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omments1.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Mac\Home\Documents\BGNM - New Certification Program\Version 2021.xx\"/>
    </mc:Choice>
  </mc:AlternateContent>
  <bookViews>
    <workbookView xWindow="0" yWindow="0" windowWidth="23663" windowHeight="11205" activeTab="1"/>
  </bookViews>
  <sheets>
    <sheet name="1 BGNM Program Overview" sheetId="1" r:id="rId1"/>
    <sheet name="2 Project Information" sheetId="2" r:id="rId2"/>
    <sheet name="3a Scoring &amp; Verification" sheetId="3" r:id="rId3"/>
    <sheet name="3b Code Plus Verification" sheetId="19" r:id="rId4"/>
    <sheet name="4a WEiR Index" sheetId="4" r:id="rId5"/>
    <sheet name="4b Indoor Water Testing" sheetId="5" r:id="rId6"/>
    <sheet name="5 HVAC Accountability Form" sheetId="20" r:id="rId7"/>
    <sheet name="OLD 5 HVAC Accountability Form" sheetId="18" state="hidden" r:id="rId8"/>
    <sheet name="6 Thermal Enclosure Checklist" sheetId="7" r:id="rId9"/>
    <sheet name="7 NM Climate Zones" sheetId="8" r:id="rId10"/>
    <sheet name="8 IECC Insulation Requirements" sheetId="9" r:id="rId11"/>
    <sheet name="Errata" sheetId="10" r:id="rId12"/>
    <sheet name="Lists (HIDE)" sheetId="15" state="hidden" r:id="rId13"/>
    <sheet name="Indoor_Values_(HIDE)" sheetId="16" state="hidden" r:id="rId14"/>
  </sheets>
  <definedNames>
    <definedName name="ACCA_D1">'Lists (HIDE)'!$E$95:$E$99</definedName>
    <definedName name="BaselineWasherWF">'4a WEiR Index'!$D$18</definedName>
    <definedName name="Bedrooms">'2 Project Information'!$E$16</definedName>
    <definedName name="Benchmark">'3a Scoring &amp; Verification'!$J$267</definedName>
    <definedName name="BGNMRequiredWasherWF">'4a WEiR Index'!$E$18</definedName>
    <definedName name="CFA">'2 Project Information'!$E$14</definedName>
    <definedName name="ClimateZones">'Lists (HIDE)'!$C$64:$C$69</definedName>
    <definedName name="Counties">'Lists (HIDE)'!$A$95:$A$128</definedName>
    <definedName name="Counties2">'Lists (HIDE)'!$B$95:$B$127</definedName>
    <definedName name="County">'2 Project Information'!$E$10</definedName>
    <definedName name="CZ">'2 Project Information'!$E$17</definedName>
    <definedName name="CZ3_CodePlus" localSheetId="3">'3b Code Plus Verification'!#REF!</definedName>
    <definedName name="CZ3_CodePlus">'3a Scoring &amp; Verification'!$F$12</definedName>
    <definedName name="CZ3_Emerald" localSheetId="3">'3b Code Plus Verification'!#REF!</definedName>
    <definedName name="CZ3_Emerald">'3a Scoring &amp; Verification'!$F$15</definedName>
    <definedName name="CZ3_Gold" localSheetId="3">'3b Code Plus Verification'!#REF!</definedName>
    <definedName name="CZ3_Gold">'3a Scoring &amp; Verification'!$F$14</definedName>
    <definedName name="CZ3_Silver" localSheetId="3">'3b Code Plus Verification'!#REF!</definedName>
    <definedName name="CZ3_Silver">'3a Scoring &amp; Verification'!$F$13</definedName>
    <definedName name="CZ4_CodePlus" localSheetId="3">'3b Code Plus Verification'!#REF!</definedName>
    <definedName name="CZ4_CodePlus">'3a Scoring &amp; Verification'!$G$12</definedName>
    <definedName name="CZ4_Emerald" localSheetId="3">'3b Code Plus Verification'!#REF!</definedName>
    <definedName name="CZ4_Emerald">'3a Scoring &amp; Verification'!$G$15</definedName>
    <definedName name="CZ4_Gold" localSheetId="3">'3b Code Plus Verification'!#REF!</definedName>
    <definedName name="CZ4_Gold">'3a Scoring &amp; Verification'!$G$14</definedName>
    <definedName name="CZ4_Silver" localSheetId="3">'3b Code Plus Verification'!#REF!</definedName>
    <definedName name="CZ4_Silver">'3a Scoring &amp; Verification'!$G$13</definedName>
    <definedName name="CZ5_CodePlus" localSheetId="3">'3b Code Plus Verification'!#REF!</definedName>
    <definedName name="CZ5_CodePlus">'3a Scoring &amp; Verification'!$H$12</definedName>
    <definedName name="CZ5_Emerald" localSheetId="3">'3b Code Plus Verification'!#REF!</definedName>
    <definedName name="CZ5_Emerald">'3a Scoring &amp; Verification'!$H$15</definedName>
    <definedName name="CZ5_Gold" localSheetId="3">'3b Code Plus Verification'!#REF!</definedName>
    <definedName name="CZ5_Gold">'3a Scoring &amp; Verification'!$H$14</definedName>
    <definedName name="CZ5_Silver" localSheetId="3">'3b Code Plus Verification'!#REF!</definedName>
    <definedName name="CZ5_Silver">'3a Scoring &amp; Verification'!$H$13</definedName>
    <definedName name="CZ6_CodePlus" localSheetId="3">'3b Code Plus Verification'!#REF!</definedName>
    <definedName name="CZ6_CodePlus">'3a Scoring &amp; Verification'!$I$12</definedName>
    <definedName name="CZ6_Emerald" localSheetId="3">'3b Code Plus Verification'!#REF!</definedName>
    <definedName name="CZ6_Emerald">'3a Scoring &amp; Verification'!$I$15</definedName>
    <definedName name="CZ6_Gold" localSheetId="3">'3b Code Plus Verification'!#REF!</definedName>
    <definedName name="CZ6_Gold">'3a Scoring &amp; Verification'!$I$14</definedName>
    <definedName name="CZ6_Silver" localSheetId="3">'3b Code Plus Verification'!#REF!</definedName>
    <definedName name="CZ6_Silver">'3a Scoring &amp; Verification'!$I$13</definedName>
    <definedName name="CZ7_CodePlus" localSheetId="3">'3b Code Plus Verification'!#REF!</definedName>
    <definedName name="CZ7_CodePlus">'3a Scoring &amp; Verification'!$J$12</definedName>
    <definedName name="CZ7_Emerald" localSheetId="3">'3b Code Plus Verification'!#REF!</definedName>
    <definedName name="CZ7_Emerald">'3a Scoring &amp; Verification'!$J$15</definedName>
    <definedName name="CZ7_Gold" localSheetId="3">'3b Code Plus Verification'!#REF!</definedName>
    <definedName name="CZ7_Gold">'3a Scoring &amp; Verification'!$J$14</definedName>
    <definedName name="CZ7_Silver" localSheetId="3">'3b Code Plus Verification'!#REF!</definedName>
    <definedName name="CZ7_Silver">'3a Scoring &amp; Verification'!$J$13</definedName>
    <definedName name="DuctTestCond">'Lists (HIDE)'!$E$64:$E$67</definedName>
    <definedName name="EquipType">'Lists (HIDE)'!$C$95:$C$100</definedName>
    <definedName name="FarthestWaterFixture">'Lists (HIDE)'!$E$64:$E$69</definedName>
    <definedName name="HERS_Claimed_AsBuilt" localSheetId="3">'3b Code Plus Verification'!#REF!</definedName>
    <definedName name="HERS_Claimed_AsBuilt">'3a Scoring &amp; Verification'!$M$21</definedName>
    <definedName name="HERS_Claimed_WO" localSheetId="3">'3b Code Plus Verification'!#REF!</definedName>
    <definedName name="HERS_Prov1" localSheetId="3">'3b Code Plus Verification'!#REF!</definedName>
    <definedName name="HERS_Verified_AsBuilt" localSheetId="3">'3b Code Plus Verification'!#REF!</definedName>
    <definedName name="HERS_Verified_AsBuilt" localSheetId="7">'3a Scoring &amp; Verification'!#REF!</definedName>
    <definedName name="HERS_Verified_WO" localSheetId="3">'3b Code Plus Verification'!#REF!</definedName>
    <definedName name="HERS_Verified_WO" localSheetId="7">'3a Scoring &amp; Verification'!#REF!</definedName>
    <definedName name="HERSIndex">'3a Scoring &amp; Verification'!$L$16</definedName>
    <definedName name="HERSIndexHourly" localSheetId="3">'3b Code Plus Verification'!#REF!</definedName>
    <definedName name="HERSIndexSeasonal" localSheetId="3">'3b Code Plus Verification'!#REF!</definedName>
    <definedName name="HERSIndexSeasonal">'3a Scoring &amp; Verification'!#REF!</definedName>
    <definedName name="HourlySeasonal">'Lists (HIDE)'!$B$72:$B$74</definedName>
    <definedName name="MailCertTo">'Lists (HIDE)'!$D$64:$D$66</definedName>
    <definedName name="Max_Cert_Claimed" localSheetId="3">'3b Code Plus Verification'!#REF!</definedName>
    <definedName name="Max_Cert_Verified" localSheetId="3">'3b Code Plus Verification'!#REF!</definedName>
    <definedName name="Max_Cert_Verified" localSheetId="7">'3a Scoring &amp; Verification'!#REF!</definedName>
    <definedName name="MERVRating">'Lists (HIDE)'!$C$72:$C$92</definedName>
    <definedName name="NatDraftEquipLoc">'Lists (HIDE)'!$D$95:$D$98</definedName>
    <definedName name="OverallUATest" localSheetId="3">'3b Code Plus Verification'!#REF!</definedName>
    <definedName name="PA_Daily_Use">'4a WEiR Index'!$Q$21</definedName>
    <definedName name="PermitDate">'2 Project Information'!$E$11</definedName>
    <definedName name="PointList1">'Lists (HIDE)'!$A$2:$A$3</definedName>
    <definedName name="PointList11">'Lists (HIDE)'!$D$9:$D$11</definedName>
    <definedName name="PointList12">'Lists (HIDE)'!$E$9:$E$20</definedName>
    <definedName name="PointList13">'Lists (HIDE)'!$F$9:$F$14</definedName>
    <definedName name="PointList17">'Lists (HIDE)'!$C$23:$C$27</definedName>
    <definedName name="PointList18">'Lists (HIDE)'!$D$23:$D$24</definedName>
    <definedName name="PointList19">'Lists (HIDE)'!$E$23:$E$24</definedName>
    <definedName name="PointList2">'Lists (HIDE)'!$B$2:$B$4</definedName>
    <definedName name="PointList20">'Lists (HIDE)'!$F$23:$F$26</definedName>
    <definedName name="PointList21">'Lists (HIDE)'!$G$23:$G$25</definedName>
    <definedName name="PointList22">'Lists (HIDE)'!$A$31:$A$34</definedName>
    <definedName name="PointList23">'Lists (HIDE)'!$B$31:$B$33</definedName>
    <definedName name="PointList24">'Lists (HIDE)'!$C$31:$C$33</definedName>
    <definedName name="PointList26">'Lists (HIDE)'!$E$31:$E$33</definedName>
    <definedName name="PointList27">'Lists (HIDE)'!$F$31:$F$34</definedName>
    <definedName name="PointList28">'Lists (HIDE)'!$G$31:$G$37</definedName>
    <definedName name="PointList3">'Lists (HIDE)'!$C$2:$C$4</definedName>
    <definedName name="PointList30">'Lists (HIDE)'!$B$42:$B$46</definedName>
    <definedName name="PointList31">'Lists (HIDE)'!$C$42:$C$46</definedName>
    <definedName name="PointList32">'Lists (HIDE)'!$D$42:$D$45</definedName>
    <definedName name="PointList33">'Lists (HIDE)'!$E$42:$E$47</definedName>
    <definedName name="PointList34">'Lists (HIDE)'!$F$42:$F$46</definedName>
    <definedName name="PointList35">'Lists (HIDE)'!$G$42:$G$46</definedName>
    <definedName name="PointList36">'Lists (HIDE)'!$A$52:$A$55</definedName>
    <definedName name="PointList37">'Lists (HIDE)'!$B$52:$B$54</definedName>
    <definedName name="PointList38">'Lists (HIDE)'!$B$52:$B$55</definedName>
    <definedName name="PointList39">'Lists (HIDE)'!$C$52:$C$54</definedName>
    <definedName name="PointList4">'Lists (HIDE)'!$D$2:$D$4</definedName>
    <definedName name="PointList40">'Lists (HIDE)'!$D$52:$D$59</definedName>
    <definedName name="PointList41">'Lists (HIDE)'!$E$52:$E$55</definedName>
    <definedName name="PointList42">'Lists (HIDE)'!$F$52:$F$55</definedName>
    <definedName name="PointList43">'Lists (HIDE)'!$G$52:$G$54</definedName>
    <definedName name="PointList44">'Lists (HIDE)'!$F$64:$F$66</definedName>
    <definedName name="PointList45">'Lists (HIDE)'!$G$64:$G$66</definedName>
    <definedName name="PointList46">'Lists (HIDE)'!$G$72:$G$74</definedName>
    <definedName name="PointList5">'Lists (HIDE)'!$E$2:$E$4</definedName>
    <definedName name="PointList6">'Lists (HIDE)'!$F$2:$F$5</definedName>
    <definedName name="PointList7">'Lists (HIDE)'!$G$2:$G$4</definedName>
    <definedName name="PointList8">'Lists (HIDE)'!$A$9:$A$10</definedName>
    <definedName name="PointList9">'Lists (HIDE)'!$B$9:$B$10</definedName>
    <definedName name="Prac_1.1.1_Test_Awarded_Overall" localSheetId="3">'3b Code Plus Verification'!#REF!</definedName>
    <definedName name="Prac_1.1.1_Test_Awarded_Overall" localSheetId="7">'3a Scoring &amp; Verification'!#REF!</definedName>
    <definedName name="Prac_1.1.1_Test_Awarded_Overall">'3a Scoring &amp; Verification'!#REF!</definedName>
    <definedName name="Prac_1.1.1_Test_Claimed_Overall" localSheetId="3">'3b Code Plus Verification'!#REF!</definedName>
    <definedName name="Prac_1.1.1a_Test_Awarded_Level" localSheetId="2">'3a Scoring &amp; Verification'!#REF!</definedName>
    <definedName name="Prac_1.1.1a_Test_Awarded_Level" localSheetId="3">'3b Code Plus Verification'!#REF!</definedName>
    <definedName name="Prac_1.1.1a_Test_Claimed_Level" localSheetId="3">'3b Code Plus Verification'!#REF!</definedName>
    <definedName name="Prac_1.1.1b_Test_Awarded_Level" localSheetId="3">'3b Code Plus Verification'!#REF!</definedName>
    <definedName name="Prac_1.1.1b_Test_Claimed_Level" localSheetId="3">'3b Code Plus Verification'!#REF!</definedName>
    <definedName name="_xlnm.Print_Area" localSheetId="0">'1 BGNM Program Overview'!$A$1:$U$49</definedName>
    <definedName name="_xlnm.Print_Area" localSheetId="1">'2 Project Information'!$A$1:$J$68</definedName>
    <definedName name="_xlnm.Print_Area" localSheetId="2">'3a Scoring &amp; Verification'!$A$1:$S$332</definedName>
    <definedName name="_xlnm.Print_Area" localSheetId="3">'3b Code Plus Verification'!$A$1:$S$72</definedName>
    <definedName name="_xlnm.Print_Area" localSheetId="4">'4a WEiR Index'!$A$1:$W$40</definedName>
    <definedName name="_xlnm.Print_Area" localSheetId="5">'4b Indoor Water Testing'!$A$1:$M$92</definedName>
    <definedName name="_xlnm.Print_Area" localSheetId="6">'5 HVAC Accountability Form'!$A$1:$K$74</definedName>
    <definedName name="_xlnm.Print_Area" localSheetId="8">'6 Thermal Enclosure Checklist'!$A$1:$O$98</definedName>
    <definedName name="_xlnm.Print_Area" localSheetId="9">'7 NM Climate Zones'!$A$1:$P$81</definedName>
    <definedName name="_xlnm.Print_Area" localSheetId="10">'8 IECC Insulation Requirements'!$A$1:$K$40</definedName>
    <definedName name="_xlnm.Print_Area" localSheetId="11">Errata!$A$1:$J$50</definedName>
    <definedName name="_xlnm.Print_Area" localSheetId="7">'OLD 5 HVAC Accountability Form'!$A$1:$K$47</definedName>
    <definedName name="_xlnm.Print_Titles" localSheetId="2">'3a Scoring &amp; Verification'!$1:$1</definedName>
    <definedName name="_xlnm.Print_Titles" localSheetId="3">'3b Code Plus Verification'!$10:$11</definedName>
    <definedName name="_xlnm.Print_Titles" localSheetId="6">'5 HVAC Accountability Form'!$5:$5</definedName>
    <definedName name="_xlnm.Print_Titles" localSheetId="9">'7 NM Climate Zones'!$8:$8</definedName>
    <definedName name="_xlnm.Print_Titles" localSheetId="11">Errata!$7:$7</definedName>
    <definedName name="_xlnm.Print_Titles" localSheetId="7">'OLD 5 HVAC Accountability Form'!$6:$6</definedName>
    <definedName name="SBTCBroadband">'Lists (HIDE)'!$D$72:$D$74</definedName>
    <definedName name="SBTCEV">'Lists (HIDE)'!$E$72:$E$74</definedName>
    <definedName name="SBTCFullyElectric">'Lists (HIDE)'!$F$72:$F$74</definedName>
    <definedName name="SupDocsList">'Lists (HIDE)'!$A$72:$A$75</definedName>
    <definedName name="UAAct2015" localSheetId="3">'3b Code Plus Verification'!#REF!</definedName>
    <definedName name="UAAct2015">'3a Scoring &amp; Verification'!#REF!</definedName>
    <definedName name="UAAct2018" localSheetId="3">'3b Code Plus Verification'!#REF!</definedName>
    <definedName name="UAAct2018">'3a Scoring &amp; Verification'!#REF!</definedName>
    <definedName name="UARef2015" localSheetId="3">'3b Code Plus Verification'!#REF!</definedName>
    <definedName name="UARef2015">'3a Scoring &amp; Verification'!#REF!</definedName>
    <definedName name="UARef2018" localSheetId="3">'3b Code Plus Verification'!#REF!</definedName>
    <definedName name="UARef2018">'3a Scoring &amp; Verification'!#REF!</definedName>
    <definedName name="VersionNo.">'1 BGNM Program Overview'!$M$7</definedName>
    <definedName name="WEiR">'4a WEiR Index'!$V$22</definedName>
    <definedName name="YesNoOrNA">'Lists (HIDE)'!$A$64:$A$67</definedName>
    <definedName name="YesOrNo">'Lists (HIDE)'!$B$64:$B$66</definedName>
    <definedName name="YesOrNoOrNA">'Lists (HIDE)'!$F$95:$F$98</definedName>
  </definedNames>
  <calcPr calcId="152511" concurrentCalc="0"/>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N104" i="3" l="1"/>
  <c r="M22" i="3"/>
  <c r="M66" i="3"/>
  <c r="M113" i="3"/>
  <c r="M124" i="3"/>
  <c r="M143" i="3"/>
  <c r="M160" i="3"/>
  <c r="M266" i="3"/>
  <c r="M308" i="3"/>
  <c r="M316" i="3"/>
  <c r="L316" i="3"/>
  <c r="M102" i="3"/>
  <c r="M100" i="3"/>
  <c r="M105" i="3"/>
  <c r="N98" i="3"/>
  <c r="M193" i="3"/>
  <c r="M196" i="3"/>
  <c r="M251" i="3"/>
  <c r="M259" i="3"/>
  <c r="E73" i="20"/>
  <c r="E4" i="20"/>
  <c r="E3" i="20"/>
  <c r="E2" i="20"/>
  <c r="K2" i="20"/>
  <c r="L212" i="3"/>
  <c r="M178" i="3"/>
  <c r="O260" i="3"/>
  <c r="O261" i="3"/>
  <c r="O262" i="3"/>
  <c r="L257" i="3"/>
  <c r="V22" i="4"/>
  <c r="K124" i="3"/>
  <c r="O161" i="3"/>
  <c r="O162" i="3"/>
  <c r="L158" i="3"/>
  <c r="O263" i="3"/>
  <c r="O119" i="3"/>
  <c r="J267" i="3"/>
  <c r="I61" i="3"/>
  <c r="N59" i="3"/>
  <c r="M59" i="3"/>
  <c r="M25" i="3"/>
  <c r="M28" i="3"/>
  <c r="Q12" i="19"/>
  <c r="H49" i="19"/>
  <c r="Q46" i="19"/>
  <c r="Q42" i="19"/>
  <c r="Q38" i="19"/>
  <c r="Q32" i="19"/>
  <c r="Q29" i="19"/>
  <c r="O117" i="3"/>
  <c r="C120" i="3"/>
  <c r="H27" i="19"/>
  <c r="Q24" i="19"/>
  <c r="Q19" i="19"/>
  <c r="Q15" i="19"/>
  <c r="M70" i="19"/>
  <c r="M69" i="19"/>
  <c r="M328" i="3"/>
  <c r="M327" i="3"/>
  <c r="D107" i="19"/>
  <c r="D106" i="19"/>
  <c r="D103" i="19"/>
  <c r="K1" i="19"/>
  <c r="K2" i="19"/>
  <c r="R2" i="19"/>
  <c r="K3" i="19"/>
  <c r="R3" i="19"/>
  <c r="R4" i="19"/>
  <c r="D4" i="19"/>
  <c r="O115" i="3"/>
  <c r="M322" i="3"/>
  <c r="W322" i="3"/>
  <c r="K1" i="18"/>
  <c r="R6" i="3"/>
  <c r="O310" i="3"/>
  <c r="E440" i="3"/>
  <c r="E441" i="3"/>
  <c r="E437" i="3"/>
  <c r="E438" i="3"/>
  <c r="E430" i="3"/>
  <c r="E425" i="3"/>
  <c r="E420" i="3"/>
  <c r="E415" i="3"/>
  <c r="E410" i="3"/>
  <c r="O116" i="3"/>
  <c r="L306" i="3"/>
  <c r="M323" i="3"/>
  <c r="W323" i="3"/>
  <c r="E5" i="18"/>
  <c r="E4" i="18"/>
  <c r="E3" i="18"/>
  <c r="J5" i="7"/>
  <c r="K9" i="5"/>
  <c r="K8" i="5"/>
  <c r="K7" i="5"/>
  <c r="N19" i="4"/>
  <c r="E19" i="4"/>
  <c r="D19" i="4"/>
  <c r="T18" i="4"/>
  <c r="N18" i="4"/>
  <c r="D18" i="4"/>
  <c r="T17" i="4"/>
  <c r="N17" i="4"/>
  <c r="E17" i="4"/>
  <c r="D17" i="4"/>
  <c r="T16" i="4"/>
  <c r="N16" i="4"/>
  <c r="M16" i="4"/>
  <c r="E16" i="4"/>
  <c r="D16" i="4"/>
  <c r="T15" i="4"/>
  <c r="N15" i="4"/>
  <c r="M15" i="4"/>
  <c r="E15" i="4"/>
  <c r="D15" i="4"/>
  <c r="T13" i="4"/>
  <c r="N13" i="4"/>
  <c r="M13" i="4"/>
  <c r="E13" i="4"/>
  <c r="D13" i="4"/>
  <c r="T12" i="4"/>
  <c r="E12" i="4"/>
  <c r="D12" i="4"/>
  <c r="N12" i="4"/>
  <c r="D4" i="7"/>
  <c r="D3" i="7"/>
  <c r="D2" i="7"/>
  <c r="C10" i="5"/>
  <c r="C9" i="5"/>
  <c r="C8" i="5"/>
  <c r="C7" i="5"/>
  <c r="C8" i="4"/>
  <c r="C7" i="4"/>
  <c r="C6" i="4"/>
  <c r="K4" i="3"/>
  <c r="K3" i="3"/>
  <c r="H5" i="2"/>
  <c r="K2" i="3"/>
  <c r="H5" i="10"/>
  <c r="C6" i="7"/>
  <c r="E77" i="5"/>
  <c r="F72" i="5"/>
  <c r="A65" i="5"/>
  <c r="C65" i="5"/>
  <c r="A57" i="5"/>
  <c r="C57" i="5"/>
  <c r="A47" i="5"/>
  <c r="C47" i="5"/>
  <c r="A37" i="5"/>
  <c r="C37" i="5"/>
  <c r="J36" i="5"/>
  <c r="J35" i="5"/>
  <c r="J34" i="5"/>
  <c r="J33" i="5"/>
  <c r="J32" i="5"/>
  <c r="A26" i="5"/>
  <c r="C26" i="5"/>
  <c r="J24" i="5"/>
  <c r="J1" i="5"/>
  <c r="C38" i="16"/>
  <c r="C45" i="16"/>
  <c r="E26" i="16"/>
  <c r="C26" i="16"/>
  <c r="E9" i="16"/>
  <c r="W22" i="4"/>
  <c r="Q20" i="4"/>
  <c r="P20" i="4"/>
  <c r="O20" i="4"/>
  <c r="R20" i="4"/>
  <c r="K20" i="4"/>
  <c r="L19" i="4"/>
  <c r="L18" i="4"/>
  <c r="K18" i="4"/>
  <c r="K17" i="4"/>
  <c r="Q17" i="4"/>
  <c r="L16" i="4"/>
  <c r="K16" i="4"/>
  <c r="L15" i="4"/>
  <c r="K15" i="4"/>
  <c r="L13" i="4"/>
  <c r="K13" i="4"/>
  <c r="L12" i="4"/>
  <c r="K12" i="4"/>
  <c r="H6" i="4"/>
  <c r="E1" i="4"/>
  <c r="R5" i="3"/>
  <c r="D5" i="3"/>
  <c r="R4" i="3"/>
  <c r="R3" i="3"/>
  <c r="A18" i="5"/>
  <c r="P13" i="4"/>
  <c r="Q15" i="4"/>
  <c r="K19" i="4"/>
  <c r="O19" i="4"/>
  <c r="P12" i="4"/>
  <c r="Q18" i="4"/>
  <c r="O18" i="4"/>
  <c r="P18" i="4"/>
  <c r="O17" i="4"/>
  <c r="R17" i="4"/>
  <c r="Q19" i="4"/>
  <c r="P16" i="4"/>
  <c r="O15" i="4"/>
  <c r="Q12" i="4"/>
  <c r="P17" i="4"/>
  <c r="P15" i="4"/>
  <c r="O13" i="4"/>
  <c r="Q13" i="4"/>
  <c r="O16" i="4"/>
  <c r="Q16" i="4"/>
  <c r="O12" i="4"/>
  <c r="S20" i="4"/>
  <c r="R15" i="4"/>
  <c r="S15" i="4"/>
  <c r="P19" i="4"/>
  <c r="P21" i="4"/>
  <c r="R19" i="4"/>
  <c r="S19" i="4"/>
  <c r="S17" i="4"/>
  <c r="R18" i="4"/>
  <c r="S18" i="4"/>
  <c r="Q21" i="4"/>
  <c r="U12" i="4"/>
  <c r="R16" i="4"/>
  <c r="S16" i="4"/>
  <c r="R13" i="4"/>
  <c r="S13" i="4"/>
  <c r="R12" i="4"/>
  <c r="O21" i="4"/>
  <c r="S12" i="4"/>
  <c r="H36" i="19"/>
  <c r="U16" i="4"/>
  <c r="U17" i="4"/>
  <c r="U19" i="4"/>
  <c r="U13" i="4"/>
  <c r="U20" i="4"/>
  <c r="U15" i="4"/>
  <c r="U18" i="4"/>
  <c r="R21" i="4"/>
  <c r="F25" i="4"/>
  <c r="Q35" i="19"/>
  <c r="A67" i="19"/>
  <c r="W25" i="4"/>
  <c r="M321" i="3"/>
  <c r="W321" i="3"/>
  <c r="I403" i="3"/>
  <c r="H398" i="3"/>
  <c r="H394" i="3"/>
  <c r="G389" i="3"/>
  <c r="F383" i="3"/>
  <c r="E378" i="3"/>
  <c r="I404" i="3"/>
  <c r="I400" i="3"/>
  <c r="H395" i="3"/>
  <c r="G390" i="3"/>
  <c r="F384" i="3"/>
  <c r="E379" i="3"/>
  <c r="F386" i="3"/>
  <c r="I401" i="3"/>
  <c r="H396" i="3"/>
  <c r="G391" i="3"/>
  <c r="F385" i="3"/>
  <c r="E380" i="3"/>
  <c r="J370" i="3"/>
  <c r="I402" i="3"/>
  <c r="H397" i="3"/>
  <c r="G392" i="3"/>
  <c r="G388" i="3"/>
  <c r="F382" i="3"/>
  <c r="E377" i="3"/>
  <c r="E429" i="3"/>
  <c r="E431" i="3"/>
  <c r="E432" i="3"/>
  <c r="E419" i="3"/>
  <c r="E421" i="3"/>
  <c r="E422" i="3"/>
  <c r="E409" i="3"/>
  <c r="E411" i="3"/>
  <c r="E412" i="3"/>
  <c r="E424" i="3"/>
  <c r="E426" i="3"/>
  <c r="E427" i="3"/>
  <c r="E414" i="3"/>
  <c r="E416" i="3"/>
  <c r="E417" i="3"/>
  <c r="M324" i="3"/>
  <c r="W324" i="3"/>
  <c r="E376" i="3"/>
  <c r="D374" i="3"/>
  <c r="H374" i="3"/>
  <c r="A38" i="3"/>
  <c r="L18" i="3"/>
  <c r="O114" i="3"/>
  <c r="L111" i="3"/>
  <c r="M320" i="3"/>
  <c r="W320" i="3"/>
  <c r="X320" i="3"/>
  <c r="L314" i="3"/>
</calcChain>
</file>

<file path=xl/comments1.xml><?xml version="1.0" encoding="utf-8"?>
<comments xmlns="http://schemas.openxmlformats.org/spreadsheetml/2006/main">
  <authors>
    <author>Steve Vollstedt</author>
  </authors>
  <commentList>
    <comment ref="L160" authorId="0" shapeId="0">
      <text>
        <r>
          <rPr>
            <b/>
            <sz val="9"/>
            <color indexed="81"/>
            <rFont val="Tahoma"/>
            <family val="2"/>
          </rPr>
          <t>Steve Vollstedt:</t>
        </r>
        <r>
          <rPr>
            <sz val="9"/>
            <color indexed="81"/>
            <rFont val="Tahoma"/>
            <family val="2"/>
          </rPr>
          <t xml:space="preserve">
Assumes 100 points maximum for WEiR Index of zero.</t>
        </r>
      </text>
    </comment>
  </commentList>
</comments>
</file>

<file path=xl/comments2.xml><?xml version="1.0" encoding="utf-8"?>
<comments xmlns="http://schemas.openxmlformats.org/spreadsheetml/2006/main">
  <authors>
    <author>Steve Vollstedt</author>
  </authors>
  <commentList>
    <comment ref="L19" authorId="0" shapeId="0">
      <text>
        <r>
          <rPr>
            <b/>
            <sz val="9"/>
            <color indexed="81"/>
            <rFont val="Tahoma"/>
            <family val="2"/>
          </rPr>
          <t>Steve Vollstedt:</t>
        </r>
        <r>
          <rPr>
            <sz val="9"/>
            <color indexed="81"/>
            <rFont val="Tahoma"/>
            <family val="2"/>
          </rPr>
          <t xml:space="preserve">
Per Steve Hale, change to 'bedrooms' from 'bedrooms + 1'.
</t>
        </r>
      </text>
    </comment>
  </commentList>
</comments>
</file>

<file path=xl/comments3.xml><?xml version="1.0" encoding="utf-8"?>
<comments xmlns="http://schemas.openxmlformats.org/spreadsheetml/2006/main">
  <authors>
    <author>Steve Vollstedt</author>
  </authors>
  <commentList>
    <comment ref="C39" authorId="0" shapeId="0">
      <text>
        <r>
          <rPr>
            <b/>
            <sz val="9"/>
            <color indexed="81"/>
            <rFont val="Tahoma"/>
            <family val="2"/>
          </rPr>
          <t>Steve Vollstedt:</t>
        </r>
        <r>
          <rPr>
            <sz val="9"/>
            <color indexed="81"/>
            <rFont val="Tahoma"/>
            <family val="2"/>
          </rPr>
          <t xml:space="preserve">
Use 8% per Jan 27, 2015 phone conversation with Steve Hale.
</t>
        </r>
      </text>
    </comment>
  </commentList>
</comments>
</file>

<file path=xl/sharedStrings.xml><?xml version="1.0" encoding="utf-8"?>
<sst xmlns="http://schemas.openxmlformats.org/spreadsheetml/2006/main" count="2158" uniqueCount="1453">
  <si>
    <t>Version Information</t>
  </si>
  <si>
    <t>B9Nm2015.05</t>
  </si>
  <si>
    <t xml:space="preserve">This is the 3rd major revision to the Build Green NM Certification Program.  In 2003 we based our program on the NAHB Model Green Home Building Guidelines.  In 2009 and 2013 we adopted and modified the editions of the ANSI approved National Green Building Standard ICC-700 (2008 and 2012 versions respectively).  </t>
  </si>
  <si>
    <t>Introduction</t>
  </si>
  <si>
    <t>This program revision raises the bar for energy and water efficiency.  It also is more user friendly and easier to show the client all the benefits of building a tight, efficient and comfortable home.  The Certificate of Certification relays an easy and powerful message to the buying public that will separate your certified home from the others that merely build to code.</t>
  </si>
  <si>
    <t>WEiR (Water Efficiency indoor Rating) Index</t>
  </si>
  <si>
    <t>Certification Levels</t>
  </si>
  <si>
    <t>Certification Level Descriptions</t>
  </si>
  <si>
    <t>Silver Level</t>
  </si>
  <si>
    <t>Gold Level</t>
  </si>
  <si>
    <t>For the Gold and Emerald levels of certification, the HERS Index is determined by the Climate Zone that the project is constructed in and ranges from a HERS 51 in the south of NM to a HERS 54 in the Albuquerque metro are, and a HERS 55 in Santa Fe.  PV may be used to further lower the HERS Index.  For water efficiency you must earn additional points in addition to meeting or beating the required WEiR Index.  Plus additional points from any category.</t>
  </si>
  <si>
    <t>Emerald Level</t>
  </si>
  <si>
    <t>Certification Requirements by Certification Level and Efficiency Categories</t>
  </si>
  <si>
    <t>Energy</t>
  </si>
  <si>
    <t>Water</t>
  </si>
  <si>
    <t>IAQ</t>
  </si>
  <si>
    <t>Sustainability</t>
  </si>
  <si>
    <r>
      <t xml:space="preserve">Additional Points from </t>
    </r>
    <r>
      <rPr>
        <b/>
        <u/>
        <sz val="14"/>
        <color theme="1"/>
        <rFont val="Calibri"/>
        <family val="2"/>
        <scheme val="minor"/>
      </rPr>
      <t>ANY</t>
    </r>
    <r>
      <rPr>
        <b/>
        <sz val="14"/>
        <color theme="1"/>
        <rFont val="Calibri"/>
        <family val="2"/>
        <scheme val="minor"/>
      </rPr>
      <t xml:space="preserve"> Category</t>
    </r>
  </si>
  <si>
    <r>
      <t xml:space="preserve">Total Points
from </t>
    </r>
    <r>
      <rPr>
        <b/>
        <u/>
        <sz val="14"/>
        <color theme="1"/>
        <rFont val="Calibri"/>
        <family val="2"/>
        <scheme val="minor"/>
      </rPr>
      <t xml:space="preserve">ALL
</t>
    </r>
    <r>
      <rPr>
        <b/>
        <sz val="14"/>
        <color theme="1"/>
        <rFont val="Calibri"/>
        <family val="2"/>
        <scheme val="minor"/>
      </rPr>
      <t>Categories</t>
    </r>
  </si>
  <si>
    <t>Mandatory Practices Required</t>
  </si>
  <si>
    <t>WEiR Index &lt;= 75</t>
  </si>
  <si>
    <t>WEiR Index &lt;=75, and 31 total points from Water Efficiency practices</t>
  </si>
  <si>
    <t>CZ 3</t>
  </si>
  <si>
    <t>WEiR Index &lt;= 75, and 40 total points from Water Efficiency practices</t>
  </si>
  <si>
    <t>Mandatory Practices Required, Plus 5 Points</t>
  </si>
  <si>
    <t>CZ 4</t>
  </si>
  <si>
    <t>CZ 5</t>
  </si>
  <si>
    <t>CZ 6</t>
  </si>
  <si>
    <t>CZ 7</t>
  </si>
  <si>
    <t>WEiR Index &lt;= 75, and 48 total points from Water Efficiency practices</t>
  </si>
  <si>
    <t>Mandatory Practices Required, Plus 10 Points</t>
  </si>
  <si>
    <t>Next proceed to '2 Project Information' tab</t>
  </si>
  <si>
    <t>PointList1</t>
  </si>
  <si>
    <t>PointList2</t>
  </si>
  <si>
    <t>PointList3</t>
  </si>
  <si>
    <t>PointList4</t>
  </si>
  <si>
    <t>PointList5</t>
  </si>
  <si>
    <t>PointList6</t>
  </si>
  <si>
    <t>PointList7</t>
  </si>
  <si>
    <t>Not Met</t>
  </si>
  <si>
    <t>Will Be Done</t>
  </si>
  <si>
    <t>Not Applicable</t>
  </si>
  <si>
    <t>M36, M38</t>
  </si>
  <si>
    <t>M39, M40, M41</t>
  </si>
  <si>
    <t>PointList8</t>
  </si>
  <si>
    <t>PointList9</t>
  </si>
  <si>
    <t>PointList10</t>
  </si>
  <si>
    <t>PointList11</t>
  </si>
  <si>
    <t>PointList12</t>
  </si>
  <si>
    <t>PointList13</t>
  </si>
  <si>
    <t>PointList14</t>
  </si>
  <si>
    <t>Verified by Verifier</t>
  </si>
  <si>
    <t>Accountability Form Verified</t>
  </si>
  <si>
    <t>N36</t>
  </si>
  <si>
    <t>N38</t>
  </si>
  <si>
    <t>PointList15</t>
  </si>
  <si>
    <t>PointList16</t>
  </si>
  <si>
    <t>PointList17</t>
  </si>
  <si>
    <t>PointList18</t>
  </si>
  <si>
    <t>PointList19</t>
  </si>
  <si>
    <t>PointList20</t>
  </si>
  <si>
    <t>PointList21</t>
  </si>
  <si>
    <t>0.5 - Builder-Certified</t>
  </si>
  <si>
    <t>Will Obtain</t>
  </si>
  <si>
    <t>Verifier Will Provide</t>
  </si>
  <si>
    <t>N39</t>
  </si>
  <si>
    <t>PointList22</t>
  </si>
  <si>
    <t>PointList23</t>
  </si>
  <si>
    <t>PointList24</t>
  </si>
  <si>
    <t>PointList25</t>
  </si>
  <si>
    <t>PointList26</t>
  </si>
  <si>
    <t>PointList27</t>
  </si>
  <si>
    <t>PointList28</t>
  </si>
  <si>
    <t>N40, N41</t>
  </si>
  <si>
    <t>PointList29</t>
  </si>
  <si>
    <t>PointList30</t>
  </si>
  <si>
    <t>PointList31</t>
  </si>
  <si>
    <t>PointList32</t>
  </si>
  <si>
    <t>PointList33</t>
  </si>
  <si>
    <t>PointList34</t>
  </si>
  <si>
    <t>PointList35</t>
  </si>
  <si>
    <t>None</t>
  </si>
  <si>
    <t>Yes</t>
  </si>
  <si>
    <t>Constantly On</t>
  </si>
  <si>
    <t>No</t>
  </si>
  <si>
    <t>Controlled by Timer</t>
  </si>
  <si>
    <t>Controlled by "Smart' Controller</t>
  </si>
  <si>
    <t>Not Known</t>
  </si>
  <si>
    <t>Demand-Controlled</t>
  </si>
  <si>
    <t>PointList36</t>
  </si>
  <si>
    <t>No Landscapable Area</t>
  </si>
  <si>
    <t>YesNoOrNA</t>
  </si>
  <si>
    <t>YesOrNo</t>
  </si>
  <si>
    <t>ClimateZones</t>
  </si>
  <si>
    <t>MailCertTo</t>
  </si>
  <si>
    <t>Builder</t>
  </si>
  <si>
    <t>Homeowner</t>
  </si>
  <si>
    <t>Other</t>
  </si>
  <si>
    <t>BGNM Certification
Project Information</t>
  </si>
  <si>
    <t>Basic Project Data</t>
  </si>
  <si>
    <t>Permit Number:</t>
  </si>
  <si>
    <t>Conditioned Floor Area:</t>
  </si>
  <si>
    <r>
      <t xml:space="preserve">Climate Zone </t>
    </r>
    <r>
      <rPr>
        <sz val="11"/>
        <rFont val="Calibri"/>
        <family val="2"/>
        <scheme val="minor"/>
      </rPr>
      <t>(see '7 NM Climate Zones')</t>
    </r>
  </si>
  <si>
    <t>Number of Bedrooms:</t>
  </si>
  <si>
    <t>Builder Information</t>
  </si>
  <si>
    <t xml:space="preserve">Complete Mailing Address </t>
  </si>
  <si>
    <t>Contact Person</t>
  </si>
  <si>
    <t>Phone Number</t>
  </si>
  <si>
    <t>Email Address</t>
  </si>
  <si>
    <t>Mailing Address for Final BGNM Certificate</t>
  </si>
  <si>
    <t>To Attention of</t>
  </si>
  <si>
    <t>Street Address 1</t>
  </si>
  <si>
    <t>Street Address 2</t>
  </si>
  <si>
    <t>City, State &amp; Postal Zip Code</t>
  </si>
  <si>
    <t>Email Address of Recipient</t>
  </si>
  <si>
    <t>Documentation and Other Requirements for Certification</t>
  </si>
  <si>
    <t xml:space="preserve">Photos described for various practices listed on tab "3 Scoring &amp; Verification".  Photos should be in PDF or JPG format and labeled to identify which practice the photos are for.  </t>
  </si>
  <si>
    <t>PDF of '2 Project Information' page</t>
  </si>
  <si>
    <t>PDF of '4b Indoor Water Testing' page sent by Green Verifier</t>
  </si>
  <si>
    <t>PDF of '4a WEiR Index' page sent by Green Verifier.</t>
  </si>
  <si>
    <t>PDF of Air Leakage Report from HERS Rater.</t>
  </si>
  <si>
    <r>
      <t>Signed HVAC Accountability Form (</t>
    </r>
    <r>
      <rPr>
        <i/>
        <sz val="11"/>
        <color theme="1"/>
        <rFont val="Calibri"/>
        <family val="2"/>
        <scheme val="minor"/>
      </rPr>
      <t>Electronic Signatures allowed</t>
    </r>
    <r>
      <rPr>
        <sz val="11"/>
        <color theme="1"/>
        <rFont val="Calibri"/>
        <family val="2"/>
        <scheme val="minor"/>
      </rPr>
      <t>)</t>
    </r>
  </si>
  <si>
    <t>BGNM Certification Fee:  Go to CertifiedGreenNM.org for current pricing and to pay for certification.</t>
  </si>
  <si>
    <t>Important Information about the Tabs in this Workbook</t>
  </si>
  <si>
    <t>1 BGNM Program Overview</t>
  </si>
  <si>
    <t>General overview of the certification program and requirements for each certification level.</t>
  </si>
  <si>
    <t>2 Project Information</t>
  </si>
  <si>
    <r>
      <t xml:space="preserve">Information required by BGNM for certification. </t>
    </r>
    <r>
      <rPr>
        <u/>
        <sz val="11"/>
        <color theme="1"/>
        <rFont val="Calibri"/>
        <family val="2"/>
        <scheme val="minor"/>
      </rPr>
      <t xml:space="preserve"> Must have</t>
    </r>
    <r>
      <rPr>
        <sz val="11"/>
        <color theme="1"/>
        <rFont val="Calibri"/>
        <family val="2"/>
        <scheme val="minor"/>
      </rPr>
      <t xml:space="preserve"> at least the '</t>
    </r>
    <r>
      <rPr>
        <b/>
        <sz val="11"/>
        <color theme="1"/>
        <rFont val="Calibri"/>
        <family val="2"/>
        <scheme val="minor"/>
      </rPr>
      <t>Conditioned Floor Area</t>
    </r>
    <r>
      <rPr>
        <sz val="11"/>
        <color theme="1"/>
        <rFont val="Calibri"/>
        <family val="2"/>
        <scheme val="minor"/>
      </rPr>
      <t>', '</t>
    </r>
    <r>
      <rPr>
        <b/>
        <sz val="11"/>
        <color theme="1"/>
        <rFont val="Calibri"/>
        <family val="2"/>
        <scheme val="minor"/>
      </rPr>
      <t>Climate Zone</t>
    </r>
    <r>
      <rPr>
        <sz val="11"/>
        <color theme="1"/>
        <rFont val="Calibri"/>
        <family val="2"/>
        <scheme val="minor"/>
      </rPr>
      <t>', and '</t>
    </r>
    <r>
      <rPr>
        <b/>
        <sz val="11"/>
        <color theme="1"/>
        <rFont val="Calibri"/>
        <family val="2"/>
        <scheme val="minor"/>
      </rPr>
      <t># of Bedrooms</t>
    </r>
    <r>
      <rPr>
        <sz val="11"/>
        <color theme="1"/>
        <rFont val="Calibri"/>
        <family val="2"/>
        <scheme val="minor"/>
      </rPr>
      <t>' filled out to start initial scoring of the project.</t>
    </r>
  </si>
  <si>
    <t>This is the main tab for 'Points Claimed' scoring by the builder and 'Points Awarded' scoring by the HERS Rater/Green Verifier.</t>
  </si>
  <si>
    <t>4a WEiR Index</t>
  </si>
  <si>
    <t>Indoor Water Efficiency Rating System (WEiR) for initial scoring by Builder and verification by Green Verifier.  Completion of this tab is required to populate the beginning of the Water Efficiency section of tab '3 Scoring &amp; Verification'.</t>
  </si>
  <si>
    <t>4b Indoor Water Testing</t>
  </si>
  <si>
    <t>The Indoor Water Testing sheet is to document manufacturer's specifications of water fixtures and appliances, field verification of flow rates, water waste while waiting for hot water, etc.</t>
  </si>
  <si>
    <t>5 HVAC Accountability Form</t>
  </si>
  <si>
    <t>Some practices require builder, subcontractor or supplier sign-off for points.  All sign-offs may be done electronically through the builder.</t>
  </si>
  <si>
    <t>6 Thermal Enclosure Checklist</t>
  </si>
  <si>
    <t>7 NM Climate Zones</t>
  </si>
  <si>
    <t>This tab provides the Climate Zones of each city.  This is the source for cell E12 of tab '2 Project Information' and is used to determine the HERS index required for certification at each certification level.</t>
  </si>
  <si>
    <t>Errata</t>
  </si>
  <si>
    <t>This tab summarizes corrections and changes to this workbook from version to version.</t>
  </si>
  <si>
    <t>Practice #</t>
  </si>
  <si>
    <t>Building Practice</t>
  </si>
  <si>
    <t>Points Available</t>
  </si>
  <si>
    <t>Points Claimed</t>
  </si>
  <si>
    <t>Notes About How Practice Is Satisfied</t>
  </si>
  <si>
    <r>
      <t xml:space="preserve">DATA INPUT
</t>
    </r>
    <r>
      <rPr>
        <sz val="12"/>
        <color theme="1"/>
        <rFont val="Calibri"/>
        <family val="2"/>
        <scheme val="minor"/>
      </rPr>
      <t xml:space="preserve">Cells with this background color &amp; </t>
    </r>
    <r>
      <rPr>
        <b/>
        <sz val="12"/>
        <color rgb="FFFF0000"/>
        <rFont val="Calibri"/>
        <family val="2"/>
        <scheme val="minor"/>
      </rPr>
      <t>red</t>
    </r>
    <r>
      <rPr>
        <sz val="12"/>
        <color theme="1"/>
        <rFont val="Calibri"/>
        <family val="2"/>
        <scheme val="minor"/>
      </rPr>
      <t xml:space="preserve"> cells are data input cells</t>
    </r>
  </si>
  <si>
    <t>Project Address:</t>
  </si>
  <si>
    <t>Significant Attributes of Project</t>
  </si>
  <si>
    <t>(from '2 Project Information' page)</t>
  </si>
  <si>
    <t>Climate Zone</t>
  </si>
  <si>
    <t>Conditioned Floor Area</t>
  </si>
  <si>
    <t>Number of Bedrooms</t>
  </si>
  <si>
    <t>1 -- ENERGY EFFICIENCY</t>
  </si>
  <si>
    <t>1.1 - HERS Index</t>
  </si>
  <si>
    <t>HERS INDEX REQUIREMENTS FOR ALL PROJECTS</t>
  </si>
  <si>
    <t>Silver</t>
  </si>
  <si>
    <t>Gold</t>
  </si>
  <si>
    <t>Emerald</t>
  </si>
  <si>
    <t>1.1.1(a)</t>
  </si>
  <si>
    <t>1.1.1(b)</t>
  </si>
  <si>
    <t>Certification Level</t>
  </si>
  <si>
    <r>
      <t xml:space="preserve">Points Earned
</t>
    </r>
    <r>
      <rPr>
        <b/>
        <sz val="11"/>
        <color theme="1"/>
        <rFont val="Calibri"/>
        <family val="2"/>
      </rPr>
      <t>→</t>
    </r>
  </si>
  <si>
    <t>1.2.1</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</si>
  <si>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t>
    </r>
  </si>
  <si>
    <t>Mandatory</t>
  </si>
  <si>
    <t>Complete and submit HVAC Accountability Form at tab 5.</t>
  </si>
  <si>
    <t>1.2.2</t>
  </si>
  <si>
    <r>
      <t>Heating and cooling distribution systems.</t>
    </r>
    <r>
      <rPr>
        <sz val="11"/>
        <color theme="1"/>
        <rFont val="Calibri"/>
        <family val="2"/>
        <scheme val="minor"/>
      </rPr>
      <t xml:space="preserve">  Space heating and cooling distribution systems shall be designed and installed following the practices below, if applicable:
  </t>
    </r>
  </si>
  <si>
    <t>Signed Accountability Form Required</t>
  </si>
  <si>
    <t xml:space="preserve">(a)  Heating and cooling distribution systems using ducting shall be sized and designed in accordance with ACCA Manual D, or equivalent.  Heating and cooling distribution systems not requiring ducting shall be designed following appropriate industry guidelines and practices.  </t>
  </si>
  <si>
    <t>(b)  All forced air space heating and space cooling duct distribution systems shall be air-sealed.  All duct sealing materials shall be in conformance with UL181A or UL181B specifications and shall be installed in accordance with manufacturer's instructions.</t>
  </si>
  <si>
    <t>(d)  Boiler supply piping and domestic hot water supply piping located in unconditioned spaces shall be insulated to R-3 or higher</t>
  </si>
  <si>
    <t>Photo of water piping in unconditioned space.  Or, note "N/A, no piping in unconditioned space".</t>
  </si>
  <si>
    <r>
      <t>HVAC system performance testing.</t>
    </r>
    <r>
      <rPr>
        <sz val="11"/>
        <color theme="1"/>
        <rFont val="Calibri"/>
        <family val="2"/>
        <scheme val="minor"/>
      </rPr>
      <t xml:space="preserve">  Performance of the heating and cooling systems is verified by the HVAC contractor in accordance with all of the following, if applicable, and the Accountability Form for HVAC System Performance Testing is provided to the verifier:</t>
    </r>
  </si>
  <si>
    <t>(a)  Start-up procedure is performed in accordance with the manufacturer's instructions</t>
  </si>
  <si>
    <t>(b)  Burner is set to fire at input level listed on nameplate (combustion equipment)</t>
  </si>
  <si>
    <r>
      <rPr>
        <b/>
        <sz val="11"/>
        <color theme="1"/>
        <rFont val="Calibri"/>
        <family val="2"/>
        <scheme val="minor"/>
      </rPr>
      <t>HVAC contractor and service technician are certified.</t>
    </r>
    <r>
      <rPr>
        <sz val="11"/>
        <color theme="1"/>
        <rFont val="Calibri"/>
        <family val="2"/>
        <scheme val="minor"/>
      </rPr>
      <t xml:space="preserve">  Nationally or regionally recognized program (e.g. North American Technician Excellence, Inc. (NATE), Air Conditioning Contractors of America's Quality Assured Program (ACCA/QA), Building Performance Institute (BPI), or a manufacturer's training program is acceptable.  The Accountability Form for Certification of HVAC contractor and technician shall be provided. </t>
    </r>
  </si>
  <si>
    <t>1.3.1</t>
  </si>
  <si>
    <t>1.4.1</t>
  </si>
  <si>
    <t>Zero or 2</t>
  </si>
  <si>
    <t>Greater than 3.00 ACH50</t>
  </si>
  <si>
    <t>No Points</t>
  </si>
  <si>
    <t>Less than or equal to 3.00 ACH50</t>
  </si>
  <si>
    <t>2 Points</t>
  </si>
  <si>
    <t>1.5.1</t>
  </si>
  <si>
    <r>
      <t>Energy consumption control.</t>
    </r>
    <r>
      <rPr>
        <sz val="11"/>
        <rFont val="Calibri"/>
        <family val="2"/>
        <scheme val="minor"/>
      </rPr>
      <t xml:space="preserve">  A whole-building or whole-dwelling unit device is installed that controls or monitors energy consumption, as shown below (1 point each):
   (a) Programmable communicating thermostat
   (b) Energy-monitoring device
   (c) Energy management control system                                         </t>
    </r>
  </si>
  <si>
    <t>Maximum of 2</t>
  </si>
  <si>
    <t>Must provide a photo of the energy consumption control device.</t>
  </si>
  <si>
    <t>1.5.2</t>
  </si>
  <si>
    <r>
      <t xml:space="preserve">Passive cooling design, </t>
    </r>
    <r>
      <rPr>
        <sz val="11"/>
        <color theme="1"/>
        <rFont val="Calibri"/>
        <family val="2"/>
        <scheme val="minor"/>
      </rPr>
      <t>including at least 3 of the following practices:</t>
    </r>
  </si>
  <si>
    <t>(a)  At least 75% shading of east and west facing windows using physical structures or vegetation</t>
  </si>
  <si>
    <t>(b)  South-facing glass shall be shaded in accordance with the following table that shows the required south-facing window overhang depth:</t>
  </si>
  <si>
    <t>Vertical Distance Between Bottom of Overhang and Top of Window Sill</t>
  </si>
  <si>
    <r>
      <rPr>
        <b/>
        <sz val="11"/>
        <color theme="1"/>
        <rFont val="Calibri"/>
        <family val="2"/>
      </rPr>
      <t>≤</t>
    </r>
    <r>
      <rPr>
        <b/>
        <sz val="11"/>
        <color theme="1"/>
        <rFont val="Calibri"/>
        <family val="2"/>
        <scheme val="minor"/>
      </rPr>
      <t xml:space="preserve"> 7'-4"</t>
    </r>
  </si>
  <si>
    <r>
      <rPr>
        <b/>
        <sz val="11"/>
        <color theme="1"/>
        <rFont val="Calibri"/>
        <family val="2"/>
      </rPr>
      <t>≤</t>
    </r>
    <r>
      <rPr>
        <b/>
        <sz val="11"/>
        <color theme="1"/>
        <rFont val="Calibri"/>
        <family val="2"/>
        <scheme val="minor"/>
      </rPr>
      <t xml:space="preserve"> 6'-4"</t>
    </r>
  </si>
  <si>
    <r>
      <rPr>
        <b/>
        <sz val="11"/>
        <color theme="1"/>
        <rFont val="Calibri"/>
        <family val="2"/>
      </rPr>
      <t>≤</t>
    </r>
    <r>
      <rPr>
        <b/>
        <sz val="11"/>
        <color theme="1"/>
        <rFont val="Calibri"/>
        <family val="2"/>
        <scheme val="minor"/>
      </rPr>
      <t xml:space="preserve"> 5'-4"</t>
    </r>
  </si>
  <si>
    <r>
      <rPr>
        <b/>
        <sz val="11"/>
        <color theme="1"/>
        <rFont val="Calibri"/>
        <family val="2"/>
      </rPr>
      <t>≤</t>
    </r>
    <r>
      <rPr>
        <b/>
        <sz val="11"/>
        <color theme="1"/>
        <rFont val="Calibri"/>
        <family val="2"/>
        <scheme val="minor"/>
      </rPr>
      <t xml:space="preserve"> 4'-4"</t>
    </r>
  </si>
  <si>
    <r>
      <rPr>
        <b/>
        <sz val="11"/>
        <color theme="1"/>
        <rFont val="Calibri"/>
        <family val="2"/>
      </rPr>
      <t>≤</t>
    </r>
    <r>
      <rPr>
        <b/>
        <sz val="11"/>
        <color theme="1"/>
        <rFont val="Calibri"/>
        <family val="2"/>
        <scheme val="minor"/>
      </rPr>
      <t xml:space="preserve"> 3'-4"</t>
    </r>
  </si>
  <si>
    <t>Climate Zone 3 Overhang Depth</t>
  </si>
  <si>
    <t>2'-8"</t>
  </si>
  <si>
    <t>2'-4"</t>
  </si>
  <si>
    <t>2'-0"</t>
  </si>
  <si>
    <t>Climate Zones 4, 5 &amp; 6 Overhang Depth</t>
  </si>
  <si>
    <t>1'-8"</t>
  </si>
  <si>
    <t>Climate Zone 7 Overhang Depth</t>
  </si>
  <si>
    <t>1'-4"</t>
  </si>
  <si>
    <t>1'-0"</t>
  </si>
  <si>
    <t>(c)  Cross-ventilation is provided using appropriately placed windows and/or skylights</t>
  </si>
  <si>
    <t>1.5.3</t>
  </si>
  <si>
    <t>(a)</t>
  </si>
  <si>
    <t>(b)</t>
  </si>
  <si>
    <t>(c)</t>
  </si>
  <si>
    <t>(e)</t>
  </si>
  <si>
    <t>2 -- WATER EFFICIENCY</t>
  </si>
  <si>
    <t>2.1 - Indoor Water Use Efficiency Practices</t>
  </si>
  <si>
    <t>2.1.1</t>
  </si>
  <si>
    <r>
      <t>WEiR index points for indoor water use.</t>
    </r>
    <r>
      <rPr>
        <sz val="11"/>
        <color theme="1"/>
        <rFont val="Calibri"/>
        <family val="2"/>
        <scheme val="minor"/>
      </rPr>
      <t xml:space="preserve">  Points awarded equal 100 less the WEiR index achieved.  WaterSense water fixtures and ENERGY STAR water appliances set the minimum WEiR Index.  Complete the WEiR Index spreadsheet to tabulate the score.</t>
    </r>
  </si>
  <si>
    <t>WEiR Index from WEiR Index spreadsheet</t>
  </si>
  <si>
    <t>See details &amp; specifications on WEiR Index sheet</t>
  </si>
  <si>
    <t>2.1.2</t>
  </si>
  <si>
    <t xml:space="preserve">Domestic hot water distribution systems with circulation pumps.  </t>
  </si>
  <si>
    <t>2.2 - Outdoor Water Use Efficiency Practices</t>
  </si>
  <si>
    <t>2.2.1</t>
  </si>
  <si>
    <t>(c)  Native landscaping requiring no irrigation after being established is used for the entire landscape.  Points cannot be awarded for this practice if points awarded for either of 2.2.1(a) or 2.2.1(b).</t>
  </si>
  <si>
    <t>2.2.2</t>
  </si>
  <si>
    <r>
      <rPr>
        <b/>
        <sz val="11"/>
        <color theme="1"/>
        <rFont val="Calibri"/>
        <family val="2"/>
        <scheme val="minor"/>
      </rPr>
      <t>Irrigation System.</t>
    </r>
    <r>
      <rPr>
        <sz val="11"/>
        <color theme="1"/>
        <rFont val="Calibri"/>
        <family val="2"/>
        <scheme val="minor"/>
      </rPr>
      <t xml:space="preserve">  Points may be awarded for the following landscape irrigation practices:
</t>
    </r>
  </si>
  <si>
    <t>(c)  Automatic sprinkler and drip irrigation controls are installed and cover 80% or more of new plants and turf (1.5 points front, 1.5 points rear, 3 point both)</t>
  </si>
  <si>
    <t>1.5, Max 3</t>
  </si>
  <si>
    <t>(d)  Rain sensor or soil moisture sensor is part of Irrigation controls</t>
  </si>
  <si>
    <t>2.3 - Water Capture and Re-use</t>
  </si>
  <si>
    <t>2.3.1</t>
  </si>
  <si>
    <t>Rainwater is diverted or captured for beneficial use on the property.</t>
  </si>
  <si>
    <t xml:space="preserve">Provide photos of water storage tanks showing sizes.  Provide photos of rainwater diversion to planted swales.  </t>
  </si>
  <si>
    <t>(a)  Rainwater is captured in storage tank for reuse at .5 point per 200 gallons storage up to 5 points</t>
  </si>
  <si>
    <t>0 - 5.0</t>
  </si>
  <si>
    <t>(b)  Rainwater is diverted by gravity to planted swales for direct use (.5 point per 25% of remaining covered roof area not used for rainwater storage capture )</t>
  </si>
  <si>
    <t>0 - 2.0</t>
  </si>
  <si>
    <t>2.3.2</t>
  </si>
  <si>
    <r>
      <rPr>
        <b/>
        <sz val="11"/>
        <color theme="1"/>
        <rFont val="Calibri"/>
        <family val="2"/>
        <scheme val="minor"/>
      </rPr>
      <t>Greywater (or other waste water) from indoor use is diverted or captured</t>
    </r>
    <r>
      <rPr>
        <sz val="11"/>
        <color theme="1"/>
        <rFont val="Calibri"/>
        <family val="2"/>
        <scheme val="minor"/>
      </rPr>
      <t xml:space="preserve"> for reuse in a safe and approved manner.  These points are automatically calculated from information entered on the '4 WEiR Index' sheet.</t>
    </r>
  </si>
  <si>
    <t>These points are automatically calculated based on information input on '4 WEiR Index' sheet.  Provide photos showing grey water line and valves to divert to black water line.</t>
  </si>
  <si>
    <t>2.4 - Other Water Efficiency Practices</t>
  </si>
  <si>
    <t>2.4.1</t>
  </si>
  <si>
    <r>
      <t xml:space="preserve">(a)  Excess water flow automatic shutoff </t>
    </r>
    <r>
      <rPr>
        <b/>
        <sz val="11"/>
        <color theme="1"/>
        <rFont val="Calibri"/>
        <family val="2"/>
        <scheme val="minor"/>
      </rPr>
      <t>OR</t>
    </r>
  </si>
  <si>
    <t>(b)  Leak detection system with automatic shutoff</t>
  </si>
  <si>
    <t>2.4.2</t>
  </si>
  <si>
    <t>2.4.3</t>
  </si>
  <si>
    <t>2.4.4</t>
  </si>
  <si>
    <t>2.4.5</t>
  </si>
  <si>
    <t>2.4.6</t>
  </si>
  <si>
    <t>2.4.7</t>
  </si>
  <si>
    <t>2.4.8</t>
  </si>
  <si>
    <t>0 - 1.0</t>
  </si>
  <si>
    <t>2.4.9</t>
  </si>
  <si>
    <t>2.4.10</t>
  </si>
  <si>
    <t>(d)</t>
  </si>
  <si>
    <t>3 -- INDOOR AIR QUALITY</t>
  </si>
  <si>
    <r>
      <t xml:space="preserve">3.1 - Spot Ventilation    </t>
    </r>
    <r>
      <rPr>
        <b/>
        <sz val="9"/>
        <color theme="0"/>
        <rFont val="Calibri"/>
        <family val="2"/>
        <scheme val="minor"/>
      </rPr>
      <t xml:space="preserve">(Minimize potential for mold or other irritants resulting from condensation or water intrusion)
</t>
    </r>
  </si>
  <si>
    <t>3.1.1</t>
  </si>
  <si>
    <r>
      <rPr>
        <b/>
        <sz val="11"/>
        <color theme="1"/>
        <rFont val="Calibri"/>
        <family val="2"/>
        <scheme val="minor"/>
      </rPr>
      <t>Spot ventilation</t>
    </r>
    <r>
      <rPr>
        <sz val="11"/>
        <color theme="1"/>
        <rFont val="Calibri"/>
        <family val="2"/>
        <scheme val="minor"/>
      </rPr>
      <t xml:space="preserve"> is provided as described below:</t>
    </r>
  </si>
  <si>
    <r>
      <rPr>
        <b/>
        <sz val="11"/>
        <color theme="1"/>
        <rFont val="Calibri"/>
        <family val="2"/>
        <scheme val="minor"/>
      </rPr>
      <t>Mandatory</t>
    </r>
    <r>
      <rPr>
        <sz val="11"/>
        <color theme="1"/>
        <rFont val="Calibri"/>
        <family val="2"/>
        <scheme val="minor"/>
      </rPr>
      <t xml:space="preserve">
1 Point if CFM Verified</t>
    </r>
  </si>
  <si>
    <r>
      <t xml:space="preserve">(d)  Humidistat, timer, motion sensor or part of whole-house ventilation in master </t>
    </r>
    <r>
      <rPr>
        <b/>
        <sz val="11"/>
        <color theme="1"/>
        <rFont val="Calibri"/>
        <family val="2"/>
        <scheme val="minor"/>
      </rPr>
      <t>AND</t>
    </r>
    <r>
      <rPr>
        <sz val="11"/>
        <color theme="1"/>
        <rFont val="Calibri"/>
        <family val="2"/>
        <scheme val="minor"/>
      </rPr>
      <t xml:space="preserve"> 1 other bath minimum</t>
    </r>
  </si>
  <si>
    <t>(e)  Exhaust fans are Energy Star rated (1 point per fan max 2 pts)</t>
  </si>
  <si>
    <t>(f)  Exhaust fans are Energy Star rated and operate at 1 sone or less (1 point per 2 fans with 2 pts max)</t>
  </si>
  <si>
    <t>3.2 - Whole building ventilation systems</t>
  </si>
  <si>
    <t>3.2.1</t>
  </si>
  <si>
    <r>
      <t xml:space="preserve">Tested Whole Building Ventilation in CFM </t>
    </r>
    <r>
      <rPr>
        <sz val="11"/>
        <color theme="1"/>
        <rFont val="Calibri"/>
        <family val="2"/>
      </rPr>
      <t>↓</t>
    </r>
  </si>
  <si>
    <t>(c)  ERV or HRV system installed and tested and meeting ASHRAE 62.2 whole-house ventilation requirements described above.</t>
  </si>
  <si>
    <t>3.3 - Space Heating and Water Heating Options</t>
  </si>
  <si>
    <t>3.3.1</t>
  </si>
  <si>
    <t>3.3.2</t>
  </si>
  <si>
    <t>3.3.3</t>
  </si>
  <si>
    <t>Heating equipment is direct vent or power vent.</t>
  </si>
  <si>
    <t>3.3.4</t>
  </si>
  <si>
    <t>3.3.5</t>
  </si>
  <si>
    <t>Water heating equipment is direct vent or power vent.</t>
  </si>
  <si>
    <t>3.3.6</t>
  </si>
  <si>
    <t>3.4 - Solid fuel-burning appliances</t>
  </si>
  <si>
    <t>3.4.1</t>
  </si>
  <si>
    <t>3.4.2</t>
  </si>
  <si>
    <t>3.4.3</t>
  </si>
  <si>
    <r>
      <rPr>
        <b/>
        <sz val="11"/>
        <color theme="1"/>
        <rFont val="Calibri"/>
        <family val="2"/>
        <scheme val="minor"/>
      </rPr>
      <t>Site built masonry wood burning fireplaces</t>
    </r>
    <r>
      <rPr>
        <sz val="11"/>
        <color theme="1"/>
        <rFont val="Calibri"/>
        <family val="2"/>
        <scheme val="minor"/>
      </rPr>
      <t xml:space="preserve"> are equipped with outside combustion air and a means of sealing the flue and the combustion air outlets to minimize interior air (heat) loss when not in operation.</t>
    </r>
  </si>
  <si>
    <t>3.4.4</t>
  </si>
  <si>
    <t>3.4.5</t>
  </si>
  <si>
    <t>No fireplace, wood stove, pellet stove or masonry heater is installed.</t>
  </si>
  <si>
    <t>3.5 - Garages</t>
  </si>
  <si>
    <t>3.5.1</t>
  </si>
  <si>
    <t>3.5.2</t>
  </si>
  <si>
    <t>A carport is installed, the garage is detached from the building or no garage is installed.</t>
  </si>
  <si>
    <t>3.6 - Carbon Monoxide and Radon Gas</t>
  </si>
  <si>
    <t>3.6.1</t>
  </si>
  <si>
    <r>
      <rPr>
        <b/>
        <sz val="11"/>
        <color theme="1"/>
        <rFont val="Calibri"/>
        <family val="2"/>
        <scheme val="minor"/>
      </rPr>
      <t>CO alarm</t>
    </r>
    <r>
      <rPr>
        <sz val="11"/>
        <color theme="1"/>
        <rFont val="Calibri"/>
        <family val="2"/>
        <scheme val="minor"/>
      </rPr>
      <t xml:space="preserve"> is installed per IRC 3.15</t>
    </r>
  </si>
  <si>
    <t>3.6.2</t>
  </si>
  <si>
    <t>3.6.3</t>
  </si>
  <si>
    <t>3.6.4</t>
  </si>
  <si>
    <t>3.7 - Materials</t>
  </si>
  <si>
    <t>3.7.1</t>
  </si>
  <si>
    <t>3.7.2</t>
  </si>
  <si>
    <r>
      <rPr>
        <b/>
        <sz val="11"/>
        <color theme="1"/>
        <rFont val="Calibri"/>
        <family val="2"/>
        <scheme val="minor"/>
      </rPr>
      <t>Wood Materials.</t>
    </r>
    <r>
      <rPr>
        <sz val="11"/>
        <color theme="1"/>
        <rFont val="Calibri"/>
        <family val="2"/>
        <scheme val="minor"/>
      </rPr>
      <t xml:space="preserve">  For each product group below, a minimum of 85% of material within the product group is manufactured in accordance with the following requirements for the wood product groups:
  </t>
    </r>
    <r>
      <rPr>
        <sz val="11"/>
        <color theme="1"/>
        <rFont val="Calibri"/>
        <family val="2"/>
      </rPr>
      <t>•</t>
    </r>
    <r>
      <rPr>
        <sz val="10.45"/>
        <color theme="1"/>
        <rFont val="Calibri"/>
        <family val="2"/>
      </rPr>
      <t xml:space="preserve">  </t>
    </r>
    <r>
      <rPr>
        <sz val="11"/>
        <color theme="1"/>
        <rFont val="Calibri"/>
        <family val="2"/>
        <scheme val="minor"/>
      </rPr>
      <t xml:space="preserve">Particleboard and MDF (medium density fiberboard) is manufactured and  labeled in accordance with CPA A208.1 and CPA A208.2, respectively.
  </t>
    </r>
    <r>
      <rPr>
        <sz val="11"/>
        <color theme="1"/>
        <rFont val="Calibri"/>
        <family val="2"/>
      </rPr>
      <t xml:space="preserve">• </t>
    </r>
    <r>
      <rPr>
        <sz val="10.45"/>
        <color theme="1"/>
        <rFont val="Calibri"/>
        <family val="2"/>
      </rPr>
      <t xml:space="preserve"> </t>
    </r>
    <r>
      <rPr>
        <sz val="11"/>
        <color theme="1"/>
        <rFont val="Calibri"/>
        <family val="2"/>
        <scheme val="minor"/>
      </rPr>
      <t xml:space="preserve">Hardwood plywood in accordance with HPVA HP-1.
  </t>
    </r>
    <r>
      <rPr>
        <sz val="11"/>
        <color theme="1"/>
        <rFont val="Calibri"/>
        <family val="2"/>
      </rPr>
      <t xml:space="preserve">•  </t>
    </r>
    <r>
      <rPr>
        <sz val="11"/>
        <color theme="1"/>
        <rFont val="Calibri"/>
        <family val="2"/>
        <scheme val="minor"/>
      </rPr>
      <t xml:space="preserve">Particleboard, MDF, or hardwood plywood is in accordance with CPA4.
  </t>
    </r>
    <r>
      <rPr>
        <sz val="11"/>
        <color theme="1"/>
        <rFont val="Calibri"/>
        <family val="2"/>
      </rPr>
      <t>•</t>
    </r>
    <r>
      <rPr>
        <sz val="10.45"/>
        <color theme="1"/>
        <rFont val="Calibri"/>
        <family val="2"/>
      </rPr>
      <t xml:space="preserve">  </t>
    </r>
    <r>
      <rPr>
        <sz val="11"/>
        <color theme="1"/>
        <rFont val="Calibri"/>
        <family val="2"/>
        <scheme val="minor"/>
      </rPr>
      <t xml:space="preserve">Composite wood or agrifiber panel products contain no added urea-formaldehyde or are in accordance with the CARB Composite Wood Air Toxic Contaminant Measure Standard.
  </t>
    </r>
    <r>
      <rPr>
        <sz val="11"/>
        <color theme="1"/>
        <rFont val="Calibri"/>
        <family val="2"/>
      </rPr>
      <t>•</t>
    </r>
    <r>
      <rPr>
        <sz val="10.45"/>
        <color theme="1"/>
        <rFont val="Calibri"/>
        <family val="2"/>
      </rPr>
      <t xml:space="preserve">  </t>
    </r>
    <r>
      <rPr>
        <sz val="11"/>
        <color theme="1"/>
        <rFont val="Calibri"/>
        <family val="2"/>
        <scheme val="minor"/>
      </rPr>
      <t>Non-emitting products.  
Provide photos of products and specification labels or specification sheets.</t>
    </r>
  </si>
  <si>
    <t>Builder must have documentation available for verifier if claiming points for these practices</t>
  </si>
  <si>
    <t>(a)  Counter tops</t>
  </si>
  <si>
    <t>(b)  Composite trim</t>
  </si>
  <si>
    <t>(c)  Custom wood work</t>
  </si>
  <si>
    <t>(d)  Shelving</t>
  </si>
  <si>
    <t>3.7.3</t>
  </si>
  <si>
    <t>(a)  All parts of the cabinet are made of solid wood or non-formaldehyde emitting materials such as metal or glass.</t>
  </si>
  <si>
    <t>3.7.4</t>
  </si>
  <si>
    <r>
      <rPr>
        <b/>
        <sz val="11"/>
        <color theme="1"/>
        <rFont val="Calibri"/>
        <family val="2"/>
        <scheme val="minor"/>
      </rPr>
      <t>Carpets.</t>
    </r>
    <r>
      <rPr>
        <sz val="11"/>
        <color theme="1"/>
        <rFont val="Calibri"/>
        <family val="2"/>
        <scheme val="minor"/>
      </rPr>
      <t xml:space="preserve">  Carpets are in accordance with the following:</t>
    </r>
  </si>
  <si>
    <t>Provide photos of products and specification labels or specification sheets.</t>
  </si>
  <si>
    <t>(a)  Carpet is not installed in wet areas around tubs, toilets or showers</t>
  </si>
  <si>
    <t xml:space="preserve">(b)  Carpets are third-party program certified to ISO Guide 65 (i.e. CRI Green Label Plus).  Builder must provide verifier documentation support. </t>
  </si>
  <si>
    <t>3.7.5</t>
  </si>
  <si>
    <t>(a)  Hard surface flooring meeting these requirements covers 20% to 50% of conditioned floor area, or</t>
  </si>
  <si>
    <t>(b)  Hard surface flooring meeting these requirements covers more than 50% of conditioned floor area.</t>
  </si>
  <si>
    <t>3.7.6</t>
  </si>
  <si>
    <t>(a)  GreenSeal GS-11 certified - any interior architectural coating</t>
  </si>
  <si>
    <t>(b)  Zero VOC as determined by EPA Method 24 - any interior architectural coating</t>
  </si>
  <si>
    <t>(c)  Flat paint - 50 grams/liter</t>
  </si>
  <si>
    <t>(d)  Non-flat paint - 100 grams/liter</t>
  </si>
  <si>
    <t>(e)  Non-flat high-gloss paint - 150 grams/liter</t>
  </si>
  <si>
    <t>(f)  Faux finish coatings - 350 grams/liter</t>
  </si>
  <si>
    <t>(g)  Fire resistive coatings - 350 grams/liter</t>
  </si>
  <si>
    <t>(h)  Floor coatings - 100 grams/liter</t>
  </si>
  <si>
    <t>(i)  Primers, sealers and undercoatings - 100 grams/liter</t>
  </si>
  <si>
    <t>(j)  Rust preventative coatings - 250 grams/liter</t>
  </si>
  <si>
    <t>(k)  Concrete or masonry sealers - 100 grams/liter</t>
  </si>
  <si>
    <t>(l)  Shellacs, clear - 730 grams/liter</t>
  </si>
  <si>
    <t>(m)  Stains - 250 grams/liter</t>
  </si>
  <si>
    <t>(n)  Waterproofing membranes - 250 grams/liter</t>
  </si>
  <si>
    <t>(o)  Wood coatings - 275 grams/liter</t>
  </si>
  <si>
    <t>3.7.7</t>
  </si>
  <si>
    <t>(a)  Indoor carpet pad &amp; carpet adhesives or sealants - 50 grams/liter</t>
  </si>
  <si>
    <r>
      <t xml:space="preserve">Number of compliant product categories </t>
    </r>
    <r>
      <rPr>
        <b/>
        <sz val="8.5"/>
        <color theme="1"/>
        <rFont val="Calibri"/>
        <family val="2"/>
      </rPr>
      <t>↓</t>
    </r>
  </si>
  <si>
    <t>(b)  Wood flooring adhesives - 100 grams/liter</t>
  </si>
  <si>
    <t>(c)  Subfloor adhesives - 50 grams/liter</t>
  </si>
  <si>
    <t>(d)  Ceramic tile adhesives - 65 grams/liter</t>
  </si>
  <si>
    <t>(e)  Drywall and panel adhesives - 50 grams/liter</t>
  </si>
  <si>
    <t>3.7.8</t>
  </si>
  <si>
    <r>
      <rPr>
        <b/>
        <sz val="11"/>
        <color theme="1"/>
        <rFont val="Calibri"/>
        <family val="2"/>
        <scheme val="minor"/>
      </rPr>
      <t>Insulation.</t>
    </r>
    <r>
      <rPr>
        <sz val="11"/>
        <color theme="1"/>
        <rFont val="Calibri"/>
        <family val="2"/>
        <scheme val="minor"/>
      </rPr>
      <t xml:space="preserve">  A minimum of 85% of wall, ceiling and floor insulation materials are third-party program certified to ISO Guide 65, such as, but not limited to, GREENGUARD Environmental Institute Children and Schools Certification Program or Scientific Certification Systems (SCS) Indoor Advantage Gold Program.
</t>
    </r>
  </si>
  <si>
    <t>3.8 - Other Indoor Air Quality Practices</t>
  </si>
  <si>
    <t>3.8.1</t>
  </si>
  <si>
    <r>
      <rPr>
        <b/>
        <sz val="11"/>
        <color theme="1"/>
        <rFont val="Calibri"/>
        <family val="2"/>
        <scheme val="minor"/>
      </rPr>
      <t>Central vacuum system</t>
    </r>
    <r>
      <rPr>
        <sz val="11"/>
        <color theme="1"/>
        <rFont val="Calibri"/>
        <family val="2"/>
        <scheme val="minor"/>
      </rPr>
      <t xml:space="preserve"> is installed and vented to the outside</t>
    </r>
  </si>
  <si>
    <t>4 -- SUSTAINABILITY</t>
  </si>
  <si>
    <t>Penalty of 1 point for each 300 sf above benchmark, or add 1 point for each increment below</t>
  </si>
  <si>
    <t>0</t>
  </si>
  <si>
    <t>1</t>
  </si>
  <si>
    <t>2</t>
  </si>
  <si>
    <t>3</t>
  </si>
  <si>
    <t>4</t>
  </si>
  <si>
    <t>5</t>
  </si>
  <si>
    <t>6</t>
  </si>
  <si>
    <t>4.2 - Lot Design</t>
  </si>
  <si>
    <t>4.2.1</t>
  </si>
  <si>
    <t>4.2.2</t>
  </si>
  <si>
    <t>4.2.3</t>
  </si>
  <si>
    <t>4.2.4</t>
  </si>
  <si>
    <t>4.2.5</t>
  </si>
  <si>
    <t>4.2.6</t>
  </si>
  <si>
    <t>4.2.7</t>
  </si>
  <si>
    <t>4.2.8</t>
  </si>
  <si>
    <t>4.2.9</t>
  </si>
  <si>
    <t>4.2.10</t>
  </si>
  <si>
    <t>4.3 - Durability</t>
  </si>
  <si>
    <t>4.3.1</t>
  </si>
  <si>
    <r>
      <rPr>
        <b/>
        <sz val="11"/>
        <rFont val="Calibri"/>
        <family val="2"/>
        <scheme val="minor"/>
      </rPr>
      <t>Continuous physical foundation termite barrier or low toxicity treatment</t>
    </r>
    <r>
      <rPr>
        <sz val="11"/>
        <rFont val="Calibri"/>
        <family val="2"/>
        <scheme val="minor"/>
      </rPr>
      <t xml:space="preserve"> including all structural walls, floors, exterior claddings within the first 3 feet above the top of the foundation for termite protection is installed. </t>
    </r>
  </si>
  <si>
    <t>4.3.2</t>
  </si>
  <si>
    <r>
      <rPr>
        <b/>
        <sz val="11"/>
        <color theme="1"/>
        <rFont val="Calibri"/>
        <family val="2"/>
        <scheme val="minor"/>
      </rPr>
      <t>Exterior doors are protected</t>
    </r>
    <r>
      <rPr>
        <sz val="11"/>
        <color theme="1"/>
        <rFont val="Calibri"/>
        <family val="2"/>
        <scheme val="minor"/>
      </rPr>
      <t xml:space="preserve"> by an overhang with a minimum 0.375 projection factor. Eastern and western facing entries in Climate Zones 1, 2, and 3 have a projection factor 1.0 minimum. (PF = A/B; A = overhang depth, B = bottom of overhang to bottom of door) (1 point per covered door with a maximum of 4 points).</t>
    </r>
  </si>
  <si>
    <t>4.3.3</t>
  </si>
  <si>
    <r>
      <rPr>
        <b/>
        <sz val="11"/>
        <color theme="1"/>
        <rFont val="Calibri"/>
        <family val="2"/>
        <scheme val="minor"/>
      </rPr>
      <t>Roof overhangs</t>
    </r>
    <r>
      <rPr>
        <sz val="11"/>
        <color theme="1"/>
        <rFont val="Calibri"/>
        <family val="2"/>
        <scheme val="minor"/>
      </rPr>
      <t xml:space="preserve"> are 12" deep or enhanced waterproofing (extra waterproof layer of sheathing over drainage layer with no penetrations on top) is used on parapets.  Builder to provide details for Verifier.</t>
    </r>
  </si>
  <si>
    <t>4.3.4</t>
  </si>
  <si>
    <r>
      <rPr>
        <b/>
        <sz val="11"/>
        <color theme="1"/>
        <rFont val="Calibri"/>
        <family val="2"/>
        <scheme val="minor"/>
      </rPr>
      <t>A gutter and downspout system or splash blocks and effective grading</t>
    </r>
    <r>
      <rPr>
        <sz val="11"/>
        <color theme="1"/>
        <rFont val="Calibri"/>
        <family val="2"/>
        <scheme val="minor"/>
      </rPr>
      <t xml:space="preserve"> are provided to carry water a minimum of five feet away from perimeter foundation walls. Finished grade is at all sides of a building is sloped to provide a minimum of six inches of fall within ten feet or 2% slope if less than ten feet.</t>
    </r>
  </si>
  <si>
    <t xml:space="preserve">4.4 - Recycling, Renewable and Engineered products </t>
  </si>
  <si>
    <t>4.4.1</t>
  </si>
  <si>
    <t>4.4.2</t>
  </si>
  <si>
    <t>4.4.3</t>
  </si>
  <si>
    <r>
      <rPr>
        <b/>
        <sz val="11"/>
        <color theme="1"/>
        <rFont val="Calibri"/>
        <family val="2"/>
        <scheme val="minor"/>
      </rPr>
      <t>Home owner recycling is facilitated</t>
    </r>
    <r>
      <rPr>
        <sz val="11"/>
        <color theme="1"/>
        <rFont val="Calibri"/>
        <family val="2"/>
        <scheme val="minor"/>
      </rPr>
      <t xml:space="preserve"> with recycling space in the kitchen and a collection space in the garage or other protected area on the property.</t>
    </r>
  </si>
  <si>
    <t>4.4.4</t>
  </si>
  <si>
    <r>
      <rPr>
        <b/>
        <sz val="11"/>
        <color theme="1"/>
        <rFont val="Calibri"/>
        <family val="2"/>
        <scheme val="minor"/>
      </rPr>
      <t>Prefabricated components</t>
    </r>
    <r>
      <rPr>
        <sz val="11"/>
        <color theme="1"/>
        <rFont val="Calibri"/>
        <family val="2"/>
        <scheme val="minor"/>
      </rPr>
      <t xml:space="preserve"> for</t>
    </r>
  </si>
  <si>
    <t>(a) floor system</t>
  </si>
  <si>
    <t>(b) wall system</t>
  </si>
  <si>
    <t>(c) roof system</t>
  </si>
  <si>
    <t>4.4.5</t>
  </si>
  <si>
    <r>
      <rPr>
        <b/>
        <sz val="11"/>
        <color theme="1"/>
        <rFont val="Calibri"/>
        <family val="2"/>
        <scheme val="minor"/>
      </rPr>
      <t>Modular construction</t>
    </r>
    <r>
      <rPr>
        <sz val="11"/>
        <color theme="1"/>
        <rFont val="Calibri"/>
        <family val="2"/>
        <scheme val="minor"/>
      </rPr>
      <t xml:space="preserve"> for home</t>
    </r>
  </si>
  <si>
    <t xml:space="preserve">4.5 - Universal Design </t>
  </si>
  <si>
    <t>4.5.1</t>
  </si>
  <si>
    <t>4.5.2</t>
  </si>
  <si>
    <t>4.5.3</t>
  </si>
  <si>
    <t>4.5.4</t>
  </si>
  <si>
    <t>4.6 - Building Owner Education</t>
  </si>
  <si>
    <t>4.6.1</t>
  </si>
  <si>
    <r>
      <rPr>
        <b/>
        <sz val="11"/>
        <color theme="1"/>
        <rFont val="Calibri"/>
        <family val="2"/>
        <scheme val="minor"/>
      </rPr>
      <t>Placeholder</t>
    </r>
    <r>
      <rPr>
        <sz val="11"/>
        <color theme="1"/>
        <rFont val="Calibri"/>
        <family val="2"/>
        <scheme val="minor"/>
      </rPr>
      <t xml:space="preserve"> for Build Green NM Certificate (to be provided by BGNM) and HERS Certificate.</t>
    </r>
  </si>
  <si>
    <t>Provided By BGNM</t>
  </si>
  <si>
    <t>4.6.2</t>
  </si>
  <si>
    <r>
      <rPr>
        <b/>
        <sz val="11"/>
        <color theme="1"/>
        <rFont val="Calibri"/>
        <family val="2"/>
        <scheme val="minor"/>
      </rPr>
      <t>Label of BGNM certification for home</t>
    </r>
    <r>
      <rPr>
        <sz val="11"/>
        <color theme="1"/>
        <rFont val="Calibri"/>
        <family val="2"/>
        <scheme val="minor"/>
      </rPr>
      <t xml:space="preserve"> (provided by Build Green NM) to be installed by owner or builder.</t>
    </r>
  </si>
  <si>
    <t>4.6.3</t>
  </si>
  <si>
    <r>
      <rPr>
        <b/>
        <sz val="11"/>
        <color theme="1"/>
        <rFont val="Calibri"/>
        <family val="2"/>
        <scheme val="minor"/>
      </rPr>
      <t>Placeholder for Certification Checklist</t>
    </r>
    <r>
      <rPr>
        <sz val="11"/>
        <color theme="1"/>
        <rFont val="Calibri"/>
        <family val="2"/>
        <scheme val="minor"/>
      </rPr>
      <t xml:space="preserve"> as verified and certified by Build Green NM (including builder claimed practices) .</t>
    </r>
  </si>
  <si>
    <t>4.6.4</t>
  </si>
  <si>
    <t>4.6.5</t>
  </si>
  <si>
    <t>4.6.6</t>
  </si>
  <si>
    <t>What is this column needed for?</t>
  </si>
  <si>
    <t>Indoor Water Efficiency Rating (WEiR)</t>
  </si>
  <si>
    <t>(from '2 Project
Information Page)</t>
  </si>
  <si>
    <t>Indoor Water Fixtures and Appliances</t>
  </si>
  <si>
    <t>Water Fixture or Appliance</t>
  </si>
  <si>
    <t>Notes
(see below)</t>
  </si>
  <si>
    <t>Industry Baseline</t>
  </si>
  <si>
    <t>BGNM
Baseline</t>
  </si>
  <si>
    <t>Proposed (Preliminary) or Final Verification (Use average if various flow rates)</t>
  </si>
  <si>
    <t>Fixture or Appliance Installed in Home?</t>
  </si>
  <si>
    <t>Required for Grey Water Reuse Calculations</t>
  </si>
  <si>
    <r>
      <t xml:space="preserve">Number of Fixtures or Appliances
</t>
    </r>
    <r>
      <rPr>
        <b/>
        <i/>
        <sz val="8"/>
        <color theme="0"/>
        <rFont val="Calibri"/>
        <family val="2"/>
        <scheme val="minor"/>
      </rPr>
      <t>(HIDDEN FOR BGNM)</t>
    </r>
  </si>
  <si>
    <t>Quantity Multiplier (If Column G = Yes)</t>
  </si>
  <si>
    <t>Occupants</t>
  </si>
  <si>
    <t>Frequency</t>
  </si>
  <si>
    <t>Industry Baseline Gal/Day</t>
  </si>
  <si>
    <t>BGNM Baseline Gal/Day</t>
  </si>
  <si>
    <t>Proposed or Actual Daily Use in Gallons</t>
  </si>
  <si>
    <t>Gallons saved</t>
  </si>
  <si>
    <t>Percent Saved
Per Fixture</t>
  </si>
  <si>
    <r>
      <t xml:space="preserve">EXPECTED
Percent of Overall Use </t>
    </r>
    <r>
      <rPr>
        <i/>
        <sz val="6"/>
        <color theme="0"/>
        <rFont val="Calibri"/>
        <family val="2"/>
        <scheme val="minor"/>
      </rPr>
      <t>(AWWA)</t>
    </r>
  </si>
  <si>
    <t>ACTUAL
Percent of Overall Use</t>
  </si>
  <si>
    <t>Installation or Testing Confirmed?
(For final certification, ALL rows below must be verified 'Yes'.</t>
  </si>
  <si>
    <t>Notes About How Practice is Satisfied</t>
  </si>
  <si>
    <t>Total Number of Fixtures Installed</t>
  </si>
  <si>
    <t>Number of Fixtures Plumbed for Grey Water Reuse</t>
  </si>
  <si>
    <t>Occupants
(Bedrooms +1) LINKED</t>
  </si>
  <si>
    <t>Duration (minutes) LINKED</t>
  </si>
  <si>
    <t>Uses/Day/Occupant
LINKED</t>
  </si>
  <si>
    <t>A</t>
  </si>
  <si>
    <t>Toilets (GPF)</t>
  </si>
  <si>
    <t>(a), (b)</t>
  </si>
  <si>
    <t>B</t>
  </si>
  <si>
    <t>Showerheads (GPM)</t>
  </si>
  <si>
    <t>(a), (c)</t>
  </si>
  <si>
    <t>C</t>
  </si>
  <si>
    <t>Bathtubs</t>
  </si>
  <si>
    <t>(k)</t>
  </si>
  <si>
    <t>For Greywater Calcs</t>
  </si>
  <si>
    <t>D</t>
  </si>
  <si>
    <t>Lavatory Faucets (GPM)</t>
  </si>
  <si>
    <t>(a), (d)</t>
  </si>
  <si>
    <t>E</t>
  </si>
  <si>
    <t>Kitchen Faucets (GPM)</t>
  </si>
  <si>
    <t>(a), (e)</t>
  </si>
  <si>
    <t>F</t>
  </si>
  <si>
    <t>Dishwashers (GPC)</t>
  </si>
  <si>
    <t>(f)</t>
  </si>
  <si>
    <t xml:space="preserve">  </t>
  </si>
  <si>
    <t>G</t>
  </si>
  <si>
    <t>Clothes Washer Water Efficiency (WF)</t>
  </si>
  <si>
    <t>(g)</t>
  </si>
  <si>
    <t>H</t>
  </si>
  <si>
    <t>Water used to reach 100 degrees (Gallons)</t>
  </si>
  <si>
    <t>(h)</t>
  </si>
  <si>
    <t>I</t>
  </si>
  <si>
    <t>Rainwater captured for indoor water use</t>
  </si>
  <si>
    <t>(i), (j)</t>
  </si>
  <si>
    <t>Totals</t>
  </si>
  <si>
    <t>Projected Gallons Saved per Day</t>
  </si>
  <si>
    <t>The WEiR (Water Efficiency indoor Rating) Index can range from
0 to greater than 100 with a lower index number being better.</t>
  </si>
  <si>
    <t>WEiR index for this project is</t>
  </si>
  <si>
    <t>Indoor Gallons Saved per Day</t>
  </si>
  <si>
    <t>Annual Indoor Gallons Saved</t>
  </si>
  <si>
    <t>Notes</t>
  </si>
  <si>
    <t>GPF = Gallons/Flush; GPM = Gallons/Minute</t>
  </si>
  <si>
    <t>If more than one toilet is installed in the home, average the GPF of all the toilets for the WEiR index.</t>
  </si>
  <si>
    <t>If more than one showerhead is installed in the home, average the GPM of all the showerheads for the WEiR index.</t>
  </si>
  <si>
    <t>If more than one lavatory faucet is installed in the home, average the GPM of all the lavatory faucets for the WEiR index.</t>
  </si>
  <si>
    <t>If more than one kitchen faucet is installed in the home, count only the faucet that serves the sink next to the dishwasher.</t>
  </si>
  <si>
    <r>
      <t xml:space="preserve">If more than one dishwasher is installed in the home, average the gallons per cycle (GPC) of all the dishwashers for the </t>
    </r>
    <r>
      <rPr>
        <b/>
        <sz val="11"/>
        <color theme="1"/>
        <rFont val="Calibri"/>
        <family val="2"/>
        <scheme val="minor"/>
      </rPr>
      <t>WEiR</t>
    </r>
    <r>
      <rPr>
        <sz val="11"/>
        <color theme="1"/>
        <rFont val="Calibri"/>
        <family val="2"/>
        <scheme val="minor"/>
      </rPr>
      <t xml:space="preserve"> index.  A source for determining GPC of dishwashers is http://www.energystar.gov/productfinder/product/certified-residential-dishwashers/.</t>
    </r>
  </si>
  <si>
    <t>To determine the water used (wasted) to reach 100 degrees the verifier must do the following:</t>
  </si>
  <si>
    <t>(1)</t>
  </si>
  <si>
    <r>
      <rPr>
        <b/>
        <sz val="11"/>
        <color theme="1"/>
        <rFont val="Calibri"/>
        <family val="2"/>
        <scheme val="minor"/>
      </rPr>
      <t xml:space="preserve">For </t>
    </r>
    <r>
      <rPr>
        <b/>
        <i/>
        <sz val="11"/>
        <color theme="1"/>
        <rFont val="Calibri"/>
        <family val="2"/>
        <scheme val="minor"/>
      </rPr>
      <t>non-circulation</t>
    </r>
    <r>
      <rPr>
        <b/>
        <sz val="11"/>
        <color theme="1"/>
        <rFont val="Calibri"/>
        <family val="2"/>
        <scheme val="minor"/>
      </rPr>
      <t xml:space="preserve"> systems (all types)</t>
    </r>
    <r>
      <rPr>
        <sz val="11"/>
        <color theme="1"/>
        <rFont val="Calibri"/>
        <family val="2"/>
        <scheme val="minor"/>
      </rPr>
      <t xml:space="preserve"> - Determine the water fixture to be tested.  This fixture shall be the showerhead or kitchen faucet (closest to the dishwasher if more than one) that is farthest from the hot water source (hot water heater or storage tank).  Run no hot water through the system for 1 hour.  Perform the measurement as follows.  Run hot water only (no cold water) from the fixture to be tested into a measurement container.  Using a fast-reading digital thermometer, stop the flow when the temperature from the fixture reaches 100 degrees.  Record the amount of water wasted before reaching 100 degrees in the WEiR table above.  </t>
    </r>
  </si>
  <si>
    <t>2)</t>
  </si>
  <si>
    <r>
      <rPr>
        <b/>
        <sz val="11"/>
        <color theme="1"/>
        <rFont val="Calibri"/>
        <family val="2"/>
        <scheme val="minor"/>
      </rPr>
      <t xml:space="preserve">For all </t>
    </r>
    <r>
      <rPr>
        <b/>
        <i/>
        <sz val="11"/>
        <color theme="1"/>
        <rFont val="Calibri"/>
        <family val="2"/>
        <scheme val="minor"/>
      </rPr>
      <t>circulation</t>
    </r>
    <r>
      <rPr>
        <b/>
        <sz val="11"/>
        <color theme="1"/>
        <rFont val="Calibri"/>
        <family val="2"/>
        <scheme val="minor"/>
      </rPr>
      <t xml:space="preserve"> systems</t>
    </r>
    <r>
      <rPr>
        <sz val="11"/>
        <color theme="1"/>
        <rFont val="Calibri"/>
        <family val="2"/>
        <scheme val="minor"/>
      </rPr>
      <t xml:space="preserve"> - Fixtures to be tested include all showerheads (including each showerhead in enclosures with multiple showerheads) and the kitchen faucet closest to the dishwasher.  Initiate the circulation system for 2 minutes before starting the test.  Perform the test on each fixture as follows.  Run hot water only (no cold water) from the fixture to be tested into a measurement container.  Using a fast-reading digital thermometer, stop the flow when the temperature from the fixture reaches 100 degrees.  Note the amount of water wasted before 100 degrees.  Repeat for all required fixtures.  Record the worst-case amount of water wasted before reaching 100 degrees in the WEiR table above.  </t>
    </r>
  </si>
  <si>
    <t>(i)</t>
  </si>
  <si>
    <t>Rainwater capture (or other legal water capture and reuse such as greywater, etc.) for reuse indoors:  Chart for calculations is under development.</t>
  </si>
  <si>
    <t>(j)</t>
  </si>
  <si>
    <t>Water savings can not exceed water use of fixtures supplied with rainwater (or other legal reused water).  Fixtures must be piped with 'purple pipe'.</t>
  </si>
  <si>
    <t>Bathtub input is not used for the WEiR index calculation but is used for greywater reuse calculations if a greywater system is installed.</t>
  </si>
  <si>
    <t>Indoor Values</t>
  </si>
  <si>
    <t>EPA 1992</t>
  </si>
  <si>
    <t>Baseline Fixtures, per EPAct 1992</t>
  </si>
  <si>
    <t>Fixture Use</t>
  </si>
  <si>
    <t>(INDUSTRY)</t>
  </si>
  <si>
    <t>Fixture</t>
  </si>
  <si>
    <t>Flow Rate</t>
  </si>
  <si>
    <t>Duration (sec)</t>
  </si>
  <si>
    <t>Uses/Day/Occupant</t>
  </si>
  <si>
    <t>Gallons/Use</t>
  </si>
  <si>
    <t>Baseline Toilets (GPF)</t>
  </si>
  <si>
    <t>-</t>
  </si>
  <si>
    <t>Baseline Urinals (GPF)</t>
  </si>
  <si>
    <t>Baseline Showerheads (GPM)</t>
  </si>
  <si>
    <t>Tub Faucet (GPM)</t>
  </si>
  <si>
    <t>Steve Vollstedt entered 10 gallons per use to use for grey water calculations</t>
  </si>
  <si>
    <t>Baseline Bathroom Faucets (GPM)</t>
  </si>
  <si>
    <t>Baseline Kitchen Faucets (GPM)</t>
  </si>
  <si>
    <t>Steve Hale requested kitchen faucet use per day for each occupant for hot water draws be changed to 1 from 4.</t>
  </si>
  <si>
    <t>Dishwasher (GPC)</t>
  </si>
  <si>
    <t>Washing Machine Water Factor (WF) - Water consumption per load divided by clothes washer capacity in cubic feet</t>
  </si>
  <si>
    <t>PREVIOUS WORDING OF CELL B11 -- Washing Machine (WF) water factor / water efficiency</t>
  </si>
  <si>
    <t>Clothes Washer Gallons per Load per H2ouse.org</t>
  </si>
  <si>
    <t>STEVE VOLLSTEDT ADDED THIS ROW</t>
  </si>
  <si>
    <t>Hot water recirculation loop</t>
  </si>
  <si>
    <t>USES PER DAY PER OCCUPANT (GENERAL)</t>
  </si>
  <si>
    <t>STEVE HALE NOTES:</t>
  </si>
  <si>
    <t>BGNM</t>
  </si>
  <si>
    <t>Baseline Fixtures, per BGNM</t>
  </si>
  <si>
    <t>NEED BASE LINE INDUSTRY STANDARD COLUMN FOR "100"</t>
  </si>
  <si>
    <t>NEED ANOTHER COLUMN TO SHOW BUILDING PROGRAM REQUIREMENTS (BGNM IS ENERGY STAR &amp; WATER SENSE)</t>
  </si>
  <si>
    <t>PREVIOUS WORDING OF CELL B25 -- Washing Machine (WF) water factor / water efficiency
Uses per Day per Occupant = 0.2 per Steve Hale.</t>
  </si>
  <si>
    <t>AWWA</t>
  </si>
  <si>
    <t>PERCENT USE per AWWA</t>
  </si>
  <si>
    <t>http://www.home-water-works.org/indoor-use</t>
  </si>
  <si>
    <t>Percent of Overall use</t>
  </si>
  <si>
    <t>Baseline Toilets</t>
  </si>
  <si>
    <t>http://www.home-water-works.org/indoor-use/toilets</t>
  </si>
  <si>
    <t>Baseline Urinals</t>
  </si>
  <si>
    <t>Baseline Showerheads</t>
  </si>
  <si>
    <t>http://www.home-water-works.org/indoor-use/showers</t>
  </si>
  <si>
    <t>Bath</t>
  </si>
  <si>
    <t>Baseline Lavatory Faucets</t>
  </si>
  <si>
    <t>http://www.home-water-works.org/indoor-use/faucet</t>
  </si>
  <si>
    <t>Baseline Kitchen Faucets</t>
  </si>
  <si>
    <t>Dishwasher</t>
  </si>
  <si>
    <t>http://www.home-water-works.org/indoor-use/dishwasher</t>
  </si>
  <si>
    <t>Clothes Washer</t>
  </si>
  <si>
    <t>http://www.home-water-works.org/indoor-use/clothes-washer</t>
  </si>
  <si>
    <t>Leak</t>
  </si>
  <si>
    <t>http://www.home-water-works.org/indoor-use/leaks</t>
  </si>
  <si>
    <t>WEiR Index
Verification &amp; Testing of Indoor Water Fixtures &amp; Appliances</t>
  </si>
  <si>
    <t>H O M E   A D D R E S S   A N D   V E R I F I E R   I N F O R M A T I O N</t>
  </si>
  <si>
    <t>Name of Verifier:</t>
  </si>
  <si>
    <t>Verifier's Company Name:</t>
  </si>
  <si>
    <t>Verifier's Email Address:</t>
  </si>
  <si>
    <t>Builder:</t>
  </si>
  <si>
    <t>Date(s) of Testing &amp; Verification:</t>
  </si>
  <si>
    <t>Hot Water Circulation System</t>
  </si>
  <si>
    <t xml:space="preserve">Verifier must determine if the home has hot water recirculation system(s) that services all shower areas and the kitchen.  If the home does not have hot water recirculation system(s) that services all shower areas and the kitchen, the verifier must determine the volume of structural water waste from the shower head or kitchen sink faucet that is farthest from the hot water heater.  If the home does have hot water recirculation system(s) that services all shower areas and the kitchen, the verifier must determine the volume of structural water waste from every shower head and the kitchen faucet and the worst-case of those measurements shall be the structural water waste for the home. </t>
  </si>
  <si>
    <t>Does the home have hot water recirculation system(s) that services all showers and kitchen sink? ---&gt;</t>
  </si>
  <si>
    <t>If Yes, type of hot water recirculation system? ---&gt;</t>
  </si>
  <si>
    <t>Is there an aquastat sensor? ---&gt;</t>
  </si>
  <si>
    <t xml:space="preserve">If No, what fixture is farthest from water heater? ---&gt;  </t>
  </si>
  <si>
    <t>Structural Hot Water Waste  (Water Wasted Before Temperature Reaches 100° at 'Worst Case' Fixture)</t>
  </si>
  <si>
    <r>
      <t xml:space="preserve">Gallons    </t>
    </r>
    <r>
      <rPr>
        <b/>
        <sz val="11"/>
        <color theme="3"/>
        <rFont val="Calibri"/>
        <family val="2"/>
        <scheme val="minor"/>
      </rPr>
      <t>ENTER ON WEiR TAB.</t>
    </r>
    <r>
      <rPr>
        <sz val="11"/>
        <color theme="1"/>
        <rFont val="Calibri"/>
        <family val="2"/>
        <scheme val="minor"/>
      </rPr>
      <t xml:space="preserve">  This comes from the information below in the Kitchen Faucets and Shower Heads sections.</t>
    </r>
  </si>
  <si>
    <t>Kitchen Faucets</t>
  </si>
  <si>
    <r>
      <t xml:space="preserve">Kitchen faucet flow rates per manufacturer must be determined for each different faucet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faucet model installed in each home.  For production builders, verification of flow rates for a model of faucet may be discontinued after verifier has tested flow rates of 5 faucets of that model.   Water wasted before reaching 100° must be measured by verifier for kitchen faucet nearest to the dishwasher as follows.  If the home has a hot water recirculation loop, the amount of water discharged from the faucet before the temperature rises to 100° must be measured.  If the home does not have a hot water recirculation loop, the amount of water discharged from the faucet nearest to the dishwasher before the temperature rises to 100° must be measured.</t>
    </r>
  </si>
  <si>
    <t>Number of Faucets</t>
  </si>
  <si>
    <t>Location</t>
  </si>
  <si>
    <t>GPM per Manufacturer Specification</t>
  </si>
  <si>
    <t>Manufacturer and Model Number of Faucet (or how GPM determined)</t>
  </si>
  <si>
    <t>Tested GPM Flow Rate (test each model installed)</t>
  </si>
  <si>
    <r>
      <t>Ounces before 100</t>
    </r>
    <r>
      <rPr>
        <sz val="9.5"/>
        <color theme="1"/>
        <rFont val="Calibri"/>
        <family val="2"/>
      </rPr>
      <t>°</t>
    </r>
  </si>
  <si>
    <r>
      <t>Gallons before 100</t>
    </r>
    <r>
      <rPr>
        <sz val="9.5"/>
        <color theme="1"/>
        <rFont val="Calibri"/>
        <family val="2"/>
      </rPr>
      <t>°</t>
    </r>
  </si>
  <si>
    <t>Explanation of How Ounces of Water Wasted Before Temperature Reaches 100° Was Measured</t>
  </si>
  <si>
    <t>Kitchen faucet closest to dishwasher</t>
  </si>
  <si>
    <t>Average GPM --&gt;</t>
  </si>
  <si>
    <t>&lt;-- ENTER ON WEiR TAB.</t>
  </si>
  <si>
    <t>Shower Heads</t>
  </si>
  <si>
    <r>
      <t xml:space="preserve">Showerhead flow rates per manufacturer must be determined for each different showerhead model installed.  If verifier cannot determine flow rate per manufacturer, verifier should measure the flow rate and enter the GPM flow rate rounded </t>
    </r>
    <r>
      <rPr>
        <b/>
        <i/>
        <sz val="11"/>
        <color theme="3" tint="-0.24994659260841701"/>
        <rFont val="Calibri"/>
        <family val="2"/>
        <scheme val="minor"/>
      </rPr>
      <t>Up</t>
    </r>
    <r>
      <rPr>
        <sz val="11"/>
        <color theme="3" tint="-0.24994659260841701"/>
        <rFont val="Calibri"/>
        <family val="2"/>
        <scheme val="minor"/>
      </rPr>
      <t xml:space="preserve"> to the next 0.5 gallon.  Verifier must test GPM flow rate of each different showerhead model installed in each home.  For production builders, verification of flow rates for a model of showerhead may be discontinued after verifier has tested flow rates of 5 showerheads of that model.   Water wasted before reaching 100° must be measured by verifier as follows.  If the home has a hot water recirculation loop, the amount of water discharged from every showerhead before the temperature rises to 100° must be measured.  If the home does not have a hot water recirculation loop, the amount of water discharged from the showerhead furthest from the hot water source before the temperature rises to 100° must be measured.</t>
    </r>
  </si>
  <si>
    <t>Number of Showerheads</t>
  </si>
  <si>
    <t>Manufacturer and Model Number of Showerhead (or how GPM determined)</t>
  </si>
  <si>
    <t>Average GPM per Manufacturer --&gt;</t>
  </si>
  <si>
    <t>Lavatory Faucets</t>
  </si>
  <si>
    <r>
      <t xml:space="preserve">Lavatory faucet flow rates per manufacturer must be determined for each different faucet model installed.  If verifier cannot determine flow rate per manufacturer, verifier should measure the flow rate and enter the GPM flow rate rounded </t>
    </r>
    <r>
      <rPr>
        <b/>
        <i/>
        <sz val="11"/>
        <color theme="1"/>
        <rFont val="Calibri"/>
        <family val="2"/>
        <scheme val="minor"/>
      </rPr>
      <t>Up</t>
    </r>
    <r>
      <rPr>
        <sz val="11"/>
        <color theme="1"/>
        <rFont val="Calibri"/>
        <family val="2"/>
        <scheme val="minor"/>
      </rPr>
      <t xml:space="preserve"> to the next 0.5 gallon.  Verifier must test GPM flow rate of each different faucet model installed in each home.  For production builders, verification of flow rates for a model of faucets may be discontinued after verifier has tested flow rates of 5 faucets of that model.</t>
    </r>
  </si>
  <si>
    <t>Manufacturer and Model Number of Lavatory Faucet (or how GPM determined)</t>
  </si>
  <si>
    <t>Toilets</t>
  </si>
  <si>
    <t>Toilet flush volumes per manufacturer must be determined but no testing is required.</t>
  </si>
  <si>
    <t>Number of Toilets</t>
  </si>
  <si>
    <t>GPF per Mfr Spec</t>
  </si>
  <si>
    <t>How was GPF volume determined? - Label on toilet, manufacturer's specification sheet, WaterSense label, etc.</t>
  </si>
  <si>
    <t>Average GPF per Manufacturer --&gt;</t>
  </si>
  <si>
    <t>Dishwashers</t>
  </si>
  <si>
    <t>Verify must determine GPC of water used for dishwashers.  A source for this information is www.energystar.gov/productfinder/product/certified-residential-dishwashers/.</t>
  </si>
  <si>
    <t>Number of Dishwashers</t>
  </si>
  <si>
    <t>GPC per Manufacturer Specification</t>
  </si>
  <si>
    <t>Manufacturer and Model Number of Dishwasher</t>
  </si>
  <si>
    <t>Average GPC --&gt;</t>
  </si>
  <si>
    <t>Clothes Washers</t>
  </si>
  <si>
    <t>Manufacturer, Brand and Model Number</t>
  </si>
  <si>
    <t>Capacity (cu. ft.)</t>
  </si>
  <si>
    <t>Maximum Integrated Water Factor (IWF) --&gt;</t>
  </si>
  <si>
    <t>Water Leakage Test</t>
  </si>
  <si>
    <t>Was a Water Leakage Test Performed?</t>
  </si>
  <si>
    <t>Beginning Water Pressure (PSI)</t>
  </si>
  <si>
    <t>Ending Water Pressure (PSI)</t>
  </si>
  <si>
    <t>Water Leakage Test Result - Pass or Fail</t>
  </si>
  <si>
    <t>Verifier Notes &amp; Comments - Other</t>
  </si>
  <si>
    <t>BGNM Documentation and Photo Requirements</t>
  </si>
  <si>
    <t>HVAC Accountability Form</t>
  </si>
  <si>
    <t>Project Data</t>
  </si>
  <si>
    <t>Building Practice Summary</t>
  </si>
  <si>
    <t>Was This Practice Satisfied?</t>
  </si>
  <si>
    <r>
      <t>Equipment sizing.</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equipment sizing methodologies.  </t>
    </r>
    <r>
      <rPr>
        <b/>
        <sz val="11"/>
        <color theme="1"/>
        <rFont val="Calibri"/>
        <family val="2"/>
        <scheme val="minor"/>
      </rPr>
      <t>MANDATORY</t>
    </r>
  </si>
  <si>
    <t>I declare that the practices claimed by my company, subcontractors and or suppliers meet the requirements necessary to comply with the practices claimed above.</t>
  </si>
  <si>
    <t>HVAC Contractor 1</t>
  </si>
  <si>
    <t>Company Name</t>
  </si>
  <si>
    <t>Name of Responsible Contractor</t>
  </si>
  <si>
    <t>Contact Email</t>
  </si>
  <si>
    <t>Contact Phone Number</t>
  </si>
  <si>
    <t>Signature of Responsible Contractor</t>
  </si>
  <si>
    <t>HVAC Contractor 2</t>
  </si>
  <si>
    <t>Address of Project Home:</t>
  </si>
  <si>
    <t>Thermal Enclosure System Checklist</t>
  </si>
  <si>
    <t>Verification List</t>
  </si>
  <si>
    <t>OK</t>
  </si>
  <si>
    <t>See Note, below</t>
  </si>
  <si>
    <t>Climate Zone of Project Home:</t>
  </si>
  <si>
    <t>Thermal Enclosure System Practice</t>
  </si>
  <si>
    <t>Corrections Needed</t>
  </si>
  <si>
    <t>Rater
Verified</t>
  </si>
  <si>
    <t>Not
Applicable</t>
  </si>
  <si>
    <t>Photo of Correction Provided</t>
  </si>
  <si>
    <t>Reinspected by Verifier</t>
  </si>
  <si>
    <t>BGNM's Thermal Enclosure System Checklist is similar to the ENERGY STAR Certified Homes Thermal Enclosure System Rater Checklist, Version 3.  Further interpretations, definitions and guidance for BGNM's Thermal Enclosure System Checklist may be found in the Notes and guidelines provided with the ENERGY STAR Certified Homes Thermal Enclosure System Rater Checklist.  For homes that are ENERGY STAR-certified, BGNM will accept the current version of the ENERGY STAR Thermal Enclosure System Rater Checklist in lieu of this BGNM Thermal Enclosure System Checklist to minimize duplicative requirements.</t>
  </si>
  <si>
    <t>2.  Quality-Installed Insulation</t>
  </si>
  <si>
    <t>All ceiling, wall, floor and slab insulation shall achieve RESNET-defined Grade I installation or, alternatively, Grade II for surfaces that contain a layer of continuous, air impermeable insulation with R-value of at least R-3 in Climate Zones 1 to 4, and R-5 in Climate Zones 5 to 8.</t>
  </si>
  <si>
    <t>3.  Fully-Aligned Air Barriers</t>
  </si>
  <si>
    <t>At each insulated location below, a complete air barrier shall be provided that is fully aligned with the insulation as follows:
*  At interior or exterior surfaces of ceilings in Climate Zones 1-3; at interior surfaces of ceilings in Climate Zones 4-8.  Also, include barrier at interior edge of attic eave in all climate zones using a wind baffle that extends to the full height of the insulation.  Include a baffle in every bay or a tabbed baffle in each bay with a soffit vent that will also prevent wind washing of insulation in adjacent bays
*  At exterior surface of walls in all climate zones; and also at interior surface  of walls for Climate Zones 4-8 
*  At interior surfaces of floors in all climate zones, including supports to ensure permanent contact and blocking at exposed edges</t>
  </si>
  <si>
    <t>Walls</t>
  </si>
  <si>
    <t>Walls behind showers and tubs</t>
  </si>
  <si>
    <t>3.1.2</t>
  </si>
  <si>
    <t>Walls behind fireplaces</t>
  </si>
  <si>
    <t>3.1.3</t>
  </si>
  <si>
    <t>Attic knee walls</t>
  </si>
  <si>
    <t>3.1.4</t>
  </si>
  <si>
    <t>Skylight shaft walls</t>
  </si>
  <si>
    <t>3.1.5</t>
  </si>
  <si>
    <t>Walls adjoining porch roofs</t>
  </si>
  <si>
    <t>3.1.6</t>
  </si>
  <si>
    <t>Staircase walls</t>
  </si>
  <si>
    <t>3.1.7</t>
  </si>
  <si>
    <t>Double walls</t>
  </si>
  <si>
    <t>3.1.8</t>
  </si>
  <si>
    <t>Garage rim/band joists adjoining conditioned space</t>
  </si>
  <si>
    <t>3.1.9</t>
  </si>
  <si>
    <t>All other exterior walls</t>
  </si>
  <si>
    <t>Floors</t>
  </si>
  <si>
    <t>Floors above garage</t>
  </si>
  <si>
    <t>3.2.2</t>
  </si>
  <si>
    <t>Cantilevered floors</t>
  </si>
  <si>
    <t>3.2.3</t>
  </si>
  <si>
    <t>Floors above unconditioned basements or unconditioned crawlspaces</t>
  </si>
  <si>
    <t>Ceilings</t>
  </si>
  <si>
    <t>Dropped ceilings/soffits below unconditioned attics</t>
  </si>
  <si>
    <t>All other ceilings</t>
  </si>
  <si>
    <t>4.  Reduced Thermal Bridging</t>
  </si>
  <si>
    <t>For insulated ceilings with attic space above (i.e. non-cathedral), Grade I installation extends to the inside face of the exterior wall below at theses levels:  CZ 1-5: at least R-21; CZ 6-8: at least R-30</t>
  </si>
  <si>
    <t>For slabs on grade in CZ 4 and higher, 100% of slab edge insulated to at least R-5 at the depth specified by the 2009 IECC and aligned with thermal boundary of the walls</t>
  </si>
  <si>
    <t>Insulation beneath attic platforms (e.g., HVAC platforms, walkways) at least R-21 in CZ 1-5; at least R-30 in CZ 6-8</t>
  </si>
  <si>
    <t>Reduced thermal bridging at above-grade walls separating conditioned from unconditioned spaces (rim/band joists exempted) using one or more of the following options:</t>
  </si>
  <si>
    <r>
      <t xml:space="preserve">Continuous rigid insulation, insulated siding, or combination of the two; at least R-3 in CZ 1-4, at least R-5 in CZ 5-8, </t>
    </r>
    <r>
      <rPr>
        <b/>
        <sz val="11"/>
        <color theme="1"/>
        <rFont val="Calibri"/>
        <family val="2"/>
        <scheme val="minor"/>
      </rPr>
      <t>OR;</t>
    </r>
  </si>
  <si>
    <r>
      <t xml:space="preserve">Structural insulated panels (SIPs), </t>
    </r>
    <r>
      <rPr>
        <b/>
        <sz val="11"/>
        <color theme="1"/>
        <rFont val="Calibri"/>
        <family val="2"/>
        <scheme val="minor"/>
      </rPr>
      <t>OR;</t>
    </r>
  </si>
  <si>
    <r>
      <t xml:space="preserve">Insulated concrete forms (ICFs), </t>
    </r>
    <r>
      <rPr>
        <b/>
        <sz val="11"/>
        <color theme="1"/>
        <rFont val="Calibri"/>
        <family val="2"/>
        <scheme val="minor"/>
      </rPr>
      <t>OR;</t>
    </r>
  </si>
  <si>
    <r>
      <t xml:space="preserve">Double-wall framing, </t>
    </r>
    <r>
      <rPr>
        <b/>
        <sz val="11"/>
        <color theme="1"/>
        <rFont val="Calibri"/>
        <family val="2"/>
        <scheme val="minor"/>
      </rPr>
      <t>OR;</t>
    </r>
  </si>
  <si>
    <t>Advanced framing including all of the items below:</t>
  </si>
  <si>
    <t>4.4.5.1</t>
  </si>
  <si>
    <r>
      <t xml:space="preserve">All corners insulated to at least R-6, </t>
    </r>
    <r>
      <rPr>
        <b/>
        <sz val="11"/>
        <color theme="1"/>
        <rFont val="Calibri"/>
        <family val="2"/>
        <scheme val="minor"/>
      </rPr>
      <t>AND;</t>
    </r>
  </si>
  <si>
    <t>4.4.5.2</t>
  </si>
  <si>
    <r>
      <t xml:space="preserve">All headers above windows and doors insulated to at least R-3 for 2x4 framing or equivalent cavity width, and at least R-5 for all other assemblies (e.g., with 2x6 framing), </t>
    </r>
    <r>
      <rPr>
        <b/>
        <sz val="11"/>
        <color theme="1"/>
        <rFont val="Calibri"/>
        <family val="2"/>
        <scheme val="minor"/>
      </rPr>
      <t>AND;</t>
    </r>
  </si>
  <si>
    <t>4.4.5.3</t>
  </si>
  <si>
    <r>
      <t xml:space="preserve">Framing limited at all windows and doors to one pair of king studs, plus one pair of jack studs per window opening to support the header and sill, </t>
    </r>
    <r>
      <rPr>
        <b/>
        <sz val="11"/>
        <color theme="1"/>
        <rFont val="Calibri"/>
        <family val="2"/>
        <scheme val="minor"/>
      </rPr>
      <t>AND;</t>
    </r>
  </si>
  <si>
    <t>4.4.5.4</t>
  </si>
  <si>
    <r>
      <t xml:space="preserve">All interior/exterior wall intersections insulated to the same R-value as the rest of the exterior wall, </t>
    </r>
    <r>
      <rPr>
        <b/>
        <sz val="11"/>
        <color theme="1"/>
        <rFont val="Calibri"/>
        <family val="2"/>
        <scheme val="minor"/>
      </rPr>
      <t>AND;</t>
    </r>
  </si>
  <si>
    <t>4.4.5.5</t>
  </si>
  <si>
    <t>Stud spacing of 16 in. o.c. for 2x4 framing in all Climate Zones and, in CZs 5-8, 24 in. o.c. for 2x6 framing</t>
  </si>
  <si>
    <t>5.  Air Sealing</t>
  </si>
  <si>
    <t>Penetrations to unconditioned spaces fully sealed with solid blocking or flashing as needed and gaps sealed with caulk or foam</t>
  </si>
  <si>
    <t>5.1.1</t>
  </si>
  <si>
    <t>Duct and flue shafts</t>
  </si>
  <si>
    <t>5.1.2</t>
  </si>
  <si>
    <t>Plumbing and piping</t>
  </si>
  <si>
    <t>5.1.3</t>
  </si>
  <si>
    <t>Electrical wiring</t>
  </si>
  <si>
    <t>5.1.4</t>
  </si>
  <si>
    <t>Exhaust fans</t>
  </si>
  <si>
    <t>5.1.5</t>
  </si>
  <si>
    <t>Recessed lighting fixtures adjacent to unconditioned spaces are insulation-contact, air-tight (ICAT) labeled and fully gasketed.  Also, if in insulated ceiling with attic space above, exterior surface of fixture insulated to at least R-10 in CZ 4 and higher to minimize condensation potential.</t>
  </si>
  <si>
    <t>5.1.6</t>
  </si>
  <si>
    <t>Light tubes adjacent to unconditioned spaces include lenses separating unconditioned and conditioned spaces and are fully gasketed.</t>
  </si>
  <si>
    <t>Cracks in the building enclosure fully sealed</t>
  </si>
  <si>
    <t>5.2.1</t>
  </si>
  <si>
    <t>All above-grade sill plates adjacent to conditioned spaces sealed to foundations or sub-floors with caulk, foam, or equivalent material.  Foam gasket also placed beneath above-grade sill plate if resting atop concrete or masonry and adjacent to conditioned space</t>
  </si>
  <si>
    <t>5.2.2</t>
  </si>
  <si>
    <t>At tops of walls adjoining unconditioned spaces, continuous top plates or sealed blocking using caulk, foam, or equivalent material</t>
  </si>
  <si>
    <t>5.2.3</t>
  </si>
  <si>
    <r>
      <rPr>
        <b/>
        <sz val="11"/>
        <color theme="1"/>
        <rFont val="Calibri"/>
        <family val="2"/>
        <scheme val="minor"/>
      </rPr>
      <t xml:space="preserve">FOR BGNM CERTIFICATIONS THIS PRACTICE IS NOT REQUIRED BUT BGNM ENCOURAGES IMPLEMENTING THIS PRACTICE.  </t>
    </r>
    <r>
      <rPr>
        <sz val="11"/>
        <color theme="1"/>
        <rFont val="Calibri"/>
        <family val="2"/>
        <scheme val="minor"/>
      </rPr>
      <t>Drywall sealed to top plates at all unconditioned attic to wall interfaces using caulk, foam, drywall adhesive (but not other construction adhesives), or equivalent material.  Either apply sealant directly between drywall and top plate or to the seam between the two from the attic above.</t>
    </r>
  </si>
  <si>
    <t>5.2.4</t>
  </si>
  <si>
    <t>Rough openings around windows and exterior doors sealed with caulk or foam</t>
  </si>
  <si>
    <t>5.2.5</t>
  </si>
  <si>
    <t>Marriage joints between modular home modules at all exterior boundary conditions fully sealed with gasket &amp; foam</t>
  </si>
  <si>
    <t>5.2.6</t>
  </si>
  <si>
    <t>All seams between Structural Insulated Panels (SIPs) foamed and/or taped per manufacturer's instructions</t>
  </si>
  <si>
    <t>5.2.7</t>
  </si>
  <si>
    <t>In multifamily buildings, the gap between the common wall (e.g. the drywall shaft wall) and the structural framing between units fully sealed at all exterior boundaries</t>
  </si>
  <si>
    <t>Other openings</t>
  </si>
  <si>
    <t>5.3.1</t>
  </si>
  <si>
    <t>Doors adjacent to unconditioned spaces (e.g. attics, garages, basements) or ambient conditions made substantially air-tight with weather-stripping or equivalent gasket</t>
  </si>
  <si>
    <t>5.3.2</t>
  </si>
  <si>
    <t>Attic access panels and dropdown stairs equipped with a durable insulated cover of at least R-10 that is gasketed (not caulked) to produce continuous air seal when occupant is not accessing the attic</t>
  </si>
  <si>
    <t>5.3.3</t>
  </si>
  <si>
    <t>Whole-house fans equipped with a durable insulated cover of at least R-10 that is gasketed and either installed on the house side or mechanically operated</t>
  </si>
  <si>
    <t>VERIFIER &amp; BUILDER NOTES  (Reference back to Practice # above)</t>
  </si>
  <si>
    <t>REQUIRED SIGNATURES FOR VERIFICATIONS AND INSPECTIONS</t>
  </si>
  <si>
    <t>Rater Company Name</t>
  </si>
  <si>
    <t>Rater Name</t>
  </si>
  <si>
    <t>Rater Signature</t>
  </si>
  <si>
    <t>Builder Company Name</t>
  </si>
  <si>
    <t>Builder Representative Name</t>
  </si>
  <si>
    <t>Builder Representative Signature</t>
  </si>
  <si>
    <t>Date(s) of Rough Inspection(s):</t>
  </si>
  <si>
    <t>Date(s) of Final Inspection(s)</t>
  </si>
  <si>
    <t>END OF THERMAL ENCLOSURE SYSTEM CHECKLIST</t>
  </si>
  <si>
    <t>New Mexico
Climate Zones</t>
  </si>
  <si>
    <t>City</t>
  </si>
  <si>
    <t>County</t>
  </si>
  <si>
    <t>Elevation
(feet)</t>
  </si>
  <si>
    <t>Heating Degree
Days (HDD,
 65° F)</t>
  </si>
  <si>
    <t>Cooling Degree
Days (CDD,
 XX°F)</t>
  </si>
  <si>
    <t>Climate
Zone</t>
  </si>
  <si>
    <t>The information in the table below is from Table 301.2 in Section 14.7.6.11 of the New Mexico Administrative Code.  Locations not listed in the table below shall use either Table 301.1, Section 301.3, or the building official may designate a climate zone consistent with the elevation, HDD and CDD from the table below for the unlisted location.  BGNM encourages users to refer back to the NM Administrative Code to determine if any changes have been made since the information below was obtained.</t>
  </si>
  <si>
    <t>Abiquiu Dam</t>
  </si>
  <si>
    <t>Rio Arriba</t>
  </si>
  <si>
    <t>5-B</t>
  </si>
  <si>
    <t>Angel Fire</t>
  </si>
  <si>
    <t>Colfax</t>
  </si>
  <si>
    <t>7-B</t>
  </si>
  <si>
    <t>Otero</t>
  </si>
  <si>
    <t>3-B</t>
  </si>
  <si>
    <t>Albuquerque</t>
  </si>
  <si>
    <t>Bernalillo</t>
  </si>
  <si>
    <t>4-B</t>
  </si>
  <si>
    <t>Artesia</t>
  </si>
  <si>
    <t>Eddy</t>
  </si>
  <si>
    <t>Aztec Ruins</t>
  </si>
  <si>
    <t>San Juan</t>
  </si>
  <si>
    <t>Belen</t>
  </si>
  <si>
    <t>Valencia</t>
  </si>
  <si>
    <t>Sandoval</t>
  </si>
  <si>
    <t>Bloomfield</t>
  </si>
  <si>
    <t>Bosque del Apache</t>
  </si>
  <si>
    <t>Socorro</t>
  </si>
  <si>
    <t>Carlsbad</t>
  </si>
  <si>
    <t>Carrizozo</t>
  </si>
  <si>
    <t>Lincoln</t>
  </si>
  <si>
    <t>Cedar Crest</t>
  </si>
  <si>
    <t>Chaco Canyon</t>
  </si>
  <si>
    <t>Chama</t>
  </si>
  <si>
    <t>6-B</t>
  </si>
  <si>
    <t>Clayton</t>
  </si>
  <si>
    <t>Union</t>
  </si>
  <si>
    <t>Cloudcroft</t>
  </si>
  <si>
    <t>Clovis</t>
  </si>
  <si>
    <t>Curry</t>
  </si>
  <si>
    <t>Corona</t>
  </si>
  <si>
    <t>Cuba</t>
  </si>
  <si>
    <t>Deming</t>
  </si>
  <si>
    <t>Luna</t>
  </si>
  <si>
    <t>Dulce</t>
  </si>
  <si>
    <t>Eagle Nest</t>
  </si>
  <si>
    <t>Edgewood</t>
  </si>
  <si>
    <t>Santa Fe</t>
  </si>
  <si>
    <t>Espanola</t>
  </si>
  <si>
    <t>Farmington</t>
  </si>
  <si>
    <t>Fence Lake</t>
  </si>
  <si>
    <t>Cibola</t>
  </si>
  <si>
    <t>Fort Sumner</t>
  </si>
  <si>
    <t>De Baca</t>
  </si>
  <si>
    <t>Gallup</t>
  </si>
  <si>
    <t>McKinley</t>
  </si>
  <si>
    <t>Glenwood</t>
  </si>
  <si>
    <t>Catron</t>
  </si>
  <si>
    <t>Grants</t>
  </si>
  <si>
    <t>Hatch</t>
  </si>
  <si>
    <t>Dona Ana</t>
  </si>
  <si>
    <t>Hobbs</t>
  </si>
  <si>
    <t>Lea</t>
  </si>
  <si>
    <t>Jemez Springs</t>
  </si>
  <si>
    <t>Las Cruces</t>
  </si>
  <si>
    <t>Las Vegas</t>
  </si>
  <si>
    <t>San Miguel</t>
  </si>
  <si>
    <t>Lordsburg</t>
  </si>
  <si>
    <t>Hidalgo</t>
  </si>
  <si>
    <t>Los Alamos</t>
  </si>
  <si>
    <t>Los Lunas</t>
  </si>
  <si>
    <t>Magdalena</t>
  </si>
  <si>
    <t>Mescalero</t>
  </si>
  <si>
    <t>Moriarty</t>
  </si>
  <si>
    <t>Torrance</t>
  </si>
  <si>
    <t>Mosquero</t>
  </si>
  <si>
    <t>Harding</t>
  </si>
  <si>
    <t>Mountainair</t>
  </si>
  <si>
    <t>Organ</t>
  </si>
  <si>
    <t>Placitas</t>
  </si>
  <si>
    <t>Portales</t>
  </si>
  <si>
    <t>Roosevelt</t>
  </si>
  <si>
    <t>Raton</t>
  </si>
  <si>
    <t>Red River</t>
  </si>
  <si>
    <t>Taos</t>
  </si>
  <si>
    <t>Reserve</t>
  </si>
  <si>
    <t>Rio Rancho</t>
  </si>
  <si>
    <t>Roswell</t>
  </si>
  <si>
    <t>Chaves</t>
  </si>
  <si>
    <t>Ruidoso</t>
  </si>
  <si>
    <t>Sandia Crest</t>
  </si>
  <si>
    <t>Sandia Park</t>
  </si>
  <si>
    <t>Santa Rosa</t>
  </si>
  <si>
    <t>Guadalupe</t>
  </si>
  <si>
    <t>Shiprock</t>
  </si>
  <si>
    <t>Silver City</t>
  </si>
  <si>
    <t>Grant</t>
  </si>
  <si>
    <t>Springer</t>
  </si>
  <si>
    <t>Taos Ski Valley</t>
  </si>
  <si>
    <t>Tatum</t>
  </si>
  <si>
    <t>Thoreau</t>
  </si>
  <si>
    <t>Tierra Amarilla</t>
  </si>
  <si>
    <t>Tijeras</t>
  </si>
  <si>
    <t>Tohatchi</t>
  </si>
  <si>
    <t>Truth or Consequences</t>
  </si>
  <si>
    <t>Sierra</t>
  </si>
  <si>
    <t>Tucumcari</t>
  </si>
  <si>
    <t>Quay</t>
  </si>
  <si>
    <t>Tularosa</t>
  </si>
  <si>
    <t>Zuni</t>
  </si>
  <si>
    <r>
      <rPr>
        <b/>
        <sz val="12"/>
        <color rgb="FFFAAA96"/>
        <rFont val="Calibri"/>
        <family val="2"/>
        <scheme val="minor"/>
      </rPr>
      <t>2009 IECC</t>
    </r>
    <r>
      <rPr>
        <b/>
        <sz val="12"/>
        <color theme="0"/>
        <rFont val="Calibri"/>
        <family val="2"/>
        <scheme val="minor"/>
      </rPr>
      <t xml:space="preserve"> -- Table 402.1.1
Insulation and Fenestration Requirements by Component (a)
The insulation requirements below is from the 2009 International Energy Conservation Code (IECC).  This information is reproduced below for your convenience.  You should refer to the 2009 IECC for the footnote references and to the general IECC requirements for the building thermal envelope.</t>
    </r>
  </si>
  <si>
    <t>Fenestration
U-Factor (b)</t>
  </si>
  <si>
    <t>Skylight
U-Factor (b)</t>
  </si>
  <si>
    <t>Glazed
Fenestration
SHGC (b) (e)</t>
  </si>
  <si>
    <t>Ceiling
R-Value</t>
  </si>
  <si>
    <t>Wood
Frame Wall
R-Value</t>
  </si>
  <si>
    <t>Mass
Wall
R-Value (i)</t>
  </si>
  <si>
    <t>Floor
R-Value</t>
  </si>
  <si>
    <t>Basement
Wall
R-Value (c)</t>
  </si>
  <si>
    <t>Slab
R-Value
&amp; Depth (d)</t>
  </si>
  <si>
    <t>Crawl Space
Wall
R-Value (c)</t>
  </si>
  <si>
    <t>0.50 (j)</t>
  </si>
  <si>
    <t>5/8</t>
  </si>
  <si>
    <t>5/13 (f)</t>
  </si>
  <si>
    <t>5/13</t>
  </si>
  <si>
    <t>No Requirement</t>
  </si>
  <si>
    <t>5/10</t>
  </si>
  <si>
    <t>10/13</t>
  </si>
  <si>
    <t>10, 2 ft.</t>
  </si>
  <si>
    <t>20 or 13+5 (h)</t>
  </si>
  <si>
    <t>13/17</t>
  </si>
  <si>
    <t>30 (g)</t>
  </si>
  <si>
    <t>15/19</t>
  </si>
  <si>
    <t>10, 4 ft.</t>
  </si>
  <si>
    <t>19/21</t>
  </si>
  <si>
    <r>
      <rPr>
        <b/>
        <sz val="12"/>
        <color rgb="FFFAAA96"/>
        <rFont val="Calibri"/>
        <family val="2"/>
        <scheme val="minor"/>
      </rPr>
      <t>2015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</si>
  <si>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Glazed
Fenestration
SHGC (b)</t>
  </si>
  <si>
    <t>Ceiling
R-Value (z)</t>
  </si>
  <si>
    <t>8/13</t>
  </si>
  <si>
    <t>20+5 or 13+10 (h)</t>
  </si>
  <si>
    <t>15/20</t>
  </si>
  <si>
    <t>38 (g)</t>
  </si>
  <si>
    <t>Footnotes:</t>
  </si>
  <si>
    <t>(a)  R-values are minimums.  U-factors and SHGCs are maximums.  When insulation is installed in a cavity which is less than the label or design thickness of the insulation, the installed R-value of the insulation shall not be less than the R-value specified in the table.</t>
  </si>
  <si>
    <t xml:space="preserve">(b)  The fenestration U-factor column excludes skylights.  The SHGC column applies to all glazed fenestration.  Exception: Skylights may be excluded from glazed fenestration SHGC requirements in Climate Zones 1 through 3 where the SHGC for such skylights does not exceed 0.30. </t>
  </si>
  <si>
    <t>(c)  "15/19" means R-15 continuous insulation on the interior or exterior of the home or R-19 cavity insulation at the interior of the basement wall.  "15/19" shall be permitted to be met with R-13 cavity insulation on the interior of the basement wall plus R-5 continuous insulation on the interior or exterior of the home.  "10/13" means R-10 continuous insulation on the interior or exterior of the home or R-13 cavity insulation at the interior of the basement wall.</t>
  </si>
  <si>
    <t>Errata of
Version Changes</t>
  </si>
  <si>
    <t>Date</t>
  </si>
  <si>
    <t>Version</t>
  </si>
  <si>
    <t>Correction or Change</t>
  </si>
  <si>
    <t>z</t>
  </si>
  <si>
    <t>The 2014 version was based on the 2012 and 2015 IECC, ASHRAE 62.2 and the 2012 NGBS ICC-700 and extensively modified for the southwest.</t>
  </si>
  <si>
    <t>Code Plus</t>
  </si>
  <si>
    <t>Code Plus certification is a different way to certify a home above current energy codes.  It also incorporates water efficiency and puts a focus on the proper setup and operation of building ventilation systems.  Code Plus is a more expedient path for certification and is for builders that want third-party verification of compliance to the 2018 IECC.</t>
  </si>
  <si>
    <t>The Silver level of certification requires completion of all Mandatory Practices and additional points as indicated in the chart below.</t>
  </si>
  <si>
    <t>Code Plus Level</t>
  </si>
  <si>
    <t>Meet Code Plus requirements for ventilation</t>
  </si>
  <si>
    <t>HERS Index &lt;= 57 in CZ 3 &amp;  HERS index &lt;= 60 in Other CZs</t>
  </si>
  <si>
    <t>Number of Stories:</t>
  </si>
  <si>
    <t>Contact Information</t>
  </si>
  <si>
    <t>Was project built by Owner/Builder? (Yes or No):</t>
  </si>
  <si>
    <t>HERS Rater &amp; Green Rater Information</t>
  </si>
  <si>
    <t>HERS Rater/Green Verifier Name</t>
  </si>
  <si>
    <t>PDF of '6 Thermal Enclosure Checklist' page (or approved substitute) sent by Verifier.  Must be after any corrections are made and indicate who was responsible for verifying any corrections.</t>
  </si>
  <si>
    <t>PDF of 2018 IECC Energy UA Compliance report from HERS Rater.</t>
  </si>
  <si>
    <t>Thermal Bypass Checklist.  This form, or an approved substitute, must be submitted for certification.</t>
  </si>
  <si>
    <t>Measured Volume of Water Wasted Before 100° Temperature</t>
  </si>
  <si>
    <t>Verifier can perform a water leakage test to earn a point for practice 2.4.13.  To perform the test, follow these steps:  (1) attach a water pressure gauge, (2) measure &amp; record the beginning pressure, (3) turn the main water valve off, (4) wait at least 10 minutes, (5) measure &amp; record the ending pressure, (6) turn the main water valve back on.  If the beginning and ending water pressure measurements the is no water leak and the home passes the water leakage test.</t>
  </si>
  <si>
    <r>
      <t xml:space="preserve">Boiler supply piping and domestic hot water supply piping located in unconditioned spaces shall be insulated to R-3, or higher.  </t>
    </r>
    <r>
      <rPr>
        <b/>
        <sz val="11"/>
        <color theme="1"/>
        <rFont val="Calibri"/>
        <family val="2"/>
        <scheme val="minor"/>
      </rPr>
      <t>MANDATORY</t>
    </r>
  </si>
  <si>
    <t>Verifier must determine the Water Factor (WF) for clothes washers to determine WEiR. The WF for clothes washers is the gallons of water used per cycle divided by the clothes washer capacity in cubic feet.  A source for the WF is www.energystar.gov/productfinder/product/certified-clothes-washers/.</t>
  </si>
  <si>
    <t>Water Factor (WF)</t>
  </si>
  <si>
    <r>
      <t xml:space="preserve">Start-up procedure is performed in accordance with the manufacturer's instructions.  </t>
    </r>
    <r>
      <rPr>
        <b/>
        <sz val="11"/>
        <color theme="1"/>
        <rFont val="Calibri"/>
        <family val="2"/>
        <scheme val="minor"/>
      </rPr>
      <t>MANDATORY</t>
    </r>
  </si>
  <si>
    <t>Photo provided</t>
  </si>
  <si>
    <t>No, saw photo</t>
  </si>
  <si>
    <r>
      <rPr>
        <b/>
        <sz val="12"/>
        <color rgb="FFFAAA96"/>
        <rFont val="Calibri"/>
        <family val="2"/>
        <scheme val="minor"/>
      </rPr>
      <t>2018 IECC</t>
    </r>
    <r>
      <rPr>
        <b/>
        <sz val="12"/>
        <color theme="0"/>
        <rFont val="Calibri"/>
        <family val="2"/>
        <scheme val="minor"/>
      </rPr>
      <t xml:space="preserve"> -- Table 402.1.1
Insulation and Fenestration Requirements by Component (a)
The insulation requirements below is from the 2015 International Energy Conservation Code (IECC).  This information is reproduced below for your convenience.  You should refer to the 2015 IECC for the complete footnote references and to the general IECC requirements for the building thermal envelope.</t>
    </r>
  </si>
  <si>
    <t>Alamogordo</t>
  </si>
  <si>
    <t>HERS Index achieved &amp; applicable for BGNM certification (actual HERS Index of as-built home)</t>
  </si>
  <si>
    <t xml:space="preserve">These maximum HERS indexes are required for certification for the various certification levels and climate zones.  </t>
  </si>
  <si>
    <r>
      <t xml:space="preserve">Certification Level </t>
    </r>
    <r>
      <rPr>
        <b/>
        <sz val="11"/>
        <color theme="1"/>
        <rFont val="Calibri"/>
        <family val="2"/>
      </rPr>
      <t>↓                Climate Zone →</t>
    </r>
  </si>
  <si>
    <t>Maximum HERS Index Requirements by Certification Level and Climate Zone</t>
  </si>
  <si>
    <t>CZ=3</t>
  </si>
  <si>
    <t>CZ=4</t>
  </si>
  <si>
    <t>CZ=5</t>
  </si>
  <si>
    <t>CZ=6</t>
  </si>
  <si>
    <t>CZ=7</t>
  </si>
  <si>
    <t>Max Cert #:</t>
  </si>
  <si>
    <t>Date Building Permit Was Issued</t>
  </si>
  <si>
    <t>Building Permit Date:</t>
  </si>
  <si>
    <t>0.5 Point/HERS Index Point Below Required Silver HERS Index, 25 Maximum</t>
  </si>
  <si>
    <r>
      <t>Additional points if HERS index is less than HERS Index required for Silver level certification, up to a maximum of 25 additional points.</t>
    </r>
    <r>
      <rPr>
        <sz val="11"/>
        <color theme="1"/>
        <rFont val="Calibri"/>
        <family val="2"/>
        <scheme val="minor"/>
      </rPr>
      <t xml:space="preserve">  A better HERS index can be used to earn these points.  RESNET-certified HERS rater shall provide copy of Home Energy Rating Certificate for as-built home showing RESNET Registry ID number.  Points will be automatically calculated based on the HERS index entered.</t>
    </r>
  </si>
  <si>
    <t>CALCULATIONS FOR EXTRA POINTS FOR HERS INDEX LESS THAN SILVER LEVEL</t>
  </si>
  <si>
    <t>HERS Index Achieved</t>
  </si>
  <si>
    <t>Required HERS Index for Silver Level</t>
  </si>
  <si>
    <t>Number of HERS Index points better than Silver</t>
  </si>
  <si>
    <t>Extra Points for Better HERS Index</t>
  </si>
  <si>
    <t>1.2 - New Mexico Energy Code Requirements for Homes Certified by BGNM</t>
  </si>
  <si>
    <r>
      <t>Other New Mexico Energy Conservation Code (NM ECC) requirements</t>
    </r>
    <r>
      <rPr>
        <sz val="11"/>
        <color theme="1"/>
        <rFont val="Calibri"/>
        <family val="2"/>
        <scheme val="minor"/>
      </rPr>
      <t xml:space="preserve"> - BGNM requires that the following energy code requirements mandated by the State of New Mexico be satisfied for any BGNM certification levels.  </t>
    </r>
    <r>
      <rPr>
        <b/>
        <sz val="11"/>
        <color rgb="FFFF0000"/>
        <rFont val="Calibri"/>
        <family val="2"/>
        <scheme val="minor"/>
      </rPr>
      <t>NOTE: SV IS NOT SURE HOW TO DEAL WITH THIS.  THESE REQUIREMENTS ARE PER THE TABLE PROVIDED IN STEVE ONSTAD'S EMAIL DATED DECEMBER 26.</t>
    </r>
  </si>
  <si>
    <t>1.3 - Space Heating and Space Cooling</t>
  </si>
  <si>
    <t>1.3.2</t>
  </si>
  <si>
    <t>1.3.3</t>
  </si>
  <si>
    <t>Super-heat method</t>
  </si>
  <si>
    <t>Sub-cooling method</t>
  </si>
  <si>
    <t>PointList38</t>
  </si>
  <si>
    <t>1.3.4</t>
  </si>
  <si>
    <t>1.4 - Fenestration</t>
  </si>
  <si>
    <t>1.5 - Air Sealing and Insulation</t>
  </si>
  <si>
    <t>1.6 - Other Energy Efficiency Practices</t>
  </si>
  <si>
    <r>
      <t>Building enclosure leakage testing.</t>
    </r>
    <r>
      <rPr>
        <sz val="11"/>
        <rFont val="Calibri"/>
        <family val="2"/>
        <scheme val="minor"/>
      </rPr>
      <t xml:space="preserve">  A blower door test is performed by a third-party in accordance with RESNET protocols.  The blower test result in air changes per hour at 50 Pascals pressure difference (ACH50) is reported and additional points awarded for superior building enclosure air-tightness in accordance with the tables below.</t>
    </r>
  </si>
  <si>
    <t>Homes Permitted BEFORE March 1, 2021:</t>
  </si>
  <si>
    <t>Homes Permitted AFTER February 28, 2021:</t>
  </si>
  <si>
    <t>Greater than 3.00 ACH50 but less than or equal to 4.00 ACH50</t>
  </si>
  <si>
    <t>Greater than 4.00 ACH50</t>
  </si>
  <si>
    <t>BGNM CANNOT CERTIFY</t>
  </si>
  <si>
    <t>Enter
Tested ACH50
Here ----------&gt;</t>
  </si>
  <si>
    <r>
      <t xml:space="preserve">Tested ACH50 </t>
    </r>
    <r>
      <rPr>
        <b/>
        <sz val="11"/>
        <color theme="1"/>
        <rFont val="Calibri"/>
        <family val="2"/>
      </rPr>
      <t>↓</t>
    </r>
  </si>
  <si>
    <t xml:space="preserve">
Verifier must submit Air Leakage Report.</t>
  </si>
  <si>
    <t>CALCULATIONS POINTS FOR BUILDING AIR LEAKAGE</t>
  </si>
  <si>
    <t>Permitted before March 1, 2021</t>
  </si>
  <si>
    <t>Tested ACH50 leakage</t>
  </si>
  <si>
    <t>Points earned</t>
  </si>
  <si>
    <t>Permitted before February 28, 2021</t>
  </si>
  <si>
    <t>1.6.1</t>
  </si>
  <si>
    <t>1.6.2</t>
  </si>
  <si>
    <t>1.3.2 (a)</t>
  </si>
  <si>
    <t>1.3.2 (b)</t>
  </si>
  <si>
    <t>1.3.2 (c)</t>
  </si>
  <si>
    <t>1.3.2 (d)</t>
  </si>
  <si>
    <t>1.3.3 (a)</t>
  </si>
  <si>
    <t>1.3.3 (c)</t>
  </si>
  <si>
    <t>1.3.3 (d)</t>
  </si>
  <si>
    <t>IEEC applicable for this project based on date the project is permitted --------------------&gt;</t>
  </si>
  <si>
    <r>
      <t xml:space="preserve">Heating and cooling distribution systems using ducting shall be sized and designed in accordance with ACCA Manual D, or equivalent.  Heating and cooling distribution systems not requiring ducting shall be designed following appropriate industry guidelines and practices.  </t>
    </r>
    <r>
      <rPr>
        <b/>
        <sz val="11"/>
        <color theme="1"/>
        <rFont val="Calibri"/>
        <family val="2"/>
        <scheme val="minor"/>
      </rPr>
      <t>MANDATORY</t>
    </r>
  </si>
  <si>
    <t>HVAC Contractors Declaration of Compliance</t>
  </si>
  <si>
    <t>BGNM requires that the name of the HVAC technician be documented along with the compliant certification program.</t>
  </si>
  <si>
    <t>Notes:</t>
  </si>
  <si>
    <t>Overall certification level achieved for Energy Efficiency</t>
  </si>
  <si>
    <t>Pts. Available --&gt;</t>
  </si>
  <si>
    <t>&lt;-- Pts. Earned</t>
  </si>
  <si>
    <t>R-value of insulation installed in ceilings over top plates (use worst-case if various)</t>
  </si>
  <si>
    <t>1.6.3</t>
  </si>
  <si>
    <t>(a)  At least 75% shading of east and west facing windows using physical structures or vegetation to minimize overheating in cooling season.</t>
  </si>
  <si>
    <t>(b)  South-facing glass shall be shaded in accordance with the following table that shows the required south-facing window overhang depth (to minimize overheating in cooling season):</t>
  </si>
  <si>
    <r>
      <t xml:space="preserve">Passive heating design, </t>
    </r>
    <r>
      <rPr>
        <sz val="11"/>
        <color theme="1"/>
        <rFont val="Calibri"/>
        <family val="2"/>
        <scheme val="minor"/>
      </rPr>
      <t>including at least 2 of the following practices:</t>
    </r>
  </si>
  <si>
    <t>(d)  Solar-reflective roof or radiant barrier is installed in CZ 3 and CZ 4</t>
  </si>
  <si>
    <t>Does this home meet the Overall UA requirements of the applicable energy code? -----&gt;</t>
  </si>
  <si>
    <t>Name of Builder or Owner/Builder:</t>
  </si>
  <si>
    <t>8  IECC Insulation Requirements</t>
  </si>
  <si>
    <t>Name of Permitting Authority:</t>
  </si>
  <si>
    <t>HERS Rater Information</t>
  </si>
  <si>
    <t>Green Verifier Information (if different)</t>
  </si>
  <si>
    <t>This tab may be used for projects when ONLY the Code Plus certification level is desired.  Projects for which Silver, Gold or Emerald level certification are desired should use the '3 Scoring &amp; Verification' tab.</t>
  </si>
  <si>
    <t>Steve Hale instructed me to remove this from this sheet because it is not done by HVAC contractor.</t>
  </si>
  <si>
    <t>1.3.2 (f)</t>
  </si>
  <si>
    <t>(d)  A return air path shall be provided for every room with a door (i.e. return ducts or transfer grills) for forced-air heating and cooling distribution systems.  Return ducts or transfer grills are not required for bathrooms, kitchens, closets, pantries, and laundry rooms.</t>
  </si>
  <si>
    <t>1.3.5</t>
  </si>
  <si>
    <t>Boiler supply piping and domestic hot water supply piping located in unconditioned spaces shall be insulated to R-3, or higher.</t>
  </si>
  <si>
    <t>Refrigerant charge is verified by super-heat and/or sub-cooling method.
HVAC contractor must provide date and method of verification of refrigerant charge.</t>
  </si>
  <si>
    <t>Skylights and tubular daylighting devices.  Skylights or tubular daylighting devices installed in areas/rooms without windows OR areas/rooms without windows equipped with motion and light sensors to automatically turn lighting on if ambient light is low and the space is occupied and turn lighting off if the space is not occupied.  Allow 1 point for one area without windows or 2 points for 2 or more areas.</t>
  </si>
  <si>
    <t>Submit 1 photo if 1 point is claimed and 2 photos if 2 points are claimed.</t>
  </si>
  <si>
    <t>(c)  Internal exposed thermal mass of at least three inches thick for a minimum of one-third of gross finished floor area.</t>
  </si>
  <si>
    <t>1/Tree, Max 3</t>
  </si>
  <si>
    <t>Overall certification level achieved for Water Efficiency</t>
  </si>
  <si>
    <t>Points earned  toward certification in Water section ----------&gt;</t>
  </si>
  <si>
    <t>Points earned  toward certification in Energy section ----------&gt;</t>
  </si>
  <si>
    <t>Whose address is this? ----------&gt;</t>
  </si>
  <si>
    <r>
      <rPr>
        <b/>
        <sz val="11"/>
        <color theme="1"/>
        <rFont val="Calibri"/>
        <family val="2"/>
        <scheme val="minor"/>
      </rPr>
      <t>Interior architectural coatings.</t>
    </r>
    <r>
      <rPr>
        <sz val="11"/>
        <color theme="1"/>
        <rFont val="Calibri"/>
        <family val="2"/>
        <scheme val="minor"/>
      </rPr>
      <t xml:space="preserve">  A minimum of 85% of interior (within the air pressure boundary of the home) architectural coatings are in accordance with the following maximum VOC content (allow 0.25 points per category, up to maximum of 1.5 points):
</t>
    </r>
  </si>
  <si>
    <t>PointList39</t>
  </si>
  <si>
    <t>PointList40</t>
  </si>
  <si>
    <t>PointList41</t>
  </si>
  <si>
    <r>
      <rPr>
        <b/>
        <sz val="11"/>
        <color theme="1"/>
        <rFont val="Calibri"/>
        <family val="2"/>
        <scheme val="minor"/>
      </rPr>
      <t>Interior adhesives and sealants.</t>
    </r>
    <r>
      <rPr>
        <sz val="11"/>
        <color theme="1"/>
        <rFont val="Calibri"/>
        <family val="2"/>
        <scheme val="minor"/>
      </rPr>
      <t xml:space="preserve">  A minimum of 85% of site-applied interior (within the air pressure boundary ) adhesives and sealants are in accordance with the following maximum VOC content or are GreenSeal GS-36 certified (0.25 point for each product category, up to maximum of 1.25 points):
</t>
    </r>
  </si>
  <si>
    <t>(d)  R-5 insulation shall be provided under the full slab area of a heated slab in addition to the required slab edge insulation R-value for slabs as indicated in the table.  The slab edge insulation for heated slabs shall not be required to extend below the slab.</t>
  </si>
  <si>
    <t>(i)  Mass wall shall be in accordance with Section R402.2.5.  The second R-value applies where more than half of the insulation is on the interior of the mass wall.</t>
  </si>
  <si>
    <t>Overall certification level achieved for Indoor Air Quality</t>
  </si>
  <si>
    <t>Overall certification level achieved for Other Sustainability</t>
  </si>
  <si>
    <t>2 -- WATER EFFICIENCY PRACTICES - SUMMARY</t>
  </si>
  <si>
    <t>1 -- ENERGY EFFICIENCY PRACTICES - SUMMARY</t>
  </si>
  <si>
    <t>3 -- INDOOR AIR QUALITY PRACTICES - SUMMARY</t>
  </si>
  <si>
    <t>4 -- OTHER SUSTAINABILITY PRACTICES - SUMMARY</t>
  </si>
  <si>
    <t>PointList42</t>
  </si>
  <si>
    <t>Tested whole building ventilation in CFM ----------&gt;</t>
  </si>
  <si>
    <t>Minimum ventilation requirement to satisfy ASHRAE 62.2 per Air Leakage Report ----------&gt;</t>
  </si>
  <si>
    <t>Is ASHRAE 62.2 minimum ventilation requirement satisfied for this project? ----------&gt;</t>
  </si>
  <si>
    <t>Points earned  toward certification in Indoor Air Quality section ----------&gt;</t>
  </si>
  <si>
    <t>Points earned  toward certification in Other Sustainability section ----------&gt;</t>
  </si>
  <si>
    <t>OVERALL BGNM CERTIFICATION RESULT</t>
  </si>
  <si>
    <t xml:space="preserve">Overall Build Green New Mexico Certification Level </t>
  </si>
  <si>
    <t>Points earned  toward certification - Overall ----------&gt;</t>
  </si>
  <si>
    <t>Highest Certification Level Achieved in Each Certification Section:</t>
  </si>
  <si>
    <t>Energy Efficiency</t>
  </si>
  <si>
    <t>Water Efficiency</t>
  </si>
  <si>
    <t>Indoor Air Quality</t>
  </si>
  <si>
    <t>Other Sustainability Practices</t>
  </si>
  <si>
    <t>Additional Points Required from Any Section - Highest Certification Level Achieved</t>
  </si>
  <si>
    <t xml:space="preserve">Total points required for each certification level:  Code Plus - 0, Silver - 40, Gold - 70, or Emerald - 100. </t>
  </si>
  <si>
    <t>Third-party Verifier's Name</t>
  </si>
  <si>
    <t>Signature of Third-party Verifier (Electronic Signature is Okay) -----------------&gt;</t>
  </si>
  <si>
    <t>PDF of Home Energy Rating Certificate without solar photovoltaics or wind energy generation from HERS Rater.</t>
  </si>
  <si>
    <t xml:space="preserve">This tab provides the information for practice 1.4.3 on tab '3 Scoring &amp; Verification' for insulation and fenestration required by the 2018 International Energy Conservation Code (IECC). </t>
  </si>
  <si>
    <t>THIS SHEET SHALL ONLY BE USED FOR HOMES TO BE CERTIFIED TO THE 'CODE PLUS' LEVEL !!!         DO NOT USE THIS SHEET FOR HIGHER LEVELS OF CERTIFICATION !!!</t>
  </si>
  <si>
    <t>Code Plus Certification Requirements</t>
  </si>
  <si>
    <t>Documentation Required by BGNM</t>
  </si>
  <si>
    <t>PDF copies of '4a WEiR Index' tab and '4b Indoor Water Testing' tab</t>
  </si>
  <si>
    <t>HERS Index &lt;= 75</t>
  </si>
  <si>
    <t>Building Air Leakage (ACH 50) -------&gt;</t>
  </si>
  <si>
    <t>WEiR Index achieved -------&gt;</t>
  </si>
  <si>
    <t>DuctTestCond</t>
  </si>
  <si>
    <t>Duct Leakage Test Result Requirement</t>
  </si>
  <si>
    <t>PDF of Air Leakage Report</t>
  </si>
  <si>
    <t>Are ALL issues on the checklist resolved? -------&gt;</t>
  </si>
  <si>
    <t>Does home have spot ventilation fans in ALL bathrooms and laundry room with All vented to outdoors? -------&gt;</t>
  </si>
  <si>
    <t>Does home have a clothes dryer rough-in with exhaust vented to outdoors? -------&gt;</t>
  </si>
  <si>
    <t>Spot Ventilation to Outdoors Test</t>
  </si>
  <si>
    <t>Bath &amp; Laundry Fans</t>
  </si>
  <si>
    <t>Clothes Dryer Exhaust</t>
  </si>
  <si>
    <t>Tested whole building ventilation in CFM -------&gt;</t>
  </si>
  <si>
    <t>Supporting Documentation Requirements -- Are the required supporting documents included in the BGNM certification submission?</t>
  </si>
  <si>
    <t xml:space="preserve">Photos showing all sides of home. </t>
  </si>
  <si>
    <t>PDF of '2 Project Information' tab.</t>
  </si>
  <si>
    <t>PDF copy of '4a WEiR Index tab.</t>
  </si>
  <si>
    <t>PDF copy of '4b Indoor Water Testing' tab.</t>
  </si>
  <si>
    <t>PDF copy of '6 Thermal Enclosure Checklist' tab.</t>
  </si>
  <si>
    <t>PDF copy of Home Energy Rating Certificate showing HERS Index of 75, or less.</t>
  </si>
  <si>
    <t>PDF copy of Air Leakage Report.</t>
  </si>
  <si>
    <t>Third-party Verifier's Company Name</t>
  </si>
  <si>
    <t>SupDocsList</t>
  </si>
  <si>
    <t>Not Applicable, See Note Below</t>
  </si>
  <si>
    <t>PDF of 2018 IECC Building UA Compliance Report</t>
  </si>
  <si>
    <t>Does home have domestic hot water recirculation system servicing remote hot water fixtures? -------&gt;</t>
  </si>
  <si>
    <t>PDF copy of this tab '3b Code Plus Verification'</t>
  </si>
  <si>
    <t>HIDDEN CELLS BELOW ARE SOME FORMULAS FOR THIS SHEET -- MUST CHANGE FORMAT FROM RED TEXT TO RED FILL TO SEE THE INFORMATION</t>
  </si>
  <si>
    <t>Signed '3a Scoring &amp; Verification' page in PDF format signed &amp; sent by Verifier (electronic signature is okay).</t>
  </si>
  <si>
    <t>Signed '3b Code Plus Verification' page in PDF format signed &amp; sent by Verifier (electronic signature is okay).</t>
  </si>
  <si>
    <t>Verifier must retain photos for possible audit by BGNM.</t>
  </si>
  <si>
    <t xml:space="preserve">Water factor  (WF) is the quotient of the total weighted per-cycle water consumption divided by the capacity of the clothes washer.  More water-efficient clothes washers have lower water factors.  Sources for determining the WF of clothes washers are https://cacertappliances.energy.ca.gov/Pages/Appliance/ApplianceDetail.aspx and https://www.energystar.gov/productfinder/product/certified-clothes-washers/results
as potential resources.
</t>
  </si>
  <si>
    <r>
      <t xml:space="preserve">(a)  Irrigation system water supply is stubbed below the frost line for </t>
    </r>
    <r>
      <rPr>
        <b/>
        <sz val="14"/>
        <color rgb="FFFF0000"/>
        <rFont val="Calibri"/>
        <family val="2"/>
        <scheme val="minor"/>
      </rPr>
      <t>front</t>
    </r>
    <r>
      <rPr>
        <sz val="11"/>
        <color theme="1"/>
        <rFont val="Calibri"/>
        <family val="2"/>
        <scheme val="minor"/>
      </rPr>
      <t xml:space="preserve"> landscape irrigation with either a power supply or wiring for irrigation valve controls provided.  </t>
    </r>
    <r>
      <rPr>
        <b/>
        <sz val="11"/>
        <color rgb="FFFF0000"/>
        <rFont val="Calibri"/>
        <family val="2"/>
        <scheme val="minor"/>
      </rPr>
      <t>Be aware that irrigation system water supply stub outs below the frost line is required for NM SBTC.</t>
    </r>
  </si>
  <si>
    <r>
      <t xml:space="preserve">(b)  Irrigation system water supply is stubbed below the frost line for </t>
    </r>
    <r>
      <rPr>
        <b/>
        <sz val="14"/>
        <color rgb="FFFF0000"/>
        <rFont val="Calibri"/>
        <family val="2"/>
        <scheme val="minor"/>
      </rPr>
      <t>rear</t>
    </r>
    <r>
      <rPr>
        <sz val="11"/>
        <color theme="1"/>
        <rFont val="Calibri"/>
        <family val="2"/>
        <scheme val="minor"/>
      </rPr>
      <t xml:space="preserve"> landscape irrigation with either a power supply or wiring for irrigation valve controls provided.  </t>
    </r>
    <r>
      <rPr>
        <b/>
        <sz val="11"/>
        <color rgb="FFFF0000"/>
        <rFont val="Calibri"/>
        <family val="2"/>
        <scheme val="minor"/>
      </rPr>
      <t>Be aware that irrigation system water supply stub outs below the frost line is required for NM SBTC.</t>
    </r>
  </si>
  <si>
    <t>Describe below how the home satisfied whole building  ventilation requirements of ASHRAE 62.2 and retain required photos for possible audit by BGNM.</t>
  </si>
  <si>
    <t>3a Scoring &amp; Verification</t>
  </si>
  <si>
    <t>3b Code Plus Verification</t>
  </si>
  <si>
    <t>To start scoring or verification proceed to '3a Scoring &amp; Verification' tab</t>
  </si>
  <si>
    <t>This 2021 version captures the State of NM upgrades to the 2018 IECC.  It has been 9 years since the last energy code was adopted - the 2009 IECC.  BGNM also changed the "Bronze" level of certification to "Code Plus".   This version incorporates the significant aspects of the 2018 IECC, requires specified levels of tested and measured water efficiency based on BGNM's indoor water efficiency index (WEiR Index), and requires specified building ventilation that is confirmed by testing to ensure good indoor air quality.  One significant variance from the 2018 IECC is a change for whole-building air leakage from the 2009 IECC requirement of 7 ACH 50 to a maximum building air leakage of 4 ACH 50 in accordance with the code as adopted by the State of NM.  The unaltered 2019 IECC required building air leakage to be no greater than 3 ACH 50.  It is the opinion of BGNM that forcing builders to a level of 3 ACH 50 has more potential for poor indoor air quality than the benefit from energy savings for homes with a lower air leakage.  A home at 3 ACH 50 or lower should incorporate a more sophisticated method for ventilation.</t>
  </si>
  <si>
    <t>The WEiR Index is an indoor water use index designed specifically by and for Build Green NM.  The WEiR index score shows the efficiency of indoor water use in a single number.  It works like the HERS Index in that it compares industry standard water use rates with installed fixtures and appliances.  All industry standard appliances and fixtures would have a WEiR Index of 100.  The maximum allowed WEiR Index is based on using all WaterSense fixtures, hot water waste of 0.75 gallons and an Energy Star dishwasher.  The Build Green NM required WEiR Index is 75 or lower for certification.  If a circulation system is installed for reducing hot water waste, it is required to be a demand controlled pump.  WaterSense sets the bar for flow rates, however all fixtures are not required to be WaterSense labeled as long as they meet the average WaterSense flow rates overall throughout the home.</t>
  </si>
  <si>
    <t>BGNM "Code Plus" Certification</t>
  </si>
  <si>
    <t>Higher Levels of BGNM Certification</t>
  </si>
  <si>
    <t>The Emerald certification level is for the builder and/or homeowner who wants the most green and sustainable home.  Energy efficiency as measured by the HERS index must be at least 20% better than what is required for Gold certification.  In addition, a higher level of water efficiency is required as well as an ERV or HRV whole-house ventilation system for optimal indoor air quality and there are additional point requirements from any of the sustainable building practices categories.  Recommended for Emerald level certification:  (1) a water catchment system for rain or grey water with at least 500 gallons of storage capacity, (2) 50% of any roof area from with rain water is not collected in a storage cistern should be directed to planting swales or other storage, and (3) although outdoor landscaping is not required to be complete, all turf must be in and be limited to 10% of landscape area.  Front landscaping must be complete and irrigated with all low flow (drip) irrigation in place.</t>
  </si>
  <si>
    <t>Go to '2 Project Information' tab.</t>
  </si>
  <si>
    <t>After filling in the above project information, click one of the links below to proceed with project verification:</t>
  </si>
  <si>
    <t>For Code Plus Certification --&gt;</t>
  </si>
  <si>
    <t>Go to '3b Code Plus Verification' tab.</t>
  </si>
  <si>
    <t>For Higher Levels of Certification --&gt;</t>
  </si>
  <si>
    <t>Go to '3a Scoring &amp; Verification' tab.</t>
  </si>
  <si>
    <t>Go to this tab</t>
  </si>
  <si>
    <t>Go to top</t>
  </si>
  <si>
    <t>1.1.1</t>
  </si>
  <si>
    <t>HERS Index per Home Energy Rating Certificate ----&gt;</t>
  </si>
  <si>
    <t>Verifier's Notes or Explanations ----&gt;</t>
  </si>
  <si>
    <r>
      <rPr>
        <b/>
        <sz val="12"/>
        <color theme="1"/>
        <rFont val="Calibri"/>
        <family val="2"/>
        <scheme val="minor"/>
      </rPr>
      <t>2018 IECC Overall UA of Thermal Enclosure System</t>
    </r>
    <r>
      <rPr>
        <sz val="12"/>
        <color theme="1"/>
        <rFont val="Calibri"/>
        <family val="2"/>
        <scheme val="minor"/>
      </rPr>
      <t xml:space="preserve"> - Overall UA or as-built home must be equal to or less than overall UA of reference home.</t>
    </r>
  </si>
  <si>
    <r>
      <rPr>
        <b/>
        <sz val="12"/>
        <color theme="1"/>
        <rFont val="Calibri"/>
        <family val="2"/>
        <scheme val="minor"/>
      </rPr>
      <t>HERS Index</t>
    </r>
    <r>
      <rPr>
        <sz val="12"/>
        <color theme="1"/>
        <rFont val="Calibri"/>
        <family val="2"/>
        <scheme val="minor"/>
      </rPr>
      <t xml:space="preserve"> - HERS Index must be equal to or less than 75.</t>
    </r>
  </si>
  <si>
    <t>Overall UA of as-built home ----&gt;</t>
  </si>
  <si>
    <r>
      <rPr>
        <b/>
        <sz val="12"/>
        <color theme="1"/>
        <rFont val="Calibri"/>
        <family val="2"/>
        <scheme val="minor"/>
      </rPr>
      <t xml:space="preserve">ACCA Manual J Load Report and ACCA Manual S Equipment Sizing Report </t>
    </r>
    <r>
      <rPr>
        <sz val="12"/>
        <color theme="1"/>
        <rFont val="Calibri"/>
        <family val="2"/>
        <scheme val="minor"/>
      </rPr>
      <t>- Space heating and/or cooling equipment must be based on these reports or other approved heating and cooling sizing methods.</t>
    </r>
  </si>
  <si>
    <t>Verifier must review the ACCA Manual J Load Report and the ACCA Manual S Equipment Sizing Report for reasonableness and retain copies of the reports for possible audit by BGNM.</t>
  </si>
  <si>
    <t>Was ACCA Manual J load calculation done for this home? ----&gt;</t>
  </si>
  <si>
    <t>Was heating and/or cooling equipment selected based on ACCA Manual S report? ----&gt;</t>
  </si>
  <si>
    <t>Practice Satisfied?
Yes or No</t>
  </si>
  <si>
    <t>Duct leakage testing conditions? ----&gt;</t>
  </si>
  <si>
    <t>With air handler</t>
  </si>
  <si>
    <t>Without air handler</t>
  </si>
  <si>
    <t>Duct leakage in CFM? ----&gt;</t>
  </si>
  <si>
    <t>Verifier's Notes ----&gt;</t>
  </si>
  <si>
    <r>
      <t>Duct leakage in CFM per 100 ft</t>
    </r>
    <r>
      <rPr>
        <b/>
        <vertAlign val="superscript"/>
        <sz val="12"/>
        <color theme="1"/>
        <rFont val="Calibri"/>
        <family val="2"/>
        <scheme val="minor"/>
      </rPr>
      <t>2</t>
    </r>
    <r>
      <rPr>
        <b/>
        <sz val="12"/>
        <color theme="1"/>
        <rFont val="Calibri"/>
        <family val="2"/>
        <scheme val="minor"/>
      </rPr>
      <t xml:space="preserve"> of CFA? ----&gt;</t>
    </r>
  </si>
  <si>
    <r>
      <rPr>
        <b/>
        <sz val="11"/>
        <color theme="1"/>
        <rFont val="Calibri"/>
        <family val="2"/>
        <scheme val="minor"/>
      </rPr>
      <t>Thermal Enclosure Checklist.</t>
    </r>
    <r>
      <rPr>
        <sz val="11"/>
        <color theme="1"/>
        <rFont val="Calibri"/>
        <family val="2"/>
        <scheme val="minor"/>
      </rPr>
      <t xml:space="preserve">  BGNM requires that '6 Thermal Enclosure Checklist', or a substantially similar checklist approved by BGNM, be completed.  Note that the checklist must be completed by the Verifier and submitted to both the builder and BGNM.  See '6 Thermal Enclosure Checklist' for form.</t>
    </r>
  </si>
  <si>
    <r>
      <rPr>
        <b/>
        <sz val="12"/>
        <color theme="1"/>
        <rFont val="Calibri"/>
        <family val="2"/>
        <scheme val="minor"/>
      </rPr>
      <t>Thermal Enclosure System Checklist</t>
    </r>
    <r>
      <rPr>
        <sz val="12"/>
        <color theme="1"/>
        <rFont val="Calibri"/>
        <family val="2"/>
        <scheme val="minor"/>
      </rPr>
      <t xml:space="preserve"> - The '6 Thermal Enclosure Checklist', or a substantially similar checklist approved by BGNM, must  be completed.</t>
    </r>
  </si>
  <si>
    <t>PDF copy of '6 Thermal Enclosure Checklist' evidencing no unresolved issues.  This report must also be given to the builder.</t>
  </si>
  <si>
    <r>
      <rPr>
        <b/>
        <sz val="12"/>
        <color theme="1"/>
        <rFont val="Calibri"/>
        <family val="2"/>
        <scheme val="minor"/>
      </rPr>
      <t xml:space="preserve">Building Enclosure Air Leakage Test </t>
    </r>
    <r>
      <rPr>
        <sz val="12"/>
        <color theme="1"/>
        <rFont val="Calibri"/>
        <family val="2"/>
        <scheme val="minor"/>
      </rPr>
      <t>- Building air leakage must be equal to or less than 4.0 air changes per hour tested at 50 Pascals pressure difference.</t>
    </r>
  </si>
  <si>
    <r>
      <rPr>
        <b/>
        <sz val="12"/>
        <color theme="1"/>
        <rFont val="Calibri"/>
        <family val="2"/>
        <scheme val="minor"/>
      </rPr>
      <t xml:space="preserve">Water Efficiency Index (WEiR Index) </t>
    </r>
    <r>
      <rPr>
        <sz val="12"/>
        <color theme="1"/>
        <rFont val="Calibri"/>
        <family val="2"/>
        <scheme val="minor"/>
      </rPr>
      <t>- The WEiR Index which measures indoor water efficiency must be equal to or less than 75.  Tab '4a WEiR Index' must be completed first.</t>
    </r>
  </si>
  <si>
    <t>Verifier must describe the domestic hot water recirculation system in the Note, below.</t>
  </si>
  <si>
    <t>Verifier should retain copies of photos taken at rough inspection showing venting from ventilation fans to outdoors and clothes dryer rough-in with exhaust vented to outdoors for possible audit by BGNM.</t>
  </si>
  <si>
    <t>Minimum ventilation requirement to satisfy
ASHRAE 62.2 -------&gt;</t>
  </si>
  <si>
    <t>Is ASHRAE 62.2 minimum ventilation requirement
satisfied for this home? -------&gt;</t>
  </si>
  <si>
    <t>PDF copy of 2018 IECC Building UA Compliance Report.</t>
  </si>
  <si>
    <r>
      <t xml:space="preserve">Photos taken at rough inspection showing venting from clothes dryer vent to outdoors </t>
    </r>
    <r>
      <rPr>
        <sz val="12"/>
        <color rgb="FFFF0000"/>
        <rFont val="Calibri"/>
        <family val="2"/>
        <scheme val="minor"/>
      </rPr>
      <t>should be retained by Verifier for possible audit by BGNM</t>
    </r>
    <r>
      <rPr>
        <sz val="12"/>
        <color theme="1"/>
        <rFont val="Calibri"/>
        <family val="2"/>
        <scheme val="minor"/>
      </rPr>
      <t>.</t>
    </r>
  </si>
  <si>
    <t>PDF copy of receipt for payment of $100 BGNM certification fee.  Can submit fee at CertifiedGreenNM.org.</t>
  </si>
  <si>
    <t>PDF of final Home Energy Rating Certificate showing confirmed  HERS Index of 75 or lower</t>
  </si>
  <si>
    <t>Overall UA of 2018 IECC reference home ----&gt;</t>
  </si>
  <si>
    <r>
      <t xml:space="preserve">1.3.2 (d)
</t>
    </r>
    <r>
      <rPr>
        <b/>
        <sz val="11"/>
        <color rgb="FFFF0000"/>
        <rFont val="Calibri"/>
        <family val="2"/>
        <scheme val="minor"/>
      </rPr>
      <t>NOT HVAC</t>
    </r>
  </si>
  <si>
    <t>1.3.6</t>
  </si>
  <si>
    <r>
      <t xml:space="preserve">HVAC contractor and service technician are certified.  Nationally or regionally recognized program (e.g. North American Technician Excellence, Inc. (NATE), Air Conditioning Contractors of America Quality Assured Program (ACCA/QA), Building Performance Institute (BPI), or a manufacturer's training program is acceptable.  </t>
    </r>
    <r>
      <rPr>
        <sz val="11"/>
        <color rgb="FFFF0000"/>
        <rFont val="Calibri"/>
        <family val="2"/>
        <scheme val="minor"/>
      </rPr>
      <t>Service technician and certification program used must be documented.</t>
    </r>
  </si>
  <si>
    <t>Practice
Number</t>
  </si>
  <si>
    <r>
      <rPr>
        <b/>
        <sz val="12"/>
        <color theme="1"/>
        <rFont val="Calibri"/>
        <family val="2"/>
        <scheme val="minor"/>
      </rPr>
      <t>Spot Ventilation Systems Vented to Outdoors</t>
    </r>
    <r>
      <rPr>
        <sz val="12"/>
        <color theme="1"/>
        <rFont val="Calibri"/>
        <family val="2"/>
        <scheme val="minor"/>
      </rPr>
      <t xml:space="preserve"> - Homes must have spot ventilation fans vented to outdoors in kitchen, all bathrooms and laundry room, and clothes dryer rough-in with exhaust vented to outdoors.</t>
    </r>
  </si>
  <si>
    <r>
      <t xml:space="preserve">Photos taken at rough inspection showing venting from kitchen, bathroom and laundry room ventilation fans to outdoors </t>
    </r>
    <r>
      <rPr>
        <sz val="12"/>
        <color rgb="FFFF0000"/>
        <rFont val="Calibri"/>
        <family val="2"/>
        <scheme val="minor"/>
      </rPr>
      <t>should be retained by Verifier for possible audit by BGNM</t>
    </r>
    <r>
      <rPr>
        <sz val="12"/>
        <color theme="1"/>
        <rFont val="Calibri"/>
        <family val="2"/>
        <scheme val="minor"/>
      </rPr>
      <t>.</t>
    </r>
  </si>
  <si>
    <r>
      <t xml:space="preserve">Must submit Tab 6, "6 Thermal Enclosure Checklist" from this workbook. </t>
    </r>
    <r>
      <rPr>
        <sz val="11"/>
        <color rgb="FFFF0000"/>
        <rFont val="Calibri"/>
        <family val="2"/>
        <scheme val="minor"/>
      </rPr>
      <t xml:space="preserve"> All corrections shall have been corrected.  </t>
    </r>
  </si>
  <si>
    <t>Click here to go to '3b Code Plus Verification' tab.</t>
  </si>
  <si>
    <t>Method used to verify refrigerant charge ----&gt;</t>
  </si>
  <si>
    <t>Name of certified HVAC technician ----&gt;</t>
  </si>
  <si>
    <t>Is certification program compliant with BGNM's requirements?
Describe certification program in Notes column. ----&gt;</t>
  </si>
  <si>
    <t>1.3.2 (e)</t>
  </si>
  <si>
    <r>
      <t xml:space="preserve">Complete and submit HVAC Accountability Form at tab 5.
</t>
    </r>
    <r>
      <rPr>
        <sz val="11"/>
        <color rgb="FFFF0000"/>
        <rFont val="Calibri"/>
        <family val="2"/>
        <scheme val="minor"/>
      </rPr>
      <t>Verifier shall retain copy of evidence of training program that shall include the name of the HVAC technician that performed the HVAC performance tests.</t>
    </r>
  </si>
  <si>
    <r>
      <t xml:space="preserve">(a)  Front is landscaped with 80% low water use plantings meeting the requirements described above, and turf grass cannot exceed 10% of the front yard area.  </t>
    </r>
    <r>
      <rPr>
        <sz val="11"/>
        <color rgb="FFFF0000"/>
        <rFont val="Calibri"/>
        <family val="2"/>
        <scheme val="minor"/>
      </rPr>
      <t xml:space="preserve">Qualifying plants must be listed in Notes for points </t>
    </r>
  </si>
  <si>
    <r>
      <t xml:space="preserve">(b)  Back is landscaped with overall low water use plantings and ground cover with turf not exceeding 1500 sf or 20% (whichever is less) of total landscape area (front and back).  </t>
    </r>
    <r>
      <rPr>
        <sz val="11"/>
        <color rgb="FFFF0000"/>
        <rFont val="Calibri"/>
        <family val="2"/>
        <scheme val="minor"/>
      </rPr>
      <t xml:space="preserve">Qualifying plants must be listed in Notes for points. </t>
    </r>
  </si>
  <si>
    <r>
      <rPr>
        <b/>
        <sz val="11"/>
        <color theme="1"/>
        <rFont val="Calibri"/>
        <family val="2"/>
        <scheme val="minor"/>
      </rPr>
      <t>Automatic shutoff water device.</t>
    </r>
    <r>
      <rPr>
        <sz val="11"/>
        <color theme="1"/>
        <rFont val="Calibri"/>
        <family val="2"/>
        <scheme val="minor"/>
      </rPr>
      <t xml:space="preserve">  One of the following automatic shutoff water supply devices is installed.  Where a fire sprinkler system is present, installer is to ensure the device will not interfere with the operation of the fire sprinkler system. </t>
    </r>
    <r>
      <rPr>
        <sz val="11"/>
        <color rgb="FFFF0000"/>
        <rFont val="Calibri"/>
        <family val="2"/>
        <scheme val="minor"/>
      </rPr>
      <t xml:space="preserve"> Photos of device(s) must be provided.</t>
    </r>
  </si>
  <si>
    <r>
      <rPr>
        <b/>
        <sz val="11"/>
        <color theme="1"/>
        <rFont val="Calibri"/>
        <family val="2"/>
        <scheme val="minor"/>
      </rPr>
      <t xml:space="preserve">Water softener systems.  </t>
    </r>
    <r>
      <rPr>
        <sz val="11"/>
        <color theme="1"/>
        <rFont val="Calibri"/>
        <family val="2"/>
        <scheme val="minor"/>
      </rPr>
      <t xml:space="preserve">Certified to NSF/ANSI Standard 44, including voluntary efficiency rating standards in Section 7 of that standard.  Contact BGNM for information about how to score.  </t>
    </r>
    <r>
      <rPr>
        <sz val="11"/>
        <color rgb="FFFF0000"/>
        <rFont val="Calibri"/>
        <family val="2"/>
        <scheme val="minor"/>
      </rPr>
      <t>Must provide photo of device and certification label.</t>
    </r>
  </si>
  <si>
    <r>
      <t xml:space="preserve">Hands free faucets installed in kitchen and lavatories.  </t>
    </r>
    <r>
      <rPr>
        <sz val="11"/>
        <color rgb="FFFF0000"/>
        <rFont val="Calibri"/>
        <family val="2"/>
        <scheme val="minor"/>
      </rPr>
      <t>Photos must be provided.</t>
    </r>
  </si>
  <si>
    <r>
      <t xml:space="preserve">Water shutoff mechanism is installed on showerheads </t>
    </r>
    <r>
      <rPr>
        <sz val="11"/>
        <color theme="1"/>
        <rFont val="Calibri"/>
        <family val="2"/>
        <scheme val="minor"/>
      </rPr>
      <t xml:space="preserve">to </t>
    </r>
    <r>
      <rPr>
        <u/>
        <sz val="11"/>
        <color theme="1"/>
        <rFont val="Calibri"/>
        <family val="2"/>
        <scheme val="minor"/>
      </rPr>
      <t>automatically</t>
    </r>
    <r>
      <rPr>
        <sz val="11"/>
        <color theme="1"/>
        <rFont val="Calibri"/>
        <family val="2"/>
        <scheme val="minor"/>
      </rPr>
      <t xml:space="preserve"> decrease water flow to showerhead to</t>
    </r>
    <r>
      <rPr>
        <u/>
        <sz val="11"/>
        <color theme="1"/>
        <rFont val="Calibri"/>
        <family val="2"/>
        <scheme val="minor"/>
      </rPr>
      <t xml:space="preserve"> &lt;= 8 ounces/minute</t>
    </r>
    <r>
      <rPr>
        <sz val="11"/>
        <color theme="1"/>
        <rFont val="Calibri"/>
        <family val="2"/>
        <scheme val="minor"/>
      </rPr>
      <t xml:space="preserve"> when the water temperature at the showerhead reaches =&gt; 95° and which allows occupant to 'switch' the showerhead flow to normal flow when ready for shower.  Allow 0.5 points per showerhead up to maximum of 1 point. </t>
    </r>
    <r>
      <rPr>
        <sz val="11"/>
        <color rgb="FFFF0000"/>
        <rFont val="Calibri"/>
        <family val="2"/>
        <scheme val="minor"/>
      </rPr>
      <t xml:space="preserve"> Must provide photos of devices.</t>
    </r>
  </si>
  <si>
    <r>
      <t xml:space="preserve">Water treatment backflush water beneficially reused.  </t>
    </r>
    <r>
      <rPr>
        <sz val="11"/>
        <color rgb="FFFF0000"/>
        <rFont val="Calibri"/>
        <family val="2"/>
        <scheme val="minor"/>
      </rPr>
      <t>Must provide photos evidencing compliance.</t>
    </r>
  </si>
  <si>
    <r>
      <t xml:space="preserve">Water use monitoring system is installed.  </t>
    </r>
    <r>
      <rPr>
        <sz val="11"/>
        <color rgb="FFFF0000"/>
        <rFont val="Calibri"/>
        <family val="2"/>
        <scheme val="minor"/>
      </rPr>
      <t>Must provide photos of devices.</t>
    </r>
  </si>
  <si>
    <r>
      <t xml:space="preserve">Greywater stub out.  </t>
    </r>
    <r>
      <rPr>
        <sz val="11"/>
        <color rgb="FFFF0000"/>
        <rFont val="Calibri"/>
        <family val="2"/>
        <scheme val="minor"/>
      </rPr>
      <t>Must provide photos evidencing compliance.</t>
    </r>
  </si>
  <si>
    <r>
      <t xml:space="preserve">Purple pipe stub out.  </t>
    </r>
    <r>
      <rPr>
        <sz val="11"/>
        <color rgb="FFFF0000"/>
        <rFont val="Calibri"/>
        <family val="2"/>
        <scheme val="minor"/>
      </rPr>
      <t>Must provide photos evidencing compliance.</t>
    </r>
  </si>
  <si>
    <r>
      <t xml:space="preserve">Water leakage testing completed </t>
    </r>
    <r>
      <rPr>
        <sz val="11"/>
        <color theme="1"/>
        <rFont val="Calibri"/>
        <family val="2"/>
        <scheme val="minor"/>
      </rPr>
      <t xml:space="preserve">and results available for builder or homeowner.  (For data collection purposes)  </t>
    </r>
    <r>
      <rPr>
        <sz val="11"/>
        <color rgb="FFFF0000"/>
        <rFont val="Calibri"/>
        <family val="2"/>
        <scheme val="minor"/>
      </rPr>
      <t>Must provide photo of pressure gauge and description of test.</t>
    </r>
  </si>
  <si>
    <r>
      <t xml:space="preserve">(a)  Clothes dryers are vented to the outdoors.  </t>
    </r>
    <r>
      <rPr>
        <sz val="11"/>
        <color rgb="FFFF0000"/>
        <rFont val="Calibri"/>
        <family val="2"/>
        <scheme val="minor"/>
      </rPr>
      <t>Verifier should retain copies of photos taken at rough inspection showing venting from clothes dryer vent to outdoors for possible audit by BGNM.</t>
    </r>
  </si>
  <si>
    <r>
      <t xml:space="preserve">(b)  Bathroom and laundry fans are vented to the outdoors. Fans shall be tested and verified to have a minimum ventilation rate of 50 cfm for intermittent operation or 20 cfm for continuous operation.  </t>
    </r>
    <r>
      <rPr>
        <sz val="11"/>
        <color rgb="FFFF0000"/>
        <rFont val="Calibri"/>
        <family val="2"/>
        <scheme val="minor"/>
      </rPr>
      <t>Results to be listed in notes column.</t>
    </r>
  </si>
  <si>
    <r>
      <rPr>
        <b/>
        <sz val="11"/>
        <color theme="1"/>
        <rFont val="Calibri"/>
        <family val="2"/>
        <scheme val="minor"/>
      </rPr>
      <t>Whole building ventilation</t>
    </r>
    <r>
      <rPr>
        <sz val="11"/>
        <color theme="1"/>
        <rFont val="Calibri"/>
        <family val="2"/>
        <scheme val="minor"/>
      </rPr>
      <t xml:space="preserve"> is implemented in accordance with ASHRAE 62.2.  </t>
    </r>
    <r>
      <rPr>
        <sz val="11"/>
        <color rgb="FFFF0000"/>
        <rFont val="Calibri"/>
        <family val="2"/>
        <scheme val="minor"/>
      </rPr>
      <t>Verifier should retain copies of photos taken at rough inspection showing venting from ventilation fans to outdoors for possible audit by BGNM.</t>
    </r>
  </si>
  <si>
    <t>PointList43</t>
  </si>
  <si>
    <r>
      <rPr>
        <b/>
        <sz val="11"/>
        <color theme="1"/>
        <rFont val="Calibri"/>
        <family val="2"/>
        <scheme val="minor"/>
      </rPr>
      <t>Supply and return openings are covered during construction</t>
    </r>
    <r>
      <rPr>
        <sz val="11"/>
        <color theme="1"/>
        <rFont val="Calibri"/>
        <family val="2"/>
        <scheme val="minor"/>
      </rPr>
      <t xml:space="preserve"> or vacuumed before occupancy by builder; spot check by verifier for compliance.  </t>
    </r>
    <r>
      <rPr>
        <sz val="11"/>
        <color rgb="FFFF0000"/>
        <rFont val="Calibri"/>
        <family val="2"/>
        <scheme val="minor"/>
      </rPr>
      <t>Describe in Note column how ducts were protected during construction or cleaned before final.</t>
    </r>
  </si>
  <si>
    <r>
      <rPr>
        <b/>
        <sz val="11"/>
        <color theme="1"/>
        <rFont val="Calibri"/>
        <family val="2"/>
        <scheme val="minor"/>
      </rPr>
      <t>A 100 cfm or greater exhaust fan is installed and vented to the outdoors</t>
    </r>
    <r>
      <rPr>
        <sz val="11"/>
        <color theme="1"/>
        <rFont val="Calibri"/>
        <family val="2"/>
        <scheme val="minor"/>
      </rPr>
      <t xml:space="preserve">, and is designed for continuous operation or has controls to activate and run for 1 hour each time the garage door is operated.  </t>
    </r>
    <r>
      <rPr>
        <sz val="11"/>
        <color rgb="FFFF0000"/>
        <rFont val="Calibri"/>
        <family val="2"/>
        <scheme val="minor"/>
      </rPr>
      <t>Provide photo and describe how system operates.</t>
    </r>
  </si>
  <si>
    <r>
      <rPr>
        <b/>
        <sz val="11"/>
        <color theme="1"/>
        <rFont val="Calibri"/>
        <family val="2"/>
        <scheme val="minor"/>
      </rPr>
      <t>CO monitors are installed.</t>
    </r>
    <r>
      <rPr>
        <sz val="11"/>
        <color theme="1"/>
        <rFont val="Calibri"/>
        <family val="2"/>
        <scheme val="minor"/>
      </rPr>
      <t xml:space="preserve">  (Note: a basic CO alarm is NOT a CO monitor.) </t>
    </r>
    <r>
      <rPr>
        <sz val="11"/>
        <color rgb="FFFF0000"/>
        <rFont val="Calibri"/>
        <family val="2"/>
        <scheme val="minor"/>
      </rPr>
      <t xml:space="preserve"> Provide photo of CO monitor.</t>
    </r>
  </si>
  <si>
    <r>
      <rPr>
        <b/>
        <sz val="11"/>
        <color theme="1"/>
        <rFont val="Calibri"/>
        <family val="2"/>
        <scheme val="minor"/>
      </rPr>
      <t>For Radon Zone 1,</t>
    </r>
    <r>
      <rPr>
        <sz val="11"/>
        <color theme="1"/>
        <rFont val="Calibri"/>
        <family val="2"/>
        <scheme val="minor"/>
      </rPr>
      <t xml:space="preserve"> a passive or active radon mitigation system is installed with description detailed in the owner's manual.  </t>
    </r>
    <r>
      <rPr>
        <sz val="11"/>
        <color rgb="FFFF0000"/>
        <rFont val="Calibri"/>
        <family val="2"/>
        <scheme val="minor"/>
      </rPr>
      <t>Provide photo of labeled radon vent at rough inspection.</t>
    </r>
  </si>
  <si>
    <r>
      <rPr>
        <b/>
        <sz val="11"/>
        <color theme="1"/>
        <rFont val="Calibri"/>
        <family val="2"/>
        <scheme val="minor"/>
      </rPr>
      <t>For Radon Zones 2 and 3</t>
    </r>
    <r>
      <rPr>
        <sz val="11"/>
        <color theme="1"/>
        <rFont val="Calibri"/>
        <family val="2"/>
        <scheme val="minor"/>
      </rPr>
      <t xml:space="preserve">, a passive or active radon mitigation system is installed with description detailed in the owner's manual.  </t>
    </r>
    <r>
      <rPr>
        <sz val="11"/>
        <color rgb="FFFF0000"/>
        <rFont val="Calibri"/>
        <family val="2"/>
        <scheme val="minor"/>
      </rPr>
      <t>Provide photo of labeled radon vent at rough inspection.</t>
    </r>
  </si>
  <si>
    <t>For each product, Verifier must retain specification sheets but the spec sheets do not have to be provided to BGNM.</t>
  </si>
  <si>
    <t>Verifier should retain specification sheet in files.</t>
  </si>
  <si>
    <r>
      <t xml:space="preserve">Document below the percentage of area treated with compliant interior architectural coatings and list the coatings and their VOC content.  </t>
    </r>
    <r>
      <rPr>
        <sz val="11"/>
        <color rgb="FFFF0000"/>
        <rFont val="Calibri"/>
        <family val="2"/>
        <scheme val="minor"/>
      </rPr>
      <t>Verifier should retain copies of specification sheets in files.</t>
    </r>
  </si>
  <si>
    <r>
      <t xml:space="preserve">Document below the percentage of interior adhesives &amp; sealants and list the interior adhesives &amp; sealants and their VOC content. </t>
    </r>
    <r>
      <rPr>
        <sz val="11"/>
        <color rgb="FFFF0000"/>
        <rFont val="Calibri"/>
        <family val="2"/>
        <scheme val="minor"/>
      </rPr>
      <t xml:space="preserve"> Verifier should retain copies of specification in files.</t>
    </r>
  </si>
  <si>
    <r>
      <t xml:space="preserve">Document below the percentage of insulation in compliance with the requirements and list the insulation products used and the certification program used for certification.  </t>
    </r>
    <r>
      <rPr>
        <sz val="11"/>
        <color rgb="FFFF0000"/>
        <rFont val="Calibri"/>
        <family val="2"/>
        <scheme val="minor"/>
      </rPr>
      <t>Must retain specification sheets in files.</t>
    </r>
  </si>
  <si>
    <r>
      <rPr>
        <b/>
        <sz val="11"/>
        <color theme="1"/>
        <rFont val="Calibri"/>
        <family val="2"/>
        <scheme val="minor"/>
      </rPr>
      <t>Limits of clearing and grading</t>
    </r>
    <r>
      <rPr>
        <sz val="11"/>
        <color theme="1"/>
        <rFont val="Calibri"/>
        <family val="2"/>
        <scheme val="minor"/>
      </rPr>
      <t xml:space="preserve"> and any natural resources to be protected are fenced or otherwise marked off on the site.  Adjacent lots, common areas are protected from damage.  </t>
    </r>
    <r>
      <rPr>
        <sz val="11"/>
        <color rgb="FFFF0000"/>
        <rFont val="Calibri"/>
        <family val="2"/>
        <scheme val="minor"/>
      </rPr>
      <t>Provide photos - can be exterior photos, previously taken.</t>
    </r>
  </si>
  <si>
    <r>
      <rPr>
        <b/>
        <sz val="11"/>
        <rFont val="Calibri"/>
        <family val="2"/>
        <scheme val="minor"/>
      </rPr>
      <t>Impervious surfaces are minimized</t>
    </r>
    <r>
      <rPr>
        <sz val="11"/>
        <rFont val="Calibri"/>
        <family val="2"/>
        <scheme val="minor"/>
      </rPr>
      <t xml:space="preserve"> and permeable materials are used for driveways, walkways and patios. .5 point per 25% converte</t>
    </r>
    <r>
      <rPr>
        <sz val="11"/>
        <color theme="1"/>
        <rFont val="Calibri"/>
        <family val="2"/>
        <scheme val="minor"/>
      </rPr>
      <t xml:space="preserve">d.  </t>
    </r>
    <r>
      <rPr>
        <sz val="11"/>
        <color rgb="FFFF0000"/>
        <rFont val="Calibri"/>
        <family val="2"/>
        <scheme val="minor"/>
      </rPr>
      <t>Provide photos - can be exterior photos, previously taken.</t>
    </r>
  </si>
  <si>
    <r>
      <rPr>
        <b/>
        <sz val="11"/>
        <color theme="1"/>
        <rFont val="Calibri"/>
        <family val="2"/>
        <scheme val="minor"/>
      </rPr>
      <t xml:space="preserve"> A lot is selected in a Green Certified Subdivision</t>
    </r>
    <r>
      <rPr>
        <sz val="11"/>
        <color theme="1"/>
        <rFont val="Calibri"/>
        <family val="2"/>
        <scheme val="minor"/>
      </rPr>
      <t xml:space="preserve"> (note certification program). </t>
    </r>
    <r>
      <rPr>
        <sz val="11"/>
        <color rgb="FFFF0000"/>
        <rFont val="Calibri"/>
        <family val="2"/>
        <scheme val="minor"/>
      </rPr>
      <t xml:space="preserve"> Provide copy of certificate.</t>
    </r>
  </si>
  <si>
    <r>
      <rPr>
        <b/>
        <sz val="11"/>
        <rFont val="Calibri"/>
        <family val="2"/>
        <scheme val="minor"/>
      </rPr>
      <t>An infill lot is selected with public infrastructure to the lot</t>
    </r>
    <r>
      <rPr>
        <sz val="11"/>
        <rFont val="Calibri"/>
        <family val="2"/>
        <scheme val="minor"/>
      </rPr>
      <t xml:space="preserve"> and six or more public resources within one mile (shops, library, restaurants, public transportation, schools, etc.). </t>
    </r>
    <r>
      <rPr>
        <sz val="11"/>
        <color rgb="FFFF0000"/>
        <rFont val="Calibri"/>
        <family val="2"/>
        <scheme val="minor"/>
      </rPr>
      <t>List resources and distances in Notes column.</t>
    </r>
  </si>
  <si>
    <r>
      <rPr>
        <b/>
        <sz val="11"/>
        <rFont val="Calibri"/>
        <family val="2"/>
        <scheme val="minor"/>
      </rPr>
      <t>An infill lot is selected that is a greyfield.</t>
    </r>
    <r>
      <rPr>
        <sz val="11"/>
        <rFont val="Calibri"/>
        <family val="2"/>
        <scheme val="minor"/>
      </rPr>
      <t xml:space="preserve">  Note former land us</t>
    </r>
    <r>
      <rPr>
        <sz val="11"/>
        <color theme="1"/>
        <rFont val="Calibri"/>
        <family val="2"/>
        <scheme val="minor"/>
      </rPr>
      <t xml:space="preserve">e.  </t>
    </r>
    <r>
      <rPr>
        <sz val="11"/>
        <color rgb="FFFF0000"/>
        <rFont val="Calibri"/>
        <family val="2"/>
        <scheme val="minor"/>
      </rPr>
      <t>Provide documentary evidence.</t>
    </r>
  </si>
  <si>
    <r>
      <t xml:space="preserve">Soil disturbance and erosion are minimized in accordance with a SWPPP plan. </t>
    </r>
    <r>
      <rPr>
        <b/>
        <sz val="11"/>
        <color rgb="FFFF0000"/>
        <rFont val="Calibri"/>
        <family val="2"/>
        <scheme val="minor"/>
      </rPr>
      <t xml:space="preserve"> </t>
    </r>
    <r>
      <rPr>
        <sz val="11"/>
        <color rgb="FFFF0000"/>
        <rFont val="Calibri"/>
        <family val="2"/>
        <scheme val="minor"/>
      </rPr>
      <t>Provide photo of SWPPP sign with number, or photo of cover page of SWPPP report.</t>
    </r>
  </si>
  <si>
    <r>
      <rPr>
        <b/>
        <sz val="11"/>
        <color theme="1"/>
        <rFont val="Calibri"/>
        <family val="2"/>
        <scheme val="minor"/>
      </rPr>
      <t>Soil density test is performed and certified</t>
    </r>
    <r>
      <rPr>
        <sz val="11"/>
        <color theme="1"/>
        <rFont val="Calibri"/>
        <family val="2"/>
        <scheme val="minor"/>
      </rPr>
      <t xml:space="preserve"> for compliance to recommendations. </t>
    </r>
    <r>
      <rPr>
        <sz val="11"/>
        <color rgb="FFFF0000"/>
        <rFont val="Calibri"/>
        <family val="2"/>
        <scheme val="minor"/>
      </rPr>
      <t xml:space="preserve"> Provide photo from report evidencing soil density test at project site.</t>
    </r>
  </si>
  <si>
    <r>
      <rPr>
        <b/>
        <sz val="11"/>
        <color theme="1"/>
        <rFont val="Calibri"/>
        <family val="2"/>
        <scheme val="minor"/>
      </rPr>
      <t>Density</t>
    </r>
    <r>
      <rPr>
        <sz val="11"/>
        <color theme="1"/>
        <rFont val="Calibri"/>
        <family val="2"/>
        <scheme val="minor"/>
      </rPr>
      <t xml:space="preserve"> of seven dwelling units per acre or greater (1 point),  15 or greater (2 pts), or &gt;20 DU per acre (3 pts).  </t>
    </r>
    <r>
      <rPr>
        <sz val="11"/>
        <color rgb="FFFF0000"/>
        <rFont val="Calibri"/>
        <family val="2"/>
        <scheme val="minor"/>
      </rPr>
      <t>Show math.</t>
    </r>
  </si>
  <si>
    <r>
      <rPr>
        <b/>
        <sz val="11"/>
        <color theme="1"/>
        <rFont val="Calibri"/>
        <family val="2"/>
        <scheme val="minor"/>
      </rPr>
      <t>Wildlife habitat:</t>
    </r>
    <r>
      <rPr>
        <sz val="11"/>
        <color theme="1"/>
        <rFont val="Calibri"/>
        <family val="2"/>
        <scheme val="minor"/>
      </rPr>
      <t xml:space="preserve">  plants and gardens that provide food or nesting for birds and/or butterflies.  </t>
    </r>
    <r>
      <rPr>
        <sz val="11"/>
        <color rgb="FFFF0000"/>
        <rFont val="Calibri"/>
        <family val="2"/>
        <scheme val="minor"/>
      </rPr>
      <t>Provide descriptions and photos.</t>
    </r>
  </si>
  <si>
    <r>
      <rPr>
        <b/>
        <sz val="11"/>
        <color theme="1"/>
        <rFont val="Calibri"/>
        <family val="2"/>
        <scheme val="minor"/>
      </rPr>
      <t xml:space="preserve">Wildlife habitat: </t>
    </r>
    <r>
      <rPr>
        <sz val="11"/>
        <color theme="1"/>
        <rFont val="Calibri"/>
        <family val="2"/>
        <scheme val="minor"/>
      </rPr>
      <t xml:space="preserve"> outdoor lighting techniques (down lighting) are utilized with regard for "night sky" preservation.  </t>
    </r>
    <r>
      <rPr>
        <sz val="11"/>
        <color rgb="FFFF0000"/>
        <rFont val="Calibri"/>
        <family val="2"/>
        <scheme val="minor"/>
      </rPr>
      <t>Provide photo(s) evidencing compliance</t>
    </r>
  </si>
  <si>
    <r>
      <rPr>
        <b/>
        <sz val="11"/>
        <color theme="1"/>
        <rFont val="Calibri"/>
        <family val="2"/>
        <scheme val="minor"/>
      </rPr>
      <t>Construction materials are recycled offsite</t>
    </r>
    <r>
      <rPr>
        <sz val="11"/>
        <color theme="1"/>
        <rFont val="Calibri"/>
        <family val="2"/>
        <scheme val="minor"/>
      </rPr>
      <t xml:space="preserve">.  At least 2 categories of materials should be recycled (metal, wood, cardboard/paper, plastic)  </t>
    </r>
    <r>
      <rPr>
        <sz val="11"/>
        <color rgb="FFFF0000"/>
        <rFont val="Calibri"/>
        <family val="2"/>
        <scheme val="minor"/>
      </rPr>
      <t>Note material categories recycled.</t>
    </r>
  </si>
  <si>
    <r>
      <t xml:space="preserve">36 " minimum accessible route from no step entrance to visiting area.  </t>
    </r>
    <r>
      <rPr>
        <sz val="11"/>
        <color rgb="FFFF0000"/>
        <rFont val="Calibri"/>
        <family val="2"/>
        <scheme val="minor"/>
      </rPr>
      <t>Width of narrowest point from the front door to the visiting area must be documented in the Notes column for points.</t>
    </r>
  </si>
  <si>
    <r>
      <t xml:space="preserve">36 " accessible route from no step entrance to bedroom and bathroom with minimum 32 inch door width. </t>
    </r>
    <r>
      <rPr>
        <sz val="11"/>
        <color rgb="FFFF0000"/>
        <rFont val="Calibri"/>
        <family val="2"/>
        <scheme val="minor"/>
      </rPr>
      <t xml:space="preserve"> Width of narrowest point from no-step entrance to bedroom &amp; bathroom and door widths of bedroom &amp; bathroom must be documented in the Notes column for points.</t>
    </r>
  </si>
  <si>
    <r>
      <rPr>
        <b/>
        <sz val="11"/>
        <color theme="1"/>
        <rFont val="Calibri"/>
        <family val="2"/>
        <scheme val="minor"/>
      </rPr>
      <t>Documented location of all shut-offs</t>
    </r>
    <r>
      <rPr>
        <sz val="11"/>
        <color theme="1"/>
        <rFont val="Calibri"/>
        <family val="2"/>
        <scheme val="minor"/>
      </rPr>
      <t xml:space="preserve"> for utilities.  </t>
    </r>
    <r>
      <rPr>
        <sz val="11"/>
        <color rgb="FFFF0000"/>
        <rFont val="Calibri"/>
        <family val="2"/>
        <scheme val="minor"/>
      </rPr>
      <t>Provide copy of document or photo to evidence compliance.</t>
    </r>
  </si>
  <si>
    <r>
      <t xml:space="preserve">Maintenance checklist. </t>
    </r>
    <r>
      <rPr>
        <sz val="11"/>
        <color rgb="FFFF0000"/>
        <rFont val="Calibri"/>
        <family val="2"/>
        <scheme val="minor"/>
      </rPr>
      <t xml:space="preserve"> Provide copy of document or photo to evidence compliance.</t>
    </r>
  </si>
  <si>
    <r>
      <rPr>
        <b/>
        <sz val="11"/>
        <color theme="1"/>
        <rFont val="Calibri"/>
        <family val="2"/>
        <scheme val="minor"/>
      </rPr>
      <t>Integrated pest management plan</t>
    </r>
    <r>
      <rPr>
        <sz val="11"/>
        <color theme="1"/>
        <rFont val="Calibri"/>
        <family val="2"/>
        <scheme val="minor"/>
      </rPr>
      <t xml:space="preserve"> is developed and instructions for maintenance. </t>
    </r>
    <r>
      <rPr>
        <sz val="11"/>
        <color rgb="FFFF0000"/>
        <rFont val="Calibri"/>
        <family val="2"/>
        <scheme val="minor"/>
      </rPr>
      <t xml:space="preserve"> Provide copy of document or photo to evidence compliance.</t>
    </r>
  </si>
  <si>
    <t>2021.01</t>
  </si>
  <si>
    <r>
      <t xml:space="preserve">(f)  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  </t>
    </r>
    <r>
      <rPr>
        <sz val="11"/>
        <color rgb="FFFF0000"/>
        <rFont val="Calibri"/>
        <family val="2"/>
        <scheme val="minor"/>
      </rPr>
      <t>Verifier must describe system(s) in Notes column.</t>
    </r>
  </si>
  <si>
    <t>3.3.7</t>
  </si>
  <si>
    <r>
      <t xml:space="preserve">Air purification system.  </t>
    </r>
    <r>
      <rPr>
        <sz val="11"/>
        <color theme="1"/>
        <rFont val="Calibri"/>
        <family val="2"/>
        <scheme val="minor"/>
      </rPr>
      <t>Air purification equipment with specifications to kill at least 90% of bacteria and viruses is installed within the HVAC air distibution system or other permanently installed air distribution system and designed to treat air in the entire home.</t>
    </r>
  </si>
  <si>
    <t>If there is a recirc system, is it demand-controlled AND have an aquastat to turn pump off when water is warm? -------&gt;</t>
  </si>
  <si>
    <r>
      <t xml:space="preserve">Has the </t>
    </r>
    <r>
      <rPr>
        <b/>
        <sz val="14"/>
        <color theme="1"/>
        <rFont val="Calibri"/>
        <family val="2"/>
        <scheme val="minor"/>
      </rPr>
      <t>building leakage requirement</t>
    </r>
    <r>
      <rPr>
        <sz val="14"/>
        <color theme="1"/>
        <rFont val="Calibri"/>
        <family val="2"/>
        <scheme val="minor"/>
      </rPr>
      <t xml:space="preserve"> been satisfied? (See Practice 1.5.2, above)</t>
    </r>
  </si>
  <si>
    <r>
      <t xml:space="preserve">Has the </t>
    </r>
    <r>
      <rPr>
        <b/>
        <sz val="14"/>
        <color theme="1"/>
        <rFont val="Calibri"/>
        <family val="2"/>
        <scheme val="minor"/>
      </rPr>
      <t>duct leakage requirement</t>
    </r>
    <r>
      <rPr>
        <sz val="14"/>
        <color theme="1"/>
        <rFont val="Calibri"/>
        <family val="2"/>
        <scheme val="minor"/>
      </rPr>
      <t xml:space="preserve"> been satisfied? (See Practice 1.3.6, above)</t>
    </r>
  </si>
  <si>
    <r>
      <t xml:space="preserve">There is </t>
    </r>
    <r>
      <rPr>
        <b/>
        <sz val="14"/>
        <color theme="1"/>
        <rFont val="Calibri"/>
        <family val="2"/>
        <scheme val="minor"/>
      </rPr>
      <t>no minimum points earned requirement</t>
    </r>
    <r>
      <rPr>
        <sz val="14"/>
        <color theme="1"/>
        <rFont val="Calibri"/>
        <family val="2"/>
        <scheme val="minor"/>
      </rPr>
      <t xml:space="preserve"> for any level of certification in the energy efficiency section.</t>
    </r>
  </si>
  <si>
    <r>
      <t xml:space="preserve">Have all other required </t>
    </r>
    <r>
      <rPr>
        <b/>
        <sz val="14"/>
        <color theme="1"/>
        <rFont val="Calibri"/>
        <family val="2"/>
        <scheme val="minor"/>
      </rPr>
      <t>mandatory requirements</t>
    </r>
    <r>
      <rPr>
        <sz val="14"/>
        <color theme="1"/>
        <rFont val="Calibri"/>
        <family val="2"/>
        <scheme val="minor"/>
      </rPr>
      <t xml:space="preserve"> been satisfied? (Required for Silver, Gold or Emerald levels of certification.  See practices indicated as Mandatory, above.)</t>
    </r>
  </si>
  <si>
    <r>
      <t>Based solely on the</t>
    </r>
    <r>
      <rPr>
        <b/>
        <sz val="14"/>
        <color theme="1"/>
        <rFont val="Calibri"/>
        <family val="2"/>
        <scheme val="minor"/>
      </rPr>
      <t xml:space="preserve"> WEiR Index</t>
    </r>
    <r>
      <rPr>
        <sz val="14"/>
        <color theme="1"/>
        <rFont val="Calibri"/>
        <family val="2"/>
        <scheme val="minor"/>
      </rPr>
      <t xml:space="preserve"> achieved, the highest certification level that can be achieved in the water efficiency section is shown.  (See Practice 2.1.1, above).</t>
    </r>
  </si>
  <si>
    <r>
      <t xml:space="preserve">Based solely on the </t>
    </r>
    <r>
      <rPr>
        <b/>
        <sz val="14"/>
        <color theme="1"/>
        <rFont val="Calibri"/>
        <family val="2"/>
        <scheme val="minor"/>
      </rPr>
      <t>water efficiency points</t>
    </r>
    <r>
      <rPr>
        <sz val="14"/>
        <color theme="1"/>
        <rFont val="Calibri"/>
        <family val="2"/>
        <scheme val="minor"/>
      </rPr>
      <t xml:space="preserve"> achieved, the highest certification level that can be achieved in the water efficiency section is shown.  Water efficiency points required for the various levels of certification are:  Code Plus 25 (with points for WEiR Index), Silver 31, Gold 40 and Emerald 48.</t>
    </r>
  </si>
  <si>
    <r>
      <t xml:space="preserve">Have all other required </t>
    </r>
    <r>
      <rPr>
        <b/>
        <sz val="14"/>
        <color theme="1"/>
        <rFont val="Calibri"/>
        <family val="2"/>
        <scheme val="minor"/>
      </rPr>
      <t>mandatory requirements</t>
    </r>
    <r>
      <rPr>
        <sz val="14"/>
        <color theme="1"/>
        <rFont val="Calibri"/>
        <family val="2"/>
        <scheme val="minor"/>
      </rPr>
      <t xml:space="preserve"> been satisfied (other than WEiR Index)?</t>
    </r>
  </si>
  <si>
    <r>
      <t xml:space="preserve">Have all required </t>
    </r>
    <r>
      <rPr>
        <b/>
        <sz val="14"/>
        <color theme="1"/>
        <rFont val="Calibri"/>
        <family val="2"/>
        <scheme val="minor"/>
      </rPr>
      <t>mandatory requirements</t>
    </r>
    <r>
      <rPr>
        <sz val="14"/>
        <color theme="1"/>
        <rFont val="Calibri"/>
        <family val="2"/>
        <scheme val="minor"/>
      </rPr>
      <t xml:space="preserve"> been satisfied?</t>
    </r>
  </si>
  <si>
    <r>
      <t xml:space="preserve">Has the </t>
    </r>
    <r>
      <rPr>
        <b/>
        <sz val="14"/>
        <color theme="1"/>
        <rFont val="Calibri"/>
        <family val="2"/>
        <scheme val="minor"/>
      </rPr>
      <t>mandatory whole-house ventilation</t>
    </r>
    <r>
      <rPr>
        <sz val="14"/>
        <color theme="1"/>
        <rFont val="Calibri"/>
        <family val="2"/>
        <scheme val="minor"/>
      </rPr>
      <t xml:space="preserve"> requirement been satisfied?  (See Practice 3.2.1, above)</t>
    </r>
  </si>
  <si>
    <r>
      <t xml:space="preserve">There are no </t>
    </r>
    <r>
      <rPr>
        <b/>
        <sz val="14"/>
        <color theme="1"/>
        <rFont val="Calibri"/>
        <family val="2"/>
        <scheme val="minor"/>
      </rPr>
      <t>mandatory requirements</t>
    </r>
    <r>
      <rPr>
        <sz val="14"/>
        <color theme="1"/>
        <rFont val="Calibri"/>
        <family val="2"/>
        <scheme val="minor"/>
      </rPr>
      <t xml:space="preserve"> in the other sustainability ability practices section.</t>
    </r>
  </si>
  <si>
    <r>
      <t>Based solely on other sustainable building practice</t>
    </r>
    <r>
      <rPr>
        <b/>
        <sz val="14"/>
        <color theme="1"/>
        <rFont val="Calibri"/>
        <family val="2"/>
        <scheme val="minor"/>
      </rPr>
      <t xml:space="preserve"> points</t>
    </r>
    <r>
      <rPr>
        <sz val="14"/>
        <color theme="1"/>
        <rFont val="Calibri"/>
        <family val="2"/>
        <scheme val="minor"/>
      </rPr>
      <t xml:space="preserve"> achieved, the highest certification level that can be achieved in the other sustainable building practices section is shown.  Other sustainable building practices points required for the various levels of certification are:  Code Plus 0, Silver 0, Gold 5, and Emerald 10.</t>
    </r>
  </si>
  <si>
    <t>Signature of Third-party Verifier (Electronic Signature is Okay) ----&gt;</t>
  </si>
  <si>
    <t>Mandatory Requirements for Certification Levels Above Code Plus</t>
  </si>
  <si>
    <t>Homes certified by BGNM to the Code Plus level exceed most requirements of the 2018 International Energy Conservation Code (2018 IECC) and satisfy all requirement of the New Mexico Energy Conservation Code (NM ECC).  The NM ECC does not require a few items that are mandatory under the 2018 IECC.  In addition to the NM ECC requirements, projects certified to BGNM's Code Plus level must satisfy certain water efficiency and indoor air quality  practices mandated by BGNM as well.
Some of the information on this Code Plus verification sheet will 'auto fill' from the '2 Project Information' tab and the '4a WEiR Index' tab.  PDF copies of this tab ('3b Code Plus Verification'), PDF copies of the reports listed in the 'Documentation Required by BGNM' column below, and PDF copies of documents listed in the 'Supporting Documentation Requirements' section below are all required for BGNM Code Plus certification.  There is a reduced certification fee of $100 for Code Plus certifications.  The fee must be paid at CertifiedGreenNM.org before submitting the project for certification .</t>
  </si>
  <si>
    <r>
      <rPr>
        <b/>
        <sz val="12"/>
        <color theme="1"/>
        <rFont val="Calibri"/>
        <family val="2"/>
        <scheme val="minor"/>
      </rPr>
      <t xml:space="preserve">Whole Building Ventilation Requirement of ASHRAE 62.2 </t>
    </r>
    <r>
      <rPr>
        <sz val="12"/>
        <color theme="1"/>
        <rFont val="Calibri"/>
        <family val="2"/>
        <scheme val="minor"/>
      </rPr>
      <t>- To ensure adequate indoor air quality, homes must meet the whole building ventilation requirement of ASHRAE 62.2.  Controls for whole-building ventilation shall be clearly labels to show their purpose.</t>
    </r>
  </si>
  <si>
    <t>If so, what is the highest MERV rating that the HVAC system is 
designed for without causing HVAC performance issues? ----&gt;</t>
  </si>
  <si>
    <t>IECC Insulation
Requirements</t>
  </si>
  <si>
    <t>The Code Plus level of BGNM certification ensures third-party verification of important features in an energy efficient home.  In addition, this certification ensures better indoor water efficiency and requires certain building ventilation practices for better indoor air quality.  The ventilation practices include requirements for spot ventilation in bathrooms, laundry rooms and kitchen as well as whole-house ventilation requirements for adequate volume, labeling and function of ventilation systems.  Though simpler than the three higher levels of BGNM certification, Code Plus certification sets a firm foundation for energy and water efficiency as well as better indoor air quality.  For Code Plus certification, one must begin by completing the '2 Project Information' tab and then complete the '3b Code Plus Verification' tab.  Links to those tabs are below.</t>
  </si>
  <si>
    <r>
      <rPr>
        <b/>
        <sz val="11"/>
        <color theme="1"/>
        <rFont val="Calibri"/>
        <family val="2"/>
        <scheme val="minor"/>
      </rPr>
      <t xml:space="preserve">Project Address: </t>
    </r>
    <r>
      <rPr>
        <sz val="8"/>
        <color rgb="FF0000FF"/>
        <rFont val="Calibri"/>
        <family val="2"/>
        <scheme val="minor"/>
      </rPr>
      <t>Enter the complete address as it should appear on the certificate.</t>
    </r>
  </si>
  <si>
    <t>PDF of final confirmed Home Energy Rating Certificate from HERS Rater.</t>
  </si>
  <si>
    <r>
      <t xml:space="preserve">Certification fee is due </t>
    </r>
    <r>
      <rPr>
        <b/>
        <u/>
        <sz val="12"/>
        <color theme="1"/>
        <rFont val="Calibri"/>
        <family val="2"/>
        <scheme val="minor"/>
      </rPr>
      <t>before</t>
    </r>
    <r>
      <rPr>
        <sz val="11"/>
        <color theme="1"/>
        <rFont val="Calibri"/>
        <family val="2"/>
        <scheme val="minor"/>
      </rPr>
      <t xml:space="preserve"> submission of documents.  Receipt from BGNM evidencing certification fee was paid can be submitted in PDF form to prevent delay in processing the certification.</t>
    </r>
  </si>
  <si>
    <t>PointList44</t>
  </si>
  <si>
    <t>Verifier Will Do</t>
  </si>
  <si>
    <t>Done</t>
  </si>
  <si>
    <t xml:space="preserve">
Must provide Home Energy Rating Certificate for all rated features of the as-built home.  This is the RESNET-archived Home Energy Rating Certificate.</t>
  </si>
  <si>
    <r>
      <rPr>
        <b/>
        <sz val="11"/>
        <color theme="1"/>
        <rFont val="Calibri"/>
        <family val="2"/>
        <scheme val="minor"/>
      </rPr>
      <t xml:space="preserve">Drinking water treatment system.  </t>
    </r>
    <r>
      <rPr>
        <sz val="11"/>
        <color theme="1"/>
        <rFont val="Calibri"/>
        <family val="2"/>
        <scheme val="minor"/>
      </rPr>
      <t xml:space="preserve">System must be NSF/ANSI certified with a minimum efficiency rating of 85%.  Contact BGNM for information about how to score.  </t>
    </r>
    <r>
      <rPr>
        <sz val="11"/>
        <color rgb="FFFF0000"/>
        <rFont val="Calibri"/>
        <family val="2"/>
        <scheme val="minor"/>
      </rPr>
      <t>Must provide photos of devices and certification labels.</t>
    </r>
  </si>
  <si>
    <t>PointList45</t>
  </si>
  <si>
    <t>A return air path shall be provided for every room with a door (i.e. return ducts or transfer grills) for forced-air heating and cooling distribution systems.  Return ducts or transfer grills are not required for bathrooms, kitchens, closets, pantries and laundry rooms.</t>
  </si>
  <si>
    <r>
      <t xml:space="preserve">All space heating </t>
    </r>
    <r>
      <rPr>
        <u/>
        <sz val="11"/>
        <color theme="1"/>
        <rFont val="Calibri"/>
        <family val="2"/>
        <scheme val="minor"/>
      </rPr>
      <t>and</t>
    </r>
    <r>
      <rPr>
        <sz val="11"/>
        <color theme="1"/>
        <rFont val="Calibri"/>
        <family val="2"/>
        <scheme val="minor"/>
      </rPr>
      <t xml:space="preserve"> space cooling is provided by system(s) that does not require air distribution ducting.</t>
    </r>
  </si>
  <si>
    <t>CertifiedGreenNM.org</t>
  </si>
  <si>
    <t>1.2.3</t>
  </si>
  <si>
    <t>Not required for certification by BGNM but required by NM ECC.</t>
  </si>
  <si>
    <t>1.2.3 (a)</t>
  </si>
  <si>
    <t>1.2.3 (b)</t>
  </si>
  <si>
    <t>1.2.3 (c)</t>
  </si>
  <si>
    <r>
      <t>Time switches for pools and permanent spas -</t>
    </r>
    <r>
      <rPr>
        <sz val="11"/>
        <color theme="1"/>
        <rFont val="Calibri"/>
        <family val="2"/>
        <scheme val="minor"/>
      </rPr>
      <t xml:space="preserve"> Time switches or other control methods that can automatically turn off and on according to a preset schedule shall be installed for heaters and pump motors.</t>
    </r>
  </si>
  <si>
    <t>1.2.3 (d)</t>
  </si>
  <si>
    <r>
      <t xml:space="preserve">Covers for pools and permanent spas - </t>
    </r>
    <r>
      <rPr>
        <sz val="11"/>
        <color theme="1"/>
        <rFont val="Calibri"/>
        <family val="2"/>
        <scheme val="minor"/>
      </rPr>
      <t>Outdoor heated pools and outdoor permanent spas shall be provided with a vapor-retardant cover or other approved vapor-retardant means.</t>
    </r>
  </si>
  <si>
    <t>1.2.3 (e)</t>
  </si>
  <si>
    <r>
      <t xml:space="preserve">Portable spas - </t>
    </r>
    <r>
      <rPr>
        <sz val="11"/>
        <color theme="1"/>
        <rFont val="Calibri"/>
        <family val="2"/>
        <scheme val="minor"/>
      </rPr>
      <t>The energy consumption of electric-powered portable spas shall be controlled by the requirements of APSP 14.</t>
    </r>
  </si>
  <si>
    <r>
      <t xml:space="preserve">Gas lighting equipment - </t>
    </r>
    <r>
      <rPr>
        <sz val="11"/>
        <color theme="1"/>
        <rFont val="Calibri"/>
        <family val="2"/>
        <scheme val="minor"/>
      </rPr>
      <t>Fuel gas lighting systems shall not have continuously burning pilot lights.</t>
    </r>
  </si>
  <si>
    <t>(d)  Trees with a caliper of 1-1/2 inches or greater and selected for the appropriate region and water use of medium or lower qualify for 1 point/tree (3 points maximum).  Fruit trees are exempt from the water use requirement but must have a caliper of 2 inches or greater also qualify for these points.  Qualifying tree species and caliper sizes must be included in Notes for points.</t>
  </si>
  <si>
    <r>
      <t xml:space="preserve">(c)  Kitchen has exhaust fans and range hoods ducted to the outside. </t>
    </r>
    <r>
      <rPr>
        <b/>
        <sz val="11"/>
        <color theme="1"/>
        <rFont val="Calibri"/>
        <family val="2"/>
        <scheme val="minor"/>
      </rPr>
      <t xml:space="preserve">(Mandatory) </t>
    </r>
    <r>
      <rPr>
        <sz val="11"/>
        <color theme="1"/>
        <rFont val="Calibri"/>
        <family val="2"/>
        <scheme val="minor"/>
      </rPr>
      <t xml:space="preserve">Kitchen exhaust fan is tested and verified to meet requirements (1 point if verified to vent =&gt; 100 cfm).  </t>
    </r>
    <r>
      <rPr>
        <sz val="11"/>
        <color rgb="FFFF0000"/>
        <rFont val="Calibri"/>
        <family val="2"/>
        <scheme val="minor"/>
      </rPr>
      <t>Result to be listed in notes column.</t>
    </r>
  </si>
  <si>
    <r>
      <rPr>
        <b/>
        <sz val="11"/>
        <color theme="1"/>
        <rFont val="Calibri"/>
        <family val="2"/>
        <scheme val="minor"/>
      </rPr>
      <t>Hard-surface flooring.  Ceramic or porcelain h</t>
    </r>
    <r>
      <rPr>
        <sz val="11"/>
        <color theme="1"/>
        <rFont val="Calibri"/>
        <family val="2"/>
        <scheme val="minor"/>
      </rPr>
      <t xml:space="preserve">ard-surface flooring is installed.  OR, hard-surface flooring that is third-party program certified to ISO Guide 65 (i.e. GREENGUARD Environmental Institute Children &amp; Schools Certification Program or Resilient Floor Covering Institute’s Floor Score Indoor Air Certification Program) is installed.  OR, if hard-surface flooring is sealed on-site, the coating meets the requirements of 3.7.6.  </t>
    </r>
    <r>
      <rPr>
        <sz val="11"/>
        <color rgb="FFFF0000"/>
        <rFont val="Calibri"/>
        <family val="2"/>
        <scheme val="minor"/>
      </rPr>
      <t xml:space="preserve">Verifier should retain copies of specification sheets in files. </t>
    </r>
  </si>
  <si>
    <r>
      <rPr>
        <b/>
        <sz val="12"/>
        <color theme="1"/>
        <rFont val="Calibri"/>
        <family val="2"/>
        <scheme val="minor"/>
      </rPr>
      <t>Domestic Hot Water Recirculation System</t>
    </r>
    <r>
      <rPr>
        <sz val="12"/>
        <color theme="1"/>
        <rFont val="Calibri"/>
        <family val="2"/>
        <scheme val="minor"/>
      </rPr>
      <t xml:space="preserve"> -</t>
    </r>
    <r>
      <rPr>
        <b/>
        <u/>
        <sz val="12"/>
        <color theme="1"/>
        <rFont val="Calibri"/>
        <family val="2"/>
        <scheme val="minor"/>
      </rPr>
      <t xml:space="preserve"> IF</t>
    </r>
    <r>
      <rPr>
        <b/>
        <sz val="12"/>
        <color theme="1"/>
        <rFont val="Calibri"/>
        <family val="2"/>
        <scheme val="minor"/>
      </rPr>
      <t xml:space="preserve"> </t>
    </r>
    <r>
      <rPr>
        <sz val="12"/>
        <color theme="1"/>
        <rFont val="Calibri"/>
        <family val="2"/>
        <scheme val="minor"/>
      </rPr>
      <t>the home has a hot water recirculation system to service remote fixtures, it must be push button or motion sensor demand-controlled and equipped with an aquastat to turn recirculation pump off when warm water is detected.</t>
    </r>
  </si>
  <si>
    <r>
      <rPr>
        <sz val="11"/>
        <color rgb="FFFF0000"/>
        <rFont val="Calibri"/>
        <family val="2"/>
        <scheme val="minor"/>
      </rPr>
      <t>BGNM requires that an ACCA Manual Load calculation be performed for all certified homes and for that load calculation to be used to select space heating &amp; cooling equipment for the home.</t>
    </r>
    <r>
      <rPr>
        <sz val="11"/>
        <color theme="1"/>
        <rFont val="Calibri"/>
        <family val="2"/>
        <scheme val="minor"/>
      </rPr>
      <t xml:space="preserve">  If the load calculation is not specific for this address, a worst-case load calculation for another home of the same model may be used but the load calculation identification details must be documented in the Notes column.  </t>
    </r>
    <r>
      <rPr>
        <sz val="11"/>
        <color rgb="FFFF0000"/>
        <rFont val="Calibri"/>
        <family val="2"/>
        <scheme val="minor"/>
      </rPr>
      <t>Green Verifier is to retain copies of the load calculation and equipment sizing report for possible audit by BGNM.</t>
    </r>
  </si>
  <si>
    <t>ACCA Manual J load calculation prepared for this address?  If "No", explain in Notes and/or provide other address.  Green Verifier shall retain copy of Manual J load calculation. ----&gt;</t>
  </si>
  <si>
    <t>ACCA Manual S was used to select space hearting &amp; cooling systems? If "No", explain how equipment was selected in Notes.  Green Verifier shall retain copy of Manual S equipment sizing report, or equivalent. ----&gt;</t>
  </si>
  <si>
    <r>
      <t xml:space="preserve">Complete and submit HVAC Accountability Form at tab 5.  </t>
    </r>
    <r>
      <rPr>
        <sz val="11"/>
        <color rgb="FFFF0000"/>
        <rFont val="Calibri"/>
        <family val="2"/>
        <scheme val="minor"/>
      </rPr>
      <t>Green Verifier shall retain the ACCA Manual J &amp; S documents for possible audit by BGNM.</t>
    </r>
  </si>
  <si>
    <t>Green Verifier has obtained copies of ACCA Manual J load report
and ACCA Manual S equipment sizing report (or equivalent reports)?</t>
  </si>
  <si>
    <t>SHOULDN'T WE ADD SOMETHING FOR PRACTICE 1.3.2 TO ENSURE HEATING/COOLING DISTRIBUTION SYSTEM IS DESIGNED PROPERLY WITH ACCA MANUAL D, OR EQUIVALENT?</t>
  </si>
  <si>
    <t>1.  Overall UA of Thermal Enclosure Systems</t>
  </si>
  <si>
    <t>Thermal enclosure system of home (floors, walls, ceilings, fenestration, etc.) satisfies the Overall UA requirement of the 2018 IECC if permitted after Feb 28, 2021, or the 2015 IECC if permitted before Mar 1, 2021.</t>
  </si>
  <si>
    <r>
      <t xml:space="preserve">(z)  </t>
    </r>
    <r>
      <rPr>
        <sz val="11"/>
        <color theme="1"/>
        <rFont val="Calibri"/>
        <family val="2"/>
        <scheme val="minor"/>
      </rPr>
      <t>Where R-38 insulation would be required in the ceiling, installing R-30 over 100 percent of the ceiling area requiring insulation shall be deemed to satisfy the requirement for R-38 wherever the full height of uncompressed R-30 insulation extends over the wall top plates at the eaves.  Similarly, where R-49 insulation would be required in the ceiling, installing R-38 over 100 percent of the ceiling area requiring insulation shall be deemed to satisfy the requirement for R-49 insulation wherever the full height of uncompressed R-38 insulation extends over the wall top plates at the eaves.  This reduction shall not apply to the U-factor alternative approach in Section R402.1.4 and the total UA alternative in Section R402.1.5.  NOTE: THIS REDUCTION IN REQUIRED CEILING INSULATION COULD APPLY FOR HOMES WITH RAISED HEEL TRUSSES OR HOMES WITH FLAT ROOFS THAT ALLOW THE INSULATION DEPTH FOR THE REQUIRED R-VALUE OVER THE TOP PLATES OF EXTERIOR WALLS.</t>
    </r>
  </si>
  <si>
    <t>HVAC contractor shall provide Verifier with report evidencing the MERV filtration rating limit for which the HVAC system is designed</t>
  </si>
  <si>
    <r>
      <t xml:space="preserve">PDF copy of ACCA Manual S Equipment Sizing Report.  </t>
    </r>
    <r>
      <rPr>
        <sz val="12"/>
        <color rgb="FFFF0000"/>
        <rFont val="Calibri"/>
        <family val="2"/>
        <scheme val="minor"/>
      </rPr>
      <t>Green Verifier should retain a copy of the report for possible audit by BGNM.</t>
    </r>
  </si>
  <si>
    <t>(c)  Refrigerant charge is verified by super-heat and/or sub-cooling method.</t>
  </si>
  <si>
    <r>
      <t xml:space="preserve">PDF copy of ACCA Manual J Load Report.  </t>
    </r>
    <r>
      <rPr>
        <sz val="12"/>
        <color rgb="FFFF0000"/>
        <rFont val="Calibri"/>
        <family val="2"/>
        <scheme val="minor"/>
      </rPr>
      <t>Green Verifier should retain a copy of the report for possible audit by BGNM.</t>
    </r>
  </si>
  <si>
    <t>Go to '3b Code Plus Verification'!A1</t>
  </si>
  <si>
    <t>Go to '3a Scoring &amp; Verification'!J9</t>
  </si>
  <si>
    <t>Certification Level:</t>
  </si>
  <si>
    <r>
      <rPr>
        <b/>
        <sz val="11"/>
        <color theme="1"/>
        <rFont val="Calibri"/>
        <family val="2"/>
        <scheme val="minor"/>
      </rPr>
      <t>HERS Index</t>
    </r>
    <r>
      <rPr>
        <sz val="11"/>
        <color theme="1"/>
        <rFont val="Calibri"/>
        <family val="2"/>
        <scheme val="minor"/>
      </rPr>
      <t xml:space="preserve"> - Final confirmed HERS Index
</t>
    </r>
  </si>
  <si>
    <t>Was this HERS Index based on hourly or seasonal simulation?</t>
  </si>
  <si>
    <t>HourlySeasonal</t>
  </si>
  <si>
    <t>Hourly</t>
  </si>
  <si>
    <t>Seasonal</t>
  </si>
  <si>
    <r>
      <t xml:space="preserve">For projects permitted after 2020, the HERS Index based on hourly energy simulation shall be used for BGNM certification purposes.
</t>
    </r>
    <r>
      <rPr>
        <sz val="10"/>
        <color rgb="FFFF0000"/>
        <rFont val="Calibri"/>
        <family val="2"/>
        <scheme val="minor"/>
      </rPr>
      <t>All Mandatory Practices must also be satisfied for Silver, Gold or Emerald levels certification.</t>
    </r>
  </si>
  <si>
    <t>Overall UA of applicable IECC Reference Home --------------------&gt;</t>
  </si>
  <si>
    <t>Overall UA of this As-Built Home --------------------&gt;</t>
  </si>
  <si>
    <r>
      <rPr>
        <b/>
        <sz val="11"/>
        <color theme="1"/>
        <rFont val="Calibri"/>
        <family val="2"/>
        <scheme val="minor"/>
      </rPr>
      <t>Overall UA of thermal enclosure systems of conditioned volumes of homes</t>
    </r>
    <r>
      <rPr>
        <sz val="11"/>
        <color theme="1"/>
        <rFont val="Calibri"/>
        <family val="2"/>
        <scheme val="minor"/>
      </rPr>
      <t xml:space="preserve"> - BGNM requires that the Overall UA of homes be at least as good as energy code requirements to be certified. </t>
    </r>
  </si>
  <si>
    <r>
      <t>Lighting equipment</t>
    </r>
    <r>
      <rPr>
        <sz val="11"/>
        <color theme="1"/>
        <rFont val="Calibri"/>
        <family val="2"/>
        <scheme val="minor"/>
      </rPr>
      <t xml:space="preserve"> - Not less than 90% of permanently installed lighting fixtures shall contain only high-efficacy lamps.</t>
    </r>
  </si>
  <si>
    <r>
      <t xml:space="preserve">Snow melt and ice system controls - </t>
    </r>
    <r>
      <rPr>
        <sz val="11"/>
        <color theme="1"/>
        <rFont val="Calibri"/>
        <family val="2"/>
        <scheme val="minor"/>
      </rPr>
      <t>Snow- and ice-melting systems supplied through energy service to the building, shall include automatic controls capable of shutting off the system when the pavement temperature is greater than 50 degrees Fahrenheit (10 degrees Celsius) and precipitation is not falling, and an automatic or manual control that will allow shutoff when the outdoor temperature is greater than 40 degrees Fahrenheit (4.8 degrees Celsius).</t>
    </r>
  </si>
  <si>
    <r>
      <t xml:space="preserve">Heaters for pools and permanent spas - </t>
    </r>
    <r>
      <rPr>
        <sz val="11"/>
        <color theme="1"/>
        <rFont val="Calibri"/>
        <family val="2"/>
        <scheme val="minor"/>
      </rPr>
      <t>The electrical power to heaters shall be controlled by a readily-accessible on-off switch that is an integral part of the heater.  Gas-fired heaters shall not be equipped with continuously burning ignition pilots.</t>
    </r>
  </si>
  <si>
    <r>
      <t xml:space="preserve">Based solely on the </t>
    </r>
    <r>
      <rPr>
        <b/>
        <sz val="14"/>
        <color theme="1"/>
        <rFont val="Calibri"/>
        <family val="2"/>
        <scheme val="minor"/>
      </rPr>
      <t>HERS Index</t>
    </r>
    <r>
      <rPr>
        <sz val="14"/>
        <color theme="1"/>
        <rFont val="Calibri"/>
        <family val="2"/>
        <scheme val="minor"/>
      </rPr>
      <t xml:space="preserve"> achieved, the highest certification level that can be achieved in the energy efficiency section is shown.  (See Practice 1.1.1 (a), above)</t>
    </r>
  </si>
  <si>
    <r>
      <t xml:space="preserve">Has the </t>
    </r>
    <r>
      <rPr>
        <b/>
        <sz val="14"/>
        <color theme="1"/>
        <rFont val="Calibri"/>
        <family val="2"/>
        <scheme val="minor"/>
      </rPr>
      <t>Overall UA requirement</t>
    </r>
    <r>
      <rPr>
        <sz val="14"/>
        <color theme="1"/>
        <rFont val="Calibri"/>
        <family val="2"/>
        <scheme val="minor"/>
      </rPr>
      <t xml:space="preserve"> of the thermal enclosure system been satisfied (per applicable IECC)?  (See Practice 1.2.1, above)</t>
    </r>
  </si>
  <si>
    <r>
      <t xml:space="preserve">Air purification system.  </t>
    </r>
    <r>
      <rPr>
        <sz val="11"/>
        <color theme="1"/>
        <rFont val="Calibri"/>
        <family val="2"/>
        <scheme val="minor"/>
      </rPr>
      <t xml:space="preserve">Air purification equipment with specifications to kill at least 90% of bacteria and viruses is installed within the HVAC air distribution system or other permanently installed air distribution system and designed to treat air in the entire home.  </t>
    </r>
    <r>
      <rPr>
        <sz val="11"/>
        <color rgb="FFFF0000"/>
        <rFont val="Calibri"/>
        <family val="2"/>
        <scheme val="minor"/>
      </rPr>
      <t>Verifier must submit specification sheet and photo to award points.</t>
    </r>
    <r>
      <rPr>
        <sz val="11"/>
        <color theme="1"/>
        <rFont val="Calibri"/>
        <family val="2"/>
        <scheme val="minor"/>
      </rPr>
      <t xml:space="preserve">  See example of such equipment at https://www.carrier.com/residential/en/us/infinity-air-purifier/.</t>
    </r>
  </si>
  <si>
    <r>
      <t xml:space="preserve">Does the home have an </t>
    </r>
    <r>
      <rPr>
        <b/>
        <sz val="14"/>
        <color theme="1"/>
        <rFont val="Calibri"/>
        <family val="2"/>
        <scheme val="minor"/>
      </rPr>
      <t>HRV or ERV for whole-house ventilation required for Emerald level certification</t>
    </r>
    <r>
      <rPr>
        <sz val="14"/>
        <color theme="1"/>
        <rFont val="Calibri"/>
        <family val="2"/>
        <scheme val="minor"/>
      </rPr>
      <t>?  (See Practice 3.2.1 (c), above)</t>
    </r>
  </si>
  <si>
    <t>Other New Mexico Energy Conservation Code (NM ECC) requirements</t>
  </si>
  <si>
    <t>NONE OF THE 1.2.3 PRACTICES ARE REQUIRED FOR CERTIFICATION BY BGNM.  THESE PRACTICES ARE NOT VERIFIED BY BGNM VERIFIERS.
ALTHOUGH NOT REQUIRED FOR BGNM CERTIFICATION, THESE PRACTICES ARE REQUIRED TO BE SATISFIED BY THE NM ECC AND MUST BE INSPECTED BY CODE OFFICIALS IN THE APPLICABLE JURISDICTION.</t>
  </si>
  <si>
    <r>
      <t xml:space="preserve">(e)  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</si>
  <si>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r>
      <rPr>
        <sz val="11"/>
        <color rgb="FFFF0000"/>
        <rFont val="Calibri"/>
        <family val="2"/>
        <scheme val="minor"/>
      </rPr>
      <t>BGNM requires that an ACCA Manual D duct design be used for the design of space heating and/or cooling systems when air is used as the distribution system.</t>
    </r>
    <r>
      <rPr>
        <sz val="11"/>
        <color theme="1"/>
        <rFont val="Calibri"/>
        <family val="2"/>
        <scheme val="minor"/>
      </rPr>
      <t xml:space="preserve">  For space heating &amp; cooling systems using hydronic distribution, BGNM requires use of a heating and/or cooling distribution system design following appropriate industry guidelines and practices.</t>
    </r>
  </si>
  <si>
    <r>
      <t xml:space="preserve">All forced air space heating and space cooling duct distribution systems shall be air-sealed.  All duct sealing materials shall be in conformance with UL 181A or UL181B specifications and shall be installed in accordance with manufacturer's instructions.  </t>
    </r>
    <r>
      <rPr>
        <b/>
        <sz val="11"/>
        <color theme="1"/>
        <rFont val="Calibri"/>
        <family val="2"/>
        <scheme val="minor"/>
      </rPr>
      <t>MANDATORY</t>
    </r>
  </si>
  <si>
    <t>ACCA Manual D, or other industry-approved method, was used 
for the design of space heating &amp; cooling distribution system 
for this home?  If, "No" explain in Notes column. ----&gt;</t>
  </si>
  <si>
    <r>
      <t xml:space="preserve">Balanced HVAC airflows are demonstrated by flow hood or other acceptable flow measurement tool by a third party.
   (1) Measured flow at each supply and return register is within 25% of design flow, OR
   (2) Total airflow is within 10 percent of design flow.
</t>
    </r>
    <r>
      <rPr>
        <sz val="11"/>
        <color rgb="FFFF0000"/>
        <rFont val="Calibri"/>
        <family val="2"/>
        <scheme val="minor"/>
      </rPr>
      <t>Verifier must submit test reports evidencing compliance.</t>
    </r>
  </si>
  <si>
    <t xml:space="preserve">Has a label been applied on the air handler unit or at the location of the air filter to inform the highest MERV filter rating that the system is designed for without causing HVAC performance issues? ----&gt; </t>
  </si>
  <si>
    <t>Air handler settings and fan speed(s) are set in accordance with manufacturer's instructions.</t>
  </si>
  <si>
    <t>HVAC contractor determined that air handler fan settings were set in accordance with the manufacturer's instructions? ----&gt;</t>
  </si>
  <si>
    <t>(d)  Air handler settings and fan speed(s) are set in accordance with manufacturer's instructions.</t>
  </si>
  <si>
    <t>MERVRating</t>
  </si>
  <si>
    <t>7</t>
  </si>
  <si>
    <t>8</t>
  </si>
  <si>
    <t>9</t>
  </si>
  <si>
    <t>10</t>
  </si>
  <si>
    <r>
      <rPr>
        <b/>
        <sz val="11"/>
        <color theme="1"/>
        <rFont val="Calibri"/>
        <family val="2"/>
        <scheme val="minor"/>
      </rPr>
      <t>HVAC system designed for enhanced air filtation.</t>
    </r>
    <r>
      <rPr>
        <sz val="11"/>
        <color theme="1"/>
        <rFont val="Calibri"/>
        <family val="2"/>
        <scheme val="minor"/>
      </rPr>
      <t xml:space="preserve">  Assurance that HVAC air handler and duct dessign can effectively provide design air flows and distribution with pressure drops using more restrictive air filters with higher MERV ratings.</t>
    </r>
  </si>
  <si>
    <r>
      <rPr>
        <b/>
        <sz val="11"/>
        <color theme="1"/>
        <rFont val="Calibri"/>
        <family val="2"/>
        <scheme val="minor"/>
      </rPr>
      <t>Enhanced HVAC air filtration.</t>
    </r>
    <r>
      <rPr>
        <sz val="11"/>
        <color theme="1"/>
        <rFont val="Calibri"/>
        <family val="2"/>
        <scheme val="minor"/>
      </rPr>
      <t xml:space="preserve">  Enhanced air filtration is installed with an HVAC air handler unit (AHU) and duct design that can effectively provide design air flows and distribution with pressure drops of the higher MERV air filtration. </t>
    </r>
    <r>
      <rPr>
        <sz val="11"/>
        <color rgb="FFFF0000"/>
        <rFont val="Calibri"/>
        <family val="2"/>
        <scheme val="minor"/>
      </rPr>
      <t xml:space="preserve"> If the MERV filter does not have the MERV rating labeled on the filter, the verifier must provide a photo of the MERV filter and describe in the Notes column how the MERV rating was determined.</t>
    </r>
  </si>
  <si>
    <t>Does the design of the HVAC system take into account increased 
duct pressure drops and reduced air flows resulting from more 
restrictive air flows with MERV filter Ratings of at least MERV 8? ----&gt;</t>
  </si>
  <si>
    <r>
      <rPr>
        <b/>
        <sz val="11"/>
        <color theme="1"/>
        <rFont val="Calibri"/>
        <family val="2"/>
        <scheme val="minor"/>
      </rPr>
      <t>(a) HVAC System Design</t>
    </r>
    <r>
      <rPr>
        <sz val="11"/>
        <color theme="1"/>
        <rFont val="Calibri"/>
        <family val="2"/>
        <scheme val="minor"/>
      </rPr>
      <t xml:space="preserve"> - HVAC Accountability Report confirms that the design of the HVAC system takes into account increased duct pressure drops and reduced air flows with MERV filter ratings of at least MERV 8?</t>
    </r>
  </si>
  <si>
    <r>
      <rPr>
        <b/>
        <sz val="11"/>
        <color theme="1"/>
        <rFont val="Calibri"/>
        <family val="2"/>
        <scheme val="minor"/>
      </rPr>
      <t>(b) Label for Maximum MERV Filter Rating</t>
    </r>
    <r>
      <rPr>
        <sz val="11"/>
        <color theme="1"/>
        <rFont val="Calibri"/>
        <family val="2"/>
        <scheme val="minor"/>
      </rPr>
      <t xml:space="preserve"> - Has a label been applied on the AHU or at the location of the air filter to inform the highest MERV filter rating that the system is designed for without causing HVAC performance issues?</t>
    </r>
  </si>
  <si>
    <t>2, If BOTH (a) &amp; (b) are "Yes"</t>
  </si>
  <si>
    <r>
      <rPr>
        <b/>
        <sz val="11"/>
        <color theme="1"/>
        <rFont val="Calibri"/>
        <family val="2"/>
        <scheme val="minor"/>
      </rPr>
      <t>(c) Maximum MERV Filter Rating System Is Designed For</t>
    </r>
    <r>
      <rPr>
        <sz val="11"/>
        <color theme="1"/>
        <rFont val="Calibri"/>
        <family val="2"/>
        <scheme val="minor"/>
      </rPr>
      <t xml:space="preserve"> - From HVAC Accountability Report and from label installed by HVAC contractor (see (b), above)?</t>
    </r>
  </si>
  <si>
    <r>
      <rPr>
        <b/>
        <sz val="11"/>
        <color theme="1"/>
        <rFont val="Calibri"/>
        <family val="2"/>
        <scheme val="minor"/>
      </rPr>
      <t>(d) MERV Filter Rating of INSTALLED Filter(s)</t>
    </r>
    <r>
      <rPr>
        <sz val="11"/>
        <color theme="1"/>
        <rFont val="Calibri"/>
        <family val="2"/>
        <scheme val="minor"/>
      </rPr>
      <t xml:space="preserve"> - Select MERV rating determined by examining the filter(s) installed in the home.  Can earn 1 point if the MERV rating installed filter(s) is at least MERV 8, MERV rating of installed filter(s) is not greater than the maximum MERV rating for which the system is designed for, and the required labeling (see (b), above) is present.</t>
    </r>
  </si>
  <si>
    <t>Mandatory plus ERV / HRV Ventilation required with minimum of 15 points in category</t>
  </si>
  <si>
    <r>
      <t xml:space="preserve">Based solely on </t>
    </r>
    <r>
      <rPr>
        <b/>
        <sz val="14"/>
        <color theme="1"/>
        <rFont val="Calibri"/>
        <family val="2"/>
        <scheme val="minor"/>
      </rPr>
      <t>indoor air quality points</t>
    </r>
    <r>
      <rPr>
        <sz val="14"/>
        <color theme="1"/>
        <rFont val="Calibri"/>
        <family val="2"/>
        <scheme val="minor"/>
      </rPr>
      <t xml:space="preserve"> achieved, the highest certification level that can be achieved in the indoor air quality section is shown.  Indoor air quality points required for the various levels of certification are:  Code Plus 0, Silver 5, Gold 10, and Emerald 15.</t>
    </r>
  </si>
  <si>
    <t>This is the new version of the BGNM Certification Tool workbook to be used for the BGNM certification program.  This version is being sent to Green Verifiers for further testing.</t>
  </si>
  <si>
    <r>
      <rPr>
        <b/>
        <sz val="11"/>
        <color theme="1"/>
        <rFont val="Calibri"/>
        <family val="2"/>
        <scheme val="minor"/>
      </rPr>
      <t>HVAC Duct Leakage Test.</t>
    </r>
    <r>
      <rPr>
        <sz val="11"/>
        <color theme="1"/>
        <rFont val="Calibri"/>
        <family val="2"/>
        <scheme val="minor"/>
      </rPr>
      <t xml:space="preserve">  Total duct leakage tested at 25 Pascals pressure must be equal to or less than 4 cfm per 100 ft</t>
    </r>
    <r>
      <rPr>
        <vertAlign val="superscript"/>
        <sz val="11"/>
        <color theme="1"/>
        <rFont val="Calibri"/>
        <family val="2"/>
        <scheme val="minor"/>
      </rPr>
      <t>2</t>
    </r>
    <r>
      <rPr>
        <sz val="11"/>
        <color theme="1"/>
        <rFont val="Calibri"/>
        <family val="2"/>
        <scheme val="minor"/>
      </rPr>
      <t xml:space="preserve"> of CFA if measured with air handler, or equal to or less than 3 cfm per 100 ft</t>
    </r>
    <r>
      <rPr>
        <vertAlign val="superscript"/>
        <sz val="11"/>
        <color theme="1"/>
        <rFont val="Calibri"/>
        <family val="2"/>
        <scheme val="minor"/>
      </rPr>
      <t>2</t>
    </r>
    <r>
      <rPr>
        <sz val="11"/>
        <color theme="1"/>
        <rFont val="Calibri"/>
        <family val="2"/>
        <scheme val="minor"/>
      </rPr>
      <t xml:space="preserve"> of CFA if measured without air handler.  </t>
    </r>
    <r>
      <rPr>
        <sz val="11"/>
        <color rgb="FFFF0000"/>
        <rFont val="Calibri"/>
        <family val="2"/>
        <scheme val="minor"/>
      </rPr>
      <t>Duct leakage test is not required if ALL ducts AND air handler are within building thermal envelope (describe in Note).</t>
    </r>
  </si>
  <si>
    <r>
      <rPr>
        <b/>
        <sz val="12"/>
        <color theme="1"/>
        <rFont val="Calibri"/>
        <family val="2"/>
        <scheme val="minor"/>
      </rPr>
      <t xml:space="preserve">HVAC Duct Leakage Test </t>
    </r>
    <r>
      <rPr>
        <sz val="12"/>
        <color theme="1"/>
        <rFont val="Calibri"/>
        <family val="2"/>
        <scheme val="minor"/>
      </rPr>
      <t>- Total duct leakage tested at 25 Pascals pressure must be equal to or less than 4 CFM per 100 ft</t>
    </r>
    <r>
      <rPr>
        <vertAlign val="superscript"/>
        <sz val="12"/>
        <color theme="1"/>
        <rFont val="Calibri"/>
        <family val="2"/>
        <scheme val="minor"/>
      </rPr>
      <t>2</t>
    </r>
    <r>
      <rPr>
        <sz val="12"/>
        <color theme="1"/>
        <rFont val="Calibri"/>
        <family val="2"/>
        <scheme val="minor"/>
      </rPr>
      <t xml:space="preserve"> of CFA if measured with air handler, or equal to or less than 3 CFM per 100 ft</t>
    </r>
    <r>
      <rPr>
        <vertAlign val="superscript"/>
        <sz val="12"/>
        <color theme="1"/>
        <rFont val="Calibri"/>
        <family val="2"/>
        <scheme val="minor"/>
      </rPr>
      <t>2</t>
    </r>
    <r>
      <rPr>
        <sz val="12"/>
        <color theme="1"/>
        <rFont val="Calibri"/>
        <family val="2"/>
        <scheme val="minor"/>
      </rPr>
      <t xml:space="preserve"> of CFA if measured without air handler.  Duct leakage test is not required if ALL ducts AND air handler are within building thermal envelope (describe in Note).</t>
    </r>
  </si>
  <si>
    <t>Corrected practice 1.3.6 to specify total duct leakage rather than duct leakage to outside.</t>
  </si>
  <si>
    <t>For Use by BGNM Green Verifiers</t>
  </si>
  <si>
    <t>For Use by Green Verifiers</t>
  </si>
  <si>
    <t>(a)  Exhaust or supply only system tested and meeting ASHRAE 62.2 whole-house ventilation requirements described above, OR</t>
  </si>
  <si>
    <t>(b)  Balanced exhaust and supply fans tested and meeting ASHRAE 62.2 whole-house ventilation requirements described above, OR</t>
  </si>
  <si>
    <r>
      <t xml:space="preserve">Location for sorting of scrap and recycling of materials is provided.  </t>
    </r>
    <r>
      <rPr>
        <sz val="11"/>
        <color rgb="FFFF0000"/>
        <rFont val="Calibri"/>
        <family val="2"/>
        <scheme val="minor"/>
      </rPr>
      <t>Provide photos at rough inspection of any recycling efforts.</t>
    </r>
  </si>
  <si>
    <t>Total duct leakage in CFM? ----&gt;</t>
  </si>
  <si>
    <t>Not Required</t>
  </si>
  <si>
    <t>Total duct leakage in CFM per 100 sq. ft. of CFA ----&gt;</t>
  </si>
  <si>
    <t>2021.02</t>
  </si>
  <si>
    <r>
      <t>Cabinets.</t>
    </r>
    <r>
      <rPr>
        <sz val="11"/>
        <color theme="1"/>
        <rFont val="Calibri"/>
        <family val="2"/>
        <scheme val="minor"/>
      </rPr>
      <t xml:space="preserve">  A minimum of 85% of installed cabinets are in accordance with one or both of the following:  </t>
    </r>
    <r>
      <rPr>
        <sz val="11"/>
        <color rgb="FFFF0000"/>
        <rFont val="Calibri"/>
        <family val="2"/>
        <scheme val="minor"/>
      </rPr>
      <t>Provide photo of KCMA ESP (Environmental Stewardship Program) label or describe how cabinetry complies with requirements of this practice.</t>
    </r>
  </si>
  <si>
    <t>(b)  Composite wood used in wood cabinets is certified by KCMA ESP program, or an equivalent program, evidencing very low or no formaldehyde emissions.</t>
  </si>
  <si>
    <r>
      <t xml:space="preserve">(b)  Service hot water recirculation systems with timers and which do not have aquastats to turn off the pump when warm water is detected, or recirculation systems that are constantly on (i.e. no demand controls, timers or aquastats), thermosiphon systems, gravity systems, or similar, cannot be certified by BGNM.  </t>
    </r>
    <r>
      <rPr>
        <b/>
        <sz val="11"/>
        <color rgb="FFFF0000"/>
        <rFont val="Calibri"/>
        <family val="2"/>
        <scheme val="minor"/>
      </rPr>
      <t>CANNOT BE CERTIFIED TO ANY LEVEL BY BGNM !!!</t>
    </r>
  </si>
  <si>
    <t>DOE Benchmark Home Size -----&gt;</t>
  </si>
  <si>
    <r>
      <t>D.O.E. Benchmark Home Size Adjustment:</t>
    </r>
    <r>
      <rPr>
        <sz val="11"/>
        <color theme="1"/>
        <rFont val="Calibri"/>
        <family val="2"/>
        <scheme val="minor"/>
      </rPr>
      <t xml:space="preserve">  The DOE benchmark home size is based on the number of bedrooms &amp; CFA of home.  BGNM awards or penalizes building home sizes at 1 point for each 300 square feet above or below the DOE Benchmark Home Size criteria.  Points are automatically calculated in the spreadsheet.</t>
    </r>
  </si>
  <si>
    <r>
      <rPr>
        <sz val="11"/>
        <color rgb="FFFF0000"/>
        <rFont val="Calibri"/>
        <family val="2"/>
        <scheme val="minor"/>
      </rPr>
      <t>Verifier must provide photos showing front, rear and sides of home showing as much of landscaping and home as possible, and lists of predominant regionally-appropriate plants used in the landscape in the Notes below if points are taken for this practice.  List 5 most dominant plants in the landscape (turf &amp; trees at the top)</t>
    </r>
    <r>
      <rPr>
        <sz val="11"/>
        <color theme="1"/>
        <rFont val="Calibri"/>
        <family val="2"/>
        <scheme val="minor"/>
      </rPr>
      <t xml:space="preserve">.  Compliant plants can be found at http://wuc.ose.state.nm.us/Plants/.  </t>
    </r>
  </si>
  <si>
    <r>
      <rPr>
        <b/>
        <sz val="11"/>
        <color theme="1"/>
        <rFont val="Calibri"/>
        <family val="2"/>
        <scheme val="minor"/>
      </rPr>
      <t>Landscape Plants.</t>
    </r>
    <r>
      <rPr>
        <sz val="11"/>
        <color theme="1"/>
        <rFont val="Calibri"/>
        <family val="2"/>
        <scheme val="minor"/>
      </rPr>
      <t xml:space="preserve">  At least 80% (by area) of plants installed in the landscape, including turf grass, shrubs, trees and all other plants, must be appropriate for the region as determined by the local water authority or be on the plant list issued by the State Engineer's office at http://wuc.ose.state.nm.us/Plants/ (Vegetable gardens and fruit trees exempt).  </t>
    </r>
    <r>
      <rPr>
        <sz val="11"/>
        <color rgb="FFFF0000"/>
        <rFont val="Calibri"/>
        <family val="2"/>
        <scheme val="minor"/>
      </rPr>
      <t>Photos are required showing front, rear &amp; sides of home including as much landscaping and home as possible.</t>
    </r>
  </si>
  <si>
    <t xml:space="preserve">Additional points required from any certification category:  Code Plus - 0, Silver - 4, Gold - 15, or Emerald - 27. </t>
  </si>
  <si>
    <t>CALCULATIONS FOR ENERGY CERTIFICATION LEVEL (BASED SOLELY ON HERS INDEX)</t>
  </si>
  <si>
    <t>HERSIndex &gt; 75 - Cannot be Certified</t>
  </si>
  <si>
    <t>HERSIndex = 58-75 - Code Plus</t>
  </si>
  <si>
    <t>HERSIndex = 52-57 - Silver</t>
  </si>
  <si>
    <t>HERSIndex = 42-51 - Gold</t>
  </si>
  <si>
    <t>HERSIndex &lt; 42 - Emerald</t>
  </si>
  <si>
    <t>HERSIndex = 61-75 - Code Plus</t>
  </si>
  <si>
    <t>HERSIndex = 55-60 - Silver</t>
  </si>
  <si>
    <t>HERSIndex = 44-54 - Gold</t>
  </si>
  <si>
    <t>HERSIndex &lt; 44 - Emerald</t>
  </si>
  <si>
    <t>HERSIndex = 56-60 - Silver</t>
  </si>
  <si>
    <t>HERSIndex = 45-55 - Gold</t>
  </si>
  <si>
    <t>HERSIndex &lt; 45 - Emerald</t>
  </si>
  <si>
    <t>HERSIndex = 54-60 - Silver</t>
  </si>
  <si>
    <t>HERSIndex = 43-53 - Gold</t>
  </si>
  <si>
    <t>HERSIndex &lt; 43 - Emerald</t>
  </si>
  <si>
    <t>2021.03</t>
  </si>
  <si>
    <t>Removed requirement for photo for practice 1.3.2(d) - photo of return air grill in main bedroom - per Steve Hale.</t>
  </si>
  <si>
    <r>
      <t xml:space="preserve">Burner is set to fire at input level listed on nameplate (combustion equipment).  </t>
    </r>
    <r>
      <rPr>
        <b/>
        <sz val="11"/>
        <color theme="1"/>
        <rFont val="Calibri"/>
        <family val="2"/>
        <scheme val="minor"/>
      </rPr>
      <t>MANDATORY</t>
    </r>
  </si>
  <si>
    <t>Clearly describe passive cooling design elements and orientation of fenestration below:</t>
  </si>
  <si>
    <t>Clearly describe passive heating design elements and orientation of fenestration below:</t>
  </si>
  <si>
    <r>
      <rPr>
        <sz val="9"/>
        <color rgb="FFFF0000"/>
        <rFont val="Calibri"/>
        <family val="2"/>
        <scheme val="minor"/>
      </rPr>
      <t>Provide photo of valve manifold and wiring within irrigation boxes</t>
    </r>
    <r>
      <rPr>
        <sz val="9"/>
        <color theme="1"/>
        <rFont val="Calibri"/>
        <family val="2"/>
        <scheme val="minor"/>
      </rPr>
      <t>.  If there is a single water supply for both front and rear, describe how the water supply gets from the front to back, or vice-versa.</t>
    </r>
  </si>
  <si>
    <r>
      <rPr>
        <b/>
        <sz val="11"/>
        <color theme="1"/>
        <rFont val="Calibri"/>
        <family val="2"/>
        <scheme val="minor"/>
      </rPr>
      <t xml:space="preserve">Structural plywood. </t>
    </r>
    <r>
      <rPr>
        <sz val="11"/>
        <color theme="1"/>
        <rFont val="Calibri"/>
        <family val="2"/>
        <scheme val="minor"/>
      </rPr>
      <t xml:space="preserve"> Structural plywood used for floor, wall, and/or roof sheathing is compliant with DOC PS1 and/or DOC PS 2.  OSB used for floor, wall, and/or roof sheathing is compliant with DOC PS 2.  The panels are made with moisture-resistant adhesives.  The trademark indicates these adhesives as follows:  Exposure 1 or Exterior for plywood, and Exposure 1 for OSB.</t>
    </r>
  </si>
  <si>
    <r>
      <rPr>
        <b/>
        <sz val="11"/>
        <color theme="1"/>
        <rFont val="Calibri"/>
        <family val="2"/>
        <scheme val="minor"/>
      </rPr>
      <t>No step entrance</t>
    </r>
    <r>
      <rPr>
        <sz val="11"/>
        <color theme="1"/>
        <rFont val="Calibri"/>
        <family val="2"/>
        <scheme val="minor"/>
      </rPr>
      <t xml:space="preserve"> with minimum 32 inch wide clearance.</t>
    </r>
  </si>
  <si>
    <r>
      <rPr>
        <b/>
        <sz val="11"/>
        <color theme="1"/>
        <rFont val="Calibri"/>
        <family val="2"/>
        <scheme val="minor"/>
      </rPr>
      <t>Blocking for grab bars</t>
    </r>
    <r>
      <rPr>
        <sz val="11"/>
        <color theme="1"/>
        <rFont val="Calibri"/>
        <family val="2"/>
        <scheme val="minor"/>
      </rPr>
      <t xml:space="preserve"> for accessible bathroom is provided. </t>
    </r>
    <r>
      <rPr>
        <sz val="11"/>
        <color rgb="FFFF0000"/>
        <rFont val="Calibri"/>
        <family val="2"/>
        <scheme val="minor"/>
      </rPr>
      <t xml:space="preserve"> Provide photo of blocking at rough inspection or of grab bars installed at final inspection.</t>
    </r>
  </si>
  <si>
    <t>HIDDEN CELLS BELOW ARE SOME FORMULAS FOR THIS SHEET -- MUST CHANGE FORMAT FROM RED TEXT AND RED FILL TO SEE THE INFORMATION</t>
  </si>
  <si>
    <t>Corrected summary at bottom of IAQ section of tab 3a to include "Code Plus" verification test.</t>
  </si>
  <si>
    <t>Added comments on "2 Project Information" tab explaining what to enter for permit information if not readily available.</t>
  </si>
  <si>
    <r>
      <t xml:space="preserve">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  </t>
    </r>
    <r>
      <rPr>
        <sz val="11"/>
        <color rgb="FFFF0000"/>
        <rFont val="Calibri"/>
        <family val="2"/>
        <scheme val="minor"/>
      </rPr>
      <t>Verifier to provide photo of return air plenum at rough showing proper duct materials.</t>
    </r>
    <r>
      <rPr>
        <sz val="11"/>
        <color theme="1"/>
        <rFont val="Calibri"/>
        <family val="2"/>
        <scheme val="minor"/>
      </rPr>
      <t xml:space="preserve">  </t>
    </r>
    <r>
      <rPr>
        <b/>
        <sz val="11"/>
        <color theme="1"/>
        <rFont val="Calibri"/>
        <family val="2"/>
        <scheme val="minor"/>
      </rPr>
      <t>MANDATORY</t>
    </r>
  </si>
  <si>
    <t>Changed photo documentation requirements for numerous practices as specified by Steve Hale (1.3.2(c), 1.3.2(d), 1.6.2, 1.6.3, 2.2.2, 3.7.1, 4.5.1, 4.5.4).</t>
  </si>
  <si>
    <t>1.3.3 (b)</t>
  </si>
  <si>
    <t>Corrected practice number on "5 HVAC Accountability Form" tab for practice 1.3.3(b) and added Mandatory.</t>
  </si>
  <si>
    <r>
      <t xml:space="preserve">(c)  Building cavities shall not be used as supply or return ducts.  Industry-approved duct materials shall be used to minimize leakage of conditioned air.  This includes plenums such as platforms under forced air systems for return air.  All such cavities shall be lined and sealed with appropriate duct materials.  </t>
    </r>
    <r>
      <rPr>
        <sz val="11"/>
        <color rgb="FFFF0000"/>
        <rFont val="Calibri"/>
        <family val="2"/>
        <scheme val="minor"/>
      </rPr>
      <t>Verifier to provide photo of return air plenum at rough or final showing proper duct materials.</t>
    </r>
  </si>
  <si>
    <r>
      <rPr>
        <b/>
        <sz val="11"/>
        <color theme="1"/>
        <rFont val="Calibri"/>
        <family val="2"/>
        <scheme val="minor"/>
      </rPr>
      <t>Gas fireplaces and direct heating equipment</t>
    </r>
    <r>
      <rPr>
        <sz val="11"/>
        <color theme="1"/>
        <rFont val="Calibri"/>
        <family val="2"/>
        <scheme val="minor"/>
      </rPr>
      <t xml:space="preserve"> is listed and is installed in accordance with the NFPA National Fuel Gas Code or ICC International Fuel Gas Code or the applicable local gas appliance installation code.  Gas fired fireplaces and direct heating equipment are vented to the outdoors. </t>
    </r>
    <r>
      <rPr>
        <sz val="11"/>
        <color rgb="FFFF0000"/>
        <rFont val="Calibri"/>
        <family val="2"/>
        <scheme val="minor"/>
      </rPr>
      <t xml:space="preserve"> Provide photo of specification label or other evidence demonstrating compliance with this practice.</t>
    </r>
  </si>
  <si>
    <r>
      <rPr>
        <b/>
        <sz val="11"/>
        <color theme="1"/>
        <rFont val="Calibri"/>
        <family val="2"/>
        <scheme val="minor"/>
      </rPr>
      <t>Gas fireplaces</t>
    </r>
    <r>
      <rPr>
        <sz val="11"/>
        <color theme="1"/>
        <rFont val="Calibri"/>
        <family val="2"/>
        <scheme val="minor"/>
      </rPr>
      <t xml:space="preserve"> are direct vented and have permanently fixed glass fronts or gasketed doors and comply with CSA ANSI Z21.88 or CSA ANSI Z21.50b / CSA 2.22b.  </t>
    </r>
    <r>
      <rPr>
        <sz val="11"/>
        <color rgb="FFFF0000"/>
        <rFont val="Calibri"/>
        <family val="2"/>
        <scheme val="minor"/>
      </rPr>
      <t>Provide photo of specification label or other evidence demonstrating compliance with this practice.</t>
    </r>
  </si>
  <si>
    <r>
      <rPr>
        <b/>
        <sz val="11"/>
        <color theme="1"/>
        <rFont val="Calibri"/>
        <family val="2"/>
        <scheme val="minor"/>
      </rPr>
      <t>Manufactured fireplaces, wood stoves and pellet stoves</t>
    </r>
    <r>
      <rPr>
        <sz val="11"/>
        <color theme="1"/>
        <rFont val="Calibri"/>
        <family val="2"/>
        <scheme val="minor"/>
      </rPr>
      <t xml:space="preserve"> are in compliance with appropriate requirements and follow emission requirements of the EPA per their category.  </t>
    </r>
    <r>
      <rPr>
        <sz val="11"/>
        <color rgb="FFFF0000"/>
        <rFont val="Calibri"/>
        <family val="2"/>
        <scheme val="minor"/>
      </rPr>
      <t>Provide photo of specification label or other evidence demonstrating compliance with this practice.</t>
    </r>
  </si>
  <si>
    <t>Homes permitted March 1, 2021 or later must satisfy the Overall UA requirement of the 2018 IECC as evidenced by the 2018 IECC Building UA Compliance Report for certification by BGNM.  Homes permitted prior to March 1, 2021 must satisfy the Overall UA requirements of the 2009 IECC as evidenced by the 2009 IECC Building UA Compliance Report.</t>
  </si>
  <si>
    <r>
      <rPr>
        <b/>
        <sz val="11"/>
        <color theme="1"/>
        <rFont val="Calibri"/>
        <family val="2"/>
        <scheme val="minor"/>
      </rPr>
      <t xml:space="preserve">Raised heel trusses. </t>
    </r>
    <r>
      <rPr>
        <sz val="11"/>
        <color theme="1"/>
        <rFont val="Calibri"/>
        <family val="2"/>
        <scheme val="minor"/>
      </rPr>
      <t xml:space="preserve"> Pitched roofs may use raised heel trusses (or BCIs or similar) for all ceiling/roof structures of the home to accommodate the full 'claimed' r-value depth of the insulation, ensuring that the full r-value extends over the top plates of all exterior walls.  Flat roofs that accommodate the full r-value over the top plates of all exterior walls also qualify.</t>
    </r>
  </si>
  <si>
    <r>
      <t xml:space="preserve">(d)  Balancing of whole building ventilation systems in practices 3.2.1 (b) or 3.2.1 (c) to produce slightly positive or even pressure difference between conditioned space of home to outside (no negative pressure difference). </t>
    </r>
    <r>
      <rPr>
        <sz val="11"/>
        <color rgb="FFFF0000"/>
        <rFont val="Calibri"/>
        <family val="2"/>
        <scheme val="minor"/>
      </rPr>
      <t xml:space="preserve"> Verifier must document pressure difference in Notes column to award points.</t>
    </r>
  </si>
  <si>
    <t>2021.04</t>
  </si>
  <si>
    <t>1.3.2(c) - Changed description of photo requirement</t>
  </si>
  <si>
    <t>2.1.2 - Adding requirement to explain in Note if no recirc system.</t>
  </si>
  <si>
    <t>3.3.2 - Added comment that photo from practice 1.3.2(c) may be used to satisfy this photo requirement.</t>
  </si>
  <si>
    <t>3.4.1 - Added comment that other evidence can be used to show compliance (other than photo of specification label).</t>
  </si>
  <si>
    <t>3.4.2 - Added comment that other evidence can be used to show compliance (other than photo of specification label).</t>
  </si>
  <si>
    <t>3.4.4 - Added comment that other evidence can be used to show compliance (other than photo of specification label).</t>
  </si>
  <si>
    <t>Added extra columns on tabs 3a &amp; 3b for any use by Verifiers.  Practice 1.3.6 added duct leakage in cfm/100 sq. ft. of CFA.  Modified practice 3.2.1 points &amp; added 3.2.1 (d) for balance pressure.  Removed practice 2.1.2 (b) for "smart" SHW recirc systems.  Modified practice 4.1 for any number of bedrooms. For practice 2.2.1 added photo requirements.  Corrected total requirements based on the previously listed modifications.</t>
  </si>
  <si>
    <t>3.3.1 - Added need for photo of hot water heater if natural draft.  Also, noted that photo from pract5ice 1.3.2(c) can be used to satisfy the photo requirement.</t>
  </si>
  <si>
    <t>Version 2021.05</t>
  </si>
  <si>
    <t>SBTCBroadband</t>
  </si>
  <si>
    <t>Home verified as 'broadband ready" by BGNM Verifier</t>
  </si>
  <si>
    <t>Home is not verified as "broadband ready" by BGNM Verifier</t>
  </si>
  <si>
    <t>SBTCEV</t>
  </si>
  <si>
    <t>Home verified as 'electrical vehicle ready" by BGNM Verifier</t>
  </si>
  <si>
    <t>Home is not verified as "electrical vehicle ready" by BGNM Verifier</t>
  </si>
  <si>
    <t>SBTCFullyElectric</t>
  </si>
  <si>
    <t>Home verified as 'fully electric building" by BGNM Verifier</t>
  </si>
  <si>
    <t>Home is not verified as "fully electric building" by BGNM Verifier</t>
  </si>
  <si>
    <t>2021.05</t>
  </si>
  <si>
    <t>Added additional verification lines for 2021 NM SBTC requirements for "broadband ready", "electric vehicle ready", and "fully electric building".</t>
  </si>
  <si>
    <t>County:</t>
  </si>
  <si>
    <t>Hildago</t>
  </si>
  <si>
    <t>Mora</t>
  </si>
  <si>
    <t>Added drop-down list for selecting county on Project Information tab</t>
  </si>
  <si>
    <r>
      <t>Radon Zone for This Home</t>
    </r>
    <r>
      <rPr>
        <sz val="11"/>
        <color theme="1"/>
        <rFont val="Calibri"/>
        <family val="2"/>
        <scheme val="minor"/>
      </rPr>
      <t xml:space="preserve"> (based on County entered on '3 Project Information' tab</t>
    </r>
  </si>
  <si>
    <t>Added radon zone for practices 3.6.3 &amp; 3.6.4 on tab '3a Scoring &amp; Vertification' which is determined by the county entered on tab '2 Project Information'.</t>
  </si>
  <si>
    <t>If permit information cannot be obtained, enter the following:
  * Permit Date: Enter date of BGNM certification submission
  * Permit Number: Enter "BGNM-1"
  * Permitting Authority: Enter "BGNM"
AND, BGNM certification submission must use the most current version of the BGNM certification scoring tool !!!</t>
  </si>
  <si>
    <t>Counties</t>
  </si>
  <si>
    <t>Counties2</t>
  </si>
  <si>
    <r>
      <t xml:space="preserve">Has the BGNM Verifier been provided a copy of the aforementioned building load calculation report?  </t>
    </r>
    <r>
      <rPr>
        <sz val="11"/>
        <color rgb="FFFF0000"/>
        <rFont val="Calibri"/>
        <family val="2"/>
        <scheme val="minor"/>
      </rPr>
      <t>BGNM Verifier must retain this report for possible audit by BGNM.</t>
    </r>
  </si>
  <si>
    <r>
      <t xml:space="preserve">Has the BGNM Verifier been provided a copy of the aforementioned space heating and space cooling equipment sizing report for this home?  </t>
    </r>
    <r>
      <rPr>
        <sz val="11"/>
        <color rgb="FFFF0000"/>
        <rFont val="Calibri"/>
        <family val="2"/>
        <scheme val="minor"/>
      </rPr>
      <t>BGNM Verifier must retain this report for possible audit by BGNM.</t>
    </r>
  </si>
  <si>
    <t xml:space="preserve">Notes:  </t>
  </si>
  <si>
    <r>
      <rPr>
        <b/>
        <sz val="11"/>
        <color theme="1"/>
        <rFont val="Calibri"/>
        <family val="2"/>
        <scheme val="minor"/>
      </rPr>
      <t>Forced Air Space Heating and Cooling Distribution Systems.</t>
    </r>
    <r>
      <rPr>
        <sz val="11"/>
        <color theme="1"/>
        <rFont val="Calibri"/>
        <family val="2"/>
        <scheme val="minor"/>
      </rPr>
      <t xml:space="preserve">  Ducted forced air space heating and space cooling systems shall be designed and installed following the practices below, if applicable.</t>
    </r>
  </si>
  <si>
    <t>Do any space heating or space cooling systems employ HVAC ducts for distribution of conditioned air?  If 'Yes", answer the following questions.</t>
  </si>
  <si>
    <t xml:space="preserve">Types of Space Heating, Space Cooling, Water Heating Equipment.  </t>
  </si>
  <si>
    <t>Are any space heating or space cooling systems installed that do not employ HVAC ducts for heating or cooling distribution (e.g. radiant hydronic systems, etc.)?  If 'Yes", answer the following questions.</t>
  </si>
  <si>
    <r>
      <t>HVAC System Performance Testing.</t>
    </r>
    <r>
      <rPr>
        <sz val="11"/>
        <color theme="1"/>
        <rFont val="Calibri"/>
        <family val="2"/>
        <scheme val="minor"/>
      </rPr>
      <t xml:space="preserve">  Performance of the heating and cooling systems is verified to be in accordance with equipment manufacturers specification.</t>
    </r>
  </si>
  <si>
    <r>
      <t>Space Heating and Cooling Distribution Systems That ARE NOT Forced Air.</t>
    </r>
    <r>
      <rPr>
        <sz val="11"/>
        <color theme="1"/>
        <rFont val="Calibri"/>
        <family val="2"/>
        <scheme val="minor"/>
      </rPr>
      <t xml:space="preserve">  These heating and cooling distribution systems (e.g. radiant hydronic systems, etc.) shall be designed to ensure comfort throughout the conditioned living area.  </t>
    </r>
    <r>
      <rPr>
        <b/>
        <sz val="11"/>
        <color theme="1"/>
        <rFont val="Calibri"/>
        <family val="2"/>
        <scheme val="minor"/>
      </rPr>
      <t>MANDATORY</t>
    </r>
  </si>
  <si>
    <t xml:space="preserve">Certification of HVAC Contractor and Service Technician.  </t>
  </si>
  <si>
    <t>Verification
Result</t>
  </si>
  <si>
    <t>BGNM Verifier's Review Acknowledgement</t>
  </si>
  <si>
    <t>I declare that I have reviewed the information provided by the HVAC contractors, above, for reasonableness and I have obtained the documentation specified to be obtained.</t>
  </si>
  <si>
    <t>BGNM Verifier Name</t>
  </si>
  <si>
    <t>Signature of BGNM Verifier</t>
  </si>
  <si>
    <t>EquipType</t>
  </si>
  <si>
    <t>Natural draft</t>
  </si>
  <si>
    <t>Direct vent</t>
  </si>
  <si>
    <t>Power vent</t>
  </si>
  <si>
    <t>Electric</t>
  </si>
  <si>
    <t>Other (see Note)</t>
  </si>
  <si>
    <t>NatDraftEquipLoc</t>
  </si>
  <si>
    <t>In Compliant Mechanical Room</t>
  </si>
  <si>
    <t>ACCA_D1</t>
  </si>
  <si>
    <t>YesOrNoOrNA</t>
  </si>
  <si>
    <t>Re-did the HVAC Accountability Form to make the flow hopefully more logical and to take into account some of the changes SH agreed to in his Sep 16 email to SV.</t>
  </si>
  <si>
    <r>
      <t xml:space="preserve">Was an ACCA Manual J (or equivalent) building load calculation completed for this address or for the same home model using a 'worst-case' orientation?  If 'No', explain how building space heating and space cooling loads were determined in the 'Notes' field, below.  </t>
    </r>
    <r>
      <rPr>
        <b/>
        <sz val="11"/>
        <color theme="1"/>
        <rFont val="Calibri"/>
        <family val="2"/>
        <scheme val="minor"/>
      </rPr>
      <t>MANDATORY</t>
    </r>
    <r>
      <rPr>
        <sz val="11"/>
        <color theme="1"/>
        <rFont val="Calibri"/>
        <family val="2"/>
        <scheme val="minor"/>
      </rPr>
      <t xml:space="preserve">  </t>
    </r>
    <r>
      <rPr>
        <b/>
        <sz val="11"/>
        <color rgb="FF00B0F0"/>
        <rFont val="Calibri"/>
        <family val="2"/>
        <scheme val="minor"/>
      </rPr>
      <t>1.3.1</t>
    </r>
  </si>
  <si>
    <r>
      <t xml:space="preserve">Was ACCA Manual S (or other approved methodology) equipment sizing method used to determine the size of space heating and cooling equipment for this home?  If 'No', explain how space heating and space cooling equipment was sized and selected in the 'Notes' field, below.  </t>
    </r>
    <r>
      <rPr>
        <b/>
        <sz val="11"/>
        <color theme="1"/>
        <rFont val="Calibri"/>
        <family val="2"/>
        <scheme val="minor"/>
      </rPr>
      <t>MANDATORY</t>
    </r>
    <r>
      <rPr>
        <sz val="11"/>
        <color theme="1"/>
        <rFont val="Calibri"/>
        <family val="2"/>
        <scheme val="minor"/>
      </rPr>
      <t xml:space="preserve">  </t>
    </r>
    <r>
      <rPr>
        <b/>
        <sz val="11"/>
        <color rgb="FF00B0F0"/>
        <rFont val="Calibri"/>
        <family val="2"/>
        <scheme val="minor"/>
      </rPr>
      <t>1.3.1</t>
    </r>
  </si>
  <si>
    <r>
      <rPr>
        <b/>
        <sz val="11"/>
        <color theme="1"/>
        <rFont val="Calibri"/>
        <family val="2"/>
        <scheme val="minor"/>
      </rPr>
      <t>Space Heating</t>
    </r>
    <r>
      <rPr>
        <sz val="11"/>
        <color theme="1"/>
        <rFont val="Calibri"/>
        <family val="2"/>
        <scheme val="minor"/>
      </rPr>
      <t xml:space="preserve"> - Natural draft, direct vent, power vent, electric, or other.  If 'other', describe in 'Notes' field, below.  </t>
    </r>
    <r>
      <rPr>
        <b/>
        <sz val="11"/>
        <color rgb="FF00B0F0"/>
        <rFont val="Calibri"/>
        <family val="2"/>
        <scheme val="minor"/>
      </rPr>
      <t>3.3.3</t>
    </r>
  </si>
  <si>
    <r>
      <rPr>
        <b/>
        <sz val="11"/>
        <color theme="1"/>
        <rFont val="Calibri"/>
        <family val="2"/>
        <scheme val="minor"/>
      </rPr>
      <t>Water Heating</t>
    </r>
    <r>
      <rPr>
        <sz val="11"/>
        <color theme="1"/>
        <rFont val="Calibri"/>
        <family val="2"/>
        <scheme val="minor"/>
      </rPr>
      <t xml:space="preserve"> - Natural draft, direct vent, power vent, electric, or other.  If 'other', describe in 'Notes' field, below. </t>
    </r>
    <r>
      <rPr>
        <b/>
        <sz val="11"/>
        <color rgb="FF00B0F0"/>
        <rFont val="Calibri"/>
        <family val="2"/>
        <scheme val="minor"/>
      </rPr>
      <t xml:space="preserve"> 3.3.4</t>
    </r>
  </si>
  <si>
    <r>
      <t xml:space="preserve">Are any </t>
    </r>
    <r>
      <rPr>
        <b/>
        <sz val="11"/>
        <color theme="1"/>
        <rFont val="Calibri"/>
        <family val="2"/>
        <scheme val="minor"/>
      </rPr>
      <t>natural draft</t>
    </r>
    <r>
      <rPr>
        <sz val="11"/>
        <color theme="1"/>
        <rFont val="Calibri"/>
        <family val="2"/>
        <scheme val="minor"/>
      </rPr>
      <t xml:space="preserve"> furnaces or boilers installed in conditioned areas of the home? </t>
    </r>
    <r>
      <rPr>
        <b/>
        <sz val="11"/>
        <color rgb="FF00B0F0"/>
        <rFont val="Calibri"/>
        <family val="2"/>
        <scheme val="minor"/>
      </rPr>
      <t xml:space="preserve"> 3.3.1</t>
    </r>
  </si>
  <si>
    <r>
      <t xml:space="preserve">Are any </t>
    </r>
    <r>
      <rPr>
        <b/>
        <sz val="11"/>
        <color theme="1"/>
        <rFont val="Calibri"/>
        <family val="2"/>
        <scheme val="minor"/>
      </rPr>
      <t>natural draft</t>
    </r>
    <r>
      <rPr>
        <sz val="11"/>
        <color theme="1"/>
        <rFont val="Calibri"/>
        <family val="2"/>
        <scheme val="minor"/>
      </rPr>
      <t xml:space="preserve"> water heaters installed in conditioned areas of the home? </t>
    </r>
    <r>
      <rPr>
        <b/>
        <sz val="11"/>
        <color rgb="FF00B0F0"/>
        <rFont val="Calibri"/>
        <family val="2"/>
        <scheme val="minor"/>
      </rPr>
      <t xml:space="preserve"> 3.3.1</t>
    </r>
  </si>
  <si>
    <r>
      <rPr>
        <b/>
        <sz val="11"/>
        <color theme="1"/>
        <rFont val="Calibri"/>
        <family val="2"/>
        <scheme val="minor"/>
      </rPr>
      <t>Equipment Sizing of Space Heating and Cooling Equipment.</t>
    </r>
    <r>
      <rPr>
        <sz val="11"/>
        <color theme="1"/>
        <rFont val="Calibri"/>
        <family val="2"/>
        <scheme val="minor"/>
      </rPr>
      <t xml:space="preserve">  Space heating and space cooling systems shall be sized in accordance with ACCA Manual S based on building loads calculated in accordance with ACCA Manual J, or other approved heating and cooling methodologies. </t>
    </r>
    <r>
      <rPr>
        <b/>
        <sz val="11"/>
        <color theme="1"/>
        <rFont val="Calibri"/>
        <family val="2"/>
        <scheme val="minor"/>
      </rPr>
      <t xml:space="preserve"> MANDATORY  </t>
    </r>
    <r>
      <rPr>
        <b/>
        <sz val="11"/>
        <color rgb="FF00B0F0"/>
        <rFont val="Calibri"/>
        <family val="2"/>
        <scheme val="minor"/>
      </rPr>
      <t>1.3.1</t>
    </r>
    <r>
      <rPr>
        <b/>
        <sz val="11"/>
        <color theme="1"/>
        <rFont val="Calibri"/>
        <family val="2"/>
        <scheme val="minor"/>
      </rPr>
      <t xml:space="preserve"> </t>
    </r>
    <r>
      <rPr>
        <sz val="11"/>
        <color theme="1"/>
        <rFont val="Calibri"/>
        <family val="2"/>
        <scheme val="minor"/>
      </rPr>
      <t xml:space="preserve"> </t>
    </r>
  </si>
  <si>
    <r>
      <t xml:space="preserve">Was the HVAC duct system designed in accordance with ACCA Manual D, or equivalent, methods?  </t>
    </r>
    <r>
      <rPr>
        <b/>
        <sz val="11"/>
        <color theme="1"/>
        <rFont val="Calibri"/>
        <family val="2"/>
        <scheme val="minor"/>
      </rPr>
      <t xml:space="preserve">MANDATORY </t>
    </r>
    <r>
      <rPr>
        <sz val="11"/>
        <color theme="1"/>
        <rFont val="Calibri"/>
        <family val="2"/>
        <scheme val="minor"/>
      </rPr>
      <t xml:space="preserve"> </t>
    </r>
    <r>
      <rPr>
        <b/>
        <sz val="11"/>
        <color rgb="FF00B0F0"/>
        <rFont val="Calibri"/>
        <family val="2"/>
        <scheme val="minor"/>
      </rPr>
      <t>1.3.2(a)</t>
    </r>
  </si>
  <si>
    <r>
      <t xml:space="preserve">Are all forced air space heating and/or space cooling duct distribution systems fully air-sealed using industry approved duct sealing materials in accordance with manufacturers' instructions?  </t>
    </r>
    <r>
      <rPr>
        <b/>
        <sz val="11"/>
        <color theme="1"/>
        <rFont val="Calibri"/>
        <family val="2"/>
        <scheme val="minor"/>
      </rPr>
      <t xml:space="preserve">MANDATORY </t>
    </r>
    <r>
      <rPr>
        <sz val="11"/>
        <color theme="1"/>
        <rFont val="Calibri"/>
        <family val="2"/>
        <scheme val="minor"/>
      </rPr>
      <t xml:space="preserve"> </t>
    </r>
    <r>
      <rPr>
        <b/>
        <sz val="11"/>
        <color rgb="FF00B0F0"/>
        <rFont val="Calibri"/>
        <family val="2"/>
        <scheme val="minor"/>
      </rPr>
      <t>1.3.2(b)</t>
    </r>
  </si>
  <si>
    <r>
      <t xml:space="preserve">Building cavities shall not be used as supply or return ducts unless they are lined and sealed with industry approved duct sealing materials, including plenums under HVAC equipment platforms or similar.  </t>
    </r>
    <r>
      <rPr>
        <b/>
        <sz val="11"/>
        <color theme="1"/>
        <rFont val="Calibri"/>
        <family val="2"/>
        <scheme val="minor"/>
      </rPr>
      <t>MANDATORY</t>
    </r>
    <r>
      <rPr>
        <sz val="11"/>
        <color theme="1"/>
        <rFont val="Calibri"/>
        <family val="2"/>
        <scheme val="minor"/>
      </rPr>
      <t xml:space="preserve">  </t>
    </r>
    <r>
      <rPr>
        <sz val="11"/>
        <color rgb="FFFF0000"/>
        <rFont val="Calibri"/>
        <family val="2"/>
        <scheme val="minor"/>
      </rPr>
      <t xml:space="preserve">BGNM Verifier must provide photo of lined plenums, if applicable. </t>
    </r>
    <r>
      <rPr>
        <b/>
        <sz val="11"/>
        <color rgb="FF00B0F0"/>
        <rFont val="Calibri"/>
        <family val="2"/>
        <scheme val="minor"/>
      </rPr>
      <t xml:space="preserve"> 1.3.2(c)</t>
    </r>
  </si>
  <si>
    <r>
      <t xml:space="preserve">Is a return air path provided for every room with a door (i.e. return ducts or transfer grills)?  Return ducts or transfer grills are not required for bathrooms, kitchens, closets, pantries and laundry rooms. </t>
    </r>
    <r>
      <rPr>
        <b/>
        <sz val="11"/>
        <color rgb="FF00B0F0"/>
        <rFont val="Calibri"/>
        <family val="2"/>
        <scheme val="minor"/>
      </rPr>
      <t xml:space="preserve"> 1.3.2(d)</t>
    </r>
  </si>
  <si>
    <r>
      <t xml:space="preserve">Balanced HVAC air flows were tested with flow hood or other acceptable flow measurement tool by a third part to ensure conditioned air flows are in accordance with ACCA Manual D design requirements.  Tested flows at each supply and return register must be within 25% of ACCA Manual D design requirements, OR total air flow must be within 10% of ACCA Manual D design requirements.  </t>
    </r>
    <r>
      <rPr>
        <sz val="11"/>
        <color rgb="FFFF0000"/>
        <rFont val="Calibri"/>
        <family val="2"/>
        <scheme val="minor"/>
      </rPr>
      <t>BGNM Verifier must submit ACCA Manual D report and test reports evidencing compliance.</t>
    </r>
    <r>
      <rPr>
        <sz val="11"/>
        <color theme="1"/>
        <rFont val="Calibri"/>
        <family val="2"/>
        <scheme val="minor"/>
      </rPr>
      <t xml:space="preserve">  </t>
    </r>
    <r>
      <rPr>
        <b/>
        <sz val="11"/>
        <color rgb="FF00B0F0"/>
        <rFont val="Calibri"/>
        <family val="2"/>
        <scheme val="minor"/>
      </rPr>
      <t>1.3.2(e)</t>
    </r>
  </si>
  <si>
    <r>
      <t xml:space="preserve">Were the heating and/or cooling distribution systems designed following appropriate industry guidelines and practices?  </t>
    </r>
    <r>
      <rPr>
        <b/>
        <sz val="11"/>
        <color theme="1"/>
        <rFont val="Calibri"/>
        <family val="2"/>
        <scheme val="minor"/>
      </rPr>
      <t xml:space="preserve">MANDATORY </t>
    </r>
    <r>
      <rPr>
        <sz val="11"/>
        <color theme="1"/>
        <rFont val="Calibri"/>
        <family val="2"/>
        <scheme val="minor"/>
      </rPr>
      <t xml:space="preserve"> </t>
    </r>
    <r>
      <rPr>
        <b/>
        <sz val="11"/>
        <color rgb="FF00B0F0"/>
        <rFont val="Calibri"/>
        <family val="2"/>
        <scheme val="minor"/>
      </rPr>
      <t>1.3.2(a)</t>
    </r>
  </si>
  <si>
    <r>
      <t xml:space="preserve">ALL space heating and space cooling is provided by equipment that does not require air distribution ducting.  Describe in 'Notes' field, below. </t>
    </r>
    <r>
      <rPr>
        <b/>
        <sz val="11"/>
        <color rgb="FF00B0F0"/>
        <rFont val="Calibri"/>
        <family val="2"/>
        <scheme val="minor"/>
      </rPr>
      <t xml:space="preserve"> 1.3.3(f)</t>
    </r>
  </si>
  <si>
    <r>
      <t xml:space="preserve">Startup procedures for all furnaces, boilers, space cooling, and water heating systems are performed in accordance with manufacturers' instruction.  </t>
    </r>
    <r>
      <rPr>
        <b/>
        <sz val="11"/>
        <color theme="1"/>
        <rFont val="Calibri"/>
        <family val="2"/>
        <scheme val="minor"/>
      </rPr>
      <t>MANDATORY</t>
    </r>
    <r>
      <rPr>
        <sz val="11"/>
        <color theme="1"/>
        <rFont val="Calibri"/>
        <family val="2"/>
        <scheme val="minor"/>
      </rPr>
      <t xml:space="preserve"> </t>
    </r>
    <r>
      <rPr>
        <b/>
        <sz val="11"/>
        <color rgb="FF00B0F0"/>
        <rFont val="Calibri"/>
        <family val="2"/>
        <scheme val="minor"/>
      </rPr>
      <t xml:space="preserve"> 1.3.3(a)</t>
    </r>
  </si>
  <si>
    <r>
      <t xml:space="preserve">For all combustion space heating and water heating equipment, burners are set to fire at the input level listed on the nameplates.  </t>
    </r>
    <r>
      <rPr>
        <b/>
        <sz val="11"/>
        <color theme="1"/>
        <rFont val="Calibri"/>
        <family val="2"/>
        <scheme val="minor"/>
      </rPr>
      <t>MANDATORY</t>
    </r>
    <r>
      <rPr>
        <sz val="11"/>
        <color theme="1"/>
        <rFont val="Calibri"/>
        <family val="2"/>
        <scheme val="minor"/>
      </rPr>
      <t xml:space="preserve">  </t>
    </r>
    <r>
      <rPr>
        <b/>
        <sz val="11"/>
        <color rgb="FF00B0F0"/>
        <rFont val="Calibri"/>
        <family val="2"/>
        <scheme val="minor"/>
      </rPr>
      <t>1.3.3(b)</t>
    </r>
  </si>
  <si>
    <r>
      <t xml:space="preserve">For all space cooling systems, refrigerant charges are verified by a super-heat and/or sub-cooling method.  HVAC contractor must document method of verifying refrigerant charges below. </t>
    </r>
    <r>
      <rPr>
        <b/>
        <sz val="11"/>
        <color rgb="FF00B0F0"/>
        <rFont val="Calibri"/>
        <family val="2"/>
        <scheme val="minor"/>
      </rPr>
      <t xml:space="preserve"> 1.3.3(c)</t>
    </r>
  </si>
  <si>
    <r>
      <t xml:space="preserve">Method used to verify refrigerant charges?  </t>
    </r>
    <r>
      <rPr>
        <b/>
        <sz val="11"/>
        <color rgb="FF00B0F0"/>
        <rFont val="Calibri"/>
        <family val="2"/>
        <scheme val="minor"/>
      </rPr>
      <t>1.3.3(c)</t>
    </r>
  </si>
  <si>
    <r>
      <t xml:space="preserve">For all forced air  handling units (AHUs), HVAC contractor confirms that AHU settings and fan speeds are set in accordance with manufacturers' instructions.  </t>
    </r>
    <r>
      <rPr>
        <b/>
        <sz val="11"/>
        <color rgb="FF00B0F0"/>
        <rFont val="Calibri"/>
        <family val="2"/>
        <scheme val="minor"/>
      </rPr>
      <t>1.3.3(d)</t>
    </r>
  </si>
  <si>
    <r>
      <t xml:space="preserve">HVAC contractor and service technician are certified to a nationally or regionally recognized program (e.g. North American Technician Excellence, Inc. (NATE), Air Conditioning Contractors of America Quality Assured Program (ACCA/QA), Building Performance Institute (BPI), or acceptable manufacturers' training programs are acceptable).  Names of certification programs and certified contractors must be documented below.  </t>
    </r>
    <r>
      <rPr>
        <b/>
        <sz val="11"/>
        <color rgb="FF00B0F0"/>
        <rFont val="Calibri"/>
        <family val="2"/>
        <scheme val="minor"/>
      </rPr>
      <t>1.3.4</t>
    </r>
  </si>
  <si>
    <r>
      <t xml:space="preserve">Names of certified HVAC technicians?  Use 'Notes' field below if more space is needed. </t>
    </r>
    <r>
      <rPr>
        <b/>
        <sz val="11"/>
        <color rgb="FF00B0F0"/>
        <rFont val="Calibri"/>
        <family val="2"/>
        <scheme val="minor"/>
      </rPr>
      <t xml:space="preserve"> 1.3.4</t>
    </r>
  </si>
  <si>
    <r>
      <t xml:space="preserve">Names of compliant certification programs?  Use 'Notes' field below if more space is needed.  </t>
    </r>
    <r>
      <rPr>
        <b/>
        <sz val="11"/>
        <color rgb="FF00B0F0"/>
        <rFont val="Calibri"/>
        <family val="2"/>
        <scheme val="minor"/>
      </rPr>
      <t>1.3.4</t>
    </r>
  </si>
  <si>
    <r>
      <t>HVAC System Is Designed for Enhanced Air Filtration.</t>
    </r>
    <r>
      <rPr>
        <sz val="11"/>
        <color theme="1"/>
        <rFont val="Calibri"/>
        <family val="2"/>
        <scheme val="minor"/>
      </rPr>
      <t xml:space="preserve">  HVAC air handler and duct design can effectively provide design air flows and distribution with acceptable pressure drops when more restrictive air filters with higher MERV ratings are installed.  </t>
    </r>
    <r>
      <rPr>
        <sz val="11"/>
        <color rgb="FFFF0000"/>
        <rFont val="Calibri"/>
        <family val="2"/>
        <scheme val="minor"/>
      </rPr>
      <t>HVAC contractor shall provide BGNM Verifier with report evidencing the MERV filtration rating limit for which the HVAC system is designed.</t>
    </r>
    <r>
      <rPr>
        <sz val="11"/>
        <color theme="1"/>
        <rFont val="Calibri"/>
        <family val="2"/>
        <scheme val="minor"/>
      </rPr>
      <t xml:space="preserve">  </t>
    </r>
    <r>
      <rPr>
        <b/>
        <sz val="11"/>
        <color rgb="FF00B0F0"/>
        <rFont val="Calibri"/>
        <family val="2"/>
        <scheme val="minor"/>
      </rPr>
      <t>3.3.5</t>
    </r>
  </si>
  <si>
    <r>
      <t xml:space="preserve">Does the design of the forced air HVAC system take into account increased duct pressure drops and reduced air flows resulting from more restrictive air flows when air filters with MERV ratinsg of at least MERV 8 are installed? </t>
    </r>
    <r>
      <rPr>
        <b/>
        <sz val="11"/>
        <color rgb="FF00B0F0"/>
        <rFont val="Calibri"/>
        <family val="2"/>
        <scheme val="minor"/>
      </rPr>
      <t xml:space="preserve"> 3.3.5</t>
    </r>
  </si>
  <si>
    <r>
      <t xml:space="preserve">If so, what is the highest MERV filter rating that the HVAC system is designed for without causing HVAC performance issues?  </t>
    </r>
    <r>
      <rPr>
        <b/>
        <sz val="11"/>
        <color rgb="FF00B0F0"/>
        <rFont val="Calibri"/>
        <family val="2"/>
        <scheme val="minor"/>
      </rPr>
      <t>3.3.5</t>
    </r>
  </si>
  <si>
    <r>
      <t xml:space="preserve">Has a label been applied on the air handler unit or at the locations where air filters are installed to inform those who may install air filters about the highest MERV filter ratings the HVAC system is designed for without causing HVAC performance issues? </t>
    </r>
    <r>
      <rPr>
        <b/>
        <sz val="11"/>
        <color rgb="FF00B0F0"/>
        <rFont val="Calibri"/>
        <family val="2"/>
        <scheme val="minor"/>
      </rPr>
      <t xml:space="preserve"> 3.3.5</t>
    </r>
  </si>
  <si>
    <r>
      <t>Air Purification System.</t>
    </r>
    <r>
      <rPr>
        <sz val="11"/>
        <color theme="1"/>
        <rFont val="Calibri"/>
        <family val="2"/>
        <scheme val="minor"/>
      </rPr>
      <t xml:space="preserve"> </t>
    </r>
    <r>
      <rPr>
        <b/>
        <sz val="11"/>
        <color rgb="FF00B0F0"/>
        <rFont val="Calibri"/>
        <family val="2"/>
        <scheme val="minor"/>
      </rPr>
      <t xml:space="preserve"> 3.3.6</t>
    </r>
  </si>
  <si>
    <r>
      <t xml:space="preserve">An enhanced air purification system with specifications to kill at least 90% of bacterias and viruses has been installed within the HVAC air distribution system or other permanently installed air distribution system in the home that is designed to treat all of the air in the conditioned living area of the home.  </t>
    </r>
    <r>
      <rPr>
        <sz val="11"/>
        <color rgb="FFFF0000"/>
        <rFont val="Calibri"/>
        <family val="2"/>
        <scheme val="minor"/>
      </rPr>
      <t>BGNM Verifier must obtain documentation about the system for possible audit by BGNM.</t>
    </r>
    <r>
      <rPr>
        <sz val="11"/>
        <color theme="1"/>
        <rFont val="Calibri"/>
        <family val="2"/>
        <scheme val="minor"/>
      </rPr>
      <t xml:space="preserve"> </t>
    </r>
    <r>
      <rPr>
        <b/>
        <sz val="11"/>
        <color rgb="FF00B0F0"/>
        <rFont val="Calibri"/>
        <family val="2"/>
        <scheme val="minor"/>
      </rPr>
      <t xml:space="preserve"> 3.3.6</t>
    </r>
  </si>
  <si>
    <r>
      <t xml:space="preserve">If "Yes', is the natural draft water heating equipment located in a sealed mechanical room that has an outdoor air source?  </t>
    </r>
    <r>
      <rPr>
        <b/>
        <sz val="11"/>
        <color theme="1"/>
        <rFont val="Calibri"/>
        <family val="2"/>
        <scheme val="minor"/>
      </rPr>
      <t xml:space="preserve">MANDATORY  </t>
    </r>
    <r>
      <rPr>
        <b/>
        <sz val="11"/>
        <color rgb="FF00B0F0"/>
        <rFont val="Calibri"/>
        <family val="2"/>
        <scheme val="minor"/>
      </rPr>
      <t>3.3.1</t>
    </r>
  </si>
  <si>
    <r>
      <t xml:space="preserve">If "Yes', is the natural draft furnace and/or boiler located in a sealed mechanical room that has an outdoor air source?  </t>
    </r>
    <r>
      <rPr>
        <b/>
        <sz val="11"/>
        <color theme="1"/>
        <rFont val="Calibri"/>
        <family val="2"/>
        <scheme val="minor"/>
      </rPr>
      <t xml:space="preserve">MANDATORY  </t>
    </r>
    <r>
      <rPr>
        <b/>
        <sz val="11"/>
        <color rgb="FF00B0F0"/>
        <rFont val="Calibri"/>
        <family val="2"/>
        <scheme val="minor"/>
      </rPr>
      <t>3.3.1</t>
    </r>
  </si>
  <si>
    <r>
      <rPr>
        <sz val="11"/>
        <color theme="1"/>
        <rFont val="Calibri"/>
        <family val="2"/>
        <scheme val="minor"/>
      </rPr>
      <t>Complete and submit HVAC Accountability Form at tab 5.</t>
    </r>
    <r>
      <rPr>
        <sz val="11"/>
        <color rgb="FFFF0000"/>
        <rFont val="Calibri"/>
        <family val="2"/>
        <scheme val="minor"/>
      </rPr>
      <t xml:space="preserve">
Verifier must submit test reports evidencing compliance.</t>
    </r>
  </si>
  <si>
    <r>
      <rPr>
        <b/>
        <sz val="11"/>
        <color theme="1"/>
        <rFont val="Calibri"/>
        <family val="2"/>
        <scheme val="minor"/>
      </rPr>
      <t>Location of Combustion Equipment Used for Space Heating an Service Hot Water Systems.</t>
    </r>
    <r>
      <rPr>
        <sz val="11"/>
        <color theme="1"/>
        <rFont val="Calibri"/>
        <family val="2"/>
        <scheme val="minor"/>
      </rPr>
      <t xml:space="preserve">  Natural draft furnaces, boilers and water heaters shall not be located in conditioned spaces of homes unless such equipment is in a sealed mechanical room that has an outdoor air source. </t>
    </r>
    <r>
      <rPr>
        <b/>
        <sz val="11"/>
        <color theme="1"/>
        <rFont val="Calibri"/>
        <family val="2"/>
        <scheme val="minor"/>
      </rPr>
      <t xml:space="preserve"> MANDATORY. </t>
    </r>
    <r>
      <rPr>
        <sz val="11"/>
        <color rgb="FFFF0000"/>
        <rFont val="Calibri"/>
        <family val="2"/>
        <scheme val="minor"/>
      </rPr>
      <t xml:space="preserve"> BGNM Verifier must provide photo(s) showing location of combustion space heating equipment and hot water heaters showing location -- in conditioned living space, garage, or elsewhere.  </t>
    </r>
    <r>
      <rPr>
        <b/>
        <sz val="11"/>
        <color rgb="FF00B0F0"/>
        <rFont val="Calibri"/>
        <family val="2"/>
        <scheme val="minor"/>
      </rPr>
      <t>3.3.1</t>
    </r>
  </si>
  <si>
    <r>
      <t xml:space="preserve">(b) If any </t>
    </r>
    <r>
      <rPr>
        <b/>
        <sz val="11"/>
        <rFont val="Calibri"/>
        <family val="2"/>
        <scheme val="minor"/>
      </rPr>
      <t>natural draft</t>
    </r>
    <r>
      <rPr>
        <sz val="11"/>
        <rFont val="Calibri"/>
        <family val="2"/>
        <scheme val="minor"/>
      </rPr>
      <t xml:space="preserve"> furnaces, boilers or water heaters are installed in conditioned spaces of the home, are they all located in a sealed mechanical room that has an outdoor air source?</t>
    </r>
  </si>
  <si>
    <r>
      <t xml:space="preserve">(a) Are any </t>
    </r>
    <r>
      <rPr>
        <b/>
        <sz val="11"/>
        <rFont val="Calibri"/>
        <family val="2"/>
        <scheme val="minor"/>
      </rPr>
      <t>natural draft</t>
    </r>
    <r>
      <rPr>
        <sz val="11"/>
        <rFont val="Calibri"/>
        <family val="2"/>
        <scheme val="minor"/>
      </rPr>
      <t xml:space="preserve"> furnaces, boilers or water heaters installed in conditioned spaces of the home?  </t>
    </r>
    <r>
      <rPr>
        <sz val="11"/>
        <color rgb="FFFF0000"/>
        <rFont val="Calibri"/>
        <family val="2"/>
        <scheme val="minor"/>
      </rPr>
      <t>BGNM Verifier must provide photo(s) showing location of combustion space heating equipment and hot water heaters showing location -- in conditioned living space, garage, or elsewhere.</t>
    </r>
  </si>
  <si>
    <r>
      <t xml:space="preserve">Are any air handling units or return air ducts for </t>
    </r>
    <r>
      <rPr>
        <b/>
        <sz val="11"/>
        <color theme="1"/>
        <rFont val="Calibri"/>
        <family val="2"/>
        <scheme val="minor"/>
      </rPr>
      <t>ANY</t>
    </r>
    <r>
      <rPr>
        <sz val="11"/>
        <color theme="1"/>
        <rFont val="Calibri"/>
        <family val="2"/>
        <scheme val="minor"/>
      </rPr>
      <t xml:space="preserve"> combustion equipment used for space heating located in a garage?</t>
    </r>
  </si>
  <si>
    <r>
      <t xml:space="preserve">If so, is the combustion equipment located in a sealed mechanical room that has an outdoor air source?  </t>
    </r>
    <r>
      <rPr>
        <b/>
        <sz val="11"/>
        <color theme="1"/>
        <rFont val="Calibri"/>
        <family val="2"/>
        <scheme val="minor"/>
      </rPr>
      <t xml:space="preserve">MANDATORY </t>
    </r>
    <r>
      <rPr>
        <b/>
        <sz val="11"/>
        <color rgb="FF00B0F0"/>
        <rFont val="Calibri"/>
        <family val="2"/>
        <scheme val="minor"/>
      </rPr>
      <t>3.3.2</t>
    </r>
  </si>
  <si>
    <r>
      <rPr>
        <b/>
        <sz val="11"/>
        <color theme="1"/>
        <rFont val="Calibri"/>
        <family val="2"/>
        <scheme val="minor"/>
      </rPr>
      <t>Return ductwork and air handling equipment is not located in the garage</t>
    </r>
    <r>
      <rPr>
        <sz val="11"/>
        <color theme="1"/>
        <rFont val="Calibri"/>
        <family val="2"/>
        <scheme val="minor"/>
      </rPr>
      <t xml:space="preserve"> unless placed in sealed mechanical room that has an outdoor air source.</t>
    </r>
  </si>
  <si>
    <r>
      <rPr>
        <b/>
        <sz val="11"/>
        <rFont val="Calibri"/>
        <family val="2"/>
        <scheme val="minor"/>
      </rPr>
      <t>Space Heat and Water Heating locations.</t>
    </r>
    <r>
      <rPr>
        <sz val="11"/>
        <rFont val="Calibri"/>
        <family val="2"/>
        <scheme val="minor"/>
      </rPr>
      <t xml:space="preserve">  </t>
    </r>
    <r>
      <rPr>
        <b/>
        <sz val="11"/>
        <rFont val="Calibri"/>
        <family val="2"/>
        <scheme val="minor"/>
      </rPr>
      <t>Natural draft</t>
    </r>
    <r>
      <rPr>
        <sz val="11"/>
        <rFont val="Calibri"/>
        <family val="2"/>
        <scheme val="minor"/>
      </rPr>
      <t xml:space="preserve"> furnaces, boilers and water heaters located in conditioned space shall be in a sealed mechanical room that has an outdoor air source that is sealed and insulated from the conditioned space</t>
    </r>
    <r>
      <rPr>
        <sz val="11"/>
        <color theme="1"/>
        <rFont val="Calibri"/>
        <family val="2"/>
        <scheme val="minor"/>
      </rPr>
      <t>.</t>
    </r>
  </si>
  <si>
    <r>
      <t>(a) Are any air handling units or return air ducts for</t>
    </r>
    <r>
      <rPr>
        <b/>
        <sz val="11"/>
        <rFont val="Calibri"/>
        <family val="2"/>
        <scheme val="minor"/>
      </rPr>
      <t xml:space="preserve"> ANY</t>
    </r>
    <r>
      <rPr>
        <sz val="11"/>
        <rFont val="Calibri"/>
        <family val="2"/>
        <scheme val="minor"/>
      </rPr>
      <t xml:space="preserve"> combustion equipment used for space heating located in a garage?</t>
    </r>
  </si>
  <si>
    <r>
      <t xml:space="preserve">(b)  If so, is the combustion equipment located in a sealed mechanical room that has an outdoor air source?  </t>
    </r>
    <r>
      <rPr>
        <b/>
        <sz val="11"/>
        <rFont val="Calibri"/>
        <family val="2"/>
        <scheme val="minor"/>
      </rPr>
      <t>MANDATORY</t>
    </r>
  </si>
  <si>
    <t>Made changes to tab '3a Scoring &amp; Verification' to conform with new version of tab '5 HVAC Accoutability Form'.  Changes included description of photo required of return air plenum (1.3.2(c)), expanded information required for natural draft combustion equipment (3.3.1), and expanded information required for AHUs &amp; ducts in garages (3.3.2).</t>
  </si>
  <si>
    <t>ADDITIONAL VERIFICATIONS RELATED TO THE 2021 SUSTAINABLE BUILDING TAX CREDIT</t>
  </si>
  <si>
    <t>Is the home expected to qualify for the 2021 Sustainable Building Tax Credit (SBTC)?</t>
  </si>
  <si>
    <t>Will the extra 2021 SBTC that is available for 'all-electric homes be applied for'?</t>
  </si>
  <si>
    <r>
      <rPr>
        <b/>
        <sz val="11"/>
        <color theme="1"/>
        <rFont val="Calibri"/>
        <family val="2"/>
        <scheme val="minor"/>
      </rPr>
      <t>Broadband Ready</t>
    </r>
    <r>
      <rPr>
        <sz val="11"/>
        <color theme="1"/>
        <rFont val="Calibri"/>
        <family val="2"/>
        <scheme val="minor"/>
      </rPr>
      <t xml:space="preserve"> - a building with an internet connection capable of connecting to a broadband provider.  Note that the NM 2021 Sustainable Building Tax Credit requires all buildings must be "broadband ready' to qualify for the 2021 Sustainable Building Tax Credit.</t>
    </r>
  </si>
  <si>
    <r>
      <t xml:space="preserve">Is the home compliant with the definition of 'broadband ready' as described above?   </t>
    </r>
    <r>
      <rPr>
        <sz val="11"/>
        <color rgb="FFFF0000"/>
        <rFont val="Calibri"/>
        <family val="2"/>
        <scheme val="minor"/>
      </rPr>
      <t xml:space="preserve"> Include description of how this practice was satisfied in the Notes column. </t>
    </r>
    <r>
      <rPr>
        <sz val="11"/>
        <color theme="1"/>
        <rFont val="Calibri"/>
        <family val="2"/>
        <scheme val="minor"/>
      </rPr>
      <t xml:space="preserve"> </t>
    </r>
  </si>
  <si>
    <r>
      <t xml:space="preserve">Is the home compliant with the definition of 'electric vehicle ready' as described above?   </t>
    </r>
    <r>
      <rPr>
        <sz val="11"/>
        <color rgb="FFFF0000"/>
        <rFont val="Calibri"/>
        <family val="2"/>
        <scheme val="minor"/>
      </rPr>
      <t xml:space="preserve"> Include description of how this practice was satisfied in the Notes column. </t>
    </r>
    <r>
      <rPr>
        <sz val="11"/>
        <color theme="1"/>
        <rFont val="Calibri"/>
        <family val="2"/>
        <scheme val="minor"/>
      </rPr>
      <t xml:space="preserve"> </t>
    </r>
  </si>
  <si>
    <r>
      <rPr>
        <b/>
        <sz val="11"/>
        <color theme="1"/>
        <rFont val="Calibri"/>
        <family val="2"/>
        <scheme val="minor"/>
      </rPr>
      <t>Electric Vehicle Ready</t>
    </r>
    <r>
      <rPr>
        <sz val="11"/>
        <color theme="1"/>
        <rFont val="Calibri"/>
        <family val="2"/>
        <scheme val="minor"/>
      </rPr>
      <t xml:space="preserve"> - for residential buildings at least one parking space with one forty-ampere, two-hundred-eight-volt or two-hundred-forty-volt dedicated branch circuit for servicing electric vehicles that terminates in a suitable termination point, such as a receptacle or junction box, and is located in reasonably close proximity to the proposed location of the parking spaces.  Note that the NM 2021 Sustainable Building Tax Credit requires all buildings must be "electrical vehicle ready' to qualify for the 2021 Sustainable Building Tax Credit.</t>
    </r>
  </si>
  <si>
    <r>
      <rPr>
        <b/>
        <sz val="11"/>
        <color theme="1"/>
        <rFont val="Calibri"/>
        <family val="2"/>
        <scheme val="minor"/>
      </rPr>
      <t>Fully Electric Building</t>
    </r>
    <r>
      <rPr>
        <sz val="11"/>
        <color theme="1"/>
        <rFont val="Calibri"/>
        <family val="2"/>
        <scheme val="minor"/>
      </rPr>
      <t xml:space="preserve"> - a building that uses a permanent supply of electricity as the source of energy for all space heating, water heating, including pools and spas, cooking appliances and clothes drying appliances and has no natural gas or propane plumbing installed in the building. </t>
    </r>
    <r>
      <rPr>
        <sz val="11"/>
        <color theme="9" tint="-0.249977111117893"/>
        <rFont val="Calibri"/>
        <family val="2"/>
        <scheme val="minor"/>
      </rPr>
      <t xml:space="preserve"> Note that the NM 2021 Sustainable Building Tax Credit does not require fully electric buildings but it provides for $1.00 per square foot additional tax credit for fully electric buildinings.</t>
    </r>
  </si>
  <si>
    <t>Are all of the following equipment &amp; appliances in the home electric -- space heating, space cooling, water heating (including pools &amp; spas), cooking appliances, and clothes drying appliances?</t>
  </si>
  <si>
    <t>Has the home been verified to have no gas or propane piping in the home?</t>
  </si>
  <si>
    <t>Has the home been verified to have no gas or propane service piping stubbed out to the home?</t>
  </si>
  <si>
    <t>BGNM Program Overview
and SBTC Comparison</t>
  </si>
  <si>
    <t>Comparison of 2015 SBTC (current program) and 2021 SBTC (new program)</t>
  </si>
  <si>
    <t>2015 SBTC (current program)</t>
  </si>
  <si>
    <t>2021 SBTC (new program, starting in 202?)</t>
  </si>
  <si>
    <t>The 2015 SBTC ends when the funding runs out which is currently expected to occur in early 2022.</t>
  </si>
  <si>
    <t>The 2021 SBTC ends on the earlier of December 31, 2028 or when the funding runs out.  The funding is $2,000,000 per year.</t>
  </si>
  <si>
    <t>There may be a funding gap between the time when the 2015 SBTC funding is exhausted and when the 2021 SBTC funding is available.  As currently written funding for the 2021 SBTC is not available until January 1, 2023.  Efforts will be made in the 2022 legislative session to amend the legislation for the 2021 SBTC to make the funds available for the 2021 SBTC contemporaneous with the end of funding for the 2015 SBTC.  If successful, there will not be a SBTC funding gap.</t>
  </si>
  <si>
    <r>
      <t>Silver ($3.00/ft</t>
    </r>
    <r>
      <rPr>
        <vertAlign val="superscript"/>
        <sz val="14"/>
        <color theme="1"/>
        <rFont val="Calibri"/>
        <family val="2"/>
        <scheme val="minor"/>
      </rPr>
      <t>2</t>
    </r>
    <r>
      <rPr>
        <sz val="14"/>
        <color theme="1"/>
        <rFont val="Calibri"/>
        <family val="2"/>
        <scheme val="minor"/>
      </rPr>
      <t>), Gold ($4.50/ft2) and Emerald levels ($6.50/ft</t>
    </r>
    <r>
      <rPr>
        <vertAlign val="superscript"/>
        <sz val="14"/>
        <color theme="1"/>
        <rFont val="Calibri"/>
        <family val="2"/>
        <scheme val="minor"/>
      </rPr>
      <t>2</t>
    </r>
    <r>
      <rPr>
        <sz val="14"/>
        <color theme="1"/>
        <rFont val="Calibri"/>
        <family val="2"/>
        <scheme val="minor"/>
      </rPr>
      <t>) of BGNM certification qualify for the 2015 SBTC for up to a maximum of 2,000 ft</t>
    </r>
    <r>
      <rPr>
        <vertAlign val="superscript"/>
        <sz val="14"/>
        <color theme="1"/>
        <rFont val="Calibri"/>
        <family val="2"/>
        <scheme val="minor"/>
      </rPr>
      <t>2</t>
    </r>
    <r>
      <rPr>
        <sz val="14"/>
        <color theme="1"/>
        <rFont val="Calibri"/>
        <family val="2"/>
        <scheme val="minor"/>
      </rPr>
      <t>.</t>
    </r>
  </si>
  <si>
    <r>
      <t>Only the Gold ($3.80/ft</t>
    </r>
    <r>
      <rPr>
        <vertAlign val="superscript"/>
        <sz val="14"/>
        <color theme="1"/>
        <rFont val="Calibri"/>
        <family val="2"/>
        <scheme val="minor"/>
      </rPr>
      <t>2</t>
    </r>
    <r>
      <rPr>
        <sz val="14"/>
        <color theme="1"/>
        <rFont val="Calibri"/>
        <family val="2"/>
        <scheme val="minor"/>
      </rPr>
      <t>) and Emerald ($5.50/ft</t>
    </r>
    <r>
      <rPr>
        <vertAlign val="superscript"/>
        <sz val="14"/>
        <color theme="1"/>
        <rFont val="Calibri"/>
        <family val="2"/>
        <scheme val="minor"/>
      </rPr>
      <t>2</t>
    </r>
    <r>
      <rPr>
        <sz val="14"/>
        <color theme="1"/>
        <rFont val="Calibri"/>
        <family val="2"/>
        <scheme val="minor"/>
      </rPr>
      <t>)  levels of BGNM certification qualify for the 2021 SBTC for up to a maximum of 2,000 ft</t>
    </r>
    <r>
      <rPr>
        <vertAlign val="superscript"/>
        <sz val="14"/>
        <color theme="1"/>
        <rFont val="Calibri"/>
        <family val="2"/>
        <scheme val="minor"/>
      </rPr>
      <t>2</t>
    </r>
    <r>
      <rPr>
        <sz val="14"/>
        <color theme="1"/>
        <rFont val="Calibri"/>
        <family val="2"/>
        <scheme val="minor"/>
      </rPr>
      <t>.</t>
    </r>
  </si>
  <si>
    <t>The 2021 SBTC has more rigorous requirements than the 2015 SBTC program.  These more rigorous requirements are detailed in this 2021 BGNM Certification Tool.  Some of the new requirements for the 2021 SBTC are homes must be 'broadband ready' and 'electric vehicle ready'.  Contact your BGNM Verifier of Build Green New Mexico for more information.</t>
  </si>
  <si>
    <r>
      <t>The 2021 SBTC program allows for certain additional SBTC amounts.  One of those additional credits is $1.00/ft</t>
    </r>
    <r>
      <rPr>
        <vertAlign val="superscript"/>
        <sz val="14"/>
        <color theme="1"/>
        <rFont val="Calibri"/>
        <family val="2"/>
        <scheme val="minor"/>
      </rPr>
      <t>2</t>
    </r>
    <r>
      <rPr>
        <sz val="14"/>
        <color theme="1"/>
        <rFont val="Calibri"/>
        <family val="2"/>
        <scheme val="minor"/>
      </rPr>
      <t xml:space="preserve"> (up to a maximum of 2,000 ft</t>
    </r>
    <r>
      <rPr>
        <vertAlign val="superscript"/>
        <sz val="14"/>
        <color theme="1"/>
        <rFont val="Calibri"/>
        <family val="2"/>
        <scheme val="minor"/>
      </rPr>
      <t>2</t>
    </r>
    <r>
      <rPr>
        <sz val="14"/>
        <color theme="1"/>
        <rFont val="Calibri"/>
        <family val="2"/>
        <scheme val="minor"/>
      </rPr>
      <t>)  if the home is 'all electric'.  There are a few other additional credits that your BGNM Verifier can explain.</t>
    </r>
  </si>
  <si>
    <t>The three higher levels of BGNM certification -- Silver, Gold and Emerald levels of certification -- will ensure that homes are better than Code Plus by ensuring additional green and sustainable building practices are incorporated in homes and are third-party verified.  While energy efficiency is at the forefront of a "green" home, higher levels of BGNM certification ensures better water efficiency and indoor air quality as well as requiring other sustainable building practices.  BGNM's certification program uses RESNET-certified HERS Raters that go through BGNM training to also perform verification of building practices that fall outside of the energy efficiency requirements of the BGNM certification program.  HERS Raters can provide valuable advice to builders and also test for building air leakage, leakage of air from HVAC duct systems, and quality of insulation installation.  These are tests and inspections not performed by code officials.  For these higher levels of certification, one must begin by completing the '2 Project Information' tab and then complete the '3a Scoring &amp; Verification' tab.  Links to those tabs are below.</t>
  </si>
  <si>
    <t>PointList46</t>
  </si>
  <si>
    <r>
      <t xml:space="preserve">(a)  On-demand hot water circulation systems (with button or motion sensor) serving remote hot water fixtures AND with an aquastat to turn the pump off when warm water is detected.  (2 points)  </t>
    </r>
    <r>
      <rPr>
        <sz val="11"/>
        <color rgb="FFFF0000"/>
        <rFont val="Calibri"/>
        <family val="2"/>
        <scheme val="minor"/>
      </rPr>
      <t>If a push button control is located inside a cabinet (or similar), the button switch should be labeled to identify it as controlling the demand water recirc system.</t>
    </r>
  </si>
  <si>
    <t>Describe hot water recirculation system below.  If the demand hot water recirculation is controlled by a button switch inside a cabinet (or similar), it should be labeled to identify it as a switch to control the demand hot water recirculation system.  If there is no recirculation system, state that in Note below.</t>
  </si>
  <si>
    <t>2.1.2 - Changed to say hot water recirc switched located in hidden spaced 'should' be labeled rather than must be labelled.</t>
  </si>
  <si>
    <t>1.3.3(a) &amp; 1.3.3(b) - Removed 'verified by verifier' from drop-down list selections.</t>
  </si>
  <si>
    <t>Maximum BGNM certification level achievable
based solely on confirmed HERS Index.</t>
  </si>
  <si>
    <t>1.9.1</t>
  </si>
  <si>
    <t>1.9.2</t>
  </si>
  <si>
    <t>1.9.3</t>
  </si>
  <si>
    <t>Please note:  This practice is a requirement for the "2021 SBTC" which currently becomes available in 2023.  It is not required for the "2015 SBTC" program.</t>
  </si>
  <si>
    <r>
      <t>May qualify for $1/ft</t>
    </r>
    <r>
      <rPr>
        <b/>
        <vertAlign val="superscript"/>
        <sz val="10"/>
        <color theme="1"/>
        <rFont val="Calibri"/>
        <family val="2"/>
        <scheme val="minor"/>
      </rPr>
      <t>2</t>
    </r>
    <r>
      <rPr>
        <b/>
        <sz val="10"/>
        <color theme="1"/>
        <rFont val="Calibri"/>
        <family val="2"/>
        <scheme val="minor"/>
      </rPr>
      <t xml:space="preserve"> additional 2021 SBTC</t>
    </r>
  </si>
  <si>
    <r>
      <t>Please note:  This practice is available under the "2021 SBTC", which currently becomes available in 2023, to qualify for additional $1/ft</t>
    </r>
    <r>
      <rPr>
        <b/>
        <vertAlign val="superscript"/>
        <sz val="11"/>
        <color theme="1"/>
        <rFont val="Calibri"/>
        <family val="2"/>
        <scheme val="minor"/>
      </rPr>
      <t>2</t>
    </r>
    <r>
      <rPr>
        <b/>
        <sz val="11"/>
        <color theme="1"/>
        <rFont val="Calibri"/>
        <family val="2"/>
        <scheme val="minor"/>
      </rPr>
      <t xml:space="preserve"> 2021 SBTC funds.  The additional SBTC funds are not available under the "2015 SBTC" program.</t>
    </r>
  </si>
  <si>
    <t>1.9 - Additional Paractices Related to "2012 SBTC"</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</si>
</sst>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409]mmmm\ d\,\ yyyy;@"/>
    <numFmt numFmtId="165" formatCode="0.0"/>
    <numFmt numFmtId="166" formatCode="0.0%"/>
    <numFmt numFmtId="167" formatCode="[$-409]d\-mmm\-yy;@"/>
    <numFmt numFmtId="168" formatCode="[$-409]d\-mmm\-yyyy;@"/>
    <numFmt numFmtId="169" formatCode="#,##0.0000"/>
    <numFmt numFmtId="170" formatCode="#,##0.0"/>
  </numFmts>
  <fonts count="123" x14ac:knownFonts="1">
    <font>
      <sz val="11"/>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1"/>
      <color theme="1"/>
      <name val="Calibri"/>
      <family val="2"/>
      <scheme val="minor"/>
    </font>
    <font>
      <b/>
      <sz val="11"/>
      <color theme="3"/>
      <name val="Calibri"/>
      <family val="2"/>
      <scheme val="minor"/>
    </font>
    <font>
      <b/>
      <sz val="11"/>
      <color theme="0"/>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24"/>
      <color theme="1"/>
      <name val="Calibri"/>
      <family val="2"/>
      <scheme val="minor"/>
    </font>
    <font>
      <sz val="5"/>
      <color theme="1"/>
      <name val="Calibri"/>
      <family val="2"/>
      <scheme val="minor"/>
    </font>
    <font>
      <sz val="8"/>
      <color theme="1"/>
      <name val="Calibri"/>
      <family val="2"/>
      <scheme val="minor"/>
    </font>
    <font>
      <b/>
      <sz val="14"/>
      <color theme="1"/>
      <name val="Calibri"/>
      <family val="2"/>
      <scheme val="minor"/>
    </font>
    <font>
      <sz val="14"/>
      <color theme="0"/>
      <name val="Calibri"/>
      <family val="2"/>
      <scheme val="minor"/>
    </font>
    <font>
      <sz val="5"/>
      <color rgb="FF0000FF"/>
      <name val="Calibri"/>
      <family val="2"/>
      <scheme val="minor"/>
    </font>
    <font>
      <sz val="14"/>
      <color theme="1"/>
      <name val="Calibri"/>
      <family val="2"/>
      <scheme val="minor"/>
    </font>
    <font>
      <sz val="14"/>
      <color rgb="FFFF0000"/>
      <name val="Calibri"/>
      <family val="2"/>
      <scheme val="minor"/>
    </font>
    <font>
      <b/>
      <u/>
      <sz val="14"/>
      <color theme="1"/>
      <name val="Calibri"/>
      <family val="2"/>
      <scheme val="minor"/>
    </font>
    <font>
      <sz val="14"/>
      <name val="Calibri"/>
      <family val="2"/>
      <scheme val="minor"/>
    </font>
    <font>
      <sz val="16"/>
      <color theme="0"/>
      <name val="Calibri"/>
      <family val="2"/>
      <scheme val="minor"/>
    </font>
    <font>
      <sz val="9"/>
      <color rgb="FF0070C0"/>
      <name val="Calibri"/>
      <family val="2"/>
      <scheme val="minor"/>
    </font>
    <font>
      <b/>
      <sz val="18"/>
      <color theme="1"/>
      <name val="Calibri"/>
      <family val="2"/>
      <scheme val="minor"/>
    </font>
    <font>
      <sz val="9"/>
      <color theme="1"/>
      <name val="Calibri"/>
      <family val="2"/>
      <scheme val="minor"/>
    </font>
    <font>
      <sz val="8"/>
      <color rgb="FF0000FF"/>
      <name val="Calibri"/>
      <family val="2"/>
      <scheme val="minor"/>
    </font>
    <font>
      <b/>
      <sz val="11"/>
      <name val="Calibri"/>
      <family val="2"/>
      <scheme val="minor"/>
    </font>
    <font>
      <sz val="11"/>
      <name val="Calibri"/>
      <family val="2"/>
      <scheme val="minor"/>
    </font>
    <font>
      <u/>
      <sz val="11"/>
      <color theme="1"/>
      <name val="Calibri"/>
      <family val="2"/>
      <scheme val="minor"/>
    </font>
    <font>
      <u/>
      <sz val="11"/>
      <color theme="10"/>
      <name val="Calibri"/>
      <family val="2"/>
      <scheme val="minor"/>
    </font>
    <font>
      <i/>
      <sz val="11"/>
      <color theme="1"/>
      <name val="Calibri"/>
      <family val="2"/>
      <scheme val="minor"/>
    </font>
    <font>
      <b/>
      <sz val="14"/>
      <color theme="0"/>
      <name val="Calibri"/>
      <family val="2"/>
      <scheme val="minor"/>
    </font>
    <font>
      <b/>
      <u/>
      <sz val="12"/>
      <color theme="1"/>
      <name val="Calibri"/>
      <family val="2"/>
      <scheme val="minor"/>
    </font>
    <font>
      <b/>
      <sz val="16"/>
      <color theme="1"/>
      <name val="Calibri"/>
      <family val="2"/>
      <scheme val="minor"/>
    </font>
    <font>
      <sz val="18"/>
      <color theme="0"/>
      <name val="Calibri"/>
      <family val="2"/>
      <scheme val="minor"/>
    </font>
    <font>
      <sz val="12"/>
      <color theme="1"/>
      <name val="Calibri"/>
      <family val="2"/>
      <scheme val="minor"/>
    </font>
    <font>
      <b/>
      <sz val="12"/>
      <color rgb="FFFF0000"/>
      <name val="Calibri"/>
      <family val="2"/>
      <scheme val="minor"/>
    </font>
    <font>
      <b/>
      <sz val="12"/>
      <color theme="1"/>
      <name val="Calibri"/>
      <family val="2"/>
      <scheme val="minor"/>
    </font>
    <font>
      <b/>
      <sz val="12"/>
      <color rgb="FF002060"/>
      <name val="Calibri"/>
      <family val="2"/>
      <scheme val="minor"/>
    </font>
    <font>
      <b/>
      <sz val="11"/>
      <color rgb="FFFF0000"/>
      <name val="Calibri"/>
      <family val="2"/>
      <scheme val="minor"/>
    </font>
    <font>
      <b/>
      <sz val="11"/>
      <color theme="1"/>
      <name val="Calibri"/>
      <family val="2"/>
    </font>
    <font>
      <b/>
      <u/>
      <sz val="11"/>
      <color theme="1"/>
      <name val="Calibri"/>
      <family val="2"/>
      <scheme val="minor"/>
    </font>
    <font>
      <b/>
      <u/>
      <sz val="11"/>
      <color rgb="FFFF0000"/>
      <name val="Calibri"/>
      <family val="2"/>
      <scheme val="minor"/>
    </font>
    <font>
      <sz val="11"/>
      <color theme="1"/>
      <name val="Calibri"/>
      <family val="2"/>
    </font>
    <font>
      <b/>
      <sz val="10"/>
      <color theme="1"/>
      <name val="Calibri"/>
      <family val="2"/>
      <scheme val="minor"/>
    </font>
    <font>
      <b/>
      <sz val="11"/>
      <color theme="0" tint="-4.9989318521683403E-2"/>
      <name val="Calibri"/>
      <family val="2"/>
      <scheme val="minor"/>
    </font>
    <font>
      <b/>
      <sz val="9"/>
      <color theme="1"/>
      <name val="Calibri"/>
      <family val="2"/>
      <scheme val="minor"/>
    </font>
    <font>
      <b/>
      <sz val="9"/>
      <color rgb="FFFF0000"/>
      <name val="Calibri"/>
      <family val="2"/>
      <scheme val="minor"/>
    </font>
    <font>
      <b/>
      <sz val="14"/>
      <color rgb="FFFF0000"/>
      <name val="Calibri"/>
      <family val="2"/>
      <scheme val="minor"/>
    </font>
    <font>
      <sz val="11"/>
      <color rgb="FF000000"/>
      <name val="Calibri"/>
      <family val="2"/>
      <scheme val="minor"/>
    </font>
    <font>
      <b/>
      <sz val="9"/>
      <color theme="0"/>
      <name val="Calibri"/>
      <family val="2"/>
      <scheme val="minor"/>
    </font>
    <font>
      <sz val="10.45"/>
      <color theme="1"/>
      <name val="Calibri"/>
      <family val="2"/>
    </font>
    <font>
      <b/>
      <sz val="8.5"/>
      <color theme="1"/>
      <name val="Calibri"/>
      <family val="2"/>
      <scheme val="minor"/>
    </font>
    <font>
      <b/>
      <sz val="8.5"/>
      <color theme="1"/>
      <name val="Calibri"/>
      <family val="2"/>
    </font>
    <font>
      <b/>
      <sz val="16"/>
      <color theme="0"/>
      <name val="Calibri"/>
      <family val="2"/>
      <scheme val="minor"/>
    </font>
    <font>
      <sz val="16"/>
      <color theme="1"/>
      <name val="Calibri"/>
      <family val="2"/>
      <scheme val="minor"/>
    </font>
    <font>
      <b/>
      <sz val="10"/>
      <color rgb="FFFF0000"/>
      <name val="Calibri"/>
      <family val="2"/>
      <scheme val="minor"/>
    </font>
    <font>
      <b/>
      <sz val="16"/>
      <color rgb="FF0000FF"/>
      <name val="Calibri"/>
      <family val="2"/>
      <scheme val="minor"/>
    </font>
    <font>
      <sz val="10"/>
      <color rgb="FFFF0000"/>
      <name val="Calibri"/>
      <family val="2"/>
      <scheme val="minor"/>
    </font>
    <font>
      <sz val="10"/>
      <color theme="1"/>
      <name val="Calibri"/>
      <family val="2"/>
      <scheme val="minor"/>
    </font>
    <font>
      <b/>
      <sz val="12"/>
      <color theme="0"/>
      <name val="Calibri"/>
      <family val="2"/>
      <scheme val="minor"/>
    </font>
    <font>
      <b/>
      <sz val="10"/>
      <color theme="0"/>
      <name val="Calibri"/>
      <family val="2"/>
      <scheme val="minor"/>
    </font>
    <font>
      <b/>
      <i/>
      <sz val="8"/>
      <color theme="0"/>
      <name val="Calibri"/>
      <family val="2"/>
      <scheme val="minor"/>
    </font>
    <font>
      <b/>
      <sz val="10"/>
      <name val="Calibri"/>
      <family val="2"/>
      <scheme val="minor"/>
    </font>
    <font>
      <i/>
      <sz val="6"/>
      <color theme="0"/>
      <name val="Calibri"/>
      <family val="2"/>
      <scheme val="minor"/>
    </font>
    <font>
      <b/>
      <sz val="8"/>
      <color theme="1"/>
      <name val="Calibri"/>
      <family val="2"/>
      <scheme val="minor"/>
    </font>
    <font>
      <sz val="11"/>
      <color indexed="8"/>
      <name val="Calibri"/>
      <family val="2"/>
    </font>
    <font>
      <b/>
      <sz val="10"/>
      <color theme="0"/>
      <name val="Calibri"/>
      <family val="2"/>
    </font>
    <font>
      <sz val="9"/>
      <color rgb="FFFF0000"/>
      <name val="Calibri"/>
      <family val="2"/>
      <scheme val="minor"/>
    </font>
    <font>
      <b/>
      <sz val="11"/>
      <color theme="0"/>
      <name val="Calibri"/>
      <family val="2"/>
    </font>
    <font>
      <sz val="8"/>
      <color rgb="FFFF0000"/>
      <name val="Calibri"/>
      <family val="2"/>
      <scheme val="minor"/>
    </font>
    <font>
      <b/>
      <sz val="10"/>
      <color rgb="FFFFFFFF"/>
      <name val="Calibri"/>
      <family val="2"/>
    </font>
    <font>
      <sz val="10"/>
      <color theme="1"/>
      <name val="Calibri"/>
      <family val="2"/>
    </font>
    <font>
      <i/>
      <sz val="8"/>
      <color rgb="FFFF0000"/>
      <name val="Calibri"/>
      <family val="2"/>
    </font>
    <font>
      <b/>
      <sz val="8"/>
      <color theme="0"/>
      <name val="Calibri"/>
      <family val="2"/>
      <scheme val="minor"/>
    </font>
    <font>
      <i/>
      <sz val="10"/>
      <color theme="1"/>
      <name val="Calibri"/>
      <family val="2"/>
      <scheme val="minor"/>
    </font>
    <font>
      <sz val="10"/>
      <color theme="0"/>
      <name val="Calibri"/>
      <family val="2"/>
      <scheme val="minor"/>
    </font>
    <font>
      <b/>
      <i/>
      <sz val="11"/>
      <color theme="1"/>
      <name val="Calibri"/>
      <family val="2"/>
      <scheme val="minor"/>
    </font>
    <font>
      <b/>
      <sz val="9"/>
      <color indexed="81"/>
      <name val="Tahoma"/>
      <family val="2"/>
    </font>
    <font>
      <sz val="9"/>
      <color indexed="81"/>
      <name val="Tahoma"/>
      <family val="2"/>
    </font>
    <font>
      <b/>
      <u/>
      <sz val="11"/>
      <color indexed="8"/>
      <name val="Calibri"/>
      <family val="2"/>
    </font>
    <font>
      <b/>
      <sz val="11"/>
      <color indexed="8"/>
      <name val="Calibri"/>
      <family val="2"/>
    </font>
    <font>
      <sz val="10"/>
      <color rgb="FFFF0000"/>
      <name val="Calibri"/>
      <family val="2"/>
    </font>
    <font>
      <sz val="10"/>
      <color indexed="8"/>
      <name val="Calibri"/>
      <family val="2"/>
    </font>
    <font>
      <sz val="11"/>
      <color rgb="FFFFFFFF"/>
      <name val="Calibri"/>
      <family val="2"/>
    </font>
    <font>
      <sz val="10"/>
      <name val="Calibri"/>
      <family val="2"/>
    </font>
    <font>
      <sz val="11"/>
      <color theme="3" tint="-0.24994659260841701"/>
      <name val="Calibri"/>
      <family val="2"/>
      <scheme val="minor"/>
    </font>
    <font>
      <b/>
      <i/>
      <sz val="11"/>
      <color theme="3" tint="-0.24994659260841701"/>
      <name val="Calibri"/>
      <family val="2"/>
      <scheme val="minor"/>
    </font>
    <font>
      <sz val="8.5"/>
      <color theme="1"/>
      <name val="Calibri"/>
      <family val="2"/>
      <scheme val="minor"/>
    </font>
    <font>
      <sz val="9.5"/>
      <color theme="1"/>
      <name val="Calibri"/>
      <family val="2"/>
      <scheme val="minor"/>
    </font>
    <font>
      <sz val="9.5"/>
      <color theme="1"/>
      <name val="Calibri"/>
      <family val="2"/>
    </font>
    <font>
      <sz val="8.8000000000000007"/>
      <color theme="1"/>
      <name val="Calibri"/>
      <family val="2"/>
      <scheme val="minor"/>
    </font>
    <font>
      <b/>
      <sz val="22"/>
      <color rgb="FF0000FF"/>
      <name val="Calibri"/>
      <family val="2"/>
      <scheme val="minor"/>
    </font>
    <font>
      <b/>
      <sz val="12"/>
      <color rgb="FFFAAA96"/>
      <name val="Calibri"/>
      <family val="2"/>
      <scheme val="minor"/>
    </font>
    <font>
      <sz val="12"/>
      <name val="Calibri"/>
      <family val="2"/>
      <scheme val="minor"/>
    </font>
    <font>
      <sz val="12"/>
      <color rgb="FFFF0000"/>
      <name val="Calibri"/>
      <family val="2"/>
      <scheme val="minor"/>
    </font>
    <font>
      <b/>
      <sz val="20"/>
      <color theme="9" tint="-0.24994659260841701"/>
      <name val="Calibri"/>
      <family val="2"/>
      <scheme val="minor"/>
    </font>
    <font>
      <b/>
      <sz val="20"/>
      <color theme="0"/>
      <name val="Calibri"/>
      <family val="2"/>
      <scheme val="minor"/>
    </font>
    <font>
      <b/>
      <sz val="24"/>
      <color theme="0"/>
      <name val="Calibri"/>
      <family val="2"/>
      <scheme val="minor"/>
    </font>
    <font>
      <b/>
      <sz val="15"/>
      <color theme="1"/>
      <name val="Calibri"/>
      <family val="2"/>
      <scheme val="minor"/>
    </font>
    <font>
      <i/>
      <sz val="16"/>
      <color theme="1"/>
      <name val="Calibri"/>
      <family val="2"/>
      <scheme val="minor"/>
    </font>
    <font>
      <vertAlign val="superscript"/>
      <sz val="12"/>
      <color theme="1"/>
      <name val="Calibri"/>
      <family val="2"/>
      <scheme val="minor"/>
    </font>
    <font>
      <b/>
      <vertAlign val="superscript"/>
      <sz val="12"/>
      <color theme="1"/>
      <name val="Calibri"/>
      <family val="2"/>
      <scheme val="minor"/>
    </font>
    <font>
      <sz val="18"/>
      <color theme="1"/>
      <name val="Calibri"/>
      <family val="2"/>
      <scheme val="minor"/>
    </font>
    <font>
      <vertAlign val="superscript"/>
      <sz val="11"/>
      <color theme="1"/>
      <name val="Calibri"/>
      <family val="2"/>
      <scheme val="minor"/>
    </font>
    <font>
      <b/>
      <sz val="26"/>
      <name val="Calibri"/>
      <family val="2"/>
      <scheme val="minor"/>
    </font>
    <font>
      <sz val="26"/>
      <color theme="1"/>
      <name val="Calibri"/>
      <family val="2"/>
      <scheme val="minor"/>
    </font>
    <font>
      <b/>
      <sz val="26"/>
      <color theme="1"/>
      <name val="Calibri"/>
      <family val="2"/>
      <scheme val="minor"/>
    </font>
    <font>
      <b/>
      <sz val="26"/>
      <color theme="8" tint="-0.24994659260841701"/>
      <name val="Calibri"/>
      <family val="2"/>
      <scheme val="minor"/>
    </font>
    <font>
      <u/>
      <sz val="11"/>
      <color rgb="FFFF0000"/>
      <name val="Calibri"/>
      <family val="2"/>
      <scheme val="minor"/>
    </font>
    <font>
      <b/>
      <sz val="20"/>
      <color theme="1"/>
      <name val="Calibri"/>
      <family val="2"/>
      <scheme val="minor"/>
    </font>
    <font>
      <sz val="20"/>
      <color theme="1"/>
      <name val="Calibri"/>
      <family val="2"/>
      <scheme val="minor"/>
    </font>
    <font>
      <sz val="11"/>
      <color theme="9" tint="-0.249977111117893"/>
      <name val="Calibri"/>
      <family val="2"/>
      <scheme val="minor"/>
    </font>
    <font>
      <b/>
      <sz val="11"/>
      <color rgb="FF00B0F0"/>
      <name val="Calibri"/>
      <family val="2"/>
      <scheme val="minor"/>
    </font>
    <font>
      <sz val="10.5"/>
      <color theme="1"/>
      <name val="Calibri"/>
      <family val="2"/>
      <scheme val="minor"/>
    </font>
    <font>
      <b/>
      <sz val="24"/>
      <color theme="1"/>
      <name val="Calibri"/>
      <family val="2"/>
      <scheme val="minor"/>
    </font>
    <font>
      <vertAlign val="superscript"/>
      <sz val="14"/>
      <color theme="1"/>
      <name val="Calibri"/>
      <family val="2"/>
      <scheme val="minor"/>
    </font>
    <font>
      <b/>
      <vertAlign val="superscript"/>
      <sz val="10"/>
      <color theme="1"/>
      <name val="Calibri"/>
      <family val="2"/>
      <scheme val="minor"/>
    </font>
    <font>
      <b/>
      <vertAlign val="superscript"/>
      <sz val="11"/>
      <color theme="1"/>
      <name val="Calibri"/>
      <family val="2"/>
      <scheme val="minor"/>
    </font>
  </fonts>
  <fills count="34">
    <fill>
      <patternFill patternType="none"/>
    </fill>
    <fill>
      <patternFill patternType="gray125"/>
    </fill>
    <fill>
      <patternFill patternType="solid">
        <fgColor rgb="FF0000FF"/>
        <bgColor indexed="64"/>
      </patternFill>
    </fill>
    <fill>
      <patternFill patternType="solid">
        <fgColor theme="3" tint="0.79998168889431442"/>
        <bgColor indexed="64"/>
      </patternFill>
    </fill>
    <fill>
      <patternFill patternType="solid">
        <fgColor theme="0" tint="-0.14996795556505021"/>
        <bgColor indexed="64"/>
      </patternFill>
    </fill>
    <fill>
      <patternFill patternType="solid">
        <fgColor rgb="FFFFFF00"/>
        <bgColor indexed="64"/>
      </patternFill>
    </fill>
    <fill>
      <patternFill patternType="solid">
        <fgColor rgb="FF0000CC"/>
        <bgColor indexed="64"/>
      </patternFill>
    </fill>
    <fill>
      <patternFill patternType="solid">
        <fgColor theme="0" tint="-0.14999847407452621"/>
        <bgColor indexed="64"/>
      </patternFill>
    </fill>
    <fill>
      <patternFill patternType="solid">
        <fgColor rgb="FFE6FFCD"/>
        <bgColor indexed="64"/>
      </patternFill>
    </fill>
    <fill>
      <patternFill patternType="solid">
        <fgColor theme="1"/>
        <bgColor indexed="64"/>
      </patternFill>
    </fill>
    <fill>
      <patternFill patternType="solid">
        <fgColor rgb="FFFF0000"/>
        <bgColor indexed="64"/>
      </patternFill>
    </fill>
    <fill>
      <patternFill patternType="solid">
        <fgColor rgb="FF008000"/>
        <bgColor indexed="64"/>
      </patternFill>
    </fill>
    <fill>
      <patternFill patternType="solid">
        <fgColor theme="0"/>
        <bgColor indexed="64"/>
      </patternFill>
    </fill>
    <fill>
      <patternFill patternType="solid">
        <fgColor rgb="FFE6FFCD"/>
        <bgColor rgb="FF000000"/>
      </patternFill>
    </fill>
    <fill>
      <patternFill patternType="solid">
        <fgColor rgb="FF0000CC"/>
        <bgColor theme="0"/>
      </patternFill>
    </fill>
    <fill>
      <patternFill patternType="solid">
        <fgColor rgb="FF800080"/>
        <bgColor indexed="64"/>
      </patternFill>
    </fill>
    <fill>
      <patternFill patternType="solid">
        <fgColor rgb="FFE6FFCD"/>
        <bgColor rgb="FF85E766"/>
      </patternFill>
    </fill>
    <fill>
      <patternFill patternType="solid">
        <fgColor rgb="FF663300"/>
        <bgColor indexed="64"/>
      </patternFill>
    </fill>
    <fill>
      <patternFill patternType="solid">
        <fgColor theme="1"/>
        <bgColor theme="0"/>
      </patternFill>
    </fill>
    <fill>
      <patternFill patternType="solid">
        <fgColor theme="7" tint="0.39997558519241921"/>
        <bgColor indexed="64"/>
      </patternFill>
    </fill>
    <fill>
      <patternFill patternType="solid">
        <fgColor theme="0" tint="-0.499984740745262"/>
        <bgColor indexed="64"/>
      </patternFill>
    </fill>
    <fill>
      <patternFill patternType="solid">
        <fgColor rgb="FFB1A0C7"/>
        <bgColor indexed="64"/>
      </patternFill>
    </fill>
    <fill>
      <patternFill patternType="solid">
        <fgColor theme="7" tint="0.39994506668294322"/>
        <bgColor indexed="64"/>
      </patternFill>
    </fill>
    <fill>
      <patternFill patternType="solid">
        <fgColor rgb="FF92D050"/>
        <bgColor indexed="64"/>
      </patternFill>
    </fill>
    <fill>
      <patternFill patternType="solid">
        <fgColor theme="9" tint="0.79998168889431442"/>
        <bgColor indexed="64"/>
      </patternFill>
    </fill>
    <fill>
      <patternFill patternType="solid">
        <fgColor theme="2"/>
        <bgColor indexed="64"/>
      </patternFill>
    </fill>
    <fill>
      <patternFill patternType="solid">
        <fgColor rgb="FF0000FF"/>
        <bgColor theme="0"/>
      </patternFill>
    </fill>
    <fill>
      <patternFill patternType="solid">
        <fgColor rgb="FF0070C0"/>
        <bgColor indexed="64"/>
      </patternFill>
    </fill>
    <fill>
      <patternFill patternType="solid">
        <fgColor theme="4" tint="-0.24994659260841701"/>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rgb="FFDCFFCD"/>
        <bgColor indexed="64"/>
      </patternFill>
    </fill>
    <fill>
      <patternFill patternType="solid">
        <fgColor theme="8" tint="0.79998168889431442"/>
        <bgColor indexed="64"/>
      </patternFill>
    </fill>
  </fills>
  <borders count="153">
    <border>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auto="1"/>
      </left>
      <right/>
      <top style="medium">
        <color auto="1"/>
      </top>
      <bottom/>
      <diagonal/>
    </border>
    <border>
      <left/>
      <right/>
      <top style="medium">
        <color auto="1"/>
      </top>
      <bottom/>
      <diagonal/>
    </border>
    <border>
      <left/>
      <right style="thin">
        <color auto="1"/>
      </right>
      <top style="medium">
        <color auto="1"/>
      </top>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style="thin">
        <color auto="1"/>
      </right>
      <top style="thin">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thin">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style="thin">
        <color auto="1"/>
      </right>
      <top style="hair">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right style="hair">
        <color auto="1"/>
      </right>
      <top style="thin">
        <color auto="1"/>
      </top>
      <bottom style="hair">
        <color auto="1"/>
      </bottom>
      <diagonal/>
    </border>
    <border>
      <left/>
      <right style="hair">
        <color auto="1"/>
      </right>
      <top style="hair">
        <color auto="1"/>
      </top>
      <bottom style="hair">
        <color auto="1"/>
      </bottom>
      <diagonal/>
    </border>
    <border>
      <left/>
      <right style="hair">
        <color auto="1"/>
      </right>
      <top style="hair">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hair">
        <color auto="1"/>
      </right>
      <top style="thin">
        <color auto="1"/>
      </top>
      <bottom/>
      <diagonal/>
    </border>
    <border>
      <left style="hair">
        <color auto="1"/>
      </left>
      <right/>
      <top style="thin">
        <color auto="1"/>
      </top>
      <bottom style="hair">
        <color auto="1"/>
      </bottom>
      <diagonal/>
    </border>
    <border>
      <left/>
      <right style="hair">
        <color auto="1"/>
      </right>
      <top/>
      <bottom/>
      <diagonal/>
    </border>
    <border>
      <left style="hair">
        <color auto="1"/>
      </left>
      <right/>
      <top style="hair">
        <color auto="1"/>
      </top>
      <bottom style="hair">
        <color auto="1"/>
      </bottom>
      <diagonal/>
    </border>
    <border>
      <left/>
      <right style="hair">
        <color auto="1"/>
      </right>
      <top/>
      <bottom style="thin">
        <color auto="1"/>
      </bottom>
      <diagonal/>
    </border>
    <border>
      <left style="hair">
        <color auto="1"/>
      </left>
      <right/>
      <top style="hair">
        <color auto="1"/>
      </top>
      <bottom style="thin">
        <color auto="1"/>
      </bottom>
      <diagonal/>
    </border>
    <border>
      <left style="hair">
        <color auto="1"/>
      </left>
      <right/>
      <top style="thin">
        <color auto="1"/>
      </top>
      <bottom style="thin">
        <color auto="1"/>
      </bottom>
      <diagonal/>
    </border>
    <border>
      <left style="thin">
        <color auto="1"/>
      </left>
      <right style="thin">
        <color theme="0"/>
      </right>
      <top style="thin">
        <color auto="1"/>
      </top>
      <bottom/>
      <diagonal/>
    </border>
    <border>
      <left style="thin">
        <color theme="0"/>
      </left>
      <right style="thin">
        <color theme="0"/>
      </right>
      <top style="thin">
        <color auto="1"/>
      </top>
      <bottom/>
      <diagonal/>
    </border>
    <border>
      <left style="hair">
        <color auto="1"/>
      </left>
      <right/>
      <top style="hair">
        <color auto="1"/>
      </top>
      <bottom/>
      <diagonal/>
    </border>
    <border>
      <left/>
      <right/>
      <top style="hair">
        <color auto="1"/>
      </top>
      <bottom/>
      <diagonal/>
    </border>
    <border>
      <left/>
      <right style="thin">
        <color auto="1"/>
      </right>
      <top style="hair">
        <color auto="1"/>
      </top>
      <bottom/>
      <diagonal/>
    </border>
    <border>
      <left style="thin">
        <color auto="1"/>
      </left>
      <right style="thin">
        <color auto="1"/>
      </right>
      <top style="hair">
        <color auto="1"/>
      </top>
      <bottom style="hair">
        <color auto="1"/>
      </bottom>
      <diagonal/>
    </border>
    <border>
      <left style="thin">
        <color auto="1"/>
      </left>
      <right style="thin">
        <color auto="1"/>
      </right>
      <top/>
      <bottom style="hair">
        <color auto="1"/>
      </bottom>
      <diagonal/>
    </border>
    <border>
      <left style="thin">
        <color auto="1"/>
      </left>
      <right style="thin">
        <color auto="1"/>
      </right>
      <top style="hair">
        <color auto="1"/>
      </top>
      <bottom style="thin">
        <color auto="1"/>
      </bottom>
      <diagonal/>
    </border>
    <border>
      <left style="thin">
        <color auto="1"/>
      </left>
      <right style="thin">
        <color auto="1"/>
      </right>
      <top style="hair">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hair">
        <color auto="1"/>
      </top>
      <bottom/>
      <diagonal/>
    </border>
    <border>
      <left style="thin">
        <color auto="1"/>
      </left>
      <right style="thin">
        <color auto="1"/>
      </right>
      <top style="thin">
        <color auto="1"/>
      </top>
      <bottom style="hair">
        <color auto="1"/>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right style="thick">
        <color auto="1"/>
      </right>
      <top style="thin">
        <color auto="1"/>
      </top>
      <bottom/>
      <diagonal/>
    </border>
    <border>
      <left/>
      <right/>
      <top style="thin">
        <color auto="1"/>
      </top>
      <bottom style="medium">
        <color auto="1"/>
      </bottom>
      <diagonal/>
    </border>
    <border>
      <left style="medium">
        <color auto="1"/>
      </left>
      <right style="hair">
        <color auto="1"/>
      </right>
      <top style="thin">
        <color auto="1"/>
      </top>
      <bottom/>
      <diagonal/>
    </border>
    <border>
      <left/>
      <right style="thick">
        <color auto="1"/>
      </right>
      <top/>
      <bottom/>
      <diagonal/>
    </border>
    <border>
      <left style="medium">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thin">
        <color auto="1"/>
      </right>
      <top/>
      <bottom style="hair">
        <color auto="1"/>
      </bottom>
      <diagonal/>
    </border>
    <border>
      <left/>
      <right/>
      <top style="thick">
        <color auto="1"/>
      </top>
      <bottom style="medium">
        <color auto="1"/>
      </bottom>
      <diagonal/>
    </border>
    <border>
      <left style="thick">
        <color auto="1"/>
      </left>
      <right/>
      <top style="medium">
        <color auto="1"/>
      </top>
      <bottom/>
      <diagonal/>
    </border>
    <border>
      <left/>
      <right/>
      <top style="medium">
        <color auto="1"/>
      </top>
      <bottom style="hair">
        <color auto="1"/>
      </bottom>
      <diagonal/>
    </border>
    <border>
      <left/>
      <right style="thin">
        <color auto="1"/>
      </right>
      <top style="medium">
        <color auto="1"/>
      </top>
      <bottom style="hair">
        <color auto="1"/>
      </bottom>
      <diagonal/>
    </border>
    <border>
      <left style="thin">
        <color auto="1"/>
      </left>
      <right/>
      <top style="medium">
        <color auto="1"/>
      </top>
      <bottom style="thin">
        <color auto="1"/>
      </bottom>
      <diagonal/>
    </border>
    <border>
      <left/>
      <right/>
      <top style="medium">
        <color auto="1"/>
      </top>
      <bottom style="thin">
        <color auto="1"/>
      </bottom>
      <diagonal/>
    </border>
    <border>
      <left/>
      <right style="thick">
        <color auto="1"/>
      </right>
      <top style="medium">
        <color auto="1"/>
      </top>
      <bottom style="thin">
        <color auto="1"/>
      </bottom>
      <diagonal/>
    </border>
    <border>
      <left style="thick">
        <color auto="1"/>
      </left>
      <right/>
      <top/>
      <bottom/>
      <diagonal/>
    </border>
    <border>
      <left/>
      <right style="thick">
        <color auto="1"/>
      </right>
      <top style="thin">
        <color auto="1"/>
      </top>
      <bottom style="thin">
        <color auto="1"/>
      </bottom>
      <diagonal/>
    </border>
    <border>
      <left style="thick">
        <color auto="1"/>
      </left>
      <right/>
      <top/>
      <bottom style="thin">
        <color auto="1"/>
      </bottom>
      <diagonal/>
    </border>
    <border>
      <left style="thick">
        <color auto="1"/>
      </left>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right style="thick">
        <color auto="1"/>
      </right>
      <top style="thin">
        <color auto="1"/>
      </top>
      <bottom style="medium">
        <color auto="1"/>
      </bottom>
      <diagonal/>
    </border>
    <border>
      <left style="thick">
        <color auto="1"/>
      </left>
      <right/>
      <top style="thin">
        <color auto="1"/>
      </top>
      <bottom style="thin">
        <color auto="1"/>
      </bottom>
      <diagonal/>
    </border>
    <border>
      <left style="thick">
        <color auto="1"/>
      </left>
      <right style="thin">
        <color auto="1"/>
      </right>
      <top style="thin">
        <color auto="1"/>
      </top>
      <bottom/>
      <diagonal/>
    </border>
    <border>
      <left style="thin">
        <color auto="1"/>
      </left>
      <right style="thick">
        <color auto="1"/>
      </right>
      <top style="thin">
        <color auto="1"/>
      </top>
      <bottom style="thin">
        <color auto="1"/>
      </bottom>
      <diagonal/>
    </border>
    <border>
      <left style="thick">
        <color auto="1"/>
      </left>
      <right style="thin">
        <color auto="1"/>
      </right>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medium">
        <color auto="1"/>
      </top>
      <bottom style="thin">
        <color auto="1"/>
      </bottom>
      <diagonal/>
    </border>
    <border>
      <left style="double">
        <color auto="1"/>
      </left>
      <right/>
      <top style="medium">
        <color auto="1"/>
      </top>
      <bottom style="thin">
        <color auto="1"/>
      </bottom>
      <diagonal/>
    </border>
    <border>
      <left style="double">
        <color auto="1"/>
      </left>
      <right style="thin">
        <color auto="1"/>
      </right>
      <top style="thin">
        <color auto="1"/>
      </top>
      <bottom style="thin">
        <color auto="1"/>
      </bottom>
      <diagonal/>
    </border>
    <border>
      <left style="double">
        <color auto="1"/>
      </left>
      <right/>
      <top style="thin">
        <color auto="1"/>
      </top>
      <bottom style="thin">
        <color auto="1"/>
      </bottom>
      <diagonal/>
    </border>
    <border>
      <left style="thick">
        <color auto="1"/>
      </left>
      <right/>
      <top style="thin">
        <color auto="1"/>
      </top>
      <bottom/>
      <diagonal/>
    </border>
    <border>
      <left style="thick">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double">
        <color auto="1"/>
      </left>
      <right style="thin">
        <color auto="1"/>
      </right>
      <top style="thin">
        <color auto="1"/>
      </top>
      <bottom style="medium">
        <color auto="1"/>
      </bottom>
      <diagonal/>
    </border>
    <border>
      <left style="thick">
        <color auto="1"/>
      </left>
      <right/>
      <top style="medium">
        <color auto="1"/>
      </top>
      <bottom style="thin">
        <color auto="1"/>
      </bottom>
      <diagonal/>
    </border>
    <border>
      <left/>
      <right style="thin">
        <color auto="1"/>
      </right>
      <top style="medium">
        <color auto="1"/>
      </top>
      <bottom style="thin">
        <color auto="1"/>
      </bottom>
      <diagonal/>
    </border>
    <border>
      <left/>
      <right style="thick">
        <color auto="1"/>
      </right>
      <top style="medium">
        <color auto="1"/>
      </top>
      <bottom/>
      <diagonal/>
    </border>
    <border>
      <left/>
      <right style="thick">
        <color auto="1"/>
      </right>
      <top/>
      <bottom style="thin">
        <color auto="1"/>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theme="1"/>
      </left>
      <right style="thin">
        <color theme="0"/>
      </right>
      <top style="thin">
        <color theme="1"/>
      </top>
      <bottom style="thin">
        <color theme="0"/>
      </bottom>
      <diagonal/>
    </border>
    <border>
      <left style="thin">
        <color theme="0"/>
      </left>
      <right style="thin">
        <color theme="0"/>
      </right>
      <top style="thin">
        <color theme="1"/>
      </top>
      <bottom style="thin">
        <color theme="0"/>
      </bottom>
      <diagonal/>
    </border>
    <border>
      <left style="thin">
        <color theme="0"/>
      </left>
      <right style="thin">
        <color theme="1"/>
      </right>
      <top style="thin">
        <color theme="1"/>
      </top>
      <bottom style="thin">
        <color theme="0"/>
      </bottom>
      <diagonal/>
    </border>
    <border>
      <left style="thin">
        <color theme="1"/>
      </left>
      <right style="thin">
        <color theme="0"/>
      </right>
      <top style="thin">
        <color theme="0"/>
      </top>
      <bottom style="thin">
        <color theme="1"/>
      </bottom>
      <diagonal/>
    </border>
    <border>
      <left style="thin">
        <color theme="0"/>
      </left>
      <right style="thin">
        <color theme="0"/>
      </right>
      <top style="thin">
        <color theme="0"/>
      </top>
      <bottom style="thin">
        <color theme="1"/>
      </bottom>
      <diagonal/>
    </border>
    <border>
      <left style="thin">
        <color theme="0"/>
      </left>
      <right style="thin">
        <color theme="1"/>
      </right>
      <top style="thin">
        <color theme="0"/>
      </top>
      <bottom style="thin">
        <color theme="1"/>
      </bottom>
      <diagonal/>
    </border>
    <border>
      <left style="thin">
        <color auto="1"/>
      </left>
      <right style="hair">
        <color auto="1"/>
      </right>
      <top style="thin">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ck">
        <color auto="1"/>
      </top>
      <bottom style="medium">
        <color auto="1"/>
      </bottom>
      <diagonal/>
    </border>
    <border>
      <left/>
      <right style="medium">
        <color auto="1"/>
      </right>
      <top style="thick">
        <color auto="1"/>
      </top>
      <bottom style="medium">
        <color auto="1"/>
      </bottom>
      <diagonal/>
    </border>
    <border>
      <left style="thin">
        <color auto="1"/>
      </left>
      <right style="thin">
        <color auto="1"/>
      </right>
      <top style="thin">
        <color auto="1"/>
      </top>
      <bottom style="thick">
        <color auto="1"/>
      </bottom>
      <diagonal/>
    </border>
    <border>
      <left style="thin">
        <color auto="1"/>
      </left>
      <right/>
      <top/>
      <bottom style="thick">
        <color auto="1"/>
      </bottom>
      <diagonal/>
    </border>
    <border>
      <left/>
      <right style="thin">
        <color auto="1"/>
      </right>
      <top/>
      <bottom style="thick">
        <color auto="1"/>
      </bottom>
      <diagonal/>
    </border>
    <border>
      <left style="thin">
        <color auto="1"/>
      </left>
      <right/>
      <top style="thin">
        <color auto="1"/>
      </top>
      <bottom style="thick">
        <color auto="1"/>
      </bottom>
      <diagonal/>
    </border>
    <border>
      <left/>
      <right/>
      <top style="thin">
        <color auto="1"/>
      </top>
      <bottom style="thick">
        <color auto="1"/>
      </bottom>
      <diagonal/>
    </border>
    <border>
      <left/>
      <right style="thin">
        <color auto="1"/>
      </right>
      <top style="thin">
        <color auto="1"/>
      </top>
      <bottom style="thick">
        <color auto="1"/>
      </bottom>
      <diagonal/>
    </border>
    <border>
      <left style="thin">
        <color auto="1"/>
      </left>
      <right/>
      <top style="thick">
        <color auto="1"/>
      </top>
      <bottom/>
      <diagonal/>
    </border>
    <border>
      <left/>
      <right style="thin">
        <color auto="1"/>
      </right>
      <top style="thick">
        <color auto="1"/>
      </top>
      <bottom/>
      <diagonal/>
    </border>
    <border>
      <left style="thin">
        <color auto="1"/>
      </left>
      <right/>
      <top style="thick">
        <color auto="1"/>
      </top>
      <bottom style="thin">
        <color auto="1"/>
      </bottom>
      <diagonal/>
    </border>
    <border>
      <left/>
      <right/>
      <top style="thick">
        <color auto="1"/>
      </top>
      <bottom style="thin">
        <color auto="1"/>
      </bottom>
      <diagonal/>
    </border>
    <border>
      <left/>
      <right/>
      <top style="thick">
        <color auto="1"/>
      </top>
      <bottom/>
      <diagonal/>
    </border>
    <border>
      <left style="hair">
        <color auto="1"/>
      </left>
      <right/>
      <top/>
      <bottom style="hair">
        <color auto="1"/>
      </bottom>
      <diagonal/>
    </border>
    <border>
      <left style="thin">
        <color auto="1"/>
      </left>
      <right style="thin">
        <color auto="1"/>
      </right>
      <top style="thick">
        <color auto="1"/>
      </top>
      <bottom style="thin">
        <color auto="1"/>
      </bottom>
      <diagonal/>
    </border>
    <border>
      <left/>
      <right style="thin">
        <color auto="1"/>
      </right>
      <top style="thick">
        <color auto="1"/>
      </top>
      <bottom style="thin">
        <color auto="1"/>
      </bottom>
      <diagonal/>
    </border>
    <border>
      <left/>
      <right/>
      <top style="thick">
        <color auto="1"/>
      </top>
      <bottom style="thick">
        <color auto="1"/>
      </bottom>
      <diagonal/>
    </border>
    <border>
      <left style="thick">
        <color auto="1"/>
      </left>
      <right style="thick">
        <color auto="1"/>
      </right>
      <top style="thick">
        <color auto="1"/>
      </top>
      <bottom style="thick">
        <color auto="1"/>
      </bottom>
      <diagonal/>
    </border>
    <border>
      <left style="thin">
        <color auto="1"/>
      </left>
      <right style="hair">
        <color auto="1"/>
      </right>
      <top/>
      <bottom/>
      <diagonal/>
    </border>
    <border>
      <left style="thin">
        <color theme="0"/>
      </left>
      <right/>
      <top style="thin">
        <color auto="1"/>
      </top>
      <bottom/>
      <diagonal/>
    </border>
    <border>
      <left style="hair">
        <color auto="1"/>
      </left>
      <right/>
      <top/>
      <bottom/>
      <diagonal/>
    </border>
    <border>
      <left style="thick">
        <color auto="1"/>
      </left>
      <right/>
      <top style="thick">
        <color auto="1"/>
      </top>
      <bottom style="thick">
        <color auto="1"/>
      </bottom>
      <diagonal/>
    </border>
  </borders>
  <cellStyleXfs count="3">
    <xf numFmtId="0" fontId="0" fillId="0" borderId="0"/>
    <xf numFmtId="0" fontId="33" fillId="0" borderId="0" applyNumberFormat="0" applyFill="0" applyBorder="0" applyAlignment="0" applyProtection="0"/>
    <xf numFmtId="0" fontId="70" fillId="0" borderId="0"/>
  </cellStyleXfs>
  <cellXfs count="2344">
    <xf numFmtId="0" fontId="0" fillId="0" borderId="0" xfId="0"/>
    <xf numFmtId="0" fontId="0" fillId="0" borderId="1" xfId="0" applyBorder="1" applyProtection="1"/>
    <xf numFmtId="0" fontId="0" fillId="0" borderId="2" xfId="0" applyBorder="1" applyProtection="1"/>
    <xf numFmtId="0" fontId="16" fillId="0" borderId="0" xfId="0" applyFont="1" applyProtection="1"/>
    <xf numFmtId="0" fontId="0" fillId="0" borderId="0" xfId="0" applyFont="1" applyProtection="1"/>
    <xf numFmtId="0" fontId="0" fillId="0" borderId="0" xfId="0" applyProtection="1"/>
    <xf numFmtId="0" fontId="0" fillId="0" borderId="4" xfId="0" applyBorder="1" applyProtection="1"/>
    <xf numFmtId="0" fontId="0" fillId="0" borderId="0" xfId="0" applyBorder="1" applyProtection="1"/>
    <xf numFmtId="0" fontId="17" fillId="0" borderId="0" xfId="0" applyFont="1" applyProtection="1"/>
    <xf numFmtId="0" fontId="18" fillId="0" borderId="0" xfId="0" applyFont="1" applyFill="1" applyBorder="1" applyAlignment="1" applyProtection="1">
      <alignment vertical="center" wrapText="1"/>
    </xf>
    <xf numFmtId="0" fontId="19" fillId="2" borderId="9" xfId="0" applyNumberFormat="1" applyFont="1" applyFill="1" applyBorder="1" applyAlignment="1" applyProtection="1"/>
    <xf numFmtId="0" fontId="20" fillId="2" borderId="10" xfId="0" applyNumberFormat="1" applyFont="1" applyFill="1" applyBorder="1" applyAlignment="1" applyProtection="1"/>
    <xf numFmtId="0" fontId="21" fillId="0" borderId="0" xfId="0" applyFont="1" applyProtection="1"/>
    <xf numFmtId="0" fontId="21" fillId="0" borderId="0" xfId="0" applyFont="1" applyAlignment="1" applyProtection="1">
      <alignment horizontal="left" vertical="top"/>
    </xf>
    <xf numFmtId="0" fontId="21" fillId="0" borderId="0" xfId="0" applyFont="1" applyAlignment="1" applyProtection="1">
      <alignment vertical="center"/>
    </xf>
    <xf numFmtId="0" fontId="21" fillId="0" borderId="0" xfId="0" applyFont="1" applyAlignment="1" applyProtection="1">
      <alignment vertical="center" wrapText="1"/>
    </xf>
    <xf numFmtId="0" fontId="21" fillId="0" borderId="26" xfId="0" applyNumberFormat="1" applyFont="1" applyBorder="1" applyAlignment="1" applyProtection="1">
      <alignment vertical="top" wrapText="1"/>
    </xf>
    <xf numFmtId="0" fontId="24" fillId="0" borderId="28" xfId="0" applyNumberFormat="1" applyFont="1" applyBorder="1" applyAlignment="1" applyProtection="1">
      <alignment horizontal="center" vertical="top" textRotation="90" wrapText="1"/>
    </xf>
    <xf numFmtId="0" fontId="21" fillId="0" borderId="29" xfId="0" applyNumberFormat="1" applyFont="1" applyBorder="1" applyAlignment="1" applyProtection="1">
      <alignment vertical="top" wrapText="1"/>
    </xf>
    <xf numFmtId="0" fontId="24" fillId="0" borderId="31" xfId="0" applyNumberFormat="1" applyFont="1" applyBorder="1" applyAlignment="1" applyProtection="1">
      <alignment horizontal="center" vertical="top" textRotation="90" wrapText="1"/>
    </xf>
    <xf numFmtId="0" fontId="21" fillId="0" borderId="32" xfId="0" applyNumberFormat="1" applyFont="1" applyBorder="1" applyAlignment="1" applyProtection="1">
      <alignment vertical="top" wrapText="1"/>
    </xf>
    <xf numFmtId="0" fontId="24" fillId="0" borderId="34" xfId="0" applyNumberFormat="1" applyFont="1" applyBorder="1" applyAlignment="1" applyProtection="1">
      <alignment horizontal="center" vertical="top" textRotation="90" wrapText="1"/>
    </xf>
    <xf numFmtId="0" fontId="21" fillId="0" borderId="13" xfId="0" applyNumberFormat="1" applyFont="1" applyBorder="1" applyAlignment="1" applyProtection="1">
      <alignment horizontal="center" vertical="center"/>
    </xf>
    <xf numFmtId="0" fontId="21" fillId="0" borderId="16" xfId="0" applyNumberFormat="1" applyFont="1" applyBorder="1" applyAlignment="1" applyProtection="1">
      <alignment horizontal="center" vertical="center"/>
    </xf>
    <xf numFmtId="0" fontId="21" fillId="0" borderId="19" xfId="0" applyNumberFormat="1" applyFont="1" applyBorder="1" applyAlignment="1" applyProtection="1">
      <alignment horizontal="center" vertical="center"/>
    </xf>
    <xf numFmtId="0" fontId="0" fillId="0" borderId="0" xfId="0" applyAlignment="1" applyProtection="1">
      <alignment vertical="center"/>
    </xf>
    <xf numFmtId="0" fontId="13" fillId="7" borderId="38" xfId="0" applyFont="1" applyFill="1" applyBorder="1" applyAlignment="1"/>
    <xf numFmtId="0" fontId="0" fillId="0" borderId="39" xfId="0" applyBorder="1" applyAlignment="1">
      <alignment horizontal="left"/>
    </xf>
    <xf numFmtId="0" fontId="0" fillId="0" borderId="1" xfId="0" applyBorder="1" applyAlignment="1">
      <alignment horizontal="left"/>
    </xf>
    <xf numFmtId="0" fontId="0" fillId="0" borderId="40" xfId="0" applyBorder="1" applyAlignment="1">
      <alignment horizontal="left"/>
    </xf>
    <xf numFmtId="0" fontId="0" fillId="0" borderId="41" xfId="0" applyBorder="1" applyAlignment="1">
      <alignment horizontal="left"/>
    </xf>
    <xf numFmtId="0" fontId="0" fillId="0" borderId="4" xfId="0" applyBorder="1" applyAlignment="1">
      <alignment horizontal="left"/>
    </xf>
    <xf numFmtId="0" fontId="26" fillId="0" borderId="0" xfId="0" applyFont="1"/>
    <xf numFmtId="0" fontId="0" fillId="0" borderId="23" xfId="0" applyBorder="1" applyAlignment="1">
      <alignment horizontal="left"/>
    </xf>
    <xf numFmtId="0" fontId="0" fillId="0" borderId="0" xfId="0" applyAlignment="1">
      <alignment horizontal="left"/>
    </xf>
    <xf numFmtId="0" fontId="0" fillId="0" borderId="0" xfId="0" applyBorder="1" applyAlignment="1">
      <alignment horizontal="left"/>
    </xf>
    <xf numFmtId="0" fontId="0" fillId="0" borderId="39" xfId="0" applyBorder="1"/>
    <xf numFmtId="0" fontId="0" fillId="0" borderId="40" xfId="0" applyFill="1" applyBorder="1" applyAlignment="1">
      <alignment horizontal="left"/>
    </xf>
    <xf numFmtId="0" fontId="13" fillId="7" borderId="20" xfId="0" applyFont="1" applyFill="1" applyBorder="1" applyAlignment="1"/>
    <xf numFmtId="0" fontId="0" fillId="0" borderId="41" xfId="0" applyBorder="1"/>
    <xf numFmtId="0" fontId="0" fillId="0" borderId="41" xfId="0" applyFill="1" applyBorder="1"/>
    <xf numFmtId="0" fontId="0" fillId="0" borderId="40" xfId="0" applyFill="1" applyBorder="1"/>
    <xf numFmtId="0" fontId="0" fillId="0" borderId="1" xfId="0" applyBorder="1"/>
    <xf numFmtId="0" fontId="0" fillId="0" borderId="4" xfId="0" applyBorder="1"/>
    <xf numFmtId="37" fontId="0" fillId="0" borderId="41" xfId="0" applyNumberFormat="1" applyBorder="1" applyAlignment="1" applyProtection="1">
      <alignment horizontal="left" vertical="center"/>
    </xf>
    <xf numFmtId="0" fontId="0" fillId="0" borderId="40" xfId="0" applyBorder="1"/>
    <xf numFmtId="0" fontId="0" fillId="0" borderId="23" xfId="0" applyFill="1" applyBorder="1"/>
    <xf numFmtId="0" fontId="11" fillId="9" borderId="50" xfId="0" applyNumberFormat="1" applyFont="1" applyFill="1" applyBorder="1" applyAlignment="1" applyProtection="1">
      <alignment horizontal="center" shrinkToFit="1"/>
    </xf>
    <xf numFmtId="0" fontId="0" fillId="0" borderId="0" xfId="0" applyNumberFormat="1" applyFont="1" applyBorder="1" applyAlignment="1" applyProtection="1">
      <alignment vertical="center"/>
    </xf>
    <xf numFmtId="0" fontId="13" fillId="4" borderId="38" xfId="0" applyNumberFormat="1" applyFont="1" applyFill="1" applyBorder="1" applyAlignment="1" applyProtection="1">
      <alignment horizontal="center"/>
    </xf>
    <xf numFmtId="0" fontId="11" fillId="11" borderId="0" xfId="0" applyNumberFormat="1" applyFont="1" applyFill="1" applyBorder="1" applyAlignment="1" applyProtection="1"/>
    <xf numFmtId="0" fontId="11" fillId="11" borderId="3" xfId="0" applyNumberFormat="1" applyFont="1" applyFill="1" applyBorder="1" applyAlignment="1" applyProtection="1"/>
    <xf numFmtId="0" fontId="11" fillId="11" borderId="5" xfId="0" applyNumberFormat="1" applyFont="1" applyFill="1" applyBorder="1" applyAlignment="1" applyProtection="1"/>
    <xf numFmtId="0" fontId="13" fillId="0" borderId="41" xfId="0" applyFont="1" applyFill="1" applyBorder="1" applyAlignment="1" applyProtection="1">
      <alignment horizontal="center" vertical="center" wrapText="1"/>
    </xf>
    <xf numFmtId="0" fontId="11" fillId="11" borderId="20" xfId="0" applyNumberFormat="1" applyFont="1" applyFill="1" applyBorder="1" applyAlignment="1" applyProtection="1">
      <alignment horizontal="center" vertical="top"/>
    </xf>
    <xf numFmtId="0" fontId="11" fillId="11" borderId="22" xfId="0" applyNumberFormat="1" applyFont="1" applyFill="1" applyBorder="1" applyAlignment="1" applyProtection="1"/>
    <xf numFmtId="0" fontId="13" fillId="0" borderId="38" xfId="0" applyNumberFormat="1" applyFont="1" applyBorder="1" applyAlignment="1" applyProtection="1">
      <alignment horizontal="center" vertical="center"/>
    </xf>
    <xf numFmtId="38" fontId="13" fillId="8" borderId="38" xfId="0" applyNumberFormat="1" applyFont="1" applyFill="1" applyBorder="1" applyAlignment="1" applyProtection="1">
      <alignment horizontal="center" vertical="center" wrapText="1"/>
      <protection locked="0"/>
    </xf>
    <xf numFmtId="0" fontId="17" fillId="0" borderId="0" xfId="0" applyNumberFormat="1" applyFont="1" applyBorder="1" applyAlignment="1" applyProtection="1">
      <alignment vertical="center"/>
    </xf>
    <xf numFmtId="0" fontId="13" fillId="0" borderId="54" xfId="0" applyNumberFormat="1" applyFont="1" applyBorder="1" applyAlignment="1" applyProtection="1">
      <alignment horizontal="center" vertical="center" wrapText="1"/>
    </xf>
    <xf numFmtId="0" fontId="13" fillId="8" borderId="54" xfId="0" applyNumberFormat="1" applyFont="1" applyFill="1" applyBorder="1" applyAlignment="1" applyProtection="1">
      <alignment horizontal="center" vertical="center" wrapText="1"/>
      <protection locked="0"/>
    </xf>
    <xf numFmtId="0" fontId="28" fillId="0" borderId="0" xfId="0" applyNumberFormat="1" applyFont="1" applyBorder="1" applyAlignment="1" applyProtection="1">
      <alignment vertical="center"/>
    </xf>
    <xf numFmtId="0" fontId="13" fillId="8" borderId="38" xfId="0" applyNumberFormat="1" applyFont="1" applyFill="1" applyBorder="1" applyAlignment="1" applyProtection="1">
      <alignment horizontal="center" vertical="center"/>
      <protection locked="0"/>
    </xf>
    <xf numFmtId="0" fontId="0" fillId="0" borderId="38" xfId="0" applyNumberFormat="1" applyFont="1" applyBorder="1" applyAlignment="1" applyProtection="1">
      <alignment horizontal="center" vertical="center" wrapText="1"/>
    </xf>
    <xf numFmtId="0" fontId="49" fillId="11" borderId="20" xfId="0" applyNumberFormat="1" applyFont="1" applyFill="1" applyBorder="1" applyAlignment="1" applyProtection="1">
      <alignment horizontal="center" vertical="top"/>
    </xf>
    <xf numFmtId="0" fontId="49" fillId="11" borderId="22" xfId="0" applyNumberFormat="1" applyFont="1" applyFill="1" applyBorder="1" applyAlignment="1" applyProtection="1"/>
    <xf numFmtId="0" fontId="49" fillId="11" borderId="3" xfId="0" applyNumberFormat="1" applyFont="1" applyFill="1" applyBorder="1" applyAlignment="1" applyProtection="1">
      <alignment vertical="top"/>
    </xf>
    <xf numFmtId="0" fontId="13" fillId="0" borderId="62" xfId="0" applyNumberFormat="1" applyFont="1" applyFill="1" applyBorder="1" applyAlignment="1" applyProtection="1">
      <alignment horizontal="center" vertical="center" wrapText="1"/>
    </xf>
    <xf numFmtId="0" fontId="49" fillId="11" borderId="5" xfId="0" applyNumberFormat="1" applyFont="1" applyFill="1" applyBorder="1" applyAlignment="1" applyProtection="1">
      <alignment vertical="top"/>
    </xf>
    <xf numFmtId="0" fontId="11" fillId="11" borderId="22" xfId="0" applyNumberFormat="1" applyFont="1" applyFill="1" applyBorder="1" applyProtection="1"/>
    <xf numFmtId="0" fontId="13" fillId="8" borderId="20" xfId="0" applyNumberFormat="1" applyFont="1" applyFill="1" applyBorder="1" applyAlignment="1" applyProtection="1">
      <alignment horizontal="center" vertical="center"/>
      <protection locked="0"/>
    </xf>
    <xf numFmtId="0" fontId="11" fillId="11" borderId="3" xfId="0" applyNumberFormat="1" applyFont="1" applyFill="1" applyBorder="1" applyProtection="1"/>
    <xf numFmtId="0" fontId="11" fillId="11" borderId="5" xfId="0" applyNumberFormat="1" applyFont="1" applyFill="1" applyBorder="1" applyProtection="1"/>
    <xf numFmtId="0" fontId="13" fillId="4" borderId="38" xfId="0" applyNumberFormat="1" applyFont="1" applyFill="1" applyBorder="1" applyAlignment="1" applyProtection="1">
      <alignment horizontal="left" vertical="top" wrapText="1" indent="2"/>
    </xf>
    <xf numFmtId="0" fontId="0" fillId="0" borderId="38" xfId="0" applyNumberFormat="1" applyBorder="1" applyAlignment="1" applyProtection="1">
      <alignment horizontal="center" vertical="center" wrapText="1"/>
    </xf>
    <xf numFmtId="0" fontId="0" fillId="0" borderId="0" xfId="0" applyFont="1" applyBorder="1" applyAlignment="1" applyProtection="1">
      <alignment wrapText="1"/>
    </xf>
    <xf numFmtId="0" fontId="11" fillId="6" borderId="23" xfId="0" applyFont="1" applyFill="1" applyBorder="1" applyAlignment="1" applyProtection="1">
      <alignment horizontal="center" vertical="top" wrapText="1"/>
    </xf>
    <xf numFmtId="0" fontId="11" fillId="6" borderId="25" xfId="0" applyNumberFormat="1" applyFont="1" applyFill="1" applyBorder="1" applyAlignment="1" applyProtection="1"/>
    <xf numFmtId="0" fontId="13" fillId="0" borderId="40" xfId="0" applyNumberFormat="1" applyFont="1" applyFill="1" applyBorder="1" applyAlignment="1" applyProtection="1">
      <alignment horizontal="center" vertical="center"/>
    </xf>
    <xf numFmtId="0" fontId="11" fillId="6" borderId="3" xfId="0" applyNumberFormat="1" applyFont="1" applyFill="1" applyBorder="1" applyAlignment="1" applyProtection="1"/>
    <xf numFmtId="0" fontId="39" fillId="0" borderId="0" xfId="0" applyFont="1" applyAlignment="1" applyProtection="1">
      <alignment horizontal="center" wrapText="1"/>
    </xf>
    <xf numFmtId="0" fontId="11" fillId="6" borderId="5" xfId="0" applyNumberFormat="1" applyFont="1" applyFill="1" applyBorder="1" applyAlignment="1" applyProtection="1"/>
    <xf numFmtId="0" fontId="11" fillId="6" borderId="3" xfId="0" applyFont="1" applyFill="1" applyBorder="1" applyProtection="1"/>
    <xf numFmtId="0" fontId="13" fillId="0" borderId="62" xfId="0" applyNumberFormat="1" applyFont="1" applyFill="1" applyBorder="1" applyAlignment="1" applyProtection="1">
      <alignment horizontal="center" vertical="center"/>
    </xf>
    <xf numFmtId="0" fontId="11" fillId="6" borderId="5" xfId="0" applyFont="1" applyFill="1" applyBorder="1" applyAlignment="1" applyProtection="1">
      <alignment wrapText="1"/>
    </xf>
    <xf numFmtId="0" fontId="11" fillId="6" borderId="25" xfId="0" applyFont="1" applyFill="1" applyBorder="1" applyAlignment="1" applyProtection="1">
      <alignment wrapText="1"/>
    </xf>
    <xf numFmtId="0" fontId="13" fillId="8" borderId="56" xfId="0" applyNumberFormat="1" applyFont="1" applyFill="1" applyBorder="1" applyAlignment="1" applyProtection="1">
      <alignment horizontal="center" vertical="center" wrapText="1"/>
      <protection locked="0"/>
    </xf>
    <xf numFmtId="0" fontId="11" fillId="6" borderId="3" xfId="0" applyFont="1" applyFill="1" applyBorder="1" applyAlignment="1" applyProtection="1">
      <alignment wrapText="1"/>
    </xf>
    <xf numFmtId="0" fontId="13" fillId="0" borderId="62" xfId="0" applyNumberFormat="1" applyFont="1" applyBorder="1" applyAlignment="1" applyProtection="1">
      <alignment horizontal="center" vertical="center" wrapText="1"/>
    </xf>
    <xf numFmtId="0" fontId="13" fillId="0" borderId="54" xfId="0" applyNumberFormat="1" applyFont="1" applyBorder="1" applyAlignment="1" applyProtection="1">
      <alignment horizontal="center" vertical="center"/>
    </xf>
    <xf numFmtId="0" fontId="11" fillId="6" borderId="5" xfId="0" applyFont="1" applyFill="1" applyBorder="1" applyProtection="1"/>
    <xf numFmtId="16" fontId="13" fillId="0" borderId="54" xfId="0" applyNumberFormat="1" applyFont="1" applyBorder="1" applyAlignment="1" applyProtection="1">
      <alignment horizontal="center" vertical="center"/>
    </xf>
    <xf numFmtId="0" fontId="13" fillId="8" borderId="54" xfId="0" applyNumberFormat="1" applyFont="1" applyFill="1" applyBorder="1" applyAlignment="1" applyProtection="1">
      <alignment horizontal="center" vertical="center"/>
      <protection locked="0"/>
    </xf>
    <xf numFmtId="0" fontId="11" fillId="6" borderId="25" xfId="0" applyFont="1" applyFill="1" applyBorder="1" applyProtection="1"/>
    <xf numFmtId="0" fontId="13" fillId="0" borderId="56" xfId="0" applyNumberFormat="1" applyFont="1" applyBorder="1" applyAlignment="1" applyProtection="1">
      <alignment horizontal="center" vertical="center"/>
    </xf>
    <xf numFmtId="0" fontId="13" fillId="8" borderId="56" xfId="0" applyNumberFormat="1" applyFont="1" applyFill="1" applyBorder="1" applyAlignment="1" applyProtection="1">
      <alignment horizontal="center" vertical="center"/>
      <protection locked="0"/>
    </xf>
    <xf numFmtId="0" fontId="13" fillId="0" borderId="62" xfId="0" applyFont="1" applyBorder="1" applyAlignment="1" applyProtection="1">
      <alignment horizontal="center" vertical="center" wrapText="1"/>
    </xf>
    <xf numFmtId="0" fontId="13" fillId="0" borderId="62" xfId="0" applyFont="1" applyFill="1" applyBorder="1" applyAlignment="1" applyProtection="1">
      <alignment horizontal="center" vertical="center" wrapText="1"/>
    </xf>
    <xf numFmtId="0" fontId="13" fillId="0" borderId="54" xfId="0" applyFont="1" applyBorder="1" applyAlignment="1" applyProtection="1">
      <alignment horizontal="center" vertical="center" wrapText="1"/>
    </xf>
    <xf numFmtId="0" fontId="13" fillId="8" borderId="54" xfId="0" applyFont="1" applyFill="1" applyBorder="1" applyAlignment="1" applyProtection="1">
      <alignment horizontal="center" vertical="center" wrapText="1"/>
      <protection locked="0"/>
    </xf>
    <xf numFmtId="0" fontId="13" fillId="0" borderId="56" xfId="0" applyFont="1" applyBorder="1" applyAlignment="1" applyProtection="1">
      <alignment horizontal="center" vertical="center" wrapText="1"/>
    </xf>
    <xf numFmtId="0" fontId="13" fillId="8" borderId="56" xfId="0" applyFont="1" applyFill="1" applyBorder="1" applyAlignment="1" applyProtection="1">
      <alignment horizontal="center" vertical="center" wrapText="1"/>
      <protection locked="0"/>
    </xf>
    <xf numFmtId="165" fontId="13" fillId="0" borderId="62" xfId="0" applyNumberFormat="1" applyFont="1" applyBorder="1" applyAlignment="1" applyProtection="1">
      <alignment horizontal="center" vertical="center" wrapText="1"/>
    </xf>
    <xf numFmtId="165" fontId="13" fillId="0" borderId="62" xfId="0" applyNumberFormat="1" applyFont="1" applyFill="1" applyBorder="1" applyAlignment="1" applyProtection="1">
      <alignment horizontal="center" vertical="center" wrapText="1"/>
    </xf>
    <xf numFmtId="0" fontId="11" fillId="6" borderId="4" xfId="0" applyFont="1" applyFill="1" applyBorder="1" applyAlignment="1" applyProtection="1">
      <alignment horizontal="center" vertical="top"/>
    </xf>
    <xf numFmtId="0" fontId="11" fillId="6" borderId="23" xfId="0" applyFont="1" applyFill="1" applyBorder="1" applyAlignment="1" applyProtection="1">
      <alignment horizontal="center" vertical="top"/>
    </xf>
    <xf numFmtId="0" fontId="11" fillId="6" borderId="20" xfId="0" applyFont="1" applyFill="1" applyBorder="1" applyAlignment="1" applyProtection="1">
      <alignment horizontal="center" vertical="top"/>
    </xf>
    <xf numFmtId="0" fontId="11" fillId="6" borderId="22" xfId="0" applyFont="1" applyFill="1" applyBorder="1" applyAlignment="1" applyProtection="1">
      <alignment wrapText="1"/>
    </xf>
    <xf numFmtId="0" fontId="13" fillId="0" borderId="38" xfId="0" applyFont="1" applyFill="1" applyBorder="1" applyAlignment="1" applyProtection="1">
      <alignment horizontal="center" vertical="center" wrapText="1"/>
    </xf>
    <xf numFmtId="38" fontId="13" fillId="8" borderId="20" xfId="0" applyNumberFormat="1" applyFont="1" applyFill="1" applyBorder="1" applyAlignment="1" applyProtection="1">
      <alignment horizontal="center" vertical="center"/>
      <protection locked="0"/>
    </xf>
    <xf numFmtId="0" fontId="13" fillId="0" borderId="38" xfId="0" applyFont="1" applyBorder="1" applyAlignment="1" applyProtection="1">
      <alignment horizontal="center" vertical="center" wrapText="1"/>
    </xf>
    <xf numFmtId="0" fontId="11" fillId="15" borderId="3" xfId="0" applyFont="1" applyFill="1" applyBorder="1" applyAlignment="1" applyProtection="1">
      <alignment wrapText="1"/>
    </xf>
    <xf numFmtId="0" fontId="11" fillId="15" borderId="5" xfId="0" applyFont="1" applyFill="1" applyBorder="1" applyAlignment="1" applyProtection="1">
      <alignment wrapText="1"/>
    </xf>
    <xf numFmtId="0" fontId="13" fillId="0" borderId="55" xfId="0" applyFont="1" applyBorder="1" applyAlignment="1" applyProtection="1">
      <alignment horizontal="center" vertical="center"/>
    </xf>
    <xf numFmtId="38" fontId="13" fillId="8" borderId="55" xfId="0" applyNumberFormat="1" applyFont="1" applyFill="1" applyBorder="1" applyAlignment="1" applyProtection="1">
      <alignment horizontal="center" vertical="center" wrapText="1"/>
      <protection locked="0"/>
    </xf>
    <xf numFmtId="0" fontId="13" fillId="0" borderId="54" xfId="0" applyFont="1" applyBorder="1" applyAlignment="1" applyProtection="1">
      <alignment horizontal="center" vertical="center"/>
    </xf>
    <xf numFmtId="38" fontId="13" fillId="8" borderId="54" xfId="0" applyNumberFormat="1" applyFont="1" applyFill="1" applyBorder="1" applyAlignment="1" applyProtection="1">
      <alignment horizontal="center" vertical="center" wrapText="1"/>
      <protection locked="0"/>
    </xf>
    <xf numFmtId="0" fontId="0" fillId="0" borderId="54" xfId="0" applyBorder="1" applyAlignment="1" applyProtection="1">
      <alignment horizontal="center" vertical="center" wrapText="1"/>
    </xf>
    <xf numFmtId="0" fontId="13" fillId="8" borderId="55" xfId="0" applyFont="1" applyFill="1" applyBorder="1" applyAlignment="1" applyProtection="1">
      <alignment horizontal="center" vertical="center"/>
      <protection locked="0"/>
    </xf>
    <xf numFmtId="0" fontId="13" fillId="8" borderId="54" xfId="0" applyFont="1" applyFill="1" applyBorder="1" applyAlignment="1" applyProtection="1">
      <alignment horizontal="center" vertical="center"/>
      <protection locked="0"/>
    </xf>
    <xf numFmtId="0" fontId="11" fillId="15" borderId="25" xfId="0" applyFont="1" applyFill="1" applyBorder="1" applyAlignment="1" applyProtection="1">
      <alignment wrapText="1"/>
    </xf>
    <xf numFmtId="0" fontId="13" fillId="0" borderId="56" xfId="0" applyFont="1" applyBorder="1" applyAlignment="1" applyProtection="1">
      <alignment horizontal="center" vertical="center"/>
    </xf>
    <xf numFmtId="0" fontId="13" fillId="8" borderId="56" xfId="0" applyFont="1" applyFill="1" applyBorder="1" applyAlignment="1" applyProtection="1">
      <alignment horizontal="center" vertical="center"/>
      <protection locked="0"/>
    </xf>
    <xf numFmtId="0" fontId="0" fillId="0" borderId="62" xfId="0" applyFill="1" applyBorder="1" applyAlignment="1" applyProtection="1">
      <alignment horizontal="center" vertical="center" wrapText="1"/>
    </xf>
    <xf numFmtId="0" fontId="11" fillId="15" borderId="20" xfId="0" applyFont="1" applyFill="1" applyBorder="1" applyAlignment="1" applyProtection="1">
      <alignment horizontal="center" vertical="top" wrapText="1"/>
    </xf>
    <xf numFmtId="0" fontId="11" fillId="15" borderId="22" xfId="0" applyFont="1" applyFill="1" applyBorder="1" applyAlignment="1" applyProtection="1">
      <alignment wrapText="1"/>
    </xf>
    <xf numFmtId="0" fontId="13" fillId="0" borderId="40" xfId="0" applyFont="1" applyBorder="1" applyAlignment="1" applyProtection="1">
      <alignment horizontal="center" vertical="center"/>
    </xf>
    <xf numFmtId="0" fontId="13" fillId="8" borderId="38" xfId="0" applyFont="1" applyFill="1" applyBorder="1" applyAlignment="1" applyProtection="1">
      <alignment horizontal="center" vertical="center" wrapText="1"/>
      <protection locked="0"/>
    </xf>
    <xf numFmtId="0" fontId="13" fillId="8" borderId="38" xfId="0" applyFont="1" applyFill="1" applyBorder="1" applyAlignment="1" applyProtection="1">
      <alignment horizontal="center" vertical="center"/>
      <protection locked="0"/>
    </xf>
    <xf numFmtId="0" fontId="11" fillId="15" borderId="21" xfId="0" applyFont="1" applyFill="1" applyBorder="1" applyAlignment="1" applyProtection="1">
      <alignment wrapText="1"/>
    </xf>
    <xf numFmtId="0" fontId="12" fillId="0" borderId="39" xfId="0" applyFont="1" applyFill="1" applyBorder="1" applyAlignment="1" applyProtection="1">
      <alignment horizontal="center" vertical="center" wrapText="1"/>
    </xf>
    <xf numFmtId="0" fontId="11" fillId="15" borderId="4" xfId="0" applyNumberFormat="1" applyFont="1" applyFill="1" applyBorder="1" applyAlignment="1" applyProtection="1">
      <alignment horizontal="center" vertical="top" wrapText="1"/>
    </xf>
    <xf numFmtId="0" fontId="11" fillId="15" borderId="5" xfId="0" applyNumberFormat="1" applyFont="1" applyFill="1" applyBorder="1" applyAlignment="1" applyProtection="1"/>
    <xf numFmtId="0" fontId="13" fillId="0" borderId="54" xfId="0" applyFont="1" applyFill="1" applyBorder="1" applyAlignment="1" applyProtection="1">
      <alignment horizontal="center" vertical="center" wrapText="1"/>
    </xf>
    <xf numFmtId="0" fontId="11" fillId="15" borderId="23" xfId="0" applyNumberFormat="1" applyFont="1" applyFill="1" applyBorder="1" applyAlignment="1" applyProtection="1">
      <alignment horizontal="center" vertical="top" wrapText="1"/>
    </xf>
    <xf numFmtId="0" fontId="11" fillId="15" borderId="25" xfId="0" applyNumberFormat="1" applyFont="1" applyFill="1" applyBorder="1" applyAlignment="1" applyProtection="1"/>
    <xf numFmtId="0" fontId="11" fillId="15" borderId="3" xfId="0" applyNumberFormat="1" applyFont="1" applyFill="1" applyBorder="1" applyAlignment="1" applyProtection="1"/>
    <xf numFmtId="0" fontId="13" fillId="0" borderId="62" xfId="0" applyFont="1" applyBorder="1" applyAlignment="1" applyProtection="1">
      <alignment horizontal="center" vertical="center"/>
    </xf>
    <xf numFmtId="0" fontId="13" fillId="0" borderId="56" xfId="0" applyFont="1" applyFill="1" applyBorder="1" applyAlignment="1" applyProtection="1">
      <alignment horizontal="center" vertical="center" wrapText="1"/>
    </xf>
    <xf numFmtId="0" fontId="11" fillId="15" borderId="0" xfId="0" applyFont="1" applyFill="1" applyBorder="1" applyAlignment="1" applyProtection="1">
      <alignment horizontal="center" vertical="center" wrapText="1"/>
    </xf>
    <xf numFmtId="0" fontId="43" fillId="15" borderId="0" xfId="0" applyFont="1" applyFill="1" applyBorder="1" applyAlignment="1" applyProtection="1">
      <alignment wrapText="1"/>
    </xf>
    <xf numFmtId="0" fontId="13" fillId="8" borderId="41" xfId="0" applyFont="1" applyFill="1" applyBorder="1" applyAlignment="1" applyProtection="1">
      <alignment horizontal="center" vertical="center"/>
      <protection locked="0"/>
    </xf>
    <xf numFmtId="0" fontId="11" fillId="17" borderId="2" xfId="0" applyNumberFormat="1" applyFont="1" applyFill="1" applyBorder="1" applyAlignment="1" applyProtection="1"/>
    <xf numFmtId="0" fontId="11" fillId="17" borderId="22" xfId="0" applyNumberFormat="1" applyFont="1" applyFill="1" applyBorder="1" applyAlignment="1" applyProtection="1"/>
    <xf numFmtId="0" fontId="11" fillId="17" borderId="20" xfId="0" applyNumberFormat="1" applyFont="1" applyFill="1" applyBorder="1" applyAlignment="1" applyProtection="1">
      <alignment horizontal="center" vertical="top"/>
    </xf>
    <xf numFmtId="0" fontId="11" fillId="17" borderId="25" xfId="0" applyNumberFormat="1" applyFont="1" applyFill="1" applyBorder="1" applyAlignment="1" applyProtection="1"/>
    <xf numFmtId="0" fontId="11" fillId="17" borderId="20" xfId="0" applyFont="1" applyFill="1" applyBorder="1" applyAlignment="1" applyProtection="1">
      <alignment horizontal="center" vertical="center"/>
    </xf>
    <xf numFmtId="0" fontId="11" fillId="17" borderId="22" xfId="0" applyFont="1" applyFill="1" applyBorder="1" applyProtection="1"/>
    <xf numFmtId="0" fontId="0" fillId="0" borderId="39" xfId="0" applyBorder="1" applyAlignment="1" applyProtection="1">
      <alignment horizontal="center" vertical="center"/>
    </xf>
    <xf numFmtId="0" fontId="11" fillId="19" borderId="41" xfId="0" applyNumberFormat="1" applyFont="1" applyFill="1" applyBorder="1" applyAlignment="1" applyProtection="1">
      <alignment horizontal="center" vertical="center" wrapText="1"/>
    </xf>
    <xf numFmtId="0" fontId="71" fillId="19" borderId="38" xfId="2" applyNumberFormat="1" applyFont="1" applyFill="1" applyBorder="1" applyAlignment="1" applyProtection="1">
      <alignment horizontal="center" wrapText="1"/>
    </xf>
    <xf numFmtId="0" fontId="0" fillId="0" borderId="0" xfId="0" applyAlignment="1" applyProtection="1">
      <alignment vertical="center" wrapText="1"/>
    </xf>
    <xf numFmtId="165" fontId="48" fillId="0" borderId="0" xfId="0" applyNumberFormat="1" applyFont="1" applyFill="1" applyAlignment="1" applyProtection="1">
      <alignment horizontal="center" wrapText="1"/>
    </xf>
    <xf numFmtId="0" fontId="48" fillId="0" borderId="0" xfId="0" applyFont="1" applyAlignment="1" applyProtection="1">
      <alignment horizontal="center" wrapText="1"/>
    </xf>
    <xf numFmtId="0" fontId="48" fillId="0" borderId="38" xfId="0" applyFont="1" applyBorder="1" applyAlignment="1" applyProtection="1">
      <alignment horizontal="center" vertical="top"/>
    </xf>
    <xf numFmtId="0" fontId="28" fillId="0" borderId="38" xfId="0" applyFont="1" applyBorder="1" applyAlignment="1" applyProtection="1">
      <alignment horizontal="left" vertical="top" wrapText="1"/>
    </xf>
    <xf numFmtId="0" fontId="28" fillId="0" borderId="38" xfId="0" applyNumberFormat="1" applyFont="1" applyBorder="1" applyAlignment="1" applyProtection="1">
      <alignment horizontal="center" vertical="top" wrapText="1"/>
    </xf>
    <xf numFmtId="2" fontId="71" fillId="20" borderId="38" xfId="2" applyNumberFormat="1" applyFont="1" applyFill="1" applyBorder="1" applyAlignment="1" applyProtection="1">
      <alignment horizontal="center" vertical="center"/>
    </xf>
    <xf numFmtId="2" fontId="63" fillId="8" borderId="38" xfId="0" applyNumberFormat="1" applyFont="1" applyFill="1" applyBorder="1" applyAlignment="1" applyProtection="1">
      <alignment horizontal="center" vertical="center"/>
      <protection locked="0"/>
    </xf>
    <xf numFmtId="2" fontId="17" fillId="8" borderId="20" xfId="0" applyNumberFormat="1" applyFont="1" applyFill="1" applyBorder="1" applyAlignment="1" applyProtection="1">
      <alignment horizontal="center" vertical="center"/>
      <protection locked="0"/>
    </xf>
    <xf numFmtId="0" fontId="63" fillId="20" borderId="38" xfId="0" applyNumberFormat="1" applyFont="1" applyFill="1" applyBorder="1" applyAlignment="1" applyProtection="1">
      <alignment horizontal="center" vertical="center"/>
    </xf>
    <xf numFmtId="0" fontId="65" fillId="19" borderId="22" xfId="0" applyFont="1" applyFill="1" applyBorder="1" applyAlignment="1" applyProtection="1">
      <alignment horizontal="center" vertical="center"/>
    </xf>
    <xf numFmtId="0" fontId="65" fillId="19" borderId="38" xfId="0" applyFont="1" applyFill="1" applyBorder="1" applyAlignment="1" applyProtection="1">
      <alignment horizontal="center" vertical="center"/>
    </xf>
    <xf numFmtId="1" fontId="71" fillId="19" borderId="38" xfId="2" applyNumberFormat="1" applyFont="1" applyFill="1" applyBorder="1" applyAlignment="1" applyProtection="1">
      <alignment horizontal="center" vertical="center"/>
    </xf>
    <xf numFmtId="2" fontId="71" fillId="19" borderId="38" xfId="2" applyNumberFormat="1" applyFont="1" applyFill="1" applyBorder="1" applyAlignment="1" applyProtection="1">
      <alignment horizontal="center" vertical="center"/>
    </xf>
    <xf numFmtId="2" fontId="65" fillId="19" borderId="38" xfId="0" applyNumberFormat="1" applyFont="1" applyFill="1" applyBorder="1" applyAlignment="1" applyProtection="1">
      <alignment vertical="center"/>
    </xf>
    <xf numFmtId="2" fontId="65" fillId="20" borderId="38" xfId="0" applyNumberFormat="1" applyFont="1" applyFill="1" applyBorder="1" applyAlignment="1" applyProtection="1">
      <alignment horizontal="center" vertical="center"/>
    </xf>
    <xf numFmtId="10" fontId="11" fillId="20" borderId="38" xfId="0" applyNumberFormat="1" applyFont="1" applyFill="1" applyBorder="1" applyAlignment="1" applyProtection="1">
      <alignment horizontal="center" vertical="center"/>
    </xf>
    <xf numFmtId="166" fontId="73" fillId="19" borderId="38" xfId="2" applyNumberFormat="1" applyFont="1" applyFill="1" applyBorder="1" applyAlignment="1" applyProtection="1">
      <alignment horizontal="center" vertical="center"/>
    </xf>
    <xf numFmtId="10" fontId="11" fillId="19" borderId="38" xfId="0" applyNumberFormat="1" applyFont="1" applyFill="1" applyBorder="1" applyAlignment="1" applyProtection="1">
      <alignment vertical="center"/>
    </xf>
    <xf numFmtId="2" fontId="17" fillId="8" borderId="38" xfId="0" applyNumberFormat="1" applyFont="1" applyFill="1" applyBorder="1" applyAlignment="1" applyProtection="1">
      <alignment horizontal="center" vertical="center"/>
      <protection locked="0"/>
    </xf>
    <xf numFmtId="0" fontId="63" fillId="8" borderId="38" xfId="0" applyFont="1" applyFill="1" applyBorder="1" applyAlignment="1" applyProtection="1">
      <alignment horizontal="left" vertical="top" wrapText="1"/>
      <protection locked="0"/>
    </xf>
    <xf numFmtId="1" fontId="63" fillId="8" borderId="38" xfId="0" applyNumberFormat="1" applyFont="1" applyFill="1" applyBorder="1" applyAlignment="1" applyProtection="1">
      <alignment horizontal="center" vertical="center"/>
      <protection locked="0"/>
    </xf>
    <xf numFmtId="0" fontId="65" fillId="20" borderId="22" xfId="0" applyFont="1" applyFill="1" applyBorder="1" applyAlignment="1" applyProtection="1">
      <alignment horizontal="center" vertical="center"/>
    </xf>
    <xf numFmtId="0" fontId="65" fillId="20" borderId="38" xfId="0" applyFont="1" applyFill="1" applyBorder="1" applyAlignment="1" applyProtection="1">
      <alignment horizontal="center" vertical="center"/>
    </xf>
    <xf numFmtId="1" fontId="71" fillId="20" borderId="38" xfId="2" applyNumberFormat="1" applyFont="1" applyFill="1" applyBorder="1" applyAlignment="1" applyProtection="1">
      <alignment horizontal="center" vertical="center"/>
    </xf>
    <xf numFmtId="2" fontId="65" fillId="20" borderId="38" xfId="0" applyNumberFormat="1" applyFont="1" applyFill="1" applyBorder="1" applyAlignment="1" applyProtection="1">
      <alignment vertical="center"/>
    </xf>
    <xf numFmtId="2" fontId="17" fillId="20" borderId="38" xfId="0" applyNumberFormat="1" applyFont="1" applyFill="1" applyBorder="1" applyAlignment="1" applyProtection="1">
      <alignment horizontal="center" vertical="center"/>
    </xf>
    <xf numFmtId="0" fontId="63" fillId="20" borderId="38" xfId="0" applyFont="1" applyFill="1" applyBorder="1" applyAlignment="1" applyProtection="1">
      <alignment horizontal="left" vertical="top" wrapText="1"/>
    </xf>
    <xf numFmtId="0" fontId="65" fillId="21" borderId="38" xfId="0" applyFont="1" applyFill="1" applyBorder="1" applyAlignment="1" applyProtection="1">
      <alignment horizontal="center" vertical="center"/>
    </xf>
    <xf numFmtId="165" fontId="71" fillId="19" borderId="38" xfId="2" applyNumberFormat="1" applyFont="1" applyFill="1" applyBorder="1" applyAlignment="1" applyProtection="1">
      <alignment horizontal="center" vertical="center"/>
    </xf>
    <xf numFmtId="2" fontId="75" fillId="20" borderId="38" xfId="2" applyNumberFormat="1" applyFont="1" applyFill="1" applyBorder="1" applyAlignment="1" applyProtection="1">
      <alignment horizontal="center" vertical="center"/>
    </xf>
    <xf numFmtId="165" fontId="71" fillId="20" borderId="20" xfId="2" applyNumberFormat="1" applyFont="1" applyFill="1" applyBorder="1" applyAlignment="1" applyProtection="1">
      <alignment horizontal="center" vertical="center"/>
    </xf>
    <xf numFmtId="165" fontId="71" fillId="20" borderId="22" xfId="2" applyNumberFormat="1" applyFont="1" applyFill="1" applyBorder="1" applyAlignment="1" applyProtection="1">
      <alignment horizontal="center" vertical="center"/>
    </xf>
    <xf numFmtId="165" fontId="76" fillId="21" borderId="38" xfId="2" applyNumberFormat="1" applyFont="1" applyFill="1" applyBorder="1" applyAlignment="1" applyProtection="1">
      <alignment horizontal="center" vertical="center" wrapText="1"/>
    </xf>
    <xf numFmtId="1" fontId="76" fillId="19" borderId="38" xfId="2" applyNumberFormat="1" applyFont="1" applyFill="1" applyBorder="1" applyAlignment="1" applyProtection="1">
      <alignment horizontal="center" vertical="center"/>
    </xf>
    <xf numFmtId="165" fontId="77" fillId="19" borderId="38" xfId="2" applyNumberFormat="1" applyFont="1" applyFill="1" applyBorder="1" applyAlignment="1" applyProtection="1">
      <alignment horizontal="center" vertical="center" wrapText="1"/>
    </xf>
    <xf numFmtId="165" fontId="71" fillId="22" borderId="38" xfId="2" applyNumberFormat="1" applyFont="1" applyFill="1" applyBorder="1" applyAlignment="1" applyProtection="1">
      <alignment horizontal="center" vertical="center"/>
    </xf>
    <xf numFmtId="2" fontId="65" fillId="22" borderId="38" xfId="0" applyNumberFormat="1" applyFont="1" applyFill="1" applyBorder="1" applyAlignment="1" applyProtection="1">
      <alignment vertical="center"/>
    </xf>
    <xf numFmtId="166" fontId="73" fillId="22" borderId="38" xfId="2" applyNumberFormat="1" applyFont="1" applyFill="1" applyBorder="1" applyAlignment="1" applyProtection="1">
      <alignment horizontal="center" vertical="center"/>
    </xf>
    <xf numFmtId="0" fontId="48" fillId="0" borderId="39" xfId="0" applyFont="1" applyBorder="1" applyAlignment="1" applyProtection="1">
      <alignment horizontal="center" vertical="top"/>
    </xf>
    <xf numFmtId="0" fontId="28" fillId="0" borderId="39" xfId="0" applyFont="1" applyBorder="1" applyAlignment="1" applyProtection="1">
      <alignment horizontal="left" vertical="top" wrapText="1"/>
    </xf>
    <xf numFmtId="0" fontId="63" fillId="0" borderId="39" xfId="0" applyFont="1" applyBorder="1" applyAlignment="1" applyProtection="1">
      <alignment horizontal="center" vertical="top" wrapText="1"/>
    </xf>
    <xf numFmtId="3" fontId="71" fillId="20" borderId="39" xfId="2" applyNumberFormat="1" applyFont="1" applyFill="1" applyBorder="1" applyAlignment="1" applyProtection="1">
      <alignment horizontal="center" vertical="center"/>
    </xf>
    <xf numFmtId="3" fontId="75" fillId="20" borderId="39" xfId="2" applyNumberFormat="1" applyFont="1" applyFill="1" applyBorder="1" applyAlignment="1" applyProtection="1">
      <alignment horizontal="center" vertical="center"/>
    </xf>
    <xf numFmtId="3" fontId="63" fillId="8" borderId="39" xfId="0" applyNumberFormat="1" applyFont="1" applyFill="1" applyBorder="1" applyAlignment="1" applyProtection="1">
      <alignment horizontal="center" vertical="center"/>
      <protection locked="0"/>
    </xf>
    <xf numFmtId="2" fontId="17" fillId="8" borderId="1" xfId="0" applyNumberFormat="1" applyFont="1" applyFill="1" applyBorder="1" applyAlignment="1" applyProtection="1">
      <alignment horizontal="center" vertical="center"/>
      <protection locked="0"/>
    </xf>
    <xf numFmtId="0" fontId="63" fillId="20" borderId="39" xfId="0" applyNumberFormat="1" applyFont="1" applyFill="1" applyBorder="1" applyAlignment="1" applyProtection="1">
      <alignment horizontal="center" vertical="center"/>
    </xf>
    <xf numFmtId="0" fontId="65" fillId="19" borderId="3" xfId="0" applyFont="1" applyFill="1" applyBorder="1" applyAlignment="1" applyProtection="1">
      <alignment horizontal="center" vertical="center"/>
    </xf>
    <xf numFmtId="0" fontId="65" fillId="19" borderId="39" xfId="0" applyFont="1" applyFill="1" applyBorder="1" applyAlignment="1" applyProtection="1">
      <alignment horizontal="center" vertical="center"/>
    </xf>
    <xf numFmtId="1" fontId="71" fillId="19" borderId="39" xfId="2" applyNumberFormat="1" applyFont="1" applyFill="1" applyBorder="1" applyAlignment="1" applyProtection="1">
      <alignment horizontal="center" vertical="center"/>
    </xf>
    <xf numFmtId="165" fontId="71" fillId="19" borderId="39" xfId="2" applyNumberFormat="1" applyFont="1" applyFill="1" applyBorder="1" applyAlignment="1" applyProtection="1">
      <alignment horizontal="center" vertical="center"/>
    </xf>
    <xf numFmtId="2" fontId="71" fillId="19" borderId="39" xfId="2" applyNumberFormat="1" applyFont="1" applyFill="1" applyBorder="1" applyAlignment="1" applyProtection="1">
      <alignment horizontal="center" vertical="center"/>
    </xf>
    <xf numFmtId="2" fontId="65" fillId="19" borderId="39" xfId="0" applyNumberFormat="1" applyFont="1" applyFill="1" applyBorder="1" applyAlignment="1" applyProtection="1">
      <alignment vertical="center"/>
    </xf>
    <xf numFmtId="2" fontId="65" fillId="20" borderId="39" xfId="0" applyNumberFormat="1" applyFont="1" applyFill="1" applyBorder="1" applyAlignment="1" applyProtection="1">
      <alignment horizontal="center" vertical="center"/>
    </xf>
    <xf numFmtId="10" fontId="11" fillId="20" borderId="39" xfId="0" applyNumberFormat="1" applyFont="1" applyFill="1" applyBorder="1" applyAlignment="1" applyProtection="1">
      <alignment horizontal="center" vertical="center"/>
    </xf>
    <xf numFmtId="166" fontId="73" fillId="19" borderId="39" xfId="2" applyNumberFormat="1" applyFont="1" applyFill="1" applyBorder="1" applyAlignment="1" applyProtection="1">
      <alignment horizontal="center" vertical="center"/>
    </xf>
    <xf numFmtId="10" fontId="11" fillId="19" borderId="39" xfId="0" applyNumberFormat="1" applyFont="1" applyFill="1" applyBorder="1" applyAlignment="1" applyProtection="1">
      <alignment vertical="center"/>
    </xf>
    <xf numFmtId="2" fontId="17" fillId="8" borderId="39" xfId="0" applyNumberFormat="1" applyFont="1" applyFill="1" applyBorder="1" applyAlignment="1" applyProtection="1">
      <alignment horizontal="center" vertical="center"/>
      <protection locked="0"/>
    </xf>
    <xf numFmtId="0" fontId="63" fillId="8" borderId="39" xfId="0" applyFont="1" applyFill="1" applyBorder="1" applyAlignment="1" applyProtection="1">
      <alignment horizontal="left" vertical="top" wrapText="1"/>
      <protection locked="0"/>
    </xf>
    <xf numFmtId="0" fontId="0" fillId="0" borderId="0" xfId="0" applyFill="1" applyBorder="1" applyProtection="1"/>
    <xf numFmtId="2" fontId="78" fillId="20" borderId="21" xfId="0" applyNumberFormat="1" applyFont="1" applyFill="1" applyBorder="1" applyAlignment="1" applyProtection="1">
      <alignment vertical="center"/>
    </xf>
    <xf numFmtId="0" fontId="0" fillId="0" borderId="0" xfId="0" applyFont="1" applyBorder="1" applyAlignment="1" applyProtection="1">
      <alignment vertical="center"/>
    </xf>
    <xf numFmtId="0" fontId="0" fillId="0" borderId="4" xfId="0" applyBorder="1" applyAlignment="1" applyProtection="1">
      <alignment vertical="center"/>
    </xf>
    <xf numFmtId="0" fontId="79" fillId="0" borderId="0" xfId="0" applyFont="1" applyBorder="1" applyAlignment="1" applyProtection="1">
      <alignment horizontal="center" vertical="center" wrapText="1"/>
    </xf>
    <xf numFmtId="0" fontId="63" fillId="0" borderId="0" xfId="0" applyFont="1" applyBorder="1" applyAlignment="1" applyProtection="1">
      <alignment horizontal="center" vertical="center"/>
    </xf>
    <xf numFmtId="0" fontId="63" fillId="0" borderId="5" xfId="0" applyFont="1" applyBorder="1" applyAlignment="1" applyProtection="1">
      <alignment horizontal="center" vertical="center"/>
    </xf>
    <xf numFmtId="0" fontId="80" fillId="9" borderId="4" xfId="0" applyFont="1" applyFill="1" applyBorder="1" applyAlignment="1" applyProtection="1">
      <alignment vertical="center"/>
    </xf>
    <xf numFmtId="3" fontId="80" fillId="9" borderId="0" xfId="0" applyNumberFormat="1" applyFont="1" applyFill="1" applyBorder="1" applyAlignment="1" applyProtection="1">
      <alignment horizontal="center" vertical="center"/>
    </xf>
    <xf numFmtId="0" fontId="80" fillId="9" borderId="0" xfId="0" applyFont="1" applyFill="1" applyBorder="1" applyAlignment="1" applyProtection="1">
      <alignment horizontal="center" vertical="center"/>
    </xf>
    <xf numFmtId="0" fontId="80" fillId="9" borderId="23" xfId="0" applyFont="1" applyFill="1" applyBorder="1" applyAlignment="1" applyProtection="1">
      <alignment vertical="center"/>
    </xf>
    <xf numFmtId="3" fontId="80" fillId="9" borderId="24" xfId="0" applyNumberFormat="1" applyFont="1" applyFill="1" applyBorder="1" applyAlignment="1" applyProtection="1">
      <alignment horizontal="center" vertical="center"/>
    </xf>
    <xf numFmtId="0" fontId="80" fillId="9" borderId="24" xfId="0" applyFont="1" applyFill="1" applyBorder="1" applyAlignment="1" applyProtection="1">
      <alignment vertical="center"/>
    </xf>
    <xf numFmtId="0" fontId="59" fillId="0" borderId="0" xfId="0" applyFont="1" applyAlignment="1" applyProtection="1">
      <alignment vertical="center"/>
    </xf>
    <xf numFmtId="0" fontId="0" fillId="0" borderId="0" xfId="0" applyFill="1" applyBorder="1" applyAlignment="1" applyProtection="1">
      <alignment vertical="center"/>
    </xf>
    <xf numFmtId="0" fontId="0" fillId="0" borderId="74" xfId="0" applyNumberFormat="1" applyFont="1" applyBorder="1" applyAlignment="1" applyProtection="1">
      <alignment horizontal="center" vertical="top"/>
    </xf>
    <xf numFmtId="0" fontId="0" fillId="0" borderId="14" xfId="0" applyNumberFormat="1" applyFont="1" applyBorder="1" applyAlignment="1" applyProtection="1">
      <alignment horizontal="center" vertical="top"/>
    </xf>
    <xf numFmtId="0" fontId="0" fillId="0" borderId="14" xfId="0" applyNumberFormat="1" applyFont="1" applyFill="1" applyBorder="1" applyAlignment="1" applyProtection="1">
      <alignment horizontal="center" vertical="top"/>
    </xf>
    <xf numFmtId="49" fontId="0" fillId="0" borderId="15" xfId="0" applyNumberFormat="1" applyFont="1" applyBorder="1" applyAlignment="1" applyProtection="1">
      <alignment horizontal="center" vertical="top"/>
    </xf>
    <xf numFmtId="0" fontId="13" fillId="23" borderId="38" xfId="0" applyFont="1" applyFill="1" applyBorder="1"/>
    <xf numFmtId="0" fontId="0" fillId="0" borderId="38" xfId="0" applyBorder="1"/>
    <xf numFmtId="0" fontId="0" fillId="0" borderId="38" xfId="0" applyBorder="1" applyAlignment="1">
      <alignment vertical="center"/>
    </xf>
    <xf numFmtId="0" fontId="13" fillId="0" borderId="38" xfId="0" applyFont="1" applyBorder="1" applyAlignment="1">
      <alignment vertical="center" wrapText="1"/>
    </xf>
    <xf numFmtId="0" fontId="13" fillId="0" borderId="38" xfId="0" applyFont="1" applyFill="1" applyBorder="1" applyAlignment="1">
      <alignment vertical="center" wrapText="1"/>
    </xf>
    <xf numFmtId="0" fontId="13" fillId="0" borderId="38" xfId="0" applyFont="1" applyBorder="1"/>
    <xf numFmtId="0" fontId="85" fillId="3" borderId="38" xfId="2" applyFont="1" applyFill="1" applyBorder="1" applyAlignment="1">
      <alignment horizontal="center" wrapText="1"/>
    </xf>
    <xf numFmtId="0" fontId="85" fillId="10" borderId="38" xfId="2" applyFont="1" applyFill="1" applyBorder="1" applyAlignment="1">
      <alignment horizontal="center" wrapText="1"/>
    </xf>
    <xf numFmtId="0" fontId="13" fillId="10" borderId="38" xfId="0" applyFont="1" applyFill="1" applyBorder="1" applyAlignment="1">
      <alignment horizontal="center"/>
    </xf>
    <xf numFmtId="0" fontId="0" fillId="0" borderId="38" xfId="0" applyBorder="1" applyAlignment="1">
      <alignment vertical="center" wrapText="1"/>
    </xf>
    <xf numFmtId="0" fontId="0" fillId="0" borderId="38" xfId="0" applyFill="1" applyBorder="1" applyAlignment="1">
      <alignment vertical="center" wrapText="1"/>
    </xf>
    <xf numFmtId="0" fontId="0" fillId="0" borderId="38" xfId="0" applyFill="1" applyBorder="1" applyAlignment="1">
      <alignment vertical="center"/>
    </xf>
    <xf numFmtId="0" fontId="70" fillId="3" borderId="38" xfId="2" applyFill="1" applyBorder="1" applyAlignment="1">
      <alignment horizontal="left"/>
    </xf>
    <xf numFmtId="2" fontId="70" fillId="3" borderId="38" xfId="2" applyNumberFormat="1" applyFill="1" applyBorder="1" applyAlignment="1">
      <alignment horizontal="center"/>
    </xf>
    <xf numFmtId="0" fontId="70" fillId="10" borderId="38" xfId="2" applyFill="1" applyBorder="1" applyAlignment="1">
      <alignment horizontal="center"/>
    </xf>
    <xf numFmtId="0" fontId="70" fillId="10" borderId="38" xfId="2" applyFont="1" applyFill="1" applyBorder="1" applyAlignment="1">
      <alignment horizontal="center"/>
    </xf>
    <xf numFmtId="0" fontId="0" fillId="10" borderId="38" xfId="0" applyFill="1" applyBorder="1"/>
    <xf numFmtId="0" fontId="0" fillId="0" borderId="38" xfId="0" applyFill="1" applyBorder="1"/>
    <xf numFmtId="49" fontId="12" fillId="0" borderId="39" xfId="0" applyNumberFormat="1" applyFont="1" applyFill="1" applyBorder="1" applyAlignment="1">
      <alignment vertical="top" wrapText="1"/>
    </xf>
    <xf numFmtId="2" fontId="86" fillId="3" borderId="38" xfId="2" applyNumberFormat="1" applyFont="1" applyFill="1" applyBorder="1" applyAlignment="1">
      <alignment horizontal="center" vertical="center"/>
    </xf>
    <xf numFmtId="1" fontId="0" fillId="10" borderId="38" xfId="0" applyNumberFormat="1" applyFill="1" applyBorder="1" applyAlignment="1">
      <alignment horizontal="center"/>
    </xf>
    <xf numFmtId="49" fontId="12" fillId="5" borderId="40" xfId="0" applyNumberFormat="1" applyFont="1" applyFill="1" applyBorder="1" applyAlignment="1">
      <alignment vertical="top" wrapText="1"/>
    </xf>
    <xf numFmtId="0" fontId="12" fillId="5" borderId="38" xfId="0" applyFont="1" applyFill="1" applyBorder="1" applyAlignment="1">
      <alignment horizontal="left" vertical="top" wrapText="1"/>
    </xf>
    <xf numFmtId="0" fontId="70" fillId="9" borderId="38" xfId="2" applyFill="1" applyBorder="1" applyAlignment="1">
      <alignment horizontal="center"/>
    </xf>
    <xf numFmtId="0" fontId="70" fillId="9" borderId="38" xfId="2" applyFont="1" applyFill="1" applyBorder="1" applyAlignment="1">
      <alignment horizontal="center"/>
    </xf>
    <xf numFmtId="0" fontId="70" fillId="3" borderId="38" xfId="2" applyFill="1" applyBorder="1" applyAlignment="1">
      <alignment horizontal="left" wrapText="1"/>
    </xf>
    <xf numFmtId="2" fontId="87" fillId="3" borderId="38" xfId="2" applyNumberFormat="1" applyFont="1" applyFill="1" applyBorder="1" applyAlignment="1">
      <alignment horizontal="center" vertical="center"/>
    </xf>
    <xf numFmtId="0" fontId="88" fillId="9" borderId="38" xfId="2" applyFont="1" applyFill="1" applyBorder="1" applyAlignment="1">
      <alignment horizontal="center"/>
    </xf>
    <xf numFmtId="2" fontId="89" fillId="3" borderId="38" xfId="2" applyNumberFormat="1" applyFont="1" applyFill="1" applyBorder="1" applyAlignment="1">
      <alignment horizontal="center" vertical="center"/>
    </xf>
    <xf numFmtId="0" fontId="85" fillId="24" borderId="38" xfId="2" applyFont="1" applyFill="1" applyBorder="1" applyAlignment="1">
      <alignment horizontal="center" wrapText="1"/>
    </xf>
    <xf numFmtId="0" fontId="70" fillId="24" borderId="38" xfId="2" applyFill="1" applyBorder="1" applyAlignment="1">
      <alignment horizontal="left"/>
    </xf>
    <xf numFmtId="166" fontId="70" fillId="24" borderId="38" xfId="2" applyNumberFormat="1" applyFill="1" applyBorder="1" applyAlignment="1">
      <alignment horizontal="center"/>
    </xf>
    <xf numFmtId="0" fontId="70" fillId="24" borderId="38" xfId="2" applyFill="1" applyBorder="1" applyAlignment="1">
      <alignment horizontal="center"/>
    </xf>
    <xf numFmtId="0" fontId="70" fillId="24" borderId="38" xfId="2" applyFont="1" applyFill="1" applyBorder="1" applyAlignment="1">
      <alignment horizontal="center"/>
    </xf>
    <xf numFmtId="166" fontId="0" fillId="0" borderId="38" xfId="0" applyNumberFormat="1" applyBorder="1" applyAlignment="1">
      <alignment horizontal="center" vertical="center"/>
    </xf>
    <xf numFmtId="0" fontId="0" fillId="0" borderId="84" xfId="0" applyBorder="1" applyProtection="1"/>
    <xf numFmtId="0" fontId="0" fillId="0" borderId="70" xfId="0" applyBorder="1" applyProtection="1"/>
    <xf numFmtId="0" fontId="0" fillId="8" borderId="93" xfId="0" applyFill="1" applyBorder="1" applyAlignment="1" applyProtection="1">
      <alignment horizontal="left" vertical="center" indent="1"/>
      <protection locked="0"/>
    </xf>
    <xf numFmtId="2" fontId="0" fillId="0" borderId="95" xfId="0" applyNumberFormat="1" applyFill="1" applyBorder="1" applyAlignment="1" applyProtection="1">
      <alignment horizontal="center" vertical="center"/>
    </xf>
    <xf numFmtId="0" fontId="93" fillId="0" borderId="98" xfId="0" applyFont="1" applyFill="1" applyBorder="1" applyAlignment="1" applyProtection="1">
      <alignment horizontal="center" wrapText="1"/>
    </xf>
    <xf numFmtId="0" fontId="93" fillId="0" borderId="38" xfId="0" applyFont="1" applyFill="1" applyBorder="1" applyAlignment="1" applyProtection="1">
      <alignment horizontal="center" wrapText="1"/>
    </xf>
    <xf numFmtId="0" fontId="0" fillId="8" borderId="95" xfId="0" applyFill="1" applyBorder="1" applyAlignment="1" applyProtection="1">
      <alignment horizontal="center" vertical="top"/>
      <protection locked="0"/>
    </xf>
    <xf numFmtId="0" fontId="0" fillId="0" borderId="38" xfId="0" applyFont="1" applyFill="1" applyBorder="1" applyAlignment="1" applyProtection="1">
      <alignment vertical="top" wrapText="1"/>
    </xf>
    <xf numFmtId="1" fontId="0" fillId="8" borderId="98" xfId="0" applyNumberFormat="1" applyFont="1" applyFill="1" applyBorder="1" applyAlignment="1" applyProtection="1">
      <alignment horizontal="center"/>
      <protection locked="0"/>
    </xf>
    <xf numFmtId="2" fontId="0" fillId="0" borderId="38" xfId="0" applyNumberFormat="1" applyFont="1" applyFill="1" applyBorder="1" applyAlignment="1" applyProtection="1">
      <alignment horizontal="center"/>
    </xf>
    <xf numFmtId="0" fontId="0" fillId="8" borderId="38" xfId="0" applyFill="1" applyBorder="1" applyAlignment="1" applyProtection="1">
      <alignment vertical="top" wrapText="1"/>
      <protection locked="0"/>
    </xf>
    <xf numFmtId="0" fontId="14" fillId="12" borderId="91" xfId="0" applyFont="1" applyFill="1" applyBorder="1" applyAlignment="1" applyProtection="1">
      <alignment horizontal="center" vertical="center"/>
    </xf>
    <xf numFmtId="2" fontId="0" fillId="0" borderId="38" xfId="0" applyNumberFormat="1" applyFill="1" applyBorder="1" applyAlignment="1" applyProtection="1">
      <alignment horizontal="center" vertical="center"/>
    </xf>
    <xf numFmtId="0" fontId="0" fillId="8" borderId="101" xfId="0" applyFill="1" applyBorder="1" applyAlignment="1" applyProtection="1">
      <alignment horizontal="center" vertical="top"/>
      <protection locked="0"/>
    </xf>
    <xf numFmtId="0" fontId="0" fillId="8" borderId="102" xfId="0" applyFill="1" applyBorder="1" applyAlignment="1" applyProtection="1">
      <alignment vertical="top" wrapText="1"/>
      <protection locked="0"/>
    </xf>
    <xf numFmtId="2" fontId="0" fillId="8" borderId="102" xfId="0" applyNumberFormat="1" applyFill="1" applyBorder="1" applyAlignment="1" applyProtection="1">
      <alignment horizontal="center"/>
      <protection locked="0"/>
    </xf>
    <xf numFmtId="1" fontId="0" fillId="8" borderId="103" xfId="0" applyNumberFormat="1" applyFont="1" applyFill="1" applyBorder="1" applyAlignment="1" applyProtection="1">
      <alignment horizontal="center"/>
      <protection locked="0"/>
    </xf>
    <xf numFmtId="2" fontId="0" fillId="0" borderId="102" xfId="0" applyNumberFormat="1" applyFont="1" applyFill="1" applyBorder="1" applyAlignment="1" applyProtection="1">
      <alignment horizontal="center"/>
    </xf>
    <xf numFmtId="0" fontId="14" fillId="0" borderId="104" xfId="0" applyFont="1" applyFill="1" applyBorder="1" applyAlignment="1" applyProtection="1">
      <alignment horizontal="center" vertical="center"/>
    </xf>
    <xf numFmtId="0" fontId="0" fillId="0" borderId="105" xfId="0" applyFill="1" applyBorder="1" applyAlignment="1" applyProtection="1">
      <alignment horizontal="right" vertical="center" shrinkToFit="1"/>
    </xf>
    <xf numFmtId="2" fontId="0" fillId="0" borderId="96" xfId="0" applyNumberFormat="1" applyFill="1" applyBorder="1" applyAlignment="1" applyProtection="1">
      <alignment horizontal="center" vertical="center"/>
    </xf>
    <xf numFmtId="0" fontId="14" fillId="0" borderId="82" xfId="0" applyNumberFormat="1" applyFont="1" applyFill="1" applyBorder="1" applyAlignment="1" applyProtection="1">
      <alignment vertical="top"/>
    </xf>
    <xf numFmtId="0" fontId="14" fillId="0" borderId="83" xfId="0" applyNumberFormat="1" applyFont="1" applyFill="1" applyBorder="1" applyAlignment="1" applyProtection="1">
      <alignment vertical="top"/>
    </xf>
    <xf numFmtId="0" fontId="0" fillId="0" borderId="95" xfId="0" applyFill="1" applyBorder="1" applyAlignment="1" applyProtection="1">
      <alignment horizontal="center" wrapText="1"/>
    </xf>
    <xf numFmtId="0" fontId="0" fillId="0" borderId="38" xfId="0" applyFill="1" applyBorder="1" applyAlignment="1" applyProtection="1">
      <alignment horizontal="center"/>
    </xf>
    <xf numFmtId="0" fontId="95" fillId="0" borderId="38" xfId="0" applyFont="1" applyFill="1" applyBorder="1" applyAlignment="1" applyProtection="1">
      <alignment horizontal="center" wrapText="1"/>
    </xf>
    <xf numFmtId="0" fontId="0" fillId="8" borderId="38" xfId="0" applyFill="1" applyBorder="1" applyAlignment="1" applyProtection="1">
      <alignment vertical="top" shrinkToFit="1"/>
      <protection locked="0"/>
    </xf>
    <xf numFmtId="2" fontId="0" fillId="8" borderId="38" xfId="0" applyNumberFormat="1" applyFill="1" applyBorder="1" applyAlignment="1" applyProtection="1">
      <alignment horizontal="center" vertical="top"/>
      <protection locked="0"/>
    </xf>
    <xf numFmtId="0" fontId="14" fillId="0" borderId="91" xfId="0" applyFont="1" applyFill="1" applyBorder="1" applyAlignment="1" applyProtection="1">
      <alignment horizontal="center" vertical="center"/>
    </xf>
    <xf numFmtId="0" fontId="0" fillId="0" borderId="94" xfId="0" applyFill="1" applyBorder="1" applyAlignment="1" applyProtection="1">
      <alignment horizontal="center" wrapText="1"/>
    </xf>
    <xf numFmtId="0" fontId="0" fillId="0" borderId="40" xfId="0" applyFill="1" applyBorder="1" applyAlignment="1" applyProtection="1">
      <alignment horizontal="center"/>
    </xf>
    <xf numFmtId="0" fontId="0" fillId="0" borderId="40" xfId="0" applyFill="1" applyBorder="1" applyAlignment="1" applyProtection="1">
      <alignment horizontal="center" wrapText="1"/>
    </xf>
    <xf numFmtId="0" fontId="0" fillId="0" borderId="22" xfId="0" applyFill="1" applyBorder="1" applyAlignment="1" applyProtection="1">
      <alignment horizontal="right" vertical="center" shrinkToFit="1"/>
    </xf>
    <xf numFmtId="0" fontId="63" fillId="0" borderId="38" xfId="0" applyNumberFormat="1" applyFont="1" applyFill="1" applyBorder="1" applyAlignment="1" applyProtection="1">
      <alignment horizontal="center" wrapText="1"/>
    </xf>
    <xf numFmtId="0" fontId="0" fillId="0" borderId="38" xfId="0" applyNumberFormat="1" applyFont="1" applyFill="1" applyBorder="1" applyAlignment="1" applyProtection="1">
      <alignment horizontal="center" wrapText="1"/>
    </xf>
    <xf numFmtId="165" fontId="0" fillId="8" borderId="38" xfId="0" applyNumberFormat="1" applyFill="1" applyBorder="1" applyAlignment="1" applyProtection="1">
      <alignment horizontal="center" vertical="center"/>
      <protection locked="0"/>
    </xf>
    <xf numFmtId="165" fontId="0" fillId="0" borderId="38" xfId="0" applyNumberFormat="1" applyFill="1" applyBorder="1" applyAlignment="1" applyProtection="1">
      <alignment horizontal="center" vertical="center"/>
    </xf>
    <xf numFmtId="0" fontId="0" fillId="0" borderId="95" xfId="0" applyNumberFormat="1" applyFill="1" applyBorder="1" applyAlignment="1" applyProtection="1">
      <alignment horizontal="center" wrapText="1"/>
    </xf>
    <xf numFmtId="0" fontId="0" fillId="0" borderId="38" xfId="0" applyFill="1" applyBorder="1" applyAlignment="1" applyProtection="1">
      <alignment horizontal="center" wrapText="1"/>
    </xf>
    <xf numFmtId="0" fontId="0" fillId="0" borderId="108" xfId="0" applyFill="1" applyBorder="1" applyAlignment="1" applyProtection="1">
      <alignment horizontal="left" vertical="top"/>
    </xf>
    <xf numFmtId="0" fontId="0" fillId="0" borderId="109" xfId="0" applyFill="1" applyBorder="1" applyAlignment="1" applyProtection="1">
      <alignment horizontal="left" vertical="top"/>
    </xf>
    <xf numFmtId="0" fontId="0" fillId="0" borderId="110" xfId="0" applyFill="1" applyBorder="1" applyAlignment="1" applyProtection="1">
      <alignment horizontal="left" vertical="top"/>
    </xf>
    <xf numFmtId="0" fontId="0" fillId="8" borderId="38" xfId="0" applyNumberFormat="1" applyFont="1" applyFill="1" applyBorder="1" applyAlignment="1" applyProtection="1">
      <alignment horizontal="center" vertical="center" shrinkToFit="1"/>
      <protection locked="0"/>
    </xf>
    <xf numFmtId="0" fontId="0" fillId="0" borderId="38" xfId="0" applyNumberFormat="1" applyFont="1" applyFill="1" applyBorder="1" applyAlignment="1" applyProtection="1">
      <alignment horizontal="center" vertical="center" shrinkToFit="1"/>
    </xf>
    <xf numFmtId="0" fontId="0" fillId="0" borderId="1" xfId="0" applyNumberFormat="1" applyBorder="1" applyProtection="1"/>
    <xf numFmtId="0" fontId="0" fillId="0" borderId="2" xfId="0" applyNumberFormat="1" applyBorder="1" applyProtection="1"/>
    <xf numFmtId="0" fontId="0" fillId="0" borderId="4" xfId="0" applyNumberFormat="1" applyBorder="1" applyProtection="1"/>
    <xf numFmtId="0" fontId="0" fillId="0" borderId="0" xfId="0" applyNumberFormat="1" applyBorder="1" applyProtection="1"/>
    <xf numFmtId="0" fontId="13" fillId="4" borderId="40" xfId="0" applyNumberFormat="1" applyFont="1" applyFill="1" applyBorder="1" applyAlignment="1" applyProtection="1">
      <alignment horizontal="center" wrapText="1"/>
    </xf>
    <xf numFmtId="0" fontId="0" fillId="0" borderId="38" xfId="0" applyNumberFormat="1" applyFill="1" applyBorder="1" applyAlignment="1" applyProtection="1">
      <alignment horizontal="center" vertical="center" shrinkToFit="1"/>
    </xf>
    <xf numFmtId="2" fontId="0" fillId="0" borderId="38" xfId="0" applyNumberFormat="1" applyFill="1" applyBorder="1" applyAlignment="1" applyProtection="1">
      <alignment horizontal="center" vertical="center" shrinkToFit="1"/>
    </xf>
    <xf numFmtId="49" fontId="0" fillId="0" borderId="38" xfId="0" applyNumberFormat="1" applyFill="1" applyBorder="1" applyAlignment="1" applyProtection="1">
      <alignment horizontal="center" vertical="center" shrinkToFit="1"/>
    </xf>
    <xf numFmtId="0" fontId="0" fillId="0" borderId="5" xfId="0" applyBorder="1" applyProtection="1"/>
    <xf numFmtId="49" fontId="11" fillId="28" borderId="0" xfId="0" applyNumberFormat="1" applyFont="1" applyFill="1" applyBorder="1" applyAlignment="1" applyProtection="1">
      <alignment horizontal="center" vertical="top"/>
    </xf>
    <xf numFmtId="167" fontId="28" fillId="0" borderId="40" xfId="0" applyNumberFormat="1" applyFont="1" applyBorder="1" applyAlignment="1" applyProtection="1">
      <alignment horizontal="center" vertical="top" shrinkToFit="1"/>
    </xf>
    <xf numFmtId="49" fontId="28" fillId="0" borderId="40" xfId="0" applyNumberFormat="1" applyFont="1" applyBorder="1" applyAlignment="1" applyProtection="1">
      <alignment horizontal="center" vertical="top"/>
    </xf>
    <xf numFmtId="167" fontId="28" fillId="0" borderId="38" xfId="0" applyNumberFormat="1" applyFont="1" applyBorder="1" applyAlignment="1" applyProtection="1">
      <alignment horizontal="center" vertical="top" shrinkToFit="1"/>
    </xf>
    <xf numFmtId="49" fontId="28" fillId="0" borderId="38" xfId="0" applyNumberFormat="1" applyFont="1" applyBorder="1" applyAlignment="1" applyProtection="1">
      <alignment horizontal="center" vertical="top"/>
    </xf>
    <xf numFmtId="0" fontId="24" fillId="0" borderId="37" xfId="0" applyNumberFormat="1" applyFont="1" applyBorder="1" applyAlignment="1" applyProtection="1">
      <alignment horizontal="center" vertical="center" wrapText="1"/>
    </xf>
    <xf numFmtId="0" fontId="24" fillId="0" borderId="35" xfId="0" applyNumberFormat="1" applyFont="1" applyBorder="1" applyAlignment="1" applyProtection="1">
      <alignment horizontal="center" vertical="center" wrapText="1"/>
    </xf>
    <xf numFmtId="0" fontId="24" fillId="0" borderId="36" xfId="0" applyNumberFormat="1" applyFont="1" applyBorder="1" applyAlignment="1" applyProtection="1">
      <alignment horizontal="center" vertical="center" wrapText="1"/>
    </xf>
    <xf numFmtId="0" fontId="18" fillId="0" borderId="6" xfId="0" applyNumberFormat="1" applyFont="1" applyFill="1" applyBorder="1" applyAlignment="1" applyProtection="1">
      <alignment horizontal="center" vertical="center"/>
    </xf>
    <xf numFmtId="0" fontId="18" fillId="0" borderId="7" xfId="0" applyNumberFormat="1" applyFont="1" applyBorder="1" applyAlignment="1" applyProtection="1">
      <alignment horizontal="center" vertical="center"/>
    </xf>
    <xf numFmtId="0" fontId="24" fillId="0" borderId="43" xfId="0" applyNumberFormat="1" applyFont="1" applyBorder="1" applyAlignment="1" applyProtection="1">
      <alignment horizontal="center" vertical="center" wrapText="1"/>
    </xf>
    <xf numFmtId="0" fontId="24" fillId="0" borderId="45" xfId="0" applyNumberFormat="1" applyFont="1" applyBorder="1" applyAlignment="1" applyProtection="1">
      <alignment horizontal="center" vertical="center" wrapText="1"/>
    </xf>
    <xf numFmtId="0" fontId="24" fillId="0" borderId="47" xfId="0" applyNumberFormat="1" applyFont="1" applyBorder="1" applyAlignment="1" applyProtection="1">
      <alignment horizontal="center" vertical="center" wrapText="1"/>
    </xf>
    <xf numFmtId="0" fontId="0" fillId="8" borderId="20" xfId="0" applyNumberFormat="1" applyFill="1" applyBorder="1" applyAlignment="1" applyProtection="1">
      <alignment horizontal="left" indent="1"/>
      <protection locked="0"/>
    </xf>
    <xf numFmtId="0" fontId="0" fillId="0" borderId="0" xfId="0" applyNumberFormat="1" applyFont="1" applyFill="1" applyBorder="1" applyAlignment="1" applyProtection="1">
      <alignment vertical="top"/>
    </xf>
    <xf numFmtId="0" fontId="14" fillId="0" borderId="0" xfId="0" applyNumberFormat="1" applyFont="1" applyFill="1" applyBorder="1" applyAlignment="1" applyProtection="1">
      <alignment vertical="top" readingOrder="1"/>
    </xf>
    <xf numFmtId="0" fontId="0" fillId="0" borderId="0" xfId="0" applyNumberFormat="1" applyFont="1" applyFill="1" applyBorder="1" applyAlignment="1" applyProtection="1">
      <alignment vertical="top" readingOrder="1"/>
    </xf>
    <xf numFmtId="0" fontId="0" fillId="8" borderId="95" xfId="0" applyFill="1" applyBorder="1" applyAlignment="1" applyProtection="1">
      <alignment horizontal="center"/>
      <protection locked="0"/>
    </xf>
    <xf numFmtId="0" fontId="41" fillId="0" borderId="0" xfId="0" applyFont="1" applyAlignment="1" applyProtection="1">
      <alignment vertical="center"/>
    </xf>
    <xf numFmtId="0" fontId="45" fillId="0" borderId="0" xfId="0" applyFont="1" applyProtection="1"/>
    <xf numFmtId="0" fontId="0" fillId="0" borderId="0" xfId="0" applyAlignment="1" applyProtection="1">
      <alignment horizontal="left" indent="1"/>
    </xf>
    <xf numFmtId="0" fontId="0" fillId="0" borderId="4" xfId="0" applyNumberFormat="1" applyFont="1" applyBorder="1" applyAlignment="1" applyProtection="1"/>
    <xf numFmtId="0" fontId="0" fillId="0" borderId="0" xfId="0" applyNumberFormat="1" applyFont="1" applyBorder="1" applyAlignment="1" applyProtection="1"/>
    <xf numFmtId="49" fontId="11" fillId="0" borderId="0" xfId="0" applyNumberFormat="1" applyFont="1" applyFill="1" applyAlignment="1" applyProtection="1">
      <alignment horizontal="center" vertical="center"/>
    </xf>
    <xf numFmtId="0" fontId="11" fillId="2" borderId="124" xfId="0" applyNumberFormat="1" applyFont="1" applyFill="1" applyBorder="1" applyAlignment="1" applyProtection="1">
      <alignment horizontal="center" wrapText="1"/>
    </xf>
    <xf numFmtId="0" fontId="14" fillId="0" borderId="0" xfId="0" applyNumberFormat="1" applyFont="1" applyFill="1" applyBorder="1" applyAlignment="1" applyProtection="1">
      <alignment vertical="top"/>
    </xf>
    <xf numFmtId="0" fontId="0" fillId="7" borderId="38" xfId="0" applyNumberFormat="1" applyFont="1" applyFill="1" applyBorder="1" applyAlignment="1" applyProtection="1">
      <alignment horizontal="left" vertical="top"/>
    </xf>
    <xf numFmtId="0" fontId="32" fillId="0" borderId="0" xfId="0" applyFont="1" applyProtection="1"/>
    <xf numFmtId="0" fontId="0" fillId="0" borderId="0" xfId="0" applyFont="1" applyBorder="1" applyAlignment="1" applyProtection="1">
      <alignment vertical="top" wrapText="1"/>
    </xf>
    <xf numFmtId="0" fontId="14" fillId="12" borderId="24" xfId="0" applyNumberFormat="1" applyFont="1" applyFill="1" applyBorder="1" applyAlignment="1" applyProtection="1">
      <alignment horizontal="center"/>
    </xf>
    <xf numFmtId="0" fontId="0" fillId="12" borderId="25" xfId="0" applyNumberFormat="1" applyFont="1" applyFill="1" applyBorder="1" applyAlignment="1" applyProtection="1">
      <alignment vertical="top"/>
    </xf>
    <xf numFmtId="1" fontId="0" fillId="12" borderId="38" xfId="0" applyNumberFormat="1" applyFont="1" applyFill="1" applyBorder="1" applyAlignment="1" applyProtection="1">
      <alignment horizontal="center" vertical="center"/>
    </xf>
    <xf numFmtId="1" fontId="0" fillId="12" borderId="133" xfId="0" applyNumberFormat="1" applyFont="1" applyFill="1" applyBorder="1" applyAlignment="1" applyProtection="1">
      <alignment horizontal="center" vertical="center"/>
    </xf>
    <xf numFmtId="0" fontId="11" fillId="11" borderId="139" xfId="0" applyNumberFormat="1" applyFont="1" applyFill="1" applyBorder="1" applyAlignment="1" applyProtection="1">
      <alignment horizontal="center" vertical="center"/>
    </xf>
    <xf numFmtId="0" fontId="11" fillId="11" borderId="140" xfId="0" applyNumberFormat="1" applyFont="1" applyFill="1" applyBorder="1" applyAlignment="1" applyProtection="1">
      <alignment horizontal="center" vertical="center"/>
    </xf>
    <xf numFmtId="0" fontId="0" fillId="0" borderId="38" xfId="0" applyBorder="1" applyProtection="1"/>
    <xf numFmtId="0" fontId="72" fillId="0" borderId="0" xfId="0" applyFont="1" applyFill="1" applyBorder="1" applyAlignment="1" applyProtection="1">
      <alignment vertical="center" wrapText="1"/>
    </xf>
    <xf numFmtId="0" fontId="48" fillId="0" borderId="40" xfId="0" applyNumberFormat="1" applyFont="1" applyBorder="1" applyAlignment="1" applyProtection="1">
      <alignment horizontal="center" wrapText="1"/>
    </xf>
    <xf numFmtId="0" fontId="0" fillId="12" borderId="21" xfId="0" applyFill="1" applyBorder="1" applyAlignment="1" applyProtection="1"/>
    <xf numFmtId="0" fontId="0" fillId="12" borderId="21" xfId="0" applyNumberFormat="1" applyFont="1" applyFill="1" applyBorder="1" applyAlignment="1" applyProtection="1">
      <alignment horizontal="center" vertical="center" shrinkToFit="1"/>
    </xf>
    <xf numFmtId="0" fontId="0" fillId="12" borderId="21" xfId="0" applyNumberFormat="1" applyFont="1" applyFill="1" applyBorder="1" applyAlignment="1" applyProtection="1">
      <alignment vertical="center"/>
    </xf>
    <xf numFmtId="0" fontId="0" fillId="12" borderId="21" xfId="0" applyFont="1" applyFill="1" applyBorder="1" applyProtection="1"/>
    <xf numFmtId="0" fontId="0" fillId="12" borderId="21" xfId="0" applyFill="1" applyBorder="1" applyProtection="1"/>
    <xf numFmtId="0" fontId="13" fillId="0" borderId="38" xfId="0" applyNumberFormat="1" applyFont="1" applyFill="1" applyBorder="1" applyAlignment="1" applyProtection="1">
      <alignment horizontal="center" vertical="center" wrapText="1"/>
    </xf>
    <xf numFmtId="2" fontId="13" fillId="0" borderId="38" xfId="0" applyNumberFormat="1" applyFont="1" applyFill="1" applyBorder="1" applyAlignment="1" applyProtection="1">
      <alignment horizontal="center" vertical="center" wrapText="1"/>
    </xf>
    <xf numFmtId="0" fontId="48" fillId="0" borderId="38" xfId="0" applyNumberFormat="1" applyFont="1" applyBorder="1" applyAlignment="1" applyProtection="1">
      <alignment horizontal="center" vertical="center" wrapText="1"/>
    </xf>
    <xf numFmtId="0" fontId="0" fillId="8" borderId="38" xfId="0" applyNumberFormat="1" applyFill="1" applyBorder="1" applyAlignment="1" applyProtection="1">
      <alignment vertical="top" wrapText="1"/>
      <protection locked="0"/>
    </xf>
    <xf numFmtId="0" fontId="0" fillId="0" borderId="38" xfId="0" applyNumberFormat="1" applyFont="1" applyFill="1" applyBorder="1" applyAlignment="1" applyProtection="1">
      <alignment vertical="top" wrapText="1"/>
    </xf>
    <xf numFmtId="0" fontId="0" fillId="29" borderId="38" xfId="0" applyNumberFormat="1" applyFill="1" applyBorder="1" applyAlignment="1" applyProtection="1">
      <alignment vertical="top" wrapText="1"/>
    </xf>
    <xf numFmtId="0" fontId="14" fillId="9" borderId="3" xfId="0" applyFont="1" applyFill="1" applyBorder="1" applyAlignment="1" applyProtection="1">
      <alignment horizontal="right"/>
    </xf>
    <xf numFmtId="0" fontId="11" fillId="11" borderId="0" xfId="0" applyNumberFormat="1" applyFont="1" applyFill="1" applyBorder="1" applyProtection="1"/>
    <xf numFmtId="4" fontId="35" fillId="11" borderId="21" xfId="0" applyNumberFormat="1" applyFont="1" applyFill="1" applyBorder="1" applyAlignment="1" applyProtection="1">
      <alignment horizontal="center" vertical="center"/>
    </xf>
    <xf numFmtId="49" fontId="35" fillId="11" borderId="21" xfId="0" applyNumberFormat="1" applyFont="1" applyFill="1" applyBorder="1" applyAlignment="1" applyProtection="1">
      <alignment vertical="center"/>
    </xf>
    <xf numFmtId="0" fontId="0" fillId="0" borderId="38" xfId="0" applyNumberFormat="1" applyFill="1" applyBorder="1" applyAlignment="1" applyProtection="1">
      <alignment horizontal="center" vertical="top"/>
    </xf>
    <xf numFmtId="0" fontId="13" fillId="0" borderId="57" xfId="0" applyNumberFormat="1" applyFont="1" applyBorder="1" applyAlignment="1" applyProtection="1">
      <alignment horizontal="center" vertical="center" wrapText="1"/>
    </xf>
    <xf numFmtId="0" fontId="13" fillId="12" borderId="56" xfId="0" applyNumberFormat="1" applyFont="1" applyFill="1" applyBorder="1" applyAlignment="1" applyProtection="1">
      <alignment horizontal="center" vertical="center" wrapText="1"/>
    </xf>
    <xf numFmtId="0" fontId="0" fillId="0" borderId="0" xfId="0" applyFont="1" applyBorder="1" applyProtection="1"/>
    <xf numFmtId="0" fontId="58" fillId="14" borderId="1" xfId="0" applyNumberFormat="1" applyFont="1" applyFill="1" applyBorder="1" applyAlignment="1" applyProtection="1">
      <alignment horizontal="left" vertical="center" shrinkToFit="1"/>
    </xf>
    <xf numFmtId="0" fontId="11" fillId="6" borderId="0" xfId="0" applyFont="1" applyFill="1" applyBorder="1" applyAlignment="1" applyProtection="1">
      <alignment wrapText="1"/>
    </xf>
    <xf numFmtId="0" fontId="0" fillId="8" borderId="38" xfId="0" applyNumberFormat="1" applyFill="1" applyBorder="1" applyAlignment="1" applyProtection="1">
      <alignment vertical="top" wrapText="1"/>
    </xf>
    <xf numFmtId="0" fontId="48" fillId="0" borderId="26" xfId="0" applyFont="1" applyFill="1" applyBorder="1" applyAlignment="1" applyProtection="1">
      <alignment horizontal="center" vertical="center" wrapText="1"/>
    </xf>
    <xf numFmtId="0" fontId="48" fillId="0" borderId="20" xfId="0" applyFont="1" applyFill="1" applyBorder="1" applyAlignment="1" applyProtection="1">
      <alignment horizontal="center" vertical="center" wrapText="1"/>
    </xf>
    <xf numFmtId="0" fontId="0" fillId="0" borderId="62" xfId="0" applyBorder="1" applyProtection="1"/>
    <xf numFmtId="0" fontId="0" fillId="0" borderId="26" xfId="0" applyBorder="1" applyProtection="1"/>
    <xf numFmtId="2" fontId="13" fillId="0" borderId="54" xfId="0" applyNumberFormat="1" applyFont="1" applyFill="1" applyBorder="1" applyAlignment="1" applyProtection="1">
      <alignment horizontal="center" vertical="center" wrapText="1"/>
    </xf>
    <xf numFmtId="2" fontId="13" fillId="0" borderId="57" xfId="0" applyNumberFormat="1" applyFont="1" applyFill="1" applyBorder="1" applyAlignment="1" applyProtection="1">
      <alignment horizontal="center" vertical="center" wrapText="1"/>
    </xf>
    <xf numFmtId="2" fontId="13" fillId="0" borderId="56" xfId="0" applyNumberFormat="1" applyFont="1" applyFill="1" applyBorder="1" applyAlignment="1" applyProtection="1">
      <alignment horizontal="center" vertical="center" wrapText="1"/>
    </xf>
    <xf numFmtId="2" fontId="0" fillId="0" borderId="39" xfId="0" applyNumberFormat="1" applyBorder="1" applyAlignment="1">
      <alignment horizontal="left"/>
    </xf>
    <xf numFmtId="2" fontId="0" fillId="0" borderId="41" xfId="0" applyNumberFormat="1" applyBorder="1" applyAlignment="1">
      <alignment horizontal="left"/>
    </xf>
    <xf numFmtId="2" fontId="0" fillId="0" borderId="40" xfId="0" applyNumberFormat="1" applyBorder="1" applyAlignment="1">
      <alignment horizontal="left"/>
    </xf>
    <xf numFmtId="0" fontId="11" fillId="15" borderId="0" xfId="0" applyNumberFormat="1" applyFont="1" applyFill="1" applyBorder="1" applyProtection="1"/>
    <xf numFmtId="4" fontId="35" fillId="15" borderId="21" xfId="0" applyNumberFormat="1" applyFont="1" applyFill="1" applyBorder="1" applyAlignment="1" applyProtection="1">
      <alignment horizontal="center" vertical="center"/>
    </xf>
    <xf numFmtId="49" fontId="35" fillId="15" borderId="21" xfId="0" applyNumberFormat="1" applyFont="1" applyFill="1" applyBorder="1" applyAlignment="1" applyProtection="1">
      <alignment vertical="center"/>
    </xf>
    <xf numFmtId="0" fontId="11" fillId="17" borderId="0" xfId="0" applyNumberFormat="1" applyFont="1" applyFill="1" applyBorder="1" applyProtection="1"/>
    <xf numFmtId="4" fontId="35" fillId="17" borderId="21" xfId="0" applyNumberFormat="1" applyFont="1" applyFill="1" applyBorder="1" applyAlignment="1" applyProtection="1">
      <alignment horizontal="center" vertical="center"/>
    </xf>
    <xf numFmtId="49" fontId="35" fillId="17" borderId="21" xfId="0" applyNumberFormat="1" applyFont="1" applyFill="1" applyBorder="1" applyAlignment="1" applyProtection="1">
      <alignment vertical="center"/>
    </xf>
    <xf numFmtId="0" fontId="0" fillId="0" borderId="38" xfId="0" applyFill="1" applyBorder="1" applyAlignment="1" applyProtection="1">
      <alignment horizontal="center" vertical="center" wrapText="1"/>
    </xf>
    <xf numFmtId="0" fontId="13" fillId="12" borderId="38" xfId="0" applyNumberFormat="1" applyFont="1" applyFill="1" applyBorder="1" applyAlignment="1" applyProtection="1">
      <alignment horizontal="center" vertical="center"/>
    </xf>
    <xf numFmtId="0" fontId="0" fillId="12" borderId="0" xfId="0" applyFill="1" applyBorder="1" applyProtection="1"/>
    <xf numFmtId="0" fontId="0" fillId="0" borderId="38" xfId="0" applyNumberFormat="1" applyFont="1" applyFill="1" applyBorder="1" applyAlignment="1" applyProtection="1">
      <alignment horizontal="left" vertical="top" wrapText="1"/>
    </xf>
    <xf numFmtId="0" fontId="0" fillId="0" borderId="2" xfId="0" applyBorder="1" applyAlignment="1" applyProtection="1"/>
    <xf numFmtId="0" fontId="0" fillId="0" borderId="3" xfId="0" applyBorder="1" applyAlignment="1" applyProtection="1"/>
    <xf numFmtId="0" fontId="0" fillId="0" borderId="38" xfId="0" applyBorder="1" applyAlignment="1">
      <alignment wrapText="1"/>
    </xf>
    <xf numFmtId="0" fontId="0" fillId="0" borderId="38" xfId="0" applyNumberFormat="1" applyBorder="1" applyAlignment="1" applyProtection="1">
      <alignment horizontal="center" vertical="center" shrinkToFit="1"/>
    </xf>
    <xf numFmtId="0" fontId="0" fillId="0" borderId="4" xfId="0" applyNumberFormat="1" applyBorder="1" applyAlignment="1" applyProtection="1"/>
    <xf numFmtId="0" fontId="0" fillId="0" borderId="0" xfId="0" applyNumberFormat="1" applyBorder="1" applyAlignment="1" applyProtection="1"/>
    <xf numFmtId="0" fontId="0" fillId="0" borderId="22" xfId="0" applyFill="1" applyBorder="1" applyAlignment="1" applyProtection="1">
      <alignment horizontal="right" vertical="center"/>
    </xf>
    <xf numFmtId="2" fontId="0" fillId="8" borderId="38" xfId="0" applyNumberFormat="1" applyFill="1" applyBorder="1" applyAlignment="1" applyProtection="1">
      <alignment horizontal="center"/>
      <protection locked="0"/>
    </xf>
    <xf numFmtId="0" fontId="64" fillId="20" borderId="38" xfId="0" applyFont="1" applyFill="1" applyBorder="1" applyAlignment="1" applyProtection="1">
      <alignment horizontal="center" vertical="center" wrapText="1"/>
    </xf>
    <xf numFmtId="0" fontId="0" fillId="0" borderId="0" xfId="0" applyNumberFormat="1" applyBorder="1" applyAlignment="1" applyProtection="1">
      <alignment horizontal="left" vertical="top" wrapText="1"/>
    </xf>
    <xf numFmtId="0" fontId="61" fillId="0" borderId="0" xfId="0" applyNumberFormat="1"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xf>
    <xf numFmtId="0" fontId="0" fillId="0" borderId="1" xfId="0" applyBorder="1" applyAlignment="1" applyProtection="1"/>
    <xf numFmtId="0" fontId="0" fillId="0" borderId="0" xfId="0" applyFont="1" applyFill="1" applyBorder="1" applyAlignment="1" applyProtection="1">
      <alignment vertical="center" wrapText="1"/>
    </xf>
    <xf numFmtId="0" fontId="46" fillId="10" borderId="0" xfId="0" applyFont="1" applyFill="1" applyProtection="1"/>
    <xf numFmtId="0" fontId="12" fillId="10" borderId="0" xfId="0" applyFont="1" applyFill="1" applyProtection="1"/>
    <xf numFmtId="2" fontId="12" fillId="10" borderId="0" xfId="0" applyNumberFormat="1" applyFont="1" applyFill="1" applyAlignment="1" applyProtection="1">
      <alignment horizontal="center" vertical="center"/>
    </xf>
    <xf numFmtId="0" fontId="0" fillId="0" borderId="0" xfId="0" applyAlignment="1" applyProtection="1">
      <alignment vertical="center"/>
    </xf>
    <xf numFmtId="0" fontId="35" fillId="2" borderId="8" xfId="0" applyNumberFormat="1" applyFont="1" applyFill="1" applyBorder="1" applyAlignment="1" applyProtection="1"/>
    <xf numFmtId="0" fontId="21" fillId="32" borderId="133" xfId="0" applyNumberFormat="1" applyFont="1" applyFill="1" applyBorder="1" applyAlignment="1" applyProtection="1">
      <alignment horizontal="left" vertical="top" wrapText="1"/>
    </xf>
    <xf numFmtId="0" fontId="9" fillId="0" borderId="0" xfId="0" applyFont="1" applyAlignment="1" applyProtection="1">
      <alignment vertical="center"/>
    </xf>
    <xf numFmtId="0" fontId="33" fillId="8" borderId="38" xfId="1" applyNumberFormat="1" applyFill="1" applyBorder="1" applyAlignment="1" applyProtection="1">
      <alignment horizontal="center" vertical="center" shrinkToFit="1"/>
      <protection locked="0"/>
    </xf>
    <xf numFmtId="0" fontId="33" fillId="8" borderId="38" xfId="1" applyNumberFormat="1" applyFill="1" applyBorder="1" applyAlignment="1" applyProtection="1">
      <alignment horizontal="center" vertical="center" wrapText="1"/>
      <protection locked="0"/>
    </xf>
    <xf numFmtId="0" fontId="32" fillId="8" borderId="38" xfId="1" applyNumberFormat="1" applyFont="1" applyFill="1" applyBorder="1" applyAlignment="1" applyProtection="1">
      <alignment horizontal="center" vertical="center" shrinkToFit="1"/>
      <protection locked="0"/>
    </xf>
    <xf numFmtId="0" fontId="0" fillId="0" borderId="0" xfId="0" applyBorder="1" applyAlignment="1" applyProtection="1">
      <alignment vertical="top"/>
    </xf>
    <xf numFmtId="0" fontId="0" fillId="12" borderId="0" xfId="0" applyFill="1" applyBorder="1" applyAlignment="1" applyProtection="1">
      <alignment vertical="top"/>
    </xf>
    <xf numFmtId="0" fontId="0" fillId="0" borderId="0" xfId="0" applyFill="1" applyBorder="1"/>
    <xf numFmtId="0" fontId="13" fillId="0" borderId="38" xfId="0" applyFont="1" applyBorder="1" applyAlignment="1" applyProtection="1">
      <alignment horizontal="center" vertical="top"/>
    </xf>
    <xf numFmtId="0" fontId="0" fillId="8" borderId="40" xfId="0" applyNumberFormat="1" applyFont="1" applyFill="1" applyBorder="1" applyAlignment="1" applyProtection="1">
      <alignment horizontal="left" vertical="top" wrapText="1"/>
      <protection locked="0"/>
    </xf>
    <xf numFmtId="0" fontId="18" fillId="4" borderId="148" xfId="0" applyFont="1" applyFill="1" applyBorder="1" applyAlignment="1" applyProtection="1">
      <alignment horizontal="center" vertical="center" wrapText="1"/>
    </xf>
    <xf numFmtId="0" fontId="0" fillId="0" borderId="0" xfId="0" applyFont="1" applyFill="1" applyProtection="1"/>
    <xf numFmtId="49" fontId="0" fillId="0" borderId="0" xfId="0" applyNumberFormat="1" applyFont="1" applyFill="1" applyBorder="1" applyAlignment="1" applyProtection="1"/>
    <xf numFmtId="0" fontId="0" fillId="12" borderId="38" xfId="0" applyNumberFormat="1" applyFill="1" applyBorder="1" applyAlignment="1" applyProtection="1">
      <alignment horizontal="center" vertical="center" wrapText="1"/>
    </xf>
    <xf numFmtId="0" fontId="0" fillId="0" borderId="0" xfId="0" applyFont="1" applyFill="1" applyBorder="1" applyProtection="1"/>
    <xf numFmtId="0" fontId="13" fillId="12" borderId="38" xfId="0" applyFont="1" applyFill="1" applyBorder="1" applyAlignment="1" applyProtection="1">
      <alignment horizontal="center" vertical="top"/>
    </xf>
    <xf numFmtId="0" fontId="13" fillId="12" borderId="38" xfId="0" applyFont="1" applyFill="1" applyBorder="1" applyAlignment="1" applyProtection="1">
      <alignment horizontal="center" vertical="top" wrapText="1"/>
    </xf>
    <xf numFmtId="49" fontId="13" fillId="12" borderId="40" xfId="0" applyNumberFormat="1" applyFont="1" applyFill="1" applyBorder="1" applyAlignment="1" applyProtection="1">
      <alignment horizontal="center" vertical="top"/>
    </xf>
    <xf numFmtId="0" fontId="0" fillId="29" borderId="38" xfId="0" applyFill="1" applyBorder="1" applyProtection="1"/>
    <xf numFmtId="0" fontId="12" fillId="0" borderId="39" xfId="0" applyNumberFormat="1" applyFont="1" applyFill="1" applyBorder="1" applyAlignment="1" applyProtection="1">
      <alignment horizontal="left" vertical="top" wrapText="1"/>
    </xf>
    <xf numFmtId="0" fontId="14" fillId="9" borderId="0" xfId="0" applyFont="1" applyFill="1" applyBorder="1" applyAlignment="1" applyProtection="1"/>
    <xf numFmtId="0" fontId="0" fillId="11" borderId="0" xfId="0" applyFill="1" applyBorder="1" applyAlignment="1" applyProtection="1"/>
    <xf numFmtId="0" fontId="49" fillId="11" borderId="4" xfId="0" applyNumberFormat="1" applyFont="1" applyFill="1" applyBorder="1" applyAlignment="1" applyProtection="1">
      <alignment horizontal="center" vertical="top"/>
    </xf>
    <xf numFmtId="0" fontId="13" fillId="0" borderId="41" xfId="0" applyFont="1" applyBorder="1" applyAlignment="1" applyProtection="1">
      <alignment horizontal="center" vertical="center"/>
    </xf>
    <xf numFmtId="0" fontId="11" fillId="11" borderId="4" xfId="0" applyNumberFormat="1" applyFont="1" applyFill="1" applyBorder="1" applyAlignment="1" applyProtection="1">
      <alignment horizontal="center" vertical="top"/>
    </xf>
    <xf numFmtId="0" fontId="11" fillId="11" borderId="1" xfId="0" applyNumberFormat="1" applyFont="1" applyFill="1" applyBorder="1" applyAlignment="1" applyProtection="1">
      <alignment horizontal="center" vertical="top"/>
    </xf>
    <xf numFmtId="0" fontId="13" fillId="0" borderId="38" xfId="0" applyNumberFormat="1" applyFont="1" applyBorder="1" applyAlignment="1" applyProtection="1">
      <alignment horizontal="center" vertical="center" wrapText="1"/>
    </xf>
    <xf numFmtId="0" fontId="13" fillId="8" borderId="38" xfId="0" applyNumberFormat="1"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top"/>
    </xf>
    <xf numFmtId="0" fontId="13" fillId="0" borderId="39" xfId="0" applyFont="1" applyFill="1" applyBorder="1" applyAlignment="1" applyProtection="1">
      <alignment horizontal="center" vertical="center" wrapText="1"/>
    </xf>
    <xf numFmtId="0" fontId="13" fillId="8" borderId="39" xfId="0" applyFont="1" applyFill="1" applyBorder="1" applyAlignment="1" applyProtection="1">
      <alignment horizontal="center" vertical="center" wrapText="1"/>
      <protection locked="0"/>
    </xf>
    <xf numFmtId="0" fontId="13" fillId="8" borderId="40" xfId="0" applyFont="1" applyFill="1" applyBorder="1" applyAlignment="1" applyProtection="1">
      <alignment horizontal="center" vertical="center" wrapText="1"/>
      <protection locked="0"/>
    </xf>
    <xf numFmtId="0" fontId="11" fillId="6" borderId="1" xfId="0" applyFont="1" applyFill="1" applyBorder="1" applyAlignment="1" applyProtection="1">
      <alignment horizontal="center" vertical="top" wrapText="1"/>
    </xf>
    <xf numFmtId="0" fontId="11" fillId="6" borderId="4" xfId="0" applyFont="1" applyFill="1" applyBorder="1" applyAlignment="1" applyProtection="1">
      <alignment horizontal="center" vertical="top" wrapText="1"/>
    </xf>
    <xf numFmtId="0" fontId="58" fillId="14" borderId="2" xfId="0" applyNumberFormat="1" applyFont="1" applyFill="1" applyBorder="1" applyAlignment="1" applyProtection="1">
      <alignment horizontal="left" vertical="center" shrinkToFit="1"/>
    </xf>
    <xf numFmtId="0" fontId="11" fillId="15" borderId="1" xfId="0" applyFont="1" applyFill="1" applyBorder="1" applyAlignment="1" applyProtection="1">
      <alignment horizontal="center" vertical="top" wrapText="1"/>
    </xf>
    <xf numFmtId="0" fontId="11" fillId="15" borderId="1" xfId="0" applyNumberFormat="1" applyFont="1" applyFill="1" applyBorder="1" applyAlignment="1" applyProtection="1">
      <alignment horizontal="center" vertical="top" wrapText="1"/>
    </xf>
    <xf numFmtId="0" fontId="13" fillId="8" borderId="57" xfId="0" applyFont="1" applyFill="1" applyBorder="1" applyAlignment="1" applyProtection="1">
      <alignment horizontal="center" vertical="center" wrapText="1"/>
      <protection locked="0"/>
    </xf>
    <xf numFmtId="0" fontId="11" fillId="17" borderId="1" xfId="0" applyNumberFormat="1" applyFont="1" applyFill="1" applyBorder="1" applyAlignment="1" applyProtection="1">
      <alignment horizontal="center" vertical="top"/>
    </xf>
    <xf numFmtId="0" fontId="0" fillId="15" borderId="0" xfId="0" applyFill="1" applyBorder="1" applyAlignment="1" applyProtection="1"/>
    <xf numFmtId="0" fontId="0" fillId="17" borderId="0" xfId="0" applyFill="1" applyBorder="1" applyAlignment="1" applyProtection="1"/>
    <xf numFmtId="0" fontId="11" fillId="17" borderId="4" xfId="0" applyNumberFormat="1" applyFont="1" applyFill="1" applyBorder="1" applyAlignment="1" applyProtection="1">
      <alignment horizontal="center" vertical="top"/>
    </xf>
    <xf numFmtId="0" fontId="11" fillId="15" borderId="4" xfId="0" applyNumberFormat="1" applyFont="1" applyFill="1" applyBorder="1" applyAlignment="1" applyProtection="1">
      <alignment horizontal="center" vertical="top"/>
    </xf>
    <xf numFmtId="0" fontId="13" fillId="0" borderId="39" xfId="0" applyFont="1" applyBorder="1" applyAlignment="1" applyProtection="1">
      <alignment horizontal="center" vertical="center"/>
    </xf>
    <xf numFmtId="0" fontId="13" fillId="0" borderId="38" xfId="0" applyFont="1" applyBorder="1" applyAlignment="1" applyProtection="1">
      <alignment horizontal="center" vertical="center"/>
    </xf>
    <xf numFmtId="0" fontId="0" fillId="12" borderId="20" xfId="0" applyFill="1" applyBorder="1" applyAlignment="1" applyProtection="1"/>
    <xf numFmtId="167" fontId="0" fillId="0" borderId="0" xfId="0" applyNumberFormat="1" applyFont="1" applyFill="1" applyProtection="1"/>
    <xf numFmtId="169" fontId="0" fillId="0" borderId="0" xfId="0" applyNumberFormat="1" applyFont="1" applyFill="1" applyProtection="1"/>
    <xf numFmtId="0" fontId="13" fillId="0" borderId="0" xfId="0" applyFont="1" applyFill="1" applyProtection="1"/>
    <xf numFmtId="1" fontId="13" fillId="0" borderId="25" xfId="0" applyNumberFormat="1" applyFont="1" applyFill="1" applyBorder="1" applyAlignment="1" applyProtection="1">
      <alignment horizontal="center" vertical="center" shrinkToFit="1"/>
    </xf>
    <xf numFmtId="2" fontId="21" fillId="0" borderId="38" xfId="0" applyNumberFormat="1" applyFont="1" applyFill="1" applyBorder="1" applyAlignment="1" applyProtection="1">
      <alignment horizontal="center" vertical="center"/>
    </xf>
    <xf numFmtId="2" fontId="21" fillId="12" borderId="38" xfId="0" applyNumberFormat="1" applyFont="1" applyFill="1" applyBorder="1" applyAlignment="1" applyProtection="1">
      <alignment horizontal="center" vertical="center"/>
    </xf>
    <xf numFmtId="2" fontId="21" fillId="0" borderId="38" xfId="0" applyNumberFormat="1" applyFont="1" applyBorder="1" applyAlignment="1" applyProtection="1">
      <alignment horizontal="centerContinuous" vertical="center"/>
    </xf>
    <xf numFmtId="2" fontId="21" fillId="0" borderId="38" xfId="0" applyNumberFormat="1" applyFont="1" applyFill="1" applyBorder="1" applyAlignment="1" applyProtection="1">
      <alignment horizontal="centerContinuous" vertical="center"/>
    </xf>
    <xf numFmtId="2" fontId="21" fillId="0" borderId="38" xfId="0" applyNumberFormat="1" applyFont="1" applyBorder="1" applyAlignment="1" applyProtection="1">
      <alignment horizontal="center" vertical="center"/>
    </xf>
    <xf numFmtId="2" fontId="18" fillId="0" borderId="38" xfId="0" applyNumberFormat="1" applyFont="1" applyFill="1" applyBorder="1" applyAlignment="1" applyProtection="1">
      <alignment horizontal="center" vertical="center"/>
    </xf>
    <xf numFmtId="2" fontId="0" fillId="8" borderId="38" xfId="0" applyNumberFormat="1" applyFill="1" applyBorder="1" applyAlignment="1" applyProtection="1">
      <alignment horizontal="center" vertical="top" wrapText="1"/>
      <protection locked="0"/>
    </xf>
    <xf numFmtId="0" fontId="0" fillId="29" borderId="39" xfId="0" applyFill="1" applyBorder="1" applyProtection="1"/>
    <xf numFmtId="0" fontId="52" fillId="8" borderId="38" xfId="0" applyNumberFormat="1" applyFont="1" applyFill="1" applyBorder="1" applyAlignment="1" applyProtection="1">
      <alignment vertical="top" wrapText="1"/>
      <protection locked="0"/>
    </xf>
    <xf numFmtId="0" fontId="13" fillId="0" borderId="0" xfId="0" applyNumberFormat="1" applyFont="1" applyFill="1" applyBorder="1" applyAlignment="1" applyProtection="1">
      <alignment horizontal="center" vertical="center"/>
    </xf>
    <xf numFmtId="0" fontId="13" fillId="0" borderId="38" xfId="0" applyFont="1" applyFill="1" applyBorder="1" applyAlignment="1" applyProtection="1">
      <alignment horizontal="center" vertical="top"/>
    </xf>
    <xf numFmtId="0" fontId="0" fillId="8" borderId="39" xfId="0" applyNumberFormat="1" applyFont="1" applyFill="1" applyBorder="1" applyAlignment="1" applyProtection="1">
      <alignment vertical="top" wrapText="1"/>
      <protection locked="0"/>
    </xf>
    <xf numFmtId="0" fontId="0" fillId="0" borderId="20" xfId="0" applyNumberFormat="1" applyFont="1" applyFill="1" applyBorder="1" applyAlignment="1" applyProtection="1">
      <alignment horizontal="center" vertical="center" wrapText="1"/>
    </xf>
    <xf numFmtId="0" fontId="0" fillId="0" borderId="21" xfId="0" applyNumberFormat="1" applyFont="1" applyFill="1" applyBorder="1" applyAlignment="1">
      <alignment horizontal="center" vertical="center" wrapText="1"/>
    </xf>
    <xf numFmtId="0" fontId="0" fillId="0" borderId="22" xfId="0" applyNumberFormat="1" applyFont="1" applyFill="1" applyBorder="1" applyAlignment="1">
      <alignment horizontal="center" vertical="center" wrapText="1"/>
    </xf>
    <xf numFmtId="0" fontId="0" fillId="0" borderId="23" xfId="0" applyBorder="1" applyProtection="1"/>
    <xf numFmtId="0" fontId="0" fillId="0" borderId="24" xfId="0" applyBorder="1" applyProtection="1"/>
    <xf numFmtId="49" fontId="13" fillId="12" borderId="41" xfId="0" applyNumberFormat="1" applyFont="1" applyFill="1" applyBorder="1" applyAlignment="1" applyProtection="1">
      <alignment horizontal="center" vertical="top"/>
    </xf>
    <xf numFmtId="0" fontId="13" fillId="12" borderId="24" xfId="0" applyFont="1" applyFill="1" applyBorder="1" applyAlignment="1" applyProtection="1">
      <alignment horizontal="left" vertical="center" indent="1" shrinkToFit="1"/>
    </xf>
    <xf numFmtId="37" fontId="42" fillId="12" borderId="24" xfId="0" applyNumberFormat="1" applyFont="1" applyFill="1" applyBorder="1" applyAlignment="1" applyProtection="1">
      <alignment horizontal="center" vertical="center" shrinkToFit="1"/>
    </xf>
    <xf numFmtId="0" fontId="0" fillId="0" borderId="1" xfId="0" applyFill="1" applyBorder="1"/>
    <xf numFmtId="0" fontId="13" fillId="8" borderId="145" xfId="0" applyNumberFormat="1" applyFont="1" applyFill="1" applyBorder="1" applyAlignment="1" applyProtection="1">
      <alignment horizontal="center" vertical="center" wrapText="1" shrinkToFit="1"/>
      <protection locked="0"/>
    </xf>
    <xf numFmtId="0" fontId="13" fillId="8" borderId="38" xfId="0" applyNumberFormat="1" applyFont="1" applyFill="1" applyBorder="1" applyAlignment="1" applyProtection="1">
      <alignment horizontal="center" vertical="center" wrapText="1" shrinkToFit="1"/>
      <protection locked="0"/>
    </xf>
    <xf numFmtId="0" fontId="34" fillId="0" borderId="38" xfId="0" applyNumberFormat="1" applyFont="1" applyBorder="1" applyAlignment="1" applyProtection="1">
      <alignment horizontal="center" vertical="center" wrapText="1"/>
    </xf>
    <xf numFmtId="0" fontId="13" fillId="8" borderId="38" xfId="0" applyNumberFormat="1" applyFont="1" applyFill="1" applyBorder="1" applyAlignment="1" applyProtection="1">
      <alignment horizontal="center" vertical="top"/>
      <protection locked="0"/>
    </xf>
    <xf numFmtId="0" fontId="0" fillId="8" borderId="38" xfId="0" applyFill="1" applyBorder="1" applyAlignment="1" applyProtection="1">
      <alignment horizontal="centerContinuous" vertical="center"/>
      <protection locked="0"/>
    </xf>
    <xf numFmtId="0" fontId="13" fillId="0" borderId="38" xfId="0" applyNumberFormat="1" applyFont="1" applyFill="1" applyBorder="1" applyAlignment="1" applyProtection="1">
      <alignment horizontal="center" vertical="center" shrinkToFit="1"/>
    </xf>
    <xf numFmtId="0" fontId="13" fillId="12" borderId="38" xfId="0" applyNumberFormat="1" applyFont="1" applyFill="1" applyBorder="1" applyAlignment="1" applyProtection="1">
      <alignment horizontal="center" vertical="center" shrinkToFit="1"/>
    </xf>
    <xf numFmtId="0" fontId="12" fillId="8" borderId="38" xfId="0" applyNumberFormat="1" applyFont="1" applyFill="1" applyBorder="1" applyAlignment="1" applyProtection="1">
      <alignment horizontal="left" vertical="top" wrapText="1"/>
      <protection locked="0"/>
    </xf>
    <xf numFmtId="0" fontId="12" fillId="8" borderId="38" xfId="0" applyFont="1" applyFill="1" applyBorder="1" applyAlignment="1" applyProtection="1">
      <alignment horizontal="left" vertical="top" wrapText="1"/>
      <protection locked="0"/>
    </xf>
    <xf numFmtId="0" fontId="0" fillId="0" borderId="0" xfId="0" applyNumberFormat="1" applyAlignment="1">
      <alignment horizontal="left"/>
    </xf>
    <xf numFmtId="37" fontId="0" fillId="0" borderId="4" xfId="0" applyNumberFormat="1" applyBorder="1" applyAlignment="1" applyProtection="1">
      <alignment horizontal="left" vertical="center"/>
    </xf>
    <xf numFmtId="0" fontId="0" fillId="0" borderId="23" xfId="0" applyBorder="1"/>
    <xf numFmtId="0" fontId="0" fillId="0" borderId="39" xfId="0" applyNumberFormat="1" applyBorder="1" applyAlignment="1">
      <alignment horizontal="left"/>
    </xf>
    <xf numFmtId="0" fontId="13" fillId="0" borderId="38" xfId="0" applyFont="1" applyBorder="1" applyAlignment="1" applyProtection="1">
      <alignment horizontal="center" vertical="center"/>
    </xf>
    <xf numFmtId="170" fontId="13" fillId="8" borderId="38" xfId="0" applyNumberFormat="1" applyFont="1" applyFill="1" applyBorder="1" applyAlignment="1" applyProtection="1">
      <alignment horizontal="center" vertical="center"/>
      <protection locked="0"/>
    </xf>
    <xf numFmtId="0" fontId="11" fillId="15" borderId="4" xfId="0" applyFont="1" applyFill="1" applyBorder="1" applyAlignment="1" applyProtection="1">
      <alignment horizontal="center" vertical="top" wrapText="1"/>
    </xf>
    <xf numFmtId="0" fontId="0" fillId="29" borderId="20" xfId="0" applyFill="1" applyBorder="1" applyAlignment="1" applyProtection="1">
      <alignment horizontal="center" vertical="center"/>
    </xf>
    <xf numFmtId="0" fontId="0" fillId="29" borderId="22" xfId="0" applyFill="1" applyBorder="1" applyAlignment="1">
      <alignment horizontal="center" vertical="center"/>
    </xf>
    <xf numFmtId="1" fontId="0" fillId="0" borderId="41" xfId="0" applyNumberFormat="1" applyBorder="1" applyAlignment="1">
      <alignment horizontal="left"/>
    </xf>
    <xf numFmtId="1" fontId="0" fillId="0" borderId="40" xfId="0" applyNumberFormat="1" applyBorder="1" applyAlignment="1">
      <alignment horizontal="left"/>
    </xf>
    <xf numFmtId="0" fontId="13" fillId="12" borderId="39" xfId="0" applyFont="1" applyFill="1" applyBorder="1" applyAlignment="1" applyProtection="1">
      <alignment horizontal="center" vertical="center"/>
    </xf>
    <xf numFmtId="0" fontId="0" fillId="11" borderId="0" xfId="0" applyFill="1" applyBorder="1" applyAlignment="1" applyProtection="1"/>
    <xf numFmtId="0" fontId="0" fillId="15" borderId="0" xfId="0" applyFill="1" applyBorder="1" applyAlignment="1" applyProtection="1"/>
    <xf numFmtId="0" fontId="0" fillId="17" borderId="0" xfId="0" applyFill="1" applyBorder="1" applyAlignment="1" applyProtection="1"/>
    <xf numFmtId="0" fontId="11" fillId="11" borderId="4" xfId="0" applyNumberFormat="1" applyFont="1" applyFill="1" applyBorder="1" applyAlignment="1" applyProtection="1">
      <alignment horizontal="center" vertical="top"/>
    </xf>
    <xf numFmtId="0" fontId="0" fillId="0" borderId="38" xfId="0" applyNumberFormat="1" applyFont="1" applyBorder="1" applyAlignment="1" applyProtection="1">
      <alignment horizontal="left" vertical="top" wrapText="1"/>
      <protection locked="0"/>
    </xf>
    <xf numFmtId="0" fontId="32" fillId="0" borderId="38" xfId="0" applyNumberFormat="1" applyFont="1" applyFill="1" applyBorder="1" applyAlignment="1" applyProtection="1">
      <alignment horizontal="left" vertical="top" wrapText="1"/>
      <protection locked="0"/>
    </xf>
    <xf numFmtId="0" fontId="0" fillId="0" borderId="38" xfId="0" applyNumberFormat="1" applyFont="1" applyFill="1" applyBorder="1" applyAlignment="1" applyProtection="1">
      <alignment horizontal="left" vertical="top" wrapText="1"/>
      <protection locked="0"/>
    </xf>
    <xf numFmtId="0" fontId="14" fillId="12" borderId="38" xfId="0" applyNumberFormat="1" applyFont="1" applyFill="1" applyBorder="1" applyAlignment="1" applyProtection="1">
      <alignment horizontal="left" vertical="top" wrapText="1"/>
      <protection locked="0"/>
    </xf>
    <xf numFmtId="0" fontId="12" fillId="12" borderId="38" xfId="0" applyNumberFormat="1" applyFont="1" applyFill="1" applyBorder="1" applyAlignment="1" applyProtection="1">
      <alignment horizontal="left" vertical="top" wrapText="1"/>
      <protection locked="0"/>
    </xf>
    <xf numFmtId="0" fontId="12" fillId="0" borderId="38" xfId="0" applyNumberFormat="1" applyFont="1" applyBorder="1" applyAlignment="1" applyProtection="1">
      <alignment horizontal="left" vertical="top" wrapText="1"/>
      <protection locked="0"/>
    </xf>
    <xf numFmtId="0" fontId="12" fillId="0" borderId="38" xfId="0" applyNumberFormat="1" applyFont="1" applyFill="1" applyBorder="1" applyAlignment="1" applyProtection="1">
      <alignment horizontal="left" vertical="top" wrapText="1"/>
      <protection locked="0"/>
    </xf>
    <xf numFmtId="0" fontId="0" fillId="12" borderId="38" xfId="0" applyNumberFormat="1" applyFont="1" applyFill="1" applyBorder="1" applyAlignment="1" applyProtection="1">
      <alignment horizontal="left" vertical="top" wrapText="1"/>
      <protection locked="0"/>
    </xf>
    <xf numFmtId="0" fontId="0" fillId="0" borderId="38" xfId="0" applyNumberFormat="1" applyFont="1" applyFill="1" applyBorder="1" applyAlignment="1">
      <alignment horizontal="left" vertical="top" wrapText="1"/>
    </xf>
    <xf numFmtId="0" fontId="0" fillId="0" borderId="38" xfId="0" applyNumberFormat="1" applyFont="1" applyFill="1" applyBorder="1" applyAlignment="1">
      <alignment horizontal="left" vertical="top" wrapText="1" indent="1"/>
    </xf>
    <xf numFmtId="0" fontId="0" fillId="0" borderId="38" xfId="0" applyFont="1" applyFill="1" applyBorder="1" applyAlignment="1" applyProtection="1">
      <alignment horizontal="center" vertical="center"/>
    </xf>
    <xf numFmtId="37" fontId="0" fillId="29" borderId="21" xfId="0" applyNumberFormat="1" applyFill="1" applyBorder="1" applyAlignment="1" applyProtection="1">
      <alignment horizontal="left" vertical="center" indent="1" shrinkToFit="1" readingOrder="1"/>
    </xf>
    <xf numFmtId="37" fontId="0" fillId="29" borderId="22" xfId="0" applyNumberFormat="1" applyFill="1" applyBorder="1" applyAlignment="1" applyProtection="1">
      <alignment horizontal="left" vertical="center" indent="1" shrinkToFit="1" readingOrder="1"/>
    </xf>
    <xf numFmtId="49" fontId="12" fillId="10" borderId="24" xfId="0" applyNumberFormat="1" applyFont="1" applyFill="1" applyBorder="1" applyAlignment="1" applyProtection="1"/>
    <xf numFmtId="49" fontId="12" fillId="10" borderId="24" xfId="0" applyNumberFormat="1" applyFont="1" applyFill="1" applyBorder="1" applyAlignment="1" applyProtection="1">
      <alignment horizontal="right" indent="1"/>
    </xf>
    <xf numFmtId="0" fontId="12" fillId="10" borderId="24" xfId="0" applyNumberFormat="1" applyFont="1" applyFill="1" applyBorder="1" applyAlignment="1" applyProtection="1">
      <alignment horizontal="left"/>
    </xf>
    <xf numFmtId="49" fontId="12" fillId="10" borderId="0" xfId="0" applyNumberFormat="1" applyFont="1" applyFill="1" applyBorder="1" applyAlignment="1" applyProtection="1"/>
    <xf numFmtId="49" fontId="113" fillId="10" borderId="0" xfId="0" applyNumberFormat="1" applyFont="1" applyFill="1" applyAlignment="1" applyProtection="1">
      <alignment horizontal="left" indent="2"/>
    </xf>
    <xf numFmtId="0" fontId="12" fillId="10" borderId="24" xfId="0" applyFont="1" applyFill="1" applyBorder="1" applyAlignment="1" applyProtection="1">
      <alignment horizontal="center"/>
    </xf>
    <xf numFmtId="0" fontId="12" fillId="10" borderId="0" xfId="0" applyFont="1" applyFill="1" applyAlignment="1" applyProtection="1">
      <alignment horizontal="center"/>
    </xf>
    <xf numFmtId="0" fontId="12" fillId="10" borderId="0" xfId="0" applyFont="1" applyFill="1" applyBorder="1" applyProtection="1"/>
    <xf numFmtId="0" fontId="12" fillId="10" borderId="0" xfId="0" applyNumberFormat="1" applyFont="1" applyFill="1" applyProtection="1"/>
    <xf numFmtId="0" fontId="0" fillId="0" borderId="41" xfId="0" applyBorder="1" applyAlignment="1">
      <alignment shrinkToFit="1"/>
    </xf>
    <xf numFmtId="0" fontId="0" fillId="0" borderId="40" xfId="0" applyBorder="1" applyAlignment="1">
      <alignment shrinkToFit="1"/>
    </xf>
    <xf numFmtId="0" fontId="0" fillId="8" borderId="38" xfId="0" applyNumberFormat="1" applyFont="1" applyFill="1" applyBorder="1" applyAlignment="1" applyProtection="1">
      <alignment horizontal="center" vertical="center"/>
      <protection locked="0"/>
    </xf>
    <xf numFmtId="0" fontId="11" fillId="15" borderId="1" xfId="0" applyFont="1" applyFill="1" applyBorder="1" applyAlignment="1" applyProtection="1">
      <alignment horizontal="center" vertical="top" wrapText="1"/>
    </xf>
    <xf numFmtId="49" fontId="18" fillId="4" borderId="38" xfId="0" applyNumberFormat="1" applyFont="1" applyFill="1" applyBorder="1" applyAlignment="1" applyProtection="1">
      <alignment horizontal="center" vertical="center" wrapText="1"/>
    </xf>
    <xf numFmtId="0" fontId="0" fillId="0" borderId="20" xfId="0" applyBorder="1" applyProtection="1"/>
    <xf numFmtId="0" fontId="0" fillId="0" borderId="20" xfId="0" applyBorder="1" applyAlignment="1" applyProtection="1">
      <alignment vertical="top"/>
    </xf>
    <xf numFmtId="0" fontId="0" fillId="0" borderId="21" xfId="0" applyBorder="1" applyAlignment="1" applyProtection="1">
      <alignment vertical="top"/>
    </xf>
    <xf numFmtId="0" fontId="0" fillId="0" borderId="21" xfId="0" applyBorder="1" applyAlignment="1" applyProtection="1">
      <alignment vertical="top" wrapText="1"/>
    </xf>
    <xf numFmtId="0" fontId="0" fillId="0" borderId="21" xfId="0" applyBorder="1" applyProtection="1"/>
    <xf numFmtId="0" fontId="0" fillId="8" borderId="40" xfId="0" applyFill="1" applyBorder="1" applyAlignment="1" applyProtection="1">
      <alignment horizontal="center" vertical="center"/>
      <protection locked="0"/>
    </xf>
    <xf numFmtId="0" fontId="0" fillId="8" borderId="38" xfId="0" applyFill="1" applyBorder="1" applyAlignment="1" applyProtection="1">
      <alignment horizontal="center" vertical="center"/>
      <protection locked="0"/>
    </xf>
    <xf numFmtId="0" fontId="0" fillId="8" borderId="25" xfId="0" applyFill="1" applyBorder="1" applyAlignment="1" applyProtection="1">
      <alignment horizontal="center" vertical="center" shrinkToFit="1"/>
      <protection locked="0"/>
    </xf>
    <xf numFmtId="0" fontId="0" fillId="8" borderId="40" xfId="0" applyFill="1" applyBorder="1" applyAlignment="1" applyProtection="1">
      <alignment horizontal="center" vertical="center" wrapText="1"/>
      <protection locked="0"/>
    </xf>
    <xf numFmtId="0" fontId="0" fillId="8" borderId="38" xfId="0" applyFont="1" applyFill="1" applyBorder="1" applyAlignment="1" applyProtection="1">
      <alignment horizontal="center" vertical="center" wrapText="1"/>
      <protection locked="0"/>
    </xf>
    <xf numFmtId="0" fontId="0" fillId="8" borderId="38" xfId="0" applyFill="1" applyBorder="1" applyAlignment="1" applyProtection="1">
      <alignment horizontal="center" vertical="center" shrinkToFit="1"/>
      <protection locked="0"/>
    </xf>
    <xf numFmtId="0" fontId="0" fillId="8" borderId="38" xfId="0" applyNumberFormat="1" applyFont="1" applyFill="1" applyBorder="1" applyAlignment="1" applyProtection="1">
      <alignment horizontal="center" vertical="center"/>
      <protection locked="0"/>
    </xf>
    <xf numFmtId="49" fontId="13" fillId="0" borderId="38" xfId="0" applyNumberFormat="1" applyFont="1" applyBorder="1" applyAlignment="1">
      <alignment horizontal="centerContinuous" vertical="center" wrapText="1"/>
    </xf>
    <xf numFmtId="0" fontId="11" fillId="15" borderId="23" xfId="0" applyFont="1" applyFill="1" applyBorder="1" applyAlignment="1" applyProtection="1">
      <alignment horizontal="center" vertical="top" wrapText="1"/>
    </xf>
    <xf numFmtId="0" fontId="18" fillId="8" borderId="38" xfId="0" applyNumberFormat="1" applyFont="1" applyFill="1" applyBorder="1" applyAlignment="1" applyProtection="1">
      <alignment horizontal="center" vertical="center"/>
      <protection locked="0"/>
    </xf>
    <xf numFmtId="49" fontId="13" fillId="0" borderId="20" xfId="0" applyNumberFormat="1" applyFont="1" applyBorder="1" applyAlignment="1">
      <alignment horizontal="centerContinuous" vertical="center" wrapText="1"/>
    </xf>
    <xf numFmtId="0" fontId="41" fillId="7" borderId="3" xfId="0" applyNumberFormat="1" applyFont="1" applyFill="1" applyBorder="1" applyAlignment="1">
      <alignment horizontal="center" vertical="center" wrapText="1"/>
    </xf>
    <xf numFmtId="0" fontId="33" fillId="32" borderId="133" xfId="1" applyNumberFormat="1" applyFill="1" applyBorder="1" applyAlignment="1" applyProtection="1">
      <alignment horizontal="center" vertical="center" shrinkToFit="1"/>
    </xf>
    <xf numFmtId="0" fontId="33" fillId="32" borderId="133" xfId="1" applyFill="1" applyBorder="1" applyAlignment="1">
      <alignment horizontal="center" vertical="center" shrinkToFit="1"/>
    </xf>
    <xf numFmtId="0" fontId="21" fillId="0" borderId="4" xfId="0" applyNumberFormat="1" applyFont="1" applyBorder="1" applyAlignment="1" applyProtection="1">
      <alignment horizontal="left" vertical="top" wrapText="1"/>
    </xf>
    <xf numFmtId="0" fontId="21" fillId="0" borderId="0" xfId="0" applyNumberFormat="1" applyFont="1" applyBorder="1" applyAlignment="1" applyProtection="1">
      <alignment horizontal="left" vertical="top" wrapText="1"/>
    </xf>
    <xf numFmtId="0" fontId="21" fillId="0" borderId="5" xfId="0" applyNumberFormat="1" applyFont="1" applyBorder="1" applyAlignment="1" applyProtection="1">
      <alignment horizontal="left" vertical="top" wrapText="1"/>
    </xf>
    <xf numFmtId="0" fontId="18" fillId="30" borderId="38" xfId="0" applyNumberFormat="1" applyFont="1" applyFill="1" applyBorder="1" applyAlignment="1" applyProtection="1">
      <alignment horizontal="center" vertical="center" wrapText="1"/>
    </xf>
    <xf numFmtId="0" fontId="13" fillId="30" borderId="38" xfId="0" applyFont="1" applyFill="1" applyBorder="1" applyAlignment="1">
      <alignment horizontal="center" vertical="center" wrapText="1"/>
    </xf>
    <xf numFmtId="0" fontId="18" fillId="31" borderId="38" xfId="0" applyNumberFormat="1" applyFont="1" applyFill="1" applyBorder="1" applyAlignment="1" applyProtection="1">
      <alignment horizontal="center" vertical="center" wrapText="1"/>
    </xf>
    <xf numFmtId="0" fontId="13" fillId="31" borderId="38" xfId="0" applyFont="1" applyFill="1" applyBorder="1" applyAlignment="1">
      <alignment horizontal="center" vertical="center" wrapText="1"/>
    </xf>
    <xf numFmtId="0" fontId="21" fillId="0" borderId="20" xfId="0" applyNumberFormat="1" applyFont="1" applyFill="1" applyBorder="1" applyAlignment="1" applyProtection="1">
      <alignment horizontal="left" vertical="top" wrapText="1"/>
    </xf>
    <xf numFmtId="0" fontId="0" fillId="0" borderId="21" xfId="0" applyFill="1" applyBorder="1" applyAlignment="1">
      <alignment horizontal="left" vertical="top" wrapText="1"/>
    </xf>
    <xf numFmtId="0" fontId="0" fillId="0" borderId="22" xfId="0" applyFill="1" applyBorder="1" applyAlignment="1">
      <alignment horizontal="left" vertical="top" wrapText="1"/>
    </xf>
    <xf numFmtId="0" fontId="0" fillId="0" borderId="2"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119" fillId="0" borderId="2" xfId="0" applyFont="1" applyBorder="1" applyAlignment="1" applyProtection="1">
      <alignment horizontal="right" vertical="center" wrapText="1" indent="1"/>
    </xf>
    <xf numFmtId="0" fontId="119" fillId="0" borderId="3" xfId="0" applyFont="1" applyBorder="1" applyAlignment="1" applyProtection="1">
      <alignment horizontal="right" vertical="center" wrapText="1" indent="1"/>
    </xf>
    <xf numFmtId="0" fontId="119" fillId="0" borderId="0" xfId="0" applyFont="1" applyBorder="1" applyAlignment="1" applyProtection="1">
      <alignment horizontal="right" vertical="center" wrapText="1" indent="1"/>
    </xf>
    <xf numFmtId="0" fontId="119" fillId="0" borderId="5" xfId="0" applyFont="1" applyBorder="1" applyAlignment="1" applyProtection="1">
      <alignment horizontal="right" vertical="center" wrapText="1" indent="1"/>
    </xf>
    <xf numFmtId="0" fontId="21" fillId="0" borderId="0" xfId="0" applyFont="1" applyFill="1" applyBorder="1" applyAlignment="1" applyProtection="1">
      <alignment horizontal="right" vertical="center" wrapText="1"/>
    </xf>
    <xf numFmtId="0" fontId="21" fillId="0" borderId="5" xfId="0" applyFont="1" applyFill="1" applyBorder="1" applyAlignment="1" applyProtection="1">
      <alignment horizontal="right" vertical="center" wrapText="1"/>
    </xf>
    <xf numFmtId="0" fontId="18" fillId="0" borderId="14" xfId="0" applyNumberFormat="1" applyFont="1" applyBorder="1" applyAlignment="1" applyProtection="1">
      <alignment horizontal="left" vertical="top" wrapText="1" indent="1"/>
    </xf>
    <xf numFmtId="0" fontId="18" fillId="0" borderId="15" xfId="0" applyNumberFormat="1" applyFont="1" applyBorder="1" applyAlignment="1" applyProtection="1">
      <alignment horizontal="left" vertical="top" wrapText="1" indent="1"/>
    </xf>
    <xf numFmtId="0" fontId="24" fillId="0" borderId="15" xfId="0" applyNumberFormat="1" applyFont="1" applyBorder="1" applyAlignment="1" applyProtection="1">
      <alignment horizontal="left" vertical="top" wrapText="1"/>
    </xf>
    <xf numFmtId="0" fontId="21" fillId="0" borderId="15" xfId="0" applyNumberFormat="1" applyFont="1" applyBorder="1" applyAlignment="1" applyProtection="1">
      <alignment horizontal="left" vertical="top" wrapText="1"/>
    </xf>
    <xf numFmtId="0" fontId="21" fillId="0" borderId="16" xfId="0" applyNumberFormat="1" applyFont="1" applyBorder="1" applyAlignment="1" applyProtection="1">
      <alignment horizontal="left" vertical="top" wrapText="1"/>
    </xf>
    <xf numFmtId="0" fontId="35" fillId="2" borderId="4" xfId="0" applyNumberFormat="1" applyFont="1" applyFill="1" applyBorder="1" applyAlignment="1" applyProtection="1">
      <alignment horizontal="left"/>
    </xf>
    <xf numFmtId="0" fontId="35" fillId="2" borderId="0" xfId="0" applyNumberFormat="1" applyFont="1" applyFill="1" applyBorder="1" applyAlignment="1" applyProtection="1">
      <alignment horizontal="left"/>
    </xf>
    <xf numFmtId="0" fontId="35" fillId="2" borderId="5" xfId="0" applyNumberFormat="1" applyFont="1" applyFill="1" applyBorder="1" applyAlignment="1" applyProtection="1">
      <alignment horizontal="left"/>
    </xf>
    <xf numFmtId="0" fontId="35" fillId="2" borderId="4" xfId="0" applyNumberFormat="1" applyFont="1" applyFill="1" applyBorder="1" applyAlignment="1" applyProtection="1">
      <alignment horizontal="left" wrapText="1"/>
    </xf>
    <xf numFmtId="0" fontId="35" fillId="2" borderId="0" xfId="0" applyNumberFormat="1" applyFont="1" applyFill="1" applyBorder="1" applyAlignment="1" applyProtection="1">
      <alignment horizontal="left" wrapText="1"/>
    </xf>
    <xf numFmtId="0" fontId="35" fillId="2" borderId="5" xfId="0" applyNumberFormat="1" applyFont="1" applyFill="1" applyBorder="1" applyAlignment="1" applyProtection="1">
      <alignment horizontal="left" wrapText="1"/>
    </xf>
    <xf numFmtId="0" fontId="21" fillId="0" borderId="4" xfId="0" applyNumberFormat="1" applyFont="1" applyFill="1" applyBorder="1" applyAlignment="1" applyProtection="1">
      <alignment horizontal="left" vertical="top" wrapText="1"/>
    </xf>
    <xf numFmtId="0" fontId="21" fillId="0" borderId="0" xfId="0" applyNumberFormat="1" applyFont="1" applyFill="1" applyBorder="1" applyAlignment="1" applyProtection="1">
      <alignment horizontal="left" vertical="top" wrapText="1"/>
    </xf>
    <xf numFmtId="0" fontId="21" fillId="0" borderId="5" xfId="0" applyNumberFormat="1" applyFont="1" applyFill="1" applyBorder="1" applyAlignment="1" applyProtection="1">
      <alignment horizontal="left" vertical="top" wrapText="1"/>
    </xf>
    <xf numFmtId="0" fontId="35" fillId="2" borderId="38" xfId="0" applyNumberFormat="1" applyFont="1" applyFill="1" applyBorder="1" applyAlignment="1" applyProtection="1">
      <alignment horizontal="left"/>
    </xf>
    <xf numFmtId="0" fontId="23" fillId="3" borderId="74" xfId="0" applyNumberFormat="1" applyFont="1" applyFill="1" applyBorder="1" applyAlignment="1" applyProtection="1">
      <alignment horizontal="left" wrapText="1" indent="1"/>
    </xf>
    <xf numFmtId="0" fontId="23" fillId="3" borderId="75" xfId="0" applyNumberFormat="1" applyFont="1" applyFill="1" applyBorder="1" applyAlignment="1" applyProtection="1">
      <alignment horizontal="left" wrapText="1" indent="1"/>
    </xf>
    <xf numFmtId="0" fontId="23" fillId="3" borderId="76" xfId="0" applyNumberFormat="1" applyFont="1" applyFill="1" applyBorder="1" applyAlignment="1" applyProtection="1">
      <alignment horizontal="left" wrapText="1" indent="1"/>
    </xf>
    <xf numFmtId="0" fontId="21" fillId="0" borderId="15" xfId="0" applyNumberFormat="1" applyFont="1" applyFill="1" applyBorder="1" applyAlignment="1" applyProtection="1">
      <alignment horizontal="left" vertical="top" wrapText="1"/>
    </xf>
    <xf numFmtId="0" fontId="21" fillId="0" borderId="16" xfId="0" applyNumberFormat="1" applyFont="1" applyFill="1" applyBorder="1" applyAlignment="1" applyProtection="1">
      <alignment horizontal="left" vertical="top" wrapText="1"/>
    </xf>
    <xf numFmtId="0" fontId="21" fillId="0" borderId="38" xfId="0" applyNumberFormat="1" applyFont="1" applyFill="1" applyBorder="1" applyAlignment="1" applyProtection="1">
      <alignment horizontal="left" vertical="top" wrapText="1" indent="1"/>
    </xf>
    <xf numFmtId="0" fontId="0" fillId="0" borderId="38" xfId="0" applyBorder="1" applyAlignment="1">
      <alignment horizontal="left" vertical="top" wrapText="1" indent="1"/>
    </xf>
    <xf numFmtId="0" fontId="18" fillId="0" borderId="17" xfId="0" applyNumberFormat="1" applyFont="1" applyBorder="1" applyAlignment="1" applyProtection="1">
      <alignment horizontal="left" vertical="top" wrapText="1" indent="1"/>
    </xf>
    <xf numFmtId="0" fontId="18" fillId="0" borderId="18" xfId="0" applyNumberFormat="1" applyFont="1" applyBorder="1" applyAlignment="1" applyProtection="1">
      <alignment horizontal="left" vertical="top" wrapText="1" indent="1"/>
    </xf>
    <xf numFmtId="0" fontId="24" fillId="0" borderId="18" xfId="0" applyNumberFormat="1" applyFont="1" applyBorder="1" applyAlignment="1" applyProtection="1">
      <alignment horizontal="left" vertical="top" wrapText="1"/>
    </xf>
    <xf numFmtId="0" fontId="21" fillId="0" borderId="18" xfId="0" applyNumberFormat="1" applyFont="1" applyBorder="1" applyAlignment="1" applyProtection="1">
      <alignment horizontal="left" vertical="top" wrapText="1"/>
    </xf>
    <xf numFmtId="0" fontId="21" fillId="0" borderId="19" xfId="0" applyNumberFormat="1" applyFont="1" applyBorder="1" applyAlignment="1" applyProtection="1">
      <alignment horizontal="left" vertical="top" wrapText="1"/>
    </xf>
    <xf numFmtId="0" fontId="23" fillId="3" borderId="20" xfId="0" applyNumberFormat="1" applyFont="1" applyFill="1" applyBorder="1" applyAlignment="1" applyProtection="1">
      <alignment horizontal="left" wrapText="1" indent="1"/>
    </xf>
    <xf numFmtId="0" fontId="23" fillId="3" borderId="21" xfId="0" applyNumberFormat="1" applyFont="1" applyFill="1" applyBorder="1" applyAlignment="1" applyProtection="1">
      <alignment horizontal="left" wrapText="1" indent="1"/>
    </xf>
    <xf numFmtId="0" fontId="23" fillId="3" borderId="22" xfId="0" applyNumberFormat="1" applyFont="1" applyFill="1" applyBorder="1" applyAlignment="1" applyProtection="1">
      <alignment horizontal="left" wrapText="1" indent="1"/>
    </xf>
    <xf numFmtId="0" fontId="22" fillId="29" borderId="23" xfId="0" applyNumberFormat="1" applyFont="1" applyFill="1" applyBorder="1" applyAlignment="1" applyProtection="1">
      <alignment horizontal="left" vertical="top" wrapText="1" indent="1"/>
    </xf>
    <xf numFmtId="0" fontId="21" fillId="29" borderId="24" xfId="0" applyNumberFormat="1" applyFont="1" applyFill="1" applyBorder="1" applyAlignment="1" applyProtection="1">
      <alignment horizontal="left" vertical="top" wrapText="1" indent="1"/>
    </xf>
    <xf numFmtId="0" fontId="21" fillId="29" borderId="25" xfId="0" applyNumberFormat="1" applyFont="1" applyFill="1" applyBorder="1" applyAlignment="1" applyProtection="1">
      <alignment horizontal="left" vertical="top" wrapText="1" indent="1"/>
    </xf>
    <xf numFmtId="0" fontId="18" fillId="29" borderId="23" xfId="0" applyNumberFormat="1" applyFont="1" applyFill="1" applyBorder="1" applyAlignment="1" applyProtection="1">
      <alignment horizontal="center" vertical="center"/>
    </xf>
    <xf numFmtId="0" fontId="18" fillId="29" borderId="24" xfId="0" applyNumberFormat="1" applyFont="1" applyFill="1" applyBorder="1" applyAlignment="1" applyProtection="1">
      <alignment horizontal="center" vertical="center"/>
    </xf>
    <xf numFmtId="0" fontId="18" fillId="29" borderId="25" xfId="0" applyNumberFormat="1" applyFont="1" applyFill="1" applyBorder="1" applyAlignment="1" applyProtection="1">
      <alignment horizontal="center" vertical="center"/>
    </xf>
    <xf numFmtId="0" fontId="18" fillId="29" borderId="23" xfId="0" applyNumberFormat="1" applyFont="1" applyFill="1" applyBorder="1" applyAlignment="1" applyProtection="1">
      <alignment horizontal="center" vertical="center" wrapText="1"/>
    </xf>
    <xf numFmtId="0" fontId="18" fillId="29" borderId="24" xfId="0" applyNumberFormat="1" applyFont="1" applyFill="1" applyBorder="1" applyAlignment="1" applyProtection="1">
      <alignment horizontal="center" vertical="center" wrapText="1"/>
    </xf>
    <xf numFmtId="0" fontId="18" fillId="29" borderId="25" xfId="0" applyNumberFormat="1" applyFont="1" applyFill="1" applyBorder="1" applyAlignment="1" applyProtection="1">
      <alignment horizontal="center" vertical="center" wrapText="1"/>
    </xf>
    <xf numFmtId="0" fontId="18" fillId="29" borderId="20" xfId="0" applyNumberFormat="1" applyFont="1" applyFill="1" applyBorder="1" applyAlignment="1" applyProtection="1">
      <alignment horizontal="center" wrapText="1"/>
    </xf>
    <xf numFmtId="0" fontId="21" fillId="29" borderId="22" xfId="0" applyNumberFormat="1" applyFont="1" applyFill="1" applyBorder="1" applyAlignment="1" applyProtection="1">
      <alignment horizontal="center" wrapText="1"/>
    </xf>
    <xf numFmtId="0" fontId="21" fillId="4" borderId="20" xfId="0" applyNumberFormat="1" applyFont="1" applyFill="1" applyBorder="1" applyAlignment="1" applyProtection="1">
      <alignment horizontal="center" vertical="center" wrapText="1"/>
    </xf>
    <xf numFmtId="0" fontId="21" fillId="4" borderId="22" xfId="0" applyNumberFormat="1" applyFont="1" applyFill="1" applyBorder="1" applyAlignment="1" applyProtection="1">
      <alignment horizontal="center" vertical="center" wrapText="1"/>
    </xf>
    <xf numFmtId="0" fontId="18" fillId="29" borderId="20" xfId="0" applyNumberFormat="1" applyFont="1" applyFill="1" applyBorder="1" applyAlignment="1" applyProtection="1">
      <alignment horizontal="left" vertical="top" wrapText="1" indent="1"/>
    </xf>
    <xf numFmtId="0" fontId="18" fillId="29" borderId="21" xfId="0" applyNumberFormat="1" applyFont="1" applyFill="1" applyBorder="1" applyAlignment="1" applyProtection="1">
      <alignment horizontal="left" vertical="top" wrapText="1" indent="1"/>
    </xf>
    <xf numFmtId="0" fontId="21" fillId="29" borderId="21" xfId="0" applyNumberFormat="1" applyFont="1" applyFill="1" applyBorder="1" applyAlignment="1" applyProtection="1">
      <alignment horizontal="left" vertical="top" wrapText="1" indent="1"/>
    </xf>
    <xf numFmtId="0" fontId="21" fillId="29" borderId="22" xfId="0" applyNumberFormat="1" applyFont="1" applyFill="1" applyBorder="1" applyAlignment="1" applyProtection="1">
      <alignment horizontal="left" vertical="top" wrapText="1" indent="1"/>
    </xf>
    <xf numFmtId="0" fontId="24" fillId="0" borderId="20" xfId="0" applyNumberFormat="1" applyFont="1" applyBorder="1" applyAlignment="1" applyProtection="1">
      <alignment horizontal="center" vertical="top" wrapText="1"/>
    </xf>
    <xf numFmtId="0" fontId="24" fillId="0" borderId="21" xfId="0" applyNumberFormat="1" applyFont="1" applyBorder="1" applyAlignment="1" applyProtection="1">
      <alignment horizontal="center" vertical="top" wrapText="1"/>
    </xf>
    <xf numFmtId="0" fontId="24" fillId="0" borderId="22" xfId="0" applyNumberFormat="1" applyFont="1" applyBorder="1" applyAlignment="1" applyProtection="1">
      <alignment horizontal="center" vertical="top" wrapText="1"/>
    </xf>
    <xf numFmtId="0" fontId="24" fillId="0" borderId="20" xfId="0" applyNumberFormat="1" applyFont="1" applyBorder="1" applyAlignment="1" applyProtection="1">
      <alignment horizontal="center" vertical="top" shrinkToFit="1"/>
    </xf>
    <xf numFmtId="0" fontId="24" fillId="0" borderId="21" xfId="0" applyNumberFormat="1" applyFont="1" applyBorder="1" applyAlignment="1" applyProtection="1">
      <alignment horizontal="center" vertical="top" shrinkToFit="1"/>
    </xf>
    <xf numFmtId="0" fontId="24" fillId="0" borderId="22" xfId="0" applyNumberFormat="1" applyFont="1" applyBorder="1" applyAlignment="1" applyProtection="1">
      <alignment horizontal="center" vertical="top" shrinkToFit="1"/>
    </xf>
    <xf numFmtId="0" fontId="21" fillId="0" borderId="20" xfId="0" applyNumberFormat="1" applyFont="1" applyBorder="1" applyAlignment="1" applyProtection="1">
      <alignment horizontal="center" vertical="top" wrapText="1"/>
    </xf>
    <xf numFmtId="0" fontId="21" fillId="0" borderId="21" xfId="0" applyNumberFormat="1" applyFont="1" applyBorder="1" applyAlignment="1" applyProtection="1">
      <alignment horizontal="center" vertical="top" wrapText="1"/>
    </xf>
    <xf numFmtId="0" fontId="21" fillId="0" borderId="22" xfId="0" applyNumberFormat="1" applyFont="1" applyBorder="1" applyAlignment="1" applyProtection="1">
      <alignment horizontal="center" vertical="top" wrapText="1"/>
    </xf>
    <xf numFmtId="3" fontId="21" fillId="0" borderId="20" xfId="0" applyNumberFormat="1" applyFont="1" applyBorder="1" applyAlignment="1" applyProtection="1">
      <alignment horizontal="center" vertical="center" wrapText="1"/>
    </xf>
    <xf numFmtId="3" fontId="21" fillId="0" borderId="22" xfId="0" applyNumberFormat="1" applyFont="1" applyBorder="1" applyAlignment="1" applyProtection="1">
      <alignment horizontal="center" vertical="center" wrapText="1"/>
    </xf>
    <xf numFmtId="0" fontId="98" fillId="0" borderId="21" xfId="0" applyNumberFormat="1" applyFont="1" applyBorder="1" applyAlignment="1" applyProtection="1">
      <alignment horizontal="center" vertical="center" wrapText="1" shrinkToFit="1"/>
    </xf>
    <xf numFmtId="0" fontId="98" fillId="0" borderId="22" xfId="0" applyNumberFormat="1" applyFont="1" applyBorder="1" applyAlignment="1" applyProtection="1">
      <alignment horizontal="center" vertical="center" wrapText="1" shrinkToFit="1"/>
    </xf>
    <xf numFmtId="0" fontId="39" fillId="0" borderId="20" xfId="0" applyNumberFormat="1" applyFont="1" applyBorder="1" applyAlignment="1" applyProtection="1">
      <alignment horizontal="center" vertical="center" wrapText="1"/>
    </xf>
    <xf numFmtId="0" fontId="39" fillId="0" borderId="21" xfId="0" applyNumberFormat="1" applyFont="1" applyBorder="1" applyAlignment="1" applyProtection="1">
      <alignment horizontal="center" vertical="center" wrapText="1"/>
    </xf>
    <xf numFmtId="0" fontId="39" fillId="0" borderId="22" xfId="0" applyNumberFormat="1" applyFont="1" applyBorder="1" applyAlignment="1" applyProtection="1">
      <alignment horizontal="center" vertical="center" wrapText="1"/>
    </xf>
    <xf numFmtId="3" fontId="24" fillId="0" borderId="1" xfId="0" applyNumberFormat="1" applyFont="1" applyBorder="1" applyAlignment="1" applyProtection="1">
      <alignment horizontal="center" vertical="center" wrapText="1"/>
    </xf>
    <xf numFmtId="3" fontId="21" fillId="0" borderId="3" xfId="0" applyNumberFormat="1" applyFont="1" applyBorder="1" applyAlignment="1" applyProtection="1">
      <alignment horizontal="center" vertical="center" wrapText="1"/>
    </xf>
    <xf numFmtId="3" fontId="21" fillId="0" borderId="4" xfId="0" applyNumberFormat="1" applyFont="1" applyBorder="1" applyAlignment="1" applyProtection="1">
      <alignment horizontal="center" vertical="center" wrapText="1"/>
    </xf>
    <xf numFmtId="3" fontId="21" fillId="0" borderId="5" xfId="0" applyNumberFormat="1" applyFont="1" applyBorder="1" applyAlignment="1" applyProtection="1">
      <alignment horizontal="center" vertical="center" wrapText="1"/>
    </xf>
    <xf numFmtId="3" fontId="21" fillId="0" borderId="23" xfId="0" applyNumberFormat="1" applyFont="1" applyBorder="1" applyAlignment="1" applyProtection="1">
      <alignment horizontal="center" vertical="center" wrapText="1"/>
    </xf>
    <xf numFmtId="3" fontId="21" fillId="0" borderId="25" xfId="0" applyNumberFormat="1" applyFont="1" applyBorder="1" applyAlignment="1" applyProtection="1">
      <alignment horizontal="center" vertical="center"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25" fillId="6" borderId="20" xfId="0" applyNumberFormat="1" applyFont="1" applyFill="1" applyBorder="1" applyAlignment="1" applyProtection="1">
      <alignment horizontal="center" vertical="center"/>
    </xf>
    <xf numFmtId="0" fontId="0" fillId="0" borderId="21" xfId="0" applyBorder="1" applyAlignment="1">
      <alignment horizontal="center" vertical="center"/>
    </xf>
    <xf numFmtId="0" fontId="32" fillId="8" borderId="20" xfId="1" applyNumberFormat="1" applyFont="1" applyFill="1" applyBorder="1" applyAlignment="1" applyProtection="1">
      <alignment horizontal="center" vertical="center"/>
      <protection locked="0"/>
    </xf>
    <xf numFmtId="0" fontId="32" fillId="8" borderId="21" xfId="1" applyFont="1" applyFill="1" applyBorder="1" applyAlignment="1" applyProtection="1">
      <alignment horizontal="center" vertical="center"/>
      <protection locked="0"/>
    </xf>
    <xf numFmtId="0" fontId="32" fillId="8" borderId="22" xfId="1" applyFont="1" applyFill="1" applyBorder="1" applyAlignment="1" applyProtection="1">
      <alignment horizontal="center" vertical="center"/>
      <protection locked="0"/>
    </xf>
    <xf numFmtId="0" fontId="18" fillId="29" borderId="1" xfId="0" applyNumberFormat="1" applyFont="1" applyFill="1" applyBorder="1" applyAlignment="1" applyProtection="1">
      <alignment horizontal="left" vertical="top" wrapText="1" indent="1"/>
    </xf>
    <xf numFmtId="0" fontId="18" fillId="29" borderId="2" xfId="0" applyNumberFormat="1" applyFont="1" applyFill="1" applyBorder="1" applyAlignment="1" applyProtection="1">
      <alignment horizontal="left" vertical="top" wrapText="1" indent="1"/>
    </xf>
    <xf numFmtId="0" fontId="21" fillId="29" borderId="2" xfId="0" applyNumberFormat="1" applyFont="1" applyFill="1" applyBorder="1" applyAlignment="1" applyProtection="1">
      <alignment horizontal="left" vertical="top" wrapText="1" indent="1"/>
    </xf>
    <xf numFmtId="0" fontId="21" fillId="29" borderId="3" xfId="0" applyNumberFormat="1" applyFont="1" applyFill="1" applyBorder="1" applyAlignment="1" applyProtection="1">
      <alignment horizontal="left" vertical="top" wrapText="1" indent="1"/>
    </xf>
    <xf numFmtId="0" fontId="21" fillId="29" borderId="4" xfId="0" applyNumberFormat="1" applyFont="1" applyFill="1" applyBorder="1" applyAlignment="1" applyProtection="1">
      <alignment horizontal="left" vertical="top" wrapText="1" indent="1"/>
    </xf>
    <xf numFmtId="0" fontId="21" fillId="29" borderId="0" xfId="0" applyNumberFormat="1" applyFont="1" applyFill="1" applyBorder="1" applyAlignment="1" applyProtection="1">
      <alignment horizontal="left" vertical="top" wrapText="1" indent="1"/>
    </xf>
    <xf numFmtId="0" fontId="21" fillId="29" borderId="5" xfId="0" applyNumberFormat="1" applyFont="1" applyFill="1" applyBorder="1" applyAlignment="1" applyProtection="1">
      <alignment horizontal="left" vertical="top" wrapText="1" indent="1"/>
    </xf>
    <xf numFmtId="0" fontId="21" fillId="29" borderId="23" xfId="0" applyNumberFormat="1" applyFont="1" applyFill="1" applyBorder="1" applyAlignment="1" applyProtection="1">
      <alignment horizontal="left" vertical="top" wrapText="1" indent="1"/>
    </xf>
    <xf numFmtId="0" fontId="24" fillId="0" borderId="1" xfId="0" applyNumberFormat="1" applyFont="1" applyBorder="1" applyAlignment="1" applyProtection="1">
      <alignment horizontal="center" vertical="center" wrapText="1"/>
    </xf>
    <xf numFmtId="0" fontId="24" fillId="0" borderId="2" xfId="0" applyNumberFormat="1" applyFont="1" applyBorder="1" applyAlignment="1" applyProtection="1">
      <alignment horizontal="center" vertical="center" wrapText="1"/>
    </xf>
    <xf numFmtId="0" fontId="24" fillId="0" borderId="3" xfId="0" applyNumberFormat="1" applyFont="1" applyBorder="1" applyAlignment="1" applyProtection="1">
      <alignment horizontal="center" vertical="center" wrapText="1"/>
    </xf>
    <xf numFmtId="0" fontId="24" fillId="0" borderId="4" xfId="0" applyNumberFormat="1" applyFont="1" applyBorder="1" applyAlignment="1" applyProtection="1">
      <alignment horizontal="center" vertical="center" wrapText="1"/>
    </xf>
    <xf numFmtId="0" fontId="24" fillId="0" borderId="0" xfId="0" applyNumberFormat="1" applyFont="1" applyBorder="1" applyAlignment="1" applyProtection="1">
      <alignment horizontal="center" vertical="center" wrapText="1"/>
    </xf>
    <xf numFmtId="0" fontId="24" fillId="0" borderId="5" xfId="0" applyNumberFormat="1" applyFont="1" applyBorder="1" applyAlignment="1" applyProtection="1">
      <alignment horizontal="center" vertical="center" wrapText="1"/>
    </xf>
    <xf numFmtId="0" fontId="24" fillId="0" borderId="23" xfId="0" applyNumberFormat="1" applyFont="1" applyBorder="1" applyAlignment="1" applyProtection="1">
      <alignment horizontal="center" vertical="center" wrapText="1"/>
    </xf>
    <xf numFmtId="0" fontId="24" fillId="0" borderId="24" xfId="0" applyNumberFormat="1" applyFont="1" applyBorder="1" applyAlignment="1" applyProtection="1">
      <alignment horizontal="center" vertical="center" wrapText="1"/>
    </xf>
    <xf numFmtId="0" fontId="24" fillId="0" borderId="25" xfId="0" applyNumberFormat="1" applyFont="1" applyBorder="1" applyAlignment="1" applyProtection="1">
      <alignment horizontal="center" vertical="center" wrapText="1"/>
    </xf>
    <xf numFmtId="0" fontId="24" fillId="0" borderId="1" xfId="0" applyNumberFormat="1" applyFont="1" applyFill="1" applyBorder="1" applyAlignment="1" applyProtection="1">
      <alignment horizontal="center" vertical="center" wrapText="1"/>
    </xf>
    <xf numFmtId="0" fontId="24" fillId="0" borderId="2" xfId="0" applyNumberFormat="1" applyFont="1" applyFill="1" applyBorder="1" applyAlignment="1" applyProtection="1">
      <alignment horizontal="center" vertical="center" wrapText="1"/>
    </xf>
    <xf numFmtId="0" fontId="24" fillId="0" borderId="3" xfId="0" applyNumberFormat="1" applyFont="1" applyFill="1" applyBorder="1" applyAlignment="1" applyProtection="1">
      <alignment horizontal="center" vertical="center" wrapText="1"/>
    </xf>
    <xf numFmtId="0" fontId="24" fillId="0" borderId="4" xfId="0" applyNumberFormat="1" applyFont="1" applyFill="1" applyBorder="1" applyAlignment="1" applyProtection="1">
      <alignment horizontal="center" vertical="center" wrapText="1"/>
    </xf>
    <xf numFmtId="0" fontId="24" fillId="0" borderId="0" xfId="0" applyNumberFormat="1" applyFont="1" applyFill="1" applyBorder="1" applyAlignment="1" applyProtection="1">
      <alignment horizontal="center" vertical="center" wrapText="1"/>
    </xf>
    <xf numFmtId="0" fontId="24" fillId="0" borderId="5"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xf>
    <xf numFmtId="0" fontId="24" fillId="0" borderId="24" xfId="0" applyNumberFormat="1" applyFont="1" applyFill="1" applyBorder="1" applyAlignment="1" applyProtection="1">
      <alignment horizontal="center" vertical="center" wrapText="1"/>
    </xf>
    <xf numFmtId="0" fontId="24" fillId="0" borderId="25" xfId="0" applyNumberFormat="1" applyFont="1" applyFill="1" applyBorder="1" applyAlignment="1" applyProtection="1">
      <alignment horizontal="center" vertical="center" wrapText="1"/>
    </xf>
    <xf numFmtId="0" fontId="21" fillId="0" borderId="1" xfId="0" applyNumberFormat="1" applyFont="1" applyFill="1" applyBorder="1" applyAlignment="1" applyProtection="1">
      <alignment horizontal="center" vertical="center" wrapText="1"/>
    </xf>
    <xf numFmtId="0" fontId="21" fillId="0" borderId="2" xfId="0" applyNumberFormat="1" applyFont="1" applyFill="1" applyBorder="1" applyAlignment="1" applyProtection="1">
      <alignment horizontal="center" vertical="center" wrapText="1"/>
    </xf>
    <xf numFmtId="0" fontId="21" fillId="0" borderId="3" xfId="0" applyNumberFormat="1" applyFont="1" applyFill="1" applyBorder="1" applyAlignment="1" applyProtection="1">
      <alignment horizontal="center" vertical="center" wrapText="1"/>
    </xf>
    <xf numFmtId="0" fontId="21" fillId="0" borderId="4" xfId="0" applyNumberFormat="1" applyFont="1" applyFill="1" applyBorder="1" applyAlignment="1" applyProtection="1">
      <alignment horizontal="center" vertical="center" wrapText="1"/>
    </xf>
    <xf numFmtId="0" fontId="21" fillId="0" borderId="0" xfId="0" applyNumberFormat="1" applyFont="1" applyFill="1" applyBorder="1" applyAlignment="1" applyProtection="1">
      <alignment horizontal="center" vertical="center" wrapText="1"/>
    </xf>
    <xf numFmtId="0" fontId="21" fillId="0" borderId="5" xfId="0" applyNumberFormat="1" applyFont="1" applyFill="1" applyBorder="1" applyAlignment="1" applyProtection="1">
      <alignment horizontal="center" vertical="center" wrapText="1"/>
    </xf>
    <xf numFmtId="0" fontId="21" fillId="0" borderId="23" xfId="0" applyNumberFormat="1" applyFont="1" applyFill="1" applyBorder="1" applyAlignment="1" applyProtection="1">
      <alignment horizontal="center" vertical="center" wrapText="1"/>
    </xf>
    <xf numFmtId="0" fontId="21" fillId="0" borderId="24" xfId="0" applyNumberFormat="1" applyFont="1" applyFill="1" applyBorder="1" applyAlignment="1" applyProtection="1">
      <alignment horizontal="center" vertical="center" wrapText="1"/>
    </xf>
    <xf numFmtId="0" fontId="21" fillId="0" borderId="25" xfId="0" applyNumberFormat="1" applyFont="1" applyFill="1" applyBorder="1" applyAlignment="1" applyProtection="1">
      <alignment horizontal="center" vertical="center" wrapText="1"/>
    </xf>
    <xf numFmtId="0" fontId="13" fillId="0" borderId="38" xfId="0" applyNumberFormat="1" applyFont="1" applyFill="1" applyBorder="1" applyAlignment="1" applyProtection="1">
      <alignment horizontal="left" vertical="center" wrapText="1" indent="1"/>
    </xf>
    <xf numFmtId="0" fontId="0" fillId="0" borderId="38" xfId="0" applyBorder="1" applyAlignment="1">
      <alignment horizontal="left" vertical="center" wrapText="1" indent="1"/>
    </xf>
    <xf numFmtId="0" fontId="0" fillId="0" borderId="38" xfId="0" applyNumberFormat="1" applyFont="1" applyFill="1" applyBorder="1" applyAlignment="1" applyProtection="1">
      <alignment horizontal="left" vertical="top" wrapText="1" indent="1"/>
    </xf>
    <xf numFmtId="0" fontId="0" fillId="0" borderId="38" xfId="0" applyNumberFormat="1" applyFont="1" applyBorder="1" applyAlignment="1" applyProtection="1">
      <alignment horizontal="left" vertical="top" wrapText="1" indent="1"/>
    </xf>
    <xf numFmtId="0" fontId="35" fillId="6" borderId="4" xfId="0" applyNumberFormat="1" applyFont="1" applyFill="1" applyBorder="1" applyAlignment="1" applyProtection="1">
      <alignment horizontal="left" vertical="center" wrapText="1"/>
    </xf>
    <xf numFmtId="0" fontId="21" fillId="6" borderId="0" xfId="0" applyNumberFormat="1" applyFont="1" applyFill="1" applyBorder="1" applyAlignment="1" applyProtection="1">
      <alignment horizontal="left" vertical="center" wrapText="1"/>
    </xf>
    <xf numFmtId="0" fontId="21" fillId="6" borderId="5" xfId="0" applyNumberFormat="1" applyFont="1" applyFill="1" applyBorder="1" applyAlignment="1" applyProtection="1">
      <alignment horizontal="left" vertical="center" wrapText="1"/>
    </xf>
    <xf numFmtId="0" fontId="64" fillId="6" borderId="24" xfId="0" applyFont="1" applyFill="1" applyBorder="1" applyAlignment="1" applyProtection="1">
      <alignment horizontal="right" vertical="center" indent="1" shrinkToFit="1"/>
    </xf>
    <xf numFmtId="0" fontId="64" fillId="6" borderId="24" xfId="0" applyFont="1" applyFill="1" applyBorder="1" applyAlignment="1">
      <alignment horizontal="right" vertical="center" indent="1" shrinkToFit="1"/>
    </xf>
    <xf numFmtId="0" fontId="32" fillId="8" borderId="24" xfId="1" applyFont="1" applyFill="1" applyBorder="1" applyAlignment="1" applyProtection="1">
      <alignment horizontal="center" vertical="center" shrinkToFit="1"/>
      <protection locked="0"/>
    </xf>
    <xf numFmtId="0" fontId="0" fillId="0" borderId="20" xfId="0" applyNumberFormat="1" applyFill="1" applyBorder="1" applyAlignment="1" applyProtection="1">
      <alignment horizontal="left" vertical="top" wrapText="1"/>
    </xf>
    <xf numFmtId="0" fontId="0" fillId="0" borderId="20" xfId="0" applyNumberFormat="1" applyFont="1" applyFill="1" applyBorder="1" applyAlignment="1" applyProtection="1">
      <alignment horizontal="left" vertical="top" wrapText="1"/>
    </xf>
    <xf numFmtId="0" fontId="13" fillId="0" borderId="38" xfId="0" applyNumberFormat="1" applyFont="1" applyFill="1" applyBorder="1" applyAlignment="1" applyProtection="1">
      <alignment horizontal="left" vertical="center" indent="1" shrinkToFit="1"/>
    </xf>
    <xf numFmtId="0" fontId="0" fillId="0" borderId="38" xfId="0" applyBorder="1" applyAlignment="1">
      <alignment horizontal="left" vertical="center" indent="1" shrinkToFit="1"/>
    </xf>
    <xf numFmtId="0" fontId="64" fillId="0" borderId="20" xfId="0" applyFont="1" applyFill="1" applyBorder="1" applyAlignment="1" applyProtection="1">
      <alignment horizontal="right" vertical="center"/>
    </xf>
    <xf numFmtId="0" fontId="0" fillId="0" borderId="21" xfId="0" applyFill="1" applyBorder="1" applyAlignment="1" applyProtection="1">
      <alignment vertical="center"/>
    </xf>
    <xf numFmtId="0" fontId="0" fillId="0" borderId="22" xfId="0" applyFill="1" applyBorder="1" applyAlignment="1" applyProtection="1">
      <alignment vertical="center"/>
    </xf>
    <xf numFmtId="49" fontId="33" fillId="8" borderId="38" xfId="1" applyNumberFormat="1" applyFill="1" applyBorder="1" applyAlignment="1" applyProtection="1">
      <alignment horizontal="left" indent="1"/>
      <protection locked="0"/>
    </xf>
    <xf numFmtId="49" fontId="9" fillId="8" borderId="38" xfId="0" applyNumberFormat="1" applyFont="1" applyFill="1" applyBorder="1" applyAlignment="1" applyProtection="1">
      <alignment horizontal="left" indent="1"/>
      <protection locked="0"/>
    </xf>
    <xf numFmtId="0" fontId="0" fillId="8" borderId="38" xfId="0" applyNumberFormat="1" applyFont="1" applyFill="1" applyBorder="1" applyAlignment="1" applyProtection="1">
      <alignment horizontal="left" indent="1"/>
      <protection locked="0"/>
    </xf>
    <xf numFmtId="0" fontId="0" fillId="0" borderId="20" xfId="0" applyNumberFormat="1" applyFill="1" applyBorder="1" applyAlignment="1" applyProtection="1">
      <alignment horizontal="left" vertical="top" indent="3"/>
    </xf>
    <xf numFmtId="0" fontId="0" fillId="0" borderId="21" xfId="0" applyNumberFormat="1" applyFill="1" applyBorder="1" applyAlignment="1" applyProtection="1">
      <alignment horizontal="left" vertical="top" indent="3"/>
    </xf>
    <xf numFmtId="0" fontId="0" fillId="0" borderId="22" xfId="0" applyNumberFormat="1" applyFill="1" applyBorder="1" applyAlignment="1" applyProtection="1">
      <alignment horizontal="left" vertical="top" indent="3"/>
    </xf>
    <xf numFmtId="0" fontId="0" fillId="8" borderId="20" xfId="0" applyNumberFormat="1" applyFill="1" applyBorder="1" applyAlignment="1" applyProtection="1">
      <alignment horizontal="left" vertical="center" indent="1" shrinkToFit="1"/>
      <protection locked="0"/>
    </xf>
    <xf numFmtId="0" fontId="0" fillId="0" borderId="21" xfId="0" applyNumberFormat="1" applyBorder="1" applyAlignment="1" applyProtection="1">
      <alignment horizontal="left" vertical="center" indent="1" shrinkToFit="1"/>
      <protection locked="0"/>
    </xf>
    <xf numFmtId="0" fontId="0" fillId="0" borderId="22" xfId="0" applyNumberFormat="1" applyBorder="1" applyAlignment="1" applyProtection="1">
      <alignment horizontal="left" vertical="center" indent="1" shrinkToFit="1"/>
      <protection locked="0"/>
    </xf>
    <xf numFmtId="0" fontId="33" fillId="8" borderId="20" xfId="1" applyNumberFormat="1" applyFill="1" applyBorder="1" applyAlignment="1" applyProtection="1">
      <alignment horizontal="left" vertical="center" indent="1" shrinkToFit="1"/>
      <protection locked="0"/>
    </xf>
    <xf numFmtId="0" fontId="13" fillId="0" borderId="20" xfId="0" applyNumberFormat="1" applyFont="1" applyFill="1" applyBorder="1" applyAlignment="1" applyProtection="1">
      <alignment horizontal="left" vertical="center" indent="1" shrinkToFit="1"/>
    </xf>
    <xf numFmtId="0" fontId="13" fillId="0" borderId="21" xfId="0" applyNumberFormat="1" applyFont="1" applyFill="1" applyBorder="1" applyAlignment="1" applyProtection="1">
      <alignment horizontal="left" vertical="center" indent="1" shrinkToFit="1"/>
    </xf>
    <xf numFmtId="0" fontId="13" fillId="0" borderId="20" xfId="0" applyFont="1" applyFill="1" applyBorder="1" applyAlignment="1" applyProtection="1">
      <alignment horizontal="left" vertical="center" indent="1" shrinkToFit="1"/>
    </xf>
    <xf numFmtId="0" fontId="13" fillId="0" borderId="21" xfId="0" applyFont="1" applyFill="1" applyBorder="1" applyAlignment="1" applyProtection="1">
      <alignment horizontal="left" vertical="center" indent="1" shrinkToFit="1"/>
    </xf>
    <xf numFmtId="3" fontId="0" fillId="8" borderId="48" xfId="0" applyNumberFormat="1" applyFont="1" applyFill="1" applyBorder="1" applyAlignment="1" applyProtection="1">
      <alignment horizontal="left" vertical="center" indent="1" shrinkToFit="1"/>
      <protection locked="0"/>
    </xf>
    <xf numFmtId="3" fontId="0" fillId="8" borderId="21" xfId="0" applyNumberFormat="1" applyFill="1" applyBorder="1" applyAlignment="1" applyProtection="1">
      <alignment horizontal="left" vertical="center" indent="1" shrinkToFit="1"/>
      <protection locked="0"/>
    </xf>
    <xf numFmtId="0" fontId="30" fillId="0" borderId="20" xfId="0" applyNumberFormat="1" applyFont="1" applyFill="1" applyBorder="1" applyAlignment="1" applyProtection="1">
      <alignment horizontal="left" vertical="center" indent="1" shrinkToFit="1"/>
    </xf>
    <xf numFmtId="0" fontId="30" fillId="0" borderId="21" xfId="0" applyNumberFormat="1" applyFont="1" applyFill="1" applyBorder="1" applyAlignment="1" applyProtection="1">
      <alignment horizontal="left" vertical="center" indent="1" shrinkToFit="1"/>
    </xf>
    <xf numFmtId="1" fontId="0" fillId="8" borderId="48" xfId="0" applyNumberFormat="1" applyFont="1" applyFill="1" applyBorder="1" applyAlignment="1" applyProtection="1">
      <alignment horizontal="left" vertical="center" indent="1" shrinkToFit="1"/>
      <protection locked="0"/>
    </xf>
    <xf numFmtId="1" fontId="0" fillId="8" borderId="21" xfId="0" applyNumberFormat="1" applyFill="1" applyBorder="1" applyAlignment="1" applyProtection="1">
      <alignment horizontal="left" vertical="center" indent="1" shrinkToFit="1"/>
      <protection locked="0"/>
    </xf>
    <xf numFmtId="0" fontId="0" fillId="0" borderId="21" xfId="0" applyBorder="1" applyAlignment="1" applyProtection="1">
      <alignment horizontal="left" vertical="center" indent="1" shrinkToFit="1"/>
      <protection locked="0"/>
    </xf>
    <xf numFmtId="0" fontId="0" fillId="0" borderId="22" xfId="0" applyBorder="1" applyAlignment="1" applyProtection="1">
      <alignment horizontal="left" vertical="center" indent="1" shrinkToFit="1"/>
      <protection locked="0"/>
    </xf>
    <xf numFmtId="0" fontId="13" fillId="0" borderId="38" xfId="0" applyNumberFormat="1" applyFont="1" applyFill="1" applyBorder="1" applyAlignment="1" applyProtection="1">
      <alignment horizontal="left" vertical="top" indent="1"/>
    </xf>
    <xf numFmtId="0" fontId="0" fillId="29" borderId="38" xfId="0" applyNumberFormat="1" applyFill="1" applyBorder="1" applyAlignment="1" applyProtection="1">
      <alignment horizontal="center"/>
    </xf>
    <xf numFmtId="0" fontId="0" fillId="0" borderId="38" xfId="0" applyNumberFormat="1" applyFill="1" applyBorder="1" applyAlignment="1" applyProtection="1">
      <alignment horizontal="left" vertical="top" indent="3"/>
    </xf>
    <xf numFmtId="0" fontId="0" fillId="8" borderId="38" xfId="0" applyNumberFormat="1" applyFill="1" applyBorder="1" applyAlignment="1" applyProtection="1">
      <alignment horizontal="left" indent="1"/>
      <protection locked="0"/>
    </xf>
    <xf numFmtId="0" fontId="43" fillId="0" borderId="1" xfId="0" applyFont="1" applyFill="1" applyBorder="1" applyAlignment="1" applyProtection="1">
      <alignment horizontal="left" vertical="center" wrapText="1" indent="1" shrinkToFit="1"/>
    </xf>
    <xf numFmtId="0" fontId="43" fillId="0" borderId="2" xfId="0" applyFont="1" applyFill="1" applyBorder="1" applyAlignment="1">
      <alignment horizontal="left" vertical="center" wrapText="1" indent="1" shrinkToFit="1"/>
    </xf>
    <xf numFmtId="0" fontId="43" fillId="0" borderId="3" xfId="0" applyFont="1" applyFill="1" applyBorder="1" applyAlignment="1">
      <alignment horizontal="left" vertical="center" wrapText="1" indent="1" shrinkToFit="1"/>
    </xf>
    <xf numFmtId="0" fontId="0" fillId="0" borderId="4" xfId="0" applyBorder="1" applyAlignment="1">
      <alignment horizontal="left" wrapText="1" indent="1"/>
    </xf>
    <xf numFmtId="0" fontId="0" fillId="0" borderId="0" xfId="0" applyAlignment="1">
      <alignment horizontal="left" wrapText="1" indent="1"/>
    </xf>
    <xf numFmtId="0" fontId="0" fillId="0" borderId="5" xfId="0" applyBorder="1" applyAlignment="1">
      <alignment horizontal="left" wrapText="1" indent="1"/>
    </xf>
    <xf numFmtId="0" fontId="0" fillId="0" borderId="23" xfId="0" applyBorder="1" applyAlignment="1">
      <alignment horizontal="left" wrapText="1" indent="1"/>
    </xf>
    <xf numFmtId="0" fontId="0" fillId="0" borderId="24" xfId="0" applyBorder="1" applyAlignment="1">
      <alignment horizontal="left" wrapText="1" indent="1"/>
    </xf>
    <xf numFmtId="0" fontId="0" fillId="0" borderId="25" xfId="0" applyBorder="1" applyAlignment="1">
      <alignment horizontal="left" wrapText="1" indent="1"/>
    </xf>
    <xf numFmtId="0" fontId="0" fillId="8" borderId="48" xfId="0" applyNumberFormat="1" applyFont="1" applyFill="1" applyBorder="1" applyAlignment="1" applyProtection="1">
      <alignment horizontal="left" vertical="center" indent="1" shrinkToFit="1"/>
      <protection locked="0"/>
    </xf>
    <xf numFmtId="0" fontId="0" fillId="8" borderId="21" xfId="0" applyNumberFormat="1" applyFill="1" applyBorder="1" applyAlignment="1" applyProtection="1">
      <alignment horizontal="left" vertical="center" indent="1" shrinkToFit="1"/>
      <protection locked="0"/>
    </xf>
    <xf numFmtId="0" fontId="13" fillId="0" borderId="2" xfId="0" applyFont="1" applyFill="1" applyBorder="1" applyAlignment="1" applyProtection="1">
      <alignment horizontal="center" vertical="center" wrapText="1"/>
    </xf>
    <xf numFmtId="0" fontId="13" fillId="0" borderId="0" xfId="0" applyFont="1" applyFill="1" applyBorder="1" applyAlignment="1" applyProtection="1">
      <alignment horizontal="center" vertical="center" wrapText="1"/>
    </xf>
    <xf numFmtId="0" fontId="27" fillId="0" borderId="2" xfId="0" applyNumberFormat="1" applyFont="1" applyBorder="1" applyAlignment="1" applyProtection="1">
      <alignment horizontal="center" vertical="top" wrapText="1"/>
    </xf>
    <xf numFmtId="0" fontId="27" fillId="0" borderId="3" xfId="0" applyNumberFormat="1" applyFont="1" applyBorder="1" applyAlignment="1" applyProtection="1">
      <alignment horizontal="center" vertical="top" wrapText="1"/>
    </xf>
    <xf numFmtId="0" fontId="27" fillId="0" borderId="0" xfId="0" applyNumberFormat="1" applyFont="1" applyBorder="1" applyAlignment="1" applyProtection="1">
      <alignment horizontal="center" vertical="top" wrapText="1"/>
    </xf>
    <xf numFmtId="0" fontId="27" fillId="0" borderId="5" xfId="0" applyNumberFormat="1" applyFont="1" applyBorder="1" applyAlignment="1" applyProtection="1">
      <alignment horizontal="center" vertical="top" wrapText="1"/>
    </xf>
    <xf numFmtId="0" fontId="28" fillId="0" borderId="0" xfId="0" applyNumberFormat="1" applyFont="1" applyBorder="1" applyAlignment="1" applyProtection="1">
      <alignment horizontal="right" vertical="center" wrapText="1"/>
    </xf>
    <xf numFmtId="0" fontId="0" fillId="0" borderId="0" xfId="0" applyNumberFormat="1" applyFont="1" applyBorder="1" applyAlignment="1" applyProtection="1">
      <alignment horizontal="right" vertical="center" wrapText="1"/>
    </xf>
    <xf numFmtId="0" fontId="0" fillId="0" borderId="5" xfId="0" applyNumberFormat="1" applyFont="1" applyBorder="1" applyAlignment="1" applyProtection="1">
      <alignment horizontal="right" vertical="center" wrapText="1"/>
    </xf>
    <xf numFmtId="0" fontId="0" fillId="8" borderId="43" xfId="0" applyNumberFormat="1" applyFont="1" applyFill="1" applyBorder="1" applyAlignment="1" applyProtection="1">
      <alignment horizontal="left" vertical="center" indent="1" shrinkToFit="1" readingOrder="1"/>
      <protection locked="0"/>
    </xf>
    <xf numFmtId="0" fontId="0" fillId="8" borderId="27" xfId="0" applyNumberFormat="1" applyFont="1" applyFill="1" applyBorder="1" applyAlignment="1" applyProtection="1">
      <alignment horizontal="left" vertical="center" indent="1" shrinkToFit="1" readingOrder="1"/>
      <protection locked="0"/>
    </xf>
    <xf numFmtId="0" fontId="0" fillId="8" borderId="28" xfId="0" applyNumberFormat="1" applyFont="1" applyFill="1" applyBorder="1" applyAlignment="1" applyProtection="1">
      <alignment horizontal="left" vertical="center" indent="1" shrinkToFit="1" readingOrder="1"/>
      <protection locked="0"/>
    </xf>
    <xf numFmtId="0" fontId="0" fillId="8" borderId="45" xfId="0" applyNumberFormat="1" applyFont="1" applyFill="1" applyBorder="1" applyAlignment="1" applyProtection="1">
      <alignment horizontal="left" vertical="center" indent="1" shrinkToFit="1" readingOrder="1"/>
      <protection locked="0"/>
    </xf>
    <xf numFmtId="0" fontId="0" fillId="8" borderId="30" xfId="0" applyNumberFormat="1" applyFont="1" applyFill="1" applyBorder="1" applyAlignment="1" applyProtection="1">
      <alignment horizontal="left" vertical="center" indent="1" shrinkToFit="1" readingOrder="1"/>
      <protection locked="0"/>
    </xf>
    <xf numFmtId="0" fontId="0" fillId="8" borderId="31" xfId="0" applyNumberFormat="1" applyFont="1" applyFill="1" applyBorder="1" applyAlignment="1" applyProtection="1">
      <alignment horizontal="left" vertical="center" indent="1" shrinkToFit="1" readingOrder="1"/>
      <protection locked="0"/>
    </xf>
    <xf numFmtId="0" fontId="0" fillId="0" borderId="1" xfId="0" applyNumberFormat="1" applyFont="1" applyFill="1" applyBorder="1" applyAlignment="1" applyProtection="1">
      <alignment horizontal="left" vertical="top" wrapText="1" shrinkToFit="1" readingOrder="1"/>
    </xf>
    <xf numFmtId="0" fontId="0" fillId="0" borderId="2" xfId="0" applyBorder="1" applyAlignment="1" applyProtection="1">
      <alignment wrapText="1" readingOrder="1"/>
    </xf>
    <xf numFmtId="0" fontId="0" fillId="0" borderId="42" xfId="0" applyBorder="1" applyAlignment="1" applyProtection="1">
      <alignment wrapText="1" readingOrder="1"/>
    </xf>
    <xf numFmtId="0" fontId="0" fillId="0" borderId="4" xfId="0" applyBorder="1" applyAlignment="1" applyProtection="1">
      <alignment wrapText="1" readingOrder="1"/>
    </xf>
    <xf numFmtId="0" fontId="0" fillId="0" borderId="0" xfId="0" applyAlignment="1" applyProtection="1">
      <alignment wrapText="1" readingOrder="1"/>
    </xf>
    <xf numFmtId="0" fontId="0" fillId="0" borderId="44" xfId="0" applyBorder="1" applyAlignment="1" applyProtection="1">
      <alignment wrapText="1" readingOrder="1"/>
    </xf>
    <xf numFmtId="0" fontId="0" fillId="0" borderId="23" xfId="0" applyBorder="1" applyAlignment="1">
      <alignment wrapText="1" readingOrder="1"/>
    </xf>
    <xf numFmtId="0" fontId="0" fillId="0" borderId="24" xfId="0" applyBorder="1" applyAlignment="1">
      <alignment wrapText="1" readingOrder="1"/>
    </xf>
    <xf numFmtId="0" fontId="0" fillId="0" borderId="46" xfId="0" applyBorder="1" applyAlignment="1">
      <alignment wrapText="1" readingOrder="1"/>
    </xf>
    <xf numFmtId="0" fontId="0" fillId="8" borderId="47" xfId="0" applyNumberFormat="1" applyFont="1" applyFill="1" applyBorder="1" applyAlignment="1" applyProtection="1">
      <alignment horizontal="left" vertical="center" indent="1" shrinkToFit="1" readingOrder="1"/>
      <protection locked="0"/>
    </xf>
    <xf numFmtId="0" fontId="0" fillId="8" borderId="33" xfId="0" applyNumberFormat="1" applyFont="1" applyFill="1" applyBorder="1" applyAlignment="1" applyProtection="1">
      <alignment horizontal="left" vertical="center" indent="1" shrinkToFit="1" readingOrder="1"/>
      <protection locked="0"/>
    </xf>
    <xf numFmtId="0" fontId="0" fillId="8" borderId="34" xfId="0" applyNumberFormat="1" applyFont="1" applyFill="1" applyBorder="1" applyAlignment="1" applyProtection="1">
      <alignment horizontal="left" vertical="center" indent="1" shrinkToFit="1" readingOrder="1"/>
      <protection locked="0"/>
    </xf>
    <xf numFmtId="164" fontId="0" fillId="8" borderId="48" xfId="0" applyNumberFormat="1" applyFont="1" applyFill="1" applyBorder="1" applyAlignment="1" applyProtection="1">
      <alignment horizontal="left" vertical="center" indent="1" shrinkToFit="1" readingOrder="1"/>
      <protection locked="0"/>
    </xf>
    <xf numFmtId="0" fontId="0" fillId="0" borderId="21" xfId="0" applyBorder="1" applyAlignment="1" applyProtection="1">
      <alignment horizontal="left" vertical="center" indent="1" shrinkToFit="1" readingOrder="1"/>
      <protection locked="0"/>
    </xf>
    <xf numFmtId="0" fontId="0" fillId="8" borderId="48" xfId="0" applyNumberFormat="1" applyFill="1" applyBorder="1" applyAlignment="1" applyProtection="1">
      <alignment horizontal="left" indent="1" shrinkToFit="1"/>
      <protection locked="0"/>
    </xf>
    <xf numFmtId="0" fontId="0" fillId="0" borderId="21" xfId="0" applyBorder="1" applyAlignment="1" applyProtection="1">
      <alignment horizontal="left" indent="1" shrinkToFit="1"/>
      <protection locked="0"/>
    </xf>
    <xf numFmtId="49" fontId="0" fillId="8" borderId="48" xfId="0" applyNumberFormat="1" applyFill="1" applyBorder="1" applyAlignment="1" applyProtection="1">
      <alignment horizontal="left" indent="1" shrinkToFit="1"/>
      <protection locked="0"/>
    </xf>
    <xf numFmtId="49" fontId="0" fillId="8" borderId="47" xfId="0" applyNumberFormat="1" applyFont="1" applyFill="1" applyBorder="1" applyAlignment="1" applyProtection="1">
      <alignment horizontal="left" vertical="center" indent="1" shrinkToFit="1" readingOrder="1"/>
      <protection locked="0"/>
    </xf>
    <xf numFmtId="49" fontId="0" fillId="8" borderId="33" xfId="0" applyNumberFormat="1" applyFont="1" applyFill="1" applyBorder="1" applyAlignment="1" applyProtection="1">
      <alignment horizontal="left" vertical="center" indent="1" shrinkToFit="1" readingOrder="1"/>
      <protection locked="0"/>
    </xf>
    <xf numFmtId="49" fontId="0" fillId="8" borderId="34" xfId="0" applyNumberFormat="1" applyFont="1" applyFill="1" applyBorder="1" applyAlignment="1" applyProtection="1">
      <alignment horizontal="left" vertical="center" indent="1" shrinkToFit="1" readingOrder="1"/>
      <protection locked="0"/>
    </xf>
    <xf numFmtId="0" fontId="38" fillId="6" borderId="23" xfId="0" applyNumberFormat="1" applyFont="1" applyFill="1" applyBorder="1" applyAlignment="1" applyProtection="1">
      <alignment horizontal="center" vertical="center" wrapText="1"/>
    </xf>
    <xf numFmtId="0" fontId="38" fillId="6" borderId="24" xfId="0" applyNumberFormat="1" applyFont="1" applyFill="1" applyBorder="1" applyAlignment="1" applyProtection="1">
      <alignment horizontal="center" vertical="center" wrapText="1"/>
    </xf>
    <xf numFmtId="0" fontId="38" fillId="6" borderId="25" xfId="0" applyNumberFormat="1" applyFont="1" applyFill="1" applyBorder="1" applyAlignment="1" applyProtection="1">
      <alignment horizontal="center" vertical="center" wrapText="1"/>
    </xf>
    <xf numFmtId="0" fontId="35" fillId="6" borderId="20" xfId="0" applyNumberFormat="1" applyFont="1" applyFill="1" applyBorder="1" applyAlignment="1" applyProtection="1">
      <alignment horizontal="left" vertical="center" wrapText="1"/>
    </xf>
    <xf numFmtId="0" fontId="35" fillId="6" borderId="21" xfId="0" applyNumberFormat="1" applyFont="1" applyFill="1" applyBorder="1" applyAlignment="1" applyProtection="1">
      <alignment horizontal="left" vertical="center" wrapText="1"/>
    </xf>
    <xf numFmtId="0" fontId="35" fillId="6" borderId="22" xfId="0" applyNumberFormat="1" applyFont="1" applyFill="1" applyBorder="1" applyAlignment="1" applyProtection="1">
      <alignment horizontal="left" vertical="center" wrapText="1"/>
    </xf>
    <xf numFmtId="0" fontId="0" fillId="0" borderId="22" xfId="0" applyBorder="1" applyAlignment="1">
      <alignment wrapText="1"/>
    </xf>
    <xf numFmtId="49" fontId="37" fillId="0" borderId="20" xfId="0" applyNumberFormat="1" applyFont="1" applyFill="1" applyBorder="1" applyAlignment="1" applyProtection="1">
      <alignment horizontal="center" vertical="center" wrapText="1"/>
    </xf>
    <xf numFmtId="49" fontId="0" fillId="0" borderId="21" xfId="0" applyNumberFormat="1" applyFill="1" applyBorder="1" applyAlignment="1" applyProtection="1">
      <alignment horizontal="center" vertical="center" wrapText="1"/>
    </xf>
    <xf numFmtId="49" fontId="0" fillId="0" borderId="22" xfId="0" applyNumberFormat="1" applyFill="1" applyBorder="1" applyAlignment="1" applyProtection="1">
      <alignment horizontal="center" vertical="center" wrapText="1"/>
    </xf>
    <xf numFmtId="0" fontId="27" fillId="5" borderId="38" xfId="0" applyNumberFormat="1" applyFont="1" applyFill="1" applyBorder="1" applyAlignment="1" applyProtection="1">
      <alignment horizontal="center" vertical="center" wrapText="1"/>
    </xf>
    <xf numFmtId="0" fontId="43" fillId="12" borderId="4" xfId="0" applyNumberFormat="1" applyFont="1" applyFill="1" applyBorder="1" applyAlignment="1" applyProtection="1">
      <alignment vertical="top" shrinkToFit="1" readingOrder="1"/>
    </xf>
    <xf numFmtId="0" fontId="43" fillId="12" borderId="0" xfId="0" applyFont="1" applyFill="1" applyAlignment="1">
      <alignment shrinkToFit="1" readingOrder="1"/>
    </xf>
    <xf numFmtId="0" fontId="13" fillId="0" borderId="38" xfId="0" applyNumberFormat="1" applyFont="1" applyFill="1" applyBorder="1" applyAlignment="1" applyProtection="1">
      <alignment horizontal="left" vertical="top" wrapText="1" indent="1"/>
    </xf>
    <xf numFmtId="0" fontId="0" fillId="29" borderId="20" xfId="0" applyNumberFormat="1" applyFont="1" applyFill="1" applyBorder="1" applyAlignment="1" applyProtection="1">
      <alignment horizontal="right" vertical="center" wrapText="1" indent="1"/>
    </xf>
    <xf numFmtId="0" fontId="0" fillId="29" borderId="21" xfId="0" applyNumberFormat="1" applyFill="1" applyBorder="1" applyAlignment="1" applyProtection="1">
      <alignment horizontal="right" vertical="center" wrapText="1" indent="1"/>
    </xf>
    <xf numFmtId="0" fontId="0" fillId="29" borderId="22" xfId="0" applyNumberFormat="1" applyFill="1" applyBorder="1" applyAlignment="1" applyProtection="1">
      <alignment horizontal="right" vertical="center" wrapText="1" indent="1"/>
    </xf>
    <xf numFmtId="0" fontId="0" fillId="8" borderId="20" xfId="0" applyNumberFormat="1" applyFont="1" applyFill="1" applyBorder="1" applyAlignment="1" applyProtection="1">
      <alignment horizontal="center" vertical="center" shrinkToFit="1"/>
      <protection locked="0"/>
    </xf>
    <xf numFmtId="0" fontId="0" fillId="8" borderId="22" xfId="0" applyNumberFormat="1" applyFont="1" applyFill="1" applyBorder="1" applyAlignment="1" applyProtection="1">
      <alignment horizontal="center" vertical="center" shrinkToFit="1"/>
      <protection locked="0"/>
    </xf>
    <xf numFmtId="0" fontId="13" fillId="29" borderId="38" xfId="0" applyNumberFormat="1" applyFont="1" applyFill="1" applyBorder="1" applyAlignment="1" applyProtection="1">
      <alignment horizontal="center" vertical="center" shrinkToFit="1"/>
    </xf>
    <xf numFmtId="0" fontId="13" fillId="29" borderId="38" xfId="0" applyNumberFormat="1" applyFont="1" applyFill="1" applyBorder="1" applyAlignment="1">
      <alignment horizontal="center" vertical="center" shrinkToFit="1"/>
    </xf>
    <xf numFmtId="0" fontId="13" fillId="29" borderId="20" xfId="0" applyNumberFormat="1" applyFont="1" applyFill="1" applyBorder="1" applyAlignment="1" applyProtection="1">
      <alignment horizontal="center" vertical="center" shrinkToFit="1"/>
    </xf>
    <xf numFmtId="0" fontId="13" fillId="29" borderId="21" xfId="0" applyFont="1" applyFill="1" applyBorder="1" applyAlignment="1">
      <alignment horizontal="center" vertical="center" shrinkToFit="1"/>
    </xf>
    <xf numFmtId="0" fontId="13" fillId="29" borderId="22" xfId="0" applyFont="1" applyFill="1" applyBorder="1" applyAlignment="1">
      <alignment horizontal="center" vertical="center" shrinkToFit="1"/>
    </xf>
    <xf numFmtId="0" fontId="0" fillId="17" borderId="0" xfId="0" applyFill="1" applyBorder="1" applyAlignment="1" applyProtection="1"/>
    <xf numFmtId="0" fontId="58" fillId="17" borderId="20" xfId="0" applyNumberFormat="1" applyFont="1" applyFill="1" applyBorder="1" applyAlignment="1" applyProtection="1">
      <alignment vertical="center"/>
    </xf>
    <xf numFmtId="0" fontId="59" fillId="17" borderId="21" xfId="0" applyNumberFormat="1" applyFont="1" applyFill="1" applyBorder="1" applyAlignment="1" applyProtection="1">
      <alignment vertical="center"/>
    </xf>
    <xf numFmtId="0" fontId="31" fillId="0" borderId="20" xfId="0" applyNumberFormat="1" applyFont="1" applyBorder="1" applyAlignment="1" applyProtection="1">
      <alignment horizontal="left" vertical="top" wrapText="1" indent="2"/>
    </xf>
    <xf numFmtId="0" fontId="0" fillId="0" borderId="21" xfId="0" applyBorder="1" applyAlignment="1">
      <alignment horizontal="left" vertical="top" wrapText="1" indent="2"/>
    </xf>
    <xf numFmtId="0" fontId="0" fillId="8" borderId="20" xfId="0" applyNumberFormat="1" applyFill="1" applyBorder="1" applyAlignment="1" applyProtection="1">
      <alignment horizontal="center" vertical="center" wrapText="1"/>
      <protection locked="0"/>
    </xf>
    <xf numFmtId="0" fontId="0" fillId="8" borderId="22" xfId="0" applyNumberFormat="1" applyFill="1" applyBorder="1" applyAlignment="1" applyProtection="1">
      <alignment horizontal="center" vertical="center" wrapText="1"/>
      <protection locked="0"/>
    </xf>
    <xf numFmtId="0" fontId="0" fillId="0" borderId="38" xfId="0" applyNumberFormat="1" applyFont="1" applyBorder="1" applyAlignment="1" applyProtection="1">
      <alignment horizontal="left" vertical="top" wrapText="1"/>
    </xf>
    <xf numFmtId="0" fontId="0" fillId="0" borderId="39" xfId="0" applyNumberFormat="1" applyFont="1" applyBorder="1" applyAlignment="1" applyProtection="1">
      <alignment horizontal="left" vertical="top" wrapText="1"/>
    </xf>
    <xf numFmtId="0" fontId="0" fillId="0" borderId="54" xfId="0" applyNumberFormat="1" applyFont="1" applyBorder="1" applyAlignment="1" applyProtection="1">
      <alignment horizontal="left" vertical="top" wrapText="1" indent="2"/>
    </xf>
    <xf numFmtId="0" fontId="0" fillId="0" borderId="20" xfId="0" applyNumberFormat="1" applyFont="1" applyBorder="1" applyAlignment="1" applyProtection="1">
      <alignment horizontal="left" vertical="top" wrapText="1"/>
    </xf>
    <xf numFmtId="0" fontId="0" fillId="0" borderId="21" xfId="0" applyNumberFormat="1" applyFont="1" applyBorder="1" applyAlignment="1" applyProtection="1">
      <alignment horizontal="left" vertical="top" wrapText="1"/>
    </xf>
    <xf numFmtId="0" fontId="0" fillId="0" borderId="22" xfId="0" applyNumberFormat="1" applyFont="1" applyBorder="1" applyAlignment="1" applyProtection="1">
      <alignment horizontal="left" vertical="top" wrapText="1"/>
    </xf>
    <xf numFmtId="0" fontId="0" fillId="0" borderId="54" xfId="0" applyNumberFormat="1" applyBorder="1" applyAlignment="1" applyProtection="1">
      <alignment horizontal="left" vertical="top" wrapText="1" indent="2"/>
    </xf>
    <xf numFmtId="0" fontId="0" fillId="0" borderId="29" xfId="0" applyNumberFormat="1" applyFont="1" applyBorder="1" applyAlignment="1" applyProtection="1">
      <alignment horizontal="left" vertical="top" wrapText="1" indent="2"/>
    </xf>
    <xf numFmtId="0" fontId="0" fillId="0" borderId="30" xfId="0" applyNumberFormat="1" applyBorder="1" applyAlignment="1" applyProtection="1">
      <alignment horizontal="left" vertical="top" wrapText="1" indent="2"/>
    </xf>
    <xf numFmtId="0" fontId="0" fillId="0" borderId="31" xfId="0" applyNumberFormat="1" applyBorder="1" applyAlignment="1" applyProtection="1">
      <alignment horizontal="left" vertical="top" wrapText="1" indent="2"/>
    </xf>
    <xf numFmtId="0" fontId="0" fillId="8" borderId="20" xfId="0" applyFont="1" applyFill="1" applyBorder="1" applyAlignment="1" applyProtection="1">
      <alignment vertical="top" wrapText="1"/>
      <protection locked="0"/>
    </xf>
    <xf numFmtId="0" fontId="0" fillId="8" borderId="21" xfId="0" applyFont="1" applyFill="1" applyBorder="1" applyAlignment="1" applyProtection="1">
      <alignment vertical="top" wrapText="1"/>
      <protection locked="0"/>
    </xf>
    <xf numFmtId="0" fontId="13" fillId="0" borderId="20" xfId="0" applyNumberFormat="1" applyFont="1" applyBorder="1" applyAlignment="1" applyProtection="1">
      <alignment horizontal="center" vertical="center" wrapText="1"/>
    </xf>
    <xf numFmtId="0" fontId="13" fillId="0" borderId="22" xfId="0" applyNumberFormat="1" applyFont="1" applyBorder="1" applyAlignment="1">
      <alignment horizontal="center" vertical="center" wrapText="1"/>
    </xf>
    <xf numFmtId="0" fontId="18" fillId="0" borderId="20" xfId="0" applyFont="1" applyFill="1" applyBorder="1" applyAlignment="1" applyProtection="1">
      <alignment horizontal="center" vertical="center"/>
    </xf>
    <xf numFmtId="0" fontId="18" fillId="0" borderId="21" xfId="0" applyFont="1" applyFill="1" applyBorder="1" applyAlignment="1" applyProtection="1">
      <alignment horizontal="center" vertical="center"/>
    </xf>
    <xf numFmtId="0" fontId="18" fillId="0" borderId="22" xfId="0" applyFont="1" applyFill="1" applyBorder="1" applyAlignment="1" applyProtection="1">
      <alignment horizontal="center" vertical="center"/>
    </xf>
    <xf numFmtId="0" fontId="14" fillId="9" borderId="0" xfId="0" applyFont="1" applyFill="1" applyBorder="1" applyAlignment="1" applyProtection="1"/>
    <xf numFmtId="0" fontId="13" fillId="29" borderId="39" xfId="0" applyNumberFormat="1" applyFont="1" applyFill="1" applyBorder="1" applyAlignment="1" applyProtection="1">
      <alignment horizontal="center" wrapText="1"/>
    </xf>
    <xf numFmtId="0" fontId="0" fillId="0" borderId="41" xfId="0" applyBorder="1" applyAlignment="1">
      <alignment horizontal="center" wrapText="1"/>
    </xf>
    <xf numFmtId="0" fontId="0" fillId="0" borderId="40" xfId="0" applyBorder="1" applyAlignment="1">
      <alignment horizontal="center" wrapText="1"/>
    </xf>
    <xf numFmtId="0" fontId="13" fillId="0" borderId="38" xfId="0" applyFont="1" applyFill="1" applyBorder="1" applyAlignment="1" applyProtection="1">
      <alignment horizontal="left" vertical="top" wrapText="1"/>
    </xf>
    <xf numFmtId="0" fontId="0" fillId="0" borderId="38" xfId="0" applyFill="1" applyBorder="1" applyAlignment="1" applyProtection="1">
      <alignment horizontal="left" vertical="top" wrapText="1"/>
    </xf>
    <xf numFmtId="0" fontId="0" fillId="8" borderId="20" xfId="0" applyNumberFormat="1" applyFont="1" applyFill="1" applyBorder="1" applyAlignment="1" applyProtection="1">
      <alignment horizontal="left" vertical="top" wrapText="1"/>
      <protection locked="0"/>
    </xf>
    <xf numFmtId="0" fontId="0" fillId="8" borderId="21" xfId="0" applyNumberFormat="1" applyFont="1" applyFill="1" applyBorder="1" applyAlignment="1" applyProtection="1">
      <alignment horizontal="left" vertical="top" wrapText="1"/>
      <protection locked="0"/>
    </xf>
    <xf numFmtId="0" fontId="0" fillId="0" borderId="21" xfId="0" applyFill="1" applyBorder="1" applyAlignment="1" applyProtection="1">
      <alignment horizontal="left" vertical="top" wrapText="1"/>
    </xf>
    <xf numFmtId="0" fontId="13" fillId="0" borderId="17" xfId="0" applyFont="1" applyFill="1" applyBorder="1" applyAlignment="1" applyProtection="1">
      <alignment horizontal="left" vertical="center" indent="1" shrinkToFit="1"/>
    </xf>
    <xf numFmtId="0" fontId="13" fillId="0" borderId="18" xfId="0" applyFont="1" applyBorder="1" applyAlignment="1">
      <alignment horizontal="left" vertical="center" indent="1" shrinkToFit="1"/>
    </xf>
    <xf numFmtId="0" fontId="0" fillId="4" borderId="2" xfId="0" applyNumberFormat="1" applyFont="1" applyFill="1" applyBorder="1" applyAlignment="1" applyProtection="1">
      <alignment horizontal="center" vertical="center" shrinkToFit="1"/>
    </xf>
    <xf numFmtId="0" fontId="0" fillId="4" borderId="3" xfId="0" applyNumberFormat="1" applyFont="1" applyFill="1" applyBorder="1" applyAlignment="1" applyProtection="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20" xfId="0" applyBorder="1" applyAlignment="1" applyProtection="1"/>
    <xf numFmtId="0" fontId="0" fillId="0" borderId="21" xfId="0" applyBorder="1" applyAlignment="1"/>
    <xf numFmtId="0" fontId="63" fillId="0" borderId="139" xfId="0" applyFont="1" applyBorder="1" applyAlignment="1" applyProtection="1">
      <alignment horizontal="left" vertical="top" wrapText="1"/>
    </xf>
    <xf numFmtId="0" fontId="63" fillId="0" borderId="143" xfId="0" applyFont="1" applyBorder="1" applyAlignment="1" applyProtection="1">
      <alignment horizontal="left" vertical="top" wrapText="1"/>
    </xf>
    <xf numFmtId="0" fontId="63" fillId="0" borderId="4" xfId="0" applyFont="1" applyBorder="1" applyAlignment="1" applyProtection="1">
      <alignment horizontal="left" vertical="top" wrapText="1"/>
    </xf>
    <xf numFmtId="0" fontId="63" fillId="0" borderId="0" xfId="0" applyFont="1" applyBorder="1" applyAlignment="1" applyProtection="1">
      <alignment horizontal="left" vertical="top" wrapText="1"/>
    </xf>
    <xf numFmtId="0" fontId="63" fillId="0" borderId="23" xfId="0" applyFont="1" applyBorder="1" applyAlignment="1" applyProtection="1">
      <alignment horizontal="left" vertical="top" wrapText="1"/>
    </xf>
    <xf numFmtId="0" fontId="63" fillId="0" borderId="24" xfId="0" applyFont="1" applyBorder="1" applyAlignment="1" applyProtection="1">
      <alignment horizontal="left" vertical="top" wrapText="1"/>
    </xf>
    <xf numFmtId="0" fontId="0" fillId="0" borderId="139" xfId="0" applyNumberFormat="1" applyFont="1" applyBorder="1" applyAlignment="1" applyProtection="1">
      <alignment horizontal="left" vertical="top"/>
    </xf>
    <xf numFmtId="0" fontId="0" fillId="0" borderId="143" xfId="0" applyBorder="1" applyAlignment="1">
      <alignment horizontal="left" vertical="top"/>
    </xf>
    <xf numFmtId="0" fontId="0" fillId="0" borderId="140" xfId="0" applyBorder="1" applyAlignment="1">
      <alignment horizontal="left" vertical="top"/>
    </xf>
    <xf numFmtId="0" fontId="13" fillId="0" borderId="23" xfId="0" applyNumberFormat="1" applyFont="1" applyFill="1" applyBorder="1" applyAlignment="1" applyProtection="1">
      <alignment horizontal="right" vertical="top" indent="1"/>
    </xf>
    <xf numFmtId="0" fontId="13" fillId="0" borderId="24" xfId="0" applyFont="1" applyFill="1" applyBorder="1" applyAlignment="1">
      <alignment horizontal="right" vertical="top" indent="1"/>
    </xf>
    <xf numFmtId="0" fontId="0" fillId="0" borderId="24" xfId="0" applyBorder="1" applyAlignment="1">
      <alignment horizontal="right" vertical="top" indent="1"/>
    </xf>
    <xf numFmtId="0" fontId="0" fillId="0" borderId="25" xfId="0" applyBorder="1" applyAlignment="1">
      <alignment horizontal="right" vertical="top" indent="1"/>
    </xf>
    <xf numFmtId="0" fontId="34" fillId="0" borderId="20" xfId="0" applyFont="1" applyBorder="1" applyAlignment="1" applyProtection="1">
      <alignment horizontal="right" vertical="top" wrapText="1" shrinkToFit="1"/>
    </xf>
    <xf numFmtId="0" fontId="34" fillId="0" borderId="21" xfId="0" applyFont="1" applyBorder="1" applyAlignment="1">
      <alignment horizontal="right" vertical="top" shrinkToFit="1"/>
    </xf>
    <xf numFmtId="0" fontId="34" fillId="0" borderId="22" xfId="0" applyFont="1" applyBorder="1" applyAlignment="1">
      <alignment horizontal="right" vertical="top" shrinkToFit="1"/>
    </xf>
    <xf numFmtId="49" fontId="13" fillId="0" borderId="38" xfId="0" applyNumberFormat="1" applyFont="1" applyBorder="1" applyAlignment="1" applyProtection="1">
      <alignment horizontal="right" vertical="top"/>
    </xf>
    <xf numFmtId="0" fontId="0" fillId="0" borderId="38" xfId="0" applyBorder="1" applyAlignment="1">
      <alignment horizontal="right" vertical="top"/>
    </xf>
    <xf numFmtId="0" fontId="13" fillId="0" borderId="38" xfId="0" applyNumberFormat="1" applyFont="1" applyBorder="1" applyAlignment="1" applyProtection="1">
      <alignment horizontal="right" vertical="top"/>
    </xf>
    <xf numFmtId="0" fontId="0" fillId="0" borderId="38" xfId="0" applyNumberFormat="1" applyBorder="1" applyAlignment="1">
      <alignment horizontal="right" vertical="top"/>
    </xf>
    <xf numFmtId="49" fontId="0" fillId="0" borderId="1" xfId="0" applyNumberFormat="1" applyBorder="1" applyAlignment="1" applyProtection="1">
      <alignment horizontal="left" vertical="top" wrapText="1"/>
    </xf>
    <xf numFmtId="49" fontId="0" fillId="0" borderId="2" xfId="0" applyNumberFormat="1" applyBorder="1" applyAlignment="1" applyProtection="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168" fontId="42" fillId="12" borderId="18" xfId="0" applyNumberFormat="1" applyFont="1" applyFill="1" applyBorder="1" applyAlignment="1" applyProtection="1">
      <alignment horizontal="center" vertical="center" shrinkToFit="1"/>
    </xf>
    <xf numFmtId="168" fontId="42" fillId="12" borderId="47" xfId="0" applyNumberFormat="1" applyFont="1" applyFill="1" applyBorder="1" applyAlignment="1" applyProtection="1">
      <alignment horizontal="center" vertical="center" shrinkToFit="1"/>
    </xf>
    <xf numFmtId="0" fontId="21" fillId="0" borderId="21" xfId="0" applyFont="1" applyBorder="1" applyAlignment="1" applyProtection="1">
      <alignment horizontal="center" vertical="center"/>
    </xf>
    <xf numFmtId="0" fontId="21" fillId="0" borderId="22" xfId="0" applyFont="1" applyBorder="1" applyAlignment="1" applyProtection="1">
      <alignment horizontal="center" vertical="center"/>
    </xf>
    <xf numFmtId="49" fontId="0" fillId="0" borderId="20" xfId="0" applyNumberFormat="1" applyBorder="1" applyAlignment="1" applyProtection="1">
      <alignment horizontal="left" vertical="top" wrapText="1"/>
    </xf>
    <xf numFmtId="0" fontId="13" fillId="0" borderId="20" xfId="0" applyNumberFormat="1" applyFont="1" applyBorder="1" applyAlignment="1" applyProtection="1">
      <alignment horizontal="left" vertical="top" wrapText="1" indent="2"/>
    </xf>
    <xf numFmtId="0" fontId="13" fillId="0" borderId="21" xfId="0" applyNumberFormat="1" applyFont="1" applyBorder="1" applyAlignment="1" applyProtection="1">
      <alignment horizontal="left" vertical="top" wrapText="1" indent="2"/>
    </xf>
    <xf numFmtId="0" fontId="13" fillId="0" borderId="22" xfId="0" applyNumberFormat="1" applyFont="1" applyBorder="1" applyAlignment="1" applyProtection="1">
      <alignment horizontal="left" vertical="top" wrapText="1" indent="2"/>
    </xf>
    <xf numFmtId="0" fontId="21" fillId="0" borderId="20" xfId="0" applyFont="1" applyFill="1" applyBorder="1" applyAlignment="1" applyProtection="1">
      <alignment horizontal="left" vertical="center" wrapText="1" indent="1"/>
    </xf>
    <xf numFmtId="0" fontId="21" fillId="0" borderId="21" xfId="0" applyFont="1" applyFill="1" applyBorder="1" applyAlignment="1" applyProtection="1">
      <alignment horizontal="left" vertical="center" indent="1"/>
    </xf>
    <xf numFmtId="0" fontId="21" fillId="0" borderId="22" xfId="0" applyFont="1" applyFill="1" applyBorder="1" applyAlignment="1" applyProtection="1">
      <alignment horizontal="left" vertical="center" indent="1"/>
    </xf>
    <xf numFmtId="0" fontId="37" fillId="0" borderId="21" xfId="0" applyFont="1" applyFill="1" applyBorder="1" applyAlignment="1" applyProtection="1">
      <alignment horizontal="left" vertical="center" indent="3"/>
    </xf>
    <xf numFmtId="0" fontId="37" fillId="0" borderId="22" xfId="0" applyFont="1" applyFill="1" applyBorder="1" applyAlignment="1" applyProtection="1">
      <alignment horizontal="left" vertical="center" indent="3"/>
    </xf>
    <xf numFmtId="0" fontId="12" fillId="10" borderId="39" xfId="0" applyFont="1" applyFill="1" applyBorder="1" applyAlignment="1" applyProtection="1">
      <alignment horizontal="center" vertical="center"/>
    </xf>
    <xf numFmtId="0" fontId="12" fillId="10" borderId="41" xfId="0" applyFont="1" applyFill="1" applyBorder="1" applyAlignment="1" applyProtection="1">
      <alignment horizontal="center" vertical="center"/>
    </xf>
    <xf numFmtId="0" fontId="12" fillId="10" borderId="40" xfId="0" applyFont="1" applyFill="1" applyBorder="1" applyAlignment="1" applyProtection="1">
      <alignment horizontal="center" vertical="center"/>
    </xf>
    <xf numFmtId="0" fontId="11" fillId="9" borderId="0" xfId="0" applyNumberFormat="1" applyFont="1" applyFill="1" applyBorder="1" applyAlignment="1" applyProtection="1">
      <alignment horizontal="center" vertical="top"/>
    </xf>
    <xf numFmtId="0" fontId="11" fillId="9" borderId="0" xfId="0" applyFont="1" applyFill="1" applyBorder="1" applyAlignment="1" applyProtection="1"/>
    <xf numFmtId="0" fontId="58" fillId="14" borderId="4" xfId="0" applyNumberFormat="1" applyFont="1" applyFill="1" applyBorder="1" applyAlignment="1" applyProtection="1">
      <alignment horizontal="left" vertical="center" shrinkToFit="1"/>
    </xf>
    <xf numFmtId="0" fontId="58" fillId="14" borderId="0" xfId="0" applyNumberFormat="1" applyFont="1" applyFill="1" applyBorder="1" applyAlignment="1" applyProtection="1">
      <alignment horizontal="left" vertical="center" shrinkToFit="1"/>
    </xf>
    <xf numFmtId="0" fontId="0" fillId="0" borderId="0" xfId="0" applyNumberFormat="1" applyBorder="1" applyAlignment="1" applyProtection="1">
      <alignment horizontal="left" vertical="center" shrinkToFit="1"/>
    </xf>
    <xf numFmtId="0" fontId="21" fillId="0" borderId="21" xfId="0" applyFont="1" applyFill="1" applyBorder="1" applyAlignment="1" applyProtection="1">
      <alignment horizontal="left" vertical="center" wrapText="1" indent="1"/>
    </xf>
    <xf numFmtId="0" fontId="21" fillId="0" borderId="22" xfId="0" applyFont="1" applyFill="1" applyBorder="1" applyAlignment="1" applyProtection="1">
      <alignment horizontal="left" vertical="center" wrapText="1" indent="1"/>
    </xf>
    <xf numFmtId="0" fontId="21" fillId="0" borderId="38" xfId="0" applyNumberFormat="1" applyFont="1" applyBorder="1" applyAlignment="1" applyProtection="1">
      <alignment horizontal="left" vertical="center" indent="1" shrinkToFit="1"/>
    </xf>
    <xf numFmtId="0" fontId="21" fillId="0" borderId="38" xfId="0" applyFont="1" applyBorder="1" applyAlignment="1" applyProtection="1">
      <alignment horizontal="left" vertical="center" indent="1" shrinkToFit="1"/>
    </xf>
    <xf numFmtId="0" fontId="21" fillId="0" borderId="38" xfId="0" applyNumberFormat="1" applyFont="1" applyBorder="1" applyAlignment="1" applyProtection="1">
      <alignment horizontal="right" vertical="center" shrinkToFit="1"/>
    </xf>
    <xf numFmtId="0" fontId="21" fillId="0" borderId="38" xfId="0" applyFont="1" applyBorder="1" applyAlignment="1" applyProtection="1">
      <alignment horizontal="right" vertical="center" shrinkToFit="1"/>
    </xf>
    <xf numFmtId="0" fontId="0" fillId="8" borderId="54" xfId="0" applyFont="1" applyFill="1" applyBorder="1" applyAlignment="1" applyProtection="1">
      <alignment vertical="top" wrapText="1"/>
      <protection locked="0"/>
    </xf>
    <xf numFmtId="0" fontId="0" fillId="8" borderId="29" xfId="0" applyFont="1" applyFill="1" applyBorder="1" applyAlignment="1" applyProtection="1">
      <alignment vertical="top" wrapText="1"/>
      <protection locked="0"/>
    </xf>
    <xf numFmtId="0" fontId="0" fillId="0" borderId="1" xfId="0" applyNumberFormat="1" applyFont="1" applyBorder="1" applyAlignment="1" applyProtection="1">
      <alignment horizontal="left" vertical="top" wrapText="1"/>
    </xf>
    <xf numFmtId="0" fontId="0" fillId="0" borderId="2" xfId="0" applyBorder="1" applyAlignment="1" applyProtection="1">
      <alignment horizontal="left" vertical="top" wrapText="1"/>
    </xf>
    <xf numFmtId="0" fontId="0" fillId="0" borderId="3" xfId="0" applyBorder="1" applyAlignment="1" applyProtection="1">
      <alignment horizontal="left" vertical="top" wrapText="1"/>
    </xf>
    <xf numFmtId="0" fontId="13" fillId="0" borderId="20" xfId="0" applyFont="1" applyFill="1" applyBorder="1" applyAlignment="1" applyProtection="1">
      <alignment horizontal="right" vertical="center" indent="1"/>
    </xf>
    <xf numFmtId="0" fontId="13" fillId="0" borderId="21" xfId="0" applyFont="1" applyFill="1" applyBorder="1" applyAlignment="1" applyProtection="1">
      <alignment horizontal="right" vertical="center" indent="1"/>
    </xf>
    <xf numFmtId="0" fontId="13" fillId="0" borderId="22" xfId="0" applyFont="1" applyFill="1" applyBorder="1" applyAlignment="1" applyProtection="1">
      <alignment horizontal="right" vertical="center" indent="1"/>
    </xf>
    <xf numFmtId="0" fontId="0" fillId="0" borderId="26" xfId="0" applyNumberFormat="1" applyFont="1" applyBorder="1" applyAlignment="1" applyProtection="1">
      <alignment horizontal="left" vertical="top" wrapText="1"/>
    </xf>
    <xf numFmtId="0" fontId="0" fillId="0" borderId="27" xfId="0" applyNumberFormat="1" applyFont="1" applyBorder="1" applyAlignment="1" applyProtection="1">
      <alignment horizontal="left" vertical="top" wrapText="1"/>
    </xf>
    <xf numFmtId="0" fontId="0" fillId="0" borderId="28" xfId="0" applyNumberFormat="1" applyFont="1" applyBorder="1" applyAlignment="1" applyProtection="1">
      <alignment horizontal="left" vertical="top" wrapText="1"/>
    </xf>
    <xf numFmtId="0" fontId="0" fillId="8" borderId="54" xfId="0" applyNumberFormat="1" applyFont="1" applyFill="1" applyBorder="1" applyAlignment="1" applyProtection="1">
      <alignment vertical="top" wrapText="1"/>
      <protection locked="0"/>
    </xf>
    <xf numFmtId="0" fontId="0" fillId="8" borderId="29" xfId="0" applyNumberFormat="1" applyFont="1" applyFill="1" applyBorder="1" applyAlignment="1" applyProtection="1">
      <alignment vertical="top" wrapText="1"/>
      <protection locked="0"/>
    </xf>
    <xf numFmtId="0" fontId="12" fillId="0" borderId="20" xfId="0" applyFont="1" applyFill="1" applyBorder="1" applyAlignment="1" applyProtection="1">
      <alignment vertical="top" wrapText="1"/>
    </xf>
    <xf numFmtId="0" fontId="0" fillId="0" borderId="21" xfId="0" applyFill="1" applyBorder="1" applyAlignment="1" applyProtection="1">
      <alignment vertical="top" wrapText="1"/>
    </xf>
    <xf numFmtId="0" fontId="0" fillId="0" borderId="56" xfId="0" applyNumberFormat="1" applyFont="1" applyBorder="1" applyAlignment="1" applyProtection="1">
      <alignment horizontal="left" vertical="top" wrapText="1" indent="2"/>
    </xf>
    <xf numFmtId="0" fontId="11" fillId="17" borderId="23" xfId="0" applyNumberFormat="1" applyFont="1" applyFill="1" applyBorder="1" applyAlignment="1" applyProtection="1">
      <alignment horizontal="center" vertical="top"/>
    </xf>
    <xf numFmtId="0" fontId="0" fillId="17" borderId="24" xfId="0" applyFill="1" applyBorder="1" applyAlignment="1" applyProtection="1"/>
    <xf numFmtId="0" fontId="14" fillId="9" borderId="1" xfId="0" applyNumberFormat="1" applyFont="1" applyFill="1" applyBorder="1" applyAlignment="1" applyProtection="1">
      <alignment vertical="center"/>
    </xf>
    <xf numFmtId="0" fontId="14" fillId="9" borderId="2" xfId="0" applyFont="1" applyFill="1" applyBorder="1" applyAlignment="1" applyProtection="1">
      <alignment vertical="center"/>
    </xf>
    <xf numFmtId="0" fontId="101" fillId="9" borderId="0" xfId="0" applyNumberFormat="1" applyFont="1" applyFill="1" applyBorder="1" applyAlignment="1" applyProtection="1">
      <alignment horizontal="left" vertical="center"/>
    </xf>
    <xf numFmtId="0" fontId="112" fillId="33" borderId="2" xfId="0" applyNumberFormat="1" applyFont="1" applyFill="1" applyBorder="1" applyAlignment="1" applyProtection="1">
      <alignment horizontal="center" vertical="center" shrinkToFit="1"/>
    </xf>
    <xf numFmtId="0" fontId="112" fillId="33" borderId="2" xfId="0" applyFont="1" applyFill="1" applyBorder="1" applyAlignment="1" applyProtection="1">
      <alignment horizontal="center" vertical="center" shrinkToFit="1"/>
    </xf>
    <xf numFmtId="0" fontId="102" fillId="18" borderId="4" xfId="0" applyNumberFormat="1" applyFont="1" applyFill="1" applyBorder="1" applyAlignment="1" applyProtection="1">
      <alignment vertical="center"/>
    </xf>
    <xf numFmtId="0" fontId="102" fillId="18" borderId="0" xfId="0" applyNumberFormat="1" applyFont="1" applyFill="1" applyBorder="1" applyAlignment="1" applyProtection="1">
      <alignment vertical="center"/>
    </xf>
    <xf numFmtId="0" fontId="15" fillId="0" borderId="24" xfId="0" applyFont="1" applyBorder="1" applyAlignment="1" applyProtection="1">
      <alignment vertical="center"/>
    </xf>
    <xf numFmtId="0" fontId="15" fillId="0" borderId="0" xfId="0" applyFont="1" applyBorder="1" applyAlignment="1" applyProtection="1">
      <alignment vertical="center"/>
    </xf>
    <xf numFmtId="0" fontId="37" fillId="0" borderId="24" xfId="0" applyNumberFormat="1" applyFont="1" applyFill="1" applyBorder="1" applyAlignment="1" applyProtection="1">
      <alignment horizontal="left" vertical="center" indent="1"/>
    </xf>
    <xf numFmtId="0" fontId="37" fillId="0" borderId="24" xfId="0" applyNumberFormat="1" applyFont="1" applyBorder="1" applyAlignment="1" applyProtection="1">
      <alignment horizontal="left" vertical="center" indent="1"/>
    </xf>
    <xf numFmtId="0" fontId="37" fillId="0" borderId="24" xfId="0" applyFont="1" applyFill="1" applyBorder="1" applyAlignment="1" applyProtection="1">
      <alignment horizontal="left" vertical="center" indent="1"/>
    </xf>
    <xf numFmtId="0" fontId="37" fillId="0" borderId="24" xfId="0" applyFont="1" applyBorder="1" applyAlignment="1" applyProtection="1">
      <alignment horizontal="left" vertical="center" indent="1"/>
    </xf>
    <xf numFmtId="0" fontId="37" fillId="0" borderId="21" xfId="0" applyNumberFormat="1" applyFont="1" applyFill="1" applyBorder="1" applyAlignment="1" applyProtection="1">
      <alignment horizontal="left" vertical="center" indent="1"/>
    </xf>
    <xf numFmtId="0" fontId="37" fillId="0" borderId="21" xfId="0" applyNumberFormat="1" applyFont="1" applyBorder="1" applyAlignment="1" applyProtection="1">
      <alignment horizontal="left" vertical="center" indent="1"/>
    </xf>
    <xf numFmtId="0" fontId="37" fillId="0" borderId="21" xfId="0" applyFont="1" applyFill="1" applyBorder="1" applyAlignment="1" applyProtection="1">
      <alignment horizontal="left" vertical="center" indent="1"/>
    </xf>
    <xf numFmtId="0" fontId="37" fillId="0" borderId="21" xfId="0" applyFont="1" applyBorder="1" applyAlignment="1" applyProtection="1">
      <alignment horizontal="left" vertical="center" indent="1"/>
    </xf>
    <xf numFmtId="0" fontId="104" fillId="8" borderId="1" xfId="0" applyFont="1" applyFill="1" applyBorder="1" applyAlignment="1" applyProtection="1">
      <alignment horizontal="left" vertical="center" indent="2" shrinkToFit="1"/>
      <protection locked="0"/>
    </xf>
    <xf numFmtId="0" fontId="104" fillId="8" borderId="2" xfId="0" applyFont="1" applyFill="1" applyBorder="1" applyAlignment="1" applyProtection="1">
      <alignment horizontal="left" vertical="center" indent="2" shrinkToFit="1"/>
      <protection locked="0"/>
    </xf>
    <xf numFmtId="0" fontId="104" fillId="8" borderId="3" xfId="0" applyFont="1" applyFill="1" applyBorder="1" applyAlignment="1" applyProtection="1">
      <alignment horizontal="left" vertical="center" indent="2" shrinkToFit="1"/>
      <protection locked="0"/>
    </xf>
    <xf numFmtId="0" fontId="104" fillId="8" borderId="23" xfId="0" applyFont="1" applyFill="1" applyBorder="1" applyAlignment="1" applyProtection="1">
      <alignment horizontal="left" vertical="center" indent="2" shrinkToFit="1"/>
      <protection locked="0"/>
    </xf>
    <xf numFmtId="0" fontId="104" fillId="8" borderId="24" xfId="0" applyFont="1" applyFill="1" applyBorder="1" applyAlignment="1" applyProtection="1">
      <alignment horizontal="left" vertical="center" indent="2" shrinkToFit="1"/>
      <protection locked="0"/>
    </xf>
    <xf numFmtId="0" fontId="104" fillId="8" borderId="25" xfId="0" applyFont="1" applyFill="1" applyBorder="1" applyAlignment="1" applyProtection="1">
      <alignment horizontal="left" vertical="center" indent="2" shrinkToFit="1"/>
      <protection locked="0"/>
    </xf>
    <xf numFmtId="0" fontId="14" fillId="9" borderId="0" xfId="0" applyNumberFormat="1" applyFont="1" applyFill="1" applyBorder="1" applyAlignment="1" applyProtection="1">
      <alignment horizontal="center" vertical="top"/>
    </xf>
    <xf numFmtId="0" fontId="14" fillId="9" borderId="0" xfId="0" applyNumberFormat="1" applyFont="1" applyFill="1" applyBorder="1" applyAlignment="1" applyProtection="1">
      <alignment vertical="center"/>
    </xf>
    <xf numFmtId="0" fontId="14" fillId="9" borderId="0" xfId="0" applyFont="1" applyFill="1" applyBorder="1" applyAlignment="1" applyProtection="1">
      <alignment vertical="center"/>
    </xf>
    <xf numFmtId="0" fontId="37" fillId="0" borderId="38" xfId="0" applyNumberFormat="1" applyFont="1" applyFill="1" applyBorder="1" applyAlignment="1" applyProtection="1">
      <alignment horizontal="center" vertical="center"/>
    </xf>
    <xf numFmtId="0" fontId="11" fillId="15" borderId="38" xfId="0" applyNumberFormat="1" applyFont="1" applyFill="1" applyBorder="1" applyAlignment="1" applyProtection="1">
      <alignment vertical="center"/>
    </xf>
    <xf numFmtId="0" fontId="11" fillId="15" borderId="20" xfId="0" applyNumberFormat="1" applyFont="1" applyFill="1" applyBorder="1" applyAlignment="1" applyProtection="1">
      <alignment vertical="center"/>
    </xf>
    <xf numFmtId="0" fontId="13" fillId="0" borderId="39" xfId="0" applyFont="1" applyFill="1" applyBorder="1" applyAlignment="1" applyProtection="1">
      <alignment horizontal="center" vertical="center" wrapText="1"/>
    </xf>
    <xf numFmtId="0" fontId="0" fillId="0" borderId="41" xfId="0" applyBorder="1" applyAlignment="1" applyProtection="1">
      <alignment horizontal="center" vertical="center" wrapText="1"/>
    </xf>
    <xf numFmtId="0" fontId="0" fillId="0" borderId="40" xfId="0" applyBorder="1" applyAlignment="1" applyProtection="1">
      <alignment horizontal="center" vertical="center" wrapText="1"/>
    </xf>
    <xf numFmtId="0" fontId="13" fillId="8" borderId="39" xfId="0" applyFont="1" applyFill="1" applyBorder="1" applyAlignment="1" applyProtection="1">
      <alignment horizontal="center" vertical="center" wrapText="1"/>
      <protection locked="0"/>
    </xf>
    <xf numFmtId="0" fontId="13" fillId="8" borderId="41" xfId="0" applyFont="1" applyFill="1" applyBorder="1" applyAlignment="1" applyProtection="1">
      <alignment horizontal="center" vertical="center" wrapText="1"/>
      <protection locked="0"/>
    </xf>
    <xf numFmtId="0" fontId="13" fillId="8" borderId="40" xfId="0" applyFont="1" applyFill="1" applyBorder="1" applyAlignment="1" applyProtection="1">
      <alignment horizontal="center" vertical="center" wrapText="1"/>
      <protection locked="0"/>
    </xf>
    <xf numFmtId="0" fontId="0" fillId="8" borderId="1" xfId="0" applyNumberFormat="1" applyFont="1" applyFill="1" applyBorder="1" applyAlignment="1" applyProtection="1">
      <alignment horizontal="left" vertical="top" wrapText="1"/>
      <protection locked="0"/>
    </xf>
    <xf numFmtId="0" fontId="0" fillId="8" borderId="2" xfId="0" applyNumberFormat="1" applyFont="1" applyFill="1" applyBorder="1" applyAlignment="1" applyProtection="1">
      <alignment horizontal="left" vertical="top" wrapText="1"/>
      <protection locked="0"/>
    </xf>
    <xf numFmtId="0" fontId="0" fillId="8" borderId="4" xfId="0" applyNumberFormat="1" applyFont="1" applyFill="1" applyBorder="1" applyAlignment="1" applyProtection="1">
      <alignment horizontal="left" vertical="top" wrapText="1"/>
      <protection locked="0"/>
    </xf>
    <xf numFmtId="0" fontId="0" fillId="8" borderId="0" xfId="0" applyNumberFormat="1" applyFont="1" applyFill="1" applyAlignment="1" applyProtection="1">
      <alignment horizontal="left" vertical="top" wrapText="1"/>
      <protection locked="0"/>
    </xf>
    <xf numFmtId="0" fontId="0" fillId="8" borderId="0" xfId="0" applyNumberFormat="1" applyFont="1" applyFill="1" applyBorder="1" applyAlignment="1" applyProtection="1">
      <alignment horizontal="left" vertical="top" wrapText="1"/>
      <protection locked="0"/>
    </xf>
    <xf numFmtId="0" fontId="0" fillId="8" borderId="23" xfId="0" applyNumberFormat="1" applyFont="1" applyFill="1" applyBorder="1" applyAlignment="1" applyProtection="1">
      <alignment horizontal="left" vertical="top" wrapText="1"/>
      <protection locked="0"/>
    </xf>
    <xf numFmtId="0" fontId="0" fillId="8" borderId="24" xfId="0" applyNumberFormat="1" applyFont="1" applyFill="1" applyBorder="1" applyAlignment="1" applyProtection="1">
      <alignment horizontal="left" vertical="top" wrapText="1"/>
      <protection locked="0"/>
    </xf>
    <xf numFmtId="0" fontId="50" fillId="0" borderId="41" xfId="0" applyNumberFormat="1" applyFont="1" applyFill="1" applyBorder="1" applyAlignment="1" applyProtection="1">
      <alignment vertical="center" wrapText="1"/>
    </xf>
    <xf numFmtId="0" fontId="51" fillId="0" borderId="41" xfId="0" applyNumberFormat="1" applyFont="1" applyFill="1" applyBorder="1" applyAlignment="1" applyProtection="1">
      <alignment vertical="center" wrapText="1"/>
    </xf>
    <xf numFmtId="0" fontId="51" fillId="0" borderId="4" xfId="0" applyNumberFormat="1" applyFont="1" applyFill="1" applyBorder="1" applyAlignment="1" applyProtection="1">
      <alignment vertical="center" wrapText="1"/>
    </xf>
    <xf numFmtId="0" fontId="12" fillId="0" borderId="1" xfId="0" applyNumberFormat="1" applyFont="1" applyFill="1" applyBorder="1" applyAlignment="1" applyProtection="1">
      <alignment vertical="center" wrapText="1"/>
    </xf>
    <xf numFmtId="0" fontId="0" fillId="0" borderId="2" xfId="0" applyBorder="1" applyAlignment="1" applyProtection="1">
      <alignment vertical="center" wrapText="1"/>
    </xf>
    <xf numFmtId="0" fontId="0" fillId="0" borderId="4" xfId="0" applyBorder="1" applyAlignment="1" applyProtection="1">
      <alignment vertical="center" wrapText="1"/>
    </xf>
    <xf numFmtId="0" fontId="0" fillId="0" borderId="0" xfId="0" applyAlignment="1" applyProtection="1">
      <alignment vertical="center" wrapText="1"/>
    </xf>
    <xf numFmtId="0" fontId="0" fillId="0" borderId="0" xfId="0" applyBorder="1" applyAlignment="1" applyProtection="1">
      <alignment vertical="center" wrapText="1"/>
    </xf>
    <xf numFmtId="0" fontId="0" fillId="8" borderId="20" xfId="0" applyFill="1" applyBorder="1" applyAlignment="1" applyProtection="1">
      <alignment horizontal="left" vertical="top" wrapText="1"/>
      <protection locked="0"/>
    </xf>
    <xf numFmtId="0" fontId="0" fillId="8" borderId="21" xfId="0" applyFill="1" applyBorder="1" applyAlignment="1" applyProtection="1">
      <alignment horizontal="left" vertical="top" wrapText="1"/>
      <protection locked="0"/>
    </xf>
    <xf numFmtId="0" fontId="0" fillId="0" borderId="56" xfId="0" applyNumberFormat="1" applyFill="1" applyBorder="1" applyAlignment="1" applyProtection="1">
      <alignment horizontal="left" vertical="top" wrapText="1" indent="2"/>
    </xf>
    <xf numFmtId="0" fontId="13" fillId="0" borderId="62" xfId="0" applyFont="1" applyBorder="1" applyAlignment="1" applyProtection="1">
      <alignment horizontal="left" vertical="top" wrapText="1"/>
    </xf>
    <xf numFmtId="0" fontId="0" fillId="0" borderId="62" xfId="0" applyBorder="1" applyAlignment="1" applyProtection="1">
      <alignment horizontal="left" vertical="top" wrapText="1"/>
    </xf>
    <xf numFmtId="0" fontId="13" fillId="0" borderId="39" xfId="0" applyNumberFormat="1" applyFont="1" applyFill="1" applyBorder="1" applyAlignment="1" applyProtection="1">
      <alignment horizontal="center" vertical="center"/>
    </xf>
    <xf numFmtId="0" fontId="0" fillId="0" borderId="41" xfId="0" applyNumberFormat="1" applyFill="1" applyBorder="1" applyAlignment="1" applyProtection="1">
      <alignment horizontal="center" vertical="center"/>
    </xf>
    <xf numFmtId="0" fontId="11" fillId="11" borderId="23" xfId="0" applyNumberFormat="1" applyFont="1" applyFill="1" applyBorder="1" applyAlignment="1" applyProtection="1">
      <alignment horizontal="center" vertical="top"/>
    </xf>
    <xf numFmtId="0" fontId="0" fillId="0" borderId="24" xfId="0" applyBorder="1" applyAlignment="1" applyProtection="1"/>
    <xf numFmtId="0" fontId="35" fillId="6" borderId="20" xfId="0" applyNumberFormat="1" applyFont="1" applyFill="1" applyBorder="1" applyAlignment="1" applyProtection="1">
      <alignment vertical="center" wrapText="1"/>
    </xf>
    <xf numFmtId="0" fontId="35" fillId="6" borderId="21" xfId="0" applyNumberFormat="1" applyFont="1" applyFill="1" applyBorder="1" applyAlignment="1" applyProtection="1">
      <alignment vertical="center" wrapText="1"/>
    </xf>
    <xf numFmtId="0" fontId="11" fillId="6" borderId="41" xfId="0" applyNumberFormat="1" applyFont="1" applyFill="1" applyBorder="1" applyAlignment="1" applyProtection="1">
      <alignment vertical="center"/>
    </xf>
    <xf numFmtId="0" fontId="11" fillId="6" borderId="4" xfId="0" applyNumberFormat="1" applyFont="1" applyFill="1" applyBorder="1" applyAlignment="1" applyProtection="1">
      <alignment vertical="center"/>
    </xf>
    <xf numFmtId="0" fontId="11" fillId="6" borderId="38" xfId="0" applyNumberFormat="1" applyFont="1" applyFill="1" applyBorder="1" applyAlignment="1" applyProtection="1">
      <alignment vertical="center"/>
    </xf>
    <xf numFmtId="0" fontId="11" fillId="6" borderId="20" xfId="0" applyNumberFormat="1" applyFont="1" applyFill="1" applyBorder="1" applyAlignment="1" applyProtection="1">
      <alignment vertical="center"/>
    </xf>
    <xf numFmtId="0" fontId="0" fillId="0" borderId="29" xfId="0" applyNumberFormat="1" applyFill="1" applyBorder="1" applyAlignment="1" applyProtection="1">
      <alignment horizontal="left" vertical="top" wrapText="1" indent="2"/>
    </xf>
    <xf numFmtId="0" fontId="0" fillId="0" borderId="30" xfId="0" applyNumberFormat="1" applyFill="1" applyBorder="1" applyAlignment="1" applyProtection="1">
      <alignment horizontal="left" vertical="top" wrapText="1" indent="2"/>
    </xf>
    <xf numFmtId="0" fontId="0" fillId="0" borderId="31" xfId="0" applyNumberFormat="1" applyFill="1" applyBorder="1" applyAlignment="1" applyProtection="1">
      <alignment horizontal="left" vertical="top" wrapText="1" indent="2"/>
    </xf>
    <xf numFmtId="0" fontId="11" fillId="6" borderId="1" xfId="0" applyFont="1" applyFill="1" applyBorder="1" applyAlignment="1" applyProtection="1">
      <alignment horizontal="center" vertical="top"/>
    </xf>
    <xf numFmtId="0" fontId="0" fillId="0" borderId="4" xfId="0" applyBorder="1" applyAlignment="1" applyProtection="1">
      <alignment horizontal="center" vertical="top"/>
    </xf>
    <xf numFmtId="0" fontId="0" fillId="0" borderId="23" xfId="0" applyBorder="1" applyAlignment="1" applyProtection="1">
      <alignment horizontal="center" vertical="top"/>
    </xf>
    <xf numFmtId="0" fontId="72" fillId="0" borderId="62" xfId="0" applyFont="1" applyFill="1" applyBorder="1" applyAlignment="1" applyProtection="1">
      <alignment vertical="top" wrapText="1"/>
    </xf>
    <xf numFmtId="0" fontId="28" fillId="0" borderId="62" xfId="0" applyFont="1" applyFill="1" applyBorder="1" applyAlignment="1" applyProtection="1">
      <alignment vertical="top" wrapText="1"/>
    </xf>
    <xf numFmtId="0" fontId="28" fillId="0" borderId="26" xfId="0" applyFont="1" applyFill="1" applyBorder="1" applyAlignment="1" applyProtection="1">
      <alignment vertical="top" wrapText="1"/>
    </xf>
    <xf numFmtId="0" fontId="0" fillId="8" borderId="1" xfId="0" applyNumberFormat="1" applyFill="1" applyBorder="1" applyAlignment="1" applyProtection="1">
      <alignment horizontal="left" vertical="top" wrapText="1"/>
      <protection locked="0"/>
    </xf>
    <xf numFmtId="0" fontId="0" fillId="8" borderId="2" xfId="0" applyNumberFormat="1" applyFill="1" applyBorder="1" applyAlignment="1" applyProtection="1">
      <alignment horizontal="left" vertical="top" wrapText="1"/>
      <protection locked="0"/>
    </xf>
    <xf numFmtId="0" fontId="0" fillId="8" borderId="4" xfId="0" applyNumberFormat="1" applyFill="1" applyBorder="1" applyAlignment="1" applyProtection="1">
      <alignment horizontal="left" vertical="top" wrapText="1"/>
      <protection locked="0"/>
    </xf>
    <xf numFmtId="0" fontId="0" fillId="8" borderId="0" xfId="0" applyNumberFormat="1" applyFill="1" applyBorder="1" applyAlignment="1" applyProtection="1">
      <alignment horizontal="left" vertical="top" wrapText="1"/>
      <protection locked="0"/>
    </xf>
    <xf numFmtId="0" fontId="0" fillId="8" borderId="23" xfId="0" applyNumberFormat="1" applyFill="1" applyBorder="1" applyAlignment="1" applyProtection="1">
      <alignment horizontal="left" vertical="top" wrapText="1"/>
      <protection locked="0"/>
    </xf>
    <xf numFmtId="0" fontId="0" fillId="8" borderId="24" xfId="0" applyNumberFormat="1" applyFill="1" applyBorder="1" applyAlignment="1" applyProtection="1">
      <alignment horizontal="left" vertical="top" wrapText="1"/>
      <protection locked="0"/>
    </xf>
    <xf numFmtId="49" fontId="11" fillId="6" borderId="38" xfId="0" applyNumberFormat="1" applyFont="1" applyFill="1" applyBorder="1" applyAlignment="1" applyProtection="1">
      <alignment vertical="center"/>
    </xf>
    <xf numFmtId="49" fontId="11" fillId="6" borderId="20" xfId="0" applyNumberFormat="1" applyFont="1" applyFill="1" applyBorder="1" applyAlignment="1" applyProtection="1">
      <alignment vertical="center"/>
    </xf>
    <xf numFmtId="0" fontId="11" fillId="15" borderId="21" xfId="0" applyNumberFormat="1" applyFont="1" applyFill="1" applyBorder="1" applyAlignment="1" applyProtection="1">
      <alignment vertical="center"/>
    </xf>
    <xf numFmtId="0" fontId="0" fillId="8" borderId="38" xfId="0" applyFont="1" applyFill="1" applyBorder="1" applyAlignment="1" applyProtection="1">
      <alignment vertical="top" wrapText="1"/>
      <protection locked="0"/>
    </xf>
    <xf numFmtId="0" fontId="13" fillId="0" borderId="38" xfId="0" applyNumberFormat="1" applyFont="1" applyBorder="1" applyAlignment="1" applyProtection="1">
      <alignment horizontal="left" vertical="top" wrapText="1"/>
    </xf>
    <xf numFmtId="0" fontId="0" fillId="8" borderId="20" xfId="0" applyNumberFormat="1" applyFill="1" applyBorder="1" applyAlignment="1" applyProtection="1">
      <alignment horizontal="left" vertical="top" wrapText="1"/>
      <protection locked="0"/>
    </xf>
    <xf numFmtId="0" fontId="0" fillId="0" borderId="21" xfId="0" applyNumberFormat="1" applyBorder="1" applyAlignment="1" applyProtection="1">
      <alignment horizontal="left" vertical="top" wrapText="1"/>
      <protection locked="0"/>
    </xf>
    <xf numFmtId="1" fontId="0" fillId="8" borderId="20" xfId="0" applyNumberFormat="1" applyFont="1" applyFill="1" applyBorder="1" applyAlignment="1" applyProtection="1">
      <alignment horizontal="center" vertical="center"/>
      <protection locked="0"/>
    </xf>
    <xf numFmtId="1" fontId="0" fillId="0" borderId="22" xfId="0" applyNumberFormat="1" applyBorder="1" applyAlignment="1" applyProtection="1">
      <alignment horizontal="center" vertical="center"/>
      <protection locked="0"/>
    </xf>
    <xf numFmtId="0" fontId="12" fillId="8" borderId="20" xfId="0" applyNumberFormat="1" applyFont="1" applyFill="1" applyBorder="1" applyAlignment="1" applyProtection="1">
      <alignment horizontal="left" vertical="top" wrapText="1"/>
      <protection locked="0"/>
    </xf>
    <xf numFmtId="0" fontId="12" fillId="0" borderId="21" xfId="0" applyNumberFormat="1" applyFont="1" applyBorder="1" applyAlignment="1" applyProtection="1">
      <alignment horizontal="left" vertical="top" wrapText="1"/>
      <protection locked="0"/>
    </xf>
    <xf numFmtId="0" fontId="13" fillId="0" borderId="57" xfId="0" applyNumberFormat="1" applyFont="1" applyBorder="1" applyAlignment="1" applyProtection="1">
      <alignment horizontal="center" vertical="center"/>
    </xf>
    <xf numFmtId="0" fontId="13" fillId="0" borderId="41" xfId="0" applyFont="1" applyBorder="1" applyAlignment="1" applyProtection="1">
      <alignment horizontal="center" vertical="center"/>
    </xf>
    <xf numFmtId="49" fontId="13" fillId="0" borderId="39" xfId="0" applyNumberFormat="1" applyFont="1" applyBorder="1" applyAlignment="1" applyProtection="1">
      <alignment horizontal="center" vertical="center" wrapText="1"/>
    </xf>
    <xf numFmtId="49" fontId="0" fillId="0" borderId="41" xfId="0" applyNumberFormat="1" applyBorder="1" applyAlignment="1" applyProtection="1">
      <alignment horizontal="center" vertical="center" wrapText="1"/>
    </xf>
    <xf numFmtId="49" fontId="0" fillId="0" borderId="40" xfId="0" applyNumberFormat="1" applyBorder="1" applyAlignment="1" applyProtection="1">
      <alignment horizontal="center" vertical="center" wrapText="1"/>
    </xf>
    <xf numFmtId="0" fontId="0" fillId="11" borderId="0" xfId="0" applyFill="1" applyBorder="1" applyAlignment="1" applyProtection="1"/>
    <xf numFmtId="0" fontId="31" fillId="0" borderId="38" xfId="0" applyNumberFormat="1" applyFont="1" applyBorder="1" applyAlignment="1" applyProtection="1">
      <alignment horizontal="left" vertical="top" indent="3" shrinkToFit="1"/>
    </xf>
    <xf numFmtId="0" fontId="0" fillId="0" borderId="38" xfId="0" applyBorder="1" applyAlignment="1" applyProtection="1">
      <alignment horizontal="left" vertical="top" indent="3" shrinkToFit="1"/>
    </xf>
    <xf numFmtId="49" fontId="30" fillId="29" borderId="38" xfId="0" applyNumberFormat="1" applyFont="1" applyFill="1" applyBorder="1" applyAlignment="1" applyProtection="1">
      <alignment horizontal="left" vertical="top" wrapText="1" indent="1"/>
    </xf>
    <xf numFmtId="0" fontId="0" fillId="29" borderId="38" xfId="0" applyFill="1" applyBorder="1" applyAlignment="1" applyProtection="1">
      <alignment horizontal="left" vertical="top" wrapText="1" indent="1"/>
    </xf>
    <xf numFmtId="0" fontId="0" fillId="0" borderId="38" xfId="0" applyBorder="1" applyAlignment="1" applyProtection="1">
      <alignment horizontal="left" vertical="top" wrapText="1" indent="1"/>
    </xf>
    <xf numFmtId="0" fontId="0" fillId="0" borderId="38" xfId="0" applyNumberFormat="1" applyBorder="1" applyAlignment="1" applyProtection="1">
      <alignment horizontal="center" vertical="top" shrinkToFit="1"/>
    </xf>
    <xf numFmtId="0" fontId="0" fillId="0" borderId="38" xfId="0" applyBorder="1" applyAlignment="1" applyProtection="1">
      <alignment horizontal="center" vertical="top" shrinkToFit="1"/>
    </xf>
    <xf numFmtId="0" fontId="13" fillId="0" borderId="38" xfId="0" applyNumberFormat="1" applyFont="1" applyBorder="1" applyAlignment="1" applyProtection="1">
      <alignment horizontal="center" vertical="top" wrapText="1"/>
    </xf>
    <xf numFmtId="0" fontId="13" fillId="0" borderId="38" xfId="0" applyFont="1" applyBorder="1" applyAlignment="1" applyProtection="1">
      <alignment horizontal="center" vertical="top" wrapText="1"/>
    </xf>
    <xf numFmtId="0" fontId="0" fillId="29" borderId="39" xfId="0" applyNumberFormat="1" applyFill="1" applyBorder="1" applyAlignment="1" applyProtection="1">
      <alignment horizontal="center" vertical="center" wrapText="1"/>
    </xf>
    <xf numFmtId="0" fontId="0" fillId="29" borderId="41" xfId="0" applyFill="1" applyBorder="1" applyAlignment="1" applyProtection="1">
      <alignment horizontal="center" vertical="center" wrapText="1"/>
    </xf>
    <xf numFmtId="0" fontId="0" fillId="29" borderId="40" xfId="0" applyFill="1" applyBorder="1" applyAlignment="1" applyProtection="1">
      <alignment horizontal="center" vertical="center" wrapText="1"/>
    </xf>
    <xf numFmtId="0" fontId="13" fillId="8" borderId="39" xfId="0" applyNumberFormat="1" applyFont="1" applyFill="1" applyBorder="1" applyAlignment="1" applyProtection="1">
      <alignment horizontal="center" vertical="center" wrapText="1"/>
      <protection locked="0"/>
    </xf>
    <xf numFmtId="0" fontId="13" fillId="8" borderId="41" xfId="0" applyNumberFormat="1" applyFont="1" applyFill="1" applyBorder="1" applyAlignment="1" applyProtection="1">
      <alignment horizontal="center" vertical="center" wrapText="1"/>
      <protection locked="0"/>
    </xf>
    <xf numFmtId="49" fontId="0" fillId="0" borderId="1" xfId="0" applyNumberFormat="1" applyFill="1" applyBorder="1" applyAlignment="1" applyProtection="1">
      <alignment horizontal="left" vertical="top" wrapText="1"/>
    </xf>
    <xf numFmtId="49" fontId="0" fillId="0" borderId="2" xfId="0" applyNumberFormat="1" applyFill="1" applyBorder="1" applyAlignment="1" applyProtection="1">
      <alignment horizontal="left" vertical="top" wrapText="1"/>
    </xf>
    <xf numFmtId="49" fontId="0" fillId="0" borderId="3" xfId="0" applyNumberFormat="1" applyFill="1" applyBorder="1" applyAlignment="1" applyProtection="1">
      <alignment horizontal="left" vertical="top" wrapText="1"/>
    </xf>
    <xf numFmtId="0" fontId="0" fillId="0" borderId="23" xfId="0" applyFill="1" applyBorder="1" applyAlignment="1">
      <alignment horizontal="left" vertical="top" wrapText="1"/>
    </xf>
    <xf numFmtId="0" fontId="0" fillId="0" borderId="24" xfId="0" applyFill="1" applyBorder="1" applyAlignment="1">
      <alignment horizontal="left" vertical="top" wrapText="1"/>
    </xf>
    <xf numFmtId="0" fontId="0" fillId="0" borderId="25" xfId="0" applyFill="1" applyBorder="1" applyAlignment="1">
      <alignment horizontal="left" vertical="top" wrapText="1"/>
    </xf>
    <xf numFmtId="49" fontId="0" fillId="8" borderId="1" xfId="0" applyNumberFormat="1" applyFill="1" applyBorder="1" applyAlignment="1" applyProtection="1">
      <alignment horizontal="left" vertical="top" wrapText="1"/>
      <protection locked="0"/>
    </xf>
    <xf numFmtId="49" fontId="0" fillId="8" borderId="2" xfId="0" applyNumberFormat="1" applyFill="1" applyBorder="1" applyAlignment="1" applyProtection="1">
      <alignment horizontal="left" vertical="top" wrapText="1"/>
      <protection locked="0"/>
    </xf>
    <xf numFmtId="49" fontId="0" fillId="8" borderId="3" xfId="0" applyNumberFormat="1" applyFill="1" applyBorder="1" applyAlignment="1" applyProtection="1">
      <alignment horizontal="left" vertical="top" wrapText="1"/>
      <protection locked="0"/>
    </xf>
    <xf numFmtId="49" fontId="0" fillId="8" borderId="4" xfId="0" applyNumberFormat="1" applyFill="1" applyBorder="1" applyAlignment="1" applyProtection="1">
      <alignment horizontal="left" vertical="top" wrapText="1"/>
      <protection locked="0"/>
    </xf>
    <xf numFmtId="49" fontId="0" fillId="8" borderId="0" xfId="0" applyNumberFormat="1" applyFill="1" applyBorder="1" applyAlignment="1" applyProtection="1">
      <alignment horizontal="left" vertical="top" wrapText="1"/>
      <protection locked="0"/>
    </xf>
    <xf numFmtId="49" fontId="0" fillId="8" borderId="5" xfId="0" applyNumberFormat="1" applyFill="1" applyBorder="1" applyAlignment="1" applyProtection="1">
      <alignment horizontal="left" vertical="top" wrapText="1"/>
      <protection locked="0"/>
    </xf>
    <xf numFmtId="49" fontId="0" fillId="8" borderId="23" xfId="0" applyNumberFormat="1" applyFill="1" applyBorder="1" applyAlignment="1" applyProtection="1">
      <alignment horizontal="left" vertical="top" wrapText="1"/>
      <protection locked="0"/>
    </xf>
    <xf numFmtId="49" fontId="0" fillId="8" borderId="24" xfId="0" applyNumberFormat="1" applyFill="1" applyBorder="1" applyAlignment="1" applyProtection="1">
      <alignment horizontal="left" vertical="top" wrapText="1"/>
      <protection locked="0"/>
    </xf>
    <xf numFmtId="49" fontId="0" fillId="8" borderId="25" xfId="0" applyNumberFormat="1" applyFill="1" applyBorder="1" applyAlignment="1" applyProtection="1">
      <alignment horizontal="left" vertical="top" wrapText="1"/>
      <protection locked="0"/>
    </xf>
    <xf numFmtId="0" fontId="0" fillId="0" borderId="61" xfId="0" applyNumberFormat="1" applyFont="1" applyBorder="1" applyAlignment="1" applyProtection="1">
      <alignment horizontal="left" vertical="top" wrapText="1" indent="2"/>
    </xf>
    <xf numFmtId="0" fontId="0" fillId="0" borderId="52" xfId="0" applyNumberFormat="1" applyBorder="1" applyAlignment="1" applyProtection="1">
      <alignment horizontal="left" vertical="top" wrapText="1" indent="2"/>
    </xf>
    <xf numFmtId="0" fontId="0" fillId="0" borderId="53" xfId="0" applyNumberFormat="1" applyBorder="1" applyAlignment="1" applyProtection="1">
      <alignment horizontal="left" vertical="top" wrapText="1" indent="2"/>
    </xf>
    <xf numFmtId="0" fontId="0" fillId="0" borderId="41" xfId="0" applyNumberFormat="1" applyFont="1" applyBorder="1" applyAlignment="1" applyProtection="1">
      <alignment horizontal="left" vertical="top" indent="2"/>
    </xf>
    <xf numFmtId="0" fontId="0" fillId="0" borderId="40" xfId="0" applyNumberFormat="1" applyBorder="1" applyAlignment="1" applyProtection="1">
      <alignment horizontal="left" vertical="top" indent="2"/>
    </xf>
    <xf numFmtId="0" fontId="13" fillId="4" borderId="20" xfId="0" applyNumberFormat="1" applyFont="1" applyFill="1" applyBorder="1" applyAlignment="1" applyProtection="1">
      <alignment horizontal="center" wrapText="1"/>
    </xf>
    <xf numFmtId="0" fontId="13" fillId="4" borderId="21" xfId="0" applyNumberFormat="1" applyFont="1" applyFill="1" applyBorder="1" applyAlignment="1" applyProtection="1">
      <alignment horizontal="center" wrapText="1"/>
    </xf>
    <xf numFmtId="0" fontId="13" fillId="4" borderId="22" xfId="0" applyNumberFormat="1" applyFont="1" applyFill="1" applyBorder="1" applyAlignment="1" applyProtection="1">
      <alignment horizontal="center" wrapText="1"/>
    </xf>
    <xf numFmtId="0" fontId="0" fillId="8" borderId="30" xfId="0" applyNumberFormat="1" applyFont="1" applyFill="1" applyBorder="1" applyAlignment="1" applyProtection="1">
      <alignment vertical="top" wrapText="1"/>
      <protection locked="0"/>
    </xf>
    <xf numFmtId="0" fontId="13" fillId="0" borderId="26" xfId="0" applyNumberFormat="1" applyFont="1" applyBorder="1" applyAlignment="1" applyProtection="1">
      <alignment horizontal="left" vertical="top" wrapText="1"/>
    </xf>
    <xf numFmtId="0" fontId="13" fillId="0" borderId="27" xfId="0" applyNumberFormat="1" applyFont="1" applyBorder="1" applyAlignment="1" applyProtection="1">
      <alignment horizontal="left" vertical="top" wrapText="1"/>
    </xf>
    <xf numFmtId="0" fontId="13" fillId="0" borderId="28" xfId="0" applyNumberFormat="1" applyFont="1" applyBorder="1" applyAlignment="1" applyProtection="1">
      <alignment horizontal="left" vertical="top" wrapText="1"/>
    </xf>
    <xf numFmtId="49" fontId="12" fillId="10" borderId="0" xfId="0" applyNumberFormat="1" applyFont="1" applyFill="1" applyAlignment="1" applyProtection="1">
      <alignment horizontal="left" indent="4"/>
    </xf>
    <xf numFmtId="49" fontId="12" fillId="10" borderId="20" xfId="0" applyNumberFormat="1" applyFont="1" applyFill="1" applyBorder="1" applyAlignment="1" applyProtection="1">
      <alignment shrinkToFit="1"/>
    </xf>
    <xf numFmtId="49" fontId="12" fillId="10" borderId="21" xfId="0" applyNumberFormat="1" applyFont="1" applyFill="1" applyBorder="1" applyAlignment="1" applyProtection="1">
      <alignment shrinkToFit="1"/>
    </xf>
    <xf numFmtId="49" fontId="12" fillId="10" borderId="22" xfId="0" applyNumberFormat="1" applyFont="1" applyFill="1" applyBorder="1" applyAlignment="1" applyProtection="1">
      <alignment shrinkToFit="1"/>
    </xf>
    <xf numFmtId="49" fontId="12" fillId="10" borderId="21" xfId="0" applyNumberFormat="1" applyFont="1" applyFill="1" applyBorder="1" applyAlignment="1" applyProtection="1">
      <alignment horizontal="left" indent="2"/>
    </xf>
    <xf numFmtId="49" fontId="12" fillId="10" borderId="21" xfId="0" applyNumberFormat="1" applyFont="1" applyFill="1" applyBorder="1" applyAlignment="1" applyProtection="1">
      <alignment horizontal="right" indent="1" shrinkToFit="1"/>
    </xf>
    <xf numFmtId="0" fontId="12" fillId="10" borderId="21" xfId="0" applyNumberFormat="1" applyFont="1" applyFill="1" applyBorder="1" applyAlignment="1" applyProtection="1">
      <alignment horizontal="left" wrapText="1"/>
    </xf>
    <xf numFmtId="0" fontId="113" fillId="10" borderId="0" xfId="0" applyFont="1" applyFill="1" applyBorder="1" applyAlignment="1" applyProtection="1"/>
    <xf numFmtId="0" fontId="12" fillId="10" borderId="0" xfId="0" applyFont="1" applyFill="1" applyBorder="1" applyAlignment="1" applyProtection="1"/>
    <xf numFmtId="49" fontId="12" fillId="10" borderId="0" xfId="0" applyNumberFormat="1" applyFont="1" applyFill="1" applyAlignment="1" applyProtection="1">
      <alignment horizontal="left" indent="1" shrinkToFit="1"/>
    </xf>
    <xf numFmtId="0" fontId="12" fillId="10" borderId="0" xfId="0" applyFont="1" applyFill="1" applyAlignment="1" applyProtection="1">
      <alignment horizontal="left" indent="1" shrinkToFit="1"/>
    </xf>
    <xf numFmtId="0" fontId="0" fillId="0" borderId="38" xfId="0" applyNumberFormat="1" applyFont="1" applyBorder="1" applyAlignment="1" applyProtection="1">
      <alignment vertical="top" wrapText="1"/>
    </xf>
    <xf numFmtId="1" fontId="12" fillId="10" borderId="20" xfId="0" applyNumberFormat="1" applyFont="1" applyFill="1" applyBorder="1" applyAlignment="1" applyProtection="1">
      <alignment horizontal="center" vertical="top" shrinkToFit="1"/>
    </xf>
    <xf numFmtId="1" fontId="12" fillId="10" borderId="22" xfId="0" applyNumberFormat="1" applyFont="1" applyFill="1" applyBorder="1" applyAlignment="1" applyProtection="1">
      <alignment horizontal="center" vertical="top" shrinkToFit="1"/>
    </xf>
    <xf numFmtId="0" fontId="11" fillId="11" borderId="4" xfId="0" applyNumberFormat="1" applyFont="1" applyFill="1" applyBorder="1" applyAlignment="1" applyProtection="1">
      <alignment vertical="center"/>
    </xf>
    <xf numFmtId="0" fontId="11" fillId="11" borderId="0" xfId="0" applyNumberFormat="1" applyFont="1" applyFill="1" applyBorder="1" applyAlignment="1" applyProtection="1">
      <alignment vertical="center"/>
    </xf>
    <xf numFmtId="0" fontId="30" fillId="0" borderId="20" xfId="0" applyNumberFormat="1" applyFont="1" applyBorder="1" applyAlignment="1" applyProtection="1">
      <alignment vertical="top" wrapText="1"/>
    </xf>
    <xf numFmtId="0" fontId="30" fillId="0" borderId="21" xfId="0" applyNumberFormat="1" applyFont="1" applyBorder="1" applyAlignment="1" applyProtection="1">
      <alignment vertical="top" wrapText="1"/>
    </xf>
    <xf numFmtId="0" fontId="30" fillId="0" borderId="22" xfId="0" applyNumberFormat="1" applyFont="1" applyBorder="1" applyAlignment="1" applyProtection="1">
      <alignment vertical="top" wrapText="1"/>
    </xf>
    <xf numFmtId="0" fontId="12" fillId="0" borderId="20" xfId="0" applyNumberFormat="1" applyFont="1" applyFill="1" applyBorder="1" applyAlignment="1" applyProtection="1">
      <alignment vertical="top" wrapText="1"/>
    </xf>
    <xf numFmtId="0" fontId="0" fillId="0" borderId="21" xfId="0" applyNumberFormat="1" applyFont="1" applyFill="1" applyBorder="1" applyAlignment="1" applyProtection="1">
      <alignment vertical="top" wrapText="1"/>
    </xf>
    <xf numFmtId="0" fontId="58" fillId="11" borderId="20" xfId="0" applyNumberFormat="1" applyFont="1" applyFill="1" applyBorder="1" applyAlignment="1" applyProtection="1">
      <alignment vertical="center"/>
    </xf>
    <xf numFmtId="0" fontId="59" fillId="0" borderId="21" xfId="0" applyNumberFormat="1" applyFont="1" applyBorder="1" applyAlignment="1" applyProtection="1">
      <alignment vertical="center"/>
    </xf>
    <xf numFmtId="0" fontId="111" fillId="0" borderId="1" xfId="0" applyFont="1" applyFill="1" applyBorder="1" applyAlignment="1" applyProtection="1">
      <alignment horizontal="center" vertical="center" shrinkToFit="1"/>
    </xf>
    <xf numFmtId="0" fontId="110" fillId="0" borderId="2" xfId="0" applyFont="1" applyBorder="1" applyAlignment="1" applyProtection="1">
      <alignment horizontal="center" vertical="center" shrinkToFit="1"/>
    </xf>
    <xf numFmtId="0" fontId="58" fillId="11" borderId="0" xfId="0" applyNumberFormat="1" applyFont="1" applyFill="1" applyBorder="1" applyAlignment="1" applyProtection="1">
      <alignment horizontal="left" vertical="center" shrinkToFit="1"/>
    </xf>
    <xf numFmtId="0" fontId="11" fillId="11" borderId="4" xfId="0" applyNumberFormat="1" applyFont="1" applyFill="1" applyBorder="1" applyAlignment="1" applyProtection="1">
      <alignment horizontal="center" vertical="top"/>
    </xf>
    <xf numFmtId="0" fontId="0" fillId="0" borderId="0" xfId="0" applyBorder="1" applyAlignment="1" applyProtection="1"/>
    <xf numFmtId="49" fontId="13" fillId="0" borderId="38" xfId="0" applyNumberFormat="1" applyFont="1" applyBorder="1" applyAlignment="1" applyProtection="1">
      <alignment horizontal="left" vertical="top" wrapText="1" indent="1"/>
    </xf>
    <xf numFmtId="49" fontId="43" fillId="0" borderId="38" xfId="0" applyNumberFormat="1" applyFont="1" applyBorder="1" applyAlignment="1" applyProtection="1">
      <alignment horizontal="left" vertical="top" wrapText="1" indent="1"/>
    </xf>
    <xf numFmtId="0" fontId="13" fillId="0" borderId="20" xfId="0" applyFont="1" applyBorder="1" applyAlignment="1" applyProtection="1">
      <alignment horizontal="center" vertical="center" wrapText="1"/>
    </xf>
    <xf numFmtId="0" fontId="13" fillId="0" borderId="22" xfId="0" applyFont="1" applyBorder="1" applyAlignment="1">
      <alignment horizontal="center" vertical="center" wrapText="1"/>
    </xf>
    <xf numFmtId="0" fontId="0" fillId="0" borderId="5" xfId="0" applyBorder="1" applyAlignment="1" applyProtection="1"/>
    <xf numFmtId="0" fontId="0" fillId="0" borderId="23" xfId="0" applyBorder="1" applyAlignment="1" applyProtection="1"/>
    <xf numFmtId="0" fontId="0" fillId="0" borderId="25" xfId="0" applyBorder="1" applyAlignment="1" applyProtection="1"/>
    <xf numFmtId="0" fontId="11" fillId="11" borderId="1" xfId="0" applyNumberFormat="1" applyFont="1" applyFill="1" applyBorder="1" applyAlignment="1" applyProtection="1">
      <alignment horizontal="center" vertical="top"/>
    </xf>
    <xf numFmtId="0" fontId="0" fillId="0" borderId="3" xfId="0" applyBorder="1" applyAlignment="1" applyProtection="1"/>
    <xf numFmtId="0" fontId="0" fillId="0" borderId="4" xfId="0" applyBorder="1" applyAlignment="1" applyProtection="1"/>
    <xf numFmtId="49" fontId="43" fillId="11" borderId="4" xfId="0" applyNumberFormat="1" applyFont="1" applyFill="1" applyBorder="1" applyAlignment="1" applyProtection="1">
      <alignment horizontal="center" vertical="center" wrapText="1"/>
    </xf>
    <xf numFmtId="49" fontId="43" fillId="11" borderId="5" xfId="0" applyNumberFormat="1" applyFont="1" applyFill="1" applyBorder="1" applyAlignment="1" applyProtection="1">
      <alignment horizontal="center" vertical="center" wrapText="1"/>
    </xf>
    <xf numFmtId="49" fontId="43" fillId="11" borderId="134" xfId="0" applyNumberFormat="1" applyFont="1" applyFill="1" applyBorder="1" applyAlignment="1" applyProtection="1">
      <alignment horizontal="center" vertical="center" wrapText="1"/>
    </xf>
    <xf numFmtId="49" fontId="43" fillId="11" borderId="135" xfId="0" applyNumberFormat="1" applyFont="1" applyFill="1" applyBorder="1" applyAlignment="1" applyProtection="1">
      <alignment horizontal="center" vertical="center" wrapText="1"/>
    </xf>
    <xf numFmtId="0" fontId="13" fillId="4" borderId="38" xfId="0" applyNumberFormat="1" applyFont="1" applyFill="1" applyBorder="1" applyAlignment="1" applyProtection="1">
      <alignment vertical="center" shrinkToFit="1"/>
    </xf>
    <xf numFmtId="0" fontId="13" fillId="4" borderId="20" xfId="0" applyNumberFormat="1" applyFont="1" applyFill="1" applyBorder="1" applyAlignment="1" applyProtection="1">
      <alignment horizontal="left" vertical="center" indent="2" shrinkToFit="1"/>
    </xf>
    <xf numFmtId="0" fontId="13" fillId="4" borderId="21" xfId="0" applyNumberFormat="1" applyFont="1" applyFill="1" applyBorder="1" applyAlignment="1" applyProtection="1">
      <alignment horizontal="left" vertical="center" indent="2" shrinkToFit="1"/>
    </xf>
    <xf numFmtId="0" fontId="13" fillId="4" borderId="22" xfId="0" applyNumberFormat="1" applyFont="1" applyFill="1" applyBorder="1" applyAlignment="1" applyProtection="1">
      <alignment horizontal="left" vertical="center" indent="2" shrinkToFit="1"/>
    </xf>
    <xf numFmtId="0" fontId="13" fillId="0" borderId="1" xfId="0" applyNumberFormat="1" applyFont="1" applyBorder="1" applyAlignment="1" applyProtection="1">
      <alignment horizontal="left" vertical="top" wrapText="1"/>
    </xf>
    <xf numFmtId="0" fontId="13" fillId="0" borderId="2" xfId="0" applyNumberFormat="1" applyFont="1" applyBorder="1" applyAlignment="1" applyProtection="1">
      <alignment horizontal="left" vertical="top" wrapText="1"/>
    </xf>
    <xf numFmtId="0" fontId="13" fillId="0" borderId="3" xfId="0" applyNumberFormat="1" applyFont="1" applyBorder="1" applyAlignment="1" applyProtection="1">
      <alignment horizontal="left" vertical="top" wrapText="1"/>
    </xf>
    <xf numFmtId="0" fontId="13" fillId="0" borderId="4" xfId="0" applyNumberFormat="1" applyFont="1" applyBorder="1" applyAlignment="1" applyProtection="1">
      <alignment horizontal="left" vertical="top" wrapText="1"/>
    </xf>
    <xf numFmtId="0" fontId="13" fillId="0" borderId="0" xfId="0" applyNumberFormat="1" applyFont="1" applyBorder="1" applyAlignment="1" applyProtection="1">
      <alignment horizontal="left" vertical="top" wrapText="1"/>
    </xf>
    <xf numFmtId="0" fontId="13" fillId="0" borderId="5" xfId="0" applyNumberFormat="1" applyFont="1" applyBorder="1" applyAlignment="1" applyProtection="1">
      <alignment horizontal="left" vertical="top" wrapText="1"/>
    </xf>
    <xf numFmtId="0" fontId="31" fillId="0" borderId="1" xfId="0" applyNumberFormat="1" applyFont="1" applyFill="1" applyBorder="1" applyAlignment="1" applyProtection="1">
      <alignment vertical="top" wrapText="1"/>
    </xf>
    <xf numFmtId="0" fontId="31" fillId="0" borderId="2" xfId="0" applyNumberFormat="1" applyFont="1" applyFill="1" applyBorder="1" applyAlignment="1" applyProtection="1">
      <alignment vertical="top" wrapText="1"/>
    </xf>
    <xf numFmtId="0" fontId="31" fillId="0" borderId="4" xfId="0" applyNumberFormat="1" applyFont="1" applyFill="1" applyBorder="1" applyAlignment="1" applyProtection="1">
      <alignment vertical="top" wrapText="1"/>
    </xf>
    <xf numFmtId="0" fontId="31" fillId="0" borderId="0" xfId="0" applyNumberFormat="1" applyFont="1" applyFill="1" applyBorder="1" applyAlignment="1" applyProtection="1">
      <alignment vertical="top" wrapText="1"/>
    </xf>
    <xf numFmtId="0" fontId="31" fillId="0" borderId="23" xfId="0" applyNumberFormat="1" applyFont="1" applyFill="1" applyBorder="1" applyAlignment="1" applyProtection="1">
      <alignment vertical="top" wrapText="1"/>
    </xf>
    <xf numFmtId="0" fontId="31" fillId="0" borderId="24" xfId="0" applyNumberFormat="1" applyFont="1" applyFill="1" applyBorder="1" applyAlignment="1" applyProtection="1">
      <alignment vertical="top" wrapText="1"/>
    </xf>
    <xf numFmtId="0" fontId="11" fillId="11" borderId="38" xfId="0" applyNumberFormat="1" applyFont="1" applyFill="1" applyBorder="1" applyAlignment="1" applyProtection="1">
      <alignment horizontal="center" vertical="top"/>
    </xf>
    <xf numFmtId="0" fontId="0" fillId="0" borderId="38" xfId="0" applyBorder="1" applyAlignment="1" applyProtection="1"/>
    <xf numFmtId="0" fontId="11" fillId="11" borderId="38" xfId="0" applyNumberFormat="1" applyFont="1" applyFill="1" applyBorder="1" applyAlignment="1" applyProtection="1">
      <alignment vertical="center"/>
    </xf>
    <xf numFmtId="0" fontId="11" fillId="11" borderId="20" xfId="0" applyNumberFormat="1" applyFont="1" applyFill="1" applyBorder="1" applyAlignment="1" applyProtection="1">
      <alignment vertical="center"/>
    </xf>
    <xf numFmtId="0" fontId="0" fillId="0" borderId="38" xfId="0" applyNumberFormat="1" applyFont="1" applyFill="1" applyBorder="1" applyAlignment="1" applyProtection="1">
      <alignment vertical="center" wrapText="1"/>
    </xf>
    <xf numFmtId="0" fontId="0" fillId="0" borderId="20" xfId="0" applyNumberFormat="1" applyFont="1" applyFill="1" applyBorder="1" applyAlignment="1" applyProtection="1">
      <alignment vertical="center" wrapText="1"/>
    </xf>
    <xf numFmtId="49" fontId="0" fillId="0" borderId="139" xfId="0" applyNumberFormat="1" applyFont="1" applyFill="1" applyBorder="1" applyAlignment="1" applyProtection="1">
      <alignment horizontal="left" vertical="center" wrapText="1"/>
    </xf>
    <xf numFmtId="49" fontId="0" fillId="0" borderId="143" xfId="0" applyNumberFormat="1" applyBorder="1" applyAlignment="1" applyProtection="1">
      <alignment horizontal="left" vertical="center" wrapText="1"/>
    </xf>
    <xf numFmtId="49" fontId="0" fillId="0" borderId="4" xfId="0" applyNumberFormat="1" applyBorder="1" applyAlignment="1" applyProtection="1">
      <alignment horizontal="left" vertical="center" wrapText="1"/>
    </xf>
    <xf numFmtId="49" fontId="0" fillId="0" borderId="0" xfId="0" applyNumberFormat="1" applyBorder="1" applyAlignment="1" applyProtection="1">
      <alignment horizontal="left" vertical="center" wrapText="1"/>
    </xf>
    <xf numFmtId="49" fontId="0" fillId="0" borderId="134" xfId="0" applyNumberFormat="1" applyBorder="1" applyAlignment="1" applyProtection="1">
      <alignment horizontal="left" vertical="center" wrapText="1"/>
    </xf>
    <xf numFmtId="49" fontId="0" fillId="0" borderId="109" xfId="0" applyNumberFormat="1" applyBorder="1" applyAlignment="1" applyProtection="1">
      <alignment horizontal="left" vertical="center" wrapText="1"/>
    </xf>
    <xf numFmtId="0" fontId="13" fillId="4" borderId="136" xfId="0" applyNumberFormat="1" applyFont="1" applyFill="1" applyBorder="1" applyAlignment="1" applyProtection="1">
      <alignment horizontal="left" vertical="center" indent="2" shrinkToFit="1"/>
    </xf>
    <xf numFmtId="0" fontId="13" fillId="4" borderId="137" xfId="0" applyNumberFormat="1" applyFont="1" applyFill="1" applyBorder="1" applyAlignment="1" applyProtection="1">
      <alignment horizontal="left" vertical="center" indent="2" shrinkToFit="1"/>
    </xf>
    <xf numFmtId="0" fontId="13" fillId="4" borderId="138" xfId="0" applyNumberFormat="1" applyFont="1" applyFill="1" applyBorder="1" applyAlignment="1" applyProtection="1">
      <alignment horizontal="left" vertical="center" indent="2" shrinkToFit="1"/>
    </xf>
    <xf numFmtId="0" fontId="11" fillId="9" borderId="49" xfId="0" applyNumberFormat="1" applyFont="1" applyFill="1" applyBorder="1" applyAlignment="1" applyProtection="1">
      <alignment horizontal="center" wrapText="1"/>
    </xf>
    <xf numFmtId="0" fontId="11" fillId="9" borderId="50" xfId="0" applyNumberFormat="1" applyFont="1" applyFill="1" applyBorder="1" applyAlignment="1" applyProtection="1">
      <alignment horizontal="center" wrapText="1"/>
    </xf>
    <xf numFmtId="0" fontId="11" fillId="9" borderId="50" xfId="0" applyNumberFormat="1" applyFont="1" applyFill="1" applyBorder="1" applyAlignment="1" applyProtection="1">
      <alignment horizontal="center"/>
    </xf>
    <xf numFmtId="0" fontId="11" fillId="9" borderId="150" xfId="0" applyNumberFormat="1" applyFont="1" applyFill="1" applyBorder="1" applyAlignment="1" applyProtection="1">
      <alignment horizontal="center" wrapText="1"/>
    </xf>
    <xf numFmtId="0" fontId="13" fillId="0" borderId="149" xfId="0" applyFont="1" applyFill="1" applyBorder="1" applyAlignment="1" applyProtection="1">
      <alignment horizontal="left" vertical="center" indent="1" shrinkToFit="1"/>
    </xf>
    <xf numFmtId="0" fontId="13" fillId="0" borderId="72" xfId="0" applyFont="1" applyFill="1" applyBorder="1" applyAlignment="1" applyProtection="1">
      <alignment horizontal="left" vertical="center" indent="1" shrinkToFit="1"/>
    </xf>
    <xf numFmtId="37" fontId="42" fillId="0" borderId="72" xfId="0" applyNumberFormat="1" applyFont="1" applyFill="1" applyBorder="1" applyAlignment="1" applyProtection="1">
      <alignment horizontal="center" vertical="center" shrinkToFit="1"/>
    </xf>
    <xf numFmtId="37" fontId="42" fillId="0" borderId="151" xfId="0" applyNumberFormat="1" applyFont="1" applyBorder="1" applyAlignment="1" applyProtection="1">
      <alignment horizontal="center" vertical="center" shrinkToFit="1"/>
    </xf>
    <xf numFmtId="0" fontId="11" fillId="11" borderId="39" xfId="0" applyNumberFormat="1" applyFont="1" applyFill="1" applyBorder="1" applyAlignment="1" applyProtection="1">
      <alignment vertical="center"/>
    </xf>
    <xf numFmtId="0" fontId="11" fillId="11" borderId="1" xfId="0" applyNumberFormat="1" applyFont="1" applyFill="1" applyBorder="1" applyAlignment="1" applyProtection="1">
      <alignment vertical="center"/>
    </xf>
    <xf numFmtId="0" fontId="11" fillId="9" borderId="141" xfId="0" applyNumberFormat="1" applyFont="1" applyFill="1" applyBorder="1" applyAlignment="1" applyProtection="1">
      <alignment horizontal="center" vertical="center"/>
    </xf>
    <xf numFmtId="0" fontId="14" fillId="9" borderId="142" xfId="0" applyNumberFormat="1" applyFont="1" applyFill="1" applyBorder="1" applyAlignment="1" applyProtection="1">
      <alignment horizontal="center" vertical="center"/>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3" xfId="0" applyBorder="1" applyAlignment="1" applyProtection="1">
      <alignment horizontal="center" vertical="center"/>
    </xf>
    <xf numFmtId="0" fontId="0" fillId="0" borderId="4" xfId="0" applyBorder="1" applyAlignment="1" applyProtection="1">
      <alignment horizontal="center" vertical="center"/>
    </xf>
    <xf numFmtId="0" fontId="0" fillId="0" borderId="0" xfId="0" applyBorder="1" applyAlignment="1" applyProtection="1">
      <alignment horizontal="center" vertical="center"/>
    </xf>
    <xf numFmtId="0" fontId="0" fillId="0" borderId="5" xfId="0" applyBorder="1" applyAlignment="1" applyProtection="1">
      <alignment horizontal="center" vertical="center"/>
    </xf>
    <xf numFmtId="0" fontId="36" fillId="8" borderId="2" xfId="0" applyNumberFormat="1" applyFont="1" applyFill="1" applyBorder="1" applyAlignment="1" applyProtection="1">
      <alignment horizontal="center" vertical="center" wrapText="1"/>
    </xf>
    <xf numFmtId="0" fontId="41" fillId="8" borderId="2" xfId="0" applyNumberFormat="1" applyFont="1" applyFill="1" applyBorder="1" applyAlignment="1" applyProtection="1">
      <alignment horizontal="center" vertical="center" wrapText="1"/>
    </xf>
    <xf numFmtId="0" fontId="0" fillId="8" borderId="3" xfId="0" applyNumberFormat="1" applyFill="1" applyBorder="1" applyAlignment="1" applyProtection="1">
      <alignment horizontal="center" vertical="center" wrapText="1"/>
    </xf>
    <xf numFmtId="0" fontId="41" fillId="8" borderId="0" xfId="0"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center" vertical="center" wrapText="1"/>
    </xf>
    <xf numFmtId="0" fontId="13" fillId="4" borderId="1" xfId="0" applyNumberFormat="1" applyFont="1" applyFill="1" applyBorder="1" applyAlignment="1" applyProtection="1">
      <alignment horizontal="right" vertical="center" shrinkToFit="1" readingOrder="1"/>
    </xf>
    <xf numFmtId="0" fontId="0" fillId="0" borderId="2" xfId="0" applyNumberFormat="1" applyBorder="1" applyAlignment="1" applyProtection="1">
      <alignment horizontal="right" vertical="center" shrinkToFit="1" readingOrder="1"/>
    </xf>
    <xf numFmtId="0" fontId="42" fillId="0" borderId="43" xfId="0" applyNumberFormat="1" applyFont="1" applyFill="1" applyBorder="1" applyAlignment="1" applyProtection="1">
      <alignment horizontal="left" vertical="center" indent="1" shrinkToFit="1" readingOrder="1"/>
    </xf>
    <xf numFmtId="0" fontId="42" fillId="0" borderId="27" xfId="0" applyNumberFormat="1" applyFont="1" applyBorder="1" applyAlignment="1" applyProtection="1">
      <alignment horizontal="left" vertical="center" indent="1" shrinkToFit="1" readingOrder="1"/>
    </xf>
    <xf numFmtId="0" fontId="42" fillId="0" borderId="28" xfId="0" applyNumberFormat="1" applyFont="1" applyBorder="1" applyAlignment="1" applyProtection="1">
      <alignment horizontal="left" vertical="center" indent="1" shrinkToFit="1" readingOrder="1"/>
    </xf>
    <xf numFmtId="0" fontId="13" fillId="4" borderId="20" xfId="0" applyNumberFormat="1" applyFont="1" applyFill="1" applyBorder="1" applyAlignment="1" applyProtection="1">
      <alignment horizontal="center" vertical="center" shrinkToFit="1"/>
    </xf>
    <xf numFmtId="0" fontId="13" fillId="4" borderId="21" xfId="0" applyNumberFormat="1" applyFont="1" applyFill="1" applyBorder="1" applyAlignment="1" applyProtection="1">
      <alignment horizontal="center" vertical="center" shrinkToFit="1"/>
    </xf>
    <xf numFmtId="0" fontId="28" fillId="4" borderId="4" xfId="0" applyNumberFormat="1" applyFont="1" applyFill="1" applyBorder="1" applyAlignment="1" applyProtection="1">
      <alignment horizontal="right" vertical="center" wrapText="1" readingOrder="1"/>
    </xf>
    <xf numFmtId="0" fontId="28" fillId="0" borderId="0" xfId="0" applyNumberFormat="1" applyFont="1" applyBorder="1" applyAlignment="1" applyProtection="1">
      <alignment horizontal="right" vertical="center" wrapText="1" readingOrder="1"/>
    </xf>
    <xf numFmtId="0" fontId="28" fillId="0" borderId="4" xfId="0" applyNumberFormat="1" applyFont="1" applyBorder="1" applyAlignment="1" applyProtection="1">
      <alignment horizontal="right" vertical="center" wrapText="1" readingOrder="1"/>
    </xf>
    <xf numFmtId="0" fontId="42" fillId="0" borderId="45" xfId="0" applyNumberFormat="1" applyFont="1" applyFill="1" applyBorder="1" applyAlignment="1" applyProtection="1">
      <alignment horizontal="left" vertical="center" indent="1" shrinkToFit="1" readingOrder="1"/>
    </xf>
    <xf numFmtId="0" fontId="42" fillId="0" borderId="30" xfId="0" applyNumberFormat="1" applyFont="1" applyBorder="1" applyAlignment="1" applyProtection="1">
      <alignment horizontal="left" vertical="center" indent="1" shrinkToFit="1" readingOrder="1"/>
    </xf>
    <xf numFmtId="0" fontId="42" fillId="0" borderId="31" xfId="0" applyNumberFormat="1" applyFont="1" applyBorder="1" applyAlignment="1" applyProtection="1">
      <alignment horizontal="left" vertical="center" indent="1" shrinkToFit="1" readingOrder="1"/>
    </xf>
    <xf numFmtId="0" fontId="13" fillId="0" borderId="11" xfId="0" applyFont="1" applyFill="1" applyBorder="1" applyAlignment="1" applyProtection="1">
      <alignment horizontal="left" vertical="center" indent="1" shrinkToFit="1"/>
    </xf>
    <xf numFmtId="0" fontId="13" fillId="0" borderId="12" xfId="0" applyFont="1" applyFill="1" applyBorder="1" applyAlignment="1" applyProtection="1">
      <alignment horizontal="left" vertical="center" indent="1" shrinkToFit="1"/>
    </xf>
    <xf numFmtId="37" fontId="42" fillId="0" borderId="43" xfId="0" applyNumberFormat="1" applyFont="1" applyFill="1" applyBorder="1" applyAlignment="1" applyProtection="1">
      <alignment horizontal="center" vertical="center" shrinkToFit="1"/>
    </xf>
    <xf numFmtId="37" fontId="42" fillId="0" borderId="27" xfId="0" applyNumberFormat="1" applyFont="1" applyBorder="1" applyAlignment="1" applyProtection="1">
      <alignment horizontal="center" vertical="center" shrinkToFit="1"/>
    </xf>
    <xf numFmtId="0" fontId="42" fillId="0" borderId="51" xfId="0" applyNumberFormat="1" applyFont="1" applyFill="1" applyBorder="1" applyAlignment="1" applyProtection="1">
      <alignment horizontal="left" vertical="center" indent="1" shrinkToFit="1" readingOrder="1"/>
    </xf>
    <xf numFmtId="0" fontId="42" fillId="0" borderId="52" xfId="0" applyNumberFormat="1" applyFont="1" applyBorder="1" applyAlignment="1" applyProtection="1">
      <alignment horizontal="left" vertical="center" indent="1" shrinkToFit="1" readingOrder="1"/>
    </xf>
    <xf numFmtId="0" fontId="42" fillId="0" borderId="53" xfId="0" applyNumberFormat="1" applyFont="1" applyBorder="1" applyAlignment="1" applyProtection="1">
      <alignment horizontal="left" vertical="center" indent="1" shrinkToFit="1" readingOrder="1"/>
    </xf>
    <xf numFmtId="0" fontId="13" fillId="0" borderId="64" xfId="0" applyFont="1" applyFill="1" applyBorder="1" applyAlignment="1" applyProtection="1">
      <alignment horizontal="left" vertical="center" indent="1" shrinkToFit="1"/>
    </xf>
    <xf numFmtId="0" fontId="13" fillId="0" borderId="63" xfId="0" applyFont="1" applyFill="1" applyBorder="1" applyAlignment="1" applyProtection="1">
      <alignment horizontal="left" vertical="center" indent="1" shrinkToFit="1"/>
    </xf>
    <xf numFmtId="3" fontId="42" fillId="0" borderId="51" xfId="0" applyNumberFormat="1" applyFont="1" applyFill="1" applyBorder="1" applyAlignment="1" applyProtection="1">
      <alignment horizontal="center" vertical="center" shrinkToFit="1"/>
    </xf>
    <xf numFmtId="3" fontId="42" fillId="0" borderId="52" xfId="0" applyNumberFormat="1" applyFont="1" applyBorder="1" applyAlignment="1" applyProtection="1">
      <alignment horizontal="center" vertical="center" shrinkToFit="1"/>
    </xf>
    <xf numFmtId="0" fontId="35" fillId="11" borderId="20" xfId="0" applyNumberFormat="1" applyFont="1" applyFill="1" applyBorder="1" applyAlignment="1" applyProtection="1">
      <alignment vertical="center" wrapText="1"/>
    </xf>
    <xf numFmtId="0" fontId="35" fillId="11" borderId="21" xfId="0" applyNumberFormat="1" applyFont="1" applyFill="1" applyBorder="1" applyAlignment="1" applyProtection="1">
      <alignment vertical="center" wrapText="1"/>
    </xf>
    <xf numFmtId="0" fontId="0" fillId="0" borderId="38" xfId="0" applyNumberFormat="1" applyFont="1" applyBorder="1" applyAlignment="1" applyProtection="1">
      <alignment horizontal="left" vertical="top" wrapText="1" indent="2"/>
    </xf>
    <xf numFmtId="0" fontId="14" fillId="12" borderId="23" xfId="0" applyNumberFormat="1" applyFont="1" applyFill="1" applyBorder="1" applyAlignment="1" applyProtection="1">
      <alignment vertical="center" shrinkToFit="1"/>
    </xf>
    <xf numFmtId="0" fontId="14" fillId="12" borderId="24" xfId="0" applyNumberFormat="1" applyFont="1" applyFill="1" applyBorder="1" applyAlignment="1" applyProtection="1">
      <alignment vertical="center" shrinkToFit="1"/>
    </xf>
    <xf numFmtId="0" fontId="13" fillId="0" borderId="38" xfId="0" applyNumberFormat="1" applyFont="1" applyBorder="1" applyAlignment="1" applyProtection="1">
      <alignment horizontal="center" vertical="center" wrapText="1"/>
    </xf>
    <xf numFmtId="0" fontId="0" fillId="0" borderId="38" xfId="0" applyBorder="1" applyAlignment="1" applyProtection="1">
      <alignment horizontal="center" wrapText="1"/>
    </xf>
    <xf numFmtId="49" fontId="0" fillId="0" borderId="4" xfId="0" applyNumberFormat="1" applyBorder="1" applyAlignment="1" applyProtection="1">
      <alignment horizontal="left" vertical="top" wrapText="1"/>
    </xf>
    <xf numFmtId="49" fontId="0" fillId="0" borderId="0" xfId="0" applyNumberFormat="1" applyBorder="1" applyAlignment="1" applyProtection="1">
      <alignment horizontal="left" vertical="top" wrapText="1"/>
    </xf>
    <xf numFmtId="49" fontId="0" fillId="0" borderId="23" xfId="0" applyNumberFormat="1" applyBorder="1" applyAlignment="1" applyProtection="1">
      <alignment horizontal="left" vertical="top" wrapText="1"/>
    </xf>
    <xf numFmtId="49" fontId="0" fillId="0" borderId="24" xfId="0" applyNumberFormat="1" applyBorder="1" applyAlignment="1" applyProtection="1">
      <alignment horizontal="left" vertical="top" wrapText="1"/>
    </xf>
    <xf numFmtId="49" fontId="13" fillId="0" borderId="38" xfId="0" applyNumberFormat="1" applyFont="1" applyBorder="1" applyAlignment="1" applyProtection="1">
      <alignment vertical="top" wrapText="1"/>
    </xf>
    <xf numFmtId="49" fontId="0" fillId="0" borderId="38" xfId="0" applyNumberFormat="1" applyBorder="1" applyAlignment="1" applyProtection="1">
      <alignment vertical="top" wrapText="1"/>
    </xf>
    <xf numFmtId="0" fontId="100" fillId="4" borderId="20" xfId="0" applyNumberFormat="1" applyFont="1" applyFill="1" applyBorder="1" applyAlignment="1" applyProtection="1">
      <alignment horizontal="center" vertical="center" wrapText="1"/>
    </xf>
    <xf numFmtId="0" fontId="0" fillId="0" borderId="21" xfId="0" applyBorder="1" applyAlignment="1" applyProtection="1">
      <alignment horizontal="center" vertical="center" wrapText="1"/>
    </xf>
    <xf numFmtId="0" fontId="33" fillId="4" borderId="20" xfId="1" applyNumberFormat="1" applyFill="1" applyBorder="1" applyAlignment="1" applyProtection="1">
      <alignment horizontal="center" vertical="center" wrapText="1"/>
    </xf>
    <xf numFmtId="0" fontId="33" fillId="0" borderId="21" xfId="1" applyBorder="1" applyAlignment="1" applyProtection="1">
      <alignment horizontal="center" vertical="center" wrapText="1"/>
    </xf>
    <xf numFmtId="0" fontId="0" fillId="0" borderId="23" xfId="0" applyBorder="1" applyAlignment="1">
      <alignment horizontal="center" vertical="top"/>
    </xf>
    <xf numFmtId="0" fontId="11" fillId="11" borderId="3" xfId="0" applyNumberFormat="1" applyFont="1" applyFill="1" applyBorder="1" applyAlignment="1" applyProtection="1"/>
    <xf numFmtId="0" fontId="0" fillId="0" borderId="25" xfId="0" applyBorder="1" applyAlignment="1"/>
    <xf numFmtId="0" fontId="13" fillId="0" borderId="20" xfId="0" applyNumberFormat="1" applyFont="1" applyBorder="1" applyAlignment="1" applyProtection="1">
      <alignment horizontal="right" vertical="center" wrapText="1" indent="1"/>
    </xf>
    <xf numFmtId="0" fontId="0" fillId="0" borderId="21" xfId="0" applyBorder="1" applyAlignment="1">
      <alignment horizontal="right" vertical="center" wrapText="1" indent="1"/>
    </xf>
    <xf numFmtId="0" fontId="0" fillId="0" borderId="22" xfId="0" applyBorder="1" applyAlignment="1">
      <alignment horizontal="right" vertical="center" wrapText="1" indent="1"/>
    </xf>
    <xf numFmtId="49" fontId="0" fillId="8" borderId="38" xfId="0" applyNumberFormat="1" applyFont="1" applyFill="1" applyBorder="1" applyAlignment="1" applyProtection="1">
      <alignment vertical="center" wrapText="1"/>
      <protection locked="0"/>
    </xf>
    <xf numFmtId="49" fontId="0" fillId="8" borderId="38" xfId="0" applyNumberFormat="1" applyFill="1" applyBorder="1" applyAlignment="1" applyProtection="1">
      <alignment vertical="center" wrapText="1"/>
      <protection locked="0"/>
    </xf>
    <xf numFmtId="49" fontId="0" fillId="8" borderId="20" xfId="0" applyNumberFormat="1" applyFill="1" applyBorder="1" applyAlignment="1" applyProtection="1">
      <alignment vertical="center" wrapText="1"/>
      <protection locked="0"/>
    </xf>
    <xf numFmtId="49" fontId="0" fillId="0" borderId="20" xfId="0" applyNumberFormat="1" applyBorder="1" applyAlignment="1" applyProtection="1">
      <alignment vertical="top" wrapText="1"/>
    </xf>
    <xf numFmtId="0" fontId="12" fillId="0" borderId="38" xfId="0" applyNumberFormat="1" applyFont="1" applyFill="1" applyBorder="1" applyAlignment="1" applyProtection="1">
      <alignment vertical="center" wrapText="1"/>
    </xf>
    <xf numFmtId="0" fontId="12" fillId="0" borderId="20" xfId="0" applyNumberFormat="1" applyFont="1" applyFill="1" applyBorder="1" applyAlignment="1" applyProtection="1">
      <alignment vertical="center" wrapText="1"/>
    </xf>
    <xf numFmtId="0" fontId="0" fillId="5" borderId="38" xfId="0" applyNumberFormat="1" applyFont="1" applyFill="1" applyBorder="1" applyAlignment="1" applyProtection="1">
      <alignment horizontal="left" vertical="top" wrapText="1" indent="2"/>
    </xf>
    <xf numFmtId="0" fontId="0" fillId="0" borderId="38" xfId="0" applyBorder="1" applyAlignment="1" applyProtection="1">
      <alignment horizontal="left" vertical="top" wrapText="1" indent="2"/>
    </xf>
    <xf numFmtId="0" fontId="0" fillId="0" borderId="38" xfId="0" applyBorder="1" applyAlignment="1" applyProtection="1">
      <alignment horizontal="center" vertical="center" wrapText="1"/>
    </xf>
    <xf numFmtId="0" fontId="13" fillId="8" borderId="38" xfId="0" applyNumberFormat="1" applyFont="1" applyFill="1" applyBorder="1" applyAlignment="1" applyProtection="1">
      <alignment horizontal="center" vertical="center" wrapText="1"/>
      <protection locked="0"/>
    </xf>
    <xf numFmtId="0" fontId="0" fillId="0" borderId="38" xfId="0" applyBorder="1" applyAlignment="1" applyProtection="1">
      <alignment horizontal="center" vertical="center" wrapText="1"/>
      <protection locked="0"/>
    </xf>
    <xf numFmtId="0" fontId="11" fillId="11" borderId="2" xfId="0" applyNumberFormat="1" applyFont="1" applyFill="1" applyBorder="1" applyAlignment="1" applyProtection="1">
      <alignment vertical="center"/>
    </xf>
    <xf numFmtId="0" fontId="0" fillId="12" borderId="38" xfId="0" applyNumberFormat="1" applyFont="1" applyFill="1" applyBorder="1" applyAlignment="1" applyProtection="1">
      <alignment horizontal="left" vertical="top" wrapText="1"/>
    </xf>
    <xf numFmtId="0" fontId="0" fillId="8" borderId="38" xfId="0" applyNumberFormat="1" applyFont="1" applyFill="1" applyBorder="1" applyAlignment="1" applyProtection="1">
      <alignment horizontal="left" vertical="center" wrapText="1" indent="1"/>
      <protection locked="0"/>
    </xf>
    <xf numFmtId="0" fontId="0" fillId="8" borderId="20" xfId="0" applyNumberFormat="1" applyFont="1" applyFill="1" applyBorder="1" applyAlignment="1" applyProtection="1">
      <alignment horizontal="left" vertical="center" wrapText="1" indent="1"/>
      <protection locked="0"/>
    </xf>
    <xf numFmtId="0" fontId="13" fillId="0" borderId="20" xfId="0" applyFont="1" applyBorder="1" applyAlignment="1" applyProtection="1">
      <alignment horizontal="right" vertical="center" wrapText="1"/>
    </xf>
    <xf numFmtId="0" fontId="13" fillId="0" borderId="21" xfId="0" applyFont="1" applyBorder="1" applyAlignment="1" applyProtection="1">
      <alignment horizontal="right" vertical="center" wrapText="1"/>
    </xf>
    <xf numFmtId="0" fontId="13" fillId="0" borderId="22" xfId="0" applyFont="1" applyBorder="1" applyAlignment="1" applyProtection="1">
      <alignment horizontal="right" vertical="center" wrapText="1"/>
    </xf>
    <xf numFmtId="0" fontId="8" fillId="8" borderId="20" xfId="0" applyFont="1" applyFill="1" applyBorder="1" applyAlignment="1" applyProtection="1">
      <alignment horizontal="left" vertical="center" indent="1" shrinkToFit="1"/>
      <protection locked="0"/>
    </xf>
    <xf numFmtId="0" fontId="8" fillId="8" borderId="21" xfId="0" applyFont="1" applyFill="1" applyBorder="1" applyAlignment="1" applyProtection="1">
      <alignment horizontal="left" vertical="center" indent="1" shrinkToFit="1"/>
      <protection locked="0"/>
    </xf>
    <xf numFmtId="2" fontId="8" fillId="0" borderId="20" xfId="0" applyNumberFormat="1" applyFont="1" applyFill="1" applyBorder="1" applyAlignment="1" applyProtection="1">
      <alignment horizontal="left" vertical="center" indent="1"/>
    </xf>
    <xf numFmtId="2" fontId="8" fillId="0" borderId="21" xfId="0" applyNumberFormat="1" applyFont="1" applyFill="1" applyBorder="1" applyAlignment="1" applyProtection="1">
      <alignment horizontal="left" vertical="center" indent="1"/>
    </xf>
    <xf numFmtId="2" fontId="0" fillId="0" borderId="22" xfId="0" applyNumberFormat="1" applyFill="1" applyBorder="1" applyAlignment="1" applyProtection="1">
      <alignment horizontal="left" vertical="center" indent="1"/>
    </xf>
    <xf numFmtId="0" fontId="13" fillId="0" borderId="39" xfId="0" applyNumberFormat="1" applyFont="1" applyBorder="1" applyAlignment="1" applyProtection="1">
      <alignment horizontal="center" vertical="center" wrapText="1"/>
    </xf>
    <xf numFmtId="0" fontId="0" fillId="0" borderId="41" xfId="0" applyBorder="1" applyAlignment="1">
      <alignment horizontal="center" vertical="center" wrapText="1"/>
    </xf>
    <xf numFmtId="0" fontId="0" fillId="0" borderId="40" xfId="0" applyBorder="1" applyAlignment="1">
      <alignment horizontal="center" vertical="center" wrapText="1"/>
    </xf>
    <xf numFmtId="0" fontId="13" fillId="0" borderId="39" xfId="0" applyNumberFormat="1" applyFont="1" applyFill="1" applyBorder="1" applyAlignment="1" applyProtection="1">
      <alignment horizontal="center" vertical="center" wrapText="1"/>
    </xf>
    <xf numFmtId="0" fontId="13" fillId="12" borderId="39" xfId="0" applyNumberFormat="1" applyFont="1" applyFill="1" applyBorder="1" applyAlignment="1" applyProtection="1">
      <alignment horizontal="center" vertical="center" wrapText="1"/>
    </xf>
    <xf numFmtId="0" fontId="0" fillId="0" borderId="39" xfId="0" applyBorder="1" applyAlignment="1">
      <alignment horizontal="center" vertical="center" wrapText="1"/>
    </xf>
    <xf numFmtId="0" fontId="13" fillId="0" borderId="41" xfId="0" applyNumberFormat="1" applyFont="1" applyBorder="1" applyAlignment="1" applyProtection="1">
      <alignment horizontal="center" vertical="center" wrapText="1"/>
    </xf>
    <xf numFmtId="0" fontId="31" fillId="0" borderId="20" xfId="0" applyNumberFormat="1" applyFont="1" applyBorder="1" applyAlignment="1" applyProtection="1">
      <alignment horizontal="left" vertical="top" wrapText="1"/>
    </xf>
    <xf numFmtId="0" fontId="31" fillId="0" borderId="21" xfId="0" applyNumberFormat="1" applyFont="1" applyBorder="1" applyAlignment="1" applyProtection="1">
      <alignment horizontal="left" vertical="top" wrapText="1"/>
    </xf>
    <xf numFmtId="0" fontId="31" fillId="0" borderId="22" xfId="0" applyNumberFormat="1" applyFont="1" applyBorder="1" applyAlignment="1" applyProtection="1">
      <alignment horizontal="left" vertical="top" wrapText="1"/>
    </xf>
    <xf numFmtId="0" fontId="0" fillId="0" borderId="58" xfId="0" applyNumberFormat="1" applyBorder="1" applyAlignment="1" applyProtection="1">
      <alignment horizontal="left" vertical="top" indent="2"/>
    </xf>
    <xf numFmtId="0" fontId="0" fillId="0" borderId="59" xfId="0" applyNumberFormat="1" applyBorder="1" applyAlignment="1" applyProtection="1">
      <alignment horizontal="left" vertical="top" indent="2"/>
    </xf>
    <xf numFmtId="0" fontId="0" fillId="0" borderId="60" xfId="0" applyNumberFormat="1" applyBorder="1" applyAlignment="1" applyProtection="1">
      <alignment horizontal="left" vertical="top" indent="2"/>
    </xf>
    <xf numFmtId="0" fontId="0" fillId="0" borderId="29" xfId="0" applyNumberFormat="1" applyBorder="1" applyAlignment="1" applyProtection="1">
      <alignment horizontal="left" vertical="top" indent="2"/>
    </xf>
    <xf numFmtId="0" fontId="0" fillId="0" borderId="30" xfId="0" applyNumberFormat="1" applyBorder="1" applyAlignment="1" applyProtection="1">
      <alignment horizontal="left" vertical="top" indent="2"/>
    </xf>
    <xf numFmtId="0" fontId="0" fillId="0" borderId="31" xfId="0" applyNumberFormat="1" applyBorder="1" applyAlignment="1" applyProtection="1">
      <alignment horizontal="left" vertical="top" indent="2"/>
    </xf>
    <xf numFmtId="0" fontId="0" fillId="0" borderId="32" xfId="0" applyNumberFormat="1" applyBorder="1" applyAlignment="1" applyProtection="1">
      <alignment horizontal="left" vertical="top" indent="2"/>
    </xf>
    <xf numFmtId="0" fontId="0" fillId="0" borderId="33" xfId="0" applyNumberFormat="1" applyBorder="1" applyAlignment="1" applyProtection="1">
      <alignment horizontal="left" vertical="top" indent="2"/>
    </xf>
    <xf numFmtId="0" fontId="0" fillId="0" borderId="34" xfId="0" applyNumberFormat="1" applyBorder="1" applyAlignment="1" applyProtection="1">
      <alignment horizontal="left" vertical="top" indent="2"/>
    </xf>
    <xf numFmtId="0" fontId="12" fillId="8" borderId="29" xfId="0" applyNumberFormat="1" applyFont="1" applyFill="1" applyBorder="1" applyAlignment="1" applyProtection="1">
      <alignment vertical="top" wrapText="1"/>
      <protection locked="0"/>
    </xf>
    <xf numFmtId="0" fontId="12" fillId="8" borderId="30" xfId="0" applyNumberFormat="1" applyFont="1" applyFill="1" applyBorder="1" applyAlignment="1" applyProtection="1">
      <alignment vertical="top" wrapText="1"/>
      <protection locked="0"/>
    </xf>
    <xf numFmtId="0" fontId="11" fillId="6" borderId="1" xfId="0" applyFont="1" applyFill="1" applyBorder="1" applyAlignment="1" applyProtection="1">
      <alignment horizontal="center" vertical="top" wrapText="1"/>
    </xf>
    <xf numFmtId="0" fontId="11" fillId="6" borderId="4" xfId="0" applyFont="1" applyFill="1" applyBorder="1" applyAlignment="1" applyProtection="1">
      <alignment horizontal="center" vertical="top" wrapText="1"/>
    </xf>
    <xf numFmtId="0" fontId="0" fillId="0" borderId="4" xfId="0" applyBorder="1" applyAlignment="1" applyProtection="1">
      <alignment horizontal="center" vertical="top" wrapText="1"/>
    </xf>
    <xf numFmtId="0" fontId="0" fillId="0" borderId="23" xfId="0" applyBorder="1" applyAlignment="1" applyProtection="1">
      <alignment horizontal="center" vertical="top" wrapText="1"/>
    </xf>
    <xf numFmtId="0" fontId="0" fillId="0" borderId="62" xfId="0" applyNumberFormat="1" applyBorder="1" applyAlignment="1" applyProtection="1">
      <alignment horizontal="left" vertical="top" wrapText="1"/>
    </xf>
    <xf numFmtId="0" fontId="0" fillId="0" borderId="56" xfId="0" applyNumberFormat="1" applyBorder="1" applyAlignment="1" applyProtection="1">
      <alignment horizontal="left" vertical="top" wrapText="1" indent="2"/>
    </xf>
    <xf numFmtId="0" fontId="43" fillId="8" borderId="56" xfId="0" applyNumberFormat="1" applyFont="1" applyFill="1" applyBorder="1" applyAlignment="1" applyProtection="1">
      <alignment vertical="top" wrapText="1"/>
      <protection locked="0"/>
    </xf>
    <xf numFmtId="0" fontId="43" fillId="8" borderId="32" xfId="0" applyNumberFormat="1" applyFont="1" applyFill="1" applyBorder="1" applyAlignment="1" applyProtection="1">
      <alignment vertical="top" wrapText="1"/>
      <protection locked="0"/>
    </xf>
    <xf numFmtId="0" fontId="0" fillId="0" borderId="20" xfId="0" applyNumberFormat="1" applyFont="1" applyFill="1" applyBorder="1" applyAlignment="1" applyProtection="1">
      <alignment vertical="top" wrapText="1"/>
    </xf>
    <xf numFmtId="0" fontId="49" fillId="11" borderId="1" xfId="0" applyNumberFormat="1" applyFont="1" applyFill="1" applyBorder="1" applyAlignment="1" applyProtection="1">
      <alignment horizontal="center" vertical="top"/>
    </xf>
    <xf numFmtId="0" fontId="49" fillId="11" borderId="4" xfId="0" applyNumberFormat="1" applyFont="1" applyFill="1" applyBorder="1" applyAlignment="1" applyProtection="1">
      <alignment horizontal="center" vertical="top"/>
    </xf>
    <xf numFmtId="0" fontId="30" fillId="0" borderId="1" xfId="0" applyNumberFormat="1" applyFont="1" applyBorder="1" applyAlignment="1" applyProtection="1">
      <alignment vertical="top" wrapText="1"/>
    </xf>
    <xf numFmtId="0" fontId="30" fillId="0" borderId="2" xfId="0" applyNumberFormat="1" applyFont="1" applyBorder="1" applyAlignment="1" applyProtection="1">
      <alignment vertical="top" wrapText="1"/>
    </xf>
    <xf numFmtId="0" fontId="30" fillId="0" borderId="3" xfId="0" applyNumberFormat="1" applyFont="1" applyBorder="1" applyAlignment="1" applyProtection="1">
      <alignment vertical="top" wrapText="1"/>
    </xf>
    <xf numFmtId="0" fontId="0" fillId="0" borderId="1" xfId="0" applyNumberFormat="1" applyFont="1" applyFill="1" applyBorder="1" applyAlignment="1" applyProtection="1">
      <alignment vertical="top" wrapText="1"/>
    </xf>
    <xf numFmtId="0" fontId="0" fillId="0" borderId="2" xfId="0" applyNumberFormat="1" applyFont="1" applyFill="1" applyBorder="1" applyAlignment="1" applyProtection="1">
      <alignment vertical="top" wrapText="1"/>
    </xf>
    <xf numFmtId="0" fontId="0" fillId="0" borderId="4" xfId="0" applyNumberFormat="1" applyFont="1" applyFill="1" applyBorder="1" applyAlignment="1" applyProtection="1">
      <alignment vertical="top" wrapText="1"/>
    </xf>
    <xf numFmtId="0" fontId="0" fillId="0" borderId="0" xfId="0" applyNumberFormat="1" applyFont="1" applyFill="1" applyBorder="1" applyAlignment="1" applyProtection="1">
      <alignment vertical="top" wrapText="1"/>
    </xf>
    <xf numFmtId="0" fontId="0" fillId="0" borderId="23" xfId="0" applyNumberFormat="1" applyFont="1" applyFill="1" applyBorder="1" applyAlignment="1" applyProtection="1">
      <alignment vertical="top" wrapText="1"/>
    </xf>
    <xf numFmtId="0" fontId="0" fillId="0" borderId="24" xfId="0" applyNumberFormat="1" applyFont="1" applyFill="1" applyBorder="1" applyAlignment="1" applyProtection="1">
      <alignment vertical="top" wrapText="1"/>
    </xf>
    <xf numFmtId="0" fontId="0" fillId="0" borderId="62" xfId="0" applyNumberFormat="1" applyFont="1" applyFill="1" applyBorder="1" applyAlignment="1" applyProtection="1">
      <alignment vertical="top" wrapText="1"/>
    </xf>
    <xf numFmtId="0" fontId="0" fillId="0" borderId="26" xfId="0" applyNumberFormat="1" applyFont="1" applyFill="1" applyBorder="1" applyAlignment="1" applyProtection="1">
      <alignment vertical="top" wrapText="1"/>
    </xf>
    <xf numFmtId="0" fontId="13" fillId="0" borderId="26" xfId="0" applyNumberFormat="1" applyFont="1" applyBorder="1" applyAlignment="1" applyProtection="1">
      <alignment vertical="top" wrapText="1"/>
    </xf>
    <xf numFmtId="0" fontId="13" fillId="0" borderId="27" xfId="0" applyNumberFormat="1" applyFont="1" applyBorder="1" applyAlignment="1" applyProtection="1">
      <alignment vertical="top" wrapText="1"/>
    </xf>
    <xf numFmtId="0" fontId="0" fillId="0" borderId="27" xfId="0" applyNumberFormat="1" applyBorder="1" applyAlignment="1" applyProtection="1">
      <alignment wrapText="1"/>
    </xf>
    <xf numFmtId="0" fontId="0" fillId="0" borderId="28" xfId="0" applyNumberFormat="1" applyBorder="1" applyAlignment="1" applyProtection="1">
      <alignment wrapText="1"/>
    </xf>
    <xf numFmtId="49" fontId="0" fillId="8" borderId="1" xfId="0" applyNumberFormat="1" applyFont="1" applyFill="1" applyBorder="1" applyAlignment="1" applyProtection="1">
      <alignment horizontal="left" vertical="top" wrapText="1"/>
      <protection locked="0"/>
    </xf>
    <xf numFmtId="0" fontId="31" fillId="0" borderId="40" xfId="0" applyNumberFormat="1" applyFont="1" applyBorder="1" applyAlignment="1" applyProtection="1">
      <alignment horizontal="left" vertical="top" wrapText="1"/>
    </xf>
    <xf numFmtId="0" fontId="11" fillId="15" borderId="1" xfId="0" applyFont="1" applyFill="1" applyBorder="1" applyAlignment="1" applyProtection="1">
      <alignment horizontal="center" vertical="top" wrapText="1"/>
    </xf>
    <xf numFmtId="0" fontId="0" fillId="15" borderId="3" xfId="0" applyFill="1" applyBorder="1" applyAlignment="1" applyProtection="1">
      <alignment horizontal="center" vertical="top" wrapText="1"/>
    </xf>
    <xf numFmtId="0" fontId="0" fillId="15" borderId="4" xfId="0" applyFill="1" applyBorder="1" applyAlignment="1" applyProtection="1">
      <alignment horizontal="center" vertical="top" wrapText="1"/>
    </xf>
    <xf numFmtId="0" fontId="0" fillId="15" borderId="5" xfId="0" applyFill="1" applyBorder="1" applyAlignment="1" applyProtection="1">
      <alignment horizontal="center" vertical="top" wrapText="1"/>
    </xf>
    <xf numFmtId="0" fontId="0" fillId="0" borderId="23" xfId="0" applyBorder="1" applyAlignment="1">
      <alignment horizontal="center" vertical="top" wrapText="1"/>
    </xf>
    <xf numFmtId="0" fontId="0" fillId="0" borderId="25" xfId="0" applyBorder="1" applyAlignment="1">
      <alignment horizontal="center" vertical="top" wrapText="1"/>
    </xf>
    <xf numFmtId="0" fontId="0" fillId="0" borderId="55" xfId="0" applyNumberFormat="1" applyFont="1" applyBorder="1" applyAlignment="1" applyProtection="1">
      <alignment horizontal="left" vertical="top" wrapText="1" indent="2"/>
    </xf>
    <xf numFmtId="0" fontId="13" fillId="0" borderId="39" xfId="0" applyFont="1" applyBorder="1" applyAlignment="1" applyProtection="1">
      <alignment horizontal="center" vertical="center"/>
    </xf>
    <xf numFmtId="0" fontId="0" fillId="0" borderId="41" xfId="0" applyBorder="1" applyAlignment="1">
      <alignment horizontal="center" vertical="center"/>
    </xf>
    <xf numFmtId="0" fontId="0" fillId="0" borderId="40" xfId="0" applyBorder="1" applyAlignment="1">
      <alignment horizontal="center" vertical="center"/>
    </xf>
    <xf numFmtId="0" fontId="0" fillId="0" borderId="41" xfId="0" applyBorder="1" applyAlignment="1" applyProtection="1">
      <alignment horizontal="center" vertical="center" wrapText="1"/>
      <protection locked="0"/>
    </xf>
    <xf numFmtId="0" fontId="0" fillId="0" borderId="40" xfId="0" applyBorder="1" applyAlignment="1" applyProtection="1">
      <alignment horizontal="center" vertical="center" wrapText="1"/>
      <protection locked="0"/>
    </xf>
    <xf numFmtId="0" fontId="13" fillId="8" borderId="1" xfId="0" applyFont="1" applyFill="1" applyBorder="1" applyAlignment="1" applyProtection="1">
      <alignment vertical="top" wrapText="1"/>
      <protection locked="0"/>
    </xf>
    <xf numFmtId="0" fontId="13" fillId="8" borderId="2" xfId="0" applyFont="1" applyFill="1" applyBorder="1" applyAlignment="1" applyProtection="1">
      <alignment vertical="top" wrapText="1"/>
      <protection locked="0"/>
    </xf>
    <xf numFmtId="0" fontId="13" fillId="8" borderId="3" xfId="0" applyFont="1" applyFill="1" applyBorder="1" applyAlignment="1" applyProtection="1">
      <alignment vertical="top" wrapText="1"/>
      <protection locked="0"/>
    </xf>
    <xf numFmtId="0" fontId="0" fillId="0" borderId="4" xfId="0" applyBorder="1" applyAlignment="1" applyProtection="1">
      <alignment vertical="top" wrapText="1"/>
      <protection locked="0"/>
    </xf>
    <xf numFmtId="0" fontId="0" fillId="0" borderId="0" xfId="0" applyAlignment="1" applyProtection="1">
      <alignment vertical="top" wrapText="1"/>
      <protection locked="0"/>
    </xf>
    <xf numFmtId="0" fontId="0" fillId="0" borderId="5" xfId="0" applyBorder="1" applyAlignment="1" applyProtection="1">
      <alignment vertical="top" wrapText="1"/>
      <protection locked="0"/>
    </xf>
    <xf numFmtId="0" fontId="0" fillId="0" borderId="23" xfId="0" applyBorder="1" applyAlignment="1" applyProtection="1">
      <alignment vertical="top" wrapText="1"/>
      <protection locked="0"/>
    </xf>
    <xf numFmtId="0" fontId="0" fillId="0" borderId="24" xfId="0" applyBorder="1" applyAlignment="1" applyProtection="1">
      <alignment vertical="top" wrapText="1"/>
      <protection locked="0"/>
    </xf>
    <xf numFmtId="0" fontId="0" fillId="0" borderId="25" xfId="0" applyBorder="1" applyAlignment="1" applyProtection="1">
      <alignment vertical="top" wrapText="1"/>
      <protection locked="0"/>
    </xf>
    <xf numFmtId="0" fontId="0" fillId="8" borderId="1" xfId="0" applyFont="1" applyFill="1" applyBorder="1" applyAlignment="1" applyProtection="1">
      <alignment vertical="top" wrapText="1"/>
      <protection locked="0"/>
    </xf>
    <xf numFmtId="0" fontId="0" fillId="8" borderId="2" xfId="0" applyFont="1" applyFill="1" applyBorder="1" applyAlignment="1" applyProtection="1">
      <alignment vertical="top" wrapText="1"/>
      <protection locked="0"/>
    </xf>
    <xf numFmtId="0" fontId="0" fillId="8" borderId="3" xfId="0" applyFont="1" applyFill="1" applyBorder="1" applyAlignment="1" applyProtection="1">
      <alignment vertical="top" wrapText="1"/>
      <protection locked="0"/>
    </xf>
    <xf numFmtId="0" fontId="0" fillId="8" borderId="55" xfId="0" applyFont="1" applyFill="1" applyBorder="1" applyAlignment="1" applyProtection="1">
      <alignment vertical="top" wrapText="1"/>
      <protection locked="0"/>
    </xf>
    <xf numFmtId="0" fontId="0" fillId="8" borderId="58" xfId="0" applyFont="1" applyFill="1" applyBorder="1" applyAlignment="1" applyProtection="1">
      <alignment vertical="top" wrapText="1"/>
      <protection locked="0"/>
    </xf>
    <xf numFmtId="0" fontId="0" fillId="8" borderId="30" xfId="0" applyFont="1" applyFill="1" applyBorder="1" applyAlignment="1" applyProtection="1">
      <alignment vertical="top" wrapText="1"/>
      <protection locked="0"/>
    </xf>
    <xf numFmtId="0" fontId="12" fillId="0" borderId="38" xfId="0" applyNumberFormat="1" applyFont="1" applyFill="1" applyBorder="1" applyAlignment="1" applyProtection="1">
      <alignment vertical="top" wrapText="1"/>
    </xf>
    <xf numFmtId="0" fontId="0" fillId="12" borderId="39" xfId="0" applyNumberFormat="1" applyFont="1" applyFill="1" applyBorder="1" applyAlignment="1" applyProtection="1">
      <alignment horizontal="left" vertical="top" wrapText="1"/>
    </xf>
    <xf numFmtId="0" fontId="13" fillId="12" borderId="20" xfId="0" applyNumberFormat="1" applyFont="1" applyFill="1" applyBorder="1" applyAlignment="1" applyProtection="1">
      <alignment horizontal="left" vertical="top" wrapText="1"/>
    </xf>
    <xf numFmtId="0" fontId="0" fillId="12" borderId="21" xfId="0" applyFill="1" applyBorder="1" applyAlignment="1" applyProtection="1">
      <alignment horizontal="left" vertical="top" wrapText="1"/>
    </xf>
    <xf numFmtId="0" fontId="0" fillId="12" borderId="22" xfId="0" applyFill="1" applyBorder="1" applyAlignment="1" applyProtection="1">
      <alignment horizontal="left" vertical="top" wrapText="1"/>
    </xf>
    <xf numFmtId="0" fontId="13" fillId="0" borderId="40" xfId="0" applyFont="1" applyFill="1" applyBorder="1" applyAlignment="1">
      <alignment horizontal="center" vertical="center" wrapText="1"/>
    </xf>
    <xf numFmtId="0" fontId="13" fillId="0" borderId="39" xfId="0" applyFont="1" applyFill="1" applyBorder="1" applyAlignment="1" applyProtection="1">
      <alignment horizontal="center" vertical="center"/>
    </xf>
    <xf numFmtId="0" fontId="13" fillId="0" borderId="40" xfId="0" applyFont="1" applyFill="1" applyBorder="1" applyAlignment="1">
      <alignment horizontal="center" vertical="center"/>
    </xf>
    <xf numFmtId="0" fontId="0" fillId="0" borderId="20" xfId="0" applyNumberFormat="1" applyFont="1" applyFill="1" applyBorder="1" applyAlignment="1" applyProtection="1">
      <alignment horizontal="left" vertical="top" wrapText="1" indent="2"/>
    </xf>
    <xf numFmtId="0" fontId="12" fillId="8" borderId="1" xfId="0" applyNumberFormat="1" applyFont="1" applyFill="1" applyBorder="1" applyAlignment="1" applyProtection="1">
      <alignment horizontal="left" vertical="top" wrapText="1"/>
      <protection locked="0"/>
    </xf>
    <xf numFmtId="0" fontId="12" fillId="8" borderId="4" xfId="0" applyNumberFormat="1" applyFont="1" applyFill="1" applyBorder="1" applyAlignment="1" applyProtection="1">
      <alignment horizontal="left" vertical="top" wrapText="1"/>
      <protection locked="0"/>
    </xf>
    <xf numFmtId="0" fontId="53" fillId="13" borderId="20" xfId="0" applyFont="1" applyFill="1" applyBorder="1" applyAlignment="1" applyProtection="1">
      <alignment vertical="top" wrapText="1"/>
      <protection locked="0"/>
    </xf>
    <xf numFmtId="0" fontId="53" fillId="13" borderId="21" xfId="0" applyFont="1" applyFill="1" applyBorder="1" applyAlignment="1" applyProtection="1">
      <alignment vertical="top" wrapText="1"/>
      <protection locked="0"/>
    </xf>
    <xf numFmtId="0" fontId="0" fillId="8" borderId="38" xfId="0" applyNumberFormat="1" applyFont="1" applyFill="1" applyBorder="1" applyAlignment="1" applyProtection="1">
      <alignment vertical="top" wrapText="1"/>
      <protection locked="0"/>
    </xf>
    <xf numFmtId="0" fontId="0" fillId="8" borderId="20" xfId="0" applyNumberFormat="1" applyFont="1" applyFill="1" applyBorder="1" applyAlignment="1" applyProtection="1">
      <alignment vertical="top" wrapText="1"/>
      <protection locked="0"/>
    </xf>
    <xf numFmtId="0" fontId="0" fillId="0" borderId="32" xfId="0" applyNumberFormat="1" applyFont="1" applyBorder="1" applyAlignment="1" applyProtection="1">
      <alignment horizontal="left" vertical="top" wrapText="1" indent="2"/>
    </xf>
    <xf numFmtId="0" fontId="0" fillId="0" borderId="33" xfId="0" applyFont="1" applyBorder="1" applyAlignment="1" applyProtection="1">
      <alignment horizontal="left" vertical="top" wrapText="1" indent="2"/>
    </xf>
    <xf numFmtId="0" fontId="0" fillId="0" borderId="34" xfId="0" applyFont="1" applyBorder="1" applyAlignment="1" applyProtection="1">
      <alignment horizontal="left" vertical="top" wrapText="1" indent="2"/>
    </xf>
    <xf numFmtId="0" fontId="53" fillId="13" borderId="58" xfId="0" applyFont="1" applyFill="1" applyBorder="1" applyAlignment="1" applyProtection="1">
      <alignment vertical="top" wrapText="1"/>
      <protection locked="0"/>
    </xf>
    <xf numFmtId="0" fontId="53" fillId="13" borderId="59" xfId="0" applyFont="1" applyFill="1" applyBorder="1" applyAlignment="1" applyProtection="1">
      <alignment vertical="top" wrapText="1"/>
      <protection locked="0"/>
    </xf>
    <xf numFmtId="0" fontId="0" fillId="8" borderId="55" xfId="0" applyNumberFormat="1" applyFont="1" applyFill="1" applyBorder="1" applyAlignment="1" applyProtection="1">
      <alignment vertical="top" wrapText="1"/>
      <protection locked="0"/>
    </xf>
    <xf numFmtId="0" fontId="0" fillId="8" borderId="58" xfId="0" applyNumberFormat="1" applyFont="1" applyFill="1" applyBorder="1" applyAlignment="1" applyProtection="1">
      <alignment vertical="top" wrapText="1"/>
      <protection locked="0"/>
    </xf>
    <xf numFmtId="0" fontId="53" fillId="13" borderId="29" xfId="0" applyFont="1" applyFill="1" applyBorder="1" applyAlignment="1" applyProtection="1">
      <alignment vertical="top" wrapText="1"/>
      <protection locked="0"/>
    </xf>
    <xf numFmtId="0" fontId="53" fillId="13" borderId="30" xfId="0" applyFont="1" applyFill="1" applyBorder="1" applyAlignment="1" applyProtection="1">
      <alignment vertical="top" wrapText="1"/>
      <protection locked="0"/>
    </xf>
    <xf numFmtId="0" fontId="0" fillId="8" borderId="56" xfId="0" applyNumberFormat="1" applyFont="1" applyFill="1" applyBorder="1" applyAlignment="1" applyProtection="1">
      <alignment vertical="top" wrapText="1"/>
      <protection locked="0"/>
    </xf>
    <xf numFmtId="0" fontId="0" fillId="8" borderId="32" xfId="0" applyNumberFormat="1" applyFont="1" applyFill="1" applyBorder="1" applyAlignment="1" applyProtection="1">
      <alignment vertical="top" wrapText="1"/>
      <protection locked="0"/>
    </xf>
    <xf numFmtId="0" fontId="0" fillId="0" borderId="57" xfId="0" applyNumberFormat="1" applyFont="1" applyBorder="1" applyAlignment="1" applyProtection="1">
      <alignment horizontal="left" vertical="top" wrapText="1" indent="2"/>
    </xf>
    <xf numFmtId="0" fontId="0" fillId="8" borderId="26" xfId="0" applyNumberFormat="1" applyFont="1" applyFill="1" applyBorder="1" applyAlignment="1" applyProtection="1">
      <alignment vertical="top" wrapText="1"/>
      <protection locked="0"/>
    </xf>
    <xf numFmtId="0" fontId="0" fillId="8" borderId="27" xfId="0" applyNumberFormat="1" applyFont="1" applyFill="1" applyBorder="1" applyAlignment="1" applyProtection="1">
      <alignment vertical="top" wrapText="1"/>
      <protection locked="0"/>
    </xf>
    <xf numFmtId="0" fontId="0" fillId="8" borderId="33" xfId="0" applyNumberFormat="1" applyFont="1" applyFill="1" applyBorder="1" applyAlignment="1" applyProtection="1">
      <alignment vertical="top" wrapText="1"/>
      <protection locked="0"/>
    </xf>
    <xf numFmtId="0" fontId="12" fillId="0" borderId="62" xfId="0" applyNumberFormat="1" applyFont="1" applyFill="1" applyBorder="1" applyAlignment="1" applyProtection="1">
      <alignment vertical="top" wrapText="1"/>
    </xf>
    <xf numFmtId="0" fontId="12" fillId="0" borderId="26" xfId="0" applyNumberFormat="1" applyFont="1" applyFill="1" applyBorder="1" applyAlignment="1" applyProtection="1">
      <alignment vertical="top" wrapText="1"/>
    </xf>
    <xf numFmtId="0" fontId="31" fillId="0" borderId="20" xfId="0" applyNumberFormat="1" applyFont="1" applyBorder="1" applyAlignment="1" applyProtection="1">
      <alignment vertical="top" wrapText="1"/>
    </xf>
    <xf numFmtId="0" fontId="31" fillId="0" borderId="21" xfId="0" applyNumberFormat="1" applyFont="1" applyBorder="1" applyAlignment="1" applyProtection="1">
      <alignment vertical="top" wrapText="1"/>
    </xf>
    <xf numFmtId="0" fontId="31" fillId="0" borderId="22" xfId="0" applyNumberFormat="1" applyFont="1" applyBorder="1" applyAlignment="1" applyProtection="1">
      <alignment vertical="top" wrapText="1"/>
    </xf>
    <xf numFmtId="0" fontId="11" fillId="17" borderId="38" xfId="0" applyNumberFormat="1" applyFont="1" applyFill="1" applyBorder="1" applyAlignment="1" applyProtection="1">
      <alignment vertical="center"/>
    </xf>
    <xf numFmtId="0" fontId="11" fillId="17" borderId="1" xfId="0" applyNumberFormat="1" applyFont="1" applyFill="1" applyBorder="1" applyAlignment="1" applyProtection="1">
      <alignment horizontal="center" vertical="top"/>
    </xf>
    <xf numFmtId="0" fontId="11" fillId="17" borderId="4" xfId="0" applyNumberFormat="1" applyFont="1" applyFill="1" applyBorder="1" applyAlignment="1" applyProtection="1">
      <alignment horizontal="center" vertical="top"/>
    </xf>
    <xf numFmtId="0" fontId="50" fillId="0" borderId="39" xfId="0" applyNumberFormat="1" applyFont="1" applyBorder="1" applyAlignment="1" applyProtection="1">
      <alignment horizontal="center" vertical="center" wrapText="1"/>
    </xf>
    <xf numFmtId="0" fontId="50" fillId="0" borderId="41" xfId="0" applyNumberFormat="1" applyFont="1" applyBorder="1" applyAlignment="1" applyProtection="1">
      <alignment horizontal="center" vertical="center" wrapText="1"/>
    </xf>
    <xf numFmtId="0" fontId="0" fillId="8" borderId="4" xfId="0" applyFont="1" applyFill="1" applyBorder="1" applyAlignment="1" applyProtection="1">
      <alignment vertical="top" wrapText="1"/>
      <protection locked="0"/>
    </xf>
    <xf numFmtId="0" fontId="0" fillId="8" borderId="0" xfId="0" applyFont="1" applyFill="1" applyBorder="1" applyAlignment="1" applyProtection="1">
      <alignment vertical="top" wrapText="1"/>
      <protection locked="0"/>
    </xf>
    <xf numFmtId="0" fontId="13" fillId="0" borderId="20" xfId="0" applyNumberFormat="1" applyFont="1" applyFill="1" applyBorder="1" applyAlignment="1" applyProtection="1">
      <alignment horizontal="right" vertical="center" wrapText="1"/>
    </xf>
    <xf numFmtId="0" fontId="0" fillId="0" borderId="21" xfId="0" applyNumberFormat="1" applyFill="1" applyBorder="1" applyAlignment="1">
      <alignment horizontal="right" vertical="center" wrapText="1"/>
    </xf>
    <xf numFmtId="0" fontId="0" fillId="0" borderId="22" xfId="0" applyNumberFormat="1" applyFill="1" applyBorder="1" applyAlignment="1">
      <alignment horizontal="right" vertical="center" wrapText="1"/>
    </xf>
    <xf numFmtId="3" fontId="13" fillId="0" borderId="20" xfId="0" applyNumberFormat="1" applyFont="1" applyFill="1" applyBorder="1" applyAlignment="1" applyProtection="1">
      <alignment horizontal="left" vertical="center" indent="1" shrinkToFit="1"/>
    </xf>
    <xf numFmtId="3" fontId="13" fillId="0" borderId="22" xfId="0" applyNumberFormat="1" applyFont="1" applyFill="1" applyBorder="1" applyAlignment="1">
      <alignment horizontal="left" vertical="center" indent="1" shrinkToFit="1"/>
    </xf>
    <xf numFmtId="0" fontId="0" fillId="8" borderId="39" xfId="0" applyFont="1" applyFill="1" applyBorder="1" applyAlignment="1" applyProtection="1">
      <alignment vertical="top" wrapText="1"/>
      <protection locked="0"/>
    </xf>
    <xf numFmtId="49" fontId="12" fillId="10" borderId="0" xfId="0" applyNumberFormat="1" applyFont="1" applyFill="1" applyBorder="1" applyAlignment="1" applyProtection="1">
      <alignment horizontal="left" indent="1" shrinkToFit="1"/>
    </xf>
    <xf numFmtId="0" fontId="12" fillId="10" borderId="0" xfId="0" applyFont="1" applyFill="1" applyBorder="1" applyAlignment="1" applyProtection="1">
      <alignment horizontal="left" indent="1" shrinkToFit="1"/>
    </xf>
    <xf numFmtId="49" fontId="13" fillId="0" borderId="38" xfId="0" applyNumberFormat="1" applyFont="1" applyBorder="1" applyAlignment="1" applyProtection="1">
      <alignment horizontal="right" vertical="top" wrapText="1"/>
    </xf>
    <xf numFmtId="0" fontId="0" fillId="0" borderId="5" xfId="0" applyBorder="1" applyAlignment="1" applyProtection="1">
      <alignment vertical="top"/>
    </xf>
    <xf numFmtId="0" fontId="0" fillId="0" borderId="4" xfId="0" applyBorder="1" applyAlignment="1" applyProtection="1">
      <alignment vertical="top"/>
    </xf>
    <xf numFmtId="0" fontId="13" fillId="0" borderId="1" xfId="0" applyNumberFormat="1" applyFont="1" applyBorder="1" applyAlignment="1" applyProtection="1">
      <alignment horizontal="center" vertical="center" wrapText="1"/>
    </xf>
    <xf numFmtId="0" fontId="0" fillId="0" borderId="4" xfId="0" applyBorder="1" applyAlignment="1" applyProtection="1">
      <alignment horizontal="center" vertical="center" wrapText="1"/>
    </xf>
    <xf numFmtId="0" fontId="31" fillId="0" borderId="20" xfId="0" applyNumberFormat="1" applyFont="1" applyBorder="1" applyAlignment="1" applyProtection="1">
      <alignment horizontal="left" vertical="top" indent="1" shrinkToFit="1"/>
    </xf>
    <xf numFmtId="0" fontId="0" fillId="0" borderId="21" xfId="0" applyBorder="1" applyAlignment="1" applyProtection="1">
      <alignment horizontal="left" vertical="top" indent="1" shrinkToFit="1"/>
    </xf>
    <xf numFmtId="0" fontId="0" fillId="0" borderId="22" xfId="0" applyBorder="1" applyAlignment="1" applyProtection="1">
      <alignment horizontal="left" vertical="top" indent="1" shrinkToFit="1"/>
    </xf>
    <xf numFmtId="165" fontId="0" fillId="8" borderId="38" xfId="0" applyNumberFormat="1" applyFill="1" applyBorder="1" applyAlignment="1" applyProtection="1">
      <alignment horizontal="center" vertical="top" shrinkToFit="1"/>
      <protection locked="0"/>
    </xf>
    <xf numFmtId="0" fontId="0" fillId="0" borderId="2"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0" xfId="0" applyBorder="1" applyAlignment="1" applyProtection="1">
      <alignment horizontal="left" vertical="top" wrapText="1"/>
      <protection locked="0"/>
    </xf>
    <xf numFmtId="0" fontId="0" fillId="15" borderId="0" xfId="0" applyFill="1" applyBorder="1" applyAlignment="1" applyProtection="1"/>
    <xf numFmtId="0" fontId="0" fillId="0" borderId="26" xfId="0" applyNumberFormat="1" applyFont="1" applyBorder="1" applyAlignment="1" applyProtection="1">
      <alignment vertical="top" wrapText="1"/>
    </xf>
    <xf numFmtId="0" fontId="0" fillId="0" borderId="27" xfId="0" applyNumberFormat="1" applyFont="1" applyBorder="1" applyAlignment="1" applyProtection="1">
      <alignment vertical="top" wrapText="1"/>
    </xf>
    <xf numFmtId="0" fontId="113" fillId="10" borderId="2" xfId="0" applyFont="1" applyFill="1" applyBorder="1" applyAlignment="1" applyProtection="1"/>
    <xf numFmtId="0" fontId="12" fillId="10" borderId="2" xfId="0" applyFont="1" applyFill="1" applyBorder="1" applyAlignment="1" applyProtection="1"/>
    <xf numFmtId="0" fontId="28" fillId="0" borderId="38" xfId="0" applyFont="1" applyFill="1" applyBorder="1" applyAlignment="1" applyProtection="1">
      <alignment vertical="top"/>
    </xf>
    <xf numFmtId="0" fontId="28" fillId="0" borderId="20" xfId="0" applyFont="1" applyFill="1" applyBorder="1" applyAlignment="1" applyProtection="1">
      <alignment vertical="top"/>
    </xf>
    <xf numFmtId="0" fontId="11" fillId="17" borderId="20" xfId="0" applyNumberFormat="1" applyFont="1" applyFill="1" applyBorder="1" applyAlignment="1" applyProtection="1">
      <alignment vertical="center"/>
    </xf>
    <xf numFmtId="0" fontId="31" fillId="0" borderId="38" xfId="0" applyNumberFormat="1" applyFont="1" applyBorder="1" applyAlignment="1" applyProtection="1">
      <alignment horizontal="left" vertical="top" wrapText="1"/>
    </xf>
    <xf numFmtId="0" fontId="0" fillId="8" borderId="38" xfId="0" applyFont="1" applyFill="1" applyBorder="1" applyAlignment="1" applyProtection="1">
      <alignment wrapText="1"/>
      <protection locked="0"/>
    </xf>
    <xf numFmtId="0" fontId="0" fillId="8" borderId="20" xfId="0" applyFont="1" applyFill="1" applyBorder="1" applyAlignment="1" applyProtection="1">
      <alignment wrapText="1"/>
      <protection locked="0"/>
    </xf>
    <xf numFmtId="49" fontId="11" fillId="9" borderId="0" xfId="0" applyNumberFormat="1" applyFont="1" applyFill="1" applyAlignment="1" applyProtection="1">
      <alignment horizontal="center" vertical="center" wrapText="1"/>
    </xf>
    <xf numFmtId="49" fontId="11" fillId="9" borderId="24" xfId="0" applyNumberFormat="1" applyFont="1" applyFill="1" applyBorder="1" applyAlignment="1" applyProtection="1">
      <alignment horizontal="center" vertical="center" wrapText="1"/>
    </xf>
    <xf numFmtId="49" fontId="11" fillId="9" borderId="0" xfId="0" applyNumberFormat="1" applyFont="1" applyFill="1" applyAlignment="1" applyProtection="1">
      <alignment horizontal="left" vertical="center" wrapText="1" indent="1"/>
    </xf>
    <xf numFmtId="0" fontId="18" fillId="12" borderId="20" xfId="0" applyFont="1" applyFill="1" applyBorder="1" applyAlignment="1" applyProtection="1">
      <alignment horizontal="center" vertical="center"/>
    </xf>
    <xf numFmtId="0" fontId="21" fillId="12" borderId="21" xfId="0" applyFont="1" applyFill="1" applyBorder="1" applyAlignment="1" applyProtection="1">
      <alignment horizontal="center" vertical="center"/>
    </xf>
    <xf numFmtId="0" fontId="21" fillId="12" borderId="22" xfId="0" applyFont="1" applyFill="1" applyBorder="1" applyAlignment="1" applyProtection="1">
      <alignment horizontal="center" vertical="center"/>
    </xf>
    <xf numFmtId="0" fontId="0" fillId="0" borderId="20" xfId="0" applyFont="1" applyFill="1" applyBorder="1" applyAlignment="1" applyProtection="1">
      <alignment horizontal="left" vertical="center" indent="1" shrinkToFit="1"/>
    </xf>
    <xf numFmtId="0" fontId="0" fillId="0" borderId="21" xfId="0" applyFont="1" applyFill="1" applyBorder="1" applyAlignment="1" applyProtection="1">
      <alignment horizontal="left" vertical="center" indent="1" shrinkToFit="1"/>
    </xf>
    <xf numFmtId="0" fontId="0" fillId="0" borderId="22" xfId="0" applyFont="1" applyFill="1" applyBorder="1" applyAlignment="1" applyProtection="1">
      <alignment horizontal="left" vertical="center" indent="1" shrinkToFit="1"/>
    </xf>
    <xf numFmtId="0" fontId="8" fillId="8" borderId="20" xfId="0" applyFont="1" applyFill="1" applyBorder="1" applyAlignment="1" applyProtection="1">
      <alignment horizontal="left" vertical="center" indent="1"/>
      <protection locked="0"/>
    </xf>
    <xf numFmtId="0" fontId="8" fillId="8" borderId="21" xfId="0" applyFont="1" applyFill="1" applyBorder="1" applyAlignment="1" applyProtection="1">
      <alignment horizontal="left" vertical="center" indent="1"/>
      <protection locked="0"/>
    </xf>
    <xf numFmtId="0" fontId="0" fillId="0" borderId="22" xfId="0" applyBorder="1" applyAlignment="1" applyProtection="1">
      <alignment horizontal="left" vertical="center" indent="1"/>
      <protection locked="0"/>
    </xf>
    <xf numFmtId="0" fontId="0" fillId="6" borderId="24" xfId="0" applyNumberFormat="1" applyFont="1" applyFill="1" applyBorder="1" applyAlignment="1" applyProtection="1">
      <alignment horizontal="left" vertical="top"/>
    </xf>
    <xf numFmtId="0" fontId="0" fillId="6" borderId="24" xfId="0" applyFill="1" applyBorder="1" applyAlignment="1" applyProtection="1">
      <alignment horizontal="left" vertical="top"/>
    </xf>
    <xf numFmtId="0" fontId="0" fillId="6" borderId="21" xfId="0" applyFill="1" applyBorder="1" applyAlignment="1" applyProtection="1">
      <alignment horizontal="left" vertical="top"/>
    </xf>
    <xf numFmtId="0" fontId="58" fillId="14" borderId="20" xfId="0" applyNumberFormat="1" applyFont="1" applyFill="1" applyBorder="1" applyAlignment="1" applyProtection="1">
      <alignment horizontal="left" vertical="center" shrinkToFit="1"/>
    </xf>
    <xf numFmtId="0" fontId="58" fillId="14" borderId="21" xfId="0" applyNumberFormat="1" applyFont="1" applyFill="1" applyBorder="1" applyAlignment="1" applyProtection="1">
      <alignment horizontal="left" vertical="center" shrinkToFit="1"/>
    </xf>
    <xf numFmtId="0" fontId="0" fillId="0" borderId="21" xfId="0" applyNumberFormat="1" applyBorder="1" applyAlignment="1" applyProtection="1">
      <alignment horizontal="left" vertical="center" shrinkToFit="1"/>
    </xf>
    <xf numFmtId="0" fontId="58" fillId="14" borderId="2" xfId="0" applyNumberFormat="1" applyFont="1" applyFill="1" applyBorder="1" applyAlignment="1" applyProtection="1">
      <alignment horizontal="left" vertical="center" shrinkToFit="1"/>
    </xf>
    <xf numFmtId="0" fontId="0" fillId="0" borderId="2" xfId="0" applyBorder="1" applyAlignment="1" applyProtection="1">
      <alignment horizontal="left" vertical="center" shrinkToFit="1"/>
    </xf>
    <xf numFmtId="0" fontId="109" fillId="0" borderId="1" xfId="0" applyFont="1" applyFill="1" applyBorder="1" applyAlignment="1" applyProtection="1">
      <alignment horizontal="center" vertical="center" shrinkToFit="1"/>
    </xf>
    <xf numFmtId="0" fontId="0" fillId="6" borderId="2" xfId="0" applyNumberFormat="1" applyFill="1" applyBorder="1" applyAlignment="1" applyProtection="1">
      <alignment horizontal="left" vertical="center"/>
    </xf>
    <xf numFmtId="0" fontId="0" fillId="6" borderId="2" xfId="0" applyFill="1" applyBorder="1" applyAlignment="1" applyProtection="1">
      <alignment horizontal="left" vertical="center"/>
    </xf>
    <xf numFmtId="0" fontId="0" fillId="0" borderId="54" xfId="0" applyBorder="1" applyAlignment="1" applyProtection="1">
      <alignment horizontal="left" vertical="top" wrapText="1" indent="2"/>
    </xf>
    <xf numFmtId="0" fontId="0" fillId="0" borderId="56" xfId="0" applyFont="1" applyBorder="1" applyAlignment="1" applyProtection="1">
      <alignment horizontal="left" vertical="top" wrapText="1" indent="2"/>
    </xf>
    <xf numFmtId="0" fontId="12" fillId="8" borderId="56" xfId="0" applyNumberFormat="1" applyFont="1" applyFill="1" applyBorder="1" applyAlignment="1" applyProtection="1">
      <alignment vertical="top" wrapText="1"/>
      <protection locked="0"/>
    </xf>
    <xf numFmtId="0" fontId="12" fillId="8" borderId="32" xfId="0" applyNumberFormat="1" applyFont="1" applyFill="1" applyBorder="1" applyAlignment="1" applyProtection="1">
      <alignment vertical="top" wrapText="1"/>
      <protection locked="0"/>
    </xf>
    <xf numFmtId="0" fontId="39" fillId="0" borderId="62" xfId="0" applyNumberFormat="1" applyFont="1" applyFill="1" applyBorder="1" applyAlignment="1" applyProtection="1">
      <alignment vertical="top" wrapText="1"/>
    </xf>
    <xf numFmtId="0" fontId="39" fillId="0" borderId="26" xfId="0" applyNumberFormat="1" applyFont="1" applyFill="1" applyBorder="1" applyAlignment="1" applyProtection="1">
      <alignment vertical="top" wrapText="1"/>
    </xf>
    <xf numFmtId="0" fontId="0" fillId="0" borderId="26" xfId="0" applyFill="1" applyBorder="1" applyAlignment="1" applyProtection="1">
      <alignment horizontal="left" vertical="top" wrapText="1" indent="2"/>
    </xf>
    <xf numFmtId="0" fontId="0" fillId="0" borderId="27" xfId="0" applyBorder="1" applyAlignment="1" applyProtection="1">
      <alignment horizontal="left" vertical="top" wrapText="1"/>
    </xf>
    <xf numFmtId="0" fontId="0" fillId="0" borderId="28" xfId="0" applyBorder="1" applyAlignment="1" applyProtection="1">
      <alignment horizontal="left" vertical="top" wrapText="1"/>
    </xf>
    <xf numFmtId="0" fontId="0" fillId="0" borderId="32" xfId="0" applyFill="1" applyBorder="1" applyAlignment="1" applyProtection="1">
      <alignment horizontal="left" vertical="top" wrapText="1" indent="2"/>
    </xf>
    <xf numFmtId="0" fontId="0" fillId="0" borderId="33" xfId="0" applyBorder="1" applyAlignment="1" applyProtection="1">
      <alignment horizontal="left" vertical="top" wrapText="1"/>
    </xf>
    <xf numFmtId="0" fontId="0" fillId="0" borderId="34" xfId="0" applyBorder="1" applyAlignment="1" applyProtection="1">
      <alignment horizontal="left" vertical="top" wrapText="1"/>
    </xf>
    <xf numFmtId="0" fontId="13" fillId="0" borderId="23" xfId="0" applyNumberFormat="1" applyFont="1" applyBorder="1" applyAlignment="1" applyProtection="1">
      <alignment horizontal="center" vertical="center" wrapText="1"/>
    </xf>
    <xf numFmtId="0" fontId="13" fillId="0" borderId="24" xfId="0" applyNumberFormat="1" applyFont="1" applyBorder="1" applyAlignment="1" applyProtection="1">
      <alignment horizontal="center" vertical="center" wrapText="1"/>
    </xf>
    <xf numFmtId="0" fontId="13" fillId="0" borderId="23" xfId="0" applyNumberFormat="1" applyFont="1" applyBorder="1" applyAlignment="1" applyProtection="1">
      <alignment vertical="top" wrapText="1"/>
    </xf>
    <xf numFmtId="0" fontId="13" fillId="0" borderId="24" xfId="0" applyNumberFormat="1" applyFont="1" applyBorder="1" applyAlignment="1" applyProtection="1">
      <alignment vertical="top" wrapText="1"/>
    </xf>
    <xf numFmtId="0" fontId="28" fillId="0" borderId="62" xfId="0" applyNumberFormat="1" applyFont="1" applyFill="1" applyBorder="1" applyAlignment="1" applyProtection="1">
      <alignment vertical="top" wrapText="1"/>
    </xf>
    <xf numFmtId="0" fontId="28" fillId="0" borderId="26" xfId="0" applyNumberFormat="1" applyFont="1" applyFill="1" applyBorder="1" applyAlignment="1" applyProtection="1">
      <alignment vertical="top" wrapText="1"/>
    </xf>
    <xf numFmtId="0" fontId="0" fillId="8" borderId="4" xfId="0" applyNumberFormat="1" applyFont="1" applyFill="1" applyBorder="1" applyAlignment="1" applyProtection="1">
      <alignment vertical="top" wrapText="1"/>
      <protection locked="0"/>
    </xf>
    <xf numFmtId="0" fontId="0" fillId="8" borderId="0" xfId="0" applyNumberFormat="1" applyFont="1" applyFill="1" applyBorder="1" applyAlignment="1" applyProtection="1">
      <alignment vertical="top" wrapText="1"/>
      <protection locked="0"/>
    </xf>
    <xf numFmtId="0" fontId="0" fillId="8" borderId="23" xfId="0" applyNumberFormat="1" applyFont="1" applyFill="1" applyBorder="1" applyAlignment="1" applyProtection="1">
      <alignment vertical="top" wrapText="1"/>
      <protection locked="0"/>
    </xf>
    <xf numFmtId="0" fontId="0" fillId="8" borderId="24" xfId="0" applyNumberFormat="1" applyFont="1" applyFill="1" applyBorder="1" applyAlignment="1" applyProtection="1">
      <alignment vertical="top" wrapText="1"/>
      <protection locked="0"/>
    </xf>
    <xf numFmtId="0" fontId="13" fillId="8" borderId="57" xfId="0" applyFont="1" applyFill="1" applyBorder="1" applyAlignment="1" applyProtection="1">
      <alignment horizontal="center" vertical="center" wrapText="1"/>
      <protection locked="0"/>
    </xf>
    <xf numFmtId="0" fontId="0" fillId="16" borderId="4" xfId="0" applyNumberFormat="1" applyFont="1" applyFill="1" applyBorder="1" applyAlignment="1" applyProtection="1">
      <alignment vertical="top" wrapText="1"/>
      <protection locked="0"/>
    </xf>
    <xf numFmtId="0" fontId="0" fillId="8" borderId="0" xfId="0" applyNumberFormat="1" applyFont="1" applyFill="1" applyAlignment="1" applyProtection="1">
      <alignment vertical="top" wrapText="1"/>
      <protection locked="0"/>
    </xf>
    <xf numFmtId="0" fontId="0" fillId="0" borderId="62" xfId="0" applyNumberFormat="1" applyFont="1" applyBorder="1" applyAlignment="1" applyProtection="1">
      <alignment horizontal="left" vertical="top" wrapText="1"/>
    </xf>
    <xf numFmtId="0" fontId="13" fillId="0" borderId="41" xfId="0" applyFont="1" applyBorder="1" applyAlignment="1" applyProtection="1">
      <alignment horizontal="center" vertical="center" wrapText="1"/>
    </xf>
    <xf numFmtId="0" fontId="13" fillId="0" borderId="40" xfId="0" applyFont="1" applyBorder="1" applyAlignment="1" applyProtection="1">
      <alignment horizontal="center" vertical="center" wrapText="1"/>
    </xf>
    <xf numFmtId="0" fontId="18" fillId="4" borderId="20" xfId="0" applyFont="1" applyFill="1" applyBorder="1" applyAlignment="1" applyProtection="1">
      <alignment horizontal="center" vertical="center"/>
    </xf>
    <xf numFmtId="0" fontId="18" fillId="4" borderId="21" xfId="0" applyFont="1" applyFill="1" applyBorder="1" applyAlignment="1">
      <alignment horizontal="center" vertical="center"/>
    </xf>
    <xf numFmtId="0" fontId="18" fillId="4" borderId="22" xfId="0" applyFont="1" applyFill="1" applyBorder="1" applyAlignment="1">
      <alignment horizontal="center" vertical="center"/>
    </xf>
    <xf numFmtId="0" fontId="0" fillId="4" borderId="24" xfId="0" applyFill="1" applyBorder="1" applyAlignment="1" applyProtection="1"/>
    <xf numFmtId="0" fontId="0" fillId="4" borderId="24" xfId="0" applyFill="1" applyBorder="1" applyAlignment="1"/>
    <xf numFmtId="0" fontId="0" fillId="4" borderId="25" xfId="0" applyFill="1" applyBorder="1" applyAlignment="1"/>
    <xf numFmtId="0" fontId="18" fillId="29" borderId="20" xfId="0" applyFont="1" applyFill="1" applyBorder="1" applyAlignment="1" applyProtection="1">
      <alignment vertical="center"/>
    </xf>
    <xf numFmtId="0" fontId="18" fillId="0" borderId="21" xfId="0" applyFont="1" applyBorder="1" applyAlignment="1">
      <alignment vertical="center"/>
    </xf>
    <xf numFmtId="0" fontId="18" fillId="0" borderId="22" xfId="0" applyFont="1" applyBorder="1" applyAlignment="1">
      <alignment vertical="center"/>
    </xf>
    <xf numFmtId="0" fontId="18" fillId="29" borderId="20" xfId="0" applyNumberFormat="1" applyFont="1" applyFill="1" applyBorder="1" applyAlignment="1" applyProtection="1">
      <alignment horizontal="left" vertical="center" wrapText="1" indent="1"/>
    </xf>
    <xf numFmtId="0" fontId="18" fillId="29" borderId="21" xfId="0" applyNumberFormat="1" applyFont="1" applyFill="1" applyBorder="1" applyAlignment="1">
      <alignment horizontal="left" vertical="center" wrapText="1" indent="1"/>
    </xf>
    <xf numFmtId="0" fontId="18" fillId="29" borderId="22" xfId="0" applyNumberFormat="1" applyFont="1" applyFill="1" applyBorder="1" applyAlignment="1">
      <alignment horizontal="left" vertical="center" wrapText="1" indent="1"/>
    </xf>
    <xf numFmtId="0" fontId="0" fillId="0" borderId="22" xfId="0" applyNumberFormat="1" applyFont="1" applyBorder="1" applyAlignment="1" applyProtection="1">
      <alignment horizontal="left" wrapText="1"/>
    </xf>
    <xf numFmtId="0" fontId="0" fillId="0" borderId="38" xfId="0" applyNumberFormat="1" applyFont="1" applyBorder="1" applyAlignment="1" applyProtection="1">
      <alignment horizontal="left" wrapText="1"/>
    </xf>
    <xf numFmtId="0" fontId="11" fillId="17" borderId="23" xfId="0" applyNumberFormat="1" applyFont="1" applyFill="1" applyBorder="1" applyAlignment="1" applyProtection="1">
      <alignment vertical="center"/>
    </xf>
    <xf numFmtId="0" fontId="11" fillId="17" borderId="24" xfId="0" applyNumberFormat="1" applyFont="1" applyFill="1" applyBorder="1" applyAlignment="1" applyProtection="1">
      <alignment vertical="center"/>
    </xf>
    <xf numFmtId="0" fontId="0" fillId="8" borderId="21" xfId="0" applyFont="1" applyFill="1" applyBorder="1" applyAlignment="1" applyProtection="1">
      <alignment wrapText="1"/>
      <protection locked="0"/>
    </xf>
    <xf numFmtId="0" fontId="0" fillId="0" borderId="0" xfId="0" applyFont="1" applyFill="1" applyBorder="1" applyAlignment="1" applyProtection="1">
      <alignment vertical="center" wrapText="1"/>
    </xf>
    <xf numFmtId="0" fontId="103" fillId="29" borderId="21" xfId="0" applyFont="1" applyFill="1" applyBorder="1" applyAlignment="1" applyProtection="1">
      <alignment horizontal="left" vertical="center" indent="1"/>
    </xf>
    <xf numFmtId="0" fontId="0" fillId="29" borderId="21" xfId="0" applyFill="1" applyBorder="1" applyAlignment="1" applyProtection="1">
      <alignment horizontal="left" vertical="center" indent="1"/>
    </xf>
    <xf numFmtId="0" fontId="37" fillId="12" borderId="38" xfId="0" applyNumberFormat="1" applyFont="1" applyFill="1" applyBorder="1" applyAlignment="1" applyProtection="1">
      <alignment horizontal="center" vertical="center"/>
    </xf>
    <xf numFmtId="0" fontId="0" fillId="29" borderId="139" xfId="0" applyFill="1" applyBorder="1" applyAlignment="1" applyProtection="1">
      <alignment horizontal="left" vertical="center" indent="1"/>
    </xf>
    <xf numFmtId="0" fontId="0" fillId="29" borderId="143" xfId="0" applyFill="1" applyBorder="1" applyAlignment="1" applyProtection="1">
      <alignment horizontal="left" vertical="center" indent="1"/>
    </xf>
    <xf numFmtId="0" fontId="0" fillId="29" borderId="4" xfId="0" applyFill="1" applyBorder="1" applyAlignment="1" applyProtection="1">
      <alignment horizontal="left" vertical="center" indent="1"/>
    </xf>
    <xf numFmtId="0" fontId="0" fillId="29" borderId="0" xfId="0" applyFill="1" applyBorder="1" applyAlignment="1" applyProtection="1">
      <alignment horizontal="left" vertical="center" indent="1"/>
    </xf>
    <xf numFmtId="0" fontId="37" fillId="0" borderId="1" xfId="0" applyNumberFormat="1" applyFont="1" applyFill="1" applyBorder="1" applyAlignment="1" applyProtection="1">
      <alignment horizontal="right" vertical="center"/>
    </xf>
    <xf numFmtId="0" fontId="59" fillId="0" borderId="2" xfId="0" applyFont="1" applyBorder="1" applyAlignment="1">
      <alignment horizontal="right" vertical="center"/>
    </xf>
    <xf numFmtId="0" fontId="59" fillId="0" borderId="3" xfId="0" applyFont="1" applyBorder="1" applyAlignment="1">
      <alignment horizontal="right" vertical="center"/>
    </xf>
    <xf numFmtId="0" fontId="59" fillId="0" borderId="23" xfId="0" applyFont="1" applyBorder="1" applyAlignment="1">
      <alignment horizontal="right" vertical="center"/>
    </xf>
    <xf numFmtId="0" fontId="59" fillId="0" borderId="24" xfId="0" applyFont="1" applyBorder="1" applyAlignment="1">
      <alignment horizontal="right" vertical="center"/>
    </xf>
    <xf numFmtId="0" fontId="59" fillId="0" borderId="25" xfId="0" applyFont="1" applyBorder="1" applyAlignment="1">
      <alignment horizontal="right" vertical="center"/>
    </xf>
    <xf numFmtId="0" fontId="21" fillId="0" borderId="20" xfId="0" applyFont="1" applyBorder="1" applyAlignment="1" applyProtection="1">
      <alignment horizontal="left" vertical="center"/>
    </xf>
    <xf numFmtId="0" fontId="21" fillId="0" borderId="21" xfId="0" applyFont="1" applyBorder="1" applyAlignment="1" applyProtection="1">
      <alignment horizontal="left" vertical="center"/>
    </xf>
    <xf numFmtId="0" fontId="21" fillId="0" borderId="22" xfId="0" applyFont="1" applyBorder="1" applyAlignment="1" applyProtection="1">
      <alignment horizontal="left" vertical="center"/>
    </xf>
    <xf numFmtId="0" fontId="13" fillId="0" borderId="1" xfId="0" applyFont="1" applyBorder="1" applyAlignment="1" applyProtection="1">
      <alignment horizontal="left" vertical="center" indent="1" shrinkToFit="1"/>
    </xf>
    <xf numFmtId="0" fontId="13" fillId="0" borderId="2" xfId="0" applyFont="1" applyBorder="1" applyAlignment="1" applyProtection="1">
      <alignment horizontal="left" vertical="center" indent="1" shrinkToFit="1"/>
    </xf>
    <xf numFmtId="0" fontId="18" fillId="0" borderId="38" xfId="0" applyNumberFormat="1" applyFont="1" applyBorder="1" applyAlignment="1" applyProtection="1">
      <alignment horizontal="left" vertical="center" indent="1" shrinkToFit="1"/>
    </xf>
    <xf numFmtId="0" fontId="18" fillId="0" borderId="38" xfId="0" applyFont="1" applyBorder="1" applyAlignment="1" applyProtection="1">
      <alignment horizontal="left" vertical="center" indent="1" shrinkToFit="1"/>
    </xf>
    <xf numFmtId="0" fontId="18" fillId="0" borderId="38" xfId="0" applyNumberFormat="1" applyFont="1" applyBorder="1" applyAlignment="1" applyProtection="1">
      <alignment horizontal="right" vertical="center" shrinkToFit="1"/>
    </xf>
    <xf numFmtId="0" fontId="18" fillId="0" borderId="38" xfId="0" applyFont="1" applyBorder="1" applyAlignment="1" applyProtection="1">
      <alignment horizontal="right" vertical="center" shrinkToFit="1"/>
    </xf>
    <xf numFmtId="0" fontId="37" fillId="29" borderId="147" xfId="0" applyFont="1" applyFill="1" applyBorder="1" applyAlignment="1" applyProtection="1">
      <alignment horizontal="left" vertical="center" indent="1"/>
    </xf>
    <xf numFmtId="0" fontId="59" fillId="29" borderId="147" xfId="0" applyFont="1" applyFill="1" applyBorder="1" applyAlignment="1" applyProtection="1">
      <alignment horizontal="left" vertical="center" indent="1"/>
    </xf>
    <xf numFmtId="0" fontId="0" fillId="29" borderId="147" xfId="0" applyFill="1" applyBorder="1" applyAlignment="1" applyProtection="1">
      <alignment horizontal="left" vertical="center" indent="1"/>
    </xf>
    <xf numFmtId="0" fontId="18" fillId="0" borderId="23" xfId="0" applyFont="1" applyBorder="1" applyAlignment="1" applyProtection="1">
      <alignment horizontal="left" vertical="center"/>
    </xf>
    <xf numFmtId="0" fontId="21" fillId="0" borderId="24" xfId="0" applyFont="1" applyBorder="1" applyAlignment="1" applyProtection="1">
      <alignment horizontal="left" vertical="center"/>
    </xf>
    <xf numFmtId="0" fontId="21" fillId="0" borderId="25" xfId="0" applyFont="1" applyBorder="1" applyAlignment="1" applyProtection="1">
      <alignment horizontal="left" vertical="center"/>
    </xf>
    <xf numFmtId="0" fontId="37" fillId="0" borderId="142" xfId="0" applyFont="1" applyFill="1" applyBorder="1" applyAlignment="1" applyProtection="1">
      <alignment horizontal="left" vertical="center" indent="3"/>
    </xf>
    <xf numFmtId="0" fontId="37" fillId="0" borderId="146" xfId="0" applyFont="1" applyFill="1" applyBorder="1" applyAlignment="1" applyProtection="1">
      <alignment horizontal="left" vertical="center" indent="3"/>
    </xf>
    <xf numFmtId="0" fontId="37" fillId="0" borderId="145" xfId="0" applyNumberFormat="1" applyFont="1" applyFill="1" applyBorder="1" applyAlignment="1" applyProtection="1">
      <alignment horizontal="center" vertical="center"/>
    </xf>
    <xf numFmtId="0" fontId="58" fillId="17" borderId="0" xfId="0" applyNumberFormat="1" applyFont="1" applyFill="1" applyBorder="1" applyAlignment="1" applyProtection="1">
      <alignment horizontal="left" vertical="center" shrinkToFit="1"/>
    </xf>
    <xf numFmtId="0" fontId="111" fillId="0" borderId="2" xfId="0" applyNumberFormat="1" applyFont="1" applyFill="1" applyBorder="1" applyAlignment="1" applyProtection="1">
      <alignment horizontal="center" vertical="center" shrinkToFit="1"/>
    </xf>
    <xf numFmtId="0" fontId="111" fillId="0" borderId="2" xfId="0" applyFont="1" applyFill="1" applyBorder="1" applyAlignment="1" applyProtection="1">
      <alignment horizontal="center" vertical="center" shrinkToFit="1"/>
    </xf>
    <xf numFmtId="0" fontId="0" fillId="29" borderId="20" xfId="0" applyFill="1" applyBorder="1" applyAlignment="1" applyProtection="1"/>
    <xf numFmtId="0" fontId="0" fillId="29" borderId="22" xfId="0" applyFill="1" applyBorder="1" applyAlignment="1"/>
    <xf numFmtId="0" fontId="13" fillId="8" borderId="1" xfId="0" applyNumberFormat="1" applyFont="1" applyFill="1" applyBorder="1" applyAlignment="1" applyProtection="1">
      <alignment horizontal="center" vertical="center"/>
      <protection locked="0"/>
    </xf>
    <xf numFmtId="0" fontId="13" fillId="8" borderId="4" xfId="0" applyNumberFormat="1" applyFont="1" applyFill="1" applyBorder="1" applyAlignment="1" applyProtection="1">
      <alignment horizontal="center" vertical="center"/>
      <protection locked="0"/>
    </xf>
    <xf numFmtId="0" fontId="13" fillId="8" borderId="41" xfId="0" applyNumberFormat="1" applyFont="1" applyFill="1" applyBorder="1" applyAlignment="1" applyProtection="1">
      <alignment horizontal="center" vertical="center"/>
      <protection locked="0"/>
    </xf>
    <xf numFmtId="0" fontId="43" fillId="0" borderId="1" xfId="0" applyNumberFormat="1" applyFont="1" applyBorder="1" applyAlignment="1" applyProtection="1">
      <alignment horizontal="left" vertical="center" wrapText="1" indent="1"/>
    </xf>
    <xf numFmtId="0" fontId="43" fillId="0" borderId="2" xfId="0" applyNumberFormat="1" applyFont="1" applyBorder="1" applyAlignment="1" applyProtection="1">
      <alignment horizontal="left" vertical="center" wrapText="1" indent="1"/>
    </xf>
    <xf numFmtId="0" fontId="43" fillId="0" borderId="4" xfId="0" applyNumberFormat="1" applyFont="1" applyBorder="1" applyAlignment="1" applyProtection="1">
      <alignment horizontal="left" vertical="center" wrapText="1" indent="1"/>
    </xf>
    <xf numFmtId="0" fontId="43" fillId="0" borderId="0" xfId="0" applyNumberFormat="1" applyFont="1" applyAlignment="1" applyProtection="1">
      <alignment horizontal="left" vertical="center" wrapText="1" indent="1"/>
    </xf>
    <xf numFmtId="0" fontId="43" fillId="0" borderId="0" xfId="0" applyNumberFormat="1" applyFont="1" applyBorder="1" applyAlignment="1" applyProtection="1">
      <alignment horizontal="left" vertical="center" wrapText="1" indent="1"/>
    </xf>
    <xf numFmtId="0" fontId="43" fillId="0" borderId="23" xfId="0" applyNumberFormat="1" applyFont="1" applyBorder="1" applyAlignment="1" applyProtection="1">
      <alignment horizontal="left" vertical="center" wrapText="1" indent="1"/>
    </xf>
    <xf numFmtId="0" fontId="43" fillId="0" borderId="24" xfId="0" applyNumberFormat="1" applyFont="1" applyBorder="1" applyAlignment="1" applyProtection="1">
      <alignment horizontal="left" vertical="center" wrapText="1" indent="1"/>
    </xf>
    <xf numFmtId="0" fontId="0" fillId="0" borderId="22" xfId="0" applyBorder="1" applyAlignment="1"/>
    <xf numFmtId="0" fontId="0" fillId="8" borderId="20" xfId="0" applyFill="1" applyBorder="1" applyAlignment="1" applyProtection="1">
      <alignment horizontal="center" vertical="center" shrinkToFit="1"/>
      <protection locked="0"/>
    </xf>
    <xf numFmtId="0" fontId="0" fillId="8" borderId="22" xfId="0" applyFill="1" applyBorder="1" applyAlignment="1" applyProtection="1">
      <alignment horizontal="center" vertical="center" shrinkToFit="1"/>
      <protection locked="0"/>
    </xf>
    <xf numFmtId="0" fontId="0" fillId="0" borderId="21" xfId="0" applyBorder="1" applyAlignment="1" applyProtection="1">
      <alignment horizontal="left" vertical="center"/>
    </xf>
    <xf numFmtId="0" fontId="0" fillId="0" borderId="22" xfId="0" applyBorder="1" applyAlignment="1" applyProtection="1">
      <alignment horizontal="left" vertical="center"/>
    </xf>
    <xf numFmtId="0" fontId="35" fillId="15" borderId="23" xfId="0" applyNumberFormat="1" applyFont="1" applyFill="1" applyBorder="1" applyAlignment="1" applyProtection="1">
      <alignment vertical="center" wrapText="1"/>
    </xf>
    <xf numFmtId="0" fontId="35" fillId="15" borderId="24" xfId="0" applyNumberFormat="1" applyFont="1" applyFill="1" applyBorder="1" applyAlignment="1" applyProtection="1">
      <alignment vertical="center" wrapText="1"/>
    </xf>
    <xf numFmtId="0" fontId="11" fillId="15" borderId="38" xfId="0" applyNumberFormat="1" applyFont="1" applyFill="1" applyBorder="1" applyAlignment="1" applyProtection="1">
      <alignment vertical="top" wrapText="1"/>
    </xf>
    <xf numFmtId="0" fontId="11" fillId="15" borderId="20" xfId="0" applyNumberFormat="1" applyFont="1" applyFill="1" applyBorder="1" applyAlignment="1" applyProtection="1">
      <alignment vertical="top" wrapText="1"/>
    </xf>
    <xf numFmtId="0" fontId="11" fillId="15" borderId="2" xfId="0" applyFont="1" applyFill="1" applyBorder="1" applyAlignment="1" applyProtection="1">
      <alignment horizontal="center" vertical="top" wrapText="1"/>
    </xf>
    <xf numFmtId="0" fontId="11" fillId="15" borderId="0" xfId="0" applyFont="1" applyFill="1" applyBorder="1" applyAlignment="1" applyProtection="1">
      <alignment horizontal="center" vertical="top" wrapText="1"/>
    </xf>
    <xf numFmtId="0" fontId="0" fillId="0" borderId="0" xfId="0" applyBorder="1" applyAlignment="1" applyProtection="1">
      <alignment horizontal="center" vertical="top" wrapText="1"/>
    </xf>
    <xf numFmtId="0" fontId="0" fillId="0" borderId="24" xfId="0" applyBorder="1" applyAlignment="1" applyProtection="1">
      <alignment horizontal="center" vertical="top" wrapText="1"/>
    </xf>
    <xf numFmtId="0" fontId="56" fillId="0" borderId="39" xfId="0" applyFont="1" applyFill="1" applyBorder="1" applyAlignment="1" applyProtection="1">
      <alignment horizontal="center" vertical="center" wrapText="1"/>
    </xf>
    <xf numFmtId="0" fontId="56" fillId="0" borderId="41" xfId="0" applyFont="1" applyFill="1" applyBorder="1" applyAlignment="1" applyProtection="1">
      <alignment horizontal="center" vertical="center" wrapText="1"/>
    </xf>
    <xf numFmtId="0" fontId="56" fillId="0" borderId="55" xfId="0" applyFont="1" applyFill="1" applyBorder="1" applyAlignment="1" applyProtection="1">
      <alignment horizontal="center" vertical="center" wrapText="1"/>
    </xf>
    <xf numFmtId="0" fontId="0" fillId="16" borderId="61" xfId="0" applyNumberFormat="1" applyFont="1" applyFill="1" applyBorder="1" applyAlignment="1" applyProtection="1">
      <alignment vertical="top" wrapText="1"/>
      <protection locked="0"/>
    </xf>
    <xf numFmtId="0" fontId="0" fillId="8" borderId="52" xfId="0" applyNumberFormat="1" applyFont="1" applyFill="1" applyBorder="1" applyAlignment="1" applyProtection="1">
      <alignment vertical="top" wrapText="1"/>
      <protection locked="0"/>
    </xf>
    <xf numFmtId="0" fontId="21" fillId="0" borderId="38" xfId="0" applyFont="1" applyFill="1" applyBorder="1" applyAlignment="1" applyProtection="1">
      <alignment horizontal="left" vertical="center"/>
    </xf>
    <xf numFmtId="0" fontId="0" fillId="8" borderId="21" xfId="0" applyNumberFormat="1" applyFont="1" applyFill="1" applyBorder="1" applyAlignment="1" applyProtection="1">
      <alignment vertical="top" wrapText="1"/>
      <protection locked="0"/>
    </xf>
    <xf numFmtId="0" fontId="0" fillId="0" borderId="41" xfId="0" applyNumberFormat="1" applyFont="1" applyFill="1" applyBorder="1" applyAlignment="1" applyProtection="1">
      <alignment horizontal="left" vertical="top" wrapText="1"/>
    </xf>
    <xf numFmtId="0" fontId="0" fillId="8" borderId="41" xfId="0" applyNumberFormat="1" applyFont="1" applyFill="1" applyBorder="1" applyAlignment="1" applyProtection="1">
      <alignment vertical="top" wrapText="1"/>
      <protection locked="0"/>
    </xf>
    <xf numFmtId="0" fontId="11" fillId="15" borderId="1" xfId="0" applyNumberFormat="1" applyFont="1" applyFill="1" applyBorder="1" applyAlignment="1" applyProtection="1">
      <alignment horizontal="center" vertical="top" wrapText="1"/>
    </xf>
    <xf numFmtId="0" fontId="0" fillId="0" borderId="40" xfId="0" applyNumberFormat="1" applyBorder="1" applyAlignment="1" applyProtection="1">
      <alignment horizontal="left" vertical="top" wrapText="1"/>
    </xf>
    <xf numFmtId="0" fontId="13" fillId="0" borderId="39" xfId="0" applyFont="1" applyBorder="1" applyAlignment="1" applyProtection="1">
      <alignment horizontal="center" vertical="center" wrapText="1"/>
    </xf>
    <xf numFmtId="0" fontId="0" fillId="0" borderId="38" xfId="0" applyNumberFormat="1" applyFont="1" applyFill="1" applyBorder="1" applyAlignment="1" applyProtection="1">
      <alignment vertical="top" wrapText="1"/>
    </xf>
    <xf numFmtId="0" fontId="35" fillId="17" borderId="23" xfId="0" applyNumberFormat="1" applyFont="1" applyFill="1" applyBorder="1" applyAlignment="1" applyProtection="1">
      <alignment vertical="center" wrapText="1"/>
    </xf>
    <xf numFmtId="0" fontId="35" fillId="17" borderId="24" xfId="0" applyNumberFormat="1" applyFont="1" applyFill="1" applyBorder="1" applyAlignment="1" applyProtection="1">
      <alignment vertical="center" wrapText="1"/>
    </xf>
    <xf numFmtId="0" fontId="11" fillId="15" borderId="4" xfId="0" applyNumberFormat="1" applyFont="1" applyFill="1" applyBorder="1" applyAlignment="1" applyProtection="1">
      <alignment horizontal="center" vertical="top"/>
    </xf>
    <xf numFmtId="0" fontId="58" fillId="15" borderId="20" xfId="0" applyNumberFormat="1" applyFont="1" applyFill="1" applyBorder="1" applyAlignment="1" applyProtection="1">
      <alignment vertical="center"/>
    </xf>
    <xf numFmtId="0" fontId="59" fillId="15" borderId="21" xfId="0" applyNumberFormat="1" applyFont="1" applyFill="1" applyBorder="1" applyAlignment="1" applyProtection="1">
      <alignment vertical="center"/>
    </xf>
    <xf numFmtId="0" fontId="58" fillId="15" borderId="0" xfId="0" applyNumberFormat="1" applyFont="1" applyFill="1" applyBorder="1" applyAlignment="1" applyProtection="1">
      <alignment horizontal="left" vertical="center" shrinkToFit="1"/>
    </xf>
    <xf numFmtId="0" fontId="111" fillId="0" borderId="20" xfId="0" applyFont="1" applyFill="1" applyBorder="1" applyAlignment="1" applyProtection="1">
      <alignment horizontal="center" vertical="center" shrinkToFit="1"/>
    </xf>
    <xf numFmtId="0" fontId="111" fillId="0" borderId="22" xfId="0" applyFont="1" applyFill="1" applyBorder="1" applyAlignment="1" applyProtection="1">
      <alignment horizontal="center" vertical="center" shrinkToFit="1"/>
    </xf>
    <xf numFmtId="0" fontId="11" fillId="15" borderId="23" xfId="0" applyNumberFormat="1" applyFont="1" applyFill="1" applyBorder="1" applyAlignment="1" applyProtection="1">
      <alignment horizontal="center" vertical="top"/>
    </xf>
    <xf numFmtId="0" fontId="0" fillId="15" borderId="24" xfId="0" applyFill="1" applyBorder="1" applyAlignment="1" applyProtection="1"/>
    <xf numFmtId="0" fontId="21" fillId="0" borderId="20" xfId="0" applyFont="1" applyFill="1" applyBorder="1" applyAlignment="1" applyProtection="1">
      <alignment horizontal="left" vertical="center" wrapText="1"/>
    </xf>
    <xf numFmtId="0" fontId="21" fillId="0" borderId="21" xfId="0" applyFont="1" applyFill="1" applyBorder="1" applyAlignment="1" applyProtection="1">
      <alignment horizontal="left" vertical="center" wrapText="1"/>
    </xf>
    <xf numFmtId="0" fontId="21" fillId="0" borderId="22" xfId="0" applyFont="1" applyFill="1" applyBorder="1" applyAlignment="1" applyProtection="1">
      <alignment horizontal="left" vertical="center" wrapText="1"/>
    </xf>
    <xf numFmtId="49" fontId="118" fillId="0" borderId="20" xfId="0" applyNumberFormat="1" applyFont="1" applyFill="1" applyBorder="1" applyAlignment="1" applyProtection="1">
      <alignment horizontal="left" vertical="top" wrapText="1" indent="2"/>
    </xf>
    <xf numFmtId="0" fontId="118" fillId="0" borderId="21" xfId="0" applyFont="1" applyBorder="1" applyAlignment="1">
      <alignment horizontal="left" vertical="top" wrapText="1" indent="2"/>
    </xf>
    <xf numFmtId="0" fontId="118" fillId="0" borderId="22" xfId="0" applyFont="1" applyBorder="1" applyAlignment="1">
      <alignment horizontal="left" vertical="top" wrapText="1" indent="2"/>
    </xf>
    <xf numFmtId="49" fontId="0" fillId="0" borderId="20" xfId="0" applyNumberFormat="1" applyFill="1" applyBorder="1" applyAlignment="1" applyProtection="1">
      <alignment horizontal="left" vertical="top" wrapText="1" indent="2"/>
    </xf>
    <xf numFmtId="0" fontId="0" fillId="0" borderId="22" xfId="0" applyBorder="1" applyAlignment="1">
      <alignment horizontal="left" vertical="top" wrapText="1" indent="2"/>
    </xf>
    <xf numFmtId="0" fontId="13" fillId="0" borderId="41" xfId="0" applyFont="1" applyFill="1" applyBorder="1" applyAlignment="1" applyProtection="1">
      <alignment horizontal="center" vertical="center" wrapText="1"/>
    </xf>
    <xf numFmtId="0" fontId="13" fillId="0" borderId="40" xfId="0" applyFont="1" applyFill="1" applyBorder="1" applyAlignment="1" applyProtection="1">
      <alignment horizontal="center" vertical="center" wrapText="1"/>
    </xf>
    <xf numFmtId="49" fontId="0" fillId="0" borderId="21" xfId="0" applyNumberFormat="1" applyBorder="1" applyAlignment="1" applyProtection="1">
      <alignment horizontal="left" vertical="top" wrapText="1"/>
    </xf>
    <xf numFmtId="0" fontId="13" fillId="29" borderId="41" xfId="0" applyFont="1" applyFill="1" applyBorder="1" applyAlignment="1">
      <alignment horizontal="center" wrapText="1"/>
    </xf>
    <xf numFmtId="0" fontId="13" fillId="29" borderId="40" xfId="0" applyFont="1" applyFill="1" applyBorder="1" applyAlignment="1">
      <alignment horizontal="center" wrapText="1"/>
    </xf>
    <xf numFmtId="0" fontId="41" fillId="8" borderId="38" xfId="0" applyFont="1" applyFill="1" applyBorder="1" applyAlignment="1" applyProtection="1">
      <alignment horizontal="center" vertical="center" shrinkToFit="1"/>
      <protection locked="0"/>
    </xf>
    <xf numFmtId="0" fontId="13" fillId="0" borderId="38" xfId="0" applyFont="1" applyBorder="1" applyAlignment="1" applyProtection="1">
      <alignment horizontal="center" vertical="center" shrinkToFit="1"/>
      <protection locked="0"/>
    </xf>
    <xf numFmtId="0" fontId="13" fillId="0" borderId="20" xfId="0" applyFont="1" applyBorder="1" applyAlignment="1" applyProtection="1">
      <alignment horizontal="center" vertical="center" shrinkToFit="1"/>
      <protection locked="0"/>
    </xf>
    <xf numFmtId="0" fontId="0" fillId="12" borderId="4" xfId="0" applyFill="1" applyBorder="1" applyAlignment="1" applyProtection="1"/>
    <xf numFmtId="0" fontId="8" fillId="0" borderId="38" xfId="0" applyFont="1" applyBorder="1" applyAlignment="1" applyProtection="1">
      <alignment horizontal="left" vertical="center" wrapText="1" indent="1"/>
    </xf>
    <xf numFmtId="0" fontId="0" fillId="0" borderId="38" xfId="0" applyBorder="1" applyAlignment="1" applyProtection="1">
      <alignment horizontal="left" vertical="center" indent="1"/>
    </xf>
    <xf numFmtId="0" fontId="6" fillId="0" borderId="38" xfId="0" applyFont="1" applyBorder="1" applyAlignment="1" applyProtection="1">
      <alignment horizontal="left" vertical="center" wrapText="1" indent="1"/>
    </xf>
    <xf numFmtId="0" fontId="3" fillId="0" borderId="38" xfId="0" applyFont="1" applyBorder="1" applyAlignment="1" applyProtection="1">
      <alignment horizontal="left" vertical="center" wrapText="1" indent="1"/>
    </xf>
    <xf numFmtId="0" fontId="5" fillId="0" borderId="38" xfId="0" applyFont="1" applyBorder="1" applyAlignment="1" applyProtection="1">
      <alignment horizontal="left" vertical="center" wrapText="1" indent="1"/>
    </xf>
    <xf numFmtId="0" fontId="99" fillId="0" borderId="38" xfId="0" applyFont="1" applyBorder="1" applyAlignment="1" applyProtection="1">
      <alignment horizontal="left" vertical="center" wrapText="1" indent="1"/>
    </xf>
    <xf numFmtId="0" fontId="12" fillId="0" borderId="38" xfId="0" applyFont="1" applyBorder="1" applyAlignment="1" applyProtection="1">
      <alignment horizontal="left" vertical="center" indent="1"/>
    </xf>
    <xf numFmtId="0" fontId="41" fillId="29" borderId="38" xfId="0" applyFont="1" applyFill="1" applyBorder="1" applyAlignment="1" applyProtection="1">
      <alignment horizontal="center" vertical="top"/>
    </xf>
    <xf numFmtId="0" fontId="0" fillId="29" borderId="38" xfId="0" applyFill="1" applyBorder="1" applyAlignment="1" applyProtection="1">
      <alignment horizontal="center" vertical="top"/>
    </xf>
    <xf numFmtId="2" fontId="41" fillId="12" borderId="38" xfId="0" applyNumberFormat="1" applyFont="1" applyFill="1" applyBorder="1" applyAlignment="1" applyProtection="1">
      <alignment horizontal="center" vertical="center"/>
    </xf>
    <xf numFmtId="2" fontId="13" fillId="12" borderId="38" xfId="0" applyNumberFormat="1" applyFont="1" applyFill="1" applyBorder="1" applyAlignment="1" applyProtection="1">
      <alignment horizontal="center" vertical="center"/>
    </xf>
    <xf numFmtId="2" fontId="13" fillId="12" borderId="20" xfId="0" applyNumberFormat="1" applyFont="1" applyFill="1" applyBorder="1" applyAlignment="1" applyProtection="1">
      <alignment horizontal="center" vertical="center"/>
    </xf>
    <xf numFmtId="0" fontId="41" fillId="12" borderId="40" xfId="0" applyFont="1" applyFill="1" applyBorder="1" applyAlignment="1" applyProtection="1">
      <alignment horizontal="right" vertical="center" shrinkToFit="1"/>
    </xf>
    <xf numFmtId="0" fontId="8" fillId="8" borderId="40" xfId="0" applyFont="1" applyFill="1" applyBorder="1" applyAlignment="1" applyProtection="1">
      <alignment horizontal="left" vertical="center" indent="1"/>
      <protection locked="0"/>
    </xf>
    <xf numFmtId="0" fontId="0" fillId="0" borderId="40" xfId="0" applyBorder="1" applyAlignment="1" applyProtection="1">
      <alignment horizontal="left" vertical="center" indent="1"/>
      <protection locked="0"/>
    </xf>
    <xf numFmtId="0" fontId="41" fillId="12" borderId="38" xfId="0" applyFont="1" applyFill="1" applyBorder="1" applyAlignment="1" applyProtection="1">
      <alignment horizontal="right" vertical="center" wrapText="1"/>
    </xf>
    <xf numFmtId="0" fontId="8" fillId="8" borderId="38" xfId="0" applyFont="1" applyFill="1" applyBorder="1" applyAlignment="1" applyProtection="1">
      <alignment horizontal="left" vertical="center" indent="1"/>
      <protection locked="0"/>
    </xf>
    <xf numFmtId="0" fontId="0" fillId="0" borderId="38" xfId="0" applyBorder="1" applyAlignment="1" applyProtection="1">
      <alignment horizontal="left" vertical="center" indent="1"/>
      <protection locked="0"/>
    </xf>
    <xf numFmtId="0" fontId="8" fillId="12" borderId="38" xfId="0" applyNumberFormat="1" applyFont="1" applyFill="1" applyBorder="1" applyAlignment="1" applyProtection="1">
      <alignment horizontal="left" vertical="center" indent="1"/>
    </xf>
    <xf numFmtId="0" fontId="41" fillId="0" borderId="20" xfId="0" applyFont="1" applyFill="1" applyBorder="1" applyAlignment="1" applyProtection="1">
      <alignment horizontal="right" vertical="center"/>
    </xf>
    <xf numFmtId="0" fontId="13" fillId="0" borderId="22" xfId="0" applyFont="1" applyBorder="1" applyAlignment="1" applyProtection="1">
      <alignment horizontal="right" vertical="center"/>
    </xf>
    <xf numFmtId="0" fontId="7" fillId="8" borderId="38" xfId="0" applyFont="1" applyFill="1" applyBorder="1" applyAlignment="1" applyProtection="1">
      <alignment horizontal="left" vertical="center" wrapText="1" indent="1"/>
      <protection locked="0"/>
    </xf>
    <xf numFmtId="0" fontId="7" fillId="12" borderId="1" xfId="0" applyFont="1" applyFill="1" applyBorder="1" applyAlignment="1" applyProtection="1">
      <alignment horizontal="left" vertical="center" wrapText="1" indent="1"/>
    </xf>
    <xf numFmtId="0" fontId="0" fillId="0" borderId="2" xfId="0" applyBorder="1" applyAlignment="1">
      <alignment horizontal="left" vertical="center" wrapText="1" indent="1"/>
    </xf>
    <xf numFmtId="0" fontId="0" fillId="0" borderId="3" xfId="0" applyBorder="1" applyAlignment="1">
      <alignment horizontal="left" vertical="center" wrapText="1" indent="1"/>
    </xf>
    <xf numFmtId="0" fontId="0" fillId="0" borderId="4" xfId="0" applyBorder="1" applyAlignment="1">
      <alignment horizontal="left" vertical="center" wrapText="1" indent="1"/>
    </xf>
    <xf numFmtId="0" fontId="0" fillId="0" borderId="0" xfId="0" applyAlignment="1">
      <alignment horizontal="left" vertical="center" wrapText="1" indent="1"/>
    </xf>
    <xf numFmtId="0" fontId="0" fillId="0" borderId="5" xfId="0" applyBorder="1" applyAlignment="1">
      <alignment horizontal="left" vertical="center" wrapText="1" indent="1"/>
    </xf>
    <xf numFmtId="0" fontId="0" fillId="0" borderId="23" xfId="0" applyBorder="1" applyAlignment="1">
      <alignment horizontal="left" vertical="center" wrapText="1" indent="1"/>
    </xf>
    <xf numFmtId="0" fontId="0" fillId="0" borderId="24" xfId="0" applyBorder="1" applyAlignment="1">
      <alignment horizontal="left" vertical="center" wrapText="1" indent="1"/>
    </xf>
    <xf numFmtId="0" fontId="0" fillId="0" borderId="25" xfId="0" applyBorder="1" applyAlignment="1">
      <alignment horizontal="left" vertical="center" wrapText="1" indent="1"/>
    </xf>
    <xf numFmtId="0" fontId="41" fillId="0" borderId="38" xfId="0" applyFont="1" applyBorder="1" applyAlignment="1" applyProtection="1">
      <alignment horizontal="center" vertical="center"/>
    </xf>
    <xf numFmtId="0" fontId="13" fillId="0" borderId="38" xfId="0" applyFont="1" applyBorder="1" applyAlignment="1" applyProtection="1">
      <alignment horizontal="center" vertical="center"/>
    </xf>
    <xf numFmtId="0" fontId="13" fillId="0" borderId="20" xfId="0" applyFont="1" applyBorder="1" applyAlignment="1" applyProtection="1">
      <alignment horizontal="center" vertical="center"/>
    </xf>
    <xf numFmtId="0" fontId="41" fillId="0" borderId="38" xfId="0" applyFont="1" applyBorder="1" applyAlignment="1" applyProtection="1">
      <alignment horizontal="right" vertical="center" wrapText="1"/>
    </xf>
    <xf numFmtId="0" fontId="13" fillId="0" borderId="38" xfId="0" applyFont="1" applyBorder="1" applyAlignment="1" applyProtection="1">
      <alignment horizontal="right" vertical="center" wrapText="1"/>
    </xf>
    <xf numFmtId="0" fontId="41" fillId="12" borderId="38" xfId="0" applyFont="1" applyFill="1" applyBorder="1" applyAlignment="1" applyProtection="1">
      <alignment horizontal="center" vertical="center"/>
    </xf>
    <xf numFmtId="0" fontId="13" fillId="12" borderId="38" xfId="0" applyFont="1" applyFill="1" applyBorder="1" applyAlignment="1" applyProtection="1">
      <alignment horizontal="center" vertical="center"/>
    </xf>
    <xf numFmtId="0" fontId="13" fillId="12" borderId="20" xfId="0" applyFont="1" applyFill="1" applyBorder="1" applyAlignment="1" applyProtection="1">
      <alignment horizontal="center" vertical="center"/>
    </xf>
    <xf numFmtId="0" fontId="8" fillId="8" borderId="38" xfId="0" applyFont="1" applyFill="1" applyBorder="1" applyAlignment="1" applyProtection="1">
      <alignment horizontal="left" vertical="center" indent="1" shrinkToFit="1"/>
      <protection locked="0"/>
    </xf>
    <xf numFmtId="0" fontId="4" fillId="29" borderId="20" xfId="0" applyFont="1" applyFill="1" applyBorder="1" applyAlignment="1" applyProtection="1">
      <alignment horizontal="left" vertical="top" wrapText="1"/>
    </xf>
    <xf numFmtId="0" fontId="0" fillId="29" borderId="21" xfId="0" applyFill="1" applyBorder="1" applyAlignment="1">
      <alignment horizontal="left" vertical="top" wrapText="1"/>
    </xf>
    <xf numFmtId="0" fontId="0" fillId="29" borderId="22" xfId="0" applyFill="1" applyBorder="1" applyAlignment="1">
      <alignment horizontal="left" vertical="top" wrapText="1"/>
    </xf>
    <xf numFmtId="0" fontId="3" fillId="29" borderId="20" xfId="0" applyFont="1" applyFill="1" applyBorder="1" applyAlignment="1" applyProtection="1">
      <alignment horizontal="left" vertical="top" wrapText="1"/>
    </xf>
    <xf numFmtId="0" fontId="6" fillId="0" borderId="1" xfId="0" applyFont="1" applyBorder="1" applyAlignment="1" applyProtection="1">
      <alignment horizontal="left" vertical="center" wrapText="1" indent="1"/>
    </xf>
    <xf numFmtId="0" fontId="5" fillId="29" borderId="20" xfId="0" applyFont="1" applyFill="1" applyBorder="1" applyAlignment="1" applyProtection="1">
      <alignment horizontal="left" vertical="top" wrapText="1"/>
    </xf>
    <xf numFmtId="0" fontId="18" fillId="4" borderId="148" xfId="0" applyFont="1" applyFill="1" applyBorder="1" applyAlignment="1" applyProtection="1">
      <alignment horizontal="center" vertical="center"/>
    </xf>
    <xf numFmtId="0" fontId="18" fillId="4" borderId="152" xfId="0" applyFont="1" applyFill="1" applyBorder="1" applyAlignment="1" applyProtection="1">
      <alignment horizontal="center" vertical="center"/>
    </xf>
    <xf numFmtId="0" fontId="18" fillId="4" borderId="148" xfId="0" applyFont="1" applyFill="1" applyBorder="1" applyAlignment="1" applyProtection="1">
      <alignment vertical="center"/>
    </xf>
    <xf numFmtId="0" fontId="41" fillId="29" borderId="40" xfId="0" applyFont="1" applyFill="1" applyBorder="1" applyAlignment="1" applyProtection="1">
      <alignment horizontal="center" vertical="top"/>
    </xf>
    <xf numFmtId="0" fontId="41" fillId="0" borderId="38" xfId="0" applyFont="1" applyBorder="1" applyAlignment="1" applyProtection="1">
      <alignment horizontal="right" vertical="center" shrinkToFit="1"/>
    </xf>
    <xf numFmtId="0" fontId="13" fillId="0" borderId="38" xfId="0" applyFont="1" applyBorder="1" applyAlignment="1" applyProtection="1">
      <alignment horizontal="right" vertical="center" shrinkToFit="1"/>
    </xf>
    <xf numFmtId="0" fontId="18" fillId="4" borderId="148" xfId="0" applyFont="1" applyFill="1" applyBorder="1" applyAlignment="1" applyProtection="1">
      <alignment horizontal="center" vertical="center" wrapText="1"/>
    </xf>
    <xf numFmtId="0" fontId="18" fillId="4" borderId="152" xfId="0" applyFont="1" applyFill="1" applyBorder="1" applyAlignment="1" applyProtection="1">
      <alignment horizontal="center" vertical="center" wrapText="1"/>
    </xf>
    <xf numFmtId="0" fontId="41" fillId="0" borderId="40" xfId="0" applyFont="1" applyBorder="1" applyAlignment="1" applyProtection="1">
      <alignment horizontal="center" vertical="center"/>
    </xf>
    <xf numFmtId="0" fontId="0" fillId="0" borderId="40" xfId="0" applyBorder="1" applyAlignment="1" applyProtection="1">
      <alignment horizontal="center" vertical="center"/>
    </xf>
    <xf numFmtId="0" fontId="0" fillId="0" borderId="23" xfId="0" applyBorder="1" applyAlignment="1" applyProtection="1">
      <alignment horizontal="center" vertical="center"/>
    </xf>
    <xf numFmtId="0" fontId="0" fillId="0" borderId="38" xfId="0" applyBorder="1" applyAlignment="1" applyProtection="1">
      <alignment horizontal="center" vertical="center"/>
    </xf>
    <xf numFmtId="0" fontId="0" fillId="0" borderId="20" xfId="0" applyBorder="1" applyAlignment="1" applyProtection="1">
      <alignment horizontal="center" vertical="center"/>
    </xf>
    <xf numFmtId="0" fontId="7" fillId="29" borderId="20" xfId="0" applyFont="1" applyFill="1" applyBorder="1" applyAlignment="1" applyProtection="1">
      <alignment horizontal="left" vertical="top" wrapText="1"/>
    </xf>
    <xf numFmtId="0" fontId="7" fillId="0" borderId="1" xfId="0" applyFont="1" applyBorder="1" applyAlignment="1" applyProtection="1">
      <alignment horizontal="left" vertical="center" wrapText="1" indent="1"/>
    </xf>
    <xf numFmtId="0" fontId="7" fillId="29" borderId="23" xfId="0" applyFont="1" applyFill="1" applyBorder="1" applyAlignment="1" applyProtection="1">
      <alignment horizontal="left" vertical="top" wrapText="1"/>
    </xf>
    <xf numFmtId="0" fontId="0" fillId="29" borderId="24" xfId="0" applyFill="1" applyBorder="1" applyAlignment="1">
      <alignment horizontal="left" vertical="top" wrapText="1"/>
    </xf>
    <xf numFmtId="0" fontId="0" fillId="29" borderId="25" xfId="0" applyFill="1" applyBorder="1" applyAlignment="1">
      <alignment horizontal="left" vertical="top" wrapText="1"/>
    </xf>
    <xf numFmtId="0" fontId="6" fillId="0" borderId="20" xfId="0" applyFont="1" applyBorder="1" applyAlignment="1" applyProtection="1">
      <alignment horizontal="left" vertical="center" wrapText="1" indent="1"/>
    </xf>
    <xf numFmtId="0" fontId="0" fillId="0" borderId="21" xfId="0" applyBorder="1" applyAlignment="1">
      <alignment horizontal="left" vertical="center" wrapText="1" indent="1"/>
    </xf>
    <xf numFmtId="0" fontId="0" fillId="0" borderId="22" xfId="0" applyBorder="1" applyAlignment="1">
      <alignment horizontal="left" vertical="center" wrapText="1" indent="1"/>
    </xf>
    <xf numFmtId="165" fontId="8" fillId="8" borderId="20" xfId="0" applyNumberFormat="1" applyFont="1" applyFill="1" applyBorder="1" applyAlignment="1" applyProtection="1">
      <alignment horizontal="left" vertical="center" indent="1"/>
      <protection locked="0"/>
    </xf>
    <xf numFmtId="165" fontId="8" fillId="8" borderId="22" xfId="0" applyNumberFormat="1" applyFont="1" applyFill="1" applyBorder="1" applyAlignment="1" applyProtection="1">
      <alignment horizontal="left" vertical="center" indent="1"/>
      <protection locked="0"/>
    </xf>
    <xf numFmtId="0" fontId="0" fillId="12" borderId="38" xfId="0" applyFill="1" applyBorder="1" applyAlignment="1" applyProtection="1">
      <alignment horizontal="center" vertical="center"/>
    </xf>
    <xf numFmtId="0" fontId="0" fillId="12" borderId="20" xfId="0" applyFill="1" applyBorder="1" applyAlignment="1" applyProtection="1">
      <alignment horizontal="center" vertical="center"/>
    </xf>
    <xf numFmtId="37" fontId="42" fillId="0" borderId="47" xfId="0" applyNumberFormat="1" applyFont="1" applyFill="1" applyBorder="1" applyAlignment="1" applyProtection="1">
      <alignment horizontal="center" vertical="center" shrinkToFit="1"/>
    </xf>
    <xf numFmtId="37" fontId="42" fillId="0" borderId="33" xfId="0" applyNumberFormat="1" applyFont="1" applyBorder="1" applyAlignment="1" applyProtection="1">
      <alignment horizontal="center" vertical="center" shrinkToFit="1"/>
    </xf>
    <xf numFmtId="49" fontId="52" fillId="7" borderId="20" xfId="0" applyNumberFormat="1" applyFont="1" applyFill="1" applyBorder="1" applyAlignment="1" applyProtection="1">
      <alignment horizontal="center" vertical="center" shrinkToFit="1"/>
    </xf>
    <xf numFmtId="49" fontId="12" fillId="7" borderId="21" xfId="0" applyNumberFormat="1" applyFont="1" applyFill="1" applyBorder="1" applyAlignment="1" applyProtection="1">
      <alignment horizontal="center" vertical="center" shrinkToFit="1"/>
    </xf>
    <xf numFmtId="0" fontId="0" fillId="12" borderId="20" xfId="0" applyFill="1" applyBorder="1" applyAlignment="1" applyProtection="1"/>
    <xf numFmtId="0" fontId="0" fillId="0" borderId="21" xfId="0" applyBorder="1" applyAlignment="1" applyProtection="1"/>
    <xf numFmtId="0" fontId="42" fillId="0" borderId="30" xfId="0" applyNumberFormat="1" applyFont="1" applyFill="1" applyBorder="1" applyAlignment="1" applyProtection="1">
      <alignment horizontal="left" vertical="center" indent="1" shrinkToFit="1" readingOrder="1"/>
    </xf>
    <xf numFmtId="0" fontId="42" fillId="0" borderId="31" xfId="0" applyNumberFormat="1" applyFont="1" applyFill="1" applyBorder="1" applyAlignment="1" applyProtection="1">
      <alignment horizontal="left" vertical="center" indent="1" shrinkToFit="1" readingOrder="1"/>
    </xf>
    <xf numFmtId="0" fontId="13" fillId="0" borderId="26" xfId="0" applyFont="1" applyFill="1" applyBorder="1" applyAlignment="1" applyProtection="1">
      <alignment horizontal="left" vertical="center" indent="1" shrinkToFit="1"/>
    </xf>
    <xf numFmtId="0" fontId="13" fillId="0" borderId="27" xfId="0" applyFont="1" applyFill="1" applyBorder="1" applyAlignment="1" applyProtection="1">
      <alignment horizontal="left" vertical="center" indent="1" shrinkToFit="1"/>
    </xf>
    <xf numFmtId="0" fontId="13" fillId="0" borderId="35" xfId="0" applyFont="1" applyFill="1" applyBorder="1" applyAlignment="1" applyProtection="1">
      <alignment horizontal="left" vertical="center" indent="1" shrinkToFit="1"/>
    </xf>
    <xf numFmtId="37" fontId="42" fillId="0" borderId="27" xfId="0" applyNumberFormat="1" applyFont="1" applyFill="1" applyBorder="1" applyAlignment="1" applyProtection="1">
      <alignment horizontal="center" vertical="center" shrinkToFit="1"/>
    </xf>
    <xf numFmtId="0" fontId="42" fillId="0" borderId="47" xfId="0" applyNumberFormat="1" applyFont="1" applyFill="1" applyBorder="1" applyAlignment="1" applyProtection="1">
      <alignment horizontal="left" vertical="center" indent="1" shrinkToFit="1" readingOrder="1"/>
    </xf>
    <xf numFmtId="0" fontId="42" fillId="0" borderId="33" xfId="0" applyNumberFormat="1" applyFont="1" applyFill="1" applyBorder="1" applyAlignment="1" applyProtection="1">
      <alignment horizontal="left" vertical="center" indent="1" shrinkToFit="1" readingOrder="1"/>
    </xf>
    <xf numFmtId="0" fontId="42" fillId="0" borderId="34" xfId="0" applyNumberFormat="1" applyFont="1" applyFill="1" applyBorder="1" applyAlignment="1" applyProtection="1">
      <alignment horizontal="left" vertical="center" indent="1" shrinkToFit="1" readingOrder="1"/>
    </xf>
    <xf numFmtId="0" fontId="13" fillId="0" borderId="29" xfId="0" applyFont="1" applyFill="1" applyBorder="1" applyAlignment="1" applyProtection="1">
      <alignment horizontal="left" vertical="center" indent="1" shrinkToFit="1"/>
    </xf>
    <xf numFmtId="0" fontId="13" fillId="0" borderId="30" xfId="0" applyFont="1" applyFill="1" applyBorder="1" applyAlignment="1" applyProtection="1">
      <alignment horizontal="left" vertical="center" indent="1" shrinkToFit="1"/>
    </xf>
    <xf numFmtId="0" fontId="13" fillId="0" borderId="36" xfId="0" applyFont="1" applyFill="1" applyBorder="1" applyAlignment="1" applyProtection="1">
      <alignment horizontal="left" vertical="center" indent="1" shrinkToFit="1"/>
    </xf>
    <xf numFmtId="3" fontId="42" fillId="0" borderId="45" xfId="0" applyNumberFormat="1" applyFont="1" applyFill="1" applyBorder="1" applyAlignment="1" applyProtection="1">
      <alignment horizontal="center" vertical="center" shrinkToFit="1"/>
    </xf>
    <xf numFmtId="3" fontId="42" fillId="0" borderId="30" xfId="0" applyNumberFormat="1" applyFont="1" applyFill="1" applyBorder="1" applyAlignment="1" applyProtection="1">
      <alignment horizontal="center" vertical="center" shrinkToFit="1"/>
    </xf>
    <xf numFmtId="0" fontId="36" fillId="8" borderId="1" xfId="0" applyNumberFormat="1" applyFont="1" applyFill="1" applyBorder="1" applyAlignment="1" applyProtection="1">
      <alignment horizontal="center" vertical="center" wrapText="1"/>
    </xf>
    <xf numFmtId="0" fontId="36" fillId="8" borderId="3" xfId="0" applyNumberFormat="1" applyFont="1" applyFill="1" applyBorder="1" applyAlignment="1" applyProtection="1">
      <alignment horizontal="center" vertical="center" wrapText="1"/>
    </xf>
    <xf numFmtId="0" fontId="36" fillId="8" borderId="4" xfId="0" applyNumberFormat="1" applyFont="1" applyFill="1" applyBorder="1" applyAlignment="1" applyProtection="1">
      <alignment horizontal="center" vertical="center" wrapText="1"/>
    </xf>
    <xf numFmtId="0" fontId="36" fillId="8" borderId="0" xfId="0" applyNumberFormat="1" applyFont="1" applyFill="1" applyBorder="1" applyAlignment="1" applyProtection="1">
      <alignment horizontal="center" vertical="center" wrapText="1"/>
    </xf>
    <xf numFmtId="0" fontId="36" fillId="8" borderId="5" xfId="0" applyNumberFormat="1" applyFont="1" applyFill="1" applyBorder="1" applyAlignment="1" applyProtection="1">
      <alignment horizontal="center" vertical="center" wrapText="1"/>
    </xf>
    <xf numFmtId="0" fontId="36" fillId="8" borderId="23" xfId="0" applyNumberFormat="1" applyFont="1" applyFill="1" applyBorder="1" applyAlignment="1" applyProtection="1">
      <alignment horizontal="center" vertical="center" wrapText="1"/>
    </xf>
    <xf numFmtId="0" fontId="36" fillId="8" borderId="24" xfId="0" applyNumberFormat="1" applyFont="1" applyFill="1" applyBorder="1" applyAlignment="1" applyProtection="1">
      <alignment horizontal="center" vertical="center" wrapText="1"/>
    </xf>
    <xf numFmtId="0" fontId="36" fillId="8" borderId="25" xfId="0" applyNumberFormat="1" applyFont="1" applyFill="1" applyBorder="1" applyAlignment="1" applyProtection="1">
      <alignment horizontal="center" vertical="center" wrapText="1"/>
    </xf>
    <xf numFmtId="0" fontId="13" fillId="4" borderId="2" xfId="0" applyNumberFormat="1" applyFont="1" applyFill="1" applyBorder="1" applyAlignment="1" applyProtection="1">
      <alignment horizontal="right" vertical="center" shrinkToFit="1" readingOrder="1"/>
    </xf>
    <xf numFmtId="0" fontId="13" fillId="4" borderId="42" xfId="0" applyNumberFormat="1" applyFont="1" applyFill="1" applyBorder="1" applyAlignment="1" applyProtection="1">
      <alignment horizontal="right" vertical="center" shrinkToFit="1" readingOrder="1"/>
    </xf>
    <xf numFmtId="0" fontId="42" fillId="0" borderId="27" xfId="0" applyNumberFormat="1" applyFont="1" applyFill="1" applyBorder="1" applyAlignment="1" applyProtection="1">
      <alignment horizontal="left" vertical="center" indent="1" shrinkToFit="1" readingOrder="1"/>
    </xf>
    <xf numFmtId="0" fontId="42" fillId="0" borderId="28" xfId="0" applyNumberFormat="1" applyFont="1" applyFill="1" applyBorder="1" applyAlignment="1" applyProtection="1">
      <alignment horizontal="left" vertical="center" indent="1" shrinkToFit="1" readingOrder="1"/>
    </xf>
    <xf numFmtId="0" fontId="28" fillId="4" borderId="0" xfId="0" applyNumberFormat="1" applyFont="1" applyFill="1" applyBorder="1" applyAlignment="1" applyProtection="1">
      <alignment horizontal="right" vertical="center" wrapText="1" readingOrder="1"/>
    </xf>
    <xf numFmtId="0" fontId="28" fillId="4" borderId="44" xfId="0" applyNumberFormat="1" applyFont="1" applyFill="1" applyBorder="1" applyAlignment="1" applyProtection="1">
      <alignment horizontal="right" vertical="center" wrapText="1" readingOrder="1"/>
    </xf>
    <xf numFmtId="0" fontId="28" fillId="4" borderId="23" xfId="0" applyNumberFormat="1" applyFont="1" applyFill="1" applyBorder="1" applyAlignment="1" applyProtection="1">
      <alignment horizontal="right" vertical="center" wrapText="1" readingOrder="1"/>
    </xf>
    <xf numFmtId="0" fontId="28" fillId="4" borderId="24" xfId="0" applyNumberFormat="1" applyFont="1" applyFill="1" applyBorder="1" applyAlignment="1" applyProtection="1">
      <alignment horizontal="right" vertical="center" wrapText="1" readingOrder="1"/>
    </xf>
    <xf numFmtId="0" fontId="28" fillId="4" borderId="46" xfId="0" applyNumberFormat="1" applyFont="1" applyFill="1" applyBorder="1" applyAlignment="1" applyProtection="1">
      <alignment horizontal="right" vertical="center" wrapText="1" readingOrder="1"/>
    </xf>
    <xf numFmtId="0" fontId="0" fillId="4" borderId="20" xfId="0" applyNumberFormat="1" applyFont="1" applyFill="1" applyBorder="1" applyAlignment="1" applyProtection="1">
      <alignment horizontal="center" vertical="center" shrinkToFit="1"/>
    </xf>
    <xf numFmtId="0" fontId="0" fillId="4" borderId="21" xfId="0" applyNumberFormat="1" applyFont="1" applyFill="1" applyBorder="1" applyAlignment="1" applyProtection="1">
      <alignment horizontal="center" vertical="center" shrinkToFit="1"/>
    </xf>
    <xf numFmtId="0" fontId="0" fillId="4" borderId="22" xfId="0" applyNumberFormat="1" applyFont="1" applyFill="1" applyBorder="1" applyAlignment="1" applyProtection="1">
      <alignment horizontal="center" vertical="center" shrinkToFit="1"/>
    </xf>
    <xf numFmtId="0" fontId="13" fillId="0" borderId="18" xfId="0" applyFont="1" applyFill="1" applyBorder="1" applyAlignment="1" applyProtection="1">
      <alignment horizontal="left" vertical="center" indent="1" shrinkToFit="1"/>
    </xf>
    <xf numFmtId="0" fontId="41" fillId="29" borderId="20" xfId="0" applyFont="1" applyFill="1" applyBorder="1" applyAlignment="1" applyProtection="1">
      <alignment horizontal="left" vertical="center" wrapText="1" indent="1"/>
    </xf>
    <xf numFmtId="0" fontId="41" fillId="29" borderId="21" xfId="0" applyFont="1" applyFill="1" applyBorder="1" applyAlignment="1" applyProtection="1">
      <alignment horizontal="left" vertical="center" wrapText="1" indent="1"/>
    </xf>
    <xf numFmtId="0" fontId="37" fillId="29" borderId="38" xfId="0" applyNumberFormat="1" applyFont="1" applyFill="1" applyBorder="1" applyAlignment="1" applyProtection="1">
      <alignment horizontal="left" vertical="center" indent="1"/>
    </xf>
    <xf numFmtId="0" fontId="0" fillId="29" borderId="38" xfId="0" applyFill="1" applyBorder="1" applyAlignment="1" applyProtection="1">
      <alignment horizontal="left" vertical="center" indent="1"/>
    </xf>
    <xf numFmtId="0" fontId="11" fillId="9" borderId="0" xfId="0" applyFont="1" applyFill="1" applyAlignment="1" applyProtection="1">
      <alignment horizontal="left" vertical="center"/>
    </xf>
    <xf numFmtId="0" fontId="37" fillId="0" borderId="38" xfId="0" applyFont="1" applyFill="1" applyBorder="1" applyAlignment="1" applyProtection="1">
      <alignment horizontal="left" vertical="center" indent="1"/>
    </xf>
    <xf numFmtId="0" fontId="37" fillId="0" borderId="38" xfId="0" applyFont="1" applyBorder="1" applyAlignment="1" applyProtection="1">
      <alignment horizontal="left" vertical="center" indent="1"/>
    </xf>
    <xf numFmtId="0" fontId="0" fillId="0" borderId="20" xfId="0" applyBorder="1" applyAlignment="1" applyProtection="1">
      <alignment horizontal="left" vertical="center" indent="1"/>
    </xf>
    <xf numFmtId="0" fontId="104" fillId="8" borderId="38" xfId="0" applyFont="1" applyFill="1" applyBorder="1" applyAlignment="1" applyProtection="1">
      <alignment horizontal="left" vertical="center" indent="1" shrinkToFit="1"/>
      <protection locked="0"/>
    </xf>
    <xf numFmtId="0" fontId="0" fillId="0" borderId="38" xfId="0" applyBorder="1" applyAlignment="1" applyProtection="1">
      <alignment horizontal="left" vertical="center" indent="1" shrinkToFit="1"/>
      <protection locked="0"/>
    </xf>
    <xf numFmtId="0" fontId="0" fillId="0" borderId="20" xfId="0" applyBorder="1" applyAlignment="1" applyProtection="1">
      <alignment horizontal="left" vertical="center" indent="1" shrinkToFit="1"/>
      <protection locked="0"/>
    </xf>
    <xf numFmtId="0" fontId="41" fillId="29" borderId="38" xfId="0" applyFont="1" applyFill="1" applyBorder="1" applyAlignment="1" applyProtection="1">
      <alignment horizontal="left" vertical="center"/>
    </xf>
    <xf numFmtId="0" fontId="41" fillId="29" borderId="20" xfId="0" applyFont="1" applyFill="1" applyBorder="1" applyAlignment="1" applyProtection="1">
      <alignment horizontal="left" vertical="center"/>
    </xf>
    <xf numFmtId="0" fontId="27" fillId="7" borderId="20" xfId="0" applyNumberFormat="1" applyFont="1" applyFill="1" applyBorder="1" applyAlignment="1" applyProtection="1">
      <alignment horizontal="center" vertical="center" shrinkToFit="1"/>
    </xf>
    <xf numFmtId="0" fontId="107" fillId="7" borderId="21" xfId="0" applyNumberFormat="1" applyFont="1" applyFill="1" applyBorder="1" applyAlignment="1" applyProtection="1">
      <alignment horizontal="center" vertical="center" shrinkToFit="1"/>
    </xf>
    <xf numFmtId="0" fontId="41" fillId="8" borderId="38" xfId="0" applyFont="1" applyFill="1" applyBorder="1" applyAlignment="1" applyProtection="1">
      <alignment horizontal="center" vertical="center"/>
      <protection locked="0"/>
    </xf>
    <xf numFmtId="0" fontId="13" fillId="0" borderId="38" xfId="0" applyFont="1" applyBorder="1" applyAlignment="1" applyProtection="1">
      <alignment horizontal="center" vertical="center"/>
      <protection locked="0"/>
    </xf>
    <xf numFmtId="0" fontId="13" fillId="0" borderId="20" xfId="0" applyFont="1" applyBorder="1" applyAlignment="1" applyProtection="1">
      <alignment horizontal="center" vertical="center"/>
      <protection locked="0"/>
    </xf>
    <xf numFmtId="0" fontId="41" fillId="0" borderId="38" xfId="0" applyFont="1" applyFill="1" applyBorder="1" applyAlignment="1" applyProtection="1">
      <alignment horizontal="right" vertical="center"/>
    </xf>
    <xf numFmtId="0" fontId="13" fillId="0" borderId="38" xfId="0" applyFont="1" applyBorder="1" applyAlignment="1" applyProtection="1">
      <alignment horizontal="right" vertical="center"/>
    </xf>
    <xf numFmtId="4" fontId="8" fillId="12" borderId="38" xfId="0" applyNumberFormat="1" applyFont="1" applyFill="1" applyBorder="1" applyAlignment="1" applyProtection="1">
      <alignment horizontal="left" vertical="center" indent="1"/>
    </xf>
    <xf numFmtId="0" fontId="7" fillId="12" borderId="38" xfId="0" applyFont="1" applyFill="1" applyBorder="1" applyAlignment="1" applyProtection="1">
      <alignment horizontal="left" vertical="center" wrapText="1" indent="1"/>
    </xf>
    <xf numFmtId="0" fontId="6" fillId="29" borderId="38" xfId="0" applyFont="1" applyFill="1" applyBorder="1" applyAlignment="1" applyProtection="1">
      <alignment horizontal="left" vertical="top" wrapText="1"/>
    </xf>
    <xf numFmtId="0" fontId="0" fillId="29" borderId="38" xfId="0" applyFill="1" applyBorder="1" applyAlignment="1">
      <alignment horizontal="left" vertical="top" wrapText="1"/>
    </xf>
    <xf numFmtId="0" fontId="6" fillId="12" borderId="38" xfId="0" applyFont="1" applyFill="1" applyBorder="1" applyAlignment="1" applyProtection="1">
      <alignment horizontal="left" vertical="center" wrapText="1" indent="1"/>
    </xf>
    <xf numFmtId="0" fontId="2" fillId="29" borderId="38" xfId="0" applyFont="1" applyFill="1" applyBorder="1" applyAlignment="1" applyProtection="1">
      <alignment horizontal="left" vertical="top" wrapText="1"/>
    </xf>
    <xf numFmtId="165" fontId="8" fillId="8" borderId="38" xfId="0" applyNumberFormat="1" applyFont="1" applyFill="1" applyBorder="1" applyAlignment="1" applyProtection="1">
      <alignment horizontal="left" vertical="center" indent="1"/>
      <protection locked="0"/>
    </xf>
    <xf numFmtId="165" fontId="0" fillId="0" borderId="38" xfId="0" applyNumberFormat="1" applyBorder="1" applyAlignment="1" applyProtection="1">
      <alignment horizontal="left" vertical="center" indent="1"/>
      <protection locked="0"/>
    </xf>
    <xf numFmtId="0" fontId="43" fillId="5" borderId="20" xfId="0" applyFont="1" applyFill="1" applyBorder="1" applyAlignment="1" applyProtection="1">
      <alignment horizontal="center" vertical="center" wrapText="1"/>
    </xf>
    <xf numFmtId="0" fontId="43" fillId="5" borderId="21" xfId="0" applyFont="1" applyFill="1" applyBorder="1" applyAlignment="1" applyProtection="1">
      <alignment horizontal="center" vertical="center" wrapText="1"/>
    </xf>
    <xf numFmtId="0" fontId="41" fillId="12" borderId="38" xfId="0" applyFont="1" applyFill="1" applyBorder="1" applyAlignment="1" applyProtection="1">
      <alignment horizontal="right" vertical="center" shrinkToFit="1"/>
    </xf>
    <xf numFmtId="0" fontId="13" fillId="12" borderId="38" xfId="0" applyFont="1" applyFill="1" applyBorder="1" applyAlignment="1" applyProtection="1">
      <alignment horizontal="right" vertical="center" shrinkToFit="1"/>
    </xf>
    <xf numFmtId="0" fontId="7" fillId="0" borderId="38" xfId="0" applyFont="1" applyFill="1" applyBorder="1" applyAlignment="1" applyProtection="1">
      <alignment horizontal="right" vertical="center"/>
    </xf>
    <xf numFmtId="0" fontId="0" fillId="0" borderId="38" xfId="0" applyBorder="1" applyAlignment="1" applyProtection="1">
      <alignment horizontal="right" vertical="center"/>
    </xf>
    <xf numFmtId="49" fontId="7" fillId="8" borderId="38" xfId="0" applyNumberFormat="1" applyFont="1" applyFill="1" applyBorder="1" applyAlignment="1" applyProtection="1">
      <alignment horizontal="left" vertical="center" wrapText="1" indent="1"/>
      <protection locked="0"/>
    </xf>
    <xf numFmtId="0" fontId="0" fillId="0" borderId="38" xfId="0" applyBorder="1" applyAlignment="1" applyProtection="1">
      <alignment horizontal="left" vertical="center" wrapText="1" indent="1"/>
      <protection locked="0"/>
    </xf>
    <xf numFmtId="0" fontId="8" fillId="8" borderId="38" xfId="0" applyFont="1" applyFill="1" applyBorder="1" applyAlignment="1" applyProtection="1">
      <alignment horizontal="center" vertical="center" shrinkToFit="1"/>
      <protection locked="0"/>
    </xf>
    <xf numFmtId="0" fontId="6" fillId="12" borderId="1" xfId="0" applyFont="1" applyFill="1" applyBorder="1" applyAlignment="1" applyProtection="1">
      <alignment horizontal="left" vertical="center" wrapText="1" indent="1"/>
    </xf>
    <xf numFmtId="1" fontId="8" fillId="12" borderId="38" xfId="0" applyNumberFormat="1" applyFont="1" applyFill="1" applyBorder="1" applyAlignment="1" applyProtection="1">
      <alignment horizontal="left" vertical="center" indent="1" shrinkToFit="1"/>
    </xf>
    <xf numFmtId="2" fontId="8" fillId="8" borderId="38" xfId="0" applyNumberFormat="1" applyFont="1" applyFill="1" applyBorder="1" applyAlignment="1" applyProtection="1">
      <alignment horizontal="left" vertical="center" indent="1" shrinkToFit="1"/>
      <protection locked="0"/>
    </xf>
    <xf numFmtId="0" fontId="0" fillId="0" borderId="1" xfId="0" applyNumberFormat="1" applyBorder="1" applyAlignment="1" applyProtection="1"/>
    <xf numFmtId="0" fontId="0" fillId="0" borderId="2" xfId="0" applyNumberFormat="1" applyBorder="1" applyAlignment="1" applyProtection="1"/>
    <xf numFmtId="0" fontId="0" fillId="0" borderId="4" xfId="0" applyNumberFormat="1" applyBorder="1" applyAlignment="1" applyProtection="1"/>
    <xf numFmtId="0" fontId="0" fillId="0" borderId="0" xfId="0" applyNumberFormat="1" applyBorder="1" applyAlignment="1" applyProtection="1"/>
    <xf numFmtId="0" fontId="0" fillId="0" borderId="23" xfId="0" applyNumberFormat="1" applyBorder="1" applyAlignment="1" applyProtection="1"/>
    <xf numFmtId="0" fontId="0" fillId="0" borderId="24" xfId="0" applyNumberFormat="1" applyBorder="1" applyAlignment="1" applyProtection="1"/>
    <xf numFmtId="0" fontId="28" fillId="4" borderId="2" xfId="0" applyNumberFormat="1" applyFont="1" applyFill="1" applyBorder="1" applyAlignment="1" applyProtection="1">
      <alignment horizontal="center" wrapText="1"/>
    </xf>
    <xf numFmtId="0" fontId="28" fillId="4" borderId="0" xfId="0" applyNumberFormat="1" applyFont="1" applyFill="1" applyBorder="1" applyAlignment="1" applyProtection="1">
      <alignment horizontal="center" wrapText="1"/>
    </xf>
    <xf numFmtId="0" fontId="28" fillId="4" borderId="24" xfId="0" applyNumberFormat="1" applyFont="1" applyFill="1" applyBorder="1" applyAlignment="1" applyProtection="1">
      <alignment horizontal="center" wrapText="1"/>
    </xf>
    <xf numFmtId="0" fontId="0" fillId="4" borderId="0" xfId="0" applyNumberFormat="1" applyFill="1" applyAlignment="1" applyProtection="1">
      <alignment horizontal="center" wrapText="1"/>
    </xf>
    <xf numFmtId="0" fontId="0" fillId="4" borderId="24" xfId="0" applyNumberFormat="1" applyFill="1" applyBorder="1" applyAlignment="1" applyProtection="1">
      <alignment horizontal="center" wrapText="1"/>
    </xf>
    <xf numFmtId="0" fontId="60" fillId="4" borderId="1" xfId="0" applyNumberFormat="1" applyFont="1" applyFill="1" applyBorder="1" applyAlignment="1" applyProtection="1">
      <alignment horizontal="center" vertical="center" textRotation="90" wrapText="1"/>
    </xf>
    <xf numFmtId="0" fontId="62" fillId="4" borderId="4" xfId="0" applyNumberFormat="1" applyFont="1" applyFill="1" applyBorder="1" applyAlignment="1" applyProtection="1">
      <alignment horizontal="center" vertical="center" textRotation="90" wrapText="1"/>
    </xf>
    <xf numFmtId="0" fontId="62" fillId="4" borderId="23" xfId="0" applyNumberFormat="1" applyFont="1" applyFill="1" applyBorder="1" applyAlignment="1" applyProtection="1">
      <alignment horizontal="center" vertical="center" textRotation="90" wrapText="1"/>
    </xf>
    <xf numFmtId="0" fontId="60" fillId="4" borderId="2" xfId="0" applyNumberFormat="1" applyFont="1" applyFill="1" applyBorder="1" applyAlignment="1" applyProtection="1">
      <alignment horizontal="center" vertical="center" textRotation="90" wrapText="1"/>
    </xf>
    <xf numFmtId="0" fontId="62" fillId="4" borderId="0" xfId="0" applyNumberFormat="1" applyFont="1" applyFill="1" applyBorder="1" applyAlignment="1" applyProtection="1">
      <alignment horizontal="center" vertical="center" textRotation="90" wrapText="1"/>
    </xf>
    <xf numFmtId="0" fontId="62" fillId="4" borderId="24" xfId="0" applyNumberFormat="1" applyFont="1" applyFill="1" applyBorder="1" applyAlignment="1" applyProtection="1">
      <alignment horizontal="center" vertical="center" textRotation="90" wrapText="1"/>
    </xf>
    <xf numFmtId="0" fontId="13" fillId="4" borderId="1" xfId="0" applyNumberFormat="1" applyFont="1" applyFill="1" applyBorder="1" applyAlignment="1" applyProtection="1">
      <alignment horizontal="right" vertical="top" indent="1"/>
    </xf>
    <xf numFmtId="0" fontId="13" fillId="4" borderId="42" xfId="0" applyFont="1" applyFill="1" applyBorder="1" applyAlignment="1" applyProtection="1">
      <alignment horizontal="right" vertical="top" indent="1"/>
    </xf>
    <xf numFmtId="0" fontId="0" fillId="0" borderId="43" xfId="0" applyNumberFormat="1" applyFont="1" applyBorder="1" applyAlignment="1" applyProtection="1">
      <alignment horizontal="left" vertical="center" indent="1"/>
    </xf>
    <xf numFmtId="0" fontId="0" fillId="0" borderId="27" xfId="0" applyFont="1" applyBorder="1" applyAlignment="1" applyProtection="1">
      <alignment horizontal="left" vertical="center" indent="1"/>
    </xf>
    <xf numFmtId="0" fontId="0" fillId="0" borderId="28" xfId="0" applyFont="1" applyBorder="1" applyAlignment="1" applyProtection="1">
      <alignment horizontal="left" vertical="center" indent="1"/>
    </xf>
    <xf numFmtId="0" fontId="43" fillId="0" borderId="2" xfId="0" applyFont="1" applyBorder="1" applyAlignment="1" applyProtection="1">
      <alignment horizontal="left" vertical="center" wrapText="1" indent="1"/>
    </xf>
    <xf numFmtId="0" fontId="43" fillId="0" borderId="3" xfId="0" applyFont="1" applyBorder="1" applyAlignment="1" applyProtection="1">
      <alignment horizontal="left" vertical="center" wrapText="1" indent="1"/>
    </xf>
    <xf numFmtId="0" fontId="43" fillId="0" borderId="4" xfId="0" applyFont="1" applyBorder="1" applyAlignment="1" applyProtection="1">
      <alignment horizontal="left" vertical="center" wrapText="1" indent="1"/>
    </xf>
    <xf numFmtId="0" fontId="43" fillId="0" borderId="0" xfId="0" applyFont="1" applyBorder="1" applyAlignment="1" applyProtection="1">
      <alignment horizontal="left" vertical="center" wrapText="1" indent="1"/>
    </xf>
    <xf numFmtId="0" fontId="43" fillId="0" borderId="5" xfId="0" applyFont="1" applyBorder="1" applyAlignment="1" applyProtection="1">
      <alignment horizontal="left" vertical="center" wrapText="1" indent="1"/>
    </xf>
    <xf numFmtId="0" fontId="43" fillId="0" borderId="23" xfId="0" applyFont="1" applyBorder="1" applyAlignment="1" applyProtection="1">
      <alignment horizontal="left" vertical="center" wrapText="1" indent="1"/>
    </xf>
    <xf numFmtId="0" fontId="43" fillId="0" borderId="24" xfId="0" applyFont="1" applyBorder="1" applyAlignment="1" applyProtection="1">
      <alignment horizontal="left" vertical="center" wrapText="1" indent="1"/>
    </xf>
    <xf numFmtId="0" fontId="43" fillId="0" borderId="25" xfId="0" applyFont="1" applyBorder="1" applyAlignment="1" applyProtection="1">
      <alignment horizontal="left" vertical="center" wrapText="1" indent="1"/>
    </xf>
    <xf numFmtId="0" fontId="63" fillId="4" borderId="4" xfId="0" applyNumberFormat="1" applyFont="1" applyFill="1" applyBorder="1" applyAlignment="1" applyProtection="1">
      <alignment horizontal="right" vertical="center" wrapText="1" indent="1"/>
    </xf>
    <xf numFmtId="0" fontId="63" fillId="4" borderId="44" xfId="0" applyFont="1" applyFill="1" applyBorder="1" applyAlignment="1" applyProtection="1">
      <alignment horizontal="right" vertical="center" wrapText="1" indent="1"/>
    </xf>
    <xf numFmtId="0" fontId="63" fillId="4" borderId="23" xfId="0" applyFont="1" applyFill="1" applyBorder="1" applyAlignment="1" applyProtection="1">
      <alignment horizontal="right" vertical="center" wrapText="1" indent="1"/>
    </xf>
    <xf numFmtId="0" fontId="63" fillId="4" borderId="46" xfId="0" applyFont="1" applyFill="1" applyBorder="1" applyAlignment="1" applyProtection="1">
      <alignment horizontal="right" vertical="center" wrapText="1" indent="1"/>
    </xf>
    <xf numFmtId="0" fontId="0" fillId="0" borderId="45" xfId="0" applyNumberFormat="1" applyFont="1" applyBorder="1" applyAlignment="1" applyProtection="1">
      <alignment horizontal="left" vertical="center" indent="1"/>
    </xf>
    <xf numFmtId="0" fontId="0" fillId="0" borderId="30" xfId="0" applyFont="1" applyBorder="1" applyAlignment="1" applyProtection="1">
      <alignment horizontal="left" vertical="center" indent="1"/>
    </xf>
    <xf numFmtId="0" fontId="0" fillId="0" borderId="31" xfId="0" applyFont="1" applyBorder="1" applyAlignment="1" applyProtection="1">
      <alignment horizontal="left" vertical="center" indent="1"/>
    </xf>
    <xf numFmtId="0" fontId="0" fillId="0" borderId="47" xfId="0" applyNumberFormat="1" applyFont="1" applyBorder="1" applyAlignment="1" applyProtection="1">
      <alignment horizontal="left" vertical="center" indent="1"/>
    </xf>
    <xf numFmtId="0" fontId="0" fillId="0" borderId="33" xfId="0" applyFont="1" applyBorder="1" applyAlignment="1" applyProtection="1">
      <alignment horizontal="left" vertical="center" indent="1"/>
    </xf>
    <xf numFmtId="0" fontId="0" fillId="0" borderId="34" xfId="0" applyFont="1" applyBorder="1" applyAlignment="1" applyProtection="1">
      <alignment horizontal="left" vertical="center" indent="1"/>
    </xf>
    <xf numFmtId="0" fontId="65" fillId="19" borderId="41" xfId="0" applyNumberFormat="1" applyFont="1" applyFill="1" applyBorder="1" applyAlignment="1" applyProtection="1">
      <alignment horizontal="center" wrapText="1"/>
    </xf>
    <xf numFmtId="0" fontId="14" fillId="19" borderId="40" xfId="0" applyNumberFormat="1" applyFont="1" applyFill="1" applyBorder="1" applyAlignment="1" applyProtection="1">
      <alignment horizontal="center" wrapText="1"/>
    </xf>
    <xf numFmtId="0" fontId="14" fillId="0" borderId="40" xfId="0" applyNumberFormat="1" applyFont="1" applyBorder="1" applyAlignment="1" applyProtection="1">
      <alignment horizontal="center" wrapText="1"/>
    </xf>
    <xf numFmtId="0" fontId="61" fillId="4" borderId="1" xfId="0" applyNumberFormat="1" applyFont="1" applyFill="1" applyBorder="1" applyAlignment="1" applyProtection="1">
      <alignment horizontal="center" vertical="center" wrapText="1"/>
    </xf>
    <xf numFmtId="0" fontId="0" fillId="4" borderId="3" xfId="0" applyNumberFormat="1" applyFill="1" applyBorder="1" applyAlignment="1" applyProtection="1">
      <alignment horizontal="center" vertical="center" wrapText="1"/>
    </xf>
    <xf numFmtId="0" fontId="0" fillId="4" borderId="4" xfId="0" applyNumberFormat="1" applyFill="1" applyBorder="1" applyAlignment="1" applyProtection="1">
      <alignment horizontal="center" vertical="center" wrapText="1"/>
    </xf>
    <xf numFmtId="0" fontId="0" fillId="4" borderId="5" xfId="0" applyNumberFormat="1" applyFill="1" applyBorder="1" applyAlignment="1" applyProtection="1">
      <alignment horizontal="center" vertical="center" wrapText="1"/>
    </xf>
    <xf numFmtId="0" fontId="0" fillId="4" borderId="23" xfId="0" applyNumberFormat="1" applyFill="1" applyBorder="1" applyAlignment="1" applyProtection="1">
      <alignment horizontal="center" vertical="center" wrapText="1"/>
    </xf>
    <xf numFmtId="0" fontId="0" fillId="4" borderId="25" xfId="0" applyNumberFormat="1" applyFill="1" applyBorder="1" applyAlignment="1" applyProtection="1">
      <alignment horizontal="center" vertical="center" wrapText="1"/>
    </xf>
    <xf numFmtId="0" fontId="0" fillId="4" borderId="3" xfId="0" applyNumberFormat="1" applyFill="1" applyBorder="1" applyAlignment="1" applyProtection="1">
      <alignment horizontal="center" vertical="center" textRotation="90" wrapText="1"/>
    </xf>
    <xf numFmtId="0" fontId="0" fillId="4" borderId="5" xfId="0" applyNumberFormat="1" applyFill="1" applyBorder="1" applyAlignment="1" applyProtection="1">
      <alignment horizontal="center" vertical="center" textRotation="90" wrapText="1"/>
    </xf>
    <xf numFmtId="0" fontId="0" fillId="4" borderId="25" xfId="0" applyNumberFormat="1" applyFill="1" applyBorder="1" applyAlignment="1" applyProtection="1">
      <alignment horizontal="center" vertical="center" textRotation="90" wrapText="1"/>
    </xf>
    <xf numFmtId="0" fontId="67" fillId="0" borderId="41" xfId="0" applyNumberFormat="1" applyFont="1" applyFill="1" applyBorder="1" applyAlignment="1" applyProtection="1">
      <alignment horizontal="center" wrapText="1"/>
    </xf>
    <xf numFmtId="0" fontId="31" fillId="0" borderId="40" xfId="0" applyNumberFormat="1" applyFont="1" applyFill="1" applyBorder="1" applyAlignment="1" applyProtection="1">
      <alignment horizontal="center" wrapText="1"/>
    </xf>
    <xf numFmtId="0" fontId="0" fillId="0" borderId="40" xfId="0" applyNumberFormat="1" applyBorder="1" applyAlignment="1" applyProtection="1">
      <alignment horizontal="center" wrapText="1"/>
    </xf>
    <xf numFmtId="0" fontId="69" fillId="0" borderId="41" xfId="0" applyNumberFormat="1" applyFont="1" applyBorder="1" applyAlignment="1" applyProtection="1">
      <alignment horizontal="center" wrapText="1"/>
    </xf>
    <xf numFmtId="0" fontId="17" fillId="0" borderId="40" xfId="0" applyNumberFormat="1" applyFont="1" applyBorder="1" applyAlignment="1" applyProtection="1">
      <alignment horizontal="center" wrapText="1"/>
    </xf>
    <xf numFmtId="0" fontId="48" fillId="0" borderId="41" xfId="0" applyNumberFormat="1" applyFont="1" applyBorder="1" applyAlignment="1" applyProtection="1">
      <alignment horizontal="center" wrapText="1"/>
    </xf>
    <xf numFmtId="0" fontId="72" fillId="0" borderId="0" xfId="0" applyFont="1" applyFill="1" applyBorder="1" applyAlignment="1" applyProtection="1">
      <alignment vertical="center" wrapText="1"/>
    </xf>
    <xf numFmtId="0" fontId="64" fillId="6" borderId="1" xfId="0" applyNumberFormat="1" applyFont="1" applyFill="1" applyBorder="1" applyAlignment="1" applyProtection="1">
      <alignment vertical="center"/>
    </xf>
    <xf numFmtId="0" fontId="11" fillId="0" borderId="2" xfId="0" applyNumberFormat="1" applyFont="1" applyBorder="1" applyAlignment="1" applyProtection="1">
      <alignment vertical="center"/>
    </xf>
    <xf numFmtId="0" fontId="11" fillId="0" borderId="3" xfId="0" applyNumberFormat="1" applyFont="1" applyBorder="1" applyAlignment="1" applyProtection="1">
      <alignment vertical="center"/>
    </xf>
    <xf numFmtId="0" fontId="48" fillId="0" borderId="41" xfId="0" applyFont="1" applyBorder="1" applyAlignment="1" applyProtection="1">
      <alignment horizontal="center" wrapText="1"/>
    </xf>
    <xf numFmtId="0" fontId="0" fillId="0" borderId="40" xfId="0" applyBorder="1" applyAlignment="1" applyProtection="1">
      <alignment horizontal="center" wrapText="1"/>
    </xf>
    <xf numFmtId="0" fontId="48" fillId="0" borderId="40" xfId="0" applyNumberFormat="1" applyFont="1" applyBorder="1" applyAlignment="1" applyProtection="1">
      <alignment horizontal="center" wrapText="1"/>
    </xf>
    <xf numFmtId="0" fontId="65" fillId="19" borderId="40" xfId="0" applyNumberFormat="1" applyFont="1" applyFill="1" applyBorder="1" applyAlignment="1" applyProtection="1">
      <alignment horizontal="center" wrapText="1"/>
    </xf>
    <xf numFmtId="0" fontId="11" fillId="19" borderId="40" xfId="0" applyNumberFormat="1" applyFont="1" applyFill="1" applyBorder="1" applyAlignment="1" applyProtection="1">
      <alignment horizontal="center" wrapText="1"/>
    </xf>
    <xf numFmtId="0" fontId="11" fillId="19" borderId="41" xfId="0" applyNumberFormat="1" applyFont="1" applyFill="1" applyBorder="1" applyAlignment="1" applyProtection="1">
      <alignment horizontal="center" vertical="center"/>
    </xf>
    <xf numFmtId="0" fontId="71" fillId="20" borderId="38" xfId="2" applyNumberFormat="1" applyFont="1" applyFill="1" applyBorder="1" applyAlignment="1" applyProtection="1">
      <alignment horizontal="center" vertical="center" shrinkToFit="1"/>
    </xf>
    <xf numFmtId="0" fontId="0" fillId="0" borderId="38" xfId="0" applyNumberFormat="1" applyBorder="1" applyAlignment="1" applyProtection="1">
      <alignment horizontal="center" vertical="center" shrinkToFit="1"/>
    </xf>
    <xf numFmtId="0" fontId="74" fillId="0" borderId="0" xfId="0" applyFont="1" applyFill="1" applyBorder="1" applyAlignment="1" applyProtection="1">
      <alignment vertical="center" wrapText="1"/>
    </xf>
    <xf numFmtId="0" fontId="65" fillId="20" borderId="20" xfId="0" applyNumberFormat="1" applyFont="1" applyFill="1" applyBorder="1" applyAlignment="1" applyProtection="1">
      <alignment vertical="center" wrapText="1"/>
    </xf>
    <xf numFmtId="0" fontId="65" fillId="20" borderId="21" xfId="0" applyNumberFormat="1" applyFont="1" applyFill="1" applyBorder="1" applyAlignment="1" applyProtection="1">
      <alignment vertical="center" wrapText="1"/>
    </xf>
    <xf numFmtId="0" fontId="65" fillId="20" borderId="21" xfId="0" applyFont="1" applyFill="1" applyBorder="1" applyAlignment="1" applyProtection="1">
      <alignment horizontal="left" vertical="center" indent="1" shrinkToFit="1"/>
    </xf>
    <xf numFmtId="0" fontId="14" fillId="20" borderId="21" xfId="0" applyFont="1" applyFill="1" applyBorder="1" applyAlignment="1" applyProtection="1">
      <alignment horizontal="left" vertical="center" indent="1" shrinkToFit="1"/>
    </xf>
    <xf numFmtId="0" fontId="14" fillId="20" borderId="22" xfId="0" applyFont="1" applyFill="1" applyBorder="1" applyAlignment="1" applyProtection="1">
      <alignment horizontal="left" vertical="center" indent="1" shrinkToFit="1"/>
    </xf>
    <xf numFmtId="0" fontId="0" fillId="0" borderId="15" xfId="0" applyFont="1" applyBorder="1" applyAlignment="1" applyProtection="1">
      <alignment horizontal="left" vertical="top" wrapText="1"/>
    </xf>
    <xf numFmtId="0" fontId="0" fillId="0" borderId="16" xfId="0" applyFont="1" applyBorder="1" applyAlignment="1" applyProtection="1">
      <alignment horizontal="left" vertical="top" wrapText="1"/>
    </xf>
    <xf numFmtId="0" fontId="11" fillId="9" borderId="0" xfId="0" applyFont="1" applyFill="1" applyBorder="1" applyAlignment="1" applyProtection="1">
      <alignment horizontal="center" vertical="center" wrapText="1"/>
    </xf>
    <xf numFmtId="0" fontId="11" fillId="9" borderId="24" xfId="0" applyFont="1" applyFill="1" applyBorder="1" applyAlignment="1" applyProtection="1">
      <alignment horizontal="center" vertical="center" wrapText="1"/>
    </xf>
    <xf numFmtId="3" fontId="11" fillId="9" borderId="0" xfId="0" applyNumberFormat="1" applyFont="1" applyFill="1" applyBorder="1" applyAlignment="1" applyProtection="1">
      <alignment horizontal="left" vertical="center"/>
    </xf>
    <xf numFmtId="3" fontId="11" fillId="9" borderId="24" xfId="0" applyNumberFormat="1" applyFont="1" applyFill="1" applyBorder="1" applyAlignment="1" applyProtection="1">
      <alignment horizontal="left" vertical="center"/>
    </xf>
    <xf numFmtId="3" fontId="11" fillId="9" borderId="5" xfId="0" applyNumberFormat="1" applyFont="1" applyFill="1" applyBorder="1" applyAlignment="1" applyProtection="1">
      <alignment horizontal="left" vertical="center"/>
    </xf>
    <xf numFmtId="3" fontId="11" fillId="9" borderId="25" xfId="0" applyNumberFormat="1" applyFont="1" applyFill="1" applyBorder="1" applyAlignment="1" applyProtection="1">
      <alignment horizontal="left" vertical="center"/>
    </xf>
    <xf numFmtId="0" fontId="11" fillId="9" borderId="1" xfId="0" applyNumberFormat="1" applyFont="1" applyFill="1" applyBorder="1" applyAlignment="1" applyProtection="1">
      <alignment horizontal="left" vertical="center" wrapText="1" indent="1"/>
    </xf>
    <xf numFmtId="0" fontId="11" fillId="9" borderId="2" xfId="0" applyNumberFormat="1" applyFont="1" applyFill="1" applyBorder="1" applyAlignment="1" applyProtection="1">
      <alignment horizontal="left" vertical="center" wrapText="1" indent="1"/>
    </xf>
    <xf numFmtId="0" fontId="11" fillId="9" borderId="67" xfId="0" applyNumberFormat="1" applyFont="1" applyFill="1" applyBorder="1" applyAlignment="1" applyProtection="1">
      <alignment horizontal="left" vertical="center" wrapText="1" indent="1"/>
    </xf>
    <xf numFmtId="0" fontId="0" fillId="0" borderId="4" xfId="0" applyBorder="1" applyAlignment="1" applyProtection="1">
      <alignment horizontal="left" vertical="center" wrapText="1" indent="1"/>
    </xf>
    <xf numFmtId="0" fontId="0" fillId="0" borderId="0" xfId="0" applyBorder="1" applyAlignment="1" applyProtection="1">
      <alignment horizontal="left" vertical="center" wrapText="1" indent="1"/>
    </xf>
    <xf numFmtId="0" fontId="0" fillId="0" borderId="70" xfId="0" applyBorder="1" applyAlignment="1" applyProtection="1">
      <alignment horizontal="left" vertical="center" wrapText="1" indent="1"/>
    </xf>
    <xf numFmtId="49" fontId="48" fillId="9" borderId="68" xfId="0" applyNumberFormat="1" applyFont="1" applyFill="1" applyBorder="1" applyAlignment="1" applyProtection="1">
      <alignment horizontal="right" vertical="center"/>
    </xf>
    <xf numFmtId="49" fontId="0" fillId="9" borderId="68" xfId="0" applyNumberFormat="1" applyFill="1" applyBorder="1" applyAlignment="1" applyProtection="1">
      <alignment vertical="center"/>
    </xf>
    <xf numFmtId="0" fontId="11" fillId="9" borderId="69" xfId="0" applyNumberFormat="1" applyFont="1" applyFill="1" applyBorder="1" applyAlignment="1" applyProtection="1">
      <alignment horizontal="right" vertical="center" wrapText="1" indent="1"/>
    </xf>
    <xf numFmtId="0" fontId="11" fillId="9" borderId="65" xfId="0" applyNumberFormat="1" applyFont="1" applyFill="1" applyBorder="1" applyAlignment="1" applyProtection="1">
      <alignment horizontal="right" vertical="center" wrapText="1" indent="1"/>
    </xf>
    <xf numFmtId="0" fontId="11" fillId="0" borderId="71" xfId="0" applyFont="1" applyBorder="1" applyAlignment="1" applyProtection="1">
      <alignment horizontal="right" vertical="center" wrapText="1" indent="1"/>
    </xf>
    <xf numFmtId="0" fontId="11" fillId="0" borderId="72" xfId="0" applyFont="1" applyBorder="1" applyAlignment="1" applyProtection="1">
      <alignment horizontal="right" vertical="center" wrapText="1" indent="1"/>
    </xf>
    <xf numFmtId="165" fontId="35" fillId="9" borderId="65" xfId="0" applyNumberFormat="1" applyFont="1" applyFill="1" applyBorder="1" applyAlignment="1" applyProtection="1">
      <alignment horizontal="center" vertical="center" shrinkToFit="1"/>
    </xf>
    <xf numFmtId="165" fontId="35" fillId="0" borderId="72" xfId="0" applyNumberFormat="1" applyFont="1" applyBorder="1" applyAlignment="1" applyProtection="1">
      <alignment horizontal="center" vertical="center" shrinkToFit="1"/>
    </xf>
    <xf numFmtId="0" fontId="11" fillId="9" borderId="66" xfId="0" applyFont="1" applyFill="1" applyBorder="1" applyAlignment="1" applyProtection="1">
      <alignment horizontal="left" vertical="center" wrapText="1"/>
    </xf>
    <xf numFmtId="0" fontId="11" fillId="0" borderId="73" xfId="0" applyFont="1" applyBorder="1" applyAlignment="1" applyProtection="1">
      <alignment horizontal="left" vertical="center" wrapText="1"/>
    </xf>
    <xf numFmtId="0" fontId="64" fillId="6" borderId="4" xfId="0" applyFont="1" applyFill="1" applyBorder="1" applyAlignment="1" applyProtection="1">
      <alignment vertical="center"/>
    </xf>
    <xf numFmtId="0" fontId="11" fillId="0" borderId="0" xfId="0" applyFont="1" applyBorder="1" applyAlignment="1" applyProtection="1">
      <alignment vertical="center"/>
    </xf>
    <xf numFmtId="0" fontId="11" fillId="0" borderId="5" xfId="0" applyFont="1" applyBorder="1" applyAlignment="1" applyProtection="1">
      <alignment vertical="center"/>
    </xf>
    <xf numFmtId="0" fontId="0" fillId="0" borderId="75" xfId="0" quotePrefix="1" applyFont="1" applyBorder="1" applyAlignment="1" applyProtection="1">
      <alignment horizontal="left" vertical="top" wrapText="1"/>
    </xf>
    <xf numFmtId="0" fontId="0" fillId="0" borderId="75" xfId="0" applyFont="1" applyBorder="1" applyAlignment="1" applyProtection="1">
      <alignment horizontal="left" vertical="top" wrapText="1"/>
    </xf>
    <xf numFmtId="0" fontId="0" fillId="0" borderId="76" xfId="0" applyFont="1" applyBorder="1" applyAlignment="1" applyProtection="1">
      <alignment horizontal="left" vertical="top" wrapText="1"/>
    </xf>
    <xf numFmtId="0" fontId="0" fillId="0" borderId="15" xfId="0" applyFont="1" applyBorder="1" applyAlignment="1" applyProtection="1">
      <alignment horizontal="left" vertical="center"/>
    </xf>
    <xf numFmtId="0" fontId="0" fillId="0" borderId="16" xfId="0" applyFont="1" applyBorder="1" applyAlignment="1" applyProtection="1">
      <alignment horizontal="left" vertical="center"/>
    </xf>
    <xf numFmtId="0" fontId="0" fillId="0" borderId="127" xfId="0" applyNumberFormat="1" applyFill="1" applyBorder="1" applyAlignment="1" applyProtection="1"/>
    <xf numFmtId="0" fontId="0" fillId="0" borderId="9" xfId="0" applyNumberFormat="1" applyFill="1" applyBorder="1" applyAlignment="1" applyProtection="1"/>
    <xf numFmtId="0" fontId="0" fillId="0" borderId="129" xfId="0" applyNumberFormat="1" applyFill="1" applyBorder="1" applyAlignment="1" applyProtection="1"/>
    <xf numFmtId="0" fontId="0" fillId="0" borderId="0" xfId="0" applyNumberFormat="1" applyFill="1" applyBorder="1" applyAlignment="1" applyProtection="1"/>
    <xf numFmtId="0" fontId="72" fillId="0" borderId="9" xfId="0" applyNumberFormat="1" applyFont="1" applyFill="1" applyBorder="1" applyAlignment="1" applyProtection="1">
      <alignment horizontal="center" wrapText="1"/>
    </xf>
    <xf numFmtId="0" fontId="72" fillId="0" borderId="0" xfId="0" applyNumberFormat="1" applyFont="1" applyFill="1" applyBorder="1" applyAlignment="1" applyProtection="1">
      <alignment horizontal="center" wrapText="1"/>
    </xf>
    <xf numFmtId="0" fontId="28" fillId="0" borderId="9" xfId="0" applyNumberFormat="1" applyFont="1" applyFill="1" applyBorder="1" applyAlignment="1" applyProtection="1">
      <alignment horizontal="center" wrapText="1"/>
    </xf>
    <xf numFmtId="0" fontId="0" fillId="0" borderId="0" xfId="0" applyNumberFormat="1" applyFill="1" applyBorder="1" applyAlignment="1" applyProtection="1">
      <alignment horizontal="center" wrapText="1"/>
    </xf>
    <xf numFmtId="0" fontId="28" fillId="0" borderId="9" xfId="0" applyNumberFormat="1" applyFont="1" applyFill="1" applyBorder="1" applyAlignment="1" applyProtection="1">
      <alignment horizontal="left" shrinkToFit="1"/>
    </xf>
    <xf numFmtId="0" fontId="28" fillId="0" borderId="0" xfId="0" applyNumberFormat="1" applyFont="1" applyFill="1" applyBorder="1" applyAlignment="1" applyProtection="1">
      <alignment horizontal="left" shrinkToFit="1"/>
    </xf>
    <xf numFmtId="0" fontId="37" fillId="0" borderId="9" xfId="0" applyNumberFormat="1" applyFont="1" applyFill="1" applyBorder="1" applyAlignment="1" applyProtection="1">
      <alignment horizontal="center" vertical="center" wrapText="1"/>
    </xf>
    <xf numFmtId="0" fontId="0" fillId="0" borderId="128" xfId="0" applyNumberFormat="1" applyFont="1" applyFill="1" applyBorder="1" applyAlignment="1" applyProtection="1">
      <alignment horizontal="center" vertical="center" wrapText="1"/>
    </xf>
    <xf numFmtId="0" fontId="0" fillId="0" borderId="0" xfId="0" applyNumberFormat="1" applyFont="1" applyFill="1" applyBorder="1" applyAlignment="1" applyProtection="1">
      <alignment horizontal="center" vertical="center" wrapText="1"/>
    </xf>
    <xf numFmtId="0" fontId="0" fillId="0" borderId="130" xfId="0" applyNumberFormat="1" applyFont="1" applyFill="1" applyBorder="1" applyAlignment="1" applyProtection="1">
      <alignment horizontal="center" vertical="center" wrapText="1"/>
    </xf>
    <xf numFmtId="0" fontId="13" fillId="0" borderId="1" xfId="0" applyNumberFormat="1" applyFont="1" applyBorder="1" applyAlignment="1" applyProtection="1">
      <alignment horizontal="right" vertical="center" indent="1" shrinkToFit="1"/>
    </xf>
    <xf numFmtId="0" fontId="0" fillId="0" borderId="2" xfId="0" applyBorder="1" applyAlignment="1" applyProtection="1">
      <alignment horizontal="right" vertical="center" indent="1" shrinkToFit="1"/>
    </xf>
    <xf numFmtId="0" fontId="9" fillId="8" borderId="20" xfId="1" applyNumberFormat="1" applyFont="1" applyFill="1" applyBorder="1" applyAlignment="1" applyProtection="1">
      <alignment horizontal="left" indent="1"/>
    </xf>
    <xf numFmtId="0" fontId="9" fillId="8" borderId="21" xfId="0" applyNumberFormat="1" applyFont="1" applyFill="1" applyBorder="1" applyAlignment="1" applyProtection="1">
      <alignment horizontal="left" indent="1"/>
    </xf>
    <xf numFmtId="0" fontId="9" fillId="8" borderId="85" xfId="0" applyNumberFormat="1" applyFont="1" applyFill="1" applyBorder="1" applyAlignment="1" applyProtection="1">
      <alignment horizontal="left" indent="1"/>
    </xf>
    <xf numFmtId="0" fontId="48" fillId="0" borderId="87" xfId="0" applyFont="1" applyFill="1" applyBorder="1" applyAlignment="1" applyProtection="1">
      <alignment horizontal="right" vertical="center" indent="1" shrinkToFit="1"/>
    </xf>
    <xf numFmtId="0" fontId="48" fillId="0" borderId="88" xfId="0" applyFont="1" applyBorder="1" applyAlignment="1" applyProtection="1">
      <alignment horizontal="right" vertical="center" indent="1" shrinkToFit="1"/>
    </xf>
    <xf numFmtId="0" fontId="0" fillId="8" borderId="89" xfId="0" applyNumberFormat="1" applyFont="1" applyFill="1" applyBorder="1" applyAlignment="1" applyProtection="1">
      <alignment horizontal="left" vertical="center" indent="1" shrinkToFit="1"/>
    </xf>
    <xf numFmtId="0" fontId="0" fillId="8" borderId="68" xfId="0" applyFill="1" applyBorder="1" applyAlignment="1" applyProtection="1">
      <alignment horizontal="left" vertical="center" indent="1" shrinkToFit="1"/>
    </xf>
    <xf numFmtId="0" fontId="0" fillId="8" borderId="88" xfId="0" applyFill="1" applyBorder="1" applyAlignment="1" applyProtection="1">
      <alignment horizontal="left" vertical="center" indent="1" shrinkToFit="1"/>
    </xf>
    <xf numFmtId="0" fontId="13" fillId="0" borderId="89" xfId="0" applyNumberFormat="1" applyFont="1" applyBorder="1" applyAlignment="1" applyProtection="1">
      <alignment horizontal="right" vertical="center" indent="1" shrinkToFit="1"/>
    </xf>
    <xf numFmtId="0" fontId="0" fillId="0" borderId="68" xfId="0" applyBorder="1" applyAlignment="1" applyProtection="1">
      <alignment horizontal="right" vertical="center" indent="1" shrinkToFit="1"/>
    </xf>
    <xf numFmtId="49" fontId="0" fillId="8" borderId="89" xfId="0" applyNumberFormat="1" applyFont="1" applyFill="1" applyBorder="1" applyAlignment="1" applyProtection="1">
      <alignment horizontal="left" vertical="center" indent="1" shrinkToFit="1"/>
    </xf>
    <xf numFmtId="49" fontId="0" fillId="8" borderId="68" xfId="0" applyNumberFormat="1" applyFont="1" applyFill="1" applyBorder="1" applyAlignment="1" applyProtection="1">
      <alignment horizontal="left" vertical="center" indent="1" shrinkToFit="1"/>
    </xf>
    <xf numFmtId="49" fontId="0" fillId="8" borderId="90" xfId="0" applyNumberFormat="1" applyFont="1" applyFill="1" applyBorder="1" applyAlignment="1" applyProtection="1">
      <alignment horizontal="left" vertical="center" indent="1" shrinkToFit="1"/>
    </xf>
    <xf numFmtId="0" fontId="11" fillId="9" borderId="131" xfId="0" applyNumberFormat="1" applyFont="1" applyFill="1" applyBorder="1" applyAlignment="1" applyProtection="1">
      <alignment horizontal="center" vertical="center"/>
    </xf>
    <xf numFmtId="0" fontId="11" fillId="9" borderId="77" xfId="0" applyFont="1" applyFill="1" applyBorder="1" applyAlignment="1" applyProtection="1">
      <alignment horizontal="center" vertical="center"/>
    </xf>
    <xf numFmtId="0" fontId="11" fillId="9" borderId="132" xfId="0" applyFont="1" applyFill="1" applyBorder="1" applyAlignment="1" applyProtection="1">
      <alignment horizontal="center" vertical="center"/>
    </xf>
    <xf numFmtId="0" fontId="13" fillId="0" borderId="78" xfId="0" applyNumberFormat="1" applyFont="1" applyFill="1" applyBorder="1" applyAlignment="1" applyProtection="1">
      <alignment horizontal="right" vertical="top" indent="1"/>
    </xf>
    <xf numFmtId="0" fontId="13" fillId="0" borderId="10" xfId="0" applyFont="1" applyFill="1" applyBorder="1" applyAlignment="1" applyProtection="1">
      <alignment horizontal="right" vertical="top" indent="1"/>
    </xf>
    <xf numFmtId="0" fontId="0" fillId="8" borderId="79" xfId="0" applyNumberFormat="1" applyFont="1" applyFill="1" applyBorder="1" applyAlignment="1" applyProtection="1">
      <alignment horizontal="left" vertical="center" indent="1"/>
    </xf>
    <xf numFmtId="0" fontId="0" fillId="8" borderId="79" xfId="0" applyFont="1" applyFill="1" applyBorder="1" applyAlignment="1" applyProtection="1">
      <alignment horizontal="left" vertical="center" indent="1"/>
    </xf>
    <xf numFmtId="0" fontId="0" fillId="8" borderId="80" xfId="0" applyFont="1" applyFill="1" applyBorder="1" applyAlignment="1" applyProtection="1">
      <alignment horizontal="left" vertical="center" indent="1"/>
    </xf>
    <xf numFmtId="0" fontId="13" fillId="0" borderId="8" xfId="0" applyNumberFormat="1" applyFont="1" applyBorder="1" applyAlignment="1" applyProtection="1">
      <alignment horizontal="right" vertical="center" indent="1" shrinkToFit="1"/>
    </xf>
    <xf numFmtId="0" fontId="0" fillId="0" borderId="9" xfId="0" applyBorder="1" applyAlignment="1" applyProtection="1">
      <alignment horizontal="right" vertical="center" indent="1" shrinkToFit="1"/>
    </xf>
    <xf numFmtId="0" fontId="0" fillId="8" borderId="81" xfId="0" applyFont="1" applyFill="1" applyBorder="1" applyAlignment="1" applyProtection="1">
      <alignment horizontal="left" vertical="center" indent="1" shrinkToFit="1"/>
    </xf>
    <xf numFmtId="0" fontId="0" fillId="8" borderId="82" xfId="0" applyFont="1" applyFill="1" applyBorder="1" applyAlignment="1" applyProtection="1">
      <alignment horizontal="left" vertical="center" indent="1" shrinkToFit="1"/>
    </xf>
    <xf numFmtId="0" fontId="0" fillId="8" borderId="83" xfId="0" applyFont="1" applyFill="1" applyBorder="1" applyAlignment="1" applyProtection="1">
      <alignment horizontal="left" vertical="center" indent="1" shrinkToFit="1"/>
    </xf>
    <xf numFmtId="0" fontId="63" fillId="0" borderId="84" xfId="0" applyNumberFormat="1" applyFont="1" applyFill="1" applyBorder="1" applyAlignment="1" applyProtection="1">
      <alignment horizontal="right" vertical="center" wrapText="1" indent="1"/>
    </xf>
    <xf numFmtId="0" fontId="63" fillId="0" borderId="5" xfId="0" applyFont="1" applyFill="1" applyBorder="1" applyAlignment="1" applyProtection="1">
      <alignment horizontal="right" vertical="center" wrapText="1" indent="1"/>
    </xf>
    <xf numFmtId="0" fontId="63" fillId="0" borderId="86" xfId="0" applyFont="1" applyFill="1" applyBorder="1" applyAlignment="1" applyProtection="1">
      <alignment horizontal="right" vertical="center" wrapText="1" indent="1"/>
    </xf>
    <xf numFmtId="0" fontId="63" fillId="0" borderId="25" xfId="0" applyFont="1" applyFill="1" applyBorder="1" applyAlignment="1" applyProtection="1">
      <alignment horizontal="right" vertical="center" wrapText="1" indent="1"/>
    </xf>
    <xf numFmtId="0" fontId="0" fillId="8" borderId="30" xfId="0" applyNumberFormat="1" applyFont="1" applyFill="1" applyBorder="1" applyAlignment="1" applyProtection="1">
      <alignment horizontal="left" vertical="center" indent="1"/>
    </xf>
    <xf numFmtId="0" fontId="0" fillId="8" borderId="30" xfId="0" applyFont="1" applyFill="1" applyBorder="1" applyAlignment="1" applyProtection="1">
      <alignment horizontal="left" vertical="center" indent="1"/>
    </xf>
    <xf numFmtId="0" fontId="0" fillId="8" borderId="31" xfId="0" applyFont="1" applyFill="1" applyBorder="1" applyAlignment="1" applyProtection="1">
      <alignment horizontal="left" vertical="center" indent="1"/>
    </xf>
    <xf numFmtId="0" fontId="0" fillId="8" borderId="20" xfId="0" applyFont="1" applyFill="1" applyBorder="1" applyAlignment="1" applyProtection="1">
      <alignment horizontal="left" vertical="center" indent="1" shrinkToFit="1"/>
    </xf>
    <xf numFmtId="0" fontId="0" fillId="8" borderId="21" xfId="0" applyFont="1" applyFill="1" applyBorder="1" applyAlignment="1" applyProtection="1">
      <alignment horizontal="left" vertical="center" indent="1" shrinkToFit="1"/>
    </xf>
    <xf numFmtId="0" fontId="0" fillId="8" borderId="85" xfId="0" applyFont="1" applyFill="1" applyBorder="1" applyAlignment="1" applyProtection="1">
      <alignment horizontal="left" vertical="center" indent="1" shrinkToFit="1"/>
    </xf>
    <xf numFmtId="0" fontId="0" fillId="8" borderId="33" xfId="0" applyNumberFormat="1" applyFont="1" applyFill="1" applyBorder="1" applyAlignment="1" applyProtection="1">
      <alignment horizontal="left" vertical="center" indent="1"/>
    </xf>
    <xf numFmtId="0" fontId="0" fillId="8" borderId="33" xfId="0" applyFont="1" applyFill="1" applyBorder="1" applyAlignment="1" applyProtection="1">
      <alignment horizontal="left" vertical="center" indent="1"/>
    </xf>
    <xf numFmtId="0" fontId="0" fillId="8" borderId="34" xfId="0" applyFont="1" applyFill="1" applyBorder="1" applyAlignment="1" applyProtection="1">
      <alignment horizontal="left" vertical="center" indent="1"/>
    </xf>
    <xf numFmtId="0" fontId="0" fillId="0" borderId="91" xfId="0" applyBorder="1" applyAlignment="1" applyProtection="1"/>
    <xf numFmtId="0" fontId="0" fillId="0" borderId="85" xfId="0" applyBorder="1" applyAlignment="1" applyProtection="1"/>
    <xf numFmtId="0" fontId="11" fillId="9" borderId="91" xfId="0" applyFont="1" applyFill="1" applyBorder="1" applyAlignment="1" applyProtection="1">
      <alignment horizontal="left" vertical="center" indent="1"/>
    </xf>
    <xf numFmtId="0" fontId="11" fillId="9" borderId="21" xfId="0" applyFont="1" applyFill="1" applyBorder="1" applyAlignment="1" applyProtection="1">
      <alignment horizontal="left" vertical="center" indent="1"/>
    </xf>
    <xf numFmtId="0" fontId="11" fillId="9" borderId="85" xfId="0" applyFont="1" applyFill="1" applyBorder="1" applyAlignment="1" applyProtection="1">
      <alignment horizontal="left" vertical="center" indent="1"/>
    </xf>
    <xf numFmtId="0" fontId="90" fillId="3" borderId="84" xfId="0" applyFont="1" applyFill="1" applyBorder="1" applyAlignment="1" applyProtection="1">
      <alignment horizontal="left" vertical="center" wrapText="1" indent="1"/>
    </xf>
    <xf numFmtId="0" fontId="0" fillId="3" borderId="0" xfId="0" applyFill="1" applyBorder="1" applyAlignment="1" applyProtection="1">
      <alignment horizontal="left" vertical="center" wrapText="1" indent="1"/>
    </xf>
    <xf numFmtId="0" fontId="0" fillId="3" borderId="70" xfId="0" applyFill="1" applyBorder="1" applyAlignment="1" applyProtection="1">
      <alignment horizontal="left" vertical="center" wrapText="1" indent="1"/>
    </xf>
    <xf numFmtId="49" fontId="0" fillId="0" borderId="92" xfId="0" applyNumberFormat="1" applyBorder="1" applyAlignment="1" applyProtection="1">
      <alignment horizontal="left" vertical="center" wrapText="1" indent="1"/>
    </xf>
    <xf numFmtId="49" fontId="0" fillId="0" borderId="39" xfId="0" applyNumberFormat="1" applyBorder="1" applyAlignment="1" applyProtection="1">
      <alignment horizontal="left" vertical="center" wrapText="1" indent="1"/>
    </xf>
    <xf numFmtId="49" fontId="0" fillId="0" borderId="94" xfId="0" applyNumberFormat="1" applyBorder="1" applyAlignment="1" applyProtection="1">
      <alignment horizontal="left" vertical="center" wrapText="1" indent="1"/>
    </xf>
    <xf numFmtId="49" fontId="0" fillId="0" borderId="40" xfId="0" applyNumberFormat="1" applyBorder="1" applyAlignment="1" applyProtection="1">
      <alignment horizontal="left" vertical="center" wrapText="1" indent="1"/>
    </xf>
    <xf numFmtId="49" fontId="0" fillId="8" borderId="1" xfId="0" applyNumberFormat="1" applyFill="1" applyBorder="1" applyAlignment="1" applyProtection="1">
      <alignment horizontal="center" vertical="center" wrapText="1"/>
      <protection locked="0"/>
    </xf>
    <xf numFmtId="49" fontId="0" fillId="8" borderId="40" xfId="0" applyNumberFormat="1" applyFill="1" applyBorder="1" applyAlignment="1" applyProtection="1">
      <alignment horizontal="center" vertical="center" wrapText="1"/>
      <protection locked="0"/>
    </xf>
    <xf numFmtId="0" fontId="0" fillId="0" borderId="38" xfId="0" applyFill="1" applyBorder="1" applyAlignment="1" applyProtection="1">
      <alignment horizontal="left" vertical="center" wrapText="1" indent="1"/>
    </xf>
    <xf numFmtId="0" fontId="0" fillId="0" borderId="38" xfId="0" applyBorder="1" applyAlignment="1" applyProtection="1">
      <alignment horizontal="left" vertical="center" wrapText="1" indent="1"/>
    </xf>
    <xf numFmtId="0" fontId="0" fillId="8" borderId="38" xfId="0" applyNumberFormat="1" applyFill="1" applyBorder="1" applyAlignment="1" applyProtection="1">
      <alignment horizontal="left" vertical="center" indent="1" shrinkToFit="1"/>
      <protection locked="0"/>
    </xf>
    <xf numFmtId="0" fontId="63" fillId="0" borderId="38" xfId="0" applyFont="1" applyBorder="1" applyAlignment="1" applyProtection="1">
      <alignment horizontal="left" vertical="center" wrapText="1" indent="1"/>
    </xf>
    <xf numFmtId="0" fontId="0" fillId="0" borderId="20" xfId="0" applyFill="1" applyBorder="1" applyAlignment="1" applyProtection="1">
      <alignment horizontal="left" vertical="center" wrapText="1" indent="1"/>
    </xf>
    <xf numFmtId="0" fontId="0" fillId="0" borderId="21" xfId="0" applyBorder="1" applyAlignment="1" applyProtection="1">
      <alignment horizontal="left" vertical="center" wrapText="1" indent="1"/>
    </xf>
    <xf numFmtId="0" fontId="0" fillId="0" borderId="22" xfId="0" applyBorder="1" applyAlignment="1" applyProtection="1">
      <alignment horizontal="left" vertical="center" wrapText="1" indent="1"/>
    </xf>
    <xf numFmtId="0" fontId="0" fillId="8" borderId="20" xfId="0" applyFill="1" applyBorder="1" applyAlignment="1" applyProtection="1">
      <alignment horizontal="left" vertical="center" wrapText="1" indent="1"/>
      <protection locked="0"/>
    </xf>
    <xf numFmtId="0" fontId="0" fillId="8" borderId="21" xfId="0" applyFill="1" applyBorder="1" applyAlignment="1" applyProtection="1">
      <alignment horizontal="left" vertical="center" wrapText="1" indent="1"/>
      <protection locked="0"/>
    </xf>
    <xf numFmtId="0" fontId="0" fillId="8" borderId="85" xfId="0" applyFill="1" applyBorder="1" applyAlignment="1" applyProtection="1">
      <alignment horizontal="left" vertical="center" wrapText="1" indent="1"/>
      <protection locked="0"/>
    </xf>
    <xf numFmtId="0" fontId="0" fillId="8" borderId="20" xfId="0" applyFill="1" applyBorder="1" applyAlignment="1" applyProtection="1">
      <alignment horizontal="left" vertical="top" shrinkToFit="1"/>
      <protection locked="0"/>
    </xf>
    <xf numFmtId="0" fontId="0" fillId="8" borderId="21" xfId="0" applyFill="1" applyBorder="1" applyAlignment="1" applyProtection="1">
      <alignment horizontal="left" vertical="top" shrinkToFit="1"/>
      <protection locked="0"/>
    </xf>
    <xf numFmtId="0" fontId="0" fillId="8" borderId="22" xfId="0" applyFill="1" applyBorder="1" applyAlignment="1" applyProtection="1">
      <alignment horizontal="left" vertical="top" shrinkToFit="1"/>
      <protection locked="0"/>
    </xf>
    <xf numFmtId="2" fontId="0" fillId="8" borderId="20" xfId="0" applyNumberFormat="1" applyFill="1" applyBorder="1" applyAlignment="1" applyProtection="1">
      <alignment horizontal="center"/>
      <protection locked="0"/>
    </xf>
    <xf numFmtId="2" fontId="0" fillId="8" borderId="21" xfId="0" applyNumberFormat="1" applyFill="1" applyBorder="1" applyAlignment="1" applyProtection="1">
      <alignment horizontal="center"/>
      <protection locked="0"/>
    </xf>
    <xf numFmtId="0" fontId="28" fillId="8" borderId="20" xfId="0" applyNumberFormat="1" applyFont="1" applyFill="1" applyBorder="1" applyAlignment="1" applyProtection="1">
      <alignment horizontal="left" vertical="top" wrapText="1"/>
      <protection locked="0"/>
    </xf>
    <xf numFmtId="0" fontId="28" fillId="8" borderId="21" xfId="0" applyNumberFormat="1" applyFont="1" applyFill="1" applyBorder="1" applyAlignment="1" applyProtection="1">
      <alignment horizontal="left" vertical="top" wrapText="1"/>
      <protection locked="0"/>
    </xf>
    <xf numFmtId="0" fontId="28" fillId="8" borderId="85" xfId="0" applyNumberFormat="1" applyFont="1" applyFill="1" applyBorder="1" applyAlignment="1" applyProtection="1">
      <alignment horizontal="left" vertical="top" wrapText="1"/>
      <protection locked="0"/>
    </xf>
    <xf numFmtId="0" fontId="0" fillId="0" borderId="99" xfId="0" applyNumberFormat="1" applyFont="1" applyFill="1" applyBorder="1" applyAlignment="1" applyProtection="1">
      <alignment vertical="top"/>
    </xf>
    <xf numFmtId="0" fontId="0" fillId="0" borderId="21" xfId="0" applyNumberFormat="1" applyFill="1" applyBorder="1" applyAlignment="1" applyProtection="1">
      <alignment vertical="top"/>
    </xf>
    <xf numFmtId="0" fontId="0" fillId="0" borderId="85" xfId="0" applyNumberFormat="1" applyFill="1" applyBorder="1" applyAlignment="1" applyProtection="1">
      <alignment vertical="top"/>
    </xf>
    <xf numFmtId="0" fontId="0" fillId="0" borderId="78" xfId="0" applyBorder="1" applyAlignment="1" applyProtection="1">
      <alignment horizontal="center" wrapText="1"/>
    </xf>
    <xf numFmtId="0" fontId="0" fillId="0" borderId="86" xfId="0" applyBorder="1" applyAlignment="1" applyProtection="1">
      <alignment horizontal="center" wrapText="1"/>
    </xf>
    <xf numFmtId="0" fontId="0" fillId="0" borderId="96" xfId="0" applyFill="1" applyBorder="1" applyAlignment="1" applyProtection="1">
      <alignment horizontal="center" wrapText="1"/>
    </xf>
    <xf numFmtId="0" fontId="92" fillId="0" borderId="96" xfId="0" applyFont="1" applyFill="1" applyBorder="1" applyAlignment="1" applyProtection="1">
      <alignment horizontal="center" wrapText="1"/>
    </xf>
    <xf numFmtId="0" fontId="92" fillId="0" borderId="38" xfId="0" applyFont="1" applyBorder="1" applyAlignment="1" applyProtection="1">
      <alignment horizontal="center" wrapText="1"/>
    </xf>
    <xf numFmtId="0" fontId="0" fillId="0" borderId="8" xfId="0" applyFont="1" applyFill="1" applyBorder="1" applyAlignment="1" applyProtection="1">
      <alignment horizontal="center" wrapText="1"/>
    </xf>
    <xf numFmtId="0" fontId="0" fillId="0" borderId="9" xfId="0" applyFont="1" applyBorder="1" applyAlignment="1" applyProtection="1">
      <alignment horizontal="center" wrapText="1"/>
    </xf>
    <xf numFmtId="0" fontId="0" fillId="0" borderId="10" xfId="0" applyFont="1" applyBorder="1" applyAlignment="1" applyProtection="1">
      <alignment horizontal="center" wrapText="1"/>
    </xf>
    <xf numFmtId="0" fontId="0" fillId="0" borderId="23" xfId="0" applyFont="1" applyBorder="1" applyAlignment="1" applyProtection="1">
      <alignment horizontal="center" wrapText="1"/>
    </xf>
    <xf numFmtId="0" fontId="0" fillId="0" borderId="24" xfId="0" applyFont="1" applyBorder="1" applyAlignment="1" applyProtection="1">
      <alignment horizontal="center" wrapText="1"/>
    </xf>
    <xf numFmtId="0" fontId="0" fillId="0" borderId="25" xfId="0" applyFont="1" applyBorder="1" applyAlignment="1" applyProtection="1">
      <alignment horizontal="center" wrapText="1"/>
    </xf>
    <xf numFmtId="0" fontId="0" fillId="0" borderId="97" xfId="0" applyNumberFormat="1" applyFont="1" applyFill="1" applyBorder="1" applyAlignment="1" applyProtection="1">
      <alignment horizontal="center" wrapText="1"/>
    </xf>
    <xf numFmtId="0" fontId="0" fillId="0" borderId="82" xfId="0" applyNumberFormat="1" applyFill="1" applyBorder="1" applyAlignment="1" applyProtection="1">
      <alignment horizontal="center" wrapText="1"/>
    </xf>
    <xf numFmtId="0" fontId="0" fillId="0" borderId="83" xfId="0" applyNumberFormat="1" applyFill="1" applyBorder="1" applyAlignment="1" applyProtection="1">
      <alignment horizontal="center" wrapText="1"/>
    </xf>
    <xf numFmtId="0" fontId="0" fillId="0" borderId="20" xfId="0" applyNumberFormat="1" applyFill="1" applyBorder="1" applyAlignment="1" applyProtection="1">
      <alignment horizontal="center" wrapText="1"/>
    </xf>
    <xf numFmtId="0" fontId="0" fillId="0" borderId="21" xfId="0" applyNumberFormat="1" applyFill="1" applyBorder="1" applyAlignment="1" applyProtection="1">
      <alignment horizontal="center" wrapText="1"/>
    </xf>
    <xf numFmtId="0" fontId="0" fillId="0" borderId="85" xfId="0" applyNumberFormat="1" applyFill="1" applyBorder="1" applyAlignment="1" applyProtection="1">
      <alignment horizontal="center" wrapText="1"/>
    </xf>
    <xf numFmtId="0" fontId="10" fillId="0" borderId="20" xfId="0" applyNumberFormat="1" applyFont="1" applyFill="1" applyBorder="1" applyAlignment="1" applyProtection="1">
      <alignment vertical="center"/>
    </xf>
    <xf numFmtId="0" fontId="10" fillId="0" borderId="21" xfId="0" applyNumberFormat="1" applyFont="1" applyFill="1" applyBorder="1" applyAlignment="1" applyProtection="1">
      <alignment vertical="center"/>
    </xf>
    <xf numFmtId="0" fontId="13" fillId="0" borderId="21" xfId="0" applyNumberFormat="1" applyFont="1" applyFill="1" applyBorder="1" applyAlignment="1" applyProtection="1">
      <alignment vertical="center"/>
    </xf>
    <xf numFmtId="0" fontId="13" fillId="0" borderId="85" xfId="0" applyNumberFormat="1" applyFont="1" applyFill="1" applyBorder="1" applyAlignment="1" applyProtection="1">
      <alignment vertical="center"/>
    </xf>
    <xf numFmtId="0" fontId="11" fillId="9" borderId="100" xfId="0" applyFont="1" applyFill="1" applyBorder="1" applyAlignment="1" applyProtection="1">
      <alignment horizontal="left" vertical="center" indent="1"/>
    </xf>
    <xf numFmtId="0" fontId="11" fillId="9" borderId="2" xfId="0" applyFont="1" applyFill="1" applyBorder="1" applyAlignment="1" applyProtection="1">
      <alignment horizontal="left" vertical="center" indent="1"/>
    </xf>
    <xf numFmtId="0" fontId="11" fillId="9" borderId="67" xfId="0" applyFont="1" applyFill="1" applyBorder="1" applyAlignment="1" applyProtection="1">
      <alignment horizontal="left" vertical="center" indent="1"/>
    </xf>
    <xf numFmtId="0" fontId="0" fillId="8" borderId="89" xfId="0" applyFill="1" applyBorder="1" applyAlignment="1" applyProtection="1">
      <alignment horizontal="left" vertical="top" shrinkToFit="1"/>
      <protection locked="0"/>
    </xf>
    <xf numFmtId="0" fontId="0" fillId="8" borderId="68" xfId="0" applyFill="1" applyBorder="1" applyAlignment="1" applyProtection="1">
      <alignment horizontal="left" vertical="top" shrinkToFit="1"/>
      <protection locked="0"/>
    </xf>
    <xf numFmtId="0" fontId="0" fillId="8" borderId="88" xfId="0" applyFill="1" applyBorder="1" applyAlignment="1" applyProtection="1">
      <alignment horizontal="left" vertical="top" shrinkToFit="1"/>
      <protection locked="0"/>
    </xf>
    <xf numFmtId="2" fontId="0" fillId="8" borderId="89" xfId="0" applyNumberFormat="1" applyFill="1" applyBorder="1" applyAlignment="1" applyProtection="1">
      <alignment horizontal="center"/>
      <protection locked="0"/>
    </xf>
    <xf numFmtId="2" fontId="0" fillId="8" borderId="68" xfId="0" applyNumberFormat="1" applyFill="1" applyBorder="1" applyAlignment="1" applyProtection="1">
      <alignment horizontal="center"/>
      <protection locked="0"/>
    </xf>
    <xf numFmtId="0" fontId="28" fillId="8" borderId="89" xfId="0" applyNumberFormat="1" applyFont="1" applyFill="1" applyBorder="1" applyAlignment="1" applyProtection="1">
      <alignment horizontal="left" vertical="top" wrapText="1"/>
      <protection locked="0"/>
    </xf>
    <xf numFmtId="0" fontId="28" fillId="8" borderId="68" xfId="0" applyNumberFormat="1" applyFont="1" applyFill="1" applyBorder="1" applyAlignment="1" applyProtection="1">
      <alignment horizontal="left" vertical="top" wrapText="1"/>
      <protection locked="0"/>
    </xf>
    <xf numFmtId="0" fontId="28" fillId="8" borderId="90" xfId="0" applyNumberFormat="1" applyFont="1" applyFill="1" applyBorder="1" applyAlignment="1" applyProtection="1">
      <alignment horizontal="left" vertical="top" wrapText="1"/>
      <protection locked="0"/>
    </xf>
    <xf numFmtId="0" fontId="10" fillId="0" borderId="81" xfId="0" applyFont="1" applyFill="1" applyBorder="1" applyAlignment="1" applyProtection="1">
      <alignment horizontal="left" vertical="center" shrinkToFit="1"/>
    </xf>
    <xf numFmtId="0" fontId="10" fillId="0" borderId="82" xfId="0" applyFont="1" applyBorder="1" applyAlignment="1" applyProtection="1">
      <alignment horizontal="left" vertical="center" shrinkToFit="1"/>
    </xf>
    <xf numFmtId="0" fontId="0" fillId="8" borderId="38" xfId="0" applyFill="1" applyBorder="1" applyAlignment="1" applyProtection="1">
      <alignment horizontal="left" vertical="top" wrapText="1"/>
      <protection locked="0"/>
    </xf>
    <xf numFmtId="2" fontId="47" fillId="8" borderId="38" xfId="0" applyNumberFormat="1" applyFont="1" applyFill="1" applyBorder="1" applyAlignment="1" applyProtection="1">
      <alignment horizontal="center"/>
      <protection locked="0"/>
    </xf>
    <xf numFmtId="2" fontId="0" fillId="8" borderId="38" xfId="0" applyNumberFormat="1" applyFill="1" applyBorder="1" applyAlignment="1" applyProtection="1">
      <alignment horizontal="center"/>
      <protection locked="0"/>
    </xf>
    <xf numFmtId="0" fontId="0" fillId="8" borderId="20" xfId="0" applyNumberFormat="1" applyFill="1" applyBorder="1" applyAlignment="1" applyProtection="1">
      <alignment vertical="top" wrapText="1"/>
      <protection locked="0"/>
    </xf>
    <xf numFmtId="0" fontId="0" fillId="8" borderId="21" xfId="0" applyFill="1" applyBorder="1" applyAlignment="1" applyProtection="1">
      <alignment vertical="top" wrapText="1"/>
      <protection locked="0"/>
    </xf>
    <xf numFmtId="0" fontId="0" fillId="8" borderId="85" xfId="0" applyFill="1" applyBorder="1" applyAlignment="1" applyProtection="1">
      <alignment vertical="top" wrapText="1"/>
      <protection locked="0"/>
    </xf>
    <xf numFmtId="0" fontId="0" fillId="3" borderId="91" xfId="0" applyNumberFormat="1" applyFont="1" applyFill="1" applyBorder="1" applyAlignment="1" applyProtection="1">
      <alignment horizontal="left" vertical="center" wrapText="1" indent="1"/>
    </xf>
    <xf numFmtId="0" fontId="0" fillId="3" borderId="21" xfId="0" applyNumberFormat="1" applyFont="1" applyFill="1" applyBorder="1" applyAlignment="1" applyProtection="1">
      <alignment horizontal="left" vertical="center" wrapText="1" indent="1"/>
    </xf>
    <xf numFmtId="0" fontId="0" fillId="3" borderId="21" xfId="0" applyNumberFormat="1" applyFill="1" applyBorder="1" applyAlignment="1" applyProtection="1">
      <alignment horizontal="left" vertical="center" wrapText="1" indent="1"/>
    </xf>
    <xf numFmtId="0" fontId="0" fillId="3" borderId="85" xfId="0" applyNumberFormat="1" applyFill="1" applyBorder="1" applyAlignment="1" applyProtection="1">
      <alignment horizontal="left" vertical="center" wrapText="1" indent="1"/>
    </xf>
    <xf numFmtId="0" fontId="0" fillId="0" borderId="38" xfId="0" applyFont="1" applyFill="1" applyBorder="1" applyAlignment="1" applyProtection="1">
      <alignment horizontal="center" wrapText="1"/>
    </xf>
    <xf numFmtId="0" fontId="47" fillId="0" borderId="20" xfId="0" applyNumberFormat="1" applyFont="1" applyFill="1" applyBorder="1" applyAlignment="1" applyProtection="1">
      <alignment horizontal="center" wrapText="1"/>
    </xf>
    <xf numFmtId="0" fontId="0" fillId="0" borderId="22" xfId="0" applyNumberFormat="1" applyBorder="1" applyAlignment="1" applyProtection="1">
      <alignment horizontal="center" wrapText="1"/>
    </xf>
    <xf numFmtId="0" fontId="0" fillId="0" borderId="21" xfId="0" applyFill="1" applyBorder="1" applyAlignment="1" applyProtection="1">
      <alignment horizontal="center" wrapText="1"/>
    </xf>
    <xf numFmtId="0" fontId="0" fillId="0" borderId="85" xfId="0" applyFill="1" applyBorder="1" applyAlignment="1" applyProtection="1">
      <alignment horizontal="center" wrapText="1"/>
    </xf>
    <xf numFmtId="0" fontId="10" fillId="0" borderId="20" xfId="0" applyFont="1" applyFill="1" applyBorder="1" applyAlignment="1" applyProtection="1">
      <alignment vertical="center"/>
    </xf>
    <xf numFmtId="0" fontId="10" fillId="0" borderId="21" xfId="0" applyFont="1" applyFill="1" applyBorder="1" applyAlignment="1" applyProtection="1">
      <alignment vertical="center"/>
    </xf>
    <xf numFmtId="0" fontId="0" fillId="0" borderId="85" xfId="0" applyFill="1" applyBorder="1" applyAlignment="1" applyProtection="1">
      <alignment vertical="center"/>
    </xf>
    <xf numFmtId="0" fontId="0" fillId="0" borderId="100" xfId="0" applyBorder="1" applyAlignment="1" applyProtection="1"/>
    <xf numFmtId="0" fontId="0" fillId="0" borderId="2" xfId="0" applyBorder="1" applyAlignment="1" applyProtection="1"/>
    <xf numFmtId="0" fontId="0" fillId="0" borderId="67" xfId="0" applyBorder="1" applyAlignment="1" applyProtection="1"/>
    <xf numFmtId="0" fontId="11" fillId="9" borderId="84" xfId="0" applyFont="1" applyFill="1" applyBorder="1" applyAlignment="1" applyProtection="1">
      <alignment horizontal="left" vertical="center" wrapText="1" indent="1"/>
    </xf>
    <xf numFmtId="0" fontId="14" fillId="9" borderId="0" xfId="0" applyFont="1" applyFill="1" applyBorder="1" applyAlignment="1" applyProtection="1">
      <alignment horizontal="left" vertical="center" wrapText="1" indent="1"/>
    </xf>
    <xf numFmtId="0" fontId="90" fillId="3" borderId="91" xfId="0" applyFont="1" applyFill="1" applyBorder="1" applyAlignment="1" applyProtection="1">
      <alignment horizontal="left" vertical="center" wrapText="1" indent="1"/>
    </xf>
    <xf numFmtId="0" fontId="90" fillId="3" borderId="21" xfId="0" applyFont="1" applyFill="1" applyBorder="1" applyAlignment="1" applyProtection="1">
      <alignment horizontal="left" vertical="center" wrapText="1" indent="1"/>
    </xf>
    <xf numFmtId="0" fontId="0" fillId="0" borderId="85" xfId="0" applyBorder="1" applyAlignment="1" applyProtection="1">
      <alignment horizontal="left" vertical="center" wrapText="1" indent="1"/>
    </xf>
    <xf numFmtId="0" fontId="0" fillId="0" borderId="4" xfId="0" applyFont="1" applyFill="1" applyBorder="1" applyAlignment="1" applyProtection="1">
      <alignment horizontal="center" vertical="center" wrapText="1"/>
    </xf>
    <xf numFmtId="0" fontId="0" fillId="0" borderId="0" xfId="0" applyFont="1" applyFill="1" applyBorder="1" applyAlignment="1" applyProtection="1">
      <alignment horizontal="center" vertical="center" wrapText="1"/>
    </xf>
    <xf numFmtId="0" fontId="0" fillId="0" borderId="0" xfId="0" applyFont="1" applyBorder="1" applyAlignment="1" applyProtection="1">
      <alignment horizontal="center" vertical="center" wrapText="1"/>
    </xf>
    <xf numFmtId="0" fontId="0" fillId="0" borderId="70" xfId="0" applyFont="1" applyBorder="1" applyAlignment="1" applyProtection="1">
      <alignment horizontal="center" vertical="center" wrapText="1"/>
    </xf>
    <xf numFmtId="0" fontId="0" fillId="8" borderId="1" xfId="0" applyFill="1" applyBorder="1" applyAlignment="1" applyProtection="1">
      <alignment horizontal="left" vertical="center" indent="1" shrinkToFit="1"/>
      <protection locked="0"/>
    </xf>
    <xf numFmtId="0" fontId="0" fillId="8" borderId="2" xfId="0" applyFill="1" applyBorder="1" applyAlignment="1" applyProtection="1">
      <alignment horizontal="left" vertical="center" indent="1" shrinkToFit="1"/>
      <protection locked="0"/>
    </xf>
    <xf numFmtId="0" fontId="0" fillId="0" borderId="2" xfId="0" applyBorder="1" applyAlignment="1" applyProtection="1">
      <alignment horizontal="left" vertical="center" indent="1" shrinkToFit="1"/>
      <protection locked="0"/>
    </xf>
    <xf numFmtId="0" fontId="0" fillId="0" borderId="67" xfId="0" applyBorder="1" applyAlignment="1" applyProtection="1">
      <alignment horizontal="left" vertical="center" indent="1" shrinkToFit="1"/>
      <protection locked="0"/>
    </xf>
    <xf numFmtId="0" fontId="0" fillId="0" borderId="8" xfId="0" applyFill="1" applyBorder="1" applyAlignment="1" applyProtection="1">
      <alignment horizontal="center"/>
    </xf>
    <xf numFmtId="0" fontId="0" fillId="0" borderId="9" xfId="0" applyFill="1" applyBorder="1" applyAlignment="1" applyProtection="1">
      <alignment horizontal="center"/>
    </xf>
    <xf numFmtId="0" fontId="0" fillId="0" borderId="106" xfId="0" applyFill="1" applyBorder="1" applyAlignment="1" applyProtection="1">
      <alignment horizontal="center"/>
    </xf>
    <xf numFmtId="0" fontId="0" fillId="0" borderId="23" xfId="0" applyFill="1" applyBorder="1" applyAlignment="1" applyProtection="1">
      <alignment horizontal="center"/>
    </xf>
    <xf numFmtId="0" fontId="0" fillId="0" borderId="24" xfId="0" applyFill="1" applyBorder="1" applyAlignment="1" applyProtection="1">
      <alignment horizontal="center"/>
    </xf>
    <xf numFmtId="0" fontId="0" fillId="0" borderId="107" xfId="0" applyFill="1" applyBorder="1" applyAlignment="1" applyProtection="1">
      <alignment horizontal="center"/>
    </xf>
    <xf numFmtId="0" fontId="0" fillId="8" borderId="38" xfId="0" applyFill="1" applyBorder="1" applyAlignment="1" applyProtection="1">
      <alignment horizontal="left" vertical="center" indent="1" shrinkToFit="1"/>
      <protection locked="0"/>
    </xf>
    <xf numFmtId="0" fontId="0" fillId="0" borderId="93" xfId="0" applyBorder="1" applyAlignment="1" applyProtection="1">
      <alignment horizontal="left" vertical="center" indent="1" shrinkToFit="1"/>
      <protection locked="0"/>
    </xf>
    <xf numFmtId="0" fontId="10" fillId="0" borderId="20" xfId="0" applyFont="1" applyFill="1" applyBorder="1" applyAlignment="1" applyProtection="1">
      <alignment horizontal="left" vertical="center" shrinkToFit="1"/>
    </xf>
    <xf numFmtId="0" fontId="10" fillId="0" borderId="21" xfId="0" applyFont="1" applyBorder="1" applyAlignment="1" applyProtection="1">
      <alignment horizontal="left" vertical="center" shrinkToFit="1"/>
    </xf>
    <xf numFmtId="0" fontId="0" fillId="0" borderId="21" xfId="0" applyBorder="1" applyAlignment="1" applyProtection="1">
      <alignment horizontal="left" vertical="center" shrinkToFit="1"/>
    </xf>
    <xf numFmtId="0" fontId="0" fillId="0" borderId="85" xfId="0" applyBorder="1" applyAlignment="1" applyProtection="1">
      <alignment horizontal="left" vertical="center" shrinkToFit="1"/>
    </xf>
    <xf numFmtId="0" fontId="14" fillId="9" borderId="21" xfId="0" applyFont="1" applyFill="1" applyBorder="1" applyAlignment="1" applyProtection="1">
      <alignment horizontal="left" vertical="center" indent="1"/>
    </xf>
    <xf numFmtId="0" fontId="14" fillId="9" borderId="85" xfId="0" applyFont="1" applyFill="1" applyBorder="1" applyAlignment="1" applyProtection="1">
      <alignment horizontal="left" vertical="center" indent="1"/>
    </xf>
    <xf numFmtId="0" fontId="0" fillId="3" borderId="91" xfId="0" applyFill="1" applyBorder="1" applyAlignment="1" applyProtection="1">
      <alignment horizontal="left" vertical="center" wrapText="1" indent="1"/>
    </xf>
    <xf numFmtId="0" fontId="0" fillId="3" borderId="21" xfId="0" applyFill="1" applyBorder="1" applyAlignment="1" applyProtection="1">
      <alignment horizontal="left" vertical="center" wrapText="1" indent="1"/>
    </xf>
    <xf numFmtId="0" fontId="0" fillId="3" borderId="85" xfId="0" applyFill="1" applyBorder="1" applyAlignment="1" applyProtection="1">
      <alignment horizontal="left" vertical="center" wrapText="1" indent="1"/>
    </xf>
    <xf numFmtId="0" fontId="0" fillId="0" borderId="91" xfId="0" applyFill="1" applyBorder="1" applyAlignment="1" applyProtection="1">
      <alignment horizontal="center"/>
    </xf>
    <xf numFmtId="0" fontId="0" fillId="0" borderId="21" xfId="0" applyFill="1" applyBorder="1" applyAlignment="1" applyProtection="1">
      <alignment horizontal="center"/>
    </xf>
    <xf numFmtId="0" fontId="0" fillId="0" borderId="22" xfId="0" applyFill="1" applyBorder="1" applyAlignment="1" applyProtection="1">
      <alignment horizontal="center"/>
    </xf>
    <xf numFmtId="0" fontId="0" fillId="8" borderId="91" xfId="0" applyFill="1" applyBorder="1" applyAlignment="1" applyProtection="1">
      <alignment horizontal="left" vertical="top" indent="1" shrinkToFit="1"/>
      <protection locked="0"/>
    </xf>
    <xf numFmtId="0" fontId="0" fillId="8" borderId="21" xfId="0" applyFill="1" applyBorder="1" applyAlignment="1" applyProtection="1">
      <alignment horizontal="left" vertical="top" indent="1" shrinkToFit="1"/>
      <protection locked="0"/>
    </xf>
    <xf numFmtId="0" fontId="0" fillId="8" borderId="22" xfId="0" applyFill="1" applyBorder="1" applyAlignment="1" applyProtection="1">
      <alignment horizontal="left" vertical="top" indent="1" shrinkToFit="1"/>
      <protection locked="0"/>
    </xf>
    <xf numFmtId="0" fontId="0" fillId="8" borderId="85" xfId="0" applyFill="1" applyBorder="1" applyAlignment="1" applyProtection="1">
      <alignment horizontal="left" vertical="top" shrinkToFit="1"/>
      <protection locked="0"/>
    </xf>
    <xf numFmtId="0" fontId="10" fillId="0" borderId="20" xfId="0" applyNumberFormat="1" applyFont="1" applyFill="1" applyBorder="1" applyAlignment="1" applyProtection="1">
      <alignment horizontal="left" vertical="center"/>
    </xf>
    <xf numFmtId="0" fontId="10" fillId="0" borderId="21" xfId="0" applyNumberFormat="1" applyFont="1" applyFill="1" applyBorder="1" applyAlignment="1" applyProtection="1">
      <alignment horizontal="left" vertical="center"/>
    </xf>
    <xf numFmtId="0" fontId="10" fillId="0" borderId="85" xfId="0" applyNumberFormat="1" applyFont="1" applyFill="1" applyBorder="1" applyAlignment="1" applyProtection="1">
      <alignment horizontal="left" vertical="center"/>
    </xf>
    <xf numFmtId="49" fontId="0" fillId="0" borderId="1" xfId="0" applyNumberFormat="1" applyFont="1" applyFill="1" applyBorder="1" applyAlignment="1" applyProtection="1">
      <alignment horizontal="center"/>
    </xf>
    <xf numFmtId="49" fontId="0" fillId="0" borderId="2" xfId="0" applyNumberFormat="1" applyFill="1" applyBorder="1" applyAlignment="1" applyProtection="1">
      <alignment horizontal="center"/>
    </xf>
    <xf numFmtId="49" fontId="0" fillId="0" borderId="67" xfId="0" applyNumberFormat="1" applyFill="1" applyBorder="1" applyAlignment="1" applyProtection="1">
      <alignment horizontal="center"/>
    </xf>
    <xf numFmtId="49" fontId="0" fillId="8" borderId="20" xfId="0" applyNumberFormat="1" applyFill="1" applyBorder="1" applyAlignment="1" applyProtection="1">
      <alignment horizontal="left" vertical="top" indent="1" shrinkToFit="1"/>
      <protection locked="0"/>
    </xf>
    <xf numFmtId="49" fontId="0" fillId="0" borderId="21" xfId="0" applyNumberFormat="1" applyBorder="1" applyAlignment="1" applyProtection="1">
      <alignment horizontal="left" shrinkToFit="1"/>
      <protection locked="0"/>
    </xf>
    <xf numFmtId="49" fontId="0" fillId="0" borderId="85" xfId="0" applyNumberFormat="1" applyBorder="1" applyAlignment="1" applyProtection="1">
      <alignment horizontal="left" shrinkToFit="1"/>
      <protection locked="0"/>
    </xf>
    <xf numFmtId="0" fontId="0" fillId="0" borderId="20" xfId="0" applyFill="1" applyBorder="1" applyAlignment="1" applyProtection="1">
      <alignment horizontal="center" wrapText="1"/>
    </xf>
    <xf numFmtId="0" fontId="0" fillId="0" borderId="22" xfId="0" applyBorder="1" applyAlignment="1" applyProtection="1">
      <alignment horizontal="center" wrapText="1"/>
    </xf>
    <xf numFmtId="0" fontId="0" fillId="0" borderId="21" xfId="0" applyNumberFormat="1" applyBorder="1" applyAlignment="1" applyProtection="1">
      <alignment horizontal="center" wrapText="1"/>
    </xf>
    <xf numFmtId="0" fontId="0" fillId="0" borderId="85" xfId="0" applyNumberFormat="1" applyBorder="1" applyAlignment="1" applyProtection="1">
      <alignment horizontal="center" wrapText="1"/>
    </xf>
    <xf numFmtId="165" fontId="0" fillId="8" borderId="20" xfId="0" applyNumberFormat="1" applyFill="1" applyBorder="1" applyAlignment="1" applyProtection="1">
      <alignment horizontal="center" vertical="center"/>
      <protection locked="0"/>
    </xf>
    <xf numFmtId="165" fontId="0" fillId="8" borderId="22" xfId="0" applyNumberFormat="1" applyFill="1" applyBorder="1" applyAlignment="1" applyProtection="1">
      <alignment horizontal="center" vertical="center"/>
      <protection locked="0"/>
    </xf>
    <xf numFmtId="0" fontId="0" fillId="0" borderId="20" xfId="0" applyNumberFormat="1" applyFill="1" applyBorder="1" applyAlignment="1" applyProtection="1">
      <alignment horizontal="center" vertical="center" shrinkToFit="1"/>
    </xf>
    <xf numFmtId="0" fontId="0" fillId="0" borderId="22" xfId="0" applyNumberFormat="1" applyFill="1" applyBorder="1" applyAlignment="1" applyProtection="1">
      <alignment horizontal="center" vertical="center" shrinkToFit="1"/>
    </xf>
    <xf numFmtId="0" fontId="0" fillId="8" borderId="85" xfId="0" applyFill="1" applyBorder="1" applyAlignment="1" applyProtection="1">
      <alignment horizontal="left" vertical="top" wrapText="1"/>
      <protection locked="0"/>
    </xf>
    <xf numFmtId="0" fontId="0" fillId="0" borderId="91" xfId="0" applyFill="1" applyBorder="1" applyAlignment="1" applyProtection="1">
      <alignment horizontal="right" vertical="center"/>
    </xf>
    <xf numFmtId="0" fontId="0" fillId="0" borderId="21" xfId="0" applyFill="1" applyBorder="1" applyAlignment="1" applyProtection="1">
      <alignment horizontal="right" vertical="center"/>
    </xf>
    <xf numFmtId="0" fontId="0" fillId="0" borderId="22" xfId="0" applyFill="1" applyBorder="1" applyAlignment="1" applyProtection="1">
      <alignment horizontal="right" vertical="center"/>
    </xf>
    <xf numFmtId="0" fontId="13" fillId="0" borderId="21" xfId="0" applyNumberFormat="1" applyFont="1" applyBorder="1" applyAlignment="1" applyProtection="1">
      <alignment horizontal="left"/>
    </xf>
    <xf numFmtId="0" fontId="13" fillId="0" borderId="85" xfId="0" applyNumberFormat="1" applyFont="1" applyBorder="1" applyAlignment="1" applyProtection="1">
      <alignment horizontal="left"/>
    </xf>
    <xf numFmtId="0" fontId="0" fillId="0" borderId="91" xfId="0" applyFill="1" applyBorder="1" applyAlignment="1" applyProtection="1">
      <alignment horizontal="left" vertical="top" indent="1" shrinkToFit="1"/>
    </xf>
    <xf numFmtId="0" fontId="0" fillId="0" borderId="85" xfId="0" applyBorder="1" applyAlignment="1" applyProtection="1">
      <alignment horizontal="left" vertical="top" indent="1" shrinkToFit="1"/>
    </xf>
    <xf numFmtId="0" fontId="0" fillId="8" borderId="91" xfId="0" applyNumberFormat="1" applyFill="1" applyBorder="1" applyAlignment="1" applyProtection="1">
      <alignment horizontal="left" vertical="center" wrapText="1" indent="1"/>
      <protection locked="0"/>
    </xf>
    <xf numFmtId="0" fontId="0" fillId="8" borderId="21" xfId="0" applyNumberFormat="1" applyFill="1" applyBorder="1" applyAlignment="1" applyProtection="1">
      <alignment horizontal="left" vertical="center" wrapText="1" indent="1"/>
      <protection locked="0"/>
    </xf>
    <xf numFmtId="0" fontId="0" fillId="8" borderId="85" xfId="0" applyNumberFormat="1" applyFill="1" applyBorder="1" applyAlignment="1" applyProtection="1">
      <alignment horizontal="left" vertical="center" wrapText="1" indent="1"/>
      <protection locked="0"/>
    </xf>
    <xf numFmtId="0" fontId="0" fillId="0" borderId="21" xfId="0" applyFill="1" applyBorder="1" applyAlignment="1" applyProtection="1">
      <alignment horizontal="left" vertical="top" indent="1" shrinkToFit="1"/>
    </xf>
    <xf numFmtId="0" fontId="0" fillId="0" borderId="85" xfId="0" applyFill="1" applyBorder="1" applyAlignment="1" applyProtection="1">
      <alignment horizontal="left" vertical="top" indent="1" shrinkToFit="1"/>
    </xf>
    <xf numFmtId="0" fontId="0" fillId="0" borderId="86" xfId="0" applyBorder="1" applyAlignment="1" applyProtection="1"/>
    <xf numFmtId="0" fontId="0" fillId="0" borderId="107" xfId="0" applyBorder="1" applyAlignment="1" applyProtection="1"/>
    <xf numFmtId="49" fontId="0" fillId="8" borderId="20" xfId="0" applyNumberFormat="1" applyFill="1" applyBorder="1" applyAlignment="1" applyProtection="1">
      <alignment horizontal="left" vertical="top" wrapText="1" indent="1"/>
      <protection locked="0"/>
    </xf>
    <xf numFmtId="49" fontId="0" fillId="8" borderId="21" xfId="0" applyNumberFormat="1" applyFill="1" applyBorder="1" applyAlignment="1" applyProtection="1">
      <alignment horizontal="left" vertical="top" wrapText="1" indent="1"/>
      <protection locked="0"/>
    </xf>
    <xf numFmtId="49" fontId="0" fillId="8" borderId="22" xfId="0" applyNumberFormat="1" applyFill="1" applyBorder="1" applyAlignment="1" applyProtection="1">
      <alignment horizontal="left" vertical="top" wrapText="1" indent="1"/>
      <protection locked="0"/>
    </xf>
    <xf numFmtId="0" fontId="0" fillId="29" borderId="23" xfId="0" applyFill="1" applyBorder="1" applyAlignment="1" applyProtection="1">
      <alignment vertical="top" wrapText="1"/>
    </xf>
    <xf numFmtId="0" fontId="0" fillId="29" borderId="24" xfId="0" applyFill="1" applyBorder="1" applyAlignment="1" applyProtection="1">
      <alignment vertical="top" wrapText="1"/>
    </xf>
    <xf numFmtId="0" fontId="0" fillId="29" borderId="22" xfId="0" applyFill="1" applyBorder="1" applyAlignment="1" applyProtection="1">
      <alignment vertical="top" wrapText="1"/>
    </xf>
    <xf numFmtId="0" fontId="0" fillId="0" borderId="22" xfId="0" applyBorder="1" applyAlignment="1" applyProtection="1">
      <alignment vertical="top" wrapText="1"/>
    </xf>
    <xf numFmtId="0" fontId="0" fillId="0" borderId="38" xfId="0" applyBorder="1" applyAlignment="1" applyProtection="1">
      <alignment vertical="top" wrapText="1"/>
    </xf>
    <xf numFmtId="0" fontId="0" fillId="0" borderId="21" xfId="0" applyBorder="1" applyAlignment="1" applyProtection="1">
      <alignment vertical="top" wrapText="1"/>
    </xf>
    <xf numFmtId="0" fontId="0" fillId="29" borderId="20" xfId="0" applyFill="1" applyBorder="1" applyAlignment="1" applyProtection="1">
      <alignment vertical="top" wrapText="1"/>
    </xf>
    <xf numFmtId="0" fontId="0" fillId="29" borderId="21" xfId="0" applyFill="1" applyBorder="1" applyAlignment="1" applyProtection="1">
      <alignment vertical="top" wrapText="1"/>
    </xf>
    <xf numFmtId="49" fontId="0" fillId="0" borderId="21" xfId="0" applyNumberFormat="1" applyBorder="1" applyAlignment="1" applyProtection="1">
      <alignment vertical="top" wrapText="1"/>
    </xf>
    <xf numFmtId="49" fontId="0" fillId="0" borderId="22" xfId="0" applyNumberFormat="1" applyBorder="1" applyAlignment="1" applyProtection="1">
      <alignment vertical="top" wrapText="1"/>
    </xf>
    <xf numFmtId="49" fontId="0" fillId="0" borderId="0" xfId="0" applyNumberFormat="1" applyBorder="1" applyAlignment="1" applyProtection="1">
      <alignment vertical="top" wrapText="1"/>
    </xf>
    <xf numFmtId="0" fontId="13" fillId="29" borderId="20" xfId="0" applyFont="1" applyFill="1" applyBorder="1" applyAlignment="1" applyProtection="1">
      <alignment vertical="top" wrapText="1"/>
    </xf>
    <xf numFmtId="0" fontId="0" fillId="0" borderId="21" xfId="0" applyBorder="1" applyAlignment="1">
      <alignment vertical="top" wrapText="1"/>
    </xf>
    <xf numFmtId="0" fontId="0" fillId="0" borderId="22" xfId="0" applyBorder="1" applyAlignment="1">
      <alignment vertical="top" wrapText="1"/>
    </xf>
    <xf numFmtId="0" fontId="0" fillId="0" borderId="38" xfId="0" applyBorder="1" applyAlignment="1" applyProtection="1">
      <alignment horizontal="left" vertical="top" shrinkToFit="1"/>
    </xf>
    <xf numFmtId="0" fontId="0" fillId="8" borderId="38" xfId="0" applyFill="1" applyBorder="1" applyAlignment="1" applyProtection="1">
      <alignment horizontal="left" vertical="top" indent="1" shrinkToFit="1"/>
      <protection locked="0"/>
    </xf>
    <xf numFmtId="0" fontId="0" fillId="0" borderId="38" xfId="0" applyBorder="1" applyAlignment="1" applyProtection="1">
      <alignment horizontal="left" indent="1"/>
      <protection locked="0"/>
    </xf>
    <xf numFmtId="49" fontId="114" fillId="0" borderId="0" xfId="0" applyNumberFormat="1" applyFont="1" applyFill="1" applyAlignment="1" applyProtection="1">
      <alignment horizontal="center" vertical="center"/>
    </xf>
    <xf numFmtId="0" fontId="115" fillId="0" borderId="0" xfId="0" applyFont="1" applyFill="1" applyAlignment="1" applyProtection="1">
      <alignment horizontal="center" vertical="center"/>
    </xf>
    <xf numFmtId="49" fontId="13" fillId="29" borderId="39" xfId="0" applyNumberFormat="1" applyFont="1" applyFill="1" applyBorder="1" applyAlignment="1" applyProtection="1">
      <alignment horizontal="left" vertical="top" wrapText="1" indent="1"/>
    </xf>
    <xf numFmtId="49" fontId="13" fillId="29" borderId="41" xfId="0" applyNumberFormat="1" applyFont="1" applyFill="1" applyBorder="1" applyAlignment="1" applyProtection="1">
      <alignment horizontal="left" vertical="top" wrapText="1" indent="1"/>
    </xf>
    <xf numFmtId="0" fontId="0" fillId="29" borderId="39" xfId="0" applyFill="1" applyBorder="1" applyAlignment="1" applyProtection="1">
      <alignment horizontal="center" vertical="top" shrinkToFit="1"/>
    </xf>
    <xf numFmtId="0" fontId="0" fillId="29" borderId="41" xfId="0" applyFill="1" applyBorder="1" applyAlignment="1" applyProtection="1">
      <alignment horizontal="center" vertical="top" shrinkToFit="1"/>
    </xf>
    <xf numFmtId="0" fontId="0" fillId="29" borderId="40" xfId="0" applyFill="1" applyBorder="1" applyAlignment="1" applyProtection="1">
      <alignment horizontal="center" vertical="top" shrinkToFit="1"/>
    </xf>
    <xf numFmtId="49" fontId="18" fillId="4" borderId="20" xfId="0" applyNumberFormat="1" applyFont="1" applyFill="1" applyBorder="1" applyAlignment="1" applyProtection="1">
      <alignment horizontal="center" vertical="center" shrinkToFit="1"/>
    </xf>
    <xf numFmtId="49" fontId="18" fillId="4" borderId="21" xfId="0" applyNumberFormat="1" applyFont="1" applyFill="1" applyBorder="1" applyAlignment="1" applyProtection="1">
      <alignment horizontal="center" vertical="center" shrinkToFit="1"/>
    </xf>
    <xf numFmtId="49" fontId="18" fillId="4" borderId="22" xfId="0" applyNumberFormat="1" applyFont="1" applyFill="1" applyBorder="1" applyAlignment="1" applyProtection="1">
      <alignment horizontal="center" vertical="center" shrinkToFit="1"/>
    </xf>
    <xf numFmtId="0" fontId="11" fillId="20" borderId="38" xfId="0" applyFont="1" applyFill="1" applyBorder="1" applyAlignment="1" applyProtection="1">
      <alignment vertical="center"/>
    </xf>
    <xf numFmtId="0" fontId="13" fillId="0" borderId="38" xfId="0" applyFont="1" applyBorder="1" applyAlignment="1" applyProtection="1">
      <alignment horizontal="left" vertical="top" wrapText="1"/>
    </xf>
    <xf numFmtId="0" fontId="0" fillId="0" borderId="38" xfId="0" applyBorder="1" applyAlignment="1" applyProtection="1">
      <alignment wrapText="1"/>
    </xf>
    <xf numFmtId="0" fontId="13" fillId="4" borderId="38" xfId="0" applyFont="1" applyFill="1" applyBorder="1" applyAlignment="1" applyProtection="1">
      <alignment horizontal="left" vertical="top"/>
    </xf>
    <xf numFmtId="0" fontId="0" fillId="4" borderId="38" xfId="0" applyFont="1" applyFill="1" applyBorder="1" applyAlignment="1" applyProtection="1">
      <alignment horizontal="left" vertical="top"/>
    </xf>
    <xf numFmtId="0" fontId="33" fillId="8" borderId="38" xfId="1" applyFill="1" applyBorder="1" applyAlignment="1" applyProtection="1">
      <alignment horizontal="left" vertical="top" indent="1"/>
      <protection locked="0"/>
    </xf>
    <xf numFmtId="0" fontId="0" fillId="8" borderId="38" xfId="0" applyFill="1" applyBorder="1" applyAlignment="1" applyProtection="1">
      <alignment horizontal="left" vertical="top" indent="1"/>
      <protection locked="0"/>
    </xf>
    <xf numFmtId="0" fontId="0" fillId="0" borderId="38" xfId="0" applyBorder="1" applyAlignment="1" applyProtection="1">
      <alignment horizontal="left" indent="1" shrinkToFit="1"/>
      <protection locked="0"/>
    </xf>
    <xf numFmtId="49" fontId="0" fillId="0" borderId="1" xfId="0" applyNumberFormat="1" applyBorder="1" applyAlignment="1" applyProtection="1"/>
    <xf numFmtId="49" fontId="0" fillId="0" borderId="2" xfId="0" applyNumberFormat="1" applyBorder="1" applyAlignment="1" applyProtection="1"/>
    <xf numFmtId="49" fontId="0" fillId="0" borderId="4" xfId="0" applyNumberFormat="1" applyBorder="1" applyAlignment="1" applyProtection="1"/>
    <xf numFmtId="49" fontId="0" fillId="0" borderId="0" xfId="0" applyNumberFormat="1" applyBorder="1" applyAlignment="1" applyProtection="1"/>
    <xf numFmtId="0" fontId="13" fillId="25" borderId="111" xfId="0" applyNumberFormat="1" applyFont="1" applyFill="1" applyBorder="1" applyAlignment="1" applyProtection="1"/>
    <xf numFmtId="0" fontId="13" fillId="25" borderId="21" xfId="0" applyNumberFormat="1" applyFont="1" applyFill="1" applyBorder="1" applyAlignment="1" applyProtection="1"/>
    <xf numFmtId="0" fontId="13" fillId="25" borderId="112" xfId="0" applyNumberFormat="1" applyFont="1" applyFill="1" applyBorder="1" applyAlignment="1" applyProtection="1"/>
    <xf numFmtId="0" fontId="96" fillId="0" borderId="2" xfId="0" applyNumberFormat="1" applyFont="1" applyFill="1" applyBorder="1" applyAlignment="1" applyProtection="1">
      <alignment horizontal="center" vertical="center" wrapText="1"/>
    </xf>
    <xf numFmtId="0" fontId="96" fillId="0" borderId="2" xfId="0" applyNumberFormat="1" applyFont="1" applyBorder="1" applyAlignment="1" applyProtection="1">
      <alignment horizontal="center" vertical="center" wrapText="1"/>
    </xf>
    <xf numFmtId="0" fontId="96" fillId="0" borderId="3" xfId="0" applyNumberFormat="1" applyFont="1" applyBorder="1" applyAlignment="1" applyProtection="1">
      <alignment horizontal="center" vertical="center" wrapText="1"/>
    </xf>
    <xf numFmtId="0" fontId="96" fillId="0" borderId="0" xfId="0" applyNumberFormat="1" applyFont="1" applyBorder="1" applyAlignment="1" applyProtection="1">
      <alignment horizontal="center" vertical="center" wrapText="1"/>
    </xf>
    <xf numFmtId="0" fontId="96" fillId="0" borderId="5" xfId="0" applyNumberFormat="1" applyFont="1" applyBorder="1" applyAlignment="1" applyProtection="1">
      <alignment horizontal="center" vertical="center" wrapText="1"/>
    </xf>
    <xf numFmtId="0" fontId="0" fillId="0" borderId="0" xfId="0" applyNumberFormat="1" applyFont="1" applyBorder="1" applyAlignment="1" applyProtection="1">
      <alignment horizontal="center" vertical="center" wrapText="1"/>
    </xf>
    <xf numFmtId="0" fontId="0" fillId="0" borderId="5" xfId="0" applyNumberFormat="1" applyFont="1" applyBorder="1" applyAlignment="1" applyProtection="1">
      <alignment horizontal="center" vertical="center" wrapText="1"/>
    </xf>
    <xf numFmtId="0" fontId="0" fillId="8" borderId="111" xfId="0" applyNumberFormat="1" applyFont="1" applyFill="1" applyBorder="1" applyAlignment="1" applyProtection="1">
      <alignment horizontal="left" vertical="center" indent="1" shrinkToFit="1"/>
    </xf>
    <xf numFmtId="0" fontId="0" fillId="8" borderId="21" xfId="0" applyNumberFormat="1" applyFont="1" applyFill="1" applyBorder="1" applyAlignment="1" applyProtection="1">
      <alignment horizontal="left" vertical="center" indent="1" shrinkToFit="1"/>
    </xf>
    <xf numFmtId="0" fontId="0" fillId="8" borderId="112" xfId="0" applyNumberFormat="1" applyFont="1" applyFill="1" applyBorder="1" applyAlignment="1" applyProtection="1">
      <alignment horizontal="left" vertical="center" indent="1" shrinkToFit="1"/>
    </xf>
    <xf numFmtId="0" fontId="0" fillId="8" borderId="113" xfId="0" applyNumberFormat="1" applyFont="1" applyFill="1" applyBorder="1" applyAlignment="1" applyProtection="1">
      <alignment horizontal="left" vertical="center" indent="1" shrinkToFit="1"/>
    </xf>
    <xf numFmtId="0" fontId="0" fillId="8" borderId="68" xfId="0" applyNumberFormat="1" applyFont="1" applyFill="1" applyBorder="1" applyAlignment="1" applyProtection="1">
      <alignment horizontal="left" vertical="center" indent="1" shrinkToFit="1"/>
    </xf>
    <xf numFmtId="0" fontId="0" fillId="8" borderId="114" xfId="0" applyNumberFormat="1" applyFont="1" applyFill="1" applyBorder="1" applyAlignment="1" applyProtection="1">
      <alignment horizontal="left" vertical="center" indent="1" shrinkToFit="1"/>
    </xf>
    <xf numFmtId="0" fontId="13" fillId="25" borderId="115" xfId="0" applyNumberFormat="1" applyFont="1" applyFill="1" applyBorder="1" applyAlignment="1" applyProtection="1">
      <alignment vertical="top"/>
    </xf>
    <xf numFmtId="0" fontId="13" fillId="25" borderId="116" xfId="0" applyNumberFormat="1" applyFont="1" applyFill="1" applyBorder="1" applyAlignment="1" applyProtection="1">
      <alignment vertical="top"/>
    </xf>
    <xf numFmtId="0" fontId="13" fillId="25" borderId="117" xfId="0" applyNumberFormat="1" applyFont="1" applyFill="1" applyBorder="1" applyAlignment="1" applyProtection="1">
      <alignment vertical="top"/>
    </xf>
    <xf numFmtId="0" fontId="0" fillId="8" borderId="118" xfId="0" applyNumberFormat="1" applyFont="1" applyFill="1" applyBorder="1" applyAlignment="1" applyProtection="1">
      <alignment horizontal="center" vertical="top"/>
    </xf>
    <xf numFmtId="0" fontId="0" fillId="8" borderId="119" xfId="0" applyNumberFormat="1" applyFont="1" applyFill="1" applyBorder="1" applyAlignment="1" applyProtection="1">
      <alignment horizontal="center" vertical="top"/>
    </xf>
    <xf numFmtId="49" fontId="63" fillId="0" borderId="4" xfId="0" applyNumberFormat="1" applyFont="1" applyBorder="1" applyAlignment="1" applyProtection="1">
      <alignment horizontal="right"/>
    </xf>
    <xf numFmtId="49" fontId="63" fillId="0" borderId="0" xfId="0" applyNumberFormat="1" applyFont="1" applyBorder="1" applyAlignment="1" applyProtection="1">
      <alignment horizontal="right"/>
    </xf>
    <xf numFmtId="49" fontId="63" fillId="0" borderId="5" xfId="0" applyNumberFormat="1" applyFont="1" applyBorder="1" applyAlignment="1" applyProtection="1">
      <alignment horizontal="right"/>
    </xf>
    <xf numFmtId="0" fontId="11" fillId="11" borderId="41" xfId="0" applyNumberFormat="1" applyFont="1" applyFill="1" applyBorder="1" applyAlignment="1" applyProtection="1">
      <alignment vertical="center"/>
    </xf>
    <xf numFmtId="0" fontId="0" fillId="0" borderId="20" xfId="0" applyNumberFormat="1" applyFont="1" applyBorder="1" applyAlignment="1" applyProtection="1">
      <alignment horizontal="center" vertical="top" wrapText="1"/>
    </xf>
    <xf numFmtId="0" fontId="0" fillId="0" borderId="22" xfId="0" applyNumberFormat="1" applyBorder="1" applyAlignment="1" applyProtection="1">
      <alignment horizontal="center" vertical="top" wrapText="1"/>
    </xf>
    <xf numFmtId="0" fontId="0" fillId="0" borderId="21" xfId="0" applyNumberFormat="1" applyFont="1" applyBorder="1" applyAlignment="1" applyProtection="1">
      <alignment wrapText="1"/>
    </xf>
    <xf numFmtId="0" fontId="0" fillId="0" borderId="22" xfId="0" applyNumberFormat="1" applyFont="1" applyBorder="1" applyAlignment="1" applyProtection="1">
      <alignment wrapText="1"/>
    </xf>
    <xf numFmtId="0" fontId="11" fillId="11" borderId="20" xfId="0" applyNumberFormat="1" applyFont="1" applyFill="1" applyBorder="1" applyAlignment="1" applyProtection="1">
      <alignment horizontal="left" vertical="center" wrapText="1"/>
    </xf>
    <xf numFmtId="0" fontId="11" fillId="11" borderId="21" xfId="0" applyNumberFormat="1" applyFont="1" applyFill="1" applyBorder="1" applyAlignment="1" applyProtection="1">
      <alignment horizontal="left" vertical="center" wrapText="1"/>
    </xf>
    <xf numFmtId="0" fontId="11" fillId="0" borderId="21" xfId="0" applyNumberFormat="1" applyFont="1" applyBorder="1" applyAlignment="1" applyProtection="1">
      <alignment horizontal="left" vertical="center" wrapText="1"/>
    </xf>
    <xf numFmtId="0" fontId="11" fillId="0" borderId="22" xfId="0" applyNumberFormat="1" applyFont="1" applyBorder="1" applyAlignment="1" applyProtection="1">
      <alignment horizontal="left" vertical="center" wrapText="1"/>
    </xf>
    <xf numFmtId="0" fontId="11" fillId="2" borderId="120" xfId="0" applyNumberFormat="1" applyFont="1" applyFill="1" applyBorder="1" applyAlignment="1" applyProtection="1">
      <alignment horizontal="center" shrinkToFit="1"/>
    </xf>
    <xf numFmtId="0" fontId="0" fillId="0" borderId="121" xfId="0" applyBorder="1" applyAlignment="1" applyProtection="1">
      <alignment shrinkToFit="1"/>
    </xf>
    <xf numFmtId="0" fontId="0" fillId="0" borderId="123" xfId="0" applyBorder="1" applyAlignment="1" applyProtection="1">
      <alignment shrinkToFit="1"/>
    </xf>
    <xf numFmtId="0" fontId="0" fillId="0" borderId="124" xfId="0" applyBorder="1" applyAlignment="1" applyProtection="1">
      <alignment shrinkToFit="1"/>
    </xf>
    <xf numFmtId="0" fontId="11" fillId="2" borderId="121" xfId="0" applyNumberFormat="1" applyFont="1" applyFill="1" applyBorder="1" applyAlignment="1" applyProtection="1">
      <alignment horizontal="center" wrapText="1"/>
    </xf>
    <xf numFmtId="0" fontId="0" fillId="0" borderId="121" xfId="0" applyBorder="1" applyAlignment="1" applyProtection="1">
      <alignment wrapText="1"/>
    </xf>
    <xf numFmtId="0" fontId="0" fillId="0" borderId="124" xfId="0" applyBorder="1" applyAlignment="1" applyProtection="1">
      <alignment wrapText="1"/>
    </xf>
    <xf numFmtId="0" fontId="0" fillId="0" borderId="121" xfId="0" applyBorder="1" applyAlignment="1" applyProtection="1">
      <alignment horizontal="center" wrapText="1"/>
    </xf>
    <xf numFmtId="0" fontId="0" fillId="0" borderId="124" xfId="0" applyBorder="1" applyAlignment="1" applyProtection="1">
      <alignment horizontal="center" wrapText="1"/>
    </xf>
    <xf numFmtId="0" fontId="11" fillId="2" borderId="122" xfId="0" applyNumberFormat="1" applyFont="1" applyFill="1" applyBorder="1" applyAlignment="1" applyProtection="1">
      <alignment horizontal="center" wrapText="1"/>
    </xf>
    <xf numFmtId="0" fontId="0" fillId="0" borderId="125" xfId="0" applyBorder="1" applyAlignment="1" applyProtection="1">
      <alignment horizontal="center" wrapText="1"/>
    </xf>
    <xf numFmtId="0" fontId="0" fillId="0" borderId="4" xfId="0" applyNumberFormat="1" applyFont="1" applyBorder="1" applyAlignment="1" applyProtection="1">
      <alignment horizontal="left" vertical="center" wrapText="1"/>
    </xf>
    <xf numFmtId="0" fontId="0" fillId="0" borderId="0" xfId="0" applyNumberFormat="1" applyFont="1" applyBorder="1" applyAlignment="1" applyProtection="1">
      <alignment horizontal="left" vertical="center" wrapText="1"/>
    </xf>
    <xf numFmtId="0" fontId="0" fillId="0" borderId="5" xfId="0" applyNumberFormat="1" applyFont="1" applyBorder="1" applyAlignment="1" applyProtection="1">
      <alignment horizontal="left" vertical="center" wrapText="1"/>
    </xf>
    <xf numFmtId="0" fontId="0" fillId="0" borderId="20" xfId="0" applyNumberFormat="1" applyFont="1" applyBorder="1" applyAlignment="1" applyProtection="1">
      <alignment horizontal="left" vertical="top" wrapText="1" indent="1"/>
    </xf>
    <xf numFmtId="0" fontId="0" fillId="0" borderId="21" xfId="0" applyNumberFormat="1" applyFont="1" applyBorder="1" applyAlignment="1" applyProtection="1">
      <alignment horizontal="left" vertical="top" wrapText="1" indent="1"/>
    </xf>
    <xf numFmtId="0" fontId="0" fillId="0" borderId="22" xfId="0" applyNumberFormat="1" applyFont="1" applyBorder="1" applyAlignment="1" applyProtection="1">
      <alignment horizontal="left" vertical="top" wrapText="1" indent="1"/>
    </xf>
    <xf numFmtId="0" fontId="0" fillId="0" borderId="21" xfId="0" applyNumberFormat="1" applyFont="1" applyBorder="1" applyAlignment="1" applyProtection="1">
      <alignment horizontal="center" vertical="top" wrapText="1"/>
    </xf>
    <xf numFmtId="0" fontId="0" fillId="0" borderId="21" xfId="0" applyNumberFormat="1" applyFont="1" applyBorder="1" applyAlignment="1" applyProtection="1">
      <alignment vertical="top" wrapText="1"/>
    </xf>
    <xf numFmtId="0" fontId="0" fillId="0" borderId="22" xfId="0" applyNumberFormat="1" applyFont="1" applyBorder="1" applyAlignment="1" applyProtection="1">
      <alignment vertical="top" wrapText="1"/>
    </xf>
    <xf numFmtId="0" fontId="11" fillId="11" borderId="22" xfId="0" applyNumberFormat="1" applyFont="1" applyFill="1" applyBorder="1" applyAlignment="1" applyProtection="1">
      <alignment horizontal="left" vertical="center" wrapText="1"/>
    </xf>
    <xf numFmtId="0" fontId="0" fillId="0" borderId="22" xfId="0" applyNumberFormat="1" applyFont="1" applyFill="1" applyBorder="1" applyAlignment="1" applyProtection="1">
      <alignment vertical="top" wrapText="1"/>
    </xf>
    <xf numFmtId="0" fontId="0" fillId="7" borderId="20" xfId="0" applyNumberFormat="1" applyFont="1" applyFill="1" applyBorder="1" applyAlignment="1" applyProtection="1">
      <alignment horizontal="center" vertical="top" wrapText="1"/>
    </xf>
    <xf numFmtId="0" fontId="0" fillId="7" borderId="22" xfId="0" applyNumberFormat="1" applyFill="1" applyBorder="1" applyAlignment="1" applyProtection="1">
      <alignment horizontal="center" vertical="top" wrapText="1"/>
    </xf>
    <xf numFmtId="0" fontId="0" fillId="7" borderId="20" xfId="0" applyNumberFormat="1" applyFont="1" applyFill="1" applyBorder="1" applyAlignment="1" applyProtection="1">
      <alignment vertical="top" wrapText="1"/>
    </xf>
    <xf numFmtId="0" fontId="0" fillId="7" borderId="21" xfId="0" applyNumberFormat="1" applyFont="1" applyFill="1" applyBorder="1" applyAlignment="1" applyProtection="1">
      <alignment vertical="top" wrapText="1"/>
    </xf>
    <xf numFmtId="0" fontId="0" fillId="7" borderId="21" xfId="0" applyNumberFormat="1" applyFill="1" applyBorder="1" applyAlignment="1" applyProtection="1">
      <alignment vertical="top" wrapText="1"/>
    </xf>
    <xf numFmtId="0" fontId="0" fillId="7" borderId="22" xfId="0" applyNumberFormat="1" applyFill="1" applyBorder="1" applyAlignment="1" applyProtection="1">
      <alignment vertical="top" wrapText="1"/>
    </xf>
    <xf numFmtId="0" fontId="0" fillId="0" borderId="21" xfId="0" applyNumberFormat="1" applyFill="1" applyBorder="1" applyAlignment="1" applyProtection="1">
      <alignment vertical="top" wrapText="1"/>
    </xf>
    <xf numFmtId="0" fontId="0" fillId="0" borderId="22" xfId="0" applyNumberFormat="1" applyFill="1" applyBorder="1" applyAlignment="1" applyProtection="1">
      <alignment vertical="top" wrapText="1"/>
    </xf>
    <xf numFmtId="0" fontId="0" fillId="0" borderId="21" xfId="0" applyNumberFormat="1" applyBorder="1" applyAlignment="1" applyProtection="1">
      <alignment horizontal="center" vertical="top" wrapText="1"/>
    </xf>
    <xf numFmtId="0" fontId="0" fillId="0" borderId="21" xfId="0" applyNumberFormat="1" applyBorder="1" applyAlignment="1" applyProtection="1">
      <alignment vertical="top" wrapText="1"/>
    </xf>
    <xf numFmtId="0" fontId="0" fillId="0" borderId="22" xfId="0" applyNumberFormat="1" applyBorder="1" applyAlignment="1" applyProtection="1">
      <alignment vertical="top" wrapText="1"/>
    </xf>
    <xf numFmtId="0" fontId="11" fillId="11" borderId="20" xfId="0" applyNumberFormat="1" applyFont="1" applyFill="1" applyBorder="1" applyAlignment="1" applyProtection="1">
      <alignment vertical="center" wrapText="1"/>
    </xf>
    <xf numFmtId="0" fontId="11" fillId="11" borderId="21" xfId="0" applyNumberFormat="1" applyFont="1" applyFill="1" applyBorder="1" applyAlignment="1" applyProtection="1">
      <alignment vertical="center" wrapText="1"/>
    </xf>
    <xf numFmtId="0" fontId="11" fillId="11" borderId="22" xfId="0" applyNumberFormat="1" applyFont="1" applyFill="1" applyBorder="1" applyAlignment="1" applyProtection="1">
      <alignment vertical="center" wrapText="1"/>
    </xf>
    <xf numFmtId="0" fontId="0" fillId="0" borderId="20" xfId="0" applyNumberFormat="1" applyFont="1" applyBorder="1" applyAlignment="1" applyProtection="1">
      <alignment horizontal="left" vertical="top" wrapText="1" indent="2"/>
    </xf>
    <xf numFmtId="0" fontId="0" fillId="0" borderId="21" xfId="0" applyNumberFormat="1" applyFont="1" applyBorder="1" applyAlignment="1" applyProtection="1">
      <alignment horizontal="left" vertical="top" wrapText="1" indent="2"/>
    </xf>
    <xf numFmtId="0" fontId="0" fillId="0" borderId="22" xfId="0" applyNumberFormat="1" applyFont="1" applyBorder="1" applyAlignment="1" applyProtection="1">
      <alignment horizontal="left" vertical="top" wrapText="1" indent="2"/>
    </xf>
    <xf numFmtId="0" fontId="0" fillId="0" borderId="20" xfId="0" applyNumberFormat="1" applyFont="1" applyBorder="1" applyAlignment="1" applyProtection="1">
      <alignment vertical="top" wrapText="1"/>
    </xf>
    <xf numFmtId="0" fontId="11" fillId="11" borderId="20" xfId="0" applyNumberFormat="1" applyFont="1" applyFill="1" applyBorder="1" applyAlignment="1" applyProtection="1">
      <alignment vertical="top" wrapText="1"/>
    </xf>
    <xf numFmtId="0" fontId="11" fillId="11" borderId="21" xfId="0" applyNumberFormat="1" applyFont="1" applyFill="1" applyBorder="1" applyAlignment="1" applyProtection="1">
      <alignment vertical="top" wrapText="1"/>
    </xf>
    <xf numFmtId="0" fontId="11" fillId="11" borderId="22" xfId="0" applyNumberFormat="1" applyFont="1" applyFill="1" applyBorder="1" applyAlignment="1" applyProtection="1">
      <alignment vertical="top" wrapText="1"/>
    </xf>
    <xf numFmtId="0" fontId="0" fillId="7" borderId="20" xfId="0" applyNumberFormat="1" applyFont="1" applyFill="1" applyBorder="1" applyAlignment="1" applyProtection="1">
      <alignment horizontal="left" vertical="top" wrapText="1"/>
    </xf>
    <xf numFmtId="0" fontId="0" fillId="7" borderId="21" xfId="0" applyNumberFormat="1" applyFont="1" applyFill="1" applyBorder="1" applyAlignment="1" applyProtection="1">
      <alignment horizontal="left" vertical="top" wrapText="1"/>
    </xf>
    <xf numFmtId="0" fontId="0" fillId="7" borderId="22" xfId="0" applyNumberFormat="1" applyFont="1" applyFill="1" applyBorder="1" applyAlignment="1" applyProtection="1">
      <alignment horizontal="left" vertical="top" wrapText="1"/>
    </xf>
    <xf numFmtId="0" fontId="0" fillId="8" borderId="20" xfId="0" applyNumberFormat="1" applyFont="1" applyFill="1" applyBorder="1" applyAlignment="1" applyProtection="1">
      <alignment horizontal="center" vertical="top" wrapText="1"/>
      <protection locked="0"/>
    </xf>
    <xf numFmtId="0" fontId="0" fillId="8" borderId="22" xfId="0" applyNumberFormat="1" applyFill="1" applyBorder="1" applyAlignment="1" applyProtection="1">
      <alignment horizontal="center" vertical="top" wrapText="1"/>
      <protection locked="0"/>
    </xf>
    <xf numFmtId="0" fontId="0" fillId="8" borderId="21" xfId="0" applyNumberFormat="1" applyFill="1" applyBorder="1" applyAlignment="1" applyProtection="1">
      <alignment vertical="top" wrapText="1"/>
      <protection locked="0"/>
    </xf>
    <xf numFmtId="0" fontId="0" fillId="8" borderId="22" xfId="0" applyNumberFormat="1" applyFill="1" applyBorder="1" applyAlignment="1" applyProtection="1">
      <alignment vertical="top" wrapText="1"/>
      <protection locked="0"/>
    </xf>
    <xf numFmtId="0" fontId="11" fillId="2" borderId="20" xfId="0" applyNumberFormat="1" applyFont="1" applyFill="1" applyBorder="1" applyAlignment="1" applyProtection="1">
      <alignment horizontal="left" vertical="center" wrapText="1"/>
    </xf>
    <xf numFmtId="0" fontId="11" fillId="2" borderId="21" xfId="0" applyNumberFormat="1" applyFont="1" applyFill="1" applyBorder="1" applyAlignment="1" applyProtection="1">
      <alignment horizontal="left" vertical="center" wrapText="1"/>
    </xf>
    <xf numFmtId="0" fontId="11" fillId="2" borderId="22" xfId="0" applyNumberFormat="1" applyFont="1" applyFill="1" applyBorder="1" applyAlignment="1" applyProtection="1">
      <alignment horizontal="left" vertical="center" wrapText="1"/>
    </xf>
    <xf numFmtId="0" fontId="0" fillId="8" borderId="22" xfId="0" applyNumberFormat="1" applyFont="1" applyFill="1" applyBorder="1" applyAlignment="1" applyProtection="1">
      <alignment horizontal="center" vertical="top" wrapText="1"/>
      <protection locked="0"/>
    </xf>
    <xf numFmtId="0" fontId="0" fillId="8" borderId="22" xfId="0" applyNumberFormat="1" applyFont="1" applyFill="1" applyBorder="1" applyAlignment="1" applyProtection="1">
      <alignment vertical="top" wrapText="1"/>
      <protection locked="0"/>
    </xf>
    <xf numFmtId="0" fontId="0" fillId="8" borderId="1" xfId="0" applyNumberFormat="1" applyFont="1" applyFill="1" applyBorder="1" applyAlignment="1" applyProtection="1">
      <alignment horizontal="center" vertical="center" wrapText="1"/>
      <protection locked="0"/>
    </xf>
    <xf numFmtId="0" fontId="0" fillId="8" borderId="2" xfId="0" applyNumberFormat="1" applyFill="1" applyBorder="1" applyAlignment="1" applyProtection="1">
      <alignment horizontal="center" vertical="center" wrapText="1"/>
      <protection locked="0"/>
    </xf>
    <xf numFmtId="0" fontId="0" fillId="8" borderId="3" xfId="0" applyNumberFormat="1" applyFill="1" applyBorder="1" applyAlignment="1" applyProtection="1">
      <alignment horizontal="center" vertical="center" wrapText="1"/>
      <protection locked="0"/>
    </xf>
    <xf numFmtId="0" fontId="0" fillId="8" borderId="4" xfId="0" applyNumberFormat="1" applyFill="1" applyBorder="1" applyAlignment="1" applyProtection="1">
      <alignment horizontal="center" vertical="center" wrapText="1"/>
      <protection locked="0"/>
    </xf>
    <xf numFmtId="0" fontId="0" fillId="8" borderId="0" xfId="0" applyNumberFormat="1" applyFill="1" applyBorder="1" applyAlignment="1" applyProtection="1">
      <alignment horizontal="center" vertical="center" wrapText="1"/>
      <protection locked="0"/>
    </xf>
    <xf numFmtId="0" fontId="0" fillId="8" borderId="5" xfId="0" applyNumberFormat="1" applyFill="1" applyBorder="1" applyAlignment="1" applyProtection="1">
      <alignment horizontal="center" vertical="center" wrapText="1"/>
      <protection locked="0"/>
    </xf>
    <xf numFmtId="0" fontId="0" fillId="8" borderId="2" xfId="0" applyNumberFormat="1" applyFont="1" applyFill="1" applyBorder="1" applyAlignment="1" applyProtection="1">
      <alignment horizontal="center" vertical="center" wrapText="1"/>
      <protection locked="0"/>
    </xf>
    <xf numFmtId="0" fontId="0" fillId="8" borderId="3" xfId="0" applyNumberFormat="1" applyFont="1" applyFill="1" applyBorder="1" applyAlignment="1" applyProtection="1">
      <alignment horizontal="center" vertical="center" wrapText="1"/>
      <protection locked="0"/>
    </xf>
    <xf numFmtId="0" fontId="0" fillId="8" borderId="4" xfId="0" applyNumberFormat="1" applyFont="1" applyFill="1" applyBorder="1" applyAlignment="1" applyProtection="1">
      <alignment horizontal="center" vertical="center" wrapText="1"/>
      <protection locked="0"/>
    </xf>
    <xf numFmtId="0" fontId="0" fillId="8" borderId="0" xfId="0" applyNumberFormat="1" applyFont="1" applyFill="1" applyBorder="1" applyAlignment="1" applyProtection="1">
      <alignment horizontal="center" vertical="center" wrapText="1"/>
      <protection locked="0"/>
    </xf>
    <xf numFmtId="0" fontId="0" fillId="8" borderId="5" xfId="0" applyNumberFormat="1" applyFont="1" applyFill="1" applyBorder="1" applyAlignment="1" applyProtection="1">
      <alignment horizontal="center" vertical="center" wrapText="1"/>
      <protection locked="0"/>
    </xf>
    <xf numFmtId="0" fontId="0" fillId="0" borderId="32" xfId="0" applyNumberFormat="1" applyFont="1" applyBorder="1" applyAlignment="1" applyProtection="1">
      <alignment horizontal="center" vertical="center" wrapText="1"/>
    </xf>
    <xf numFmtId="0" fontId="0" fillId="0" borderId="33" xfId="0" applyNumberFormat="1" applyBorder="1" applyAlignment="1" applyProtection="1">
      <alignment horizontal="center" vertical="center" wrapText="1"/>
    </xf>
    <xf numFmtId="0" fontId="0" fillId="0" borderId="34" xfId="0" applyNumberFormat="1" applyBorder="1" applyAlignment="1" applyProtection="1">
      <alignment horizontal="center" vertical="center" wrapText="1"/>
    </xf>
    <xf numFmtId="0" fontId="0" fillId="0" borderId="32" xfId="0" applyNumberFormat="1" applyFont="1" applyBorder="1" applyAlignment="1" applyProtection="1">
      <alignment horizontal="center" vertical="top" wrapText="1"/>
    </xf>
    <xf numFmtId="0" fontId="0" fillId="0" borderId="33" xfId="0" applyNumberFormat="1" applyBorder="1" applyAlignment="1" applyProtection="1">
      <alignment horizontal="center" vertical="top" wrapText="1"/>
    </xf>
    <xf numFmtId="0" fontId="0" fillId="0" borderId="34" xfId="0" applyNumberFormat="1" applyBorder="1" applyAlignment="1" applyProtection="1">
      <alignment horizontal="center" vertical="top" wrapText="1"/>
    </xf>
    <xf numFmtId="0" fontId="0" fillId="0" borderId="20" xfId="0" applyNumberFormat="1" applyFont="1" applyBorder="1" applyAlignment="1" applyProtection="1">
      <alignment horizontal="center" vertical="top"/>
    </xf>
    <xf numFmtId="0" fontId="0" fillId="0" borderId="21" xfId="0" applyNumberFormat="1" applyBorder="1" applyAlignment="1" applyProtection="1">
      <alignment horizontal="center" vertical="top"/>
    </xf>
    <xf numFmtId="0" fontId="0" fillId="0" borderId="21" xfId="0" applyNumberFormat="1" applyBorder="1" applyAlignment="1" applyProtection="1">
      <alignment vertical="top"/>
    </xf>
    <xf numFmtId="0" fontId="0" fillId="0" borderId="22" xfId="0" applyNumberFormat="1" applyBorder="1" applyAlignment="1" applyProtection="1">
      <alignment vertical="top"/>
    </xf>
    <xf numFmtId="0" fontId="11" fillId="2" borderId="20" xfId="0" applyNumberFormat="1" applyFont="1" applyFill="1" applyBorder="1" applyAlignment="1" applyProtection="1">
      <alignment vertical="center" wrapText="1"/>
    </xf>
    <xf numFmtId="0" fontId="11" fillId="2" borderId="21" xfId="0" applyNumberFormat="1" applyFont="1" applyFill="1" applyBorder="1" applyAlignment="1" applyProtection="1">
      <alignment vertical="center" wrapText="1"/>
    </xf>
    <xf numFmtId="0" fontId="11" fillId="2" borderId="22" xfId="0" applyNumberFormat="1" applyFont="1" applyFill="1" applyBorder="1" applyAlignment="1" applyProtection="1">
      <alignment vertical="center" wrapText="1"/>
    </xf>
    <xf numFmtId="0" fontId="11" fillId="26" borderId="23" xfId="0" applyNumberFormat="1" applyFont="1" applyFill="1" applyBorder="1" applyAlignment="1" applyProtection="1">
      <alignment vertical="center"/>
    </xf>
    <xf numFmtId="0" fontId="11" fillId="26" borderId="24" xfId="0" applyNumberFormat="1" applyFont="1" applyFill="1" applyBorder="1" applyAlignment="1" applyProtection="1">
      <alignment vertical="center"/>
    </xf>
    <xf numFmtId="0" fontId="11" fillId="26" borderId="25" xfId="0" applyNumberFormat="1" applyFont="1" applyFill="1" applyBorder="1" applyAlignment="1" applyProtection="1">
      <alignment vertical="center"/>
    </xf>
    <xf numFmtId="0" fontId="0" fillId="0" borderId="38" xfId="0" applyFont="1" applyBorder="1" applyAlignment="1" applyProtection="1">
      <alignment vertical="top" wrapText="1"/>
    </xf>
    <xf numFmtId="0" fontId="0" fillId="0" borderId="126" xfId="0" applyFont="1" applyBorder="1" applyAlignment="1" applyProtection="1">
      <alignment vertical="top" wrapText="1"/>
    </xf>
    <xf numFmtId="49" fontId="0" fillId="8" borderId="48" xfId="0" applyNumberFormat="1" applyFont="1" applyFill="1" applyBorder="1" applyAlignment="1" applyProtection="1">
      <alignment horizontal="center" vertical="center" wrapText="1"/>
      <protection locked="0"/>
    </xf>
    <xf numFmtId="49" fontId="0" fillId="8" borderId="21" xfId="0" applyNumberFormat="1" applyFill="1" applyBorder="1" applyAlignment="1" applyProtection="1">
      <alignment horizontal="center" vertical="center" wrapText="1"/>
      <protection locked="0"/>
    </xf>
    <xf numFmtId="49" fontId="0" fillId="8" borderId="22" xfId="0" applyNumberFormat="1" applyFill="1" applyBorder="1" applyAlignment="1" applyProtection="1">
      <alignment horizontal="center" vertical="center" wrapText="1"/>
      <protection locked="0"/>
    </xf>
    <xf numFmtId="0" fontId="0" fillId="0" borderId="38" xfId="0" applyNumberFormat="1" applyFont="1" applyBorder="1" applyAlignment="1" applyProtection="1">
      <alignment horizontal="left" vertical="center" wrapText="1"/>
    </xf>
    <xf numFmtId="0" fontId="0" fillId="0" borderId="38" xfId="0" applyBorder="1" applyAlignment="1" applyProtection="1">
      <alignment horizontal="left" vertical="center" wrapText="1"/>
    </xf>
    <xf numFmtId="0" fontId="0" fillId="0" borderId="126" xfId="0" applyBorder="1" applyAlignment="1" applyProtection="1">
      <alignment horizontal="left" vertical="center" wrapText="1"/>
    </xf>
    <xf numFmtId="49" fontId="0" fillId="8" borderId="21" xfId="0" applyNumberFormat="1" applyFont="1" applyFill="1" applyBorder="1" applyAlignment="1" applyProtection="1">
      <alignment horizontal="center" vertical="center" wrapText="1"/>
      <protection locked="0"/>
    </xf>
    <xf numFmtId="49" fontId="0" fillId="8" borderId="22" xfId="0" applyNumberFormat="1" applyFont="1" applyFill="1" applyBorder="1" applyAlignment="1" applyProtection="1">
      <alignment horizontal="center" vertical="center" wrapText="1"/>
      <protection locked="0"/>
    </xf>
    <xf numFmtId="0" fontId="0" fillId="0" borderId="20" xfId="0" applyNumberFormat="1" applyBorder="1" applyAlignment="1" applyProtection="1">
      <alignment horizontal="center" vertical="top"/>
    </xf>
    <xf numFmtId="0" fontId="0" fillId="0" borderId="21" xfId="0" applyNumberFormat="1" applyBorder="1" applyAlignment="1" applyProtection="1"/>
    <xf numFmtId="0" fontId="0" fillId="0" borderId="22" xfId="0" applyNumberFormat="1" applyBorder="1" applyAlignment="1" applyProtection="1"/>
    <xf numFmtId="0" fontId="0" fillId="0" borderId="0" xfId="0" applyNumberFormat="1" applyAlignment="1" applyProtection="1"/>
    <xf numFmtId="0" fontId="0" fillId="0" borderId="0" xfId="0" applyNumberFormat="1" applyAlignment="1" applyProtection="1">
      <alignment wrapText="1"/>
    </xf>
    <xf numFmtId="0" fontId="0" fillId="0" borderId="5" xfId="0" applyNumberFormat="1" applyBorder="1" applyAlignment="1" applyProtection="1">
      <alignment wrapText="1"/>
    </xf>
    <xf numFmtId="0" fontId="11" fillId="2" borderId="41" xfId="0" applyNumberFormat="1" applyFont="1" applyFill="1" applyBorder="1" applyAlignment="1" applyProtection="1">
      <alignment horizontal="center"/>
    </xf>
    <xf numFmtId="0" fontId="13" fillId="0" borderId="41" xfId="0" applyNumberFormat="1" applyFont="1" applyBorder="1" applyAlignment="1" applyProtection="1">
      <alignment horizontal="center"/>
    </xf>
    <xf numFmtId="0" fontId="11" fillId="2" borderId="41" xfId="0" applyNumberFormat="1" applyFont="1" applyFill="1" applyBorder="1" applyAlignment="1" applyProtection="1">
      <alignment horizontal="center" wrapText="1"/>
    </xf>
    <xf numFmtId="0" fontId="13" fillId="0" borderId="41" xfId="0" applyNumberFormat="1" applyFont="1" applyBorder="1" applyAlignment="1" applyProtection="1">
      <alignment horizontal="center" wrapText="1"/>
    </xf>
    <xf numFmtId="0" fontId="0" fillId="0" borderId="40" xfId="0" applyFont="1" applyBorder="1" applyAlignment="1" applyProtection="1">
      <alignment vertical="center" shrinkToFit="1"/>
    </xf>
    <xf numFmtId="0" fontId="0" fillId="0" borderId="40" xfId="0" applyFont="1" applyBorder="1" applyAlignment="1" applyProtection="1">
      <alignment shrinkToFit="1"/>
    </xf>
    <xf numFmtId="37" fontId="0" fillId="0" borderId="40" xfId="0" applyNumberFormat="1" applyFont="1" applyBorder="1" applyAlignment="1" applyProtection="1">
      <alignment horizontal="center" vertical="center"/>
    </xf>
    <xf numFmtId="0" fontId="0" fillId="0" borderId="40" xfId="0" applyNumberFormat="1" applyFont="1" applyBorder="1" applyAlignment="1" applyProtection="1">
      <alignment horizontal="center" vertical="center"/>
    </xf>
    <xf numFmtId="0" fontId="31" fillId="0" borderId="40" xfId="0" applyNumberFormat="1" applyFont="1" applyFill="1" applyBorder="1" applyAlignment="1" applyProtection="1">
      <alignment horizontal="center" vertical="center" wrapText="1"/>
    </xf>
    <xf numFmtId="0" fontId="0" fillId="0" borderId="4" xfId="0" applyBorder="1" applyAlignment="1" applyProtection="1">
      <alignment horizontal="left" vertical="top" wrapText="1" indent="1"/>
    </xf>
    <xf numFmtId="0" fontId="0" fillId="0" borderId="0" xfId="0" applyBorder="1" applyAlignment="1">
      <alignment horizontal="left" vertical="top" wrapText="1" indent="1"/>
    </xf>
    <xf numFmtId="0" fontId="0" fillId="0" borderId="5" xfId="0" applyBorder="1" applyAlignment="1">
      <alignment horizontal="left" vertical="top" wrapText="1" indent="1"/>
    </xf>
    <xf numFmtId="0" fontId="0" fillId="0" borderId="23" xfId="0" applyFont="1" applyFill="1" applyBorder="1" applyAlignment="1" applyProtection="1">
      <alignment horizontal="left" vertical="top" wrapText="1" indent="1"/>
    </xf>
    <xf numFmtId="0" fontId="0" fillId="0" borderId="24" xfId="0" applyFont="1" applyFill="1" applyBorder="1" applyAlignment="1">
      <alignment horizontal="left" vertical="top" wrapText="1" indent="1"/>
    </xf>
    <xf numFmtId="0" fontId="0" fillId="0" borderId="25" xfId="0" applyFont="1" applyFill="1" applyBorder="1" applyAlignment="1">
      <alignment horizontal="left" vertical="top" wrapText="1" indent="1"/>
    </xf>
    <xf numFmtId="0" fontId="13" fillId="0" borderId="1" xfId="0" applyFont="1" applyBorder="1" applyAlignment="1" applyProtection="1">
      <alignment wrapText="1"/>
    </xf>
    <xf numFmtId="0" fontId="0" fillId="0" borderId="2" xfId="0" applyBorder="1" applyAlignment="1">
      <alignment wrapText="1"/>
    </xf>
    <xf numFmtId="0" fontId="0" fillId="0" borderId="3" xfId="0" applyBorder="1" applyAlignment="1">
      <alignment wrapText="1"/>
    </xf>
    <xf numFmtId="0" fontId="0" fillId="0" borderId="2" xfId="0" applyNumberFormat="1" applyFont="1" applyFill="1" applyBorder="1" applyAlignment="1" applyProtection="1">
      <alignment horizontal="left" vertical="top" wrapText="1"/>
    </xf>
    <xf numFmtId="0" fontId="0" fillId="0" borderId="2" xfId="0" applyNumberFormat="1" applyBorder="1" applyAlignment="1" applyProtection="1">
      <alignment horizontal="left" vertical="top" wrapText="1"/>
    </xf>
    <xf numFmtId="0" fontId="0" fillId="0" borderId="3" xfId="0" applyNumberFormat="1" applyBorder="1" applyAlignment="1" applyProtection="1">
      <alignment horizontal="left" vertical="top" wrapText="1"/>
    </xf>
    <xf numFmtId="0" fontId="0" fillId="0" borderId="0" xfId="0" applyNumberFormat="1" applyBorder="1" applyAlignment="1" applyProtection="1">
      <alignment horizontal="left" vertical="top" wrapText="1"/>
    </xf>
    <xf numFmtId="0" fontId="0" fillId="0" borderId="5" xfId="0" applyNumberFormat="1" applyBorder="1" applyAlignment="1" applyProtection="1">
      <alignment horizontal="left" vertical="top" wrapText="1"/>
    </xf>
    <xf numFmtId="0" fontId="61" fillId="0" borderId="2"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xf>
    <xf numFmtId="0" fontId="61" fillId="0" borderId="0" xfId="0" applyNumberFormat="1" applyFont="1" applyFill="1" applyBorder="1" applyAlignment="1" applyProtection="1">
      <alignment horizontal="center" vertical="center" wrapText="1"/>
    </xf>
    <xf numFmtId="0" fontId="61" fillId="0" borderId="5" xfId="0" applyNumberFormat="1" applyFont="1" applyFill="1" applyBorder="1" applyAlignment="1" applyProtection="1">
      <alignment horizontal="center" vertical="center" wrapText="1"/>
    </xf>
    <xf numFmtId="0" fontId="64" fillId="27" borderId="4" xfId="0" applyNumberFormat="1" applyFont="1" applyFill="1" applyBorder="1" applyAlignment="1" applyProtection="1">
      <alignment horizontal="center" vertical="center" wrapText="1"/>
    </xf>
    <xf numFmtId="0" fontId="64" fillId="27" borderId="0" xfId="0" applyNumberFormat="1" applyFont="1" applyFill="1" applyBorder="1" applyAlignment="1" applyProtection="1">
      <alignment horizontal="center" vertical="center" wrapText="1"/>
    </xf>
    <xf numFmtId="0" fontId="64" fillId="27" borderId="5" xfId="0" applyNumberFormat="1" applyFont="1" applyFill="1" applyBorder="1" applyAlignment="1" applyProtection="1">
      <alignment horizontal="center" vertical="center" wrapText="1"/>
    </xf>
    <xf numFmtId="0" fontId="0" fillId="0" borderId="1" xfId="0" applyBorder="1" applyAlignment="1" applyProtection="1"/>
    <xf numFmtId="0" fontId="28" fillId="0" borderId="38" xfId="0" applyNumberFormat="1" applyFont="1" applyBorder="1" applyAlignment="1" applyProtection="1">
      <alignment horizontal="left" vertical="top" wrapText="1"/>
    </xf>
    <xf numFmtId="0" fontId="27" fillId="0" borderId="2" xfId="0" applyFont="1" applyBorder="1" applyAlignment="1" applyProtection="1">
      <alignment horizontal="center" vertical="top" wrapText="1"/>
    </xf>
    <xf numFmtId="0" fontId="27" fillId="0" borderId="3" xfId="0" applyFont="1" applyBorder="1" applyAlignment="1" applyProtection="1">
      <alignment horizontal="center" vertical="top" wrapText="1"/>
    </xf>
    <xf numFmtId="0" fontId="27" fillId="0" borderId="0" xfId="0" applyFont="1" applyBorder="1" applyAlignment="1" applyProtection="1">
      <alignment horizontal="center" vertical="top" wrapText="1"/>
    </xf>
    <xf numFmtId="0" fontId="27" fillId="0" borderId="5" xfId="0" applyFont="1" applyBorder="1" applyAlignment="1" applyProtection="1">
      <alignment horizontal="center" vertical="top" wrapText="1"/>
    </xf>
    <xf numFmtId="0" fontId="28" fillId="0" borderId="0" xfId="0" applyFont="1" applyBorder="1" applyAlignment="1" applyProtection="1">
      <alignment horizontal="right" vertical="center" wrapText="1"/>
    </xf>
    <xf numFmtId="0" fontId="0" fillId="0" borderId="0" xfId="0" applyFont="1" applyBorder="1" applyAlignment="1" applyProtection="1">
      <alignment horizontal="right" vertical="center" wrapText="1"/>
    </xf>
    <xf numFmtId="0" fontId="0" fillId="0" borderId="5" xfId="0" applyFont="1" applyBorder="1" applyAlignment="1" applyProtection="1">
      <alignment horizontal="right" vertical="center" wrapText="1"/>
    </xf>
    <xf numFmtId="0" fontId="0" fillId="0" borderId="24" xfId="0" applyFont="1" applyBorder="1" applyAlignment="1" applyProtection="1">
      <alignment horizontal="right" vertical="center" wrapText="1"/>
    </xf>
    <xf numFmtId="0" fontId="0" fillId="0" borderId="25" xfId="0" applyFont="1" applyBorder="1" applyAlignment="1" applyProtection="1">
      <alignment horizontal="right" vertical="center" wrapText="1"/>
    </xf>
    <xf numFmtId="49" fontId="11" fillId="28" borderId="0" xfId="0" applyNumberFormat="1" applyFont="1" applyFill="1" applyBorder="1" applyAlignment="1" applyProtection="1">
      <alignment horizontal="center"/>
    </xf>
    <xf numFmtId="0" fontId="0" fillId="0" borderId="0" xfId="0" applyAlignment="1" applyProtection="1">
      <alignment horizontal="center"/>
    </xf>
    <xf numFmtId="0" fontId="28" fillId="0" borderId="40" xfId="0" applyNumberFormat="1" applyFont="1" applyBorder="1" applyAlignment="1" applyProtection="1">
      <alignment horizontal="left" vertical="top" wrapText="1"/>
    </xf>
    <xf numFmtId="0" fontId="0" fillId="0" borderId="39" xfId="0" applyNumberFormat="1" applyFont="1" applyFill="1" applyBorder="1" applyAlignment="1" applyProtection="1">
      <alignment vertical="center" wrapText="1"/>
    </xf>
    <xf numFmtId="0" fontId="0" fillId="0" borderId="40" xfId="0" applyBorder="1" applyAlignment="1" applyProtection="1">
      <alignment vertical="center" wrapText="1"/>
    </xf>
    <xf numFmtId="0" fontId="0" fillId="0" borderId="38" xfId="0" applyFont="1" applyBorder="1" applyAlignment="1" applyProtection="1">
      <alignment horizontal="left" vertical="top" wrapText="1" indent="1"/>
    </xf>
    <xf numFmtId="0" fontId="0" fillId="8" borderId="38" xfId="0" applyNumberFormat="1" applyFont="1" applyFill="1" applyBorder="1" applyAlignment="1" applyProtection="1">
      <alignment horizontal="center" vertical="top" wrapText="1"/>
      <protection locked="0"/>
    </xf>
    <xf numFmtId="0" fontId="0" fillId="8" borderId="38" xfId="0" applyFont="1" applyFill="1" applyBorder="1" applyAlignment="1" applyProtection="1">
      <alignment horizontal="center" vertical="top" wrapText="1"/>
      <protection locked="0"/>
    </xf>
    <xf numFmtId="0" fontId="0" fillId="8" borderId="39" xfId="0" applyNumberFormat="1" applyFill="1" applyBorder="1" applyAlignment="1" applyProtection="1">
      <alignment horizontal="left" vertical="top" wrapText="1"/>
      <protection locked="0"/>
    </xf>
    <xf numFmtId="0" fontId="0" fillId="8" borderId="40" xfId="0" applyFill="1" applyBorder="1" applyAlignment="1" applyProtection="1">
      <alignment horizontal="left" vertical="top" wrapText="1"/>
      <protection locked="0"/>
    </xf>
    <xf numFmtId="0" fontId="0" fillId="0" borderId="22" xfId="0" applyBorder="1" applyAlignment="1" applyProtection="1">
      <alignment horizontal="center" vertical="top" wrapText="1"/>
      <protection locked="0"/>
    </xf>
    <xf numFmtId="0" fontId="0" fillId="0" borderId="38" xfId="0" applyFont="1" applyFill="1" applyBorder="1" applyAlignment="1" applyProtection="1">
      <alignment horizontal="left" vertical="top" wrapText="1" indent="1"/>
    </xf>
    <xf numFmtId="0" fontId="0" fillId="0" borderId="39" xfId="0" applyNumberFormat="1" applyFont="1" applyBorder="1" applyAlignment="1" applyProtection="1">
      <alignment horizontal="left" vertical="top" wrapText="1" indent="1"/>
    </xf>
    <xf numFmtId="0" fontId="0" fillId="0" borderId="39" xfId="0" applyFont="1" applyBorder="1" applyAlignment="1" applyProtection="1">
      <alignment horizontal="left" vertical="top" wrapText="1" indent="1"/>
    </xf>
    <xf numFmtId="0" fontId="0" fillId="29" borderId="38" xfId="0" applyNumberFormat="1" applyFont="1" applyFill="1" applyBorder="1" applyAlignment="1" applyProtection="1">
      <alignment horizontal="center" vertical="top" wrapText="1"/>
    </xf>
    <xf numFmtId="0" fontId="0" fillId="29" borderId="38" xfId="0" applyFont="1" applyFill="1" applyBorder="1" applyAlignment="1" applyProtection="1">
      <alignment horizontal="center" vertical="top" wrapText="1"/>
    </xf>
    <xf numFmtId="0" fontId="0" fillId="12" borderId="20" xfId="0" applyNumberFormat="1" applyFont="1" applyFill="1" applyBorder="1" applyAlignment="1" applyProtection="1">
      <alignment horizontal="left" vertical="top" wrapText="1" indent="1"/>
    </xf>
    <xf numFmtId="0" fontId="0" fillId="12" borderId="21" xfId="0" applyFont="1" applyFill="1" applyBorder="1" applyAlignment="1">
      <alignment horizontal="left" vertical="top" wrapText="1" indent="1"/>
    </xf>
    <xf numFmtId="0" fontId="0" fillId="12" borderId="22" xfId="0" applyFont="1" applyFill="1" applyBorder="1" applyAlignment="1">
      <alignment horizontal="left" vertical="top" wrapText="1" indent="1"/>
    </xf>
    <xf numFmtId="0" fontId="0" fillId="8" borderId="20" xfId="0" applyNumberFormat="1" applyFont="1" applyFill="1" applyBorder="1" applyAlignment="1" applyProtection="1">
      <alignment horizontal="center" vertical="center"/>
      <protection locked="0"/>
    </xf>
    <xf numFmtId="0" fontId="0" fillId="8" borderId="22" xfId="0" applyFill="1" applyBorder="1" applyAlignment="1" applyProtection="1">
      <alignment horizontal="center" vertical="center"/>
      <protection locked="0"/>
    </xf>
    <xf numFmtId="0" fontId="13" fillId="12" borderId="38" xfId="0" applyFont="1" applyFill="1" applyBorder="1" applyAlignment="1" applyProtection="1">
      <alignment horizontal="center" vertical="top"/>
    </xf>
    <xf numFmtId="0" fontId="43" fillId="5" borderId="20" xfId="0" applyNumberFormat="1" applyFont="1" applyFill="1" applyBorder="1" applyAlignment="1" applyProtection="1">
      <alignment horizontal="left" vertical="center" wrapText="1"/>
    </xf>
    <xf numFmtId="0" fontId="43" fillId="5" borderId="21" xfId="0" applyNumberFormat="1" applyFont="1" applyFill="1" applyBorder="1" applyAlignment="1" applyProtection="1">
      <alignment horizontal="left" vertical="center" wrapText="1"/>
    </xf>
    <xf numFmtId="0" fontId="43" fillId="5" borderId="22" xfId="0" applyNumberFormat="1" applyFont="1" applyFill="1" applyBorder="1" applyAlignment="1" applyProtection="1">
      <alignment horizontal="left" vertical="center" wrapText="1"/>
    </xf>
    <xf numFmtId="0" fontId="13" fillId="12" borderId="21" xfId="0" applyNumberFormat="1" applyFont="1" applyFill="1" applyBorder="1" applyAlignment="1" applyProtection="1">
      <alignment horizontal="left" vertical="top" wrapText="1"/>
    </xf>
    <xf numFmtId="0" fontId="13" fillId="12" borderId="22" xfId="0" applyNumberFormat="1" applyFont="1" applyFill="1" applyBorder="1" applyAlignment="1" applyProtection="1">
      <alignment horizontal="left" vertical="top" wrapText="1"/>
    </xf>
    <xf numFmtId="0" fontId="0" fillId="12" borderId="39" xfId="0" applyNumberFormat="1" applyFont="1" applyFill="1" applyBorder="1" applyAlignment="1" applyProtection="1">
      <alignment horizontal="left" vertical="top" wrapText="1" indent="1"/>
    </xf>
    <xf numFmtId="0" fontId="0" fillId="12" borderId="39" xfId="0" applyFont="1" applyFill="1" applyBorder="1" applyAlignment="1" applyProtection="1">
      <alignment horizontal="left" vertical="top" wrapText="1" indent="1"/>
    </xf>
    <xf numFmtId="0" fontId="0" fillId="12" borderId="38" xfId="0" applyNumberFormat="1" applyFont="1" applyFill="1" applyBorder="1" applyAlignment="1" applyProtection="1">
      <alignment horizontal="left" vertical="top" wrapText="1" indent="1"/>
    </xf>
    <xf numFmtId="0" fontId="0" fillId="12" borderId="38" xfId="0" applyFont="1" applyFill="1" applyBorder="1" applyAlignment="1" applyProtection="1">
      <alignment horizontal="left" vertical="top" wrapText="1" indent="1"/>
    </xf>
    <xf numFmtId="0" fontId="0" fillId="10" borderId="38" xfId="0" applyNumberFormat="1" applyFont="1" applyFill="1" applyBorder="1" applyAlignment="1" applyProtection="1">
      <alignment horizontal="left" vertical="top" wrapText="1" indent="1"/>
    </xf>
    <xf numFmtId="0" fontId="0" fillId="10" borderId="38" xfId="0" applyFont="1" applyFill="1" applyBorder="1" applyAlignment="1" applyProtection="1">
      <alignment horizontal="left" vertical="top" wrapText="1" indent="1"/>
    </xf>
    <xf numFmtId="0" fontId="35" fillId="9" borderId="1" xfId="0" applyNumberFormat="1" applyFont="1" applyFill="1" applyBorder="1" applyAlignment="1" applyProtection="1">
      <alignment horizontal="center" vertical="center"/>
    </xf>
    <xf numFmtId="0" fontId="13" fillId="4" borderId="1" xfId="0" applyNumberFormat="1" applyFont="1" applyFill="1" applyBorder="1" applyAlignment="1" applyProtection="1">
      <alignment horizontal="left" vertical="top" wrapText="1" indent="1" shrinkToFit="1" readingOrder="1"/>
    </xf>
    <xf numFmtId="0" fontId="0" fillId="4" borderId="2" xfId="0" applyNumberFormat="1" applyFont="1" applyFill="1" applyBorder="1" applyAlignment="1" applyProtection="1">
      <alignment horizontal="left" vertical="top" wrapText="1" indent="1" shrinkToFit="1" readingOrder="1"/>
    </xf>
    <xf numFmtId="0" fontId="0" fillId="4" borderId="42" xfId="0" applyNumberFormat="1" applyFont="1" applyFill="1" applyBorder="1" applyAlignment="1" applyProtection="1">
      <alignment horizontal="left" vertical="top" wrapText="1" indent="1" shrinkToFit="1" readingOrder="1"/>
    </xf>
    <xf numFmtId="0" fontId="0" fillId="4" borderId="4" xfId="0" applyNumberFormat="1" applyFill="1" applyBorder="1" applyAlignment="1" applyProtection="1">
      <alignment wrapText="1"/>
    </xf>
    <xf numFmtId="0" fontId="0" fillId="4" borderId="0" xfId="0" applyNumberFormat="1" applyFill="1" applyBorder="1" applyAlignment="1" applyProtection="1">
      <alignment wrapText="1"/>
    </xf>
    <xf numFmtId="0" fontId="0" fillId="4" borderId="44" xfId="0" applyNumberFormat="1" applyFill="1" applyBorder="1" applyAlignment="1" applyProtection="1">
      <alignment wrapText="1"/>
    </xf>
    <xf numFmtId="0" fontId="13" fillId="0" borderId="29" xfId="0" applyNumberFormat="1" applyFont="1" applyBorder="1" applyAlignment="1" applyProtection="1">
      <alignment horizontal="right" vertical="top" wrapText="1"/>
    </xf>
    <xf numFmtId="0" fontId="0" fillId="0" borderId="30" xfId="0" applyBorder="1" applyAlignment="1" applyProtection="1">
      <alignment horizontal="right" vertical="top" wrapText="1"/>
    </xf>
    <xf numFmtId="0" fontId="0" fillId="0" borderId="31" xfId="0" applyBorder="1" applyAlignment="1" applyProtection="1">
      <alignment horizontal="right" vertical="top" wrapText="1"/>
    </xf>
    <xf numFmtId="0" fontId="13" fillId="0" borderId="32" xfId="0" applyNumberFormat="1" applyFont="1" applyBorder="1" applyAlignment="1" applyProtection="1">
      <alignment horizontal="right" vertical="top" wrapText="1"/>
    </xf>
    <xf numFmtId="0" fontId="0" fillId="0" borderId="33" xfId="0" applyBorder="1" applyAlignment="1" applyProtection="1">
      <alignment horizontal="right" vertical="top" wrapText="1"/>
    </xf>
    <xf numFmtId="0" fontId="0" fillId="0" borderId="34" xfId="0" applyBorder="1" applyAlignment="1" applyProtection="1">
      <alignment horizontal="right" vertical="top" wrapText="1"/>
    </xf>
    <xf numFmtId="0" fontId="11" fillId="20" borderId="4" xfId="0" applyNumberFormat="1" applyFont="1" applyFill="1" applyBorder="1" applyAlignment="1" applyProtection="1">
      <alignment horizontal="left" vertical="center"/>
    </xf>
    <xf numFmtId="0" fontId="14" fillId="20" borderId="0" xfId="0" applyNumberFormat="1" applyFont="1" applyFill="1" applyBorder="1" applyAlignment="1" applyProtection="1">
      <alignment horizontal="left" vertical="center"/>
    </xf>
    <xf numFmtId="0" fontId="0" fillId="8" borderId="144" xfId="0" applyNumberFormat="1" applyFont="1" applyFill="1" applyBorder="1" applyAlignment="1" applyProtection="1">
      <alignment horizontal="left" vertical="center" indent="2" readingOrder="1"/>
    </xf>
    <xf numFmtId="0" fontId="0" fillId="8" borderId="59" xfId="0" applyNumberFormat="1" applyFont="1" applyFill="1" applyBorder="1" applyAlignment="1" applyProtection="1">
      <alignment horizontal="left" vertical="center" indent="2" readingOrder="1"/>
    </xf>
    <xf numFmtId="0" fontId="0" fillId="0" borderId="60" xfId="0" applyBorder="1" applyAlignment="1" applyProtection="1">
      <alignment horizontal="left" indent="2" readingOrder="1"/>
    </xf>
    <xf numFmtId="0" fontId="0" fillId="8" borderId="45" xfId="0" applyNumberFormat="1" applyFont="1" applyFill="1" applyBorder="1" applyAlignment="1" applyProtection="1">
      <alignment horizontal="left" vertical="center" indent="2" readingOrder="1"/>
    </xf>
    <xf numFmtId="0" fontId="0" fillId="8" borderId="30" xfId="0" applyNumberFormat="1" applyFont="1" applyFill="1" applyBorder="1" applyAlignment="1" applyProtection="1">
      <alignment horizontal="left" vertical="center" indent="2" readingOrder="1"/>
    </xf>
    <xf numFmtId="0" fontId="0" fillId="0" borderId="31" xfId="0" applyBorder="1" applyAlignment="1" applyProtection="1">
      <alignment horizontal="left" indent="2"/>
    </xf>
    <xf numFmtId="0" fontId="0" fillId="8" borderId="47" xfId="0" applyNumberFormat="1" applyFont="1" applyFill="1" applyBorder="1" applyAlignment="1" applyProtection="1">
      <alignment horizontal="left" vertical="center" indent="2" readingOrder="1"/>
    </xf>
    <xf numFmtId="0" fontId="0" fillId="8" borderId="33" xfId="0" applyNumberFormat="1" applyFont="1" applyFill="1" applyBorder="1" applyAlignment="1" applyProtection="1">
      <alignment horizontal="left" vertical="center" indent="2" readingOrder="1"/>
    </xf>
    <xf numFmtId="0" fontId="0" fillId="0" borderId="34" xfId="0" applyBorder="1" applyAlignment="1" applyProtection="1">
      <alignment horizontal="left" indent="2"/>
    </xf>
    <xf numFmtId="0" fontId="64" fillId="20" borderId="38" xfId="0" applyFont="1" applyFill="1" applyBorder="1" applyAlignment="1" applyProtection="1">
      <alignment horizontal="center" vertical="center" wrapText="1"/>
    </xf>
    <xf numFmtId="0" fontId="64" fillId="20" borderId="38" xfId="0" applyNumberFormat="1" applyFont="1" applyFill="1" applyBorder="1" applyAlignment="1" applyProtection="1">
      <alignment horizontal="center" vertical="center" wrapText="1"/>
    </xf>
    <xf numFmtId="0" fontId="13" fillId="12" borderId="39" xfId="0" applyNumberFormat="1" applyFont="1" applyFill="1" applyBorder="1" applyAlignment="1" applyProtection="1">
      <alignment horizontal="left" vertical="top" wrapText="1"/>
    </xf>
    <xf numFmtId="0" fontId="0" fillId="12" borderId="39" xfId="0" applyFill="1" applyBorder="1" applyAlignment="1" applyProtection="1">
      <alignment horizontal="left" vertical="top" wrapText="1"/>
    </xf>
    <xf numFmtId="0" fontId="13" fillId="12" borderId="39" xfId="0" applyFont="1" applyFill="1" applyBorder="1" applyAlignment="1" applyProtection="1">
      <alignment horizontal="center" vertical="top"/>
    </xf>
    <xf numFmtId="0" fontId="13" fillId="12" borderId="40" xfId="0" applyFont="1" applyFill="1" applyBorder="1" applyAlignment="1" applyProtection="1">
      <alignment horizontal="center" vertical="top"/>
    </xf>
    <xf numFmtId="0" fontId="0" fillId="0" borderId="38" xfId="0" applyBorder="1" applyAlignment="1" applyProtection="1">
      <alignment horizontal="left" vertical="top" indent="3"/>
    </xf>
    <xf numFmtId="0" fontId="0" fillId="0" borderId="38" xfId="0" applyBorder="1" applyAlignment="1" applyProtection="1">
      <alignment horizontal="left" vertical="top"/>
    </xf>
    <xf numFmtId="0" fontId="0" fillId="0" borderId="38" xfId="0" applyBorder="1" applyAlignment="1" applyProtection="1">
      <alignment horizontal="left" vertical="top" wrapText="1" indent="3"/>
    </xf>
    <xf numFmtId="0" fontId="0" fillId="0" borderId="38" xfId="0" applyBorder="1" applyAlignment="1" applyProtection="1">
      <alignment horizontal="left" vertical="top" wrapText="1"/>
    </xf>
    <xf numFmtId="0" fontId="13" fillId="0" borderId="38" xfId="0" applyNumberFormat="1" applyFont="1" applyFill="1" applyBorder="1" applyAlignment="1" applyProtection="1">
      <alignment horizontal="left" vertical="top" wrapText="1"/>
    </xf>
    <xf numFmtId="0" fontId="13" fillId="0" borderId="39" xfId="0" applyFont="1" applyBorder="1" applyAlignment="1" applyProtection="1">
      <alignment horizontal="center" vertical="top"/>
    </xf>
    <xf numFmtId="0" fontId="13" fillId="0" borderId="41" xfId="0" applyFont="1" applyBorder="1" applyAlignment="1" applyProtection="1">
      <alignment horizontal="center" vertical="top"/>
    </xf>
    <xf numFmtId="0" fontId="0" fillId="0" borderId="40" xfId="0" applyBorder="1" applyAlignment="1" applyProtection="1">
      <alignment horizontal="center" vertical="top"/>
    </xf>
    <xf numFmtId="0" fontId="0" fillId="8" borderId="38" xfId="0" applyNumberFormat="1" applyFont="1" applyFill="1" applyBorder="1" applyAlignment="1" applyProtection="1">
      <alignment horizontal="center" vertical="center"/>
      <protection locked="0"/>
    </xf>
    <xf numFmtId="0" fontId="0" fillId="8" borderId="38" xfId="0" applyFont="1" applyFill="1" applyBorder="1" applyAlignment="1" applyProtection="1">
      <alignment horizontal="center" vertical="center"/>
      <protection locked="0"/>
    </xf>
    <xf numFmtId="0" fontId="13" fillId="0" borderId="29" xfId="0" applyNumberFormat="1" applyFont="1" applyBorder="1" applyAlignment="1" applyProtection="1">
      <alignment horizontal="right" vertical="center"/>
    </xf>
    <xf numFmtId="0" fontId="0" fillId="0" borderId="30" xfId="0" applyBorder="1" applyAlignment="1" applyProtection="1">
      <alignment horizontal="right" vertical="center"/>
    </xf>
    <xf numFmtId="0" fontId="0" fillId="0" borderId="31" xfId="0" applyBorder="1" applyAlignment="1" applyProtection="1">
      <alignment horizontal="right" vertical="center"/>
    </xf>
    <xf numFmtId="49" fontId="0" fillId="8" borderId="38" xfId="0" applyNumberFormat="1" applyFont="1" applyFill="1" applyBorder="1" applyAlignment="1" applyProtection="1">
      <alignment horizontal="center" vertical="top" shrinkToFit="1"/>
      <protection locked="0"/>
    </xf>
    <xf numFmtId="49" fontId="0" fillId="0" borderId="38" xfId="0" applyNumberFormat="1" applyBorder="1" applyAlignment="1" applyProtection="1">
      <alignment horizontal="center" vertical="top" shrinkToFit="1"/>
      <protection locked="0"/>
    </xf>
    <xf numFmtId="0" fontId="13" fillId="0" borderId="32" xfId="0" applyNumberFormat="1" applyFont="1" applyBorder="1" applyAlignment="1" applyProtection="1">
      <alignment horizontal="right" vertical="center" wrapText="1"/>
    </xf>
    <xf numFmtId="0" fontId="0" fillId="0" borderId="33" xfId="0" applyBorder="1" applyAlignment="1" applyProtection="1">
      <alignment horizontal="right" vertical="center" wrapText="1"/>
    </xf>
    <xf numFmtId="0" fontId="0" fillId="0" borderId="34" xfId="0" applyBorder="1" applyAlignment="1" applyProtection="1">
      <alignment horizontal="right" vertical="center" wrapText="1"/>
    </xf>
    <xf numFmtId="49" fontId="13" fillId="12" borderId="39" xfId="0" applyNumberFormat="1" applyFont="1" applyFill="1" applyBorder="1" applyAlignment="1" applyProtection="1">
      <alignment horizontal="center" vertical="top"/>
    </xf>
    <xf numFmtId="49" fontId="13" fillId="12" borderId="41" xfId="0" applyNumberFormat="1" applyFont="1" applyFill="1" applyBorder="1" applyAlignment="1" applyProtection="1">
      <alignment horizontal="center" vertical="top"/>
    </xf>
    <xf numFmtId="0" fontId="0" fillId="0" borderId="22" xfId="0" applyBorder="1" applyAlignment="1" applyProtection="1">
      <alignment horizontal="center" vertical="center" shrinkToFit="1"/>
      <protection locked="0"/>
    </xf>
    <xf numFmtId="0" fontId="13" fillId="0" borderId="32" xfId="0" applyNumberFormat="1" applyFont="1" applyBorder="1" applyAlignment="1" applyProtection="1">
      <alignment horizontal="right" vertical="center"/>
    </xf>
    <xf numFmtId="0" fontId="0" fillId="0" borderId="33" xfId="0" applyBorder="1" applyAlignment="1" applyProtection="1">
      <alignment horizontal="right" vertical="center"/>
    </xf>
    <xf numFmtId="0" fontId="0" fillId="0" borderId="34" xfId="0" applyBorder="1" applyAlignment="1" applyProtection="1">
      <alignment horizontal="right" vertical="center"/>
    </xf>
    <xf numFmtId="0" fontId="13" fillId="0" borderId="39" xfId="0" applyFont="1" applyBorder="1" applyAlignment="1" applyProtection="1">
      <alignment horizontal="left" vertical="top" wrapText="1" indent="1"/>
    </xf>
    <xf numFmtId="0" fontId="13" fillId="0" borderId="40" xfId="0" applyFont="1" applyBorder="1" applyAlignment="1" applyProtection="1">
      <alignment horizontal="center" vertical="top"/>
    </xf>
    <xf numFmtId="49" fontId="0" fillId="0" borderId="1" xfId="0" applyNumberFormat="1" applyFont="1" applyBorder="1" applyAlignment="1" applyProtection="1">
      <alignment horizontal="left" vertical="top" wrapText="1"/>
    </xf>
    <xf numFmtId="49" fontId="0" fillId="29" borderId="1" xfId="0" applyNumberFormat="1" applyFont="1" applyFill="1" applyBorder="1" applyAlignment="1" applyProtection="1">
      <alignment horizontal="center" vertical="top"/>
    </xf>
    <xf numFmtId="0" fontId="0" fillId="29" borderId="3" xfId="0" applyFill="1" applyBorder="1" applyAlignment="1" applyProtection="1">
      <alignment horizontal="center" vertical="top"/>
    </xf>
    <xf numFmtId="0" fontId="13" fillId="12" borderId="1" xfId="0" applyNumberFormat="1" applyFont="1" applyFill="1" applyBorder="1" applyAlignment="1" applyProtection="1">
      <alignment horizontal="left" vertical="top" wrapText="1"/>
    </xf>
    <xf numFmtId="0" fontId="13" fillId="12" borderId="2" xfId="0" applyNumberFormat="1" applyFont="1" applyFill="1" applyBorder="1" applyAlignment="1" applyProtection="1">
      <alignment horizontal="left" vertical="top" wrapText="1"/>
    </xf>
    <xf numFmtId="0" fontId="13" fillId="12" borderId="3" xfId="0" applyNumberFormat="1" applyFont="1" applyFill="1" applyBorder="1" applyAlignment="1" applyProtection="1">
      <alignment horizontal="left" vertical="top" wrapText="1"/>
    </xf>
    <xf numFmtId="0" fontId="0" fillId="8" borderId="38" xfId="0" applyNumberFormat="1" applyFont="1" applyFill="1" applyBorder="1" applyAlignment="1" applyProtection="1">
      <alignment horizontal="center" vertical="center" wrapText="1"/>
      <protection locked="0"/>
    </xf>
    <xf numFmtId="0" fontId="84" fillId="3" borderId="38" xfId="2" applyFont="1" applyFill="1" applyBorder="1" applyAlignment="1">
      <alignment horizontal="center"/>
    </xf>
    <xf numFmtId="0" fontId="84" fillId="10" borderId="38" xfId="2" applyFont="1" applyFill="1" applyBorder="1" applyAlignment="1">
      <alignment horizontal="center"/>
    </xf>
    <xf numFmtId="0" fontId="84" fillId="24" borderId="38" xfId="2" applyFont="1" applyFill="1" applyBorder="1" applyAlignment="1">
      <alignment horizontal="center"/>
    </xf>
    <xf numFmtId="0" fontId="0" fillId="8" borderId="62" xfId="0" applyNumberFormat="1" applyFill="1" applyBorder="1" applyAlignment="1" applyProtection="1">
      <alignment vertical="top" shrinkToFit="1"/>
      <protection locked="0"/>
    </xf>
    <xf numFmtId="0" fontId="0" fillId="8" borderId="54" xfId="0" applyNumberFormat="1" applyFill="1" applyBorder="1" applyAlignment="1" applyProtection="1">
      <alignment vertical="top" shrinkToFit="1"/>
      <protection locked="0"/>
    </xf>
    <xf numFmtId="0" fontId="0" fillId="8" borderId="56" xfId="0" applyNumberFormat="1" applyFill="1" applyBorder="1" applyAlignment="1" applyProtection="1">
      <alignment vertical="top" shrinkToFit="1"/>
      <protection locked="0"/>
    </xf>
    <xf numFmtId="49" fontId="41" fillId="4" borderId="3" xfId="0" applyNumberFormat="1" applyFont="1" applyFill="1" applyBorder="1" applyAlignment="1">
      <alignment horizontal="center" vertical="center" wrapText="1"/>
    </xf>
    <xf numFmtId="49" fontId="41" fillId="4" borderId="23" xfId="0" applyNumberFormat="1" applyFont="1" applyFill="1" applyBorder="1" applyAlignment="1" applyProtection="1">
      <alignment horizontal="center" vertical="center" wrapText="1"/>
    </xf>
    <xf numFmtId="49" fontId="41" fillId="4" borderId="25" xfId="0" applyNumberFormat="1" applyFont="1" applyFill="1" applyBorder="1" applyAlignment="1">
      <alignment horizontal="center" vertical="center" wrapText="1"/>
    </xf>
    <xf numFmtId="0" fontId="48" fillId="7" borderId="4" xfId="0" applyNumberFormat="1" applyFont="1" applyFill="1" applyBorder="1" applyAlignment="1">
      <alignment horizontal="center" vertical="center" wrapText="1"/>
    </xf>
    <xf numFmtId="0" fontId="63" fillId="0" borderId="5" xfId="0" applyFont="1" applyBorder="1" applyAlignment="1">
      <alignment horizontal="center" vertical="center" wrapText="1"/>
    </xf>
    <xf numFmtId="0" fontId="63" fillId="0" borderId="4" xfId="0" applyFont="1" applyBorder="1" applyAlignment="1">
      <alignment horizontal="center" vertical="center" wrapText="1"/>
    </xf>
    <xf numFmtId="0" fontId="63" fillId="0" borderId="23" xfId="0" applyFont="1" applyBorder="1" applyAlignment="1">
      <alignment horizontal="center" vertical="center" wrapText="1"/>
    </xf>
    <xf numFmtId="0" fontId="63" fillId="0" borderId="25" xfId="0" applyFont="1" applyBorder="1" applyAlignment="1">
      <alignment horizontal="center" vertical="center" wrapText="1"/>
    </xf>
    <xf numFmtId="49" fontId="0" fillId="8" borderId="20" xfId="0" applyNumberFormat="1" applyFill="1" applyBorder="1" applyAlignment="1" applyProtection="1">
      <alignment horizontal="left" vertical="top" wrapText="1"/>
      <protection locked="0"/>
    </xf>
    <xf numFmtId="49" fontId="0" fillId="8" borderId="21" xfId="0" applyNumberFormat="1" applyFill="1" applyBorder="1" applyAlignment="1" applyProtection="1">
      <alignment horizontal="left" vertical="top" wrapText="1"/>
      <protection locked="0"/>
    </xf>
    <xf numFmtId="49" fontId="0" fillId="8" borderId="22" xfId="0" applyNumberFormat="1" applyFill="1" applyBorder="1" applyAlignment="1" applyProtection="1">
      <alignment horizontal="left" vertical="top" wrapText="1"/>
      <protection locked="0"/>
    </xf>
    <xf numFmtId="49" fontId="13" fillId="0" borderId="20" xfId="0" applyNumberFormat="1" applyFont="1" applyFill="1" applyBorder="1" applyAlignment="1" applyProtection="1">
      <alignment horizontal="left" vertical="center" wrapText="1"/>
    </xf>
    <xf numFmtId="49" fontId="13" fillId="0" borderId="21" xfId="0" applyNumberFormat="1" applyFont="1" applyFill="1" applyBorder="1" applyAlignment="1">
      <alignment horizontal="left" vertical="center" wrapText="1"/>
    </xf>
    <xf numFmtId="49" fontId="13" fillId="0" borderId="22" xfId="0" applyNumberFormat="1" applyFont="1" applyFill="1" applyBorder="1" applyAlignment="1">
      <alignment horizontal="left" vertical="center" wrapText="1"/>
    </xf>
    <xf numFmtId="0" fontId="0" fillId="8" borderId="1" xfId="0" applyFill="1" applyBorder="1" applyAlignment="1" applyProtection="1">
      <alignment vertical="top" wrapText="1"/>
      <protection locked="0"/>
    </xf>
    <xf numFmtId="0" fontId="0" fillId="0" borderId="2" xfId="0" applyBorder="1" applyAlignment="1" applyProtection="1">
      <alignment vertical="top" wrapText="1"/>
      <protection locked="0"/>
    </xf>
    <xf numFmtId="0" fontId="0" fillId="0" borderId="3" xfId="0" applyBorder="1" applyAlignment="1" applyProtection="1">
      <alignment vertical="top" wrapText="1"/>
      <protection locked="0"/>
    </xf>
    <xf numFmtId="49" fontId="13" fillId="4" borderId="1" xfId="0" applyNumberFormat="1" applyFont="1" applyFill="1" applyBorder="1" applyAlignment="1" applyProtection="1">
      <alignment horizontal="center" vertical="center" wrapText="1"/>
    </xf>
    <xf numFmtId="0" fontId="13" fillId="7" borderId="1" xfId="0" applyNumberFormat="1" applyFont="1" applyFill="1" applyBorder="1" applyAlignment="1" applyProtection="1">
      <alignment horizontal="center" vertical="center" wrapText="1"/>
    </xf>
    <xf numFmtId="49" fontId="13" fillId="4" borderId="20" xfId="0" applyNumberFormat="1" applyFont="1" applyFill="1" applyBorder="1" applyAlignment="1" applyProtection="1">
      <alignment horizontal="left" vertical="center"/>
    </xf>
    <xf numFmtId="49" fontId="0" fillId="4" borderId="21" xfId="0" applyNumberFormat="1" applyFont="1" applyFill="1" applyBorder="1" applyAlignment="1" applyProtection="1">
      <alignment horizontal="left" vertical="center"/>
    </xf>
    <xf numFmtId="49" fontId="0" fillId="4" borderId="22" xfId="0" applyNumberFormat="1" applyFont="1" applyFill="1" applyBorder="1" applyAlignment="1" applyProtection="1">
      <alignment horizontal="left" vertical="center"/>
    </xf>
  </cellXfs>
  <cellStyles count="3">
    <cellStyle name="Hyperlink" xfId="1" builtinId="8"/>
    <cellStyle name="Normal" xfId="0" builtinId="0"/>
    <cellStyle name="Normal_WaterCalc 11 07 08" xfId="2"/>
  </cellStyles>
  <dxfs count="134">
    <dxf>
      <font>
        <b/>
        <i val="0"/>
        <color rgb="FFFF0000"/>
      </font>
      <fill>
        <patternFill>
          <bgColor rgb="FF00B050"/>
        </patternFill>
      </fill>
    </dxf>
    <dxf>
      <font>
        <b/>
        <i val="0"/>
        <color rgb="FFFFFF00"/>
      </font>
      <fill>
        <patternFill>
          <bgColor rgb="FFFF0000"/>
        </patternFill>
      </fill>
    </dxf>
    <dxf>
      <font>
        <b/>
        <i val="0"/>
        <color rgb="FFFFFF00"/>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color theme="1"/>
      </font>
      <fill>
        <patternFill>
          <bgColor rgb="FFFF0000"/>
        </patternFill>
      </fill>
    </dxf>
    <dxf>
      <font>
        <b/>
        <i val="0"/>
        <color theme="0"/>
      </font>
      <fill>
        <patternFill>
          <bgColor rgb="FFC00000"/>
        </patternFill>
      </fill>
    </dxf>
    <dxf>
      <fill>
        <patternFill>
          <bgColor theme="6" tint="0.59996337778862885"/>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theme="9" tint="-0.24994659260841701"/>
      </font>
      <fill>
        <patternFill>
          <bgColor theme="0" tint="-0.14996795556505021"/>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strike val="0"/>
        <color rgb="FFFF0000"/>
      </font>
    </dxf>
    <dxf>
      <font>
        <b/>
        <i val="0"/>
        <color rgb="FFFF0000"/>
      </font>
    </dxf>
    <dxf>
      <font>
        <b/>
        <i val="0"/>
        <color rgb="FFFF0000"/>
      </font>
    </dxf>
    <dxf>
      <font>
        <b/>
        <i val="0"/>
        <color rgb="FFFF0000"/>
      </font>
      <fill>
        <patternFill>
          <bgColor rgb="FFFFFF00"/>
        </patternFill>
      </fill>
    </dxf>
    <dxf>
      <font>
        <b/>
        <i val="0"/>
        <color rgb="FFFF0000"/>
      </font>
      <fill>
        <patternFill>
          <bgColor rgb="FFFFFF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font>
        <b/>
        <i val="0"/>
        <color rgb="FFFF0000"/>
      </font>
      <fill>
        <patternFill>
          <bgColor rgb="FFFFFF00"/>
        </patternFill>
      </fill>
    </dxf>
    <dxf>
      <border>
        <left style="thin">
          <color rgb="FF9C0006"/>
        </left>
        <right style="thin">
          <color rgb="FF9C0006"/>
        </right>
        <top style="thin">
          <color rgb="FF9C0006"/>
        </top>
        <bottom style="thin">
          <color rgb="FF9C0006"/>
        </bottom>
        <vertical/>
        <horizontal/>
      </border>
    </dxf>
    <dxf>
      <font>
        <color rgb="FF9C0006"/>
      </font>
    </dxf>
    <dxf>
      <font>
        <b/>
        <i val="0"/>
        <color rgb="FFFFFF00"/>
      </font>
      <fill>
        <patternFill>
          <bgColor rgb="FFFF0000"/>
        </patternFill>
      </fill>
    </dxf>
    <dxf>
      <font>
        <b/>
        <i val="0"/>
        <color rgb="FFFFFF00"/>
      </font>
      <fill>
        <patternFill>
          <bgColor rgb="FFFF0000"/>
        </patternFill>
      </fill>
    </dxf>
    <dxf>
      <font>
        <b/>
        <i val="0"/>
        <color rgb="FFFF0000"/>
      </font>
      <fill>
        <patternFill>
          <bgColor rgb="FFFFFF00"/>
        </patternFill>
      </fill>
    </dxf>
    <dxf>
      <font>
        <b/>
        <i val="0"/>
        <color rgb="FFFF0000"/>
      </font>
      <fill>
        <patternFill>
          <bgColor rgb="FFFFFF00"/>
        </patternFill>
      </fill>
    </dxf>
    <dxf>
      <font>
        <color rgb="FF9C0006"/>
      </font>
    </dxf>
    <dxf>
      <font>
        <color rgb="FF9C0006"/>
      </font>
    </dxf>
    <dxf>
      <border>
        <left style="thin">
          <color rgb="FF9C0006"/>
        </left>
        <right style="thin">
          <color rgb="FF9C0006"/>
        </right>
        <top style="thin">
          <color rgb="FF9C0006"/>
        </top>
        <bottom style="thin">
          <color rgb="FF9C0006"/>
        </bottom>
        <vertical/>
        <horizontal/>
      </border>
    </dxf>
    <dxf>
      <font>
        <color rgb="FF9C0006"/>
      </font>
    </dxf>
    <dxf>
      <font>
        <color rgb="FF9C0006"/>
      </font>
    </dxf>
    <dxf>
      <font>
        <b/>
        <i val="0"/>
        <color rgb="FFFF0000"/>
      </font>
      <fill>
        <patternFill>
          <bgColor rgb="FFFFFF00"/>
        </patternFill>
      </fill>
    </dxf>
    <dxf>
      <font>
        <b/>
        <i val="0"/>
        <color theme="1"/>
      </font>
      <fill>
        <patternFill>
          <bgColor rgb="FFFF0000"/>
        </patternFill>
      </fill>
    </dxf>
    <dxf>
      <font>
        <b/>
        <i val="0"/>
        <color rgb="FFFFFF00"/>
      </font>
      <fill>
        <patternFill>
          <bgColor rgb="FFFF0000"/>
        </patternFill>
      </fill>
    </dxf>
    <dxf>
      <font>
        <b/>
        <i val="0"/>
        <color rgb="FFFFFF00"/>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rgb="FFFF0000"/>
      </font>
      <fill>
        <patternFill>
          <bgColor rgb="FFFFFF00"/>
        </patternFill>
      </fill>
    </dxf>
    <dxf>
      <font>
        <b/>
        <i val="0"/>
        <color rgb="FFFF0000"/>
      </font>
      <fill>
        <patternFill>
          <bgColor rgb="FFFFFF00"/>
        </patternFill>
      </fill>
    </dxf>
    <dxf>
      <font>
        <color rgb="FF9C0006"/>
      </font>
      <fill>
        <patternFill>
          <bgColor rgb="FFFFC7CE"/>
        </patternFill>
      </fill>
    </dxf>
    <dxf>
      <font>
        <color rgb="FF9C0006"/>
      </font>
      <fill>
        <patternFill>
          <bgColor rgb="FFFFC7CE"/>
        </patternFill>
      </fill>
    </dxf>
    <dxf>
      <font>
        <b/>
        <i val="0"/>
        <color auto="1"/>
      </font>
      <fill>
        <patternFill patternType="none">
          <bgColor auto="1"/>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theme="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ill>
        <patternFill>
          <bgColor rgb="FFFF0000"/>
        </patternFill>
      </fill>
    </dxf>
    <dxf>
      <font>
        <b/>
        <i val="0"/>
        <color auto="1"/>
      </font>
      <fill>
        <patternFill>
          <bgColor rgb="FFFF0000"/>
        </patternFill>
      </fill>
    </dxf>
    <dxf>
      <font>
        <b/>
        <i val="0"/>
        <color auto="1"/>
      </font>
      <fill>
        <patternFill>
          <bgColor rgb="FFFF0000"/>
        </patternFill>
      </fill>
    </dxf>
    <dxf>
      <font>
        <b/>
        <i val="0"/>
        <color auto="1"/>
      </font>
      <fill>
        <patternFill>
          <bgColor rgb="FFFF0000"/>
        </patternFill>
      </fill>
    </dxf>
    <dxf>
      <font>
        <b/>
        <i val="0"/>
      </font>
      <fill>
        <patternFill>
          <bgColor rgb="FFFF0000"/>
        </patternFill>
      </fill>
    </dxf>
    <dxf>
      <font>
        <b/>
        <i val="0"/>
        <color rgb="FFFF0000"/>
      </font>
      <fill>
        <patternFill>
          <bgColor rgb="FFFFFF00"/>
        </patternFill>
      </fill>
    </dxf>
    <dxf>
      <font>
        <b/>
        <i val="0"/>
        <color rgb="FFFFFF00"/>
      </font>
      <fill>
        <patternFill>
          <bgColor rgb="FFFF0000"/>
        </patternFill>
      </fill>
    </dxf>
    <dxf>
      <font>
        <b/>
        <i val="0"/>
        <color auto="1"/>
      </font>
      <fill>
        <patternFill>
          <bgColor rgb="FFFF0000"/>
        </patternFill>
      </fill>
    </dxf>
    <dxf>
      <font>
        <b/>
        <i val="0"/>
        <color rgb="FFFF0000"/>
      </font>
      <fill>
        <patternFill>
          <bgColor rgb="FF00B050"/>
        </patternFill>
      </fill>
    </dxf>
    <dxf>
      <font>
        <b/>
        <i val="0"/>
        <color rgb="FFFF0000"/>
      </font>
      <fill>
        <patternFill>
          <bgColor rgb="FF00B050"/>
        </patternFill>
      </fill>
    </dxf>
  </dxfs>
  <tableStyles count="0" defaultTableStyle="TableStyleMedium2" defaultPivotStyle="PivotStyleLight16"/>
  <colors>
    <mruColors>
      <color rgb="FFE6FFCD"/>
      <color rgb="FF7DC87D"/>
      <color rgb="FF008000"/>
      <color rgb="FFFFFFFF"/>
      <color rgb="FF0000CC"/>
      <color rgb="FFDCFFCD"/>
      <color rgb="FF800080"/>
      <color rgb="FF66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64213</xdr:rowOff>
    </xdr:from>
    <xdr:to>
      <xdr:col>8</xdr:col>
      <xdr:colOff>11842</xdr:colOff>
      <xdr:row>7</xdr:row>
      <xdr:rowOff>0</xdr:rowOff>
    </xdr:to>
    <xdr:pic>
      <xdr:nvPicPr>
        <xdr:cNvPr id="2" name="Picture 1"/>
        <xdr:cNvPicPr>
          <a:picLocks noChangeAspect="1"/>
        </xdr:cNvPicPr>
      </xdr:nvPicPr>
      <xdr:blipFill>
        <a:blip xmlns:r="http://schemas.openxmlformats.org/officeDocument/2006/relationships" r:embed="rId1"/>
        <a:stretch>
          <a:fillRect/>
        </a:stretch>
      </xdr:blipFill>
      <xdr:spPr>
        <a:xfrm>
          <a:off x="1" y="64213"/>
          <a:ext cx="4374291" cy="125023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85724</xdr:colOff>
      <xdr:row>0</xdr:row>
      <xdr:rowOff>38100</xdr:rowOff>
    </xdr:from>
    <xdr:to>
      <xdr:col>4</xdr:col>
      <xdr:colOff>594034</xdr:colOff>
      <xdr:row>5</xdr:row>
      <xdr:rowOff>42863</xdr:rowOff>
    </xdr:to>
    <xdr:pic>
      <xdr:nvPicPr>
        <xdr:cNvPr id="3" name="Picture 2"/>
        <xdr:cNvPicPr>
          <a:picLocks noChangeAspect="1"/>
        </xdr:cNvPicPr>
      </xdr:nvPicPr>
      <xdr:blipFill>
        <a:blip xmlns:r="http://schemas.openxmlformats.org/officeDocument/2006/relationships" r:embed="rId1"/>
        <a:stretch>
          <a:fillRect/>
        </a:stretch>
      </xdr:blipFill>
      <xdr:spPr>
        <a:xfrm>
          <a:off x="85724" y="38100"/>
          <a:ext cx="2927660" cy="9096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33338</xdr:rowOff>
    </xdr:from>
    <xdr:to>
      <xdr:col>4</xdr:col>
      <xdr:colOff>30130</xdr:colOff>
      <xdr:row>4</xdr:row>
      <xdr:rowOff>128588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33338"/>
          <a:ext cx="3187668" cy="70485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33339</xdr:colOff>
      <xdr:row>0</xdr:row>
      <xdr:rowOff>190499</xdr:rowOff>
    </xdr:from>
    <xdr:to>
      <xdr:col>2</xdr:col>
      <xdr:colOff>1676400</xdr:colOff>
      <xdr:row>5</xdr:row>
      <xdr:rowOff>138112</xdr:rowOff>
    </xdr:to>
    <xdr:pic>
      <xdr:nvPicPr>
        <xdr:cNvPr id="2" name="Picture 1"/>
        <xdr:cNvPicPr>
          <a:picLocks noChangeAspect="1"/>
        </xdr:cNvPicPr>
      </xdr:nvPicPr>
      <xdr:blipFill>
        <a:blip xmlns:r="http://schemas.openxmlformats.org/officeDocument/2006/relationships" r:embed="rId1"/>
        <a:stretch>
          <a:fillRect/>
        </a:stretch>
      </xdr:blipFill>
      <xdr:spPr>
        <a:xfrm>
          <a:off x="33339" y="190499"/>
          <a:ext cx="2619374" cy="90011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47625</xdr:colOff>
      <xdr:row>0</xdr:row>
      <xdr:rowOff>9526</xdr:rowOff>
    </xdr:from>
    <xdr:to>
      <xdr:col>2</xdr:col>
      <xdr:colOff>1684124</xdr:colOff>
      <xdr:row>3</xdr:row>
      <xdr:rowOff>242888</xdr:rowOff>
    </xdr:to>
    <xdr:pic>
      <xdr:nvPicPr>
        <xdr:cNvPr id="2" name="Picture 1"/>
        <xdr:cNvPicPr>
          <a:picLocks noChangeAspect="1"/>
        </xdr:cNvPicPr>
      </xdr:nvPicPr>
      <xdr:blipFill>
        <a:blip xmlns:r="http://schemas.openxmlformats.org/officeDocument/2006/relationships" r:embed="rId1"/>
        <a:stretch>
          <a:fillRect/>
        </a:stretch>
      </xdr:blipFill>
      <xdr:spPr>
        <a:xfrm>
          <a:off x="47625" y="200026"/>
          <a:ext cx="2612812" cy="990600"/>
        </a:xfrm>
        <a:prstGeom prst="rect">
          <a:avLst/>
        </a:prstGeom>
      </xdr:spPr>
    </xdr:pic>
    <xdr:clientData/>
  </xdr:twoCellAnchor>
  <xdr:twoCellAnchor editAs="oneCell">
    <xdr:from>
      <xdr:col>0</xdr:col>
      <xdr:colOff>0</xdr:colOff>
      <xdr:row>0</xdr:row>
      <xdr:rowOff>0</xdr:rowOff>
    </xdr:from>
    <xdr:to>
      <xdr:col>1</xdr:col>
      <xdr:colOff>4763</xdr:colOff>
      <xdr:row>6</xdr:row>
      <xdr:rowOff>61913</xdr:rowOff>
    </xdr:to>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0"/>
          <a:ext cx="771525" cy="14335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45720</xdr:colOff>
      <xdr:row>0</xdr:row>
      <xdr:rowOff>44453</xdr:rowOff>
    </xdr:from>
    <xdr:to>
      <xdr:col>2</xdr:col>
      <xdr:colOff>135255</xdr:colOff>
      <xdr:row>4</xdr:row>
      <xdr:rowOff>170739</xdr:rowOff>
    </xdr:to>
    <xdr:pic>
      <xdr:nvPicPr>
        <xdr:cNvPr id="2" name="Picture 1"/>
        <xdr:cNvPicPr>
          <a:picLocks noChangeAspect="1"/>
        </xdr:cNvPicPr>
      </xdr:nvPicPr>
      <xdr:blipFill>
        <a:blip xmlns:r="http://schemas.openxmlformats.org/officeDocument/2006/relationships" r:embed="rId1"/>
        <a:stretch>
          <a:fillRect/>
        </a:stretch>
      </xdr:blipFill>
      <xdr:spPr>
        <a:xfrm>
          <a:off x="45720" y="225428"/>
          <a:ext cx="1784985" cy="840661"/>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30480</xdr:colOff>
      <xdr:row>0</xdr:row>
      <xdr:rowOff>7620</xdr:rowOff>
    </xdr:from>
    <xdr:to>
      <xdr:col>1</xdr:col>
      <xdr:colOff>924039</xdr:colOff>
      <xdr:row>4</xdr:row>
      <xdr:rowOff>180022</xdr:rowOff>
    </xdr:to>
    <xdr:pic>
      <xdr:nvPicPr>
        <xdr:cNvPr id="2" name="Picture 1"/>
        <xdr:cNvPicPr>
          <a:picLocks noChangeAspect="1"/>
        </xdr:cNvPicPr>
      </xdr:nvPicPr>
      <xdr:blipFill>
        <a:blip xmlns:r="http://schemas.openxmlformats.org/officeDocument/2006/relationships" r:embed="rId1"/>
        <a:stretch>
          <a:fillRect/>
        </a:stretch>
      </xdr:blipFill>
      <xdr:spPr>
        <a:xfrm>
          <a:off x="30480" y="7620"/>
          <a:ext cx="1802778" cy="89630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44451</xdr:rowOff>
    </xdr:from>
    <xdr:to>
      <xdr:col>2</xdr:col>
      <xdr:colOff>1616721</xdr:colOff>
      <xdr:row>4</xdr:row>
      <xdr:rowOff>90488</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44451"/>
          <a:ext cx="2545409" cy="75088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38100</xdr:colOff>
      <xdr:row>0</xdr:row>
      <xdr:rowOff>38100</xdr:rowOff>
    </xdr:from>
    <xdr:to>
      <xdr:col>8</xdr:col>
      <xdr:colOff>248445</xdr:colOff>
      <xdr:row>6</xdr:row>
      <xdr:rowOff>142875</xdr:rowOff>
    </xdr:to>
    <xdr:pic>
      <xdr:nvPicPr>
        <xdr:cNvPr id="2" name="Picture 1"/>
        <xdr:cNvPicPr>
          <a:picLocks noChangeAspect="1"/>
        </xdr:cNvPicPr>
      </xdr:nvPicPr>
      <xdr:blipFill>
        <a:blip xmlns:r="http://schemas.openxmlformats.org/officeDocument/2006/relationships" r:embed="rId1"/>
        <a:stretch>
          <a:fillRect/>
        </a:stretch>
      </xdr:blipFill>
      <xdr:spPr>
        <a:xfrm>
          <a:off x="38100" y="38100"/>
          <a:ext cx="3105945" cy="119062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47624</xdr:colOff>
      <xdr:row>0</xdr:row>
      <xdr:rowOff>44453</xdr:rowOff>
    </xdr:from>
    <xdr:to>
      <xdr:col>2</xdr:col>
      <xdr:colOff>609600</xdr:colOff>
      <xdr:row>4</xdr:row>
      <xdr:rowOff>101853</xdr:rowOff>
    </xdr:to>
    <xdr:pic>
      <xdr:nvPicPr>
        <xdr:cNvPr id="3" name="Picture 2"/>
        <xdr:cNvPicPr>
          <a:picLocks noChangeAspect="1"/>
        </xdr:cNvPicPr>
      </xdr:nvPicPr>
      <xdr:blipFill>
        <a:blip xmlns:r="http://schemas.openxmlformats.org/officeDocument/2006/relationships" r:embed="rId1"/>
        <a:stretch>
          <a:fillRect/>
        </a:stretch>
      </xdr:blipFill>
      <xdr:spPr>
        <a:xfrm>
          <a:off x="47624" y="44453"/>
          <a:ext cx="2038351" cy="7860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XW921"/>
  <sheetViews>
    <sheetView workbookViewId="0">
      <selection activeCell="R49" sqref="R49:U49"/>
    </sheetView>
  </sheetViews>
  <sheetFormatPr defaultRowHeight="14.25" x14ac:dyDescent="0.45"/>
  <cols>
    <col min="1" max="4" width="10.73046875" style="5" customWidth="1"/>
    <col min="5" max="5" width="10.33203125" style="5" hidden="1" customWidth="1"/>
    <col min="6" max="7" width="9.06640625" style="5" customWidth="1"/>
    <col min="8" max="8" width="9.06640625" style="5" hidden="1" customWidth="1"/>
    <col min="9" max="21" width="9.06640625" style="5" customWidth="1"/>
    <col min="22" max="23" width="10.73046875" style="5" customWidth="1"/>
    <col min="24" max="38" width="9.06640625" style="5"/>
  </cols>
  <sheetData>
    <row r="1" spans="1:647" x14ac:dyDescent="0.45">
      <c r="A1" s="1"/>
      <c r="B1" s="2"/>
      <c r="C1" s="2"/>
      <c r="D1" s="2"/>
      <c r="E1" s="2"/>
      <c r="F1" s="2"/>
      <c r="G1" s="2"/>
      <c r="H1" s="2"/>
      <c r="I1" s="568"/>
      <c r="J1" s="568"/>
      <c r="K1" s="568"/>
      <c r="L1" s="568"/>
      <c r="M1" s="570" t="s">
        <v>1428</v>
      </c>
      <c r="N1" s="570"/>
      <c r="O1" s="570"/>
      <c r="P1" s="570"/>
      <c r="Q1" s="570"/>
      <c r="R1" s="570"/>
      <c r="S1" s="570"/>
      <c r="T1" s="570"/>
      <c r="U1" s="571"/>
      <c r="V1" s="3"/>
      <c r="W1" s="5" t="s">
        <v>1186</v>
      </c>
      <c r="X1" s="4"/>
      <c r="Y1" s="4"/>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c r="BO1" s="5"/>
      <c r="BP1" s="5"/>
      <c r="BQ1" s="5"/>
      <c r="BR1" s="5"/>
      <c r="BS1" s="5"/>
      <c r="BT1" s="5"/>
      <c r="BU1" s="5"/>
      <c r="BV1" s="5"/>
      <c r="BW1" s="5"/>
      <c r="BX1" s="5"/>
      <c r="BY1" s="5"/>
      <c r="BZ1" s="5"/>
      <c r="CA1" s="5"/>
      <c r="CB1" s="5"/>
      <c r="CC1" s="5"/>
      <c r="CD1" s="5"/>
      <c r="CE1" s="5"/>
      <c r="CF1" s="5"/>
      <c r="CG1" s="5"/>
      <c r="CH1" s="5"/>
      <c r="CI1" s="5"/>
      <c r="CJ1" s="5"/>
      <c r="CK1" s="5"/>
      <c r="CL1" s="5"/>
      <c r="CM1" s="5"/>
      <c r="CN1" s="5"/>
      <c r="CO1" s="5"/>
      <c r="CP1" s="5"/>
      <c r="CQ1" s="5"/>
      <c r="CR1" s="5"/>
      <c r="CS1" s="5"/>
      <c r="CT1" s="5"/>
      <c r="CU1" s="5"/>
      <c r="CV1" s="5"/>
      <c r="CW1" s="5"/>
      <c r="CX1" s="5"/>
      <c r="CY1" s="5"/>
      <c r="CZ1" s="5"/>
      <c r="DA1" s="5"/>
      <c r="DB1" s="5"/>
      <c r="DC1" s="5"/>
      <c r="DD1" s="5"/>
      <c r="DE1" s="5"/>
      <c r="DF1" s="5"/>
      <c r="DG1" s="5"/>
      <c r="DH1" s="5"/>
      <c r="DI1" s="5"/>
      <c r="DJ1" s="5"/>
      <c r="DK1" s="5"/>
      <c r="DL1" s="5"/>
      <c r="DM1" s="5"/>
      <c r="DN1" s="5"/>
      <c r="DO1" s="5"/>
      <c r="DP1" s="5"/>
      <c r="DQ1" s="5"/>
      <c r="DR1" s="5"/>
      <c r="DS1" s="5"/>
      <c r="DT1" s="5"/>
      <c r="DU1" s="5"/>
      <c r="DV1" s="5"/>
      <c r="DW1" s="5"/>
      <c r="DX1" s="5"/>
      <c r="DY1" s="5"/>
      <c r="DZ1" s="5"/>
      <c r="EA1" s="5"/>
      <c r="EB1" s="5"/>
      <c r="EC1" s="5"/>
      <c r="ED1" s="5"/>
      <c r="EE1" s="5"/>
      <c r="EF1" s="5"/>
      <c r="EG1" s="5"/>
      <c r="EH1" s="5"/>
      <c r="EI1" s="5"/>
      <c r="EJ1" s="5"/>
      <c r="EK1" s="5"/>
      <c r="EL1" s="5"/>
      <c r="EM1" s="5"/>
      <c r="EN1" s="5"/>
      <c r="EO1" s="5"/>
      <c r="EP1" s="5"/>
      <c r="EQ1" s="5"/>
      <c r="ER1" s="5"/>
      <c r="ES1" s="5"/>
      <c r="ET1" s="5"/>
      <c r="EU1" s="5"/>
      <c r="EV1" s="5"/>
      <c r="EW1" s="5"/>
      <c r="EX1" s="5"/>
      <c r="EY1" s="5"/>
      <c r="EZ1" s="5"/>
      <c r="FA1" s="5"/>
      <c r="FB1" s="5"/>
      <c r="FC1" s="5"/>
      <c r="FD1" s="5"/>
      <c r="FE1" s="5"/>
      <c r="FF1" s="5"/>
      <c r="FG1" s="5"/>
      <c r="FH1" s="5"/>
      <c r="FI1" s="5"/>
      <c r="FJ1" s="5"/>
      <c r="FK1" s="5"/>
      <c r="FL1" s="5"/>
      <c r="FM1" s="5"/>
      <c r="FN1" s="5"/>
      <c r="FO1" s="5"/>
      <c r="FP1" s="5"/>
      <c r="FQ1" s="5"/>
      <c r="FR1" s="5"/>
      <c r="FS1" s="5"/>
      <c r="FT1" s="5"/>
      <c r="FU1" s="5"/>
      <c r="FV1" s="5"/>
      <c r="FW1" s="5"/>
      <c r="FX1" s="5"/>
      <c r="FY1" s="5"/>
      <c r="FZ1" s="5"/>
      <c r="GA1" s="5"/>
      <c r="GB1" s="5"/>
      <c r="GC1" s="5"/>
      <c r="GD1" s="5"/>
      <c r="GE1" s="5"/>
      <c r="GF1" s="5"/>
      <c r="GG1" s="5"/>
      <c r="GH1" s="5"/>
      <c r="GI1" s="5"/>
      <c r="GJ1" s="5"/>
      <c r="GK1" s="5"/>
      <c r="GL1" s="5"/>
      <c r="GM1" s="5"/>
      <c r="GN1" s="5"/>
      <c r="GO1" s="5"/>
      <c r="GP1" s="5"/>
      <c r="GQ1" s="5"/>
      <c r="GR1" s="5"/>
      <c r="GS1" s="5"/>
      <c r="GT1" s="5"/>
      <c r="GU1" s="5"/>
      <c r="GV1" s="5"/>
      <c r="GW1" s="5"/>
      <c r="GX1" s="5"/>
      <c r="GY1" s="5"/>
      <c r="GZ1" s="5"/>
      <c r="HA1" s="5"/>
      <c r="HB1" s="5"/>
      <c r="HC1" s="5"/>
      <c r="HD1" s="5"/>
      <c r="HE1" s="5"/>
      <c r="HF1" s="5"/>
      <c r="HG1" s="5"/>
      <c r="HH1" s="5"/>
      <c r="HI1" s="5"/>
      <c r="HJ1" s="5"/>
      <c r="HK1" s="5"/>
      <c r="HL1" s="5"/>
      <c r="HM1" s="5"/>
      <c r="HN1" s="5"/>
      <c r="HO1" s="5"/>
      <c r="HP1" s="5"/>
      <c r="HQ1" s="5"/>
      <c r="HR1" s="5"/>
      <c r="HS1" s="5"/>
      <c r="HT1" s="5"/>
      <c r="HU1" s="5"/>
      <c r="HV1" s="5"/>
      <c r="HW1" s="5"/>
      <c r="HX1" s="5"/>
      <c r="HY1" s="5"/>
      <c r="HZ1" s="5"/>
      <c r="IA1" s="5"/>
      <c r="IB1" s="5"/>
      <c r="IC1" s="5"/>
      <c r="ID1" s="5"/>
      <c r="IE1" s="5"/>
      <c r="IF1" s="5"/>
      <c r="IG1" s="5"/>
      <c r="IH1" s="5"/>
      <c r="II1" s="5"/>
      <c r="IJ1" s="5"/>
      <c r="IK1" s="5"/>
      <c r="IL1" s="5"/>
      <c r="IM1" s="5"/>
      <c r="IN1" s="5"/>
      <c r="IO1" s="5"/>
      <c r="IP1" s="5"/>
      <c r="IQ1" s="5"/>
      <c r="IR1" s="5"/>
      <c r="IS1" s="5"/>
      <c r="IT1" s="5"/>
      <c r="IU1" s="5"/>
      <c r="IV1" s="5"/>
      <c r="IW1" s="5"/>
      <c r="IX1" s="5"/>
      <c r="IY1" s="5"/>
      <c r="IZ1" s="5"/>
      <c r="JA1" s="5"/>
      <c r="JB1" s="5"/>
      <c r="JC1" s="5"/>
      <c r="JD1" s="5"/>
      <c r="JE1" s="5"/>
      <c r="JF1" s="5"/>
      <c r="JG1" s="5"/>
      <c r="JH1" s="5"/>
      <c r="JI1" s="5"/>
      <c r="JJ1" s="5"/>
      <c r="JK1" s="5"/>
      <c r="JL1" s="5"/>
      <c r="JM1" s="5"/>
      <c r="JN1" s="5"/>
      <c r="JO1" s="5"/>
      <c r="JP1" s="5"/>
      <c r="JQ1" s="5"/>
      <c r="JR1" s="5"/>
      <c r="JS1" s="5"/>
      <c r="JT1" s="5"/>
      <c r="JU1" s="5"/>
      <c r="JV1" s="5"/>
      <c r="JW1" s="5"/>
      <c r="JX1" s="5"/>
      <c r="JY1" s="5"/>
      <c r="JZ1" s="5"/>
      <c r="KA1" s="5"/>
      <c r="KB1" s="5"/>
      <c r="KC1" s="5"/>
      <c r="KD1" s="5"/>
      <c r="KE1" s="5"/>
      <c r="KF1" s="5"/>
      <c r="KG1" s="5"/>
      <c r="KH1" s="5"/>
      <c r="KI1" s="5"/>
      <c r="KJ1" s="5"/>
      <c r="KK1" s="5"/>
      <c r="KL1" s="5"/>
      <c r="KM1" s="5"/>
      <c r="KN1" s="5"/>
      <c r="KO1" s="5"/>
      <c r="KP1" s="5"/>
      <c r="KQ1" s="5"/>
      <c r="KR1" s="5"/>
      <c r="KS1" s="5"/>
      <c r="KT1" s="5"/>
      <c r="KU1" s="5"/>
      <c r="KV1" s="5"/>
      <c r="KW1" s="5"/>
      <c r="KX1" s="5"/>
      <c r="KY1" s="5"/>
      <c r="KZ1" s="5"/>
      <c r="LA1" s="5"/>
      <c r="LB1" s="5"/>
      <c r="LC1" s="5"/>
      <c r="LD1" s="5"/>
      <c r="LE1" s="5"/>
      <c r="LF1" s="5"/>
      <c r="LG1" s="5"/>
      <c r="LH1" s="5"/>
      <c r="LI1" s="5"/>
      <c r="LJ1" s="5"/>
      <c r="LK1" s="5"/>
      <c r="LL1" s="5"/>
      <c r="LM1" s="5"/>
      <c r="LN1" s="5"/>
      <c r="LO1" s="5"/>
      <c r="LP1" s="5"/>
      <c r="LQ1" s="5"/>
      <c r="LR1" s="5"/>
      <c r="LS1" s="5"/>
      <c r="LT1" s="5"/>
      <c r="LU1" s="5"/>
      <c r="LV1" s="5"/>
      <c r="LW1" s="5"/>
      <c r="LX1" s="5"/>
      <c r="LY1" s="5"/>
      <c r="LZ1" s="5"/>
      <c r="MA1" s="5"/>
      <c r="MB1" s="5"/>
      <c r="MC1" s="5"/>
      <c r="MD1" s="5"/>
      <c r="ME1" s="5"/>
      <c r="MF1" s="5"/>
      <c r="MG1" s="5"/>
      <c r="MH1" s="5"/>
      <c r="MI1" s="5"/>
      <c r="MJ1" s="5"/>
      <c r="MK1" s="5"/>
      <c r="ML1" s="5"/>
      <c r="MM1" s="5"/>
      <c r="MN1" s="5"/>
      <c r="MO1" s="5"/>
      <c r="MP1" s="5"/>
      <c r="MQ1" s="5"/>
      <c r="MR1" s="5"/>
      <c r="MS1" s="5"/>
      <c r="MT1" s="5"/>
      <c r="MU1" s="5"/>
      <c r="MV1" s="5"/>
      <c r="MW1" s="5"/>
      <c r="MX1" s="5"/>
      <c r="MY1" s="5"/>
      <c r="MZ1" s="5"/>
      <c r="NA1" s="5"/>
      <c r="NB1" s="5"/>
      <c r="NC1" s="5"/>
      <c r="ND1" s="5"/>
      <c r="NE1" s="5"/>
      <c r="NF1" s="5"/>
      <c r="NG1" s="5"/>
      <c r="NH1" s="5"/>
      <c r="NI1" s="5"/>
      <c r="NJ1" s="5"/>
      <c r="NK1" s="5"/>
      <c r="NL1" s="5"/>
      <c r="NM1" s="5"/>
      <c r="NN1" s="5"/>
      <c r="NO1" s="5"/>
      <c r="NP1" s="5"/>
      <c r="NQ1" s="5"/>
      <c r="NR1" s="5"/>
      <c r="NS1" s="5"/>
      <c r="NT1" s="5"/>
      <c r="NU1" s="5"/>
      <c r="NV1" s="5"/>
      <c r="NW1" s="5"/>
      <c r="NX1" s="5"/>
      <c r="NY1" s="5"/>
      <c r="NZ1" s="5"/>
      <c r="OA1" s="5"/>
      <c r="OB1" s="5"/>
      <c r="OC1" s="5"/>
      <c r="OD1" s="5"/>
      <c r="OE1" s="5"/>
      <c r="OF1" s="5"/>
      <c r="OG1" s="5"/>
      <c r="OH1" s="5"/>
      <c r="OI1" s="5"/>
      <c r="OJ1" s="5"/>
      <c r="OK1" s="5"/>
      <c r="OL1" s="5"/>
      <c r="OM1" s="5"/>
      <c r="ON1" s="5"/>
      <c r="OO1" s="5"/>
      <c r="OP1" s="5"/>
      <c r="OQ1" s="5"/>
      <c r="OR1" s="5"/>
      <c r="OS1" s="5"/>
      <c r="OT1" s="5"/>
      <c r="OU1" s="5"/>
      <c r="OV1" s="5"/>
      <c r="OW1" s="5"/>
      <c r="OX1" s="5"/>
      <c r="OY1" s="5"/>
      <c r="OZ1" s="5"/>
      <c r="PA1" s="5"/>
      <c r="PB1" s="5"/>
      <c r="PC1" s="5"/>
      <c r="PD1" s="5"/>
      <c r="PE1" s="5"/>
      <c r="PF1" s="5"/>
      <c r="PG1" s="5"/>
      <c r="PH1" s="5"/>
      <c r="PI1" s="5"/>
      <c r="PJ1" s="5"/>
      <c r="PK1" s="5"/>
      <c r="PL1" s="5"/>
      <c r="PM1" s="5"/>
      <c r="PN1" s="5"/>
      <c r="PO1" s="5"/>
      <c r="PP1" s="5"/>
      <c r="PQ1" s="5"/>
      <c r="PR1" s="5"/>
      <c r="PS1" s="5"/>
      <c r="PT1" s="5"/>
      <c r="PU1" s="5"/>
      <c r="PV1" s="5"/>
      <c r="PW1" s="5"/>
      <c r="PX1" s="5"/>
      <c r="PY1" s="5"/>
      <c r="PZ1" s="5"/>
      <c r="QA1" s="5"/>
      <c r="QB1" s="5"/>
      <c r="QC1" s="5"/>
      <c r="QD1" s="5"/>
      <c r="QE1" s="5"/>
      <c r="QF1" s="5"/>
      <c r="QG1" s="5"/>
      <c r="QH1" s="5"/>
      <c r="QI1" s="5"/>
      <c r="QJ1" s="5"/>
      <c r="QK1" s="5"/>
      <c r="QL1" s="5"/>
      <c r="QM1" s="5"/>
      <c r="QN1" s="5"/>
      <c r="QO1" s="5"/>
      <c r="QP1" s="5"/>
      <c r="QQ1" s="5"/>
      <c r="QR1" s="5"/>
      <c r="QS1" s="5"/>
      <c r="QT1" s="5"/>
      <c r="QU1" s="5"/>
      <c r="QV1" s="5"/>
      <c r="QW1" s="5"/>
      <c r="QX1" s="5"/>
      <c r="QY1" s="5"/>
      <c r="QZ1" s="5"/>
      <c r="RA1" s="5"/>
      <c r="RB1" s="5"/>
      <c r="RC1" s="5"/>
      <c r="RD1" s="5"/>
      <c r="RE1" s="5"/>
      <c r="RF1" s="5"/>
      <c r="RG1" s="5"/>
      <c r="RH1" s="5"/>
      <c r="RI1" s="5"/>
      <c r="RJ1" s="5"/>
      <c r="RK1" s="5"/>
      <c r="RL1" s="5"/>
      <c r="RM1" s="5"/>
      <c r="RN1" s="5"/>
      <c r="RO1" s="5"/>
      <c r="RP1" s="5"/>
      <c r="RQ1" s="5"/>
      <c r="RR1" s="5"/>
      <c r="RS1" s="5"/>
      <c r="RT1" s="5"/>
      <c r="RU1" s="5"/>
      <c r="RV1" s="5"/>
      <c r="RW1" s="5"/>
      <c r="RX1" s="5"/>
      <c r="RY1" s="5"/>
      <c r="RZ1" s="5"/>
      <c r="SA1" s="5"/>
      <c r="SB1" s="5"/>
      <c r="SC1" s="5"/>
      <c r="SD1" s="5"/>
      <c r="SE1" s="5"/>
      <c r="SF1" s="5"/>
      <c r="SG1" s="5"/>
      <c r="SH1" s="5"/>
      <c r="SI1" s="5"/>
      <c r="SJ1" s="5"/>
      <c r="SK1" s="5"/>
      <c r="SL1" s="5"/>
      <c r="SM1" s="5"/>
      <c r="SN1" s="5"/>
      <c r="SO1" s="5"/>
      <c r="SP1" s="5"/>
      <c r="SQ1" s="5"/>
      <c r="SR1" s="5"/>
      <c r="SS1" s="5"/>
      <c r="ST1" s="5"/>
      <c r="SU1" s="5"/>
      <c r="SV1" s="5"/>
      <c r="SW1" s="5"/>
      <c r="SX1" s="5"/>
      <c r="SY1" s="5"/>
      <c r="SZ1" s="5"/>
      <c r="TA1" s="5"/>
      <c r="TB1" s="5"/>
      <c r="TC1" s="5"/>
      <c r="TD1" s="5"/>
      <c r="TE1" s="5"/>
      <c r="TF1" s="5"/>
      <c r="TG1" s="5"/>
      <c r="TH1" s="5"/>
      <c r="TI1" s="5"/>
      <c r="TJ1" s="5"/>
      <c r="TK1" s="5"/>
      <c r="TL1" s="5"/>
      <c r="TM1" s="5"/>
      <c r="TN1" s="5"/>
      <c r="TO1" s="5"/>
      <c r="TP1" s="5"/>
      <c r="TQ1" s="5"/>
      <c r="TR1" s="5"/>
      <c r="TS1" s="5"/>
      <c r="TT1" s="5"/>
      <c r="TU1" s="5"/>
      <c r="TV1" s="5"/>
      <c r="TW1" s="5"/>
      <c r="TX1" s="5"/>
      <c r="TY1" s="5"/>
      <c r="TZ1" s="5"/>
      <c r="UA1" s="5"/>
      <c r="UB1" s="5"/>
      <c r="UC1" s="5"/>
      <c r="UD1" s="5"/>
      <c r="UE1" s="5"/>
      <c r="UF1" s="5"/>
      <c r="UG1" s="5"/>
      <c r="UH1" s="5"/>
      <c r="UI1" s="5"/>
      <c r="UJ1" s="5"/>
      <c r="UK1" s="5"/>
      <c r="UL1" s="5"/>
      <c r="UM1" s="5"/>
      <c r="UN1" s="5"/>
      <c r="UO1" s="5"/>
      <c r="UP1" s="5"/>
      <c r="UQ1" s="5"/>
      <c r="UR1" s="5"/>
      <c r="US1" s="5"/>
      <c r="UT1" s="5"/>
      <c r="UU1" s="5"/>
      <c r="UV1" s="5"/>
      <c r="UW1" s="5"/>
      <c r="UX1" s="5"/>
      <c r="UY1" s="5"/>
      <c r="UZ1" s="5"/>
      <c r="VA1" s="5"/>
      <c r="VB1" s="5"/>
      <c r="VC1" s="5"/>
      <c r="VD1" s="5"/>
      <c r="VE1" s="5"/>
      <c r="VF1" s="5"/>
      <c r="VG1" s="5"/>
      <c r="VH1" s="5"/>
      <c r="VI1" s="5"/>
      <c r="VJ1" s="5"/>
      <c r="VK1" s="5"/>
      <c r="VL1" s="5"/>
      <c r="VM1" s="5"/>
      <c r="VN1" s="5"/>
      <c r="VO1" s="5"/>
      <c r="VP1" s="5"/>
      <c r="VQ1" s="5"/>
      <c r="VR1" s="5"/>
      <c r="VS1" s="5"/>
      <c r="VT1" s="5"/>
      <c r="VU1" s="5"/>
      <c r="VV1" s="5"/>
      <c r="VW1" s="5"/>
      <c r="VX1" s="5"/>
      <c r="VY1" s="5"/>
      <c r="VZ1" s="5"/>
      <c r="WA1" s="5"/>
      <c r="WB1" s="5"/>
      <c r="WC1" s="5"/>
      <c r="WD1" s="5"/>
      <c r="WE1" s="5"/>
      <c r="WF1" s="5"/>
      <c r="WG1" s="5"/>
      <c r="WH1" s="5"/>
      <c r="WI1" s="5"/>
      <c r="WJ1" s="5"/>
      <c r="WK1" s="5"/>
      <c r="WL1" s="5"/>
      <c r="WM1" s="5"/>
      <c r="WN1" s="5"/>
      <c r="WO1" s="5"/>
      <c r="WP1" s="5"/>
      <c r="WQ1" s="5"/>
      <c r="WR1" s="5"/>
      <c r="WS1" s="5"/>
      <c r="WT1" s="5"/>
      <c r="WU1" s="5"/>
      <c r="WV1" s="5"/>
      <c r="WW1" s="5"/>
      <c r="WX1" s="5"/>
      <c r="WY1" s="5"/>
      <c r="WZ1" s="5"/>
      <c r="XA1" s="5"/>
      <c r="XB1" s="5"/>
      <c r="XC1" s="5"/>
      <c r="XD1" s="5"/>
      <c r="XE1" s="5"/>
      <c r="XF1" s="5"/>
      <c r="XG1" s="5"/>
      <c r="XH1" s="5"/>
      <c r="XI1" s="5"/>
      <c r="XJ1" s="5"/>
      <c r="XK1" s="5"/>
      <c r="XL1" s="5"/>
      <c r="XM1" s="5"/>
      <c r="XN1" s="5"/>
      <c r="XO1" s="5"/>
      <c r="XP1" s="5"/>
      <c r="XQ1" s="5"/>
      <c r="XR1" s="5"/>
      <c r="XS1" s="5"/>
      <c r="XT1" s="5"/>
      <c r="XU1" s="5"/>
      <c r="XV1" s="5"/>
      <c r="XW1" s="5"/>
    </row>
    <row r="2" spans="1:647" x14ac:dyDescent="0.45">
      <c r="A2" s="6"/>
      <c r="B2" s="7"/>
      <c r="C2" s="7"/>
      <c r="D2" s="7"/>
      <c r="E2" s="7"/>
      <c r="F2" s="7"/>
      <c r="G2" s="7"/>
      <c r="H2" s="7"/>
      <c r="I2" s="569"/>
      <c r="J2" s="569"/>
      <c r="K2" s="569"/>
      <c r="L2" s="569"/>
      <c r="M2" s="572"/>
      <c r="N2" s="572"/>
      <c r="O2" s="572"/>
      <c r="P2" s="572"/>
      <c r="Q2" s="572"/>
      <c r="R2" s="572"/>
      <c r="S2" s="572"/>
      <c r="T2" s="572"/>
      <c r="U2" s="573"/>
      <c r="V2" s="4"/>
      <c r="W2" s="4"/>
      <c r="X2" s="4"/>
      <c r="Y2" s="4"/>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5"/>
      <c r="HF2" s="5"/>
      <c r="HG2" s="5"/>
      <c r="HH2" s="5"/>
      <c r="HI2" s="5"/>
      <c r="HJ2" s="5"/>
      <c r="HK2" s="5"/>
      <c r="HL2" s="5"/>
      <c r="HM2" s="5"/>
      <c r="HN2" s="5"/>
      <c r="HO2" s="5"/>
      <c r="HP2" s="5"/>
      <c r="HQ2" s="5"/>
      <c r="HR2" s="5"/>
      <c r="HS2" s="5"/>
      <c r="HT2" s="5"/>
      <c r="HU2" s="5"/>
      <c r="HV2" s="5"/>
      <c r="HW2" s="5"/>
      <c r="HX2" s="5"/>
      <c r="HY2" s="5"/>
      <c r="HZ2" s="5"/>
      <c r="IA2" s="5"/>
      <c r="IB2" s="5"/>
      <c r="IC2" s="5"/>
      <c r="ID2" s="5"/>
      <c r="IE2" s="5"/>
      <c r="IF2" s="5"/>
      <c r="IG2" s="5"/>
      <c r="IH2" s="5"/>
      <c r="II2" s="5"/>
      <c r="IJ2" s="5"/>
      <c r="IK2" s="5"/>
      <c r="IL2" s="5"/>
      <c r="IM2" s="5"/>
      <c r="IN2" s="5"/>
      <c r="IO2" s="5"/>
      <c r="IP2" s="5"/>
      <c r="IQ2" s="5"/>
      <c r="IR2" s="5"/>
      <c r="IS2" s="5"/>
      <c r="IT2" s="5"/>
      <c r="IU2" s="5"/>
      <c r="IV2" s="5"/>
      <c r="IW2" s="5"/>
      <c r="IX2" s="5"/>
      <c r="IY2" s="5"/>
      <c r="IZ2" s="5"/>
      <c r="JA2" s="5"/>
      <c r="JB2" s="5"/>
      <c r="JC2" s="5"/>
      <c r="JD2" s="5"/>
      <c r="JE2" s="5"/>
      <c r="JF2" s="5"/>
      <c r="JG2" s="5"/>
      <c r="JH2" s="5"/>
      <c r="JI2" s="5"/>
      <c r="JJ2" s="5"/>
      <c r="JK2" s="5"/>
      <c r="JL2" s="5"/>
      <c r="JM2" s="5"/>
      <c r="JN2" s="5"/>
      <c r="JO2" s="5"/>
      <c r="JP2" s="5"/>
      <c r="JQ2" s="5"/>
      <c r="JR2" s="5"/>
      <c r="JS2" s="5"/>
      <c r="JT2" s="5"/>
      <c r="JU2" s="5"/>
      <c r="JV2" s="5"/>
      <c r="JW2" s="5"/>
      <c r="JX2" s="5"/>
      <c r="JY2" s="5"/>
      <c r="JZ2" s="5"/>
      <c r="KA2" s="5"/>
      <c r="KB2" s="5"/>
      <c r="KC2" s="5"/>
      <c r="KD2" s="5"/>
      <c r="KE2" s="5"/>
      <c r="KF2" s="5"/>
      <c r="KG2" s="5"/>
      <c r="KH2" s="5"/>
      <c r="KI2" s="5"/>
      <c r="KJ2" s="5"/>
      <c r="KK2" s="5"/>
      <c r="KL2" s="5"/>
      <c r="KM2" s="5"/>
      <c r="KN2" s="5"/>
      <c r="KO2" s="5"/>
      <c r="KP2" s="5"/>
      <c r="KQ2" s="5"/>
      <c r="KR2" s="5"/>
      <c r="KS2" s="5"/>
      <c r="KT2" s="5"/>
      <c r="KU2" s="5"/>
      <c r="KV2" s="5"/>
      <c r="KW2" s="5"/>
      <c r="KX2" s="5"/>
      <c r="KY2" s="5"/>
      <c r="KZ2" s="5"/>
      <c r="LA2" s="5"/>
      <c r="LB2" s="5"/>
      <c r="LC2" s="5"/>
      <c r="LD2" s="5"/>
      <c r="LE2" s="5"/>
      <c r="LF2" s="5"/>
      <c r="LG2" s="5"/>
      <c r="LH2" s="5"/>
      <c r="LI2" s="5"/>
      <c r="LJ2" s="5"/>
      <c r="LK2" s="5"/>
      <c r="LL2" s="5"/>
      <c r="LM2" s="5"/>
      <c r="LN2" s="5"/>
      <c r="LO2" s="5"/>
      <c r="LP2" s="5"/>
      <c r="LQ2" s="5"/>
      <c r="LR2" s="5"/>
      <c r="LS2" s="5"/>
      <c r="LT2" s="5"/>
      <c r="LU2" s="5"/>
      <c r="LV2" s="5"/>
      <c r="LW2" s="5"/>
      <c r="LX2" s="5"/>
      <c r="LY2" s="5"/>
      <c r="LZ2" s="5"/>
      <c r="MA2" s="5"/>
      <c r="MB2" s="5"/>
      <c r="MC2" s="5"/>
      <c r="MD2" s="5"/>
      <c r="ME2" s="5"/>
      <c r="MF2" s="5"/>
      <c r="MG2" s="5"/>
      <c r="MH2" s="5"/>
      <c r="MI2" s="5"/>
      <c r="MJ2" s="5"/>
      <c r="MK2" s="5"/>
      <c r="ML2" s="5"/>
      <c r="MM2" s="5"/>
      <c r="MN2" s="5"/>
      <c r="MO2" s="5"/>
      <c r="MP2" s="5"/>
      <c r="MQ2" s="5"/>
      <c r="MR2" s="5"/>
      <c r="MS2" s="5"/>
      <c r="MT2" s="5"/>
      <c r="MU2" s="5"/>
      <c r="MV2" s="5"/>
      <c r="MW2" s="5"/>
      <c r="MX2" s="5"/>
      <c r="MY2" s="5"/>
      <c r="MZ2" s="5"/>
      <c r="NA2" s="5"/>
      <c r="NB2" s="5"/>
      <c r="NC2" s="5"/>
      <c r="ND2" s="5"/>
      <c r="NE2" s="5"/>
      <c r="NF2" s="5"/>
      <c r="NG2" s="5"/>
      <c r="NH2" s="5"/>
      <c r="NI2" s="5"/>
      <c r="NJ2" s="5"/>
      <c r="NK2" s="5"/>
      <c r="NL2" s="5"/>
      <c r="NM2" s="5"/>
      <c r="NN2" s="5"/>
      <c r="NO2" s="5"/>
      <c r="NP2" s="5"/>
      <c r="NQ2" s="5"/>
      <c r="NR2" s="5"/>
      <c r="NS2" s="5"/>
      <c r="NT2" s="5"/>
      <c r="NU2" s="5"/>
      <c r="NV2" s="5"/>
      <c r="NW2" s="5"/>
      <c r="NX2" s="5"/>
      <c r="NY2" s="5"/>
      <c r="NZ2" s="5"/>
      <c r="OA2" s="5"/>
      <c r="OB2" s="5"/>
      <c r="OC2" s="5"/>
      <c r="OD2" s="5"/>
      <c r="OE2" s="5"/>
      <c r="OF2" s="5"/>
      <c r="OG2" s="5"/>
      <c r="OH2" s="5"/>
      <c r="OI2" s="5"/>
      <c r="OJ2" s="5"/>
      <c r="OK2" s="5"/>
      <c r="OL2" s="5"/>
      <c r="OM2" s="5"/>
      <c r="ON2" s="5"/>
      <c r="OO2" s="5"/>
      <c r="OP2" s="5"/>
      <c r="OQ2" s="5"/>
      <c r="OR2" s="5"/>
      <c r="OS2" s="5"/>
      <c r="OT2" s="5"/>
      <c r="OU2" s="5"/>
      <c r="OV2" s="5"/>
      <c r="OW2" s="5"/>
      <c r="OX2" s="5"/>
      <c r="OY2" s="5"/>
      <c r="OZ2" s="5"/>
      <c r="PA2" s="5"/>
      <c r="PB2" s="5"/>
      <c r="PC2" s="5"/>
      <c r="PD2" s="5"/>
      <c r="PE2" s="5"/>
      <c r="PF2" s="5"/>
      <c r="PG2" s="5"/>
      <c r="PH2" s="5"/>
      <c r="PI2" s="5"/>
      <c r="PJ2" s="5"/>
      <c r="PK2" s="5"/>
      <c r="PL2" s="5"/>
      <c r="PM2" s="5"/>
      <c r="PN2" s="5"/>
      <c r="PO2" s="5"/>
      <c r="PP2" s="5"/>
      <c r="PQ2" s="5"/>
      <c r="PR2" s="5"/>
      <c r="PS2" s="5"/>
      <c r="PT2" s="5"/>
      <c r="PU2" s="5"/>
      <c r="PV2" s="5"/>
      <c r="PW2" s="5"/>
      <c r="PX2" s="5"/>
      <c r="PY2" s="5"/>
      <c r="PZ2" s="5"/>
      <c r="QA2" s="5"/>
      <c r="QB2" s="5"/>
      <c r="QC2" s="5"/>
      <c r="QD2" s="5"/>
      <c r="QE2" s="5"/>
      <c r="QF2" s="5"/>
      <c r="QG2" s="5"/>
      <c r="QH2" s="5"/>
      <c r="QI2" s="5"/>
      <c r="QJ2" s="5"/>
      <c r="QK2" s="5"/>
      <c r="QL2" s="5"/>
      <c r="QM2" s="5"/>
      <c r="QN2" s="5"/>
      <c r="QO2" s="5"/>
      <c r="QP2" s="5"/>
      <c r="QQ2" s="5"/>
      <c r="QR2" s="5"/>
      <c r="QS2" s="5"/>
      <c r="QT2" s="5"/>
      <c r="QU2" s="5"/>
      <c r="QV2" s="5"/>
      <c r="QW2" s="5"/>
      <c r="QX2" s="5"/>
      <c r="QY2" s="5"/>
      <c r="QZ2" s="5"/>
      <c r="RA2" s="5"/>
      <c r="RB2" s="5"/>
      <c r="RC2" s="5"/>
      <c r="RD2" s="5"/>
      <c r="RE2" s="5"/>
      <c r="RF2" s="5"/>
      <c r="RG2" s="5"/>
      <c r="RH2" s="5"/>
      <c r="RI2" s="5"/>
      <c r="RJ2" s="5"/>
      <c r="RK2" s="5"/>
      <c r="RL2" s="5"/>
      <c r="RM2" s="5"/>
      <c r="RN2" s="5"/>
      <c r="RO2" s="5"/>
      <c r="RP2" s="5"/>
      <c r="RQ2" s="5"/>
      <c r="RR2" s="5"/>
      <c r="RS2" s="5"/>
      <c r="RT2" s="5"/>
      <c r="RU2" s="5"/>
      <c r="RV2" s="5"/>
      <c r="RW2" s="5"/>
      <c r="RX2" s="5"/>
      <c r="RY2" s="5"/>
      <c r="RZ2" s="5"/>
      <c r="SA2" s="5"/>
      <c r="SB2" s="5"/>
      <c r="SC2" s="5"/>
      <c r="SD2" s="5"/>
      <c r="SE2" s="5"/>
      <c r="SF2" s="5"/>
      <c r="SG2" s="5"/>
      <c r="SH2" s="5"/>
      <c r="SI2" s="5"/>
      <c r="SJ2" s="5"/>
      <c r="SK2" s="5"/>
      <c r="SL2" s="5"/>
      <c r="SM2" s="5"/>
      <c r="SN2" s="5"/>
      <c r="SO2" s="5"/>
      <c r="SP2" s="5"/>
      <c r="SQ2" s="5"/>
      <c r="SR2" s="5"/>
      <c r="SS2" s="5"/>
      <c r="ST2" s="5"/>
      <c r="SU2" s="5"/>
      <c r="SV2" s="5"/>
      <c r="SW2" s="5"/>
      <c r="SX2" s="5"/>
      <c r="SY2" s="5"/>
      <c r="SZ2" s="5"/>
      <c r="TA2" s="5"/>
      <c r="TB2" s="5"/>
      <c r="TC2" s="5"/>
      <c r="TD2" s="5"/>
      <c r="TE2" s="5"/>
      <c r="TF2" s="5"/>
      <c r="TG2" s="5"/>
      <c r="TH2" s="5"/>
      <c r="TI2" s="5"/>
      <c r="TJ2" s="5"/>
      <c r="TK2" s="5"/>
      <c r="TL2" s="5"/>
      <c r="TM2" s="5"/>
      <c r="TN2" s="5"/>
      <c r="TO2" s="5"/>
      <c r="TP2" s="5"/>
      <c r="TQ2" s="5"/>
      <c r="TR2" s="5"/>
      <c r="TS2" s="5"/>
      <c r="TT2" s="5"/>
      <c r="TU2" s="5"/>
      <c r="TV2" s="5"/>
      <c r="TW2" s="5"/>
      <c r="TX2" s="5"/>
      <c r="TY2" s="5"/>
      <c r="TZ2" s="5"/>
      <c r="UA2" s="5"/>
      <c r="UB2" s="5"/>
      <c r="UC2" s="5"/>
      <c r="UD2" s="5"/>
      <c r="UE2" s="5"/>
      <c r="UF2" s="5"/>
      <c r="UG2" s="5"/>
      <c r="UH2" s="5"/>
      <c r="UI2" s="5"/>
      <c r="UJ2" s="5"/>
      <c r="UK2" s="5"/>
      <c r="UL2" s="5"/>
      <c r="UM2" s="5"/>
      <c r="UN2" s="5"/>
      <c r="UO2" s="5"/>
      <c r="UP2" s="5"/>
      <c r="UQ2" s="5"/>
      <c r="UR2" s="5"/>
      <c r="US2" s="5"/>
      <c r="UT2" s="5"/>
      <c r="UU2" s="5"/>
      <c r="UV2" s="5"/>
      <c r="UW2" s="5"/>
      <c r="UX2" s="5"/>
      <c r="UY2" s="5"/>
      <c r="UZ2" s="5"/>
      <c r="VA2" s="5"/>
      <c r="VB2" s="5"/>
      <c r="VC2" s="5"/>
      <c r="VD2" s="5"/>
      <c r="VE2" s="5"/>
      <c r="VF2" s="5"/>
      <c r="VG2" s="5"/>
      <c r="VH2" s="5"/>
      <c r="VI2" s="5"/>
      <c r="VJ2" s="5"/>
      <c r="VK2" s="5"/>
      <c r="VL2" s="5"/>
      <c r="VM2" s="5"/>
      <c r="VN2" s="5"/>
      <c r="VO2" s="5"/>
      <c r="VP2" s="5"/>
      <c r="VQ2" s="5"/>
      <c r="VR2" s="5"/>
      <c r="VS2" s="5"/>
      <c r="VT2" s="5"/>
      <c r="VU2" s="5"/>
      <c r="VV2" s="5"/>
      <c r="VW2" s="5"/>
      <c r="VX2" s="5"/>
      <c r="VY2" s="5"/>
      <c r="VZ2" s="5"/>
      <c r="WA2" s="5"/>
      <c r="WB2" s="5"/>
      <c r="WC2" s="5"/>
      <c r="WD2" s="5"/>
      <c r="WE2" s="5"/>
      <c r="WF2" s="5"/>
      <c r="WG2" s="5"/>
      <c r="WH2" s="5"/>
      <c r="WI2" s="5"/>
      <c r="WJ2" s="5"/>
      <c r="WK2" s="5"/>
      <c r="WL2" s="5"/>
      <c r="WM2" s="5"/>
      <c r="WN2" s="5"/>
      <c r="WO2" s="5"/>
      <c r="WP2" s="5"/>
      <c r="WQ2" s="5"/>
      <c r="WR2" s="5"/>
      <c r="WS2" s="5"/>
      <c r="WT2" s="5"/>
      <c r="WU2" s="5"/>
      <c r="WV2" s="5"/>
      <c r="WW2" s="5"/>
      <c r="WX2" s="5"/>
      <c r="WY2" s="5"/>
      <c r="WZ2" s="5"/>
      <c r="XA2" s="5"/>
      <c r="XB2" s="5"/>
      <c r="XC2" s="5"/>
      <c r="XD2" s="5"/>
      <c r="XE2" s="5"/>
      <c r="XF2" s="5"/>
      <c r="XG2" s="5"/>
      <c r="XH2" s="5"/>
      <c r="XI2" s="5"/>
      <c r="XJ2" s="5"/>
      <c r="XK2" s="5"/>
      <c r="XL2" s="5"/>
      <c r="XM2" s="5"/>
      <c r="XN2" s="5"/>
      <c r="XO2" s="5"/>
      <c r="XP2" s="5"/>
      <c r="XQ2" s="5"/>
      <c r="XR2" s="5"/>
      <c r="XS2" s="5"/>
      <c r="XT2" s="5"/>
      <c r="XU2" s="5"/>
      <c r="XV2" s="5"/>
      <c r="XW2" s="5"/>
    </row>
    <row r="3" spans="1:647" x14ac:dyDescent="0.45">
      <c r="A3" s="6"/>
      <c r="B3" s="7"/>
      <c r="C3" s="7"/>
      <c r="D3" s="7"/>
      <c r="E3" s="7"/>
      <c r="F3" s="7"/>
      <c r="G3" s="7"/>
      <c r="H3" s="7"/>
      <c r="I3" s="569"/>
      <c r="J3" s="569"/>
      <c r="K3" s="569"/>
      <c r="L3" s="569"/>
      <c r="M3" s="572"/>
      <c r="N3" s="572"/>
      <c r="O3" s="572"/>
      <c r="P3" s="572"/>
      <c r="Q3" s="572"/>
      <c r="R3" s="572"/>
      <c r="S3" s="572"/>
      <c r="T3" s="572"/>
      <c r="U3" s="573"/>
      <c r="V3" s="4"/>
      <c r="W3" s="4"/>
      <c r="X3" s="4"/>
      <c r="Y3" s="4"/>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c r="BO3" s="5"/>
      <c r="BP3" s="5"/>
      <c r="BQ3" s="5"/>
      <c r="BR3" s="5"/>
      <c r="BS3" s="5"/>
      <c r="BT3" s="5"/>
      <c r="BU3" s="5"/>
      <c r="BV3" s="5"/>
      <c r="BW3" s="5"/>
      <c r="BX3" s="5"/>
      <c r="BY3" s="5"/>
      <c r="BZ3" s="5"/>
      <c r="CA3" s="5"/>
      <c r="CB3" s="5"/>
      <c r="CC3" s="5"/>
      <c r="CD3" s="5"/>
      <c r="CE3" s="5"/>
      <c r="CF3" s="5"/>
      <c r="CG3" s="5"/>
      <c r="CH3" s="5"/>
      <c r="CI3" s="5"/>
      <c r="CJ3" s="5"/>
      <c r="CK3" s="5"/>
      <c r="CL3" s="5"/>
      <c r="CM3" s="5"/>
      <c r="CN3" s="5"/>
      <c r="CO3" s="5"/>
      <c r="CP3" s="5"/>
      <c r="CQ3" s="5"/>
      <c r="CR3" s="5"/>
      <c r="CS3" s="5"/>
      <c r="CT3" s="5"/>
      <c r="CU3" s="5"/>
      <c r="CV3" s="5"/>
      <c r="CW3" s="5"/>
      <c r="CX3" s="5"/>
      <c r="CY3" s="5"/>
      <c r="CZ3" s="5"/>
      <c r="DA3" s="5"/>
      <c r="DB3" s="5"/>
      <c r="DC3" s="5"/>
      <c r="DD3" s="5"/>
      <c r="DE3" s="5"/>
      <c r="DF3" s="5"/>
      <c r="DG3" s="5"/>
      <c r="DH3" s="5"/>
      <c r="DI3" s="5"/>
      <c r="DJ3" s="5"/>
      <c r="DK3" s="5"/>
      <c r="DL3" s="5"/>
      <c r="DM3" s="5"/>
      <c r="DN3" s="5"/>
      <c r="DO3" s="5"/>
      <c r="DP3" s="5"/>
      <c r="DQ3" s="5"/>
      <c r="DR3" s="5"/>
      <c r="DS3" s="5"/>
      <c r="DT3" s="5"/>
      <c r="DU3" s="5"/>
      <c r="DV3" s="5"/>
      <c r="DW3" s="5"/>
      <c r="DX3" s="5"/>
      <c r="DY3" s="5"/>
      <c r="DZ3" s="5"/>
      <c r="EA3" s="5"/>
      <c r="EB3" s="5"/>
      <c r="EC3" s="5"/>
      <c r="ED3" s="5"/>
      <c r="EE3" s="5"/>
      <c r="EF3" s="5"/>
      <c r="EG3" s="5"/>
      <c r="EH3" s="5"/>
      <c r="EI3" s="5"/>
      <c r="EJ3" s="5"/>
      <c r="EK3" s="5"/>
      <c r="EL3" s="5"/>
      <c r="EM3" s="5"/>
      <c r="EN3" s="5"/>
      <c r="EO3" s="5"/>
      <c r="EP3" s="5"/>
      <c r="EQ3" s="5"/>
      <c r="ER3" s="5"/>
      <c r="ES3" s="5"/>
      <c r="ET3" s="5"/>
      <c r="EU3" s="5"/>
      <c r="EV3" s="5"/>
      <c r="EW3" s="5"/>
      <c r="EX3" s="5"/>
      <c r="EY3" s="5"/>
      <c r="EZ3" s="5"/>
      <c r="FA3" s="5"/>
      <c r="FB3" s="5"/>
      <c r="FC3" s="5"/>
      <c r="FD3" s="5"/>
      <c r="FE3" s="5"/>
      <c r="FF3" s="5"/>
      <c r="FG3" s="5"/>
      <c r="FH3" s="5"/>
      <c r="FI3" s="5"/>
      <c r="FJ3" s="5"/>
      <c r="FK3" s="5"/>
      <c r="FL3" s="5"/>
      <c r="FM3" s="5"/>
      <c r="FN3" s="5"/>
      <c r="FO3" s="5"/>
      <c r="FP3" s="5"/>
      <c r="FQ3" s="5"/>
      <c r="FR3" s="5"/>
      <c r="FS3" s="5"/>
      <c r="FT3" s="5"/>
      <c r="FU3" s="5"/>
      <c r="FV3" s="5"/>
      <c r="FW3" s="5"/>
      <c r="FX3" s="5"/>
      <c r="FY3" s="5"/>
      <c r="FZ3" s="5"/>
      <c r="GA3" s="5"/>
      <c r="GB3" s="5"/>
      <c r="GC3" s="5"/>
      <c r="GD3" s="5"/>
      <c r="GE3" s="5"/>
      <c r="GF3" s="5"/>
      <c r="GG3" s="5"/>
      <c r="GH3" s="5"/>
      <c r="GI3" s="5"/>
      <c r="GJ3" s="5"/>
      <c r="GK3" s="5"/>
      <c r="GL3" s="5"/>
      <c r="GM3" s="5"/>
      <c r="GN3" s="5"/>
      <c r="GO3" s="5"/>
      <c r="GP3" s="5"/>
      <c r="GQ3" s="5"/>
      <c r="GR3" s="5"/>
      <c r="GS3" s="5"/>
      <c r="GT3" s="5"/>
      <c r="GU3" s="5"/>
      <c r="GV3" s="5"/>
      <c r="GW3" s="5"/>
      <c r="GX3" s="5"/>
      <c r="GY3" s="5"/>
      <c r="GZ3" s="5"/>
      <c r="HA3" s="5"/>
      <c r="HB3" s="5"/>
      <c r="HC3" s="5"/>
      <c r="HD3" s="5"/>
      <c r="HE3" s="5"/>
      <c r="HF3" s="5"/>
      <c r="HG3" s="5"/>
      <c r="HH3" s="5"/>
      <c r="HI3" s="5"/>
      <c r="HJ3" s="5"/>
      <c r="HK3" s="5"/>
      <c r="HL3" s="5"/>
      <c r="HM3" s="5"/>
      <c r="HN3" s="5"/>
      <c r="HO3" s="5"/>
      <c r="HP3" s="5"/>
      <c r="HQ3" s="5"/>
      <c r="HR3" s="5"/>
      <c r="HS3" s="5"/>
      <c r="HT3" s="5"/>
      <c r="HU3" s="5"/>
      <c r="HV3" s="5"/>
      <c r="HW3" s="5"/>
      <c r="HX3" s="5"/>
      <c r="HY3" s="5"/>
      <c r="HZ3" s="5"/>
      <c r="IA3" s="5"/>
      <c r="IB3" s="5"/>
      <c r="IC3" s="5"/>
      <c r="ID3" s="5"/>
      <c r="IE3" s="5"/>
      <c r="IF3" s="5"/>
      <c r="IG3" s="5"/>
      <c r="IH3" s="5"/>
      <c r="II3" s="5"/>
      <c r="IJ3" s="5"/>
      <c r="IK3" s="5"/>
      <c r="IL3" s="5"/>
      <c r="IM3" s="5"/>
      <c r="IN3" s="5"/>
      <c r="IO3" s="5"/>
      <c r="IP3" s="5"/>
      <c r="IQ3" s="5"/>
      <c r="IR3" s="5"/>
      <c r="IS3" s="5"/>
      <c r="IT3" s="5"/>
      <c r="IU3" s="5"/>
      <c r="IV3" s="5"/>
      <c r="IW3" s="5"/>
      <c r="IX3" s="5"/>
      <c r="IY3" s="5"/>
      <c r="IZ3" s="5"/>
      <c r="JA3" s="5"/>
      <c r="JB3" s="5"/>
      <c r="JC3" s="5"/>
      <c r="JD3" s="5"/>
      <c r="JE3" s="5"/>
      <c r="JF3" s="5"/>
      <c r="JG3" s="5"/>
      <c r="JH3" s="5"/>
      <c r="JI3" s="5"/>
      <c r="JJ3" s="5"/>
      <c r="JK3" s="5"/>
      <c r="JL3" s="5"/>
      <c r="JM3" s="5"/>
      <c r="JN3" s="5"/>
      <c r="JO3" s="5"/>
      <c r="JP3" s="5"/>
      <c r="JQ3" s="5"/>
      <c r="JR3" s="5"/>
      <c r="JS3" s="5"/>
      <c r="JT3" s="5"/>
      <c r="JU3" s="5"/>
      <c r="JV3" s="5"/>
      <c r="JW3" s="5"/>
      <c r="JX3" s="5"/>
      <c r="JY3" s="5"/>
      <c r="JZ3" s="5"/>
      <c r="KA3" s="5"/>
      <c r="KB3" s="5"/>
      <c r="KC3" s="5"/>
      <c r="KD3" s="5"/>
      <c r="KE3" s="5"/>
      <c r="KF3" s="5"/>
      <c r="KG3" s="5"/>
      <c r="KH3" s="5"/>
      <c r="KI3" s="5"/>
      <c r="KJ3" s="5"/>
      <c r="KK3" s="5"/>
      <c r="KL3" s="5"/>
      <c r="KM3" s="5"/>
      <c r="KN3" s="5"/>
      <c r="KO3" s="5"/>
      <c r="KP3" s="5"/>
      <c r="KQ3" s="5"/>
      <c r="KR3" s="5"/>
      <c r="KS3" s="5"/>
      <c r="KT3" s="5"/>
      <c r="KU3" s="5"/>
      <c r="KV3" s="5"/>
      <c r="KW3" s="5"/>
      <c r="KX3" s="5"/>
      <c r="KY3" s="5"/>
      <c r="KZ3" s="5"/>
      <c r="LA3" s="5"/>
      <c r="LB3" s="5"/>
      <c r="LC3" s="5"/>
      <c r="LD3" s="5"/>
      <c r="LE3" s="5"/>
      <c r="LF3" s="5"/>
      <c r="LG3" s="5"/>
      <c r="LH3" s="5"/>
      <c r="LI3" s="5"/>
      <c r="LJ3" s="5"/>
      <c r="LK3" s="5"/>
      <c r="LL3" s="5"/>
      <c r="LM3" s="5"/>
      <c r="LN3" s="5"/>
      <c r="LO3" s="5"/>
      <c r="LP3" s="5"/>
      <c r="LQ3" s="5"/>
      <c r="LR3" s="5"/>
      <c r="LS3" s="5"/>
      <c r="LT3" s="5"/>
      <c r="LU3" s="5"/>
      <c r="LV3" s="5"/>
      <c r="LW3" s="5"/>
      <c r="LX3" s="5"/>
      <c r="LY3" s="5"/>
      <c r="LZ3" s="5"/>
      <c r="MA3" s="5"/>
      <c r="MB3" s="5"/>
      <c r="MC3" s="5"/>
      <c r="MD3" s="5"/>
      <c r="ME3" s="5"/>
      <c r="MF3" s="5"/>
      <c r="MG3" s="5"/>
      <c r="MH3" s="5"/>
      <c r="MI3" s="5"/>
      <c r="MJ3" s="5"/>
      <c r="MK3" s="5"/>
      <c r="ML3" s="5"/>
      <c r="MM3" s="5"/>
      <c r="MN3" s="5"/>
      <c r="MO3" s="5"/>
      <c r="MP3" s="5"/>
      <c r="MQ3" s="5"/>
      <c r="MR3" s="5"/>
      <c r="MS3" s="5"/>
      <c r="MT3" s="5"/>
      <c r="MU3" s="5"/>
      <c r="MV3" s="5"/>
      <c r="MW3" s="5"/>
      <c r="MX3" s="5"/>
      <c r="MY3" s="5"/>
      <c r="MZ3" s="5"/>
      <c r="NA3" s="5"/>
      <c r="NB3" s="5"/>
      <c r="NC3" s="5"/>
      <c r="ND3" s="5"/>
      <c r="NE3" s="5"/>
      <c r="NF3" s="5"/>
      <c r="NG3" s="5"/>
      <c r="NH3" s="5"/>
      <c r="NI3" s="5"/>
      <c r="NJ3" s="5"/>
      <c r="NK3" s="5"/>
      <c r="NL3" s="5"/>
      <c r="NM3" s="5"/>
      <c r="NN3" s="5"/>
      <c r="NO3" s="5"/>
      <c r="NP3" s="5"/>
      <c r="NQ3" s="5"/>
      <c r="NR3" s="5"/>
      <c r="NS3" s="5"/>
      <c r="NT3" s="5"/>
      <c r="NU3" s="5"/>
      <c r="NV3" s="5"/>
      <c r="NW3" s="5"/>
      <c r="NX3" s="5"/>
      <c r="NY3" s="5"/>
      <c r="NZ3" s="5"/>
      <c r="OA3" s="5"/>
      <c r="OB3" s="5"/>
      <c r="OC3" s="5"/>
      <c r="OD3" s="5"/>
      <c r="OE3" s="5"/>
      <c r="OF3" s="5"/>
      <c r="OG3" s="5"/>
      <c r="OH3" s="5"/>
      <c r="OI3" s="5"/>
      <c r="OJ3" s="5"/>
      <c r="OK3" s="5"/>
      <c r="OL3" s="5"/>
      <c r="OM3" s="5"/>
      <c r="ON3" s="5"/>
      <c r="OO3" s="5"/>
      <c r="OP3" s="5"/>
      <c r="OQ3" s="5"/>
      <c r="OR3" s="5"/>
      <c r="OS3" s="5"/>
      <c r="OT3" s="5"/>
      <c r="OU3" s="5"/>
      <c r="OV3" s="5"/>
      <c r="OW3" s="5"/>
      <c r="OX3" s="5"/>
      <c r="OY3" s="5"/>
      <c r="OZ3" s="5"/>
      <c r="PA3" s="5"/>
      <c r="PB3" s="5"/>
      <c r="PC3" s="5"/>
      <c r="PD3" s="5"/>
      <c r="PE3" s="5"/>
      <c r="PF3" s="5"/>
      <c r="PG3" s="5"/>
      <c r="PH3" s="5"/>
      <c r="PI3" s="5"/>
      <c r="PJ3" s="5"/>
      <c r="PK3" s="5"/>
      <c r="PL3" s="5"/>
      <c r="PM3" s="5"/>
      <c r="PN3" s="5"/>
      <c r="PO3" s="5"/>
      <c r="PP3" s="5"/>
      <c r="PQ3" s="5"/>
      <c r="PR3" s="5"/>
      <c r="PS3" s="5"/>
      <c r="PT3" s="5"/>
      <c r="PU3" s="5"/>
      <c r="PV3" s="5"/>
      <c r="PW3" s="5"/>
      <c r="PX3" s="5"/>
      <c r="PY3" s="5"/>
      <c r="PZ3" s="5"/>
      <c r="QA3" s="5"/>
      <c r="QB3" s="5"/>
      <c r="QC3" s="5"/>
      <c r="QD3" s="5"/>
      <c r="QE3" s="5"/>
      <c r="QF3" s="5"/>
      <c r="QG3" s="5"/>
      <c r="QH3" s="5"/>
      <c r="QI3" s="5"/>
      <c r="QJ3" s="5"/>
      <c r="QK3" s="5"/>
      <c r="QL3" s="5"/>
      <c r="QM3" s="5"/>
      <c r="QN3" s="5"/>
      <c r="QO3" s="5"/>
      <c r="QP3" s="5"/>
      <c r="QQ3" s="5"/>
      <c r="QR3" s="5"/>
      <c r="QS3" s="5"/>
      <c r="QT3" s="5"/>
      <c r="QU3" s="5"/>
      <c r="QV3" s="5"/>
      <c r="QW3" s="5"/>
      <c r="QX3" s="5"/>
      <c r="QY3" s="5"/>
      <c r="QZ3" s="5"/>
      <c r="RA3" s="5"/>
      <c r="RB3" s="5"/>
      <c r="RC3" s="5"/>
      <c r="RD3" s="5"/>
      <c r="RE3" s="5"/>
      <c r="RF3" s="5"/>
      <c r="RG3" s="5"/>
      <c r="RH3" s="5"/>
      <c r="RI3" s="5"/>
      <c r="RJ3" s="5"/>
      <c r="RK3" s="5"/>
      <c r="RL3" s="5"/>
      <c r="RM3" s="5"/>
      <c r="RN3" s="5"/>
      <c r="RO3" s="5"/>
      <c r="RP3" s="5"/>
      <c r="RQ3" s="5"/>
      <c r="RR3" s="5"/>
      <c r="RS3" s="5"/>
      <c r="RT3" s="5"/>
      <c r="RU3" s="5"/>
      <c r="RV3" s="5"/>
      <c r="RW3" s="5"/>
      <c r="RX3" s="5"/>
      <c r="RY3" s="5"/>
      <c r="RZ3" s="5"/>
      <c r="SA3" s="5"/>
      <c r="SB3" s="5"/>
      <c r="SC3" s="5"/>
      <c r="SD3" s="5"/>
      <c r="SE3" s="5"/>
      <c r="SF3" s="5"/>
      <c r="SG3" s="5"/>
      <c r="SH3" s="5"/>
      <c r="SI3" s="5"/>
      <c r="SJ3" s="5"/>
      <c r="SK3" s="5"/>
      <c r="SL3" s="5"/>
      <c r="SM3" s="5"/>
      <c r="SN3" s="5"/>
      <c r="SO3" s="5"/>
      <c r="SP3" s="5"/>
      <c r="SQ3" s="5"/>
      <c r="SR3" s="5"/>
      <c r="SS3" s="5"/>
      <c r="ST3" s="5"/>
      <c r="SU3" s="5"/>
      <c r="SV3" s="5"/>
      <c r="SW3" s="5"/>
      <c r="SX3" s="5"/>
      <c r="SY3" s="5"/>
      <c r="SZ3" s="5"/>
      <c r="TA3" s="5"/>
      <c r="TB3" s="5"/>
      <c r="TC3" s="5"/>
      <c r="TD3" s="5"/>
      <c r="TE3" s="5"/>
      <c r="TF3" s="5"/>
      <c r="TG3" s="5"/>
      <c r="TH3" s="5"/>
      <c r="TI3" s="5"/>
      <c r="TJ3" s="5"/>
      <c r="TK3" s="5"/>
      <c r="TL3" s="5"/>
      <c r="TM3" s="5"/>
      <c r="TN3" s="5"/>
      <c r="TO3" s="5"/>
      <c r="TP3" s="5"/>
      <c r="TQ3" s="5"/>
      <c r="TR3" s="5"/>
      <c r="TS3" s="5"/>
      <c r="TT3" s="5"/>
      <c r="TU3" s="5"/>
      <c r="TV3" s="5"/>
      <c r="TW3" s="5"/>
      <c r="TX3" s="5"/>
      <c r="TY3" s="5"/>
      <c r="TZ3" s="5"/>
      <c r="UA3" s="5"/>
      <c r="UB3" s="5"/>
      <c r="UC3" s="5"/>
      <c r="UD3" s="5"/>
      <c r="UE3" s="5"/>
      <c r="UF3" s="5"/>
      <c r="UG3" s="5"/>
      <c r="UH3" s="5"/>
      <c r="UI3" s="5"/>
      <c r="UJ3" s="5"/>
      <c r="UK3" s="5"/>
      <c r="UL3" s="5"/>
      <c r="UM3" s="5"/>
      <c r="UN3" s="5"/>
      <c r="UO3" s="5"/>
      <c r="UP3" s="5"/>
      <c r="UQ3" s="5"/>
      <c r="UR3" s="5"/>
      <c r="US3" s="5"/>
      <c r="UT3" s="5"/>
      <c r="UU3" s="5"/>
      <c r="UV3" s="5"/>
      <c r="UW3" s="5"/>
      <c r="UX3" s="5"/>
      <c r="UY3" s="5"/>
      <c r="UZ3" s="5"/>
      <c r="VA3" s="5"/>
      <c r="VB3" s="5"/>
      <c r="VC3" s="5"/>
      <c r="VD3" s="5"/>
      <c r="VE3" s="5"/>
      <c r="VF3" s="5"/>
      <c r="VG3" s="5"/>
      <c r="VH3" s="5"/>
      <c r="VI3" s="5"/>
      <c r="VJ3" s="5"/>
      <c r="VK3" s="5"/>
      <c r="VL3" s="5"/>
      <c r="VM3" s="5"/>
      <c r="VN3" s="5"/>
      <c r="VO3" s="5"/>
      <c r="VP3" s="5"/>
      <c r="VQ3" s="5"/>
      <c r="VR3" s="5"/>
      <c r="VS3" s="5"/>
      <c r="VT3" s="5"/>
      <c r="VU3" s="5"/>
      <c r="VV3" s="5"/>
      <c r="VW3" s="5"/>
      <c r="VX3" s="5"/>
      <c r="VY3" s="5"/>
      <c r="VZ3" s="5"/>
      <c r="WA3" s="5"/>
      <c r="WB3" s="5"/>
      <c r="WC3" s="5"/>
      <c r="WD3" s="5"/>
      <c r="WE3" s="5"/>
      <c r="WF3" s="5"/>
      <c r="WG3" s="5"/>
      <c r="WH3" s="5"/>
      <c r="WI3" s="5"/>
      <c r="WJ3" s="5"/>
      <c r="WK3" s="5"/>
      <c r="WL3" s="5"/>
      <c r="WM3" s="5"/>
      <c r="WN3" s="5"/>
      <c r="WO3" s="5"/>
      <c r="WP3" s="5"/>
      <c r="WQ3" s="5"/>
      <c r="WR3" s="5"/>
      <c r="WS3" s="5"/>
      <c r="WT3" s="5"/>
      <c r="WU3" s="5"/>
      <c r="WV3" s="5"/>
      <c r="WW3" s="5"/>
      <c r="WX3" s="5"/>
      <c r="WY3" s="5"/>
      <c r="WZ3" s="5"/>
      <c r="XA3" s="5"/>
      <c r="XB3" s="5"/>
      <c r="XC3" s="5"/>
      <c r="XD3" s="5"/>
      <c r="XE3" s="5"/>
      <c r="XF3" s="5"/>
      <c r="XG3" s="5"/>
      <c r="XH3" s="5"/>
      <c r="XI3" s="5"/>
      <c r="XJ3" s="5"/>
      <c r="XK3" s="5"/>
      <c r="XL3" s="5"/>
      <c r="XM3" s="5"/>
      <c r="XN3" s="5"/>
      <c r="XO3" s="5"/>
      <c r="XP3" s="5"/>
      <c r="XQ3" s="5"/>
      <c r="XR3" s="5"/>
      <c r="XS3" s="5"/>
      <c r="XT3" s="5"/>
      <c r="XU3" s="5"/>
      <c r="XV3" s="5"/>
      <c r="XW3" s="5"/>
    </row>
    <row r="4" spans="1:647" x14ac:dyDescent="0.45">
      <c r="A4" s="6"/>
      <c r="B4" s="7"/>
      <c r="C4" s="7"/>
      <c r="D4" s="7"/>
      <c r="E4" s="7"/>
      <c r="F4" s="7"/>
      <c r="G4" s="7"/>
      <c r="H4" s="7"/>
      <c r="I4" s="569"/>
      <c r="J4" s="569"/>
      <c r="K4" s="569"/>
      <c r="L4" s="569"/>
      <c r="M4" s="572"/>
      <c r="N4" s="572"/>
      <c r="O4" s="572"/>
      <c r="P4" s="572"/>
      <c r="Q4" s="572"/>
      <c r="R4" s="572"/>
      <c r="S4" s="572"/>
      <c r="T4" s="572"/>
      <c r="U4" s="573"/>
      <c r="V4" s="4"/>
      <c r="W4" s="4"/>
      <c r="X4" s="4"/>
      <c r="Y4" s="4"/>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c r="BO4" s="5"/>
      <c r="BP4" s="5"/>
      <c r="BQ4" s="5"/>
      <c r="BR4" s="5"/>
      <c r="BS4" s="5"/>
      <c r="BT4" s="5"/>
      <c r="BU4" s="5"/>
      <c r="BV4" s="5"/>
      <c r="BW4" s="5"/>
      <c r="BX4" s="5"/>
      <c r="BY4" s="5"/>
      <c r="BZ4" s="5"/>
      <c r="CA4" s="5"/>
      <c r="CB4" s="5"/>
      <c r="CC4" s="5"/>
      <c r="CD4" s="5"/>
      <c r="CE4" s="5"/>
      <c r="CF4" s="5"/>
      <c r="CG4" s="5"/>
      <c r="CH4" s="5"/>
      <c r="CI4" s="5"/>
      <c r="CJ4" s="5"/>
      <c r="CK4" s="5"/>
      <c r="CL4" s="5"/>
      <c r="CM4" s="5"/>
      <c r="CN4" s="5"/>
      <c r="CO4" s="5"/>
      <c r="CP4" s="5"/>
      <c r="CQ4" s="5"/>
      <c r="CR4" s="5"/>
      <c r="CS4" s="5"/>
      <c r="CT4" s="5"/>
      <c r="CU4" s="5"/>
      <c r="CV4" s="5"/>
      <c r="CW4" s="5"/>
      <c r="CX4" s="5"/>
      <c r="CY4" s="5"/>
      <c r="CZ4" s="5"/>
      <c r="DA4" s="5"/>
      <c r="DB4" s="5"/>
      <c r="DC4" s="5"/>
      <c r="DD4" s="5"/>
      <c r="DE4" s="5"/>
      <c r="DF4" s="5"/>
      <c r="DG4" s="5"/>
      <c r="DH4" s="5"/>
      <c r="DI4" s="5"/>
      <c r="DJ4" s="5"/>
      <c r="DK4" s="5"/>
      <c r="DL4" s="5"/>
      <c r="DM4" s="5"/>
      <c r="DN4" s="5"/>
      <c r="DO4" s="5"/>
      <c r="DP4" s="5"/>
      <c r="DQ4" s="5"/>
      <c r="DR4" s="5"/>
      <c r="DS4" s="5"/>
      <c r="DT4" s="5"/>
      <c r="DU4" s="5"/>
      <c r="DV4" s="5"/>
      <c r="DW4" s="5"/>
      <c r="DX4" s="5"/>
      <c r="DY4" s="5"/>
      <c r="DZ4" s="5"/>
      <c r="EA4" s="5"/>
      <c r="EB4" s="5"/>
      <c r="EC4" s="5"/>
      <c r="ED4" s="5"/>
      <c r="EE4" s="5"/>
      <c r="EF4" s="5"/>
      <c r="EG4" s="5"/>
      <c r="EH4" s="5"/>
      <c r="EI4" s="5"/>
      <c r="EJ4" s="5"/>
      <c r="EK4" s="5"/>
      <c r="EL4" s="5"/>
      <c r="EM4" s="5"/>
      <c r="EN4" s="5"/>
      <c r="EO4" s="5"/>
      <c r="EP4" s="5"/>
      <c r="EQ4" s="5"/>
      <c r="ER4" s="5"/>
      <c r="ES4" s="5"/>
      <c r="ET4" s="5"/>
      <c r="EU4" s="5"/>
      <c r="EV4" s="5"/>
      <c r="EW4" s="5"/>
      <c r="EX4" s="5"/>
      <c r="EY4" s="5"/>
      <c r="EZ4" s="5"/>
      <c r="FA4" s="5"/>
      <c r="FB4" s="5"/>
      <c r="FC4" s="5"/>
      <c r="FD4" s="5"/>
      <c r="FE4" s="5"/>
      <c r="FF4" s="5"/>
      <c r="FG4" s="5"/>
      <c r="FH4" s="5"/>
      <c r="FI4" s="5"/>
      <c r="FJ4" s="5"/>
      <c r="FK4" s="5"/>
      <c r="FL4" s="5"/>
      <c r="FM4" s="5"/>
      <c r="FN4" s="5"/>
      <c r="FO4" s="5"/>
      <c r="FP4" s="5"/>
      <c r="FQ4" s="5"/>
      <c r="FR4" s="5"/>
      <c r="FS4" s="5"/>
      <c r="FT4" s="5"/>
      <c r="FU4" s="5"/>
      <c r="FV4" s="5"/>
      <c r="FW4" s="5"/>
      <c r="FX4" s="5"/>
      <c r="FY4" s="5"/>
      <c r="FZ4" s="5"/>
      <c r="GA4" s="5"/>
      <c r="GB4" s="5"/>
      <c r="GC4" s="5"/>
      <c r="GD4" s="5"/>
      <c r="GE4" s="5"/>
      <c r="GF4" s="5"/>
      <c r="GG4" s="5"/>
      <c r="GH4" s="5"/>
      <c r="GI4" s="5"/>
      <c r="GJ4" s="5"/>
      <c r="GK4" s="5"/>
      <c r="GL4" s="5"/>
      <c r="GM4" s="5"/>
      <c r="GN4" s="5"/>
      <c r="GO4" s="5"/>
      <c r="GP4" s="5"/>
      <c r="GQ4" s="5"/>
      <c r="GR4" s="5"/>
      <c r="GS4" s="5"/>
      <c r="GT4" s="5"/>
      <c r="GU4" s="5"/>
      <c r="GV4" s="5"/>
      <c r="GW4" s="5"/>
      <c r="GX4" s="5"/>
      <c r="GY4" s="5"/>
      <c r="GZ4" s="5"/>
      <c r="HA4" s="5"/>
      <c r="HB4" s="5"/>
      <c r="HC4" s="5"/>
      <c r="HD4" s="5"/>
      <c r="HE4" s="5"/>
      <c r="HF4" s="5"/>
      <c r="HG4" s="5"/>
      <c r="HH4" s="5"/>
      <c r="HI4" s="5"/>
      <c r="HJ4" s="5"/>
      <c r="HK4" s="5"/>
      <c r="HL4" s="5"/>
      <c r="HM4" s="5"/>
      <c r="HN4" s="5"/>
      <c r="HO4" s="5"/>
      <c r="HP4" s="5"/>
      <c r="HQ4" s="5"/>
      <c r="HR4" s="5"/>
      <c r="HS4" s="5"/>
      <c r="HT4" s="5"/>
      <c r="HU4" s="5"/>
      <c r="HV4" s="5"/>
      <c r="HW4" s="5"/>
      <c r="HX4" s="5"/>
      <c r="HY4" s="5"/>
      <c r="HZ4" s="5"/>
      <c r="IA4" s="5"/>
      <c r="IB4" s="5"/>
      <c r="IC4" s="5"/>
      <c r="ID4" s="5"/>
      <c r="IE4" s="5"/>
      <c r="IF4" s="5"/>
      <c r="IG4" s="5"/>
      <c r="IH4" s="5"/>
      <c r="II4" s="5"/>
      <c r="IJ4" s="5"/>
      <c r="IK4" s="5"/>
      <c r="IL4" s="5"/>
      <c r="IM4" s="5"/>
      <c r="IN4" s="5"/>
      <c r="IO4" s="5"/>
      <c r="IP4" s="5"/>
      <c r="IQ4" s="5"/>
      <c r="IR4" s="5"/>
      <c r="IS4" s="5"/>
      <c r="IT4" s="5"/>
      <c r="IU4" s="5"/>
      <c r="IV4" s="5"/>
      <c r="IW4" s="5"/>
      <c r="IX4" s="5"/>
      <c r="IY4" s="5"/>
      <c r="IZ4" s="5"/>
      <c r="JA4" s="5"/>
      <c r="JB4" s="5"/>
      <c r="JC4" s="5"/>
      <c r="JD4" s="5"/>
      <c r="JE4" s="5"/>
      <c r="JF4" s="5"/>
      <c r="JG4" s="5"/>
      <c r="JH4" s="5"/>
      <c r="JI4" s="5"/>
      <c r="JJ4" s="5"/>
      <c r="JK4" s="5"/>
      <c r="JL4" s="5"/>
      <c r="JM4" s="5"/>
      <c r="JN4" s="5"/>
      <c r="JO4" s="5"/>
      <c r="JP4" s="5"/>
      <c r="JQ4" s="5"/>
      <c r="JR4" s="5"/>
      <c r="JS4" s="5"/>
      <c r="JT4" s="5"/>
      <c r="JU4" s="5"/>
      <c r="JV4" s="5"/>
      <c r="JW4" s="5"/>
      <c r="JX4" s="5"/>
      <c r="JY4" s="5"/>
      <c r="JZ4" s="5"/>
      <c r="KA4" s="5"/>
      <c r="KB4" s="5"/>
      <c r="KC4" s="5"/>
      <c r="KD4" s="5"/>
      <c r="KE4" s="5"/>
      <c r="KF4" s="5"/>
      <c r="KG4" s="5"/>
      <c r="KH4" s="5"/>
      <c r="KI4" s="5"/>
      <c r="KJ4" s="5"/>
      <c r="KK4" s="5"/>
      <c r="KL4" s="5"/>
      <c r="KM4" s="5"/>
      <c r="KN4" s="5"/>
      <c r="KO4" s="5"/>
      <c r="KP4" s="5"/>
      <c r="KQ4" s="5"/>
      <c r="KR4" s="5"/>
      <c r="KS4" s="5"/>
      <c r="KT4" s="5"/>
      <c r="KU4" s="5"/>
      <c r="KV4" s="5"/>
      <c r="KW4" s="5"/>
      <c r="KX4" s="5"/>
      <c r="KY4" s="5"/>
      <c r="KZ4" s="5"/>
      <c r="LA4" s="5"/>
      <c r="LB4" s="5"/>
      <c r="LC4" s="5"/>
      <c r="LD4" s="5"/>
      <c r="LE4" s="5"/>
      <c r="LF4" s="5"/>
      <c r="LG4" s="5"/>
      <c r="LH4" s="5"/>
      <c r="LI4" s="5"/>
      <c r="LJ4" s="5"/>
      <c r="LK4" s="5"/>
      <c r="LL4" s="5"/>
      <c r="LM4" s="5"/>
      <c r="LN4" s="5"/>
      <c r="LO4" s="5"/>
      <c r="LP4" s="5"/>
      <c r="LQ4" s="5"/>
      <c r="LR4" s="5"/>
      <c r="LS4" s="5"/>
      <c r="LT4" s="5"/>
      <c r="LU4" s="5"/>
      <c r="LV4" s="5"/>
      <c r="LW4" s="5"/>
      <c r="LX4" s="5"/>
      <c r="LY4" s="5"/>
      <c r="LZ4" s="5"/>
      <c r="MA4" s="5"/>
      <c r="MB4" s="5"/>
      <c r="MC4" s="5"/>
      <c r="MD4" s="5"/>
      <c r="ME4" s="5"/>
      <c r="MF4" s="5"/>
      <c r="MG4" s="5"/>
      <c r="MH4" s="5"/>
      <c r="MI4" s="5"/>
      <c r="MJ4" s="5"/>
      <c r="MK4" s="5"/>
      <c r="ML4" s="5"/>
      <c r="MM4" s="5"/>
      <c r="MN4" s="5"/>
      <c r="MO4" s="5"/>
      <c r="MP4" s="5"/>
      <c r="MQ4" s="5"/>
      <c r="MR4" s="5"/>
      <c r="MS4" s="5"/>
      <c r="MT4" s="5"/>
      <c r="MU4" s="5"/>
      <c r="MV4" s="5"/>
      <c r="MW4" s="5"/>
      <c r="MX4" s="5"/>
      <c r="MY4" s="5"/>
      <c r="MZ4" s="5"/>
      <c r="NA4" s="5"/>
      <c r="NB4" s="5"/>
      <c r="NC4" s="5"/>
      <c r="ND4" s="5"/>
      <c r="NE4" s="5"/>
      <c r="NF4" s="5"/>
      <c r="NG4" s="5"/>
      <c r="NH4" s="5"/>
      <c r="NI4" s="5"/>
      <c r="NJ4" s="5"/>
      <c r="NK4" s="5"/>
      <c r="NL4" s="5"/>
      <c r="NM4" s="5"/>
      <c r="NN4" s="5"/>
      <c r="NO4" s="5"/>
      <c r="NP4" s="5"/>
      <c r="NQ4" s="5"/>
      <c r="NR4" s="5"/>
      <c r="NS4" s="5"/>
      <c r="NT4" s="5"/>
      <c r="NU4" s="5"/>
      <c r="NV4" s="5"/>
      <c r="NW4" s="5"/>
      <c r="NX4" s="5"/>
      <c r="NY4" s="5"/>
      <c r="NZ4" s="5"/>
      <c r="OA4" s="5"/>
      <c r="OB4" s="5"/>
      <c r="OC4" s="5"/>
      <c r="OD4" s="5"/>
      <c r="OE4" s="5"/>
      <c r="OF4" s="5"/>
      <c r="OG4" s="5"/>
      <c r="OH4" s="5"/>
      <c r="OI4" s="5"/>
      <c r="OJ4" s="5"/>
      <c r="OK4" s="5"/>
      <c r="OL4" s="5"/>
      <c r="OM4" s="5"/>
      <c r="ON4" s="5"/>
      <c r="OO4" s="5"/>
      <c r="OP4" s="5"/>
      <c r="OQ4" s="5"/>
      <c r="OR4" s="5"/>
      <c r="OS4" s="5"/>
      <c r="OT4" s="5"/>
      <c r="OU4" s="5"/>
      <c r="OV4" s="5"/>
      <c r="OW4" s="5"/>
      <c r="OX4" s="5"/>
      <c r="OY4" s="5"/>
      <c r="OZ4" s="5"/>
      <c r="PA4" s="5"/>
      <c r="PB4" s="5"/>
      <c r="PC4" s="5"/>
      <c r="PD4" s="5"/>
      <c r="PE4" s="5"/>
      <c r="PF4" s="5"/>
      <c r="PG4" s="5"/>
      <c r="PH4" s="5"/>
      <c r="PI4" s="5"/>
      <c r="PJ4" s="5"/>
      <c r="PK4" s="5"/>
      <c r="PL4" s="5"/>
      <c r="PM4" s="5"/>
      <c r="PN4" s="5"/>
      <c r="PO4" s="5"/>
      <c r="PP4" s="5"/>
      <c r="PQ4" s="5"/>
      <c r="PR4" s="5"/>
      <c r="PS4" s="5"/>
      <c r="PT4" s="5"/>
      <c r="PU4" s="5"/>
      <c r="PV4" s="5"/>
      <c r="PW4" s="5"/>
      <c r="PX4" s="5"/>
      <c r="PY4" s="5"/>
      <c r="PZ4" s="5"/>
      <c r="QA4" s="5"/>
      <c r="QB4" s="5"/>
      <c r="QC4" s="5"/>
      <c r="QD4" s="5"/>
      <c r="QE4" s="5"/>
      <c r="QF4" s="5"/>
      <c r="QG4" s="5"/>
      <c r="QH4" s="5"/>
      <c r="QI4" s="5"/>
      <c r="QJ4" s="5"/>
      <c r="QK4" s="5"/>
      <c r="QL4" s="5"/>
      <c r="QM4" s="5"/>
      <c r="QN4" s="5"/>
      <c r="QO4" s="5"/>
      <c r="QP4" s="5"/>
      <c r="QQ4" s="5"/>
      <c r="QR4" s="5"/>
      <c r="QS4" s="5"/>
      <c r="QT4" s="5"/>
      <c r="QU4" s="5"/>
      <c r="QV4" s="5"/>
      <c r="QW4" s="5"/>
      <c r="QX4" s="5"/>
      <c r="QY4" s="5"/>
      <c r="QZ4" s="5"/>
      <c r="RA4" s="5"/>
      <c r="RB4" s="5"/>
      <c r="RC4" s="5"/>
      <c r="RD4" s="5"/>
      <c r="RE4" s="5"/>
      <c r="RF4" s="5"/>
      <c r="RG4" s="5"/>
      <c r="RH4" s="5"/>
      <c r="RI4" s="5"/>
      <c r="RJ4" s="5"/>
      <c r="RK4" s="5"/>
      <c r="RL4" s="5"/>
      <c r="RM4" s="5"/>
      <c r="RN4" s="5"/>
      <c r="RO4" s="5"/>
      <c r="RP4" s="5"/>
      <c r="RQ4" s="5"/>
      <c r="RR4" s="5"/>
      <c r="RS4" s="5"/>
      <c r="RT4" s="5"/>
      <c r="RU4" s="5"/>
      <c r="RV4" s="5"/>
      <c r="RW4" s="5"/>
      <c r="RX4" s="5"/>
      <c r="RY4" s="5"/>
      <c r="RZ4" s="5"/>
      <c r="SA4" s="5"/>
      <c r="SB4" s="5"/>
      <c r="SC4" s="5"/>
      <c r="SD4" s="5"/>
      <c r="SE4" s="5"/>
      <c r="SF4" s="5"/>
      <c r="SG4" s="5"/>
      <c r="SH4" s="5"/>
      <c r="SI4" s="5"/>
      <c r="SJ4" s="5"/>
      <c r="SK4" s="5"/>
      <c r="SL4" s="5"/>
      <c r="SM4" s="5"/>
      <c r="SN4" s="5"/>
      <c r="SO4" s="5"/>
      <c r="SP4" s="5"/>
      <c r="SQ4" s="5"/>
      <c r="SR4" s="5"/>
      <c r="SS4" s="5"/>
      <c r="ST4" s="5"/>
      <c r="SU4" s="5"/>
      <c r="SV4" s="5"/>
      <c r="SW4" s="5"/>
      <c r="SX4" s="5"/>
      <c r="SY4" s="5"/>
      <c r="SZ4" s="5"/>
      <c r="TA4" s="5"/>
      <c r="TB4" s="5"/>
      <c r="TC4" s="5"/>
      <c r="TD4" s="5"/>
      <c r="TE4" s="5"/>
      <c r="TF4" s="5"/>
      <c r="TG4" s="5"/>
      <c r="TH4" s="5"/>
      <c r="TI4" s="5"/>
      <c r="TJ4" s="5"/>
      <c r="TK4" s="5"/>
      <c r="TL4" s="5"/>
      <c r="TM4" s="5"/>
      <c r="TN4" s="5"/>
      <c r="TO4" s="5"/>
      <c r="TP4" s="5"/>
      <c r="TQ4" s="5"/>
      <c r="TR4" s="5"/>
      <c r="TS4" s="5"/>
      <c r="TT4" s="5"/>
      <c r="TU4" s="5"/>
      <c r="TV4" s="5"/>
      <c r="TW4" s="5"/>
      <c r="TX4" s="5"/>
      <c r="TY4" s="5"/>
      <c r="TZ4" s="5"/>
      <c r="UA4" s="5"/>
      <c r="UB4" s="5"/>
      <c r="UC4" s="5"/>
      <c r="UD4" s="5"/>
      <c r="UE4" s="5"/>
      <c r="UF4" s="5"/>
      <c r="UG4" s="5"/>
      <c r="UH4" s="5"/>
      <c r="UI4" s="5"/>
      <c r="UJ4" s="5"/>
      <c r="UK4" s="5"/>
      <c r="UL4" s="5"/>
      <c r="UM4" s="5"/>
      <c r="UN4" s="5"/>
      <c r="UO4" s="5"/>
      <c r="UP4" s="5"/>
      <c r="UQ4" s="5"/>
      <c r="UR4" s="5"/>
      <c r="US4" s="5"/>
      <c r="UT4" s="5"/>
      <c r="UU4" s="5"/>
      <c r="UV4" s="5"/>
      <c r="UW4" s="5"/>
      <c r="UX4" s="5"/>
      <c r="UY4" s="5"/>
      <c r="UZ4" s="5"/>
      <c r="VA4" s="5"/>
      <c r="VB4" s="5"/>
      <c r="VC4" s="5"/>
      <c r="VD4" s="5"/>
      <c r="VE4" s="5"/>
      <c r="VF4" s="5"/>
      <c r="VG4" s="5"/>
      <c r="VH4" s="5"/>
      <c r="VI4" s="5"/>
      <c r="VJ4" s="5"/>
      <c r="VK4" s="5"/>
      <c r="VL4" s="5"/>
      <c r="VM4" s="5"/>
      <c r="VN4" s="5"/>
      <c r="VO4" s="5"/>
      <c r="VP4" s="5"/>
      <c r="VQ4" s="5"/>
      <c r="VR4" s="5"/>
      <c r="VS4" s="5"/>
      <c r="VT4" s="5"/>
      <c r="VU4" s="5"/>
      <c r="VV4" s="5"/>
      <c r="VW4" s="5"/>
      <c r="VX4" s="5"/>
      <c r="VY4" s="5"/>
      <c r="VZ4" s="5"/>
      <c r="WA4" s="5"/>
      <c r="WB4" s="5"/>
      <c r="WC4" s="5"/>
      <c r="WD4" s="5"/>
      <c r="WE4" s="5"/>
      <c r="WF4" s="5"/>
      <c r="WG4" s="5"/>
      <c r="WH4" s="5"/>
      <c r="WI4" s="5"/>
      <c r="WJ4" s="5"/>
      <c r="WK4" s="5"/>
      <c r="WL4" s="5"/>
      <c r="WM4" s="5"/>
      <c r="WN4" s="5"/>
      <c r="WO4" s="5"/>
      <c r="WP4" s="5"/>
      <c r="WQ4" s="5"/>
      <c r="WR4" s="5"/>
      <c r="WS4" s="5"/>
      <c r="WT4" s="5"/>
      <c r="WU4" s="5"/>
      <c r="WV4" s="5"/>
      <c r="WW4" s="5"/>
      <c r="WX4" s="5"/>
      <c r="WY4" s="5"/>
      <c r="WZ4" s="5"/>
      <c r="XA4" s="5"/>
      <c r="XB4" s="5"/>
      <c r="XC4" s="5"/>
      <c r="XD4" s="5"/>
      <c r="XE4" s="5"/>
      <c r="XF4" s="5"/>
      <c r="XG4" s="5"/>
      <c r="XH4" s="5"/>
      <c r="XI4" s="5"/>
      <c r="XJ4" s="5"/>
      <c r="XK4" s="5"/>
      <c r="XL4" s="5"/>
      <c r="XM4" s="5"/>
      <c r="XN4" s="5"/>
      <c r="XO4" s="5"/>
      <c r="XP4" s="5"/>
      <c r="XQ4" s="5"/>
      <c r="XR4" s="5"/>
      <c r="XS4" s="5"/>
      <c r="XT4" s="5"/>
      <c r="XU4" s="5"/>
      <c r="XV4" s="5"/>
      <c r="XW4" s="5"/>
    </row>
    <row r="5" spans="1:647" x14ac:dyDescent="0.45">
      <c r="A5" s="6"/>
      <c r="B5" s="7"/>
      <c r="C5" s="7"/>
      <c r="D5" s="7"/>
      <c r="E5" s="7"/>
      <c r="F5" s="7"/>
      <c r="G5" s="7"/>
      <c r="H5" s="7"/>
      <c r="I5" s="569"/>
      <c r="J5" s="569"/>
      <c r="K5" s="569"/>
      <c r="L5" s="569"/>
      <c r="M5" s="572"/>
      <c r="N5" s="572"/>
      <c r="O5" s="572"/>
      <c r="P5" s="572"/>
      <c r="Q5" s="572"/>
      <c r="R5" s="572"/>
      <c r="S5" s="572"/>
      <c r="T5" s="572"/>
      <c r="U5" s="573"/>
      <c r="V5" s="4"/>
      <c r="W5" s="4"/>
      <c r="X5" s="4"/>
      <c r="Y5" s="4"/>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c r="BO5" s="5"/>
      <c r="BP5" s="5"/>
      <c r="BQ5" s="5"/>
      <c r="BR5" s="5"/>
      <c r="BS5" s="5"/>
      <c r="BT5" s="5"/>
      <c r="BU5" s="5"/>
      <c r="BV5" s="5"/>
      <c r="BW5" s="5"/>
      <c r="BX5" s="5"/>
      <c r="BY5" s="5"/>
      <c r="BZ5" s="5"/>
      <c r="CA5" s="5"/>
      <c r="CB5" s="5"/>
      <c r="CC5" s="5"/>
      <c r="CD5" s="5"/>
      <c r="CE5" s="5"/>
      <c r="CF5" s="5"/>
      <c r="CG5" s="5"/>
      <c r="CH5" s="5"/>
      <c r="CI5" s="5"/>
      <c r="CJ5" s="5"/>
      <c r="CK5" s="5"/>
      <c r="CL5" s="5"/>
      <c r="CM5" s="5"/>
      <c r="CN5" s="5"/>
      <c r="CO5" s="5"/>
      <c r="CP5" s="5"/>
      <c r="CQ5" s="5"/>
      <c r="CR5" s="5"/>
      <c r="CS5" s="5"/>
      <c r="CT5" s="5"/>
      <c r="CU5" s="5"/>
      <c r="CV5" s="5"/>
      <c r="CW5" s="5"/>
      <c r="CX5" s="5"/>
      <c r="CY5" s="5"/>
      <c r="CZ5" s="5"/>
      <c r="DA5" s="5"/>
      <c r="DB5" s="5"/>
      <c r="DC5" s="5"/>
      <c r="DD5" s="5"/>
      <c r="DE5" s="5"/>
      <c r="DF5" s="5"/>
      <c r="DG5" s="5"/>
      <c r="DH5" s="5"/>
      <c r="DI5" s="5"/>
      <c r="DJ5" s="5"/>
      <c r="DK5" s="5"/>
      <c r="DL5" s="5"/>
      <c r="DM5" s="5"/>
      <c r="DN5" s="5"/>
      <c r="DO5" s="5"/>
      <c r="DP5" s="5"/>
      <c r="DQ5" s="5"/>
      <c r="DR5" s="5"/>
      <c r="DS5" s="5"/>
      <c r="DT5" s="5"/>
      <c r="DU5" s="5"/>
      <c r="DV5" s="5"/>
      <c r="DW5" s="5"/>
      <c r="DX5" s="5"/>
      <c r="DY5" s="5"/>
      <c r="DZ5" s="5"/>
      <c r="EA5" s="5"/>
      <c r="EB5" s="5"/>
      <c r="EC5" s="5"/>
      <c r="ED5" s="5"/>
      <c r="EE5" s="5"/>
      <c r="EF5" s="5"/>
      <c r="EG5" s="5"/>
      <c r="EH5" s="5"/>
      <c r="EI5" s="5"/>
      <c r="EJ5" s="5"/>
      <c r="EK5" s="5"/>
      <c r="EL5" s="5"/>
      <c r="EM5" s="5"/>
      <c r="EN5" s="5"/>
      <c r="EO5" s="5"/>
      <c r="EP5" s="5"/>
      <c r="EQ5" s="5"/>
      <c r="ER5" s="5"/>
      <c r="ES5" s="5"/>
      <c r="ET5" s="5"/>
      <c r="EU5" s="5"/>
      <c r="EV5" s="5"/>
      <c r="EW5" s="5"/>
      <c r="EX5" s="5"/>
      <c r="EY5" s="5"/>
      <c r="EZ5" s="5"/>
      <c r="FA5" s="5"/>
      <c r="FB5" s="5"/>
      <c r="FC5" s="5"/>
      <c r="FD5" s="5"/>
      <c r="FE5" s="5"/>
      <c r="FF5" s="5"/>
      <c r="FG5" s="5"/>
      <c r="FH5" s="5"/>
      <c r="FI5" s="5"/>
      <c r="FJ5" s="5"/>
      <c r="FK5" s="5"/>
      <c r="FL5" s="5"/>
      <c r="FM5" s="5"/>
      <c r="FN5" s="5"/>
      <c r="FO5" s="5"/>
      <c r="FP5" s="5"/>
      <c r="FQ5" s="5"/>
      <c r="FR5" s="5"/>
      <c r="FS5" s="5"/>
      <c r="FT5" s="5"/>
      <c r="FU5" s="5"/>
      <c r="FV5" s="5"/>
      <c r="FW5" s="5"/>
      <c r="FX5" s="5"/>
      <c r="FY5" s="5"/>
      <c r="FZ5" s="5"/>
      <c r="GA5" s="5"/>
      <c r="GB5" s="5"/>
      <c r="GC5" s="5"/>
      <c r="GD5" s="5"/>
      <c r="GE5" s="5"/>
      <c r="GF5" s="5"/>
      <c r="GG5" s="5"/>
      <c r="GH5" s="5"/>
      <c r="GI5" s="5"/>
      <c r="GJ5" s="5"/>
      <c r="GK5" s="5"/>
      <c r="GL5" s="5"/>
      <c r="GM5" s="5"/>
      <c r="GN5" s="5"/>
      <c r="GO5" s="5"/>
      <c r="GP5" s="5"/>
      <c r="GQ5" s="5"/>
      <c r="GR5" s="5"/>
      <c r="GS5" s="5"/>
      <c r="GT5" s="5"/>
      <c r="GU5" s="5"/>
      <c r="GV5" s="5"/>
      <c r="GW5" s="5"/>
      <c r="GX5" s="5"/>
      <c r="GY5" s="5"/>
      <c r="GZ5" s="5"/>
      <c r="HA5" s="5"/>
      <c r="HB5" s="5"/>
      <c r="HC5" s="5"/>
      <c r="HD5" s="5"/>
      <c r="HE5" s="5"/>
      <c r="HF5" s="5"/>
      <c r="HG5" s="5"/>
      <c r="HH5" s="5"/>
      <c r="HI5" s="5"/>
      <c r="HJ5" s="5"/>
      <c r="HK5" s="5"/>
      <c r="HL5" s="5"/>
      <c r="HM5" s="5"/>
      <c r="HN5" s="5"/>
      <c r="HO5" s="5"/>
      <c r="HP5" s="5"/>
      <c r="HQ5" s="5"/>
      <c r="HR5" s="5"/>
      <c r="HS5" s="5"/>
      <c r="HT5" s="5"/>
      <c r="HU5" s="5"/>
      <c r="HV5" s="5"/>
      <c r="HW5" s="5"/>
      <c r="HX5" s="5"/>
      <c r="HY5" s="5"/>
      <c r="HZ5" s="5"/>
      <c r="IA5" s="5"/>
      <c r="IB5" s="5"/>
      <c r="IC5" s="5"/>
      <c r="ID5" s="5"/>
      <c r="IE5" s="5"/>
      <c r="IF5" s="5"/>
      <c r="IG5" s="5"/>
      <c r="IH5" s="5"/>
      <c r="II5" s="5"/>
      <c r="IJ5" s="5"/>
      <c r="IK5" s="5"/>
      <c r="IL5" s="5"/>
      <c r="IM5" s="5"/>
      <c r="IN5" s="5"/>
      <c r="IO5" s="5"/>
      <c r="IP5" s="5"/>
      <c r="IQ5" s="5"/>
      <c r="IR5" s="5"/>
      <c r="IS5" s="5"/>
      <c r="IT5" s="5"/>
      <c r="IU5" s="5"/>
      <c r="IV5" s="5"/>
      <c r="IW5" s="5"/>
      <c r="IX5" s="5"/>
      <c r="IY5" s="5"/>
      <c r="IZ5" s="5"/>
      <c r="JA5" s="5"/>
      <c r="JB5" s="5"/>
      <c r="JC5" s="5"/>
      <c r="JD5" s="5"/>
      <c r="JE5" s="5"/>
      <c r="JF5" s="5"/>
      <c r="JG5" s="5"/>
      <c r="JH5" s="5"/>
      <c r="JI5" s="5"/>
      <c r="JJ5" s="5"/>
      <c r="JK5" s="5"/>
      <c r="JL5" s="5"/>
      <c r="JM5" s="5"/>
      <c r="JN5" s="5"/>
      <c r="JO5" s="5"/>
      <c r="JP5" s="5"/>
      <c r="JQ5" s="5"/>
      <c r="JR5" s="5"/>
      <c r="JS5" s="5"/>
      <c r="JT5" s="5"/>
      <c r="JU5" s="5"/>
      <c r="JV5" s="5"/>
      <c r="JW5" s="5"/>
      <c r="JX5" s="5"/>
      <c r="JY5" s="5"/>
      <c r="JZ5" s="5"/>
      <c r="KA5" s="5"/>
      <c r="KB5" s="5"/>
      <c r="KC5" s="5"/>
      <c r="KD5" s="5"/>
      <c r="KE5" s="5"/>
      <c r="KF5" s="5"/>
      <c r="KG5" s="5"/>
      <c r="KH5" s="5"/>
      <c r="KI5" s="5"/>
      <c r="KJ5" s="5"/>
      <c r="KK5" s="5"/>
      <c r="KL5" s="5"/>
      <c r="KM5" s="5"/>
      <c r="KN5" s="5"/>
      <c r="KO5" s="5"/>
      <c r="KP5" s="5"/>
      <c r="KQ5" s="5"/>
      <c r="KR5" s="5"/>
      <c r="KS5" s="5"/>
      <c r="KT5" s="5"/>
      <c r="KU5" s="5"/>
      <c r="KV5" s="5"/>
      <c r="KW5" s="5"/>
      <c r="KX5" s="5"/>
      <c r="KY5" s="5"/>
      <c r="KZ5" s="5"/>
      <c r="LA5" s="5"/>
      <c r="LB5" s="5"/>
      <c r="LC5" s="5"/>
      <c r="LD5" s="5"/>
      <c r="LE5" s="5"/>
      <c r="LF5" s="5"/>
      <c r="LG5" s="5"/>
      <c r="LH5" s="5"/>
      <c r="LI5" s="5"/>
      <c r="LJ5" s="5"/>
      <c r="LK5" s="5"/>
      <c r="LL5" s="5"/>
      <c r="LM5" s="5"/>
      <c r="LN5" s="5"/>
      <c r="LO5" s="5"/>
      <c r="LP5" s="5"/>
      <c r="LQ5" s="5"/>
      <c r="LR5" s="5"/>
      <c r="LS5" s="5"/>
      <c r="LT5" s="5"/>
      <c r="LU5" s="5"/>
      <c r="LV5" s="5"/>
      <c r="LW5" s="5"/>
      <c r="LX5" s="5"/>
      <c r="LY5" s="5"/>
      <c r="LZ5" s="5"/>
      <c r="MA5" s="5"/>
      <c r="MB5" s="5"/>
      <c r="MC5" s="5"/>
      <c r="MD5" s="5"/>
      <c r="ME5" s="5"/>
      <c r="MF5" s="5"/>
      <c r="MG5" s="5"/>
      <c r="MH5" s="5"/>
      <c r="MI5" s="5"/>
      <c r="MJ5" s="5"/>
      <c r="MK5" s="5"/>
      <c r="ML5" s="5"/>
      <c r="MM5" s="5"/>
      <c r="MN5" s="5"/>
      <c r="MO5" s="5"/>
      <c r="MP5" s="5"/>
      <c r="MQ5" s="5"/>
      <c r="MR5" s="5"/>
      <c r="MS5" s="5"/>
      <c r="MT5" s="5"/>
      <c r="MU5" s="5"/>
      <c r="MV5" s="5"/>
      <c r="MW5" s="5"/>
      <c r="MX5" s="5"/>
      <c r="MY5" s="5"/>
      <c r="MZ5" s="5"/>
      <c r="NA5" s="5"/>
      <c r="NB5" s="5"/>
      <c r="NC5" s="5"/>
      <c r="ND5" s="5"/>
      <c r="NE5" s="5"/>
      <c r="NF5" s="5"/>
      <c r="NG5" s="5"/>
      <c r="NH5" s="5"/>
      <c r="NI5" s="5"/>
      <c r="NJ5" s="5"/>
      <c r="NK5" s="5"/>
      <c r="NL5" s="5"/>
      <c r="NM5" s="5"/>
      <c r="NN5" s="5"/>
      <c r="NO5" s="5"/>
      <c r="NP5" s="5"/>
      <c r="NQ5" s="5"/>
      <c r="NR5" s="5"/>
      <c r="NS5" s="5"/>
      <c r="NT5" s="5"/>
      <c r="NU5" s="5"/>
      <c r="NV5" s="5"/>
      <c r="NW5" s="5"/>
      <c r="NX5" s="5"/>
      <c r="NY5" s="5"/>
      <c r="NZ5" s="5"/>
      <c r="OA5" s="5"/>
      <c r="OB5" s="5"/>
      <c r="OC5" s="5"/>
      <c r="OD5" s="5"/>
      <c r="OE5" s="5"/>
      <c r="OF5" s="5"/>
      <c r="OG5" s="5"/>
      <c r="OH5" s="5"/>
      <c r="OI5" s="5"/>
      <c r="OJ5" s="5"/>
      <c r="OK5" s="5"/>
      <c r="OL5" s="5"/>
      <c r="OM5" s="5"/>
      <c r="ON5" s="5"/>
      <c r="OO5" s="5"/>
      <c r="OP5" s="5"/>
      <c r="OQ5" s="5"/>
      <c r="OR5" s="5"/>
      <c r="OS5" s="5"/>
      <c r="OT5" s="5"/>
      <c r="OU5" s="5"/>
      <c r="OV5" s="5"/>
      <c r="OW5" s="5"/>
      <c r="OX5" s="5"/>
      <c r="OY5" s="5"/>
      <c r="OZ5" s="5"/>
      <c r="PA5" s="5"/>
      <c r="PB5" s="5"/>
      <c r="PC5" s="5"/>
      <c r="PD5" s="5"/>
      <c r="PE5" s="5"/>
      <c r="PF5" s="5"/>
      <c r="PG5" s="5"/>
      <c r="PH5" s="5"/>
      <c r="PI5" s="5"/>
      <c r="PJ5" s="5"/>
      <c r="PK5" s="5"/>
      <c r="PL5" s="5"/>
      <c r="PM5" s="5"/>
      <c r="PN5" s="5"/>
      <c r="PO5" s="5"/>
      <c r="PP5" s="5"/>
      <c r="PQ5" s="5"/>
      <c r="PR5" s="5"/>
      <c r="PS5" s="5"/>
      <c r="PT5" s="5"/>
      <c r="PU5" s="5"/>
      <c r="PV5" s="5"/>
      <c r="PW5" s="5"/>
      <c r="PX5" s="5"/>
      <c r="PY5" s="5"/>
      <c r="PZ5" s="5"/>
      <c r="QA5" s="5"/>
      <c r="QB5" s="5"/>
      <c r="QC5" s="5"/>
      <c r="QD5" s="5"/>
      <c r="QE5" s="5"/>
      <c r="QF5" s="5"/>
      <c r="QG5" s="5"/>
      <c r="QH5" s="5"/>
      <c r="QI5" s="5"/>
      <c r="QJ5" s="5"/>
      <c r="QK5" s="5"/>
      <c r="QL5" s="5"/>
      <c r="QM5" s="5"/>
      <c r="QN5" s="5"/>
      <c r="QO5" s="5"/>
      <c r="QP5" s="5"/>
      <c r="QQ5" s="5"/>
      <c r="QR5" s="5"/>
      <c r="QS5" s="5"/>
      <c r="QT5" s="5"/>
      <c r="QU5" s="5"/>
      <c r="QV5" s="5"/>
      <c r="QW5" s="5"/>
      <c r="QX5" s="5"/>
      <c r="QY5" s="5"/>
      <c r="QZ5" s="5"/>
      <c r="RA5" s="5"/>
      <c r="RB5" s="5"/>
      <c r="RC5" s="5"/>
      <c r="RD5" s="5"/>
      <c r="RE5" s="5"/>
      <c r="RF5" s="5"/>
      <c r="RG5" s="5"/>
      <c r="RH5" s="5"/>
      <c r="RI5" s="5"/>
      <c r="RJ5" s="5"/>
      <c r="RK5" s="5"/>
      <c r="RL5" s="5"/>
      <c r="RM5" s="5"/>
      <c r="RN5" s="5"/>
      <c r="RO5" s="5"/>
      <c r="RP5" s="5"/>
      <c r="RQ5" s="5"/>
      <c r="RR5" s="5"/>
      <c r="RS5" s="5"/>
      <c r="RT5" s="5"/>
      <c r="RU5" s="5"/>
      <c r="RV5" s="5"/>
      <c r="RW5" s="5"/>
      <c r="RX5" s="5"/>
      <c r="RY5" s="5"/>
      <c r="RZ5" s="5"/>
      <c r="SA5" s="5"/>
      <c r="SB5" s="5"/>
      <c r="SC5" s="5"/>
      <c r="SD5" s="5"/>
      <c r="SE5" s="5"/>
      <c r="SF5" s="5"/>
      <c r="SG5" s="5"/>
      <c r="SH5" s="5"/>
      <c r="SI5" s="5"/>
      <c r="SJ5" s="5"/>
      <c r="SK5" s="5"/>
      <c r="SL5" s="5"/>
      <c r="SM5" s="5"/>
      <c r="SN5" s="5"/>
      <c r="SO5" s="5"/>
      <c r="SP5" s="5"/>
      <c r="SQ5" s="5"/>
      <c r="SR5" s="5"/>
      <c r="SS5" s="5"/>
      <c r="ST5" s="5"/>
      <c r="SU5" s="5"/>
      <c r="SV5" s="5"/>
      <c r="SW5" s="5"/>
      <c r="SX5" s="5"/>
      <c r="SY5" s="5"/>
      <c r="SZ5" s="5"/>
      <c r="TA5" s="5"/>
      <c r="TB5" s="5"/>
      <c r="TC5" s="5"/>
      <c r="TD5" s="5"/>
      <c r="TE5" s="5"/>
      <c r="TF5" s="5"/>
      <c r="TG5" s="5"/>
      <c r="TH5" s="5"/>
      <c r="TI5" s="5"/>
      <c r="TJ5" s="5"/>
      <c r="TK5" s="5"/>
      <c r="TL5" s="5"/>
      <c r="TM5" s="5"/>
      <c r="TN5" s="5"/>
      <c r="TO5" s="5"/>
      <c r="TP5" s="5"/>
      <c r="TQ5" s="5"/>
      <c r="TR5" s="5"/>
      <c r="TS5" s="5"/>
      <c r="TT5" s="5"/>
      <c r="TU5" s="5"/>
      <c r="TV5" s="5"/>
      <c r="TW5" s="5"/>
      <c r="TX5" s="5"/>
      <c r="TY5" s="5"/>
      <c r="TZ5" s="5"/>
      <c r="UA5" s="5"/>
      <c r="UB5" s="5"/>
      <c r="UC5" s="5"/>
      <c r="UD5" s="5"/>
      <c r="UE5" s="5"/>
      <c r="UF5" s="5"/>
      <c r="UG5" s="5"/>
      <c r="UH5" s="5"/>
      <c r="UI5" s="5"/>
      <c r="UJ5" s="5"/>
      <c r="UK5" s="5"/>
      <c r="UL5" s="5"/>
      <c r="UM5" s="5"/>
      <c r="UN5" s="5"/>
      <c r="UO5" s="5"/>
      <c r="UP5" s="5"/>
      <c r="UQ5" s="5"/>
      <c r="UR5" s="5"/>
      <c r="US5" s="5"/>
      <c r="UT5" s="5"/>
      <c r="UU5" s="5"/>
      <c r="UV5" s="5"/>
      <c r="UW5" s="5"/>
      <c r="UX5" s="5"/>
      <c r="UY5" s="5"/>
      <c r="UZ5" s="5"/>
      <c r="VA5" s="5"/>
      <c r="VB5" s="5"/>
      <c r="VC5" s="5"/>
      <c r="VD5" s="5"/>
      <c r="VE5" s="5"/>
      <c r="VF5" s="5"/>
      <c r="VG5" s="5"/>
      <c r="VH5" s="5"/>
      <c r="VI5" s="5"/>
      <c r="VJ5" s="5"/>
      <c r="VK5" s="5"/>
      <c r="VL5" s="5"/>
      <c r="VM5" s="5"/>
      <c r="VN5" s="5"/>
      <c r="VO5" s="5"/>
      <c r="VP5" s="5"/>
      <c r="VQ5" s="5"/>
      <c r="VR5" s="5"/>
      <c r="VS5" s="5"/>
      <c r="VT5" s="5"/>
      <c r="VU5" s="5"/>
      <c r="VV5" s="5"/>
      <c r="VW5" s="5"/>
      <c r="VX5" s="5"/>
      <c r="VY5" s="5"/>
      <c r="VZ5" s="5"/>
      <c r="WA5" s="5"/>
      <c r="WB5" s="5"/>
      <c r="WC5" s="5"/>
      <c r="WD5" s="5"/>
      <c r="WE5" s="5"/>
      <c r="WF5" s="5"/>
      <c r="WG5" s="5"/>
      <c r="WH5" s="5"/>
      <c r="WI5" s="5"/>
      <c r="WJ5" s="5"/>
      <c r="WK5" s="5"/>
      <c r="WL5" s="5"/>
      <c r="WM5" s="5"/>
      <c r="WN5" s="5"/>
      <c r="WO5" s="5"/>
      <c r="WP5" s="5"/>
      <c r="WQ5" s="5"/>
      <c r="WR5" s="5"/>
      <c r="WS5" s="5"/>
      <c r="WT5" s="5"/>
      <c r="WU5" s="5"/>
      <c r="WV5" s="5"/>
      <c r="WW5" s="5"/>
      <c r="WX5" s="5"/>
      <c r="WY5" s="5"/>
      <c r="WZ5" s="5"/>
      <c r="XA5" s="5"/>
      <c r="XB5" s="5"/>
      <c r="XC5" s="5"/>
      <c r="XD5" s="5"/>
      <c r="XE5" s="5"/>
      <c r="XF5" s="5"/>
      <c r="XG5" s="5"/>
      <c r="XH5" s="5"/>
      <c r="XI5" s="5"/>
      <c r="XJ5" s="5"/>
      <c r="XK5" s="5"/>
      <c r="XL5" s="5"/>
      <c r="XM5" s="5"/>
      <c r="XN5" s="5"/>
      <c r="XO5" s="5"/>
      <c r="XP5" s="5"/>
      <c r="XQ5" s="5"/>
      <c r="XR5" s="5"/>
      <c r="XS5" s="5"/>
      <c r="XT5" s="5"/>
      <c r="XU5" s="5"/>
      <c r="XV5" s="5"/>
      <c r="XW5" s="5"/>
    </row>
    <row r="6" spans="1:647" x14ac:dyDescent="0.45">
      <c r="A6" s="6"/>
      <c r="B6" s="7"/>
      <c r="C6" s="7"/>
      <c r="D6" s="7"/>
      <c r="E6" s="7"/>
      <c r="F6" s="7"/>
      <c r="G6" s="7"/>
      <c r="H6" s="7"/>
      <c r="I6" s="569"/>
      <c r="J6" s="569"/>
      <c r="K6" s="569"/>
      <c r="L6" s="569"/>
      <c r="M6" s="572"/>
      <c r="N6" s="572"/>
      <c r="O6" s="572"/>
      <c r="P6" s="572"/>
      <c r="Q6" s="572"/>
      <c r="R6" s="572"/>
      <c r="S6" s="572"/>
      <c r="T6" s="572"/>
      <c r="U6" s="573"/>
      <c r="V6" s="4"/>
      <c r="W6" s="4"/>
      <c r="X6" s="8"/>
      <c r="Y6" s="4"/>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c r="BO6" s="5"/>
      <c r="BP6" s="5"/>
      <c r="BQ6" s="5"/>
      <c r="BR6" s="5"/>
      <c r="BS6" s="5"/>
      <c r="BT6" s="5"/>
      <c r="BU6" s="5"/>
      <c r="BV6" s="5"/>
      <c r="BW6" s="5"/>
      <c r="BX6" s="5"/>
      <c r="BY6" s="5"/>
      <c r="BZ6" s="5"/>
      <c r="CA6" s="5"/>
      <c r="CB6" s="5"/>
      <c r="CC6" s="5"/>
      <c r="CD6" s="5"/>
      <c r="CE6" s="5"/>
      <c r="CF6" s="5"/>
      <c r="CG6" s="5"/>
      <c r="CH6" s="5"/>
      <c r="CI6" s="5"/>
      <c r="CJ6" s="5"/>
      <c r="CK6" s="5"/>
      <c r="CL6" s="5"/>
      <c r="CM6" s="5"/>
      <c r="CN6" s="5"/>
      <c r="CO6" s="5"/>
      <c r="CP6" s="5"/>
      <c r="CQ6" s="5"/>
      <c r="CR6" s="5"/>
      <c r="CS6" s="5"/>
      <c r="CT6" s="5"/>
      <c r="CU6" s="5"/>
      <c r="CV6" s="5"/>
      <c r="CW6" s="5"/>
      <c r="CX6" s="5"/>
      <c r="CY6" s="5"/>
      <c r="CZ6" s="5"/>
      <c r="DA6" s="5"/>
      <c r="DB6" s="5"/>
      <c r="DC6" s="5"/>
      <c r="DD6" s="5"/>
      <c r="DE6" s="5"/>
      <c r="DF6" s="5"/>
      <c r="DG6" s="5"/>
      <c r="DH6" s="5"/>
      <c r="DI6" s="5"/>
      <c r="DJ6" s="5"/>
      <c r="DK6" s="5"/>
      <c r="DL6" s="5"/>
      <c r="DM6" s="5"/>
      <c r="DN6" s="5"/>
      <c r="DO6" s="5"/>
      <c r="DP6" s="5"/>
      <c r="DQ6" s="5"/>
      <c r="DR6" s="5"/>
      <c r="DS6" s="5"/>
      <c r="DT6" s="5"/>
      <c r="DU6" s="5"/>
      <c r="DV6" s="5"/>
      <c r="DW6" s="5"/>
      <c r="DX6" s="5"/>
      <c r="DY6" s="5"/>
      <c r="DZ6" s="5"/>
      <c r="EA6" s="5"/>
      <c r="EB6" s="5"/>
      <c r="EC6" s="5"/>
      <c r="ED6" s="5"/>
      <c r="EE6" s="5"/>
      <c r="EF6" s="5"/>
      <c r="EG6" s="5"/>
      <c r="EH6" s="5"/>
      <c r="EI6" s="5"/>
      <c r="EJ6" s="5"/>
      <c r="EK6" s="5"/>
      <c r="EL6" s="5"/>
      <c r="EM6" s="5"/>
      <c r="EN6" s="5"/>
      <c r="EO6" s="5"/>
      <c r="EP6" s="5"/>
      <c r="EQ6" s="5"/>
      <c r="ER6" s="5"/>
      <c r="ES6" s="5"/>
      <c r="ET6" s="5"/>
      <c r="EU6" s="5"/>
      <c r="EV6" s="5"/>
      <c r="EW6" s="5"/>
      <c r="EX6" s="5"/>
      <c r="EY6" s="5"/>
      <c r="EZ6" s="5"/>
      <c r="FA6" s="5"/>
      <c r="FB6" s="5"/>
      <c r="FC6" s="5"/>
      <c r="FD6" s="5"/>
      <c r="FE6" s="5"/>
      <c r="FF6" s="5"/>
      <c r="FG6" s="5"/>
      <c r="FH6" s="5"/>
      <c r="FI6" s="5"/>
      <c r="FJ6" s="5"/>
      <c r="FK6" s="5"/>
      <c r="FL6" s="5"/>
      <c r="FM6" s="5"/>
      <c r="FN6" s="5"/>
      <c r="FO6" s="5"/>
      <c r="FP6" s="5"/>
      <c r="FQ6" s="5"/>
      <c r="FR6" s="5"/>
      <c r="FS6" s="5"/>
      <c r="FT6" s="5"/>
      <c r="FU6" s="5"/>
      <c r="FV6" s="5"/>
      <c r="FW6" s="5"/>
      <c r="FX6" s="5"/>
      <c r="FY6" s="5"/>
      <c r="FZ6" s="5"/>
      <c r="GA6" s="5"/>
      <c r="GB6" s="5"/>
      <c r="GC6" s="5"/>
      <c r="GD6" s="5"/>
      <c r="GE6" s="5"/>
      <c r="GF6" s="5"/>
      <c r="GG6" s="5"/>
      <c r="GH6" s="5"/>
      <c r="GI6" s="5"/>
      <c r="GJ6" s="5"/>
      <c r="GK6" s="5"/>
      <c r="GL6" s="5"/>
      <c r="GM6" s="5"/>
      <c r="GN6" s="5"/>
      <c r="GO6" s="5"/>
      <c r="GP6" s="5"/>
      <c r="GQ6" s="5"/>
      <c r="GR6" s="5"/>
      <c r="GS6" s="5"/>
      <c r="GT6" s="5"/>
      <c r="GU6" s="5"/>
      <c r="GV6" s="5"/>
      <c r="GW6" s="5"/>
      <c r="GX6" s="5"/>
      <c r="GY6" s="5"/>
      <c r="GZ6" s="5"/>
      <c r="HA6" s="5"/>
      <c r="HB6" s="5"/>
      <c r="HC6" s="5"/>
      <c r="HD6" s="5"/>
      <c r="HE6" s="5"/>
      <c r="HF6" s="5"/>
      <c r="HG6" s="5"/>
      <c r="HH6" s="5"/>
      <c r="HI6" s="5"/>
      <c r="HJ6" s="5"/>
      <c r="HK6" s="5"/>
      <c r="HL6" s="5"/>
      <c r="HM6" s="5"/>
      <c r="HN6" s="5"/>
      <c r="HO6" s="5"/>
      <c r="HP6" s="5"/>
      <c r="HQ6" s="5"/>
      <c r="HR6" s="5"/>
      <c r="HS6" s="5"/>
      <c r="HT6" s="5"/>
      <c r="HU6" s="5"/>
      <c r="HV6" s="5"/>
      <c r="HW6" s="5"/>
      <c r="HX6" s="5"/>
      <c r="HY6" s="5"/>
      <c r="HZ6" s="5"/>
      <c r="IA6" s="5"/>
      <c r="IB6" s="5"/>
      <c r="IC6" s="5"/>
      <c r="ID6" s="5"/>
      <c r="IE6" s="5"/>
      <c r="IF6" s="5"/>
      <c r="IG6" s="5"/>
      <c r="IH6" s="5"/>
      <c r="II6" s="5"/>
      <c r="IJ6" s="5"/>
      <c r="IK6" s="5"/>
      <c r="IL6" s="5"/>
      <c r="IM6" s="5"/>
      <c r="IN6" s="5"/>
      <c r="IO6" s="5"/>
      <c r="IP6" s="5"/>
      <c r="IQ6" s="5"/>
      <c r="IR6" s="5"/>
      <c r="IS6" s="5"/>
      <c r="IT6" s="5"/>
      <c r="IU6" s="5"/>
      <c r="IV6" s="5"/>
      <c r="IW6" s="5"/>
      <c r="IX6" s="5"/>
      <c r="IY6" s="5"/>
      <c r="IZ6" s="5"/>
      <c r="JA6" s="5"/>
      <c r="JB6" s="5"/>
      <c r="JC6" s="5"/>
      <c r="JD6" s="5"/>
      <c r="JE6" s="5"/>
      <c r="JF6" s="5"/>
      <c r="JG6" s="5"/>
      <c r="JH6" s="5"/>
      <c r="JI6" s="5"/>
      <c r="JJ6" s="5"/>
      <c r="JK6" s="5"/>
      <c r="JL6" s="5"/>
      <c r="JM6" s="5"/>
      <c r="JN6" s="5"/>
      <c r="JO6" s="5"/>
      <c r="JP6" s="5"/>
      <c r="JQ6" s="5"/>
      <c r="JR6" s="5"/>
      <c r="JS6" s="5"/>
      <c r="JT6" s="5"/>
      <c r="JU6" s="5"/>
      <c r="JV6" s="5"/>
      <c r="JW6" s="5"/>
      <c r="JX6" s="5"/>
      <c r="JY6" s="5"/>
      <c r="JZ6" s="5"/>
      <c r="KA6" s="5"/>
      <c r="KB6" s="5"/>
      <c r="KC6" s="5"/>
      <c r="KD6" s="5"/>
      <c r="KE6" s="5"/>
      <c r="KF6" s="5"/>
      <c r="KG6" s="5"/>
      <c r="KH6" s="5"/>
      <c r="KI6" s="5"/>
      <c r="KJ6" s="5"/>
      <c r="KK6" s="5"/>
      <c r="KL6" s="5"/>
      <c r="KM6" s="5"/>
      <c r="KN6" s="5"/>
      <c r="KO6" s="5"/>
      <c r="KP6" s="5"/>
      <c r="KQ6" s="5"/>
      <c r="KR6" s="5"/>
      <c r="KS6" s="5"/>
      <c r="KT6" s="5"/>
      <c r="KU6" s="5"/>
      <c r="KV6" s="5"/>
      <c r="KW6" s="5"/>
      <c r="KX6" s="5"/>
      <c r="KY6" s="5"/>
      <c r="KZ6" s="5"/>
      <c r="LA6" s="5"/>
      <c r="LB6" s="5"/>
      <c r="LC6" s="5"/>
      <c r="LD6" s="5"/>
      <c r="LE6" s="5"/>
      <c r="LF6" s="5"/>
      <c r="LG6" s="5"/>
      <c r="LH6" s="5"/>
      <c r="LI6" s="5"/>
      <c r="LJ6" s="5"/>
      <c r="LK6" s="5"/>
      <c r="LL6" s="5"/>
      <c r="LM6" s="5"/>
      <c r="LN6" s="5"/>
      <c r="LO6" s="5"/>
      <c r="LP6" s="5"/>
      <c r="LQ6" s="5"/>
      <c r="LR6" s="5"/>
      <c r="LS6" s="5"/>
      <c r="LT6" s="5"/>
      <c r="LU6" s="5"/>
      <c r="LV6" s="5"/>
      <c r="LW6" s="5"/>
      <c r="LX6" s="5"/>
      <c r="LY6" s="5"/>
      <c r="LZ6" s="5"/>
      <c r="MA6" s="5"/>
      <c r="MB6" s="5"/>
      <c r="MC6" s="5"/>
      <c r="MD6" s="5"/>
      <c r="ME6" s="5"/>
      <c r="MF6" s="5"/>
      <c r="MG6" s="5"/>
      <c r="MH6" s="5"/>
      <c r="MI6" s="5"/>
      <c r="MJ6" s="5"/>
      <c r="MK6" s="5"/>
      <c r="ML6" s="5"/>
      <c r="MM6" s="5"/>
      <c r="MN6" s="5"/>
      <c r="MO6" s="5"/>
      <c r="MP6" s="5"/>
      <c r="MQ6" s="5"/>
      <c r="MR6" s="5"/>
      <c r="MS6" s="5"/>
      <c r="MT6" s="5"/>
      <c r="MU6" s="5"/>
      <c r="MV6" s="5"/>
      <c r="MW6" s="5"/>
      <c r="MX6" s="5"/>
      <c r="MY6" s="5"/>
      <c r="MZ6" s="5"/>
      <c r="NA6" s="5"/>
      <c r="NB6" s="5"/>
      <c r="NC6" s="5"/>
      <c r="ND6" s="5"/>
      <c r="NE6" s="5"/>
      <c r="NF6" s="5"/>
      <c r="NG6" s="5"/>
      <c r="NH6" s="5"/>
      <c r="NI6" s="5"/>
      <c r="NJ6" s="5"/>
      <c r="NK6" s="5"/>
      <c r="NL6" s="5"/>
      <c r="NM6" s="5"/>
      <c r="NN6" s="5"/>
      <c r="NO6" s="5"/>
      <c r="NP6" s="5"/>
      <c r="NQ6" s="5"/>
      <c r="NR6" s="5"/>
      <c r="NS6" s="5"/>
      <c r="NT6" s="5"/>
      <c r="NU6" s="5"/>
      <c r="NV6" s="5"/>
      <c r="NW6" s="5"/>
      <c r="NX6" s="5"/>
      <c r="NY6" s="5"/>
      <c r="NZ6" s="5"/>
      <c r="OA6" s="5"/>
      <c r="OB6" s="5"/>
      <c r="OC6" s="5"/>
      <c r="OD6" s="5"/>
      <c r="OE6" s="5"/>
      <c r="OF6" s="5"/>
      <c r="OG6" s="5"/>
      <c r="OH6" s="5"/>
      <c r="OI6" s="5"/>
      <c r="OJ6" s="5"/>
      <c r="OK6" s="5"/>
      <c r="OL6" s="5"/>
      <c r="OM6" s="5"/>
      <c r="ON6" s="5"/>
      <c r="OO6" s="5"/>
      <c r="OP6" s="5"/>
      <c r="OQ6" s="5"/>
      <c r="OR6" s="5"/>
      <c r="OS6" s="5"/>
      <c r="OT6" s="5"/>
      <c r="OU6" s="5"/>
      <c r="OV6" s="5"/>
      <c r="OW6" s="5"/>
      <c r="OX6" s="5"/>
      <c r="OY6" s="5"/>
      <c r="OZ6" s="5"/>
      <c r="PA6" s="5"/>
      <c r="PB6" s="5"/>
      <c r="PC6" s="5"/>
      <c r="PD6" s="5"/>
      <c r="PE6" s="5"/>
      <c r="PF6" s="5"/>
      <c r="PG6" s="5"/>
      <c r="PH6" s="5"/>
      <c r="PI6" s="5"/>
      <c r="PJ6" s="5"/>
      <c r="PK6" s="5"/>
      <c r="PL6" s="5"/>
      <c r="PM6" s="5"/>
      <c r="PN6" s="5"/>
      <c r="PO6" s="5"/>
      <c r="PP6" s="5"/>
      <c r="PQ6" s="5"/>
      <c r="PR6" s="5"/>
      <c r="PS6" s="5"/>
      <c r="PT6" s="5"/>
      <c r="PU6" s="5"/>
      <c r="PV6" s="5"/>
      <c r="PW6" s="5"/>
      <c r="PX6" s="5"/>
      <c r="PY6" s="5"/>
      <c r="PZ6" s="5"/>
      <c r="QA6" s="5"/>
      <c r="QB6" s="5"/>
      <c r="QC6" s="5"/>
      <c r="QD6" s="5"/>
      <c r="QE6" s="5"/>
      <c r="QF6" s="5"/>
      <c r="QG6" s="5"/>
      <c r="QH6" s="5"/>
      <c r="QI6" s="5"/>
      <c r="QJ6" s="5"/>
      <c r="QK6" s="5"/>
      <c r="QL6" s="5"/>
      <c r="QM6" s="5"/>
      <c r="QN6" s="5"/>
      <c r="QO6" s="5"/>
      <c r="QP6" s="5"/>
      <c r="QQ6" s="5"/>
      <c r="QR6" s="5"/>
      <c r="QS6" s="5"/>
      <c r="QT6" s="5"/>
      <c r="QU6" s="5"/>
      <c r="QV6" s="5"/>
      <c r="QW6" s="5"/>
      <c r="QX6" s="5"/>
      <c r="QY6" s="5"/>
      <c r="QZ6" s="5"/>
      <c r="RA6" s="5"/>
      <c r="RB6" s="5"/>
      <c r="RC6" s="5"/>
      <c r="RD6" s="5"/>
      <c r="RE6" s="5"/>
      <c r="RF6" s="5"/>
      <c r="RG6" s="5"/>
      <c r="RH6" s="5"/>
      <c r="RI6" s="5"/>
      <c r="RJ6" s="5"/>
      <c r="RK6" s="5"/>
      <c r="RL6" s="5"/>
      <c r="RM6" s="5"/>
      <c r="RN6" s="5"/>
      <c r="RO6" s="5"/>
      <c r="RP6" s="5"/>
      <c r="RQ6" s="5"/>
      <c r="RR6" s="5"/>
      <c r="RS6" s="5"/>
      <c r="RT6" s="5"/>
      <c r="RU6" s="5"/>
      <c r="RV6" s="5"/>
      <c r="RW6" s="5"/>
      <c r="RX6" s="5"/>
      <c r="RY6" s="5"/>
      <c r="RZ6" s="5"/>
      <c r="SA6" s="5"/>
      <c r="SB6" s="5"/>
      <c r="SC6" s="5"/>
      <c r="SD6" s="5"/>
      <c r="SE6" s="5"/>
      <c r="SF6" s="5"/>
      <c r="SG6" s="5"/>
      <c r="SH6" s="5"/>
      <c r="SI6" s="5"/>
      <c r="SJ6" s="5"/>
      <c r="SK6" s="5"/>
      <c r="SL6" s="5"/>
      <c r="SM6" s="5"/>
      <c r="SN6" s="5"/>
      <c r="SO6" s="5"/>
      <c r="SP6" s="5"/>
      <c r="SQ6" s="5"/>
      <c r="SR6" s="5"/>
      <c r="SS6" s="5"/>
      <c r="ST6" s="5"/>
      <c r="SU6" s="5"/>
      <c r="SV6" s="5"/>
      <c r="SW6" s="5"/>
      <c r="SX6" s="5"/>
      <c r="SY6" s="5"/>
      <c r="SZ6" s="5"/>
      <c r="TA6" s="5"/>
      <c r="TB6" s="5"/>
      <c r="TC6" s="5"/>
      <c r="TD6" s="5"/>
      <c r="TE6" s="5"/>
      <c r="TF6" s="5"/>
      <c r="TG6" s="5"/>
      <c r="TH6" s="5"/>
      <c r="TI6" s="5"/>
      <c r="TJ6" s="5"/>
      <c r="TK6" s="5"/>
      <c r="TL6" s="5"/>
      <c r="TM6" s="5"/>
      <c r="TN6" s="5"/>
      <c r="TO6" s="5"/>
      <c r="TP6" s="5"/>
      <c r="TQ6" s="5"/>
      <c r="TR6" s="5"/>
      <c r="TS6" s="5"/>
      <c r="TT6" s="5"/>
      <c r="TU6" s="5"/>
      <c r="TV6" s="5"/>
      <c r="TW6" s="5"/>
      <c r="TX6" s="5"/>
      <c r="TY6" s="5"/>
      <c r="TZ6" s="5"/>
      <c r="UA6" s="5"/>
      <c r="UB6" s="5"/>
      <c r="UC6" s="5"/>
      <c r="UD6" s="5"/>
      <c r="UE6" s="5"/>
      <c r="UF6" s="5"/>
      <c r="UG6" s="5"/>
      <c r="UH6" s="5"/>
      <c r="UI6" s="5"/>
      <c r="UJ6" s="5"/>
      <c r="UK6" s="5"/>
      <c r="UL6" s="5"/>
      <c r="UM6" s="5"/>
      <c r="UN6" s="5"/>
      <c r="UO6" s="5"/>
      <c r="UP6" s="5"/>
      <c r="UQ6" s="5"/>
      <c r="UR6" s="5"/>
      <c r="US6" s="5"/>
      <c r="UT6" s="5"/>
      <c r="UU6" s="5"/>
      <c r="UV6" s="5"/>
      <c r="UW6" s="5"/>
      <c r="UX6" s="5"/>
      <c r="UY6" s="5"/>
      <c r="UZ6" s="5"/>
      <c r="VA6" s="5"/>
      <c r="VB6" s="5"/>
      <c r="VC6" s="5"/>
      <c r="VD6" s="5"/>
      <c r="VE6" s="5"/>
      <c r="VF6" s="5"/>
      <c r="VG6" s="5"/>
      <c r="VH6" s="5"/>
      <c r="VI6" s="5"/>
      <c r="VJ6" s="5"/>
      <c r="VK6" s="5"/>
      <c r="VL6" s="5"/>
      <c r="VM6" s="5"/>
      <c r="VN6" s="5"/>
      <c r="VO6" s="5"/>
      <c r="VP6" s="5"/>
      <c r="VQ6" s="5"/>
      <c r="VR6" s="5"/>
      <c r="VS6" s="5"/>
      <c r="VT6" s="5"/>
      <c r="VU6" s="5"/>
      <c r="VV6" s="5"/>
      <c r="VW6" s="5"/>
      <c r="VX6" s="5"/>
      <c r="VY6" s="5"/>
      <c r="VZ6" s="5"/>
      <c r="WA6" s="5"/>
      <c r="WB6" s="5"/>
      <c r="WC6" s="5"/>
      <c r="WD6" s="5"/>
      <c r="WE6" s="5"/>
      <c r="WF6" s="5"/>
      <c r="WG6" s="5"/>
      <c r="WH6" s="5"/>
      <c r="WI6" s="5"/>
      <c r="WJ6" s="5"/>
      <c r="WK6" s="5"/>
      <c r="WL6" s="5"/>
      <c r="WM6" s="5"/>
      <c r="WN6" s="5"/>
      <c r="WO6" s="5"/>
      <c r="WP6" s="5"/>
      <c r="WQ6" s="5"/>
      <c r="WR6" s="5"/>
      <c r="WS6" s="5"/>
      <c r="WT6" s="5"/>
      <c r="WU6" s="5"/>
      <c r="WV6" s="5"/>
      <c r="WW6" s="5"/>
      <c r="WX6" s="5"/>
      <c r="WY6" s="5"/>
      <c r="WZ6" s="5"/>
      <c r="XA6" s="5"/>
      <c r="XB6" s="5"/>
      <c r="XC6" s="5"/>
      <c r="XD6" s="5"/>
      <c r="XE6" s="5"/>
      <c r="XF6" s="5"/>
      <c r="XG6" s="5"/>
      <c r="XH6" s="5"/>
      <c r="XI6" s="5"/>
      <c r="XJ6" s="5"/>
      <c r="XK6" s="5"/>
      <c r="XL6" s="5"/>
      <c r="XM6" s="5"/>
      <c r="XN6" s="5"/>
      <c r="XO6" s="5"/>
      <c r="XP6" s="5"/>
      <c r="XQ6" s="5"/>
      <c r="XR6" s="5"/>
      <c r="XS6" s="5"/>
      <c r="XT6" s="5"/>
      <c r="XU6" s="5"/>
      <c r="XV6" s="5"/>
      <c r="XW6" s="5"/>
    </row>
    <row r="7" spans="1:647" ht="18" customHeight="1" thickBot="1" x14ac:dyDescent="0.5">
      <c r="A7" s="6"/>
      <c r="B7" s="7"/>
      <c r="C7" s="7"/>
      <c r="D7" s="7"/>
      <c r="E7" s="7"/>
      <c r="F7" s="7"/>
      <c r="G7" s="7"/>
      <c r="H7" s="7"/>
      <c r="I7" s="569"/>
      <c r="J7" s="569"/>
      <c r="K7" s="569"/>
      <c r="L7" s="569"/>
      <c r="M7" s="574" t="s">
        <v>1329</v>
      </c>
      <c r="N7" s="574"/>
      <c r="O7" s="574"/>
      <c r="P7" s="574"/>
      <c r="Q7" s="574"/>
      <c r="R7" s="574"/>
      <c r="S7" s="574"/>
      <c r="T7" s="574"/>
      <c r="U7" s="575"/>
      <c r="V7" s="9"/>
      <c r="W7" s="9"/>
      <c r="X7" s="9"/>
      <c r="Y7" s="4"/>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row>
    <row r="8" spans="1:647" ht="18.399999999999999" hidden="1" customHeight="1" thickBot="1" x14ac:dyDescent="0.5">
      <c r="A8" s="6"/>
      <c r="B8" s="7"/>
      <c r="C8" s="7"/>
      <c r="D8" s="7"/>
      <c r="E8" s="7"/>
      <c r="F8" s="7"/>
      <c r="G8" s="7"/>
      <c r="H8" s="7"/>
      <c r="I8" s="569"/>
      <c r="J8" s="569"/>
      <c r="K8" s="569"/>
      <c r="L8" s="569"/>
      <c r="M8" s="574"/>
      <c r="N8" s="574"/>
      <c r="O8" s="574"/>
      <c r="P8" s="574"/>
      <c r="Q8" s="574"/>
      <c r="R8" s="574"/>
      <c r="S8" s="574"/>
      <c r="T8" s="574"/>
      <c r="U8" s="575"/>
      <c r="V8" s="9"/>
      <c r="W8" s="325"/>
      <c r="X8" s="326"/>
      <c r="Y8" s="4"/>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row>
    <row r="9" spans="1:647" ht="18" x14ac:dyDescent="0.55000000000000004">
      <c r="A9" s="415" t="s">
        <v>0</v>
      </c>
      <c r="B9" s="10"/>
      <c r="C9" s="10"/>
      <c r="D9" s="10"/>
      <c r="E9" s="10"/>
      <c r="F9" s="10"/>
      <c r="G9" s="10"/>
      <c r="H9" s="10"/>
      <c r="I9" s="10"/>
      <c r="J9" s="10"/>
      <c r="K9" s="10"/>
      <c r="L9" s="10"/>
      <c r="M9" s="10"/>
      <c r="N9" s="10"/>
      <c r="O9" s="10"/>
      <c r="P9" s="10"/>
      <c r="Q9" s="10"/>
      <c r="R9" s="10"/>
      <c r="S9" s="10"/>
      <c r="T9" s="10"/>
      <c r="U9" s="11" t="s">
        <v>1</v>
      </c>
      <c r="V9" s="12"/>
      <c r="W9" s="12"/>
      <c r="X9" s="12"/>
      <c r="Y9" s="12"/>
      <c r="Z9" s="12"/>
      <c r="AA9" s="12"/>
      <c r="AB9" s="12"/>
      <c r="AC9" s="12"/>
      <c r="AD9" s="12"/>
      <c r="AE9" s="12"/>
      <c r="AF9" s="12"/>
      <c r="AG9" s="12"/>
      <c r="AH9" s="12"/>
      <c r="AI9" s="12"/>
      <c r="AJ9" s="12"/>
      <c r="AK9" s="12"/>
      <c r="AL9" s="12"/>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row>
    <row r="10" spans="1:647" ht="39.75" customHeight="1" x14ac:dyDescent="0.55000000000000004">
      <c r="A10" s="558" t="s">
        <v>2</v>
      </c>
      <c r="B10" s="559"/>
      <c r="C10" s="559"/>
      <c r="D10" s="559"/>
      <c r="E10" s="559"/>
      <c r="F10" s="559"/>
      <c r="G10" s="559"/>
      <c r="H10" s="559"/>
      <c r="I10" s="559"/>
      <c r="J10" s="559"/>
      <c r="K10" s="559"/>
      <c r="L10" s="559"/>
      <c r="M10" s="559"/>
      <c r="N10" s="559"/>
      <c r="O10" s="559"/>
      <c r="P10" s="559"/>
      <c r="Q10" s="559"/>
      <c r="R10" s="559"/>
      <c r="S10" s="559"/>
      <c r="T10" s="559"/>
      <c r="U10" s="560"/>
      <c r="V10" s="12"/>
      <c r="W10" s="12"/>
      <c r="X10" s="12"/>
      <c r="Y10" s="12"/>
      <c r="Z10" s="12"/>
      <c r="AA10" s="12"/>
      <c r="AB10" s="12"/>
      <c r="AC10" s="12"/>
      <c r="AD10" s="12"/>
      <c r="AE10" s="12"/>
      <c r="AF10" s="12"/>
      <c r="AG10" s="12"/>
      <c r="AH10" s="12"/>
      <c r="AI10" s="12"/>
      <c r="AJ10" s="12"/>
      <c r="AK10" s="12"/>
      <c r="AL10" s="12"/>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row>
    <row r="11" spans="1:647" ht="21.75" customHeight="1" x14ac:dyDescent="0.55000000000000004">
      <c r="A11" s="558" t="s">
        <v>865</v>
      </c>
      <c r="B11" s="559"/>
      <c r="C11" s="559"/>
      <c r="D11" s="559"/>
      <c r="E11" s="559"/>
      <c r="F11" s="559"/>
      <c r="G11" s="559"/>
      <c r="H11" s="559"/>
      <c r="I11" s="559"/>
      <c r="J11" s="559"/>
      <c r="K11" s="559"/>
      <c r="L11" s="559"/>
      <c r="M11" s="559"/>
      <c r="N11" s="559"/>
      <c r="O11" s="559"/>
      <c r="P11" s="559"/>
      <c r="Q11" s="559"/>
      <c r="R11" s="559"/>
      <c r="S11" s="559"/>
      <c r="T11" s="559"/>
      <c r="U11" s="560"/>
      <c r="V11" s="12"/>
      <c r="W11" s="12"/>
      <c r="X11" s="12"/>
      <c r="Y11" s="12"/>
      <c r="Z11" s="12"/>
      <c r="AA11" s="12"/>
      <c r="AB11" s="12"/>
      <c r="AC11" s="12"/>
      <c r="AD11" s="12"/>
      <c r="AE11" s="12"/>
      <c r="AF11" s="12"/>
      <c r="AG11" s="12"/>
      <c r="AH11" s="12"/>
      <c r="AI11" s="12"/>
      <c r="AJ11" s="12"/>
      <c r="AK11" s="12"/>
      <c r="AL11" s="12"/>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row>
    <row r="12" spans="1:647" ht="132" customHeight="1" thickBot="1" x14ac:dyDescent="0.6">
      <c r="A12" s="558" t="s">
        <v>1054</v>
      </c>
      <c r="B12" s="559"/>
      <c r="C12" s="559"/>
      <c r="D12" s="559"/>
      <c r="E12" s="559"/>
      <c r="F12" s="559"/>
      <c r="G12" s="559"/>
      <c r="H12" s="559"/>
      <c r="I12" s="559"/>
      <c r="J12" s="559"/>
      <c r="K12" s="559"/>
      <c r="L12" s="559"/>
      <c r="M12" s="559"/>
      <c r="N12" s="559"/>
      <c r="O12" s="559"/>
      <c r="P12" s="559"/>
      <c r="Q12" s="559"/>
      <c r="R12" s="559"/>
      <c r="S12" s="559"/>
      <c r="T12" s="559"/>
      <c r="U12" s="560"/>
      <c r="V12" s="12"/>
      <c r="W12" s="12"/>
      <c r="X12" s="12"/>
      <c r="Y12" s="12"/>
      <c r="Z12" s="12"/>
      <c r="AA12" s="12"/>
      <c r="AB12" s="12"/>
      <c r="AC12" s="12"/>
      <c r="AD12" s="12"/>
      <c r="AE12" s="12"/>
      <c r="AF12" s="12"/>
      <c r="AG12" s="12"/>
      <c r="AH12" s="12"/>
      <c r="AI12" s="12"/>
      <c r="AJ12" s="12"/>
      <c r="AK12" s="12"/>
      <c r="AL12" s="12"/>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row>
    <row r="13" spans="1:647" ht="18" customHeight="1" x14ac:dyDescent="0.55000000000000004">
      <c r="A13" s="415" t="s">
        <v>1429</v>
      </c>
      <c r="B13" s="10"/>
      <c r="C13" s="10"/>
      <c r="D13" s="10"/>
      <c r="E13" s="10"/>
      <c r="F13" s="10"/>
      <c r="G13" s="10"/>
      <c r="H13" s="10"/>
      <c r="I13" s="10"/>
      <c r="J13" s="10"/>
      <c r="K13" s="10"/>
      <c r="L13" s="10"/>
      <c r="M13" s="10"/>
      <c r="N13" s="10"/>
      <c r="O13" s="10"/>
      <c r="P13" s="10"/>
      <c r="Q13" s="10"/>
      <c r="R13" s="10"/>
      <c r="S13" s="10"/>
      <c r="T13" s="10"/>
      <c r="U13" s="11" t="s">
        <v>1</v>
      </c>
      <c r="V13" s="12"/>
      <c r="W13" s="12"/>
      <c r="X13" s="12"/>
      <c r="Y13" s="12"/>
      <c r="Z13" s="12"/>
      <c r="AA13" s="12"/>
      <c r="AB13" s="12"/>
      <c r="AC13" s="12"/>
      <c r="AD13" s="12"/>
      <c r="AE13" s="12"/>
      <c r="AF13" s="12"/>
      <c r="AG13" s="12"/>
      <c r="AH13" s="12"/>
      <c r="AI13" s="12"/>
      <c r="AJ13" s="12"/>
      <c r="AK13" s="12"/>
      <c r="AL13" s="12"/>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row>
    <row r="14" spans="1:647" ht="18" customHeight="1" x14ac:dyDescent="0.55000000000000004">
      <c r="A14" s="561" t="s">
        <v>1430</v>
      </c>
      <c r="B14" s="562"/>
      <c r="C14" s="562"/>
      <c r="D14" s="562"/>
      <c r="E14" s="562"/>
      <c r="F14" s="562"/>
      <c r="G14" s="562"/>
      <c r="H14" s="562"/>
      <c r="I14" s="562"/>
      <c r="J14" s="562"/>
      <c r="K14" s="562"/>
      <c r="L14" s="563" t="s">
        <v>1431</v>
      </c>
      <c r="M14" s="564"/>
      <c r="N14" s="564"/>
      <c r="O14" s="564"/>
      <c r="P14" s="564"/>
      <c r="Q14" s="564"/>
      <c r="R14" s="564"/>
      <c r="S14" s="564"/>
      <c r="T14" s="564"/>
      <c r="U14" s="564"/>
      <c r="V14" s="12"/>
      <c r="W14" s="12"/>
      <c r="X14" s="12"/>
      <c r="Y14" s="12"/>
      <c r="Z14" s="12"/>
      <c r="AA14" s="12"/>
      <c r="AB14" s="12"/>
      <c r="AC14" s="12"/>
      <c r="AD14" s="12"/>
      <c r="AE14" s="12"/>
      <c r="AF14" s="12"/>
      <c r="AG14" s="12"/>
      <c r="AH14" s="12"/>
      <c r="AI14" s="12"/>
      <c r="AJ14" s="12"/>
      <c r="AK14" s="12"/>
      <c r="AL14" s="12"/>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row>
    <row r="15" spans="1:647" ht="36" customHeight="1" x14ac:dyDescent="0.55000000000000004">
      <c r="A15" s="565" t="s">
        <v>1432</v>
      </c>
      <c r="B15" s="566"/>
      <c r="C15" s="566"/>
      <c r="D15" s="566"/>
      <c r="E15" s="566"/>
      <c r="F15" s="566"/>
      <c r="G15" s="566"/>
      <c r="H15" s="566"/>
      <c r="I15" s="566"/>
      <c r="J15" s="566"/>
      <c r="K15" s="567"/>
      <c r="L15" s="565" t="s">
        <v>1433</v>
      </c>
      <c r="M15" s="566"/>
      <c r="N15" s="566"/>
      <c r="O15" s="566"/>
      <c r="P15" s="566"/>
      <c r="Q15" s="566"/>
      <c r="R15" s="566"/>
      <c r="S15" s="566"/>
      <c r="T15" s="566"/>
      <c r="U15" s="567"/>
      <c r="V15" s="12"/>
      <c r="W15" s="12"/>
      <c r="X15" s="12"/>
      <c r="Y15" s="12"/>
      <c r="Z15" s="12"/>
      <c r="AA15" s="12"/>
      <c r="AB15" s="12"/>
      <c r="AC15" s="12"/>
      <c r="AD15" s="12"/>
      <c r="AE15" s="12"/>
      <c r="AF15" s="12"/>
      <c r="AG15" s="12"/>
      <c r="AH15" s="12"/>
      <c r="AI15" s="12"/>
      <c r="AJ15" s="12"/>
      <c r="AK15" s="12"/>
      <c r="AL15" s="12"/>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row>
    <row r="16" spans="1:647" ht="54" customHeight="1" x14ac:dyDescent="0.55000000000000004">
      <c r="A16" s="565" t="s">
        <v>1434</v>
      </c>
      <c r="B16" s="566"/>
      <c r="C16" s="566"/>
      <c r="D16" s="566"/>
      <c r="E16" s="566"/>
      <c r="F16" s="566"/>
      <c r="G16" s="566"/>
      <c r="H16" s="566"/>
      <c r="I16" s="566"/>
      <c r="J16" s="566"/>
      <c r="K16" s="566"/>
      <c r="L16" s="645"/>
      <c r="M16" s="645"/>
      <c r="N16" s="645"/>
      <c r="O16" s="645"/>
      <c r="P16" s="645"/>
      <c r="Q16" s="645"/>
      <c r="R16" s="645"/>
      <c r="S16" s="645"/>
      <c r="T16" s="645"/>
      <c r="U16" s="646"/>
      <c r="V16" s="12"/>
      <c r="W16" s="12"/>
      <c r="X16" s="12"/>
      <c r="Y16" s="12"/>
      <c r="Z16" s="12"/>
      <c r="AA16" s="12"/>
      <c r="AB16" s="12"/>
      <c r="AC16" s="12"/>
      <c r="AD16" s="12"/>
      <c r="AE16" s="12"/>
      <c r="AF16" s="12"/>
      <c r="AG16" s="12"/>
      <c r="AH16" s="12"/>
      <c r="AI16" s="12"/>
      <c r="AJ16" s="12"/>
      <c r="AK16" s="12"/>
      <c r="AL16" s="12"/>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row>
    <row r="17" spans="1:647" ht="40.049999999999997" customHeight="1" x14ac:dyDescent="0.55000000000000004">
      <c r="A17" s="565" t="s">
        <v>1435</v>
      </c>
      <c r="B17" s="566"/>
      <c r="C17" s="566"/>
      <c r="D17" s="566"/>
      <c r="E17" s="566"/>
      <c r="F17" s="566"/>
      <c r="G17" s="566"/>
      <c r="H17" s="566"/>
      <c r="I17" s="566"/>
      <c r="J17" s="566"/>
      <c r="K17" s="567"/>
      <c r="L17" s="565" t="s">
        <v>1436</v>
      </c>
      <c r="M17" s="566"/>
      <c r="N17" s="566"/>
      <c r="O17" s="566"/>
      <c r="P17" s="566"/>
      <c r="Q17" s="566"/>
      <c r="R17" s="566"/>
      <c r="S17" s="566"/>
      <c r="T17" s="566"/>
      <c r="U17" s="567"/>
      <c r="V17" s="12"/>
      <c r="W17" s="12"/>
      <c r="X17" s="12"/>
      <c r="Y17" s="12"/>
      <c r="Z17" s="12"/>
      <c r="AA17" s="12"/>
      <c r="AB17" s="12"/>
      <c r="AC17" s="12"/>
      <c r="AD17" s="12"/>
      <c r="AE17" s="12"/>
      <c r="AF17" s="12"/>
      <c r="AG17" s="12"/>
      <c r="AH17" s="12"/>
      <c r="AI17" s="12"/>
      <c r="AJ17" s="12"/>
      <c r="AK17" s="12"/>
      <c r="AL17" s="12"/>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row>
    <row r="18" spans="1:647" ht="90" customHeight="1" x14ac:dyDescent="0.55000000000000004">
      <c r="A18" s="565"/>
      <c r="B18" s="566"/>
      <c r="C18" s="566"/>
      <c r="D18" s="566"/>
      <c r="E18" s="566"/>
      <c r="F18" s="566"/>
      <c r="G18" s="566"/>
      <c r="H18" s="566"/>
      <c r="I18" s="566"/>
      <c r="J18" s="566"/>
      <c r="K18" s="567"/>
      <c r="L18" s="565" t="s">
        <v>1437</v>
      </c>
      <c r="M18" s="566"/>
      <c r="N18" s="566"/>
      <c r="O18" s="566"/>
      <c r="P18" s="566"/>
      <c r="Q18" s="566"/>
      <c r="R18" s="566"/>
      <c r="S18" s="566"/>
      <c r="T18" s="566"/>
      <c r="U18" s="567"/>
      <c r="V18" s="12"/>
      <c r="W18" s="12"/>
      <c r="X18" s="12"/>
      <c r="Y18" s="12"/>
      <c r="Z18" s="12"/>
      <c r="AA18" s="12"/>
      <c r="AB18" s="12"/>
      <c r="AC18" s="12"/>
      <c r="AD18" s="12"/>
      <c r="AE18" s="12"/>
      <c r="AF18" s="12"/>
      <c r="AG18" s="12"/>
      <c r="AH18" s="12"/>
      <c r="AI18" s="12"/>
      <c r="AJ18" s="12"/>
      <c r="AK18" s="12"/>
      <c r="AL18" s="12"/>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row>
    <row r="19" spans="1:647" ht="56" customHeight="1" x14ac:dyDescent="0.55000000000000004">
      <c r="A19" s="565"/>
      <c r="B19" s="566"/>
      <c r="C19" s="566"/>
      <c r="D19" s="566"/>
      <c r="E19" s="566"/>
      <c r="F19" s="566"/>
      <c r="G19" s="566"/>
      <c r="H19" s="566"/>
      <c r="I19" s="566"/>
      <c r="J19" s="566"/>
      <c r="K19" s="567"/>
      <c r="L19" s="565" t="s">
        <v>1438</v>
      </c>
      <c r="M19" s="566"/>
      <c r="N19" s="566"/>
      <c r="O19" s="566"/>
      <c r="P19" s="566"/>
      <c r="Q19" s="566"/>
      <c r="R19" s="566"/>
      <c r="S19" s="566"/>
      <c r="T19" s="566"/>
      <c r="U19" s="567"/>
      <c r="V19" s="12"/>
      <c r="W19" s="12"/>
      <c r="X19" s="12"/>
      <c r="Y19" s="12"/>
      <c r="Z19" s="12"/>
      <c r="AA19" s="12"/>
      <c r="AB19" s="12"/>
      <c r="AC19" s="12"/>
      <c r="AD19" s="12"/>
      <c r="AE19" s="12"/>
      <c r="AF19" s="12"/>
      <c r="AG19" s="12"/>
      <c r="AH19" s="12"/>
      <c r="AI19" s="12"/>
      <c r="AJ19" s="12"/>
      <c r="AK19" s="12"/>
      <c r="AL19" s="12"/>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row>
    <row r="20" spans="1:647" ht="18" x14ac:dyDescent="0.55000000000000004">
      <c r="A20" s="581" t="s">
        <v>3</v>
      </c>
      <c r="B20" s="582"/>
      <c r="C20" s="582"/>
      <c r="D20" s="582"/>
      <c r="E20" s="582"/>
      <c r="F20" s="582"/>
      <c r="G20" s="582"/>
      <c r="H20" s="582"/>
      <c r="I20" s="582"/>
      <c r="J20" s="582"/>
      <c r="K20" s="582"/>
      <c r="L20" s="582"/>
      <c r="M20" s="582"/>
      <c r="N20" s="582"/>
      <c r="O20" s="582"/>
      <c r="P20" s="582"/>
      <c r="Q20" s="582"/>
      <c r="R20" s="582"/>
      <c r="S20" s="582"/>
      <c r="T20" s="582"/>
      <c r="U20" s="583"/>
      <c r="V20" s="12"/>
      <c r="W20" s="12"/>
      <c r="X20" s="12"/>
      <c r="Y20" s="12"/>
      <c r="Z20" s="12"/>
      <c r="AA20" s="12"/>
      <c r="AB20" s="12"/>
      <c r="AC20" s="12"/>
      <c r="AD20" s="12"/>
      <c r="AE20" s="12"/>
      <c r="AF20" s="12"/>
      <c r="AG20" s="12"/>
      <c r="AH20" s="12"/>
      <c r="AI20" s="12"/>
      <c r="AJ20" s="12"/>
      <c r="AK20" s="12"/>
      <c r="AL20" s="12"/>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row>
    <row r="21" spans="1:647" ht="18" x14ac:dyDescent="0.55000000000000004">
      <c r="A21" s="558" t="s">
        <v>4</v>
      </c>
      <c r="B21" s="559"/>
      <c r="C21" s="559"/>
      <c r="D21" s="559"/>
      <c r="E21" s="559"/>
      <c r="F21" s="559"/>
      <c r="G21" s="559"/>
      <c r="H21" s="559"/>
      <c r="I21" s="559"/>
      <c r="J21" s="559"/>
      <c r="K21" s="559"/>
      <c r="L21" s="559"/>
      <c r="M21" s="559"/>
      <c r="N21" s="559"/>
      <c r="O21" s="559"/>
      <c r="P21" s="559"/>
      <c r="Q21" s="559"/>
      <c r="R21" s="559"/>
      <c r="S21" s="559"/>
      <c r="T21" s="559"/>
      <c r="U21" s="560"/>
      <c r="V21" s="12"/>
      <c r="W21" s="12"/>
      <c r="X21" s="12"/>
      <c r="Y21" s="12"/>
      <c r="Z21" s="12"/>
      <c r="AA21" s="12"/>
      <c r="AB21" s="12"/>
      <c r="AC21" s="12"/>
      <c r="AD21" s="12"/>
      <c r="AE21" s="12"/>
      <c r="AF21" s="12"/>
      <c r="AG21" s="12"/>
      <c r="AH21" s="12"/>
      <c r="AI21" s="12"/>
      <c r="AJ21" s="12"/>
      <c r="AK21" s="12"/>
      <c r="AL21" s="12"/>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row>
    <row r="22" spans="1:647" ht="37.5" customHeight="1" x14ac:dyDescent="0.55000000000000004">
      <c r="A22" s="558"/>
      <c r="B22" s="559"/>
      <c r="C22" s="559"/>
      <c r="D22" s="559"/>
      <c r="E22" s="559"/>
      <c r="F22" s="559"/>
      <c r="G22" s="559"/>
      <c r="H22" s="559"/>
      <c r="I22" s="559"/>
      <c r="J22" s="559"/>
      <c r="K22" s="559"/>
      <c r="L22" s="559"/>
      <c r="M22" s="559"/>
      <c r="N22" s="559"/>
      <c r="O22" s="559"/>
      <c r="P22" s="559"/>
      <c r="Q22" s="559"/>
      <c r="R22" s="559"/>
      <c r="S22" s="559"/>
      <c r="T22" s="559"/>
      <c r="U22" s="560"/>
      <c r="V22" s="12"/>
      <c r="W22" s="12"/>
      <c r="X22" s="12"/>
      <c r="Y22" s="12"/>
      <c r="Z22" s="12"/>
      <c r="AA22" s="12"/>
      <c r="AB22" s="12"/>
      <c r="AC22" s="12"/>
      <c r="AD22" s="12"/>
      <c r="AE22" s="12"/>
      <c r="AF22" s="12"/>
      <c r="AG22" s="12"/>
      <c r="AH22" s="12"/>
      <c r="AI22" s="12"/>
      <c r="AJ22" s="12"/>
      <c r="AK22" s="12"/>
      <c r="AL22" s="12"/>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row>
    <row r="23" spans="1:647" ht="18" x14ac:dyDescent="0.55000000000000004">
      <c r="A23" s="584" t="s">
        <v>5</v>
      </c>
      <c r="B23" s="585"/>
      <c r="C23" s="585"/>
      <c r="D23" s="585"/>
      <c r="E23" s="585"/>
      <c r="F23" s="585"/>
      <c r="G23" s="585"/>
      <c r="H23" s="585"/>
      <c r="I23" s="585"/>
      <c r="J23" s="585"/>
      <c r="K23" s="585"/>
      <c r="L23" s="585"/>
      <c r="M23" s="585"/>
      <c r="N23" s="585"/>
      <c r="O23" s="585"/>
      <c r="P23" s="585"/>
      <c r="Q23" s="585"/>
      <c r="R23" s="585"/>
      <c r="S23" s="585"/>
      <c r="T23" s="585"/>
      <c r="U23" s="586"/>
      <c r="V23" s="12"/>
      <c r="W23" s="12"/>
      <c r="X23" s="12"/>
      <c r="Y23" s="12"/>
      <c r="Z23" s="12"/>
      <c r="AA23" s="12"/>
      <c r="AB23" s="12"/>
      <c r="AC23" s="12"/>
      <c r="AD23" s="12"/>
      <c r="AE23" s="12"/>
      <c r="AF23" s="12"/>
      <c r="AG23" s="12"/>
      <c r="AH23" s="12"/>
      <c r="AI23" s="12"/>
      <c r="AJ23" s="12"/>
      <c r="AK23" s="12"/>
      <c r="AL23" s="12"/>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row>
    <row r="24" spans="1:647" ht="112.5" customHeight="1" x14ac:dyDescent="0.55000000000000004">
      <c r="A24" s="587" t="s">
        <v>1055</v>
      </c>
      <c r="B24" s="588"/>
      <c r="C24" s="588"/>
      <c r="D24" s="588"/>
      <c r="E24" s="588"/>
      <c r="F24" s="588"/>
      <c r="G24" s="588"/>
      <c r="H24" s="588"/>
      <c r="I24" s="588"/>
      <c r="J24" s="588"/>
      <c r="K24" s="588"/>
      <c r="L24" s="588"/>
      <c r="M24" s="588"/>
      <c r="N24" s="588"/>
      <c r="O24" s="588"/>
      <c r="P24" s="588"/>
      <c r="Q24" s="588"/>
      <c r="R24" s="588"/>
      <c r="S24" s="588"/>
      <c r="T24" s="588"/>
      <c r="U24" s="589"/>
      <c r="V24" s="12"/>
      <c r="W24" s="12"/>
      <c r="X24" s="12"/>
      <c r="Y24" s="12"/>
      <c r="Z24" s="12"/>
      <c r="AA24" s="12"/>
      <c r="AB24" s="12"/>
      <c r="AC24" s="12"/>
      <c r="AD24" s="12"/>
      <c r="AE24" s="12"/>
      <c r="AF24" s="12"/>
      <c r="AG24" s="12"/>
      <c r="AH24" s="12"/>
      <c r="AI24" s="12"/>
      <c r="AJ24" s="12"/>
      <c r="AK24" s="12"/>
      <c r="AL24" s="12"/>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row>
    <row r="25" spans="1:647" ht="18" x14ac:dyDescent="0.55000000000000004">
      <c r="A25" s="590" t="s">
        <v>6</v>
      </c>
      <c r="B25" s="590"/>
      <c r="C25" s="590"/>
      <c r="D25" s="590"/>
      <c r="E25" s="590"/>
      <c r="F25" s="590"/>
      <c r="G25" s="590"/>
      <c r="H25" s="590"/>
      <c r="I25" s="590"/>
      <c r="J25" s="590"/>
      <c r="K25" s="590"/>
      <c r="L25" s="590"/>
      <c r="M25" s="590"/>
      <c r="N25" s="590"/>
      <c r="O25" s="590"/>
      <c r="P25" s="590"/>
      <c r="Q25" s="590"/>
      <c r="R25" s="590"/>
      <c r="S25" s="590"/>
      <c r="T25" s="590"/>
      <c r="U25" s="590"/>
      <c r="V25" s="12"/>
      <c r="W25" s="12"/>
      <c r="X25" s="12"/>
      <c r="Y25" s="12"/>
      <c r="Z25" s="12"/>
      <c r="AA25" s="12"/>
      <c r="AB25" s="12"/>
      <c r="AC25" s="12"/>
      <c r="AD25" s="12"/>
      <c r="AE25" s="12"/>
      <c r="AF25" s="12"/>
      <c r="AG25" s="12"/>
      <c r="AH25" s="12"/>
      <c r="AI25" s="12"/>
      <c r="AJ25" s="12"/>
      <c r="AK25" s="12"/>
      <c r="AL25" s="12"/>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row>
    <row r="26" spans="1:647" ht="18" customHeight="1" x14ac:dyDescent="0.55000000000000004">
      <c r="A26" s="561" t="s">
        <v>1056</v>
      </c>
      <c r="B26" s="562"/>
      <c r="C26" s="562"/>
      <c r="D26" s="562"/>
      <c r="E26" s="562"/>
      <c r="F26" s="562"/>
      <c r="G26" s="562"/>
      <c r="H26" s="562"/>
      <c r="I26" s="562"/>
      <c r="J26" s="562"/>
      <c r="K26" s="562"/>
      <c r="L26" s="563" t="s">
        <v>1057</v>
      </c>
      <c r="M26" s="564"/>
      <c r="N26" s="564"/>
      <c r="O26" s="564"/>
      <c r="P26" s="564"/>
      <c r="Q26" s="564"/>
      <c r="R26" s="564"/>
      <c r="S26" s="564"/>
      <c r="T26" s="564"/>
      <c r="U26" s="564"/>
      <c r="V26" s="12"/>
      <c r="W26" s="12"/>
      <c r="X26" s="12"/>
      <c r="Y26" s="12"/>
      <c r="Z26" s="12"/>
      <c r="AA26" s="12"/>
      <c r="AB26" s="12"/>
      <c r="AC26" s="12"/>
      <c r="AD26" s="12"/>
      <c r="AE26" s="12"/>
      <c r="AF26" s="12"/>
      <c r="AG26" s="12"/>
      <c r="AH26" s="12"/>
      <c r="AI26" s="12"/>
      <c r="AJ26" s="12"/>
      <c r="AK26" s="12"/>
      <c r="AL26" s="12"/>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row>
    <row r="27" spans="1:647" ht="256.14999999999998" customHeight="1" x14ac:dyDescent="0.55000000000000004">
      <c r="A27" s="596" t="s">
        <v>1174</v>
      </c>
      <c r="B27" s="597"/>
      <c r="C27" s="597"/>
      <c r="D27" s="597"/>
      <c r="E27" s="597"/>
      <c r="F27" s="597"/>
      <c r="G27" s="597"/>
      <c r="H27" s="597"/>
      <c r="I27" s="597"/>
      <c r="J27" s="597"/>
      <c r="K27" s="597"/>
      <c r="L27" s="596" t="s">
        <v>1439</v>
      </c>
      <c r="M27" s="597"/>
      <c r="N27" s="597"/>
      <c r="O27" s="597"/>
      <c r="P27" s="597"/>
      <c r="Q27" s="597"/>
      <c r="R27" s="597"/>
      <c r="S27" s="597"/>
      <c r="T27" s="597"/>
      <c r="U27" s="597"/>
      <c r="V27" s="12"/>
      <c r="W27" s="12"/>
      <c r="X27" s="12"/>
      <c r="Y27" s="12"/>
      <c r="Z27" s="12"/>
      <c r="AA27" s="12"/>
      <c r="AB27" s="12"/>
      <c r="AC27" s="12"/>
      <c r="AD27" s="12"/>
      <c r="AE27" s="12"/>
      <c r="AF27" s="12"/>
      <c r="AG27" s="12"/>
      <c r="AH27" s="12"/>
      <c r="AI27" s="12"/>
      <c r="AJ27" s="12"/>
      <c r="AK27" s="12"/>
      <c r="AL27" s="12"/>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row>
    <row r="28" spans="1:647" ht="18" customHeight="1" thickBot="1" x14ac:dyDescent="0.6">
      <c r="A28" s="556" t="s">
        <v>1059</v>
      </c>
      <c r="B28" s="557"/>
      <c r="C28" s="557"/>
      <c r="D28" s="557"/>
      <c r="E28" s="416"/>
      <c r="F28" s="556" t="s">
        <v>1215</v>
      </c>
      <c r="G28" s="557"/>
      <c r="H28" s="557"/>
      <c r="I28" s="557"/>
      <c r="J28" s="557"/>
      <c r="K28" s="557"/>
      <c r="L28" s="556" t="s">
        <v>1059</v>
      </c>
      <c r="M28" s="557"/>
      <c r="N28" s="557"/>
      <c r="O28" s="557"/>
      <c r="P28" s="557"/>
      <c r="Q28" s="556" t="s">
        <v>1216</v>
      </c>
      <c r="R28" s="557"/>
      <c r="S28" s="557"/>
      <c r="T28" s="557"/>
      <c r="U28" s="557"/>
      <c r="V28" s="12"/>
      <c r="W28" s="12"/>
      <c r="X28" s="12"/>
      <c r="Y28" s="12"/>
      <c r="Z28" s="12"/>
      <c r="AA28" s="12"/>
      <c r="AB28" s="12"/>
      <c r="AC28" s="12"/>
      <c r="AD28" s="12"/>
      <c r="AE28" s="12"/>
      <c r="AF28" s="12"/>
      <c r="AG28" s="12"/>
      <c r="AH28" s="12"/>
      <c r="AI28" s="12"/>
      <c r="AJ28" s="12"/>
      <c r="AK28" s="12"/>
      <c r="AL28" s="12"/>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row>
    <row r="29" spans="1:647" ht="18.399999999999999" thickTop="1" x14ac:dyDescent="0.55000000000000004">
      <c r="A29" s="591" t="s">
        <v>7</v>
      </c>
      <c r="B29" s="592"/>
      <c r="C29" s="592"/>
      <c r="D29" s="592"/>
      <c r="E29" s="592"/>
      <c r="F29" s="592"/>
      <c r="G29" s="592"/>
      <c r="H29" s="592"/>
      <c r="I29" s="592"/>
      <c r="J29" s="592"/>
      <c r="K29" s="592"/>
      <c r="L29" s="592"/>
      <c r="M29" s="592"/>
      <c r="N29" s="592"/>
      <c r="O29" s="592"/>
      <c r="P29" s="592"/>
      <c r="Q29" s="592"/>
      <c r="R29" s="592"/>
      <c r="S29" s="592"/>
      <c r="T29" s="592"/>
      <c r="U29" s="593"/>
      <c r="V29" s="12"/>
      <c r="W29" s="12"/>
      <c r="X29" s="12"/>
      <c r="Y29" s="12"/>
      <c r="Z29" s="12"/>
      <c r="AA29" s="12"/>
      <c r="AB29" s="12"/>
      <c r="AC29" s="12"/>
      <c r="AD29" s="12"/>
      <c r="AE29" s="12"/>
      <c r="AF29" s="12"/>
      <c r="AG29" s="12"/>
      <c r="AH29" s="12"/>
      <c r="AI29" s="12"/>
      <c r="AJ29" s="12"/>
      <c r="AK29" s="12"/>
      <c r="AL29" s="12"/>
      <c r="AM29" s="5"/>
      <c r="AN29" s="5"/>
      <c r="AO29" s="5"/>
      <c r="AP29" s="5"/>
      <c r="AQ29" s="5"/>
      <c r="AR29" s="5"/>
      <c r="AS29" s="5"/>
      <c r="AT29" s="5"/>
      <c r="AU29" s="5"/>
      <c r="AV29" s="5"/>
      <c r="AW29" s="5"/>
      <c r="AX29" s="5"/>
      <c r="AY29" s="5"/>
      <c r="AZ29" s="5"/>
      <c r="BA29" s="5"/>
      <c r="BB29" s="5"/>
      <c r="BC29" s="5"/>
      <c r="BD29" s="5"/>
      <c r="BE29" s="5"/>
      <c r="BF29" s="5"/>
      <c r="BG29" s="5"/>
      <c r="BH29" s="5"/>
      <c r="BI29" s="5"/>
      <c r="BJ29" s="5"/>
      <c r="BK29" s="5"/>
      <c r="BL29" s="5"/>
      <c r="BM29" s="5"/>
      <c r="BN29" s="5"/>
      <c r="BO29" s="5"/>
      <c r="BP29" s="5"/>
      <c r="BQ29" s="5"/>
      <c r="BR29" s="5"/>
      <c r="BS29" s="5"/>
      <c r="BT29" s="5"/>
      <c r="BU29" s="5"/>
      <c r="BV29" s="5"/>
      <c r="BW29" s="5"/>
      <c r="BX29" s="5"/>
      <c r="BY29" s="5"/>
      <c r="BZ29" s="5"/>
      <c r="CA29" s="5"/>
      <c r="CB29" s="5"/>
      <c r="CC29" s="5"/>
      <c r="CD29" s="5"/>
      <c r="CE29" s="5"/>
      <c r="CF29" s="5"/>
      <c r="CG29" s="5"/>
      <c r="CH29" s="5"/>
      <c r="CI29" s="5"/>
      <c r="CJ29" s="5"/>
      <c r="CK29" s="5"/>
      <c r="CL29" s="5"/>
      <c r="CM29" s="5"/>
      <c r="CN29" s="5"/>
      <c r="CO29" s="5"/>
      <c r="CP29" s="5"/>
      <c r="CQ29" s="5"/>
      <c r="CR29" s="5"/>
      <c r="CS29" s="5"/>
      <c r="CT29" s="5"/>
      <c r="CU29" s="5"/>
      <c r="CV29" s="5"/>
      <c r="CW29" s="5"/>
      <c r="CX29" s="5"/>
      <c r="CY29" s="5"/>
      <c r="CZ29" s="5"/>
      <c r="DA29" s="5"/>
      <c r="DB29" s="5"/>
      <c r="DC29" s="5"/>
      <c r="DD29" s="5"/>
      <c r="DE29" s="5"/>
      <c r="DF29" s="5"/>
      <c r="DG29" s="5"/>
      <c r="DH29" s="5"/>
      <c r="DI29" s="5"/>
      <c r="DJ29" s="5"/>
      <c r="DK29" s="5"/>
      <c r="DL29" s="5"/>
      <c r="DM29" s="5"/>
      <c r="DN29" s="5"/>
      <c r="DO29" s="5"/>
      <c r="DP29" s="5"/>
      <c r="DQ29" s="5"/>
      <c r="DR29" s="5"/>
      <c r="DS29" s="5"/>
      <c r="DT29" s="5"/>
      <c r="DU29" s="5"/>
      <c r="DV29" s="5"/>
      <c r="DW29" s="5"/>
      <c r="DX29" s="5"/>
      <c r="DY29" s="5"/>
      <c r="DZ29" s="5"/>
      <c r="EA29" s="5"/>
      <c r="EB29" s="5"/>
      <c r="EC29" s="5"/>
      <c r="ED29" s="5"/>
      <c r="EE29" s="5"/>
      <c r="EF29" s="5"/>
      <c r="EG29" s="5"/>
      <c r="EH29" s="5"/>
      <c r="EI29" s="5"/>
      <c r="EJ29" s="5"/>
      <c r="EK29" s="5"/>
      <c r="EL29" s="5"/>
      <c r="EM29" s="5"/>
      <c r="EN29" s="5"/>
      <c r="EO29" s="5"/>
      <c r="EP29" s="5"/>
      <c r="EQ29" s="5"/>
      <c r="ER29" s="5"/>
      <c r="ES29" s="5"/>
      <c r="ET29" s="5"/>
      <c r="EU29" s="5"/>
      <c r="EV29" s="5"/>
      <c r="EW29" s="5"/>
      <c r="EX29" s="5"/>
      <c r="EY29" s="5"/>
      <c r="EZ29" s="5"/>
      <c r="FA29" s="5"/>
      <c r="FB29" s="5"/>
      <c r="FC29" s="5"/>
      <c r="FD29" s="5"/>
      <c r="FE29" s="5"/>
      <c r="FF29" s="5"/>
      <c r="FG29" s="5"/>
      <c r="FH29" s="5"/>
      <c r="FI29" s="5"/>
      <c r="FJ29" s="5"/>
      <c r="FK29" s="5"/>
      <c r="FL29" s="5"/>
      <c r="FM29" s="5"/>
      <c r="FN29" s="5"/>
      <c r="FO29" s="5"/>
      <c r="FP29" s="5"/>
      <c r="FQ29" s="5"/>
      <c r="FR29" s="5"/>
      <c r="FS29" s="5"/>
      <c r="FT29" s="5"/>
      <c r="FU29" s="5"/>
      <c r="FV29" s="5"/>
      <c r="FW29" s="5"/>
      <c r="FX29" s="5"/>
      <c r="FY29" s="5"/>
      <c r="FZ29" s="5"/>
      <c r="GA29" s="5"/>
      <c r="GB29" s="5"/>
      <c r="GC29" s="5"/>
      <c r="GD29" s="5"/>
      <c r="GE29" s="5"/>
      <c r="GF29" s="5"/>
      <c r="GG29" s="5"/>
      <c r="GH29" s="5"/>
      <c r="GI29" s="5"/>
      <c r="GJ29" s="5"/>
      <c r="GK29" s="5"/>
      <c r="GL29" s="5"/>
      <c r="GM29" s="5"/>
      <c r="GN29" s="5"/>
      <c r="GO29" s="5"/>
      <c r="GP29" s="5"/>
      <c r="GQ29" s="5"/>
      <c r="GR29" s="5"/>
      <c r="GS29" s="5"/>
      <c r="GT29" s="5"/>
      <c r="GU29" s="5"/>
      <c r="GV29" s="5"/>
      <c r="GW29" s="5"/>
      <c r="GX29" s="5"/>
      <c r="GY29" s="5"/>
      <c r="GZ29" s="5"/>
      <c r="HA29" s="5"/>
      <c r="HB29" s="5"/>
      <c r="HC29" s="5"/>
      <c r="HD29" s="5"/>
      <c r="HE29" s="5"/>
      <c r="HF29" s="5"/>
      <c r="HG29" s="5"/>
      <c r="HH29" s="5"/>
      <c r="HI29" s="5"/>
      <c r="HJ29" s="5"/>
      <c r="HK29" s="5"/>
      <c r="HL29" s="5"/>
      <c r="HM29" s="5"/>
      <c r="HN29" s="5"/>
      <c r="HO29" s="5"/>
      <c r="HP29" s="5"/>
      <c r="HQ29" s="5"/>
      <c r="HR29" s="5"/>
      <c r="HS29" s="5"/>
      <c r="HT29" s="5"/>
      <c r="HU29" s="5"/>
      <c r="HV29" s="5"/>
      <c r="HW29" s="5"/>
      <c r="HX29" s="5"/>
      <c r="HY29" s="5"/>
      <c r="HZ29" s="5"/>
      <c r="IA29" s="5"/>
      <c r="IB29" s="5"/>
      <c r="IC29" s="5"/>
      <c r="ID29" s="5"/>
      <c r="IE29" s="5"/>
      <c r="IF29" s="5"/>
      <c r="IG29" s="5"/>
      <c r="IH29" s="5"/>
      <c r="II29" s="5"/>
      <c r="IJ29" s="5"/>
      <c r="IK29" s="5"/>
      <c r="IL29" s="5"/>
      <c r="IM29" s="5"/>
      <c r="IN29" s="5"/>
      <c r="IO29" s="5"/>
      <c r="IP29" s="5"/>
      <c r="IQ29" s="5"/>
      <c r="IR29" s="5"/>
      <c r="IS29" s="5"/>
      <c r="IT29" s="5"/>
      <c r="IU29" s="5"/>
      <c r="IV29" s="5"/>
      <c r="IW29" s="5"/>
      <c r="IX29" s="5"/>
      <c r="IY29" s="5"/>
      <c r="IZ29" s="5"/>
      <c r="JA29" s="5"/>
      <c r="JB29" s="5"/>
      <c r="JC29" s="5"/>
      <c r="JD29" s="5"/>
      <c r="JE29" s="5"/>
      <c r="JF29" s="5"/>
      <c r="JG29" s="5"/>
      <c r="JH29" s="5"/>
      <c r="JI29" s="5"/>
      <c r="JJ29" s="5"/>
      <c r="JK29" s="5"/>
      <c r="JL29" s="5"/>
      <c r="JM29" s="5"/>
      <c r="JN29" s="5"/>
      <c r="JO29" s="5"/>
      <c r="JP29" s="5"/>
      <c r="JQ29" s="5"/>
      <c r="JR29" s="5"/>
      <c r="JS29" s="5"/>
      <c r="JT29" s="5"/>
      <c r="JU29" s="5"/>
      <c r="JV29" s="5"/>
      <c r="JW29" s="5"/>
      <c r="JX29" s="5"/>
      <c r="JY29" s="5"/>
      <c r="JZ29" s="5"/>
      <c r="KA29" s="5"/>
      <c r="KB29" s="5"/>
      <c r="KC29" s="5"/>
      <c r="KD29" s="5"/>
      <c r="KE29" s="5"/>
      <c r="KF29" s="5"/>
      <c r="KG29" s="5"/>
      <c r="KH29" s="5"/>
      <c r="KI29" s="5"/>
      <c r="KJ29" s="5"/>
      <c r="KK29" s="5"/>
      <c r="KL29" s="5"/>
      <c r="KM29" s="5"/>
      <c r="KN29" s="5"/>
      <c r="KO29" s="5"/>
      <c r="KP29" s="5"/>
      <c r="KQ29" s="5"/>
      <c r="KR29" s="5"/>
      <c r="KS29" s="5"/>
      <c r="KT29" s="5"/>
      <c r="KU29" s="5"/>
      <c r="KV29" s="5"/>
      <c r="KW29" s="5"/>
      <c r="KX29" s="5"/>
      <c r="KY29" s="5"/>
      <c r="KZ29" s="5"/>
      <c r="LA29" s="5"/>
      <c r="LB29" s="5"/>
      <c r="LC29" s="5"/>
      <c r="LD29" s="5"/>
      <c r="LE29" s="5"/>
      <c r="LF29" s="5"/>
      <c r="LG29" s="5"/>
      <c r="LH29" s="5"/>
      <c r="LI29" s="5"/>
      <c r="LJ29" s="5"/>
      <c r="LK29" s="5"/>
      <c r="LL29" s="5"/>
      <c r="LM29" s="5"/>
      <c r="LN29" s="5"/>
      <c r="LO29" s="5"/>
      <c r="LP29" s="5"/>
      <c r="LQ29" s="5"/>
      <c r="LR29" s="5"/>
      <c r="LS29" s="5"/>
      <c r="LT29" s="5"/>
      <c r="LU29" s="5"/>
      <c r="LV29" s="5"/>
      <c r="LW29" s="5"/>
      <c r="LX29" s="5"/>
      <c r="LY29" s="5"/>
      <c r="LZ29" s="5"/>
      <c r="MA29" s="5"/>
      <c r="MB29" s="5"/>
      <c r="MC29" s="5"/>
      <c r="MD29" s="5"/>
      <c r="ME29" s="5"/>
      <c r="MF29" s="5"/>
      <c r="MG29" s="5"/>
      <c r="MH29" s="5"/>
      <c r="MI29" s="5"/>
      <c r="MJ29" s="5"/>
      <c r="MK29" s="5"/>
      <c r="ML29" s="5"/>
      <c r="MM29" s="5"/>
      <c r="MN29" s="5"/>
      <c r="MO29" s="5"/>
      <c r="MP29" s="5"/>
      <c r="MQ29" s="5"/>
      <c r="MR29" s="5"/>
      <c r="MS29" s="5"/>
      <c r="MT29" s="5"/>
      <c r="MU29" s="5"/>
      <c r="MV29" s="5"/>
      <c r="MW29" s="5"/>
      <c r="MX29" s="5"/>
      <c r="MY29" s="5"/>
      <c r="MZ29" s="5"/>
      <c r="NA29" s="5"/>
      <c r="NB29" s="5"/>
      <c r="NC29" s="5"/>
      <c r="ND29" s="5"/>
      <c r="NE29" s="5"/>
      <c r="NF29" s="5"/>
      <c r="NG29" s="5"/>
      <c r="NH29" s="5"/>
      <c r="NI29" s="5"/>
      <c r="NJ29" s="5"/>
      <c r="NK29" s="5"/>
      <c r="NL29" s="5"/>
      <c r="NM29" s="5"/>
      <c r="NN29" s="5"/>
      <c r="NO29" s="5"/>
      <c r="NP29" s="5"/>
      <c r="NQ29" s="5"/>
      <c r="NR29" s="5"/>
      <c r="NS29" s="5"/>
      <c r="NT29" s="5"/>
      <c r="NU29" s="5"/>
      <c r="NV29" s="5"/>
      <c r="NW29" s="5"/>
      <c r="NX29" s="5"/>
      <c r="NY29" s="5"/>
      <c r="NZ29" s="5"/>
      <c r="OA29" s="5"/>
      <c r="OB29" s="5"/>
      <c r="OC29" s="5"/>
      <c r="OD29" s="5"/>
      <c r="OE29" s="5"/>
      <c r="OF29" s="5"/>
      <c r="OG29" s="5"/>
      <c r="OH29" s="5"/>
      <c r="OI29" s="5"/>
      <c r="OJ29" s="5"/>
      <c r="OK29" s="5"/>
      <c r="OL29" s="5"/>
      <c r="OM29" s="5"/>
      <c r="ON29" s="5"/>
      <c r="OO29" s="5"/>
      <c r="OP29" s="5"/>
      <c r="OQ29" s="5"/>
      <c r="OR29" s="5"/>
      <c r="OS29" s="5"/>
      <c r="OT29" s="5"/>
      <c r="OU29" s="5"/>
      <c r="OV29" s="5"/>
      <c r="OW29" s="5"/>
      <c r="OX29" s="5"/>
      <c r="OY29" s="5"/>
      <c r="OZ29" s="5"/>
      <c r="PA29" s="5"/>
      <c r="PB29" s="5"/>
      <c r="PC29" s="5"/>
      <c r="PD29" s="5"/>
      <c r="PE29" s="5"/>
      <c r="PF29" s="5"/>
      <c r="PG29" s="5"/>
      <c r="PH29" s="5"/>
      <c r="PI29" s="5"/>
      <c r="PJ29" s="5"/>
      <c r="PK29" s="5"/>
      <c r="PL29" s="5"/>
      <c r="PM29" s="5"/>
      <c r="PN29" s="5"/>
      <c r="PO29" s="5"/>
      <c r="PP29" s="5"/>
      <c r="PQ29" s="5"/>
      <c r="PR29" s="5"/>
      <c r="PS29" s="5"/>
      <c r="PT29" s="5"/>
      <c r="PU29" s="5"/>
      <c r="PV29" s="5"/>
      <c r="PW29" s="5"/>
      <c r="PX29" s="5"/>
      <c r="PY29" s="5"/>
      <c r="PZ29" s="5"/>
      <c r="QA29" s="5"/>
      <c r="QB29" s="5"/>
      <c r="QC29" s="5"/>
      <c r="QD29" s="5"/>
      <c r="QE29" s="5"/>
      <c r="QF29" s="5"/>
      <c r="QG29" s="5"/>
      <c r="QH29" s="5"/>
      <c r="QI29" s="5"/>
      <c r="QJ29" s="5"/>
      <c r="QK29" s="5"/>
      <c r="QL29" s="5"/>
      <c r="QM29" s="5"/>
      <c r="QN29" s="5"/>
      <c r="QO29" s="5"/>
      <c r="QP29" s="5"/>
      <c r="QQ29" s="5"/>
      <c r="QR29" s="5"/>
      <c r="QS29" s="5"/>
      <c r="QT29" s="5"/>
      <c r="QU29" s="5"/>
      <c r="QV29" s="5"/>
      <c r="QW29" s="5"/>
      <c r="QX29" s="5"/>
      <c r="QY29" s="5"/>
      <c r="QZ29" s="5"/>
      <c r="RA29" s="5"/>
      <c r="RB29" s="5"/>
      <c r="RC29" s="5"/>
      <c r="RD29" s="5"/>
      <c r="RE29" s="5"/>
      <c r="RF29" s="5"/>
      <c r="RG29" s="5"/>
      <c r="RH29" s="5"/>
      <c r="RI29" s="5"/>
      <c r="RJ29" s="5"/>
      <c r="RK29" s="5"/>
      <c r="RL29" s="5"/>
      <c r="RM29" s="5"/>
      <c r="RN29" s="5"/>
      <c r="RO29" s="5"/>
      <c r="RP29" s="5"/>
      <c r="RQ29" s="5"/>
      <c r="RR29" s="5"/>
      <c r="RS29" s="5"/>
      <c r="RT29" s="5"/>
      <c r="RU29" s="5"/>
      <c r="RV29" s="5"/>
      <c r="RW29" s="5"/>
      <c r="RX29" s="5"/>
      <c r="RY29" s="5"/>
      <c r="RZ29" s="5"/>
      <c r="SA29" s="5"/>
      <c r="SB29" s="5"/>
      <c r="SC29" s="5"/>
      <c r="SD29" s="5"/>
      <c r="SE29" s="5"/>
      <c r="SF29" s="5"/>
      <c r="SG29" s="5"/>
      <c r="SH29" s="5"/>
      <c r="SI29" s="5"/>
      <c r="SJ29" s="5"/>
      <c r="SK29" s="5"/>
      <c r="SL29" s="5"/>
      <c r="SM29" s="5"/>
      <c r="SN29" s="5"/>
      <c r="SO29" s="5"/>
      <c r="SP29" s="5"/>
      <c r="SQ29" s="5"/>
      <c r="SR29" s="5"/>
      <c r="SS29" s="5"/>
      <c r="ST29" s="5"/>
      <c r="SU29" s="5"/>
      <c r="SV29" s="5"/>
      <c r="SW29" s="5"/>
      <c r="SX29" s="5"/>
      <c r="SY29" s="5"/>
      <c r="SZ29" s="5"/>
      <c r="TA29" s="5"/>
      <c r="TB29" s="5"/>
      <c r="TC29" s="5"/>
      <c r="TD29" s="5"/>
      <c r="TE29" s="5"/>
      <c r="TF29" s="5"/>
      <c r="TG29" s="5"/>
      <c r="TH29" s="5"/>
      <c r="TI29" s="5"/>
      <c r="TJ29" s="5"/>
      <c r="TK29" s="5"/>
      <c r="TL29" s="5"/>
      <c r="TM29" s="5"/>
      <c r="TN29" s="5"/>
      <c r="TO29" s="5"/>
      <c r="TP29" s="5"/>
      <c r="TQ29" s="5"/>
      <c r="TR29" s="5"/>
      <c r="TS29" s="5"/>
      <c r="TT29" s="5"/>
      <c r="TU29" s="5"/>
      <c r="TV29" s="5"/>
      <c r="TW29" s="5"/>
      <c r="TX29" s="5"/>
      <c r="TY29" s="5"/>
      <c r="TZ29" s="5"/>
      <c r="UA29" s="5"/>
      <c r="UB29" s="5"/>
      <c r="UC29" s="5"/>
      <c r="UD29" s="5"/>
      <c r="UE29" s="5"/>
      <c r="UF29" s="5"/>
      <c r="UG29" s="5"/>
      <c r="UH29" s="5"/>
      <c r="UI29" s="5"/>
      <c r="UJ29" s="5"/>
      <c r="UK29" s="5"/>
      <c r="UL29" s="5"/>
      <c r="UM29" s="5"/>
      <c r="UN29" s="5"/>
      <c r="UO29" s="5"/>
      <c r="UP29" s="5"/>
      <c r="UQ29" s="5"/>
      <c r="UR29" s="5"/>
      <c r="US29" s="5"/>
      <c r="UT29" s="5"/>
      <c r="UU29" s="5"/>
      <c r="UV29" s="5"/>
      <c r="UW29" s="5"/>
      <c r="UX29" s="5"/>
      <c r="UY29" s="5"/>
      <c r="UZ29" s="5"/>
      <c r="VA29" s="5"/>
      <c r="VB29" s="5"/>
      <c r="VC29" s="5"/>
      <c r="VD29" s="5"/>
      <c r="VE29" s="5"/>
      <c r="VF29" s="5"/>
      <c r="VG29" s="5"/>
      <c r="VH29" s="5"/>
      <c r="VI29" s="5"/>
      <c r="VJ29" s="5"/>
      <c r="VK29" s="5"/>
      <c r="VL29" s="5"/>
      <c r="VM29" s="5"/>
      <c r="VN29" s="5"/>
      <c r="VO29" s="5"/>
      <c r="VP29" s="5"/>
      <c r="VQ29" s="5"/>
      <c r="VR29" s="5"/>
      <c r="VS29" s="5"/>
      <c r="VT29" s="5"/>
      <c r="VU29" s="5"/>
      <c r="VV29" s="5"/>
      <c r="VW29" s="5"/>
      <c r="VX29" s="5"/>
      <c r="VY29" s="5"/>
      <c r="VZ29" s="5"/>
      <c r="WA29" s="5"/>
      <c r="WB29" s="5"/>
      <c r="WC29" s="5"/>
      <c r="WD29" s="5"/>
      <c r="WE29" s="5"/>
      <c r="WF29" s="5"/>
      <c r="WG29" s="5"/>
      <c r="WH29" s="5"/>
      <c r="WI29" s="5"/>
      <c r="WJ29" s="5"/>
      <c r="WK29" s="5"/>
      <c r="WL29" s="5"/>
      <c r="WM29" s="5"/>
      <c r="WN29" s="5"/>
      <c r="WO29" s="5"/>
      <c r="WP29" s="5"/>
      <c r="WQ29" s="5"/>
      <c r="WR29" s="5"/>
      <c r="WS29" s="5"/>
      <c r="WT29" s="5"/>
      <c r="WU29" s="5"/>
      <c r="WV29" s="5"/>
      <c r="WW29" s="5"/>
      <c r="WX29" s="5"/>
      <c r="WY29" s="5"/>
      <c r="WZ29" s="5"/>
      <c r="XA29" s="5"/>
      <c r="XB29" s="5"/>
      <c r="XC29" s="5"/>
      <c r="XD29" s="5"/>
      <c r="XE29" s="5"/>
      <c r="XF29" s="5"/>
      <c r="XG29" s="5"/>
      <c r="XH29" s="5"/>
      <c r="XI29" s="5"/>
      <c r="XJ29" s="5"/>
      <c r="XK29" s="5"/>
      <c r="XL29" s="5"/>
      <c r="XM29" s="5"/>
      <c r="XN29" s="5"/>
      <c r="XO29" s="5"/>
      <c r="XP29" s="5"/>
      <c r="XQ29" s="5"/>
      <c r="XR29" s="5"/>
      <c r="XS29" s="5"/>
      <c r="XT29" s="5"/>
      <c r="XU29" s="5"/>
      <c r="XV29" s="5"/>
      <c r="XW29" s="5"/>
    </row>
    <row r="30" spans="1:647" ht="57.75" customHeight="1" x14ac:dyDescent="0.55000000000000004">
      <c r="A30" s="576" t="s">
        <v>866</v>
      </c>
      <c r="B30" s="577"/>
      <c r="C30" s="594" t="s">
        <v>867</v>
      </c>
      <c r="D30" s="594"/>
      <c r="E30" s="594"/>
      <c r="F30" s="594"/>
      <c r="G30" s="594"/>
      <c r="H30" s="594"/>
      <c r="I30" s="594"/>
      <c r="J30" s="594"/>
      <c r="K30" s="594"/>
      <c r="L30" s="594"/>
      <c r="M30" s="594"/>
      <c r="N30" s="594"/>
      <c r="O30" s="594"/>
      <c r="P30" s="594"/>
      <c r="Q30" s="594"/>
      <c r="R30" s="594"/>
      <c r="S30" s="594"/>
      <c r="T30" s="594"/>
      <c r="U30" s="595"/>
      <c r="V30" s="12"/>
      <c r="W30" s="12"/>
      <c r="X30" s="12"/>
      <c r="Y30" s="12"/>
      <c r="Z30" s="12"/>
      <c r="AA30" s="12"/>
      <c r="AB30" s="12"/>
      <c r="AC30" s="12"/>
      <c r="AD30" s="12"/>
      <c r="AE30" s="12"/>
      <c r="AF30" s="12"/>
      <c r="AG30" s="12"/>
      <c r="AH30" s="12"/>
      <c r="AI30" s="12"/>
      <c r="AJ30" s="12"/>
      <c r="AK30" s="12"/>
      <c r="AL30" s="12"/>
      <c r="AM30" s="5"/>
      <c r="AN30" s="5"/>
      <c r="AO30" s="5"/>
      <c r="AP30" s="5"/>
      <c r="AQ30" s="5"/>
      <c r="AR30" s="5"/>
      <c r="AS30" s="5"/>
      <c r="AT30" s="5"/>
      <c r="AU30" s="5"/>
      <c r="AV30" s="5"/>
      <c r="AW30" s="5"/>
      <c r="AX30" s="5"/>
      <c r="AY30" s="5"/>
      <c r="AZ30" s="5"/>
      <c r="BA30" s="5"/>
      <c r="BB30" s="5"/>
      <c r="BC30" s="5"/>
      <c r="BD30" s="5"/>
      <c r="BE30" s="5"/>
      <c r="BF30" s="5"/>
      <c r="BG30" s="5"/>
      <c r="BH30" s="5"/>
      <c r="BI30" s="5"/>
      <c r="BJ30" s="5"/>
      <c r="BK30" s="5"/>
      <c r="BL30" s="5"/>
      <c r="BM30" s="5"/>
      <c r="BN30" s="5"/>
      <c r="BO30" s="5"/>
      <c r="BP30" s="5"/>
      <c r="BQ30" s="5"/>
      <c r="BR30" s="5"/>
      <c r="BS30" s="5"/>
      <c r="BT30" s="5"/>
      <c r="BU30" s="5"/>
      <c r="BV30" s="5"/>
      <c r="BW30" s="5"/>
      <c r="BX30" s="5"/>
      <c r="BY30" s="5"/>
      <c r="BZ30" s="5"/>
      <c r="CA30" s="5"/>
      <c r="CB30" s="5"/>
      <c r="CC30" s="5"/>
      <c r="CD30" s="5"/>
      <c r="CE30" s="5"/>
      <c r="CF30" s="5"/>
      <c r="CG30" s="5"/>
      <c r="CH30" s="5"/>
      <c r="CI30" s="5"/>
      <c r="CJ30" s="5"/>
      <c r="CK30" s="5"/>
      <c r="CL30" s="5"/>
      <c r="CM30" s="5"/>
      <c r="CN30" s="5"/>
      <c r="CO30" s="5"/>
      <c r="CP30" s="5"/>
      <c r="CQ30" s="5"/>
      <c r="CR30" s="5"/>
      <c r="CS30" s="5"/>
      <c r="CT30" s="5"/>
      <c r="CU30" s="5"/>
      <c r="CV30" s="5"/>
      <c r="CW30" s="5"/>
      <c r="CX30" s="5"/>
      <c r="CY30" s="5"/>
      <c r="CZ30" s="5"/>
      <c r="DA30" s="5"/>
      <c r="DB30" s="5"/>
      <c r="DC30" s="5"/>
      <c r="DD30" s="5"/>
      <c r="DE30" s="5"/>
      <c r="DF30" s="5"/>
      <c r="DG30" s="5"/>
      <c r="DH30" s="5"/>
      <c r="DI30" s="5"/>
      <c r="DJ30" s="5"/>
      <c r="DK30" s="5"/>
      <c r="DL30" s="5"/>
      <c r="DM30" s="5"/>
      <c r="DN30" s="5"/>
      <c r="DO30" s="5"/>
      <c r="DP30" s="5"/>
      <c r="DQ30" s="5"/>
      <c r="DR30" s="5"/>
      <c r="DS30" s="5"/>
      <c r="DT30" s="5"/>
      <c r="DU30" s="5"/>
      <c r="DV30" s="5"/>
      <c r="DW30" s="5"/>
      <c r="DX30" s="5"/>
      <c r="DY30" s="5"/>
      <c r="DZ30" s="5"/>
      <c r="EA30" s="5"/>
      <c r="EB30" s="5"/>
      <c r="EC30" s="5"/>
      <c r="ED30" s="5"/>
      <c r="EE30" s="5"/>
      <c r="EF30" s="5"/>
      <c r="EG30" s="5"/>
      <c r="EH30" s="5"/>
      <c r="EI30" s="5"/>
      <c r="EJ30" s="5"/>
      <c r="EK30" s="5"/>
      <c r="EL30" s="5"/>
      <c r="EM30" s="5"/>
      <c r="EN30" s="5"/>
      <c r="EO30" s="5"/>
      <c r="EP30" s="5"/>
      <c r="EQ30" s="5"/>
      <c r="ER30" s="5"/>
      <c r="ES30" s="5"/>
      <c r="ET30" s="5"/>
      <c r="EU30" s="5"/>
      <c r="EV30" s="5"/>
      <c r="EW30" s="5"/>
      <c r="EX30" s="5"/>
      <c r="EY30" s="5"/>
      <c r="EZ30" s="5"/>
      <c r="FA30" s="5"/>
      <c r="FB30" s="5"/>
      <c r="FC30" s="5"/>
      <c r="FD30" s="5"/>
      <c r="FE30" s="5"/>
      <c r="FF30" s="5"/>
      <c r="FG30" s="5"/>
      <c r="FH30" s="5"/>
      <c r="FI30" s="5"/>
      <c r="FJ30" s="5"/>
      <c r="FK30" s="5"/>
      <c r="FL30" s="5"/>
      <c r="FM30" s="5"/>
      <c r="FN30" s="5"/>
      <c r="FO30" s="5"/>
      <c r="FP30" s="5"/>
      <c r="FQ30" s="5"/>
      <c r="FR30" s="5"/>
      <c r="FS30" s="5"/>
      <c r="FT30" s="5"/>
      <c r="FU30" s="5"/>
      <c r="FV30" s="5"/>
      <c r="FW30" s="5"/>
      <c r="FX30" s="5"/>
      <c r="FY30" s="5"/>
      <c r="FZ30" s="5"/>
      <c r="GA30" s="5"/>
      <c r="GB30" s="5"/>
      <c r="GC30" s="5"/>
      <c r="GD30" s="5"/>
      <c r="GE30" s="5"/>
      <c r="GF30" s="5"/>
      <c r="GG30" s="5"/>
      <c r="GH30" s="5"/>
      <c r="GI30" s="5"/>
      <c r="GJ30" s="5"/>
      <c r="GK30" s="5"/>
      <c r="GL30" s="5"/>
      <c r="GM30" s="5"/>
      <c r="GN30" s="5"/>
      <c r="GO30" s="5"/>
      <c r="GP30" s="5"/>
      <c r="GQ30" s="5"/>
      <c r="GR30" s="5"/>
      <c r="GS30" s="5"/>
      <c r="GT30" s="5"/>
      <c r="GU30" s="5"/>
      <c r="GV30" s="5"/>
      <c r="GW30" s="5"/>
      <c r="GX30" s="5"/>
      <c r="GY30" s="5"/>
      <c r="GZ30" s="5"/>
      <c r="HA30" s="5"/>
      <c r="HB30" s="5"/>
      <c r="HC30" s="5"/>
      <c r="HD30" s="5"/>
      <c r="HE30" s="5"/>
      <c r="HF30" s="5"/>
      <c r="HG30" s="5"/>
      <c r="HH30" s="5"/>
      <c r="HI30" s="5"/>
      <c r="HJ30" s="5"/>
      <c r="HK30" s="5"/>
      <c r="HL30" s="5"/>
      <c r="HM30" s="5"/>
      <c r="HN30" s="5"/>
      <c r="HO30" s="5"/>
      <c r="HP30" s="5"/>
      <c r="HQ30" s="5"/>
      <c r="HR30" s="5"/>
      <c r="HS30" s="5"/>
      <c r="HT30" s="5"/>
      <c r="HU30" s="5"/>
      <c r="HV30" s="5"/>
      <c r="HW30" s="5"/>
      <c r="HX30" s="5"/>
      <c r="HY30" s="5"/>
      <c r="HZ30" s="5"/>
      <c r="IA30" s="5"/>
      <c r="IB30" s="5"/>
      <c r="IC30" s="5"/>
      <c r="ID30" s="5"/>
      <c r="IE30" s="5"/>
      <c r="IF30" s="5"/>
      <c r="IG30" s="5"/>
      <c r="IH30" s="5"/>
      <c r="II30" s="5"/>
      <c r="IJ30" s="5"/>
      <c r="IK30" s="5"/>
      <c r="IL30" s="5"/>
      <c r="IM30" s="5"/>
      <c r="IN30" s="5"/>
      <c r="IO30" s="5"/>
      <c r="IP30" s="5"/>
      <c r="IQ30" s="5"/>
      <c r="IR30" s="5"/>
      <c r="IS30" s="5"/>
      <c r="IT30" s="5"/>
      <c r="IU30" s="5"/>
      <c r="IV30" s="5"/>
      <c r="IW30" s="5"/>
      <c r="IX30" s="5"/>
      <c r="IY30" s="5"/>
      <c r="IZ30" s="5"/>
      <c r="JA30" s="5"/>
      <c r="JB30" s="5"/>
      <c r="JC30" s="5"/>
      <c r="JD30" s="5"/>
      <c r="JE30" s="5"/>
      <c r="JF30" s="5"/>
      <c r="JG30" s="5"/>
      <c r="JH30" s="5"/>
      <c r="JI30" s="5"/>
      <c r="JJ30" s="5"/>
      <c r="JK30" s="5"/>
      <c r="JL30" s="5"/>
      <c r="JM30" s="5"/>
      <c r="JN30" s="5"/>
      <c r="JO30" s="5"/>
      <c r="JP30" s="5"/>
      <c r="JQ30" s="5"/>
      <c r="JR30" s="5"/>
      <c r="JS30" s="5"/>
      <c r="JT30" s="5"/>
      <c r="JU30" s="5"/>
      <c r="JV30" s="5"/>
      <c r="JW30" s="5"/>
      <c r="JX30" s="5"/>
      <c r="JY30" s="5"/>
      <c r="JZ30" s="5"/>
      <c r="KA30" s="5"/>
      <c r="KB30" s="5"/>
      <c r="KC30" s="5"/>
      <c r="KD30" s="5"/>
      <c r="KE30" s="5"/>
      <c r="KF30" s="5"/>
      <c r="KG30" s="5"/>
      <c r="KH30" s="5"/>
      <c r="KI30" s="5"/>
      <c r="KJ30" s="5"/>
      <c r="KK30" s="5"/>
      <c r="KL30" s="5"/>
      <c r="KM30" s="5"/>
      <c r="KN30" s="5"/>
      <c r="KO30" s="5"/>
      <c r="KP30" s="5"/>
      <c r="KQ30" s="5"/>
      <c r="KR30" s="5"/>
      <c r="KS30" s="5"/>
      <c r="KT30" s="5"/>
      <c r="KU30" s="5"/>
      <c r="KV30" s="5"/>
      <c r="KW30" s="5"/>
      <c r="KX30" s="5"/>
      <c r="KY30" s="5"/>
      <c r="KZ30" s="5"/>
      <c r="LA30" s="5"/>
      <c r="LB30" s="5"/>
      <c r="LC30" s="5"/>
      <c r="LD30" s="5"/>
      <c r="LE30" s="5"/>
      <c r="LF30" s="5"/>
      <c r="LG30" s="5"/>
      <c r="LH30" s="5"/>
      <c r="LI30" s="5"/>
      <c r="LJ30" s="5"/>
      <c r="LK30" s="5"/>
      <c r="LL30" s="5"/>
      <c r="LM30" s="5"/>
      <c r="LN30" s="5"/>
      <c r="LO30" s="5"/>
      <c r="LP30" s="5"/>
      <c r="LQ30" s="5"/>
      <c r="LR30" s="5"/>
      <c r="LS30" s="5"/>
      <c r="LT30" s="5"/>
      <c r="LU30" s="5"/>
      <c r="LV30" s="5"/>
      <c r="LW30" s="5"/>
      <c r="LX30" s="5"/>
      <c r="LY30" s="5"/>
      <c r="LZ30" s="5"/>
      <c r="MA30" s="5"/>
      <c r="MB30" s="5"/>
      <c r="MC30" s="5"/>
      <c r="MD30" s="5"/>
      <c r="ME30" s="5"/>
      <c r="MF30" s="5"/>
      <c r="MG30" s="5"/>
      <c r="MH30" s="5"/>
      <c r="MI30" s="5"/>
      <c r="MJ30" s="5"/>
      <c r="MK30" s="5"/>
      <c r="ML30" s="5"/>
      <c r="MM30" s="5"/>
      <c r="MN30" s="5"/>
      <c r="MO30" s="5"/>
      <c r="MP30" s="5"/>
      <c r="MQ30" s="5"/>
      <c r="MR30" s="5"/>
      <c r="MS30" s="5"/>
      <c r="MT30" s="5"/>
      <c r="MU30" s="5"/>
      <c r="MV30" s="5"/>
      <c r="MW30" s="5"/>
      <c r="MX30" s="5"/>
      <c r="MY30" s="5"/>
      <c r="MZ30" s="5"/>
      <c r="NA30" s="5"/>
      <c r="NB30" s="5"/>
      <c r="NC30" s="5"/>
      <c r="ND30" s="5"/>
      <c r="NE30" s="5"/>
      <c r="NF30" s="5"/>
      <c r="NG30" s="5"/>
      <c r="NH30" s="5"/>
      <c r="NI30" s="5"/>
      <c r="NJ30" s="5"/>
      <c r="NK30" s="5"/>
      <c r="NL30" s="5"/>
      <c r="NM30" s="5"/>
      <c r="NN30" s="5"/>
      <c r="NO30" s="5"/>
      <c r="NP30" s="5"/>
      <c r="NQ30" s="5"/>
      <c r="NR30" s="5"/>
      <c r="NS30" s="5"/>
      <c r="NT30" s="5"/>
      <c r="NU30" s="5"/>
      <c r="NV30" s="5"/>
      <c r="NW30" s="5"/>
      <c r="NX30" s="5"/>
      <c r="NY30" s="5"/>
      <c r="NZ30" s="5"/>
      <c r="OA30" s="5"/>
      <c r="OB30" s="5"/>
      <c r="OC30" s="5"/>
      <c r="OD30" s="5"/>
      <c r="OE30" s="5"/>
      <c r="OF30" s="5"/>
      <c r="OG30" s="5"/>
      <c r="OH30" s="5"/>
      <c r="OI30" s="5"/>
      <c r="OJ30" s="5"/>
      <c r="OK30" s="5"/>
      <c r="OL30" s="5"/>
      <c r="OM30" s="5"/>
      <c r="ON30" s="5"/>
      <c r="OO30" s="5"/>
      <c r="OP30" s="5"/>
      <c r="OQ30" s="5"/>
      <c r="OR30" s="5"/>
      <c r="OS30" s="5"/>
      <c r="OT30" s="5"/>
      <c r="OU30" s="5"/>
      <c r="OV30" s="5"/>
      <c r="OW30" s="5"/>
      <c r="OX30" s="5"/>
      <c r="OY30" s="5"/>
      <c r="OZ30" s="5"/>
      <c r="PA30" s="5"/>
      <c r="PB30" s="5"/>
      <c r="PC30" s="5"/>
      <c r="PD30" s="5"/>
      <c r="PE30" s="5"/>
      <c r="PF30" s="5"/>
      <c r="PG30" s="5"/>
      <c r="PH30" s="5"/>
      <c r="PI30" s="5"/>
      <c r="PJ30" s="5"/>
      <c r="PK30" s="5"/>
      <c r="PL30" s="5"/>
      <c r="PM30" s="5"/>
      <c r="PN30" s="5"/>
      <c r="PO30" s="5"/>
      <c r="PP30" s="5"/>
      <c r="PQ30" s="5"/>
      <c r="PR30" s="5"/>
      <c r="PS30" s="5"/>
      <c r="PT30" s="5"/>
      <c r="PU30" s="5"/>
      <c r="PV30" s="5"/>
      <c r="PW30" s="5"/>
      <c r="PX30" s="5"/>
      <c r="PY30" s="5"/>
      <c r="PZ30" s="5"/>
      <c r="QA30" s="5"/>
      <c r="QB30" s="5"/>
      <c r="QC30" s="5"/>
      <c r="QD30" s="5"/>
      <c r="QE30" s="5"/>
      <c r="QF30" s="5"/>
      <c r="QG30" s="5"/>
      <c r="QH30" s="5"/>
      <c r="QI30" s="5"/>
      <c r="QJ30" s="5"/>
      <c r="QK30" s="5"/>
      <c r="QL30" s="5"/>
      <c r="QM30" s="5"/>
      <c r="QN30" s="5"/>
      <c r="QO30" s="5"/>
      <c r="QP30" s="5"/>
      <c r="QQ30" s="5"/>
      <c r="QR30" s="5"/>
      <c r="QS30" s="5"/>
      <c r="QT30" s="5"/>
      <c r="QU30" s="5"/>
      <c r="QV30" s="5"/>
      <c r="QW30" s="5"/>
      <c r="QX30" s="5"/>
      <c r="QY30" s="5"/>
      <c r="QZ30" s="5"/>
      <c r="RA30" s="5"/>
      <c r="RB30" s="5"/>
      <c r="RC30" s="5"/>
      <c r="RD30" s="5"/>
      <c r="RE30" s="5"/>
      <c r="RF30" s="5"/>
      <c r="RG30" s="5"/>
      <c r="RH30" s="5"/>
      <c r="RI30" s="5"/>
      <c r="RJ30" s="5"/>
      <c r="RK30" s="5"/>
      <c r="RL30" s="5"/>
      <c r="RM30" s="5"/>
      <c r="RN30" s="5"/>
      <c r="RO30" s="5"/>
      <c r="RP30" s="5"/>
      <c r="RQ30" s="5"/>
      <c r="RR30" s="5"/>
      <c r="RS30" s="5"/>
      <c r="RT30" s="5"/>
      <c r="RU30" s="5"/>
      <c r="RV30" s="5"/>
      <c r="RW30" s="5"/>
      <c r="RX30" s="5"/>
      <c r="RY30" s="5"/>
      <c r="RZ30" s="5"/>
      <c r="SA30" s="5"/>
      <c r="SB30" s="5"/>
      <c r="SC30" s="5"/>
      <c r="SD30" s="5"/>
      <c r="SE30" s="5"/>
      <c r="SF30" s="5"/>
      <c r="SG30" s="5"/>
      <c r="SH30" s="5"/>
      <c r="SI30" s="5"/>
      <c r="SJ30" s="5"/>
      <c r="SK30" s="5"/>
      <c r="SL30" s="5"/>
      <c r="SM30" s="5"/>
      <c r="SN30" s="5"/>
      <c r="SO30" s="5"/>
      <c r="SP30" s="5"/>
      <c r="SQ30" s="5"/>
      <c r="SR30" s="5"/>
      <c r="SS30" s="5"/>
      <c r="ST30" s="5"/>
      <c r="SU30" s="5"/>
      <c r="SV30" s="5"/>
      <c r="SW30" s="5"/>
      <c r="SX30" s="5"/>
      <c r="SY30" s="5"/>
      <c r="SZ30" s="5"/>
      <c r="TA30" s="5"/>
      <c r="TB30" s="5"/>
      <c r="TC30" s="5"/>
      <c r="TD30" s="5"/>
      <c r="TE30" s="5"/>
      <c r="TF30" s="5"/>
      <c r="TG30" s="5"/>
      <c r="TH30" s="5"/>
      <c r="TI30" s="5"/>
      <c r="TJ30" s="5"/>
      <c r="TK30" s="5"/>
      <c r="TL30" s="5"/>
      <c r="TM30" s="5"/>
      <c r="TN30" s="5"/>
      <c r="TO30" s="5"/>
      <c r="TP30" s="5"/>
      <c r="TQ30" s="5"/>
      <c r="TR30" s="5"/>
      <c r="TS30" s="5"/>
      <c r="TT30" s="5"/>
      <c r="TU30" s="5"/>
      <c r="TV30" s="5"/>
      <c r="TW30" s="5"/>
      <c r="TX30" s="5"/>
      <c r="TY30" s="5"/>
      <c r="TZ30" s="5"/>
      <c r="UA30" s="5"/>
      <c r="UB30" s="5"/>
      <c r="UC30" s="5"/>
      <c r="UD30" s="5"/>
      <c r="UE30" s="5"/>
      <c r="UF30" s="5"/>
      <c r="UG30" s="5"/>
      <c r="UH30" s="5"/>
      <c r="UI30" s="5"/>
      <c r="UJ30" s="5"/>
      <c r="UK30" s="5"/>
      <c r="UL30" s="5"/>
      <c r="UM30" s="5"/>
      <c r="UN30" s="5"/>
      <c r="UO30" s="5"/>
      <c r="UP30" s="5"/>
      <c r="UQ30" s="5"/>
      <c r="UR30" s="5"/>
      <c r="US30" s="5"/>
      <c r="UT30" s="5"/>
      <c r="UU30" s="5"/>
      <c r="UV30" s="5"/>
      <c r="UW30" s="5"/>
      <c r="UX30" s="5"/>
      <c r="UY30" s="5"/>
      <c r="UZ30" s="5"/>
      <c r="VA30" s="5"/>
      <c r="VB30" s="5"/>
      <c r="VC30" s="5"/>
      <c r="VD30" s="5"/>
      <c r="VE30" s="5"/>
      <c r="VF30" s="5"/>
      <c r="VG30" s="5"/>
      <c r="VH30" s="5"/>
      <c r="VI30" s="5"/>
      <c r="VJ30" s="5"/>
      <c r="VK30" s="5"/>
      <c r="VL30" s="5"/>
      <c r="VM30" s="5"/>
      <c r="VN30" s="5"/>
      <c r="VO30" s="5"/>
      <c r="VP30" s="5"/>
      <c r="VQ30" s="5"/>
      <c r="VR30" s="5"/>
      <c r="VS30" s="5"/>
      <c r="VT30" s="5"/>
      <c r="VU30" s="5"/>
      <c r="VV30" s="5"/>
      <c r="VW30" s="5"/>
      <c r="VX30" s="5"/>
      <c r="VY30" s="5"/>
      <c r="VZ30" s="5"/>
      <c r="WA30" s="5"/>
      <c r="WB30" s="5"/>
      <c r="WC30" s="5"/>
      <c r="WD30" s="5"/>
      <c r="WE30" s="5"/>
      <c r="WF30" s="5"/>
      <c r="WG30" s="5"/>
      <c r="WH30" s="5"/>
      <c r="WI30" s="5"/>
      <c r="WJ30" s="5"/>
      <c r="WK30" s="5"/>
      <c r="WL30" s="5"/>
      <c r="WM30" s="5"/>
      <c r="WN30" s="5"/>
      <c r="WO30" s="5"/>
      <c r="WP30" s="5"/>
      <c r="WQ30" s="5"/>
      <c r="WR30" s="5"/>
      <c r="WS30" s="5"/>
      <c r="WT30" s="5"/>
      <c r="WU30" s="5"/>
      <c r="WV30" s="5"/>
      <c r="WW30" s="5"/>
      <c r="WX30" s="5"/>
      <c r="WY30" s="5"/>
      <c r="WZ30" s="5"/>
      <c r="XA30" s="5"/>
      <c r="XB30" s="5"/>
      <c r="XC30" s="5"/>
      <c r="XD30" s="5"/>
      <c r="XE30" s="5"/>
      <c r="XF30" s="5"/>
      <c r="XG30" s="5"/>
      <c r="XH30" s="5"/>
      <c r="XI30" s="5"/>
      <c r="XJ30" s="5"/>
      <c r="XK30" s="5"/>
      <c r="XL30" s="5"/>
      <c r="XM30" s="5"/>
      <c r="XN30" s="5"/>
      <c r="XO30" s="5"/>
      <c r="XP30" s="5"/>
      <c r="XQ30" s="5"/>
      <c r="XR30" s="5"/>
      <c r="XS30" s="5"/>
      <c r="XT30" s="5"/>
      <c r="XU30" s="5"/>
      <c r="XV30" s="5"/>
      <c r="XW30" s="5"/>
    </row>
    <row r="31" spans="1:647" ht="20.25" customHeight="1" x14ac:dyDescent="0.55000000000000004">
      <c r="A31" s="576" t="s">
        <v>8</v>
      </c>
      <c r="B31" s="577"/>
      <c r="C31" s="579" t="s">
        <v>868</v>
      </c>
      <c r="D31" s="579"/>
      <c r="E31" s="579"/>
      <c r="F31" s="579"/>
      <c r="G31" s="579"/>
      <c r="H31" s="579"/>
      <c r="I31" s="579"/>
      <c r="J31" s="579"/>
      <c r="K31" s="579"/>
      <c r="L31" s="579"/>
      <c r="M31" s="579"/>
      <c r="N31" s="579"/>
      <c r="O31" s="579"/>
      <c r="P31" s="579"/>
      <c r="Q31" s="579"/>
      <c r="R31" s="579"/>
      <c r="S31" s="579"/>
      <c r="T31" s="579"/>
      <c r="U31" s="580"/>
      <c r="V31" s="12"/>
      <c r="W31" s="12"/>
      <c r="X31" s="12"/>
      <c r="Y31" s="12"/>
      <c r="Z31" s="12"/>
      <c r="AA31" s="12"/>
      <c r="AB31" s="12"/>
      <c r="AC31" s="12"/>
      <c r="AD31" s="12"/>
      <c r="AE31" s="12"/>
      <c r="AF31" s="12"/>
      <c r="AG31" s="12"/>
      <c r="AH31" s="12"/>
      <c r="AI31" s="12"/>
      <c r="AJ31" s="12"/>
      <c r="AK31" s="12"/>
      <c r="AL31" s="12"/>
      <c r="AM31" s="5"/>
      <c r="AN31" s="5"/>
      <c r="AO31" s="5"/>
      <c r="AP31" s="5"/>
      <c r="AQ31" s="5"/>
      <c r="AR31" s="5"/>
      <c r="AS31" s="5"/>
      <c r="AT31" s="5"/>
      <c r="AU31" s="5"/>
      <c r="AV31" s="5"/>
      <c r="AW31" s="5"/>
      <c r="AX31" s="5"/>
      <c r="AY31" s="5"/>
      <c r="AZ31" s="5"/>
      <c r="BA31" s="5"/>
      <c r="BB31" s="5"/>
      <c r="BC31" s="5"/>
      <c r="BD31" s="5"/>
      <c r="BE31" s="5"/>
      <c r="BF31" s="5"/>
      <c r="BG31" s="5"/>
      <c r="BH31" s="5"/>
      <c r="BI31" s="5"/>
      <c r="BJ31" s="5"/>
      <c r="BK31" s="5"/>
      <c r="BL31" s="5"/>
      <c r="BM31" s="5"/>
      <c r="BN31" s="5"/>
      <c r="BO31" s="5"/>
      <c r="BP31" s="5"/>
      <c r="BQ31" s="5"/>
      <c r="BR31" s="5"/>
      <c r="BS31" s="5"/>
      <c r="BT31" s="5"/>
      <c r="BU31" s="5"/>
      <c r="BV31" s="5"/>
      <c r="BW31" s="5"/>
      <c r="BX31" s="5"/>
      <c r="BY31" s="5"/>
      <c r="BZ31" s="5"/>
      <c r="CA31" s="5"/>
      <c r="CB31" s="5"/>
      <c r="CC31" s="5"/>
      <c r="CD31" s="5"/>
      <c r="CE31" s="5"/>
      <c r="CF31" s="5"/>
      <c r="CG31" s="5"/>
      <c r="CH31" s="5"/>
      <c r="CI31" s="5"/>
      <c r="CJ31" s="5"/>
      <c r="CK31" s="5"/>
      <c r="CL31" s="5"/>
      <c r="CM31" s="5"/>
      <c r="CN31" s="5"/>
      <c r="CO31" s="5"/>
      <c r="CP31" s="5"/>
      <c r="CQ31" s="5"/>
      <c r="CR31" s="5"/>
      <c r="CS31" s="5"/>
      <c r="CT31" s="5"/>
      <c r="CU31" s="5"/>
      <c r="CV31" s="5"/>
      <c r="CW31" s="5"/>
      <c r="CX31" s="5"/>
      <c r="CY31" s="5"/>
      <c r="CZ31" s="5"/>
      <c r="DA31" s="5"/>
      <c r="DB31" s="5"/>
      <c r="DC31" s="5"/>
      <c r="DD31" s="5"/>
      <c r="DE31" s="5"/>
      <c r="DF31" s="5"/>
      <c r="DG31" s="5"/>
      <c r="DH31" s="5"/>
      <c r="DI31" s="5"/>
      <c r="DJ31" s="5"/>
      <c r="DK31" s="5"/>
      <c r="DL31" s="5"/>
      <c r="DM31" s="5"/>
      <c r="DN31" s="5"/>
      <c r="DO31" s="5"/>
      <c r="DP31" s="5"/>
      <c r="DQ31" s="5"/>
      <c r="DR31" s="5"/>
      <c r="DS31" s="5"/>
      <c r="DT31" s="5"/>
      <c r="DU31" s="5"/>
      <c r="DV31" s="5"/>
      <c r="DW31" s="5"/>
      <c r="DX31" s="5"/>
      <c r="DY31" s="5"/>
      <c r="DZ31" s="5"/>
      <c r="EA31" s="5"/>
      <c r="EB31" s="5"/>
      <c r="EC31" s="5"/>
      <c r="ED31" s="5"/>
      <c r="EE31" s="5"/>
      <c r="EF31" s="5"/>
      <c r="EG31" s="5"/>
      <c r="EH31" s="5"/>
      <c r="EI31" s="5"/>
      <c r="EJ31" s="5"/>
      <c r="EK31" s="5"/>
      <c r="EL31" s="5"/>
      <c r="EM31" s="5"/>
      <c r="EN31" s="5"/>
      <c r="EO31" s="5"/>
      <c r="EP31" s="5"/>
      <c r="EQ31" s="5"/>
      <c r="ER31" s="5"/>
      <c r="ES31" s="5"/>
      <c r="ET31" s="5"/>
      <c r="EU31" s="5"/>
      <c r="EV31" s="5"/>
      <c r="EW31" s="5"/>
      <c r="EX31" s="5"/>
      <c r="EY31" s="5"/>
      <c r="EZ31" s="5"/>
      <c r="FA31" s="5"/>
      <c r="FB31" s="5"/>
      <c r="FC31" s="5"/>
      <c r="FD31" s="5"/>
      <c r="FE31" s="5"/>
      <c r="FF31" s="5"/>
      <c r="FG31" s="5"/>
      <c r="FH31" s="5"/>
      <c r="FI31" s="5"/>
      <c r="FJ31" s="5"/>
      <c r="FK31" s="5"/>
      <c r="FL31" s="5"/>
      <c r="FM31" s="5"/>
      <c r="FN31" s="5"/>
      <c r="FO31" s="5"/>
      <c r="FP31" s="5"/>
      <c r="FQ31" s="5"/>
      <c r="FR31" s="5"/>
      <c r="FS31" s="5"/>
      <c r="FT31" s="5"/>
      <c r="FU31" s="5"/>
      <c r="FV31" s="5"/>
      <c r="FW31" s="5"/>
      <c r="FX31" s="5"/>
      <c r="FY31" s="5"/>
      <c r="FZ31" s="5"/>
      <c r="GA31" s="5"/>
      <c r="GB31" s="5"/>
      <c r="GC31" s="5"/>
      <c r="GD31" s="5"/>
      <c r="GE31" s="5"/>
      <c r="GF31" s="5"/>
      <c r="GG31" s="5"/>
      <c r="GH31" s="5"/>
      <c r="GI31" s="5"/>
      <c r="GJ31" s="5"/>
      <c r="GK31" s="5"/>
      <c r="GL31" s="5"/>
      <c r="GM31" s="5"/>
      <c r="GN31" s="5"/>
      <c r="GO31" s="5"/>
      <c r="GP31" s="5"/>
      <c r="GQ31" s="5"/>
      <c r="GR31" s="5"/>
      <c r="GS31" s="5"/>
      <c r="GT31" s="5"/>
      <c r="GU31" s="5"/>
      <c r="GV31" s="5"/>
      <c r="GW31" s="5"/>
      <c r="GX31" s="5"/>
      <c r="GY31" s="5"/>
      <c r="GZ31" s="5"/>
      <c r="HA31" s="5"/>
      <c r="HB31" s="5"/>
      <c r="HC31" s="5"/>
      <c r="HD31" s="5"/>
      <c r="HE31" s="5"/>
      <c r="HF31" s="5"/>
      <c r="HG31" s="5"/>
      <c r="HH31" s="5"/>
      <c r="HI31" s="5"/>
      <c r="HJ31" s="5"/>
      <c r="HK31" s="5"/>
      <c r="HL31" s="5"/>
      <c r="HM31" s="5"/>
      <c r="HN31" s="5"/>
      <c r="HO31" s="5"/>
      <c r="HP31" s="5"/>
      <c r="HQ31" s="5"/>
      <c r="HR31" s="5"/>
      <c r="HS31" s="5"/>
      <c r="HT31" s="5"/>
      <c r="HU31" s="5"/>
      <c r="HV31" s="5"/>
      <c r="HW31" s="5"/>
      <c r="HX31" s="5"/>
      <c r="HY31" s="5"/>
      <c r="HZ31" s="5"/>
      <c r="IA31" s="5"/>
      <c r="IB31" s="5"/>
      <c r="IC31" s="5"/>
      <c r="ID31" s="5"/>
      <c r="IE31" s="5"/>
      <c r="IF31" s="5"/>
      <c r="IG31" s="5"/>
      <c r="IH31" s="5"/>
      <c r="II31" s="5"/>
      <c r="IJ31" s="5"/>
      <c r="IK31" s="5"/>
      <c r="IL31" s="5"/>
      <c r="IM31" s="5"/>
      <c r="IN31" s="5"/>
      <c r="IO31" s="5"/>
      <c r="IP31" s="5"/>
      <c r="IQ31" s="5"/>
      <c r="IR31" s="5"/>
      <c r="IS31" s="5"/>
      <c r="IT31" s="5"/>
      <c r="IU31" s="5"/>
      <c r="IV31" s="5"/>
      <c r="IW31" s="5"/>
      <c r="IX31" s="5"/>
      <c r="IY31" s="5"/>
      <c r="IZ31" s="5"/>
      <c r="JA31" s="5"/>
      <c r="JB31" s="5"/>
      <c r="JC31" s="5"/>
      <c r="JD31" s="5"/>
      <c r="JE31" s="5"/>
      <c r="JF31" s="5"/>
      <c r="JG31" s="5"/>
      <c r="JH31" s="5"/>
      <c r="JI31" s="5"/>
      <c r="JJ31" s="5"/>
      <c r="JK31" s="5"/>
      <c r="JL31" s="5"/>
      <c r="JM31" s="5"/>
      <c r="JN31" s="5"/>
      <c r="JO31" s="5"/>
      <c r="JP31" s="5"/>
      <c r="JQ31" s="5"/>
      <c r="JR31" s="5"/>
      <c r="JS31" s="5"/>
      <c r="JT31" s="5"/>
      <c r="JU31" s="5"/>
      <c r="JV31" s="5"/>
      <c r="JW31" s="5"/>
      <c r="JX31" s="5"/>
      <c r="JY31" s="5"/>
      <c r="JZ31" s="5"/>
      <c r="KA31" s="5"/>
      <c r="KB31" s="5"/>
      <c r="KC31" s="5"/>
      <c r="KD31" s="5"/>
      <c r="KE31" s="5"/>
      <c r="KF31" s="5"/>
      <c r="KG31" s="5"/>
      <c r="KH31" s="5"/>
      <c r="KI31" s="5"/>
      <c r="KJ31" s="5"/>
      <c r="KK31" s="5"/>
      <c r="KL31" s="5"/>
      <c r="KM31" s="5"/>
      <c r="KN31" s="5"/>
      <c r="KO31" s="5"/>
      <c r="KP31" s="5"/>
      <c r="KQ31" s="5"/>
      <c r="KR31" s="5"/>
      <c r="KS31" s="5"/>
      <c r="KT31" s="5"/>
      <c r="KU31" s="5"/>
      <c r="KV31" s="5"/>
      <c r="KW31" s="5"/>
      <c r="KX31" s="5"/>
      <c r="KY31" s="5"/>
      <c r="KZ31" s="5"/>
      <c r="LA31" s="5"/>
      <c r="LB31" s="5"/>
      <c r="LC31" s="5"/>
      <c r="LD31" s="5"/>
      <c r="LE31" s="5"/>
      <c r="LF31" s="5"/>
      <c r="LG31" s="5"/>
      <c r="LH31" s="5"/>
      <c r="LI31" s="5"/>
      <c r="LJ31" s="5"/>
      <c r="LK31" s="5"/>
      <c r="LL31" s="5"/>
      <c r="LM31" s="5"/>
      <c r="LN31" s="5"/>
      <c r="LO31" s="5"/>
      <c r="LP31" s="5"/>
      <c r="LQ31" s="5"/>
      <c r="LR31" s="5"/>
      <c r="LS31" s="5"/>
      <c r="LT31" s="5"/>
      <c r="LU31" s="5"/>
      <c r="LV31" s="5"/>
      <c r="LW31" s="5"/>
      <c r="LX31" s="5"/>
      <c r="LY31" s="5"/>
      <c r="LZ31" s="5"/>
      <c r="MA31" s="5"/>
      <c r="MB31" s="5"/>
      <c r="MC31" s="5"/>
      <c r="MD31" s="5"/>
      <c r="ME31" s="5"/>
      <c r="MF31" s="5"/>
      <c r="MG31" s="5"/>
      <c r="MH31" s="5"/>
      <c r="MI31" s="5"/>
      <c r="MJ31" s="5"/>
      <c r="MK31" s="5"/>
      <c r="ML31" s="5"/>
      <c r="MM31" s="5"/>
      <c r="MN31" s="5"/>
      <c r="MO31" s="5"/>
      <c r="MP31" s="5"/>
      <c r="MQ31" s="5"/>
      <c r="MR31" s="5"/>
      <c r="MS31" s="5"/>
      <c r="MT31" s="5"/>
      <c r="MU31" s="5"/>
      <c r="MV31" s="5"/>
      <c r="MW31" s="5"/>
      <c r="MX31" s="5"/>
      <c r="MY31" s="5"/>
      <c r="MZ31" s="5"/>
      <c r="NA31" s="5"/>
      <c r="NB31" s="5"/>
      <c r="NC31" s="5"/>
      <c r="ND31" s="5"/>
      <c r="NE31" s="5"/>
      <c r="NF31" s="5"/>
      <c r="NG31" s="5"/>
      <c r="NH31" s="5"/>
      <c r="NI31" s="5"/>
      <c r="NJ31" s="5"/>
      <c r="NK31" s="5"/>
      <c r="NL31" s="5"/>
      <c r="NM31" s="5"/>
      <c r="NN31" s="5"/>
      <c r="NO31" s="5"/>
      <c r="NP31" s="5"/>
      <c r="NQ31" s="5"/>
      <c r="NR31" s="5"/>
      <c r="NS31" s="5"/>
      <c r="NT31" s="5"/>
      <c r="NU31" s="5"/>
      <c r="NV31" s="5"/>
      <c r="NW31" s="5"/>
      <c r="NX31" s="5"/>
      <c r="NY31" s="5"/>
      <c r="NZ31" s="5"/>
      <c r="OA31" s="5"/>
      <c r="OB31" s="5"/>
      <c r="OC31" s="5"/>
      <c r="OD31" s="5"/>
      <c r="OE31" s="5"/>
      <c r="OF31" s="5"/>
      <c r="OG31" s="5"/>
      <c r="OH31" s="5"/>
      <c r="OI31" s="5"/>
      <c r="OJ31" s="5"/>
      <c r="OK31" s="5"/>
      <c r="OL31" s="5"/>
      <c r="OM31" s="5"/>
      <c r="ON31" s="5"/>
      <c r="OO31" s="5"/>
      <c r="OP31" s="5"/>
      <c r="OQ31" s="5"/>
      <c r="OR31" s="5"/>
      <c r="OS31" s="5"/>
      <c r="OT31" s="5"/>
      <c r="OU31" s="5"/>
      <c r="OV31" s="5"/>
      <c r="OW31" s="5"/>
      <c r="OX31" s="5"/>
      <c r="OY31" s="5"/>
      <c r="OZ31" s="5"/>
      <c r="PA31" s="5"/>
      <c r="PB31" s="5"/>
      <c r="PC31" s="5"/>
      <c r="PD31" s="5"/>
      <c r="PE31" s="5"/>
      <c r="PF31" s="5"/>
      <c r="PG31" s="5"/>
      <c r="PH31" s="5"/>
      <c r="PI31" s="5"/>
      <c r="PJ31" s="5"/>
      <c r="PK31" s="5"/>
      <c r="PL31" s="5"/>
      <c r="PM31" s="5"/>
      <c r="PN31" s="5"/>
      <c r="PO31" s="5"/>
      <c r="PP31" s="5"/>
      <c r="PQ31" s="5"/>
      <c r="PR31" s="5"/>
      <c r="PS31" s="5"/>
      <c r="PT31" s="5"/>
      <c r="PU31" s="5"/>
      <c r="PV31" s="5"/>
      <c r="PW31" s="5"/>
      <c r="PX31" s="5"/>
      <c r="PY31" s="5"/>
      <c r="PZ31" s="5"/>
      <c r="QA31" s="5"/>
      <c r="QB31" s="5"/>
      <c r="QC31" s="5"/>
      <c r="QD31" s="5"/>
      <c r="QE31" s="5"/>
      <c r="QF31" s="5"/>
      <c r="QG31" s="5"/>
      <c r="QH31" s="5"/>
      <c r="QI31" s="5"/>
      <c r="QJ31" s="5"/>
      <c r="QK31" s="5"/>
      <c r="QL31" s="5"/>
      <c r="QM31" s="5"/>
      <c r="QN31" s="5"/>
      <c r="QO31" s="5"/>
      <c r="QP31" s="5"/>
      <c r="QQ31" s="5"/>
      <c r="QR31" s="5"/>
      <c r="QS31" s="5"/>
      <c r="QT31" s="5"/>
      <c r="QU31" s="5"/>
      <c r="QV31" s="5"/>
      <c r="QW31" s="5"/>
      <c r="QX31" s="5"/>
      <c r="QY31" s="5"/>
      <c r="QZ31" s="5"/>
      <c r="RA31" s="5"/>
      <c r="RB31" s="5"/>
      <c r="RC31" s="5"/>
      <c r="RD31" s="5"/>
      <c r="RE31" s="5"/>
      <c r="RF31" s="5"/>
      <c r="RG31" s="5"/>
      <c r="RH31" s="5"/>
      <c r="RI31" s="5"/>
      <c r="RJ31" s="5"/>
      <c r="RK31" s="5"/>
      <c r="RL31" s="5"/>
      <c r="RM31" s="5"/>
      <c r="RN31" s="5"/>
      <c r="RO31" s="5"/>
      <c r="RP31" s="5"/>
      <c r="RQ31" s="5"/>
      <c r="RR31" s="5"/>
      <c r="RS31" s="5"/>
      <c r="RT31" s="5"/>
      <c r="RU31" s="5"/>
      <c r="RV31" s="5"/>
      <c r="RW31" s="5"/>
      <c r="RX31" s="5"/>
      <c r="RY31" s="5"/>
      <c r="RZ31" s="5"/>
      <c r="SA31" s="5"/>
      <c r="SB31" s="5"/>
      <c r="SC31" s="5"/>
      <c r="SD31" s="5"/>
      <c r="SE31" s="5"/>
      <c r="SF31" s="5"/>
      <c r="SG31" s="5"/>
      <c r="SH31" s="5"/>
      <c r="SI31" s="5"/>
      <c r="SJ31" s="5"/>
      <c r="SK31" s="5"/>
      <c r="SL31" s="5"/>
      <c r="SM31" s="5"/>
      <c r="SN31" s="5"/>
      <c r="SO31" s="5"/>
      <c r="SP31" s="5"/>
      <c r="SQ31" s="5"/>
      <c r="SR31" s="5"/>
      <c r="SS31" s="5"/>
      <c r="ST31" s="5"/>
      <c r="SU31" s="5"/>
      <c r="SV31" s="5"/>
      <c r="SW31" s="5"/>
      <c r="SX31" s="5"/>
      <c r="SY31" s="5"/>
      <c r="SZ31" s="5"/>
      <c r="TA31" s="5"/>
      <c r="TB31" s="5"/>
      <c r="TC31" s="5"/>
      <c r="TD31" s="5"/>
      <c r="TE31" s="5"/>
      <c r="TF31" s="5"/>
      <c r="TG31" s="5"/>
      <c r="TH31" s="5"/>
      <c r="TI31" s="5"/>
      <c r="TJ31" s="5"/>
      <c r="TK31" s="5"/>
      <c r="TL31" s="5"/>
      <c r="TM31" s="5"/>
      <c r="TN31" s="5"/>
      <c r="TO31" s="5"/>
      <c r="TP31" s="5"/>
      <c r="TQ31" s="5"/>
      <c r="TR31" s="5"/>
      <c r="TS31" s="5"/>
      <c r="TT31" s="5"/>
      <c r="TU31" s="5"/>
      <c r="TV31" s="5"/>
      <c r="TW31" s="5"/>
      <c r="TX31" s="5"/>
      <c r="TY31" s="5"/>
      <c r="TZ31" s="5"/>
      <c r="UA31" s="5"/>
      <c r="UB31" s="5"/>
      <c r="UC31" s="5"/>
      <c r="UD31" s="5"/>
      <c r="UE31" s="5"/>
      <c r="UF31" s="5"/>
      <c r="UG31" s="5"/>
      <c r="UH31" s="5"/>
      <c r="UI31" s="5"/>
      <c r="UJ31" s="5"/>
      <c r="UK31" s="5"/>
      <c r="UL31" s="5"/>
      <c r="UM31" s="5"/>
      <c r="UN31" s="5"/>
      <c r="UO31" s="5"/>
      <c r="UP31" s="5"/>
      <c r="UQ31" s="5"/>
      <c r="UR31" s="5"/>
      <c r="US31" s="5"/>
      <c r="UT31" s="5"/>
      <c r="UU31" s="5"/>
      <c r="UV31" s="5"/>
      <c r="UW31" s="5"/>
      <c r="UX31" s="5"/>
      <c r="UY31" s="5"/>
      <c r="UZ31" s="5"/>
      <c r="VA31" s="5"/>
      <c r="VB31" s="5"/>
      <c r="VC31" s="5"/>
      <c r="VD31" s="5"/>
      <c r="VE31" s="5"/>
      <c r="VF31" s="5"/>
      <c r="VG31" s="5"/>
      <c r="VH31" s="5"/>
      <c r="VI31" s="5"/>
      <c r="VJ31" s="5"/>
      <c r="VK31" s="5"/>
      <c r="VL31" s="5"/>
      <c r="VM31" s="5"/>
      <c r="VN31" s="5"/>
      <c r="VO31" s="5"/>
      <c r="VP31" s="5"/>
      <c r="VQ31" s="5"/>
      <c r="VR31" s="5"/>
      <c r="VS31" s="5"/>
      <c r="VT31" s="5"/>
      <c r="VU31" s="5"/>
      <c r="VV31" s="5"/>
      <c r="VW31" s="5"/>
      <c r="VX31" s="5"/>
      <c r="VY31" s="5"/>
      <c r="VZ31" s="5"/>
      <c r="WA31" s="5"/>
      <c r="WB31" s="5"/>
      <c r="WC31" s="5"/>
      <c r="WD31" s="5"/>
      <c r="WE31" s="5"/>
      <c r="WF31" s="5"/>
      <c r="WG31" s="5"/>
      <c r="WH31" s="5"/>
      <c r="WI31" s="5"/>
      <c r="WJ31" s="5"/>
      <c r="WK31" s="5"/>
      <c r="WL31" s="5"/>
      <c r="WM31" s="5"/>
      <c r="WN31" s="5"/>
      <c r="WO31" s="5"/>
      <c r="WP31" s="5"/>
      <c r="WQ31" s="5"/>
      <c r="WR31" s="5"/>
      <c r="WS31" s="5"/>
      <c r="WT31" s="5"/>
      <c r="WU31" s="5"/>
      <c r="WV31" s="5"/>
      <c r="WW31" s="5"/>
      <c r="WX31" s="5"/>
      <c r="WY31" s="5"/>
      <c r="WZ31" s="5"/>
      <c r="XA31" s="5"/>
      <c r="XB31" s="5"/>
      <c r="XC31" s="5"/>
      <c r="XD31" s="5"/>
      <c r="XE31" s="5"/>
      <c r="XF31" s="5"/>
      <c r="XG31" s="5"/>
      <c r="XH31" s="5"/>
      <c r="XI31" s="5"/>
      <c r="XJ31" s="5"/>
      <c r="XK31" s="5"/>
      <c r="XL31" s="5"/>
      <c r="XM31" s="5"/>
      <c r="XN31" s="5"/>
      <c r="XO31" s="5"/>
      <c r="XP31" s="5"/>
      <c r="XQ31" s="5"/>
      <c r="XR31" s="5"/>
      <c r="XS31" s="5"/>
      <c r="XT31" s="5"/>
      <c r="XU31" s="5"/>
      <c r="XV31" s="5"/>
      <c r="XW31" s="5"/>
    </row>
    <row r="32" spans="1:647" ht="59.25" customHeight="1" x14ac:dyDescent="0.55000000000000004">
      <c r="A32" s="576" t="s">
        <v>9</v>
      </c>
      <c r="B32" s="577"/>
      <c r="C32" s="578" t="s">
        <v>10</v>
      </c>
      <c r="D32" s="579"/>
      <c r="E32" s="579"/>
      <c r="F32" s="579"/>
      <c r="G32" s="579"/>
      <c r="H32" s="579"/>
      <c r="I32" s="579"/>
      <c r="J32" s="579"/>
      <c r="K32" s="579"/>
      <c r="L32" s="579"/>
      <c r="M32" s="579"/>
      <c r="N32" s="579"/>
      <c r="O32" s="579"/>
      <c r="P32" s="579"/>
      <c r="Q32" s="579"/>
      <c r="R32" s="579"/>
      <c r="S32" s="579"/>
      <c r="T32" s="579"/>
      <c r="U32" s="580"/>
      <c r="V32" s="12"/>
      <c r="W32" s="12"/>
      <c r="X32" s="12"/>
      <c r="Y32" s="12"/>
      <c r="Z32" s="12"/>
      <c r="AA32" s="12"/>
      <c r="AB32" s="12"/>
      <c r="AC32" s="12"/>
      <c r="AD32" s="12"/>
      <c r="AE32" s="12"/>
      <c r="AF32" s="12"/>
      <c r="AG32" s="12"/>
      <c r="AH32" s="12"/>
      <c r="AI32" s="12"/>
      <c r="AJ32" s="12"/>
      <c r="AK32" s="12"/>
      <c r="AL32" s="12"/>
      <c r="AM32" s="5"/>
      <c r="AN32" s="5"/>
      <c r="AO32" s="5"/>
      <c r="AP32" s="5"/>
      <c r="AQ32" s="5"/>
      <c r="AR32" s="5"/>
      <c r="AS32" s="5"/>
      <c r="AT32" s="5"/>
      <c r="AU32" s="5"/>
      <c r="AV32" s="5"/>
      <c r="AW32" s="5"/>
      <c r="AX32" s="5"/>
      <c r="AY32" s="5"/>
      <c r="AZ32" s="5"/>
      <c r="BA32" s="5"/>
      <c r="BB32" s="5"/>
      <c r="BC32" s="5"/>
      <c r="BD32" s="5"/>
      <c r="BE32" s="5"/>
      <c r="BF32" s="5"/>
      <c r="BG32" s="5"/>
      <c r="BH32" s="5"/>
      <c r="BI32" s="5"/>
      <c r="BJ32" s="5"/>
      <c r="BK32" s="5"/>
      <c r="BL32" s="5"/>
      <c r="BM32" s="5"/>
      <c r="BN32" s="5"/>
      <c r="BO32" s="5"/>
      <c r="BP32" s="5"/>
      <c r="BQ32" s="5"/>
      <c r="BR32" s="5"/>
      <c r="BS32" s="5"/>
      <c r="BT32" s="5"/>
      <c r="BU32" s="5"/>
      <c r="BV32" s="5"/>
      <c r="BW32" s="5"/>
      <c r="BX32" s="5"/>
      <c r="BY32" s="5"/>
      <c r="BZ32" s="5"/>
      <c r="CA32" s="5"/>
      <c r="CB32" s="5"/>
      <c r="CC32" s="5"/>
      <c r="CD32" s="5"/>
      <c r="CE32" s="5"/>
      <c r="CF32" s="5"/>
      <c r="CG32" s="5"/>
      <c r="CH32" s="5"/>
      <c r="CI32" s="5"/>
      <c r="CJ32" s="5"/>
      <c r="CK32" s="5"/>
      <c r="CL32" s="5"/>
      <c r="CM32" s="5"/>
      <c r="CN32" s="5"/>
      <c r="CO32" s="5"/>
      <c r="CP32" s="5"/>
      <c r="CQ32" s="5"/>
      <c r="CR32" s="5"/>
      <c r="CS32" s="5"/>
      <c r="CT32" s="5"/>
      <c r="CU32" s="5"/>
      <c r="CV32" s="5"/>
      <c r="CW32" s="5"/>
      <c r="CX32" s="5"/>
      <c r="CY32" s="5"/>
      <c r="CZ32" s="5"/>
      <c r="DA32" s="5"/>
      <c r="DB32" s="5"/>
      <c r="DC32" s="5"/>
      <c r="DD32" s="5"/>
      <c r="DE32" s="5"/>
      <c r="DF32" s="5"/>
      <c r="DG32" s="5"/>
      <c r="DH32" s="5"/>
      <c r="DI32" s="5"/>
      <c r="DJ32" s="5"/>
      <c r="DK32" s="5"/>
      <c r="DL32" s="5"/>
      <c r="DM32" s="5"/>
      <c r="DN32" s="5"/>
      <c r="DO32" s="5"/>
      <c r="DP32" s="5"/>
      <c r="DQ32" s="5"/>
      <c r="DR32" s="5"/>
      <c r="DS32" s="5"/>
      <c r="DT32" s="5"/>
      <c r="DU32" s="5"/>
      <c r="DV32" s="5"/>
      <c r="DW32" s="5"/>
      <c r="DX32" s="5"/>
      <c r="DY32" s="5"/>
      <c r="DZ32" s="5"/>
      <c r="EA32" s="5"/>
      <c r="EB32" s="5"/>
      <c r="EC32" s="5"/>
      <c r="ED32" s="5"/>
      <c r="EE32" s="5"/>
      <c r="EF32" s="5"/>
      <c r="EG32" s="5"/>
      <c r="EH32" s="5"/>
      <c r="EI32" s="5"/>
      <c r="EJ32" s="5"/>
      <c r="EK32" s="5"/>
      <c r="EL32" s="5"/>
      <c r="EM32" s="5"/>
      <c r="EN32" s="5"/>
      <c r="EO32" s="5"/>
      <c r="EP32" s="5"/>
      <c r="EQ32" s="5"/>
      <c r="ER32" s="5"/>
      <c r="ES32" s="5"/>
      <c r="ET32" s="5"/>
      <c r="EU32" s="5"/>
      <c r="EV32" s="5"/>
      <c r="EW32" s="5"/>
      <c r="EX32" s="5"/>
      <c r="EY32" s="5"/>
      <c r="EZ32" s="5"/>
      <c r="FA32" s="5"/>
      <c r="FB32" s="5"/>
      <c r="FC32" s="5"/>
      <c r="FD32" s="5"/>
      <c r="FE32" s="5"/>
      <c r="FF32" s="5"/>
      <c r="FG32" s="5"/>
      <c r="FH32" s="5"/>
      <c r="FI32" s="5"/>
      <c r="FJ32" s="5"/>
      <c r="FK32" s="5"/>
      <c r="FL32" s="5"/>
      <c r="FM32" s="5"/>
      <c r="FN32" s="5"/>
      <c r="FO32" s="5"/>
      <c r="FP32" s="5"/>
      <c r="FQ32" s="5"/>
      <c r="FR32" s="5"/>
      <c r="FS32" s="5"/>
      <c r="FT32" s="5"/>
      <c r="FU32" s="5"/>
      <c r="FV32" s="5"/>
      <c r="FW32" s="5"/>
      <c r="FX32" s="5"/>
      <c r="FY32" s="5"/>
      <c r="FZ32" s="5"/>
      <c r="GA32" s="5"/>
      <c r="GB32" s="5"/>
      <c r="GC32" s="5"/>
      <c r="GD32" s="5"/>
      <c r="GE32" s="5"/>
      <c r="GF32" s="5"/>
      <c r="GG32" s="5"/>
      <c r="GH32" s="5"/>
      <c r="GI32" s="5"/>
      <c r="GJ32" s="5"/>
      <c r="GK32" s="5"/>
      <c r="GL32" s="5"/>
      <c r="GM32" s="5"/>
      <c r="GN32" s="5"/>
      <c r="GO32" s="5"/>
      <c r="GP32" s="5"/>
      <c r="GQ32" s="5"/>
      <c r="GR32" s="5"/>
      <c r="GS32" s="5"/>
      <c r="GT32" s="5"/>
      <c r="GU32" s="5"/>
      <c r="GV32" s="5"/>
      <c r="GW32" s="5"/>
      <c r="GX32" s="5"/>
      <c r="GY32" s="5"/>
      <c r="GZ32" s="5"/>
      <c r="HA32" s="5"/>
      <c r="HB32" s="5"/>
      <c r="HC32" s="5"/>
      <c r="HD32" s="5"/>
      <c r="HE32" s="5"/>
      <c r="HF32" s="5"/>
      <c r="HG32" s="5"/>
      <c r="HH32" s="5"/>
      <c r="HI32" s="5"/>
      <c r="HJ32" s="5"/>
      <c r="HK32" s="5"/>
      <c r="HL32" s="5"/>
      <c r="HM32" s="5"/>
      <c r="HN32" s="5"/>
      <c r="HO32" s="5"/>
      <c r="HP32" s="5"/>
      <c r="HQ32" s="5"/>
      <c r="HR32" s="5"/>
      <c r="HS32" s="5"/>
      <c r="HT32" s="5"/>
      <c r="HU32" s="5"/>
      <c r="HV32" s="5"/>
      <c r="HW32" s="5"/>
      <c r="HX32" s="5"/>
      <c r="HY32" s="5"/>
      <c r="HZ32" s="5"/>
      <c r="IA32" s="5"/>
      <c r="IB32" s="5"/>
      <c r="IC32" s="5"/>
      <c r="ID32" s="5"/>
      <c r="IE32" s="5"/>
      <c r="IF32" s="5"/>
      <c r="IG32" s="5"/>
      <c r="IH32" s="5"/>
      <c r="II32" s="5"/>
      <c r="IJ32" s="5"/>
      <c r="IK32" s="5"/>
      <c r="IL32" s="5"/>
      <c r="IM32" s="5"/>
      <c r="IN32" s="5"/>
      <c r="IO32" s="5"/>
      <c r="IP32" s="5"/>
      <c r="IQ32" s="5"/>
      <c r="IR32" s="5"/>
      <c r="IS32" s="5"/>
      <c r="IT32" s="5"/>
      <c r="IU32" s="5"/>
      <c r="IV32" s="5"/>
      <c r="IW32" s="5"/>
      <c r="IX32" s="5"/>
      <c r="IY32" s="5"/>
      <c r="IZ32" s="5"/>
      <c r="JA32" s="5"/>
      <c r="JB32" s="5"/>
      <c r="JC32" s="5"/>
      <c r="JD32" s="5"/>
      <c r="JE32" s="5"/>
      <c r="JF32" s="5"/>
      <c r="JG32" s="5"/>
      <c r="JH32" s="5"/>
      <c r="JI32" s="5"/>
      <c r="JJ32" s="5"/>
      <c r="JK32" s="5"/>
      <c r="JL32" s="5"/>
      <c r="JM32" s="5"/>
      <c r="JN32" s="5"/>
      <c r="JO32" s="5"/>
      <c r="JP32" s="5"/>
      <c r="JQ32" s="5"/>
      <c r="JR32" s="5"/>
      <c r="JS32" s="5"/>
      <c r="JT32" s="5"/>
      <c r="JU32" s="5"/>
      <c r="JV32" s="5"/>
      <c r="JW32" s="5"/>
      <c r="JX32" s="5"/>
      <c r="JY32" s="5"/>
      <c r="JZ32" s="5"/>
      <c r="KA32" s="5"/>
      <c r="KB32" s="5"/>
      <c r="KC32" s="5"/>
      <c r="KD32" s="5"/>
      <c r="KE32" s="5"/>
      <c r="KF32" s="5"/>
      <c r="KG32" s="5"/>
      <c r="KH32" s="5"/>
      <c r="KI32" s="5"/>
      <c r="KJ32" s="5"/>
      <c r="KK32" s="5"/>
      <c r="KL32" s="5"/>
      <c r="KM32" s="5"/>
      <c r="KN32" s="5"/>
      <c r="KO32" s="5"/>
      <c r="KP32" s="5"/>
      <c r="KQ32" s="5"/>
      <c r="KR32" s="5"/>
      <c r="KS32" s="5"/>
      <c r="KT32" s="5"/>
      <c r="KU32" s="5"/>
      <c r="KV32" s="5"/>
      <c r="KW32" s="5"/>
      <c r="KX32" s="5"/>
      <c r="KY32" s="5"/>
      <c r="KZ32" s="5"/>
      <c r="LA32" s="5"/>
      <c r="LB32" s="5"/>
      <c r="LC32" s="5"/>
      <c r="LD32" s="5"/>
      <c r="LE32" s="5"/>
      <c r="LF32" s="5"/>
      <c r="LG32" s="5"/>
      <c r="LH32" s="5"/>
      <c r="LI32" s="5"/>
      <c r="LJ32" s="5"/>
      <c r="LK32" s="5"/>
      <c r="LL32" s="5"/>
      <c r="LM32" s="5"/>
      <c r="LN32" s="5"/>
      <c r="LO32" s="5"/>
      <c r="LP32" s="5"/>
      <c r="LQ32" s="5"/>
      <c r="LR32" s="5"/>
      <c r="LS32" s="5"/>
      <c r="LT32" s="5"/>
      <c r="LU32" s="5"/>
      <c r="LV32" s="5"/>
      <c r="LW32" s="5"/>
      <c r="LX32" s="5"/>
      <c r="LY32" s="5"/>
      <c r="LZ32" s="5"/>
      <c r="MA32" s="5"/>
      <c r="MB32" s="5"/>
      <c r="MC32" s="5"/>
      <c r="MD32" s="5"/>
      <c r="ME32" s="5"/>
      <c r="MF32" s="5"/>
      <c r="MG32" s="5"/>
      <c r="MH32" s="5"/>
      <c r="MI32" s="5"/>
      <c r="MJ32" s="5"/>
      <c r="MK32" s="5"/>
      <c r="ML32" s="5"/>
      <c r="MM32" s="5"/>
      <c r="MN32" s="5"/>
      <c r="MO32" s="5"/>
      <c r="MP32" s="5"/>
      <c r="MQ32" s="5"/>
      <c r="MR32" s="5"/>
      <c r="MS32" s="5"/>
      <c r="MT32" s="5"/>
      <c r="MU32" s="5"/>
      <c r="MV32" s="5"/>
      <c r="MW32" s="5"/>
      <c r="MX32" s="5"/>
      <c r="MY32" s="5"/>
      <c r="MZ32" s="5"/>
      <c r="NA32" s="5"/>
      <c r="NB32" s="5"/>
      <c r="NC32" s="5"/>
      <c r="ND32" s="5"/>
      <c r="NE32" s="5"/>
      <c r="NF32" s="5"/>
      <c r="NG32" s="5"/>
      <c r="NH32" s="5"/>
      <c r="NI32" s="5"/>
      <c r="NJ32" s="5"/>
      <c r="NK32" s="5"/>
      <c r="NL32" s="5"/>
      <c r="NM32" s="5"/>
      <c r="NN32" s="5"/>
      <c r="NO32" s="5"/>
      <c r="NP32" s="5"/>
      <c r="NQ32" s="5"/>
      <c r="NR32" s="5"/>
      <c r="NS32" s="5"/>
      <c r="NT32" s="5"/>
      <c r="NU32" s="5"/>
      <c r="NV32" s="5"/>
      <c r="NW32" s="5"/>
      <c r="NX32" s="5"/>
      <c r="NY32" s="5"/>
      <c r="NZ32" s="5"/>
      <c r="OA32" s="5"/>
      <c r="OB32" s="5"/>
      <c r="OC32" s="5"/>
      <c r="OD32" s="5"/>
      <c r="OE32" s="5"/>
      <c r="OF32" s="5"/>
      <c r="OG32" s="5"/>
      <c r="OH32" s="5"/>
      <c r="OI32" s="5"/>
      <c r="OJ32" s="5"/>
      <c r="OK32" s="5"/>
      <c r="OL32" s="5"/>
      <c r="OM32" s="5"/>
      <c r="ON32" s="5"/>
      <c r="OO32" s="5"/>
      <c r="OP32" s="5"/>
      <c r="OQ32" s="5"/>
      <c r="OR32" s="5"/>
      <c r="OS32" s="5"/>
      <c r="OT32" s="5"/>
      <c r="OU32" s="5"/>
      <c r="OV32" s="5"/>
      <c r="OW32" s="5"/>
      <c r="OX32" s="5"/>
      <c r="OY32" s="5"/>
      <c r="OZ32" s="5"/>
      <c r="PA32" s="5"/>
      <c r="PB32" s="5"/>
      <c r="PC32" s="5"/>
      <c r="PD32" s="5"/>
      <c r="PE32" s="5"/>
      <c r="PF32" s="5"/>
      <c r="PG32" s="5"/>
      <c r="PH32" s="5"/>
      <c r="PI32" s="5"/>
      <c r="PJ32" s="5"/>
      <c r="PK32" s="5"/>
      <c r="PL32" s="5"/>
      <c r="PM32" s="5"/>
      <c r="PN32" s="5"/>
      <c r="PO32" s="5"/>
      <c r="PP32" s="5"/>
      <c r="PQ32" s="5"/>
      <c r="PR32" s="5"/>
      <c r="PS32" s="5"/>
      <c r="PT32" s="5"/>
      <c r="PU32" s="5"/>
      <c r="PV32" s="5"/>
      <c r="PW32" s="5"/>
      <c r="PX32" s="5"/>
      <c r="PY32" s="5"/>
      <c r="PZ32" s="5"/>
      <c r="QA32" s="5"/>
      <c r="QB32" s="5"/>
      <c r="QC32" s="5"/>
      <c r="QD32" s="5"/>
      <c r="QE32" s="5"/>
      <c r="QF32" s="5"/>
      <c r="QG32" s="5"/>
      <c r="QH32" s="5"/>
      <c r="QI32" s="5"/>
      <c r="QJ32" s="5"/>
      <c r="QK32" s="5"/>
      <c r="QL32" s="5"/>
      <c r="QM32" s="5"/>
      <c r="QN32" s="5"/>
      <c r="QO32" s="5"/>
      <c r="QP32" s="5"/>
      <c r="QQ32" s="5"/>
      <c r="QR32" s="5"/>
      <c r="QS32" s="5"/>
      <c r="QT32" s="5"/>
      <c r="QU32" s="5"/>
      <c r="QV32" s="5"/>
      <c r="QW32" s="5"/>
      <c r="QX32" s="5"/>
      <c r="QY32" s="5"/>
      <c r="QZ32" s="5"/>
      <c r="RA32" s="5"/>
      <c r="RB32" s="5"/>
      <c r="RC32" s="5"/>
      <c r="RD32" s="5"/>
      <c r="RE32" s="5"/>
      <c r="RF32" s="5"/>
      <c r="RG32" s="5"/>
      <c r="RH32" s="5"/>
      <c r="RI32" s="5"/>
      <c r="RJ32" s="5"/>
      <c r="RK32" s="5"/>
      <c r="RL32" s="5"/>
      <c r="RM32" s="5"/>
      <c r="RN32" s="5"/>
      <c r="RO32" s="5"/>
      <c r="RP32" s="5"/>
      <c r="RQ32" s="5"/>
      <c r="RR32" s="5"/>
      <c r="RS32" s="5"/>
      <c r="RT32" s="5"/>
      <c r="RU32" s="5"/>
      <c r="RV32" s="5"/>
      <c r="RW32" s="5"/>
      <c r="RX32" s="5"/>
      <c r="RY32" s="5"/>
      <c r="RZ32" s="5"/>
      <c r="SA32" s="5"/>
      <c r="SB32" s="5"/>
      <c r="SC32" s="5"/>
      <c r="SD32" s="5"/>
      <c r="SE32" s="5"/>
      <c r="SF32" s="5"/>
      <c r="SG32" s="5"/>
      <c r="SH32" s="5"/>
      <c r="SI32" s="5"/>
      <c r="SJ32" s="5"/>
      <c r="SK32" s="5"/>
      <c r="SL32" s="5"/>
      <c r="SM32" s="5"/>
      <c r="SN32" s="5"/>
      <c r="SO32" s="5"/>
      <c r="SP32" s="5"/>
      <c r="SQ32" s="5"/>
      <c r="SR32" s="5"/>
      <c r="SS32" s="5"/>
      <c r="ST32" s="5"/>
      <c r="SU32" s="5"/>
      <c r="SV32" s="5"/>
      <c r="SW32" s="5"/>
      <c r="SX32" s="5"/>
      <c r="SY32" s="5"/>
      <c r="SZ32" s="5"/>
      <c r="TA32" s="5"/>
      <c r="TB32" s="5"/>
      <c r="TC32" s="5"/>
      <c r="TD32" s="5"/>
      <c r="TE32" s="5"/>
      <c r="TF32" s="5"/>
      <c r="TG32" s="5"/>
      <c r="TH32" s="5"/>
      <c r="TI32" s="5"/>
      <c r="TJ32" s="5"/>
      <c r="TK32" s="5"/>
      <c r="TL32" s="5"/>
      <c r="TM32" s="5"/>
      <c r="TN32" s="5"/>
      <c r="TO32" s="5"/>
      <c r="TP32" s="5"/>
      <c r="TQ32" s="5"/>
      <c r="TR32" s="5"/>
      <c r="TS32" s="5"/>
      <c r="TT32" s="5"/>
      <c r="TU32" s="5"/>
      <c r="TV32" s="5"/>
      <c r="TW32" s="5"/>
      <c r="TX32" s="5"/>
      <c r="TY32" s="5"/>
      <c r="TZ32" s="5"/>
      <c r="UA32" s="5"/>
      <c r="UB32" s="5"/>
      <c r="UC32" s="5"/>
      <c r="UD32" s="5"/>
      <c r="UE32" s="5"/>
      <c r="UF32" s="5"/>
      <c r="UG32" s="5"/>
      <c r="UH32" s="5"/>
      <c r="UI32" s="5"/>
      <c r="UJ32" s="5"/>
      <c r="UK32" s="5"/>
      <c r="UL32" s="5"/>
      <c r="UM32" s="5"/>
      <c r="UN32" s="5"/>
      <c r="UO32" s="5"/>
      <c r="UP32" s="5"/>
      <c r="UQ32" s="5"/>
      <c r="UR32" s="5"/>
      <c r="US32" s="5"/>
      <c r="UT32" s="5"/>
      <c r="UU32" s="5"/>
      <c r="UV32" s="5"/>
      <c r="UW32" s="5"/>
      <c r="UX32" s="5"/>
      <c r="UY32" s="5"/>
      <c r="UZ32" s="5"/>
      <c r="VA32" s="5"/>
      <c r="VB32" s="5"/>
      <c r="VC32" s="5"/>
      <c r="VD32" s="5"/>
      <c r="VE32" s="5"/>
      <c r="VF32" s="5"/>
      <c r="VG32" s="5"/>
      <c r="VH32" s="5"/>
      <c r="VI32" s="5"/>
      <c r="VJ32" s="5"/>
      <c r="VK32" s="5"/>
      <c r="VL32" s="5"/>
      <c r="VM32" s="5"/>
      <c r="VN32" s="5"/>
      <c r="VO32" s="5"/>
      <c r="VP32" s="5"/>
      <c r="VQ32" s="5"/>
      <c r="VR32" s="5"/>
      <c r="VS32" s="5"/>
      <c r="VT32" s="5"/>
      <c r="VU32" s="5"/>
      <c r="VV32" s="5"/>
      <c r="VW32" s="5"/>
      <c r="VX32" s="5"/>
      <c r="VY32" s="5"/>
      <c r="VZ32" s="5"/>
      <c r="WA32" s="5"/>
      <c r="WB32" s="5"/>
      <c r="WC32" s="5"/>
      <c r="WD32" s="5"/>
      <c r="WE32" s="5"/>
      <c r="WF32" s="5"/>
      <c r="WG32" s="5"/>
      <c r="WH32" s="5"/>
      <c r="WI32" s="5"/>
      <c r="WJ32" s="5"/>
      <c r="WK32" s="5"/>
      <c r="WL32" s="5"/>
      <c r="WM32" s="5"/>
      <c r="WN32" s="5"/>
      <c r="WO32" s="5"/>
      <c r="WP32" s="5"/>
      <c r="WQ32" s="5"/>
      <c r="WR32" s="5"/>
      <c r="WS32" s="5"/>
      <c r="WT32" s="5"/>
      <c r="WU32" s="5"/>
      <c r="WV32" s="5"/>
      <c r="WW32" s="5"/>
      <c r="WX32" s="5"/>
      <c r="WY32" s="5"/>
      <c r="WZ32" s="5"/>
      <c r="XA32" s="5"/>
      <c r="XB32" s="5"/>
      <c r="XC32" s="5"/>
      <c r="XD32" s="5"/>
      <c r="XE32" s="5"/>
      <c r="XF32" s="5"/>
      <c r="XG32" s="5"/>
      <c r="XH32" s="5"/>
      <c r="XI32" s="5"/>
      <c r="XJ32" s="5"/>
      <c r="XK32" s="5"/>
      <c r="XL32" s="5"/>
      <c r="XM32" s="5"/>
      <c r="XN32" s="5"/>
      <c r="XO32" s="5"/>
      <c r="XP32" s="5"/>
      <c r="XQ32" s="5"/>
      <c r="XR32" s="5"/>
      <c r="XS32" s="5"/>
      <c r="XT32" s="5"/>
      <c r="XU32" s="5"/>
      <c r="XV32" s="5"/>
      <c r="XW32" s="5"/>
    </row>
    <row r="33" spans="1:647" ht="137.65" customHeight="1" x14ac:dyDescent="0.45">
      <c r="A33" s="598" t="s">
        <v>11</v>
      </c>
      <c r="B33" s="599"/>
      <c r="C33" s="600" t="s">
        <v>1058</v>
      </c>
      <c r="D33" s="601"/>
      <c r="E33" s="601"/>
      <c r="F33" s="601"/>
      <c r="G33" s="601"/>
      <c r="H33" s="601"/>
      <c r="I33" s="601"/>
      <c r="J33" s="601"/>
      <c r="K33" s="601"/>
      <c r="L33" s="601"/>
      <c r="M33" s="601"/>
      <c r="N33" s="601"/>
      <c r="O33" s="601"/>
      <c r="P33" s="601"/>
      <c r="Q33" s="601"/>
      <c r="R33" s="601"/>
      <c r="S33" s="601"/>
      <c r="T33" s="601"/>
      <c r="U33" s="602"/>
      <c r="V33" s="13"/>
      <c r="W33" s="13"/>
      <c r="X33" s="13"/>
      <c r="Y33" s="13"/>
      <c r="Z33" s="13"/>
      <c r="AA33" s="13"/>
      <c r="AB33" s="13"/>
      <c r="AC33" s="13"/>
      <c r="AD33" s="13"/>
      <c r="AE33" s="13"/>
      <c r="AF33" s="13"/>
      <c r="AG33" s="13"/>
      <c r="AH33" s="13"/>
      <c r="AI33" s="13"/>
      <c r="AJ33" s="13"/>
      <c r="AK33" s="13"/>
      <c r="AL33" s="13"/>
      <c r="AM33" s="5"/>
      <c r="AN33" s="5"/>
      <c r="AO33" s="5"/>
      <c r="AP33" s="5"/>
      <c r="AQ33" s="5"/>
      <c r="AR33" s="5"/>
      <c r="AS33" s="5"/>
      <c r="AT33" s="5"/>
      <c r="AU33" s="5"/>
      <c r="AV33" s="5"/>
      <c r="AW33" s="5"/>
      <c r="AX33" s="5"/>
      <c r="AY33" s="5"/>
      <c r="AZ33" s="5"/>
      <c r="BA33" s="5"/>
      <c r="BB33" s="5"/>
      <c r="BC33" s="5"/>
      <c r="BD33" s="5"/>
      <c r="BE33" s="5"/>
      <c r="BF33" s="5"/>
      <c r="BG33" s="5"/>
      <c r="BH33" s="5"/>
      <c r="BI33" s="5"/>
      <c r="BJ33" s="5"/>
      <c r="BK33" s="5"/>
      <c r="BL33" s="5"/>
      <c r="BM33" s="5"/>
      <c r="BN33" s="5"/>
      <c r="BO33" s="5"/>
      <c r="BP33" s="5"/>
      <c r="BQ33" s="5"/>
      <c r="BR33" s="5"/>
      <c r="BS33" s="5"/>
      <c r="BT33" s="5"/>
      <c r="BU33" s="5"/>
      <c r="BV33" s="5"/>
      <c r="BW33" s="5"/>
      <c r="BX33" s="5"/>
      <c r="BY33" s="5"/>
      <c r="BZ33" s="5"/>
      <c r="CA33" s="5"/>
      <c r="CB33" s="5"/>
      <c r="CC33" s="5"/>
      <c r="CD33" s="5"/>
      <c r="CE33" s="5"/>
      <c r="CF33" s="5"/>
      <c r="CG33" s="5"/>
      <c r="CH33" s="5"/>
      <c r="CI33" s="5"/>
      <c r="CJ33" s="5"/>
      <c r="CK33" s="5"/>
      <c r="CL33" s="5"/>
      <c r="CM33" s="5"/>
      <c r="CN33" s="5"/>
      <c r="CO33" s="5"/>
      <c r="CP33" s="5"/>
      <c r="CQ33" s="5"/>
      <c r="CR33" s="5"/>
      <c r="CS33" s="5"/>
      <c r="CT33" s="5"/>
      <c r="CU33" s="5"/>
      <c r="CV33" s="5"/>
      <c r="CW33" s="5"/>
      <c r="CX33" s="5"/>
      <c r="CY33" s="5"/>
      <c r="CZ33" s="5"/>
      <c r="DA33" s="5"/>
      <c r="DB33" s="5"/>
      <c r="DC33" s="5"/>
      <c r="DD33" s="5"/>
      <c r="DE33" s="5"/>
      <c r="DF33" s="5"/>
      <c r="DG33" s="5"/>
      <c r="DH33" s="5"/>
      <c r="DI33" s="5"/>
      <c r="DJ33" s="5"/>
      <c r="DK33" s="5"/>
      <c r="DL33" s="5"/>
      <c r="DM33" s="5"/>
      <c r="DN33" s="5"/>
      <c r="DO33" s="5"/>
      <c r="DP33" s="5"/>
      <c r="DQ33" s="5"/>
      <c r="DR33" s="5"/>
      <c r="DS33" s="5"/>
      <c r="DT33" s="5"/>
      <c r="DU33" s="5"/>
      <c r="DV33" s="5"/>
      <c r="DW33" s="5"/>
      <c r="DX33" s="5"/>
      <c r="DY33" s="5"/>
      <c r="DZ33" s="5"/>
      <c r="EA33" s="5"/>
      <c r="EB33" s="5"/>
      <c r="EC33" s="5"/>
      <c r="ED33" s="5"/>
      <c r="EE33" s="5"/>
      <c r="EF33" s="5"/>
      <c r="EG33" s="5"/>
      <c r="EH33" s="5"/>
      <c r="EI33" s="5"/>
      <c r="EJ33" s="5"/>
      <c r="EK33" s="5"/>
      <c r="EL33" s="5"/>
      <c r="EM33" s="5"/>
      <c r="EN33" s="5"/>
      <c r="EO33" s="5"/>
      <c r="EP33" s="5"/>
      <c r="EQ33" s="5"/>
      <c r="ER33" s="5"/>
      <c r="ES33" s="5"/>
      <c r="ET33" s="5"/>
      <c r="EU33" s="5"/>
      <c r="EV33" s="5"/>
      <c r="EW33" s="5"/>
      <c r="EX33" s="5"/>
      <c r="EY33" s="5"/>
      <c r="EZ33" s="5"/>
      <c r="FA33" s="5"/>
      <c r="FB33" s="5"/>
      <c r="FC33" s="5"/>
      <c r="FD33" s="5"/>
      <c r="FE33" s="5"/>
      <c r="FF33" s="5"/>
      <c r="FG33" s="5"/>
      <c r="FH33" s="5"/>
      <c r="FI33" s="5"/>
      <c r="FJ33" s="5"/>
      <c r="FK33" s="5"/>
      <c r="FL33" s="5"/>
      <c r="FM33" s="5"/>
      <c r="FN33" s="5"/>
      <c r="FO33" s="5"/>
      <c r="FP33" s="5"/>
      <c r="FQ33" s="5"/>
      <c r="FR33" s="5"/>
      <c r="FS33" s="5"/>
      <c r="FT33" s="5"/>
      <c r="FU33" s="5"/>
      <c r="FV33" s="5"/>
      <c r="FW33" s="5"/>
      <c r="FX33" s="5"/>
      <c r="FY33" s="5"/>
      <c r="FZ33" s="5"/>
      <c r="GA33" s="5"/>
      <c r="GB33" s="5"/>
      <c r="GC33" s="5"/>
      <c r="GD33" s="5"/>
      <c r="GE33" s="5"/>
      <c r="GF33" s="5"/>
      <c r="GG33" s="5"/>
      <c r="GH33" s="5"/>
      <c r="GI33" s="5"/>
      <c r="GJ33" s="5"/>
      <c r="GK33" s="5"/>
      <c r="GL33" s="5"/>
      <c r="GM33" s="5"/>
      <c r="GN33" s="5"/>
      <c r="GO33" s="5"/>
      <c r="GP33" s="5"/>
      <c r="GQ33" s="5"/>
      <c r="GR33" s="5"/>
      <c r="GS33" s="5"/>
      <c r="GT33" s="5"/>
      <c r="GU33" s="5"/>
      <c r="GV33" s="5"/>
      <c r="GW33" s="5"/>
      <c r="GX33" s="5"/>
      <c r="GY33" s="5"/>
      <c r="GZ33" s="5"/>
      <c r="HA33" s="5"/>
      <c r="HB33" s="5"/>
      <c r="HC33" s="5"/>
      <c r="HD33" s="5"/>
      <c r="HE33" s="5"/>
      <c r="HF33" s="5"/>
      <c r="HG33" s="5"/>
      <c r="HH33" s="5"/>
      <c r="HI33" s="5"/>
      <c r="HJ33" s="5"/>
      <c r="HK33" s="5"/>
      <c r="HL33" s="5"/>
      <c r="HM33" s="5"/>
      <c r="HN33" s="5"/>
      <c r="HO33" s="5"/>
      <c r="HP33" s="5"/>
      <c r="HQ33" s="5"/>
      <c r="HR33" s="5"/>
      <c r="HS33" s="5"/>
      <c r="HT33" s="5"/>
      <c r="HU33" s="5"/>
      <c r="HV33" s="5"/>
      <c r="HW33" s="5"/>
      <c r="HX33" s="5"/>
      <c r="HY33" s="5"/>
      <c r="HZ33" s="5"/>
      <c r="IA33" s="5"/>
      <c r="IB33" s="5"/>
      <c r="IC33" s="5"/>
      <c r="ID33" s="5"/>
      <c r="IE33" s="5"/>
      <c r="IF33" s="5"/>
      <c r="IG33" s="5"/>
      <c r="IH33" s="5"/>
      <c r="II33" s="5"/>
      <c r="IJ33" s="5"/>
      <c r="IK33" s="5"/>
      <c r="IL33" s="5"/>
      <c r="IM33" s="5"/>
      <c r="IN33" s="5"/>
      <c r="IO33" s="5"/>
      <c r="IP33" s="5"/>
      <c r="IQ33" s="5"/>
      <c r="IR33" s="5"/>
      <c r="IS33" s="5"/>
      <c r="IT33" s="5"/>
      <c r="IU33" s="5"/>
      <c r="IV33" s="5"/>
      <c r="IW33" s="5"/>
      <c r="IX33" s="5"/>
      <c r="IY33" s="5"/>
      <c r="IZ33" s="5"/>
      <c r="JA33" s="5"/>
      <c r="JB33" s="5"/>
      <c r="JC33" s="5"/>
      <c r="JD33" s="5"/>
      <c r="JE33" s="5"/>
      <c r="JF33" s="5"/>
      <c r="JG33" s="5"/>
      <c r="JH33" s="5"/>
      <c r="JI33" s="5"/>
      <c r="JJ33" s="5"/>
      <c r="JK33" s="5"/>
      <c r="JL33" s="5"/>
      <c r="JM33" s="5"/>
      <c r="JN33" s="5"/>
      <c r="JO33" s="5"/>
      <c r="JP33" s="5"/>
      <c r="JQ33" s="5"/>
      <c r="JR33" s="5"/>
      <c r="JS33" s="5"/>
      <c r="JT33" s="5"/>
      <c r="JU33" s="5"/>
      <c r="JV33" s="5"/>
      <c r="JW33" s="5"/>
      <c r="JX33" s="5"/>
      <c r="JY33" s="5"/>
      <c r="JZ33" s="5"/>
      <c r="KA33" s="5"/>
      <c r="KB33" s="5"/>
      <c r="KC33" s="5"/>
      <c r="KD33" s="5"/>
      <c r="KE33" s="5"/>
      <c r="KF33" s="5"/>
      <c r="KG33" s="5"/>
      <c r="KH33" s="5"/>
      <c r="KI33" s="5"/>
      <c r="KJ33" s="5"/>
      <c r="KK33" s="5"/>
      <c r="KL33" s="5"/>
      <c r="KM33" s="5"/>
      <c r="KN33" s="5"/>
      <c r="KO33" s="5"/>
      <c r="KP33" s="5"/>
      <c r="KQ33" s="5"/>
      <c r="KR33" s="5"/>
      <c r="KS33" s="5"/>
      <c r="KT33" s="5"/>
      <c r="KU33" s="5"/>
      <c r="KV33" s="5"/>
      <c r="KW33" s="5"/>
      <c r="KX33" s="5"/>
      <c r="KY33" s="5"/>
      <c r="KZ33" s="5"/>
      <c r="LA33" s="5"/>
      <c r="LB33" s="5"/>
      <c r="LC33" s="5"/>
      <c r="LD33" s="5"/>
      <c r="LE33" s="5"/>
      <c r="LF33" s="5"/>
      <c r="LG33" s="5"/>
      <c r="LH33" s="5"/>
      <c r="LI33" s="5"/>
      <c r="LJ33" s="5"/>
      <c r="LK33" s="5"/>
      <c r="LL33" s="5"/>
      <c r="LM33" s="5"/>
      <c r="LN33" s="5"/>
      <c r="LO33" s="5"/>
      <c r="LP33" s="5"/>
      <c r="LQ33" s="5"/>
      <c r="LR33" s="5"/>
      <c r="LS33" s="5"/>
      <c r="LT33" s="5"/>
      <c r="LU33" s="5"/>
      <c r="LV33" s="5"/>
      <c r="LW33" s="5"/>
      <c r="LX33" s="5"/>
      <c r="LY33" s="5"/>
      <c r="LZ33" s="5"/>
      <c r="MA33" s="5"/>
      <c r="MB33" s="5"/>
      <c r="MC33" s="5"/>
      <c r="MD33" s="5"/>
      <c r="ME33" s="5"/>
      <c r="MF33" s="5"/>
      <c r="MG33" s="5"/>
      <c r="MH33" s="5"/>
      <c r="MI33" s="5"/>
      <c r="MJ33" s="5"/>
      <c r="MK33" s="5"/>
      <c r="ML33" s="5"/>
      <c r="MM33" s="5"/>
      <c r="MN33" s="5"/>
      <c r="MO33" s="5"/>
      <c r="MP33" s="5"/>
      <c r="MQ33" s="5"/>
      <c r="MR33" s="5"/>
      <c r="MS33" s="5"/>
      <c r="MT33" s="5"/>
      <c r="MU33" s="5"/>
      <c r="MV33" s="5"/>
      <c r="MW33" s="5"/>
      <c r="MX33" s="5"/>
      <c r="MY33" s="5"/>
      <c r="MZ33" s="5"/>
      <c r="NA33" s="5"/>
      <c r="NB33" s="5"/>
      <c r="NC33" s="5"/>
      <c r="ND33" s="5"/>
      <c r="NE33" s="5"/>
      <c r="NF33" s="5"/>
      <c r="NG33" s="5"/>
      <c r="NH33" s="5"/>
      <c r="NI33" s="5"/>
      <c r="NJ33" s="5"/>
      <c r="NK33" s="5"/>
      <c r="NL33" s="5"/>
      <c r="NM33" s="5"/>
      <c r="NN33" s="5"/>
      <c r="NO33" s="5"/>
      <c r="NP33" s="5"/>
      <c r="NQ33" s="5"/>
      <c r="NR33" s="5"/>
      <c r="NS33" s="5"/>
      <c r="NT33" s="5"/>
      <c r="NU33" s="5"/>
      <c r="NV33" s="5"/>
      <c r="NW33" s="5"/>
      <c r="NX33" s="5"/>
      <c r="NY33" s="5"/>
      <c r="NZ33" s="5"/>
      <c r="OA33" s="5"/>
      <c r="OB33" s="5"/>
      <c r="OC33" s="5"/>
      <c r="OD33" s="5"/>
      <c r="OE33" s="5"/>
      <c r="OF33" s="5"/>
      <c r="OG33" s="5"/>
      <c r="OH33" s="5"/>
      <c r="OI33" s="5"/>
      <c r="OJ33" s="5"/>
      <c r="OK33" s="5"/>
      <c r="OL33" s="5"/>
      <c r="OM33" s="5"/>
      <c r="ON33" s="5"/>
      <c r="OO33" s="5"/>
      <c r="OP33" s="5"/>
      <c r="OQ33" s="5"/>
      <c r="OR33" s="5"/>
      <c r="OS33" s="5"/>
      <c r="OT33" s="5"/>
      <c r="OU33" s="5"/>
      <c r="OV33" s="5"/>
      <c r="OW33" s="5"/>
      <c r="OX33" s="5"/>
      <c r="OY33" s="5"/>
      <c r="OZ33" s="5"/>
      <c r="PA33" s="5"/>
      <c r="PB33" s="5"/>
      <c r="PC33" s="5"/>
      <c r="PD33" s="5"/>
      <c r="PE33" s="5"/>
      <c r="PF33" s="5"/>
      <c r="PG33" s="5"/>
      <c r="PH33" s="5"/>
      <c r="PI33" s="5"/>
      <c r="PJ33" s="5"/>
      <c r="PK33" s="5"/>
      <c r="PL33" s="5"/>
      <c r="PM33" s="5"/>
      <c r="PN33" s="5"/>
      <c r="PO33" s="5"/>
      <c r="PP33" s="5"/>
      <c r="PQ33" s="5"/>
      <c r="PR33" s="5"/>
      <c r="PS33" s="5"/>
      <c r="PT33" s="5"/>
      <c r="PU33" s="5"/>
      <c r="PV33" s="5"/>
      <c r="PW33" s="5"/>
      <c r="PX33" s="5"/>
      <c r="PY33" s="5"/>
      <c r="PZ33" s="5"/>
      <c r="QA33" s="5"/>
      <c r="QB33" s="5"/>
      <c r="QC33" s="5"/>
      <c r="QD33" s="5"/>
      <c r="QE33" s="5"/>
      <c r="QF33" s="5"/>
      <c r="QG33" s="5"/>
      <c r="QH33" s="5"/>
      <c r="QI33" s="5"/>
      <c r="QJ33" s="5"/>
      <c r="QK33" s="5"/>
      <c r="QL33" s="5"/>
      <c r="QM33" s="5"/>
      <c r="QN33" s="5"/>
      <c r="QO33" s="5"/>
      <c r="QP33" s="5"/>
      <c r="QQ33" s="5"/>
      <c r="QR33" s="5"/>
      <c r="QS33" s="5"/>
      <c r="QT33" s="5"/>
      <c r="QU33" s="5"/>
      <c r="QV33" s="5"/>
      <c r="QW33" s="5"/>
      <c r="QX33" s="5"/>
      <c r="QY33" s="5"/>
      <c r="QZ33" s="5"/>
      <c r="RA33" s="5"/>
      <c r="RB33" s="5"/>
      <c r="RC33" s="5"/>
      <c r="RD33" s="5"/>
      <c r="RE33" s="5"/>
      <c r="RF33" s="5"/>
      <c r="RG33" s="5"/>
      <c r="RH33" s="5"/>
      <c r="RI33" s="5"/>
      <c r="RJ33" s="5"/>
      <c r="RK33" s="5"/>
      <c r="RL33" s="5"/>
      <c r="RM33" s="5"/>
      <c r="RN33" s="5"/>
      <c r="RO33" s="5"/>
      <c r="RP33" s="5"/>
      <c r="RQ33" s="5"/>
      <c r="RR33" s="5"/>
      <c r="RS33" s="5"/>
      <c r="RT33" s="5"/>
      <c r="RU33" s="5"/>
      <c r="RV33" s="5"/>
      <c r="RW33" s="5"/>
      <c r="RX33" s="5"/>
      <c r="RY33" s="5"/>
      <c r="RZ33" s="5"/>
      <c r="SA33" s="5"/>
      <c r="SB33" s="5"/>
      <c r="SC33" s="5"/>
      <c r="SD33" s="5"/>
      <c r="SE33" s="5"/>
      <c r="SF33" s="5"/>
      <c r="SG33" s="5"/>
      <c r="SH33" s="5"/>
      <c r="SI33" s="5"/>
      <c r="SJ33" s="5"/>
      <c r="SK33" s="5"/>
      <c r="SL33" s="5"/>
      <c r="SM33" s="5"/>
      <c r="SN33" s="5"/>
      <c r="SO33" s="5"/>
      <c r="SP33" s="5"/>
      <c r="SQ33" s="5"/>
      <c r="SR33" s="5"/>
      <c r="SS33" s="5"/>
      <c r="ST33" s="5"/>
      <c r="SU33" s="5"/>
      <c r="SV33" s="5"/>
      <c r="SW33" s="5"/>
      <c r="SX33" s="5"/>
      <c r="SY33" s="5"/>
      <c r="SZ33" s="5"/>
      <c r="TA33" s="5"/>
      <c r="TB33" s="5"/>
      <c r="TC33" s="5"/>
      <c r="TD33" s="5"/>
      <c r="TE33" s="5"/>
      <c r="TF33" s="5"/>
      <c r="TG33" s="5"/>
      <c r="TH33" s="5"/>
      <c r="TI33" s="5"/>
      <c r="TJ33" s="5"/>
      <c r="TK33" s="5"/>
      <c r="TL33" s="5"/>
      <c r="TM33" s="5"/>
      <c r="TN33" s="5"/>
      <c r="TO33" s="5"/>
      <c r="TP33" s="5"/>
      <c r="TQ33" s="5"/>
      <c r="TR33" s="5"/>
      <c r="TS33" s="5"/>
      <c r="TT33" s="5"/>
      <c r="TU33" s="5"/>
      <c r="TV33" s="5"/>
      <c r="TW33" s="5"/>
      <c r="TX33" s="5"/>
      <c r="TY33" s="5"/>
      <c r="TZ33" s="5"/>
      <c r="UA33" s="5"/>
      <c r="UB33" s="5"/>
      <c r="UC33" s="5"/>
      <c r="UD33" s="5"/>
      <c r="UE33" s="5"/>
      <c r="UF33" s="5"/>
      <c r="UG33" s="5"/>
      <c r="UH33" s="5"/>
      <c r="UI33" s="5"/>
      <c r="UJ33" s="5"/>
      <c r="UK33" s="5"/>
      <c r="UL33" s="5"/>
      <c r="UM33" s="5"/>
      <c r="UN33" s="5"/>
      <c r="UO33" s="5"/>
      <c r="UP33" s="5"/>
      <c r="UQ33" s="5"/>
      <c r="UR33" s="5"/>
      <c r="US33" s="5"/>
      <c r="UT33" s="5"/>
      <c r="UU33" s="5"/>
      <c r="UV33" s="5"/>
      <c r="UW33" s="5"/>
      <c r="UX33" s="5"/>
      <c r="UY33" s="5"/>
      <c r="UZ33" s="5"/>
      <c r="VA33" s="5"/>
      <c r="VB33" s="5"/>
      <c r="VC33" s="5"/>
      <c r="VD33" s="5"/>
      <c r="VE33" s="5"/>
      <c r="VF33" s="5"/>
      <c r="VG33" s="5"/>
      <c r="VH33" s="5"/>
      <c r="VI33" s="5"/>
      <c r="VJ33" s="5"/>
      <c r="VK33" s="5"/>
      <c r="VL33" s="5"/>
      <c r="VM33" s="5"/>
      <c r="VN33" s="5"/>
      <c r="VO33" s="5"/>
      <c r="VP33" s="5"/>
      <c r="VQ33" s="5"/>
      <c r="VR33" s="5"/>
      <c r="VS33" s="5"/>
      <c r="VT33" s="5"/>
      <c r="VU33" s="5"/>
      <c r="VV33" s="5"/>
      <c r="VW33" s="5"/>
      <c r="VX33" s="5"/>
      <c r="VY33" s="5"/>
      <c r="VZ33" s="5"/>
      <c r="WA33" s="5"/>
      <c r="WB33" s="5"/>
      <c r="WC33" s="5"/>
      <c r="WD33" s="5"/>
      <c r="WE33" s="5"/>
      <c r="WF33" s="5"/>
      <c r="WG33" s="5"/>
      <c r="WH33" s="5"/>
      <c r="WI33" s="5"/>
      <c r="WJ33" s="5"/>
      <c r="WK33" s="5"/>
      <c r="WL33" s="5"/>
      <c r="WM33" s="5"/>
      <c r="WN33" s="5"/>
      <c r="WO33" s="5"/>
      <c r="WP33" s="5"/>
      <c r="WQ33" s="5"/>
      <c r="WR33" s="5"/>
      <c r="WS33" s="5"/>
      <c r="WT33" s="5"/>
      <c r="WU33" s="5"/>
      <c r="WV33" s="5"/>
      <c r="WW33" s="5"/>
      <c r="WX33" s="5"/>
      <c r="WY33" s="5"/>
      <c r="WZ33" s="5"/>
      <c r="XA33" s="5"/>
      <c r="XB33" s="5"/>
      <c r="XC33" s="5"/>
      <c r="XD33" s="5"/>
      <c r="XE33" s="5"/>
      <c r="XF33" s="5"/>
      <c r="XG33" s="5"/>
      <c r="XH33" s="5"/>
      <c r="XI33" s="5"/>
      <c r="XJ33" s="5"/>
      <c r="XK33" s="5"/>
      <c r="XL33" s="5"/>
      <c r="XM33" s="5"/>
      <c r="XN33" s="5"/>
      <c r="XO33" s="5"/>
      <c r="XP33" s="5"/>
      <c r="XQ33" s="5"/>
      <c r="XR33" s="5"/>
      <c r="XS33" s="5"/>
      <c r="XT33" s="5"/>
      <c r="XU33" s="5"/>
      <c r="XV33" s="5"/>
      <c r="XW33" s="5"/>
    </row>
    <row r="34" spans="1:647" ht="18" x14ac:dyDescent="0.55000000000000004">
      <c r="A34" s="603" t="s">
        <v>12</v>
      </c>
      <c r="B34" s="604"/>
      <c r="C34" s="604"/>
      <c r="D34" s="604"/>
      <c r="E34" s="604"/>
      <c r="F34" s="604"/>
      <c r="G34" s="604"/>
      <c r="H34" s="604"/>
      <c r="I34" s="604"/>
      <c r="J34" s="604"/>
      <c r="K34" s="604"/>
      <c r="L34" s="604"/>
      <c r="M34" s="604"/>
      <c r="N34" s="604"/>
      <c r="O34" s="604"/>
      <c r="P34" s="604"/>
      <c r="Q34" s="604"/>
      <c r="R34" s="604"/>
      <c r="S34" s="604"/>
      <c r="T34" s="604"/>
      <c r="U34" s="605"/>
      <c r="V34" s="12"/>
      <c r="W34" s="12"/>
      <c r="X34" s="12"/>
      <c r="Y34" s="12"/>
      <c r="Z34" s="12"/>
      <c r="AA34" s="12"/>
      <c r="AB34" s="12"/>
      <c r="AC34" s="12"/>
      <c r="AD34" s="12"/>
      <c r="AE34" s="12"/>
      <c r="AF34" s="12"/>
      <c r="AG34" s="12"/>
      <c r="AH34" s="12"/>
      <c r="AI34" s="12"/>
      <c r="AJ34" s="12"/>
      <c r="AK34" s="12"/>
      <c r="AL34" s="12"/>
      <c r="AM34" s="5"/>
      <c r="AN34" s="5"/>
      <c r="AO34" s="5"/>
      <c r="AP34" s="5"/>
      <c r="AQ34" s="5"/>
      <c r="AR34" s="5"/>
      <c r="AS34" s="5"/>
      <c r="AT34" s="5"/>
      <c r="AU34" s="5"/>
      <c r="AV34" s="5"/>
      <c r="AW34" s="5"/>
      <c r="AX34" s="5"/>
      <c r="AY34" s="5"/>
      <c r="AZ34" s="5"/>
      <c r="BA34" s="5"/>
      <c r="BB34" s="5"/>
      <c r="BC34" s="5"/>
      <c r="BD34" s="5"/>
      <c r="BE34" s="5"/>
      <c r="BF34" s="5"/>
      <c r="BG34" s="5"/>
      <c r="BH34" s="5"/>
      <c r="BI34" s="5"/>
      <c r="BJ34" s="5"/>
      <c r="BK34" s="5"/>
      <c r="BL34" s="5"/>
      <c r="BM34" s="5"/>
      <c r="BN34" s="5"/>
      <c r="BO34" s="5"/>
      <c r="BP34" s="5"/>
      <c r="BQ34" s="5"/>
      <c r="BR34" s="5"/>
      <c r="BS34" s="5"/>
      <c r="BT34" s="5"/>
      <c r="BU34" s="5"/>
      <c r="BV34" s="5"/>
      <c r="BW34" s="5"/>
      <c r="BX34" s="5"/>
      <c r="BY34" s="5"/>
      <c r="BZ34" s="5"/>
      <c r="CA34" s="5"/>
      <c r="CB34" s="5"/>
      <c r="CC34" s="5"/>
      <c r="CD34" s="5"/>
      <c r="CE34" s="5"/>
      <c r="CF34" s="5"/>
      <c r="CG34" s="5"/>
      <c r="CH34" s="5"/>
      <c r="CI34" s="5"/>
      <c r="CJ34" s="5"/>
      <c r="CK34" s="5"/>
      <c r="CL34" s="5"/>
      <c r="CM34" s="5"/>
      <c r="CN34" s="5"/>
      <c r="CO34" s="5"/>
      <c r="CP34" s="5"/>
      <c r="CQ34" s="5"/>
      <c r="CR34" s="5"/>
      <c r="CS34" s="5"/>
      <c r="CT34" s="5"/>
      <c r="CU34" s="5"/>
      <c r="CV34" s="5"/>
      <c r="CW34" s="5"/>
      <c r="CX34" s="5"/>
      <c r="CY34" s="5"/>
      <c r="CZ34" s="5"/>
      <c r="DA34" s="5"/>
      <c r="DB34" s="5"/>
      <c r="DC34" s="5"/>
      <c r="DD34" s="5"/>
      <c r="DE34" s="5"/>
      <c r="DF34" s="5"/>
      <c r="DG34" s="5"/>
      <c r="DH34" s="5"/>
      <c r="DI34" s="5"/>
      <c r="DJ34" s="5"/>
      <c r="DK34" s="5"/>
      <c r="DL34" s="5"/>
      <c r="DM34" s="5"/>
      <c r="DN34" s="5"/>
      <c r="DO34" s="5"/>
      <c r="DP34" s="5"/>
      <c r="DQ34" s="5"/>
      <c r="DR34" s="5"/>
      <c r="DS34" s="5"/>
      <c r="DT34" s="5"/>
      <c r="DU34" s="5"/>
      <c r="DV34" s="5"/>
      <c r="DW34" s="5"/>
      <c r="DX34" s="5"/>
      <c r="DY34" s="5"/>
      <c r="DZ34" s="5"/>
      <c r="EA34" s="5"/>
      <c r="EB34" s="5"/>
      <c r="EC34" s="5"/>
      <c r="ED34" s="5"/>
      <c r="EE34" s="5"/>
      <c r="EF34" s="5"/>
      <c r="EG34" s="5"/>
      <c r="EH34" s="5"/>
      <c r="EI34" s="5"/>
      <c r="EJ34" s="5"/>
      <c r="EK34" s="5"/>
      <c r="EL34" s="5"/>
      <c r="EM34" s="5"/>
      <c r="EN34" s="5"/>
      <c r="EO34" s="5"/>
      <c r="EP34" s="5"/>
      <c r="EQ34" s="5"/>
      <c r="ER34" s="5"/>
      <c r="ES34" s="5"/>
      <c r="ET34" s="5"/>
      <c r="EU34" s="5"/>
      <c r="EV34" s="5"/>
      <c r="EW34" s="5"/>
      <c r="EX34" s="5"/>
      <c r="EY34" s="5"/>
      <c r="EZ34" s="5"/>
      <c r="FA34" s="5"/>
      <c r="FB34" s="5"/>
      <c r="FC34" s="5"/>
      <c r="FD34" s="5"/>
      <c r="FE34" s="5"/>
      <c r="FF34" s="5"/>
      <c r="FG34" s="5"/>
      <c r="FH34" s="5"/>
      <c r="FI34" s="5"/>
      <c r="FJ34" s="5"/>
      <c r="FK34" s="5"/>
      <c r="FL34" s="5"/>
      <c r="FM34" s="5"/>
      <c r="FN34" s="5"/>
      <c r="FO34" s="5"/>
      <c r="FP34" s="5"/>
      <c r="FQ34" s="5"/>
      <c r="FR34" s="5"/>
      <c r="FS34" s="5"/>
      <c r="FT34" s="5"/>
      <c r="FU34" s="5"/>
      <c r="FV34" s="5"/>
      <c r="FW34" s="5"/>
      <c r="FX34" s="5"/>
      <c r="FY34" s="5"/>
      <c r="FZ34" s="5"/>
      <c r="GA34" s="5"/>
      <c r="GB34" s="5"/>
      <c r="GC34" s="5"/>
      <c r="GD34" s="5"/>
      <c r="GE34" s="5"/>
      <c r="GF34" s="5"/>
      <c r="GG34" s="5"/>
      <c r="GH34" s="5"/>
      <c r="GI34" s="5"/>
      <c r="GJ34" s="5"/>
      <c r="GK34" s="5"/>
      <c r="GL34" s="5"/>
      <c r="GM34" s="5"/>
      <c r="GN34" s="5"/>
      <c r="GO34" s="5"/>
      <c r="GP34" s="5"/>
      <c r="GQ34" s="5"/>
      <c r="GR34" s="5"/>
      <c r="GS34" s="5"/>
      <c r="GT34" s="5"/>
      <c r="GU34" s="5"/>
      <c r="GV34" s="5"/>
      <c r="GW34" s="5"/>
      <c r="GX34" s="5"/>
      <c r="GY34" s="5"/>
      <c r="GZ34" s="5"/>
      <c r="HA34" s="5"/>
      <c r="HB34" s="5"/>
      <c r="HC34" s="5"/>
      <c r="HD34" s="5"/>
      <c r="HE34" s="5"/>
      <c r="HF34" s="5"/>
      <c r="HG34" s="5"/>
      <c r="HH34" s="5"/>
      <c r="HI34" s="5"/>
      <c r="HJ34" s="5"/>
      <c r="HK34" s="5"/>
      <c r="HL34" s="5"/>
      <c r="HM34" s="5"/>
      <c r="HN34" s="5"/>
      <c r="HO34" s="5"/>
      <c r="HP34" s="5"/>
      <c r="HQ34" s="5"/>
      <c r="HR34" s="5"/>
      <c r="HS34" s="5"/>
      <c r="HT34" s="5"/>
      <c r="HU34" s="5"/>
      <c r="HV34" s="5"/>
      <c r="HW34" s="5"/>
      <c r="HX34" s="5"/>
      <c r="HY34" s="5"/>
      <c r="HZ34" s="5"/>
      <c r="IA34" s="5"/>
      <c r="IB34" s="5"/>
      <c r="IC34" s="5"/>
      <c r="ID34" s="5"/>
      <c r="IE34" s="5"/>
      <c r="IF34" s="5"/>
      <c r="IG34" s="5"/>
      <c r="IH34" s="5"/>
      <c r="II34" s="5"/>
      <c r="IJ34" s="5"/>
      <c r="IK34" s="5"/>
      <c r="IL34" s="5"/>
      <c r="IM34" s="5"/>
      <c r="IN34" s="5"/>
      <c r="IO34" s="5"/>
      <c r="IP34" s="5"/>
      <c r="IQ34" s="5"/>
      <c r="IR34" s="5"/>
      <c r="IS34" s="5"/>
      <c r="IT34" s="5"/>
      <c r="IU34" s="5"/>
      <c r="IV34" s="5"/>
      <c r="IW34" s="5"/>
      <c r="IX34" s="5"/>
      <c r="IY34" s="5"/>
      <c r="IZ34" s="5"/>
      <c r="JA34" s="5"/>
      <c r="JB34" s="5"/>
      <c r="JC34" s="5"/>
      <c r="JD34" s="5"/>
      <c r="JE34" s="5"/>
      <c r="JF34" s="5"/>
      <c r="JG34" s="5"/>
      <c r="JH34" s="5"/>
      <c r="JI34" s="5"/>
      <c r="JJ34" s="5"/>
      <c r="JK34" s="5"/>
      <c r="JL34" s="5"/>
      <c r="JM34" s="5"/>
      <c r="JN34" s="5"/>
      <c r="JO34" s="5"/>
      <c r="JP34" s="5"/>
      <c r="JQ34" s="5"/>
      <c r="JR34" s="5"/>
      <c r="JS34" s="5"/>
      <c r="JT34" s="5"/>
      <c r="JU34" s="5"/>
      <c r="JV34" s="5"/>
      <c r="JW34" s="5"/>
      <c r="JX34" s="5"/>
      <c r="JY34" s="5"/>
      <c r="JZ34" s="5"/>
      <c r="KA34" s="5"/>
      <c r="KB34" s="5"/>
      <c r="KC34" s="5"/>
      <c r="KD34" s="5"/>
      <c r="KE34" s="5"/>
      <c r="KF34" s="5"/>
      <c r="KG34" s="5"/>
      <c r="KH34" s="5"/>
      <c r="KI34" s="5"/>
      <c r="KJ34" s="5"/>
      <c r="KK34" s="5"/>
      <c r="KL34" s="5"/>
      <c r="KM34" s="5"/>
      <c r="KN34" s="5"/>
      <c r="KO34" s="5"/>
      <c r="KP34" s="5"/>
      <c r="KQ34" s="5"/>
      <c r="KR34" s="5"/>
      <c r="KS34" s="5"/>
      <c r="KT34" s="5"/>
      <c r="KU34" s="5"/>
      <c r="KV34" s="5"/>
      <c r="KW34" s="5"/>
      <c r="KX34" s="5"/>
      <c r="KY34" s="5"/>
      <c r="KZ34" s="5"/>
      <c r="LA34" s="5"/>
      <c r="LB34" s="5"/>
      <c r="LC34" s="5"/>
      <c r="LD34" s="5"/>
      <c r="LE34" s="5"/>
      <c r="LF34" s="5"/>
      <c r="LG34" s="5"/>
      <c r="LH34" s="5"/>
      <c r="LI34" s="5"/>
      <c r="LJ34" s="5"/>
      <c r="LK34" s="5"/>
      <c r="LL34" s="5"/>
      <c r="LM34" s="5"/>
      <c r="LN34" s="5"/>
      <c r="LO34" s="5"/>
      <c r="LP34" s="5"/>
      <c r="LQ34" s="5"/>
      <c r="LR34" s="5"/>
      <c r="LS34" s="5"/>
      <c r="LT34" s="5"/>
      <c r="LU34" s="5"/>
      <c r="LV34" s="5"/>
      <c r="LW34" s="5"/>
      <c r="LX34" s="5"/>
      <c r="LY34" s="5"/>
      <c r="LZ34" s="5"/>
      <c r="MA34" s="5"/>
      <c r="MB34" s="5"/>
      <c r="MC34" s="5"/>
      <c r="MD34" s="5"/>
      <c r="ME34" s="5"/>
      <c r="MF34" s="5"/>
      <c r="MG34" s="5"/>
      <c r="MH34" s="5"/>
      <c r="MI34" s="5"/>
      <c r="MJ34" s="5"/>
      <c r="MK34" s="5"/>
      <c r="ML34" s="5"/>
      <c r="MM34" s="5"/>
      <c r="MN34" s="5"/>
      <c r="MO34" s="5"/>
      <c r="MP34" s="5"/>
      <c r="MQ34" s="5"/>
      <c r="MR34" s="5"/>
      <c r="MS34" s="5"/>
      <c r="MT34" s="5"/>
      <c r="MU34" s="5"/>
      <c r="MV34" s="5"/>
      <c r="MW34" s="5"/>
      <c r="MX34" s="5"/>
      <c r="MY34" s="5"/>
      <c r="MZ34" s="5"/>
      <c r="NA34" s="5"/>
      <c r="NB34" s="5"/>
      <c r="NC34" s="5"/>
      <c r="ND34" s="5"/>
      <c r="NE34" s="5"/>
      <c r="NF34" s="5"/>
      <c r="NG34" s="5"/>
      <c r="NH34" s="5"/>
      <c r="NI34" s="5"/>
      <c r="NJ34" s="5"/>
      <c r="NK34" s="5"/>
      <c r="NL34" s="5"/>
      <c r="NM34" s="5"/>
      <c r="NN34" s="5"/>
      <c r="NO34" s="5"/>
      <c r="NP34" s="5"/>
      <c r="NQ34" s="5"/>
      <c r="NR34" s="5"/>
      <c r="NS34" s="5"/>
      <c r="NT34" s="5"/>
      <c r="NU34" s="5"/>
      <c r="NV34" s="5"/>
      <c r="NW34" s="5"/>
      <c r="NX34" s="5"/>
      <c r="NY34" s="5"/>
      <c r="NZ34" s="5"/>
      <c r="OA34" s="5"/>
      <c r="OB34" s="5"/>
      <c r="OC34" s="5"/>
      <c r="OD34" s="5"/>
      <c r="OE34" s="5"/>
      <c r="OF34" s="5"/>
      <c r="OG34" s="5"/>
      <c r="OH34" s="5"/>
      <c r="OI34" s="5"/>
      <c r="OJ34" s="5"/>
      <c r="OK34" s="5"/>
      <c r="OL34" s="5"/>
      <c r="OM34" s="5"/>
      <c r="ON34" s="5"/>
      <c r="OO34" s="5"/>
      <c r="OP34" s="5"/>
      <c r="OQ34" s="5"/>
      <c r="OR34" s="5"/>
      <c r="OS34" s="5"/>
      <c r="OT34" s="5"/>
      <c r="OU34" s="5"/>
      <c r="OV34" s="5"/>
      <c r="OW34" s="5"/>
      <c r="OX34" s="5"/>
      <c r="OY34" s="5"/>
      <c r="OZ34" s="5"/>
      <c r="PA34" s="5"/>
      <c r="PB34" s="5"/>
      <c r="PC34" s="5"/>
      <c r="PD34" s="5"/>
      <c r="PE34" s="5"/>
      <c r="PF34" s="5"/>
      <c r="PG34" s="5"/>
      <c r="PH34" s="5"/>
      <c r="PI34" s="5"/>
      <c r="PJ34" s="5"/>
      <c r="PK34" s="5"/>
      <c r="PL34" s="5"/>
      <c r="PM34" s="5"/>
      <c r="PN34" s="5"/>
      <c r="PO34" s="5"/>
      <c r="PP34" s="5"/>
      <c r="PQ34" s="5"/>
      <c r="PR34" s="5"/>
      <c r="PS34" s="5"/>
      <c r="PT34" s="5"/>
      <c r="PU34" s="5"/>
      <c r="PV34" s="5"/>
      <c r="PW34" s="5"/>
      <c r="PX34" s="5"/>
      <c r="PY34" s="5"/>
      <c r="PZ34" s="5"/>
      <c r="QA34" s="5"/>
      <c r="QB34" s="5"/>
      <c r="QC34" s="5"/>
      <c r="QD34" s="5"/>
      <c r="QE34" s="5"/>
      <c r="QF34" s="5"/>
      <c r="QG34" s="5"/>
      <c r="QH34" s="5"/>
      <c r="QI34" s="5"/>
      <c r="QJ34" s="5"/>
      <c r="QK34" s="5"/>
      <c r="QL34" s="5"/>
      <c r="QM34" s="5"/>
      <c r="QN34" s="5"/>
      <c r="QO34" s="5"/>
      <c r="QP34" s="5"/>
      <c r="QQ34" s="5"/>
      <c r="QR34" s="5"/>
      <c r="QS34" s="5"/>
      <c r="QT34" s="5"/>
      <c r="QU34" s="5"/>
      <c r="QV34" s="5"/>
      <c r="QW34" s="5"/>
      <c r="QX34" s="5"/>
      <c r="QY34" s="5"/>
      <c r="QZ34" s="5"/>
      <c r="RA34" s="5"/>
      <c r="RB34" s="5"/>
      <c r="RC34" s="5"/>
      <c r="RD34" s="5"/>
      <c r="RE34" s="5"/>
      <c r="RF34" s="5"/>
      <c r="RG34" s="5"/>
      <c r="RH34" s="5"/>
      <c r="RI34" s="5"/>
      <c r="RJ34" s="5"/>
      <c r="RK34" s="5"/>
      <c r="RL34" s="5"/>
      <c r="RM34" s="5"/>
      <c r="RN34" s="5"/>
      <c r="RO34" s="5"/>
      <c r="RP34" s="5"/>
      <c r="RQ34" s="5"/>
      <c r="RR34" s="5"/>
      <c r="RS34" s="5"/>
      <c r="RT34" s="5"/>
      <c r="RU34" s="5"/>
      <c r="RV34" s="5"/>
      <c r="RW34" s="5"/>
      <c r="RX34" s="5"/>
      <c r="RY34" s="5"/>
      <c r="RZ34" s="5"/>
      <c r="SA34" s="5"/>
      <c r="SB34" s="5"/>
      <c r="SC34" s="5"/>
      <c r="SD34" s="5"/>
      <c r="SE34" s="5"/>
      <c r="SF34" s="5"/>
      <c r="SG34" s="5"/>
      <c r="SH34" s="5"/>
      <c r="SI34" s="5"/>
      <c r="SJ34" s="5"/>
      <c r="SK34" s="5"/>
      <c r="SL34" s="5"/>
      <c r="SM34" s="5"/>
      <c r="SN34" s="5"/>
      <c r="SO34" s="5"/>
      <c r="SP34" s="5"/>
      <c r="SQ34" s="5"/>
      <c r="SR34" s="5"/>
      <c r="SS34" s="5"/>
      <c r="ST34" s="5"/>
      <c r="SU34" s="5"/>
      <c r="SV34" s="5"/>
      <c r="SW34" s="5"/>
      <c r="SX34" s="5"/>
      <c r="SY34" s="5"/>
      <c r="SZ34" s="5"/>
      <c r="TA34" s="5"/>
      <c r="TB34" s="5"/>
      <c r="TC34" s="5"/>
      <c r="TD34" s="5"/>
      <c r="TE34" s="5"/>
      <c r="TF34" s="5"/>
      <c r="TG34" s="5"/>
      <c r="TH34" s="5"/>
      <c r="TI34" s="5"/>
      <c r="TJ34" s="5"/>
      <c r="TK34" s="5"/>
      <c r="TL34" s="5"/>
      <c r="TM34" s="5"/>
      <c r="TN34" s="5"/>
      <c r="TO34" s="5"/>
      <c r="TP34" s="5"/>
      <c r="TQ34" s="5"/>
      <c r="TR34" s="5"/>
      <c r="TS34" s="5"/>
      <c r="TT34" s="5"/>
      <c r="TU34" s="5"/>
      <c r="TV34" s="5"/>
      <c r="TW34" s="5"/>
      <c r="TX34" s="5"/>
      <c r="TY34" s="5"/>
      <c r="TZ34" s="5"/>
      <c r="UA34" s="5"/>
      <c r="UB34" s="5"/>
      <c r="UC34" s="5"/>
      <c r="UD34" s="5"/>
      <c r="UE34" s="5"/>
      <c r="UF34" s="5"/>
      <c r="UG34" s="5"/>
      <c r="UH34" s="5"/>
      <c r="UI34" s="5"/>
      <c r="UJ34" s="5"/>
      <c r="UK34" s="5"/>
      <c r="UL34" s="5"/>
      <c r="UM34" s="5"/>
      <c r="UN34" s="5"/>
      <c r="UO34" s="5"/>
      <c r="UP34" s="5"/>
      <c r="UQ34" s="5"/>
      <c r="UR34" s="5"/>
      <c r="US34" s="5"/>
      <c r="UT34" s="5"/>
      <c r="UU34" s="5"/>
      <c r="UV34" s="5"/>
      <c r="UW34" s="5"/>
      <c r="UX34" s="5"/>
      <c r="UY34" s="5"/>
      <c r="UZ34" s="5"/>
      <c r="VA34" s="5"/>
      <c r="VB34" s="5"/>
      <c r="VC34" s="5"/>
      <c r="VD34" s="5"/>
      <c r="VE34" s="5"/>
      <c r="VF34" s="5"/>
      <c r="VG34" s="5"/>
      <c r="VH34" s="5"/>
      <c r="VI34" s="5"/>
      <c r="VJ34" s="5"/>
      <c r="VK34" s="5"/>
      <c r="VL34" s="5"/>
      <c r="VM34" s="5"/>
      <c r="VN34" s="5"/>
      <c r="VO34" s="5"/>
      <c r="VP34" s="5"/>
      <c r="VQ34" s="5"/>
      <c r="VR34" s="5"/>
      <c r="VS34" s="5"/>
      <c r="VT34" s="5"/>
      <c r="VU34" s="5"/>
      <c r="VV34" s="5"/>
      <c r="VW34" s="5"/>
      <c r="VX34" s="5"/>
      <c r="VY34" s="5"/>
      <c r="VZ34" s="5"/>
      <c r="WA34" s="5"/>
      <c r="WB34" s="5"/>
      <c r="WC34" s="5"/>
      <c r="WD34" s="5"/>
      <c r="WE34" s="5"/>
      <c r="WF34" s="5"/>
      <c r="WG34" s="5"/>
      <c r="WH34" s="5"/>
      <c r="WI34" s="5"/>
      <c r="WJ34" s="5"/>
      <c r="WK34" s="5"/>
      <c r="WL34" s="5"/>
      <c r="WM34" s="5"/>
      <c r="WN34" s="5"/>
      <c r="WO34" s="5"/>
      <c r="WP34" s="5"/>
      <c r="WQ34" s="5"/>
      <c r="WR34" s="5"/>
      <c r="WS34" s="5"/>
      <c r="WT34" s="5"/>
      <c r="WU34" s="5"/>
      <c r="WV34" s="5"/>
      <c r="WW34" s="5"/>
      <c r="WX34" s="5"/>
      <c r="WY34" s="5"/>
      <c r="WZ34" s="5"/>
      <c r="XA34" s="5"/>
      <c r="XB34" s="5"/>
      <c r="XC34" s="5"/>
      <c r="XD34" s="5"/>
      <c r="XE34" s="5"/>
      <c r="XF34" s="5"/>
      <c r="XG34" s="5"/>
      <c r="XH34" s="5"/>
      <c r="XI34" s="5"/>
      <c r="XJ34" s="5"/>
      <c r="XK34" s="5"/>
      <c r="XL34" s="5"/>
      <c r="XM34" s="5"/>
      <c r="XN34" s="5"/>
      <c r="XO34" s="5"/>
      <c r="XP34" s="5"/>
      <c r="XQ34" s="5"/>
      <c r="XR34" s="5"/>
      <c r="XS34" s="5"/>
      <c r="XT34" s="5"/>
      <c r="XU34" s="5"/>
      <c r="XV34" s="5"/>
      <c r="XW34" s="5"/>
    </row>
    <row r="35" spans="1:647" ht="54" customHeight="1" x14ac:dyDescent="0.55000000000000004">
      <c r="A35" s="606"/>
      <c r="B35" s="607"/>
      <c r="C35" s="607"/>
      <c r="D35" s="608"/>
      <c r="E35" s="609" t="s">
        <v>13</v>
      </c>
      <c r="F35" s="610"/>
      <c r="G35" s="610"/>
      <c r="H35" s="611"/>
      <c r="I35" s="612" t="s">
        <v>14</v>
      </c>
      <c r="J35" s="613"/>
      <c r="K35" s="614"/>
      <c r="L35" s="609" t="s">
        <v>15</v>
      </c>
      <c r="M35" s="610"/>
      <c r="N35" s="611"/>
      <c r="O35" s="609" t="s">
        <v>16</v>
      </c>
      <c r="P35" s="610"/>
      <c r="Q35" s="611"/>
      <c r="R35" s="615" t="s">
        <v>17</v>
      </c>
      <c r="S35" s="616"/>
      <c r="T35" s="615" t="s">
        <v>18</v>
      </c>
      <c r="U35" s="616"/>
      <c r="V35" s="14"/>
      <c r="W35" s="14"/>
      <c r="X35" s="14"/>
      <c r="Y35" s="14"/>
      <c r="Z35" s="14"/>
      <c r="AA35" s="14"/>
      <c r="AB35" s="14"/>
      <c r="AC35" s="14"/>
      <c r="AD35" s="14"/>
      <c r="AE35" s="14"/>
      <c r="AF35" s="14"/>
      <c r="AG35" s="14"/>
      <c r="AH35" s="14"/>
      <c r="AI35" s="14"/>
      <c r="AJ35" s="14"/>
      <c r="AK35" s="14"/>
      <c r="AL35" s="14"/>
      <c r="AM35" s="5"/>
      <c r="AN35" s="5"/>
      <c r="AO35" s="5"/>
      <c r="AP35" s="5"/>
      <c r="AQ35" s="5"/>
      <c r="AR35" s="5"/>
      <c r="AS35" s="5"/>
      <c r="AT35" s="5"/>
      <c r="AU35" s="5"/>
      <c r="AV35" s="5"/>
      <c r="AW35" s="5"/>
      <c r="AX35" s="5"/>
      <c r="AY35" s="5"/>
      <c r="AZ35" s="5"/>
      <c r="BA35" s="5"/>
      <c r="BB35" s="5"/>
      <c r="BC35" s="5"/>
      <c r="BD35" s="5"/>
      <c r="BE35" s="5"/>
      <c r="BF35" s="5"/>
      <c r="BG35" s="5"/>
      <c r="BH35" s="5"/>
      <c r="BI35" s="5"/>
      <c r="BJ35" s="5"/>
      <c r="BK35" s="5"/>
      <c r="BL35" s="5"/>
      <c r="BM35" s="5"/>
      <c r="BN35" s="5"/>
      <c r="BO35" s="5"/>
      <c r="BP35" s="5"/>
      <c r="BQ35" s="5"/>
      <c r="BR35" s="5"/>
      <c r="BS35" s="5"/>
      <c r="BT35" s="5"/>
      <c r="BU35" s="5"/>
      <c r="BV35" s="5"/>
      <c r="BW35" s="5"/>
      <c r="BX35" s="5"/>
      <c r="BY35" s="5"/>
      <c r="BZ35" s="5"/>
      <c r="CA35" s="5"/>
      <c r="CB35" s="5"/>
      <c r="CC35" s="5"/>
      <c r="CD35" s="5"/>
      <c r="CE35" s="5"/>
      <c r="CF35" s="5"/>
      <c r="CG35" s="5"/>
      <c r="CH35" s="5"/>
      <c r="CI35" s="5"/>
      <c r="CJ35" s="5"/>
      <c r="CK35" s="5"/>
      <c r="CL35" s="5"/>
      <c r="CM35" s="5"/>
      <c r="CN35" s="5"/>
      <c r="CO35" s="5"/>
      <c r="CP35" s="5"/>
      <c r="CQ35" s="5"/>
      <c r="CR35" s="5"/>
      <c r="CS35" s="5"/>
      <c r="CT35" s="5"/>
      <c r="CU35" s="5"/>
      <c r="CV35" s="5"/>
      <c r="CW35" s="5"/>
      <c r="CX35" s="5"/>
      <c r="CY35" s="5"/>
      <c r="CZ35" s="5"/>
      <c r="DA35" s="5"/>
      <c r="DB35" s="5"/>
      <c r="DC35" s="5"/>
      <c r="DD35" s="5"/>
      <c r="DE35" s="5"/>
      <c r="DF35" s="5"/>
      <c r="DG35" s="5"/>
      <c r="DH35" s="5"/>
      <c r="DI35" s="5"/>
      <c r="DJ35" s="5"/>
      <c r="DK35" s="5"/>
      <c r="DL35" s="5"/>
      <c r="DM35" s="5"/>
      <c r="DN35" s="5"/>
      <c r="DO35" s="5"/>
      <c r="DP35" s="5"/>
      <c r="DQ35" s="5"/>
      <c r="DR35" s="5"/>
      <c r="DS35" s="5"/>
      <c r="DT35" s="5"/>
      <c r="DU35" s="5"/>
      <c r="DV35" s="5"/>
      <c r="DW35" s="5"/>
      <c r="DX35" s="5"/>
      <c r="DY35" s="5"/>
      <c r="DZ35" s="5"/>
      <c r="EA35" s="5"/>
      <c r="EB35" s="5"/>
      <c r="EC35" s="5"/>
      <c r="ED35" s="5"/>
      <c r="EE35" s="5"/>
      <c r="EF35" s="5"/>
      <c r="EG35" s="5"/>
      <c r="EH35" s="5"/>
      <c r="EI35" s="5"/>
      <c r="EJ35" s="5"/>
      <c r="EK35" s="5"/>
      <c r="EL35" s="5"/>
      <c r="EM35" s="5"/>
      <c r="EN35" s="5"/>
      <c r="EO35" s="5"/>
      <c r="EP35" s="5"/>
      <c r="EQ35" s="5"/>
      <c r="ER35" s="5"/>
      <c r="ES35" s="5"/>
      <c r="ET35" s="5"/>
      <c r="EU35" s="5"/>
      <c r="EV35" s="5"/>
      <c r="EW35" s="5"/>
      <c r="EX35" s="5"/>
      <c r="EY35" s="5"/>
      <c r="EZ35" s="5"/>
      <c r="FA35" s="5"/>
      <c r="FB35" s="5"/>
      <c r="FC35" s="5"/>
      <c r="FD35" s="5"/>
      <c r="FE35" s="5"/>
      <c r="FF35" s="5"/>
      <c r="FG35" s="5"/>
      <c r="FH35" s="5"/>
      <c r="FI35" s="5"/>
      <c r="FJ35" s="5"/>
      <c r="FK35" s="5"/>
      <c r="FL35" s="5"/>
      <c r="FM35" s="5"/>
      <c r="FN35" s="5"/>
      <c r="FO35" s="5"/>
      <c r="FP35" s="5"/>
      <c r="FQ35" s="5"/>
      <c r="FR35" s="5"/>
      <c r="FS35" s="5"/>
      <c r="FT35" s="5"/>
      <c r="FU35" s="5"/>
      <c r="FV35" s="5"/>
      <c r="FW35" s="5"/>
      <c r="FX35" s="5"/>
      <c r="FY35" s="5"/>
      <c r="FZ35" s="5"/>
      <c r="GA35" s="5"/>
      <c r="GB35" s="5"/>
      <c r="GC35" s="5"/>
      <c r="GD35" s="5"/>
      <c r="GE35" s="5"/>
      <c r="GF35" s="5"/>
      <c r="GG35" s="5"/>
      <c r="GH35" s="5"/>
      <c r="GI35" s="5"/>
      <c r="GJ35" s="5"/>
      <c r="GK35" s="5"/>
      <c r="GL35" s="5"/>
      <c r="GM35" s="5"/>
      <c r="GN35" s="5"/>
      <c r="GO35" s="5"/>
      <c r="GP35" s="5"/>
      <c r="GQ35" s="5"/>
      <c r="GR35" s="5"/>
      <c r="GS35" s="5"/>
      <c r="GT35" s="5"/>
      <c r="GU35" s="5"/>
      <c r="GV35" s="5"/>
      <c r="GW35" s="5"/>
      <c r="GX35" s="5"/>
      <c r="GY35" s="5"/>
      <c r="GZ35" s="5"/>
      <c r="HA35" s="5"/>
      <c r="HB35" s="5"/>
      <c r="HC35" s="5"/>
      <c r="HD35" s="5"/>
      <c r="HE35" s="5"/>
      <c r="HF35" s="5"/>
      <c r="HG35" s="5"/>
      <c r="HH35" s="5"/>
      <c r="HI35" s="5"/>
      <c r="HJ35" s="5"/>
      <c r="HK35" s="5"/>
      <c r="HL35" s="5"/>
      <c r="HM35" s="5"/>
      <c r="HN35" s="5"/>
      <c r="HO35" s="5"/>
      <c r="HP35" s="5"/>
      <c r="HQ35" s="5"/>
      <c r="HR35" s="5"/>
      <c r="HS35" s="5"/>
      <c r="HT35" s="5"/>
      <c r="HU35" s="5"/>
      <c r="HV35" s="5"/>
      <c r="HW35" s="5"/>
      <c r="HX35" s="5"/>
      <c r="HY35" s="5"/>
      <c r="HZ35" s="5"/>
      <c r="IA35" s="5"/>
      <c r="IB35" s="5"/>
      <c r="IC35" s="5"/>
      <c r="ID35" s="5"/>
      <c r="IE35" s="5"/>
      <c r="IF35" s="5"/>
      <c r="IG35" s="5"/>
      <c r="IH35" s="5"/>
      <c r="II35" s="5"/>
      <c r="IJ35" s="5"/>
      <c r="IK35" s="5"/>
      <c r="IL35" s="5"/>
      <c r="IM35" s="5"/>
      <c r="IN35" s="5"/>
      <c r="IO35" s="5"/>
      <c r="IP35" s="5"/>
      <c r="IQ35" s="5"/>
      <c r="IR35" s="5"/>
      <c r="IS35" s="5"/>
      <c r="IT35" s="5"/>
      <c r="IU35" s="5"/>
      <c r="IV35" s="5"/>
      <c r="IW35" s="5"/>
      <c r="IX35" s="5"/>
      <c r="IY35" s="5"/>
      <c r="IZ35" s="5"/>
      <c r="JA35" s="5"/>
      <c r="JB35" s="5"/>
      <c r="JC35" s="5"/>
      <c r="JD35" s="5"/>
      <c r="JE35" s="5"/>
      <c r="JF35" s="5"/>
      <c r="JG35" s="5"/>
      <c r="JH35" s="5"/>
      <c r="JI35" s="5"/>
      <c r="JJ35" s="5"/>
      <c r="JK35" s="5"/>
      <c r="JL35" s="5"/>
      <c r="JM35" s="5"/>
      <c r="JN35" s="5"/>
      <c r="JO35" s="5"/>
      <c r="JP35" s="5"/>
      <c r="JQ35" s="5"/>
      <c r="JR35" s="5"/>
      <c r="JS35" s="5"/>
      <c r="JT35" s="5"/>
      <c r="JU35" s="5"/>
      <c r="JV35" s="5"/>
      <c r="JW35" s="5"/>
      <c r="JX35" s="5"/>
      <c r="JY35" s="5"/>
      <c r="JZ35" s="5"/>
      <c r="KA35" s="5"/>
      <c r="KB35" s="5"/>
      <c r="KC35" s="5"/>
      <c r="KD35" s="5"/>
      <c r="KE35" s="5"/>
      <c r="KF35" s="5"/>
      <c r="KG35" s="5"/>
      <c r="KH35" s="5"/>
      <c r="KI35" s="5"/>
      <c r="KJ35" s="5"/>
      <c r="KK35" s="5"/>
      <c r="KL35" s="5"/>
      <c r="KM35" s="5"/>
      <c r="KN35" s="5"/>
      <c r="KO35" s="5"/>
      <c r="KP35" s="5"/>
      <c r="KQ35" s="5"/>
      <c r="KR35" s="5"/>
      <c r="KS35" s="5"/>
      <c r="KT35" s="5"/>
      <c r="KU35" s="5"/>
      <c r="KV35" s="5"/>
      <c r="KW35" s="5"/>
      <c r="KX35" s="5"/>
      <c r="KY35" s="5"/>
      <c r="KZ35" s="5"/>
      <c r="LA35" s="5"/>
      <c r="LB35" s="5"/>
      <c r="LC35" s="5"/>
      <c r="LD35" s="5"/>
      <c r="LE35" s="5"/>
      <c r="LF35" s="5"/>
      <c r="LG35" s="5"/>
      <c r="LH35" s="5"/>
      <c r="LI35" s="5"/>
      <c r="LJ35" s="5"/>
      <c r="LK35" s="5"/>
      <c r="LL35" s="5"/>
      <c r="LM35" s="5"/>
      <c r="LN35" s="5"/>
      <c r="LO35" s="5"/>
      <c r="LP35" s="5"/>
      <c r="LQ35" s="5"/>
      <c r="LR35" s="5"/>
      <c r="LS35" s="5"/>
      <c r="LT35" s="5"/>
      <c r="LU35" s="5"/>
      <c r="LV35" s="5"/>
      <c r="LW35" s="5"/>
      <c r="LX35" s="5"/>
      <c r="LY35" s="5"/>
      <c r="LZ35" s="5"/>
      <c r="MA35" s="5"/>
      <c r="MB35" s="5"/>
      <c r="MC35" s="5"/>
      <c r="MD35" s="5"/>
      <c r="ME35" s="5"/>
      <c r="MF35" s="5"/>
      <c r="MG35" s="5"/>
      <c r="MH35" s="5"/>
      <c r="MI35" s="5"/>
      <c r="MJ35" s="5"/>
      <c r="MK35" s="5"/>
      <c r="ML35" s="5"/>
      <c r="MM35" s="5"/>
      <c r="MN35" s="5"/>
      <c r="MO35" s="5"/>
      <c r="MP35" s="5"/>
      <c r="MQ35" s="5"/>
      <c r="MR35" s="5"/>
      <c r="MS35" s="5"/>
      <c r="MT35" s="5"/>
      <c r="MU35" s="5"/>
      <c r="MV35" s="5"/>
      <c r="MW35" s="5"/>
      <c r="MX35" s="5"/>
      <c r="MY35" s="5"/>
      <c r="MZ35" s="5"/>
      <c r="NA35" s="5"/>
      <c r="NB35" s="5"/>
      <c r="NC35" s="5"/>
      <c r="ND35" s="5"/>
      <c r="NE35" s="5"/>
      <c r="NF35" s="5"/>
      <c r="NG35" s="5"/>
      <c r="NH35" s="5"/>
      <c r="NI35" s="5"/>
      <c r="NJ35" s="5"/>
      <c r="NK35" s="5"/>
      <c r="NL35" s="5"/>
      <c r="NM35" s="5"/>
      <c r="NN35" s="5"/>
      <c r="NO35" s="5"/>
      <c r="NP35" s="5"/>
      <c r="NQ35" s="5"/>
      <c r="NR35" s="5"/>
      <c r="NS35" s="5"/>
      <c r="NT35" s="5"/>
      <c r="NU35" s="5"/>
      <c r="NV35" s="5"/>
      <c r="NW35" s="5"/>
      <c r="NX35" s="5"/>
      <c r="NY35" s="5"/>
      <c r="NZ35" s="5"/>
      <c r="OA35" s="5"/>
      <c r="OB35" s="5"/>
      <c r="OC35" s="5"/>
      <c r="OD35" s="5"/>
      <c r="OE35" s="5"/>
      <c r="OF35" s="5"/>
      <c r="OG35" s="5"/>
      <c r="OH35" s="5"/>
      <c r="OI35" s="5"/>
      <c r="OJ35" s="5"/>
      <c r="OK35" s="5"/>
      <c r="OL35" s="5"/>
      <c r="OM35" s="5"/>
      <c r="ON35" s="5"/>
      <c r="OO35" s="5"/>
      <c r="OP35" s="5"/>
      <c r="OQ35" s="5"/>
      <c r="OR35" s="5"/>
      <c r="OS35" s="5"/>
      <c r="OT35" s="5"/>
      <c r="OU35" s="5"/>
      <c r="OV35" s="5"/>
      <c r="OW35" s="5"/>
      <c r="OX35" s="5"/>
      <c r="OY35" s="5"/>
      <c r="OZ35" s="5"/>
      <c r="PA35" s="5"/>
      <c r="PB35" s="5"/>
      <c r="PC35" s="5"/>
      <c r="PD35" s="5"/>
      <c r="PE35" s="5"/>
      <c r="PF35" s="5"/>
      <c r="PG35" s="5"/>
      <c r="PH35" s="5"/>
      <c r="PI35" s="5"/>
      <c r="PJ35" s="5"/>
      <c r="PK35" s="5"/>
      <c r="PL35" s="5"/>
      <c r="PM35" s="5"/>
      <c r="PN35" s="5"/>
      <c r="PO35" s="5"/>
      <c r="PP35" s="5"/>
      <c r="PQ35" s="5"/>
      <c r="PR35" s="5"/>
      <c r="PS35" s="5"/>
      <c r="PT35" s="5"/>
      <c r="PU35" s="5"/>
      <c r="PV35" s="5"/>
      <c r="PW35" s="5"/>
      <c r="PX35" s="5"/>
      <c r="PY35" s="5"/>
      <c r="PZ35" s="5"/>
      <c r="QA35" s="5"/>
      <c r="QB35" s="5"/>
      <c r="QC35" s="5"/>
      <c r="QD35" s="5"/>
      <c r="QE35" s="5"/>
      <c r="QF35" s="5"/>
      <c r="QG35" s="5"/>
      <c r="QH35" s="5"/>
      <c r="QI35" s="5"/>
      <c r="QJ35" s="5"/>
      <c r="QK35" s="5"/>
      <c r="QL35" s="5"/>
      <c r="QM35" s="5"/>
      <c r="QN35" s="5"/>
      <c r="QO35" s="5"/>
      <c r="QP35" s="5"/>
      <c r="QQ35" s="5"/>
      <c r="QR35" s="5"/>
      <c r="QS35" s="5"/>
      <c r="QT35" s="5"/>
      <c r="QU35" s="5"/>
      <c r="QV35" s="5"/>
      <c r="QW35" s="5"/>
      <c r="QX35" s="5"/>
      <c r="QY35" s="5"/>
      <c r="QZ35" s="5"/>
      <c r="RA35" s="5"/>
      <c r="RB35" s="5"/>
      <c r="RC35" s="5"/>
      <c r="RD35" s="5"/>
      <c r="RE35" s="5"/>
      <c r="RF35" s="5"/>
      <c r="RG35" s="5"/>
      <c r="RH35" s="5"/>
      <c r="RI35" s="5"/>
      <c r="RJ35" s="5"/>
      <c r="RK35" s="5"/>
      <c r="RL35" s="5"/>
      <c r="RM35" s="5"/>
      <c r="RN35" s="5"/>
      <c r="RO35" s="5"/>
      <c r="RP35" s="5"/>
      <c r="RQ35" s="5"/>
      <c r="RR35" s="5"/>
      <c r="RS35" s="5"/>
      <c r="RT35" s="5"/>
      <c r="RU35" s="5"/>
      <c r="RV35" s="5"/>
      <c r="RW35" s="5"/>
      <c r="RX35" s="5"/>
      <c r="RY35" s="5"/>
      <c r="RZ35" s="5"/>
      <c r="SA35" s="5"/>
      <c r="SB35" s="5"/>
      <c r="SC35" s="5"/>
      <c r="SD35" s="5"/>
      <c r="SE35" s="5"/>
      <c r="SF35" s="5"/>
      <c r="SG35" s="5"/>
      <c r="SH35" s="5"/>
      <c r="SI35" s="5"/>
      <c r="SJ35" s="5"/>
      <c r="SK35" s="5"/>
      <c r="SL35" s="5"/>
      <c r="SM35" s="5"/>
      <c r="SN35" s="5"/>
      <c r="SO35" s="5"/>
      <c r="SP35" s="5"/>
      <c r="SQ35" s="5"/>
      <c r="SR35" s="5"/>
      <c r="SS35" s="5"/>
      <c r="ST35" s="5"/>
      <c r="SU35" s="5"/>
      <c r="SV35" s="5"/>
      <c r="SW35" s="5"/>
      <c r="SX35" s="5"/>
      <c r="SY35" s="5"/>
      <c r="SZ35" s="5"/>
      <c r="TA35" s="5"/>
      <c r="TB35" s="5"/>
      <c r="TC35" s="5"/>
      <c r="TD35" s="5"/>
      <c r="TE35" s="5"/>
      <c r="TF35" s="5"/>
      <c r="TG35" s="5"/>
      <c r="TH35" s="5"/>
      <c r="TI35" s="5"/>
      <c r="TJ35" s="5"/>
      <c r="TK35" s="5"/>
      <c r="TL35" s="5"/>
      <c r="TM35" s="5"/>
      <c r="TN35" s="5"/>
      <c r="TO35" s="5"/>
      <c r="TP35" s="5"/>
      <c r="TQ35" s="5"/>
      <c r="TR35" s="5"/>
      <c r="TS35" s="5"/>
      <c r="TT35" s="5"/>
      <c r="TU35" s="5"/>
      <c r="TV35" s="5"/>
      <c r="TW35" s="5"/>
      <c r="TX35" s="5"/>
      <c r="TY35" s="5"/>
      <c r="TZ35" s="5"/>
      <c r="UA35" s="5"/>
      <c r="UB35" s="5"/>
      <c r="UC35" s="5"/>
      <c r="UD35" s="5"/>
      <c r="UE35" s="5"/>
      <c r="UF35" s="5"/>
      <c r="UG35" s="5"/>
      <c r="UH35" s="5"/>
      <c r="UI35" s="5"/>
      <c r="UJ35" s="5"/>
      <c r="UK35" s="5"/>
      <c r="UL35" s="5"/>
      <c r="UM35" s="5"/>
      <c r="UN35" s="5"/>
      <c r="UO35" s="5"/>
      <c r="UP35" s="5"/>
      <c r="UQ35" s="5"/>
      <c r="UR35" s="5"/>
      <c r="US35" s="5"/>
      <c r="UT35" s="5"/>
      <c r="UU35" s="5"/>
      <c r="UV35" s="5"/>
      <c r="UW35" s="5"/>
      <c r="UX35" s="5"/>
      <c r="UY35" s="5"/>
      <c r="UZ35" s="5"/>
      <c r="VA35" s="5"/>
      <c r="VB35" s="5"/>
      <c r="VC35" s="5"/>
      <c r="VD35" s="5"/>
      <c r="VE35" s="5"/>
      <c r="VF35" s="5"/>
      <c r="VG35" s="5"/>
      <c r="VH35" s="5"/>
      <c r="VI35" s="5"/>
      <c r="VJ35" s="5"/>
      <c r="VK35" s="5"/>
      <c r="VL35" s="5"/>
      <c r="VM35" s="5"/>
      <c r="VN35" s="5"/>
      <c r="VO35" s="5"/>
      <c r="VP35" s="5"/>
      <c r="VQ35" s="5"/>
      <c r="VR35" s="5"/>
      <c r="VS35" s="5"/>
      <c r="VT35" s="5"/>
      <c r="VU35" s="5"/>
      <c r="VV35" s="5"/>
      <c r="VW35" s="5"/>
      <c r="VX35" s="5"/>
      <c r="VY35" s="5"/>
      <c r="VZ35" s="5"/>
      <c r="WA35" s="5"/>
      <c r="WB35" s="5"/>
      <c r="WC35" s="5"/>
      <c r="WD35" s="5"/>
      <c r="WE35" s="5"/>
      <c r="WF35" s="5"/>
      <c r="WG35" s="5"/>
      <c r="WH35" s="5"/>
      <c r="WI35" s="5"/>
      <c r="WJ35" s="5"/>
      <c r="WK35" s="5"/>
      <c r="WL35" s="5"/>
      <c r="WM35" s="5"/>
      <c r="WN35" s="5"/>
      <c r="WO35" s="5"/>
      <c r="WP35" s="5"/>
      <c r="WQ35" s="5"/>
      <c r="WR35" s="5"/>
      <c r="WS35" s="5"/>
      <c r="WT35" s="5"/>
      <c r="WU35" s="5"/>
      <c r="WV35" s="5"/>
      <c r="WW35" s="5"/>
      <c r="WX35" s="5"/>
      <c r="WY35" s="5"/>
      <c r="WZ35" s="5"/>
      <c r="XA35" s="5"/>
      <c r="XB35" s="5"/>
      <c r="XC35" s="5"/>
      <c r="XD35" s="5"/>
      <c r="XE35" s="5"/>
      <c r="XF35" s="5"/>
      <c r="XG35" s="5"/>
      <c r="XH35" s="5"/>
      <c r="XI35" s="5"/>
      <c r="XJ35" s="5"/>
      <c r="XK35" s="5"/>
      <c r="XL35" s="5"/>
      <c r="XM35" s="5"/>
      <c r="XN35" s="5"/>
      <c r="XO35" s="5"/>
      <c r="XP35" s="5"/>
      <c r="XQ35" s="5"/>
      <c r="XR35" s="5"/>
      <c r="XS35" s="5"/>
      <c r="XT35" s="5"/>
      <c r="XU35" s="5"/>
      <c r="XV35" s="5"/>
      <c r="XW35" s="5"/>
    </row>
    <row r="36" spans="1:647" ht="54.75" customHeight="1" x14ac:dyDescent="0.45">
      <c r="A36" s="619" t="s">
        <v>869</v>
      </c>
      <c r="B36" s="620"/>
      <c r="C36" s="621"/>
      <c r="D36" s="622"/>
      <c r="E36" s="623" t="s">
        <v>1016</v>
      </c>
      <c r="F36" s="624"/>
      <c r="G36" s="624"/>
      <c r="H36" s="625"/>
      <c r="I36" s="626" t="s">
        <v>20</v>
      </c>
      <c r="J36" s="627"/>
      <c r="K36" s="628"/>
      <c r="L36" s="629" t="s">
        <v>870</v>
      </c>
      <c r="M36" s="630"/>
      <c r="N36" s="631"/>
      <c r="O36" s="629" t="s">
        <v>81</v>
      </c>
      <c r="P36" s="630"/>
      <c r="Q36" s="631"/>
      <c r="R36" s="632">
        <v>0</v>
      </c>
      <c r="S36" s="633"/>
      <c r="T36" s="632">
        <v>0</v>
      </c>
      <c r="U36" s="633"/>
      <c r="V36" s="14"/>
      <c r="W36" s="14"/>
      <c r="X36" s="14"/>
      <c r="Y36" s="14"/>
      <c r="Z36" s="14"/>
      <c r="AA36" s="14"/>
      <c r="AB36" s="14"/>
      <c r="AC36" s="14"/>
      <c r="AD36" s="14"/>
      <c r="AE36" s="14"/>
      <c r="AF36" s="14"/>
      <c r="AG36" s="14"/>
      <c r="AH36" s="14"/>
      <c r="AI36" s="14"/>
      <c r="AJ36" s="14"/>
      <c r="AK36" s="14"/>
      <c r="AL36" s="14"/>
      <c r="AM36" s="5"/>
      <c r="AN36" s="5"/>
      <c r="AO36" s="5"/>
      <c r="AP36" s="5"/>
      <c r="AQ36" s="5"/>
      <c r="AR36" s="5"/>
      <c r="AS36" s="5"/>
      <c r="AT36" s="5"/>
      <c r="AU36" s="5"/>
      <c r="AV36" s="5"/>
      <c r="AW36" s="5"/>
      <c r="AX36" s="5"/>
      <c r="AY36" s="5"/>
      <c r="AZ36" s="5"/>
      <c r="BA36" s="5"/>
      <c r="BB36" s="5"/>
      <c r="BC36" s="5"/>
      <c r="BD36" s="5"/>
      <c r="BE36" s="5"/>
      <c r="BF36" s="5"/>
      <c r="BG36" s="5"/>
      <c r="BH36" s="5"/>
      <c r="BI36" s="5"/>
      <c r="BJ36" s="5"/>
      <c r="BK36" s="5"/>
      <c r="BL36" s="5"/>
      <c r="BM36" s="5"/>
      <c r="BN36" s="5"/>
      <c r="BO36" s="5"/>
      <c r="BP36" s="5"/>
      <c r="BQ36" s="5"/>
      <c r="BR36" s="5"/>
      <c r="BS36" s="5"/>
      <c r="BT36" s="5"/>
      <c r="BU36" s="5"/>
      <c r="BV36" s="5"/>
      <c r="BW36" s="5"/>
      <c r="BX36" s="5"/>
      <c r="BY36" s="5"/>
      <c r="BZ36" s="5"/>
      <c r="CA36" s="5"/>
      <c r="CB36" s="5"/>
      <c r="CC36" s="5"/>
      <c r="CD36" s="5"/>
      <c r="CE36" s="5"/>
      <c r="CF36" s="5"/>
      <c r="CG36" s="5"/>
      <c r="CH36" s="5"/>
      <c r="CI36" s="5"/>
      <c r="CJ36" s="5"/>
      <c r="CK36" s="5"/>
      <c r="CL36" s="5"/>
      <c r="CM36" s="5"/>
      <c r="CN36" s="5"/>
      <c r="CO36" s="5"/>
      <c r="CP36" s="5"/>
      <c r="CQ36" s="5"/>
      <c r="CR36" s="5"/>
      <c r="CS36" s="5"/>
      <c r="CT36" s="5"/>
      <c r="CU36" s="5"/>
      <c r="CV36" s="5"/>
      <c r="CW36" s="5"/>
      <c r="CX36" s="5"/>
      <c r="CY36" s="5"/>
      <c r="CZ36" s="5"/>
      <c r="DA36" s="5"/>
      <c r="DB36" s="5"/>
      <c r="DC36" s="5"/>
      <c r="DD36" s="5"/>
      <c r="DE36" s="5"/>
      <c r="DF36" s="5"/>
      <c r="DG36" s="5"/>
      <c r="DH36" s="5"/>
      <c r="DI36" s="5"/>
      <c r="DJ36" s="5"/>
      <c r="DK36" s="5"/>
      <c r="DL36" s="5"/>
      <c r="DM36" s="5"/>
      <c r="DN36" s="5"/>
      <c r="DO36" s="5"/>
      <c r="DP36" s="5"/>
      <c r="DQ36" s="5"/>
      <c r="DR36" s="5"/>
      <c r="DS36" s="5"/>
      <c r="DT36" s="5"/>
      <c r="DU36" s="5"/>
      <c r="DV36" s="5"/>
      <c r="DW36" s="5"/>
      <c r="DX36" s="5"/>
      <c r="DY36" s="5"/>
      <c r="DZ36" s="5"/>
      <c r="EA36" s="5"/>
      <c r="EB36" s="5"/>
      <c r="EC36" s="5"/>
      <c r="ED36" s="5"/>
      <c r="EE36" s="5"/>
      <c r="EF36" s="5"/>
      <c r="EG36" s="5"/>
      <c r="EH36" s="5"/>
      <c r="EI36" s="5"/>
      <c r="EJ36" s="5"/>
      <c r="EK36" s="5"/>
      <c r="EL36" s="5"/>
      <c r="EM36" s="5"/>
      <c r="EN36" s="5"/>
      <c r="EO36" s="5"/>
      <c r="EP36" s="5"/>
      <c r="EQ36" s="5"/>
      <c r="ER36" s="5"/>
      <c r="ES36" s="5"/>
      <c r="ET36" s="5"/>
      <c r="EU36" s="5"/>
      <c r="EV36" s="5"/>
      <c r="EW36" s="5"/>
      <c r="EX36" s="5"/>
      <c r="EY36" s="5"/>
      <c r="EZ36" s="5"/>
      <c r="FA36" s="5"/>
      <c r="FB36" s="5"/>
      <c r="FC36" s="5"/>
      <c r="FD36" s="5"/>
      <c r="FE36" s="5"/>
      <c r="FF36" s="5"/>
      <c r="FG36" s="5"/>
      <c r="FH36" s="5"/>
      <c r="FI36" s="5"/>
      <c r="FJ36" s="5"/>
      <c r="FK36" s="5"/>
      <c r="FL36" s="5"/>
      <c r="FM36" s="5"/>
      <c r="FN36" s="5"/>
      <c r="FO36" s="5"/>
      <c r="FP36" s="5"/>
      <c r="FQ36" s="5"/>
      <c r="FR36" s="5"/>
      <c r="FS36" s="5"/>
      <c r="FT36" s="5"/>
      <c r="FU36" s="5"/>
      <c r="FV36" s="5"/>
      <c r="FW36" s="5"/>
      <c r="FX36" s="5"/>
      <c r="FY36" s="5"/>
      <c r="FZ36" s="5"/>
      <c r="GA36" s="5"/>
      <c r="GB36" s="5"/>
      <c r="GC36" s="5"/>
      <c r="GD36" s="5"/>
      <c r="GE36" s="5"/>
      <c r="GF36" s="5"/>
      <c r="GG36" s="5"/>
      <c r="GH36" s="5"/>
      <c r="GI36" s="5"/>
      <c r="GJ36" s="5"/>
      <c r="GK36" s="5"/>
      <c r="GL36" s="5"/>
      <c r="GM36" s="5"/>
      <c r="GN36" s="5"/>
      <c r="GO36" s="5"/>
      <c r="GP36" s="5"/>
      <c r="GQ36" s="5"/>
      <c r="GR36" s="5"/>
      <c r="GS36" s="5"/>
      <c r="GT36" s="5"/>
      <c r="GU36" s="5"/>
      <c r="GV36" s="5"/>
      <c r="GW36" s="5"/>
      <c r="GX36" s="5"/>
      <c r="GY36" s="5"/>
      <c r="GZ36" s="5"/>
      <c r="HA36" s="5"/>
      <c r="HB36" s="5"/>
      <c r="HC36" s="5"/>
      <c r="HD36" s="5"/>
      <c r="HE36" s="5"/>
      <c r="HF36" s="5"/>
      <c r="HG36" s="5"/>
      <c r="HH36" s="5"/>
      <c r="HI36" s="5"/>
      <c r="HJ36" s="5"/>
      <c r="HK36" s="5"/>
      <c r="HL36" s="5"/>
      <c r="HM36" s="5"/>
      <c r="HN36" s="5"/>
      <c r="HO36" s="5"/>
      <c r="HP36" s="5"/>
      <c r="HQ36" s="5"/>
      <c r="HR36" s="5"/>
      <c r="HS36" s="5"/>
      <c r="HT36" s="5"/>
      <c r="HU36" s="5"/>
      <c r="HV36" s="5"/>
      <c r="HW36" s="5"/>
      <c r="HX36" s="5"/>
      <c r="HY36" s="5"/>
      <c r="HZ36" s="5"/>
      <c r="IA36" s="5"/>
      <c r="IB36" s="5"/>
      <c r="IC36" s="5"/>
      <c r="ID36" s="5"/>
      <c r="IE36" s="5"/>
      <c r="IF36" s="5"/>
      <c r="IG36" s="5"/>
      <c r="IH36" s="5"/>
      <c r="II36" s="5"/>
      <c r="IJ36" s="5"/>
      <c r="IK36" s="5"/>
      <c r="IL36" s="5"/>
      <c r="IM36" s="5"/>
      <c r="IN36" s="5"/>
      <c r="IO36" s="5"/>
      <c r="IP36" s="5"/>
      <c r="IQ36" s="5"/>
      <c r="IR36" s="5"/>
      <c r="IS36" s="5"/>
      <c r="IT36" s="5"/>
      <c r="IU36" s="5"/>
      <c r="IV36" s="5"/>
      <c r="IW36" s="5"/>
      <c r="IX36" s="5"/>
      <c r="IY36" s="5"/>
      <c r="IZ36" s="5"/>
      <c r="JA36" s="5"/>
      <c r="JB36" s="5"/>
      <c r="JC36" s="5"/>
      <c r="JD36" s="5"/>
      <c r="JE36" s="5"/>
      <c r="JF36" s="5"/>
      <c r="JG36" s="5"/>
      <c r="JH36" s="5"/>
      <c r="JI36" s="5"/>
      <c r="JJ36" s="5"/>
      <c r="JK36" s="5"/>
      <c r="JL36" s="5"/>
      <c r="JM36" s="5"/>
      <c r="JN36" s="5"/>
      <c r="JO36" s="5"/>
      <c r="JP36" s="5"/>
      <c r="JQ36" s="5"/>
      <c r="JR36" s="5"/>
      <c r="JS36" s="5"/>
      <c r="JT36" s="5"/>
      <c r="JU36" s="5"/>
      <c r="JV36" s="5"/>
      <c r="JW36" s="5"/>
      <c r="JX36" s="5"/>
      <c r="JY36" s="5"/>
      <c r="JZ36" s="5"/>
      <c r="KA36" s="5"/>
      <c r="KB36" s="5"/>
      <c r="KC36" s="5"/>
      <c r="KD36" s="5"/>
      <c r="KE36" s="5"/>
      <c r="KF36" s="5"/>
      <c r="KG36" s="5"/>
      <c r="KH36" s="5"/>
      <c r="KI36" s="5"/>
      <c r="KJ36" s="5"/>
      <c r="KK36" s="5"/>
      <c r="KL36" s="5"/>
      <c r="KM36" s="5"/>
      <c r="KN36" s="5"/>
      <c r="KO36" s="5"/>
      <c r="KP36" s="5"/>
      <c r="KQ36" s="5"/>
      <c r="KR36" s="5"/>
      <c r="KS36" s="5"/>
      <c r="KT36" s="5"/>
      <c r="KU36" s="5"/>
      <c r="KV36" s="5"/>
      <c r="KW36" s="5"/>
      <c r="KX36" s="5"/>
      <c r="KY36" s="5"/>
      <c r="KZ36" s="5"/>
      <c r="LA36" s="5"/>
      <c r="LB36" s="5"/>
      <c r="LC36" s="5"/>
      <c r="LD36" s="5"/>
      <c r="LE36" s="5"/>
      <c r="LF36" s="5"/>
      <c r="LG36" s="5"/>
      <c r="LH36" s="5"/>
      <c r="LI36" s="5"/>
      <c r="LJ36" s="5"/>
      <c r="LK36" s="5"/>
      <c r="LL36" s="5"/>
      <c r="LM36" s="5"/>
      <c r="LN36" s="5"/>
      <c r="LO36" s="5"/>
      <c r="LP36" s="5"/>
      <c r="LQ36" s="5"/>
      <c r="LR36" s="5"/>
      <c r="LS36" s="5"/>
      <c r="LT36" s="5"/>
      <c r="LU36" s="5"/>
      <c r="LV36" s="5"/>
      <c r="LW36" s="5"/>
      <c r="LX36" s="5"/>
      <c r="LY36" s="5"/>
      <c r="LZ36" s="5"/>
      <c r="MA36" s="5"/>
      <c r="MB36" s="5"/>
      <c r="MC36" s="5"/>
      <c r="MD36" s="5"/>
      <c r="ME36" s="5"/>
      <c r="MF36" s="5"/>
      <c r="MG36" s="5"/>
      <c r="MH36" s="5"/>
      <c r="MI36" s="5"/>
      <c r="MJ36" s="5"/>
      <c r="MK36" s="5"/>
      <c r="ML36" s="5"/>
      <c r="MM36" s="5"/>
      <c r="MN36" s="5"/>
      <c r="MO36" s="5"/>
      <c r="MP36" s="5"/>
      <c r="MQ36" s="5"/>
      <c r="MR36" s="5"/>
      <c r="MS36" s="5"/>
      <c r="MT36" s="5"/>
      <c r="MU36" s="5"/>
      <c r="MV36" s="5"/>
      <c r="MW36" s="5"/>
      <c r="MX36" s="5"/>
      <c r="MY36" s="5"/>
      <c r="MZ36" s="5"/>
      <c r="NA36" s="5"/>
      <c r="NB36" s="5"/>
      <c r="NC36" s="5"/>
      <c r="ND36" s="5"/>
      <c r="NE36" s="5"/>
      <c r="NF36" s="5"/>
      <c r="NG36" s="5"/>
      <c r="NH36" s="5"/>
      <c r="NI36" s="5"/>
      <c r="NJ36" s="5"/>
      <c r="NK36" s="5"/>
      <c r="NL36" s="5"/>
      <c r="NM36" s="5"/>
      <c r="NN36" s="5"/>
      <c r="NO36" s="5"/>
      <c r="NP36" s="5"/>
      <c r="NQ36" s="5"/>
      <c r="NR36" s="5"/>
      <c r="NS36" s="5"/>
      <c r="NT36" s="5"/>
      <c r="NU36" s="5"/>
      <c r="NV36" s="5"/>
      <c r="NW36" s="5"/>
      <c r="NX36" s="5"/>
      <c r="NY36" s="5"/>
      <c r="NZ36" s="5"/>
      <c r="OA36" s="5"/>
      <c r="OB36" s="5"/>
      <c r="OC36" s="5"/>
      <c r="OD36" s="5"/>
      <c r="OE36" s="5"/>
      <c r="OF36" s="5"/>
      <c r="OG36" s="5"/>
      <c r="OH36" s="5"/>
      <c r="OI36" s="5"/>
      <c r="OJ36" s="5"/>
      <c r="OK36" s="5"/>
      <c r="OL36" s="5"/>
      <c r="OM36" s="5"/>
      <c r="ON36" s="5"/>
      <c r="OO36" s="5"/>
      <c r="OP36" s="5"/>
      <c r="OQ36" s="5"/>
      <c r="OR36" s="5"/>
      <c r="OS36" s="5"/>
      <c r="OT36" s="5"/>
      <c r="OU36" s="5"/>
      <c r="OV36" s="5"/>
      <c r="OW36" s="5"/>
      <c r="OX36" s="5"/>
      <c r="OY36" s="5"/>
      <c r="OZ36" s="5"/>
      <c r="PA36" s="5"/>
      <c r="PB36" s="5"/>
      <c r="PC36" s="5"/>
      <c r="PD36" s="5"/>
      <c r="PE36" s="5"/>
      <c r="PF36" s="5"/>
      <c r="PG36" s="5"/>
      <c r="PH36" s="5"/>
      <c r="PI36" s="5"/>
      <c r="PJ36" s="5"/>
      <c r="PK36" s="5"/>
      <c r="PL36" s="5"/>
      <c r="PM36" s="5"/>
      <c r="PN36" s="5"/>
      <c r="PO36" s="5"/>
      <c r="PP36" s="5"/>
      <c r="PQ36" s="5"/>
      <c r="PR36" s="5"/>
      <c r="PS36" s="5"/>
      <c r="PT36" s="5"/>
      <c r="PU36" s="5"/>
      <c r="PV36" s="5"/>
      <c r="PW36" s="5"/>
      <c r="PX36" s="5"/>
      <c r="PY36" s="5"/>
      <c r="PZ36" s="5"/>
      <c r="QA36" s="5"/>
      <c r="QB36" s="5"/>
      <c r="QC36" s="5"/>
      <c r="QD36" s="5"/>
      <c r="QE36" s="5"/>
      <c r="QF36" s="5"/>
      <c r="QG36" s="5"/>
      <c r="QH36" s="5"/>
      <c r="QI36" s="5"/>
      <c r="QJ36" s="5"/>
      <c r="QK36" s="5"/>
      <c r="QL36" s="5"/>
      <c r="QM36" s="5"/>
      <c r="QN36" s="5"/>
      <c r="QO36" s="5"/>
      <c r="QP36" s="5"/>
      <c r="QQ36" s="5"/>
      <c r="QR36" s="5"/>
      <c r="QS36" s="5"/>
      <c r="QT36" s="5"/>
      <c r="QU36" s="5"/>
      <c r="QV36" s="5"/>
      <c r="QW36" s="5"/>
      <c r="QX36" s="5"/>
      <c r="QY36" s="5"/>
      <c r="QZ36" s="5"/>
      <c r="RA36" s="5"/>
      <c r="RB36" s="5"/>
      <c r="RC36" s="5"/>
      <c r="RD36" s="5"/>
      <c r="RE36" s="5"/>
      <c r="RF36" s="5"/>
      <c r="RG36" s="5"/>
      <c r="RH36" s="5"/>
      <c r="RI36" s="5"/>
      <c r="RJ36" s="5"/>
      <c r="RK36" s="5"/>
      <c r="RL36" s="5"/>
      <c r="RM36" s="5"/>
      <c r="RN36" s="5"/>
      <c r="RO36" s="5"/>
      <c r="RP36" s="5"/>
      <c r="RQ36" s="5"/>
      <c r="RR36" s="5"/>
      <c r="RS36" s="5"/>
      <c r="RT36" s="5"/>
      <c r="RU36" s="5"/>
      <c r="RV36" s="5"/>
      <c r="RW36" s="5"/>
      <c r="RX36" s="5"/>
      <c r="RY36" s="5"/>
      <c r="RZ36" s="5"/>
      <c r="SA36" s="5"/>
      <c r="SB36" s="5"/>
      <c r="SC36" s="5"/>
      <c r="SD36" s="5"/>
      <c r="SE36" s="5"/>
      <c r="SF36" s="5"/>
      <c r="SG36" s="5"/>
      <c r="SH36" s="5"/>
      <c r="SI36" s="5"/>
      <c r="SJ36" s="5"/>
      <c r="SK36" s="5"/>
      <c r="SL36" s="5"/>
      <c r="SM36" s="5"/>
      <c r="SN36" s="5"/>
      <c r="SO36" s="5"/>
      <c r="SP36" s="5"/>
      <c r="SQ36" s="5"/>
      <c r="SR36" s="5"/>
      <c r="SS36" s="5"/>
      <c r="ST36" s="5"/>
      <c r="SU36" s="5"/>
      <c r="SV36" s="5"/>
      <c r="SW36" s="5"/>
      <c r="SX36" s="5"/>
      <c r="SY36" s="5"/>
      <c r="SZ36" s="5"/>
      <c r="TA36" s="5"/>
      <c r="TB36" s="5"/>
      <c r="TC36" s="5"/>
      <c r="TD36" s="5"/>
      <c r="TE36" s="5"/>
      <c r="TF36" s="5"/>
      <c r="TG36" s="5"/>
      <c r="TH36" s="5"/>
      <c r="TI36" s="5"/>
      <c r="TJ36" s="5"/>
      <c r="TK36" s="5"/>
      <c r="TL36" s="5"/>
      <c r="TM36" s="5"/>
      <c r="TN36" s="5"/>
      <c r="TO36" s="5"/>
      <c r="TP36" s="5"/>
      <c r="TQ36" s="5"/>
      <c r="TR36" s="5"/>
      <c r="TS36" s="5"/>
      <c r="TT36" s="5"/>
      <c r="TU36" s="5"/>
      <c r="TV36" s="5"/>
      <c r="TW36" s="5"/>
      <c r="TX36" s="5"/>
      <c r="TY36" s="5"/>
      <c r="TZ36" s="5"/>
      <c r="UA36" s="5"/>
      <c r="UB36" s="5"/>
      <c r="UC36" s="5"/>
      <c r="UD36" s="5"/>
      <c r="UE36" s="5"/>
      <c r="UF36" s="5"/>
      <c r="UG36" s="5"/>
      <c r="UH36" s="5"/>
      <c r="UI36" s="5"/>
      <c r="UJ36" s="5"/>
      <c r="UK36" s="5"/>
      <c r="UL36" s="5"/>
      <c r="UM36" s="5"/>
      <c r="UN36" s="5"/>
      <c r="UO36" s="5"/>
      <c r="UP36" s="5"/>
      <c r="UQ36" s="5"/>
      <c r="UR36" s="5"/>
      <c r="US36" s="5"/>
      <c r="UT36" s="5"/>
      <c r="UU36" s="5"/>
      <c r="UV36" s="5"/>
      <c r="UW36" s="5"/>
      <c r="UX36" s="5"/>
      <c r="UY36" s="5"/>
      <c r="UZ36" s="5"/>
      <c r="VA36" s="5"/>
      <c r="VB36" s="5"/>
      <c r="VC36" s="5"/>
      <c r="VD36" s="5"/>
      <c r="VE36" s="5"/>
      <c r="VF36" s="5"/>
      <c r="VG36" s="5"/>
      <c r="VH36" s="5"/>
      <c r="VI36" s="5"/>
      <c r="VJ36" s="5"/>
      <c r="VK36" s="5"/>
      <c r="VL36" s="5"/>
      <c r="VM36" s="5"/>
      <c r="VN36" s="5"/>
      <c r="VO36" s="5"/>
      <c r="VP36" s="5"/>
      <c r="VQ36" s="5"/>
      <c r="VR36" s="5"/>
      <c r="VS36" s="5"/>
      <c r="VT36" s="5"/>
      <c r="VU36" s="5"/>
      <c r="VV36" s="5"/>
      <c r="VW36" s="5"/>
      <c r="VX36" s="5"/>
      <c r="VY36" s="5"/>
      <c r="VZ36" s="5"/>
      <c r="WA36" s="5"/>
      <c r="WB36" s="5"/>
      <c r="WC36" s="5"/>
      <c r="WD36" s="5"/>
      <c r="WE36" s="5"/>
      <c r="WF36" s="5"/>
      <c r="WG36" s="5"/>
      <c r="WH36" s="5"/>
      <c r="WI36" s="5"/>
      <c r="WJ36" s="5"/>
      <c r="WK36" s="5"/>
      <c r="WL36" s="5"/>
      <c r="WM36" s="5"/>
      <c r="WN36" s="5"/>
      <c r="WO36" s="5"/>
      <c r="WP36" s="5"/>
      <c r="WQ36" s="5"/>
      <c r="WR36" s="5"/>
      <c r="WS36" s="5"/>
      <c r="WT36" s="5"/>
      <c r="WU36" s="5"/>
      <c r="WV36" s="5"/>
      <c r="WW36" s="5"/>
      <c r="WX36" s="5"/>
      <c r="WY36" s="5"/>
      <c r="WZ36" s="5"/>
      <c r="XA36" s="5"/>
      <c r="XB36" s="5"/>
      <c r="XC36" s="5"/>
      <c r="XD36" s="5"/>
      <c r="XE36" s="5"/>
      <c r="XF36" s="5"/>
      <c r="XG36" s="5"/>
      <c r="XH36" s="5"/>
      <c r="XI36" s="5"/>
      <c r="XJ36" s="5"/>
      <c r="XK36" s="5"/>
      <c r="XL36" s="5"/>
      <c r="XM36" s="5"/>
      <c r="XN36" s="5"/>
      <c r="XO36" s="5"/>
      <c r="XP36" s="5"/>
      <c r="XQ36" s="5"/>
      <c r="XR36" s="5"/>
      <c r="XS36" s="5"/>
      <c r="XT36" s="5"/>
      <c r="XU36" s="5"/>
      <c r="XV36" s="5"/>
      <c r="XW36" s="5"/>
    </row>
    <row r="37" spans="1:647" ht="35.65" customHeight="1" x14ac:dyDescent="0.45">
      <c r="A37" s="619" t="s">
        <v>1169</v>
      </c>
      <c r="B37" s="620"/>
      <c r="C37" s="621"/>
      <c r="D37" s="622"/>
      <c r="E37" s="634" t="s">
        <v>19</v>
      </c>
      <c r="F37" s="634"/>
      <c r="G37" s="634"/>
      <c r="H37" s="635"/>
      <c r="I37" s="636" t="s">
        <v>19</v>
      </c>
      <c r="J37" s="637"/>
      <c r="K37" s="638"/>
      <c r="L37" s="636" t="s">
        <v>19</v>
      </c>
      <c r="M37" s="637"/>
      <c r="N37" s="638"/>
      <c r="O37" s="636" t="s">
        <v>19</v>
      </c>
      <c r="P37" s="637"/>
      <c r="Q37" s="638"/>
      <c r="R37" s="617"/>
      <c r="S37" s="618"/>
      <c r="T37" s="617"/>
      <c r="U37" s="618"/>
      <c r="V37" s="15"/>
      <c r="W37" s="15"/>
      <c r="X37" s="15"/>
      <c r="Y37" s="15"/>
      <c r="Z37" s="15"/>
      <c r="AA37" s="15"/>
      <c r="AB37" s="15"/>
      <c r="AC37" s="15"/>
      <c r="AD37" s="15"/>
      <c r="AE37" s="15"/>
      <c r="AF37" s="15"/>
      <c r="AG37" s="15"/>
      <c r="AH37" s="15"/>
      <c r="AI37" s="15"/>
      <c r="AJ37" s="15"/>
      <c r="AK37" s="15"/>
      <c r="AL37" s="15"/>
      <c r="AM37" s="5"/>
      <c r="AN37" s="5"/>
      <c r="AO37" s="5"/>
      <c r="AP37" s="5"/>
      <c r="AQ37" s="5"/>
      <c r="AR37" s="5"/>
      <c r="AS37" s="5"/>
      <c r="AT37" s="5"/>
      <c r="AU37" s="5"/>
      <c r="AV37" s="5"/>
      <c r="AW37" s="5"/>
      <c r="AX37" s="5"/>
      <c r="AY37" s="5"/>
      <c r="AZ37" s="5"/>
      <c r="BA37" s="5"/>
      <c r="BB37" s="5"/>
      <c r="BC37" s="5"/>
      <c r="BD37" s="5"/>
      <c r="BE37" s="5"/>
      <c r="BF37" s="5"/>
      <c r="BG37" s="5"/>
      <c r="BH37" s="5"/>
      <c r="BI37" s="5"/>
      <c r="BJ37" s="5"/>
      <c r="BK37" s="5"/>
      <c r="BL37" s="5"/>
      <c r="BM37" s="5"/>
      <c r="BN37" s="5"/>
      <c r="BO37" s="5"/>
      <c r="BP37" s="5"/>
      <c r="BQ37" s="5"/>
      <c r="BR37" s="5"/>
      <c r="BS37" s="5"/>
      <c r="BT37" s="5"/>
      <c r="BU37" s="5"/>
      <c r="BV37" s="5"/>
      <c r="BW37" s="5"/>
      <c r="BX37" s="5"/>
      <c r="BY37" s="5"/>
      <c r="BZ37" s="5"/>
      <c r="CA37" s="5"/>
      <c r="CB37" s="5"/>
      <c r="CC37" s="5"/>
      <c r="CD37" s="5"/>
      <c r="CE37" s="5"/>
      <c r="CF37" s="5"/>
      <c r="CG37" s="5"/>
      <c r="CH37" s="5"/>
      <c r="CI37" s="5"/>
      <c r="CJ37" s="5"/>
      <c r="CK37" s="5"/>
      <c r="CL37" s="5"/>
      <c r="CM37" s="5"/>
      <c r="CN37" s="5"/>
      <c r="CO37" s="5"/>
      <c r="CP37" s="5"/>
      <c r="CQ37" s="5"/>
      <c r="CR37" s="5"/>
      <c r="CS37" s="5"/>
      <c r="CT37" s="5"/>
      <c r="CU37" s="5"/>
      <c r="CV37" s="5"/>
      <c r="CW37" s="5"/>
      <c r="CX37" s="5"/>
      <c r="CY37" s="5"/>
      <c r="CZ37" s="5"/>
      <c r="DA37" s="5"/>
      <c r="DB37" s="5"/>
      <c r="DC37" s="5"/>
      <c r="DD37" s="5"/>
      <c r="DE37" s="5"/>
      <c r="DF37" s="5"/>
      <c r="DG37" s="5"/>
      <c r="DH37" s="5"/>
      <c r="DI37" s="5"/>
      <c r="DJ37" s="5"/>
      <c r="DK37" s="5"/>
      <c r="DL37" s="5"/>
      <c r="DM37" s="5"/>
      <c r="DN37" s="5"/>
      <c r="DO37" s="5"/>
      <c r="DP37" s="5"/>
      <c r="DQ37" s="5"/>
      <c r="DR37" s="5"/>
      <c r="DS37" s="5"/>
      <c r="DT37" s="5"/>
      <c r="DU37" s="5"/>
      <c r="DV37" s="5"/>
      <c r="DW37" s="5"/>
      <c r="DX37" s="5"/>
      <c r="DY37" s="5"/>
      <c r="DZ37" s="5"/>
      <c r="EA37" s="5"/>
      <c r="EB37" s="5"/>
      <c r="EC37" s="5"/>
      <c r="ED37" s="5"/>
      <c r="EE37" s="5"/>
      <c r="EF37" s="5"/>
      <c r="EG37" s="5"/>
      <c r="EH37" s="5"/>
      <c r="EI37" s="5"/>
      <c r="EJ37" s="5"/>
      <c r="EK37" s="5"/>
      <c r="EL37" s="5"/>
      <c r="EM37" s="5"/>
      <c r="EN37" s="5"/>
      <c r="EO37" s="5"/>
      <c r="EP37" s="5"/>
      <c r="EQ37" s="5"/>
      <c r="ER37" s="5"/>
      <c r="ES37" s="5"/>
      <c r="ET37" s="5"/>
      <c r="EU37" s="5"/>
      <c r="EV37" s="5"/>
      <c r="EW37" s="5"/>
      <c r="EX37" s="5"/>
      <c r="EY37" s="5"/>
      <c r="EZ37" s="5"/>
      <c r="FA37" s="5"/>
      <c r="FB37" s="5"/>
      <c r="FC37" s="5"/>
      <c r="FD37" s="5"/>
      <c r="FE37" s="5"/>
      <c r="FF37" s="5"/>
      <c r="FG37" s="5"/>
      <c r="FH37" s="5"/>
      <c r="FI37" s="5"/>
      <c r="FJ37" s="5"/>
      <c r="FK37" s="5"/>
      <c r="FL37" s="5"/>
      <c r="FM37" s="5"/>
      <c r="FN37" s="5"/>
      <c r="FO37" s="5"/>
      <c r="FP37" s="5"/>
      <c r="FQ37" s="5"/>
      <c r="FR37" s="5"/>
      <c r="FS37" s="5"/>
      <c r="FT37" s="5"/>
      <c r="FU37" s="5"/>
      <c r="FV37" s="5"/>
      <c r="FW37" s="5"/>
      <c r="FX37" s="5"/>
      <c r="FY37" s="5"/>
      <c r="FZ37" s="5"/>
      <c r="GA37" s="5"/>
      <c r="GB37" s="5"/>
      <c r="GC37" s="5"/>
      <c r="GD37" s="5"/>
      <c r="GE37" s="5"/>
      <c r="GF37" s="5"/>
      <c r="GG37" s="5"/>
      <c r="GH37" s="5"/>
      <c r="GI37" s="5"/>
      <c r="GJ37" s="5"/>
      <c r="GK37" s="5"/>
      <c r="GL37" s="5"/>
      <c r="GM37" s="5"/>
      <c r="GN37" s="5"/>
      <c r="GO37" s="5"/>
      <c r="GP37" s="5"/>
      <c r="GQ37" s="5"/>
      <c r="GR37" s="5"/>
      <c r="GS37" s="5"/>
      <c r="GT37" s="5"/>
      <c r="GU37" s="5"/>
      <c r="GV37" s="5"/>
      <c r="GW37" s="5"/>
      <c r="GX37" s="5"/>
      <c r="GY37" s="5"/>
      <c r="GZ37" s="5"/>
      <c r="HA37" s="5"/>
      <c r="HB37" s="5"/>
      <c r="HC37" s="5"/>
      <c r="HD37" s="5"/>
      <c r="HE37" s="5"/>
      <c r="HF37" s="5"/>
      <c r="HG37" s="5"/>
      <c r="HH37" s="5"/>
      <c r="HI37" s="5"/>
      <c r="HJ37" s="5"/>
      <c r="HK37" s="5"/>
      <c r="HL37" s="5"/>
      <c r="HM37" s="5"/>
      <c r="HN37" s="5"/>
      <c r="HO37" s="5"/>
      <c r="HP37" s="5"/>
      <c r="HQ37" s="5"/>
      <c r="HR37" s="5"/>
      <c r="HS37" s="5"/>
      <c r="HT37" s="5"/>
      <c r="HU37" s="5"/>
      <c r="HV37" s="5"/>
      <c r="HW37" s="5"/>
      <c r="HX37" s="5"/>
      <c r="HY37" s="5"/>
      <c r="HZ37" s="5"/>
      <c r="IA37" s="5"/>
      <c r="IB37" s="5"/>
      <c r="IC37" s="5"/>
      <c r="ID37" s="5"/>
      <c r="IE37" s="5"/>
      <c r="IF37" s="5"/>
      <c r="IG37" s="5"/>
      <c r="IH37" s="5"/>
      <c r="II37" s="5"/>
      <c r="IJ37" s="5"/>
      <c r="IK37" s="5"/>
      <c r="IL37" s="5"/>
      <c r="IM37" s="5"/>
      <c r="IN37" s="5"/>
      <c r="IO37" s="5"/>
      <c r="IP37" s="5"/>
      <c r="IQ37" s="5"/>
      <c r="IR37" s="5"/>
      <c r="IS37" s="5"/>
      <c r="IT37" s="5"/>
      <c r="IU37" s="5"/>
      <c r="IV37" s="5"/>
      <c r="IW37" s="5"/>
      <c r="IX37" s="5"/>
      <c r="IY37" s="5"/>
      <c r="IZ37" s="5"/>
      <c r="JA37" s="5"/>
      <c r="JB37" s="5"/>
      <c r="JC37" s="5"/>
      <c r="JD37" s="5"/>
      <c r="JE37" s="5"/>
      <c r="JF37" s="5"/>
      <c r="JG37" s="5"/>
      <c r="JH37" s="5"/>
      <c r="JI37" s="5"/>
      <c r="JJ37" s="5"/>
      <c r="JK37" s="5"/>
      <c r="JL37" s="5"/>
      <c r="JM37" s="5"/>
      <c r="JN37" s="5"/>
      <c r="JO37" s="5"/>
      <c r="JP37" s="5"/>
      <c r="JQ37" s="5"/>
      <c r="JR37" s="5"/>
      <c r="JS37" s="5"/>
      <c r="JT37" s="5"/>
      <c r="JU37" s="5"/>
      <c r="JV37" s="5"/>
      <c r="JW37" s="5"/>
      <c r="JX37" s="5"/>
      <c r="JY37" s="5"/>
      <c r="JZ37" s="5"/>
      <c r="KA37" s="5"/>
      <c r="KB37" s="5"/>
      <c r="KC37" s="5"/>
      <c r="KD37" s="5"/>
      <c r="KE37" s="5"/>
      <c r="KF37" s="5"/>
      <c r="KG37" s="5"/>
      <c r="KH37" s="5"/>
      <c r="KI37" s="5"/>
      <c r="KJ37" s="5"/>
      <c r="KK37" s="5"/>
      <c r="KL37" s="5"/>
      <c r="KM37" s="5"/>
      <c r="KN37" s="5"/>
      <c r="KO37" s="5"/>
      <c r="KP37" s="5"/>
      <c r="KQ37" s="5"/>
      <c r="KR37" s="5"/>
      <c r="KS37" s="5"/>
      <c r="KT37" s="5"/>
      <c r="KU37" s="5"/>
      <c r="KV37" s="5"/>
      <c r="KW37" s="5"/>
      <c r="KX37" s="5"/>
      <c r="KY37" s="5"/>
      <c r="KZ37" s="5"/>
      <c r="LA37" s="5"/>
      <c r="LB37" s="5"/>
      <c r="LC37" s="5"/>
      <c r="LD37" s="5"/>
      <c r="LE37" s="5"/>
      <c r="LF37" s="5"/>
      <c r="LG37" s="5"/>
      <c r="LH37" s="5"/>
      <c r="LI37" s="5"/>
      <c r="LJ37" s="5"/>
      <c r="LK37" s="5"/>
      <c r="LL37" s="5"/>
      <c r="LM37" s="5"/>
      <c r="LN37" s="5"/>
      <c r="LO37" s="5"/>
      <c r="LP37" s="5"/>
      <c r="LQ37" s="5"/>
      <c r="LR37" s="5"/>
      <c r="LS37" s="5"/>
      <c r="LT37" s="5"/>
      <c r="LU37" s="5"/>
      <c r="LV37" s="5"/>
      <c r="LW37" s="5"/>
      <c r="LX37" s="5"/>
      <c r="LY37" s="5"/>
      <c r="LZ37" s="5"/>
      <c r="MA37" s="5"/>
      <c r="MB37" s="5"/>
      <c r="MC37" s="5"/>
      <c r="MD37" s="5"/>
      <c r="ME37" s="5"/>
      <c r="MF37" s="5"/>
      <c r="MG37" s="5"/>
      <c r="MH37" s="5"/>
      <c r="MI37" s="5"/>
      <c r="MJ37" s="5"/>
      <c r="MK37" s="5"/>
      <c r="ML37" s="5"/>
      <c r="MM37" s="5"/>
      <c r="MN37" s="5"/>
      <c r="MO37" s="5"/>
      <c r="MP37" s="5"/>
      <c r="MQ37" s="5"/>
      <c r="MR37" s="5"/>
      <c r="MS37" s="5"/>
      <c r="MT37" s="5"/>
      <c r="MU37" s="5"/>
      <c r="MV37" s="5"/>
      <c r="MW37" s="5"/>
      <c r="MX37" s="5"/>
      <c r="MY37" s="5"/>
      <c r="MZ37" s="5"/>
      <c r="NA37" s="5"/>
      <c r="NB37" s="5"/>
      <c r="NC37" s="5"/>
      <c r="ND37" s="5"/>
      <c r="NE37" s="5"/>
      <c r="NF37" s="5"/>
      <c r="NG37" s="5"/>
      <c r="NH37" s="5"/>
      <c r="NI37" s="5"/>
      <c r="NJ37" s="5"/>
      <c r="NK37" s="5"/>
      <c r="NL37" s="5"/>
      <c r="NM37" s="5"/>
      <c r="NN37" s="5"/>
      <c r="NO37" s="5"/>
      <c r="NP37" s="5"/>
      <c r="NQ37" s="5"/>
      <c r="NR37" s="5"/>
      <c r="NS37" s="5"/>
      <c r="NT37" s="5"/>
      <c r="NU37" s="5"/>
      <c r="NV37" s="5"/>
      <c r="NW37" s="5"/>
      <c r="NX37" s="5"/>
      <c r="NY37" s="5"/>
      <c r="NZ37" s="5"/>
      <c r="OA37" s="5"/>
      <c r="OB37" s="5"/>
      <c r="OC37" s="5"/>
      <c r="OD37" s="5"/>
      <c r="OE37" s="5"/>
      <c r="OF37" s="5"/>
      <c r="OG37" s="5"/>
      <c r="OH37" s="5"/>
      <c r="OI37" s="5"/>
      <c r="OJ37" s="5"/>
      <c r="OK37" s="5"/>
      <c r="OL37" s="5"/>
      <c r="OM37" s="5"/>
      <c r="ON37" s="5"/>
      <c r="OO37" s="5"/>
      <c r="OP37" s="5"/>
      <c r="OQ37" s="5"/>
      <c r="OR37" s="5"/>
      <c r="OS37" s="5"/>
      <c r="OT37" s="5"/>
      <c r="OU37" s="5"/>
      <c r="OV37" s="5"/>
      <c r="OW37" s="5"/>
      <c r="OX37" s="5"/>
      <c r="OY37" s="5"/>
      <c r="OZ37" s="5"/>
      <c r="PA37" s="5"/>
      <c r="PB37" s="5"/>
      <c r="PC37" s="5"/>
      <c r="PD37" s="5"/>
      <c r="PE37" s="5"/>
      <c r="PF37" s="5"/>
      <c r="PG37" s="5"/>
      <c r="PH37" s="5"/>
      <c r="PI37" s="5"/>
      <c r="PJ37" s="5"/>
      <c r="PK37" s="5"/>
      <c r="PL37" s="5"/>
      <c r="PM37" s="5"/>
      <c r="PN37" s="5"/>
      <c r="PO37" s="5"/>
      <c r="PP37" s="5"/>
      <c r="PQ37" s="5"/>
      <c r="PR37" s="5"/>
      <c r="PS37" s="5"/>
      <c r="PT37" s="5"/>
      <c r="PU37" s="5"/>
      <c r="PV37" s="5"/>
      <c r="PW37" s="5"/>
      <c r="PX37" s="5"/>
      <c r="PY37" s="5"/>
      <c r="PZ37" s="5"/>
      <c r="QA37" s="5"/>
      <c r="QB37" s="5"/>
      <c r="QC37" s="5"/>
      <c r="QD37" s="5"/>
      <c r="QE37" s="5"/>
      <c r="QF37" s="5"/>
      <c r="QG37" s="5"/>
      <c r="QH37" s="5"/>
      <c r="QI37" s="5"/>
      <c r="QJ37" s="5"/>
      <c r="QK37" s="5"/>
      <c r="QL37" s="5"/>
      <c r="QM37" s="5"/>
      <c r="QN37" s="5"/>
      <c r="QO37" s="5"/>
      <c r="QP37" s="5"/>
      <c r="QQ37" s="5"/>
      <c r="QR37" s="5"/>
      <c r="QS37" s="5"/>
      <c r="QT37" s="5"/>
      <c r="QU37" s="5"/>
      <c r="QV37" s="5"/>
      <c r="QW37" s="5"/>
      <c r="QX37" s="5"/>
      <c r="QY37" s="5"/>
      <c r="QZ37" s="5"/>
      <c r="RA37" s="5"/>
      <c r="RB37" s="5"/>
      <c r="RC37" s="5"/>
      <c r="RD37" s="5"/>
      <c r="RE37" s="5"/>
      <c r="RF37" s="5"/>
      <c r="RG37" s="5"/>
      <c r="RH37" s="5"/>
      <c r="RI37" s="5"/>
      <c r="RJ37" s="5"/>
      <c r="RK37" s="5"/>
      <c r="RL37" s="5"/>
      <c r="RM37" s="5"/>
      <c r="RN37" s="5"/>
      <c r="RO37" s="5"/>
      <c r="RP37" s="5"/>
      <c r="RQ37" s="5"/>
      <c r="RR37" s="5"/>
      <c r="RS37" s="5"/>
      <c r="RT37" s="5"/>
      <c r="RU37" s="5"/>
      <c r="RV37" s="5"/>
      <c r="RW37" s="5"/>
      <c r="RX37" s="5"/>
      <c r="RY37" s="5"/>
      <c r="RZ37" s="5"/>
      <c r="SA37" s="5"/>
      <c r="SB37" s="5"/>
      <c r="SC37" s="5"/>
      <c r="SD37" s="5"/>
      <c r="SE37" s="5"/>
      <c r="SF37" s="5"/>
      <c r="SG37" s="5"/>
      <c r="SH37" s="5"/>
      <c r="SI37" s="5"/>
      <c r="SJ37" s="5"/>
      <c r="SK37" s="5"/>
      <c r="SL37" s="5"/>
      <c r="SM37" s="5"/>
      <c r="SN37" s="5"/>
      <c r="SO37" s="5"/>
      <c r="SP37" s="5"/>
      <c r="SQ37" s="5"/>
      <c r="SR37" s="5"/>
      <c r="SS37" s="5"/>
      <c r="ST37" s="5"/>
      <c r="SU37" s="5"/>
      <c r="SV37" s="5"/>
      <c r="SW37" s="5"/>
      <c r="SX37" s="5"/>
      <c r="SY37" s="5"/>
      <c r="SZ37" s="5"/>
      <c r="TA37" s="5"/>
      <c r="TB37" s="5"/>
      <c r="TC37" s="5"/>
      <c r="TD37" s="5"/>
      <c r="TE37" s="5"/>
      <c r="TF37" s="5"/>
      <c r="TG37" s="5"/>
      <c r="TH37" s="5"/>
      <c r="TI37" s="5"/>
      <c r="TJ37" s="5"/>
      <c r="TK37" s="5"/>
      <c r="TL37" s="5"/>
      <c r="TM37" s="5"/>
      <c r="TN37" s="5"/>
      <c r="TO37" s="5"/>
      <c r="TP37" s="5"/>
      <c r="TQ37" s="5"/>
      <c r="TR37" s="5"/>
      <c r="TS37" s="5"/>
      <c r="TT37" s="5"/>
      <c r="TU37" s="5"/>
      <c r="TV37" s="5"/>
      <c r="TW37" s="5"/>
      <c r="TX37" s="5"/>
      <c r="TY37" s="5"/>
      <c r="TZ37" s="5"/>
      <c r="UA37" s="5"/>
      <c r="UB37" s="5"/>
      <c r="UC37" s="5"/>
      <c r="UD37" s="5"/>
      <c r="UE37" s="5"/>
      <c r="UF37" s="5"/>
      <c r="UG37" s="5"/>
      <c r="UH37" s="5"/>
      <c r="UI37" s="5"/>
      <c r="UJ37" s="5"/>
      <c r="UK37" s="5"/>
      <c r="UL37" s="5"/>
      <c r="UM37" s="5"/>
      <c r="UN37" s="5"/>
      <c r="UO37" s="5"/>
      <c r="UP37" s="5"/>
      <c r="UQ37" s="5"/>
      <c r="UR37" s="5"/>
      <c r="US37" s="5"/>
      <c r="UT37" s="5"/>
      <c r="UU37" s="5"/>
      <c r="UV37" s="5"/>
      <c r="UW37" s="5"/>
      <c r="UX37" s="5"/>
      <c r="UY37" s="5"/>
      <c r="UZ37" s="5"/>
      <c r="VA37" s="5"/>
      <c r="VB37" s="5"/>
      <c r="VC37" s="5"/>
      <c r="VD37" s="5"/>
      <c r="VE37" s="5"/>
      <c r="VF37" s="5"/>
      <c r="VG37" s="5"/>
      <c r="VH37" s="5"/>
      <c r="VI37" s="5"/>
      <c r="VJ37" s="5"/>
      <c r="VK37" s="5"/>
      <c r="VL37" s="5"/>
      <c r="VM37" s="5"/>
      <c r="VN37" s="5"/>
      <c r="VO37" s="5"/>
      <c r="VP37" s="5"/>
      <c r="VQ37" s="5"/>
      <c r="VR37" s="5"/>
      <c r="VS37" s="5"/>
      <c r="VT37" s="5"/>
      <c r="VU37" s="5"/>
      <c r="VV37" s="5"/>
      <c r="VW37" s="5"/>
      <c r="VX37" s="5"/>
      <c r="VY37" s="5"/>
      <c r="VZ37" s="5"/>
      <c r="WA37" s="5"/>
      <c r="WB37" s="5"/>
      <c r="WC37" s="5"/>
      <c r="WD37" s="5"/>
      <c r="WE37" s="5"/>
      <c r="WF37" s="5"/>
      <c r="WG37" s="5"/>
      <c r="WH37" s="5"/>
      <c r="WI37" s="5"/>
      <c r="WJ37" s="5"/>
      <c r="WK37" s="5"/>
      <c r="WL37" s="5"/>
      <c r="WM37" s="5"/>
      <c r="WN37" s="5"/>
      <c r="WO37" s="5"/>
      <c r="WP37" s="5"/>
      <c r="WQ37" s="5"/>
      <c r="WR37" s="5"/>
      <c r="WS37" s="5"/>
      <c r="WT37" s="5"/>
      <c r="WU37" s="5"/>
      <c r="WV37" s="5"/>
      <c r="WW37" s="5"/>
      <c r="WX37" s="5"/>
      <c r="WY37" s="5"/>
      <c r="WZ37" s="5"/>
      <c r="XA37" s="5"/>
      <c r="XB37" s="5"/>
      <c r="XC37" s="5"/>
      <c r="XD37" s="5"/>
      <c r="XE37" s="5"/>
      <c r="XF37" s="5"/>
      <c r="XG37" s="5"/>
      <c r="XH37" s="5"/>
      <c r="XI37" s="5"/>
      <c r="XJ37" s="5"/>
      <c r="XK37" s="5"/>
      <c r="XL37" s="5"/>
      <c r="XM37" s="5"/>
      <c r="XN37" s="5"/>
      <c r="XO37" s="5"/>
      <c r="XP37" s="5"/>
      <c r="XQ37" s="5"/>
      <c r="XR37" s="5"/>
      <c r="XS37" s="5"/>
      <c r="XT37" s="5"/>
      <c r="XU37" s="5"/>
      <c r="XV37" s="5"/>
      <c r="XW37" s="5"/>
    </row>
    <row r="38" spans="1:647" ht="75.400000000000006" customHeight="1" x14ac:dyDescent="0.45">
      <c r="A38" s="619" t="s">
        <v>8</v>
      </c>
      <c r="B38" s="620"/>
      <c r="C38" s="621"/>
      <c r="D38" s="622"/>
      <c r="E38" s="629" t="s">
        <v>871</v>
      </c>
      <c r="F38" s="630"/>
      <c r="G38" s="630"/>
      <c r="H38" s="631"/>
      <c r="I38" s="623" t="s">
        <v>21</v>
      </c>
      <c r="J38" s="624"/>
      <c r="K38" s="625"/>
      <c r="L38" s="629" t="s">
        <v>24</v>
      </c>
      <c r="M38" s="630"/>
      <c r="N38" s="631"/>
      <c r="O38" s="629" t="s">
        <v>19</v>
      </c>
      <c r="P38" s="630"/>
      <c r="Q38" s="631"/>
      <c r="R38" s="632">
        <v>4</v>
      </c>
      <c r="S38" s="633"/>
      <c r="T38" s="632">
        <v>40</v>
      </c>
      <c r="U38" s="633"/>
      <c r="V38" s="14"/>
      <c r="W38" s="14"/>
      <c r="X38" s="14"/>
      <c r="Y38" s="14"/>
      <c r="Z38" s="14"/>
      <c r="AA38" s="14"/>
      <c r="AB38" s="14"/>
      <c r="AC38" s="14"/>
      <c r="AD38" s="14"/>
      <c r="AE38" s="14"/>
      <c r="AF38" s="14"/>
      <c r="AG38" s="14"/>
      <c r="AH38" s="14"/>
      <c r="AI38" s="14"/>
      <c r="AJ38" s="14"/>
      <c r="AK38" s="14"/>
      <c r="AL38" s="14"/>
      <c r="AM38" s="5"/>
      <c r="AN38" s="5"/>
      <c r="AO38" s="5"/>
      <c r="AP38" s="5"/>
      <c r="AQ38" s="5"/>
      <c r="AR38" s="5"/>
      <c r="AS38" s="5"/>
      <c r="AT38" s="5"/>
      <c r="AU38" s="5"/>
      <c r="AV38" s="5"/>
      <c r="AW38" s="5"/>
      <c r="AX38" s="5"/>
      <c r="AY38" s="5"/>
      <c r="AZ38" s="5"/>
      <c r="BA38" s="5"/>
      <c r="BB38" s="5"/>
      <c r="BC38" s="5"/>
      <c r="BD38" s="5"/>
      <c r="BE38" s="5"/>
      <c r="BF38" s="5"/>
      <c r="BG38" s="5"/>
      <c r="BH38" s="5"/>
      <c r="BI38" s="5"/>
      <c r="BJ38" s="5"/>
      <c r="BK38" s="5"/>
      <c r="BL38" s="5"/>
      <c r="BM38" s="5"/>
      <c r="BN38" s="5"/>
      <c r="BO38" s="5"/>
      <c r="BP38" s="5"/>
      <c r="BQ38" s="5"/>
      <c r="BR38" s="5"/>
      <c r="BS38" s="5"/>
      <c r="BT38" s="5"/>
      <c r="BU38" s="5"/>
      <c r="BV38" s="5"/>
      <c r="BW38" s="5"/>
      <c r="BX38" s="5"/>
      <c r="BY38" s="5"/>
      <c r="BZ38" s="5"/>
      <c r="CA38" s="5"/>
      <c r="CB38" s="5"/>
      <c r="CC38" s="5"/>
      <c r="CD38" s="5"/>
      <c r="CE38" s="5"/>
      <c r="CF38" s="5"/>
      <c r="CG38" s="5"/>
      <c r="CH38" s="5"/>
      <c r="CI38" s="5"/>
      <c r="CJ38" s="5"/>
      <c r="CK38" s="5"/>
      <c r="CL38" s="5"/>
      <c r="CM38" s="5"/>
      <c r="CN38" s="5"/>
      <c r="CO38" s="5"/>
      <c r="CP38" s="5"/>
      <c r="CQ38" s="5"/>
      <c r="CR38" s="5"/>
      <c r="CS38" s="5"/>
      <c r="CT38" s="5"/>
      <c r="CU38" s="5"/>
      <c r="CV38" s="5"/>
      <c r="CW38" s="5"/>
      <c r="CX38" s="5"/>
      <c r="CY38" s="5"/>
      <c r="CZ38" s="5"/>
      <c r="DA38" s="5"/>
      <c r="DB38" s="5"/>
      <c r="DC38" s="5"/>
      <c r="DD38" s="5"/>
      <c r="DE38" s="5"/>
      <c r="DF38" s="5"/>
      <c r="DG38" s="5"/>
      <c r="DH38" s="5"/>
      <c r="DI38" s="5"/>
      <c r="DJ38" s="5"/>
      <c r="DK38" s="5"/>
      <c r="DL38" s="5"/>
      <c r="DM38" s="5"/>
      <c r="DN38" s="5"/>
      <c r="DO38" s="5"/>
      <c r="DP38" s="5"/>
      <c r="DQ38" s="5"/>
      <c r="DR38" s="5"/>
      <c r="DS38" s="5"/>
      <c r="DT38" s="5"/>
      <c r="DU38" s="5"/>
      <c r="DV38" s="5"/>
      <c r="DW38" s="5"/>
      <c r="DX38" s="5"/>
      <c r="DY38" s="5"/>
      <c r="DZ38" s="5"/>
      <c r="EA38" s="5"/>
      <c r="EB38" s="5"/>
      <c r="EC38" s="5"/>
      <c r="ED38" s="5"/>
      <c r="EE38" s="5"/>
      <c r="EF38" s="5"/>
      <c r="EG38" s="5"/>
      <c r="EH38" s="5"/>
      <c r="EI38" s="5"/>
      <c r="EJ38" s="5"/>
      <c r="EK38" s="5"/>
      <c r="EL38" s="5"/>
      <c r="EM38" s="5"/>
      <c r="EN38" s="5"/>
      <c r="EO38" s="5"/>
      <c r="EP38" s="5"/>
      <c r="EQ38" s="5"/>
      <c r="ER38" s="5"/>
      <c r="ES38" s="5"/>
      <c r="ET38" s="5"/>
      <c r="EU38" s="5"/>
      <c r="EV38" s="5"/>
      <c r="EW38" s="5"/>
      <c r="EX38" s="5"/>
      <c r="EY38" s="5"/>
      <c r="EZ38" s="5"/>
      <c r="FA38" s="5"/>
      <c r="FB38" s="5"/>
      <c r="FC38" s="5"/>
      <c r="FD38" s="5"/>
      <c r="FE38" s="5"/>
      <c r="FF38" s="5"/>
      <c r="FG38" s="5"/>
      <c r="FH38" s="5"/>
      <c r="FI38" s="5"/>
      <c r="FJ38" s="5"/>
      <c r="FK38" s="5"/>
      <c r="FL38" s="5"/>
      <c r="FM38" s="5"/>
      <c r="FN38" s="5"/>
      <c r="FO38" s="5"/>
      <c r="FP38" s="5"/>
      <c r="FQ38" s="5"/>
      <c r="FR38" s="5"/>
      <c r="FS38" s="5"/>
      <c r="FT38" s="5"/>
      <c r="FU38" s="5"/>
      <c r="FV38" s="5"/>
      <c r="FW38" s="5"/>
      <c r="FX38" s="5"/>
      <c r="FY38" s="5"/>
      <c r="FZ38" s="5"/>
      <c r="GA38" s="5"/>
      <c r="GB38" s="5"/>
      <c r="GC38" s="5"/>
      <c r="GD38" s="5"/>
      <c r="GE38" s="5"/>
      <c r="GF38" s="5"/>
      <c r="GG38" s="5"/>
      <c r="GH38" s="5"/>
      <c r="GI38" s="5"/>
      <c r="GJ38" s="5"/>
      <c r="GK38" s="5"/>
      <c r="GL38" s="5"/>
      <c r="GM38" s="5"/>
      <c r="GN38" s="5"/>
      <c r="GO38" s="5"/>
      <c r="GP38" s="5"/>
      <c r="GQ38" s="5"/>
      <c r="GR38" s="5"/>
      <c r="GS38" s="5"/>
      <c r="GT38" s="5"/>
      <c r="GU38" s="5"/>
      <c r="GV38" s="5"/>
      <c r="GW38" s="5"/>
      <c r="GX38" s="5"/>
      <c r="GY38" s="5"/>
      <c r="GZ38" s="5"/>
      <c r="HA38" s="5"/>
      <c r="HB38" s="5"/>
      <c r="HC38" s="5"/>
      <c r="HD38" s="5"/>
      <c r="HE38" s="5"/>
      <c r="HF38" s="5"/>
      <c r="HG38" s="5"/>
      <c r="HH38" s="5"/>
      <c r="HI38" s="5"/>
      <c r="HJ38" s="5"/>
      <c r="HK38" s="5"/>
      <c r="HL38" s="5"/>
      <c r="HM38" s="5"/>
      <c r="HN38" s="5"/>
      <c r="HO38" s="5"/>
      <c r="HP38" s="5"/>
      <c r="HQ38" s="5"/>
      <c r="HR38" s="5"/>
      <c r="HS38" s="5"/>
      <c r="HT38" s="5"/>
      <c r="HU38" s="5"/>
      <c r="HV38" s="5"/>
      <c r="HW38" s="5"/>
      <c r="HX38" s="5"/>
      <c r="HY38" s="5"/>
      <c r="HZ38" s="5"/>
      <c r="IA38" s="5"/>
      <c r="IB38" s="5"/>
      <c r="IC38" s="5"/>
      <c r="ID38" s="5"/>
      <c r="IE38" s="5"/>
      <c r="IF38" s="5"/>
      <c r="IG38" s="5"/>
      <c r="IH38" s="5"/>
      <c r="II38" s="5"/>
      <c r="IJ38" s="5"/>
      <c r="IK38" s="5"/>
      <c r="IL38" s="5"/>
      <c r="IM38" s="5"/>
      <c r="IN38" s="5"/>
      <c r="IO38" s="5"/>
      <c r="IP38" s="5"/>
      <c r="IQ38" s="5"/>
      <c r="IR38" s="5"/>
      <c r="IS38" s="5"/>
      <c r="IT38" s="5"/>
      <c r="IU38" s="5"/>
      <c r="IV38" s="5"/>
      <c r="IW38" s="5"/>
      <c r="IX38" s="5"/>
      <c r="IY38" s="5"/>
      <c r="IZ38" s="5"/>
      <c r="JA38" s="5"/>
      <c r="JB38" s="5"/>
      <c r="JC38" s="5"/>
      <c r="JD38" s="5"/>
      <c r="JE38" s="5"/>
      <c r="JF38" s="5"/>
      <c r="JG38" s="5"/>
      <c r="JH38" s="5"/>
      <c r="JI38" s="5"/>
      <c r="JJ38" s="5"/>
      <c r="JK38" s="5"/>
      <c r="JL38" s="5"/>
      <c r="JM38" s="5"/>
      <c r="JN38" s="5"/>
      <c r="JO38" s="5"/>
      <c r="JP38" s="5"/>
      <c r="JQ38" s="5"/>
      <c r="JR38" s="5"/>
      <c r="JS38" s="5"/>
      <c r="JT38" s="5"/>
      <c r="JU38" s="5"/>
      <c r="JV38" s="5"/>
      <c r="JW38" s="5"/>
      <c r="JX38" s="5"/>
      <c r="JY38" s="5"/>
      <c r="JZ38" s="5"/>
      <c r="KA38" s="5"/>
      <c r="KB38" s="5"/>
      <c r="KC38" s="5"/>
      <c r="KD38" s="5"/>
      <c r="KE38" s="5"/>
      <c r="KF38" s="5"/>
      <c r="KG38" s="5"/>
      <c r="KH38" s="5"/>
      <c r="KI38" s="5"/>
      <c r="KJ38" s="5"/>
      <c r="KK38" s="5"/>
      <c r="KL38" s="5"/>
      <c r="KM38" s="5"/>
      <c r="KN38" s="5"/>
      <c r="KO38" s="5"/>
      <c r="KP38" s="5"/>
      <c r="KQ38" s="5"/>
      <c r="KR38" s="5"/>
      <c r="KS38" s="5"/>
      <c r="KT38" s="5"/>
      <c r="KU38" s="5"/>
      <c r="KV38" s="5"/>
      <c r="KW38" s="5"/>
      <c r="KX38" s="5"/>
      <c r="KY38" s="5"/>
      <c r="KZ38" s="5"/>
      <c r="LA38" s="5"/>
      <c r="LB38" s="5"/>
      <c r="LC38" s="5"/>
      <c r="LD38" s="5"/>
      <c r="LE38" s="5"/>
      <c r="LF38" s="5"/>
      <c r="LG38" s="5"/>
      <c r="LH38" s="5"/>
      <c r="LI38" s="5"/>
      <c r="LJ38" s="5"/>
      <c r="LK38" s="5"/>
      <c r="LL38" s="5"/>
      <c r="LM38" s="5"/>
      <c r="LN38" s="5"/>
      <c r="LO38" s="5"/>
      <c r="LP38" s="5"/>
      <c r="LQ38" s="5"/>
      <c r="LR38" s="5"/>
      <c r="LS38" s="5"/>
      <c r="LT38" s="5"/>
      <c r="LU38" s="5"/>
      <c r="LV38" s="5"/>
      <c r="LW38" s="5"/>
      <c r="LX38" s="5"/>
      <c r="LY38" s="5"/>
      <c r="LZ38" s="5"/>
      <c r="MA38" s="5"/>
      <c r="MB38" s="5"/>
      <c r="MC38" s="5"/>
      <c r="MD38" s="5"/>
      <c r="ME38" s="5"/>
      <c r="MF38" s="5"/>
      <c r="MG38" s="5"/>
      <c r="MH38" s="5"/>
      <c r="MI38" s="5"/>
      <c r="MJ38" s="5"/>
      <c r="MK38" s="5"/>
      <c r="ML38" s="5"/>
      <c r="MM38" s="5"/>
      <c r="MN38" s="5"/>
      <c r="MO38" s="5"/>
      <c r="MP38" s="5"/>
      <c r="MQ38" s="5"/>
      <c r="MR38" s="5"/>
      <c r="MS38" s="5"/>
      <c r="MT38" s="5"/>
      <c r="MU38" s="5"/>
      <c r="MV38" s="5"/>
      <c r="MW38" s="5"/>
      <c r="MX38" s="5"/>
      <c r="MY38" s="5"/>
      <c r="MZ38" s="5"/>
      <c r="NA38" s="5"/>
      <c r="NB38" s="5"/>
      <c r="NC38" s="5"/>
      <c r="ND38" s="5"/>
      <c r="NE38" s="5"/>
      <c r="NF38" s="5"/>
      <c r="NG38" s="5"/>
      <c r="NH38" s="5"/>
      <c r="NI38" s="5"/>
      <c r="NJ38" s="5"/>
      <c r="NK38" s="5"/>
      <c r="NL38" s="5"/>
      <c r="NM38" s="5"/>
      <c r="NN38" s="5"/>
      <c r="NO38" s="5"/>
      <c r="NP38" s="5"/>
      <c r="NQ38" s="5"/>
      <c r="NR38" s="5"/>
      <c r="NS38" s="5"/>
      <c r="NT38" s="5"/>
      <c r="NU38" s="5"/>
      <c r="NV38" s="5"/>
      <c r="NW38" s="5"/>
      <c r="NX38" s="5"/>
      <c r="NY38" s="5"/>
      <c r="NZ38" s="5"/>
      <c r="OA38" s="5"/>
      <c r="OB38" s="5"/>
      <c r="OC38" s="5"/>
      <c r="OD38" s="5"/>
      <c r="OE38" s="5"/>
      <c r="OF38" s="5"/>
      <c r="OG38" s="5"/>
      <c r="OH38" s="5"/>
      <c r="OI38" s="5"/>
      <c r="OJ38" s="5"/>
      <c r="OK38" s="5"/>
      <c r="OL38" s="5"/>
      <c r="OM38" s="5"/>
      <c r="ON38" s="5"/>
      <c r="OO38" s="5"/>
      <c r="OP38" s="5"/>
      <c r="OQ38" s="5"/>
      <c r="OR38" s="5"/>
      <c r="OS38" s="5"/>
      <c r="OT38" s="5"/>
      <c r="OU38" s="5"/>
      <c r="OV38" s="5"/>
      <c r="OW38" s="5"/>
      <c r="OX38" s="5"/>
      <c r="OY38" s="5"/>
      <c r="OZ38" s="5"/>
      <c r="PA38" s="5"/>
      <c r="PB38" s="5"/>
      <c r="PC38" s="5"/>
      <c r="PD38" s="5"/>
      <c r="PE38" s="5"/>
      <c r="PF38" s="5"/>
      <c r="PG38" s="5"/>
      <c r="PH38" s="5"/>
      <c r="PI38" s="5"/>
      <c r="PJ38" s="5"/>
      <c r="PK38" s="5"/>
      <c r="PL38" s="5"/>
      <c r="PM38" s="5"/>
      <c r="PN38" s="5"/>
      <c r="PO38" s="5"/>
      <c r="PP38" s="5"/>
      <c r="PQ38" s="5"/>
      <c r="PR38" s="5"/>
      <c r="PS38" s="5"/>
      <c r="PT38" s="5"/>
      <c r="PU38" s="5"/>
      <c r="PV38" s="5"/>
      <c r="PW38" s="5"/>
      <c r="PX38" s="5"/>
      <c r="PY38" s="5"/>
      <c r="PZ38" s="5"/>
      <c r="QA38" s="5"/>
      <c r="QB38" s="5"/>
      <c r="QC38" s="5"/>
      <c r="QD38" s="5"/>
      <c r="QE38" s="5"/>
      <c r="QF38" s="5"/>
      <c r="QG38" s="5"/>
      <c r="QH38" s="5"/>
      <c r="QI38" s="5"/>
      <c r="QJ38" s="5"/>
      <c r="QK38" s="5"/>
      <c r="QL38" s="5"/>
      <c r="QM38" s="5"/>
      <c r="QN38" s="5"/>
      <c r="QO38" s="5"/>
      <c r="QP38" s="5"/>
      <c r="QQ38" s="5"/>
      <c r="QR38" s="5"/>
      <c r="QS38" s="5"/>
      <c r="QT38" s="5"/>
      <c r="QU38" s="5"/>
      <c r="QV38" s="5"/>
      <c r="QW38" s="5"/>
      <c r="QX38" s="5"/>
      <c r="QY38" s="5"/>
      <c r="QZ38" s="5"/>
      <c r="RA38" s="5"/>
      <c r="RB38" s="5"/>
      <c r="RC38" s="5"/>
      <c r="RD38" s="5"/>
      <c r="RE38" s="5"/>
      <c r="RF38" s="5"/>
      <c r="RG38" s="5"/>
      <c r="RH38" s="5"/>
      <c r="RI38" s="5"/>
      <c r="RJ38" s="5"/>
      <c r="RK38" s="5"/>
      <c r="RL38" s="5"/>
      <c r="RM38" s="5"/>
      <c r="RN38" s="5"/>
      <c r="RO38" s="5"/>
      <c r="RP38" s="5"/>
      <c r="RQ38" s="5"/>
      <c r="RR38" s="5"/>
      <c r="RS38" s="5"/>
      <c r="RT38" s="5"/>
      <c r="RU38" s="5"/>
      <c r="RV38" s="5"/>
      <c r="RW38" s="5"/>
      <c r="RX38" s="5"/>
      <c r="RY38" s="5"/>
      <c r="RZ38" s="5"/>
      <c r="SA38" s="5"/>
      <c r="SB38" s="5"/>
      <c r="SC38" s="5"/>
      <c r="SD38" s="5"/>
      <c r="SE38" s="5"/>
      <c r="SF38" s="5"/>
      <c r="SG38" s="5"/>
      <c r="SH38" s="5"/>
      <c r="SI38" s="5"/>
      <c r="SJ38" s="5"/>
      <c r="SK38" s="5"/>
      <c r="SL38" s="5"/>
      <c r="SM38" s="5"/>
      <c r="SN38" s="5"/>
      <c r="SO38" s="5"/>
      <c r="SP38" s="5"/>
      <c r="SQ38" s="5"/>
      <c r="SR38" s="5"/>
      <c r="SS38" s="5"/>
      <c r="ST38" s="5"/>
      <c r="SU38" s="5"/>
      <c r="SV38" s="5"/>
      <c r="SW38" s="5"/>
      <c r="SX38" s="5"/>
      <c r="SY38" s="5"/>
      <c r="SZ38" s="5"/>
      <c r="TA38" s="5"/>
      <c r="TB38" s="5"/>
      <c r="TC38" s="5"/>
      <c r="TD38" s="5"/>
      <c r="TE38" s="5"/>
      <c r="TF38" s="5"/>
      <c r="TG38" s="5"/>
      <c r="TH38" s="5"/>
      <c r="TI38" s="5"/>
      <c r="TJ38" s="5"/>
      <c r="TK38" s="5"/>
      <c r="TL38" s="5"/>
      <c r="TM38" s="5"/>
      <c r="TN38" s="5"/>
      <c r="TO38" s="5"/>
      <c r="TP38" s="5"/>
      <c r="TQ38" s="5"/>
      <c r="TR38" s="5"/>
      <c r="TS38" s="5"/>
      <c r="TT38" s="5"/>
      <c r="TU38" s="5"/>
      <c r="TV38" s="5"/>
      <c r="TW38" s="5"/>
      <c r="TX38" s="5"/>
      <c r="TY38" s="5"/>
      <c r="TZ38" s="5"/>
      <c r="UA38" s="5"/>
      <c r="UB38" s="5"/>
      <c r="UC38" s="5"/>
      <c r="UD38" s="5"/>
      <c r="UE38" s="5"/>
      <c r="UF38" s="5"/>
      <c r="UG38" s="5"/>
      <c r="UH38" s="5"/>
      <c r="UI38" s="5"/>
      <c r="UJ38" s="5"/>
      <c r="UK38" s="5"/>
      <c r="UL38" s="5"/>
      <c r="UM38" s="5"/>
      <c r="UN38" s="5"/>
      <c r="UO38" s="5"/>
      <c r="UP38" s="5"/>
      <c r="UQ38" s="5"/>
      <c r="UR38" s="5"/>
      <c r="US38" s="5"/>
      <c r="UT38" s="5"/>
      <c r="UU38" s="5"/>
      <c r="UV38" s="5"/>
      <c r="UW38" s="5"/>
      <c r="UX38" s="5"/>
      <c r="UY38" s="5"/>
      <c r="UZ38" s="5"/>
      <c r="VA38" s="5"/>
      <c r="VB38" s="5"/>
      <c r="VC38" s="5"/>
      <c r="VD38" s="5"/>
      <c r="VE38" s="5"/>
      <c r="VF38" s="5"/>
      <c r="VG38" s="5"/>
      <c r="VH38" s="5"/>
      <c r="VI38" s="5"/>
      <c r="VJ38" s="5"/>
      <c r="VK38" s="5"/>
      <c r="VL38" s="5"/>
      <c r="VM38" s="5"/>
      <c r="VN38" s="5"/>
      <c r="VO38" s="5"/>
      <c r="VP38" s="5"/>
      <c r="VQ38" s="5"/>
      <c r="VR38" s="5"/>
      <c r="VS38" s="5"/>
      <c r="VT38" s="5"/>
      <c r="VU38" s="5"/>
      <c r="VV38" s="5"/>
      <c r="VW38" s="5"/>
      <c r="VX38" s="5"/>
      <c r="VY38" s="5"/>
      <c r="VZ38" s="5"/>
      <c r="WA38" s="5"/>
      <c r="WB38" s="5"/>
      <c r="WC38" s="5"/>
      <c r="WD38" s="5"/>
      <c r="WE38" s="5"/>
      <c r="WF38" s="5"/>
      <c r="WG38" s="5"/>
      <c r="WH38" s="5"/>
      <c r="WI38" s="5"/>
      <c r="WJ38" s="5"/>
      <c r="WK38" s="5"/>
      <c r="WL38" s="5"/>
      <c r="WM38" s="5"/>
      <c r="WN38" s="5"/>
      <c r="WO38" s="5"/>
      <c r="WP38" s="5"/>
      <c r="WQ38" s="5"/>
      <c r="WR38" s="5"/>
      <c r="WS38" s="5"/>
      <c r="WT38" s="5"/>
      <c r="WU38" s="5"/>
      <c r="WV38" s="5"/>
      <c r="WW38" s="5"/>
      <c r="WX38" s="5"/>
      <c r="WY38" s="5"/>
      <c r="WZ38" s="5"/>
      <c r="XA38" s="5"/>
      <c r="XB38" s="5"/>
      <c r="XC38" s="5"/>
      <c r="XD38" s="5"/>
      <c r="XE38" s="5"/>
      <c r="XF38" s="5"/>
      <c r="XG38" s="5"/>
      <c r="XH38" s="5"/>
      <c r="XI38" s="5"/>
      <c r="XJ38" s="5"/>
      <c r="XK38" s="5"/>
      <c r="XL38" s="5"/>
      <c r="XM38" s="5"/>
      <c r="XN38" s="5"/>
      <c r="XO38" s="5"/>
      <c r="XP38" s="5"/>
      <c r="XQ38" s="5"/>
      <c r="XR38" s="5"/>
      <c r="XS38" s="5"/>
      <c r="XT38" s="5"/>
      <c r="XU38" s="5"/>
      <c r="XV38" s="5"/>
      <c r="XW38" s="5"/>
    </row>
    <row r="39" spans="1:647" ht="18" x14ac:dyDescent="0.45">
      <c r="A39" s="652" t="s">
        <v>9</v>
      </c>
      <c r="B39" s="653"/>
      <c r="C39" s="654"/>
      <c r="D39" s="655"/>
      <c r="E39" s="16"/>
      <c r="F39" s="323" t="s">
        <v>22</v>
      </c>
      <c r="G39" s="327">
        <v>51</v>
      </c>
      <c r="H39" s="17"/>
      <c r="I39" s="660" t="s">
        <v>23</v>
      </c>
      <c r="J39" s="661"/>
      <c r="K39" s="662"/>
      <c r="L39" s="678" t="s">
        <v>30</v>
      </c>
      <c r="M39" s="679"/>
      <c r="N39" s="680"/>
      <c r="O39" s="678" t="s">
        <v>24</v>
      </c>
      <c r="P39" s="679"/>
      <c r="Q39" s="680"/>
      <c r="R39" s="639">
        <v>15</v>
      </c>
      <c r="S39" s="640"/>
      <c r="T39" s="639">
        <v>70</v>
      </c>
      <c r="U39" s="640"/>
      <c r="V39" s="14"/>
      <c r="W39" s="14"/>
      <c r="X39" s="14"/>
      <c r="Y39" s="14"/>
      <c r="Z39" s="14"/>
      <c r="AA39" s="14"/>
      <c r="AB39" s="14"/>
      <c r="AC39" s="14"/>
      <c r="AD39" s="14"/>
      <c r="AE39" s="14"/>
      <c r="AF39" s="14"/>
      <c r="AG39" s="14"/>
      <c r="AH39" s="14"/>
      <c r="AI39" s="14"/>
      <c r="AJ39" s="14"/>
      <c r="AK39" s="14"/>
      <c r="AL39" s="14"/>
      <c r="AM39" s="5"/>
      <c r="AN39" s="5"/>
      <c r="AO39" s="5"/>
      <c r="AP39" s="5"/>
      <c r="AQ39" s="5"/>
      <c r="AR39" s="5"/>
      <c r="AS39" s="5"/>
      <c r="AT39" s="5"/>
      <c r="AU39" s="5"/>
      <c r="AV39" s="5"/>
      <c r="AW39" s="5"/>
      <c r="AX39" s="5"/>
      <c r="AY39" s="5"/>
      <c r="AZ39" s="5"/>
      <c r="BA39" s="5"/>
      <c r="BB39" s="5"/>
      <c r="BC39" s="5"/>
      <c r="BD39" s="5"/>
      <c r="BE39" s="5"/>
      <c r="BF39" s="5"/>
      <c r="BG39" s="5"/>
      <c r="BH39" s="5"/>
      <c r="BI39" s="5"/>
      <c r="BJ39" s="5"/>
      <c r="BK39" s="5"/>
      <c r="BL39" s="5"/>
      <c r="BM39" s="5"/>
      <c r="BN39" s="5"/>
      <c r="BO39" s="5"/>
      <c r="BP39" s="5"/>
      <c r="BQ39" s="5"/>
      <c r="BR39" s="5"/>
      <c r="BS39" s="5"/>
      <c r="BT39" s="5"/>
      <c r="BU39" s="5"/>
      <c r="BV39" s="5"/>
      <c r="BW39" s="5"/>
      <c r="BX39" s="5"/>
      <c r="BY39" s="5"/>
      <c r="BZ39" s="5"/>
      <c r="CA39" s="5"/>
      <c r="CB39" s="5"/>
      <c r="CC39" s="5"/>
      <c r="CD39" s="5"/>
      <c r="CE39" s="5"/>
      <c r="CF39" s="5"/>
      <c r="CG39" s="5"/>
      <c r="CH39" s="5"/>
      <c r="CI39" s="5"/>
      <c r="CJ39" s="5"/>
      <c r="CK39" s="5"/>
      <c r="CL39" s="5"/>
      <c r="CM39" s="5"/>
      <c r="CN39" s="5"/>
      <c r="CO39" s="5"/>
      <c r="CP39" s="5"/>
      <c r="CQ39" s="5"/>
      <c r="CR39" s="5"/>
      <c r="CS39" s="5"/>
      <c r="CT39" s="5"/>
      <c r="CU39" s="5"/>
      <c r="CV39" s="5"/>
      <c r="CW39" s="5"/>
      <c r="CX39" s="5"/>
      <c r="CY39" s="5"/>
      <c r="CZ39" s="5"/>
      <c r="DA39" s="5"/>
      <c r="DB39" s="5"/>
      <c r="DC39" s="5"/>
      <c r="DD39" s="5"/>
      <c r="DE39" s="5"/>
      <c r="DF39" s="5"/>
      <c r="DG39" s="5"/>
      <c r="DH39" s="5"/>
      <c r="DI39" s="5"/>
      <c r="DJ39" s="5"/>
      <c r="DK39" s="5"/>
      <c r="DL39" s="5"/>
      <c r="DM39" s="5"/>
      <c r="DN39" s="5"/>
      <c r="DO39" s="5"/>
      <c r="DP39" s="5"/>
      <c r="DQ39" s="5"/>
      <c r="DR39" s="5"/>
      <c r="DS39" s="5"/>
      <c r="DT39" s="5"/>
      <c r="DU39" s="5"/>
      <c r="DV39" s="5"/>
      <c r="DW39" s="5"/>
      <c r="DX39" s="5"/>
      <c r="DY39" s="5"/>
      <c r="DZ39" s="5"/>
      <c r="EA39" s="5"/>
      <c r="EB39" s="5"/>
      <c r="EC39" s="5"/>
      <c r="ED39" s="5"/>
      <c r="EE39" s="5"/>
      <c r="EF39" s="5"/>
      <c r="EG39" s="5"/>
      <c r="EH39" s="5"/>
      <c r="EI39" s="5"/>
      <c r="EJ39" s="5"/>
      <c r="EK39" s="5"/>
      <c r="EL39" s="5"/>
      <c r="EM39" s="5"/>
      <c r="EN39" s="5"/>
      <c r="EO39" s="5"/>
      <c r="EP39" s="5"/>
      <c r="EQ39" s="5"/>
      <c r="ER39" s="5"/>
      <c r="ES39" s="5"/>
      <c r="ET39" s="5"/>
      <c r="EU39" s="5"/>
      <c r="EV39" s="5"/>
      <c r="EW39" s="5"/>
      <c r="EX39" s="5"/>
      <c r="EY39" s="5"/>
      <c r="EZ39" s="5"/>
      <c r="FA39" s="5"/>
      <c r="FB39" s="5"/>
      <c r="FC39" s="5"/>
      <c r="FD39" s="5"/>
      <c r="FE39" s="5"/>
      <c r="FF39" s="5"/>
      <c r="FG39" s="5"/>
      <c r="FH39" s="5"/>
      <c r="FI39" s="5"/>
      <c r="FJ39" s="5"/>
      <c r="FK39" s="5"/>
      <c r="FL39" s="5"/>
      <c r="FM39" s="5"/>
      <c r="FN39" s="5"/>
      <c r="FO39" s="5"/>
      <c r="FP39" s="5"/>
      <c r="FQ39" s="5"/>
      <c r="FR39" s="5"/>
      <c r="FS39" s="5"/>
      <c r="FT39" s="5"/>
      <c r="FU39" s="5"/>
      <c r="FV39" s="5"/>
      <c r="FW39" s="5"/>
      <c r="FX39" s="5"/>
      <c r="FY39" s="5"/>
      <c r="FZ39" s="5"/>
      <c r="GA39" s="5"/>
      <c r="GB39" s="5"/>
      <c r="GC39" s="5"/>
      <c r="GD39" s="5"/>
      <c r="GE39" s="5"/>
      <c r="GF39" s="5"/>
      <c r="GG39" s="5"/>
      <c r="GH39" s="5"/>
      <c r="GI39" s="5"/>
      <c r="GJ39" s="5"/>
      <c r="GK39" s="5"/>
      <c r="GL39" s="5"/>
      <c r="GM39" s="5"/>
      <c r="GN39" s="5"/>
      <c r="GO39" s="5"/>
      <c r="GP39" s="5"/>
      <c r="GQ39" s="5"/>
      <c r="GR39" s="5"/>
      <c r="GS39" s="5"/>
      <c r="GT39" s="5"/>
      <c r="GU39" s="5"/>
      <c r="GV39" s="5"/>
      <c r="GW39" s="5"/>
      <c r="GX39" s="5"/>
      <c r="GY39" s="5"/>
      <c r="GZ39" s="5"/>
      <c r="HA39" s="5"/>
      <c r="HB39" s="5"/>
      <c r="HC39" s="5"/>
      <c r="HD39" s="5"/>
      <c r="HE39" s="5"/>
      <c r="HF39" s="5"/>
      <c r="HG39" s="5"/>
      <c r="HH39" s="5"/>
      <c r="HI39" s="5"/>
      <c r="HJ39" s="5"/>
      <c r="HK39" s="5"/>
      <c r="HL39" s="5"/>
      <c r="HM39" s="5"/>
      <c r="HN39" s="5"/>
      <c r="HO39" s="5"/>
      <c r="HP39" s="5"/>
      <c r="HQ39" s="5"/>
      <c r="HR39" s="5"/>
      <c r="HS39" s="5"/>
      <c r="HT39" s="5"/>
      <c r="HU39" s="5"/>
      <c r="HV39" s="5"/>
      <c r="HW39" s="5"/>
      <c r="HX39" s="5"/>
      <c r="HY39" s="5"/>
      <c r="HZ39" s="5"/>
      <c r="IA39" s="5"/>
      <c r="IB39" s="5"/>
      <c r="IC39" s="5"/>
      <c r="ID39" s="5"/>
      <c r="IE39" s="5"/>
      <c r="IF39" s="5"/>
      <c r="IG39" s="5"/>
      <c r="IH39" s="5"/>
      <c r="II39" s="5"/>
      <c r="IJ39" s="5"/>
      <c r="IK39" s="5"/>
      <c r="IL39" s="5"/>
      <c r="IM39" s="5"/>
      <c r="IN39" s="5"/>
      <c r="IO39" s="5"/>
      <c r="IP39" s="5"/>
      <c r="IQ39" s="5"/>
      <c r="IR39" s="5"/>
      <c r="IS39" s="5"/>
      <c r="IT39" s="5"/>
      <c r="IU39" s="5"/>
      <c r="IV39" s="5"/>
      <c r="IW39" s="5"/>
      <c r="IX39" s="5"/>
      <c r="IY39" s="5"/>
      <c r="IZ39" s="5"/>
      <c r="JA39" s="5"/>
      <c r="JB39" s="5"/>
      <c r="JC39" s="5"/>
      <c r="JD39" s="5"/>
      <c r="JE39" s="5"/>
      <c r="JF39" s="5"/>
      <c r="JG39" s="5"/>
      <c r="JH39" s="5"/>
      <c r="JI39" s="5"/>
      <c r="JJ39" s="5"/>
      <c r="JK39" s="5"/>
      <c r="JL39" s="5"/>
      <c r="JM39" s="5"/>
      <c r="JN39" s="5"/>
      <c r="JO39" s="5"/>
      <c r="JP39" s="5"/>
      <c r="JQ39" s="5"/>
      <c r="JR39" s="5"/>
      <c r="JS39" s="5"/>
      <c r="JT39" s="5"/>
      <c r="JU39" s="5"/>
      <c r="JV39" s="5"/>
      <c r="JW39" s="5"/>
      <c r="JX39" s="5"/>
      <c r="JY39" s="5"/>
      <c r="JZ39" s="5"/>
      <c r="KA39" s="5"/>
      <c r="KB39" s="5"/>
      <c r="KC39" s="5"/>
      <c r="KD39" s="5"/>
      <c r="KE39" s="5"/>
      <c r="KF39" s="5"/>
      <c r="KG39" s="5"/>
      <c r="KH39" s="5"/>
      <c r="KI39" s="5"/>
      <c r="KJ39" s="5"/>
      <c r="KK39" s="5"/>
      <c r="KL39" s="5"/>
      <c r="KM39" s="5"/>
      <c r="KN39" s="5"/>
      <c r="KO39" s="5"/>
      <c r="KP39" s="5"/>
      <c r="KQ39" s="5"/>
      <c r="KR39" s="5"/>
      <c r="KS39" s="5"/>
      <c r="KT39" s="5"/>
      <c r="KU39" s="5"/>
      <c r="KV39" s="5"/>
      <c r="KW39" s="5"/>
      <c r="KX39" s="5"/>
      <c r="KY39" s="5"/>
      <c r="KZ39" s="5"/>
      <c r="LA39" s="5"/>
      <c r="LB39" s="5"/>
      <c r="LC39" s="5"/>
      <c r="LD39" s="5"/>
      <c r="LE39" s="5"/>
      <c r="LF39" s="5"/>
      <c r="LG39" s="5"/>
      <c r="LH39" s="5"/>
      <c r="LI39" s="5"/>
      <c r="LJ39" s="5"/>
      <c r="LK39" s="5"/>
      <c r="LL39" s="5"/>
      <c r="LM39" s="5"/>
      <c r="LN39" s="5"/>
      <c r="LO39" s="5"/>
      <c r="LP39" s="5"/>
      <c r="LQ39" s="5"/>
      <c r="LR39" s="5"/>
      <c r="LS39" s="5"/>
      <c r="LT39" s="5"/>
      <c r="LU39" s="5"/>
      <c r="LV39" s="5"/>
      <c r="LW39" s="5"/>
      <c r="LX39" s="5"/>
      <c r="LY39" s="5"/>
      <c r="LZ39" s="5"/>
      <c r="MA39" s="5"/>
      <c r="MB39" s="5"/>
      <c r="MC39" s="5"/>
      <c r="MD39" s="5"/>
      <c r="ME39" s="5"/>
      <c r="MF39" s="5"/>
      <c r="MG39" s="5"/>
      <c r="MH39" s="5"/>
      <c r="MI39" s="5"/>
      <c r="MJ39" s="5"/>
      <c r="MK39" s="5"/>
      <c r="ML39" s="5"/>
      <c r="MM39" s="5"/>
      <c r="MN39" s="5"/>
      <c r="MO39" s="5"/>
      <c r="MP39" s="5"/>
      <c r="MQ39" s="5"/>
      <c r="MR39" s="5"/>
      <c r="MS39" s="5"/>
      <c r="MT39" s="5"/>
      <c r="MU39" s="5"/>
      <c r="MV39" s="5"/>
      <c r="MW39" s="5"/>
      <c r="MX39" s="5"/>
      <c r="MY39" s="5"/>
      <c r="MZ39" s="5"/>
      <c r="NA39" s="5"/>
      <c r="NB39" s="5"/>
      <c r="NC39" s="5"/>
      <c r="ND39" s="5"/>
      <c r="NE39" s="5"/>
      <c r="NF39" s="5"/>
      <c r="NG39" s="5"/>
      <c r="NH39" s="5"/>
      <c r="NI39" s="5"/>
      <c r="NJ39" s="5"/>
      <c r="NK39" s="5"/>
      <c r="NL39" s="5"/>
      <c r="NM39" s="5"/>
      <c r="NN39" s="5"/>
      <c r="NO39" s="5"/>
      <c r="NP39" s="5"/>
      <c r="NQ39" s="5"/>
      <c r="NR39" s="5"/>
      <c r="NS39" s="5"/>
      <c r="NT39" s="5"/>
      <c r="NU39" s="5"/>
      <c r="NV39" s="5"/>
      <c r="NW39" s="5"/>
      <c r="NX39" s="5"/>
      <c r="NY39" s="5"/>
      <c r="NZ39" s="5"/>
      <c r="OA39" s="5"/>
      <c r="OB39" s="5"/>
      <c r="OC39" s="5"/>
      <c r="OD39" s="5"/>
      <c r="OE39" s="5"/>
      <c r="OF39" s="5"/>
      <c r="OG39" s="5"/>
      <c r="OH39" s="5"/>
      <c r="OI39" s="5"/>
      <c r="OJ39" s="5"/>
      <c r="OK39" s="5"/>
      <c r="OL39" s="5"/>
      <c r="OM39" s="5"/>
      <c r="ON39" s="5"/>
      <c r="OO39" s="5"/>
      <c r="OP39" s="5"/>
      <c r="OQ39" s="5"/>
      <c r="OR39" s="5"/>
      <c r="OS39" s="5"/>
      <c r="OT39" s="5"/>
      <c r="OU39" s="5"/>
      <c r="OV39" s="5"/>
      <c r="OW39" s="5"/>
      <c r="OX39" s="5"/>
      <c r="OY39" s="5"/>
      <c r="OZ39" s="5"/>
      <c r="PA39" s="5"/>
      <c r="PB39" s="5"/>
      <c r="PC39" s="5"/>
      <c r="PD39" s="5"/>
      <c r="PE39" s="5"/>
      <c r="PF39" s="5"/>
      <c r="PG39" s="5"/>
      <c r="PH39" s="5"/>
      <c r="PI39" s="5"/>
      <c r="PJ39" s="5"/>
      <c r="PK39" s="5"/>
      <c r="PL39" s="5"/>
      <c r="PM39" s="5"/>
      <c r="PN39" s="5"/>
      <c r="PO39" s="5"/>
      <c r="PP39" s="5"/>
      <c r="PQ39" s="5"/>
      <c r="PR39" s="5"/>
      <c r="PS39" s="5"/>
      <c r="PT39" s="5"/>
      <c r="PU39" s="5"/>
      <c r="PV39" s="5"/>
      <c r="PW39" s="5"/>
      <c r="PX39" s="5"/>
      <c r="PY39" s="5"/>
      <c r="PZ39" s="5"/>
      <c r="QA39" s="5"/>
      <c r="QB39" s="5"/>
      <c r="QC39" s="5"/>
      <c r="QD39" s="5"/>
      <c r="QE39" s="5"/>
      <c r="QF39" s="5"/>
      <c r="QG39" s="5"/>
      <c r="QH39" s="5"/>
      <c r="QI39" s="5"/>
      <c r="QJ39" s="5"/>
      <c r="QK39" s="5"/>
      <c r="QL39" s="5"/>
      <c r="QM39" s="5"/>
      <c r="QN39" s="5"/>
      <c r="QO39" s="5"/>
      <c r="QP39" s="5"/>
      <c r="QQ39" s="5"/>
      <c r="QR39" s="5"/>
      <c r="QS39" s="5"/>
      <c r="QT39" s="5"/>
      <c r="QU39" s="5"/>
      <c r="QV39" s="5"/>
      <c r="QW39" s="5"/>
      <c r="QX39" s="5"/>
      <c r="QY39" s="5"/>
      <c r="QZ39" s="5"/>
      <c r="RA39" s="5"/>
      <c r="RB39" s="5"/>
      <c r="RC39" s="5"/>
      <c r="RD39" s="5"/>
      <c r="RE39" s="5"/>
      <c r="RF39" s="5"/>
      <c r="RG39" s="5"/>
      <c r="RH39" s="5"/>
      <c r="RI39" s="5"/>
      <c r="RJ39" s="5"/>
      <c r="RK39" s="5"/>
      <c r="RL39" s="5"/>
      <c r="RM39" s="5"/>
      <c r="RN39" s="5"/>
      <c r="RO39" s="5"/>
      <c r="RP39" s="5"/>
      <c r="RQ39" s="5"/>
      <c r="RR39" s="5"/>
      <c r="RS39" s="5"/>
      <c r="RT39" s="5"/>
      <c r="RU39" s="5"/>
      <c r="RV39" s="5"/>
      <c r="RW39" s="5"/>
      <c r="RX39" s="5"/>
      <c r="RY39" s="5"/>
      <c r="RZ39" s="5"/>
      <c r="SA39" s="5"/>
      <c r="SB39" s="5"/>
      <c r="SC39" s="5"/>
      <c r="SD39" s="5"/>
      <c r="SE39" s="5"/>
      <c r="SF39" s="5"/>
      <c r="SG39" s="5"/>
      <c r="SH39" s="5"/>
      <c r="SI39" s="5"/>
      <c r="SJ39" s="5"/>
      <c r="SK39" s="5"/>
      <c r="SL39" s="5"/>
      <c r="SM39" s="5"/>
      <c r="SN39" s="5"/>
      <c r="SO39" s="5"/>
      <c r="SP39" s="5"/>
      <c r="SQ39" s="5"/>
      <c r="SR39" s="5"/>
      <c r="SS39" s="5"/>
      <c r="ST39" s="5"/>
      <c r="SU39" s="5"/>
      <c r="SV39" s="5"/>
      <c r="SW39" s="5"/>
      <c r="SX39" s="5"/>
      <c r="SY39" s="5"/>
      <c r="SZ39" s="5"/>
      <c r="TA39" s="5"/>
      <c r="TB39" s="5"/>
      <c r="TC39" s="5"/>
      <c r="TD39" s="5"/>
      <c r="TE39" s="5"/>
      <c r="TF39" s="5"/>
      <c r="TG39" s="5"/>
      <c r="TH39" s="5"/>
      <c r="TI39" s="5"/>
      <c r="TJ39" s="5"/>
      <c r="TK39" s="5"/>
      <c r="TL39" s="5"/>
      <c r="TM39" s="5"/>
      <c r="TN39" s="5"/>
      <c r="TO39" s="5"/>
      <c r="TP39" s="5"/>
      <c r="TQ39" s="5"/>
      <c r="TR39" s="5"/>
      <c r="TS39" s="5"/>
      <c r="TT39" s="5"/>
      <c r="TU39" s="5"/>
      <c r="TV39" s="5"/>
      <c r="TW39" s="5"/>
      <c r="TX39" s="5"/>
      <c r="TY39" s="5"/>
      <c r="TZ39" s="5"/>
      <c r="UA39" s="5"/>
      <c r="UB39" s="5"/>
      <c r="UC39" s="5"/>
      <c r="UD39" s="5"/>
      <c r="UE39" s="5"/>
      <c r="UF39" s="5"/>
      <c r="UG39" s="5"/>
      <c r="UH39" s="5"/>
      <c r="UI39" s="5"/>
      <c r="UJ39" s="5"/>
      <c r="UK39" s="5"/>
      <c r="UL39" s="5"/>
      <c r="UM39" s="5"/>
      <c r="UN39" s="5"/>
      <c r="UO39" s="5"/>
      <c r="UP39" s="5"/>
      <c r="UQ39" s="5"/>
      <c r="UR39" s="5"/>
      <c r="US39" s="5"/>
      <c r="UT39" s="5"/>
      <c r="UU39" s="5"/>
      <c r="UV39" s="5"/>
      <c r="UW39" s="5"/>
      <c r="UX39" s="5"/>
      <c r="UY39" s="5"/>
      <c r="UZ39" s="5"/>
      <c r="VA39" s="5"/>
      <c r="VB39" s="5"/>
      <c r="VC39" s="5"/>
      <c r="VD39" s="5"/>
      <c r="VE39" s="5"/>
      <c r="VF39" s="5"/>
      <c r="VG39" s="5"/>
      <c r="VH39" s="5"/>
      <c r="VI39" s="5"/>
      <c r="VJ39" s="5"/>
      <c r="VK39" s="5"/>
      <c r="VL39" s="5"/>
      <c r="VM39" s="5"/>
      <c r="VN39" s="5"/>
      <c r="VO39" s="5"/>
      <c r="VP39" s="5"/>
      <c r="VQ39" s="5"/>
      <c r="VR39" s="5"/>
      <c r="VS39" s="5"/>
      <c r="VT39" s="5"/>
      <c r="VU39" s="5"/>
      <c r="VV39" s="5"/>
      <c r="VW39" s="5"/>
      <c r="VX39" s="5"/>
      <c r="VY39" s="5"/>
      <c r="VZ39" s="5"/>
      <c r="WA39" s="5"/>
      <c r="WB39" s="5"/>
      <c r="WC39" s="5"/>
      <c r="WD39" s="5"/>
      <c r="WE39" s="5"/>
      <c r="WF39" s="5"/>
      <c r="WG39" s="5"/>
      <c r="WH39" s="5"/>
      <c r="WI39" s="5"/>
      <c r="WJ39" s="5"/>
      <c r="WK39" s="5"/>
      <c r="WL39" s="5"/>
      <c r="WM39" s="5"/>
      <c r="WN39" s="5"/>
      <c r="WO39" s="5"/>
      <c r="WP39" s="5"/>
      <c r="WQ39" s="5"/>
      <c r="WR39" s="5"/>
      <c r="WS39" s="5"/>
      <c r="WT39" s="5"/>
      <c r="WU39" s="5"/>
      <c r="WV39" s="5"/>
      <c r="WW39" s="5"/>
      <c r="WX39" s="5"/>
      <c r="WY39" s="5"/>
      <c r="WZ39" s="5"/>
      <c r="XA39" s="5"/>
      <c r="XB39" s="5"/>
      <c r="XC39" s="5"/>
      <c r="XD39" s="5"/>
      <c r="XE39" s="5"/>
      <c r="XF39" s="5"/>
      <c r="XG39" s="5"/>
      <c r="XH39" s="5"/>
      <c r="XI39" s="5"/>
      <c r="XJ39" s="5"/>
      <c r="XK39" s="5"/>
      <c r="XL39" s="5"/>
      <c r="XM39" s="5"/>
      <c r="XN39" s="5"/>
      <c r="XO39" s="5"/>
      <c r="XP39" s="5"/>
      <c r="XQ39" s="5"/>
      <c r="XR39" s="5"/>
      <c r="XS39" s="5"/>
      <c r="XT39" s="5"/>
      <c r="XU39" s="5"/>
      <c r="XV39" s="5"/>
      <c r="XW39" s="5"/>
    </row>
    <row r="40" spans="1:647" ht="18" x14ac:dyDescent="0.45">
      <c r="A40" s="656"/>
      <c r="B40" s="657"/>
      <c r="C40" s="657"/>
      <c r="D40" s="658"/>
      <c r="E40" s="18"/>
      <c r="F40" s="324" t="s">
        <v>25</v>
      </c>
      <c r="G40" s="328">
        <v>54</v>
      </c>
      <c r="H40" s="19"/>
      <c r="I40" s="663"/>
      <c r="J40" s="664"/>
      <c r="K40" s="665"/>
      <c r="L40" s="681"/>
      <c r="M40" s="682"/>
      <c r="N40" s="683"/>
      <c r="O40" s="681"/>
      <c r="P40" s="682"/>
      <c r="Q40" s="683"/>
      <c r="R40" s="641"/>
      <c r="S40" s="642"/>
      <c r="T40" s="641"/>
      <c r="U40" s="642"/>
      <c r="V40" s="14"/>
      <c r="W40" s="14"/>
      <c r="X40" s="14"/>
      <c r="Y40" s="14"/>
      <c r="Z40" s="14"/>
      <c r="AA40" s="14"/>
      <c r="AB40" s="14"/>
      <c r="AC40" s="14"/>
      <c r="AD40" s="14"/>
      <c r="AE40" s="14"/>
      <c r="AF40" s="14"/>
      <c r="AG40" s="14"/>
      <c r="AH40" s="14"/>
      <c r="AI40" s="14"/>
      <c r="AJ40" s="14"/>
      <c r="AK40" s="14"/>
      <c r="AL40" s="14"/>
      <c r="AM40" s="5"/>
      <c r="AN40" s="5"/>
      <c r="AO40" s="5"/>
      <c r="AP40" s="5"/>
      <c r="AQ40" s="5"/>
      <c r="AR40" s="5"/>
      <c r="AS40" s="5"/>
      <c r="AT40" s="5"/>
      <c r="AU40" s="5"/>
      <c r="AV40" s="5"/>
      <c r="AW40" s="5"/>
      <c r="AX40" s="5"/>
      <c r="AY40" s="5"/>
      <c r="AZ40" s="5"/>
      <c r="BA40" s="5"/>
      <c r="BB40" s="5"/>
      <c r="BC40" s="5"/>
      <c r="BD40" s="5"/>
      <c r="BE40" s="5"/>
      <c r="BF40" s="5"/>
      <c r="BG40" s="5"/>
      <c r="BH40" s="5"/>
      <c r="BI40" s="5"/>
      <c r="BJ40" s="5"/>
      <c r="BK40" s="5"/>
      <c r="BL40" s="5"/>
      <c r="BM40" s="5"/>
      <c r="BN40" s="5"/>
      <c r="BO40" s="5"/>
      <c r="BP40" s="5"/>
      <c r="BQ40" s="5"/>
      <c r="BR40" s="5"/>
      <c r="BS40" s="5"/>
      <c r="BT40" s="5"/>
      <c r="BU40" s="5"/>
      <c r="BV40" s="5"/>
      <c r="BW40" s="5"/>
      <c r="BX40" s="5"/>
      <c r="BY40" s="5"/>
      <c r="BZ40" s="5"/>
      <c r="CA40" s="5"/>
      <c r="CB40" s="5"/>
      <c r="CC40" s="5"/>
      <c r="CD40" s="5"/>
      <c r="CE40" s="5"/>
      <c r="CF40" s="5"/>
      <c r="CG40" s="5"/>
      <c r="CH40" s="5"/>
      <c r="CI40" s="5"/>
      <c r="CJ40" s="5"/>
      <c r="CK40" s="5"/>
      <c r="CL40" s="5"/>
      <c r="CM40" s="5"/>
      <c r="CN40" s="5"/>
      <c r="CO40" s="5"/>
      <c r="CP40" s="5"/>
      <c r="CQ40" s="5"/>
      <c r="CR40" s="5"/>
      <c r="CS40" s="5"/>
      <c r="CT40" s="5"/>
      <c r="CU40" s="5"/>
      <c r="CV40" s="5"/>
      <c r="CW40" s="5"/>
      <c r="CX40" s="5"/>
      <c r="CY40" s="5"/>
      <c r="CZ40" s="5"/>
      <c r="DA40" s="5"/>
      <c r="DB40" s="5"/>
      <c r="DC40" s="5"/>
      <c r="DD40" s="5"/>
      <c r="DE40" s="5"/>
      <c r="DF40" s="5"/>
      <c r="DG40" s="5"/>
      <c r="DH40" s="5"/>
      <c r="DI40" s="5"/>
      <c r="DJ40" s="5"/>
      <c r="DK40" s="5"/>
      <c r="DL40" s="5"/>
      <c r="DM40" s="5"/>
      <c r="DN40" s="5"/>
      <c r="DO40" s="5"/>
      <c r="DP40" s="5"/>
      <c r="DQ40" s="5"/>
      <c r="DR40" s="5"/>
      <c r="DS40" s="5"/>
      <c r="DT40" s="5"/>
      <c r="DU40" s="5"/>
      <c r="DV40" s="5"/>
      <c r="DW40" s="5"/>
      <c r="DX40" s="5"/>
      <c r="DY40" s="5"/>
      <c r="DZ40" s="5"/>
      <c r="EA40" s="5"/>
      <c r="EB40" s="5"/>
      <c r="EC40" s="5"/>
      <c r="ED40" s="5"/>
      <c r="EE40" s="5"/>
      <c r="EF40" s="5"/>
      <c r="EG40" s="5"/>
      <c r="EH40" s="5"/>
      <c r="EI40" s="5"/>
      <c r="EJ40" s="5"/>
      <c r="EK40" s="5"/>
      <c r="EL40" s="5"/>
      <c r="EM40" s="5"/>
      <c r="EN40" s="5"/>
      <c r="EO40" s="5"/>
      <c r="EP40" s="5"/>
      <c r="EQ40" s="5"/>
      <c r="ER40" s="5"/>
      <c r="ES40" s="5"/>
      <c r="ET40" s="5"/>
      <c r="EU40" s="5"/>
      <c r="EV40" s="5"/>
      <c r="EW40" s="5"/>
      <c r="EX40" s="5"/>
      <c r="EY40" s="5"/>
      <c r="EZ40" s="5"/>
      <c r="FA40" s="5"/>
      <c r="FB40" s="5"/>
      <c r="FC40" s="5"/>
      <c r="FD40" s="5"/>
      <c r="FE40" s="5"/>
      <c r="FF40" s="5"/>
      <c r="FG40" s="5"/>
      <c r="FH40" s="5"/>
      <c r="FI40" s="5"/>
      <c r="FJ40" s="5"/>
      <c r="FK40" s="5"/>
      <c r="FL40" s="5"/>
      <c r="FM40" s="5"/>
      <c r="FN40" s="5"/>
      <c r="FO40" s="5"/>
      <c r="FP40" s="5"/>
      <c r="FQ40" s="5"/>
      <c r="FR40" s="5"/>
      <c r="FS40" s="5"/>
      <c r="FT40" s="5"/>
      <c r="FU40" s="5"/>
      <c r="FV40" s="5"/>
      <c r="FW40" s="5"/>
      <c r="FX40" s="5"/>
      <c r="FY40" s="5"/>
      <c r="FZ40" s="5"/>
      <c r="GA40" s="5"/>
      <c r="GB40" s="5"/>
      <c r="GC40" s="5"/>
      <c r="GD40" s="5"/>
      <c r="GE40" s="5"/>
      <c r="GF40" s="5"/>
      <c r="GG40" s="5"/>
      <c r="GH40" s="5"/>
      <c r="GI40" s="5"/>
      <c r="GJ40" s="5"/>
      <c r="GK40" s="5"/>
      <c r="GL40" s="5"/>
      <c r="GM40" s="5"/>
      <c r="GN40" s="5"/>
      <c r="GO40" s="5"/>
      <c r="GP40" s="5"/>
      <c r="GQ40" s="5"/>
      <c r="GR40" s="5"/>
      <c r="GS40" s="5"/>
      <c r="GT40" s="5"/>
      <c r="GU40" s="5"/>
      <c r="GV40" s="5"/>
      <c r="GW40" s="5"/>
      <c r="GX40" s="5"/>
      <c r="GY40" s="5"/>
      <c r="GZ40" s="5"/>
      <c r="HA40" s="5"/>
      <c r="HB40" s="5"/>
      <c r="HC40" s="5"/>
      <c r="HD40" s="5"/>
      <c r="HE40" s="5"/>
      <c r="HF40" s="5"/>
      <c r="HG40" s="5"/>
      <c r="HH40" s="5"/>
      <c r="HI40" s="5"/>
      <c r="HJ40" s="5"/>
      <c r="HK40" s="5"/>
      <c r="HL40" s="5"/>
      <c r="HM40" s="5"/>
      <c r="HN40" s="5"/>
      <c r="HO40" s="5"/>
      <c r="HP40" s="5"/>
      <c r="HQ40" s="5"/>
      <c r="HR40" s="5"/>
      <c r="HS40" s="5"/>
      <c r="HT40" s="5"/>
      <c r="HU40" s="5"/>
      <c r="HV40" s="5"/>
      <c r="HW40" s="5"/>
      <c r="HX40" s="5"/>
      <c r="HY40" s="5"/>
      <c r="HZ40" s="5"/>
      <c r="IA40" s="5"/>
      <c r="IB40" s="5"/>
      <c r="IC40" s="5"/>
      <c r="ID40" s="5"/>
      <c r="IE40" s="5"/>
      <c r="IF40" s="5"/>
      <c r="IG40" s="5"/>
      <c r="IH40" s="5"/>
      <c r="II40" s="5"/>
      <c r="IJ40" s="5"/>
      <c r="IK40" s="5"/>
      <c r="IL40" s="5"/>
      <c r="IM40" s="5"/>
      <c r="IN40" s="5"/>
      <c r="IO40" s="5"/>
      <c r="IP40" s="5"/>
      <c r="IQ40" s="5"/>
      <c r="IR40" s="5"/>
      <c r="IS40" s="5"/>
      <c r="IT40" s="5"/>
      <c r="IU40" s="5"/>
      <c r="IV40" s="5"/>
      <c r="IW40" s="5"/>
      <c r="IX40" s="5"/>
      <c r="IY40" s="5"/>
      <c r="IZ40" s="5"/>
      <c r="JA40" s="5"/>
      <c r="JB40" s="5"/>
      <c r="JC40" s="5"/>
      <c r="JD40" s="5"/>
      <c r="JE40" s="5"/>
      <c r="JF40" s="5"/>
      <c r="JG40" s="5"/>
      <c r="JH40" s="5"/>
      <c r="JI40" s="5"/>
      <c r="JJ40" s="5"/>
      <c r="JK40" s="5"/>
      <c r="JL40" s="5"/>
      <c r="JM40" s="5"/>
      <c r="JN40" s="5"/>
      <c r="JO40" s="5"/>
      <c r="JP40" s="5"/>
      <c r="JQ40" s="5"/>
      <c r="JR40" s="5"/>
      <c r="JS40" s="5"/>
      <c r="JT40" s="5"/>
      <c r="JU40" s="5"/>
      <c r="JV40" s="5"/>
      <c r="JW40" s="5"/>
      <c r="JX40" s="5"/>
      <c r="JY40" s="5"/>
      <c r="JZ40" s="5"/>
      <c r="KA40" s="5"/>
      <c r="KB40" s="5"/>
      <c r="KC40" s="5"/>
      <c r="KD40" s="5"/>
      <c r="KE40" s="5"/>
      <c r="KF40" s="5"/>
      <c r="KG40" s="5"/>
      <c r="KH40" s="5"/>
      <c r="KI40" s="5"/>
      <c r="KJ40" s="5"/>
      <c r="KK40" s="5"/>
      <c r="KL40" s="5"/>
      <c r="KM40" s="5"/>
      <c r="KN40" s="5"/>
      <c r="KO40" s="5"/>
      <c r="KP40" s="5"/>
      <c r="KQ40" s="5"/>
      <c r="KR40" s="5"/>
      <c r="KS40" s="5"/>
      <c r="KT40" s="5"/>
      <c r="KU40" s="5"/>
      <c r="KV40" s="5"/>
      <c r="KW40" s="5"/>
      <c r="KX40" s="5"/>
      <c r="KY40" s="5"/>
      <c r="KZ40" s="5"/>
      <c r="LA40" s="5"/>
      <c r="LB40" s="5"/>
      <c r="LC40" s="5"/>
      <c r="LD40" s="5"/>
      <c r="LE40" s="5"/>
      <c r="LF40" s="5"/>
      <c r="LG40" s="5"/>
      <c r="LH40" s="5"/>
      <c r="LI40" s="5"/>
      <c r="LJ40" s="5"/>
      <c r="LK40" s="5"/>
      <c r="LL40" s="5"/>
      <c r="LM40" s="5"/>
      <c r="LN40" s="5"/>
      <c r="LO40" s="5"/>
      <c r="LP40" s="5"/>
      <c r="LQ40" s="5"/>
      <c r="LR40" s="5"/>
      <c r="LS40" s="5"/>
      <c r="LT40" s="5"/>
      <c r="LU40" s="5"/>
      <c r="LV40" s="5"/>
      <c r="LW40" s="5"/>
      <c r="LX40" s="5"/>
      <c r="LY40" s="5"/>
      <c r="LZ40" s="5"/>
      <c r="MA40" s="5"/>
      <c r="MB40" s="5"/>
      <c r="MC40" s="5"/>
      <c r="MD40" s="5"/>
      <c r="ME40" s="5"/>
      <c r="MF40" s="5"/>
      <c r="MG40" s="5"/>
      <c r="MH40" s="5"/>
      <c r="MI40" s="5"/>
      <c r="MJ40" s="5"/>
      <c r="MK40" s="5"/>
      <c r="ML40" s="5"/>
      <c r="MM40" s="5"/>
      <c r="MN40" s="5"/>
      <c r="MO40" s="5"/>
      <c r="MP40" s="5"/>
      <c r="MQ40" s="5"/>
      <c r="MR40" s="5"/>
      <c r="MS40" s="5"/>
      <c r="MT40" s="5"/>
      <c r="MU40" s="5"/>
      <c r="MV40" s="5"/>
      <c r="MW40" s="5"/>
      <c r="MX40" s="5"/>
      <c r="MY40" s="5"/>
      <c r="MZ40" s="5"/>
      <c r="NA40" s="5"/>
      <c r="NB40" s="5"/>
      <c r="NC40" s="5"/>
      <c r="ND40" s="5"/>
      <c r="NE40" s="5"/>
      <c r="NF40" s="5"/>
      <c r="NG40" s="5"/>
      <c r="NH40" s="5"/>
      <c r="NI40" s="5"/>
      <c r="NJ40" s="5"/>
      <c r="NK40" s="5"/>
      <c r="NL40" s="5"/>
      <c r="NM40" s="5"/>
      <c r="NN40" s="5"/>
      <c r="NO40" s="5"/>
      <c r="NP40" s="5"/>
      <c r="NQ40" s="5"/>
      <c r="NR40" s="5"/>
      <c r="NS40" s="5"/>
      <c r="NT40" s="5"/>
      <c r="NU40" s="5"/>
      <c r="NV40" s="5"/>
      <c r="NW40" s="5"/>
      <c r="NX40" s="5"/>
      <c r="NY40" s="5"/>
      <c r="NZ40" s="5"/>
      <c r="OA40" s="5"/>
      <c r="OB40" s="5"/>
      <c r="OC40" s="5"/>
      <c r="OD40" s="5"/>
      <c r="OE40" s="5"/>
      <c r="OF40" s="5"/>
      <c r="OG40" s="5"/>
      <c r="OH40" s="5"/>
      <c r="OI40" s="5"/>
      <c r="OJ40" s="5"/>
      <c r="OK40" s="5"/>
      <c r="OL40" s="5"/>
      <c r="OM40" s="5"/>
      <c r="ON40" s="5"/>
      <c r="OO40" s="5"/>
      <c r="OP40" s="5"/>
      <c r="OQ40" s="5"/>
      <c r="OR40" s="5"/>
      <c r="OS40" s="5"/>
      <c r="OT40" s="5"/>
      <c r="OU40" s="5"/>
      <c r="OV40" s="5"/>
      <c r="OW40" s="5"/>
      <c r="OX40" s="5"/>
      <c r="OY40" s="5"/>
      <c r="OZ40" s="5"/>
      <c r="PA40" s="5"/>
      <c r="PB40" s="5"/>
      <c r="PC40" s="5"/>
      <c r="PD40" s="5"/>
      <c r="PE40" s="5"/>
      <c r="PF40" s="5"/>
      <c r="PG40" s="5"/>
      <c r="PH40" s="5"/>
      <c r="PI40" s="5"/>
      <c r="PJ40" s="5"/>
      <c r="PK40" s="5"/>
      <c r="PL40" s="5"/>
      <c r="PM40" s="5"/>
      <c r="PN40" s="5"/>
      <c r="PO40" s="5"/>
      <c r="PP40" s="5"/>
      <c r="PQ40" s="5"/>
      <c r="PR40" s="5"/>
      <c r="PS40" s="5"/>
      <c r="PT40" s="5"/>
      <c r="PU40" s="5"/>
      <c r="PV40" s="5"/>
      <c r="PW40" s="5"/>
      <c r="PX40" s="5"/>
      <c r="PY40" s="5"/>
      <c r="PZ40" s="5"/>
      <c r="QA40" s="5"/>
      <c r="QB40" s="5"/>
      <c r="QC40" s="5"/>
      <c r="QD40" s="5"/>
      <c r="QE40" s="5"/>
      <c r="QF40" s="5"/>
      <c r="QG40" s="5"/>
      <c r="QH40" s="5"/>
      <c r="QI40" s="5"/>
      <c r="QJ40" s="5"/>
      <c r="QK40" s="5"/>
      <c r="QL40" s="5"/>
      <c r="QM40" s="5"/>
      <c r="QN40" s="5"/>
      <c r="QO40" s="5"/>
      <c r="QP40" s="5"/>
      <c r="QQ40" s="5"/>
      <c r="QR40" s="5"/>
      <c r="QS40" s="5"/>
      <c r="QT40" s="5"/>
      <c r="QU40" s="5"/>
      <c r="QV40" s="5"/>
      <c r="QW40" s="5"/>
      <c r="QX40" s="5"/>
      <c r="QY40" s="5"/>
      <c r="QZ40" s="5"/>
      <c r="RA40" s="5"/>
      <c r="RB40" s="5"/>
      <c r="RC40" s="5"/>
      <c r="RD40" s="5"/>
      <c r="RE40" s="5"/>
      <c r="RF40" s="5"/>
      <c r="RG40" s="5"/>
      <c r="RH40" s="5"/>
      <c r="RI40" s="5"/>
      <c r="RJ40" s="5"/>
      <c r="RK40" s="5"/>
      <c r="RL40" s="5"/>
      <c r="RM40" s="5"/>
      <c r="RN40" s="5"/>
      <c r="RO40" s="5"/>
      <c r="RP40" s="5"/>
      <c r="RQ40" s="5"/>
      <c r="RR40" s="5"/>
      <c r="RS40" s="5"/>
      <c r="RT40" s="5"/>
      <c r="RU40" s="5"/>
      <c r="RV40" s="5"/>
      <c r="RW40" s="5"/>
      <c r="RX40" s="5"/>
      <c r="RY40" s="5"/>
      <c r="RZ40" s="5"/>
      <c r="SA40" s="5"/>
      <c r="SB40" s="5"/>
      <c r="SC40" s="5"/>
      <c r="SD40" s="5"/>
      <c r="SE40" s="5"/>
      <c r="SF40" s="5"/>
      <c r="SG40" s="5"/>
      <c r="SH40" s="5"/>
      <c r="SI40" s="5"/>
      <c r="SJ40" s="5"/>
      <c r="SK40" s="5"/>
      <c r="SL40" s="5"/>
      <c r="SM40" s="5"/>
      <c r="SN40" s="5"/>
      <c r="SO40" s="5"/>
      <c r="SP40" s="5"/>
      <c r="SQ40" s="5"/>
      <c r="SR40" s="5"/>
      <c r="SS40" s="5"/>
      <c r="ST40" s="5"/>
      <c r="SU40" s="5"/>
      <c r="SV40" s="5"/>
      <c r="SW40" s="5"/>
      <c r="SX40" s="5"/>
      <c r="SY40" s="5"/>
      <c r="SZ40" s="5"/>
      <c r="TA40" s="5"/>
      <c r="TB40" s="5"/>
      <c r="TC40" s="5"/>
      <c r="TD40" s="5"/>
      <c r="TE40" s="5"/>
      <c r="TF40" s="5"/>
      <c r="TG40" s="5"/>
      <c r="TH40" s="5"/>
      <c r="TI40" s="5"/>
      <c r="TJ40" s="5"/>
      <c r="TK40" s="5"/>
      <c r="TL40" s="5"/>
      <c r="TM40" s="5"/>
      <c r="TN40" s="5"/>
      <c r="TO40" s="5"/>
      <c r="TP40" s="5"/>
      <c r="TQ40" s="5"/>
      <c r="TR40" s="5"/>
      <c r="TS40" s="5"/>
      <c r="TT40" s="5"/>
      <c r="TU40" s="5"/>
      <c r="TV40" s="5"/>
      <c r="TW40" s="5"/>
      <c r="TX40" s="5"/>
      <c r="TY40" s="5"/>
      <c r="TZ40" s="5"/>
      <c r="UA40" s="5"/>
      <c r="UB40" s="5"/>
      <c r="UC40" s="5"/>
      <c r="UD40" s="5"/>
      <c r="UE40" s="5"/>
      <c r="UF40" s="5"/>
      <c r="UG40" s="5"/>
      <c r="UH40" s="5"/>
      <c r="UI40" s="5"/>
      <c r="UJ40" s="5"/>
      <c r="UK40" s="5"/>
      <c r="UL40" s="5"/>
      <c r="UM40" s="5"/>
      <c r="UN40" s="5"/>
      <c r="UO40" s="5"/>
      <c r="UP40" s="5"/>
      <c r="UQ40" s="5"/>
      <c r="UR40" s="5"/>
      <c r="US40" s="5"/>
      <c r="UT40" s="5"/>
      <c r="UU40" s="5"/>
      <c r="UV40" s="5"/>
      <c r="UW40" s="5"/>
      <c r="UX40" s="5"/>
      <c r="UY40" s="5"/>
      <c r="UZ40" s="5"/>
      <c r="VA40" s="5"/>
      <c r="VB40" s="5"/>
      <c r="VC40" s="5"/>
      <c r="VD40" s="5"/>
      <c r="VE40" s="5"/>
      <c r="VF40" s="5"/>
      <c r="VG40" s="5"/>
      <c r="VH40" s="5"/>
      <c r="VI40" s="5"/>
      <c r="VJ40" s="5"/>
      <c r="VK40" s="5"/>
      <c r="VL40" s="5"/>
      <c r="VM40" s="5"/>
      <c r="VN40" s="5"/>
      <c r="VO40" s="5"/>
      <c r="VP40" s="5"/>
      <c r="VQ40" s="5"/>
      <c r="VR40" s="5"/>
      <c r="VS40" s="5"/>
      <c r="VT40" s="5"/>
      <c r="VU40" s="5"/>
      <c r="VV40" s="5"/>
      <c r="VW40" s="5"/>
      <c r="VX40" s="5"/>
      <c r="VY40" s="5"/>
      <c r="VZ40" s="5"/>
      <c r="WA40" s="5"/>
      <c r="WB40" s="5"/>
      <c r="WC40" s="5"/>
      <c r="WD40" s="5"/>
      <c r="WE40" s="5"/>
      <c r="WF40" s="5"/>
      <c r="WG40" s="5"/>
      <c r="WH40" s="5"/>
      <c r="WI40" s="5"/>
      <c r="WJ40" s="5"/>
      <c r="WK40" s="5"/>
      <c r="WL40" s="5"/>
      <c r="WM40" s="5"/>
      <c r="WN40" s="5"/>
      <c r="WO40" s="5"/>
      <c r="WP40" s="5"/>
      <c r="WQ40" s="5"/>
      <c r="WR40" s="5"/>
      <c r="WS40" s="5"/>
      <c r="WT40" s="5"/>
      <c r="WU40" s="5"/>
      <c r="WV40" s="5"/>
      <c r="WW40" s="5"/>
      <c r="WX40" s="5"/>
      <c r="WY40" s="5"/>
      <c r="WZ40" s="5"/>
      <c r="XA40" s="5"/>
      <c r="XB40" s="5"/>
      <c r="XC40" s="5"/>
      <c r="XD40" s="5"/>
      <c r="XE40" s="5"/>
      <c r="XF40" s="5"/>
      <c r="XG40" s="5"/>
      <c r="XH40" s="5"/>
      <c r="XI40" s="5"/>
      <c r="XJ40" s="5"/>
      <c r="XK40" s="5"/>
      <c r="XL40" s="5"/>
      <c r="XM40" s="5"/>
      <c r="XN40" s="5"/>
      <c r="XO40" s="5"/>
      <c r="XP40" s="5"/>
      <c r="XQ40" s="5"/>
      <c r="XR40" s="5"/>
      <c r="XS40" s="5"/>
      <c r="XT40" s="5"/>
      <c r="XU40" s="5"/>
      <c r="XV40" s="5"/>
      <c r="XW40" s="5"/>
    </row>
    <row r="41" spans="1:647" ht="18" x14ac:dyDescent="0.45">
      <c r="A41" s="656"/>
      <c r="B41" s="657"/>
      <c r="C41" s="657"/>
      <c r="D41" s="658"/>
      <c r="E41" s="18"/>
      <c r="F41" s="324" t="s">
        <v>26</v>
      </c>
      <c r="G41" s="328">
        <v>55</v>
      </c>
      <c r="H41" s="19"/>
      <c r="I41" s="663"/>
      <c r="J41" s="664"/>
      <c r="K41" s="665"/>
      <c r="L41" s="681"/>
      <c r="M41" s="682"/>
      <c r="N41" s="683"/>
      <c r="O41" s="681"/>
      <c r="P41" s="682"/>
      <c r="Q41" s="683"/>
      <c r="R41" s="641"/>
      <c r="S41" s="642"/>
      <c r="T41" s="641"/>
      <c r="U41" s="642"/>
      <c r="V41" s="14"/>
      <c r="W41" s="14"/>
      <c r="X41" s="14"/>
      <c r="Y41" s="14"/>
      <c r="Z41" s="14"/>
      <c r="AA41" s="14"/>
      <c r="AB41" s="14"/>
      <c r="AC41" s="14"/>
      <c r="AD41" s="14"/>
      <c r="AE41" s="14"/>
      <c r="AF41" s="14"/>
      <c r="AG41" s="14"/>
      <c r="AH41" s="14"/>
      <c r="AI41" s="14"/>
      <c r="AJ41" s="14"/>
      <c r="AK41" s="14"/>
      <c r="AL41" s="14"/>
      <c r="AM41" s="5"/>
      <c r="AN41" s="5"/>
      <c r="AO41" s="5"/>
      <c r="AP41" s="5"/>
      <c r="AQ41" s="5"/>
      <c r="AR41" s="5"/>
      <c r="AS41" s="5"/>
      <c r="AT41" s="5"/>
      <c r="AU41" s="5"/>
      <c r="AV41" s="5"/>
      <c r="AW41" s="5"/>
      <c r="AX41" s="5"/>
      <c r="AY41" s="5"/>
      <c r="AZ41" s="5"/>
      <c r="BA41" s="5"/>
      <c r="BB41" s="5"/>
      <c r="BC41" s="5"/>
      <c r="BD41" s="5"/>
      <c r="BE41" s="5"/>
      <c r="BF41" s="5"/>
      <c r="BG41" s="5"/>
      <c r="BH41" s="5"/>
      <c r="BI41" s="5"/>
      <c r="BJ41" s="5"/>
      <c r="BK41" s="5"/>
      <c r="BL41" s="5"/>
      <c r="BM41" s="5"/>
      <c r="BN41" s="5"/>
      <c r="BO41" s="5"/>
      <c r="BP41" s="5"/>
      <c r="BQ41" s="5"/>
      <c r="BR41" s="5"/>
      <c r="BS41" s="5"/>
      <c r="BT41" s="5"/>
      <c r="BU41" s="5"/>
      <c r="BV41" s="5"/>
      <c r="BW41" s="5"/>
      <c r="BX41" s="5"/>
      <c r="BY41" s="5"/>
      <c r="BZ41" s="5"/>
      <c r="CA41" s="5"/>
      <c r="CB41" s="5"/>
      <c r="CC41" s="5"/>
      <c r="CD41" s="5"/>
      <c r="CE41" s="5"/>
      <c r="CF41" s="5"/>
      <c r="CG41" s="5"/>
      <c r="CH41" s="5"/>
      <c r="CI41" s="5"/>
      <c r="CJ41" s="5"/>
      <c r="CK41" s="5"/>
      <c r="CL41" s="5"/>
      <c r="CM41" s="5"/>
      <c r="CN41" s="5"/>
      <c r="CO41" s="5"/>
      <c r="CP41" s="5"/>
      <c r="CQ41" s="5"/>
      <c r="CR41" s="5"/>
      <c r="CS41" s="5"/>
      <c r="CT41" s="5"/>
      <c r="CU41" s="5"/>
      <c r="CV41" s="5"/>
      <c r="CW41" s="5"/>
      <c r="CX41" s="5"/>
      <c r="CY41" s="5"/>
      <c r="CZ41" s="5"/>
      <c r="DA41" s="5"/>
      <c r="DB41" s="5"/>
      <c r="DC41" s="5"/>
      <c r="DD41" s="5"/>
      <c r="DE41" s="5"/>
      <c r="DF41" s="5"/>
      <c r="DG41" s="5"/>
      <c r="DH41" s="5"/>
      <c r="DI41" s="5"/>
      <c r="DJ41" s="5"/>
      <c r="DK41" s="5"/>
      <c r="DL41" s="5"/>
      <c r="DM41" s="5"/>
      <c r="DN41" s="5"/>
      <c r="DO41" s="5"/>
      <c r="DP41" s="5"/>
      <c r="DQ41" s="5"/>
      <c r="DR41" s="5"/>
      <c r="DS41" s="5"/>
      <c r="DT41" s="5"/>
      <c r="DU41" s="5"/>
      <c r="DV41" s="5"/>
      <c r="DW41" s="5"/>
      <c r="DX41" s="5"/>
      <c r="DY41" s="5"/>
      <c r="DZ41" s="5"/>
      <c r="EA41" s="5"/>
      <c r="EB41" s="5"/>
      <c r="EC41" s="5"/>
      <c r="ED41" s="5"/>
      <c r="EE41" s="5"/>
      <c r="EF41" s="5"/>
      <c r="EG41" s="5"/>
      <c r="EH41" s="5"/>
      <c r="EI41" s="5"/>
      <c r="EJ41" s="5"/>
      <c r="EK41" s="5"/>
      <c r="EL41" s="5"/>
      <c r="EM41" s="5"/>
      <c r="EN41" s="5"/>
      <c r="EO41" s="5"/>
      <c r="EP41" s="5"/>
      <c r="EQ41" s="5"/>
      <c r="ER41" s="5"/>
      <c r="ES41" s="5"/>
      <c r="ET41" s="5"/>
      <c r="EU41" s="5"/>
      <c r="EV41" s="5"/>
      <c r="EW41" s="5"/>
      <c r="EX41" s="5"/>
      <c r="EY41" s="5"/>
      <c r="EZ41" s="5"/>
      <c r="FA41" s="5"/>
      <c r="FB41" s="5"/>
      <c r="FC41" s="5"/>
      <c r="FD41" s="5"/>
      <c r="FE41" s="5"/>
      <c r="FF41" s="5"/>
      <c r="FG41" s="5"/>
      <c r="FH41" s="5"/>
      <c r="FI41" s="5"/>
      <c r="FJ41" s="5"/>
      <c r="FK41" s="5"/>
      <c r="FL41" s="5"/>
      <c r="FM41" s="5"/>
      <c r="FN41" s="5"/>
      <c r="FO41" s="5"/>
      <c r="FP41" s="5"/>
      <c r="FQ41" s="5"/>
      <c r="FR41" s="5"/>
      <c r="FS41" s="5"/>
      <c r="FT41" s="5"/>
      <c r="FU41" s="5"/>
      <c r="FV41" s="5"/>
      <c r="FW41" s="5"/>
      <c r="FX41" s="5"/>
      <c r="FY41" s="5"/>
      <c r="FZ41" s="5"/>
      <c r="GA41" s="5"/>
      <c r="GB41" s="5"/>
      <c r="GC41" s="5"/>
      <c r="GD41" s="5"/>
      <c r="GE41" s="5"/>
      <c r="GF41" s="5"/>
      <c r="GG41" s="5"/>
      <c r="GH41" s="5"/>
      <c r="GI41" s="5"/>
      <c r="GJ41" s="5"/>
      <c r="GK41" s="5"/>
      <c r="GL41" s="5"/>
      <c r="GM41" s="5"/>
      <c r="GN41" s="5"/>
      <c r="GO41" s="5"/>
      <c r="GP41" s="5"/>
      <c r="GQ41" s="5"/>
      <c r="GR41" s="5"/>
      <c r="GS41" s="5"/>
      <c r="GT41" s="5"/>
      <c r="GU41" s="5"/>
      <c r="GV41" s="5"/>
      <c r="GW41" s="5"/>
      <c r="GX41" s="5"/>
      <c r="GY41" s="5"/>
      <c r="GZ41" s="5"/>
      <c r="HA41" s="5"/>
      <c r="HB41" s="5"/>
      <c r="HC41" s="5"/>
      <c r="HD41" s="5"/>
      <c r="HE41" s="5"/>
      <c r="HF41" s="5"/>
      <c r="HG41" s="5"/>
      <c r="HH41" s="5"/>
      <c r="HI41" s="5"/>
      <c r="HJ41" s="5"/>
      <c r="HK41" s="5"/>
      <c r="HL41" s="5"/>
      <c r="HM41" s="5"/>
      <c r="HN41" s="5"/>
      <c r="HO41" s="5"/>
      <c r="HP41" s="5"/>
      <c r="HQ41" s="5"/>
      <c r="HR41" s="5"/>
      <c r="HS41" s="5"/>
      <c r="HT41" s="5"/>
      <c r="HU41" s="5"/>
      <c r="HV41" s="5"/>
      <c r="HW41" s="5"/>
      <c r="HX41" s="5"/>
      <c r="HY41" s="5"/>
      <c r="HZ41" s="5"/>
      <c r="IA41" s="5"/>
      <c r="IB41" s="5"/>
      <c r="IC41" s="5"/>
      <c r="ID41" s="5"/>
      <c r="IE41" s="5"/>
      <c r="IF41" s="5"/>
      <c r="IG41" s="5"/>
      <c r="IH41" s="5"/>
      <c r="II41" s="5"/>
      <c r="IJ41" s="5"/>
      <c r="IK41" s="5"/>
      <c r="IL41" s="5"/>
      <c r="IM41" s="5"/>
      <c r="IN41" s="5"/>
      <c r="IO41" s="5"/>
      <c r="IP41" s="5"/>
      <c r="IQ41" s="5"/>
      <c r="IR41" s="5"/>
      <c r="IS41" s="5"/>
      <c r="IT41" s="5"/>
      <c r="IU41" s="5"/>
      <c r="IV41" s="5"/>
      <c r="IW41" s="5"/>
      <c r="IX41" s="5"/>
      <c r="IY41" s="5"/>
      <c r="IZ41" s="5"/>
      <c r="JA41" s="5"/>
      <c r="JB41" s="5"/>
      <c r="JC41" s="5"/>
      <c r="JD41" s="5"/>
      <c r="JE41" s="5"/>
      <c r="JF41" s="5"/>
      <c r="JG41" s="5"/>
      <c r="JH41" s="5"/>
      <c r="JI41" s="5"/>
      <c r="JJ41" s="5"/>
      <c r="JK41" s="5"/>
      <c r="JL41" s="5"/>
      <c r="JM41" s="5"/>
      <c r="JN41" s="5"/>
      <c r="JO41" s="5"/>
      <c r="JP41" s="5"/>
      <c r="JQ41" s="5"/>
      <c r="JR41" s="5"/>
      <c r="JS41" s="5"/>
      <c r="JT41" s="5"/>
      <c r="JU41" s="5"/>
      <c r="JV41" s="5"/>
      <c r="JW41" s="5"/>
      <c r="JX41" s="5"/>
      <c r="JY41" s="5"/>
      <c r="JZ41" s="5"/>
      <c r="KA41" s="5"/>
      <c r="KB41" s="5"/>
      <c r="KC41" s="5"/>
      <c r="KD41" s="5"/>
      <c r="KE41" s="5"/>
      <c r="KF41" s="5"/>
      <c r="KG41" s="5"/>
      <c r="KH41" s="5"/>
      <c r="KI41" s="5"/>
      <c r="KJ41" s="5"/>
      <c r="KK41" s="5"/>
      <c r="KL41" s="5"/>
      <c r="KM41" s="5"/>
      <c r="KN41" s="5"/>
      <c r="KO41" s="5"/>
      <c r="KP41" s="5"/>
      <c r="KQ41" s="5"/>
      <c r="KR41" s="5"/>
      <c r="KS41" s="5"/>
      <c r="KT41" s="5"/>
      <c r="KU41" s="5"/>
      <c r="KV41" s="5"/>
      <c r="KW41" s="5"/>
      <c r="KX41" s="5"/>
      <c r="KY41" s="5"/>
      <c r="KZ41" s="5"/>
      <c r="LA41" s="5"/>
      <c r="LB41" s="5"/>
      <c r="LC41" s="5"/>
      <c r="LD41" s="5"/>
      <c r="LE41" s="5"/>
      <c r="LF41" s="5"/>
      <c r="LG41" s="5"/>
      <c r="LH41" s="5"/>
      <c r="LI41" s="5"/>
      <c r="LJ41" s="5"/>
      <c r="LK41" s="5"/>
      <c r="LL41" s="5"/>
      <c r="LM41" s="5"/>
      <c r="LN41" s="5"/>
      <c r="LO41" s="5"/>
      <c r="LP41" s="5"/>
      <c r="LQ41" s="5"/>
      <c r="LR41" s="5"/>
      <c r="LS41" s="5"/>
      <c r="LT41" s="5"/>
      <c r="LU41" s="5"/>
      <c r="LV41" s="5"/>
      <c r="LW41" s="5"/>
      <c r="LX41" s="5"/>
      <c r="LY41" s="5"/>
      <c r="LZ41" s="5"/>
      <c r="MA41" s="5"/>
      <c r="MB41" s="5"/>
      <c r="MC41" s="5"/>
      <c r="MD41" s="5"/>
      <c r="ME41" s="5"/>
      <c r="MF41" s="5"/>
      <c r="MG41" s="5"/>
      <c r="MH41" s="5"/>
      <c r="MI41" s="5"/>
      <c r="MJ41" s="5"/>
      <c r="MK41" s="5"/>
      <c r="ML41" s="5"/>
      <c r="MM41" s="5"/>
      <c r="MN41" s="5"/>
      <c r="MO41" s="5"/>
      <c r="MP41" s="5"/>
      <c r="MQ41" s="5"/>
      <c r="MR41" s="5"/>
      <c r="MS41" s="5"/>
      <c r="MT41" s="5"/>
      <c r="MU41" s="5"/>
      <c r="MV41" s="5"/>
      <c r="MW41" s="5"/>
      <c r="MX41" s="5"/>
      <c r="MY41" s="5"/>
      <c r="MZ41" s="5"/>
      <c r="NA41" s="5"/>
      <c r="NB41" s="5"/>
      <c r="NC41" s="5"/>
      <c r="ND41" s="5"/>
      <c r="NE41" s="5"/>
      <c r="NF41" s="5"/>
      <c r="NG41" s="5"/>
      <c r="NH41" s="5"/>
      <c r="NI41" s="5"/>
      <c r="NJ41" s="5"/>
      <c r="NK41" s="5"/>
      <c r="NL41" s="5"/>
      <c r="NM41" s="5"/>
      <c r="NN41" s="5"/>
      <c r="NO41" s="5"/>
      <c r="NP41" s="5"/>
      <c r="NQ41" s="5"/>
      <c r="NR41" s="5"/>
      <c r="NS41" s="5"/>
      <c r="NT41" s="5"/>
      <c r="NU41" s="5"/>
      <c r="NV41" s="5"/>
      <c r="NW41" s="5"/>
      <c r="NX41" s="5"/>
      <c r="NY41" s="5"/>
      <c r="NZ41" s="5"/>
      <c r="OA41" s="5"/>
      <c r="OB41" s="5"/>
      <c r="OC41" s="5"/>
      <c r="OD41" s="5"/>
      <c r="OE41" s="5"/>
      <c r="OF41" s="5"/>
      <c r="OG41" s="5"/>
      <c r="OH41" s="5"/>
      <c r="OI41" s="5"/>
      <c r="OJ41" s="5"/>
      <c r="OK41" s="5"/>
      <c r="OL41" s="5"/>
      <c r="OM41" s="5"/>
      <c r="ON41" s="5"/>
      <c r="OO41" s="5"/>
      <c r="OP41" s="5"/>
      <c r="OQ41" s="5"/>
      <c r="OR41" s="5"/>
      <c r="OS41" s="5"/>
      <c r="OT41" s="5"/>
      <c r="OU41" s="5"/>
      <c r="OV41" s="5"/>
      <c r="OW41" s="5"/>
      <c r="OX41" s="5"/>
      <c r="OY41" s="5"/>
      <c r="OZ41" s="5"/>
      <c r="PA41" s="5"/>
      <c r="PB41" s="5"/>
      <c r="PC41" s="5"/>
      <c r="PD41" s="5"/>
      <c r="PE41" s="5"/>
      <c r="PF41" s="5"/>
      <c r="PG41" s="5"/>
      <c r="PH41" s="5"/>
      <c r="PI41" s="5"/>
      <c r="PJ41" s="5"/>
      <c r="PK41" s="5"/>
      <c r="PL41" s="5"/>
      <c r="PM41" s="5"/>
      <c r="PN41" s="5"/>
      <c r="PO41" s="5"/>
      <c r="PP41" s="5"/>
      <c r="PQ41" s="5"/>
      <c r="PR41" s="5"/>
      <c r="PS41" s="5"/>
      <c r="PT41" s="5"/>
      <c r="PU41" s="5"/>
      <c r="PV41" s="5"/>
      <c r="PW41" s="5"/>
      <c r="PX41" s="5"/>
      <c r="PY41" s="5"/>
      <c r="PZ41" s="5"/>
      <c r="QA41" s="5"/>
      <c r="QB41" s="5"/>
      <c r="QC41" s="5"/>
      <c r="QD41" s="5"/>
      <c r="QE41" s="5"/>
      <c r="QF41" s="5"/>
      <c r="QG41" s="5"/>
      <c r="QH41" s="5"/>
      <c r="QI41" s="5"/>
      <c r="QJ41" s="5"/>
      <c r="QK41" s="5"/>
      <c r="QL41" s="5"/>
      <c r="QM41" s="5"/>
      <c r="QN41" s="5"/>
      <c r="QO41" s="5"/>
      <c r="QP41" s="5"/>
      <c r="QQ41" s="5"/>
      <c r="QR41" s="5"/>
      <c r="QS41" s="5"/>
      <c r="QT41" s="5"/>
      <c r="QU41" s="5"/>
      <c r="QV41" s="5"/>
      <c r="QW41" s="5"/>
      <c r="QX41" s="5"/>
      <c r="QY41" s="5"/>
      <c r="QZ41" s="5"/>
      <c r="RA41" s="5"/>
      <c r="RB41" s="5"/>
      <c r="RC41" s="5"/>
      <c r="RD41" s="5"/>
      <c r="RE41" s="5"/>
      <c r="RF41" s="5"/>
      <c r="RG41" s="5"/>
      <c r="RH41" s="5"/>
      <c r="RI41" s="5"/>
      <c r="RJ41" s="5"/>
      <c r="RK41" s="5"/>
      <c r="RL41" s="5"/>
      <c r="RM41" s="5"/>
      <c r="RN41" s="5"/>
      <c r="RO41" s="5"/>
      <c r="RP41" s="5"/>
      <c r="RQ41" s="5"/>
      <c r="RR41" s="5"/>
      <c r="RS41" s="5"/>
      <c r="RT41" s="5"/>
      <c r="RU41" s="5"/>
      <c r="RV41" s="5"/>
      <c r="RW41" s="5"/>
      <c r="RX41" s="5"/>
      <c r="RY41" s="5"/>
      <c r="RZ41" s="5"/>
      <c r="SA41" s="5"/>
      <c r="SB41" s="5"/>
      <c r="SC41" s="5"/>
      <c r="SD41" s="5"/>
      <c r="SE41" s="5"/>
      <c r="SF41" s="5"/>
      <c r="SG41" s="5"/>
      <c r="SH41" s="5"/>
      <c r="SI41" s="5"/>
      <c r="SJ41" s="5"/>
      <c r="SK41" s="5"/>
      <c r="SL41" s="5"/>
      <c r="SM41" s="5"/>
      <c r="SN41" s="5"/>
      <c r="SO41" s="5"/>
      <c r="SP41" s="5"/>
      <c r="SQ41" s="5"/>
      <c r="SR41" s="5"/>
      <c r="SS41" s="5"/>
      <c r="ST41" s="5"/>
      <c r="SU41" s="5"/>
      <c r="SV41" s="5"/>
      <c r="SW41" s="5"/>
      <c r="SX41" s="5"/>
      <c r="SY41" s="5"/>
      <c r="SZ41" s="5"/>
      <c r="TA41" s="5"/>
      <c r="TB41" s="5"/>
      <c r="TC41" s="5"/>
      <c r="TD41" s="5"/>
      <c r="TE41" s="5"/>
      <c r="TF41" s="5"/>
      <c r="TG41" s="5"/>
      <c r="TH41" s="5"/>
      <c r="TI41" s="5"/>
      <c r="TJ41" s="5"/>
      <c r="TK41" s="5"/>
      <c r="TL41" s="5"/>
      <c r="TM41" s="5"/>
      <c r="TN41" s="5"/>
      <c r="TO41" s="5"/>
      <c r="TP41" s="5"/>
      <c r="TQ41" s="5"/>
      <c r="TR41" s="5"/>
      <c r="TS41" s="5"/>
      <c r="TT41" s="5"/>
      <c r="TU41" s="5"/>
      <c r="TV41" s="5"/>
      <c r="TW41" s="5"/>
      <c r="TX41" s="5"/>
      <c r="TY41" s="5"/>
      <c r="TZ41" s="5"/>
      <c r="UA41" s="5"/>
      <c r="UB41" s="5"/>
      <c r="UC41" s="5"/>
      <c r="UD41" s="5"/>
      <c r="UE41" s="5"/>
      <c r="UF41" s="5"/>
      <c r="UG41" s="5"/>
      <c r="UH41" s="5"/>
      <c r="UI41" s="5"/>
      <c r="UJ41" s="5"/>
      <c r="UK41" s="5"/>
      <c r="UL41" s="5"/>
      <c r="UM41" s="5"/>
      <c r="UN41" s="5"/>
      <c r="UO41" s="5"/>
      <c r="UP41" s="5"/>
      <c r="UQ41" s="5"/>
      <c r="UR41" s="5"/>
      <c r="US41" s="5"/>
      <c r="UT41" s="5"/>
      <c r="UU41" s="5"/>
      <c r="UV41" s="5"/>
      <c r="UW41" s="5"/>
      <c r="UX41" s="5"/>
      <c r="UY41" s="5"/>
      <c r="UZ41" s="5"/>
      <c r="VA41" s="5"/>
      <c r="VB41" s="5"/>
      <c r="VC41" s="5"/>
      <c r="VD41" s="5"/>
      <c r="VE41" s="5"/>
      <c r="VF41" s="5"/>
      <c r="VG41" s="5"/>
      <c r="VH41" s="5"/>
      <c r="VI41" s="5"/>
      <c r="VJ41" s="5"/>
      <c r="VK41" s="5"/>
      <c r="VL41" s="5"/>
      <c r="VM41" s="5"/>
      <c r="VN41" s="5"/>
      <c r="VO41" s="5"/>
      <c r="VP41" s="5"/>
      <c r="VQ41" s="5"/>
      <c r="VR41" s="5"/>
      <c r="VS41" s="5"/>
      <c r="VT41" s="5"/>
      <c r="VU41" s="5"/>
      <c r="VV41" s="5"/>
      <c r="VW41" s="5"/>
      <c r="VX41" s="5"/>
      <c r="VY41" s="5"/>
      <c r="VZ41" s="5"/>
      <c r="WA41" s="5"/>
      <c r="WB41" s="5"/>
      <c r="WC41" s="5"/>
      <c r="WD41" s="5"/>
      <c r="WE41" s="5"/>
      <c r="WF41" s="5"/>
      <c r="WG41" s="5"/>
      <c r="WH41" s="5"/>
      <c r="WI41" s="5"/>
      <c r="WJ41" s="5"/>
      <c r="WK41" s="5"/>
      <c r="WL41" s="5"/>
      <c r="WM41" s="5"/>
      <c r="WN41" s="5"/>
      <c r="WO41" s="5"/>
      <c r="WP41" s="5"/>
      <c r="WQ41" s="5"/>
      <c r="WR41" s="5"/>
      <c r="WS41" s="5"/>
      <c r="WT41" s="5"/>
      <c r="WU41" s="5"/>
      <c r="WV41" s="5"/>
      <c r="WW41" s="5"/>
      <c r="WX41" s="5"/>
      <c r="WY41" s="5"/>
      <c r="WZ41" s="5"/>
      <c r="XA41" s="5"/>
      <c r="XB41" s="5"/>
      <c r="XC41" s="5"/>
      <c r="XD41" s="5"/>
      <c r="XE41" s="5"/>
      <c r="XF41" s="5"/>
      <c r="XG41" s="5"/>
      <c r="XH41" s="5"/>
      <c r="XI41" s="5"/>
      <c r="XJ41" s="5"/>
      <c r="XK41" s="5"/>
      <c r="XL41" s="5"/>
      <c r="XM41" s="5"/>
      <c r="XN41" s="5"/>
      <c r="XO41" s="5"/>
      <c r="XP41" s="5"/>
      <c r="XQ41" s="5"/>
      <c r="XR41" s="5"/>
      <c r="XS41" s="5"/>
      <c r="XT41" s="5"/>
      <c r="XU41" s="5"/>
      <c r="XV41" s="5"/>
      <c r="XW41" s="5"/>
    </row>
    <row r="42" spans="1:647" ht="18" x14ac:dyDescent="0.45">
      <c r="A42" s="656"/>
      <c r="B42" s="657"/>
      <c r="C42" s="657"/>
      <c r="D42" s="658"/>
      <c r="E42" s="18"/>
      <c r="F42" s="324" t="s">
        <v>27</v>
      </c>
      <c r="G42" s="328">
        <v>54</v>
      </c>
      <c r="H42" s="19"/>
      <c r="I42" s="663"/>
      <c r="J42" s="664"/>
      <c r="K42" s="665"/>
      <c r="L42" s="681"/>
      <c r="M42" s="682"/>
      <c r="N42" s="683"/>
      <c r="O42" s="681"/>
      <c r="P42" s="682"/>
      <c r="Q42" s="683"/>
      <c r="R42" s="641"/>
      <c r="S42" s="642"/>
      <c r="T42" s="641"/>
      <c r="U42" s="642"/>
      <c r="V42" s="14"/>
      <c r="W42" s="14"/>
      <c r="X42" s="14"/>
      <c r="Y42" s="14"/>
      <c r="Z42" s="14"/>
      <c r="AA42" s="14"/>
      <c r="AB42" s="14"/>
      <c r="AC42" s="14"/>
      <c r="AD42" s="14"/>
      <c r="AE42" s="14"/>
      <c r="AF42" s="14"/>
      <c r="AG42" s="14"/>
      <c r="AH42" s="14"/>
      <c r="AI42" s="14"/>
      <c r="AJ42" s="14"/>
      <c r="AK42" s="14"/>
      <c r="AL42" s="14"/>
      <c r="AM42" s="5"/>
      <c r="AN42" s="5"/>
      <c r="AO42" s="5"/>
      <c r="AP42" s="5"/>
      <c r="AQ42" s="5"/>
      <c r="AR42" s="5"/>
      <c r="AS42" s="5"/>
      <c r="AT42" s="5"/>
      <c r="AU42" s="5"/>
      <c r="AV42" s="5"/>
      <c r="AW42" s="5"/>
      <c r="AX42" s="5"/>
      <c r="AY42" s="5"/>
      <c r="AZ42" s="5"/>
      <c r="BA42" s="5"/>
      <c r="BB42" s="5"/>
      <c r="BC42" s="5"/>
      <c r="BD42" s="5"/>
      <c r="BE42" s="5"/>
      <c r="BF42" s="5"/>
      <c r="BG42" s="5"/>
      <c r="BH42" s="5"/>
      <c r="BI42" s="5"/>
      <c r="BJ42" s="5"/>
      <c r="BK42" s="5"/>
      <c r="BL42" s="5"/>
      <c r="BM42" s="5"/>
      <c r="BN42" s="5"/>
      <c r="BO42" s="5"/>
      <c r="BP42" s="5"/>
      <c r="BQ42" s="5"/>
      <c r="BR42" s="5"/>
      <c r="BS42" s="5"/>
      <c r="BT42" s="5"/>
      <c r="BU42" s="5"/>
      <c r="BV42" s="5"/>
      <c r="BW42" s="5"/>
      <c r="BX42" s="5"/>
      <c r="BY42" s="5"/>
      <c r="BZ42" s="5"/>
      <c r="CA42" s="5"/>
      <c r="CB42" s="5"/>
      <c r="CC42" s="5"/>
      <c r="CD42" s="5"/>
      <c r="CE42" s="5"/>
      <c r="CF42" s="5"/>
      <c r="CG42" s="5"/>
      <c r="CH42" s="5"/>
      <c r="CI42" s="5"/>
      <c r="CJ42" s="5"/>
      <c r="CK42" s="5"/>
      <c r="CL42" s="5"/>
      <c r="CM42" s="5"/>
      <c r="CN42" s="5"/>
      <c r="CO42" s="5"/>
      <c r="CP42" s="5"/>
      <c r="CQ42" s="5"/>
      <c r="CR42" s="5"/>
      <c r="CS42" s="5"/>
      <c r="CT42" s="5"/>
      <c r="CU42" s="5"/>
      <c r="CV42" s="5"/>
      <c r="CW42" s="5"/>
      <c r="CX42" s="5"/>
      <c r="CY42" s="5"/>
      <c r="CZ42" s="5"/>
      <c r="DA42" s="5"/>
      <c r="DB42" s="5"/>
      <c r="DC42" s="5"/>
      <c r="DD42" s="5"/>
      <c r="DE42" s="5"/>
      <c r="DF42" s="5"/>
      <c r="DG42" s="5"/>
      <c r="DH42" s="5"/>
      <c r="DI42" s="5"/>
      <c r="DJ42" s="5"/>
      <c r="DK42" s="5"/>
      <c r="DL42" s="5"/>
      <c r="DM42" s="5"/>
      <c r="DN42" s="5"/>
      <c r="DO42" s="5"/>
      <c r="DP42" s="5"/>
      <c r="DQ42" s="5"/>
      <c r="DR42" s="5"/>
      <c r="DS42" s="5"/>
      <c r="DT42" s="5"/>
      <c r="DU42" s="5"/>
      <c r="DV42" s="5"/>
      <c r="DW42" s="5"/>
      <c r="DX42" s="5"/>
      <c r="DY42" s="5"/>
      <c r="DZ42" s="5"/>
      <c r="EA42" s="5"/>
      <c r="EB42" s="5"/>
      <c r="EC42" s="5"/>
      <c r="ED42" s="5"/>
      <c r="EE42" s="5"/>
      <c r="EF42" s="5"/>
      <c r="EG42" s="5"/>
      <c r="EH42" s="5"/>
      <c r="EI42" s="5"/>
      <c r="EJ42" s="5"/>
      <c r="EK42" s="5"/>
      <c r="EL42" s="5"/>
      <c r="EM42" s="5"/>
      <c r="EN42" s="5"/>
      <c r="EO42" s="5"/>
      <c r="EP42" s="5"/>
      <c r="EQ42" s="5"/>
      <c r="ER42" s="5"/>
      <c r="ES42" s="5"/>
      <c r="ET42" s="5"/>
      <c r="EU42" s="5"/>
      <c r="EV42" s="5"/>
      <c r="EW42" s="5"/>
      <c r="EX42" s="5"/>
      <c r="EY42" s="5"/>
      <c r="EZ42" s="5"/>
      <c r="FA42" s="5"/>
      <c r="FB42" s="5"/>
      <c r="FC42" s="5"/>
      <c r="FD42" s="5"/>
      <c r="FE42" s="5"/>
      <c r="FF42" s="5"/>
      <c r="FG42" s="5"/>
      <c r="FH42" s="5"/>
      <c r="FI42" s="5"/>
      <c r="FJ42" s="5"/>
      <c r="FK42" s="5"/>
      <c r="FL42" s="5"/>
      <c r="FM42" s="5"/>
      <c r="FN42" s="5"/>
      <c r="FO42" s="5"/>
      <c r="FP42" s="5"/>
      <c r="FQ42" s="5"/>
      <c r="FR42" s="5"/>
      <c r="FS42" s="5"/>
      <c r="FT42" s="5"/>
      <c r="FU42" s="5"/>
      <c r="FV42" s="5"/>
      <c r="FW42" s="5"/>
      <c r="FX42" s="5"/>
      <c r="FY42" s="5"/>
      <c r="FZ42" s="5"/>
      <c r="GA42" s="5"/>
      <c r="GB42" s="5"/>
      <c r="GC42" s="5"/>
      <c r="GD42" s="5"/>
      <c r="GE42" s="5"/>
      <c r="GF42" s="5"/>
      <c r="GG42" s="5"/>
      <c r="GH42" s="5"/>
      <c r="GI42" s="5"/>
      <c r="GJ42" s="5"/>
      <c r="GK42" s="5"/>
      <c r="GL42" s="5"/>
      <c r="GM42" s="5"/>
      <c r="GN42" s="5"/>
      <c r="GO42" s="5"/>
      <c r="GP42" s="5"/>
      <c r="GQ42" s="5"/>
      <c r="GR42" s="5"/>
      <c r="GS42" s="5"/>
      <c r="GT42" s="5"/>
      <c r="GU42" s="5"/>
      <c r="GV42" s="5"/>
      <c r="GW42" s="5"/>
      <c r="GX42" s="5"/>
      <c r="GY42" s="5"/>
      <c r="GZ42" s="5"/>
      <c r="HA42" s="5"/>
      <c r="HB42" s="5"/>
      <c r="HC42" s="5"/>
      <c r="HD42" s="5"/>
      <c r="HE42" s="5"/>
      <c r="HF42" s="5"/>
      <c r="HG42" s="5"/>
      <c r="HH42" s="5"/>
      <c r="HI42" s="5"/>
      <c r="HJ42" s="5"/>
      <c r="HK42" s="5"/>
      <c r="HL42" s="5"/>
      <c r="HM42" s="5"/>
      <c r="HN42" s="5"/>
      <c r="HO42" s="5"/>
      <c r="HP42" s="5"/>
      <c r="HQ42" s="5"/>
      <c r="HR42" s="5"/>
      <c r="HS42" s="5"/>
      <c r="HT42" s="5"/>
      <c r="HU42" s="5"/>
      <c r="HV42" s="5"/>
      <c r="HW42" s="5"/>
      <c r="HX42" s="5"/>
      <c r="HY42" s="5"/>
      <c r="HZ42" s="5"/>
      <c r="IA42" s="5"/>
      <c r="IB42" s="5"/>
      <c r="IC42" s="5"/>
      <c r="ID42" s="5"/>
      <c r="IE42" s="5"/>
      <c r="IF42" s="5"/>
      <c r="IG42" s="5"/>
      <c r="IH42" s="5"/>
      <c r="II42" s="5"/>
      <c r="IJ42" s="5"/>
      <c r="IK42" s="5"/>
      <c r="IL42" s="5"/>
      <c r="IM42" s="5"/>
      <c r="IN42" s="5"/>
      <c r="IO42" s="5"/>
      <c r="IP42" s="5"/>
      <c r="IQ42" s="5"/>
      <c r="IR42" s="5"/>
      <c r="IS42" s="5"/>
      <c r="IT42" s="5"/>
      <c r="IU42" s="5"/>
      <c r="IV42" s="5"/>
      <c r="IW42" s="5"/>
      <c r="IX42" s="5"/>
      <c r="IY42" s="5"/>
      <c r="IZ42" s="5"/>
      <c r="JA42" s="5"/>
      <c r="JB42" s="5"/>
      <c r="JC42" s="5"/>
      <c r="JD42" s="5"/>
      <c r="JE42" s="5"/>
      <c r="JF42" s="5"/>
      <c r="JG42" s="5"/>
      <c r="JH42" s="5"/>
      <c r="JI42" s="5"/>
      <c r="JJ42" s="5"/>
      <c r="JK42" s="5"/>
      <c r="JL42" s="5"/>
      <c r="JM42" s="5"/>
      <c r="JN42" s="5"/>
      <c r="JO42" s="5"/>
      <c r="JP42" s="5"/>
      <c r="JQ42" s="5"/>
      <c r="JR42" s="5"/>
      <c r="JS42" s="5"/>
      <c r="JT42" s="5"/>
      <c r="JU42" s="5"/>
      <c r="JV42" s="5"/>
      <c r="JW42" s="5"/>
      <c r="JX42" s="5"/>
      <c r="JY42" s="5"/>
      <c r="JZ42" s="5"/>
      <c r="KA42" s="5"/>
      <c r="KB42" s="5"/>
      <c r="KC42" s="5"/>
      <c r="KD42" s="5"/>
      <c r="KE42" s="5"/>
      <c r="KF42" s="5"/>
      <c r="KG42" s="5"/>
      <c r="KH42" s="5"/>
      <c r="KI42" s="5"/>
      <c r="KJ42" s="5"/>
      <c r="KK42" s="5"/>
      <c r="KL42" s="5"/>
      <c r="KM42" s="5"/>
      <c r="KN42" s="5"/>
      <c r="KO42" s="5"/>
      <c r="KP42" s="5"/>
      <c r="KQ42" s="5"/>
      <c r="KR42" s="5"/>
      <c r="KS42" s="5"/>
      <c r="KT42" s="5"/>
      <c r="KU42" s="5"/>
      <c r="KV42" s="5"/>
      <c r="KW42" s="5"/>
      <c r="KX42" s="5"/>
      <c r="KY42" s="5"/>
      <c r="KZ42" s="5"/>
      <c r="LA42" s="5"/>
      <c r="LB42" s="5"/>
      <c r="LC42" s="5"/>
      <c r="LD42" s="5"/>
      <c r="LE42" s="5"/>
      <c r="LF42" s="5"/>
      <c r="LG42" s="5"/>
      <c r="LH42" s="5"/>
      <c r="LI42" s="5"/>
      <c r="LJ42" s="5"/>
      <c r="LK42" s="5"/>
      <c r="LL42" s="5"/>
      <c r="LM42" s="5"/>
      <c r="LN42" s="5"/>
      <c r="LO42" s="5"/>
      <c r="LP42" s="5"/>
      <c r="LQ42" s="5"/>
      <c r="LR42" s="5"/>
      <c r="LS42" s="5"/>
      <c r="LT42" s="5"/>
      <c r="LU42" s="5"/>
      <c r="LV42" s="5"/>
      <c r="LW42" s="5"/>
      <c r="LX42" s="5"/>
      <c r="LY42" s="5"/>
      <c r="LZ42" s="5"/>
      <c r="MA42" s="5"/>
      <c r="MB42" s="5"/>
      <c r="MC42" s="5"/>
      <c r="MD42" s="5"/>
      <c r="ME42" s="5"/>
      <c r="MF42" s="5"/>
      <c r="MG42" s="5"/>
      <c r="MH42" s="5"/>
      <c r="MI42" s="5"/>
      <c r="MJ42" s="5"/>
      <c r="MK42" s="5"/>
      <c r="ML42" s="5"/>
      <c r="MM42" s="5"/>
      <c r="MN42" s="5"/>
      <c r="MO42" s="5"/>
      <c r="MP42" s="5"/>
      <c r="MQ42" s="5"/>
      <c r="MR42" s="5"/>
      <c r="MS42" s="5"/>
      <c r="MT42" s="5"/>
      <c r="MU42" s="5"/>
      <c r="MV42" s="5"/>
      <c r="MW42" s="5"/>
      <c r="MX42" s="5"/>
      <c r="MY42" s="5"/>
      <c r="MZ42" s="5"/>
      <c r="NA42" s="5"/>
      <c r="NB42" s="5"/>
      <c r="NC42" s="5"/>
      <c r="ND42" s="5"/>
      <c r="NE42" s="5"/>
      <c r="NF42" s="5"/>
      <c r="NG42" s="5"/>
      <c r="NH42" s="5"/>
      <c r="NI42" s="5"/>
      <c r="NJ42" s="5"/>
      <c r="NK42" s="5"/>
      <c r="NL42" s="5"/>
      <c r="NM42" s="5"/>
      <c r="NN42" s="5"/>
      <c r="NO42" s="5"/>
      <c r="NP42" s="5"/>
      <c r="NQ42" s="5"/>
      <c r="NR42" s="5"/>
      <c r="NS42" s="5"/>
      <c r="NT42" s="5"/>
      <c r="NU42" s="5"/>
      <c r="NV42" s="5"/>
      <c r="NW42" s="5"/>
      <c r="NX42" s="5"/>
      <c r="NY42" s="5"/>
      <c r="NZ42" s="5"/>
      <c r="OA42" s="5"/>
      <c r="OB42" s="5"/>
      <c r="OC42" s="5"/>
      <c r="OD42" s="5"/>
      <c r="OE42" s="5"/>
      <c r="OF42" s="5"/>
      <c r="OG42" s="5"/>
      <c r="OH42" s="5"/>
      <c r="OI42" s="5"/>
      <c r="OJ42" s="5"/>
      <c r="OK42" s="5"/>
      <c r="OL42" s="5"/>
      <c r="OM42" s="5"/>
      <c r="ON42" s="5"/>
      <c r="OO42" s="5"/>
      <c r="OP42" s="5"/>
      <c r="OQ42" s="5"/>
      <c r="OR42" s="5"/>
      <c r="OS42" s="5"/>
      <c r="OT42" s="5"/>
      <c r="OU42" s="5"/>
      <c r="OV42" s="5"/>
      <c r="OW42" s="5"/>
      <c r="OX42" s="5"/>
      <c r="OY42" s="5"/>
      <c r="OZ42" s="5"/>
      <c r="PA42" s="5"/>
      <c r="PB42" s="5"/>
      <c r="PC42" s="5"/>
      <c r="PD42" s="5"/>
      <c r="PE42" s="5"/>
      <c r="PF42" s="5"/>
      <c r="PG42" s="5"/>
      <c r="PH42" s="5"/>
      <c r="PI42" s="5"/>
      <c r="PJ42" s="5"/>
      <c r="PK42" s="5"/>
      <c r="PL42" s="5"/>
      <c r="PM42" s="5"/>
      <c r="PN42" s="5"/>
      <c r="PO42" s="5"/>
      <c r="PP42" s="5"/>
      <c r="PQ42" s="5"/>
      <c r="PR42" s="5"/>
      <c r="PS42" s="5"/>
      <c r="PT42" s="5"/>
      <c r="PU42" s="5"/>
      <c r="PV42" s="5"/>
      <c r="PW42" s="5"/>
      <c r="PX42" s="5"/>
      <c r="PY42" s="5"/>
      <c r="PZ42" s="5"/>
      <c r="QA42" s="5"/>
      <c r="QB42" s="5"/>
      <c r="QC42" s="5"/>
      <c r="QD42" s="5"/>
      <c r="QE42" s="5"/>
      <c r="QF42" s="5"/>
      <c r="QG42" s="5"/>
      <c r="QH42" s="5"/>
      <c r="QI42" s="5"/>
      <c r="QJ42" s="5"/>
      <c r="QK42" s="5"/>
      <c r="QL42" s="5"/>
      <c r="QM42" s="5"/>
      <c r="QN42" s="5"/>
      <c r="QO42" s="5"/>
      <c r="QP42" s="5"/>
      <c r="QQ42" s="5"/>
      <c r="QR42" s="5"/>
      <c r="QS42" s="5"/>
      <c r="QT42" s="5"/>
      <c r="QU42" s="5"/>
      <c r="QV42" s="5"/>
      <c r="QW42" s="5"/>
      <c r="QX42" s="5"/>
      <c r="QY42" s="5"/>
      <c r="QZ42" s="5"/>
      <c r="RA42" s="5"/>
      <c r="RB42" s="5"/>
      <c r="RC42" s="5"/>
      <c r="RD42" s="5"/>
      <c r="RE42" s="5"/>
      <c r="RF42" s="5"/>
      <c r="RG42" s="5"/>
      <c r="RH42" s="5"/>
      <c r="RI42" s="5"/>
      <c r="RJ42" s="5"/>
      <c r="RK42" s="5"/>
      <c r="RL42" s="5"/>
      <c r="RM42" s="5"/>
      <c r="RN42" s="5"/>
      <c r="RO42" s="5"/>
      <c r="RP42" s="5"/>
      <c r="RQ42" s="5"/>
      <c r="RR42" s="5"/>
      <c r="RS42" s="5"/>
      <c r="RT42" s="5"/>
      <c r="RU42" s="5"/>
      <c r="RV42" s="5"/>
      <c r="RW42" s="5"/>
      <c r="RX42" s="5"/>
      <c r="RY42" s="5"/>
      <c r="RZ42" s="5"/>
      <c r="SA42" s="5"/>
      <c r="SB42" s="5"/>
      <c r="SC42" s="5"/>
      <c r="SD42" s="5"/>
      <c r="SE42" s="5"/>
      <c r="SF42" s="5"/>
      <c r="SG42" s="5"/>
      <c r="SH42" s="5"/>
      <c r="SI42" s="5"/>
      <c r="SJ42" s="5"/>
      <c r="SK42" s="5"/>
      <c r="SL42" s="5"/>
      <c r="SM42" s="5"/>
      <c r="SN42" s="5"/>
      <c r="SO42" s="5"/>
      <c r="SP42" s="5"/>
      <c r="SQ42" s="5"/>
      <c r="SR42" s="5"/>
      <c r="SS42" s="5"/>
      <c r="ST42" s="5"/>
      <c r="SU42" s="5"/>
      <c r="SV42" s="5"/>
      <c r="SW42" s="5"/>
      <c r="SX42" s="5"/>
      <c r="SY42" s="5"/>
      <c r="SZ42" s="5"/>
      <c r="TA42" s="5"/>
      <c r="TB42" s="5"/>
      <c r="TC42" s="5"/>
      <c r="TD42" s="5"/>
      <c r="TE42" s="5"/>
      <c r="TF42" s="5"/>
      <c r="TG42" s="5"/>
      <c r="TH42" s="5"/>
      <c r="TI42" s="5"/>
      <c r="TJ42" s="5"/>
      <c r="TK42" s="5"/>
      <c r="TL42" s="5"/>
      <c r="TM42" s="5"/>
      <c r="TN42" s="5"/>
      <c r="TO42" s="5"/>
      <c r="TP42" s="5"/>
      <c r="TQ42" s="5"/>
      <c r="TR42" s="5"/>
      <c r="TS42" s="5"/>
      <c r="TT42" s="5"/>
      <c r="TU42" s="5"/>
      <c r="TV42" s="5"/>
      <c r="TW42" s="5"/>
      <c r="TX42" s="5"/>
      <c r="TY42" s="5"/>
      <c r="TZ42" s="5"/>
      <c r="UA42" s="5"/>
      <c r="UB42" s="5"/>
      <c r="UC42" s="5"/>
      <c r="UD42" s="5"/>
      <c r="UE42" s="5"/>
      <c r="UF42" s="5"/>
      <c r="UG42" s="5"/>
      <c r="UH42" s="5"/>
      <c r="UI42" s="5"/>
      <c r="UJ42" s="5"/>
      <c r="UK42" s="5"/>
      <c r="UL42" s="5"/>
      <c r="UM42" s="5"/>
      <c r="UN42" s="5"/>
      <c r="UO42" s="5"/>
      <c r="UP42" s="5"/>
      <c r="UQ42" s="5"/>
      <c r="UR42" s="5"/>
      <c r="US42" s="5"/>
      <c r="UT42" s="5"/>
      <c r="UU42" s="5"/>
      <c r="UV42" s="5"/>
      <c r="UW42" s="5"/>
      <c r="UX42" s="5"/>
      <c r="UY42" s="5"/>
      <c r="UZ42" s="5"/>
      <c r="VA42" s="5"/>
      <c r="VB42" s="5"/>
      <c r="VC42" s="5"/>
      <c r="VD42" s="5"/>
      <c r="VE42" s="5"/>
      <c r="VF42" s="5"/>
      <c r="VG42" s="5"/>
      <c r="VH42" s="5"/>
      <c r="VI42" s="5"/>
      <c r="VJ42" s="5"/>
      <c r="VK42" s="5"/>
      <c r="VL42" s="5"/>
      <c r="VM42" s="5"/>
      <c r="VN42" s="5"/>
      <c r="VO42" s="5"/>
      <c r="VP42" s="5"/>
      <c r="VQ42" s="5"/>
      <c r="VR42" s="5"/>
      <c r="VS42" s="5"/>
      <c r="VT42" s="5"/>
      <c r="VU42" s="5"/>
      <c r="VV42" s="5"/>
      <c r="VW42" s="5"/>
      <c r="VX42" s="5"/>
      <c r="VY42" s="5"/>
      <c r="VZ42" s="5"/>
      <c r="WA42" s="5"/>
      <c r="WB42" s="5"/>
      <c r="WC42" s="5"/>
      <c r="WD42" s="5"/>
      <c r="WE42" s="5"/>
      <c r="WF42" s="5"/>
      <c r="WG42" s="5"/>
      <c r="WH42" s="5"/>
      <c r="WI42" s="5"/>
      <c r="WJ42" s="5"/>
      <c r="WK42" s="5"/>
      <c r="WL42" s="5"/>
      <c r="WM42" s="5"/>
      <c r="WN42" s="5"/>
      <c r="WO42" s="5"/>
      <c r="WP42" s="5"/>
      <c r="WQ42" s="5"/>
      <c r="WR42" s="5"/>
      <c r="WS42" s="5"/>
      <c r="WT42" s="5"/>
      <c r="WU42" s="5"/>
      <c r="WV42" s="5"/>
      <c r="WW42" s="5"/>
      <c r="WX42" s="5"/>
      <c r="WY42" s="5"/>
      <c r="WZ42" s="5"/>
      <c r="XA42" s="5"/>
      <c r="XB42" s="5"/>
      <c r="XC42" s="5"/>
      <c r="XD42" s="5"/>
      <c r="XE42" s="5"/>
      <c r="XF42" s="5"/>
      <c r="XG42" s="5"/>
      <c r="XH42" s="5"/>
      <c r="XI42" s="5"/>
      <c r="XJ42" s="5"/>
      <c r="XK42" s="5"/>
      <c r="XL42" s="5"/>
      <c r="XM42" s="5"/>
      <c r="XN42" s="5"/>
      <c r="XO42" s="5"/>
      <c r="XP42" s="5"/>
      <c r="XQ42" s="5"/>
      <c r="XR42" s="5"/>
      <c r="XS42" s="5"/>
      <c r="XT42" s="5"/>
      <c r="XU42" s="5"/>
      <c r="XV42" s="5"/>
      <c r="XW42" s="5"/>
    </row>
    <row r="43" spans="1:647" ht="18" customHeight="1" x14ac:dyDescent="0.45">
      <c r="A43" s="659"/>
      <c r="B43" s="607"/>
      <c r="C43" s="607"/>
      <c r="D43" s="608"/>
      <c r="E43" s="20"/>
      <c r="F43" s="322" t="s">
        <v>28</v>
      </c>
      <c r="G43" s="329">
        <v>53</v>
      </c>
      <c r="H43" s="21"/>
      <c r="I43" s="666"/>
      <c r="J43" s="667"/>
      <c r="K43" s="668"/>
      <c r="L43" s="684"/>
      <c r="M43" s="685"/>
      <c r="N43" s="686"/>
      <c r="O43" s="684"/>
      <c r="P43" s="685"/>
      <c r="Q43" s="686"/>
      <c r="R43" s="643"/>
      <c r="S43" s="644"/>
      <c r="T43" s="643"/>
      <c r="U43" s="644"/>
      <c r="V43" s="14"/>
      <c r="W43" s="14"/>
      <c r="X43" s="14"/>
      <c r="Y43" s="14"/>
      <c r="Z43" s="14"/>
      <c r="AA43" s="14"/>
      <c r="AB43" s="14"/>
      <c r="AC43" s="14"/>
      <c r="AD43" s="14"/>
      <c r="AE43" s="14"/>
      <c r="AF43" s="14"/>
      <c r="AG43" s="14"/>
      <c r="AH43" s="14"/>
      <c r="AI43" s="14"/>
      <c r="AJ43" s="14"/>
      <c r="AK43" s="14"/>
      <c r="AL43" s="14"/>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c r="EU43" s="5"/>
      <c r="EV43" s="5"/>
      <c r="EW43" s="5"/>
      <c r="EX43" s="5"/>
      <c r="EY43" s="5"/>
      <c r="EZ43" s="5"/>
      <c r="FA43" s="5"/>
      <c r="FB43" s="5"/>
      <c r="FC43" s="5"/>
      <c r="FD43" s="5"/>
      <c r="FE43" s="5"/>
      <c r="FF43" s="5"/>
      <c r="FG43" s="5"/>
      <c r="FH43" s="5"/>
      <c r="FI43" s="5"/>
      <c r="FJ43" s="5"/>
      <c r="FK43" s="5"/>
      <c r="FL43" s="5"/>
      <c r="FM43" s="5"/>
      <c r="FN43" s="5"/>
      <c r="FO43" s="5"/>
      <c r="FP43" s="5"/>
      <c r="FQ43" s="5"/>
      <c r="FR43" s="5"/>
      <c r="FS43" s="5"/>
      <c r="FT43" s="5"/>
      <c r="FU43" s="5"/>
      <c r="FV43" s="5"/>
      <c r="FW43" s="5"/>
      <c r="FX43" s="5"/>
      <c r="FY43" s="5"/>
      <c r="FZ43" s="5"/>
      <c r="GA43" s="5"/>
      <c r="GB43" s="5"/>
      <c r="GC43" s="5"/>
      <c r="GD43" s="5"/>
      <c r="GE43" s="5"/>
      <c r="GF43" s="5"/>
      <c r="GG43" s="5"/>
      <c r="GH43" s="5"/>
      <c r="GI43" s="5"/>
      <c r="GJ43" s="5"/>
      <c r="GK43" s="5"/>
      <c r="GL43" s="5"/>
      <c r="GM43" s="5"/>
      <c r="GN43" s="5"/>
      <c r="GO43" s="5"/>
      <c r="GP43" s="5"/>
      <c r="GQ43" s="5"/>
      <c r="GR43" s="5"/>
      <c r="GS43" s="5"/>
      <c r="GT43" s="5"/>
      <c r="GU43" s="5"/>
      <c r="GV43" s="5"/>
      <c r="GW43" s="5"/>
      <c r="GX43" s="5"/>
      <c r="GY43" s="5"/>
      <c r="GZ43" s="5"/>
      <c r="HA43" s="5"/>
      <c r="HB43" s="5"/>
      <c r="HC43" s="5"/>
      <c r="HD43" s="5"/>
      <c r="HE43" s="5"/>
      <c r="HF43" s="5"/>
      <c r="HG43" s="5"/>
      <c r="HH43" s="5"/>
      <c r="HI43" s="5"/>
      <c r="HJ43" s="5"/>
      <c r="HK43" s="5"/>
      <c r="HL43" s="5"/>
      <c r="HM43" s="5"/>
      <c r="HN43" s="5"/>
      <c r="HO43" s="5"/>
      <c r="HP43" s="5"/>
      <c r="HQ43" s="5"/>
      <c r="HR43" s="5"/>
      <c r="HS43" s="5"/>
      <c r="HT43" s="5"/>
      <c r="HU43" s="5"/>
      <c r="HV43" s="5"/>
      <c r="HW43" s="5"/>
      <c r="HX43" s="5"/>
      <c r="HY43" s="5"/>
      <c r="HZ43" s="5"/>
      <c r="IA43" s="5"/>
      <c r="IB43" s="5"/>
      <c r="IC43" s="5"/>
      <c r="ID43" s="5"/>
      <c r="IE43" s="5"/>
      <c r="IF43" s="5"/>
      <c r="IG43" s="5"/>
      <c r="IH43" s="5"/>
      <c r="II43" s="5"/>
      <c r="IJ43" s="5"/>
      <c r="IK43" s="5"/>
      <c r="IL43" s="5"/>
      <c r="IM43" s="5"/>
      <c r="IN43" s="5"/>
      <c r="IO43" s="5"/>
      <c r="IP43" s="5"/>
      <c r="IQ43" s="5"/>
      <c r="IR43" s="5"/>
      <c r="IS43" s="5"/>
      <c r="IT43" s="5"/>
      <c r="IU43" s="5"/>
      <c r="IV43" s="5"/>
      <c r="IW43" s="5"/>
      <c r="IX43" s="5"/>
      <c r="IY43" s="5"/>
      <c r="IZ43" s="5"/>
      <c r="JA43" s="5"/>
      <c r="JB43" s="5"/>
      <c r="JC43" s="5"/>
      <c r="JD43" s="5"/>
      <c r="JE43" s="5"/>
      <c r="JF43" s="5"/>
      <c r="JG43" s="5"/>
      <c r="JH43" s="5"/>
      <c r="JI43" s="5"/>
      <c r="JJ43" s="5"/>
      <c r="JK43" s="5"/>
      <c r="JL43" s="5"/>
      <c r="JM43" s="5"/>
      <c r="JN43" s="5"/>
      <c r="JO43" s="5"/>
      <c r="JP43" s="5"/>
      <c r="JQ43" s="5"/>
      <c r="JR43" s="5"/>
      <c r="JS43" s="5"/>
      <c r="JT43" s="5"/>
      <c r="JU43" s="5"/>
      <c r="JV43" s="5"/>
      <c r="JW43" s="5"/>
      <c r="JX43" s="5"/>
      <c r="JY43" s="5"/>
      <c r="JZ43" s="5"/>
      <c r="KA43" s="5"/>
      <c r="KB43" s="5"/>
      <c r="KC43" s="5"/>
      <c r="KD43" s="5"/>
      <c r="KE43" s="5"/>
      <c r="KF43" s="5"/>
      <c r="KG43" s="5"/>
      <c r="KH43" s="5"/>
      <c r="KI43" s="5"/>
      <c r="KJ43" s="5"/>
      <c r="KK43" s="5"/>
      <c r="KL43" s="5"/>
      <c r="KM43" s="5"/>
      <c r="KN43" s="5"/>
      <c r="KO43" s="5"/>
      <c r="KP43" s="5"/>
      <c r="KQ43" s="5"/>
      <c r="KR43" s="5"/>
      <c r="KS43" s="5"/>
      <c r="KT43" s="5"/>
      <c r="KU43" s="5"/>
      <c r="KV43" s="5"/>
      <c r="KW43" s="5"/>
      <c r="KX43" s="5"/>
      <c r="KY43" s="5"/>
      <c r="KZ43" s="5"/>
      <c r="LA43" s="5"/>
      <c r="LB43" s="5"/>
      <c r="LC43" s="5"/>
      <c r="LD43" s="5"/>
      <c r="LE43" s="5"/>
      <c r="LF43" s="5"/>
      <c r="LG43" s="5"/>
      <c r="LH43" s="5"/>
      <c r="LI43" s="5"/>
      <c r="LJ43" s="5"/>
      <c r="LK43" s="5"/>
      <c r="LL43" s="5"/>
      <c r="LM43" s="5"/>
      <c r="LN43" s="5"/>
      <c r="LO43" s="5"/>
      <c r="LP43" s="5"/>
      <c r="LQ43" s="5"/>
      <c r="LR43" s="5"/>
      <c r="LS43" s="5"/>
      <c r="LT43" s="5"/>
      <c r="LU43" s="5"/>
      <c r="LV43" s="5"/>
      <c r="LW43" s="5"/>
      <c r="LX43" s="5"/>
      <c r="LY43" s="5"/>
      <c r="LZ43" s="5"/>
      <c r="MA43" s="5"/>
      <c r="MB43" s="5"/>
      <c r="MC43" s="5"/>
      <c r="MD43" s="5"/>
      <c r="ME43" s="5"/>
      <c r="MF43" s="5"/>
      <c r="MG43" s="5"/>
      <c r="MH43" s="5"/>
      <c r="MI43" s="5"/>
      <c r="MJ43" s="5"/>
      <c r="MK43" s="5"/>
      <c r="ML43" s="5"/>
      <c r="MM43" s="5"/>
      <c r="MN43" s="5"/>
      <c r="MO43" s="5"/>
      <c r="MP43" s="5"/>
      <c r="MQ43" s="5"/>
      <c r="MR43" s="5"/>
      <c r="MS43" s="5"/>
      <c r="MT43" s="5"/>
      <c r="MU43" s="5"/>
      <c r="MV43" s="5"/>
      <c r="MW43" s="5"/>
      <c r="MX43" s="5"/>
      <c r="MY43" s="5"/>
      <c r="MZ43" s="5"/>
      <c r="NA43" s="5"/>
      <c r="NB43" s="5"/>
      <c r="NC43" s="5"/>
      <c r="ND43" s="5"/>
      <c r="NE43" s="5"/>
      <c r="NF43" s="5"/>
      <c r="NG43" s="5"/>
      <c r="NH43" s="5"/>
      <c r="NI43" s="5"/>
      <c r="NJ43" s="5"/>
      <c r="NK43" s="5"/>
      <c r="NL43" s="5"/>
      <c r="NM43" s="5"/>
      <c r="NN43" s="5"/>
      <c r="NO43" s="5"/>
      <c r="NP43" s="5"/>
      <c r="NQ43" s="5"/>
      <c r="NR43" s="5"/>
      <c r="NS43" s="5"/>
      <c r="NT43" s="5"/>
      <c r="NU43" s="5"/>
      <c r="NV43" s="5"/>
      <c r="NW43" s="5"/>
      <c r="NX43" s="5"/>
      <c r="NY43" s="5"/>
      <c r="NZ43" s="5"/>
      <c r="OA43" s="5"/>
      <c r="OB43" s="5"/>
      <c r="OC43" s="5"/>
      <c r="OD43" s="5"/>
      <c r="OE43" s="5"/>
      <c r="OF43" s="5"/>
      <c r="OG43" s="5"/>
      <c r="OH43" s="5"/>
      <c r="OI43" s="5"/>
      <c r="OJ43" s="5"/>
      <c r="OK43" s="5"/>
      <c r="OL43" s="5"/>
      <c r="OM43" s="5"/>
      <c r="ON43" s="5"/>
      <c r="OO43" s="5"/>
      <c r="OP43" s="5"/>
      <c r="OQ43" s="5"/>
      <c r="OR43" s="5"/>
      <c r="OS43" s="5"/>
      <c r="OT43" s="5"/>
      <c r="OU43" s="5"/>
      <c r="OV43" s="5"/>
      <c r="OW43" s="5"/>
      <c r="OX43" s="5"/>
      <c r="OY43" s="5"/>
      <c r="OZ43" s="5"/>
      <c r="PA43" s="5"/>
      <c r="PB43" s="5"/>
      <c r="PC43" s="5"/>
      <c r="PD43" s="5"/>
      <c r="PE43" s="5"/>
      <c r="PF43" s="5"/>
      <c r="PG43" s="5"/>
      <c r="PH43" s="5"/>
      <c r="PI43" s="5"/>
      <c r="PJ43" s="5"/>
      <c r="PK43" s="5"/>
      <c r="PL43" s="5"/>
      <c r="PM43" s="5"/>
      <c r="PN43" s="5"/>
      <c r="PO43" s="5"/>
      <c r="PP43" s="5"/>
      <c r="PQ43" s="5"/>
      <c r="PR43" s="5"/>
      <c r="PS43" s="5"/>
      <c r="PT43" s="5"/>
      <c r="PU43" s="5"/>
      <c r="PV43" s="5"/>
      <c r="PW43" s="5"/>
      <c r="PX43" s="5"/>
      <c r="PY43" s="5"/>
      <c r="PZ43" s="5"/>
      <c r="QA43" s="5"/>
      <c r="QB43" s="5"/>
      <c r="QC43" s="5"/>
      <c r="QD43" s="5"/>
      <c r="QE43" s="5"/>
      <c r="QF43" s="5"/>
      <c r="QG43" s="5"/>
      <c r="QH43" s="5"/>
      <c r="QI43" s="5"/>
      <c r="QJ43" s="5"/>
      <c r="QK43" s="5"/>
      <c r="QL43" s="5"/>
      <c r="QM43" s="5"/>
      <c r="QN43" s="5"/>
      <c r="QO43" s="5"/>
      <c r="QP43" s="5"/>
      <c r="QQ43" s="5"/>
      <c r="QR43" s="5"/>
      <c r="QS43" s="5"/>
      <c r="QT43" s="5"/>
      <c r="QU43" s="5"/>
      <c r="QV43" s="5"/>
      <c r="QW43" s="5"/>
      <c r="QX43" s="5"/>
      <c r="QY43" s="5"/>
      <c r="QZ43" s="5"/>
      <c r="RA43" s="5"/>
      <c r="RB43" s="5"/>
      <c r="RC43" s="5"/>
      <c r="RD43" s="5"/>
      <c r="RE43" s="5"/>
      <c r="RF43" s="5"/>
      <c r="RG43" s="5"/>
      <c r="RH43" s="5"/>
      <c r="RI43" s="5"/>
      <c r="RJ43" s="5"/>
      <c r="RK43" s="5"/>
      <c r="RL43" s="5"/>
      <c r="RM43" s="5"/>
      <c r="RN43" s="5"/>
      <c r="RO43" s="5"/>
      <c r="RP43" s="5"/>
      <c r="RQ43" s="5"/>
      <c r="RR43" s="5"/>
      <c r="RS43" s="5"/>
      <c r="RT43" s="5"/>
      <c r="RU43" s="5"/>
      <c r="RV43" s="5"/>
      <c r="RW43" s="5"/>
      <c r="RX43" s="5"/>
      <c r="RY43" s="5"/>
      <c r="RZ43" s="5"/>
      <c r="SA43" s="5"/>
      <c r="SB43" s="5"/>
      <c r="SC43" s="5"/>
      <c r="SD43" s="5"/>
      <c r="SE43" s="5"/>
      <c r="SF43" s="5"/>
      <c r="SG43" s="5"/>
      <c r="SH43" s="5"/>
      <c r="SI43" s="5"/>
      <c r="SJ43" s="5"/>
      <c r="SK43" s="5"/>
      <c r="SL43" s="5"/>
      <c r="SM43" s="5"/>
      <c r="SN43" s="5"/>
      <c r="SO43" s="5"/>
      <c r="SP43" s="5"/>
      <c r="SQ43" s="5"/>
      <c r="SR43" s="5"/>
      <c r="SS43" s="5"/>
      <c r="ST43" s="5"/>
      <c r="SU43" s="5"/>
      <c r="SV43" s="5"/>
      <c r="SW43" s="5"/>
      <c r="SX43" s="5"/>
      <c r="SY43" s="5"/>
      <c r="SZ43" s="5"/>
      <c r="TA43" s="5"/>
      <c r="TB43" s="5"/>
      <c r="TC43" s="5"/>
      <c r="TD43" s="5"/>
      <c r="TE43" s="5"/>
      <c r="TF43" s="5"/>
      <c r="TG43" s="5"/>
      <c r="TH43" s="5"/>
      <c r="TI43" s="5"/>
      <c r="TJ43" s="5"/>
      <c r="TK43" s="5"/>
      <c r="TL43" s="5"/>
      <c r="TM43" s="5"/>
      <c r="TN43" s="5"/>
      <c r="TO43" s="5"/>
      <c r="TP43" s="5"/>
      <c r="TQ43" s="5"/>
      <c r="TR43" s="5"/>
      <c r="TS43" s="5"/>
      <c r="TT43" s="5"/>
      <c r="TU43" s="5"/>
      <c r="TV43" s="5"/>
      <c r="TW43" s="5"/>
      <c r="TX43" s="5"/>
      <c r="TY43" s="5"/>
      <c r="TZ43" s="5"/>
      <c r="UA43" s="5"/>
      <c r="UB43" s="5"/>
      <c r="UC43" s="5"/>
      <c r="UD43" s="5"/>
      <c r="UE43" s="5"/>
      <c r="UF43" s="5"/>
      <c r="UG43" s="5"/>
      <c r="UH43" s="5"/>
      <c r="UI43" s="5"/>
      <c r="UJ43" s="5"/>
      <c r="UK43" s="5"/>
      <c r="UL43" s="5"/>
      <c r="UM43" s="5"/>
      <c r="UN43" s="5"/>
      <c r="UO43" s="5"/>
      <c r="UP43" s="5"/>
      <c r="UQ43" s="5"/>
      <c r="UR43" s="5"/>
      <c r="US43" s="5"/>
      <c r="UT43" s="5"/>
      <c r="UU43" s="5"/>
      <c r="UV43" s="5"/>
      <c r="UW43" s="5"/>
      <c r="UX43" s="5"/>
      <c r="UY43" s="5"/>
      <c r="UZ43" s="5"/>
      <c r="VA43" s="5"/>
      <c r="VB43" s="5"/>
      <c r="VC43" s="5"/>
      <c r="VD43" s="5"/>
      <c r="VE43" s="5"/>
      <c r="VF43" s="5"/>
      <c r="VG43" s="5"/>
      <c r="VH43" s="5"/>
      <c r="VI43" s="5"/>
      <c r="VJ43" s="5"/>
      <c r="VK43" s="5"/>
      <c r="VL43" s="5"/>
      <c r="VM43" s="5"/>
      <c r="VN43" s="5"/>
      <c r="VO43" s="5"/>
      <c r="VP43" s="5"/>
      <c r="VQ43" s="5"/>
      <c r="VR43" s="5"/>
      <c r="VS43" s="5"/>
      <c r="VT43" s="5"/>
      <c r="VU43" s="5"/>
      <c r="VV43" s="5"/>
      <c r="VW43" s="5"/>
      <c r="VX43" s="5"/>
      <c r="VY43" s="5"/>
      <c r="VZ43" s="5"/>
      <c r="WA43" s="5"/>
      <c r="WB43" s="5"/>
      <c r="WC43" s="5"/>
      <c r="WD43" s="5"/>
      <c r="WE43" s="5"/>
      <c r="WF43" s="5"/>
      <c r="WG43" s="5"/>
      <c r="WH43" s="5"/>
      <c r="WI43" s="5"/>
      <c r="WJ43" s="5"/>
      <c r="WK43" s="5"/>
      <c r="WL43" s="5"/>
      <c r="WM43" s="5"/>
      <c r="WN43" s="5"/>
      <c r="WO43" s="5"/>
      <c r="WP43" s="5"/>
      <c r="WQ43" s="5"/>
      <c r="WR43" s="5"/>
      <c r="WS43" s="5"/>
      <c r="WT43" s="5"/>
      <c r="WU43" s="5"/>
      <c r="WV43" s="5"/>
      <c r="WW43" s="5"/>
      <c r="WX43" s="5"/>
      <c r="WY43" s="5"/>
      <c r="WZ43" s="5"/>
      <c r="XA43" s="5"/>
      <c r="XB43" s="5"/>
      <c r="XC43" s="5"/>
      <c r="XD43" s="5"/>
      <c r="XE43" s="5"/>
      <c r="XF43" s="5"/>
      <c r="XG43" s="5"/>
      <c r="XH43" s="5"/>
      <c r="XI43" s="5"/>
      <c r="XJ43" s="5"/>
      <c r="XK43" s="5"/>
      <c r="XL43" s="5"/>
      <c r="XM43" s="5"/>
      <c r="XN43" s="5"/>
      <c r="XO43" s="5"/>
      <c r="XP43" s="5"/>
      <c r="XQ43" s="5"/>
      <c r="XR43" s="5"/>
      <c r="XS43" s="5"/>
      <c r="XT43" s="5"/>
      <c r="XU43" s="5"/>
      <c r="XV43" s="5"/>
      <c r="XW43" s="5"/>
    </row>
    <row r="44" spans="1:647" ht="18" x14ac:dyDescent="0.45">
      <c r="A44" s="652" t="s">
        <v>11</v>
      </c>
      <c r="B44" s="653"/>
      <c r="C44" s="654"/>
      <c r="D44" s="655"/>
      <c r="E44" s="16"/>
      <c r="F44" s="323" t="s">
        <v>22</v>
      </c>
      <c r="G44" s="22">
        <v>41</v>
      </c>
      <c r="H44" s="17"/>
      <c r="I44" s="660" t="s">
        <v>29</v>
      </c>
      <c r="J44" s="661"/>
      <c r="K44" s="662"/>
      <c r="L44" s="669" t="s">
        <v>1258</v>
      </c>
      <c r="M44" s="670"/>
      <c r="N44" s="671"/>
      <c r="O44" s="678" t="s">
        <v>30</v>
      </c>
      <c r="P44" s="679"/>
      <c r="Q44" s="680"/>
      <c r="R44" s="639">
        <v>27</v>
      </c>
      <c r="S44" s="640"/>
      <c r="T44" s="639">
        <v>100</v>
      </c>
      <c r="U44" s="640"/>
      <c r="V44" s="14"/>
      <c r="W44" s="14"/>
      <c r="X44" s="14"/>
      <c r="Y44" s="14"/>
      <c r="Z44" s="14"/>
      <c r="AA44" s="14"/>
      <c r="AB44" s="14"/>
      <c r="AC44" s="14"/>
      <c r="AD44" s="14"/>
      <c r="AE44" s="14"/>
      <c r="AF44" s="14"/>
      <c r="AG44" s="14"/>
      <c r="AH44" s="14"/>
      <c r="AI44" s="14"/>
      <c r="AJ44" s="14"/>
      <c r="AK44" s="14"/>
      <c r="AL44" s="14"/>
      <c r="AM44" s="5"/>
      <c r="AN44" s="5"/>
      <c r="AO44" s="5"/>
      <c r="AP44" s="5"/>
      <c r="AQ44" s="5"/>
      <c r="AR44" s="5"/>
      <c r="AS44" s="5"/>
      <c r="AT44" s="5"/>
      <c r="AU44" s="5"/>
      <c r="AV44" s="5"/>
      <c r="AW44" s="5"/>
      <c r="AX44" s="5"/>
      <c r="AY44" s="5"/>
      <c r="AZ44" s="5"/>
      <c r="BA44" s="5"/>
      <c r="BB44" s="5"/>
      <c r="BC44" s="5"/>
      <c r="BD44" s="5"/>
      <c r="BE44" s="5"/>
      <c r="BF44" s="5"/>
      <c r="BG44" s="5"/>
      <c r="BH44" s="5"/>
      <c r="BI44" s="5"/>
      <c r="BJ44" s="5"/>
      <c r="BK44" s="5"/>
      <c r="BL44" s="5"/>
      <c r="BM44" s="5"/>
      <c r="BN44" s="5"/>
      <c r="BO44" s="5"/>
      <c r="BP44" s="5"/>
      <c r="BQ44" s="5"/>
      <c r="BR44" s="5"/>
      <c r="BS44" s="5"/>
      <c r="BT44" s="5"/>
      <c r="BU44" s="5"/>
      <c r="BV44" s="5"/>
      <c r="BW44" s="5"/>
      <c r="BX44" s="5"/>
      <c r="BY44" s="5"/>
      <c r="BZ44" s="5"/>
      <c r="CA44" s="5"/>
      <c r="CB44" s="5"/>
      <c r="CC44" s="5"/>
      <c r="CD44" s="5"/>
      <c r="CE44" s="5"/>
      <c r="CF44" s="5"/>
      <c r="CG44" s="5"/>
      <c r="CH44" s="5"/>
      <c r="CI44" s="5"/>
      <c r="CJ44" s="5"/>
      <c r="CK44" s="5"/>
      <c r="CL44" s="5"/>
      <c r="CM44" s="5"/>
      <c r="CN44" s="5"/>
      <c r="CO44" s="5"/>
      <c r="CP44" s="5"/>
      <c r="CQ44" s="5"/>
      <c r="CR44" s="5"/>
      <c r="CS44" s="5"/>
      <c r="CT44" s="5"/>
      <c r="CU44" s="5"/>
      <c r="CV44" s="5"/>
      <c r="CW44" s="5"/>
      <c r="CX44" s="5"/>
      <c r="CY44" s="5"/>
      <c r="CZ44" s="5"/>
      <c r="DA44" s="5"/>
      <c r="DB44" s="5"/>
      <c r="DC44" s="5"/>
      <c r="DD44" s="5"/>
      <c r="DE44" s="5"/>
      <c r="DF44" s="5"/>
      <c r="DG44" s="5"/>
      <c r="DH44" s="5"/>
      <c r="DI44" s="5"/>
      <c r="DJ44" s="5"/>
      <c r="DK44" s="5"/>
      <c r="DL44" s="5"/>
      <c r="DM44" s="5"/>
      <c r="DN44" s="5"/>
      <c r="DO44" s="5"/>
      <c r="DP44" s="5"/>
      <c r="DQ44" s="5"/>
      <c r="DR44" s="5"/>
      <c r="DS44" s="5"/>
      <c r="DT44" s="5"/>
      <c r="DU44" s="5"/>
      <c r="DV44" s="5"/>
      <c r="DW44" s="5"/>
      <c r="DX44" s="5"/>
      <c r="DY44" s="5"/>
      <c r="DZ44" s="5"/>
      <c r="EA44" s="5"/>
      <c r="EB44" s="5"/>
      <c r="EC44" s="5"/>
      <c r="ED44" s="5"/>
      <c r="EE44" s="5"/>
      <c r="EF44" s="5"/>
      <c r="EG44" s="5"/>
      <c r="EH44" s="5"/>
      <c r="EI44" s="5"/>
      <c r="EJ44" s="5"/>
      <c r="EK44" s="5"/>
      <c r="EL44" s="5"/>
      <c r="EM44" s="5"/>
      <c r="EN44" s="5"/>
      <c r="EO44" s="5"/>
      <c r="EP44" s="5"/>
      <c r="EQ44" s="5"/>
      <c r="ER44" s="5"/>
      <c r="ES44" s="5"/>
      <c r="ET44" s="5"/>
      <c r="EU44" s="5"/>
      <c r="EV44" s="5"/>
      <c r="EW44" s="5"/>
      <c r="EX44" s="5"/>
      <c r="EY44" s="5"/>
      <c r="EZ44" s="5"/>
      <c r="FA44" s="5"/>
      <c r="FB44" s="5"/>
      <c r="FC44" s="5"/>
      <c r="FD44" s="5"/>
      <c r="FE44" s="5"/>
      <c r="FF44" s="5"/>
      <c r="FG44" s="5"/>
      <c r="FH44" s="5"/>
      <c r="FI44" s="5"/>
      <c r="FJ44" s="5"/>
      <c r="FK44" s="5"/>
      <c r="FL44" s="5"/>
      <c r="FM44" s="5"/>
      <c r="FN44" s="5"/>
      <c r="FO44" s="5"/>
      <c r="FP44" s="5"/>
      <c r="FQ44" s="5"/>
      <c r="FR44" s="5"/>
      <c r="FS44" s="5"/>
      <c r="FT44" s="5"/>
      <c r="FU44" s="5"/>
      <c r="FV44" s="5"/>
      <c r="FW44" s="5"/>
      <c r="FX44" s="5"/>
      <c r="FY44" s="5"/>
      <c r="FZ44" s="5"/>
      <c r="GA44" s="5"/>
      <c r="GB44" s="5"/>
      <c r="GC44" s="5"/>
      <c r="GD44" s="5"/>
      <c r="GE44" s="5"/>
      <c r="GF44" s="5"/>
      <c r="GG44" s="5"/>
      <c r="GH44" s="5"/>
      <c r="GI44" s="5"/>
      <c r="GJ44" s="5"/>
      <c r="GK44" s="5"/>
      <c r="GL44" s="5"/>
      <c r="GM44" s="5"/>
      <c r="GN44" s="5"/>
      <c r="GO44" s="5"/>
      <c r="GP44" s="5"/>
      <c r="GQ44" s="5"/>
      <c r="GR44" s="5"/>
      <c r="GS44" s="5"/>
      <c r="GT44" s="5"/>
      <c r="GU44" s="5"/>
      <c r="GV44" s="5"/>
      <c r="GW44" s="5"/>
      <c r="GX44" s="5"/>
      <c r="GY44" s="5"/>
      <c r="GZ44" s="5"/>
      <c r="HA44" s="5"/>
      <c r="HB44" s="5"/>
      <c r="HC44" s="5"/>
      <c r="HD44" s="5"/>
      <c r="HE44" s="5"/>
      <c r="HF44" s="5"/>
      <c r="HG44" s="5"/>
      <c r="HH44" s="5"/>
      <c r="HI44" s="5"/>
      <c r="HJ44" s="5"/>
      <c r="HK44" s="5"/>
      <c r="HL44" s="5"/>
      <c r="HM44" s="5"/>
      <c r="HN44" s="5"/>
      <c r="HO44" s="5"/>
      <c r="HP44" s="5"/>
      <c r="HQ44" s="5"/>
      <c r="HR44" s="5"/>
      <c r="HS44" s="5"/>
      <c r="HT44" s="5"/>
      <c r="HU44" s="5"/>
      <c r="HV44" s="5"/>
      <c r="HW44" s="5"/>
      <c r="HX44" s="5"/>
      <c r="HY44" s="5"/>
      <c r="HZ44" s="5"/>
      <c r="IA44" s="5"/>
      <c r="IB44" s="5"/>
      <c r="IC44" s="5"/>
      <c r="ID44" s="5"/>
      <c r="IE44" s="5"/>
      <c r="IF44" s="5"/>
      <c r="IG44" s="5"/>
      <c r="IH44" s="5"/>
      <c r="II44" s="5"/>
      <c r="IJ44" s="5"/>
      <c r="IK44" s="5"/>
      <c r="IL44" s="5"/>
      <c r="IM44" s="5"/>
      <c r="IN44" s="5"/>
      <c r="IO44" s="5"/>
      <c r="IP44" s="5"/>
      <c r="IQ44" s="5"/>
      <c r="IR44" s="5"/>
      <c r="IS44" s="5"/>
      <c r="IT44" s="5"/>
      <c r="IU44" s="5"/>
      <c r="IV44" s="5"/>
      <c r="IW44" s="5"/>
      <c r="IX44" s="5"/>
      <c r="IY44" s="5"/>
      <c r="IZ44" s="5"/>
      <c r="JA44" s="5"/>
      <c r="JB44" s="5"/>
      <c r="JC44" s="5"/>
      <c r="JD44" s="5"/>
      <c r="JE44" s="5"/>
      <c r="JF44" s="5"/>
      <c r="JG44" s="5"/>
      <c r="JH44" s="5"/>
      <c r="JI44" s="5"/>
      <c r="JJ44" s="5"/>
      <c r="JK44" s="5"/>
      <c r="JL44" s="5"/>
      <c r="JM44" s="5"/>
      <c r="JN44" s="5"/>
      <c r="JO44" s="5"/>
      <c r="JP44" s="5"/>
      <c r="JQ44" s="5"/>
      <c r="JR44" s="5"/>
      <c r="JS44" s="5"/>
      <c r="JT44" s="5"/>
      <c r="JU44" s="5"/>
      <c r="JV44" s="5"/>
      <c r="JW44" s="5"/>
      <c r="JX44" s="5"/>
      <c r="JY44" s="5"/>
      <c r="JZ44" s="5"/>
      <c r="KA44" s="5"/>
      <c r="KB44" s="5"/>
      <c r="KC44" s="5"/>
      <c r="KD44" s="5"/>
      <c r="KE44" s="5"/>
      <c r="KF44" s="5"/>
      <c r="KG44" s="5"/>
      <c r="KH44" s="5"/>
      <c r="KI44" s="5"/>
      <c r="KJ44" s="5"/>
      <c r="KK44" s="5"/>
      <c r="KL44" s="5"/>
      <c r="KM44" s="5"/>
      <c r="KN44" s="5"/>
      <c r="KO44" s="5"/>
      <c r="KP44" s="5"/>
      <c r="KQ44" s="5"/>
      <c r="KR44" s="5"/>
      <c r="KS44" s="5"/>
      <c r="KT44" s="5"/>
      <c r="KU44" s="5"/>
      <c r="KV44" s="5"/>
      <c r="KW44" s="5"/>
      <c r="KX44" s="5"/>
      <c r="KY44" s="5"/>
      <c r="KZ44" s="5"/>
      <c r="LA44" s="5"/>
      <c r="LB44" s="5"/>
      <c r="LC44" s="5"/>
      <c r="LD44" s="5"/>
      <c r="LE44" s="5"/>
      <c r="LF44" s="5"/>
      <c r="LG44" s="5"/>
      <c r="LH44" s="5"/>
      <c r="LI44" s="5"/>
      <c r="LJ44" s="5"/>
      <c r="LK44" s="5"/>
      <c r="LL44" s="5"/>
      <c r="LM44" s="5"/>
      <c r="LN44" s="5"/>
      <c r="LO44" s="5"/>
      <c r="LP44" s="5"/>
      <c r="LQ44" s="5"/>
      <c r="LR44" s="5"/>
      <c r="LS44" s="5"/>
      <c r="LT44" s="5"/>
      <c r="LU44" s="5"/>
      <c r="LV44" s="5"/>
      <c r="LW44" s="5"/>
      <c r="LX44" s="5"/>
      <c r="LY44" s="5"/>
      <c r="LZ44" s="5"/>
      <c r="MA44" s="5"/>
      <c r="MB44" s="5"/>
      <c r="MC44" s="5"/>
      <c r="MD44" s="5"/>
      <c r="ME44" s="5"/>
      <c r="MF44" s="5"/>
      <c r="MG44" s="5"/>
      <c r="MH44" s="5"/>
      <c r="MI44" s="5"/>
      <c r="MJ44" s="5"/>
      <c r="MK44" s="5"/>
      <c r="ML44" s="5"/>
      <c r="MM44" s="5"/>
      <c r="MN44" s="5"/>
      <c r="MO44" s="5"/>
      <c r="MP44" s="5"/>
      <c r="MQ44" s="5"/>
      <c r="MR44" s="5"/>
      <c r="MS44" s="5"/>
      <c r="MT44" s="5"/>
      <c r="MU44" s="5"/>
      <c r="MV44" s="5"/>
      <c r="MW44" s="5"/>
      <c r="MX44" s="5"/>
      <c r="MY44" s="5"/>
      <c r="MZ44" s="5"/>
      <c r="NA44" s="5"/>
      <c r="NB44" s="5"/>
      <c r="NC44" s="5"/>
      <c r="ND44" s="5"/>
      <c r="NE44" s="5"/>
      <c r="NF44" s="5"/>
      <c r="NG44" s="5"/>
      <c r="NH44" s="5"/>
      <c r="NI44" s="5"/>
      <c r="NJ44" s="5"/>
      <c r="NK44" s="5"/>
      <c r="NL44" s="5"/>
      <c r="NM44" s="5"/>
      <c r="NN44" s="5"/>
      <c r="NO44" s="5"/>
      <c r="NP44" s="5"/>
      <c r="NQ44" s="5"/>
      <c r="NR44" s="5"/>
      <c r="NS44" s="5"/>
      <c r="NT44" s="5"/>
      <c r="NU44" s="5"/>
      <c r="NV44" s="5"/>
      <c r="NW44" s="5"/>
      <c r="NX44" s="5"/>
      <c r="NY44" s="5"/>
      <c r="NZ44" s="5"/>
      <c r="OA44" s="5"/>
      <c r="OB44" s="5"/>
      <c r="OC44" s="5"/>
      <c r="OD44" s="5"/>
      <c r="OE44" s="5"/>
      <c r="OF44" s="5"/>
      <c r="OG44" s="5"/>
      <c r="OH44" s="5"/>
      <c r="OI44" s="5"/>
      <c r="OJ44" s="5"/>
      <c r="OK44" s="5"/>
      <c r="OL44" s="5"/>
      <c r="OM44" s="5"/>
      <c r="ON44" s="5"/>
      <c r="OO44" s="5"/>
      <c r="OP44" s="5"/>
      <c r="OQ44" s="5"/>
      <c r="OR44" s="5"/>
      <c r="OS44" s="5"/>
      <c r="OT44" s="5"/>
      <c r="OU44" s="5"/>
      <c r="OV44" s="5"/>
      <c r="OW44" s="5"/>
      <c r="OX44" s="5"/>
      <c r="OY44" s="5"/>
      <c r="OZ44" s="5"/>
      <c r="PA44" s="5"/>
      <c r="PB44" s="5"/>
      <c r="PC44" s="5"/>
      <c r="PD44" s="5"/>
      <c r="PE44" s="5"/>
      <c r="PF44" s="5"/>
      <c r="PG44" s="5"/>
      <c r="PH44" s="5"/>
      <c r="PI44" s="5"/>
      <c r="PJ44" s="5"/>
      <c r="PK44" s="5"/>
      <c r="PL44" s="5"/>
      <c r="PM44" s="5"/>
      <c r="PN44" s="5"/>
      <c r="PO44" s="5"/>
      <c r="PP44" s="5"/>
      <c r="PQ44" s="5"/>
      <c r="PR44" s="5"/>
      <c r="PS44" s="5"/>
      <c r="PT44" s="5"/>
      <c r="PU44" s="5"/>
      <c r="PV44" s="5"/>
      <c r="PW44" s="5"/>
      <c r="PX44" s="5"/>
      <c r="PY44" s="5"/>
      <c r="PZ44" s="5"/>
      <c r="QA44" s="5"/>
      <c r="QB44" s="5"/>
      <c r="QC44" s="5"/>
      <c r="QD44" s="5"/>
      <c r="QE44" s="5"/>
      <c r="QF44" s="5"/>
      <c r="QG44" s="5"/>
      <c r="QH44" s="5"/>
      <c r="QI44" s="5"/>
      <c r="QJ44" s="5"/>
      <c r="QK44" s="5"/>
      <c r="QL44" s="5"/>
      <c r="QM44" s="5"/>
      <c r="QN44" s="5"/>
      <c r="QO44" s="5"/>
      <c r="QP44" s="5"/>
      <c r="QQ44" s="5"/>
      <c r="QR44" s="5"/>
      <c r="QS44" s="5"/>
      <c r="QT44" s="5"/>
      <c r="QU44" s="5"/>
      <c r="QV44" s="5"/>
      <c r="QW44" s="5"/>
      <c r="QX44" s="5"/>
      <c r="QY44" s="5"/>
      <c r="QZ44" s="5"/>
      <c r="RA44" s="5"/>
      <c r="RB44" s="5"/>
      <c r="RC44" s="5"/>
      <c r="RD44" s="5"/>
      <c r="RE44" s="5"/>
      <c r="RF44" s="5"/>
      <c r="RG44" s="5"/>
      <c r="RH44" s="5"/>
      <c r="RI44" s="5"/>
      <c r="RJ44" s="5"/>
      <c r="RK44" s="5"/>
      <c r="RL44" s="5"/>
      <c r="RM44" s="5"/>
      <c r="RN44" s="5"/>
      <c r="RO44" s="5"/>
      <c r="RP44" s="5"/>
      <c r="RQ44" s="5"/>
      <c r="RR44" s="5"/>
      <c r="RS44" s="5"/>
      <c r="RT44" s="5"/>
      <c r="RU44" s="5"/>
      <c r="RV44" s="5"/>
      <c r="RW44" s="5"/>
      <c r="RX44" s="5"/>
      <c r="RY44" s="5"/>
      <c r="RZ44" s="5"/>
      <c r="SA44" s="5"/>
      <c r="SB44" s="5"/>
      <c r="SC44" s="5"/>
      <c r="SD44" s="5"/>
      <c r="SE44" s="5"/>
      <c r="SF44" s="5"/>
      <c r="SG44" s="5"/>
      <c r="SH44" s="5"/>
      <c r="SI44" s="5"/>
      <c r="SJ44" s="5"/>
      <c r="SK44" s="5"/>
      <c r="SL44" s="5"/>
      <c r="SM44" s="5"/>
      <c r="SN44" s="5"/>
      <c r="SO44" s="5"/>
      <c r="SP44" s="5"/>
      <c r="SQ44" s="5"/>
      <c r="SR44" s="5"/>
      <c r="SS44" s="5"/>
      <c r="ST44" s="5"/>
      <c r="SU44" s="5"/>
      <c r="SV44" s="5"/>
      <c r="SW44" s="5"/>
      <c r="SX44" s="5"/>
      <c r="SY44" s="5"/>
      <c r="SZ44" s="5"/>
      <c r="TA44" s="5"/>
      <c r="TB44" s="5"/>
      <c r="TC44" s="5"/>
      <c r="TD44" s="5"/>
      <c r="TE44" s="5"/>
      <c r="TF44" s="5"/>
      <c r="TG44" s="5"/>
      <c r="TH44" s="5"/>
      <c r="TI44" s="5"/>
      <c r="TJ44" s="5"/>
      <c r="TK44" s="5"/>
      <c r="TL44" s="5"/>
      <c r="TM44" s="5"/>
      <c r="TN44" s="5"/>
      <c r="TO44" s="5"/>
      <c r="TP44" s="5"/>
      <c r="TQ44" s="5"/>
      <c r="TR44" s="5"/>
      <c r="TS44" s="5"/>
      <c r="TT44" s="5"/>
      <c r="TU44" s="5"/>
      <c r="TV44" s="5"/>
      <c r="TW44" s="5"/>
      <c r="TX44" s="5"/>
      <c r="TY44" s="5"/>
      <c r="TZ44" s="5"/>
      <c r="UA44" s="5"/>
      <c r="UB44" s="5"/>
      <c r="UC44" s="5"/>
      <c r="UD44" s="5"/>
      <c r="UE44" s="5"/>
      <c r="UF44" s="5"/>
      <c r="UG44" s="5"/>
      <c r="UH44" s="5"/>
      <c r="UI44" s="5"/>
      <c r="UJ44" s="5"/>
      <c r="UK44" s="5"/>
      <c r="UL44" s="5"/>
      <c r="UM44" s="5"/>
      <c r="UN44" s="5"/>
      <c r="UO44" s="5"/>
      <c r="UP44" s="5"/>
      <c r="UQ44" s="5"/>
      <c r="UR44" s="5"/>
      <c r="US44" s="5"/>
      <c r="UT44" s="5"/>
      <c r="UU44" s="5"/>
      <c r="UV44" s="5"/>
      <c r="UW44" s="5"/>
      <c r="UX44" s="5"/>
      <c r="UY44" s="5"/>
      <c r="UZ44" s="5"/>
      <c r="VA44" s="5"/>
      <c r="VB44" s="5"/>
      <c r="VC44" s="5"/>
      <c r="VD44" s="5"/>
      <c r="VE44" s="5"/>
      <c r="VF44" s="5"/>
      <c r="VG44" s="5"/>
      <c r="VH44" s="5"/>
      <c r="VI44" s="5"/>
      <c r="VJ44" s="5"/>
      <c r="VK44" s="5"/>
      <c r="VL44" s="5"/>
      <c r="VM44" s="5"/>
      <c r="VN44" s="5"/>
      <c r="VO44" s="5"/>
      <c r="VP44" s="5"/>
      <c r="VQ44" s="5"/>
      <c r="VR44" s="5"/>
      <c r="VS44" s="5"/>
      <c r="VT44" s="5"/>
      <c r="VU44" s="5"/>
      <c r="VV44" s="5"/>
      <c r="VW44" s="5"/>
      <c r="VX44" s="5"/>
      <c r="VY44" s="5"/>
      <c r="VZ44" s="5"/>
      <c r="WA44" s="5"/>
      <c r="WB44" s="5"/>
      <c r="WC44" s="5"/>
      <c r="WD44" s="5"/>
      <c r="WE44" s="5"/>
      <c r="WF44" s="5"/>
      <c r="WG44" s="5"/>
      <c r="WH44" s="5"/>
      <c r="WI44" s="5"/>
      <c r="WJ44" s="5"/>
      <c r="WK44" s="5"/>
      <c r="WL44" s="5"/>
      <c r="WM44" s="5"/>
      <c r="WN44" s="5"/>
      <c r="WO44" s="5"/>
      <c r="WP44" s="5"/>
      <c r="WQ44" s="5"/>
      <c r="WR44" s="5"/>
      <c r="WS44" s="5"/>
      <c r="WT44" s="5"/>
      <c r="WU44" s="5"/>
      <c r="WV44" s="5"/>
      <c r="WW44" s="5"/>
      <c r="WX44" s="5"/>
      <c r="WY44" s="5"/>
      <c r="WZ44" s="5"/>
      <c r="XA44" s="5"/>
      <c r="XB44" s="5"/>
      <c r="XC44" s="5"/>
      <c r="XD44" s="5"/>
      <c r="XE44" s="5"/>
      <c r="XF44" s="5"/>
      <c r="XG44" s="5"/>
      <c r="XH44" s="5"/>
      <c r="XI44" s="5"/>
      <c r="XJ44" s="5"/>
      <c r="XK44" s="5"/>
      <c r="XL44" s="5"/>
      <c r="XM44" s="5"/>
      <c r="XN44" s="5"/>
      <c r="XO44" s="5"/>
      <c r="XP44" s="5"/>
      <c r="XQ44" s="5"/>
      <c r="XR44" s="5"/>
      <c r="XS44" s="5"/>
      <c r="XT44" s="5"/>
      <c r="XU44" s="5"/>
      <c r="XV44" s="5"/>
      <c r="XW44" s="5"/>
    </row>
    <row r="45" spans="1:647" ht="18" x14ac:dyDescent="0.45">
      <c r="A45" s="656"/>
      <c r="B45" s="657"/>
      <c r="C45" s="657"/>
      <c r="D45" s="658"/>
      <c r="E45" s="18"/>
      <c r="F45" s="324" t="s">
        <v>25</v>
      </c>
      <c r="G45" s="23">
        <v>43</v>
      </c>
      <c r="H45" s="19"/>
      <c r="I45" s="663"/>
      <c r="J45" s="664"/>
      <c r="K45" s="665"/>
      <c r="L45" s="672"/>
      <c r="M45" s="673"/>
      <c r="N45" s="674"/>
      <c r="O45" s="681"/>
      <c r="P45" s="682"/>
      <c r="Q45" s="683"/>
      <c r="R45" s="641"/>
      <c r="S45" s="642"/>
      <c r="T45" s="641"/>
      <c r="U45" s="642"/>
      <c r="V45" s="14"/>
      <c r="W45" s="14"/>
      <c r="X45" s="14"/>
      <c r="Y45" s="14"/>
      <c r="Z45" s="14"/>
      <c r="AA45" s="14"/>
      <c r="AB45" s="14"/>
      <c r="AC45" s="14"/>
      <c r="AD45" s="14"/>
      <c r="AE45" s="14"/>
      <c r="AF45" s="14"/>
      <c r="AG45" s="14"/>
      <c r="AH45" s="14"/>
      <c r="AI45" s="14"/>
      <c r="AJ45" s="14"/>
      <c r="AK45" s="14"/>
      <c r="AL45" s="14"/>
      <c r="AM45" s="5"/>
      <c r="AN45" s="5"/>
      <c r="AO45" s="5"/>
      <c r="AP45" s="5"/>
      <c r="AQ45" s="5"/>
      <c r="AR45" s="5"/>
      <c r="AS45" s="5"/>
      <c r="AT45" s="5"/>
      <c r="AU45" s="5"/>
      <c r="AV45" s="5"/>
      <c r="AW45" s="5"/>
      <c r="AX45" s="5"/>
      <c r="AY45" s="5"/>
      <c r="AZ45" s="5"/>
      <c r="BA45" s="5"/>
      <c r="BB45" s="5"/>
      <c r="BC45" s="5"/>
      <c r="BD45" s="5"/>
      <c r="BE45" s="5"/>
      <c r="BF45" s="5"/>
      <c r="BG45" s="5"/>
      <c r="BH45" s="5"/>
      <c r="BI45" s="5"/>
      <c r="BJ45" s="5"/>
      <c r="BK45" s="5"/>
      <c r="BL45" s="5"/>
      <c r="BM45" s="5"/>
      <c r="BN45" s="5"/>
      <c r="BO45" s="5"/>
      <c r="BP45" s="5"/>
      <c r="BQ45" s="5"/>
      <c r="BR45" s="5"/>
      <c r="BS45" s="5"/>
      <c r="BT45" s="5"/>
      <c r="BU45" s="5"/>
      <c r="BV45" s="5"/>
      <c r="BW45" s="5"/>
      <c r="BX45" s="5"/>
      <c r="BY45" s="5"/>
      <c r="BZ45" s="5"/>
      <c r="CA45" s="5"/>
      <c r="CB45" s="5"/>
      <c r="CC45" s="5"/>
      <c r="CD45" s="5"/>
      <c r="CE45" s="5"/>
      <c r="CF45" s="5"/>
      <c r="CG45" s="5"/>
      <c r="CH45" s="5"/>
      <c r="CI45" s="5"/>
      <c r="CJ45" s="5"/>
      <c r="CK45" s="5"/>
      <c r="CL45" s="5"/>
      <c r="CM45" s="5"/>
      <c r="CN45" s="5"/>
      <c r="CO45" s="5"/>
      <c r="CP45" s="5"/>
      <c r="CQ45" s="5"/>
      <c r="CR45" s="5"/>
      <c r="CS45" s="5"/>
      <c r="CT45" s="5"/>
      <c r="CU45" s="5"/>
      <c r="CV45" s="5"/>
      <c r="CW45" s="5"/>
      <c r="CX45" s="5"/>
      <c r="CY45" s="5"/>
      <c r="CZ45" s="5"/>
      <c r="DA45" s="5"/>
      <c r="DB45" s="5"/>
      <c r="DC45" s="5"/>
      <c r="DD45" s="5"/>
      <c r="DE45" s="5"/>
      <c r="DF45" s="5"/>
      <c r="DG45" s="5"/>
      <c r="DH45" s="5"/>
      <c r="DI45" s="5"/>
      <c r="DJ45" s="5"/>
      <c r="DK45" s="5"/>
      <c r="DL45" s="5"/>
      <c r="DM45" s="5"/>
      <c r="DN45" s="5"/>
      <c r="DO45" s="5"/>
      <c r="DP45" s="5"/>
      <c r="DQ45" s="5"/>
      <c r="DR45" s="5"/>
      <c r="DS45" s="5"/>
      <c r="DT45" s="5"/>
      <c r="DU45" s="5"/>
      <c r="DV45" s="5"/>
      <c r="DW45" s="5"/>
      <c r="DX45" s="5"/>
      <c r="DY45" s="5"/>
      <c r="DZ45" s="5"/>
      <c r="EA45" s="5"/>
      <c r="EB45" s="5"/>
      <c r="EC45" s="5"/>
      <c r="ED45" s="5"/>
      <c r="EE45" s="5"/>
      <c r="EF45" s="5"/>
      <c r="EG45" s="5"/>
      <c r="EH45" s="5"/>
      <c r="EI45" s="5"/>
      <c r="EJ45" s="5"/>
      <c r="EK45" s="5"/>
      <c r="EL45" s="5"/>
      <c r="EM45" s="5"/>
      <c r="EN45" s="5"/>
      <c r="EO45" s="5"/>
      <c r="EP45" s="5"/>
      <c r="EQ45" s="5"/>
      <c r="ER45" s="5"/>
      <c r="ES45" s="5"/>
      <c r="ET45" s="5"/>
      <c r="EU45" s="5"/>
      <c r="EV45" s="5"/>
      <c r="EW45" s="5"/>
      <c r="EX45" s="5"/>
      <c r="EY45" s="5"/>
      <c r="EZ45" s="5"/>
      <c r="FA45" s="5"/>
      <c r="FB45" s="5"/>
      <c r="FC45" s="5"/>
      <c r="FD45" s="5"/>
      <c r="FE45" s="5"/>
      <c r="FF45" s="5"/>
      <c r="FG45" s="5"/>
      <c r="FH45" s="5"/>
      <c r="FI45" s="5"/>
      <c r="FJ45" s="5"/>
      <c r="FK45" s="5"/>
      <c r="FL45" s="5"/>
      <c r="FM45" s="5"/>
      <c r="FN45" s="5"/>
      <c r="FO45" s="5"/>
      <c r="FP45" s="5"/>
      <c r="FQ45" s="5"/>
      <c r="FR45" s="5"/>
      <c r="FS45" s="5"/>
      <c r="FT45" s="5"/>
      <c r="FU45" s="5"/>
      <c r="FV45" s="5"/>
      <c r="FW45" s="5"/>
      <c r="FX45" s="5"/>
      <c r="FY45" s="5"/>
      <c r="FZ45" s="5"/>
      <c r="GA45" s="5"/>
      <c r="GB45" s="5"/>
      <c r="GC45" s="5"/>
      <c r="GD45" s="5"/>
      <c r="GE45" s="5"/>
      <c r="GF45" s="5"/>
      <c r="GG45" s="5"/>
      <c r="GH45" s="5"/>
      <c r="GI45" s="5"/>
      <c r="GJ45" s="5"/>
      <c r="GK45" s="5"/>
      <c r="GL45" s="5"/>
      <c r="GM45" s="5"/>
      <c r="GN45" s="5"/>
      <c r="GO45" s="5"/>
      <c r="GP45" s="5"/>
      <c r="GQ45" s="5"/>
      <c r="GR45" s="5"/>
      <c r="GS45" s="5"/>
      <c r="GT45" s="5"/>
      <c r="GU45" s="5"/>
      <c r="GV45" s="5"/>
      <c r="GW45" s="5"/>
      <c r="GX45" s="5"/>
      <c r="GY45" s="5"/>
      <c r="GZ45" s="5"/>
      <c r="HA45" s="5"/>
      <c r="HB45" s="5"/>
      <c r="HC45" s="5"/>
      <c r="HD45" s="5"/>
      <c r="HE45" s="5"/>
      <c r="HF45" s="5"/>
      <c r="HG45" s="5"/>
      <c r="HH45" s="5"/>
      <c r="HI45" s="5"/>
      <c r="HJ45" s="5"/>
      <c r="HK45" s="5"/>
      <c r="HL45" s="5"/>
      <c r="HM45" s="5"/>
      <c r="HN45" s="5"/>
      <c r="HO45" s="5"/>
      <c r="HP45" s="5"/>
      <c r="HQ45" s="5"/>
      <c r="HR45" s="5"/>
      <c r="HS45" s="5"/>
      <c r="HT45" s="5"/>
      <c r="HU45" s="5"/>
      <c r="HV45" s="5"/>
      <c r="HW45" s="5"/>
      <c r="HX45" s="5"/>
      <c r="HY45" s="5"/>
      <c r="HZ45" s="5"/>
      <c r="IA45" s="5"/>
      <c r="IB45" s="5"/>
      <c r="IC45" s="5"/>
      <c r="ID45" s="5"/>
      <c r="IE45" s="5"/>
      <c r="IF45" s="5"/>
      <c r="IG45" s="5"/>
      <c r="IH45" s="5"/>
      <c r="II45" s="5"/>
      <c r="IJ45" s="5"/>
      <c r="IK45" s="5"/>
      <c r="IL45" s="5"/>
      <c r="IM45" s="5"/>
      <c r="IN45" s="5"/>
      <c r="IO45" s="5"/>
      <c r="IP45" s="5"/>
      <c r="IQ45" s="5"/>
      <c r="IR45" s="5"/>
      <c r="IS45" s="5"/>
      <c r="IT45" s="5"/>
      <c r="IU45" s="5"/>
      <c r="IV45" s="5"/>
      <c r="IW45" s="5"/>
      <c r="IX45" s="5"/>
      <c r="IY45" s="5"/>
      <c r="IZ45" s="5"/>
      <c r="JA45" s="5"/>
      <c r="JB45" s="5"/>
      <c r="JC45" s="5"/>
      <c r="JD45" s="5"/>
      <c r="JE45" s="5"/>
      <c r="JF45" s="5"/>
      <c r="JG45" s="5"/>
      <c r="JH45" s="5"/>
      <c r="JI45" s="5"/>
      <c r="JJ45" s="5"/>
      <c r="JK45" s="5"/>
      <c r="JL45" s="5"/>
      <c r="JM45" s="5"/>
      <c r="JN45" s="5"/>
      <c r="JO45" s="5"/>
      <c r="JP45" s="5"/>
      <c r="JQ45" s="5"/>
      <c r="JR45" s="5"/>
      <c r="JS45" s="5"/>
      <c r="JT45" s="5"/>
      <c r="JU45" s="5"/>
      <c r="JV45" s="5"/>
      <c r="JW45" s="5"/>
      <c r="JX45" s="5"/>
      <c r="JY45" s="5"/>
      <c r="JZ45" s="5"/>
      <c r="KA45" s="5"/>
      <c r="KB45" s="5"/>
      <c r="KC45" s="5"/>
      <c r="KD45" s="5"/>
      <c r="KE45" s="5"/>
      <c r="KF45" s="5"/>
      <c r="KG45" s="5"/>
      <c r="KH45" s="5"/>
      <c r="KI45" s="5"/>
      <c r="KJ45" s="5"/>
      <c r="KK45" s="5"/>
      <c r="KL45" s="5"/>
      <c r="KM45" s="5"/>
      <c r="KN45" s="5"/>
      <c r="KO45" s="5"/>
      <c r="KP45" s="5"/>
      <c r="KQ45" s="5"/>
      <c r="KR45" s="5"/>
      <c r="KS45" s="5"/>
      <c r="KT45" s="5"/>
      <c r="KU45" s="5"/>
      <c r="KV45" s="5"/>
      <c r="KW45" s="5"/>
      <c r="KX45" s="5"/>
      <c r="KY45" s="5"/>
      <c r="KZ45" s="5"/>
      <c r="LA45" s="5"/>
      <c r="LB45" s="5"/>
      <c r="LC45" s="5"/>
      <c r="LD45" s="5"/>
      <c r="LE45" s="5"/>
      <c r="LF45" s="5"/>
      <c r="LG45" s="5"/>
      <c r="LH45" s="5"/>
      <c r="LI45" s="5"/>
      <c r="LJ45" s="5"/>
      <c r="LK45" s="5"/>
      <c r="LL45" s="5"/>
      <c r="LM45" s="5"/>
      <c r="LN45" s="5"/>
      <c r="LO45" s="5"/>
      <c r="LP45" s="5"/>
      <c r="LQ45" s="5"/>
      <c r="LR45" s="5"/>
      <c r="LS45" s="5"/>
      <c r="LT45" s="5"/>
      <c r="LU45" s="5"/>
      <c r="LV45" s="5"/>
      <c r="LW45" s="5"/>
      <c r="LX45" s="5"/>
      <c r="LY45" s="5"/>
      <c r="LZ45" s="5"/>
      <c r="MA45" s="5"/>
      <c r="MB45" s="5"/>
      <c r="MC45" s="5"/>
      <c r="MD45" s="5"/>
      <c r="ME45" s="5"/>
      <c r="MF45" s="5"/>
      <c r="MG45" s="5"/>
      <c r="MH45" s="5"/>
      <c r="MI45" s="5"/>
      <c r="MJ45" s="5"/>
      <c r="MK45" s="5"/>
      <c r="ML45" s="5"/>
      <c r="MM45" s="5"/>
      <c r="MN45" s="5"/>
      <c r="MO45" s="5"/>
      <c r="MP45" s="5"/>
      <c r="MQ45" s="5"/>
      <c r="MR45" s="5"/>
      <c r="MS45" s="5"/>
      <c r="MT45" s="5"/>
      <c r="MU45" s="5"/>
      <c r="MV45" s="5"/>
      <c r="MW45" s="5"/>
      <c r="MX45" s="5"/>
      <c r="MY45" s="5"/>
      <c r="MZ45" s="5"/>
      <c r="NA45" s="5"/>
      <c r="NB45" s="5"/>
      <c r="NC45" s="5"/>
      <c r="ND45" s="5"/>
      <c r="NE45" s="5"/>
      <c r="NF45" s="5"/>
      <c r="NG45" s="5"/>
      <c r="NH45" s="5"/>
      <c r="NI45" s="5"/>
      <c r="NJ45" s="5"/>
      <c r="NK45" s="5"/>
      <c r="NL45" s="5"/>
      <c r="NM45" s="5"/>
      <c r="NN45" s="5"/>
      <c r="NO45" s="5"/>
      <c r="NP45" s="5"/>
      <c r="NQ45" s="5"/>
      <c r="NR45" s="5"/>
      <c r="NS45" s="5"/>
      <c r="NT45" s="5"/>
      <c r="NU45" s="5"/>
      <c r="NV45" s="5"/>
      <c r="NW45" s="5"/>
      <c r="NX45" s="5"/>
      <c r="NY45" s="5"/>
      <c r="NZ45" s="5"/>
      <c r="OA45" s="5"/>
      <c r="OB45" s="5"/>
      <c r="OC45" s="5"/>
      <c r="OD45" s="5"/>
      <c r="OE45" s="5"/>
      <c r="OF45" s="5"/>
      <c r="OG45" s="5"/>
      <c r="OH45" s="5"/>
      <c r="OI45" s="5"/>
      <c r="OJ45" s="5"/>
      <c r="OK45" s="5"/>
      <c r="OL45" s="5"/>
      <c r="OM45" s="5"/>
      <c r="ON45" s="5"/>
      <c r="OO45" s="5"/>
      <c r="OP45" s="5"/>
      <c r="OQ45" s="5"/>
      <c r="OR45" s="5"/>
      <c r="OS45" s="5"/>
      <c r="OT45" s="5"/>
      <c r="OU45" s="5"/>
      <c r="OV45" s="5"/>
      <c r="OW45" s="5"/>
      <c r="OX45" s="5"/>
      <c r="OY45" s="5"/>
      <c r="OZ45" s="5"/>
      <c r="PA45" s="5"/>
      <c r="PB45" s="5"/>
      <c r="PC45" s="5"/>
      <c r="PD45" s="5"/>
      <c r="PE45" s="5"/>
      <c r="PF45" s="5"/>
      <c r="PG45" s="5"/>
      <c r="PH45" s="5"/>
      <c r="PI45" s="5"/>
      <c r="PJ45" s="5"/>
      <c r="PK45" s="5"/>
      <c r="PL45" s="5"/>
      <c r="PM45" s="5"/>
      <c r="PN45" s="5"/>
      <c r="PO45" s="5"/>
      <c r="PP45" s="5"/>
      <c r="PQ45" s="5"/>
      <c r="PR45" s="5"/>
      <c r="PS45" s="5"/>
      <c r="PT45" s="5"/>
      <c r="PU45" s="5"/>
      <c r="PV45" s="5"/>
      <c r="PW45" s="5"/>
      <c r="PX45" s="5"/>
      <c r="PY45" s="5"/>
      <c r="PZ45" s="5"/>
      <c r="QA45" s="5"/>
      <c r="QB45" s="5"/>
      <c r="QC45" s="5"/>
      <c r="QD45" s="5"/>
      <c r="QE45" s="5"/>
      <c r="QF45" s="5"/>
      <c r="QG45" s="5"/>
      <c r="QH45" s="5"/>
      <c r="QI45" s="5"/>
      <c r="QJ45" s="5"/>
      <c r="QK45" s="5"/>
      <c r="QL45" s="5"/>
      <c r="QM45" s="5"/>
      <c r="QN45" s="5"/>
      <c r="QO45" s="5"/>
      <c r="QP45" s="5"/>
      <c r="QQ45" s="5"/>
      <c r="QR45" s="5"/>
      <c r="QS45" s="5"/>
      <c r="QT45" s="5"/>
      <c r="QU45" s="5"/>
      <c r="QV45" s="5"/>
      <c r="QW45" s="5"/>
      <c r="QX45" s="5"/>
      <c r="QY45" s="5"/>
      <c r="QZ45" s="5"/>
      <c r="RA45" s="5"/>
      <c r="RB45" s="5"/>
      <c r="RC45" s="5"/>
      <c r="RD45" s="5"/>
      <c r="RE45" s="5"/>
      <c r="RF45" s="5"/>
      <c r="RG45" s="5"/>
      <c r="RH45" s="5"/>
      <c r="RI45" s="5"/>
      <c r="RJ45" s="5"/>
      <c r="RK45" s="5"/>
      <c r="RL45" s="5"/>
      <c r="RM45" s="5"/>
      <c r="RN45" s="5"/>
      <c r="RO45" s="5"/>
      <c r="RP45" s="5"/>
      <c r="RQ45" s="5"/>
      <c r="RR45" s="5"/>
      <c r="RS45" s="5"/>
      <c r="RT45" s="5"/>
      <c r="RU45" s="5"/>
      <c r="RV45" s="5"/>
      <c r="RW45" s="5"/>
      <c r="RX45" s="5"/>
      <c r="RY45" s="5"/>
      <c r="RZ45" s="5"/>
      <c r="SA45" s="5"/>
      <c r="SB45" s="5"/>
      <c r="SC45" s="5"/>
      <c r="SD45" s="5"/>
      <c r="SE45" s="5"/>
      <c r="SF45" s="5"/>
      <c r="SG45" s="5"/>
      <c r="SH45" s="5"/>
      <c r="SI45" s="5"/>
      <c r="SJ45" s="5"/>
      <c r="SK45" s="5"/>
      <c r="SL45" s="5"/>
      <c r="SM45" s="5"/>
      <c r="SN45" s="5"/>
      <c r="SO45" s="5"/>
      <c r="SP45" s="5"/>
      <c r="SQ45" s="5"/>
      <c r="SR45" s="5"/>
      <c r="SS45" s="5"/>
      <c r="ST45" s="5"/>
      <c r="SU45" s="5"/>
      <c r="SV45" s="5"/>
      <c r="SW45" s="5"/>
      <c r="SX45" s="5"/>
      <c r="SY45" s="5"/>
      <c r="SZ45" s="5"/>
      <c r="TA45" s="5"/>
      <c r="TB45" s="5"/>
      <c r="TC45" s="5"/>
      <c r="TD45" s="5"/>
      <c r="TE45" s="5"/>
      <c r="TF45" s="5"/>
      <c r="TG45" s="5"/>
      <c r="TH45" s="5"/>
      <c r="TI45" s="5"/>
      <c r="TJ45" s="5"/>
      <c r="TK45" s="5"/>
      <c r="TL45" s="5"/>
      <c r="TM45" s="5"/>
      <c r="TN45" s="5"/>
      <c r="TO45" s="5"/>
      <c r="TP45" s="5"/>
      <c r="TQ45" s="5"/>
      <c r="TR45" s="5"/>
      <c r="TS45" s="5"/>
      <c r="TT45" s="5"/>
      <c r="TU45" s="5"/>
      <c r="TV45" s="5"/>
      <c r="TW45" s="5"/>
      <c r="TX45" s="5"/>
      <c r="TY45" s="5"/>
      <c r="TZ45" s="5"/>
      <c r="UA45" s="5"/>
      <c r="UB45" s="5"/>
      <c r="UC45" s="5"/>
      <c r="UD45" s="5"/>
      <c r="UE45" s="5"/>
      <c r="UF45" s="5"/>
      <c r="UG45" s="5"/>
      <c r="UH45" s="5"/>
      <c r="UI45" s="5"/>
      <c r="UJ45" s="5"/>
      <c r="UK45" s="5"/>
      <c r="UL45" s="5"/>
      <c r="UM45" s="5"/>
      <c r="UN45" s="5"/>
      <c r="UO45" s="5"/>
      <c r="UP45" s="5"/>
      <c r="UQ45" s="5"/>
      <c r="UR45" s="5"/>
      <c r="US45" s="5"/>
      <c r="UT45" s="5"/>
      <c r="UU45" s="5"/>
      <c r="UV45" s="5"/>
      <c r="UW45" s="5"/>
      <c r="UX45" s="5"/>
      <c r="UY45" s="5"/>
      <c r="UZ45" s="5"/>
      <c r="VA45" s="5"/>
      <c r="VB45" s="5"/>
      <c r="VC45" s="5"/>
      <c r="VD45" s="5"/>
      <c r="VE45" s="5"/>
      <c r="VF45" s="5"/>
      <c r="VG45" s="5"/>
      <c r="VH45" s="5"/>
      <c r="VI45" s="5"/>
      <c r="VJ45" s="5"/>
      <c r="VK45" s="5"/>
      <c r="VL45" s="5"/>
      <c r="VM45" s="5"/>
      <c r="VN45" s="5"/>
      <c r="VO45" s="5"/>
      <c r="VP45" s="5"/>
      <c r="VQ45" s="5"/>
      <c r="VR45" s="5"/>
      <c r="VS45" s="5"/>
      <c r="VT45" s="5"/>
      <c r="VU45" s="5"/>
      <c r="VV45" s="5"/>
      <c r="VW45" s="5"/>
      <c r="VX45" s="5"/>
      <c r="VY45" s="5"/>
      <c r="VZ45" s="5"/>
      <c r="WA45" s="5"/>
      <c r="WB45" s="5"/>
      <c r="WC45" s="5"/>
      <c r="WD45" s="5"/>
      <c r="WE45" s="5"/>
      <c r="WF45" s="5"/>
      <c r="WG45" s="5"/>
      <c r="WH45" s="5"/>
      <c r="WI45" s="5"/>
      <c r="WJ45" s="5"/>
      <c r="WK45" s="5"/>
      <c r="WL45" s="5"/>
      <c r="WM45" s="5"/>
      <c r="WN45" s="5"/>
      <c r="WO45" s="5"/>
      <c r="WP45" s="5"/>
      <c r="WQ45" s="5"/>
      <c r="WR45" s="5"/>
      <c r="WS45" s="5"/>
      <c r="WT45" s="5"/>
      <c r="WU45" s="5"/>
      <c r="WV45" s="5"/>
      <c r="WW45" s="5"/>
      <c r="WX45" s="5"/>
      <c r="WY45" s="5"/>
      <c r="WZ45" s="5"/>
      <c r="XA45" s="5"/>
      <c r="XB45" s="5"/>
      <c r="XC45" s="5"/>
      <c r="XD45" s="5"/>
      <c r="XE45" s="5"/>
      <c r="XF45" s="5"/>
      <c r="XG45" s="5"/>
      <c r="XH45" s="5"/>
      <c r="XI45" s="5"/>
      <c r="XJ45" s="5"/>
      <c r="XK45" s="5"/>
      <c r="XL45" s="5"/>
      <c r="XM45" s="5"/>
      <c r="XN45" s="5"/>
      <c r="XO45" s="5"/>
      <c r="XP45" s="5"/>
      <c r="XQ45" s="5"/>
      <c r="XR45" s="5"/>
      <c r="XS45" s="5"/>
      <c r="XT45" s="5"/>
      <c r="XU45" s="5"/>
      <c r="XV45" s="5"/>
      <c r="XW45" s="5"/>
    </row>
    <row r="46" spans="1:647" ht="18" x14ac:dyDescent="0.45">
      <c r="A46" s="656"/>
      <c r="B46" s="657"/>
      <c r="C46" s="657"/>
      <c r="D46" s="658"/>
      <c r="E46" s="18"/>
      <c r="F46" s="324" t="s">
        <v>26</v>
      </c>
      <c r="G46" s="23">
        <v>44</v>
      </c>
      <c r="H46" s="19"/>
      <c r="I46" s="663"/>
      <c r="J46" s="664"/>
      <c r="K46" s="665"/>
      <c r="L46" s="672"/>
      <c r="M46" s="673"/>
      <c r="N46" s="674"/>
      <c r="O46" s="681"/>
      <c r="P46" s="682"/>
      <c r="Q46" s="683"/>
      <c r="R46" s="641"/>
      <c r="S46" s="642"/>
      <c r="T46" s="641"/>
      <c r="U46" s="642"/>
      <c r="V46" s="14"/>
      <c r="W46" s="14"/>
      <c r="X46" s="14"/>
      <c r="Y46" s="14"/>
      <c r="Z46" s="14"/>
      <c r="AA46" s="14"/>
      <c r="AB46" s="14"/>
      <c r="AC46" s="14"/>
      <c r="AD46" s="14"/>
      <c r="AE46" s="14"/>
      <c r="AF46" s="14"/>
      <c r="AG46" s="14"/>
      <c r="AH46" s="14"/>
      <c r="AI46" s="14"/>
      <c r="AJ46" s="14"/>
      <c r="AK46" s="14"/>
      <c r="AL46" s="14"/>
      <c r="AM46" s="5"/>
      <c r="AN46" s="5"/>
      <c r="AO46" s="5"/>
      <c r="AP46" s="5"/>
      <c r="AQ46" s="5"/>
      <c r="AR46" s="5"/>
      <c r="AS46" s="5"/>
      <c r="AT46" s="5"/>
      <c r="AU46" s="5"/>
      <c r="AV46" s="5"/>
      <c r="AW46" s="5"/>
      <c r="AX46" s="5"/>
      <c r="AY46" s="5"/>
      <c r="AZ46" s="5"/>
      <c r="BA46" s="5"/>
      <c r="BB46" s="5"/>
      <c r="BC46" s="5"/>
      <c r="BD46" s="5"/>
      <c r="BE46" s="5"/>
      <c r="BF46" s="5"/>
      <c r="BG46" s="5"/>
      <c r="BH46" s="5"/>
      <c r="BI46" s="5"/>
      <c r="BJ46" s="5"/>
      <c r="BK46" s="5"/>
      <c r="BL46" s="5"/>
      <c r="BM46" s="5"/>
      <c r="BN46" s="5"/>
      <c r="BO46" s="5"/>
      <c r="BP46" s="5"/>
      <c r="BQ46" s="5"/>
      <c r="BR46" s="5"/>
      <c r="BS46" s="5"/>
      <c r="BT46" s="5"/>
      <c r="BU46" s="5"/>
      <c r="BV46" s="5"/>
      <c r="BW46" s="5"/>
      <c r="BX46" s="5"/>
      <c r="BY46" s="5"/>
      <c r="BZ46" s="5"/>
      <c r="CA46" s="5"/>
      <c r="CB46" s="5"/>
      <c r="CC46" s="5"/>
      <c r="CD46" s="5"/>
      <c r="CE46" s="5"/>
      <c r="CF46" s="5"/>
      <c r="CG46" s="5"/>
      <c r="CH46" s="5"/>
      <c r="CI46" s="5"/>
      <c r="CJ46" s="5"/>
      <c r="CK46" s="5"/>
      <c r="CL46" s="5"/>
      <c r="CM46" s="5"/>
      <c r="CN46" s="5"/>
      <c r="CO46" s="5"/>
      <c r="CP46" s="5"/>
      <c r="CQ46" s="5"/>
      <c r="CR46" s="5"/>
      <c r="CS46" s="5"/>
      <c r="CT46" s="5"/>
      <c r="CU46" s="5"/>
      <c r="CV46" s="5"/>
      <c r="CW46" s="5"/>
      <c r="CX46" s="5"/>
      <c r="CY46" s="5"/>
      <c r="CZ46" s="5"/>
      <c r="DA46" s="5"/>
      <c r="DB46" s="5"/>
      <c r="DC46" s="5"/>
      <c r="DD46" s="5"/>
      <c r="DE46" s="5"/>
      <c r="DF46" s="5"/>
      <c r="DG46" s="5"/>
      <c r="DH46" s="5"/>
      <c r="DI46" s="5"/>
      <c r="DJ46" s="5"/>
      <c r="DK46" s="5"/>
      <c r="DL46" s="5"/>
      <c r="DM46" s="5"/>
      <c r="DN46" s="5"/>
      <c r="DO46" s="5"/>
      <c r="DP46" s="5"/>
      <c r="DQ46" s="5"/>
      <c r="DR46" s="5"/>
      <c r="DS46" s="5"/>
      <c r="DT46" s="5"/>
      <c r="DU46" s="5"/>
      <c r="DV46" s="5"/>
      <c r="DW46" s="5"/>
      <c r="DX46" s="5"/>
      <c r="DY46" s="5"/>
      <c r="DZ46" s="5"/>
      <c r="EA46" s="5"/>
      <c r="EB46" s="5"/>
      <c r="EC46" s="5"/>
      <c r="ED46" s="5"/>
      <c r="EE46" s="5"/>
      <c r="EF46" s="5"/>
      <c r="EG46" s="5"/>
      <c r="EH46" s="5"/>
      <c r="EI46" s="5"/>
      <c r="EJ46" s="5"/>
      <c r="EK46" s="5"/>
      <c r="EL46" s="5"/>
      <c r="EM46" s="5"/>
      <c r="EN46" s="5"/>
      <c r="EO46" s="5"/>
      <c r="EP46" s="5"/>
      <c r="EQ46" s="5"/>
      <c r="ER46" s="5"/>
      <c r="ES46" s="5"/>
      <c r="ET46" s="5"/>
      <c r="EU46" s="5"/>
      <c r="EV46" s="5"/>
      <c r="EW46" s="5"/>
      <c r="EX46" s="5"/>
      <c r="EY46" s="5"/>
      <c r="EZ46" s="5"/>
      <c r="FA46" s="5"/>
      <c r="FB46" s="5"/>
      <c r="FC46" s="5"/>
      <c r="FD46" s="5"/>
      <c r="FE46" s="5"/>
      <c r="FF46" s="5"/>
      <c r="FG46" s="5"/>
      <c r="FH46" s="5"/>
      <c r="FI46" s="5"/>
      <c r="FJ46" s="5"/>
      <c r="FK46" s="5"/>
      <c r="FL46" s="5"/>
      <c r="FM46" s="5"/>
      <c r="FN46" s="5"/>
      <c r="FO46" s="5"/>
      <c r="FP46" s="5"/>
      <c r="FQ46" s="5"/>
      <c r="FR46" s="5"/>
      <c r="FS46" s="5"/>
      <c r="FT46" s="5"/>
      <c r="FU46" s="5"/>
      <c r="FV46" s="5"/>
      <c r="FW46" s="5"/>
      <c r="FX46" s="5"/>
      <c r="FY46" s="5"/>
      <c r="FZ46" s="5"/>
      <c r="GA46" s="5"/>
      <c r="GB46" s="5"/>
      <c r="GC46" s="5"/>
      <c r="GD46" s="5"/>
      <c r="GE46" s="5"/>
      <c r="GF46" s="5"/>
      <c r="GG46" s="5"/>
      <c r="GH46" s="5"/>
      <c r="GI46" s="5"/>
      <c r="GJ46" s="5"/>
      <c r="GK46" s="5"/>
      <c r="GL46" s="5"/>
      <c r="GM46" s="5"/>
      <c r="GN46" s="5"/>
      <c r="GO46" s="5"/>
      <c r="GP46" s="5"/>
      <c r="GQ46" s="5"/>
      <c r="GR46" s="5"/>
      <c r="GS46" s="5"/>
      <c r="GT46" s="5"/>
      <c r="GU46" s="5"/>
      <c r="GV46" s="5"/>
      <c r="GW46" s="5"/>
      <c r="GX46" s="5"/>
      <c r="GY46" s="5"/>
      <c r="GZ46" s="5"/>
      <c r="HA46" s="5"/>
      <c r="HB46" s="5"/>
      <c r="HC46" s="5"/>
      <c r="HD46" s="5"/>
      <c r="HE46" s="5"/>
      <c r="HF46" s="5"/>
      <c r="HG46" s="5"/>
      <c r="HH46" s="5"/>
      <c r="HI46" s="5"/>
      <c r="HJ46" s="5"/>
      <c r="HK46" s="5"/>
      <c r="HL46" s="5"/>
      <c r="HM46" s="5"/>
      <c r="HN46" s="5"/>
      <c r="HO46" s="5"/>
      <c r="HP46" s="5"/>
      <c r="HQ46" s="5"/>
      <c r="HR46" s="5"/>
      <c r="HS46" s="5"/>
      <c r="HT46" s="5"/>
      <c r="HU46" s="5"/>
      <c r="HV46" s="5"/>
      <c r="HW46" s="5"/>
      <c r="HX46" s="5"/>
      <c r="HY46" s="5"/>
      <c r="HZ46" s="5"/>
      <c r="IA46" s="5"/>
      <c r="IB46" s="5"/>
      <c r="IC46" s="5"/>
      <c r="ID46" s="5"/>
      <c r="IE46" s="5"/>
      <c r="IF46" s="5"/>
      <c r="IG46" s="5"/>
      <c r="IH46" s="5"/>
      <c r="II46" s="5"/>
      <c r="IJ46" s="5"/>
      <c r="IK46" s="5"/>
      <c r="IL46" s="5"/>
      <c r="IM46" s="5"/>
      <c r="IN46" s="5"/>
      <c r="IO46" s="5"/>
      <c r="IP46" s="5"/>
      <c r="IQ46" s="5"/>
      <c r="IR46" s="5"/>
      <c r="IS46" s="5"/>
      <c r="IT46" s="5"/>
      <c r="IU46" s="5"/>
      <c r="IV46" s="5"/>
      <c r="IW46" s="5"/>
      <c r="IX46" s="5"/>
      <c r="IY46" s="5"/>
      <c r="IZ46" s="5"/>
      <c r="JA46" s="5"/>
      <c r="JB46" s="5"/>
      <c r="JC46" s="5"/>
      <c r="JD46" s="5"/>
      <c r="JE46" s="5"/>
      <c r="JF46" s="5"/>
      <c r="JG46" s="5"/>
      <c r="JH46" s="5"/>
      <c r="JI46" s="5"/>
      <c r="JJ46" s="5"/>
      <c r="JK46" s="5"/>
      <c r="JL46" s="5"/>
      <c r="JM46" s="5"/>
      <c r="JN46" s="5"/>
      <c r="JO46" s="5"/>
      <c r="JP46" s="5"/>
      <c r="JQ46" s="5"/>
      <c r="JR46" s="5"/>
      <c r="JS46" s="5"/>
      <c r="JT46" s="5"/>
      <c r="JU46" s="5"/>
      <c r="JV46" s="5"/>
      <c r="JW46" s="5"/>
      <c r="JX46" s="5"/>
      <c r="JY46" s="5"/>
      <c r="JZ46" s="5"/>
      <c r="KA46" s="5"/>
      <c r="KB46" s="5"/>
      <c r="KC46" s="5"/>
      <c r="KD46" s="5"/>
      <c r="KE46" s="5"/>
      <c r="KF46" s="5"/>
      <c r="KG46" s="5"/>
      <c r="KH46" s="5"/>
      <c r="KI46" s="5"/>
      <c r="KJ46" s="5"/>
      <c r="KK46" s="5"/>
      <c r="KL46" s="5"/>
      <c r="KM46" s="5"/>
      <c r="KN46" s="5"/>
      <c r="KO46" s="5"/>
      <c r="KP46" s="5"/>
      <c r="KQ46" s="5"/>
      <c r="KR46" s="5"/>
      <c r="KS46" s="5"/>
      <c r="KT46" s="5"/>
      <c r="KU46" s="5"/>
      <c r="KV46" s="5"/>
      <c r="KW46" s="5"/>
      <c r="KX46" s="5"/>
      <c r="KY46" s="5"/>
      <c r="KZ46" s="5"/>
      <c r="LA46" s="5"/>
      <c r="LB46" s="5"/>
      <c r="LC46" s="5"/>
      <c r="LD46" s="5"/>
      <c r="LE46" s="5"/>
      <c r="LF46" s="5"/>
      <c r="LG46" s="5"/>
      <c r="LH46" s="5"/>
      <c r="LI46" s="5"/>
      <c r="LJ46" s="5"/>
      <c r="LK46" s="5"/>
      <c r="LL46" s="5"/>
      <c r="LM46" s="5"/>
      <c r="LN46" s="5"/>
      <c r="LO46" s="5"/>
      <c r="LP46" s="5"/>
      <c r="LQ46" s="5"/>
      <c r="LR46" s="5"/>
      <c r="LS46" s="5"/>
      <c r="LT46" s="5"/>
      <c r="LU46" s="5"/>
      <c r="LV46" s="5"/>
      <c r="LW46" s="5"/>
      <c r="LX46" s="5"/>
      <c r="LY46" s="5"/>
      <c r="LZ46" s="5"/>
      <c r="MA46" s="5"/>
      <c r="MB46" s="5"/>
      <c r="MC46" s="5"/>
      <c r="MD46" s="5"/>
      <c r="ME46" s="5"/>
      <c r="MF46" s="5"/>
      <c r="MG46" s="5"/>
      <c r="MH46" s="5"/>
      <c r="MI46" s="5"/>
      <c r="MJ46" s="5"/>
      <c r="MK46" s="5"/>
      <c r="ML46" s="5"/>
      <c r="MM46" s="5"/>
      <c r="MN46" s="5"/>
      <c r="MO46" s="5"/>
      <c r="MP46" s="5"/>
      <c r="MQ46" s="5"/>
      <c r="MR46" s="5"/>
      <c r="MS46" s="5"/>
      <c r="MT46" s="5"/>
      <c r="MU46" s="5"/>
      <c r="MV46" s="5"/>
      <c r="MW46" s="5"/>
      <c r="MX46" s="5"/>
      <c r="MY46" s="5"/>
      <c r="MZ46" s="5"/>
      <c r="NA46" s="5"/>
      <c r="NB46" s="5"/>
      <c r="NC46" s="5"/>
      <c r="ND46" s="5"/>
      <c r="NE46" s="5"/>
      <c r="NF46" s="5"/>
      <c r="NG46" s="5"/>
      <c r="NH46" s="5"/>
      <c r="NI46" s="5"/>
      <c r="NJ46" s="5"/>
      <c r="NK46" s="5"/>
      <c r="NL46" s="5"/>
      <c r="NM46" s="5"/>
      <c r="NN46" s="5"/>
      <c r="NO46" s="5"/>
      <c r="NP46" s="5"/>
      <c r="NQ46" s="5"/>
      <c r="NR46" s="5"/>
      <c r="NS46" s="5"/>
      <c r="NT46" s="5"/>
      <c r="NU46" s="5"/>
      <c r="NV46" s="5"/>
      <c r="NW46" s="5"/>
      <c r="NX46" s="5"/>
      <c r="NY46" s="5"/>
      <c r="NZ46" s="5"/>
      <c r="OA46" s="5"/>
      <c r="OB46" s="5"/>
      <c r="OC46" s="5"/>
      <c r="OD46" s="5"/>
      <c r="OE46" s="5"/>
      <c r="OF46" s="5"/>
      <c r="OG46" s="5"/>
      <c r="OH46" s="5"/>
      <c r="OI46" s="5"/>
      <c r="OJ46" s="5"/>
      <c r="OK46" s="5"/>
      <c r="OL46" s="5"/>
      <c r="OM46" s="5"/>
      <c r="ON46" s="5"/>
      <c r="OO46" s="5"/>
      <c r="OP46" s="5"/>
      <c r="OQ46" s="5"/>
      <c r="OR46" s="5"/>
      <c r="OS46" s="5"/>
      <c r="OT46" s="5"/>
      <c r="OU46" s="5"/>
      <c r="OV46" s="5"/>
      <c r="OW46" s="5"/>
      <c r="OX46" s="5"/>
      <c r="OY46" s="5"/>
      <c r="OZ46" s="5"/>
      <c r="PA46" s="5"/>
      <c r="PB46" s="5"/>
      <c r="PC46" s="5"/>
      <c r="PD46" s="5"/>
      <c r="PE46" s="5"/>
      <c r="PF46" s="5"/>
      <c r="PG46" s="5"/>
      <c r="PH46" s="5"/>
      <c r="PI46" s="5"/>
      <c r="PJ46" s="5"/>
      <c r="PK46" s="5"/>
      <c r="PL46" s="5"/>
      <c r="PM46" s="5"/>
      <c r="PN46" s="5"/>
      <c r="PO46" s="5"/>
      <c r="PP46" s="5"/>
      <c r="PQ46" s="5"/>
      <c r="PR46" s="5"/>
      <c r="PS46" s="5"/>
      <c r="PT46" s="5"/>
      <c r="PU46" s="5"/>
      <c r="PV46" s="5"/>
      <c r="PW46" s="5"/>
      <c r="PX46" s="5"/>
      <c r="PY46" s="5"/>
      <c r="PZ46" s="5"/>
      <c r="QA46" s="5"/>
      <c r="QB46" s="5"/>
      <c r="QC46" s="5"/>
      <c r="QD46" s="5"/>
      <c r="QE46" s="5"/>
      <c r="QF46" s="5"/>
      <c r="QG46" s="5"/>
      <c r="QH46" s="5"/>
      <c r="QI46" s="5"/>
      <c r="QJ46" s="5"/>
      <c r="QK46" s="5"/>
      <c r="QL46" s="5"/>
      <c r="QM46" s="5"/>
      <c r="QN46" s="5"/>
      <c r="QO46" s="5"/>
      <c r="QP46" s="5"/>
      <c r="QQ46" s="5"/>
      <c r="QR46" s="5"/>
      <c r="QS46" s="5"/>
      <c r="QT46" s="5"/>
      <c r="QU46" s="5"/>
      <c r="QV46" s="5"/>
      <c r="QW46" s="5"/>
      <c r="QX46" s="5"/>
      <c r="QY46" s="5"/>
      <c r="QZ46" s="5"/>
      <c r="RA46" s="5"/>
      <c r="RB46" s="5"/>
      <c r="RC46" s="5"/>
      <c r="RD46" s="5"/>
      <c r="RE46" s="5"/>
      <c r="RF46" s="5"/>
      <c r="RG46" s="5"/>
      <c r="RH46" s="5"/>
      <c r="RI46" s="5"/>
      <c r="RJ46" s="5"/>
      <c r="RK46" s="5"/>
      <c r="RL46" s="5"/>
      <c r="RM46" s="5"/>
      <c r="RN46" s="5"/>
      <c r="RO46" s="5"/>
      <c r="RP46" s="5"/>
      <c r="RQ46" s="5"/>
      <c r="RR46" s="5"/>
      <c r="RS46" s="5"/>
      <c r="RT46" s="5"/>
      <c r="RU46" s="5"/>
      <c r="RV46" s="5"/>
      <c r="RW46" s="5"/>
      <c r="RX46" s="5"/>
      <c r="RY46" s="5"/>
      <c r="RZ46" s="5"/>
      <c r="SA46" s="5"/>
      <c r="SB46" s="5"/>
      <c r="SC46" s="5"/>
      <c r="SD46" s="5"/>
      <c r="SE46" s="5"/>
      <c r="SF46" s="5"/>
      <c r="SG46" s="5"/>
      <c r="SH46" s="5"/>
      <c r="SI46" s="5"/>
      <c r="SJ46" s="5"/>
      <c r="SK46" s="5"/>
      <c r="SL46" s="5"/>
      <c r="SM46" s="5"/>
      <c r="SN46" s="5"/>
      <c r="SO46" s="5"/>
      <c r="SP46" s="5"/>
      <c r="SQ46" s="5"/>
      <c r="SR46" s="5"/>
      <c r="SS46" s="5"/>
      <c r="ST46" s="5"/>
      <c r="SU46" s="5"/>
      <c r="SV46" s="5"/>
      <c r="SW46" s="5"/>
      <c r="SX46" s="5"/>
      <c r="SY46" s="5"/>
      <c r="SZ46" s="5"/>
      <c r="TA46" s="5"/>
      <c r="TB46" s="5"/>
      <c r="TC46" s="5"/>
      <c r="TD46" s="5"/>
      <c r="TE46" s="5"/>
      <c r="TF46" s="5"/>
      <c r="TG46" s="5"/>
      <c r="TH46" s="5"/>
      <c r="TI46" s="5"/>
      <c r="TJ46" s="5"/>
      <c r="TK46" s="5"/>
      <c r="TL46" s="5"/>
      <c r="TM46" s="5"/>
      <c r="TN46" s="5"/>
      <c r="TO46" s="5"/>
      <c r="TP46" s="5"/>
      <c r="TQ46" s="5"/>
      <c r="TR46" s="5"/>
      <c r="TS46" s="5"/>
      <c r="TT46" s="5"/>
      <c r="TU46" s="5"/>
      <c r="TV46" s="5"/>
      <c r="TW46" s="5"/>
      <c r="TX46" s="5"/>
      <c r="TY46" s="5"/>
      <c r="TZ46" s="5"/>
      <c r="UA46" s="5"/>
      <c r="UB46" s="5"/>
      <c r="UC46" s="5"/>
      <c r="UD46" s="5"/>
      <c r="UE46" s="5"/>
      <c r="UF46" s="5"/>
      <c r="UG46" s="5"/>
      <c r="UH46" s="5"/>
      <c r="UI46" s="5"/>
      <c r="UJ46" s="5"/>
      <c r="UK46" s="5"/>
      <c r="UL46" s="5"/>
      <c r="UM46" s="5"/>
      <c r="UN46" s="5"/>
      <c r="UO46" s="5"/>
      <c r="UP46" s="5"/>
      <c r="UQ46" s="5"/>
      <c r="UR46" s="5"/>
      <c r="US46" s="5"/>
      <c r="UT46" s="5"/>
      <c r="UU46" s="5"/>
      <c r="UV46" s="5"/>
      <c r="UW46" s="5"/>
      <c r="UX46" s="5"/>
      <c r="UY46" s="5"/>
      <c r="UZ46" s="5"/>
      <c r="VA46" s="5"/>
      <c r="VB46" s="5"/>
      <c r="VC46" s="5"/>
      <c r="VD46" s="5"/>
      <c r="VE46" s="5"/>
      <c r="VF46" s="5"/>
      <c r="VG46" s="5"/>
      <c r="VH46" s="5"/>
      <c r="VI46" s="5"/>
      <c r="VJ46" s="5"/>
      <c r="VK46" s="5"/>
      <c r="VL46" s="5"/>
      <c r="VM46" s="5"/>
      <c r="VN46" s="5"/>
      <c r="VO46" s="5"/>
      <c r="VP46" s="5"/>
      <c r="VQ46" s="5"/>
      <c r="VR46" s="5"/>
      <c r="VS46" s="5"/>
      <c r="VT46" s="5"/>
      <c r="VU46" s="5"/>
      <c r="VV46" s="5"/>
      <c r="VW46" s="5"/>
      <c r="VX46" s="5"/>
      <c r="VY46" s="5"/>
      <c r="VZ46" s="5"/>
      <c r="WA46" s="5"/>
      <c r="WB46" s="5"/>
      <c r="WC46" s="5"/>
      <c r="WD46" s="5"/>
      <c r="WE46" s="5"/>
      <c r="WF46" s="5"/>
      <c r="WG46" s="5"/>
      <c r="WH46" s="5"/>
      <c r="WI46" s="5"/>
      <c r="WJ46" s="5"/>
      <c r="WK46" s="5"/>
      <c r="WL46" s="5"/>
      <c r="WM46" s="5"/>
      <c r="WN46" s="5"/>
      <c r="WO46" s="5"/>
      <c r="WP46" s="5"/>
      <c r="WQ46" s="5"/>
      <c r="WR46" s="5"/>
      <c r="WS46" s="5"/>
      <c r="WT46" s="5"/>
      <c r="WU46" s="5"/>
      <c r="WV46" s="5"/>
      <c r="WW46" s="5"/>
      <c r="WX46" s="5"/>
      <c r="WY46" s="5"/>
      <c r="WZ46" s="5"/>
      <c r="XA46" s="5"/>
      <c r="XB46" s="5"/>
      <c r="XC46" s="5"/>
      <c r="XD46" s="5"/>
      <c r="XE46" s="5"/>
      <c r="XF46" s="5"/>
      <c r="XG46" s="5"/>
      <c r="XH46" s="5"/>
      <c r="XI46" s="5"/>
      <c r="XJ46" s="5"/>
      <c r="XK46" s="5"/>
      <c r="XL46" s="5"/>
      <c r="XM46" s="5"/>
      <c r="XN46" s="5"/>
      <c r="XO46" s="5"/>
      <c r="XP46" s="5"/>
      <c r="XQ46" s="5"/>
      <c r="XR46" s="5"/>
      <c r="XS46" s="5"/>
      <c r="XT46" s="5"/>
      <c r="XU46" s="5"/>
      <c r="XV46" s="5"/>
      <c r="XW46" s="5"/>
    </row>
    <row r="47" spans="1:647" ht="18" x14ac:dyDescent="0.45">
      <c r="A47" s="656"/>
      <c r="B47" s="657"/>
      <c r="C47" s="657"/>
      <c r="D47" s="658"/>
      <c r="E47" s="18"/>
      <c r="F47" s="324" t="s">
        <v>27</v>
      </c>
      <c r="G47" s="23">
        <v>43</v>
      </c>
      <c r="H47" s="19"/>
      <c r="I47" s="663"/>
      <c r="J47" s="664"/>
      <c r="K47" s="665"/>
      <c r="L47" s="672"/>
      <c r="M47" s="673"/>
      <c r="N47" s="674"/>
      <c r="O47" s="681"/>
      <c r="P47" s="682"/>
      <c r="Q47" s="683"/>
      <c r="R47" s="641"/>
      <c r="S47" s="642"/>
      <c r="T47" s="641"/>
      <c r="U47" s="642"/>
      <c r="V47" s="14"/>
      <c r="W47" s="14"/>
      <c r="X47" s="14"/>
      <c r="Y47" s="14"/>
      <c r="Z47" s="14"/>
      <c r="AA47" s="14"/>
      <c r="AB47" s="14"/>
      <c r="AC47" s="14"/>
      <c r="AD47" s="14"/>
      <c r="AE47" s="14"/>
      <c r="AF47" s="14"/>
      <c r="AG47" s="14"/>
      <c r="AH47" s="14"/>
      <c r="AI47" s="14"/>
      <c r="AJ47" s="14"/>
      <c r="AK47" s="14"/>
      <c r="AL47" s="14"/>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c r="JM47" s="5"/>
      <c r="JN47" s="5"/>
      <c r="JO47" s="5"/>
      <c r="JP47" s="5"/>
      <c r="JQ47" s="5"/>
      <c r="JR47" s="5"/>
      <c r="JS47" s="5"/>
      <c r="JT47" s="5"/>
      <c r="JU47" s="5"/>
      <c r="JV47" s="5"/>
      <c r="JW47" s="5"/>
      <c r="JX47" s="5"/>
      <c r="JY47" s="5"/>
      <c r="JZ47" s="5"/>
      <c r="KA47" s="5"/>
      <c r="KB47" s="5"/>
      <c r="KC47" s="5"/>
      <c r="KD47" s="5"/>
      <c r="KE47" s="5"/>
      <c r="KF47" s="5"/>
      <c r="KG47" s="5"/>
      <c r="KH47" s="5"/>
      <c r="KI47" s="5"/>
      <c r="KJ47" s="5"/>
      <c r="KK47" s="5"/>
      <c r="KL47" s="5"/>
      <c r="KM47" s="5"/>
      <c r="KN47" s="5"/>
      <c r="KO47" s="5"/>
      <c r="KP47" s="5"/>
      <c r="KQ47" s="5"/>
      <c r="KR47" s="5"/>
      <c r="KS47" s="5"/>
      <c r="KT47" s="5"/>
      <c r="KU47" s="5"/>
      <c r="KV47" s="5"/>
      <c r="KW47" s="5"/>
      <c r="KX47" s="5"/>
      <c r="KY47" s="5"/>
      <c r="KZ47" s="5"/>
      <c r="LA47" s="5"/>
      <c r="LB47" s="5"/>
      <c r="LC47" s="5"/>
      <c r="LD47" s="5"/>
      <c r="LE47" s="5"/>
      <c r="LF47" s="5"/>
      <c r="LG47" s="5"/>
      <c r="LH47" s="5"/>
      <c r="LI47" s="5"/>
      <c r="LJ47" s="5"/>
      <c r="LK47" s="5"/>
      <c r="LL47" s="5"/>
      <c r="LM47" s="5"/>
      <c r="LN47" s="5"/>
      <c r="LO47" s="5"/>
      <c r="LP47" s="5"/>
      <c r="LQ47" s="5"/>
      <c r="LR47" s="5"/>
      <c r="LS47" s="5"/>
      <c r="LT47" s="5"/>
      <c r="LU47" s="5"/>
      <c r="LV47" s="5"/>
      <c r="LW47" s="5"/>
      <c r="LX47" s="5"/>
      <c r="LY47" s="5"/>
      <c r="LZ47" s="5"/>
      <c r="MA47" s="5"/>
      <c r="MB47" s="5"/>
      <c r="MC47" s="5"/>
      <c r="MD47" s="5"/>
      <c r="ME47" s="5"/>
      <c r="MF47" s="5"/>
      <c r="MG47" s="5"/>
      <c r="MH47" s="5"/>
      <c r="MI47" s="5"/>
      <c r="MJ47" s="5"/>
      <c r="MK47" s="5"/>
      <c r="ML47" s="5"/>
      <c r="MM47" s="5"/>
      <c r="MN47" s="5"/>
      <c r="MO47" s="5"/>
      <c r="MP47" s="5"/>
      <c r="MQ47" s="5"/>
      <c r="MR47" s="5"/>
      <c r="MS47" s="5"/>
      <c r="MT47" s="5"/>
      <c r="MU47" s="5"/>
      <c r="MV47" s="5"/>
      <c r="MW47" s="5"/>
      <c r="MX47" s="5"/>
      <c r="MY47" s="5"/>
      <c r="MZ47" s="5"/>
      <c r="NA47" s="5"/>
      <c r="NB47" s="5"/>
      <c r="NC47" s="5"/>
      <c r="ND47" s="5"/>
      <c r="NE47" s="5"/>
      <c r="NF47" s="5"/>
      <c r="NG47" s="5"/>
      <c r="NH47" s="5"/>
      <c r="NI47" s="5"/>
      <c r="NJ47" s="5"/>
      <c r="NK47" s="5"/>
      <c r="NL47" s="5"/>
      <c r="NM47" s="5"/>
      <c r="NN47" s="5"/>
      <c r="NO47" s="5"/>
      <c r="NP47" s="5"/>
      <c r="NQ47" s="5"/>
      <c r="NR47" s="5"/>
      <c r="NS47" s="5"/>
      <c r="NT47" s="5"/>
      <c r="NU47" s="5"/>
      <c r="NV47" s="5"/>
      <c r="NW47" s="5"/>
      <c r="NX47" s="5"/>
      <c r="NY47" s="5"/>
      <c r="NZ47" s="5"/>
      <c r="OA47" s="5"/>
      <c r="OB47" s="5"/>
      <c r="OC47" s="5"/>
      <c r="OD47" s="5"/>
      <c r="OE47" s="5"/>
      <c r="OF47" s="5"/>
      <c r="OG47" s="5"/>
      <c r="OH47" s="5"/>
      <c r="OI47" s="5"/>
      <c r="OJ47" s="5"/>
      <c r="OK47" s="5"/>
      <c r="OL47" s="5"/>
      <c r="OM47" s="5"/>
      <c r="ON47" s="5"/>
      <c r="OO47" s="5"/>
      <c r="OP47" s="5"/>
      <c r="OQ47" s="5"/>
      <c r="OR47" s="5"/>
      <c r="OS47" s="5"/>
      <c r="OT47" s="5"/>
      <c r="OU47" s="5"/>
      <c r="OV47" s="5"/>
      <c r="OW47" s="5"/>
      <c r="OX47" s="5"/>
      <c r="OY47" s="5"/>
      <c r="OZ47" s="5"/>
      <c r="PA47" s="5"/>
      <c r="PB47" s="5"/>
      <c r="PC47" s="5"/>
      <c r="PD47" s="5"/>
      <c r="PE47" s="5"/>
      <c r="PF47" s="5"/>
      <c r="PG47" s="5"/>
      <c r="PH47" s="5"/>
      <c r="PI47" s="5"/>
      <c r="PJ47" s="5"/>
      <c r="PK47" s="5"/>
      <c r="PL47" s="5"/>
      <c r="PM47" s="5"/>
      <c r="PN47" s="5"/>
      <c r="PO47" s="5"/>
      <c r="PP47" s="5"/>
      <c r="PQ47" s="5"/>
      <c r="PR47" s="5"/>
      <c r="PS47" s="5"/>
      <c r="PT47" s="5"/>
      <c r="PU47" s="5"/>
      <c r="PV47" s="5"/>
      <c r="PW47" s="5"/>
      <c r="PX47" s="5"/>
      <c r="PY47" s="5"/>
      <c r="PZ47" s="5"/>
      <c r="QA47" s="5"/>
      <c r="QB47" s="5"/>
      <c r="QC47" s="5"/>
      <c r="QD47" s="5"/>
      <c r="QE47" s="5"/>
      <c r="QF47" s="5"/>
      <c r="QG47" s="5"/>
      <c r="QH47" s="5"/>
      <c r="QI47" s="5"/>
      <c r="QJ47" s="5"/>
      <c r="QK47" s="5"/>
      <c r="QL47" s="5"/>
      <c r="QM47" s="5"/>
      <c r="QN47" s="5"/>
      <c r="QO47" s="5"/>
      <c r="QP47" s="5"/>
      <c r="QQ47" s="5"/>
      <c r="QR47" s="5"/>
      <c r="QS47" s="5"/>
      <c r="QT47" s="5"/>
      <c r="QU47" s="5"/>
      <c r="QV47" s="5"/>
      <c r="QW47" s="5"/>
      <c r="QX47" s="5"/>
      <c r="QY47" s="5"/>
      <c r="QZ47" s="5"/>
      <c r="RA47" s="5"/>
      <c r="RB47" s="5"/>
      <c r="RC47" s="5"/>
      <c r="RD47" s="5"/>
      <c r="RE47" s="5"/>
      <c r="RF47" s="5"/>
      <c r="RG47" s="5"/>
      <c r="RH47" s="5"/>
      <c r="RI47" s="5"/>
      <c r="RJ47" s="5"/>
      <c r="RK47" s="5"/>
      <c r="RL47" s="5"/>
      <c r="RM47" s="5"/>
      <c r="RN47" s="5"/>
      <c r="RO47" s="5"/>
      <c r="RP47" s="5"/>
      <c r="RQ47" s="5"/>
      <c r="RR47" s="5"/>
      <c r="RS47" s="5"/>
      <c r="RT47" s="5"/>
      <c r="RU47" s="5"/>
      <c r="RV47" s="5"/>
      <c r="RW47" s="5"/>
      <c r="RX47" s="5"/>
      <c r="RY47" s="5"/>
      <c r="RZ47" s="5"/>
      <c r="SA47" s="5"/>
      <c r="SB47" s="5"/>
      <c r="SC47" s="5"/>
      <c r="SD47" s="5"/>
      <c r="SE47" s="5"/>
      <c r="SF47" s="5"/>
      <c r="SG47" s="5"/>
      <c r="SH47" s="5"/>
      <c r="SI47" s="5"/>
      <c r="SJ47" s="5"/>
      <c r="SK47" s="5"/>
      <c r="SL47" s="5"/>
      <c r="SM47" s="5"/>
      <c r="SN47" s="5"/>
      <c r="SO47" s="5"/>
      <c r="SP47" s="5"/>
      <c r="SQ47" s="5"/>
      <c r="SR47" s="5"/>
      <c r="SS47" s="5"/>
      <c r="ST47" s="5"/>
      <c r="SU47" s="5"/>
      <c r="SV47" s="5"/>
      <c r="SW47" s="5"/>
      <c r="SX47" s="5"/>
      <c r="SY47" s="5"/>
      <c r="SZ47" s="5"/>
      <c r="TA47" s="5"/>
      <c r="TB47" s="5"/>
      <c r="TC47" s="5"/>
      <c r="TD47" s="5"/>
      <c r="TE47" s="5"/>
      <c r="TF47" s="5"/>
      <c r="TG47" s="5"/>
      <c r="TH47" s="5"/>
      <c r="TI47" s="5"/>
      <c r="TJ47" s="5"/>
      <c r="TK47" s="5"/>
      <c r="TL47" s="5"/>
      <c r="TM47" s="5"/>
      <c r="TN47" s="5"/>
      <c r="TO47" s="5"/>
      <c r="TP47" s="5"/>
      <c r="TQ47" s="5"/>
      <c r="TR47" s="5"/>
      <c r="TS47" s="5"/>
      <c r="TT47" s="5"/>
      <c r="TU47" s="5"/>
      <c r="TV47" s="5"/>
      <c r="TW47" s="5"/>
      <c r="TX47" s="5"/>
      <c r="TY47" s="5"/>
      <c r="TZ47" s="5"/>
      <c r="UA47" s="5"/>
      <c r="UB47" s="5"/>
      <c r="UC47" s="5"/>
      <c r="UD47" s="5"/>
      <c r="UE47" s="5"/>
      <c r="UF47" s="5"/>
      <c r="UG47" s="5"/>
      <c r="UH47" s="5"/>
      <c r="UI47" s="5"/>
      <c r="UJ47" s="5"/>
      <c r="UK47" s="5"/>
      <c r="UL47" s="5"/>
      <c r="UM47" s="5"/>
      <c r="UN47" s="5"/>
      <c r="UO47" s="5"/>
      <c r="UP47" s="5"/>
      <c r="UQ47" s="5"/>
      <c r="UR47" s="5"/>
      <c r="US47" s="5"/>
      <c r="UT47" s="5"/>
      <c r="UU47" s="5"/>
      <c r="UV47" s="5"/>
      <c r="UW47" s="5"/>
      <c r="UX47" s="5"/>
      <c r="UY47" s="5"/>
      <c r="UZ47" s="5"/>
      <c r="VA47" s="5"/>
      <c r="VB47" s="5"/>
      <c r="VC47" s="5"/>
      <c r="VD47" s="5"/>
      <c r="VE47" s="5"/>
      <c r="VF47" s="5"/>
      <c r="VG47" s="5"/>
      <c r="VH47" s="5"/>
      <c r="VI47" s="5"/>
      <c r="VJ47" s="5"/>
      <c r="VK47" s="5"/>
      <c r="VL47" s="5"/>
      <c r="VM47" s="5"/>
      <c r="VN47" s="5"/>
      <c r="VO47" s="5"/>
      <c r="VP47" s="5"/>
      <c r="VQ47" s="5"/>
      <c r="VR47" s="5"/>
      <c r="VS47" s="5"/>
      <c r="VT47" s="5"/>
      <c r="VU47" s="5"/>
      <c r="VV47" s="5"/>
      <c r="VW47" s="5"/>
      <c r="VX47" s="5"/>
      <c r="VY47" s="5"/>
      <c r="VZ47" s="5"/>
      <c r="WA47" s="5"/>
      <c r="WB47" s="5"/>
      <c r="WC47" s="5"/>
      <c r="WD47" s="5"/>
      <c r="WE47" s="5"/>
      <c r="WF47" s="5"/>
      <c r="WG47" s="5"/>
      <c r="WH47" s="5"/>
      <c r="WI47" s="5"/>
      <c r="WJ47" s="5"/>
      <c r="WK47" s="5"/>
      <c r="WL47" s="5"/>
      <c r="WM47" s="5"/>
      <c r="WN47" s="5"/>
      <c r="WO47" s="5"/>
      <c r="WP47" s="5"/>
      <c r="WQ47" s="5"/>
      <c r="WR47" s="5"/>
      <c r="WS47" s="5"/>
      <c r="WT47" s="5"/>
      <c r="WU47" s="5"/>
      <c r="WV47" s="5"/>
      <c r="WW47" s="5"/>
      <c r="WX47" s="5"/>
      <c r="WY47" s="5"/>
      <c r="WZ47" s="5"/>
      <c r="XA47" s="5"/>
      <c r="XB47" s="5"/>
      <c r="XC47" s="5"/>
      <c r="XD47" s="5"/>
      <c r="XE47" s="5"/>
      <c r="XF47" s="5"/>
      <c r="XG47" s="5"/>
      <c r="XH47" s="5"/>
      <c r="XI47" s="5"/>
      <c r="XJ47" s="5"/>
      <c r="XK47" s="5"/>
      <c r="XL47" s="5"/>
      <c r="XM47" s="5"/>
      <c r="XN47" s="5"/>
      <c r="XO47" s="5"/>
      <c r="XP47" s="5"/>
      <c r="XQ47" s="5"/>
      <c r="XR47" s="5"/>
      <c r="XS47" s="5"/>
      <c r="XT47" s="5"/>
      <c r="XU47" s="5"/>
      <c r="XV47" s="5"/>
      <c r="XW47" s="5"/>
    </row>
    <row r="48" spans="1:647" ht="18" customHeight="1" x14ac:dyDescent="0.45">
      <c r="A48" s="659"/>
      <c r="B48" s="607"/>
      <c r="C48" s="607"/>
      <c r="D48" s="608"/>
      <c r="E48" s="20"/>
      <c r="F48" s="322" t="s">
        <v>28</v>
      </c>
      <c r="G48" s="24">
        <v>42</v>
      </c>
      <c r="H48" s="21"/>
      <c r="I48" s="666"/>
      <c r="J48" s="667"/>
      <c r="K48" s="668"/>
      <c r="L48" s="675"/>
      <c r="M48" s="676"/>
      <c r="N48" s="677"/>
      <c r="O48" s="684"/>
      <c r="P48" s="685"/>
      <c r="Q48" s="686"/>
      <c r="R48" s="643"/>
      <c r="S48" s="644"/>
      <c r="T48" s="643"/>
      <c r="U48" s="644"/>
      <c r="V48" s="14"/>
      <c r="W48" s="14"/>
      <c r="X48" s="14"/>
      <c r="Y48" s="14"/>
      <c r="Z48" s="14"/>
      <c r="AA48" s="14"/>
      <c r="AB48" s="14"/>
      <c r="AC48" s="14"/>
      <c r="AD48" s="14"/>
      <c r="AE48" s="14"/>
      <c r="AF48" s="14"/>
      <c r="AG48" s="14"/>
      <c r="AH48" s="14"/>
      <c r="AI48" s="14"/>
      <c r="AJ48" s="14"/>
      <c r="AK48" s="14"/>
      <c r="AL48" s="14"/>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c r="JM48" s="5"/>
      <c r="JN48" s="5"/>
      <c r="JO48" s="5"/>
      <c r="JP48" s="5"/>
      <c r="JQ48" s="5"/>
      <c r="JR48" s="5"/>
      <c r="JS48" s="5"/>
      <c r="JT48" s="5"/>
      <c r="JU48" s="5"/>
      <c r="JV48" s="5"/>
      <c r="JW48" s="5"/>
      <c r="JX48" s="5"/>
      <c r="JY48" s="5"/>
      <c r="JZ48" s="5"/>
      <c r="KA48" s="5"/>
      <c r="KB48" s="5"/>
      <c r="KC48" s="5"/>
      <c r="KD48" s="5"/>
      <c r="KE48" s="5"/>
      <c r="KF48" s="5"/>
      <c r="KG48" s="5"/>
      <c r="KH48" s="5"/>
      <c r="KI48" s="5"/>
      <c r="KJ48" s="5"/>
      <c r="KK48" s="5"/>
      <c r="KL48" s="5"/>
      <c r="KM48" s="5"/>
      <c r="KN48" s="5"/>
      <c r="KO48" s="5"/>
      <c r="KP48" s="5"/>
      <c r="KQ48" s="5"/>
      <c r="KR48" s="5"/>
      <c r="KS48" s="5"/>
      <c r="KT48" s="5"/>
      <c r="KU48" s="5"/>
      <c r="KV48" s="5"/>
      <c r="KW48" s="5"/>
      <c r="KX48" s="5"/>
      <c r="KY48" s="5"/>
      <c r="KZ48" s="5"/>
      <c r="LA48" s="5"/>
      <c r="LB48" s="5"/>
      <c r="LC48" s="5"/>
      <c r="LD48" s="5"/>
      <c r="LE48" s="5"/>
      <c r="LF48" s="5"/>
      <c r="LG48" s="5"/>
      <c r="LH48" s="5"/>
      <c r="LI48" s="5"/>
      <c r="LJ48" s="5"/>
      <c r="LK48" s="5"/>
      <c r="LL48" s="5"/>
      <c r="LM48" s="5"/>
      <c r="LN48" s="5"/>
      <c r="LO48" s="5"/>
      <c r="LP48" s="5"/>
      <c r="LQ48" s="5"/>
      <c r="LR48" s="5"/>
      <c r="LS48" s="5"/>
      <c r="LT48" s="5"/>
      <c r="LU48" s="5"/>
      <c r="LV48" s="5"/>
      <c r="LW48" s="5"/>
      <c r="LX48" s="5"/>
      <c r="LY48" s="5"/>
      <c r="LZ48" s="5"/>
      <c r="MA48" s="5"/>
      <c r="MB48" s="5"/>
      <c r="MC48" s="5"/>
      <c r="MD48" s="5"/>
      <c r="ME48" s="5"/>
      <c r="MF48" s="5"/>
      <c r="MG48" s="5"/>
      <c r="MH48" s="5"/>
      <c r="MI48" s="5"/>
      <c r="MJ48" s="5"/>
      <c r="MK48" s="5"/>
      <c r="ML48" s="5"/>
      <c r="MM48" s="5"/>
      <c r="MN48" s="5"/>
      <c r="MO48" s="5"/>
      <c r="MP48" s="5"/>
      <c r="MQ48" s="5"/>
      <c r="MR48" s="5"/>
      <c r="MS48" s="5"/>
      <c r="MT48" s="5"/>
      <c r="MU48" s="5"/>
      <c r="MV48" s="5"/>
      <c r="MW48" s="5"/>
      <c r="MX48" s="5"/>
      <c r="MY48" s="5"/>
      <c r="MZ48" s="5"/>
      <c r="NA48" s="5"/>
      <c r="NB48" s="5"/>
      <c r="NC48" s="5"/>
      <c r="ND48" s="5"/>
      <c r="NE48" s="5"/>
      <c r="NF48" s="5"/>
      <c r="NG48" s="5"/>
      <c r="NH48" s="5"/>
      <c r="NI48" s="5"/>
      <c r="NJ48" s="5"/>
      <c r="NK48" s="5"/>
      <c r="NL48" s="5"/>
      <c r="NM48" s="5"/>
      <c r="NN48" s="5"/>
      <c r="NO48" s="5"/>
      <c r="NP48" s="5"/>
      <c r="NQ48" s="5"/>
      <c r="NR48" s="5"/>
      <c r="NS48" s="5"/>
      <c r="NT48" s="5"/>
      <c r="NU48" s="5"/>
      <c r="NV48" s="5"/>
      <c r="NW48" s="5"/>
      <c r="NX48" s="5"/>
      <c r="NY48" s="5"/>
      <c r="NZ48" s="5"/>
      <c r="OA48" s="5"/>
      <c r="OB48" s="5"/>
      <c r="OC48" s="5"/>
      <c r="OD48" s="5"/>
      <c r="OE48" s="5"/>
      <c r="OF48" s="5"/>
      <c r="OG48" s="5"/>
      <c r="OH48" s="5"/>
      <c r="OI48" s="5"/>
      <c r="OJ48" s="5"/>
      <c r="OK48" s="5"/>
      <c r="OL48" s="5"/>
      <c r="OM48" s="5"/>
      <c r="ON48" s="5"/>
      <c r="OO48" s="5"/>
      <c r="OP48" s="5"/>
      <c r="OQ48" s="5"/>
      <c r="OR48" s="5"/>
      <c r="OS48" s="5"/>
      <c r="OT48" s="5"/>
      <c r="OU48" s="5"/>
      <c r="OV48" s="5"/>
      <c r="OW48" s="5"/>
      <c r="OX48" s="5"/>
      <c r="OY48" s="5"/>
      <c r="OZ48" s="5"/>
      <c r="PA48" s="5"/>
      <c r="PB48" s="5"/>
      <c r="PC48" s="5"/>
      <c r="PD48" s="5"/>
      <c r="PE48" s="5"/>
      <c r="PF48" s="5"/>
      <c r="PG48" s="5"/>
      <c r="PH48" s="5"/>
      <c r="PI48" s="5"/>
      <c r="PJ48" s="5"/>
      <c r="PK48" s="5"/>
      <c r="PL48" s="5"/>
      <c r="PM48" s="5"/>
      <c r="PN48" s="5"/>
      <c r="PO48" s="5"/>
      <c r="PP48" s="5"/>
      <c r="PQ48" s="5"/>
      <c r="PR48" s="5"/>
      <c r="PS48" s="5"/>
      <c r="PT48" s="5"/>
      <c r="PU48" s="5"/>
      <c r="PV48" s="5"/>
      <c r="PW48" s="5"/>
      <c r="PX48" s="5"/>
      <c r="PY48" s="5"/>
      <c r="PZ48" s="5"/>
      <c r="QA48" s="5"/>
      <c r="QB48" s="5"/>
      <c r="QC48" s="5"/>
      <c r="QD48" s="5"/>
      <c r="QE48" s="5"/>
      <c r="QF48" s="5"/>
      <c r="QG48" s="5"/>
      <c r="QH48" s="5"/>
      <c r="QI48" s="5"/>
      <c r="QJ48" s="5"/>
      <c r="QK48" s="5"/>
      <c r="QL48" s="5"/>
      <c r="QM48" s="5"/>
      <c r="QN48" s="5"/>
      <c r="QO48" s="5"/>
      <c r="QP48" s="5"/>
      <c r="QQ48" s="5"/>
      <c r="QR48" s="5"/>
      <c r="QS48" s="5"/>
      <c r="QT48" s="5"/>
      <c r="QU48" s="5"/>
      <c r="QV48" s="5"/>
      <c r="QW48" s="5"/>
      <c r="QX48" s="5"/>
      <c r="QY48" s="5"/>
      <c r="QZ48" s="5"/>
      <c r="RA48" s="5"/>
      <c r="RB48" s="5"/>
      <c r="RC48" s="5"/>
      <c r="RD48" s="5"/>
      <c r="RE48" s="5"/>
      <c r="RF48" s="5"/>
      <c r="RG48" s="5"/>
      <c r="RH48" s="5"/>
      <c r="RI48" s="5"/>
      <c r="RJ48" s="5"/>
      <c r="RK48" s="5"/>
      <c r="RL48" s="5"/>
      <c r="RM48" s="5"/>
      <c r="RN48" s="5"/>
      <c r="RO48" s="5"/>
      <c r="RP48" s="5"/>
      <c r="RQ48" s="5"/>
      <c r="RR48" s="5"/>
      <c r="RS48" s="5"/>
      <c r="RT48" s="5"/>
      <c r="RU48" s="5"/>
      <c r="RV48" s="5"/>
      <c r="RW48" s="5"/>
      <c r="RX48" s="5"/>
      <c r="RY48" s="5"/>
      <c r="RZ48" s="5"/>
      <c r="SA48" s="5"/>
      <c r="SB48" s="5"/>
      <c r="SC48" s="5"/>
      <c r="SD48" s="5"/>
      <c r="SE48" s="5"/>
      <c r="SF48" s="5"/>
      <c r="SG48" s="5"/>
      <c r="SH48" s="5"/>
      <c r="SI48" s="5"/>
      <c r="SJ48" s="5"/>
      <c r="SK48" s="5"/>
      <c r="SL48" s="5"/>
      <c r="SM48" s="5"/>
      <c r="SN48" s="5"/>
      <c r="SO48" s="5"/>
      <c r="SP48" s="5"/>
      <c r="SQ48" s="5"/>
      <c r="SR48" s="5"/>
      <c r="SS48" s="5"/>
      <c r="ST48" s="5"/>
      <c r="SU48" s="5"/>
      <c r="SV48" s="5"/>
      <c r="SW48" s="5"/>
      <c r="SX48" s="5"/>
      <c r="SY48" s="5"/>
      <c r="SZ48" s="5"/>
      <c r="TA48" s="5"/>
      <c r="TB48" s="5"/>
      <c r="TC48" s="5"/>
      <c r="TD48" s="5"/>
      <c r="TE48" s="5"/>
      <c r="TF48" s="5"/>
      <c r="TG48" s="5"/>
      <c r="TH48" s="5"/>
      <c r="TI48" s="5"/>
      <c r="TJ48" s="5"/>
      <c r="TK48" s="5"/>
      <c r="TL48" s="5"/>
      <c r="TM48" s="5"/>
      <c r="TN48" s="5"/>
      <c r="TO48" s="5"/>
      <c r="TP48" s="5"/>
      <c r="TQ48" s="5"/>
      <c r="TR48" s="5"/>
      <c r="TS48" s="5"/>
      <c r="TT48" s="5"/>
      <c r="TU48" s="5"/>
      <c r="TV48" s="5"/>
      <c r="TW48" s="5"/>
      <c r="TX48" s="5"/>
      <c r="TY48" s="5"/>
      <c r="TZ48" s="5"/>
      <c r="UA48" s="5"/>
      <c r="UB48" s="5"/>
      <c r="UC48" s="5"/>
      <c r="UD48" s="5"/>
      <c r="UE48" s="5"/>
      <c r="UF48" s="5"/>
      <c r="UG48" s="5"/>
      <c r="UH48" s="5"/>
      <c r="UI48" s="5"/>
      <c r="UJ48" s="5"/>
      <c r="UK48" s="5"/>
      <c r="UL48" s="5"/>
      <c r="UM48" s="5"/>
      <c r="UN48" s="5"/>
      <c r="UO48" s="5"/>
      <c r="UP48" s="5"/>
      <c r="UQ48" s="5"/>
      <c r="UR48" s="5"/>
      <c r="US48" s="5"/>
      <c r="UT48" s="5"/>
      <c r="UU48" s="5"/>
      <c r="UV48" s="5"/>
      <c r="UW48" s="5"/>
      <c r="UX48" s="5"/>
      <c r="UY48" s="5"/>
      <c r="UZ48" s="5"/>
      <c r="VA48" s="5"/>
      <c r="VB48" s="5"/>
      <c r="VC48" s="5"/>
      <c r="VD48" s="5"/>
      <c r="VE48" s="5"/>
      <c r="VF48" s="5"/>
      <c r="VG48" s="5"/>
      <c r="VH48" s="5"/>
      <c r="VI48" s="5"/>
      <c r="VJ48" s="5"/>
      <c r="VK48" s="5"/>
      <c r="VL48" s="5"/>
      <c r="VM48" s="5"/>
      <c r="VN48" s="5"/>
      <c r="VO48" s="5"/>
      <c r="VP48" s="5"/>
      <c r="VQ48" s="5"/>
      <c r="VR48" s="5"/>
      <c r="VS48" s="5"/>
      <c r="VT48" s="5"/>
      <c r="VU48" s="5"/>
      <c r="VV48" s="5"/>
      <c r="VW48" s="5"/>
      <c r="VX48" s="5"/>
      <c r="VY48" s="5"/>
      <c r="VZ48" s="5"/>
      <c r="WA48" s="5"/>
      <c r="WB48" s="5"/>
      <c r="WC48" s="5"/>
      <c r="WD48" s="5"/>
      <c r="WE48" s="5"/>
      <c r="WF48" s="5"/>
      <c r="WG48" s="5"/>
      <c r="WH48" s="5"/>
      <c r="WI48" s="5"/>
      <c r="WJ48" s="5"/>
      <c r="WK48" s="5"/>
      <c r="WL48" s="5"/>
      <c r="WM48" s="5"/>
      <c r="WN48" s="5"/>
      <c r="WO48" s="5"/>
      <c r="WP48" s="5"/>
      <c r="WQ48" s="5"/>
      <c r="WR48" s="5"/>
      <c r="WS48" s="5"/>
      <c r="WT48" s="5"/>
      <c r="WU48" s="5"/>
      <c r="WV48" s="5"/>
      <c r="WW48" s="5"/>
      <c r="WX48" s="5"/>
      <c r="WY48" s="5"/>
      <c r="WZ48" s="5"/>
      <c r="XA48" s="5"/>
      <c r="XB48" s="5"/>
      <c r="XC48" s="5"/>
      <c r="XD48" s="5"/>
      <c r="XE48" s="5"/>
      <c r="XF48" s="5"/>
      <c r="XG48" s="5"/>
      <c r="XH48" s="5"/>
      <c r="XI48" s="5"/>
      <c r="XJ48" s="5"/>
      <c r="XK48" s="5"/>
      <c r="XL48" s="5"/>
      <c r="XM48" s="5"/>
      <c r="XN48" s="5"/>
      <c r="XO48" s="5"/>
      <c r="XP48" s="5"/>
      <c r="XQ48" s="5"/>
      <c r="XR48" s="5"/>
      <c r="XS48" s="5"/>
      <c r="XT48" s="5"/>
      <c r="XU48" s="5"/>
      <c r="XV48" s="5"/>
      <c r="XW48" s="5"/>
    </row>
    <row r="49" spans="1:647" ht="21" x14ac:dyDescent="0.45">
      <c r="A49" s="647" t="s">
        <v>31</v>
      </c>
      <c r="B49" s="648"/>
      <c r="C49" s="648"/>
      <c r="D49" s="648"/>
      <c r="E49" s="648"/>
      <c r="F49" s="648"/>
      <c r="G49" s="648"/>
      <c r="H49" s="648"/>
      <c r="I49" s="648"/>
      <c r="J49" s="648"/>
      <c r="K49" s="648"/>
      <c r="L49" s="648"/>
      <c r="M49" s="648"/>
      <c r="N49" s="648"/>
      <c r="O49" s="648"/>
      <c r="P49" s="648"/>
      <c r="Q49" s="648"/>
      <c r="R49" s="649" t="s">
        <v>1059</v>
      </c>
      <c r="S49" s="650"/>
      <c r="T49" s="650"/>
      <c r="U49" s="651"/>
      <c r="V49" s="417"/>
      <c r="W49" s="414"/>
      <c r="X49" s="414"/>
      <c r="Y49" s="414"/>
      <c r="Z49" s="414"/>
      <c r="AA49" s="414"/>
      <c r="AB49" s="414"/>
      <c r="AC49" s="414"/>
      <c r="AD49" s="414"/>
      <c r="AE49" s="414"/>
      <c r="AF49" s="414"/>
      <c r="AG49" s="414"/>
      <c r="AH49" s="414"/>
      <c r="AI49" s="414"/>
      <c r="AJ49" s="414"/>
      <c r="AK49" s="414"/>
      <c r="AL49" s="414"/>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c r="JM49" s="5"/>
      <c r="JN49" s="5"/>
      <c r="JO49" s="5"/>
      <c r="JP49" s="5"/>
      <c r="JQ49" s="5"/>
      <c r="JR49" s="5"/>
      <c r="JS49" s="5"/>
      <c r="JT49" s="5"/>
      <c r="JU49" s="5"/>
      <c r="JV49" s="5"/>
      <c r="JW49" s="5"/>
      <c r="JX49" s="5"/>
      <c r="JY49" s="5"/>
      <c r="JZ49" s="5"/>
      <c r="KA49" s="5"/>
      <c r="KB49" s="5"/>
      <c r="KC49" s="5"/>
      <c r="KD49" s="5"/>
      <c r="KE49" s="5"/>
      <c r="KF49" s="5"/>
      <c r="KG49" s="5"/>
      <c r="KH49" s="5"/>
      <c r="KI49" s="5"/>
      <c r="KJ49" s="5"/>
      <c r="KK49" s="5"/>
      <c r="KL49" s="5"/>
      <c r="KM49" s="5"/>
      <c r="KN49" s="5"/>
      <c r="KO49" s="5"/>
      <c r="KP49" s="5"/>
      <c r="KQ49" s="5"/>
      <c r="KR49" s="5"/>
      <c r="KS49" s="5"/>
      <c r="KT49" s="5"/>
      <c r="KU49" s="5"/>
      <c r="KV49" s="5"/>
      <c r="KW49" s="5"/>
      <c r="KX49" s="5"/>
      <c r="KY49" s="5"/>
      <c r="KZ49" s="5"/>
      <c r="LA49" s="5"/>
      <c r="LB49" s="5"/>
      <c r="LC49" s="5"/>
      <c r="LD49" s="5"/>
      <c r="LE49" s="5"/>
      <c r="LF49" s="5"/>
      <c r="LG49" s="5"/>
      <c r="LH49" s="5"/>
      <c r="LI49" s="5"/>
      <c r="LJ49" s="5"/>
      <c r="LK49" s="5"/>
      <c r="LL49" s="5"/>
      <c r="LM49" s="5"/>
      <c r="LN49" s="5"/>
      <c r="LO49" s="5"/>
      <c r="LP49" s="5"/>
      <c r="LQ49" s="5"/>
      <c r="LR49" s="5"/>
      <c r="LS49" s="5"/>
      <c r="LT49" s="5"/>
      <c r="LU49" s="5"/>
      <c r="LV49" s="5"/>
      <c r="LW49" s="5"/>
      <c r="LX49" s="5"/>
      <c r="LY49" s="5"/>
      <c r="LZ49" s="5"/>
      <c r="MA49" s="5"/>
      <c r="MB49" s="5"/>
      <c r="MC49" s="5"/>
      <c r="MD49" s="5"/>
      <c r="ME49" s="5"/>
      <c r="MF49" s="5"/>
      <c r="MG49" s="5"/>
      <c r="MH49" s="5"/>
      <c r="MI49" s="5"/>
      <c r="MJ49" s="5"/>
      <c r="MK49" s="5"/>
      <c r="ML49" s="5"/>
      <c r="MM49" s="5"/>
      <c r="MN49" s="5"/>
      <c r="MO49" s="5"/>
      <c r="MP49" s="5"/>
      <c r="MQ49" s="5"/>
      <c r="MR49" s="5"/>
      <c r="MS49" s="5"/>
      <c r="MT49" s="5"/>
      <c r="MU49" s="5"/>
      <c r="MV49" s="5"/>
      <c r="MW49" s="5"/>
      <c r="MX49" s="5"/>
      <c r="MY49" s="5"/>
      <c r="MZ49" s="5"/>
      <c r="NA49" s="5"/>
      <c r="NB49" s="5"/>
      <c r="NC49" s="5"/>
      <c r="ND49" s="5"/>
      <c r="NE49" s="5"/>
      <c r="NF49" s="5"/>
      <c r="NG49" s="5"/>
      <c r="NH49" s="5"/>
      <c r="NI49" s="5"/>
      <c r="NJ49" s="5"/>
      <c r="NK49" s="5"/>
      <c r="NL49" s="5"/>
      <c r="NM49" s="5"/>
      <c r="NN49" s="5"/>
      <c r="NO49" s="5"/>
      <c r="NP49" s="5"/>
      <c r="NQ49" s="5"/>
      <c r="NR49" s="5"/>
      <c r="NS49" s="5"/>
      <c r="NT49" s="5"/>
      <c r="NU49" s="5"/>
      <c r="NV49" s="5"/>
      <c r="NW49" s="5"/>
      <c r="NX49" s="5"/>
      <c r="NY49" s="5"/>
      <c r="NZ49" s="5"/>
      <c r="OA49" s="5"/>
      <c r="OB49" s="5"/>
      <c r="OC49" s="5"/>
      <c r="OD49" s="5"/>
      <c r="OE49" s="5"/>
      <c r="OF49" s="5"/>
      <c r="OG49" s="5"/>
      <c r="OH49" s="5"/>
      <c r="OI49" s="5"/>
      <c r="OJ49" s="5"/>
      <c r="OK49" s="5"/>
      <c r="OL49" s="5"/>
      <c r="OM49" s="5"/>
      <c r="ON49" s="5"/>
      <c r="OO49" s="5"/>
      <c r="OP49" s="5"/>
      <c r="OQ49" s="5"/>
      <c r="OR49" s="5"/>
      <c r="OS49" s="5"/>
      <c r="OT49" s="5"/>
      <c r="OU49" s="5"/>
      <c r="OV49" s="5"/>
      <c r="OW49" s="5"/>
      <c r="OX49" s="5"/>
      <c r="OY49" s="5"/>
      <c r="OZ49" s="5"/>
      <c r="PA49" s="5"/>
      <c r="PB49" s="5"/>
      <c r="PC49" s="5"/>
      <c r="PD49" s="5"/>
      <c r="PE49" s="5"/>
      <c r="PF49" s="5"/>
      <c r="PG49" s="5"/>
      <c r="PH49" s="5"/>
      <c r="PI49" s="5"/>
      <c r="PJ49" s="5"/>
      <c r="PK49" s="5"/>
      <c r="PL49" s="5"/>
      <c r="PM49" s="5"/>
      <c r="PN49" s="5"/>
      <c r="PO49" s="5"/>
      <c r="PP49" s="5"/>
      <c r="PQ49" s="5"/>
      <c r="PR49" s="5"/>
      <c r="PS49" s="5"/>
      <c r="PT49" s="5"/>
      <c r="PU49" s="5"/>
      <c r="PV49" s="5"/>
      <c r="PW49" s="5"/>
      <c r="PX49" s="5"/>
      <c r="PY49" s="5"/>
      <c r="PZ49" s="5"/>
      <c r="QA49" s="5"/>
      <c r="QB49" s="5"/>
      <c r="QC49" s="5"/>
      <c r="QD49" s="5"/>
      <c r="QE49" s="5"/>
      <c r="QF49" s="5"/>
      <c r="QG49" s="5"/>
      <c r="QH49" s="5"/>
      <c r="QI49" s="5"/>
      <c r="QJ49" s="5"/>
      <c r="QK49" s="5"/>
      <c r="QL49" s="5"/>
      <c r="QM49" s="5"/>
      <c r="QN49" s="5"/>
      <c r="QO49" s="5"/>
      <c r="QP49" s="5"/>
      <c r="QQ49" s="5"/>
      <c r="QR49" s="5"/>
      <c r="QS49" s="5"/>
      <c r="QT49" s="5"/>
      <c r="QU49" s="5"/>
      <c r="QV49" s="5"/>
      <c r="QW49" s="5"/>
      <c r="QX49" s="5"/>
      <c r="QY49" s="5"/>
      <c r="QZ49" s="5"/>
      <c r="RA49" s="5"/>
      <c r="RB49" s="5"/>
      <c r="RC49" s="5"/>
      <c r="RD49" s="5"/>
      <c r="RE49" s="5"/>
      <c r="RF49" s="5"/>
      <c r="RG49" s="5"/>
      <c r="RH49" s="5"/>
      <c r="RI49" s="5"/>
      <c r="RJ49" s="5"/>
      <c r="RK49" s="5"/>
      <c r="RL49" s="5"/>
      <c r="RM49" s="5"/>
      <c r="RN49" s="5"/>
      <c r="RO49" s="5"/>
      <c r="RP49" s="5"/>
      <c r="RQ49" s="5"/>
      <c r="RR49" s="5"/>
      <c r="RS49" s="5"/>
      <c r="RT49" s="5"/>
      <c r="RU49" s="5"/>
      <c r="RV49" s="5"/>
      <c r="RW49" s="5"/>
      <c r="RX49" s="5"/>
      <c r="RY49" s="5"/>
      <c r="RZ49" s="5"/>
      <c r="SA49" s="5"/>
      <c r="SB49" s="5"/>
      <c r="SC49" s="5"/>
      <c r="SD49" s="5"/>
      <c r="SE49" s="5"/>
      <c r="SF49" s="5"/>
      <c r="SG49" s="5"/>
      <c r="SH49" s="5"/>
      <c r="SI49" s="5"/>
      <c r="SJ49" s="5"/>
      <c r="SK49" s="5"/>
      <c r="SL49" s="5"/>
      <c r="SM49" s="5"/>
      <c r="SN49" s="5"/>
      <c r="SO49" s="5"/>
      <c r="SP49" s="5"/>
      <c r="SQ49" s="5"/>
      <c r="SR49" s="5"/>
      <c r="SS49" s="5"/>
      <c r="ST49" s="5"/>
      <c r="SU49" s="5"/>
      <c r="SV49" s="5"/>
      <c r="SW49" s="5"/>
      <c r="SX49" s="5"/>
      <c r="SY49" s="5"/>
      <c r="SZ49" s="5"/>
      <c r="TA49" s="5"/>
      <c r="TB49" s="5"/>
      <c r="TC49" s="5"/>
      <c r="TD49" s="5"/>
      <c r="TE49" s="5"/>
      <c r="TF49" s="5"/>
      <c r="TG49" s="5"/>
      <c r="TH49" s="5"/>
      <c r="TI49" s="5"/>
      <c r="TJ49" s="5"/>
      <c r="TK49" s="5"/>
      <c r="TL49" s="5"/>
      <c r="TM49" s="5"/>
      <c r="TN49" s="5"/>
      <c r="TO49" s="5"/>
      <c r="TP49" s="5"/>
      <c r="TQ49" s="5"/>
      <c r="TR49" s="5"/>
      <c r="TS49" s="5"/>
      <c r="TT49" s="5"/>
      <c r="TU49" s="5"/>
      <c r="TV49" s="5"/>
      <c r="TW49" s="5"/>
      <c r="TX49" s="5"/>
      <c r="TY49" s="5"/>
      <c r="TZ49" s="5"/>
      <c r="UA49" s="5"/>
      <c r="UB49" s="5"/>
      <c r="UC49" s="5"/>
      <c r="UD49" s="5"/>
      <c r="UE49" s="5"/>
      <c r="UF49" s="5"/>
      <c r="UG49" s="5"/>
      <c r="UH49" s="5"/>
      <c r="UI49" s="5"/>
      <c r="UJ49" s="5"/>
      <c r="UK49" s="5"/>
      <c r="UL49" s="5"/>
      <c r="UM49" s="5"/>
      <c r="UN49" s="5"/>
      <c r="UO49" s="5"/>
      <c r="UP49" s="5"/>
      <c r="UQ49" s="5"/>
      <c r="UR49" s="5"/>
      <c r="US49" s="5"/>
      <c r="UT49" s="5"/>
      <c r="UU49" s="5"/>
      <c r="UV49" s="5"/>
      <c r="UW49" s="5"/>
      <c r="UX49" s="5"/>
      <c r="UY49" s="5"/>
      <c r="UZ49" s="5"/>
      <c r="VA49" s="5"/>
      <c r="VB49" s="5"/>
      <c r="VC49" s="5"/>
      <c r="VD49" s="5"/>
      <c r="VE49" s="5"/>
      <c r="VF49" s="5"/>
      <c r="VG49" s="5"/>
      <c r="VH49" s="5"/>
      <c r="VI49" s="5"/>
      <c r="VJ49" s="5"/>
      <c r="VK49" s="5"/>
      <c r="VL49" s="5"/>
      <c r="VM49" s="5"/>
      <c r="VN49" s="5"/>
      <c r="VO49" s="5"/>
      <c r="VP49" s="5"/>
      <c r="VQ49" s="5"/>
      <c r="VR49" s="5"/>
      <c r="VS49" s="5"/>
      <c r="VT49" s="5"/>
      <c r="VU49" s="5"/>
      <c r="VV49" s="5"/>
      <c r="VW49" s="5"/>
      <c r="VX49" s="5"/>
      <c r="VY49" s="5"/>
      <c r="VZ49" s="5"/>
      <c r="WA49" s="5"/>
      <c r="WB49" s="5"/>
      <c r="WC49" s="5"/>
      <c r="WD49" s="5"/>
      <c r="WE49" s="5"/>
      <c r="WF49" s="5"/>
      <c r="WG49" s="5"/>
      <c r="WH49" s="5"/>
      <c r="WI49" s="5"/>
      <c r="WJ49" s="5"/>
      <c r="WK49" s="5"/>
      <c r="WL49" s="5"/>
      <c r="WM49" s="5"/>
      <c r="WN49" s="5"/>
      <c r="WO49" s="5"/>
      <c r="WP49" s="5"/>
      <c r="WQ49" s="5"/>
      <c r="WR49" s="5"/>
      <c r="WS49" s="5"/>
      <c r="WT49" s="5"/>
      <c r="WU49" s="5"/>
      <c r="WV49" s="5"/>
      <c r="WW49" s="5"/>
      <c r="WX49" s="5"/>
      <c r="WY49" s="5"/>
      <c r="WZ49" s="5"/>
      <c r="XA49" s="5"/>
      <c r="XB49" s="5"/>
      <c r="XC49" s="5"/>
      <c r="XD49" s="5"/>
      <c r="XE49" s="5"/>
      <c r="XF49" s="5"/>
      <c r="XG49" s="5"/>
      <c r="XH49" s="5"/>
      <c r="XI49" s="5"/>
      <c r="XJ49" s="5"/>
      <c r="XK49" s="5"/>
      <c r="XL49" s="5"/>
      <c r="XM49" s="5"/>
      <c r="XN49" s="5"/>
      <c r="XO49" s="5"/>
      <c r="XP49" s="5"/>
      <c r="XQ49" s="5"/>
      <c r="XR49" s="5"/>
      <c r="XS49" s="5"/>
      <c r="XT49" s="5"/>
      <c r="XU49" s="5"/>
      <c r="XV49" s="5"/>
      <c r="XW49" s="5"/>
    </row>
    <row r="50" spans="1:647" x14ac:dyDescent="0.4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c r="JM50" s="5"/>
      <c r="JN50" s="5"/>
      <c r="JO50" s="5"/>
      <c r="JP50" s="5"/>
      <c r="JQ50" s="5"/>
      <c r="JR50" s="5"/>
      <c r="JS50" s="5"/>
      <c r="JT50" s="5"/>
      <c r="JU50" s="5"/>
      <c r="JV50" s="5"/>
      <c r="JW50" s="5"/>
      <c r="JX50" s="5"/>
      <c r="JY50" s="5"/>
      <c r="JZ50" s="5"/>
      <c r="KA50" s="5"/>
      <c r="KB50" s="5"/>
      <c r="KC50" s="5"/>
      <c r="KD50" s="5"/>
      <c r="KE50" s="5"/>
      <c r="KF50" s="5"/>
      <c r="KG50" s="5"/>
      <c r="KH50" s="5"/>
      <c r="KI50" s="5"/>
      <c r="KJ50" s="5"/>
      <c r="KK50" s="5"/>
      <c r="KL50" s="5"/>
      <c r="KM50" s="5"/>
      <c r="KN50" s="5"/>
      <c r="KO50" s="5"/>
      <c r="KP50" s="5"/>
      <c r="KQ50" s="5"/>
      <c r="KR50" s="5"/>
      <c r="KS50" s="5"/>
      <c r="KT50" s="5"/>
      <c r="KU50" s="5"/>
      <c r="KV50" s="5"/>
      <c r="KW50" s="5"/>
      <c r="KX50" s="5"/>
      <c r="KY50" s="5"/>
      <c r="KZ50" s="5"/>
      <c r="LA50" s="5"/>
      <c r="LB50" s="5"/>
      <c r="LC50" s="5"/>
      <c r="LD50" s="5"/>
      <c r="LE50" s="5"/>
      <c r="LF50" s="5"/>
      <c r="LG50" s="5"/>
      <c r="LH50" s="5"/>
      <c r="LI50" s="5"/>
      <c r="LJ50" s="5"/>
      <c r="LK50" s="5"/>
      <c r="LL50" s="5"/>
      <c r="LM50" s="5"/>
      <c r="LN50" s="5"/>
      <c r="LO50" s="5"/>
      <c r="LP50" s="5"/>
      <c r="LQ50" s="5"/>
      <c r="LR50" s="5"/>
      <c r="LS50" s="5"/>
      <c r="LT50" s="5"/>
      <c r="LU50" s="5"/>
      <c r="LV50" s="5"/>
      <c r="LW50" s="5"/>
      <c r="LX50" s="5"/>
      <c r="LY50" s="5"/>
      <c r="LZ50" s="5"/>
      <c r="MA50" s="5"/>
      <c r="MB50" s="5"/>
      <c r="MC50" s="5"/>
      <c r="MD50" s="5"/>
      <c r="ME50" s="5"/>
      <c r="MF50" s="5"/>
      <c r="MG50" s="5"/>
      <c r="MH50" s="5"/>
      <c r="MI50" s="5"/>
      <c r="MJ50" s="5"/>
      <c r="MK50" s="5"/>
      <c r="ML50" s="5"/>
      <c r="MM50" s="5"/>
      <c r="MN50" s="5"/>
      <c r="MO50" s="5"/>
      <c r="MP50" s="5"/>
      <c r="MQ50" s="5"/>
      <c r="MR50" s="5"/>
      <c r="MS50" s="5"/>
      <c r="MT50" s="5"/>
      <c r="MU50" s="5"/>
      <c r="MV50" s="5"/>
      <c r="MW50" s="5"/>
      <c r="MX50" s="5"/>
      <c r="MY50" s="5"/>
      <c r="MZ50" s="5"/>
      <c r="NA50" s="5"/>
      <c r="NB50" s="5"/>
      <c r="NC50" s="5"/>
      <c r="ND50" s="5"/>
      <c r="NE50" s="5"/>
      <c r="NF50" s="5"/>
      <c r="NG50" s="5"/>
      <c r="NH50" s="5"/>
      <c r="NI50" s="5"/>
      <c r="NJ50" s="5"/>
      <c r="NK50" s="5"/>
      <c r="NL50" s="5"/>
      <c r="NM50" s="5"/>
      <c r="NN50" s="5"/>
      <c r="NO50" s="5"/>
      <c r="NP50" s="5"/>
      <c r="NQ50" s="5"/>
      <c r="NR50" s="5"/>
      <c r="NS50" s="5"/>
      <c r="NT50" s="5"/>
      <c r="NU50" s="5"/>
      <c r="NV50" s="5"/>
      <c r="NW50" s="5"/>
      <c r="NX50" s="5"/>
      <c r="NY50" s="5"/>
      <c r="NZ50" s="5"/>
      <c r="OA50" s="5"/>
      <c r="OB50" s="5"/>
      <c r="OC50" s="5"/>
      <c r="OD50" s="5"/>
      <c r="OE50" s="5"/>
      <c r="OF50" s="5"/>
      <c r="OG50" s="5"/>
      <c r="OH50" s="5"/>
      <c r="OI50" s="5"/>
      <c r="OJ50" s="5"/>
      <c r="OK50" s="5"/>
      <c r="OL50" s="5"/>
      <c r="OM50" s="5"/>
      <c r="ON50" s="5"/>
      <c r="OO50" s="5"/>
      <c r="OP50" s="5"/>
      <c r="OQ50" s="5"/>
      <c r="OR50" s="5"/>
      <c r="OS50" s="5"/>
      <c r="OT50" s="5"/>
      <c r="OU50" s="5"/>
      <c r="OV50" s="5"/>
      <c r="OW50" s="5"/>
      <c r="OX50" s="5"/>
      <c r="OY50" s="5"/>
      <c r="OZ50" s="5"/>
      <c r="PA50" s="5"/>
      <c r="PB50" s="5"/>
      <c r="PC50" s="5"/>
      <c r="PD50" s="5"/>
      <c r="PE50" s="5"/>
      <c r="PF50" s="5"/>
      <c r="PG50" s="5"/>
      <c r="PH50" s="5"/>
      <c r="PI50" s="5"/>
      <c r="PJ50" s="5"/>
      <c r="PK50" s="5"/>
      <c r="PL50" s="5"/>
      <c r="PM50" s="5"/>
      <c r="PN50" s="5"/>
      <c r="PO50" s="5"/>
      <c r="PP50" s="5"/>
      <c r="PQ50" s="5"/>
      <c r="PR50" s="5"/>
      <c r="PS50" s="5"/>
      <c r="PT50" s="5"/>
      <c r="PU50" s="5"/>
      <c r="PV50" s="5"/>
      <c r="PW50" s="5"/>
      <c r="PX50" s="5"/>
      <c r="PY50" s="5"/>
      <c r="PZ50" s="5"/>
      <c r="QA50" s="5"/>
      <c r="QB50" s="5"/>
      <c r="QC50" s="5"/>
      <c r="QD50" s="5"/>
      <c r="QE50" s="5"/>
      <c r="QF50" s="5"/>
      <c r="QG50" s="5"/>
      <c r="QH50" s="5"/>
      <c r="QI50" s="5"/>
      <c r="QJ50" s="5"/>
      <c r="QK50" s="5"/>
      <c r="QL50" s="5"/>
      <c r="QM50" s="5"/>
      <c r="QN50" s="5"/>
      <c r="QO50" s="5"/>
      <c r="QP50" s="5"/>
      <c r="QQ50" s="5"/>
      <c r="QR50" s="5"/>
      <c r="QS50" s="5"/>
      <c r="QT50" s="5"/>
      <c r="QU50" s="5"/>
      <c r="QV50" s="5"/>
      <c r="QW50" s="5"/>
      <c r="QX50" s="5"/>
      <c r="QY50" s="5"/>
      <c r="QZ50" s="5"/>
      <c r="RA50" s="5"/>
      <c r="RB50" s="5"/>
      <c r="RC50" s="5"/>
      <c r="RD50" s="5"/>
      <c r="RE50" s="5"/>
      <c r="RF50" s="5"/>
      <c r="RG50" s="5"/>
      <c r="RH50" s="5"/>
      <c r="RI50" s="5"/>
      <c r="RJ50" s="5"/>
      <c r="RK50" s="5"/>
      <c r="RL50" s="5"/>
      <c r="RM50" s="5"/>
      <c r="RN50" s="5"/>
      <c r="RO50" s="5"/>
      <c r="RP50" s="5"/>
      <c r="RQ50" s="5"/>
      <c r="RR50" s="5"/>
      <c r="RS50" s="5"/>
      <c r="RT50" s="5"/>
      <c r="RU50" s="5"/>
      <c r="RV50" s="5"/>
      <c r="RW50" s="5"/>
      <c r="RX50" s="5"/>
      <c r="RY50" s="5"/>
      <c r="RZ50" s="5"/>
      <c r="SA50" s="5"/>
      <c r="SB50" s="5"/>
      <c r="SC50" s="5"/>
      <c r="SD50" s="5"/>
      <c r="SE50" s="5"/>
      <c r="SF50" s="5"/>
      <c r="SG50" s="5"/>
      <c r="SH50" s="5"/>
      <c r="SI50" s="5"/>
      <c r="SJ50" s="5"/>
      <c r="SK50" s="5"/>
      <c r="SL50" s="5"/>
      <c r="SM50" s="5"/>
      <c r="SN50" s="5"/>
      <c r="SO50" s="5"/>
      <c r="SP50" s="5"/>
      <c r="SQ50" s="5"/>
      <c r="SR50" s="5"/>
      <c r="SS50" s="5"/>
      <c r="ST50" s="5"/>
      <c r="SU50" s="5"/>
      <c r="SV50" s="5"/>
      <c r="SW50" s="5"/>
      <c r="SX50" s="5"/>
      <c r="SY50" s="5"/>
      <c r="SZ50" s="5"/>
      <c r="TA50" s="5"/>
      <c r="TB50" s="5"/>
      <c r="TC50" s="5"/>
      <c r="TD50" s="5"/>
      <c r="TE50" s="5"/>
      <c r="TF50" s="5"/>
      <c r="TG50" s="5"/>
      <c r="TH50" s="5"/>
      <c r="TI50" s="5"/>
      <c r="TJ50" s="5"/>
      <c r="TK50" s="5"/>
      <c r="TL50" s="5"/>
      <c r="TM50" s="5"/>
      <c r="TN50" s="5"/>
      <c r="TO50" s="5"/>
      <c r="TP50" s="5"/>
      <c r="TQ50" s="5"/>
      <c r="TR50" s="5"/>
      <c r="TS50" s="5"/>
      <c r="TT50" s="5"/>
      <c r="TU50" s="5"/>
      <c r="TV50" s="5"/>
      <c r="TW50" s="5"/>
      <c r="TX50" s="5"/>
      <c r="TY50" s="5"/>
      <c r="TZ50" s="5"/>
      <c r="UA50" s="5"/>
      <c r="UB50" s="5"/>
      <c r="UC50" s="5"/>
      <c r="UD50" s="5"/>
      <c r="UE50" s="5"/>
      <c r="UF50" s="5"/>
      <c r="UG50" s="5"/>
      <c r="UH50" s="5"/>
      <c r="UI50" s="5"/>
      <c r="UJ50" s="5"/>
      <c r="UK50" s="5"/>
      <c r="UL50" s="5"/>
      <c r="UM50" s="5"/>
      <c r="UN50" s="5"/>
      <c r="UO50" s="5"/>
      <c r="UP50" s="5"/>
      <c r="UQ50" s="5"/>
      <c r="UR50" s="5"/>
      <c r="US50" s="5"/>
      <c r="UT50" s="5"/>
      <c r="UU50" s="5"/>
      <c r="UV50" s="5"/>
      <c r="UW50" s="5"/>
      <c r="UX50" s="5"/>
      <c r="UY50" s="5"/>
      <c r="UZ50" s="5"/>
      <c r="VA50" s="5"/>
      <c r="VB50" s="5"/>
      <c r="VC50" s="5"/>
      <c r="VD50" s="5"/>
      <c r="VE50" s="5"/>
      <c r="VF50" s="5"/>
      <c r="VG50" s="5"/>
      <c r="VH50" s="5"/>
      <c r="VI50" s="5"/>
      <c r="VJ50" s="5"/>
      <c r="VK50" s="5"/>
      <c r="VL50" s="5"/>
      <c r="VM50" s="5"/>
      <c r="VN50" s="5"/>
      <c r="VO50" s="5"/>
      <c r="VP50" s="5"/>
      <c r="VQ50" s="5"/>
      <c r="VR50" s="5"/>
      <c r="VS50" s="5"/>
      <c r="VT50" s="5"/>
      <c r="VU50" s="5"/>
      <c r="VV50" s="5"/>
      <c r="VW50" s="5"/>
      <c r="VX50" s="5"/>
      <c r="VY50" s="5"/>
      <c r="VZ50" s="5"/>
      <c r="WA50" s="5"/>
      <c r="WB50" s="5"/>
      <c r="WC50" s="5"/>
      <c r="WD50" s="5"/>
      <c r="WE50" s="5"/>
      <c r="WF50" s="5"/>
      <c r="WG50" s="5"/>
      <c r="WH50" s="5"/>
      <c r="WI50" s="5"/>
      <c r="WJ50" s="5"/>
      <c r="WK50" s="5"/>
      <c r="WL50" s="5"/>
      <c r="WM50" s="5"/>
      <c r="WN50" s="5"/>
      <c r="WO50" s="5"/>
      <c r="WP50" s="5"/>
      <c r="WQ50" s="5"/>
      <c r="WR50" s="5"/>
      <c r="WS50" s="5"/>
      <c r="WT50" s="5"/>
      <c r="WU50" s="5"/>
      <c r="WV50" s="5"/>
      <c r="WW50" s="5"/>
      <c r="WX50" s="5"/>
      <c r="WY50" s="5"/>
      <c r="WZ50" s="5"/>
      <c r="XA50" s="5"/>
      <c r="XB50" s="5"/>
      <c r="XC50" s="5"/>
      <c r="XD50" s="5"/>
      <c r="XE50" s="5"/>
      <c r="XF50" s="5"/>
      <c r="XG50" s="5"/>
      <c r="XH50" s="5"/>
      <c r="XI50" s="5"/>
      <c r="XJ50" s="5"/>
      <c r="XK50" s="5"/>
      <c r="XL50" s="5"/>
      <c r="XM50" s="5"/>
      <c r="XN50" s="5"/>
      <c r="XO50" s="5"/>
      <c r="XP50" s="5"/>
      <c r="XQ50" s="5"/>
      <c r="XR50" s="5"/>
      <c r="XS50" s="5"/>
      <c r="XT50" s="5"/>
      <c r="XU50" s="5"/>
      <c r="XV50" s="5"/>
      <c r="XW50" s="5"/>
    </row>
    <row r="51" spans="1:647" x14ac:dyDescent="0.4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c r="JM51" s="5"/>
      <c r="JN51" s="5"/>
      <c r="JO51" s="5"/>
      <c r="JP51" s="5"/>
      <c r="JQ51" s="5"/>
      <c r="JR51" s="5"/>
      <c r="JS51" s="5"/>
      <c r="JT51" s="5"/>
      <c r="JU51" s="5"/>
      <c r="JV51" s="5"/>
      <c r="JW51" s="5"/>
      <c r="JX51" s="5"/>
      <c r="JY51" s="5"/>
      <c r="JZ51" s="5"/>
      <c r="KA51" s="5"/>
      <c r="KB51" s="5"/>
      <c r="KC51" s="5"/>
      <c r="KD51" s="5"/>
      <c r="KE51" s="5"/>
      <c r="KF51" s="5"/>
      <c r="KG51" s="5"/>
      <c r="KH51" s="5"/>
      <c r="KI51" s="5"/>
      <c r="KJ51" s="5"/>
      <c r="KK51" s="5"/>
      <c r="KL51" s="5"/>
      <c r="KM51" s="5"/>
      <c r="KN51" s="5"/>
      <c r="KO51" s="5"/>
      <c r="KP51" s="5"/>
      <c r="KQ51" s="5"/>
      <c r="KR51" s="5"/>
      <c r="KS51" s="5"/>
      <c r="KT51" s="5"/>
      <c r="KU51" s="5"/>
      <c r="KV51" s="5"/>
      <c r="KW51" s="5"/>
      <c r="KX51" s="5"/>
      <c r="KY51" s="5"/>
      <c r="KZ51" s="5"/>
      <c r="LA51" s="5"/>
      <c r="LB51" s="5"/>
      <c r="LC51" s="5"/>
      <c r="LD51" s="5"/>
      <c r="LE51" s="5"/>
      <c r="LF51" s="5"/>
      <c r="LG51" s="5"/>
      <c r="LH51" s="5"/>
      <c r="LI51" s="5"/>
      <c r="LJ51" s="5"/>
      <c r="LK51" s="5"/>
      <c r="LL51" s="5"/>
      <c r="LM51" s="5"/>
      <c r="LN51" s="5"/>
      <c r="LO51" s="5"/>
      <c r="LP51" s="5"/>
      <c r="LQ51" s="5"/>
      <c r="LR51" s="5"/>
      <c r="LS51" s="5"/>
      <c r="LT51" s="5"/>
      <c r="LU51" s="5"/>
      <c r="LV51" s="5"/>
      <c r="LW51" s="5"/>
      <c r="LX51" s="5"/>
      <c r="LY51" s="5"/>
      <c r="LZ51" s="5"/>
      <c r="MA51" s="5"/>
      <c r="MB51" s="5"/>
      <c r="MC51" s="5"/>
      <c r="MD51" s="5"/>
      <c r="ME51" s="5"/>
      <c r="MF51" s="5"/>
      <c r="MG51" s="5"/>
      <c r="MH51" s="5"/>
      <c r="MI51" s="5"/>
      <c r="MJ51" s="5"/>
      <c r="MK51" s="5"/>
      <c r="ML51" s="5"/>
      <c r="MM51" s="5"/>
      <c r="MN51" s="5"/>
      <c r="MO51" s="5"/>
      <c r="MP51" s="5"/>
      <c r="MQ51" s="5"/>
      <c r="MR51" s="5"/>
      <c r="MS51" s="5"/>
      <c r="MT51" s="5"/>
      <c r="MU51" s="5"/>
      <c r="MV51" s="5"/>
      <c r="MW51" s="5"/>
      <c r="MX51" s="5"/>
      <c r="MY51" s="5"/>
      <c r="MZ51" s="5"/>
      <c r="NA51" s="5"/>
      <c r="NB51" s="5"/>
      <c r="NC51" s="5"/>
      <c r="ND51" s="5"/>
      <c r="NE51" s="5"/>
      <c r="NF51" s="5"/>
      <c r="NG51" s="5"/>
      <c r="NH51" s="5"/>
      <c r="NI51" s="5"/>
      <c r="NJ51" s="5"/>
      <c r="NK51" s="5"/>
      <c r="NL51" s="5"/>
      <c r="NM51" s="5"/>
      <c r="NN51" s="5"/>
      <c r="NO51" s="5"/>
      <c r="NP51" s="5"/>
      <c r="NQ51" s="5"/>
      <c r="NR51" s="5"/>
      <c r="NS51" s="5"/>
      <c r="NT51" s="5"/>
      <c r="NU51" s="5"/>
      <c r="NV51" s="5"/>
      <c r="NW51" s="5"/>
      <c r="NX51" s="5"/>
      <c r="NY51" s="5"/>
      <c r="NZ51" s="5"/>
      <c r="OA51" s="5"/>
      <c r="OB51" s="5"/>
      <c r="OC51" s="5"/>
      <c r="OD51" s="5"/>
      <c r="OE51" s="5"/>
      <c r="OF51" s="5"/>
      <c r="OG51" s="5"/>
      <c r="OH51" s="5"/>
      <c r="OI51" s="5"/>
      <c r="OJ51" s="5"/>
      <c r="OK51" s="5"/>
      <c r="OL51" s="5"/>
      <c r="OM51" s="5"/>
      <c r="ON51" s="5"/>
      <c r="OO51" s="5"/>
      <c r="OP51" s="5"/>
      <c r="OQ51" s="5"/>
      <c r="OR51" s="5"/>
      <c r="OS51" s="5"/>
      <c r="OT51" s="5"/>
      <c r="OU51" s="5"/>
      <c r="OV51" s="5"/>
      <c r="OW51" s="5"/>
      <c r="OX51" s="5"/>
      <c r="OY51" s="5"/>
      <c r="OZ51" s="5"/>
      <c r="PA51" s="5"/>
      <c r="PB51" s="5"/>
      <c r="PC51" s="5"/>
      <c r="PD51" s="5"/>
      <c r="PE51" s="5"/>
      <c r="PF51" s="5"/>
      <c r="PG51" s="5"/>
      <c r="PH51" s="5"/>
      <c r="PI51" s="5"/>
      <c r="PJ51" s="5"/>
      <c r="PK51" s="5"/>
      <c r="PL51" s="5"/>
      <c r="PM51" s="5"/>
      <c r="PN51" s="5"/>
      <c r="PO51" s="5"/>
      <c r="PP51" s="5"/>
      <c r="PQ51" s="5"/>
      <c r="PR51" s="5"/>
      <c r="PS51" s="5"/>
      <c r="PT51" s="5"/>
      <c r="PU51" s="5"/>
      <c r="PV51" s="5"/>
      <c r="PW51" s="5"/>
      <c r="PX51" s="5"/>
      <c r="PY51" s="5"/>
      <c r="PZ51" s="5"/>
      <c r="QA51" s="5"/>
      <c r="QB51" s="5"/>
      <c r="QC51" s="5"/>
      <c r="QD51" s="5"/>
      <c r="QE51" s="5"/>
      <c r="QF51" s="5"/>
      <c r="QG51" s="5"/>
      <c r="QH51" s="5"/>
      <c r="QI51" s="5"/>
      <c r="QJ51" s="5"/>
      <c r="QK51" s="5"/>
      <c r="QL51" s="5"/>
      <c r="QM51" s="5"/>
      <c r="QN51" s="5"/>
      <c r="QO51" s="5"/>
      <c r="QP51" s="5"/>
      <c r="QQ51" s="5"/>
      <c r="QR51" s="5"/>
      <c r="QS51" s="5"/>
      <c r="QT51" s="5"/>
      <c r="QU51" s="5"/>
      <c r="QV51" s="5"/>
      <c r="QW51" s="5"/>
      <c r="QX51" s="5"/>
      <c r="QY51" s="5"/>
      <c r="QZ51" s="5"/>
      <c r="RA51" s="5"/>
      <c r="RB51" s="5"/>
      <c r="RC51" s="5"/>
      <c r="RD51" s="5"/>
      <c r="RE51" s="5"/>
      <c r="RF51" s="5"/>
      <c r="RG51" s="5"/>
      <c r="RH51" s="5"/>
      <c r="RI51" s="5"/>
      <c r="RJ51" s="5"/>
      <c r="RK51" s="5"/>
      <c r="RL51" s="5"/>
      <c r="RM51" s="5"/>
      <c r="RN51" s="5"/>
      <c r="RO51" s="5"/>
      <c r="RP51" s="5"/>
      <c r="RQ51" s="5"/>
      <c r="RR51" s="5"/>
      <c r="RS51" s="5"/>
      <c r="RT51" s="5"/>
      <c r="RU51" s="5"/>
      <c r="RV51" s="5"/>
      <c r="RW51" s="5"/>
      <c r="RX51" s="5"/>
      <c r="RY51" s="5"/>
      <c r="RZ51" s="5"/>
      <c r="SA51" s="5"/>
      <c r="SB51" s="5"/>
      <c r="SC51" s="5"/>
      <c r="SD51" s="5"/>
      <c r="SE51" s="5"/>
      <c r="SF51" s="5"/>
      <c r="SG51" s="5"/>
      <c r="SH51" s="5"/>
      <c r="SI51" s="5"/>
      <c r="SJ51" s="5"/>
      <c r="SK51" s="5"/>
      <c r="SL51" s="5"/>
      <c r="SM51" s="5"/>
      <c r="SN51" s="5"/>
      <c r="SO51" s="5"/>
      <c r="SP51" s="5"/>
      <c r="SQ51" s="5"/>
      <c r="SR51" s="5"/>
      <c r="SS51" s="5"/>
      <c r="ST51" s="5"/>
      <c r="SU51" s="5"/>
      <c r="SV51" s="5"/>
      <c r="SW51" s="5"/>
      <c r="SX51" s="5"/>
      <c r="SY51" s="5"/>
      <c r="SZ51" s="5"/>
      <c r="TA51" s="5"/>
      <c r="TB51" s="5"/>
      <c r="TC51" s="5"/>
      <c r="TD51" s="5"/>
      <c r="TE51" s="5"/>
      <c r="TF51" s="5"/>
      <c r="TG51" s="5"/>
      <c r="TH51" s="5"/>
      <c r="TI51" s="5"/>
      <c r="TJ51" s="5"/>
      <c r="TK51" s="5"/>
      <c r="TL51" s="5"/>
      <c r="TM51" s="5"/>
      <c r="TN51" s="5"/>
      <c r="TO51" s="5"/>
      <c r="TP51" s="5"/>
      <c r="TQ51" s="5"/>
      <c r="TR51" s="5"/>
      <c r="TS51" s="5"/>
      <c r="TT51" s="5"/>
      <c r="TU51" s="5"/>
      <c r="TV51" s="5"/>
      <c r="TW51" s="5"/>
      <c r="TX51" s="5"/>
      <c r="TY51" s="5"/>
      <c r="TZ51" s="5"/>
      <c r="UA51" s="5"/>
      <c r="UB51" s="5"/>
      <c r="UC51" s="5"/>
      <c r="UD51" s="5"/>
      <c r="UE51" s="5"/>
      <c r="UF51" s="5"/>
      <c r="UG51" s="5"/>
      <c r="UH51" s="5"/>
      <c r="UI51" s="5"/>
      <c r="UJ51" s="5"/>
      <c r="UK51" s="5"/>
      <c r="UL51" s="5"/>
      <c r="UM51" s="5"/>
      <c r="UN51" s="5"/>
      <c r="UO51" s="5"/>
      <c r="UP51" s="5"/>
      <c r="UQ51" s="5"/>
      <c r="UR51" s="5"/>
      <c r="US51" s="5"/>
      <c r="UT51" s="5"/>
      <c r="UU51" s="5"/>
      <c r="UV51" s="5"/>
      <c r="UW51" s="5"/>
      <c r="UX51" s="5"/>
      <c r="UY51" s="5"/>
      <c r="UZ51" s="5"/>
      <c r="VA51" s="5"/>
      <c r="VB51" s="5"/>
      <c r="VC51" s="5"/>
      <c r="VD51" s="5"/>
      <c r="VE51" s="5"/>
      <c r="VF51" s="5"/>
      <c r="VG51" s="5"/>
      <c r="VH51" s="5"/>
      <c r="VI51" s="5"/>
      <c r="VJ51" s="5"/>
      <c r="VK51" s="5"/>
      <c r="VL51" s="5"/>
      <c r="VM51" s="5"/>
      <c r="VN51" s="5"/>
      <c r="VO51" s="5"/>
      <c r="VP51" s="5"/>
      <c r="VQ51" s="5"/>
      <c r="VR51" s="5"/>
      <c r="VS51" s="5"/>
      <c r="VT51" s="5"/>
      <c r="VU51" s="5"/>
      <c r="VV51" s="5"/>
      <c r="VW51" s="5"/>
      <c r="VX51" s="5"/>
      <c r="VY51" s="5"/>
      <c r="VZ51" s="5"/>
      <c r="WA51" s="5"/>
      <c r="WB51" s="5"/>
      <c r="WC51" s="5"/>
      <c r="WD51" s="5"/>
      <c r="WE51" s="5"/>
      <c r="WF51" s="5"/>
      <c r="WG51" s="5"/>
      <c r="WH51" s="5"/>
      <c r="WI51" s="5"/>
      <c r="WJ51" s="5"/>
      <c r="WK51" s="5"/>
      <c r="WL51" s="5"/>
      <c r="WM51" s="5"/>
      <c r="WN51" s="5"/>
      <c r="WO51" s="5"/>
      <c r="WP51" s="5"/>
      <c r="WQ51" s="5"/>
      <c r="WR51" s="5"/>
      <c r="WS51" s="5"/>
      <c r="WT51" s="5"/>
      <c r="WU51" s="5"/>
      <c r="WV51" s="5"/>
      <c r="WW51" s="5"/>
      <c r="WX51" s="5"/>
      <c r="WY51" s="5"/>
      <c r="WZ51" s="5"/>
      <c r="XA51" s="5"/>
      <c r="XB51" s="5"/>
      <c r="XC51" s="5"/>
      <c r="XD51" s="5"/>
      <c r="XE51" s="5"/>
      <c r="XF51" s="5"/>
      <c r="XG51" s="5"/>
      <c r="XH51" s="5"/>
      <c r="XI51" s="5"/>
      <c r="XJ51" s="5"/>
      <c r="XK51" s="5"/>
      <c r="XL51" s="5"/>
      <c r="XM51" s="5"/>
      <c r="XN51" s="5"/>
      <c r="XO51" s="5"/>
      <c r="XP51" s="5"/>
      <c r="XQ51" s="5"/>
      <c r="XR51" s="5"/>
      <c r="XS51" s="5"/>
      <c r="XT51" s="5"/>
      <c r="XU51" s="5"/>
      <c r="XV51" s="5"/>
      <c r="XW51" s="5"/>
    </row>
    <row r="52" spans="1:647" x14ac:dyDescent="0.4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c r="JM52" s="5"/>
      <c r="JN52" s="5"/>
      <c r="JO52" s="5"/>
      <c r="JP52" s="5"/>
      <c r="JQ52" s="5"/>
      <c r="JR52" s="5"/>
      <c r="JS52" s="5"/>
      <c r="JT52" s="5"/>
      <c r="JU52" s="5"/>
      <c r="JV52" s="5"/>
      <c r="JW52" s="5"/>
      <c r="JX52" s="5"/>
      <c r="JY52" s="5"/>
      <c r="JZ52" s="5"/>
      <c r="KA52" s="5"/>
      <c r="KB52" s="5"/>
      <c r="KC52" s="5"/>
      <c r="KD52" s="5"/>
      <c r="KE52" s="5"/>
      <c r="KF52" s="5"/>
      <c r="KG52" s="5"/>
      <c r="KH52" s="5"/>
      <c r="KI52" s="5"/>
      <c r="KJ52" s="5"/>
      <c r="KK52" s="5"/>
      <c r="KL52" s="5"/>
      <c r="KM52" s="5"/>
      <c r="KN52" s="5"/>
      <c r="KO52" s="5"/>
      <c r="KP52" s="5"/>
      <c r="KQ52" s="5"/>
      <c r="KR52" s="5"/>
      <c r="KS52" s="5"/>
      <c r="KT52" s="5"/>
      <c r="KU52" s="5"/>
      <c r="KV52" s="5"/>
      <c r="KW52" s="5"/>
      <c r="KX52" s="5"/>
      <c r="KY52" s="5"/>
      <c r="KZ52" s="5"/>
      <c r="LA52" s="5"/>
      <c r="LB52" s="5"/>
      <c r="LC52" s="5"/>
      <c r="LD52" s="5"/>
      <c r="LE52" s="5"/>
      <c r="LF52" s="5"/>
      <c r="LG52" s="5"/>
      <c r="LH52" s="5"/>
      <c r="LI52" s="5"/>
      <c r="LJ52" s="5"/>
      <c r="LK52" s="5"/>
      <c r="LL52" s="5"/>
      <c r="LM52" s="5"/>
      <c r="LN52" s="5"/>
      <c r="LO52" s="5"/>
      <c r="LP52" s="5"/>
      <c r="LQ52" s="5"/>
      <c r="LR52" s="5"/>
      <c r="LS52" s="5"/>
      <c r="LT52" s="5"/>
      <c r="LU52" s="5"/>
      <c r="LV52" s="5"/>
      <c r="LW52" s="5"/>
      <c r="LX52" s="5"/>
      <c r="LY52" s="5"/>
      <c r="LZ52" s="5"/>
      <c r="MA52" s="5"/>
      <c r="MB52" s="5"/>
      <c r="MC52" s="5"/>
      <c r="MD52" s="5"/>
      <c r="ME52" s="5"/>
      <c r="MF52" s="5"/>
      <c r="MG52" s="5"/>
      <c r="MH52" s="5"/>
      <c r="MI52" s="5"/>
      <c r="MJ52" s="5"/>
      <c r="MK52" s="5"/>
      <c r="ML52" s="5"/>
      <c r="MM52" s="5"/>
      <c r="MN52" s="5"/>
      <c r="MO52" s="5"/>
      <c r="MP52" s="5"/>
      <c r="MQ52" s="5"/>
      <c r="MR52" s="5"/>
      <c r="MS52" s="5"/>
      <c r="MT52" s="5"/>
      <c r="MU52" s="5"/>
      <c r="MV52" s="5"/>
      <c r="MW52" s="5"/>
      <c r="MX52" s="5"/>
      <c r="MY52" s="5"/>
      <c r="MZ52" s="5"/>
      <c r="NA52" s="5"/>
      <c r="NB52" s="5"/>
      <c r="NC52" s="5"/>
      <c r="ND52" s="5"/>
      <c r="NE52" s="5"/>
      <c r="NF52" s="5"/>
      <c r="NG52" s="5"/>
      <c r="NH52" s="5"/>
      <c r="NI52" s="5"/>
      <c r="NJ52" s="5"/>
      <c r="NK52" s="5"/>
      <c r="NL52" s="5"/>
      <c r="NM52" s="5"/>
      <c r="NN52" s="5"/>
      <c r="NO52" s="5"/>
      <c r="NP52" s="5"/>
      <c r="NQ52" s="5"/>
      <c r="NR52" s="5"/>
      <c r="NS52" s="5"/>
      <c r="NT52" s="5"/>
      <c r="NU52" s="5"/>
      <c r="NV52" s="5"/>
      <c r="NW52" s="5"/>
      <c r="NX52" s="5"/>
      <c r="NY52" s="5"/>
      <c r="NZ52" s="5"/>
      <c r="OA52" s="5"/>
      <c r="OB52" s="5"/>
      <c r="OC52" s="5"/>
      <c r="OD52" s="5"/>
      <c r="OE52" s="5"/>
      <c r="OF52" s="5"/>
      <c r="OG52" s="5"/>
      <c r="OH52" s="5"/>
      <c r="OI52" s="5"/>
      <c r="OJ52" s="5"/>
      <c r="OK52" s="5"/>
      <c r="OL52" s="5"/>
      <c r="OM52" s="5"/>
      <c r="ON52" s="5"/>
      <c r="OO52" s="5"/>
      <c r="OP52" s="5"/>
      <c r="OQ52" s="5"/>
      <c r="OR52" s="5"/>
      <c r="OS52" s="5"/>
      <c r="OT52" s="5"/>
      <c r="OU52" s="5"/>
      <c r="OV52" s="5"/>
      <c r="OW52" s="5"/>
      <c r="OX52" s="5"/>
      <c r="OY52" s="5"/>
      <c r="OZ52" s="5"/>
      <c r="PA52" s="5"/>
      <c r="PB52" s="5"/>
      <c r="PC52" s="5"/>
      <c r="PD52" s="5"/>
      <c r="PE52" s="5"/>
      <c r="PF52" s="5"/>
      <c r="PG52" s="5"/>
      <c r="PH52" s="5"/>
      <c r="PI52" s="5"/>
      <c r="PJ52" s="5"/>
      <c r="PK52" s="5"/>
      <c r="PL52" s="5"/>
      <c r="PM52" s="5"/>
      <c r="PN52" s="5"/>
      <c r="PO52" s="5"/>
      <c r="PP52" s="5"/>
      <c r="PQ52" s="5"/>
      <c r="PR52" s="5"/>
      <c r="PS52" s="5"/>
      <c r="PT52" s="5"/>
      <c r="PU52" s="5"/>
      <c r="PV52" s="5"/>
      <c r="PW52" s="5"/>
      <c r="PX52" s="5"/>
      <c r="PY52" s="5"/>
      <c r="PZ52" s="5"/>
      <c r="QA52" s="5"/>
      <c r="QB52" s="5"/>
      <c r="QC52" s="5"/>
      <c r="QD52" s="5"/>
      <c r="QE52" s="5"/>
      <c r="QF52" s="5"/>
      <c r="QG52" s="5"/>
      <c r="QH52" s="5"/>
      <c r="QI52" s="5"/>
      <c r="QJ52" s="5"/>
      <c r="QK52" s="5"/>
      <c r="QL52" s="5"/>
      <c r="QM52" s="5"/>
      <c r="QN52" s="5"/>
      <c r="QO52" s="5"/>
      <c r="QP52" s="5"/>
      <c r="QQ52" s="5"/>
      <c r="QR52" s="5"/>
      <c r="QS52" s="5"/>
      <c r="QT52" s="5"/>
      <c r="QU52" s="5"/>
      <c r="QV52" s="5"/>
      <c r="QW52" s="5"/>
      <c r="QX52" s="5"/>
      <c r="QY52" s="5"/>
      <c r="QZ52" s="5"/>
      <c r="RA52" s="5"/>
      <c r="RB52" s="5"/>
      <c r="RC52" s="5"/>
      <c r="RD52" s="5"/>
      <c r="RE52" s="5"/>
      <c r="RF52" s="5"/>
      <c r="RG52" s="5"/>
      <c r="RH52" s="5"/>
      <c r="RI52" s="5"/>
      <c r="RJ52" s="5"/>
      <c r="RK52" s="5"/>
      <c r="RL52" s="5"/>
      <c r="RM52" s="5"/>
      <c r="RN52" s="5"/>
      <c r="RO52" s="5"/>
      <c r="RP52" s="5"/>
      <c r="RQ52" s="5"/>
      <c r="RR52" s="5"/>
      <c r="RS52" s="5"/>
      <c r="RT52" s="5"/>
      <c r="RU52" s="5"/>
      <c r="RV52" s="5"/>
      <c r="RW52" s="5"/>
      <c r="RX52" s="5"/>
      <c r="RY52" s="5"/>
      <c r="RZ52" s="5"/>
      <c r="SA52" s="5"/>
      <c r="SB52" s="5"/>
      <c r="SC52" s="5"/>
      <c r="SD52" s="5"/>
      <c r="SE52" s="5"/>
      <c r="SF52" s="5"/>
      <c r="SG52" s="5"/>
      <c r="SH52" s="5"/>
      <c r="SI52" s="5"/>
      <c r="SJ52" s="5"/>
      <c r="SK52" s="5"/>
      <c r="SL52" s="5"/>
      <c r="SM52" s="5"/>
      <c r="SN52" s="5"/>
      <c r="SO52" s="5"/>
      <c r="SP52" s="5"/>
      <c r="SQ52" s="5"/>
      <c r="SR52" s="5"/>
      <c r="SS52" s="5"/>
      <c r="ST52" s="5"/>
      <c r="SU52" s="5"/>
      <c r="SV52" s="5"/>
      <c r="SW52" s="5"/>
      <c r="SX52" s="5"/>
      <c r="SY52" s="5"/>
      <c r="SZ52" s="5"/>
      <c r="TA52" s="5"/>
      <c r="TB52" s="5"/>
      <c r="TC52" s="5"/>
      <c r="TD52" s="5"/>
      <c r="TE52" s="5"/>
      <c r="TF52" s="5"/>
      <c r="TG52" s="5"/>
      <c r="TH52" s="5"/>
      <c r="TI52" s="5"/>
      <c r="TJ52" s="5"/>
      <c r="TK52" s="5"/>
      <c r="TL52" s="5"/>
      <c r="TM52" s="5"/>
      <c r="TN52" s="5"/>
      <c r="TO52" s="5"/>
      <c r="TP52" s="5"/>
      <c r="TQ52" s="5"/>
      <c r="TR52" s="5"/>
      <c r="TS52" s="5"/>
      <c r="TT52" s="5"/>
      <c r="TU52" s="5"/>
      <c r="TV52" s="5"/>
      <c r="TW52" s="5"/>
      <c r="TX52" s="5"/>
      <c r="TY52" s="5"/>
      <c r="TZ52" s="5"/>
      <c r="UA52" s="5"/>
      <c r="UB52" s="5"/>
      <c r="UC52" s="5"/>
      <c r="UD52" s="5"/>
      <c r="UE52" s="5"/>
      <c r="UF52" s="5"/>
      <c r="UG52" s="5"/>
      <c r="UH52" s="5"/>
      <c r="UI52" s="5"/>
      <c r="UJ52" s="5"/>
      <c r="UK52" s="5"/>
      <c r="UL52" s="5"/>
      <c r="UM52" s="5"/>
      <c r="UN52" s="5"/>
      <c r="UO52" s="5"/>
      <c r="UP52" s="5"/>
      <c r="UQ52" s="5"/>
      <c r="UR52" s="5"/>
      <c r="US52" s="5"/>
      <c r="UT52" s="5"/>
      <c r="UU52" s="5"/>
      <c r="UV52" s="5"/>
      <c r="UW52" s="5"/>
      <c r="UX52" s="5"/>
      <c r="UY52" s="5"/>
      <c r="UZ52" s="5"/>
      <c r="VA52" s="5"/>
      <c r="VB52" s="5"/>
      <c r="VC52" s="5"/>
      <c r="VD52" s="5"/>
      <c r="VE52" s="5"/>
      <c r="VF52" s="5"/>
      <c r="VG52" s="5"/>
      <c r="VH52" s="5"/>
      <c r="VI52" s="5"/>
      <c r="VJ52" s="5"/>
      <c r="VK52" s="5"/>
      <c r="VL52" s="5"/>
      <c r="VM52" s="5"/>
      <c r="VN52" s="5"/>
      <c r="VO52" s="5"/>
      <c r="VP52" s="5"/>
      <c r="VQ52" s="5"/>
      <c r="VR52" s="5"/>
      <c r="VS52" s="5"/>
      <c r="VT52" s="5"/>
      <c r="VU52" s="5"/>
      <c r="VV52" s="5"/>
      <c r="VW52" s="5"/>
      <c r="VX52" s="5"/>
      <c r="VY52" s="5"/>
      <c r="VZ52" s="5"/>
      <c r="WA52" s="5"/>
      <c r="WB52" s="5"/>
      <c r="WC52" s="5"/>
      <c r="WD52" s="5"/>
      <c r="WE52" s="5"/>
      <c r="WF52" s="5"/>
      <c r="WG52" s="5"/>
      <c r="WH52" s="5"/>
      <c r="WI52" s="5"/>
      <c r="WJ52" s="5"/>
      <c r="WK52" s="5"/>
      <c r="WL52" s="5"/>
      <c r="WM52" s="5"/>
      <c r="WN52" s="5"/>
      <c r="WO52" s="5"/>
      <c r="WP52" s="5"/>
      <c r="WQ52" s="5"/>
      <c r="WR52" s="5"/>
      <c r="WS52" s="5"/>
      <c r="WT52" s="5"/>
      <c r="WU52" s="5"/>
      <c r="WV52" s="5"/>
      <c r="WW52" s="5"/>
      <c r="WX52" s="5"/>
      <c r="WY52" s="5"/>
      <c r="WZ52" s="5"/>
      <c r="XA52" s="5"/>
      <c r="XB52" s="5"/>
      <c r="XC52" s="5"/>
      <c r="XD52" s="5"/>
      <c r="XE52" s="5"/>
      <c r="XF52" s="5"/>
      <c r="XG52" s="5"/>
      <c r="XH52" s="5"/>
      <c r="XI52" s="5"/>
      <c r="XJ52" s="5"/>
      <c r="XK52" s="5"/>
      <c r="XL52" s="5"/>
      <c r="XM52" s="5"/>
      <c r="XN52" s="5"/>
      <c r="XO52" s="5"/>
      <c r="XP52" s="5"/>
      <c r="XQ52" s="5"/>
      <c r="XR52" s="5"/>
      <c r="XS52" s="5"/>
      <c r="XT52" s="5"/>
      <c r="XU52" s="5"/>
      <c r="XV52" s="5"/>
      <c r="XW52" s="5"/>
    </row>
    <row r="53" spans="1:647" x14ac:dyDescent="0.4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c r="JM53" s="5"/>
      <c r="JN53" s="5"/>
      <c r="JO53" s="5"/>
      <c r="JP53" s="5"/>
      <c r="JQ53" s="5"/>
      <c r="JR53" s="5"/>
      <c r="JS53" s="5"/>
      <c r="JT53" s="5"/>
      <c r="JU53" s="5"/>
      <c r="JV53" s="5"/>
      <c r="JW53" s="5"/>
      <c r="JX53" s="5"/>
      <c r="JY53" s="5"/>
      <c r="JZ53" s="5"/>
      <c r="KA53" s="5"/>
      <c r="KB53" s="5"/>
      <c r="KC53" s="5"/>
      <c r="KD53" s="5"/>
      <c r="KE53" s="5"/>
      <c r="KF53" s="5"/>
      <c r="KG53" s="5"/>
      <c r="KH53" s="5"/>
      <c r="KI53" s="5"/>
      <c r="KJ53" s="5"/>
      <c r="KK53" s="5"/>
      <c r="KL53" s="5"/>
      <c r="KM53" s="5"/>
      <c r="KN53" s="5"/>
      <c r="KO53" s="5"/>
      <c r="KP53" s="5"/>
      <c r="KQ53" s="5"/>
      <c r="KR53" s="5"/>
      <c r="KS53" s="5"/>
      <c r="KT53" s="5"/>
      <c r="KU53" s="5"/>
      <c r="KV53" s="5"/>
      <c r="KW53" s="5"/>
      <c r="KX53" s="5"/>
      <c r="KY53" s="5"/>
      <c r="KZ53" s="5"/>
      <c r="LA53" s="5"/>
      <c r="LB53" s="5"/>
      <c r="LC53" s="5"/>
      <c r="LD53" s="5"/>
      <c r="LE53" s="5"/>
      <c r="LF53" s="5"/>
      <c r="LG53" s="5"/>
      <c r="LH53" s="5"/>
      <c r="LI53" s="5"/>
      <c r="LJ53" s="5"/>
      <c r="LK53" s="5"/>
      <c r="LL53" s="5"/>
      <c r="LM53" s="5"/>
      <c r="LN53" s="5"/>
      <c r="LO53" s="5"/>
      <c r="LP53" s="5"/>
      <c r="LQ53" s="5"/>
      <c r="LR53" s="5"/>
      <c r="LS53" s="5"/>
      <c r="LT53" s="5"/>
      <c r="LU53" s="5"/>
      <c r="LV53" s="5"/>
      <c r="LW53" s="5"/>
      <c r="LX53" s="5"/>
      <c r="LY53" s="5"/>
      <c r="LZ53" s="5"/>
      <c r="MA53" s="5"/>
      <c r="MB53" s="5"/>
      <c r="MC53" s="5"/>
      <c r="MD53" s="5"/>
      <c r="ME53" s="5"/>
      <c r="MF53" s="5"/>
      <c r="MG53" s="5"/>
      <c r="MH53" s="5"/>
      <c r="MI53" s="5"/>
      <c r="MJ53" s="5"/>
      <c r="MK53" s="5"/>
      <c r="ML53" s="5"/>
      <c r="MM53" s="5"/>
      <c r="MN53" s="5"/>
      <c r="MO53" s="5"/>
      <c r="MP53" s="5"/>
      <c r="MQ53" s="5"/>
      <c r="MR53" s="5"/>
      <c r="MS53" s="5"/>
      <c r="MT53" s="5"/>
      <c r="MU53" s="5"/>
      <c r="MV53" s="5"/>
      <c r="MW53" s="5"/>
      <c r="MX53" s="5"/>
      <c r="MY53" s="5"/>
      <c r="MZ53" s="5"/>
      <c r="NA53" s="5"/>
      <c r="NB53" s="5"/>
      <c r="NC53" s="5"/>
      <c r="ND53" s="5"/>
      <c r="NE53" s="5"/>
      <c r="NF53" s="5"/>
      <c r="NG53" s="5"/>
      <c r="NH53" s="5"/>
      <c r="NI53" s="5"/>
      <c r="NJ53" s="5"/>
      <c r="NK53" s="5"/>
      <c r="NL53" s="5"/>
      <c r="NM53" s="5"/>
      <c r="NN53" s="5"/>
      <c r="NO53" s="5"/>
      <c r="NP53" s="5"/>
      <c r="NQ53" s="5"/>
      <c r="NR53" s="5"/>
      <c r="NS53" s="5"/>
      <c r="NT53" s="5"/>
      <c r="NU53" s="5"/>
      <c r="NV53" s="5"/>
      <c r="NW53" s="5"/>
      <c r="NX53" s="5"/>
      <c r="NY53" s="5"/>
      <c r="NZ53" s="5"/>
      <c r="OA53" s="5"/>
      <c r="OB53" s="5"/>
      <c r="OC53" s="5"/>
      <c r="OD53" s="5"/>
      <c r="OE53" s="5"/>
      <c r="OF53" s="5"/>
      <c r="OG53" s="5"/>
      <c r="OH53" s="5"/>
      <c r="OI53" s="5"/>
      <c r="OJ53" s="5"/>
      <c r="OK53" s="5"/>
      <c r="OL53" s="5"/>
      <c r="OM53" s="5"/>
      <c r="ON53" s="5"/>
      <c r="OO53" s="5"/>
      <c r="OP53" s="5"/>
      <c r="OQ53" s="5"/>
      <c r="OR53" s="5"/>
      <c r="OS53" s="5"/>
      <c r="OT53" s="5"/>
      <c r="OU53" s="5"/>
      <c r="OV53" s="5"/>
      <c r="OW53" s="5"/>
      <c r="OX53" s="5"/>
      <c r="OY53" s="5"/>
      <c r="OZ53" s="5"/>
      <c r="PA53" s="5"/>
      <c r="PB53" s="5"/>
      <c r="PC53" s="5"/>
      <c r="PD53" s="5"/>
      <c r="PE53" s="5"/>
      <c r="PF53" s="5"/>
      <c r="PG53" s="5"/>
      <c r="PH53" s="5"/>
      <c r="PI53" s="5"/>
      <c r="PJ53" s="5"/>
      <c r="PK53" s="5"/>
      <c r="PL53" s="5"/>
      <c r="PM53" s="5"/>
      <c r="PN53" s="5"/>
      <c r="PO53" s="5"/>
      <c r="PP53" s="5"/>
      <c r="PQ53" s="5"/>
      <c r="PR53" s="5"/>
      <c r="PS53" s="5"/>
      <c r="PT53" s="5"/>
      <c r="PU53" s="5"/>
      <c r="PV53" s="5"/>
      <c r="PW53" s="5"/>
      <c r="PX53" s="5"/>
      <c r="PY53" s="5"/>
      <c r="PZ53" s="5"/>
      <c r="QA53" s="5"/>
      <c r="QB53" s="5"/>
      <c r="QC53" s="5"/>
      <c r="QD53" s="5"/>
      <c r="QE53" s="5"/>
      <c r="QF53" s="5"/>
      <c r="QG53" s="5"/>
      <c r="QH53" s="5"/>
      <c r="QI53" s="5"/>
      <c r="QJ53" s="5"/>
      <c r="QK53" s="5"/>
      <c r="QL53" s="5"/>
      <c r="QM53" s="5"/>
      <c r="QN53" s="5"/>
      <c r="QO53" s="5"/>
      <c r="QP53" s="5"/>
      <c r="QQ53" s="5"/>
      <c r="QR53" s="5"/>
      <c r="QS53" s="5"/>
      <c r="QT53" s="5"/>
      <c r="QU53" s="5"/>
      <c r="QV53" s="5"/>
      <c r="QW53" s="5"/>
      <c r="QX53" s="5"/>
      <c r="QY53" s="5"/>
      <c r="QZ53" s="5"/>
      <c r="RA53" s="5"/>
      <c r="RB53" s="5"/>
      <c r="RC53" s="5"/>
      <c r="RD53" s="5"/>
      <c r="RE53" s="5"/>
      <c r="RF53" s="5"/>
      <c r="RG53" s="5"/>
      <c r="RH53" s="5"/>
      <c r="RI53" s="5"/>
      <c r="RJ53" s="5"/>
      <c r="RK53" s="5"/>
      <c r="RL53" s="5"/>
      <c r="RM53" s="5"/>
      <c r="RN53" s="5"/>
      <c r="RO53" s="5"/>
      <c r="RP53" s="5"/>
      <c r="RQ53" s="5"/>
      <c r="RR53" s="5"/>
      <c r="RS53" s="5"/>
      <c r="RT53" s="5"/>
      <c r="RU53" s="5"/>
      <c r="RV53" s="5"/>
      <c r="RW53" s="5"/>
      <c r="RX53" s="5"/>
      <c r="RY53" s="5"/>
      <c r="RZ53" s="5"/>
      <c r="SA53" s="5"/>
      <c r="SB53" s="5"/>
      <c r="SC53" s="5"/>
      <c r="SD53" s="5"/>
      <c r="SE53" s="5"/>
      <c r="SF53" s="5"/>
      <c r="SG53" s="5"/>
      <c r="SH53" s="5"/>
      <c r="SI53" s="5"/>
      <c r="SJ53" s="5"/>
      <c r="SK53" s="5"/>
      <c r="SL53" s="5"/>
      <c r="SM53" s="5"/>
      <c r="SN53" s="5"/>
      <c r="SO53" s="5"/>
      <c r="SP53" s="5"/>
      <c r="SQ53" s="5"/>
      <c r="SR53" s="5"/>
      <c r="SS53" s="5"/>
      <c r="ST53" s="5"/>
      <c r="SU53" s="5"/>
      <c r="SV53" s="5"/>
      <c r="SW53" s="5"/>
      <c r="SX53" s="5"/>
      <c r="SY53" s="5"/>
      <c r="SZ53" s="5"/>
      <c r="TA53" s="5"/>
      <c r="TB53" s="5"/>
      <c r="TC53" s="5"/>
      <c r="TD53" s="5"/>
      <c r="TE53" s="5"/>
      <c r="TF53" s="5"/>
      <c r="TG53" s="5"/>
      <c r="TH53" s="5"/>
      <c r="TI53" s="5"/>
      <c r="TJ53" s="5"/>
      <c r="TK53" s="5"/>
      <c r="TL53" s="5"/>
      <c r="TM53" s="5"/>
      <c r="TN53" s="5"/>
      <c r="TO53" s="5"/>
      <c r="TP53" s="5"/>
      <c r="TQ53" s="5"/>
      <c r="TR53" s="5"/>
      <c r="TS53" s="5"/>
      <c r="TT53" s="5"/>
      <c r="TU53" s="5"/>
      <c r="TV53" s="5"/>
      <c r="TW53" s="5"/>
      <c r="TX53" s="5"/>
      <c r="TY53" s="5"/>
      <c r="TZ53" s="5"/>
      <c r="UA53" s="5"/>
      <c r="UB53" s="5"/>
      <c r="UC53" s="5"/>
      <c r="UD53" s="5"/>
      <c r="UE53" s="5"/>
      <c r="UF53" s="5"/>
      <c r="UG53" s="5"/>
      <c r="UH53" s="5"/>
      <c r="UI53" s="5"/>
      <c r="UJ53" s="5"/>
      <c r="UK53" s="5"/>
      <c r="UL53" s="5"/>
      <c r="UM53" s="5"/>
      <c r="UN53" s="5"/>
      <c r="UO53" s="5"/>
      <c r="UP53" s="5"/>
      <c r="UQ53" s="5"/>
      <c r="UR53" s="5"/>
      <c r="US53" s="5"/>
      <c r="UT53" s="5"/>
      <c r="UU53" s="5"/>
      <c r="UV53" s="5"/>
      <c r="UW53" s="5"/>
      <c r="UX53" s="5"/>
      <c r="UY53" s="5"/>
      <c r="UZ53" s="5"/>
      <c r="VA53" s="5"/>
      <c r="VB53" s="5"/>
      <c r="VC53" s="5"/>
      <c r="VD53" s="5"/>
      <c r="VE53" s="5"/>
      <c r="VF53" s="5"/>
      <c r="VG53" s="5"/>
      <c r="VH53" s="5"/>
      <c r="VI53" s="5"/>
      <c r="VJ53" s="5"/>
      <c r="VK53" s="5"/>
      <c r="VL53" s="5"/>
      <c r="VM53" s="5"/>
      <c r="VN53" s="5"/>
      <c r="VO53" s="5"/>
      <c r="VP53" s="5"/>
      <c r="VQ53" s="5"/>
      <c r="VR53" s="5"/>
      <c r="VS53" s="5"/>
      <c r="VT53" s="5"/>
      <c r="VU53" s="5"/>
      <c r="VV53" s="5"/>
      <c r="VW53" s="5"/>
      <c r="VX53" s="5"/>
      <c r="VY53" s="5"/>
      <c r="VZ53" s="5"/>
      <c r="WA53" s="5"/>
      <c r="WB53" s="5"/>
      <c r="WC53" s="5"/>
      <c r="WD53" s="5"/>
      <c r="WE53" s="5"/>
      <c r="WF53" s="5"/>
      <c r="WG53" s="5"/>
      <c r="WH53" s="5"/>
      <c r="WI53" s="5"/>
      <c r="WJ53" s="5"/>
      <c r="WK53" s="5"/>
      <c r="WL53" s="5"/>
      <c r="WM53" s="5"/>
      <c r="WN53" s="5"/>
      <c r="WO53" s="5"/>
      <c r="WP53" s="5"/>
      <c r="WQ53" s="5"/>
      <c r="WR53" s="5"/>
      <c r="WS53" s="5"/>
      <c r="WT53" s="5"/>
      <c r="WU53" s="5"/>
      <c r="WV53" s="5"/>
      <c r="WW53" s="5"/>
      <c r="WX53" s="5"/>
      <c r="WY53" s="5"/>
      <c r="WZ53" s="5"/>
      <c r="XA53" s="5"/>
      <c r="XB53" s="5"/>
      <c r="XC53" s="5"/>
      <c r="XD53" s="5"/>
      <c r="XE53" s="5"/>
      <c r="XF53" s="5"/>
      <c r="XG53" s="5"/>
      <c r="XH53" s="5"/>
      <c r="XI53" s="5"/>
      <c r="XJ53" s="5"/>
      <c r="XK53" s="5"/>
      <c r="XL53" s="5"/>
      <c r="XM53" s="5"/>
      <c r="XN53" s="5"/>
      <c r="XO53" s="5"/>
      <c r="XP53" s="5"/>
      <c r="XQ53" s="5"/>
      <c r="XR53" s="5"/>
      <c r="XS53" s="5"/>
      <c r="XT53" s="5"/>
      <c r="XU53" s="5"/>
      <c r="XV53" s="5"/>
      <c r="XW53" s="5"/>
    </row>
    <row r="54" spans="1:647" x14ac:dyDescent="0.4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c r="JM54" s="5"/>
      <c r="JN54" s="5"/>
      <c r="JO54" s="5"/>
      <c r="JP54" s="5"/>
      <c r="JQ54" s="5"/>
      <c r="JR54" s="5"/>
      <c r="JS54" s="5"/>
      <c r="JT54" s="5"/>
      <c r="JU54" s="5"/>
      <c r="JV54" s="5"/>
      <c r="JW54" s="5"/>
      <c r="JX54" s="5"/>
      <c r="JY54" s="5"/>
      <c r="JZ54" s="5"/>
      <c r="KA54" s="5"/>
      <c r="KB54" s="5"/>
      <c r="KC54" s="5"/>
      <c r="KD54" s="5"/>
      <c r="KE54" s="5"/>
      <c r="KF54" s="5"/>
      <c r="KG54" s="5"/>
      <c r="KH54" s="5"/>
      <c r="KI54" s="5"/>
      <c r="KJ54" s="5"/>
      <c r="KK54" s="5"/>
      <c r="KL54" s="5"/>
      <c r="KM54" s="5"/>
      <c r="KN54" s="5"/>
      <c r="KO54" s="5"/>
      <c r="KP54" s="5"/>
      <c r="KQ54" s="5"/>
      <c r="KR54" s="5"/>
      <c r="KS54" s="5"/>
      <c r="KT54" s="5"/>
      <c r="KU54" s="5"/>
      <c r="KV54" s="5"/>
      <c r="KW54" s="5"/>
      <c r="KX54" s="5"/>
      <c r="KY54" s="5"/>
      <c r="KZ54" s="5"/>
      <c r="LA54" s="5"/>
      <c r="LB54" s="5"/>
      <c r="LC54" s="5"/>
      <c r="LD54" s="5"/>
      <c r="LE54" s="5"/>
      <c r="LF54" s="5"/>
      <c r="LG54" s="5"/>
      <c r="LH54" s="5"/>
      <c r="LI54" s="5"/>
      <c r="LJ54" s="5"/>
      <c r="LK54" s="5"/>
      <c r="LL54" s="5"/>
      <c r="LM54" s="5"/>
      <c r="LN54" s="5"/>
      <c r="LO54" s="5"/>
      <c r="LP54" s="5"/>
      <c r="LQ54" s="5"/>
      <c r="LR54" s="5"/>
      <c r="LS54" s="5"/>
      <c r="LT54" s="5"/>
      <c r="LU54" s="5"/>
      <c r="LV54" s="5"/>
      <c r="LW54" s="5"/>
      <c r="LX54" s="5"/>
      <c r="LY54" s="5"/>
      <c r="LZ54" s="5"/>
      <c r="MA54" s="5"/>
      <c r="MB54" s="5"/>
      <c r="MC54" s="5"/>
      <c r="MD54" s="5"/>
      <c r="ME54" s="5"/>
      <c r="MF54" s="5"/>
      <c r="MG54" s="5"/>
      <c r="MH54" s="5"/>
      <c r="MI54" s="5"/>
      <c r="MJ54" s="5"/>
      <c r="MK54" s="5"/>
      <c r="ML54" s="5"/>
      <c r="MM54" s="5"/>
      <c r="MN54" s="5"/>
      <c r="MO54" s="5"/>
      <c r="MP54" s="5"/>
      <c r="MQ54" s="5"/>
      <c r="MR54" s="5"/>
      <c r="MS54" s="5"/>
      <c r="MT54" s="5"/>
      <c r="MU54" s="5"/>
      <c r="MV54" s="5"/>
      <c r="MW54" s="5"/>
      <c r="MX54" s="5"/>
      <c r="MY54" s="5"/>
      <c r="MZ54" s="5"/>
      <c r="NA54" s="5"/>
      <c r="NB54" s="5"/>
      <c r="NC54" s="5"/>
      <c r="ND54" s="5"/>
      <c r="NE54" s="5"/>
      <c r="NF54" s="5"/>
      <c r="NG54" s="5"/>
      <c r="NH54" s="5"/>
      <c r="NI54" s="5"/>
      <c r="NJ54" s="5"/>
      <c r="NK54" s="5"/>
      <c r="NL54" s="5"/>
      <c r="NM54" s="5"/>
      <c r="NN54" s="5"/>
      <c r="NO54" s="5"/>
      <c r="NP54" s="5"/>
      <c r="NQ54" s="5"/>
      <c r="NR54" s="5"/>
      <c r="NS54" s="5"/>
      <c r="NT54" s="5"/>
      <c r="NU54" s="5"/>
      <c r="NV54" s="5"/>
      <c r="NW54" s="5"/>
      <c r="NX54" s="5"/>
      <c r="NY54" s="5"/>
      <c r="NZ54" s="5"/>
      <c r="OA54" s="5"/>
      <c r="OB54" s="5"/>
      <c r="OC54" s="5"/>
      <c r="OD54" s="5"/>
      <c r="OE54" s="5"/>
      <c r="OF54" s="5"/>
      <c r="OG54" s="5"/>
      <c r="OH54" s="5"/>
      <c r="OI54" s="5"/>
      <c r="OJ54" s="5"/>
      <c r="OK54" s="5"/>
      <c r="OL54" s="5"/>
      <c r="OM54" s="5"/>
      <c r="ON54" s="5"/>
      <c r="OO54" s="5"/>
      <c r="OP54" s="5"/>
      <c r="OQ54" s="5"/>
      <c r="OR54" s="5"/>
      <c r="OS54" s="5"/>
      <c r="OT54" s="5"/>
      <c r="OU54" s="5"/>
      <c r="OV54" s="5"/>
      <c r="OW54" s="5"/>
      <c r="OX54" s="5"/>
      <c r="OY54" s="5"/>
      <c r="OZ54" s="5"/>
      <c r="PA54" s="5"/>
      <c r="PB54" s="5"/>
      <c r="PC54" s="5"/>
      <c r="PD54" s="5"/>
      <c r="PE54" s="5"/>
      <c r="PF54" s="5"/>
      <c r="PG54" s="5"/>
      <c r="PH54" s="5"/>
      <c r="PI54" s="5"/>
      <c r="PJ54" s="5"/>
      <c r="PK54" s="5"/>
      <c r="PL54" s="5"/>
      <c r="PM54" s="5"/>
      <c r="PN54" s="5"/>
      <c r="PO54" s="5"/>
      <c r="PP54" s="5"/>
      <c r="PQ54" s="5"/>
      <c r="PR54" s="5"/>
      <c r="PS54" s="5"/>
      <c r="PT54" s="5"/>
      <c r="PU54" s="5"/>
      <c r="PV54" s="5"/>
      <c r="PW54" s="5"/>
      <c r="PX54" s="5"/>
      <c r="PY54" s="5"/>
      <c r="PZ54" s="5"/>
      <c r="QA54" s="5"/>
      <c r="QB54" s="5"/>
      <c r="QC54" s="5"/>
      <c r="QD54" s="5"/>
      <c r="QE54" s="5"/>
      <c r="QF54" s="5"/>
      <c r="QG54" s="5"/>
      <c r="QH54" s="5"/>
      <c r="QI54" s="5"/>
      <c r="QJ54" s="5"/>
      <c r="QK54" s="5"/>
      <c r="QL54" s="5"/>
      <c r="QM54" s="5"/>
      <c r="QN54" s="5"/>
      <c r="QO54" s="5"/>
      <c r="QP54" s="5"/>
      <c r="QQ54" s="5"/>
      <c r="QR54" s="5"/>
      <c r="QS54" s="5"/>
      <c r="QT54" s="5"/>
      <c r="QU54" s="5"/>
      <c r="QV54" s="5"/>
      <c r="QW54" s="5"/>
      <c r="QX54" s="5"/>
      <c r="QY54" s="5"/>
      <c r="QZ54" s="5"/>
      <c r="RA54" s="5"/>
      <c r="RB54" s="5"/>
      <c r="RC54" s="5"/>
      <c r="RD54" s="5"/>
      <c r="RE54" s="5"/>
      <c r="RF54" s="5"/>
      <c r="RG54" s="5"/>
      <c r="RH54" s="5"/>
      <c r="RI54" s="5"/>
      <c r="RJ54" s="5"/>
      <c r="RK54" s="5"/>
      <c r="RL54" s="5"/>
      <c r="RM54" s="5"/>
      <c r="RN54" s="5"/>
      <c r="RO54" s="5"/>
      <c r="RP54" s="5"/>
      <c r="RQ54" s="5"/>
      <c r="RR54" s="5"/>
      <c r="RS54" s="5"/>
      <c r="RT54" s="5"/>
      <c r="RU54" s="5"/>
      <c r="RV54" s="5"/>
      <c r="RW54" s="5"/>
      <c r="RX54" s="5"/>
      <c r="RY54" s="5"/>
      <c r="RZ54" s="5"/>
      <c r="SA54" s="5"/>
      <c r="SB54" s="5"/>
      <c r="SC54" s="5"/>
      <c r="SD54" s="5"/>
      <c r="SE54" s="5"/>
      <c r="SF54" s="5"/>
      <c r="SG54" s="5"/>
      <c r="SH54" s="5"/>
      <c r="SI54" s="5"/>
      <c r="SJ54" s="5"/>
      <c r="SK54" s="5"/>
      <c r="SL54" s="5"/>
      <c r="SM54" s="5"/>
      <c r="SN54" s="5"/>
      <c r="SO54" s="5"/>
      <c r="SP54" s="5"/>
      <c r="SQ54" s="5"/>
      <c r="SR54" s="5"/>
      <c r="SS54" s="5"/>
      <c r="ST54" s="5"/>
      <c r="SU54" s="5"/>
      <c r="SV54" s="5"/>
      <c r="SW54" s="5"/>
      <c r="SX54" s="5"/>
      <c r="SY54" s="5"/>
      <c r="SZ54" s="5"/>
      <c r="TA54" s="5"/>
      <c r="TB54" s="5"/>
      <c r="TC54" s="5"/>
      <c r="TD54" s="5"/>
      <c r="TE54" s="5"/>
      <c r="TF54" s="5"/>
      <c r="TG54" s="5"/>
      <c r="TH54" s="5"/>
      <c r="TI54" s="5"/>
      <c r="TJ54" s="5"/>
      <c r="TK54" s="5"/>
      <c r="TL54" s="5"/>
      <c r="TM54" s="5"/>
      <c r="TN54" s="5"/>
      <c r="TO54" s="5"/>
      <c r="TP54" s="5"/>
      <c r="TQ54" s="5"/>
      <c r="TR54" s="5"/>
      <c r="TS54" s="5"/>
      <c r="TT54" s="5"/>
      <c r="TU54" s="5"/>
      <c r="TV54" s="5"/>
      <c r="TW54" s="5"/>
      <c r="TX54" s="5"/>
      <c r="TY54" s="5"/>
      <c r="TZ54" s="5"/>
      <c r="UA54" s="5"/>
      <c r="UB54" s="5"/>
      <c r="UC54" s="5"/>
      <c r="UD54" s="5"/>
      <c r="UE54" s="5"/>
      <c r="UF54" s="5"/>
      <c r="UG54" s="5"/>
      <c r="UH54" s="5"/>
      <c r="UI54" s="5"/>
      <c r="UJ54" s="5"/>
      <c r="UK54" s="5"/>
      <c r="UL54" s="5"/>
      <c r="UM54" s="5"/>
      <c r="UN54" s="5"/>
      <c r="UO54" s="5"/>
      <c r="UP54" s="5"/>
      <c r="UQ54" s="5"/>
      <c r="UR54" s="5"/>
      <c r="US54" s="5"/>
      <c r="UT54" s="5"/>
      <c r="UU54" s="5"/>
      <c r="UV54" s="5"/>
      <c r="UW54" s="5"/>
      <c r="UX54" s="5"/>
      <c r="UY54" s="5"/>
      <c r="UZ54" s="5"/>
      <c r="VA54" s="5"/>
      <c r="VB54" s="5"/>
      <c r="VC54" s="5"/>
      <c r="VD54" s="5"/>
      <c r="VE54" s="5"/>
      <c r="VF54" s="5"/>
      <c r="VG54" s="5"/>
      <c r="VH54" s="5"/>
      <c r="VI54" s="5"/>
      <c r="VJ54" s="5"/>
      <c r="VK54" s="5"/>
      <c r="VL54" s="5"/>
      <c r="VM54" s="5"/>
      <c r="VN54" s="5"/>
      <c r="VO54" s="5"/>
      <c r="VP54" s="5"/>
      <c r="VQ54" s="5"/>
      <c r="VR54" s="5"/>
      <c r="VS54" s="5"/>
      <c r="VT54" s="5"/>
      <c r="VU54" s="5"/>
      <c r="VV54" s="5"/>
      <c r="VW54" s="5"/>
      <c r="VX54" s="5"/>
      <c r="VY54" s="5"/>
      <c r="VZ54" s="5"/>
      <c r="WA54" s="5"/>
      <c r="WB54" s="5"/>
      <c r="WC54" s="5"/>
      <c r="WD54" s="5"/>
      <c r="WE54" s="5"/>
      <c r="WF54" s="5"/>
      <c r="WG54" s="5"/>
      <c r="WH54" s="5"/>
      <c r="WI54" s="5"/>
      <c r="WJ54" s="5"/>
      <c r="WK54" s="5"/>
      <c r="WL54" s="5"/>
      <c r="WM54" s="5"/>
      <c r="WN54" s="5"/>
      <c r="WO54" s="5"/>
      <c r="WP54" s="5"/>
      <c r="WQ54" s="5"/>
      <c r="WR54" s="5"/>
      <c r="WS54" s="5"/>
      <c r="WT54" s="5"/>
      <c r="WU54" s="5"/>
      <c r="WV54" s="5"/>
      <c r="WW54" s="5"/>
      <c r="WX54" s="5"/>
      <c r="WY54" s="5"/>
      <c r="WZ54" s="5"/>
      <c r="XA54" s="5"/>
      <c r="XB54" s="5"/>
      <c r="XC54" s="5"/>
      <c r="XD54" s="5"/>
      <c r="XE54" s="5"/>
      <c r="XF54" s="5"/>
      <c r="XG54" s="5"/>
      <c r="XH54" s="5"/>
      <c r="XI54" s="5"/>
      <c r="XJ54" s="5"/>
      <c r="XK54" s="5"/>
      <c r="XL54" s="5"/>
      <c r="XM54" s="5"/>
      <c r="XN54" s="5"/>
      <c r="XO54" s="5"/>
      <c r="XP54" s="5"/>
      <c r="XQ54" s="5"/>
      <c r="XR54" s="5"/>
      <c r="XS54" s="5"/>
      <c r="XT54" s="5"/>
      <c r="XU54" s="5"/>
      <c r="XV54" s="5"/>
      <c r="XW54" s="5"/>
    </row>
    <row r="55" spans="1:647" x14ac:dyDescent="0.4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c r="JM55" s="5"/>
      <c r="JN55" s="5"/>
      <c r="JO55" s="5"/>
      <c r="JP55" s="5"/>
      <c r="JQ55" s="5"/>
      <c r="JR55" s="5"/>
      <c r="JS55" s="5"/>
      <c r="JT55" s="5"/>
      <c r="JU55" s="5"/>
      <c r="JV55" s="5"/>
      <c r="JW55" s="5"/>
      <c r="JX55" s="5"/>
      <c r="JY55" s="5"/>
      <c r="JZ55" s="5"/>
      <c r="KA55" s="5"/>
      <c r="KB55" s="5"/>
      <c r="KC55" s="5"/>
      <c r="KD55" s="5"/>
      <c r="KE55" s="5"/>
      <c r="KF55" s="5"/>
      <c r="KG55" s="5"/>
      <c r="KH55" s="5"/>
      <c r="KI55" s="5"/>
      <c r="KJ55" s="5"/>
      <c r="KK55" s="5"/>
      <c r="KL55" s="5"/>
      <c r="KM55" s="5"/>
      <c r="KN55" s="5"/>
      <c r="KO55" s="5"/>
      <c r="KP55" s="5"/>
      <c r="KQ55" s="5"/>
      <c r="KR55" s="5"/>
      <c r="KS55" s="5"/>
      <c r="KT55" s="5"/>
      <c r="KU55" s="5"/>
      <c r="KV55" s="5"/>
      <c r="KW55" s="5"/>
      <c r="KX55" s="5"/>
      <c r="KY55" s="5"/>
      <c r="KZ55" s="5"/>
      <c r="LA55" s="5"/>
      <c r="LB55" s="5"/>
      <c r="LC55" s="5"/>
      <c r="LD55" s="5"/>
      <c r="LE55" s="5"/>
      <c r="LF55" s="5"/>
      <c r="LG55" s="5"/>
      <c r="LH55" s="5"/>
      <c r="LI55" s="5"/>
      <c r="LJ55" s="5"/>
      <c r="LK55" s="5"/>
      <c r="LL55" s="5"/>
      <c r="LM55" s="5"/>
      <c r="LN55" s="5"/>
      <c r="LO55" s="5"/>
      <c r="LP55" s="5"/>
      <c r="LQ55" s="5"/>
      <c r="LR55" s="5"/>
      <c r="LS55" s="5"/>
      <c r="LT55" s="5"/>
      <c r="LU55" s="5"/>
      <c r="LV55" s="5"/>
      <c r="LW55" s="5"/>
      <c r="LX55" s="5"/>
      <c r="LY55" s="5"/>
      <c r="LZ55" s="5"/>
      <c r="MA55" s="5"/>
      <c r="MB55" s="5"/>
      <c r="MC55" s="5"/>
      <c r="MD55" s="5"/>
      <c r="ME55" s="5"/>
      <c r="MF55" s="5"/>
      <c r="MG55" s="5"/>
      <c r="MH55" s="5"/>
      <c r="MI55" s="5"/>
      <c r="MJ55" s="5"/>
      <c r="MK55" s="5"/>
      <c r="ML55" s="5"/>
      <c r="MM55" s="5"/>
      <c r="MN55" s="5"/>
      <c r="MO55" s="5"/>
      <c r="MP55" s="5"/>
      <c r="MQ55" s="5"/>
      <c r="MR55" s="5"/>
      <c r="MS55" s="5"/>
      <c r="MT55" s="5"/>
      <c r="MU55" s="5"/>
      <c r="MV55" s="5"/>
      <c r="MW55" s="5"/>
      <c r="MX55" s="5"/>
      <c r="MY55" s="5"/>
      <c r="MZ55" s="5"/>
      <c r="NA55" s="5"/>
      <c r="NB55" s="5"/>
      <c r="NC55" s="5"/>
      <c r="ND55" s="5"/>
      <c r="NE55" s="5"/>
      <c r="NF55" s="5"/>
      <c r="NG55" s="5"/>
      <c r="NH55" s="5"/>
      <c r="NI55" s="5"/>
      <c r="NJ55" s="5"/>
      <c r="NK55" s="5"/>
      <c r="NL55" s="5"/>
      <c r="NM55" s="5"/>
      <c r="NN55" s="5"/>
      <c r="NO55" s="5"/>
      <c r="NP55" s="5"/>
      <c r="NQ55" s="5"/>
      <c r="NR55" s="5"/>
      <c r="NS55" s="5"/>
      <c r="NT55" s="5"/>
      <c r="NU55" s="5"/>
      <c r="NV55" s="5"/>
      <c r="NW55" s="5"/>
      <c r="NX55" s="5"/>
      <c r="NY55" s="5"/>
      <c r="NZ55" s="5"/>
      <c r="OA55" s="5"/>
      <c r="OB55" s="5"/>
      <c r="OC55" s="5"/>
      <c r="OD55" s="5"/>
      <c r="OE55" s="5"/>
      <c r="OF55" s="5"/>
      <c r="OG55" s="5"/>
      <c r="OH55" s="5"/>
      <c r="OI55" s="5"/>
      <c r="OJ55" s="5"/>
      <c r="OK55" s="5"/>
      <c r="OL55" s="5"/>
      <c r="OM55" s="5"/>
      <c r="ON55" s="5"/>
      <c r="OO55" s="5"/>
      <c r="OP55" s="5"/>
      <c r="OQ55" s="5"/>
      <c r="OR55" s="5"/>
      <c r="OS55" s="5"/>
      <c r="OT55" s="5"/>
      <c r="OU55" s="5"/>
      <c r="OV55" s="5"/>
      <c r="OW55" s="5"/>
      <c r="OX55" s="5"/>
      <c r="OY55" s="5"/>
      <c r="OZ55" s="5"/>
      <c r="PA55" s="5"/>
      <c r="PB55" s="5"/>
      <c r="PC55" s="5"/>
      <c r="PD55" s="5"/>
      <c r="PE55" s="5"/>
      <c r="PF55" s="5"/>
      <c r="PG55" s="5"/>
      <c r="PH55" s="5"/>
      <c r="PI55" s="5"/>
      <c r="PJ55" s="5"/>
      <c r="PK55" s="5"/>
      <c r="PL55" s="5"/>
      <c r="PM55" s="5"/>
      <c r="PN55" s="5"/>
      <c r="PO55" s="5"/>
      <c r="PP55" s="5"/>
      <c r="PQ55" s="5"/>
      <c r="PR55" s="5"/>
      <c r="PS55" s="5"/>
      <c r="PT55" s="5"/>
      <c r="PU55" s="5"/>
      <c r="PV55" s="5"/>
      <c r="PW55" s="5"/>
      <c r="PX55" s="5"/>
      <c r="PY55" s="5"/>
      <c r="PZ55" s="5"/>
      <c r="QA55" s="5"/>
      <c r="QB55" s="5"/>
      <c r="QC55" s="5"/>
      <c r="QD55" s="5"/>
      <c r="QE55" s="5"/>
      <c r="QF55" s="5"/>
      <c r="QG55" s="5"/>
      <c r="QH55" s="5"/>
      <c r="QI55" s="5"/>
      <c r="QJ55" s="5"/>
      <c r="QK55" s="5"/>
      <c r="QL55" s="5"/>
      <c r="QM55" s="5"/>
      <c r="QN55" s="5"/>
      <c r="QO55" s="5"/>
      <c r="QP55" s="5"/>
      <c r="QQ55" s="5"/>
      <c r="QR55" s="5"/>
      <c r="QS55" s="5"/>
      <c r="QT55" s="5"/>
      <c r="QU55" s="5"/>
      <c r="QV55" s="5"/>
      <c r="QW55" s="5"/>
      <c r="QX55" s="5"/>
      <c r="QY55" s="5"/>
      <c r="QZ55" s="5"/>
      <c r="RA55" s="5"/>
      <c r="RB55" s="5"/>
      <c r="RC55" s="5"/>
      <c r="RD55" s="5"/>
      <c r="RE55" s="5"/>
      <c r="RF55" s="5"/>
      <c r="RG55" s="5"/>
      <c r="RH55" s="5"/>
      <c r="RI55" s="5"/>
      <c r="RJ55" s="5"/>
      <c r="RK55" s="5"/>
      <c r="RL55" s="5"/>
      <c r="RM55" s="5"/>
      <c r="RN55" s="5"/>
      <c r="RO55" s="5"/>
      <c r="RP55" s="5"/>
      <c r="RQ55" s="5"/>
      <c r="RR55" s="5"/>
      <c r="RS55" s="5"/>
      <c r="RT55" s="5"/>
      <c r="RU55" s="5"/>
      <c r="RV55" s="5"/>
      <c r="RW55" s="5"/>
      <c r="RX55" s="5"/>
      <c r="RY55" s="5"/>
      <c r="RZ55" s="5"/>
      <c r="SA55" s="5"/>
      <c r="SB55" s="5"/>
      <c r="SC55" s="5"/>
      <c r="SD55" s="5"/>
      <c r="SE55" s="5"/>
      <c r="SF55" s="5"/>
      <c r="SG55" s="5"/>
      <c r="SH55" s="5"/>
      <c r="SI55" s="5"/>
      <c r="SJ55" s="5"/>
      <c r="SK55" s="5"/>
      <c r="SL55" s="5"/>
      <c r="SM55" s="5"/>
      <c r="SN55" s="5"/>
      <c r="SO55" s="5"/>
      <c r="SP55" s="5"/>
      <c r="SQ55" s="5"/>
      <c r="SR55" s="5"/>
      <c r="SS55" s="5"/>
      <c r="ST55" s="5"/>
      <c r="SU55" s="5"/>
      <c r="SV55" s="5"/>
      <c r="SW55" s="5"/>
      <c r="SX55" s="5"/>
      <c r="SY55" s="5"/>
      <c r="SZ55" s="5"/>
      <c r="TA55" s="5"/>
      <c r="TB55" s="5"/>
      <c r="TC55" s="5"/>
      <c r="TD55" s="5"/>
      <c r="TE55" s="5"/>
      <c r="TF55" s="5"/>
      <c r="TG55" s="5"/>
      <c r="TH55" s="5"/>
      <c r="TI55" s="5"/>
      <c r="TJ55" s="5"/>
      <c r="TK55" s="5"/>
      <c r="TL55" s="5"/>
      <c r="TM55" s="5"/>
      <c r="TN55" s="5"/>
      <c r="TO55" s="5"/>
      <c r="TP55" s="5"/>
      <c r="TQ55" s="5"/>
      <c r="TR55" s="5"/>
      <c r="TS55" s="5"/>
      <c r="TT55" s="5"/>
      <c r="TU55" s="5"/>
      <c r="TV55" s="5"/>
      <c r="TW55" s="5"/>
      <c r="TX55" s="5"/>
      <c r="TY55" s="5"/>
      <c r="TZ55" s="5"/>
      <c r="UA55" s="5"/>
      <c r="UB55" s="5"/>
      <c r="UC55" s="5"/>
      <c r="UD55" s="5"/>
      <c r="UE55" s="5"/>
      <c r="UF55" s="5"/>
      <c r="UG55" s="5"/>
      <c r="UH55" s="5"/>
      <c r="UI55" s="5"/>
      <c r="UJ55" s="5"/>
      <c r="UK55" s="5"/>
      <c r="UL55" s="5"/>
      <c r="UM55" s="5"/>
      <c r="UN55" s="5"/>
      <c r="UO55" s="5"/>
      <c r="UP55" s="5"/>
      <c r="UQ55" s="5"/>
      <c r="UR55" s="5"/>
      <c r="US55" s="5"/>
      <c r="UT55" s="5"/>
      <c r="UU55" s="5"/>
      <c r="UV55" s="5"/>
      <c r="UW55" s="5"/>
      <c r="UX55" s="5"/>
      <c r="UY55" s="5"/>
      <c r="UZ55" s="5"/>
      <c r="VA55" s="5"/>
      <c r="VB55" s="5"/>
      <c r="VC55" s="5"/>
      <c r="VD55" s="5"/>
      <c r="VE55" s="5"/>
      <c r="VF55" s="5"/>
      <c r="VG55" s="5"/>
      <c r="VH55" s="5"/>
      <c r="VI55" s="5"/>
      <c r="VJ55" s="5"/>
      <c r="VK55" s="5"/>
      <c r="VL55" s="5"/>
      <c r="VM55" s="5"/>
      <c r="VN55" s="5"/>
      <c r="VO55" s="5"/>
      <c r="VP55" s="5"/>
      <c r="VQ55" s="5"/>
      <c r="VR55" s="5"/>
      <c r="VS55" s="5"/>
      <c r="VT55" s="5"/>
      <c r="VU55" s="5"/>
      <c r="VV55" s="5"/>
      <c r="VW55" s="5"/>
      <c r="VX55" s="5"/>
      <c r="VY55" s="5"/>
      <c r="VZ55" s="5"/>
      <c r="WA55" s="5"/>
      <c r="WB55" s="5"/>
      <c r="WC55" s="5"/>
      <c r="WD55" s="5"/>
      <c r="WE55" s="5"/>
      <c r="WF55" s="5"/>
      <c r="WG55" s="5"/>
      <c r="WH55" s="5"/>
      <c r="WI55" s="5"/>
      <c r="WJ55" s="5"/>
      <c r="WK55" s="5"/>
      <c r="WL55" s="5"/>
      <c r="WM55" s="5"/>
      <c r="WN55" s="5"/>
      <c r="WO55" s="5"/>
      <c r="WP55" s="5"/>
      <c r="WQ55" s="5"/>
      <c r="WR55" s="5"/>
      <c r="WS55" s="5"/>
      <c r="WT55" s="5"/>
      <c r="WU55" s="5"/>
      <c r="WV55" s="5"/>
      <c r="WW55" s="5"/>
      <c r="WX55" s="5"/>
      <c r="WY55" s="5"/>
      <c r="WZ55" s="5"/>
      <c r="XA55" s="5"/>
      <c r="XB55" s="5"/>
      <c r="XC55" s="5"/>
      <c r="XD55" s="5"/>
      <c r="XE55" s="5"/>
      <c r="XF55" s="5"/>
      <c r="XG55" s="5"/>
      <c r="XH55" s="5"/>
      <c r="XI55" s="5"/>
      <c r="XJ55" s="5"/>
      <c r="XK55" s="5"/>
      <c r="XL55" s="5"/>
      <c r="XM55" s="5"/>
      <c r="XN55" s="5"/>
      <c r="XO55" s="5"/>
      <c r="XP55" s="5"/>
      <c r="XQ55" s="5"/>
      <c r="XR55" s="5"/>
      <c r="XS55" s="5"/>
      <c r="XT55" s="5"/>
      <c r="XU55" s="5"/>
      <c r="XV55" s="5"/>
      <c r="XW55" s="5"/>
    </row>
    <row r="56" spans="1:647" x14ac:dyDescent="0.45">
      <c r="AM56" s="5"/>
      <c r="AN56" s="5"/>
      <c r="AO56" s="5"/>
      <c r="AP56" s="5"/>
      <c r="AQ56" s="5"/>
      <c r="AR56" s="5"/>
      <c r="AS56" s="5"/>
      <c r="AT56" s="5"/>
      <c r="AU56" s="5"/>
      <c r="AV56" s="5"/>
      <c r="AW56" s="5"/>
      <c r="AX56" s="5"/>
      <c r="AY56" s="5"/>
      <c r="AZ56" s="5"/>
      <c r="BA56" s="5"/>
      <c r="BB56" s="5"/>
      <c r="BC56" s="5"/>
      <c r="BD56" s="5"/>
      <c r="BE56" s="5"/>
      <c r="BF56" s="5"/>
      <c r="BG56" s="5"/>
      <c r="BH56" s="5"/>
      <c r="BI56" s="5"/>
      <c r="BJ56" s="5"/>
      <c r="BK56" s="5"/>
      <c r="BL56" s="5"/>
      <c r="BM56" s="5"/>
      <c r="BN56" s="5"/>
      <c r="BO56" s="5"/>
      <c r="BP56" s="5"/>
      <c r="BQ56" s="5"/>
      <c r="BR56" s="5"/>
      <c r="BS56" s="5"/>
      <c r="BT56" s="5"/>
      <c r="BU56" s="5"/>
      <c r="BV56" s="5"/>
      <c r="BW56" s="5"/>
      <c r="BX56" s="5"/>
      <c r="BY56" s="5"/>
      <c r="BZ56" s="5"/>
      <c r="CA56" s="5"/>
      <c r="CB56" s="5"/>
      <c r="CC56" s="5"/>
      <c r="CD56" s="5"/>
      <c r="CE56" s="5"/>
      <c r="CF56" s="5"/>
      <c r="CG56" s="5"/>
      <c r="CH56" s="5"/>
      <c r="CI56" s="5"/>
      <c r="CJ56" s="5"/>
      <c r="CK56" s="5"/>
      <c r="CL56" s="5"/>
      <c r="CM56" s="5"/>
      <c r="CN56" s="5"/>
      <c r="CO56" s="5"/>
      <c r="CP56" s="5"/>
      <c r="CQ56" s="5"/>
      <c r="CR56" s="5"/>
      <c r="CS56" s="5"/>
      <c r="CT56" s="5"/>
      <c r="CU56" s="5"/>
      <c r="CV56" s="5"/>
      <c r="CW56" s="5"/>
      <c r="CX56" s="5"/>
      <c r="CY56" s="5"/>
      <c r="CZ56" s="5"/>
      <c r="DA56" s="5"/>
      <c r="DB56" s="5"/>
      <c r="DC56" s="5"/>
      <c r="DD56" s="5"/>
      <c r="DE56" s="5"/>
      <c r="DF56" s="5"/>
      <c r="DG56" s="5"/>
      <c r="DH56" s="5"/>
      <c r="DI56" s="5"/>
      <c r="DJ56" s="5"/>
      <c r="DK56" s="5"/>
      <c r="DL56" s="5"/>
      <c r="DM56" s="5"/>
      <c r="DN56" s="5"/>
      <c r="DO56" s="5"/>
      <c r="DP56" s="5"/>
      <c r="DQ56" s="5"/>
      <c r="DR56" s="5"/>
      <c r="DS56" s="5"/>
      <c r="DT56" s="5"/>
      <c r="DU56" s="5"/>
      <c r="DV56" s="5"/>
      <c r="DW56" s="5"/>
      <c r="DX56" s="5"/>
      <c r="DY56" s="5"/>
      <c r="DZ56" s="5"/>
      <c r="EA56" s="5"/>
      <c r="EB56" s="5"/>
      <c r="EC56" s="5"/>
      <c r="ED56" s="5"/>
      <c r="EE56" s="5"/>
      <c r="EF56" s="5"/>
      <c r="EG56" s="5"/>
      <c r="EH56" s="5"/>
      <c r="EI56" s="5"/>
      <c r="EJ56" s="5"/>
      <c r="EK56" s="5"/>
      <c r="EL56" s="5"/>
      <c r="EM56" s="5"/>
      <c r="EN56" s="5"/>
      <c r="EO56" s="5"/>
      <c r="EP56" s="5"/>
      <c r="EQ56" s="5"/>
      <c r="ER56" s="5"/>
      <c r="ES56" s="5"/>
      <c r="ET56" s="5"/>
      <c r="EU56" s="5"/>
      <c r="EV56" s="5"/>
      <c r="EW56" s="5"/>
      <c r="EX56" s="5"/>
      <c r="EY56" s="5"/>
      <c r="EZ56" s="5"/>
      <c r="FA56" s="5"/>
      <c r="FB56" s="5"/>
      <c r="FC56" s="5"/>
      <c r="FD56" s="5"/>
      <c r="FE56" s="5"/>
      <c r="FF56" s="5"/>
      <c r="FG56" s="5"/>
      <c r="FH56" s="5"/>
      <c r="FI56" s="5"/>
      <c r="FJ56" s="5"/>
      <c r="FK56" s="5"/>
      <c r="FL56" s="5"/>
      <c r="FM56" s="5"/>
      <c r="FN56" s="5"/>
      <c r="FO56" s="5"/>
      <c r="FP56" s="5"/>
      <c r="FQ56" s="5"/>
      <c r="FR56" s="5"/>
      <c r="FS56" s="5"/>
      <c r="FT56" s="5"/>
      <c r="FU56" s="5"/>
      <c r="FV56" s="5"/>
      <c r="FW56" s="5"/>
      <c r="FX56" s="5"/>
      <c r="FY56" s="5"/>
      <c r="FZ56" s="5"/>
      <c r="GA56" s="5"/>
      <c r="GB56" s="5"/>
      <c r="GC56" s="5"/>
      <c r="GD56" s="5"/>
      <c r="GE56" s="5"/>
      <c r="GF56" s="5"/>
      <c r="GG56" s="5"/>
      <c r="GH56" s="5"/>
      <c r="GI56" s="5"/>
      <c r="GJ56" s="5"/>
      <c r="GK56" s="5"/>
      <c r="GL56" s="5"/>
      <c r="GM56" s="5"/>
      <c r="GN56" s="5"/>
      <c r="GO56" s="5"/>
      <c r="GP56" s="5"/>
      <c r="GQ56" s="5"/>
      <c r="GR56" s="5"/>
      <c r="GS56" s="5"/>
      <c r="GT56" s="5"/>
      <c r="GU56" s="5"/>
      <c r="GV56" s="5"/>
      <c r="GW56" s="5"/>
      <c r="GX56" s="5"/>
      <c r="GY56" s="5"/>
      <c r="GZ56" s="5"/>
      <c r="HA56" s="5"/>
      <c r="HB56" s="5"/>
      <c r="HC56" s="5"/>
      <c r="HD56" s="5"/>
      <c r="HE56" s="5"/>
      <c r="HF56" s="5"/>
      <c r="HG56" s="5"/>
      <c r="HH56" s="5"/>
      <c r="HI56" s="5"/>
      <c r="HJ56" s="5"/>
      <c r="HK56" s="5"/>
      <c r="HL56" s="5"/>
      <c r="HM56" s="5"/>
      <c r="HN56" s="5"/>
      <c r="HO56" s="5"/>
      <c r="HP56" s="5"/>
      <c r="HQ56" s="5"/>
      <c r="HR56" s="5"/>
      <c r="HS56" s="5"/>
      <c r="HT56" s="5"/>
      <c r="HU56" s="5"/>
      <c r="HV56" s="5"/>
      <c r="HW56" s="5"/>
      <c r="HX56" s="5"/>
      <c r="HY56" s="5"/>
      <c r="HZ56" s="5"/>
      <c r="IA56" s="5"/>
      <c r="IB56" s="5"/>
      <c r="IC56" s="5"/>
      <c r="ID56" s="5"/>
      <c r="IE56" s="5"/>
      <c r="IF56" s="5"/>
      <c r="IG56" s="5"/>
      <c r="IH56" s="5"/>
      <c r="II56" s="5"/>
      <c r="IJ56" s="5"/>
      <c r="IK56" s="5"/>
      <c r="IL56" s="5"/>
      <c r="IM56" s="5"/>
      <c r="IN56" s="5"/>
      <c r="IO56" s="5"/>
      <c r="IP56" s="5"/>
      <c r="IQ56" s="5"/>
      <c r="IR56" s="5"/>
      <c r="IS56" s="5"/>
      <c r="IT56" s="5"/>
      <c r="IU56" s="5"/>
      <c r="IV56" s="5"/>
      <c r="IW56" s="5"/>
      <c r="IX56" s="5"/>
      <c r="IY56" s="5"/>
      <c r="IZ56" s="5"/>
      <c r="JA56" s="5"/>
      <c r="JB56" s="5"/>
      <c r="JC56" s="5"/>
      <c r="JD56" s="5"/>
      <c r="JE56" s="5"/>
      <c r="JF56" s="5"/>
      <c r="JG56" s="5"/>
      <c r="JH56" s="5"/>
      <c r="JI56" s="5"/>
      <c r="JJ56" s="5"/>
      <c r="JK56" s="5"/>
      <c r="JL56" s="5"/>
      <c r="JM56" s="5"/>
      <c r="JN56" s="5"/>
      <c r="JO56" s="5"/>
      <c r="JP56" s="5"/>
      <c r="JQ56" s="5"/>
      <c r="JR56" s="5"/>
      <c r="JS56" s="5"/>
      <c r="JT56" s="5"/>
      <c r="JU56" s="5"/>
      <c r="JV56" s="5"/>
      <c r="JW56" s="5"/>
      <c r="JX56" s="5"/>
      <c r="JY56" s="5"/>
      <c r="JZ56" s="5"/>
      <c r="KA56" s="5"/>
      <c r="KB56" s="5"/>
      <c r="KC56" s="5"/>
      <c r="KD56" s="5"/>
      <c r="KE56" s="5"/>
      <c r="KF56" s="5"/>
      <c r="KG56" s="5"/>
      <c r="KH56" s="5"/>
      <c r="KI56" s="5"/>
      <c r="KJ56" s="5"/>
      <c r="KK56" s="5"/>
      <c r="KL56" s="5"/>
      <c r="KM56" s="5"/>
      <c r="KN56" s="5"/>
      <c r="KO56" s="5"/>
      <c r="KP56" s="5"/>
      <c r="KQ56" s="5"/>
      <c r="KR56" s="5"/>
      <c r="KS56" s="5"/>
      <c r="KT56" s="5"/>
      <c r="KU56" s="5"/>
      <c r="KV56" s="5"/>
      <c r="KW56" s="5"/>
      <c r="KX56" s="5"/>
      <c r="KY56" s="5"/>
      <c r="KZ56" s="5"/>
      <c r="LA56" s="5"/>
      <c r="LB56" s="5"/>
      <c r="LC56" s="5"/>
      <c r="LD56" s="5"/>
      <c r="LE56" s="5"/>
      <c r="LF56" s="5"/>
      <c r="LG56" s="5"/>
      <c r="LH56" s="5"/>
      <c r="LI56" s="5"/>
      <c r="LJ56" s="5"/>
      <c r="LK56" s="5"/>
      <c r="LL56" s="5"/>
      <c r="LM56" s="5"/>
      <c r="LN56" s="5"/>
      <c r="LO56" s="5"/>
      <c r="LP56" s="5"/>
      <c r="LQ56" s="5"/>
      <c r="LR56" s="5"/>
      <c r="LS56" s="5"/>
      <c r="LT56" s="5"/>
      <c r="LU56" s="5"/>
      <c r="LV56" s="5"/>
      <c r="LW56" s="5"/>
      <c r="LX56" s="5"/>
      <c r="LY56" s="5"/>
      <c r="LZ56" s="5"/>
      <c r="MA56" s="5"/>
      <c r="MB56" s="5"/>
      <c r="MC56" s="5"/>
      <c r="MD56" s="5"/>
      <c r="ME56" s="5"/>
      <c r="MF56" s="5"/>
      <c r="MG56" s="5"/>
      <c r="MH56" s="5"/>
      <c r="MI56" s="5"/>
      <c r="MJ56" s="5"/>
      <c r="MK56" s="5"/>
      <c r="ML56" s="5"/>
      <c r="MM56" s="5"/>
      <c r="MN56" s="5"/>
      <c r="MO56" s="5"/>
      <c r="MP56" s="5"/>
      <c r="MQ56" s="5"/>
      <c r="MR56" s="5"/>
      <c r="MS56" s="5"/>
      <c r="MT56" s="5"/>
      <c r="MU56" s="5"/>
      <c r="MV56" s="5"/>
      <c r="MW56" s="5"/>
      <c r="MX56" s="5"/>
      <c r="MY56" s="5"/>
      <c r="MZ56" s="5"/>
      <c r="NA56" s="5"/>
      <c r="NB56" s="5"/>
      <c r="NC56" s="5"/>
      <c r="ND56" s="5"/>
      <c r="NE56" s="5"/>
      <c r="NF56" s="5"/>
      <c r="NG56" s="5"/>
      <c r="NH56" s="5"/>
      <c r="NI56" s="5"/>
      <c r="NJ56" s="5"/>
      <c r="NK56" s="5"/>
      <c r="NL56" s="5"/>
      <c r="NM56" s="5"/>
      <c r="NN56" s="5"/>
      <c r="NO56" s="5"/>
      <c r="NP56" s="5"/>
      <c r="NQ56" s="5"/>
      <c r="NR56" s="5"/>
      <c r="NS56" s="5"/>
      <c r="NT56" s="5"/>
      <c r="NU56" s="5"/>
      <c r="NV56" s="5"/>
      <c r="NW56" s="5"/>
      <c r="NX56" s="5"/>
      <c r="NY56" s="5"/>
      <c r="NZ56" s="5"/>
      <c r="OA56" s="5"/>
      <c r="OB56" s="5"/>
      <c r="OC56" s="5"/>
      <c r="OD56" s="5"/>
      <c r="OE56" s="5"/>
      <c r="OF56" s="5"/>
      <c r="OG56" s="5"/>
      <c r="OH56" s="5"/>
      <c r="OI56" s="5"/>
      <c r="OJ56" s="5"/>
      <c r="OK56" s="5"/>
      <c r="OL56" s="5"/>
      <c r="OM56" s="5"/>
      <c r="ON56" s="5"/>
      <c r="OO56" s="5"/>
      <c r="OP56" s="5"/>
      <c r="OQ56" s="5"/>
      <c r="OR56" s="5"/>
      <c r="OS56" s="5"/>
      <c r="OT56" s="5"/>
      <c r="OU56" s="5"/>
      <c r="OV56" s="5"/>
      <c r="OW56" s="5"/>
      <c r="OX56" s="5"/>
      <c r="OY56" s="5"/>
      <c r="OZ56" s="5"/>
      <c r="PA56" s="5"/>
      <c r="PB56" s="5"/>
      <c r="PC56" s="5"/>
      <c r="PD56" s="5"/>
      <c r="PE56" s="5"/>
      <c r="PF56" s="5"/>
      <c r="PG56" s="5"/>
      <c r="PH56" s="5"/>
      <c r="PI56" s="5"/>
      <c r="PJ56" s="5"/>
      <c r="PK56" s="5"/>
      <c r="PL56" s="5"/>
      <c r="PM56" s="5"/>
      <c r="PN56" s="5"/>
      <c r="PO56" s="5"/>
      <c r="PP56" s="5"/>
      <c r="PQ56" s="5"/>
      <c r="PR56" s="5"/>
      <c r="PS56" s="5"/>
      <c r="PT56" s="5"/>
      <c r="PU56" s="5"/>
      <c r="PV56" s="5"/>
      <c r="PW56" s="5"/>
      <c r="PX56" s="5"/>
      <c r="PY56" s="5"/>
      <c r="PZ56" s="5"/>
      <c r="QA56" s="5"/>
      <c r="QB56" s="5"/>
      <c r="QC56" s="5"/>
      <c r="QD56" s="5"/>
      <c r="QE56" s="5"/>
      <c r="QF56" s="5"/>
      <c r="QG56" s="5"/>
      <c r="QH56" s="5"/>
      <c r="QI56" s="5"/>
      <c r="QJ56" s="5"/>
      <c r="QK56" s="5"/>
      <c r="QL56" s="5"/>
      <c r="QM56" s="5"/>
      <c r="QN56" s="5"/>
      <c r="QO56" s="5"/>
      <c r="QP56" s="5"/>
      <c r="QQ56" s="5"/>
      <c r="QR56" s="5"/>
      <c r="QS56" s="5"/>
      <c r="QT56" s="5"/>
      <c r="QU56" s="5"/>
      <c r="QV56" s="5"/>
      <c r="QW56" s="5"/>
      <c r="QX56" s="5"/>
      <c r="QY56" s="5"/>
      <c r="QZ56" s="5"/>
      <c r="RA56" s="5"/>
      <c r="RB56" s="5"/>
      <c r="RC56" s="5"/>
      <c r="RD56" s="5"/>
      <c r="RE56" s="5"/>
      <c r="RF56" s="5"/>
      <c r="RG56" s="5"/>
      <c r="RH56" s="5"/>
      <c r="RI56" s="5"/>
      <c r="RJ56" s="5"/>
      <c r="RK56" s="5"/>
      <c r="RL56" s="5"/>
      <c r="RM56" s="5"/>
      <c r="RN56" s="5"/>
      <c r="RO56" s="5"/>
      <c r="RP56" s="5"/>
      <c r="RQ56" s="5"/>
      <c r="RR56" s="5"/>
      <c r="RS56" s="5"/>
      <c r="RT56" s="5"/>
      <c r="RU56" s="5"/>
      <c r="RV56" s="5"/>
      <c r="RW56" s="5"/>
      <c r="RX56" s="5"/>
      <c r="RY56" s="5"/>
      <c r="RZ56" s="5"/>
      <c r="SA56" s="5"/>
      <c r="SB56" s="5"/>
      <c r="SC56" s="5"/>
      <c r="SD56" s="5"/>
      <c r="SE56" s="5"/>
      <c r="SF56" s="5"/>
      <c r="SG56" s="5"/>
      <c r="SH56" s="5"/>
      <c r="SI56" s="5"/>
      <c r="SJ56" s="5"/>
      <c r="SK56" s="5"/>
      <c r="SL56" s="5"/>
      <c r="SM56" s="5"/>
      <c r="SN56" s="5"/>
      <c r="SO56" s="5"/>
      <c r="SP56" s="5"/>
      <c r="SQ56" s="5"/>
      <c r="SR56" s="5"/>
      <c r="SS56" s="5"/>
      <c r="ST56" s="5"/>
      <c r="SU56" s="5"/>
      <c r="SV56" s="5"/>
      <c r="SW56" s="5"/>
      <c r="SX56" s="5"/>
      <c r="SY56" s="5"/>
      <c r="SZ56" s="5"/>
      <c r="TA56" s="5"/>
      <c r="TB56" s="5"/>
      <c r="TC56" s="5"/>
      <c r="TD56" s="5"/>
      <c r="TE56" s="5"/>
      <c r="TF56" s="5"/>
      <c r="TG56" s="5"/>
      <c r="TH56" s="5"/>
      <c r="TI56" s="5"/>
      <c r="TJ56" s="5"/>
      <c r="TK56" s="5"/>
      <c r="TL56" s="5"/>
      <c r="TM56" s="5"/>
      <c r="TN56" s="5"/>
      <c r="TO56" s="5"/>
      <c r="TP56" s="5"/>
      <c r="TQ56" s="5"/>
      <c r="TR56" s="5"/>
      <c r="TS56" s="5"/>
      <c r="TT56" s="5"/>
      <c r="TU56" s="5"/>
      <c r="TV56" s="5"/>
      <c r="TW56" s="5"/>
      <c r="TX56" s="5"/>
      <c r="TY56" s="5"/>
      <c r="TZ56" s="5"/>
      <c r="UA56" s="5"/>
      <c r="UB56" s="5"/>
      <c r="UC56" s="5"/>
      <c r="UD56" s="5"/>
      <c r="UE56" s="5"/>
      <c r="UF56" s="5"/>
      <c r="UG56" s="5"/>
      <c r="UH56" s="5"/>
      <c r="UI56" s="5"/>
      <c r="UJ56" s="5"/>
      <c r="UK56" s="5"/>
      <c r="UL56" s="5"/>
      <c r="UM56" s="5"/>
      <c r="UN56" s="5"/>
      <c r="UO56" s="5"/>
      <c r="UP56" s="5"/>
      <c r="UQ56" s="5"/>
      <c r="UR56" s="5"/>
      <c r="US56" s="5"/>
      <c r="UT56" s="5"/>
      <c r="UU56" s="5"/>
      <c r="UV56" s="5"/>
      <c r="UW56" s="5"/>
      <c r="UX56" s="5"/>
      <c r="UY56" s="5"/>
      <c r="UZ56" s="5"/>
      <c r="VA56" s="5"/>
      <c r="VB56" s="5"/>
      <c r="VC56" s="5"/>
      <c r="VD56" s="5"/>
      <c r="VE56" s="5"/>
      <c r="VF56" s="5"/>
      <c r="VG56" s="5"/>
      <c r="VH56" s="5"/>
      <c r="VI56" s="5"/>
      <c r="VJ56" s="5"/>
      <c r="VK56" s="5"/>
      <c r="VL56" s="5"/>
      <c r="VM56" s="5"/>
      <c r="VN56" s="5"/>
      <c r="VO56" s="5"/>
      <c r="VP56" s="5"/>
      <c r="VQ56" s="5"/>
      <c r="VR56" s="5"/>
      <c r="VS56" s="5"/>
      <c r="VT56" s="5"/>
      <c r="VU56" s="5"/>
      <c r="VV56" s="5"/>
      <c r="VW56" s="5"/>
      <c r="VX56" s="5"/>
      <c r="VY56" s="5"/>
      <c r="VZ56" s="5"/>
      <c r="WA56" s="5"/>
      <c r="WB56" s="5"/>
      <c r="WC56" s="5"/>
      <c r="WD56" s="5"/>
      <c r="WE56" s="5"/>
      <c r="WF56" s="5"/>
      <c r="WG56" s="5"/>
      <c r="WH56" s="5"/>
      <c r="WI56" s="5"/>
      <c r="WJ56" s="5"/>
      <c r="WK56" s="5"/>
      <c r="WL56" s="5"/>
      <c r="WM56" s="5"/>
      <c r="WN56" s="5"/>
      <c r="WO56" s="5"/>
      <c r="WP56" s="5"/>
      <c r="WQ56" s="5"/>
      <c r="WR56" s="5"/>
      <c r="WS56" s="5"/>
      <c r="WT56" s="5"/>
      <c r="WU56" s="5"/>
      <c r="WV56" s="5"/>
      <c r="WW56" s="5"/>
      <c r="WX56" s="5"/>
      <c r="WY56" s="5"/>
      <c r="WZ56" s="5"/>
      <c r="XA56" s="5"/>
      <c r="XB56" s="5"/>
      <c r="XC56" s="5"/>
      <c r="XD56" s="5"/>
      <c r="XE56" s="5"/>
      <c r="XF56" s="5"/>
      <c r="XG56" s="5"/>
      <c r="XH56" s="5"/>
      <c r="XI56" s="5"/>
      <c r="XJ56" s="5"/>
      <c r="XK56" s="5"/>
      <c r="XL56" s="5"/>
      <c r="XM56" s="5"/>
      <c r="XN56" s="5"/>
      <c r="XO56" s="5"/>
      <c r="XP56" s="5"/>
      <c r="XQ56" s="5"/>
      <c r="XR56" s="5"/>
      <c r="XS56" s="5"/>
      <c r="XT56" s="5"/>
      <c r="XU56" s="5"/>
      <c r="XV56" s="5"/>
      <c r="XW56" s="5"/>
    </row>
    <row r="57" spans="1:647" x14ac:dyDescent="0.45">
      <c r="AM57" s="5"/>
      <c r="AN57" s="5"/>
      <c r="AO57" s="5"/>
      <c r="AP57" s="5"/>
      <c r="AQ57" s="5"/>
      <c r="AR57" s="5"/>
      <c r="AS57" s="5"/>
      <c r="AT57" s="5"/>
      <c r="AU57" s="5"/>
      <c r="AV57" s="5"/>
      <c r="AW57" s="5"/>
      <c r="AX57" s="5"/>
      <c r="AY57" s="5"/>
      <c r="AZ57" s="5"/>
      <c r="BA57" s="5"/>
      <c r="BB57" s="5"/>
      <c r="BC57" s="5"/>
      <c r="BD57" s="5"/>
      <c r="BE57" s="5"/>
      <c r="BF57" s="5"/>
      <c r="BG57" s="5"/>
      <c r="BH57" s="5"/>
      <c r="BI57" s="5"/>
      <c r="BJ57" s="5"/>
      <c r="BK57" s="5"/>
      <c r="BL57" s="5"/>
      <c r="BM57" s="5"/>
      <c r="BN57" s="5"/>
      <c r="BO57" s="5"/>
      <c r="BP57" s="5"/>
      <c r="BQ57" s="5"/>
      <c r="BR57" s="5"/>
      <c r="BS57" s="5"/>
      <c r="BT57" s="5"/>
      <c r="BU57" s="5"/>
      <c r="BV57" s="5"/>
      <c r="BW57" s="5"/>
      <c r="BX57" s="5"/>
      <c r="BY57" s="5"/>
      <c r="BZ57" s="5"/>
      <c r="CA57" s="5"/>
      <c r="CB57" s="5"/>
      <c r="CC57" s="5"/>
      <c r="CD57" s="5"/>
      <c r="CE57" s="5"/>
      <c r="CF57" s="5"/>
      <c r="CG57" s="5"/>
      <c r="CH57" s="5"/>
      <c r="CI57" s="5"/>
      <c r="CJ57" s="5"/>
      <c r="CK57" s="5"/>
      <c r="CL57" s="5"/>
      <c r="CM57" s="5"/>
      <c r="CN57" s="5"/>
      <c r="CO57" s="5"/>
      <c r="CP57" s="5"/>
      <c r="CQ57" s="5"/>
      <c r="CR57" s="5"/>
      <c r="CS57" s="5"/>
      <c r="CT57" s="5"/>
      <c r="CU57" s="5"/>
      <c r="CV57" s="5"/>
      <c r="CW57" s="5"/>
      <c r="CX57" s="5"/>
      <c r="CY57" s="5"/>
      <c r="CZ57" s="5"/>
      <c r="DA57" s="5"/>
      <c r="DB57" s="5"/>
      <c r="DC57" s="5"/>
      <c r="DD57" s="5"/>
      <c r="DE57" s="5"/>
      <c r="DF57" s="5"/>
      <c r="DG57" s="5"/>
      <c r="DH57" s="5"/>
      <c r="DI57" s="5"/>
      <c r="DJ57" s="5"/>
      <c r="DK57" s="5"/>
      <c r="DL57" s="5"/>
      <c r="DM57" s="5"/>
      <c r="DN57" s="5"/>
      <c r="DO57" s="5"/>
      <c r="DP57" s="5"/>
      <c r="DQ57" s="5"/>
      <c r="DR57" s="5"/>
      <c r="DS57" s="5"/>
      <c r="DT57" s="5"/>
      <c r="DU57" s="5"/>
      <c r="DV57" s="5"/>
      <c r="DW57" s="5"/>
      <c r="DX57" s="5"/>
      <c r="DY57" s="5"/>
      <c r="DZ57" s="5"/>
      <c r="EA57" s="5"/>
      <c r="EB57" s="5"/>
      <c r="EC57" s="5"/>
      <c r="ED57" s="5"/>
      <c r="EE57" s="5"/>
      <c r="EF57" s="5"/>
      <c r="EG57" s="5"/>
      <c r="EH57" s="5"/>
      <c r="EI57" s="5"/>
      <c r="EJ57" s="5"/>
      <c r="EK57" s="5"/>
      <c r="EL57" s="5"/>
      <c r="EM57" s="5"/>
      <c r="EN57" s="5"/>
      <c r="EO57" s="5"/>
      <c r="EP57" s="5"/>
      <c r="EQ57" s="5"/>
      <c r="ER57" s="5"/>
      <c r="ES57" s="5"/>
      <c r="ET57" s="5"/>
      <c r="EU57" s="5"/>
      <c r="EV57" s="5"/>
      <c r="EW57" s="5"/>
      <c r="EX57" s="5"/>
      <c r="EY57" s="5"/>
      <c r="EZ57" s="5"/>
      <c r="FA57" s="5"/>
      <c r="FB57" s="5"/>
      <c r="FC57" s="5"/>
      <c r="FD57" s="5"/>
      <c r="FE57" s="5"/>
      <c r="FF57" s="5"/>
      <c r="FG57" s="5"/>
      <c r="FH57" s="5"/>
      <c r="FI57" s="5"/>
      <c r="FJ57" s="5"/>
      <c r="FK57" s="5"/>
      <c r="FL57" s="5"/>
      <c r="FM57" s="5"/>
      <c r="FN57" s="5"/>
      <c r="FO57" s="5"/>
      <c r="FP57" s="5"/>
      <c r="FQ57" s="5"/>
      <c r="FR57" s="5"/>
      <c r="FS57" s="5"/>
      <c r="FT57" s="5"/>
      <c r="FU57" s="5"/>
      <c r="FV57" s="5"/>
      <c r="FW57" s="5"/>
      <c r="FX57" s="5"/>
      <c r="FY57" s="5"/>
      <c r="FZ57" s="5"/>
      <c r="GA57" s="5"/>
      <c r="GB57" s="5"/>
      <c r="GC57" s="5"/>
      <c r="GD57" s="5"/>
      <c r="GE57" s="5"/>
      <c r="GF57" s="5"/>
      <c r="GG57" s="5"/>
      <c r="GH57" s="5"/>
      <c r="GI57" s="5"/>
      <c r="GJ57" s="5"/>
      <c r="GK57" s="5"/>
      <c r="GL57" s="5"/>
      <c r="GM57" s="5"/>
      <c r="GN57" s="5"/>
      <c r="GO57" s="5"/>
      <c r="GP57" s="5"/>
      <c r="GQ57" s="5"/>
      <c r="GR57" s="5"/>
      <c r="GS57" s="5"/>
      <c r="GT57" s="5"/>
      <c r="GU57" s="5"/>
      <c r="GV57" s="5"/>
      <c r="GW57" s="5"/>
      <c r="GX57" s="5"/>
      <c r="GY57" s="5"/>
      <c r="GZ57" s="5"/>
      <c r="HA57" s="5"/>
      <c r="HB57" s="5"/>
      <c r="HC57" s="5"/>
      <c r="HD57" s="5"/>
      <c r="HE57" s="5"/>
      <c r="HF57" s="5"/>
      <c r="HG57" s="5"/>
      <c r="HH57" s="5"/>
      <c r="HI57" s="5"/>
      <c r="HJ57" s="5"/>
      <c r="HK57" s="5"/>
      <c r="HL57" s="5"/>
      <c r="HM57" s="5"/>
      <c r="HN57" s="5"/>
      <c r="HO57" s="5"/>
      <c r="HP57" s="5"/>
      <c r="HQ57" s="5"/>
      <c r="HR57" s="5"/>
      <c r="HS57" s="5"/>
      <c r="HT57" s="5"/>
      <c r="HU57" s="5"/>
      <c r="HV57" s="5"/>
      <c r="HW57" s="5"/>
      <c r="HX57" s="5"/>
      <c r="HY57" s="5"/>
      <c r="HZ57" s="5"/>
      <c r="IA57" s="5"/>
      <c r="IB57" s="5"/>
      <c r="IC57" s="5"/>
      <c r="ID57" s="5"/>
      <c r="IE57" s="5"/>
      <c r="IF57" s="5"/>
      <c r="IG57" s="5"/>
      <c r="IH57" s="5"/>
      <c r="II57" s="5"/>
      <c r="IJ57" s="5"/>
      <c r="IK57" s="5"/>
      <c r="IL57" s="5"/>
      <c r="IM57" s="5"/>
      <c r="IN57" s="5"/>
      <c r="IO57" s="5"/>
      <c r="IP57" s="5"/>
      <c r="IQ57" s="5"/>
      <c r="IR57" s="5"/>
      <c r="IS57" s="5"/>
      <c r="IT57" s="5"/>
      <c r="IU57" s="5"/>
      <c r="IV57" s="5"/>
      <c r="IW57" s="5"/>
      <c r="IX57" s="5"/>
      <c r="IY57" s="5"/>
      <c r="IZ57" s="5"/>
      <c r="JA57" s="5"/>
      <c r="JB57" s="5"/>
      <c r="JC57" s="5"/>
      <c r="JD57" s="5"/>
      <c r="JE57" s="5"/>
      <c r="JF57" s="5"/>
      <c r="JG57" s="5"/>
      <c r="JH57" s="5"/>
      <c r="JI57" s="5"/>
      <c r="JJ57" s="5"/>
      <c r="JK57" s="5"/>
      <c r="JL57" s="5"/>
      <c r="JM57" s="5"/>
      <c r="JN57" s="5"/>
      <c r="JO57" s="5"/>
      <c r="JP57" s="5"/>
      <c r="JQ57" s="5"/>
      <c r="JR57" s="5"/>
      <c r="JS57" s="5"/>
      <c r="JT57" s="5"/>
      <c r="JU57" s="5"/>
      <c r="JV57" s="5"/>
      <c r="JW57" s="5"/>
      <c r="JX57" s="5"/>
      <c r="JY57" s="5"/>
      <c r="JZ57" s="5"/>
      <c r="KA57" s="5"/>
      <c r="KB57" s="5"/>
      <c r="KC57" s="5"/>
      <c r="KD57" s="5"/>
      <c r="KE57" s="5"/>
      <c r="KF57" s="5"/>
      <c r="KG57" s="5"/>
      <c r="KH57" s="5"/>
      <c r="KI57" s="5"/>
      <c r="KJ57" s="5"/>
      <c r="KK57" s="5"/>
      <c r="KL57" s="5"/>
      <c r="KM57" s="5"/>
      <c r="KN57" s="5"/>
      <c r="KO57" s="5"/>
      <c r="KP57" s="5"/>
      <c r="KQ57" s="5"/>
      <c r="KR57" s="5"/>
      <c r="KS57" s="5"/>
      <c r="KT57" s="5"/>
      <c r="KU57" s="5"/>
      <c r="KV57" s="5"/>
      <c r="KW57" s="5"/>
      <c r="KX57" s="5"/>
      <c r="KY57" s="5"/>
      <c r="KZ57" s="5"/>
      <c r="LA57" s="5"/>
      <c r="LB57" s="5"/>
      <c r="LC57" s="5"/>
      <c r="LD57" s="5"/>
      <c r="LE57" s="5"/>
      <c r="LF57" s="5"/>
      <c r="LG57" s="5"/>
      <c r="LH57" s="5"/>
      <c r="LI57" s="5"/>
      <c r="LJ57" s="5"/>
      <c r="LK57" s="5"/>
      <c r="LL57" s="5"/>
      <c r="LM57" s="5"/>
      <c r="LN57" s="5"/>
      <c r="LO57" s="5"/>
      <c r="LP57" s="5"/>
      <c r="LQ57" s="5"/>
      <c r="LR57" s="5"/>
      <c r="LS57" s="5"/>
      <c r="LT57" s="5"/>
      <c r="LU57" s="5"/>
      <c r="LV57" s="5"/>
      <c r="LW57" s="5"/>
      <c r="LX57" s="5"/>
      <c r="LY57" s="5"/>
      <c r="LZ57" s="5"/>
      <c r="MA57" s="5"/>
      <c r="MB57" s="5"/>
      <c r="MC57" s="5"/>
      <c r="MD57" s="5"/>
      <c r="ME57" s="5"/>
      <c r="MF57" s="5"/>
      <c r="MG57" s="5"/>
      <c r="MH57" s="5"/>
      <c r="MI57" s="5"/>
      <c r="MJ57" s="5"/>
      <c r="MK57" s="5"/>
      <c r="ML57" s="5"/>
      <c r="MM57" s="5"/>
      <c r="MN57" s="5"/>
      <c r="MO57" s="5"/>
      <c r="MP57" s="5"/>
      <c r="MQ57" s="5"/>
      <c r="MR57" s="5"/>
      <c r="MS57" s="5"/>
      <c r="MT57" s="5"/>
      <c r="MU57" s="5"/>
      <c r="MV57" s="5"/>
      <c r="MW57" s="5"/>
      <c r="MX57" s="5"/>
      <c r="MY57" s="5"/>
      <c r="MZ57" s="5"/>
      <c r="NA57" s="5"/>
      <c r="NB57" s="5"/>
      <c r="NC57" s="5"/>
      <c r="ND57" s="5"/>
      <c r="NE57" s="5"/>
      <c r="NF57" s="5"/>
      <c r="NG57" s="5"/>
      <c r="NH57" s="5"/>
      <c r="NI57" s="5"/>
      <c r="NJ57" s="5"/>
      <c r="NK57" s="5"/>
      <c r="NL57" s="5"/>
      <c r="NM57" s="5"/>
      <c r="NN57" s="5"/>
      <c r="NO57" s="5"/>
      <c r="NP57" s="5"/>
      <c r="NQ57" s="5"/>
      <c r="NR57" s="5"/>
      <c r="NS57" s="5"/>
      <c r="NT57" s="5"/>
      <c r="NU57" s="5"/>
      <c r="NV57" s="5"/>
      <c r="NW57" s="5"/>
      <c r="NX57" s="5"/>
      <c r="NY57" s="5"/>
      <c r="NZ57" s="5"/>
      <c r="OA57" s="5"/>
      <c r="OB57" s="5"/>
      <c r="OC57" s="5"/>
      <c r="OD57" s="5"/>
      <c r="OE57" s="5"/>
      <c r="OF57" s="5"/>
      <c r="OG57" s="5"/>
      <c r="OH57" s="5"/>
      <c r="OI57" s="5"/>
      <c r="OJ57" s="5"/>
      <c r="OK57" s="5"/>
      <c r="OL57" s="5"/>
      <c r="OM57" s="5"/>
      <c r="ON57" s="5"/>
      <c r="OO57" s="5"/>
      <c r="OP57" s="5"/>
      <c r="OQ57" s="5"/>
      <c r="OR57" s="5"/>
      <c r="OS57" s="5"/>
      <c r="OT57" s="5"/>
      <c r="OU57" s="5"/>
      <c r="OV57" s="5"/>
      <c r="OW57" s="5"/>
      <c r="OX57" s="5"/>
      <c r="OY57" s="5"/>
      <c r="OZ57" s="5"/>
      <c r="PA57" s="5"/>
      <c r="PB57" s="5"/>
      <c r="PC57" s="5"/>
      <c r="PD57" s="5"/>
      <c r="PE57" s="5"/>
      <c r="PF57" s="5"/>
      <c r="PG57" s="5"/>
      <c r="PH57" s="5"/>
      <c r="PI57" s="5"/>
      <c r="PJ57" s="5"/>
      <c r="PK57" s="5"/>
      <c r="PL57" s="5"/>
      <c r="PM57" s="5"/>
      <c r="PN57" s="5"/>
      <c r="PO57" s="5"/>
      <c r="PP57" s="5"/>
      <c r="PQ57" s="5"/>
      <c r="PR57" s="5"/>
      <c r="PS57" s="5"/>
      <c r="PT57" s="5"/>
      <c r="PU57" s="5"/>
      <c r="PV57" s="5"/>
      <c r="PW57" s="5"/>
      <c r="PX57" s="5"/>
      <c r="PY57" s="5"/>
      <c r="PZ57" s="5"/>
      <c r="QA57" s="5"/>
      <c r="QB57" s="5"/>
      <c r="QC57" s="5"/>
      <c r="QD57" s="5"/>
      <c r="QE57" s="5"/>
      <c r="QF57" s="5"/>
      <c r="QG57" s="5"/>
      <c r="QH57" s="5"/>
      <c r="QI57" s="5"/>
      <c r="QJ57" s="5"/>
      <c r="QK57" s="5"/>
      <c r="QL57" s="5"/>
      <c r="QM57" s="5"/>
      <c r="QN57" s="5"/>
      <c r="QO57" s="5"/>
      <c r="QP57" s="5"/>
      <c r="QQ57" s="5"/>
      <c r="QR57" s="5"/>
      <c r="QS57" s="5"/>
      <c r="QT57" s="5"/>
      <c r="QU57" s="5"/>
      <c r="QV57" s="5"/>
      <c r="QW57" s="5"/>
      <c r="QX57" s="5"/>
      <c r="QY57" s="5"/>
      <c r="QZ57" s="5"/>
      <c r="RA57" s="5"/>
      <c r="RB57" s="5"/>
      <c r="RC57" s="5"/>
      <c r="RD57" s="5"/>
      <c r="RE57" s="5"/>
      <c r="RF57" s="5"/>
      <c r="RG57" s="5"/>
      <c r="RH57" s="5"/>
      <c r="RI57" s="5"/>
      <c r="RJ57" s="5"/>
      <c r="RK57" s="5"/>
      <c r="RL57" s="5"/>
      <c r="RM57" s="5"/>
      <c r="RN57" s="5"/>
      <c r="RO57" s="5"/>
      <c r="RP57" s="5"/>
      <c r="RQ57" s="5"/>
      <c r="RR57" s="5"/>
      <c r="RS57" s="5"/>
      <c r="RT57" s="5"/>
      <c r="RU57" s="5"/>
      <c r="RV57" s="5"/>
      <c r="RW57" s="5"/>
      <c r="RX57" s="5"/>
      <c r="RY57" s="5"/>
      <c r="RZ57" s="5"/>
      <c r="SA57" s="5"/>
      <c r="SB57" s="5"/>
      <c r="SC57" s="5"/>
      <c r="SD57" s="5"/>
      <c r="SE57" s="5"/>
      <c r="SF57" s="5"/>
      <c r="SG57" s="5"/>
      <c r="SH57" s="5"/>
      <c r="SI57" s="5"/>
      <c r="SJ57" s="5"/>
      <c r="SK57" s="5"/>
      <c r="SL57" s="5"/>
      <c r="SM57" s="5"/>
      <c r="SN57" s="5"/>
      <c r="SO57" s="5"/>
      <c r="SP57" s="5"/>
      <c r="SQ57" s="5"/>
      <c r="SR57" s="5"/>
      <c r="SS57" s="5"/>
      <c r="ST57" s="5"/>
      <c r="SU57" s="5"/>
      <c r="SV57" s="5"/>
      <c r="SW57" s="5"/>
      <c r="SX57" s="5"/>
      <c r="SY57" s="5"/>
      <c r="SZ57" s="5"/>
      <c r="TA57" s="5"/>
      <c r="TB57" s="5"/>
      <c r="TC57" s="5"/>
      <c r="TD57" s="5"/>
      <c r="TE57" s="5"/>
      <c r="TF57" s="5"/>
      <c r="TG57" s="5"/>
      <c r="TH57" s="5"/>
      <c r="TI57" s="5"/>
      <c r="TJ57" s="5"/>
      <c r="TK57" s="5"/>
      <c r="TL57" s="5"/>
      <c r="TM57" s="5"/>
      <c r="TN57" s="5"/>
      <c r="TO57" s="5"/>
      <c r="TP57" s="5"/>
      <c r="TQ57" s="5"/>
      <c r="TR57" s="5"/>
      <c r="TS57" s="5"/>
      <c r="TT57" s="5"/>
      <c r="TU57" s="5"/>
      <c r="TV57" s="5"/>
      <c r="TW57" s="5"/>
      <c r="TX57" s="5"/>
      <c r="TY57" s="5"/>
      <c r="TZ57" s="5"/>
      <c r="UA57" s="5"/>
      <c r="UB57" s="5"/>
      <c r="UC57" s="5"/>
      <c r="UD57" s="5"/>
      <c r="UE57" s="5"/>
      <c r="UF57" s="5"/>
      <c r="UG57" s="5"/>
      <c r="UH57" s="5"/>
      <c r="UI57" s="5"/>
      <c r="UJ57" s="5"/>
      <c r="UK57" s="5"/>
      <c r="UL57" s="5"/>
      <c r="UM57" s="5"/>
      <c r="UN57" s="5"/>
      <c r="UO57" s="5"/>
      <c r="UP57" s="5"/>
      <c r="UQ57" s="5"/>
      <c r="UR57" s="5"/>
      <c r="US57" s="5"/>
      <c r="UT57" s="5"/>
      <c r="UU57" s="5"/>
      <c r="UV57" s="5"/>
      <c r="UW57" s="5"/>
      <c r="UX57" s="5"/>
      <c r="UY57" s="5"/>
      <c r="UZ57" s="5"/>
      <c r="VA57" s="5"/>
      <c r="VB57" s="5"/>
      <c r="VC57" s="5"/>
      <c r="VD57" s="5"/>
      <c r="VE57" s="5"/>
      <c r="VF57" s="5"/>
      <c r="VG57" s="5"/>
      <c r="VH57" s="5"/>
      <c r="VI57" s="5"/>
      <c r="VJ57" s="5"/>
      <c r="VK57" s="5"/>
      <c r="VL57" s="5"/>
      <c r="VM57" s="5"/>
      <c r="VN57" s="5"/>
      <c r="VO57" s="5"/>
      <c r="VP57" s="5"/>
      <c r="VQ57" s="5"/>
      <c r="VR57" s="5"/>
      <c r="VS57" s="5"/>
      <c r="VT57" s="5"/>
      <c r="VU57" s="5"/>
      <c r="VV57" s="5"/>
      <c r="VW57" s="5"/>
      <c r="VX57" s="5"/>
      <c r="VY57" s="5"/>
      <c r="VZ57" s="5"/>
      <c r="WA57" s="5"/>
      <c r="WB57" s="5"/>
      <c r="WC57" s="5"/>
      <c r="WD57" s="5"/>
      <c r="WE57" s="5"/>
      <c r="WF57" s="5"/>
      <c r="WG57" s="5"/>
      <c r="WH57" s="5"/>
      <c r="WI57" s="5"/>
      <c r="WJ57" s="5"/>
      <c r="WK57" s="5"/>
      <c r="WL57" s="5"/>
      <c r="WM57" s="5"/>
      <c r="WN57" s="5"/>
      <c r="WO57" s="5"/>
      <c r="WP57" s="5"/>
      <c r="WQ57" s="5"/>
      <c r="WR57" s="5"/>
      <c r="WS57" s="5"/>
      <c r="WT57" s="5"/>
      <c r="WU57" s="5"/>
      <c r="WV57" s="5"/>
      <c r="WW57" s="5"/>
      <c r="WX57" s="5"/>
      <c r="WY57" s="5"/>
      <c r="WZ57" s="5"/>
      <c r="XA57" s="5"/>
      <c r="XB57" s="5"/>
      <c r="XC57" s="5"/>
      <c r="XD57" s="5"/>
      <c r="XE57" s="5"/>
      <c r="XF57" s="5"/>
      <c r="XG57" s="5"/>
      <c r="XH57" s="5"/>
      <c r="XI57" s="5"/>
      <c r="XJ57" s="5"/>
      <c r="XK57" s="5"/>
      <c r="XL57" s="5"/>
      <c r="XM57" s="5"/>
      <c r="XN57" s="5"/>
      <c r="XO57" s="5"/>
      <c r="XP57" s="5"/>
      <c r="XQ57" s="5"/>
      <c r="XR57" s="5"/>
      <c r="XS57" s="5"/>
      <c r="XT57" s="5"/>
      <c r="XU57" s="5"/>
      <c r="XV57" s="5"/>
      <c r="XW57" s="5"/>
    </row>
    <row r="58" spans="1:647" x14ac:dyDescent="0.45">
      <c r="AM58" s="5"/>
      <c r="AN58" s="5"/>
      <c r="AO58" s="5"/>
      <c r="AP58" s="5"/>
      <c r="AQ58" s="5"/>
      <c r="AR58" s="5"/>
      <c r="AS58" s="5"/>
      <c r="AT58" s="5"/>
      <c r="AU58" s="5"/>
      <c r="AV58" s="5"/>
      <c r="AW58" s="5"/>
      <c r="AX58" s="5"/>
      <c r="AY58" s="5"/>
      <c r="AZ58" s="5"/>
      <c r="BA58" s="5"/>
      <c r="BB58" s="5"/>
      <c r="BC58" s="5"/>
      <c r="BD58" s="5"/>
      <c r="BE58" s="5"/>
      <c r="BF58" s="5"/>
      <c r="BG58" s="5"/>
      <c r="BH58" s="5"/>
      <c r="BI58" s="5"/>
      <c r="BJ58" s="5"/>
      <c r="BK58" s="5"/>
      <c r="BL58" s="5"/>
      <c r="BM58" s="5"/>
      <c r="BN58" s="5"/>
      <c r="BO58" s="5"/>
      <c r="BP58" s="5"/>
      <c r="BQ58" s="5"/>
      <c r="BR58" s="5"/>
      <c r="BS58" s="5"/>
      <c r="BT58" s="5"/>
      <c r="BU58" s="5"/>
      <c r="BV58" s="5"/>
      <c r="BW58" s="5"/>
      <c r="BX58" s="5"/>
      <c r="BY58" s="5"/>
      <c r="BZ58" s="5"/>
      <c r="CA58" s="5"/>
      <c r="CB58" s="5"/>
      <c r="CC58" s="5"/>
      <c r="CD58" s="5"/>
      <c r="CE58" s="5"/>
      <c r="CF58" s="5"/>
      <c r="CG58" s="5"/>
      <c r="CH58" s="5"/>
      <c r="CI58" s="5"/>
      <c r="CJ58" s="5"/>
      <c r="CK58" s="5"/>
      <c r="CL58" s="5"/>
      <c r="CM58" s="5"/>
      <c r="CN58" s="5"/>
      <c r="CO58" s="5"/>
      <c r="CP58" s="5"/>
      <c r="CQ58" s="5"/>
      <c r="CR58" s="5"/>
      <c r="CS58" s="5"/>
      <c r="CT58" s="5"/>
      <c r="CU58" s="5"/>
      <c r="CV58" s="5"/>
      <c r="CW58" s="5"/>
      <c r="CX58" s="5"/>
      <c r="CY58" s="5"/>
      <c r="CZ58" s="5"/>
      <c r="DA58" s="5"/>
      <c r="DB58" s="5"/>
      <c r="DC58" s="5"/>
      <c r="DD58" s="5"/>
      <c r="DE58" s="5"/>
      <c r="DF58" s="5"/>
      <c r="DG58" s="5"/>
      <c r="DH58" s="5"/>
      <c r="DI58" s="5"/>
      <c r="DJ58" s="5"/>
      <c r="DK58" s="5"/>
      <c r="DL58" s="5"/>
      <c r="DM58" s="5"/>
      <c r="DN58" s="5"/>
      <c r="DO58" s="5"/>
      <c r="DP58" s="5"/>
      <c r="DQ58" s="5"/>
      <c r="DR58" s="5"/>
      <c r="DS58" s="5"/>
      <c r="DT58" s="5"/>
      <c r="DU58" s="5"/>
      <c r="DV58" s="5"/>
      <c r="DW58" s="5"/>
      <c r="DX58" s="5"/>
      <c r="DY58" s="5"/>
      <c r="DZ58" s="5"/>
      <c r="EA58" s="5"/>
      <c r="EB58" s="5"/>
      <c r="EC58" s="5"/>
      <c r="ED58" s="5"/>
      <c r="EE58" s="5"/>
      <c r="EF58" s="5"/>
      <c r="EG58" s="5"/>
      <c r="EH58" s="5"/>
      <c r="EI58" s="5"/>
      <c r="EJ58" s="5"/>
      <c r="EK58" s="5"/>
      <c r="EL58" s="5"/>
      <c r="EM58" s="5"/>
      <c r="EN58" s="5"/>
      <c r="EO58" s="5"/>
      <c r="EP58" s="5"/>
      <c r="EQ58" s="5"/>
      <c r="ER58" s="5"/>
      <c r="ES58" s="5"/>
      <c r="ET58" s="5"/>
      <c r="EU58" s="5"/>
      <c r="EV58" s="5"/>
      <c r="EW58" s="5"/>
      <c r="EX58" s="5"/>
      <c r="EY58" s="5"/>
      <c r="EZ58" s="5"/>
      <c r="FA58" s="5"/>
      <c r="FB58" s="5"/>
      <c r="FC58" s="5"/>
      <c r="FD58" s="5"/>
      <c r="FE58" s="5"/>
      <c r="FF58" s="5"/>
      <c r="FG58" s="5"/>
      <c r="FH58" s="5"/>
      <c r="FI58" s="5"/>
      <c r="FJ58" s="5"/>
      <c r="FK58" s="5"/>
      <c r="FL58" s="5"/>
      <c r="FM58" s="5"/>
      <c r="FN58" s="5"/>
      <c r="FO58" s="5"/>
      <c r="FP58" s="5"/>
      <c r="FQ58" s="5"/>
      <c r="FR58" s="5"/>
      <c r="FS58" s="5"/>
      <c r="FT58" s="5"/>
      <c r="FU58" s="5"/>
      <c r="FV58" s="5"/>
      <c r="FW58" s="5"/>
      <c r="FX58" s="5"/>
      <c r="FY58" s="5"/>
      <c r="FZ58" s="5"/>
      <c r="GA58" s="5"/>
      <c r="GB58" s="5"/>
      <c r="GC58" s="5"/>
      <c r="GD58" s="5"/>
      <c r="GE58" s="5"/>
      <c r="GF58" s="5"/>
      <c r="GG58" s="5"/>
      <c r="GH58" s="5"/>
      <c r="GI58" s="5"/>
      <c r="GJ58" s="5"/>
      <c r="GK58" s="5"/>
      <c r="GL58" s="5"/>
      <c r="GM58" s="5"/>
      <c r="GN58" s="5"/>
      <c r="GO58" s="5"/>
      <c r="GP58" s="5"/>
      <c r="GQ58" s="5"/>
      <c r="GR58" s="5"/>
      <c r="GS58" s="5"/>
      <c r="GT58" s="5"/>
      <c r="GU58" s="5"/>
      <c r="GV58" s="5"/>
      <c r="GW58" s="5"/>
      <c r="GX58" s="5"/>
      <c r="GY58" s="5"/>
      <c r="GZ58" s="5"/>
      <c r="HA58" s="5"/>
      <c r="HB58" s="5"/>
      <c r="HC58" s="5"/>
      <c r="HD58" s="5"/>
      <c r="HE58" s="5"/>
      <c r="HF58" s="5"/>
      <c r="HG58" s="5"/>
      <c r="HH58" s="5"/>
      <c r="HI58" s="5"/>
      <c r="HJ58" s="5"/>
      <c r="HK58" s="5"/>
      <c r="HL58" s="5"/>
      <c r="HM58" s="5"/>
      <c r="HN58" s="5"/>
      <c r="HO58" s="5"/>
      <c r="HP58" s="5"/>
      <c r="HQ58" s="5"/>
      <c r="HR58" s="5"/>
      <c r="HS58" s="5"/>
      <c r="HT58" s="5"/>
      <c r="HU58" s="5"/>
      <c r="HV58" s="5"/>
      <c r="HW58" s="5"/>
      <c r="HX58" s="5"/>
      <c r="HY58" s="5"/>
      <c r="HZ58" s="5"/>
      <c r="IA58" s="5"/>
      <c r="IB58" s="5"/>
      <c r="IC58" s="5"/>
      <c r="ID58" s="5"/>
      <c r="IE58" s="5"/>
      <c r="IF58" s="5"/>
      <c r="IG58" s="5"/>
      <c r="IH58" s="5"/>
      <c r="II58" s="5"/>
      <c r="IJ58" s="5"/>
      <c r="IK58" s="5"/>
      <c r="IL58" s="5"/>
      <c r="IM58" s="5"/>
      <c r="IN58" s="5"/>
      <c r="IO58" s="5"/>
      <c r="IP58" s="5"/>
      <c r="IQ58" s="5"/>
      <c r="IR58" s="5"/>
      <c r="IS58" s="5"/>
      <c r="IT58" s="5"/>
      <c r="IU58" s="5"/>
      <c r="IV58" s="5"/>
      <c r="IW58" s="5"/>
      <c r="IX58" s="5"/>
      <c r="IY58" s="5"/>
      <c r="IZ58" s="5"/>
      <c r="JA58" s="5"/>
      <c r="JB58" s="5"/>
      <c r="JC58" s="5"/>
      <c r="JD58" s="5"/>
      <c r="JE58" s="5"/>
      <c r="JF58" s="5"/>
      <c r="JG58" s="5"/>
      <c r="JH58" s="5"/>
      <c r="JI58" s="5"/>
      <c r="JJ58" s="5"/>
      <c r="JK58" s="5"/>
      <c r="JL58" s="5"/>
      <c r="JM58" s="5"/>
      <c r="JN58" s="5"/>
      <c r="JO58" s="5"/>
      <c r="JP58" s="5"/>
      <c r="JQ58" s="5"/>
      <c r="JR58" s="5"/>
      <c r="JS58" s="5"/>
      <c r="JT58" s="5"/>
      <c r="JU58" s="5"/>
      <c r="JV58" s="5"/>
      <c r="JW58" s="5"/>
      <c r="JX58" s="5"/>
      <c r="JY58" s="5"/>
      <c r="JZ58" s="5"/>
      <c r="KA58" s="5"/>
      <c r="KB58" s="5"/>
      <c r="KC58" s="5"/>
      <c r="KD58" s="5"/>
      <c r="KE58" s="5"/>
      <c r="KF58" s="5"/>
      <c r="KG58" s="5"/>
      <c r="KH58" s="5"/>
      <c r="KI58" s="5"/>
      <c r="KJ58" s="5"/>
      <c r="KK58" s="5"/>
      <c r="KL58" s="5"/>
      <c r="KM58" s="5"/>
      <c r="KN58" s="5"/>
      <c r="KO58" s="5"/>
      <c r="KP58" s="5"/>
      <c r="KQ58" s="5"/>
      <c r="KR58" s="5"/>
      <c r="KS58" s="5"/>
      <c r="KT58" s="5"/>
      <c r="KU58" s="5"/>
      <c r="KV58" s="5"/>
      <c r="KW58" s="5"/>
      <c r="KX58" s="5"/>
      <c r="KY58" s="5"/>
      <c r="KZ58" s="5"/>
      <c r="LA58" s="5"/>
      <c r="LB58" s="5"/>
      <c r="LC58" s="5"/>
      <c r="LD58" s="5"/>
      <c r="LE58" s="5"/>
      <c r="LF58" s="5"/>
      <c r="LG58" s="5"/>
      <c r="LH58" s="5"/>
      <c r="LI58" s="5"/>
      <c r="LJ58" s="5"/>
      <c r="LK58" s="5"/>
      <c r="LL58" s="5"/>
      <c r="LM58" s="5"/>
      <c r="LN58" s="5"/>
      <c r="LO58" s="5"/>
      <c r="LP58" s="5"/>
      <c r="LQ58" s="5"/>
      <c r="LR58" s="5"/>
      <c r="LS58" s="5"/>
      <c r="LT58" s="5"/>
      <c r="LU58" s="5"/>
      <c r="LV58" s="5"/>
      <c r="LW58" s="5"/>
      <c r="LX58" s="5"/>
      <c r="LY58" s="5"/>
      <c r="LZ58" s="5"/>
      <c r="MA58" s="5"/>
      <c r="MB58" s="5"/>
      <c r="MC58" s="5"/>
      <c r="MD58" s="5"/>
      <c r="ME58" s="5"/>
      <c r="MF58" s="5"/>
      <c r="MG58" s="5"/>
      <c r="MH58" s="5"/>
      <c r="MI58" s="5"/>
      <c r="MJ58" s="5"/>
      <c r="MK58" s="5"/>
      <c r="ML58" s="5"/>
      <c r="MM58" s="5"/>
      <c r="MN58" s="5"/>
      <c r="MO58" s="5"/>
      <c r="MP58" s="5"/>
      <c r="MQ58" s="5"/>
      <c r="MR58" s="5"/>
      <c r="MS58" s="5"/>
      <c r="MT58" s="5"/>
      <c r="MU58" s="5"/>
      <c r="MV58" s="5"/>
      <c r="MW58" s="5"/>
      <c r="MX58" s="5"/>
      <c r="MY58" s="5"/>
      <c r="MZ58" s="5"/>
      <c r="NA58" s="5"/>
      <c r="NB58" s="5"/>
      <c r="NC58" s="5"/>
      <c r="ND58" s="5"/>
      <c r="NE58" s="5"/>
      <c r="NF58" s="5"/>
      <c r="NG58" s="5"/>
      <c r="NH58" s="5"/>
      <c r="NI58" s="5"/>
      <c r="NJ58" s="5"/>
      <c r="NK58" s="5"/>
      <c r="NL58" s="5"/>
      <c r="NM58" s="5"/>
      <c r="NN58" s="5"/>
      <c r="NO58" s="5"/>
      <c r="NP58" s="5"/>
      <c r="NQ58" s="5"/>
      <c r="NR58" s="5"/>
      <c r="NS58" s="5"/>
      <c r="NT58" s="5"/>
      <c r="NU58" s="5"/>
      <c r="NV58" s="5"/>
      <c r="NW58" s="5"/>
      <c r="NX58" s="5"/>
      <c r="NY58" s="5"/>
      <c r="NZ58" s="5"/>
      <c r="OA58" s="5"/>
      <c r="OB58" s="5"/>
      <c r="OC58" s="5"/>
      <c r="OD58" s="5"/>
      <c r="OE58" s="5"/>
      <c r="OF58" s="5"/>
      <c r="OG58" s="5"/>
      <c r="OH58" s="5"/>
      <c r="OI58" s="5"/>
      <c r="OJ58" s="5"/>
      <c r="OK58" s="5"/>
      <c r="OL58" s="5"/>
      <c r="OM58" s="5"/>
      <c r="ON58" s="5"/>
      <c r="OO58" s="5"/>
      <c r="OP58" s="5"/>
      <c r="OQ58" s="5"/>
      <c r="OR58" s="5"/>
      <c r="OS58" s="5"/>
      <c r="OT58" s="5"/>
      <c r="OU58" s="5"/>
      <c r="OV58" s="5"/>
      <c r="OW58" s="5"/>
      <c r="OX58" s="5"/>
      <c r="OY58" s="5"/>
      <c r="OZ58" s="5"/>
      <c r="PA58" s="5"/>
      <c r="PB58" s="5"/>
      <c r="PC58" s="5"/>
      <c r="PD58" s="5"/>
      <c r="PE58" s="5"/>
      <c r="PF58" s="5"/>
      <c r="PG58" s="5"/>
      <c r="PH58" s="5"/>
      <c r="PI58" s="5"/>
      <c r="PJ58" s="5"/>
      <c r="PK58" s="5"/>
      <c r="PL58" s="5"/>
      <c r="PM58" s="5"/>
      <c r="PN58" s="5"/>
      <c r="PO58" s="5"/>
      <c r="PP58" s="5"/>
      <c r="PQ58" s="5"/>
      <c r="PR58" s="5"/>
      <c r="PS58" s="5"/>
      <c r="PT58" s="5"/>
      <c r="PU58" s="5"/>
      <c r="PV58" s="5"/>
      <c r="PW58" s="5"/>
      <c r="PX58" s="5"/>
      <c r="PY58" s="5"/>
      <c r="PZ58" s="5"/>
      <c r="QA58" s="5"/>
      <c r="QB58" s="5"/>
      <c r="QC58" s="5"/>
      <c r="QD58" s="5"/>
      <c r="QE58" s="5"/>
      <c r="QF58" s="5"/>
      <c r="QG58" s="5"/>
      <c r="QH58" s="5"/>
      <c r="QI58" s="5"/>
      <c r="QJ58" s="5"/>
      <c r="QK58" s="5"/>
      <c r="QL58" s="5"/>
      <c r="QM58" s="5"/>
      <c r="QN58" s="5"/>
      <c r="QO58" s="5"/>
      <c r="QP58" s="5"/>
      <c r="QQ58" s="5"/>
      <c r="QR58" s="5"/>
      <c r="QS58" s="5"/>
      <c r="QT58" s="5"/>
      <c r="QU58" s="5"/>
      <c r="QV58" s="5"/>
      <c r="QW58" s="5"/>
      <c r="QX58" s="5"/>
      <c r="QY58" s="5"/>
      <c r="QZ58" s="5"/>
      <c r="RA58" s="5"/>
      <c r="RB58" s="5"/>
      <c r="RC58" s="5"/>
      <c r="RD58" s="5"/>
      <c r="RE58" s="5"/>
      <c r="RF58" s="5"/>
      <c r="RG58" s="5"/>
      <c r="RH58" s="5"/>
      <c r="RI58" s="5"/>
      <c r="RJ58" s="5"/>
      <c r="RK58" s="5"/>
      <c r="RL58" s="5"/>
      <c r="RM58" s="5"/>
      <c r="RN58" s="5"/>
      <c r="RO58" s="5"/>
      <c r="RP58" s="5"/>
      <c r="RQ58" s="5"/>
      <c r="RR58" s="5"/>
      <c r="RS58" s="5"/>
      <c r="RT58" s="5"/>
      <c r="RU58" s="5"/>
      <c r="RV58" s="5"/>
      <c r="RW58" s="5"/>
      <c r="RX58" s="5"/>
      <c r="RY58" s="5"/>
      <c r="RZ58" s="5"/>
      <c r="SA58" s="5"/>
      <c r="SB58" s="5"/>
      <c r="SC58" s="5"/>
      <c r="SD58" s="5"/>
      <c r="SE58" s="5"/>
      <c r="SF58" s="5"/>
      <c r="SG58" s="5"/>
      <c r="SH58" s="5"/>
      <c r="SI58" s="5"/>
      <c r="SJ58" s="5"/>
      <c r="SK58" s="5"/>
      <c r="SL58" s="5"/>
      <c r="SM58" s="5"/>
      <c r="SN58" s="5"/>
      <c r="SO58" s="5"/>
      <c r="SP58" s="5"/>
      <c r="SQ58" s="5"/>
      <c r="SR58" s="5"/>
      <c r="SS58" s="5"/>
      <c r="ST58" s="5"/>
      <c r="SU58" s="5"/>
      <c r="SV58" s="5"/>
      <c r="SW58" s="5"/>
      <c r="SX58" s="5"/>
      <c r="SY58" s="5"/>
      <c r="SZ58" s="5"/>
      <c r="TA58" s="5"/>
      <c r="TB58" s="5"/>
      <c r="TC58" s="5"/>
      <c r="TD58" s="5"/>
      <c r="TE58" s="5"/>
      <c r="TF58" s="5"/>
      <c r="TG58" s="5"/>
      <c r="TH58" s="5"/>
      <c r="TI58" s="5"/>
      <c r="TJ58" s="5"/>
      <c r="TK58" s="5"/>
      <c r="TL58" s="5"/>
      <c r="TM58" s="5"/>
      <c r="TN58" s="5"/>
      <c r="TO58" s="5"/>
      <c r="TP58" s="5"/>
      <c r="TQ58" s="5"/>
      <c r="TR58" s="5"/>
      <c r="TS58" s="5"/>
      <c r="TT58" s="5"/>
      <c r="TU58" s="5"/>
      <c r="TV58" s="5"/>
      <c r="TW58" s="5"/>
      <c r="TX58" s="5"/>
      <c r="TY58" s="5"/>
      <c r="TZ58" s="5"/>
      <c r="UA58" s="5"/>
      <c r="UB58" s="5"/>
      <c r="UC58" s="5"/>
      <c r="UD58" s="5"/>
      <c r="UE58" s="5"/>
      <c r="UF58" s="5"/>
      <c r="UG58" s="5"/>
      <c r="UH58" s="5"/>
      <c r="UI58" s="5"/>
      <c r="UJ58" s="5"/>
      <c r="UK58" s="5"/>
      <c r="UL58" s="5"/>
      <c r="UM58" s="5"/>
      <c r="UN58" s="5"/>
      <c r="UO58" s="5"/>
      <c r="UP58" s="5"/>
      <c r="UQ58" s="5"/>
      <c r="UR58" s="5"/>
      <c r="US58" s="5"/>
      <c r="UT58" s="5"/>
      <c r="UU58" s="5"/>
      <c r="UV58" s="5"/>
      <c r="UW58" s="5"/>
      <c r="UX58" s="5"/>
      <c r="UY58" s="5"/>
      <c r="UZ58" s="5"/>
      <c r="VA58" s="5"/>
      <c r="VB58" s="5"/>
      <c r="VC58" s="5"/>
      <c r="VD58" s="5"/>
      <c r="VE58" s="5"/>
      <c r="VF58" s="5"/>
      <c r="VG58" s="5"/>
      <c r="VH58" s="5"/>
      <c r="VI58" s="5"/>
      <c r="VJ58" s="5"/>
      <c r="VK58" s="5"/>
      <c r="VL58" s="5"/>
      <c r="VM58" s="5"/>
      <c r="VN58" s="5"/>
      <c r="VO58" s="5"/>
      <c r="VP58" s="5"/>
      <c r="VQ58" s="5"/>
      <c r="VR58" s="5"/>
      <c r="VS58" s="5"/>
      <c r="VT58" s="5"/>
      <c r="VU58" s="5"/>
      <c r="VV58" s="5"/>
      <c r="VW58" s="5"/>
      <c r="VX58" s="5"/>
      <c r="VY58" s="5"/>
      <c r="VZ58" s="5"/>
      <c r="WA58" s="5"/>
      <c r="WB58" s="5"/>
      <c r="WC58" s="5"/>
      <c r="WD58" s="5"/>
      <c r="WE58" s="5"/>
      <c r="WF58" s="5"/>
      <c r="WG58" s="5"/>
      <c r="WH58" s="5"/>
      <c r="WI58" s="5"/>
      <c r="WJ58" s="5"/>
      <c r="WK58" s="5"/>
      <c r="WL58" s="5"/>
      <c r="WM58" s="5"/>
      <c r="WN58" s="5"/>
      <c r="WO58" s="5"/>
      <c r="WP58" s="5"/>
      <c r="WQ58" s="5"/>
      <c r="WR58" s="5"/>
      <c r="WS58" s="5"/>
      <c r="WT58" s="5"/>
      <c r="WU58" s="5"/>
      <c r="WV58" s="5"/>
      <c r="WW58" s="5"/>
      <c r="WX58" s="5"/>
      <c r="WY58" s="5"/>
      <c r="WZ58" s="5"/>
      <c r="XA58" s="5"/>
      <c r="XB58" s="5"/>
      <c r="XC58" s="5"/>
      <c r="XD58" s="5"/>
      <c r="XE58" s="5"/>
      <c r="XF58" s="5"/>
      <c r="XG58" s="5"/>
      <c r="XH58" s="5"/>
      <c r="XI58" s="5"/>
      <c r="XJ58" s="5"/>
      <c r="XK58" s="5"/>
      <c r="XL58" s="5"/>
      <c r="XM58" s="5"/>
      <c r="XN58" s="5"/>
      <c r="XO58" s="5"/>
      <c r="XP58" s="5"/>
      <c r="XQ58" s="5"/>
      <c r="XR58" s="5"/>
      <c r="XS58" s="5"/>
      <c r="XT58" s="5"/>
      <c r="XU58" s="5"/>
      <c r="XV58" s="5"/>
      <c r="XW58" s="5"/>
    </row>
    <row r="59" spans="1:647" x14ac:dyDescent="0.45">
      <c r="AM59" s="5"/>
      <c r="AN59" s="5"/>
      <c r="AO59" s="5"/>
      <c r="AP59" s="5"/>
      <c r="AQ59" s="5"/>
      <c r="AR59" s="5"/>
      <c r="AS59" s="5"/>
      <c r="AT59" s="5"/>
      <c r="AU59" s="5"/>
      <c r="AV59" s="5"/>
      <c r="AW59" s="5"/>
      <c r="AX59" s="5"/>
      <c r="AY59" s="5"/>
      <c r="AZ59" s="5"/>
      <c r="BA59" s="5"/>
      <c r="BB59" s="5"/>
      <c r="BC59" s="5"/>
      <c r="BD59" s="5"/>
      <c r="BE59" s="5"/>
      <c r="BF59" s="5"/>
      <c r="BG59" s="5"/>
      <c r="BH59" s="5"/>
      <c r="BI59" s="5"/>
      <c r="BJ59" s="5"/>
      <c r="BK59" s="5"/>
      <c r="BL59" s="5"/>
      <c r="BM59" s="5"/>
      <c r="BN59" s="5"/>
      <c r="BO59" s="5"/>
      <c r="BP59" s="5"/>
      <c r="BQ59" s="5"/>
      <c r="BR59" s="5"/>
      <c r="BS59" s="5"/>
      <c r="BT59" s="5"/>
      <c r="BU59" s="5"/>
      <c r="BV59" s="5"/>
      <c r="BW59" s="5"/>
      <c r="BX59" s="5"/>
      <c r="BY59" s="5"/>
      <c r="BZ59" s="5"/>
      <c r="CA59" s="5"/>
      <c r="CB59" s="5"/>
      <c r="CC59" s="5"/>
      <c r="CD59" s="5"/>
      <c r="CE59" s="5"/>
      <c r="CF59" s="5"/>
      <c r="CG59" s="5"/>
      <c r="CH59" s="5"/>
      <c r="CI59" s="5"/>
      <c r="CJ59" s="5"/>
      <c r="CK59" s="5"/>
      <c r="CL59" s="5"/>
      <c r="CM59" s="5"/>
      <c r="CN59" s="5"/>
      <c r="CO59" s="5"/>
      <c r="CP59" s="5"/>
      <c r="CQ59" s="5"/>
      <c r="CR59" s="5"/>
      <c r="CS59" s="5"/>
      <c r="CT59" s="5"/>
      <c r="CU59" s="5"/>
      <c r="CV59" s="5"/>
      <c r="CW59" s="5"/>
      <c r="CX59" s="5"/>
      <c r="CY59" s="5"/>
      <c r="CZ59" s="5"/>
      <c r="DA59" s="5"/>
      <c r="DB59" s="5"/>
      <c r="DC59" s="5"/>
      <c r="DD59" s="5"/>
      <c r="DE59" s="5"/>
      <c r="DF59" s="5"/>
      <c r="DG59" s="5"/>
      <c r="DH59" s="5"/>
      <c r="DI59" s="5"/>
      <c r="DJ59" s="5"/>
      <c r="DK59" s="5"/>
      <c r="DL59" s="5"/>
      <c r="DM59" s="5"/>
      <c r="DN59" s="5"/>
      <c r="DO59" s="5"/>
      <c r="DP59" s="5"/>
      <c r="DQ59" s="5"/>
      <c r="DR59" s="5"/>
      <c r="DS59" s="5"/>
      <c r="DT59" s="5"/>
      <c r="DU59" s="5"/>
      <c r="DV59" s="5"/>
      <c r="DW59" s="5"/>
      <c r="DX59" s="5"/>
      <c r="DY59" s="5"/>
      <c r="DZ59" s="5"/>
      <c r="EA59" s="5"/>
      <c r="EB59" s="5"/>
      <c r="EC59" s="5"/>
      <c r="ED59" s="5"/>
      <c r="EE59" s="5"/>
      <c r="EF59" s="5"/>
      <c r="EG59" s="5"/>
      <c r="EH59" s="5"/>
      <c r="EI59" s="5"/>
      <c r="EJ59" s="5"/>
      <c r="EK59" s="5"/>
      <c r="EL59" s="5"/>
      <c r="EM59" s="5"/>
      <c r="EN59" s="5"/>
      <c r="EO59" s="5"/>
      <c r="EP59" s="5"/>
      <c r="EQ59" s="5"/>
      <c r="ER59" s="5"/>
      <c r="ES59" s="5"/>
      <c r="ET59" s="5"/>
      <c r="EU59" s="5"/>
      <c r="EV59" s="5"/>
      <c r="EW59" s="5"/>
      <c r="EX59" s="5"/>
      <c r="EY59" s="5"/>
      <c r="EZ59" s="5"/>
      <c r="FA59" s="5"/>
      <c r="FB59" s="5"/>
      <c r="FC59" s="5"/>
      <c r="FD59" s="5"/>
      <c r="FE59" s="5"/>
      <c r="FF59" s="5"/>
      <c r="FG59" s="5"/>
      <c r="FH59" s="5"/>
      <c r="FI59" s="5"/>
      <c r="FJ59" s="5"/>
      <c r="FK59" s="5"/>
      <c r="FL59" s="5"/>
      <c r="FM59" s="5"/>
      <c r="FN59" s="5"/>
      <c r="FO59" s="5"/>
      <c r="FP59" s="5"/>
      <c r="FQ59" s="5"/>
      <c r="FR59" s="5"/>
      <c r="FS59" s="5"/>
      <c r="FT59" s="5"/>
      <c r="FU59" s="5"/>
      <c r="FV59" s="5"/>
      <c r="FW59" s="5"/>
      <c r="FX59" s="5"/>
      <c r="FY59" s="5"/>
      <c r="FZ59" s="5"/>
      <c r="GA59" s="5"/>
      <c r="GB59" s="5"/>
      <c r="GC59" s="5"/>
      <c r="GD59" s="5"/>
      <c r="GE59" s="5"/>
      <c r="GF59" s="5"/>
      <c r="GG59" s="5"/>
      <c r="GH59" s="5"/>
      <c r="GI59" s="5"/>
      <c r="GJ59" s="5"/>
      <c r="GK59" s="5"/>
      <c r="GL59" s="5"/>
      <c r="GM59" s="5"/>
      <c r="GN59" s="5"/>
      <c r="GO59" s="5"/>
      <c r="GP59" s="5"/>
      <c r="GQ59" s="5"/>
      <c r="GR59" s="5"/>
      <c r="GS59" s="5"/>
      <c r="GT59" s="5"/>
      <c r="GU59" s="5"/>
      <c r="GV59" s="5"/>
      <c r="GW59" s="5"/>
      <c r="GX59" s="5"/>
      <c r="GY59" s="5"/>
      <c r="GZ59" s="5"/>
      <c r="HA59" s="5"/>
      <c r="HB59" s="5"/>
      <c r="HC59" s="5"/>
      <c r="HD59" s="5"/>
      <c r="HE59" s="5"/>
      <c r="HF59" s="5"/>
      <c r="HG59" s="5"/>
      <c r="HH59" s="5"/>
      <c r="HI59" s="5"/>
      <c r="HJ59" s="5"/>
      <c r="HK59" s="5"/>
      <c r="HL59" s="5"/>
      <c r="HM59" s="5"/>
      <c r="HN59" s="5"/>
      <c r="HO59" s="5"/>
      <c r="HP59" s="5"/>
      <c r="HQ59" s="5"/>
      <c r="HR59" s="5"/>
      <c r="HS59" s="5"/>
      <c r="HT59" s="5"/>
      <c r="HU59" s="5"/>
      <c r="HV59" s="5"/>
      <c r="HW59" s="5"/>
      <c r="HX59" s="5"/>
      <c r="HY59" s="5"/>
      <c r="HZ59" s="5"/>
      <c r="IA59" s="5"/>
      <c r="IB59" s="5"/>
      <c r="IC59" s="5"/>
      <c r="ID59" s="5"/>
      <c r="IE59" s="5"/>
      <c r="IF59" s="5"/>
      <c r="IG59" s="5"/>
      <c r="IH59" s="5"/>
      <c r="II59" s="5"/>
      <c r="IJ59" s="5"/>
      <c r="IK59" s="5"/>
      <c r="IL59" s="5"/>
      <c r="IM59" s="5"/>
      <c r="IN59" s="5"/>
      <c r="IO59" s="5"/>
      <c r="IP59" s="5"/>
      <c r="IQ59" s="5"/>
      <c r="IR59" s="5"/>
      <c r="IS59" s="5"/>
      <c r="IT59" s="5"/>
      <c r="IU59" s="5"/>
      <c r="IV59" s="5"/>
      <c r="IW59" s="5"/>
      <c r="IX59" s="5"/>
      <c r="IY59" s="5"/>
      <c r="IZ59" s="5"/>
      <c r="JA59" s="5"/>
      <c r="JB59" s="5"/>
      <c r="JC59" s="5"/>
      <c r="JD59" s="5"/>
      <c r="JE59" s="5"/>
      <c r="JF59" s="5"/>
      <c r="JG59" s="5"/>
      <c r="JH59" s="5"/>
      <c r="JI59" s="5"/>
      <c r="JJ59" s="5"/>
      <c r="JK59" s="5"/>
      <c r="JL59" s="5"/>
      <c r="JM59" s="5"/>
      <c r="JN59" s="5"/>
      <c r="JO59" s="5"/>
      <c r="JP59" s="5"/>
      <c r="JQ59" s="5"/>
      <c r="JR59" s="5"/>
      <c r="JS59" s="5"/>
      <c r="JT59" s="5"/>
      <c r="JU59" s="5"/>
      <c r="JV59" s="5"/>
      <c r="JW59" s="5"/>
      <c r="JX59" s="5"/>
      <c r="JY59" s="5"/>
      <c r="JZ59" s="5"/>
      <c r="KA59" s="5"/>
      <c r="KB59" s="5"/>
      <c r="KC59" s="5"/>
      <c r="KD59" s="5"/>
      <c r="KE59" s="5"/>
      <c r="KF59" s="5"/>
      <c r="KG59" s="5"/>
      <c r="KH59" s="5"/>
      <c r="KI59" s="5"/>
      <c r="KJ59" s="5"/>
      <c r="KK59" s="5"/>
      <c r="KL59" s="5"/>
      <c r="KM59" s="5"/>
      <c r="KN59" s="5"/>
      <c r="KO59" s="5"/>
      <c r="KP59" s="5"/>
      <c r="KQ59" s="5"/>
      <c r="KR59" s="5"/>
      <c r="KS59" s="5"/>
      <c r="KT59" s="5"/>
      <c r="KU59" s="5"/>
      <c r="KV59" s="5"/>
      <c r="KW59" s="5"/>
      <c r="KX59" s="5"/>
      <c r="KY59" s="5"/>
      <c r="KZ59" s="5"/>
      <c r="LA59" s="5"/>
      <c r="LB59" s="5"/>
      <c r="LC59" s="5"/>
      <c r="LD59" s="5"/>
      <c r="LE59" s="5"/>
      <c r="LF59" s="5"/>
      <c r="LG59" s="5"/>
      <c r="LH59" s="5"/>
      <c r="LI59" s="5"/>
      <c r="LJ59" s="5"/>
      <c r="LK59" s="5"/>
      <c r="LL59" s="5"/>
      <c r="LM59" s="5"/>
      <c r="LN59" s="5"/>
      <c r="LO59" s="5"/>
      <c r="LP59" s="5"/>
      <c r="LQ59" s="5"/>
      <c r="LR59" s="5"/>
      <c r="LS59" s="5"/>
      <c r="LT59" s="5"/>
      <c r="LU59" s="5"/>
      <c r="LV59" s="5"/>
      <c r="LW59" s="5"/>
      <c r="LX59" s="5"/>
      <c r="LY59" s="5"/>
      <c r="LZ59" s="5"/>
      <c r="MA59" s="5"/>
      <c r="MB59" s="5"/>
      <c r="MC59" s="5"/>
      <c r="MD59" s="5"/>
      <c r="ME59" s="5"/>
      <c r="MF59" s="5"/>
      <c r="MG59" s="5"/>
      <c r="MH59" s="5"/>
      <c r="MI59" s="5"/>
      <c r="MJ59" s="5"/>
      <c r="MK59" s="5"/>
      <c r="ML59" s="5"/>
      <c r="MM59" s="5"/>
      <c r="MN59" s="5"/>
      <c r="MO59" s="5"/>
      <c r="MP59" s="5"/>
      <c r="MQ59" s="5"/>
      <c r="MR59" s="5"/>
      <c r="MS59" s="5"/>
      <c r="MT59" s="5"/>
      <c r="MU59" s="5"/>
      <c r="MV59" s="5"/>
      <c r="MW59" s="5"/>
      <c r="MX59" s="5"/>
      <c r="MY59" s="5"/>
      <c r="MZ59" s="5"/>
      <c r="NA59" s="5"/>
      <c r="NB59" s="5"/>
      <c r="NC59" s="5"/>
      <c r="ND59" s="5"/>
      <c r="NE59" s="5"/>
      <c r="NF59" s="5"/>
      <c r="NG59" s="5"/>
      <c r="NH59" s="5"/>
      <c r="NI59" s="5"/>
      <c r="NJ59" s="5"/>
      <c r="NK59" s="5"/>
      <c r="NL59" s="5"/>
      <c r="NM59" s="5"/>
      <c r="NN59" s="5"/>
      <c r="NO59" s="5"/>
      <c r="NP59" s="5"/>
      <c r="NQ59" s="5"/>
      <c r="NR59" s="5"/>
      <c r="NS59" s="5"/>
      <c r="NT59" s="5"/>
      <c r="NU59" s="5"/>
      <c r="NV59" s="5"/>
      <c r="NW59" s="5"/>
      <c r="NX59" s="5"/>
      <c r="NY59" s="5"/>
      <c r="NZ59" s="5"/>
      <c r="OA59" s="5"/>
      <c r="OB59" s="5"/>
      <c r="OC59" s="5"/>
      <c r="OD59" s="5"/>
      <c r="OE59" s="5"/>
      <c r="OF59" s="5"/>
      <c r="OG59" s="5"/>
      <c r="OH59" s="5"/>
      <c r="OI59" s="5"/>
      <c r="OJ59" s="5"/>
      <c r="OK59" s="5"/>
      <c r="OL59" s="5"/>
      <c r="OM59" s="5"/>
      <c r="ON59" s="5"/>
      <c r="OO59" s="5"/>
      <c r="OP59" s="5"/>
      <c r="OQ59" s="5"/>
      <c r="OR59" s="5"/>
      <c r="OS59" s="5"/>
      <c r="OT59" s="5"/>
      <c r="OU59" s="5"/>
      <c r="OV59" s="5"/>
      <c r="OW59" s="5"/>
      <c r="OX59" s="5"/>
      <c r="OY59" s="5"/>
      <c r="OZ59" s="5"/>
      <c r="PA59" s="5"/>
      <c r="PB59" s="5"/>
      <c r="PC59" s="5"/>
      <c r="PD59" s="5"/>
      <c r="PE59" s="5"/>
      <c r="PF59" s="5"/>
      <c r="PG59" s="5"/>
      <c r="PH59" s="5"/>
      <c r="PI59" s="5"/>
      <c r="PJ59" s="5"/>
      <c r="PK59" s="5"/>
      <c r="PL59" s="5"/>
      <c r="PM59" s="5"/>
      <c r="PN59" s="5"/>
      <c r="PO59" s="5"/>
      <c r="PP59" s="5"/>
      <c r="PQ59" s="5"/>
      <c r="PR59" s="5"/>
      <c r="PS59" s="5"/>
      <c r="PT59" s="5"/>
      <c r="PU59" s="5"/>
      <c r="PV59" s="5"/>
      <c r="PW59" s="5"/>
      <c r="PX59" s="5"/>
      <c r="PY59" s="5"/>
      <c r="PZ59" s="5"/>
      <c r="QA59" s="5"/>
      <c r="QB59" s="5"/>
      <c r="QC59" s="5"/>
      <c r="QD59" s="5"/>
      <c r="QE59" s="5"/>
      <c r="QF59" s="5"/>
      <c r="QG59" s="5"/>
      <c r="QH59" s="5"/>
      <c r="QI59" s="5"/>
      <c r="QJ59" s="5"/>
      <c r="QK59" s="5"/>
      <c r="QL59" s="5"/>
      <c r="QM59" s="5"/>
      <c r="QN59" s="5"/>
      <c r="QO59" s="5"/>
      <c r="QP59" s="5"/>
      <c r="QQ59" s="5"/>
      <c r="QR59" s="5"/>
      <c r="QS59" s="5"/>
      <c r="QT59" s="5"/>
      <c r="QU59" s="5"/>
      <c r="QV59" s="5"/>
      <c r="QW59" s="5"/>
      <c r="QX59" s="5"/>
      <c r="QY59" s="5"/>
      <c r="QZ59" s="5"/>
      <c r="RA59" s="5"/>
      <c r="RB59" s="5"/>
      <c r="RC59" s="5"/>
      <c r="RD59" s="5"/>
      <c r="RE59" s="5"/>
      <c r="RF59" s="5"/>
      <c r="RG59" s="5"/>
      <c r="RH59" s="5"/>
      <c r="RI59" s="5"/>
      <c r="RJ59" s="5"/>
      <c r="RK59" s="5"/>
      <c r="RL59" s="5"/>
      <c r="RM59" s="5"/>
      <c r="RN59" s="5"/>
      <c r="RO59" s="5"/>
      <c r="RP59" s="5"/>
      <c r="RQ59" s="5"/>
      <c r="RR59" s="5"/>
      <c r="RS59" s="5"/>
      <c r="RT59" s="5"/>
      <c r="RU59" s="5"/>
      <c r="RV59" s="5"/>
      <c r="RW59" s="5"/>
      <c r="RX59" s="5"/>
      <c r="RY59" s="5"/>
      <c r="RZ59" s="5"/>
      <c r="SA59" s="5"/>
      <c r="SB59" s="5"/>
      <c r="SC59" s="5"/>
      <c r="SD59" s="5"/>
      <c r="SE59" s="5"/>
      <c r="SF59" s="5"/>
      <c r="SG59" s="5"/>
      <c r="SH59" s="5"/>
      <c r="SI59" s="5"/>
      <c r="SJ59" s="5"/>
      <c r="SK59" s="5"/>
      <c r="SL59" s="5"/>
      <c r="SM59" s="5"/>
      <c r="SN59" s="5"/>
      <c r="SO59" s="5"/>
      <c r="SP59" s="5"/>
      <c r="SQ59" s="5"/>
      <c r="SR59" s="5"/>
      <c r="SS59" s="5"/>
      <c r="ST59" s="5"/>
      <c r="SU59" s="5"/>
      <c r="SV59" s="5"/>
      <c r="SW59" s="5"/>
      <c r="SX59" s="5"/>
      <c r="SY59" s="5"/>
      <c r="SZ59" s="5"/>
      <c r="TA59" s="5"/>
      <c r="TB59" s="5"/>
      <c r="TC59" s="5"/>
      <c r="TD59" s="5"/>
      <c r="TE59" s="5"/>
      <c r="TF59" s="5"/>
      <c r="TG59" s="5"/>
      <c r="TH59" s="5"/>
      <c r="TI59" s="5"/>
      <c r="TJ59" s="5"/>
      <c r="TK59" s="5"/>
      <c r="TL59" s="5"/>
      <c r="TM59" s="5"/>
      <c r="TN59" s="5"/>
      <c r="TO59" s="5"/>
      <c r="TP59" s="5"/>
      <c r="TQ59" s="5"/>
      <c r="TR59" s="5"/>
      <c r="TS59" s="5"/>
      <c r="TT59" s="5"/>
      <c r="TU59" s="5"/>
      <c r="TV59" s="5"/>
      <c r="TW59" s="5"/>
      <c r="TX59" s="5"/>
      <c r="TY59" s="5"/>
      <c r="TZ59" s="5"/>
      <c r="UA59" s="5"/>
      <c r="UB59" s="5"/>
      <c r="UC59" s="5"/>
      <c r="UD59" s="5"/>
      <c r="UE59" s="5"/>
      <c r="UF59" s="5"/>
      <c r="UG59" s="5"/>
      <c r="UH59" s="5"/>
      <c r="UI59" s="5"/>
      <c r="UJ59" s="5"/>
      <c r="UK59" s="5"/>
      <c r="UL59" s="5"/>
      <c r="UM59" s="5"/>
      <c r="UN59" s="5"/>
      <c r="UO59" s="5"/>
      <c r="UP59" s="5"/>
      <c r="UQ59" s="5"/>
      <c r="UR59" s="5"/>
      <c r="US59" s="5"/>
      <c r="UT59" s="5"/>
      <c r="UU59" s="5"/>
      <c r="UV59" s="5"/>
      <c r="UW59" s="5"/>
      <c r="UX59" s="5"/>
      <c r="UY59" s="5"/>
      <c r="UZ59" s="5"/>
      <c r="VA59" s="5"/>
      <c r="VB59" s="5"/>
      <c r="VC59" s="5"/>
      <c r="VD59" s="5"/>
      <c r="VE59" s="5"/>
      <c r="VF59" s="5"/>
      <c r="VG59" s="5"/>
      <c r="VH59" s="5"/>
      <c r="VI59" s="5"/>
      <c r="VJ59" s="5"/>
      <c r="VK59" s="5"/>
      <c r="VL59" s="5"/>
      <c r="VM59" s="5"/>
      <c r="VN59" s="5"/>
      <c r="VO59" s="5"/>
      <c r="VP59" s="5"/>
      <c r="VQ59" s="5"/>
      <c r="VR59" s="5"/>
      <c r="VS59" s="5"/>
      <c r="VT59" s="5"/>
      <c r="VU59" s="5"/>
      <c r="VV59" s="5"/>
      <c r="VW59" s="5"/>
      <c r="VX59" s="5"/>
      <c r="VY59" s="5"/>
      <c r="VZ59" s="5"/>
      <c r="WA59" s="5"/>
      <c r="WB59" s="5"/>
      <c r="WC59" s="5"/>
      <c r="WD59" s="5"/>
      <c r="WE59" s="5"/>
      <c r="WF59" s="5"/>
      <c r="WG59" s="5"/>
      <c r="WH59" s="5"/>
      <c r="WI59" s="5"/>
      <c r="WJ59" s="5"/>
      <c r="WK59" s="5"/>
      <c r="WL59" s="5"/>
      <c r="WM59" s="5"/>
      <c r="WN59" s="5"/>
      <c r="WO59" s="5"/>
      <c r="WP59" s="5"/>
      <c r="WQ59" s="5"/>
      <c r="WR59" s="5"/>
      <c r="WS59" s="5"/>
      <c r="WT59" s="5"/>
      <c r="WU59" s="5"/>
      <c r="WV59" s="5"/>
      <c r="WW59" s="5"/>
      <c r="WX59" s="5"/>
      <c r="WY59" s="5"/>
      <c r="WZ59" s="5"/>
      <c r="XA59" s="5"/>
      <c r="XB59" s="5"/>
      <c r="XC59" s="5"/>
      <c r="XD59" s="5"/>
      <c r="XE59" s="5"/>
      <c r="XF59" s="5"/>
      <c r="XG59" s="5"/>
      <c r="XH59" s="5"/>
      <c r="XI59" s="5"/>
      <c r="XJ59" s="5"/>
      <c r="XK59" s="5"/>
      <c r="XL59" s="5"/>
      <c r="XM59" s="5"/>
      <c r="XN59" s="5"/>
      <c r="XO59" s="5"/>
      <c r="XP59" s="5"/>
      <c r="XQ59" s="5"/>
      <c r="XR59" s="5"/>
      <c r="XS59" s="5"/>
      <c r="XT59" s="5"/>
      <c r="XU59" s="5"/>
      <c r="XV59" s="5"/>
      <c r="XW59" s="5"/>
    </row>
    <row r="60" spans="1:647" x14ac:dyDescent="0.4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c r="EU60" s="5"/>
      <c r="EV60" s="5"/>
      <c r="EW60" s="5"/>
      <c r="EX60" s="5"/>
      <c r="EY60" s="5"/>
      <c r="EZ60" s="5"/>
      <c r="FA60" s="5"/>
      <c r="FB60" s="5"/>
      <c r="FC60" s="5"/>
      <c r="FD60" s="5"/>
      <c r="FE60" s="5"/>
      <c r="FF60" s="5"/>
      <c r="FG60" s="5"/>
      <c r="FH60" s="5"/>
      <c r="FI60" s="5"/>
      <c r="FJ60" s="5"/>
      <c r="FK60" s="5"/>
      <c r="FL60" s="5"/>
      <c r="FM60" s="5"/>
      <c r="FN60" s="5"/>
      <c r="FO60" s="5"/>
      <c r="FP60" s="5"/>
      <c r="FQ60" s="5"/>
      <c r="FR60" s="5"/>
      <c r="FS60" s="5"/>
      <c r="FT60" s="5"/>
      <c r="FU60" s="5"/>
      <c r="FV60" s="5"/>
      <c r="FW60" s="5"/>
      <c r="FX60" s="5"/>
      <c r="FY60" s="5"/>
      <c r="FZ60" s="5"/>
      <c r="GA60" s="5"/>
      <c r="GB60" s="5"/>
      <c r="GC60" s="5"/>
      <c r="GD60" s="5"/>
      <c r="GE60" s="5"/>
      <c r="GF60" s="5"/>
      <c r="GG60" s="5"/>
      <c r="GH60" s="5"/>
      <c r="GI60" s="5"/>
      <c r="GJ60" s="5"/>
      <c r="GK60" s="5"/>
      <c r="GL60" s="5"/>
      <c r="GM60" s="5"/>
      <c r="GN60" s="5"/>
      <c r="GO60" s="5"/>
      <c r="GP60" s="5"/>
      <c r="GQ60" s="5"/>
      <c r="GR60" s="5"/>
      <c r="GS60" s="5"/>
      <c r="GT60" s="5"/>
      <c r="GU60" s="5"/>
      <c r="GV60" s="5"/>
      <c r="GW60" s="5"/>
      <c r="GX60" s="5"/>
      <c r="GY60" s="5"/>
      <c r="GZ60" s="5"/>
      <c r="HA60" s="5"/>
      <c r="HB60" s="5"/>
      <c r="HC60" s="5"/>
      <c r="HD60" s="5"/>
      <c r="HE60" s="5"/>
      <c r="HF60" s="5"/>
      <c r="HG60" s="5"/>
      <c r="HH60" s="5"/>
      <c r="HI60" s="5"/>
      <c r="HJ60" s="5"/>
      <c r="HK60" s="5"/>
      <c r="HL60" s="5"/>
      <c r="HM60" s="5"/>
      <c r="HN60" s="5"/>
      <c r="HO60" s="5"/>
      <c r="HP60" s="5"/>
      <c r="HQ60" s="5"/>
      <c r="HR60" s="5"/>
      <c r="HS60" s="5"/>
      <c r="HT60" s="5"/>
      <c r="HU60" s="5"/>
      <c r="HV60" s="5"/>
      <c r="HW60" s="5"/>
      <c r="HX60" s="5"/>
      <c r="HY60" s="5"/>
      <c r="HZ60" s="5"/>
      <c r="IA60" s="5"/>
      <c r="IB60" s="5"/>
      <c r="IC60" s="5"/>
      <c r="ID60" s="5"/>
      <c r="IE60" s="5"/>
      <c r="IF60" s="5"/>
      <c r="IG60" s="5"/>
      <c r="IH60" s="5"/>
      <c r="II60" s="5"/>
      <c r="IJ60" s="5"/>
      <c r="IK60" s="5"/>
      <c r="IL60" s="5"/>
      <c r="IM60" s="5"/>
      <c r="IN60" s="5"/>
      <c r="IO60" s="5"/>
      <c r="IP60" s="5"/>
      <c r="IQ60" s="5"/>
      <c r="IR60" s="5"/>
      <c r="IS60" s="5"/>
      <c r="IT60" s="5"/>
      <c r="IU60" s="5"/>
      <c r="IV60" s="5"/>
      <c r="IW60" s="5"/>
      <c r="IX60" s="5"/>
      <c r="IY60" s="5"/>
      <c r="IZ60" s="5"/>
      <c r="JA60" s="5"/>
      <c r="JB60" s="5"/>
      <c r="JC60" s="5"/>
      <c r="JD60" s="5"/>
      <c r="JE60" s="5"/>
      <c r="JF60" s="5"/>
      <c r="JG60" s="5"/>
      <c r="JH60" s="5"/>
      <c r="JI60" s="5"/>
      <c r="JJ60" s="5"/>
      <c r="JK60" s="5"/>
      <c r="JL60" s="5"/>
      <c r="JM60" s="5"/>
      <c r="JN60" s="5"/>
      <c r="JO60" s="5"/>
      <c r="JP60" s="5"/>
      <c r="JQ60" s="5"/>
      <c r="JR60" s="5"/>
      <c r="JS60" s="5"/>
      <c r="JT60" s="5"/>
      <c r="JU60" s="5"/>
      <c r="JV60" s="5"/>
      <c r="JW60" s="5"/>
      <c r="JX60" s="5"/>
      <c r="JY60" s="5"/>
      <c r="JZ60" s="5"/>
      <c r="KA60" s="5"/>
      <c r="KB60" s="5"/>
      <c r="KC60" s="5"/>
      <c r="KD60" s="5"/>
      <c r="KE60" s="5"/>
      <c r="KF60" s="5"/>
      <c r="KG60" s="5"/>
      <c r="KH60" s="5"/>
      <c r="KI60" s="5"/>
      <c r="KJ60" s="5"/>
      <c r="KK60" s="5"/>
      <c r="KL60" s="5"/>
      <c r="KM60" s="5"/>
      <c r="KN60" s="5"/>
      <c r="KO60" s="5"/>
      <c r="KP60" s="5"/>
      <c r="KQ60" s="5"/>
      <c r="KR60" s="5"/>
      <c r="KS60" s="5"/>
      <c r="KT60" s="5"/>
      <c r="KU60" s="5"/>
      <c r="KV60" s="5"/>
      <c r="KW60" s="5"/>
      <c r="KX60" s="5"/>
      <c r="KY60" s="5"/>
      <c r="KZ60" s="5"/>
      <c r="LA60" s="5"/>
      <c r="LB60" s="5"/>
      <c r="LC60" s="5"/>
      <c r="LD60" s="5"/>
      <c r="LE60" s="5"/>
      <c r="LF60" s="5"/>
      <c r="LG60" s="5"/>
      <c r="LH60" s="5"/>
      <c r="LI60" s="5"/>
      <c r="LJ60" s="5"/>
      <c r="LK60" s="5"/>
      <c r="LL60" s="5"/>
      <c r="LM60" s="5"/>
      <c r="LN60" s="5"/>
      <c r="LO60" s="5"/>
      <c r="LP60" s="5"/>
      <c r="LQ60" s="5"/>
      <c r="LR60" s="5"/>
      <c r="LS60" s="5"/>
      <c r="LT60" s="5"/>
      <c r="LU60" s="5"/>
      <c r="LV60" s="5"/>
      <c r="LW60" s="5"/>
      <c r="LX60" s="5"/>
      <c r="LY60" s="5"/>
      <c r="LZ60" s="5"/>
      <c r="MA60" s="5"/>
      <c r="MB60" s="5"/>
      <c r="MC60" s="5"/>
      <c r="MD60" s="5"/>
      <c r="ME60" s="5"/>
      <c r="MF60" s="5"/>
      <c r="MG60" s="5"/>
      <c r="MH60" s="5"/>
      <c r="MI60" s="5"/>
      <c r="MJ60" s="5"/>
      <c r="MK60" s="5"/>
      <c r="ML60" s="5"/>
      <c r="MM60" s="5"/>
      <c r="MN60" s="5"/>
      <c r="MO60" s="5"/>
      <c r="MP60" s="5"/>
      <c r="MQ60" s="5"/>
      <c r="MR60" s="5"/>
      <c r="MS60" s="5"/>
      <c r="MT60" s="5"/>
      <c r="MU60" s="5"/>
      <c r="MV60" s="5"/>
      <c r="MW60" s="5"/>
      <c r="MX60" s="5"/>
      <c r="MY60" s="5"/>
      <c r="MZ60" s="5"/>
      <c r="NA60" s="5"/>
      <c r="NB60" s="5"/>
      <c r="NC60" s="5"/>
      <c r="ND60" s="5"/>
      <c r="NE60" s="5"/>
      <c r="NF60" s="5"/>
      <c r="NG60" s="5"/>
      <c r="NH60" s="5"/>
      <c r="NI60" s="5"/>
      <c r="NJ60" s="5"/>
      <c r="NK60" s="5"/>
      <c r="NL60" s="5"/>
      <c r="NM60" s="5"/>
      <c r="NN60" s="5"/>
      <c r="NO60" s="5"/>
      <c r="NP60" s="5"/>
      <c r="NQ60" s="5"/>
      <c r="NR60" s="5"/>
      <c r="NS60" s="5"/>
      <c r="NT60" s="5"/>
      <c r="NU60" s="5"/>
      <c r="NV60" s="5"/>
      <c r="NW60" s="5"/>
      <c r="NX60" s="5"/>
      <c r="NY60" s="5"/>
      <c r="NZ60" s="5"/>
      <c r="OA60" s="5"/>
      <c r="OB60" s="5"/>
      <c r="OC60" s="5"/>
      <c r="OD60" s="5"/>
      <c r="OE60" s="5"/>
      <c r="OF60" s="5"/>
      <c r="OG60" s="5"/>
      <c r="OH60" s="5"/>
      <c r="OI60" s="5"/>
      <c r="OJ60" s="5"/>
      <c r="OK60" s="5"/>
      <c r="OL60" s="5"/>
      <c r="OM60" s="5"/>
      <c r="ON60" s="5"/>
      <c r="OO60" s="5"/>
      <c r="OP60" s="5"/>
      <c r="OQ60" s="5"/>
      <c r="OR60" s="5"/>
      <c r="OS60" s="5"/>
      <c r="OT60" s="5"/>
      <c r="OU60" s="5"/>
      <c r="OV60" s="5"/>
      <c r="OW60" s="5"/>
      <c r="OX60" s="5"/>
      <c r="OY60" s="5"/>
      <c r="OZ60" s="5"/>
      <c r="PA60" s="5"/>
      <c r="PB60" s="5"/>
      <c r="PC60" s="5"/>
      <c r="PD60" s="5"/>
      <c r="PE60" s="5"/>
      <c r="PF60" s="5"/>
      <c r="PG60" s="5"/>
      <c r="PH60" s="5"/>
      <c r="PI60" s="5"/>
      <c r="PJ60" s="5"/>
      <c r="PK60" s="5"/>
      <c r="PL60" s="5"/>
      <c r="PM60" s="5"/>
      <c r="PN60" s="5"/>
      <c r="PO60" s="5"/>
      <c r="PP60" s="5"/>
      <c r="PQ60" s="5"/>
      <c r="PR60" s="5"/>
      <c r="PS60" s="5"/>
      <c r="PT60" s="5"/>
      <c r="PU60" s="5"/>
      <c r="PV60" s="5"/>
      <c r="PW60" s="5"/>
      <c r="PX60" s="5"/>
      <c r="PY60" s="5"/>
      <c r="PZ60" s="5"/>
      <c r="QA60" s="5"/>
      <c r="QB60" s="5"/>
      <c r="QC60" s="5"/>
      <c r="QD60" s="5"/>
      <c r="QE60" s="5"/>
      <c r="QF60" s="5"/>
      <c r="QG60" s="5"/>
      <c r="QH60" s="5"/>
      <c r="QI60" s="5"/>
      <c r="QJ60" s="5"/>
      <c r="QK60" s="5"/>
      <c r="QL60" s="5"/>
      <c r="QM60" s="5"/>
      <c r="QN60" s="5"/>
      <c r="QO60" s="5"/>
      <c r="QP60" s="5"/>
      <c r="QQ60" s="5"/>
      <c r="QR60" s="5"/>
      <c r="QS60" s="5"/>
      <c r="QT60" s="5"/>
      <c r="QU60" s="5"/>
      <c r="QV60" s="5"/>
      <c r="QW60" s="5"/>
      <c r="QX60" s="5"/>
      <c r="QY60" s="5"/>
      <c r="QZ60" s="5"/>
      <c r="RA60" s="5"/>
      <c r="RB60" s="5"/>
      <c r="RC60" s="5"/>
      <c r="RD60" s="5"/>
      <c r="RE60" s="5"/>
      <c r="RF60" s="5"/>
      <c r="RG60" s="5"/>
      <c r="RH60" s="5"/>
      <c r="RI60" s="5"/>
      <c r="RJ60" s="5"/>
      <c r="RK60" s="5"/>
      <c r="RL60" s="5"/>
      <c r="RM60" s="5"/>
      <c r="RN60" s="5"/>
      <c r="RO60" s="5"/>
      <c r="RP60" s="5"/>
      <c r="RQ60" s="5"/>
      <c r="RR60" s="5"/>
      <c r="RS60" s="5"/>
      <c r="RT60" s="5"/>
      <c r="RU60" s="5"/>
      <c r="RV60" s="5"/>
      <c r="RW60" s="5"/>
      <c r="RX60" s="5"/>
      <c r="RY60" s="5"/>
      <c r="RZ60" s="5"/>
      <c r="SA60" s="5"/>
      <c r="SB60" s="5"/>
      <c r="SC60" s="5"/>
      <c r="SD60" s="5"/>
      <c r="SE60" s="5"/>
      <c r="SF60" s="5"/>
      <c r="SG60" s="5"/>
      <c r="SH60" s="5"/>
      <c r="SI60" s="5"/>
      <c r="SJ60" s="5"/>
      <c r="SK60" s="5"/>
      <c r="SL60" s="5"/>
      <c r="SM60" s="5"/>
      <c r="SN60" s="5"/>
      <c r="SO60" s="5"/>
      <c r="SP60" s="5"/>
      <c r="SQ60" s="5"/>
      <c r="SR60" s="5"/>
      <c r="SS60" s="5"/>
      <c r="ST60" s="5"/>
      <c r="SU60" s="5"/>
      <c r="SV60" s="5"/>
      <c r="SW60" s="5"/>
      <c r="SX60" s="5"/>
      <c r="SY60" s="5"/>
      <c r="SZ60" s="5"/>
      <c r="TA60" s="5"/>
      <c r="TB60" s="5"/>
      <c r="TC60" s="5"/>
      <c r="TD60" s="5"/>
      <c r="TE60" s="5"/>
      <c r="TF60" s="5"/>
      <c r="TG60" s="5"/>
      <c r="TH60" s="5"/>
      <c r="TI60" s="5"/>
      <c r="TJ60" s="5"/>
      <c r="TK60" s="5"/>
      <c r="TL60" s="5"/>
      <c r="TM60" s="5"/>
      <c r="TN60" s="5"/>
      <c r="TO60" s="5"/>
      <c r="TP60" s="5"/>
      <c r="TQ60" s="5"/>
      <c r="TR60" s="5"/>
      <c r="TS60" s="5"/>
      <c r="TT60" s="5"/>
      <c r="TU60" s="5"/>
      <c r="TV60" s="5"/>
      <c r="TW60" s="5"/>
      <c r="TX60" s="5"/>
      <c r="TY60" s="5"/>
      <c r="TZ60" s="5"/>
      <c r="UA60" s="5"/>
      <c r="UB60" s="5"/>
      <c r="UC60" s="5"/>
      <c r="UD60" s="5"/>
      <c r="UE60" s="5"/>
      <c r="UF60" s="5"/>
      <c r="UG60" s="5"/>
      <c r="UH60" s="5"/>
      <c r="UI60" s="5"/>
      <c r="UJ60" s="5"/>
      <c r="UK60" s="5"/>
      <c r="UL60" s="5"/>
      <c r="UM60" s="5"/>
      <c r="UN60" s="5"/>
      <c r="UO60" s="5"/>
      <c r="UP60" s="5"/>
      <c r="UQ60" s="5"/>
      <c r="UR60" s="5"/>
      <c r="US60" s="5"/>
      <c r="UT60" s="5"/>
      <c r="UU60" s="5"/>
      <c r="UV60" s="5"/>
      <c r="UW60" s="5"/>
      <c r="UX60" s="5"/>
      <c r="UY60" s="5"/>
      <c r="UZ60" s="5"/>
      <c r="VA60" s="5"/>
      <c r="VB60" s="5"/>
      <c r="VC60" s="5"/>
      <c r="VD60" s="5"/>
      <c r="VE60" s="5"/>
      <c r="VF60" s="5"/>
      <c r="VG60" s="5"/>
      <c r="VH60" s="5"/>
      <c r="VI60" s="5"/>
      <c r="VJ60" s="5"/>
      <c r="VK60" s="5"/>
      <c r="VL60" s="5"/>
      <c r="VM60" s="5"/>
      <c r="VN60" s="5"/>
      <c r="VO60" s="5"/>
      <c r="VP60" s="5"/>
      <c r="VQ60" s="5"/>
      <c r="VR60" s="5"/>
      <c r="VS60" s="5"/>
      <c r="VT60" s="5"/>
      <c r="VU60" s="5"/>
      <c r="VV60" s="5"/>
      <c r="VW60" s="5"/>
      <c r="VX60" s="5"/>
      <c r="VY60" s="5"/>
      <c r="VZ60" s="5"/>
      <c r="WA60" s="5"/>
      <c r="WB60" s="5"/>
      <c r="WC60" s="5"/>
      <c r="WD60" s="5"/>
      <c r="WE60" s="5"/>
      <c r="WF60" s="5"/>
      <c r="WG60" s="5"/>
      <c r="WH60" s="5"/>
      <c r="WI60" s="5"/>
      <c r="WJ60" s="5"/>
      <c r="WK60" s="5"/>
      <c r="WL60" s="5"/>
      <c r="WM60" s="5"/>
      <c r="WN60" s="5"/>
      <c r="WO60" s="5"/>
      <c r="WP60" s="5"/>
      <c r="WQ60" s="5"/>
      <c r="WR60" s="5"/>
      <c r="WS60" s="5"/>
      <c r="WT60" s="5"/>
      <c r="WU60" s="5"/>
      <c r="WV60" s="5"/>
      <c r="WW60" s="5"/>
      <c r="WX60" s="5"/>
      <c r="WY60" s="5"/>
      <c r="WZ60" s="5"/>
      <c r="XA60" s="5"/>
      <c r="XB60" s="5"/>
      <c r="XC60" s="5"/>
      <c r="XD60" s="5"/>
      <c r="XE60" s="5"/>
      <c r="XF60" s="5"/>
      <c r="XG60" s="5"/>
      <c r="XH60" s="5"/>
      <c r="XI60" s="5"/>
      <c r="XJ60" s="5"/>
      <c r="XK60" s="5"/>
      <c r="XL60" s="5"/>
      <c r="XM60" s="5"/>
      <c r="XN60" s="5"/>
      <c r="XO60" s="5"/>
      <c r="XP60" s="5"/>
      <c r="XQ60" s="5"/>
      <c r="XR60" s="5"/>
      <c r="XS60" s="5"/>
      <c r="XT60" s="5"/>
      <c r="XU60" s="5"/>
      <c r="XV60" s="5"/>
      <c r="XW60" s="5"/>
    </row>
    <row r="61" spans="1:647" x14ac:dyDescent="0.4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c r="EU61" s="5"/>
      <c r="EV61" s="5"/>
      <c r="EW61" s="5"/>
      <c r="EX61" s="5"/>
      <c r="EY61" s="5"/>
      <c r="EZ61" s="5"/>
      <c r="FA61" s="5"/>
      <c r="FB61" s="5"/>
      <c r="FC61" s="5"/>
      <c r="FD61" s="5"/>
      <c r="FE61" s="5"/>
      <c r="FF61" s="5"/>
      <c r="FG61" s="5"/>
      <c r="FH61" s="5"/>
      <c r="FI61" s="5"/>
      <c r="FJ61" s="5"/>
      <c r="FK61" s="5"/>
      <c r="FL61" s="5"/>
      <c r="FM61" s="5"/>
      <c r="FN61" s="5"/>
      <c r="FO61" s="5"/>
      <c r="FP61" s="5"/>
      <c r="FQ61" s="5"/>
      <c r="FR61" s="5"/>
      <c r="FS61" s="5"/>
      <c r="FT61" s="5"/>
      <c r="FU61" s="5"/>
      <c r="FV61" s="5"/>
      <c r="FW61" s="5"/>
      <c r="FX61" s="5"/>
      <c r="FY61" s="5"/>
      <c r="FZ61" s="5"/>
      <c r="GA61" s="5"/>
      <c r="GB61" s="5"/>
      <c r="GC61" s="5"/>
      <c r="GD61" s="5"/>
      <c r="GE61" s="5"/>
      <c r="GF61" s="5"/>
      <c r="GG61" s="5"/>
      <c r="GH61" s="5"/>
      <c r="GI61" s="5"/>
      <c r="GJ61" s="5"/>
      <c r="GK61" s="5"/>
      <c r="GL61" s="5"/>
      <c r="GM61" s="5"/>
      <c r="GN61" s="5"/>
      <c r="GO61" s="5"/>
      <c r="GP61" s="5"/>
      <c r="GQ61" s="5"/>
      <c r="GR61" s="5"/>
      <c r="GS61" s="5"/>
      <c r="GT61" s="5"/>
      <c r="GU61" s="5"/>
      <c r="GV61" s="5"/>
      <c r="GW61" s="5"/>
      <c r="GX61" s="5"/>
      <c r="GY61" s="5"/>
      <c r="GZ61" s="5"/>
      <c r="HA61" s="5"/>
      <c r="HB61" s="5"/>
      <c r="HC61" s="5"/>
      <c r="HD61" s="5"/>
      <c r="HE61" s="5"/>
      <c r="HF61" s="5"/>
      <c r="HG61" s="5"/>
      <c r="HH61" s="5"/>
      <c r="HI61" s="5"/>
      <c r="HJ61" s="5"/>
      <c r="HK61" s="5"/>
      <c r="HL61" s="5"/>
      <c r="HM61" s="5"/>
      <c r="HN61" s="5"/>
      <c r="HO61" s="5"/>
      <c r="HP61" s="5"/>
      <c r="HQ61" s="5"/>
      <c r="HR61" s="5"/>
      <c r="HS61" s="5"/>
      <c r="HT61" s="5"/>
      <c r="HU61" s="5"/>
      <c r="HV61" s="5"/>
      <c r="HW61" s="5"/>
      <c r="HX61" s="5"/>
      <c r="HY61" s="5"/>
      <c r="HZ61" s="5"/>
      <c r="IA61" s="5"/>
      <c r="IB61" s="5"/>
      <c r="IC61" s="5"/>
      <c r="ID61" s="5"/>
      <c r="IE61" s="5"/>
      <c r="IF61" s="5"/>
      <c r="IG61" s="5"/>
      <c r="IH61" s="5"/>
      <c r="II61" s="5"/>
      <c r="IJ61" s="5"/>
      <c r="IK61" s="5"/>
      <c r="IL61" s="5"/>
      <c r="IM61" s="5"/>
      <c r="IN61" s="5"/>
      <c r="IO61" s="5"/>
      <c r="IP61" s="5"/>
      <c r="IQ61" s="5"/>
      <c r="IR61" s="5"/>
      <c r="IS61" s="5"/>
      <c r="IT61" s="5"/>
      <c r="IU61" s="5"/>
      <c r="IV61" s="5"/>
      <c r="IW61" s="5"/>
      <c r="IX61" s="5"/>
      <c r="IY61" s="5"/>
      <c r="IZ61" s="5"/>
      <c r="JA61" s="5"/>
      <c r="JB61" s="5"/>
      <c r="JC61" s="5"/>
      <c r="JD61" s="5"/>
      <c r="JE61" s="5"/>
      <c r="JF61" s="5"/>
      <c r="JG61" s="5"/>
      <c r="JH61" s="5"/>
      <c r="JI61" s="5"/>
      <c r="JJ61" s="5"/>
      <c r="JK61" s="5"/>
      <c r="JL61" s="5"/>
      <c r="JM61" s="5"/>
      <c r="JN61" s="5"/>
      <c r="JO61" s="5"/>
      <c r="JP61" s="5"/>
      <c r="JQ61" s="5"/>
      <c r="JR61" s="5"/>
      <c r="JS61" s="5"/>
      <c r="JT61" s="5"/>
      <c r="JU61" s="5"/>
      <c r="JV61" s="5"/>
      <c r="JW61" s="5"/>
      <c r="JX61" s="5"/>
      <c r="JY61" s="5"/>
      <c r="JZ61" s="5"/>
      <c r="KA61" s="5"/>
      <c r="KB61" s="5"/>
      <c r="KC61" s="5"/>
      <c r="KD61" s="5"/>
      <c r="KE61" s="5"/>
      <c r="KF61" s="5"/>
      <c r="KG61" s="5"/>
      <c r="KH61" s="5"/>
      <c r="KI61" s="5"/>
      <c r="KJ61" s="5"/>
      <c r="KK61" s="5"/>
      <c r="KL61" s="5"/>
      <c r="KM61" s="5"/>
      <c r="KN61" s="5"/>
      <c r="KO61" s="5"/>
      <c r="KP61" s="5"/>
      <c r="KQ61" s="5"/>
      <c r="KR61" s="5"/>
      <c r="KS61" s="5"/>
      <c r="KT61" s="5"/>
      <c r="KU61" s="5"/>
      <c r="KV61" s="5"/>
      <c r="KW61" s="5"/>
      <c r="KX61" s="5"/>
      <c r="KY61" s="5"/>
      <c r="KZ61" s="5"/>
      <c r="LA61" s="5"/>
      <c r="LB61" s="5"/>
      <c r="LC61" s="5"/>
      <c r="LD61" s="5"/>
      <c r="LE61" s="5"/>
      <c r="LF61" s="5"/>
      <c r="LG61" s="5"/>
      <c r="LH61" s="5"/>
      <c r="LI61" s="5"/>
      <c r="LJ61" s="5"/>
      <c r="LK61" s="5"/>
      <c r="LL61" s="5"/>
      <c r="LM61" s="5"/>
      <c r="LN61" s="5"/>
      <c r="LO61" s="5"/>
      <c r="LP61" s="5"/>
      <c r="LQ61" s="5"/>
      <c r="LR61" s="5"/>
      <c r="LS61" s="5"/>
      <c r="LT61" s="5"/>
      <c r="LU61" s="5"/>
      <c r="LV61" s="5"/>
      <c r="LW61" s="5"/>
      <c r="LX61" s="5"/>
      <c r="LY61" s="5"/>
      <c r="LZ61" s="5"/>
      <c r="MA61" s="5"/>
      <c r="MB61" s="5"/>
      <c r="MC61" s="5"/>
      <c r="MD61" s="5"/>
      <c r="ME61" s="5"/>
      <c r="MF61" s="5"/>
      <c r="MG61" s="5"/>
      <c r="MH61" s="5"/>
      <c r="MI61" s="5"/>
      <c r="MJ61" s="5"/>
      <c r="MK61" s="5"/>
      <c r="ML61" s="5"/>
      <c r="MM61" s="5"/>
      <c r="MN61" s="5"/>
      <c r="MO61" s="5"/>
      <c r="MP61" s="5"/>
      <c r="MQ61" s="5"/>
      <c r="MR61" s="5"/>
      <c r="MS61" s="5"/>
      <c r="MT61" s="5"/>
      <c r="MU61" s="5"/>
      <c r="MV61" s="5"/>
      <c r="MW61" s="5"/>
      <c r="MX61" s="5"/>
      <c r="MY61" s="5"/>
      <c r="MZ61" s="5"/>
      <c r="NA61" s="5"/>
      <c r="NB61" s="5"/>
      <c r="NC61" s="5"/>
      <c r="ND61" s="5"/>
      <c r="NE61" s="5"/>
      <c r="NF61" s="5"/>
      <c r="NG61" s="5"/>
      <c r="NH61" s="5"/>
      <c r="NI61" s="5"/>
      <c r="NJ61" s="5"/>
      <c r="NK61" s="5"/>
      <c r="NL61" s="5"/>
      <c r="NM61" s="5"/>
      <c r="NN61" s="5"/>
      <c r="NO61" s="5"/>
      <c r="NP61" s="5"/>
      <c r="NQ61" s="5"/>
      <c r="NR61" s="5"/>
      <c r="NS61" s="5"/>
      <c r="NT61" s="5"/>
      <c r="NU61" s="5"/>
      <c r="NV61" s="5"/>
      <c r="NW61" s="5"/>
      <c r="NX61" s="5"/>
      <c r="NY61" s="5"/>
      <c r="NZ61" s="5"/>
      <c r="OA61" s="5"/>
      <c r="OB61" s="5"/>
      <c r="OC61" s="5"/>
      <c r="OD61" s="5"/>
      <c r="OE61" s="5"/>
      <c r="OF61" s="5"/>
      <c r="OG61" s="5"/>
      <c r="OH61" s="5"/>
      <c r="OI61" s="5"/>
      <c r="OJ61" s="5"/>
      <c r="OK61" s="5"/>
      <c r="OL61" s="5"/>
      <c r="OM61" s="5"/>
      <c r="ON61" s="5"/>
      <c r="OO61" s="5"/>
      <c r="OP61" s="5"/>
      <c r="OQ61" s="5"/>
      <c r="OR61" s="5"/>
      <c r="OS61" s="5"/>
      <c r="OT61" s="5"/>
      <c r="OU61" s="5"/>
      <c r="OV61" s="5"/>
      <c r="OW61" s="5"/>
      <c r="OX61" s="5"/>
      <c r="OY61" s="5"/>
      <c r="OZ61" s="5"/>
      <c r="PA61" s="5"/>
      <c r="PB61" s="5"/>
      <c r="PC61" s="5"/>
      <c r="PD61" s="5"/>
      <c r="PE61" s="5"/>
      <c r="PF61" s="5"/>
      <c r="PG61" s="5"/>
      <c r="PH61" s="5"/>
      <c r="PI61" s="5"/>
      <c r="PJ61" s="5"/>
      <c r="PK61" s="5"/>
      <c r="PL61" s="5"/>
      <c r="PM61" s="5"/>
      <c r="PN61" s="5"/>
      <c r="PO61" s="5"/>
      <c r="PP61" s="5"/>
      <c r="PQ61" s="5"/>
      <c r="PR61" s="5"/>
      <c r="PS61" s="5"/>
      <c r="PT61" s="5"/>
      <c r="PU61" s="5"/>
      <c r="PV61" s="5"/>
      <c r="PW61" s="5"/>
      <c r="PX61" s="5"/>
      <c r="PY61" s="5"/>
      <c r="PZ61" s="5"/>
      <c r="QA61" s="5"/>
      <c r="QB61" s="5"/>
      <c r="QC61" s="5"/>
      <c r="QD61" s="5"/>
      <c r="QE61" s="5"/>
      <c r="QF61" s="5"/>
      <c r="QG61" s="5"/>
      <c r="QH61" s="5"/>
      <c r="QI61" s="5"/>
      <c r="QJ61" s="5"/>
      <c r="QK61" s="5"/>
      <c r="QL61" s="5"/>
      <c r="QM61" s="5"/>
      <c r="QN61" s="5"/>
      <c r="QO61" s="5"/>
      <c r="QP61" s="5"/>
      <c r="QQ61" s="5"/>
      <c r="QR61" s="5"/>
      <c r="QS61" s="5"/>
      <c r="QT61" s="5"/>
      <c r="QU61" s="5"/>
      <c r="QV61" s="5"/>
      <c r="QW61" s="5"/>
      <c r="QX61" s="5"/>
      <c r="QY61" s="5"/>
      <c r="QZ61" s="5"/>
      <c r="RA61" s="5"/>
      <c r="RB61" s="5"/>
      <c r="RC61" s="5"/>
      <c r="RD61" s="5"/>
      <c r="RE61" s="5"/>
      <c r="RF61" s="5"/>
      <c r="RG61" s="5"/>
      <c r="RH61" s="5"/>
      <c r="RI61" s="5"/>
      <c r="RJ61" s="5"/>
      <c r="RK61" s="5"/>
      <c r="RL61" s="5"/>
      <c r="RM61" s="5"/>
      <c r="RN61" s="5"/>
      <c r="RO61" s="5"/>
      <c r="RP61" s="5"/>
      <c r="RQ61" s="5"/>
      <c r="RR61" s="5"/>
      <c r="RS61" s="5"/>
      <c r="RT61" s="5"/>
      <c r="RU61" s="5"/>
      <c r="RV61" s="5"/>
      <c r="RW61" s="5"/>
      <c r="RX61" s="5"/>
      <c r="RY61" s="5"/>
      <c r="RZ61" s="5"/>
      <c r="SA61" s="5"/>
      <c r="SB61" s="5"/>
      <c r="SC61" s="5"/>
      <c r="SD61" s="5"/>
      <c r="SE61" s="5"/>
      <c r="SF61" s="5"/>
      <c r="SG61" s="5"/>
      <c r="SH61" s="5"/>
      <c r="SI61" s="5"/>
      <c r="SJ61" s="5"/>
      <c r="SK61" s="5"/>
      <c r="SL61" s="5"/>
      <c r="SM61" s="5"/>
      <c r="SN61" s="5"/>
      <c r="SO61" s="5"/>
      <c r="SP61" s="5"/>
      <c r="SQ61" s="5"/>
      <c r="SR61" s="5"/>
      <c r="SS61" s="5"/>
      <c r="ST61" s="5"/>
      <c r="SU61" s="5"/>
      <c r="SV61" s="5"/>
      <c r="SW61" s="5"/>
      <c r="SX61" s="5"/>
      <c r="SY61" s="5"/>
      <c r="SZ61" s="5"/>
      <c r="TA61" s="5"/>
      <c r="TB61" s="5"/>
      <c r="TC61" s="5"/>
      <c r="TD61" s="5"/>
      <c r="TE61" s="5"/>
      <c r="TF61" s="5"/>
      <c r="TG61" s="5"/>
      <c r="TH61" s="5"/>
      <c r="TI61" s="5"/>
      <c r="TJ61" s="5"/>
      <c r="TK61" s="5"/>
      <c r="TL61" s="5"/>
      <c r="TM61" s="5"/>
      <c r="TN61" s="5"/>
      <c r="TO61" s="5"/>
      <c r="TP61" s="5"/>
      <c r="TQ61" s="5"/>
      <c r="TR61" s="5"/>
      <c r="TS61" s="5"/>
      <c r="TT61" s="5"/>
      <c r="TU61" s="5"/>
      <c r="TV61" s="5"/>
      <c r="TW61" s="5"/>
      <c r="TX61" s="5"/>
      <c r="TY61" s="5"/>
      <c r="TZ61" s="5"/>
      <c r="UA61" s="5"/>
      <c r="UB61" s="5"/>
      <c r="UC61" s="5"/>
      <c r="UD61" s="5"/>
      <c r="UE61" s="5"/>
      <c r="UF61" s="5"/>
      <c r="UG61" s="5"/>
      <c r="UH61" s="5"/>
      <c r="UI61" s="5"/>
      <c r="UJ61" s="5"/>
      <c r="UK61" s="5"/>
      <c r="UL61" s="5"/>
      <c r="UM61" s="5"/>
      <c r="UN61" s="5"/>
      <c r="UO61" s="5"/>
      <c r="UP61" s="5"/>
      <c r="UQ61" s="5"/>
      <c r="UR61" s="5"/>
      <c r="US61" s="5"/>
      <c r="UT61" s="5"/>
      <c r="UU61" s="5"/>
      <c r="UV61" s="5"/>
      <c r="UW61" s="5"/>
      <c r="UX61" s="5"/>
      <c r="UY61" s="5"/>
      <c r="UZ61" s="5"/>
      <c r="VA61" s="5"/>
      <c r="VB61" s="5"/>
      <c r="VC61" s="5"/>
      <c r="VD61" s="5"/>
      <c r="VE61" s="5"/>
      <c r="VF61" s="5"/>
      <c r="VG61" s="5"/>
      <c r="VH61" s="5"/>
      <c r="VI61" s="5"/>
      <c r="VJ61" s="5"/>
      <c r="VK61" s="5"/>
      <c r="VL61" s="5"/>
      <c r="VM61" s="5"/>
      <c r="VN61" s="5"/>
      <c r="VO61" s="5"/>
      <c r="VP61" s="5"/>
      <c r="VQ61" s="5"/>
      <c r="VR61" s="5"/>
      <c r="VS61" s="5"/>
      <c r="VT61" s="5"/>
      <c r="VU61" s="5"/>
      <c r="VV61" s="5"/>
      <c r="VW61" s="5"/>
      <c r="VX61" s="5"/>
      <c r="VY61" s="5"/>
      <c r="VZ61" s="5"/>
      <c r="WA61" s="5"/>
      <c r="WB61" s="5"/>
      <c r="WC61" s="5"/>
      <c r="WD61" s="5"/>
      <c r="WE61" s="5"/>
      <c r="WF61" s="5"/>
      <c r="WG61" s="5"/>
      <c r="WH61" s="5"/>
      <c r="WI61" s="5"/>
      <c r="WJ61" s="5"/>
      <c r="WK61" s="5"/>
      <c r="WL61" s="5"/>
      <c r="WM61" s="5"/>
      <c r="WN61" s="5"/>
      <c r="WO61" s="5"/>
      <c r="WP61" s="5"/>
      <c r="WQ61" s="5"/>
      <c r="WR61" s="5"/>
      <c r="WS61" s="5"/>
      <c r="WT61" s="5"/>
      <c r="WU61" s="5"/>
      <c r="WV61" s="5"/>
      <c r="WW61" s="5"/>
      <c r="WX61" s="5"/>
      <c r="WY61" s="5"/>
      <c r="WZ61" s="5"/>
      <c r="XA61" s="5"/>
      <c r="XB61" s="5"/>
      <c r="XC61" s="5"/>
      <c r="XD61" s="5"/>
      <c r="XE61" s="5"/>
      <c r="XF61" s="5"/>
      <c r="XG61" s="5"/>
      <c r="XH61" s="5"/>
      <c r="XI61" s="5"/>
      <c r="XJ61" s="5"/>
      <c r="XK61" s="5"/>
      <c r="XL61" s="5"/>
      <c r="XM61" s="5"/>
      <c r="XN61" s="5"/>
      <c r="XO61" s="5"/>
      <c r="XP61" s="5"/>
      <c r="XQ61" s="5"/>
      <c r="XR61" s="5"/>
      <c r="XS61" s="5"/>
      <c r="XT61" s="5"/>
      <c r="XU61" s="5"/>
      <c r="XV61" s="5"/>
      <c r="XW61" s="5"/>
    </row>
    <row r="62" spans="1:647" x14ac:dyDescent="0.45">
      <c r="AM62" s="5"/>
      <c r="AN62" s="5"/>
      <c r="AO62" s="5"/>
      <c r="AP62" s="5"/>
      <c r="AQ62" s="5"/>
      <c r="AR62" s="5"/>
      <c r="AS62" s="5"/>
      <c r="AT62" s="5"/>
      <c r="AU62" s="5"/>
      <c r="AV62" s="5"/>
      <c r="AW62" s="5"/>
      <c r="AX62" s="5"/>
      <c r="AY62" s="5"/>
      <c r="AZ62" s="5"/>
      <c r="BA62" s="5"/>
      <c r="BB62" s="5"/>
      <c r="BC62" s="5"/>
      <c r="BD62" s="5"/>
      <c r="BE62" s="5"/>
      <c r="BF62" s="5"/>
      <c r="BG62" s="5"/>
      <c r="BH62" s="5"/>
      <c r="BI62" s="5"/>
      <c r="BJ62" s="5"/>
      <c r="BK62" s="5"/>
      <c r="BL62" s="5"/>
      <c r="BM62" s="5"/>
      <c r="BN62" s="5"/>
      <c r="BO62" s="5"/>
      <c r="BP62" s="5"/>
      <c r="BQ62" s="5"/>
      <c r="BR62" s="5"/>
      <c r="BS62" s="5"/>
      <c r="BT62" s="5"/>
      <c r="BU62" s="5"/>
      <c r="BV62" s="5"/>
      <c r="BW62" s="5"/>
      <c r="BX62" s="5"/>
      <c r="BY62" s="5"/>
      <c r="BZ62" s="5"/>
      <c r="CA62" s="5"/>
      <c r="CB62" s="5"/>
      <c r="CC62" s="5"/>
      <c r="CD62" s="5"/>
      <c r="CE62" s="5"/>
      <c r="CF62" s="5"/>
      <c r="CG62" s="5"/>
      <c r="CH62" s="5"/>
      <c r="CI62" s="5"/>
      <c r="CJ62" s="5"/>
      <c r="CK62" s="5"/>
      <c r="CL62" s="5"/>
      <c r="CM62" s="5"/>
      <c r="CN62" s="5"/>
      <c r="CO62" s="5"/>
      <c r="CP62" s="5"/>
      <c r="CQ62" s="5"/>
      <c r="CR62" s="5"/>
      <c r="CS62" s="5"/>
      <c r="CT62" s="5"/>
      <c r="CU62" s="5"/>
      <c r="CV62" s="5"/>
      <c r="CW62" s="5"/>
      <c r="CX62" s="5"/>
      <c r="CY62" s="5"/>
      <c r="CZ62" s="5"/>
      <c r="DA62" s="5"/>
      <c r="DB62" s="5"/>
      <c r="DC62" s="5"/>
      <c r="DD62" s="5"/>
      <c r="DE62" s="5"/>
      <c r="DF62" s="5"/>
      <c r="DG62" s="5"/>
      <c r="DH62" s="5"/>
      <c r="DI62" s="5"/>
      <c r="DJ62" s="5"/>
      <c r="DK62" s="5"/>
      <c r="DL62" s="5"/>
      <c r="DM62" s="5"/>
      <c r="DN62" s="5"/>
      <c r="DO62" s="5"/>
      <c r="DP62" s="5"/>
      <c r="DQ62" s="5"/>
      <c r="DR62" s="5"/>
      <c r="DS62" s="5"/>
      <c r="DT62" s="5"/>
      <c r="DU62" s="5"/>
      <c r="DV62" s="5"/>
      <c r="DW62" s="5"/>
      <c r="DX62" s="5"/>
      <c r="DY62" s="5"/>
      <c r="DZ62" s="5"/>
      <c r="EA62" s="5"/>
      <c r="EB62" s="5"/>
      <c r="EC62" s="5"/>
      <c r="ED62" s="5"/>
      <c r="EE62" s="5"/>
      <c r="EF62" s="5"/>
      <c r="EG62" s="5"/>
      <c r="EH62" s="5"/>
      <c r="EI62" s="5"/>
      <c r="EJ62" s="5"/>
      <c r="EK62" s="5"/>
      <c r="EL62" s="5"/>
      <c r="EM62" s="5"/>
      <c r="EN62" s="5"/>
      <c r="EO62" s="5"/>
      <c r="EP62" s="5"/>
      <c r="EQ62" s="5"/>
      <c r="ER62" s="5"/>
      <c r="ES62" s="5"/>
      <c r="ET62" s="5"/>
      <c r="EU62" s="5"/>
      <c r="EV62" s="5"/>
      <c r="EW62" s="5"/>
      <c r="EX62" s="5"/>
      <c r="EY62" s="5"/>
      <c r="EZ62" s="5"/>
      <c r="FA62" s="5"/>
      <c r="FB62" s="5"/>
      <c r="FC62" s="5"/>
      <c r="FD62" s="5"/>
      <c r="FE62" s="5"/>
      <c r="FF62" s="5"/>
      <c r="FG62" s="5"/>
      <c r="FH62" s="5"/>
      <c r="FI62" s="5"/>
      <c r="FJ62" s="5"/>
      <c r="FK62" s="5"/>
      <c r="FL62" s="5"/>
      <c r="FM62" s="5"/>
      <c r="FN62" s="5"/>
      <c r="FO62" s="5"/>
      <c r="FP62" s="5"/>
      <c r="FQ62" s="5"/>
      <c r="FR62" s="5"/>
      <c r="FS62" s="5"/>
      <c r="FT62" s="5"/>
      <c r="FU62" s="5"/>
      <c r="FV62" s="5"/>
      <c r="FW62" s="5"/>
      <c r="FX62" s="5"/>
      <c r="FY62" s="5"/>
      <c r="FZ62" s="5"/>
      <c r="GA62" s="5"/>
      <c r="GB62" s="5"/>
      <c r="GC62" s="5"/>
      <c r="GD62" s="5"/>
      <c r="GE62" s="5"/>
      <c r="GF62" s="5"/>
      <c r="GG62" s="5"/>
      <c r="GH62" s="5"/>
      <c r="GI62" s="5"/>
      <c r="GJ62" s="5"/>
      <c r="GK62" s="5"/>
      <c r="GL62" s="5"/>
      <c r="GM62" s="5"/>
      <c r="GN62" s="5"/>
      <c r="GO62" s="5"/>
      <c r="GP62" s="5"/>
      <c r="GQ62" s="5"/>
      <c r="GR62" s="5"/>
      <c r="GS62" s="5"/>
      <c r="GT62" s="5"/>
      <c r="GU62" s="5"/>
      <c r="GV62" s="5"/>
      <c r="GW62" s="5"/>
      <c r="GX62" s="5"/>
      <c r="GY62" s="5"/>
      <c r="GZ62" s="5"/>
      <c r="HA62" s="5"/>
      <c r="HB62" s="5"/>
      <c r="HC62" s="5"/>
      <c r="HD62" s="5"/>
      <c r="HE62" s="5"/>
      <c r="HF62" s="5"/>
      <c r="HG62" s="5"/>
      <c r="HH62" s="5"/>
      <c r="HI62" s="5"/>
      <c r="HJ62" s="5"/>
      <c r="HK62" s="5"/>
      <c r="HL62" s="5"/>
      <c r="HM62" s="5"/>
      <c r="HN62" s="5"/>
      <c r="HO62" s="5"/>
      <c r="HP62" s="5"/>
      <c r="HQ62" s="5"/>
      <c r="HR62" s="5"/>
      <c r="HS62" s="5"/>
      <c r="HT62" s="5"/>
      <c r="HU62" s="5"/>
      <c r="HV62" s="5"/>
      <c r="HW62" s="5"/>
      <c r="HX62" s="5"/>
      <c r="HY62" s="5"/>
      <c r="HZ62" s="5"/>
      <c r="IA62" s="5"/>
      <c r="IB62" s="5"/>
      <c r="IC62" s="5"/>
      <c r="ID62" s="5"/>
      <c r="IE62" s="5"/>
      <c r="IF62" s="5"/>
      <c r="IG62" s="5"/>
      <c r="IH62" s="5"/>
      <c r="II62" s="5"/>
      <c r="IJ62" s="5"/>
      <c r="IK62" s="5"/>
      <c r="IL62" s="5"/>
      <c r="IM62" s="5"/>
      <c r="IN62" s="5"/>
      <c r="IO62" s="5"/>
      <c r="IP62" s="5"/>
      <c r="IQ62" s="5"/>
      <c r="IR62" s="5"/>
      <c r="IS62" s="5"/>
      <c r="IT62" s="5"/>
      <c r="IU62" s="5"/>
      <c r="IV62" s="5"/>
      <c r="IW62" s="5"/>
      <c r="IX62" s="5"/>
      <c r="IY62" s="5"/>
      <c r="IZ62" s="5"/>
      <c r="JA62" s="5"/>
      <c r="JB62" s="5"/>
      <c r="JC62" s="5"/>
      <c r="JD62" s="5"/>
      <c r="JE62" s="5"/>
      <c r="JF62" s="5"/>
      <c r="JG62" s="5"/>
      <c r="JH62" s="5"/>
      <c r="JI62" s="5"/>
      <c r="JJ62" s="5"/>
      <c r="JK62" s="5"/>
      <c r="JL62" s="5"/>
      <c r="JM62" s="5"/>
      <c r="JN62" s="5"/>
      <c r="JO62" s="5"/>
      <c r="JP62" s="5"/>
      <c r="JQ62" s="5"/>
      <c r="JR62" s="5"/>
      <c r="JS62" s="5"/>
      <c r="JT62" s="5"/>
      <c r="JU62" s="5"/>
      <c r="JV62" s="5"/>
      <c r="JW62" s="5"/>
      <c r="JX62" s="5"/>
      <c r="JY62" s="5"/>
      <c r="JZ62" s="5"/>
      <c r="KA62" s="5"/>
      <c r="KB62" s="5"/>
      <c r="KC62" s="5"/>
      <c r="KD62" s="5"/>
      <c r="KE62" s="5"/>
      <c r="KF62" s="5"/>
      <c r="KG62" s="5"/>
      <c r="KH62" s="5"/>
      <c r="KI62" s="5"/>
      <c r="KJ62" s="5"/>
      <c r="KK62" s="5"/>
      <c r="KL62" s="5"/>
      <c r="KM62" s="5"/>
      <c r="KN62" s="5"/>
      <c r="KO62" s="5"/>
      <c r="KP62" s="5"/>
      <c r="KQ62" s="5"/>
      <c r="KR62" s="5"/>
      <c r="KS62" s="5"/>
      <c r="KT62" s="5"/>
      <c r="KU62" s="5"/>
      <c r="KV62" s="5"/>
      <c r="KW62" s="5"/>
      <c r="KX62" s="5"/>
      <c r="KY62" s="5"/>
      <c r="KZ62" s="5"/>
      <c r="LA62" s="5"/>
      <c r="LB62" s="5"/>
      <c r="LC62" s="5"/>
      <c r="LD62" s="5"/>
      <c r="LE62" s="5"/>
      <c r="LF62" s="5"/>
      <c r="LG62" s="5"/>
      <c r="LH62" s="5"/>
      <c r="LI62" s="5"/>
      <c r="LJ62" s="5"/>
      <c r="LK62" s="5"/>
      <c r="LL62" s="5"/>
      <c r="LM62" s="5"/>
      <c r="LN62" s="5"/>
      <c r="LO62" s="5"/>
      <c r="LP62" s="5"/>
      <c r="LQ62" s="5"/>
      <c r="LR62" s="5"/>
      <c r="LS62" s="5"/>
      <c r="LT62" s="5"/>
      <c r="LU62" s="5"/>
      <c r="LV62" s="5"/>
      <c r="LW62" s="5"/>
      <c r="LX62" s="5"/>
      <c r="LY62" s="5"/>
      <c r="LZ62" s="5"/>
      <c r="MA62" s="5"/>
      <c r="MB62" s="5"/>
      <c r="MC62" s="5"/>
      <c r="MD62" s="5"/>
      <c r="ME62" s="5"/>
      <c r="MF62" s="5"/>
      <c r="MG62" s="5"/>
      <c r="MH62" s="5"/>
      <c r="MI62" s="5"/>
      <c r="MJ62" s="5"/>
      <c r="MK62" s="5"/>
      <c r="ML62" s="5"/>
      <c r="MM62" s="5"/>
      <c r="MN62" s="5"/>
      <c r="MO62" s="5"/>
      <c r="MP62" s="5"/>
      <c r="MQ62" s="5"/>
      <c r="MR62" s="5"/>
      <c r="MS62" s="5"/>
      <c r="MT62" s="5"/>
      <c r="MU62" s="5"/>
      <c r="MV62" s="5"/>
      <c r="MW62" s="5"/>
      <c r="MX62" s="5"/>
      <c r="MY62" s="5"/>
      <c r="MZ62" s="5"/>
      <c r="NA62" s="5"/>
      <c r="NB62" s="5"/>
      <c r="NC62" s="5"/>
      <c r="ND62" s="5"/>
      <c r="NE62" s="5"/>
      <c r="NF62" s="5"/>
      <c r="NG62" s="5"/>
      <c r="NH62" s="5"/>
      <c r="NI62" s="5"/>
      <c r="NJ62" s="5"/>
      <c r="NK62" s="5"/>
      <c r="NL62" s="5"/>
      <c r="NM62" s="5"/>
      <c r="NN62" s="5"/>
      <c r="NO62" s="5"/>
      <c r="NP62" s="5"/>
      <c r="NQ62" s="5"/>
      <c r="NR62" s="5"/>
      <c r="NS62" s="5"/>
      <c r="NT62" s="5"/>
      <c r="NU62" s="5"/>
      <c r="NV62" s="5"/>
      <c r="NW62" s="5"/>
      <c r="NX62" s="5"/>
      <c r="NY62" s="5"/>
      <c r="NZ62" s="5"/>
      <c r="OA62" s="5"/>
      <c r="OB62" s="5"/>
      <c r="OC62" s="5"/>
      <c r="OD62" s="5"/>
      <c r="OE62" s="5"/>
      <c r="OF62" s="5"/>
      <c r="OG62" s="5"/>
      <c r="OH62" s="5"/>
      <c r="OI62" s="5"/>
      <c r="OJ62" s="5"/>
      <c r="OK62" s="5"/>
      <c r="OL62" s="5"/>
      <c r="OM62" s="5"/>
      <c r="ON62" s="5"/>
      <c r="OO62" s="5"/>
      <c r="OP62" s="5"/>
      <c r="OQ62" s="5"/>
      <c r="OR62" s="5"/>
      <c r="OS62" s="5"/>
      <c r="OT62" s="5"/>
      <c r="OU62" s="5"/>
      <c r="OV62" s="5"/>
      <c r="OW62" s="5"/>
      <c r="OX62" s="5"/>
      <c r="OY62" s="5"/>
      <c r="OZ62" s="5"/>
      <c r="PA62" s="5"/>
      <c r="PB62" s="5"/>
      <c r="PC62" s="5"/>
      <c r="PD62" s="5"/>
      <c r="PE62" s="5"/>
      <c r="PF62" s="5"/>
      <c r="PG62" s="5"/>
      <c r="PH62" s="5"/>
      <c r="PI62" s="5"/>
      <c r="PJ62" s="5"/>
      <c r="PK62" s="5"/>
      <c r="PL62" s="5"/>
      <c r="PM62" s="5"/>
      <c r="PN62" s="5"/>
      <c r="PO62" s="5"/>
      <c r="PP62" s="5"/>
      <c r="PQ62" s="5"/>
      <c r="PR62" s="5"/>
      <c r="PS62" s="5"/>
      <c r="PT62" s="5"/>
      <c r="PU62" s="5"/>
      <c r="PV62" s="5"/>
      <c r="PW62" s="5"/>
      <c r="PX62" s="5"/>
      <c r="PY62" s="5"/>
      <c r="PZ62" s="5"/>
      <c r="QA62" s="5"/>
      <c r="QB62" s="5"/>
      <c r="QC62" s="5"/>
      <c r="QD62" s="5"/>
      <c r="QE62" s="5"/>
      <c r="QF62" s="5"/>
      <c r="QG62" s="5"/>
      <c r="QH62" s="5"/>
      <c r="QI62" s="5"/>
      <c r="QJ62" s="5"/>
      <c r="QK62" s="5"/>
      <c r="QL62" s="5"/>
      <c r="QM62" s="5"/>
      <c r="QN62" s="5"/>
      <c r="QO62" s="5"/>
      <c r="QP62" s="5"/>
      <c r="QQ62" s="5"/>
      <c r="QR62" s="5"/>
      <c r="QS62" s="5"/>
      <c r="QT62" s="5"/>
      <c r="QU62" s="5"/>
      <c r="QV62" s="5"/>
      <c r="QW62" s="5"/>
      <c r="QX62" s="5"/>
      <c r="QY62" s="5"/>
      <c r="QZ62" s="5"/>
      <c r="RA62" s="5"/>
      <c r="RB62" s="5"/>
      <c r="RC62" s="5"/>
      <c r="RD62" s="5"/>
      <c r="RE62" s="5"/>
      <c r="RF62" s="5"/>
      <c r="RG62" s="5"/>
      <c r="RH62" s="5"/>
      <c r="RI62" s="5"/>
      <c r="RJ62" s="5"/>
      <c r="RK62" s="5"/>
      <c r="RL62" s="5"/>
      <c r="RM62" s="5"/>
      <c r="RN62" s="5"/>
      <c r="RO62" s="5"/>
      <c r="RP62" s="5"/>
      <c r="RQ62" s="5"/>
      <c r="RR62" s="5"/>
      <c r="RS62" s="5"/>
      <c r="RT62" s="5"/>
      <c r="RU62" s="5"/>
      <c r="RV62" s="5"/>
      <c r="RW62" s="5"/>
      <c r="RX62" s="5"/>
      <c r="RY62" s="5"/>
      <c r="RZ62" s="5"/>
      <c r="SA62" s="5"/>
      <c r="SB62" s="5"/>
      <c r="SC62" s="5"/>
      <c r="SD62" s="5"/>
      <c r="SE62" s="5"/>
      <c r="SF62" s="5"/>
      <c r="SG62" s="5"/>
      <c r="SH62" s="5"/>
      <c r="SI62" s="5"/>
      <c r="SJ62" s="5"/>
      <c r="SK62" s="5"/>
      <c r="SL62" s="5"/>
      <c r="SM62" s="5"/>
      <c r="SN62" s="5"/>
      <c r="SO62" s="5"/>
      <c r="SP62" s="5"/>
      <c r="SQ62" s="5"/>
      <c r="SR62" s="5"/>
      <c r="SS62" s="5"/>
      <c r="ST62" s="5"/>
      <c r="SU62" s="5"/>
      <c r="SV62" s="5"/>
      <c r="SW62" s="5"/>
      <c r="SX62" s="5"/>
      <c r="SY62" s="5"/>
      <c r="SZ62" s="5"/>
      <c r="TA62" s="5"/>
      <c r="TB62" s="5"/>
      <c r="TC62" s="5"/>
      <c r="TD62" s="5"/>
      <c r="TE62" s="5"/>
      <c r="TF62" s="5"/>
      <c r="TG62" s="5"/>
      <c r="TH62" s="5"/>
      <c r="TI62" s="5"/>
      <c r="TJ62" s="5"/>
      <c r="TK62" s="5"/>
      <c r="TL62" s="5"/>
      <c r="TM62" s="5"/>
      <c r="TN62" s="5"/>
      <c r="TO62" s="5"/>
      <c r="TP62" s="5"/>
      <c r="TQ62" s="5"/>
      <c r="TR62" s="5"/>
      <c r="TS62" s="5"/>
      <c r="TT62" s="5"/>
      <c r="TU62" s="5"/>
      <c r="TV62" s="5"/>
      <c r="TW62" s="5"/>
      <c r="TX62" s="5"/>
      <c r="TY62" s="5"/>
      <c r="TZ62" s="5"/>
      <c r="UA62" s="5"/>
      <c r="UB62" s="5"/>
      <c r="UC62" s="5"/>
      <c r="UD62" s="5"/>
      <c r="UE62" s="5"/>
      <c r="UF62" s="5"/>
      <c r="UG62" s="5"/>
      <c r="UH62" s="5"/>
      <c r="UI62" s="5"/>
      <c r="UJ62" s="5"/>
      <c r="UK62" s="5"/>
      <c r="UL62" s="5"/>
      <c r="UM62" s="5"/>
      <c r="UN62" s="5"/>
      <c r="UO62" s="5"/>
      <c r="UP62" s="5"/>
      <c r="UQ62" s="5"/>
      <c r="UR62" s="5"/>
      <c r="US62" s="5"/>
      <c r="UT62" s="5"/>
      <c r="UU62" s="5"/>
      <c r="UV62" s="5"/>
      <c r="UW62" s="5"/>
      <c r="UX62" s="5"/>
      <c r="UY62" s="5"/>
      <c r="UZ62" s="5"/>
      <c r="VA62" s="5"/>
      <c r="VB62" s="5"/>
      <c r="VC62" s="5"/>
      <c r="VD62" s="5"/>
      <c r="VE62" s="5"/>
      <c r="VF62" s="5"/>
      <c r="VG62" s="5"/>
      <c r="VH62" s="5"/>
      <c r="VI62" s="5"/>
      <c r="VJ62" s="5"/>
      <c r="VK62" s="5"/>
      <c r="VL62" s="5"/>
      <c r="VM62" s="5"/>
      <c r="VN62" s="5"/>
      <c r="VO62" s="5"/>
      <c r="VP62" s="5"/>
      <c r="VQ62" s="5"/>
      <c r="VR62" s="5"/>
      <c r="VS62" s="5"/>
      <c r="VT62" s="5"/>
      <c r="VU62" s="5"/>
      <c r="VV62" s="5"/>
      <c r="VW62" s="5"/>
      <c r="VX62" s="5"/>
      <c r="VY62" s="5"/>
      <c r="VZ62" s="5"/>
      <c r="WA62" s="5"/>
      <c r="WB62" s="5"/>
      <c r="WC62" s="5"/>
      <c r="WD62" s="5"/>
      <c r="WE62" s="5"/>
      <c r="WF62" s="5"/>
      <c r="WG62" s="5"/>
      <c r="WH62" s="5"/>
      <c r="WI62" s="5"/>
      <c r="WJ62" s="5"/>
      <c r="WK62" s="5"/>
      <c r="WL62" s="5"/>
      <c r="WM62" s="5"/>
      <c r="WN62" s="5"/>
      <c r="WO62" s="5"/>
      <c r="WP62" s="5"/>
      <c r="WQ62" s="5"/>
      <c r="WR62" s="5"/>
      <c r="WS62" s="5"/>
      <c r="WT62" s="5"/>
      <c r="WU62" s="5"/>
      <c r="WV62" s="5"/>
      <c r="WW62" s="5"/>
      <c r="WX62" s="5"/>
      <c r="WY62" s="5"/>
      <c r="WZ62" s="5"/>
      <c r="XA62" s="5"/>
      <c r="XB62" s="5"/>
      <c r="XC62" s="5"/>
      <c r="XD62" s="5"/>
      <c r="XE62" s="5"/>
      <c r="XF62" s="5"/>
      <c r="XG62" s="5"/>
      <c r="XH62" s="5"/>
      <c r="XI62" s="5"/>
      <c r="XJ62" s="5"/>
      <c r="XK62" s="5"/>
      <c r="XL62" s="5"/>
      <c r="XM62" s="5"/>
      <c r="XN62" s="5"/>
      <c r="XO62" s="5"/>
      <c r="XP62" s="5"/>
      <c r="XQ62" s="5"/>
      <c r="XR62" s="5"/>
      <c r="XS62" s="5"/>
      <c r="XT62" s="5"/>
      <c r="XU62" s="5"/>
      <c r="XV62" s="5"/>
      <c r="XW62" s="5"/>
    </row>
    <row r="63" spans="1:647" x14ac:dyDescent="0.45">
      <c r="AM63" s="5"/>
      <c r="AN63" s="5"/>
      <c r="AO63" s="5"/>
      <c r="AP63" s="5"/>
      <c r="AQ63" s="5"/>
      <c r="AR63" s="5"/>
      <c r="AS63" s="5"/>
      <c r="AT63" s="5"/>
      <c r="AU63" s="5"/>
      <c r="AV63" s="5"/>
      <c r="AW63" s="5"/>
      <c r="AX63" s="5"/>
      <c r="AY63" s="5"/>
      <c r="AZ63" s="5"/>
      <c r="BA63" s="5"/>
      <c r="BB63" s="5"/>
      <c r="BC63" s="5"/>
      <c r="BD63" s="5"/>
      <c r="BE63" s="5"/>
      <c r="BF63" s="5"/>
      <c r="BG63" s="5"/>
      <c r="BH63" s="5"/>
      <c r="BI63" s="5"/>
      <c r="BJ63" s="5"/>
      <c r="BK63" s="5"/>
      <c r="BL63" s="5"/>
      <c r="BM63" s="5"/>
      <c r="BN63" s="5"/>
      <c r="BO63" s="5"/>
      <c r="BP63" s="5"/>
      <c r="BQ63" s="5"/>
      <c r="BR63" s="5"/>
      <c r="BS63" s="5"/>
      <c r="BT63" s="5"/>
      <c r="BU63" s="5"/>
      <c r="BV63" s="5"/>
      <c r="BW63" s="5"/>
      <c r="BX63" s="5"/>
      <c r="BY63" s="5"/>
      <c r="BZ63" s="5"/>
      <c r="CA63" s="5"/>
      <c r="CB63" s="5"/>
      <c r="CC63" s="5"/>
      <c r="CD63" s="5"/>
      <c r="CE63" s="5"/>
      <c r="CF63" s="5"/>
      <c r="CG63" s="5"/>
      <c r="CH63" s="5"/>
      <c r="CI63" s="5"/>
      <c r="CJ63" s="5"/>
      <c r="CK63" s="5"/>
      <c r="CL63" s="5"/>
      <c r="CM63" s="5"/>
      <c r="CN63" s="5"/>
      <c r="CO63" s="5"/>
      <c r="CP63" s="5"/>
      <c r="CQ63" s="5"/>
      <c r="CR63" s="5"/>
      <c r="CS63" s="5"/>
      <c r="CT63" s="5"/>
      <c r="CU63" s="5"/>
      <c r="CV63" s="5"/>
      <c r="CW63" s="5"/>
      <c r="CX63" s="5"/>
      <c r="CY63" s="5"/>
      <c r="CZ63" s="5"/>
      <c r="DA63" s="5"/>
      <c r="DB63" s="5"/>
      <c r="DC63" s="5"/>
      <c r="DD63" s="5"/>
      <c r="DE63" s="5"/>
      <c r="DF63" s="5"/>
      <c r="DG63" s="5"/>
      <c r="DH63" s="5"/>
      <c r="DI63" s="5"/>
      <c r="DJ63" s="5"/>
      <c r="DK63" s="5"/>
      <c r="DL63" s="5"/>
      <c r="DM63" s="5"/>
      <c r="DN63" s="5"/>
      <c r="DO63" s="5"/>
      <c r="DP63" s="5"/>
      <c r="DQ63" s="5"/>
      <c r="DR63" s="5"/>
      <c r="DS63" s="5"/>
      <c r="DT63" s="5"/>
      <c r="DU63" s="5"/>
      <c r="DV63" s="5"/>
      <c r="DW63" s="5"/>
      <c r="DX63" s="5"/>
      <c r="DY63" s="5"/>
      <c r="DZ63" s="5"/>
      <c r="EA63" s="5"/>
      <c r="EB63" s="5"/>
      <c r="EC63" s="5"/>
      <c r="ED63" s="5"/>
      <c r="EE63" s="5"/>
      <c r="EF63" s="5"/>
      <c r="EG63" s="5"/>
      <c r="EH63" s="5"/>
      <c r="EI63" s="5"/>
      <c r="EJ63" s="5"/>
      <c r="EK63" s="5"/>
      <c r="EL63" s="5"/>
      <c r="EM63" s="5"/>
      <c r="EN63" s="5"/>
      <c r="EO63" s="5"/>
      <c r="EP63" s="5"/>
      <c r="EQ63" s="5"/>
      <c r="ER63" s="5"/>
      <c r="ES63" s="5"/>
      <c r="ET63" s="5"/>
      <c r="EU63" s="5"/>
      <c r="EV63" s="5"/>
      <c r="EW63" s="5"/>
      <c r="EX63" s="5"/>
      <c r="EY63" s="5"/>
      <c r="EZ63" s="5"/>
      <c r="FA63" s="5"/>
      <c r="FB63" s="5"/>
      <c r="FC63" s="5"/>
      <c r="FD63" s="5"/>
      <c r="FE63" s="5"/>
      <c r="FF63" s="5"/>
      <c r="FG63" s="5"/>
      <c r="FH63" s="5"/>
      <c r="FI63" s="5"/>
      <c r="FJ63" s="5"/>
      <c r="FK63" s="5"/>
      <c r="FL63" s="5"/>
      <c r="FM63" s="5"/>
      <c r="FN63" s="5"/>
      <c r="FO63" s="5"/>
      <c r="FP63" s="5"/>
      <c r="FQ63" s="5"/>
      <c r="FR63" s="5"/>
      <c r="FS63" s="5"/>
      <c r="FT63" s="5"/>
      <c r="FU63" s="5"/>
      <c r="FV63" s="5"/>
      <c r="FW63" s="5"/>
      <c r="FX63" s="5"/>
      <c r="FY63" s="5"/>
      <c r="FZ63" s="5"/>
      <c r="GA63" s="5"/>
      <c r="GB63" s="5"/>
      <c r="GC63" s="5"/>
      <c r="GD63" s="5"/>
      <c r="GE63" s="5"/>
      <c r="GF63" s="5"/>
      <c r="GG63" s="5"/>
      <c r="GH63" s="5"/>
      <c r="GI63" s="5"/>
      <c r="GJ63" s="5"/>
      <c r="GK63" s="5"/>
      <c r="GL63" s="5"/>
      <c r="GM63" s="5"/>
      <c r="GN63" s="5"/>
      <c r="GO63" s="5"/>
      <c r="GP63" s="5"/>
      <c r="GQ63" s="5"/>
      <c r="GR63" s="5"/>
      <c r="GS63" s="5"/>
      <c r="GT63" s="5"/>
      <c r="GU63" s="5"/>
      <c r="GV63" s="5"/>
      <c r="GW63" s="5"/>
      <c r="GX63" s="5"/>
      <c r="GY63" s="5"/>
      <c r="GZ63" s="5"/>
      <c r="HA63" s="5"/>
      <c r="HB63" s="5"/>
      <c r="HC63" s="5"/>
      <c r="HD63" s="5"/>
      <c r="HE63" s="5"/>
      <c r="HF63" s="5"/>
      <c r="HG63" s="5"/>
      <c r="HH63" s="5"/>
      <c r="HI63" s="5"/>
      <c r="HJ63" s="5"/>
      <c r="HK63" s="5"/>
      <c r="HL63" s="5"/>
      <c r="HM63" s="5"/>
      <c r="HN63" s="5"/>
      <c r="HO63" s="5"/>
      <c r="HP63" s="5"/>
      <c r="HQ63" s="5"/>
      <c r="HR63" s="5"/>
      <c r="HS63" s="5"/>
      <c r="HT63" s="5"/>
      <c r="HU63" s="5"/>
      <c r="HV63" s="5"/>
      <c r="HW63" s="5"/>
      <c r="HX63" s="5"/>
      <c r="HY63" s="5"/>
      <c r="HZ63" s="5"/>
      <c r="IA63" s="5"/>
      <c r="IB63" s="5"/>
      <c r="IC63" s="5"/>
      <c r="ID63" s="5"/>
      <c r="IE63" s="5"/>
      <c r="IF63" s="5"/>
      <c r="IG63" s="5"/>
      <c r="IH63" s="5"/>
      <c r="II63" s="5"/>
      <c r="IJ63" s="5"/>
      <c r="IK63" s="5"/>
      <c r="IL63" s="5"/>
      <c r="IM63" s="5"/>
      <c r="IN63" s="5"/>
      <c r="IO63" s="5"/>
      <c r="IP63" s="5"/>
      <c r="IQ63" s="5"/>
      <c r="IR63" s="5"/>
      <c r="IS63" s="5"/>
      <c r="IT63" s="5"/>
      <c r="IU63" s="5"/>
      <c r="IV63" s="5"/>
      <c r="IW63" s="5"/>
      <c r="IX63" s="5"/>
      <c r="IY63" s="5"/>
      <c r="IZ63" s="5"/>
      <c r="JA63" s="5"/>
      <c r="JB63" s="5"/>
      <c r="JC63" s="5"/>
      <c r="JD63" s="5"/>
      <c r="JE63" s="5"/>
      <c r="JF63" s="5"/>
      <c r="JG63" s="5"/>
      <c r="JH63" s="5"/>
      <c r="JI63" s="5"/>
      <c r="JJ63" s="5"/>
      <c r="JK63" s="5"/>
      <c r="JL63" s="5"/>
      <c r="JM63" s="5"/>
      <c r="JN63" s="5"/>
      <c r="JO63" s="5"/>
      <c r="JP63" s="5"/>
      <c r="JQ63" s="5"/>
      <c r="JR63" s="5"/>
      <c r="JS63" s="5"/>
      <c r="JT63" s="5"/>
      <c r="JU63" s="5"/>
      <c r="JV63" s="5"/>
      <c r="JW63" s="5"/>
      <c r="JX63" s="5"/>
      <c r="JY63" s="5"/>
      <c r="JZ63" s="5"/>
      <c r="KA63" s="5"/>
      <c r="KB63" s="5"/>
      <c r="KC63" s="5"/>
      <c r="KD63" s="5"/>
      <c r="KE63" s="5"/>
      <c r="KF63" s="5"/>
      <c r="KG63" s="5"/>
      <c r="KH63" s="5"/>
      <c r="KI63" s="5"/>
      <c r="KJ63" s="5"/>
      <c r="KK63" s="5"/>
      <c r="KL63" s="5"/>
      <c r="KM63" s="5"/>
      <c r="KN63" s="5"/>
      <c r="KO63" s="5"/>
      <c r="KP63" s="5"/>
      <c r="KQ63" s="5"/>
      <c r="KR63" s="5"/>
      <c r="KS63" s="5"/>
      <c r="KT63" s="5"/>
      <c r="KU63" s="5"/>
      <c r="KV63" s="5"/>
      <c r="KW63" s="5"/>
      <c r="KX63" s="5"/>
      <c r="KY63" s="5"/>
      <c r="KZ63" s="5"/>
      <c r="LA63" s="5"/>
      <c r="LB63" s="5"/>
      <c r="LC63" s="5"/>
      <c r="LD63" s="5"/>
      <c r="LE63" s="5"/>
      <c r="LF63" s="5"/>
      <c r="LG63" s="5"/>
      <c r="LH63" s="5"/>
      <c r="LI63" s="5"/>
      <c r="LJ63" s="5"/>
      <c r="LK63" s="5"/>
      <c r="LL63" s="5"/>
      <c r="LM63" s="5"/>
      <c r="LN63" s="5"/>
      <c r="LO63" s="5"/>
      <c r="LP63" s="5"/>
      <c r="LQ63" s="5"/>
      <c r="LR63" s="5"/>
      <c r="LS63" s="5"/>
      <c r="LT63" s="5"/>
      <c r="LU63" s="5"/>
      <c r="LV63" s="5"/>
      <c r="LW63" s="5"/>
      <c r="LX63" s="5"/>
      <c r="LY63" s="5"/>
      <c r="LZ63" s="5"/>
      <c r="MA63" s="5"/>
      <c r="MB63" s="5"/>
      <c r="MC63" s="5"/>
      <c r="MD63" s="5"/>
      <c r="ME63" s="5"/>
      <c r="MF63" s="5"/>
      <c r="MG63" s="5"/>
      <c r="MH63" s="5"/>
      <c r="MI63" s="5"/>
      <c r="MJ63" s="5"/>
      <c r="MK63" s="5"/>
      <c r="ML63" s="5"/>
      <c r="MM63" s="5"/>
      <c r="MN63" s="5"/>
      <c r="MO63" s="5"/>
      <c r="MP63" s="5"/>
      <c r="MQ63" s="5"/>
      <c r="MR63" s="5"/>
      <c r="MS63" s="5"/>
      <c r="MT63" s="5"/>
      <c r="MU63" s="5"/>
      <c r="MV63" s="5"/>
      <c r="MW63" s="5"/>
      <c r="MX63" s="5"/>
      <c r="MY63" s="5"/>
      <c r="MZ63" s="5"/>
      <c r="NA63" s="5"/>
      <c r="NB63" s="5"/>
      <c r="NC63" s="5"/>
      <c r="ND63" s="5"/>
      <c r="NE63" s="5"/>
      <c r="NF63" s="5"/>
      <c r="NG63" s="5"/>
      <c r="NH63" s="5"/>
      <c r="NI63" s="5"/>
      <c r="NJ63" s="5"/>
      <c r="NK63" s="5"/>
      <c r="NL63" s="5"/>
      <c r="NM63" s="5"/>
      <c r="NN63" s="5"/>
      <c r="NO63" s="5"/>
      <c r="NP63" s="5"/>
      <c r="NQ63" s="5"/>
      <c r="NR63" s="5"/>
      <c r="NS63" s="5"/>
      <c r="NT63" s="5"/>
      <c r="NU63" s="5"/>
      <c r="NV63" s="5"/>
      <c r="NW63" s="5"/>
      <c r="NX63" s="5"/>
      <c r="NY63" s="5"/>
      <c r="NZ63" s="5"/>
      <c r="OA63" s="5"/>
      <c r="OB63" s="5"/>
      <c r="OC63" s="5"/>
      <c r="OD63" s="5"/>
      <c r="OE63" s="5"/>
      <c r="OF63" s="5"/>
      <c r="OG63" s="5"/>
      <c r="OH63" s="5"/>
      <c r="OI63" s="5"/>
      <c r="OJ63" s="5"/>
      <c r="OK63" s="5"/>
      <c r="OL63" s="5"/>
      <c r="OM63" s="5"/>
      <c r="ON63" s="5"/>
      <c r="OO63" s="5"/>
      <c r="OP63" s="5"/>
      <c r="OQ63" s="5"/>
      <c r="OR63" s="5"/>
      <c r="OS63" s="5"/>
      <c r="OT63" s="5"/>
      <c r="OU63" s="5"/>
      <c r="OV63" s="5"/>
      <c r="OW63" s="5"/>
      <c r="OX63" s="5"/>
      <c r="OY63" s="5"/>
      <c r="OZ63" s="5"/>
      <c r="PA63" s="5"/>
      <c r="PB63" s="5"/>
      <c r="PC63" s="5"/>
      <c r="PD63" s="5"/>
      <c r="PE63" s="5"/>
      <c r="PF63" s="5"/>
      <c r="PG63" s="5"/>
      <c r="PH63" s="5"/>
      <c r="PI63" s="5"/>
      <c r="PJ63" s="5"/>
      <c r="PK63" s="5"/>
      <c r="PL63" s="5"/>
      <c r="PM63" s="5"/>
      <c r="PN63" s="5"/>
      <c r="PO63" s="5"/>
      <c r="PP63" s="5"/>
      <c r="PQ63" s="5"/>
      <c r="PR63" s="5"/>
      <c r="PS63" s="5"/>
      <c r="PT63" s="5"/>
      <c r="PU63" s="5"/>
      <c r="PV63" s="5"/>
      <c r="PW63" s="5"/>
      <c r="PX63" s="5"/>
      <c r="PY63" s="5"/>
      <c r="PZ63" s="5"/>
      <c r="QA63" s="5"/>
      <c r="QB63" s="5"/>
      <c r="QC63" s="5"/>
      <c r="QD63" s="5"/>
      <c r="QE63" s="5"/>
      <c r="QF63" s="5"/>
      <c r="QG63" s="5"/>
      <c r="QH63" s="5"/>
      <c r="QI63" s="5"/>
      <c r="QJ63" s="5"/>
      <c r="QK63" s="5"/>
      <c r="QL63" s="5"/>
      <c r="QM63" s="5"/>
      <c r="QN63" s="5"/>
      <c r="QO63" s="5"/>
      <c r="QP63" s="5"/>
      <c r="QQ63" s="5"/>
      <c r="QR63" s="5"/>
      <c r="QS63" s="5"/>
      <c r="QT63" s="5"/>
      <c r="QU63" s="5"/>
      <c r="QV63" s="5"/>
      <c r="QW63" s="5"/>
      <c r="QX63" s="5"/>
      <c r="QY63" s="5"/>
      <c r="QZ63" s="5"/>
      <c r="RA63" s="5"/>
      <c r="RB63" s="5"/>
      <c r="RC63" s="5"/>
      <c r="RD63" s="5"/>
      <c r="RE63" s="5"/>
      <c r="RF63" s="5"/>
      <c r="RG63" s="5"/>
      <c r="RH63" s="5"/>
      <c r="RI63" s="5"/>
      <c r="RJ63" s="5"/>
      <c r="RK63" s="5"/>
      <c r="RL63" s="5"/>
      <c r="RM63" s="5"/>
      <c r="RN63" s="5"/>
      <c r="RO63" s="5"/>
      <c r="RP63" s="5"/>
      <c r="RQ63" s="5"/>
      <c r="RR63" s="5"/>
      <c r="RS63" s="5"/>
      <c r="RT63" s="5"/>
      <c r="RU63" s="5"/>
      <c r="RV63" s="5"/>
      <c r="RW63" s="5"/>
      <c r="RX63" s="5"/>
      <c r="RY63" s="5"/>
      <c r="RZ63" s="5"/>
      <c r="SA63" s="5"/>
      <c r="SB63" s="5"/>
      <c r="SC63" s="5"/>
      <c r="SD63" s="5"/>
      <c r="SE63" s="5"/>
      <c r="SF63" s="5"/>
      <c r="SG63" s="5"/>
      <c r="SH63" s="5"/>
      <c r="SI63" s="5"/>
      <c r="SJ63" s="5"/>
      <c r="SK63" s="5"/>
      <c r="SL63" s="5"/>
      <c r="SM63" s="5"/>
      <c r="SN63" s="5"/>
      <c r="SO63" s="5"/>
      <c r="SP63" s="5"/>
      <c r="SQ63" s="5"/>
      <c r="SR63" s="5"/>
      <c r="SS63" s="5"/>
      <c r="ST63" s="5"/>
      <c r="SU63" s="5"/>
      <c r="SV63" s="5"/>
      <c r="SW63" s="5"/>
      <c r="SX63" s="5"/>
      <c r="SY63" s="5"/>
      <c r="SZ63" s="5"/>
      <c r="TA63" s="5"/>
      <c r="TB63" s="5"/>
      <c r="TC63" s="5"/>
      <c r="TD63" s="5"/>
      <c r="TE63" s="5"/>
      <c r="TF63" s="5"/>
      <c r="TG63" s="5"/>
      <c r="TH63" s="5"/>
      <c r="TI63" s="5"/>
      <c r="TJ63" s="5"/>
      <c r="TK63" s="5"/>
      <c r="TL63" s="5"/>
      <c r="TM63" s="5"/>
      <c r="TN63" s="5"/>
      <c r="TO63" s="5"/>
      <c r="TP63" s="5"/>
      <c r="TQ63" s="5"/>
      <c r="TR63" s="5"/>
      <c r="TS63" s="5"/>
      <c r="TT63" s="5"/>
      <c r="TU63" s="5"/>
      <c r="TV63" s="5"/>
      <c r="TW63" s="5"/>
      <c r="TX63" s="5"/>
      <c r="TY63" s="5"/>
      <c r="TZ63" s="5"/>
      <c r="UA63" s="5"/>
      <c r="UB63" s="5"/>
      <c r="UC63" s="5"/>
      <c r="UD63" s="5"/>
      <c r="UE63" s="5"/>
      <c r="UF63" s="5"/>
      <c r="UG63" s="5"/>
      <c r="UH63" s="5"/>
      <c r="UI63" s="5"/>
      <c r="UJ63" s="5"/>
      <c r="UK63" s="5"/>
      <c r="UL63" s="5"/>
      <c r="UM63" s="5"/>
      <c r="UN63" s="5"/>
      <c r="UO63" s="5"/>
      <c r="UP63" s="5"/>
      <c r="UQ63" s="5"/>
      <c r="UR63" s="5"/>
      <c r="US63" s="5"/>
      <c r="UT63" s="5"/>
      <c r="UU63" s="5"/>
      <c r="UV63" s="5"/>
      <c r="UW63" s="5"/>
      <c r="UX63" s="5"/>
      <c r="UY63" s="5"/>
      <c r="UZ63" s="5"/>
      <c r="VA63" s="5"/>
      <c r="VB63" s="5"/>
      <c r="VC63" s="5"/>
      <c r="VD63" s="5"/>
      <c r="VE63" s="5"/>
      <c r="VF63" s="5"/>
      <c r="VG63" s="5"/>
      <c r="VH63" s="5"/>
      <c r="VI63" s="5"/>
      <c r="VJ63" s="5"/>
      <c r="VK63" s="5"/>
      <c r="VL63" s="5"/>
      <c r="VM63" s="5"/>
      <c r="VN63" s="5"/>
      <c r="VO63" s="5"/>
      <c r="VP63" s="5"/>
      <c r="VQ63" s="5"/>
      <c r="VR63" s="5"/>
      <c r="VS63" s="5"/>
      <c r="VT63" s="5"/>
      <c r="VU63" s="5"/>
      <c r="VV63" s="5"/>
      <c r="VW63" s="5"/>
      <c r="VX63" s="5"/>
      <c r="VY63" s="5"/>
      <c r="VZ63" s="5"/>
      <c r="WA63" s="5"/>
      <c r="WB63" s="5"/>
      <c r="WC63" s="5"/>
      <c r="WD63" s="5"/>
      <c r="WE63" s="5"/>
      <c r="WF63" s="5"/>
      <c r="WG63" s="5"/>
      <c r="WH63" s="5"/>
      <c r="WI63" s="5"/>
      <c r="WJ63" s="5"/>
      <c r="WK63" s="5"/>
      <c r="WL63" s="5"/>
      <c r="WM63" s="5"/>
      <c r="WN63" s="5"/>
      <c r="WO63" s="5"/>
      <c r="WP63" s="5"/>
      <c r="WQ63" s="5"/>
      <c r="WR63" s="5"/>
      <c r="WS63" s="5"/>
      <c r="WT63" s="5"/>
      <c r="WU63" s="5"/>
      <c r="WV63" s="5"/>
      <c r="WW63" s="5"/>
      <c r="WX63" s="5"/>
      <c r="WY63" s="5"/>
      <c r="WZ63" s="5"/>
      <c r="XA63" s="5"/>
      <c r="XB63" s="5"/>
      <c r="XC63" s="5"/>
      <c r="XD63" s="5"/>
      <c r="XE63" s="5"/>
      <c r="XF63" s="5"/>
      <c r="XG63" s="5"/>
      <c r="XH63" s="5"/>
      <c r="XI63" s="5"/>
      <c r="XJ63" s="5"/>
      <c r="XK63" s="5"/>
      <c r="XL63" s="5"/>
      <c r="XM63" s="5"/>
      <c r="XN63" s="5"/>
      <c r="XO63" s="5"/>
      <c r="XP63" s="5"/>
      <c r="XQ63" s="5"/>
      <c r="XR63" s="5"/>
      <c r="XS63" s="5"/>
      <c r="XT63" s="5"/>
      <c r="XU63" s="5"/>
      <c r="XV63" s="5"/>
      <c r="XW63" s="5"/>
    </row>
    <row r="64" spans="1:647" x14ac:dyDescent="0.45">
      <c r="AM64" s="5"/>
      <c r="AN64" s="5"/>
      <c r="AO64" s="5"/>
      <c r="AP64" s="5"/>
      <c r="AQ64" s="5"/>
      <c r="AR64" s="5"/>
      <c r="AS64" s="5"/>
      <c r="AT64" s="5"/>
      <c r="AU64" s="5"/>
      <c r="AV64" s="5"/>
      <c r="AW64" s="5"/>
      <c r="AX64" s="5"/>
      <c r="AY64" s="5"/>
      <c r="AZ64" s="5"/>
      <c r="BA64" s="5"/>
      <c r="BB64" s="5"/>
      <c r="BC64" s="5"/>
      <c r="BD64" s="5"/>
      <c r="BE64" s="5"/>
      <c r="BF64" s="5"/>
      <c r="BG64" s="5"/>
      <c r="BH64" s="5"/>
      <c r="BI64" s="5"/>
      <c r="BJ64" s="5"/>
      <c r="BK64" s="5"/>
      <c r="BL64" s="5"/>
      <c r="BM64" s="5"/>
      <c r="BN64" s="5"/>
      <c r="BO64" s="5"/>
      <c r="BP64" s="5"/>
      <c r="BQ64" s="5"/>
      <c r="BR64" s="5"/>
      <c r="BS64" s="5"/>
      <c r="BT64" s="5"/>
      <c r="BU64" s="5"/>
      <c r="BV64" s="5"/>
      <c r="BW64" s="5"/>
      <c r="BX64" s="5"/>
      <c r="BY64" s="5"/>
      <c r="BZ64" s="5"/>
      <c r="CA64" s="5"/>
      <c r="CB64" s="5"/>
      <c r="CC64" s="5"/>
      <c r="CD64" s="5"/>
      <c r="CE64" s="5"/>
      <c r="CF64" s="5"/>
      <c r="CG64" s="5"/>
      <c r="CH64" s="5"/>
      <c r="CI64" s="5"/>
      <c r="CJ64" s="5"/>
      <c r="CK64" s="5"/>
      <c r="CL64" s="5"/>
      <c r="CM64" s="5"/>
      <c r="CN64" s="5"/>
      <c r="CO64" s="5"/>
      <c r="CP64" s="5"/>
      <c r="CQ64" s="5"/>
      <c r="CR64" s="5"/>
      <c r="CS64" s="5"/>
      <c r="CT64" s="5"/>
      <c r="CU64" s="5"/>
      <c r="CV64" s="5"/>
      <c r="CW64" s="5"/>
      <c r="CX64" s="5"/>
      <c r="CY64" s="5"/>
      <c r="CZ64" s="5"/>
      <c r="DA64" s="5"/>
      <c r="DB64" s="5"/>
      <c r="DC64" s="5"/>
      <c r="DD64" s="5"/>
      <c r="DE64" s="5"/>
      <c r="DF64" s="5"/>
      <c r="DG64" s="5"/>
      <c r="DH64" s="5"/>
      <c r="DI64" s="5"/>
      <c r="DJ64" s="5"/>
      <c r="DK64" s="5"/>
      <c r="DL64" s="5"/>
      <c r="DM64" s="5"/>
      <c r="DN64" s="5"/>
      <c r="DO64" s="5"/>
      <c r="DP64" s="5"/>
      <c r="DQ64" s="5"/>
      <c r="DR64" s="5"/>
      <c r="DS64" s="5"/>
      <c r="DT64" s="5"/>
      <c r="DU64" s="5"/>
      <c r="DV64" s="5"/>
      <c r="DW64" s="5"/>
      <c r="DX64" s="5"/>
      <c r="DY64" s="5"/>
      <c r="DZ64" s="5"/>
      <c r="EA64" s="5"/>
      <c r="EB64" s="5"/>
      <c r="EC64" s="5"/>
      <c r="ED64" s="5"/>
      <c r="EE64" s="5"/>
      <c r="EF64" s="5"/>
      <c r="EG64" s="5"/>
      <c r="EH64" s="5"/>
      <c r="EI64" s="5"/>
      <c r="EJ64" s="5"/>
      <c r="EK64" s="5"/>
      <c r="EL64" s="5"/>
      <c r="EM64" s="5"/>
      <c r="EN64" s="5"/>
      <c r="EO64" s="5"/>
      <c r="EP64" s="5"/>
      <c r="EQ64" s="5"/>
      <c r="ER64" s="5"/>
      <c r="ES64" s="5"/>
      <c r="ET64" s="5"/>
      <c r="EU64" s="5"/>
      <c r="EV64" s="5"/>
      <c r="EW64" s="5"/>
      <c r="EX64" s="5"/>
      <c r="EY64" s="5"/>
      <c r="EZ64" s="5"/>
      <c r="FA64" s="5"/>
      <c r="FB64" s="5"/>
      <c r="FC64" s="5"/>
      <c r="FD64" s="5"/>
      <c r="FE64" s="5"/>
      <c r="FF64" s="5"/>
      <c r="FG64" s="5"/>
      <c r="FH64" s="5"/>
      <c r="FI64" s="5"/>
      <c r="FJ64" s="5"/>
      <c r="FK64" s="5"/>
      <c r="FL64" s="5"/>
      <c r="FM64" s="5"/>
      <c r="FN64" s="5"/>
      <c r="FO64" s="5"/>
      <c r="FP64" s="5"/>
      <c r="FQ64" s="5"/>
      <c r="FR64" s="5"/>
      <c r="FS64" s="5"/>
      <c r="FT64" s="5"/>
      <c r="FU64" s="5"/>
      <c r="FV64" s="5"/>
      <c r="FW64" s="5"/>
      <c r="FX64" s="5"/>
      <c r="FY64" s="5"/>
      <c r="FZ64" s="5"/>
      <c r="GA64" s="5"/>
      <c r="GB64" s="5"/>
      <c r="GC64" s="5"/>
      <c r="GD64" s="5"/>
      <c r="GE64" s="5"/>
      <c r="GF64" s="5"/>
      <c r="GG64" s="5"/>
      <c r="GH64" s="5"/>
      <c r="GI64" s="5"/>
      <c r="GJ64" s="5"/>
      <c r="GK64" s="5"/>
      <c r="GL64" s="5"/>
      <c r="GM64" s="5"/>
      <c r="GN64" s="5"/>
      <c r="GO64" s="5"/>
      <c r="GP64" s="5"/>
      <c r="GQ64" s="5"/>
      <c r="GR64" s="5"/>
      <c r="GS64" s="5"/>
      <c r="GT64" s="5"/>
      <c r="GU64" s="5"/>
      <c r="GV64" s="5"/>
      <c r="GW64" s="5"/>
      <c r="GX64" s="5"/>
      <c r="GY64" s="5"/>
      <c r="GZ64" s="5"/>
      <c r="HA64" s="5"/>
      <c r="HB64" s="5"/>
      <c r="HC64" s="5"/>
      <c r="HD64" s="5"/>
      <c r="HE64" s="5"/>
      <c r="HF64" s="5"/>
      <c r="HG64" s="5"/>
      <c r="HH64" s="5"/>
      <c r="HI64" s="5"/>
      <c r="HJ64" s="5"/>
      <c r="HK64" s="5"/>
      <c r="HL64" s="5"/>
      <c r="HM64" s="5"/>
      <c r="HN64" s="5"/>
      <c r="HO64" s="5"/>
      <c r="HP64" s="5"/>
      <c r="HQ64" s="5"/>
      <c r="HR64" s="5"/>
      <c r="HS64" s="5"/>
      <c r="HT64" s="5"/>
      <c r="HU64" s="5"/>
      <c r="HV64" s="5"/>
      <c r="HW64" s="5"/>
      <c r="HX64" s="5"/>
      <c r="HY64" s="5"/>
      <c r="HZ64" s="5"/>
      <c r="IA64" s="5"/>
      <c r="IB64" s="5"/>
      <c r="IC64" s="5"/>
      <c r="ID64" s="5"/>
      <c r="IE64" s="5"/>
      <c r="IF64" s="5"/>
      <c r="IG64" s="5"/>
      <c r="IH64" s="5"/>
      <c r="II64" s="5"/>
      <c r="IJ64" s="5"/>
      <c r="IK64" s="5"/>
      <c r="IL64" s="5"/>
      <c r="IM64" s="5"/>
      <c r="IN64" s="5"/>
      <c r="IO64" s="5"/>
      <c r="IP64" s="5"/>
      <c r="IQ64" s="5"/>
      <c r="IR64" s="5"/>
      <c r="IS64" s="5"/>
      <c r="IT64" s="5"/>
      <c r="IU64" s="5"/>
      <c r="IV64" s="5"/>
      <c r="IW64" s="5"/>
      <c r="IX64" s="5"/>
      <c r="IY64" s="5"/>
      <c r="IZ64" s="5"/>
      <c r="JA64" s="5"/>
      <c r="JB64" s="5"/>
      <c r="JC64" s="5"/>
      <c r="JD64" s="5"/>
      <c r="JE64" s="5"/>
      <c r="JF64" s="5"/>
      <c r="JG64" s="5"/>
      <c r="JH64" s="5"/>
      <c r="JI64" s="5"/>
      <c r="JJ64" s="5"/>
      <c r="JK64" s="5"/>
      <c r="JL64" s="5"/>
      <c r="JM64" s="5"/>
      <c r="JN64" s="5"/>
      <c r="JO64" s="5"/>
      <c r="JP64" s="5"/>
      <c r="JQ64" s="5"/>
      <c r="JR64" s="5"/>
      <c r="JS64" s="5"/>
      <c r="JT64" s="5"/>
      <c r="JU64" s="5"/>
      <c r="JV64" s="5"/>
      <c r="JW64" s="5"/>
      <c r="JX64" s="5"/>
      <c r="JY64" s="5"/>
      <c r="JZ64" s="5"/>
      <c r="KA64" s="5"/>
      <c r="KB64" s="5"/>
      <c r="KC64" s="5"/>
      <c r="KD64" s="5"/>
      <c r="KE64" s="5"/>
      <c r="KF64" s="5"/>
      <c r="KG64" s="5"/>
      <c r="KH64" s="5"/>
      <c r="KI64" s="5"/>
      <c r="KJ64" s="5"/>
      <c r="KK64" s="5"/>
      <c r="KL64" s="5"/>
      <c r="KM64" s="5"/>
      <c r="KN64" s="5"/>
      <c r="KO64" s="5"/>
      <c r="KP64" s="5"/>
      <c r="KQ64" s="5"/>
      <c r="KR64" s="5"/>
      <c r="KS64" s="5"/>
      <c r="KT64" s="5"/>
      <c r="KU64" s="5"/>
      <c r="KV64" s="5"/>
      <c r="KW64" s="5"/>
      <c r="KX64" s="5"/>
      <c r="KY64" s="5"/>
      <c r="KZ64" s="5"/>
      <c r="LA64" s="5"/>
      <c r="LB64" s="5"/>
      <c r="LC64" s="5"/>
      <c r="LD64" s="5"/>
      <c r="LE64" s="5"/>
      <c r="LF64" s="5"/>
      <c r="LG64" s="5"/>
      <c r="LH64" s="5"/>
      <c r="LI64" s="5"/>
      <c r="LJ64" s="5"/>
      <c r="LK64" s="5"/>
      <c r="LL64" s="5"/>
      <c r="LM64" s="5"/>
      <c r="LN64" s="5"/>
      <c r="LO64" s="5"/>
      <c r="LP64" s="5"/>
      <c r="LQ64" s="5"/>
      <c r="LR64" s="5"/>
      <c r="LS64" s="5"/>
      <c r="LT64" s="5"/>
      <c r="LU64" s="5"/>
      <c r="LV64" s="5"/>
      <c r="LW64" s="5"/>
      <c r="LX64" s="5"/>
      <c r="LY64" s="5"/>
      <c r="LZ64" s="5"/>
      <c r="MA64" s="5"/>
      <c r="MB64" s="5"/>
      <c r="MC64" s="5"/>
      <c r="MD64" s="5"/>
      <c r="ME64" s="5"/>
      <c r="MF64" s="5"/>
      <c r="MG64" s="5"/>
      <c r="MH64" s="5"/>
      <c r="MI64" s="5"/>
      <c r="MJ64" s="5"/>
      <c r="MK64" s="5"/>
      <c r="ML64" s="5"/>
      <c r="MM64" s="5"/>
      <c r="MN64" s="5"/>
      <c r="MO64" s="5"/>
      <c r="MP64" s="5"/>
      <c r="MQ64" s="5"/>
      <c r="MR64" s="5"/>
      <c r="MS64" s="5"/>
      <c r="MT64" s="5"/>
      <c r="MU64" s="5"/>
      <c r="MV64" s="5"/>
      <c r="MW64" s="5"/>
      <c r="MX64" s="5"/>
      <c r="MY64" s="5"/>
      <c r="MZ64" s="5"/>
      <c r="NA64" s="5"/>
      <c r="NB64" s="5"/>
      <c r="NC64" s="5"/>
      <c r="ND64" s="5"/>
      <c r="NE64" s="5"/>
      <c r="NF64" s="5"/>
      <c r="NG64" s="5"/>
      <c r="NH64" s="5"/>
      <c r="NI64" s="5"/>
      <c r="NJ64" s="5"/>
      <c r="NK64" s="5"/>
      <c r="NL64" s="5"/>
      <c r="NM64" s="5"/>
      <c r="NN64" s="5"/>
      <c r="NO64" s="5"/>
      <c r="NP64" s="5"/>
      <c r="NQ64" s="5"/>
      <c r="NR64" s="5"/>
      <c r="NS64" s="5"/>
      <c r="NT64" s="5"/>
      <c r="NU64" s="5"/>
      <c r="NV64" s="5"/>
      <c r="NW64" s="5"/>
      <c r="NX64" s="5"/>
      <c r="NY64" s="5"/>
      <c r="NZ64" s="5"/>
      <c r="OA64" s="5"/>
      <c r="OB64" s="5"/>
      <c r="OC64" s="5"/>
      <c r="OD64" s="5"/>
      <c r="OE64" s="5"/>
      <c r="OF64" s="5"/>
      <c r="OG64" s="5"/>
      <c r="OH64" s="5"/>
      <c r="OI64" s="5"/>
      <c r="OJ64" s="5"/>
      <c r="OK64" s="5"/>
      <c r="OL64" s="5"/>
      <c r="OM64" s="5"/>
      <c r="ON64" s="5"/>
      <c r="OO64" s="5"/>
      <c r="OP64" s="5"/>
      <c r="OQ64" s="5"/>
      <c r="OR64" s="5"/>
      <c r="OS64" s="5"/>
      <c r="OT64" s="5"/>
      <c r="OU64" s="5"/>
      <c r="OV64" s="5"/>
      <c r="OW64" s="5"/>
      <c r="OX64" s="5"/>
      <c r="OY64" s="5"/>
      <c r="OZ64" s="5"/>
      <c r="PA64" s="5"/>
      <c r="PB64" s="5"/>
      <c r="PC64" s="5"/>
      <c r="PD64" s="5"/>
      <c r="PE64" s="5"/>
      <c r="PF64" s="5"/>
      <c r="PG64" s="5"/>
      <c r="PH64" s="5"/>
      <c r="PI64" s="5"/>
      <c r="PJ64" s="5"/>
      <c r="PK64" s="5"/>
      <c r="PL64" s="5"/>
      <c r="PM64" s="5"/>
      <c r="PN64" s="5"/>
      <c r="PO64" s="5"/>
      <c r="PP64" s="5"/>
      <c r="PQ64" s="5"/>
      <c r="PR64" s="5"/>
      <c r="PS64" s="5"/>
      <c r="PT64" s="5"/>
      <c r="PU64" s="5"/>
      <c r="PV64" s="5"/>
      <c r="PW64" s="5"/>
      <c r="PX64" s="5"/>
      <c r="PY64" s="5"/>
      <c r="PZ64" s="5"/>
      <c r="QA64" s="5"/>
      <c r="QB64" s="5"/>
      <c r="QC64" s="5"/>
      <c r="QD64" s="5"/>
      <c r="QE64" s="5"/>
      <c r="QF64" s="5"/>
      <c r="QG64" s="5"/>
      <c r="QH64" s="5"/>
      <c r="QI64" s="5"/>
      <c r="QJ64" s="5"/>
      <c r="QK64" s="5"/>
      <c r="QL64" s="5"/>
      <c r="QM64" s="5"/>
      <c r="QN64" s="5"/>
      <c r="QO64" s="5"/>
      <c r="QP64" s="5"/>
      <c r="QQ64" s="5"/>
      <c r="QR64" s="5"/>
      <c r="QS64" s="5"/>
      <c r="QT64" s="5"/>
      <c r="QU64" s="5"/>
      <c r="QV64" s="5"/>
      <c r="QW64" s="5"/>
      <c r="QX64" s="5"/>
      <c r="QY64" s="5"/>
      <c r="QZ64" s="5"/>
      <c r="RA64" s="5"/>
      <c r="RB64" s="5"/>
      <c r="RC64" s="5"/>
      <c r="RD64" s="5"/>
      <c r="RE64" s="5"/>
      <c r="RF64" s="5"/>
      <c r="RG64" s="5"/>
      <c r="RH64" s="5"/>
      <c r="RI64" s="5"/>
      <c r="RJ64" s="5"/>
      <c r="RK64" s="5"/>
      <c r="RL64" s="5"/>
      <c r="RM64" s="5"/>
      <c r="RN64" s="5"/>
      <c r="RO64" s="5"/>
      <c r="RP64" s="5"/>
      <c r="RQ64" s="5"/>
      <c r="RR64" s="5"/>
      <c r="RS64" s="5"/>
      <c r="RT64" s="5"/>
      <c r="RU64" s="5"/>
      <c r="RV64" s="5"/>
      <c r="RW64" s="5"/>
      <c r="RX64" s="5"/>
      <c r="RY64" s="5"/>
      <c r="RZ64" s="5"/>
      <c r="SA64" s="5"/>
      <c r="SB64" s="5"/>
      <c r="SC64" s="5"/>
      <c r="SD64" s="5"/>
      <c r="SE64" s="5"/>
      <c r="SF64" s="5"/>
      <c r="SG64" s="5"/>
      <c r="SH64" s="5"/>
      <c r="SI64" s="5"/>
      <c r="SJ64" s="5"/>
      <c r="SK64" s="5"/>
      <c r="SL64" s="5"/>
      <c r="SM64" s="5"/>
      <c r="SN64" s="5"/>
      <c r="SO64" s="5"/>
      <c r="SP64" s="5"/>
      <c r="SQ64" s="5"/>
      <c r="SR64" s="5"/>
      <c r="SS64" s="5"/>
      <c r="ST64" s="5"/>
      <c r="SU64" s="5"/>
      <c r="SV64" s="5"/>
      <c r="SW64" s="5"/>
      <c r="SX64" s="5"/>
      <c r="SY64" s="5"/>
      <c r="SZ64" s="5"/>
      <c r="TA64" s="5"/>
      <c r="TB64" s="5"/>
      <c r="TC64" s="5"/>
      <c r="TD64" s="5"/>
      <c r="TE64" s="5"/>
      <c r="TF64" s="5"/>
      <c r="TG64" s="5"/>
      <c r="TH64" s="5"/>
      <c r="TI64" s="5"/>
      <c r="TJ64" s="5"/>
      <c r="TK64" s="5"/>
      <c r="TL64" s="5"/>
      <c r="TM64" s="5"/>
      <c r="TN64" s="5"/>
      <c r="TO64" s="5"/>
      <c r="TP64" s="5"/>
      <c r="TQ64" s="5"/>
      <c r="TR64" s="5"/>
      <c r="TS64" s="5"/>
      <c r="TT64" s="5"/>
      <c r="TU64" s="5"/>
      <c r="TV64" s="5"/>
      <c r="TW64" s="5"/>
      <c r="TX64" s="5"/>
      <c r="TY64" s="5"/>
      <c r="TZ64" s="5"/>
      <c r="UA64" s="5"/>
      <c r="UB64" s="5"/>
      <c r="UC64" s="5"/>
      <c r="UD64" s="5"/>
      <c r="UE64" s="5"/>
      <c r="UF64" s="5"/>
      <c r="UG64" s="5"/>
      <c r="UH64" s="5"/>
      <c r="UI64" s="5"/>
      <c r="UJ64" s="5"/>
      <c r="UK64" s="5"/>
      <c r="UL64" s="5"/>
      <c r="UM64" s="5"/>
      <c r="UN64" s="5"/>
      <c r="UO64" s="5"/>
      <c r="UP64" s="5"/>
      <c r="UQ64" s="5"/>
      <c r="UR64" s="5"/>
      <c r="US64" s="5"/>
      <c r="UT64" s="5"/>
      <c r="UU64" s="5"/>
      <c r="UV64" s="5"/>
      <c r="UW64" s="5"/>
      <c r="UX64" s="5"/>
      <c r="UY64" s="5"/>
      <c r="UZ64" s="5"/>
      <c r="VA64" s="5"/>
      <c r="VB64" s="5"/>
      <c r="VC64" s="5"/>
      <c r="VD64" s="5"/>
      <c r="VE64" s="5"/>
      <c r="VF64" s="5"/>
      <c r="VG64" s="5"/>
      <c r="VH64" s="5"/>
      <c r="VI64" s="5"/>
      <c r="VJ64" s="5"/>
      <c r="VK64" s="5"/>
      <c r="VL64" s="5"/>
      <c r="VM64" s="5"/>
      <c r="VN64" s="5"/>
      <c r="VO64" s="5"/>
      <c r="VP64" s="5"/>
      <c r="VQ64" s="5"/>
      <c r="VR64" s="5"/>
      <c r="VS64" s="5"/>
      <c r="VT64" s="5"/>
      <c r="VU64" s="5"/>
      <c r="VV64" s="5"/>
      <c r="VW64" s="5"/>
      <c r="VX64" s="5"/>
      <c r="VY64" s="5"/>
      <c r="VZ64" s="5"/>
      <c r="WA64" s="5"/>
      <c r="WB64" s="5"/>
      <c r="WC64" s="5"/>
      <c r="WD64" s="5"/>
      <c r="WE64" s="5"/>
      <c r="WF64" s="5"/>
      <c r="WG64" s="5"/>
      <c r="WH64" s="5"/>
      <c r="WI64" s="5"/>
      <c r="WJ64" s="5"/>
      <c r="WK64" s="5"/>
      <c r="WL64" s="5"/>
      <c r="WM64" s="5"/>
      <c r="WN64" s="5"/>
      <c r="WO64" s="5"/>
      <c r="WP64" s="5"/>
      <c r="WQ64" s="5"/>
      <c r="WR64" s="5"/>
      <c r="WS64" s="5"/>
      <c r="WT64" s="5"/>
      <c r="WU64" s="5"/>
      <c r="WV64" s="5"/>
      <c r="WW64" s="5"/>
      <c r="WX64" s="5"/>
      <c r="WY64" s="5"/>
      <c r="WZ64" s="5"/>
      <c r="XA64" s="5"/>
      <c r="XB64" s="5"/>
      <c r="XC64" s="5"/>
      <c r="XD64" s="5"/>
      <c r="XE64" s="5"/>
      <c r="XF64" s="5"/>
      <c r="XG64" s="5"/>
      <c r="XH64" s="5"/>
      <c r="XI64" s="5"/>
      <c r="XJ64" s="5"/>
      <c r="XK64" s="5"/>
      <c r="XL64" s="5"/>
      <c r="XM64" s="5"/>
      <c r="XN64" s="5"/>
      <c r="XO64" s="5"/>
      <c r="XP64" s="5"/>
      <c r="XQ64" s="5"/>
      <c r="XR64" s="5"/>
      <c r="XS64" s="5"/>
      <c r="XT64" s="5"/>
      <c r="XU64" s="5"/>
      <c r="XV64" s="5"/>
      <c r="XW64" s="5"/>
    </row>
    <row r="65" spans="39:647" x14ac:dyDescent="0.45">
      <c r="AM65" s="5"/>
      <c r="AN65" s="5"/>
      <c r="AO65" s="5"/>
      <c r="AP65" s="5"/>
      <c r="AQ65" s="5"/>
      <c r="AR65" s="5"/>
      <c r="AS65" s="5"/>
      <c r="AT65" s="5"/>
      <c r="AU65" s="5"/>
      <c r="AV65" s="5"/>
      <c r="AW65" s="5"/>
      <c r="AX65" s="5"/>
      <c r="AY65" s="5"/>
      <c r="AZ65" s="5"/>
      <c r="BA65" s="5"/>
      <c r="BB65" s="5"/>
      <c r="BC65" s="5"/>
      <c r="BD65" s="5"/>
      <c r="BE65" s="5"/>
      <c r="BF65" s="5"/>
      <c r="BG65" s="5"/>
      <c r="BH65" s="5"/>
      <c r="BI65" s="5"/>
      <c r="BJ65" s="5"/>
      <c r="BK65" s="5"/>
      <c r="BL65" s="5"/>
      <c r="BM65" s="5"/>
      <c r="BN65" s="5"/>
      <c r="BO65" s="5"/>
      <c r="BP65" s="5"/>
      <c r="BQ65" s="5"/>
      <c r="BR65" s="5"/>
      <c r="BS65" s="5"/>
      <c r="BT65" s="5"/>
      <c r="BU65" s="5"/>
      <c r="BV65" s="5"/>
      <c r="BW65" s="5"/>
      <c r="BX65" s="5"/>
      <c r="BY65" s="5"/>
      <c r="BZ65" s="5"/>
      <c r="CA65" s="5"/>
      <c r="CB65" s="5"/>
      <c r="CC65" s="5"/>
      <c r="CD65" s="5"/>
      <c r="CE65" s="5"/>
      <c r="CF65" s="5"/>
      <c r="CG65" s="5"/>
      <c r="CH65" s="5"/>
      <c r="CI65" s="5"/>
      <c r="CJ65" s="5"/>
      <c r="CK65" s="5"/>
      <c r="CL65" s="5"/>
      <c r="CM65" s="5"/>
      <c r="CN65" s="5"/>
      <c r="CO65" s="5"/>
      <c r="CP65" s="5"/>
      <c r="CQ65" s="5"/>
      <c r="CR65" s="5"/>
      <c r="CS65" s="5"/>
      <c r="CT65" s="5"/>
      <c r="CU65" s="5"/>
      <c r="CV65" s="5"/>
      <c r="CW65" s="5"/>
      <c r="CX65" s="5"/>
      <c r="CY65" s="5"/>
      <c r="CZ65" s="5"/>
      <c r="DA65" s="5"/>
      <c r="DB65" s="5"/>
      <c r="DC65" s="5"/>
      <c r="DD65" s="5"/>
      <c r="DE65" s="5"/>
      <c r="DF65" s="5"/>
      <c r="DG65" s="5"/>
      <c r="DH65" s="5"/>
      <c r="DI65" s="5"/>
      <c r="DJ65" s="5"/>
      <c r="DK65" s="5"/>
      <c r="DL65" s="5"/>
      <c r="DM65" s="5"/>
      <c r="DN65" s="5"/>
      <c r="DO65" s="5"/>
      <c r="DP65" s="5"/>
      <c r="DQ65" s="5"/>
      <c r="DR65" s="5"/>
      <c r="DS65" s="5"/>
      <c r="DT65" s="5"/>
      <c r="DU65" s="5"/>
      <c r="DV65" s="5"/>
      <c r="DW65" s="5"/>
      <c r="DX65" s="5"/>
      <c r="DY65" s="5"/>
      <c r="DZ65" s="5"/>
      <c r="EA65" s="5"/>
      <c r="EB65" s="5"/>
      <c r="EC65" s="5"/>
      <c r="ED65" s="5"/>
      <c r="EE65" s="5"/>
      <c r="EF65" s="5"/>
      <c r="EG65" s="5"/>
      <c r="EH65" s="5"/>
      <c r="EI65" s="5"/>
      <c r="EJ65" s="5"/>
      <c r="EK65" s="5"/>
      <c r="EL65" s="5"/>
      <c r="EM65" s="5"/>
      <c r="EN65" s="5"/>
      <c r="EO65" s="5"/>
      <c r="EP65" s="5"/>
      <c r="EQ65" s="5"/>
      <c r="ER65" s="5"/>
      <c r="ES65" s="5"/>
      <c r="ET65" s="5"/>
      <c r="EU65" s="5"/>
      <c r="EV65" s="5"/>
      <c r="EW65" s="5"/>
      <c r="EX65" s="5"/>
      <c r="EY65" s="5"/>
      <c r="EZ65" s="5"/>
      <c r="FA65" s="5"/>
      <c r="FB65" s="5"/>
      <c r="FC65" s="5"/>
      <c r="FD65" s="5"/>
      <c r="FE65" s="5"/>
      <c r="FF65" s="5"/>
      <c r="FG65" s="5"/>
      <c r="FH65" s="5"/>
      <c r="FI65" s="5"/>
      <c r="FJ65" s="5"/>
      <c r="FK65" s="5"/>
      <c r="FL65" s="5"/>
      <c r="FM65" s="5"/>
      <c r="FN65" s="5"/>
      <c r="FO65" s="5"/>
      <c r="FP65" s="5"/>
      <c r="FQ65" s="5"/>
      <c r="FR65" s="5"/>
      <c r="FS65" s="5"/>
      <c r="FT65" s="5"/>
      <c r="FU65" s="5"/>
      <c r="FV65" s="5"/>
      <c r="FW65" s="5"/>
      <c r="FX65" s="5"/>
      <c r="FY65" s="5"/>
      <c r="FZ65" s="5"/>
      <c r="GA65" s="5"/>
      <c r="GB65" s="5"/>
      <c r="GC65" s="5"/>
      <c r="GD65" s="5"/>
      <c r="GE65" s="5"/>
      <c r="GF65" s="5"/>
      <c r="GG65" s="5"/>
      <c r="GH65" s="5"/>
      <c r="GI65" s="5"/>
      <c r="GJ65" s="5"/>
      <c r="GK65" s="5"/>
      <c r="GL65" s="5"/>
      <c r="GM65" s="5"/>
      <c r="GN65" s="5"/>
      <c r="GO65" s="5"/>
      <c r="GP65" s="5"/>
      <c r="GQ65" s="5"/>
      <c r="GR65" s="5"/>
      <c r="GS65" s="5"/>
      <c r="GT65" s="5"/>
      <c r="GU65" s="5"/>
      <c r="GV65" s="5"/>
      <c r="GW65" s="5"/>
      <c r="GX65" s="5"/>
      <c r="GY65" s="5"/>
      <c r="GZ65" s="5"/>
      <c r="HA65" s="5"/>
      <c r="HB65" s="5"/>
      <c r="HC65" s="5"/>
      <c r="HD65" s="5"/>
      <c r="HE65" s="5"/>
      <c r="HF65" s="5"/>
      <c r="HG65" s="5"/>
      <c r="HH65" s="5"/>
      <c r="HI65" s="5"/>
      <c r="HJ65" s="5"/>
      <c r="HK65" s="5"/>
      <c r="HL65" s="5"/>
      <c r="HM65" s="5"/>
      <c r="HN65" s="5"/>
      <c r="HO65" s="5"/>
      <c r="HP65" s="5"/>
      <c r="HQ65" s="5"/>
      <c r="HR65" s="5"/>
      <c r="HS65" s="5"/>
      <c r="HT65" s="5"/>
      <c r="HU65" s="5"/>
      <c r="HV65" s="5"/>
      <c r="HW65" s="5"/>
      <c r="HX65" s="5"/>
      <c r="HY65" s="5"/>
      <c r="HZ65" s="5"/>
      <c r="IA65" s="5"/>
      <c r="IB65" s="5"/>
      <c r="IC65" s="5"/>
      <c r="ID65" s="5"/>
      <c r="IE65" s="5"/>
      <c r="IF65" s="5"/>
      <c r="IG65" s="5"/>
      <c r="IH65" s="5"/>
      <c r="II65" s="5"/>
      <c r="IJ65" s="5"/>
      <c r="IK65" s="5"/>
      <c r="IL65" s="5"/>
      <c r="IM65" s="5"/>
      <c r="IN65" s="5"/>
      <c r="IO65" s="5"/>
      <c r="IP65" s="5"/>
      <c r="IQ65" s="5"/>
      <c r="IR65" s="5"/>
      <c r="IS65" s="5"/>
      <c r="IT65" s="5"/>
      <c r="IU65" s="5"/>
      <c r="IV65" s="5"/>
      <c r="IW65" s="5"/>
      <c r="IX65" s="5"/>
      <c r="IY65" s="5"/>
      <c r="IZ65" s="5"/>
      <c r="JA65" s="5"/>
      <c r="JB65" s="5"/>
      <c r="JC65" s="5"/>
      <c r="JD65" s="5"/>
      <c r="JE65" s="5"/>
      <c r="JF65" s="5"/>
      <c r="JG65" s="5"/>
      <c r="JH65" s="5"/>
      <c r="JI65" s="5"/>
      <c r="JJ65" s="5"/>
      <c r="JK65" s="5"/>
      <c r="JL65" s="5"/>
      <c r="JM65" s="5"/>
      <c r="JN65" s="5"/>
      <c r="JO65" s="5"/>
      <c r="JP65" s="5"/>
      <c r="JQ65" s="5"/>
      <c r="JR65" s="5"/>
      <c r="JS65" s="5"/>
      <c r="JT65" s="5"/>
      <c r="JU65" s="5"/>
      <c r="JV65" s="5"/>
      <c r="JW65" s="5"/>
      <c r="JX65" s="5"/>
      <c r="JY65" s="5"/>
      <c r="JZ65" s="5"/>
      <c r="KA65" s="5"/>
      <c r="KB65" s="5"/>
      <c r="KC65" s="5"/>
      <c r="KD65" s="5"/>
      <c r="KE65" s="5"/>
      <c r="KF65" s="5"/>
      <c r="KG65" s="5"/>
      <c r="KH65" s="5"/>
      <c r="KI65" s="5"/>
      <c r="KJ65" s="5"/>
      <c r="KK65" s="5"/>
      <c r="KL65" s="5"/>
      <c r="KM65" s="5"/>
      <c r="KN65" s="5"/>
      <c r="KO65" s="5"/>
      <c r="KP65" s="5"/>
      <c r="KQ65" s="5"/>
      <c r="KR65" s="5"/>
      <c r="KS65" s="5"/>
      <c r="KT65" s="5"/>
      <c r="KU65" s="5"/>
      <c r="KV65" s="5"/>
      <c r="KW65" s="5"/>
      <c r="KX65" s="5"/>
      <c r="KY65" s="5"/>
      <c r="KZ65" s="5"/>
      <c r="LA65" s="5"/>
      <c r="LB65" s="5"/>
      <c r="LC65" s="5"/>
      <c r="LD65" s="5"/>
      <c r="LE65" s="5"/>
      <c r="LF65" s="5"/>
      <c r="LG65" s="5"/>
      <c r="LH65" s="5"/>
      <c r="LI65" s="5"/>
      <c r="LJ65" s="5"/>
      <c r="LK65" s="5"/>
      <c r="LL65" s="5"/>
      <c r="LM65" s="5"/>
      <c r="LN65" s="5"/>
      <c r="LO65" s="5"/>
      <c r="LP65" s="5"/>
      <c r="LQ65" s="5"/>
      <c r="LR65" s="5"/>
      <c r="LS65" s="5"/>
      <c r="LT65" s="5"/>
      <c r="LU65" s="5"/>
      <c r="LV65" s="5"/>
      <c r="LW65" s="5"/>
      <c r="LX65" s="5"/>
      <c r="LY65" s="5"/>
      <c r="LZ65" s="5"/>
      <c r="MA65" s="5"/>
      <c r="MB65" s="5"/>
      <c r="MC65" s="5"/>
      <c r="MD65" s="5"/>
      <c r="ME65" s="5"/>
      <c r="MF65" s="5"/>
      <c r="MG65" s="5"/>
      <c r="MH65" s="5"/>
      <c r="MI65" s="5"/>
      <c r="MJ65" s="5"/>
      <c r="MK65" s="5"/>
      <c r="ML65" s="5"/>
      <c r="MM65" s="5"/>
      <c r="MN65" s="5"/>
      <c r="MO65" s="5"/>
      <c r="MP65" s="5"/>
      <c r="MQ65" s="5"/>
      <c r="MR65" s="5"/>
      <c r="MS65" s="5"/>
      <c r="MT65" s="5"/>
      <c r="MU65" s="5"/>
      <c r="MV65" s="5"/>
      <c r="MW65" s="5"/>
      <c r="MX65" s="5"/>
      <c r="MY65" s="5"/>
      <c r="MZ65" s="5"/>
      <c r="NA65" s="5"/>
      <c r="NB65" s="5"/>
      <c r="NC65" s="5"/>
      <c r="ND65" s="5"/>
      <c r="NE65" s="5"/>
      <c r="NF65" s="5"/>
      <c r="NG65" s="5"/>
      <c r="NH65" s="5"/>
      <c r="NI65" s="5"/>
      <c r="NJ65" s="5"/>
      <c r="NK65" s="5"/>
      <c r="NL65" s="5"/>
      <c r="NM65" s="5"/>
      <c r="NN65" s="5"/>
      <c r="NO65" s="5"/>
      <c r="NP65" s="5"/>
      <c r="NQ65" s="5"/>
      <c r="NR65" s="5"/>
      <c r="NS65" s="5"/>
      <c r="NT65" s="5"/>
      <c r="NU65" s="5"/>
      <c r="NV65" s="5"/>
      <c r="NW65" s="5"/>
      <c r="NX65" s="5"/>
      <c r="NY65" s="5"/>
      <c r="NZ65" s="5"/>
      <c r="OA65" s="5"/>
      <c r="OB65" s="5"/>
      <c r="OC65" s="5"/>
      <c r="OD65" s="5"/>
      <c r="OE65" s="5"/>
      <c r="OF65" s="5"/>
      <c r="OG65" s="5"/>
      <c r="OH65" s="5"/>
      <c r="OI65" s="5"/>
      <c r="OJ65" s="5"/>
      <c r="OK65" s="5"/>
      <c r="OL65" s="5"/>
      <c r="OM65" s="5"/>
      <c r="ON65" s="5"/>
      <c r="OO65" s="5"/>
      <c r="OP65" s="5"/>
      <c r="OQ65" s="5"/>
      <c r="OR65" s="5"/>
      <c r="OS65" s="5"/>
      <c r="OT65" s="5"/>
      <c r="OU65" s="5"/>
      <c r="OV65" s="5"/>
      <c r="OW65" s="5"/>
      <c r="OX65" s="5"/>
      <c r="OY65" s="5"/>
      <c r="OZ65" s="5"/>
      <c r="PA65" s="5"/>
      <c r="PB65" s="5"/>
      <c r="PC65" s="5"/>
      <c r="PD65" s="5"/>
      <c r="PE65" s="5"/>
      <c r="PF65" s="5"/>
      <c r="PG65" s="5"/>
      <c r="PH65" s="5"/>
      <c r="PI65" s="5"/>
      <c r="PJ65" s="5"/>
      <c r="PK65" s="5"/>
      <c r="PL65" s="5"/>
      <c r="PM65" s="5"/>
      <c r="PN65" s="5"/>
      <c r="PO65" s="5"/>
      <c r="PP65" s="5"/>
      <c r="PQ65" s="5"/>
      <c r="PR65" s="5"/>
      <c r="PS65" s="5"/>
      <c r="PT65" s="5"/>
      <c r="PU65" s="5"/>
      <c r="PV65" s="5"/>
      <c r="PW65" s="5"/>
      <c r="PX65" s="5"/>
      <c r="PY65" s="5"/>
      <c r="PZ65" s="5"/>
      <c r="QA65" s="5"/>
      <c r="QB65" s="5"/>
      <c r="QC65" s="5"/>
      <c r="QD65" s="5"/>
      <c r="QE65" s="5"/>
      <c r="QF65" s="5"/>
      <c r="QG65" s="5"/>
      <c r="QH65" s="5"/>
      <c r="QI65" s="5"/>
      <c r="QJ65" s="5"/>
      <c r="QK65" s="5"/>
      <c r="QL65" s="5"/>
      <c r="QM65" s="5"/>
      <c r="QN65" s="5"/>
      <c r="QO65" s="5"/>
      <c r="QP65" s="5"/>
      <c r="QQ65" s="5"/>
      <c r="QR65" s="5"/>
      <c r="QS65" s="5"/>
      <c r="QT65" s="5"/>
      <c r="QU65" s="5"/>
      <c r="QV65" s="5"/>
      <c r="QW65" s="5"/>
      <c r="QX65" s="5"/>
      <c r="QY65" s="5"/>
      <c r="QZ65" s="5"/>
      <c r="RA65" s="5"/>
      <c r="RB65" s="5"/>
      <c r="RC65" s="5"/>
      <c r="RD65" s="5"/>
      <c r="RE65" s="5"/>
      <c r="RF65" s="5"/>
      <c r="RG65" s="5"/>
      <c r="RH65" s="5"/>
      <c r="RI65" s="5"/>
      <c r="RJ65" s="5"/>
      <c r="RK65" s="5"/>
      <c r="RL65" s="5"/>
      <c r="RM65" s="5"/>
      <c r="RN65" s="5"/>
      <c r="RO65" s="5"/>
      <c r="RP65" s="5"/>
      <c r="RQ65" s="5"/>
      <c r="RR65" s="5"/>
      <c r="RS65" s="5"/>
      <c r="RT65" s="5"/>
      <c r="RU65" s="5"/>
      <c r="RV65" s="5"/>
      <c r="RW65" s="5"/>
      <c r="RX65" s="5"/>
      <c r="RY65" s="5"/>
      <c r="RZ65" s="5"/>
      <c r="SA65" s="5"/>
      <c r="SB65" s="5"/>
      <c r="SC65" s="5"/>
      <c r="SD65" s="5"/>
      <c r="SE65" s="5"/>
      <c r="SF65" s="5"/>
      <c r="SG65" s="5"/>
      <c r="SH65" s="5"/>
      <c r="SI65" s="5"/>
      <c r="SJ65" s="5"/>
      <c r="SK65" s="5"/>
      <c r="SL65" s="5"/>
      <c r="SM65" s="5"/>
      <c r="SN65" s="5"/>
      <c r="SO65" s="5"/>
      <c r="SP65" s="5"/>
      <c r="SQ65" s="5"/>
      <c r="SR65" s="5"/>
      <c r="SS65" s="5"/>
      <c r="ST65" s="5"/>
      <c r="SU65" s="5"/>
      <c r="SV65" s="5"/>
      <c r="SW65" s="5"/>
      <c r="SX65" s="5"/>
      <c r="SY65" s="5"/>
      <c r="SZ65" s="5"/>
      <c r="TA65" s="5"/>
      <c r="TB65" s="5"/>
      <c r="TC65" s="5"/>
      <c r="TD65" s="5"/>
      <c r="TE65" s="5"/>
      <c r="TF65" s="5"/>
      <c r="TG65" s="5"/>
      <c r="TH65" s="5"/>
      <c r="TI65" s="5"/>
      <c r="TJ65" s="5"/>
      <c r="TK65" s="5"/>
      <c r="TL65" s="5"/>
      <c r="TM65" s="5"/>
      <c r="TN65" s="5"/>
      <c r="TO65" s="5"/>
      <c r="TP65" s="5"/>
      <c r="TQ65" s="5"/>
      <c r="TR65" s="5"/>
      <c r="TS65" s="5"/>
      <c r="TT65" s="5"/>
      <c r="TU65" s="5"/>
      <c r="TV65" s="5"/>
      <c r="TW65" s="5"/>
      <c r="TX65" s="5"/>
      <c r="TY65" s="5"/>
      <c r="TZ65" s="5"/>
      <c r="UA65" s="5"/>
      <c r="UB65" s="5"/>
      <c r="UC65" s="5"/>
      <c r="UD65" s="5"/>
      <c r="UE65" s="5"/>
      <c r="UF65" s="5"/>
      <c r="UG65" s="5"/>
      <c r="UH65" s="5"/>
      <c r="UI65" s="5"/>
      <c r="UJ65" s="5"/>
      <c r="UK65" s="5"/>
      <c r="UL65" s="5"/>
      <c r="UM65" s="5"/>
      <c r="UN65" s="5"/>
      <c r="UO65" s="5"/>
      <c r="UP65" s="5"/>
      <c r="UQ65" s="5"/>
      <c r="UR65" s="5"/>
      <c r="US65" s="5"/>
      <c r="UT65" s="5"/>
      <c r="UU65" s="5"/>
      <c r="UV65" s="5"/>
      <c r="UW65" s="5"/>
      <c r="UX65" s="5"/>
      <c r="UY65" s="5"/>
      <c r="UZ65" s="5"/>
      <c r="VA65" s="5"/>
      <c r="VB65" s="5"/>
      <c r="VC65" s="5"/>
      <c r="VD65" s="5"/>
      <c r="VE65" s="5"/>
      <c r="VF65" s="5"/>
      <c r="VG65" s="5"/>
      <c r="VH65" s="5"/>
      <c r="VI65" s="5"/>
      <c r="VJ65" s="5"/>
      <c r="VK65" s="5"/>
      <c r="VL65" s="5"/>
      <c r="VM65" s="5"/>
      <c r="VN65" s="5"/>
      <c r="VO65" s="5"/>
      <c r="VP65" s="5"/>
      <c r="VQ65" s="5"/>
      <c r="VR65" s="5"/>
      <c r="VS65" s="5"/>
      <c r="VT65" s="5"/>
      <c r="VU65" s="5"/>
      <c r="VV65" s="5"/>
      <c r="VW65" s="5"/>
      <c r="VX65" s="5"/>
      <c r="VY65" s="5"/>
      <c r="VZ65" s="5"/>
      <c r="WA65" s="5"/>
      <c r="WB65" s="5"/>
      <c r="WC65" s="5"/>
      <c r="WD65" s="5"/>
      <c r="WE65" s="5"/>
      <c r="WF65" s="5"/>
      <c r="WG65" s="5"/>
      <c r="WH65" s="5"/>
      <c r="WI65" s="5"/>
      <c r="WJ65" s="5"/>
      <c r="WK65" s="5"/>
      <c r="WL65" s="5"/>
      <c r="WM65" s="5"/>
      <c r="WN65" s="5"/>
      <c r="WO65" s="5"/>
      <c r="WP65" s="5"/>
      <c r="WQ65" s="5"/>
      <c r="WR65" s="5"/>
      <c r="WS65" s="5"/>
      <c r="WT65" s="5"/>
      <c r="WU65" s="5"/>
      <c r="WV65" s="5"/>
      <c r="WW65" s="5"/>
      <c r="WX65" s="5"/>
      <c r="WY65" s="5"/>
      <c r="WZ65" s="5"/>
      <c r="XA65" s="5"/>
      <c r="XB65" s="5"/>
      <c r="XC65" s="5"/>
      <c r="XD65" s="5"/>
      <c r="XE65" s="5"/>
      <c r="XF65" s="5"/>
      <c r="XG65" s="5"/>
      <c r="XH65" s="5"/>
      <c r="XI65" s="5"/>
      <c r="XJ65" s="5"/>
      <c r="XK65" s="5"/>
      <c r="XL65" s="5"/>
      <c r="XM65" s="5"/>
      <c r="XN65" s="5"/>
      <c r="XO65" s="5"/>
      <c r="XP65" s="5"/>
      <c r="XQ65" s="5"/>
      <c r="XR65" s="5"/>
      <c r="XS65" s="5"/>
      <c r="XT65" s="5"/>
      <c r="XU65" s="5"/>
      <c r="XV65" s="5"/>
      <c r="XW65" s="5"/>
    </row>
    <row r="66" spans="39:647" x14ac:dyDescent="0.45">
      <c r="AM66" s="5"/>
      <c r="AN66" s="5"/>
      <c r="AO66" s="5"/>
      <c r="AP66" s="5"/>
      <c r="AQ66" s="5"/>
      <c r="AR66" s="5"/>
      <c r="AS66" s="5"/>
      <c r="AT66" s="5"/>
      <c r="AU66" s="5"/>
      <c r="AV66" s="5"/>
      <c r="AW66" s="5"/>
      <c r="AX66" s="5"/>
      <c r="AY66" s="5"/>
      <c r="AZ66" s="5"/>
      <c r="BA66" s="5"/>
      <c r="BB66" s="5"/>
      <c r="BC66" s="5"/>
      <c r="BD66" s="5"/>
      <c r="BE66" s="5"/>
      <c r="BF66" s="5"/>
      <c r="BG66" s="5"/>
      <c r="BH66" s="5"/>
      <c r="BI66" s="5"/>
      <c r="BJ66" s="5"/>
      <c r="BK66" s="5"/>
      <c r="BL66" s="5"/>
      <c r="BM66" s="5"/>
      <c r="BN66" s="5"/>
      <c r="BO66" s="5"/>
      <c r="BP66" s="5"/>
      <c r="BQ66" s="5"/>
      <c r="BR66" s="5"/>
      <c r="BS66" s="5"/>
      <c r="BT66" s="5"/>
      <c r="BU66" s="5"/>
      <c r="BV66" s="5"/>
      <c r="BW66" s="5"/>
      <c r="BX66" s="5"/>
      <c r="BY66" s="5"/>
      <c r="BZ66" s="5"/>
      <c r="CA66" s="5"/>
      <c r="CB66" s="5"/>
      <c r="CC66" s="5"/>
      <c r="CD66" s="5"/>
      <c r="CE66" s="5"/>
      <c r="CF66" s="5"/>
      <c r="CG66" s="5"/>
      <c r="CH66" s="5"/>
      <c r="CI66" s="5"/>
      <c r="CJ66" s="5"/>
      <c r="CK66" s="5"/>
      <c r="CL66" s="5"/>
      <c r="CM66" s="5"/>
      <c r="CN66" s="5"/>
      <c r="CO66" s="5"/>
      <c r="CP66" s="5"/>
      <c r="CQ66" s="5"/>
      <c r="CR66" s="5"/>
      <c r="CS66" s="5"/>
      <c r="CT66" s="5"/>
      <c r="CU66" s="5"/>
      <c r="CV66" s="5"/>
      <c r="CW66" s="5"/>
      <c r="CX66" s="5"/>
      <c r="CY66" s="5"/>
      <c r="CZ66" s="5"/>
      <c r="DA66" s="5"/>
      <c r="DB66" s="5"/>
      <c r="DC66" s="5"/>
      <c r="DD66" s="5"/>
      <c r="DE66" s="5"/>
      <c r="DF66" s="5"/>
      <c r="DG66" s="5"/>
      <c r="DH66" s="5"/>
      <c r="DI66" s="5"/>
      <c r="DJ66" s="5"/>
      <c r="DK66" s="5"/>
      <c r="DL66" s="5"/>
      <c r="DM66" s="5"/>
      <c r="DN66" s="5"/>
      <c r="DO66" s="5"/>
      <c r="DP66" s="5"/>
      <c r="DQ66" s="5"/>
      <c r="DR66" s="5"/>
      <c r="DS66" s="5"/>
      <c r="DT66" s="5"/>
      <c r="DU66" s="5"/>
      <c r="DV66" s="5"/>
      <c r="DW66" s="5"/>
      <c r="DX66" s="5"/>
      <c r="DY66" s="5"/>
      <c r="DZ66" s="5"/>
      <c r="EA66" s="5"/>
      <c r="EB66" s="5"/>
      <c r="EC66" s="5"/>
      <c r="ED66" s="5"/>
      <c r="EE66" s="5"/>
      <c r="EF66" s="5"/>
      <c r="EG66" s="5"/>
      <c r="EH66" s="5"/>
      <c r="EI66" s="5"/>
      <c r="EJ66" s="5"/>
      <c r="EK66" s="5"/>
      <c r="EL66" s="5"/>
      <c r="EM66" s="5"/>
      <c r="EN66" s="5"/>
      <c r="EO66" s="5"/>
      <c r="EP66" s="5"/>
      <c r="EQ66" s="5"/>
      <c r="ER66" s="5"/>
      <c r="ES66" s="5"/>
      <c r="ET66" s="5"/>
      <c r="EU66" s="5"/>
      <c r="EV66" s="5"/>
      <c r="EW66" s="5"/>
      <c r="EX66" s="5"/>
      <c r="EY66" s="5"/>
      <c r="EZ66" s="5"/>
      <c r="FA66" s="5"/>
      <c r="FB66" s="5"/>
      <c r="FC66" s="5"/>
      <c r="FD66" s="5"/>
      <c r="FE66" s="5"/>
      <c r="FF66" s="5"/>
      <c r="FG66" s="5"/>
      <c r="FH66" s="5"/>
      <c r="FI66" s="5"/>
      <c r="FJ66" s="5"/>
      <c r="FK66" s="5"/>
      <c r="FL66" s="5"/>
      <c r="FM66" s="5"/>
      <c r="FN66" s="5"/>
      <c r="FO66" s="5"/>
      <c r="FP66" s="5"/>
      <c r="FQ66" s="5"/>
      <c r="FR66" s="5"/>
      <c r="FS66" s="5"/>
      <c r="FT66" s="5"/>
      <c r="FU66" s="5"/>
      <c r="FV66" s="5"/>
      <c r="FW66" s="5"/>
      <c r="FX66" s="5"/>
      <c r="FY66" s="5"/>
      <c r="FZ66" s="5"/>
      <c r="GA66" s="5"/>
      <c r="GB66" s="5"/>
      <c r="GC66" s="5"/>
      <c r="GD66" s="5"/>
      <c r="GE66" s="5"/>
      <c r="GF66" s="5"/>
      <c r="GG66" s="5"/>
      <c r="GH66" s="5"/>
      <c r="GI66" s="5"/>
      <c r="GJ66" s="5"/>
      <c r="GK66" s="5"/>
      <c r="GL66" s="5"/>
      <c r="GM66" s="5"/>
      <c r="GN66" s="5"/>
      <c r="GO66" s="5"/>
      <c r="GP66" s="5"/>
      <c r="GQ66" s="5"/>
      <c r="GR66" s="5"/>
      <c r="GS66" s="5"/>
      <c r="GT66" s="5"/>
      <c r="GU66" s="5"/>
      <c r="GV66" s="5"/>
      <c r="GW66" s="5"/>
      <c r="GX66" s="5"/>
      <c r="GY66" s="5"/>
      <c r="GZ66" s="5"/>
      <c r="HA66" s="5"/>
      <c r="HB66" s="5"/>
      <c r="HC66" s="5"/>
      <c r="HD66" s="5"/>
      <c r="HE66" s="5"/>
      <c r="HF66" s="5"/>
      <c r="HG66" s="5"/>
      <c r="HH66" s="5"/>
      <c r="HI66" s="5"/>
      <c r="HJ66" s="5"/>
      <c r="HK66" s="5"/>
      <c r="HL66" s="5"/>
      <c r="HM66" s="5"/>
      <c r="HN66" s="5"/>
      <c r="HO66" s="5"/>
      <c r="HP66" s="5"/>
      <c r="HQ66" s="5"/>
      <c r="HR66" s="5"/>
      <c r="HS66" s="5"/>
      <c r="HT66" s="5"/>
      <c r="HU66" s="5"/>
      <c r="HV66" s="5"/>
      <c r="HW66" s="5"/>
      <c r="HX66" s="5"/>
      <c r="HY66" s="5"/>
      <c r="HZ66" s="5"/>
      <c r="IA66" s="5"/>
      <c r="IB66" s="5"/>
      <c r="IC66" s="5"/>
      <c r="ID66" s="5"/>
      <c r="IE66" s="5"/>
      <c r="IF66" s="5"/>
      <c r="IG66" s="5"/>
      <c r="IH66" s="5"/>
      <c r="II66" s="5"/>
      <c r="IJ66" s="5"/>
      <c r="IK66" s="5"/>
      <c r="IL66" s="5"/>
      <c r="IM66" s="5"/>
      <c r="IN66" s="5"/>
      <c r="IO66" s="5"/>
      <c r="IP66" s="5"/>
      <c r="IQ66" s="5"/>
      <c r="IR66" s="5"/>
      <c r="IS66" s="5"/>
      <c r="IT66" s="5"/>
      <c r="IU66" s="5"/>
      <c r="IV66" s="5"/>
      <c r="IW66" s="5"/>
      <c r="IX66" s="5"/>
      <c r="IY66" s="5"/>
      <c r="IZ66" s="5"/>
      <c r="JA66" s="5"/>
      <c r="JB66" s="5"/>
      <c r="JC66" s="5"/>
      <c r="JD66" s="5"/>
      <c r="JE66" s="5"/>
      <c r="JF66" s="5"/>
      <c r="JG66" s="5"/>
      <c r="JH66" s="5"/>
      <c r="JI66" s="5"/>
      <c r="JJ66" s="5"/>
      <c r="JK66" s="5"/>
      <c r="JL66" s="5"/>
      <c r="JM66" s="5"/>
      <c r="JN66" s="5"/>
      <c r="JO66" s="5"/>
      <c r="JP66" s="5"/>
      <c r="JQ66" s="5"/>
      <c r="JR66" s="5"/>
      <c r="JS66" s="5"/>
      <c r="JT66" s="5"/>
      <c r="JU66" s="5"/>
      <c r="JV66" s="5"/>
      <c r="JW66" s="5"/>
      <c r="JX66" s="5"/>
      <c r="JY66" s="5"/>
      <c r="JZ66" s="5"/>
      <c r="KA66" s="5"/>
      <c r="KB66" s="5"/>
      <c r="KC66" s="5"/>
      <c r="KD66" s="5"/>
      <c r="KE66" s="5"/>
      <c r="KF66" s="5"/>
      <c r="KG66" s="5"/>
      <c r="KH66" s="5"/>
      <c r="KI66" s="5"/>
      <c r="KJ66" s="5"/>
      <c r="KK66" s="5"/>
      <c r="KL66" s="5"/>
      <c r="KM66" s="5"/>
      <c r="KN66" s="5"/>
      <c r="KO66" s="5"/>
      <c r="KP66" s="5"/>
      <c r="KQ66" s="5"/>
      <c r="KR66" s="5"/>
      <c r="KS66" s="5"/>
      <c r="KT66" s="5"/>
      <c r="KU66" s="5"/>
      <c r="KV66" s="5"/>
      <c r="KW66" s="5"/>
      <c r="KX66" s="5"/>
      <c r="KY66" s="5"/>
      <c r="KZ66" s="5"/>
      <c r="LA66" s="5"/>
      <c r="LB66" s="5"/>
      <c r="LC66" s="5"/>
      <c r="LD66" s="5"/>
      <c r="LE66" s="5"/>
      <c r="LF66" s="5"/>
      <c r="LG66" s="5"/>
      <c r="LH66" s="5"/>
      <c r="LI66" s="5"/>
      <c r="LJ66" s="5"/>
      <c r="LK66" s="5"/>
      <c r="LL66" s="5"/>
      <c r="LM66" s="5"/>
      <c r="LN66" s="5"/>
      <c r="LO66" s="5"/>
      <c r="LP66" s="5"/>
      <c r="LQ66" s="5"/>
      <c r="LR66" s="5"/>
      <c r="LS66" s="5"/>
      <c r="LT66" s="5"/>
      <c r="LU66" s="5"/>
      <c r="LV66" s="5"/>
      <c r="LW66" s="5"/>
      <c r="LX66" s="5"/>
      <c r="LY66" s="5"/>
      <c r="LZ66" s="5"/>
      <c r="MA66" s="5"/>
      <c r="MB66" s="5"/>
      <c r="MC66" s="5"/>
      <c r="MD66" s="5"/>
      <c r="ME66" s="5"/>
      <c r="MF66" s="5"/>
      <c r="MG66" s="5"/>
      <c r="MH66" s="5"/>
      <c r="MI66" s="5"/>
      <c r="MJ66" s="5"/>
      <c r="MK66" s="5"/>
      <c r="ML66" s="5"/>
      <c r="MM66" s="5"/>
      <c r="MN66" s="5"/>
      <c r="MO66" s="5"/>
      <c r="MP66" s="5"/>
      <c r="MQ66" s="5"/>
      <c r="MR66" s="5"/>
      <c r="MS66" s="5"/>
      <c r="MT66" s="5"/>
      <c r="MU66" s="5"/>
      <c r="MV66" s="5"/>
      <c r="MW66" s="5"/>
      <c r="MX66" s="5"/>
      <c r="MY66" s="5"/>
      <c r="MZ66" s="5"/>
      <c r="NA66" s="5"/>
      <c r="NB66" s="5"/>
      <c r="NC66" s="5"/>
      <c r="ND66" s="5"/>
      <c r="NE66" s="5"/>
      <c r="NF66" s="5"/>
      <c r="NG66" s="5"/>
      <c r="NH66" s="5"/>
      <c r="NI66" s="5"/>
      <c r="NJ66" s="5"/>
      <c r="NK66" s="5"/>
      <c r="NL66" s="5"/>
      <c r="NM66" s="5"/>
      <c r="NN66" s="5"/>
      <c r="NO66" s="5"/>
      <c r="NP66" s="5"/>
      <c r="NQ66" s="5"/>
      <c r="NR66" s="5"/>
      <c r="NS66" s="5"/>
      <c r="NT66" s="5"/>
      <c r="NU66" s="5"/>
      <c r="NV66" s="5"/>
      <c r="NW66" s="5"/>
      <c r="NX66" s="5"/>
      <c r="NY66" s="5"/>
      <c r="NZ66" s="5"/>
      <c r="OA66" s="5"/>
      <c r="OB66" s="5"/>
      <c r="OC66" s="5"/>
      <c r="OD66" s="5"/>
      <c r="OE66" s="5"/>
      <c r="OF66" s="5"/>
      <c r="OG66" s="5"/>
      <c r="OH66" s="5"/>
      <c r="OI66" s="5"/>
      <c r="OJ66" s="5"/>
      <c r="OK66" s="5"/>
      <c r="OL66" s="5"/>
      <c r="OM66" s="5"/>
      <c r="ON66" s="5"/>
      <c r="OO66" s="5"/>
      <c r="OP66" s="5"/>
      <c r="OQ66" s="5"/>
      <c r="OR66" s="5"/>
      <c r="OS66" s="5"/>
      <c r="OT66" s="5"/>
      <c r="OU66" s="5"/>
      <c r="OV66" s="5"/>
      <c r="OW66" s="5"/>
      <c r="OX66" s="5"/>
      <c r="OY66" s="5"/>
      <c r="OZ66" s="5"/>
      <c r="PA66" s="5"/>
      <c r="PB66" s="5"/>
      <c r="PC66" s="5"/>
      <c r="PD66" s="5"/>
      <c r="PE66" s="5"/>
      <c r="PF66" s="5"/>
      <c r="PG66" s="5"/>
      <c r="PH66" s="5"/>
      <c r="PI66" s="5"/>
      <c r="PJ66" s="5"/>
      <c r="PK66" s="5"/>
      <c r="PL66" s="5"/>
      <c r="PM66" s="5"/>
      <c r="PN66" s="5"/>
      <c r="PO66" s="5"/>
      <c r="PP66" s="5"/>
      <c r="PQ66" s="5"/>
      <c r="PR66" s="5"/>
      <c r="PS66" s="5"/>
      <c r="PT66" s="5"/>
      <c r="PU66" s="5"/>
      <c r="PV66" s="5"/>
      <c r="PW66" s="5"/>
      <c r="PX66" s="5"/>
      <c r="PY66" s="5"/>
      <c r="PZ66" s="5"/>
      <c r="QA66" s="5"/>
      <c r="QB66" s="5"/>
      <c r="QC66" s="5"/>
      <c r="QD66" s="5"/>
      <c r="QE66" s="5"/>
      <c r="QF66" s="5"/>
      <c r="QG66" s="5"/>
      <c r="QH66" s="5"/>
      <c r="QI66" s="5"/>
      <c r="QJ66" s="5"/>
      <c r="QK66" s="5"/>
      <c r="QL66" s="5"/>
      <c r="QM66" s="5"/>
      <c r="QN66" s="5"/>
      <c r="QO66" s="5"/>
      <c r="QP66" s="5"/>
      <c r="QQ66" s="5"/>
      <c r="QR66" s="5"/>
      <c r="QS66" s="5"/>
      <c r="QT66" s="5"/>
      <c r="QU66" s="5"/>
      <c r="QV66" s="5"/>
      <c r="QW66" s="5"/>
      <c r="QX66" s="5"/>
      <c r="QY66" s="5"/>
      <c r="QZ66" s="5"/>
      <c r="RA66" s="5"/>
      <c r="RB66" s="5"/>
      <c r="RC66" s="5"/>
      <c r="RD66" s="5"/>
      <c r="RE66" s="5"/>
      <c r="RF66" s="5"/>
      <c r="RG66" s="5"/>
      <c r="RH66" s="5"/>
      <c r="RI66" s="5"/>
      <c r="RJ66" s="5"/>
      <c r="RK66" s="5"/>
      <c r="RL66" s="5"/>
      <c r="RM66" s="5"/>
      <c r="RN66" s="5"/>
      <c r="RO66" s="5"/>
      <c r="RP66" s="5"/>
      <c r="RQ66" s="5"/>
      <c r="RR66" s="5"/>
      <c r="RS66" s="5"/>
      <c r="RT66" s="5"/>
      <c r="RU66" s="5"/>
      <c r="RV66" s="5"/>
      <c r="RW66" s="5"/>
      <c r="RX66" s="5"/>
      <c r="RY66" s="5"/>
      <c r="RZ66" s="5"/>
      <c r="SA66" s="5"/>
      <c r="SB66" s="5"/>
      <c r="SC66" s="5"/>
      <c r="SD66" s="5"/>
      <c r="SE66" s="5"/>
      <c r="SF66" s="5"/>
      <c r="SG66" s="5"/>
      <c r="SH66" s="5"/>
      <c r="SI66" s="5"/>
      <c r="SJ66" s="5"/>
      <c r="SK66" s="5"/>
      <c r="SL66" s="5"/>
      <c r="SM66" s="5"/>
      <c r="SN66" s="5"/>
      <c r="SO66" s="5"/>
      <c r="SP66" s="5"/>
      <c r="SQ66" s="5"/>
      <c r="SR66" s="5"/>
      <c r="SS66" s="5"/>
      <c r="ST66" s="5"/>
      <c r="SU66" s="5"/>
      <c r="SV66" s="5"/>
      <c r="SW66" s="5"/>
      <c r="SX66" s="5"/>
      <c r="SY66" s="5"/>
      <c r="SZ66" s="5"/>
      <c r="TA66" s="5"/>
      <c r="TB66" s="5"/>
      <c r="TC66" s="5"/>
      <c r="TD66" s="5"/>
      <c r="TE66" s="5"/>
      <c r="TF66" s="5"/>
      <c r="TG66" s="5"/>
      <c r="TH66" s="5"/>
      <c r="TI66" s="5"/>
      <c r="TJ66" s="5"/>
      <c r="TK66" s="5"/>
      <c r="TL66" s="5"/>
      <c r="TM66" s="5"/>
      <c r="TN66" s="5"/>
      <c r="TO66" s="5"/>
      <c r="TP66" s="5"/>
      <c r="TQ66" s="5"/>
      <c r="TR66" s="5"/>
      <c r="TS66" s="5"/>
      <c r="TT66" s="5"/>
      <c r="TU66" s="5"/>
      <c r="TV66" s="5"/>
      <c r="TW66" s="5"/>
      <c r="TX66" s="5"/>
      <c r="TY66" s="5"/>
      <c r="TZ66" s="5"/>
      <c r="UA66" s="5"/>
      <c r="UB66" s="5"/>
      <c r="UC66" s="5"/>
      <c r="UD66" s="5"/>
      <c r="UE66" s="5"/>
      <c r="UF66" s="5"/>
      <c r="UG66" s="5"/>
      <c r="UH66" s="5"/>
      <c r="UI66" s="5"/>
      <c r="UJ66" s="5"/>
      <c r="UK66" s="5"/>
      <c r="UL66" s="5"/>
      <c r="UM66" s="5"/>
      <c r="UN66" s="5"/>
      <c r="UO66" s="5"/>
      <c r="UP66" s="5"/>
      <c r="UQ66" s="5"/>
      <c r="UR66" s="5"/>
      <c r="US66" s="5"/>
      <c r="UT66" s="5"/>
      <c r="UU66" s="5"/>
      <c r="UV66" s="5"/>
      <c r="UW66" s="5"/>
      <c r="UX66" s="5"/>
      <c r="UY66" s="5"/>
      <c r="UZ66" s="5"/>
      <c r="VA66" s="5"/>
      <c r="VB66" s="5"/>
      <c r="VC66" s="5"/>
      <c r="VD66" s="5"/>
      <c r="VE66" s="5"/>
      <c r="VF66" s="5"/>
      <c r="VG66" s="5"/>
      <c r="VH66" s="5"/>
      <c r="VI66" s="5"/>
      <c r="VJ66" s="5"/>
      <c r="VK66" s="5"/>
      <c r="VL66" s="5"/>
      <c r="VM66" s="5"/>
      <c r="VN66" s="5"/>
      <c r="VO66" s="5"/>
      <c r="VP66" s="5"/>
      <c r="VQ66" s="5"/>
      <c r="VR66" s="5"/>
      <c r="VS66" s="5"/>
      <c r="VT66" s="5"/>
      <c r="VU66" s="5"/>
      <c r="VV66" s="5"/>
      <c r="VW66" s="5"/>
      <c r="VX66" s="5"/>
      <c r="VY66" s="5"/>
      <c r="VZ66" s="5"/>
      <c r="WA66" s="5"/>
      <c r="WB66" s="5"/>
      <c r="WC66" s="5"/>
      <c r="WD66" s="5"/>
      <c r="WE66" s="5"/>
      <c r="WF66" s="5"/>
      <c r="WG66" s="5"/>
      <c r="WH66" s="5"/>
      <c r="WI66" s="5"/>
      <c r="WJ66" s="5"/>
      <c r="WK66" s="5"/>
      <c r="WL66" s="5"/>
      <c r="WM66" s="5"/>
      <c r="WN66" s="5"/>
      <c r="WO66" s="5"/>
      <c r="WP66" s="5"/>
      <c r="WQ66" s="5"/>
      <c r="WR66" s="5"/>
      <c r="WS66" s="5"/>
      <c r="WT66" s="5"/>
      <c r="WU66" s="5"/>
      <c r="WV66" s="5"/>
      <c r="WW66" s="5"/>
      <c r="WX66" s="5"/>
      <c r="WY66" s="5"/>
      <c r="WZ66" s="5"/>
      <c r="XA66" s="5"/>
      <c r="XB66" s="5"/>
      <c r="XC66" s="5"/>
      <c r="XD66" s="5"/>
      <c r="XE66" s="5"/>
      <c r="XF66" s="5"/>
      <c r="XG66" s="5"/>
      <c r="XH66" s="5"/>
      <c r="XI66" s="5"/>
      <c r="XJ66" s="5"/>
      <c r="XK66" s="5"/>
      <c r="XL66" s="5"/>
      <c r="XM66" s="5"/>
      <c r="XN66" s="5"/>
      <c r="XO66" s="5"/>
      <c r="XP66" s="5"/>
      <c r="XQ66" s="5"/>
      <c r="XR66" s="5"/>
      <c r="XS66" s="5"/>
      <c r="XT66" s="5"/>
      <c r="XU66" s="5"/>
      <c r="XV66" s="5"/>
      <c r="XW66" s="5"/>
    </row>
    <row r="67" spans="39:647" x14ac:dyDescent="0.45">
      <c r="AM67" s="5"/>
      <c r="AN67" s="5"/>
      <c r="AO67" s="5"/>
      <c r="AP67" s="5"/>
      <c r="AQ67" s="5"/>
      <c r="AR67" s="5"/>
      <c r="AS67" s="5"/>
      <c r="AT67" s="5"/>
      <c r="AU67" s="5"/>
      <c r="AV67" s="5"/>
      <c r="AW67" s="5"/>
      <c r="AX67" s="5"/>
      <c r="AY67" s="5"/>
      <c r="AZ67" s="5"/>
      <c r="BA67" s="5"/>
      <c r="BB67" s="5"/>
      <c r="BC67" s="5"/>
      <c r="BD67" s="5"/>
      <c r="BE67" s="5"/>
      <c r="BF67" s="5"/>
      <c r="BG67" s="5"/>
      <c r="BH67" s="5"/>
      <c r="BI67" s="5"/>
      <c r="BJ67" s="5"/>
      <c r="BK67" s="5"/>
      <c r="BL67" s="5"/>
      <c r="BM67" s="5"/>
      <c r="BN67" s="5"/>
      <c r="BO67" s="5"/>
      <c r="BP67" s="5"/>
      <c r="BQ67" s="5"/>
      <c r="BR67" s="5"/>
      <c r="BS67" s="5"/>
      <c r="BT67" s="5"/>
      <c r="BU67" s="5"/>
      <c r="BV67" s="5"/>
      <c r="BW67" s="5"/>
      <c r="BX67" s="5"/>
      <c r="BY67" s="5"/>
      <c r="BZ67" s="5"/>
      <c r="CA67" s="5"/>
      <c r="CB67" s="5"/>
      <c r="CC67" s="5"/>
      <c r="CD67" s="5"/>
      <c r="CE67" s="5"/>
      <c r="CF67" s="5"/>
      <c r="CG67" s="5"/>
      <c r="CH67" s="5"/>
      <c r="CI67" s="5"/>
      <c r="CJ67" s="5"/>
      <c r="CK67" s="5"/>
      <c r="CL67" s="5"/>
      <c r="CM67" s="5"/>
      <c r="CN67" s="5"/>
      <c r="CO67" s="5"/>
      <c r="CP67" s="5"/>
      <c r="CQ67" s="5"/>
      <c r="CR67" s="5"/>
      <c r="CS67" s="5"/>
      <c r="CT67" s="5"/>
      <c r="CU67" s="5"/>
      <c r="CV67" s="5"/>
      <c r="CW67" s="5"/>
      <c r="CX67" s="5"/>
      <c r="CY67" s="5"/>
      <c r="CZ67" s="5"/>
      <c r="DA67" s="5"/>
      <c r="DB67" s="5"/>
      <c r="DC67" s="5"/>
      <c r="DD67" s="5"/>
      <c r="DE67" s="5"/>
      <c r="DF67" s="5"/>
      <c r="DG67" s="5"/>
      <c r="DH67" s="5"/>
      <c r="DI67" s="5"/>
      <c r="DJ67" s="5"/>
      <c r="DK67" s="5"/>
      <c r="DL67" s="5"/>
      <c r="DM67" s="5"/>
      <c r="DN67" s="5"/>
      <c r="DO67" s="5"/>
      <c r="DP67" s="5"/>
      <c r="DQ67" s="5"/>
      <c r="DR67" s="5"/>
      <c r="DS67" s="5"/>
      <c r="DT67" s="5"/>
      <c r="DU67" s="5"/>
      <c r="DV67" s="5"/>
      <c r="DW67" s="5"/>
      <c r="DX67" s="5"/>
      <c r="DY67" s="5"/>
      <c r="DZ67" s="5"/>
      <c r="EA67" s="5"/>
      <c r="EB67" s="5"/>
      <c r="EC67" s="5"/>
      <c r="ED67" s="5"/>
      <c r="EE67" s="5"/>
      <c r="EF67" s="5"/>
      <c r="EG67" s="5"/>
      <c r="EH67" s="5"/>
      <c r="EI67" s="5"/>
      <c r="EJ67" s="5"/>
      <c r="EK67" s="5"/>
      <c r="EL67" s="5"/>
      <c r="EM67" s="5"/>
      <c r="EN67" s="5"/>
      <c r="EO67" s="5"/>
      <c r="EP67" s="5"/>
      <c r="EQ67" s="5"/>
      <c r="ER67" s="5"/>
      <c r="ES67" s="5"/>
      <c r="ET67" s="5"/>
      <c r="EU67" s="5"/>
      <c r="EV67" s="5"/>
      <c r="EW67" s="5"/>
      <c r="EX67" s="5"/>
      <c r="EY67" s="5"/>
      <c r="EZ67" s="5"/>
      <c r="FA67" s="5"/>
      <c r="FB67" s="5"/>
      <c r="FC67" s="5"/>
      <c r="FD67" s="5"/>
      <c r="FE67" s="5"/>
      <c r="FF67" s="5"/>
      <c r="FG67" s="5"/>
      <c r="FH67" s="5"/>
      <c r="FI67" s="5"/>
      <c r="FJ67" s="5"/>
      <c r="FK67" s="5"/>
      <c r="FL67" s="5"/>
      <c r="FM67" s="5"/>
      <c r="FN67" s="5"/>
      <c r="FO67" s="5"/>
      <c r="FP67" s="5"/>
      <c r="FQ67" s="5"/>
      <c r="FR67" s="5"/>
      <c r="FS67" s="5"/>
      <c r="FT67" s="5"/>
      <c r="FU67" s="5"/>
      <c r="FV67" s="5"/>
      <c r="FW67" s="5"/>
      <c r="FX67" s="5"/>
      <c r="FY67" s="5"/>
      <c r="FZ67" s="5"/>
      <c r="GA67" s="5"/>
      <c r="GB67" s="5"/>
      <c r="GC67" s="5"/>
      <c r="GD67" s="5"/>
      <c r="GE67" s="5"/>
      <c r="GF67" s="5"/>
      <c r="GG67" s="5"/>
      <c r="GH67" s="5"/>
      <c r="GI67" s="5"/>
      <c r="GJ67" s="5"/>
      <c r="GK67" s="5"/>
      <c r="GL67" s="5"/>
      <c r="GM67" s="5"/>
      <c r="GN67" s="5"/>
      <c r="GO67" s="5"/>
      <c r="GP67" s="5"/>
      <c r="GQ67" s="5"/>
      <c r="GR67" s="5"/>
      <c r="GS67" s="5"/>
      <c r="GT67" s="5"/>
      <c r="GU67" s="5"/>
      <c r="GV67" s="5"/>
      <c r="GW67" s="5"/>
      <c r="GX67" s="5"/>
      <c r="GY67" s="5"/>
      <c r="GZ67" s="5"/>
      <c r="HA67" s="5"/>
      <c r="HB67" s="5"/>
      <c r="HC67" s="5"/>
      <c r="HD67" s="5"/>
      <c r="HE67" s="5"/>
      <c r="HF67" s="5"/>
      <c r="HG67" s="5"/>
      <c r="HH67" s="5"/>
      <c r="HI67" s="5"/>
      <c r="HJ67" s="5"/>
      <c r="HK67" s="5"/>
      <c r="HL67" s="5"/>
      <c r="HM67" s="5"/>
      <c r="HN67" s="5"/>
      <c r="HO67" s="5"/>
      <c r="HP67" s="5"/>
      <c r="HQ67" s="5"/>
      <c r="HR67" s="5"/>
      <c r="HS67" s="5"/>
      <c r="HT67" s="5"/>
      <c r="HU67" s="5"/>
      <c r="HV67" s="5"/>
      <c r="HW67" s="5"/>
      <c r="HX67" s="5"/>
      <c r="HY67" s="5"/>
      <c r="HZ67" s="5"/>
      <c r="IA67" s="5"/>
      <c r="IB67" s="5"/>
      <c r="IC67" s="5"/>
      <c r="ID67" s="5"/>
      <c r="IE67" s="5"/>
      <c r="IF67" s="5"/>
      <c r="IG67" s="5"/>
      <c r="IH67" s="5"/>
      <c r="II67" s="5"/>
      <c r="IJ67" s="5"/>
      <c r="IK67" s="5"/>
      <c r="IL67" s="5"/>
      <c r="IM67" s="5"/>
      <c r="IN67" s="5"/>
      <c r="IO67" s="5"/>
      <c r="IP67" s="5"/>
      <c r="IQ67" s="5"/>
      <c r="IR67" s="5"/>
      <c r="IS67" s="5"/>
      <c r="IT67" s="5"/>
      <c r="IU67" s="5"/>
      <c r="IV67" s="5"/>
      <c r="IW67" s="5"/>
      <c r="IX67" s="5"/>
      <c r="IY67" s="5"/>
      <c r="IZ67" s="5"/>
      <c r="JA67" s="5"/>
      <c r="JB67" s="5"/>
      <c r="JC67" s="5"/>
      <c r="JD67" s="5"/>
      <c r="JE67" s="5"/>
      <c r="JF67" s="5"/>
      <c r="JG67" s="5"/>
      <c r="JH67" s="5"/>
      <c r="JI67" s="5"/>
      <c r="JJ67" s="5"/>
      <c r="JK67" s="5"/>
      <c r="JL67" s="5"/>
      <c r="JM67" s="5"/>
      <c r="JN67" s="5"/>
      <c r="JO67" s="5"/>
      <c r="JP67" s="5"/>
      <c r="JQ67" s="5"/>
      <c r="JR67" s="5"/>
      <c r="JS67" s="5"/>
      <c r="JT67" s="5"/>
      <c r="JU67" s="5"/>
      <c r="JV67" s="5"/>
      <c r="JW67" s="5"/>
      <c r="JX67" s="5"/>
      <c r="JY67" s="5"/>
      <c r="JZ67" s="5"/>
      <c r="KA67" s="5"/>
      <c r="KB67" s="5"/>
      <c r="KC67" s="5"/>
      <c r="KD67" s="5"/>
      <c r="KE67" s="5"/>
      <c r="KF67" s="5"/>
      <c r="KG67" s="5"/>
      <c r="KH67" s="5"/>
      <c r="KI67" s="5"/>
      <c r="KJ67" s="5"/>
      <c r="KK67" s="5"/>
      <c r="KL67" s="5"/>
      <c r="KM67" s="5"/>
      <c r="KN67" s="5"/>
      <c r="KO67" s="5"/>
      <c r="KP67" s="5"/>
      <c r="KQ67" s="5"/>
      <c r="KR67" s="5"/>
      <c r="KS67" s="5"/>
      <c r="KT67" s="5"/>
      <c r="KU67" s="5"/>
      <c r="KV67" s="5"/>
      <c r="KW67" s="5"/>
      <c r="KX67" s="5"/>
      <c r="KY67" s="5"/>
      <c r="KZ67" s="5"/>
      <c r="LA67" s="5"/>
      <c r="LB67" s="5"/>
      <c r="LC67" s="5"/>
      <c r="LD67" s="5"/>
      <c r="LE67" s="5"/>
      <c r="LF67" s="5"/>
      <c r="LG67" s="5"/>
      <c r="LH67" s="5"/>
      <c r="LI67" s="5"/>
      <c r="LJ67" s="5"/>
      <c r="LK67" s="5"/>
      <c r="LL67" s="5"/>
      <c r="LM67" s="5"/>
      <c r="LN67" s="5"/>
      <c r="LO67" s="5"/>
      <c r="LP67" s="5"/>
      <c r="LQ67" s="5"/>
      <c r="LR67" s="5"/>
      <c r="LS67" s="5"/>
      <c r="LT67" s="5"/>
      <c r="LU67" s="5"/>
      <c r="LV67" s="5"/>
      <c r="LW67" s="5"/>
      <c r="LX67" s="5"/>
      <c r="LY67" s="5"/>
      <c r="LZ67" s="5"/>
      <c r="MA67" s="5"/>
      <c r="MB67" s="5"/>
      <c r="MC67" s="5"/>
      <c r="MD67" s="5"/>
      <c r="ME67" s="5"/>
      <c r="MF67" s="5"/>
      <c r="MG67" s="5"/>
      <c r="MH67" s="5"/>
      <c r="MI67" s="5"/>
      <c r="MJ67" s="5"/>
      <c r="MK67" s="5"/>
      <c r="ML67" s="5"/>
      <c r="MM67" s="5"/>
      <c r="MN67" s="5"/>
      <c r="MO67" s="5"/>
      <c r="MP67" s="5"/>
      <c r="MQ67" s="5"/>
      <c r="MR67" s="5"/>
      <c r="MS67" s="5"/>
      <c r="MT67" s="5"/>
      <c r="MU67" s="5"/>
      <c r="MV67" s="5"/>
      <c r="MW67" s="5"/>
      <c r="MX67" s="5"/>
      <c r="MY67" s="5"/>
      <c r="MZ67" s="5"/>
      <c r="NA67" s="5"/>
      <c r="NB67" s="5"/>
      <c r="NC67" s="5"/>
      <c r="ND67" s="5"/>
      <c r="NE67" s="5"/>
      <c r="NF67" s="5"/>
      <c r="NG67" s="5"/>
      <c r="NH67" s="5"/>
      <c r="NI67" s="5"/>
      <c r="NJ67" s="5"/>
      <c r="NK67" s="5"/>
      <c r="NL67" s="5"/>
      <c r="NM67" s="5"/>
      <c r="NN67" s="5"/>
      <c r="NO67" s="5"/>
      <c r="NP67" s="5"/>
      <c r="NQ67" s="5"/>
      <c r="NR67" s="5"/>
      <c r="NS67" s="5"/>
      <c r="NT67" s="5"/>
      <c r="NU67" s="5"/>
      <c r="NV67" s="5"/>
      <c r="NW67" s="5"/>
      <c r="NX67" s="5"/>
      <c r="NY67" s="5"/>
      <c r="NZ67" s="5"/>
      <c r="OA67" s="5"/>
      <c r="OB67" s="5"/>
      <c r="OC67" s="5"/>
      <c r="OD67" s="5"/>
      <c r="OE67" s="5"/>
      <c r="OF67" s="5"/>
      <c r="OG67" s="5"/>
      <c r="OH67" s="5"/>
      <c r="OI67" s="5"/>
      <c r="OJ67" s="5"/>
      <c r="OK67" s="5"/>
      <c r="OL67" s="5"/>
      <c r="OM67" s="5"/>
      <c r="ON67" s="5"/>
      <c r="OO67" s="5"/>
      <c r="OP67" s="5"/>
      <c r="OQ67" s="5"/>
      <c r="OR67" s="5"/>
      <c r="OS67" s="5"/>
      <c r="OT67" s="5"/>
      <c r="OU67" s="5"/>
      <c r="OV67" s="5"/>
      <c r="OW67" s="5"/>
      <c r="OX67" s="5"/>
      <c r="OY67" s="5"/>
      <c r="OZ67" s="5"/>
      <c r="PA67" s="5"/>
      <c r="PB67" s="5"/>
      <c r="PC67" s="5"/>
      <c r="PD67" s="5"/>
      <c r="PE67" s="5"/>
      <c r="PF67" s="5"/>
      <c r="PG67" s="5"/>
      <c r="PH67" s="5"/>
      <c r="PI67" s="5"/>
      <c r="PJ67" s="5"/>
      <c r="PK67" s="5"/>
      <c r="PL67" s="5"/>
      <c r="PM67" s="5"/>
      <c r="PN67" s="5"/>
      <c r="PO67" s="5"/>
      <c r="PP67" s="5"/>
      <c r="PQ67" s="5"/>
      <c r="PR67" s="5"/>
      <c r="PS67" s="5"/>
      <c r="PT67" s="5"/>
      <c r="PU67" s="5"/>
      <c r="PV67" s="5"/>
      <c r="PW67" s="5"/>
      <c r="PX67" s="5"/>
      <c r="PY67" s="5"/>
      <c r="PZ67" s="5"/>
      <c r="QA67" s="5"/>
      <c r="QB67" s="5"/>
      <c r="QC67" s="5"/>
      <c r="QD67" s="5"/>
      <c r="QE67" s="5"/>
      <c r="QF67" s="5"/>
      <c r="QG67" s="5"/>
      <c r="QH67" s="5"/>
      <c r="QI67" s="5"/>
      <c r="QJ67" s="5"/>
      <c r="QK67" s="5"/>
      <c r="QL67" s="5"/>
      <c r="QM67" s="5"/>
      <c r="QN67" s="5"/>
      <c r="QO67" s="5"/>
      <c r="QP67" s="5"/>
      <c r="QQ67" s="5"/>
      <c r="QR67" s="5"/>
      <c r="QS67" s="5"/>
      <c r="QT67" s="5"/>
      <c r="QU67" s="5"/>
      <c r="QV67" s="5"/>
      <c r="QW67" s="5"/>
      <c r="QX67" s="5"/>
      <c r="QY67" s="5"/>
      <c r="QZ67" s="5"/>
      <c r="RA67" s="5"/>
      <c r="RB67" s="5"/>
      <c r="RC67" s="5"/>
      <c r="RD67" s="5"/>
      <c r="RE67" s="5"/>
      <c r="RF67" s="5"/>
      <c r="RG67" s="5"/>
      <c r="RH67" s="5"/>
      <c r="RI67" s="5"/>
      <c r="RJ67" s="5"/>
      <c r="RK67" s="5"/>
      <c r="RL67" s="5"/>
      <c r="RM67" s="5"/>
      <c r="RN67" s="5"/>
      <c r="RO67" s="5"/>
      <c r="RP67" s="5"/>
      <c r="RQ67" s="5"/>
      <c r="RR67" s="5"/>
      <c r="RS67" s="5"/>
      <c r="RT67" s="5"/>
      <c r="RU67" s="5"/>
      <c r="RV67" s="5"/>
      <c r="RW67" s="5"/>
      <c r="RX67" s="5"/>
      <c r="RY67" s="5"/>
      <c r="RZ67" s="5"/>
      <c r="SA67" s="5"/>
      <c r="SB67" s="5"/>
      <c r="SC67" s="5"/>
      <c r="SD67" s="5"/>
      <c r="SE67" s="5"/>
      <c r="SF67" s="5"/>
      <c r="SG67" s="5"/>
      <c r="SH67" s="5"/>
      <c r="SI67" s="5"/>
      <c r="SJ67" s="5"/>
      <c r="SK67" s="5"/>
      <c r="SL67" s="5"/>
      <c r="SM67" s="5"/>
      <c r="SN67" s="5"/>
      <c r="SO67" s="5"/>
      <c r="SP67" s="5"/>
      <c r="SQ67" s="5"/>
      <c r="SR67" s="5"/>
      <c r="SS67" s="5"/>
      <c r="ST67" s="5"/>
      <c r="SU67" s="5"/>
      <c r="SV67" s="5"/>
      <c r="SW67" s="5"/>
      <c r="SX67" s="5"/>
      <c r="SY67" s="5"/>
      <c r="SZ67" s="5"/>
      <c r="TA67" s="5"/>
      <c r="TB67" s="5"/>
      <c r="TC67" s="5"/>
      <c r="TD67" s="5"/>
      <c r="TE67" s="5"/>
      <c r="TF67" s="5"/>
      <c r="TG67" s="5"/>
      <c r="TH67" s="5"/>
      <c r="TI67" s="5"/>
      <c r="TJ67" s="5"/>
      <c r="TK67" s="5"/>
      <c r="TL67" s="5"/>
      <c r="TM67" s="5"/>
      <c r="TN67" s="5"/>
      <c r="TO67" s="5"/>
      <c r="TP67" s="5"/>
      <c r="TQ67" s="5"/>
      <c r="TR67" s="5"/>
      <c r="TS67" s="5"/>
      <c r="TT67" s="5"/>
      <c r="TU67" s="5"/>
      <c r="TV67" s="5"/>
      <c r="TW67" s="5"/>
      <c r="TX67" s="5"/>
      <c r="TY67" s="5"/>
      <c r="TZ67" s="5"/>
      <c r="UA67" s="5"/>
      <c r="UB67" s="5"/>
      <c r="UC67" s="5"/>
      <c r="UD67" s="5"/>
      <c r="UE67" s="5"/>
      <c r="UF67" s="5"/>
      <c r="UG67" s="5"/>
      <c r="UH67" s="5"/>
      <c r="UI67" s="5"/>
      <c r="UJ67" s="5"/>
      <c r="UK67" s="5"/>
      <c r="UL67" s="5"/>
      <c r="UM67" s="5"/>
      <c r="UN67" s="5"/>
      <c r="UO67" s="5"/>
      <c r="UP67" s="5"/>
      <c r="UQ67" s="5"/>
      <c r="UR67" s="5"/>
      <c r="US67" s="5"/>
      <c r="UT67" s="5"/>
      <c r="UU67" s="5"/>
      <c r="UV67" s="5"/>
      <c r="UW67" s="5"/>
      <c r="UX67" s="5"/>
      <c r="UY67" s="5"/>
      <c r="UZ67" s="5"/>
      <c r="VA67" s="5"/>
      <c r="VB67" s="5"/>
      <c r="VC67" s="5"/>
      <c r="VD67" s="5"/>
      <c r="VE67" s="5"/>
      <c r="VF67" s="5"/>
      <c r="VG67" s="5"/>
      <c r="VH67" s="5"/>
      <c r="VI67" s="5"/>
      <c r="VJ67" s="5"/>
      <c r="VK67" s="5"/>
      <c r="VL67" s="5"/>
      <c r="VM67" s="5"/>
      <c r="VN67" s="5"/>
      <c r="VO67" s="5"/>
      <c r="VP67" s="5"/>
      <c r="VQ67" s="5"/>
      <c r="VR67" s="5"/>
      <c r="VS67" s="5"/>
      <c r="VT67" s="5"/>
      <c r="VU67" s="5"/>
      <c r="VV67" s="5"/>
      <c r="VW67" s="5"/>
      <c r="VX67" s="5"/>
      <c r="VY67" s="5"/>
      <c r="VZ67" s="5"/>
      <c r="WA67" s="5"/>
      <c r="WB67" s="5"/>
      <c r="WC67" s="5"/>
      <c r="WD67" s="5"/>
      <c r="WE67" s="5"/>
      <c r="WF67" s="5"/>
      <c r="WG67" s="5"/>
      <c r="WH67" s="5"/>
      <c r="WI67" s="5"/>
      <c r="WJ67" s="5"/>
      <c r="WK67" s="5"/>
      <c r="WL67" s="5"/>
      <c r="WM67" s="5"/>
      <c r="WN67" s="5"/>
      <c r="WO67" s="5"/>
      <c r="WP67" s="5"/>
      <c r="WQ67" s="5"/>
      <c r="WR67" s="5"/>
      <c r="WS67" s="5"/>
      <c r="WT67" s="5"/>
      <c r="WU67" s="5"/>
      <c r="WV67" s="5"/>
      <c r="WW67" s="5"/>
      <c r="WX67" s="5"/>
      <c r="WY67" s="5"/>
      <c r="WZ67" s="5"/>
      <c r="XA67" s="5"/>
      <c r="XB67" s="5"/>
      <c r="XC67" s="5"/>
      <c r="XD67" s="5"/>
      <c r="XE67" s="5"/>
      <c r="XF67" s="5"/>
      <c r="XG67" s="5"/>
      <c r="XH67" s="5"/>
      <c r="XI67" s="5"/>
      <c r="XJ67" s="5"/>
      <c r="XK67" s="5"/>
      <c r="XL67" s="5"/>
      <c r="XM67" s="5"/>
      <c r="XN67" s="5"/>
      <c r="XO67" s="5"/>
      <c r="XP67" s="5"/>
      <c r="XQ67" s="5"/>
      <c r="XR67" s="5"/>
      <c r="XS67" s="5"/>
      <c r="XT67" s="5"/>
      <c r="XU67" s="5"/>
      <c r="XV67" s="5"/>
      <c r="XW67" s="5"/>
    </row>
    <row r="68" spans="39:647" x14ac:dyDescent="0.4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c r="EU68" s="5"/>
      <c r="EV68" s="5"/>
      <c r="EW68" s="5"/>
      <c r="EX68" s="5"/>
      <c r="EY68" s="5"/>
      <c r="EZ68" s="5"/>
      <c r="FA68" s="5"/>
      <c r="FB68" s="5"/>
      <c r="FC68" s="5"/>
      <c r="FD68" s="5"/>
      <c r="FE68" s="5"/>
      <c r="FF68" s="5"/>
      <c r="FG68" s="5"/>
      <c r="FH68" s="5"/>
      <c r="FI68" s="5"/>
      <c r="FJ68" s="5"/>
      <c r="FK68" s="5"/>
      <c r="FL68" s="5"/>
      <c r="FM68" s="5"/>
      <c r="FN68" s="5"/>
      <c r="FO68" s="5"/>
      <c r="FP68" s="5"/>
      <c r="FQ68" s="5"/>
      <c r="FR68" s="5"/>
      <c r="FS68" s="5"/>
      <c r="FT68" s="5"/>
      <c r="FU68" s="5"/>
      <c r="FV68" s="5"/>
      <c r="FW68" s="5"/>
      <c r="FX68" s="5"/>
      <c r="FY68" s="5"/>
      <c r="FZ68" s="5"/>
      <c r="GA68" s="5"/>
      <c r="GB68" s="5"/>
      <c r="GC68" s="5"/>
      <c r="GD68" s="5"/>
      <c r="GE68" s="5"/>
      <c r="GF68" s="5"/>
      <c r="GG68" s="5"/>
      <c r="GH68" s="5"/>
      <c r="GI68" s="5"/>
      <c r="GJ68" s="5"/>
      <c r="GK68" s="5"/>
      <c r="GL68" s="5"/>
      <c r="GM68" s="5"/>
      <c r="GN68" s="5"/>
      <c r="GO68" s="5"/>
      <c r="GP68" s="5"/>
      <c r="GQ68" s="5"/>
      <c r="GR68" s="5"/>
      <c r="GS68" s="5"/>
      <c r="GT68" s="5"/>
      <c r="GU68" s="5"/>
      <c r="GV68" s="5"/>
      <c r="GW68" s="5"/>
      <c r="GX68" s="5"/>
      <c r="GY68" s="5"/>
      <c r="GZ68" s="5"/>
      <c r="HA68" s="5"/>
      <c r="HB68" s="5"/>
      <c r="HC68" s="5"/>
      <c r="HD68" s="5"/>
      <c r="HE68" s="5"/>
      <c r="HF68" s="5"/>
      <c r="HG68" s="5"/>
      <c r="HH68" s="5"/>
      <c r="HI68" s="5"/>
      <c r="HJ68" s="5"/>
      <c r="HK68" s="5"/>
      <c r="HL68" s="5"/>
      <c r="HM68" s="5"/>
      <c r="HN68" s="5"/>
      <c r="HO68" s="5"/>
      <c r="HP68" s="5"/>
      <c r="HQ68" s="5"/>
      <c r="HR68" s="5"/>
      <c r="HS68" s="5"/>
      <c r="HT68" s="5"/>
      <c r="HU68" s="5"/>
      <c r="HV68" s="5"/>
      <c r="HW68" s="5"/>
      <c r="HX68" s="5"/>
      <c r="HY68" s="5"/>
      <c r="HZ68" s="5"/>
      <c r="IA68" s="5"/>
      <c r="IB68" s="5"/>
      <c r="IC68" s="5"/>
      <c r="ID68" s="5"/>
      <c r="IE68" s="5"/>
      <c r="IF68" s="5"/>
      <c r="IG68" s="5"/>
      <c r="IH68" s="5"/>
      <c r="II68" s="5"/>
      <c r="IJ68" s="5"/>
      <c r="IK68" s="5"/>
      <c r="IL68" s="5"/>
      <c r="IM68" s="5"/>
      <c r="IN68" s="5"/>
      <c r="IO68" s="5"/>
      <c r="IP68" s="5"/>
      <c r="IQ68" s="5"/>
      <c r="IR68" s="5"/>
      <c r="IS68" s="5"/>
      <c r="IT68" s="5"/>
      <c r="IU68" s="5"/>
      <c r="IV68" s="5"/>
      <c r="IW68" s="5"/>
      <c r="IX68" s="5"/>
      <c r="IY68" s="5"/>
      <c r="IZ68" s="5"/>
      <c r="JA68" s="5"/>
      <c r="JB68" s="5"/>
      <c r="JC68" s="5"/>
      <c r="JD68" s="5"/>
      <c r="JE68" s="5"/>
      <c r="JF68" s="5"/>
      <c r="JG68" s="5"/>
      <c r="JH68" s="5"/>
      <c r="JI68" s="5"/>
      <c r="JJ68" s="5"/>
      <c r="JK68" s="5"/>
      <c r="JL68" s="5"/>
      <c r="JM68" s="5"/>
      <c r="JN68" s="5"/>
      <c r="JO68" s="5"/>
      <c r="JP68" s="5"/>
      <c r="JQ68" s="5"/>
      <c r="JR68" s="5"/>
      <c r="JS68" s="5"/>
      <c r="JT68" s="5"/>
      <c r="JU68" s="5"/>
      <c r="JV68" s="5"/>
      <c r="JW68" s="5"/>
      <c r="JX68" s="5"/>
      <c r="JY68" s="5"/>
      <c r="JZ68" s="5"/>
      <c r="KA68" s="5"/>
      <c r="KB68" s="5"/>
      <c r="KC68" s="5"/>
      <c r="KD68" s="5"/>
      <c r="KE68" s="5"/>
      <c r="KF68" s="5"/>
      <c r="KG68" s="5"/>
      <c r="KH68" s="5"/>
      <c r="KI68" s="5"/>
      <c r="KJ68" s="5"/>
      <c r="KK68" s="5"/>
      <c r="KL68" s="5"/>
      <c r="KM68" s="5"/>
      <c r="KN68" s="5"/>
      <c r="KO68" s="5"/>
      <c r="KP68" s="5"/>
      <c r="KQ68" s="5"/>
      <c r="KR68" s="5"/>
      <c r="KS68" s="5"/>
      <c r="KT68" s="5"/>
      <c r="KU68" s="5"/>
      <c r="KV68" s="5"/>
      <c r="KW68" s="5"/>
      <c r="KX68" s="5"/>
      <c r="KY68" s="5"/>
      <c r="KZ68" s="5"/>
      <c r="LA68" s="5"/>
      <c r="LB68" s="5"/>
      <c r="LC68" s="5"/>
      <c r="LD68" s="5"/>
      <c r="LE68" s="5"/>
      <c r="LF68" s="5"/>
      <c r="LG68" s="5"/>
      <c r="LH68" s="5"/>
      <c r="LI68" s="5"/>
      <c r="LJ68" s="5"/>
      <c r="LK68" s="5"/>
      <c r="LL68" s="5"/>
      <c r="LM68" s="5"/>
      <c r="LN68" s="5"/>
      <c r="LO68" s="5"/>
      <c r="LP68" s="5"/>
      <c r="LQ68" s="5"/>
      <c r="LR68" s="5"/>
      <c r="LS68" s="5"/>
      <c r="LT68" s="5"/>
      <c r="LU68" s="5"/>
      <c r="LV68" s="5"/>
      <c r="LW68" s="5"/>
      <c r="LX68" s="5"/>
      <c r="LY68" s="5"/>
      <c r="LZ68" s="5"/>
      <c r="MA68" s="5"/>
      <c r="MB68" s="5"/>
      <c r="MC68" s="5"/>
      <c r="MD68" s="5"/>
      <c r="ME68" s="5"/>
      <c r="MF68" s="5"/>
      <c r="MG68" s="5"/>
      <c r="MH68" s="5"/>
      <c r="MI68" s="5"/>
      <c r="MJ68" s="5"/>
      <c r="MK68" s="5"/>
      <c r="ML68" s="5"/>
      <c r="MM68" s="5"/>
      <c r="MN68" s="5"/>
      <c r="MO68" s="5"/>
      <c r="MP68" s="5"/>
      <c r="MQ68" s="5"/>
      <c r="MR68" s="5"/>
      <c r="MS68" s="5"/>
      <c r="MT68" s="5"/>
      <c r="MU68" s="5"/>
      <c r="MV68" s="5"/>
      <c r="MW68" s="5"/>
      <c r="MX68" s="5"/>
      <c r="MY68" s="5"/>
      <c r="MZ68" s="5"/>
      <c r="NA68" s="5"/>
      <c r="NB68" s="5"/>
      <c r="NC68" s="5"/>
      <c r="ND68" s="5"/>
      <c r="NE68" s="5"/>
      <c r="NF68" s="5"/>
      <c r="NG68" s="5"/>
      <c r="NH68" s="5"/>
      <c r="NI68" s="5"/>
      <c r="NJ68" s="5"/>
      <c r="NK68" s="5"/>
      <c r="NL68" s="5"/>
      <c r="NM68" s="5"/>
      <c r="NN68" s="5"/>
      <c r="NO68" s="5"/>
      <c r="NP68" s="5"/>
      <c r="NQ68" s="5"/>
      <c r="NR68" s="5"/>
      <c r="NS68" s="5"/>
      <c r="NT68" s="5"/>
      <c r="NU68" s="5"/>
      <c r="NV68" s="5"/>
      <c r="NW68" s="5"/>
      <c r="NX68" s="5"/>
      <c r="NY68" s="5"/>
      <c r="NZ68" s="5"/>
      <c r="OA68" s="5"/>
      <c r="OB68" s="5"/>
      <c r="OC68" s="5"/>
      <c r="OD68" s="5"/>
      <c r="OE68" s="5"/>
      <c r="OF68" s="5"/>
      <c r="OG68" s="5"/>
      <c r="OH68" s="5"/>
      <c r="OI68" s="5"/>
      <c r="OJ68" s="5"/>
      <c r="OK68" s="5"/>
      <c r="OL68" s="5"/>
      <c r="OM68" s="5"/>
      <c r="ON68" s="5"/>
      <c r="OO68" s="5"/>
      <c r="OP68" s="5"/>
      <c r="OQ68" s="5"/>
      <c r="OR68" s="5"/>
      <c r="OS68" s="5"/>
      <c r="OT68" s="5"/>
      <c r="OU68" s="5"/>
      <c r="OV68" s="5"/>
      <c r="OW68" s="5"/>
      <c r="OX68" s="5"/>
      <c r="OY68" s="5"/>
      <c r="OZ68" s="5"/>
      <c r="PA68" s="5"/>
      <c r="PB68" s="5"/>
      <c r="PC68" s="5"/>
      <c r="PD68" s="5"/>
      <c r="PE68" s="5"/>
      <c r="PF68" s="5"/>
      <c r="PG68" s="5"/>
      <c r="PH68" s="5"/>
      <c r="PI68" s="5"/>
      <c r="PJ68" s="5"/>
      <c r="PK68" s="5"/>
      <c r="PL68" s="5"/>
      <c r="PM68" s="5"/>
      <c r="PN68" s="5"/>
      <c r="PO68" s="5"/>
      <c r="PP68" s="5"/>
      <c r="PQ68" s="5"/>
      <c r="PR68" s="5"/>
      <c r="PS68" s="5"/>
      <c r="PT68" s="5"/>
      <c r="PU68" s="5"/>
      <c r="PV68" s="5"/>
      <c r="PW68" s="5"/>
      <c r="PX68" s="5"/>
      <c r="PY68" s="5"/>
      <c r="PZ68" s="5"/>
      <c r="QA68" s="5"/>
      <c r="QB68" s="5"/>
      <c r="QC68" s="5"/>
      <c r="QD68" s="5"/>
      <c r="QE68" s="5"/>
      <c r="QF68" s="5"/>
      <c r="QG68" s="5"/>
      <c r="QH68" s="5"/>
      <c r="QI68" s="5"/>
      <c r="QJ68" s="5"/>
      <c r="QK68" s="5"/>
      <c r="QL68" s="5"/>
      <c r="QM68" s="5"/>
      <c r="QN68" s="5"/>
      <c r="QO68" s="5"/>
      <c r="QP68" s="5"/>
      <c r="QQ68" s="5"/>
      <c r="QR68" s="5"/>
      <c r="QS68" s="5"/>
      <c r="QT68" s="5"/>
      <c r="QU68" s="5"/>
      <c r="QV68" s="5"/>
      <c r="QW68" s="5"/>
      <c r="QX68" s="5"/>
      <c r="QY68" s="5"/>
      <c r="QZ68" s="5"/>
      <c r="RA68" s="5"/>
      <c r="RB68" s="5"/>
      <c r="RC68" s="5"/>
      <c r="RD68" s="5"/>
      <c r="RE68" s="5"/>
      <c r="RF68" s="5"/>
      <c r="RG68" s="5"/>
      <c r="RH68" s="5"/>
      <c r="RI68" s="5"/>
      <c r="RJ68" s="5"/>
      <c r="RK68" s="5"/>
      <c r="RL68" s="5"/>
      <c r="RM68" s="5"/>
      <c r="RN68" s="5"/>
      <c r="RO68" s="5"/>
      <c r="RP68" s="5"/>
      <c r="RQ68" s="5"/>
      <c r="RR68" s="5"/>
      <c r="RS68" s="5"/>
      <c r="RT68" s="5"/>
      <c r="RU68" s="5"/>
      <c r="RV68" s="5"/>
      <c r="RW68" s="5"/>
      <c r="RX68" s="5"/>
      <c r="RY68" s="5"/>
      <c r="RZ68" s="5"/>
      <c r="SA68" s="5"/>
      <c r="SB68" s="5"/>
      <c r="SC68" s="5"/>
      <c r="SD68" s="5"/>
      <c r="SE68" s="5"/>
      <c r="SF68" s="5"/>
      <c r="SG68" s="5"/>
      <c r="SH68" s="5"/>
      <c r="SI68" s="5"/>
      <c r="SJ68" s="5"/>
      <c r="SK68" s="5"/>
      <c r="SL68" s="5"/>
      <c r="SM68" s="5"/>
      <c r="SN68" s="5"/>
      <c r="SO68" s="5"/>
      <c r="SP68" s="5"/>
      <c r="SQ68" s="5"/>
      <c r="SR68" s="5"/>
      <c r="SS68" s="5"/>
      <c r="ST68" s="5"/>
      <c r="SU68" s="5"/>
      <c r="SV68" s="5"/>
      <c r="SW68" s="5"/>
      <c r="SX68" s="5"/>
      <c r="SY68" s="5"/>
      <c r="SZ68" s="5"/>
      <c r="TA68" s="5"/>
      <c r="TB68" s="5"/>
      <c r="TC68" s="5"/>
      <c r="TD68" s="5"/>
      <c r="TE68" s="5"/>
      <c r="TF68" s="5"/>
      <c r="TG68" s="5"/>
      <c r="TH68" s="5"/>
      <c r="TI68" s="5"/>
      <c r="TJ68" s="5"/>
      <c r="TK68" s="5"/>
      <c r="TL68" s="5"/>
      <c r="TM68" s="5"/>
      <c r="TN68" s="5"/>
      <c r="TO68" s="5"/>
      <c r="TP68" s="5"/>
      <c r="TQ68" s="5"/>
      <c r="TR68" s="5"/>
      <c r="TS68" s="5"/>
      <c r="TT68" s="5"/>
      <c r="TU68" s="5"/>
      <c r="TV68" s="5"/>
      <c r="TW68" s="5"/>
      <c r="TX68" s="5"/>
      <c r="TY68" s="5"/>
      <c r="TZ68" s="5"/>
      <c r="UA68" s="5"/>
      <c r="UB68" s="5"/>
      <c r="UC68" s="5"/>
      <c r="UD68" s="5"/>
      <c r="UE68" s="5"/>
      <c r="UF68" s="5"/>
      <c r="UG68" s="5"/>
      <c r="UH68" s="5"/>
      <c r="UI68" s="5"/>
      <c r="UJ68" s="5"/>
      <c r="UK68" s="5"/>
      <c r="UL68" s="5"/>
      <c r="UM68" s="5"/>
      <c r="UN68" s="5"/>
      <c r="UO68" s="5"/>
      <c r="UP68" s="5"/>
      <c r="UQ68" s="5"/>
      <c r="UR68" s="5"/>
      <c r="US68" s="5"/>
      <c r="UT68" s="5"/>
      <c r="UU68" s="5"/>
      <c r="UV68" s="5"/>
      <c r="UW68" s="5"/>
      <c r="UX68" s="5"/>
      <c r="UY68" s="5"/>
      <c r="UZ68" s="5"/>
      <c r="VA68" s="5"/>
      <c r="VB68" s="5"/>
      <c r="VC68" s="5"/>
      <c r="VD68" s="5"/>
      <c r="VE68" s="5"/>
      <c r="VF68" s="5"/>
      <c r="VG68" s="5"/>
      <c r="VH68" s="5"/>
      <c r="VI68" s="5"/>
      <c r="VJ68" s="5"/>
      <c r="VK68" s="5"/>
      <c r="VL68" s="5"/>
      <c r="VM68" s="5"/>
      <c r="VN68" s="5"/>
      <c r="VO68" s="5"/>
      <c r="VP68" s="5"/>
      <c r="VQ68" s="5"/>
      <c r="VR68" s="5"/>
      <c r="VS68" s="5"/>
      <c r="VT68" s="5"/>
      <c r="VU68" s="5"/>
      <c r="VV68" s="5"/>
      <c r="VW68" s="5"/>
      <c r="VX68" s="5"/>
      <c r="VY68" s="5"/>
      <c r="VZ68" s="5"/>
      <c r="WA68" s="5"/>
      <c r="WB68" s="5"/>
      <c r="WC68" s="5"/>
      <c r="WD68" s="5"/>
      <c r="WE68" s="5"/>
      <c r="WF68" s="5"/>
      <c r="WG68" s="5"/>
      <c r="WH68" s="5"/>
      <c r="WI68" s="5"/>
      <c r="WJ68" s="5"/>
      <c r="WK68" s="5"/>
      <c r="WL68" s="5"/>
      <c r="WM68" s="5"/>
      <c r="WN68" s="5"/>
      <c r="WO68" s="5"/>
      <c r="WP68" s="5"/>
      <c r="WQ68" s="5"/>
      <c r="WR68" s="5"/>
      <c r="WS68" s="5"/>
      <c r="WT68" s="5"/>
      <c r="WU68" s="5"/>
      <c r="WV68" s="5"/>
      <c r="WW68" s="5"/>
      <c r="WX68" s="5"/>
      <c r="WY68" s="5"/>
      <c r="WZ68" s="5"/>
      <c r="XA68" s="5"/>
      <c r="XB68" s="5"/>
      <c r="XC68" s="5"/>
      <c r="XD68" s="5"/>
      <c r="XE68" s="5"/>
      <c r="XF68" s="5"/>
      <c r="XG68" s="5"/>
      <c r="XH68" s="5"/>
      <c r="XI68" s="5"/>
      <c r="XJ68" s="5"/>
      <c r="XK68" s="5"/>
      <c r="XL68" s="5"/>
      <c r="XM68" s="5"/>
      <c r="XN68" s="5"/>
      <c r="XO68" s="5"/>
      <c r="XP68" s="5"/>
      <c r="XQ68" s="5"/>
      <c r="XR68" s="5"/>
      <c r="XS68" s="5"/>
      <c r="XT68" s="5"/>
      <c r="XU68" s="5"/>
      <c r="XV68" s="5"/>
      <c r="XW68" s="5"/>
    </row>
    <row r="69" spans="39:647" x14ac:dyDescent="0.45">
      <c r="AM69" s="5"/>
      <c r="AN69" s="5"/>
      <c r="AO69" s="5"/>
      <c r="AP69" s="5"/>
      <c r="AQ69" s="5"/>
      <c r="AR69" s="5"/>
      <c r="AS69" s="5"/>
      <c r="AT69" s="5"/>
      <c r="AU69" s="5"/>
      <c r="AV69" s="5"/>
      <c r="AW69" s="5"/>
      <c r="AX69" s="5"/>
      <c r="AY69" s="5"/>
      <c r="AZ69" s="5"/>
      <c r="BA69" s="5"/>
      <c r="BB69" s="5"/>
      <c r="BC69" s="5"/>
      <c r="BD69" s="5"/>
      <c r="BE69" s="5"/>
      <c r="BF69" s="5"/>
      <c r="BG69" s="5"/>
      <c r="BH69" s="5"/>
      <c r="BI69" s="5"/>
      <c r="BJ69" s="5"/>
      <c r="BK69" s="5"/>
      <c r="BL69" s="5"/>
      <c r="BM69" s="5"/>
      <c r="BN69" s="5"/>
      <c r="BO69" s="5"/>
      <c r="BP69" s="5"/>
      <c r="BQ69" s="5"/>
      <c r="BR69" s="5"/>
      <c r="BS69" s="5"/>
      <c r="BT69" s="5"/>
      <c r="BU69" s="5"/>
      <c r="BV69" s="5"/>
      <c r="BW69" s="5"/>
      <c r="BX69" s="5"/>
      <c r="BY69" s="5"/>
      <c r="BZ69" s="5"/>
      <c r="CA69" s="5"/>
      <c r="CB69" s="5"/>
      <c r="CC69" s="5"/>
      <c r="CD69" s="5"/>
      <c r="CE69" s="5"/>
      <c r="CF69" s="5"/>
      <c r="CG69" s="5"/>
      <c r="CH69" s="5"/>
      <c r="CI69" s="5"/>
      <c r="CJ69" s="5"/>
      <c r="CK69" s="5"/>
      <c r="CL69" s="5"/>
      <c r="CM69" s="5"/>
      <c r="CN69" s="5"/>
      <c r="CO69" s="5"/>
      <c r="CP69" s="5"/>
      <c r="CQ69" s="5"/>
      <c r="CR69" s="5"/>
      <c r="CS69" s="5"/>
      <c r="CT69" s="5"/>
      <c r="CU69" s="5"/>
      <c r="CV69" s="5"/>
      <c r="CW69" s="5"/>
      <c r="CX69" s="5"/>
      <c r="CY69" s="5"/>
      <c r="CZ69" s="5"/>
      <c r="DA69" s="5"/>
      <c r="DB69" s="5"/>
      <c r="DC69" s="5"/>
      <c r="DD69" s="5"/>
      <c r="DE69" s="5"/>
      <c r="DF69" s="5"/>
      <c r="DG69" s="5"/>
      <c r="DH69" s="5"/>
      <c r="DI69" s="5"/>
      <c r="DJ69" s="5"/>
      <c r="DK69" s="5"/>
      <c r="DL69" s="5"/>
      <c r="DM69" s="5"/>
      <c r="DN69" s="5"/>
      <c r="DO69" s="5"/>
      <c r="DP69" s="5"/>
      <c r="DQ69" s="5"/>
      <c r="DR69" s="5"/>
      <c r="DS69" s="5"/>
      <c r="DT69" s="5"/>
      <c r="DU69" s="5"/>
      <c r="DV69" s="5"/>
      <c r="DW69" s="5"/>
      <c r="DX69" s="5"/>
      <c r="DY69" s="5"/>
      <c r="DZ69" s="5"/>
      <c r="EA69" s="5"/>
      <c r="EB69" s="5"/>
      <c r="EC69" s="5"/>
      <c r="ED69" s="5"/>
      <c r="EE69" s="5"/>
      <c r="EF69" s="5"/>
      <c r="EG69" s="5"/>
      <c r="EH69" s="5"/>
      <c r="EI69" s="5"/>
      <c r="EJ69" s="5"/>
      <c r="EK69" s="5"/>
      <c r="EL69" s="5"/>
      <c r="EM69" s="5"/>
      <c r="EN69" s="5"/>
      <c r="EO69" s="5"/>
      <c r="EP69" s="5"/>
      <c r="EQ69" s="5"/>
      <c r="ER69" s="5"/>
      <c r="ES69" s="5"/>
      <c r="ET69" s="5"/>
      <c r="EU69" s="5"/>
      <c r="EV69" s="5"/>
      <c r="EW69" s="5"/>
      <c r="EX69" s="5"/>
      <c r="EY69" s="5"/>
      <c r="EZ69" s="5"/>
      <c r="FA69" s="5"/>
      <c r="FB69" s="5"/>
      <c r="FC69" s="5"/>
      <c r="FD69" s="5"/>
      <c r="FE69" s="5"/>
      <c r="FF69" s="5"/>
      <c r="FG69" s="5"/>
      <c r="FH69" s="5"/>
      <c r="FI69" s="5"/>
      <c r="FJ69" s="5"/>
      <c r="FK69" s="5"/>
      <c r="FL69" s="5"/>
      <c r="FM69" s="5"/>
      <c r="FN69" s="5"/>
      <c r="FO69" s="5"/>
      <c r="FP69" s="5"/>
      <c r="FQ69" s="5"/>
      <c r="FR69" s="5"/>
      <c r="FS69" s="5"/>
      <c r="FT69" s="5"/>
      <c r="FU69" s="5"/>
      <c r="FV69" s="5"/>
      <c r="FW69" s="5"/>
      <c r="FX69" s="5"/>
      <c r="FY69" s="5"/>
      <c r="FZ69" s="5"/>
      <c r="GA69" s="5"/>
      <c r="GB69" s="5"/>
      <c r="GC69" s="5"/>
      <c r="GD69" s="5"/>
      <c r="GE69" s="5"/>
      <c r="GF69" s="5"/>
      <c r="GG69" s="5"/>
      <c r="GH69" s="5"/>
      <c r="GI69" s="5"/>
      <c r="GJ69" s="5"/>
      <c r="GK69" s="5"/>
      <c r="GL69" s="5"/>
      <c r="GM69" s="5"/>
      <c r="GN69" s="5"/>
      <c r="GO69" s="5"/>
      <c r="GP69" s="5"/>
      <c r="GQ69" s="5"/>
      <c r="GR69" s="5"/>
      <c r="GS69" s="5"/>
      <c r="GT69" s="5"/>
      <c r="GU69" s="5"/>
      <c r="GV69" s="5"/>
      <c r="GW69" s="5"/>
      <c r="GX69" s="5"/>
      <c r="GY69" s="5"/>
      <c r="GZ69" s="5"/>
      <c r="HA69" s="5"/>
      <c r="HB69" s="5"/>
      <c r="HC69" s="5"/>
      <c r="HD69" s="5"/>
      <c r="HE69" s="5"/>
      <c r="HF69" s="5"/>
      <c r="HG69" s="5"/>
      <c r="HH69" s="5"/>
      <c r="HI69" s="5"/>
      <c r="HJ69" s="5"/>
      <c r="HK69" s="5"/>
      <c r="HL69" s="5"/>
      <c r="HM69" s="5"/>
      <c r="HN69" s="5"/>
      <c r="HO69" s="5"/>
      <c r="HP69" s="5"/>
      <c r="HQ69" s="5"/>
      <c r="HR69" s="5"/>
      <c r="HS69" s="5"/>
      <c r="HT69" s="5"/>
      <c r="HU69" s="5"/>
      <c r="HV69" s="5"/>
      <c r="HW69" s="5"/>
      <c r="HX69" s="5"/>
      <c r="HY69" s="5"/>
      <c r="HZ69" s="5"/>
      <c r="IA69" s="5"/>
      <c r="IB69" s="5"/>
      <c r="IC69" s="5"/>
      <c r="ID69" s="5"/>
      <c r="IE69" s="5"/>
      <c r="IF69" s="5"/>
      <c r="IG69" s="5"/>
      <c r="IH69" s="5"/>
      <c r="II69" s="5"/>
      <c r="IJ69" s="5"/>
      <c r="IK69" s="5"/>
      <c r="IL69" s="5"/>
      <c r="IM69" s="5"/>
      <c r="IN69" s="5"/>
      <c r="IO69" s="5"/>
      <c r="IP69" s="5"/>
      <c r="IQ69" s="5"/>
      <c r="IR69" s="5"/>
      <c r="IS69" s="5"/>
      <c r="IT69" s="5"/>
      <c r="IU69" s="5"/>
      <c r="IV69" s="5"/>
      <c r="IW69" s="5"/>
      <c r="IX69" s="5"/>
      <c r="IY69" s="5"/>
      <c r="IZ69" s="5"/>
      <c r="JA69" s="5"/>
      <c r="JB69" s="5"/>
      <c r="JC69" s="5"/>
      <c r="JD69" s="5"/>
      <c r="JE69" s="5"/>
      <c r="JF69" s="5"/>
      <c r="JG69" s="5"/>
      <c r="JH69" s="5"/>
      <c r="JI69" s="5"/>
      <c r="JJ69" s="5"/>
      <c r="JK69" s="5"/>
      <c r="JL69" s="5"/>
      <c r="JM69" s="5"/>
      <c r="JN69" s="5"/>
      <c r="JO69" s="5"/>
      <c r="JP69" s="5"/>
      <c r="JQ69" s="5"/>
      <c r="JR69" s="5"/>
      <c r="JS69" s="5"/>
      <c r="JT69" s="5"/>
      <c r="JU69" s="5"/>
      <c r="JV69" s="5"/>
      <c r="JW69" s="5"/>
      <c r="JX69" s="5"/>
      <c r="JY69" s="5"/>
      <c r="JZ69" s="5"/>
      <c r="KA69" s="5"/>
      <c r="KB69" s="5"/>
      <c r="KC69" s="5"/>
      <c r="KD69" s="5"/>
      <c r="KE69" s="5"/>
      <c r="KF69" s="5"/>
      <c r="KG69" s="5"/>
      <c r="KH69" s="5"/>
      <c r="KI69" s="5"/>
      <c r="KJ69" s="5"/>
      <c r="KK69" s="5"/>
      <c r="KL69" s="5"/>
      <c r="KM69" s="5"/>
      <c r="KN69" s="5"/>
      <c r="KO69" s="5"/>
      <c r="KP69" s="5"/>
      <c r="KQ69" s="5"/>
      <c r="KR69" s="5"/>
      <c r="KS69" s="5"/>
      <c r="KT69" s="5"/>
      <c r="KU69" s="5"/>
      <c r="KV69" s="5"/>
      <c r="KW69" s="5"/>
      <c r="KX69" s="5"/>
      <c r="KY69" s="5"/>
      <c r="KZ69" s="5"/>
      <c r="LA69" s="5"/>
      <c r="LB69" s="5"/>
      <c r="LC69" s="5"/>
      <c r="LD69" s="5"/>
      <c r="LE69" s="5"/>
      <c r="LF69" s="5"/>
      <c r="LG69" s="5"/>
      <c r="LH69" s="5"/>
      <c r="LI69" s="5"/>
      <c r="LJ69" s="5"/>
      <c r="LK69" s="5"/>
      <c r="LL69" s="5"/>
      <c r="LM69" s="5"/>
      <c r="LN69" s="5"/>
      <c r="LO69" s="5"/>
      <c r="LP69" s="5"/>
      <c r="LQ69" s="5"/>
      <c r="LR69" s="5"/>
      <c r="LS69" s="5"/>
      <c r="LT69" s="5"/>
      <c r="LU69" s="5"/>
      <c r="LV69" s="5"/>
      <c r="LW69" s="5"/>
      <c r="LX69" s="5"/>
      <c r="LY69" s="5"/>
      <c r="LZ69" s="5"/>
      <c r="MA69" s="5"/>
      <c r="MB69" s="5"/>
      <c r="MC69" s="5"/>
      <c r="MD69" s="5"/>
      <c r="ME69" s="5"/>
      <c r="MF69" s="5"/>
      <c r="MG69" s="5"/>
      <c r="MH69" s="5"/>
      <c r="MI69" s="5"/>
      <c r="MJ69" s="5"/>
      <c r="MK69" s="5"/>
      <c r="ML69" s="5"/>
      <c r="MM69" s="5"/>
      <c r="MN69" s="5"/>
      <c r="MO69" s="5"/>
      <c r="MP69" s="5"/>
      <c r="MQ69" s="5"/>
      <c r="MR69" s="5"/>
      <c r="MS69" s="5"/>
      <c r="MT69" s="5"/>
      <c r="MU69" s="5"/>
      <c r="MV69" s="5"/>
      <c r="MW69" s="5"/>
      <c r="MX69" s="5"/>
      <c r="MY69" s="5"/>
      <c r="MZ69" s="5"/>
      <c r="NA69" s="5"/>
      <c r="NB69" s="5"/>
      <c r="NC69" s="5"/>
      <c r="ND69" s="5"/>
      <c r="NE69" s="5"/>
      <c r="NF69" s="5"/>
      <c r="NG69" s="5"/>
      <c r="NH69" s="5"/>
      <c r="NI69" s="5"/>
      <c r="NJ69" s="5"/>
      <c r="NK69" s="5"/>
      <c r="NL69" s="5"/>
      <c r="NM69" s="5"/>
      <c r="NN69" s="5"/>
      <c r="NO69" s="5"/>
      <c r="NP69" s="5"/>
      <c r="NQ69" s="5"/>
      <c r="NR69" s="5"/>
      <c r="NS69" s="5"/>
      <c r="NT69" s="5"/>
      <c r="NU69" s="5"/>
      <c r="NV69" s="5"/>
      <c r="NW69" s="5"/>
      <c r="NX69" s="5"/>
      <c r="NY69" s="5"/>
      <c r="NZ69" s="5"/>
      <c r="OA69" s="5"/>
      <c r="OB69" s="5"/>
      <c r="OC69" s="5"/>
      <c r="OD69" s="5"/>
      <c r="OE69" s="5"/>
      <c r="OF69" s="5"/>
      <c r="OG69" s="5"/>
      <c r="OH69" s="5"/>
      <c r="OI69" s="5"/>
      <c r="OJ69" s="5"/>
      <c r="OK69" s="5"/>
      <c r="OL69" s="5"/>
      <c r="OM69" s="5"/>
      <c r="ON69" s="5"/>
      <c r="OO69" s="5"/>
      <c r="OP69" s="5"/>
      <c r="OQ69" s="5"/>
      <c r="OR69" s="5"/>
      <c r="OS69" s="5"/>
      <c r="OT69" s="5"/>
      <c r="OU69" s="5"/>
      <c r="OV69" s="5"/>
      <c r="OW69" s="5"/>
      <c r="OX69" s="5"/>
      <c r="OY69" s="5"/>
      <c r="OZ69" s="5"/>
      <c r="PA69" s="5"/>
      <c r="PB69" s="5"/>
      <c r="PC69" s="5"/>
      <c r="PD69" s="5"/>
      <c r="PE69" s="5"/>
      <c r="PF69" s="5"/>
      <c r="PG69" s="5"/>
      <c r="PH69" s="5"/>
      <c r="PI69" s="5"/>
      <c r="PJ69" s="5"/>
      <c r="PK69" s="5"/>
      <c r="PL69" s="5"/>
      <c r="PM69" s="5"/>
      <c r="PN69" s="5"/>
      <c r="PO69" s="5"/>
      <c r="PP69" s="5"/>
      <c r="PQ69" s="5"/>
      <c r="PR69" s="5"/>
      <c r="PS69" s="5"/>
      <c r="PT69" s="5"/>
      <c r="PU69" s="5"/>
      <c r="PV69" s="5"/>
      <c r="PW69" s="5"/>
      <c r="PX69" s="5"/>
      <c r="PY69" s="5"/>
      <c r="PZ69" s="5"/>
      <c r="QA69" s="5"/>
      <c r="QB69" s="5"/>
      <c r="QC69" s="5"/>
      <c r="QD69" s="5"/>
      <c r="QE69" s="5"/>
      <c r="QF69" s="5"/>
      <c r="QG69" s="5"/>
      <c r="QH69" s="5"/>
      <c r="QI69" s="5"/>
      <c r="QJ69" s="5"/>
      <c r="QK69" s="5"/>
      <c r="QL69" s="5"/>
      <c r="QM69" s="5"/>
      <c r="QN69" s="5"/>
      <c r="QO69" s="5"/>
      <c r="QP69" s="5"/>
      <c r="QQ69" s="5"/>
      <c r="QR69" s="5"/>
      <c r="QS69" s="5"/>
      <c r="QT69" s="5"/>
      <c r="QU69" s="5"/>
      <c r="QV69" s="5"/>
      <c r="QW69" s="5"/>
      <c r="QX69" s="5"/>
      <c r="QY69" s="5"/>
      <c r="QZ69" s="5"/>
      <c r="RA69" s="5"/>
      <c r="RB69" s="5"/>
      <c r="RC69" s="5"/>
      <c r="RD69" s="5"/>
      <c r="RE69" s="5"/>
      <c r="RF69" s="5"/>
      <c r="RG69" s="5"/>
      <c r="RH69" s="5"/>
      <c r="RI69" s="5"/>
      <c r="RJ69" s="5"/>
      <c r="RK69" s="5"/>
      <c r="RL69" s="5"/>
      <c r="RM69" s="5"/>
      <c r="RN69" s="5"/>
      <c r="RO69" s="5"/>
      <c r="RP69" s="5"/>
      <c r="RQ69" s="5"/>
      <c r="RR69" s="5"/>
      <c r="RS69" s="5"/>
      <c r="RT69" s="5"/>
      <c r="RU69" s="5"/>
      <c r="RV69" s="5"/>
      <c r="RW69" s="5"/>
      <c r="RX69" s="5"/>
      <c r="RY69" s="5"/>
      <c r="RZ69" s="5"/>
      <c r="SA69" s="5"/>
      <c r="SB69" s="5"/>
      <c r="SC69" s="5"/>
      <c r="SD69" s="5"/>
      <c r="SE69" s="5"/>
      <c r="SF69" s="5"/>
      <c r="SG69" s="5"/>
      <c r="SH69" s="5"/>
      <c r="SI69" s="5"/>
      <c r="SJ69" s="5"/>
      <c r="SK69" s="5"/>
      <c r="SL69" s="5"/>
      <c r="SM69" s="5"/>
      <c r="SN69" s="5"/>
      <c r="SO69" s="5"/>
      <c r="SP69" s="5"/>
      <c r="SQ69" s="5"/>
      <c r="SR69" s="5"/>
      <c r="SS69" s="5"/>
      <c r="ST69" s="5"/>
      <c r="SU69" s="5"/>
      <c r="SV69" s="5"/>
      <c r="SW69" s="5"/>
      <c r="SX69" s="5"/>
      <c r="SY69" s="5"/>
      <c r="SZ69" s="5"/>
      <c r="TA69" s="5"/>
      <c r="TB69" s="5"/>
      <c r="TC69" s="5"/>
      <c r="TD69" s="5"/>
      <c r="TE69" s="5"/>
      <c r="TF69" s="5"/>
      <c r="TG69" s="5"/>
      <c r="TH69" s="5"/>
      <c r="TI69" s="5"/>
      <c r="TJ69" s="5"/>
      <c r="TK69" s="5"/>
      <c r="TL69" s="5"/>
      <c r="TM69" s="5"/>
      <c r="TN69" s="5"/>
      <c r="TO69" s="5"/>
      <c r="TP69" s="5"/>
      <c r="TQ69" s="5"/>
      <c r="TR69" s="5"/>
      <c r="TS69" s="5"/>
      <c r="TT69" s="5"/>
      <c r="TU69" s="5"/>
      <c r="TV69" s="5"/>
      <c r="TW69" s="5"/>
      <c r="TX69" s="5"/>
      <c r="TY69" s="5"/>
      <c r="TZ69" s="5"/>
      <c r="UA69" s="5"/>
      <c r="UB69" s="5"/>
      <c r="UC69" s="5"/>
      <c r="UD69" s="5"/>
      <c r="UE69" s="5"/>
      <c r="UF69" s="5"/>
      <c r="UG69" s="5"/>
      <c r="UH69" s="5"/>
      <c r="UI69" s="5"/>
      <c r="UJ69" s="5"/>
      <c r="UK69" s="5"/>
      <c r="UL69" s="5"/>
      <c r="UM69" s="5"/>
      <c r="UN69" s="5"/>
      <c r="UO69" s="5"/>
      <c r="UP69" s="5"/>
      <c r="UQ69" s="5"/>
      <c r="UR69" s="5"/>
      <c r="US69" s="5"/>
      <c r="UT69" s="5"/>
      <c r="UU69" s="5"/>
      <c r="UV69" s="5"/>
      <c r="UW69" s="5"/>
      <c r="UX69" s="5"/>
      <c r="UY69" s="5"/>
      <c r="UZ69" s="5"/>
      <c r="VA69" s="5"/>
      <c r="VB69" s="5"/>
      <c r="VC69" s="5"/>
      <c r="VD69" s="5"/>
      <c r="VE69" s="5"/>
      <c r="VF69" s="5"/>
      <c r="VG69" s="5"/>
      <c r="VH69" s="5"/>
      <c r="VI69" s="5"/>
      <c r="VJ69" s="5"/>
      <c r="VK69" s="5"/>
      <c r="VL69" s="5"/>
      <c r="VM69" s="5"/>
      <c r="VN69" s="5"/>
      <c r="VO69" s="5"/>
      <c r="VP69" s="5"/>
      <c r="VQ69" s="5"/>
      <c r="VR69" s="5"/>
      <c r="VS69" s="5"/>
      <c r="VT69" s="5"/>
      <c r="VU69" s="5"/>
      <c r="VV69" s="5"/>
      <c r="VW69" s="5"/>
      <c r="VX69" s="5"/>
      <c r="VY69" s="5"/>
      <c r="VZ69" s="5"/>
      <c r="WA69" s="5"/>
      <c r="WB69" s="5"/>
      <c r="WC69" s="5"/>
      <c r="WD69" s="5"/>
      <c r="WE69" s="5"/>
      <c r="WF69" s="5"/>
      <c r="WG69" s="5"/>
      <c r="WH69" s="5"/>
      <c r="WI69" s="5"/>
      <c r="WJ69" s="5"/>
      <c r="WK69" s="5"/>
      <c r="WL69" s="5"/>
      <c r="WM69" s="5"/>
      <c r="WN69" s="5"/>
      <c r="WO69" s="5"/>
      <c r="WP69" s="5"/>
      <c r="WQ69" s="5"/>
      <c r="WR69" s="5"/>
      <c r="WS69" s="5"/>
      <c r="WT69" s="5"/>
      <c r="WU69" s="5"/>
      <c r="WV69" s="5"/>
      <c r="WW69" s="5"/>
      <c r="WX69" s="5"/>
      <c r="WY69" s="5"/>
      <c r="WZ69" s="5"/>
      <c r="XA69" s="5"/>
      <c r="XB69" s="5"/>
      <c r="XC69" s="5"/>
      <c r="XD69" s="5"/>
      <c r="XE69" s="5"/>
      <c r="XF69" s="5"/>
      <c r="XG69" s="5"/>
      <c r="XH69" s="5"/>
      <c r="XI69" s="5"/>
      <c r="XJ69" s="5"/>
      <c r="XK69" s="5"/>
      <c r="XL69" s="5"/>
      <c r="XM69" s="5"/>
      <c r="XN69" s="5"/>
      <c r="XO69" s="5"/>
      <c r="XP69" s="5"/>
      <c r="XQ69" s="5"/>
      <c r="XR69" s="5"/>
      <c r="XS69" s="5"/>
      <c r="XT69" s="5"/>
      <c r="XU69" s="5"/>
      <c r="XV69" s="5"/>
      <c r="XW69" s="5"/>
    </row>
    <row r="70" spans="39:647" x14ac:dyDescent="0.45">
      <c r="AM70" s="5"/>
      <c r="AN70" s="5"/>
      <c r="AO70" s="5"/>
      <c r="AP70" s="5"/>
      <c r="AQ70" s="5"/>
      <c r="AR70" s="5"/>
      <c r="AS70" s="5"/>
      <c r="AT70" s="5"/>
      <c r="AU70" s="5"/>
      <c r="AV70" s="5"/>
      <c r="AW70" s="5"/>
      <c r="AX70" s="5"/>
      <c r="AY70" s="5"/>
      <c r="AZ70" s="5"/>
      <c r="BA70" s="5"/>
      <c r="BB70" s="5"/>
      <c r="BC70" s="5"/>
      <c r="BD70" s="5"/>
      <c r="BE70" s="5"/>
      <c r="BF70" s="5"/>
      <c r="BG70" s="5"/>
      <c r="BH70" s="5"/>
      <c r="BI70" s="5"/>
      <c r="BJ70" s="5"/>
      <c r="BK70" s="5"/>
      <c r="BL70" s="5"/>
      <c r="BM70" s="5"/>
      <c r="BN70" s="5"/>
      <c r="BO70" s="5"/>
      <c r="BP70" s="5"/>
      <c r="BQ70" s="5"/>
      <c r="BR70" s="5"/>
      <c r="BS70" s="5"/>
      <c r="BT70" s="5"/>
      <c r="BU70" s="5"/>
      <c r="BV70" s="5"/>
      <c r="BW70" s="5"/>
      <c r="BX70" s="5"/>
      <c r="BY70" s="5"/>
      <c r="BZ70" s="5"/>
      <c r="CA70" s="5"/>
      <c r="CB70" s="5"/>
      <c r="CC70" s="5"/>
      <c r="CD70" s="5"/>
      <c r="CE70" s="5"/>
      <c r="CF70" s="5"/>
      <c r="CG70" s="5"/>
      <c r="CH70" s="5"/>
      <c r="CI70" s="5"/>
      <c r="CJ70" s="5"/>
      <c r="CK70" s="5"/>
      <c r="CL70" s="5"/>
      <c r="CM70" s="5"/>
      <c r="CN70" s="5"/>
      <c r="CO70" s="5"/>
      <c r="CP70" s="5"/>
      <c r="CQ70" s="5"/>
      <c r="CR70" s="5"/>
      <c r="CS70" s="5"/>
      <c r="CT70" s="5"/>
      <c r="CU70" s="5"/>
      <c r="CV70" s="5"/>
      <c r="CW70" s="5"/>
      <c r="CX70" s="5"/>
      <c r="CY70" s="5"/>
      <c r="CZ70" s="5"/>
      <c r="DA70" s="5"/>
      <c r="DB70" s="5"/>
      <c r="DC70" s="5"/>
      <c r="DD70" s="5"/>
      <c r="DE70" s="5"/>
      <c r="DF70" s="5"/>
      <c r="DG70" s="5"/>
      <c r="DH70" s="5"/>
      <c r="DI70" s="5"/>
      <c r="DJ70" s="5"/>
      <c r="DK70" s="5"/>
      <c r="DL70" s="5"/>
      <c r="DM70" s="5"/>
      <c r="DN70" s="5"/>
      <c r="DO70" s="5"/>
      <c r="DP70" s="5"/>
      <c r="DQ70" s="5"/>
      <c r="DR70" s="5"/>
      <c r="DS70" s="5"/>
      <c r="DT70" s="5"/>
      <c r="DU70" s="5"/>
      <c r="DV70" s="5"/>
      <c r="DW70" s="5"/>
      <c r="DX70" s="5"/>
      <c r="DY70" s="5"/>
      <c r="DZ70" s="5"/>
      <c r="EA70" s="5"/>
      <c r="EB70" s="5"/>
      <c r="EC70" s="5"/>
      <c r="ED70" s="5"/>
      <c r="EE70" s="5"/>
      <c r="EF70" s="5"/>
      <c r="EG70" s="5"/>
      <c r="EH70" s="5"/>
      <c r="EI70" s="5"/>
      <c r="EJ70" s="5"/>
      <c r="EK70" s="5"/>
      <c r="EL70" s="5"/>
      <c r="EM70" s="5"/>
      <c r="EN70" s="5"/>
      <c r="EO70" s="5"/>
      <c r="EP70" s="5"/>
      <c r="EQ70" s="5"/>
      <c r="ER70" s="5"/>
      <c r="ES70" s="5"/>
      <c r="ET70" s="5"/>
      <c r="EU70" s="5"/>
      <c r="EV70" s="5"/>
      <c r="EW70" s="5"/>
      <c r="EX70" s="5"/>
      <c r="EY70" s="5"/>
      <c r="EZ70" s="5"/>
      <c r="FA70" s="5"/>
      <c r="FB70" s="5"/>
      <c r="FC70" s="5"/>
      <c r="FD70" s="5"/>
      <c r="FE70" s="5"/>
      <c r="FF70" s="5"/>
      <c r="FG70" s="5"/>
      <c r="FH70" s="5"/>
      <c r="FI70" s="5"/>
      <c r="FJ70" s="5"/>
      <c r="FK70" s="5"/>
      <c r="FL70" s="5"/>
      <c r="FM70" s="5"/>
      <c r="FN70" s="5"/>
      <c r="FO70" s="5"/>
      <c r="FP70" s="5"/>
      <c r="FQ70" s="5"/>
      <c r="FR70" s="5"/>
      <c r="FS70" s="5"/>
      <c r="FT70" s="5"/>
      <c r="FU70" s="5"/>
      <c r="FV70" s="5"/>
      <c r="FW70" s="5"/>
      <c r="FX70" s="5"/>
      <c r="FY70" s="5"/>
      <c r="FZ70" s="5"/>
      <c r="GA70" s="5"/>
      <c r="GB70" s="5"/>
      <c r="GC70" s="5"/>
      <c r="GD70" s="5"/>
      <c r="GE70" s="5"/>
      <c r="GF70" s="5"/>
      <c r="GG70" s="5"/>
      <c r="GH70" s="5"/>
      <c r="GI70" s="5"/>
      <c r="GJ70" s="5"/>
      <c r="GK70" s="5"/>
      <c r="GL70" s="5"/>
      <c r="GM70" s="5"/>
      <c r="GN70" s="5"/>
      <c r="GO70" s="5"/>
      <c r="GP70" s="5"/>
      <c r="GQ70" s="5"/>
      <c r="GR70" s="5"/>
      <c r="GS70" s="5"/>
      <c r="GT70" s="5"/>
      <c r="GU70" s="5"/>
      <c r="GV70" s="5"/>
      <c r="GW70" s="5"/>
      <c r="GX70" s="5"/>
      <c r="GY70" s="5"/>
      <c r="GZ70" s="5"/>
      <c r="HA70" s="5"/>
      <c r="HB70" s="5"/>
      <c r="HC70" s="5"/>
      <c r="HD70" s="5"/>
      <c r="HE70" s="5"/>
      <c r="HF70" s="5"/>
      <c r="HG70" s="5"/>
      <c r="HH70" s="5"/>
      <c r="HI70" s="5"/>
      <c r="HJ70" s="5"/>
      <c r="HK70" s="5"/>
      <c r="HL70" s="5"/>
      <c r="HM70" s="5"/>
      <c r="HN70" s="5"/>
      <c r="HO70" s="5"/>
      <c r="HP70" s="5"/>
      <c r="HQ70" s="5"/>
      <c r="HR70" s="5"/>
      <c r="HS70" s="5"/>
      <c r="HT70" s="5"/>
      <c r="HU70" s="5"/>
      <c r="HV70" s="5"/>
      <c r="HW70" s="5"/>
      <c r="HX70" s="5"/>
      <c r="HY70" s="5"/>
      <c r="HZ70" s="5"/>
      <c r="IA70" s="5"/>
      <c r="IB70" s="5"/>
      <c r="IC70" s="5"/>
      <c r="ID70" s="5"/>
      <c r="IE70" s="5"/>
      <c r="IF70" s="5"/>
      <c r="IG70" s="5"/>
      <c r="IH70" s="5"/>
      <c r="II70" s="5"/>
      <c r="IJ70" s="5"/>
      <c r="IK70" s="5"/>
      <c r="IL70" s="5"/>
      <c r="IM70" s="5"/>
      <c r="IN70" s="5"/>
      <c r="IO70" s="5"/>
      <c r="IP70" s="5"/>
      <c r="IQ70" s="5"/>
      <c r="IR70" s="5"/>
      <c r="IS70" s="5"/>
      <c r="IT70" s="5"/>
      <c r="IU70" s="5"/>
      <c r="IV70" s="5"/>
      <c r="IW70" s="5"/>
      <c r="IX70" s="5"/>
      <c r="IY70" s="5"/>
      <c r="IZ70" s="5"/>
      <c r="JA70" s="5"/>
      <c r="JB70" s="5"/>
      <c r="JC70" s="5"/>
      <c r="JD70" s="5"/>
      <c r="JE70" s="5"/>
      <c r="JF70" s="5"/>
      <c r="JG70" s="5"/>
      <c r="JH70" s="5"/>
      <c r="JI70" s="5"/>
      <c r="JJ70" s="5"/>
      <c r="JK70" s="5"/>
      <c r="JL70" s="5"/>
      <c r="JM70" s="5"/>
      <c r="JN70" s="5"/>
      <c r="JO70" s="5"/>
      <c r="JP70" s="5"/>
      <c r="JQ70" s="5"/>
      <c r="JR70" s="5"/>
      <c r="JS70" s="5"/>
      <c r="JT70" s="5"/>
      <c r="JU70" s="5"/>
      <c r="JV70" s="5"/>
      <c r="JW70" s="5"/>
      <c r="JX70" s="5"/>
      <c r="JY70" s="5"/>
      <c r="JZ70" s="5"/>
      <c r="KA70" s="5"/>
      <c r="KB70" s="5"/>
      <c r="KC70" s="5"/>
      <c r="KD70" s="5"/>
      <c r="KE70" s="5"/>
      <c r="KF70" s="5"/>
      <c r="KG70" s="5"/>
      <c r="KH70" s="5"/>
      <c r="KI70" s="5"/>
      <c r="KJ70" s="5"/>
      <c r="KK70" s="5"/>
      <c r="KL70" s="5"/>
      <c r="KM70" s="5"/>
      <c r="KN70" s="5"/>
      <c r="KO70" s="5"/>
      <c r="KP70" s="5"/>
      <c r="KQ70" s="5"/>
      <c r="KR70" s="5"/>
      <c r="KS70" s="5"/>
      <c r="KT70" s="5"/>
      <c r="KU70" s="5"/>
      <c r="KV70" s="5"/>
      <c r="KW70" s="5"/>
      <c r="KX70" s="5"/>
      <c r="KY70" s="5"/>
      <c r="KZ70" s="5"/>
      <c r="LA70" s="5"/>
      <c r="LB70" s="5"/>
      <c r="LC70" s="5"/>
      <c r="LD70" s="5"/>
      <c r="LE70" s="5"/>
      <c r="LF70" s="5"/>
      <c r="LG70" s="5"/>
      <c r="LH70" s="5"/>
      <c r="LI70" s="5"/>
      <c r="LJ70" s="5"/>
      <c r="LK70" s="5"/>
      <c r="LL70" s="5"/>
      <c r="LM70" s="5"/>
      <c r="LN70" s="5"/>
      <c r="LO70" s="5"/>
      <c r="LP70" s="5"/>
      <c r="LQ70" s="5"/>
      <c r="LR70" s="5"/>
      <c r="LS70" s="5"/>
      <c r="LT70" s="5"/>
      <c r="LU70" s="5"/>
      <c r="LV70" s="5"/>
      <c r="LW70" s="5"/>
      <c r="LX70" s="5"/>
      <c r="LY70" s="5"/>
      <c r="LZ70" s="5"/>
      <c r="MA70" s="5"/>
      <c r="MB70" s="5"/>
      <c r="MC70" s="5"/>
      <c r="MD70" s="5"/>
      <c r="ME70" s="5"/>
      <c r="MF70" s="5"/>
      <c r="MG70" s="5"/>
      <c r="MH70" s="5"/>
      <c r="MI70" s="5"/>
      <c r="MJ70" s="5"/>
      <c r="MK70" s="5"/>
      <c r="ML70" s="5"/>
      <c r="MM70" s="5"/>
      <c r="MN70" s="5"/>
      <c r="MO70" s="5"/>
      <c r="MP70" s="5"/>
      <c r="MQ70" s="5"/>
      <c r="MR70" s="5"/>
      <c r="MS70" s="5"/>
      <c r="MT70" s="5"/>
      <c r="MU70" s="5"/>
      <c r="MV70" s="5"/>
      <c r="MW70" s="5"/>
      <c r="MX70" s="5"/>
      <c r="MY70" s="5"/>
      <c r="MZ70" s="5"/>
      <c r="NA70" s="5"/>
      <c r="NB70" s="5"/>
      <c r="NC70" s="5"/>
      <c r="ND70" s="5"/>
      <c r="NE70" s="5"/>
      <c r="NF70" s="5"/>
      <c r="NG70" s="5"/>
      <c r="NH70" s="5"/>
      <c r="NI70" s="5"/>
      <c r="NJ70" s="5"/>
      <c r="NK70" s="5"/>
      <c r="NL70" s="5"/>
      <c r="NM70" s="5"/>
      <c r="NN70" s="5"/>
      <c r="NO70" s="5"/>
      <c r="NP70" s="5"/>
      <c r="NQ70" s="5"/>
      <c r="NR70" s="5"/>
      <c r="NS70" s="5"/>
      <c r="NT70" s="5"/>
      <c r="NU70" s="5"/>
      <c r="NV70" s="5"/>
      <c r="NW70" s="5"/>
      <c r="NX70" s="5"/>
      <c r="NY70" s="5"/>
      <c r="NZ70" s="5"/>
      <c r="OA70" s="5"/>
      <c r="OB70" s="5"/>
      <c r="OC70" s="5"/>
      <c r="OD70" s="5"/>
      <c r="OE70" s="5"/>
      <c r="OF70" s="5"/>
      <c r="OG70" s="5"/>
      <c r="OH70" s="5"/>
      <c r="OI70" s="5"/>
      <c r="OJ70" s="5"/>
      <c r="OK70" s="5"/>
      <c r="OL70" s="5"/>
      <c r="OM70" s="5"/>
      <c r="ON70" s="5"/>
      <c r="OO70" s="5"/>
      <c r="OP70" s="5"/>
      <c r="OQ70" s="5"/>
      <c r="OR70" s="5"/>
      <c r="OS70" s="5"/>
      <c r="OT70" s="5"/>
      <c r="OU70" s="5"/>
      <c r="OV70" s="5"/>
      <c r="OW70" s="5"/>
      <c r="OX70" s="5"/>
      <c r="OY70" s="5"/>
      <c r="OZ70" s="5"/>
      <c r="PA70" s="5"/>
      <c r="PB70" s="5"/>
      <c r="PC70" s="5"/>
      <c r="PD70" s="5"/>
      <c r="PE70" s="5"/>
      <c r="PF70" s="5"/>
      <c r="PG70" s="5"/>
      <c r="PH70" s="5"/>
      <c r="PI70" s="5"/>
      <c r="PJ70" s="5"/>
      <c r="PK70" s="5"/>
      <c r="PL70" s="5"/>
      <c r="PM70" s="5"/>
      <c r="PN70" s="5"/>
      <c r="PO70" s="5"/>
      <c r="PP70" s="5"/>
      <c r="PQ70" s="5"/>
      <c r="PR70" s="5"/>
      <c r="PS70" s="5"/>
      <c r="PT70" s="5"/>
      <c r="PU70" s="5"/>
      <c r="PV70" s="5"/>
      <c r="PW70" s="5"/>
      <c r="PX70" s="5"/>
      <c r="PY70" s="5"/>
      <c r="PZ70" s="5"/>
      <c r="QA70" s="5"/>
      <c r="QB70" s="5"/>
      <c r="QC70" s="5"/>
      <c r="QD70" s="5"/>
      <c r="QE70" s="5"/>
      <c r="QF70" s="5"/>
      <c r="QG70" s="5"/>
      <c r="QH70" s="5"/>
      <c r="QI70" s="5"/>
      <c r="QJ70" s="5"/>
      <c r="QK70" s="5"/>
      <c r="QL70" s="5"/>
      <c r="QM70" s="5"/>
      <c r="QN70" s="5"/>
      <c r="QO70" s="5"/>
      <c r="QP70" s="5"/>
      <c r="QQ70" s="5"/>
      <c r="QR70" s="5"/>
      <c r="QS70" s="5"/>
      <c r="QT70" s="5"/>
      <c r="QU70" s="5"/>
      <c r="QV70" s="5"/>
      <c r="QW70" s="5"/>
      <c r="QX70" s="5"/>
      <c r="QY70" s="5"/>
      <c r="QZ70" s="5"/>
      <c r="RA70" s="5"/>
      <c r="RB70" s="5"/>
      <c r="RC70" s="5"/>
      <c r="RD70" s="5"/>
      <c r="RE70" s="5"/>
      <c r="RF70" s="5"/>
      <c r="RG70" s="5"/>
      <c r="RH70" s="5"/>
      <c r="RI70" s="5"/>
      <c r="RJ70" s="5"/>
      <c r="RK70" s="5"/>
      <c r="RL70" s="5"/>
      <c r="RM70" s="5"/>
      <c r="RN70" s="5"/>
      <c r="RO70" s="5"/>
      <c r="RP70" s="5"/>
      <c r="RQ70" s="5"/>
      <c r="RR70" s="5"/>
      <c r="RS70" s="5"/>
      <c r="RT70" s="5"/>
      <c r="RU70" s="5"/>
      <c r="RV70" s="5"/>
      <c r="RW70" s="5"/>
      <c r="RX70" s="5"/>
      <c r="RY70" s="5"/>
      <c r="RZ70" s="5"/>
      <c r="SA70" s="5"/>
      <c r="SB70" s="5"/>
      <c r="SC70" s="5"/>
      <c r="SD70" s="5"/>
      <c r="SE70" s="5"/>
      <c r="SF70" s="5"/>
      <c r="SG70" s="5"/>
      <c r="SH70" s="5"/>
      <c r="SI70" s="5"/>
      <c r="SJ70" s="5"/>
      <c r="SK70" s="5"/>
      <c r="SL70" s="5"/>
      <c r="SM70" s="5"/>
      <c r="SN70" s="5"/>
      <c r="SO70" s="5"/>
      <c r="SP70" s="5"/>
      <c r="SQ70" s="5"/>
      <c r="SR70" s="5"/>
      <c r="SS70" s="5"/>
      <c r="ST70" s="5"/>
      <c r="SU70" s="5"/>
      <c r="SV70" s="5"/>
      <c r="SW70" s="5"/>
      <c r="SX70" s="5"/>
      <c r="SY70" s="5"/>
      <c r="SZ70" s="5"/>
      <c r="TA70" s="5"/>
      <c r="TB70" s="5"/>
      <c r="TC70" s="5"/>
      <c r="TD70" s="5"/>
      <c r="TE70" s="5"/>
      <c r="TF70" s="5"/>
      <c r="TG70" s="5"/>
      <c r="TH70" s="5"/>
      <c r="TI70" s="5"/>
      <c r="TJ70" s="5"/>
      <c r="TK70" s="5"/>
      <c r="TL70" s="5"/>
      <c r="TM70" s="5"/>
      <c r="TN70" s="5"/>
      <c r="TO70" s="5"/>
      <c r="TP70" s="5"/>
      <c r="TQ70" s="5"/>
      <c r="TR70" s="5"/>
      <c r="TS70" s="5"/>
      <c r="TT70" s="5"/>
      <c r="TU70" s="5"/>
      <c r="TV70" s="5"/>
      <c r="TW70" s="5"/>
      <c r="TX70" s="5"/>
      <c r="TY70" s="5"/>
      <c r="TZ70" s="5"/>
      <c r="UA70" s="5"/>
      <c r="UB70" s="5"/>
      <c r="UC70" s="5"/>
      <c r="UD70" s="5"/>
      <c r="UE70" s="5"/>
      <c r="UF70" s="5"/>
      <c r="UG70" s="5"/>
      <c r="UH70" s="5"/>
      <c r="UI70" s="5"/>
      <c r="UJ70" s="5"/>
      <c r="UK70" s="5"/>
      <c r="UL70" s="5"/>
      <c r="UM70" s="5"/>
      <c r="UN70" s="5"/>
      <c r="UO70" s="5"/>
      <c r="UP70" s="5"/>
      <c r="UQ70" s="5"/>
      <c r="UR70" s="5"/>
      <c r="US70" s="5"/>
      <c r="UT70" s="5"/>
      <c r="UU70" s="5"/>
      <c r="UV70" s="5"/>
      <c r="UW70" s="5"/>
      <c r="UX70" s="5"/>
      <c r="UY70" s="5"/>
      <c r="UZ70" s="5"/>
      <c r="VA70" s="5"/>
      <c r="VB70" s="5"/>
      <c r="VC70" s="5"/>
      <c r="VD70" s="5"/>
      <c r="VE70" s="5"/>
      <c r="VF70" s="5"/>
      <c r="VG70" s="5"/>
      <c r="VH70" s="5"/>
      <c r="VI70" s="5"/>
      <c r="VJ70" s="5"/>
      <c r="VK70" s="5"/>
      <c r="VL70" s="5"/>
      <c r="VM70" s="5"/>
      <c r="VN70" s="5"/>
      <c r="VO70" s="5"/>
      <c r="VP70" s="5"/>
      <c r="VQ70" s="5"/>
      <c r="VR70" s="5"/>
      <c r="VS70" s="5"/>
      <c r="VT70" s="5"/>
      <c r="VU70" s="5"/>
      <c r="VV70" s="5"/>
      <c r="VW70" s="5"/>
      <c r="VX70" s="5"/>
      <c r="VY70" s="5"/>
      <c r="VZ70" s="5"/>
      <c r="WA70" s="5"/>
      <c r="WB70" s="5"/>
      <c r="WC70" s="5"/>
      <c r="WD70" s="5"/>
      <c r="WE70" s="5"/>
      <c r="WF70" s="5"/>
      <c r="WG70" s="5"/>
      <c r="WH70" s="5"/>
      <c r="WI70" s="5"/>
      <c r="WJ70" s="5"/>
      <c r="WK70" s="5"/>
      <c r="WL70" s="5"/>
      <c r="WM70" s="5"/>
      <c r="WN70" s="5"/>
      <c r="WO70" s="5"/>
      <c r="WP70" s="5"/>
      <c r="WQ70" s="5"/>
      <c r="WR70" s="5"/>
      <c r="WS70" s="5"/>
      <c r="WT70" s="5"/>
      <c r="WU70" s="5"/>
      <c r="WV70" s="5"/>
      <c r="WW70" s="5"/>
      <c r="WX70" s="5"/>
      <c r="WY70" s="5"/>
      <c r="WZ70" s="5"/>
      <c r="XA70" s="5"/>
      <c r="XB70" s="5"/>
      <c r="XC70" s="5"/>
      <c r="XD70" s="5"/>
      <c r="XE70" s="5"/>
      <c r="XF70" s="5"/>
      <c r="XG70" s="5"/>
      <c r="XH70" s="5"/>
      <c r="XI70" s="5"/>
      <c r="XJ70" s="5"/>
      <c r="XK70" s="5"/>
      <c r="XL70" s="5"/>
      <c r="XM70" s="5"/>
      <c r="XN70" s="5"/>
      <c r="XO70" s="5"/>
      <c r="XP70" s="5"/>
      <c r="XQ70" s="5"/>
      <c r="XR70" s="5"/>
      <c r="XS70" s="5"/>
      <c r="XT70" s="5"/>
      <c r="XU70" s="5"/>
      <c r="XV70" s="5"/>
      <c r="XW70" s="5"/>
    </row>
    <row r="71" spans="39:647" x14ac:dyDescent="0.45">
      <c r="AM71" s="5"/>
      <c r="AN71" s="5"/>
      <c r="AO71" s="5"/>
      <c r="AP71" s="5"/>
      <c r="AQ71" s="5"/>
      <c r="AR71" s="5"/>
      <c r="AS71" s="5"/>
      <c r="AT71" s="5"/>
      <c r="AU71" s="5"/>
      <c r="AV71" s="5"/>
      <c r="AW71" s="5"/>
      <c r="AX71" s="5"/>
      <c r="AY71" s="5"/>
      <c r="AZ71" s="5"/>
      <c r="BA71" s="5"/>
      <c r="BB71" s="5"/>
      <c r="BC71" s="5"/>
      <c r="BD71" s="5"/>
      <c r="BE71" s="5"/>
      <c r="BF71" s="5"/>
      <c r="BG71" s="5"/>
      <c r="BH71" s="5"/>
      <c r="BI71" s="5"/>
      <c r="BJ71" s="5"/>
      <c r="BK71" s="5"/>
      <c r="BL71" s="5"/>
      <c r="BM71" s="5"/>
      <c r="BN71" s="5"/>
      <c r="BO71" s="5"/>
      <c r="BP71" s="5"/>
      <c r="BQ71" s="5"/>
      <c r="BR71" s="5"/>
      <c r="BS71" s="5"/>
      <c r="BT71" s="5"/>
      <c r="BU71" s="5"/>
      <c r="BV71" s="5"/>
      <c r="BW71" s="5"/>
      <c r="BX71" s="5"/>
      <c r="BY71" s="5"/>
      <c r="BZ71" s="5"/>
      <c r="CA71" s="5"/>
      <c r="CB71" s="5"/>
      <c r="CC71" s="5"/>
      <c r="CD71" s="5"/>
      <c r="CE71" s="5"/>
      <c r="CF71" s="5"/>
      <c r="CG71" s="5"/>
      <c r="CH71" s="5"/>
      <c r="CI71" s="5"/>
      <c r="CJ71" s="5"/>
      <c r="CK71" s="5"/>
      <c r="CL71" s="5"/>
      <c r="CM71" s="5"/>
      <c r="CN71" s="5"/>
      <c r="CO71" s="5"/>
      <c r="CP71" s="5"/>
      <c r="CQ71" s="5"/>
      <c r="CR71" s="5"/>
      <c r="CS71" s="5"/>
      <c r="CT71" s="5"/>
      <c r="CU71" s="5"/>
      <c r="CV71" s="5"/>
      <c r="CW71" s="5"/>
      <c r="CX71" s="5"/>
      <c r="CY71" s="5"/>
      <c r="CZ71" s="5"/>
      <c r="DA71" s="5"/>
      <c r="DB71" s="5"/>
      <c r="DC71" s="5"/>
      <c r="DD71" s="5"/>
      <c r="DE71" s="5"/>
      <c r="DF71" s="5"/>
      <c r="DG71" s="5"/>
      <c r="DH71" s="5"/>
      <c r="DI71" s="5"/>
      <c r="DJ71" s="5"/>
      <c r="DK71" s="5"/>
      <c r="DL71" s="5"/>
      <c r="DM71" s="5"/>
      <c r="DN71" s="5"/>
      <c r="DO71" s="5"/>
      <c r="DP71" s="5"/>
      <c r="DQ71" s="5"/>
      <c r="DR71" s="5"/>
      <c r="DS71" s="5"/>
      <c r="DT71" s="5"/>
      <c r="DU71" s="5"/>
      <c r="DV71" s="5"/>
      <c r="DW71" s="5"/>
      <c r="DX71" s="5"/>
      <c r="DY71" s="5"/>
      <c r="DZ71" s="5"/>
      <c r="EA71" s="5"/>
      <c r="EB71" s="5"/>
      <c r="EC71" s="5"/>
      <c r="ED71" s="5"/>
      <c r="EE71" s="5"/>
      <c r="EF71" s="5"/>
      <c r="EG71" s="5"/>
      <c r="EH71" s="5"/>
      <c r="EI71" s="5"/>
      <c r="EJ71" s="5"/>
      <c r="EK71" s="5"/>
      <c r="EL71" s="5"/>
      <c r="EM71" s="5"/>
      <c r="EN71" s="5"/>
      <c r="EO71" s="5"/>
      <c r="EP71" s="5"/>
      <c r="EQ71" s="5"/>
      <c r="ER71" s="5"/>
      <c r="ES71" s="5"/>
      <c r="ET71" s="5"/>
      <c r="EU71" s="5"/>
      <c r="EV71" s="5"/>
      <c r="EW71" s="5"/>
      <c r="EX71" s="5"/>
      <c r="EY71" s="5"/>
      <c r="EZ71" s="5"/>
      <c r="FA71" s="5"/>
      <c r="FB71" s="5"/>
      <c r="FC71" s="5"/>
      <c r="FD71" s="5"/>
      <c r="FE71" s="5"/>
      <c r="FF71" s="5"/>
      <c r="FG71" s="5"/>
      <c r="FH71" s="5"/>
      <c r="FI71" s="5"/>
      <c r="FJ71" s="5"/>
      <c r="FK71" s="5"/>
      <c r="FL71" s="5"/>
      <c r="FM71" s="5"/>
      <c r="FN71" s="5"/>
      <c r="FO71" s="5"/>
      <c r="FP71" s="5"/>
      <c r="FQ71" s="5"/>
      <c r="FR71" s="5"/>
      <c r="FS71" s="5"/>
      <c r="FT71" s="5"/>
      <c r="FU71" s="5"/>
      <c r="FV71" s="5"/>
      <c r="FW71" s="5"/>
      <c r="FX71" s="5"/>
      <c r="FY71" s="5"/>
      <c r="FZ71" s="5"/>
      <c r="GA71" s="5"/>
      <c r="GB71" s="5"/>
      <c r="GC71" s="5"/>
      <c r="GD71" s="5"/>
      <c r="GE71" s="5"/>
      <c r="GF71" s="5"/>
      <c r="GG71" s="5"/>
      <c r="GH71" s="5"/>
      <c r="GI71" s="5"/>
      <c r="GJ71" s="5"/>
      <c r="GK71" s="5"/>
      <c r="GL71" s="5"/>
      <c r="GM71" s="5"/>
      <c r="GN71" s="5"/>
      <c r="GO71" s="5"/>
      <c r="GP71" s="5"/>
      <c r="GQ71" s="5"/>
      <c r="GR71" s="5"/>
      <c r="GS71" s="5"/>
      <c r="GT71" s="5"/>
      <c r="GU71" s="5"/>
      <c r="GV71" s="5"/>
      <c r="GW71" s="5"/>
      <c r="GX71" s="5"/>
      <c r="GY71" s="5"/>
      <c r="GZ71" s="5"/>
      <c r="HA71" s="5"/>
      <c r="HB71" s="5"/>
      <c r="HC71" s="5"/>
      <c r="HD71" s="5"/>
      <c r="HE71" s="5"/>
      <c r="HF71" s="5"/>
      <c r="HG71" s="5"/>
      <c r="HH71" s="5"/>
      <c r="HI71" s="5"/>
      <c r="HJ71" s="5"/>
      <c r="HK71" s="5"/>
      <c r="HL71" s="5"/>
      <c r="HM71" s="5"/>
      <c r="HN71" s="5"/>
      <c r="HO71" s="5"/>
      <c r="HP71" s="5"/>
      <c r="HQ71" s="5"/>
      <c r="HR71" s="5"/>
      <c r="HS71" s="5"/>
      <c r="HT71" s="5"/>
      <c r="HU71" s="5"/>
      <c r="HV71" s="5"/>
      <c r="HW71" s="5"/>
      <c r="HX71" s="5"/>
      <c r="HY71" s="5"/>
      <c r="HZ71" s="5"/>
      <c r="IA71" s="5"/>
      <c r="IB71" s="5"/>
      <c r="IC71" s="5"/>
      <c r="ID71" s="5"/>
      <c r="IE71" s="5"/>
      <c r="IF71" s="5"/>
      <c r="IG71" s="5"/>
      <c r="IH71" s="5"/>
      <c r="II71" s="5"/>
      <c r="IJ71" s="5"/>
      <c r="IK71" s="5"/>
      <c r="IL71" s="5"/>
      <c r="IM71" s="5"/>
      <c r="IN71" s="5"/>
      <c r="IO71" s="5"/>
      <c r="IP71" s="5"/>
      <c r="IQ71" s="5"/>
      <c r="IR71" s="5"/>
      <c r="IS71" s="5"/>
      <c r="IT71" s="5"/>
      <c r="IU71" s="5"/>
      <c r="IV71" s="5"/>
      <c r="IW71" s="5"/>
      <c r="IX71" s="5"/>
      <c r="IY71" s="5"/>
      <c r="IZ71" s="5"/>
      <c r="JA71" s="5"/>
      <c r="JB71" s="5"/>
      <c r="JC71" s="5"/>
      <c r="JD71" s="5"/>
      <c r="JE71" s="5"/>
      <c r="JF71" s="5"/>
      <c r="JG71" s="5"/>
      <c r="JH71" s="5"/>
      <c r="JI71" s="5"/>
      <c r="JJ71" s="5"/>
      <c r="JK71" s="5"/>
      <c r="JL71" s="5"/>
      <c r="JM71" s="5"/>
      <c r="JN71" s="5"/>
      <c r="JO71" s="5"/>
      <c r="JP71" s="5"/>
      <c r="JQ71" s="5"/>
      <c r="JR71" s="5"/>
      <c r="JS71" s="5"/>
      <c r="JT71" s="5"/>
      <c r="JU71" s="5"/>
      <c r="JV71" s="5"/>
      <c r="JW71" s="5"/>
      <c r="JX71" s="5"/>
      <c r="JY71" s="5"/>
      <c r="JZ71" s="5"/>
      <c r="KA71" s="5"/>
      <c r="KB71" s="5"/>
      <c r="KC71" s="5"/>
      <c r="KD71" s="5"/>
      <c r="KE71" s="5"/>
      <c r="KF71" s="5"/>
      <c r="KG71" s="5"/>
      <c r="KH71" s="5"/>
      <c r="KI71" s="5"/>
      <c r="KJ71" s="5"/>
      <c r="KK71" s="5"/>
      <c r="KL71" s="5"/>
      <c r="KM71" s="5"/>
      <c r="KN71" s="5"/>
      <c r="KO71" s="5"/>
      <c r="KP71" s="5"/>
      <c r="KQ71" s="5"/>
      <c r="KR71" s="5"/>
      <c r="KS71" s="5"/>
      <c r="KT71" s="5"/>
      <c r="KU71" s="5"/>
      <c r="KV71" s="5"/>
      <c r="KW71" s="5"/>
      <c r="KX71" s="5"/>
      <c r="KY71" s="5"/>
      <c r="KZ71" s="5"/>
      <c r="LA71" s="5"/>
      <c r="LB71" s="5"/>
      <c r="LC71" s="5"/>
      <c r="LD71" s="5"/>
      <c r="LE71" s="5"/>
      <c r="LF71" s="5"/>
      <c r="LG71" s="5"/>
      <c r="LH71" s="5"/>
      <c r="LI71" s="5"/>
      <c r="LJ71" s="5"/>
      <c r="LK71" s="5"/>
      <c r="LL71" s="5"/>
      <c r="LM71" s="5"/>
      <c r="LN71" s="5"/>
      <c r="LO71" s="5"/>
      <c r="LP71" s="5"/>
      <c r="LQ71" s="5"/>
      <c r="LR71" s="5"/>
      <c r="LS71" s="5"/>
      <c r="LT71" s="5"/>
      <c r="LU71" s="5"/>
      <c r="LV71" s="5"/>
      <c r="LW71" s="5"/>
      <c r="LX71" s="5"/>
      <c r="LY71" s="5"/>
      <c r="LZ71" s="5"/>
      <c r="MA71" s="5"/>
      <c r="MB71" s="5"/>
      <c r="MC71" s="5"/>
      <c r="MD71" s="5"/>
      <c r="ME71" s="5"/>
      <c r="MF71" s="5"/>
      <c r="MG71" s="5"/>
      <c r="MH71" s="5"/>
      <c r="MI71" s="5"/>
      <c r="MJ71" s="5"/>
      <c r="MK71" s="5"/>
      <c r="ML71" s="5"/>
      <c r="MM71" s="5"/>
      <c r="MN71" s="5"/>
      <c r="MO71" s="5"/>
      <c r="MP71" s="5"/>
      <c r="MQ71" s="5"/>
      <c r="MR71" s="5"/>
      <c r="MS71" s="5"/>
      <c r="MT71" s="5"/>
      <c r="MU71" s="5"/>
      <c r="MV71" s="5"/>
      <c r="MW71" s="5"/>
      <c r="MX71" s="5"/>
      <c r="MY71" s="5"/>
      <c r="MZ71" s="5"/>
      <c r="NA71" s="5"/>
      <c r="NB71" s="5"/>
      <c r="NC71" s="5"/>
      <c r="ND71" s="5"/>
      <c r="NE71" s="5"/>
      <c r="NF71" s="5"/>
      <c r="NG71" s="5"/>
      <c r="NH71" s="5"/>
      <c r="NI71" s="5"/>
      <c r="NJ71" s="5"/>
      <c r="NK71" s="5"/>
      <c r="NL71" s="5"/>
      <c r="NM71" s="5"/>
      <c r="NN71" s="5"/>
      <c r="NO71" s="5"/>
      <c r="NP71" s="5"/>
      <c r="NQ71" s="5"/>
      <c r="NR71" s="5"/>
      <c r="NS71" s="5"/>
      <c r="NT71" s="5"/>
      <c r="NU71" s="5"/>
      <c r="NV71" s="5"/>
      <c r="NW71" s="5"/>
      <c r="NX71" s="5"/>
      <c r="NY71" s="5"/>
      <c r="NZ71" s="5"/>
      <c r="OA71" s="5"/>
      <c r="OB71" s="5"/>
      <c r="OC71" s="5"/>
      <c r="OD71" s="5"/>
      <c r="OE71" s="5"/>
      <c r="OF71" s="5"/>
      <c r="OG71" s="5"/>
      <c r="OH71" s="5"/>
      <c r="OI71" s="5"/>
      <c r="OJ71" s="5"/>
      <c r="OK71" s="5"/>
      <c r="OL71" s="5"/>
      <c r="OM71" s="5"/>
      <c r="ON71" s="5"/>
      <c r="OO71" s="5"/>
      <c r="OP71" s="5"/>
      <c r="OQ71" s="5"/>
      <c r="OR71" s="5"/>
      <c r="OS71" s="5"/>
      <c r="OT71" s="5"/>
      <c r="OU71" s="5"/>
      <c r="OV71" s="5"/>
      <c r="OW71" s="5"/>
      <c r="OX71" s="5"/>
      <c r="OY71" s="5"/>
      <c r="OZ71" s="5"/>
      <c r="PA71" s="5"/>
      <c r="PB71" s="5"/>
      <c r="PC71" s="5"/>
      <c r="PD71" s="5"/>
      <c r="PE71" s="5"/>
      <c r="PF71" s="5"/>
      <c r="PG71" s="5"/>
      <c r="PH71" s="5"/>
      <c r="PI71" s="5"/>
      <c r="PJ71" s="5"/>
      <c r="PK71" s="5"/>
      <c r="PL71" s="5"/>
      <c r="PM71" s="5"/>
      <c r="PN71" s="5"/>
      <c r="PO71" s="5"/>
      <c r="PP71" s="5"/>
      <c r="PQ71" s="5"/>
      <c r="PR71" s="5"/>
      <c r="PS71" s="5"/>
      <c r="PT71" s="5"/>
      <c r="PU71" s="5"/>
      <c r="PV71" s="5"/>
      <c r="PW71" s="5"/>
      <c r="PX71" s="5"/>
      <c r="PY71" s="5"/>
      <c r="PZ71" s="5"/>
      <c r="QA71" s="5"/>
      <c r="QB71" s="5"/>
      <c r="QC71" s="5"/>
      <c r="QD71" s="5"/>
      <c r="QE71" s="5"/>
      <c r="QF71" s="5"/>
      <c r="QG71" s="5"/>
      <c r="QH71" s="5"/>
      <c r="QI71" s="5"/>
      <c r="QJ71" s="5"/>
      <c r="QK71" s="5"/>
      <c r="QL71" s="5"/>
      <c r="QM71" s="5"/>
      <c r="QN71" s="5"/>
      <c r="QO71" s="5"/>
      <c r="QP71" s="5"/>
      <c r="QQ71" s="5"/>
      <c r="QR71" s="5"/>
      <c r="QS71" s="5"/>
      <c r="QT71" s="5"/>
      <c r="QU71" s="5"/>
      <c r="QV71" s="5"/>
      <c r="QW71" s="5"/>
      <c r="QX71" s="5"/>
      <c r="QY71" s="5"/>
      <c r="QZ71" s="5"/>
      <c r="RA71" s="5"/>
      <c r="RB71" s="5"/>
      <c r="RC71" s="5"/>
      <c r="RD71" s="5"/>
      <c r="RE71" s="5"/>
      <c r="RF71" s="5"/>
      <c r="RG71" s="5"/>
      <c r="RH71" s="5"/>
      <c r="RI71" s="5"/>
      <c r="RJ71" s="5"/>
      <c r="RK71" s="5"/>
      <c r="RL71" s="5"/>
      <c r="RM71" s="5"/>
      <c r="RN71" s="5"/>
      <c r="RO71" s="5"/>
      <c r="RP71" s="5"/>
      <c r="RQ71" s="5"/>
      <c r="RR71" s="5"/>
      <c r="RS71" s="5"/>
      <c r="RT71" s="5"/>
      <c r="RU71" s="5"/>
      <c r="RV71" s="5"/>
      <c r="RW71" s="5"/>
      <c r="RX71" s="5"/>
      <c r="RY71" s="5"/>
      <c r="RZ71" s="5"/>
      <c r="SA71" s="5"/>
      <c r="SB71" s="5"/>
      <c r="SC71" s="5"/>
      <c r="SD71" s="5"/>
      <c r="SE71" s="5"/>
      <c r="SF71" s="5"/>
      <c r="SG71" s="5"/>
      <c r="SH71" s="5"/>
      <c r="SI71" s="5"/>
      <c r="SJ71" s="5"/>
      <c r="SK71" s="5"/>
      <c r="SL71" s="5"/>
      <c r="SM71" s="5"/>
      <c r="SN71" s="5"/>
      <c r="SO71" s="5"/>
      <c r="SP71" s="5"/>
      <c r="SQ71" s="5"/>
      <c r="SR71" s="5"/>
      <c r="SS71" s="5"/>
      <c r="ST71" s="5"/>
      <c r="SU71" s="5"/>
      <c r="SV71" s="5"/>
      <c r="SW71" s="5"/>
      <c r="SX71" s="5"/>
      <c r="SY71" s="5"/>
      <c r="SZ71" s="5"/>
      <c r="TA71" s="5"/>
      <c r="TB71" s="5"/>
      <c r="TC71" s="5"/>
      <c r="TD71" s="5"/>
      <c r="TE71" s="5"/>
      <c r="TF71" s="5"/>
      <c r="TG71" s="5"/>
      <c r="TH71" s="5"/>
      <c r="TI71" s="5"/>
      <c r="TJ71" s="5"/>
      <c r="TK71" s="5"/>
      <c r="TL71" s="5"/>
      <c r="TM71" s="5"/>
      <c r="TN71" s="5"/>
      <c r="TO71" s="5"/>
      <c r="TP71" s="5"/>
      <c r="TQ71" s="5"/>
      <c r="TR71" s="5"/>
      <c r="TS71" s="5"/>
      <c r="TT71" s="5"/>
      <c r="TU71" s="5"/>
      <c r="TV71" s="5"/>
      <c r="TW71" s="5"/>
      <c r="TX71" s="5"/>
      <c r="TY71" s="5"/>
      <c r="TZ71" s="5"/>
      <c r="UA71" s="5"/>
      <c r="UB71" s="5"/>
      <c r="UC71" s="5"/>
      <c r="UD71" s="5"/>
      <c r="UE71" s="5"/>
      <c r="UF71" s="5"/>
      <c r="UG71" s="5"/>
      <c r="UH71" s="5"/>
      <c r="UI71" s="5"/>
      <c r="UJ71" s="5"/>
      <c r="UK71" s="5"/>
      <c r="UL71" s="5"/>
      <c r="UM71" s="5"/>
      <c r="UN71" s="5"/>
      <c r="UO71" s="5"/>
      <c r="UP71" s="5"/>
      <c r="UQ71" s="5"/>
      <c r="UR71" s="5"/>
      <c r="US71" s="5"/>
      <c r="UT71" s="5"/>
      <c r="UU71" s="5"/>
      <c r="UV71" s="5"/>
      <c r="UW71" s="5"/>
      <c r="UX71" s="5"/>
      <c r="UY71" s="5"/>
      <c r="UZ71" s="5"/>
      <c r="VA71" s="5"/>
      <c r="VB71" s="5"/>
      <c r="VC71" s="5"/>
      <c r="VD71" s="5"/>
      <c r="VE71" s="5"/>
      <c r="VF71" s="5"/>
      <c r="VG71" s="5"/>
      <c r="VH71" s="5"/>
      <c r="VI71" s="5"/>
      <c r="VJ71" s="5"/>
      <c r="VK71" s="5"/>
      <c r="VL71" s="5"/>
      <c r="VM71" s="5"/>
      <c r="VN71" s="5"/>
      <c r="VO71" s="5"/>
      <c r="VP71" s="5"/>
      <c r="VQ71" s="5"/>
      <c r="VR71" s="5"/>
      <c r="VS71" s="5"/>
      <c r="VT71" s="5"/>
      <c r="VU71" s="5"/>
      <c r="VV71" s="5"/>
      <c r="VW71" s="5"/>
      <c r="VX71" s="5"/>
      <c r="VY71" s="5"/>
      <c r="VZ71" s="5"/>
      <c r="WA71" s="5"/>
      <c r="WB71" s="5"/>
      <c r="WC71" s="5"/>
      <c r="WD71" s="5"/>
      <c r="WE71" s="5"/>
      <c r="WF71" s="5"/>
      <c r="WG71" s="5"/>
      <c r="WH71" s="5"/>
      <c r="WI71" s="5"/>
      <c r="WJ71" s="5"/>
      <c r="WK71" s="5"/>
      <c r="WL71" s="5"/>
      <c r="WM71" s="5"/>
      <c r="WN71" s="5"/>
      <c r="WO71" s="5"/>
      <c r="WP71" s="5"/>
      <c r="WQ71" s="5"/>
      <c r="WR71" s="5"/>
      <c r="WS71" s="5"/>
      <c r="WT71" s="5"/>
      <c r="WU71" s="5"/>
      <c r="WV71" s="5"/>
      <c r="WW71" s="5"/>
      <c r="WX71" s="5"/>
      <c r="WY71" s="5"/>
      <c r="WZ71" s="5"/>
      <c r="XA71" s="5"/>
      <c r="XB71" s="5"/>
      <c r="XC71" s="5"/>
      <c r="XD71" s="5"/>
      <c r="XE71" s="5"/>
      <c r="XF71" s="5"/>
      <c r="XG71" s="5"/>
      <c r="XH71" s="5"/>
      <c r="XI71" s="5"/>
      <c r="XJ71" s="5"/>
      <c r="XK71" s="5"/>
      <c r="XL71" s="5"/>
      <c r="XM71" s="5"/>
      <c r="XN71" s="5"/>
      <c r="XO71" s="5"/>
      <c r="XP71" s="5"/>
      <c r="XQ71" s="5"/>
      <c r="XR71" s="5"/>
      <c r="XS71" s="5"/>
      <c r="XT71" s="5"/>
      <c r="XU71" s="5"/>
      <c r="XV71" s="5"/>
      <c r="XW71" s="5"/>
    </row>
    <row r="72" spans="39:647" x14ac:dyDescent="0.4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c r="JM72" s="5"/>
      <c r="JN72" s="5"/>
      <c r="JO72" s="5"/>
      <c r="JP72" s="5"/>
      <c r="JQ72" s="5"/>
      <c r="JR72" s="5"/>
      <c r="JS72" s="5"/>
      <c r="JT72" s="5"/>
      <c r="JU72" s="5"/>
      <c r="JV72" s="5"/>
      <c r="JW72" s="5"/>
      <c r="JX72" s="5"/>
      <c r="JY72" s="5"/>
      <c r="JZ72" s="5"/>
      <c r="KA72" s="5"/>
      <c r="KB72" s="5"/>
      <c r="KC72" s="5"/>
      <c r="KD72" s="5"/>
      <c r="KE72" s="5"/>
      <c r="KF72" s="5"/>
      <c r="KG72" s="5"/>
      <c r="KH72" s="5"/>
      <c r="KI72" s="5"/>
      <c r="KJ72" s="5"/>
      <c r="KK72" s="5"/>
      <c r="KL72" s="5"/>
      <c r="KM72" s="5"/>
      <c r="KN72" s="5"/>
      <c r="KO72" s="5"/>
      <c r="KP72" s="5"/>
      <c r="KQ72" s="5"/>
      <c r="KR72" s="5"/>
      <c r="KS72" s="5"/>
      <c r="KT72" s="5"/>
      <c r="KU72" s="5"/>
      <c r="KV72" s="5"/>
      <c r="KW72" s="5"/>
      <c r="KX72" s="5"/>
      <c r="KY72" s="5"/>
      <c r="KZ72" s="5"/>
      <c r="LA72" s="5"/>
      <c r="LB72" s="5"/>
      <c r="LC72" s="5"/>
      <c r="LD72" s="5"/>
      <c r="LE72" s="5"/>
      <c r="LF72" s="5"/>
      <c r="LG72" s="5"/>
      <c r="LH72" s="5"/>
      <c r="LI72" s="5"/>
      <c r="LJ72" s="5"/>
      <c r="LK72" s="5"/>
      <c r="LL72" s="5"/>
      <c r="LM72" s="5"/>
      <c r="LN72" s="5"/>
      <c r="LO72" s="5"/>
      <c r="LP72" s="5"/>
      <c r="LQ72" s="5"/>
      <c r="LR72" s="5"/>
      <c r="LS72" s="5"/>
      <c r="LT72" s="5"/>
      <c r="LU72" s="5"/>
      <c r="LV72" s="5"/>
      <c r="LW72" s="5"/>
      <c r="LX72" s="5"/>
      <c r="LY72" s="5"/>
      <c r="LZ72" s="5"/>
      <c r="MA72" s="5"/>
      <c r="MB72" s="5"/>
      <c r="MC72" s="5"/>
      <c r="MD72" s="5"/>
      <c r="ME72" s="5"/>
      <c r="MF72" s="5"/>
      <c r="MG72" s="5"/>
      <c r="MH72" s="5"/>
      <c r="MI72" s="5"/>
      <c r="MJ72" s="5"/>
      <c r="MK72" s="5"/>
      <c r="ML72" s="5"/>
      <c r="MM72" s="5"/>
      <c r="MN72" s="5"/>
      <c r="MO72" s="5"/>
      <c r="MP72" s="5"/>
      <c r="MQ72" s="5"/>
      <c r="MR72" s="5"/>
      <c r="MS72" s="5"/>
      <c r="MT72" s="5"/>
      <c r="MU72" s="5"/>
      <c r="MV72" s="5"/>
      <c r="MW72" s="5"/>
      <c r="MX72" s="5"/>
      <c r="MY72" s="5"/>
      <c r="MZ72" s="5"/>
      <c r="NA72" s="5"/>
      <c r="NB72" s="5"/>
      <c r="NC72" s="5"/>
      <c r="ND72" s="5"/>
      <c r="NE72" s="5"/>
      <c r="NF72" s="5"/>
      <c r="NG72" s="5"/>
      <c r="NH72" s="5"/>
      <c r="NI72" s="5"/>
      <c r="NJ72" s="5"/>
      <c r="NK72" s="5"/>
      <c r="NL72" s="5"/>
      <c r="NM72" s="5"/>
      <c r="NN72" s="5"/>
      <c r="NO72" s="5"/>
      <c r="NP72" s="5"/>
      <c r="NQ72" s="5"/>
      <c r="NR72" s="5"/>
      <c r="NS72" s="5"/>
      <c r="NT72" s="5"/>
      <c r="NU72" s="5"/>
      <c r="NV72" s="5"/>
      <c r="NW72" s="5"/>
      <c r="NX72" s="5"/>
      <c r="NY72" s="5"/>
      <c r="NZ72" s="5"/>
      <c r="OA72" s="5"/>
      <c r="OB72" s="5"/>
      <c r="OC72" s="5"/>
      <c r="OD72" s="5"/>
      <c r="OE72" s="5"/>
      <c r="OF72" s="5"/>
      <c r="OG72" s="5"/>
      <c r="OH72" s="5"/>
      <c r="OI72" s="5"/>
      <c r="OJ72" s="5"/>
      <c r="OK72" s="5"/>
      <c r="OL72" s="5"/>
      <c r="OM72" s="5"/>
      <c r="ON72" s="5"/>
      <c r="OO72" s="5"/>
      <c r="OP72" s="5"/>
      <c r="OQ72" s="5"/>
      <c r="OR72" s="5"/>
      <c r="OS72" s="5"/>
      <c r="OT72" s="5"/>
      <c r="OU72" s="5"/>
      <c r="OV72" s="5"/>
      <c r="OW72" s="5"/>
      <c r="OX72" s="5"/>
      <c r="OY72" s="5"/>
      <c r="OZ72" s="5"/>
      <c r="PA72" s="5"/>
      <c r="PB72" s="5"/>
      <c r="PC72" s="5"/>
      <c r="PD72" s="5"/>
      <c r="PE72" s="5"/>
      <c r="PF72" s="5"/>
      <c r="PG72" s="5"/>
      <c r="PH72" s="5"/>
      <c r="PI72" s="5"/>
      <c r="PJ72" s="5"/>
      <c r="PK72" s="5"/>
      <c r="PL72" s="5"/>
      <c r="PM72" s="5"/>
      <c r="PN72" s="5"/>
      <c r="PO72" s="5"/>
      <c r="PP72" s="5"/>
      <c r="PQ72" s="5"/>
      <c r="PR72" s="5"/>
      <c r="PS72" s="5"/>
      <c r="PT72" s="5"/>
      <c r="PU72" s="5"/>
      <c r="PV72" s="5"/>
      <c r="PW72" s="5"/>
      <c r="PX72" s="5"/>
      <c r="PY72" s="5"/>
      <c r="PZ72" s="5"/>
      <c r="QA72" s="5"/>
      <c r="QB72" s="5"/>
      <c r="QC72" s="5"/>
      <c r="QD72" s="5"/>
      <c r="QE72" s="5"/>
      <c r="QF72" s="5"/>
      <c r="QG72" s="5"/>
      <c r="QH72" s="5"/>
      <c r="QI72" s="5"/>
      <c r="QJ72" s="5"/>
      <c r="QK72" s="5"/>
      <c r="QL72" s="5"/>
      <c r="QM72" s="5"/>
      <c r="QN72" s="5"/>
      <c r="QO72" s="5"/>
      <c r="QP72" s="5"/>
      <c r="QQ72" s="5"/>
      <c r="QR72" s="5"/>
      <c r="QS72" s="5"/>
      <c r="QT72" s="5"/>
      <c r="QU72" s="5"/>
      <c r="QV72" s="5"/>
      <c r="QW72" s="5"/>
      <c r="QX72" s="5"/>
      <c r="QY72" s="5"/>
      <c r="QZ72" s="5"/>
      <c r="RA72" s="5"/>
      <c r="RB72" s="5"/>
      <c r="RC72" s="5"/>
      <c r="RD72" s="5"/>
      <c r="RE72" s="5"/>
      <c r="RF72" s="5"/>
      <c r="RG72" s="5"/>
      <c r="RH72" s="5"/>
      <c r="RI72" s="5"/>
      <c r="RJ72" s="5"/>
      <c r="RK72" s="5"/>
      <c r="RL72" s="5"/>
      <c r="RM72" s="5"/>
      <c r="RN72" s="5"/>
      <c r="RO72" s="5"/>
      <c r="RP72" s="5"/>
      <c r="RQ72" s="5"/>
      <c r="RR72" s="5"/>
      <c r="RS72" s="5"/>
      <c r="RT72" s="5"/>
      <c r="RU72" s="5"/>
      <c r="RV72" s="5"/>
      <c r="RW72" s="5"/>
      <c r="RX72" s="5"/>
      <c r="RY72" s="5"/>
      <c r="RZ72" s="5"/>
      <c r="SA72" s="5"/>
      <c r="SB72" s="5"/>
      <c r="SC72" s="5"/>
      <c r="SD72" s="5"/>
      <c r="SE72" s="5"/>
      <c r="SF72" s="5"/>
      <c r="SG72" s="5"/>
      <c r="SH72" s="5"/>
      <c r="SI72" s="5"/>
      <c r="SJ72" s="5"/>
      <c r="SK72" s="5"/>
      <c r="SL72" s="5"/>
      <c r="SM72" s="5"/>
      <c r="SN72" s="5"/>
      <c r="SO72" s="5"/>
      <c r="SP72" s="5"/>
      <c r="SQ72" s="5"/>
      <c r="SR72" s="5"/>
      <c r="SS72" s="5"/>
      <c r="ST72" s="5"/>
      <c r="SU72" s="5"/>
      <c r="SV72" s="5"/>
      <c r="SW72" s="5"/>
      <c r="SX72" s="5"/>
      <c r="SY72" s="5"/>
      <c r="SZ72" s="5"/>
      <c r="TA72" s="5"/>
      <c r="TB72" s="5"/>
      <c r="TC72" s="5"/>
      <c r="TD72" s="5"/>
      <c r="TE72" s="5"/>
      <c r="TF72" s="5"/>
      <c r="TG72" s="5"/>
      <c r="TH72" s="5"/>
      <c r="TI72" s="5"/>
      <c r="TJ72" s="5"/>
      <c r="TK72" s="5"/>
      <c r="TL72" s="5"/>
      <c r="TM72" s="5"/>
      <c r="TN72" s="5"/>
      <c r="TO72" s="5"/>
      <c r="TP72" s="5"/>
      <c r="TQ72" s="5"/>
      <c r="TR72" s="5"/>
      <c r="TS72" s="5"/>
      <c r="TT72" s="5"/>
      <c r="TU72" s="5"/>
      <c r="TV72" s="5"/>
      <c r="TW72" s="5"/>
      <c r="TX72" s="5"/>
      <c r="TY72" s="5"/>
      <c r="TZ72" s="5"/>
      <c r="UA72" s="5"/>
      <c r="UB72" s="5"/>
      <c r="UC72" s="5"/>
      <c r="UD72" s="5"/>
      <c r="UE72" s="5"/>
      <c r="UF72" s="5"/>
      <c r="UG72" s="5"/>
      <c r="UH72" s="5"/>
      <c r="UI72" s="5"/>
      <c r="UJ72" s="5"/>
      <c r="UK72" s="5"/>
      <c r="UL72" s="5"/>
      <c r="UM72" s="5"/>
      <c r="UN72" s="5"/>
      <c r="UO72" s="5"/>
      <c r="UP72" s="5"/>
      <c r="UQ72" s="5"/>
      <c r="UR72" s="5"/>
      <c r="US72" s="5"/>
      <c r="UT72" s="5"/>
      <c r="UU72" s="5"/>
      <c r="UV72" s="5"/>
      <c r="UW72" s="5"/>
      <c r="UX72" s="5"/>
      <c r="UY72" s="5"/>
      <c r="UZ72" s="5"/>
      <c r="VA72" s="5"/>
      <c r="VB72" s="5"/>
      <c r="VC72" s="5"/>
      <c r="VD72" s="5"/>
      <c r="VE72" s="5"/>
      <c r="VF72" s="5"/>
      <c r="VG72" s="5"/>
      <c r="VH72" s="5"/>
      <c r="VI72" s="5"/>
      <c r="VJ72" s="5"/>
      <c r="VK72" s="5"/>
      <c r="VL72" s="5"/>
      <c r="VM72" s="5"/>
      <c r="VN72" s="5"/>
      <c r="VO72" s="5"/>
      <c r="VP72" s="5"/>
      <c r="VQ72" s="5"/>
      <c r="VR72" s="5"/>
      <c r="VS72" s="5"/>
      <c r="VT72" s="5"/>
      <c r="VU72" s="5"/>
      <c r="VV72" s="5"/>
      <c r="VW72" s="5"/>
      <c r="VX72" s="5"/>
      <c r="VY72" s="5"/>
      <c r="VZ72" s="5"/>
      <c r="WA72" s="5"/>
      <c r="WB72" s="5"/>
      <c r="WC72" s="5"/>
      <c r="WD72" s="5"/>
      <c r="WE72" s="5"/>
      <c r="WF72" s="5"/>
      <c r="WG72" s="5"/>
      <c r="WH72" s="5"/>
      <c r="WI72" s="5"/>
      <c r="WJ72" s="5"/>
      <c r="WK72" s="5"/>
      <c r="WL72" s="5"/>
      <c r="WM72" s="5"/>
      <c r="WN72" s="5"/>
      <c r="WO72" s="5"/>
      <c r="WP72" s="5"/>
      <c r="WQ72" s="5"/>
      <c r="WR72" s="5"/>
      <c r="WS72" s="5"/>
      <c r="WT72" s="5"/>
      <c r="WU72" s="5"/>
      <c r="WV72" s="5"/>
      <c r="WW72" s="5"/>
      <c r="WX72" s="5"/>
      <c r="WY72" s="5"/>
      <c r="WZ72" s="5"/>
      <c r="XA72" s="5"/>
      <c r="XB72" s="5"/>
      <c r="XC72" s="5"/>
      <c r="XD72" s="5"/>
      <c r="XE72" s="5"/>
      <c r="XF72" s="5"/>
      <c r="XG72" s="5"/>
      <c r="XH72" s="5"/>
      <c r="XI72" s="5"/>
      <c r="XJ72" s="5"/>
      <c r="XK72" s="5"/>
      <c r="XL72" s="5"/>
      <c r="XM72" s="5"/>
      <c r="XN72" s="5"/>
      <c r="XO72" s="5"/>
      <c r="XP72" s="5"/>
      <c r="XQ72" s="5"/>
      <c r="XR72" s="5"/>
      <c r="XS72" s="5"/>
      <c r="XT72" s="5"/>
      <c r="XU72" s="5"/>
      <c r="XV72" s="5"/>
      <c r="XW72" s="5"/>
    </row>
    <row r="73" spans="39:647" x14ac:dyDescent="0.4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c r="JM73" s="5"/>
      <c r="JN73" s="5"/>
      <c r="JO73" s="5"/>
      <c r="JP73" s="5"/>
      <c r="JQ73" s="5"/>
      <c r="JR73" s="5"/>
      <c r="JS73" s="5"/>
      <c r="JT73" s="5"/>
      <c r="JU73" s="5"/>
      <c r="JV73" s="5"/>
      <c r="JW73" s="5"/>
      <c r="JX73" s="5"/>
      <c r="JY73" s="5"/>
      <c r="JZ73" s="5"/>
      <c r="KA73" s="5"/>
      <c r="KB73" s="5"/>
      <c r="KC73" s="5"/>
      <c r="KD73" s="5"/>
      <c r="KE73" s="5"/>
      <c r="KF73" s="5"/>
      <c r="KG73" s="5"/>
      <c r="KH73" s="5"/>
      <c r="KI73" s="5"/>
      <c r="KJ73" s="5"/>
      <c r="KK73" s="5"/>
      <c r="KL73" s="5"/>
      <c r="KM73" s="5"/>
      <c r="KN73" s="5"/>
      <c r="KO73" s="5"/>
      <c r="KP73" s="5"/>
      <c r="KQ73" s="5"/>
      <c r="KR73" s="5"/>
      <c r="KS73" s="5"/>
      <c r="KT73" s="5"/>
      <c r="KU73" s="5"/>
      <c r="KV73" s="5"/>
      <c r="KW73" s="5"/>
      <c r="KX73" s="5"/>
      <c r="KY73" s="5"/>
      <c r="KZ73" s="5"/>
      <c r="LA73" s="5"/>
      <c r="LB73" s="5"/>
      <c r="LC73" s="5"/>
      <c r="LD73" s="5"/>
      <c r="LE73" s="5"/>
      <c r="LF73" s="5"/>
      <c r="LG73" s="5"/>
      <c r="LH73" s="5"/>
      <c r="LI73" s="5"/>
      <c r="LJ73" s="5"/>
      <c r="LK73" s="5"/>
      <c r="LL73" s="5"/>
      <c r="LM73" s="5"/>
      <c r="LN73" s="5"/>
      <c r="LO73" s="5"/>
      <c r="LP73" s="5"/>
      <c r="LQ73" s="5"/>
      <c r="LR73" s="5"/>
      <c r="LS73" s="5"/>
      <c r="LT73" s="5"/>
      <c r="LU73" s="5"/>
      <c r="LV73" s="5"/>
      <c r="LW73" s="5"/>
      <c r="LX73" s="5"/>
      <c r="LY73" s="5"/>
      <c r="LZ73" s="5"/>
      <c r="MA73" s="5"/>
      <c r="MB73" s="5"/>
      <c r="MC73" s="5"/>
      <c r="MD73" s="5"/>
      <c r="ME73" s="5"/>
      <c r="MF73" s="5"/>
      <c r="MG73" s="5"/>
      <c r="MH73" s="5"/>
      <c r="MI73" s="5"/>
      <c r="MJ73" s="5"/>
      <c r="MK73" s="5"/>
      <c r="ML73" s="5"/>
      <c r="MM73" s="5"/>
      <c r="MN73" s="5"/>
      <c r="MO73" s="5"/>
      <c r="MP73" s="5"/>
      <c r="MQ73" s="5"/>
      <c r="MR73" s="5"/>
      <c r="MS73" s="5"/>
      <c r="MT73" s="5"/>
      <c r="MU73" s="5"/>
      <c r="MV73" s="5"/>
      <c r="MW73" s="5"/>
      <c r="MX73" s="5"/>
      <c r="MY73" s="5"/>
      <c r="MZ73" s="5"/>
      <c r="NA73" s="5"/>
      <c r="NB73" s="5"/>
      <c r="NC73" s="5"/>
      <c r="ND73" s="5"/>
      <c r="NE73" s="5"/>
      <c r="NF73" s="5"/>
      <c r="NG73" s="5"/>
      <c r="NH73" s="5"/>
      <c r="NI73" s="5"/>
      <c r="NJ73" s="5"/>
      <c r="NK73" s="5"/>
      <c r="NL73" s="5"/>
      <c r="NM73" s="5"/>
      <c r="NN73" s="5"/>
      <c r="NO73" s="5"/>
      <c r="NP73" s="5"/>
      <c r="NQ73" s="5"/>
      <c r="NR73" s="5"/>
      <c r="NS73" s="5"/>
      <c r="NT73" s="5"/>
      <c r="NU73" s="5"/>
      <c r="NV73" s="5"/>
      <c r="NW73" s="5"/>
      <c r="NX73" s="5"/>
      <c r="NY73" s="5"/>
      <c r="NZ73" s="5"/>
      <c r="OA73" s="5"/>
      <c r="OB73" s="5"/>
      <c r="OC73" s="5"/>
      <c r="OD73" s="5"/>
      <c r="OE73" s="5"/>
      <c r="OF73" s="5"/>
      <c r="OG73" s="5"/>
      <c r="OH73" s="5"/>
      <c r="OI73" s="5"/>
      <c r="OJ73" s="5"/>
      <c r="OK73" s="5"/>
      <c r="OL73" s="5"/>
      <c r="OM73" s="5"/>
      <c r="ON73" s="5"/>
      <c r="OO73" s="5"/>
      <c r="OP73" s="5"/>
      <c r="OQ73" s="5"/>
      <c r="OR73" s="5"/>
      <c r="OS73" s="5"/>
      <c r="OT73" s="5"/>
      <c r="OU73" s="5"/>
      <c r="OV73" s="5"/>
      <c r="OW73" s="5"/>
      <c r="OX73" s="5"/>
      <c r="OY73" s="5"/>
      <c r="OZ73" s="5"/>
      <c r="PA73" s="5"/>
      <c r="PB73" s="5"/>
      <c r="PC73" s="5"/>
      <c r="PD73" s="5"/>
      <c r="PE73" s="5"/>
      <c r="PF73" s="5"/>
      <c r="PG73" s="5"/>
      <c r="PH73" s="5"/>
      <c r="PI73" s="5"/>
      <c r="PJ73" s="5"/>
      <c r="PK73" s="5"/>
      <c r="PL73" s="5"/>
      <c r="PM73" s="5"/>
      <c r="PN73" s="5"/>
      <c r="PO73" s="5"/>
      <c r="PP73" s="5"/>
      <c r="PQ73" s="5"/>
      <c r="PR73" s="5"/>
      <c r="PS73" s="5"/>
      <c r="PT73" s="5"/>
      <c r="PU73" s="5"/>
      <c r="PV73" s="5"/>
      <c r="PW73" s="5"/>
      <c r="PX73" s="5"/>
      <c r="PY73" s="5"/>
      <c r="PZ73" s="5"/>
      <c r="QA73" s="5"/>
      <c r="QB73" s="5"/>
      <c r="QC73" s="5"/>
      <c r="QD73" s="5"/>
      <c r="QE73" s="5"/>
      <c r="QF73" s="5"/>
      <c r="QG73" s="5"/>
      <c r="QH73" s="5"/>
      <c r="QI73" s="5"/>
      <c r="QJ73" s="5"/>
      <c r="QK73" s="5"/>
      <c r="QL73" s="5"/>
      <c r="QM73" s="5"/>
      <c r="QN73" s="5"/>
      <c r="QO73" s="5"/>
      <c r="QP73" s="5"/>
      <c r="QQ73" s="5"/>
      <c r="QR73" s="5"/>
      <c r="QS73" s="5"/>
      <c r="QT73" s="5"/>
      <c r="QU73" s="5"/>
      <c r="QV73" s="5"/>
      <c r="QW73" s="5"/>
      <c r="QX73" s="5"/>
      <c r="QY73" s="5"/>
      <c r="QZ73" s="5"/>
      <c r="RA73" s="5"/>
      <c r="RB73" s="5"/>
      <c r="RC73" s="5"/>
      <c r="RD73" s="5"/>
      <c r="RE73" s="5"/>
      <c r="RF73" s="5"/>
      <c r="RG73" s="5"/>
      <c r="RH73" s="5"/>
      <c r="RI73" s="5"/>
      <c r="RJ73" s="5"/>
      <c r="RK73" s="5"/>
      <c r="RL73" s="5"/>
      <c r="RM73" s="5"/>
      <c r="RN73" s="5"/>
      <c r="RO73" s="5"/>
      <c r="RP73" s="5"/>
      <c r="RQ73" s="5"/>
      <c r="RR73" s="5"/>
      <c r="RS73" s="5"/>
      <c r="RT73" s="5"/>
      <c r="RU73" s="5"/>
      <c r="RV73" s="5"/>
      <c r="RW73" s="5"/>
      <c r="RX73" s="5"/>
      <c r="RY73" s="5"/>
      <c r="RZ73" s="5"/>
      <c r="SA73" s="5"/>
      <c r="SB73" s="5"/>
      <c r="SC73" s="5"/>
      <c r="SD73" s="5"/>
      <c r="SE73" s="5"/>
      <c r="SF73" s="5"/>
      <c r="SG73" s="5"/>
      <c r="SH73" s="5"/>
      <c r="SI73" s="5"/>
      <c r="SJ73" s="5"/>
      <c r="SK73" s="5"/>
      <c r="SL73" s="5"/>
      <c r="SM73" s="5"/>
      <c r="SN73" s="5"/>
      <c r="SO73" s="5"/>
      <c r="SP73" s="5"/>
      <c r="SQ73" s="5"/>
      <c r="SR73" s="5"/>
      <c r="SS73" s="5"/>
      <c r="ST73" s="5"/>
      <c r="SU73" s="5"/>
      <c r="SV73" s="5"/>
      <c r="SW73" s="5"/>
      <c r="SX73" s="5"/>
      <c r="SY73" s="5"/>
      <c r="SZ73" s="5"/>
      <c r="TA73" s="5"/>
      <c r="TB73" s="5"/>
      <c r="TC73" s="5"/>
      <c r="TD73" s="5"/>
      <c r="TE73" s="5"/>
      <c r="TF73" s="5"/>
      <c r="TG73" s="5"/>
      <c r="TH73" s="5"/>
      <c r="TI73" s="5"/>
      <c r="TJ73" s="5"/>
      <c r="TK73" s="5"/>
      <c r="TL73" s="5"/>
      <c r="TM73" s="5"/>
      <c r="TN73" s="5"/>
      <c r="TO73" s="5"/>
      <c r="TP73" s="5"/>
      <c r="TQ73" s="5"/>
      <c r="TR73" s="5"/>
      <c r="TS73" s="5"/>
      <c r="TT73" s="5"/>
      <c r="TU73" s="5"/>
      <c r="TV73" s="5"/>
      <c r="TW73" s="5"/>
      <c r="TX73" s="5"/>
      <c r="TY73" s="5"/>
      <c r="TZ73" s="5"/>
      <c r="UA73" s="5"/>
      <c r="UB73" s="5"/>
      <c r="UC73" s="5"/>
      <c r="UD73" s="5"/>
      <c r="UE73" s="5"/>
      <c r="UF73" s="5"/>
      <c r="UG73" s="5"/>
      <c r="UH73" s="5"/>
      <c r="UI73" s="5"/>
      <c r="UJ73" s="5"/>
      <c r="UK73" s="5"/>
      <c r="UL73" s="5"/>
      <c r="UM73" s="5"/>
      <c r="UN73" s="5"/>
      <c r="UO73" s="5"/>
      <c r="UP73" s="5"/>
      <c r="UQ73" s="5"/>
      <c r="UR73" s="5"/>
      <c r="US73" s="5"/>
      <c r="UT73" s="5"/>
      <c r="UU73" s="5"/>
      <c r="UV73" s="5"/>
      <c r="UW73" s="5"/>
      <c r="UX73" s="5"/>
      <c r="UY73" s="5"/>
      <c r="UZ73" s="5"/>
      <c r="VA73" s="5"/>
      <c r="VB73" s="5"/>
      <c r="VC73" s="5"/>
      <c r="VD73" s="5"/>
      <c r="VE73" s="5"/>
      <c r="VF73" s="5"/>
      <c r="VG73" s="5"/>
      <c r="VH73" s="5"/>
      <c r="VI73" s="5"/>
      <c r="VJ73" s="5"/>
      <c r="VK73" s="5"/>
      <c r="VL73" s="5"/>
      <c r="VM73" s="5"/>
      <c r="VN73" s="5"/>
      <c r="VO73" s="5"/>
      <c r="VP73" s="5"/>
      <c r="VQ73" s="5"/>
      <c r="VR73" s="5"/>
      <c r="VS73" s="5"/>
      <c r="VT73" s="5"/>
      <c r="VU73" s="5"/>
      <c r="VV73" s="5"/>
      <c r="VW73" s="5"/>
      <c r="VX73" s="5"/>
      <c r="VY73" s="5"/>
      <c r="VZ73" s="5"/>
      <c r="WA73" s="5"/>
      <c r="WB73" s="5"/>
      <c r="WC73" s="5"/>
      <c r="WD73" s="5"/>
      <c r="WE73" s="5"/>
      <c r="WF73" s="5"/>
      <c r="WG73" s="5"/>
      <c r="WH73" s="5"/>
      <c r="WI73" s="5"/>
      <c r="WJ73" s="5"/>
      <c r="WK73" s="5"/>
      <c r="WL73" s="5"/>
      <c r="WM73" s="5"/>
      <c r="WN73" s="5"/>
      <c r="WO73" s="5"/>
      <c r="WP73" s="5"/>
      <c r="WQ73" s="5"/>
      <c r="WR73" s="5"/>
      <c r="WS73" s="5"/>
      <c r="WT73" s="5"/>
      <c r="WU73" s="5"/>
      <c r="WV73" s="5"/>
      <c r="WW73" s="5"/>
      <c r="WX73" s="5"/>
      <c r="WY73" s="5"/>
      <c r="WZ73" s="5"/>
      <c r="XA73" s="5"/>
      <c r="XB73" s="5"/>
      <c r="XC73" s="5"/>
      <c r="XD73" s="5"/>
      <c r="XE73" s="5"/>
      <c r="XF73" s="5"/>
      <c r="XG73" s="5"/>
      <c r="XH73" s="5"/>
      <c r="XI73" s="5"/>
      <c r="XJ73" s="5"/>
      <c r="XK73" s="5"/>
      <c r="XL73" s="5"/>
      <c r="XM73" s="5"/>
      <c r="XN73" s="5"/>
      <c r="XO73" s="5"/>
      <c r="XP73" s="5"/>
      <c r="XQ73" s="5"/>
      <c r="XR73" s="5"/>
      <c r="XS73" s="5"/>
      <c r="XT73" s="5"/>
      <c r="XU73" s="5"/>
      <c r="XV73" s="5"/>
      <c r="XW73" s="5"/>
    </row>
    <row r="74" spans="39:647" x14ac:dyDescent="0.4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c r="JM74" s="5"/>
      <c r="JN74" s="5"/>
      <c r="JO74" s="5"/>
      <c r="JP74" s="5"/>
      <c r="JQ74" s="5"/>
      <c r="JR74" s="5"/>
      <c r="JS74" s="5"/>
      <c r="JT74" s="5"/>
      <c r="JU74" s="5"/>
      <c r="JV74" s="5"/>
      <c r="JW74" s="5"/>
      <c r="JX74" s="5"/>
      <c r="JY74" s="5"/>
      <c r="JZ74" s="5"/>
      <c r="KA74" s="5"/>
      <c r="KB74" s="5"/>
      <c r="KC74" s="5"/>
      <c r="KD74" s="5"/>
      <c r="KE74" s="5"/>
      <c r="KF74" s="5"/>
      <c r="KG74" s="5"/>
      <c r="KH74" s="5"/>
      <c r="KI74" s="5"/>
      <c r="KJ74" s="5"/>
      <c r="KK74" s="5"/>
      <c r="KL74" s="5"/>
      <c r="KM74" s="5"/>
      <c r="KN74" s="5"/>
      <c r="KO74" s="5"/>
      <c r="KP74" s="5"/>
      <c r="KQ74" s="5"/>
      <c r="KR74" s="5"/>
      <c r="KS74" s="5"/>
      <c r="KT74" s="5"/>
      <c r="KU74" s="5"/>
      <c r="KV74" s="5"/>
      <c r="KW74" s="5"/>
      <c r="KX74" s="5"/>
      <c r="KY74" s="5"/>
      <c r="KZ74" s="5"/>
      <c r="LA74" s="5"/>
      <c r="LB74" s="5"/>
      <c r="LC74" s="5"/>
      <c r="LD74" s="5"/>
      <c r="LE74" s="5"/>
      <c r="LF74" s="5"/>
      <c r="LG74" s="5"/>
      <c r="LH74" s="5"/>
      <c r="LI74" s="5"/>
      <c r="LJ74" s="5"/>
      <c r="LK74" s="5"/>
      <c r="LL74" s="5"/>
      <c r="LM74" s="5"/>
      <c r="LN74" s="5"/>
      <c r="LO74" s="5"/>
      <c r="LP74" s="5"/>
      <c r="LQ74" s="5"/>
      <c r="LR74" s="5"/>
      <c r="LS74" s="5"/>
      <c r="LT74" s="5"/>
      <c r="LU74" s="5"/>
      <c r="LV74" s="5"/>
      <c r="LW74" s="5"/>
      <c r="LX74" s="5"/>
      <c r="LY74" s="5"/>
      <c r="LZ74" s="5"/>
      <c r="MA74" s="5"/>
      <c r="MB74" s="5"/>
      <c r="MC74" s="5"/>
      <c r="MD74" s="5"/>
      <c r="ME74" s="5"/>
      <c r="MF74" s="5"/>
      <c r="MG74" s="5"/>
      <c r="MH74" s="5"/>
      <c r="MI74" s="5"/>
      <c r="MJ74" s="5"/>
      <c r="MK74" s="5"/>
      <c r="ML74" s="5"/>
      <c r="MM74" s="5"/>
      <c r="MN74" s="5"/>
      <c r="MO74" s="5"/>
      <c r="MP74" s="5"/>
      <c r="MQ74" s="5"/>
      <c r="MR74" s="5"/>
      <c r="MS74" s="5"/>
      <c r="MT74" s="5"/>
      <c r="MU74" s="5"/>
      <c r="MV74" s="5"/>
      <c r="MW74" s="5"/>
      <c r="MX74" s="5"/>
      <c r="MY74" s="5"/>
      <c r="MZ74" s="5"/>
      <c r="NA74" s="5"/>
      <c r="NB74" s="5"/>
      <c r="NC74" s="5"/>
      <c r="ND74" s="5"/>
      <c r="NE74" s="5"/>
      <c r="NF74" s="5"/>
      <c r="NG74" s="5"/>
      <c r="NH74" s="5"/>
      <c r="NI74" s="5"/>
      <c r="NJ74" s="5"/>
      <c r="NK74" s="5"/>
      <c r="NL74" s="5"/>
      <c r="NM74" s="5"/>
      <c r="NN74" s="5"/>
      <c r="NO74" s="5"/>
      <c r="NP74" s="5"/>
      <c r="NQ74" s="5"/>
      <c r="NR74" s="5"/>
      <c r="NS74" s="5"/>
      <c r="NT74" s="5"/>
      <c r="NU74" s="5"/>
      <c r="NV74" s="5"/>
      <c r="NW74" s="5"/>
      <c r="NX74" s="5"/>
      <c r="NY74" s="5"/>
      <c r="NZ74" s="5"/>
      <c r="OA74" s="5"/>
      <c r="OB74" s="5"/>
      <c r="OC74" s="5"/>
      <c r="OD74" s="5"/>
      <c r="OE74" s="5"/>
      <c r="OF74" s="5"/>
      <c r="OG74" s="5"/>
      <c r="OH74" s="5"/>
      <c r="OI74" s="5"/>
      <c r="OJ74" s="5"/>
      <c r="OK74" s="5"/>
      <c r="OL74" s="5"/>
      <c r="OM74" s="5"/>
      <c r="ON74" s="5"/>
      <c r="OO74" s="5"/>
      <c r="OP74" s="5"/>
      <c r="OQ74" s="5"/>
      <c r="OR74" s="5"/>
      <c r="OS74" s="5"/>
      <c r="OT74" s="5"/>
      <c r="OU74" s="5"/>
      <c r="OV74" s="5"/>
      <c r="OW74" s="5"/>
      <c r="OX74" s="5"/>
      <c r="OY74" s="5"/>
      <c r="OZ74" s="5"/>
      <c r="PA74" s="5"/>
      <c r="PB74" s="5"/>
      <c r="PC74" s="5"/>
      <c r="PD74" s="5"/>
      <c r="PE74" s="5"/>
      <c r="PF74" s="5"/>
      <c r="PG74" s="5"/>
      <c r="PH74" s="5"/>
      <c r="PI74" s="5"/>
      <c r="PJ74" s="5"/>
      <c r="PK74" s="5"/>
      <c r="PL74" s="5"/>
      <c r="PM74" s="5"/>
      <c r="PN74" s="5"/>
      <c r="PO74" s="5"/>
      <c r="PP74" s="5"/>
      <c r="PQ74" s="5"/>
      <c r="PR74" s="5"/>
      <c r="PS74" s="5"/>
      <c r="PT74" s="5"/>
      <c r="PU74" s="5"/>
      <c r="PV74" s="5"/>
      <c r="PW74" s="5"/>
      <c r="PX74" s="5"/>
      <c r="PY74" s="5"/>
      <c r="PZ74" s="5"/>
      <c r="QA74" s="5"/>
      <c r="QB74" s="5"/>
      <c r="QC74" s="5"/>
      <c r="QD74" s="5"/>
      <c r="QE74" s="5"/>
      <c r="QF74" s="5"/>
      <c r="QG74" s="5"/>
      <c r="QH74" s="5"/>
      <c r="QI74" s="5"/>
      <c r="QJ74" s="5"/>
      <c r="QK74" s="5"/>
      <c r="QL74" s="5"/>
      <c r="QM74" s="5"/>
      <c r="QN74" s="5"/>
      <c r="QO74" s="5"/>
      <c r="QP74" s="5"/>
      <c r="QQ74" s="5"/>
      <c r="QR74" s="5"/>
      <c r="QS74" s="5"/>
      <c r="QT74" s="5"/>
      <c r="QU74" s="5"/>
      <c r="QV74" s="5"/>
      <c r="QW74" s="5"/>
      <c r="QX74" s="5"/>
      <c r="QY74" s="5"/>
      <c r="QZ74" s="5"/>
      <c r="RA74" s="5"/>
      <c r="RB74" s="5"/>
      <c r="RC74" s="5"/>
      <c r="RD74" s="5"/>
      <c r="RE74" s="5"/>
      <c r="RF74" s="5"/>
      <c r="RG74" s="5"/>
      <c r="RH74" s="5"/>
      <c r="RI74" s="5"/>
      <c r="RJ74" s="5"/>
      <c r="RK74" s="5"/>
      <c r="RL74" s="5"/>
      <c r="RM74" s="5"/>
      <c r="RN74" s="5"/>
      <c r="RO74" s="5"/>
      <c r="RP74" s="5"/>
      <c r="RQ74" s="5"/>
      <c r="RR74" s="5"/>
      <c r="RS74" s="5"/>
      <c r="RT74" s="5"/>
      <c r="RU74" s="5"/>
      <c r="RV74" s="5"/>
      <c r="RW74" s="5"/>
      <c r="RX74" s="5"/>
      <c r="RY74" s="5"/>
      <c r="RZ74" s="5"/>
      <c r="SA74" s="5"/>
      <c r="SB74" s="5"/>
      <c r="SC74" s="5"/>
      <c r="SD74" s="5"/>
      <c r="SE74" s="5"/>
      <c r="SF74" s="5"/>
      <c r="SG74" s="5"/>
      <c r="SH74" s="5"/>
      <c r="SI74" s="5"/>
      <c r="SJ74" s="5"/>
      <c r="SK74" s="5"/>
      <c r="SL74" s="5"/>
      <c r="SM74" s="5"/>
      <c r="SN74" s="5"/>
      <c r="SO74" s="5"/>
      <c r="SP74" s="5"/>
      <c r="SQ74" s="5"/>
      <c r="SR74" s="5"/>
      <c r="SS74" s="5"/>
      <c r="ST74" s="5"/>
      <c r="SU74" s="5"/>
      <c r="SV74" s="5"/>
      <c r="SW74" s="5"/>
      <c r="SX74" s="5"/>
      <c r="SY74" s="5"/>
      <c r="SZ74" s="5"/>
      <c r="TA74" s="5"/>
      <c r="TB74" s="5"/>
      <c r="TC74" s="5"/>
      <c r="TD74" s="5"/>
      <c r="TE74" s="5"/>
      <c r="TF74" s="5"/>
      <c r="TG74" s="5"/>
      <c r="TH74" s="5"/>
      <c r="TI74" s="5"/>
      <c r="TJ74" s="5"/>
      <c r="TK74" s="5"/>
      <c r="TL74" s="5"/>
      <c r="TM74" s="5"/>
      <c r="TN74" s="5"/>
      <c r="TO74" s="5"/>
      <c r="TP74" s="5"/>
      <c r="TQ74" s="5"/>
      <c r="TR74" s="5"/>
      <c r="TS74" s="5"/>
      <c r="TT74" s="5"/>
      <c r="TU74" s="5"/>
      <c r="TV74" s="5"/>
      <c r="TW74" s="5"/>
      <c r="TX74" s="5"/>
      <c r="TY74" s="5"/>
      <c r="TZ74" s="5"/>
      <c r="UA74" s="5"/>
      <c r="UB74" s="5"/>
      <c r="UC74" s="5"/>
      <c r="UD74" s="5"/>
      <c r="UE74" s="5"/>
      <c r="UF74" s="5"/>
      <c r="UG74" s="5"/>
      <c r="UH74" s="5"/>
      <c r="UI74" s="5"/>
      <c r="UJ74" s="5"/>
      <c r="UK74" s="5"/>
      <c r="UL74" s="5"/>
      <c r="UM74" s="5"/>
      <c r="UN74" s="5"/>
      <c r="UO74" s="5"/>
      <c r="UP74" s="5"/>
      <c r="UQ74" s="5"/>
      <c r="UR74" s="5"/>
      <c r="US74" s="5"/>
      <c r="UT74" s="5"/>
      <c r="UU74" s="5"/>
      <c r="UV74" s="5"/>
      <c r="UW74" s="5"/>
      <c r="UX74" s="5"/>
      <c r="UY74" s="5"/>
      <c r="UZ74" s="5"/>
      <c r="VA74" s="5"/>
      <c r="VB74" s="5"/>
      <c r="VC74" s="5"/>
      <c r="VD74" s="5"/>
      <c r="VE74" s="5"/>
      <c r="VF74" s="5"/>
      <c r="VG74" s="5"/>
      <c r="VH74" s="5"/>
      <c r="VI74" s="5"/>
      <c r="VJ74" s="5"/>
      <c r="VK74" s="5"/>
      <c r="VL74" s="5"/>
      <c r="VM74" s="5"/>
      <c r="VN74" s="5"/>
      <c r="VO74" s="5"/>
      <c r="VP74" s="5"/>
      <c r="VQ74" s="5"/>
      <c r="VR74" s="5"/>
      <c r="VS74" s="5"/>
      <c r="VT74" s="5"/>
      <c r="VU74" s="5"/>
      <c r="VV74" s="5"/>
      <c r="VW74" s="5"/>
      <c r="VX74" s="5"/>
      <c r="VY74" s="5"/>
      <c r="VZ74" s="5"/>
      <c r="WA74" s="5"/>
      <c r="WB74" s="5"/>
      <c r="WC74" s="5"/>
      <c r="WD74" s="5"/>
      <c r="WE74" s="5"/>
      <c r="WF74" s="5"/>
      <c r="WG74" s="5"/>
      <c r="WH74" s="5"/>
      <c r="WI74" s="5"/>
      <c r="WJ74" s="5"/>
      <c r="WK74" s="5"/>
      <c r="WL74" s="5"/>
      <c r="WM74" s="5"/>
      <c r="WN74" s="5"/>
      <c r="WO74" s="5"/>
      <c r="WP74" s="5"/>
      <c r="WQ74" s="5"/>
      <c r="WR74" s="5"/>
      <c r="WS74" s="5"/>
      <c r="WT74" s="5"/>
      <c r="WU74" s="5"/>
      <c r="WV74" s="5"/>
      <c r="WW74" s="5"/>
      <c r="WX74" s="5"/>
      <c r="WY74" s="5"/>
      <c r="WZ74" s="5"/>
      <c r="XA74" s="5"/>
      <c r="XB74" s="5"/>
      <c r="XC74" s="5"/>
      <c r="XD74" s="5"/>
      <c r="XE74" s="5"/>
      <c r="XF74" s="5"/>
      <c r="XG74" s="5"/>
      <c r="XH74" s="5"/>
      <c r="XI74" s="5"/>
      <c r="XJ74" s="5"/>
      <c r="XK74" s="5"/>
      <c r="XL74" s="5"/>
      <c r="XM74" s="5"/>
      <c r="XN74" s="5"/>
      <c r="XO74" s="5"/>
      <c r="XP74" s="5"/>
      <c r="XQ74" s="5"/>
      <c r="XR74" s="5"/>
      <c r="XS74" s="5"/>
      <c r="XT74" s="5"/>
      <c r="XU74" s="5"/>
      <c r="XV74" s="5"/>
      <c r="XW74" s="5"/>
    </row>
    <row r="75" spans="39:647" x14ac:dyDescent="0.4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c r="JM75" s="5"/>
      <c r="JN75" s="5"/>
      <c r="JO75" s="5"/>
      <c r="JP75" s="5"/>
      <c r="JQ75" s="5"/>
      <c r="JR75" s="5"/>
      <c r="JS75" s="5"/>
      <c r="JT75" s="5"/>
      <c r="JU75" s="5"/>
      <c r="JV75" s="5"/>
      <c r="JW75" s="5"/>
      <c r="JX75" s="5"/>
      <c r="JY75" s="5"/>
      <c r="JZ75" s="5"/>
      <c r="KA75" s="5"/>
      <c r="KB75" s="5"/>
      <c r="KC75" s="5"/>
      <c r="KD75" s="5"/>
      <c r="KE75" s="5"/>
      <c r="KF75" s="5"/>
      <c r="KG75" s="5"/>
      <c r="KH75" s="5"/>
      <c r="KI75" s="5"/>
      <c r="KJ75" s="5"/>
      <c r="KK75" s="5"/>
      <c r="KL75" s="5"/>
      <c r="KM75" s="5"/>
      <c r="KN75" s="5"/>
      <c r="KO75" s="5"/>
      <c r="KP75" s="5"/>
      <c r="KQ75" s="5"/>
      <c r="KR75" s="5"/>
      <c r="KS75" s="5"/>
      <c r="KT75" s="5"/>
      <c r="KU75" s="5"/>
      <c r="KV75" s="5"/>
      <c r="KW75" s="5"/>
      <c r="KX75" s="5"/>
      <c r="KY75" s="5"/>
      <c r="KZ75" s="5"/>
      <c r="LA75" s="5"/>
      <c r="LB75" s="5"/>
      <c r="LC75" s="5"/>
      <c r="LD75" s="5"/>
      <c r="LE75" s="5"/>
      <c r="LF75" s="5"/>
      <c r="LG75" s="5"/>
      <c r="LH75" s="5"/>
      <c r="LI75" s="5"/>
      <c r="LJ75" s="5"/>
      <c r="LK75" s="5"/>
      <c r="LL75" s="5"/>
      <c r="LM75" s="5"/>
      <c r="LN75" s="5"/>
      <c r="LO75" s="5"/>
      <c r="LP75" s="5"/>
      <c r="LQ75" s="5"/>
      <c r="LR75" s="5"/>
      <c r="LS75" s="5"/>
      <c r="LT75" s="5"/>
      <c r="LU75" s="5"/>
      <c r="LV75" s="5"/>
      <c r="LW75" s="5"/>
      <c r="LX75" s="5"/>
      <c r="LY75" s="5"/>
      <c r="LZ75" s="5"/>
      <c r="MA75" s="5"/>
      <c r="MB75" s="5"/>
      <c r="MC75" s="5"/>
      <c r="MD75" s="5"/>
      <c r="ME75" s="5"/>
      <c r="MF75" s="5"/>
      <c r="MG75" s="5"/>
      <c r="MH75" s="5"/>
      <c r="MI75" s="5"/>
      <c r="MJ75" s="5"/>
      <c r="MK75" s="5"/>
      <c r="ML75" s="5"/>
      <c r="MM75" s="5"/>
      <c r="MN75" s="5"/>
      <c r="MO75" s="5"/>
      <c r="MP75" s="5"/>
      <c r="MQ75" s="5"/>
      <c r="MR75" s="5"/>
      <c r="MS75" s="5"/>
      <c r="MT75" s="5"/>
      <c r="MU75" s="5"/>
      <c r="MV75" s="5"/>
      <c r="MW75" s="5"/>
      <c r="MX75" s="5"/>
      <c r="MY75" s="5"/>
      <c r="MZ75" s="5"/>
      <c r="NA75" s="5"/>
      <c r="NB75" s="5"/>
      <c r="NC75" s="5"/>
      <c r="ND75" s="5"/>
      <c r="NE75" s="5"/>
      <c r="NF75" s="5"/>
      <c r="NG75" s="5"/>
      <c r="NH75" s="5"/>
      <c r="NI75" s="5"/>
      <c r="NJ75" s="5"/>
      <c r="NK75" s="5"/>
      <c r="NL75" s="5"/>
      <c r="NM75" s="5"/>
      <c r="NN75" s="5"/>
      <c r="NO75" s="5"/>
      <c r="NP75" s="5"/>
      <c r="NQ75" s="5"/>
      <c r="NR75" s="5"/>
      <c r="NS75" s="5"/>
      <c r="NT75" s="5"/>
      <c r="NU75" s="5"/>
      <c r="NV75" s="5"/>
      <c r="NW75" s="5"/>
      <c r="NX75" s="5"/>
      <c r="NY75" s="5"/>
      <c r="NZ75" s="5"/>
      <c r="OA75" s="5"/>
      <c r="OB75" s="5"/>
      <c r="OC75" s="5"/>
      <c r="OD75" s="5"/>
      <c r="OE75" s="5"/>
      <c r="OF75" s="5"/>
      <c r="OG75" s="5"/>
      <c r="OH75" s="5"/>
      <c r="OI75" s="5"/>
      <c r="OJ75" s="5"/>
      <c r="OK75" s="5"/>
      <c r="OL75" s="5"/>
      <c r="OM75" s="5"/>
      <c r="ON75" s="5"/>
      <c r="OO75" s="5"/>
      <c r="OP75" s="5"/>
      <c r="OQ75" s="5"/>
      <c r="OR75" s="5"/>
      <c r="OS75" s="5"/>
      <c r="OT75" s="5"/>
      <c r="OU75" s="5"/>
      <c r="OV75" s="5"/>
      <c r="OW75" s="5"/>
      <c r="OX75" s="5"/>
      <c r="OY75" s="5"/>
      <c r="OZ75" s="5"/>
      <c r="PA75" s="5"/>
      <c r="PB75" s="5"/>
      <c r="PC75" s="5"/>
      <c r="PD75" s="5"/>
      <c r="PE75" s="5"/>
      <c r="PF75" s="5"/>
      <c r="PG75" s="5"/>
      <c r="PH75" s="5"/>
      <c r="PI75" s="5"/>
      <c r="PJ75" s="5"/>
      <c r="PK75" s="5"/>
      <c r="PL75" s="5"/>
      <c r="PM75" s="5"/>
      <c r="PN75" s="5"/>
      <c r="PO75" s="5"/>
      <c r="PP75" s="5"/>
      <c r="PQ75" s="5"/>
      <c r="PR75" s="5"/>
      <c r="PS75" s="5"/>
      <c r="PT75" s="5"/>
      <c r="PU75" s="5"/>
      <c r="PV75" s="5"/>
      <c r="PW75" s="5"/>
      <c r="PX75" s="5"/>
      <c r="PY75" s="5"/>
      <c r="PZ75" s="5"/>
      <c r="QA75" s="5"/>
      <c r="QB75" s="5"/>
      <c r="QC75" s="5"/>
      <c r="QD75" s="5"/>
      <c r="QE75" s="5"/>
      <c r="QF75" s="5"/>
      <c r="QG75" s="5"/>
      <c r="QH75" s="5"/>
      <c r="QI75" s="5"/>
      <c r="QJ75" s="5"/>
      <c r="QK75" s="5"/>
      <c r="QL75" s="5"/>
      <c r="QM75" s="5"/>
      <c r="QN75" s="5"/>
      <c r="QO75" s="5"/>
      <c r="QP75" s="5"/>
      <c r="QQ75" s="5"/>
      <c r="QR75" s="5"/>
      <c r="QS75" s="5"/>
      <c r="QT75" s="5"/>
      <c r="QU75" s="5"/>
      <c r="QV75" s="5"/>
      <c r="QW75" s="5"/>
      <c r="QX75" s="5"/>
      <c r="QY75" s="5"/>
      <c r="QZ75" s="5"/>
      <c r="RA75" s="5"/>
      <c r="RB75" s="5"/>
      <c r="RC75" s="5"/>
      <c r="RD75" s="5"/>
      <c r="RE75" s="5"/>
      <c r="RF75" s="5"/>
      <c r="RG75" s="5"/>
      <c r="RH75" s="5"/>
      <c r="RI75" s="5"/>
      <c r="RJ75" s="5"/>
      <c r="RK75" s="5"/>
      <c r="RL75" s="5"/>
      <c r="RM75" s="5"/>
      <c r="RN75" s="5"/>
      <c r="RO75" s="5"/>
      <c r="RP75" s="5"/>
      <c r="RQ75" s="5"/>
      <c r="RR75" s="5"/>
      <c r="RS75" s="5"/>
      <c r="RT75" s="5"/>
      <c r="RU75" s="5"/>
      <c r="RV75" s="5"/>
      <c r="RW75" s="5"/>
      <c r="RX75" s="5"/>
      <c r="RY75" s="5"/>
      <c r="RZ75" s="5"/>
      <c r="SA75" s="5"/>
      <c r="SB75" s="5"/>
      <c r="SC75" s="5"/>
      <c r="SD75" s="5"/>
      <c r="SE75" s="5"/>
      <c r="SF75" s="5"/>
      <c r="SG75" s="5"/>
      <c r="SH75" s="5"/>
      <c r="SI75" s="5"/>
      <c r="SJ75" s="5"/>
      <c r="SK75" s="5"/>
      <c r="SL75" s="5"/>
      <c r="SM75" s="5"/>
      <c r="SN75" s="5"/>
      <c r="SO75" s="5"/>
      <c r="SP75" s="5"/>
      <c r="SQ75" s="5"/>
      <c r="SR75" s="5"/>
      <c r="SS75" s="5"/>
      <c r="ST75" s="5"/>
      <c r="SU75" s="5"/>
      <c r="SV75" s="5"/>
      <c r="SW75" s="5"/>
      <c r="SX75" s="5"/>
      <c r="SY75" s="5"/>
      <c r="SZ75" s="5"/>
      <c r="TA75" s="5"/>
      <c r="TB75" s="5"/>
      <c r="TC75" s="5"/>
      <c r="TD75" s="5"/>
      <c r="TE75" s="5"/>
      <c r="TF75" s="5"/>
      <c r="TG75" s="5"/>
      <c r="TH75" s="5"/>
      <c r="TI75" s="5"/>
      <c r="TJ75" s="5"/>
      <c r="TK75" s="5"/>
      <c r="TL75" s="5"/>
      <c r="TM75" s="5"/>
      <c r="TN75" s="5"/>
      <c r="TO75" s="5"/>
      <c r="TP75" s="5"/>
      <c r="TQ75" s="5"/>
      <c r="TR75" s="5"/>
      <c r="TS75" s="5"/>
      <c r="TT75" s="5"/>
      <c r="TU75" s="5"/>
      <c r="TV75" s="5"/>
      <c r="TW75" s="5"/>
      <c r="TX75" s="5"/>
      <c r="TY75" s="5"/>
      <c r="TZ75" s="5"/>
      <c r="UA75" s="5"/>
      <c r="UB75" s="5"/>
      <c r="UC75" s="5"/>
      <c r="UD75" s="5"/>
      <c r="UE75" s="5"/>
      <c r="UF75" s="5"/>
      <c r="UG75" s="5"/>
      <c r="UH75" s="5"/>
      <c r="UI75" s="5"/>
      <c r="UJ75" s="5"/>
      <c r="UK75" s="5"/>
      <c r="UL75" s="5"/>
      <c r="UM75" s="5"/>
      <c r="UN75" s="5"/>
      <c r="UO75" s="5"/>
      <c r="UP75" s="5"/>
      <c r="UQ75" s="5"/>
      <c r="UR75" s="5"/>
      <c r="US75" s="5"/>
      <c r="UT75" s="5"/>
      <c r="UU75" s="5"/>
      <c r="UV75" s="5"/>
      <c r="UW75" s="5"/>
      <c r="UX75" s="5"/>
      <c r="UY75" s="5"/>
      <c r="UZ75" s="5"/>
      <c r="VA75" s="5"/>
      <c r="VB75" s="5"/>
      <c r="VC75" s="5"/>
      <c r="VD75" s="5"/>
      <c r="VE75" s="5"/>
      <c r="VF75" s="5"/>
      <c r="VG75" s="5"/>
      <c r="VH75" s="5"/>
      <c r="VI75" s="5"/>
      <c r="VJ75" s="5"/>
      <c r="VK75" s="5"/>
      <c r="VL75" s="5"/>
      <c r="VM75" s="5"/>
      <c r="VN75" s="5"/>
      <c r="VO75" s="5"/>
      <c r="VP75" s="5"/>
      <c r="VQ75" s="5"/>
      <c r="VR75" s="5"/>
      <c r="VS75" s="5"/>
      <c r="VT75" s="5"/>
      <c r="VU75" s="5"/>
      <c r="VV75" s="5"/>
      <c r="VW75" s="5"/>
      <c r="VX75" s="5"/>
      <c r="VY75" s="5"/>
      <c r="VZ75" s="5"/>
      <c r="WA75" s="5"/>
      <c r="WB75" s="5"/>
      <c r="WC75" s="5"/>
      <c r="WD75" s="5"/>
      <c r="WE75" s="5"/>
      <c r="WF75" s="5"/>
      <c r="WG75" s="5"/>
      <c r="WH75" s="5"/>
      <c r="WI75" s="5"/>
      <c r="WJ75" s="5"/>
      <c r="WK75" s="5"/>
      <c r="WL75" s="5"/>
      <c r="WM75" s="5"/>
      <c r="WN75" s="5"/>
      <c r="WO75" s="5"/>
      <c r="WP75" s="5"/>
      <c r="WQ75" s="5"/>
      <c r="WR75" s="5"/>
      <c r="WS75" s="5"/>
      <c r="WT75" s="5"/>
      <c r="WU75" s="5"/>
      <c r="WV75" s="5"/>
      <c r="WW75" s="5"/>
      <c r="WX75" s="5"/>
      <c r="WY75" s="5"/>
      <c r="WZ75" s="5"/>
      <c r="XA75" s="5"/>
      <c r="XB75" s="5"/>
      <c r="XC75" s="5"/>
      <c r="XD75" s="5"/>
      <c r="XE75" s="5"/>
      <c r="XF75" s="5"/>
      <c r="XG75" s="5"/>
      <c r="XH75" s="5"/>
      <c r="XI75" s="5"/>
      <c r="XJ75" s="5"/>
      <c r="XK75" s="5"/>
      <c r="XL75" s="5"/>
      <c r="XM75" s="5"/>
      <c r="XN75" s="5"/>
      <c r="XO75" s="5"/>
      <c r="XP75" s="5"/>
      <c r="XQ75" s="5"/>
      <c r="XR75" s="5"/>
      <c r="XS75" s="5"/>
      <c r="XT75" s="5"/>
      <c r="XU75" s="5"/>
      <c r="XV75" s="5"/>
      <c r="XW75" s="5"/>
    </row>
    <row r="76" spans="39:647" x14ac:dyDescent="0.4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c r="JM76" s="5"/>
      <c r="JN76" s="5"/>
      <c r="JO76" s="5"/>
      <c r="JP76" s="5"/>
      <c r="JQ76" s="5"/>
      <c r="JR76" s="5"/>
      <c r="JS76" s="5"/>
      <c r="JT76" s="5"/>
      <c r="JU76" s="5"/>
      <c r="JV76" s="5"/>
      <c r="JW76" s="5"/>
      <c r="JX76" s="5"/>
      <c r="JY76" s="5"/>
      <c r="JZ76" s="5"/>
      <c r="KA76" s="5"/>
      <c r="KB76" s="5"/>
      <c r="KC76" s="5"/>
      <c r="KD76" s="5"/>
      <c r="KE76" s="5"/>
      <c r="KF76" s="5"/>
      <c r="KG76" s="5"/>
      <c r="KH76" s="5"/>
      <c r="KI76" s="5"/>
      <c r="KJ76" s="5"/>
      <c r="KK76" s="5"/>
      <c r="KL76" s="5"/>
      <c r="KM76" s="5"/>
      <c r="KN76" s="5"/>
      <c r="KO76" s="5"/>
      <c r="KP76" s="5"/>
      <c r="KQ76" s="5"/>
      <c r="KR76" s="5"/>
      <c r="KS76" s="5"/>
      <c r="KT76" s="5"/>
      <c r="KU76" s="5"/>
      <c r="KV76" s="5"/>
      <c r="KW76" s="5"/>
      <c r="KX76" s="5"/>
      <c r="KY76" s="5"/>
      <c r="KZ76" s="5"/>
      <c r="LA76" s="5"/>
      <c r="LB76" s="5"/>
      <c r="LC76" s="5"/>
      <c r="LD76" s="5"/>
      <c r="LE76" s="5"/>
      <c r="LF76" s="5"/>
      <c r="LG76" s="5"/>
      <c r="LH76" s="5"/>
      <c r="LI76" s="5"/>
      <c r="LJ76" s="5"/>
      <c r="LK76" s="5"/>
      <c r="LL76" s="5"/>
      <c r="LM76" s="5"/>
      <c r="LN76" s="5"/>
      <c r="LO76" s="5"/>
      <c r="LP76" s="5"/>
      <c r="LQ76" s="5"/>
      <c r="LR76" s="5"/>
      <c r="LS76" s="5"/>
      <c r="LT76" s="5"/>
      <c r="LU76" s="5"/>
      <c r="LV76" s="5"/>
      <c r="LW76" s="5"/>
      <c r="LX76" s="5"/>
      <c r="LY76" s="5"/>
      <c r="LZ76" s="5"/>
      <c r="MA76" s="5"/>
      <c r="MB76" s="5"/>
      <c r="MC76" s="5"/>
      <c r="MD76" s="5"/>
      <c r="ME76" s="5"/>
      <c r="MF76" s="5"/>
      <c r="MG76" s="5"/>
      <c r="MH76" s="5"/>
      <c r="MI76" s="5"/>
      <c r="MJ76" s="5"/>
      <c r="MK76" s="5"/>
      <c r="ML76" s="5"/>
      <c r="MM76" s="5"/>
      <c r="MN76" s="5"/>
      <c r="MO76" s="5"/>
      <c r="MP76" s="5"/>
      <c r="MQ76" s="5"/>
      <c r="MR76" s="5"/>
      <c r="MS76" s="5"/>
      <c r="MT76" s="5"/>
      <c r="MU76" s="5"/>
      <c r="MV76" s="5"/>
      <c r="MW76" s="5"/>
      <c r="MX76" s="5"/>
      <c r="MY76" s="5"/>
      <c r="MZ76" s="5"/>
      <c r="NA76" s="5"/>
      <c r="NB76" s="5"/>
      <c r="NC76" s="5"/>
      <c r="ND76" s="5"/>
      <c r="NE76" s="5"/>
      <c r="NF76" s="5"/>
      <c r="NG76" s="5"/>
      <c r="NH76" s="5"/>
      <c r="NI76" s="5"/>
      <c r="NJ76" s="5"/>
      <c r="NK76" s="5"/>
      <c r="NL76" s="5"/>
      <c r="NM76" s="5"/>
      <c r="NN76" s="5"/>
      <c r="NO76" s="5"/>
      <c r="NP76" s="5"/>
      <c r="NQ76" s="5"/>
      <c r="NR76" s="5"/>
      <c r="NS76" s="5"/>
      <c r="NT76" s="5"/>
      <c r="NU76" s="5"/>
      <c r="NV76" s="5"/>
      <c r="NW76" s="5"/>
      <c r="NX76" s="5"/>
      <c r="NY76" s="5"/>
      <c r="NZ76" s="5"/>
      <c r="OA76" s="5"/>
      <c r="OB76" s="5"/>
      <c r="OC76" s="5"/>
      <c r="OD76" s="5"/>
      <c r="OE76" s="5"/>
      <c r="OF76" s="5"/>
      <c r="OG76" s="5"/>
      <c r="OH76" s="5"/>
      <c r="OI76" s="5"/>
      <c r="OJ76" s="5"/>
      <c r="OK76" s="5"/>
      <c r="OL76" s="5"/>
      <c r="OM76" s="5"/>
      <c r="ON76" s="5"/>
      <c r="OO76" s="5"/>
      <c r="OP76" s="5"/>
      <c r="OQ76" s="5"/>
      <c r="OR76" s="5"/>
      <c r="OS76" s="5"/>
      <c r="OT76" s="5"/>
      <c r="OU76" s="5"/>
      <c r="OV76" s="5"/>
      <c r="OW76" s="5"/>
      <c r="OX76" s="5"/>
      <c r="OY76" s="5"/>
      <c r="OZ76" s="5"/>
      <c r="PA76" s="5"/>
      <c r="PB76" s="5"/>
      <c r="PC76" s="5"/>
      <c r="PD76" s="5"/>
      <c r="PE76" s="5"/>
      <c r="PF76" s="5"/>
      <c r="PG76" s="5"/>
      <c r="PH76" s="5"/>
      <c r="PI76" s="5"/>
      <c r="PJ76" s="5"/>
      <c r="PK76" s="5"/>
      <c r="PL76" s="5"/>
      <c r="PM76" s="5"/>
      <c r="PN76" s="5"/>
      <c r="PO76" s="5"/>
      <c r="PP76" s="5"/>
      <c r="PQ76" s="5"/>
      <c r="PR76" s="5"/>
      <c r="PS76" s="5"/>
      <c r="PT76" s="5"/>
      <c r="PU76" s="5"/>
      <c r="PV76" s="5"/>
      <c r="PW76" s="5"/>
      <c r="PX76" s="5"/>
      <c r="PY76" s="5"/>
      <c r="PZ76" s="5"/>
      <c r="QA76" s="5"/>
      <c r="QB76" s="5"/>
      <c r="QC76" s="5"/>
      <c r="QD76" s="5"/>
      <c r="QE76" s="5"/>
      <c r="QF76" s="5"/>
      <c r="QG76" s="5"/>
      <c r="QH76" s="5"/>
      <c r="QI76" s="5"/>
      <c r="QJ76" s="5"/>
      <c r="QK76" s="5"/>
      <c r="QL76" s="5"/>
      <c r="QM76" s="5"/>
      <c r="QN76" s="5"/>
      <c r="QO76" s="5"/>
      <c r="QP76" s="5"/>
      <c r="QQ76" s="5"/>
      <c r="QR76" s="5"/>
      <c r="QS76" s="5"/>
      <c r="QT76" s="5"/>
      <c r="QU76" s="5"/>
      <c r="QV76" s="5"/>
      <c r="QW76" s="5"/>
      <c r="QX76" s="5"/>
      <c r="QY76" s="5"/>
      <c r="QZ76" s="5"/>
      <c r="RA76" s="5"/>
      <c r="RB76" s="5"/>
      <c r="RC76" s="5"/>
      <c r="RD76" s="5"/>
      <c r="RE76" s="5"/>
      <c r="RF76" s="5"/>
      <c r="RG76" s="5"/>
      <c r="RH76" s="5"/>
      <c r="RI76" s="5"/>
      <c r="RJ76" s="5"/>
      <c r="RK76" s="5"/>
      <c r="RL76" s="5"/>
      <c r="RM76" s="5"/>
      <c r="RN76" s="5"/>
      <c r="RO76" s="5"/>
      <c r="RP76" s="5"/>
      <c r="RQ76" s="5"/>
      <c r="RR76" s="5"/>
      <c r="RS76" s="5"/>
      <c r="RT76" s="5"/>
      <c r="RU76" s="5"/>
      <c r="RV76" s="5"/>
      <c r="RW76" s="5"/>
      <c r="RX76" s="5"/>
      <c r="RY76" s="5"/>
      <c r="RZ76" s="5"/>
      <c r="SA76" s="5"/>
      <c r="SB76" s="5"/>
      <c r="SC76" s="5"/>
      <c r="SD76" s="5"/>
      <c r="SE76" s="5"/>
      <c r="SF76" s="5"/>
      <c r="SG76" s="5"/>
      <c r="SH76" s="5"/>
      <c r="SI76" s="5"/>
      <c r="SJ76" s="5"/>
      <c r="SK76" s="5"/>
      <c r="SL76" s="5"/>
      <c r="SM76" s="5"/>
      <c r="SN76" s="5"/>
      <c r="SO76" s="5"/>
      <c r="SP76" s="5"/>
      <c r="SQ76" s="5"/>
      <c r="SR76" s="5"/>
      <c r="SS76" s="5"/>
      <c r="ST76" s="5"/>
      <c r="SU76" s="5"/>
      <c r="SV76" s="5"/>
      <c r="SW76" s="5"/>
      <c r="SX76" s="5"/>
      <c r="SY76" s="5"/>
      <c r="SZ76" s="5"/>
      <c r="TA76" s="5"/>
      <c r="TB76" s="5"/>
      <c r="TC76" s="5"/>
      <c r="TD76" s="5"/>
      <c r="TE76" s="5"/>
      <c r="TF76" s="5"/>
      <c r="TG76" s="5"/>
      <c r="TH76" s="5"/>
      <c r="TI76" s="5"/>
      <c r="TJ76" s="5"/>
      <c r="TK76" s="5"/>
      <c r="TL76" s="5"/>
      <c r="TM76" s="5"/>
      <c r="TN76" s="5"/>
      <c r="TO76" s="5"/>
      <c r="TP76" s="5"/>
      <c r="TQ76" s="5"/>
      <c r="TR76" s="5"/>
      <c r="TS76" s="5"/>
      <c r="TT76" s="5"/>
      <c r="TU76" s="5"/>
      <c r="TV76" s="5"/>
      <c r="TW76" s="5"/>
      <c r="TX76" s="5"/>
      <c r="TY76" s="5"/>
      <c r="TZ76" s="5"/>
      <c r="UA76" s="5"/>
      <c r="UB76" s="5"/>
      <c r="UC76" s="5"/>
      <c r="UD76" s="5"/>
      <c r="UE76" s="5"/>
      <c r="UF76" s="5"/>
      <c r="UG76" s="5"/>
      <c r="UH76" s="5"/>
      <c r="UI76" s="5"/>
      <c r="UJ76" s="5"/>
      <c r="UK76" s="5"/>
      <c r="UL76" s="5"/>
      <c r="UM76" s="5"/>
      <c r="UN76" s="5"/>
      <c r="UO76" s="5"/>
      <c r="UP76" s="5"/>
      <c r="UQ76" s="5"/>
      <c r="UR76" s="5"/>
      <c r="US76" s="5"/>
      <c r="UT76" s="5"/>
      <c r="UU76" s="5"/>
      <c r="UV76" s="5"/>
      <c r="UW76" s="5"/>
      <c r="UX76" s="5"/>
      <c r="UY76" s="5"/>
      <c r="UZ76" s="5"/>
      <c r="VA76" s="5"/>
      <c r="VB76" s="5"/>
      <c r="VC76" s="5"/>
      <c r="VD76" s="5"/>
      <c r="VE76" s="5"/>
      <c r="VF76" s="5"/>
      <c r="VG76" s="5"/>
      <c r="VH76" s="5"/>
      <c r="VI76" s="5"/>
      <c r="VJ76" s="5"/>
      <c r="VK76" s="5"/>
      <c r="VL76" s="5"/>
      <c r="VM76" s="5"/>
      <c r="VN76" s="5"/>
      <c r="VO76" s="5"/>
      <c r="VP76" s="5"/>
      <c r="VQ76" s="5"/>
      <c r="VR76" s="5"/>
      <c r="VS76" s="5"/>
      <c r="VT76" s="5"/>
      <c r="VU76" s="5"/>
      <c r="VV76" s="5"/>
      <c r="VW76" s="5"/>
      <c r="VX76" s="5"/>
      <c r="VY76" s="5"/>
      <c r="VZ76" s="5"/>
      <c r="WA76" s="5"/>
      <c r="WB76" s="5"/>
      <c r="WC76" s="5"/>
      <c r="WD76" s="5"/>
      <c r="WE76" s="5"/>
      <c r="WF76" s="5"/>
      <c r="WG76" s="5"/>
      <c r="WH76" s="5"/>
      <c r="WI76" s="5"/>
      <c r="WJ76" s="5"/>
      <c r="WK76" s="5"/>
      <c r="WL76" s="5"/>
      <c r="WM76" s="5"/>
      <c r="WN76" s="5"/>
      <c r="WO76" s="5"/>
      <c r="WP76" s="5"/>
      <c r="WQ76" s="5"/>
      <c r="WR76" s="5"/>
      <c r="WS76" s="5"/>
      <c r="WT76" s="5"/>
      <c r="WU76" s="5"/>
      <c r="WV76" s="5"/>
      <c r="WW76" s="5"/>
      <c r="WX76" s="5"/>
      <c r="WY76" s="5"/>
      <c r="WZ76" s="5"/>
      <c r="XA76" s="5"/>
      <c r="XB76" s="5"/>
      <c r="XC76" s="5"/>
      <c r="XD76" s="5"/>
      <c r="XE76" s="5"/>
      <c r="XF76" s="5"/>
      <c r="XG76" s="5"/>
      <c r="XH76" s="5"/>
      <c r="XI76" s="5"/>
      <c r="XJ76" s="5"/>
      <c r="XK76" s="5"/>
      <c r="XL76" s="5"/>
      <c r="XM76" s="5"/>
      <c r="XN76" s="5"/>
      <c r="XO76" s="5"/>
      <c r="XP76" s="5"/>
      <c r="XQ76" s="5"/>
      <c r="XR76" s="5"/>
      <c r="XS76" s="5"/>
      <c r="XT76" s="5"/>
      <c r="XU76" s="5"/>
      <c r="XV76" s="5"/>
      <c r="XW76" s="5"/>
    </row>
    <row r="77" spans="39:647" x14ac:dyDescent="0.4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c r="JM77" s="5"/>
      <c r="JN77" s="5"/>
      <c r="JO77" s="5"/>
      <c r="JP77" s="5"/>
      <c r="JQ77" s="5"/>
      <c r="JR77" s="5"/>
      <c r="JS77" s="5"/>
      <c r="JT77" s="5"/>
      <c r="JU77" s="5"/>
      <c r="JV77" s="5"/>
      <c r="JW77" s="5"/>
      <c r="JX77" s="5"/>
      <c r="JY77" s="5"/>
      <c r="JZ77" s="5"/>
      <c r="KA77" s="5"/>
      <c r="KB77" s="5"/>
      <c r="KC77" s="5"/>
      <c r="KD77" s="5"/>
      <c r="KE77" s="5"/>
      <c r="KF77" s="5"/>
      <c r="KG77" s="5"/>
      <c r="KH77" s="5"/>
      <c r="KI77" s="5"/>
      <c r="KJ77" s="5"/>
      <c r="KK77" s="5"/>
      <c r="KL77" s="5"/>
      <c r="KM77" s="5"/>
      <c r="KN77" s="5"/>
      <c r="KO77" s="5"/>
      <c r="KP77" s="5"/>
      <c r="KQ77" s="5"/>
      <c r="KR77" s="5"/>
      <c r="KS77" s="5"/>
      <c r="KT77" s="5"/>
      <c r="KU77" s="5"/>
      <c r="KV77" s="5"/>
      <c r="KW77" s="5"/>
      <c r="KX77" s="5"/>
      <c r="KY77" s="5"/>
      <c r="KZ77" s="5"/>
      <c r="LA77" s="5"/>
      <c r="LB77" s="5"/>
      <c r="LC77" s="5"/>
      <c r="LD77" s="5"/>
      <c r="LE77" s="5"/>
      <c r="LF77" s="5"/>
      <c r="LG77" s="5"/>
      <c r="LH77" s="5"/>
      <c r="LI77" s="5"/>
      <c r="LJ77" s="5"/>
      <c r="LK77" s="5"/>
      <c r="LL77" s="5"/>
      <c r="LM77" s="5"/>
      <c r="LN77" s="5"/>
      <c r="LO77" s="5"/>
      <c r="LP77" s="5"/>
      <c r="LQ77" s="5"/>
      <c r="LR77" s="5"/>
      <c r="LS77" s="5"/>
      <c r="LT77" s="5"/>
      <c r="LU77" s="5"/>
      <c r="LV77" s="5"/>
      <c r="LW77" s="5"/>
      <c r="LX77" s="5"/>
      <c r="LY77" s="5"/>
      <c r="LZ77" s="5"/>
      <c r="MA77" s="5"/>
      <c r="MB77" s="5"/>
      <c r="MC77" s="5"/>
      <c r="MD77" s="5"/>
      <c r="ME77" s="5"/>
      <c r="MF77" s="5"/>
      <c r="MG77" s="5"/>
      <c r="MH77" s="5"/>
      <c r="MI77" s="5"/>
      <c r="MJ77" s="5"/>
      <c r="MK77" s="5"/>
      <c r="ML77" s="5"/>
      <c r="MM77" s="5"/>
      <c r="MN77" s="5"/>
      <c r="MO77" s="5"/>
      <c r="MP77" s="5"/>
      <c r="MQ77" s="5"/>
      <c r="MR77" s="5"/>
      <c r="MS77" s="5"/>
      <c r="MT77" s="5"/>
      <c r="MU77" s="5"/>
      <c r="MV77" s="5"/>
      <c r="MW77" s="5"/>
      <c r="MX77" s="5"/>
      <c r="MY77" s="5"/>
      <c r="MZ77" s="5"/>
      <c r="NA77" s="5"/>
      <c r="NB77" s="5"/>
      <c r="NC77" s="5"/>
      <c r="ND77" s="5"/>
      <c r="NE77" s="5"/>
      <c r="NF77" s="5"/>
      <c r="NG77" s="5"/>
      <c r="NH77" s="5"/>
      <c r="NI77" s="5"/>
      <c r="NJ77" s="5"/>
      <c r="NK77" s="5"/>
      <c r="NL77" s="5"/>
      <c r="NM77" s="5"/>
      <c r="NN77" s="5"/>
      <c r="NO77" s="5"/>
      <c r="NP77" s="5"/>
      <c r="NQ77" s="5"/>
      <c r="NR77" s="5"/>
      <c r="NS77" s="5"/>
      <c r="NT77" s="5"/>
      <c r="NU77" s="5"/>
      <c r="NV77" s="5"/>
      <c r="NW77" s="5"/>
      <c r="NX77" s="5"/>
      <c r="NY77" s="5"/>
      <c r="NZ77" s="5"/>
      <c r="OA77" s="5"/>
      <c r="OB77" s="5"/>
      <c r="OC77" s="5"/>
      <c r="OD77" s="5"/>
      <c r="OE77" s="5"/>
      <c r="OF77" s="5"/>
      <c r="OG77" s="5"/>
      <c r="OH77" s="5"/>
      <c r="OI77" s="5"/>
      <c r="OJ77" s="5"/>
      <c r="OK77" s="5"/>
      <c r="OL77" s="5"/>
      <c r="OM77" s="5"/>
      <c r="ON77" s="5"/>
      <c r="OO77" s="5"/>
      <c r="OP77" s="5"/>
      <c r="OQ77" s="5"/>
      <c r="OR77" s="5"/>
      <c r="OS77" s="5"/>
      <c r="OT77" s="5"/>
      <c r="OU77" s="5"/>
      <c r="OV77" s="5"/>
      <c r="OW77" s="5"/>
      <c r="OX77" s="5"/>
      <c r="OY77" s="5"/>
      <c r="OZ77" s="5"/>
      <c r="PA77" s="5"/>
      <c r="PB77" s="5"/>
      <c r="PC77" s="5"/>
      <c r="PD77" s="5"/>
      <c r="PE77" s="5"/>
      <c r="PF77" s="5"/>
      <c r="PG77" s="5"/>
      <c r="PH77" s="5"/>
      <c r="PI77" s="5"/>
      <c r="PJ77" s="5"/>
      <c r="PK77" s="5"/>
      <c r="PL77" s="5"/>
      <c r="PM77" s="5"/>
      <c r="PN77" s="5"/>
      <c r="PO77" s="5"/>
      <c r="PP77" s="5"/>
      <c r="PQ77" s="5"/>
      <c r="PR77" s="5"/>
      <c r="PS77" s="5"/>
      <c r="PT77" s="5"/>
      <c r="PU77" s="5"/>
      <c r="PV77" s="5"/>
      <c r="PW77" s="5"/>
      <c r="PX77" s="5"/>
      <c r="PY77" s="5"/>
      <c r="PZ77" s="5"/>
      <c r="QA77" s="5"/>
      <c r="QB77" s="5"/>
      <c r="QC77" s="5"/>
      <c r="QD77" s="5"/>
      <c r="QE77" s="5"/>
      <c r="QF77" s="5"/>
      <c r="QG77" s="5"/>
      <c r="QH77" s="5"/>
      <c r="QI77" s="5"/>
      <c r="QJ77" s="5"/>
      <c r="QK77" s="5"/>
      <c r="QL77" s="5"/>
      <c r="QM77" s="5"/>
      <c r="QN77" s="5"/>
      <c r="QO77" s="5"/>
      <c r="QP77" s="5"/>
      <c r="QQ77" s="5"/>
      <c r="QR77" s="5"/>
      <c r="QS77" s="5"/>
      <c r="QT77" s="5"/>
      <c r="QU77" s="5"/>
      <c r="QV77" s="5"/>
      <c r="QW77" s="5"/>
      <c r="QX77" s="5"/>
      <c r="QY77" s="5"/>
      <c r="QZ77" s="5"/>
      <c r="RA77" s="5"/>
      <c r="RB77" s="5"/>
      <c r="RC77" s="5"/>
      <c r="RD77" s="5"/>
      <c r="RE77" s="5"/>
      <c r="RF77" s="5"/>
      <c r="RG77" s="5"/>
      <c r="RH77" s="5"/>
      <c r="RI77" s="5"/>
      <c r="RJ77" s="5"/>
      <c r="RK77" s="5"/>
      <c r="RL77" s="5"/>
      <c r="RM77" s="5"/>
      <c r="RN77" s="5"/>
      <c r="RO77" s="5"/>
      <c r="RP77" s="5"/>
      <c r="RQ77" s="5"/>
      <c r="RR77" s="5"/>
      <c r="RS77" s="5"/>
      <c r="RT77" s="5"/>
      <c r="RU77" s="5"/>
      <c r="RV77" s="5"/>
      <c r="RW77" s="5"/>
      <c r="RX77" s="5"/>
      <c r="RY77" s="5"/>
      <c r="RZ77" s="5"/>
      <c r="SA77" s="5"/>
      <c r="SB77" s="5"/>
      <c r="SC77" s="5"/>
      <c r="SD77" s="5"/>
      <c r="SE77" s="5"/>
      <c r="SF77" s="5"/>
      <c r="SG77" s="5"/>
      <c r="SH77" s="5"/>
      <c r="SI77" s="5"/>
      <c r="SJ77" s="5"/>
      <c r="SK77" s="5"/>
      <c r="SL77" s="5"/>
      <c r="SM77" s="5"/>
      <c r="SN77" s="5"/>
      <c r="SO77" s="5"/>
      <c r="SP77" s="5"/>
      <c r="SQ77" s="5"/>
      <c r="SR77" s="5"/>
      <c r="SS77" s="5"/>
      <c r="ST77" s="5"/>
      <c r="SU77" s="5"/>
      <c r="SV77" s="5"/>
      <c r="SW77" s="5"/>
      <c r="SX77" s="5"/>
      <c r="SY77" s="5"/>
      <c r="SZ77" s="5"/>
      <c r="TA77" s="5"/>
      <c r="TB77" s="5"/>
      <c r="TC77" s="5"/>
      <c r="TD77" s="5"/>
      <c r="TE77" s="5"/>
      <c r="TF77" s="5"/>
      <c r="TG77" s="5"/>
      <c r="TH77" s="5"/>
      <c r="TI77" s="5"/>
      <c r="TJ77" s="5"/>
      <c r="TK77" s="5"/>
      <c r="TL77" s="5"/>
      <c r="TM77" s="5"/>
      <c r="TN77" s="5"/>
      <c r="TO77" s="5"/>
      <c r="TP77" s="5"/>
      <c r="TQ77" s="5"/>
      <c r="TR77" s="5"/>
      <c r="TS77" s="5"/>
      <c r="TT77" s="5"/>
      <c r="TU77" s="5"/>
      <c r="TV77" s="5"/>
      <c r="TW77" s="5"/>
      <c r="TX77" s="5"/>
      <c r="TY77" s="5"/>
      <c r="TZ77" s="5"/>
      <c r="UA77" s="5"/>
      <c r="UB77" s="5"/>
      <c r="UC77" s="5"/>
      <c r="UD77" s="5"/>
      <c r="UE77" s="5"/>
      <c r="UF77" s="5"/>
      <c r="UG77" s="5"/>
      <c r="UH77" s="5"/>
      <c r="UI77" s="5"/>
      <c r="UJ77" s="5"/>
      <c r="UK77" s="5"/>
      <c r="UL77" s="5"/>
      <c r="UM77" s="5"/>
      <c r="UN77" s="5"/>
      <c r="UO77" s="5"/>
      <c r="UP77" s="5"/>
      <c r="UQ77" s="5"/>
      <c r="UR77" s="5"/>
      <c r="US77" s="5"/>
      <c r="UT77" s="5"/>
      <c r="UU77" s="5"/>
      <c r="UV77" s="5"/>
      <c r="UW77" s="5"/>
      <c r="UX77" s="5"/>
      <c r="UY77" s="5"/>
      <c r="UZ77" s="5"/>
      <c r="VA77" s="5"/>
      <c r="VB77" s="5"/>
      <c r="VC77" s="5"/>
      <c r="VD77" s="5"/>
      <c r="VE77" s="5"/>
      <c r="VF77" s="5"/>
      <c r="VG77" s="5"/>
      <c r="VH77" s="5"/>
      <c r="VI77" s="5"/>
      <c r="VJ77" s="5"/>
      <c r="VK77" s="5"/>
      <c r="VL77" s="5"/>
      <c r="VM77" s="5"/>
      <c r="VN77" s="5"/>
      <c r="VO77" s="5"/>
      <c r="VP77" s="5"/>
      <c r="VQ77" s="5"/>
      <c r="VR77" s="5"/>
      <c r="VS77" s="5"/>
      <c r="VT77" s="5"/>
      <c r="VU77" s="5"/>
      <c r="VV77" s="5"/>
      <c r="VW77" s="5"/>
      <c r="VX77" s="5"/>
      <c r="VY77" s="5"/>
      <c r="VZ77" s="5"/>
      <c r="WA77" s="5"/>
      <c r="WB77" s="5"/>
      <c r="WC77" s="5"/>
      <c r="WD77" s="5"/>
      <c r="WE77" s="5"/>
      <c r="WF77" s="5"/>
      <c r="WG77" s="5"/>
      <c r="WH77" s="5"/>
      <c r="WI77" s="5"/>
      <c r="WJ77" s="5"/>
      <c r="WK77" s="5"/>
      <c r="WL77" s="5"/>
      <c r="WM77" s="5"/>
      <c r="WN77" s="5"/>
      <c r="WO77" s="5"/>
      <c r="WP77" s="5"/>
      <c r="WQ77" s="5"/>
      <c r="WR77" s="5"/>
      <c r="WS77" s="5"/>
      <c r="WT77" s="5"/>
      <c r="WU77" s="5"/>
      <c r="WV77" s="5"/>
      <c r="WW77" s="5"/>
      <c r="WX77" s="5"/>
      <c r="WY77" s="5"/>
      <c r="WZ77" s="5"/>
      <c r="XA77" s="5"/>
      <c r="XB77" s="5"/>
      <c r="XC77" s="5"/>
      <c r="XD77" s="5"/>
      <c r="XE77" s="5"/>
      <c r="XF77" s="5"/>
      <c r="XG77" s="5"/>
      <c r="XH77" s="5"/>
      <c r="XI77" s="5"/>
      <c r="XJ77" s="5"/>
      <c r="XK77" s="5"/>
      <c r="XL77" s="5"/>
      <c r="XM77" s="5"/>
      <c r="XN77" s="5"/>
      <c r="XO77" s="5"/>
      <c r="XP77" s="5"/>
      <c r="XQ77" s="5"/>
      <c r="XR77" s="5"/>
      <c r="XS77" s="5"/>
      <c r="XT77" s="5"/>
      <c r="XU77" s="5"/>
      <c r="XV77" s="5"/>
      <c r="XW77" s="5"/>
    </row>
    <row r="78" spans="39:647" x14ac:dyDescent="0.45">
      <c r="AM78" s="5"/>
      <c r="AN78" s="5"/>
      <c r="AO78" s="5"/>
      <c r="AP78" s="5"/>
      <c r="AQ78" s="5"/>
      <c r="AR78" s="5"/>
      <c r="AS78" s="5"/>
      <c r="AT78" s="5"/>
      <c r="AU78" s="5"/>
      <c r="AV78" s="5"/>
      <c r="AW78" s="5"/>
      <c r="AX78" s="5"/>
      <c r="AY78" s="5"/>
      <c r="AZ78" s="5"/>
      <c r="BA78" s="5"/>
      <c r="BB78" s="5"/>
      <c r="BC78" s="5"/>
      <c r="BD78" s="5"/>
      <c r="BE78" s="5"/>
      <c r="BF78" s="5"/>
      <c r="BG78" s="5"/>
      <c r="BH78" s="5"/>
      <c r="BI78" s="5"/>
      <c r="BJ78" s="5"/>
      <c r="BK78" s="5"/>
      <c r="BL78" s="5"/>
      <c r="BM78" s="5"/>
      <c r="BN78" s="5"/>
      <c r="BO78" s="5"/>
      <c r="BP78" s="5"/>
      <c r="BQ78" s="5"/>
      <c r="BR78" s="5"/>
      <c r="BS78" s="5"/>
      <c r="BT78" s="5"/>
      <c r="BU78" s="5"/>
      <c r="BV78" s="5"/>
      <c r="BW78" s="5"/>
      <c r="BX78" s="5"/>
      <c r="BY78" s="5"/>
      <c r="BZ78" s="5"/>
      <c r="CA78" s="5"/>
      <c r="CB78" s="5"/>
      <c r="CC78" s="5"/>
      <c r="CD78" s="5"/>
      <c r="CE78" s="5"/>
      <c r="CF78" s="5"/>
      <c r="CG78" s="5"/>
      <c r="CH78" s="5"/>
      <c r="CI78" s="5"/>
      <c r="CJ78" s="5"/>
      <c r="CK78" s="5"/>
      <c r="CL78" s="5"/>
      <c r="CM78" s="5"/>
      <c r="CN78" s="5"/>
      <c r="CO78" s="5"/>
      <c r="CP78" s="5"/>
      <c r="CQ78" s="5"/>
      <c r="CR78" s="5"/>
      <c r="CS78" s="5"/>
      <c r="CT78" s="5"/>
      <c r="CU78" s="5"/>
      <c r="CV78" s="5"/>
      <c r="CW78" s="5"/>
      <c r="CX78" s="5"/>
      <c r="CY78" s="5"/>
      <c r="CZ78" s="5"/>
      <c r="DA78" s="5"/>
      <c r="DB78" s="5"/>
      <c r="DC78" s="5"/>
      <c r="DD78" s="5"/>
      <c r="DE78" s="5"/>
      <c r="DF78" s="5"/>
      <c r="DG78" s="5"/>
      <c r="DH78" s="5"/>
      <c r="DI78" s="5"/>
      <c r="DJ78" s="5"/>
      <c r="DK78" s="5"/>
      <c r="DL78" s="5"/>
      <c r="DM78" s="5"/>
      <c r="DN78" s="5"/>
      <c r="DO78" s="5"/>
      <c r="DP78" s="5"/>
      <c r="DQ78" s="5"/>
      <c r="DR78" s="5"/>
      <c r="DS78" s="5"/>
      <c r="DT78" s="5"/>
      <c r="DU78" s="5"/>
      <c r="DV78" s="5"/>
      <c r="DW78" s="5"/>
      <c r="DX78" s="5"/>
      <c r="DY78" s="5"/>
      <c r="DZ78" s="5"/>
      <c r="EA78" s="5"/>
      <c r="EB78" s="5"/>
      <c r="EC78" s="5"/>
      <c r="ED78" s="5"/>
      <c r="EE78" s="5"/>
      <c r="EF78" s="5"/>
      <c r="EG78" s="5"/>
      <c r="EH78" s="5"/>
      <c r="EI78" s="5"/>
      <c r="EJ78" s="5"/>
      <c r="EK78" s="5"/>
      <c r="EL78" s="5"/>
      <c r="EM78" s="5"/>
      <c r="EN78" s="5"/>
      <c r="EO78" s="5"/>
      <c r="EP78" s="5"/>
      <c r="EQ78" s="5"/>
      <c r="ER78" s="5"/>
      <c r="ES78" s="5"/>
      <c r="ET78" s="5"/>
      <c r="EU78" s="5"/>
      <c r="EV78" s="5"/>
      <c r="EW78" s="5"/>
      <c r="EX78" s="5"/>
      <c r="EY78" s="5"/>
      <c r="EZ78" s="5"/>
      <c r="FA78" s="5"/>
      <c r="FB78" s="5"/>
      <c r="FC78" s="5"/>
      <c r="FD78" s="5"/>
      <c r="FE78" s="5"/>
      <c r="FF78" s="5"/>
      <c r="FG78" s="5"/>
      <c r="FH78" s="5"/>
      <c r="FI78" s="5"/>
      <c r="FJ78" s="5"/>
      <c r="FK78" s="5"/>
      <c r="FL78" s="5"/>
      <c r="FM78" s="5"/>
      <c r="FN78" s="5"/>
      <c r="FO78" s="5"/>
      <c r="FP78" s="5"/>
      <c r="FQ78" s="5"/>
      <c r="FR78" s="5"/>
      <c r="FS78" s="5"/>
      <c r="FT78" s="5"/>
      <c r="FU78" s="5"/>
      <c r="FV78" s="5"/>
      <c r="FW78" s="5"/>
      <c r="FX78" s="5"/>
      <c r="FY78" s="5"/>
      <c r="FZ78" s="5"/>
      <c r="GA78" s="5"/>
      <c r="GB78" s="5"/>
      <c r="GC78" s="5"/>
      <c r="GD78" s="5"/>
      <c r="GE78" s="5"/>
      <c r="GF78" s="5"/>
      <c r="GG78" s="5"/>
      <c r="GH78" s="5"/>
      <c r="GI78" s="5"/>
      <c r="GJ78" s="5"/>
      <c r="GK78" s="5"/>
      <c r="GL78" s="5"/>
      <c r="GM78" s="5"/>
      <c r="GN78" s="5"/>
      <c r="GO78" s="5"/>
      <c r="GP78" s="5"/>
      <c r="GQ78" s="5"/>
      <c r="GR78" s="5"/>
      <c r="GS78" s="5"/>
      <c r="GT78" s="5"/>
      <c r="GU78" s="5"/>
      <c r="GV78" s="5"/>
      <c r="GW78" s="5"/>
      <c r="GX78" s="5"/>
      <c r="GY78" s="5"/>
      <c r="GZ78" s="5"/>
      <c r="HA78" s="5"/>
      <c r="HB78" s="5"/>
      <c r="HC78" s="5"/>
      <c r="HD78" s="5"/>
      <c r="HE78" s="5"/>
      <c r="HF78" s="5"/>
      <c r="HG78" s="5"/>
      <c r="HH78" s="5"/>
      <c r="HI78" s="5"/>
      <c r="HJ78" s="5"/>
      <c r="HK78" s="5"/>
      <c r="HL78" s="5"/>
      <c r="HM78" s="5"/>
      <c r="HN78" s="5"/>
      <c r="HO78" s="5"/>
      <c r="HP78" s="5"/>
      <c r="HQ78" s="5"/>
      <c r="HR78" s="5"/>
      <c r="HS78" s="5"/>
      <c r="HT78" s="5"/>
      <c r="HU78" s="5"/>
      <c r="HV78" s="5"/>
      <c r="HW78" s="5"/>
      <c r="HX78" s="5"/>
      <c r="HY78" s="5"/>
      <c r="HZ78" s="5"/>
      <c r="IA78" s="5"/>
      <c r="IB78" s="5"/>
      <c r="IC78" s="5"/>
      <c r="ID78" s="5"/>
      <c r="IE78" s="5"/>
      <c r="IF78" s="5"/>
      <c r="IG78" s="5"/>
      <c r="IH78" s="5"/>
      <c r="II78" s="5"/>
      <c r="IJ78" s="5"/>
      <c r="IK78" s="5"/>
      <c r="IL78" s="5"/>
      <c r="IM78" s="5"/>
      <c r="IN78" s="5"/>
      <c r="IO78" s="5"/>
      <c r="IP78" s="5"/>
      <c r="IQ78" s="5"/>
      <c r="IR78" s="5"/>
      <c r="IS78" s="5"/>
      <c r="IT78" s="5"/>
      <c r="IU78" s="5"/>
      <c r="IV78" s="5"/>
      <c r="IW78" s="5"/>
      <c r="IX78" s="5"/>
      <c r="IY78" s="5"/>
      <c r="IZ78" s="5"/>
      <c r="JA78" s="5"/>
      <c r="JB78" s="5"/>
      <c r="JC78" s="5"/>
      <c r="JD78" s="5"/>
      <c r="JE78" s="5"/>
      <c r="JF78" s="5"/>
      <c r="JG78" s="5"/>
      <c r="JH78" s="5"/>
      <c r="JI78" s="5"/>
      <c r="JJ78" s="5"/>
      <c r="JK78" s="5"/>
      <c r="JL78" s="5"/>
      <c r="JM78" s="5"/>
      <c r="JN78" s="5"/>
      <c r="JO78" s="5"/>
      <c r="JP78" s="5"/>
      <c r="JQ78" s="5"/>
      <c r="JR78" s="5"/>
      <c r="JS78" s="5"/>
      <c r="JT78" s="5"/>
      <c r="JU78" s="5"/>
      <c r="JV78" s="5"/>
      <c r="JW78" s="5"/>
      <c r="JX78" s="5"/>
      <c r="JY78" s="5"/>
      <c r="JZ78" s="5"/>
      <c r="KA78" s="5"/>
      <c r="KB78" s="5"/>
      <c r="KC78" s="5"/>
      <c r="KD78" s="5"/>
      <c r="KE78" s="5"/>
      <c r="KF78" s="5"/>
      <c r="KG78" s="5"/>
      <c r="KH78" s="5"/>
      <c r="KI78" s="5"/>
      <c r="KJ78" s="5"/>
      <c r="KK78" s="5"/>
      <c r="KL78" s="5"/>
      <c r="KM78" s="5"/>
      <c r="KN78" s="5"/>
      <c r="KO78" s="5"/>
      <c r="KP78" s="5"/>
      <c r="KQ78" s="5"/>
      <c r="KR78" s="5"/>
      <c r="KS78" s="5"/>
      <c r="KT78" s="5"/>
      <c r="KU78" s="5"/>
      <c r="KV78" s="5"/>
      <c r="KW78" s="5"/>
      <c r="KX78" s="5"/>
      <c r="KY78" s="5"/>
      <c r="KZ78" s="5"/>
      <c r="LA78" s="5"/>
      <c r="LB78" s="5"/>
      <c r="LC78" s="5"/>
      <c r="LD78" s="5"/>
      <c r="LE78" s="5"/>
      <c r="LF78" s="5"/>
      <c r="LG78" s="5"/>
      <c r="LH78" s="5"/>
      <c r="LI78" s="5"/>
      <c r="LJ78" s="5"/>
      <c r="LK78" s="5"/>
      <c r="LL78" s="5"/>
      <c r="LM78" s="5"/>
      <c r="LN78" s="5"/>
      <c r="LO78" s="5"/>
      <c r="LP78" s="5"/>
      <c r="LQ78" s="5"/>
      <c r="LR78" s="5"/>
      <c r="LS78" s="5"/>
      <c r="LT78" s="5"/>
      <c r="LU78" s="5"/>
      <c r="LV78" s="5"/>
      <c r="LW78" s="5"/>
      <c r="LX78" s="5"/>
      <c r="LY78" s="5"/>
      <c r="LZ78" s="5"/>
      <c r="MA78" s="5"/>
      <c r="MB78" s="5"/>
      <c r="MC78" s="5"/>
      <c r="MD78" s="5"/>
      <c r="ME78" s="5"/>
      <c r="MF78" s="5"/>
      <c r="MG78" s="5"/>
      <c r="MH78" s="5"/>
      <c r="MI78" s="5"/>
      <c r="MJ78" s="5"/>
      <c r="MK78" s="5"/>
      <c r="ML78" s="5"/>
      <c r="MM78" s="5"/>
      <c r="MN78" s="5"/>
      <c r="MO78" s="5"/>
      <c r="MP78" s="5"/>
      <c r="MQ78" s="5"/>
      <c r="MR78" s="5"/>
      <c r="MS78" s="5"/>
      <c r="MT78" s="5"/>
      <c r="MU78" s="5"/>
      <c r="MV78" s="5"/>
      <c r="MW78" s="5"/>
      <c r="MX78" s="5"/>
      <c r="MY78" s="5"/>
      <c r="MZ78" s="5"/>
      <c r="NA78" s="5"/>
      <c r="NB78" s="5"/>
      <c r="NC78" s="5"/>
      <c r="ND78" s="5"/>
      <c r="NE78" s="5"/>
      <c r="NF78" s="5"/>
      <c r="NG78" s="5"/>
      <c r="NH78" s="5"/>
      <c r="NI78" s="5"/>
      <c r="NJ78" s="5"/>
      <c r="NK78" s="5"/>
      <c r="NL78" s="5"/>
      <c r="NM78" s="5"/>
      <c r="NN78" s="5"/>
      <c r="NO78" s="5"/>
      <c r="NP78" s="5"/>
      <c r="NQ78" s="5"/>
      <c r="NR78" s="5"/>
      <c r="NS78" s="5"/>
      <c r="NT78" s="5"/>
      <c r="NU78" s="5"/>
      <c r="NV78" s="5"/>
      <c r="NW78" s="5"/>
      <c r="NX78" s="5"/>
      <c r="NY78" s="5"/>
      <c r="NZ78" s="5"/>
      <c r="OA78" s="5"/>
      <c r="OB78" s="5"/>
      <c r="OC78" s="5"/>
      <c r="OD78" s="5"/>
      <c r="OE78" s="5"/>
      <c r="OF78" s="5"/>
      <c r="OG78" s="5"/>
      <c r="OH78" s="5"/>
      <c r="OI78" s="5"/>
      <c r="OJ78" s="5"/>
      <c r="OK78" s="5"/>
      <c r="OL78" s="5"/>
      <c r="OM78" s="5"/>
      <c r="ON78" s="5"/>
      <c r="OO78" s="5"/>
      <c r="OP78" s="5"/>
      <c r="OQ78" s="5"/>
      <c r="OR78" s="5"/>
      <c r="OS78" s="5"/>
      <c r="OT78" s="5"/>
      <c r="OU78" s="5"/>
      <c r="OV78" s="5"/>
      <c r="OW78" s="5"/>
      <c r="OX78" s="5"/>
      <c r="OY78" s="5"/>
      <c r="OZ78" s="5"/>
      <c r="PA78" s="5"/>
      <c r="PB78" s="5"/>
      <c r="PC78" s="5"/>
      <c r="PD78" s="5"/>
      <c r="PE78" s="5"/>
      <c r="PF78" s="5"/>
      <c r="PG78" s="5"/>
      <c r="PH78" s="5"/>
      <c r="PI78" s="5"/>
      <c r="PJ78" s="5"/>
      <c r="PK78" s="5"/>
      <c r="PL78" s="5"/>
      <c r="PM78" s="5"/>
      <c r="PN78" s="5"/>
      <c r="PO78" s="5"/>
      <c r="PP78" s="5"/>
      <c r="PQ78" s="5"/>
      <c r="PR78" s="5"/>
      <c r="PS78" s="5"/>
      <c r="PT78" s="5"/>
      <c r="PU78" s="5"/>
      <c r="PV78" s="5"/>
      <c r="PW78" s="5"/>
      <c r="PX78" s="5"/>
      <c r="PY78" s="5"/>
      <c r="PZ78" s="5"/>
      <c r="QA78" s="5"/>
      <c r="QB78" s="5"/>
      <c r="QC78" s="5"/>
      <c r="QD78" s="5"/>
      <c r="QE78" s="5"/>
      <c r="QF78" s="5"/>
      <c r="QG78" s="5"/>
      <c r="QH78" s="5"/>
      <c r="QI78" s="5"/>
      <c r="QJ78" s="5"/>
      <c r="QK78" s="5"/>
      <c r="QL78" s="5"/>
      <c r="QM78" s="5"/>
      <c r="QN78" s="5"/>
      <c r="QO78" s="5"/>
      <c r="QP78" s="5"/>
      <c r="QQ78" s="5"/>
      <c r="QR78" s="5"/>
      <c r="QS78" s="5"/>
      <c r="QT78" s="5"/>
      <c r="QU78" s="5"/>
      <c r="QV78" s="5"/>
      <c r="QW78" s="5"/>
      <c r="QX78" s="5"/>
      <c r="QY78" s="5"/>
      <c r="QZ78" s="5"/>
      <c r="RA78" s="5"/>
      <c r="RB78" s="5"/>
      <c r="RC78" s="5"/>
      <c r="RD78" s="5"/>
      <c r="RE78" s="5"/>
      <c r="RF78" s="5"/>
      <c r="RG78" s="5"/>
      <c r="RH78" s="5"/>
      <c r="RI78" s="5"/>
      <c r="RJ78" s="5"/>
      <c r="RK78" s="5"/>
      <c r="RL78" s="5"/>
      <c r="RM78" s="5"/>
      <c r="RN78" s="5"/>
      <c r="RO78" s="5"/>
      <c r="RP78" s="5"/>
      <c r="RQ78" s="5"/>
      <c r="RR78" s="5"/>
      <c r="RS78" s="5"/>
      <c r="RT78" s="5"/>
      <c r="RU78" s="5"/>
      <c r="RV78" s="5"/>
      <c r="RW78" s="5"/>
      <c r="RX78" s="5"/>
      <c r="RY78" s="5"/>
      <c r="RZ78" s="5"/>
      <c r="SA78" s="5"/>
      <c r="SB78" s="5"/>
      <c r="SC78" s="5"/>
      <c r="SD78" s="5"/>
      <c r="SE78" s="5"/>
      <c r="SF78" s="5"/>
      <c r="SG78" s="5"/>
      <c r="SH78" s="5"/>
      <c r="SI78" s="5"/>
      <c r="SJ78" s="5"/>
      <c r="SK78" s="5"/>
      <c r="SL78" s="5"/>
      <c r="SM78" s="5"/>
      <c r="SN78" s="5"/>
      <c r="SO78" s="5"/>
      <c r="SP78" s="5"/>
      <c r="SQ78" s="5"/>
      <c r="SR78" s="5"/>
      <c r="SS78" s="5"/>
      <c r="ST78" s="5"/>
      <c r="SU78" s="5"/>
      <c r="SV78" s="5"/>
      <c r="SW78" s="5"/>
      <c r="SX78" s="5"/>
      <c r="SY78" s="5"/>
      <c r="SZ78" s="5"/>
      <c r="TA78" s="5"/>
      <c r="TB78" s="5"/>
      <c r="TC78" s="5"/>
      <c r="TD78" s="5"/>
      <c r="TE78" s="5"/>
      <c r="TF78" s="5"/>
      <c r="TG78" s="5"/>
      <c r="TH78" s="5"/>
      <c r="TI78" s="5"/>
      <c r="TJ78" s="5"/>
      <c r="TK78" s="5"/>
      <c r="TL78" s="5"/>
      <c r="TM78" s="5"/>
      <c r="TN78" s="5"/>
      <c r="TO78" s="5"/>
      <c r="TP78" s="5"/>
      <c r="TQ78" s="5"/>
      <c r="TR78" s="5"/>
      <c r="TS78" s="5"/>
      <c r="TT78" s="5"/>
      <c r="TU78" s="5"/>
      <c r="TV78" s="5"/>
      <c r="TW78" s="5"/>
      <c r="TX78" s="5"/>
      <c r="TY78" s="5"/>
      <c r="TZ78" s="5"/>
      <c r="UA78" s="5"/>
      <c r="UB78" s="5"/>
      <c r="UC78" s="5"/>
      <c r="UD78" s="5"/>
      <c r="UE78" s="5"/>
      <c r="UF78" s="5"/>
      <c r="UG78" s="5"/>
      <c r="UH78" s="5"/>
      <c r="UI78" s="5"/>
      <c r="UJ78" s="5"/>
      <c r="UK78" s="5"/>
      <c r="UL78" s="5"/>
      <c r="UM78" s="5"/>
      <c r="UN78" s="5"/>
      <c r="UO78" s="5"/>
      <c r="UP78" s="5"/>
      <c r="UQ78" s="5"/>
      <c r="UR78" s="5"/>
      <c r="US78" s="5"/>
      <c r="UT78" s="5"/>
      <c r="UU78" s="5"/>
      <c r="UV78" s="5"/>
      <c r="UW78" s="5"/>
      <c r="UX78" s="5"/>
      <c r="UY78" s="5"/>
      <c r="UZ78" s="5"/>
      <c r="VA78" s="5"/>
      <c r="VB78" s="5"/>
      <c r="VC78" s="5"/>
      <c r="VD78" s="5"/>
      <c r="VE78" s="5"/>
      <c r="VF78" s="5"/>
      <c r="VG78" s="5"/>
      <c r="VH78" s="5"/>
      <c r="VI78" s="5"/>
      <c r="VJ78" s="5"/>
      <c r="VK78" s="5"/>
      <c r="VL78" s="5"/>
      <c r="VM78" s="5"/>
      <c r="VN78" s="5"/>
      <c r="VO78" s="5"/>
      <c r="VP78" s="5"/>
      <c r="VQ78" s="5"/>
      <c r="VR78" s="5"/>
      <c r="VS78" s="5"/>
      <c r="VT78" s="5"/>
      <c r="VU78" s="5"/>
      <c r="VV78" s="5"/>
      <c r="VW78" s="5"/>
      <c r="VX78" s="5"/>
      <c r="VY78" s="5"/>
      <c r="VZ78" s="5"/>
      <c r="WA78" s="5"/>
      <c r="WB78" s="5"/>
      <c r="WC78" s="5"/>
      <c r="WD78" s="5"/>
      <c r="WE78" s="5"/>
      <c r="WF78" s="5"/>
      <c r="WG78" s="5"/>
      <c r="WH78" s="5"/>
      <c r="WI78" s="5"/>
      <c r="WJ78" s="5"/>
      <c r="WK78" s="5"/>
      <c r="WL78" s="5"/>
      <c r="WM78" s="5"/>
      <c r="WN78" s="5"/>
      <c r="WO78" s="5"/>
      <c r="WP78" s="5"/>
      <c r="WQ78" s="5"/>
      <c r="WR78" s="5"/>
      <c r="WS78" s="5"/>
      <c r="WT78" s="5"/>
      <c r="WU78" s="5"/>
      <c r="WV78" s="5"/>
      <c r="WW78" s="5"/>
      <c r="WX78" s="5"/>
      <c r="WY78" s="5"/>
      <c r="WZ78" s="5"/>
      <c r="XA78" s="5"/>
      <c r="XB78" s="5"/>
      <c r="XC78" s="5"/>
      <c r="XD78" s="5"/>
      <c r="XE78" s="5"/>
      <c r="XF78" s="5"/>
      <c r="XG78" s="5"/>
      <c r="XH78" s="5"/>
      <c r="XI78" s="5"/>
      <c r="XJ78" s="5"/>
      <c r="XK78" s="5"/>
      <c r="XL78" s="5"/>
      <c r="XM78" s="5"/>
      <c r="XN78" s="5"/>
      <c r="XO78" s="5"/>
      <c r="XP78" s="5"/>
      <c r="XQ78" s="5"/>
      <c r="XR78" s="5"/>
      <c r="XS78" s="5"/>
      <c r="XT78" s="5"/>
      <c r="XU78" s="5"/>
      <c r="XV78" s="5"/>
      <c r="XW78" s="5"/>
    </row>
    <row r="79" spans="39:647" x14ac:dyDescent="0.45">
      <c r="AM79" s="5"/>
      <c r="AN79" s="5"/>
      <c r="AO79" s="5"/>
      <c r="AP79" s="5"/>
      <c r="AQ79" s="5"/>
      <c r="AR79" s="5"/>
      <c r="AS79" s="5"/>
      <c r="AT79" s="5"/>
      <c r="AU79" s="5"/>
      <c r="AV79" s="5"/>
      <c r="AW79" s="5"/>
      <c r="AX79" s="5"/>
      <c r="AY79" s="5"/>
      <c r="AZ79" s="5"/>
      <c r="BA79" s="5"/>
      <c r="BB79" s="5"/>
      <c r="BC79" s="5"/>
      <c r="BD79" s="5"/>
      <c r="BE79" s="5"/>
      <c r="BF79" s="5"/>
      <c r="BG79" s="5"/>
      <c r="BH79" s="5"/>
      <c r="BI79" s="5"/>
      <c r="BJ79" s="5"/>
      <c r="BK79" s="5"/>
      <c r="BL79" s="5"/>
      <c r="BM79" s="5"/>
      <c r="BN79" s="5"/>
      <c r="BO79" s="5"/>
      <c r="BP79" s="5"/>
      <c r="BQ79" s="5"/>
      <c r="BR79" s="5"/>
      <c r="BS79" s="5"/>
      <c r="BT79" s="5"/>
      <c r="BU79" s="5"/>
      <c r="BV79" s="5"/>
      <c r="BW79" s="5"/>
      <c r="BX79" s="5"/>
      <c r="BY79" s="5"/>
      <c r="BZ79" s="5"/>
      <c r="CA79" s="5"/>
      <c r="CB79" s="5"/>
      <c r="CC79" s="5"/>
      <c r="CD79" s="5"/>
      <c r="CE79" s="5"/>
      <c r="CF79" s="5"/>
      <c r="CG79" s="5"/>
      <c r="CH79" s="5"/>
      <c r="CI79" s="5"/>
      <c r="CJ79" s="5"/>
      <c r="CK79" s="5"/>
      <c r="CL79" s="5"/>
      <c r="CM79" s="5"/>
      <c r="CN79" s="5"/>
      <c r="CO79" s="5"/>
      <c r="CP79" s="5"/>
      <c r="CQ79" s="5"/>
      <c r="CR79" s="5"/>
      <c r="CS79" s="5"/>
      <c r="CT79" s="5"/>
      <c r="CU79" s="5"/>
      <c r="CV79" s="5"/>
      <c r="CW79" s="5"/>
      <c r="CX79" s="5"/>
      <c r="CY79" s="5"/>
      <c r="CZ79" s="5"/>
      <c r="DA79" s="5"/>
      <c r="DB79" s="5"/>
      <c r="DC79" s="5"/>
      <c r="DD79" s="5"/>
      <c r="DE79" s="5"/>
      <c r="DF79" s="5"/>
      <c r="DG79" s="5"/>
      <c r="DH79" s="5"/>
      <c r="DI79" s="5"/>
      <c r="DJ79" s="5"/>
      <c r="DK79" s="5"/>
      <c r="DL79" s="5"/>
      <c r="DM79" s="5"/>
      <c r="DN79" s="5"/>
      <c r="DO79" s="5"/>
      <c r="DP79" s="5"/>
      <c r="DQ79" s="5"/>
      <c r="DR79" s="5"/>
      <c r="DS79" s="5"/>
      <c r="DT79" s="5"/>
      <c r="DU79" s="5"/>
      <c r="DV79" s="5"/>
      <c r="DW79" s="5"/>
      <c r="DX79" s="5"/>
      <c r="DY79" s="5"/>
      <c r="DZ79" s="5"/>
      <c r="EA79" s="5"/>
      <c r="EB79" s="5"/>
      <c r="EC79" s="5"/>
      <c r="ED79" s="5"/>
      <c r="EE79" s="5"/>
      <c r="EF79" s="5"/>
      <c r="EG79" s="5"/>
      <c r="EH79" s="5"/>
      <c r="EI79" s="5"/>
      <c r="EJ79" s="5"/>
      <c r="EK79" s="5"/>
      <c r="EL79" s="5"/>
      <c r="EM79" s="5"/>
      <c r="EN79" s="5"/>
      <c r="EO79" s="5"/>
      <c r="EP79" s="5"/>
      <c r="EQ79" s="5"/>
      <c r="ER79" s="5"/>
      <c r="ES79" s="5"/>
      <c r="ET79" s="5"/>
      <c r="EU79" s="5"/>
      <c r="EV79" s="5"/>
      <c r="EW79" s="5"/>
      <c r="EX79" s="5"/>
      <c r="EY79" s="5"/>
      <c r="EZ79" s="5"/>
      <c r="FA79" s="5"/>
      <c r="FB79" s="5"/>
      <c r="FC79" s="5"/>
      <c r="FD79" s="5"/>
      <c r="FE79" s="5"/>
      <c r="FF79" s="5"/>
      <c r="FG79" s="5"/>
      <c r="FH79" s="5"/>
      <c r="FI79" s="5"/>
      <c r="FJ79" s="5"/>
      <c r="FK79" s="5"/>
      <c r="FL79" s="5"/>
      <c r="FM79" s="5"/>
      <c r="FN79" s="5"/>
      <c r="FO79" s="5"/>
      <c r="FP79" s="5"/>
      <c r="FQ79" s="5"/>
      <c r="FR79" s="5"/>
      <c r="FS79" s="5"/>
      <c r="FT79" s="5"/>
      <c r="FU79" s="5"/>
      <c r="FV79" s="5"/>
      <c r="FW79" s="5"/>
      <c r="FX79" s="5"/>
      <c r="FY79" s="5"/>
      <c r="FZ79" s="5"/>
      <c r="GA79" s="5"/>
      <c r="GB79" s="5"/>
      <c r="GC79" s="5"/>
      <c r="GD79" s="5"/>
      <c r="GE79" s="5"/>
      <c r="GF79" s="5"/>
      <c r="GG79" s="5"/>
      <c r="GH79" s="5"/>
      <c r="GI79" s="5"/>
      <c r="GJ79" s="5"/>
      <c r="GK79" s="5"/>
      <c r="GL79" s="5"/>
      <c r="GM79" s="5"/>
      <c r="GN79" s="5"/>
      <c r="GO79" s="5"/>
      <c r="GP79" s="5"/>
      <c r="GQ79" s="5"/>
      <c r="GR79" s="5"/>
      <c r="GS79" s="5"/>
      <c r="GT79" s="5"/>
      <c r="GU79" s="5"/>
      <c r="GV79" s="5"/>
      <c r="GW79" s="5"/>
      <c r="GX79" s="5"/>
      <c r="GY79" s="5"/>
      <c r="GZ79" s="5"/>
      <c r="HA79" s="5"/>
      <c r="HB79" s="5"/>
      <c r="HC79" s="5"/>
      <c r="HD79" s="5"/>
      <c r="HE79" s="5"/>
      <c r="HF79" s="5"/>
      <c r="HG79" s="5"/>
      <c r="HH79" s="5"/>
      <c r="HI79" s="5"/>
      <c r="HJ79" s="5"/>
      <c r="HK79" s="5"/>
      <c r="HL79" s="5"/>
      <c r="HM79" s="5"/>
      <c r="HN79" s="5"/>
      <c r="HO79" s="5"/>
      <c r="HP79" s="5"/>
      <c r="HQ79" s="5"/>
      <c r="HR79" s="5"/>
      <c r="HS79" s="5"/>
      <c r="HT79" s="5"/>
      <c r="HU79" s="5"/>
      <c r="HV79" s="5"/>
      <c r="HW79" s="5"/>
      <c r="HX79" s="5"/>
      <c r="HY79" s="5"/>
      <c r="HZ79" s="5"/>
      <c r="IA79" s="5"/>
      <c r="IB79" s="5"/>
      <c r="IC79" s="5"/>
      <c r="ID79" s="5"/>
      <c r="IE79" s="5"/>
      <c r="IF79" s="5"/>
      <c r="IG79" s="5"/>
      <c r="IH79" s="5"/>
      <c r="II79" s="5"/>
      <c r="IJ79" s="5"/>
      <c r="IK79" s="5"/>
      <c r="IL79" s="5"/>
      <c r="IM79" s="5"/>
      <c r="IN79" s="5"/>
      <c r="IO79" s="5"/>
      <c r="IP79" s="5"/>
      <c r="IQ79" s="5"/>
      <c r="IR79" s="5"/>
      <c r="IS79" s="5"/>
      <c r="IT79" s="5"/>
      <c r="IU79" s="5"/>
      <c r="IV79" s="5"/>
      <c r="IW79" s="5"/>
      <c r="IX79" s="5"/>
      <c r="IY79" s="5"/>
      <c r="IZ79" s="5"/>
      <c r="JA79" s="5"/>
      <c r="JB79" s="5"/>
      <c r="JC79" s="5"/>
      <c r="JD79" s="5"/>
      <c r="JE79" s="5"/>
      <c r="JF79" s="5"/>
      <c r="JG79" s="5"/>
      <c r="JH79" s="5"/>
      <c r="JI79" s="5"/>
      <c r="JJ79" s="5"/>
      <c r="JK79" s="5"/>
      <c r="JL79" s="5"/>
      <c r="JM79" s="5"/>
      <c r="JN79" s="5"/>
      <c r="JO79" s="5"/>
      <c r="JP79" s="5"/>
      <c r="JQ79" s="5"/>
      <c r="JR79" s="5"/>
      <c r="JS79" s="5"/>
      <c r="JT79" s="5"/>
      <c r="JU79" s="5"/>
      <c r="JV79" s="5"/>
      <c r="JW79" s="5"/>
      <c r="JX79" s="5"/>
      <c r="JY79" s="5"/>
      <c r="JZ79" s="5"/>
      <c r="KA79" s="5"/>
      <c r="KB79" s="5"/>
      <c r="KC79" s="5"/>
      <c r="KD79" s="5"/>
      <c r="KE79" s="5"/>
      <c r="KF79" s="5"/>
      <c r="KG79" s="5"/>
      <c r="KH79" s="5"/>
      <c r="KI79" s="5"/>
      <c r="KJ79" s="5"/>
      <c r="KK79" s="5"/>
      <c r="KL79" s="5"/>
      <c r="KM79" s="5"/>
      <c r="KN79" s="5"/>
      <c r="KO79" s="5"/>
      <c r="KP79" s="5"/>
      <c r="KQ79" s="5"/>
      <c r="KR79" s="5"/>
      <c r="KS79" s="5"/>
      <c r="KT79" s="5"/>
      <c r="KU79" s="5"/>
      <c r="KV79" s="5"/>
      <c r="KW79" s="5"/>
      <c r="KX79" s="5"/>
      <c r="KY79" s="5"/>
      <c r="KZ79" s="5"/>
      <c r="LA79" s="5"/>
      <c r="LB79" s="5"/>
      <c r="LC79" s="5"/>
      <c r="LD79" s="5"/>
      <c r="LE79" s="5"/>
      <c r="LF79" s="5"/>
      <c r="LG79" s="5"/>
      <c r="LH79" s="5"/>
      <c r="LI79" s="5"/>
      <c r="LJ79" s="5"/>
      <c r="LK79" s="5"/>
      <c r="LL79" s="5"/>
      <c r="LM79" s="5"/>
      <c r="LN79" s="5"/>
      <c r="LO79" s="5"/>
      <c r="LP79" s="5"/>
      <c r="LQ79" s="5"/>
      <c r="LR79" s="5"/>
      <c r="LS79" s="5"/>
      <c r="LT79" s="5"/>
      <c r="LU79" s="5"/>
      <c r="LV79" s="5"/>
      <c r="LW79" s="5"/>
      <c r="LX79" s="5"/>
      <c r="LY79" s="5"/>
      <c r="LZ79" s="5"/>
      <c r="MA79" s="5"/>
      <c r="MB79" s="5"/>
      <c r="MC79" s="5"/>
      <c r="MD79" s="5"/>
      <c r="ME79" s="5"/>
      <c r="MF79" s="5"/>
      <c r="MG79" s="5"/>
      <c r="MH79" s="5"/>
      <c r="MI79" s="5"/>
      <c r="MJ79" s="5"/>
      <c r="MK79" s="5"/>
      <c r="ML79" s="5"/>
      <c r="MM79" s="5"/>
      <c r="MN79" s="5"/>
      <c r="MO79" s="5"/>
      <c r="MP79" s="5"/>
      <c r="MQ79" s="5"/>
      <c r="MR79" s="5"/>
      <c r="MS79" s="5"/>
      <c r="MT79" s="5"/>
      <c r="MU79" s="5"/>
      <c r="MV79" s="5"/>
      <c r="MW79" s="5"/>
      <c r="MX79" s="5"/>
      <c r="MY79" s="5"/>
      <c r="MZ79" s="5"/>
      <c r="NA79" s="5"/>
      <c r="NB79" s="5"/>
      <c r="NC79" s="5"/>
      <c r="ND79" s="5"/>
      <c r="NE79" s="5"/>
      <c r="NF79" s="5"/>
      <c r="NG79" s="5"/>
      <c r="NH79" s="5"/>
      <c r="NI79" s="5"/>
      <c r="NJ79" s="5"/>
      <c r="NK79" s="5"/>
      <c r="NL79" s="5"/>
      <c r="NM79" s="5"/>
      <c r="NN79" s="5"/>
      <c r="NO79" s="5"/>
      <c r="NP79" s="5"/>
      <c r="NQ79" s="5"/>
      <c r="NR79" s="5"/>
      <c r="NS79" s="5"/>
      <c r="NT79" s="5"/>
      <c r="NU79" s="5"/>
      <c r="NV79" s="5"/>
      <c r="NW79" s="5"/>
      <c r="NX79" s="5"/>
      <c r="NY79" s="5"/>
      <c r="NZ79" s="5"/>
      <c r="OA79" s="5"/>
      <c r="OB79" s="5"/>
      <c r="OC79" s="5"/>
      <c r="OD79" s="5"/>
      <c r="OE79" s="5"/>
      <c r="OF79" s="5"/>
      <c r="OG79" s="5"/>
      <c r="OH79" s="5"/>
      <c r="OI79" s="5"/>
      <c r="OJ79" s="5"/>
      <c r="OK79" s="5"/>
      <c r="OL79" s="5"/>
      <c r="OM79" s="5"/>
      <c r="ON79" s="5"/>
      <c r="OO79" s="5"/>
      <c r="OP79" s="5"/>
      <c r="OQ79" s="5"/>
      <c r="OR79" s="5"/>
      <c r="OS79" s="5"/>
      <c r="OT79" s="5"/>
      <c r="OU79" s="5"/>
      <c r="OV79" s="5"/>
      <c r="OW79" s="5"/>
      <c r="OX79" s="5"/>
      <c r="OY79" s="5"/>
      <c r="OZ79" s="5"/>
      <c r="PA79" s="5"/>
      <c r="PB79" s="5"/>
      <c r="PC79" s="5"/>
      <c r="PD79" s="5"/>
      <c r="PE79" s="5"/>
      <c r="PF79" s="5"/>
      <c r="PG79" s="5"/>
      <c r="PH79" s="5"/>
      <c r="PI79" s="5"/>
      <c r="PJ79" s="5"/>
      <c r="PK79" s="5"/>
      <c r="PL79" s="5"/>
      <c r="PM79" s="5"/>
      <c r="PN79" s="5"/>
      <c r="PO79" s="5"/>
      <c r="PP79" s="5"/>
      <c r="PQ79" s="5"/>
      <c r="PR79" s="5"/>
      <c r="PS79" s="5"/>
      <c r="PT79" s="5"/>
      <c r="PU79" s="5"/>
      <c r="PV79" s="5"/>
      <c r="PW79" s="5"/>
      <c r="PX79" s="5"/>
      <c r="PY79" s="5"/>
      <c r="PZ79" s="5"/>
      <c r="QA79" s="5"/>
      <c r="QB79" s="5"/>
      <c r="QC79" s="5"/>
      <c r="QD79" s="5"/>
      <c r="QE79" s="5"/>
      <c r="QF79" s="5"/>
      <c r="QG79" s="5"/>
      <c r="QH79" s="5"/>
      <c r="QI79" s="5"/>
      <c r="QJ79" s="5"/>
      <c r="QK79" s="5"/>
      <c r="QL79" s="5"/>
      <c r="QM79" s="5"/>
      <c r="QN79" s="5"/>
      <c r="QO79" s="5"/>
      <c r="QP79" s="5"/>
      <c r="QQ79" s="5"/>
      <c r="QR79" s="5"/>
      <c r="QS79" s="5"/>
      <c r="QT79" s="5"/>
      <c r="QU79" s="5"/>
      <c r="QV79" s="5"/>
      <c r="QW79" s="5"/>
      <c r="QX79" s="5"/>
      <c r="QY79" s="5"/>
      <c r="QZ79" s="5"/>
      <c r="RA79" s="5"/>
      <c r="RB79" s="5"/>
      <c r="RC79" s="5"/>
      <c r="RD79" s="5"/>
      <c r="RE79" s="5"/>
      <c r="RF79" s="5"/>
      <c r="RG79" s="5"/>
      <c r="RH79" s="5"/>
      <c r="RI79" s="5"/>
      <c r="RJ79" s="5"/>
      <c r="RK79" s="5"/>
      <c r="RL79" s="5"/>
      <c r="RM79" s="5"/>
      <c r="RN79" s="5"/>
      <c r="RO79" s="5"/>
      <c r="RP79" s="5"/>
      <c r="RQ79" s="5"/>
      <c r="RR79" s="5"/>
      <c r="RS79" s="5"/>
      <c r="RT79" s="5"/>
      <c r="RU79" s="5"/>
      <c r="RV79" s="5"/>
      <c r="RW79" s="5"/>
      <c r="RX79" s="5"/>
      <c r="RY79" s="5"/>
      <c r="RZ79" s="5"/>
      <c r="SA79" s="5"/>
      <c r="SB79" s="5"/>
      <c r="SC79" s="5"/>
      <c r="SD79" s="5"/>
      <c r="SE79" s="5"/>
      <c r="SF79" s="5"/>
      <c r="SG79" s="5"/>
      <c r="SH79" s="5"/>
      <c r="SI79" s="5"/>
      <c r="SJ79" s="5"/>
      <c r="SK79" s="5"/>
      <c r="SL79" s="5"/>
      <c r="SM79" s="5"/>
      <c r="SN79" s="5"/>
      <c r="SO79" s="5"/>
      <c r="SP79" s="5"/>
      <c r="SQ79" s="5"/>
      <c r="SR79" s="5"/>
      <c r="SS79" s="5"/>
      <c r="ST79" s="5"/>
      <c r="SU79" s="5"/>
      <c r="SV79" s="5"/>
      <c r="SW79" s="5"/>
      <c r="SX79" s="5"/>
      <c r="SY79" s="5"/>
      <c r="SZ79" s="5"/>
      <c r="TA79" s="5"/>
      <c r="TB79" s="5"/>
      <c r="TC79" s="5"/>
      <c r="TD79" s="5"/>
      <c r="TE79" s="5"/>
      <c r="TF79" s="5"/>
      <c r="TG79" s="5"/>
      <c r="TH79" s="5"/>
      <c r="TI79" s="5"/>
      <c r="TJ79" s="5"/>
      <c r="TK79" s="5"/>
      <c r="TL79" s="5"/>
      <c r="TM79" s="5"/>
      <c r="TN79" s="5"/>
      <c r="TO79" s="5"/>
      <c r="TP79" s="5"/>
      <c r="TQ79" s="5"/>
      <c r="TR79" s="5"/>
      <c r="TS79" s="5"/>
      <c r="TT79" s="5"/>
      <c r="TU79" s="5"/>
      <c r="TV79" s="5"/>
      <c r="TW79" s="5"/>
      <c r="TX79" s="5"/>
      <c r="TY79" s="5"/>
      <c r="TZ79" s="5"/>
      <c r="UA79" s="5"/>
      <c r="UB79" s="5"/>
      <c r="UC79" s="5"/>
      <c r="UD79" s="5"/>
      <c r="UE79" s="5"/>
      <c r="UF79" s="5"/>
      <c r="UG79" s="5"/>
      <c r="UH79" s="5"/>
      <c r="UI79" s="5"/>
      <c r="UJ79" s="5"/>
      <c r="UK79" s="5"/>
      <c r="UL79" s="5"/>
      <c r="UM79" s="5"/>
      <c r="UN79" s="5"/>
      <c r="UO79" s="5"/>
      <c r="UP79" s="5"/>
      <c r="UQ79" s="5"/>
      <c r="UR79" s="5"/>
      <c r="US79" s="5"/>
      <c r="UT79" s="5"/>
      <c r="UU79" s="5"/>
      <c r="UV79" s="5"/>
      <c r="UW79" s="5"/>
      <c r="UX79" s="5"/>
      <c r="UY79" s="5"/>
      <c r="UZ79" s="5"/>
      <c r="VA79" s="5"/>
      <c r="VB79" s="5"/>
      <c r="VC79" s="5"/>
      <c r="VD79" s="5"/>
      <c r="VE79" s="5"/>
      <c r="VF79" s="5"/>
      <c r="VG79" s="5"/>
      <c r="VH79" s="5"/>
      <c r="VI79" s="5"/>
      <c r="VJ79" s="5"/>
      <c r="VK79" s="5"/>
      <c r="VL79" s="5"/>
      <c r="VM79" s="5"/>
      <c r="VN79" s="5"/>
      <c r="VO79" s="5"/>
      <c r="VP79" s="5"/>
      <c r="VQ79" s="5"/>
      <c r="VR79" s="5"/>
      <c r="VS79" s="5"/>
      <c r="VT79" s="5"/>
      <c r="VU79" s="5"/>
      <c r="VV79" s="5"/>
      <c r="VW79" s="5"/>
      <c r="VX79" s="5"/>
      <c r="VY79" s="5"/>
      <c r="VZ79" s="5"/>
      <c r="WA79" s="5"/>
      <c r="WB79" s="5"/>
      <c r="WC79" s="5"/>
      <c r="WD79" s="5"/>
      <c r="WE79" s="5"/>
      <c r="WF79" s="5"/>
      <c r="WG79" s="5"/>
      <c r="WH79" s="5"/>
      <c r="WI79" s="5"/>
      <c r="WJ79" s="5"/>
      <c r="WK79" s="5"/>
      <c r="WL79" s="5"/>
      <c r="WM79" s="5"/>
      <c r="WN79" s="5"/>
      <c r="WO79" s="5"/>
      <c r="WP79" s="5"/>
      <c r="WQ79" s="5"/>
      <c r="WR79" s="5"/>
      <c r="WS79" s="5"/>
      <c r="WT79" s="5"/>
      <c r="WU79" s="5"/>
      <c r="WV79" s="5"/>
      <c r="WW79" s="5"/>
      <c r="WX79" s="5"/>
      <c r="WY79" s="5"/>
      <c r="WZ79" s="5"/>
      <c r="XA79" s="5"/>
      <c r="XB79" s="5"/>
      <c r="XC79" s="5"/>
      <c r="XD79" s="5"/>
      <c r="XE79" s="5"/>
      <c r="XF79" s="5"/>
      <c r="XG79" s="5"/>
      <c r="XH79" s="5"/>
      <c r="XI79" s="5"/>
      <c r="XJ79" s="5"/>
      <c r="XK79" s="5"/>
      <c r="XL79" s="5"/>
      <c r="XM79" s="5"/>
      <c r="XN79" s="5"/>
      <c r="XO79" s="5"/>
      <c r="XP79" s="5"/>
      <c r="XQ79" s="5"/>
      <c r="XR79" s="5"/>
      <c r="XS79" s="5"/>
      <c r="XT79" s="5"/>
      <c r="XU79" s="5"/>
      <c r="XV79" s="5"/>
      <c r="XW79" s="5"/>
    </row>
    <row r="80" spans="39:647" x14ac:dyDescent="0.45">
      <c r="AM80" s="5"/>
      <c r="AN80" s="5"/>
      <c r="AO80" s="5"/>
      <c r="AP80" s="5"/>
      <c r="AQ80" s="5"/>
      <c r="AR80" s="5"/>
      <c r="AS80" s="5"/>
      <c r="AT80" s="5"/>
      <c r="AU80" s="5"/>
      <c r="AV80" s="5"/>
      <c r="AW80" s="5"/>
      <c r="AX80" s="5"/>
      <c r="AY80" s="5"/>
      <c r="AZ80" s="5"/>
      <c r="BA80" s="5"/>
      <c r="BB80" s="5"/>
      <c r="BC80" s="5"/>
      <c r="BD80" s="5"/>
      <c r="BE80" s="5"/>
      <c r="BF80" s="5"/>
      <c r="BG80" s="5"/>
      <c r="BH80" s="5"/>
      <c r="BI80" s="5"/>
      <c r="BJ80" s="5"/>
      <c r="BK80" s="5"/>
      <c r="BL80" s="5"/>
      <c r="BM80" s="5"/>
      <c r="BN80" s="5"/>
      <c r="BO80" s="5"/>
      <c r="BP80" s="5"/>
      <c r="BQ80" s="5"/>
      <c r="BR80" s="5"/>
      <c r="BS80" s="5"/>
      <c r="BT80" s="5"/>
      <c r="BU80" s="5"/>
      <c r="BV80" s="5"/>
      <c r="BW80" s="5"/>
      <c r="BX80" s="5"/>
      <c r="BY80" s="5"/>
      <c r="BZ80" s="5"/>
      <c r="CA80" s="5"/>
      <c r="CB80" s="5"/>
      <c r="CC80" s="5"/>
      <c r="CD80" s="5"/>
      <c r="CE80" s="5"/>
      <c r="CF80" s="5"/>
      <c r="CG80" s="5"/>
      <c r="CH80" s="5"/>
      <c r="CI80" s="5"/>
      <c r="CJ80" s="5"/>
      <c r="CK80" s="5"/>
      <c r="CL80" s="5"/>
      <c r="CM80" s="5"/>
      <c r="CN80" s="5"/>
      <c r="CO80" s="5"/>
      <c r="CP80" s="5"/>
      <c r="CQ80" s="5"/>
      <c r="CR80" s="5"/>
      <c r="CS80" s="5"/>
      <c r="CT80" s="5"/>
      <c r="CU80" s="5"/>
      <c r="CV80" s="5"/>
      <c r="CW80" s="5"/>
      <c r="CX80" s="5"/>
      <c r="CY80" s="5"/>
      <c r="CZ80" s="5"/>
      <c r="DA80" s="5"/>
      <c r="DB80" s="5"/>
      <c r="DC80" s="5"/>
      <c r="DD80" s="5"/>
      <c r="DE80" s="5"/>
      <c r="DF80" s="5"/>
      <c r="DG80" s="5"/>
      <c r="DH80" s="5"/>
      <c r="DI80" s="5"/>
      <c r="DJ80" s="5"/>
      <c r="DK80" s="5"/>
      <c r="DL80" s="5"/>
      <c r="DM80" s="5"/>
      <c r="DN80" s="5"/>
      <c r="DO80" s="5"/>
      <c r="DP80" s="5"/>
      <c r="DQ80" s="5"/>
      <c r="DR80" s="5"/>
      <c r="DS80" s="5"/>
      <c r="DT80" s="5"/>
      <c r="DU80" s="5"/>
      <c r="DV80" s="5"/>
      <c r="DW80" s="5"/>
      <c r="DX80" s="5"/>
      <c r="DY80" s="5"/>
      <c r="DZ80" s="5"/>
      <c r="EA80" s="5"/>
      <c r="EB80" s="5"/>
      <c r="EC80" s="5"/>
      <c r="ED80" s="5"/>
      <c r="EE80" s="5"/>
      <c r="EF80" s="5"/>
      <c r="EG80" s="5"/>
      <c r="EH80" s="5"/>
      <c r="EI80" s="5"/>
      <c r="EJ80" s="5"/>
      <c r="EK80" s="5"/>
      <c r="EL80" s="5"/>
      <c r="EM80" s="5"/>
      <c r="EN80" s="5"/>
      <c r="EO80" s="5"/>
      <c r="EP80" s="5"/>
      <c r="EQ80" s="5"/>
      <c r="ER80" s="5"/>
      <c r="ES80" s="5"/>
      <c r="ET80" s="5"/>
      <c r="EU80" s="5"/>
      <c r="EV80" s="5"/>
      <c r="EW80" s="5"/>
      <c r="EX80" s="5"/>
      <c r="EY80" s="5"/>
      <c r="EZ80" s="5"/>
      <c r="FA80" s="5"/>
      <c r="FB80" s="5"/>
      <c r="FC80" s="5"/>
      <c r="FD80" s="5"/>
      <c r="FE80" s="5"/>
      <c r="FF80" s="5"/>
      <c r="FG80" s="5"/>
      <c r="FH80" s="5"/>
      <c r="FI80" s="5"/>
      <c r="FJ80" s="5"/>
      <c r="FK80" s="5"/>
      <c r="FL80" s="5"/>
      <c r="FM80" s="5"/>
      <c r="FN80" s="5"/>
      <c r="FO80" s="5"/>
      <c r="FP80" s="5"/>
      <c r="FQ80" s="5"/>
      <c r="FR80" s="5"/>
      <c r="FS80" s="5"/>
      <c r="FT80" s="5"/>
      <c r="FU80" s="5"/>
      <c r="FV80" s="5"/>
      <c r="FW80" s="5"/>
      <c r="FX80" s="5"/>
      <c r="FY80" s="5"/>
      <c r="FZ80" s="5"/>
      <c r="GA80" s="5"/>
      <c r="GB80" s="5"/>
      <c r="GC80" s="5"/>
      <c r="GD80" s="5"/>
      <c r="GE80" s="5"/>
      <c r="GF80" s="5"/>
      <c r="GG80" s="5"/>
      <c r="GH80" s="5"/>
      <c r="GI80" s="5"/>
      <c r="GJ80" s="5"/>
      <c r="GK80" s="5"/>
      <c r="GL80" s="5"/>
      <c r="GM80" s="5"/>
      <c r="GN80" s="5"/>
      <c r="GO80" s="5"/>
      <c r="GP80" s="5"/>
      <c r="GQ80" s="5"/>
      <c r="GR80" s="5"/>
      <c r="GS80" s="5"/>
      <c r="GT80" s="5"/>
      <c r="GU80" s="5"/>
      <c r="GV80" s="5"/>
      <c r="GW80" s="5"/>
      <c r="GX80" s="5"/>
      <c r="GY80" s="5"/>
      <c r="GZ80" s="5"/>
      <c r="HA80" s="5"/>
      <c r="HB80" s="5"/>
      <c r="HC80" s="5"/>
      <c r="HD80" s="5"/>
      <c r="HE80" s="5"/>
      <c r="HF80" s="5"/>
      <c r="HG80" s="5"/>
      <c r="HH80" s="5"/>
      <c r="HI80" s="5"/>
      <c r="HJ80" s="5"/>
      <c r="HK80" s="5"/>
      <c r="HL80" s="5"/>
      <c r="HM80" s="5"/>
      <c r="HN80" s="5"/>
      <c r="HO80" s="5"/>
      <c r="HP80" s="5"/>
      <c r="HQ80" s="5"/>
      <c r="HR80" s="5"/>
      <c r="HS80" s="5"/>
      <c r="HT80" s="5"/>
      <c r="HU80" s="5"/>
      <c r="HV80" s="5"/>
      <c r="HW80" s="5"/>
      <c r="HX80" s="5"/>
      <c r="HY80" s="5"/>
      <c r="HZ80" s="5"/>
      <c r="IA80" s="5"/>
      <c r="IB80" s="5"/>
      <c r="IC80" s="5"/>
      <c r="ID80" s="5"/>
      <c r="IE80" s="5"/>
      <c r="IF80" s="5"/>
      <c r="IG80" s="5"/>
      <c r="IH80" s="5"/>
      <c r="II80" s="5"/>
      <c r="IJ80" s="5"/>
      <c r="IK80" s="5"/>
      <c r="IL80" s="5"/>
      <c r="IM80" s="5"/>
      <c r="IN80" s="5"/>
      <c r="IO80" s="5"/>
      <c r="IP80" s="5"/>
      <c r="IQ80" s="5"/>
      <c r="IR80" s="5"/>
      <c r="IS80" s="5"/>
      <c r="IT80" s="5"/>
      <c r="IU80" s="5"/>
      <c r="IV80" s="5"/>
      <c r="IW80" s="5"/>
      <c r="IX80" s="5"/>
      <c r="IY80" s="5"/>
      <c r="IZ80" s="5"/>
      <c r="JA80" s="5"/>
      <c r="JB80" s="5"/>
      <c r="JC80" s="5"/>
      <c r="JD80" s="5"/>
      <c r="JE80" s="5"/>
      <c r="JF80" s="5"/>
      <c r="JG80" s="5"/>
      <c r="JH80" s="5"/>
      <c r="JI80" s="5"/>
      <c r="JJ80" s="5"/>
      <c r="JK80" s="5"/>
      <c r="JL80" s="5"/>
      <c r="JM80" s="5"/>
      <c r="JN80" s="5"/>
      <c r="JO80" s="5"/>
      <c r="JP80" s="5"/>
      <c r="JQ80" s="5"/>
      <c r="JR80" s="5"/>
      <c r="JS80" s="5"/>
      <c r="JT80" s="5"/>
      <c r="JU80" s="5"/>
      <c r="JV80" s="5"/>
      <c r="JW80" s="5"/>
      <c r="JX80" s="5"/>
      <c r="JY80" s="5"/>
      <c r="JZ80" s="5"/>
      <c r="KA80" s="5"/>
      <c r="KB80" s="5"/>
      <c r="KC80" s="5"/>
      <c r="KD80" s="5"/>
      <c r="KE80" s="5"/>
      <c r="KF80" s="5"/>
      <c r="KG80" s="5"/>
      <c r="KH80" s="5"/>
      <c r="KI80" s="5"/>
      <c r="KJ80" s="5"/>
      <c r="KK80" s="5"/>
      <c r="KL80" s="5"/>
      <c r="KM80" s="5"/>
      <c r="KN80" s="5"/>
      <c r="KO80" s="5"/>
      <c r="KP80" s="5"/>
      <c r="KQ80" s="5"/>
      <c r="KR80" s="5"/>
      <c r="KS80" s="5"/>
      <c r="KT80" s="5"/>
      <c r="KU80" s="5"/>
      <c r="KV80" s="5"/>
      <c r="KW80" s="5"/>
      <c r="KX80" s="5"/>
      <c r="KY80" s="5"/>
      <c r="KZ80" s="5"/>
      <c r="LA80" s="5"/>
      <c r="LB80" s="5"/>
      <c r="LC80" s="5"/>
      <c r="LD80" s="5"/>
      <c r="LE80" s="5"/>
      <c r="LF80" s="5"/>
      <c r="LG80" s="5"/>
      <c r="LH80" s="5"/>
      <c r="LI80" s="5"/>
      <c r="LJ80" s="5"/>
      <c r="LK80" s="5"/>
      <c r="LL80" s="5"/>
      <c r="LM80" s="5"/>
      <c r="LN80" s="5"/>
      <c r="LO80" s="5"/>
      <c r="LP80" s="5"/>
      <c r="LQ80" s="5"/>
      <c r="LR80" s="5"/>
      <c r="LS80" s="5"/>
      <c r="LT80" s="5"/>
      <c r="LU80" s="5"/>
      <c r="LV80" s="5"/>
      <c r="LW80" s="5"/>
      <c r="LX80" s="5"/>
      <c r="LY80" s="5"/>
      <c r="LZ80" s="5"/>
      <c r="MA80" s="5"/>
      <c r="MB80" s="5"/>
      <c r="MC80" s="5"/>
      <c r="MD80" s="5"/>
      <c r="ME80" s="5"/>
      <c r="MF80" s="5"/>
      <c r="MG80" s="5"/>
      <c r="MH80" s="5"/>
      <c r="MI80" s="5"/>
      <c r="MJ80" s="5"/>
      <c r="MK80" s="5"/>
      <c r="ML80" s="5"/>
      <c r="MM80" s="5"/>
      <c r="MN80" s="5"/>
      <c r="MO80" s="5"/>
      <c r="MP80" s="5"/>
      <c r="MQ80" s="5"/>
      <c r="MR80" s="5"/>
      <c r="MS80" s="5"/>
      <c r="MT80" s="5"/>
      <c r="MU80" s="5"/>
      <c r="MV80" s="5"/>
      <c r="MW80" s="5"/>
      <c r="MX80" s="5"/>
      <c r="MY80" s="5"/>
      <c r="MZ80" s="5"/>
      <c r="NA80" s="5"/>
      <c r="NB80" s="5"/>
      <c r="NC80" s="5"/>
      <c r="ND80" s="5"/>
      <c r="NE80" s="5"/>
      <c r="NF80" s="5"/>
      <c r="NG80" s="5"/>
      <c r="NH80" s="5"/>
      <c r="NI80" s="5"/>
      <c r="NJ80" s="5"/>
      <c r="NK80" s="5"/>
      <c r="NL80" s="5"/>
      <c r="NM80" s="5"/>
      <c r="NN80" s="5"/>
      <c r="NO80" s="5"/>
      <c r="NP80" s="5"/>
      <c r="NQ80" s="5"/>
      <c r="NR80" s="5"/>
      <c r="NS80" s="5"/>
      <c r="NT80" s="5"/>
      <c r="NU80" s="5"/>
      <c r="NV80" s="5"/>
      <c r="NW80" s="5"/>
      <c r="NX80" s="5"/>
      <c r="NY80" s="5"/>
      <c r="NZ80" s="5"/>
      <c r="OA80" s="5"/>
      <c r="OB80" s="5"/>
      <c r="OC80" s="5"/>
      <c r="OD80" s="5"/>
      <c r="OE80" s="5"/>
      <c r="OF80" s="5"/>
      <c r="OG80" s="5"/>
      <c r="OH80" s="5"/>
      <c r="OI80" s="5"/>
      <c r="OJ80" s="5"/>
      <c r="OK80" s="5"/>
      <c r="OL80" s="5"/>
      <c r="OM80" s="5"/>
      <c r="ON80" s="5"/>
      <c r="OO80" s="5"/>
      <c r="OP80" s="5"/>
      <c r="OQ80" s="5"/>
      <c r="OR80" s="5"/>
      <c r="OS80" s="5"/>
      <c r="OT80" s="5"/>
      <c r="OU80" s="5"/>
      <c r="OV80" s="5"/>
      <c r="OW80" s="5"/>
      <c r="OX80" s="5"/>
      <c r="OY80" s="5"/>
      <c r="OZ80" s="5"/>
      <c r="PA80" s="5"/>
      <c r="PB80" s="5"/>
      <c r="PC80" s="5"/>
      <c r="PD80" s="5"/>
      <c r="PE80" s="5"/>
      <c r="PF80" s="5"/>
      <c r="PG80" s="5"/>
      <c r="PH80" s="5"/>
      <c r="PI80" s="5"/>
      <c r="PJ80" s="5"/>
      <c r="PK80" s="5"/>
      <c r="PL80" s="5"/>
      <c r="PM80" s="5"/>
      <c r="PN80" s="5"/>
      <c r="PO80" s="5"/>
      <c r="PP80" s="5"/>
      <c r="PQ80" s="5"/>
      <c r="PR80" s="5"/>
      <c r="PS80" s="5"/>
      <c r="PT80" s="5"/>
      <c r="PU80" s="5"/>
      <c r="PV80" s="5"/>
      <c r="PW80" s="5"/>
      <c r="PX80" s="5"/>
      <c r="PY80" s="5"/>
      <c r="PZ80" s="5"/>
      <c r="QA80" s="5"/>
      <c r="QB80" s="5"/>
      <c r="QC80" s="5"/>
      <c r="QD80" s="5"/>
      <c r="QE80" s="5"/>
      <c r="QF80" s="5"/>
      <c r="QG80" s="5"/>
      <c r="QH80" s="5"/>
      <c r="QI80" s="5"/>
      <c r="QJ80" s="5"/>
      <c r="QK80" s="5"/>
      <c r="QL80" s="5"/>
      <c r="QM80" s="5"/>
      <c r="QN80" s="5"/>
      <c r="QO80" s="5"/>
      <c r="QP80" s="5"/>
      <c r="QQ80" s="5"/>
      <c r="QR80" s="5"/>
      <c r="QS80" s="5"/>
      <c r="QT80" s="5"/>
      <c r="QU80" s="5"/>
      <c r="QV80" s="5"/>
      <c r="QW80" s="5"/>
      <c r="QX80" s="5"/>
      <c r="QY80" s="5"/>
      <c r="QZ80" s="5"/>
      <c r="RA80" s="5"/>
      <c r="RB80" s="5"/>
      <c r="RC80" s="5"/>
      <c r="RD80" s="5"/>
      <c r="RE80" s="5"/>
      <c r="RF80" s="5"/>
      <c r="RG80" s="5"/>
      <c r="RH80" s="5"/>
      <c r="RI80" s="5"/>
      <c r="RJ80" s="5"/>
      <c r="RK80" s="5"/>
      <c r="RL80" s="5"/>
      <c r="RM80" s="5"/>
      <c r="RN80" s="5"/>
      <c r="RO80" s="5"/>
      <c r="RP80" s="5"/>
      <c r="RQ80" s="5"/>
      <c r="RR80" s="5"/>
      <c r="RS80" s="5"/>
      <c r="RT80" s="5"/>
      <c r="RU80" s="5"/>
      <c r="RV80" s="5"/>
      <c r="RW80" s="5"/>
      <c r="RX80" s="5"/>
      <c r="RY80" s="5"/>
      <c r="RZ80" s="5"/>
      <c r="SA80" s="5"/>
      <c r="SB80" s="5"/>
      <c r="SC80" s="5"/>
      <c r="SD80" s="5"/>
      <c r="SE80" s="5"/>
      <c r="SF80" s="5"/>
      <c r="SG80" s="5"/>
      <c r="SH80" s="5"/>
      <c r="SI80" s="5"/>
      <c r="SJ80" s="5"/>
      <c r="SK80" s="5"/>
      <c r="SL80" s="5"/>
      <c r="SM80" s="5"/>
      <c r="SN80" s="5"/>
      <c r="SO80" s="5"/>
      <c r="SP80" s="5"/>
      <c r="SQ80" s="5"/>
      <c r="SR80" s="5"/>
      <c r="SS80" s="5"/>
      <c r="ST80" s="5"/>
      <c r="SU80" s="5"/>
      <c r="SV80" s="5"/>
      <c r="SW80" s="5"/>
      <c r="SX80" s="5"/>
      <c r="SY80" s="5"/>
      <c r="SZ80" s="5"/>
      <c r="TA80" s="5"/>
      <c r="TB80" s="5"/>
      <c r="TC80" s="5"/>
      <c r="TD80" s="5"/>
      <c r="TE80" s="5"/>
      <c r="TF80" s="5"/>
      <c r="TG80" s="5"/>
      <c r="TH80" s="5"/>
      <c r="TI80" s="5"/>
      <c r="TJ80" s="5"/>
      <c r="TK80" s="5"/>
      <c r="TL80" s="5"/>
      <c r="TM80" s="5"/>
      <c r="TN80" s="5"/>
      <c r="TO80" s="5"/>
      <c r="TP80" s="5"/>
      <c r="TQ80" s="5"/>
      <c r="TR80" s="5"/>
      <c r="TS80" s="5"/>
      <c r="TT80" s="5"/>
      <c r="TU80" s="5"/>
      <c r="TV80" s="5"/>
      <c r="TW80" s="5"/>
      <c r="TX80" s="5"/>
      <c r="TY80" s="5"/>
      <c r="TZ80" s="5"/>
      <c r="UA80" s="5"/>
      <c r="UB80" s="5"/>
      <c r="UC80" s="5"/>
      <c r="UD80" s="5"/>
      <c r="UE80" s="5"/>
      <c r="UF80" s="5"/>
      <c r="UG80" s="5"/>
      <c r="UH80" s="5"/>
      <c r="UI80" s="5"/>
      <c r="UJ80" s="5"/>
      <c r="UK80" s="5"/>
      <c r="UL80" s="5"/>
      <c r="UM80" s="5"/>
      <c r="UN80" s="5"/>
      <c r="UO80" s="5"/>
      <c r="UP80" s="5"/>
      <c r="UQ80" s="5"/>
      <c r="UR80" s="5"/>
      <c r="US80" s="5"/>
      <c r="UT80" s="5"/>
      <c r="UU80" s="5"/>
      <c r="UV80" s="5"/>
      <c r="UW80" s="5"/>
      <c r="UX80" s="5"/>
      <c r="UY80" s="5"/>
      <c r="UZ80" s="5"/>
      <c r="VA80" s="5"/>
      <c r="VB80" s="5"/>
      <c r="VC80" s="5"/>
      <c r="VD80" s="5"/>
      <c r="VE80" s="5"/>
      <c r="VF80" s="5"/>
      <c r="VG80" s="5"/>
      <c r="VH80" s="5"/>
      <c r="VI80" s="5"/>
      <c r="VJ80" s="5"/>
      <c r="VK80" s="5"/>
      <c r="VL80" s="5"/>
      <c r="VM80" s="5"/>
      <c r="VN80" s="5"/>
      <c r="VO80" s="5"/>
      <c r="VP80" s="5"/>
      <c r="VQ80" s="5"/>
      <c r="VR80" s="5"/>
      <c r="VS80" s="5"/>
      <c r="VT80" s="5"/>
      <c r="VU80" s="5"/>
      <c r="VV80" s="5"/>
      <c r="VW80" s="5"/>
      <c r="VX80" s="5"/>
      <c r="VY80" s="5"/>
      <c r="VZ80" s="5"/>
      <c r="WA80" s="5"/>
      <c r="WB80" s="5"/>
      <c r="WC80" s="5"/>
      <c r="WD80" s="5"/>
      <c r="WE80" s="5"/>
      <c r="WF80" s="5"/>
      <c r="WG80" s="5"/>
      <c r="WH80" s="5"/>
      <c r="WI80" s="5"/>
      <c r="WJ80" s="5"/>
      <c r="WK80" s="5"/>
      <c r="WL80" s="5"/>
      <c r="WM80" s="5"/>
      <c r="WN80" s="5"/>
      <c r="WO80" s="5"/>
      <c r="WP80" s="5"/>
      <c r="WQ80" s="5"/>
      <c r="WR80" s="5"/>
      <c r="WS80" s="5"/>
      <c r="WT80" s="5"/>
      <c r="WU80" s="5"/>
      <c r="WV80" s="5"/>
      <c r="WW80" s="5"/>
      <c r="WX80" s="5"/>
      <c r="WY80" s="5"/>
      <c r="WZ80" s="5"/>
      <c r="XA80" s="5"/>
      <c r="XB80" s="5"/>
      <c r="XC80" s="5"/>
      <c r="XD80" s="5"/>
      <c r="XE80" s="5"/>
      <c r="XF80" s="5"/>
      <c r="XG80" s="5"/>
      <c r="XH80" s="5"/>
      <c r="XI80" s="5"/>
      <c r="XJ80" s="5"/>
      <c r="XK80" s="5"/>
      <c r="XL80" s="5"/>
      <c r="XM80" s="5"/>
      <c r="XN80" s="5"/>
      <c r="XO80" s="5"/>
      <c r="XP80" s="5"/>
      <c r="XQ80" s="5"/>
      <c r="XR80" s="5"/>
      <c r="XS80" s="5"/>
      <c r="XT80" s="5"/>
      <c r="XU80" s="5"/>
      <c r="XV80" s="5"/>
      <c r="XW80" s="5"/>
    </row>
    <row r="81" spans="39:647" x14ac:dyDescent="0.45">
      <c r="AM81" s="5"/>
      <c r="AN81" s="5"/>
      <c r="AO81" s="5"/>
      <c r="AP81" s="5"/>
      <c r="AQ81" s="5"/>
      <c r="AR81" s="5"/>
      <c r="AS81" s="5"/>
      <c r="AT81" s="5"/>
      <c r="AU81" s="5"/>
      <c r="AV81" s="5"/>
      <c r="AW81" s="5"/>
      <c r="AX81" s="5"/>
      <c r="AY81" s="5"/>
      <c r="AZ81" s="5"/>
      <c r="BA81" s="5"/>
      <c r="BB81" s="5"/>
      <c r="BC81" s="5"/>
      <c r="BD81" s="5"/>
      <c r="BE81" s="5"/>
      <c r="BF81" s="5"/>
      <c r="BG81" s="5"/>
      <c r="BH81" s="5"/>
      <c r="BI81" s="5"/>
      <c r="BJ81" s="5"/>
      <c r="BK81" s="5"/>
      <c r="BL81" s="5"/>
      <c r="BM81" s="5"/>
      <c r="BN81" s="5"/>
      <c r="BO81" s="5"/>
      <c r="BP81" s="5"/>
      <c r="BQ81" s="5"/>
      <c r="BR81" s="5"/>
      <c r="BS81" s="5"/>
      <c r="BT81" s="5"/>
      <c r="BU81" s="5"/>
      <c r="BV81" s="5"/>
      <c r="BW81" s="5"/>
      <c r="BX81" s="5"/>
      <c r="BY81" s="5"/>
      <c r="BZ81" s="5"/>
      <c r="CA81" s="5"/>
      <c r="CB81" s="5"/>
      <c r="CC81" s="5"/>
      <c r="CD81" s="5"/>
      <c r="CE81" s="5"/>
      <c r="CF81" s="5"/>
      <c r="CG81" s="5"/>
      <c r="CH81" s="5"/>
      <c r="CI81" s="5"/>
      <c r="CJ81" s="5"/>
      <c r="CK81" s="5"/>
      <c r="CL81" s="5"/>
      <c r="CM81" s="5"/>
      <c r="CN81" s="5"/>
      <c r="CO81" s="5"/>
      <c r="CP81" s="5"/>
      <c r="CQ81" s="5"/>
      <c r="CR81" s="5"/>
      <c r="CS81" s="5"/>
      <c r="CT81" s="5"/>
      <c r="CU81" s="5"/>
      <c r="CV81" s="5"/>
      <c r="CW81" s="5"/>
      <c r="CX81" s="5"/>
      <c r="CY81" s="5"/>
      <c r="CZ81" s="5"/>
      <c r="DA81" s="5"/>
      <c r="DB81" s="5"/>
      <c r="DC81" s="5"/>
      <c r="DD81" s="5"/>
      <c r="DE81" s="5"/>
      <c r="DF81" s="5"/>
      <c r="DG81" s="5"/>
      <c r="DH81" s="5"/>
      <c r="DI81" s="5"/>
      <c r="DJ81" s="5"/>
      <c r="DK81" s="5"/>
      <c r="DL81" s="5"/>
      <c r="DM81" s="5"/>
      <c r="DN81" s="5"/>
      <c r="DO81" s="5"/>
      <c r="DP81" s="5"/>
      <c r="DQ81" s="5"/>
      <c r="DR81" s="5"/>
      <c r="DS81" s="5"/>
      <c r="DT81" s="5"/>
      <c r="DU81" s="5"/>
      <c r="DV81" s="5"/>
      <c r="DW81" s="5"/>
      <c r="DX81" s="5"/>
      <c r="DY81" s="5"/>
      <c r="DZ81" s="5"/>
      <c r="EA81" s="5"/>
      <c r="EB81" s="5"/>
      <c r="EC81" s="5"/>
      <c r="ED81" s="5"/>
      <c r="EE81" s="5"/>
      <c r="EF81" s="5"/>
      <c r="EG81" s="5"/>
      <c r="EH81" s="5"/>
      <c r="EI81" s="5"/>
      <c r="EJ81" s="5"/>
      <c r="EK81" s="5"/>
      <c r="EL81" s="5"/>
      <c r="EM81" s="5"/>
      <c r="EN81" s="5"/>
      <c r="EO81" s="5"/>
      <c r="EP81" s="5"/>
      <c r="EQ81" s="5"/>
      <c r="ER81" s="5"/>
      <c r="ES81" s="5"/>
      <c r="ET81" s="5"/>
      <c r="EU81" s="5"/>
      <c r="EV81" s="5"/>
      <c r="EW81" s="5"/>
      <c r="EX81" s="5"/>
      <c r="EY81" s="5"/>
      <c r="EZ81" s="5"/>
      <c r="FA81" s="5"/>
      <c r="FB81" s="5"/>
      <c r="FC81" s="5"/>
      <c r="FD81" s="5"/>
      <c r="FE81" s="5"/>
      <c r="FF81" s="5"/>
      <c r="FG81" s="5"/>
      <c r="FH81" s="5"/>
      <c r="FI81" s="5"/>
      <c r="FJ81" s="5"/>
      <c r="FK81" s="5"/>
      <c r="FL81" s="5"/>
      <c r="FM81" s="5"/>
      <c r="FN81" s="5"/>
      <c r="FO81" s="5"/>
      <c r="FP81" s="5"/>
      <c r="FQ81" s="5"/>
      <c r="FR81" s="5"/>
      <c r="FS81" s="5"/>
      <c r="FT81" s="5"/>
      <c r="FU81" s="5"/>
      <c r="FV81" s="5"/>
      <c r="FW81" s="5"/>
      <c r="FX81" s="5"/>
      <c r="FY81" s="5"/>
      <c r="FZ81" s="5"/>
      <c r="GA81" s="5"/>
      <c r="GB81" s="5"/>
      <c r="GC81" s="5"/>
      <c r="GD81" s="5"/>
      <c r="GE81" s="5"/>
      <c r="GF81" s="5"/>
      <c r="GG81" s="5"/>
      <c r="GH81" s="5"/>
      <c r="GI81" s="5"/>
      <c r="GJ81" s="5"/>
      <c r="GK81" s="5"/>
      <c r="GL81" s="5"/>
      <c r="GM81" s="5"/>
      <c r="GN81" s="5"/>
      <c r="GO81" s="5"/>
      <c r="GP81" s="5"/>
      <c r="GQ81" s="5"/>
      <c r="GR81" s="5"/>
      <c r="GS81" s="5"/>
      <c r="GT81" s="5"/>
      <c r="GU81" s="5"/>
      <c r="GV81" s="5"/>
      <c r="GW81" s="5"/>
      <c r="GX81" s="5"/>
      <c r="GY81" s="5"/>
      <c r="GZ81" s="5"/>
      <c r="HA81" s="5"/>
      <c r="HB81" s="5"/>
      <c r="HC81" s="5"/>
      <c r="HD81" s="5"/>
      <c r="HE81" s="5"/>
      <c r="HF81" s="5"/>
      <c r="HG81" s="5"/>
      <c r="HH81" s="5"/>
      <c r="HI81" s="5"/>
      <c r="HJ81" s="5"/>
      <c r="HK81" s="5"/>
      <c r="HL81" s="5"/>
      <c r="HM81" s="5"/>
      <c r="HN81" s="5"/>
      <c r="HO81" s="5"/>
      <c r="HP81" s="5"/>
      <c r="HQ81" s="5"/>
      <c r="HR81" s="5"/>
      <c r="HS81" s="5"/>
      <c r="HT81" s="5"/>
      <c r="HU81" s="5"/>
      <c r="HV81" s="5"/>
      <c r="HW81" s="5"/>
      <c r="HX81" s="5"/>
      <c r="HY81" s="5"/>
      <c r="HZ81" s="5"/>
      <c r="IA81" s="5"/>
      <c r="IB81" s="5"/>
      <c r="IC81" s="5"/>
      <c r="ID81" s="5"/>
      <c r="IE81" s="5"/>
      <c r="IF81" s="5"/>
      <c r="IG81" s="5"/>
      <c r="IH81" s="5"/>
      <c r="II81" s="5"/>
      <c r="IJ81" s="5"/>
      <c r="IK81" s="5"/>
      <c r="IL81" s="5"/>
      <c r="IM81" s="5"/>
      <c r="IN81" s="5"/>
      <c r="IO81" s="5"/>
      <c r="IP81" s="5"/>
      <c r="IQ81" s="5"/>
      <c r="IR81" s="5"/>
      <c r="IS81" s="5"/>
      <c r="IT81" s="5"/>
      <c r="IU81" s="5"/>
      <c r="IV81" s="5"/>
      <c r="IW81" s="5"/>
      <c r="IX81" s="5"/>
      <c r="IY81" s="5"/>
      <c r="IZ81" s="5"/>
      <c r="JA81" s="5"/>
      <c r="JB81" s="5"/>
      <c r="JC81" s="5"/>
      <c r="JD81" s="5"/>
      <c r="JE81" s="5"/>
      <c r="JF81" s="5"/>
      <c r="JG81" s="5"/>
      <c r="JH81" s="5"/>
      <c r="JI81" s="5"/>
      <c r="JJ81" s="5"/>
      <c r="JK81" s="5"/>
      <c r="JL81" s="5"/>
      <c r="JM81" s="5"/>
      <c r="JN81" s="5"/>
      <c r="JO81" s="5"/>
      <c r="JP81" s="5"/>
      <c r="JQ81" s="5"/>
      <c r="JR81" s="5"/>
      <c r="JS81" s="5"/>
      <c r="JT81" s="5"/>
      <c r="JU81" s="5"/>
      <c r="JV81" s="5"/>
      <c r="JW81" s="5"/>
      <c r="JX81" s="5"/>
      <c r="JY81" s="5"/>
      <c r="JZ81" s="5"/>
      <c r="KA81" s="5"/>
      <c r="KB81" s="5"/>
      <c r="KC81" s="5"/>
      <c r="KD81" s="5"/>
      <c r="KE81" s="5"/>
      <c r="KF81" s="5"/>
      <c r="KG81" s="5"/>
      <c r="KH81" s="5"/>
      <c r="KI81" s="5"/>
      <c r="KJ81" s="5"/>
      <c r="KK81" s="5"/>
      <c r="KL81" s="5"/>
      <c r="KM81" s="5"/>
      <c r="KN81" s="5"/>
      <c r="KO81" s="5"/>
      <c r="KP81" s="5"/>
      <c r="KQ81" s="5"/>
      <c r="KR81" s="5"/>
      <c r="KS81" s="5"/>
      <c r="KT81" s="5"/>
      <c r="KU81" s="5"/>
      <c r="KV81" s="5"/>
      <c r="KW81" s="5"/>
      <c r="KX81" s="5"/>
      <c r="KY81" s="5"/>
      <c r="KZ81" s="5"/>
      <c r="LA81" s="5"/>
      <c r="LB81" s="5"/>
      <c r="LC81" s="5"/>
      <c r="LD81" s="5"/>
      <c r="LE81" s="5"/>
      <c r="LF81" s="5"/>
      <c r="LG81" s="5"/>
      <c r="LH81" s="5"/>
      <c r="LI81" s="5"/>
      <c r="LJ81" s="5"/>
      <c r="LK81" s="5"/>
      <c r="LL81" s="5"/>
      <c r="LM81" s="5"/>
      <c r="LN81" s="5"/>
      <c r="LO81" s="5"/>
      <c r="LP81" s="5"/>
      <c r="LQ81" s="5"/>
      <c r="LR81" s="5"/>
      <c r="LS81" s="5"/>
      <c r="LT81" s="5"/>
      <c r="LU81" s="5"/>
      <c r="LV81" s="5"/>
      <c r="LW81" s="5"/>
      <c r="LX81" s="5"/>
      <c r="LY81" s="5"/>
      <c r="LZ81" s="5"/>
      <c r="MA81" s="5"/>
      <c r="MB81" s="5"/>
      <c r="MC81" s="5"/>
      <c r="MD81" s="5"/>
      <c r="ME81" s="5"/>
      <c r="MF81" s="5"/>
      <c r="MG81" s="5"/>
      <c r="MH81" s="5"/>
      <c r="MI81" s="5"/>
      <c r="MJ81" s="5"/>
      <c r="MK81" s="5"/>
      <c r="ML81" s="5"/>
      <c r="MM81" s="5"/>
      <c r="MN81" s="5"/>
      <c r="MO81" s="5"/>
      <c r="MP81" s="5"/>
      <c r="MQ81" s="5"/>
      <c r="MR81" s="5"/>
      <c r="MS81" s="5"/>
      <c r="MT81" s="5"/>
      <c r="MU81" s="5"/>
      <c r="MV81" s="5"/>
      <c r="MW81" s="5"/>
      <c r="MX81" s="5"/>
      <c r="MY81" s="5"/>
      <c r="MZ81" s="5"/>
      <c r="NA81" s="5"/>
      <c r="NB81" s="5"/>
      <c r="NC81" s="5"/>
      <c r="ND81" s="5"/>
      <c r="NE81" s="5"/>
      <c r="NF81" s="5"/>
      <c r="NG81" s="5"/>
      <c r="NH81" s="5"/>
      <c r="NI81" s="5"/>
      <c r="NJ81" s="5"/>
      <c r="NK81" s="5"/>
      <c r="NL81" s="5"/>
      <c r="NM81" s="5"/>
      <c r="NN81" s="5"/>
      <c r="NO81" s="5"/>
      <c r="NP81" s="5"/>
      <c r="NQ81" s="5"/>
      <c r="NR81" s="5"/>
      <c r="NS81" s="5"/>
      <c r="NT81" s="5"/>
      <c r="NU81" s="5"/>
      <c r="NV81" s="5"/>
      <c r="NW81" s="5"/>
      <c r="NX81" s="5"/>
      <c r="NY81" s="5"/>
      <c r="NZ81" s="5"/>
      <c r="OA81" s="5"/>
      <c r="OB81" s="5"/>
      <c r="OC81" s="5"/>
      <c r="OD81" s="5"/>
      <c r="OE81" s="5"/>
      <c r="OF81" s="5"/>
      <c r="OG81" s="5"/>
      <c r="OH81" s="5"/>
      <c r="OI81" s="5"/>
      <c r="OJ81" s="5"/>
      <c r="OK81" s="5"/>
      <c r="OL81" s="5"/>
      <c r="OM81" s="5"/>
      <c r="ON81" s="5"/>
      <c r="OO81" s="5"/>
      <c r="OP81" s="5"/>
      <c r="OQ81" s="5"/>
      <c r="OR81" s="5"/>
      <c r="OS81" s="5"/>
      <c r="OT81" s="5"/>
      <c r="OU81" s="5"/>
      <c r="OV81" s="5"/>
      <c r="OW81" s="5"/>
      <c r="OX81" s="5"/>
      <c r="OY81" s="5"/>
      <c r="OZ81" s="5"/>
      <c r="PA81" s="5"/>
      <c r="PB81" s="5"/>
      <c r="PC81" s="5"/>
      <c r="PD81" s="5"/>
      <c r="PE81" s="5"/>
      <c r="PF81" s="5"/>
      <c r="PG81" s="5"/>
      <c r="PH81" s="5"/>
      <c r="PI81" s="5"/>
      <c r="PJ81" s="5"/>
      <c r="PK81" s="5"/>
      <c r="PL81" s="5"/>
      <c r="PM81" s="5"/>
      <c r="PN81" s="5"/>
      <c r="PO81" s="5"/>
      <c r="PP81" s="5"/>
      <c r="PQ81" s="5"/>
      <c r="PR81" s="5"/>
      <c r="PS81" s="5"/>
      <c r="PT81" s="5"/>
      <c r="PU81" s="5"/>
      <c r="PV81" s="5"/>
      <c r="PW81" s="5"/>
      <c r="PX81" s="5"/>
      <c r="PY81" s="5"/>
      <c r="PZ81" s="5"/>
      <c r="QA81" s="5"/>
      <c r="QB81" s="5"/>
      <c r="QC81" s="5"/>
      <c r="QD81" s="5"/>
      <c r="QE81" s="5"/>
      <c r="QF81" s="5"/>
      <c r="QG81" s="5"/>
      <c r="QH81" s="5"/>
      <c r="QI81" s="5"/>
      <c r="QJ81" s="5"/>
      <c r="QK81" s="5"/>
      <c r="QL81" s="5"/>
      <c r="QM81" s="5"/>
      <c r="QN81" s="5"/>
      <c r="QO81" s="5"/>
      <c r="QP81" s="5"/>
      <c r="QQ81" s="5"/>
      <c r="QR81" s="5"/>
      <c r="QS81" s="5"/>
      <c r="QT81" s="5"/>
      <c r="QU81" s="5"/>
      <c r="QV81" s="5"/>
      <c r="QW81" s="5"/>
      <c r="QX81" s="5"/>
      <c r="QY81" s="5"/>
      <c r="QZ81" s="5"/>
      <c r="RA81" s="5"/>
      <c r="RB81" s="5"/>
      <c r="RC81" s="5"/>
      <c r="RD81" s="5"/>
      <c r="RE81" s="5"/>
      <c r="RF81" s="5"/>
      <c r="RG81" s="5"/>
      <c r="RH81" s="5"/>
      <c r="RI81" s="5"/>
      <c r="RJ81" s="5"/>
      <c r="RK81" s="5"/>
      <c r="RL81" s="5"/>
      <c r="RM81" s="5"/>
      <c r="RN81" s="5"/>
      <c r="RO81" s="5"/>
      <c r="RP81" s="5"/>
      <c r="RQ81" s="5"/>
      <c r="RR81" s="5"/>
      <c r="RS81" s="5"/>
      <c r="RT81" s="5"/>
      <c r="RU81" s="5"/>
      <c r="RV81" s="5"/>
      <c r="RW81" s="5"/>
      <c r="RX81" s="5"/>
      <c r="RY81" s="5"/>
      <c r="RZ81" s="5"/>
      <c r="SA81" s="5"/>
      <c r="SB81" s="5"/>
      <c r="SC81" s="5"/>
      <c r="SD81" s="5"/>
      <c r="SE81" s="5"/>
      <c r="SF81" s="5"/>
      <c r="SG81" s="5"/>
      <c r="SH81" s="5"/>
      <c r="SI81" s="5"/>
      <c r="SJ81" s="5"/>
      <c r="SK81" s="5"/>
      <c r="SL81" s="5"/>
      <c r="SM81" s="5"/>
      <c r="SN81" s="5"/>
      <c r="SO81" s="5"/>
      <c r="SP81" s="5"/>
      <c r="SQ81" s="5"/>
      <c r="SR81" s="5"/>
      <c r="SS81" s="5"/>
      <c r="ST81" s="5"/>
      <c r="SU81" s="5"/>
      <c r="SV81" s="5"/>
      <c r="SW81" s="5"/>
      <c r="SX81" s="5"/>
      <c r="SY81" s="5"/>
      <c r="SZ81" s="5"/>
      <c r="TA81" s="5"/>
      <c r="TB81" s="5"/>
      <c r="TC81" s="5"/>
      <c r="TD81" s="5"/>
      <c r="TE81" s="5"/>
      <c r="TF81" s="5"/>
      <c r="TG81" s="5"/>
      <c r="TH81" s="5"/>
      <c r="TI81" s="5"/>
      <c r="TJ81" s="5"/>
      <c r="TK81" s="5"/>
      <c r="TL81" s="5"/>
      <c r="TM81" s="5"/>
      <c r="TN81" s="5"/>
      <c r="TO81" s="5"/>
      <c r="TP81" s="5"/>
      <c r="TQ81" s="5"/>
      <c r="TR81" s="5"/>
      <c r="TS81" s="5"/>
      <c r="TT81" s="5"/>
      <c r="TU81" s="5"/>
      <c r="TV81" s="5"/>
      <c r="TW81" s="5"/>
      <c r="TX81" s="5"/>
      <c r="TY81" s="5"/>
      <c r="TZ81" s="5"/>
      <c r="UA81" s="5"/>
      <c r="UB81" s="5"/>
      <c r="UC81" s="5"/>
      <c r="UD81" s="5"/>
      <c r="UE81" s="5"/>
      <c r="UF81" s="5"/>
      <c r="UG81" s="5"/>
      <c r="UH81" s="5"/>
      <c r="UI81" s="5"/>
      <c r="UJ81" s="5"/>
      <c r="UK81" s="5"/>
      <c r="UL81" s="5"/>
      <c r="UM81" s="5"/>
      <c r="UN81" s="5"/>
      <c r="UO81" s="5"/>
      <c r="UP81" s="5"/>
      <c r="UQ81" s="5"/>
      <c r="UR81" s="5"/>
      <c r="US81" s="5"/>
      <c r="UT81" s="5"/>
      <c r="UU81" s="5"/>
      <c r="UV81" s="5"/>
      <c r="UW81" s="5"/>
      <c r="UX81" s="5"/>
      <c r="UY81" s="5"/>
      <c r="UZ81" s="5"/>
      <c r="VA81" s="5"/>
      <c r="VB81" s="5"/>
      <c r="VC81" s="5"/>
      <c r="VD81" s="5"/>
      <c r="VE81" s="5"/>
      <c r="VF81" s="5"/>
      <c r="VG81" s="5"/>
      <c r="VH81" s="5"/>
      <c r="VI81" s="5"/>
      <c r="VJ81" s="5"/>
      <c r="VK81" s="5"/>
      <c r="VL81" s="5"/>
      <c r="VM81" s="5"/>
      <c r="VN81" s="5"/>
      <c r="VO81" s="5"/>
      <c r="VP81" s="5"/>
      <c r="VQ81" s="5"/>
      <c r="VR81" s="5"/>
      <c r="VS81" s="5"/>
      <c r="VT81" s="5"/>
      <c r="VU81" s="5"/>
      <c r="VV81" s="5"/>
      <c r="VW81" s="5"/>
      <c r="VX81" s="5"/>
      <c r="VY81" s="5"/>
      <c r="VZ81" s="5"/>
      <c r="WA81" s="5"/>
      <c r="WB81" s="5"/>
      <c r="WC81" s="5"/>
      <c r="WD81" s="5"/>
      <c r="WE81" s="5"/>
      <c r="WF81" s="5"/>
      <c r="WG81" s="5"/>
      <c r="WH81" s="5"/>
      <c r="WI81" s="5"/>
      <c r="WJ81" s="5"/>
      <c r="WK81" s="5"/>
      <c r="WL81" s="5"/>
      <c r="WM81" s="5"/>
      <c r="WN81" s="5"/>
      <c r="WO81" s="5"/>
      <c r="WP81" s="5"/>
      <c r="WQ81" s="5"/>
      <c r="WR81" s="5"/>
      <c r="WS81" s="5"/>
      <c r="WT81" s="5"/>
      <c r="WU81" s="5"/>
      <c r="WV81" s="5"/>
      <c r="WW81" s="5"/>
      <c r="WX81" s="5"/>
      <c r="WY81" s="5"/>
      <c r="WZ81" s="5"/>
      <c r="XA81" s="5"/>
      <c r="XB81" s="5"/>
      <c r="XC81" s="5"/>
      <c r="XD81" s="5"/>
      <c r="XE81" s="5"/>
      <c r="XF81" s="5"/>
      <c r="XG81" s="5"/>
      <c r="XH81" s="5"/>
      <c r="XI81" s="5"/>
      <c r="XJ81" s="5"/>
      <c r="XK81" s="5"/>
      <c r="XL81" s="5"/>
      <c r="XM81" s="5"/>
      <c r="XN81" s="5"/>
      <c r="XO81" s="5"/>
      <c r="XP81" s="5"/>
      <c r="XQ81" s="5"/>
      <c r="XR81" s="5"/>
      <c r="XS81" s="5"/>
      <c r="XT81" s="5"/>
      <c r="XU81" s="5"/>
      <c r="XV81" s="5"/>
      <c r="XW81" s="5"/>
    </row>
    <row r="82" spans="39:647" x14ac:dyDescent="0.4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c r="EU82" s="5"/>
      <c r="EV82" s="5"/>
      <c r="EW82" s="5"/>
      <c r="EX82" s="5"/>
      <c r="EY82" s="5"/>
      <c r="EZ82" s="5"/>
      <c r="FA82" s="5"/>
      <c r="FB82" s="5"/>
      <c r="FC82" s="5"/>
      <c r="FD82" s="5"/>
      <c r="FE82" s="5"/>
      <c r="FF82" s="5"/>
      <c r="FG82" s="5"/>
      <c r="FH82" s="5"/>
      <c r="FI82" s="5"/>
      <c r="FJ82" s="5"/>
      <c r="FK82" s="5"/>
      <c r="FL82" s="5"/>
      <c r="FM82" s="5"/>
      <c r="FN82" s="5"/>
      <c r="FO82" s="5"/>
      <c r="FP82" s="5"/>
      <c r="FQ82" s="5"/>
      <c r="FR82" s="5"/>
      <c r="FS82" s="5"/>
      <c r="FT82" s="5"/>
      <c r="FU82" s="5"/>
      <c r="FV82" s="5"/>
      <c r="FW82" s="5"/>
      <c r="FX82" s="5"/>
      <c r="FY82" s="5"/>
      <c r="FZ82" s="5"/>
      <c r="GA82" s="5"/>
      <c r="GB82" s="5"/>
      <c r="GC82" s="5"/>
      <c r="GD82" s="5"/>
      <c r="GE82" s="5"/>
      <c r="GF82" s="5"/>
      <c r="GG82" s="5"/>
      <c r="GH82" s="5"/>
      <c r="GI82" s="5"/>
      <c r="GJ82" s="5"/>
      <c r="GK82" s="5"/>
      <c r="GL82" s="5"/>
      <c r="GM82" s="5"/>
      <c r="GN82" s="5"/>
      <c r="GO82" s="5"/>
      <c r="GP82" s="5"/>
      <c r="GQ82" s="5"/>
      <c r="GR82" s="5"/>
      <c r="GS82" s="5"/>
      <c r="GT82" s="5"/>
      <c r="GU82" s="5"/>
      <c r="GV82" s="5"/>
      <c r="GW82" s="5"/>
      <c r="GX82" s="5"/>
      <c r="GY82" s="5"/>
      <c r="GZ82" s="5"/>
      <c r="HA82" s="5"/>
      <c r="HB82" s="5"/>
      <c r="HC82" s="5"/>
      <c r="HD82" s="5"/>
      <c r="HE82" s="5"/>
      <c r="HF82" s="5"/>
      <c r="HG82" s="5"/>
      <c r="HH82" s="5"/>
      <c r="HI82" s="5"/>
      <c r="HJ82" s="5"/>
      <c r="HK82" s="5"/>
      <c r="HL82" s="5"/>
      <c r="HM82" s="5"/>
      <c r="HN82" s="5"/>
      <c r="HO82" s="5"/>
      <c r="HP82" s="5"/>
      <c r="HQ82" s="5"/>
      <c r="HR82" s="5"/>
      <c r="HS82" s="5"/>
      <c r="HT82" s="5"/>
      <c r="HU82" s="5"/>
      <c r="HV82" s="5"/>
      <c r="HW82" s="5"/>
      <c r="HX82" s="5"/>
      <c r="HY82" s="5"/>
      <c r="HZ82" s="5"/>
      <c r="IA82" s="5"/>
      <c r="IB82" s="5"/>
      <c r="IC82" s="5"/>
      <c r="ID82" s="5"/>
      <c r="IE82" s="5"/>
      <c r="IF82" s="5"/>
      <c r="IG82" s="5"/>
      <c r="IH82" s="5"/>
      <c r="II82" s="5"/>
      <c r="IJ82" s="5"/>
      <c r="IK82" s="5"/>
      <c r="IL82" s="5"/>
      <c r="IM82" s="5"/>
      <c r="IN82" s="5"/>
      <c r="IO82" s="5"/>
      <c r="IP82" s="5"/>
      <c r="IQ82" s="5"/>
      <c r="IR82" s="5"/>
      <c r="IS82" s="5"/>
      <c r="IT82" s="5"/>
      <c r="IU82" s="5"/>
      <c r="IV82" s="5"/>
      <c r="IW82" s="5"/>
      <c r="IX82" s="5"/>
      <c r="IY82" s="5"/>
      <c r="IZ82" s="5"/>
      <c r="JA82" s="5"/>
      <c r="JB82" s="5"/>
      <c r="JC82" s="5"/>
      <c r="JD82" s="5"/>
      <c r="JE82" s="5"/>
      <c r="JF82" s="5"/>
      <c r="JG82" s="5"/>
      <c r="JH82" s="5"/>
      <c r="JI82" s="5"/>
      <c r="JJ82" s="5"/>
      <c r="JK82" s="5"/>
      <c r="JL82" s="5"/>
      <c r="JM82" s="5"/>
      <c r="JN82" s="5"/>
      <c r="JO82" s="5"/>
      <c r="JP82" s="5"/>
      <c r="JQ82" s="5"/>
      <c r="JR82" s="5"/>
      <c r="JS82" s="5"/>
      <c r="JT82" s="5"/>
      <c r="JU82" s="5"/>
      <c r="JV82" s="5"/>
      <c r="JW82" s="5"/>
      <c r="JX82" s="5"/>
      <c r="JY82" s="5"/>
      <c r="JZ82" s="5"/>
      <c r="KA82" s="5"/>
      <c r="KB82" s="5"/>
      <c r="KC82" s="5"/>
      <c r="KD82" s="5"/>
      <c r="KE82" s="5"/>
      <c r="KF82" s="5"/>
      <c r="KG82" s="5"/>
      <c r="KH82" s="5"/>
      <c r="KI82" s="5"/>
      <c r="KJ82" s="5"/>
      <c r="KK82" s="5"/>
      <c r="KL82" s="5"/>
      <c r="KM82" s="5"/>
      <c r="KN82" s="5"/>
      <c r="KO82" s="5"/>
      <c r="KP82" s="5"/>
      <c r="KQ82" s="5"/>
      <c r="KR82" s="5"/>
      <c r="KS82" s="5"/>
      <c r="KT82" s="5"/>
      <c r="KU82" s="5"/>
      <c r="KV82" s="5"/>
      <c r="KW82" s="5"/>
      <c r="KX82" s="5"/>
      <c r="KY82" s="5"/>
      <c r="KZ82" s="5"/>
      <c r="LA82" s="5"/>
      <c r="LB82" s="5"/>
      <c r="LC82" s="5"/>
      <c r="LD82" s="5"/>
      <c r="LE82" s="5"/>
      <c r="LF82" s="5"/>
      <c r="LG82" s="5"/>
      <c r="LH82" s="5"/>
      <c r="LI82" s="5"/>
      <c r="LJ82" s="5"/>
      <c r="LK82" s="5"/>
      <c r="LL82" s="5"/>
      <c r="LM82" s="5"/>
      <c r="LN82" s="5"/>
      <c r="LO82" s="5"/>
      <c r="LP82" s="5"/>
      <c r="LQ82" s="5"/>
      <c r="LR82" s="5"/>
      <c r="LS82" s="5"/>
      <c r="LT82" s="5"/>
      <c r="LU82" s="5"/>
      <c r="LV82" s="5"/>
      <c r="LW82" s="5"/>
      <c r="LX82" s="5"/>
      <c r="LY82" s="5"/>
      <c r="LZ82" s="5"/>
      <c r="MA82" s="5"/>
      <c r="MB82" s="5"/>
      <c r="MC82" s="5"/>
      <c r="MD82" s="5"/>
      <c r="ME82" s="5"/>
      <c r="MF82" s="5"/>
      <c r="MG82" s="5"/>
      <c r="MH82" s="5"/>
      <c r="MI82" s="5"/>
      <c r="MJ82" s="5"/>
      <c r="MK82" s="5"/>
      <c r="ML82" s="5"/>
      <c r="MM82" s="5"/>
      <c r="MN82" s="5"/>
      <c r="MO82" s="5"/>
      <c r="MP82" s="5"/>
      <c r="MQ82" s="5"/>
      <c r="MR82" s="5"/>
      <c r="MS82" s="5"/>
      <c r="MT82" s="5"/>
      <c r="MU82" s="5"/>
      <c r="MV82" s="5"/>
      <c r="MW82" s="5"/>
      <c r="MX82" s="5"/>
      <c r="MY82" s="5"/>
      <c r="MZ82" s="5"/>
      <c r="NA82" s="5"/>
      <c r="NB82" s="5"/>
      <c r="NC82" s="5"/>
      <c r="ND82" s="5"/>
      <c r="NE82" s="5"/>
      <c r="NF82" s="5"/>
      <c r="NG82" s="5"/>
      <c r="NH82" s="5"/>
      <c r="NI82" s="5"/>
      <c r="NJ82" s="5"/>
      <c r="NK82" s="5"/>
      <c r="NL82" s="5"/>
      <c r="NM82" s="5"/>
      <c r="NN82" s="5"/>
      <c r="NO82" s="5"/>
      <c r="NP82" s="5"/>
      <c r="NQ82" s="5"/>
      <c r="NR82" s="5"/>
      <c r="NS82" s="5"/>
      <c r="NT82" s="5"/>
      <c r="NU82" s="5"/>
      <c r="NV82" s="5"/>
      <c r="NW82" s="5"/>
      <c r="NX82" s="5"/>
      <c r="NY82" s="5"/>
      <c r="NZ82" s="5"/>
      <c r="OA82" s="5"/>
      <c r="OB82" s="5"/>
      <c r="OC82" s="5"/>
      <c r="OD82" s="5"/>
      <c r="OE82" s="5"/>
      <c r="OF82" s="5"/>
      <c r="OG82" s="5"/>
      <c r="OH82" s="5"/>
      <c r="OI82" s="5"/>
      <c r="OJ82" s="5"/>
      <c r="OK82" s="5"/>
      <c r="OL82" s="5"/>
      <c r="OM82" s="5"/>
      <c r="ON82" s="5"/>
      <c r="OO82" s="5"/>
      <c r="OP82" s="5"/>
      <c r="OQ82" s="5"/>
      <c r="OR82" s="5"/>
      <c r="OS82" s="5"/>
      <c r="OT82" s="5"/>
      <c r="OU82" s="5"/>
      <c r="OV82" s="5"/>
      <c r="OW82" s="5"/>
      <c r="OX82" s="5"/>
      <c r="OY82" s="5"/>
      <c r="OZ82" s="5"/>
      <c r="PA82" s="5"/>
      <c r="PB82" s="5"/>
      <c r="PC82" s="5"/>
      <c r="PD82" s="5"/>
      <c r="PE82" s="5"/>
      <c r="PF82" s="5"/>
      <c r="PG82" s="5"/>
      <c r="PH82" s="5"/>
      <c r="PI82" s="5"/>
      <c r="PJ82" s="5"/>
      <c r="PK82" s="5"/>
      <c r="PL82" s="5"/>
      <c r="PM82" s="5"/>
      <c r="PN82" s="5"/>
      <c r="PO82" s="5"/>
      <c r="PP82" s="5"/>
      <c r="PQ82" s="5"/>
      <c r="PR82" s="5"/>
      <c r="PS82" s="5"/>
      <c r="PT82" s="5"/>
      <c r="PU82" s="5"/>
      <c r="PV82" s="5"/>
      <c r="PW82" s="5"/>
      <c r="PX82" s="5"/>
      <c r="PY82" s="5"/>
      <c r="PZ82" s="5"/>
      <c r="QA82" s="5"/>
      <c r="QB82" s="5"/>
      <c r="QC82" s="5"/>
      <c r="QD82" s="5"/>
      <c r="QE82" s="5"/>
      <c r="QF82" s="5"/>
      <c r="QG82" s="5"/>
      <c r="QH82" s="5"/>
      <c r="QI82" s="5"/>
      <c r="QJ82" s="5"/>
      <c r="QK82" s="5"/>
      <c r="QL82" s="5"/>
      <c r="QM82" s="5"/>
      <c r="QN82" s="5"/>
      <c r="QO82" s="5"/>
      <c r="QP82" s="5"/>
      <c r="QQ82" s="5"/>
      <c r="QR82" s="5"/>
      <c r="QS82" s="5"/>
      <c r="QT82" s="5"/>
      <c r="QU82" s="5"/>
      <c r="QV82" s="5"/>
      <c r="QW82" s="5"/>
      <c r="QX82" s="5"/>
      <c r="QY82" s="5"/>
      <c r="QZ82" s="5"/>
      <c r="RA82" s="5"/>
      <c r="RB82" s="5"/>
      <c r="RC82" s="5"/>
      <c r="RD82" s="5"/>
      <c r="RE82" s="5"/>
      <c r="RF82" s="5"/>
      <c r="RG82" s="5"/>
      <c r="RH82" s="5"/>
      <c r="RI82" s="5"/>
      <c r="RJ82" s="5"/>
      <c r="RK82" s="5"/>
      <c r="RL82" s="5"/>
      <c r="RM82" s="5"/>
      <c r="RN82" s="5"/>
      <c r="RO82" s="5"/>
      <c r="RP82" s="5"/>
      <c r="RQ82" s="5"/>
      <c r="RR82" s="5"/>
      <c r="RS82" s="5"/>
      <c r="RT82" s="5"/>
      <c r="RU82" s="5"/>
      <c r="RV82" s="5"/>
      <c r="RW82" s="5"/>
      <c r="RX82" s="5"/>
      <c r="RY82" s="5"/>
      <c r="RZ82" s="5"/>
      <c r="SA82" s="5"/>
      <c r="SB82" s="5"/>
      <c r="SC82" s="5"/>
      <c r="SD82" s="5"/>
      <c r="SE82" s="5"/>
      <c r="SF82" s="5"/>
      <c r="SG82" s="5"/>
      <c r="SH82" s="5"/>
      <c r="SI82" s="5"/>
      <c r="SJ82" s="5"/>
      <c r="SK82" s="5"/>
      <c r="SL82" s="5"/>
      <c r="SM82" s="5"/>
      <c r="SN82" s="5"/>
      <c r="SO82" s="5"/>
      <c r="SP82" s="5"/>
      <c r="SQ82" s="5"/>
      <c r="SR82" s="5"/>
      <c r="SS82" s="5"/>
      <c r="ST82" s="5"/>
      <c r="SU82" s="5"/>
      <c r="SV82" s="5"/>
      <c r="SW82" s="5"/>
      <c r="SX82" s="5"/>
      <c r="SY82" s="5"/>
      <c r="SZ82" s="5"/>
      <c r="TA82" s="5"/>
      <c r="TB82" s="5"/>
      <c r="TC82" s="5"/>
      <c r="TD82" s="5"/>
      <c r="TE82" s="5"/>
      <c r="TF82" s="5"/>
      <c r="TG82" s="5"/>
      <c r="TH82" s="5"/>
      <c r="TI82" s="5"/>
      <c r="TJ82" s="5"/>
      <c r="TK82" s="5"/>
      <c r="TL82" s="5"/>
      <c r="TM82" s="5"/>
      <c r="TN82" s="5"/>
      <c r="TO82" s="5"/>
      <c r="TP82" s="5"/>
      <c r="TQ82" s="5"/>
      <c r="TR82" s="5"/>
      <c r="TS82" s="5"/>
      <c r="TT82" s="5"/>
      <c r="TU82" s="5"/>
      <c r="TV82" s="5"/>
      <c r="TW82" s="5"/>
      <c r="TX82" s="5"/>
      <c r="TY82" s="5"/>
      <c r="TZ82" s="5"/>
      <c r="UA82" s="5"/>
      <c r="UB82" s="5"/>
      <c r="UC82" s="5"/>
      <c r="UD82" s="5"/>
      <c r="UE82" s="5"/>
      <c r="UF82" s="5"/>
      <c r="UG82" s="5"/>
      <c r="UH82" s="5"/>
      <c r="UI82" s="5"/>
      <c r="UJ82" s="5"/>
      <c r="UK82" s="5"/>
      <c r="UL82" s="5"/>
      <c r="UM82" s="5"/>
      <c r="UN82" s="5"/>
      <c r="UO82" s="5"/>
      <c r="UP82" s="5"/>
      <c r="UQ82" s="5"/>
      <c r="UR82" s="5"/>
      <c r="US82" s="5"/>
      <c r="UT82" s="5"/>
      <c r="UU82" s="5"/>
      <c r="UV82" s="5"/>
      <c r="UW82" s="5"/>
      <c r="UX82" s="5"/>
      <c r="UY82" s="5"/>
      <c r="UZ82" s="5"/>
      <c r="VA82" s="5"/>
      <c r="VB82" s="5"/>
      <c r="VC82" s="5"/>
      <c r="VD82" s="5"/>
      <c r="VE82" s="5"/>
      <c r="VF82" s="5"/>
      <c r="VG82" s="5"/>
      <c r="VH82" s="5"/>
      <c r="VI82" s="5"/>
      <c r="VJ82" s="5"/>
      <c r="VK82" s="5"/>
      <c r="VL82" s="5"/>
      <c r="VM82" s="5"/>
      <c r="VN82" s="5"/>
      <c r="VO82" s="5"/>
      <c r="VP82" s="5"/>
      <c r="VQ82" s="5"/>
      <c r="VR82" s="5"/>
      <c r="VS82" s="5"/>
      <c r="VT82" s="5"/>
      <c r="VU82" s="5"/>
      <c r="VV82" s="5"/>
      <c r="VW82" s="5"/>
      <c r="VX82" s="5"/>
      <c r="VY82" s="5"/>
      <c r="VZ82" s="5"/>
      <c r="WA82" s="5"/>
      <c r="WB82" s="5"/>
      <c r="WC82" s="5"/>
      <c r="WD82" s="5"/>
      <c r="WE82" s="5"/>
      <c r="WF82" s="5"/>
      <c r="WG82" s="5"/>
      <c r="WH82" s="5"/>
      <c r="WI82" s="5"/>
      <c r="WJ82" s="5"/>
      <c r="WK82" s="5"/>
      <c r="WL82" s="5"/>
      <c r="WM82" s="5"/>
      <c r="WN82" s="5"/>
      <c r="WO82" s="5"/>
      <c r="WP82" s="5"/>
      <c r="WQ82" s="5"/>
      <c r="WR82" s="5"/>
      <c r="WS82" s="5"/>
      <c r="WT82" s="5"/>
      <c r="WU82" s="5"/>
      <c r="WV82" s="5"/>
      <c r="WW82" s="5"/>
      <c r="WX82" s="5"/>
      <c r="WY82" s="5"/>
      <c r="WZ82" s="5"/>
      <c r="XA82" s="5"/>
      <c r="XB82" s="5"/>
      <c r="XC82" s="5"/>
      <c r="XD82" s="5"/>
      <c r="XE82" s="5"/>
      <c r="XF82" s="5"/>
      <c r="XG82" s="5"/>
      <c r="XH82" s="5"/>
      <c r="XI82" s="5"/>
      <c r="XJ82" s="5"/>
      <c r="XK82" s="5"/>
      <c r="XL82" s="5"/>
      <c r="XM82" s="5"/>
      <c r="XN82" s="5"/>
      <c r="XO82" s="5"/>
      <c r="XP82" s="5"/>
      <c r="XQ82" s="5"/>
      <c r="XR82" s="5"/>
      <c r="XS82" s="5"/>
      <c r="XT82" s="5"/>
      <c r="XU82" s="5"/>
      <c r="XV82" s="5"/>
      <c r="XW82" s="5"/>
    </row>
    <row r="83" spans="39:647" x14ac:dyDescent="0.45">
      <c r="AM83" s="5"/>
      <c r="AN83" s="5"/>
      <c r="AO83" s="5"/>
      <c r="AP83" s="5"/>
      <c r="AQ83" s="5"/>
      <c r="AR83" s="5"/>
      <c r="AS83" s="5"/>
      <c r="AT83" s="5"/>
      <c r="AU83" s="5"/>
      <c r="AV83" s="5"/>
      <c r="AW83" s="5"/>
      <c r="AX83" s="5"/>
      <c r="AY83" s="5"/>
      <c r="AZ83" s="5"/>
      <c r="BA83" s="5"/>
      <c r="BB83" s="5"/>
      <c r="BC83" s="5"/>
      <c r="BD83" s="5"/>
      <c r="BE83" s="5"/>
      <c r="BF83" s="5"/>
      <c r="BG83" s="5"/>
      <c r="BH83" s="5"/>
      <c r="BI83" s="5"/>
      <c r="BJ83" s="5"/>
      <c r="BK83" s="5"/>
      <c r="BL83" s="5"/>
      <c r="BM83" s="5"/>
      <c r="BN83" s="5"/>
      <c r="BO83" s="5"/>
      <c r="BP83" s="5"/>
      <c r="BQ83" s="5"/>
      <c r="BR83" s="5"/>
      <c r="BS83" s="5"/>
      <c r="BT83" s="5"/>
      <c r="BU83" s="5"/>
      <c r="BV83" s="5"/>
      <c r="BW83" s="5"/>
      <c r="BX83" s="5"/>
      <c r="BY83" s="5"/>
      <c r="BZ83" s="5"/>
      <c r="CA83" s="5"/>
      <c r="CB83" s="5"/>
      <c r="CC83" s="5"/>
      <c r="CD83" s="5"/>
      <c r="CE83" s="5"/>
      <c r="CF83" s="5"/>
      <c r="CG83" s="5"/>
      <c r="CH83" s="5"/>
      <c r="CI83" s="5"/>
      <c r="CJ83" s="5"/>
      <c r="CK83" s="5"/>
      <c r="CL83" s="5"/>
      <c r="CM83" s="5"/>
      <c r="CN83" s="5"/>
      <c r="CO83" s="5"/>
      <c r="CP83" s="5"/>
      <c r="CQ83" s="5"/>
      <c r="CR83" s="5"/>
      <c r="CS83" s="5"/>
      <c r="CT83" s="5"/>
      <c r="CU83" s="5"/>
      <c r="CV83" s="5"/>
      <c r="CW83" s="5"/>
      <c r="CX83" s="5"/>
      <c r="CY83" s="5"/>
      <c r="CZ83" s="5"/>
      <c r="DA83" s="5"/>
      <c r="DB83" s="5"/>
      <c r="DC83" s="5"/>
      <c r="DD83" s="5"/>
      <c r="DE83" s="5"/>
      <c r="DF83" s="5"/>
      <c r="DG83" s="5"/>
      <c r="DH83" s="5"/>
      <c r="DI83" s="5"/>
      <c r="DJ83" s="5"/>
      <c r="DK83" s="5"/>
      <c r="DL83" s="5"/>
      <c r="DM83" s="5"/>
      <c r="DN83" s="5"/>
      <c r="DO83" s="5"/>
      <c r="DP83" s="5"/>
      <c r="DQ83" s="5"/>
      <c r="DR83" s="5"/>
      <c r="DS83" s="5"/>
      <c r="DT83" s="5"/>
      <c r="DU83" s="5"/>
      <c r="DV83" s="5"/>
      <c r="DW83" s="5"/>
      <c r="DX83" s="5"/>
      <c r="DY83" s="5"/>
      <c r="DZ83" s="5"/>
      <c r="EA83" s="5"/>
      <c r="EB83" s="5"/>
      <c r="EC83" s="5"/>
      <c r="ED83" s="5"/>
      <c r="EE83" s="5"/>
      <c r="EF83" s="5"/>
      <c r="EG83" s="5"/>
      <c r="EH83" s="5"/>
      <c r="EI83" s="5"/>
      <c r="EJ83" s="5"/>
      <c r="EK83" s="5"/>
      <c r="EL83" s="5"/>
      <c r="EM83" s="5"/>
      <c r="EN83" s="5"/>
      <c r="EO83" s="5"/>
      <c r="EP83" s="5"/>
      <c r="EQ83" s="5"/>
      <c r="ER83" s="5"/>
      <c r="ES83" s="5"/>
      <c r="ET83" s="5"/>
      <c r="EU83" s="5"/>
      <c r="EV83" s="5"/>
      <c r="EW83" s="5"/>
      <c r="EX83" s="5"/>
      <c r="EY83" s="5"/>
      <c r="EZ83" s="5"/>
      <c r="FA83" s="5"/>
      <c r="FB83" s="5"/>
      <c r="FC83" s="5"/>
      <c r="FD83" s="5"/>
      <c r="FE83" s="5"/>
      <c r="FF83" s="5"/>
      <c r="FG83" s="5"/>
      <c r="FH83" s="5"/>
      <c r="FI83" s="5"/>
      <c r="FJ83" s="5"/>
      <c r="FK83" s="5"/>
      <c r="FL83" s="5"/>
      <c r="FM83" s="5"/>
      <c r="FN83" s="5"/>
      <c r="FO83" s="5"/>
      <c r="FP83" s="5"/>
      <c r="FQ83" s="5"/>
      <c r="FR83" s="5"/>
      <c r="FS83" s="5"/>
      <c r="FT83" s="5"/>
      <c r="FU83" s="5"/>
      <c r="FV83" s="5"/>
      <c r="FW83" s="5"/>
      <c r="FX83" s="5"/>
      <c r="FY83" s="5"/>
      <c r="FZ83" s="5"/>
      <c r="GA83" s="5"/>
      <c r="GB83" s="5"/>
      <c r="GC83" s="5"/>
      <c r="GD83" s="5"/>
      <c r="GE83" s="5"/>
      <c r="GF83" s="5"/>
      <c r="GG83" s="5"/>
      <c r="GH83" s="5"/>
      <c r="GI83" s="5"/>
      <c r="GJ83" s="5"/>
      <c r="GK83" s="5"/>
      <c r="GL83" s="5"/>
      <c r="GM83" s="5"/>
      <c r="GN83" s="5"/>
      <c r="GO83" s="5"/>
      <c r="GP83" s="5"/>
      <c r="GQ83" s="5"/>
      <c r="GR83" s="5"/>
      <c r="GS83" s="5"/>
      <c r="GT83" s="5"/>
      <c r="GU83" s="5"/>
      <c r="GV83" s="5"/>
      <c r="GW83" s="5"/>
      <c r="GX83" s="5"/>
      <c r="GY83" s="5"/>
      <c r="GZ83" s="5"/>
      <c r="HA83" s="5"/>
      <c r="HB83" s="5"/>
      <c r="HC83" s="5"/>
      <c r="HD83" s="5"/>
      <c r="HE83" s="5"/>
      <c r="HF83" s="5"/>
      <c r="HG83" s="5"/>
      <c r="HH83" s="5"/>
      <c r="HI83" s="5"/>
      <c r="HJ83" s="5"/>
      <c r="HK83" s="5"/>
      <c r="HL83" s="5"/>
      <c r="HM83" s="5"/>
      <c r="HN83" s="5"/>
      <c r="HO83" s="5"/>
      <c r="HP83" s="5"/>
      <c r="HQ83" s="5"/>
      <c r="HR83" s="5"/>
      <c r="HS83" s="5"/>
      <c r="HT83" s="5"/>
      <c r="HU83" s="5"/>
      <c r="HV83" s="5"/>
      <c r="HW83" s="5"/>
      <c r="HX83" s="5"/>
      <c r="HY83" s="5"/>
      <c r="HZ83" s="5"/>
      <c r="IA83" s="5"/>
      <c r="IB83" s="5"/>
      <c r="IC83" s="5"/>
      <c r="ID83" s="5"/>
      <c r="IE83" s="5"/>
      <c r="IF83" s="5"/>
      <c r="IG83" s="5"/>
      <c r="IH83" s="5"/>
      <c r="II83" s="5"/>
      <c r="IJ83" s="5"/>
      <c r="IK83" s="5"/>
      <c r="IL83" s="5"/>
      <c r="IM83" s="5"/>
      <c r="IN83" s="5"/>
      <c r="IO83" s="5"/>
      <c r="IP83" s="5"/>
      <c r="IQ83" s="5"/>
      <c r="IR83" s="5"/>
      <c r="IS83" s="5"/>
      <c r="IT83" s="5"/>
      <c r="IU83" s="5"/>
      <c r="IV83" s="5"/>
      <c r="IW83" s="5"/>
      <c r="IX83" s="5"/>
      <c r="IY83" s="5"/>
      <c r="IZ83" s="5"/>
      <c r="JA83" s="5"/>
      <c r="JB83" s="5"/>
      <c r="JC83" s="5"/>
      <c r="JD83" s="5"/>
      <c r="JE83" s="5"/>
      <c r="JF83" s="5"/>
      <c r="JG83" s="5"/>
      <c r="JH83" s="5"/>
      <c r="JI83" s="5"/>
      <c r="JJ83" s="5"/>
      <c r="JK83" s="5"/>
      <c r="JL83" s="5"/>
      <c r="JM83" s="5"/>
      <c r="JN83" s="5"/>
      <c r="JO83" s="5"/>
      <c r="JP83" s="5"/>
      <c r="JQ83" s="5"/>
      <c r="JR83" s="5"/>
      <c r="JS83" s="5"/>
      <c r="JT83" s="5"/>
      <c r="JU83" s="5"/>
      <c r="JV83" s="5"/>
      <c r="JW83" s="5"/>
      <c r="JX83" s="5"/>
      <c r="JY83" s="5"/>
      <c r="JZ83" s="5"/>
      <c r="KA83" s="5"/>
      <c r="KB83" s="5"/>
      <c r="KC83" s="5"/>
      <c r="KD83" s="5"/>
      <c r="KE83" s="5"/>
      <c r="KF83" s="5"/>
      <c r="KG83" s="5"/>
      <c r="KH83" s="5"/>
      <c r="KI83" s="5"/>
      <c r="KJ83" s="5"/>
      <c r="KK83" s="5"/>
      <c r="KL83" s="5"/>
      <c r="KM83" s="5"/>
      <c r="KN83" s="5"/>
      <c r="KO83" s="5"/>
      <c r="KP83" s="5"/>
      <c r="KQ83" s="5"/>
      <c r="KR83" s="5"/>
      <c r="KS83" s="5"/>
      <c r="KT83" s="5"/>
      <c r="KU83" s="5"/>
      <c r="KV83" s="5"/>
      <c r="KW83" s="5"/>
      <c r="KX83" s="5"/>
      <c r="KY83" s="5"/>
      <c r="KZ83" s="5"/>
      <c r="LA83" s="5"/>
      <c r="LB83" s="5"/>
      <c r="LC83" s="5"/>
      <c r="LD83" s="5"/>
      <c r="LE83" s="5"/>
      <c r="LF83" s="5"/>
      <c r="LG83" s="5"/>
      <c r="LH83" s="5"/>
      <c r="LI83" s="5"/>
      <c r="LJ83" s="5"/>
      <c r="LK83" s="5"/>
      <c r="LL83" s="5"/>
      <c r="LM83" s="5"/>
      <c r="LN83" s="5"/>
      <c r="LO83" s="5"/>
      <c r="LP83" s="5"/>
      <c r="LQ83" s="5"/>
      <c r="LR83" s="5"/>
      <c r="LS83" s="5"/>
      <c r="LT83" s="5"/>
      <c r="LU83" s="5"/>
      <c r="LV83" s="5"/>
      <c r="LW83" s="5"/>
      <c r="LX83" s="5"/>
      <c r="LY83" s="5"/>
      <c r="LZ83" s="5"/>
      <c r="MA83" s="5"/>
      <c r="MB83" s="5"/>
      <c r="MC83" s="5"/>
      <c r="MD83" s="5"/>
      <c r="ME83" s="5"/>
      <c r="MF83" s="5"/>
      <c r="MG83" s="5"/>
      <c r="MH83" s="5"/>
      <c r="MI83" s="5"/>
      <c r="MJ83" s="5"/>
      <c r="MK83" s="5"/>
      <c r="ML83" s="5"/>
      <c r="MM83" s="5"/>
      <c r="MN83" s="5"/>
      <c r="MO83" s="5"/>
      <c r="MP83" s="5"/>
      <c r="MQ83" s="5"/>
      <c r="MR83" s="5"/>
      <c r="MS83" s="5"/>
      <c r="MT83" s="5"/>
      <c r="MU83" s="5"/>
      <c r="MV83" s="5"/>
      <c r="MW83" s="5"/>
      <c r="MX83" s="5"/>
      <c r="MY83" s="5"/>
      <c r="MZ83" s="5"/>
      <c r="NA83" s="5"/>
      <c r="NB83" s="5"/>
      <c r="NC83" s="5"/>
      <c r="ND83" s="5"/>
      <c r="NE83" s="5"/>
      <c r="NF83" s="5"/>
      <c r="NG83" s="5"/>
      <c r="NH83" s="5"/>
      <c r="NI83" s="5"/>
      <c r="NJ83" s="5"/>
      <c r="NK83" s="5"/>
      <c r="NL83" s="5"/>
      <c r="NM83" s="5"/>
      <c r="NN83" s="5"/>
      <c r="NO83" s="5"/>
      <c r="NP83" s="5"/>
      <c r="NQ83" s="5"/>
      <c r="NR83" s="5"/>
      <c r="NS83" s="5"/>
      <c r="NT83" s="5"/>
      <c r="NU83" s="5"/>
      <c r="NV83" s="5"/>
      <c r="NW83" s="5"/>
      <c r="NX83" s="5"/>
      <c r="NY83" s="5"/>
      <c r="NZ83" s="5"/>
      <c r="OA83" s="5"/>
      <c r="OB83" s="5"/>
      <c r="OC83" s="5"/>
      <c r="OD83" s="5"/>
      <c r="OE83" s="5"/>
      <c r="OF83" s="5"/>
      <c r="OG83" s="5"/>
      <c r="OH83" s="5"/>
      <c r="OI83" s="5"/>
      <c r="OJ83" s="5"/>
      <c r="OK83" s="5"/>
      <c r="OL83" s="5"/>
      <c r="OM83" s="5"/>
      <c r="ON83" s="5"/>
      <c r="OO83" s="5"/>
      <c r="OP83" s="5"/>
      <c r="OQ83" s="5"/>
      <c r="OR83" s="5"/>
      <c r="OS83" s="5"/>
      <c r="OT83" s="5"/>
      <c r="OU83" s="5"/>
      <c r="OV83" s="5"/>
      <c r="OW83" s="5"/>
      <c r="OX83" s="5"/>
      <c r="OY83" s="5"/>
      <c r="OZ83" s="5"/>
      <c r="PA83" s="5"/>
      <c r="PB83" s="5"/>
      <c r="PC83" s="5"/>
      <c r="PD83" s="5"/>
      <c r="PE83" s="5"/>
      <c r="PF83" s="5"/>
      <c r="PG83" s="5"/>
      <c r="PH83" s="5"/>
      <c r="PI83" s="5"/>
      <c r="PJ83" s="5"/>
      <c r="PK83" s="5"/>
      <c r="PL83" s="5"/>
      <c r="PM83" s="5"/>
      <c r="PN83" s="5"/>
      <c r="PO83" s="5"/>
      <c r="PP83" s="5"/>
      <c r="PQ83" s="5"/>
      <c r="PR83" s="5"/>
      <c r="PS83" s="5"/>
      <c r="PT83" s="5"/>
      <c r="PU83" s="5"/>
      <c r="PV83" s="5"/>
      <c r="PW83" s="5"/>
      <c r="PX83" s="5"/>
      <c r="PY83" s="5"/>
      <c r="PZ83" s="5"/>
      <c r="QA83" s="5"/>
      <c r="QB83" s="5"/>
      <c r="QC83" s="5"/>
      <c r="QD83" s="5"/>
      <c r="QE83" s="5"/>
      <c r="QF83" s="5"/>
      <c r="QG83" s="5"/>
      <c r="QH83" s="5"/>
      <c r="QI83" s="5"/>
      <c r="QJ83" s="5"/>
      <c r="QK83" s="5"/>
      <c r="QL83" s="5"/>
      <c r="QM83" s="5"/>
      <c r="QN83" s="5"/>
      <c r="QO83" s="5"/>
      <c r="QP83" s="5"/>
      <c r="QQ83" s="5"/>
      <c r="QR83" s="5"/>
      <c r="QS83" s="5"/>
      <c r="QT83" s="5"/>
      <c r="QU83" s="5"/>
      <c r="QV83" s="5"/>
      <c r="QW83" s="5"/>
      <c r="QX83" s="5"/>
      <c r="QY83" s="5"/>
      <c r="QZ83" s="5"/>
      <c r="RA83" s="5"/>
      <c r="RB83" s="5"/>
      <c r="RC83" s="5"/>
      <c r="RD83" s="5"/>
      <c r="RE83" s="5"/>
      <c r="RF83" s="5"/>
      <c r="RG83" s="5"/>
      <c r="RH83" s="5"/>
      <c r="RI83" s="5"/>
      <c r="RJ83" s="5"/>
      <c r="RK83" s="5"/>
      <c r="RL83" s="5"/>
      <c r="RM83" s="5"/>
      <c r="RN83" s="5"/>
      <c r="RO83" s="5"/>
      <c r="RP83" s="5"/>
      <c r="RQ83" s="5"/>
      <c r="RR83" s="5"/>
      <c r="RS83" s="5"/>
      <c r="RT83" s="5"/>
      <c r="RU83" s="5"/>
      <c r="RV83" s="5"/>
      <c r="RW83" s="5"/>
      <c r="RX83" s="5"/>
      <c r="RY83" s="5"/>
      <c r="RZ83" s="5"/>
      <c r="SA83" s="5"/>
      <c r="SB83" s="5"/>
      <c r="SC83" s="5"/>
      <c r="SD83" s="5"/>
      <c r="SE83" s="5"/>
      <c r="SF83" s="5"/>
      <c r="SG83" s="5"/>
      <c r="SH83" s="5"/>
      <c r="SI83" s="5"/>
      <c r="SJ83" s="5"/>
      <c r="SK83" s="5"/>
      <c r="SL83" s="5"/>
      <c r="SM83" s="5"/>
      <c r="SN83" s="5"/>
      <c r="SO83" s="5"/>
      <c r="SP83" s="5"/>
      <c r="SQ83" s="5"/>
      <c r="SR83" s="5"/>
      <c r="SS83" s="5"/>
      <c r="ST83" s="5"/>
      <c r="SU83" s="5"/>
      <c r="SV83" s="5"/>
      <c r="SW83" s="5"/>
      <c r="SX83" s="5"/>
      <c r="SY83" s="5"/>
      <c r="SZ83" s="5"/>
      <c r="TA83" s="5"/>
      <c r="TB83" s="5"/>
      <c r="TC83" s="5"/>
      <c r="TD83" s="5"/>
      <c r="TE83" s="5"/>
      <c r="TF83" s="5"/>
      <c r="TG83" s="5"/>
      <c r="TH83" s="5"/>
      <c r="TI83" s="5"/>
      <c r="TJ83" s="5"/>
      <c r="TK83" s="5"/>
      <c r="TL83" s="5"/>
      <c r="TM83" s="5"/>
      <c r="TN83" s="5"/>
      <c r="TO83" s="5"/>
      <c r="TP83" s="5"/>
      <c r="TQ83" s="5"/>
      <c r="TR83" s="5"/>
      <c r="TS83" s="5"/>
      <c r="TT83" s="5"/>
      <c r="TU83" s="5"/>
      <c r="TV83" s="5"/>
      <c r="TW83" s="5"/>
      <c r="TX83" s="5"/>
      <c r="TY83" s="5"/>
      <c r="TZ83" s="5"/>
      <c r="UA83" s="5"/>
      <c r="UB83" s="5"/>
      <c r="UC83" s="5"/>
      <c r="UD83" s="5"/>
      <c r="UE83" s="5"/>
      <c r="UF83" s="5"/>
      <c r="UG83" s="5"/>
      <c r="UH83" s="5"/>
      <c r="UI83" s="5"/>
      <c r="UJ83" s="5"/>
      <c r="UK83" s="5"/>
      <c r="UL83" s="5"/>
      <c r="UM83" s="5"/>
      <c r="UN83" s="5"/>
      <c r="UO83" s="5"/>
      <c r="UP83" s="5"/>
      <c r="UQ83" s="5"/>
      <c r="UR83" s="5"/>
      <c r="US83" s="5"/>
      <c r="UT83" s="5"/>
      <c r="UU83" s="5"/>
      <c r="UV83" s="5"/>
      <c r="UW83" s="5"/>
      <c r="UX83" s="5"/>
      <c r="UY83" s="5"/>
      <c r="UZ83" s="5"/>
      <c r="VA83" s="5"/>
      <c r="VB83" s="5"/>
      <c r="VC83" s="5"/>
      <c r="VD83" s="5"/>
      <c r="VE83" s="5"/>
      <c r="VF83" s="5"/>
      <c r="VG83" s="5"/>
      <c r="VH83" s="5"/>
      <c r="VI83" s="5"/>
      <c r="VJ83" s="5"/>
      <c r="VK83" s="5"/>
      <c r="VL83" s="5"/>
      <c r="VM83" s="5"/>
      <c r="VN83" s="5"/>
      <c r="VO83" s="5"/>
      <c r="VP83" s="5"/>
      <c r="VQ83" s="5"/>
      <c r="VR83" s="5"/>
      <c r="VS83" s="5"/>
      <c r="VT83" s="5"/>
      <c r="VU83" s="5"/>
      <c r="VV83" s="5"/>
      <c r="VW83" s="5"/>
      <c r="VX83" s="5"/>
      <c r="VY83" s="5"/>
      <c r="VZ83" s="5"/>
      <c r="WA83" s="5"/>
      <c r="WB83" s="5"/>
      <c r="WC83" s="5"/>
      <c r="WD83" s="5"/>
      <c r="WE83" s="5"/>
      <c r="WF83" s="5"/>
      <c r="WG83" s="5"/>
      <c r="WH83" s="5"/>
      <c r="WI83" s="5"/>
      <c r="WJ83" s="5"/>
      <c r="WK83" s="5"/>
      <c r="WL83" s="5"/>
      <c r="WM83" s="5"/>
      <c r="WN83" s="5"/>
      <c r="WO83" s="5"/>
      <c r="WP83" s="5"/>
      <c r="WQ83" s="5"/>
      <c r="WR83" s="5"/>
      <c r="WS83" s="5"/>
      <c r="WT83" s="5"/>
      <c r="WU83" s="5"/>
      <c r="WV83" s="5"/>
      <c r="WW83" s="5"/>
      <c r="WX83" s="5"/>
      <c r="WY83" s="5"/>
      <c r="WZ83" s="5"/>
      <c r="XA83" s="5"/>
      <c r="XB83" s="5"/>
      <c r="XC83" s="5"/>
      <c r="XD83" s="5"/>
      <c r="XE83" s="5"/>
      <c r="XF83" s="5"/>
      <c r="XG83" s="5"/>
      <c r="XH83" s="5"/>
      <c r="XI83" s="5"/>
      <c r="XJ83" s="5"/>
      <c r="XK83" s="5"/>
      <c r="XL83" s="5"/>
      <c r="XM83" s="5"/>
      <c r="XN83" s="5"/>
      <c r="XO83" s="5"/>
      <c r="XP83" s="5"/>
      <c r="XQ83" s="5"/>
      <c r="XR83" s="5"/>
      <c r="XS83" s="5"/>
      <c r="XT83" s="5"/>
      <c r="XU83" s="5"/>
      <c r="XV83" s="5"/>
      <c r="XW83" s="5"/>
    </row>
    <row r="84" spans="39:647" x14ac:dyDescent="0.45">
      <c r="AM84" s="5"/>
      <c r="AN84" s="5"/>
      <c r="AO84" s="5"/>
      <c r="AP84" s="5"/>
      <c r="AQ84" s="5"/>
      <c r="AR84" s="5"/>
      <c r="AS84" s="5"/>
      <c r="AT84" s="5"/>
      <c r="AU84" s="5"/>
      <c r="AV84" s="5"/>
      <c r="AW84" s="5"/>
      <c r="AX84" s="5"/>
      <c r="AY84" s="5"/>
      <c r="AZ84" s="5"/>
      <c r="BA84" s="5"/>
      <c r="BB84" s="5"/>
      <c r="BC84" s="5"/>
      <c r="BD84" s="5"/>
      <c r="BE84" s="5"/>
      <c r="BF84" s="5"/>
      <c r="BG84" s="5"/>
      <c r="BH84" s="5"/>
      <c r="BI84" s="5"/>
      <c r="BJ84" s="5"/>
      <c r="BK84" s="5"/>
      <c r="BL84" s="5"/>
      <c r="BM84" s="5"/>
      <c r="BN84" s="5"/>
      <c r="BO84" s="5"/>
      <c r="BP84" s="5"/>
      <c r="BQ84" s="5"/>
      <c r="BR84" s="5"/>
      <c r="BS84" s="5"/>
      <c r="BT84" s="5"/>
      <c r="BU84" s="5"/>
      <c r="BV84" s="5"/>
      <c r="BW84" s="5"/>
      <c r="BX84" s="5"/>
      <c r="BY84" s="5"/>
      <c r="BZ84" s="5"/>
      <c r="CA84" s="5"/>
      <c r="CB84" s="5"/>
      <c r="CC84" s="5"/>
      <c r="CD84" s="5"/>
      <c r="CE84" s="5"/>
      <c r="CF84" s="5"/>
      <c r="CG84" s="5"/>
      <c r="CH84" s="5"/>
      <c r="CI84" s="5"/>
      <c r="CJ84" s="5"/>
      <c r="CK84" s="5"/>
      <c r="CL84" s="5"/>
      <c r="CM84" s="5"/>
      <c r="CN84" s="5"/>
      <c r="CO84" s="5"/>
      <c r="CP84" s="5"/>
      <c r="CQ84" s="5"/>
      <c r="CR84" s="5"/>
      <c r="CS84" s="5"/>
      <c r="CT84" s="5"/>
      <c r="CU84" s="5"/>
      <c r="CV84" s="5"/>
      <c r="CW84" s="5"/>
      <c r="CX84" s="5"/>
      <c r="CY84" s="5"/>
      <c r="CZ84" s="5"/>
      <c r="DA84" s="5"/>
      <c r="DB84" s="5"/>
      <c r="DC84" s="5"/>
      <c r="DD84" s="5"/>
      <c r="DE84" s="5"/>
      <c r="DF84" s="5"/>
      <c r="DG84" s="5"/>
      <c r="DH84" s="5"/>
      <c r="DI84" s="5"/>
      <c r="DJ84" s="5"/>
      <c r="DK84" s="5"/>
      <c r="DL84" s="5"/>
      <c r="DM84" s="5"/>
      <c r="DN84" s="5"/>
      <c r="DO84" s="5"/>
      <c r="DP84" s="5"/>
      <c r="DQ84" s="5"/>
      <c r="DR84" s="5"/>
      <c r="DS84" s="5"/>
      <c r="DT84" s="5"/>
      <c r="DU84" s="5"/>
      <c r="DV84" s="5"/>
      <c r="DW84" s="5"/>
      <c r="DX84" s="5"/>
      <c r="DY84" s="5"/>
      <c r="DZ84" s="5"/>
      <c r="EA84" s="5"/>
      <c r="EB84" s="5"/>
      <c r="EC84" s="5"/>
      <c r="ED84" s="5"/>
      <c r="EE84" s="5"/>
      <c r="EF84" s="5"/>
      <c r="EG84" s="5"/>
      <c r="EH84" s="5"/>
      <c r="EI84" s="5"/>
      <c r="EJ84" s="5"/>
      <c r="EK84" s="5"/>
      <c r="EL84" s="5"/>
      <c r="EM84" s="5"/>
      <c r="EN84" s="5"/>
      <c r="EO84" s="5"/>
      <c r="EP84" s="5"/>
      <c r="EQ84" s="5"/>
      <c r="ER84" s="5"/>
      <c r="ES84" s="5"/>
      <c r="ET84" s="5"/>
      <c r="EU84" s="5"/>
      <c r="EV84" s="5"/>
      <c r="EW84" s="5"/>
      <c r="EX84" s="5"/>
      <c r="EY84" s="5"/>
      <c r="EZ84" s="5"/>
      <c r="FA84" s="5"/>
      <c r="FB84" s="5"/>
      <c r="FC84" s="5"/>
      <c r="FD84" s="5"/>
      <c r="FE84" s="5"/>
      <c r="FF84" s="5"/>
      <c r="FG84" s="5"/>
      <c r="FH84" s="5"/>
      <c r="FI84" s="5"/>
      <c r="FJ84" s="5"/>
      <c r="FK84" s="5"/>
      <c r="FL84" s="5"/>
      <c r="FM84" s="5"/>
      <c r="FN84" s="5"/>
      <c r="FO84" s="5"/>
      <c r="FP84" s="5"/>
      <c r="FQ84" s="5"/>
      <c r="FR84" s="5"/>
      <c r="FS84" s="5"/>
      <c r="FT84" s="5"/>
      <c r="FU84" s="5"/>
      <c r="FV84" s="5"/>
      <c r="FW84" s="5"/>
      <c r="FX84" s="5"/>
      <c r="FY84" s="5"/>
      <c r="FZ84" s="5"/>
      <c r="GA84" s="5"/>
      <c r="GB84" s="5"/>
      <c r="GC84" s="5"/>
      <c r="GD84" s="5"/>
      <c r="GE84" s="5"/>
      <c r="GF84" s="5"/>
      <c r="GG84" s="5"/>
      <c r="GH84" s="5"/>
      <c r="GI84" s="5"/>
      <c r="GJ84" s="5"/>
      <c r="GK84" s="5"/>
      <c r="GL84" s="5"/>
      <c r="GM84" s="5"/>
      <c r="GN84" s="5"/>
      <c r="GO84" s="5"/>
      <c r="GP84" s="5"/>
      <c r="GQ84" s="5"/>
      <c r="GR84" s="5"/>
      <c r="GS84" s="5"/>
      <c r="GT84" s="5"/>
      <c r="GU84" s="5"/>
      <c r="GV84" s="5"/>
      <c r="GW84" s="5"/>
      <c r="GX84" s="5"/>
      <c r="GY84" s="5"/>
      <c r="GZ84" s="5"/>
      <c r="HA84" s="5"/>
      <c r="HB84" s="5"/>
      <c r="HC84" s="5"/>
      <c r="HD84" s="5"/>
      <c r="HE84" s="5"/>
      <c r="HF84" s="5"/>
      <c r="HG84" s="5"/>
      <c r="HH84" s="5"/>
      <c r="HI84" s="5"/>
      <c r="HJ84" s="5"/>
      <c r="HK84" s="5"/>
      <c r="HL84" s="5"/>
      <c r="HM84" s="5"/>
      <c r="HN84" s="5"/>
      <c r="HO84" s="5"/>
      <c r="HP84" s="5"/>
      <c r="HQ84" s="5"/>
      <c r="HR84" s="5"/>
      <c r="HS84" s="5"/>
      <c r="HT84" s="5"/>
      <c r="HU84" s="5"/>
      <c r="HV84" s="5"/>
      <c r="HW84" s="5"/>
      <c r="HX84" s="5"/>
      <c r="HY84" s="5"/>
      <c r="HZ84" s="5"/>
      <c r="IA84" s="5"/>
      <c r="IB84" s="5"/>
      <c r="IC84" s="5"/>
      <c r="ID84" s="5"/>
      <c r="IE84" s="5"/>
      <c r="IF84" s="5"/>
      <c r="IG84" s="5"/>
      <c r="IH84" s="5"/>
      <c r="II84" s="5"/>
      <c r="IJ84" s="5"/>
      <c r="IK84" s="5"/>
      <c r="IL84" s="5"/>
      <c r="IM84" s="5"/>
      <c r="IN84" s="5"/>
      <c r="IO84" s="5"/>
      <c r="IP84" s="5"/>
      <c r="IQ84" s="5"/>
      <c r="IR84" s="5"/>
      <c r="IS84" s="5"/>
      <c r="IT84" s="5"/>
      <c r="IU84" s="5"/>
      <c r="IV84" s="5"/>
      <c r="IW84" s="5"/>
      <c r="IX84" s="5"/>
      <c r="IY84" s="5"/>
      <c r="IZ84" s="5"/>
      <c r="JA84" s="5"/>
      <c r="JB84" s="5"/>
      <c r="JC84" s="5"/>
      <c r="JD84" s="5"/>
      <c r="JE84" s="5"/>
      <c r="JF84" s="5"/>
      <c r="JG84" s="5"/>
      <c r="JH84" s="5"/>
      <c r="JI84" s="5"/>
      <c r="JJ84" s="5"/>
      <c r="JK84" s="5"/>
      <c r="JL84" s="5"/>
      <c r="JM84" s="5"/>
      <c r="JN84" s="5"/>
      <c r="JO84" s="5"/>
      <c r="JP84" s="5"/>
      <c r="JQ84" s="5"/>
      <c r="JR84" s="5"/>
      <c r="JS84" s="5"/>
      <c r="JT84" s="5"/>
      <c r="JU84" s="5"/>
      <c r="JV84" s="5"/>
      <c r="JW84" s="5"/>
      <c r="JX84" s="5"/>
      <c r="JY84" s="5"/>
      <c r="JZ84" s="5"/>
      <c r="KA84" s="5"/>
      <c r="KB84" s="5"/>
      <c r="KC84" s="5"/>
      <c r="KD84" s="5"/>
      <c r="KE84" s="5"/>
      <c r="KF84" s="5"/>
      <c r="KG84" s="5"/>
      <c r="KH84" s="5"/>
      <c r="KI84" s="5"/>
      <c r="KJ84" s="5"/>
      <c r="KK84" s="5"/>
      <c r="KL84" s="5"/>
      <c r="KM84" s="5"/>
      <c r="KN84" s="5"/>
      <c r="KO84" s="5"/>
      <c r="KP84" s="5"/>
      <c r="KQ84" s="5"/>
      <c r="KR84" s="5"/>
      <c r="KS84" s="5"/>
      <c r="KT84" s="5"/>
      <c r="KU84" s="5"/>
      <c r="KV84" s="5"/>
      <c r="KW84" s="5"/>
      <c r="KX84" s="5"/>
      <c r="KY84" s="5"/>
      <c r="KZ84" s="5"/>
      <c r="LA84" s="5"/>
      <c r="LB84" s="5"/>
      <c r="LC84" s="5"/>
      <c r="LD84" s="5"/>
      <c r="LE84" s="5"/>
      <c r="LF84" s="5"/>
      <c r="LG84" s="5"/>
      <c r="LH84" s="5"/>
      <c r="LI84" s="5"/>
      <c r="LJ84" s="5"/>
      <c r="LK84" s="5"/>
      <c r="LL84" s="5"/>
      <c r="LM84" s="5"/>
      <c r="LN84" s="5"/>
      <c r="LO84" s="5"/>
      <c r="LP84" s="5"/>
      <c r="LQ84" s="5"/>
      <c r="LR84" s="5"/>
      <c r="LS84" s="5"/>
      <c r="LT84" s="5"/>
      <c r="LU84" s="5"/>
      <c r="LV84" s="5"/>
      <c r="LW84" s="5"/>
      <c r="LX84" s="5"/>
      <c r="LY84" s="5"/>
      <c r="LZ84" s="5"/>
      <c r="MA84" s="5"/>
      <c r="MB84" s="5"/>
      <c r="MC84" s="5"/>
      <c r="MD84" s="5"/>
      <c r="ME84" s="5"/>
      <c r="MF84" s="5"/>
      <c r="MG84" s="5"/>
      <c r="MH84" s="5"/>
      <c r="MI84" s="5"/>
      <c r="MJ84" s="5"/>
      <c r="MK84" s="5"/>
      <c r="ML84" s="5"/>
      <c r="MM84" s="5"/>
      <c r="MN84" s="5"/>
      <c r="MO84" s="5"/>
      <c r="MP84" s="5"/>
      <c r="MQ84" s="5"/>
      <c r="MR84" s="5"/>
      <c r="MS84" s="5"/>
      <c r="MT84" s="5"/>
      <c r="MU84" s="5"/>
      <c r="MV84" s="5"/>
      <c r="MW84" s="5"/>
      <c r="MX84" s="5"/>
      <c r="MY84" s="5"/>
      <c r="MZ84" s="5"/>
      <c r="NA84" s="5"/>
      <c r="NB84" s="5"/>
      <c r="NC84" s="5"/>
      <c r="ND84" s="5"/>
      <c r="NE84" s="5"/>
      <c r="NF84" s="5"/>
      <c r="NG84" s="5"/>
      <c r="NH84" s="5"/>
      <c r="NI84" s="5"/>
      <c r="NJ84" s="5"/>
      <c r="NK84" s="5"/>
      <c r="NL84" s="5"/>
      <c r="NM84" s="5"/>
      <c r="NN84" s="5"/>
      <c r="NO84" s="5"/>
      <c r="NP84" s="5"/>
      <c r="NQ84" s="5"/>
      <c r="NR84" s="5"/>
      <c r="NS84" s="5"/>
      <c r="NT84" s="5"/>
      <c r="NU84" s="5"/>
      <c r="NV84" s="5"/>
      <c r="NW84" s="5"/>
      <c r="NX84" s="5"/>
      <c r="NY84" s="5"/>
      <c r="NZ84" s="5"/>
      <c r="OA84" s="5"/>
      <c r="OB84" s="5"/>
      <c r="OC84" s="5"/>
      <c r="OD84" s="5"/>
      <c r="OE84" s="5"/>
      <c r="OF84" s="5"/>
      <c r="OG84" s="5"/>
      <c r="OH84" s="5"/>
      <c r="OI84" s="5"/>
      <c r="OJ84" s="5"/>
      <c r="OK84" s="5"/>
      <c r="OL84" s="5"/>
      <c r="OM84" s="5"/>
      <c r="ON84" s="5"/>
      <c r="OO84" s="5"/>
      <c r="OP84" s="5"/>
      <c r="OQ84" s="5"/>
      <c r="OR84" s="5"/>
      <c r="OS84" s="5"/>
      <c r="OT84" s="5"/>
      <c r="OU84" s="5"/>
      <c r="OV84" s="5"/>
      <c r="OW84" s="5"/>
      <c r="OX84" s="5"/>
      <c r="OY84" s="5"/>
      <c r="OZ84" s="5"/>
      <c r="PA84" s="5"/>
      <c r="PB84" s="5"/>
      <c r="PC84" s="5"/>
      <c r="PD84" s="5"/>
      <c r="PE84" s="5"/>
      <c r="PF84" s="5"/>
      <c r="PG84" s="5"/>
      <c r="PH84" s="5"/>
      <c r="PI84" s="5"/>
      <c r="PJ84" s="5"/>
      <c r="PK84" s="5"/>
      <c r="PL84" s="5"/>
      <c r="PM84" s="5"/>
      <c r="PN84" s="5"/>
      <c r="PO84" s="5"/>
      <c r="PP84" s="5"/>
      <c r="PQ84" s="5"/>
      <c r="PR84" s="5"/>
      <c r="PS84" s="5"/>
      <c r="PT84" s="5"/>
      <c r="PU84" s="5"/>
      <c r="PV84" s="5"/>
      <c r="PW84" s="5"/>
      <c r="PX84" s="5"/>
      <c r="PY84" s="5"/>
      <c r="PZ84" s="5"/>
      <c r="QA84" s="5"/>
      <c r="QB84" s="5"/>
      <c r="QC84" s="5"/>
      <c r="QD84" s="5"/>
      <c r="QE84" s="5"/>
      <c r="QF84" s="5"/>
      <c r="QG84" s="5"/>
      <c r="QH84" s="5"/>
      <c r="QI84" s="5"/>
      <c r="QJ84" s="5"/>
      <c r="QK84" s="5"/>
      <c r="QL84" s="5"/>
      <c r="QM84" s="5"/>
      <c r="QN84" s="5"/>
      <c r="QO84" s="5"/>
      <c r="QP84" s="5"/>
      <c r="QQ84" s="5"/>
      <c r="QR84" s="5"/>
      <c r="QS84" s="5"/>
      <c r="QT84" s="5"/>
      <c r="QU84" s="5"/>
      <c r="QV84" s="5"/>
      <c r="QW84" s="5"/>
      <c r="QX84" s="5"/>
      <c r="QY84" s="5"/>
      <c r="QZ84" s="5"/>
      <c r="RA84" s="5"/>
      <c r="RB84" s="5"/>
      <c r="RC84" s="5"/>
      <c r="RD84" s="5"/>
      <c r="RE84" s="5"/>
      <c r="RF84" s="5"/>
      <c r="RG84" s="5"/>
      <c r="RH84" s="5"/>
      <c r="RI84" s="5"/>
      <c r="RJ84" s="5"/>
      <c r="RK84" s="5"/>
      <c r="RL84" s="5"/>
      <c r="RM84" s="5"/>
      <c r="RN84" s="5"/>
      <c r="RO84" s="5"/>
      <c r="RP84" s="5"/>
      <c r="RQ84" s="5"/>
      <c r="RR84" s="5"/>
      <c r="RS84" s="5"/>
      <c r="RT84" s="5"/>
      <c r="RU84" s="5"/>
      <c r="RV84" s="5"/>
      <c r="RW84" s="5"/>
      <c r="RX84" s="5"/>
      <c r="RY84" s="5"/>
      <c r="RZ84" s="5"/>
      <c r="SA84" s="5"/>
      <c r="SB84" s="5"/>
      <c r="SC84" s="5"/>
      <c r="SD84" s="5"/>
      <c r="SE84" s="5"/>
      <c r="SF84" s="5"/>
      <c r="SG84" s="5"/>
      <c r="SH84" s="5"/>
      <c r="SI84" s="5"/>
      <c r="SJ84" s="5"/>
      <c r="SK84" s="5"/>
      <c r="SL84" s="5"/>
      <c r="SM84" s="5"/>
      <c r="SN84" s="5"/>
      <c r="SO84" s="5"/>
      <c r="SP84" s="5"/>
      <c r="SQ84" s="5"/>
      <c r="SR84" s="5"/>
      <c r="SS84" s="5"/>
      <c r="ST84" s="5"/>
      <c r="SU84" s="5"/>
      <c r="SV84" s="5"/>
      <c r="SW84" s="5"/>
      <c r="SX84" s="5"/>
      <c r="SY84" s="5"/>
      <c r="SZ84" s="5"/>
      <c r="TA84" s="5"/>
      <c r="TB84" s="5"/>
      <c r="TC84" s="5"/>
      <c r="TD84" s="5"/>
      <c r="TE84" s="5"/>
      <c r="TF84" s="5"/>
      <c r="TG84" s="5"/>
      <c r="TH84" s="5"/>
      <c r="TI84" s="5"/>
      <c r="TJ84" s="5"/>
      <c r="TK84" s="5"/>
      <c r="TL84" s="5"/>
      <c r="TM84" s="5"/>
      <c r="TN84" s="5"/>
      <c r="TO84" s="5"/>
      <c r="TP84" s="5"/>
      <c r="TQ84" s="5"/>
      <c r="TR84" s="5"/>
      <c r="TS84" s="5"/>
      <c r="TT84" s="5"/>
      <c r="TU84" s="5"/>
      <c r="TV84" s="5"/>
      <c r="TW84" s="5"/>
      <c r="TX84" s="5"/>
      <c r="TY84" s="5"/>
      <c r="TZ84" s="5"/>
      <c r="UA84" s="5"/>
      <c r="UB84" s="5"/>
      <c r="UC84" s="5"/>
      <c r="UD84" s="5"/>
      <c r="UE84" s="5"/>
      <c r="UF84" s="5"/>
      <c r="UG84" s="5"/>
      <c r="UH84" s="5"/>
      <c r="UI84" s="5"/>
      <c r="UJ84" s="5"/>
      <c r="UK84" s="5"/>
      <c r="UL84" s="5"/>
      <c r="UM84" s="5"/>
      <c r="UN84" s="5"/>
      <c r="UO84" s="5"/>
      <c r="UP84" s="5"/>
      <c r="UQ84" s="5"/>
      <c r="UR84" s="5"/>
      <c r="US84" s="5"/>
      <c r="UT84" s="5"/>
      <c r="UU84" s="5"/>
      <c r="UV84" s="5"/>
      <c r="UW84" s="5"/>
      <c r="UX84" s="5"/>
      <c r="UY84" s="5"/>
      <c r="UZ84" s="5"/>
      <c r="VA84" s="5"/>
      <c r="VB84" s="5"/>
      <c r="VC84" s="5"/>
      <c r="VD84" s="5"/>
      <c r="VE84" s="5"/>
      <c r="VF84" s="5"/>
      <c r="VG84" s="5"/>
      <c r="VH84" s="5"/>
      <c r="VI84" s="5"/>
      <c r="VJ84" s="5"/>
      <c r="VK84" s="5"/>
      <c r="VL84" s="5"/>
      <c r="VM84" s="5"/>
      <c r="VN84" s="5"/>
      <c r="VO84" s="5"/>
      <c r="VP84" s="5"/>
      <c r="VQ84" s="5"/>
      <c r="VR84" s="5"/>
      <c r="VS84" s="5"/>
      <c r="VT84" s="5"/>
      <c r="VU84" s="5"/>
      <c r="VV84" s="5"/>
      <c r="VW84" s="5"/>
      <c r="VX84" s="5"/>
      <c r="VY84" s="5"/>
      <c r="VZ84" s="5"/>
      <c r="WA84" s="5"/>
      <c r="WB84" s="5"/>
      <c r="WC84" s="5"/>
      <c r="WD84" s="5"/>
      <c r="WE84" s="5"/>
      <c r="WF84" s="5"/>
      <c r="WG84" s="5"/>
      <c r="WH84" s="5"/>
      <c r="WI84" s="5"/>
      <c r="WJ84" s="5"/>
      <c r="WK84" s="5"/>
      <c r="WL84" s="5"/>
      <c r="WM84" s="5"/>
      <c r="WN84" s="5"/>
      <c r="WO84" s="5"/>
      <c r="WP84" s="5"/>
      <c r="WQ84" s="5"/>
      <c r="WR84" s="5"/>
      <c r="WS84" s="5"/>
      <c r="WT84" s="5"/>
      <c r="WU84" s="5"/>
      <c r="WV84" s="5"/>
      <c r="WW84" s="5"/>
      <c r="WX84" s="5"/>
      <c r="WY84" s="5"/>
      <c r="WZ84" s="5"/>
      <c r="XA84" s="5"/>
      <c r="XB84" s="5"/>
      <c r="XC84" s="5"/>
      <c r="XD84" s="5"/>
      <c r="XE84" s="5"/>
      <c r="XF84" s="5"/>
      <c r="XG84" s="5"/>
      <c r="XH84" s="5"/>
      <c r="XI84" s="5"/>
      <c r="XJ84" s="5"/>
      <c r="XK84" s="5"/>
      <c r="XL84" s="5"/>
      <c r="XM84" s="5"/>
      <c r="XN84" s="5"/>
      <c r="XO84" s="5"/>
      <c r="XP84" s="5"/>
      <c r="XQ84" s="5"/>
      <c r="XR84" s="5"/>
      <c r="XS84" s="5"/>
      <c r="XT84" s="5"/>
      <c r="XU84" s="5"/>
      <c r="XV84" s="5"/>
      <c r="XW84" s="5"/>
    </row>
    <row r="85" spans="39:647" x14ac:dyDescent="0.45">
      <c r="AM85" s="5"/>
      <c r="AN85" s="5"/>
      <c r="AO85" s="5"/>
      <c r="AP85" s="5"/>
      <c r="AQ85" s="5"/>
      <c r="AR85" s="5"/>
      <c r="AS85" s="5"/>
      <c r="AT85" s="5"/>
      <c r="AU85" s="5"/>
      <c r="AV85" s="5"/>
      <c r="AW85" s="5"/>
      <c r="AX85" s="5"/>
      <c r="AY85" s="5"/>
      <c r="AZ85" s="5"/>
      <c r="BA85" s="5"/>
      <c r="BB85" s="5"/>
      <c r="BC85" s="5"/>
      <c r="BD85" s="5"/>
      <c r="BE85" s="5"/>
      <c r="BF85" s="5"/>
      <c r="BG85" s="5"/>
      <c r="BH85" s="5"/>
      <c r="BI85" s="5"/>
      <c r="BJ85" s="5"/>
      <c r="BK85" s="5"/>
      <c r="BL85" s="5"/>
      <c r="BM85" s="5"/>
      <c r="BN85" s="5"/>
      <c r="BO85" s="5"/>
      <c r="BP85" s="5"/>
      <c r="BQ85" s="5"/>
      <c r="BR85" s="5"/>
      <c r="BS85" s="5"/>
      <c r="BT85" s="5"/>
      <c r="BU85" s="5"/>
      <c r="BV85" s="5"/>
      <c r="BW85" s="5"/>
      <c r="BX85" s="5"/>
      <c r="BY85" s="5"/>
      <c r="BZ85" s="5"/>
      <c r="CA85" s="5"/>
      <c r="CB85" s="5"/>
      <c r="CC85" s="5"/>
      <c r="CD85" s="5"/>
      <c r="CE85" s="5"/>
      <c r="CF85" s="5"/>
      <c r="CG85" s="5"/>
      <c r="CH85" s="5"/>
      <c r="CI85" s="5"/>
      <c r="CJ85" s="5"/>
      <c r="CK85" s="5"/>
      <c r="CL85" s="5"/>
      <c r="CM85" s="5"/>
      <c r="CN85" s="5"/>
      <c r="CO85" s="5"/>
      <c r="CP85" s="5"/>
      <c r="CQ85" s="5"/>
      <c r="CR85" s="5"/>
      <c r="CS85" s="5"/>
      <c r="CT85" s="5"/>
      <c r="CU85" s="5"/>
      <c r="CV85" s="5"/>
      <c r="CW85" s="5"/>
      <c r="CX85" s="5"/>
      <c r="CY85" s="5"/>
      <c r="CZ85" s="5"/>
      <c r="DA85" s="5"/>
      <c r="DB85" s="5"/>
      <c r="DC85" s="5"/>
      <c r="DD85" s="5"/>
      <c r="DE85" s="5"/>
      <c r="DF85" s="5"/>
      <c r="DG85" s="5"/>
      <c r="DH85" s="5"/>
      <c r="DI85" s="5"/>
      <c r="DJ85" s="5"/>
      <c r="DK85" s="5"/>
      <c r="DL85" s="5"/>
      <c r="DM85" s="5"/>
      <c r="DN85" s="5"/>
      <c r="DO85" s="5"/>
      <c r="DP85" s="5"/>
      <c r="DQ85" s="5"/>
      <c r="DR85" s="5"/>
      <c r="DS85" s="5"/>
      <c r="DT85" s="5"/>
      <c r="DU85" s="5"/>
      <c r="DV85" s="5"/>
      <c r="DW85" s="5"/>
      <c r="DX85" s="5"/>
      <c r="DY85" s="5"/>
      <c r="DZ85" s="5"/>
      <c r="EA85" s="5"/>
      <c r="EB85" s="5"/>
      <c r="EC85" s="5"/>
      <c r="ED85" s="5"/>
      <c r="EE85" s="5"/>
      <c r="EF85" s="5"/>
      <c r="EG85" s="5"/>
      <c r="EH85" s="5"/>
      <c r="EI85" s="5"/>
      <c r="EJ85" s="5"/>
      <c r="EK85" s="5"/>
      <c r="EL85" s="5"/>
      <c r="EM85" s="5"/>
      <c r="EN85" s="5"/>
      <c r="EO85" s="5"/>
      <c r="EP85" s="5"/>
      <c r="EQ85" s="5"/>
      <c r="ER85" s="5"/>
      <c r="ES85" s="5"/>
      <c r="ET85" s="5"/>
      <c r="EU85" s="5"/>
      <c r="EV85" s="5"/>
      <c r="EW85" s="5"/>
      <c r="EX85" s="5"/>
      <c r="EY85" s="5"/>
      <c r="EZ85" s="5"/>
      <c r="FA85" s="5"/>
      <c r="FB85" s="5"/>
      <c r="FC85" s="5"/>
      <c r="FD85" s="5"/>
      <c r="FE85" s="5"/>
      <c r="FF85" s="5"/>
      <c r="FG85" s="5"/>
      <c r="FH85" s="5"/>
      <c r="FI85" s="5"/>
      <c r="FJ85" s="5"/>
      <c r="FK85" s="5"/>
      <c r="FL85" s="5"/>
      <c r="FM85" s="5"/>
      <c r="FN85" s="5"/>
      <c r="FO85" s="5"/>
      <c r="FP85" s="5"/>
      <c r="FQ85" s="5"/>
      <c r="FR85" s="5"/>
      <c r="FS85" s="5"/>
      <c r="FT85" s="5"/>
      <c r="FU85" s="5"/>
      <c r="FV85" s="5"/>
      <c r="FW85" s="5"/>
      <c r="FX85" s="5"/>
      <c r="FY85" s="5"/>
      <c r="FZ85" s="5"/>
      <c r="GA85" s="5"/>
      <c r="GB85" s="5"/>
      <c r="GC85" s="5"/>
      <c r="GD85" s="5"/>
      <c r="GE85" s="5"/>
      <c r="GF85" s="5"/>
      <c r="GG85" s="5"/>
      <c r="GH85" s="5"/>
      <c r="GI85" s="5"/>
      <c r="GJ85" s="5"/>
      <c r="GK85" s="5"/>
      <c r="GL85" s="5"/>
      <c r="GM85" s="5"/>
      <c r="GN85" s="5"/>
      <c r="GO85" s="5"/>
      <c r="GP85" s="5"/>
      <c r="GQ85" s="5"/>
      <c r="GR85" s="5"/>
      <c r="GS85" s="5"/>
      <c r="GT85" s="5"/>
      <c r="GU85" s="5"/>
      <c r="GV85" s="5"/>
      <c r="GW85" s="5"/>
      <c r="GX85" s="5"/>
      <c r="GY85" s="5"/>
      <c r="GZ85" s="5"/>
      <c r="HA85" s="5"/>
      <c r="HB85" s="5"/>
      <c r="HC85" s="5"/>
      <c r="HD85" s="5"/>
      <c r="HE85" s="5"/>
      <c r="HF85" s="5"/>
      <c r="HG85" s="5"/>
      <c r="HH85" s="5"/>
      <c r="HI85" s="5"/>
      <c r="HJ85" s="5"/>
      <c r="HK85" s="5"/>
      <c r="HL85" s="5"/>
      <c r="HM85" s="5"/>
      <c r="HN85" s="5"/>
      <c r="HO85" s="5"/>
      <c r="HP85" s="5"/>
      <c r="HQ85" s="5"/>
      <c r="HR85" s="5"/>
      <c r="HS85" s="5"/>
      <c r="HT85" s="5"/>
      <c r="HU85" s="5"/>
      <c r="HV85" s="5"/>
      <c r="HW85" s="5"/>
      <c r="HX85" s="5"/>
      <c r="HY85" s="5"/>
      <c r="HZ85" s="5"/>
      <c r="IA85" s="5"/>
      <c r="IB85" s="5"/>
      <c r="IC85" s="5"/>
      <c r="ID85" s="5"/>
      <c r="IE85" s="5"/>
      <c r="IF85" s="5"/>
      <c r="IG85" s="5"/>
      <c r="IH85" s="5"/>
      <c r="II85" s="5"/>
      <c r="IJ85" s="5"/>
      <c r="IK85" s="5"/>
      <c r="IL85" s="5"/>
      <c r="IM85" s="5"/>
      <c r="IN85" s="5"/>
      <c r="IO85" s="5"/>
      <c r="IP85" s="5"/>
      <c r="IQ85" s="5"/>
      <c r="IR85" s="5"/>
      <c r="IS85" s="5"/>
      <c r="IT85" s="5"/>
      <c r="IU85" s="5"/>
      <c r="IV85" s="5"/>
      <c r="IW85" s="5"/>
      <c r="IX85" s="5"/>
      <c r="IY85" s="5"/>
      <c r="IZ85" s="5"/>
      <c r="JA85" s="5"/>
      <c r="JB85" s="5"/>
      <c r="JC85" s="5"/>
      <c r="JD85" s="5"/>
      <c r="JE85" s="5"/>
      <c r="JF85" s="5"/>
      <c r="JG85" s="5"/>
      <c r="JH85" s="5"/>
      <c r="JI85" s="5"/>
      <c r="JJ85" s="5"/>
      <c r="JK85" s="5"/>
      <c r="JL85" s="5"/>
      <c r="JM85" s="5"/>
      <c r="JN85" s="5"/>
      <c r="JO85" s="5"/>
      <c r="JP85" s="5"/>
      <c r="JQ85" s="5"/>
      <c r="JR85" s="5"/>
      <c r="JS85" s="5"/>
      <c r="JT85" s="5"/>
      <c r="JU85" s="5"/>
      <c r="JV85" s="5"/>
      <c r="JW85" s="5"/>
      <c r="JX85" s="5"/>
      <c r="JY85" s="5"/>
      <c r="JZ85" s="5"/>
      <c r="KA85" s="5"/>
      <c r="KB85" s="5"/>
      <c r="KC85" s="5"/>
      <c r="KD85" s="5"/>
      <c r="KE85" s="5"/>
      <c r="KF85" s="5"/>
      <c r="KG85" s="5"/>
      <c r="KH85" s="5"/>
      <c r="KI85" s="5"/>
      <c r="KJ85" s="5"/>
      <c r="KK85" s="5"/>
      <c r="KL85" s="5"/>
      <c r="KM85" s="5"/>
      <c r="KN85" s="5"/>
      <c r="KO85" s="5"/>
      <c r="KP85" s="5"/>
      <c r="KQ85" s="5"/>
      <c r="KR85" s="5"/>
      <c r="KS85" s="5"/>
      <c r="KT85" s="5"/>
      <c r="KU85" s="5"/>
      <c r="KV85" s="5"/>
      <c r="KW85" s="5"/>
      <c r="KX85" s="5"/>
      <c r="KY85" s="5"/>
      <c r="KZ85" s="5"/>
      <c r="LA85" s="5"/>
      <c r="LB85" s="5"/>
      <c r="LC85" s="5"/>
      <c r="LD85" s="5"/>
      <c r="LE85" s="5"/>
      <c r="LF85" s="5"/>
      <c r="LG85" s="5"/>
      <c r="LH85" s="5"/>
      <c r="LI85" s="5"/>
      <c r="LJ85" s="5"/>
      <c r="LK85" s="5"/>
      <c r="LL85" s="5"/>
      <c r="LM85" s="5"/>
      <c r="LN85" s="5"/>
      <c r="LO85" s="5"/>
      <c r="LP85" s="5"/>
      <c r="LQ85" s="5"/>
      <c r="LR85" s="5"/>
      <c r="LS85" s="5"/>
      <c r="LT85" s="5"/>
      <c r="LU85" s="5"/>
      <c r="LV85" s="5"/>
      <c r="LW85" s="5"/>
      <c r="LX85" s="5"/>
      <c r="LY85" s="5"/>
      <c r="LZ85" s="5"/>
      <c r="MA85" s="5"/>
      <c r="MB85" s="5"/>
      <c r="MC85" s="5"/>
      <c r="MD85" s="5"/>
      <c r="ME85" s="5"/>
      <c r="MF85" s="5"/>
      <c r="MG85" s="5"/>
      <c r="MH85" s="5"/>
      <c r="MI85" s="5"/>
      <c r="MJ85" s="5"/>
      <c r="MK85" s="5"/>
      <c r="ML85" s="5"/>
      <c r="MM85" s="5"/>
      <c r="MN85" s="5"/>
      <c r="MO85" s="5"/>
      <c r="MP85" s="5"/>
      <c r="MQ85" s="5"/>
      <c r="MR85" s="5"/>
      <c r="MS85" s="5"/>
      <c r="MT85" s="5"/>
      <c r="MU85" s="5"/>
      <c r="MV85" s="5"/>
      <c r="MW85" s="5"/>
      <c r="MX85" s="5"/>
      <c r="MY85" s="5"/>
      <c r="MZ85" s="5"/>
      <c r="NA85" s="5"/>
      <c r="NB85" s="5"/>
      <c r="NC85" s="5"/>
      <c r="ND85" s="5"/>
      <c r="NE85" s="5"/>
      <c r="NF85" s="5"/>
      <c r="NG85" s="5"/>
      <c r="NH85" s="5"/>
      <c r="NI85" s="5"/>
      <c r="NJ85" s="5"/>
      <c r="NK85" s="5"/>
      <c r="NL85" s="5"/>
      <c r="NM85" s="5"/>
      <c r="NN85" s="5"/>
      <c r="NO85" s="5"/>
      <c r="NP85" s="5"/>
      <c r="NQ85" s="5"/>
      <c r="NR85" s="5"/>
      <c r="NS85" s="5"/>
      <c r="NT85" s="5"/>
      <c r="NU85" s="5"/>
      <c r="NV85" s="5"/>
      <c r="NW85" s="5"/>
      <c r="NX85" s="5"/>
      <c r="NY85" s="5"/>
      <c r="NZ85" s="5"/>
      <c r="OA85" s="5"/>
      <c r="OB85" s="5"/>
      <c r="OC85" s="5"/>
      <c r="OD85" s="5"/>
      <c r="OE85" s="5"/>
      <c r="OF85" s="5"/>
      <c r="OG85" s="5"/>
      <c r="OH85" s="5"/>
      <c r="OI85" s="5"/>
      <c r="OJ85" s="5"/>
      <c r="OK85" s="5"/>
      <c r="OL85" s="5"/>
      <c r="OM85" s="5"/>
      <c r="ON85" s="5"/>
      <c r="OO85" s="5"/>
      <c r="OP85" s="5"/>
      <c r="OQ85" s="5"/>
      <c r="OR85" s="5"/>
      <c r="OS85" s="5"/>
      <c r="OT85" s="5"/>
      <c r="OU85" s="5"/>
      <c r="OV85" s="5"/>
      <c r="OW85" s="5"/>
      <c r="OX85" s="5"/>
      <c r="OY85" s="5"/>
      <c r="OZ85" s="5"/>
      <c r="PA85" s="5"/>
      <c r="PB85" s="5"/>
      <c r="PC85" s="5"/>
      <c r="PD85" s="5"/>
      <c r="PE85" s="5"/>
      <c r="PF85" s="5"/>
      <c r="PG85" s="5"/>
      <c r="PH85" s="5"/>
      <c r="PI85" s="5"/>
      <c r="PJ85" s="5"/>
      <c r="PK85" s="5"/>
      <c r="PL85" s="5"/>
      <c r="PM85" s="5"/>
      <c r="PN85" s="5"/>
      <c r="PO85" s="5"/>
      <c r="PP85" s="5"/>
      <c r="PQ85" s="5"/>
      <c r="PR85" s="5"/>
      <c r="PS85" s="5"/>
      <c r="PT85" s="5"/>
      <c r="PU85" s="5"/>
      <c r="PV85" s="5"/>
      <c r="PW85" s="5"/>
      <c r="PX85" s="5"/>
      <c r="PY85" s="5"/>
      <c r="PZ85" s="5"/>
      <c r="QA85" s="5"/>
      <c r="QB85" s="5"/>
      <c r="QC85" s="5"/>
      <c r="QD85" s="5"/>
      <c r="QE85" s="5"/>
      <c r="QF85" s="5"/>
      <c r="QG85" s="5"/>
      <c r="QH85" s="5"/>
      <c r="QI85" s="5"/>
      <c r="QJ85" s="5"/>
      <c r="QK85" s="5"/>
      <c r="QL85" s="5"/>
      <c r="QM85" s="5"/>
      <c r="QN85" s="5"/>
      <c r="QO85" s="5"/>
      <c r="QP85" s="5"/>
      <c r="QQ85" s="5"/>
      <c r="QR85" s="5"/>
      <c r="QS85" s="5"/>
      <c r="QT85" s="5"/>
      <c r="QU85" s="5"/>
      <c r="QV85" s="5"/>
      <c r="QW85" s="5"/>
      <c r="QX85" s="5"/>
      <c r="QY85" s="5"/>
      <c r="QZ85" s="5"/>
      <c r="RA85" s="5"/>
      <c r="RB85" s="5"/>
      <c r="RC85" s="5"/>
      <c r="RD85" s="5"/>
      <c r="RE85" s="5"/>
      <c r="RF85" s="5"/>
      <c r="RG85" s="5"/>
      <c r="RH85" s="5"/>
      <c r="RI85" s="5"/>
      <c r="RJ85" s="5"/>
      <c r="RK85" s="5"/>
      <c r="RL85" s="5"/>
      <c r="RM85" s="5"/>
      <c r="RN85" s="5"/>
      <c r="RO85" s="5"/>
      <c r="RP85" s="5"/>
      <c r="RQ85" s="5"/>
      <c r="RR85" s="5"/>
      <c r="RS85" s="5"/>
      <c r="RT85" s="5"/>
      <c r="RU85" s="5"/>
      <c r="RV85" s="5"/>
      <c r="RW85" s="5"/>
      <c r="RX85" s="5"/>
      <c r="RY85" s="5"/>
      <c r="RZ85" s="5"/>
      <c r="SA85" s="5"/>
      <c r="SB85" s="5"/>
      <c r="SC85" s="5"/>
      <c r="SD85" s="5"/>
      <c r="SE85" s="5"/>
      <c r="SF85" s="5"/>
      <c r="SG85" s="5"/>
      <c r="SH85" s="5"/>
      <c r="SI85" s="5"/>
      <c r="SJ85" s="5"/>
      <c r="SK85" s="5"/>
      <c r="SL85" s="5"/>
      <c r="SM85" s="5"/>
      <c r="SN85" s="5"/>
      <c r="SO85" s="5"/>
      <c r="SP85" s="5"/>
      <c r="SQ85" s="5"/>
      <c r="SR85" s="5"/>
      <c r="SS85" s="5"/>
      <c r="ST85" s="5"/>
      <c r="SU85" s="5"/>
      <c r="SV85" s="5"/>
      <c r="SW85" s="5"/>
      <c r="SX85" s="5"/>
      <c r="SY85" s="5"/>
      <c r="SZ85" s="5"/>
      <c r="TA85" s="5"/>
      <c r="TB85" s="5"/>
      <c r="TC85" s="5"/>
      <c r="TD85" s="5"/>
      <c r="TE85" s="5"/>
      <c r="TF85" s="5"/>
      <c r="TG85" s="5"/>
      <c r="TH85" s="5"/>
      <c r="TI85" s="5"/>
      <c r="TJ85" s="5"/>
      <c r="TK85" s="5"/>
      <c r="TL85" s="5"/>
      <c r="TM85" s="5"/>
      <c r="TN85" s="5"/>
      <c r="TO85" s="5"/>
      <c r="TP85" s="5"/>
      <c r="TQ85" s="5"/>
      <c r="TR85" s="5"/>
      <c r="TS85" s="5"/>
      <c r="TT85" s="5"/>
      <c r="TU85" s="5"/>
      <c r="TV85" s="5"/>
      <c r="TW85" s="5"/>
      <c r="TX85" s="5"/>
      <c r="TY85" s="5"/>
      <c r="TZ85" s="5"/>
      <c r="UA85" s="5"/>
      <c r="UB85" s="5"/>
      <c r="UC85" s="5"/>
      <c r="UD85" s="5"/>
      <c r="UE85" s="5"/>
      <c r="UF85" s="5"/>
      <c r="UG85" s="5"/>
      <c r="UH85" s="5"/>
      <c r="UI85" s="5"/>
      <c r="UJ85" s="5"/>
      <c r="UK85" s="5"/>
      <c r="UL85" s="5"/>
      <c r="UM85" s="5"/>
      <c r="UN85" s="5"/>
      <c r="UO85" s="5"/>
      <c r="UP85" s="5"/>
      <c r="UQ85" s="5"/>
      <c r="UR85" s="5"/>
      <c r="US85" s="5"/>
      <c r="UT85" s="5"/>
      <c r="UU85" s="5"/>
      <c r="UV85" s="5"/>
      <c r="UW85" s="5"/>
      <c r="UX85" s="5"/>
      <c r="UY85" s="5"/>
      <c r="UZ85" s="5"/>
      <c r="VA85" s="5"/>
      <c r="VB85" s="5"/>
      <c r="VC85" s="5"/>
      <c r="VD85" s="5"/>
      <c r="VE85" s="5"/>
      <c r="VF85" s="5"/>
      <c r="VG85" s="5"/>
      <c r="VH85" s="5"/>
      <c r="VI85" s="5"/>
      <c r="VJ85" s="5"/>
      <c r="VK85" s="5"/>
      <c r="VL85" s="5"/>
      <c r="VM85" s="5"/>
      <c r="VN85" s="5"/>
      <c r="VO85" s="5"/>
      <c r="VP85" s="5"/>
      <c r="VQ85" s="5"/>
      <c r="VR85" s="5"/>
      <c r="VS85" s="5"/>
      <c r="VT85" s="5"/>
      <c r="VU85" s="5"/>
      <c r="VV85" s="5"/>
      <c r="VW85" s="5"/>
      <c r="VX85" s="5"/>
      <c r="VY85" s="5"/>
      <c r="VZ85" s="5"/>
      <c r="WA85" s="5"/>
      <c r="WB85" s="5"/>
      <c r="WC85" s="5"/>
      <c r="WD85" s="5"/>
      <c r="WE85" s="5"/>
      <c r="WF85" s="5"/>
      <c r="WG85" s="5"/>
      <c r="WH85" s="5"/>
      <c r="WI85" s="5"/>
      <c r="WJ85" s="5"/>
      <c r="WK85" s="5"/>
      <c r="WL85" s="5"/>
      <c r="WM85" s="5"/>
      <c r="WN85" s="5"/>
      <c r="WO85" s="5"/>
      <c r="WP85" s="5"/>
      <c r="WQ85" s="5"/>
      <c r="WR85" s="5"/>
      <c r="WS85" s="5"/>
      <c r="WT85" s="5"/>
      <c r="WU85" s="5"/>
      <c r="WV85" s="5"/>
      <c r="WW85" s="5"/>
      <c r="WX85" s="5"/>
      <c r="WY85" s="5"/>
      <c r="WZ85" s="5"/>
      <c r="XA85" s="5"/>
      <c r="XB85" s="5"/>
      <c r="XC85" s="5"/>
      <c r="XD85" s="5"/>
      <c r="XE85" s="5"/>
      <c r="XF85" s="5"/>
      <c r="XG85" s="5"/>
      <c r="XH85" s="5"/>
      <c r="XI85" s="5"/>
      <c r="XJ85" s="5"/>
      <c r="XK85" s="5"/>
      <c r="XL85" s="5"/>
      <c r="XM85" s="5"/>
      <c r="XN85" s="5"/>
      <c r="XO85" s="5"/>
      <c r="XP85" s="5"/>
      <c r="XQ85" s="5"/>
      <c r="XR85" s="5"/>
      <c r="XS85" s="5"/>
      <c r="XT85" s="5"/>
      <c r="XU85" s="5"/>
      <c r="XV85" s="5"/>
      <c r="XW85" s="5"/>
    </row>
    <row r="86" spans="39:647" x14ac:dyDescent="0.45">
      <c r="AM86" s="5"/>
      <c r="AN86" s="5"/>
      <c r="AO86" s="5"/>
      <c r="AP86" s="5"/>
      <c r="AQ86" s="5"/>
      <c r="AR86" s="5"/>
      <c r="AS86" s="5"/>
      <c r="AT86" s="5"/>
      <c r="AU86" s="5"/>
      <c r="AV86" s="5"/>
      <c r="AW86" s="5"/>
      <c r="AX86" s="5"/>
      <c r="AY86" s="5"/>
      <c r="AZ86" s="5"/>
      <c r="BA86" s="5"/>
      <c r="BB86" s="5"/>
      <c r="BC86" s="5"/>
      <c r="BD86" s="5"/>
      <c r="BE86" s="5"/>
      <c r="BF86" s="5"/>
      <c r="BG86" s="5"/>
      <c r="BH86" s="5"/>
      <c r="BI86" s="5"/>
      <c r="BJ86" s="5"/>
      <c r="BK86" s="5"/>
      <c r="BL86" s="5"/>
      <c r="BM86" s="5"/>
      <c r="BN86" s="5"/>
      <c r="BO86" s="5"/>
      <c r="BP86" s="5"/>
      <c r="BQ86" s="5"/>
      <c r="BR86" s="5"/>
      <c r="BS86" s="5"/>
      <c r="BT86" s="5"/>
      <c r="BU86" s="5"/>
      <c r="BV86" s="5"/>
      <c r="BW86" s="5"/>
      <c r="BX86" s="5"/>
      <c r="BY86" s="5"/>
      <c r="BZ86" s="5"/>
      <c r="CA86" s="5"/>
      <c r="CB86" s="5"/>
      <c r="CC86" s="5"/>
      <c r="CD86" s="5"/>
      <c r="CE86" s="5"/>
      <c r="CF86" s="5"/>
      <c r="CG86" s="5"/>
      <c r="CH86" s="5"/>
      <c r="CI86" s="5"/>
      <c r="CJ86" s="5"/>
      <c r="CK86" s="5"/>
      <c r="CL86" s="5"/>
      <c r="CM86" s="5"/>
      <c r="CN86" s="5"/>
      <c r="CO86" s="5"/>
      <c r="CP86" s="5"/>
      <c r="CQ86" s="5"/>
      <c r="CR86" s="5"/>
      <c r="CS86" s="5"/>
      <c r="CT86" s="5"/>
      <c r="CU86" s="5"/>
      <c r="CV86" s="5"/>
      <c r="CW86" s="5"/>
      <c r="CX86" s="5"/>
      <c r="CY86" s="5"/>
      <c r="CZ86" s="5"/>
      <c r="DA86" s="5"/>
      <c r="DB86" s="5"/>
      <c r="DC86" s="5"/>
      <c r="DD86" s="5"/>
      <c r="DE86" s="5"/>
      <c r="DF86" s="5"/>
      <c r="DG86" s="5"/>
      <c r="DH86" s="5"/>
      <c r="DI86" s="5"/>
      <c r="DJ86" s="5"/>
      <c r="DK86" s="5"/>
      <c r="DL86" s="5"/>
      <c r="DM86" s="5"/>
      <c r="DN86" s="5"/>
      <c r="DO86" s="5"/>
      <c r="DP86" s="5"/>
      <c r="DQ86" s="5"/>
      <c r="DR86" s="5"/>
      <c r="DS86" s="5"/>
      <c r="DT86" s="5"/>
      <c r="DU86" s="5"/>
      <c r="DV86" s="5"/>
      <c r="DW86" s="5"/>
      <c r="DX86" s="5"/>
      <c r="DY86" s="5"/>
      <c r="DZ86" s="5"/>
      <c r="EA86" s="5"/>
      <c r="EB86" s="5"/>
      <c r="EC86" s="5"/>
      <c r="ED86" s="5"/>
      <c r="EE86" s="5"/>
      <c r="EF86" s="5"/>
      <c r="EG86" s="5"/>
      <c r="EH86" s="5"/>
      <c r="EI86" s="5"/>
      <c r="EJ86" s="5"/>
      <c r="EK86" s="5"/>
      <c r="EL86" s="5"/>
      <c r="EM86" s="5"/>
      <c r="EN86" s="5"/>
      <c r="EO86" s="5"/>
      <c r="EP86" s="5"/>
      <c r="EQ86" s="5"/>
      <c r="ER86" s="5"/>
      <c r="ES86" s="5"/>
      <c r="ET86" s="5"/>
      <c r="EU86" s="5"/>
      <c r="EV86" s="5"/>
      <c r="EW86" s="5"/>
      <c r="EX86" s="5"/>
      <c r="EY86" s="5"/>
      <c r="EZ86" s="5"/>
      <c r="FA86" s="5"/>
      <c r="FB86" s="5"/>
      <c r="FC86" s="5"/>
      <c r="FD86" s="5"/>
      <c r="FE86" s="5"/>
      <c r="FF86" s="5"/>
      <c r="FG86" s="5"/>
      <c r="FH86" s="5"/>
      <c r="FI86" s="5"/>
      <c r="FJ86" s="5"/>
      <c r="FK86" s="5"/>
      <c r="FL86" s="5"/>
      <c r="FM86" s="5"/>
      <c r="FN86" s="5"/>
      <c r="FO86" s="5"/>
      <c r="FP86" s="5"/>
      <c r="FQ86" s="5"/>
      <c r="FR86" s="5"/>
      <c r="FS86" s="5"/>
      <c r="FT86" s="5"/>
      <c r="FU86" s="5"/>
      <c r="FV86" s="5"/>
      <c r="FW86" s="5"/>
      <c r="FX86" s="5"/>
      <c r="FY86" s="5"/>
      <c r="FZ86" s="5"/>
      <c r="GA86" s="5"/>
      <c r="GB86" s="5"/>
      <c r="GC86" s="5"/>
      <c r="GD86" s="5"/>
      <c r="GE86" s="5"/>
      <c r="GF86" s="5"/>
      <c r="GG86" s="5"/>
      <c r="GH86" s="5"/>
      <c r="GI86" s="5"/>
      <c r="GJ86" s="5"/>
      <c r="GK86" s="5"/>
      <c r="GL86" s="5"/>
      <c r="GM86" s="5"/>
      <c r="GN86" s="5"/>
      <c r="GO86" s="5"/>
      <c r="GP86" s="5"/>
      <c r="GQ86" s="5"/>
      <c r="GR86" s="5"/>
      <c r="GS86" s="5"/>
      <c r="GT86" s="5"/>
      <c r="GU86" s="5"/>
      <c r="GV86" s="5"/>
      <c r="GW86" s="5"/>
      <c r="GX86" s="5"/>
      <c r="GY86" s="5"/>
      <c r="GZ86" s="5"/>
      <c r="HA86" s="5"/>
      <c r="HB86" s="5"/>
      <c r="HC86" s="5"/>
      <c r="HD86" s="5"/>
      <c r="HE86" s="5"/>
      <c r="HF86" s="5"/>
      <c r="HG86" s="5"/>
      <c r="HH86" s="5"/>
      <c r="HI86" s="5"/>
      <c r="HJ86" s="5"/>
      <c r="HK86" s="5"/>
      <c r="HL86" s="5"/>
      <c r="HM86" s="5"/>
      <c r="HN86" s="5"/>
      <c r="HO86" s="5"/>
      <c r="HP86" s="5"/>
      <c r="HQ86" s="5"/>
      <c r="HR86" s="5"/>
      <c r="HS86" s="5"/>
      <c r="HT86" s="5"/>
      <c r="HU86" s="5"/>
      <c r="HV86" s="5"/>
      <c r="HW86" s="5"/>
      <c r="HX86" s="5"/>
      <c r="HY86" s="5"/>
      <c r="HZ86" s="5"/>
      <c r="IA86" s="5"/>
      <c r="IB86" s="5"/>
      <c r="IC86" s="5"/>
      <c r="ID86" s="5"/>
      <c r="IE86" s="5"/>
      <c r="IF86" s="5"/>
      <c r="IG86" s="5"/>
      <c r="IH86" s="5"/>
      <c r="II86" s="5"/>
      <c r="IJ86" s="5"/>
      <c r="IK86" s="5"/>
      <c r="IL86" s="5"/>
      <c r="IM86" s="5"/>
      <c r="IN86" s="5"/>
      <c r="IO86" s="5"/>
      <c r="IP86" s="5"/>
      <c r="IQ86" s="5"/>
      <c r="IR86" s="5"/>
      <c r="IS86" s="5"/>
      <c r="IT86" s="5"/>
      <c r="IU86" s="5"/>
      <c r="IV86" s="5"/>
      <c r="IW86" s="5"/>
      <c r="IX86" s="5"/>
      <c r="IY86" s="5"/>
      <c r="IZ86" s="5"/>
      <c r="JA86" s="5"/>
      <c r="JB86" s="5"/>
      <c r="JC86" s="5"/>
      <c r="JD86" s="5"/>
      <c r="JE86" s="5"/>
      <c r="JF86" s="5"/>
      <c r="JG86" s="5"/>
      <c r="JH86" s="5"/>
      <c r="JI86" s="5"/>
      <c r="JJ86" s="5"/>
      <c r="JK86" s="5"/>
      <c r="JL86" s="5"/>
      <c r="JM86" s="5"/>
      <c r="JN86" s="5"/>
      <c r="JO86" s="5"/>
      <c r="JP86" s="5"/>
      <c r="JQ86" s="5"/>
      <c r="JR86" s="5"/>
      <c r="JS86" s="5"/>
      <c r="JT86" s="5"/>
      <c r="JU86" s="5"/>
      <c r="JV86" s="5"/>
      <c r="JW86" s="5"/>
      <c r="JX86" s="5"/>
      <c r="JY86" s="5"/>
      <c r="JZ86" s="5"/>
      <c r="KA86" s="5"/>
      <c r="KB86" s="5"/>
      <c r="KC86" s="5"/>
      <c r="KD86" s="5"/>
      <c r="KE86" s="5"/>
      <c r="KF86" s="5"/>
      <c r="KG86" s="5"/>
      <c r="KH86" s="5"/>
      <c r="KI86" s="5"/>
      <c r="KJ86" s="5"/>
      <c r="KK86" s="5"/>
      <c r="KL86" s="5"/>
      <c r="KM86" s="5"/>
      <c r="KN86" s="5"/>
      <c r="KO86" s="5"/>
      <c r="KP86" s="5"/>
      <c r="KQ86" s="5"/>
      <c r="KR86" s="5"/>
      <c r="KS86" s="5"/>
      <c r="KT86" s="5"/>
      <c r="KU86" s="5"/>
      <c r="KV86" s="5"/>
      <c r="KW86" s="5"/>
      <c r="KX86" s="5"/>
      <c r="KY86" s="5"/>
      <c r="KZ86" s="5"/>
      <c r="LA86" s="5"/>
      <c r="LB86" s="5"/>
      <c r="LC86" s="5"/>
      <c r="LD86" s="5"/>
      <c r="LE86" s="5"/>
      <c r="LF86" s="5"/>
      <c r="LG86" s="5"/>
      <c r="LH86" s="5"/>
      <c r="LI86" s="5"/>
      <c r="LJ86" s="5"/>
      <c r="LK86" s="5"/>
      <c r="LL86" s="5"/>
      <c r="LM86" s="5"/>
      <c r="LN86" s="5"/>
      <c r="LO86" s="5"/>
      <c r="LP86" s="5"/>
      <c r="LQ86" s="5"/>
      <c r="LR86" s="5"/>
      <c r="LS86" s="5"/>
      <c r="LT86" s="5"/>
      <c r="LU86" s="5"/>
      <c r="LV86" s="5"/>
      <c r="LW86" s="5"/>
      <c r="LX86" s="5"/>
      <c r="LY86" s="5"/>
      <c r="LZ86" s="5"/>
      <c r="MA86" s="5"/>
      <c r="MB86" s="5"/>
      <c r="MC86" s="5"/>
      <c r="MD86" s="5"/>
      <c r="ME86" s="5"/>
      <c r="MF86" s="5"/>
      <c r="MG86" s="5"/>
      <c r="MH86" s="5"/>
      <c r="MI86" s="5"/>
      <c r="MJ86" s="5"/>
      <c r="MK86" s="5"/>
      <c r="ML86" s="5"/>
      <c r="MM86" s="5"/>
      <c r="MN86" s="5"/>
      <c r="MO86" s="5"/>
      <c r="MP86" s="5"/>
      <c r="MQ86" s="5"/>
      <c r="MR86" s="5"/>
      <c r="MS86" s="5"/>
      <c r="MT86" s="5"/>
      <c r="MU86" s="5"/>
      <c r="MV86" s="5"/>
      <c r="MW86" s="5"/>
      <c r="MX86" s="5"/>
      <c r="MY86" s="5"/>
      <c r="MZ86" s="5"/>
      <c r="NA86" s="5"/>
      <c r="NB86" s="5"/>
      <c r="NC86" s="5"/>
      <c r="ND86" s="5"/>
      <c r="NE86" s="5"/>
      <c r="NF86" s="5"/>
      <c r="NG86" s="5"/>
      <c r="NH86" s="5"/>
      <c r="NI86" s="5"/>
      <c r="NJ86" s="5"/>
      <c r="NK86" s="5"/>
      <c r="NL86" s="5"/>
      <c r="NM86" s="5"/>
      <c r="NN86" s="5"/>
      <c r="NO86" s="5"/>
      <c r="NP86" s="5"/>
      <c r="NQ86" s="5"/>
      <c r="NR86" s="5"/>
      <c r="NS86" s="5"/>
      <c r="NT86" s="5"/>
      <c r="NU86" s="5"/>
      <c r="NV86" s="5"/>
      <c r="NW86" s="5"/>
      <c r="NX86" s="5"/>
      <c r="NY86" s="5"/>
      <c r="NZ86" s="5"/>
      <c r="OA86" s="5"/>
      <c r="OB86" s="5"/>
      <c r="OC86" s="5"/>
      <c r="OD86" s="5"/>
      <c r="OE86" s="5"/>
      <c r="OF86" s="5"/>
      <c r="OG86" s="5"/>
      <c r="OH86" s="5"/>
      <c r="OI86" s="5"/>
      <c r="OJ86" s="5"/>
      <c r="OK86" s="5"/>
      <c r="OL86" s="5"/>
      <c r="OM86" s="5"/>
      <c r="ON86" s="5"/>
      <c r="OO86" s="5"/>
      <c r="OP86" s="5"/>
      <c r="OQ86" s="5"/>
      <c r="OR86" s="5"/>
      <c r="OS86" s="5"/>
      <c r="OT86" s="5"/>
      <c r="OU86" s="5"/>
      <c r="OV86" s="5"/>
      <c r="OW86" s="5"/>
      <c r="OX86" s="5"/>
      <c r="OY86" s="5"/>
      <c r="OZ86" s="5"/>
      <c r="PA86" s="5"/>
      <c r="PB86" s="5"/>
      <c r="PC86" s="5"/>
      <c r="PD86" s="5"/>
      <c r="PE86" s="5"/>
      <c r="PF86" s="5"/>
      <c r="PG86" s="5"/>
      <c r="PH86" s="5"/>
      <c r="PI86" s="5"/>
      <c r="PJ86" s="5"/>
      <c r="PK86" s="5"/>
      <c r="PL86" s="5"/>
      <c r="PM86" s="5"/>
      <c r="PN86" s="5"/>
      <c r="PO86" s="5"/>
      <c r="PP86" s="5"/>
      <c r="PQ86" s="5"/>
      <c r="PR86" s="5"/>
      <c r="PS86" s="5"/>
      <c r="PT86" s="5"/>
      <c r="PU86" s="5"/>
      <c r="PV86" s="5"/>
      <c r="PW86" s="5"/>
      <c r="PX86" s="5"/>
      <c r="PY86" s="5"/>
      <c r="PZ86" s="5"/>
      <c r="QA86" s="5"/>
      <c r="QB86" s="5"/>
      <c r="QC86" s="5"/>
      <c r="QD86" s="5"/>
      <c r="QE86" s="5"/>
      <c r="QF86" s="5"/>
      <c r="QG86" s="5"/>
      <c r="QH86" s="5"/>
      <c r="QI86" s="5"/>
      <c r="QJ86" s="5"/>
      <c r="QK86" s="5"/>
      <c r="QL86" s="5"/>
      <c r="QM86" s="5"/>
      <c r="QN86" s="5"/>
      <c r="QO86" s="5"/>
      <c r="QP86" s="5"/>
      <c r="QQ86" s="5"/>
      <c r="QR86" s="5"/>
      <c r="QS86" s="5"/>
      <c r="QT86" s="5"/>
      <c r="QU86" s="5"/>
      <c r="QV86" s="5"/>
      <c r="QW86" s="5"/>
      <c r="QX86" s="5"/>
      <c r="QY86" s="5"/>
      <c r="QZ86" s="5"/>
      <c r="RA86" s="5"/>
      <c r="RB86" s="5"/>
      <c r="RC86" s="5"/>
      <c r="RD86" s="5"/>
      <c r="RE86" s="5"/>
      <c r="RF86" s="5"/>
      <c r="RG86" s="5"/>
      <c r="RH86" s="5"/>
      <c r="RI86" s="5"/>
      <c r="RJ86" s="5"/>
      <c r="RK86" s="5"/>
      <c r="RL86" s="5"/>
      <c r="RM86" s="5"/>
      <c r="RN86" s="5"/>
      <c r="RO86" s="5"/>
      <c r="RP86" s="5"/>
      <c r="RQ86" s="5"/>
      <c r="RR86" s="5"/>
      <c r="RS86" s="5"/>
      <c r="RT86" s="5"/>
      <c r="RU86" s="5"/>
      <c r="RV86" s="5"/>
      <c r="RW86" s="5"/>
      <c r="RX86" s="5"/>
      <c r="RY86" s="5"/>
      <c r="RZ86" s="5"/>
      <c r="SA86" s="5"/>
      <c r="SB86" s="5"/>
      <c r="SC86" s="5"/>
      <c r="SD86" s="5"/>
      <c r="SE86" s="5"/>
      <c r="SF86" s="5"/>
      <c r="SG86" s="5"/>
      <c r="SH86" s="5"/>
      <c r="SI86" s="5"/>
      <c r="SJ86" s="5"/>
      <c r="SK86" s="5"/>
      <c r="SL86" s="5"/>
      <c r="SM86" s="5"/>
      <c r="SN86" s="5"/>
      <c r="SO86" s="5"/>
      <c r="SP86" s="5"/>
      <c r="SQ86" s="5"/>
      <c r="SR86" s="5"/>
      <c r="SS86" s="5"/>
      <c r="ST86" s="5"/>
      <c r="SU86" s="5"/>
      <c r="SV86" s="5"/>
      <c r="SW86" s="5"/>
      <c r="SX86" s="5"/>
      <c r="SY86" s="5"/>
      <c r="SZ86" s="5"/>
      <c r="TA86" s="5"/>
      <c r="TB86" s="5"/>
      <c r="TC86" s="5"/>
      <c r="TD86" s="5"/>
      <c r="TE86" s="5"/>
      <c r="TF86" s="5"/>
      <c r="TG86" s="5"/>
      <c r="TH86" s="5"/>
      <c r="TI86" s="5"/>
      <c r="TJ86" s="5"/>
      <c r="TK86" s="5"/>
      <c r="TL86" s="5"/>
      <c r="TM86" s="5"/>
      <c r="TN86" s="5"/>
      <c r="TO86" s="5"/>
      <c r="TP86" s="5"/>
      <c r="TQ86" s="5"/>
      <c r="TR86" s="5"/>
      <c r="TS86" s="5"/>
      <c r="TT86" s="5"/>
      <c r="TU86" s="5"/>
      <c r="TV86" s="5"/>
      <c r="TW86" s="5"/>
      <c r="TX86" s="5"/>
      <c r="TY86" s="5"/>
      <c r="TZ86" s="5"/>
      <c r="UA86" s="5"/>
      <c r="UB86" s="5"/>
      <c r="UC86" s="5"/>
      <c r="UD86" s="5"/>
      <c r="UE86" s="5"/>
      <c r="UF86" s="5"/>
      <c r="UG86" s="5"/>
      <c r="UH86" s="5"/>
      <c r="UI86" s="5"/>
      <c r="UJ86" s="5"/>
      <c r="UK86" s="5"/>
      <c r="UL86" s="5"/>
      <c r="UM86" s="5"/>
      <c r="UN86" s="5"/>
      <c r="UO86" s="5"/>
      <c r="UP86" s="5"/>
      <c r="UQ86" s="5"/>
      <c r="UR86" s="5"/>
      <c r="US86" s="5"/>
      <c r="UT86" s="5"/>
      <c r="UU86" s="5"/>
      <c r="UV86" s="5"/>
      <c r="UW86" s="5"/>
      <c r="UX86" s="5"/>
      <c r="UY86" s="5"/>
      <c r="UZ86" s="5"/>
      <c r="VA86" s="5"/>
      <c r="VB86" s="5"/>
      <c r="VC86" s="5"/>
      <c r="VD86" s="5"/>
      <c r="VE86" s="5"/>
      <c r="VF86" s="5"/>
      <c r="VG86" s="5"/>
      <c r="VH86" s="5"/>
      <c r="VI86" s="5"/>
      <c r="VJ86" s="5"/>
      <c r="VK86" s="5"/>
      <c r="VL86" s="5"/>
      <c r="VM86" s="5"/>
      <c r="VN86" s="5"/>
      <c r="VO86" s="5"/>
      <c r="VP86" s="5"/>
      <c r="VQ86" s="5"/>
      <c r="VR86" s="5"/>
      <c r="VS86" s="5"/>
      <c r="VT86" s="5"/>
      <c r="VU86" s="5"/>
      <c r="VV86" s="5"/>
      <c r="VW86" s="5"/>
      <c r="VX86" s="5"/>
      <c r="VY86" s="5"/>
      <c r="VZ86" s="5"/>
      <c r="WA86" s="5"/>
      <c r="WB86" s="5"/>
      <c r="WC86" s="5"/>
      <c r="WD86" s="5"/>
      <c r="WE86" s="5"/>
      <c r="WF86" s="5"/>
      <c r="WG86" s="5"/>
      <c r="WH86" s="5"/>
      <c r="WI86" s="5"/>
      <c r="WJ86" s="5"/>
      <c r="WK86" s="5"/>
      <c r="WL86" s="5"/>
      <c r="WM86" s="5"/>
      <c r="WN86" s="5"/>
      <c r="WO86" s="5"/>
      <c r="WP86" s="5"/>
      <c r="WQ86" s="5"/>
      <c r="WR86" s="5"/>
      <c r="WS86" s="5"/>
      <c r="WT86" s="5"/>
      <c r="WU86" s="5"/>
      <c r="WV86" s="5"/>
      <c r="WW86" s="5"/>
      <c r="WX86" s="5"/>
      <c r="WY86" s="5"/>
      <c r="WZ86" s="5"/>
      <c r="XA86" s="5"/>
      <c r="XB86" s="5"/>
      <c r="XC86" s="5"/>
      <c r="XD86" s="5"/>
      <c r="XE86" s="5"/>
      <c r="XF86" s="5"/>
      <c r="XG86" s="5"/>
      <c r="XH86" s="5"/>
      <c r="XI86" s="5"/>
      <c r="XJ86" s="5"/>
      <c r="XK86" s="5"/>
      <c r="XL86" s="5"/>
      <c r="XM86" s="5"/>
      <c r="XN86" s="5"/>
      <c r="XO86" s="5"/>
      <c r="XP86" s="5"/>
      <c r="XQ86" s="5"/>
      <c r="XR86" s="5"/>
      <c r="XS86" s="5"/>
      <c r="XT86" s="5"/>
      <c r="XU86" s="5"/>
      <c r="XV86" s="5"/>
      <c r="XW86" s="5"/>
    </row>
    <row r="87" spans="39:647" x14ac:dyDescent="0.45">
      <c r="AM87" s="5"/>
      <c r="AN87" s="5"/>
      <c r="AO87" s="5"/>
      <c r="AP87" s="5"/>
      <c r="AQ87" s="5"/>
      <c r="AR87" s="5"/>
      <c r="AS87" s="5"/>
      <c r="AT87" s="5"/>
      <c r="AU87" s="5"/>
      <c r="AV87" s="5"/>
      <c r="AW87" s="5"/>
      <c r="AX87" s="5"/>
      <c r="AY87" s="5"/>
      <c r="AZ87" s="5"/>
      <c r="BA87" s="5"/>
      <c r="BB87" s="5"/>
      <c r="BC87" s="5"/>
      <c r="BD87" s="5"/>
      <c r="BE87" s="5"/>
      <c r="BF87" s="5"/>
      <c r="BG87" s="5"/>
      <c r="BH87" s="5"/>
      <c r="BI87" s="5"/>
      <c r="BJ87" s="5"/>
      <c r="BK87" s="5"/>
      <c r="BL87" s="5"/>
      <c r="BM87" s="5"/>
      <c r="BN87" s="5"/>
      <c r="BO87" s="5"/>
      <c r="BP87" s="5"/>
      <c r="BQ87" s="5"/>
      <c r="BR87" s="5"/>
      <c r="BS87" s="5"/>
      <c r="BT87" s="5"/>
      <c r="BU87" s="5"/>
      <c r="BV87" s="5"/>
      <c r="BW87" s="5"/>
      <c r="BX87" s="5"/>
      <c r="BY87" s="5"/>
      <c r="BZ87" s="5"/>
      <c r="CA87" s="5"/>
      <c r="CB87" s="5"/>
      <c r="CC87" s="5"/>
      <c r="CD87" s="5"/>
      <c r="CE87" s="5"/>
      <c r="CF87" s="5"/>
      <c r="CG87" s="5"/>
      <c r="CH87" s="5"/>
      <c r="CI87" s="5"/>
      <c r="CJ87" s="5"/>
      <c r="CK87" s="5"/>
      <c r="CL87" s="5"/>
      <c r="CM87" s="5"/>
      <c r="CN87" s="5"/>
      <c r="CO87" s="5"/>
      <c r="CP87" s="5"/>
      <c r="CQ87" s="5"/>
      <c r="CR87" s="5"/>
      <c r="CS87" s="5"/>
      <c r="CT87" s="5"/>
      <c r="CU87" s="5"/>
      <c r="CV87" s="5"/>
      <c r="CW87" s="5"/>
      <c r="CX87" s="5"/>
      <c r="CY87" s="5"/>
      <c r="CZ87" s="5"/>
      <c r="DA87" s="5"/>
      <c r="DB87" s="5"/>
      <c r="DC87" s="5"/>
      <c r="DD87" s="5"/>
      <c r="DE87" s="5"/>
      <c r="DF87" s="5"/>
      <c r="DG87" s="5"/>
      <c r="DH87" s="5"/>
      <c r="DI87" s="5"/>
      <c r="DJ87" s="5"/>
      <c r="DK87" s="5"/>
      <c r="DL87" s="5"/>
      <c r="DM87" s="5"/>
      <c r="DN87" s="5"/>
      <c r="DO87" s="5"/>
      <c r="DP87" s="5"/>
      <c r="DQ87" s="5"/>
      <c r="DR87" s="5"/>
      <c r="DS87" s="5"/>
      <c r="DT87" s="5"/>
      <c r="DU87" s="5"/>
      <c r="DV87" s="5"/>
      <c r="DW87" s="5"/>
      <c r="DX87" s="5"/>
      <c r="DY87" s="5"/>
      <c r="DZ87" s="5"/>
      <c r="EA87" s="5"/>
      <c r="EB87" s="5"/>
      <c r="EC87" s="5"/>
      <c r="ED87" s="5"/>
      <c r="EE87" s="5"/>
      <c r="EF87" s="5"/>
      <c r="EG87" s="5"/>
      <c r="EH87" s="5"/>
      <c r="EI87" s="5"/>
      <c r="EJ87" s="5"/>
      <c r="EK87" s="5"/>
      <c r="EL87" s="5"/>
      <c r="EM87" s="5"/>
      <c r="EN87" s="5"/>
      <c r="EO87" s="5"/>
      <c r="EP87" s="5"/>
      <c r="EQ87" s="5"/>
      <c r="ER87" s="5"/>
      <c r="ES87" s="5"/>
      <c r="ET87" s="5"/>
      <c r="EU87" s="5"/>
      <c r="EV87" s="5"/>
      <c r="EW87" s="5"/>
      <c r="EX87" s="5"/>
      <c r="EY87" s="5"/>
      <c r="EZ87" s="5"/>
      <c r="FA87" s="5"/>
      <c r="FB87" s="5"/>
      <c r="FC87" s="5"/>
      <c r="FD87" s="5"/>
      <c r="FE87" s="5"/>
      <c r="FF87" s="5"/>
      <c r="FG87" s="5"/>
      <c r="FH87" s="5"/>
      <c r="FI87" s="5"/>
      <c r="FJ87" s="5"/>
      <c r="FK87" s="5"/>
      <c r="FL87" s="5"/>
      <c r="FM87" s="5"/>
      <c r="FN87" s="5"/>
      <c r="FO87" s="5"/>
      <c r="FP87" s="5"/>
      <c r="FQ87" s="5"/>
      <c r="FR87" s="5"/>
      <c r="FS87" s="5"/>
      <c r="FT87" s="5"/>
      <c r="FU87" s="5"/>
      <c r="FV87" s="5"/>
      <c r="FW87" s="5"/>
      <c r="FX87" s="5"/>
      <c r="FY87" s="5"/>
      <c r="FZ87" s="5"/>
      <c r="GA87" s="5"/>
      <c r="GB87" s="5"/>
      <c r="GC87" s="5"/>
      <c r="GD87" s="5"/>
      <c r="GE87" s="5"/>
      <c r="GF87" s="5"/>
      <c r="GG87" s="5"/>
      <c r="GH87" s="5"/>
      <c r="GI87" s="5"/>
      <c r="GJ87" s="5"/>
      <c r="GK87" s="5"/>
      <c r="GL87" s="5"/>
      <c r="GM87" s="5"/>
      <c r="GN87" s="5"/>
      <c r="GO87" s="5"/>
      <c r="GP87" s="5"/>
      <c r="GQ87" s="5"/>
      <c r="GR87" s="5"/>
      <c r="GS87" s="5"/>
      <c r="GT87" s="5"/>
      <c r="GU87" s="5"/>
      <c r="GV87" s="5"/>
      <c r="GW87" s="5"/>
      <c r="GX87" s="5"/>
      <c r="GY87" s="5"/>
      <c r="GZ87" s="5"/>
      <c r="HA87" s="5"/>
      <c r="HB87" s="5"/>
      <c r="HC87" s="5"/>
      <c r="HD87" s="5"/>
      <c r="HE87" s="5"/>
      <c r="HF87" s="5"/>
      <c r="HG87" s="5"/>
      <c r="HH87" s="5"/>
      <c r="HI87" s="5"/>
      <c r="HJ87" s="5"/>
      <c r="HK87" s="5"/>
      <c r="HL87" s="5"/>
      <c r="HM87" s="5"/>
      <c r="HN87" s="5"/>
      <c r="HO87" s="5"/>
      <c r="HP87" s="5"/>
      <c r="HQ87" s="5"/>
      <c r="HR87" s="5"/>
      <c r="HS87" s="5"/>
      <c r="HT87" s="5"/>
      <c r="HU87" s="5"/>
      <c r="HV87" s="5"/>
      <c r="HW87" s="5"/>
      <c r="HX87" s="5"/>
      <c r="HY87" s="5"/>
      <c r="HZ87" s="5"/>
      <c r="IA87" s="5"/>
      <c r="IB87" s="5"/>
      <c r="IC87" s="5"/>
      <c r="ID87" s="5"/>
      <c r="IE87" s="5"/>
      <c r="IF87" s="5"/>
      <c r="IG87" s="5"/>
      <c r="IH87" s="5"/>
      <c r="II87" s="5"/>
      <c r="IJ87" s="5"/>
      <c r="IK87" s="5"/>
      <c r="IL87" s="5"/>
      <c r="IM87" s="5"/>
      <c r="IN87" s="5"/>
      <c r="IO87" s="5"/>
      <c r="IP87" s="5"/>
      <c r="IQ87" s="5"/>
      <c r="IR87" s="5"/>
      <c r="IS87" s="5"/>
      <c r="IT87" s="5"/>
      <c r="IU87" s="5"/>
      <c r="IV87" s="5"/>
      <c r="IW87" s="5"/>
      <c r="IX87" s="5"/>
      <c r="IY87" s="5"/>
      <c r="IZ87" s="5"/>
      <c r="JA87" s="5"/>
      <c r="JB87" s="5"/>
      <c r="JC87" s="5"/>
      <c r="JD87" s="5"/>
      <c r="JE87" s="5"/>
      <c r="JF87" s="5"/>
      <c r="JG87" s="5"/>
      <c r="JH87" s="5"/>
      <c r="JI87" s="5"/>
      <c r="JJ87" s="5"/>
      <c r="JK87" s="5"/>
      <c r="JL87" s="5"/>
      <c r="JM87" s="5"/>
      <c r="JN87" s="5"/>
      <c r="JO87" s="5"/>
      <c r="JP87" s="5"/>
      <c r="JQ87" s="5"/>
      <c r="JR87" s="5"/>
      <c r="JS87" s="5"/>
      <c r="JT87" s="5"/>
      <c r="JU87" s="5"/>
      <c r="JV87" s="5"/>
      <c r="JW87" s="5"/>
      <c r="JX87" s="5"/>
      <c r="JY87" s="5"/>
      <c r="JZ87" s="5"/>
      <c r="KA87" s="5"/>
      <c r="KB87" s="5"/>
      <c r="KC87" s="5"/>
      <c r="KD87" s="5"/>
      <c r="KE87" s="5"/>
      <c r="KF87" s="5"/>
      <c r="KG87" s="5"/>
      <c r="KH87" s="5"/>
      <c r="KI87" s="5"/>
      <c r="KJ87" s="5"/>
      <c r="KK87" s="5"/>
      <c r="KL87" s="5"/>
      <c r="KM87" s="5"/>
      <c r="KN87" s="5"/>
      <c r="KO87" s="5"/>
      <c r="KP87" s="5"/>
      <c r="KQ87" s="5"/>
      <c r="KR87" s="5"/>
      <c r="KS87" s="5"/>
      <c r="KT87" s="5"/>
      <c r="KU87" s="5"/>
      <c r="KV87" s="5"/>
      <c r="KW87" s="5"/>
      <c r="KX87" s="5"/>
      <c r="KY87" s="5"/>
      <c r="KZ87" s="5"/>
      <c r="LA87" s="5"/>
      <c r="LB87" s="5"/>
      <c r="LC87" s="5"/>
      <c r="LD87" s="5"/>
      <c r="LE87" s="5"/>
      <c r="LF87" s="5"/>
      <c r="LG87" s="5"/>
      <c r="LH87" s="5"/>
      <c r="LI87" s="5"/>
      <c r="LJ87" s="5"/>
      <c r="LK87" s="5"/>
      <c r="LL87" s="5"/>
      <c r="LM87" s="5"/>
      <c r="LN87" s="5"/>
      <c r="LO87" s="5"/>
      <c r="LP87" s="5"/>
      <c r="LQ87" s="5"/>
      <c r="LR87" s="5"/>
      <c r="LS87" s="5"/>
      <c r="LT87" s="5"/>
      <c r="LU87" s="5"/>
      <c r="LV87" s="5"/>
      <c r="LW87" s="5"/>
      <c r="LX87" s="5"/>
      <c r="LY87" s="5"/>
      <c r="LZ87" s="5"/>
      <c r="MA87" s="5"/>
      <c r="MB87" s="5"/>
      <c r="MC87" s="5"/>
      <c r="MD87" s="5"/>
      <c r="ME87" s="5"/>
      <c r="MF87" s="5"/>
      <c r="MG87" s="5"/>
      <c r="MH87" s="5"/>
      <c r="MI87" s="5"/>
      <c r="MJ87" s="5"/>
      <c r="MK87" s="5"/>
      <c r="ML87" s="5"/>
      <c r="MM87" s="5"/>
      <c r="MN87" s="5"/>
      <c r="MO87" s="5"/>
      <c r="MP87" s="5"/>
      <c r="MQ87" s="5"/>
      <c r="MR87" s="5"/>
      <c r="MS87" s="5"/>
      <c r="MT87" s="5"/>
      <c r="MU87" s="5"/>
      <c r="MV87" s="5"/>
      <c r="MW87" s="5"/>
      <c r="MX87" s="5"/>
      <c r="MY87" s="5"/>
      <c r="MZ87" s="5"/>
      <c r="NA87" s="5"/>
      <c r="NB87" s="5"/>
      <c r="NC87" s="5"/>
      <c r="ND87" s="5"/>
      <c r="NE87" s="5"/>
      <c r="NF87" s="5"/>
      <c r="NG87" s="5"/>
      <c r="NH87" s="5"/>
      <c r="NI87" s="5"/>
      <c r="NJ87" s="5"/>
      <c r="NK87" s="5"/>
      <c r="NL87" s="5"/>
      <c r="NM87" s="5"/>
      <c r="NN87" s="5"/>
      <c r="NO87" s="5"/>
      <c r="NP87" s="5"/>
      <c r="NQ87" s="5"/>
      <c r="NR87" s="5"/>
      <c r="NS87" s="5"/>
      <c r="NT87" s="5"/>
      <c r="NU87" s="5"/>
      <c r="NV87" s="5"/>
      <c r="NW87" s="5"/>
      <c r="NX87" s="5"/>
      <c r="NY87" s="5"/>
      <c r="NZ87" s="5"/>
      <c r="OA87" s="5"/>
      <c r="OB87" s="5"/>
      <c r="OC87" s="5"/>
      <c r="OD87" s="5"/>
      <c r="OE87" s="5"/>
      <c r="OF87" s="5"/>
      <c r="OG87" s="5"/>
      <c r="OH87" s="5"/>
      <c r="OI87" s="5"/>
      <c r="OJ87" s="5"/>
      <c r="OK87" s="5"/>
      <c r="OL87" s="5"/>
      <c r="OM87" s="5"/>
      <c r="ON87" s="5"/>
      <c r="OO87" s="5"/>
      <c r="OP87" s="5"/>
      <c r="OQ87" s="5"/>
      <c r="OR87" s="5"/>
      <c r="OS87" s="5"/>
      <c r="OT87" s="5"/>
      <c r="OU87" s="5"/>
      <c r="OV87" s="5"/>
      <c r="OW87" s="5"/>
      <c r="OX87" s="5"/>
      <c r="OY87" s="5"/>
      <c r="OZ87" s="5"/>
      <c r="PA87" s="5"/>
      <c r="PB87" s="5"/>
      <c r="PC87" s="5"/>
      <c r="PD87" s="5"/>
      <c r="PE87" s="5"/>
      <c r="PF87" s="5"/>
      <c r="PG87" s="5"/>
      <c r="PH87" s="5"/>
      <c r="PI87" s="5"/>
      <c r="PJ87" s="5"/>
      <c r="PK87" s="5"/>
      <c r="PL87" s="5"/>
      <c r="PM87" s="5"/>
      <c r="PN87" s="5"/>
      <c r="PO87" s="5"/>
      <c r="PP87" s="5"/>
      <c r="PQ87" s="5"/>
      <c r="PR87" s="5"/>
      <c r="PS87" s="5"/>
      <c r="PT87" s="5"/>
      <c r="PU87" s="5"/>
      <c r="PV87" s="5"/>
      <c r="PW87" s="5"/>
      <c r="PX87" s="5"/>
      <c r="PY87" s="5"/>
      <c r="PZ87" s="5"/>
      <c r="QA87" s="5"/>
      <c r="QB87" s="5"/>
      <c r="QC87" s="5"/>
      <c r="QD87" s="5"/>
      <c r="QE87" s="5"/>
      <c r="QF87" s="5"/>
      <c r="QG87" s="5"/>
      <c r="QH87" s="5"/>
      <c r="QI87" s="5"/>
      <c r="QJ87" s="5"/>
      <c r="QK87" s="5"/>
      <c r="QL87" s="5"/>
      <c r="QM87" s="5"/>
      <c r="QN87" s="5"/>
      <c r="QO87" s="5"/>
      <c r="QP87" s="5"/>
      <c r="QQ87" s="5"/>
      <c r="QR87" s="5"/>
      <c r="QS87" s="5"/>
      <c r="QT87" s="5"/>
      <c r="QU87" s="5"/>
      <c r="QV87" s="5"/>
      <c r="QW87" s="5"/>
      <c r="QX87" s="5"/>
      <c r="QY87" s="5"/>
      <c r="QZ87" s="5"/>
      <c r="RA87" s="5"/>
      <c r="RB87" s="5"/>
      <c r="RC87" s="5"/>
      <c r="RD87" s="5"/>
      <c r="RE87" s="5"/>
      <c r="RF87" s="5"/>
      <c r="RG87" s="5"/>
      <c r="RH87" s="5"/>
      <c r="RI87" s="5"/>
      <c r="RJ87" s="5"/>
      <c r="RK87" s="5"/>
      <c r="RL87" s="5"/>
      <c r="RM87" s="5"/>
      <c r="RN87" s="5"/>
      <c r="RO87" s="5"/>
      <c r="RP87" s="5"/>
      <c r="RQ87" s="5"/>
      <c r="RR87" s="5"/>
      <c r="RS87" s="5"/>
      <c r="RT87" s="5"/>
      <c r="RU87" s="5"/>
      <c r="RV87" s="5"/>
      <c r="RW87" s="5"/>
      <c r="RX87" s="5"/>
      <c r="RY87" s="5"/>
      <c r="RZ87" s="5"/>
      <c r="SA87" s="5"/>
      <c r="SB87" s="5"/>
      <c r="SC87" s="5"/>
      <c r="SD87" s="5"/>
      <c r="SE87" s="5"/>
      <c r="SF87" s="5"/>
      <c r="SG87" s="5"/>
      <c r="SH87" s="5"/>
      <c r="SI87" s="5"/>
      <c r="SJ87" s="5"/>
      <c r="SK87" s="5"/>
      <c r="SL87" s="5"/>
      <c r="SM87" s="5"/>
      <c r="SN87" s="5"/>
      <c r="SO87" s="5"/>
      <c r="SP87" s="5"/>
      <c r="SQ87" s="5"/>
      <c r="SR87" s="5"/>
      <c r="SS87" s="5"/>
      <c r="ST87" s="5"/>
      <c r="SU87" s="5"/>
      <c r="SV87" s="5"/>
      <c r="SW87" s="5"/>
      <c r="SX87" s="5"/>
      <c r="SY87" s="5"/>
      <c r="SZ87" s="5"/>
      <c r="TA87" s="5"/>
      <c r="TB87" s="5"/>
      <c r="TC87" s="5"/>
      <c r="TD87" s="5"/>
      <c r="TE87" s="5"/>
      <c r="TF87" s="5"/>
      <c r="TG87" s="5"/>
      <c r="TH87" s="5"/>
      <c r="TI87" s="5"/>
      <c r="TJ87" s="5"/>
      <c r="TK87" s="5"/>
      <c r="TL87" s="5"/>
      <c r="TM87" s="5"/>
      <c r="TN87" s="5"/>
      <c r="TO87" s="5"/>
      <c r="TP87" s="5"/>
      <c r="TQ87" s="5"/>
      <c r="TR87" s="5"/>
      <c r="TS87" s="5"/>
      <c r="TT87" s="5"/>
      <c r="TU87" s="5"/>
      <c r="TV87" s="5"/>
      <c r="TW87" s="5"/>
      <c r="TX87" s="5"/>
      <c r="TY87" s="5"/>
      <c r="TZ87" s="5"/>
      <c r="UA87" s="5"/>
      <c r="UB87" s="5"/>
      <c r="UC87" s="5"/>
      <c r="UD87" s="5"/>
      <c r="UE87" s="5"/>
      <c r="UF87" s="5"/>
      <c r="UG87" s="5"/>
      <c r="UH87" s="5"/>
      <c r="UI87" s="5"/>
      <c r="UJ87" s="5"/>
      <c r="UK87" s="5"/>
      <c r="UL87" s="5"/>
      <c r="UM87" s="5"/>
      <c r="UN87" s="5"/>
      <c r="UO87" s="5"/>
      <c r="UP87" s="5"/>
      <c r="UQ87" s="5"/>
      <c r="UR87" s="5"/>
      <c r="US87" s="5"/>
      <c r="UT87" s="5"/>
      <c r="UU87" s="5"/>
      <c r="UV87" s="5"/>
      <c r="UW87" s="5"/>
      <c r="UX87" s="5"/>
      <c r="UY87" s="5"/>
      <c r="UZ87" s="5"/>
      <c r="VA87" s="5"/>
      <c r="VB87" s="5"/>
      <c r="VC87" s="5"/>
      <c r="VD87" s="5"/>
      <c r="VE87" s="5"/>
      <c r="VF87" s="5"/>
      <c r="VG87" s="5"/>
      <c r="VH87" s="5"/>
      <c r="VI87" s="5"/>
      <c r="VJ87" s="5"/>
      <c r="VK87" s="5"/>
      <c r="VL87" s="5"/>
      <c r="VM87" s="5"/>
      <c r="VN87" s="5"/>
      <c r="VO87" s="5"/>
      <c r="VP87" s="5"/>
      <c r="VQ87" s="5"/>
      <c r="VR87" s="5"/>
      <c r="VS87" s="5"/>
      <c r="VT87" s="5"/>
      <c r="VU87" s="5"/>
      <c r="VV87" s="5"/>
      <c r="VW87" s="5"/>
      <c r="VX87" s="5"/>
      <c r="VY87" s="5"/>
      <c r="VZ87" s="5"/>
      <c r="WA87" s="5"/>
      <c r="WB87" s="5"/>
      <c r="WC87" s="5"/>
      <c r="WD87" s="5"/>
      <c r="WE87" s="5"/>
      <c r="WF87" s="5"/>
      <c r="WG87" s="5"/>
      <c r="WH87" s="5"/>
      <c r="WI87" s="5"/>
      <c r="WJ87" s="5"/>
      <c r="WK87" s="5"/>
      <c r="WL87" s="5"/>
      <c r="WM87" s="5"/>
      <c r="WN87" s="5"/>
      <c r="WO87" s="5"/>
      <c r="WP87" s="5"/>
      <c r="WQ87" s="5"/>
      <c r="WR87" s="5"/>
      <c r="WS87" s="5"/>
      <c r="WT87" s="5"/>
      <c r="WU87" s="5"/>
      <c r="WV87" s="5"/>
      <c r="WW87" s="5"/>
      <c r="WX87" s="5"/>
      <c r="WY87" s="5"/>
      <c r="WZ87" s="5"/>
      <c r="XA87" s="5"/>
      <c r="XB87" s="5"/>
      <c r="XC87" s="5"/>
      <c r="XD87" s="5"/>
      <c r="XE87" s="5"/>
      <c r="XF87" s="5"/>
      <c r="XG87" s="5"/>
      <c r="XH87" s="5"/>
      <c r="XI87" s="5"/>
      <c r="XJ87" s="5"/>
      <c r="XK87" s="5"/>
      <c r="XL87" s="5"/>
      <c r="XM87" s="5"/>
      <c r="XN87" s="5"/>
      <c r="XO87" s="5"/>
      <c r="XP87" s="5"/>
      <c r="XQ87" s="5"/>
      <c r="XR87" s="5"/>
      <c r="XS87" s="5"/>
      <c r="XT87" s="5"/>
      <c r="XU87" s="5"/>
      <c r="XV87" s="5"/>
      <c r="XW87" s="5"/>
    </row>
    <row r="88" spans="39:647" x14ac:dyDescent="0.45">
      <c r="AM88" s="5"/>
      <c r="AN88" s="5"/>
      <c r="AO88" s="5"/>
      <c r="AP88" s="5"/>
      <c r="AQ88" s="5"/>
      <c r="AR88" s="5"/>
      <c r="AS88" s="5"/>
      <c r="AT88" s="5"/>
      <c r="AU88" s="5"/>
      <c r="AV88" s="5"/>
      <c r="AW88" s="5"/>
      <c r="AX88" s="5"/>
      <c r="AY88" s="5"/>
      <c r="AZ88" s="5"/>
      <c r="BA88" s="5"/>
      <c r="BB88" s="5"/>
      <c r="BC88" s="5"/>
      <c r="BD88" s="5"/>
      <c r="BE88" s="5"/>
      <c r="BF88" s="5"/>
      <c r="BG88" s="5"/>
      <c r="BH88" s="5"/>
      <c r="BI88" s="5"/>
      <c r="BJ88" s="5"/>
      <c r="BK88" s="5"/>
      <c r="BL88" s="5"/>
      <c r="BM88" s="5"/>
      <c r="BN88" s="5"/>
      <c r="BO88" s="5"/>
      <c r="BP88" s="5"/>
      <c r="BQ88" s="5"/>
      <c r="BR88" s="5"/>
      <c r="BS88" s="5"/>
      <c r="BT88" s="5"/>
      <c r="BU88" s="5"/>
      <c r="BV88" s="5"/>
      <c r="BW88" s="5"/>
      <c r="BX88" s="5"/>
      <c r="BY88" s="5"/>
      <c r="BZ88" s="5"/>
      <c r="CA88" s="5"/>
      <c r="CB88" s="5"/>
      <c r="CC88" s="5"/>
      <c r="CD88" s="5"/>
      <c r="CE88" s="5"/>
      <c r="CF88" s="5"/>
      <c r="CG88" s="5"/>
      <c r="CH88" s="5"/>
      <c r="CI88" s="5"/>
      <c r="CJ88" s="5"/>
      <c r="CK88" s="5"/>
      <c r="CL88" s="5"/>
      <c r="CM88" s="5"/>
      <c r="CN88" s="5"/>
      <c r="CO88" s="5"/>
      <c r="CP88" s="5"/>
      <c r="CQ88" s="5"/>
      <c r="CR88" s="5"/>
      <c r="CS88" s="5"/>
      <c r="CT88" s="5"/>
      <c r="CU88" s="5"/>
      <c r="CV88" s="5"/>
      <c r="CW88" s="5"/>
      <c r="CX88" s="5"/>
      <c r="CY88" s="5"/>
      <c r="CZ88" s="5"/>
      <c r="DA88" s="5"/>
      <c r="DB88" s="5"/>
      <c r="DC88" s="5"/>
      <c r="DD88" s="5"/>
      <c r="DE88" s="5"/>
      <c r="DF88" s="5"/>
      <c r="DG88" s="5"/>
      <c r="DH88" s="5"/>
      <c r="DI88" s="5"/>
      <c r="DJ88" s="5"/>
      <c r="DK88" s="5"/>
      <c r="DL88" s="5"/>
      <c r="DM88" s="5"/>
      <c r="DN88" s="5"/>
      <c r="DO88" s="5"/>
      <c r="DP88" s="5"/>
      <c r="DQ88" s="5"/>
      <c r="DR88" s="5"/>
      <c r="DS88" s="5"/>
      <c r="DT88" s="5"/>
      <c r="DU88" s="5"/>
      <c r="DV88" s="5"/>
      <c r="DW88" s="5"/>
      <c r="DX88" s="5"/>
      <c r="DY88" s="5"/>
      <c r="DZ88" s="5"/>
      <c r="EA88" s="5"/>
      <c r="EB88" s="5"/>
      <c r="EC88" s="5"/>
      <c r="ED88" s="5"/>
      <c r="EE88" s="5"/>
      <c r="EF88" s="5"/>
      <c r="EG88" s="5"/>
      <c r="EH88" s="5"/>
      <c r="EI88" s="5"/>
      <c r="EJ88" s="5"/>
      <c r="EK88" s="5"/>
      <c r="EL88" s="5"/>
      <c r="EM88" s="5"/>
      <c r="EN88" s="5"/>
      <c r="EO88" s="5"/>
      <c r="EP88" s="5"/>
      <c r="EQ88" s="5"/>
      <c r="ER88" s="5"/>
      <c r="ES88" s="5"/>
      <c r="ET88" s="5"/>
      <c r="EU88" s="5"/>
      <c r="EV88" s="5"/>
      <c r="EW88" s="5"/>
      <c r="EX88" s="5"/>
      <c r="EY88" s="5"/>
      <c r="EZ88" s="5"/>
      <c r="FA88" s="5"/>
      <c r="FB88" s="5"/>
      <c r="FC88" s="5"/>
      <c r="FD88" s="5"/>
      <c r="FE88" s="5"/>
      <c r="FF88" s="5"/>
      <c r="FG88" s="5"/>
      <c r="FH88" s="5"/>
      <c r="FI88" s="5"/>
      <c r="FJ88" s="5"/>
      <c r="FK88" s="5"/>
      <c r="FL88" s="5"/>
      <c r="FM88" s="5"/>
      <c r="FN88" s="5"/>
      <c r="FO88" s="5"/>
      <c r="FP88" s="5"/>
      <c r="FQ88" s="5"/>
      <c r="FR88" s="5"/>
      <c r="FS88" s="5"/>
      <c r="FT88" s="5"/>
      <c r="FU88" s="5"/>
      <c r="FV88" s="5"/>
      <c r="FW88" s="5"/>
      <c r="FX88" s="5"/>
      <c r="FY88" s="5"/>
      <c r="FZ88" s="5"/>
      <c r="GA88" s="5"/>
      <c r="GB88" s="5"/>
      <c r="GC88" s="5"/>
      <c r="GD88" s="5"/>
      <c r="GE88" s="5"/>
      <c r="GF88" s="5"/>
      <c r="GG88" s="5"/>
      <c r="GH88" s="5"/>
      <c r="GI88" s="5"/>
      <c r="GJ88" s="5"/>
      <c r="GK88" s="5"/>
      <c r="GL88" s="5"/>
      <c r="GM88" s="5"/>
      <c r="GN88" s="5"/>
      <c r="GO88" s="5"/>
      <c r="GP88" s="5"/>
      <c r="GQ88" s="5"/>
      <c r="GR88" s="5"/>
      <c r="GS88" s="5"/>
      <c r="GT88" s="5"/>
      <c r="GU88" s="5"/>
      <c r="GV88" s="5"/>
      <c r="GW88" s="5"/>
      <c r="GX88" s="5"/>
      <c r="GY88" s="5"/>
      <c r="GZ88" s="5"/>
      <c r="HA88" s="5"/>
      <c r="HB88" s="5"/>
      <c r="HC88" s="5"/>
      <c r="HD88" s="5"/>
      <c r="HE88" s="5"/>
      <c r="HF88" s="5"/>
      <c r="HG88" s="5"/>
      <c r="HH88" s="5"/>
      <c r="HI88" s="5"/>
      <c r="HJ88" s="5"/>
      <c r="HK88" s="5"/>
      <c r="HL88" s="5"/>
      <c r="HM88" s="5"/>
      <c r="HN88" s="5"/>
      <c r="HO88" s="5"/>
      <c r="HP88" s="5"/>
      <c r="HQ88" s="5"/>
      <c r="HR88" s="5"/>
      <c r="HS88" s="5"/>
      <c r="HT88" s="5"/>
      <c r="HU88" s="5"/>
      <c r="HV88" s="5"/>
      <c r="HW88" s="5"/>
      <c r="HX88" s="5"/>
      <c r="HY88" s="5"/>
      <c r="HZ88" s="5"/>
      <c r="IA88" s="5"/>
      <c r="IB88" s="5"/>
      <c r="IC88" s="5"/>
      <c r="ID88" s="5"/>
      <c r="IE88" s="5"/>
      <c r="IF88" s="5"/>
      <c r="IG88" s="5"/>
      <c r="IH88" s="5"/>
      <c r="II88" s="5"/>
      <c r="IJ88" s="5"/>
      <c r="IK88" s="5"/>
      <c r="IL88" s="5"/>
      <c r="IM88" s="5"/>
      <c r="IN88" s="5"/>
      <c r="IO88" s="5"/>
      <c r="IP88" s="5"/>
      <c r="IQ88" s="5"/>
      <c r="IR88" s="5"/>
      <c r="IS88" s="5"/>
      <c r="IT88" s="5"/>
      <c r="IU88" s="5"/>
      <c r="IV88" s="5"/>
      <c r="IW88" s="5"/>
      <c r="IX88" s="5"/>
      <c r="IY88" s="5"/>
      <c r="IZ88" s="5"/>
      <c r="JA88" s="5"/>
      <c r="JB88" s="5"/>
      <c r="JC88" s="5"/>
      <c r="JD88" s="5"/>
      <c r="JE88" s="5"/>
      <c r="JF88" s="5"/>
      <c r="JG88" s="5"/>
      <c r="JH88" s="5"/>
      <c r="JI88" s="5"/>
      <c r="JJ88" s="5"/>
      <c r="JK88" s="5"/>
      <c r="JL88" s="5"/>
      <c r="JM88" s="5"/>
      <c r="JN88" s="5"/>
      <c r="JO88" s="5"/>
      <c r="JP88" s="5"/>
      <c r="JQ88" s="5"/>
      <c r="JR88" s="5"/>
      <c r="JS88" s="5"/>
      <c r="JT88" s="5"/>
      <c r="JU88" s="5"/>
      <c r="JV88" s="5"/>
      <c r="JW88" s="5"/>
      <c r="JX88" s="5"/>
      <c r="JY88" s="5"/>
      <c r="JZ88" s="5"/>
      <c r="KA88" s="5"/>
      <c r="KB88" s="5"/>
      <c r="KC88" s="5"/>
      <c r="KD88" s="5"/>
      <c r="KE88" s="5"/>
      <c r="KF88" s="5"/>
      <c r="KG88" s="5"/>
      <c r="KH88" s="5"/>
      <c r="KI88" s="5"/>
      <c r="KJ88" s="5"/>
      <c r="KK88" s="5"/>
      <c r="KL88" s="5"/>
      <c r="KM88" s="5"/>
      <c r="KN88" s="5"/>
      <c r="KO88" s="5"/>
      <c r="KP88" s="5"/>
      <c r="KQ88" s="5"/>
      <c r="KR88" s="5"/>
      <c r="KS88" s="5"/>
      <c r="KT88" s="5"/>
      <c r="KU88" s="5"/>
      <c r="KV88" s="5"/>
      <c r="KW88" s="5"/>
      <c r="KX88" s="5"/>
      <c r="KY88" s="5"/>
      <c r="KZ88" s="5"/>
      <c r="LA88" s="5"/>
      <c r="LB88" s="5"/>
      <c r="LC88" s="5"/>
      <c r="LD88" s="5"/>
      <c r="LE88" s="5"/>
      <c r="LF88" s="5"/>
      <c r="LG88" s="5"/>
      <c r="LH88" s="5"/>
      <c r="LI88" s="5"/>
      <c r="LJ88" s="5"/>
      <c r="LK88" s="5"/>
      <c r="LL88" s="5"/>
      <c r="LM88" s="5"/>
      <c r="LN88" s="5"/>
      <c r="LO88" s="5"/>
      <c r="LP88" s="5"/>
      <c r="LQ88" s="5"/>
      <c r="LR88" s="5"/>
      <c r="LS88" s="5"/>
      <c r="LT88" s="5"/>
      <c r="LU88" s="5"/>
      <c r="LV88" s="5"/>
      <c r="LW88" s="5"/>
      <c r="LX88" s="5"/>
      <c r="LY88" s="5"/>
      <c r="LZ88" s="5"/>
      <c r="MA88" s="5"/>
      <c r="MB88" s="5"/>
      <c r="MC88" s="5"/>
      <c r="MD88" s="5"/>
      <c r="ME88" s="5"/>
      <c r="MF88" s="5"/>
      <c r="MG88" s="5"/>
      <c r="MH88" s="5"/>
      <c r="MI88" s="5"/>
      <c r="MJ88" s="5"/>
      <c r="MK88" s="5"/>
      <c r="ML88" s="5"/>
      <c r="MM88" s="5"/>
      <c r="MN88" s="5"/>
      <c r="MO88" s="5"/>
      <c r="MP88" s="5"/>
      <c r="MQ88" s="5"/>
      <c r="MR88" s="5"/>
      <c r="MS88" s="5"/>
      <c r="MT88" s="5"/>
      <c r="MU88" s="5"/>
      <c r="MV88" s="5"/>
      <c r="MW88" s="5"/>
      <c r="MX88" s="5"/>
      <c r="MY88" s="5"/>
      <c r="MZ88" s="5"/>
      <c r="NA88" s="5"/>
      <c r="NB88" s="5"/>
      <c r="NC88" s="5"/>
      <c r="ND88" s="5"/>
      <c r="NE88" s="5"/>
      <c r="NF88" s="5"/>
      <c r="NG88" s="5"/>
      <c r="NH88" s="5"/>
      <c r="NI88" s="5"/>
      <c r="NJ88" s="5"/>
      <c r="NK88" s="5"/>
      <c r="NL88" s="5"/>
      <c r="NM88" s="5"/>
      <c r="NN88" s="5"/>
      <c r="NO88" s="5"/>
      <c r="NP88" s="5"/>
      <c r="NQ88" s="5"/>
      <c r="NR88" s="5"/>
      <c r="NS88" s="5"/>
      <c r="NT88" s="5"/>
      <c r="NU88" s="5"/>
      <c r="NV88" s="5"/>
      <c r="NW88" s="5"/>
      <c r="NX88" s="5"/>
      <c r="NY88" s="5"/>
      <c r="NZ88" s="5"/>
      <c r="OA88" s="5"/>
      <c r="OB88" s="5"/>
      <c r="OC88" s="5"/>
      <c r="OD88" s="5"/>
      <c r="OE88" s="5"/>
      <c r="OF88" s="5"/>
      <c r="OG88" s="5"/>
      <c r="OH88" s="5"/>
      <c r="OI88" s="5"/>
      <c r="OJ88" s="5"/>
      <c r="OK88" s="5"/>
      <c r="OL88" s="5"/>
      <c r="OM88" s="5"/>
      <c r="ON88" s="5"/>
      <c r="OO88" s="5"/>
      <c r="OP88" s="5"/>
      <c r="OQ88" s="5"/>
      <c r="OR88" s="5"/>
      <c r="OS88" s="5"/>
      <c r="OT88" s="5"/>
      <c r="OU88" s="5"/>
      <c r="OV88" s="5"/>
      <c r="OW88" s="5"/>
      <c r="OX88" s="5"/>
      <c r="OY88" s="5"/>
      <c r="OZ88" s="5"/>
      <c r="PA88" s="5"/>
      <c r="PB88" s="5"/>
      <c r="PC88" s="5"/>
      <c r="PD88" s="5"/>
      <c r="PE88" s="5"/>
      <c r="PF88" s="5"/>
      <c r="PG88" s="5"/>
      <c r="PH88" s="5"/>
      <c r="PI88" s="5"/>
      <c r="PJ88" s="5"/>
      <c r="PK88" s="5"/>
      <c r="PL88" s="5"/>
      <c r="PM88" s="5"/>
      <c r="PN88" s="5"/>
      <c r="PO88" s="5"/>
      <c r="PP88" s="5"/>
      <c r="PQ88" s="5"/>
      <c r="PR88" s="5"/>
      <c r="PS88" s="5"/>
      <c r="PT88" s="5"/>
      <c r="PU88" s="5"/>
      <c r="PV88" s="5"/>
      <c r="PW88" s="5"/>
      <c r="PX88" s="5"/>
      <c r="PY88" s="5"/>
      <c r="PZ88" s="5"/>
      <c r="QA88" s="5"/>
      <c r="QB88" s="5"/>
      <c r="QC88" s="5"/>
      <c r="QD88" s="5"/>
      <c r="QE88" s="5"/>
      <c r="QF88" s="5"/>
      <c r="QG88" s="5"/>
      <c r="QH88" s="5"/>
      <c r="QI88" s="5"/>
      <c r="QJ88" s="5"/>
      <c r="QK88" s="5"/>
      <c r="QL88" s="5"/>
      <c r="QM88" s="5"/>
      <c r="QN88" s="5"/>
      <c r="QO88" s="5"/>
      <c r="QP88" s="5"/>
      <c r="QQ88" s="5"/>
      <c r="QR88" s="5"/>
      <c r="QS88" s="5"/>
      <c r="QT88" s="5"/>
      <c r="QU88" s="5"/>
      <c r="QV88" s="5"/>
      <c r="QW88" s="5"/>
      <c r="QX88" s="5"/>
      <c r="QY88" s="5"/>
      <c r="QZ88" s="5"/>
      <c r="RA88" s="5"/>
      <c r="RB88" s="5"/>
      <c r="RC88" s="5"/>
      <c r="RD88" s="5"/>
      <c r="RE88" s="5"/>
      <c r="RF88" s="5"/>
      <c r="RG88" s="5"/>
      <c r="RH88" s="5"/>
      <c r="RI88" s="5"/>
      <c r="RJ88" s="5"/>
      <c r="RK88" s="5"/>
      <c r="RL88" s="5"/>
      <c r="RM88" s="5"/>
      <c r="RN88" s="5"/>
      <c r="RO88" s="5"/>
      <c r="RP88" s="5"/>
      <c r="RQ88" s="5"/>
      <c r="RR88" s="5"/>
      <c r="RS88" s="5"/>
      <c r="RT88" s="5"/>
      <c r="RU88" s="5"/>
      <c r="RV88" s="5"/>
      <c r="RW88" s="5"/>
      <c r="RX88" s="5"/>
      <c r="RY88" s="5"/>
      <c r="RZ88" s="5"/>
      <c r="SA88" s="5"/>
      <c r="SB88" s="5"/>
      <c r="SC88" s="5"/>
      <c r="SD88" s="5"/>
      <c r="SE88" s="5"/>
      <c r="SF88" s="5"/>
      <c r="SG88" s="5"/>
      <c r="SH88" s="5"/>
      <c r="SI88" s="5"/>
      <c r="SJ88" s="5"/>
      <c r="SK88" s="5"/>
      <c r="SL88" s="5"/>
      <c r="SM88" s="5"/>
      <c r="SN88" s="5"/>
      <c r="SO88" s="5"/>
      <c r="SP88" s="5"/>
      <c r="SQ88" s="5"/>
      <c r="SR88" s="5"/>
      <c r="SS88" s="5"/>
      <c r="ST88" s="5"/>
      <c r="SU88" s="5"/>
      <c r="SV88" s="5"/>
      <c r="SW88" s="5"/>
      <c r="SX88" s="5"/>
      <c r="SY88" s="5"/>
      <c r="SZ88" s="5"/>
      <c r="TA88" s="5"/>
      <c r="TB88" s="5"/>
      <c r="TC88" s="5"/>
      <c r="TD88" s="5"/>
      <c r="TE88" s="5"/>
      <c r="TF88" s="5"/>
      <c r="TG88" s="5"/>
      <c r="TH88" s="5"/>
      <c r="TI88" s="5"/>
      <c r="TJ88" s="5"/>
      <c r="TK88" s="5"/>
      <c r="TL88" s="5"/>
      <c r="TM88" s="5"/>
      <c r="TN88" s="5"/>
      <c r="TO88" s="5"/>
      <c r="TP88" s="5"/>
      <c r="TQ88" s="5"/>
      <c r="TR88" s="5"/>
      <c r="TS88" s="5"/>
      <c r="TT88" s="5"/>
      <c r="TU88" s="5"/>
      <c r="TV88" s="5"/>
      <c r="TW88" s="5"/>
      <c r="TX88" s="5"/>
      <c r="TY88" s="5"/>
      <c r="TZ88" s="5"/>
      <c r="UA88" s="5"/>
      <c r="UB88" s="5"/>
      <c r="UC88" s="5"/>
      <c r="UD88" s="5"/>
      <c r="UE88" s="5"/>
      <c r="UF88" s="5"/>
      <c r="UG88" s="5"/>
      <c r="UH88" s="5"/>
      <c r="UI88" s="5"/>
      <c r="UJ88" s="5"/>
      <c r="UK88" s="5"/>
      <c r="UL88" s="5"/>
      <c r="UM88" s="5"/>
      <c r="UN88" s="5"/>
      <c r="UO88" s="5"/>
      <c r="UP88" s="5"/>
      <c r="UQ88" s="5"/>
      <c r="UR88" s="5"/>
      <c r="US88" s="5"/>
      <c r="UT88" s="5"/>
      <c r="UU88" s="5"/>
      <c r="UV88" s="5"/>
      <c r="UW88" s="5"/>
      <c r="UX88" s="5"/>
      <c r="UY88" s="5"/>
      <c r="UZ88" s="5"/>
      <c r="VA88" s="5"/>
      <c r="VB88" s="5"/>
      <c r="VC88" s="5"/>
      <c r="VD88" s="5"/>
      <c r="VE88" s="5"/>
      <c r="VF88" s="5"/>
      <c r="VG88" s="5"/>
      <c r="VH88" s="5"/>
      <c r="VI88" s="5"/>
      <c r="VJ88" s="5"/>
      <c r="VK88" s="5"/>
      <c r="VL88" s="5"/>
      <c r="VM88" s="5"/>
      <c r="VN88" s="5"/>
      <c r="VO88" s="5"/>
      <c r="VP88" s="5"/>
      <c r="VQ88" s="5"/>
      <c r="VR88" s="5"/>
      <c r="VS88" s="5"/>
      <c r="VT88" s="5"/>
      <c r="VU88" s="5"/>
      <c r="VV88" s="5"/>
      <c r="VW88" s="5"/>
      <c r="VX88" s="5"/>
      <c r="VY88" s="5"/>
      <c r="VZ88" s="5"/>
      <c r="WA88" s="5"/>
      <c r="WB88" s="5"/>
      <c r="WC88" s="5"/>
      <c r="WD88" s="5"/>
      <c r="WE88" s="5"/>
      <c r="WF88" s="5"/>
      <c r="WG88" s="5"/>
      <c r="WH88" s="5"/>
      <c r="WI88" s="5"/>
      <c r="WJ88" s="5"/>
      <c r="WK88" s="5"/>
      <c r="WL88" s="5"/>
      <c r="WM88" s="5"/>
      <c r="WN88" s="5"/>
      <c r="WO88" s="5"/>
      <c r="WP88" s="5"/>
      <c r="WQ88" s="5"/>
      <c r="WR88" s="5"/>
      <c r="WS88" s="5"/>
      <c r="WT88" s="5"/>
      <c r="WU88" s="5"/>
      <c r="WV88" s="5"/>
      <c r="WW88" s="5"/>
      <c r="WX88" s="5"/>
      <c r="WY88" s="5"/>
      <c r="WZ88" s="5"/>
      <c r="XA88" s="5"/>
      <c r="XB88" s="5"/>
      <c r="XC88" s="5"/>
      <c r="XD88" s="5"/>
      <c r="XE88" s="5"/>
      <c r="XF88" s="5"/>
      <c r="XG88" s="5"/>
      <c r="XH88" s="5"/>
      <c r="XI88" s="5"/>
      <c r="XJ88" s="5"/>
      <c r="XK88" s="5"/>
      <c r="XL88" s="5"/>
      <c r="XM88" s="5"/>
      <c r="XN88" s="5"/>
      <c r="XO88" s="5"/>
      <c r="XP88" s="5"/>
      <c r="XQ88" s="5"/>
      <c r="XR88" s="5"/>
      <c r="XS88" s="5"/>
      <c r="XT88" s="5"/>
      <c r="XU88" s="5"/>
      <c r="XV88" s="5"/>
      <c r="XW88" s="5"/>
    </row>
    <row r="89" spans="39:647" x14ac:dyDescent="0.4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c r="EU89" s="5"/>
      <c r="EV89" s="5"/>
      <c r="EW89" s="5"/>
      <c r="EX89" s="5"/>
      <c r="EY89" s="5"/>
      <c r="EZ89" s="5"/>
      <c r="FA89" s="5"/>
      <c r="FB89" s="5"/>
      <c r="FC89" s="5"/>
      <c r="FD89" s="5"/>
      <c r="FE89" s="5"/>
      <c r="FF89" s="5"/>
      <c r="FG89" s="5"/>
      <c r="FH89" s="5"/>
      <c r="FI89" s="5"/>
      <c r="FJ89" s="5"/>
      <c r="FK89" s="5"/>
      <c r="FL89" s="5"/>
      <c r="FM89" s="5"/>
      <c r="FN89" s="5"/>
      <c r="FO89" s="5"/>
      <c r="FP89" s="5"/>
      <c r="FQ89" s="5"/>
      <c r="FR89" s="5"/>
      <c r="FS89" s="5"/>
      <c r="FT89" s="5"/>
      <c r="FU89" s="5"/>
      <c r="FV89" s="5"/>
      <c r="FW89" s="5"/>
      <c r="FX89" s="5"/>
      <c r="FY89" s="5"/>
      <c r="FZ89" s="5"/>
      <c r="GA89" s="5"/>
      <c r="GB89" s="5"/>
      <c r="GC89" s="5"/>
      <c r="GD89" s="5"/>
      <c r="GE89" s="5"/>
      <c r="GF89" s="5"/>
      <c r="GG89" s="5"/>
      <c r="GH89" s="5"/>
      <c r="GI89" s="5"/>
      <c r="GJ89" s="5"/>
      <c r="GK89" s="5"/>
      <c r="GL89" s="5"/>
      <c r="GM89" s="5"/>
      <c r="GN89" s="5"/>
      <c r="GO89" s="5"/>
      <c r="GP89" s="5"/>
      <c r="GQ89" s="5"/>
      <c r="GR89" s="5"/>
      <c r="GS89" s="5"/>
      <c r="GT89" s="5"/>
      <c r="GU89" s="5"/>
      <c r="GV89" s="5"/>
      <c r="GW89" s="5"/>
      <c r="GX89" s="5"/>
      <c r="GY89" s="5"/>
      <c r="GZ89" s="5"/>
      <c r="HA89" s="5"/>
      <c r="HB89" s="5"/>
      <c r="HC89" s="5"/>
      <c r="HD89" s="5"/>
      <c r="HE89" s="5"/>
      <c r="HF89" s="5"/>
      <c r="HG89" s="5"/>
      <c r="HH89" s="5"/>
      <c r="HI89" s="5"/>
      <c r="HJ89" s="5"/>
      <c r="HK89" s="5"/>
      <c r="HL89" s="5"/>
      <c r="HM89" s="5"/>
      <c r="HN89" s="5"/>
      <c r="HO89" s="5"/>
      <c r="HP89" s="5"/>
      <c r="HQ89" s="5"/>
      <c r="HR89" s="5"/>
      <c r="HS89" s="5"/>
      <c r="HT89" s="5"/>
      <c r="HU89" s="5"/>
      <c r="HV89" s="5"/>
      <c r="HW89" s="5"/>
      <c r="HX89" s="5"/>
      <c r="HY89" s="5"/>
      <c r="HZ89" s="5"/>
      <c r="IA89" s="5"/>
      <c r="IB89" s="5"/>
      <c r="IC89" s="5"/>
      <c r="ID89" s="5"/>
      <c r="IE89" s="5"/>
      <c r="IF89" s="5"/>
      <c r="IG89" s="5"/>
      <c r="IH89" s="5"/>
      <c r="II89" s="5"/>
      <c r="IJ89" s="5"/>
      <c r="IK89" s="5"/>
      <c r="IL89" s="5"/>
      <c r="IM89" s="5"/>
      <c r="IN89" s="5"/>
      <c r="IO89" s="5"/>
      <c r="IP89" s="5"/>
      <c r="IQ89" s="5"/>
      <c r="IR89" s="5"/>
      <c r="IS89" s="5"/>
      <c r="IT89" s="5"/>
      <c r="IU89" s="5"/>
      <c r="IV89" s="5"/>
      <c r="IW89" s="5"/>
      <c r="IX89" s="5"/>
      <c r="IY89" s="5"/>
      <c r="IZ89" s="5"/>
      <c r="JA89" s="5"/>
      <c r="JB89" s="5"/>
      <c r="JC89" s="5"/>
      <c r="JD89" s="5"/>
      <c r="JE89" s="5"/>
      <c r="JF89" s="5"/>
      <c r="JG89" s="5"/>
      <c r="JH89" s="5"/>
      <c r="JI89" s="5"/>
      <c r="JJ89" s="5"/>
      <c r="JK89" s="5"/>
      <c r="JL89" s="5"/>
      <c r="JM89" s="5"/>
      <c r="JN89" s="5"/>
      <c r="JO89" s="5"/>
      <c r="JP89" s="5"/>
      <c r="JQ89" s="5"/>
      <c r="JR89" s="5"/>
      <c r="JS89" s="5"/>
      <c r="JT89" s="5"/>
      <c r="JU89" s="5"/>
      <c r="JV89" s="5"/>
      <c r="JW89" s="5"/>
      <c r="JX89" s="5"/>
      <c r="JY89" s="5"/>
      <c r="JZ89" s="5"/>
      <c r="KA89" s="5"/>
      <c r="KB89" s="5"/>
      <c r="KC89" s="5"/>
      <c r="KD89" s="5"/>
      <c r="KE89" s="5"/>
      <c r="KF89" s="5"/>
      <c r="KG89" s="5"/>
      <c r="KH89" s="5"/>
      <c r="KI89" s="5"/>
      <c r="KJ89" s="5"/>
      <c r="KK89" s="5"/>
      <c r="KL89" s="5"/>
      <c r="KM89" s="5"/>
      <c r="KN89" s="5"/>
      <c r="KO89" s="5"/>
      <c r="KP89" s="5"/>
      <c r="KQ89" s="5"/>
      <c r="KR89" s="5"/>
      <c r="KS89" s="5"/>
      <c r="KT89" s="5"/>
      <c r="KU89" s="5"/>
      <c r="KV89" s="5"/>
      <c r="KW89" s="5"/>
      <c r="KX89" s="5"/>
      <c r="KY89" s="5"/>
      <c r="KZ89" s="5"/>
      <c r="LA89" s="5"/>
      <c r="LB89" s="5"/>
      <c r="LC89" s="5"/>
      <c r="LD89" s="5"/>
      <c r="LE89" s="5"/>
      <c r="LF89" s="5"/>
      <c r="LG89" s="5"/>
      <c r="LH89" s="5"/>
      <c r="LI89" s="5"/>
      <c r="LJ89" s="5"/>
      <c r="LK89" s="5"/>
      <c r="LL89" s="5"/>
      <c r="LM89" s="5"/>
      <c r="LN89" s="5"/>
      <c r="LO89" s="5"/>
      <c r="LP89" s="5"/>
      <c r="LQ89" s="5"/>
      <c r="LR89" s="5"/>
      <c r="LS89" s="5"/>
      <c r="LT89" s="5"/>
      <c r="LU89" s="5"/>
      <c r="LV89" s="5"/>
      <c r="LW89" s="5"/>
      <c r="LX89" s="5"/>
      <c r="LY89" s="5"/>
      <c r="LZ89" s="5"/>
      <c r="MA89" s="5"/>
      <c r="MB89" s="5"/>
      <c r="MC89" s="5"/>
      <c r="MD89" s="5"/>
      <c r="ME89" s="5"/>
      <c r="MF89" s="5"/>
      <c r="MG89" s="5"/>
      <c r="MH89" s="5"/>
      <c r="MI89" s="5"/>
      <c r="MJ89" s="5"/>
      <c r="MK89" s="5"/>
      <c r="ML89" s="5"/>
      <c r="MM89" s="5"/>
      <c r="MN89" s="5"/>
      <c r="MO89" s="5"/>
      <c r="MP89" s="5"/>
      <c r="MQ89" s="5"/>
      <c r="MR89" s="5"/>
      <c r="MS89" s="5"/>
      <c r="MT89" s="5"/>
      <c r="MU89" s="5"/>
      <c r="MV89" s="5"/>
      <c r="MW89" s="5"/>
      <c r="MX89" s="5"/>
      <c r="MY89" s="5"/>
      <c r="MZ89" s="5"/>
      <c r="NA89" s="5"/>
      <c r="NB89" s="5"/>
      <c r="NC89" s="5"/>
      <c r="ND89" s="5"/>
      <c r="NE89" s="5"/>
      <c r="NF89" s="5"/>
      <c r="NG89" s="5"/>
      <c r="NH89" s="5"/>
      <c r="NI89" s="5"/>
      <c r="NJ89" s="5"/>
      <c r="NK89" s="5"/>
      <c r="NL89" s="5"/>
      <c r="NM89" s="5"/>
      <c r="NN89" s="5"/>
      <c r="NO89" s="5"/>
      <c r="NP89" s="5"/>
      <c r="NQ89" s="5"/>
      <c r="NR89" s="5"/>
      <c r="NS89" s="5"/>
      <c r="NT89" s="5"/>
      <c r="NU89" s="5"/>
      <c r="NV89" s="5"/>
      <c r="NW89" s="5"/>
      <c r="NX89" s="5"/>
      <c r="NY89" s="5"/>
      <c r="NZ89" s="5"/>
      <c r="OA89" s="5"/>
      <c r="OB89" s="5"/>
      <c r="OC89" s="5"/>
      <c r="OD89" s="5"/>
      <c r="OE89" s="5"/>
      <c r="OF89" s="5"/>
      <c r="OG89" s="5"/>
      <c r="OH89" s="5"/>
      <c r="OI89" s="5"/>
      <c r="OJ89" s="5"/>
      <c r="OK89" s="5"/>
      <c r="OL89" s="5"/>
      <c r="OM89" s="5"/>
      <c r="ON89" s="5"/>
      <c r="OO89" s="5"/>
      <c r="OP89" s="5"/>
      <c r="OQ89" s="5"/>
      <c r="OR89" s="5"/>
      <c r="OS89" s="5"/>
      <c r="OT89" s="5"/>
      <c r="OU89" s="5"/>
      <c r="OV89" s="5"/>
      <c r="OW89" s="5"/>
      <c r="OX89" s="5"/>
      <c r="OY89" s="5"/>
      <c r="OZ89" s="5"/>
      <c r="PA89" s="5"/>
      <c r="PB89" s="5"/>
      <c r="PC89" s="5"/>
      <c r="PD89" s="5"/>
      <c r="PE89" s="5"/>
      <c r="PF89" s="5"/>
      <c r="PG89" s="5"/>
      <c r="PH89" s="5"/>
      <c r="PI89" s="5"/>
      <c r="PJ89" s="5"/>
      <c r="PK89" s="5"/>
      <c r="PL89" s="5"/>
      <c r="PM89" s="5"/>
      <c r="PN89" s="5"/>
      <c r="PO89" s="5"/>
      <c r="PP89" s="5"/>
      <c r="PQ89" s="5"/>
      <c r="PR89" s="5"/>
      <c r="PS89" s="5"/>
      <c r="PT89" s="5"/>
      <c r="PU89" s="5"/>
      <c r="PV89" s="5"/>
      <c r="PW89" s="5"/>
      <c r="PX89" s="5"/>
      <c r="PY89" s="5"/>
      <c r="PZ89" s="5"/>
      <c r="QA89" s="5"/>
      <c r="QB89" s="5"/>
      <c r="QC89" s="5"/>
      <c r="QD89" s="5"/>
      <c r="QE89" s="5"/>
      <c r="QF89" s="5"/>
      <c r="QG89" s="5"/>
      <c r="QH89" s="5"/>
      <c r="QI89" s="5"/>
      <c r="QJ89" s="5"/>
      <c r="QK89" s="5"/>
      <c r="QL89" s="5"/>
      <c r="QM89" s="5"/>
      <c r="QN89" s="5"/>
      <c r="QO89" s="5"/>
      <c r="QP89" s="5"/>
      <c r="QQ89" s="5"/>
      <c r="QR89" s="5"/>
      <c r="QS89" s="5"/>
      <c r="QT89" s="5"/>
      <c r="QU89" s="5"/>
      <c r="QV89" s="5"/>
      <c r="QW89" s="5"/>
      <c r="QX89" s="5"/>
      <c r="QY89" s="5"/>
      <c r="QZ89" s="5"/>
      <c r="RA89" s="5"/>
      <c r="RB89" s="5"/>
      <c r="RC89" s="5"/>
      <c r="RD89" s="5"/>
      <c r="RE89" s="5"/>
      <c r="RF89" s="5"/>
      <c r="RG89" s="5"/>
      <c r="RH89" s="5"/>
      <c r="RI89" s="5"/>
      <c r="RJ89" s="5"/>
      <c r="RK89" s="5"/>
      <c r="RL89" s="5"/>
      <c r="RM89" s="5"/>
      <c r="RN89" s="5"/>
      <c r="RO89" s="5"/>
      <c r="RP89" s="5"/>
      <c r="RQ89" s="5"/>
      <c r="RR89" s="5"/>
      <c r="RS89" s="5"/>
      <c r="RT89" s="5"/>
      <c r="RU89" s="5"/>
      <c r="RV89" s="5"/>
      <c r="RW89" s="5"/>
      <c r="RX89" s="5"/>
      <c r="RY89" s="5"/>
      <c r="RZ89" s="5"/>
      <c r="SA89" s="5"/>
      <c r="SB89" s="5"/>
      <c r="SC89" s="5"/>
      <c r="SD89" s="5"/>
      <c r="SE89" s="5"/>
      <c r="SF89" s="5"/>
      <c r="SG89" s="5"/>
      <c r="SH89" s="5"/>
      <c r="SI89" s="5"/>
      <c r="SJ89" s="5"/>
      <c r="SK89" s="5"/>
      <c r="SL89" s="5"/>
      <c r="SM89" s="5"/>
      <c r="SN89" s="5"/>
      <c r="SO89" s="5"/>
      <c r="SP89" s="5"/>
      <c r="SQ89" s="5"/>
      <c r="SR89" s="5"/>
      <c r="SS89" s="5"/>
      <c r="ST89" s="5"/>
      <c r="SU89" s="5"/>
      <c r="SV89" s="5"/>
      <c r="SW89" s="5"/>
      <c r="SX89" s="5"/>
      <c r="SY89" s="5"/>
      <c r="SZ89" s="5"/>
      <c r="TA89" s="5"/>
      <c r="TB89" s="5"/>
      <c r="TC89" s="5"/>
      <c r="TD89" s="5"/>
      <c r="TE89" s="5"/>
      <c r="TF89" s="5"/>
      <c r="TG89" s="5"/>
      <c r="TH89" s="5"/>
      <c r="TI89" s="5"/>
      <c r="TJ89" s="5"/>
      <c r="TK89" s="5"/>
      <c r="TL89" s="5"/>
      <c r="TM89" s="5"/>
      <c r="TN89" s="5"/>
      <c r="TO89" s="5"/>
      <c r="TP89" s="5"/>
      <c r="TQ89" s="5"/>
      <c r="TR89" s="5"/>
      <c r="TS89" s="5"/>
      <c r="TT89" s="5"/>
      <c r="TU89" s="5"/>
      <c r="TV89" s="5"/>
      <c r="TW89" s="5"/>
      <c r="TX89" s="5"/>
      <c r="TY89" s="5"/>
      <c r="TZ89" s="5"/>
      <c r="UA89" s="5"/>
      <c r="UB89" s="5"/>
      <c r="UC89" s="5"/>
      <c r="UD89" s="5"/>
      <c r="UE89" s="5"/>
      <c r="UF89" s="5"/>
      <c r="UG89" s="5"/>
      <c r="UH89" s="5"/>
      <c r="UI89" s="5"/>
      <c r="UJ89" s="5"/>
      <c r="UK89" s="5"/>
      <c r="UL89" s="5"/>
      <c r="UM89" s="5"/>
      <c r="UN89" s="5"/>
      <c r="UO89" s="5"/>
      <c r="UP89" s="5"/>
      <c r="UQ89" s="5"/>
      <c r="UR89" s="5"/>
      <c r="US89" s="5"/>
      <c r="UT89" s="5"/>
      <c r="UU89" s="5"/>
      <c r="UV89" s="5"/>
      <c r="UW89" s="5"/>
      <c r="UX89" s="5"/>
      <c r="UY89" s="5"/>
      <c r="UZ89" s="5"/>
      <c r="VA89" s="5"/>
      <c r="VB89" s="5"/>
      <c r="VC89" s="5"/>
      <c r="VD89" s="5"/>
      <c r="VE89" s="5"/>
      <c r="VF89" s="5"/>
      <c r="VG89" s="5"/>
      <c r="VH89" s="5"/>
      <c r="VI89" s="5"/>
      <c r="VJ89" s="5"/>
      <c r="VK89" s="5"/>
      <c r="VL89" s="5"/>
      <c r="VM89" s="5"/>
      <c r="VN89" s="5"/>
      <c r="VO89" s="5"/>
      <c r="VP89" s="5"/>
      <c r="VQ89" s="5"/>
      <c r="VR89" s="5"/>
      <c r="VS89" s="5"/>
      <c r="VT89" s="5"/>
      <c r="VU89" s="5"/>
      <c r="VV89" s="5"/>
      <c r="VW89" s="5"/>
      <c r="VX89" s="5"/>
      <c r="VY89" s="5"/>
      <c r="VZ89" s="5"/>
      <c r="WA89" s="5"/>
      <c r="WB89" s="5"/>
      <c r="WC89" s="5"/>
      <c r="WD89" s="5"/>
      <c r="WE89" s="5"/>
      <c r="WF89" s="5"/>
      <c r="WG89" s="5"/>
      <c r="WH89" s="5"/>
      <c r="WI89" s="5"/>
      <c r="WJ89" s="5"/>
      <c r="WK89" s="5"/>
      <c r="WL89" s="5"/>
      <c r="WM89" s="5"/>
      <c r="WN89" s="5"/>
      <c r="WO89" s="5"/>
      <c r="WP89" s="5"/>
      <c r="WQ89" s="5"/>
      <c r="WR89" s="5"/>
      <c r="WS89" s="5"/>
      <c r="WT89" s="5"/>
      <c r="WU89" s="5"/>
      <c r="WV89" s="5"/>
      <c r="WW89" s="5"/>
      <c r="WX89" s="5"/>
      <c r="WY89" s="5"/>
      <c r="WZ89" s="5"/>
      <c r="XA89" s="5"/>
      <c r="XB89" s="5"/>
      <c r="XC89" s="5"/>
      <c r="XD89" s="5"/>
      <c r="XE89" s="5"/>
      <c r="XF89" s="5"/>
      <c r="XG89" s="5"/>
      <c r="XH89" s="5"/>
      <c r="XI89" s="5"/>
      <c r="XJ89" s="5"/>
      <c r="XK89" s="5"/>
      <c r="XL89" s="5"/>
      <c r="XM89" s="5"/>
      <c r="XN89" s="5"/>
      <c r="XO89" s="5"/>
      <c r="XP89" s="5"/>
      <c r="XQ89" s="5"/>
      <c r="XR89" s="5"/>
      <c r="XS89" s="5"/>
      <c r="XT89" s="5"/>
      <c r="XU89" s="5"/>
      <c r="XV89" s="5"/>
      <c r="XW89" s="5"/>
    </row>
    <row r="90" spans="39:647" x14ac:dyDescent="0.45">
      <c r="AM90" s="5"/>
      <c r="AN90" s="5"/>
      <c r="AO90" s="5"/>
      <c r="AP90" s="5"/>
      <c r="AQ90" s="5"/>
      <c r="AR90" s="5"/>
      <c r="AS90" s="5"/>
      <c r="AT90" s="5"/>
      <c r="AU90" s="5"/>
      <c r="AV90" s="5"/>
      <c r="AW90" s="5"/>
      <c r="AX90" s="5"/>
      <c r="AY90" s="5"/>
      <c r="AZ90" s="5"/>
      <c r="BA90" s="5"/>
      <c r="BB90" s="5"/>
      <c r="BC90" s="5"/>
      <c r="BD90" s="5"/>
      <c r="BE90" s="5"/>
      <c r="BF90" s="5"/>
      <c r="BG90" s="5"/>
      <c r="BH90" s="5"/>
      <c r="BI90" s="5"/>
      <c r="BJ90" s="5"/>
      <c r="BK90" s="5"/>
      <c r="BL90" s="5"/>
      <c r="BM90" s="5"/>
      <c r="BN90" s="5"/>
      <c r="BO90" s="5"/>
      <c r="BP90" s="5"/>
      <c r="BQ90" s="5"/>
      <c r="BR90" s="5"/>
      <c r="BS90" s="5"/>
      <c r="BT90" s="5"/>
      <c r="BU90" s="5"/>
      <c r="BV90" s="5"/>
      <c r="BW90" s="5"/>
      <c r="BX90" s="5"/>
      <c r="BY90" s="5"/>
      <c r="BZ90" s="5"/>
      <c r="CA90" s="5"/>
      <c r="CB90" s="5"/>
      <c r="CC90" s="5"/>
      <c r="CD90" s="5"/>
      <c r="CE90" s="5"/>
      <c r="CF90" s="5"/>
      <c r="CG90" s="5"/>
      <c r="CH90" s="5"/>
      <c r="CI90" s="5"/>
      <c r="CJ90" s="5"/>
      <c r="CK90" s="5"/>
      <c r="CL90" s="5"/>
      <c r="CM90" s="5"/>
      <c r="CN90" s="5"/>
      <c r="CO90" s="5"/>
      <c r="CP90" s="5"/>
      <c r="CQ90" s="5"/>
      <c r="CR90" s="5"/>
      <c r="CS90" s="5"/>
      <c r="CT90" s="5"/>
      <c r="CU90" s="5"/>
      <c r="CV90" s="5"/>
      <c r="CW90" s="5"/>
      <c r="CX90" s="5"/>
      <c r="CY90" s="5"/>
      <c r="CZ90" s="5"/>
      <c r="DA90" s="5"/>
      <c r="DB90" s="5"/>
      <c r="DC90" s="5"/>
      <c r="DD90" s="5"/>
      <c r="DE90" s="5"/>
      <c r="DF90" s="5"/>
      <c r="DG90" s="5"/>
      <c r="DH90" s="5"/>
      <c r="DI90" s="5"/>
      <c r="DJ90" s="5"/>
      <c r="DK90" s="5"/>
      <c r="DL90" s="5"/>
      <c r="DM90" s="5"/>
      <c r="DN90" s="5"/>
      <c r="DO90" s="5"/>
      <c r="DP90" s="5"/>
      <c r="DQ90" s="5"/>
      <c r="DR90" s="5"/>
      <c r="DS90" s="5"/>
      <c r="DT90" s="5"/>
      <c r="DU90" s="5"/>
      <c r="DV90" s="5"/>
      <c r="DW90" s="5"/>
      <c r="DX90" s="5"/>
      <c r="DY90" s="5"/>
      <c r="DZ90" s="5"/>
      <c r="EA90" s="5"/>
      <c r="EB90" s="5"/>
      <c r="EC90" s="5"/>
      <c r="ED90" s="5"/>
      <c r="EE90" s="5"/>
      <c r="EF90" s="5"/>
      <c r="EG90" s="5"/>
      <c r="EH90" s="5"/>
      <c r="EI90" s="5"/>
      <c r="EJ90" s="5"/>
      <c r="EK90" s="5"/>
      <c r="EL90" s="5"/>
      <c r="EM90" s="5"/>
      <c r="EN90" s="5"/>
      <c r="EO90" s="5"/>
      <c r="EP90" s="5"/>
      <c r="EQ90" s="5"/>
      <c r="ER90" s="5"/>
      <c r="ES90" s="5"/>
      <c r="ET90" s="5"/>
      <c r="EU90" s="5"/>
      <c r="EV90" s="5"/>
      <c r="EW90" s="5"/>
      <c r="EX90" s="5"/>
      <c r="EY90" s="5"/>
      <c r="EZ90" s="5"/>
      <c r="FA90" s="5"/>
      <c r="FB90" s="5"/>
      <c r="FC90" s="5"/>
      <c r="FD90" s="5"/>
      <c r="FE90" s="5"/>
      <c r="FF90" s="5"/>
      <c r="FG90" s="5"/>
      <c r="FH90" s="5"/>
      <c r="FI90" s="5"/>
      <c r="FJ90" s="5"/>
      <c r="FK90" s="5"/>
      <c r="FL90" s="5"/>
      <c r="FM90" s="5"/>
      <c r="FN90" s="5"/>
      <c r="FO90" s="5"/>
      <c r="FP90" s="5"/>
      <c r="FQ90" s="5"/>
      <c r="FR90" s="5"/>
      <c r="FS90" s="5"/>
      <c r="FT90" s="5"/>
      <c r="FU90" s="5"/>
      <c r="FV90" s="5"/>
      <c r="FW90" s="5"/>
      <c r="FX90" s="5"/>
      <c r="FY90" s="5"/>
      <c r="FZ90" s="5"/>
      <c r="GA90" s="5"/>
      <c r="GB90" s="5"/>
      <c r="GC90" s="5"/>
      <c r="GD90" s="5"/>
      <c r="GE90" s="5"/>
      <c r="GF90" s="5"/>
      <c r="GG90" s="5"/>
      <c r="GH90" s="5"/>
      <c r="GI90" s="5"/>
      <c r="GJ90" s="5"/>
      <c r="GK90" s="5"/>
      <c r="GL90" s="5"/>
      <c r="GM90" s="5"/>
      <c r="GN90" s="5"/>
      <c r="GO90" s="5"/>
      <c r="GP90" s="5"/>
      <c r="GQ90" s="5"/>
      <c r="GR90" s="5"/>
      <c r="GS90" s="5"/>
      <c r="GT90" s="5"/>
      <c r="GU90" s="5"/>
      <c r="GV90" s="5"/>
      <c r="GW90" s="5"/>
      <c r="GX90" s="5"/>
      <c r="GY90" s="5"/>
      <c r="GZ90" s="5"/>
      <c r="HA90" s="5"/>
      <c r="HB90" s="5"/>
      <c r="HC90" s="5"/>
      <c r="HD90" s="5"/>
      <c r="HE90" s="5"/>
      <c r="HF90" s="5"/>
      <c r="HG90" s="5"/>
      <c r="HH90" s="5"/>
      <c r="HI90" s="5"/>
      <c r="HJ90" s="5"/>
      <c r="HK90" s="5"/>
      <c r="HL90" s="5"/>
      <c r="HM90" s="5"/>
      <c r="HN90" s="5"/>
      <c r="HO90" s="5"/>
      <c r="HP90" s="5"/>
      <c r="HQ90" s="5"/>
      <c r="HR90" s="5"/>
      <c r="HS90" s="5"/>
      <c r="HT90" s="5"/>
      <c r="HU90" s="5"/>
      <c r="HV90" s="5"/>
      <c r="HW90" s="5"/>
      <c r="HX90" s="5"/>
      <c r="HY90" s="5"/>
      <c r="HZ90" s="5"/>
      <c r="IA90" s="5"/>
      <c r="IB90" s="5"/>
      <c r="IC90" s="5"/>
      <c r="ID90" s="5"/>
      <c r="IE90" s="5"/>
      <c r="IF90" s="5"/>
      <c r="IG90" s="5"/>
      <c r="IH90" s="5"/>
      <c r="II90" s="5"/>
      <c r="IJ90" s="5"/>
      <c r="IK90" s="5"/>
      <c r="IL90" s="5"/>
      <c r="IM90" s="5"/>
      <c r="IN90" s="5"/>
      <c r="IO90" s="5"/>
      <c r="IP90" s="5"/>
      <c r="IQ90" s="5"/>
      <c r="IR90" s="5"/>
      <c r="IS90" s="5"/>
      <c r="IT90" s="5"/>
      <c r="IU90" s="5"/>
      <c r="IV90" s="5"/>
      <c r="IW90" s="5"/>
      <c r="IX90" s="5"/>
      <c r="IY90" s="5"/>
      <c r="IZ90" s="5"/>
      <c r="JA90" s="5"/>
      <c r="JB90" s="5"/>
      <c r="JC90" s="5"/>
      <c r="JD90" s="5"/>
      <c r="JE90" s="5"/>
      <c r="JF90" s="5"/>
      <c r="JG90" s="5"/>
      <c r="JH90" s="5"/>
      <c r="JI90" s="5"/>
      <c r="JJ90" s="5"/>
      <c r="JK90" s="5"/>
      <c r="JL90" s="5"/>
      <c r="JM90" s="5"/>
      <c r="JN90" s="5"/>
      <c r="JO90" s="5"/>
      <c r="JP90" s="5"/>
      <c r="JQ90" s="5"/>
      <c r="JR90" s="5"/>
      <c r="JS90" s="5"/>
      <c r="JT90" s="5"/>
      <c r="JU90" s="5"/>
      <c r="JV90" s="5"/>
      <c r="JW90" s="5"/>
      <c r="JX90" s="5"/>
      <c r="JY90" s="5"/>
      <c r="JZ90" s="5"/>
      <c r="KA90" s="5"/>
      <c r="KB90" s="5"/>
      <c r="KC90" s="5"/>
      <c r="KD90" s="5"/>
      <c r="KE90" s="5"/>
      <c r="KF90" s="5"/>
      <c r="KG90" s="5"/>
      <c r="KH90" s="5"/>
      <c r="KI90" s="5"/>
      <c r="KJ90" s="5"/>
      <c r="KK90" s="5"/>
      <c r="KL90" s="5"/>
      <c r="KM90" s="5"/>
      <c r="KN90" s="5"/>
      <c r="KO90" s="5"/>
      <c r="KP90" s="5"/>
      <c r="KQ90" s="5"/>
      <c r="KR90" s="5"/>
      <c r="KS90" s="5"/>
      <c r="KT90" s="5"/>
      <c r="KU90" s="5"/>
      <c r="KV90" s="5"/>
      <c r="KW90" s="5"/>
      <c r="KX90" s="5"/>
      <c r="KY90" s="5"/>
      <c r="KZ90" s="5"/>
      <c r="LA90" s="5"/>
      <c r="LB90" s="5"/>
      <c r="LC90" s="5"/>
      <c r="LD90" s="5"/>
      <c r="LE90" s="5"/>
      <c r="LF90" s="5"/>
      <c r="LG90" s="5"/>
      <c r="LH90" s="5"/>
      <c r="LI90" s="5"/>
      <c r="LJ90" s="5"/>
      <c r="LK90" s="5"/>
      <c r="LL90" s="5"/>
      <c r="LM90" s="5"/>
      <c r="LN90" s="5"/>
      <c r="LO90" s="5"/>
      <c r="LP90" s="5"/>
      <c r="LQ90" s="5"/>
      <c r="LR90" s="5"/>
      <c r="LS90" s="5"/>
      <c r="LT90" s="5"/>
      <c r="LU90" s="5"/>
      <c r="LV90" s="5"/>
      <c r="LW90" s="5"/>
      <c r="LX90" s="5"/>
      <c r="LY90" s="5"/>
      <c r="LZ90" s="5"/>
      <c r="MA90" s="5"/>
      <c r="MB90" s="5"/>
      <c r="MC90" s="5"/>
      <c r="MD90" s="5"/>
      <c r="ME90" s="5"/>
      <c r="MF90" s="5"/>
      <c r="MG90" s="5"/>
      <c r="MH90" s="5"/>
      <c r="MI90" s="5"/>
      <c r="MJ90" s="5"/>
      <c r="MK90" s="5"/>
      <c r="ML90" s="5"/>
      <c r="MM90" s="5"/>
      <c r="MN90" s="5"/>
      <c r="MO90" s="5"/>
      <c r="MP90" s="5"/>
      <c r="MQ90" s="5"/>
      <c r="MR90" s="5"/>
      <c r="MS90" s="5"/>
      <c r="MT90" s="5"/>
      <c r="MU90" s="5"/>
      <c r="MV90" s="5"/>
      <c r="MW90" s="5"/>
      <c r="MX90" s="5"/>
      <c r="MY90" s="5"/>
      <c r="MZ90" s="5"/>
      <c r="NA90" s="5"/>
      <c r="NB90" s="5"/>
      <c r="NC90" s="5"/>
      <c r="ND90" s="5"/>
      <c r="NE90" s="5"/>
      <c r="NF90" s="5"/>
      <c r="NG90" s="5"/>
      <c r="NH90" s="5"/>
      <c r="NI90" s="5"/>
      <c r="NJ90" s="5"/>
      <c r="NK90" s="5"/>
      <c r="NL90" s="5"/>
      <c r="NM90" s="5"/>
      <c r="NN90" s="5"/>
      <c r="NO90" s="5"/>
      <c r="NP90" s="5"/>
      <c r="NQ90" s="5"/>
      <c r="NR90" s="5"/>
      <c r="NS90" s="5"/>
      <c r="NT90" s="5"/>
      <c r="NU90" s="5"/>
      <c r="NV90" s="5"/>
      <c r="NW90" s="5"/>
      <c r="NX90" s="5"/>
      <c r="NY90" s="5"/>
      <c r="NZ90" s="5"/>
      <c r="OA90" s="5"/>
      <c r="OB90" s="5"/>
      <c r="OC90" s="5"/>
      <c r="OD90" s="5"/>
      <c r="OE90" s="5"/>
      <c r="OF90" s="5"/>
      <c r="OG90" s="5"/>
      <c r="OH90" s="5"/>
      <c r="OI90" s="5"/>
      <c r="OJ90" s="5"/>
      <c r="OK90" s="5"/>
      <c r="OL90" s="5"/>
      <c r="OM90" s="5"/>
      <c r="ON90" s="5"/>
      <c r="OO90" s="5"/>
      <c r="OP90" s="5"/>
      <c r="OQ90" s="5"/>
      <c r="OR90" s="5"/>
      <c r="OS90" s="5"/>
      <c r="OT90" s="5"/>
      <c r="OU90" s="5"/>
      <c r="OV90" s="5"/>
      <c r="OW90" s="5"/>
      <c r="OX90" s="5"/>
      <c r="OY90" s="5"/>
      <c r="OZ90" s="5"/>
      <c r="PA90" s="5"/>
      <c r="PB90" s="5"/>
      <c r="PC90" s="5"/>
      <c r="PD90" s="5"/>
      <c r="PE90" s="5"/>
      <c r="PF90" s="5"/>
      <c r="PG90" s="5"/>
      <c r="PH90" s="5"/>
      <c r="PI90" s="5"/>
      <c r="PJ90" s="5"/>
      <c r="PK90" s="5"/>
      <c r="PL90" s="5"/>
      <c r="PM90" s="5"/>
      <c r="PN90" s="5"/>
      <c r="PO90" s="5"/>
      <c r="PP90" s="5"/>
      <c r="PQ90" s="5"/>
      <c r="PR90" s="5"/>
      <c r="PS90" s="5"/>
      <c r="PT90" s="5"/>
      <c r="PU90" s="5"/>
      <c r="PV90" s="5"/>
      <c r="PW90" s="5"/>
      <c r="PX90" s="5"/>
      <c r="PY90" s="5"/>
      <c r="PZ90" s="5"/>
      <c r="QA90" s="5"/>
      <c r="QB90" s="5"/>
      <c r="QC90" s="5"/>
      <c r="QD90" s="5"/>
      <c r="QE90" s="5"/>
      <c r="QF90" s="5"/>
      <c r="QG90" s="5"/>
      <c r="QH90" s="5"/>
      <c r="QI90" s="5"/>
      <c r="QJ90" s="5"/>
      <c r="QK90" s="5"/>
      <c r="QL90" s="5"/>
      <c r="QM90" s="5"/>
      <c r="QN90" s="5"/>
      <c r="QO90" s="5"/>
      <c r="QP90" s="5"/>
      <c r="QQ90" s="5"/>
      <c r="QR90" s="5"/>
      <c r="QS90" s="5"/>
      <c r="QT90" s="5"/>
      <c r="QU90" s="5"/>
      <c r="QV90" s="5"/>
      <c r="QW90" s="5"/>
      <c r="QX90" s="5"/>
      <c r="QY90" s="5"/>
      <c r="QZ90" s="5"/>
      <c r="RA90" s="5"/>
      <c r="RB90" s="5"/>
      <c r="RC90" s="5"/>
      <c r="RD90" s="5"/>
      <c r="RE90" s="5"/>
      <c r="RF90" s="5"/>
      <c r="RG90" s="5"/>
      <c r="RH90" s="5"/>
      <c r="RI90" s="5"/>
      <c r="RJ90" s="5"/>
      <c r="RK90" s="5"/>
      <c r="RL90" s="5"/>
      <c r="RM90" s="5"/>
      <c r="RN90" s="5"/>
      <c r="RO90" s="5"/>
      <c r="RP90" s="5"/>
      <c r="RQ90" s="5"/>
      <c r="RR90" s="5"/>
      <c r="RS90" s="5"/>
      <c r="RT90" s="5"/>
      <c r="RU90" s="5"/>
      <c r="RV90" s="5"/>
      <c r="RW90" s="5"/>
      <c r="RX90" s="5"/>
      <c r="RY90" s="5"/>
      <c r="RZ90" s="5"/>
      <c r="SA90" s="5"/>
      <c r="SB90" s="5"/>
      <c r="SC90" s="5"/>
      <c r="SD90" s="5"/>
      <c r="SE90" s="5"/>
      <c r="SF90" s="5"/>
      <c r="SG90" s="5"/>
      <c r="SH90" s="5"/>
      <c r="SI90" s="5"/>
      <c r="SJ90" s="5"/>
      <c r="SK90" s="5"/>
      <c r="SL90" s="5"/>
      <c r="SM90" s="5"/>
      <c r="SN90" s="5"/>
      <c r="SO90" s="5"/>
      <c r="SP90" s="5"/>
      <c r="SQ90" s="5"/>
      <c r="SR90" s="5"/>
      <c r="SS90" s="5"/>
      <c r="ST90" s="5"/>
      <c r="SU90" s="5"/>
      <c r="SV90" s="5"/>
      <c r="SW90" s="5"/>
      <c r="SX90" s="5"/>
      <c r="SY90" s="5"/>
      <c r="SZ90" s="5"/>
      <c r="TA90" s="5"/>
      <c r="TB90" s="5"/>
      <c r="TC90" s="5"/>
      <c r="TD90" s="5"/>
      <c r="TE90" s="5"/>
      <c r="TF90" s="5"/>
      <c r="TG90" s="5"/>
      <c r="TH90" s="5"/>
      <c r="TI90" s="5"/>
      <c r="TJ90" s="5"/>
      <c r="TK90" s="5"/>
      <c r="TL90" s="5"/>
      <c r="TM90" s="5"/>
      <c r="TN90" s="5"/>
      <c r="TO90" s="5"/>
      <c r="TP90" s="5"/>
      <c r="TQ90" s="5"/>
      <c r="TR90" s="5"/>
      <c r="TS90" s="5"/>
      <c r="TT90" s="5"/>
      <c r="TU90" s="5"/>
      <c r="TV90" s="5"/>
      <c r="TW90" s="5"/>
      <c r="TX90" s="5"/>
      <c r="TY90" s="5"/>
      <c r="TZ90" s="5"/>
      <c r="UA90" s="5"/>
      <c r="UB90" s="5"/>
      <c r="UC90" s="5"/>
      <c r="UD90" s="5"/>
      <c r="UE90" s="5"/>
      <c r="UF90" s="5"/>
      <c r="UG90" s="5"/>
      <c r="UH90" s="5"/>
      <c r="UI90" s="5"/>
      <c r="UJ90" s="5"/>
      <c r="UK90" s="5"/>
      <c r="UL90" s="5"/>
      <c r="UM90" s="5"/>
      <c r="UN90" s="5"/>
      <c r="UO90" s="5"/>
      <c r="UP90" s="5"/>
      <c r="UQ90" s="5"/>
      <c r="UR90" s="5"/>
      <c r="US90" s="5"/>
      <c r="UT90" s="5"/>
      <c r="UU90" s="5"/>
      <c r="UV90" s="5"/>
      <c r="UW90" s="5"/>
      <c r="UX90" s="5"/>
      <c r="UY90" s="5"/>
      <c r="UZ90" s="5"/>
      <c r="VA90" s="5"/>
      <c r="VB90" s="5"/>
      <c r="VC90" s="5"/>
      <c r="VD90" s="5"/>
      <c r="VE90" s="5"/>
      <c r="VF90" s="5"/>
      <c r="VG90" s="5"/>
      <c r="VH90" s="5"/>
      <c r="VI90" s="5"/>
      <c r="VJ90" s="5"/>
      <c r="VK90" s="5"/>
      <c r="VL90" s="5"/>
      <c r="VM90" s="5"/>
      <c r="VN90" s="5"/>
      <c r="VO90" s="5"/>
      <c r="VP90" s="5"/>
      <c r="VQ90" s="5"/>
      <c r="VR90" s="5"/>
      <c r="VS90" s="5"/>
      <c r="VT90" s="5"/>
      <c r="VU90" s="5"/>
      <c r="VV90" s="5"/>
      <c r="VW90" s="5"/>
      <c r="VX90" s="5"/>
      <c r="VY90" s="5"/>
      <c r="VZ90" s="5"/>
      <c r="WA90" s="5"/>
      <c r="WB90" s="5"/>
      <c r="WC90" s="5"/>
      <c r="WD90" s="5"/>
      <c r="WE90" s="5"/>
      <c r="WF90" s="5"/>
      <c r="WG90" s="5"/>
      <c r="WH90" s="5"/>
      <c r="WI90" s="5"/>
      <c r="WJ90" s="5"/>
      <c r="WK90" s="5"/>
      <c r="WL90" s="5"/>
      <c r="WM90" s="5"/>
      <c r="WN90" s="5"/>
      <c r="WO90" s="5"/>
      <c r="WP90" s="5"/>
      <c r="WQ90" s="5"/>
      <c r="WR90" s="5"/>
      <c r="WS90" s="5"/>
      <c r="WT90" s="5"/>
      <c r="WU90" s="5"/>
      <c r="WV90" s="5"/>
      <c r="WW90" s="5"/>
      <c r="WX90" s="5"/>
      <c r="WY90" s="5"/>
      <c r="WZ90" s="5"/>
      <c r="XA90" s="5"/>
      <c r="XB90" s="5"/>
      <c r="XC90" s="5"/>
      <c r="XD90" s="5"/>
      <c r="XE90" s="5"/>
      <c r="XF90" s="5"/>
      <c r="XG90" s="5"/>
      <c r="XH90" s="5"/>
      <c r="XI90" s="5"/>
      <c r="XJ90" s="5"/>
      <c r="XK90" s="5"/>
      <c r="XL90" s="5"/>
      <c r="XM90" s="5"/>
      <c r="XN90" s="5"/>
      <c r="XO90" s="5"/>
      <c r="XP90" s="5"/>
      <c r="XQ90" s="5"/>
      <c r="XR90" s="5"/>
      <c r="XS90" s="5"/>
      <c r="XT90" s="5"/>
      <c r="XU90" s="5"/>
      <c r="XV90" s="5"/>
      <c r="XW90" s="5"/>
    </row>
    <row r="91" spans="39:647" x14ac:dyDescent="0.45">
      <c r="AM91" s="5"/>
      <c r="AN91" s="5"/>
      <c r="AO91" s="5"/>
      <c r="AP91" s="5"/>
      <c r="AQ91" s="5"/>
      <c r="AR91" s="5"/>
      <c r="AS91" s="5"/>
      <c r="AT91" s="5"/>
      <c r="AU91" s="5"/>
      <c r="AV91" s="5"/>
      <c r="AW91" s="5"/>
      <c r="AX91" s="5"/>
      <c r="AY91" s="5"/>
      <c r="AZ91" s="5"/>
      <c r="BA91" s="5"/>
      <c r="BB91" s="5"/>
      <c r="BC91" s="5"/>
      <c r="BD91" s="5"/>
      <c r="BE91" s="5"/>
      <c r="BF91" s="5"/>
      <c r="BG91" s="5"/>
      <c r="BH91" s="5"/>
      <c r="BI91" s="5"/>
      <c r="BJ91" s="5"/>
      <c r="BK91" s="5"/>
      <c r="BL91" s="5"/>
      <c r="BM91" s="5"/>
      <c r="BN91" s="5"/>
      <c r="BO91" s="5"/>
      <c r="BP91" s="5"/>
      <c r="BQ91" s="5"/>
      <c r="BR91" s="5"/>
      <c r="BS91" s="5"/>
      <c r="BT91" s="5"/>
      <c r="BU91" s="5"/>
      <c r="BV91" s="5"/>
      <c r="BW91" s="5"/>
      <c r="BX91" s="5"/>
      <c r="BY91" s="5"/>
      <c r="BZ91" s="5"/>
      <c r="CA91" s="5"/>
      <c r="CB91" s="5"/>
      <c r="CC91" s="5"/>
      <c r="CD91" s="5"/>
      <c r="CE91" s="5"/>
      <c r="CF91" s="5"/>
      <c r="CG91" s="5"/>
      <c r="CH91" s="5"/>
      <c r="CI91" s="5"/>
      <c r="CJ91" s="5"/>
      <c r="CK91" s="5"/>
      <c r="CL91" s="5"/>
      <c r="CM91" s="5"/>
      <c r="CN91" s="5"/>
      <c r="CO91" s="5"/>
      <c r="CP91" s="5"/>
      <c r="CQ91" s="5"/>
      <c r="CR91" s="5"/>
      <c r="CS91" s="5"/>
      <c r="CT91" s="5"/>
      <c r="CU91" s="5"/>
      <c r="CV91" s="5"/>
      <c r="CW91" s="5"/>
      <c r="CX91" s="5"/>
      <c r="CY91" s="5"/>
      <c r="CZ91" s="5"/>
      <c r="DA91" s="5"/>
      <c r="DB91" s="5"/>
      <c r="DC91" s="5"/>
      <c r="DD91" s="5"/>
      <c r="DE91" s="5"/>
      <c r="DF91" s="5"/>
      <c r="DG91" s="5"/>
      <c r="DH91" s="5"/>
      <c r="DI91" s="5"/>
      <c r="DJ91" s="5"/>
      <c r="DK91" s="5"/>
      <c r="DL91" s="5"/>
      <c r="DM91" s="5"/>
      <c r="DN91" s="5"/>
      <c r="DO91" s="5"/>
      <c r="DP91" s="5"/>
      <c r="DQ91" s="5"/>
      <c r="DR91" s="5"/>
      <c r="DS91" s="5"/>
      <c r="DT91" s="5"/>
      <c r="DU91" s="5"/>
      <c r="DV91" s="5"/>
      <c r="DW91" s="5"/>
      <c r="DX91" s="5"/>
      <c r="DY91" s="5"/>
      <c r="DZ91" s="5"/>
      <c r="EA91" s="5"/>
      <c r="EB91" s="5"/>
      <c r="EC91" s="5"/>
      <c r="ED91" s="5"/>
      <c r="EE91" s="5"/>
      <c r="EF91" s="5"/>
      <c r="EG91" s="5"/>
      <c r="EH91" s="5"/>
      <c r="EI91" s="5"/>
      <c r="EJ91" s="5"/>
      <c r="EK91" s="5"/>
      <c r="EL91" s="5"/>
      <c r="EM91" s="5"/>
      <c r="EN91" s="5"/>
      <c r="EO91" s="5"/>
      <c r="EP91" s="5"/>
      <c r="EQ91" s="5"/>
      <c r="ER91" s="5"/>
      <c r="ES91" s="5"/>
      <c r="ET91" s="5"/>
      <c r="EU91" s="5"/>
      <c r="EV91" s="5"/>
      <c r="EW91" s="5"/>
      <c r="EX91" s="5"/>
      <c r="EY91" s="5"/>
      <c r="EZ91" s="5"/>
      <c r="FA91" s="5"/>
      <c r="FB91" s="5"/>
      <c r="FC91" s="5"/>
      <c r="FD91" s="5"/>
      <c r="FE91" s="5"/>
      <c r="FF91" s="5"/>
      <c r="FG91" s="5"/>
      <c r="FH91" s="5"/>
      <c r="FI91" s="5"/>
      <c r="FJ91" s="5"/>
      <c r="FK91" s="5"/>
      <c r="FL91" s="5"/>
      <c r="FM91" s="5"/>
      <c r="FN91" s="5"/>
      <c r="FO91" s="5"/>
      <c r="FP91" s="5"/>
      <c r="FQ91" s="5"/>
      <c r="FR91" s="5"/>
      <c r="FS91" s="5"/>
      <c r="FT91" s="5"/>
      <c r="FU91" s="5"/>
      <c r="FV91" s="5"/>
      <c r="FW91" s="5"/>
      <c r="FX91" s="5"/>
      <c r="FY91" s="5"/>
      <c r="FZ91" s="5"/>
      <c r="GA91" s="5"/>
      <c r="GB91" s="5"/>
      <c r="GC91" s="5"/>
      <c r="GD91" s="5"/>
      <c r="GE91" s="5"/>
      <c r="GF91" s="5"/>
      <c r="GG91" s="5"/>
      <c r="GH91" s="5"/>
      <c r="GI91" s="5"/>
      <c r="GJ91" s="5"/>
      <c r="GK91" s="5"/>
      <c r="GL91" s="5"/>
      <c r="GM91" s="5"/>
      <c r="GN91" s="5"/>
      <c r="GO91" s="5"/>
      <c r="GP91" s="5"/>
      <c r="GQ91" s="5"/>
      <c r="GR91" s="5"/>
      <c r="GS91" s="5"/>
      <c r="GT91" s="5"/>
      <c r="GU91" s="5"/>
      <c r="GV91" s="5"/>
      <c r="GW91" s="5"/>
      <c r="GX91" s="5"/>
      <c r="GY91" s="5"/>
      <c r="GZ91" s="5"/>
      <c r="HA91" s="5"/>
      <c r="HB91" s="5"/>
      <c r="HC91" s="5"/>
      <c r="HD91" s="5"/>
      <c r="HE91" s="5"/>
      <c r="HF91" s="5"/>
      <c r="HG91" s="5"/>
      <c r="HH91" s="5"/>
      <c r="HI91" s="5"/>
      <c r="HJ91" s="5"/>
      <c r="HK91" s="5"/>
      <c r="HL91" s="5"/>
      <c r="HM91" s="5"/>
      <c r="HN91" s="5"/>
      <c r="HO91" s="5"/>
      <c r="HP91" s="5"/>
      <c r="HQ91" s="5"/>
      <c r="HR91" s="5"/>
      <c r="HS91" s="5"/>
      <c r="HT91" s="5"/>
      <c r="HU91" s="5"/>
      <c r="HV91" s="5"/>
      <c r="HW91" s="5"/>
      <c r="HX91" s="5"/>
      <c r="HY91" s="5"/>
      <c r="HZ91" s="5"/>
      <c r="IA91" s="5"/>
      <c r="IB91" s="5"/>
      <c r="IC91" s="5"/>
      <c r="ID91" s="5"/>
      <c r="IE91" s="5"/>
      <c r="IF91" s="5"/>
      <c r="IG91" s="5"/>
      <c r="IH91" s="5"/>
      <c r="II91" s="5"/>
      <c r="IJ91" s="5"/>
      <c r="IK91" s="5"/>
      <c r="IL91" s="5"/>
      <c r="IM91" s="5"/>
      <c r="IN91" s="5"/>
      <c r="IO91" s="5"/>
      <c r="IP91" s="5"/>
      <c r="IQ91" s="5"/>
      <c r="IR91" s="5"/>
      <c r="IS91" s="5"/>
      <c r="IT91" s="5"/>
      <c r="IU91" s="5"/>
      <c r="IV91" s="5"/>
      <c r="IW91" s="5"/>
      <c r="IX91" s="5"/>
      <c r="IY91" s="5"/>
      <c r="IZ91" s="5"/>
      <c r="JA91" s="5"/>
      <c r="JB91" s="5"/>
      <c r="JC91" s="5"/>
      <c r="JD91" s="5"/>
      <c r="JE91" s="5"/>
      <c r="JF91" s="5"/>
      <c r="JG91" s="5"/>
      <c r="JH91" s="5"/>
      <c r="JI91" s="5"/>
      <c r="JJ91" s="5"/>
      <c r="JK91" s="5"/>
      <c r="JL91" s="5"/>
      <c r="JM91" s="5"/>
      <c r="JN91" s="5"/>
      <c r="JO91" s="5"/>
      <c r="JP91" s="5"/>
      <c r="JQ91" s="5"/>
      <c r="JR91" s="5"/>
      <c r="JS91" s="5"/>
      <c r="JT91" s="5"/>
      <c r="JU91" s="5"/>
      <c r="JV91" s="5"/>
      <c r="JW91" s="5"/>
      <c r="JX91" s="5"/>
      <c r="JY91" s="5"/>
      <c r="JZ91" s="5"/>
      <c r="KA91" s="5"/>
      <c r="KB91" s="5"/>
      <c r="KC91" s="5"/>
      <c r="KD91" s="5"/>
      <c r="KE91" s="5"/>
      <c r="KF91" s="5"/>
      <c r="KG91" s="5"/>
      <c r="KH91" s="5"/>
      <c r="KI91" s="5"/>
      <c r="KJ91" s="5"/>
      <c r="KK91" s="5"/>
      <c r="KL91" s="5"/>
      <c r="KM91" s="5"/>
      <c r="KN91" s="5"/>
      <c r="KO91" s="5"/>
      <c r="KP91" s="5"/>
      <c r="KQ91" s="5"/>
      <c r="KR91" s="5"/>
      <c r="KS91" s="5"/>
      <c r="KT91" s="5"/>
      <c r="KU91" s="5"/>
      <c r="KV91" s="5"/>
      <c r="KW91" s="5"/>
      <c r="KX91" s="5"/>
      <c r="KY91" s="5"/>
      <c r="KZ91" s="5"/>
      <c r="LA91" s="5"/>
      <c r="LB91" s="5"/>
      <c r="LC91" s="5"/>
      <c r="LD91" s="5"/>
      <c r="LE91" s="5"/>
      <c r="LF91" s="5"/>
      <c r="LG91" s="5"/>
      <c r="LH91" s="5"/>
      <c r="LI91" s="5"/>
      <c r="LJ91" s="5"/>
      <c r="LK91" s="5"/>
      <c r="LL91" s="5"/>
      <c r="LM91" s="5"/>
      <c r="LN91" s="5"/>
      <c r="LO91" s="5"/>
      <c r="LP91" s="5"/>
      <c r="LQ91" s="5"/>
      <c r="LR91" s="5"/>
      <c r="LS91" s="5"/>
      <c r="LT91" s="5"/>
      <c r="LU91" s="5"/>
      <c r="LV91" s="5"/>
      <c r="LW91" s="5"/>
      <c r="LX91" s="5"/>
      <c r="LY91" s="5"/>
      <c r="LZ91" s="5"/>
      <c r="MA91" s="5"/>
      <c r="MB91" s="5"/>
      <c r="MC91" s="5"/>
      <c r="MD91" s="5"/>
      <c r="ME91" s="5"/>
      <c r="MF91" s="5"/>
      <c r="MG91" s="5"/>
      <c r="MH91" s="5"/>
      <c r="MI91" s="5"/>
      <c r="MJ91" s="5"/>
      <c r="MK91" s="5"/>
      <c r="ML91" s="5"/>
      <c r="MM91" s="5"/>
      <c r="MN91" s="5"/>
      <c r="MO91" s="5"/>
      <c r="MP91" s="5"/>
      <c r="MQ91" s="5"/>
      <c r="MR91" s="5"/>
      <c r="MS91" s="5"/>
      <c r="MT91" s="5"/>
      <c r="MU91" s="5"/>
      <c r="MV91" s="5"/>
      <c r="MW91" s="5"/>
      <c r="MX91" s="5"/>
      <c r="MY91" s="5"/>
      <c r="MZ91" s="5"/>
      <c r="NA91" s="5"/>
      <c r="NB91" s="5"/>
      <c r="NC91" s="5"/>
      <c r="ND91" s="5"/>
      <c r="NE91" s="5"/>
      <c r="NF91" s="5"/>
      <c r="NG91" s="5"/>
      <c r="NH91" s="5"/>
      <c r="NI91" s="5"/>
      <c r="NJ91" s="5"/>
      <c r="NK91" s="5"/>
      <c r="NL91" s="5"/>
      <c r="NM91" s="5"/>
      <c r="NN91" s="5"/>
      <c r="NO91" s="5"/>
      <c r="NP91" s="5"/>
      <c r="NQ91" s="5"/>
      <c r="NR91" s="5"/>
      <c r="NS91" s="5"/>
      <c r="NT91" s="5"/>
      <c r="NU91" s="5"/>
      <c r="NV91" s="5"/>
      <c r="NW91" s="5"/>
      <c r="NX91" s="5"/>
      <c r="NY91" s="5"/>
      <c r="NZ91" s="5"/>
      <c r="OA91" s="5"/>
      <c r="OB91" s="5"/>
      <c r="OC91" s="5"/>
      <c r="OD91" s="5"/>
      <c r="OE91" s="5"/>
      <c r="OF91" s="5"/>
      <c r="OG91" s="5"/>
      <c r="OH91" s="5"/>
      <c r="OI91" s="5"/>
      <c r="OJ91" s="5"/>
      <c r="OK91" s="5"/>
      <c r="OL91" s="5"/>
      <c r="OM91" s="5"/>
      <c r="ON91" s="5"/>
      <c r="OO91" s="5"/>
      <c r="OP91" s="5"/>
      <c r="OQ91" s="5"/>
      <c r="OR91" s="5"/>
      <c r="OS91" s="5"/>
      <c r="OT91" s="5"/>
      <c r="OU91" s="5"/>
      <c r="OV91" s="5"/>
      <c r="OW91" s="5"/>
      <c r="OX91" s="5"/>
      <c r="OY91" s="5"/>
      <c r="OZ91" s="5"/>
      <c r="PA91" s="5"/>
      <c r="PB91" s="5"/>
      <c r="PC91" s="5"/>
      <c r="PD91" s="5"/>
      <c r="PE91" s="5"/>
      <c r="PF91" s="5"/>
      <c r="PG91" s="5"/>
      <c r="PH91" s="5"/>
      <c r="PI91" s="5"/>
      <c r="PJ91" s="5"/>
      <c r="PK91" s="5"/>
      <c r="PL91" s="5"/>
      <c r="PM91" s="5"/>
      <c r="PN91" s="5"/>
      <c r="PO91" s="5"/>
      <c r="PP91" s="5"/>
      <c r="PQ91" s="5"/>
      <c r="PR91" s="5"/>
      <c r="PS91" s="5"/>
      <c r="PT91" s="5"/>
      <c r="PU91" s="5"/>
      <c r="PV91" s="5"/>
      <c r="PW91" s="5"/>
      <c r="PX91" s="5"/>
      <c r="PY91" s="5"/>
      <c r="PZ91" s="5"/>
      <c r="QA91" s="5"/>
      <c r="QB91" s="5"/>
      <c r="QC91" s="5"/>
      <c r="QD91" s="5"/>
      <c r="QE91" s="5"/>
      <c r="QF91" s="5"/>
      <c r="QG91" s="5"/>
      <c r="QH91" s="5"/>
      <c r="QI91" s="5"/>
      <c r="QJ91" s="5"/>
      <c r="QK91" s="5"/>
      <c r="QL91" s="5"/>
      <c r="QM91" s="5"/>
      <c r="QN91" s="5"/>
      <c r="QO91" s="5"/>
      <c r="QP91" s="5"/>
      <c r="QQ91" s="5"/>
      <c r="QR91" s="5"/>
      <c r="QS91" s="5"/>
      <c r="QT91" s="5"/>
      <c r="QU91" s="5"/>
      <c r="QV91" s="5"/>
      <c r="QW91" s="5"/>
      <c r="QX91" s="5"/>
      <c r="QY91" s="5"/>
      <c r="QZ91" s="5"/>
      <c r="RA91" s="5"/>
      <c r="RB91" s="5"/>
      <c r="RC91" s="5"/>
      <c r="RD91" s="5"/>
      <c r="RE91" s="5"/>
      <c r="RF91" s="5"/>
      <c r="RG91" s="5"/>
      <c r="RH91" s="5"/>
      <c r="RI91" s="5"/>
      <c r="RJ91" s="5"/>
      <c r="RK91" s="5"/>
      <c r="RL91" s="5"/>
      <c r="RM91" s="5"/>
      <c r="RN91" s="5"/>
      <c r="RO91" s="5"/>
      <c r="RP91" s="5"/>
      <c r="RQ91" s="5"/>
      <c r="RR91" s="5"/>
      <c r="RS91" s="5"/>
      <c r="RT91" s="5"/>
      <c r="RU91" s="5"/>
      <c r="RV91" s="5"/>
      <c r="RW91" s="5"/>
      <c r="RX91" s="5"/>
      <c r="RY91" s="5"/>
      <c r="RZ91" s="5"/>
      <c r="SA91" s="5"/>
      <c r="SB91" s="5"/>
      <c r="SC91" s="5"/>
      <c r="SD91" s="5"/>
      <c r="SE91" s="5"/>
      <c r="SF91" s="5"/>
      <c r="SG91" s="5"/>
      <c r="SH91" s="5"/>
      <c r="SI91" s="5"/>
      <c r="SJ91" s="5"/>
      <c r="SK91" s="5"/>
      <c r="SL91" s="5"/>
      <c r="SM91" s="5"/>
      <c r="SN91" s="5"/>
      <c r="SO91" s="5"/>
      <c r="SP91" s="5"/>
      <c r="SQ91" s="5"/>
      <c r="SR91" s="5"/>
      <c r="SS91" s="5"/>
      <c r="ST91" s="5"/>
      <c r="SU91" s="5"/>
      <c r="SV91" s="5"/>
      <c r="SW91" s="5"/>
      <c r="SX91" s="5"/>
      <c r="SY91" s="5"/>
      <c r="SZ91" s="5"/>
      <c r="TA91" s="5"/>
      <c r="TB91" s="5"/>
      <c r="TC91" s="5"/>
      <c r="TD91" s="5"/>
      <c r="TE91" s="5"/>
      <c r="TF91" s="5"/>
      <c r="TG91" s="5"/>
      <c r="TH91" s="5"/>
      <c r="TI91" s="5"/>
      <c r="TJ91" s="5"/>
      <c r="TK91" s="5"/>
      <c r="TL91" s="5"/>
      <c r="TM91" s="5"/>
      <c r="TN91" s="5"/>
      <c r="TO91" s="5"/>
      <c r="TP91" s="5"/>
      <c r="TQ91" s="5"/>
      <c r="TR91" s="5"/>
      <c r="TS91" s="5"/>
      <c r="TT91" s="5"/>
      <c r="TU91" s="5"/>
      <c r="TV91" s="5"/>
      <c r="TW91" s="5"/>
      <c r="TX91" s="5"/>
      <c r="TY91" s="5"/>
      <c r="TZ91" s="5"/>
      <c r="UA91" s="5"/>
      <c r="UB91" s="5"/>
      <c r="UC91" s="5"/>
      <c r="UD91" s="5"/>
      <c r="UE91" s="5"/>
      <c r="UF91" s="5"/>
      <c r="UG91" s="5"/>
      <c r="UH91" s="5"/>
      <c r="UI91" s="5"/>
      <c r="UJ91" s="5"/>
      <c r="UK91" s="5"/>
      <c r="UL91" s="5"/>
      <c r="UM91" s="5"/>
      <c r="UN91" s="5"/>
      <c r="UO91" s="5"/>
      <c r="UP91" s="5"/>
      <c r="UQ91" s="5"/>
      <c r="UR91" s="5"/>
      <c r="US91" s="5"/>
      <c r="UT91" s="5"/>
      <c r="UU91" s="5"/>
      <c r="UV91" s="5"/>
      <c r="UW91" s="5"/>
      <c r="UX91" s="5"/>
      <c r="UY91" s="5"/>
      <c r="UZ91" s="5"/>
      <c r="VA91" s="5"/>
      <c r="VB91" s="5"/>
      <c r="VC91" s="5"/>
      <c r="VD91" s="5"/>
      <c r="VE91" s="5"/>
      <c r="VF91" s="5"/>
      <c r="VG91" s="5"/>
      <c r="VH91" s="5"/>
      <c r="VI91" s="5"/>
      <c r="VJ91" s="5"/>
      <c r="VK91" s="5"/>
      <c r="VL91" s="5"/>
      <c r="VM91" s="5"/>
      <c r="VN91" s="5"/>
      <c r="VO91" s="5"/>
      <c r="VP91" s="5"/>
      <c r="VQ91" s="5"/>
      <c r="VR91" s="5"/>
      <c r="VS91" s="5"/>
      <c r="VT91" s="5"/>
      <c r="VU91" s="5"/>
      <c r="VV91" s="5"/>
      <c r="VW91" s="5"/>
      <c r="VX91" s="5"/>
      <c r="VY91" s="5"/>
      <c r="VZ91" s="5"/>
      <c r="WA91" s="5"/>
      <c r="WB91" s="5"/>
      <c r="WC91" s="5"/>
      <c r="WD91" s="5"/>
      <c r="WE91" s="5"/>
      <c r="WF91" s="5"/>
      <c r="WG91" s="5"/>
      <c r="WH91" s="5"/>
      <c r="WI91" s="5"/>
      <c r="WJ91" s="5"/>
      <c r="WK91" s="5"/>
      <c r="WL91" s="5"/>
      <c r="WM91" s="5"/>
      <c r="WN91" s="5"/>
      <c r="WO91" s="5"/>
      <c r="WP91" s="5"/>
      <c r="WQ91" s="5"/>
      <c r="WR91" s="5"/>
      <c r="WS91" s="5"/>
      <c r="WT91" s="5"/>
      <c r="WU91" s="5"/>
      <c r="WV91" s="5"/>
      <c r="WW91" s="5"/>
      <c r="WX91" s="5"/>
      <c r="WY91" s="5"/>
      <c r="WZ91" s="5"/>
      <c r="XA91" s="5"/>
      <c r="XB91" s="5"/>
      <c r="XC91" s="5"/>
      <c r="XD91" s="5"/>
      <c r="XE91" s="5"/>
      <c r="XF91" s="5"/>
      <c r="XG91" s="5"/>
      <c r="XH91" s="5"/>
      <c r="XI91" s="5"/>
      <c r="XJ91" s="5"/>
      <c r="XK91" s="5"/>
      <c r="XL91" s="5"/>
      <c r="XM91" s="5"/>
      <c r="XN91" s="5"/>
      <c r="XO91" s="5"/>
      <c r="XP91" s="5"/>
      <c r="XQ91" s="5"/>
      <c r="XR91" s="5"/>
      <c r="XS91" s="5"/>
      <c r="XT91" s="5"/>
      <c r="XU91" s="5"/>
      <c r="XV91" s="5"/>
      <c r="XW91" s="5"/>
    </row>
    <row r="92" spans="39:647" x14ac:dyDescent="0.45">
      <c r="AM92" s="5"/>
      <c r="AN92" s="5"/>
      <c r="AO92" s="5"/>
      <c r="AP92" s="5"/>
      <c r="AQ92" s="5"/>
      <c r="AR92" s="5"/>
      <c r="AS92" s="5"/>
      <c r="AT92" s="5"/>
      <c r="AU92" s="5"/>
      <c r="AV92" s="5"/>
      <c r="AW92" s="5"/>
      <c r="AX92" s="5"/>
      <c r="AY92" s="5"/>
      <c r="AZ92" s="5"/>
      <c r="BA92" s="5"/>
      <c r="BB92" s="5"/>
      <c r="BC92" s="5"/>
      <c r="BD92" s="5"/>
      <c r="BE92" s="5"/>
      <c r="BF92" s="5"/>
      <c r="BG92" s="5"/>
      <c r="BH92" s="5"/>
      <c r="BI92" s="5"/>
      <c r="BJ92" s="5"/>
      <c r="BK92" s="5"/>
      <c r="BL92" s="5"/>
      <c r="BM92" s="5"/>
      <c r="BN92" s="5"/>
      <c r="BO92" s="5"/>
      <c r="BP92" s="5"/>
      <c r="BQ92" s="5"/>
      <c r="BR92" s="5"/>
      <c r="BS92" s="5"/>
      <c r="BT92" s="5"/>
      <c r="BU92" s="5"/>
      <c r="BV92" s="5"/>
      <c r="BW92" s="5"/>
      <c r="BX92" s="5"/>
      <c r="BY92" s="5"/>
      <c r="BZ92" s="5"/>
      <c r="CA92" s="5"/>
      <c r="CB92" s="5"/>
      <c r="CC92" s="5"/>
      <c r="CD92" s="5"/>
      <c r="CE92" s="5"/>
      <c r="CF92" s="5"/>
      <c r="CG92" s="5"/>
      <c r="CH92" s="5"/>
      <c r="CI92" s="5"/>
      <c r="CJ92" s="5"/>
      <c r="CK92" s="5"/>
      <c r="CL92" s="5"/>
      <c r="CM92" s="5"/>
      <c r="CN92" s="5"/>
      <c r="CO92" s="5"/>
      <c r="CP92" s="5"/>
      <c r="CQ92" s="5"/>
      <c r="CR92" s="5"/>
      <c r="CS92" s="5"/>
      <c r="CT92" s="5"/>
      <c r="CU92" s="5"/>
      <c r="CV92" s="5"/>
      <c r="CW92" s="5"/>
      <c r="CX92" s="5"/>
      <c r="CY92" s="5"/>
      <c r="CZ92" s="5"/>
      <c r="DA92" s="5"/>
      <c r="DB92" s="5"/>
      <c r="DC92" s="5"/>
      <c r="DD92" s="5"/>
      <c r="DE92" s="5"/>
      <c r="DF92" s="5"/>
      <c r="DG92" s="5"/>
      <c r="DH92" s="5"/>
      <c r="DI92" s="5"/>
      <c r="DJ92" s="5"/>
      <c r="DK92" s="5"/>
      <c r="DL92" s="5"/>
      <c r="DM92" s="5"/>
      <c r="DN92" s="5"/>
      <c r="DO92" s="5"/>
      <c r="DP92" s="5"/>
      <c r="DQ92" s="5"/>
      <c r="DR92" s="5"/>
      <c r="DS92" s="5"/>
      <c r="DT92" s="5"/>
      <c r="DU92" s="5"/>
      <c r="DV92" s="5"/>
      <c r="DW92" s="5"/>
      <c r="DX92" s="5"/>
      <c r="DY92" s="5"/>
      <c r="DZ92" s="5"/>
      <c r="EA92" s="5"/>
      <c r="EB92" s="5"/>
      <c r="EC92" s="5"/>
      <c r="ED92" s="5"/>
      <c r="EE92" s="5"/>
      <c r="EF92" s="5"/>
      <c r="EG92" s="5"/>
      <c r="EH92" s="5"/>
      <c r="EI92" s="5"/>
      <c r="EJ92" s="5"/>
      <c r="EK92" s="5"/>
      <c r="EL92" s="5"/>
      <c r="EM92" s="5"/>
      <c r="EN92" s="5"/>
      <c r="EO92" s="5"/>
      <c r="EP92" s="5"/>
      <c r="EQ92" s="5"/>
      <c r="ER92" s="5"/>
      <c r="ES92" s="5"/>
      <c r="ET92" s="5"/>
      <c r="EU92" s="5"/>
      <c r="EV92" s="5"/>
      <c r="EW92" s="5"/>
      <c r="EX92" s="5"/>
      <c r="EY92" s="5"/>
      <c r="EZ92" s="5"/>
      <c r="FA92" s="5"/>
      <c r="FB92" s="5"/>
      <c r="FC92" s="5"/>
      <c r="FD92" s="5"/>
      <c r="FE92" s="5"/>
      <c r="FF92" s="5"/>
      <c r="FG92" s="5"/>
      <c r="FH92" s="5"/>
      <c r="FI92" s="5"/>
      <c r="FJ92" s="5"/>
      <c r="FK92" s="5"/>
      <c r="FL92" s="5"/>
      <c r="FM92" s="5"/>
      <c r="FN92" s="5"/>
      <c r="FO92" s="5"/>
      <c r="FP92" s="5"/>
      <c r="FQ92" s="5"/>
      <c r="FR92" s="5"/>
      <c r="FS92" s="5"/>
      <c r="FT92" s="5"/>
      <c r="FU92" s="5"/>
      <c r="FV92" s="5"/>
      <c r="FW92" s="5"/>
      <c r="FX92" s="5"/>
      <c r="FY92" s="5"/>
      <c r="FZ92" s="5"/>
      <c r="GA92" s="5"/>
      <c r="GB92" s="5"/>
      <c r="GC92" s="5"/>
      <c r="GD92" s="5"/>
      <c r="GE92" s="5"/>
      <c r="GF92" s="5"/>
      <c r="GG92" s="5"/>
      <c r="GH92" s="5"/>
      <c r="GI92" s="5"/>
      <c r="GJ92" s="5"/>
      <c r="GK92" s="5"/>
      <c r="GL92" s="5"/>
      <c r="GM92" s="5"/>
      <c r="GN92" s="5"/>
      <c r="GO92" s="5"/>
      <c r="GP92" s="5"/>
      <c r="GQ92" s="5"/>
      <c r="GR92" s="5"/>
      <c r="GS92" s="5"/>
      <c r="GT92" s="5"/>
      <c r="GU92" s="5"/>
      <c r="GV92" s="5"/>
      <c r="GW92" s="5"/>
      <c r="GX92" s="5"/>
      <c r="GY92" s="5"/>
      <c r="GZ92" s="5"/>
      <c r="HA92" s="5"/>
      <c r="HB92" s="5"/>
      <c r="HC92" s="5"/>
      <c r="HD92" s="5"/>
      <c r="HE92" s="5"/>
      <c r="HF92" s="5"/>
      <c r="HG92" s="5"/>
      <c r="HH92" s="5"/>
      <c r="HI92" s="5"/>
      <c r="HJ92" s="5"/>
      <c r="HK92" s="5"/>
      <c r="HL92" s="5"/>
      <c r="HM92" s="5"/>
      <c r="HN92" s="5"/>
      <c r="HO92" s="5"/>
      <c r="HP92" s="5"/>
      <c r="HQ92" s="5"/>
      <c r="HR92" s="5"/>
      <c r="HS92" s="5"/>
      <c r="HT92" s="5"/>
      <c r="HU92" s="5"/>
      <c r="HV92" s="5"/>
      <c r="HW92" s="5"/>
      <c r="HX92" s="5"/>
      <c r="HY92" s="5"/>
      <c r="HZ92" s="5"/>
      <c r="IA92" s="5"/>
      <c r="IB92" s="5"/>
      <c r="IC92" s="5"/>
      <c r="ID92" s="5"/>
      <c r="IE92" s="5"/>
      <c r="IF92" s="5"/>
      <c r="IG92" s="5"/>
      <c r="IH92" s="5"/>
      <c r="II92" s="5"/>
      <c r="IJ92" s="5"/>
      <c r="IK92" s="5"/>
      <c r="IL92" s="5"/>
      <c r="IM92" s="5"/>
      <c r="IN92" s="5"/>
      <c r="IO92" s="5"/>
      <c r="IP92" s="5"/>
      <c r="IQ92" s="5"/>
      <c r="IR92" s="5"/>
      <c r="IS92" s="5"/>
      <c r="IT92" s="5"/>
      <c r="IU92" s="5"/>
      <c r="IV92" s="5"/>
      <c r="IW92" s="5"/>
      <c r="IX92" s="5"/>
      <c r="IY92" s="5"/>
      <c r="IZ92" s="5"/>
      <c r="JA92" s="5"/>
      <c r="JB92" s="5"/>
      <c r="JC92" s="5"/>
      <c r="JD92" s="5"/>
      <c r="JE92" s="5"/>
      <c r="JF92" s="5"/>
      <c r="JG92" s="5"/>
      <c r="JH92" s="5"/>
      <c r="JI92" s="5"/>
      <c r="JJ92" s="5"/>
      <c r="JK92" s="5"/>
      <c r="JL92" s="5"/>
      <c r="JM92" s="5"/>
      <c r="JN92" s="5"/>
      <c r="JO92" s="5"/>
      <c r="JP92" s="5"/>
      <c r="JQ92" s="5"/>
      <c r="JR92" s="5"/>
      <c r="JS92" s="5"/>
      <c r="JT92" s="5"/>
      <c r="JU92" s="5"/>
      <c r="JV92" s="5"/>
      <c r="JW92" s="5"/>
      <c r="JX92" s="5"/>
      <c r="JY92" s="5"/>
      <c r="JZ92" s="5"/>
      <c r="KA92" s="5"/>
      <c r="KB92" s="5"/>
      <c r="KC92" s="5"/>
      <c r="KD92" s="5"/>
      <c r="KE92" s="5"/>
      <c r="KF92" s="5"/>
      <c r="KG92" s="5"/>
      <c r="KH92" s="5"/>
      <c r="KI92" s="5"/>
      <c r="KJ92" s="5"/>
      <c r="KK92" s="5"/>
      <c r="KL92" s="5"/>
      <c r="KM92" s="5"/>
      <c r="KN92" s="5"/>
      <c r="KO92" s="5"/>
      <c r="KP92" s="5"/>
      <c r="KQ92" s="5"/>
      <c r="KR92" s="5"/>
      <c r="KS92" s="5"/>
      <c r="KT92" s="5"/>
      <c r="KU92" s="5"/>
      <c r="KV92" s="5"/>
      <c r="KW92" s="5"/>
      <c r="KX92" s="5"/>
      <c r="KY92" s="5"/>
      <c r="KZ92" s="5"/>
      <c r="LA92" s="5"/>
      <c r="LB92" s="5"/>
      <c r="LC92" s="5"/>
      <c r="LD92" s="5"/>
      <c r="LE92" s="5"/>
      <c r="LF92" s="5"/>
      <c r="LG92" s="5"/>
      <c r="LH92" s="5"/>
      <c r="LI92" s="5"/>
      <c r="LJ92" s="5"/>
      <c r="LK92" s="5"/>
      <c r="LL92" s="5"/>
      <c r="LM92" s="5"/>
      <c r="LN92" s="5"/>
      <c r="LO92" s="5"/>
      <c r="LP92" s="5"/>
      <c r="LQ92" s="5"/>
      <c r="LR92" s="5"/>
      <c r="LS92" s="5"/>
      <c r="LT92" s="5"/>
      <c r="LU92" s="5"/>
      <c r="LV92" s="5"/>
      <c r="LW92" s="5"/>
      <c r="LX92" s="5"/>
      <c r="LY92" s="5"/>
      <c r="LZ92" s="5"/>
      <c r="MA92" s="5"/>
      <c r="MB92" s="5"/>
      <c r="MC92" s="5"/>
      <c r="MD92" s="5"/>
      <c r="ME92" s="5"/>
      <c r="MF92" s="5"/>
      <c r="MG92" s="5"/>
      <c r="MH92" s="5"/>
      <c r="MI92" s="5"/>
      <c r="MJ92" s="5"/>
      <c r="MK92" s="5"/>
      <c r="ML92" s="5"/>
      <c r="MM92" s="5"/>
      <c r="MN92" s="5"/>
      <c r="MO92" s="5"/>
      <c r="MP92" s="5"/>
      <c r="MQ92" s="5"/>
      <c r="MR92" s="5"/>
      <c r="MS92" s="5"/>
      <c r="MT92" s="5"/>
      <c r="MU92" s="5"/>
      <c r="MV92" s="5"/>
      <c r="MW92" s="5"/>
      <c r="MX92" s="5"/>
      <c r="MY92" s="5"/>
      <c r="MZ92" s="5"/>
      <c r="NA92" s="5"/>
      <c r="NB92" s="5"/>
      <c r="NC92" s="5"/>
      <c r="ND92" s="5"/>
      <c r="NE92" s="5"/>
      <c r="NF92" s="5"/>
      <c r="NG92" s="5"/>
      <c r="NH92" s="5"/>
      <c r="NI92" s="5"/>
      <c r="NJ92" s="5"/>
      <c r="NK92" s="5"/>
      <c r="NL92" s="5"/>
      <c r="NM92" s="5"/>
      <c r="NN92" s="5"/>
      <c r="NO92" s="5"/>
      <c r="NP92" s="5"/>
      <c r="NQ92" s="5"/>
      <c r="NR92" s="5"/>
      <c r="NS92" s="5"/>
      <c r="NT92" s="5"/>
      <c r="NU92" s="5"/>
      <c r="NV92" s="5"/>
      <c r="NW92" s="5"/>
      <c r="NX92" s="5"/>
      <c r="NY92" s="5"/>
      <c r="NZ92" s="5"/>
      <c r="OA92" s="5"/>
      <c r="OB92" s="5"/>
      <c r="OC92" s="5"/>
      <c r="OD92" s="5"/>
      <c r="OE92" s="5"/>
      <c r="OF92" s="5"/>
      <c r="OG92" s="5"/>
      <c r="OH92" s="5"/>
      <c r="OI92" s="5"/>
      <c r="OJ92" s="5"/>
      <c r="OK92" s="5"/>
      <c r="OL92" s="5"/>
      <c r="OM92" s="5"/>
      <c r="ON92" s="5"/>
      <c r="OO92" s="5"/>
      <c r="OP92" s="5"/>
      <c r="OQ92" s="5"/>
      <c r="OR92" s="5"/>
      <c r="OS92" s="5"/>
      <c r="OT92" s="5"/>
      <c r="OU92" s="5"/>
      <c r="OV92" s="5"/>
      <c r="OW92" s="5"/>
      <c r="OX92" s="5"/>
      <c r="OY92" s="5"/>
      <c r="OZ92" s="5"/>
      <c r="PA92" s="5"/>
      <c r="PB92" s="5"/>
      <c r="PC92" s="5"/>
      <c r="PD92" s="5"/>
      <c r="PE92" s="5"/>
      <c r="PF92" s="5"/>
      <c r="PG92" s="5"/>
      <c r="PH92" s="5"/>
      <c r="PI92" s="5"/>
      <c r="PJ92" s="5"/>
      <c r="PK92" s="5"/>
      <c r="PL92" s="5"/>
      <c r="PM92" s="5"/>
      <c r="PN92" s="5"/>
      <c r="PO92" s="5"/>
      <c r="PP92" s="5"/>
      <c r="PQ92" s="5"/>
      <c r="PR92" s="5"/>
      <c r="PS92" s="5"/>
      <c r="PT92" s="5"/>
      <c r="PU92" s="5"/>
      <c r="PV92" s="5"/>
      <c r="PW92" s="5"/>
      <c r="PX92" s="5"/>
      <c r="PY92" s="5"/>
      <c r="PZ92" s="5"/>
      <c r="QA92" s="5"/>
      <c r="QB92" s="5"/>
      <c r="QC92" s="5"/>
      <c r="QD92" s="5"/>
      <c r="QE92" s="5"/>
      <c r="QF92" s="5"/>
      <c r="QG92" s="5"/>
      <c r="QH92" s="5"/>
      <c r="QI92" s="5"/>
      <c r="QJ92" s="5"/>
      <c r="QK92" s="5"/>
      <c r="QL92" s="5"/>
      <c r="QM92" s="5"/>
      <c r="QN92" s="5"/>
      <c r="QO92" s="5"/>
      <c r="QP92" s="5"/>
      <c r="QQ92" s="5"/>
      <c r="QR92" s="5"/>
      <c r="QS92" s="5"/>
      <c r="QT92" s="5"/>
      <c r="QU92" s="5"/>
      <c r="QV92" s="5"/>
      <c r="QW92" s="5"/>
      <c r="QX92" s="5"/>
      <c r="QY92" s="5"/>
      <c r="QZ92" s="5"/>
      <c r="RA92" s="5"/>
      <c r="RB92" s="5"/>
      <c r="RC92" s="5"/>
      <c r="RD92" s="5"/>
      <c r="RE92" s="5"/>
      <c r="RF92" s="5"/>
      <c r="RG92" s="5"/>
      <c r="RH92" s="5"/>
      <c r="RI92" s="5"/>
      <c r="RJ92" s="5"/>
      <c r="RK92" s="5"/>
      <c r="RL92" s="5"/>
      <c r="RM92" s="5"/>
      <c r="RN92" s="5"/>
      <c r="RO92" s="5"/>
      <c r="RP92" s="5"/>
      <c r="RQ92" s="5"/>
      <c r="RR92" s="5"/>
      <c r="RS92" s="5"/>
      <c r="RT92" s="5"/>
      <c r="RU92" s="5"/>
      <c r="RV92" s="5"/>
      <c r="RW92" s="5"/>
      <c r="RX92" s="5"/>
      <c r="RY92" s="5"/>
      <c r="RZ92" s="5"/>
      <c r="SA92" s="5"/>
      <c r="SB92" s="5"/>
      <c r="SC92" s="5"/>
      <c r="SD92" s="5"/>
      <c r="SE92" s="5"/>
      <c r="SF92" s="5"/>
      <c r="SG92" s="5"/>
      <c r="SH92" s="5"/>
      <c r="SI92" s="5"/>
      <c r="SJ92" s="5"/>
      <c r="SK92" s="5"/>
      <c r="SL92" s="5"/>
      <c r="SM92" s="5"/>
      <c r="SN92" s="5"/>
      <c r="SO92" s="5"/>
      <c r="SP92" s="5"/>
      <c r="SQ92" s="5"/>
      <c r="SR92" s="5"/>
      <c r="SS92" s="5"/>
      <c r="ST92" s="5"/>
      <c r="SU92" s="5"/>
      <c r="SV92" s="5"/>
      <c r="SW92" s="5"/>
      <c r="SX92" s="5"/>
      <c r="SY92" s="5"/>
      <c r="SZ92" s="5"/>
      <c r="TA92" s="5"/>
      <c r="TB92" s="5"/>
      <c r="TC92" s="5"/>
      <c r="TD92" s="5"/>
      <c r="TE92" s="5"/>
      <c r="TF92" s="5"/>
      <c r="TG92" s="5"/>
      <c r="TH92" s="5"/>
      <c r="TI92" s="5"/>
      <c r="TJ92" s="5"/>
      <c r="TK92" s="5"/>
      <c r="TL92" s="5"/>
      <c r="TM92" s="5"/>
      <c r="TN92" s="5"/>
      <c r="TO92" s="5"/>
      <c r="TP92" s="5"/>
      <c r="TQ92" s="5"/>
      <c r="TR92" s="5"/>
      <c r="TS92" s="5"/>
      <c r="TT92" s="5"/>
      <c r="TU92" s="5"/>
      <c r="TV92" s="5"/>
      <c r="TW92" s="5"/>
      <c r="TX92" s="5"/>
      <c r="TY92" s="5"/>
      <c r="TZ92" s="5"/>
      <c r="UA92" s="5"/>
      <c r="UB92" s="5"/>
      <c r="UC92" s="5"/>
      <c r="UD92" s="5"/>
      <c r="UE92" s="5"/>
      <c r="UF92" s="5"/>
      <c r="UG92" s="5"/>
      <c r="UH92" s="5"/>
      <c r="UI92" s="5"/>
      <c r="UJ92" s="5"/>
      <c r="UK92" s="5"/>
      <c r="UL92" s="5"/>
      <c r="UM92" s="5"/>
      <c r="UN92" s="5"/>
      <c r="UO92" s="5"/>
      <c r="UP92" s="5"/>
      <c r="UQ92" s="5"/>
      <c r="UR92" s="5"/>
      <c r="US92" s="5"/>
      <c r="UT92" s="5"/>
      <c r="UU92" s="5"/>
      <c r="UV92" s="5"/>
      <c r="UW92" s="5"/>
      <c r="UX92" s="5"/>
      <c r="UY92" s="5"/>
      <c r="UZ92" s="5"/>
      <c r="VA92" s="5"/>
      <c r="VB92" s="5"/>
      <c r="VC92" s="5"/>
      <c r="VD92" s="5"/>
      <c r="VE92" s="5"/>
      <c r="VF92" s="5"/>
      <c r="VG92" s="5"/>
      <c r="VH92" s="5"/>
      <c r="VI92" s="5"/>
      <c r="VJ92" s="5"/>
      <c r="VK92" s="5"/>
      <c r="VL92" s="5"/>
      <c r="VM92" s="5"/>
      <c r="VN92" s="5"/>
      <c r="VO92" s="5"/>
      <c r="VP92" s="5"/>
      <c r="VQ92" s="5"/>
      <c r="VR92" s="5"/>
      <c r="VS92" s="5"/>
      <c r="VT92" s="5"/>
      <c r="VU92" s="5"/>
      <c r="VV92" s="5"/>
      <c r="VW92" s="5"/>
      <c r="VX92" s="5"/>
      <c r="VY92" s="5"/>
      <c r="VZ92" s="5"/>
      <c r="WA92" s="5"/>
      <c r="WB92" s="5"/>
      <c r="WC92" s="5"/>
      <c r="WD92" s="5"/>
      <c r="WE92" s="5"/>
      <c r="WF92" s="5"/>
      <c r="WG92" s="5"/>
      <c r="WH92" s="5"/>
      <c r="WI92" s="5"/>
      <c r="WJ92" s="5"/>
      <c r="WK92" s="5"/>
      <c r="WL92" s="5"/>
      <c r="WM92" s="5"/>
      <c r="WN92" s="5"/>
      <c r="WO92" s="5"/>
      <c r="WP92" s="5"/>
      <c r="WQ92" s="5"/>
      <c r="WR92" s="5"/>
      <c r="WS92" s="5"/>
      <c r="WT92" s="5"/>
      <c r="WU92" s="5"/>
      <c r="WV92" s="5"/>
      <c r="WW92" s="5"/>
      <c r="WX92" s="5"/>
      <c r="WY92" s="5"/>
      <c r="WZ92" s="5"/>
      <c r="XA92" s="5"/>
      <c r="XB92" s="5"/>
      <c r="XC92" s="5"/>
      <c r="XD92" s="5"/>
      <c r="XE92" s="5"/>
      <c r="XF92" s="5"/>
      <c r="XG92" s="5"/>
      <c r="XH92" s="5"/>
      <c r="XI92" s="5"/>
      <c r="XJ92" s="5"/>
      <c r="XK92" s="5"/>
      <c r="XL92" s="5"/>
      <c r="XM92" s="5"/>
      <c r="XN92" s="5"/>
      <c r="XO92" s="5"/>
      <c r="XP92" s="5"/>
      <c r="XQ92" s="5"/>
      <c r="XR92" s="5"/>
      <c r="XS92" s="5"/>
      <c r="XT92" s="5"/>
      <c r="XU92" s="5"/>
      <c r="XV92" s="5"/>
      <c r="XW92" s="5"/>
    </row>
    <row r="93" spans="39:647" x14ac:dyDescent="0.45">
      <c r="AM93" s="5"/>
      <c r="AN93" s="5"/>
      <c r="AO93" s="5"/>
      <c r="AP93" s="5"/>
      <c r="AQ93" s="5"/>
      <c r="AR93" s="5"/>
      <c r="AS93" s="5"/>
      <c r="AT93" s="5"/>
      <c r="AU93" s="5"/>
      <c r="AV93" s="5"/>
      <c r="AW93" s="5"/>
      <c r="AX93" s="5"/>
      <c r="AY93" s="5"/>
      <c r="AZ93" s="5"/>
      <c r="BA93" s="5"/>
      <c r="BB93" s="5"/>
      <c r="BC93" s="5"/>
      <c r="BD93" s="5"/>
      <c r="BE93" s="5"/>
      <c r="BF93" s="5"/>
      <c r="BG93" s="5"/>
      <c r="BH93" s="5"/>
      <c r="BI93" s="5"/>
      <c r="BJ93" s="5"/>
      <c r="BK93" s="5"/>
      <c r="BL93" s="5"/>
      <c r="BM93" s="5"/>
      <c r="BN93" s="5"/>
      <c r="BO93" s="5"/>
      <c r="BP93" s="5"/>
      <c r="BQ93" s="5"/>
      <c r="BR93" s="5"/>
      <c r="BS93" s="5"/>
      <c r="BT93" s="5"/>
      <c r="BU93" s="5"/>
      <c r="BV93" s="5"/>
      <c r="BW93" s="5"/>
      <c r="BX93" s="5"/>
      <c r="BY93" s="5"/>
      <c r="BZ93" s="5"/>
      <c r="CA93" s="5"/>
      <c r="CB93" s="5"/>
      <c r="CC93" s="5"/>
      <c r="CD93" s="5"/>
      <c r="CE93" s="5"/>
      <c r="CF93" s="5"/>
      <c r="CG93" s="5"/>
      <c r="CH93" s="5"/>
      <c r="CI93" s="5"/>
      <c r="CJ93" s="5"/>
      <c r="CK93" s="5"/>
      <c r="CL93" s="5"/>
      <c r="CM93" s="5"/>
      <c r="CN93" s="5"/>
      <c r="CO93" s="5"/>
      <c r="CP93" s="5"/>
      <c r="CQ93" s="5"/>
      <c r="CR93" s="5"/>
      <c r="CS93" s="5"/>
      <c r="CT93" s="5"/>
      <c r="CU93" s="5"/>
      <c r="CV93" s="5"/>
      <c r="CW93" s="5"/>
      <c r="CX93" s="5"/>
      <c r="CY93" s="5"/>
      <c r="CZ93" s="5"/>
      <c r="DA93" s="5"/>
      <c r="DB93" s="5"/>
      <c r="DC93" s="5"/>
      <c r="DD93" s="5"/>
      <c r="DE93" s="5"/>
      <c r="DF93" s="5"/>
      <c r="DG93" s="5"/>
      <c r="DH93" s="5"/>
      <c r="DI93" s="5"/>
      <c r="DJ93" s="5"/>
      <c r="DK93" s="5"/>
      <c r="DL93" s="5"/>
      <c r="DM93" s="5"/>
      <c r="DN93" s="5"/>
      <c r="DO93" s="5"/>
      <c r="DP93" s="5"/>
      <c r="DQ93" s="5"/>
      <c r="DR93" s="5"/>
      <c r="DS93" s="5"/>
      <c r="DT93" s="5"/>
      <c r="DU93" s="5"/>
      <c r="DV93" s="5"/>
      <c r="DW93" s="5"/>
      <c r="DX93" s="5"/>
      <c r="DY93" s="5"/>
      <c r="DZ93" s="5"/>
      <c r="EA93" s="5"/>
      <c r="EB93" s="5"/>
      <c r="EC93" s="5"/>
      <c r="ED93" s="5"/>
      <c r="EE93" s="5"/>
      <c r="EF93" s="5"/>
      <c r="EG93" s="5"/>
      <c r="EH93" s="5"/>
      <c r="EI93" s="5"/>
      <c r="EJ93" s="5"/>
      <c r="EK93" s="5"/>
      <c r="EL93" s="5"/>
      <c r="EM93" s="5"/>
      <c r="EN93" s="5"/>
      <c r="EO93" s="5"/>
      <c r="EP93" s="5"/>
      <c r="EQ93" s="5"/>
      <c r="ER93" s="5"/>
      <c r="ES93" s="5"/>
      <c r="ET93" s="5"/>
      <c r="EU93" s="5"/>
      <c r="EV93" s="5"/>
      <c r="EW93" s="5"/>
      <c r="EX93" s="5"/>
      <c r="EY93" s="5"/>
      <c r="EZ93" s="5"/>
      <c r="FA93" s="5"/>
      <c r="FB93" s="5"/>
      <c r="FC93" s="5"/>
      <c r="FD93" s="5"/>
      <c r="FE93" s="5"/>
      <c r="FF93" s="5"/>
      <c r="FG93" s="5"/>
      <c r="FH93" s="5"/>
      <c r="FI93" s="5"/>
      <c r="FJ93" s="5"/>
      <c r="FK93" s="5"/>
      <c r="FL93" s="5"/>
      <c r="FM93" s="5"/>
      <c r="FN93" s="5"/>
      <c r="FO93" s="5"/>
      <c r="FP93" s="5"/>
      <c r="FQ93" s="5"/>
      <c r="FR93" s="5"/>
      <c r="FS93" s="5"/>
      <c r="FT93" s="5"/>
      <c r="FU93" s="5"/>
      <c r="FV93" s="5"/>
      <c r="FW93" s="5"/>
      <c r="FX93" s="5"/>
      <c r="FY93" s="5"/>
      <c r="FZ93" s="5"/>
      <c r="GA93" s="5"/>
      <c r="GB93" s="5"/>
      <c r="GC93" s="5"/>
      <c r="GD93" s="5"/>
      <c r="GE93" s="5"/>
      <c r="GF93" s="5"/>
      <c r="GG93" s="5"/>
      <c r="GH93" s="5"/>
      <c r="GI93" s="5"/>
      <c r="GJ93" s="5"/>
      <c r="GK93" s="5"/>
      <c r="GL93" s="5"/>
      <c r="GM93" s="5"/>
      <c r="GN93" s="5"/>
      <c r="GO93" s="5"/>
      <c r="GP93" s="5"/>
      <c r="GQ93" s="5"/>
      <c r="GR93" s="5"/>
      <c r="GS93" s="5"/>
      <c r="GT93" s="5"/>
      <c r="GU93" s="5"/>
      <c r="GV93" s="5"/>
      <c r="GW93" s="5"/>
      <c r="GX93" s="5"/>
      <c r="GY93" s="5"/>
      <c r="GZ93" s="5"/>
      <c r="HA93" s="5"/>
      <c r="HB93" s="5"/>
      <c r="HC93" s="5"/>
      <c r="HD93" s="5"/>
      <c r="HE93" s="5"/>
      <c r="HF93" s="5"/>
      <c r="HG93" s="5"/>
      <c r="HH93" s="5"/>
      <c r="HI93" s="5"/>
      <c r="HJ93" s="5"/>
      <c r="HK93" s="5"/>
      <c r="HL93" s="5"/>
      <c r="HM93" s="5"/>
      <c r="HN93" s="5"/>
      <c r="HO93" s="5"/>
      <c r="HP93" s="5"/>
      <c r="HQ93" s="5"/>
      <c r="HR93" s="5"/>
      <c r="HS93" s="5"/>
      <c r="HT93" s="5"/>
      <c r="HU93" s="5"/>
      <c r="HV93" s="5"/>
      <c r="HW93" s="5"/>
      <c r="HX93" s="5"/>
      <c r="HY93" s="5"/>
      <c r="HZ93" s="5"/>
      <c r="IA93" s="5"/>
      <c r="IB93" s="5"/>
      <c r="IC93" s="5"/>
      <c r="ID93" s="5"/>
      <c r="IE93" s="5"/>
      <c r="IF93" s="5"/>
      <c r="IG93" s="5"/>
      <c r="IH93" s="5"/>
      <c r="II93" s="5"/>
      <c r="IJ93" s="5"/>
      <c r="IK93" s="5"/>
      <c r="IL93" s="5"/>
      <c r="IM93" s="5"/>
      <c r="IN93" s="5"/>
      <c r="IO93" s="5"/>
      <c r="IP93" s="5"/>
      <c r="IQ93" s="5"/>
      <c r="IR93" s="5"/>
      <c r="IS93" s="5"/>
      <c r="IT93" s="5"/>
      <c r="IU93" s="5"/>
      <c r="IV93" s="5"/>
      <c r="IW93" s="5"/>
      <c r="IX93" s="5"/>
      <c r="IY93" s="5"/>
      <c r="IZ93" s="5"/>
      <c r="JA93" s="5"/>
      <c r="JB93" s="5"/>
      <c r="JC93" s="5"/>
      <c r="JD93" s="5"/>
      <c r="JE93" s="5"/>
      <c r="JF93" s="5"/>
      <c r="JG93" s="5"/>
      <c r="JH93" s="5"/>
      <c r="JI93" s="5"/>
      <c r="JJ93" s="5"/>
      <c r="JK93" s="5"/>
      <c r="JL93" s="5"/>
      <c r="JM93" s="5"/>
      <c r="JN93" s="5"/>
      <c r="JO93" s="5"/>
      <c r="JP93" s="5"/>
      <c r="JQ93" s="5"/>
      <c r="JR93" s="5"/>
      <c r="JS93" s="5"/>
      <c r="JT93" s="5"/>
      <c r="JU93" s="5"/>
      <c r="JV93" s="5"/>
      <c r="JW93" s="5"/>
      <c r="JX93" s="5"/>
      <c r="JY93" s="5"/>
      <c r="JZ93" s="5"/>
      <c r="KA93" s="5"/>
      <c r="KB93" s="5"/>
      <c r="KC93" s="5"/>
      <c r="KD93" s="5"/>
      <c r="KE93" s="5"/>
      <c r="KF93" s="5"/>
      <c r="KG93" s="5"/>
      <c r="KH93" s="5"/>
      <c r="KI93" s="5"/>
      <c r="KJ93" s="5"/>
      <c r="KK93" s="5"/>
      <c r="KL93" s="5"/>
      <c r="KM93" s="5"/>
      <c r="KN93" s="5"/>
      <c r="KO93" s="5"/>
      <c r="KP93" s="5"/>
      <c r="KQ93" s="5"/>
      <c r="KR93" s="5"/>
      <c r="KS93" s="5"/>
      <c r="KT93" s="5"/>
      <c r="KU93" s="5"/>
      <c r="KV93" s="5"/>
      <c r="KW93" s="5"/>
      <c r="KX93" s="5"/>
      <c r="KY93" s="5"/>
      <c r="KZ93" s="5"/>
      <c r="LA93" s="5"/>
      <c r="LB93" s="5"/>
      <c r="LC93" s="5"/>
      <c r="LD93" s="5"/>
      <c r="LE93" s="5"/>
      <c r="LF93" s="5"/>
      <c r="LG93" s="5"/>
      <c r="LH93" s="5"/>
      <c r="LI93" s="5"/>
      <c r="LJ93" s="5"/>
      <c r="LK93" s="5"/>
      <c r="LL93" s="5"/>
      <c r="LM93" s="5"/>
      <c r="LN93" s="5"/>
      <c r="LO93" s="5"/>
      <c r="LP93" s="5"/>
      <c r="LQ93" s="5"/>
      <c r="LR93" s="5"/>
      <c r="LS93" s="5"/>
      <c r="LT93" s="5"/>
      <c r="LU93" s="5"/>
      <c r="LV93" s="5"/>
      <c r="LW93" s="5"/>
      <c r="LX93" s="5"/>
      <c r="LY93" s="5"/>
      <c r="LZ93" s="5"/>
      <c r="MA93" s="5"/>
      <c r="MB93" s="5"/>
      <c r="MC93" s="5"/>
      <c r="MD93" s="5"/>
      <c r="ME93" s="5"/>
      <c r="MF93" s="5"/>
      <c r="MG93" s="5"/>
      <c r="MH93" s="5"/>
      <c r="MI93" s="5"/>
      <c r="MJ93" s="5"/>
      <c r="MK93" s="5"/>
      <c r="ML93" s="5"/>
      <c r="MM93" s="5"/>
      <c r="MN93" s="5"/>
      <c r="MO93" s="5"/>
      <c r="MP93" s="5"/>
      <c r="MQ93" s="5"/>
      <c r="MR93" s="5"/>
      <c r="MS93" s="5"/>
      <c r="MT93" s="5"/>
      <c r="MU93" s="5"/>
      <c r="MV93" s="5"/>
      <c r="MW93" s="5"/>
      <c r="MX93" s="5"/>
      <c r="MY93" s="5"/>
      <c r="MZ93" s="5"/>
      <c r="NA93" s="5"/>
      <c r="NB93" s="5"/>
      <c r="NC93" s="5"/>
      <c r="ND93" s="5"/>
      <c r="NE93" s="5"/>
      <c r="NF93" s="5"/>
      <c r="NG93" s="5"/>
      <c r="NH93" s="5"/>
      <c r="NI93" s="5"/>
      <c r="NJ93" s="5"/>
      <c r="NK93" s="5"/>
      <c r="NL93" s="5"/>
      <c r="NM93" s="5"/>
      <c r="NN93" s="5"/>
      <c r="NO93" s="5"/>
      <c r="NP93" s="5"/>
      <c r="NQ93" s="5"/>
      <c r="NR93" s="5"/>
      <c r="NS93" s="5"/>
      <c r="NT93" s="5"/>
      <c r="NU93" s="5"/>
      <c r="NV93" s="5"/>
      <c r="NW93" s="5"/>
      <c r="NX93" s="5"/>
      <c r="NY93" s="5"/>
      <c r="NZ93" s="5"/>
      <c r="OA93" s="5"/>
      <c r="OB93" s="5"/>
      <c r="OC93" s="5"/>
      <c r="OD93" s="5"/>
      <c r="OE93" s="5"/>
      <c r="OF93" s="5"/>
      <c r="OG93" s="5"/>
      <c r="OH93" s="5"/>
      <c r="OI93" s="5"/>
      <c r="OJ93" s="5"/>
      <c r="OK93" s="5"/>
      <c r="OL93" s="5"/>
      <c r="OM93" s="5"/>
      <c r="ON93" s="5"/>
      <c r="OO93" s="5"/>
      <c r="OP93" s="5"/>
      <c r="OQ93" s="5"/>
      <c r="OR93" s="5"/>
      <c r="OS93" s="5"/>
      <c r="OT93" s="5"/>
      <c r="OU93" s="5"/>
      <c r="OV93" s="5"/>
      <c r="OW93" s="5"/>
      <c r="OX93" s="5"/>
      <c r="OY93" s="5"/>
      <c r="OZ93" s="5"/>
      <c r="PA93" s="5"/>
      <c r="PB93" s="5"/>
      <c r="PC93" s="5"/>
      <c r="PD93" s="5"/>
      <c r="PE93" s="5"/>
      <c r="PF93" s="5"/>
      <c r="PG93" s="5"/>
      <c r="PH93" s="5"/>
      <c r="PI93" s="5"/>
      <c r="PJ93" s="5"/>
      <c r="PK93" s="5"/>
      <c r="PL93" s="5"/>
      <c r="PM93" s="5"/>
      <c r="PN93" s="5"/>
      <c r="PO93" s="5"/>
      <c r="PP93" s="5"/>
      <c r="PQ93" s="5"/>
      <c r="PR93" s="5"/>
      <c r="PS93" s="5"/>
      <c r="PT93" s="5"/>
      <c r="PU93" s="5"/>
      <c r="PV93" s="5"/>
      <c r="PW93" s="5"/>
      <c r="PX93" s="5"/>
      <c r="PY93" s="5"/>
      <c r="PZ93" s="5"/>
      <c r="QA93" s="5"/>
      <c r="QB93" s="5"/>
      <c r="QC93" s="5"/>
      <c r="QD93" s="5"/>
      <c r="QE93" s="5"/>
      <c r="QF93" s="5"/>
      <c r="QG93" s="5"/>
      <c r="QH93" s="5"/>
      <c r="QI93" s="5"/>
      <c r="QJ93" s="5"/>
      <c r="QK93" s="5"/>
      <c r="QL93" s="5"/>
      <c r="QM93" s="5"/>
      <c r="QN93" s="5"/>
      <c r="QO93" s="5"/>
      <c r="QP93" s="5"/>
      <c r="QQ93" s="5"/>
      <c r="QR93" s="5"/>
      <c r="QS93" s="5"/>
      <c r="QT93" s="5"/>
      <c r="QU93" s="5"/>
      <c r="QV93" s="5"/>
      <c r="QW93" s="5"/>
      <c r="QX93" s="5"/>
      <c r="QY93" s="5"/>
      <c r="QZ93" s="5"/>
      <c r="RA93" s="5"/>
      <c r="RB93" s="5"/>
      <c r="RC93" s="5"/>
      <c r="RD93" s="5"/>
      <c r="RE93" s="5"/>
      <c r="RF93" s="5"/>
      <c r="RG93" s="5"/>
      <c r="RH93" s="5"/>
      <c r="RI93" s="5"/>
      <c r="RJ93" s="5"/>
      <c r="RK93" s="5"/>
      <c r="RL93" s="5"/>
      <c r="RM93" s="5"/>
      <c r="RN93" s="5"/>
      <c r="RO93" s="5"/>
      <c r="RP93" s="5"/>
      <c r="RQ93" s="5"/>
      <c r="RR93" s="5"/>
      <c r="RS93" s="5"/>
      <c r="RT93" s="5"/>
      <c r="RU93" s="5"/>
      <c r="RV93" s="5"/>
      <c r="RW93" s="5"/>
      <c r="RX93" s="5"/>
      <c r="RY93" s="5"/>
      <c r="RZ93" s="5"/>
      <c r="SA93" s="5"/>
      <c r="SB93" s="5"/>
      <c r="SC93" s="5"/>
      <c r="SD93" s="5"/>
      <c r="SE93" s="5"/>
      <c r="SF93" s="5"/>
      <c r="SG93" s="5"/>
      <c r="SH93" s="5"/>
      <c r="SI93" s="5"/>
      <c r="SJ93" s="5"/>
      <c r="SK93" s="5"/>
      <c r="SL93" s="5"/>
      <c r="SM93" s="5"/>
      <c r="SN93" s="5"/>
      <c r="SO93" s="5"/>
      <c r="SP93" s="5"/>
      <c r="SQ93" s="5"/>
      <c r="SR93" s="5"/>
      <c r="SS93" s="5"/>
      <c r="ST93" s="5"/>
      <c r="SU93" s="5"/>
      <c r="SV93" s="5"/>
      <c r="SW93" s="5"/>
      <c r="SX93" s="5"/>
      <c r="SY93" s="5"/>
      <c r="SZ93" s="5"/>
      <c r="TA93" s="5"/>
      <c r="TB93" s="5"/>
      <c r="TC93" s="5"/>
      <c r="TD93" s="5"/>
      <c r="TE93" s="5"/>
      <c r="TF93" s="5"/>
      <c r="TG93" s="5"/>
      <c r="TH93" s="5"/>
      <c r="TI93" s="5"/>
      <c r="TJ93" s="5"/>
      <c r="TK93" s="5"/>
      <c r="TL93" s="5"/>
      <c r="TM93" s="5"/>
      <c r="TN93" s="5"/>
      <c r="TO93" s="5"/>
      <c r="TP93" s="5"/>
      <c r="TQ93" s="5"/>
      <c r="TR93" s="5"/>
      <c r="TS93" s="5"/>
      <c r="TT93" s="5"/>
      <c r="TU93" s="5"/>
      <c r="TV93" s="5"/>
      <c r="TW93" s="5"/>
      <c r="TX93" s="5"/>
      <c r="TY93" s="5"/>
      <c r="TZ93" s="5"/>
      <c r="UA93" s="5"/>
      <c r="UB93" s="5"/>
      <c r="UC93" s="5"/>
      <c r="UD93" s="5"/>
      <c r="UE93" s="5"/>
      <c r="UF93" s="5"/>
      <c r="UG93" s="5"/>
      <c r="UH93" s="5"/>
      <c r="UI93" s="5"/>
      <c r="UJ93" s="5"/>
      <c r="UK93" s="5"/>
      <c r="UL93" s="5"/>
      <c r="UM93" s="5"/>
      <c r="UN93" s="5"/>
      <c r="UO93" s="5"/>
      <c r="UP93" s="5"/>
      <c r="UQ93" s="5"/>
      <c r="UR93" s="5"/>
      <c r="US93" s="5"/>
      <c r="UT93" s="5"/>
      <c r="UU93" s="5"/>
      <c r="UV93" s="5"/>
      <c r="UW93" s="5"/>
      <c r="UX93" s="5"/>
      <c r="UY93" s="5"/>
      <c r="UZ93" s="5"/>
      <c r="VA93" s="5"/>
      <c r="VB93" s="5"/>
      <c r="VC93" s="5"/>
      <c r="VD93" s="5"/>
      <c r="VE93" s="5"/>
      <c r="VF93" s="5"/>
      <c r="VG93" s="5"/>
      <c r="VH93" s="5"/>
      <c r="VI93" s="5"/>
      <c r="VJ93" s="5"/>
      <c r="VK93" s="5"/>
      <c r="VL93" s="5"/>
      <c r="VM93" s="5"/>
      <c r="VN93" s="5"/>
      <c r="VO93" s="5"/>
      <c r="VP93" s="5"/>
      <c r="VQ93" s="5"/>
      <c r="VR93" s="5"/>
      <c r="VS93" s="5"/>
      <c r="VT93" s="5"/>
      <c r="VU93" s="5"/>
      <c r="VV93" s="5"/>
      <c r="VW93" s="5"/>
      <c r="VX93" s="5"/>
      <c r="VY93" s="5"/>
      <c r="VZ93" s="5"/>
      <c r="WA93" s="5"/>
      <c r="WB93" s="5"/>
      <c r="WC93" s="5"/>
      <c r="WD93" s="5"/>
      <c r="WE93" s="5"/>
      <c r="WF93" s="5"/>
      <c r="WG93" s="5"/>
      <c r="WH93" s="5"/>
      <c r="WI93" s="5"/>
      <c r="WJ93" s="5"/>
      <c r="WK93" s="5"/>
      <c r="WL93" s="5"/>
      <c r="WM93" s="5"/>
      <c r="WN93" s="5"/>
      <c r="WO93" s="5"/>
      <c r="WP93" s="5"/>
      <c r="WQ93" s="5"/>
      <c r="WR93" s="5"/>
      <c r="WS93" s="5"/>
      <c r="WT93" s="5"/>
      <c r="WU93" s="5"/>
      <c r="WV93" s="5"/>
      <c r="WW93" s="5"/>
      <c r="WX93" s="5"/>
      <c r="WY93" s="5"/>
      <c r="WZ93" s="5"/>
      <c r="XA93" s="5"/>
      <c r="XB93" s="5"/>
      <c r="XC93" s="5"/>
      <c r="XD93" s="5"/>
      <c r="XE93" s="5"/>
      <c r="XF93" s="5"/>
      <c r="XG93" s="5"/>
      <c r="XH93" s="5"/>
      <c r="XI93" s="5"/>
      <c r="XJ93" s="5"/>
      <c r="XK93" s="5"/>
      <c r="XL93" s="5"/>
      <c r="XM93" s="5"/>
      <c r="XN93" s="5"/>
      <c r="XO93" s="5"/>
      <c r="XP93" s="5"/>
      <c r="XQ93" s="5"/>
      <c r="XR93" s="5"/>
      <c r="XS93" s="5"/>
      <c r="XT93" s="5"/>
      <c r="XU93" s="5"/>
      <c r="XV93" s="5"/>
      <c r="XW93" s="5"/>
    </row>
    <row r="94" spans="39:647" x14ac:dyDescent="0.45">
      <c r="AM94" s="5"/>
      <c r="AN94" s="5"/>
      <c r="AO94" s="5"/>
      <c r="AP94" s="5"/>
      <c r="AQ94" s="5"/>
      <c r="AR94" s="5"/>
      <c r="AS94" s="5"/>
      <c r="AT94" s="5"/>
      <c r="AU94" s="5"/>
      <c r="AV94" s="5"/>
      <c r="AW94" s="5"/>
      <c r="AX94" s="5"/>
      <c r="AY94" s="5"/>
      <c r="AZ94" s="5"/>
      <c r="BA94" s="5"/>
      <c r="BB94" s="5"/>
      <c r="BC94" s="5"/>
      <c r="BD94" s="5"/>
      <c r="BE94" s="5"/>
      <c r="BF94" s="5"/>
      <c r="BG94" s="5"/>
      <c r="BH94" s="5"/>
      <c r="BI94" s="5"/>
      <c r="BJ94" s="5"/>
      <c r="BK94" s="5"/>
      <c r="BL94" s="5"/>
      <c r="BM94" s="5"/>
      <c r="BN94" s="5"/>
      <c r="BO94" s="5"/>
      <c r="BP94" s="5"/>
      <c r="BQ94" s="5"/>
      <c r="BR94" s="5"/>
      <c r="BS94" s="5"/>
      <c r="BT94" s="5"/>
      <c r="BU94" s="5"/>
      <c r="BV94" s="5"/>
      <c r="BW94" s="5"/>
      <c r="BX94" s="5"/>
      <c r="BY94" s="5"/>
      <c r="BZ94" s="5"/>
      <c r="CA94" s="5"/>
      <c r="CB94" s="5"/>
      <c r="CC94" s="5"/>
      <c r="CD94" s="5"/>
      <c r="CE94" s="5"/>
      <c r="CF94" s="5"/>
      <c r="CG94" s="5"/>
      <c r="CH94" s="5"/>
      <c r="CI94" s="5"/>
      <c r="CJ94" s="5"/>
      <c r="CK94" s="5"/>
      <c r="CL94" s="5"/>
      <c r="CM94" s="5"/>
      <c r="CN94" s="5"/>
      <c r="CO94" s="5"/>
      <c r="CP94" s="5"/>
      <c r="CQ94" s="5"/>
      <c r="CR94" s="5"/>
      <c r="CS94" s="5"/>
      <c r="CT94" s="5"/>
      <c r="CU94" s="5"/>
      <c r="CV94" s="5"/>
      <c r="CW94" s="5"/>
      <c r="CX94" s="5"/>
      <c r="CY94" s="5"/>
      <c r="CZ94" s="5"/>
      <c r="DA94" s="5"/>
      <c r="DB94" s="5"/>
      <c r="DC94" s="5"/>
      <c r="DD94" s="5"/>
      <c r="DE94" s="5"/>
      <c r="DF94" s="5"/>
      <c r="DG94" s="5"/>
      <c r="DH94" s="5"/>
      <c r="DI94" s="5"/>
      <c r="DJ94" s="5"/>
      <c r="DK94" s="5"/>
      <c r="DL94" s="5"/>
      <c r="DM94" s="5"/>
      <c r="DN94" s="5"/>
      <c r="DO94" s="5"/>
      <c r="DP94" s="5"/>
      <c r="DQ94" s="5"/>
      <c r="DR94" s="5"/>
      <c r="DS94" s="5"/>
      <c r="DT94" s="5"/>
      <c r="DU94" s="5"/>
      <c r="DV94" s="5"/>
      <c r="DW94" s="5"/>
      <c r="DX94" s="5"/>
      <c r="DY94" s="5"/>
      <c r="DZ94" s="5"/>
      <c r="EA94" s="5"/>
      <c r="EB94" s="5"/>
      <c r="EC94" s="5"/>
      <c r="ED94" s="5"/>
      <c r="EE94" s="5"/>
      <c r="EF94" s="5"/>
      <c r="EG94" s="5"/>
      <c r="EH94" s="5"/>
      <c r="EI94" s="5"/>
      <c r="EJ94" s="5"/>
      <c r="EK94" s="5"/>
      <c r="EL94" s="5"/>
      <c r="EM94" s="5"/>
      <c r="EN94" s="5"/>
      <c r="EO94" s="5"/>
      <c r="EP94" s="5"/>
      <c r="EQ94" s="5"/>
      <c r="ER94" s="5"/>
      <c r="ES94" s="5"/>
      <c r="ET94" s="5"/>
      <c r="EU94" s="5"/>
      <c r="EV94" s="5"/>
      <c r="EW94" s="5"/>
      <c r="EX94" s="5"/>
      <c r="EY94" s="5"/>
      <c r="EZ94" s="5"/>
      <c r="FA94" s="5"/>
      <c r="FB94" s="5"/>
      <c r="FC94" s="5"/>
      <c r="FD94" s="5"/>
      <c r="FE94" s="5"/>
      <c r="FF94" s="5"/>
      <c r="FG94" s="5"/>
      <c r="FH94" s="5"/>
      <c r="FI94" s="5"/>
      <c r="FJ94" s="5"/>
      <c r="FK94" s="5"/>
      <c r="FL94" s="5"/>
      <c r="FM94" s="5"/>
      <c r="FN94" s="5"/>
      <c r="FO94" s="5"/>
      <c r="FP94" s="5"/>
      <c r="FQ94" s="5"/>
      <c r="FR94" s="5"/>
      <c r="FS94" s="5"/>
      <c r="FT94" s="5"/>
      <c r="FU94" s="5"/>
      <c r="FV94" s="5"/>
      <c r="FW94" s="5"/>
      <c r="FX94" s="5"/>
      <c r="FY94" s="5"/>
      <c r="FZ94" s="5"/>
      <c r="GA94" s="5"/>
      <c r="GB94" s="5"/>
      <c r="GC94" s="5"/>
      <c r="GD94" s="5"/>
      <c r="GE94" s="5"/>
      <c r="GF94" s="5"/>
      <c r="GG94" s="5"/>
      <c r="GH94" s="5"/>
      <c r="GI94" s="5"/>
      <c r="GJ94" s="5"/>
      <c r="GK94" s="5"/>
      <c r="GL94" s="5"/>
      <c r="GM94" s="5"/>
      <c r="GN94" s="5"/>
      <c r="GO94" s="5"/>
      <c r="GP94" s="5"/>
      <c r="GQ94" s="5"/>
      <c r="GR94" s="5"/>
      <c r="GS94" s="5"/>
      <c r="GT94" s="5"/>
      <c r="GU94" s="5"/>
      <c r="GV94" s="5"/>
      <c r="GW94" s="5"/>
      <c r="GX94" s="5"/>
      <c r="GY94" s="5"/>
      <c r="GZ94" s="5"/>
      <c r="HA94" s="5"/>
      <c r="HB94" s="5"/>
      <c r="HC94" s="5"/>
      <c r="HD94" s="5"/>
      <c r="HE94" s="5"/>
      <c r="HF94" s="5"/>
      <c r="HG94" s="5"/>
      <c r="HH94" s="5"/>
      <c r="HI94" s="5"/>
      <c r="HJ94" s="5"/>
      <c r="HK94" s="5"/>
      <c r="HL94" s="5"/>
      <c r="HM94" s="5"/>
      <c r="HN94" s="5"/>
      <c r="HO94" s="5"/>
      <c r="HP94" s="5"/>
      <c r="HQ94" s="5"/>
      <c r="HR94" s="5"/>
      <c r="HS94" s="5"/>
      <c r="HT94" s="5"/>
      <c r="HU94" s="5"/>
      <c r="HV94" s="5"/>
      <c r="HW94" s="5"/>
      <c r="HX94" s="5"/>
      <c r="HY94" s="5"/>
      <c r="HZ94" s="5"/>
      <c r="IA94" s="5"/>
      <c r="IB94" s="5"/>
      <c r="IC94" s="5"/>
      <c r="ID94" s="5"/>
      <c r="IE94" s="5"/>
      <c r="IF94" s="5"/>
      <c r="IG94" s="5"/>
      <c r="IH94" s="5"/>
      <c r="II94" s="5"/>
      <c r="IJ94" s="5"/>
      <c r="IK94" s="5"/>
      <c r="IL94" s="5"/>
      <c r="IM94" s="5"/>
      <c r="IN94" s="5"/>
      <c r="IO94" s="5"/>
      <c r="IP94" s="5"/>
      <c r="IQ94" s="5"/>
      <c r="IR94" s="5"/>
      <c r="IS94" s="5"/>
      <c r="IT94" s="5"/>
      <c r="IU94" s="5"/>
      <c r="IV94" s="5"/>
      <c r="IW94" s="5"/>
      <c r="IX94" s="5"/>
      <c r="IY94" s="5"/>
      <c r="IZ94" s="5"/>
      <c r="JA94" s="5"/>
      <c r="JB94" s="5"/>
      <c r="JC94" s="5"/>
      <c r="JD94" s="5"/>
      <c r="JE94" s="5"/>
      <c r="JF94" s="5"/>
      <c r="JG94" s="5"/>
      <c r="JH94" s="5"/>
      <c r="JI94" s="5"/>
      <c r="JJ94" s="5"/>
      <c r="JK94" s="5"/>
      <c r="JL94" s="5"/>
      <c r="JM94" s="5"/>
      <c r="JN94" s="5"/>
      <c r="JO94" s="5"/>
      <c r="JP94" s="5"/>
      <c r="JQ94" s="5"/>
      <c r="JR94" s="5"/>
      <c r="JS94" s="5"/>
      <c r="JT94" s="5"/>
      <c r="JU94" s="5"/>
      <c r="JV94" s="5"/>
      <c r="JW94" s="5"/>
      <c r="JX94" s="5"/>
      <c r="JY94" s="5"/>
      <c r="JZ94" s="5"/>
      <c r="KA94" s="5"/>
      <c r="KB94" s="5"/>
      <c r="KC94" s="5"/>
      <c r="KD94" s="5"/>
      <c r="KE94" s="5"/>
      <c r="KF94" s="5"/>
      <c r="KG94" s="5"/>
      <c r="KH94" s="5"/>
      <c r="KI94" s="5"/>
      <c r="KJ94" s="5"/>
      <c r="KK94" s="5"/>
      <c r="KL94" s="5"/>
      <c r="KM94" s="5"/>
      <c r="KN94" s="5"/>
      <c r="KO94" s="5"/>
      <c r="KP94" s="5"/>
      <c r="KQ94" s="5"/>
      <c r="KR94" s="5"/>
      <c r="KS94" s="5"/>
      <c r="KT94" s="5"/>
      <c r="KU94" s="5"/>
      <c r="KV94" s="5"/>
      <c r="KW94" s="5"/>
      <c r="KX94" s="5"/>
      <c r="KY94" s="5"/>
      <c r="KZ94" s="5"/>
      <c r="LA94" s="5"/>
      <c r="LB94" s="5"/>
      <c r="LC94" s="5"/>
      <c r="LD94" s="5"/>
      <c r="LE94" s="5"/>
      <c r="LF94" s="5"/>
      <c r="LG94" s="5"/>
      <c r="LH94" s="5"/>
      <c r="LI94" s="5"/>
      <c r="LJ94" s="5"/>
      <c r="LK94" s="5"/>
      <c r="LL94" s="5"/>
      <c r="LM94" s="5"/>
      <c r="LN94" s="5"/>
      <c r="LO94" s="5"/>
      <c r="LP94" s="5"/>
      <c r="LQ94" s="5"/>
      <c r="LR94" s="5"/>
      <c r="LS94" s="5"/>
      <c r="LT94" s="5"/>
      <c r="LU94" s="5"/>
      <c r="LV94" s="5"/>
      <c r="LW94" s="5"/>
      <c r="LX94" s="5"/>
      <c r="LY94" s="5"/>
      <c r="LZ94" s="5"/>
      <c r="MA94" s="5"/>
      <c r="MB94" s="5"/>
      <c r="MC94" s="5"/>
      <c r="MD94" s="5"/>
      <c r="ME94" s="5"/>
      <c r="MF94" s="5"/>
      <c r="MG94" s="5"/>
      <c r="MH94" s="5"/>
      <c r="MI94" s="5"/>
      <c r="MJ94" s="5"/>
      <c r="MK94" s="5"/>
      <c r="ML94" s="5"/>
      <c r="MM94" s="5"/>
      <c r="MN94" s="5"/>
      <c r="MO94" s="5"/>
      <c r="MP94" s="5"/>
      <c r="MQ94" s="5"/>
      <c r="MR94" s="5"/>
      <c r="MS94" s="5"/>
      <c r="MT94" s="5"/>
      <c r="MU94" s="5"/>
      <c r="MV94" s="5"/>
      <c r="MW94" s="5"/>
      <c r="MX94" s="5"/>
      <c r="MY94" s="5"/>
      <c r="MZ94" s="5"/>
      <c r="NA94" s="5"/>
      <c r="NB94" s="5"/>
      <c r="NC94" s="5"/>
      <c r="ND94" s="5"/>
      <c r="NE94" s="5"/>
      <c r="NF94" s="5"/>
      <c r="NG94" s="5"/>
      <c r="NH94" s="5"/>
      <c r="NI94" s="5"/>
      <c r="NJ94" s="5"/>
      <c r="NK94" s="5"/>
      <c r="NL94" s="5"/>
      <c r="NM94" s="5"/>
      <c r="NN94" s="5"/>
      <c r="NO94" s="5"/>
      <c r="NP94" s="5"/>
      <c r="NQ94" s="5"/>
      <c r="NR94" s="5"/>
      <c r="NS94" s="5"/>
      <c r="NT94" s="5"/>
      <c r="NU94" s="5"/>
      <c r="NV94" s="5"/>
      <c r="NW94" s="5"/>
      <c r="NX94" s="5"/>
      <c r="NY94" s="5"/>
      <c r="NZ94" s="5"/>
      <c r="OA94" s="5"/>
      <c r="OB94" s="5"/>
      <c r="OC94" s="5"/>
      <c r="OD94" s="5"/>
      <c r="OE94" s="5"/>
      <c r="OF94" s="5"/>
      <c r="OG94" s="5"/>
      <c r="OH94" s="5"/>
      <c r="OI94" s="5"/>
      <c r="OJ94" s="5"/>
      <c r="OK94" s="5"/>
      <c r="OL94" s="5"/>
      <c r="OM94" s="5"/>
      <c r="ON94" s="5"/>
      <c r="OO94" s="5"/>
      <c r="OP94" s="5"/>
      <c r="OQ94" s="5"/>
      <c r="OR94" s="5"/>
      <c r="OS94" s="5"/>
      <c r="OT94" s="5"/>
      <c r="OU94" s="5"/>
      <c r="OV94" s="5"/>
      <c r="OW94" s="5"/>
      <c r="OX94" s="5"/>
      <c r="OY94" s="5"/>
      <c r="OZ94" s="5"/>
      <c r="PA94" s="5"/>
      <c r="PB94" s="5"/>
      <c r="PC94" s="5"/>
      <c r="PD94" s="5"/>
      <c r="PE94" s="5"/>
      <c r="PF94" s="5"/>
      <c r="PG94" s="5"/>
      <c r="PH94" s="5"/>
      <c r="PI94" s="5"/>
      <c r="PJ94" s="5"/>
      <c r="PK94" s="5"/>
      <c r="PL94" s="5"/>
      <c r="PM94" s="5"/>
      <c r="PN94" s="5"/>
      <c r="PO94" s="5"/>
      <c r="PP94" s="5"/>
      <c r="PQ94" s="5"/>
      <c r="PR94" s="5"/>
      <c r="PS94" s="5"/>
      <c r="PT94" s="5"/>
      <c r="PU94" s="5"/>
      <c r="PV94" s="5"/>
      <c r="PW94" s="5"/>
      <c r="PX94" s="5"/>
      <c r="PY94" s="5"/>
      <c r="PZ94" s="5"/>
      <c r="QA94" s="5"/>
      <c r="QB94" s="5"/>
      <c r="QC94" s="5"/>
      <c r="QD94" s="5"/>
      <c r="QE94" s="5"/>
      <c r="QF94" s="5"/>
      <c r="QG94" s="5"/>
      <c r="QH94" s="5"/>
      <c r="QI94" s="5"/>
      <c r="QJ94" s="5"/>
      <c r="QK94" s="5"/>
      <c r="QL94" s="5"/>
      <c r="QM94" s="5"/>
      <c r="QN94" s="5"/>
      <c r="QO94" s="5"/>
      <c r="QP94" s="5"/>
      <c r="QQ94" s="5"/>
      <c r="QR94" s="5"/>
      <c r="QS94" s="5"/>
      <c r="QT94" s="5"/>
      <c r="QU94" s="5"/>
      <c r="QV94" s="5"/>
      <c r="QW94" s="5"/>
      <c r="QX94" s="5"/>
      <c r="QY94" s="5"/>
      <c r="QZ94" s="5"/>
      <c r="RA94" s="5"/>
      <c r="RB94" s="5"/>
      <c r="RC94" s="5"/>
      <c r="RD94" s="5"/>
      <c r="RE94" s="5"/>
      <c r="RF94" s="5"/>
      <c r="RG94" s="5"/>
      <c r="RH94" s="5"/>
      <c r="RI94" s="5"/>
      <c r="RJ94" s="5"/>
      <c r="RK94" s="5"/>
      <c r="RL94" s="5"/>
      <c r="RM94" s="5"/>
      <c r="RN94" s="5"/>
      <c r="RO94" s="5"/>
      <c r="RP94" s="5"/>
      <c r="RQ94" s="5"/>
      <c r="RR94" s="5"/>
      <c r="RS94" s="5"/>
      <c r="RT94" s="5"/>
      <c r="RU94" s="5"/>
      <c r="RV94" s="5"/>
      <c r="RW94" s="5"/>
      <c r="RX94" s="5"/>
      <c r="RY94" s="5"/>
      <c r="RZ94" s="5"/>
      <c r="SA94" s="5"/>
      <c r="SB94" s="5"/>
      <c r="SC94" s="5"/>
      <c r="SD94" s="5"/>
      <c r="SE94" s="5"/>
      <c r="SF94" s="5"/>
      <c r="SG94" s="5"/>
      <c r="SH94" s="5"/>
      <c r="SI94" s="5"/>
      <c r="SJ94" s="5"/>
      <c r="SK94" s="5"/>
      <c r="SL94" s="5"/>
      <c r="SM94" s="5"/>
      <c r="SN94" s="5"/>
      <c r="SO94" s="5"/>
      <c r="SP94" s="5"/>
      <c r="SQ94" s="5"/>
      <c r="SR94" s="5"/>
      <c r="SS94" s="5"/>
      <c r="ST94" s="5"/>
      <c r="SU94" s="5"/>
      <c r="SV94" s="5"/>
      <c r="SW94" s="5"/>
      <c r="SX94" s="5"/>
      <c r="SY94" s="5"/>
      <c r="SZ94" s="5"/>
      <c r="TA94" s="5"/>
      <c r="TB94" s="5"/>
      <c r="TC94" s="5"/>
      <c r="TD94" s="5"/>
      <c r="TE94" s="5"/>
      <c r="TF94" s="5"/>
      <c r="TG94" s="5"/>
      <c r="TH94" s="5"/>
      <c r="TI94" s="5"/>
      <c r="TJ94" s="5"/>
      <c r="TK94" s="5"/>
      <c r="TL94" s="5"/>
      <c r="TM94" s="5"/>
      <c r="TN94" s="5"/>
      <c r="TO94" s="5"/>
      <c r="TP94" s="5"/>
      <c r="TQ94" s="5"/>
      <c r="TR94" s="5"/>
      <c r="TS94" s="5"/>
      <c r="TT94" s="5"/>
      <c r="TU94" s="5"/>
      <c r="TV94" s="5"/>
      <c r="TW94" s="5"/>
      <c r="TX94" s="5"/>
      <c r="TY94" s="5"/>
      <c r="TZ94" s="5"/>
      <c r="UA94" s="5"/>
      <c r="UB94" s="5"/>
      <c r="UC94" s="5"/>
      <c r="UD94" s="5"/>
      <c r="UE94" s="5"/>
      <c r="UF94" s="5"/>
      <c r="UG94" s="5"/>
      <c r="UH94" s="5"/>
      <c r="UI94" s="5"/>
      <c r="UJ94" s="5"/>
      <c r="UK94" s="5"/>
      <c r="UL94" s="5"/>
      <c r="UM94" s="5"/>
      <c r="UN94" s="5"/>
      <c r="UO94" s="5"/>
      <c r="UP94" s="5"/>
      <c r="UQ94" s="5"/>
      <c r="UR94" s="5"/>
      <c r="US94" s="5"/>
      <c r="UT94" s="5"/>
      <c r="UU94" s="5"/>
      <c r="UV94" s="5"/>
      <c r="UW94" s="5"/>
      <c r="UX94" s="5"/>
      <c r="UY94" s="5"/>
      <c r="UZ94" s="5"/>
      <c r="VA94" s="5"/>
      <c r="VB94" s="5"/>
      <c r="VC94" s="5"/>
      <c r="VD94" s="5"/>
      <c r="VE94" s="5"/>
      <c r="VF94" s="5"/>
      <c r="VG94" s="5"/>
      <c r="VH94" s="5"/>
      <c r="VI94" s="5"/>
      <c r="VJ94" s="5"/>
      <c r="VK94" s="5"/>
      <c r="VL94" s="5"/>
      <c r="VM94" s="5"/>
      <c r="VN94" s="5"/>
      <c r="VO94" s="5"/>
      <c r="VP94" s="5"/>
      <c r="VQ94" s="5"/>
      <c r="VR94" s="5"/>
      <c r="VS94" s="5"/>
      <c r="VT94" s="5"/>
      <c r="VU94" s="5"/>
      <c r="VV94" s="5"/>
      <c r="VW94" s="5"/>
      <c r="VX94" s="5"/>
      <c r="VY94" s="5"/>
      <c r="VZ94" s="5"/>
      <c r="WA94" s="5"/>
      <c r="WB94" s="5"/>
      <c r="WC94" s="5"/>
      <c r="WD94" s="5"/>
      <c r="WE94" s="5"/>
      <c r="WF94" s="5"/>
      <c r="WG94" s="5"/>
      <c r="WH94" s="5"/>
      <c r="WI94" s="5"/>
      <c r="WJ94" s="5"/>
      <c r="WK94" s="5"/>
      <c r="WL94" s="5"/>
      <c r="WM94" s="5"/>
      <c r="WN94" s="5"/>
      <c r="WO94" s="5"/>
      <c r="WP94" s="5"/>
      <c r="WQ94" s="5"/>
      <c r="WR94" s="5"/>
      <c r="WS94" s="5"/>
      <c r="WT94" s="5"/>
      <c r="WU94" s="5"/>
      <c r="WV94" s="5"/>
      <c r="WW94" s="5"/>
      <c r="WX94" s="5"/>
      <c r="WY94" s="5"/>
      <c r="WZ94" s="5"/>
      <c r="XA94" s="5"/>
      <c r="XB94" s="5"/>
      <c r="XC94" s="5"/>
      <c r="XD94" s="5"/>
      <c r="XE94" s="5"/>
      <c r="XF94" s="5"/>
      <c r="XG94" s="5"/>
      <c r="XH94" s="5"/>
      <c r="XI94" s="5"/>
      <c r="XJ94" s="5"/>
      <c r="XK94" s="5"/>
      <c r="XL94" s="5"/>
      <c r="XM94" s="5"/>
      <c r="XN94" s="5"/>
      <c r="XO94" s="5"/>
      <c r="XP94" s="5"/>
      <c r="XQ94" s="5"/>
      <c r="XR94" s="5"/>
      <c r="XS94" s="5"/>
      <c r="XT94" s="5"/>
      <c r="XU94" s="5"/>
      <c r="XV94" s="5"/>
      <c r="XW94" s="5"/>
    </row>
    <row r="95" spans="39:647" x14ac:dyDescent="0.45">
      <c r="AM95" s="5"/>
      <c r="AN95" s="5"/>
      <c r="AO95" s="5"/>
      <c r="AP95" s="5"/>
      <c r="AQ95" s="5"/>
      <c r="AR95" s="5"/>
      <c r="AS95" s="5"/>
      <c r="AT95" s="5"/>
      <c r="AU95" s="5"/>
      <c r="AV95" s="5"/>
      <c r="AW95" s="5"/>
      <c r="AX95" s="5"/>
      <c r="AY95" s="5"/>
      <c r="AZ95" s="5"/>
      <c r="BA95" s="5"/>
      <c r="BB95" s="5"/>
      <c r="BC95" s="5"/>
      <c r="BD95" s="5"/>
      <c r="BE95" s="5"/>
      <c r="BF95" s="5"/>
      <c r="BG95" s="5"/>
      <c r="BH95" s="5"/>
      <c r="BI95" s="5"/>
      <c r="BJ95" s="5"/>
      <c r="BK95" s="5"/>
      <c r="BL95" s="5"/>
      <c r="BM95" s="5"/>
      <c r="BN95" s="5"/>
      <c r="BO95" s="5"/>
      <c r="BP95" s="5"/>
      <c r="BQ95" s="5"/>
      <c r="BR95" s="5"/>
      <c r="BS95" s="5"/>
      <c r="BT95" s="5"/>
      <c r="BU95" s="5"/>
      <c r="BV95" s="5"/>
      <c r="BW95" s="5"/>
      <c r="BX95" s="5"/>
      <c r="BY95" s="5"/>
      <c r="BZ95" s="5"/>
      <c r="CA95" s="5"/>
      <c r="CB95" s="5"/>
      <c r="CC95" s="5"/>
      <c r="CD95" s="5"/>
      <c r="CE95" s="5"/>
      <c r="CF95" s="5"/>
      <c r="CG95" s="5"/>
      <c r="CH95" s="5"/>
      <c r="CI95" s="5"/>
      <c r="CJ95" s="5"/>
      <c r="CK95" s="5"/>
      <c r="CL95" s="5"/>
      <c r="CM95" s="5"/>
      <c r="CN95" s="5"/>
      <c r="CO95" s="5"/>
      <c r="CP95" s="5"/>
      <c r="CQ95" s="5"/>
      <c r="CR95" s="5"/>
      <c r="CS95" s="5"/>
      <c r="CT95" s="5"/>
      <c r="CU95" s="5"/>
      <c r="CV95" s="5"/>
      <c r="CW95" s="5"/>
      <c r="CX95" s="5"/>
      <c r="CY95" s="5"/>
      <c r="CZ95" s="5"/>
      <c r="DA95" s="5"/>
      <c r="DB95" s="5"/>
      <c r="DC95" s="5"/>
      <c r="DD95" s="5"/>
      <c r="DE95" s="5"/>
      <c r="DF95" s="5"/>
      <c r="DG95" s="5"/>
      <c r="DH95" s="5"/>
      <c r="DI95" s="5"/>
      <c r="DJ95" s="5"/>
      <c r="DK95" s="5"/>
      <c r="DL95" s="5"/>
      <c r="DM95" s="5"/>
      <c r="DN95" s="5"/>
      <c r="DO95" s="5"/>
      <c r="DP95" s="5"/>
      <c r="DQ95" s="5"/>
      <c r="DR95" s="5"/>
      <c r="DS95" s="5"/>
      <c r="DT95" s="5"/>
      <c r="DU95" s="5"/>
      <c r="DV95" s="5"/>
      <c r="DW95" s="5"/>
      <c r="DX95" s="5"/>
      <c r="DY95" s="5"/>
      <c r="DZ95" s="5"/>
      <c r="EA95" s="5"/>
      <c r="EB95" s="5"/>
      <c r="EC95" s="5"/>
      <c r="ED95" s="5"/>
      <c r="EE95" s="5"/>
      <c r="EF95" s="5"/>
      <c r="EG95" s="5"/>
      <c r="EH95" s="5"/>
      <c r="EI95" s="5"/>
      <c r="EJ95" s="5"/>
      <c r="EK95" s="5"/>
      <c r="EL95" s="5"/>
      <c r="EM95" s="5"/>
      <c r="EN95" s="5"/>
      <c r="EO95" s="5"/>
      <c r="EP95" s="5"/>
      <c r="EQ95" s="5"/>
      <c r="ER95" s="5"/>
      <c r="ES95" s="5"/>
      <c r="ET95" s="5"/>
      <c r="EU95" s="5"/>
      <c r="EV95" s="5"/>
      <c r="EW95" s="5"/>
      <c r="EX95" s="5"/>
      <c r="EY95" s="5"/>
      <c r="EZ95" s="5"/>
      <c r="FA95" s="5"/>
      <c r="FB95" s="5"/>
      <c r="FC95" s="5"/>
      <c r="FD95" s="5"/>
      <c r="FE95" s="5"/>
      <c r="FF95" s="5"/>
      <c r="FG95" s="5"/>
      <c r="FH95" s="5"/>
      <c r="FI95" s="5"/>
      <c r="FJ95" s="5"/>
      <c r="FK95" s="5"/>
      <c r="FL95" s="5"/>
      <c r="FM95" s="5"/>
      <c r="FN95" s="5"/>
      <c r="FO95" s="5"/>
      <c r="FP95" s="5"/>
      <c r="FQ95" s="5"/>
      <c r="FR95" s="5"/>
      <c r="FS95" s="5"/>
      <c r="FT95" s="5"/>
      <c r="FU95" s="5"/>
      <c r="FV95" s="5"/>
      <c r="FW95" s="5"/>
      <c r="FX95" s="5"/>
      <c r="FY95" s="5"/>
      <c r="FZ95" s="5"/>
      <c r="GA95" s="5"/>
      <c r="GB95" s="5"/>
      <c r="GC95" s="5"/>
      <c r="GD95" s="5"/>
      <c r="GE95" s="5"/>
      <c r="GF95" s="5"/>
      <c r="GG95" s="5"/>
      <c r="GH95" s="5"/>
      <c r="GI95" s="5"/>
      <c r="GJ95" s="5"/>
      <c r="GK95" s="5"/>
      <c r="GL95" s="5"/>
      <c r="GM95" s="5"/>
      <c r="GN95" s="5"/>
      <c r="GO95" s="5"/>
      <c r="GP95" s="5"/>
      <c r="GQ95" s="5"/>
      <c r="GR95" s="5"/>
      <c r="GS95" s="5"/>
      <c r="GT95" s="5"/>
      <c r="GU95" s="5"/>
      <c r="GV95" s="5"/>
      <c r="GW95" s="5"/>
      <c r="GX95" s="5"/>
      <c r="GY95" s="5"/>
      <c r="GZ95" s="5"/>
      <c r="HA95" s="5"/>
      <c r="HB95" s="5"/>
      <c r="HC95" s="5"/>
      <c r="HD95" s="5"/>
      <c r="HE95" s="5"/>
      <c r="HF95" s="5"/>
      <c r="HG95" s="5"/>
      <c r="HH95" s="5"/>
      <c r="HI95" s="5"/>
      <c r="HJ95" s="5"/>
      <c r="HK95" s="5"/>
      <c r="HL95" s="5"/>
      <c r="HM95" s="5"/>
      <c r="HN95" s="5"/>
      <c r="HO95" s="5"/>
      <c r="HP95" s="5"/>
      <c r="HQ95" s="5"/>
      <c r="HR95" s="5"/>
      <c r="HS95" s="5"/>
      <c r="HT95" s="5"/>
      <c r="HU95" s="5"/>
      <c r="HV95" s="5"/>
      <c r="HW95" s="5"/>
      <c r="HX95" s="5"/>
      <c r="HY95" s="5"/>
      <c r="HZ95" s="5"/>
      <c r="IA95" s="5"/>
      <c r="IB95" s="5"/>
      <c r="IC95" s="5"/>
      <c r="ID95" s="5"/>
      <c r="IE95" s="5"/>
      <c r="IF95" s="5"/>
      <c r="IG95" s="5"/>
      <c r="IH95" s="5"/>
      <c r="II95" s="5"/>
      <c r="IJ95" s="5"/>
      <c r="IK95" s="5"/>
      <c r="IL95" s="5"/>
      <c r="IM95" s="5"/>
      <c r="IN95" s="5"/>
      <c r="IO95" s="5"/>
      <c r="IP95" s="5"/>
      <c r="IQ95" s="5"/>
      <c r="IR95" s="5"/>
      <c r="IS95" s="5"/>
      <c r="IT95" s="5"/>
      <c r="IU95" s="5"/>
      <c r="IV95" s="5"/>
      <c r="IW95" s="5"/>
      <c r="IX95" s="5"/>
      <c r="IY95" s="5"/>
      <c r="IZ95" s="5"/>
      <c r="JA95" s="5"/>
      <c r="JB95" s="5"/>
      <c r="JC95" s="5"/>
      <c r="JD95" s="5"/>
      <c r="JE95" s="5"/>
      <c r="JF95" s="5"/>
      <c r="JG95" s="5"/>
      <c r="JH95" s="5"/>
      <c r="JI95" s="5"/>
      <c r="JJ95" s="5"/>
      <c r="JK95" s="5"/>
      <c r="JL95" s="5"/>
      <c r="JM95" s="5"/>
      <c r="JN95" s="5"/>
      <c r="JO95" s="5"/>
      <c r="JP95" s="5"/>
      <c r="JQ95" s="5"/>
      <c r="JR95" s="5"/>
      <c r="JS95" s="5"/>
      <c r="JT95" s="5"/>
      <c r="JU95" s="5"/>
      <c r="JV95" s="5"/>
      <c r="JW95" s="5"/>
      <c r="JX95" s="5"/>
      <c r="JY95" s="5"/>
      <c r="JZ95" s="5"/>
      <c r="KA95" s="5"/>
      <c r="KB95" s="5"/>
      <c r="KC95" s="5"/>
      <c r="KD95" s="5"/>
      <c r="KE95" s="5"/>
      <c r="KF95" s="5"/>
      <c r="KG95" s="5"/>
      <c r="KH95" s="5"/>
      <c r="KI95" s="5"/>
      <c r="KJ95" s="5"/>
      <c r="KK95" s="5"/>
      <c r="KL95" s="5"/>
      <c r="KM95" s="5"/>
      <c r="KN95" s="5"/>
      <c r="KO95" s="5"/>
      <c r="KP95" s="5"/>
      <c r="KQ95" s="5"/>
      <c r="KR95" s="5"/>
      <c r="KS95" s="5"/>
      <c r="KT95" s="5"/>
      <c r="KU95" s="5"/>
      <c r="KV95" s="5"/>
      <c r="KW95" s="5"/>
      <c r="KX95" s="5"/>
      <c r="KY95" s="5"/>
      <c r="KZ95" s="5"/>
      <c r="LA95" s="5"/>
      <c r="LB95" s="5"/>
      <c r="LC95" s="5"/>
      <c r="LD95" s="5"/>
      <c r="LE95" s="5"/>
      <c r="LF95" s="5"/>
      <c r="LG95" s="5"/>
      <c r="LH95" s="5"/>
      <c r="LI95" s="5"/>
      <c r="LJ95" s="5"/>
      <c r="LK95" s="5"/>
      <c r="LL95" s="5"/>
      <c r="LM95" s="5"/>
      <c r="LN95" s="5"/>
      <c r="LO95" s="5"/>
      <c r="LP95" s="5"/>
      <c r="LQ95" s="5"/>
      <c r="LR95" s="5"/>
      <c r="LS95" s="5"/>
      <c r="LT95" s="5"/>
      <c r="LU95" s="5"/>
      <c r="LV95" s="5"/>
      <c r="LW95" s="5"/>
      <c r="LX95" s="5"/>
      <c r="LY95" s="5"/>
      <c r="LZ95" s="5"/>
      <c r="MA95" s="5"/>
      <c r="MB95" s="5"/>
      <c r="MC95" s="5"/>
      <c r="MD95" s="5"/>
      <c r="ME95" s="5"/>
      <c r="MF95" s="5"/>
      <c r="MG95" s="5"/>
      <c r="MH95" s="5"/>
      <c r="MI95" s="5"/>
      <c r="MJ95" s="5"/>
      <c r="MK95" s="5"/>
      <c r="ML95" s="5"/>
      <c r="MM95" s="5"/>
      <c r="MN95" s="5"/>
      <c r="MO95" s="5"/>
      <c r="MP95" s="5"/>
      <c r="MQ95" s="5"/>
      <c r="MR95" s="5"/>
      <c r="MS95" s="5"/>
      <c r="MT95" s="5"/>
      <c r="MU95" s="5"/>
      <c r="MV95" s="5"/>
      <c r="MW95" s="5"/>
      <c r="MX95" s="5"/>
      <c r="MY95" s="5"/>
      <c r="MZ95" s="5"/>
      <c r="NA95" s="5"/>
      <c r="NB95" s="5"/>
      <c r="NC95" s="5"/>
      <c r="ND95" s="5"/>
      <c r="NE95" s="5"/>
      <c r="NF95" s="5"/>
      <c r="NG95" s="5"/>
      <c r="NH95" s="5"/>
      <c r="NI95" s="5"/>
      <c r="NJ95" s="5"/>
      <c r="NK95" s="5"/>
      <c r="NL95" s="5"/>
      <c r="NM95" s="5"/>
      <c r="NN95" s="5"/>
      <c r="NO95" s="5"/>
      <c r="NP95" s="5"/>
      <c r="NQ95" s="5"/>
      <c r="NR95" s="5"/>
      <c r="NS95" s="5"/>
      <c r="NT95" s="5"/>
      <c r="NU95" s="5"/>
      <c r="NV95" s="5"/>
      <c r="NW95" s="5"/>
      <c r="NX95" s="5"/>
      <c r="NY95" s="5"/>
      <c r="NZ95" s="5"/>
      <c r="OA95" s="5"/>
      <c r="OB95" s="5"/>
      <c r="OC95" s="5"/>
      <c r="OD95" s="5"/>
      <c r="OE95" s="5"/>
      <c r="OF95" s="5"/>
      <c r="OG95" s="5"/>
      <c r="OH95" s="5"/>
      <c r="OI95" s="5"/>
      <c r="OJ95" s="5"/>
      <c r="OK95" s="5"/>
      <c r="OL95" s="5"/>
      <c r="OM95" s="5"/>
      <c r="ON95" s="5"/>
      <c r="OO95" s="5"/>
      <c r="OP95" s="5"/>
      <c r="OQ95" s="5"/>
      <c r="OR95" s="5"/>
      <c r="OS95" s="5"/>
      <c r="OT95" s="5"/>
      <c r="OU95" s="5"/>
      <c r="OV95" s="5"/>
      <c r="OW95" s="5"/>
      <c r="OX95" s="5"/>
      <c r="OY95" s="5"/>
      <c r="OZ95" s="5"/>
      <c r="PA95" s="5"/>
      <c r="PB95" s="5"/>
      <c r="PC95" s="5"/>
      <c r="PD95" s="5"/>
      <c r="PE95" s="5"/>
      <c r="PF95" s="5"/>
      <c r="PG95" s="5"/>
      <c r="PH95" s="5"/>
      <c r="PI95" s="5"/>
      <c r="PJ95" s="5"/>
      <c r="PK95" s="5"/>
      <c r="PL95" s="5"/>
      <c r="PM95" s="5"/>
      <c r="PN95" s="5"/>
      <c r="PO95" s="5"/>
      <c r="PP95" s="5"/>
      <c r="PQ95" s="5"/>
      <c r="PR95" s="5"/>
      <c r="PS95" s="5"/>
      <c r="PT95" s="5"/>
      <c r="PU95" s="5"/>
      <c r="PV95" s="5"/>
      <c r="PW95" s="5"/>
      <c r="PX95" s="5"/>
      <c r="PY95" s="5"/>
      <c r="PZ95" s="5"/>
      <c r="QA95" s="5"/>
      <c r="QB95" s="5"/>
      <c r="QC95" s="5"/>
      <c r="QD95" s="5"/>
      <c r="QE95" s="5"/>
      <c r="QF95" s="5"/>
      <c r="QG95" s="5"/>
      <c r="QH95" s="5"/>
      <c r="QI95" s="5"/>
      <c r="QJ95" s="5"/>
      <c r="QK95" s="5"/>
      <c r="QL95" s="5"/>
      <c r="QM95" s="5"/>
      <c r="QN95" s="5"/>
      <c r="QO95" s="5"/>
      <c r="QP95" s="5"/>
      <c r="QQ95" s="5"/>
      <c r="QR95" s="5"/>
      <c r="QS95" s="5"/>
      <c r="QT95" s="5"/>
      <c r="QU95" s="5"/>
      <c r="QV95" s="5"/>
      <c r="QW95" s="5"/>
      <c r="QX95" s="5"/>
      <c r="QY95" s="5"/>
      <c r="QZ95" s="5"/>
      <c r="RA95" s="5"/>
      <c r="RB95" s="5"/>
      <c r="RC95" s="5"/>
      <c r="RD95" s="5"/>
      <c r="RE95" s="5"/>
      <c r="RF95" s="5"/>
      <c r="RG95" s="5"/>
      <c r="RH95" s="5"/>
      <c r="RI95" s="5"/>
      <c r="RJ95" s="5"/>
      <c r="RK95" s="5"/>
      <c r="RL95" s="5"/>
      <c r="RM95" s="5"/>
      <c r="RN95" s="5"/>
      <c r="RO95" s="5"/>
      <c r="RP95" s="5"/>
      <c r="RQ95" s="5"/>
      <c r="RR95" s="5"/>
      <c r="RS95" s="5"/>
      <c r="RT95" s="5"/>
      <c r="RU95" s="5"/>
      <c r="RV95" s="5"/>
      <c r="RW95" s="5"/>
      <c r="RX95" s="5"/>
      <c r="RY95" s="5"/>
      <c r="RZ95" s="5"/>
      <c r="SA95" s="5"/>
      <c r="SB95" s="5"/>
      <c r="SC95" s="5"/>
      <c r="SD95" s="5"/>
      <c r="SE95" s="5"/>
      <c r="SF95" s="5"/>
      <c r="SG95" s="5"/>
      <c r="SH95" s="5"/>
      <c r="SI95" s="5"/>
      <c r="SJ95" s="5"/>
      <c r="SK95" s="5"/>
      <c r="SL95" s="5"/>
      <c r="SM95" s="5"/>
      <c r="SN95" s="5"/>
      <c r="SO95" s="5"/>
      <c r="SP95" s="5"/>
      <c r="SQ95" s="5"/>
      <c r="SR95" s="5"/>
      <c r="SS95" s="5"/>
      <c r="ST95" s="5"/>
      <c r="SU95" s="5"/>
      <c r="SV95" s="5"/>
      <c r="SW95" s="5"/>
      <c r="SX95" s="5"/>
      <c r="SY95" s="5"/>
      <c r="SZ95" s="5"/>
      <c r="TA95" s="5"/>
      <c r="TB95" s="5"/>
      <c r="TC95" s="5"/>
      <c r="TD95" s="5"/>
      <c r="TE95" s="5"/>
      <c r="TF95" s="5"/>
      <c r="TG95" s="5"/>
      <c r="TH95" s="5"/>
      <c r="TI95" s="5"/>
      <c r="TJ95" s="5"/>
      <c r="TK95" s="5"/>
      <c r="TL95" s="5"/>
      <c r="TM95" s="5"/>
      <c r="TN95" s="5"/>
      <c r="TO95" s="5"/>
      <c r="TP95" s="5"/>
      <c r="TQ95" s="5"/>
      <c r="TR95" s="5"/>
      <c r="TS95" s="5"/>
      <c r="TT95" s="5"/>
      <c r="TU95" s="5"/>
      <c r="TV95" s="5"/>
      <c r="TW95" s="5"/>
      <c r="TX95" s="5"/>
      <c r="TY95" s="5"/>
      <c r="TZ95" s="5"/>
      <c r="UA95" s="5"/>
      <c r="UB95" s="5"/>
      <c r="UC95" s="5"/>
      <c r="UD95" s="5"/>
      <c r="UE95" s="5"/>
      <c r="UF95" s="5"/>
      <c r="UG95" s="5"/>
      <c r="UH95" s="5"/>
      <c r="UI95" s="5"/>
      <c r="UJ95" s="5"/>
      <c r="UK95" s="5"/>
      <c r="UL95" s="5"/>
      <c r="UM95" s="5"/>
      <c r="UN95" s="5"/>
      <c r="UO95" s="5"/>
      <c r="UP95" s="5"/>
      <c r="UQ95" s="5"/>
      <c r="UR95" s="5"/>
      <c r="US95" s="5"/>
      <c r="UT95" s="5"/>
      <c r="UU95" s="5"/>
      <c r="UV95" s="5"/>
      <c r="UW95" s="5"/>
      <c r="UX95" s="5"/>
      <c r="UY95" s="5"/>
      <c r="UZ95" s="5"/>
      <c r="VA95" s="5"/>
      <c r="VB95" s="5"/>
      <c r="VC95" s="5"/>
      <c r="VD95" s="5"/>
      <c r="VE95" s="5"/>
      <c r="VF95" s="5"/>
      <c r="VG95" s="5"/>
      <c r="VH95" s="5"/>
      <c r="VI95" s="5"/>
      <c r="VJ95" s="5"/>
      <c r="VK95" s="5"/>
      <c r="VL95" s="5"/>
      <c r="VM95" s="5"/>
      <c r="VN95" s="5"/>
      <c r="VO95" s="5"/>
      <c r="VP95" s="5"/>
      <c r="VQ95" s="5"/>
      <c r="VR95" s="5"/>
      <c r="VS95" s="5"/>
      <c r="VT95" s="5"/>
      <c r="VU95" s="5"/>
      <c r="VV95" s="5"/>
      <c r="VW95" s="5"/>
      <c r="VX95" s="5"/>
      <c r="VY95" s="5"/>
      <c r="VZ95" s="5"/>
      <c r="WA95" s="5"/>
      <c r="WB95" s="5"/>
      <c r="WC95" s="5"/>
      <c r="WD95" s="5"/>
      <c r="WE95" s="5"/>
      <c r="WF95" s="5"/>
      <c r="WG95" s="5"/>
      <c r="WH95" s="5"/>
      <c r="WI95" s="5"/>
      <c r="WJ95" s="5"/>
      <c r="WK95" s="5"/>
      <c r="WL95" s="5"/>
      <c r="WM95" s="5"/>
      <c r="WN95" s="5"/>
      <c r="WO95" s="5"/>
      <c r="WP95" s="5"/>
      <c r="WQ95" s="5"/>
      <c r="WR95" s="5"/>
      <c r="WS95" s="5"/>
      <c r="WT95" s="5"/>
      <c r="WU95" s="5"/>
      <c r="WV95" s="5"/>
      <c r="WW95" s="5"/>
      <c r="WX95" s="5"/>
      <c r="WY95" s="5"/>
      <c r="WZ95" s="5"/>
      <c r="XA95" s="5"/>
      <c r="XB95" s="5"/>
      <c r="XC95" s="5"/>
      <c r="XD95" s="5"/>
      <c r="XE95" s="5"/>
      <c r="XF95" s="5"/>
      <c r="XG95" s="5"/>
      <c r="XH95" s="5"/>
      <c r="XI95" s="5"/>
      <c r="XJ95" s="5"/>
      <c r="XK95" s="5"/>
      <c r="XL95" s="5"/>
      <c r="XM95" s="5"/>
      <c r="XN95" s="5"/>
      <c r="XO95" s="5"/>
      <c r="XP95" s="5"/>
      <c r="XQ95" s="5"/>
      <c r="XR95" s="5"/>
      <c r="XS95" s="5"/>
      <c r="XT95" s="5"/>
      <c r="XU95" s="5"/>
      <c r="XV95" s="5"/>
      <c r="XW95" s="5"/>
    </row>
    <row r="96" spans="39:647" x14ac:dyDescent="0.4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c r="EU96" s="5"/>
      <c r="EV96" s="5"/>
      <c r="EW96" s="5"/>
      <c r="EX96" s="5"/>
      <c r="EY96" s="5"/>
      <c r="EZ96" s="5"/>
      <c r="FA96" s="5"/>
      <c r="FB96" s="5"/>
      <c r="FC96" s="5"/>
      <c r="FD96" s="5"/>
      <c r="FE96" s="5"/>
      <c r="FF96" s="5"/>
      <c r="FG96" s="5"/>
      <c r="FH96" s="5"/>
      <c r="FI96" s="5"/>
      <c r="FJ96" s="5"/>
      <c r="FK96" s="5"/>
      <c r="FL96" s="5"/>
      <c r="FM96" s="5"/>
      <c r="FN96" s="5"/>
      <c r="FO96" s="5"/>
      <c r="FP96" s="5"/>
      <c r="FQ96" s="5"/>
      <c r="FR96" s="5"/>
      <c r="FS96" s="5"/>
      <c r="FT96" s="5"/>
      <c r="FU96" s="5"/>
      <c r="FV96" s="5"/>
      <c r="FW96" s="5"/>
      <c r="FX96" s="5"/>
      <c r="FY96" s="5"/>
      <c r="FZ96" s="5"/>
      <c r="GA96" s="5"/>
      <c r="GB96" s="5"/>
      <c r="GC96" s="5"/>
      <c r="GD96" s="5"/>
      <c r="GE96" s="5"/>
      <c r="GF96" s="5"/>
      <c r="GG96" s="5"/>
      <c r="GH96" s="5"/>
      <c r="GI96" s="5"/>
      <c r="GJ96" s="5"/>
      <c r="GK96" s="5"/>
      <c r="GL96" s="5"/>
      <c r="GM96" s="5"/>
      <c r="GN96" s="5"/>
      <c r="GO96" s="5"/>
      <c r="GP96" s="5"/>
      <c r="GQ96" s="5"/>
      <c r="GR96" s="5"/>
      <c r="GS96" s="5"/>
      <c r="GT96" s="5"/>
      <c r="GU96" s="5"/>
      <c r="GV96" s="5"/>
      <c r="GW96" s="5"/>
      <c r="GX96" s="5"/>
      <c r="GY96" s="5"/>
      <c r="GZ96" s="5"/>
      <c r="HA96" s="5"/>
      <c r="HB96" s="5"/>
      <c r="HC96" s="5"/>
      <c r="HD96" s="5"/>
      <c r="HE96" s="5"/>
      <c r="HF96" s="5"/>
      <c r="HG96" s="5"/>
      <c r="HH96" s="5"/>
      <c r="HI96" s="5"/>
      <c r="HJ96" s="5"/>
      <c r="HK96" s="5"/>
      <c r="HL96" s="5"/>
      <c r="HM96" s="5"/>
      <c r="HN96" s="5"/>
      <c r="HO96" s="5"/>
      <c r="HP96" s="5"/>
      <c r="HQ96" s="5"/>
      <c r="HR96" s="5"/>
      <c r="HS96" s="5"/>
      <c r="HT96" s="5"/>
      <c r="HU96" s="5"/>
      <c r="HV96" s="5"/>
      <c r="HW96" s="5"/>
      <c r="HX96" s="5"/>
      <c r="HY96" s="5"/>
      <c r="HZ96" s="5"/>
      <c r="IA96" s="5"/>
      <c r="IB96" s="5"/>
      <c r="IC96" s="5"/>
      <c r="ID96" s="5"/>
      <c r="IE96" s="5"/>
      <c r="IF96" s="5"/>
      <c r="IG96" s="5"/>
      <c r="IH96" s="5"/>
      <c r="II96" s="5"/>
      <c r="IJ96" s="5"/>
      <c r="IK96" s="5"/>
      <c r="IL96" s="5"/>
      <c r="IM96" s="5"/>
      <c r="IN96" s="5"/>
      <c r="IO96" s="5"/>
      <c r="IP96" s="5"/>
      <c r="IQ96" s="5"/>
      <c r="IR96" s="5"/>
      <c r="IS96" s="5"/>
      <c r="IT96" s="5"/>
      <c r="IU96" s="5"/>
      <c r="IV96" s="5"/>
      <c r="IW96" s="5"/>
      <c r="IX96" s="5"/>
      <c r="IY96" s="5"/>
      <c r="IZ96" s="5"/>
      <c r="JA96" s="5"/>
      <c r="JB96" s="5"/>
      <c r="JC96" s="5"/>
      <c r="JD96" s="5"/>
      <c r="JE96" s="5"/>
      <c r="JF96" s="5"/>
      <c r="JG96" s="5"/>
      <c r="JH96" s="5"/>
      <c r="JI96" s="5"/>
      <c r="JJ96" s="5"/>
      <c r="JK96" s="5"/>
      <c r="JL96" s="5"/>
      <c r="JM96" s="5"/>
      <c r="JN96" s="5"/>
      <c r="JO96" s="5"/>
      <c r="JP96" s="5"/>
      <c r="JQ96" s="5"/>
      <c r="JR96" s="5"/>
      <c r="JS96" s="5"/>
      <c r="JT96" s="5"/>
      <c r="JU96" s="5"/>
      <c r="JV96" s="5"/>
      <c r="JW96" s="5"/>
      <c r="JX96" s="5"/>
      <c r="JY96" s="5"/>
      <c r="JZ96" s="5"/>
      <c r="KA96" s="5"/>
      <c r="KB96" s="5"/>
      <c r="KC96" s="5"/>
      <c r="KD96" s="5"/>
      <c r="KE96" s="5"/>
      <c r="KF96" s="5"/>
      <c r="KG96" s="5"/>
      <c r="KH96" s="5"/>
      <c r="KI96" s="5"/>
      <c r="KJ96" s="5"/>
      <c r="KK96" s="5"/>
      <c r="KL96" s="5"/>
      <c r="KM96" s="5"/>
      <c r="KN96" s="5"/>
      <c r="KO96" s="5"/>
      <c r="KP96" s="5"/>
      <c r="KQ96" s="5"/>
      <c r="KR96" s="5"/>
      <c r="KS96" s="5"/>
      <c r="KT96" s="5"/>
      <c r="KU96" s="5"/>
      <c r="KV96" s="5"/>
      <c r="KW96" s="5"/>
      <c r="KX96" s="5"/>
      <c r="KY96" s="5"/>
      <c r="KZ96" s="5"/>
      <c r="LA96" s="5"/>
      <c r="LB96" s="5"/>
      <c r="LC96" s="5"/>
      <c r="LD96" s="5"/>
      <c r="LE96" s="5"/>
      <c r="LF96" s="5"/>
      <c r="LG96" s="5"/>
      <c r="LH96" s="5"/>
      <c r="LI96" s="5"/>
      <c r="LJ96" s="5"/>
      <c r="LK96" s="5"/>
      <c r="LL96" s="5"/>
      <c r="LM96" s="5"/>
      <c r="LN96" s="5"/>
      <c r="LO96" s="5"/>
      <c r="LP96" s="5"/>
      <c r="LQ96" s="5"/>
      <c r="LR96" s="5"/>
      <c r="LS96" s="5"/>
      <c r="LT96" s="5"/>
      <c r="LU96" s="5"/>
      <c r="LV96" s="5"/>
      <c r="LW96" s="5"/>
      <c r="LX96" s="5"/>
      <c r="LY96" s="5"/>
      <c r="LZ96" s="5"/>
      <c r="MA96" s="5"/>
      <c r="MB96" s="5"/>
      <c r="MC96" s="5"/>
      <c r="MD96" s="5"/>
      <c r="ME96" s="5"/>
      <c r="MF96" s="5"/>
      <c r="MG96" s="5"/>
      <c r="MH96" s="5"/>
      <c r="MI96" s="5"/>
      <c r="MJ96" s="5"/>
      <c r="MK96" s="5"/>
      <c r="ML96" s="5"/>
      <c r="MM96" s="5"/>
      <c r="MN96" s="5"/>
      <c r="MO96" s="5"/>
      <c r="MP96" s="5"/>
      <c r="MQ96" s="5"/>
      <c r="MR96" s="5"/>
      <c r="MS96" s="5"/>
      <c r="MT96" s="5"/>
      <c r="MU96" s="5"/>
      <c r="MV96" s="5"/>
      <c r="MW96" s="5"/>
      <c r="MX96" s="5"/>
      <c r="MY96" s="5"/>
      <c r="MZ96" s="5"/>
      <c r="NA96" s="5"/>
      <c r="NB96" s="5"/>
      <c r="NC96" s="5"/>
      <c r="ND96" s="5"/>
      <c r="NE96" s="5"/>
      <c r="NF96" s="5"/>
      <c r="NG96" s="5"/>
      <c r="NH96" s="5"/>
      <c r="NI96" s="5"/>
      <c r="NJ96" s="5"/>
      <c r="NK96" s="5"/>
      <c r="NL96" s="5"/>
      <c r="NM96" s="5"/>
      <c r="NN96" s="5"/>
      <c r="NO96" s="5"/>
      <c r="NP96" s="5"/>
      <c r="NQ96" s="5"/>
      <c r="NR96" s="5"/>
      <c r="NS96" s="5"/>
      <c r="NT96" s="5"/>
      <c r="NU96" s="5"/>
      <c r="NV96" s="5"/>
      <c r="NW96" s="5"/>
      <c r="NX96" s="5"/>
      <c r="NY96" s="5"/>
      <c r="NZ96" s="5"/>
      <c r="OA96" s="5"/>
      <c r="OB96" s="5"/>
      <c r="OC96" s="5"/>
      <c r="OD96" s="5"/>
      <c r="OE96" s="5"/>
      <c r="OF96" s="5"/>
      <c r="OG96" s="5"/>
      <c r="OH96" s="5"/>
      <c r="OI96" s="5"/>
      <c r="OJ96" s="5"/>
      <c r="OK96" s="5"/>
      <c r="OL96" s="5"/>
      <c r="OM96" s="5"/>
      <c r="ON96" s="5"/>
      <c r="OO96" s="5"/>
      <c r="OP96" s="5"/>
      <c r="OQ96" s="5"/>
      <c r="OR96" s="5"/>
      <c r="OS96" s="5"/>
      <c r="OT96" s="5"/>
      <c r="OU96" s="5"/>
      <c r="OV96" s="5"/>
      <c r="OW96" s="5"/>
      <c r="OX96" s="5"/>
      <c r="OY96" s="5"/>
      <c r="OZ96" s="5"/>
      <c r="PA96" s="5"/>
      <c r="PB96" s="5"/>
      <c r="PC96" s="5"/>
      <c r="PD96" s="5"/>
      <c r="PE96" s="5"/>
      <c r="PF96" s="5"/>
      <c r="PG96" s="5"/>
      <c r="PH96" s="5"/>
      <c r="PI96" s="5"/>
      <c r="PJ96" s="5"/>
      <c r="PK96" s="5"/>
      <c r="PL96" s="5"/>
      <c r="PM96" s="5"/>
      <c r="PN96" s="5"/>
      <c r="PO96" s="5"/>
      <c r="PP96" s="5"/>
      <c r="PQ96" s="5"/>
      <c r="PR96" s="5"/>
      <c r="PS96" s="5"/>
      <c r="PT96" s="5"/>
      <c r="PU96" s="5"/>
      <c r="PV96" s="5"/>
      <c r="PW96" s="5"/>
      <c r="PX96" s="5"/>
      <c r="PY96" s="5"/>
      <c r="PZ96" s="5"/>
      <c r="QA96" s="5"/>
      <c r="QB96" s="5"/>
      <c r="QC96" s="5"/>
      <c r="QD96" s="5"/>
      <c r="QE96" s="5"/>
      <c r="QF96" s="5"/>
      <c r="QG96" s="5"/>
      <c r="QH96" s="5"/>
      <c r="QI96" s="5"/>
      <c r="QJ96" s="5"/>
      <c r="QK96" s="5"/>
      <c r="QL96" s="5"/>
      <c r="QM96" s="5"/>
      <c r="QN96" s="5"/>
      <c r="QO96" s="5"/>
      <c r="QP96" s="5"/>
      <c r="QQ96" s="5"/>
      <c r="QR96" s="5"/>
      <c r="QS96" s="5"/>
      <c r="QT96" s="5"/>
      <c r="QU96" s="5"/>
      <c r="QV96" s="5"/>
      <c r="QW96" s="5"/>
      <c r="QX96" s="5"/>
      <c r="QY96" s="5"/>
      <c r="QZ96" s="5"/>
      <c r="RA96" s="5"/>
      <c r="RB96" s="5"/>
      <c r="RC96" s="5"/>
      <c r="RD96" s="5"/>
      <c r="RE96" s="5"/>
      <c r="RF96" s="5"/>
      <c r="RG96" s="5"/>
      <c r="RH96" s="5"/>
      <c r="RI96" s="5"/>
      <c r="RJ96" s="5"/>
      <c r="RK96" s="5"/>
      <c r="RL96" s="5"/>
      <c r="RM96" s="5"/>
      <c r="RN96" s="5"/>
      <c r="RO96" s="5"/>
      <c r="RP96" s="5"/>
      <c r="RQ96" s="5"/>
      <c r="RR96" s="5"/>
      <c r="RS96" s="5"/>
      <c r="RT96" s="5"/>
      <c r="RU96" s="5"/>
      <c r="RV96" s="5"/>
      <c r="RW96" s="5"/>
      <c r="RX96" s="5"/>
      <c r="RY96" s="5"/>
      <c r="RZ96" s="5"/>
      <c r="SA96" s="5"/>
      <c r="SB96" s="5"/>
      <c r="SC96" s="5"/>
      <c r="SD96" s="5"/>
      <c r="SE96" s="5"/>
      <c r="SF96" s="5"/>
      <c r="SG96" s="5"/>
      <c r="SH96" s="5"/>
      <c r="SI96" s="5"/>
      <c r="SJ96" s="5"/>
      <c r="SK96" s="5"/>
      <c r="SL96" s="5"/>
      <c r="SM96" s="5"/>
      <c r="SN96" s="5"/>
      <c r="SO96" s="5"/>
      <c r="SP96" s="5"/>
      <c r="SQ96" s="5"/>
      <c r="SR96" s="5"/>
      <c r="SS96" s="5"/>
      <c r="ST96" s="5"/>
      <c r="SU96" s="5"/>
      <c r="SV96" s="5"/>
      <c r="SW96" s="5"/>
      <c r="SX96" s="5"/>
      <c r="SY96" s="5"/>
      <c r="SZ96" s="5"/>
      <c r="TA96" s="5"/>
      <c r="TB96" s="5"/>
      <c r="TC96" s="5"/>
      <c r="TD96" s="5"/>
      <c r="TE96" s="5"/>
      <c r="TF96" s="5"/>
      <c r="TG96" s="5"/>
      <c r="TH96" s="5"/>
      <c r="TI96" s="5"/>
      <c r="TJ96" s="5"/>
      <c r="TK96" s="5"/>
      <c r="TL96" s="5"/>
      <c r="TM96" s="5"/>
      <c r="TN96" s="5"/>
      <c r="TO96" s="5"/>
      <c r="TP96" s="5"/>
      <c r="TQ96" s="5"/>
      <c r="TR96" s="5"/>
      <c r="TS96" s="5"/>
      <c r="TT96" s="5"/>
      <c r="TU96" s="5"/>
      <c r="TV96" s="5"/>
      <c r="TW96" s="5"/>
      <c r="TX96" s="5"/>
      <c r="TY96" s="5"/>
      <c r="TZ96" s="5"/>
      <c r="UA96" s="5"/>
      <c r="UB96" s="5"/>
      <c r="UC96" s="5"/>
      <c r="UD96" s="5"/>
      <c r="UE96" s="5"/>
      <c r="UF96" s="5"/>
      <c r="UG96" s="5"/>
      <c r="UH96" s="5"/>
      <c r="UI96" s="5"/>
      <c r="UJ96" s="5"/>
      <c r="UK96" s="5"/>
      <c r="UL96" s="5"/>
      <c r="UM96" s="5"/>
      <c r="UN96" s="5"/>
      <c r="UO96" s="5"/>
      <c r="UP96" s="5"/>
      <c r="UQ96" s="5"/>
      <c r="UR96" s="5"/>
      <c r="US96" s="5"/>
      <c r="UT96" s="5"/>
      <c r="UU96" s="5"/>
      <c r="UV96" s="5"/>
      <c r="UW96" s="5"/>
      <c r="UX96" s="5"/>
      <c r="UY96" s="5"/>
      <c r="UZ96" s="5"/>
      <c r="VA96" s="5"/>
      <c r="VB96" s="5"/>
      <c r="VC96" s="5"/>
      <c r="VD96" s="5"/>
      <c r="VE96" s="5"/>
      <c r="VF96" s="5"/>
      <c r="VG96" s="5"/>
      <c r="VH96" s="5"/>
      <c r="VI96" s="5"/>
      <c r="VJ96" s="5"/>
      <c r="VK96" s="5"/>
      <c r="VL96" s="5"/>
      <c r="VM96" s="5"/>
      <c r="VN96" s="5"/>
      <c r="VO96" s="5"/>
      <c r="VP96" s="5"/>
      <c r="VQ96" s="5"/>
      <c r="VR96" s="5"/>
      <c r="VS96" s="5"/>
      <c r="VT96" s="5"/>
      <c r="VU96" s="5"/>
      <c r="VV96" s="5"/>
      <c r="VW96" s="5"/>
      <c r="VX96" s="5"/>
      <c r="VY96" s="5"/>
      <c r="VZ96" s="5"/>
      <c r="WA96" s="5"/>
      <c r="WB96" s="5"/>
      <c r="WC96" s="5"/>
      <c r="WD96" s="5"/>
      <c r="WE96" s="5"/>
      <c r="WF96" s="5"/>
      <c r="WG96" s="5"/>
      <c r="WH96" s="5"/>
      <c r="WI96" s="5"/>
      <c r="WJ96" s="5"/>
      <c r="WK96" s="5"/>
      <c r="WL96" s="5"/>
      <c r="WM96" s="5"/>
      <c r="WN96" s="5"/>
      <c r="WO96" s="5"/>
      <c r="WP96" s="5"/>
      <c r="WQ96" s="5"/>
      <c r="WR96" s="5"/>
      <c r="WS96" s="5"/>
      <c r="WT96" s="5"/>
      <c r="WU96" s="5"/>
      <c r="WV96" s="5"/>
      <c r="WW96" s="5"/>
      <c r="WX96" s="5"/>
      <c r="WY96" s="5"/>
      <c r="WZ96" s="5"/>
      <c r="XA96" s="5"/>
      <c r="XB96" s="5"/>
      <c r="XC96" s="5"/>
      <c r="XD96" s="5"/>
      <c r="XE96" s="5"/>
      <c r="XF96" s="5"/>
      <c r="XG96" s="5"/>
      <c r="XH96" s="5"/>
      <c r="XI96" s="5"/>
      <c r="XJ96" s="5"/>
      <c r="XK96" s="5"/>
      <c r="XL96" s="5"/>
      <c r="XM96" s="5"/>
      <c r="XN96" s="5"/>
      <c r="XO96" s="5"/>
      <c r="XP96" s="5"/>
      <c r="XQ96" s="5"/>
      <c r="XR96" s="5"/>
      <c r="XS96" s="5"/>
      <c r="XT96" s="5"/>
      <c r="XU96" s="5"/>
      <c r="XV96" s="5"/>
      <c r="XW96" s="5"/>
    </row>
    <row r="97" spans="39:647" x14ac:dyDescent="0.45">
      <c r="AM97" s="5"/>
      <c r="AN97" s="5"/>
      <c r="AO97" s="5"/>
      <c r="AP97" s="5"/>
      <c r="AQ97" s="5"/>
      <c r="AR97" s="5"/>
      <c r="AS97" s="5"/>
      <c r="AT97" s="5"/>
      <c r="AU97" s="5"/>
      <c r="AV97" s="5"/>
      <c r="AW97" s="5"/>
      <c r="AX97" s="5"/>
      <c r="AY97" s="5"/>
      <c r="AZ97" s="5"/>
      <c r="BA97" s="5"/>
      <c r="BB97" s="5"/>
      <c r="BC97" s="5"/>
      <c r="BD97" s="5"/>
      <c r="BE97" s="5"/>
      <c r="BF97" s="5"/>
      <c r="BG97" s="5"/>
      <c r="BH97" s="5"/>
      <c r="BI97" s="5"/>
      <c r="BJ97" s="5"/>
      <c r="BK97" s="5"/>
      <c r="BL97" s="5"/>
      <c r="BM97" s="5"/>
      <c r="BN97" s="5"/>
      <c r="BO97" s="5"/>
      <c r="BP97" s="5"/>
      <c r="BQ97" s="5"/>
      <c r="BR97" s="5"/>
      <c r="BS97" s="5"/>
      <c r="BT97" s="5"/>
      <c r="BU97" s="5"/>
      <c r="BV97" s="5"/>
      <c r="BW97" s="5"/>
      <c r="BX97" s="5"/>
      <c r="BY97" s="5"/>
      <c r="BZ97" s="5"/>
      <c r="CA97" s="5"/>
      <c r="CB97" s="5"/>
      <c r="CC97" s="5"/>
      <c r="CD97" s="5"/>
      <c r="CE97" s="5"/>
      <c r="CF97" s="5"/>
      <c r="CG97" s="5"/>
      <c r="CH97" s="5"/>
      <c r="CI97" s="5"/>
      <c r="CJ97" s="5"/>
      <c r="CK97" s="5"/>
      <c r="CL97" s="5"/>
      <c r="CM97" s="5"/>
      <c r="CN97" s="5"/>
      <c r="CO97" s="5"/>
      <c r="CP97" s="5"/>
      <c r="CQ97" s="5"/>
      <c r="CR97" s="5"/>
      <c r="CS97" s="5"/>
      <c r="CT97" s="5"/>
      <c r="CU97" s="5"/>
      <c r="CV97" s="5"/>
      <c r="CW97" s="5"/>
      <c r="CX97" s="5"/>
      <c r="CY97" s="5"/>
      <c r="CZ97" s="5"/>
      <c r="DA97" s="5"/>
      <c r="DB97" s="5"/>
      <c r="DC97" s="5"/>
      <c r="DD97" s="5"/>
      <c r="DE97" s="5"/>
      <c r="DF97" s="5"/>
      <c r="DG97" s="5"/>
      <c r="DH97" s="5"/>
      <c r="DI97" s="5"/>
      <c r="DJ97" s="5"/>
      <c r="DK97" s="5"/>
      <c r="DL97" s="5"/>
      <c r="DM97" s="5"/>
      <c r="DN97" s="5"/>
      <c r="DO97" s="5"/>
      <c r="DP97" s="5"/>
      <c r="DQ97" s="5"/>
      <c r="DR97" s="5"/>
      <c r="DS97" s="5"/>
      <c r="DT97" s="5"/>
      <c r="DU97" s="5"/>
      <c r="DV97" s="5"/>
      <c r="DW97" s="5"/>
      <c r="DX97" s="5"/>
      <c r="DY97" s="5"/>
      <c r="DZ97" s="5"/>
      <c r="EA97" s="5"/>
      <c r="EB97" s="5"/>
      <c r="EC97" s="5"/>
      <c r="ED97" s="5"/>
      <c r="EE97" s="5"/>
      <c r="EF97" s="5"/>
      <c r="EG97" s="5"/>
      <c r="EH97" s="5"/>
      <c r="EI97" s="5"/>
      <c r="EJ97" s="5"/>
      <c r="EK97" s="5"/>
      <c r="EL97" s="5"/>
      <c r="EM97" s="5"/>
      <c r="EN97" s="5"/>
      <c r="EO97" s="5"/>
      <c r="EP97" s="5"/>
      <c r="EQ97" s="5"/>
      <c r="ER97" s="5"/>
      <c r="ES97" s="5"/>
      <c r="ET97" s="5"/>
      <c r="EU97" s="5"/>
      <c r="EV97" s="5"/>
      <c r="EW97" s="5"/>
      <c r="EX97" s="5"/>
      <c r="EY97" s="5"/>
      <c r="EZ97" s="5"/>
      <c r="FA97" s="5"/>
      <c r="FB97" s="5"/>
      <c r="FC97" s="5"/>
      <c r="FD97" s="5"/>
      <c r="FE97" s="5"/>
      <c r="FF97" s="5"/>
      <c r="FG97" s="5"/>
      <c r="FH97" s="5"/>
      <c r="FI97" s="5"/>
      <c r="FJ97" s="5"/>
      <c r="FK97" s="5"/>
      <c r="FL97" s="5"/>
      <c r="FM97" s="5"/>
      <c r="FN97" s="5"/>
      <c r="FO97" s="5"/>
      <c r="FP97" s="5"/>
      <c r="FQ97" s="5"/>
      <c r="FR97" s="5"/>
      <c r="FS97" s="5"/>
      <c r="FT97" s="5"/>
      <c r="FU97" s="5"/>
      <c r="FV97" s="5"/>
      <c r="FW97" s="5"/>
      <c r="FX97" s="5"/>
      <c r="FY97" s="5"/>
      <c r="FZ97" s="5"/>
      <c r="GA97" s="5"/>
      <c r="GB97" s="5"/>
      <c r="GC97" s="5"/>
      <c r="GD97" s="5"/>
      <c r="GE97" s="5"/>
      <c r="GF97" s="5"/>
      <c r="GG97" s="5"/>
      <c r="GH97" s="5"/>
      <c r="GI97" s="5"/>
      <c r="GJ97" s="5"/>
      <c r="GK97" s="5"/>
      <c r="GL97" s="5"/>
      <c r="GM97" s="5"/>
      <c r="GN97" s="5"/>
      <c r="GO97" s="5"/>
      <c r="GP97" s="5"/>
      <c r="GQ97" s="5"/>
      <c r="GR97" s="5"/>
      <c r="GS97" s="5"/>
      <c r="GT97" s="5"/>
      <c r="GU97" s="5"/>
      <c r="GV97" s="5"/>
      <c r="GW97" s="5"/>
      <c r="GX97" s="5"/>
      <c r="GY97" s="5"/>
      <c r="GZ97" s="5"/>
      <c r="HA97" s="5"/>
      <c r="HB97" s="5"/>
      <c r="HC97" s="5"/>
      <c r="HD97" s="5"/>
      <c r="HE97" s="5"/>
      <c r="HF97" s="5"/>
      <c r="HG97" s="5"/>
      <c r="HH97" s="5"/>
      <c r="HI97" s="5"/>
      <c r="HJ97" s="5"/>
      <c r="HK97" s="5"/>
      <c r="HL97" s="5"/>
      <c r="HM97" s="5"/>
      <c r="HN97" s="5"/>
      <c r="HO97" s="5"/>
      <c r="HP97" s="5"/>
      <c r="HQ97" s="5"/>
      <c r="HR97" s="5"/>
      <c r="HS97" s="5"/>
      <c r="HT97" s="5"/>
      <c r="HU97" s="5"/>
      <c r="HV97" s="5"/>
      <c r="HW97" s="5"/>
      <c r="HX97" s="5"/>
      <c r="HY97" s="5"/>
      <c r="HZ97" s="5"/>
      <c r="IA97" s="5"/>
      <c r="IB97" s="5"/>
      <c r="IC97" s="5"/>
      <c r="ID97" s="5"/>
      <c r="IE97" s="5"/>
      <c r="IF97" s="5"/>
      <c r="IG97" s="5"/>
      <c r="IH97" s="5"/>
      <c r="II97" s="5"/>
      <c r="IJ97" s="5"/>
      <c r="IK97" s="5"/>
      <c r="IL97" s="5"/>
      <c r="IM97" s="5"/>
      <c r="IN97" s="5"/>
      <c r="IO97" s="5"/>
      <c r="IP97" s="5"/>
      <c r="IQ97" s="5"/>
      <c r="IR97" s="5"/>
      <c r="IS97" s="5"/>
      <c r="IT97" s="5"/>
      <c r="IU97" s="5"/>
      <c r="IV97" s="5"/>
      <c r="IW97" s="5"/>
      <c r="IX97" s="5"/>
      <c r="IY97" s="5"/>
      <c r="IZ97" s="5"/>
      <c r="JA97" s="5"/>
      <c r="JB97" s="5"/>
      <c r="JC97" s="5"/>
      <c r="JD97" s="5"/>
      <c r="JE97" s="5"/>
      <c r="JF97" s="5"/>
      <c r="JG97" s="5"/>
      <c r="JH97" s="5"/>
      <c r="JI97" s="5"/>
      <c r="JJ97" s="5"/>
      <c r="JK97" s="5"/>
      <c r="JL97" s="5"/>
      <c r="JM97" s="5"/>
      <c r="JN97" s="5"/>
      <c r="JO97" s="5"/>
      <c r="JP97" s="5"/>
      <c r="JQ97" s="5"/>
      <c r="JR97" s="5"/>
      <c r="JS97" s="5"/>
      <c r="JT97" s="5"/>
      <c r="JU97" s="5"/>
      <c r="JV97" s="5"/>
      <c r="JW97" s="5"/>
      <c r="JX97" s="5"/>
      <c r="JY97" s="5"/>
      <c r="JZ97" s="5"/>
      <c r="KA97" s="5"/>
      <c r="KB97" s="5"/>
      <c r="KC97" s="5"/>
      <c r="KD97" s="5"/>
      <c r="KE97" s="5"/>
      <c r="KF97" s="5"/>
      <c r="KG97" s="5"/>
      <c r="KH97" s="5"/>
      <c r="KI97" s="5"/>
      <c r="KJ97" s="5"/>
      <c r="KK97" s="5"/>
      <c r="KL97" s="5"/>
      <c r="KM97" s="5"/>
      <c r="KN97" s="5"/>
      <c r="KO97" s="5"/>
      <c r="KP97" s="5"/>
      <c r="KQ97" s="5"/>
      <c r="KR97" s="5"/>
      <c r="KS97" s="5"/>
      <c r="KT97" s="5"/>
      <c r="KU97" s="5"/>
      <c r="KV97" s="5"/>
      <c r="KW97" s="5"/>
      <c r="KX97" s="5"/>
      <c r="KY97" s="5"/>
      <c r="KZ97" s="5"/>
      <c r="LA97" s="5"/>
      <c r="LB97" s="5"/>
      <c r="LC97" s="5"/>
      <c r="LD97" s="5"/>
      <c r="LE97" s="5"/>
      <c r="LF97" s="5"/>
      <c r="LG97" s="5"/>
      <c r="LH97" s="5"/>
      <c r="LI97" s="5"/>
      <c r="LJ97" s="5"/>
      <c r="LK97" s="5"/>
      <c r="LL97" s="5"/>
      <c r="LM97" s="5"/>
      <c r="LN97" s="5"/>
      <c r="LO97" s="5"/>
      <c r="LP97" s="5"/>
      <c r="LQ97" s="5"/>
      <c r="LR97" s="5"/>
      <c r="LS97" s="5"/>
      <c r="LT97" s="5"/>
      <c r="LU97" s="5"/>
      <c r="LV97" s="5"/>
      <c r="LW97" s="5"/>
      <c r="LX97" s="5"/>
      <c r="LY97" s="5"/>
      <c r="LZ97" s="5"/>
      <c r="MA97" s="5"/>
      <c r="MB97" s="5"/>
      <c r="MC97" s="5"/>
      <c r="MD97" s="5"/>
      <c r="ME97" s="5"/>
      <c r="MF97" s="5"/>
      <c r="MG97" s="5"/>
      <c r="MH97" s="5"/>
      <c r="MI97" s="5"/>
      <c r="MJ97" s="5"/>
      <c r="MK97" s="5"/>
      <c r="ML97" s="5"/>
      <c r="MM97" s="5"/>
      <c r="MN97" s="5"/>
      <c r="MO97" s="5"/>
      <c r="MP97" s="5"/>
      <c r="MQ97" s="5"/>
      <c r="MR97" s="5"/>
      <c r="MS97" s="5"/>
      <c r="MT97" s="5"/>
      <c r="MU97" s="5"/>
      <c r="MV97" s="5"/>
      <c r="MW97" s="5"/>
      <c r="MX97" s="5"/>
      <c r="MY97" s="5"/>
      <c r="MZ97" s="5"/>
      <c r="NA97" s="5"/>
      <c r="NB97" s="5"/>
      <c r="NC97" s="5"/>
      <c r="ND97" s="5"/>
      <c r="NE97" s="5"/>
      <c r="NF97" s="5"/>
      <c r="NG97" s="5"/>
      <c r="NH97" s="5"/>
      <c r="NI97" s="5"/>
      <c r="NJ97" s="5"/>
      <c r="NK97" s="5"/>
      <c r="NL97" s="5"/>
      <c r="NM97" s="5"/>
      <c r="NN97" s="5"/>
      <c r="NO97" s="5"/>
      <c r="NP97" s="5"/>
      <c r="NQ97" s="5"/>
      <c r="NR97" s="5"/>
      <c r="NS97" s="5"/>
      <c r="NT97" s="5"/>
      <c r="NU97" s="5"/>
      <c r="NV97" s="5"/>
      <c r="NW97" s="5"/>
      <c r="NX97" s="5"/>
      <c r="NY97" s="5"/>
      <c r="NZ97" s="5"/>
      <c r="OA97" s="5"/>
      <c r="OB97" s="5"/>
      <c r="OC97" s="5"/>
      <c r="OD97" s="5"/>
      <c r="OE97" s="5"/>
      <c r="OF97" s="5"/>
      <c r="OG97" s="5"/>
      <c r="OH97" s="5"/>
      <c r="OI97" s="5"/>
      <c r="OJ97" s="5"/>
      <c r="OK97" s="5"/>
      <c r="OL97" s="5"/>
      <c r="OM97" s="5"/>
      <c r="ON97" s="5"/>
      <c r="OO97" s="5"/>
      <c r="OP97" s="5"/>
      <c r="OQ97" s="5"/>
      <c r="OR97" s="5"/>
      <c r="OS97" s="5"/>
      <c r="OT97" s="5"/>
      <c r="OU97" s="5"/>
      <c r="OV97" s="5"/>
      <c r="OW97" s="5"/>
      <c r="OX97" s="5"/>
      <c r="OY97" s="5"/>
      <c r="OZ97" s="5"/>
      <c r="PA97" s="5"/>
      <c r="PB97" s="5"/>
      <c r="PC97" s="5"/>
      <c r="PD97" s="5"/>
      <c r="PE97" s="5"/>
      <c r="PF97" s="5"/>
      <c r="PG97" s="5"/>
      <c r="PH97" s="5"/>
      <c r="PI97" s="5"/>
      <c r="PJ97" s="5"/>
      <c r="PK97" s="5"/>
      <c r="PL97" s="5"/>
      <c r="PM97" s="5"/>
      <c r="PN97" s="5"/>
      <c r="PO97" s="5"/>
      <c r="PP97" s="5"/>
      <c r="PQ97" s="5"/>
      <c r="PR97" s="5"/>
      <c r="PS97" s="5"/>
      <c r="PT97" s="5"/>
      <c r="PU97" s="5"/>
      <c r="PV97" s="5"/>
      <c r="PW97" s="5"/>
      <c r="PX97" s="5"/>
      <c r="PY97" s="5"/>
      <c r="PZ97" s="5"/>
      <c r="QA97" s="5"/>
      <c r="QB97" s="5"/>
      <c r="QC97" s="5"/>
      <c r="QD97" s="5"/>
      <c r="QE97" s="5"/>
      <c r="QF97" s="5"/>
      <c r="QG97" s="5"/>
      <c r="QH97" s="5"/>
      <c r="QI97" s="5"/>
      <c r="QJ97" s="5"/>
      <c r="QK97" s="5"/>
      <c r="QL97" s="5"/>
      <c r="QM97" s="5"/>
      <c r="QN97" s="5"/>
      <c r="QO97" s="5"/>
      <c r="QP97" s="5"/>
      <c r="QQ97" s="5"/>
      <c r="QR97" s="5"/>
      <c r="QS97" s="5"/>
      <c r="QT97" s="5"/>
      <c r="QU97" s="5"/>
      <c r="QV97" s="5"/>
      <c r="QW97" s="5"/>
      <c r="QX97" s="5"/>
      <c r="QY97" s="5"/>
      <c r="QZ97" s="5"/>
      <c r="RA97" s="5"/>
      <c r="RB97" s="5"/>
      <c r="RC97" s="5"/>
      <c r="RD97" s="5"/>
      <c r="RE97" s="5"/>
      <c r="RF97" s="5"/>
      <c r="RG97" s="5"/>
      <c r="RH97" s="5"/>
      <c r="RI97" s="5"/>
      <c r="RJ97" s="5"/>
      <c r="RK97" s="5"/>
      <c r="RL97" s="5"/>
      <c r="RM97" s="5"/>
      <c r="RN97" s="5"/>
      <c r="RO97" s="5"/>
      <c r="RP97" s="5"/>
      <c r="RQ97" s="5"/>
      <c r="RR97" s="5"/>
      <c r="RS97" s="5"/>
      <c r="RT97" s="5"/>
      <c r="RU97" s="5"/>
      <c r="RV97" s="5"/>
      <c r="RW97" s="5"/>
      <c r="RX97" s="5"/>
      <c r="RY97" s="5"/>
      <c r="RZ97" s="5"/>
      <c r="SA97" s="5"/>
      <c r="SB97" s="5"/>
      <c r="SC97" s="5"/>
      <c r="SD97" s="5"/>
      <c r="SE97" s="5"/>
      <c r="SF97" s="5"/>
      <c r="SG97" s="5"/>
      <c r="SH97" s="5"/>
      <c r="SI97" s="5"/>
      <c r="SJ97" s="5"/>
      <c r="SK97" s="5"/>
      <c r="SL97" s="5"/>
      <c r="SM97" s="5"/>
      <c r="SN97" s="5"/>
      <c r="SO97" s="5"/>
      <c r="SP97" s="5"/>
      <c r="SQ97" s="5"/>
      <c r="SR97" s="5"/>
      <c r="SS97" s="5"/>
      <c r="ST97" s="5"/>
      <c r="SU97" s="5"/>
      <c r="SV97" s="5"/>
      <c r="SW97" s="5"/>
      <c r="SX97" s="5"/>
      <c r="SY97" s="5"/>
      <c r="SZ97" s="5"/>
      <c r="TA97" s="5"/>
      <c r="TB97" s="5"/>
      <c r="TC97" s="5"/>
      <c r="TD97" s="5"/>
      <c r="TE97" s="5"/>
      <c r="TF97" s="5"/>
      <c r="TG97" s="5"/>
      <c r="TH97" s="5"/>
      <c r="TI97" s="5"/>
      <c r="TJ97" s="5"/>
      <c r="TK97" s="5"/>
      <c r="TL97" s="5"/>
      <c r="TM97" s="5"/>
      <c r="TN97" s="5"/>
      <c r="TO97" s="5"/>
      <c r="TP97" s="5"/>
      <c r="TQ97" s="5"/>
      <c r="TR97" s="5"/>
      <c r="TS97" s="5"/>
      <c r="TT97" s="5"/>
      <c r="TU97" s="5"/>
      <c r="TV97" s="5"/>
      <c r="TW97" s="5"/>
      <c r="TX97" s="5"/>
      <c r="TY97" s="5"/>
      <c r="TZ97" s="5"/>
      <c r="UA97" s="5"/>
      <c r="UB97" s="5"/>
      <c r="UC97" s="5"/>
      <c r="UD97" s="5"/>
      <c r="UE97" s="5"/>
      <c r="UF97" s="5"/>
      <c r="UG97" s="5"/>
      <c r="UH97" s="5"/>
      <c r="UI97" s="5"/>
      <c r="UJ97" s="5"/>
      <c r="UK97" s="5"/>
      <c r="UL97" s="5"/>
      <c r="UM97" s="5"/>
      <c r="UN97" s="5"/>
      <c r="UO97" s="5"/>
      <c r="UP97" s="5"/>
      <c r="UQ97" s="5"/>
      <c r="UR97" s="5"/>
      <c r="US97" s="5"/>
      <c r="UT97" s="5"/>
      <c r="UU97" s="5"/>
      <c r="UV97" s="5"/>
      <c r="UW97" s="5"/>
      <c r="UX97" s="5"/>
      <c r="UY97" s="5"/>
      <c r="UZ97" s="5"/>
      <c r="VA97" s="5"/>
      <c r="VB97" s="5"/>
      <c r="VC97" s="5"/>
      <c r="VD97" s="5"/>
      <c r="VE97" s="5"/>
      <c r="VF97" s="5"/>
      <c r="VG97" s="5"/>
      <c r="VH97" s="5"/>
      <c r="VI97" s="5"/>
      <c r="VJ97" s="5"/>
      <c r="VK97" s="5"/>
      <c r="VL97" s="5"/>
      <c r="VM97" s="5"/>
      <c r="VN97" s="5"/>
      <c r="VO97" s="5"/>
      <c r="VP97" s="5"/>
      <c r="VQ97" s="5"/>
      <c r="VR97" s="5"/>
      <c r="VS97" s="5"/>
      <c r="VT97" s="5"/>
      <c r="VU97" s="5"/>
      <c r="VV97" s="5"/>
      <c r="VW97" s="5"/>
      <c r="VX97" s="5"/>
      <c r="VY97" s="5"/>
      <c r="VZ97" s="5"/>
      <c r="WA97" s="5"/>
      <c r="WB97" s="5"/>
      <c r="WC97" s="5"/>
      <c r="WD97" s="5"/>
      <c r="WE97" s="5"/>
      <c r="WF97" s="5"/>
      <c r="WG97" s="5"/>
      <c r="WH97" s="5"/>
      <c r="WI97" s="5"/>
      <c r="WJ97" s="5"/>
      <c r="WK97" s="5"/>
      <c r="WL97" s="5"/>
      <c r="WM97" s="5"/>
      <c r="WN97" s="5"/>
      <c r="WO97" s="5"/>
      <c r="WP97" s="5"/>
      <c r="WQ97" s="5"/>
      <c r="WR97" s="5"/>
      <c r="WS97" s="5"/>
      <c r="WT97" s="5"/>
      <c r="WU97" s="5"/>
      <c r="WV97" s="5"/>
      <c r="WW97" s="5"/>
      <c r="WX97" s="5"/>
      <c r="WY97" s="5"/>
      <c r="WZ97" s="5"/>
      <c r="XA97" s="5"/>
      <c r="XB97" s="5"/>
      <c r="XC97" s="5"/>
      <c r="XD97" s="5"/>
      <c r="XE97" s="5"/>
      <c r="XF97" s="5"/>
      <c r="XG97" s="5"/>
      <c r="XH97" s="5"/>
      <c r="XI97" s="5"/>
      <c r="XJ97" s="5"/>
      <c r="XK97" s="5"/>
      <c r="XL97" s="5"/>
      <c r="XM97" s="5"/>
      <c r="XN97" s="5"/>
      <c r="XO97" s="5"/>
      <c r="XP97" s="5"/>
      <c r="XQ97" s="5"/>
      <c r="XR97" s="5"/>
      <c r="XS97" s="5"/>
      <c r="XT97" s="5"/>
      <c r="XU97" s="5"/>
      <c r="XV97" s="5"/>
      <c r="XW97" s="5"/>
    </row>
    <row r="98" spans="39:647" x14ac:dyDescent="0.45">
      <c r="AM98" s="5"/>
      <c r="AN98" s="5"/>
      <c r="AO98" s="5"/>
      <c r="AP98" s="5"/>
      <c r="AQ98" s="5"/>
      <c r="AR98" s="5"/>
      <c r="AS98" s="5"/>
      <c r="AT98" s="5"/>
      <c r="AU98" s="5"/>
      <c r="AV98" s="5"/>
      <c r="AW98" s="5"/>
      <c r="AX98" s="5"/>
      <c r="AY98" s="5"/>
      <c r="AZ98" s="5"/>
      <c r="BA98" s="5"/>
      <c r="BB98" s="5"/>
      <c r="BC98" s="5"/>
      <c r="BD98" s="5"/>
      <c r="BE98" s="5"/>
      <c r="BF98" s="5"/>
      <c r="BG98" s="5"/>
      <c r="BH98" s="5"/>
      <c r="BI98" s="5"/>
      <c r="BJ98" s="5"/>
      <c r="BK98" s="5"/>
      <c r="BL98" s="5"/>
      <c r="BM98" s="5"/>
      <c r="BN98" s="5"/>
      <c r="BO98" s="5"/>
      <c r="BP98" s="5"/>
      <c r="BQ98" s="5"/>
      <c r="BR98" s="5"/>
      <c r="BS98" s="5"/>
      <c r="BT98" s="5"/>
      <c r="BU98" s="5"/>
      <c r="BV98" s="5"/>
      <c r="BW98" s="5"/>
      <c r="BX98" s="5"/>
      <c r="BY98" s="5"/>
      <c r="BZ98" s="5"/>
      <c r="CA98" s="5"/>
      <c r="CB98" s="5"/>
      <c r="CC98" s="5"/>
      <c r="CD98" s="5"/>
      <c r="CE98" s="5"/>
      <c r="CF98" s="5"/>
      <c r="CG98" s="5"/>
      <c r="CH98" s="5"/>
      <c r="CI98" s="5"/>
      <c r="CJ98" s="5"/>
      <c r="CK98" s="5"/>
      <c r="CL98" s="5"/>
      <c r="CM98" s="5"/>
      <c r="CN98" s="5"/>
      <c r="CO98" s="5"/>
      <c r="CP98" s="5"/>
      <c r="CQ98" s="5"/>
      <c r="CR98" s="5"/>
      <c r="CS98" s="5"/>
      <c r="CT98" s="5"/>
      <c r="CU98" s="5"/>
      <c r="CV98" s="5"/>
      <c r="CW98" s="5"/>
      <c r="CX98" s="5"/>
      <c r="CY98" s="5"/>
      <c r="CZ98" s="5"/>
      <c r="DA98" s="5"/>
      <c r="DB98" s="5"/>
      <c r="DC98" s="5"/>
      <c r="DD98" s="5"/>
      <c r="DE98" s="5"/>
      <c r="DF98" s="5"/>
      <c r="DG98" s="5"/>
      <c r="DH98" s="5"/>
      <c r="DI98" s="5"/>
      <c r="DJ98" s="5"/>
      <c r="DK98" s="5"/>
      <c r="DL98" s="5"/>
      <c r="DM98" s="5"/>
      <c r="DN98" s="5"/>
      <c r="DO98" s="5"/>
      <c r="DP98" s="5"/>
      <c r="DQ98" s="5"/>
      <c r="DR98" s="5"/>
      <c r="DS98" s="5"/>
      <c r="DT98" s="5"/>
      <c r="DU98" s="5"/>
      <c r="DV98" s="5"/>
      <c r="DW98" s="5"/>
      <c r="DX98" s="5"/>
      <c r="DY98" s="5"/>
      <c r="DZ98" s="5"/>
      <c r="EA98" s="5"/>
      <c r="EB98" s="5"/>
      <c r="EC98" s="5"/>
      <c r="ED98" s="5"/>
      <c r="EE98" s="5"/>
      <c r="EF98" s="5"/>
      <c r="EG98" s="5"/>
      <c r="EH98" s="5"/>
      <c r="EI98" s="5"/>
      <c r="EJ98" s="5"/>
      <c r="EK98" s="5"/>
      <c r="EL98" s="5"/>
      <c r="EM98" s="5"/>
      <c r="EN98" s="5"/>
      <c r="EO98" s="5"/>
      <c r="EP98" s="5"/>
      <c r="EQ98" s="5"/>
      <c r="ER98" s="5"/>
      <c r="ES98" s="5"/>
      <c r="ET98" s="5"/>
      <c r="EU98" s="5"/>
      <c r="EV98" s="5"/>
      <c r="EW98" s="5"/>
      <c r="EX98" s="5"/>
      <c r="EY98" s="5"/>
      <c r="EZ98" s="5"/>
      <c r="FA98" s="5"/>
      <c r="FB98" s="5"/>
      <c r="FC98" s="5"/>
      <c r="FD98" s="5"/>
      <c r="FE98" s="5"/>
      <c r="FF98" s="5"/>
      <c r="FG98" s="5"/>
      <c r="FH98" s="5"/>
      <c r="FI98" s="5"/>
      <c r="FJ98" s="5"/>
      <c r="FK98" s="5"/>
      <c r="FL98" s="5"/>
      <c r="FM98" s="5"/>
      <c r="FN98" s="5"/>
      <c r="FO98" s="5"/>
      <c r="FP98" s="5"/>
      <c r="FQ98" s="5"/>
      <c r="FR98" s="5"/>
      <c r="FS98" s="5"/>
      <c r="FT98" s="5"/>
      <c r="FU98" s="5"/>
      <c r="FV98" s="5"/>
      <c r="FW98" s="5"/>
      <c r="FX98" s="5"/>
      <c r="FY98" s="5"/>
      <c r="FZ98" s="5"/>
      <c r="GA98" s="5"/>
      <c r="GB98" s="5"/>
      <c r="GC98" s="5"/>
      <c r="GD98" s="5"/>
      <c r="GE98" s="5"/>
      <c r="GF98" s="5"/>
      <c r="GG98" s="5"/>
      <c r="GH98" s="5"/>
      <c r="GI98" s="5"/>
      <c r="GJ98" s="5"/>
      <c r="GK98" s="5"/>
      <c r="GL98" s="5"/>
      <c r="GM98" s="5"/>
      <c r="GN98" s="5"/>
      <c r="GO98" s="5"/>
      <c r="GP98" s="5"/>
      <c r="GQ98" s="5"/>
      <c r="GR98" s="5"/>
      <c r="GS98" s="5"/>
      <c r="GT98" s="5"/>
      <c r="GU98" s="5"/>
      <c r="GV98" s="5"/>
      <c r="GW98" s="5"/>
      <c r="GX98" s="5"/>
      <c r="GY98" s="5"/>
      <c r="GZ98" s="5"/>
      <c r="HA98" s="5"/>
      <c r="HB98" s="5"/>
      <c r="HC98" s="5"/>
      <c r="HD98" s="5"/>
      <c r="HE98" s="5"/>
      <c r="HF98" s="5"/>
      <c r="HG98" s="5"/>
      <c r="HH98" s="5"/>
      <c r="HI98" s="5"/>
      <c r="HJ98" s="5"/>
      <c r="HK98" s="5"/>
      <c r="HL98" s="5"/>
      <c r="HM98" s="5"/>
      <c r="HN98" s="5"/>
      <c r="HO98" s="5"/>
      <c r="HP98" s="5"/>
      <c r="HQ98" s="5"/>
      <c r="HR98" s="5"/>
      <c r="HS98" s="5"/>
      <c r="HT98" s="5"/>
      <c r="HU98" s="5"/>
      <c r="HV98" s="5"/>
      <c r="HW98" s="5"/>
      <c r="HX98" s="5"/>
      <c r="HY98" s="5"/>
      <c r="HZ98" s="5"/>
      <c r="IA98" s="5"/>
      <c r="IB98" s="5"/>
      <c r="IC98" s="5"/>
      <c r="ID98" s="5"/>
      <c r="IE98" s="5"/>
      <c r="IF98" s="5"/>
      <c r="IG98" s="5"/>
      <c r="IH98" s="5"/>
      <c r="II98" s="5"/>
      <c r="IJ98" s="5"/>
      <c r="IK98" s="5"/>
      <c r="IL98" s="5"/>
      <c r="IM98" s="5"/>
      <c r="IN98" s="5"/>
      <c r="IO98" s="5"/>
      <c r="IP98" s="5"/>
      <c r="IQ98" s="5"/>
      <c r="IR98" s="5"/>
      <c r="IS98" s="5"/>
      <c r="IT98" s="5"/>
      <c r="IU98" s="5"/>
      <c r="IV98" s="5"/>
      <c r="IW98" s="5"/>
      <c r="IX98" s="5"/>
      <c r="IY98" s="5"/>
      <c r="IZ98" s="5"/>
      <c r="JA98" s="5"/>
      <c r="JB98" s="5"/>
      <c r="JC98" s="5"/>
      <c r="JD98" s="5"/>
      <c r="JE98" s="5"/>
      <c r="JF98" s="5"/>
      <c r="JG98" s="5"/>
      <c r="JH98" s="5"/>
      <c r="JI98" s="5"/>
      <c r="JJ98" s="5"/>
      <c r="JK98" s="5"/>
      <c r="JL98" s="5"/>
      <c r="JM98" s="5"/>
      <c r="JN98" s="5"/>
      <c r="JO98" s="5"/>
      <c r="JP98" s="5"/>
      <c r="JQ98" s="5"/>
      <c r="JR98" s="5"/>
      <c r="JS98" s="5"/>
      <c r="JT98" s="5"/>
      <c r="JU98" s="5"/>
      <c r="JV98" s="5"/>
      <c r="JW98" s="5"/>
      <c r="JX98" s="5"/>
      <c r="JY98" s="5"/>
      <c r="JZ98" s="5"/>
      <c r="KA98" s="5"/>
      <c r="KB98" s="5"/>
      <c r="KC98" s="5"/>
      <c r="KD98" s="5"/>
      <c r="KE98" s="5"/>
      <c r="KF98" s="5"/>
      <c r="KG98" s="5"/>
      <c r="KH98" s="5"/>
      <c r="KI98" s="5"/>
      <c r="KJ98" s="5"/>
      <c r="KK98" s="5"/>
      <c r="KL98" s="5"/>
      <c r="KM98" s="5"/>
      <c r="KN98" s="5"/>
      <c r="KO98" s="5"/>
      <c r="KP98" s="5"/>
      <c r="KQ98" s="5"/>
      <c r="KR98" s="5"/>
      <c r="KS98" s="5"/>
      <c r="KT98" s="5"/>
      <c r="KU98" s="5"/>
      <c r="KV98" s="5"/>
      <c r="KW98" s="5"/>
      <c r="KX98" s="5"/>
      <c r="KY98" s="5"/>
      <c r="KZ98" s="5"/>
      <c r="LA98" s="5"/>
      <c r="LB98" s="5"/>
      <c r="LC98" s="5"/>
      <c r="LD98" s="5"/>
      <c r="LE98" s="5"/>
      <c r="LF98" s="5"/>
      <c r="LG98" s="5"/>
      <c r="LH98" s="5"/>
      <c r="LI98" s="5"/>
      <c r="LJ98" s="5"/>
      <c r="LK98" s="5"/>
      <c r="LL98" s="5"/>
      <c r="LM98" s="5"/>
      <c r="LN98" s="5"/>
      <c r="LO98" s="5"/>
      <c r="LP98" s="5"/>
      <c r="LQ98" s="5"/>
      <c r="LR98" s="5"/>
      <c r="LS98" s="5"/>
      <c r="LT98" s="5"/>
      <c r="LU98" s="5"/>
      <c r="LV98" s="5"/>
      <c r="LW98" s="5"/>
      <c r="LX98" s="5"/>
      <c r="LY98" s="5"/>
      <c r="LZ98" s="5"/>
      <c r="MA98" s="5"/>
      <c r="MB98" s="5"/>
      <c r="MC98" s="5"/>
      <c r="MD98" s="5"/>
      <c r="ME98" s="5"/>
      <c r="MF98" s="5"/>
      <c r="MG98" s="5"/>
      <c r="MH98" s="5"/>
      <c r="MI98" s="5"/>
      <c r="MJ98" s="5"/>
      <c r="MK98" s="5"/>
      <c r="ML98" s="5"/>
      <c r="MM98" s="5"/>
      <c r="MN98" s="5"/>
      <c r="MO98" s="5"/>
      <c r="MP98" s="5"/>
      <c r="MQ98" s="5"/>
      <c r="MR98" s="5"/>
      <c r="MS98" s="5"/>
      <c r="MT98" s="5"/>
      <c r="MU98" s="5"/>
      <c r="MV98" s="5"/>
      <c r="MW98" s="5"/>
      <c r="MX98" s="5"/>
      <c r="MY98" s="5"/>
      <c r="MZ98" s="5"/>
      <c r="NA98" s="5"/>
      <c r="NB98" s="5"/>
      <c r="NC98" s="5"/>
      <c r="ND98" s="5"/>
      <c r="NE98" s="5"/>
      <c r="NF98" s="5"/>
      <c r="NG98" s="5"/>
      <c r="NH98" s="5"/>
      <c r="NI98" s="5"/>
      <c r="NJ98" s="5"/>
      <c r="NK98" s="5"/>
      <c r="NL98" s="5"/>
      <c r="NM98" s="5"/>
      <c r="NN98" s="5"/>
      <c r="NO98" s="5"/>
      <c r="NP98" s="5"/>
      <c r="NQ98" s="5"/>
      <c r="NR98" s="5"/>
      <c r="NS98" s="5"/>
      <c r="NT98" s="5"/>
      <c r="NU98" s="5"/>
      <c r="NV98" s="5"/>
      <c r="NW98" s="5"/>
      <c r="NX98" s="5"/>
      <c r="NY98" s="5"/>
      <c r="NZ98" s="5"/>
      <c r="OA98" s="5"/>
      <c r="OB98" s="5"/>
      <c r="OC98" s="5"/>
      <c r="OD98" s="5"/>
      <c r="OE98" s="5"/>
      <c r="OF98" s="5"/>
      <c r="OG98" s="5"/>
      <c r="OH98" s="5"/>
      <c r="OI98" s="5"/>
      <c r="OJ98" s="5"/>
      <c r="OK98" s="5"/>
      <c r="OL98" s="5"/>
      <c r="OM98" s="5"/>
      <c r="ON98" s="5"/>
      <c r="OO98" s="5"/>
      <c r="OP98" s="5"/>
      <c r="OQ98" s="5"/>
      <c r="OR98" s="5"/>
      <c r="OS98" s="5"/>
      <c r="OT98" s="5"/>
      <c r="OU98" s="5"/>
      <c r="OV98" s="5"/>
      <c r="OW98" s="5"/>
      <c r="OX98" s="5"/>
      <c r="OY98" s="5"/>
      <c r="OZ98" s="5"/>
      <c r="PA98" s="5"/>
      <c r="PB98" s="5"/>
      <c r="PC98" s="5"/>
      <c r="PD98" s="5"/>
      <c r="PE98" s="5"/>
      <c r="PF98" s="5"/>
      <c r="PG98" s="5"/>
      <c r="PH98" s="5"/>
      <c r="PI98" s="5"/>
      <c r="PJ98" s="5"/>
      <c r="PK98" s="5"/>
      <c r="PL98" s="5"/>
      <c r="PM98" s="5"/>
      <c r="PN98" s="5"/>
      <c r="PO98" s="5"/>
      <c r="PP98" s="5"/>
      <c r="PQ98" s="5"/>
      <c r="PR98" s="5"/>
      <c r="PS98" s="5"/>
      <c r="PT98" s="5"/>
      <c r="PU98" s="5"/>
      <c r="PV98" s="5"/>
      <c r="PW98" s="5"/>
      <c r="PX98" s="5"/>
      <c r="PY98" s="5"/>
      <c r="PZ98" s="5"/>
      <c r="QA98" s="5"/>
      <c r="QB98" s="5"/>
      <c r="QC98" s="5"/>
      <c r="QD98" s="5"/>
      <c r="QE98" s="5"/>
      <c r="QF98" s="5"/>
      <c r="QG98" s="5"/>
      <c r="QH98" s="5"/>
      <c r="QI98" s="5"/>
      <c r="QJ98" s="5"/>
      <c r="QK98" s="5"/>
      <c r="QL98" s="5"/>
      <c r="QM98" s="5"/>
      <c r="QN98" s="5"/>
      <c r="QO98" s="5"/>
      <c r="QP98" s="5"/>
      <c r="QQ98" s="5"/>
      <c r="QR98" s="5"/>
      <c r="QS98" s="5"/>
      <c r="QT98" s="5"/>
      <c r="QU98" s="5"/>
      <c r="QV98" s="5"/>
      <c r="QW98" s="5"/>
      <c r="QX98" s="5"/>
      <c r="QY98" s="5"/>
      <c r="QZ98" s="5"/>
      <c r="RA98" s="5"/>
      <c r="RB98" s="5"/>
      <c r="RC98" s="5"/>
      <c r="RD98" s="5"/>
      <c r="RE98" s="5"/>
      <c r="RF98" s="5"/>
      <c r="RG98" s="5"/>
      <c r="RH98" s="5"/>
      <c r="RI98" s="5"/>
      <c r="RJ98" s="5"/>
      <c r="RK98" s="5"/>
      <c r="RL98" s="5"/>
      <c r="RM98" s="5"/>
      <c r="RN98" s="5"/>
      <c r="RO98" s="5"/>
      <c r="RP98" s="5"/>
      <c r="RQ98" s="5"/>
      <c r="RR98" s="5"/>
      <c r="RS98" s="5"/>
      <c r="RT98" s="5"/>
      <c r="RU98" s="5"/>
      <c r="RV98" s="5"/>
      <c r="RW98" s="5"/>
      <c r="RX98" s="5"/>
      <c r="RY98" s="5"/>
      <c r="RZ98" s="5"/>
      <c r="SA98" s="5"/>
      <c r="SB98" s="5"/>
      <c r="SC98" s="5"/>
      <c r="SD98" s="5"/>
      <c r="SE98" s="5"/>
      <c r="SF98" s="5"/>
      <c r="SG98" s="5"/>
      <c r="SH98" s="5"/>
      <c r="SI98" s="5"/>
      <c r="SJ98" s="5"/>
      <c r="SK98" s="5"/>
      <c r="SL98" s="5"/>
      <c r="SM98" s="5"/>
      <c r="SN98" s="5"/>
      <c r="SO98" s="5"/>
      <c r="SP98" s="5"/>
      <c r="SQ98" s="5"/>
      <c r="SR98" s="5"/>
      <c r="SS98" s="5"/>
      <c r="ST98" s="5"/>
      <c r="SU98" s="5"/>
      <c r="SV98" s="5"/>
      <c r="SW98" s="5"/>
      <c r="SX98" s="5"/>
      <c r="SY98" s="5"/>
      <c r="SZ98" s="5"/>
      <c r="TA98" s="5"/>
      <c r="TB98" s="5"/>
      <c r="TC98" s="5"/>
      <c r="TD98" s="5"/>
      <c r="TE98" s="5"/>
      <c r="TF98" s="5"/>
      <c r="TG98" s="5"/>
      <c r="TH98" s="5"/>
      <c r="TI98" s="5"/>
      <c r="TJ98" s="5"/>
      <c r="TK98" s="5"/>
      <c r="TL98" s="5"/>
      <c r="TM98" s="5"/>
      <c r="TN98" s="5"/>
      <c r="TO98" s="5"/>
      <c r="TP98" s="5"/>
      <c r="TQ98" s="5"/>
      <c r="TR98" s="5"/>
      <c r="TS98" s="5"/>
      <c r="TT98" s="5"/>
      <c r="TU98" s="5"/>
      <c r="TV98" s="5"/>
      <c r="TW98" s="5"/>
      <c r="TX98" s="5"/>
      <c r="TY98" s="5"/>
      <c r="TZ98" s="5"/>
      <c r="UA98" s="5"/>
      <c r="UB98" s="5"/>
      <c r="UC98" s="5"/>
      <c r="UD98" s="5"/>
      <c r="UE98" s="5"/>
      <c r="UF98" s="5"/>
      <c r="UG98" s="5"/>
      <c r="UH98" s="5"/>
      <c r="UI98" s="5"/>
      <c r="UJ98" s="5"/>
      <c r="UK98" s="5"/>
      <c r="UL98" s="5"/>
      <c r="UM98" s="5"/>
      <c r="UN98" s="5"/>
      <c r="UO98" s="5"/>
      <c r="UP98" s="5"/>
      <c r="UQ98" s="5"/>
      <c r="UR98" s="5"/>
      <c r="US98" s="5"/>
      <c r="UT98" s="5"/>
      <c r="UU98" s="5"/>
      <c r="UV98" s="5"/>
      <c r="UW98" s="5"/>
      <c r="UX98" s="5"/>
      <c r="UY98" s="5"/>
      <c r="UZ98" s="5"/>
      <c r="VA98" s="5"/>
      <c r="VB98" s="5"/>
      <c r="VC98" s="5"/>
      <c r="VD98" s="5"/>
      <c r="VE98" s="5"/>
      <c r="VF98" s="5"/>
      <c r="VG98" s="5"/>
      <c r="VH98" s="5"/>
      <c r="VI98" s="5"/>
      <c r="VJ98" s="5"/>
      <c r="VK98" s="5"/>
      <c r="VL98" s="5"/>
      <c r="VM98" s="5"/>
      <c r="VN98" s="5"/>
      <c r="VO98" s="5"/>
      <c r="VP98" s="5"/>
      <c r="VQ98" s="5"/>
      <c r="VR98" s="5"/>
      <c r="VS98" s="5"/>
      <c r="VT98" s="5"/>
      <c r="VU98" s="5"/>
      <c r="VV98" s="5"/>
      <c r="VW98" s="5"/>
      <c r="VX98" s="5"/>
      <c r="VY98" s="5"/>
      <c r="VZ98" s="5"/>
      <c r="WA98" s="5"/>
      <c r="WB98" s="5"/>
      <c r="WC98" s="5"/>
      <c r="WD98" s="5"/>
      <c r="WE98" s="5"/>
      <c r="WF98" s="5"/>
      <c r="WG98" s="5"/>
      <c r="WH98" s="5"/>
      <c r="WI98" s="5"/>
      <c r="WJ98" s="5"/>
      <c r="WK98" s="5"/>
      <c r="WL98" s="5"/>
      <c r="WM98" s="5"/>
      <c r="WN98" s="5"/>
      <c r="WO98" s="5"/>
      <c r="WP98" s="5"/>
      <c r="WQ98" s="5"/>
      <c r="WR98" s="5"/>
      <c r="WS98" s="5"/>
      <c r="WT98" s="5"/>
      <c r="WU98" s="5"/>
      <c r="WV98" s="5"/>
      <c r="WW98" s="5"/>
      <c r="WX98" s="5"/>
      <c r="WY98" s="5"/>
      <c r="WZ98" s="5"/>
      <c r="XA98" s="5"/>
      <c r="XB98" s="5"/>
      <c r="XC98" s="5"/>
      <c r="XD98" s="5"/>
      <c r="XE98" s="5"/>
      <c r="XF98" s="5"/>
      <c r="XG98" s="5"/>
      <c r="XH98" s="5"/>
      <c r="XI98" s="5"/>
      <c r="XJ98" s="5"/>
      <c r="XK98" s="5"/>
      <c r="XL98" s="5"/>
      <c r="XM98" s="5"/>
      <c r="XN98" s="5"/>
      <c r="XO98" s="5"/>
      <c r="XP98" s="5"/>
      <c r="XQ98" s="5"/>
      <c r="XR98" s="5"/>
      <c r="XS98" s="5"/>
      <c r="XT98" s="5"/>
      <c r="XU98" s="5"/>
      <c r="XV98" s="5"/>
      <c r="XW98" s="5"/>
    </row>
    <row r="99" spans="39:647" x14ac:dyDescent="0.45">
      <c r="AM99" s="5"/>
      <c r="AN99" s="5"/>
      <c r="AO99" s="5"/>
      <c r="AP99" s="5"/>
      <c r="AQ99" s="5"/>
      <c r="AR99" s="5"/>
      <c r="AS99" s="5"/>
      <c r="AT99" s="5"/>
      <c r="AU99" s="5"/>
      <c r="AV99" s="5"/>
      <c r="AW99" s="5"/>
      <c r="AX99" s="5"/>
      <c r="AY99" s="5"/>
      <c r="AZ99" s="5"/>
      <c r="BA99" s="5"/>
      <c r="BB99" s="5"/>
      <c r="BC99" s="5"/>
      <c r="BD99" s="5"/>
      <c r="BE99" s="5"/>
      <c r="BF99" s="5"/>
      <c r="BG99" s="5"/>
      <c r="BH99" s="5"/>
      <c r="BI99" s="5"/>
      <c r="BJ99" s="5"/>
      <c r="BK99" s="5"/>
      <c r="BL99" s="5"/>
      <c r="BM99" s="5"/>
      <c r="BN99" s="5"/>
      <c r="BO99" s="5"/>
      <c r="BP99" s="5"/>
      <c r="BQ99" s="5"/>
      <c r="BR99" s="5"/>
      <c r="BS99" s="5"/>
      <c r="BT99" s="5"/>
      <c r="BU99" s="5"/>
      <c r="BV99" s="5"/>
      <c r="BW99" s="5"/>
      <c r="BX99" s="5"/>
      <c r="BY99" s="5"/>
      <c r="BZ99" s="5"/>
      <c r="CA99" s="5"/>
      <c r="CB99" s="5"/>
      <c r="CC99" s="5"/>
      <c r="CD99" s="5"/>
      <c r="CE99" s="5"/>
      <c r="CF99" s="5"/>
      <c r="CG99" s="5"/>
      <c r="CH99" s="5"/>
      <c r="CI99" s="5"/>
      <c r="CJ99" s="5"/>
      <c r="CK99" s="5"/>
      <c r="CL99" s="5"/>
      <c r="CM99" s="5"/>
      <c r="CN99" s="5"/>
      <c r="CO99" s="5"/>
      <c r="CP99" s="5"/>
      <c r="CQ99" s="5"/>
      <c r="CR99" s="5"/>
      <c r="CS99" s="5"/>
      <c r="CT99" s="5"/>
      <c r="CU99" s="5"/>
      <c r="CV99" s="5"/>
      <c r="CW99" s="5"/>
      <c r="CX99" s="5"/>
      <c r="CY99" s="5"/>
      <c r="CZ99" s="5"/>
      <c r="DA99" s="5"/>
      <c r="DB99" s="5"/>
      <c r="DC99" s="5"/>
      <c r="DD99" s="5"/>
      <c r="DE99" s="5"/>
      <c r="DF99" s="5"/>
      <c r="DG99" s="5"/>
      <c r="DH99" s="5"/>
      <c r="DI99" s="5"/>
      <c r="DJ99" s="5"/>
      <c r="DK99" s="5"/>
      <c r="DL99" s="5"/>
      <c r="DM99" s="5"/>
      <c r="DN99" s="5"/>
      <c r="DO99" s="5"/>
      <c r="DP99" s="5"/>
      <c r="DQ99" s="5"/>
      <c r="DR99" s="5"/>
      <c r="DS99" s="5"/>
      <c r="DT99" s="5"/>
      <c r="DU99" s="5"/>
      <c r="DV99" s="5"/>
      <c r="DW99" s="5"/>
      <c r="DX99" s="5"/>
      <c r="DY99" s="5"/>
      <c r="DZ99" s="5"/>
      <c r="EA99" s="5"/>
      <c r="EB99" s="5"/>
      <c r="EC99" s="5"/>
      <c r="ED99" s="5"/>
      <c r="EE99" s="5"/>
      <c r="EF99" s="5"/>
      <c r="EG99" s="5"/>
      <c r="EH99" s="5"/>
      <c r="EI99" s="5"/>
      <c r="EJ99" s="5"/>
      <c r="EK99" s="5"/>
      <c r="EL99" s="5"/>
      <c r="EM99" s="5"/>
      <c r="EN99" s="5"/>
      <c r="EO99" s="5"/>
      <c r="EP99" s="5"/>
      <c r="EQ99" s="5"/>
      <c r="ER99" s="5"/>
      <c r="ES99" s="5"/>
      <c r="ET99" s="5"/>
      <c r="EU99" s="5"/>
      <c r="EV99" s="5"/>
      <c r="EW99" s="5"/>
      <c r="EX99" s="5"/>
      <c r="EY99" s="5"/>
      <c r="EZ99" s="5"/>
      <c r="FA99" s="5"/>
      <c r="FB99" s="5"/>
      <c r="FC99" s="5"/>
      <c r="FD99" s="5"/>
      <c r="FE99" s="5"/>
      <c r="FF99" s="5"/>
      <c r="FG99" s="5"/>
      <c r="FH99" s="5"/>
      <c r="FI99" s="5"/>
      <c r="FJ99" s="5"/>
      <c r="FK99" s="5"/>
      <c r="FL99" s="5"/>
      <c r="FM99" s="5"/>
      <c r="FN99" s="5"/>
      <c r="FO99" s="5"/>
      <c r="FP99" s="5"/>
      <c r="FQ99" s="5"/>
      <c r="FR99" s="5"/>
      <c r="FS99" s="5"/>
      <c r="FT99" s="5"/>
      <c r="FU99" s="5"/>
      <c r="FV99" s="5"/>
      <c r="FW99" s="5"/>
      <c r="FX99" s="5"/>
      <c r="FY99" s="5"/>
      <c r="FZ99" s="5"/>
      <c r="GA99" s="5"/>
      <c r="GB99" s="5"/>
      <c r="GC99" s="5"/>
      <c r="GD99" s="5"/>
      <c r="GE99" s="5"/>
      <c r="GF99" s="5"/>
      <c r="GG99" s="5"/>
      <c r="GH99" s="5"/>
      <c r="GI99" s="5"/>
      <c r="GJ99" s="5"/>
      <c r="GK99" s="5"/>
      <c r="GL99" s="5"/>
      <c r="GM99" s="5"/>
      <c r="GN99" s="5"/>
      <c r="GO99" s="5"/>
      <c r="GP99" s="5"/>
      <c r="GQ99" s="5"/>
      <c r="GR99" s="5"/>
      <c r="GS99" s="5"/>
      <c r="GT99" s="5"/>
      <c r="GU99" s="5"/>
      <c r="GV99" s="5"/>
      <c r="GW99" s="5"/>
      <c r="GX99" s="5"/>
      <c r="GY99" s="5"/>
      <c r="GZ99" s="5"/>
      <c r="HA99" s="5"/>
      <c r="HB99" s="5"/>
      <c r="HC99" s="5"/>
      <c r="HD99" s="5"/>
      <c r="HE99" s="5"/>
      <c r="HF99" s="5"/>
      <c r="HG99" s="5"/>
      <c r="HH99" s="5"/>
      <c r="HI99" s="5"/>
      <c r="HJ99" s="5"/>
      <c r="HK99" s="5"/>
      <c r="HL99" s="5"/>
      <c r="HM99" s="5"/>
      <c r="HN99" s="5"/>
      <c r="HO99" s="5"/>
      <c r="HP99" s="5"/>
      <c r="HQ99" s="5"/>
      <c r="HR99" s="5"/>
      <c r="HS99" s="5"/>
      <c r="HT99" s="5"/>
      <c r="HU99" s="5"/>
      <c r="HV99" s="5"/>
      <c r="HW99" s="5"/>
      <c r="HX99" s="5"/>
      <c r="HY99" s="5"/>
      <c r="HZ99" s="5"/>
      <c r="IA99" s="5"/>
      <c r="IB99" s="5"/>
      <c r="IC99" s="5"/>
      <c r="ID99" s="5"/>
      <c r="IE99" s="5"/>
      <c r="IF99" s="5"/>
      <c r="IG99" s="5"/>
      <c r="IH99" s="5"/>
      <c r="II99" s="5"/>
      <c r="IJ99" s="5"/>
      <c r="IK99" s="5"/>
      <c r="IL99" s="5"/>
      <c r="IM99" s="5"/>
      <c r="IN99" s="5"/>
      <c r="IO99" s="5"/>
      <c r="IP99" s="5"/>
      <c r="IQ99" s="5"/>
      <c r="IR99" s="5"/>
      <c r="IS99" s="5"/>
      <c r="IT99" s="5"/>
      <c r="IU99" s="5"/>
      <c r="IV99" s="5"/>
      <c r="IW99" s="5"/>
      <c r="IX99" s="5"/>
      <c r="IY99" s="5"/>
      <c r="IZ99" s="5"/>
      <c r="JA99" s="5"/>
      <c r="JB99" s="5"/>
      <c r="JC99" s="5"/>
      <c r="JD99" s="5"/>
      <c r="JE99" s="5"/>
      <c r="JF99" s="5"/>
      <c r="JG99" s="5"/>
      <c r="JH99" s="5"/>
      <c r="JI99" s="5"/>
      <c r="JJ99" s="5"/>
      <c r="JK99" s="5"/>
      <c r="JL99" s="5"/>
      <c r="JM99" s="5"/>
      <c r="JN99" s="5"/>
      <c r="JO99" s="5"/>
      <c r="JP99" s="5"/>
      <c r="JQ99" s="5"/>
      <c r="JR99" s="5"/>
      <c r="JS99" s="5"/>
      <c r="JT99" s="5"/>
      <c r="JU99" s="5"/>
      <c r="JV99" s="5"/>
      <c r="JW99" s="5"/>
      <c r="JX99" s="5"/>
      <c r="JY99" s="5"/>
      <c r="JZ99" s="5"/>
      <c r="KA99" s="5"/>
      <c r="KB99" s="5"/>
      <c r="KC99" s="5"/>
      <c r="KD99" s="5"/>
      <c r="KE99" s="5"/>
      <c r="KF99" s="5"/>
      <c r="KG99" s="5"/>
      <c r="KH99" s="5"/>
      <c r="KI99" s="5"/>
      <c r="KJ99" s="5"/>
      <c r="KK99" s="5"/>
      <c r="KL99" s="5"/>
      <c r="KM99" s="5"/>
      <c r="KN99" s="5"/>
      <c r="KO99" s="5"/>
      <c r="KP99" s="5"/>
      <c r="KQ99" s="5"/>
      <c r="KR99" s="5"/>
      <c r="KS99" s="5"/>
      <c r="KT99" s="5"/>
      <c r="KU99" s="5"/>
      <c r="KV99" s="5"/>
      <c r="KW99" s="5"/>
      <c r="KX99" s="5"/>
      <c r="KY99" s="5"/>
      <c r="KZ99" s="5"/>
      <c r="LA99" s="5"/>
      <c r="LB99" s="5"/>
      <c r="LC99" s="5"/>
      <c r="LD99" s="5"/>
      <c r="LE99" s="5"/>
      <c r="LF99" s="5"/>
      <c r="LG99" s="5"/>
      <c r="LH99" s="5"/>
      <c r="LI99" s="5"/>
      <c r="LJ99" s="5"/>
      <c r="LK99" s="5"/>
      <c r="LL99" s="5"/>
      <c r="LM99" s="5"/>
      <c r="LN99" s="5"/>
      <c r="LO99" s="5"/>
      <c r="LP99" s="5"/>
      <c r="LQ99" s="5"/>
      <c r="LR99" s="5"/>
      <c r="LS99" s="5"/>
      <c r="LT99" s="5"/>
      <c r="LU99" s="5"/>
      <c r="LV99" s="5"/>
      <c r="LW99" s="5"/>
      <c r="LX99" s="5"/>
      <c r="LY99" s="5"/>
      <c r="LZ99" s="5"/>
      <c r="MA99" s="5"/>
      <c r="MB99" s="5"/>
      <c r="MC99" s="5"/>
      <c r="MD99" s="5"/>
      <c r="ME99" s="5"/>
      <c r="MF99" s="5"/>
      <c r="MG99" s="5"/>
      <c r="MH99" s="5"/>
      <c r="MI99" s="5"/>
      <c r="MJ99" s="5"/>
      <c r="MK99" s="5"/>
      <c r="ML99" s="5"/>
      <c r="MM99" s="5"/>
      <c r="MN99" s="5"/>
      <c r="MO99" s="5"/>
      <c r="MP99" s="5"/>
      <c r="MQ99" s="5"/>
      <c r="MR99" s="5"/>
      <c r="MS99" s="5"/>
      <c r="MT99" s="5"/>
      <c r="MU99" s="5"/>
      <c r="MV99" s="5"/>
      <c r="MW99" s="5"/>
      <c r="MX99" s="5"/>
      <c r="MY99" s="5"/>
      <c r="MZ99" s="5"/>
      <c r="NA99" s="5"/>
      <c r="NB99" s="5"/>
      <c r="NC99" s="5"/>
      <c r="ND99" s="5"/>
      <c r="NE99" s="5"/>
      <c r="NF99" s="5"/>
      <c r="NG99" s="5"/>
      <c r="NH99" s="5"/>
      <c r="NI99" s="5"/>
      <c r="NJ99" s="5"/>
      <c r="NK99" s="5"/>
      <c r="NL99" s="5"/>
      <c r="NM99" s="5"/>
      <c r="NN99" s="5"/>
      <c r="NO99" s="5"/>
      <c r="NP99" s="5"/>
      <c r="NQ99" s="5"/>
      <c r="NR99" s="5"/>
      <c r="NS99" s="5"/>
      <c r="NT99" s="5"/>
      <c r="NU99" s="5"/>
      <c r="NV99" s="5"/>
      <c r="NW99" s="5"/>
      <c r="NX99" s="5"/>
      <c r="NY99" s="5"/>
      <c r="NZ99" s="5"/>
      <c r="OA99" s="5"/>
      <c r="OB99" s="5"/>
      <c r="OC99" s="5"/>
      <c r="OD99" s="5"/>
      <c r="OE99" s="5"/>
      <c r="OF99" s="5"/>
      <c r="OG99" s="5"/>
      <c r="OH99" s="5"/>
      <c r="OI99" s="5"/>
      <c r="OJ99" s="5"/>
      <c r="OK99" s="5"/>
      <c r="OL99" s="5"/>
      <c r="OM99" s="5"/>
      <c r="ON99" s="5"/>
      <c r="OO99" s="5"/>
      <c r="OP99" s="5"/>
      <c r="OQ99" s="5"/>
      <c r="OR99" s="5"/>
      <c r="OS99" s="5"/>
      <c r="OT99" s="5"/>
      <c r="OU99" s="5"/>
      <c r="OV99" s="5"/>
      <c r="OW99" s="5"/>
      <c r="OX99" s="5"/>
      <c r="OY99" s="5"/>
      <c r="OZ99" s="5"/>
      <c r="PA99" s="5"/>
      <c r="PB99" s="5"/>
      <c r="PC99" s="5"/>
      <c r="PD99" s="5"/>
      <c r="PE99" s="5"/>
      <c r="PF99" s="5"/>
      <c r="PG99" s="5"/>
      <c r="PH99" s="5"/>
      <c r="PI99" s="5"/>
      <c r="PJ99" s="5"/>
      <c r="PK99" s="5"/>
      <c r="PL99" s="5"/>
      <c r="PM99" s="5"/>
      <c r="PN99" s="5"/>
      <c r="PO99" s="5"/>
      <c r="PP99" s="5"/>
      <c r="PQ99" s="5"/>
      <c r="PR99" s="5"/>
      <c r="PS99" s="5"/>
      <c r="PT99" s="5"/>
      <c r="PU99" s="5"/>
      <c r="PV99" s="5"/>
      <c r="PW99" s="5"/>
      <c r="PX99" s="5"/>
      <c r="PY99" s="5"/>
      <c r="PZ99" s="5"/>
      <c r="QA99" s="5"/>
      <c r="QB99" s="5"/>
      <c r="QC99" s="5"/>
      <c r="QD99" s="5"/>
      <c r="QE99" s="5"/>
      <c r="QF99" s="5"/>
      <c r="QG99" s="5"/>
      <c r="QH99" s="5"/>
      <c r="QI99" s="5"/>
      <c r="QJ99" s="5"/>
      <c r="QK99" s="5"/>
      <c r="QL99" s="5"/>
      <c r="QM99" s="5"/>
      <c r="QN99" s="5"/>
      <c r="QO99" s="5"/>
      <c r="QP99" s="5"/>
      <c r="QQ99" s="5"/>
      <c r="QR99" s="5"/>
      <c r="QS99" s="5"/>
      <c r="QT99" s="5"/>
      <c r="QU99" s="5"/>
      <c r="QV99" s="5"/>
      <c r="QW99" s="5"/>
      <c r="QX99" s="5"/>
      <c r="QY99" s="5"/>
      <c r="QZ99" s="5"/>
      <c r="RA99" s="5"/>
      <c r="RB99" s="5"/>
      <c r="RC99" s="5"/>
      <c r="RD99" s="5"/>
      <c r="RE99" s="5"/>
      <c r="RF99" s="5"/>
      <c r="RG99" s="5"/>
      <c r="RH99" s="5"/>
      <c r="RI99" s="5"/>
      <c r="RJ99" s="5"/>
      <c r="RK99" s="5"/>
      <c r="RL99" s="5"/>
      <c r="RM99" s="5"/>
      <c r="RN99" s="5"/>
      <c r="RO99" s="5"/>
      <c r="RP99" s="5"/>
      <c r="RQ99" s="5"/>
      <c r="RR99" s="5"/>
      <c r="RS99" s="5"/>
      <c r="RT99" s="5"/>
      <c r="RU99" s="5"/>
      <c r="RV99" s="5"/>
      <c r="RW99" s="5"/>
      <c r="RX99" s="5"/>
      <c r="RY99" s="5"/>
      <c r="RZ99" s="5"/>
      <c r="SA99" s="5"/>
      <c r="SB99" s="5"/>
      <c r="SC99" s="5"/>
      <c r="SD99" s="5"/>
      <c r="SE99" s="5"/>
      <c r="SF99" s="5"/>
      <c r="SG99" s="5"/>
      <c r="SH99" s="5"/>
      <c r="SI99" s="5"/>
      <c r="SJ99" s="5"/>
      <c r="SK99" s="5"/>
      <c r="SL99" s="5"/>
      <c r="SM99" s="5"/>
      <c r="SN99" s="5"/>
      <c r="SO99" s="5"/>
      <c r="SP99" s="5"/>
      <c r="SQ99" s="5"/>
      <c r="SR99" s="5"/>
      <c r="SS99" s="5"/>
      <c r="ST99" s="5"/>
      <c r="SU99" s="5"/>
      <c r="SV99" s="5"/>
      <c r="SW99" s="5"/>
      <c r="SX99" s="5"/>
      <c r="SY99" s="5"/>
      <c r="SZ99" s="5"/>
      <c r="TA99" s="5"/>
      <c r="TB99" s="5"/>
      <c r="TC99" s="5"/>
      <c r="TD99" s="5"/>
      <c r="TE99" s="5"/>
      <c r="TF99" s="5"/>
      <c r="TG99" s="5"/>
      <c r="TH99" s="5"/>
      <c r="TI99" s="5"/>
      <c r="TJ99" s="5"/>
      <c r="TK99" s="5"/>
      <c r="TL99" s="5"/>
      <c r="TM99" s="5"/>
      <c r="TN99" s="5"/>
      <c r="TO99" s="5"/>
      <c r="TP99" s="5"/>
      <c r="TQ99" s="5"/>
      <c r="TR99" s="5"/>
      <c r="TS99" s="5"/>
      <c r="TT99" s="5"/>
      <c r="TU99" s="5"/>
      <c r="TV99" s="5"/>
      <c r="TW99" s="5"/>
      <c r="TX99" s="5"/>
      <c r="TY99" s="5"/>
      <c r="TZ99" s="5"/>
      <c r="UA99" s="5"/>
      <c r="UB99" s="5"/>
      <c r="UC99" s="5"/>
      <c r="UD99" s="5"/>
      <c r="UE99" s="5"/>
      <c r="UF99" s="5"/>
      <c r="UG99" s="5"/>
      <c r="UH99" s="5"/>
      <c r="UI99" s="5"/>
      <c r="UJ99" s="5"/>
      <c r="UK99" s="5"/>
      <c r="UL99" s="5"/>
      <c r="UM99" s="5"/>
      <c r="UN99" s="5"/>
      <c r="UO99" s="5"/>
      <c r="UP99" s="5"/>
      <c r="UQ99" s="5"/>
      <c r="UR99" s="5"/>
      <c r="US99" s="5"/>
      <c r="UT99" s="5"/>
      <c r="UU99" s="5"/>
      <c r="UV99" s="5"/>
      <c r="UW99" s="5"/>
      <c r="UX99" s="5"/>
      <c r="UY99" s="5"/>
      <c r="UZ99" s="5"/>
      <c r="VA99" s="5"/>
      <c r="VB99" s="5"/>
      <c r="VC99" s="5"/>
      <c r="VD99" s="5"/>
      <c r="VE99" s="5"/>
      <c r="VF99" s="5"/>
      <c r="VG99" s="5"/>
      <c r="VH99" s="5"/>
      <c r="VI99" s="5"/>
      <c r="VJ99" s="5"/>
      <c r="VK99" s="5"/>
      <c r="VL99" s="5"/>
      <c r="VM99" s="5"/>
      <c r="VN99" s="5"/>
      <c r="VO99" s="5"/>
      <c r="VP99" s="5"/>
      <c r="VQ99" s="5"/>
      <c r="VR99" s="5"/>
      <c r="VS99" s="5"/>
      <c r="VT99" s="5"/>
      <c r="VU99" s="5"/>
      <c r="VV99" s="5"/>
      <c r="VW99" s="5"/>
      <c r="VX99" s="5"/>
      <c r="VY99" s="5"/>
      <c r="VZ99" s="5"/>
      <c r="WA99" s="5"/>
      <c r="WB99" s="5"/>
      <c r="WC99" s="5"/>
      <c r="WD99" s="5"/>
      <c r="WE99" s="5"/>
      <c r="WF99" s="5"/>
      <c r="WG99" s="5"/>
      <c r="WH99" s="5"/>
      <c r="WI99" s="5"/>
      <c r="WJ99" s="5"/>
      <c r="WK99" s="5"/>
      <c r="WL99" s="5"/>
      <c r="WM99" s="5"/>
      <c r="WN99" s="5"/>
      <c r="WO99" s="5"/>
      <c r="WP99" s="5"/>
      <c r="WQ99" s="5"/>
      <c r="WR99" s="5"/>
      <c r="WS99" s="5"/>
      <c r="WT99" s="5"/>
      <c r="WU99" s="5"/>
      <c r="WV99" s="5"/>
      <c r="WW99" s="5"/>
      <c r="WX99" s="5"/>
      <c r="WY99" s="5"/>
      <c r="WZ99" s="5"/>
      <c r="XA99" s="5"/>
      <c r="XB99" s="5"/>
      <c r="XC99" s="5"/>
      <c r="XD99" s="5"/>
      <c r="XE99" s="5"/>
      <c r="XF99" s="5"/>
      <c r="XG99" s="5"/>
      <c r="XH99" s="5"/>
      <c r="XI99" s="5"/>
      <c r="XJ99" s="5"/>
      <c r="XK99" s="5"/>
      <c r="XL99" s="5"/>
      <c r="XM99" s="5"/>
      <c r="XN99" s="5"/>
      <c r="XO99" s="5"/>
      <c r="XP99" s="5"/>
      <c r="XQ99" s="5"/>
      <c r="XR99" s="5"/>
      <c r="XS99" s="5"/>
      <c r="XT99" s="5"/>
      <c r="XU99" s="5"/>
      <c r="XV99" s="5"/>
      <c r="XW99" s="5"/>
    </row>
    <row r="100" spans="39:647" x14ac:dyDescent="0.45">
      <c r="AM100" s="5"/>
      <c r="AN100" s="5"/>
      <c r="AO100" s="5"/>
      <c r="AP100" s="5"/>
      <c r="AQ100" s="5"/>
      <c r="AR100" s="5"/>
      <c r="AS100" s="5"/>
      <c r="AT100" s="5"/>
      <c r="AU100" s="5"/>
      <c r="AV100" s="5"/>
      <c r="AW100" s="5"/>
      <c r="AX100" s="5"/>
      <c r="AY100" s="5"/>
      <c r="AZ100" s="5"/>
      <c r="BA100" s="5"/>
      <c r="BB100" s="5"/>
      <c r="BC100" s="5"/>
      <c r="BD100" s="5"/>
      <c r="BE100" s="5"/>
      <c r="BF100" s="5"/>
      <c r="BG100" s="5"/>
      <c r="BH100" s="5"/>
      <c r="BI100" s="5"/>
      <c r="BJ100" s="5"/>
      <c r="BK100" s="5"/>
      <c r="BL100" s="5"/>
      <c r="BM100" s="5"/>
      <c r="BN100" s="5"/>
      <c r="BO100" s="5"/>
      <c r="BP100" s="5"/>
      <c r="BQ100" s="5"/>
      <c r="BR100" s="5"/>
      <c r="BS100" s="5"/>
      <c r="BT100" s="5"/>
      <c r="BU100" s="5"/>
      <c r="BV100" s="5"/>
      <c r="BW100" s="5"/>
      <c r="BX100" s="5"/>
      <c r="BY100" s="5"/>
      <c r="BZ100" s="5"/>
      <c r="CA100" s="5"/>
      <c r="CB100" s="5"/>
      <c r="CC100" s="5"/>
      <c r="CD100" s="5"/>
      <c r="CE100" s="5"/>
      <c r="CF100" s="5"/>
      <c r="CG100" s="5"/>
      <c r="CH100" s="5"/>
      <c r="CI100" s="5"/>
      <c r="CJ100" s="5"/>
      <c r="CK100" s="5"/>
      <c r="CL100" s="5"/>
      <c r="CM100" s="5"/>
      <c r="CN100" s="5"/>
      <c r="CO100" s="5"/>
      <c r="CP100" s="5"/>
      <c r="CQ100" s="5"/>
      <c r="CR100" s="5"/>
      <c r="CS100" s="5"/>
      <c r="CT100" s="5"/>
      <c r="CU100" s="5"/>
      <c r="CV100" s="5"/>
      <c r="CW100" s="5"/>
      <c r="CX100" s="5"/>
      <c r="CY100" s="5"/>
      <c r="CZ100" s="5"/>
      <c r="DA100" s="5"/>
      <c r="DB100" s="5"/>
      <c r="DC100" s="5"/>
      <c r="DD100" s="5"/>
      <c r="DE100" s="5"/>
      <c r="DF100" s="5"/>
      <c r="DG100" s="5"/>
      <c r="DH100" s="5"/>
      <c r="DI100" s="5"/>
      <c r="DJ100" s="5"/>
      <c r="DK100" s="5"/>
      <c r="DL100" s="5"/>
      <c r="DM100" s="5"/>
      <c r="DN100" s="5"/>
      <c r="DO100" s="5"/>
      <c r="DP100" s="5"/>
      <c r="DQ100" s="5"/>
      <c r="DR100" s="5"/>
      <c r="DS100" s="5"/>
      <c r="DT100" s="5"/>
      <c r="DU100" s="5"/>
      <c r="DV100" s="5"/>
      <c r="DW100" s="5"/>
      <c r="DX100" s="5"/>
      <c r="DY100" s="5"/>
      <c r="DZ100" s="5"/>
      <c r="EA100" s="5"/>
      <c r="EB100" s="5"/>
      <c r="EC100" s="5"/>
      <c r="ED100" s="5"/>
      <c r="EE100" s="5"/>
      <c r="EF100" s="5"/>
      <c r="EG100" s="5"/>
      <c r="EH100" s="5"/>
      <c r="EI100" s="5"/>
      <c r="EJ100" s="5"/>
      <c r="EK100" s="5"/>
      <c r="EL100" s="5"/>
      <c r="EM100" s="5"/>
      <c r="EN100" s="5"/>
      <c r="EO100" s="5"/>
      <c r="EP100" s="5"/>
      <c r="EQ100" s="5"/>
      <c r="ER100" s="5"/>
      <c r="ES100" s="5"/>
      <c r="ET100" s="5"/>
      <c r="EU100" s="5"/>
      <c r="EV100" s="5"/>
      <c r="EW100" s="5"/>
      <c r="EX100" s="5"/>
      <c r="EY100" s="5"/>
      <c r="EZ100" s="5"/>
      <c r="FA100" s="5"/>
      <c r="FB100" s="5"/>
      <c r="FC100" s="5"/>
      <c r="FD100" s="5"/>
      <c r="FE100" s="5"/>
      <c r="FF100" s="5"/>
      <c r="FG100" s="5"/>
      <c r="FH100" s="5"/>
      <c r="FI100" s="5"/>
      <c r="FJ100" s="5"/>
      <c r="FK100" s="5"/>
      <c r="FL100" s="5"/>
      <c r="FM100" s="5"/>
      <c r="FN100" s="5"/>
      <c r="FO100" s="5"/>
      <c r="FP100" s="5"/>
      <c r="FQ100" s="5"/>
      <c r="FR100" s="5"/>
      <c r="FS100" s="5"/>
      <c r="FT100" s="5"/>
      <c r="FU100" s="5"/>
      <c r="FV100" s="5"/>
      <c r="FW100" s="5"/>
      <c r="FX100" s="5"/>
      <c r="FY100" s="5"/>
      <c r="FZ100" s="5"/>
      <c r="GA100" s="5"/>
      <c r="GB100" s="5"/>
      <c r="GC100" s="5"/>
      <c r="GD100" s="5"/>
      <c r="GE100" s="5"/>
      <c r="GF100" s="5"/>
      <c r="GG100" s="5"/>
      <c r="GH100" s="5"/>
      <c r="GI100" s="5"/>
      <c r="GJ100" s="5"/>
      <c r="GK100" s="5"/>
      <c r="GL100" s="5"/>
      <c r="GM100" s="5"/>
      <c r="GN100" s="5"/>
      <c r="GO100" s="5"/>
      <c r="GP100" s="5"/>
      <c r="GQ100" s="5"/>
      <c r="GR100" s="5"/>
      <c r="GS100" s="5"/>
      <c r="GT100" s="5"/>
      <c r="GU100" s="5"/>
      <c r="GV100" s="5"/>
      <c r="GW100" s="5"/>
      <c r="GX100" s="5"/>
      <c r="GY100" s="5"/>
      <c r="GZ100" s="5"/>
      <c r="HA100" s="5"/>
      <c r="HB100" s="5"/>
      <c r="HC100" s="5"/>
      <c r="HD100" s="5"/>
      <c r="HE100" s="5"/>
      <c r="HF100" s="5"/>
      <c r="HG100" s="5"/>
      <c r="HH100" s="5"/>
      <c r="HI100" s="5"/>
      <c r="HJ100" s="5"/>
      <c r="HK100" s="5"/>
      <c r="HL100" s="5"/>
      <c r="HM100" s="5"/>
      <c r="HN100" s="5"/>
      <c r="HO100" s="5"/>
      <c r="HP100" s="5"/>
      <c r="HQ100" s="5"/>
      <c r="HR100" s="5"/>
      <c r="HS100" s="5"/>
      <c r="HT100" s="5"/>
      <c r="HU100" s="5"/>
      <c r="HV100" s="5"/>
      <c r="HW100" s="5"/>
      <c r="HX100" s="5"/>
      <c r="HY100" s="5"/>
      <c r="HZ100" s="5"/>
      <c r="IA100" s="5"/>
      <c r="IB100" s="5"/>
      <c r="IC100" s="5"/>
      <c r="ID100" s="5"/>
      <c r="IE100" s="5"/>
      <c r="IF100" s="5"/>
      <c r="IG100" s="5"/>
      <c r="IH100" s="5"/>
      <c r="II100" s="5"/>
      <c r="IJ100" s="5"/>
      <c r="IK100" s="5"/>
      <c r="IL100" s="5"/>
      <c r="IM100" s="5"/>
      <c r="IN100" s="5"/>
      <c r="IO100" s="5"/>
      <c r="IP100" s="5"/>
      <c r="IQ100" s="5"/>
      <c r="IR100" s="5"/>
      <c r="IS100" s="5"/>
      <c r="IT100" s="5"/>
      <c r="IU100" s="5"/>
      <c r="IV100" s="5"/>
      <c r="IW100" s="5"/>
      <c r="IX100" s="5"/>
      <c r="IY100" s="5"/>
      <c r="IZ100" s="5"/>
      <c r="JA100" s="5"/>
      <c r="JB100" s="5"/>
      <c r="JC100" s="5"/>
      <c r="JD100" s="5"/>
      <c r="JE100" s="5"/>
      <c r="JF100" s="5"/>
      <c r="JG100" s="5"/>
      <c r="JH100" s="5"/>
      <c r="JI100" s="5"/>
      <c r="JJ100" s="5"/>
      <c r="JK100" s="5"/>
      <c r="JL100" s="5"/>
      <c r="JM100" s="5"/>
      <c r="JN100" s="5"/>
      <c r="JO100" s="5"/>
      <c r="JP100" s="5"/>
      <c r="JQ100" s="5"/>
      <c r="JR100" s="5"/>
      <c r="JS100" s="5"/>
      <c r="JT100" s="5"/>
      <c r="JU100" s="5"/>
      <c r="JV100" s="5"/>
      <c r="JW100" s="5"/>
      <c r="JX100" s="5"/>
      <c r="JY100" s="5"/>
      <c r="JZ100" s="5"/>
      <c r="KA100" s="5"/>
      <c r="KB100" s="5"/>
      <c r="KC100" s="5"/>
      <c r="KD100" s="5"/>
      <c r="KE100" s="5"/>
      <c r="KF100" s="5"/>
      <c r="KG100" s="5"/>
      <c r="KH100" s="5"/>
      <c r="KI100" s="5"/>
      <c r="KJ100" s="5"/>
      <c r="KK100" s="5"/>
      <c r="KL100" s="5"/>
      <c r="KM100" s="5"/>
      <c r="KN100" s="5"/>
      <c r="KO100" s="5"/>
      <c r="KP100" s="5"/>
      <c r="KQ100" s="5"/>
      <c r="KR100" s="5"/>
      <c r="KS100" s="5"/>
      <c r="KT100" s="5"/>
      <c r="KU100" s="5"/>
      <c r="KV100" s="5"/>
      <c r="KW100" s="5"/>
      <c r="KX100" s="5"/>
      <c r="KY100" s="5"/>
      <c r="KZ100" s="5"/>
      <c r="LA100" s="5"/>
      <c r="LB100" s="5"/>
      <c r="LC100" s="5"/>
      <c r="LD100" s="5"/>
      <c r="LE100" s="5"/>
      <c r="LF100" s="5"/>
      <c r="LG100" s="5"/>
      <c r="LH100" s="5"/>
      <c r="LI100" s="5"/>
      <c r="LJ100" s="5"/>
      <c r="LK100" s="5"/>
      <c r="LL100" s="5"/>
      <c r="LM100" s="5"/>
      <c r="LN100" s="5"/>
      <c r="LO100" s="5"/>
      <c r="LP100" s="5"/>
      <c r="LQ100" s="5"/>
      <c r="LR100" s="5"/>
      <c r="LS100" s="5"/>
      <c r="LT100" s="5"/>
      <c r="LU100" s="5"/>
      <c r="LV100" s="5"/>
      <c r="LW100" s="5"/>
      <c r="LX100" s="5"/>
      <c r="LY100" s="5"/>
      <c r="LZ100" s="5"/>
      <c r="MA100" s="5"/>
      <c r="MB100" s="5"/>
      <c r="MC100" s="5"/>
      <c r="MD100" s="5"/>
      <c r="ME100" s="5"/>
      <c r="MF100" s="5"/>
      <c r="MG100" s="5"/>
      <c r="MH100" s="5"/>
      <c r="MI100" s="5"/>
      <c r="MJ100" s="5"/>
      <c r="MK100" s="5"/>
      <c r="ML100" s="5"/>
      <c r="MM100" s="5"/>
      <c r="MN100" s="5"/>
      <c r="MO100" s="5"/>
      <c r="MP100" s="5"/>
      <c r="MQ100" s="5"/>
      <c r="MR100" s="5"/>
      <c r="MS100" s="5"/>
      <c r="MT100" s="5"/>
      <c r="MU100" s="5"/>
      <c r="MV100" s="5"/>
      <c r="MW100" s="5"/>
      <c r="MX100" s="5"/>
      <c r="MY100" s="5"/>
      <c r="MZ100" s="5"/>
      <c r="NA100" s="5"/>
      <c r="NB100" s="5"/>
      <c r="NC100" s="5"/>
      <c r="ND100" s="5"/>
      <c r="NE100" s="5"/>
      <c r="NF100" s="5"/>
      <c r="NG100" s="5"/>
      <c r="NH100" s="5"/>
      <c r="NI100" s="5"/>
      <c r="NJ100" s="5"/>
      <c r="NK100" s="5"/>
      <c r="NL100" s="5"/>
      <c r="NM100" s="5"/>
      <c r="NN100" s="5"/>
      <c r="NO100" s="5"/>
      <c r="NP100" s="5"/>
      <c r="NQ100" s="5"/>
      <c r="NR100" s="5"/>
      <c r="NS100" s="5"/>
      <c r="NT100" s="5"/>
      <c r="NU100" s="5"/>
      <c r="NV100" s="5"/>
      <c r="NW100" s="5"/>
      <c r="NX100" s="5"/>
      <c r="NY100" s="5"/>
      <c r="NZ100" s="5"/>
      <c r="OA100" s="5"/>
      <c r="OB100" s="5"/>
      <c r="OC100" s="5"/>
      <c r="OD100" s="5"/>
      <c r="OE100" s="5"/>
      <c r="OF100" s="5"/>
      <c r="OG100" s="5"/>
      <c r="OH100" s="5"/>
      <c r="OI100" s="5"/>
      <c r="OJ100" s="5"/>
      <c r="OK100" s="5"/>
      <c r="OL100" s="5"/>
      <c r="OM100" s="5"/>
      <c r="ON100" s="5"/>
      <c r="OO100" s="5"/>
      <c r="OP100" s="5"/>
      <c r="OQ100" s="5"/>
      <c r="OR100" s="5"/>
      <c r="OS100" s="5"/>
      <c r="OT100" s="5"/>
      <c r="OU100" s="5"/>
      <c r="OV100" s="5"/>
      <c r="OW100" s="5"/>
      <c r="OX100" s="5"/>
      <c r="OY100" s="5"/>
      <c r="OZ100" s="5"/>
      <c r="PA100" s="5"/>
      <c r="PB100" s="5"/>
      <c r="PC100" s="5"/>
      <c r="PD100" s="5"/>
      <c r="PE100" s="5"/>
      <c r="PF100" s="5"/>
      <c r="PG100" s="5"/>
      <c r="PH100" s="5"/>
      <c r="PI100" s="5"/>
      <c r="PJ100" s="5"/>
      <c r="PK100" s="5"/>
      <c r="PL100" s="5"/>
      <c r="PM100" s="5"/>
      <c r="PN100" s="5"/>
      <c r="PO100" s="5"/>
      <c r="PP100" s="5"/>
      <c r="PQ100" s="5"/>
      <c r="PR100" s="5"/>
      <c r="PS100" s="5"/>
      <c r="PT100" s="5"/>
      <c r="PU100" s="5"/>
      <c r="PV100" s="5"/>
      <c r="PW100" s="5"/>
      <c r="PX100" s="5"/>
      <c r="PY100" s="5"/>
      <c r="PZ100" s="5"/>
      <c r="QA100" s="5"/>
      <c r="QB100" s="5"/>
      <c r="QC100" s="5"/>
      <c r="QD100" s="5"/>
      <c r="QE100" s="5"/>
      <c r="QF100" s="5"/>
      <c r="QG100" s="5"/>
      <c r="QH100" s="5"/>
      <c r="QI100" s="5"/>
      <c r="QJ100" s="5"/>
      <c r="QK100" s="5"/>
      <c r="QL100" s="5"/>
      <c r="QM100" s="5"/>
      <c r="QN100" s="5"/>
      <c r="QO100" s="5"/>
      <c r="QP100" s="5"/>
      <c r="QQ100" s="5"/>
      <c r="QR100" s="5"/>
      <c r="QS100" s="5"/>
      <c r="QT100" s="5"/>
      <c r="QU100" s="5"/>
      <c r="QV100" s="5"/>
      <c r="QW100" s="5"/>
      <c r="QX100" s="5"/>
      <c r="QY100" s="5"/>
      <c r="QZ100" s="5"/>
      <c r="RA100" s="5"/>
      <c r="RB100" s="5"/>
      <c r="RC100" s="5"/>
      <c r="RD100" s="5"/>
      <c r="RE100" s="5"/>
      <c r="RF100" s="5"/>
      <c r="RG100" s="5"/>
      <c r="RH100" s="5"/>
      <c r="RI100" s="5"/>
      <c r="RJ100" s="5"/>
      <c r="RK100" s="5"/>
      <c r="RL100" s="5"/>
      <c r="RM100" s="5"/>
      <c r="RN100" s="5"/>
      <c r="RO100" s="5"/>
      <c r="RP100" s="5"/>
      <c r="RQ100" s="5"/>
      <c r="RR100" s="5"/>
      <c r="RS100" s="5"/>
      <c r="RT100" s="5"/>
      <c r="RU100" s="5"/>
      <c r="RV100" s="5"/>
      <c r="RW100" s="5"/>
      <c r="RX100" s="5"/>
      <c r="RY100" s="5"/>
      <c r="RZ100" s="5"/>
      <c r="SA100" s="5"/>
      <c r="SB100" s="5"/>
      <c r="SC100" s="5"/>
      <c r="SD100" s="5"/>
      <c r="SE100" s="5"/>
      <c r="SF100" s="5"/>
      <c r="SG100" s="5"/>
      <c r="SH100" s="5"/>
      <c r="SI100" s="5"/>
      <c r="SJ100" s="5"/>
      <c r="SK100" s="5"/>
      <c r="SL100" s="5"/>
      <c r="SM100" s="5"/>
      <c r="SN100" s="5"/>
      <c r="SO100" s="5"/>
      <c r="SP100" s="5"/>
      <c r="SQ100" s="5"/>
      <c r="SR100" s="5"/>
      <c r="SS100" s="5"/>
      <c r="ST100" s="5"/>
      <c r="SU100" s="5"/>
      <c r="SV100" s="5"/>
      <c r="SW100" s="5"/>
      <c r="SX100" s="5"/>
      <c r="SY100" s="5"/>
      <c r="SZ100" s="5"/>
      <c r="TA100" s="5"/>
      <c r="TB100" s="5"/>
      <c r="TC100" s="5"/>
      <c r="TD100" s="5"/>
      <c r="TE100" s="5"/>
      <c r="TF100" s="5"/>
      <c r="TG100" s="5"/>
      <c r="TH100" s="5"/>
      <c r="TI100" s="5"/>
      <c r="TJ100" s="5"/>
      <c r="TK100" s="5"/>
      <c r="TL100" s="5"/>
      <c r="TM100" s="5"/>
      <c r="TN100" s="5"/>
      <c r="TO100" s="5"/>
      <c r="TP100" s="5"/>
      <c r="TQ100" s="5"/>
      <c r="TR100" s="5"/>
      <c r="TS100" s="5"/>
      <c r="TT100" s="5"/>
      <c r="TU100" s="5"/>
      <c r="TV100" s="5"/>
      <c r="TW100" s="5"/>
      <c r="TX100" s="5"/>
      <c r="TY100" s="5"/>
      <c r="TZ100" s="5"/>
      <c r="UA100" s="5"/>
      <c r="UB100" s="5"/>
      <c r="UC100" s="5"/>
      <c r="UD100" s="5"/>
      <c r="UE100" s="5"/>
      <c r="UF100" s="5"/>
      <c r="UG100" s="5"/>
      <c r="UH100" s="5"/>
      <c r="UI100" s="5"/>
      <c r="UJ100" s="5"/>
      <c r="UK100" s="5"/>
      <c r="UL100" s="5"/>
      <c r="UM100" s="5"/>
      <c r="UN100" s="5"/>
      <c r="UO100" s="5"/>
      <c r="UP100" s="5"/>
      <c r="UQ100" s="5"/>
      <c r="UR100" s="5"/>
      <c r="US100" s="5"/>
      <c r="UT100" s="5"/>
      <c r="UU100" s="5"/>
      <c r="UV100" s="5"/>
      <c r="UW100" s="5"/>
      <c r="UX100" s="5"/>
      <c r="UY100" s="5"/>
      <c r="UZ100" s="5"/>
      <c r="VA100" s="5"/>
      <c r="VB100" s="5"/>
      <c r="VC100" s="5"/>
      <c r="VD100" s="5"/>
      <c r="VE100" s="5"/>
      <c r="VF100" s="5"/>
      <c r="VG100" s="5"/>
      <c r="VH100" s="5"/>
      <c r="VI100" s="5"/>
      <c r="VJ100" s="5"/>
      <c r="VK100" s="5"/>
      <c r="VL100" s="5"/>
      <c r="VM100" s="5"/>
      <c r="VN100" s="5"/>
      <c r="VO100" s="5"/>
      <c r="VP100" s="5"/>
      <c r="VQ100" s="5"/>
      <c r="VR100" s="5"/>
      <c r="VS100" s="5"/>
      <c r="VT100" s="5"/>
      <c r="VU100" s="5"/>
      <c r="VV100" s="5"/>
      <c r="VW100" s="5"/>
      <c r="VX100" s="5"/>
      <c r="VY100" s="5"/>
      <c r="VZ100" s="5"/>
      <c r="WA100" s="5"/>
      <c r="WB100" s="5"/>
      <c r="WC100" s="5"/>
      <c r="WD100" s="5"/>
      <c r="WE100" s="5"/>
      <c r="WF100" s="5"/>
      <c r="WG100" s="5"/>
      <c r="WH100" s="5"/>
      <c r="WI100" s="5"/>
      <c r="WJ100" s="5"/>
      <c r="WK100" s="5"/>
      <c r="WL100" s="5"/>
      <c r="WM100" s="5"/>
      <c r="WN100" s="5"/>
      <c r="WO100" s="5"/>
      <c r="WP100" s="5"/>
      <c r="WQ100" s="5"/>
      <c r="WR100" s="5"/>
      <c r="WS100" s="5"/>
      <c r="WT100" s="5"/>
      <c r="WU100" s="5"/>
      <c r="WV100" s="5"/>
      <c r="WW100" s="5"/>
      <c r="WX100" s="5"/>
      <c r="WY100" s="5"/>
      <c r="WZ100" s="5"/>
      <c r="XA100" s="5"/>
      <c r="XB100" s="5"/>
      <c r="XC100" s="5"/>
      <c r="XD100" s="5"/>
      <c r="XE100" s="5"/>
      <c r="XF100" s="5"/>
      <c r="XG100" s="5"/>
      <c r="XH100" s="5"/>
      <c r="XI100" s="5"/>
      <c r="XJ100" s="5"/>
      <c r="XK100" s="5"/>
      <c r="XL100" s="5"/>
      <c r="XM100" s="5"/>
      <c r="XN100" s="5"/>
      <c r="XO100" s="5"/>
      <c r="XP100" s="5"/>
      <c r="XQ100" s="5"/>
      <c r="XR100" s="5"/>
      <c r="XS100" s="5"/>
      <c r="XT100" s="5"/>
      <c r="XU100" s="5"/>
      <c r="XV100" s="5"/>
      <c r="XW100" s="5"/>
    </row>
    <row r="101" spans="39:647" x14ac:dyDescent="0.45">
      <c r="AM101" s="5"/>
      <c r="AN101" s="5"/>
      <c r="AO101" s="5"/>
      <c r="AP101" s="5"/>
      <c r="AQ101" s="5"/>
      <c r="AR101" s="5"/>
      <c r="AS101" s="5"/>
      <c r="AT101" s="5"/>
      <c r="AU101" s="5"/>
      <c r="AV101" s="5"/>
      <c r="AW101" s="5"/>
      <c r="AX101" s="5"/>
      <c r="AY101" s="5"/>
      <c r="AZ101" s="5"/>
      <c r="BA101" s="5"/>
      <c r="BB101" s="5"/>
      <c r="BC101" s="5"/>
      <c r="BD101" s="5"/>
      <c r="BE101" s="5"/>
      <c r="BF101" s="5"/>
      <c r="BG101" s="5"/>
      <c r="BH101" s="5"/>
      <c r="BI101" s="5"/>
      <c r="BJ101" s="5"/>
      <c r="BK101" s="5"/>
      <c r="BL101" s="5"/>
      <c r="BM101" s="5"/>
      <c r="BN101" s="5"/>
      <c r="BO101" s="5"/>
      <c r="BP101" s="5"/>
      <c r="BQ101" s="5"/>
      <c r="BR101" s="5"/>
      <c r="BS101" s="5"/>
      <c r="BT101" s="5"/>
      <c r="BU101" s="5"/>
      <c r="BV101" s="5"/>
      <c r="BW101" s="5"/>
      <c r="BX101" s="5"/>
      <c r="BY101" s="5"/>
      <c r="BZ101" s="5"/>
      <c r="CA101" s="5"/>
      <c r="CB101" s="5"/>
      <c r="CC101" s="5"/>
      <c r="CD101" s="5"/>
      <c r="CE101" s="5"/>
      <c r="CF101" s="5"/>
      <c r="CG101" s="5"/>
      <c r="CH101" s="5"/>
      <c r="CI101" s="5"/>
      <c r="CJ101" s="5"/>
      <c r="CK101" s="5"/>
      <c r="CL101" s="5"/>
      <c r="CM101" s="5"/>
      <c r="CN101" s="5"/>
      <c r="CO101" s="5"/>
      <c r="CP101" s="5"/>
      <c r="CQ101" s="5"/>
      <c r="CR101" s="5"/>
      <c r="CS101" s="5"/>
      <c r="CT101" s="5"/>
      <c r="CU101" s="5"/>
      <c r="CV101" s="5"/>
      <c r="CW101" s="5"/>
      <c r="CX101" s="5"/>
      <c r="CY101" s="5"/>
      <c r="CZ101" s="5"/>
      <c r="DA101" s="5"/>
      <c r="DB101" s="5"/>
      <c r="DC101" s="5"/>
      <c r="DD101" s="5"/>
      <c r="DE101" s="5"/>
      <c r="DF101" s="5"/>
      <c r="DG101" s="5"/>
      <c r="DH101" s="5"/>
      <c r="DI101" s="5"/>
      <c r="DJ101" s="5"/>
      <c r="DK101" s="5"/>
      <c r="DL101" s="5"/>
      <c r="DM101" s="5"/>
      <c r="DN101" s="5"/>
      <c r="DO101" s="5"/>
      <c r="DP101" s="5"/>
      <c r="DQ101" s="5"/>
      <c r="DR101" s="5"/>
      <c r="DS101" s="5"/>
      <c r="DT101" s="5"/>
      <c r="DU101" s="5"/>
      <c r="DV101" s="5"/>
      <c r="DW101" s="5"/>
      <c r="DX101" s="5"/>
      <c r="DY101" s="5"/>
      <c r="DZ101" s="5"/>
      <c r="EA101" s="5"/>
      <c r="EB101" s="5"/>
      <c r="EC101" s="5"/>
      <c r="ED101" s="5"/>
      <c r="EE101" s="5"/>
      <c r="EF101" s="5"/>
      <c r="EG101" s="5"/>
      <c r="EH101" s="5"/>
      <c r="EI101" s="5"/>
      <c r="EJ101" s="5"/>
      <c r="EK101" s="5"/>
      <c r="EL101" s="5"/>
      <c r="EM101" s="5"/>
      <c r="EN101" s="5"/>
      <c r="EO101" s="5"/>
      <c r="EP101" s="5"/>
      <c r="EQ101" s="5"/>
      <c r="ER101" s="5"/>
      <c r="ES101" s="5"/>
      <c r="ET101" s="5"/>
      <c r="EU101" s="5"/>
      <c r="EV101" s="5"/>
      <c r="EW101" s="5"/>
      <c r="EX101" s="5"/>
      <c r="EY101" s="5"/>
      <c r="EZ101" s="5"/>
      <c r="FA101" s="5"/>
      <c r="FB101" s="5"/>
      <c r="FC101" s="5"/>
      <c r="FD101" s="5"/>
      <c r="FE101" s="5"/>
      <c r="FF101" s="5"/>
      <c r="FG101" s="5"/>
      <c r="FH101" s="5"/>
      <c r="FI101" s="5"/>
      <c r="FJ101" s="5"/>
      <c r="FK101" s="5"/>
      <c r="FL101" s="5"/>
      <c r="FM101" s="5"/>
      <c r="FN101" s="5"/>
      <c r="FO101" s="5"/>
      <c r="FP101" s="5"/>
      <c r="FQ101" s="5"/>
      <c r="FR101" s="5"/>
      <c r="FS101" s="5"/>
      <c r="FT101" s="5"/>
      <c r="FU101" s="5"/>
      <c r="FV101" s="5"/>
      <c r="FW101" s="5"/>
      <c r="FX101" s="5"/>
      <c r="FY101" s="5"/>
      <c r="FZ101" s="5"/>
      <c r="GA101" s="5"/>
      <c r="GB101" s="5"/>
      <c r="GC101" s="5"/>
      <c r="GD101" s="5"/>
      <c r="GE101" s="5"/>
      <c r="GF101" s="5"/>
      <c r="GG101" s="5"/>
      <c r="GH101" s="5"/>
      <c r="GI101" s="5"/>
      <c r="GJ101" s="5"/>
      <c r="GK101" s="5"/>
      <c r="GL101" s="5"/>
      <c r="GM101" s="5"/>
      <c r="GN101" s="5"/>
      <c r="GO101" s="5"/>
      <c r="GP101" s="5"/>
      <c r="GQ101" s="5"/>
      <c r="GR101" s="5"/>
      <c r="GS101" s="5"/>
      <c r="GT101" s="5"/>
      <c r="GU101" s="5"/>
      <c r="GV101" s="5"/>
      <c r="GW101" s="5"/>
      <c r="GX101" s="5"/>
      <c r="GY101" s="5"/>
      <c r="GZ101" s="5"/>
      <c r="HA101" s="5"/>
      <c r="HB101" s="5"/>
      <c r="HC101" s="5"/>
      <c r="HD101" s="5"/>
      <c r="HE101" s="5"/>
      <c r="HF101" s="5"/>
      <c r="HG101" s="5"/>
      <c r="HH101" s="5"/>
      <c r="HI101" s="5"/>
      <c r="HJ101" s="5"/>
      <c r="HK101" s="5"/>
      <c r="HL101" s="5"/>
      <c r="HM101" s="5"/>
      <c r="HN101" s="5"/>
      <c r="HO101" s="5"/>
      <c r="HP101" s="5"/>
      <c r="HQ101" s="5"/>
      <c r="HR101" s="5"/>
      <c r="HS101" s="5"/>
      <c r="HT101" s="5"/>
      <c r="HU101" s="5"/>
      <c r="HV101" s="5"/>
      <c r="HW101" s="5"/>
      <c r="HX101" s="5"/>
      <c r="HY101" s="5"/>
      <c r="HZ101" s="5"/>
      <c r="IA101" s="5"/>
      <c r="IB101" s="5"/>
      <c r="IC101" s="5"/>
      <c r="ID101" s="5"/>
      <c r="IE101" s="5"/>
      <c r="IF101" s="5"/>
      <c r="IG101" s="5"/>
      <c r="IH101" s="5"/>
      <c r="II101" s="5"/>
      <c r="IJ101" s="5"/>
      <c r="IK101" s="5"/>
      <c r="IL101" s="5"/>
      <c r="IM101" s="5"/>
      <c r="IN101" s="5"/>
      <c r="IO101" s="5"/>
      <c r="IP101" s="5"/>
      <c r="IQ101" s="5"/>
      <c r="IR101" s="5"/>
      <c r="IS101" s="5"/>
      <c r="IT101" s="5"/>
      <c r="IU101" s="5"/>
      <c r="IV101" s="5"/>
      <c r="IW101" s="5"/>
      <c r="IX101" s="5"/>
      <c r="IY101" s="5"/>
      <c r="IZ101" s="5"/>
      <c r="JA101" s="5"/>
      <c r="JB101" s="5"/>
      <c r="JC101" s="5"/>
      <c r="JD101" s="5"/>
      <c r="JE101" s="5"/>
      <c r="JF101" s="5"/>
      <c r="JG101" s="5"/>
      <c r="JH101" s="5"/>
      <c r="JI101" s="5"/>
      <c r="JJ101" s="5"/>
      <c r="JK101" s="5"/>
      <c r="JL101" s="5"/>
      <c r="JM101" s="5"/>
      <c r="JN101" s="5"/>
      <c r="JO101" s="5"/>
      <c r="JP101" s="5"/>
      <c r="JQ101" s="5"/>
      <c r="JR101" s="5"/>
      <c r="JS101" s="5"/>
      <c r="JT101" s="5"/>
      <c r="JU101" s="5"/>
      <c r="JV101" s="5"/>
      <c r="JW101" s="5"/>
      <c r="JX101" s="5"/>
      <c r="JY101" s="5"/>
      <c r="JZ101" s="5"/>
      <c r="KA101" s="5"/>
      <c r="KB101" s="5"/>
      <c r="KC101" s="5"/>
      <c r="KD101" s="5"/>
      <c r="KE101" s="5"/>
      <c r="KF101" s="5"/>
      <c r="KG101" s="5"/>
      <c r="KH101" s="5"/>
      <c r="KI101" s="5"/>
      <c r="KJ101" s="5"/>
      <c r="KK101" s="5"/>
      <c r="KL101" s="5"/>
      <c r="KM101" s="5"/>
      <c r="KN101" s="5"/>
      <c r="KO101" s="5"/>
      <c r="KP101" s="5"/>
      <c r="KQ101" s="5"/>
      <c r="KR101" s="5"/>
      <c r="KS101" s="5"/>
      <c r="KT101" s="5"/>
      <c r="KU101" s="5"/>
      <c r="KV101" s="5"/>
      <c r="KW101" s="5"/>
      <c r="KX101" s="5"/>
      <c r="KY101" s="5"/>
      <c r="KZ101" s="5"/>
      <c r="LA101" s="5"/>
      <c r="LB101" s="5"/>
      <c r="LC101" s="5"/>
      <c r="LD101" s="5"/>
      <c r="LE101" s="5"/>
      <c r="LF101" s="5"/>
      <c r="LG101" s="5"/>
      <c r="LH101" s="5"/>
      <c r="LI101" s="5"/>
      <c r="LJ101" s="5"/>
      <c r="LK101" s="5"/>
      <c r="LL101" s="5"/>
      <c r="LM101" s="5"/>
      <c r="LN101" s="5"/>
      <c r="LO101" s="5"/>
      <c r="LP101" s="5"/>
      <c r="LQ101" s="5"/>
      <c r="LR101" s="5"/>
      <c r="LS101" s="5"/>
      <c r="LT101" s="5"/>
      <c r="LU101" s="5"/>
      <c r="LV101" s="5"/>
      <c r="LW101" s="5"/>
      <c r="LX101" s="5"/>
      <c r="LY101" s="5"/>
      <c r="LZ101" s="5"/>
      <c r="MA101" s="5"/>
      <c r="MB101" s="5"/>
      <c r="MC101" s="5"/>
      <c r="MD101" s="5"/>
      <c r="ME101" s="5"/>
      <c r="MF101" s="5"/>
      <c r="MG101" s="5"/>
      <c r="MH101" s="5"/>
      <c r="MI101" s="5"/>
      <c r="MJ101" s="5"/>
      <c r="MK101" s="5"/>
      <c r="ML101" s="5"/>
      <c r="MM101" s="5"/>
      <c r="MN101" s="5"/>
      <c r="MO101" s="5"/>
      <c r="MP101" s="5"/>
      <c r="MQ101" s="5"/>
      <c r="MR101" s="5"/>
      <c r="MS101" s="5"/>
      <c r="MT101" s="5"/>
      <c r="MU101" s="5"/>
      <c r="MV101" s="5"/>
      <c r="MW101" s="5"/>
      <c r="MX101" s="5"/>
      <c r="MY101" s="5"/>
      <c r="MZ101" s="5"/>
      <c r="NA101" s="5"/>
      <c r="NB101" s="5"/>
      <c r="NC101" s="5"/>
      <c r="ND101" s="5"/>
      <c r="NE101" s="5"/>
      <c r="NF101" s="5"/>
      <c r="NG101" s="5"/>
      <c r="NH101" s="5"/>
      <c r="NI101" s="5"/>
      <c r="NJ101" s="5"/>
      <c r="NK101" s="5"/>
      <c r="NL101" s="5"/>
      <c r="NM101" s="5"/>
      <c r="NN101" s="5"/>
      <c r="NO101" s="5"/>
      <c r="NP101" s="5"/>
      <c r="NQ101" s="5"/>
      <c r="NR101" s="5"/>
      <c r="NS101" s="5"/>
      <c r="NT101" s="5"/>
      <c r="NU101" s="5"/>
      <c r="NV101" s="5"/>
      <c r="NW101" s="5"/>
      <c r="NX101" s="5"/>
      <c r="NY101" s="5"/>
      <c r="NZ101" s="5"/>
      <c r="OA101" s="5"/>
      <c r="OB101" s="5"/>
      <c r="OC101" s="5"/>
      <c r="OD101" s="5"/>
      <c r="OE101" s="5"/>
      <c r="OF101" s="5"/>
      <c r="OG101" s="5"/>
      <c r="OH101" s="5"/>
      <c r="OI101" s="5"/>
      <c r="OJ101" s="5"/>
      <c r="OK101" s="5"/>
      <c r="OL101" s="5"/>
      <c r="OM101" s="5"/>
      <c r="ON101" s="5"/>
      <c r="OO101" s="5"/>
      <c r="OP101" s="5"/>
      <c r="OQ101" s="5"/>
      <c r="OR101" s="5"/>
      <c r="OS101" s="5"/>
      <c r="OT101" s="5"/>
      <c r="OU101" s="5"/>
      <c r="OV101" s="5"/>
      <c r="OW101" s="5"/>
      <c r="OX101" s="5"/>
      <c r="OY101" s="5"/>
      <c r="OZ101" s="5"/>
      <c r="PA101" s="5"/>
      <c r="PB101" s="5"/>
      <c r="PC101" s="5"/>
      <c r="PD101" s="5"/>
      <c r="PE101" s="5"/>
      <c r="PF101" s="5"/>
      <c r="PG101" s="5"/>
      <c r="PH101" s="5"/>
      <c r="PI101" s="5"/>
      <c r="PJ101" s="5"/>
      <c r="PK101" s="5"/>
      <c r="PL101" s="5"/>
      <c r="PM101" s="5"/>
      <c r="PN101" s="5"/>
      <c r="PO101" s="5"/>
      <c r="PP101" s="5"/>
      <c r="PQ101" s="5"/>
      <c r="PR101" s="5"/>
      <c r="PS101" s="5"/>
      <c r="PT101" s="5"/>
      <c r="PU101" s="5"/>
      <c r="PV101" s="5"/>
      <c r="PW101" s="5"/>
      <c r="PX101" s="5"/>
      <c r="PY101" s="5"/>
      <c r="PZ101" s="5"/>
      <c r="QA101" s="5"/>
      <c r="QB101" s="5"/>
      <c r="QC101" s="5"/>
      <c r="QD101" s="5"/>
      <c r="QE101" s="5"/>
      <c r="QF101" s="5"/>
      <c r="QG101" s="5"/>
      <c r="QH101" s="5"/>
      <c r="QI101" s="5"/>
      <c r="QJ101" s="5"/>
      <c r="QK101" s="5"/>
      <c r="QL101" s="5"/>
      <c r="QM101" s="5"/>
      <c r="QN101" s="5"/>
      <c r="QO101" s="5"/>
      <c r="QP101" s="5"/>
      <c r="QQ101" s="5"/>
      <c r="QR101" s="5"/>
      <c r="QS101" s="5"/>
      <c r="QT101" s="5"/>
      <c r="QU101" s="5"/>
      <c r="QV101" s="5"/>
      <c r="QW101" s="5"/>
      <c r="QX101" s="5"/>
      <c r="QY101" s="5"/>
      <c r="QZ101" s="5"/>
      <c r="RA101" s="5"/>
      <c r="RB101" s="5"/>
      <c r="RC101" s="5"/>
      <c r="RD101" s="5"/>
      <c r="RE101" s="5"/>
      <c r="RF101" s="5"/>
      <c r="RG101" s="5"/>
      <c r="RH101" s="5"/>
      <c r="RI101" s="5"/>
      <c r="RJ101" s="5"/>
      <c r="RK101" s="5"/>
      <c r="RL101" s="5"/>
      <c r="RM101" s="5"/>
      <c r="RN101" s="5"/>
      <c r="RO101" s="5"/>
      <c r="RP101" s="5"/>
      <c r="RQ101" s="5"/>
      <c r="RR101" s="5"/>
      <c r="RS101" s="5"/>
      <c r="RT101" s="5"/>
      <c r="RU101" s="5"/>
      <c r="RV101" s="5"/>
      <c r="RW101" s="5"/>
      <c r="RX101" s="5"/>
      <c r="RY101" s="5"/>
      <c r="RZ101" s="5"/>
      <c r="SA101" s="5"/>
      <c r="SB101" s="5"/>
      <c r="SC101" s="5"/>
      <c r="SD101" s="5"/>
      <c r="SE101" s="5"/>
      <c r="SF101" s="5"/>
      <c r="SG101" s="5"/>
      <c r="SH101" s="5"/>
      <c r="SI101" s="5"/>
      <c r="SJ101" s="5"/>
      <c r="SK101" s="5"/>
      <c r="SL101" s="5"/>
      <c r="SM101" s="5"/>
      <c r="SN101" s="5"/>
      <c r="SO101" s="5"/>
      <c r="SP101" s="5"/>
      <c r="SQ101" s="5"/>
      <c r="SR101" s="5"/>
      <c r="SS101" s="5"/>
      <c r="ST101" s="5"/>
      <c r="SU101" s="5"/>
      <c r="SV101" s="5"/>
      <c r="SW101" s="5"/>
      <c r="SX101" s="5"/>
      <c r="SY101" s="5"/>
      <c r="SZ101" s="5"/>
      <c r="TA101" s="5"/>
      <c r="TB101" s="5"/>
      <c r="TC101" s="5"/>
      <c r="TD101" s="5"/>
      <c r="TE101" s="5"/>
      <c r="TF101" s="5"/>
      <c r="TG101" s="5"/>
      <c r="TH101" s="5"/>
      <c r="TI101" s="5"/>
      <c r="TJ101" s="5"/>
      <c r="TK101" s="5"/>
      <c r="TL101" s="5"/>
      <c r="TM101" s="5"/>
      <c r="TN101" s="5"/>
      <c r="TO101" s="5"/>
      <c r="TP101" s="5"/>
      <c r="TQ101" s="5"/>
      <c r="TR101" s="5"/>
      <c r="TS101" s="5"/>
      <c r="TT101" s="5"/>
      <c r="TU101" s="5"/>
      <c r="TV101" s="5"/>
      <c r="TW101" s="5"/>
      <c r="TX101" s="5"/>
      <c r="TY101" s="5"/>
      <c r="TZ101" s="5"/>
      <c r="UA101" s="5"/>
      <c r="UB101" s="5"/>
      <c r="UC101" s="5"/>
      <c r="UD101" s="5"/>
      <c r="UE101" s="5"/>
      <c r="UF101" s="5"/>
      <c r="UG101" s="5"/>
      <c r="UH101" s="5"/>
      <c r="UI101" s="5"/>
      <c r="UJ101" s="5"/>
      <c r="UK101" s="5"/>
      <c r="UL101" s="5"/>
      <c r="UM101" s="5"/>
      <c r="UN101" s="5"/>
      <c r="UO101" s="5"/>
      <c r="UP101" s="5"/>
      <c r="UQ101" s="5"/>
      <c r="UR101" s="5"/>
      <c r="US101" s="5"/>
      <c r="UT101" s="5"/>
      <c r="UU101" s="5"/>
      <c r="UV101" s="5"/>
      <c r="UW101" s="5"/>
      <c r="UX101" s="5"/>
      <c r="UY101" s="5"/>
      <c r="UZ101" s="5"/>
      <c r="VA101" s="5"/>
      <c r="VB101" s="5"/>
      <c r="VC101" s="5"/>
      <c r="VD101" s="5"/>
      <c r="VE101" s="5"/>
      <c r="VF101" s="5"/>
      <c r="VG101" s="5"/>
      <c r="VH101" s="5"/>
      <c r="VI101" s="5"/>
      <c r="VJ101" s="5"/>
      <c r="VK101" s="5"/>
      <c r="VL101" s="5"/>
      <c r="VM101" s="5"/>
      <c r="VN101" s="5"/>
      <c r="VO101" s="5"/>
      <c r="VP101" s="5"/>
      <c r="VQ101" s="5"/>
      <c r="VR101" s="5"/>
      <c r="VS101" s="5"/>
      <c r="VT101" s="5"/>
      <c r="VU101" s="5"/>
      <c r="VV101" s="5"/>
      <c r="VW101" s="5"/>
      <c r="VX101" s="5"/>
      <c r="VY101" s="5"/>
      <c r="VZ101" s="5"/>
      <c r="WA101" s="5"/>
      <c r="WB101" s="5"/>
      <c r="WC101" s="5"/>
      <c r="WD101" s="5"/>
      <c r="WE101" s="5"/>
      <c r="WF101" s="5"/>
      <c r="WG101" s="5"/>
      <c r="WH101" s="5"/>
      <c r="WI101" s="5"/>
      <c r="WJ101" s="5"/>
      <c r="WK101" s="5"/>
      <c r="WL101" s="5"/>
      <c r="WM101" s="5"/>
      <c r="WN101" s="5"/>
      <c r="WO101" s="5"/>
      <c r="WP101" s="5"/>
      <c r="WQ101" s="5"/>
      <c r="WR101" s="5"/>
      <c r="WS101" s="5"/>
      <c r="WT101" s="5"/>
      <c r="WU101" s="5"/>
      <c r="WV101" s="5"/>
      <c r="WW101" s="5"/>
      <c r="WX101" s="5"/>
      <c r="WY101" s="5"/>
      <c r="WZ101" s="5"/>
      <c r="XA101" s="5"/>
      <c r="XB101" s="5"/>
      <c r="XC101" s="5"/>
      <c r="XD101" s="5"/>
      <c r="XE101" s="5"/>
      <c r="XF101" s="5"/>
      <c r="XG101" s="5"/>
      <c r="XH101" s="5"/>
      <c r="XI101" s="5"/>
      <c r="XJ101" s="5"/>
      <c r="XK101" s="5"/>
      <c r="XL101" s="5"/>
      <c r="XM101" s="5"/>
      <c r="XN101" s="5"/>
      <c r="XO101" s="5"/>
      <c r="XP101" s="5"/>
      <c r="XQ101" s="5"/>
      <c r="XR101" s="5"/>
      <c r="XS101" s="5"/>
      <c r="XT101" s="5"/>
      <c r="XU101" s="5"/>
      <c r="XV101" s="5"/>
      <c r="XW101" s="5"/>
    </row>
    <row r="102" spans="39:647" x14ac:dyDescent="0.45">
      <c r="AM102" s="5"/>
      <c r="AN102" s="5"/>
      <c r="AO102" s="5"/>
      <c r="AP102" s="5"/>
      <c r="AQ102" s="5"/>
      <c r="AR102" s="5"/>
      <c r="AS102" s="5"/>
      <c r="AT102" s="5"/>
      <c r="AU102" s="5"/>
      <c r="AV102" s="5"/>
      <c r="AW102" s="5"/>
      <c r="AX102" s="5"/>
      <c r="AY102" s="5"/>
      <c r="AZ102" s="5"/>
      <c r="BA102" s="5"/>
      <c r="BB102" s="5"/>
      <c r="BC102" s="5"/>
      <c r="BD102" s="5"/>
      <c r="BE102" s="5"/>
      <c r="BF102" s="5"/>
      <c r="BG102" s="5"/>
      <c r="BH102" s="5"/>
      <c r="BI102" s="5"/>
      <c r="BJ102" s="5"/>
      <c r="BK102" s="5"/>
      <c r="BL102" s="5"/>
      <c r="BM102" s="5"/>
      <c r="BN102" s="5"/>
      <c r="BO102" s="5"/>
      <c r="BP102" s="5"/>
      <c r="BQ102" s="5"/>
      <c r="BR102" s="5"/>
      <c r="BS102" s="5"/>
      <c r="BT102" s="5"/>
      <c r="BU102" s="5"/>
      <c r="BV102" s="5"/>
      <c r="BW102" s="5"/>
      <c r="BX102" s="5"/>
      <c r="BY102" s="5"/>
      <c r="BZ102" s="5"/>
      <c r="CA102" s="5"/>
      <c r="CB102" s="5"/>
      <c r="CC102" s="5"/>
      <c r="CD102" s="5"/>
      <c r="CE102" s="5"/>
      <c r="CF102" s="5"/>
      <c r="CG102" s="5"/>
      <c r="CH102" s="5"/>
      <c r="CI102" s="5"/>
      <c r="CJ102" s="5"/>
      <c r="CK102" s="5"/>
      <c r="CL102" s="5"/>
      <c r="CM102" s="5"/>
      <c r="CN102" s="5"/>
      <c r="CO102" s="5"/>
      <c r="CP102" s="5"/>
      <c r="CQ102" s="5"/>
      <c r="CR102" s="5"/>
      <c r="CS102" s="5"/>
      <c r="CT102" s="5"/>
      <c r="CU102" s="5"/>
      <c r="CV102" s="5"/>
      <c r="CW102" s="5"/>
      <c r="CX102" s="5"/>
      <c r="CY102" s="5"/>
      <c r="CZ102" s="5"/>
      <c r="DA102" s="5"/>
      <c r="DB102" s="5"/>
      <c r="DC102" s="5"/>
      <c r="DD102" s="5"/>
      <c r="DE102" s="5"/>
      <c r="DF102" s="5"/>
      <c r="DG102" s="5"/>
      <c r="DH102" s="5"/>
      <c r="DI102" s="5"/>
      <c r="DJ102" s="5"/>
      <c r="DK102" s="5"/>
      <c r="DL102" s="5"/>
      <c r="DM102" s="5"/>
      <c r="DN102" s="5"/>
      <c r="DO102" s="5"/>
      <c r="DP102" s="5"/>
      <c r="DQ102" s="5"/>
      <c r="DR102" s="5"/>
      <c r="DS102" s="5"/>
      <c r="DT102" s="5"/>
      <c r="DU102" s="5"/>
      <c r="DV102" s="5"/>
      <c r="DW102" s="5"/>
      <c r="DX102" s="5"/>
      <c r="DY102" s="5"/>
      <c r="DZ102" s="5"/>
      <c r="EA102" s="5"/>
      <c r="EB102" s="5"/>
      <c r="EC102" s="5"/>
      <c r="ED102" s="5"/>
      <c r="EE102" s="5"/>
      <c r="EF102" s="5"/>
      <c r="EG102" s="5"/>
      <c r="EH102" s="5"/>
      <c r="EI102" s="5"/>
      <c r="EJ102" s="5"/>
      <c r="EK102" s="5"/>
      <c r="EL102" s="5"/>
      <c r="EM102" s="5"/>
      <c r="EN102" s="5"/>
      <c r="EO102" s="5"/>
      <c r="EP102" s="5"/>
      <c r="EQ102" s="5"/>
      <c r="ER102" s="5"/>
      <c r="ES102" s="5"/>
      <c r="ET102" s="5"/>
      <c r="EU102" s="5"/>
      <c r="EV102" s="5"/>
      <c r="EW102" s="5"/>
      <c r="EX102" s="5"/>
      <c r="EY102" s="5"/>
      <c r="EZ102" s="5"/>
      <c r="FA102" s="5"/>
      <c r="FB102" s="5"/>
      <c r="FC102" s="5"/>
      <c r="FD102" s="5"/>
      <c r="FE102" s="5"/>
      <c r="FF102" s="5"/>
      <c r="FG102" s="5"/>
      <c r="FH102" s="5"/>
      <c r="FI102" s="5"/>
      <c r="FJ102" s="5"/>
      <c r="FK102" s="5"/>
      <c r="FL102" s="5"/>
      <c r="FM102" s="5"/>
      <c r="FN102" s="5"/>
      <c r="FO102" s="5"/>
      <c r="FP102" s="5"/>
      <c r="FQ102" s="5"/>
      <c r="FR102" s="5"/>
      <c r="FS102" s="5"/>
      <c r="FT102" s="5"/>
      <c r="FU102" s="5"/>
      <c r="FV102" s="5"/>
      <c r="FW102" s="5"/>
      <c r="FX102" s="5"/>
      <c r="FY102" s="5"/>
      <c r="FZ102" s="5"/>
      <c r="GA102" s="5"/>
      <c r="GB102" s="5"/>
      <c r="GC102" s="5"/>
      <c r="GD102" s="5"/>
      <c r="GE102" s="5"/>
      <c r="GF102" s="5"/>
      <c r="GG102" s="5"/>
      <c r="GH102" s="5"/>
      <c r="GI102" s="5"/>
      <c r="GJ102" s="5"/>
      <c r="GK102" s="5"/>
      <c r="GL102" s="5"/>
      <c r="GM102" s="5"/>
      <c r="GN102" s="5"/>
      <c r="GO102" s="5"/>
      <c r="GP102" s="5"/>
      <c r="GQ102" s="5"/>
      <c r="GR102" s="5"/>
      <c r="GS102" s="5"/>
      <c r="GT102" s="5"/>
      <c r="GU102" s="5"/>
      <c r="GV102" s="5"/>
      <c r="GW102" s="5"/>
      <c r="GX102" s="5"/>
      <c r="GY102" s="5"/>
      <c r="GZ102" s="5"/>
      <c r="HA102" s="5"/>
      <c r="HB102" s="5"/>
      <c r="HC102" s="5"/>
      <c r="HD102" s="5"/>
      <c r="HE102" s="5"/>
      <c r="HF102" s="5"/>
      <c r="HG102" s="5"/>
      <c r="HH102" s="5"/>
      <c r="HI102" s="5"/>
      <c r="HJ102" s="5"/>
      <c r="HK102" s="5"/>
      <c r="HL102" s="5"/>
      <c r="HM102" s="5"/>
      <c r="HN102" s="5"/>
      <c r="HO102" s="5"/>
      <c r="HP102" s="5"/>
      <c r="HQ102" s="5"/>
      <c r="HR102" s="5"/>
      <c r="HS102" s="5"/>
      <c r="HT102" s="5"/>
      <c r="HU102" s="5"/>
      <c r="HV102" s="5"/>
      <c r="HW102" s="5"/>
      <c r="HX102" s="5"/>
      <c r="HY102" s="5"/>
      <c r="HZ102" s="5"/>
      <c r="IA102" s="5"/>
      <c r="IB102" s="5"/>
      <c r="IC102" s="5"/>
      <c r="ID102" s="5"/>
      <c r="IE102" s="5"/>
      <c r="IF102" s="5"/>
      <c r="IG102" s="5"/>
      <c r="IH102" s="5"/>
      <c r="II102" s="5"/>
      <c r="IJ102" s="5"/>
      <c r="IK102" s="5"/>
      <c r="IL102" s="5"/>
      <c r="IM102" s="5"/>
      <c r="IN102" s="5"/>
      <c r="IO102" s="5"/>
      <c r="IP102" s="5"/>
      <c r="IQ102" s="5"/>
      <c r="IR102" s="5"/>
      <c r="IS102" s="5"/>
      <c r="IT102" s="5"/>
      <c r="IU102" s="5"/>
      <c r="IV102" s="5"/>
      <c r="IW102" s="5"/>
      <c r="IX102" s="5"/>
      <c r="IY102" s="5"/>
      <c r="IZ102" s="5"/>
      <c r="JA102" s="5"/>
      <c r="JB102" s="5"/>
      <c r="JC102" s="5"/>
      <c r="JD102" s="5"/>
      <c r="JE102" s="5"/>
      <c r="JF102" s="5"/>
      <c r="JG102" s="5"/>
      <c r="JH102" s="5"/>
      <c r="JI102" s="5"/>
      <c r="JJ102" s="5"/>
      <c r="JK102" s="5"/>
      <c r="JL102" s="5"/>
      <c r="JM102" s="5"/>
      <c r="JN102" s="5"/>
      <c r="JO102" s="5"/>
      <c r="JP102" s="5"/>
      <c r="JQ102" s="5"/>
      <c r="JR102" s="5"/>
      <c r="JS102" s="5"/>
      <c r="JT102" s="5"/>
      <c r="JU102" s="5"/>
      <c r="JV102" s="5"/>
      <c r="JW102" s="5"/>
      <c r="JX102" s="5"/>
      <c r="JY102" s="5"/>
      <c r="JZ102" s="5"/>
      <c r="KA102" s="5"/>
      <c r="KB102" s="5"/>
      <c r="KC102" s="5"/>
      <c r="KD102" s="5"/>
      <c r="KE102" s="5"/>
      <c r="KF102" s="5"/>
      <c r="KG102" s="5"/>
      <c r="KH102" s="5"/>
      <c r="KI102" s="5"/>
      <c r="KJ102" s="5"/>
      <c r="KK102" s="5"/>
      <c r="KL102" s="5"/>
      <c r="KM102" s="5"/>
      <c r="KN102" s="5"/>
      <c r="KO102" s="5"/>
      <c r="KP102" s="5"/>
      <c r="KQ102" s="5"/>
      <c r="KR102" s="5"/>
      <c r="KS102" s="5"/>
      <c r="KT102" s="5"/>
      <c r="KU102" s="5"/>
      <c r="KV102" s="5"/>
      <c r="KW102" s="5"/>
      <c r="KX102" s="5"/>
      <c r="KY102" s="5"/>
      <c r="KZ102" s="5"/>
      <c r="LA102" s="5"/>
      <c r="LB102" s="5"/>
      <c r="LC102" s="5"/>
      <c r="LD102" s="5"/>
      <c r="LE102" s="5"/>
      <c r="LF102" s="5"/>
      <c r="LG102" s="5"/>
      <c r="LH102" s="5"/>
      <c r="LI102" s="5"/>
      <c r="LJ102" s="5"/>
      <c r="LK102" s="5"/>
      <c r="LL102" s="5"/>
      <c r="LM102" s="5"/>
      <c r="LN102" s="5"/>
      <c r="LO102" s="5"/>
      <c r="LP102" s="5"/>
      <c r="LQ102" s="5"/>
      <c r="LR102" s="5"/>
      <c r="LS102" s="5"/>
      <c r="LT102" s="5"/>
      <c r="LU102" s="5"/>
      <c r="LV102" s="5"/>
      <c r="LW102" s="5"/>
      <c r="LX102" s="5"/>
      <c r="LY102" s="5"/>
      <c r="LZ102" s="5"/>
      <c r="MA102" s="5"/>
      <c r="MB102" s="5"/>
      <c r="MC102" s="5"/>
      <c r="MD102" s="5"/>
      <c r="ME102" s="5"/>
      <c r="MF102" s="5"/>
      <c r="MG102" s="5"/>
      <c r="MH102" s="5"/>
      <c r="MI102" s="5"/>
      <c r="MJ102" s="5"/>
      <c r="MK102" s="5"/>
      <c r="ML102" s="5"/>
      <c r="MM102" s="5"/>
      <c r="MN102" s="5"/>
      <c r="MO102" s="5"/>
      <c r="MP102" s="5"/>
      <c r="MQ102" s="5"/>
      <c r="MR102" s="5"/>
      <c r="MS102" s="5"/>
      <c r="MT102" s="5"/>
      <c r="MU102" s="5"/>
      <c r="MV102" s="5"/>
      <c r="MW102" s="5"/>
      <c r="MX102" s="5"/>
      <c r="MY102" s="5"/>
      <c r="MZ102" s="5"/>
      <c r="NA102" s="5"/>
      <c r="NB102" s="5"/>
      <c r="NC102" s="5"/>
      <c r="ND102" s="5"/>
      <c r="NE102" s="5"/>
      <c r="NF102" s="5"/>
      <c r="NG102" s="5"/>
      <c r="NH102" s="5"/>
      <c r="NI102" s="5"/>
      <c r="NJ102" s="5"/>
      <c r="NK102" s="5"/>
      <c r="NL102" s="5"/>
      <c r="NM102" s="5"/>
      <c r="NN102" s="5"/>
      <c r="NO102" s="5"/>
      <c r="NP102" s="5"/>
      <c r="NQ102" s="5"/>
      <c r="NR102" s="5"/>
      <c r="NS102" s="5"/>
      <c r="NT102" s="5"/>
      <c r="NU102" s="5"/>
      <c r="NV102" s="5"/>
      <c r="NW102" s="5"/>
      <c r="NX102" s="5"/>
      <c r="NY102" s="5"/>
      <c r="NZ102" s="5"/>
      <c r="OA102" s="5"/>
      <c r="OB102" s="5"/>
      <c r="OC102" s="5"/>
      <c r="OD102" s="5"/>
      <c r="OE102" s="5"/>
      <c r="OF102" s="5"/>
      <c r="OG102" s="5"/>
      <c r="OH102" s="5"/>
      <c r="OI102" s="5"/>
      <c r="OJ102" s="5"/>
      <c r="OK102" s="5"/>
      <c r="OL102" s="5"/>
      <c r="OM102" s="5"/>
      <c r="ON102" s="5"/>
      <c r="OO102" s="5"/>
      <c r="OP102" s="5"/>
      <c r="OQ102" s="5"/>
      <c r="OR102" s="5"/>
      <c r="OS102" s="5"/>
      <c r="OT102" s="5"/>
      <c r="OU102" s="5"/>
      <c r="OV102" s="5"/>
      <c r="OW102" s="5"/>
      <c r="OX102" s="5"/>
      <c r="OY102" s="5"/>
      <c r="OZ102" s="5"/>
      <c r="PA102" s="5"/>
      <c r="PB102" s="5"/>
      <c r="PC102" s="5"/>
      <c r="PD102" s="5"/>
      <c r="PE102" s="5"/>
      <c r="PF102" s="5"/>
      <c r="PG102" s="5"/>
      <c r="PH102" s="5"/>
      <c r="PI102" s="5"/>
      <c r="PJ102" s="5"/>
      <c r="PK102" s="5"/>
      <c r="PL102" s="5"/>
      <c r="PM102" s="5"/>
      <c r="PN102" s="5"/>
      <c r="PO102" s="5"/>
      <c r="PP102" s="5"/>
      <c r="PQ102" s="5"/>
      <c r="PR102" s="5"/>
      <c r="PS102" s="5"/>
      <c r="PT102" s="5"/>
      <c r="PU102" s="5"/>
      <c r="PV102" s="5"/>
      <c r="PW102" s="5"/>
      <c r="PX102" s="5"/>
      <c r="PY102" s="5"/>
      <c r="PZ102" s="5"/>
      <c r="QA102" s="5"/>
      <c r="QB102" s="5"/>
      <c r="QC102" s="5"/>
      <c r="QD102" s="5"/>
      <c r="QE102" s="5"/>
      <c r="QF102" s="5"/>
      <c r="QG102" s="5"/>
      <c r="QH102" s="5"/>
      <c r="QI102" s="5"/>
      <c r="QJ102" s="5"/>
      <c r="QK102" s="5"/>
      <c r="QL102" s="5"/>
      <c r="QM102" s="5"/>
      <c r="QN102" s="5"/>
      <c r="QO102" s="5"/>
      <c r="QP102" s="5"/>
      <c r="QQ102" s="5"/>
      <c r="QR102" s="5"/>
      <c r="QS102" s="5"/>
      <c r="QT102" s="5"/>
      <c r="QU102" s="5"/>
      <c r="QV102" s="5"/>
      <c r="QW102" s="5"/>
      <c r="QX102" s="5"/>
      <c r="QY102" s="5"/>
      <c r="QZ102" s="5"/>
      <c r="RA102" s="5"/>
      <c r="RB102" s="5"/>
      <c r="RC102" s="5"/>
      <c r="RD102" s="5"/>
      <c r="RE102" s="5"/>
      <c r="RF102" s="5"/>
      <c r="RG102" s="5"/>
      <c r="RH102" s="5"/>
      <c r="RI102" s="5"/>
      <c r="RJ102" s="5"/>
      <c r="RK102" s="5"/>
      <c r="RL102" s="5"/>
      <c r="RM102" s="5"/>
      <c r="RN102" s="5"/>
      <c r="RO102" s="5"/>
      <c r="RP102" s="5"/>
      <c r="RQ102" s="5"/>
      <c r="RR102" s="5"/>
      <c r="RS102" s="5"/>
      <c r="RT102" s="5"/>
      <c r="RU102" s="5"/>
      <c r="RV102" s="5"/>
      <c r="RW102" s="5"/>
      <c r="RX102" s="5"/>
      <c r="RY102" s="5"/>
      <c r="RZ102" s="5"/>
      <c r="SA102" s="5"/>
      <c r="SB102" s="5"/>
      <c r="SC102" s="5"/>
      <c r="SD102" s="5"/>
      <c r="SE102" s="5"/>
      <c r="SF102" s="5"/>
      <c r="SG102" s="5"/>
      <c r="SH102" s="5"/>
      <c r="SI102" s="5"/>
      <c r="SJ102" s="5"/>
      <c r="SK102" s="5"/>
      <c r="SL102" s="5"/>
      <c r="SM102" s="5"/>
      <c r="SN102" s="5"/>
      <c r="SO102" s="5"/>
      <c r="SP102" s="5"/>
      <c r="SQ102" s="5"/>
      <c r="SR102" s="5"/>
      <c r="SS102" s="5"/>
      <c r="ST102" s="5"/>
      <c r="SU102" s="5"/>
      <c r="SV102" s="5"/>
      <c r="SW102" s="5"/>
      <c r="SX102" s="5"/>
      <c r="SY102" s="5"/>
      <c r="SZ102" s="5"/>
      <c r="TA102" s="5"/>
      <c r="TB102" s="5"/>
      <c r="TC102" s="5"/>
      <c r="TD102" s="5"/>
      <c r="TE102" s="5"/>
      <c r="TF102" s="5"/>
      <c r="TG102" s="5"/>
      <c r="TH102" s="5"/>
      <c r="TI102" s="5"/>
      <c r="TJ102" s="5"/>
      <c r="TK102" s="5"/>
      <c r="TL102" s="5"/>
      <c r="TM102" s="5"/>
      <c r="TN102" s="5"/>
      <c r="TO102" s="5"/>
      <c r="TP102" s="5"/>
      <c r="TQ102" s="5"/>
      <c r="TR102" s="5"/>
      <c r="TS102" s="5"/>
      <c r="TT102" s="5"/>
      <c r="TU102" s="5"/>
      <c r="TV102" s="5"/>
      <c r="TW102" s="5"/>
      <c r="TX102" s="5"/>
      <c r="TY102" s="5"/>
      <c r="TZ102" s="5"/>
      <c r="UA102" s="5"/>
      <c r="UB102" s="5"/>
      <c r="UC102" s="5"/>
      <c r="UD102" s="5"/>
      <c r="UE102" s="5"/>
      <c r="UF102" s="5"/>
      <c r="UG102" s="5"/>
      <c r="UH102" s="5"/>
      <c r="UI102" s="5"/>
      <c r="UJ102" s="5"/>
      <c r="UK102" s="5"/>
      <c r="UL102" s="5"/>
      <c r="UM102" s="5"/>
      <c r="UN102" s="5"/>
      <c r="UO102" s="5"/>
      <c r="UP102" s="5"/>
      <c r="UQ102" s="5"/>
      <c r="UR102" s="5"/>
      <c r="US102" s="5"/>
      <c r="UT102" s="5"/>
      <c r="UU102" s="5"/>
      <c r="UV102" s="5"/>
      <c r="UW102" s="5"/>
      <c r="UX102" s="5"/>
      <c r="UY102" s="5"/>
      <c r="UZ102" s="5"/>
      <c r="VA102" s="5"/>
      <c r="VB102" s="5"/>
      <c r="VC102" s="5"/>
      <c r="VD102" s="5"/>
      <c r="VE102" s="5"/>
      <c r="VF102" s="5"/>
      <c r="VG102" s="5"/>
      <c r="VH102" s="5"/>
      <c r="VI102" s="5"/>
      <c r="VJ102" s="5"/>
      <c r="VK102" s="5"/>
      <c r="VL102" s="5"/>
      <c r="VM102" s="5"/>
      <c r="VN102" s="5"/>
      <c r="VO102" s="5"/>
      <c r="VP102" s="5"/>
      <c r="VQ102" s="5"/>
      <c r="VR102" s="5"/>
      <c r="VS102" s="5"/>
      <c r="VT102" s="5"/>
      <c r="VU102" s="5"/>
      <c r="VV102" s="5"/>
      <c r="VW102" s="5"/>
      <c r="VX102" s="5"/>
      <c r="VY102" s="5"/>
      <c r="VZ102" s="5"/>
      <c r="WA102" s="5"/>
      <c r="WB102" s="5"/>
      <c r="WC102" s="5"/>
      <c r="WD102" s="5"/>
      <c r="WE102" s="5"/>
      <c r="WF102" s="5"/>
      <c r="WG102" s="5"/>
      <c r="WH102" s="5"/>
      <c r="WI102" s="5"/>
      <c r="WJ102" s="5"/>
      <c r="WK102" s="5"/>
      <c r="WL102" s="5"/>
      <c r="WM102" s="5"/>
      <c r="WN102" s="5"/>
      <c r="WO102" s="5"/>
      <c r="WP102" s="5"/>
      <c r="WQ102" s="5"/>
      <c r="WR102" s="5"/>
      <c r="WS102" s="5"/>
      <c r="WT102" s="5"/>
      <c r="WU102" s="5"/>
      <c r="WV102" s="5"/>
      <c r="WW102" s="5"/>
      <c r="WX102" s="5"/>
      <c r="WY102" s="5"/>
      <c r="WZ102" s="5"/>
      <c r="XA102" s="5"/>
      <c r="XB102" s="5"/>
      <c r="XC102" s="5"/>
      <c r="XD102" s="5"/>
      <c r="XE102" s="5"/>
      <c r="XF102" s="5"/>
      <c r="XG102" s="5"/>
      <c r="XH102" s="5"/>
      <c r="XI102" s="5"/>
      <c r="XJ102" s="5"/>
      <c r="XK102" s="5"/>
      <c r="XL102" s="5"/>
      <c r="XM102" s="5"/>
      <c r="XN102" s="5"/>
      <c r="XO102" s="5"/>
      <c r="XP102" s="5"/>
      <c r="XQ102" s="5"/>
      <c r="XR102" s="5"/>
      <c r="XS102" s="5"/>
      <c r="XT102" s="5"/>
      <c r="XU102" s="5"/>
      <c r="XV102" s="5"/>
      <c r="XW102" s="5"/>
    </row>
    <row r="103" spans="39:647" x14ac:dyDescent="0.4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c r="EU103" s="5"/>
      <c r="EV103" s="5"/>
      <c r="EW103" s="5"/>
      <c r="EX103" s="5"/>
      <c r="EY103" s="5"/>
      <c r="EZ103" s="5"/>
      <c r="FA103" s="5"/>
      <c r="FB103" s="5"/>
      <c r="FC103" s="5"/>
      <c r="FD103" s="5"/>
      <c r="FE103" s="5"/>
      <c r="FF103" s="5"/>
      <c r="FG103" s="5"/>
      <c r="FH103" s="5"/>
      <c r="FI103" s="5"/>
      <c r="FJ103" s="5"/>
      <c r="FK103" s="5"/>
      <c r="FL103" s="5"/>
      <c r="FM103" s="5"/>
      <c r="FN103" s="5"/>
      <c r="FO103" s="5"/>
      <c r="FP103" s="5"/>
      <c r="FQ103" s="5"/>
      <c r="FR103" s="5"/>
      <c r="FS103" s="5"/>
      <c r="FT103" s="5"/>
      <c r="FU103" s="5"/>
      <c r="FV103" s="5"/>
      <c r="FW103" s="5"/>
      <c r="FX103" s="5"/>
      <c r="FY103" s="5"/>
      <c r="FZ103" s="5"/>
      <c r="GA103" s="5"/>
      <c r="GB103" s="5"/>
      <c r="GC103" s="5"/>
      <c r="GD103" s="5"/>
      <c r="GE103" s="5"/>
      <c r="GF103" s="5"/>
      <c r="GG103" s="5"/>
      <c r="GH103" s="5"/>
      <c r="GI103" s="5"/>
      <c r="GJ103" s="5"/>
      <c r="GK103" s="5"/>
      <c r="GL103" s="5"/>
      <c r="GM103" s="5"/>
      <c r="GN103" s="5"/>
      <c r="GO103" s="5"/>
      <c r="GP103" s="5"/>
      <c r="GQ103" s="5"/>
      <c r="GR103" s="5"/>
      <c r="GS103" s="5"/>
      <c r="GT103" s="5"/>
      <c r="GU103" s="5"/>
      <c r="GV103" s="5"/>
      <c r="GW103" s="5"/>
      <c r="GX103" s="5"/>
      <c r="GY103" s="5"/>
      <c r="GZ103" s="5"/>
      <c r="HA103" s="5"/>
      <c r="HB103" s="5"/>
      <c r="HC103" s="5"/>
      <c r="HD103" s="5"/>
      <c r="HE103" s="5"/>
      <c r="HF103" s="5"/>
      <c r="HG103" s="5"/>
      <c r="HH103" s="5"/>
      <c r="HI103" s="5"/>
      <c r="HJ103" s="5"/>
      <c r="HK103" s="5"/>
      <c r="HL103" s="5"/>
      <c r="HM103" s="5"/>
      <c r="HN103" s="5"/>
      <c r="HO103" s="5"/>
      <c r="HP103" s="5"/>
      <c r="HQ103" s="5"/>
      <c r="HR103" s="5"/>
      <c r="HS103" s="5"/>
      <c r="HT103" s="5"/>
      <c r="HU103" s="5"/>
      <c r="HV103" s="5"/>
      <c r="HW103" s="5"/>
      <c r="HX103" s="5"/>
      <c r="HY103" s="5"/>
      <c r="HZ103" s="5"/>
      <c r="IA103" s="5"/>
      <c r="IB103" s="5"/>
      <c r="IC103" s="5"/>
      <c r="ID103" s="5"/>
      <c r="IE103" s="5"/>
      <c r="IF103" s="5"/>
      <c r="IG103" s="5"/>
      <c r="IH103" s="5"/>
      <c r="II103" s="5"/>
      <c r="IJ103" s="5"/>
      <c r="IK103" s="5"/>
      <c r="IL103" s="5"/>
      <c r="IM103" s="5"/>
      <c r="IN103" s="5"/>
      <c r="IO103" s="5"/>
      <c r="IP103" s="5"/>
      <c r="IQ103" s="5"/>
      <c r="IR103" s="5"/>
      <c r="IS103" s="5"/>
      <c r="IT103" s="5"/>
      <c r="IU103" s="5"/>
      <c r="IV103" s="5"/>
      <c r="IW103" s="5"/>
      <c r="IX103" s="5"/>
      <c r="IY103" s="5"/>
      <c r="IZ103" s="5"/>
      <c r="JA103" s="5"/>
      <c r="JB103" s="5"/>
      <c r="JC103" s="5"/>
      <c r="JD103" s="5"/>
      <c r="JE103" s="5"/>
      <c r="JF103" s="5"/>
      <c r="JG103" s="5"/>
      <c r="JH103" s="5"/>
      <c r="JI103" s="5"/>
      <c r="JJ103" s="5"/>
      <c r="JK103" s="5"/>
      <c r="JL103" s="5"/>
      <c r="JM103" s="5"/>
      <c r="JN103" s="5"/>
      <c r="JO103" s="5"/>
      <c r="JP103" s="5"/>
      <c r="JQ103" s="5"/>
      <c r="JR103" s="5"/>
      <c r="JS103" s="5"/>
      <c r="JT103" s="5"/>
      <c r="JU103" s="5"/>
      <c r="JV103" s="5"/>
      <c r="JW103" s="5"/>
      <c r="JX103" s="5"/>
      <c r="JY103" s="5"/>
      <c r="JZ103" s="5"/>
      <c r="KA103" s="5"/>
      <c r="KB103" s="5"/>
      <c r="KC103" s="5"/>
      <c r="KD103" s="5"/>
      <c r="KE103" s="5"/>
      <c r="KF103" s="5"/>
      <c r="KG103" s="5"/>
      <c r="KH103" s="5"/>
      <c r="KI103" s="5"/>
      <c r="KJ103" s="5"/>
      <c r="KK103" s="5"/>
      <c r="KL103" s="5"/>
      <c r="KM103" s="5"/>
      <c r="KN103" s="5"/>
      <c r="KO103" s="5"/>
      <c r="KP103" s="5"/>
      <c r="KQ103" s="5"/>
      <c r="KR103" s="5"/>
      <c r="KS103" s="5"/>
      <c r="KT103" s="5"/>
      <c r="KU103" s="5"/>
      <c r="KV103" s="5"/>
      <c r="KW103" s="5"/>
      <c r="KX103" s="5"/>
      <c r="KY103" s="5"/>
      <c r="KZ103" s="5"/>
      <c r="LA103" s="5"/>
      <c r="LB103" s="5"/>
      <c r="LC103" s="5"/>
      <c r="LD103" s="5"/>
      <c r="LE103" s="5"/>
      <c r="LF103" s="5"/>
      <c r="LG103" s="5"/>
      <c r="LH103" s="5"/>
      <c r="LI103" s="5"/>
      <c r="LJ103" s="5"/>
      <c r="LK103" s="5"/>
      <c r="LL103" s="5"/>
      <c r="LM103" s="5"/>
      <c r="LN103" s="5"/>
      <c r="LO103" s="5"/>
      <c r="LP103" s="5"/>
      <c r="LQ103" s="5"/>
      <c r="LR103" s="5"/>
      <c r="LS103" s="5"/>
      <c r="LT103" s="5"/>
      <c r="LU103" s="5"/>
      <c r="LV103" s="5"/>
      <c r="LW103" s="5"/>
      <c r="LX103" s="5"/>
      <c r="LY103" s="5"/>
      <c r="LZ103" s="5"/>
      <c r="MA103" s="5"/>
      <c r="MB103" s="5"/>
      <c r="MC103" s="5"/>
      <c r="MD103" s="5"/>
      <c r="ME103" s="5"/>
      <c r="MF103" s="5"/>
      <c r="MG103" s="5"/>
      <c r="MH103" s="5"/>
      <c r="MI103" s="5"/>
      <c r="MJ103" s="5"/>
      <c r="MK103" s="5"/>
      <c r="ML103" s="5"/>
      <c r="MM103" s="5"/>
      <c r="MN103" s="5"/>
      <c r="MO103" s="5"/>
      <c r="MP103" s="5"/>
      <c r="MQ103" s="5"/>
      <c r="MR103" s="5"/>
      <c r="MS103" s="5"/>
      <c r="MT103" s="5"/>
      <c r="MU103" s="5"/>
      <c r="MV103" s="5"/>
      <c r="MW103" s="5"/>
      <c r="MX103" s="5"/>
      <c r="MY103" s="5"/>
      <c r="MZ103" s="5"/>
      <c r="NA103" s="5"/>
      <c r="NB103" s="5"/>
      <c r="NC103" s="5"/>
      <c r="ND103" s="5"/>
      <c r="NE103" s="5"/>
      <c r="NF103" s="5"/>
      <c r="NG103" s="5"/>
      <c r="NH103" s="5"/>
      <c r="NI103" s="5"/>
      <c r="NJ103" s="5"/>
      <c r="NK103" s="5"/>
      <c r="NL103" s="5"/>
      <c r="NM103" s="5"/>
      <c r="NN103" s="5"/>
      <c r="NO103" s="5"/>
      <c r="NP103" s="5"/>
      <c r="NQ103" s="5"/>
      <c r="NR103" s="5"/>
      <c r="NS103" s="5"/>
      <c r="NT103" s="5"/>
      <c r="NU103" s="5"/>
      <c r="NV103" s="5"/>
      <c r="NW103" s="5"/>
      <c r="NX103" s="5"/>
      <c r="NY103" s="5"/>
      <c r="NZ103" s="5"/>
      <c r="OA103" s="5"/>
      <c r="OB103" s="5"/>
      <c r="OC103" s="5"/>
      <c r="OD103" s="5"/>
      <c r="OE103" s="5"/>
      <c r="OF103" s="5"/>
      <c r="OG103" s="5"/>
      <c r="OH103" s="5"/>
      <c r="OI103" s="5"/>
      <c r="OJ103" s="5"/>
      <c r="OK103" s="5"/>
      <c r="OL103" s="5"/>
      <c r="OM103" s="5"/>
      <c r="ON103" s="5"/>
      <c r="OO103" s="5"/>
      <c r="OP103" s="5"/>
      <c r="OQ103" s="5"/>
      <c r="OR103" s="5"/>
      <c r="OS103" s="5"/>
      <c r="OT103" s="5"/>
      <c r="OU103" s="5"/>
      <c r="OV103" s="5"/>
      <c r="OW103" s="5"/>
      <c r="OX103" s="5"/>
      <c r="OY103" s="5"/>
      <c r="OZ103" s="5"/>
      <c r="PA103" s="5"/>
      <c r="PB103" s="5"/>
      <c r="PC103" s="5"/>
      <c r="PD103" s="5"/>
      <c r="PE103" s="5"/>
      <c r="PF103" s="5"/>
      <c r="PG103" s="5"/>
      <c r="PH103" s="5"/>
      <c r="PI103" s="5"/>
      <c r="PJ103" s="5"/>
      <c r="PK103" s="5"/>
      <c r="PL103" s="5"/>
      <c r="PM103" s="5"/>
      <c r="PN103" s="5"/>
      <c r="PO103" s="5"/>
      <c r="PP103" s="5"/>
      <c r="PQ103" s="5"/>
      <c r="PR103" s="5"/>
      <c r="PS103" s="5"/>
      <c r="PT103" s="5"/>
      <c r="PU103" s="5"/>
      <c r="PV103" s="5"/>
      <c r="PW103" s="5"/>
      <c r="PX103" s="5"/>
      <c r="PY103" s="5"/>
      <c r="PZ103" s="5"/>
      <c r="QA103" s="5"/>
      <c r="QB103" s="5"/>
      <c r="QC103" s="5"/>
      <c r="QD103" s="5"/>
      <c r="QE103" s="5"/>
      <c r="QF103" s="5"/>
      <c r="QG103" s="5"/>
      <c r="QH103" s="5"/>
      <c r="QI103" s="5"/>
      <c r="QJ103" s="5"/>
      <c r="QK103" s="5"/>
      <c r="QL103" s="5"/>
      <c r="QM103" s="5"/>
      <c r="QN103" s="5"/>
      <c r="QO103" s="5"/>
      <c r="QP103" s="5"/>
      <c r="QQ103" s="5"/>
      <c r="QR103" s="5"/>
      <c r="QS103" s="5"/>
      <c r="QT103" s="5"/>
      <c r="QU103" s="5"/>
      <c r="QV103" s="5"/>
      <c r="QW103" s="5"/>
      <c r="QX103" s="5"/>
      <c r="QY103" s="5"/>
      <c r="QZ103" s="5"/>
      <c r="RA103" s="5"/>
      <c r="RB103" s="5"/>
      <c r="RC103" s="5"/>
      <c r="RD103" s="5"/>
      <c r="RE103" s="5"/>
      <c r="RF103" s="5"/>
      <c r="RG103" s="5"/>
      <c r="RH103" s="5"/>
      <c r="RI103" s="5"/>
      <c r="RJ103" s="5"/>
      <c r="RK103" s="5"/>
      <c r="RL103" s="5"/>
      <c r="RM103" s="5"/>
      <c r="RN103" s="5"/>
      <c r="RO103" s="5"/>
      <c r="RP103" s="5"/>
      <c r="RQ103" s="5"/>
      <c r="RR103" s="5"/>
      <c r="RS103" s="5"/>
      <c r="RT103" s="5"/>
      <c r="RU103" s="5"/>
      <c r="RV103" s="5"/>
      <c r="RW103" s="5"/>
      <c r="RX103" s="5"/>
      <c r="RY103" s="5"/>
      <c r="RZ103" s="5"/>
      <c r="SA103" s="5"/>
      <c r="SB103" s="5"/>
      <c r="SC103" s="5"/>
      <c r="SD103" s="5"/>
      <c r="SE103" s="5"/>
      <c r="SF103" s="5"/>
      <c r="SG103" s="5"/>
      <c r="SH103" s="5"/>
      <c r="SI103" s="5"/>
      <c r="SJ103" s="5"/>
      <c r="SK103" s="5"/>
      <c r="SL103" s="5"/>
      <c r="SM103" s="5"/>
      <c r="SN103" s="5"/>
      <c r="SO103" s="5"/>
      <c r="SP103" s="5"/>
      <c r="SQ103" s="5"/>
      <c r="SR103" s="5"/>
      <c r="SS103" s="5"/>
      <c r="ST103" s="5"/>
      <c r="SU103" s="5"/>
      <c r="SV103" s="5"/>
      <c r="SW103" s="5"/>
      <c r="SX103" s="5"/>
      <c r="SY103" s="5"/>
      <c r="SZ103" s="5"/>
      <c r="TA103" s="5"/>
      <c r="TB103" s="5"/>
      <c r="TC103" s="5"/>
      <c r="TD103" s="5"/>
      <c r="TE103" s="5"/>
      <c r="TF103" s="5"/>
      <c r="TG103" s="5"/>
      <c r="TH103" s="5"/>
      <c r="TI103" s="5"/>
      <c r="TJ103" s="5"/>
      <c r="TK103" s="5"/>
      <c r="TL103" s="5"/>
      <c r="TM103" s="5"/>
      <c r="TN103" s="5"/>
      <c r="TO103" s="5"/>
      <c r="TP103" s="5"/>
      <c r="TQ103" s="5"/>
      <c r="TR103" s="5"/>
      <c r="TS103" s="5"/>
      <c r="TT103" s="5"/>
      <c r="TU103" s="5"/>
      <c r="TV103" s="5"/>
      <c r="TW103" s="5"/>
      <c r="TX103" s="5"/>
      <c r="TY103" s="5"/>
      <c r="TZ103" s="5"/>
      <c r="UA103" s="5"/>
      <c r="UB103" s="5"/>
      <c r="UC103" s="5"/>
      <c r="UD103" s="5"/>
      <c r="UE103" s="5"/>
      <c r="UF103" s="5"/>
      <c r="UG103" s="5"/>
      <c r="UH103" s="5"/>
      <c r="UI103" s="5"/>
      <c r="UJ103" s="5"/>
      <c r="UK103" s="5"/>
      <c r="UL103" s="5"/>
      <c r="UM103" s="5"/>
      <c r="UN103" s="5"/>
      <c r="UO103" s="5"/>
      <c r="UP103" s="5"/>
      <c r="UQ103" s="5"/>
      <c r="UR103" s="5"/>
      <c r="US103" s="5"/>
      <c r="UT103" s="5"/>
      <c r="UU103" s="5"/>
      <c r="UV103" s="5"/>
      <c r="UW103" s="5"/>
      <c r="UX103" s="5"/>
      <c r="UY103" s="5"/>
      <c r="UZ103" s="5"/>
      <c r="VA103" s="5"/>
      <c r="VB103" s="5"/>
      <c r="VC103" s="5"/>
      <c r="VD103" s="5"/>
      <c r="VE103" s="5"/>
      <c r="VF103" s="5"/>
      <c r="VG103" s="5"/>
      <c r="VH103" s="5"/>
      <c r="VI103" s="5"/>
      <c r="VJ103" s="5"/>
      <c r="VK103" s="5"/>
      <c r="VL103" s="5"/>
      <c r="VM103" s="5"/>
      <c r="VN103" s="5"/>
      <c r="VO103" s="5"/>
      <c r="VP103" s="5"/>
      <c r="VQ103" s="5"/>
      <c r="VR103" s="5"/>
      <c r="VS103" s="5"/>
      <c r="VT103" s="5"/>
      <c r="VU103" s="5"/>
      <c r="VV103" s="5"/>
      <c r="VW103" s="5"/>
      <c r="VX103" s="5"/>
      <c r="VY103" s="5"/>
      <c r="VZ103" s="5"/>
      <c r="WA103" s="5"/>
      <c r="WB103" s="5"/>
      <c r="WC103" s="5"/>
      <c r="WD103" s="5"/>
      <c r="WE103" s="5"/>
      <c r="WF103" s="5"/>
      <c r="WG103" s="5"/>
      <c r="WH103" s="5"/>
      <c r="WI103" s="5"/>
      <c r="WJ103" s="5"/>
      <c r="WK103" s="5"/>
      <c r="WL103" s="5"/>
      <c r="WM103" s="5"/>
      <c r="WN103" s="5"/>
      <c r="WO103" s="5"/>
      <c r="WP103" s="5"/>
      <c r="WQ103" s="5"/>
      <c r="WR103" s="5"/>
      <c r="WS103" s="5"/>
      <c r="WT103" s="5"/>
      <c r="WU103" s="5"/>
      <c r="WV103" s="5"/>
      <c r="WW103" s="5"/>
      <c r="WX103" s="5"/>
      <c r="WY103" s="5"/>
      <c r="WZ103" s="5"/>
      <c r="XA103" s="5"/>
      <c r="XB103" s="5"/>
      <c r="XC103" s="5"/>
      <c r="XD103" s="5"/>
      <c r="XE103" s="5"/>
      <c r="XF103" s="5"/>
      <c r="XG103" s="5"/>
      <c r="XH103" s="5"/>
      <c r="XI103" s="5"/>
      <c r="XJ103" s="5"/>
      <c r="XK103" s="5"/>
      <c r="XL103" s="5"/>
      <c r="XM103" s="5"/>
      <c r="XN103" s="5"/>
      <c r="XO103" s="5"/>
      <c r="XP103" s="5"/>
      <c r="XQ103" s="5"/>
      <c r="XR103" s="5"/>
      <c r="XS103" s="5"/>
      <c r="XT103" s="5"/>
      <c r="XU103" s="5"/>
      <c r="XV103" s="5"/>
      <c r="XW103" s="5"/>
    </row>
    <row r="104" spans="39:647" x14ac:dyDescent="0.4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c r="EU104" s="5"/>
      <c r="EV104" s="5"/>
      <c r="EW104" s="5"/>
      <c r="EX104" s="5"/>
      <c r="EY104" s="5"/>
      <c r="EZ104" s="5"/>
      <c r="FA104" s="5"/>
      <c r="FB104" s="5"/>
      <c r="FC104" s="5"/>
      <c r="FD104" s="5"/>
      <c r="FE104" s="5"/>
      <c r="FF104" s="5"/>
      <c r="FG104" s="5"/>
      <c r="FH104" s="5"/>
      <c r="FI104" s="5"/>
      <c r="FJ104" s="5"/>
      <c r="FK104" s="5"/>
      <c r="FL104" s="5"/>
      <c r="FM104" s="5"/>
      <c r="FN104" s="5"/>
      <c r="FO104" s="5"/>
      <c r="FP104" s="5"/>
      <c r="FQ104" s="5"/>
      <c r="FR104" s="5"/>
      <c r="FS104" s="5"/>
      <c r="FT104" s="5"/>
      <c r="FU104" s="5"/>
      <c r="FV104" s="5"/>
      <c r="FW104" s="5"/>
      <c r="FX104" s="5"/>
      <c r="FY104" s="5"/>
      <c r="FZ104" s="5"/>
      <c r="GA104" s="5"/>
      <c r="GB104" s="5"/>
      <c r="GC104" s="5"/>
      <c r="GD104" s="5"/>
      <c r="GE104" s="5"/>
      <c r="GF104" s="5"/>
      <c r="GG104" s="5"/>
      <c r="GH104" s="5"/>
      <c r="GI104" s="5"/>
      <c r="GJ104" s="5"/>
      <c r="GK104" s="5"/>
      <c r="GL104" s="5"/>
      <c r="GM104" s="5"/>
      <c r="GN104" s="5"/>
      <c r="GO104" s="5"/>
      <c r="GP104" s="5"/>
      <c r="GQ104" s="5"/>
      <c r="GR104" s="5"/>
      <c r="GS104" s="5"/>
      <c r="GT104" s="5"/>
      <c r="GU104" s="5"/>
      <c r="GV104" s="5"/>
      <c r="GW104" s="5"/>
      <c r="GX104" s="5"/>
      <c r="GY104" s="5"/>
      <c r="GZ104" s="5"/>
      <c r="HA104" s="5"/>
      <c r="HB104" s="5"/>
      <c r="HC104" s="5"/>
      <c r="HD104" s="5"/>
      <c r="HE104" s="5"/>
      <c r="HF104" s="5"/>
      <c r="HG104" s="5"/>
      <c r="HH104" s="5"/>
      <c r="HI104" s="5"/>
      <c r="HJ104" s="5"/>
      <c r="HK104" s="5"/>
      <c r="HL104" s="5"/>
      <c r="HM104" s="5"/>
      <c r="HN104" s="5"/>
      <c r="HO104" s="5"/>
      <c r="HP104" s="5"/>
      <c r="HQ104" s="5"/>
      <c r="HR104" s="5"/>
      <c r="HS104" s="5"/>
      <c r="HT104" s="5"/>
      <c r="HU104" s="5"/>
      <c r="HV104" s="5"/>
      <c r="HW104" s="5"/>
      <c r="HX104" s="5"/>
      <c r="HY104" s="5"/>
      <c r="HZ104" s="5"/>
      <c r="IA104" s="5"/>
      <c r="IB104" s="5"/>
      <c r="IC104" s="5"/>
      <c r="ID104" s="5"/>
      <c r="IE104" s="5"/>
      <c r="IF104" s="5"/>
      <c r="IG104" s="5"/>
      <c r="IH104" s="5"/>
      <c r="II104" s="5"/>
      <c r="IJ104" s="5"/>
      <c r="IK104" s="5"/>
      <c r="IL104" s="5"/>
      <c r="IM104" s="5"/>
      <c r="IN104" s="5"/>
      <c r="IO104" s="5"/>
      <c r="IP104" s="5"/>
      <c r="IQ104" s="5"/>
      <c r="IR104" s="5"/>
      <c r="IS104" s="5"/>
      <c r="IT104" s="5"/>
      <c r="IU104" s="5"/>
      <c r="IV104" s="5"/>
      <c r="IW104" s="5"/>
      <c r="IX104" s="5"/>
      <c r="IY104" s="5"/>
      <c r="IZ104" s="5"/>
      <c r="JA104" s="5"/>
      <c r="JB104" s="5"/>
      <c r="JC104" s="5"/>
      <c r="JD104" s="5"/>
      <c r="JE104" s="5"/>
      <c r="JF104" s="5"/>
      <c r="JG104" s="5"/>
      <c r="JH104" s="5"/>
      <c r="JI104" s="5"/>
      <c r="JJ104" s="5"/>
      <c r="JK104" s="5"/>
      <c r="JL104" s="5"/>
      <c r="JM104" s="5"/>
      <c r="JN104" s="5"/>
      <c r="JO104" s="5"/>
      <c r="JP104" s="5"/>
      <c r="JQ104" s="5"/>
      <c r="JR104" s="5"/>
      <c r="JS104" s="5"/>
      <c r="JT104" s="5"/>
      <c r="JU104" s="5"/>
      <c r="JV104" s="5"/>
      <c r="JW104" s="5"/>
      <c r="JX104" s="5"/>
      <c r="JY104" s="5"/>
      <c r="JZ104" s="5"/>
      <c r="KA104" s="5"/>
      <c r="KB104" s="5"/>
      <c r="KC104" s="5"/>
      <c r="KD104" s="5"/>
      <c r="KE104" s="5"/>
      <c r="KF104" s="5"/>
      <c r="KG104" s="5"/>
      <c r="KH104" s="5"/>
      <c r="KI104" s="5"/>
      <c r="KJ104" s="5"/>
      <c r="KK104" s="5"/>
      <c r="KL104" s="5"/>
      <c r="KM104" s="5"/>
      <c r="KN104" s="5"/>
      <c r="KO104" s="5"/>
      <c r="KP104" s="5"/>
      <c r="KQ104" s="5"/>
      <c r="KR104" s="5"/>
      <c r="KS104" s="5"/>
      <c r="KT104" s="5"/>
      <c r="KU104" s="5"/>
      <c r="KV104" s="5"/>
      <c r="KW104" s="5"/>
      <c r="KX104" s="5"/>
      <c r="KY104" s="5"/>
      <c r="KZ104" s="5"/>
      <c r="LA104" s="5"/>
      <c r="LB104" s="5"/>
      <c r="LC104" s="5"/>
      <c r="LD104" s="5"/>
      <c r="LE104" s="5"/>
      <c r="LF104" s="5"/>
      <c r="LG104" s="5"/>
      <c r="LH104" s="5"/>
      <c r="LI104" s="5"/>
      <c r="LJ104" s="5"/>
      <c r="LK104" s="5"/>
      <c r="LL104" s="5"/>
      <c r="LM104" s="5"/>
      <c r="LN104" s="5"/>
      <c r="LO104" s="5"/>
      <c r="LP104" s="5"/>
      <c r="LQ104" s="5"/>
      <c r="LR104" s="5"/>
      <c r="LS104" s="5"/>
      <c r="LT104" s="5"/>
      <c r="LU104" s="5"/>
      <c r="LV104" s="5"/>
      <c r="LW104" s="5"/>
      <c r="LX104" s="5"/>
      <c r="LY104" s="5"/>
      <c r="LZ104" s="5"/>
      <c r="MA104" s="5"/>
      <c r="MB104" s="5"/>
      <c r="MC104" s="5"/>
      <c r="MD104" s="5"/>
      <c r="ME104" s="5"/>
      <c r="MF104" s="5"/>
      <c r="MG104" s="5"/>
      <c r="MH104" s="5"/>
      <c r="MI104" s="5"/>
      <c r="MJ104" s="5"/>
      <c r="MK104" s="5"/>
      <c r="ML104" s="5"/>
      <c r="MM104" s="5"/>
      <c r="MN104" s="5"/>
      <c r="MO104" s="5"/>
      <c r="MP104" s="5"/>
      <c r="MQ104" s="5"/>
      <c r="MR104" s="5"/>
      <c r="MS104" s="5"/>
      <c r="MT104" s="5"/>
      <c r="MU104" s="5"/>
      <c r="MV104" s="5"/>
      <c r="MW104" s="5"/>
      <c r="MX104" s="5"/>
      <c r="MY104" s="5"/>
      <c r="MZ104" s="5"/>
      <c r="NA104" s="5"/>
      <c r="NB104" s="5"/>
      <c r="NC104" s="5"/>
      <c r="ND104" s="5"/>
      <c r="NE104" s="5"/>
      <c r="NF104" s="5"/>
      <c r="NG104" s="5"/>
      <c r="NH104" s="5"/>
      <c r="NI104" s="5"/>
      <c r="NJ104" s="5"/>
      <c r="NK104" s="5"/>
      <c r="NL104" s="5"/>
      <c r="NM104" s="5"/>
      <c r="NN104" s="5"/>
      <c r="NO104" s="5"/>
      <c r="NP104" s="5"/>
      <c r="NQ104" s="5"/>
      <c r="NR104" s="5"/>
      <c r="NS104" s="5"/>
      <c r="NT104" s="5"/>
      <c r="NU104" s="5"/>
      <c r="NV104" s="5"/>
      <c r="NW104" s="5"/>
      <c r="NX104" s="5"/>
      <c r="NY104" s="5"/>
      <c r="NZ104" s="5"/>
      <c r="OA104" s="5"/>
      <c r="OB104" s="5"/>
      <c r="OC104" s="5"/>
      <c r="OD104" s="5"/>
      <c r="OE104" s="5"/>
      <c r="OF104" s="5"/>
      <c r="OG104" s="5"/>
      <c r="OH104" s="5"/>
      <c r="OI104" s="5"/>
      <c r="OJ104" s="5"/>
      <c r="OK104" s="5"/>
      <c r="OL104" s="5"/>
      <c r="OM104" s="5"/>
      <c r="ON104" s="5"/>
      <c r="OO104" s="5"/>
      <c r="OP104" s="5"/>
      <c r="OQ104" s="5"/>
      <c r="OR104" s="5"/>
      <c r="OS104" s="5"/>
      <c r="OT104" s="5"/>
      <c r="OU104" s="5"/>
      <c r="OV104" s="5"/>
      <c r="OW104" s="5"/>
      <c r="OX104" s="5"/>
      <c r="OY104" s="5"/>
      <c r="OZ104" s="5"/>
      <c r="PA104" s="5"/>
      <c r="PB104" s="5"/>
      <c r="PC104" s="5"/>
      <c r="PD104" s="5"/>
      <c r="PE104" s="5"/>
      <c r="PF104" s="5"/>
      <c r="PG104" s="5"/>
      <c r="PH104" s="5"/>
      <c r="PI104" s="5"/>
      <c r="PJ104" s="5"/>
      <c r="PK104" s="5"/>
      <c r="PL104" s="5"/>
      <c r="PM104" s="5"/>
      <c r="PN104" s="5"/>
      <c r="PO104" s="5"/>
      <c r="PP104" s="5"/>
      <c r="PQ104" s="5"/>
      <c r="PR104" s="5"/>
      <c r="PS104" s="5"/>
      <c r="PT104" s="5"/>
      <c r="PU104" s="5"/>
      <c r="PV104" s="5"/>
      <c r="PW104" s="5"/>
      <c r="PX104" s="5"/>
      <c r="PY104" s="5"/>
      <c r="PZ104" s="5"/>
      <c r="QA104" s="5"/>
      <c r="QB104" s="5"/>
      <c r="QC104" s="5"/>
      <c r="QD104" s="5"/>
      <c r="QE104" s="5"/>
      <c r="QF104" s="5"/>
      <c r="QG104" s="5"/>
      <c r="QH104" s="5"/>
      <c r="QI104" s="5"/>
      <c r="QJ104" s="5"/>
      <c r="QK104" s="5"/>
      <c r="QL104" s="5"/>
      <c r="QM104" s="5"/>
      <c r="QN104" s="5"/>
      <c r="QO104" s="5"/>
      <c r="QP104" s="5"/>
      <c r="QQ104" s="5"/>
      <c r="QR104" s="5"/>
      <c r="QS104" s="5"/>
      <c r="QT104" s="5"/>
      <c r="QU104" s="5"/>
      <c r="QV104" s="5"/>
      <c r="QW104" s="5"/>
      <c r="QX104" s="5"/>
      <c r="QY104" s="5"/>
      <c r="QZ104" s="5"/>
      <c r="RA104" s="5"/>
      <c r="RB104" s="5"/>
      <c r="RC104" s="5"/>
      <c r="RD104" s="5"/>
      <c r="RE104" s="5"/>
      <c r="RF104" s="5"/>
      <c r="RG104" s="5"/>
      <c r="RH104" s="5"/>
      <c r="RI104" s="5"/>
      <c r="RJ104" s="5"/>
      <c r="RK104" s="5"/>
      <c r="RL104" s="5"/>
      <c r="RM104" s="5"/>
      <c r="RN104" s="5"/>
      <c r="RO104" s="5"/>
      <c r="RP104" s="5"/>
      <c r="RQ104" s="5"/>
      <c r="RR104" s="5"/>
      <c r="RS104" s="5"/>
      <c r="RT104" s="5"/>
      <c r="RU104" s="5"/>
      <c r="RV104" s="5"/>
      <c r="RW104" s="5"/>
      <c r="RX104" s="5"/>
      <c r="RY104" s="5"/>
      <c r="RZ104" s="5"/>
      <c r="SA104" s="5"/>
      <c r="SB104" s="5"/>
      <c r="SC104" s="5"/>
      <c r="SD104" s="5"/>
      <c r="SE104" s="5"/>
      <c r="SF104" s="5"/>
      <c r="SG104" s="5"/>
      <c r="SH104" s="5"/>
      <c r="SI104" s="5"/>
      <c r="SJ104" s="5"/>
      <c r="SK104" s="5"/>
      <c r="SL104" s="5"/>
      <c r="SM104" s="5"/>
      <c r="SN104" s="5"/>
      <c r="SO104" s="5"/>
      <c r="SP104" s="5"/>
      <c r="SQ104" s="5"/>
      <c r="SR104" s="5"/>
      <c r="SS104" s="5"/>
      <c r="ST104" s="5"/>
      <c r="SU104" s="5"/>
      <c r="SV104" s="5"/>
      <c r="SW104" s="5"/>
      <c r="SX104" s="5"/>
      <c r="SY104" s="5"/>
      <c r="SZ104" s="5"/>
      <c r="TA104" s="5"/>
      <c r="TB104" s="5"/>
      <c r="TC104" s="5"/>
      <c r="TD104" s="5"/>
      <c r="TE104" s="5"/>
      <c r="TF104" s="5"/>
      <c r="TG104" s="5"/>
      <c r="TH104" s="5"/>
      <c r="TI104" s="5"/>
      <c r="TJ104" s="5"/>
      <c r="TK104" s="5"/>
      <c r="TL104" s="5"/>
      <c r="TM104" s="5"/>
      <c r="TN104" s="5"/>
      <c r="TO104" s="5"/>
      <c r="TP104" s="5"/>
      <c r="TQ104" s="5"/>
      <c r="TR104" s="5"/>
      <c r="TS104" s="5"/>
      <c r="TT104" s="5"/>
      <c r="TU104" s="5"/>
      <c r="TV104" s="5"/>
      <c r="TW104" s="5"/>
      <c r="TX104" s="5"/>
      <c r="TY104" s="5"/>
      <c r="TZ104" s="5"/>
      <c r="UA104" s="5"/>
      <c r="UB104" s="5"/>
      <c r="UC104" s="5"/>
      <c r="UD104" s="5"/>
      <c r="UE104" s="5"/>
      <c r="UF104" s="5"/>
      <c r="UG104" s="5"/>
      <c r="UH104" s="5"/>
      <c r="UI104" s="5"/>
      <c r="UJ104" s="5"/>
      <c r="UK104" s="5"/>
      <c r="UL104" s="5"/>
      <c r="UM104" s="5"/>
      <c r="UN104" s="5"/>
      <c r="UO104" s="5"/>
      <c r="UP104" s="5"/>
      <c r="UQ104" s="5"/>
      <c r="UR104" s="5"/>
      <c r="US104" s="5"/>
      <c r="UT104" s="5"/>
      <c r="UU104" s="5"/>
      <c r="UV104" s="5"/>
      <c r="UW104" s="5"/>
      <c r="UX104" s="5"/>
      <c r="UY104" s="5"/>
      <c r="UZ104" s="5"/>
      <c r="VA104" s="5"/>
      <c r="VB104" s="5"/>
      <c r="VC104" s="5"/>
      <c r="VD104" s="5"/>
      <c r="VE104" s="5"/>
      <c r="VF104" s="5"/>
      <c r="VG104" s="5"/>
      <c r="VH104" s="5"/>
      <c r="VI104" s="5"/>
      <c r="VJ104" s="5"/>
      <c r="VK104" s="5"/>
      <c r="VL104" s="5"/>
      <c r="VM104" s="5"/>
      <c r="VN104" s="5"/>
      <c r="VO104" s="5"/>
      <c r="VP104" s="5"/>
      <c r="VQ104" s="5"/>
      <c r="VR104" s="5"/>
      <c r="VS104" s="5"/>
      <c r="VT104" s="5"/>
      <c r="VU104" s="5"/>
      <c r="VV104" s="5"/>
      <c r="VW104" s="5"/>
      <c r="VX104" s="5"/>
      <c r="VY104" s="5"/>
      <c r="VZ104" s="5"/>
      <c r="WA104" s="5"/>
      <c r="WB104" s="5"/>
      <c r="WC104" s="5"/>
      <c r="WD104" s="5"/>
      <c r="WE104" s="5"/>
      <c r="WF104" s="5"/>
      <c r="WG104" s="5"/>
      <c r="WH104" s="5"/>
      <c r="WI104" s="5"/>
      <c r="WJ104" s="5"/>
      <c r="WK104" s="5"/>
      <c r="WL104" s="5"/>
      <c r="WM104" s="5"/>
      <c r="WN104" s="5"/>
      <c r="WO104" s="5"/>
      <c r="WP104" s="5"/>
      <c r="WQ104" s="5"/>
      <c r="WR104" s="5"/>
      <c r="WS104" s="5"/>
      <c r="WT104" s="5"/>
      <c r="WU104" s="5"/>
      <c r="WV104" s="5"/>
      <c r="WW104" s="5"/>
      <c r="WX104" s="5"/>
      <c r="WY104" s="5"/>
      <c r="WZ104" s="5"/>
      <c r="XA104" s="5"/>
      <c r="XB104" s="5"/>
      <c r="XC104" s="5"/>
      <c r="XD104" s="5"/>
      <c r="XE104" s="5"/>
      <c r="XF104" s="5"/>
      <c r="XG104" s="5"/>
      <c r="XH104" s="5"/>
      <c r="XI104" s="5"/>
      <c r="XJ104" s="5"/>
      <c r="XK104" s="5"/>
      <c r="XL104" s="5"/>
      <c r="XM104" s="5"/>
      <c r="XN104" s="5"/>
      <c r="XO104" s="5"/>
      <c r="XP104" s="5"/>
      <c r="XQ104" s="5"/>
      <c r="XR104" s="5"/>
      <c r="XS104" s="5"/>
      <c r="XT104" s="5"/>
      <c r="XU104" s="5"/>
      <c r="XV104" s="5"/>
      <c r="XW104" s="5"/>
    </row>
    <row r="105" spans="39:647" x14ac:dyDescent="0.45">
      <c r="AM105" s="5"/>
      <c r="AN105" s="5"/>
      <c r="AO105" s="5"/>
      <c r="AP105" s="5"/>
      <c r="AQ105" s="5"/>
      <c r="AR105" s="5"/>
      <c r="AS105" s="5"/>
      <c r="AT105" s="5"/>
      <c r="AU105" s="5"/>
      <c r="AV105" s="5"/>
      <c r="AW105" s="5"/>
      <c r="AX105" s="5"/>
      <c r="AY105" s="5"/>
      <c r="AZ105" s="5"/>
      <c r="BA105" s="5"/>
      <c r="BB105" s="5"/>
      <c r="BC105" s="5"/>
      <c r="BD105" s="5"/>
      <c r="BE105" s="5"/>
      <c r="BF105" s="5"/>
      <c r="BG105" s="5"/>
      <c r="BH105" s="5"/>
      <c r="BI105" s="5"/>
      <c r="BJ105" s="5"/>
      <c r="BK105" s="5"/>
      <c r="BL105" s="5"/>
      <c r="BM105" s="5"/>
      <c r="BN105" s="5"/>
      <c r="BO105" s="5"/>
      <c r="BP105" s="5"/>
      <c r="BQ105" s="5"/>
      <c r="BR105" s="5"/>
      <c r="BS105" s="5"/>
      <c r="BT105" s="5"/>
      <c r="BU105" s="5"/>
      <c r="BV105" s="5"/>
      <c r="BW105" s="5"/>
      <c r="BX105" s="5"/>
      <c r="BY105" s="5"/>
      <c r="BZ105" s="5"/>
      <c r="CA105" s="5"/>
      <c r="CB105" s="5"/>
      <c r="CC105" s="5"/>
      <c r="CD105" s="5"/>
      <c r="CE105" s="5"/>
      <c r="CF105" s="5"/>
      <c r="CG105" s="5"/>
      <c r="CH105" s="5"/>
      <c r="CI105" s="5"/>
      <c r="CJ105" s="5"/>
      <c r="CK105" s="5"/>
      <c r="CL105" s="5"/>
      <c r="CM105" s="5"/>
      <c r="CN105" s="5"/>
      <c r="CO105" s="5"/>
      <c r="CP105" s="5"/>
      <c r="CQ105" s="5"/>
      <c r="CR105" s="5"/>
      <c r="CS105" s="5"/>
      <c r="CT105" s="5"/>
      <c r="CU105" s="5"/>
      <c r="CV105" s="5"/>
      <c r="CW105" s="5"/>
      <c r="CX105" s="5"/>
      <c r="CY105" s="5"/>
      <c r="CZ105" s="5"/>
      <c r="DA105" s="5"/>
      <c r="DB105" s="5"/>
      <c r="DC105" s="5"/>
      <c r="DD105" s="5"/>
      <c r="DE105" s="5"/>
      <c r="DF105" s="5"/>
      <c r="DG105" s="5"/>
      <c r="DH105" s="5"/>
      <c r="DI105" s="5"/>
      <c r="DJ105" s="5"/>
      <c r="DK105" s="5"/>
      <c r="DL105" s="5"/>
      <c r="DM105" s="5"/>
      <c r="DN105" s="5"/>
      <c r="DO105" s="5"/>
      <c r="DP105" s="5"/>
      <c r="DQ105" s="5"/>
      <c r="DR105" s="5"/>
      <c r="DS105" s="5"/>
      <c r="DT105" s="5"/>
      <c r="DU105" s="5"/>
      <c r="DV105" s="5"/>
      <c r="DW105" s="5"/>
      <c r="DX105" s="5"/>
      <c r="DY105" s="5"/>
      <c r="DZ105" s="5"/>
      <c r="EA105" s="5"/>
      <c r="EB105" s="5"/>
      <c r="EC105" s="5"/>
      <c r="ED105" s="5"/>
      <c r="EE105" s="5"/>
      <c r="EF105" s="5"/>
      <c r="EG105" s="5"/>
      <c r="EH105" s="5"/>
      <c r="EI105" s="5"/>
      <c r="EJ105" s="5"/>
      <c r="EK105" s="5"/>
      <c r="EL105" s="5"/>
      <c r="EM105" s="5"/>
      <c r="EN105" s="5"/>
      <c r="EO105" s="5"/>
      <c r="EP105" s="5"/>
      <c r="EQ105" s="5"/>
      <c r="ER105" s="5"/>
      <c r="ES105" s="5"/>
      <c r="ET105" s="5"/>
      <c r="EU105" s="5"/>
      <c r="EV105" s="5"/>
      <c r="EW105" s="5"/>
      <c r="EX105" s="5"/>
      <c r="EY105" s="5"/>
      <c r="EZ105" s="5"/>
      <c r="FA105" s="5"/>
      <c r="FB105" s="5"/>
      <c r="FC105" s="5"/>
      <c r="FD105" s="5"/>
      <c r="FE105" s="5"/>
      <c r="FF105" s="5"/>
      <c r="FG105" s="5"/>
      <c r="FH105" s="5"/>
      <c r="FI105" s="5"/>
      <c r="FJ105" s="5"/>
      <c r="FK105" s="5"/>
      <c r="FL105" s="5"/>
      <c r="FM105" s="5"/>
      <c r="FN105" s="5"/>
      <c r="FO105" s="5"/>
      <c r="FP105" s="5"/>
      <c r="FQ105" s="5"/>
      <c r="FR105" s="5"/>
      <c r="FS105" s="5"/>
      <c r="FT105" s="5"/>
      <c r="FU105" s="5"/>
      <c r="FV105" s="5"/>
      <c r="FW105" s="5"/>
      <c r="FX105" s="5"/>
      <c r="FY105" s="5"/>
      <c r="FZ105" s="5"/>
      <c r="GA105" s="5"/>
      <c r="GB105" s="5"/>
      <c r="GC105" s="5"/>
      <c r="GD105" s="5"/>
      <c r="GE105" s="5"/>
      <c r="GF105" s="5"/>
      <c r="GG105" s="5"/>
      <c r="GH105" s="5"/>
      <c r="GI105" s="5"/>
      <c r="GJ105" s="5"/>
      <c r="GK105" s="5"/>
      <c r="GL105" s="5"/>
      <c r="GM105" s="5"/>
      <c r="GN105" s="5"/>
      <c r="GO105" s="5"/>
      <c r="GP105" s="5"/>
      <c r="GQ105" s="5"/>
      <c r="GR105" s="5"/>
      <c r="GS105" s="5"/>
      <c r="GT105" s="5"/>
      <c r="GU105" s="5"/>
      <c r="GV105" s="5"/>
      <c r="GW105" s="5"/>
      <c r="GX105" s="5"/>
      <c r="GY105" s="5"/>
      <c r="GZ105" s="5"/>
      <c r="HA105" s="5"/>
      <c r="HB105" s="5"/>
      <c r="HC105" s="5"/>
      <c r="HD105" s="5"/>
      <c r="HE105" s="5"/>
      <c r="HF105" s="5"/>
      <c r="HG105" s="5"/>
      <c r="HH105" s="5"/>
      <c r="HI105" s="5"/>
      <c r="HJ105" s="5"/>
      <c r="HK105" s="5"/>
      <c r="HL105" s="5"/>
      <c r="HM105" s="5"/>
      <c r="HN105" s="5"/>
      <c r="HO105" s="5"/>
      <c r="HP105" s="5"/>
      <c r="HQ105" s="5"/>
      <c r="HR105" s="5"/>
      <c r="HS105" s="5"/>
      <c r="HT105" s="5"/>
      <c r="HU105" s="5"/>
      <c r="HV105" s="5"/>
      <c r="HW105" s="5"/>
      <c r="HX105" s="5"/>
      <c r="HY105" s="5"/>
      <c r="HZ105" s="5"/>
      <c r="IA105" s="5"/>
      <c r="IB105" s="5"/>
      <c r="IC105" s="5"/>
      <c r="ID105" s="5"/>
      <c r="IE105" s="5"/>
      <c r="IF105" s="5"/>
      <c r="IG105" s="5"/>
      <c r="IH105" s="5"/>
      <c r="II105" s="5"/>
      <c r="IJ105" s="5"/>
      <c r="IK105" s="5"/>
      <c r="IL105" s="5"/>
      <c r="IM105" s="5"/>
      <c r="IN105" s="5"/>
      <c r="IO105" s="5"/>
      <c r="IP105" s="5"/>
      <c r="IQ105" s="5"/>
      <c r="IR105" s="5"/>
      <c r="IS105" s="5"/>
      <c r="IT105" s="5"/>
      <c r="IU105" s="5"/>
      <c r="IV105" s="5"/>
      <c r="IW105" s="5"/>
      <c r="IX105" s="5"/>
      <c r="IY105" s="5"/>
      <c r="IZ105" s="5"/>
      <c r="JA105" s="5"/>
      <c r="JB105" s="5"/>
      <c r="JC105" s="5"/>
      <c r="JD105" s="5"/>
      <c r="JE105" s="5"/>
      <c r="JF105" s="5"/>
      <c r="JG105" s="5"/>
      <c r="JH105" s="5"/>
      <c r="JI105" s="5"/>
      <c r="JJ105" s="5"/>
      <c r="JK105" s="5"/>
      <c r="JL105" s="5"/>
      <c r="JM105" s="5"/>
      <c r="JN105" s="5"/>
      <c r="JO105" s="5"/>
      <c r="JP105" s="5"/>
      <c r="JQ105" s="5"/>
      <c r="JR105" s="5"/>
      <c r="JS105" s="5"/>
      <c r="JT105" s="5"/>
      <c r="JU105" s="5"/>
      <c r="JV105" s="5"/>
      <c r="JW105" s="5"/>
      <c r="JX105" s="5"/>
      <c r="JY105" s="5"/>
      <c r="JZ105" s="5"/>
      <c r="KA105" s="5"/>
      <c r="KB105" s="5"/>
      <c r="KC105" s="5"/>
      <c r="KD105" s="5"/>
      <c r="KE105" s="5"/>
      <c r="KF105" s="5"/>
      <c r="KG105" s="5"/>
      <c r="KH105" s="5"/>
      <c r="KI105" s="5"/>
      <c r="KJ105" s="5"/>
      <c r="KK105" s="5"/>
      <c r="KL105" s="5"/>
      <c r="KM105" s="5"/>
      <c r="KN105" s="5"/>
      <c r="KO105" s="5"/>
      <c r="KP105" s="5"/>
      <c r="KQ105" s="5"/>
      <c r="KR105" s="5"/>
      <c r="KS105" s="5"/>
      <c r="KT105" s="5"/>
      <c r="KU105" s="5"/>
      <c r="KV105" s="5"/>
      <c r="KW105" s="5"/>
      <c r="KX105" s="5"/>
      <c r="KY105" s="5"/>
      <c r="KZ105" s="5"/>
      <c r="LA105" s="5"/>
      <c r="LB105" s="5"/>
      <c r="LC105" s="5"/>
      <c r="LD105" s="5"/>
      <c r="LE105" s="5"/>
      <c r="LF105" s="5"/>
      <c r="LG105" s="5"/>
      <c r="LH105" s="5"/>
      <c r="LI105" s="5"/>
      <c r="LJ105" s="5"/>
      <c r="LK105" s="5"/>
      <c r="LL105" s="5"/>
      <c r="LM105" s="5"/>
      <c r="LN105" s="5"/>
      <c r="LO105" s="5"/>
      <c r="LP105" s="5"/>
      <c r="LQ105" s="5"/>
      <c r="LR105" s="5"/>
      <c r="LS105" s="5"/>
      <c r="LT105" s="5"/>
      <c r="LU105" s="5"/>
      <c r="LV105" s="5"/>
      <c r="LW105" s="5"/>
      <c r="LX105" s="5"/>
      <c r="LY105" s="5"/>
      <c r="LZ105" s="5"/>
      <c r="MA105" s="5"/>
      <c r="MB105" s="5"/>
      <c r="MC105" s="5"/>
      <c r="MD105" s="5"/>
      <c r="ME105" s="5"/>
      <c r="MF105" s="5"/>
      <c r="MG105" s="5"/>
      <c r="MH105" s="5"/>
      <c r="MI105" s="5"/>
      <c r="MJ105" s="5"/>
      <c r="MK105" s="5"/>
      <c r="ML105" s="5"/>
      <c r="MM105" s="5"/>
      <c r="MN105" s="5"/>
      <c r="MO105" s="5"/>
      <c r="MP105" s="5"/>
      <c r="MQ105" s="5"/>
      <c r="MR105" s="5"/>
      <c r="MS105" s="5"/>
      <c r="MT105" s="5"/>
      <c r="MU105" s="5"/>
      <c r="MV105" s="5"/>
      <c r="MW105" s="5"/>
      <c r="MX105" s="5"/>
      <c r="MY105" s="5"/>
      <c r="MZ105" s="5"/>
      <c r="NA105" s="5"/>
      <c r="NB105" s="5"/>
      <c r="NC105" s="5"/>
      <c r="ND105" s="5"/>
      <c r="NE105" s="5"/>
      <c r="NF105" s="5"/>
      <c r="NG105" s="5"/>
      <c r="NH105" s="5"/>
      <c r="NI105" s="5"/>
      <c r="NJ105" s="5"/>
      <c r="NK105" s="5"/>
      <c r="NL105" s="5"/>
      <c r="NM105" s="5"/>
      <c r="NN105" s="5"/>
      <c r="NO105" s="5"/>
      <c r="NP105" s="5"/>
      <c r="NQ105" s="5"/>
      <c r="NR105" s="5"/>
      <c r="NS105" s="5"/>
      <c r="NT105" s="5"/>
      <c r="NU105" s="5"/>
      <c r="NV105" s="5"/>
      <c r="NW105" s="5"/>
      <c r="NX105" s="5"/>
      <c r="NY105" s="5"/>
      <c r="NZ105" s="5"/>
      <c r="OA105" s="5"/>
      <c r="OB105" s="5"/>
      <c r="OC105" s="5"/>
      <c r="OD105" s="5"/>
      <c r="OE105" s="5"/>
      <c r="OF105" s="5"/>
      <c r="OG105" s="5"/>
      <c r="OH105" s="5"/>
      <c r="OI105" s="5"/>
      <c r="OJ105" s="5"/>
      <c r="OK105" s="5"/>
      <c r="OL105" s="5"/>
      <c r="OM105" s="5"/>
      <c r="ON105" s="5"/>
      <c r="OO105" s="5"/>
      <c r="OP105" s="5"/>
      <c r="OQ105" s="5"/>
      <c r="OR105" s="5"/>
      <c r="OS105" s="5"/>
      <c r="OT105" s="5"/>
      <c r="OU105" s="5"/>
      <c r="OV105" s="5"/>
      <c r="OW105" s="5"/>
      <c r="OX105" s="5"/>
      <c r="OY105" s="5"/>
      <c r="OZ105" s="5"/>
      <c r="PA105" s="5"/>
      <c r="PB105" s="5"/>
      <c r="PC105" s="5"/>
      <c r="PD105" s="5"/>
      <c r="PE105" s="5"/>
      <c r="PF105" s="5"/>
      <c r="PG105" s="5"/>
      <c r="PH105" s="5"/>
      <c r="PI105" s="5"/>
      <c r="PJ105" s="5"/>
      <c r="PK105" s="5"/>
      <c r="PL105" s="5"/>
      <c r="PM105" s="5"/>
      <c r="PN105" s="5"/>
      <c r="PO105" s="5"/>
      <c r="PP105" s="5"/>
      <c r="PQ105" s="5"/>
      <c r="PR105" s="5"/>
      <c r="PS105" s="5"/>
      <c r="PT105" s="5"/>
      <c r="PU105" s="5"/>
      <c r="PV105" s="5"/>
      <c r="PW105" s="5"/>
      <c r="PX105" s="5"/>
      <c r="PY105" s="5"/>
      <c r="PZ105" s="5"/>
      <c r="QA105" s="5"/>
      <c r="QB105" s="5"/>
      <c r="QC105" s="5"/>
      <c r="QD105" s="5"/>
      <c r="QE105" s="5"/>
      <c r="QF105" s="5"/>
      <c r="QG105" s="5"/>
      <c r="QH105" s="5"/>
      <c r="QI105" s="5"/>
      <c r="QJ105" s="5"/>
      <c r="QK105" s="5"/>
      <c r="QL105" s="5"/>
      <c r="QM105" s="5"/>
      <c r="QN105" s="5"/>
      <c r="QO105" s="5"/>
      <c r="QP105" s="5"/>
      <c r="QQ105" s="5"/>
      <c r="QR105" s="5"/>
      <c r="QS105" s="5"/>
      <c r="QT105" s="5"/>
      <c r="QU105" s="5"/>
      <c r="QV105" s="5"/>
      <c r="QW105" s="5"/>
      <c r="QX105" s="5"/>
      <c r="QY105" s="5"/>
      <c r="QZ105" s="5"/>
      <c r="RA105" s="5"/>
      <c r="RB105" s="5"/>
      <c r="RC105" s="5"/>
      <c r="RD105" s="5"/>
      <c r="RE105" s="5"/>
      <c r="RF105" s="5"/>
      <c r="RG105" s="5"/>
      <c r="RH105" s="5"/>
      <c r="RI105" s="5"/>
      <c r="RJ105" s="5"/>
      <c r="RK105" s="5"/>
      <c r="RL105" s="5"/>
      <c r="RM105" s="5"/>
      <c r="RN105" s="5"/>
      <c r="RO105" s="5"/>
      <c r="RP105" s="5"/>
      <c r="RQ105" s="5"/>
      <c r="RR105" s="5"/>
      <c r="RS105" s="5"/>
      <c r="RT105" s="5"/>
      <c r="RU105" s="5"/>
      <c r="RV105" s="5"/>
      <c r="RW105" s="5"/>
      <c r="RX105" s="5"/>
      <c r="RY105" s="5"/>
      <c r="RZ105" s="5"/>
      <c r="SA105" s="5"/>
      <c r="SB105" s="5"/>
      <c r="SC105" s="5"/>
      <c r="SD105" s="5"/>
      <c r="SE105" s="5"/>
      <c r="SF105" s="5"/>
      <c r="SG105" s="5"/>
      <c r="SH105" s="5"/>
      <c r="SI105" s="5"/>
      <c r="SJ105" s="5"/>
      <c r="SK105" s="5"/>
      <c r="SL105" s="5"/>
      <c r="SM105" s="5"/>
      <c r="SN105" s="5"/>
      <c r="SO105" s="5"/>
      <c r="SP105" s="5"/>
      <c r="SQ105" s="5"/>
      <c r="SR105" s="5"/>
      <c r="SS105" s="5"/>
      <c r="ST105" s="5"/>
      <c r="SU105" s="5"/>
      <c r="SV105" s="5"/>
      <c r="SW105" s="5"/>
      <c r="SX105" s="5"/>
      <c r="SY105" s="5"/>
      <c r="SZ105" s="5"/>
      <c r="TA105" s="5"/>
      <c r="TB105" s="5"/>
      <c r="TC105" s="5"/>
      <c r="TD105" s="5"/>
      <c r="TE105" s="5"/>
      <c r="TF105" s="5"/>
      <c r="TG105" s="5"/>
      <c r="TH105" s="5"/>
      <c r="TI105" s="5"/>
      <c r="TJ105" s="5"/>
      <c r="TK105" s="5"/>
      <c r="TL105" s="5"/>
      <c r="TM105" s="5"/>
      <c r="TN105" s="5"/>
      <c r="TO105" s="5"/>
      <c r="TP105" s="5"/>
      <c r="TQ105" s="5"/>
      <c r="TR105" s="5"/>
      <c r="TS105" s="5"/>
      <c r="TT105" s="5"/>
      <c r="TU105" s="5"/>
      <c r="TV105" s="5"/>
      <c r="TW105" s="5"/>
      <c r="TX105" s="5"/>
      <c r="TY105" s="5"/>
      <c r="TZ105" s="5"/>
      <c r="UA105" s="5"/>
      <c r="UB105" s="5"/>
      <c r="UC105" s="5"/>
      <c r="UD105" s="5"/>
      <c r="UE105" s="5"/>
      <c r="UF105" s="5"/>
      <c r="UG105" s="5"/>
      <c r="UH105" s="5"/>
      <c r="UI105" s="5"/>
      <c r="UJ105" s="5"/>
      <c r="UK105" s="5"/>
      <c r="UL105" s="5"/>
      <c r="UM105" s="5"/>
      <c r="UN105" s="5"/>
      <c r="UO105" s="5"/>
      <c r="UP105" s="5"/>
      <c r="UQ105" s="5"/>
      <c r="UR105" s="5"/>
      <c r="US105" s="5"/>
      <c r="UT105" s="5"/>
      <c r="UU105" s="5"/>
      <c r="UV105" s="5"/>
      <c r="UW105" s="5"/>
      <c r="UX105" s="5"/>
      <c r="UY105" s="5"/>
      <c r="UZ105" s="5"/>
      <c r="VA105" s="5"/>
      <c r="VB105" s="5"/>
      <c r="VC105" s="5"/>
      <c r="VD105" s="5"/>
      <c r="VE105" s="5"/>
      <c r="VF105" s="5"/>
      <c r="VG105" s="5"/>
      <c r="VH105" s="5"/>
      <c r="VI105" s="5"/>
      <c r="VJ105" s="5"/>
      <c r="VK105" s="5"/>
      <c r="VL105" s="5"/>
      <c r="VM105" s="5"/>
      <c r="VN105" s="5"/>
      <c r="VO105" s="5"/>
      <c r="VP105" s="5"/>
      <c r="VQ105" s="5"/>
      <c r="VR105" s="5"/>
      <c r="VS105" s="5"/>
      <c r="VT105" s="5"/>
      <c r="VU105" s="5"/>
      <c r="VV105" s="5"/>
      <c r="VW105" s="5"/>
      <c r="VX105" s="5"/>
      <c r="VY105" s="5"/>
      <c r="VZ105" s="5"/>
      <c r="WA105" s="5"/>
      <c r="WB105" s="5"/>
      <c r="WC105" s="5"/>
      <c r="WD105" s="5"/>
      <c r="WE105" s="5"/>
      <c r="WF105" s="5"/>
      <c r="WG105" s="5"/>
      <c r="WH105" s="5"/>
      <c r="WI105" s="5"/>
      <c r="WJ105" s="5"/>
      <c r="WK105" s="5"/>
      <c r="WL105" s="5"/>
      <c r="WM105" s="5"/>
      <c r="WN105" s="5"/>
      <c r="WO105" s="5"/>
      <c r="WP105" s="5"/>
      <c r="WQ105" s="5"/>
      <c r="WR105" s="5"/>
      <c r="WS105" s="5"/>
      <c r="WT105" s="5"/>
      <c r="WU105" s="5"/>
      <c r="WV105" s="5"/>
      <c r="WW105" s="5"/>
      <c r="WX105" s="5"/>
      <c r="WY105" s="5"/>
      <c r="WZ105" s="5"/>
      <c r="XA105" s="5"/>
      <c r="XB105" s="5"/>
      <c r="XC105" s="5"/>
      <c r="XD105" s="5"/>
      <c r="XE105" s="5"/>
      <c r="XF105" s="5"/>
      <c r="XG105" s="5"/>
      <c r="XH105" s="5"/>
      <c r="XI105" s="5"/>
      <c r="XJ105" s="5"/>
      <c r="XK105" s="5"/>
      <c r="XL105" s="5"/>
      <c r="XM105" s="5"/>
      <c r="XN105" s="5"/>
      <c r="XO105" s="5"/>
      <c r="XP105" s="5"/>
      <c r="XQ105" s="5"/>
      <c r="XR105" s="5"/>
      <c r="XS105" s="5"/>
      <c r="XT105" s="5"/>
      <c r="XU105" s="5"/>
      <c r="XV105" s="5"/>
      <c r="XW105" s="5"/>
    </row>
    <row r="106" spans="39:647" x14ac:dyDescent="0.45">
      <c r="AM106" s="5"/>
      <c r="AN106" s="5"/>
      <c r="AO106" s="5"/>
      <c r="AP106" s="5"/>
      <c r="AQ106" s="5"/>
      <c r="AR106" s="5"/>
      <c r="AS106" s="5"/>
      <c r="AT106" s="5"/>
      <c r="AU106" s="5"/>
      <c r="AV106" s="5"/>
      <c r="AW106" s="5"/>
      <c r="AX106" s="5"/>
      <c r="AY106" s="5"/>
      <c r="AZ106" s="5"/>
      <c r="BA106" s="5"/>
      <c r="BB106" s="5"/>
      <c r="BC106" s="5"/>
      <c r="BD106" s="5"/>
      <c r="BE106" s="5"/>
      <c r="BF106" s="5"/>
      <c r="BG106" s="5"/>
      <c r="BH106" s="5"/>
      <c r="BI106" s="5"/>
      <c r="BJ106" s="5"/>
      <c r="BK106" s="5"/>
      <c r="BL106" s="5"/>
      <c r="BM106" s="5"/>
      <c r="BN106" s="5"/>
      <c r="BO106" s="5"/>
      <c r="BP106" s="5"/>
      <c r="BQ106" s="5"/>
      <c r="BR106" s="5"/>
      <c r="BS106" s="5"/>
      <c r="BT106" s="5"/>
      <c r="BU106" s="5"/>
      <c r="BV106" s="5"/>
      <c r="BW106" s="5"/>
      <c r="BX106" s="5"/>
      <c r="BY106" s="5"/>
      <c r="BZ106" s="5"/>
      <c r="CA106" s="5"/>
      <c r="CB106" s="5"/>
      <c r="CC106" s="5"/>
      <c r="CD106" s="5"/>
      <c r="CE106" s="5"/>
      <c r="CF106" s="5"/>
      <c r="CG106" s="5"/>
      <c r="CH106" s="5"/>
      <c r="CI106" s="5"/>
      <c r="CJ106" s="5"/>
      <c r="CK106" s="5"/>
      <c r="CL106" s="5"/>
      <c r="CM106" s="5"/>
      <c r="CN106" s="5"/>
      <c r="CO106" s="5"/>
      <c r="CP106" s="5"/>
      <c r="CQ106" s="5"/>
      <c r="CR106" s="5"/>
      <c r="CS106" s="5"/>
      <c r="CT106" s="5"/>
      <c r="CU106" s="5"/>
      <c r="CV106" s="5"/>
      <c r="CW106" s="5"/>
      <c r="CX106" s="5"/>
      <c r="CY106" s="5"/>
      <c r="CZ106" s="5"/>
      <c r="DA106" s="5"/>
      <c r="DB106" s="5"/>
      <c r="DC106" s="5"/>
      <c r="DD106" s="5"/>
      <c r="DE106" s="5"/>
      <c r="DF106" s="5"/>
      <c r="DG106" s="5"/>
      <c r="DH106" s="5"/>
      <c r="DI106" s="5"/>
      <c r="DJ106" s="5"/>
      <c r="DK106" s="5"/>
      <c r="DL106" s="5"/>
      <c r="DM106" s="5"/>
      <c r="DN106" s="5"/>
      <c r="DO106" s="5"/>
      <c r="DP106" s="5"/>
      <c r="DQ106" s="5"/>
      <c r="DR106" s="5"/>
      <c r="DS106" s="5"/>
      <c r="DT106" s="5"/>
      <c r="DU106" s="5"/>
      <c r="DV106" s="5"/>
      <c r="DW106" s="5"/>
      <c r="DX106" s="5"/>
      <c r="DY106" s="5"/>
      <c r="DZ106" s="5"/>
      <c r="EA106" s="5"/>
      <c r="EB106" s="5"/>
      <c r="EC106" s="5"/>
      <c r="ED106" s="5"/>
      <c r="EE106" s="5"/>
      <c r="EF106" s="5"/>
      <c r="EG106" s="5"/>
      <c r="EH106" s="5"/>
      <c r="EI106" s="5"/>
      <c r="EJ106" s="5"/>
      <c r="EK106" s="5"/>
      <c r="EL106" s="5"/>
      <c r="EM106" s="5"/>
      <c r="EN106" s="5"/>
      <c r="EO106" s="5"/>
      <c r="EP106" s="5"/>
      <c r="EQ106" s="5"/>
      <c r="ER106" s="5"/>
      <c r="ES106" s="5"/>
      <c r="ET106" s="5"/>
      <c r="EU106" s="5"/>
      <c r="EV106" s="5"/>
      <c r="EW106" s="5"/>
      <c r="EX106" s="5"/>
      <c r="EY106" s="5"/>
      <c r="EZ106" s="5"/>
      <c r="FA106" s="5"/>
      <c r="FB106" s="5"/>
      <c r="FC106" s="5"/>
      <c r="FD106" s="5"/>
      <c r="FE106" s="5"/>
      <c r="FF106" s="5"/>
      <c r="FG106" s="5"/>
      <c r="FH106" s="5"/>
      <c r="FI106" s="5"/>
      <c r="FJ106" s="5"/>
      <c r="FK106" s="5"/>
      <c r="FL106" s="5"/>
      <c r="FM106" s="5"/>
      <c r="FN106" s="5"/>
      <c r="FO106" s="5"/>
      <c r="FP106" s="5"/>
      <c r="FQ106" s="5"/>
      <c r="FR106" s="5"/>
      <c r="FS106" s="5"/>
      <c r="FT106" s="5"/>
      <c r="FU106" s="5"/>
      <c r="FV106" s="5"/>
      <c r="FW106" s="5"/>
      <c r="FX106" s="5"/>
      <c r="FY106" s="5"/>
      <c r="FZ106" s="5"/>
      <c r="GA106" s="5"/>
      <c r="GB106" s="5"/>
      <c r="GC106" s="5"/>
      <c r="GD106" s="5"/>
      <c r="GE106" s="5"/>
      <c r="GF106" s="5"/>
      <c r="GG106" s="5"/>
      <c r="GH106" s="5"/>
      <c r="GI106" s="5"/>
      <c r="GJ106" s="5"/>
      <c r="GK106" s="5"/>
      <c r="GL106" s="5"/>
      <c r="GM106" s="5"/>
      <c r="GN106" s="5"/>
      <c r="GO106" s="5"/>
      <c r="GP106" s="5"/>
      <c r="GQ106" s="5"/>
      <c r="GR106" s="5"/>
      <c r="GS106" s="5"/>
      <c r="GT106" s="5"/>
      <c r="GU106" s="5"/>
      <c r="GV106" s="5"/>
      <c r="GW106" s="5"/>
      <c r="GX106" s="5"/>
      <c r="GY106" s="5"/>
      <c r="GZ106" s="5"/>
      <c r="HA106" s="5"/>
      <c r="HB106" s="5"/>
      <c r="HC106" s="5"/>
      <c r="HD106" s="5"/>
      <c r="HE106" s="5"/>
      <c r="HF106" s="5"/>
      <c r="HG106" s="5"/>
      <c r="HH106" s="5"/>
      <c r="HI106" s="5"/>
      <c r="HJ106" s="5"/>
      <c r="HK106" s="5"/>
      <c r="HL106" s="5"/>
      <c r="HM106" s="5"/>
      <c r="HN106" s="5"/>
      <c r="HO106" s="5"/>
      <c r="HP106" s="5"/>
      <c r="HQ106" s="5"/>
      <c r="HR106" s="5"/>
      <c r="HS106" s="5"/>
      <c r="HT106" s="5"/>
      <c r="HU106" s="5"/>
      <c r="HV106" s="5"/>
      <c r="HW106" s="5"/>
      <c r="HX106" s="5"/>
      <c r="HY106" s="5"/>
      <c r="HZ106" s="5"/>
      <c r="IA106" s="5"/>
      <c r="IB106" s="5"/>
      <c r="IC106" s="5"/>
      <c r="ID106" s="5"/>
      <c r="IE106" s="5"/>
      <c r="IF106" s="5"/>
      <c r="IG106" s="5"/>
      <c r="IH106" s="5"/>
      <c r="II106" s="5"/>
      <c r="IJ106" s="5"/>
      <c r="IK106" s="5"/>
      <c r="IL106" s="5"/>
      <c r="IM106" s="5"/>
      <c r="IN106" s="5"/>
      <c r="IO106" s="5"/>
      <c r="IP106" s="5"/>
      <c r="IQ106" s="5"/>
      <c r="IR106" s="5"/>
      <c r="IS106" s="5"/>
      <c r="IT106" s="5"/>
      <c r="IU106" s="5"/>
      <c r="IV106" s="5"/>
      <c r="IW106" s="5"/>
      <c r="IX106" s="5"/>
      <c r="IY106" s="5"/>
      <c r="IZ106" s="5"/>
      <c r="JA106" s="5"/>
      <c r="JB106" s="5"/>
      <c r="JC106" s="5"/>
      <c r="JD106" s="5"/>
      <c r="JE106" s="5"/>
      <c r="JF106" s="5"/>
      <c r="JG106" s="5"/>
      <c r="JH106" s="5"/>
      <c r="JI106" s="5"/>
      <c r="JJ106" s="5"/>
      <c r="JK106" s="5"/>
      <c r="JL106" s="5"/>
      <c r="JM106" s="5"/>
      <c r="JN106" s="5"/>
      <c r="JO106" s="5"/>
      <c r="JP106" s="5"/>
      <c r="JQ106" s="5"/>
      <c r="JR106" s="5"/>
      <c r="JS106" s="5"/>
      <c r="JT106" s="5"/>
      <c r="JU106" s="5"/>
      <c r="JV106" s="5"/>
      <c r="JW106" s="5"/>
      <c r="JX106" s="5"/>
      <c r="JY106" s="5"/>
      <c r="JZ106" s="5"/>
      <c r="KA106" s="5"/>
      <c r="KB106" s="5"/>
      <c r="KC106" s="5"/>
      <c r="KD106" s="5"/>
      <c r="KE106" s="5"/>
      <c r="KF106" s="5"/>
      <c r="KG106" s="5"/>
      <c r="KH106" s="5"/>
      <c r="KI106" s="5"/>
      <c r="KJ106" s="5"/>
      <c r="KK106" s="5"/>
      <c r="KL106" s="5"/>
      <c r="KM106" s="5"/>
      <c r="KN106" s="5"/>
      <c r="KO106" s="5"/>
      <c r="KP106" s="5"/>
      <c r="KQ106" s="5"/>
      <c r="KR106" s="5"/>
      <c r="KS106" s="5"/>
      <c r="KT106" s="5"/>
      <c r="KU106" s="5"/>
      <c r="KV106" s="5"/>
      <c r="KW106" s="5"/>
      <c r="KX106" s="5"/>
      <c r="KY106" s="5"/>
      <c r="KZ106" s="5"/>
      <c r="LA106" s="5"/>
      <c r="LB106" s="5"/>
      <c r="LC106" s="5"/>
      <c r="LD106" s="5"/>
      <c r="LE106" s="5"/>
      <c r="LF106" s="5"/>
      <c r="LG106" s="5"/>
      <c r="LH106" s="5"/>
      <c r="LI106" s="5"/>
      <c r="LJ106" s="5"/>
      <c r="LK106" s="5"/>
      <c r="LL106" s="5"/>
      <c r="LM106" s="5"/>
      <c r="LN106" s="5"/>
      <c r="LO106" s="5"/>
      <c r="LP106" s="5"/>
      <c r="LQ106" s="5"/>
      <c r="LR106" s="5"/>
      <c r="LS106" s="5"/>
      <c r="LT106" s="5"/>
      <c r="LU106" s="5"/>
      <c r="LV106" s="5"/>
      <c r="LW106" s="5"/>
      <c r="LX106" s="5"/>
      <c r="LY106" s="5"/>
      <c r="LZ106" s="5"/>
      <c r="MA106" s="5"/>
      <c r="MB106" s="5"/>
      <c r="MC106" s="5"/>
      <c r="MD106" s="5"/>
      <c r="ME106" s="5"/>
      <c r="MF106" s="5"/>
      <c r="MG106" s="5"/>
      <c r="MH106" s="5"/>
      <c r="MI106" s="5"/>
      <c r="MJ106" s="5"/>
      <c r="MK106" s="5"/>
      <c r="ML106" s="5"/>
      <c r="MM106" s="5"/>
      <c r="MN106" s="5"/>
      <c r="MO106" s="5"/>
      <c r="MP106" s="5"/>
      <c r="MQ106" s="5"/>
      <c r="MR106" s="5"/>
      <c r="MS106" s="5"/>
      <c r="MT106" s="5"/>
      <c r="MU106" s="5"/>
      <c r="MV106" s="5"/>
      <c r="MW106" s="5"/>
      <c r="MX106" s="5"/>
      <c r="MY106" s="5"/>
      <c r="MZ106" s="5"/>
      <c r="NA106" s="5"/>
      <c r="NB106" s="5"/>
      <c r="NC106" s="5"/>
      <c r="ND106" s="5"/>
      <c r="NE106" s="5"/>
      <c r="NF106" s="5"/>
      <c r="NG106" s="5"/>
      <c r="NH106" s="5"/>
      <c r="NI106" s="5"/>
      <c r="NJ106" s="5"/>
      <c r="NK106" s="5"/>
      <c r="NL106" s="5"/>
      <c r="NM106" s="5"/>
      <c r="NN106" s="5"/>
      <c r="NO106" s="5"/>
      <c r="NP106" s="5"/>
      <c r="NQ106" s="5"/>
      <c r="NR106" s="5"/>
      <c r="NS106" s="5"/>
      <c r="NT106" s="5"/>
      <c r="NU106" s="5"/>
      <c r="NV106" s="5"/>
      <c r="NW106" s="5"/>
      <c r="NX106" s="5"/>
      <c r="NY106" s="5"/>
      <c r="NZ106" s="5"/>
      <c r="OA106" s="5"/>
      <c r="OB106" s="5"/>
      <c r="OC106" s="5"/>
      <c r="OD106" s="5"/>
      <c r="OE106" s="5"/>
      <c r="OF106" s="5"/>
      <c r="OG106" s="5"/>
      <c r="OH106" s="5"/>
      <c r="OI106" s="5"/>
      <c r="OJ106" s="5"/>
      <c r="OK106" s="5"/>
      <c r="OL106" s="5"/>
      <c r="OM106" s="5"/>
      <c r="ON106" s="5"/>
      <c r="OO106" s="5"/>
      <c r="OP106" s="5"/>
      <c r="OQ106" s="5"/>
      <c r="OR106" s="5"/>
      <c r="OS106" s="5"/>
      <c r="OT106" s="5"/>
      <c r="OU106" s="5"/>
      <c r="OV106" s="5"/>
      <c r="OW106" s="5"/>
      <c r="OX106" s="5"/>
      <c r="OY106" s="5"/>
      <c r="OZ106" s="5"/>
      <c r="PA106" s="5"/>
      <c r="PB106" s="5"/>
      <c r="PC106" s="5"/>
      <c r="PD106" s="5"/>
      <c r="PE106" s="5"/>
      <c r="PF106" s="5"/>
      <c r="PG106" s="5"/>
      <c r="PH106" s="5"/>
      <c r="PI106" s="5"/>
      <c r="PJ106" s="5"/>
      <c r="PK106" s="5"/>
      <c r="PL106" s="5"/>
      <c r="PM106" s="5"/>
      <c r="PN106" s="5"/>
      <c r="PO106" s="5"/>
      <c r="PP106" s="5"/>
      <c r="PQ106" s="5"/>
      <c r="PR106" s="5"/>
      <c r="PS106" s="5"/>
      <c r="PT106" s="5"/>
      <c r="PU106" s="5"/>
      <c r="PV106" s="5"/>
      <c r="PW106" s="5"/>
      <c r="PX106" s="5"/>
      <c r="PY106" s="5"/>
      <c r="PZ106" s="5"/>
      <c r="QA106" s="5"/>
      <c r="QB106" s="5"/>
      <c r="QC106" s="5"/>
      <c r="QD106" s="5"/>
      <c r="QE106" s="5"/>
      <c r="QF106" s="5"/>
      <c r="QG106" s="5"/>
      <c r="QH106" s="5"/>
      <c r="QI106" s="5"/>
      <c r="QJ106" s="5"/>
      <c r="QK106" s="5"/>
      <c r="QL106" s="5"/>
      <c r="QM106" s="5"/>
      <c r="QN106" s="5"/>
      <c r="QO106" s="5"/>
      <c r="QP106" s="5"/>
      <c r="QQ106" s="5"/>
      <c r="QR106" s="5"/>
      <c r="QS106" s="5"/>
      <c r="QT106" s="5"/>
      <c r="QU106" s="5"/>
      <c r="QV106" s="5"/>
      <c r="QW106" s="5"/>
      <c r="QX106" s="5"/>
      <c r="QY106" s="5"/>
      <c r="QZ106" s="5"/>
      <c r="RA106" s="5"/>
      <c r="RB106" s="5"/>
      <c r="RC106" s="5"/>
      <c r="RD106" s="5"/>
      <c r="RE106" s="5"/>
      <c r="RF106" s="5"/>
      <c r="RG106" s="5"/>
      <c r="RH106" s="5"/>
      <c r="RI106" s="5"/>
      <c r="RJ106" s="5"/>
      <c r="RK106" s="5"/>
      <c r="RL106" s="5"/>
      <c r="RM106" s="5"/>
      <c r="RN106" s="5"/>
      <c r="RO106" s="5"/>
      <c r="RP106" s="5"/>
      <c r="RQ106" s="5"/>
      <c r="RR106" s="5"/>
      <c r="RS106" s="5"/>
      <c r="RT106" s="5"/>
      <c r="RU106" s="5"/>
      <c r="RV106" s="5"/>
      <c r="RW106" s="5"/>
      <c r="RX106" s="5"/>
      <c r="RY106" s="5"/>
      <c r="RZ106" s="5"/>
      <c r="SA106" s="5"/>
      <c r="SB106" s="5"/>
      <c r="SC106" s="5"/>
      <c r="SD106" s="5"/>
      <c r="SE106" s="5"/>
      <c r="SF106" s="5"/>
      <c r="SG106" s="5"/>
      <c r="SH106" s="5"/>
      <c r="SI106" s="5"/>
      <c r="SJ106" s="5"/>
      <c r="SK106" s="5"/>
      <c r="SL106" s="5"/>
      <c r="SM106" s="5"/>
      <c r="SN106" s="5"/>
      <c r="SO106" s="5"/>
      <c r="SP106" s="5"/>
      <c r="SQ106" s="5"/>
      <c r="SR106" s="5"/>
      <c r="SS106" s="5"/>
      <c r="ST106" s="5"/>
      <c r="SU106" s="5"/>
      <c r="SV106" s="5"/>
      <c r="SW106" s="5"/>
      <c r="SX106" s="5"/>
      <c r="SY106" s="5"/>
      <c r="SZ106" s="5"/>
      <c r="TA106" s="5"/>
      <c r="TB106" s="5"/>
      <c r="TC106" s="5"/>
      <c r="TD106" s="5"/>
      <c r="TE106" s="5"/>
      <c r="TF106" s="5"/>
      <c r="TG106" s="5"/>
      <c r="TH106" s="5"/>
      <c r="TI106" s="5"/>
      <c r="TJ106" s="5"/>
      <c r="TK106" s="5"/>
      <c r="TL106" s="5"/>
      <c r="TM106" s="5"/>
      <c r="TN106" s="5"/>
      <c r="TO106" s="5"/>
      <c r="TP106" s="5"/>
      <c r="TQ106" s="5"/>
      <c r="TR106" s="5"/>
      <c r="TS106" s="5"/>
      <c r="TT106" s="5"/>
      <c r="TU106" s="5"/>
      <c r="TV106" s="5"/>
      <c r="TW106" s="5"/>
      <c r="TX106" s="5"/>
      <c r="TY106" s="5"/>
      <c r="TZ106" s="5"/>
      <c r="UA106" s="5"/>
      <c r="UB106" s="5"/>
      <c r="UC106" s="5"/>
      <c r="UD106" s="5"/>
      <c r="UE106" s="5"/>
      <c r="UF106" s="5"/>
      <c r="UG106" s="5"/>
      <c r="UH106" s="5"/>
      <c r="UI106" s="5"/>
      <c r="UJ106" s="5"/>
      <c r="UK106" s="5"/>
      <c r="UL106" s="5"/>
      <c r="UM106" s="5"/>
      <c r="UN106" s="5"/>
      <c r="UO106" s="5"/>
      <c r="UP106" s="5"/>
      <c r="UQ106" s="5"/>
      <c r="UR106" s="5"/>
      <c r="US106" s="5"/>
      <c r="UT106" s="5"/>
      <c r="UU106" s="5"/>
      <c r="UV106" s="5"/>
      <c r="UW106" s="5"/>
      <c r="UX106" s="5"/>
      <c r="UY106" s="5"/>
      <c r="UZ106" s="5"/>
      <c r="VA106" s="5"/>
      <c r="VB106" s="5"/>
      <c r="VC106" s="5"/>
      <c r="VD106" s="5"/>
      <c r="VE106" s="5"/>
      <c r="VF106" s="5"/>
      <c r="VG106" s="5"/>
      <c r="VH106" s="5"/>
      <c r="VI106" s="5"/>
      <c r="VJ106" s="5"/>
      <c r="VK106" s="5"/>
      <c r="VL106" s="5"/>
      <c r="VM106" s="5"/>
      <c r="VN106" s="5"/>
      <c r="VO106" s="5"/>
      <c r="VP106" s="5"/>
      <c r="VQ106" s="5"/>
      <c r="VR106" s="5"/>
      <c r="VS106" s="5"/>
      <c r="VT106" s="5"/>
      <c r="VU106" s="5"/>
      <c r="VV106" s="5"/>
      <c r="VW106" s="5"/>
      <c r="VX106" s="5"/>
      <c r="VY106" s="5"/>
      <c r="VZ106" s="5"/>
      <c r="WA106" s="5"/>
      <c r="WB106" s="5"/>
      <c r="WC106" s="5"/>
      <c r="WD106" s="5"/>
      <c r="WE106" s="5"/>
      <c r="WF106" s="5"/>
      <c r="WG106" s="5"/>
      <c r="WH106" s="5"/>
      <c r="WI106" s="5"/>
      <c r="WJ106" s="5"/>
      <c r="WK106" s="5"/>
      <c r="WL106" s="5"/>
      <c r="WM106" s="5"/>
      <c r="WN106" s="5"/>
      <c r="WO106" s="5"/>
      <c r="WP106" s="5"/>
      <c r="WQ106" s="5"/>
      <c r="WR106" s="5"/>
      <c r="WS106" s="5"/>
      <c r="WT106" s="5"/>
      <c r="WU106" s="5"/>
      <c r="WV106" s="5"/>
      <c r="WW106" s="5"/>
      <c r="WX106" s="5"/>
      <c r="WY106" s="5"/>
      <c r="WZ106" s="5"/>
      <c r="XA106" s="5"/>
      <c r="XB106" s="5"/>
      <c r="XC106" s="5"/>
      <c r="XD106" s="5"/>
      <c r="XE106" s="5"/>
      <c r="XF106" s="5"/>
      <c r="XG106" s="5"/>
      <c r="XH106" s="5"/>
      <c r="XI106" s="5"/>
      <c r="XJ106" s="5"/>
      <c r="XK106" s="5"/>
      <c r="XL106" s="5"/>
      <c r="XM106" s="5"/>
      <c r="XN106" s="5"/>
      <c r="XO106" s="5"/>
      <c r="XP106" s="5"/>
      <c r="XQ106" s="5"/>
      <c r="XR106" s="5"/>
      <c r="XS106" s="5"/>
      <c r="XT106" s="5"/>
      <c r="XU106" s="5"/>
      <c r="XV106" s="5"/>
      <c r="XW106" s="5"/>
    </row>
    <row r="107" spans="39:647" x14ac:dyDescent="0.45">
      <c r="AM107" s="5"/>
      <c r="AN107" s="5"/>
      <c r="AO107" s="5"/>
      <c r="AP107" s="5"/>
      <c r="AQ107" s="5"/>
      <c r="AR107" s="5"/>
      <c r="AS107" s="5"/>
      <c r="AT107" s="5"/>
      <c r="AU107" s="5"/>
      <c r="AV107" s="5"/>
      <c r="AW107" s="5"/>
      <c r="AX107" s="5"/>
      <c r="AY107" s="5"/>
      <c r="AZ107" s="5"/>
      <c r="BA107" s="5"/>
      <c r="BB107" s="5"/>
      <c r="BC107" s="5"/>
      <c r="BD107" s="5"/>
      <c r="BE107" s="5"/>
      <c r="BF107" s="5"/>
      <c r="BG107" s="5"/>
      <c r="BH107" s="5"/>
      <c r="BI107" s="5"/>
      <c r="BJ107" s="5"/>
      <c r="BK107" s="5"/>
      <c r="BL107" s="5"/>
      <c r="BM107" s="5"/>
      <c r="BN107" s="5"/>
      <c r="BO107" s="5"/>
      <c r="BP107" s="5"/>
      <c r="BQ107" s="5"/>
      <c r="BR107" s="5"/>
      <c r="BS107" s="5"/>
      <c r="BT107" s="5"/>
      <c r="BU107" s="5"/>
      <c r="BV107" s="5"/>
      <c r="BW107" s="5"/>
      <c r="BX107" s="5"/>
      <c r="BY107" s="5"/>
      <c r="BZ107" s="5"/>
      <c r="CA107" s="5"/>
      <c r="CB107" s="5"/>
      <c r="CC107" s="5"/>
      <c r="CD107" s="5"/>
      <c r="CE107" s="5"/>
      <c r="CF107" s="5"/>
      <c r="CG107" s="5"/>
      <c r="CH107" s="5"/>
      <c r="CI107" s="5"/>
      <c r="CJ107" s="5"/>
      <c r="CK107" s="5"/>
      <c r="CL107" s="5"/>
      <c r="CM107" s="5"/>
      <c r="CN107" s="5"/>
      <c r="CO107" s="5"/>
      <c r="CP107" s="5"/>
      <c r="CQ107" s="5"/>
      <c r="CR107" s="5"/>
      <c r="CS107" s="5"/>
      <c r="CT107" s="5"/>
      <c r="CU107" s="5"/>
      <c r="CV107" s="5"/>
      <c r="CW107" s="5"/>
      <c r="CX107" s="5"/>
      <c r="CY107" s="5"/>
      <c r="CZ107" s="5"/>
      <c r="DA107" s="5"/>
      <c r="DB107" s="5"/>
      <c r="DC107" s="5"/>
      <c r="DD107" s="5"/>
      <c r="DE107" s="5"/>
      <c r="DF107" s="5"/>
      <c r="DG107" s="5"/>
      <c r="DH107" s="5"/>
      <c r="DI107" s="5"/>
      <c r="DJ107" s="5"/>
      <c r="DK107" s="5"/>
      <c r="DL107" s="5"/>
      <c r="DM107" s="5"/>
      <c r="DN107" s="5"/>
      <c r="DO107" s="5"/>
      <c r="DP107" s="5"/>
      <c r="DQ107" s="5"/>
      <c r="DR107" s="5"/>
      <c r="DS107" s="5"/>
      <c r="DT107" s="5"/>
      <c r="DU107" s="5"/>
      <c r="DV107" s="5"/>
      <c r="DW107" s="5"/>
      <c r="DX107" s="5"/>
      <c r="DY107" s="5"/>
      <c r="DZ107" s="5"/>
      <c r="EA107" s="5"/>
      <c r="EB107" s="5"/>
      <c r="EC107" s="5"/>
      <c r="ED107" s="5"/>
      <c r="EE107" s="5"/>
      <c r="EF107" s="5"/>
      <c r="EG107" s="5"/>
      <c r="EH107" s="5"/>
      <c r="EI107" s="5"/>
      <c r="EJ107" s="5"/>
      <c r="EK107" s="5"/>
      <c r="EL107" s="5"/>
      <c r="EM107" s="5"/>
      <c r="EN107" s="5"/>
      <c r="EO107" s="5"/>
      <c r="EP107" s="5"/>
      <c r="EQ107" s="5"/>
      <c r="ER107" s="5"/>
      <c r="ES107" s="5"/>
      <c r="ET107" s="5"/>
      <c r="EU107" s="5"/>
      <c r="EV107" s="5"/>
      <c r="EW107" s="5"/>
      <c r="EX107" s="5"/>
      <c r="EY107" s="5"/>
      <c r="EZ107" s="5"/>
      <c r="FA107" s="5"/>
      <c r="FB107" s="5"/>
      <c r="FC107" s="5"/>
      <c r="FD107" s="5"/>
      <c r="FE107" s="5"/>
      <c r="FF107" s="5"/>
      <c r="FG107" s="5"/>
      <c r="FH107" s="5"/>
      <c r="FI107" s="5"/>
      <c r="FJ107" s="5"/>
      <c r="FK107" s="5"/>
      <c r="FL107" s="5"/>
      <c r="FM107" s="5"/>
      <c r="FN107" s="5"/>
      <c r="FO107" s="5"/>
      <c r="FP107" s="5"/>
      <c r="FQ107" s="5"/>
      <c r="FR107" s="5"/>
      <c r="FS107" s="5"/>
      <c r="FT107" s="5"/>
      <c r="FU107" s="5"/>
      <c r="FV107" s="5"/>
      <c r="FW107" s="5"/>
      <c r="FX107" s="5"/>
      <c r="FY107" s="5"/>
      <c r="FZ107" s="5"/>
      <c r="GA107" s="5"/>
      <c r="GB107" s="5"/>
      <c r="GC107" s="5"/>
      <c r="GD107" s="5"/>
      <c r="GE107" s="5"/>
      <c r="GF107" s="5"/>
      <c r="GG107" s="5"/>
      <c r="GH107" s="5"/>
      <c r="GI107" s="5"/>
      <c r="GJ107" s="5"/>
      <c r="GK107" s="5"/>
      <c r="GL107" s="5"/>
      <c r="GM107" s="5"/>
      <c r="GN107" s="5"/>
      <c r="GO107" s="5"/>
      <c r="GP107" s="5"/>
      <c r="GQ107" s="5"/>
      <c r="GR107" s="5"/>
      <c r="GS107" s="5"/>
      <c r="GT107" s="5"/>
      <c r="GU107" s="5"/>
      <c r="GV107" s="5"/>
      <c r="GW107" s="5"/>
      <c r="GX107" s="5"/>
      <c r="GY107" s="5"/>
      <c r="GZ107" s="5"/>
      <c r="HA107" s="5"/>
      <c r="HB107" s="5"/>
      <c r="HC107" s="5"/>
      <c r="HD107" s="5"/>
      <c r="HE107" s="5"/>
      <c r="HF107" s="5"/>
      <c r="HG107" s="5"/>
      <c r="HH107" s="5"/>
      <c r="HI107" s="5"/>
      <c r="HJ107" s="5"/>
      <c r="HK107" s="5"/>
      <c r="HL107" s="5"/>
      <c r="HM107" s="5"/>
      <c r="HN107" s="5"/>
      <c r="HO107" s="5"/>
      <c r="HP107" s="5"/>
      <c r="HQ107" s="5"/>
      <c r="HR107" s="5"/>
      <c r="HS107" s="5"/>
      <c r="HT107" s="5"/>
      <c r="HU107" s="5"/>
      <c r="HV107" s="5"/>
      <c r="HW107" s="5"/>
      <c r="HX107" s="5"/>
      <c r="HY107" s="5"/>
      <c r="HZ107" s="5"/>
      <c r="IA107" s="5"/>
      <c r="IB107" s="5"/>
      <c r="IC107" s="5"/>
      <c r="ID107" s="5"/>
      <c r="IE107" s="5"/>
      <c r="IF107" s="5"/>
      <c r="IG107" s="5"/>
      <c r="IH107" s="5"/>
      <c r="II107" s="5"/>
      <c r="IJ107" s="5"/>
      <c r="IK107" s="5"/>
      <c r="IL107" s="5"/>
      <c r="IM107" s="5"/>
      <c r="IN107" s="5"/>
      <c r="IO107" s="5"/>
      <c r="IP107" s="5"/>
      <c r="IQ107" s="5"/>
      <c r="IR107" s="5"/>
      <c r="IS107" s="5"/>
      <c r="IT107" s="5"/>
      <c r="IU107" s="5"/>
      <c r="IV107" s="5"/>
      <c r="IW107" s="5"/>
      <c r="IX107" s="5"/>
      <c r="IY107" s="5"/>
      <c r="IZ107" s="5"/>
      <c r="JA107" s="5"/>
      <c r="JB107" s="5"/>
      <c r="JC107" s="5"/>
      <c r="JD107" s="5"/>
      <c r="JE107" s="5"/>
      <c r="JF107" s="5"/>
      <c r="JG107" s="5"/>
      <c r="JH107" s="5"/>
      <c r="JI107" s="5"/>
      <c r="JJ107" s="5"/>
      <c r="JK107" s="5"/>
      <c r="JL107" s="5"/>
      <c r="JM107" s="5"/>
      <c r="JN107" s="5"/>
      <c r="JO107" s="5"/>
      <c r="JP107" s="5"/>
      <c r="JQ107" s="5"/>
      <c r="JR107" s="5"/>
      <c r="JS107" s="5"/>
      <c r="JT107" s="5"/>
      <c r="JU107" s="5"/>
      <c r="JV107" s="5"/>
      <c r="JW107" s="5"/>
      <c r="JX107" s="5"/>
      <c r="JY107" s="5"/>
      <c r="JZ107" s="5"/>
      <c r="KA107" s="5"/>
      <c r="KB107" s="5"/>
      <c r="KC107" s="5"/>
      <c r="KD107" s="5"/>
      <c r="KE107" s="5"/>
      <c r="KF107" s="5"/>
      <c r="KG107" s="5"/>
      <c r="KH107" s="5"/>
      <c r="KI107" s="5"/>
      <c r="KJ107" s="5"/>
      <c r="KK107" s="5"/>
      <c r="KL107" s="5"/>
      <c r="KM107" s="5"/>
      <c r="KN107" s="5"/>
      <c r="KO107" s="5"/>
      <c r="KP107" s="5"/>
      <c r="KQ107" s="5"/>
      <c r="KR107" s="5"/>
      <c r="KS107" s="5"/>
      <c r="KT107" s="5"/>
      <c r="KU107" s="5"/>
      <c r="KV107" s="5"/>
      <c r="KW107" s="5"/>
      <c r="KX107" s="5"/>
      <c r="KY107" s="5"/>
      <c r="KZ107" s="5"/>
      <c r="LA107" s="5"/>
      <c r="LB107" s="5"/>
      <c r="LC107" s="5"/>
      <c r="LD107" s="5"/>
      <c r="LE107" s="5"/>
      <c r="LF107" s="5"/>
      <c r="LG107" s="5"/>
      <c r="LH107" s="5"/>
      <c r="LI107" s="5"/>
      <c r="LJ107" s="5"/>
      <c r="LK107" s="5"/>
      <c r="LL107" s="5"/>
      <c r="LM107" s="5"/>
      <c r="LN107" s="5"/>
      <c r="LO107" s="5"/>
      <c r="LP107" s="5"/>
      <c r="LQ107" s="5"/>
      <c r="LR107" s="5"/>
      <c r="LS107" s="5"/>
      <c r="LT107" s="5"/>
      <c r="LU107" s="5"/>
      <c r="LV107" s="5"/>
      <c r="LW107" s="5"/>
      <c r="LX107" s="5"/>
      <c r="LY107" s="5"/>
      <c r="LZ107" s="5"/>
      <c r="MA107" s="5"/>
      <c r="MB107" s="5"/>
      <c r="MC107" s="5"/>
      <c r="MD107" s="5"/>
      <c r="ME107" s="5"/>
      <c r="MF107" s="5"/>
      <c r="MG107" s="5"/>
      <c r="MH107" s="5"/>
      <c r="MI107" s="5"/>
      <c r="MJ107" s="5"/>
      <c r="MK107" s="5"/>
      <c r="ML107" s="5"/>
      <c r="MM107" s="5"/>
      <c r="MN107" s="5"/>
      <c r="MO107" s="5"/>
      <c r="MP107" s="5"/>
      <c r="MQ107" s="5"/>
      <c r="MR107" s="5"/>
      <c r="MS107" s="5"/>
      <c r="MT107" s="5"/>
      <c r="MU107" s="5"/>
      <c r="MV107" s="5"/>
      <c r="MW107" s="5"/>
      <c r="MX107" s="5"/>
      <c r="MY107" s="5"/>
      <c r="MZ107" s="5"/>
      <c r="NA107" s="5"/>
      <c r="NB107" s="5"/>
      <c r="NC107" s="5"/>
      <c r="ND107" s="5"/>
      <c r="NE107" s="5"/>
      <c r="NF107" s="5"/>
      <c r="NG107" s="5"/>
      <c r="NH107" s="5"/>
      <c r="NI107" s="5"/>
      <c r="NJ107" s="5"/>
      <c r="NK107" s="5"/>
      <c r="NL107" s="5"/>
      <c r="NM107" s="5"/>
      <c r="NN107" s="5"/>
      <c r="NO107" s="5"/>
      <c r="NP107" s="5"/>
      <c r="NQ107" s="5"/>
      <c r="NR107" s="5"/>
      <c r="NS107" s="5"/>
      <c r="NT107" s="5"/>
      <c r="NU107" s="5"/>
      <c r="NV107" s="5"/>
      <c r="NW107" s="5"/>
      <c r="NX107" s="5"/>
      <c r="NY107" s="5"/>
      <c r="NZ107" s="5"/>
      <c r="OA107" s="5"/>
      <c r="OB107" s="5"/>
      <c r="OC107" s="5"/>
      <c r="OD107" s="5"/>
      <c r="OE107" s="5"/>
      <c r="OF107" s="5"/>
      <c r="OG107" s="5"/>
      <c r="OH107" s="5"/>
      <c r="OI107" s="5"/>
      <c r="OJ107" s="5"/>
      <c r="OK107" s="5"/>
      <c r="OL107" s="5"/>
      <c r="OM107" s="5"/>
      <c r="ON107" s="5"/>
      <c r="OO107" s="5"/>
      <c r="OP107" s="5"/>
      <c r="OQ107" s="5"/>
      <c r="OR107" s="5"/>
      <c r="OS107" s="5"/>
      <c r="OT107" s="5"/>
      <c r="OU107" s="5"/>
      <c r="OV107" s="5"/>
      <c r="OW107" s="5"/>
      <c r="OX107" s="5"/>
      <c r="OY107" s="5"/>
      <c r="OZ107" s="5"/>
      <c r="PA107" s="5"/>
      <c r="PB107" s="5"/>
      <c r="PC107" s="5"/>
      <c r="PD107" s="5"/>
      <c r="PE107" s="5"/>
      <c r="PF107" s="5"/>
      <c r="PG107" s="5"/>
      <c r="PH107" s="5"/>
      <c r="PI107" s="5"/>
      <c r="PJ107" s="5"/>
      <c r="PK107" s="5"/>
      <c r="PL107" s="5"/>
      <c r="PM107" s="5"/>
      <c r="PN107" s="5"/>
      <c r="PO107" s="5"/>
      <c r="PP107" s="5"/>
      <c r="PQ107" s="5"/>
      <c r="PR107" s="5"/>
      <c r="PS107" s="5"/>
      <c r="PT107" s="5"/>
      <c r="PU107" s="5"/>
      <c r="PV107" s="5"/>
      <c r="PW107" s="5"/>
      <c r="PX107" s="5"/>
      <c r="PY107" s="5"/>
      <c r="PZ107" s="5"/>
      <c r="QA107" s="5"/>
      <c r="QB107" s="5"/>
      <c r="QC107" s="5"/>
      <c r="QD107" s="5"/>
      <c r="QE107" s="5"/>
      <c r="QF107" s="5"/>
      <c r="QG107" s="5"/>
      <c r="QH107" s="5"/>
      <c r="QI107" s="5"/>
      <c r="QJ107" s="5"/>
      <c r="QK107" s="5"/>
      <c r="QL107" s="5"/>
      <c r="QM107" s="5"/>
      <c r="QN107" s="5"/>
      <c r="QO107" s="5"/>
      <c r="QP107" s="5"/>
      <c r="QQ107" s="5"/>
      <c r="QR107" s="5"/>
      <c r="QS107" s="5"/>
      <c r="QT107" s="5"/>
      <c r="QU107" s="5"/>
      <c r="QV107" s="5"/>
      <c r="QW107" s="5"/>
      <c r="QX107" s="5"/>
      <c r="QY107" s="5"/>
      <c r="QZ107" s="5"/>
      <c r="RA107" s="5"/>
      <c r="RB107" s="5"/>
      <c r="RC107" s="5"/>
      <c r="RD107" s="5"/>
      <c r="RE107" s="5"/>
      <c r="RF107" s="5"/>
      <c r="RG107" s="5"/>
      <c r="RH107" s="5"/>
      <c r="RI107" s="5"/>
      <c r="RJ107" s="5"/>
      <c r="RK107" s="5"/>
      <c r="RL107" s="5"/>
      <c r="RM107" s="5"/>
      <c r="RN107" s="5"/>
      <c r="RO107" s="5"/>
      <c r="RP107" s="5"/>
      <c r="RQ107" s="5"/>
      <c r="RR107" s="5"/>
      <c r="RS107" s="5"/>
      <c r="RT107" s="5"/>
      <c r="RU107" s="5"/>
      <c r="RV107" s="5"/>
      <c r="RW107" s="5"/>
      <c r="RX107" s="5"/>
      <c r="RY107" s="5"/>
      <c r="RZ107" s="5"/>
      <c r="SA107" s="5"/>
      <c r="SB107" s="5"/>
      <c r="SC107" s="5"/>
      <c r="SD107" s="5"/>
      <c r="SE107" s="5"/>
      <c r="SF107" s="5"/>
      <c r="SG107" s="5"/>
      <c r="SH107" s="5"/>
      <c r="SI107" s="5"/>
      <c r="SJ107" s="5"/>
      <c r="SK107" s="5"/>
      <c r="SL107" s="5"/>
      <c r="SM107" s="5"/>
      <c r="SN107" s="5"/>
      <c r="SO107" s="5"/>
      <c r="SP107" s="5"/>
      <c r="SQ107" s="5"/>
      <c r="SR107" s="5"/>
      <c r="SS107" s="5"/>
      <c r="ST107" s="5"/>
      <c r="SU107" s="5"/>
      <c r="SV107" s="5"/>
      <c r="SW107" s="5"/>
      <c r="SX107" s="5"/>
      <c r="SY107" s="5"/>
      <c r="SZ107" s="5"/>
      <c r="TA107" s="5"/>
      <c r="TB107" s="5"/>
      <c r="TC107" s="5"/>
      <c r="TD107" s="5"/>
      <c r="TE107" s="5"/>
      <c r="TF107" s="5"/>
      <c r="TG107" s="5"/>
      <c r="TH107" s="5"/>
      <c r="TI107" s="5"/>
      <c r="TJ107" s="5"/>
      <c r="TK107" s="5"/>
      <c r="TL107" s="5"/>
      <c r="TM107" s="5"/>
      <c r="TN107" s="5"/>
      <c r="TO107" s="5"/>
      <c r="TP107" s="5"/>
      <c r="TQ107" s="5"/>
      <c r="TR107" s="5"/>
      <c r="TS107" s="5"/>
      <c r="TT107" s="5"/>
      <c r="TU107" s="5"/>
      <c r="TV107" s="5"/>
      <c r="TW107" s="5"/>
      <c r="TX107" s="5"/>
      <c r="TY107" s="5"/>
      <c r="TZ107" s="5"/>
      <c r="UA107" s="5"/>
      <c r="UB107" s="5"/>
      <c r="UC107" s="5"/>
      <c r="UD107" s="5"/>
      <c r="UE107" s="5"/>
      <c r="UF107" s="5"/>
      <c r="UG107" s="5"/>
      <c r="UH107" s="5"/>
      <c r="UI107" s="5"/>
      <c r="UJ107" s="5"/>
      <c r="UK107" s="5"/>
      <c r="UL107" s="5"/>
      <c r="UM107" s="5"/>
      <c r="UN107" s="5"/>
      <c r="UO107" s="5"/>
      <c r="UP107" s="5"/>
      <c r="UQ107" s="5"/>
      <c r="UR107" s="5"/>
      <c r="US107" s="5"/>
      <c r="UT107" s="5"/>
      <c r="UU107" s="5"/>
      <c r="UV107" s="5"/>
      <c r="UW107" s="5"/>
      <c r="UX107" s="5"/>
      <c r="UY107" s="5"/>
      <c r="UZ107" s="5"/>
      <c r="VA107" s="5"/>
      <c r="VB107" s="5"/>
      <c r="VC107" s="5"/>
      <c r="VD107" s="5"/>
      <c r="VE107" s="5"/>
      <c r="VF107" s="5"/>
      <c r="VG107" s="5"/>
      <c r="VH107" s="5"/>
      <c r="VI107" s="5"/>
      <c r="VJ107" s="5"/>
      <c r="VK107" s="5"/>
      <c r="VL107" s="5"/>
      <c r="VM107" s="5"/>
      <c r="VN107" s="5"/>
      <c r="VO107" s="5"/>
      <c r="VP107" s="5"/>
      <c r="VQ107" s="5"/>
      <c r="VR107" s="5"/>
      <c r="VS107" s="5"/>
      <c r="VT107" s="5"/>
      <c r="VU107" s="5"/>
      <c r="VV107" s="5"/>
      <c r="VW107" s="5"/>
      <c r="VX107" s="5"/>
      <c r="VY107" s="5"/>
      <c r="VZ107" s="5"/>
      <c r="WA107" s="5"/>
      <c r="WB107" s="5"/>
      <c r="WC107" s="5"/>
      <c r="WD107" s="5"/>
      <c r="WE107" s="5"/>
      <c r="WF107" s="5"/>
      <c r="WG107" s="5"/>
      <c r="WH107" s="5"/>
      <c r="WI107" s="5"/>
      <c r="WJ107" s="5"/>
      <c r="WK107" s="5"/>
      <c r="WL107" s="5"/>
      <c r="WM107" s="5"/>
      <c r="WN107" s="5"/>
      <c r="WO107" s="5"/>
      <c r="WP107" s="5"/>
      <c r="WQ107" s="5"/>
      <c r="WR107" s="5"/>
      <c r="WS107" s="5"/>
      <c r="WT107" s="5"/>
      <c r="WU107" s="5"/>
      <c r="WV107" s="5"/>
      <c r="WW107" s="5"/>
      <c r="WX107" s="5"/>
      <c r="WY107" s="5"/>
      <c r="WZ107" s="5"/>
      <c r="XA107" s="5"/>
      <c r="XB107" s="5"/>
      <c r="XC107" s="5"/>
      <c r="XD107" s="5"/>
      <c r="XE107" s="5"/>
      <c r="XF107" s="5"/>
      <c r="XG107" s="5"/>
      <c r="XH107" s="5"/>
      <c r="XI107" s="5"/>
      <c r="XJ107" s="5"/>
      <c r="XK107" s="5"/>
      <c r="XL107" s="5"/>
      <c r="XM107" s="5"/>
      <c r="XN107" s="5"/>
      <c r="XO107" s="5"/>
      <c r="XP107" s="5"/>
      <c r="XQ107" s="5"/>
      <c r="XR107" s="5"/>
      <c r="XS107" s="5"/>
      <c r="XT107" s="5"/>
      <c r="XU107" s="5"/>
      <c r="XV107" s="5"/>
      <c r="XW107" s="5"/>
    </row>
    <row r="108" spans="39:647" x14ac:dyDescent="0.45">
      <c r="AM108" s="5"/>
      <c r="AN108" s="5"/>
      <c r="AO108" s="5"/>
      <c r="AP108" s="5"/>
      <c r="AQ108" s="5"/>
      <c r="AR108" s="5"/>
      <c r="AS108" s="5"/>
      <c r="AT108" s="5"/>
      <c r="AU108" s="5"/>
      <c r="AV108" s="5"/>
      <c r="AW108" s="5"/>
      <c r="AX108" s="5"/>
      <c r="AY108" s="5"/>
      <c r="AZ108" s="5"/>
      <c r="BA108" s="5"/>
      <c r="BB108" s="5"/>
      <c r="BC108" s="5"/>
      <c r="BD108" s="5"/>
      <c r="BE108" s="5"/>
      <c r="BF108" s="5"/>
      <c r="BG108" s="5"/>
      <c r="BH108" s="5"/>
      <c r="BI108" s="5"/>
      <c r="BJ108" s="5"/>
      <c r="BK108" s="5"/>
      <c r="BL108" s="5"/>
      <c r="BM108" s="5"/>
      <c r="BN108" s="5"/>
      <c r="BO108" s="5"/>
      <c r="BP108" s="5"/>
      <c r="BQ108" s="5"/>
      <c r="BR108" s="5"/>
      <c r="BS108" s="5"/>
      <c r="BT108" s="5"/>
      <c r="BU108" s="5"/>
      <c r="BV108" s="5"/>
      <c r="BW108" s="5"/>
      <c r="BX108" s="5"/>
      <c r="BY108" s="5"/>
      <c r="BZ108" s="5"/>
      <c r="CA108" s="5"/>
      <c r="CB108" s="5"/>
      <c r="CC108" s="5"/>
      <c r="CD108" s="5"/>
      <c r="CE108" s="5"/>
      <c r="CF108" s="5"/>
      <c r="CG108" s="5"/>
      <c r="CH108" s="5"/>
      <c r="CI108" s="5"/>
      <c r="CJ108" s="5"/>
      <c r="CK108" s="5"/>
      <c r="CL108" s="5"/>
      <c r="CM108" s="5"/>
      <c r="CN108" s="5"/>
      <c r="CO108" s="5"/>
      <c r="CP108" s="5"/>
      <c r="CQ108" s="5"/>
      <c r="CR108" s="5"/>
      <c r="CS108" s="5"/>
      <c r="CT108" s="5"/>
      <c r="CU108" s="5"/>
      <c r="CV108" s="5"/>
      <c r="CW108" s="5"/>
      <c r="CX108" s="5"/>
      <c r="CY108" s="5"/>
      <c r="CZ108" s="5"/>
      <c r="DA108" s="5"/>
      <c r="DB108" s="5"/>
      <c r="DC108" s="5"/>
      <c r="DD108" s="5"/>
      <c r="DE108" s="5"/>
      <c r="DF108" s="5"/>
      <c r="DG108" s="5"/>
      <c r="DH108" s="5"/>
      <c r="DI108" s="5"/>
      <c r="DJ108" s="5"/>
      <c r="DK108" s="5"/>
      <c r="DL108" s="5"/>
      <c r="DM108" s="5"/>
      <c r="DN108" s="5"/>
      <c r="DO108" s="5"/>
      <c r="DP108" s="5"/>
      <c r="DQ108" s="5"/>
      <c r="DR108" s="5"/>
      <c r="DS108" s="5"/>
      <c r="DT108" s="5"/>
      <c r="DU108" s="5"/>
      <c r="DV108" s="5"/>
      <c r="DW108" s="5"/>
      <c r="DX108" s="5"/>
      <c r="DY108" s="5"/>
      <c r="DZ108" s="5"/>
      <c r="EA108" s="5"/>
      <c r="EB108" s="5"/>
      <c r="EC108" s="5"/>
      <c r="ED108" s="5"/>
      <c r="EE108" s="5"/>
      <c r="EF108" s="5"/>
      <c r="EG108" s="5"/>
      <c r="EH108" s="5"/>
      <c r="EI108" s="5"/>
      <c r="EJ108" s="5"/>
      <c r="EK108" s="5"/>
      <c r="EL108" s="5"/>
      <c r="EM108" s="5"/>
      <c r="EN108" s="5"/>
      <c r="EO108" s="5"/>
      <c r="EP108" s="5"/>
      <c r="EQ108" s="5"/>
      <c r="ER108" s="5"/>
      <c r="ES108" s="5"/>
      <c r="ET108" s="5"/>
      <c r="EU108" s="5"/>
      <c r="EV108" s="5"/>
      <c r="EW108" s="5"/>
      <c r="EX108" s="5"/>
      <c r="EY108" s="5"/>
      <c r="EZ108" s="5"/>
      <c r="FA108" s="5"/>
      <c r="FB108" s="5"/>
      <c r="FC108" s="5"/>
      <c r="FD108" s="5"/>
      <c r="FE108" s="5"/>
      <c r="FF108" s="5"/>
      <c r="FG108" s="5"/>
      <c r="FH108" s="5"/>
      <c r="FI108" s="5"/>
      <c r="FJ108" s="5"/>
      <c r="FK108" s="5"/>
      <c r="FL108" s="5"/>
      <c r="FM108" s="5"/>
      <c r="FN108" s="5"/>
      <c r="FO108" s="5"/>
      <c r="FP108" s="5"/>
      <c r="FQ108" s="5"/>
      <c r="FR108" s="5"/>
      <c r="FS108" s="5"/>
      <c r="FT108" s="5"/>
      <c r="FU108" s="5"/>
      <c r="FV108" s="5"/>
      <c r="FW108" s="5"/>
      <c r="FX108" s="5"/>
      <c r="FY108" s="5"/>
      <c r="FZ108" s="5"/>
      <c r="GA108" s="5"/>
      <c r="GB108" s="5"/>
      <c r="GC108" s="5"/>
      <c r="GD108" s="5"/>
      <c r="GE108" s="5"/>
      <c r="GF108" s="5"/>
      <c r="GG108" s="5"/>
      <c r="GH108" s="5"/>
      <c r="GI108" s="5"/>
      <c r="GJ108" s="5"/>
      <c r="GK108" s="5"/>
      <c r="GL108" s="5"/>
      <c r="GM108" s="5"/>
      <c r="GN108" s="5"/>
      <c r="GO108" s="5"/>
      <c r="GP108" s="5"/>
      <c r="GQ108" s="5"/>
      <c r="GR108" s="5"/>
      <c r="GS108" s="5"/>
      <c r="GT108" s="5"/>
      <c r="GU108" s="5"/>
      <c r="GV108" s="5"/>
      <c r="GW108" s="5"/>
      <c r="GX108" s="5"/>
      <c r="GY108" s="5"/>
      <c r="GZ108" s="5"/>
      <c r="HA108" s="5"/>
      <c r="HB108" s="5"/>
      <c r="HC108" s="5"/>
      <c r="HD108" s="5"/>
      <c r="HE108" s="5"/>
      <c r="HF108" s="5"/>
      <c r="HG108" s="5"/>
      <c r="HH108" s="5"/>
      <c r="HI108" s="5"/>
      <c r="HJ108" s="5"/>
      <c r="HK108" s="5"/>
      <c r="HL108" s="5"/>
      <c r="HM108" s="5"/>
      <c r="HN108" s="5"/>
      <c r="HO108" s="5"/>
      <c r="HP108" s="5"/>
      <c r="HQ108" s="5"/>
      <c r="HR108" s="5"/>
      <c r="HS108" s="5"/>
      <c r="HT108" s="5"/>
      <c r="HU108" s="5"/>
      <c r="HV108" s="5"/>
      <c r="HW108" s="5"/>
      <c r="HX108" s="5"/>
      <c r="HY108" s="5"/>
      <c r="HZ108" s="5"/>
      <c r="IA108" s="5"/>
      <c r="IB108" s="5"/>
      <c r="IC108" s="5"/>
      <c r="ID108" s="5"/>
      <c r="IE108" s="5"/>
      <c r="IF108" s="5"/>
      <c r="IG108" s="5"/>
      <c r="IH108" s="5"/>
      <c r="II108" s="5"/>
      <c r="IJ108" s="5"/>
      <c r="IK108" s="5"/>
      <c r="IL108" s="5"/>
      <c r="IM108" s="5"/>
      <c r="IN108" s="5"/>
      <c r="IO108" s="5"/>
      <c r="IP108" s="5"/>
      <c r="IQ108" s="5"/>
      <c r="IR108" s="5"/>
      <c r="IS108" s="5"/>
      <c r="IT108" s="5"/>
      <c r="IU108" s="5"/>
      <c r="IV108" s="5"/>
      <c r="IW108" s="5"/>
      <c r="IX108" s="5"/>
      <c r="IY108" s="5"/>
      <c r="IZ108" s="5"/>
      <c r="JA108" s="5"/>
      <c r="JB108" s="5"/>
      <c r="JC108" s="5"/>
      <c r="JD108" s="5"/>
      <c r="JE108" s="5"/>
      <c r="JF108" s="5"/>
      <c r="JG108" s="5"/>
      <c r="JH108" s="5"/>
      <c r="JI108" s="5"/>
      <c r="JJ108" s="5"/>
      <c r="JK108" s="5"/>
      <c r="JL108" s="5"/>
      <c r="JM108" s="5"/>
      <c r="JN108" s="5"/>
      <c r="JO108" s="5"/>
      <c r="JP108" s="5"/>
      <c r="JQ108" s="5"/>
      <c r="JR108" s="5"/>
      <c r="JS108" s="5"/>
      <c r="JT108" s="5"/>
      <c r="JU108" s="5"/>
      <c r="JV108" s="5"/>
      <c r="JW108" s="5"/>
      <c r="JX108" s="5"/>
      <c r="JY108" s="5"/>
      <c r="JZ108" s="5"/>
      <c r="KA108" s="5"/>
      <c r="KB108" s="5"/>
      <c r="KC108" s="5"/>
      <c r="KD108" s="5"/>
      <c r="KE108" s="5"/>
      <c r="KF108" s="5"/>
      <c r="KG108" s="5"/>
      <c r="KH108" s="5"/>
      <c r="KI108" s="5"/>
      <c r="KJ108" s="5"/>
      <c r="KK108" s="5"/>
      <c r="KL108" s="5"/>
      <c r="KM108" s="5"/>
      <c r="KN108" s="5"/>
      <c r="KO108" s="5"/>
      <c r="KP108" s="5"/>
      <c r="KQ108" s="5"/>
      <c r="KR108" s="5"/>
      <c r="KS108" s="5"/>
      <c r="KT108" s="5"/>
      <c r="KU108" s="5"/>
      <c r="KV108" s="5"/>
      <c r="KW108" s="5"/>
      <c r="KX108" s="5"/>
      <c r="KY108" s="5"/>
      <c r="KZ108" s="5"/>
      <c r="LA108" s="5"/>
      <c r="LB108" s="5"/>
      <c r="LC108" s="5"/>
      <c r="LD108" s="5"/>
      <c r="LE108" s="5"/>
      <c r="LF108" s="5"/>
      <c r="LG108" s="5"/>
      <c r="LH108" s="5"/>
      <c r="LI108" s="5"/>
      <c r="LJ108" s="5"/>
      <c r="LK108" s="5"/>
      <c r="LL108" s="5"/>
      <c r="LM108" s="5"/>
      <c r="LN108" s="5"/>
      <c r="LO108" s="5"/>
      <c r="LP108" s="5"/>
      <c r="LQ108" s="5"/>
      <c r="LR108" s="5"/>
      <c r="LS108" s="5"/>
      <c r="LT108" s="5"/>
      <c r="LU108" s="5"/>
      <c r="LV108" s="5"/>
      <c r="LW108" s="5"/>
      <c r="LX108" s="5"/>
      <c r="LY108" s="5"/>
      <c r="LZ108" s="5"/>
      <c r="MA108" s="5"/>
      <c r="MB108" s="5"/>
      <c r="MC108" s="5"/>
      <c r="MD108" s="5"/>
      <c r="ME108" s="5"/>
      <c r="MF108" s="5"/>
      <c r="MG108" s="5"/>
      <c r="MH108" s="5"/>
      <c r="MI108" s="5"/>
      <c r="MJ108" s="5"/>
      <c r="MK108" s="5"/>
      <c r="ML108" s="5"/>
      <c r="MM108" s="5"/>
      <c r="MN108" s="5"/>
      <c r="MO108" s="5"/>
      <c r="MP108" s="5"/>
      <c r="MQ108" s="5"/>
      <c r="MR108" s="5"/>
      <c r="MS108" s="5"/>
      <c r="MT108" s="5"/>
      <c r="MU108" s="5"/>
      <c r="MV108" s="5"/>
      <c r="MW108" s="5"/>
      <c r="MX108" s="5"/>
      <c r="MY108" s="5"/>
      <c r="MZ108" s="5"/>
      <c r="NA108" s="5"/>
      <c r="NB108" s="5"/>
      <c r="NC108" s="5"/>
      <c r="ND108" s="5"/>
      <c r="NE108" s="5"/>
      <c r="NF108" s="5"/>
      <c r="NG108" s="5"/>
      <c r="NH108" s="5"/>
      <c r="NI108" s="5"/>
      <c r="NJ108" s="5"/>
      <c r="NK108" s="5"/>
      <c r="NL108" s="5"/>
      <c r="NM108" s="5"/>
      <c r="NN108" s="5"/>
      <c r="NO108" s="5"/>
      <c r="NP108" s="5"/>
      <c r="NQ108" s="5"/>
      <c r="NR108" s="5"/>
      <c r="NS108" s="5"/>
      <c r="NT108" s="5"/>
      <c r="NU108" s="5"/>
      <c r="NV108" s="5"/>
      <c r="NW108" s="5"/>
      <c r="NX108" s="5"/>
      <c r="NY108" s="5"/>
      <c r="NZ108" s="5"/>
      <c r="OA108" s="5"/>
      <c r="OB108" s="5"/>
      <c r="OC108" s="5"/>
      <c r="OD108" s="5"/>
      <c r="OE108" s="5"/>
      <c r="OF108" s="5"/>
      <c r="OG108" s="5"/>
      <c r="OH108" s="5"/>
      <c r="OI108" s="5"/>
      <c r="OJ108" s="5"/>
      <c r="OK108" s="5"/>
      <c r="OL108" s="5"/>
      <c r="OM108" s="5"/>
      <c r="ON108" s="5"/>
      <c r="OO108" s="5"/>
      <c r="OP108" s="5"/>
      <c r="OQ108" s="5"/>
      <c r="OR108" s="5"/>
      <c r="OS108" s="5"/>
      <c r="OT108" s="5"/>
      <c r="OU108" s="5"/>
      <c r="OV108" s="5"/>
      <c r="OW108" s="5"/>
      <c r="OX108" s="5"/>
      <c r="OY108" s="5"/>
      <c r="OZ108" s="5"/>
      <c r="PA108" s="5"/>
      <c r="PB108" s="5"/>
      <c r="PC108" s="5"/>
      <c r="PD108" s="5"/>
      <c r="PE108" s="5"/>
      <c r="PF108" s="5"/>
      <c r="PG108" s="5"/>
      <c r="PH108" s="5"/>
      <c r="PI108" s="5"/>
      <c r="PJ108" s="5"/>
      <c r="PK108" s="5"/>
      <c r="PL108" s="5"/>
      <c r="PM108" s="5"/>
      <c r="PN108" s="5"/>
      <c r="PO108" s="5"/>
      <c r="PP108" s="5"/>
      <c r="PQ108" s="5"/>
      <c r="PR108" s="5"/>
      <c r="PS108" s="5"/>
      <c r="PT108" s="5"/>
      <c r="PU108" s="5"/>
      <c r="PV108" s="5"/>
      <c r="PW108" s="5"/>
      <c r="PX108" s="5"/>
      <c r="PY108" s="5"/>
      <c r="PZ108" s="5"/>
      <c r="QA108" s="5"/>
      <c r="QB108" s="5"/>
      <c r="QC108" s="5"/>
      <c r="QD108" s="5"/>
      <c r="QE108" s="5"/>
      <c r="QF108" s="5"/>
      <c r="QG108" s="5"/>
      <c r="QH108" s="5"/>
      <c r="QI108" s="5"/>
      <c r="QJ108" s="5"/>
      <c r="QK108" s="5"/>
      <c r="QL108" s="5"/>
      <c r="QM108" s="5"/>
      <c r="QN108" s="5"/>
      <c r="QO108" s="5"/>
      <c r="QP108" s="5"/>
      <c r="QQ108" s="5"/>
      <c r="QR108" s="5"/>
      <c r="QS108" s="5"/>
      <c r="QT108" s="5"/>
      <c r="QU108" s="5"/>
      <c r="QV108" s="5"/>
      <c r="QW108" s="5"/>
      <c r="QX108" s="5"/>
      <c r="QY108" s="5"/>
      <c r="QZ108" s="5"/>
      <c r="RA108" s="5"/>
      <c r="RB108" s="5"/>
      <c r="RC108" s="5"/>
      <c r="RD108" s="5"/>
      <c r="RE108" s="5"/>
      <c r="RF108" s="5"/>
      <c r="RG108" s="5"/>
      <c r="RH108" s="5"/>
      <c r="RI108" s="5"/>
      <c r="RJ108" s="5"/>
      <c r="RK108" s="5"/>
      <c r="RL108" s="5"/>
      <c r="RM108" s="5"/>
      <c r="RN108" s="5"/>
      <c r="RO108" s="5"/>
      <c r="RP108" s="5"/>
      <c r="RQ108" s="5"/>
      <c r="RR108" s="5"/>
      <c r="RS108" s="5"/>
      <c r="RT108" s="5"/>
      <c r="RU108" s="5"/>
      <c r="RV108" s="5"/>
      <c r="RW108" s="5"/>
      <c r="RX108" s="5"/>
      <c r="RY108" s="5"/>
      <c r="RZ108" s="5"/>
      <c r="SA108" s="5"/>
      <c r="SB108" s="5"/>
      <c r="SC108" s="5"/>
      <c r="SD108" s="5"/>
      <c r="SE108" s="5"/>
      <c r="SF108" s="5"/>
      <c r="SG108" s="5"/>
      <c r="SH108" s="5"/>
      <c r="SI108" s="5"/>
      <c r="SJ108" s="5"/>
      <c r="SK108" s="5"/>
      <c r="SL108" s="5"/>
      <c r="SM108" s="5"/>
      <c r="SN108" s="5"/>
      <c r="SO108" s="5"/>
      <c r="SP108" s="5"/>
      <c r="SQ108" s="5"/>
      <c r="SR108" s="5"/>
      <c r="SS108" s="5"/>
      <c r="ST108" s="5"/>
      <c r="SU108" s="5"/>
      <c r="SV108" s="5"/>
      <c r="SW108" s="5"/>
      <c r="SX108" s="5"/>
      <c r="SY108" s="5"/>
      <c r="SZ108" s="5"/>
      <c r="TA108" s="5"/>
      <c r="TB108" s="5"/>
      <c r="TC108" s="5"/>
      <c r="TD108" s="5"/>
      <c r="TE108" s="5"/>
      <c r="TF108" s="5"/>
      <c r="TG108" s="5"/>
      <c r="TH108" s="5"/>
      <c r="TI108" s="5"/>
      <c r="TJ108" s="5"/>
      <c r="TK108" s="5"/>
      <c r="TL108" s="5"/>
      <c r="TM108" s="5"/>
      <c r="TN108" s="5"/>
      <c r="TO108" s="5"/>
      <c r="TP108" s="5"/>
      <c r="TQ108" s="5"/>
      <c r="TR108" s="5"/>
      <c r="TS108" s="5"/>
      <c r="TT108" s="5"/>
      <c r="TU108" s="5"/>
      <c r="TV108" s="5"/>
      <c r="TW108" s="5"/>
      <c r="TX108" s="5"/>
      <c r="TY108" s="5"/>
      <c r="TZ108" s="5"/>
      <c r="UA108" s="5"/>
      <c r="UB108" s="5"/>
      <c r="UC108" s="5"/>
      <c r="UD108" s="5"/>
      <c r="UE108" s="5"/>
      <c r="UF108" s="5"/>
      <c r="UG108" s="5"/>
      <c r="UH108" s="5"/>
      <c r="UI108" s="5"/>
      <c r="UJ108" s="5"/>
      <c r="UK108" s="5"/>
      <c r="UL108" s="5"/>
      <c r="UM108" s="5"/>
      <c r="UN108" s="5"/>
      <c r="UO108" s="5"/>
      <c r="UP108" s="5"/>
      <c r="UQ108" s="5"/>
      <c r="UR108" s="5"/>
      <c r="US108" s="5"/>
      <c r="UT108" s="5"/>
      <c r="UU108" s="5"/>
      <c r="UV108" s="5"/>
      <c r="UW108" s="5"/>
      <c r="UX108" s="5"/>
      <c r="UY108" s="5"/>
      <c r="UZ108" s="5"/>
      <c r="VA108" s="5"/>
      <c r="VB108" s="5"/>
      <c r="VC108" s="5"/>
      <c r="VD108" s="5"/>
      <c r="VE108" s="5"/>
      <c r="VF108" s="5"/>
      <c r="VG108" s="5"/>
      <c r="VH108" s="5"/>
      <c r="VI108" s="5"/>
      <c r="VJ108" s="5"/>
      <c r="VK108" s="5"/>
      <c r="VL108" s="5"/>
      <c r="VM108" s="5"/>
      <c r="VN108" s="5"/>
      <c r="VO108" s="5"/>
      <c r="VP108" s="5"/>
      <c r="VQ108" s="5"/>
      <c r="VR108" s="5"/>
      <c r="VS108" s="5"/>
      <c r="VT108" s="5"/>
      <c r="VU108" s="5"/>
      <c r="VV108" s="5"/>
      <c r="VW108" s="5"/>
      <c r="VX108" s="5"/>
      <c r="VY108" s="5"/>
      <c r="VZ108" s="5"/>
      <c r="WA108" s="5"/>
      <c r="WB108" s="5"/>
      <c r="WC108" s="5"/>
      <c r="WD108" s="5"/>
      <c r="WE108" s="5"/>
      <c r="WF108" s="5"/>
      <c r="WG108" s="5"/>
      <c r="WH108" s="5"/>
      <c r="WI108" s="5"/>
      <c r="WJ108" s="5"/>
      <c r="WK108" s="5"/>
      <c r="WL108" s="5"/>
      <c r="WM108" s="5"/>
      <c r="WN108" s="5"/>
      <c r="WO108" s="5"/>
      <c r="WP108" s="5"/>
      <c r="WQ108" s="5"/>
      <c r="WR108" s="5"/>
      <c r="WS108" s="5"/>
      <c r="WT108" s="5"/>
      <c r="WU108" s="5"/>
      <c r="WV108" s="5"/>
      <c r="WW108" s="5"/>
      <c r="WX108" s="5"/>
      <c r="WY108" s="5"/>
      <c r="WZ108" s="5"/>
      <c r="XA108" s="5"/>
      <c r="XB108" s="5"/>
      <c r="XC108" s="5"/>
      <c r="XD108" s="5"/>
      <c r="XE108" s="5"/>
      <c r="XF108" s="5"/>
      <c r="XG108" s="5"/>
      <c r="XH108" s="5"/>
      <c r="XI108" s="5"/>
      <c r="XJ108" s="5"/>
      <c r="XK108" s="5"/>
      <c r="XL108" s="5"/>
      <c r="XM108" s="5"/>
      <c r="XN108" s="5"/>
      <c r="XO108" s="5"/>
      <c r="XP108" s="5"/>
      <c r="XQ108" s="5"/>
      <c r="XR108" s="5"/>
      <c r="XS108" s="5"/>
      <c r="XT108" s="5"/>
      <c r="XU108" s="5"/>
      <c r="XV108" s="5"/>
      <c r="XW108" s="5"/>
    </row>
    <row r="109" spans="39:647" x14ac:dyDescent="0.45">
      <c r="AM109" s="5"/>
      <c r="AN109" s="5"/>
      <c r="AO109" s="5"/>
      <c r="AP109" s="5"/>
      <c r="AQ109" s="5"/>
      <c r="AR109" s="5"/>
      <c r="AS109" s="5"/>
      <c r="AT109" s="5"/>
      <c r="AU109" s="5"/>
      <c r="AV109" s="5"/>
      <c r="AW109" s="5"/>
      <c r="AX109" s="5"/>
      <c r="AY109" s="5"/>
      <c r="AZ109" s="5"/>
      <c r="BA109" s="5"/>
      <c r="BB109" s="5"/>
      <c r="BC109" s="5"/>
      <c r="BD109" s="5"/>
      <c r="BE109" s="5"/>
      <c r="BF109" s="5"/>
      <c r="BG109" s="5"/>
      <c r="BH109" s="5"/>
      <c r="BI109" s="5"/>
      <c r="BJ109" s="5"/>
      <c r="BK109" s="5"/>
      <c r="BL109" s="5"/>
      <c r="BM109" s="5"/>
      <c r="BN109" s="5"/>
      <c r="BO109" s="5"/>
      <c r="BP109" s="5"/>
      <c r="BQ109" s="5"/>
      <c r="BR109" s="5"/>
      <c r="BS109" s="5"/>
      <c r="BT109" s="5"/>
      <c r="BU109" s="5"/>
      <c r="BV109" s="5"/>
      <c r="BW109" s="5"/>
      <c r="BX109" s="5"/>
      <c r="BY109" s="5"/>
      <c r="BZ109" s="5"/>
      <c r="CA109" s="5"/>
      <c r="CB109" s="5"/>
      <c r="CC109" s="5"/>
      <c r="CD109" s="5"/>
      <c r="CE109" s="5"/>
      <c r="CF109" s="5"/>
      <c r="CG109" s="5"/>
      <c r="CH109" s="5"/>
      <c r="CI109" s="5"/>
      <c r="CJ109" s="5"/>
      <c r="CK109" s="5"/>
      <c r="CL109" s="5"/>
      <c r="CM109" s="5"/>
      <c r="CN109" s="5"/>
      <c r="CO109" s="5"/>
      <c r="CP109" s="5"/>
      <c r="CQ109" s="5"/>
      <c r="CR109" s="5"/>
      <c r="CS109" s="5"/>
      <c r="CT109" s="5"/>
      <c r="CU109" s="5"/>
      <c r="CV109" s="5"/>
      <c r="CW109" s="5"/>
      <c r="CX109" s="5"/>
      <c r="CY109" s="5"/>
      <c r="CZ109" s="5"/>
      <c r="DA109" s="5"/>
      <c r="DB109" s="5"/>
      <c r="DC109" s="5"/>
      <c r="DD109" s="5"/>
      <c r="DE109" s="5"/>
      <c r="DF109" s="5"/>
      <c r="DG109" s="5"/>
      <c r="DH109" s="5"/>
      <c r="DI109" s="5"/>
      <c r="DJ109" s="5"/>
      <c r="DK109" s="5"/>
      <c r="DL109" s="5"/>
      <c r="DM109" s="5"/>
      <c r="DN109" s="5"/>
      <c r="DO109" s="5"/>
      <c r="DP109" s="5"/>
      <c r="DQ109" s="5"/>
      <c r="DR109" s="5"/>
      <c r="DS109" s="5"/>
      <c r="DT109" s="5"/>
      <c r="DU109" s="5"/>
      <c r="DV109" s="5"/>
      <c r="DW109" s="5"/>
      <c r="DX109" s="5"/>
      <c r="DY109" s="5"/>
      <c r="DZ109" s="5"/>
      <c r="EA109" s="5"/>
      <c r="EB109" s="5"/>
      <c r="EC109" s="5"/>
      <c r="ED109" s="5"/>
      <c r="EE109" s="5"/>
      <c r="EF109" s="5"/>
      <c r="EG109" s="5"/>
      <c r="EH109" s="5"/>
      <c r="EI109" s="5"/>
      <c r="EJ109" s="5"/>
      <c r="EK109" s="5"/>
      <c r="EL109" s="5"/>
      <c r="EM109" s="5"/>
      <c r="EN109" s="5"/>
      <c r="EO109" s="5"/>
      <c r="EP109" s="5"/>
      <c r="EQ109" s="5"/>
      <c r="ER109" s="5"/>
      <c r="ES109" s="5"/>
      <c r="ET109" s="5"/>
      <c r="EU109" s="5"/>
      <c r="EV109" s="5"/>
      <c r="EW109" s="5"/>
      <c r="EX109" s="5"/>
      <c r="EY109" s="5"/>
      <c r="EZ109" s="5"/>
      <c r="FA109" s="5"/>
      <c r="FB109" s="5"/>
      <c r="FC109" s="5"/>
      <c r="FD109" s="5"/>
      <c r="FE109" s="5"/>
      <c r="FF109" s="5"/>
      <c r="FG109" s="5"/>
      <c r="FH109" s="5"/>
      <c r="FI109" s="5"/>
      <c r="FJ109" s="5"/>
      <c r="FK109" s="5"/>
      <c r="FL109" s="5"/>
      <c r="FM109" s="5"/>
      <c r="FN109" s="5"/>
      <c r="FO109" s="5"/>
      <c r="FP109" s="5"/>
      <c r="FQ109" s="5"/>
      <c r="FR109" s="5"/>
      <c r="FS109" s="5"/>
      <c r="FT109" s="5"/>
      <c r="FU109" s="5"/>
      <c r="FV109" s="5"/>
      <c r="FW109" s="5"/>
      <c r="FX109" s="5"/>
      <c r="FY109" s="5"/>
      <c r="FZ109" s="5"/>
      <c r="GA109" s="5"/>
      <c r="GB109" s="5"/>
      <c r="GC109" s="5"/>
      <c r="GD109" s="5"/>
      <c r="GE109" s="5"/>
      <c r="GF109" s="5"/>
      <c r="GG109" s="5"/>
      <c r="GH109" s="5"/>
      <c r="GI109" s="5"/>
      <c r="GJ109" s="5"/>
      <c r="GK109" s="5"/>
      <c r="GL109" s="5"/>
      <c r="GM109" s="5"/>
      <c r="GN109" s="5"/>
      <c r="GO109" s="5"/>
      <c r="GP109" s="5"/>
      <c r="GQ109" s="5"/>
      <c r="GR109" s="5"/>
      <c r="GS109" s="5"/>
      <c r="GT109" s="5"/>
      <c r="GU109" s="5"/>
      <c r="GV109" s="5"/>
      <c r="GW109" s="5"/>
      <c r="GX109" s="5"/>
      <c r="GY109" s="5"/>
      <c r="GZ109" s="5"/>
      <c r="HA109" s="5"/>
      <c r="HB109" s="5"/>
      <c r="HC109" s="5"/>
      <c r="HD109" s="5"/>
      <c r="HE109" s="5"/>
      <c r="HF109" s="5"/>
      <c r="HG109" s="5"/>
      <c r="HH109" s="5"/>
      <c r="HI109" s="5"/>
      <c r="HJ109" s="5"/>
      <c r="HK109" s="5"/>
      <c r="HL109" s="5"/>
      <c r="HM109" s="5"/>
      <c r="HN109" s="5"/>
      <c r="HO109" s="5"/>
      <c r="HP109" s="5"/>
      <c r="HQ109" s="5"/>
      <c r="HR109" s="5"/>
      <c r="HS109" s="5"/>
      <c r="HT109" s="5"/>
      <c r="HU109" s="5"/>
      <c r="HV109" s="5"/>
      <c r="HW109" s="5"/>
      <c r="HX109" s="5"/>
      <c r="HY109" s="5"/>
      <c r="HZ109" s="5"/>
      <c r="IA109" s="5"/>
      <c r="IB109" s="5"/>
      <c r="IC109" s="5"/>
      <c r="ID109" s="5"/>
      <c r="IE109" s="5"/>
      <c r="IF109" s="5"/>
      <c r="IG109" s="5"/>
      <c r="IH109" s="5"/>
      <c r="II109" s="5"/>
      <c r="IJ109" s="5"/>
      <c r="IK109" s="5"/>
      <c r="IL109" s="5"/>
      <c r="IM109" s="5"/>
      <c r="IN109" s="5"/>
      <c r="IO109" s="5"/>
      <c r="IP109" s="5"/>
      <c r="IQ109" s="5"/>
      <c r="IR109" s="5"/>
      <c r="IS109" s="5"/>
      <c r="IT109" s="5"/>
      <c r="IU109" s="5"/>
      <c r="IV109" s="5"/>
      <c r="IW109" s="5"/>
      <c r="IX109" s="5"/>
      <c r="IY109" s="5"/>
      <c r="IZ109" s="5"/>
      <c r="JA109" s="5"/>
      <c r="JB109" s="5"/>
      <c r="JC109" s="5"/>
      <c r="JD109" s="5"/>
      <c r="JE109" s="5"/>
      <c r="JF109" s="5"/>
      <c r="JG109" s="5"/>
      <c r="JH109" s="5"/>
      <c r="JI109" s="5"/>
      <c r="JJ109" s="5"/>
      <c r="JK109" s="5"/>
      <c r="JL109" s="5"/>
      <c r="JM109" s="5"/>
      <c r="JN109" s="5"/>
      <c r="JO109" s="5"/>
      <c r="JP109" s="5"/>
      <c r="JQ109" s="5"/>
      <c r="JR109" s="5"/>
      <c r="JS109" s="5"/>
      <c r="JT109" s="5"/>
      <c r="JU109" s="5"/>
      <c r="JV109" s="5"/>
      <c r="JW109" s="5"/>
      <c r="JX109" s="5"/>
      <c r="JY109" s="5"/>
      <c r="JZ109" s="5"/>
      <c r="KA109" s="5"/>
      <c r="KB109" s="5"/>
      <c r="KC109" s="5"/>
      <c r="KD109" s="5"/>
      <c r="KE109" s="5"/>
      <c r="KF109" s="5"/>
      <c r="KG109" s="5"/>
      <c r="KH109" s="5"/>
      <c r="KI109" s="5"/>
      <c r="KJ109" s="5"/>
      <c r="KK109" s="5"/>
      <c r="KL109" s="5"/>
      <c r="KM109" s="5"/>
      <c r="KN109" s="5"/>
      <c r="KO109" s="5"/>
      <c r="KP109" s="5"/>
      <c r="KQ109" s="5"/>
      <c r="KR109" s="5"/>
      <c r="KS109" s="5"/>
      <c r="KT109" s="5"/>
      <c r="KU109" s="5"/>
      <c r="KV109" s="5"/>
      <c r="KW109" s="5"/>
      <c r="KX109" s="5"/>
      <c r="KY109" s="5"/>
      <c r="KZ109" s="5"/>
      <c r="LA109" s="5"/>
      <c r="LB109" s="5"/>
      <c r="LC109" s="5"/>
      <c r="LD109" s="5"/>
      <c r="LE109" s="5"/>
      <c r="LF109" s="5"/>
      <c r="LG109" s="5"/>
      <c r="LH109" s="5"/>
      <c r="LI109" s="5"/>
      <c r="LJ109" s="5"/>
      <c r="LK109" s="5"/>
      <c r="LL109" s="5"/>
      <c r="LM109" s="5"/>
      <c r="LN109" s="5"/>
      <c r="LO109" s="5"/>
      <c r="LP109" s="5"/>
      <c r="LQ109" s="5"/>
      <c r="LR109" s="5"/>
      <c r="LS109" s="5"/>
      <c r="LT109" s="5"/>
      <c r="LU109" s="5"/>
      <c r="LV109" s="5"/>
      <c r="LW109" s="5"/>
      <c r="LX109" s="5"/>
      <c r="LY109" s="5"/>
      <c r="LZ109" s="5"/>
      <c r="MA109" s="5"/>
      <c r="MB109" s="5"/>
      <c r="MC109" s="5"/>
      <c r="MD109" s="5"/>
      <c r="ME109" s="5"/>
      <c r="MF109" s="5"/>
      <c r="MG109" s="5"/>
      <c r="MH109" s="5"/>
      <c r="MI109" s="5"/>
      <c r="MJ109" s="5"/>
      <c r="MK109" s="5"/>
      <c r="ML109" s="5"/>
      <c r="MM109" s="5"/>
      <c r="MN109" s="5"/>
      <c r="MO109" s="5"/>
      <c r="MP109" s="5"/>
      <c r="MQ109" s="5"/>
      <c r="MR109" s="5"/>
      <c r="MS109" s="5"/>
      <c r="MT109" s="5"/>
      <c r="MU109" s="5"/>
      <c r="MV109" s="5"/>
      <c r="MW109" s="5"/>
      <c r="MX109" s="5"/>
      <c r="MY109" s="5"/>
      <c r="MZ109" s="5"/>
      <c r="NA109" s="5"/>
      <c r="NB109" s="5"/>
      <c r="NC109" s="5"/>
      <c r="ND109" s="5"/>
      <c r="NE109" s="5"/>
      <c r="NF109" s="5"/>
      <c r="NG109" s="5"/>
      <c r="NH109" s="5"/>
      <c r="NI109" s="5"/>
      <c r="NJ109" s="5"/>
      <c r="NK109" s="5"/>
      <c r="NL109" s="5"/>
      <c r="NM109" s="5"/>
      <c r="NN109" s="5"/>
      <c r="NO109" s="5"/>
      <c r="NP109" s="5"/>
      <c r="NQ109" s="5"/>
      <c r="NR109" s="5"/>
      <c r="NS109" s="5"/>
      <c r="NT109" s="5"/>
      <c r="NU109" s="5"/>
      <c r="NV109" s="5"/>
      <c r="NW109" s="5"/>
      <c r="NX109" s="5"/>
      <c r="NY109" s="5"/>
      <c r="NZ109" s="5"/>
      <c r="OA109" s="5"/>
      <c r="OB109" s="5"/>
      <c r="OC109" s="5"/>
      <c r="OD109" s="5"/>
      <c r="OE109" s="5"/>
      <c r="OF109" s="5"/>
      <c r="OG109" s="5"/>
      <c r="OH109" s="5"/>
      <c r="OI109" s="5"/>
      <c r="OJ109" s="5"/>
      <c r="OK109" s="5"/>
      <c r="OL109" s="5"/>
      <c r="OM109" s="5"/>
      <c r="ON109" s="5"/>
      <c r="OO109" s="5"/>
      <c r="OP109" s="5"/>
      <c r="OQ109" s="5"/>
      <c r="OR109" s="5"/>
      <c r="OS109" s="5"/>
      <c r="OT109" s="5"/>
      <c r="OU109" s="5"/>
      <c r="OV109" s="5"/>
      <c r="OW109" s="5"/>
      <c r="OX109" s="5"/>
      <c r="OY109" s="5"/>
      <c r="OZ109" s="5"/>
      <c r="PA109" s="5"/>
      <c r="PB109" s="5"/>
      <c r="PC109" s="5"/>
      <c r="PD109" s="5"/>
      <c r="PE109" s="5"/>
      <c r="PF109" s="5"/>
      <c r="PG109" s="5"/>
      <c r="PH109" s="5"/>
      <c r="PI109" s="5"/>
      <c r="PJ109" s="5"/>
      <c r="PK109" s="5"/>
      <c r="PL109" s="5"/>
      <c r="PM109" s="5"/>
      <c r="PN109" s="5"/>
      <c r="PO109" s="5"/>
      <c r="PP109" s="5"/>
      <c r="PQ109" s="5"/>
      <c r="PR109" s="5"/>
      <c r="PS109" s="5"/>
      <c r="PT109" s="5"/>
      <c r="PU109" s="5"/>
      <c r="PV109" s="5"/>
      <c r="PW109" s="5"/>
      <c r="PX109" s="5"/>
      <c r="PY109" s="5"/>
      <c r="PZ109" s="5"/>
      <c r="QA109" s="5"/>
      <c r="QB109" s="5"/>
      <c r="QC109" s="5"/>
      <c r="QD109" s="5"/>
      <c r="QE109" s="5"/>
      <c r="QF109" s="5"/>
      <c r="QG109" s="5"/>
      <c r="QH109" s="5"/>
      <c r="QI109" s="5"/>
      <c r="QJ109" s="5"/>
      <c r="QK109" s="5"/>
      <c r="QL109" s="5"/>
      <c r="QM109" s="5"/>
      <c r="QN109" s="5"/>
      <c r="QO109" s="5"/>
      <c r="QP109" s="5"/>
      <c r="QQ109" s="5"/>
      <c r="QR109" s="5"/>
      <c r="QS109" s="5"/>
      <c r="QT109" s="5"/>
      <c r="QU109" s="5"/>
      <c r="QV109" s="5"/>
      <c r="QW109" s="5"/>
      <c r="QX109" s="5"/>
      <c r="QY109" s="5"/>
      <c r="QZ109" s="5"/>
      <c r="RA109" s="5"/>
      <c r="RB109" s="5"/>
      <c r="RC109" s="5"/>
      <c r="RD109" s="5"/>
      <c r="RE109" s="5"/>
      <c r="RF109" s="5"/>
      <c r="RG109" s="5"/>
      <c r="RH109" s="5"/>
      <c r="RI109" s="5"/>
      <c r="RJ109" s="5"/>
      <c r="RK109" s="5"/>
      <c r="RL109" s="5"/>
      <c r="RM109" s="5"/>
      <c r="RN109" s="5"/>
      <c r="RO109" s="5"/>
      <c r="RP109" s="5"/>
      <c r="RQ109" s="5"/>
      <c r="RR109" s="5"/>
      <c r="RS109" s="5"/>
      <c r="RT109" s="5"/>
      <c r="RU109" s="5"/>
      <c r="RV109" s="5"/>
      <c r="RW109" s="5"/>
      <c r="RX109" s="5"/>
      <c r="RY109" s="5"/>
      <c r="RZ109" s="5"/>
      <c r="SA109" s="5"/>
      <c r="SB109" s="5"/>
      <c r="SC109" s="5"/>
      <c r="SD109" s="5"/>
      <c r="SE109" s="5"/>
      <c r="SF109" s="5"/>
      <c r="SG109" s="5"/>
      <c r="SH109" s="5"/>
      <c r="SI109" s="5"/>
      <c r="SJ109" s="5"/>
      <c r="SK109" s="5"/>
      <c r="SL109" s="5"/>
      <c r="SM109" s="5"/>
      <c r="SN109" s="5"/>
      <c r="SO109" s="5"/>
      <c r="SP109" s="5"/>
      <c r="SQ109" s="5"/>
      <c r="SR109" s="5"/>
      <c r="SS109" s="5"/>
      <c r="ST109" s="5"/>
      <c r="SU109" s="5"/>
      <c r="SV109" s="5"/>
      <c r="SW109" s="5"/>
      <c r="SX109" s="5"/>
      <c r="SY109" s="5"/>
      <c r="SZ109" s="5"/>
      <c r="TA109" s="5"/>
      <c r="TB109" s="5"/>
      <c r="TC109" s="5"/>
      <c r="TD109" s="5"/>
      <c r="TE109" s="5"/>
      <c r="TF109" s="5"/>
      <c r="TG109" s="5"/>
      <c r="TH109" s="5"/>
      <c r="TI109" s="5"/>
      <c r="TJ109" s="5"/>
      <c r="TK109" s="5"/>
      <c r="TL109" s="5"/>
      <c r="TM109" s="5"/>
      <c r="TN109" s="5"/>
      <c r="TO109" s="5"/>
      <c r="TP109" s="5"/>
      <c r="TQ109" s="5"/>
      <c r="TR109" s="5"/>
      <c r="TS109" s="5"/>
      <c r="TT109" s="5"/>
      <c r="TU109" s="5"/>
      <c r="TV109" s="5"/>
      <c r="TW109" s="5"/>
      <c r="TX109" s="5"/>
      <c r="TY109" s="5"/>
      <c r="TZ109" s="5"/>
      <c r="UA109" s="5"/>
      <c r="UB109" s="5"/>
      <c r="UC109" s="5"/>
      <c r="UD109" s="5"/>
      <c r="UE109" s="5"/>
      <c r="UF109" s="5"/>
      <c r="UG109" s="5"/>
      <c r="UH109" s="5"/>
      <c r="UI109" s="5"/>
      <c r="UJ109" s="5"/>
      <c r="UK109" s="5"/>
      <c r="UL109" s="5"/>
      <c r="UM109" s="5"/>
      <c r="UN109" s="5"/>
      <c r="UO109" s="5"/>
      <c r="UP109" s="5"/>
      <c r="UQ109" s="5"/>
      <c r="UR109" s="5"/>
      <c r="US109" s="5"/>
      <c r="UT109" s="5"/>
      <c r="UU109" s="5"/>
      <c r="UV109" s="5"/>
      <c r="UW109" s="5"/>
      <c r="UX109" s="5"/>
      <c r="UY109" s="5"/>
      <c r="UZ109" s="5"/>
      <c r="VA109" s="5"/>
      <c r="VB109" s="5"/>
      <c r="VC109" s="5"/>
      <c r="VD109" s="5"/>
      <c r="VE109" s="5"/>
      <c r="VF109" s="5"/>
      <c r="VG109" s="5"/>
      <c r="VH109" s="5"/>
      <c r="VI109" s="5"/>
      <c r="VJ109" s="5"/>
      <c r="VK109" s="5"/>
      <c r="VL109" s="5"/>
      <c r="VM109" s="5"/>
      <c r="VN109" s="5"/>
      <c r="VO109" s="5"/>
      <c r="VP109" s="5"/>
      <c r="VQ109" s="5"/>
      <c r="VR109" s="5"/>
      <c r="VS109" s="5"/>
      <c r="VT109" s="5"/>
      <c r="VU109" s="5"/>
      <c r="VV109" s="5"/>
      <c r="VW109" s="5"/>
      <c r="VX109" s="5"/>
      <c r="VY109" s="5"/>
      <c r="VZ109" s="5"/>
      <c r="WA109" s="5"/>
      <c r="WB109" s="5"/>
      <c r="WC109" s="5"/>
      <c r="WD109" s="5"/>
      <c r="WE109" s="5"/>
      <c r="WF109" s="5"/>
      <c r="WG109" s="5"/>
      <c r="WH109" s="5"/>
      <c r="WI109" s="5"/>
      <c r="WJ109" s="5"/>
      <c r="WK109" s="5"/>
      <c r="WL109" s="5"/>
      <c r="WM109" s="5"/>
      <c r="WN109" s="5"/>
      <c r="WO109" s="5"/>
      <c r="WP109" s="5"/>
      <c r="WQ109" s="5"/>
      <c r="WR109" s="5"/>
      <c r="WS109" s="5"/>
      <c r="WT109" s="5"/>
      <c r="WU109" s="5"/>
      <c r="WV109" s="5"/>
      <c r="WW109" s="5"/>
      <c r="WX109" s="5"/>
      <c r="WY109" s="5"/>
      <c r="WZ109" s="5"/>
      <c r="XA109" s="5"/>
      <c r="XB109" s="5"/>
      <c r="XC109" s="5"/>
      <c r="XD109" s="5"/>
      <c r="XE109" s="5"/>
      <c r="XF109" s="5"/>
      <c r="XG109" s="5"/>
      <c r="XH109" s="5"/>
      <c r="XI109" s="5"/>
      <c r="XJ109" s="5"/>
      <c r="XK109" s="5"/>
      <c r="XL109" s="5"/>
      <c r="XM109" s="5"/>
      <c r="XN109" s="5"/>
      <c r="XO109" s="5"/>
      <c r="XP109" s="5"/>
      <c r="XQ109" s="5"/>
      <c r="XR109" s="5"/>
      <c r="XS109" s="5"/>
      <c r="XT109" s="5"/>
      <c r="XU109" s="5"/>
      <c r="XV109" s="5"/>
      <c r="XW109" s="5"/>
    </row>
    <row r="110" spans="39:647" x14ac:dyDescent="0.45">
      <c r="AM110" s="5"/>
      <c r="AN110" s="5"/>
      <c r="AO110" s="5"/>
      <c r="AP110" s="5"/>
      <c r="AQ110" s="5"/>
      <c r="AR110" s="5"/>
      <c r="AS110" s="5"/>
      <c r="AT110" s="5"/>
      <c r="AU110" s="5"/>
      <c r="AV110" s="5"/>
      <c r="AW110" s="5"/>
      <c r="AX110" s="5"/>
      <c r="AY110" s="5"/>
      <c r="AZ110" s="5"/>
      <c r="BA110" s="5"/>
      <c r="BB110" s="5"/>
      <c r="BC110" s="5"/>
      <c r="BD110" s="5"/>
      <c r="BE110" s="5"/>
      <c r="BF110" s="5"/>
      <c r="BG110" s="5"/>
      <c r="BH110" s="5"/>
      <c r="BI110" s="5"/>
      <c r="BJ110" s="5"/>
      <c r="BK110" s="5"/>
      <c r="BL110" s="5"/>
      <c r="BM110" s="5"/>
      <c r="BN110" s="5"/>
      <c r="BO110" s="5"/>
      <c r="BP110" s="5"/>
      <c r="BQ110" s="5"/>
      <c r="BR110" s="5"/>
      <c r="BS110" s="5"/>
      <c r="BT110" s="5"/>
      <c r="BU110" s="5"/>
      <c r="BV110" s="5"/>
      <c r="BW110" s="5"/>
      <c r="BX110" s="5"/>
      <c r="BY110" s="5"/>
      <c r="BZ110" s="5"/>
      <c r="CA110" s="5"/>
      <c r="CB110" s="5"/>
      <c r="CC110" s="5"/>
      <c r="CD110" s="5"/>
      <c r="CE110" s="5"/>
      <c r="CF110" s="5"/>
      <c r="CG110" s="5"/>
      <c r="CH110" s="5"/>
      <c r="CI110" s="5"/>
      <c r="CJ110" s="5"/>
      <c r="CK110" s="5"/>
      <c r="CL110" s="5"/>
      <c r="CM110" s="5"/>
      <c r="CN110" s="5"/>
      <c r="CO110" s="5"/>
      <c r="CP110" s="5"/>
      <c r="CQ110" s="5"/>
      <c r="CR110" s="5"/>
      <c r="CS110" s="5"/>
      <c r="CT110" s="5"/>
      <c r="CU110" s="5"/>
      <c r="CV110" s="5"/>
      <c r="CW110" s="5"/>
      <c r="CX110" s="5"/>
      <c r="CY110" s="5"/>
      <c r="CZ110" s="5"/>
      <c r="DA110" s="5"/>
      <c r="DB110" s="5"/>
      <c r="DC110" s="5"/>
      <c r="DD110" s="5"/>
      <c r="DE110" s="5"/>
      <c r="DF110" s="5"/>
      <c r="DG110" s="5"/>
      <c r="DH110" s="5"/>
      <c r="DI110" s="5"/>
      <c r="DJ110" s="5"/>
      <c r="DK110" s="5"/>
      <c r="DL110" s="5"/>
      <c r="DM110" s="5"/>
      <c r="DN110" s="5"/>
      <c r="DO110" s="5"/>
      <c r="DP110" s="5"/>
      <c r="DQ110" s="5"/>
      <c r="DR110" s="5"/>
      <c r="DS110" s="5"/>
      <c r="DT110" s="5"/>
      <c r="DU110" s="5"/>
      <c r="DV110" s="5"/>
      <c r="DW110" s="5"/>
      <c r="DX110" s="5"/>
      <c r="DY110" s="5"/>
      <c r="DZ110" s="5"/>
      <c r="EA110" s="5"/>
      <c r="EB110" s="5"/>
      <c r="EC110" s="5"/>
      <c r="ED110" s="5"/>
      <c r="EE110" s="5"/>
      <c r="EF110" s="5"/>
      <c r="EG110" s="5"/>
      <c r="EH110" s="5"/>
      <c r="EI110" s="5"/>
      <c r="EJ110" s="5"/>
      <c r="EK110" s="5"/>
      <c r="EL110" s="5"/>
      <c r="EM110" s="5"/>
      <c r="EN110" s="5"/>
      <c r="EO110" s="5"/>
      <c r="EP110" s="5"/>
      <c r="EQ110" s="5"/>
      <c r="ER110" s="5"/>
      <c r="ES110" s="5"/>
      <c r="ET110" s="5"/>
      <c r="EU110" s="5"/>
      <c r="EV110" s="5"/>
      <c r="EW110" s="5"/>
      <c r="EX110" s="5"/>
      <c r="EY110" s="5"/>
      <c r="EZ110" s="5"/>
      <c r="FA110" s="5"/>
      <c r="FB110" s="5"/>
      <c r="FC110" s="5"/>
      <c r="FD110" s="5"/>
      <c r="FE110" s="5"/>
      <c r="FF110" s="5"/>
      <c r="FG110" s="5"/>
      <c r="FH110" s="5"/>
      <c r="FI110" s="5"/>
      <c r="FJ110" s="5"/>
      <c r="FK110" s="5"/>
      <c r="FL110" s="5"/>
      <c r="FM110" s="5"/>
      <c r="FN110" s="5"/>
      <c r="FO110" s="5"/>
      <c r="FP110" s="5"/>
      <c r="FQ110" s="5"/>
      <c r="FR110" s="5"/>
      <c r="FS110" s="5"/>
      <c r="FT110" s="5"/>
      <c r="FU110" s="5"/>
      <c r="FV110" s="5"/>
      <c r="FW110" s="5"/>
      <c r="FX110" s="5"/>
      <c r="FY110" s="5"/>
      <c r="FZ110" s="5"/>
      <c r="GA110" s="5"/>
      <c r="GB110" s="5"/>
      <c r="GC110" s="5"/>
      <c r="GD110" s="5"/>
      <c r="GE110" s="5"/>
      <c r="GF110" s="5"/>
      <c r="GG110" s="5"/>
      <c r="GH110" s="5"/>
      <c r="GI110" s="5"/>
      <c r="GJ110" s="5"/>
      <c r="GK110" s="5"/>
      <c r="GL110" s="5"/>
      <c r="GM110" s="5"/>
      <c r="GN110" s="5"/>
      <c r="GO110" s="5"/>
      <c r="GP110" s="5"/>
      <c r="GQ110" s="5"/>
      <c r="GR110" s="5"/>
      <c r="GS110" s="5"/>
      <c r="GT110" s="5"/>
      <c r="GU110" s="5"/>
      <c r="GV110" s="5"/>
      <c r="GW110" s="5"/>
      <c r="GX110" s="5"/>
      <c r="GY110" s="5"/>
      <c r="GZ110" s="5"/>
      <c r="HA110" s="5"/>
      <c r="HB110" s="5"/>
      <c r="HC110" s="5"/>
      <c r="HD110" s="5"/>
      <c r="HE110" s="5"/>
      <c r="HF110" s="5"/>
      <c r="HG110" s="5"/>
      <c r="HH110" s="5"/>
      <c r="HI110" s="5"/>
      <c r="HJ110" s="5"/>
      <c r="HK110" s="5"/>
      <c r="HL110" s="5"/>
      <c r="HM110" s="5"/>
      <c r="HN110" s="5"/>
      <c r="HO110" s="5"/>
      <c r="HP110" s="5"/>
      <c r="HQ110" s="5"/>
      <c r="HR110" s="5"/>
      <c r="HS110" s="5"/>
      <c r="HT110" s="5"/>
      <c r="HU110" s="5"/>
      <c r="HV110" s="5"/>
      <c r="HW110" s="5"/>
      <c r="HX110" s="5"/>
      <c r="HY110" s="5"/>
      <c r="HZ110" s="5"/>
      <c r="IA110" s="5"/>
      <c r="IB110" s="5"/>
      <c r="IC110" s="5"/>
      <c r="ID110" s="5"/>
      <c r="IE110" s="5"/>
      <c r="IF110" s="5"/>
      <c r="IG110" s="5"/>
      <c r="IH110" s="5"/>
      <c r="II110" s="5"/>
      <c r="IJ110" s="5"/>
      <c r="IK110" s="5"/>
      <c r="IL110" s="5"/>
      <c r="IM110" s="5"/>
      <c r="IN110" s="5"/>
      <c r="IO110" s="5"/>
      <c r="IP110" s="5"/>
      <c r="IQ110" s="5"/>
      <c r="IR110" s="5"/>
      <c r="IS110" s="5"/>
      <c r="IT110" s="5"/>
      <c r="IU110" s="5"/>
      <c r="IV110" s="5"/>
      <c r="IW110" s="5"/>
      <c r="IX110" s="5"/>
      <c r="IY110" s="5"/>
      <c r="IZ110" s="5"/>
      <c r="JA110" s="5"/>
      <c r="JB110" s="5"/>
      <c r="JC110" s="5"/>
      <c r="JD110" s="5"/>
      <c r="JE110" s="5"/>
      <c r="JF110" s="5"/>
      <c r="JG110" s="5"/>
      <c r="JH110" s="5"/>
      <c r="JI110" s="5"/>
      <c r="JJ110" s="5"/>
      <c r="JK110" s="5"/>
      <c r="JL110" s="5"/>
      <c r="JM110" s="5"/>
      <c r="JN110" s="5"/>
      <c r="JO110" s="5"/>
      <c r="JP110" s="5"/>
      <c r="JQ110" s="5"/>
      <c r="JR110" s="5"/>
      <c r="JS110" s="5"/>
      <c r="JT110" s="5"/>
      <c r="JU110" s="5"/>
      <c r="JV110" s="5"/>
      <c r="JW110" s="5"/>
      <c r="JX110" s="5"/>
      <c r="JY110" s="5"/>
      <c r="JZ110" s="5"/>
      <c r="KA110" s="5"/>
      <c r="KB110" s="5"/>
      <c r="KC110" s="5"/>
      <c r="KD110" s="5"/>
      <c r="KE110" s="5"/>
      <c r="KF110" s="5"/>
      <c r="KG110" s="5"/>
      <c r="KH110" s="5"/>
      <c r="KI110" s="5"/>
      <c r="KJ110" s="5"/>
      <c r="KK110" s="5"/>
      <c r="KL110" s="5"/>
      <c r="KM110" s="5"/>
      <c r="KN110" s="5"/>
      <c r="KO110" s="5"/>
      <c r="KP110" s="5"/>
      <c r="KQ110" s="5"/>
      <c r="KR110" s="5"/>
      <c r="KS110" s="5"/>
      <c r="KT110" s="5"/>
      <c r="KU110" s="5"/>
      <c r="KV110" s="5"/>
      <c r="KW110" s="5"/>
      <c r="KX110" s="5"/>
      <c r="KY110" s="5"/>
      <c r="KZ110" s="5"/>
      <c r="LA110" s="5"/>
      <c r="LB110" s="5"/>
      <c r="LC110" s="5"/>
      <c r="LD110" s="5"/>
      <c r="LE110" s="5"/>
      <c r="LF110" s="5"/>
      <c r="LG110" s="5"/>
      <c r="LH110" s="5"/>
      <c r="LI110" s="5"/>
      <c r="LJ110" s="5"/>
      <c r="LK110" s="5"/>
      <c r="LL110" s="5"/>
      <c r="LM110" s="5"/>
      <c r="LN110" s="5"/>
      <c r="LO110" s="5"/>
      <c r="LP110" s="5"/>
      <c r="LQ110" s="5"/>
      <c r="LR110" s="5"/>
      <c r="LS110" s="5"/>
      <c r="LT110" s="5"/>
      <c r="LU110" s="5"/>
      <c r="LV110" s="5"/>
      <c r="LW110" s="5"/>
      <c r="LX110" s="5"/>
      <c r="LY110" s="5"/>
      <c r="LZ110" s="5"/>
      <c r="MA110" s="5"/>
      <c r="MB110" s="5"/>
      <c r="MC110" s="5"/>
      <c r="MD110" s="5"/>
      <c r="ME110" s="5"/>
      <c r="MF110" s="5"/>
      <c r="MG110" s="5"/>
      <c r="MH110" s="5"/>
      <c r="MI110" s="5"/>
      <c r="MJ110" s="5"/>
      <c r="MK110" s="5"/>
      <c r="ML110" s="5"/>
      <c r="MM110" s="5"/>
      <c r="MN110" s="5"/>
      <c r="MO110" s="5"/>
      <c r="MP110" s="5"/>
      <c r="MQ110" s="5"/>
      <c r="MR110" s="5"/>
      <c r="MS110" s="5"/>
      <c r="MT110" s="5"/>
      <c r="MU110" s="5"/>
      <c r="MV110" s="5"/>
      <c r="MW110" s="5"/>
      <c r="MX110" s="5"/>
      <c r="MY110" s="5"/>
      <c r="MZ110" s="5"/>
      <c r="NA110" s="5"/>
      <c r="NB110" s="5"/>
      <c r="NC110" s="5"/>
      <c r="ND110" s="5"/>
      <c r="NE110" s="5"/>
      <c r="NF110" s="5"/>
      <c r="NG110" s="5"/>
      <c r="NH110" s="5"/>
      <c r="NI110" s="5"/>
      <c r="NJ110" s="5"/>
      <c r="NK110" s="5"/>
      <c r="NL110" s="5"/>
      <c r="NM110" s="5"/>
      <c r="NN110" s="5"/>
      <c r="NO110" s="5"/>
      <c r="NP110" s="5"/>
      <c r="NQ110" s="5"/>
      <c r="NR110" s="5"/>
      <c r="NS110" s="5"/>
      <c r="NT110" s="5"/>
      <c r="NU110" s="5"/>
      <c r="NV110" s="5"/>
      <c r="NW110" s="5"/>
      <c r="NX110" s="5"/>
      <c r="NY110" s="5"/>
      <c r="NZ110" s="5"/>
      <c r="OA110" s="5"/>
      <c r="OB110" s="5"/>
      <c r="OC110" s="5"/>
      <c r="OD110" s="5"/>
      <c r="OE110" s="5"/>
      <c r="OF110" s="5"/>
      <c r="OG110" s="5"/>
      <c r="OH110" s="5"/>
      <c r="OI110" s="5"/>
      <c r="OJ110" s="5"/>
      <c r="OK110" s="5"/>
      <c r="OL110" s="5"/>
      <c r="OM110" s="5"/>
      <c r="ON110" s="5"/>
      <c r="OO110" s="5"/>
      <c r="OP110" s="5"/>
      <c r="OQ110" s="5"/>
      <c r="OR110" s="5"/>
      <c r="OS110" s="5"/>
      <c r="OT110" s="5"/>
      <c r="OU110" s="5"/>
      <c r="OV110" s="5"/>
      <c r="OW110" s="5"/>
      <c r="OX110" s="5"/>
      <c r="OY110" s="5"/>
      <c r="OZ110" s="5"/>
      <c r="PA110" s="5"/>
      <c r="PB110" s="5"/>
      <c r="PC110" s="5"/>
      <c r="PD110" s="5"/>
      <c r="PE110" s="5"/>
      <c r="PF110" s="5"/>
      <c r="PG110" s="5"/>
      <c r="PH110" s="5"/>
      <c r="PI110" s="5"/>
      <c r="PJ110" s="5"/>
      <c r="PK110" s="5"/>
      <c r="PL110" s="5"/>
      <c r="PM110" s="5"/>
      <c r="PN110" s="5"/>
      <c r="PO110" s="5"/>
      <c r="PP110" s="5"/>
      <c r="PQ110" s="5"/>
      <c r="PR110" s="5"/>
      <c r="PS110" s="5"/>
      <c r="PT110" s="5"/>
      <c r="PU110" s="5"/>
      <c r="PV110" s="5"/>
      <c r="PW110" s="5"/>
      <c r="PX110" s="5"/>
      <c r="PY110" s="5"/>
      <c r="PZ110" s="5"/>
      <c r="QA110" s="5"/>
      <c r="QB110" s="5"/>
      <c r="QC110" s="5"/>
      <c r="QD110" s="5"/>
      <c r="QE110" s="5"/>
      <c r="QF110" s="5"/>
      <c r="QG110" s="5"/>
      <c r="QH110" s="5"/>
      <c r="QI110" s="5"/>
      <c r="QJ110" s="5"/>
      <c r="QK110" s="5"/>
      <c r="QL110" s="5"/>
      <c r="QM110" s="5"/>
      <c r="QN110" s="5"/>
      <c r="QO110" s="5"/>
      <c r="QP110" s="5"/>
      <c r="QQ110" s="5"/>
      <c r="QR110" s="5"/>
      <c r="QS110" s="5"/>
      <c r="QT110" s="5"/>
      <c r="QU110" s="5"/>
      <c r="QV110" s="5"/>
      <c r="QW110" s="5"/>
      <c r="QX110" s="5"/>
      <c r="QY110" s="5"/>
      <c r="QZ110" s="5"/>
      <c r="RA110" s="5"/>
      <c r="RB110" s="5"/>
      <c r="RC110" s="5"/>
      <c r="RD110" s="5"/>
      <c r="RE110" s="5"/>
      <c r="RF110" s="5"/>
      <c r="RG110" s="5"/>
      <c r="RH110" s="5"/>
      <c r="RI110" s="5"/>
      <c r="RJ110" s="5"/>
      <c r="RK110" s="5"/>
      <c r="RL110" s="5"/>
      <c r="RM110" s="5"/>
      <c r="RN110" s="5"/>
      <c r="RO110" s="5"/>
      <c r="RP110" s="5"/>
      <c r="RQ110" s="5"/>
      <c r="RR110" s="5"/>
      <c r="RS110" s="5"/>
      <c r="RT110" s="5"/>
      <c r="RU110" s="5"/>
      <c r="RV110" s="5"/>
      <c r="RW110" s="5"/>
      <c r="RX110" s="5"/>
      <c r="RY110" s="5"/>
      <c r="RZ110" s="5"/>
      <c r="SA110" s="5"/>
      <c r="SB110" s="5"/>
      <c r="SC110" s="5"/>
      <c r="SD110" s="5"/>
      <c r="SE110" s="5"/>
      <c r="SF110" s="5"/>
      <c r="SG110" s="5"/>
      <c r="SH110" s="5"/>
      <c r="SI110" s="5"/>
      <c r="SJ110" s="5"/>
      <c r="SK110" s="5"/>
      <c r="SL110" s="5"/>
      <c r="SM110" s="5"/>
      <c r="SN110" s="5"/>
      <c r="SO110" s="5"/>
      <c r="SP110" s="5"/>
      <c r="SQ110" s="5"/>
      <c r="SR110" s="5"/>
      <c r="SS110" s="5"/>
      <c r="ST110" s="5"/>
      <c r="SU110" s="5"/>
      <c r="SV110" s="5"/>
      <c r="SW110" s="5"/>
      <c r="SX110" s="5"/>
      <c r="SY110" s="5"/>
      <c r="SZ110" s="5"/>
      <c r="TA110" s="5"/>
      <c r="TB110" s="5"/>
      <c r="TC110" s="5"/>
      <c r="TD110" s="5"/>
      <c r="TE110" s="5"/>
      <c r="TF110" s="5"/>
      <c r="TG110" s="5"/>
      <c r="TH110" s="5"/>
      <c r="TI110" s="5"/>
      <c r="TJ110" s="5"/>
      <c r="TK110" s="5"/>
      <c r="TL110" s="5"/>
      <c r="TM110" s="5"/>
      <c r="TN110" s="5"/>
      <c r="TO110" s="5"/>
      <c r="TP110" s="5"/>
      <c r="TQ110" s="5"/>
      <c r="TR110" s="5"/>
      <c r="TS110" s="5"/>
      <c r="TT110" s="5"/>
      <c r="TU110" s="5"/>
      <c r="TV110" s="5"/>
      <c r="TW110" s="5"/>
      <c r="TX110" s="5"/>
      <c r="TY110" s="5"/>
      <c r="TZ110" s="5"/>
      <c r="UA110" s="5"/>
      <c r="UB110" s="5"/>
      <c r="UC110" s="5"/>
      <c r="UD110" s="5"/>
      <c r="UE110" s="5"/>
      <c r="UF110" s="5"/>
      <c r="UG110" s="5"/>
      <c r="UH110" s="5"/>
      <c r="UI110" s="5"/>
      <c r="UJ110" s="5"/>
      <c r="UK110" s="5"/>
      <c r="UL110" s="5"/>
      <c r="UM110" s="5"/>
      <c r="UN110" s="5"/>
      <c r="UO110" s="5"/>
      <c r="UP110" s="5"/>
      <c r="UQ110" s="5"/>
      <c r="UR110" s="5"/>
      <c r="US110" s="5"/>
      <c r="UT110" s="5"/>
      <c r="UU110" s="5"/>
      <c r="UV110" s="5"/>
      <c r="UW110" s="5"/>
      <c r="UX110" s="5"/>
      <c r="UY110" s="5"/>
      <c r="UZ110" s="5"/>
      <c r="VA110" s="5"/>
      <c r="VB110" s="5"/>
      <c r="VC110" s="5"/>
      <c r="VD110" s="5"/>
      <c r="VE110" s="5"/>
      <c r="VF110" s="5"/>
      <c r="VG110" s="5"/>
      <c r="VH110" s="5"/>
      <c r="VI110" s="5"/>
      <c r="VJ110" s="5"/>
      <c r="VK110" s="5"/>
      <c r="VL110" s="5"/>
      <c r="VM110" s="5"/>
      <c r="VN110" s="5"/>
      <c r="VO110" s="5"/>
      <c r="VP110" s="5"/>
      <c r="VQ110" s="5"/>
      <c r="VR110" s="5"/>
      <c r="VS110" s="5"/>
      <c r="VT110" s="5"/>
      <c r="VU110" s="5"/>
      <c r="VV110" s="5"/>
      <c r="VW110" s="5"/>
      <c r="VX110" s="5"/>
      <c r="VY110" s="5"/>
      <c r="VZ110" s="5"/>
      <c r="WA110" s="5"/>
      <c r="WB110" s="5"/>
      <c r="WC110" s="5"/>
      <c r="WD110" s="5"/>
      <c r="WE110" s="5"/>
      <c r="WF110" s="5"/>
      <c r="WG110" s="5"/>
      <c r="WH110" s="5"/>
      <c r="WI110" s="5"/>
      <c r="WJ110" s="5"/>
      <c r="WK110" s="5"/>
      <c r="WL110" s="5"/>
      <c r="WM110" s="5"/>
      <c r="WN110" s="5"/>
      <c r="WO110" s="5"/>
      <c r="WP110" s="5"/>
      <c r="WQ110" s="5"/>
      <c r="WR110" s="5"/>
      <c r="WS110" s="5"/>
      <c r="WT110" s="5"/>
      <c r="WU110" s="5"/>
      <c r="WV110" s="5"/>
      <c r="WW110" s="5"/>
      <c r="WX110" s="5"/>
      <c r="WY110" s="5"/>
      <c r="WZ110" s="5"/>
      <c r="XA110" s="5"/>
      <c r="XB110" s="5"/>
      <c r="XC110" s="5"/>
      <c r="XD110" s="5"/>
      <c r="XE110" s="5"/>
      <c r="XF110" s="5"/>
      <c r="XG110" s="5"/>
      <c r="XH110" s="5"/>
      <c r="XI110" s="5"/>
      <c r="XJ110" s="5"/>
      <c r="XK110" s="5"/>
      <c r="XL110" s="5"/>
      <c r="XM110" s="5"/>
      <c r="XN110" s="5"/>
      <c r="XO110" s="5"/>
      <c r="XP110" s="5"/>
      <c r="XQ110" s="5"/>
      <c r="XR110" s="5"/>
      <c r="XS110" s="5"/>
      <c r="XT110" s="5"/>
      <c r="XU110" s="5"/>
      <c r="XV110" s="5"/>
      <c r="XW110" s="5"/>
    </row>
    <row r="111" spans="39:647" x14ac:dyDescent="0.45">
      <c r="AM111" s="5"/>
      <c r="AN111" s="5"/>
      <c r="AO111" s="5"/>
      <c r="AP111" s="5"/>
      <c r="AQ111" s="5"/>
      <c r="AR111" s="5"/>
      <c r="AS111" s="5"/>
      <c r="AT111" s="5"/>
      <c r="AU111" s="5"/>
      <c r="AV111" s="5"/>
      <c r="AW111" s="5"/>
      <c r="AX111" s="5"/>
      <c r="AY111" s="5"/>
      <c r="AZ111" s="5"/>
      <c r="BA111" s="5"/>
      <c r="BB111" s="5"/>
      <c r="BC111" s="5"/>
      <c r="BD111" s="5"/>
      <c r="BE111" s="5"/>
      <c r="BF111" s="5"/>
      <c r="BG111" s="5"/>
      <c r="BH111" s="5"/>
      <c r="BI111" s="5"/>
      <c r="BJ111" s="5"/>
      <c r="BK111" s="5"/>
      <c r="BL111" s="5"/>
      <c r="BM111" s="5"/>
      <c r="BN111" s="5"/>
      <c r="BO111" s="5"/>
      <c r="BP111" s="5"/>
      <c r="BQ111" s="5"/>
      <c r="BR111" s="5"/>
      <c r="BS111" s="5"/>
      <c r="BT111" s="5"/>
      <c r="BU111" s="5"/>
      <c r="BV111" s="5"/>
      <c r="BW111" s="5"/>
      <c r="BX111" s="5"/>
      <c r="BY111" s="5"/>
      <c r="BZ111" s="5"/>
      <c r="CA111" s="5"/>
      <c r="CB111" s="5"/>
      <c r="CC111" s="5"/>
      <c r="CD111" s="5"/>
      <c r="CE111" s="5"/>
      <c r="CF111" s="5"/>
      <c r="CG111" s="5"/>
      <c r="CH111" s="5"/>
      <c r="CI111" s="5"/>
      <c r="CJ111" s="5"/>
      <c r="CK111" s="5"/>
      <c r="CL111" s="5"/>
      <c r="CM111" s="5"/>
      <c r="CN111" s="5"/>
      <c r="CO111" s="5"/>
      <c r="CP111" s="5"/>
      <c r="CQ111" s="5"/>
      <c r="CR111" s="5"/>
      <c r="CS111" s="5"/>
      <c r="CT111" s="5"/>
      <c r="CU111" s="5"/>
      <c r="CV111" s="5"/>
      <c r="CW111" s="5"/>
      <c r="CX111" s="5"/>
      <c r="CY111" s="5"/>
      <c r="CZ111" s="5"/>
      <c r="DA111" s="5"/>
      <c r="DB111" s="5"/>
      <c r="DC111" s="5"/>
      <c r="DD111" s="5"/>
      <c r="DE111" s="5"/>
      <c r="DF111" s="5"/>
      <c r="DG111" s="5"/>
      <c r="DH111" s="5"/>
      <c r="DI111" s="5"/>
      <c r="DJ111" s="5"/>
      <c r="DK111" s="5"/>
      <c r="DL111" s="5"/>
      <c r="DM111" s="5"/>
      <c r="DN111" s="5"/>
      <c r="DO111" s="5"/>
      <c r="DP111" s="5"/>
      <c r="DQ111" s="5"/>
      <c r="DR111" s="5"/>
      <c r="DS111" s="5"/>
      <c r="DT111" s="5"/>
      <c r="DU111" s="5"/>
      <c r="DV111" s="5"/>
      <c r="DW111" s="5"/>
      <c r="DX111" s="5"/>
      <c r="DY111" s="5"/>
      <c r="DZ111" s="5"/>
      <c r="EA111" s="5"/>
      <c r="EB111" s="5"/>
      <c r="EC111" s="5"/>
      <c r="ED111" s="5"/>
      <c r="EE111" s="5"/>
      <c r="EF111" s="5"/>
      <c r="EG111" s="5"/>
      <c r="EH111" s="5"/>
      <c r="EI111" s="5"/>
      <c r="EJ111" s="5"/>
      <c r="EK111" s="5"/>
      <c r="EL111" s="5"/>
      <c r="EM111" s="5"/>
      <c r="EN111" s="5"/>
      <c r="EO111" s="5"/>
      <c r="EP111" s="5"/>
      <c r="EQ111" s="5"/>
      <c r="ER111" s="5"/>
      <c r="ES111" s="5"/>
      <c r="ET111" s="5"/>
      <c r="EU111" s="5"/>
      <c r="EV111" s="5"/>
      <c r="EW111" s="5"/>
      <c r="EX111" s="5"/>
      <c r="EY111" s="5"/>
      <c r="EZ111" s="5"/>
      <c r="FA111" s="5"/>
      <c r="FB111" s="5"/>
      <c r="FC111" s="5"/>
      <c r="FD111" s="5"/>
      <c r="FE111" s="5"/>
      <c r="FF111" s="5"/>
      <c r="FG111" s="5"/>
      <c r="FH111" s="5"/>
      <c r="FI111" s="5"/>
      <c r="FJ111" s="5"/>
      <c r="FK111" s="5"/>
      <c r="FL111" s="5"/>
      <c r="FM111" s="5"/>
      <c r="FN111" s="5"/>
      <c r="FO111" s="5"/>
      <c r="FP111" s="5"/>
      <c r="FQ111" s="5"/>
      <c r="FR111" s="5"/>
      <c r="FS111" s="5"/>
      <c r="FT111" s="5"/>
      <c r="FU111" s="5"/>
      <c r="FV111" s="5"/>
      <c r="FW111" s="5"/>
      <c r="FX111" s="5"/>
      <c r="FY111" s="5"/>
      <c r="FZ111" s="5"/>
      <c r="GA111" s="5"/>
      <c r="GB111" s="5"/>
      <c r="GC111" s="5"/>
      <c r="GD111" s="5"/>
      <c r="GE111" s="5"/>
      <c r="GF111" s="5"/>
      <c r="GG111" s="5"/>
      <c r="GH111" s="5"/>
      <c r="GI111" s="5"/>
      <c r="GJ111" s="5"/>
      <c r="GK111" s="5"/>
      <c r="GL111" s="5"/>
      <c r="GM111" s="5"/>
      <c r="GN111" s="5"/>
      <c r="GO111" s="5"/>
      <c r="GP111" s="5"/>
      <c r="GQ111" s="5"/>
      <c r="GR111" s="5"/>
      <c r="GS111" s="5"/>
      <c r="GT111" s="5"/>
      <c r="GU111" s="5"/>
      <c r="GV111" s="5"/>
      <c r="GW111" s="5"/>
      <c r="GX111" s="5"/>
      <c r="GY111" s="5"/>
      <c r="GZ111" s="5"/>
      <c r="HA111" s="5"/>
      <c r="HB111" s="5"/>
      <c r="HC111" s="5"/>
      <c r="HD111" s="5"/>
      <c r="HE111" s="5"/>
      <c r="HF111" s="5"/>
      <c r="HG111" s="5"/>
      <c r="HH111" s="5"/>
      <c r="HI111" s="5"/>
      <c r="HJ111" s="5"/>
      <c r="HK111" s="5"/>
      <c r="HL111" s="5"/>
      <c r="HM111" s="5"/>
      <c r="HN111" s="5"/>
      <c r="HO111" s="5"/>
      <c r="HP111" s="5"/>
      <c r="HQ111" s="5"/>
      <c r="HR111" s="5"/>
      <c r="HS111" s="5"/>
      <c r="HT111" s="5"/>
      <c r="HU111" s="5"/>
      <c r="HV111" s="5"/>
      <c r="HW111" s="5"/>
      <c r="HX111" s="5"/>
      <c r="HY111" s="5"/>
      <c r="HZ111" s="5"/>
      <c r="IA111" s="5"/>
      <c r="IB111" s="5"/>
      <c r="IC111" s="5"/>
      <c r="ID111" s="5"/>
      <c r="IE111" s="5"/>
      <c r="IF111" s="5"/>
      <c r="IG111" s="5"/>
      <c r="IH111" s="5"/>
      <c r="II111" s="5"/>
      <c r="IJ111" s="5"/>
      <c r="IK111" s="5"/>
      <c r="IL111" s="5"/>
      <c r="IM111" s="5"/>
      <c r="IN111" s="5"/>
      <c r="IO111" s="5"/>
      <c r="IP111" s="5"/>
      <c r="IQ111" s="5"/>
      <c r="IR111" s="5"/>
      <c r="IS111" s="5"/>
      <c r="IT111" s="5"/>
      <c r="IU111" s="5"/>
      <c r="IV111" s="5"/>
      <c r="IW111" s="5"/>
      <c r="IX111" s="5"/>
      <c r="IY111" s="5"/>
      <c r="IZ111" s="5"/>
      <c r="JA111" s="5"/>
      <c r="JB111" s="5"/>
      <c r="JC111" s="5"/>
      <c r="JD111" s="5"/>
      <c r="JE111" s="5"/>
      <c r="JF111" s="5"/>
      <c r="JG111" s="5"/>
      <c r="JH111" s="5"/>
      <c r="JI111" s="5"/>
      <c r="JJ111" s="5"/>
      <c r="JK111" s="5"/>
      <c r="JL111" s="5"/>
      <c r="JM111" s="5"/>
      <c r="JN111" s="5"/>
      <c r="JO111" s="5"/>
      <c r="JP111" s="5"/>
      <c r="JQ111" s="5"/>
      <c r="JR111" s="5"/>
      <c r="JS111" s="5"/>
      <c r="JT111" s="5"/>
      <c r="JU111" s="5"/>
      <c r="JV111" s="5"/>
      <c r="JW111" s="5"/>
      <c r="JX111" s="5"/>
      <c r="JY111" s="5"/>
      <c r="JZ111" s="5"/>
      <c r="KA111" s="5"/>
      <c r="KB111" s="5"/>
      <c r="KC111" s="5"/>
      <c r="KD111" s="5"/>
      <c r="KE111" s="5"/>
      <c r="KF111" s="5"/>
      <c r="KG111" s="5"/>
      <c r="KH111" s="5"/>
      <c r="KI111" s="5"/>
      <c r="KJ111" s="5"/>
      <c r="KK111" s="5"/>
      <c r="KL111" s="5"/>
      <c r="KM111" s="5"/>
      <c r="KN111" s="5"/>
      <c r="KO111" s="5"/>
      <c r="KP111" s="5"/>
      <c r="KQ111" s="5"/>
      <c r="KR111" s="5"/>
      <c r="KS111" s="5"/>
      <c r="KT111" s="5"/>
      <c r="KU111" s="5"/>
      <c r="KV111" s="5"/>
      <c r="KW111" s="5"/>
      <c r="KX111" s="5"/>
      <c r="KY111" s="5"/>
      <c r="KZ111" s="5"/>
      <c r="LA111" s="5"/>
      <c r="LB111" s="5"/>
      <c r="LC111" s="5"/>
      <c r="LD111" s="5"/>
      <c r="LE111" s="5"/>
      <c r="LF111" s="5"/>
      <c r="LG111" s="5"/>
      <c r="LH111" s="5"/>
      <c r="LI111" s="5"/>
      <c r="LJ111" s="5"/>
      <c r="LK111" s="5"/>
      <c r="LL111" s="5"/>
      <c r="LM111" s="5"/>
      <c r="LN111" s="5"/>
      <c r="LO111" s="5"/>
      <c r="LP111" s="5"/>
      <c r="LQ111" s="5"/>
      <c r="LR111" s="5"/>
      <c r="LS111" s="5"/>
      <c r="LT111" s="5"/>
      <c r="LU111" s="5"/>
      <c r="LV111" s="5"/>
      <c r="LW111" s="5"/>
      <c r="LX111" s="5"/>
      <c r="LY111" s="5"/>
      <c r="LZ111" s="5"/>
      <c r="MA111" s="5"/>
      <c r="MB111" s="5"/>
      <c r="MC111" s="5"/>
      <c r="MD111" s="5"/>
      <c r="ME111" s="5"/>
      <c r="MF111" s="5"/>
      <c r="MG111" s="5"/>
      <c r="MH111" s="5"/>
      <c r="MI111" s="5"/>
      <c r="MJ111" s="5"/>
      <c r="MK111" s="5"/>
      <c r="ML111" s="5"/>
      <c r="MM111" s="5"/>
      <c r="MN111" s="5"/>
      <c r="MO111" s="5"/>
      <c r="MP111" s="5"/>
      <c r="MQ111" s="5"/>
      <c r="MR111" s="5"/>
      <c r="MS111" s="5"/>
      <c r="MT111" s="5"/>
      <c r="MU111" s="5"/>
      <c r="MV111" s="5"/>
      <c r="MW111" s="5"/>
      <c r="MX111" s="5"/>
      <c r="MY111" s="5"/>
      <c r="MZ111" s="5"/>
      <c r="NA111" s="5"/>
      <c r="NB111" s="5"/>
      <c r="NC111" s="5"/>
      <c r="ND111" s="5"/>
      <c r="NE111" s="5"/>
      <c r="NF111" s="5"/>
      <c r="NG111" s="5"/>
      <c r="NH111" s="5"/>
      <c r="NI111" s="5"/>
      <c r="NJ111" s="5"/>
      <c r="NK111" s="5"/>
      <c r="NL111" s="5"/>
      <c r="NM111" s="5"/>
      <c r="NN111" s="5"/>
      <c r="NO111" s="5"/>
      <c r="NP111" s="5"/>
      <c r="NQ111" s="5"/>
      <c r="NR111" s="5"/>
      <c r="NS111" s="5"/>
      <c r="NT111" s="5"/>
      <c r="NU111" s="5"/>
      <c r="NV111" s="5"/>
      <c r="NW111" s="5"/>
      <c r="NX111" s="5"/>
      <c r="NY111" s="5"/>
      <c r="NZ111" s="5"/>
      <c r="OA111" s="5"/>
      <c r="OB111" s="5"/>
      <c r="OC111" s="5"/>
      <c r="OD111" s="5"/>
      <c r="OE111" s="5"/>
      <c r="OF111" s="5"/>
      <c r="OG111" s="5"/>
      <c r="OH111" s="5"/>
      <c r="OI111" s="5"/>
      <c r="OJ111" s="5"/>
      <c r="OK111" s="5"/>
      <c r="OL111" s="5"/>
      <c r="OM111" s="5"/>
      <c r="ON111" s="5"/>
      <c r="OO111" s="5"/>
      <c r="OP111" s="5"/>
      <c r="OQ111" s="5"/>
      <c r="OR111" s="5"/>
      <c r="OS111" s="5"/>
      <c r="OT111" s="5"/>
      <c r="OU111" s="5"/>
      <c r="OV111" s="5"/>
      <c r="OW111" s="5"/>
      <c r="OX111" s="5"/>
      <c r="OY111" s="5"/>
      <c r="OZ111" s="5"/>
      <c r="PA111" s="5"/>
      <c r="PB111" s="5"/>
      <c r="PC111" s="5"/>
      <c r="PD111" s="5"/>
      <c r="PE111" s="5"/>
      <c r="PF111" s="5"/>
      <c r="PG111" s="5"/>
      <c r="PH111" s="5"/>
      <c r="PI111" s="5"/>
      <c r="PJ111" s="5"/>
      <c r="PK111" s="5"/>
      <c r="PL111" s="5"/>
      <c r="PM111" s="5"/>
      <c r="PN111" s="5"/>
      <c r="PO111" s="5"/>
      <c r="PP111" s="5"/>
      <c r="PQ111" s="5"/>
      <c r="PR111" s="5"/>
      <c r="PS111" s="5"/>
      <c r="PT111" s="5"/>
      <c r="PU111" s="5"/>
      <c r="PV111" s="5"/>
      <c r="PW111" s="5"/>
      <c r="PX111" s="5"/>
      <c r="PY111" s="5"/>
      <c r="PZ111" s="5"/>
      <c r="QA111" s="5"/>
      <c r="QB111" s="5"/>
      <c r="QC111" s="5"/>
      <c r="QD111" s="5"/>
      <c r="QE111" s="5"/>
      <c r="QF111" s="5"/>
      <c r="QG111" s="5"/>
      <c r="QH111" s="5"/>
      <c r="QI111" s="5"/>
      <c r="QJ111" s="5"/>
      <c r="QK111" s="5"/>
      <c r="QL111" s="5"/>
      <c r="QM111" s="5"/>
      <c r="QN111" s="5"/>
      <c r="QO111" s="5"/>
      <c r="QP111" s="5"/>
      <c r="QQ111" s="5"/>
      <c r="QR111" s="5"/>
      <c r="QS111" s="5"/>
      <c r="QT111" s="5"/>
      <c r="QU111" s="5"/>
      <c r="QV111" s="5"/>
      <c r="QW111" s="5"/>
      <c r="QX111" s="5"/>
      <c r="QY111" s="5"/>
      <c r="QZ111" s="5"/>
      <c r="RA111" s="5"/>
      <c r="RB111" s="5"/>
      <c r="RC111" s="5"/>
      <c r="RD111" s="5"/>
      <c r="RE111" s="5"/>
      <c r="RF111" s="5"/>
      <c r="RG111" s="5"/>
      <c r="RH111" s="5"/>
      <c r="RI111" s="5"/>
      <c r="RJ111" s="5"/>
      <c r="RK111" s="5"/>
      <c r="RL111" s="5"/>
      <c r="RM111" s="5"/>
      <c r="RN111" s="5"/>
      <c r="RO111" s="5"/>
      <c r="RP111" s="5"/>
      <c r="RQ111" s="5"/>
      <c r="RR111" s="5"/>
      <c r="RS111" s="5"/>
      <c r="RT111" s="5"/>
      <c r="RU111" s="5"/>
      <c r="RV111" s="5"/>
      <c r="RW111" s="5"/>
      <c r="RX111" s="5"/>
      <c r="RY111" s="5"/>
      <c r="RZ111" s="5"/>
      <c r="SA111" s="5"/>
      <c r="SB111" s="5"/>
      <c r="SC111" s="5"/>
      <c r="SD111" s="5"/>
      <c r="SE111" s="5"/>
      <c r="SF111" s="5"/>
      <c r="SG111" s="5"/>
      <c r="SH111" s="5"/>
      <c r="SI111" s="5"/>
      <c r="SJ111" s="5"/>
      <c r="SK111" s="5"/>
      <c r="SL111" s="5"/>
      <c r="SM111" s="5"/>
      <c r="SN111" s="5"/>
      <c r="SO111" s="5"/>
      <c r="SP111" s="5"/>
      <c r="SQ111" s="5"/>
      <c r="SR111" s="5"/>
      <c r="SS111" s="5"/>
      <c r="ST111" s="5"/>
      <c r="SU111" s="5"/>
      <c r="SV111" s="5"/>
      <c r="SW111" s="5"/>
      <c r="SX111" s="5"/>
      <c r="SY111" s="5"/>
      <c r="SZ111" s="5"/>
      <c r="TA111" s="5"/>
      <c r="TB111" s="5"/>
      <c r="TC111" s="5"/>
      <c r="TD111" s="5"/>
      <c r="TE111" s="5"/>
      <c r="TF111" s="5"/>
      <c r="TG111" s="5"/>
      <c r="TH111" s="5"/>
      <c r="TI111" s="5"/>
      <c r="TJ111" s="5"/>
      <c r="TK111" s="5"/>
      <c r="TL111" s="5"/>
      <c r="TM111" s="5"/>
      <c r="TN111" s="5"/>
      <c r="TO111" s="5"/>
      <c r="TP111" s="5"/>
      <c r="TQ111" s="5"/>
      <c r="TR111" s="5"/>
      <c r="TS111" s="5"/>
      <c r="TT111" s="5"/>
      <c r="TU111" s="5"/>
      <c r="TV111" s="5"/>
      <c r="TW111" s="5"/>
      <c r="TX111" s="5"/>
      <c r="TY111" s="5"/>
      <c r="TZ111" s="5"/>
      <c r="UA111" s="5"/>
      <c r="UB111" s="5"/>
      <c r="UC111" s="5"/>
      <c r="UD111" s="5"/>
      <c r="UE111" s="5"/>
      <c r="UF111" s="5"/>
      <c r="UG111" s="5"/>
      <c r="UH111" s="5"/>
      <c r="UI111" s="5"/>
      <c r="UJ111" s="5"/>
      <c r="UK111" s="5"/>
      <c r="UL111" s="5"/>
      <c r="UM111" s="5"/>
      <c r="UN111" s="5"/>
      <c r="UO111" s="5"/>
      <c r="UP111" s="5"/>
      <c r="UQ111" s="5"/>
      <c r="UR111" s="5"/>
      <c r="US111" s="5"/>
      <c r="UT111" s="5"/>
      <c r="UU111" s="5"/>
      <c r="UV111" s="5"/>
      <c r="UW111" s="5"/>
      <c r="UX111" s="5"/>
      <c r="UY111" s="5"/>
      <c r="UZ111" s="5"/>
      <c r="VA111" s="5"/>
      <c r="VB111" s="5"/>
      <c r="VC111" s="5"/>
      <c r="VD111" s="5"/>
      <c r="VE111" s="5"/>
      <c r="VF111" s="5"/>
      <c r="VG111" s="5"/>
      <c r="VH111" s="5"/>
      <c r="VI111" s="5"/>
      <c r="VJ111" s="5"/>
      <c r="VK111" s="5"/>
      <c r="VL111" s="5"/>
      <c r="VM111" s="5"/>
      <c r="VN111" s="5"/>
      <c r="VO111" s="5"/>
      <c r="VP111" s="5"/>
      <c r="VQ111" s="5"/>
      <c r="VR111" s="5"/>
      <c r="VS111" s="5"/>
      <c r="VT111" s="5"/>
      <c r="VU111" s="5"/>
      <c r="VV111" s="5"/>
      <c r="VW111" s="5"/>
      <c r="VX111" s="5"/>
      <c r="VY111" s="5"/>
      <c r="VZ111" s="5"/>
      <c r="WA111" s="5"/>
      <c r="WB111" s="5"/>
      <c r="WC111" s="5"/>
      <c r="WD111" s="5"/>
      <c r="WE111" s="5"/>
      <c r="WF111" s="5"/>
      <c r="WG111" s="5"/>
      <c r="WH111" s="5"/>
      <c r="WI111" s="5"/>
      <c r="WJ111" s="5"/>
      <c r="WK111" s="5"/>
      <c r="WL111" s="5"/>
      <c r="WM111" s="5"/>
      <c r="WN111" s="5"/>
      <c r="WO111" s="5"/>
      <c r="WP111" s="5"/>
      <c r="WQ111" s="5"/>
      <c r="WR111" s="5"/>
      <c r="WS111" s="5"/>
      <c r="WT111" s="5"/>
      <c r="WU111" s="5"/>
      <c r="WV111" s="5"/>
      <c r="WW111" s="5"/>
      <c r="WX111" s="5"/>
      <c r="WY111" s="5"/>
      <c r="WZ111" s="5"/>
      <c r="XA111" s="5"/>
      <c r="XB111" s="5"/>
      <c r="XC111" s="5"/>
      <c r="XD111" s="5"/>
      <c r="XE111" s="5"/>
      <c r="XF111" s="5"/>
      <c r="XG111" s="5"/>
      <c r="XH111" s="5"/>
      <c r="XI111" s="5"/>
      <c r="XJ111" s="5"/>
      <c r="XK111" s="5"/>
      <c r="XL111" s="5"/>
      <c r="XM111" s="5"/>
      <c r="XN111" s="5"/>
      <c r="XO111" s="5"/>
      <c r="XP111" s="5"/>
      <c r="XQ111" s="5"/>
      <c r="XR111" s="5"/>
      <c r="XS111" s="5"/>
      <c r="XT111" s="5"/>
      <c r="XU111" s="5"/>
      <c r="XV111" s="5"/>
      <c r="XW111" s="5"/>
    </row>
    <row r="112" spans="39:647" x14ac:dyDescent="0.45">
      <c r="AM112" s="5"/>
      <c r="AN112" s="5"/>
      <c r="AO112" s="5"/>
      <c r="AP112" s="5"/>
      <c r="AQ112" s="5"/>
      <c r="AR112" s="5"/>
      <c r="AS112" s="5"/>
      <c r="AT112" s="5"/>
      <c r="AU112" s="5"/>
      <c r="AV112" s="5"/>
      <c r="AW112" s="5"/>
      <c r="AX112" s="5"/>
      <c r="AY112" s="5"/>
      <c r="AZ112" s="5"/>
      <c r="BA112" s="5"/>
      <c r="BB112" s="5"/>
      <c r="BC112" s="5"/>
      <c r="BD112" s="5"/>
      <c r="BE112" s="5"/>
      <c r="BF112" s="5"/>
      <c r="BG112" s="5"/>
      <c r="BH112" s="5"/>
      <c r="BI112" s="5"/>
      <c r="BJ112" s="5"/>
      <c r="BK112" s="5"/>
      <c r="BL112" s="5"/>
      <c r="BM112" s="5"/>
      <c r="BN112" s="5"/>
      <c r="BO112" s="5"/>
      <c r="BP112" s="5"/>
      <c r="BQ112" s="5"/>
      <c r="BR112" s="5"/>
      <c r="BS112" s="5"/>
      <c r="BT112" s="5"/>
      <c r="BU112" s="5"/>
      <c r="BV112" s="5"/>
      <c r="BW112" s="5"/>
      <c r="BX112" s="5"/>
      <c r="BY112" s="5"/>
      <c r="BZ112" s="5"/>
      <c r="CA112" s="5"/>
      <c r="CB112" s="5"/>
      <c r="CC112" s="5"/>
      <c r="CD112" s="5"/>
      <c r="CE112" s="5"/>
      <c r="CF112" s="5"/>
      <c r="CG112" s="5"/>
      <c r="CH112" s="5"/>
      <c r="CI112" s="5"/>
      <c r="CJ112" s="5"/>
      <c r="CK112" s="5"/>
      <c r="CL112" s="5"/>
      <c r="CM112" s="5"/>
      <c r="CN112" s="5"/>
      <c r="CO112" s="5"/>
      <c r="CP112" s="5"/>
      <c r="CQ112" s="5"/>
      <c r="CR112" s="5"/>
      <c r="CS112" s="5"/>
      <c r="CT112" s="5"/>
      <c r="CU112" s="5"/>
      <c r="CV112" s="5"/>
      <c r="CW112" s="5"/>
      <c r="CX112" s="5"/>
      <c r="CY112" s="5"/>
      <c r="CZ112" s="5"/>
      <c r="DA112" s="5"/>
      <c r="DB112" s="5"/>
      <c r="DC112" s="5"/>
      <c r="DD112" s="5"/>
      <c r="DE112" s="5"/>
      <c r="DF112" s="5"/>
      <c r="DG112" s="5"/>
      <c r="DH112" s="5"/>
      <c r="DI112" s="5"/>
      <c r="DJ112" s="5"/>
      <c r="DK112" s="5"/>
      <c r="DL112" s="5"/>
      <c r="DM112" s="5"/>
      <c r="DN112" s="5"/>
      <c r="DO112" s="5"/>
      <c r="DP112" s="5"/>
      <c r="DQ112" s="5"/>
      <c r="DR112" s="5"/>
      <c r="DS112" s="5"/>
      <c r="DT112" s="5"/>
      <c r="DU112" s="5"/>
      <c r="DV112" s="5"/>
      <c r="DW112" s="5"/>
      <c r="DX112" s="5"/>
      <c r="DY112" s="5"/>
      <c r="DZ112" s="5"/>
      <c r="EA112" s="5"/>
      <c r="EB112" s="5"/>
      <c r="EC112" s="5"/>
      <c r="ED112" s="5"/>
      <c r="EE112" s="5"/>
      <c r="EF112" s="5"/>
      <c r="EG112" s="5"/>
      <c r="EH112" s="5"/>
      <c r="EI112" s="5"/>
      <c r="EJ112" s="5"/>
      <c r="EK112" s="5"/>
      <c r="EL112" s="5"/>
      <c r="EM112" s="5"/>
      <c r="EN112" s="5"/>
      <c r="EO112" s="5"/>
      <c r="EP112" s="5"/>
      <c r="EQ112" s="5"/>
      <c r="ER112" s="5"/>
      <c r="ES112" s="5"/>
      <c r="ET112" s="5"/>
      <c r="EU112" s="5"/>
      <c r="EV112" s="5"/>
      <c r="EW112" s="5"/>
      <c r="EX112" s="5"/>
      <c r="EY112" s="5"/>
      <c r="EZ112" s="5"/>
      <c r="FA112" s="5"/>
      <c r="FB112" s="5"/>
      <c r="FC112" s="5"/>
      <c r="FD112" s="5"/>
      <c r="FE112" s="5"/>
      <c r="FF112" s="5"/>
      <c r="FG112" s="5"/>
      <c r="FH112" s="5"/>
      <c r="FI112" s="5"/>
      <c r="FJ112" s="5"/>
      <c r="FK112" s="5"/>
      <c r="FL112" s="5"/>
      <c r="FM112" s="5"/>
      <c r="FN112" s="5"/>
      <c r="FO112" s="5"/>
      <c r="FP112" s="5"/>
      <c r="FQ112" s="5"/>
      <c r="FR112" s="5"/>
      <c r="FS112" s="5"/>
      <c r="FT112" s="5"/>
      <c r="FU112" s="5"/>
      <c r="FV112" s="5"/>
      <c r="FW112" s="5"/>
      <c r="FX112" s="5"/>
      <c r="FY112" s="5"/>
      <c r="FZ112" s="5"/>
      <c r="GA112" s="5"/>
      <c r="GB112" s="5"/>
      <c r="GC112" s="5"/>
      <c r="GD112" s="5"/>
      <c r="GE112" s="5"/>
      <c r="GF112" s="5"/>
      <c r="GG112" s="5"/>
      <c r="GH112" s="5"/>
      <c r="GI112" s="5"/>
      <c r="GJ112" s="5"/>
      <c r="GK112" s="5"/>
      <c r="GL112" s="5"/>
      <c r="GM112" s="5"/>
      <c r="GN112" s="5"/>
      <c r="GO112" s="5"/>
      <c r="GP112" s="5"/>
      <c r="GQ112" s="5"/>
      <c r="GR112" s="5"/>
      <c r="GS112" s="5"/>
      <c r="GT112" s="5"/>
      <c r="GU112" s="5"/>
      <c r="GV112" s="5"/>
      <c r="GW112" s="5"/>
      <c r="GX112" s="5"/>
      <c r="GY112" s="5"/>
      <c r="GZ112" s="5"/>
      <c r="HA112" s="5"/>
      <c r="HB112" s="5"/>
      <c r="HC112" s="5"/>
      <c r="HD112" s="5"/>
      <c r="HE112" s="5"/>
      <c r="HF112" s="5"/>
      <c r="HG112" s="5"/>
      <c r="HH112" s="5"/>
      <c r="HI112" s="5"/>
      <c r="HJ112" s="5"/>
      <c r="HK112" s="5"/>
      <c r="HL112" s="5"/>
      <c r="HM112" s="5"/>
      <c r="HN112" s="5"/>
      <c r="HO112" s="5"/>
      <c r="HP112" s="5"/>
      <c r="HQ112" s="5"/>
      <c r="HR112" s="5"/>
      <c r="HS112" s="5"/>
      <c r="HT112" s="5"/>
      <c r="HU112" s="5"/>
      <c r="HV112" s="5"/>
      <c r="HW112" s="5"/>
      <c r="HX112" s="5"/>
      <c r="HY112" s="5"/>
      <c r="HZ112" s="5"/>
      <c r="IA112" s="5"/>
      <c r="IB112" s="5"/>
      <c r="IC112" s="5"/>
      <c r="ID112" s="5"/>
      <c r="IE112" s="5"/>
      <c r="IF112" s="5"/>
      <c r="IG112" s="5"/>
      <c r="IH112" s="5"/>
      <c r="II112" s="5"/>
      <c r="IJ112" s="5"/>
      <c r="IK112" s="5"/>
      <c r="IL112" s="5"/>
      <c r="IM112" s="5"/>
      <c r="IN112" s="5"/>
      <c r="IO112" s="5"/>
      <c r="IP112" s="5"/>
      <c r="IQ112" s="5"/>
      <c r="IR112" s="5"/>
      <c r="IS112" s="5"/>
      <c r="IT112" s="5"/>
      <c r="IU112" s="5"/>
      <c r="IV112" s="5"/>
      <c r="IW112" s="5"/>
      <c r="IX112" s="5"/>
      <c r="IY112" s="5"/>
      <c r="IZ112" s="5"/>
      <c r="JA112" s="5"/>
      <c r="JB112" s="5"/>
      <c r="JC112" s="5"/>
      <c r="JD112" s="5"/>
      <c r="JE112" s="5"/>
      <c r="JF112" s="5"/>
      <c r="JG112" s="5"/>
      <c r="JH112" s="5"/>
      <c r="JI112" s="5"/>
      <c r="JJ112" s="5"/>
      <c r="JK112" s="5"/>
      <c r="JL112" s="5"/>
      <c r="JM112" s="5"/>
      <c r="JN112" s="5"/>
      <c r="JO112" s="5"/>
      <c r="JP112" s="5"/>
      <c r="JQ112" s="5"/>
      <c r="JR112" s="5"/>
      <c r="JS112" s="5"/>
      <c r="JT112" s="5"/>
      <c r="JU112" s="5"/>
      <c r="JV112" s="5"/>
      <c r="JW112" s="5"/>
      <c r="JX112" s="5"/>
      <c r="JY112" s="5"/>
      <c r="JZ112" s="5"/>
      <c r="KA112" s="5"/>
      <c r="KB112" s="5"/>
      <c r="KC112" s="5"/>
      <c r="KD112" s="5"/>
      <c r="KE112" s="5"/>
      <c r="KF112" s="5"/>
      <c r="KG112" s="5"/>
      <c r="KH112" s="5"/>
      <c r="KI112" s="5"/>
      <c r="KJ112" s="5"/>
      <c r="KK112" s="5"/>
      <c r="KL112" s="5"/>
      <c r="KM112" s="5"/>
      <c r="KN112" s="5"/>
      <c r="KO112" s="5"/>
      <c r="KP112" s="5"/>
      <c r="KQ112" s="5"/>
      <c r="KR112" s="5"/>
      <c r="KS112" s="5"/>
      <c r="KT112" s="5"/>
      <c r="KU112" s="5"/>
      <c r="KV112" s="5"/>
      <c r="KW112" s="5"/>
      <c r="KX112" s="5"/>
      <c r="KY112" s="5"/>
      <c r="KZ112" s="5"/>
      <c r="LA112" s="5"/>
      <c r="LB112" s="5"/>
      <c r="LC112" s="5"/>
      <c r="LD112" s="5"/>
      <c r="LE112" s="5"/>
      <c r="LF112" s="5"/>
      <c r="LG112" s="5"/>
      <c r="LH112" s="5"/>
      <c r="LI112" s="5"/>
      <c r="LJ112" s="5"/>
      <c r="LK112" s="5"/>
      <c r="LL112" s="5"/>
      <c r="LM112" s="5"/>
      <c r="LN112" s="5"/>
      <c r="LO112" s="5"/>
      <c r="LP112" s="5"/>
      <c r="LQ112" s="5"/>
      <c r="LR112" s="5"/>
      <c r="LS112" s="5"/>
      <c r="LT112" s="5"/>
      <c r="LU112" s="5"/>
      <c r="LV112" s="5"/>
      <c r="LW112" s="5"/>
      <c r="LX112" s="5"/>
      <c r="LY112" s="5"/>
      <c r="LZ112" s="5"/>
      <c r="MA112" s="5"/>
      <c r="MB112" s="5"/>
      <c r="MC112" s="5"/>
      <c r="MD112" s="5"/>
      <c r="ME112" s="5"/>
      <c r="MF112" s="5"/>
      <c r="MG112" s="5"/>
      <c r="MH112" s="5"/>
      <c r="MI112" s="5"/>
      <c r="MJ112" s="5"/>
      <c r="MK112" s="5"/>
      <c r="ML112" s="5"/>
      <c r="MM112" s="5"/>
      <c r="MN112" s="5"/>
      <c r="MO112" s="5"/>
      <c r="MP112" s="5"/>
      <c r="MQ112" s="5"/>
      <c r="MR112" s="5"/>
      <c r="MS112" s="5"/>
      <c r="MT112" s="5"/>
      <c r="MU112" s="5"/>
      <c r="MV112" s="5"/>
      <c r="MW112" s="5"/>
      <c r="MX112" s="5"/>
      <c r="MY112" s="5"/>
      <c r="MZ112" s="5"/>
      <c r="NA112" s="5"/>
      <c r="NB112" s="5"/>
      <c r="NC112" s="5"/>
      <c r="ND112" s="5"/>
      <c r="NE112" s="5"/>
      <c r="NF112" s="5"/>
      <c r="NG112" s="5"/>
      <c r="NH112" s="5"/>
      <c r="NI112" s="5"/>
      <c r="NJ112" s="5"/>
      <c r="NK112" s="5"/>
      <c r="NL112" s="5"/>
      <c r="NM112" s="5"/>
      <c r="NN112" s="5"/>
      <c r="NO112" s="5"/>
      <c r="NP112" s="5"/>
      <c r="NQ112" s="5"/>
      <c r="NR112" s="5"/>
      <c r="NS112" s="5"/>
      <c r="NT112" s="5"/>
      <c r="NU112" s="5"/>
      <c r="NV112" s="5"/>
      <c r="NW112" s="5"/>
      <c r="NX112" s="5"/>
      <c r="NY112" s="5"/>
      <c r="NZ112" s="5"/>
      <c r="OA112" s="5"/>
      <c r="OB112" s="5"/>
      <c r="OC112" s="5"/>
      <c r="OD112" s="5"/>
      <c r="OE112" s="5"/>
      <c r="OF112" s="5"/>
      <c r="OG112" s="5"/>
      <c r="OH112" s="5"/>
      <c r="OI112" s="5"/>
      <c r="OJ112" s="5"/>
      <c r="OK112" s="5"/>
      <c r="OL112" s="5"/>
      <c r="OM112" s="5"/>
      <c r="ON112" s="5"/>
      <c r="OO112" s="5"/>
      <c r="OP112" s="5"/>
      <c r="OQ112" s="5"/>
      <c r="OR112" s="5"/>
      <c r="OS112" s="5"/>
      <c r="OT112" s="5"/>
      <c r="OU112" s="5"/>
      <c r="OV112" s="5"/>
      <c r="OW112" s="5"/>
      <c r="OX112" s="5"/>
      <c r="OY112" s="5"/>
      <c r="OZ112" s="5"/>
      <c r="PA112" s="5"/>
      <c r="PB112" s="5"/>
      <c r="PC112" s="5"/>
      <c r="PD112" s="5"/>
      <c r="PE112" s="5"/>
      <c r="PF112" s="5"/>
      <c r="PG112" s="5"/>
      <c r="PH112" s="5"/>
      <c r="PI112" s="5"/>
      <c r="PJ112" s="5"/>
      <c r="PK112" s="5"/>
      <c r="PL112" s="5"/>
      <c r="PM112" s="5"/>
      <c r="PN112" s="5"/>
      <c r="PO112" s="5"/>
      <c r="PP112" s="5"/>
      <c r="PQ112" s="5"/>
      <c r="PR112" s="5"/>
      <c r="PS112" s="5"/>
      <c r="PT112" s="5"/>
      <c r="PU112" s="5"/>
      <c r="PV112" s="5"/>
      <c r="PW112" s="5"/>
      <c r="PX112" s="5"/>
      <c r="PY112" s="5"/>
      <c r="PZ112" s="5"/>
      <c r="QA112" s="5"/>
      <c r="QB112" s="5"/>
      <c r="QC112" s="5"/>
      <c r="QD112" s="5"/>
      <c r="QE112" s="5"/>
      <c r="QF112" s="5"/>
      <c r="QG112" s="5"/>
      <c r="QH112" s="5"/>
      <c r="QI112" s="5"/>
      <c r="QJ112" s="5"/>
      <c r="QK112" s="5"/>
      <c r="QL112" s="5"/>
      <c r="QM112" s="5"/>
      <c r="QN112" s="5"/>
      <c r="QO112" s="5"/>
      <c r="QP112" s="5"/>
      <c r="QQ112" s="5"/>
      <c r="QR112" s="5"/>
      <c r="QS112" s="5"/>
      <c r="QT112" s="5"/>
      <c r="QU112" s="5"/>
      <c r="QV112" s="5"/>
      <c r="QW112" s="5"/>
      <c r="QX112" s="5"/>
      <c r="QY112" s="5"/>
      <c r="QZ112" s="5"/>
      <c r="RA112" s="5"/>
      <c r="RB112" s="5"/>
      <c r="RC112" s="5"/>
      <c r="RD112" s="5"/>
      <c r="RE112" s="5"/>
      <c r="RF112" s="5"/>
      <c r="RG112" s="5"/>
      <c r="RH112" s="5"/>
      <c r="RI112" s="5"/>
      <c r="RJ112" s="5"/>
      <c r="RK112" s="5"/>
      <c r="RL112" s="5"/>
      <c r="RM112" s="5"/>
      <c r="RN112" s="5"/>
      <c r="RO112" s="5"/>
      <c r="RP112" s="5"/>
      <c r="RQ112" s="5"/>
      <c r="RR112" s="5"/>
      <c r="RS112" s="5"/>
      <c r="RT112" s="5"/>
      <c r="RU112" s="5"/>
      <c r="RV112" s="5"/>
      <c r="RW112" s="5"/>
      <c r="RX112" s="5"/>
      <c r="RY112" s="5"/>
      <c r="RZ112" s="5"/>
      <c r="SA112" s="5"/>
      <c r="SB112" s="5"/>
      <c r="SC112" s="5"/>
      <c r="SD112" s="5"/>
      <c r="SE112" s="5"/>
      <c r="SF112" s="5"/>
      <c r="SG112" s="5"/>
      <c r="SH112" s="5"/>
      <c r="SI112" s="5"/>
      <c r="SJ112" s="5"/>
      <c r="SK112" s="5"/>
      <c r="SL112" s="5"/>
      <c r="SM112" s="5"/>
      <c r="SN112" s="5"/>
      <c r="SO112" s="5"/>
      <c r="SP112" s="5"/>
      <c r="SQ112" s="5"/>
      <c r="SR112" s="5"/>
      <c r="SS112" s="5"/>
      <c r="ST112" s="5"/>
      <c r="SU112" s="5"/>
      <c r="SV112" s="5"/>
      <c r="SW112" s="5"/>
      <c r="SX112" s="5"/>
      <c r="SY112" s="5"/>
      <c r="SZ112" s="5"/>
      <c r="TA112" s="5"/>
      <c r="TB112" s="5"/>
      <c r="TC112" s="5"/>
      <c r="TD112" s="5"/>
      <c r="TE112" s="5"/>
      <c r="TF112" s="5"/>
      <c r="TG112" s="5"/>
      <c r="TH112" s="5"/>
      <c r="TI112" s="5"/>
      <c r="TJ112" s="5"/>
      <c r="TK112" s="5"/>
      <c r="TL112" s="5"/>
      <c r="TM112" s="5"/>
      <c r="TN112" s="5"/>
      <c r="TO112" s="5"/>
      <c r="TP112" s="5"/>
      <c r="TQ112" s="5"/>
      <c r="TR112" s="5"/>
      <c r="TS112" s="5"/>
      <c r="TT112" s="5"/>
      <c r="TU112" s="5"/>
      <c r="TV112" s="5"/>
      <c r="TW112" s="5"/>
      <c r="TX112" s="5"/>
      <c r="TY112" s="5"/>
      <c r="TZ112" s="5"/>
      <c r="UA112" s="5"/>
      <c r="UB112" s="5"/>
      <c r="UC112" s="5"/>
      <c r="UD112" s="5"/>
      <c r="UE112" s="5"/>
      <c r="UF112" s="5"/>
      <c r="UG112" s="5"/>
      <c r="UH112" s="5"/>
      <c r="UI112" s="5"/>
      <c r="UJ112" s="5"/>
      <c r="UK112" s="5"/>
      <c r="UL112" s="5"/>
      <c r="UM112" s="5"/>
      <c r="UN112" s="5"/>
      <c r="UO112" s="5"/>
      <c r="UP112" s="5"/>
      <c r="UQ112" s="5"/>
      <c r="UR112" s="5"/>
      <c r="US112" s="5"/>
      <c r="UT112" s="5"/>
      <c r="UU112" s="5"/>
      <c r="UV112" s="5"/>
      <c r="UW112" s="5"/>
      <c r="UX112" s="5"/>
      <c r="UY112" s="5"/>
      <c r="UZ112" s="5"/>
      <c r="VA112" s="5"/>
      <c r="VB112" s="5"/>
      <c r="VC112" s="5"/>
      <c r="VD112" s="5"/>
      <c r="VE112" s="5"/>
      <c r="VF112" s="5"/>
      <c r="VG112" s="5"/>
      <c r="VH112" s="5"/>
      <c r="VI112" s="5"/>
      <c r="VJ112" s="5"/>
      <c r="VK112" s="5"/>
      <c r="VL112" s="5"/>
      <c r="VM112" s="5"/>
      <c r="VN112" s="5"/>
      <c r="VO112" s="5"/>
      <c r="VP112" s="5"/>
      <c r="VQ112" s="5"/>
      <c r="VR112" s="5"/>
      <c r="VS112" s="5"/>
      <c r="VT112" s="5"/>
      <c r="VU112" s="5"/>
      <c r="VV112" s="5"/>
      <c r="VW112" s="5"/>
      <c r="VX112" s="5"/>
      <c r="VY112" s="5"/>
      <c r="VZ112" s="5"/>
      <c r="WA112" s="5"/>
      <c r="WB112" s="5"/>
      <c r="WC112" s="5"/>
      <c r="WD112" s="5"/>
      <c r="WE112" s="5"/>
      <c r="WF112" s="5"/>
      <c r="WG112" s="5"/>
      <c r="WH112" s="5"/>
      <c r="WI112" s="5"/>
      <c r="WJ112" s="5"/>
      <c r="WK112" s="5"/>
      <c r="WL112" s="5"/>
      <c r="WM112" s="5"/>
      <c r="WN112" s="5"/>
      <c r="WO112" s="5"/>
      <c r="WP112" s="5"/>
      <c r="WQ112" s="5"/>
      <c r="WR112" s="5"/>
      <c r="WS112" s="5"/>
      <c r="WT112" s="5"/>
      <c r="WU112" s="5"/>
      <c r="WV112" s="5"/>
      <c r="WW112" s="5"/>
      <c r="WX112" s="5"/>
      <c r="WY112" s="5"/>
      <c r="WZ112" s="5"/>
      <c r="XA112" s="5"/>
      <c r="XB112" s="5"/>
      <c r="XC112" s="5"/>
      <c r="XD112" s="5"/>
      <c r="XE112" s="5"/>
      <c r="XF112" s="5"/>
      <c r="XG112" s="5"/>
      <c r="XH112" s="5"/>
      <c r="XI112" s="5"/>
      <c r="XJ112" s="5"/>
      <c r="XK112" s="5"/>
      <c r="XL112" s="5"/>
      <c r="XM112" s="5"/>
      <c r="XN112" s="5"/>
      <c r="XO112" s="5"/>
      <c r="XP112" s="5"/>
      <c r="XQ112" s="5"/>
      <c r="XR112" s="5"/>
      <c r="XS112" s="5"/>
      <c r="XT112" s="5"/>
      <c r="XU112" s="5"/>
      <c r="XV112" s="5"/>
      <c r="XW112" s="5"/>
    </row>
    <row r="113" spans="39:647" x14ac:dyDescent="0.45">
      <c r="AM113" s="5"/>
      <c r="AN113" s="5"/>
      <c r="AO113" s="5"/>
      <c r="AP113" s="5"/>
      <c r="AQ113" s="5"/>
      <c r="AR113" s="5"/>
      <c r="AS113" s="5"/>
      <c r="AT113" s="5"/>
      <c r="AU113" s="5"/>
      <c r="AV113" s="5"/>
      <c r="AW113" s="5"/>
      <c r="AX113" s="5"/>
      <c r="AY113" s="5"/>
      <c r="AZ113" s="5"/>
      <c r="BA113" s="5"/>
      <c r="BB113" s="5"/>
      <c r="BC113" s="5"/>
      <c r="BD113" s="5"/>
      <c r="BE113" s="5"/>
      <c r="BF113" s="5"/>
      <c r="BG113" s="5"/>
      <c r="BH113" s="5"/>
      <c r="BI113" s="5"/>
      <c r="BJ113" s="5"/>
      <c r="BK113" s="5"/>
      <c r="BL113" s="5"/>
      <c r="BM113" s="5"/>
      <c r="BN113" s="5"/>
      <c r="BO113" s="5"/>
      <c r="BP113" s="5"/>
      <c r="BQ113" s="5"/>
      <c r="BR113" s="5"/>
      <c r="BS113" s="5"/>
      <c r="BT113" s="5"/>
      <c r="BU113" s="5"/>
      <c r="BV113" s="5"/>
      <c r="BW113" s="5"/>
      <c r="BX113" s="5"/>
      <c r="BY113" s="5"/>
      <c r="BZ113" s="5"/>
      <c r="CA113" s="5"/>
      <c r="CB113" s="5"/>
      <c r="CC113" s="5"/>
      <c r="CD113" s="5"/>
      <c r="CE113" s="5"/>
      <c r="CF113" s="5"/>
      <c r="CG113" s="5"/>
      <c r="CH113" s="5"/>
      <c r="CI113" s="5"/>
      <c r="CJ113" s="5"/>
      <c r="CK113" s="5"/>
      <c r="CL113" s="5"/>
      <c r="CM113" s="5"/>
      <c r="CN113" s="5"/>
      <c r="CO113" s="5"/>
      <c r="CP113" s="5"/>
      <c r="CQ113" s="5"/>
      <c r="CR113" s="5"/>
      <c r="CS113" s="5"/>
      <c r="CT113" s="5"/>
      <c r="CU113" s="5"/>
      <c r="CV113" s="5"/>
      <c r="CW113" s="5"/>
      <c r="CX113" s="5"/>
      <c r="CY113" s="5"/>
      <c r="CZ113" s="5"/>
      <c r="DA113" s="5"/>
      <c r="DB113" s="5"/>
      <c r="DC113" s="5"/>
      <c r="DD113" s="5"/>
      <c r="DE113" s="5"/>
      <c r="DF113" s="5"/>
      <c r="DG113" s="5"/>
      <c r="DH113" s="5"/>
      <c r="DI113" s="5"/>
      <c r="DJ113" s="5"/>
      <c r="DK113" s="5"/>
      <c r="DL113" s="5"/>
      <c r="DM113" s="5"/>
      <c r="DN113" s="5"/>
      <c r="DO113" s="5"/>
      <c r="DP113" s="5"/>
      <c r="DQ113" s="5"/>
      <c r="DR113" s="5"/>
      <c r="DS113" s="5"/>
      <c r="DT113" s="5"/>
      <c r="DU113" s="5"/>
      <c r="DV113" s="5"/>
      <c r="DW113" s="5"/>
      <c r="DX113" s="5"/>
      <c r="DY113" s="5"/>
      <c r="DZ113" s="5"/>
      <c r="EA113" s="5"/>
      <c r="EB113" s="5"/>
      <c r="EC113" s="5"/>
      <c r="ED113" s="5"/>
      <c r="EE113" s="5"/>
      <c r="EF113" s="5"/>
      <c r="EG113" s="5"/>
      <c r="EH113" s="5"/>
      <c r="EI113" s="5"/>
      <c r="EJ113" s="5"/>
      <c r="EK113" s="5"/>
      <c r="EL113" s="5"/>
      <c r="EM113" s="5"/>
      <c r="EN113" s="5"/>
      <c r="EO113" s="5"/>
      <c r="EP113" s="5"/>
      <c r="EQ113" s="5"/>
      <c r="ER113" s="5"/>
      <c r="ES113" s="5"/>
      <c r="ET113" s="5"/>
      <c r="EU113" s="5"/>
      <c r="EV113" s="5"/>
      <c r="EW113" s="5"/>
      <c r="EX113" s="5"/>
      <c r="EY113" s="5"/>
      <c r="EZ113" s="5"/>
      <c r="FA113" s="5"/>
      <c r="FB113" s="5"/>
      <c r="FC113" s="5"/>
      <c r="FD113" s="5"/>
      <c r="FE113" s="5"/>
      <c r="FF113" s="5"/>
      <c r="FG113" s="5"/>
      <c r="FH113" s="5"/>
      <c r="FI113" s="5"/>
      <c r="FJ113" s="5"/>
      <c r="FK113" s="5"/>
      <c r="FL113" s="5"/>
      <c r="FM113" s="5"/>
      <c r="FN113" s="5"/>
      <c r="FO113" s="5"/>
      <c r="FP113" s="5"/>
      <c r="FQ113" s="5"/>
      <c r="FR113" s="5"/>
      <c r="FS113" s="5"/>
      <c r="FT113" s="5"/>
      <c r="FU113" s="5"/>
      <c r="FV113" s="5"/>
      <c r="FW113" s="5"/>
      <c r="FX113" s="5"/>
      <c r="FY113" s="5"/>
      <c r="FZ113" s="5"/>
      <c r="GA113" s="5"/>
      <c r="GB113" s="5"/>
      <c r="GC113" s="5"/>
      <c r="GD113" s="5"/>
      <c r="GE113" s="5"/>
      <c r="GF113" s="5"/>
      <c r="GG113" s="5"/>
      <c r="GH113" s="5"/>
      <c r="GI113" s="5"/>
      <c r="GJ113" s="5"/>
      <c r="GK113" s="5"/>
      <c r="GL113" s="5"/>
      <c r="GM113" s="5"/>
      <c r="GN113" s="5"/>
      <c r="GO113" s="5"/>
      <c r="GP113" s="5"/>
      <c r="GQ113" s="5"/>
      <c r="GR113" s="5"/>
      <c r="GS113" s="5"/>
      <c r="GT113" s="5"/>
      <c r="GU113" s="5"/>
      <c r="GV113" s="5"/>
      <c r="GW113" s="5"/>
      <c r="GX113" s="5"/>
      <c r="GY113" s="5"/>
      <c r="GZ113" s="5"/>
      <c r="HA113" s="5"/>
      <c r="HB113" s="5"/>
      <c r="HC113" s="5"/>
      <c r="HD113" s="5"/>
      <c r="HE113" s="5"/>
      <c r="HF113" s="5"/>
      <c r="HG113" s="5"/>
      <c r="HH113" s="5"/>
      <c r="HI113" s="5"/>
      <c r="HJ113" s="5"/>
      <c r="HK113" s="5"/>
      <c r="HL113" s="5"/>
      <c r="HM113" s="5"/>
      <c r="HN113" s="5"/>
      <c r="HO113" s="5"/>
      <c r="HP113" s="5"/>
      <c r="HQ113" s="5"/>
      <c r="HR113" s="5"/>
      <c r="HS113" s="5"/>
      <c r="HT113" s="5"/>
      <c r="HU113" s="5"/>
      <c r="HV113" s="5"/>
      <c r="HW113" s="5"/>
      <c r="HX113" s="5"/>
      <c r="HY113" s="5"/>
      <c r="HZ113" s="5"/>
      <c r="IA113" s="5"/>
      <c r="IB113" s="5"/>
      <c r="IC113" s="5"/>
      <c r="ID113" s="5"/>
      <c r="IE113" s="5"/>
      <c r="IF113" s="5"/>
      <c r="IG113" s="5"/>
      <c r="IH113" s="5"/>
      <c r="II113" s="5"/>
      <c r="IJ113" s="5"/>
      <c r="IK113" s="5"/>
      <c r="IL113" s="5"/>
      <c r="IM113" s="5"/>
      <c r="IN113" s="5"/>
      <c r="IO113" s="5"/>
      <c r="IP113" s="5"/>
      <c r="IQ113" s="5"/>
      <c r="IR113" s="5"/>
      <c r="IS113" s="5"/>
      <c r="IT113" s="5"/>
      <c r="IU113" s="5"/>
      <c r="IV113" s="5"/>
      <c r="IW113" s="5"/>
      <c r="IX113" s="5"/>
      <c r="IY113" s="5"/>
      <c r="IZ113" s="5"/>
      <c r="JA113" s="5"/>
      <c r="JB113" s="5"/>
      <c r="JC113" s="5"/>
      <c r="JD113" s="5"/>
      <c r="JE113" s="5"/>
      <c r="JF113" s="5"/>
      <c r="JG113" s="5"/>
      <c r="JH113" s="5"/>
      <c r="JI113" s="5"/>
      <c r="JJ113" s="5"/>
      <c r="JK113" s="5"/>
      <c r="JL113" s="5"/>
      <c r="JM113" s="5"/>
      <c r="JN113" s="5"/>
      <c r="JO113" s="5"/>
      <c r="JP113" s="5"/>
      <c r="JQ113" s="5"/>
      <c r="JR113" s="5"/>
      <c r="JS113" s="5"/>
      <c r="JT113" s="5"/>
      <c r="JU113" s="5"/>
      <c r="JV113" s="5"/>
      <c r="JW113" s="5"/>
      <c r="JX113" s="5"/>
      <c r="JY113" s="5"/>
      <c r="JZ113" s="5"/>
      <c r="KA113" s="5"/>
      <c r="KB113" s="5"/>
      <c r="KC113" s="5"/>
      <c r="KD113" s="5"/>
      <c r="KE113" s="5"/>
      <c r="KF113" s="5"/>
      <c r="KG113" s="5"/>
      <c r="KH113" s="5"/>
      <c r="KI113" s="5"/>
      <c r="KJ113" s="5"/>
      <c r="KK113" s="5"/>
      <c r="KL113" s="5"/>
      <c r="KM113" s="5"/>
      <c r="KN113" s="5"/>
      <c r="KO113" s="5"/>
      <c r="KP113" s="5"/>
      <c r="KQ113" s="5"/>
      <c r="KR113" s="5"/>
      <c r="KS113" s="5"/>
      <c r="KT113" s="5"/>
      <c r="KU113" s="5"/>
      <c r="KV113" s="5"/>
      <c r="KW113" s="5"/>
      <c r="KX113" s="5"/>
      <c r="KY113" s="5"/>
      <c r="KZ113" s="5"/>
      <c r="LA113" s="5"/>
      <c r="LB113" s="5"/>
      <c r="LC113" s="5"/>
      <c r="LD113" s="5"/>
      <c r="LE113" s="5"/>
      <c r="LF113" s="5"/>
      <c r="LG113" s="5"/>
      <c r="LH113" s="5"/>
      <c r="LI113" s="5"/>
      <c r="LJ113" s="5"/>
      <c r="LK113" s="5"/>
      <c r="LL113" s="5"/>
      <c r="LM113" s="5"/>
      <c r="LN113" s="5"/>
      <c r="LO113" s="5"/>
      <c r="LP113" s="5"/>
      <c r="LQ113" s="5"/>
      <c r="LR113" s="5"/>
      <c r="LS113" s="5"/>
      <c r="LT113" s="5"/>
      <c r="LU113" s="5"/>
      <c r="LV113" s="5"/>
      <c r="LW113" s="5"/>
      <c r="LX113" s="5"/>
      <c r="LY113" s="5"/>
      <c r="LZ113" s="5"/>
      <c r="MA113" s="5"/>
      <c r="MB113" s="5"/>
      <c r="MC113" s="5"/>
      <c r="MD113" s="5"/>
      <c r="ME113" s="5"/>
      <c r="MF113" s="5"/>
      <c r="MG113" s="5"/>
      <c r="MH113" s="5"/>
      <c r="MI113" s="5"/>
      <c r="MJ113" s="5"/>
      <c r="MK113" s="5"/>
      <c r="ML113" s="5"/>
      <c r="MM113" s="5"/>
      <c r="MN113" s="5"/>
      <c r="MO113" s="5"/>
      <c r="MP113" s="5"/>
      <c r="MQ113" s="5"/>
      <c r="MR113" s="5"/>
      <c r="MS113" s="5"/>
      <c r="MT113" s="5"/>
      <c r="MU113" s="5"/>
      <c r="MV113" s="5"/>
      <c r="MW113" s="5"/>
      <c r="MX113" s="5"/>
      <c r="MY113" s="5"/>
      <c r="MZ113" s="5"/>
      <c r="NA113" s="5"/>
      <c r="NB113" s="5"/>
      <c r="NC113" s="5"/>
      <c r="ND113" s="5"/>
      <c r="NE113" s="5"/>
      <c r="NF113" s="5"/>
      <c r="NG113" s="5"/>
      <c r="NH113" s="5"/>
      <c r="NI113" s="5"/>
      <c r="NJ113" s="5"/>
      <c r="NK113" s="5"/>
      <c r="NL113" s="5"/>
      <c r="NM113" s="5"/>
      <c r="NN113" s="5"/>
      <c r="NO113" s="5"/>
      <c r="NP113" s="5"/>
      <c r="NQ113" s="5"/>
      <c r="NR113" s="5"/>
      <c r="NS113" s="5"/>
      <c r="NT113" s="5"/>
      <c r="NU113" s="5"/>
      <c r="NV113" s="5"/>
      <c r="NW113" s="5"/>
      <c r="NX113" s="5"/>
      <c r="NY113" s="5"/>
      <c r="NZ113" s="5"/>
      <c r="OA113" s="5"/>
      <c r="OB113" s="5"/>
      <c r="OC113" s="5"/>
      <c r="OD113" s="5"/>
      <c r="OE113" s="5"/>
      <c r="OF113" s="5"/>
      <c r="OG113" s="5"/>
      <c r="OH113" s="5"/>
      <c r="OI113" s="5"/>
      <c r="OJ113" s="5"/>
      <c r="OK113" s="5"/>
      <c r="OL113" s="5"/>
      <c r="OM113" s="5"/>
      <c r="ON113" s="5"/>
      <c r="OO113" s="5"/>
      <c r="OP113" s="5"/>
      <c r="OQ113" s="5"/>
      <c r="OR113" s="5"/>
      <c r="OS113" s="5"/>
      <c r="OT113" s="5"/>
      <c r="OU113" s="5"/>
      <c r="OV113" s="5"/>
      <c r="OW113" s="5"/>
      <c r="OX113" s="5"/>
      <c r="OY113" s="5"/>
      <c r="OZ113" s="5"/>
      <c r="PA113" s="5"/>
      <c r="PB113" s="5"/>
      <c r="PC113" s="5"/>
      <c r="PD113" s="5"/>
      <c r="PE113" s="5"/>
      <c r="PF113" s="5"/>
      <c r="PG113" s="5"/>
      <c r="PH113" s="5"/>
      <c r="PI113" s="5"/>
      <c r="PJ113" s="5"/>
      <c r="PK113" s="5"/>
      <c r="PL113" s="5"/>
      <c r="PM113" s="5"/>
      <c r="PN113" s="5"/>
      <c r="PO113" s="5"/>
      <c r="PP113" s="5"/>
      <c r="PQ113" s="5"/>
      <c r="PR113" s="5"/>
      <c r="PS113" s="5"/>
      <c r="PT113" s="5"/>
      <c r="PU113" s="5"/>
      <c r="PV113" s="5"/>
      <c r="PW113" s="5"/>
      <c r="PX113" s="5"/>
      <c r="PY113" s="5"/>
      <c r="PZ113" s="5"/>
      <c r="QA113" s="5"/>
      <c r="QB113" s="5"/>
      <c r="QC113" s="5"/>
      <c r="QD113" s="5"/>
      <c r="QE113" s="5"/>
      <c r="QF113" s="5"/>
      <c r="QG113" s="5"/>
      <c r="QH113" s="5"/>
      <c r="QI113" s="5"/>
      <c r="QJ113" s="5"/>
      <c r="QK113" s="5"/>
      <c r="QL113" s="5"/>
      <c r="QM113" s="5"/>
      <c r="QN113" s="5"/>
      <c r="QO113" s="5"/>
      <c r="QP113" s="5"/>
      <c r="QQ113" s="5"/>
      <c r="QR113" s="5"/>
      <c r="QS113" s="5"/>
      <c r="QT113" s="5"/>
      <c r="QU113" s="5"/>
      <c r="QV113" s="5"/>
      <c r="QW113" s="5"/>
      <c r="QX113" s="5"/>
      <c r="QY113" s="5"/>
      <c r="QZ113" s="5"/>
      <c r="RA113" s="5"/>
      <c r="RB113" s="5"/>
      <c r="RC113" s="5"/>
      <c r="RD113" s="5"/>
      <c r="RE113" s="5"/>
      <c r="RF113" s="5"/>
      <c r="RG113" s="5"/>
      <c r="RH113" s="5"/>
      <c r="RI113" s="5"/>
      <c r="RJ113" s="5"/>
      <c r="RK113" s="5"/>
      <c r="RL113" s="5"/>
      <c r="RM113" s="5"/>
      <c r="RN113" s="5"/>
      <c r="RO113" s="5"/>
      <c r="RP113" s="5"/>
      <c r="RQ113" s="5"/>
      <c r="RR113" s="5"/>
      <c r="RS113" s="5"/>
      <c r="RT113" s="5"/>
      <c r="RU113" s="5"/>
      <c r="RV113" s="5"/>
      <c r="RW113" s="5"/>
      <c r="RX113" s="5"/>
      <c r="RY113" s="5"/>
      <c r="RZ113" s="5"/>
      <c r="SA113" s="5"/>
      <c r="SB113" s="5"/>
      <c r="SC113" s="5"/>
      <c r="SD113" s="5"/>
      <c r="SE113" s="5"/>
      <c r="SF113" s="5"/>
      <c r="SG113" s="5"/>
      <c r="SH113" s="5"/>
      <c r="SI113" s="5"/>
      <c r="SJ113" s="5"/>
      <c r="SK113" s="5"/>
      <c r="SL113" s="5"/>
      <c r="SM113" s="5"/>
      <c r="SN113" s="5"/>
      <c r="SO113" s="5"/>
      <c r="SP113" s="5"/>
      <c r="SQ113" s="5"/>
      <c r="SR113" s="5"/>
      <c r="SS113" s="5"/>
      <c r="ST113" s="5"/>
      <c r="SU113" s="5"/>
      <c r="SV113" s="5"/>
      <c r="SW113" s="5"/>
      <c r="SX113" s="5"/>
      <c r="SY113" s="5"/>
      <c r="SZ113" s="5"/>
      <c r="TA113" s="5"/>
      <c r="TB113" s="5"/>
      <c r="TC113" s="5"/>
      <c r="TD113" s="5"/>
      <c r="TE113" s="5"/>
      <c r="TF113" s="5"/>
      <c r="TG113" s="5"/>
      <c r="TH113" s="5"/>
      <c r="TI113" s="5"/>
      <c r="TJ113" s="5"/>
      <c r="TK113" s="5"/>
      <c r="TL113" s="5"/>
      <c r="TM113" s="5"/>
      <c r="TN113" s="5"/>
      <c r="TO113" s="5"/>
      <c r="TP113" s="5"/>
      <c r="TQ113" s="5"/>
      <c r="TR113" s="5"/>
      <c r="TS113" s="5"/>
      <c r="TT113" s="5"/>
      <c r="TU113" s="5"/>
      <c r="TV113" s="5"/>
      <c r="TW113" s="5"/>
      <c r="TX113" s="5"/>
      <c r="TY113" s="5"/>
      <c r="TZ113" s="5"/>
      <c r="UA113" s="5"/>
      <c r="UB113" s="5"/>
      <c r="UC113" s="5"/>
      <c r="UD113" s="5"/>
      <c r="UE113" s="5"/>
      <c r="UF113" s="5"/>
      <c r="UG113" s="5"/>
      <c r="UH113" s="5"/>
      <c r="UI113" s="5"/>
      <c r="UJ113" s="5"/>
      <c r="UK113" s="5"/>
      <c r="UL113" s="5"/>
      <c r="UM113" s="5"/>
      <c r="UN113" s="5"/>
      <c r="UO113" s="5"/>
      <c r="UP113" s="5"/>
      <c r="UQ113" s="5"/>
      <c r="UR113" s="5"/>
      <c r="US113" s="5"/>
      <c r="UT113" s="5"/>
      <c r="UU113" s="5"/>
      <c r="UV113" s="5"/>
      <c r="UW113" s="5"/>
      <c r="UX113" s="5"/>
      <c r="UY113" s="5"/>
      <c r="UZ113" s="5"/>
      <c r="VA113" s="5"/>
      <c r="VB113" s="5"/>
      <c r="VC113" s="5"/>
      <c r="VD113" s="5"/>
      <c r="VE113" s="5"/>
      <c r="VF113" s="5"/>
      <c r="VG113" s="5"/>
      <c r="VH113" s="5"/>
      <c r="VI113" s="5"/>
      <c r="VJ113" s="5"/>
      <c r="VK113" s="5"/>
      <c r="VL113" s="5"/>
      <c r="VM113" s="5"/>
      <c r="VN113" s="5"/>
      <c r="VO113" s="5"/>
      <c r="VP113" s="5"/>
      <c r="VQ113" s="5"/>
      <c r="VR113" s="5"/>
      <c r="VS113" s="5"/>
      <c r="VT113" s="5"/>
      <c r="VU113" s="5"/>
      <c r="VV113" s="5"/>
      <c r="VW113" s="5"/>
      <c r="VX113" s="5"/>
      <c r="VY113" s="5"/>
      <c r="VZ113" s="5"/>
      <c r="WA113" s="5"/>
      <c r="WB113" s="5"/>
      <c r="WC113" s="5"/>
      <c r="WD113" s="5"/>
      <c r="WE113" s="5"/>
      <c r="WF113" s="5"/>
      <c r="WG113" s="5"/>
      <c r="WH113" s="5"/>
      <c r="WI113" s="5"/>
      <c r="WJ113" s="5"/>
      <c r="WK113" s="5"/>
      <c r="WL113" s="5"/>
      <c r="WM113" s="5"/>
      <c r="WN113" s="5"/>
      <c r="WO113" s="5"/>
      <c r="WP113" s="5"/>
      <c r="WQ113" s="5"/>
      <c r="WR113" s="5"/>
      <c r="WS113" s="5"/>
      <c r="WT113" s="5"/>
      <c r="WU113" s="5"/>
      <c r="WV113" s="5"/>
      <c r="WW113" s="5"/>
      <c r="WX113" s="5"/>
      <c r="WY113" s="5"/>
      <c r="WZ113" s="5"/>
      <c r="XA113" s="5"/>
      <c r="XB113" s="5"/>
      <c r="XC113" s="5"/>
      <c r="XD113" s="5"/>
      <c r="XE113" s="5"/>
      <c r="XF113" s="5"/>
      <c r="XG113" s="5"/>
      <c r="XH113" s="5"/>
      <c r="XI113" s="5"/>
      <c r="XJ113" s="5"/>
      <c r="XK113" s="5"/>
      <c r="XL113" s="5"/>
      <c r="XM113" s="5"/>
      <c r="XN113" s="5"/>
      <c r="XO113" s="5"/>
      <c r="XP113" s="5"/>
      <c r="XQ113" s="5"/>
      <c r="XR113" s="5"/>
      <c r="XS113" s="5"/>
      <c r="XT113" s="5"/>
      <c r="XU113" s="5"/>
      <c r="XV113" s="5"/>
      <c r="XW113" s="5"/>
    </row>
    <row r="114" spans="39:647" x14ac:dyDescent="0.45">
      <c r="AM114" s="5"/>
      <c r="AN114" s="5"/>
      <c r="AO114" s="5"/>
      <c r="AP114" s="5"/>
      <c r="AQ114" s="5"/>
      <c r="AR114" s="5"/>
      <c r="AS114" s="5"/>
      <c r="AT114" s="5"/>
      <c r="AU114" s="5"/>
      <c r="AV114" s="5"/>
      <c r="AW114" s="5"/>
      <c r="AX114" s="5"/>
      <c r="AY114" s="5"/>
      <c r="AZ114" s="5"/>
      <c r="BA114" s="5"/>
      <c r="BB114" s="5"/>
      <c r="BC114" s="5"/>
      <c r="BD114" s="5"/>
      <c r="BE114" s="5"/>
      <c r="BF114" s="5"/>
      <c r="BG114" s="5"/>
      <c r="BH114" s="5"/>
      <c r="BI114" s="5"/>
      <c r="BJ114" s="5"/>
      <c r="BK114" s="5"/>
      <c r="BL114" s="5"/>
      <c r="BM114" s="5"/>
      <c r="BN114" s="5"/>
      <c r="BO114" s="5"/>
      <c r="BP114" s="5"/>
      <c r="BQ114" s="5"/>
      <c r="BR114" s="5"/>
      <c r="BS114" s="5"/>
      <c r="BT114" s="5"/>
      <c r="BU114" s="5"/>
      <c r="BV114" s="5"/>
      <c r="BW114" s="5"/>
      <c r="BX114" s="5"/>
      <c r="BY114" s="5"/>
      <c r="BZ114" s="5"/>
      <c r="CA114" s="5"/>
      <c r="CB114" s="5"/>
      <c r="CC114" s="5"/>
      <c r="CD114" s="5"/>
      <c r="CE114" s="5"/>
      <c r="CF114" s="5"/>
      <c r="CG114" s="5"/>
      <c r="CH114" s="5"/>
      <c r="CI114" s="5"/>
      <c r="CJ114" s="5"/>
      <c r="CK114" s="5"/>
      <c r="CL114" s="5"/>
      <c r="CM114" s="5"/>
      <c r="CN114" s="5"/>
      <c r="CO114" s="5"/>
      <c r="CP114" s="5"/>
      <c r="CQ114" s="5"/>
      <c r="CR114" s="5"/>
      <c r="CS114" s="5"/>
      <c r="CT114" s="5"/>
      <c r="CU114" s="5"/>
      <c r="CV114" s="5"/>
      <c r="CW114" s="5"/>
      <c r="CX114" s="5"/>
      <c r="CY114" s="5"/>
      <c r="CZ114" s="5"/>
      <c r="DA114" s="5"/>
      <c r="DB114" s="5"/>
      <c r="DC114" s="5"/>
      <c r="DD114" s="5"/>
      <c r="DE114" s="5"/>
      <c r="DF114" s="5"/>
      <c r="DG114" s="5"/>
      <c r="DH114" s="5"/>
      <c r="DI114" s="5"/>
      <c r="DJ114" s="5"/>
      <c r="DK114" s="5"/>
      <c r="DL114" s="5"/>
      <c r="DM114" s="5"/>
      <c r="DN114" s="5"/>
      <c r="DO114" s="5"/>
      <c r="DP114" s="5"/>
      <c r="DQ114" s="5"/>
      <c r="DR114" s="5"/>
      <c r="DS114" s="5"/>
      <c r="DT114" s="5"/>
      <c r="DU114" s="5"/>
      <c r="DV114" s="5"/>
      <c r="DW114" s="5"/>
      <c r="DX114" s="5"/>
      <c r="DY114" s="5"/>
      <c r="DZ114" s="5"/>
      <c r="EA114" s="5"/>
      <c r="EB114" s="5"/>
      <c r="EC114" s="5"/>
      <c r="ED114" s="5"/>
      <c r="EE114" s="5"/>
      <c r="EF114" s="5"/>
      <c r="EG114" s="5"/>
      <c r="EH114" s="5"/>
      <c r="EI114" s="5"/>
      <c r="EJ114" s="5"/>
      <c r="EK114" s="5"/>
      <c r="EL114" s="5"/>
      <c r="EM114" s="5"/>
      <c r="EN114" s="5"/>
      <c r="EO114" s="5"/>
      <c r="EP114" s="5"/>
      <c r="EQ114" s="5"/>
      <c r="ER114" s="5"/>
      <c r="ES114" s="5"/>
      <c r="ET114" s="5"/>
      <c r="EU114" s="5"/>
      <c r="EV114" s="5"/>
      <c r="EW114" s="5"/>
      <c r="EX114" s="5"/>
      <c r="EY114" s="5"/>
      <c r="EZ114" s="5"/>
      <c r="FA114" s="5"/>
      <c r="FB114" s="5"/>
      <c r="FC114" s="5"/>
      <c r="FD114" s="5"/>
      <c r="FE114" s="5"/>
      <c r="FF114" s="5"/>
      <c r="FG114" s="5"/>
      <c r="FH114" s="5"/>
      <c r="FI114" s="5"/>
      <c r="FJ114" s="5"/>
      <c r="FK114" s="5"/>
      <c r="FL114" s="5"/>
      <c r="FM114" s="5"/>
      <c r="FN114" s="5"/>
      <c r="FO114" s="5"/>
      <c r="FP114" s="5"/>
      <c r="FQ114" s="5"/>
      <c r="FR114" s="5"/>
      <c r="FS114" s="5"/>
      <c r="FT114" s="5"/>
      <c r="FU114" s="5"/>
      <c r="FV114" s="5"/>
      <c r="FW114" s="5"/>
      <c r="FX114" s="5"/>
      <c r="FY114" s="5"/>
      <c r="FZ114" s="5"/>
      <c r="GA114" s="5"/>
      <c r="GB114" s="5"/>
      <c r="GC114" s="5"/>
      <c r="GD114" s="5"/>
      <c r="GE114" s="5"/>
      <c r="GF114" s="5"/>
      <c r="GG114" s="5"/>
      <c r="GH114" s="5"/>
      <c r="GI114" s="5"/>
      <c r="GJ114" s="5"/>
      <c r="GK114" s="5"/>
      <c r="GL114" s="5"/>
      <c r="GM114" s="5"/>
      <c r="GN114" s="5"/>
      <c r="GO114" s="5"/>
      <c r="GP114" s="5"/>
      <c r="GQ114" s="5"/>
      <c r="GR114" s="5"/>
      <c r="GS114" s="5"/>
      <c r="GT114" s="5"/>
      <c r="GU114" s="5"/>
      <c r="GV114" s="5"/>
      <c r="GW114" s="5"/>
      <c r="GX114" s="5"/>
      <c r="GY114" s="5"/>
      <c r="GZ114" s="5"/>
      <c r="HA114" s="5"/>
      <c r="HB114" s="5"/>
      <c r="HC114" s="5"/>
      <c r="HD114" s="5"/>
      <c r="HE114" s="5"/>
      <c r="HF114" s="5"/>
      <c r="HG114" s="5"/>
      <c r="HH114" s="5"/>
      <c r="HI114" s="5"/>
      <c r="HJ114" s="5"/>
      <c r="HK114" s="5"/>
      <c r="HL114" s="5"/>
      <c r="HM114" s="5"/>
      <c r="HN114" s="5"/>
      <c r="HO114" s="5"/>
      <c r="HP114" s="5"/>
      <c r="HQ114" s="5"/>
      <c r="HR114" s="5"/>
      <c r="HS114" s="5"/>
      <c r="HT114" s="5"/>
      <c r="HU114" s="5"/>
      <c r="HV114" s="5"/>
      <c r="HW114" s="5"/>
      <c r="HX114" s="5"/>
      <c r="HY114" s="5"/>
      <c r="HZ114" s="5"/>
      <c r="IA114" s="5"/>
      <c r="IB114" s="5"/>
      <c r="IC114" s="5"/>
      <c r="ID114" s="5"/>
      <c r="IE114" s="5"/>
      <c r="IF114" s="5"/>
      <c r="IG114" s="5"/>
      <c r="IH114" s="5"/>
      <c r="II114" s="5"/>
      <c r="IJ114" s="5"/>
      <c r="IK114" s="5"/>
      <c r="IL114" s="5"/>
      <c r="IM114" s="5"/>
      <c r="IN114" s="5"/>
      <c r="IO114" s="5"/>
      <c r="IP114" s="5"/>
      <c r="IQ114" s="5"/>
      <c r="IR114" s="5"/>
      <c r="IS114" s="5"/>
      <c r="IT114" s="5"/>
      <c r="IU114" s="5"/>
      <c r="IV114" s="5"/>
      <c r="IW114" s="5"/>
      <c r="IX114" s="5"/>
      <c r="IY114" s="5"/>
      <c r="IZ114" s="5"/>
      <c r="JA114" s="5"/>
      <c r="JB114" s="5"/>
      <c r="JC114" s="5"/>
      <c r="JD114" s="5"/>
      <c r="JE114" s="5"/>
      <c r="JF114" s="5"/>
      <c r="JG114" s="5"/>
      <c r="JH114" s="5"/>
      <c r="JI114" s="5"/>
      <c r="JJ114" s="5"/>
      <c r="JK114" s="5"/>
      <c r="JL114" s="5"/>
      <c r="JM114" s="5"/>
      <c r="JN114" s="5"/>
      <c r="JO114" s="5"/>
      <c r="JP114" s="5"/>
      <c r="JQ114" s="5"/>
      <c r="JR114" s="5"/>
      <c r="JS114" s="5"/>
      <c r="JT114" s="5"/>
      <c r="JU114" s="5"/>
      <c r="JV114" s="5"/>
      <c r="JW114" s="5"/>
      <c r="JX114" s="5"/>
      <c r="JY114" s="5"/>
      <c r="JZ114" s="5"/>
      <c r="KA114" s="5"/>
      <c r="KB114" s="5"/>
      <c r="KC114" s="5"/>
      <c r="KD114" s="5"/>
      <c r="KE114" s="5"/>
      <c r="KF114" s="5"/>
      <c r="KG114" s="5"/>
      <c r="KH114" s="5"/>
      <c r="KI114" s="5"/>
      <c r="KJ114" s="5"/>
      <c r="KK114" s="5"/>
      <c r="KL114" s="5"/>
      <c r="KM114" s="5"/>
      <c r="KN114" s="5"/>
      <c r="KO114" s="5"/>
      <c r="KP114" s="5"/>
      <c r="KQ114" s="5"/>
      <c r="KR114" s="5"/>
      <c r="KS114" s="5"/>
      <c r="KT114" s="5"/>
      <c r="KU114" s="5"/>
      <c r="KV114" s="5"/>
      <c r="KW114" s="5"/>
      <c r="KX114" s="5"/>
      <c r="KY114" s="5"/>
      <c r="KZ114" s="5"/>
      <c r="LA114" s="5"/>
      <c r="LB114" s="5"/>
      <c r="LC114" s="5"/>
      <c r="LD114" s="5"/>
      <c r="LE114" s="5"/>
      <c r="LF114" s="5"/>
      <c r="LG114" s="5"/>
      <c r="LH114" s="5"/>
      <c r="LI114" s="5"/>
      <c r="LJ114" s="5"/>
      <c r="LK114" s="5"/>
      <c r="LL114" s="5"/>
      <c r="LM114" s="5"/>
      <c r="LN114" s="5"/>
      <c r="LO114" s="5"/>
      <c r="LP114" s="5"/>
      <c r="LQ114" s="5"/>
      <c r="LR114" s="5"/>
      <c r="LS114" s="5"/>
      <c r="LT114" s="5"/>
      <c r="LU114" s="5"/>
      <c r="LV114" s="5"/>
      <c r="LW114" s="5"/>
      <c r="LX114" s="5"/>
      <c r="LY114" s="5"/>
      <c r="LZ114" s="5"/>
      <c r="MA114" s="5"/>
      <c r="MB114" s="5"/>
      <c r="MC114" s="5"/>
      <c r="MD114" s="5"/>
      <c r="ME114" s="5"/>
      <c r="MF114" s="5"/>
      <c r="MG114" s="5"/>
      <c r="MH114" s="5"/>
      <c r="MI114" s="5"/>
      <c r="MJ114" s="5"/>
      <c r="MK114" s="5"/>
      <c r="ML114" s="5"/>
      <c r="MM114" s="5"/>
      <c r="MN114" s="5"/>
      <c r="MO114" s="5"/>
      <c r="MP114" s="5"/>
      <c r="MQ114" s="5"/>
      <c r="MR114" s="5"/>
      <c r="MS114" s="5"/>
      <c r="MT114" s="5"/>
      <c r="MU114" s="5"/>
      <c r="MV114" s="5"/>
      <c r="MW114" s="5"/>
      <c r="MX114" s="5"/>
      <c r="MY114" s="5"/>
      <c r="MZ114" s="5"/>
      <c r="NA114" s="5"/>
      <c r="NB114" s="5"/>
      <c r="NC114" s="5"/>
      <c r="ND114" s="5"/>
      <c r="NE114" s="5"/>
      <c r="NF114" s="5"/>
      <c r="NG114" s="5"/>
      <c r="NH114" s="5"/>
      <c r="NI114" s="5"/>
      <c r="NJ114" s="5"/>
      <c r="NK114" s="5"/>
      <c r="NL114" s="5"/>
      <c r="NM114" s="5"/>
      <c r="NN114" s="5"/>
      <c r="NO114" s="5"/>
      <c r="NP114" s="5"/>
      <c r="NQ114" s="5"/>
      <c r="NR114" s="5"/>
      <c r="NS114" s="5"/>
      <c r="NT114" s="5"/>
      <c r="NU114" s="5"/>
      <c r="NV114" s="5"/>
      <c r="NW114" s="5"/>
      <c r="NX114" s="5"/>
      <c r="NY114" s="5"/>
      <c r="NZ114" s="5"/>
      <c r="OA114" s="5"/>
      <c r="OB114" s="5"/>
      <c r="OC114" s="5"/>
      <c r="OD114" s="5"/>
      <c r="OE114" s="5"/>
      <c r="OF114" s="5"/>
      <c r="OG114" s="5"/>
      <c r="OH114" s="5"/>
      <c r="OI114" s="5"/>
      <c r="OJ114" s="5"/>
      <c r="OK114" s="5"/>
      <c r="OL114" s="5"/>
      <c r="OM114" s="5"/>
      <c r="ON114" s="5"/>
      <c r="OO114" s="5"/>
      <c r="OP114" s="5"/>
      <c r="OQ114" s="5"/>
      <c r="OR114" s="5"/>
      <c r="OS114" s="5"/>
      <c r="OT114" s="5"/>
      <c r="OU114" s="5"/>
      <c r="OV114" s="5"/>
      <c r="OW114" s="5"/>
      <c r="OX114" s="5"/>
      <c r="OY114" s="5"/>
      <c r="OZ114" s="5"/>
      <c r="PA114" s="5"/>
      <c r="PB114" s="5"/>
      <c r="PC114" s="5"/>
      <c r="PD114" s="5"/>
      <c r="PE114" s="5"/>
      <c r="PF114" s="5"/>
      <c r="PG114" s="5"/>
      <c r="PH114" s="5"/>
      <c r="PI114" s="5"/>
      <c r="PJ114" s="5"/>
      <c r="PK114" s="5"/>
      <c r="PL114" s="5"/>
      <c r="PM114" s="5"/>
      <c r="PN114" s="5"/>
      <c r="PO114" s="5"/>
      <c r="PP114" s="5"/>
      <c r="PQ114" s="5"/>
      <c r="PR114" s="5"/>
      <c r="PS114" s="5"/>
      <c r="PT114" s="5"/>
      <c r="PU114" s="5"/>
      <c r="PV114" s="5"/>
      <c r="PW114" s="5"/>
      <c r="PX114" s="5"/>
      <c r="PY114" s="5"/>
      <c r="PZ114" s="5"/>
      <c r="QA114" s="5"/>
      <c r="QB114" s="5"/>
      <c r="QC114" s="5"/>
      <c r="QD114" s="5"/>
      <c r="QE114" s="5"/>
      <c r="QF114" s="5"/>
      <c r="QG114" s="5"/>
      <c r="QH114" s="5"/>
      <c r="QI114" s="5"/>
      <c r="QJ114" s="5"/>
      <c r="QK114" s="5"/>
      <c r="QL114" s="5"/>
      <c r="QM114" s="5"/>
      <c r="QN114" s="5"/>
      <c r="QO114" s="5"/>
      <c r="QP114" s="5"/>
      <c r="QQ114" s="5"/>
      <c r="QR114" s="5"/>
      <c r="QS114" s="5"/>
      <c r="QT114" s="5"/>
      <c r="QU114" s="5"/>
      <c r="QV114" s="5"/>
      <c r="QW114" s="5"/>
      <c r="QX114" s="5"/>
      <c r="QY114" s="5"/>
      <c r="QZ114" s="5"/>
      <c r="RA114" s="5"/>
      <c r="RB114" s="5"/>
      <c r="RC114" s="5"/>
      <c r="RD114" s="5"/>
      <c r="RE114" s="5"/>
      <c r="RF114" s="5"/>
      <c r="RG114" s="5"/>
      <c r="RH114" s="5"/>
      <c r="RI114" s="5"/>
      <c r="RJ114" s="5"/>
      <c r="RK114" s="5"/>
      <c r="RL114" s="5"/>
      <c r="RM114" s="5"/>
      <c r="RN114" s="5"/>
      <c r="RO114" s="5"/>
      <c r="RP114" s="5"/>
      <c r="RQ114" s="5"/>
      <c r="RR114" s="5"/>
      <c r="RS114" s="5"/>
      <c r="RT114" s="5"/>
      <c r="RU114" s="5"/>
      <c r="RV114" s="5"/>
      <c r="RW114" s="5"/>
      <c r="RX114" s="5"/>
      <c r="RY114" s="5"/>
      <c r="RZ114" s="5"/>
      <c r="SA114" s="5"/>
      <c r="SB114" s="5"/>
      <c r="SC114" s="5"/>
      <c r="SD114" s="5"/>
      <c r="SE114" s="5"/>
      <c r="SF114" s="5"/>
      <c r="SG114" s="5"/>
      <c r="SH114" s="5"/>
      <c r="SI114" s="5"/>
      <c r="SJ114" s="5"/>
      <c r="SK114" s="5"/>
      <c r="SL114" s="5"/>
      <c r="SM114" s="5"/>
      <c r="SN114" s="5"/>
      <c r="SO114" s="5"/>
      <c r="SP114" s="5"/>
      <c r="SQ114" s="5"/>
      <c r="SR114" s="5"/>
      <c r="SS114" s="5"/>
      <c r="ST114" s="5"/>
      <c r="SU114" s="5"/>
      <c r="SV114" s="5"/>
      <c r="SW114" s="5"/>
      <c r="SX114" s="5"/>
      <c r="SY114" s="5"/>
      <c r="SZ114" s="5"/>
      <c r="TA114" s="5"/>
      <c r="TB114" s="5"/>
      <c r="TC114" s="5"/>
      <c r="TD114" s="5"/>
      <c r="TE114" s="5"/>
      <c r="TF114" s="5"/>
      <c r="TG114" s="5"/>
      <c r="TH114" s="5"/>
      <c r="TI114" s="5"/>
      <c r="TJ114" s="5"/>
      <c r="TK114" s="5"/>
      <c r="TL114" s="5"/>
      <c r="TM114" s="5"/>
      <c r="TN114" s="5"/>
      <c r="TO114" s="5"/>
      <c r="TP114" s="5"/>
      <c r="TQ114" s="5"/>
      <c r="TR114" s="5"/>
      <c r="TS114" s="5"/>
      <c r="TT114" s="5"/>
      <c r="TU114" s="5"/>
      <c r="TV114" s="5"/>
      <c r="TW114" s="5"/>
      <c r="TX114" s="5"/>
      <c r="TY114" s="5"/>
      <c r="TZ114" s="5"/>
      <c r="UA114" s="5"/>
      <c r="UB114" s="5"/>
      <c r="UC114" s="5"/>
      <c r="UD114" s="5"/>
      <c r="UE114" s="5"/>
      <c r="UF114" s="5"/>
      <c r="UG114" s="5"/>
      <c r="UH114" s="5"/>
      <c r="UI114" s="5"/>
      <c r="UJ114" s="5"/>
      <c r="UK114" s="5"/>
      <c r="UL114" s="5"/>
      <c r="UM114" s="5"/>
      <c r="UN114" s="5"/>
      <c r="UO114" s="5"/>
      <c r="UP114" s="5"/>
      <c r="UQ114" s="5"/>
      <c r="UR114" s="5"/>
      <c r="US114" s="5"/>
      <c r="UT114" s="5"/>
      <c r="UU114" s="5"/>
      <c r="UV114" s="5"/>
      <c r="UW114" s="5"/>
      <c r="UX114" s="5"/>
      <c r="UY114" s="5"/>
      <c r="UZ114" s="5"/>
      <c r="VA114" s="5"/>
      <c r="VB114" s="5"/>
      <c r="VC114" s="5"/>
      <c r="VD114" s="5"/>
      <c r="VE114" s="5"/>
      <c r="VF114" s="5"/>
      <c r="VG114" s="5"/>
      <c r="VH114" s="5"/>
      <c r="VI114" s="5"/>
      <c r="VJ114" s="5"/>
      <c r="VK114" s="5"/>
      <c r="VL114" s="5"/>
      <c r="VM114" s="5"/>
      <c r="VN114" s="5"/>
      <c r="VO114" s="5"/>
      <c r="VP114" s="5"/>
      <c r="VQ114" s="5"/>
      <c r="VR114" s="5"/>
      <c r="VS114" s="5"/>
      <c r="VT114" s="5"/>
      <c r="VU114" s="5"/>
      <c r="VV114" s="5"/>
      <c r="VW114" s="5"/>
      <c r="VX114" s="5"/>
      <c r="VY114" s="5"/>
      <c r="VZ114" s="5"/>
      <c r="WA114" s="5"/>
      <c r="WB114" s="5"/>
      <c r="WC114" s="5"/>
      <c r="WD114" s="5"/>
      <c r="WE114" s="5"/>
      <c r="WF114" s="5"/>
      <c r="WG114" s="5"/>
      <c r="WH114" s="5"/>
      <c r="WI114" s="5"/>
      <c r="WJ114" s="5"/>
      <c r="WK114" s="5"/>
      <c r="WL114" s="5"/>
      <c r="WM114" s="5"/>
      <c r="WN114" s="5"/>
      <c r="WO114" s="5"/>
      <c r="WP114" s="5"/>
      <c r="WQ114" s="5"/>
      <c r="WR114" s="5"/>
      <c r="WS114" s="5"/>
      <c r="WT114" s="5"/>
      <c r="WU114" s="5"/>
      <c r="WV114" s="5"/>
      <c r="WW114" s="5"/>
      <c r="WX114" s="5"/>
      <c r="WY114" s="5"/>
      <c r="WZ114" s="5"/>
      <c r="XA114" s="5"/>
      <c r="XB114" s="5"/>
      <c r="XC114" s="5"/>
      <c r="XD114" s="5"/>
      <c r="XE114" s="5"/>
      <c r="XF114" s="5"/>
      <c r="XG114" s="5"/>
      <c r="XH114" s="5"/>
      <c r="XI114" s="5"/>
      <c r="XJ114" s="5"/>
      <c r="XK114" s="5"/>
      <c r="XL114" s="5"/>
      <c r="XM114" s="5"/>
      <c r="XN114" s="5"/>
      <c r="XO114" s="5"/>
      <c r="XP114" s="5"/>
      <c r="XQ114" s="5"/>
      <c r="XR114" s="5"/>
      <c r="XS114" s="5"/>
      <c r="XT114" s="5"/>
      <c r="XU114" s="5"/>
      <c r="XV114" s="5"/>
      <c r="XW114" s="5"/>
    </row>
    <row r="115" spans="39:647" x14ac:dyDescent="0.45">
      <c r="AM115" s="5"/>
      <c r="AN115" s="5"/>
      <c r="AO115" s="5"/>
      <c r="AP115" s="5"/>
      <c r="AQ115" s="5"/>
      <c r="AR115" s="5"/>
      <c r="AS115" s="5"/>
      <c r="AT115" s="5"/>
      <c r="AU115" s="5"/>
      <c r="AV115" s="5"/>
      <c r="AW115" s="5"/>
      <c r="AX115" s="5"/>
      <c r="AY115" s="5"/>
      <c r="AZ115" s="5"/>
      <c r="BA115" s="5"/>
      <c r="BB115" s="5"/>
      <c r="BC115" s="5"/>
      <c r="BD115" s="5"/>
      <c r="BE115" s="5"/>
      <c r="BF115" s="5"/>
      <c r="BG115" s="5"/>
      <c r="BH115" s="5"/>
      <c r="BI115" s="5"/>
      <c r="BJ115" s="5"/>
      <c r="BK115" s="5"/>
      <c r="BL115" s="5"/>
      <c r="BM115" s="5"/>
      <c r="BN115" s="5"/>
      <c r="BO115" s="5"/>
      <c r="BP115" s="5"/>
      <c r="BQ115" s="5"/>
      <c r="BR115" s="5"/>
      <c r="BS115" s="5"/>
      <c r="BT115" s="5"/>
      <c r="BU115" s="5"/>
      <c r="BV115" s="5"/>
      <c r="BW115" s="5"/>
      <c r="BX115" s="5"/>
      <c r="BY115" s="5"/>
      <c r="BZ115" s="5"/>
      <c r="CA115" s="5"/>
      <c r="CB115" s="5"/>
      <c r="CC115" s="5"/>
      <c r="CD115" s="5"/>
      <c r="CE115" s="5"/>
      <c r="CF115" s="5"/>
      <c r="CG115" s="5"/>
      <c r="CH115" s="5"/>
      <c r="CI115" s="5"/>
      <c r="CJ115" s="5"/>
      <c r="CK115" s="5"/>
      <c r="CL115" s="5"/>
      <c r="CM115" s="5"/>
      <c r="CN115" s="5"/>
      <c r="CO115" s="5"/>
      <c r="CP115" s="5"/>
      <c r="CQ115" s="5"/>
      <c r="CR115" s="5"/>
      <c r="CS115" s="5"/>
      <c r="CT115" s="5"/>
      <c r="CU115" s="5"/>
      <c r="CV115" s="5"/>
      <c r="CW115" s="5"/>
      <c r="CX115" s="5"/>
      <c r="CY115" s="5"/>
      <c r="CZ115" s="5"/>
      <c r="DA115" s="5"/>
      <c r="DB115" s="5"/>
      <c r="DC115" s="5"/>
      <c r="DD115" s="5"/>
      <c r="DE115" s="5"/>
      <c r="DF115" s="5"/>
      <c r="DG115" s="5"/>
      <c r="DH115" s="5"/>
      <c r="DI115" s="5"/>
      <c r="DJ115" s="5"/>
      <c r="DK115" s="5"/>
      <c r="DL115" s="5"/>
      <c r="DM115" s="5"/>
      <c r="DN115" s="5"/>
      <c r="DO115" s="5"/>
      <c r="DP115" s="5"/>
      <c r="DQ115" s="5"/>
      <c r="DR115" s="5"/>
      <c r="DS115" s="5"/>
      <c r="DT115" s="5"/>
      <c r="DU115" s="5"/>
      <c r="DV115" s="5"/>
      <c r="DW115" s="5"/>
      <c r="DX115" s="5"/>
      <c r="DY115" s="5"/>
      <c r="DZ115" s="5"/>
      <c r="EA115" s="5"/>
      <c r="EB115" s="5"/>
      <c r="EC115" s="5"/>
      <c r="ED115" s="5"/>
      <c r="EE115" s="5"/>
      <c r="EF115" s="5"/>
      <c r="EG115" s="5"/>
      <c r="EH115" s="5"/>
      <c r="EI115" s="5"/>
      <c r="EJ115" s="5"/>
      <c r="EK115" s="5"/>
      <c r="EL115" s="5"/>
      <c r="EM115" s="5"/>
      <c r="EN115" s="5"/>
      <c r="EO115" s="5"/>
      <c r="EP115" s="5"/>
      <c r="EQ115" s="5"/>
      <c r="ER115" s="5"/>
      <c r="ES115" s="5"/>
      <c r="ET115" s="5"/>
      <c r="EU115" s="5"/>
      <c r="EV115" s="5"/>
      <c r="EW115" s="5"/>
      <c r="EX115" s="5"/>
      <c r="EY115" s="5"/>
      <c r="EZ115" s="5"/>
      <c r="FA115" s="5"/>
      <c r="FB115" s="5"/>
      <c r="FC115" s="5"/>
      <c r="FD115" s="5"/>
      <c r="FE115" s="5"/>
      <c r="FF115" s="5"/>
      <c r="FG115" s="5"/>
      <c r="FH115" s="5"/>
      <c r="FI115" s="5"/>
      <c r="FJ115" s="5"/>
      <c r="FK115" s="5"/>
      <c r="FL115" s="5"/>
      <c r="FM115" s="5"/>
      <c r="FN115" s="5"/>
      <c r="FO115" s="5"/>
      <c r="FP115" s="5"/>
      <c r="FQ115" s="5"/>
      <c r="FR115" s="5"/>
      <c r="FS115" s="5"/>
      <c r="FT115" s="5"/>
      <c r="FU115" s="5"/>
      <c r="FV115" s="5"/>
      <c r="FW115" s="5"/>
      <c r="FX115" s="5"/>
      <c r="FY115" s="5"/>
      <c r="FZ115" s="5"/>
      <c r="GA115" s="5"/>
      <c r="GB115" s="5"/>
      <c r="GC115" s="5"/>
      <c r="GD115" s="5"/>
      <c r="GE115" s="5"/>
      <c r="GF115" s="5"/>
      <c r="GG115" s="5"/>
      <c r="GH115" s="5"/>
      <c r="GI115" s="5"/>
      <c r="GJ115" s="5"/>
      <c r="GK115" s="5"/>
      <c r="GL115" s="5"/>
      <c r="GM115" s="5"/>
      <c r="GN115" s="5"/>
      <c r="GO115" s="5"/>
      <c r="GP115" s="5"/>
      <c r="GQ115" s="5"/>
      <c r="GR115" s="5"/>
      <c r="GS115" s="5"/>
      <c r="GT115" s="5"/>
      <c r="GU115" s="5"/>
      <c r="GV115" s="5"/>
      <c r="GW115" s="5"/>
      <c r="GX115" s="5"/>
      <c r="GY115" s="5"/>
      <c r="GZ115" s="5"/>
      <c r="HA115" s="5"/>
      <c r="HB115" s="5"/>
      <c r="HC115" s="5"/>
      <c r="HD115" s="5"/>
      <c r="HE115" s="5"/>
      <c r="HF115" s="5"/>
      <c r="HG115" s="5"/>
      <c r="HH115" s="5"/>
      <c r="HI115" s="5"/>
      <c r="HJ115" s="5"/>
      <c r="HK115" s="5"/>
      <c r="HL115" s="5"/>
      <c r="HM115" s="5"/>
      <c r="HN115" s="5"/>
      <c r="HO115" s="5"/>
      <c r="HP115" s="5"/>
      <c r="HQ115" s="5"/>
      <c r="HR115" s="5"/>
      <c r="HS115" s="5"/>
      <c r="HT115" s="5"/>
      <c r="HU115" s="5"/>
      <c r="HV115" s="5"/>
      <c r="HW115" s="5"/>
      <c r="HX115" s="5"/>
      <c r="HY115" s="5"/>
      <c r="HZ115" s="5"/>
      <c r="IA115" s="5"/>
      <c r="IB115" s="5"/>
      <c r="IC115" s="5"/>
      <c r="ID115" s="5"/>
      <c r="IE115" s="5"/>
      <c r="IF115" s="5"/>
      <c r="IG115" s="5"/>
      <c r="IH115" s="5"/>
      <c r="II115" s="5"/>
      <c r="IJ115" s="5"/>
      <c r="IK115" s="5"/>
      <c r="IL115" s="5"/>
      <c r="IM115" s="5"/>
      <c r="IN115" s="5"/>
      <c r="IO115" s="5"/>
      <c r="IP115" s="5"/>
      <c r="IQ115" s="5"/>
      <c r="IR115" s="5"/>
      <c r="IS115" s="5"/>
      <c r="IT115" s="5"/>
      <c r="IU115" s="5"/>
      <c r="IV115" s="5"/>
      <c r="IW115" s="5"/>
      <c r="IX115" s="5"/>
      <c r="IY115" s="5"/>
      <c r="IZ115" s="5"/>
      <c r="JA115" s="5"/>
      <c r="JB115" s="5"/>
      <c r="JC115" s="5"/>
      <c r="JD115" s="5"/>
      <c r="JE115" s="5"/>
      <c r="JF115" s="5"/>
      <c r="JG115" s="5"/>
      <c r="JH115" s="5"/>
      <c r="JI115" s="5"/>
      <c r="JJ115" s="5"/>
      <c r="JK115" s="5"/>
      <c r="JL115" s="5"/>
      <c r="JM115" s="5"/>
      <c r="JN115" s="5"/>
      <c r="JO115" s="5"/>
      <c r="JP115" s="5"/>
      <c r="JQ115" s="5"/>
      <c r="JR115" s="5"/>
      <c r="JS115" s="5"/>
      <c r="JT115" s="5"/>
      <c r="JU115" s="5"/>
      <c r="JV115" s="5"/>
      <c r="JW115" s="5"/>
      <c r="JX115" s="5"/>
      <c r="JY115" s="5"/>
      <c r="JZ115" s="5"/>
      <c r="KA115" s="5"/>
      <c r="KB115" s="5"/>
      <c r="KC115" s="5"/>
      <c r="KD115" s="5"/>
      <c r="KE115" s="5"/>
      <c r="KF115" s="5"/>
      <c r="KG115" s="5"/>
      <c r="KH115" s="5"/>
      <c r="KI115" s="5"/>
      <c r="KJ115" s="5"/>
      <c r="KK115" s="5"/>
      <c r="KL115" s="5"/>
      <c r="KM115" s="5"/>
      <c r="KN115" s="5"/>
      <c r="KO115" s="5"/>
      <c r="KP115" s="5"/>
      <c r="KQ115" s="5"/>
      <c r="KR115" s="5"/>
      <c r="KS115" s="5"/>
      <c r="KT115" s="5"/>
      <c r="KU115" s="5"/>
      <c r="KV115" s="5"/>
      <c r="KW115" s="5"/>
      <c r="KX115" s="5"/>
      <c r="KY115" s="5"/>
      <c r="KZ115" s="5"/>
      <c r="LA115" s="5"/>
      <c r="LB115" s="5"/>
      <c r="LC115" s="5"/>
      <c r="LD115" s="5"/>
      <c r="LE115" s="5"/>
      <c r="LF115" s="5"/>
      <c r="LG115" s="5"/>
      <c r="LH115" s="5"/>
      <c r="LI115" s="5"/>
      <c r="LJ115" s="5"/>
      <c r="LK115" s="5"/>
      <c r="LL115" s="5"/>
      <c r="LM115" s="5"/>
      <c r="LN115" s="5"/>
      <c r="LO115" s="5"/>
      <c r="LP115" s="5"/>
      <c r="LQ115" s="5"/>
      <c r="LR115" s="5"/>
      <c r="LS115" s="5"/>
      <c r="LT115" s="5"/>
      <c r="LU115" s="5"/>
      <c r="LV115" s="5"/>
      <c r="LW115" s="5"/>
      <c r="LX115" s="5"/>
      <c r="LY115" s="5"/>
      <c r="LZ115" s="5"/>
      <c r="MA115" s="5"/>
      <c r="MB115" s="5"/>
      <c r="MC115" s="5"/>
      <c r="MD115" s="5"/>
      <c r="ME115" s="5"/>
      <c r="MF115" s="5"/>
      <c r="MG115" s="5"/>
      <c r="MH115" s="5"/>
      <c r="MI115" s="5"/>
      <c r="MJ115" s="5"/>
      <c r="MK115" s="5"/>
      <c r="ML115" s="5"/>
      <c r="MM115" s="5"/>
      <c r="MN115" s="5"/>
      <c r="MO115" s="5"/>
      <c r="MP115" s="5"/>
      <c r="MQ115" s="5"/>
      <c r="MR115" s="5"/>
      <c r="MS115" s="5"/>
      <c r="MT115" s="5"/>
      <c r="MU115" s="5"/>
      <c r="MV115" s="5"/>
      <c r="MW115" s="5"/>
      <c r="MX115" s="5"/>
      <c r="MY115" s="5"/>
      <c r="MZ115" s="5"/>
      <c r="NA115" s="5"/>
      <c r="NB115" s="5"/>
      <c r="NC115" s="5"/>
      <c r="ND115" s="5"/>
      <c r="NE115" s="5"/>
      <c r="NF115" s="5"/>
      <c r="NG115" s="5"/>
      <c r="NH115" s="5"/>
      <c r="NI115" s="5"/>
      <c r="NJ115" s="5"/>
      <c r="NK115" s="5"/>
      <c r="NL115" s="5"/>
      <c r="NM115" s="5"/>
      <c r="NN115" s="5"/>
      <c r="NO115" s="5"/>
      <c r="NP115" s="5"/>
      <c r="NQ115" s="5"/>
      <c r="NR115" s="5"/>
      <c r="NS115" s="5"/>
      <c r="NT115" s="5"/>
      <c r="NU115" s="5"/>
      <c r="NV115" s="5"/>
      <c r="NW115" s="5"/>
      <c r="NX115" s="5"/>
      <c r="NY115" s="5"/>
      <c r="NZ115" s="5"/>
      <c r="OA115" s="5"/>
      <c r="OB115" s="5"/>
      <c r="OC115" s="5"/>
      <c r="OD115" s="5"/>
      <c r="OE115" s="5"/>
      <c r="OF115" s="5"/>
      <c r="OG115" s="5"/>
      <c r="OH115" s="5"/>
      <c r="OI115" s="5"/>
      <c r="OJ115" s="5"/>
      <c r="OK115" s="5"/>
      <c r="OL115" s="5"/>
      <c r="OM115" s="5"/>
      <c r="ON115" s="5"/>
      <c r="OO115" s="5"/>
      <c r="OP115" s="5"/>
      <c r="OQ115" s="5"/>
      <c r="OR115" s="5"/>
      <c r="OS115" s="5"/>
      <c r="OT115" s="5"/>
      <c r="OU115" s="5"/>
      <c r="OV115" s="5"/>
      <c r="OW115" s="5"/>
      <c r="OX115" s="5"/>
      <c r="OY115" s="5"/>
      <c r="OZ115" s="5"/>
      <c r="PA115" s="5"/>
      <c r="PB115" s="5"/>
      <c r="PC115" s="5"/>
      <c r="PD115" s="5"/>
      <c r="PE115" s="5"/>
      <c r="PF115" s="5"/>
      <c r="PG115" s="5"/>
      <c r="PH115" s="5"/>
      <c r="PI115" s="5"/>
      <c r="PJ115" s="5"/>
      <c r="PK115" s="5"/>
      <c r="PL115" s="5"/>
      <c r="PM115" s="5"/>
      <c r="PN115" s="5"/>
      <c r="PO115" s="5"/>
      <c r="PP115" s="5"/>
      <c r="PQ115" s="5"/>
      <c r="PR115" s="5"/>
      <c r="PS115" s="5"/>
      <c r="PT115" s="5"/>
      <c r="PU115" s="5"/>
      <c r="PV115" s="5"/>
      <c r="PW115" s="5"/>
      <c r="PX115" s="5"/>
      <c r="PY115" s="5"/>
      <c r="PZ115" s="5"/>
      <c r="QA115" s="5"/>
      <c r="QB115" s="5"/>
      <c r="QC115" s="5"/>
      <c r="QD115" s="5"/>
      <c r="QE115" s="5"/>
      <c r="QF115" s="5"/>
      <c r="QG115" s="5"/>
      <c r="QH115" s="5"/>
      <c r="QI115" s="5"/>
      <c r="QJ115" s="5"/>
      <c r="QK115" s="5"/>
      <c r="QL115" s="5"/>
      <c r="QM115" s="5"/>
      <c r="QN115" s="5"/>
      <c r="QO115" s="5"/>
      <c r="QP115" s="5"/>
      <c r="QQ115" s="5"/>
      <c r="QR115" s="5"/>
      <c r="QS115" s="5"/>
      <c r="QT115" s="5"/>
      <c r="QU115" s="5"/>
      <c r="QV115" s="5"/>
      <c r="QW115" s="5"/>
      <c r="QX115" s="5"/>
      <c r="QY115" s="5"/>
      <c r="QZ115" s="5"/>
      <c r="RA115" s="5"/>
      <c r="RB115" s="5"/>
      <c r="RC115" s="5"/>
      <c r="RD115" s="5"/>
      <c r="RE115" s="5"/>
      <c r="RF115" s="5"/>
      <c r="RG115" s="5"/>
      <c r="RH115" s="5"/>
      <c r="RI115" s="5"/>
      <c r="RJ115" s="5"/>
      <c r="RK115" s="5"/>
      <c r="RL115" s="5"/>
      <c r="RM115" s="5"/>
      <c r="RN115" s="5"/>
      <c r="RO115" s="5"/>
      <c r="RP115" s="5"/>
      <c r="RQ115" s="5"/>
      <c r="RR115" s="5"/>
      <c r="RS115" s="5"/>
      <c r="RT115" s="5"/>
      <c r="RU115" s="5"/>
      <c r="RV115" s="5"/>
      <c r="RW115" s="5"/>
      <c r="RX115" s="5"/>
      <c r="RY115" s="5"/>
      <c r="RZ115" s="5"/>
      <c r="SA115" s="5"/>
      <c r="SB115" s="5"/>
      <c r="SC115" s="5"/>
      <c r="SD115" s="5"/>
      <c r="SE115" s="5"/>
      <c r="SF115" s="5"/>
      <c r="SG115" s="5"/>
      <c r="SH115" s="5"/>
      <c r="SI115" s="5"/>
      <c r="SJ115" s="5"/>
      <c r="SK115" s="5"/>
      <c r="SL115" s="5"/>
      <c r="SM115" s="5"/>
      <c r="SN115" s="5"/>
      <c r="SO115" s="5"/>
      <c r="SP115" s="5"/>
      <c r="SQ115" s="5"/>
      <c r="SR115" s="5"/>
      <c r="SS115" s="5"/>
      <c r="ST115" s="5"/>
      <c r="SU115" s="5"/>
      <c r="SV115" s="5"/>
      <c r="SW115" s="5"/>
      <c r="SX115" s="5"/>
      <c r="SY115" s="5"/>
      <c r="SZ115" s="5"/>
      <c r="TA115" s="5"/>
      <c r="TB115" s="5"/>
      <c r="TC115" s="5"/>
      <c r="TD115" s="5"/>
      <c r="TE115" s="5"/>
      <c r="TF115" s="5"/>
      <c r="TG115" s="5"/>
      <c r="TH115" s="5"/>
      <c r="TI115" s="5"/>
      <c r="TJ115" s="5"/>
      <c r="TK115" s="5"/>
      <c r="TL115" s="5"/>
      <c r="TM115" s="5"/>
      <c r="TN115" s="5"/>
      <c r="TO115" s="5"/>
      <c r="TP115" s="5"/>
      <c r="TQ115" s="5"/>
      <c r="TR115" s="5"/>
      <c r="TS115" s="5"/>
      <c r="TT115" s="5"/>
      <c r="TU115" s="5"/>
      <c r="TV115" s="5"/>
      <c r="TW115" s="5"/>
      <c r="TX115" s="5"/>
      <c r="TY115" s="5"/>
      <c r="TZ115" s="5"/>
      <c r="UA115" s="5"/>
      <c r="UB115" s="5"/>
      <c r="UC115" s="5"/>
      <c r="UD115" s="5"/>
      <c r="UE115" s="5"/>
      <c r="UF115" s="5"/>
      <c r="UG115" s="5"/>
      <c r="UH115" s="5"/>
      <c r="UI115" s="5"/>
      <c r="UJ115" s="5"/>
      <c r="UK115" s="5"/>
      <c r="UL115" s="5"/>
      <c r="UM115" s="5"/>
      <c r="UN115" s="5"/>
      <c r="UO115" s="5"/>
      <c r="UP115" s="5"/>
      <c r="UQ115" s="5"/>
      <c r="UR115" s="5"/>
      <c r="US115" s="5"/>
      <c r="UT115" s="5"/>
      <c r="UU115" s="5"/>
      <c r="UV115" s="5"/>
      <c r="UW115" s="5"/>
      <c r="UX115" s="5"/>
      <c r="UY115" s="5"/>
      <c r="UZ115" s="5"/>
      <c r="VA115" s="5"/>
      <c r="VB115" s="5"/>
      <c r="VC115" s="5"/>
      <c r="VD115" s="5"/>
      <c r="VE115" s="5"/>
      <c r="VF115" s="5"/>
      <c r="VG115" s="5"/>
      <c r="VH115" s="5"/>
      <c r="VI115" s="5"/>
      <c r="VJ115" s="5"/>
      <c r="VK115" s="5"/>
      <c r="VL115" s="5"/>
      <c r="VM115" s="5"/>
      <c r="VN115" s="5"/>
      <c r="VO115" s="5"/>
      <c r="VP115" s="5"/>
      <c r="VQ115" s="5"/>
      <c r="VR115" s="5"/>
      <c r="VS115" s="5"/>
      <c r="VT115" s="5"/>
      <c r="VU115" s="5"/>
      <c r="VV115" s="5"/>
      <c r="VW115" s="5"/>
      <c r="VX115" s="5"/>
      <c r="VY115" s="5"/>
      <c r="VZ115" s="5"/>
      <c r="WA115" s="5"/>
      <c r="WB115" s="5"/>
      <c r="WC115" s="5"/>
      <c r="WD115" s="5"/>
      <c r="WE115" s="5"/>
      <c r="WF115" s="5"/>
      <c r="WG115" s="5"/>
      <c r="WH115" s="5"/>
      <c r="WI115" s="5"/>
      <c r="WJ115" s="5"/>
      <c r="WK115" s="5"/>
      <c r="WL115" s="5"/>
      <c r="WM115" s="5"/>
      <c r="WN115" s="5"/>
      <c r="WO115" s="5"/>
      <c r="WP115" s="5"/>
      <c r="WQ115" s="5"/>
      <c r="WR115" s="5"/>
      <c r="WS115" s="5"/>
      <c r="WT115" s="5"/>
      <c r="WU115" s="5"/>
      <c r="WV115" s="5"/>
      <c r="WW115" s="5"/>
      <c r="WX115" s="5"/>
      <c r="WY115" s="5"/>
      <c r="WZ115" s="5"/>
      <c r="XA115" s="5"/>
      <c r="XB115" s="5"/>
      <c r="XC115" s="5"/>
      <c r="XD115" s="5"/>
      <c r="XE115" s="5"/>
      <c r="XF115" s="5"/>
      <c r="XG115" s="5"/>
      <c r="XH115" s="5"/>
      <c r="XI115" s="5"/>
      <c r="XJ115" s="5"/>
      <c r="XK115" s="5"/>
      <c r="XL115" s="5"/>
      <c r="XM115" s="5"/>
      <c r="XN115" s="5"/>
      <c r="XO115" s="5"/>
      <c r="XP115" s="5"/>
      <c r="XQ115" s="5"/>
      <c r="XR115" s="5"/>
      <c r="XS115" s="5"/>
      <c r="XT115" s="5"/>
      <c r="XU115" s="5"/>
      <c r="XV115" s="5"/>
      <c r="XW115" s="5"/>
    </row>
    <row r="116" spans="39:647" x14ac:dyDescent="0.45">
      <c r="AM116" s="5"/>
      <c r="AN116" s="5"/>
      <c r="AO116" s="5"/>
      <c r="AP116" s="5"/>
      <c r="AQ116" s="5"/>
      <c r="AR116" s="5"/>
      <c r="AS116" s="5"/>
      <c r="AT116" s="5"/>
      <c r="AU116" s="5"/>
      <c r="AV116" s="5"/>
      <c r="AW116" s="5"/>
      <c r="AX116" s="5"/>
      <c r="AY116" s="5"/>
      <c r="AZ116" s="5"/>
      <c r="BA116" s="5"/>
      <c r="BB116" s="5"/>
      <c r="BC116" s="5"/>
      <c r="BD116" s="5"/>
      <c r="BE116" s="5"/>
      <c r="BF116" s="5"/>
      <c r="BG116" s="5"/>
      <c r="BH116" s="5"/>
      <c r="BI116" s="5"/>
      <c r="BJ116" s="5"/>
      <c r="BK116" s="5"/>
      <c r="BL116" s="5"/>
      <c r="BM116" s="5"/>
      <c r="BN116" s="5"/>
      <c r="BO116" s="5"/>
      <c r="BP116" s="5"/>
      <c r="BQ116" s="5"/>
      <c r="BR116" s="5"/>
      <c r="BS116" s="5"/>
      <c r="BT116" s="5"/>
      <c r="BU116" s="5"/>
      <c r="BV116" s="5"/>
      <c r="BW116" s="5"/>
      <c r="BX116" s="5"/>
      <c r="BY116" s="5"/>
      <c r="BZ116" s="5"/>
      <c r="CA116" s="5"/>
      <c r="CB116" s="5"/>
      <c r="CC116" s="5"/>
      <c r="CD116" s="5"/>
      <c r="CE116" s="5"/>
      <c r="CF116" s="5"/>
      <c r="CG116" s="5"/>
      <c r="CH116" s="5"/>
      <c r="CI116" s="5"/>
      <c r="CJ116" s="5"/>
      <c r="CK116" s="5"/>
      <c r="CL116" s="5"/>
      <c r="CM116" s="5"/>
      <c r="CN116" s="5"/>
      <c r="CO116" s="5"/>
      <c r="CP116" s="5"/>
      <c r="CQ116" s="5"/>
      <c r="CR116" s="5"/>
      <c r="CS116" s="5"/>
      <c r="CT116" s="5"/>
      <c r="CU116" s="5"/>
      <c r="CV116" s="5"/>
      <c r="CW116" s="5"/>
      <c r="CX116" s="5"/>
      <c r="CY116" s="5"/>
      <c r="CZ116" s="5"/>
      <c r="DA116" s="5"/>
      <c r="DB116" s="5"/>
      <c r="DC116" s="5"/>
      <c r="DD116" s="5"/>
      <c r="DE116" s="5"/>
      <c r="DF116" s="5"/>
      <c r="DG116" s="5"/>
      <c r="DH116" s="5"/>
      <c r="DI116" s="5"/>
      <c r="DJ116" s="5"/>
      <c r="DK116" s="5"/>
      <c r="DL116" s="5"/>
      <c r="DM116" s="5"/>
      <c r="DN116" s="5"/>
      <c r="DO116" s="5"/>
      <c r="DP116" s="5"/>
      <c r="DQ116" s="5"/>
      <c r="DR116" s="5"/>
      <c r="DS116" s="5"/>
      <c r="DT116" s="5"/>
      <c r="DU116" s="5"/>
      <c r="DV116" s="5"/>
      <c r="DW116" s="5"/>
      <c r="DX116" s="5"/>
      <c r="DY116" s="5"/>
      <c r="DZ116" s="5"/>
      <c r="EA116" s="5"/>
      <c r="EB116" s="5"/>
      <c r="EC116" s="5"/>
      <c r="ED116" s="5"/>
      <c r="EE116" s="5"/>
      <c r="EF116" s="5"/>
      <c r="EG116" s="5"/>
      <c r="EH116" s="5"/>
      <c r="EI116" s="5"/>
      <c r="EJ116" s="5"/>
      <c r="EK116" s="5"/>
      <c r="EL116" s="5"/>
      <c r="EM116" s="5"/>
      <c r="EN116" s="5"/>
      <c r="EO116" s="5"/>
      <c r="EP116" s="5"/>
      <c r="EQ116" s="5"/>
      <c r="ER116" s="5"/>
      <c r="ES116" s="5"/>
      <c r="ET116" s="5"/>
      <c r="EU116" s="5"/>
      <c r="EV116" s="5"/>
      <c r="EW116" s="5"/>
      <c r="EX116" s="5"/>
      <c r="EY116" s="5"/>
      <c r="EZ116" s="5"/>
      <c r="FA116" s="5"/>
      <c r="FB116" s="5"/>
      <c r="FC116" s="5"/>
      <c r="FD116" s="5"/>
      <c r="FE116" s="5"/>
      <c r="FF116" s="5"/>
      <c r="FG116" s="5"/>
      <c r="FH116" s="5"/>
      <c r="FI116" s="5"/>
      <c r="FJ116" s="5"/>
      <c r="FK116" s="5"/>
      <c r="FL116" s="5"/>
      <c r="FM116" s="5"/>
      <c r="FN116" s="5"/>
      <c r="FO116" s="5"/>
      <c r="FP116" s="5"/>
      <c r="FQ116" s="5"/>
      <c r="FR116" s="5"/>
      <c r="FS116" s="5"/>
      <c r="FT116" s="5"/>
      <c r="FU116" s="5"/>
      <c r="FV116" s="5"/>
      <c r="FW116" s="5"/>
      <c r="FX116" s="5"/>
      <c r="FY116" s="5"/>
      <c r="FZ116" s="5"/>
      <c r="GA116" s="5"/>
      <c r="GB116" s="5"/>
      <c r="GC116" s="5"/>
      <c r="GD116" s="5"/>
      <c r="GE116" s="5"/>
      <c r="GF116" s="5"/>
      <c r="GG116" s="5"/>
      <c r="GH116" s="5"/>
      <c r="GI116" s="5"/>
      <c r="GJ116" s="5"/>
      <c r="GK116" s="5"/>
      <c r="GL116" s="5"/>
      <c r="GM116" s="5"/>
      <c r="GN116" s="5"/>
      <c r="GO116" s="5"/>
      <c r="GP116" s="5"/>
      <c r="GQ116" s="5"/>
      <c r="GR116" s="5"/>
      <c r="GS116" s="5"/>
      <c r="GT116" s="5"/>
      <c r="GU116" s="5"/>
      <c r="GV116" s="5"/>
      <c r="GW116" s="5"/>
      <c r="GX116" s="5"/>
      <c r="GY116" s="5"/>
      <c r="GZ116" s="5"/>
      <c r="HA116" s="5"/>
      <c r="HB116" s="5"/>
      <c r="HC116" s="5"/>
      <c r="HD116" s="5"/>
      <c r="HE116" s="5"/>
      <c r="HF116" s="5"/>
      <c r="HG116" s="5"/>
      <c r="HH116" s="5"/>
      <c r="HI116" s="5"/>
      <c r="HJ116" s="5"/>
      <c r="HK116" s="5"/>
      <c r="HL116" s="5"/>
      <c r="HM116" s="5"/>
      <c r="HN116" s="5"/>
      <c r="HO116" s="5"/>
      <c r="HP116" s="5"/>
      <c r="HQ116" s="5"/>
      <c r="HR116" s="5"/>
      <c r="HS116" s="5"/>
      <c r="HT116" s="5"/>
      <c r="HU116" s="5"/>
      <c r="HV116" s="5"/>
      <c r="HW116" s="5"/>
      <c r="HX116" s="5"/>
      <c r="HY116" s="5"/>
      <c r="HZ116" s="5"/>
      <c r="IA116" s="5"/>
      <c r="IB116" s="5"/>
      <c r="IC116" s="5"/>
      <c r="ID116" s="5"/>
      <c r="IE116" s="5"/>
      <c r="IF116" s="5"/>
      <c r="IG116" s="5"/>
      <c r="IH116" s="5"/>
      <c r="II116" s="5"/>
      <c r="IJ116" s="5"/>
      <c r="IK116" s="5"/>
      <c r="IL116" s="5"/>
      <c r="IM116" s="5"/>
      <c r="IN116" s="5"/>
      <c r="IO116" s="5"/>
      <c r="IP116" s="5"/>
      <c r="IQ116" s="5"/>
      <c r="IR116" s="5"/>
      <c r="IS116" s="5"/>
      <c r="IT116" s="5"/>
      <c r="IU116" s="5"/>
      <c r="IV116" s="5"/>
      <c r="IW116" s="5"/>
      <c r="IX116" s="5"/>
      <c r="IY116" s="5"/>
      <c r="IZ116" s="5"/>
      <c r="JA116" s="5"/>
      <c r="JB116" s="5"/>
      <c r="JC116" s="5"/>
      <c r="JD116" s="5"/>
      <c r="JE116" s="5"/>
      <c r="JF116" s="5"/>
      <c r="JG116" s="5"/>
      <c r="JH116" s="5"/>
      <c r="JI116" s="5"/>
      <c r="JJ116" s="5"/>
      <c r="JK116" s="5"/>
      <c r="JL116" s="5"/>
      <c r="JM116" s="5"/>
      <c r="JN116" s="5"/>
      <c r="JO116" s="5"/>
      <c r="JP116" s="5"/>
      <c r="JQ116" s="5"/>
      <c r="JR116" s="5"/>
      <c r="JS116" s="5"/>
      <c r="JT116" s="5"/>
      <c r="JU116" s="5"/>
      <c r="JV116" s="5"/>
      <c r="JW116" s="5"/>
      <c r="JX116" s="5"/>
      <c r="JY116" s="5"/>
      <c r="JZ116" s="5"/>
      <c r="KA116" s="5"/>
      <c r="KB116" s="5"/>
      <c r="KC116" s="5"/>
      <c r="KD116" s="5"/>
      <c r="KE116" s="5"/>
      <c r="KF116" s="5"/>
      <c r="KG116" s="5"/>
      <c r="KH116" s="5"/>
      <c r="KI116" s="5"/>
      <c r="KJ116" s="5"/>
      <c r="KK116" s="5"/>
      <c r="KL116" s="5"/>
      <c r="KM116" s="5"/>
      <c r="KN116" s="5"/>
      <c r="KO116" s="5"/>
      <c r="KP116" s="5"/>
      <c r="KQ116" s="5"/>
      <c r="KR116" s="5"/>
      <c r="KS116" s="5"/>
      <c r="KT116" s="5"/>
      <c r="KU116" s="5"/>
      <c r="KV116" s="5"/>
      <c r="KW116" s="5"/>
      <c r="KX116" s="5"/>
      <c r="KY116" s="5"/>
      <c r="KZ116" s="5"/>
      <c r="LA116" s="5"/>
      <c r="LB116" s="5"/>
      <c r="LC116" s="5"/>
      <c r="LD116" s="5"/>
      <c r="LE116" s="5"/>
      <c r="LF116" s="5"/>
      <c r="LG116" s="5"/>
      <c r="LH116" s="5"/>
      <c r="LI116" s="5"/>
      <c r="LJ116" s="5"/>
      <c r="LK116" s="5"/>
      <c r="LL116" s="5"/>
      <c r="LM116" s="5"/>
      <c r="LN116" s="5"/>
      <c r="LO116" s="5"/>
      <c r="LP116" s="5"/>
      <c r="LQ116" s="5"/>
      <c r="LR116" s="5"/>
      <c r="LS116" s="5"/>
      <c r="LT116" s="5"/>
      <c r="LU116" s="5"/>
      <c r="LV116" s="5"/>
      <c r="LW116" s="5"/>
      <c r="LX116" s="5"/>
      <c r="LY116" s="5"/>
      <c r="LZ116" s="5"/>
      <c r="MA116" s="5"/>
      <c r="MB116" s="5"/>
      <c r="MC116" s="5"/>
      <c r="MD116" s="5"/>
      <c r="ME116" s="5"/>
      <c r="MF116" s="5"/>
      <c r="MG116" s="5"/>
      <c r="MH116" s="5"/>
      <c r="MI116" s="5"/>
      <c r="MJ116" s="5"/>
      <c r="MK116" s="5"/>
      <c r="ML116" s="5"/>
      <c r="MM116" s="5"/>
      <c r="MN116" s="5"/>
      <c r="MO116" s="5"/>
      <c r="MP116" s="5"/>
      <c r="MQ116" s="5"/>
      <c r="MR116" s="5"/>
      <c r="MS116" s="5"/>
      <c r="MT116" s="5"/>
      <c r="MU116" s="5"/>
      <c r="MV116" s="5"/>
      <c r="MW116" s="5"/>
      <c r="MX116" s="5"/>
      <c r="MY116" s="5"/>
      <c r="MZ116" s="5"/>
      <c r="NA116" s="5"/>
      <c r="NB116" s="5"/>
      <c r="NC116" s="5"/>
      <c r="ND116" s="5"/>
      <c r="NE116" s="5"/>
      <c r="NF116" s="5"/>
      <c r="NG116" s="5"/>
      <c r="NH116" s="5"/>
      <c r="NI116" s="5"/>
      <c r="NJ116" s="5"/>
      <c r="NK116" s="5"/>
      <c r="NL116" s="5"/>
      <c r="NM116" s="5"/>
      <c r="NN116" s="5"/>
      <c r="NO116" s="5"/>
      <c r="NP116" s="5"/>
      <c r="NQ116" s="5"/>
      <c r="NR116" s="5"/>
      <c r="NS116" s="5"/>
      <c r="NT116" s="5"/>
      <c r="NU116" s="5"/>
      <c r="NV116" s="5"/>
      <c r="NW116" s="5"/>
      <c r="NX116" s="5"/>
      <c r="NY116" s="5"/>
      <c r="NZ116" s="5"/>
      <c r="OA116" s="5"/>
      <c r="OB116" s="5"/>
      <c r="OC116" s="5"/>
      <c r="OD116" s="5"/>
      <c r="OE116" s="5"/>
      <c r="OF116" s="5"/>
      <c r="OG116" s="5"/>
      <c r="OH116" s="5"/>
      <c r="OI116" s="5"/>
      <c r="OJ116" s="5"/>
      <c r="OK116" s="5"/>
      <c r="OL116" s="5"/>
      <c r="OM116" s="5"/>
      <c r="ON116" s="5"/>
      <c r="OO116" s="5"/>
      <c r="OP116" s="5"/>
      <c r="OQ116" s="5"/>
      <c r="OR116" s="5"/>
      <c r="OS116" s="5"/>
      <c r="OT116" s="5"/>
      <c r="OU116" s="5"/>
      <c r="OV116" s="5"/>
      <c r="OW116" s="5"/>
      <c r="OX116" s="5"/>
      <c r="OY116" s="5"/>
      <c r="OZ116" s="5"/>
      <c r="PA116" s="5"/>
      <c r="PB116" s="5"/>
      <c r="PC116" s="5"/>
      <c r="PD116" s="5"/>
      <c r="PE116" s="5"/>
      <c r="PF116" s="5"/>
      <c r="PG116" s="5"/>
      <c r="PH116" s="5"/>
      <c r="PI116" s="5"/>
      <c r="PJ116" s="5"/>
      <c r="PK116" s="5"/>
      <c r="PL116" s="5"/>
      <c r="PM116" s="5"/>
      <c r="PN116" s="5"/>
      <c r="PO116" s="5"/>
      <c r="PP116" s="5"/>
      <c r="PQ116" s="5"/>
      <c r="PR116" s="5"/>
      <c r="PS116" s="5"/>
      <c r="PT116" s="5"/>
      <c r="PU116" s="5"/>
      <c r="PV116" s="5"/>
      <c r="PW116" s="5"/>
      <c r="PX116" s="5"/>
      <c r="PY116" s="5"/>
      <c r="PZ116" s="5"/>
      <c r="QA116" s="5"/>
      <c r="QB116" s="5"/>
      <c r="QC116" s="5"/>
      <c r="QD116" s="5"/>
      <c r="QE116" s="5"/>
      <c r="QF116" s="5"/>
      <c r="QG116" s="5"/>
      <c r="QH116" s="5"/>
      <c r="QI116" s="5"/>
      <c r="QJ116" s="5"/>
      <c r="QK116" s="5"/>
      <c r="QL116" s="5"/>
      <c r="QM116" s="5"/>
      <c r="QN116" s="5"/>
      <c r="QO116" s="5"/>
      <c r="QP116" s="5"/>
      <c r="QQ116" s="5"/>
      <c r="QR116" s="5"/>
      <c r="QS116" s="5"/>
      <c r="QT116" s="5"/>
      <c r="QU116" s="5"/>
      <c r="QV116" s="5"/>
      <c r="QW116" s="5"/>
      <c r="QX116" s="5"/>
      <c r="QY116" s="5"/>
      <c r="QZ116" s="5"/>
      <c r="RA116" s="5"/>
      <c r="RB116" s="5"/>
      <c r="RC116" s="5"/>
      <c r="RD116" s="5"/>
      <c r="RE116" s="5"/>
      <c r="RF116" s="5"/>
      <c r="RG116" s="5"/>
      <c r="RH116" s="5"/>
      <c r="RI116" s="5"/>
      <c r="RJ116" s="5"/>
      <c r="RK116" s="5"/>
      <c r="RL116" s="5"/>
      <c r="RM116" s="5"/>
      <c r="RN116" s="5"/>
      <c r="RO116" s="5"/>
      <c r="RP116" s="5"/>
      <c r="RQ116" s="5"/>
      <c r="RR116" s="5"/>
      <c r="RS116" s="5"/>
      <c r="RT116" s="5"/>
      <c r="RU116" s="5"/>
      <c r="RV116" s="5"/>
      <c r="RW116" s="5"/>
      <c r="RX116" s="5"/>
      <c r="RY116" s="5"/>
      <c r="RZ116" s="5"/>
      <c r="SA116" s="5"/>
      <c r="SB116" s="5"/>
      <c r="SC116" s="5"/>
      <c r="SD116" s="5"/>
      <c r="SE116" s="5"/>
      <c r="SF116" s="5"/>
      <c r="SG116" s="5"/>
      <c r="SH116" s="5"/>
      <c r="SI116" s="5"/>
      <c r="SJ116" s="5"/>
      <c r="SK116" s="5"/>
      <c r="SL116" s="5"/>
      <c r="SM116" s="5"/>
      <c r="SN116" s="5"/>
      <c r="SO116" s="5"/>
      <c r="SP116" s="5"/>
      <c r="SQ116" s="5"/>
      <c r="SR116" s="5"/>
      <c r="SS116" s="5"/>
      <c r="ST116" s="5"/>
      <c r="SU116" s="5"/>
      <c r="SV116" s="5"/>
      <c r="SW116" s="5"/>
      <c r="SX116" s="5"/>
      <c r="SY116" s="5"/>
      <c r="SZ116" s="5"/>
      <c r="TA116" s="5"/>
      <c r="TB116" s="5"/>
      <c r="TC116" s="5"/>
      <c r="TD116" s="5"/>
      <c r="TE116" s="5"/>
      <c r="TF116" s="5"/>
      <c r="TG116" s="5"/>
      <c r="TH116" s="5"/>
      <c r="TI116" s="5"/>
      <c r="TJ116" s="5"/>
      <c r="TK116" s="5"/>
      <c r="TL116" s="5"/>
      <c r="TM116" s="5"/>
      <c r="TN116" s="5"/>
      <c r="TO116" s="5"/>
      <c r="TP116" s="5"/>
      <c r="TQ116" s="5"/>
      <c r="TR116" s="5"/>
      <c r="TS116" s="5"/>
      <c r="TT116" s="5"/>
      <c r="TU116" s="5"/>
      <c r="TV116" s="5"/>
      <c r="TW116" s="5"/>
      <c r="TX116" s="5"/>
      <c r="TY116" s="5"/>
      <c r="TZ116" s="5"/>
      <c r="UA116" s="5"/>
      <c r="UB116" s="5"/>
      <c r="UC116" s="5"/>
      <c r="UD116" s="5"/>
      <c r="UE116" s="5"/>
      <c r="UF116" s="5"/>
      <c r="UG116" s="5"/>
      <c r="UH116" s="5"/>
      <c r="UI116" s="5"/>
      <c r="UJ116" s="5"/>
      <c r="UK116" s="5"/>
      <c r="UL116" s="5"/>
      <c r="UM116" s="5"/>
      <c r="UN116" s="5"/>
      <c r="UO116" s="5"/>
      <c r="UP116" s="5"/>
      <c r="UQ116" s="5"/>
      <c r="UR116" s="5"/>
      <c r="US116" s="5"/>
      <c r="UT116" s="5"/>
      <c r="UU116" s="5"/>
      <c r="UV116" s="5"/>
      <c r="UW116" s="5"/>
      <c r="UX116" s="5"/>
      <c r="UY116" s="5"/>
      <c r="UZ116" s="5"/>
      <c r="VA116" s="5"/>
      <c r="VB116" s="5"/>
      <c r="VC116" s="5"/>
      <c r="VD116" s="5"/>
      <c r="VE116" s="5"/>
      <c r="VF116" s="5"/>
      <c r="VG116" s="5"/>
      <c r="VH116" s="5"/>
      <c r="VI116" s="5"/>
      <c r="VJ116" s="5"/>
      <c r="VK116" s="5"/>
      <c r="VL116" s="5"/>
      <c r="VM116" s="5"/>
      <c r="VN116" s="5"/>
      <c r="VO116" s="5"/>
      <c r="VP116" s="5"/>
      <c r="VQ116" s="5"/>
      <c r="VR116" s="5"/>
      <c r="VS116" s="5"/>
      <c r="VT116" s="5"/>
      <c r="VU116" s="5"/>
      <c r="VV116" s="5"/>
      <c r="VW116" s="5"/>
      <c r="VX116" s="5"/>
      <c r="VY116" s="5"/>
      <c r="VZ116" s="5"/>
      <c r="WA116" s="5"/>
      <c r="WB116" s="5"/>
      <c r="WC116" s="5"/>
      <c r="WD116" s="5"/>
      <c r="WE116" s="5"/>
      <c r="WF116" s="5"/>
      <c r="WG116" s="5"/>
      <c r="WH116" s="5"/>
      <c r="WI116" s="5"/>
      <c r="WJ116" s="5"/>
      <c r="WK116" s="5"/>
      <c r="WL116" s="5"/>
      <c r="WM116" s="5"/>
      <c r="WN116" s="5"/>
      <c r="WO116" s="5"/>
      <c r="WP116" s="5"/>
      <c r="WQ116" s="5"/>
      <c r="WR116" s="5"/>
      <c r="WS116" s="5"/>
      <c r="WT116" s="5"/>
      <c r="WU116" s="5"/>
      <c r="WV116" s="5"/>
      <c r="WW116" s="5"/>
      <c r="WX116" s="5"/>
      <c r="WY116" s="5"/>
      <c r="WZ116" s="5"/>
      <c r="XA116" s="5"/>
      <c r="XB116" s="5"/>
      <c r="XC116" s="5"/>
      <c r="XD116" s="5"/>
      <c r="XE116" s="5"/>
      <c r="XF116" s="5"/>
      <c r="XG116" s="5"/>
      <c r="XH116" s="5"/>
      <c r="XI116" s="5"/>
      <c r="XJ116" s="5"/>
      <c r="XK116" s="5"/>
      <c r="XL116" s="5"/>
      <c r="XM116" s="5"/>
      <c r="XN116" s="5"/>
      <c r="XO116" s="5"/>
      <c r="XP116" s="5"/>
      <c r="XQ116" s="5"/>
      <c r="XR116" s="5"/>
      <c r="XS116" s="5"/>
      <c r="XT116" s="5"/>
      <c r="XU116" s="5"/>
      <c r="XV116" s="5"/>
      <c r="XW116" s="5"/>
    </row>
    <row r="117" spans="39:647" x14ac:dyDescent="0.45">
      <c r="AM117" s="5"/>
      <c r="AN117" s="5"/>
      <c r="AO117" s="5"/>
      <c r="AP117" s="5"/>
      <c r="AQ117" s="5"/>
      <c r="AR117" s="5"/>
      <c r="AS117" s="5"/>
      <c r="AT117" s="5"/>
      <c r="AU117" s="5"/>
      <c r="AV117" s="5"/>
      <c r="AW117" s="5"/>
      <c r="AX117" s="5"/>
      <c r="AY117" s="5"/>
      <c r="AZ117" s="5"/>
      <c r="BA117" s="5"/>
      <c r="BB117" s="5"/>
      <c r="BC117" s="5"/>
      <c r="BD117" s="5"/>
      <c r="BE117" s="5"/>
      <c r="BF117" s="5"/>
      <c r="BG117" s="5"/>
      <c r="BH117" s="5"/>
      <c r="BI117" s="5"/>
      <c r="BJ117" s="5"/>
      <c r="BK117" s="5"/>
      <c r="BL117" s="5"/>
      <c r="BM117" s="5"/>
      <c r="BN117" s="5"/>
      <c r="BO117" s="5"/>
      <c r="BP117" s="5"/>
      <c r="BQ117" s="5"/>
      <c r="BR117" s="5"/>
      <c r="BS117" s="5"/>
      <c r="BT117" s="5"/>
      <c r="BU117" s="5"/>
      <c r="BV117" s="5"/>
      <c r="BW117" s="5"/>
      <c r="BX117" s="5"/>
      <c r="BY117" s="5"/>
      <c r="BZ117" s="5"/>
      <c r="CA117" s="5"/>
      <c r="CB117" s="5"/>
      <c r="CC117" s="5"/>
      <c r="CD117" s="5"/>
      <c r="CE117" s="5"/>
      <c r="CF117" s="5"/>
      <c r="CG117" s="5"/>
      <c r="CH117" s="5"/>
      <c r="CI117" s="5"/>
      <c r="CJ117" s="5"/>
      <c r="CK117" s="5"/>
      <c r="CL117" s="5"/>
      <c r="CM117" s="5"/>
      <c r="CN117" s="5"/>
      <c r="CO117" s="5"/>
      <c r="CP117" s="5"/>
      <c r="CQ117" s="5"/>
      <c r="CR117" s="5"/>
      <c r="CS117" s="5"/>
      <c r="CT117" s="5"/>
      <c r="CU117" s="5"/>
      <c r="CV117" s="5"/>
      <c r="CW117" s="5"/>
      <c r="CX117" s="5"/>
      <c r="CY117" s="5"/>
      <c r="CZ117" s="5"/>
      <c r="DA117" s="5"/>
      <c r="DB117" s="5"/>
      <c r="DC117" s="5"/>
      <c r="DD117" s="5"/>
      <c r="DE117" s="5"/>
      <c r="DF117" s="5"/>
      <c r="DG117" s="5"/>
      <c r="DH117" s="5"/>
      <c r="DI117" s="5"/>
      <c r="DJ117" s="5"/>
      <c r="DK117" s="5"/>
      <c r="DL117" s="5"/>
      <c r="DM117" s="5"/>
      <c r="DN117" s="5"/>
      <c r="DO117" s="5"/>
      <c r="DP117" s="5"/>
      <c r="DQ117" s="5"/>
      <c r="DR117" s="5"/>
      <c r="DS117" s="5"/>
      <c r="DT117" s="5"/>
      <c r="DU117" s="5"/>
      <c r="DV117" s="5"/>
      <c r="DW117" s="5"/>
      <c r="DX117" s="5"/>
      <c r="DY117" s="5"/>
      <c r="DZ117" s="5"/>
      <c r="EA117" s="5"/>
      <c r="EB117" s="5"/>
      <c r="EC117" s="5"/>
      <c r="ED117" s="5"/>
      <c r="EE117" s="5"/>
      <c r="EF117" s="5"/>
      <c r="EG117" s="5"/>
      <c r="EH117" s="5"/>
      <c r="EI117" s="5"/>
      <c r="EJ117" s="5"/>
      <c r="EK117" s="5"/>
      <c r="EL117" s="5"/>
      <c r="EM117" s="5"/>
      <c r="EN117" s="5"/>
      <c r="EO117" s="5"/>
      <c r="EP117" s="5"/>
      <c r="EQ117" s="5"/>
      <c r="ER117" s="5"/>
      <c r="ES117" s="5"/>
      <c r="ET117" s="5"/>
      <c r="EU117" s="5"/>
      <c r="EV117" s="5"/>
      <c r="EW117" s="5"/>
      <c r="EX117" s="5"/>
      <c r="EY117" s="5"/>
      <c r="EZ117" s="5"/>
      <c r="FA117" s="5"/>
      <c r="FB117" s="5"/>
      <c r="FC117" s="5"/>
      <c r="FD117" s="5"/>
      <c r="FE117" s="5"/>
      <c r="FF117" s="5"/>
      <c r="FG117" s="5"/>
      <c r="FH117" s="5"/>
      <c r="FI117" s="5"/>
      <c r="FJ117" s="5"/>
      <c r="FK117" s="5"/>
      <c r="FL117" s="5"/>
      <c r="FM117" s="5"/>
      <c r="FN117" s="5"/>
      <c r="FO117" s="5"/>
      <c r="FP117" s="5"/>
      <c r="FQ117" s="5"/>
      <c r="FR117" s="5"/>
      <c r="FS117" s="5"/>
      <c r="FT117" s="5"/>
      <c r="FU117" s="5"/>
      <c r="FV117" s="5"/>
      <c r="FW117" s="5"/>
      <c r="FX117" s="5"/>
      <c r="FY117" s="5"/>
      <c r="FZ117" s="5"/>
      <c r="GA117" s="5"/>
      <c r="GB117" s="5"/>
      <c r="GC117" s="5"/>
      <c r="GD117" s="5"/>
      <c r="GE117" s="5"/>
      <c r="GF117" s="5"/>
      <c r="GG117" s="5"/>
      <c r="GH117" s="5"/>
      <c r="GI117" s="5"/>
      <c r="GJ117" s="5"/>
      <c r="GK117" s="5"/>
      <c r="GL117" s="5"/>
      <c r="GM117" s="5"/>
      <c r="GN117" s="5"/>
      <c r="GO117" s="5"/>
      <c r="GP117" s="5"/>
      <c r="GQ117" s="5"/>
      <c r="GR117" s="5"/>
      <c r="GS117" s="5"/>
      <c r="GT117" s="5"/>
      <c r="GU117" s="5"/>
      <c r="GV117" s="5"/>
      <c r="GW117" s="5"/>
      <c r="GX117" s="5"/>
      <c r="GY117" s="5"/>
      <c r="GZ117" s="5"/>
      <c r="HA117" s="5"/>
      <c r="HB117" s="5"/>
      <c r="HC117" s="5"/>
      <c r="HD117" s="5"/>
      <c r="HE117" s="5"/>
      <c r="HF117" s="5"/>
      <c r="HG117" s="5"/>
      <c r="HH117" s="5"/>
      <c r="HI117" s="5"/>
      <c r="HJ117" s="5"/>
      <c r="HK117" s="5"/>
      <c r="HL117" s="5"/>
      <c r="HM117" s="5"/>
      <c r="HN117" s="5"/>
      <c r="HO117" s="5"/>
      <c r="HP117" s="5"/>
      <c r="HQ117" s="5"/>
      <c r="HR117" s="5"/>
      <c r="HS117" s="5"/>
      <c r="HT117" s="5"/>
      <c r="HU117" s="5"/>
      <c r="HV117" s="5"/>
      <c r="HW117" s="5"/>
      <c r="HX117" s="5"/>
      <c r="HY117" s="5"/>
      <c r="HZ117" s="5"/>
      <c r="IA117" s="5"/>
      <c r="IB117" s="5"/>
      <c r="IC117" s="5"/>
      <c r="ID117" s="5"/>
      <c r="IE117" s="5"/>
      <c r="IF117" s="5"/>
      <c r="IG117" s="5"/>
      <c r="IH117" s="5"/>
      <c r="II117" s="5"/>
      <c r="IJ117" s="5"/>
      <c r="IK117" s="5"/>
      <c r="IL117" s="5"/>
      <c r="IM117" s="5"/>
      <c r="IN117" s="5"/>
      <c r="IO117" s="5"/>
      <c r="IP117" s="5"/>
      <c r="IQ117" s="5"/>
      <c r="IR117" s="5"/>
      <c r="IS117" s="5"/>
      <c r="IT117" s="5"/>
      <c r="IU117" s="5"/>
      <c r="IV117" s="5"/>
      <c r="IW117" s="5"/>
      <c r="IX117" s="5"/>
      <c r="IY117" s="5"/>
      <c r="IZ117" s="5"/>
      <c r="JA117" s="5"/>
      <c r="JB117" s="5"/>
      <c r="JC117" s="5"/>
      <c r="JD117" s="5"/>
      <c r="JE117" s="5"/>
      <c r="JF117" s="5"/>
      <c r="JG117" s="5"/>
      <c r="JH117" s="5"/>
      <c r="JI117" s="5"/>
      <c r="JJ117" s="5"/>
      <c r="JK117" s="5"/>
      <c r="JL117" s="5"/>
      <c r="JM117" s="5"/>
      <c r="JN117" s="5"/>
      <c r="JO117" s="5"/>
      <c r="JP117" s="5"/>
      <c r="JQ117" s="5"/>
      <c r="JR117" s="5"/>
      <c r="JS117" s="5"/>
      <c r="JT117" s="5"/>
      <c r="JU117" s="5"/>
      <c r="JV117" s="5"/>
      <c r="JW117" s="5"/>
      <c r="JX117" s="5"/>
      <c r="JY117" s="5"/>
      <c r="JZ117" s="5"/>
      <c r="KA117" s="5"/>
      <c r="KB117" s="5"/>
      <c r="KC117" s="5"/>
      <c r="KD117" s="5"/>
      <c r="KE117" s="5"/>
      <c r="KF117" s="5"/>
      <c r="KG117" s="5"/>
      <c r="KH117" s="5"/>
      <c r="KI117" s="5"/>
      <c r="KJ117" s="5"/>
      <c r="KK117" s="5"/>
      <c r="KL117" s="5"/>
      <c r="KM117" s="5"/>
      <c r="KN117" s="5"/>
      <c r="KO117" s="5"/>
      <c r="KP117" s="5"/>
      <c r="KQ117" s="5"/>
      <c r="KR117" s="5"/>
      <c r="KS117" s="5"/>
      <c r="KT117" s="5"/>
      <c r="KU117" s="5"/>
      <c r="KV117" s="5"/>
      <c r="KW117" s="5"/>
      <c r="KX117" s="5"/>
      <c r="KY117" s="5"/>
      <c r="KZ117" s="5"/>
      <c r="LA117" s="5"/>
      <c r="LB117" s="5"/>
      <c r="LC117" s="5"/>
      <c r="LD117" s="5"/>
      <c r="LE117" s="5"/>
      <c r="LF117" s="5"/>
      <c r="LG117" s="5"/>
      <c r="LH117" s="5"/>
      <c r="LI117" s="5"/>
      <c r="LJ117" s="5"/>
      <c r="LK117" s="5"/>
      <c r="LL117" s="5"/>
      <c r="LM117" s="5"/>
      <c r="LN117" s="5"/>
      <c r="LO117" s="5"/>
      <c r="LP117" s="5"/>
      <c r="LQ117" s="5"/>
      <c r="LR117" s="5"/>
      <c r="LS117" s="5"/>
      <c r="LT117" s="5"/>
      <c r="LU117" s="5"/>
      <c r="LV117" s="5"/>
      <c r="LW117" s="5"/>
      <c r="LX117" s="5"/>
      <c r="LY117" s="5"/>
      <c r="LZ117" s="5"/>
      <c r="MA117" s="5"/>
      <c r="MB117" s="5"/>
      <c r="MC117" s="5"/>
      <c r="MD117" s="5"/>
      <c r="ME117" s="5"/>
      <c r="MF117" s="5"/>
      <c r="MG117" s="5"/>
      <c r="MH117" s="5"/>
      <c r="MI117" s="5"/>
      <c r="MJ117" s="5"/>
      <c r="MK117" s="5"/>
      <c r="ML117" s="5"/>
      <c r="MM117" s="5"/>
      <c r="MN117" s="5"/>
      <c r="MO117" s="5"/>
      <c r="MP117" s="5"/>
      <c r="MQ117" s="5"/>
      <c r="MR117" s="5"/>
      <c r="MS117" s="5"/>
      <c r="MT117" s="5"/>
      <c r="MU117" s="5"/>
      <c r="MV117" s="5"/>
      <c r="MW117" s="5"/>
      <c r="MX117" s="5"/>
      <c r="MY117" s="5"/>
      <c r="MZ117" s="5"/>
      <c r="NA117" s="5"/>
      <c r="NB117" s="5"/>
      <c r="NC117" s="5"/>
      <c r="ND117" s="5"/>
      <c r="NE117" s="5"/>
      <c r="NF117" s="5"/>
      <c r="NG117" s="5"/>
      <c r="NH117" s="5"/>
      <c r="NI117" s="5"/>
      <c r="NJ117" s="5"/>
      <c r="NK117" s="5"/>
      <c r="NL117" s="5"/>
      <c r="NM117" s="5"/>
      <c r="NN117" s="5"/>
      <c r="NO117" s="5"/>
      <c r="NP117" s="5"/>
      <c r="NQ117" s="5"/>
      <c r="NR117" s="5"/>
      <c r="NS117" s="5"/>
      <c r="NT117" s="5"/>
      <c r="NU117" s="5"/>
      <c r="NV117" s="5"/>
      <c r="NW117" s="5"/>
      <c r="NX117" s="5"/>
      <c r="NY117" s="5"/>
      <c r="NZ117" s="5"/>
      <c r="OA117" s="5"/>
      <c r="OB117" s="5"/>
      <c r="OC117" s="5"/>
      <c r="OD117" s="5"/>
      <c r="OE117" s="5"/>
      <c r="OF117" s="5"/>
      <c r="OG117" s="5"/>
      <c r="OH117" s="5"/>
      <c r="OI117" s="5"/>
      <c r="OJ117" s="5"/>
      <c r="OK117" s="5"/>
      <c r="OL117" s="5"/>
      <c r="OM117" s="5"/>
      <c r="ON117" s="5"/>
      <c r="OO117" s="5"/>
      <c r="OP117" s="5"/>
      <c r="OQ117" s="5"/>
      <c r="OR117" s="5"/>
      <c r="OS117" s="5"/>
      <c r="OT117" s="5"/>
      <c r="OU117" s="5"/>
      <c r="OV117" s="5"/>
      <c r="OW117" s="5"/>
      <c r="OX117" s="5"/>
      <c r="OY117" s="5"/>
      <c r="OZ117" s="5"/>
      <c r="PA117" s="5"/>
      <c r="PB117" s="5"/>
      <c r="PC117" s="5"/>
      <c r="PD117" s="5"/>
      <c r="PE117" s="5"/>
      <c r="PF117" s="5"/>
      <c r="PG117" s="5"/>
      <c r="PH117" s="5"/>
      <c r="PI117" s="5"/>
      <c r="PJ117" s="5"/>
      <c r="PK117" s="5"/>
      <c r="PL117" s="5"/>
      <c r="PM117" s="5"/>
      <c r="PN117" s="5"/>
      <c r="PO117" s="5"/>
      <c r="PP117" s="5"/>
      <c r="PQ117" s="5"/>
      <c r="PR117" s="5"/>
      <c r="PS117" s="5"/>
      <c r="PT117" s="5"/>
      <c r="PU117" s="5"/>
      <c r="PV117" s="5"/>
      <c r="PW117" s="5"/>
      <c r="PX117" s="5"/>
      <c r="PY117" s="5"/>
      <c r="PZ117" s="5"/>
      <c r="QA117" s="5"/>
      <c r="QB117" s="5"/>
      <c r="QC117" s="5"/>
      <c r="QD117" s="5"/>
      <c r="QE117" s="5"/>
      <c r="QF117" s="5"/>
      <c r="QG117" s="5"/>
      <c r="QH117" s="5"/>
      <c r="QI117" s="5"/>
      <c r="QJ117" s="5"/>
      <c r="QK117" s="5"/>
      <c r="QL117" s="5"/>
      <c r="QM117" s="5"/>
      <c r="QN117" s="5"/>
      <c r="QO117" s="5"/>
      <c r="QP117" s="5"/>
      <c r="QQ117" s="5"/>
      <c r="QR117" s="5"/>
      <c r="QS117" s="5"/>
      <c r="QT117" s="5"/>
      <c r="QU117" s="5"/>
      <c r="QV117" s="5"/>
      <c r="QW117" s="5"/>
      <c r="QX117" s="5"/>
      <c r="QY117" s="5"/>
      <c r="QZ117" s="5"/>
      <c r="RA117" s="5"/>
      <c r="RB117" s="5"/>
      <c r="RC117" s="5"/>
      <c r="RD117" s="5"/>
      <c r="RE117" s="5"/>
      <c r="RF117" s="5"/>
      <c r="RG117" s="5"/>
      <c r="RH117" s="5"/>
      <c r="RI117" s="5"/>
      <c r="RJ117" s="5"/>
      <c r="RK117" s="5"/>
      <c r="RL117" s="5"/>
      <c r="RM117" s="5"/>
      <c r="RN117" s="5"/>
      <c r="RO117" s="5"/>
      <c r="RP117" s="5"/>
      <c r="RQ117" s="5"/>
      <c r="RR117" s="5"/>
      <c r="RS117" s="5"/>
      <c r="RT117" s="5"/>
      <c r="RU117" s="5"/>
      <c r="RV117" s="5"/>
      <c r="RW117" s="5"/>
      <c r="RX117" s="5"/>
      <c r="RY117" s="5"/>
      <c r="RZ117" s="5"/>
      <c r="SA117" s="5"/>
      <c r="SB117" s="5"/>
      <c r="SC117" s="5"/>
      <c r="SD117" s="5"/>
      <c r="SE117" s="5"/>
      <c r="SF117" s="5"/>
      <c r="SG117" s="5"/>
      <c r="SH117" s="5"/>
      <c r="SI117" s="5"/>
      <c r="SJ117" s="5"/>
      <c r="SK117" s="5"/>
      <c r="SL117" s="5"/>
      <c r="SM117" s="5"/>
      <c r="SN117" s="5"/>
      <c r="SO117" s="5"/>
      <c r="SP117" s="5"/>
      <c r="SQ117" s="5"/>
      <c r="SR117" s="5"/>
      <c r="SS117" s="5"/>
      <c r="ST117" s="5"/>
      <c r="SU117" s="5"/>
      <c r="SV117" s="5"/>
      <c r="SW117" s="5"/>
      <c r="SX117" s="5"/>
      <c r="SY117" s="5"/>
      <c r="SZ117" s="5"/>
      <c r="TA117" s="5"/>
      <c r="TB117" s="5"/>
      <c r="TC117" s="5"/>
      <c r="TD117" s="5"/>
      <c r="TE117" s="5"/>
      <c r="TF117" s="5"/>
      <c r="TG117" s="5"/>
      <c r="TH117" s="5"/>
      <c r="TI117" s="5"/>
      <c r="TJ117" s="5"/>
      <c r="TK117" s="5"/>
      <c r="TL117" s="5"/>
      <c r="TM117" s="5"/>
      <c r="TN117" s="5"/>
      <c r="TO117" s="5"/>
      <c r="TP117" s="5"/>
      <c r="TQ117" s="5"/>
      <c r="TR117" s="5"/>
      <c r="TS117" s="5"/>
      <c r="TT117" s="5"/>
      <c r="TU117" s="5"/>
      <c r="TV117" s="5"/>
      <c r="TW117" s="5"/>
      <c r="TX117" s="5"/>
      <c r="TY117" s="5"/>
      <c r="TZ117" s="5"/>
      <c r="UA117" s="5"/>
      <c r="UB117" s="5"/>
      <c r="UC117" s="5"/>
      <c r="UD117" s="5"/>
      <c r="UE117" s="5"/>
      <c r="UF117" s="5"/>
      <c r="UG117" s="5"/>
      <c r="UH117" s="5"/>
      <c r="UI117" s="5"/>
      <c r="UJ117" s="5"/>
      <c r="UK117" s="5"/>
      <c r="UL117" s="5"/>
      <c r="UM117" s="5"/>
      <c r="UN117" s="5"/>
      <c r="UO117" s="5"/>
      <c r="UP117" s="5"/>
      <c r="UQ117" s="5"/>
      <c r="UR117" s="5"/>
      <c r="US117" s="5"/>
      <c r="UT117" s="5"/>
      <c r="UU117" s="5"/>
      <c r="UV117" s="5"/>
      <c r="UW117" s="5"/>
      <c r="UX117" s="5"/>
      <c r="UY117" s="5"/>
      <c r="UZ117" s="5"/>
      <c r="VA117" s="5"/>
      <c r="VB117" s="5"/>
      <c r="VC117" s="5"/>
      <c r="VD117" s="5"/>
      <c r="VE117" s="5"/>
      <c r="VF117" s="5"/>
      <c r="VG117" s="5"/>
      <c r="VH117" s="5"/>
      <c r="VI117" s="5"/>
      <c r="VJ117" s="5"/>
      <c r="VK117" s="5"/>
      <c r="VL117" s="5"/>
      <c r="VM117" s="5"/>
      <c r="VN117" s="5"/>
      <c r="VO117" s="5"/>
      <c r="VP117" s="5"/>
      <c r="VQ117" s="5"/>
      <c r="VR117" s="5"/>
      <c r="VS117" s="5"/>
      <c r="VT117" s="5"/>
      <c r="VU117" s="5"/>
      <c r="VV117" s="5"/>
      <c r="VW117" s="5"/>
      <c r="VX117" s="5"/>
      <c r="VY117" s="5"/>
      <c r="VZ117" s="5"/>
      <c r="WA117" s="5"/>
      <c r="WB117" s="5"/>
      <c r="WC117" s="5"/>
      <c r="WD117" s="5"/>
      <c r="WE117" s="5"/>
      <c r="WF117" s="5"/>
      <c r="WG117" s="5"/>
      <c r="WH117" s="5"/>
      <c r="WI117" s="5"/>
      <c r="WJ117" s="5"/>
      <c r="WK117" s="5"/>
      <c r="WL117" s="5"/>
      <c r="WM117" s="5"/>
      <c r="WN117" s="5"/>
      <c r="WO117" s="5"/>
      <c r="WP117" s="5"/>
      <c r="WQ117" s="5"/>
      <c r="WR117" s="5"/>
      <c r="WS117" s="5"/>
      <c r="WT117" s="5"/>
      <c r="WU117" s="5"/>
      <c r="WV117" s="5"/>
      <c r="WW117" s="5"/>
      <c r="WX117" s="5"/>
      <c r="WY117" s="5"/>
      <c r="WZ117" s="5"/>
      <c r="XA117" s="5"/>
      <c r="XB117" s="5"/>
      <c r="XC117" s="5"/>
      <c r="XD117" s="5"/>
      <c r="XE117" s="5"/>
      <c r="XF117" s="5"/>
      <c r="XG117" s="5"/>
      <c r="XH117" s="5"/>
      <c r="XI117" s="5"/>
      <c r="XJ117" s="5"/>
      <c r="XK117" s="5"/>
      <c r="XL117" s="5"/>
      <c r="XM117" s="5"/>
      <c r="XN117" s="5"/>
      <c r="XO117" s="5"/>
      <c r="XP117" s="5"/>
      <c r="XQ117" s="5"/>
      <c r="XR117" s="5"/>
      <c r="XS117" s="5"/>
      <c r="XT117" s="5"/>
      <c r="XU117" s="5"/>
      <c r="XV117" s="5"/>
      <c r="XW117" s="5"/>
    </row>
    <row r="118" spans="39:647" x14ac:dyDescent="0.45">
      <c r="AM118" s="5"/>
      <c r="AN118" s="5"/>
      <c r="AO118" s="5"/>
      <c r="AP118" s="5"/>
      <c r="AQ118" s="5"/>
      <c r="AR118" s="5"/>
      <c r="AS118" s="5"/>
      <c r="AT118" s="5"/>
      <c r="AU118" s="5"/>
      <c r="AV118" s="5"/>
      <c r="AW118" s="5"/>
      <c r="AX118" s="5"/>
      <c r="AY118" s="5"/>
      <c r="AZ118" s="5"/>
      <c r="BA118" s="5"/>
      <c r="BB118" s="5"/>
      <c r="BC118" s="5"/>
      <c r="BD118" s="5"/>
      <c r="BE118" s="5"/>
      <c r="BF118" s="5"/>
      <c r="BG118" s="5"/>
      <c r="BH118" s="5"/>
      <c r="BI118" s="5"/>
      <c r="BJ118" s="5"/>
      <c r="BK118" s="5"/>
      <c r="BL118" s="5"/>
      <c r="BM118" s="5"/>
      <c r="BN118" s="5"/>
      <c r="BO118" s="5"/>
      <c r="BP118" s="5"/>
      <c r="BQ118" s="5"/>
      <c r="BR118" s="5"/>
      <c r="BS118" s="5"/>
      <c r="BT118" s="5"/>
      <c r="BU118" s="5"/>
      <c r="BV118" s="5"/>
      <c r="BW118" s="5"/>
      <c r="BX118" s="5"/>
      <c r="BY118" s="5"/>
      <c r="BZ118" s="5"/>
      <c r="CA118" s="5"/>
      <c r="CB118" s="5"/>
      <c r="CC118" s="5"/>
      <c r="CD118" s="5"/>
      <c r="CE118" s="5"/>
      <c r="CF118" s="5"/>
      <c r="CG118" s="5"/>
      <c r="CH118" s="5"/>
      <c r="CI118" s="5"/>
      <c r="CJ118" s="5"/>
      <c r="CK118" s="5"/>
      <c r="CL118" s="5"/>
      <c r="CM118" s="5"/>
      <c r="CN118" s="5"/>
      <c r="CO118" s="5"/>
      <c r="CP118" s="5"/>
      <c r="CQ118" s="5"/>
      <c r="CR118" s="5"/>
      <c r="CS118" s="5"/>
      <c r="CT118" s="5"/>
      <c r="CU118" s="5"/>
      <c r="CV118" s="5"/>
      <c r="CW118" s="5"/>
      <c r="CX118" s="5"/>
      <c r="CY118" s="5"/>
      <c r="CZ118" s="5"/>
      <c r="DA118" s="5"/>
      <c r="DB118" s="5"/>
      <c r="DC118" s="5"/>
      <c r="DD118" s="5"/>
      <c r="DE118" s="5"/>
      <c r="DF118" s="5"/>
      <c r="DG118" s="5"/>
      <c r="DH118" s="5"/>
      <c r="DI118" s="5"/>
      <c r="DJ118" s="5"/>
      <c r="DK118" s="5"/>
      <c r="DL118" s="5"/>
      <c r="DM118" s="5"/>
      <c r="DN118" s="5"/>
      <c r="DO118" s="5"/>
      <c r="DP118" s="5"/>
      <c r="DQ118" s="5"/>
      <c r="DR118" s="5"/>
      <c r="DS118" s="5"/>
      <c r="DT118" s="5"/>
      <c r="DU118" s="5"/>
      <c r="DV118" s="5"/>
      <c r="DW118" s="5"/>
      <c r="DX118" s="5"/>
      <c r="DY118" s="5"/>
      <c r="DZ118" s="5"/>
      <c r="EA118" s="5"/>
      <c r="EB118" s="5"/>
      <c r="EC118" s="5"/>
      <c r="ED118" s="5"/>
      <c r="EE118" s="5"/>
      <c r="EF118" s="5"/>
      <c r="EG118" s="5"/>
      <c r="EH118" s="5"/>
      <c r="EI118" s="5"/>
      <c r="EJ118" s="5"/>
      <c r="EK118" s="5"/>
      <c r="EL118" s="5"/>
      <c r="EM118" s="5"/>
      <c r="EN118" s="5"/>
      <c r="EO118" s="5"/>
      <c r="EP118" s="5"/>
      <c r="EQ118" s="5"/>
      <c r="ER118" s="5"/>
      <c r="ES118" s="5"/>
      <c r="ET118" s="5"/>
      <c r="EU118" s="5"/>
      <c r="EV118" s="5"/>
      <c r="EW118" s="5"/>
      <c r="EX118" s="5"/>
      <c r="EY118" s="5"/>
      <c r="EZ118" s="5"/>
      <c r="FA118" s="5"/>
      <c r="FB118" s="5"/>
      <c r="FC118" s="5"/>
      <c r="FD118" s="5"/>
      <c r="FE118" s="5"/>
      <c r="FF118" s="5"/>
      <c r="FG118" s="5"/>
      <c r="FH118" s="5"/>
      <c r="FI118" s="5"/>
      <c r="FJ118" s="5"/>
      <c r="FK118" s="5"/>
      <c r="FL118" s="5"/>
      <c r="FM118" s="5"/>
      <c r="FN118" s="5"/>
      <c r="FO118" s="5"/>
      <c r="FP118" s="5"/>
      <c r="FQ118" s="5"/>
      <c r="FR118" s="5"/>
      <c r="FS118" s="5"/>
      <c r="FT118" s="5"/>
      <c r="FU118" s="5"/>
      <c r="FV118" s="5"/>
      <c r="FW118" s="5"/>
      <c r="FX118" s="5"/>
      <c r="FY118" s="5"/>
      <c r="FZ118" s="5"/>
      <c r="GA118" s="5"/>
      <c r="GB118" s="5"/>
      <c r="GC118" s="5"/>
      <c r="GD118" s="5"/>
      <c r="GE118" s="5"/>
      <c r="GF118" s="5"/>
      <c r="GG118" s="5"/>
      <c r="GH118" s="5"/>
      <c r="GI118" s="5"/>
      <c r="GJ118" s="5"/>
      <c r="GK118" s="5"/>
      <c r="GL118" s="5"/>
      <c r="GM118" s="5"/>
      <c r="GN118" s="5"/>
      <c r="GO118" s="5"/>
      <c r="GP118" s="5"/>
      <c r="GQ118" s="5"/>
      <c r="GR118" s="5"/>
      <c r="GS118" s="5"/>
      <c r="GT118" s="5"/>
      <c r="GU118" s="5"/>
      <c r="GV118" s="5"/>
      <c r="GW118" s="5"/>
      <c r="GX118" s="5"/>
      <c r="GY118" s="5"/>
      <c r="GZ118" s="5"/>
      <c r="HA118" s="5"/>
      <c r="HB118" s="5"/>
      <c r="HC118" s="5"/>
      <c r="HD118" s="5"/>
      <c r="HE118" s="5"/>
      <c r="HF118" s="5"/>
      <c r="HG118" s="5"/>
      <c r="HH118" s="5"/>
      <c r="HI118" s="5"/>
      <c r="HJ118" s="5"/>
      <c r="HK118" s="5"/>
      <c r="HL118" s="5"/>
      <c r="HM118" s="5"/>
      <c r="HN118" s="5"/>
      <c r="HO118" s="5"/>
      <c r="HP118" s="5"/>
      <c r="HQ118" s="5"/>
      <c r="HR118" s="5"/>
      <c r="HS118" s="5"/>
      <c r="HT118" s="5"/>
      <c r="HU118" s="5"/>
      <c r="HV118" s="5"/>
      <c r="HW118" s="5"/>
      <c r="HX118" s="5"/>
      <c r="HY118" s="5"/>
      <c r="HZ118" s="5"/>
      <c r="IA118" s="5"/>
      <c r="IB118" s="5"/>
      <c r="IC118" s="5"/>
      <c r="ID118" s="5"/>
      <c r="IE118" s="5"/>
      <c r="IF118" s="5"/>
      <c r="IG118" s="5"/>
      <c r="IH118" s="5"/>
      <c r="II118" s="5"/>
      <c r="IJ118" s="5"/>
      <c r="IK118" s="5"/>
      <c r="IL118" s="5"/>
      <c r="IM118" s="5"/>
      <c r="IN118" s="5"/>
      <c r="IO118" s="5"/>
      <c r="IP118" s="5"/>
      <c r="IQ118" s="5"/>
      <c r="IR118" s="5"/>
      <c r="IS118" s="5"/>
      <c r="IT118" s="5"/>
      <c r="IU118" s="5"/>
      <c r="IV118" s="5"/>
      <c r="IW118" s="5"/>
      <c r="IX118" s="5"/>
      <c r="IY118" s="5"/>
      <c r="IZ118" s="5"/>
      <c r="JA118" s="5"/>
      <c r="JB118" s="5"/>
      <c r="JC118" s="5"/>
      <c r="JD118" s="5"/>
      <c r="JE118" s="5"/>
      <c r="JF118" s="5"/>
      <c r="JG118" s="5"/>
      <c r="JH118" s="5"/>
      <c r="JI118" s="5"/>
      <c r="JJ118" s="5"/>
      <c r="JK118" s="5"/>
      <c r="JL118" s="5"/>
      <c r="JM118" s="5"/>
      <c r="JN118" s="5"/>
      <c r="JO118" s="5"/>
      <c r="JP118" s="5"/>
      <c r="JQ118" s="5"/>
      <c r="JR118" s="5"/>
      <c r="JS118" s="5"/>
      <c r="JT118" s="5"/>
      <c r="JU118" s="5"/>
      <c r="JV118" s="5"/>
      <c r="JW118" s="5"/>
      <c r="JX118" s="5"/>
      <c r="JY118" s="5"/>
      <c r="JZ118" s="5"/>
      <c r="KA118" s="5"/>
      <c r="KB118" s="5"/>
      <c r="KC118" s="5"/>
      <c r="KD118" s="5"/>
      <c r="KE118" s="5"/>
      <c r="KF118" s="5"/>
      <c r="KG118" s="5"/>
      <c r="KH118" s="5"/>
      <c r="KI118" s="5"/>
      <c r="KJ118" s="5"/>
      <c r="KK118" s="5"/>
      <c r="KL118" s="5"/>
      <c r="KM118" s="5"/>
      <c r="KN118" s="5"/>
      <c r="KO118" s="5"/>
      <c r="KP118" s="5"/>
      <c r="KQ118" s="5"/>
      <c r="KR118" s="5"/>
      <c r="KS118" s="5"/>
      <c r="KT118" s="5"/>
      <c r="KU118" s="5"/>
      <c r="KV118" s="5"/>
      <c r="KW118" s="5"/>
      <c r="KX118" s="5"/>
      <c r="KY118" s="5"/>
      <c r="KZ118" s="5"/>
      <c r="LA118" s="5"/>
      <c r="LB118" s="5"/>
      <c r="LC118" s="5"/>
      <c r="LD118" s="5"/>
      <c r="LE118" s="5"/>
      <c r="LF118" s="5"/>
      <c r="LG118" s="5"/>
      <c r="LH118" s="5"/>
      <c r="LI118" s="5"/>
      <c r="LJ118" s="5"/>
      <c r="LK118" s="5"/>
      <c r="LL118" s="5"/>
      <c r="LM118" s="5"/>
      <c r="LN118" s="5"/>
      <c r="LO118" s="5"/>
      <c r="LP118" s="5"/>
      <c r="LQ118" s="5"/>
      <c r="LR118" s="5"/>
      <c r="LS118" s="5"/>
      <c r="LT118" s="5"/>
      <c r="LU118" s="5"/>
      <c r="LV118" s="5"/>
      <c r="LW118" s="5"/>
      <c r="LX118" s="5"/>
      <c r="LY118" s="5"/>
      <c r="LZ118" s="5"/>
      <c r="MA118" s="5"/>
      <c r="MB118" s="5"/>
      <c r="MC118" s="5"/>
      <c r="MD118" s="5"/>
      <c r="ME118" s="5"/>
      <c r="MF118" s="5"/>
      <c r="MG118" s="5"/>
      <c r="MH118" s="5"/>
      <c r="MI118" s="5"/>
      <c r="MJ118" s="5"/>
      <c r="MK118" s="5"/>
      <c r="ML118" s="5"/>
      <c r="MM118" s="5"/>
      <c r="MN118" s="5"/>
      <c r="MO118" s="5"/>
      <c r="MP118" s="5"/>
      <c r="MQ118" s="5"/>
      <c r="MR118" s="5"/>
      <c r="MS118" s="5"/>
      <c r="MT118" s="5"/>
      <c r="MU118" s="5"/>
      <c r="MV118" s="5"/>
      <c r="MW118" s="5"/>
      <c r="MX118" s="5"/>
      <c r="MY118" s="5"/>
      <c r="MZ118" s="5"/>
      <c r="NA118" s="5"/>
      <c r="NB118" s="5"/>
      <c r="NC118" s="5"/>
      <c r="ND118" s="5"/>
      <c r="NE118" s="5"/>
      <c r="NF118" s="5"/>
      <c r="NG118" s="5"/>
      <c r="NH118" s="5"/>
      <c r="NI118" s="5"/>
      <c r="NJ118" s="5"/>
      <c r="NK118" s="5"/>
      <c r="NL118" s="5"/>
      <c r="NM118" s="5"/>
      <c r="NN118" s="5"/>
      <c r="NO118" s="5"/>
      <c r="NP118" s="5"/>
      <c r="NQ118" s="5"/>
      <c r="NR118" s="5"/>
      <c r="NS118" s="5"/>
      <c r="NT118" s="5"/>
      <c r="NU118" s="5"/>
      <c r="NV118" s="5"/>
      <c r="NW118" s="5"/>
      <c r="NX118" s="5"/>
      <c r="NY118" s="5"/>
      <c r="NZ118" s="5"/>
      <c r="OA118" s="5"/>
      <c r="OB118" s="5"/>
      <c r="OC118" s="5"/>
      <c r="OD118" s="5"/>
      <c r="OE118" s="5"/>
      <c r="OF118" s="5"/>
      <c r="OG118" s="5"/>
      <c r="OH118" s="5"/>
      <c r="OI118" s="5"/>
      <c r="OJ118" s="5"/>
      <c r="OK118" s="5"/>
      <c r="OL118" s="5"/>
      <c r="OM118" s="5"/>
      <c r="ON118" s="5"/>
      <c r="OO118" s="5"/>
      <c r="OP118" s="5"/>
      <c r="OQ118" s="5"/>
      <c r="OR118" s="5"/>
      <c r="OS118" s="5"/>
      <c r="OT118" s="5"/>
      <c r="OU118" s="5"/>
      <c r="OV118" s="5"/>
      <c r="OW118" s="5"/>
      <c r="OX118" s="5"/>
      <c r="OY118" s="5"/>
      <c r="OZ118" s="5"/>
      <c r="PA118" s="5"/>
      <c r="PB118" s="5"/>
      <c r="PC118" s="5"/>
      <c r="PD118" s="5"/>
      <c r="PE118" s="5"/>
      <c r="PF118" s="5"/>
      <c r="PG118" s="5"/>
      <c r="PH118" s="5"/>
      <c r="PI118" s="5"/>
      <c r="PJ118" s="5"/>
      <c r="PK118" s="5"/>
      <c r="PL118" s="5"/>
      <c r="PM118" s="5"/>
      <c r="PN118" s="5"/>
      <c r="PO118" s="5"/>
      <c r="PP118" s="5"/>
      <c r="PQ118" s="5"/>
      <c r="PR118" s="5"/>
      <c r="PS118" s="5"/>
      <c r="PT118" s="5"/>
      <c r="PU118" s="5"/>
      <c r="PV118" s="5"/>
      <c r="PW118" s="5"/>
      <c r="PX118" s="5"/>
      <c r="PY118" s="5"/>
      <c r="PZ118" s="5"/>
      <c r="QA118" s="5"/>
      <c r="QB118" s="5"/>
      <c r="QC118" s="5"/>
      <c r="QD118" s="5"/>
      <c r="QE118" s="5"/>
      <c r="QF118" s="5"/>
      <c r="QG118" s="5"/>
      <c r="QH118" s="5"/>
      <c r="QI118" s="5"/>
      <c r="QJ118" s="5"/>
      <c r="QK118" s="5"/>
      <c r="QL118" s="5"/>
      <c r="QM118" s="5"/>
      <c r="QN118" s="5"/>
      <c r="QO118" s="5"/>
      <c r="QP118" s="5"/>
      <c r="QQ118" s="5"/>
      <c r="QR118" s="5"/>
      <c r="QS118" s="5"/>
      <c r="QT118" s="5"/>
      <c r="QU118" s="5"/>
      <c r="QV118" s="5"/>
      <c r="QW118" s="5"/>
      <c r="QX118" s="5"/>
      <c r="QY118" s="5"/>
      <c r="QZ118" s="5"/>
      <c r="RA118" s="5"/>
      <c r="RB118" s="5"/>
      <c r="RC118" s="5"/>
      <c r="RD118" s="5"/>
      <c r="RE118" s="5"/>
      <c r="RF118" s="5"/>
      <c r="RG118" s="5"/>
      <c r="RH118" s="5"/>
      <c r="RI118" s="5"/>
      <c r="RJ118" s="5"/>
      <c r="RK118" s="5"/>
      <c r="RL118" s="5"/>
      <c r="RM118" s="5"/>
      <c r="RN118" s="5"/>
      <c r="RO118" s="5"/>
      <c r="RP118" s="5"/>
      <c r="RQ118" s="5"/>
      <c r="RR118" s="5"/>
      <c r="RS118" s="5"/>
      <c r="RT118" s="5"/>
      <c r="RU118" s="5"/>
      <c r="RV118" s="5"/>
      <c r="RW118" s="5"/>
      <c r="RX118" s="5"/>
      <c r="RY118" s="5"/>
      <c r="RZ118" s="5"/>
      <c r="SA118" s="5"/>
      <c r="SB118" s="5"/>
      <c r="SC118" s="5"/>
      <c r="SD118" s="5"/>
      <c r="SE118" s="5"/>
      <c r="SF118" s="5"/>
      <c r="SG118" s="5"/>
      <c r="SH118" s="5"/>
      <c r="SI118" s="5"/>
      <c r="SJ118" s="5"/>
      <c r="SK118" s="5"/>
      <c r="SL118" s="5"/>
      <c r="SM118" s="5"/>
      <c r="SN118" s="5"/>
      <c r="SO118" s="5"/>
      <c r="SP118" s="5"/>
      <c r="SQ118" s="5"/>
      <c r="SR118" s="5"/>
      <c r="SS118" s="5"/>
      <c r="ST118" s="5"/>
      <c r="SU118" s="5"/>
      <c r="SV118" s="5"/>
      <c r="SW118" s="5"/>
      <c r="SX118" s="5"/>
      <c r="SY118" s="5"/>
      <c r="SZ118" s="5"/>
      <c r="TA118" s="5"/>
      <c r="TB118" s="5"/>
      <c r="TC118" s="5"/>
      <c r="TD118" s="5"/>
      <c r="TE118" s="5"/>
      <c r="TF118" s="5"/>
      <c r="TG118" s="5"/>
      <c r="TH118" s="5"/>
      <c r="TI118" s="5"/>
      <c r="TJ118" s="5"/>
      <c r="TK118" s="5"/>
      <c r="TL118" s="5"/>
      <c r="TM118" s="5"/>
      <c r="TN118" s="5"/>
      <c r="TO118" s="5"/>
      <c r="TP118" s="5"/>
      <c r="TQ118" s="5"/>
      <c r="TR118" s="5"/>
      <c r="TS118" s="5"/>
      <c r="TT118" s="5"/>
      <c r="TU118" s="5"/>
      <c r="TV118" s="5"/>
      <c r="TW118" s="5"/>
      <c r="TX118" s="5"/>
      <c r="TY118" s="5"/>
      <c r="TZ118" s="5"/>
      <c r="UA118" s="5"/>
      <c r="UB118" s="5"/>
      <c r="UC118" s="5"/>
      <c r="UD118" s="5"/>
      <c r="UE118" s="5"/>
      <c r="UF118" s="5"/>
      <c r="UG118" s="5"/>
      <c r="UH118" s="5"/>
      <c r="UI118" s="5"/>
      <c r="UJ118" s="5"/>
      <c r="UK118" s="5"/>
      <c r="UL118" s="5"/>
      <c r="UM118" s="5"/>
      <c r="UN118" s="5"/>
      <c r="UO118" s="5"/>
      <c r="UP118" s="5"/>
      <c r="UQ118" s="5"/>
      <c r="UR118" s="5"/>
      <c r="US118" s="5"/>
      <c r="UT118" s="5"/>
      <c r="UU118" s="5"/>
      <c r="UV118" s="5"/>
      <c r="UW118" s="5"/>
      <c r="UX118" s="5"/>
      <c r="UY118" s="5"/>
      <c r="UZ118" s="5"/>
      <c r="VA118" s="5"/>
      <c r="VB118" s="5"/>
      <c r="VC118" s="5"/>
      <c r="VD118" s="5"/>
      <c r="VE118" s="5"/>
      <c r="VF118" s="5"/>
      <c r="VG118" s="5"/>
      <c r="VH118" s="5"/>
      <c r="VI118" s="5"/>
      <c r="VJ118" s="5"/>
      <c r="VK118" s="5"/>
      <c r="VL118" s="5"/>
      <c r="VM118" s="5"/>
      <c r="VN118" s="5"/>
      <c r="VO118" s="5"/>
      <c r="VP118" s="5"/>
      <c r="VQ118" s="5"/>
      <c r="VR118" s="5"/>
      <c r="VS118" s="5"/>
      <c r="VT118" s="5"/>
      <c r="VU118" s="5"/>
      <c r="VV118" s="5"/>
      <c r="VW118" s="5"/>
      <c r="VX118" s="5"/>
      <c r="VY118" s="5"/>
      <c r="VZ118" s="5"/>
      <c r="WA118" s="5"/>
      <c r="WB118" s="5"/>
      <c r="WC118" s="5"/>
      <c r="WD118" s="5"/>
      <c r="WE118" s="5"/>
      <c r="WF118" s="5"/>
      <c r="WG118" s="5"/>
      <c r="WH118" s="5"/>
      <c r="WI118" s="5"/>
      <c r="WJ118" s="5"/>
      <c r="WK118" s="5"/>
      <c r="WL118" s="5"/>
      <c r="WM118" s="5"/>
      <c r="WN118" s="5"/>
      <c r="WO118" s="5"/>
      <c r="WP118" s="5"/>
      <c r="WQ118" s="5"/>
      <c r="WR118" s="5"/>
      <c r="WS118" s="5"/>
      <c r="WT118" s="5"/>
      <c r="WU118" s="5"/>
      <c r="WV118" s="5"/>
      <c r="WW118" s="5"/>
      <c r="WX118" s="5"/>
      <c r="WY118" s="5"/>
      <c r="WZ118" s="5"/>
      <c r="XA118" s="5"/>
      <c r="XB118" s="5"/>
      <c r="XC118" s="5"/>
      <c r="XD118" s="5"/>
      <c r="XE118" s="5"/>
      <c r="XF118" s="5"/>
      <c r="XG118" s="5"/>
      <c r="XH118" s="5"/>
      <c r="XI118" s="5"/>
      <c r="XJ118" s="5"/>
      <c r="XK118" s="5"/>
      <c r="XL118" s="5"/>
      <c r="XM118" s="5"/>
      <c r="XN118" s="5"/>
      <c r="XO118" s="5"/>
      <c r="XP118" s="5"/>
      <c r="XQ118" s="5"/>
      <c r="XR118" s="5"/>
      <c r="XS118" s="5"/>
      <c r="XT118" s="5"/>
      <c r="XU118" s="5"/>
      <c r="XV118" s="5"/>
      <c r="XW118" s="5"/>
    </row>
    <row r="119" spans="39:647" x14ac:dyDescent="0.45">
      <c r="AM119" s="5"/>
      <c r="AN119" s="5"/>
      <c r="AO119" s="5"/>
      <c r="AP119" s="5"/>
      <c r="AQ119" s="5"/>
      <c r="AR119" s="5"/>
      <c r="AS119" s="5"/>
      <c r="AT119" s="5"/>
      <c r="AU119" s="5"/>
      <c r="AV119" s="5"/>
      <c r="AW119" s="5"/>
      <c r="AX119" s="5"/>
      <c r="AY119" s="5"/>
      <c r="AZ119" s="5"/>
      <c r="BA119" s="5"/>
      <c r="BB119" s="5"/>
      <c r="BC119" s="5"/>
      <c r="BD119" s="5"/>
      <c r="BE119" s="5"/>
      <c r="BF119" s="5"/>
      <c r="BG119" s="5"/>
      <c r="BH119" s="5"/>
      <c r="BI119" s="5"/>
      <c r="BJ119" s="5"/>
      <c r="BK119" s="5"/>
      <c r="BL119" s="5"/>
      <c r="BM119" s="5"/>
      <c r="BN119" s="5"/>
      <c r="BO119" s="5"/>
      <c r="BP119" s="5"/>
      <c r="BQ119" s="5"/>
      <c r="BR119" s="5"/>
      <c r="BS119" s="5"/>
      <c r="BT119" s="5"/>
      <c r="BU119" s="5"/>
      <c r="BV119" s="5"/>
      <c r="BW119" s="5"/>
      <c r="BX119" s="5"/>
      <c r="BY119" s="5"/>
      <c r="BZ119" s="5"/>
      <c r="CA119" s="5"/>
      <c r="CB119" s="5"/>
      <c r="CC119" s="5"/>
      <c r="CD119" s="5"/>
      <c r="CE119" s="5"/>
      <c r="CF119" s="5"/>
      <c r="CG119" s="5"/>
      <c r="CH119" s="5"/>
      <c r="CI119" s="5"/>
      <c r="CJ119" s="5"/>
      <c r="CK119" s="5"/>
      <c r="CL119" s="5"/>
      <c r="CM119" s="5"/>
      <c r="CN119" s="5"/>
      <c r="CO119" s="5"/>
      <c r="CP119" s="5"/>
      <c r="CQ119" s="5"/>
      <c r="CR119" s="5"/>
      <c r="CS119" s="5"/>
      <c r="CT119" s="5"/>
      <c r="CU119" s="5"/>
      <c r="CV119" s="5"/>
      <c r="CW119" s="5"/>
      <c r="CX119" s="5"/>
      <c r="CY119" s="5"/>
      <c r="CZ119" s="5"/>
      <c r="DA119" s="5"/>
      <c r="DB119" s="5"/>
      <c r="DC119" s="5"/>
      <c r="DD119" s="5"/>
      <c r="DE119" s="5"/>
      <c r="DF119" s="5"/>
      <c r="DG119" s="5"/>
      <c r="DH119" s="5"/>
      <c r="DI119" s="5"/>
      <c r="DJ119" s="5"/>
      <c r="DK119" s="5"/>
      <c r="DL119" s="5"/>
      <c r="DM119" s="5"/>
      <c r="DN119" s="5"/>
      <c r="DO119" s="5"/>
      <c r="DP119" s="5"/>
      <c r="DQ119" s="5"/>
      <c r="DR119" s="5"/>
      <c r="DS119" s="5"/>
      <c r="DT119" s="5"/>
      <c r="DU119" s="5"/>
      <c r="DV119" s="5"/>
      <c r="DW119" s="5"/>
      <c r="DX119" s="5"/>
      <c r="DY119" s="5"/>
      <c r="DZ119" s="5"/>
      <c r="EA119" s="5"/>
      <c r="EB119" s="5"/>
      <c r="EC119" s="5"/>
      <c r="ED119" s="5"/>
      <c r="EE119" s="5"/>
      <c r="EF119" s="5"/>
      <c r="EG119" s="5"/>
      <c r="EH119" s="5"/>
      <c r="EI119" s="5"/>
      <c r="EJ119" s="5"/>
      <c r="EK119" s="5"/>
      <c r="EL119" s="5"/>
      <c r="EM119" s="5"/>
      <c r="EN119" s="5"/>
      <c r="EO119" s="5"/>
      <c r="EP119" s="5"/>
      <c r="EQ119" s="5"/>
      <c r="ER119" s="5"/>
      <c r="ES119" s="5"/>
      <c r="ET119" s="5"/>
      <c r="EU119" s="5"/>
      <c r="EV119" s="5"/>
      <c r="EW119" s="5"/>
      <c r="EX119" s="5"/>
      <c r="EY119" s="5"/>
      <c r="EZ119" s="5"/>
      <c r="FA119" s="5"/>
      <c r="FB119" s="5"/>
      <c r="FC119" s="5"/>
      <c r="FD119" s="5"/>
      <c r="FE119" s="5"/>
      <c r="FF119" s="5"/>
      <c r="FG119" s="5"/>
      <c r="FH119" s="5"/>
      <c r="FI119" s="5"/>
      <c r="FJ119" s="5"/>
      <c r="FK119" s="5"/>
      <c r="FL119" s="5"/>
      <c r="FM119" s="5"/>
      <c r="FN119" s="5"/>
      <c r="FO119" s="5"/>
      <c r="FP119" s="5"/>
      <c r="FQ119" s="5"/>
      <c r="FR119" s="5"/>
      <c r="FS119" s="5"/>
      <c r="FT119" s="5"/>
      <c r="FU119" s="5"/>
      <c r="FV119" s="5"/>
      <c r="FW119" s="5"/>
      <c r="FX119" s="5"/>
      <c r="FY119" s="5"/>
      <c r="FZ119" s="5"/>
      <c r="GA119" s="5"/>
      <c r="GB119" s="5"/>
      <c r="GC119" s="5"/>
      <c r="GD119" s="5"/>
      <c r="GE119" s="5"/>
      <c r="GF119" s="5"/>
      <c r="GG119" s="5"/>
      <c r="GH119" s="5"/>
      <c r="GI119" s="5"/>
      <c r="GJ119" s="5"/>
      <c r="GK119" s="5"/>
      <c r="GL119" s="5"/>
      <c r="GM119" s="5"/>
      <c r="GN119" s="5"/>
      <c r="GO119" s="5"/>
      <c r="GP119" s="5"/>
      <c r="GQ119" s="5"/>
      <c r="GR119" s="5"/>
      <c r="GS119" s="5"/>
      <c r="GT119" s="5"/>
      <c r="GU119" s="5"/>
      <c r="GV119" s="5"/>
      <c r="GW119" s="5"/>
      <c r="GX119" s="5"/>
      <c r="GY119" s="5"/>
      <c r="GZ119" s="5"/>
      <c r="HA119" s="5"/>
      <c r="HB119" s="5"/>
      <c r="HC119" s="5"/>
      <c r="HD119" s="5"/>
      <c r="HE119" s="5"/>
      <c r="HF119" s="5"/>
      <c r="HG119" s="5"/>
      <c r="HH119" s="5"/>
      <c r="HI119" s="5"/>
      <c r="HJ119" s="5"/>
      <c r="HK119" s="5"/>
      <c r="HL119" s="5"/>
      <c r="HM119" s="5"/>
      <c r="HN119" s="5"/>
      <c r="HO119" s="5"/>
      <c r="HP119" s="5"/>
      <c r="HQ119" s="5"/>
      <c r="HR119" s="5"/>
      <c r="HS119" s="5"/>
      <c r="HT119" s="5"/>
      <c r="HU119" s="5"/>
      <c r="HV119" s="5"/>
      <c r="HW119" s="5"/>
      <c r="HX119" s="5"/>
      <c r="HY119" s="5"/>
      <c r="HZ119" s="5"/>
      <c r="IA119" s="5"/>
      <c r="IB119" s="5"/>
      <c r="IC119" s="5"/>
      <c r="ID119" s="5"/>
      <c r="IE119" s="5"/>
      <c r="IF119" s="5"/>
      <c r="IG119" s="5"/>
      <c r="IH119" s="5"/>
      <c r="II119" s="5"/>
      <c r="IJ119" s="5"/>
      <c r="IK119" s="5"/>
      <c r="IL119" s="5"/>
      <c r="IM119" s="5"/>
      <c r="IN119" s="5"/>
      <c r="IO119" s="5"/>
      <c r="IP119" s="5"/>
      <c r="IQ119" s="5"/>
      <c r="IR119" s="5"/>
      <c r="IS119" s="5"/>
      <c r="IT119" s="5"/>
      <c r="IU119" s="5"/>
      <c r="IV119" s="5"/>
      <c r="IW119" s="5"/>
      <c r="IX119" s="5"/>
      <c r="IY119" s="5"/>
      <c r="IZ119" s="5"/>
      <c r="JA119" s="5"/>
      <c r="JB119" s="5"/>
      <c r="JC119" s="5"/>
      <c r="JD119" s="5"/>
      <c r="JE119" s="5"/>
      <c r="JF119" s="5"/>
      <c r="JG119" s="5"/>
      <c r="JH119" s="5"/>
      <c r="JI119" s="5"/>
      <c r="JJ119" s="5"/>
      <c r="JK119" s="5"/>
      <c r="JL119" s="5"/>
      <c r="JM119" s="5"/>
      <c r="JN119" s="5"/>
      <c r="JO119" s="5"/>
      <c r="JP119" s="5"/>
      <c r="JQ119" s="5"/>
      <c r="JR119" s="5"/>
      <c r="JS119" s="5"/>
      <c r="JT119" s="5"/>
      <c r="JU119" s="5"/>
      <c r="JV119" s="5"/>
      <c r="JW119" s="5"/>
      <c r="JX119" s="5"/>
      <c r="JY119" s="5"/>
      <c r="JZ119" s="5"/>
      <c r="KA119" s="5"/>
      <c r="KB119" s="5"/>
      <c r="KC119" s="5"/>
      <c r="KD119" s="5"/>
      <c r="KE119" s="5"/>
      <c r="KF119" s="5"/>
      <c r="KG119" s="5"/>
      <c r="KH119" s="5"/>
      <c r="KI119" s="5"/>
      <c r="KJ119" s="5"/>
      <c r="KK119" s="5"/>
      <c r="KL119" s="5"/>
      <c r="KM119" s="5"/>
      <c r="KN119" s="5"/>
      <c r="KO119" s="5"/>
      <c r="KP119" s="5"/>
      <c r="KQ119" s="5"/>
      <c r="KR119" s="5"/>
      <c r="KS119" s="5"/>
      <c r="KT119" s="5"/>
      <c r="KU119" s="5"/>
      <c r="KV119" s="5"/>
      <c r="KW119" s="5"/>
      <c r="KX119" s="5"/>
      <c r="KY119" s="5"/>
      <c r="KZ119" s="5"/>
      <c r="LA119" s="5"/>
      <c r="LB119" s="5"/>
      <c r="LC119" s="5"/>
      <c r="LD119" s="5"/>
      <c r="LE119" s="5"/>
      <c r="LF119" s="5"/>
      <c r="LG119" s="5"/>
      <c r="LH119" s="5"/>
      <c r="LI119" s="5"/>
      <c r="LJ119" s="5"/>
      <c r="LK119" s="5"/>
      <c r="LL119" s="5"/>
      <c r="LM119" s="5"/>
      <c r="LN119" s="5"/>
      <c r="LO119" s="5"/>
      <c r="LP119" s="5"/>
      <c r="LQ119" s="5"/>
      <c r="LR119" s="5"/>
      <c r="LS119" s="5"/>
      <c r="LT119" s="5"/>
      <c r="LU119" s="5"/>
      <c r="LV119" s="5"/>
      <c r="LW119" s="5"/>
      <c r="LX119" s="5"/>
      <c r="LY119" s="5"/>
      <c r="LZ119" s="5"/>
      <c r="MA119" s="5"/>
      <c r="MB119" s="5"/>
      <c r="MC119" s="5"/>
      <c r="MD119" s="5"/>
      <c r="ME119" s="5"/>
      <c r="MF119" s="5"/>
      <c r="MG119" s="5"/>
      <c r="MH119" s="5"/>
      <c r="MI119" s="5"/>
      <c r="MJ119" s="5"/>
      <c r="MK119" s="5"/>
      <c r="ML119" s="5"/>
      <c r="MM119" s="5"/>
      <c r="MN119" s="5"/>
      <c r="MO119" s="5"/>
      <c r="MP119" s="5"/>
      <c r="MQ119" s="5"/>
      <c r="MR119" s="5"/>
      <c r="MS119" s="5"/>
      <c r="MT119" s="5"/>
      <c r="MU119" s="5"/>
      <c r="MV119" s="5"/>
      <c r="MW119" s="5"/>
      <c r="MX119" s="5"/>
      <c r="MY119" s="5"/>
      <c r="MZ119" s="5"/>
      <c r="NA119" s="5"/>
      <c r="NB119" s="5"/>
      <c r="NC119" s="5"/>
      <c r="ND119" s="5"/>
      <c r="NE119" s="5"/>
      <c r="NF119" s="5"/>
      <c r="NG119" s="5"/>
      <c r="NH119" s="5"/>
      <c r="NI119" s="5"/>
      <c r="NJ119" s="5"/>
      <c r="NK119" s="5"/>
      <c r="NL119" s="5"/>
      <c r="NM119" s="5"/>
      <c r="NN119" s="5"/>
      <c r="NO119" s="5"/>
      <c r="NP119" s="5"/>
      <c r="NQ119" s="5"/>
      <c r="NR119" s="5"/>
      <c r="NS119" s="5"/>
      <c r="NT119" s="5"/>
      <c r="NU119" s="5"/>
      <c r="NV119" s="5"/>
      <c r="NW119" s="5"/>
      <c r="NX119" s="5"/>
      <c r="NY119" s="5"/>
      <c r="NZ119" s="5"/>
      <c r="OA119" s="5"/>
      <c r="OB119" s="5"/>
      <c r="OC119" s="5"/>
      <c r="OD119" s="5"/>
      <c r="OE119" s="5"/>
      <c r="OF119" s="5"/>
      <c r="OG119" s="5"/>
      <c r="OH119" s="5"/>
      <c r="OI119" s="5"/>
      <c r="OJ119" s="5"/>
      <c r="OK119" s="5"/>
      <c r="OL119" s="5"/>
      <c r="OM119" s="5"/>
      <c r="ON119" s="5"/>
      <c r="OO119" s="5"/>
      <c r="OP119" s="5"/>
      <c r="OQ119" s="5"/>
      <c r="OR119" s="5"/>
      <c r="OS119" s="5"/>
      <c r="OT119" s="5"/>
      <c r="OU119" s="5"/>
      <c r="OV119" s="5"/>
      <c r="OW119" s="5"/>
      <c r="OX119" s="5"/>
      <c r="OY119" s="5"/>
      <c r="OZ119" s="5"/>
      <c r="PA119" s="5"/>
      <c r="PB119" s="5"/>
      <c r="PC119" s="5"/>
      <c r="PD119" s="5"/>
      <c r="PE119" s="5"/>
      <c r="PF119" s="5"/>
      <c r="PG119" s="5"/>
      <c r="PH119" s="5"/>
      <c r="PI119" s="5"/>
      <c r="PJ119" s="5"/>
      <c r="PK119" s="5"/>
      <c r="PL119" s="5"/>
      <c r="PM119" s="5"/>
      <c r="PN119" s="5"/>
      <c r="PO119" s="5"/>
      <c r="PP119" s="5"/>
      <c r="PQ119" s="5"/>
      <c r="PR119" s="5"/>
      <c r="PS119" s="5"/>
      <c r="PT119" s="5"/>
      <c r="PU119" s="5"/>
      <c r="PV119" s="5"/>
      <c r="PW119" s="5"/>
      <c r="PX119" s="5"/>
      <c r="PY119" s="5"/>
      <c r="PZ119" s="5"/>
      <c r="QA119" s="5"/>
      <c r="QB119" s="5"/>
      <c r="QC119" s="5"/>
      <c r="QD119" s="5"/>
      <c r="QE119" s="5"/>
      <c r="QF119" s="5"/>
      <c r="QG119" s="5"/>
      <c r="QH119" s="5"/>
      <c r="QI119" s="5"/>
      <c r="QJ119" s="5"/>
      <c r="QK119" s="5"/>
      <c r="QL119" s="5"/>
      <c r="QM119" s="5"/>
      <c r="QN119" s="5"/>
      <c r="QO119" s="5"/>
      <c r="QP119" s="5"/>
      <c r="QQ119" s="5"/>
      <c r="QR119" s="5"/>
      <c r="QS119" s="5"/>
      <c r="QT119" s="5"/>
      <c r="QU119" s="5"/>
      <c r="QV119" s="5"/>
      <c r="QW119" s="5"/>
      <c r="QX119" s="5"/>
      <c r="QY119" s="5"/>
      <c r="QZ119" s="5"/>
      <c r="RA119" s="5"/>
      <c r="RB119" s="5"/>
      <c r="RC119" s="5"/>
      <c r="RD119" s="5"/>
      <c r="RE119" s="5"/>
      <c r="RF119" s="5"/>
      <c r="RG119" s="5"/>
      <c r="RH119" s="5"/>
      <c r="RI119" s="5"/>
      <c r="RJ119" s="5"/>
      <c r="RK119" s="5"/>
      <c r="RL119" s="5"/>
      <c r="RM119" s="5"/>
      <c r="RN119" s="5"/>
      <c r="RO119" s="5"/>
      <c r="RP119" s="5"/>
      <c r="RQ119" s="5"/>
      <c r="RR119" s="5"/>
      <c r="RS119" s="5"/>
      <c r="RT119" s="5"/>
      <c r="RU119" s="5"/>
      <c r="RV119" s="5"/>
      <c r="RW119" s="5"/>
      <c r="RX119" s="5"/>
      <c r="RY119" s="5"/>
      <c r="RZ119" s="5"/>
      <c r="SA119" s="5"/>
      <c r="SB119" s="5"/>
      <c r="SC119" s="5"/>
      <c r="SD119" s="5"/>
      <c r="SE119" s="5"/>
      <c r="SF119" s="5"/>
      <c r="SG119" s="5"/>
      <c r="SH119" s="5"/>
      <c r="SI119" s="5"/>
      <c r="SJ119" s="5"/>
      <c r="SK119" s="5"/>
      <c r="SL119" s="5"/>
      <c r="SM119" s="5"/>
      <c r="SN119" s="5"/>
      <c r="SO119" s="5"/>
      <c r="SP119" s="5"/>
      <c r="SQ119" s="5"/>
      <c r="SR119" s="5"/>
      <c r="SS119" s="5"/>
      <c r="ST119" s="5"/>
      <c r="SU119" s="5"/>
      <c r="SV119" s="5"/>
      <c r="SW119" s="5"/>
      <c r="SX119" s="5"/>
      <c r="SY119" s="5"/>
      <c r="SZ119" s="5"/>
      <c r="TA119" s="5"/>
      <c r="TB119" s="5"/>
      <c r="TC119" s="5"/>
      <c r="TD119" s="5"/>
      <c r="TE119" s="5"/>
      <c r="TF119" s="5"/>
      <c r="TG119" s="5"/>
      <c r="TH119" s="5"/>
      <c r="TI119" s="5"/>
      <c r="TJ119" s="5"/>
      <c r="TK119" s="5"/>
      <c r="TL119" s="5"/>
      <c r="TM119" s="5"/>
      <c r="TN119" s="5"/>
      <c r="TO119" s="5"/>
      <c r="TP119" s="5"/>
      <c r="TQ119" s="5"/>
      <c r="TR119" s="5"/>
      <c r="TS119" s="5"/>
      <c r="TT119" s="5"/>
      <c r="TU119" s="5"/>
      <c r="TV119" s="5"/>
      <c r="TW119" s="5"/>
      <c r="TX119" s="5"/>
      <c r="TY119" s="5"/>
      <c r="TZ119" s="5"/>
      <c r="UA119" s="5"/>
      <c r="UB119" s="5"/>
      <c r="UC119" s="5"/>
      <c r="UD119" s="5"/>
      <c r="UE119" s="5"/>
      <c r="UF119" s="5"/>
      <c r="UG119" s="5"/>
      <c r="UH119" s="5"/>
      <c r="UI119" s="5"/>
      <c r="UJ119" s="5"/>
      <c r="UK119" s="5"/>
      <c r="UL119" s="5"/>
      <c r="UM119" s="5"/>
      <c r="UN119" s="5"/>
      <c r="UO119" s="5"/>
      <c r="UP119" s="5"/>
      <c r="UQ119" s="5"/>
      <c r="UR119" s="5"/>
      <c r="US119" s="5"/>
      <c r="UT119" s="5"/>
      <c r="UU119" s="5"/>
      <c r="UV119" s="5"/>
      <c r="UW119" s="5"/>
      <c r="UX119" s="5"/>
      <c r="UY119" s="5"/>
      <c r="UZ119" s="5"/>
      <c r="VA119" s="5"/>
      <c r="VB119" s="5"/>
      <c r="VC119" s="5"/>
      <c r="VD119" s="5"/>
      <c r="VE119" s="5"/>
      <c r="VF119" s="5"/>
      <c r="VG119" s="5"/>
      <c r="VH119" s="5"/>
      <c r="VI119" s="5"/>
      <c r="VJ119" s="5"/>
      <c r="VK119" s="5"/>
      <c r="VL119" s="5"/>
      <c r="VM119" s="5"/>
      <c r="VN119" s="5"/>
      <c r="VO119" s="5"/>
      <c r="VP119" s="5"/>
      <c r="VQ119" s="5"/>
      <c r="VR119" s="5"/>
      <c r="VS119" s="5"/>
      <c r="VT119" s="5"/>
      <c r="VU119" s="5"/>
      <c r="VV119" s="5"/>
      <c r="VW119" s="5"/>
      <c r="VX119" s="5"/>
      <c r="VY119" s="5"/>
      <c r="VZ119" s="5"/>
      <c r="WA119" s="5"/>
      <c r="WB119" s="5"/>
      <c r="WC119" s="5"/>
      <c r="WD119" s="5"/>
      <c r="WE119" s="5"/>
      <c r="WF119" s="5"/>
      <c r="WG119" s="5"/>
      <c r="WH119" s="5"/>
      <c r="WI119" s="5"/>
      <c r="WJ119" s="5"/>
      <c r="WK119" s="5"/>
      <c r="WL119" s="5"/>
      <c r="WM119" s="5"/>
      <c r="WN119" s="5"/>
      <c r="WO119" s="5"/>
      <c r="WP119" s="5"/>
      <c r="WQ119" s="5"/>
      <c r="WR119" s="5"/>
      <c r="WS119" s="5"/>
      <c r="WT119" s="5"/>
      <c r="WU119" s="5"/>
      <c r="WV119" s="5"/>
      <c r="WW119" s="5"/>
      <c r="WX119" s="5"/>
      <c r="WY119" s="5"/>
      <c r="WZ119" s="5"/>
      <c r="XA119" s="5"/>
      <c r="XB119" s="5"/>
      <c r="XC119" s="5"/>
      <c r="XD119" s="5"/>
      <c r="XE119" s="5"/>
      <c r="XF119" s="5"/>
      <c r="XG119" s="5"/>
      <c r="XH119" s="5"/>
      <c r="XI119" s="5"/>
      <c r="XJ119" s="5"/>
      <c r="XK119" s="5"/>
      <c r="XL119" s="5"/>
      <c r="XM119" s="5"/>
      <c r="XN119" s="5"/>
      <c r="XO119" s="5"/>
      <c r="XP119" s="5"/>
      <c r="XQ119" s="5"/>
      <c r="XR119" s="5"/>
      <c r="XS119" s="5"/>
      <c r="XT119" s="5"/>
      <c r="XU119" s="5"/>
      <c r="XV119" s="5"/>
      <c r="XW119" s="5"/>
    </row>
    <row r="120" spans="39:647" x14ac:dyDescent="0.45">
      <c r="AM120" s="5"/>
      <c r="AN120" s="5"/>
      <c r="AO120" s="5"/>
      <c r="AP120" s="5"/>
      <c r="AQ120" s="5"/>
      <c r="AR120" s="5"/>
      <c r="AS120" s="5"/>
      <c r="AT120" s="5"/>
      <c r="AU120" s="5"/>
      <c r="AV120" s="5"/>
      <c r="AW120" s="5"/>
      <c r="AX120" s="5"/>
      <c r="AY120" s="5"/>
      <c r="AZ120" s="5"/>
      <c r="BA120" s="5"/>
      <c r="BB120" s="5"/>
      <c r="BC120" s="5"/>
      <c r="BD120" s="5"/>
      <c r="BE120" s="5"/>
      <c r="BF120" s="5"/>
      <c r="BG120" s="5"/>
      <c r="BH120" s="5"/>
      <c r="BI120" s="5"/>
      <c r="BJ120" s="5"/>
      <c r="BK120" s="5"/>
      <c r="BL120" s="5"/>
      <c r="BM120" s="5"/>
      <c r="BN120" s="5"/>
      <c r="BO120" s="5"/>
      <c r="BP120" s="5"/>
      <c r="BQ120" s="5"/>
      <c r="BR120" s="5"/>
      <c r="BS120" s="5"/>
      <c r="BT120" s="5"/>
      <c r="BU120" s="5"/>
      <c r="BV120" s="5"/>
      <c r="BW120" s="5"/>
      <c r="BX120" s="5"/>
      <c r="BY120" s="5"/>
      <c r="BZ120" s="5"/>
      <c r="CA120" s="5"/>
      <c r="CB120" s="5"/>
      <c r="CC120" s="5"/>
      <c r="CD120" s="5"/>
      <c r="CE120" s="5"/>
      <c r="CF120" s="5"/>
      <c r="CG120" s="5"/>
      <c r="CH120" s="5"/>
      <c r="CI120" s="5"/>
      <c r="CJ120" s="5"/>
      <c r="CK120" s="5"/>
      <c r="CL120" s="5"/>
      <c r="CM120" s="5"/>
      <c r="CN120" s="5"/>
      <c r="CO120" s="5"/>
      <c r="CP120" s="5"/>
      <c r="CQ120" s="5"/>
      <c r="CR120" s="5"/>
      <c r="CS120" s="5"/>
      <c r="CT120" s="5"/>
      <c r="CU120" s="5"/>
      <c r="CV120" s="5"/>
      <c r="CW120" s="5"/>
      <c r="CX120" s="5"/>
      <c r="CY120" s="5"/>
      <c r="CZ120" s="5"/>
      <c r="DA120" s="5"/>
      <c r="DB120" s="5"/>
      <c r="DC120" s="5"/>
      <c r="DD120" s="5"/>
      <c r="DE120" s="5"/>
      <c r="DF120" s="5"/>
      <c r="DG120" s="5"/>
      <c r="DH120" s="5"/>
      <c r="DI120" s="5"/>
      <c r="DJ120" s="5"/>
      <c r="DK120" s="5"/>
      <c r="DL120" s="5"/>
      <c r="DM120" s="5"/>
      <c r="DN120" s="5"/>
      <c r="DO120" s="5"/>
      <c r="DP120" s="5"/>
      <c r="DQ120" s="5"/>
      <c r="DR120" s="5"/>
      <c r="DS120" s="5"/>
      <c r="DT120" s="5"/>
      <c r="DU120" s="5"/>
      <c r="DV120" s="5"/>
      <c r="DW120" s="5"/>
      <c r="DX120" s="5"/>
      <c r="DY120" s="5"/>
      <c r="DZ120" s="5"/>
      <c r="EA120" s="5"/>
      <c r="EB120" s="5"/>
      <c r="EC120" s="5"/>
      <c r="ED120" s="5"/>
      <c r="EE120" s="5"/>
      <c r="EF120" s="5"/>
      <c r="EG120" s="5"/>
      <c r="EH120" s="5"/>
      <c r="EI120" s="5"/>
      <c r="EJ120" s="5"/>
      <c r="EK120" s="5"/>
      <c r="EL120" s="5"/>
      <c r="EM120" s="5"/>
      <c r="EN120" s="5"/>
      <c r="EO120" s="5"/>
      <c r="EP120" s="5"/>
      <c r="EQ120" s="5"/>
      <c r="ER120" s="5"/>
      <c r="ES120" s="5"/>
      <c r="ET120" s="5"/>
      <c r="EU120" s="5"/>
      <c r="EV120" s="5"/>
      <c r="EW120" s="5"/>
      <c r="EX120" s="5"/>
      <c r="EY120" s="5"/>
      <c r="EZ120" s="5"/>
      <c r="FA120" s="5"/>
      <c r="FB120" s="5"/>
      <c r="FC120" s="5"/>
      <c r="FD120" s="5"/>
      <c r="FE120" s="5"/>
      <c r="FF120" s="5"/>
      <c r="FG120" s="5"/>
      <c r="FH120" s="5"/>
      <c r="FI120" s="5"/>
      <c r="FJ120" s="5"/>
      <c r="FK120" s="5"/>
      <c r="FL120" s="5"/>
      <c r="FM120" s="5"/>
      <c r="FN120" s="5"/>
      <c r="FO120" s="5"/>
      <c r="FP120" s="5"/>
      <c r="FQ120" s="5"/>
      <c r="FR120" s="5"/>
      <c r="FS120" s="5"/>
      <c r="FT120" s="5"/>
      <c r="FU120" s="5"/>
      <c r="FV120" s="5"/>
      <c r="FW120" s="5"/>
      <c r="FX120" s="5"/>
      <c r="FY120" s="5"/>
      <c r="FZ120" s="5"/>
      <c r="GA120" s="5"/>
      <c r="GB120" s="5"/>
      <c r="GC120" s="5"/>
      <c r="GD120" s="5"/>
      <c r="GE120" s="5"/>
      <c r="GF120" s="5"/>
      <c r="GG120" s="5"/>
      <c r="GH120" s="5"/>
      <c r="GI120" s="5"/>
      <c r="GJ120" s="5"/>
      <c r="GK120" s="5"/>
      <c r="GL120" s="5"/>
      <c r="GM120" s="5"/>
      <c r="GN120" s="5"/>
      <c r="GO120" s="5"/>
      <c r="GP120" s="5"/>
      <c r="GQ120" s="5"/>
      <c r="GR120" s="5"/>
      <c r="GS120" s="5"/>
      <c r="GT120" s="5"/>
      <c r="GU120" s="5"/>
      <c r="GV120" s="5"/>
      <c r="GW120" s="5"/>
      <c r="GX120" s="5"/>
      <c r="GY120" s="5"/>
      <c r="GZ120" s="5"/>
      <c r="HA120" s="5"/>
      <c r="HB120" s="5"/>
      <c r="HC120" s="5"/>
      <c r="HD120" s="5"/>
      <c r="HE120" s="5"/>
      <c r="HF120" s="5"/>
      <c r="HG120" s="5"/>
      <c r="HH120" s="5"/>
      <c r="HI120" s="5"/>
      <c r="HJ120" s="5"/>
      <c r="HK120" s="5"/>
      <c r="HL120" s="5"/>
      <c r="HM120" s="5"/>
      <c r="HN120" s="5"/>
      <c r="HO120" s="5"/>
      <c r="HP120" s="5"/>
      <c r="HQ120" s="5"/>
      <c r="HR120" s="5"/>
      <c r="HS120" s="5"/>
      <c r="HT120" s="5"/>
      <c r="HU120" s="5"/>
      <c r="HV120" s="5"/>
      <c r="HW120" s="5"/>
      <c r="HX120" s="5"/>
      <c r="HY120" s="5"/>
      <c r="HZ120" s="5"/>
      <c r="IA120" s="5"/>
      <c r="IB120" s="5"/>
      <c r="IC120" s="5"/>
      <c r="ID120" s="5"/>
      <c r="IE120" s="5"/>
      <c r="IF120" s="5"/>
      <c r="IG120" s="5"/>
      <c r="IH120" s="5"/>
      <c r="II120" s="5"/>
      <c r="IJ120" s="5"/>
      <c r="IK120" s="5"/>
      <c r="IL120" s="5"/>
      <c r="IM120" s="5"/>
      <c r="IN120" s="5"/>
      <c r="IO120" s="5"/>
      <c r="IP120" s="5"/>
      <c r="IQ120" s="5"/>
      <c r="IR120" s="5"/>
      <c r="IS120" s="5"/>
      <c r="IT120" s="5"/>
      <c r="IU120" s="5"/>
      <c r="IV120" s="5"/>
      <c r="IW120" s="5"/>
      <c r="IX120" s="5"/>
      <c r="IY120" s="5"/>
      <c r="IZ120" s="5"/>
      <c r="JA120" s="5"/>
      <c r="JB120" s="5"/>
      <c r="JC120" s="5"/>
      <c r="JD120" s="5"/>
      <c r="JE120" s="5"/>
      <c r="JF120" s="5"/>
      <c r="JG120" s="5"/>
      <c r="JH120" s="5"/>
      <c r="JI120" s="5"/>
      <c r="JJ120" s="5"/>
      <c r="JK120" s="5"/>
      <c r="JL120" s="5"/>
      <c r="JM120" s="5"/>
      <c r="JN120" s="5"/>
      <c r="JO120" s="5"/>
      <c r="JP120" s="5"/>
      <c r="JQ120" s="5"/>
      <c r="JR120" s="5"/>
      <c r="JS120" s="5"/>
      <c r="JT120" s="5"/>
      <c r="JU120" s="5"/>
      <c r="JV120" s="5"/>
      <c r="JW120" s="5"/>
      <c r="JX120" s="5"/>
      <c r="JY120" s="5"/>
      <c r="JZ120" s="5"/>
      <c r="KA120" s="5"/>
      <c r="KB120" s="5"/>
      <c r="KC120" s="5"/>
      <c r="KD120" s="5"/>
      <c r="KE120" s="5"/>
      <c r="KF120" s="5"/>
      <c r="KG120" s="5"/>
      <c r="KH120" s="5"/>
      <c r="KI120" s="5"/>
      <c r="KJ120" s="5"/>
      <c r="KK120" s="5"/>
      <c r="KL120" s="5"/>
      <c r="KM120" s="5"/>
      <c r="KN120" s="5"/>
      <c r="KO120" s="5"/>
      <c r="KP120" s="5"/>
      <c r="KQ120" s="5"/>
      <c r="KR120" s="5"/>
      <c r="KS120" s="5"/>
      <c r="KT120" s="5"/>
      <c r="KU120" s="5"/>
      <c r="KV120" s="5"/>
      <c r="KW120" s="5"/>
      <c r="KX120" s="5"/>
      <c r="KY120" s="5"/>
      <c r="KZ120" s="5"/>
      <c r="LA120" s="5"/>
      <c r="LB120" s="5"/>
      <c r="LC120" s="5"/>
      <c r="LD120" s="5"/>
      <c r="LE120" s="5"/>
      <c r="LF120" s="5"/>
      <c r="LG120" s="5"/>
      <c r="LH120" s="5"/>
      <c r="LI120" s="5"/>
      <c r="LJ120" s="5"/>
      <c r="LK120" s="5"/>
      <c r="LL120" s="5"/>
      <c r="LM120" s="5"/>
      <c r="LN120" s="5"/>
      <c r="LO120" s="5"/>
      <c r="LP120" s="5"/>
      <c r="LQ120" s="5"/>
      <c r="LR120" s="5"/>
      <c r="LS120" s="5"/>
      <c r="LT120" s="5"/>
      <c r="LU120" s="5"/>
      <c r="LV120" s="5"/>
      <c r="LW120" s="5"/>
      <c r="LX120" s="5"/>
      <c r="LY120" s="5"/>
      <c r="LZ120" s="5"/>
      <c r="MA120" s="5"/>
      <c r="MB120" s="5"/>
      <c r="MC120" s="5"/>
      <c r="MD120" s="5"/>
      <c r="ME120" s="5"/>
      <c r="MF120" s="5"/>
      <c r="MG120" s="5"/>
      <c r="MH120" s="5"/>
      <c r="MI120" s="5"/>
      <c r="MJ120" s="5"/>
      <c r="MK120" s="5"/>
      <c r="ML120" s="5"/>
      <c r="MM120" s="5"/>
      <c r="MN120" s="5"/>
      <c r="MO120" s="5"/>
      <c r="MP120" s="5"/>
      <c r="MQ120" s="5"/>
      <c r="MR120" s="5"/>
      <c r="MS120" s="5"/>
      <c r="MT120" s="5"/>
      <c r="MU120" s="5"/>
      <c r="MV120" s="5"/>
      <c r="MW120" s="5"/>
      <c r="MX120" s="5"/>
      <c r="MY120" s="5"/>
      <c r="MZ120" s="5"/>
      <c r="NA120" s="5"/>
      <c r="NB120" s="5"/>
      <c r="NC120" s="5"/>
      <c r="ND120" s="5"/>
      <c r="NE120" s="5"/>
      <c r="NF120" s="5"/>
      <c r="NG120" s="5"/>
      <c r="NH120" s="5"/>
      <c r="NI120" s="5"/>
      <c r="NJ120" s="5"/>
      <c r="NK120" s="5"/>
      <c r="NL120" s="5"/>
      <c r="NM120" s="5"/>
      <c r="NN120" s="5"/>
      <c r="NO120" s="5"/>
      <c r="NP120" s="5"/>
      <c r="NQ120" s="5"/>
      <c r="NR120" s="5"/>
      <c r="NS120" s="5"/>
      <c r="NT120" s="5"/>
      <c r="NU120" s="5"/>
      <c r="NV120" s="5"/>
      <c r="NW120" s="5"/>
      <c r="NX120" s="5"/>
      <c r="NY120" s="5"/>
      <c r="NZ120" s="5"/>
      <c r="OA120" s="5"/>
      <c r="OB120" s="5"/>
      <c r="OC120" s="5"/>
      <c r="OD120" s="5"/>
      <c r="OE120" s="5"/>
      <c r="OF120" s="5"/>
      <c r="OG120" s="5"/>
      <c r="OH120" s="5"/>
      <c r="OI120" s="5"/>
      <c r="OJ120" s="5"/>
      <c r="OK120" s="5"/>
      <c r="OL120" s="5"/>
      <c r="OM120" s="5"/>
      <c r="ON120" s="5"/>
      <c r="OO120" s="5"/>
      <c r="OP120" s="5"/>
      <c r="OQ120" s="5"/>
      <c r="OR120" s="5"/>
      <c r="OS120" s="5"/>
      <c r="OT120" s="5"/>
      <c r="OU120" s="5"/>
      <c r="OV120" s="5"/>
      <c r="OW120" s="5"/>
      <c r="OX120" s="5"/>
      <c r="OY120" s="5"/>
      <c r="OZ120" s="5"/>
      <c r="PA120" s="5"/>
      <c r="PB120" s="5"/>
      <c r="PC120" s="5"/>
      <c r="PD120" s="5"/>
      <c r="PE120" s="5"/>
      <c r="PF120" s="5"/>
      <c r="PG120" s="5"/>
      <c r="PH120" s="5"/>
      <c r="PI120" s="5"/>
      <c r="PJ120" s="5"/>
      <c r="PK120" s="5"/>
      <c r="PL120" s="5"/>
      <c r="PM120" s="5"/>
      <c r="PN120" s="5"/>
      <c r="PO120" s="5"/>
      <c r="PP120" s="5"/>
      <c r="PQ120" s="5"/>
      <c r="PR120" s="5"/>
      <c r="PS120" s="5"/>
      <c r="PT120" s="5"/>
      <c r="PU120" s="5"/>
      <c r="PV120" s="5"/>
      <c r="PW120" s="5"/>
      <c r="PX120" s="5"/>
      <c r="PY120" s="5"/>
      <c r="PZ120" s="5"/>
      <c r="QA120" s="5"/>
      <c r="QB120" s="5"/>
      <c r="QC120" s="5"/>
      <c r="QD120" s="5"/>
      <c r="QE120" s="5"/>
      <c r="QF120" s="5"/>
      <c r="QG120" s="5"/>
      <c r="QH120" s="5"/>
      <c r="QI120" s="5"/>
      <c r="QJ120" s="5"/>
      <c r="QK120" s="5"/>
      <c r="QL120" s="5"/>
      <c r="QM120" s="5"/>
      <c r="QN120" s="5"/>
      <c r="QO120" s="5"/>
      <c r="QP120" s="5"/>
      <c r="QQ120" s="5"/>
      <c r="QR120" s="5"/>
      <c r="QS120" s="5"/>
      <c r="QT120" s="5"/>
      <c r="QU120" s="5"/>
      <c r="QV120" s="5"/>
      <c r="QW120" s="5"/>
      <c r="QX120" s="5"/>
      <c r="QY120" s="5"/>
      <c r="QZ120" s="5"/>
      <c r="RA120" s="5"/>
      <c r="RB120" s="5"/>
      <c r="RC120" s="5"/>
      <c r="RD120" s="5"/>
      <c r="RE120" s="5"/>
      <c r="RF120" s="5"/>
      <c r="RG120" s="5"/>
      <c r="RH120" s="5"/>
      <c r="RI120" s="5"/>
      <c r="RJ120" s="5"/>
      <c r="RK120" s="5"/>
      <c r="RL120" s="5"/>
      <c r="RM120" s="5"/>
      <c r="RN120" s="5"/>
      <c r="RO120" s="5"/>
      <c r="RP120" s="5"/>
      <c r="RQ120" s="5"/>
      <c r="RR120" s="5"/>
      <c r="RS120" s="5"/>
      <c r="RT120" s="5"/>
      <c r="RU120" s="5"/>
      <c r="RV120" s="5"/>
      <c r="RW120" s="5"/>
      <c r="RX120" s="5"/>
      <c r="RY120" s="5"/>
      <c r="RZ120" s="5"/>
      <c r="SA120" s="5"/>
      <c r="SB120" s="5"/>
      <c r="SC120" s="5"/>
      <c r="SD120" s="5"/>
      <c r="SE120" s="5"/>
      <c r="SF120" s="5"/>
      <c r="SG120" s="5"/>
      <c r="SH120" s="5"/>
      <c r="SI120" s="5"/>
      <c r="SJ120" s="5"/>
      <c r="SK120" s="5"/>
      <c r="SL120" s="5"/>
      <c r="SM120" s="5"/>
      <c r="SN120" s="5"/>
      <c r="SO120" s="5"/>
      <c r="SP120" s="5"/>
      <c r="SQ120" s="5"/>
      <c r="SR120" s="5"/>
      <c r="SS120" s="5"/>
      <c r="ST120" s="5"/>
      <c r="SU120" s="5"/>
      <c r="SV120" s="5"/>
      <c r="SW120" s="5"/>
      <c r="SX120" s="5"/>
      <c r="SY120" s="5"/>
      <c r="SZ120" s="5"/>
      <c r="TA120" s="5"/>
      <c r="TB120" s="5"/>
      <c r="TC120" s="5"/>
      <c r="TD120" s="5"/>
      <c r="TE120" s="5"/>
      <c r="TF120" s="5"/>
      <c r="TG120" s="5"/>
      <c r="TH120" s="5"/>
      <c r="TI120" s="5"/>
      <c r="TJ120" s="5"/>
      <c r="TK120" s="5"/>
      <c r="TL120" s="5"/>
      <c r="TM120" s="5"/>
      <c r="TN120" s="5"/>
      <c r="TO120" s="5"/>
      <c r="TP120" s="5"/>
      <c r="TQ120" s="5"/>
      <c r="TR120" s="5"/>
      <c r="TS120" s="5"/>
      <c r="TT120" s="5"/>
      <c r="TU120" s="5"/>
      <c r="TV120" s="5"/>
      <c r="TW120" s="5"/>
      <c r="TX120" s="5"/>
      <c r="TY120" s="5"/>
      <c r="TZ120" s="5"/>
      <c r="UA120" s="5"/>
      <c r="UB120" s="5"/>
      <c r="UC120" s="5"/>
      <c r="UD120" s="5"/>
      <c r="UE120" s="5"/>
      <c r="UF120" s="5"/>
      <c r="UG120" s="5"/>
      <c r="UH120" s="5"/>
      <c r="UI120" s="5"/>
      <c r="UJ120" s="5"/>
      <c r="UK120" s="5"/>
      <c r="UL120" s="5"/>
      <c r="UM120" s="5"/>
      <c r="UN120" s="5"/>
      <c r="UO120" s="5"/>
      <c r="UP120" s="5"/>
      <c r="UQ120" s="5"/>
      <c r="UR120" s="5"/>
      <c r="US120" s="5"/>
      <c r="UT120" s="5"/>
      <c r="UU120" s="5"/>
      <c r="UV120" s="5"/>
      <c r="UW120" s="5"/>
      <c r="UX120" s="5"/>
      <c r="UY120" s="5"/>
      <c r="UZ120" s="5"/>
      <c r="VA120" s="5"/>
      <c r="VB120" s="5"/>
      <c r="VC120" s="5"/>
      <c r="VD120" s="5"/>
      <c r="VE120" s="5"/>
      <c r="VF120" s="5"/>
      <c r="VG120" s="5"/>
      <c r="VH120" s="5"/>
      <c r="VI120" s="5"/>
      <c r="VJ120" s="5"/>
      <c r="VK120" s="5"/>
      <c r="VL120" s="5"/>
      <c r="VM120" s="5"/>
      <c r="VN120" s="5"/>
      <c r="VO120" s="5"/>
      <c r="VP120" s="5"/>
      <c r="VQ120" s="5"/>
      <c r="VR120" s="5"/>
      <c r="VS120" s="5"/>
      <c r="VT120" s="5"/>
      <c r="VU120" s="5"/>
      <c r="VV120" s="5"/>
      <c r="VW120" s="5"/>
      <c r="VX120" s="5"/>
      <c r="VY120" s="5"/>
      <c r="VZ120" s="5"/>
      <c r="WA120" s="5"/>
      <c r="WB120" s="5"/>
      <c r="WC120" s="5"/>
      <c r="WD120" s="5"/>
      <c r="WE120" s="5"/>
      <c r="WF120" s="5"/>
      <c r="WG120" s="5"/>
      <c r="WH120" s="5"/>
      <c r="WI120" s="5"/>
      <c r="WJ120" s="5"/>
      <c r="WK120" s="5"/>
      <c r="WL120" s="5"/>
      <c r="WM120" s="5"/>
      <c r="WN120" s="5"/>
      <c r="WO120" s="5"/>
      <c r="WP120" s="5"/>
      <c r="WQ120" s="5"/>
      <c r="WR120" s="5"/>
      <c r="WS120" s="5"/>
      <c r="WT120" s="5"/>
      <c r="WU120" s="5"/>
      <c r="WV120" s="5"/>
      <c r="WW120" s="5"/>
      <c r="WX120" s="5"/>
      <c r="WY120" s="5"/>
      <c r="WZ120" s="5"/>
      <c r="XA120" s="5"/>
      <c r="XB120" s="5"/>
      <c r="XC120" s="5"/>
      <c r="XD120" s="5"/>
      <c r="XE120" s="5"/>
      <c r="XF120" s="5"/>
      <c r="XG120" s="5"/>
      <c r="XH120" s="5"/>
      <c r="XI120" s="5"/>
      <c r="XJ120" s="5"/>
      <c r="XK120" s="5"/>
      <c r="XL120" s="5"/>
      <c r="XM120" s="5"/>
      <c r="XN120" s="5"/>
      <c r="XO120" s="5"/>
      <c r="XP120" s="5"/>
      <c r="XQ120" s="5"/>
      <c r="XR120" s="5"/>
      <c r="XS120" s="5"/>
      <c r="XT120" s="5"/>
      <c r="XU120" s="5"/>
      <c r="XV120" s="5"/>
      <c r="XW120" s="5"/>
    </row>
    <row r="121" spans="39:647" x14ac:dyDescent="0.4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c r="EU121" s="5"/>
      <c r="EV121" s="5"/>
      <c r="EW121" s="5"/>
      <c r="EX121" s="5"/>
      <c r="EY121" s="5"/>
      <c r="EZ121" s="5"/>
      <c r="FA121" s="5"/>
      <c r="FB121" s="5"/>
      <c r="FC121" s="5"/>
      <c r="FD121" s="5"/>
      <c r="FE121" s="5"/>
      <c r="FF121" s="5"/>
      <c r="FG121" s="5"/>
      <c r="FH121" s="5"/>
      <c r="FI121" s="5"/>
      <c r="FJ121" s="5"/>
      <c r="FK121" s="5"/>
      <c r="FL121" s="5"/>
      <c r="FM121" s="5"/>
      <c r="FN121" s="5"/>
      <c r="FO121" s="5"/>
      <c r="FP121" s="5"/>
      <c r="FQ121" s="5"/>
      <c r="FR121" s="5"/>
      <c r="FS121" s="5"/>
      <c r="FT121" s="5"/>
      <c r="FU121" s="5"/>
      <c r="FV121" s="5"/>
      <c r="FW121" s="5"/>
      <c r="FX121" s="5"/>
      <c r="FY121" s="5"/>
      <c r="FZ121" s="5"/>
      <c r="GA121" s="5"/>
      <c r="GB121" s="5"/>
      <c r="GC121" s="5"/>
      <c r="GD121" s="5"/>
      <c r="GE121" s="5"/>
      <c r="GF121" s="5"/>
      <c r="GG121" s="5"/>
      <c r="GH121" s="5"/>
      <c r="GI121" s="5"/>
      <c r="GJ121" s="5"/>
      <c r="GK121" s="5"/>
      <c r="GL121" s="5"/>
      <c r="GM121" s="5"/>
      <c r="GN121" s="5"/>
      <c r="GO121" s="5"/>
      <c r="GP121" s="5"/>
      <c r="GQ121" s="5"/>
      <c r="GR121" s="5"/>
      <c r="GS121" s="5"/>
      <c r="GT121" s="5"/>
      <c r="GU121" s="5"/>
      <c r="GV121" s="5"/>
      <c r="GW121" s="5"/>
      <c r="GX121" s="5"/>
      <c r="GY121" s="5"/>
      <c r="GZ121" s="5"/>
      <c r="HA121" s="5"/>
      <c r="HB121" s="5"/>
      <c r="HC121" s="5"/>
      <c r="HD121" s="5"/>
      <c r="HE121" s="5"/>
      <c r="HF121" s="5"/>
      <c r="HG121" s="5"/>
      <c r="HH121" s="5"/>
      <c r="HI121" s="5"/>
      <c r="HJ121" s="5"/>
      <c r="HK121" s="5"/>
      <c r="HL121" s="5"/>
      <c r="HM121" s="5"/>
      <c r="HN121" s="5"/>
      <c r="HO121" s="5"/>
      <c r="HP121" s="5"/>
      <c r="HQ121" s="5"/>
      <c r="HR121" s="5"/>
      <c r="HS121" s="5"/>
      <c r="HT121" s="5"/>
      <c r="HU121" s="5"/>
      <c r="HV121" s="5"/>
      <c r="HW121" s="5"/>
      <c r="HX121" s="5"/>
      <c r="HY121" s="5"/>
      <c r="HZ121" s="5"/>
      <c r="IA121" s="5"/>
      <c r="IB121" s="5"/>
      <c r="IC121" s="5"/>
      <c r="ID121" s="5"/>
      <c r="IE121" s="5"/>
      <c r="IF121" s="5"/>
      <c r="IG121" s="5"/>
      <c r="IH121" s="5"/>
      <c r="II121" s="5"/>
      <c r="IJ121" s="5"/>
      <c r="IK121" s="5"/>
      <c r="IL121" s="5"/>
      <c r="IM121" s="5"/>
      <c r="IN121" s="5"/>
      <c r="IO121" s="5"/>
      <c r="IP121" s="5"/>
      <c r="IQ121" s="5"/>
      <c r="IR121" s="5"/>
      <c r="IS121" s="5"/>
      <c r="IT121" s="5"/>
      <c r="IU121" s="5"/>
      <c r="IV121" s="5"/>
      <c r="IW121" s="5"/>
      <c r="IX121" s="5"/>
      <c r="IY121" s="5"/>
      <c r="IZ121" s="5"/>
      <c r="JA121" s="5"/>
      <c r="JB121" s="5"/>
      <c r="JC121" s="5"/>
      <c r="JD121" s="5"/>
      <c r="JE121" s="5"/>
      <c r="JF121" s="5"/>
      <c r="JG121" s="5"/>
      <c r="JH121" s="5"/>
      <c r="JI121" s="5"/>
      <c r="JJ121" s="5"/>
      <c r="JK121" s="5"/>
      <c r="JL121" s="5"/>
      <c r="JM121" s="5"/>
      <c r="JN121" s="5"/>
      <c r="JO121" s="5"/>
      <c r="JP121" s="5"/>
      <c r="JQ121" s="5"/>
      <c r="JR121" s="5"/>
      <c r="JS121" s="5"/>
      <c r="JT121" s="5"/>
      <c r="JU121" s="5"/>
      <c r="JV121" s="5"/>
      <c r="JW121" s="5"/>
      <c r="JX121" s="5"/>
      <c r="JY121" s="5"/>
      <c r="JZ121" s="5"/>
      <c r="KA121" s="5"/>
      <c r="KB121" s="5"/>
      <c r="KC121" s="5"/>
      <c r="KD121" s="5"/>
      <c r="KE121" s="5"/>
      <c r="KF121" s="5"/>
      <c r="KG121" s="5"/>
      <c r="KH121" s="5"/>
      <c r="KI121" s="5"/>
      <c r="KJ121" s="5"/>
      <c r="KK121" s="5"/>
      <c r="KL121" s="5"/>
      <c r="KM121" s="5"/>
      <c r="KN121" s="5"/>
      <c r="KO121" s="5"/>
      <c r="KP121" s="5"/>
      <c r="KQ121" s="5"/>
      <c r="KR121" s="5"/>
      <c r="KS121" s="5"/>
      <c r="KT121" s="5"/>
      <c r="KU121" s="5"/>
      <c r="KV121" s="5"/>
      <c r="KW121" s="5"/>
      <c r="KX121" s="5"/>
      <c r="KY121" s="5"/>
      <c r="KZ121" s="5"/>
      <c r="LA121" s="5"/>
      <c r="LB121" s="5"/>
      <c r="LC121" s="5"/>
      <c r="LD121" s="5"/>
      <c r="LE121" s="5"/>
      <c r="LF121" s="5"/>
      <c r="LG121" s="5"/>
      <c r="LH121" s="5"/>
      <c r="LI121" s="5"/>
      <c r="LJ121" s="5"/>
      <c r="LK121" s="5"/>
      <c r="LL121" s="5"/>
      <c r="LM121" s="5"/>
      <c r="LN121" s="5"/>
      <c r="LO121" s="5"/>
      <c r="LP121" s="5"/>
      <c r="LQ121" s="5"/>
      <c r="LR121" s="5"/>
      <c r="LS121" s="5"/>
      <c r="LT121" s="5"/>
      <c r="LU121" s="5"/>
      <c r="LV121" s="5"/>
      <c r="LW121" s="5"/>
      <c r="LX121" s="5"/>
      <c r="LY121" s="5"/>
      <c r="LZ121" s="5"/>
      <c r="MA121" s="5"/>
      <c r="MB121" s="5"/>
      <c r="MC121" s="5"/>
      <c r="MD121" s="5"/>
      <c r="ME121" s="5"/>
      <c r="MF121" s="5"/>
      <c r="MG121" s="5"/>
      <c r="MH121" s="5"/>
      <c r="MI121" s="5"/>
      <c r="MJ121" s="5"/>
      <c r="MK121" s="5"/>
      <c r="ML121" s="5"/>
      <c r="MM121" s="5"/>
      <c r="MN121" s="5"/>
      <c r="MO121" s="5"/>
      <c r="MP121" s="5"/>
      <c r="MQ121" s="5"/>
      <c r="MR121" s="5"/>
      <c r="MS121" s="5"/>
      <c r="MT121" s="5"/>
      <c r="MU121" s="5"/>
      <c r="MV121" s="5"/>
      <c r="MW121" s="5"/>
      <c r="MX121" s="5"/>
      <c r="MY121" s="5"/>
      <c r="MZ121" s="5"/>
      <c r="NA121" s="5"/>
      <c r="NB121" s="5"/>
      <c r="NC121" s="5"/>
      <c r="ND121" s="5"/>
      <c r="NE121" s="5"/>
      <c r="NF121" s="5"/>
      <c r="NG121" s="5"/>
      <c r="NH121" s="5"/>
      <c r="NI121" s="5"/>
      <c r="NJ121" s="5"/>
      <c r="NK121" s="5"/>
      <c r="NL121" s="5"/>
      <c r="NM121" s="5"/>
      <c r="NN121" s="5"/>
      <c r="NO121" s="5"/>
      <c r="NP121" s="5"/>
      <c r="NQ121" s="5"/>
      <c r="NR121" s="5"/>
      <c r="NS121" s="5"/>
      <c r="NT121" s="5"/>
      <c r="NU121" s="5"/>
      <c r="NV121" s="5"/>
      <c r="NW121" s="5"/>
      <c r="NX121" s="5"/>
      <c r="NY121" s="5"/>
      <c r="NZ121" s="5"/>
      <c r="OA121" s="5"/>
      <c r="OB121" s="5"/>
      <c r="OC121" s="5"/>
      <c r="OD121" s="5"/>
      <c r="OE121" s="5"/>
      <c r="OF121" s="5"/>
      <c r="OG121" s="5"/>
      <c r="OH121" s="5"/>
      <c r="OI121" s="5"/>
      <c r="OJ121" s="5"/>
      <c r="OK121" s="5"/>
      <c r="OL121" s="5"/>
      <c r="OM121" s="5"/>
      <c r="ON121" s="5"/>
      <c r="OO121" s="5"/>
      <c r="OP121" s="5"/>
      <c r="OQ121" s="5"/>
      <c r="OR121" s="5"/>
      <c r="OS121" s="5"/>
      <c r="OT121" s="5"/>
      <c r="OU121" s="5"/>
      <c r="OV121" s="5"/>
      <c r="OW121" s="5"/>
      <c r="OX121" s="5"/>
      <c r="OY121" s="5"/>
      <c r="OZ121" s="5"/>
      <c r="PA121" s="5"/>
      <c r="PB121" s="5"/>
      <c r="PC121" s="5"/>
      <c r="PD121" s="5"/>
      <c r="PE121" s="5"/>
      <c r="PF121" s="5"/>
      <c r="PG121" s="5"/>
      <c r="PH121" s="5"/>
      <c r="PI121" s="5"/>
      <c r="PJ121" s="5"/>
      <c r="PK121" s="5"/>
      <c r="PL121" s="5"/>
      <c r="PM121" s="5"/>
      <c r="PN121" s="5"/>
      <c r="PO121" s="5"/>
      <c r="PP121" s="5"/>
      <c r="PQ121" s="5"/>
      <c r="PR121" s="5"/>
      <c r="PS121" s="5"/>
      <c r="PT121" s="5"/>
      <c r="PU121" s="5"/>
      <c r="PV121" s="5"/>
      <c r="PW121" s="5"/>
      <c r="PX121" s="5"/>
      <c r="PY121" s="5"/>
      <c r="PZ121" s="5"/>
      <c r="QA121" s="5"/>
      <c r="QB121" s="5"/>
      <c r="QC121" s="5"/>
      <c r="QD121" s="5"/>
      <c r="QE121" s="5"/>
      <c r="QF121" s="5"/>
      <c r="QG121" s="5"/>
      <c r="QH121" s="5"/>
      <c r="QI121" s="5"/>
      <c r="QJ121" s="5"/>
      <c r="QK121" s="5"/>
      <c r="QL121" s="5"/>
      <c r="QM121" s="5"/>
      <c r="QN121" s="5"/>
      <c r="QO121" s="5"/>
      <c r="QP121" s="5"/>
      <c r="QQ121" s="5"/>
      <c r="QR121" s="5"/>
      <c r="QS121" s="5"/>
      <c r="QT121" s="5"/>
      <c r="QU121" s="5"/>
      <c r="QV121" s="5"/>
      <c r="QW121" s="5"/>
      <c r="QX121" s="5"/>
      <c r="QY121" s="5"/>
      <c r="QZ121" s="5"/>
      <c r="RA121" s="5"/>
      <c r="RB121" s="5"/>
      <c r="RC121" s="5"/>
      <c r="RD121" s="5"/>
      <c r="RE121" s="5"/>
      <c r="RF121" s="5"/>
      <c r="RG121" s="5"/>
      <c r="RH121" s="5"/>
      <c r="RI121" s="5"/>
      <c r="RJ121" s="5"/>
      <c r="RK121" s="5"/>
      <c r="RL121" s="5"/>
      <c r="RM121" s="5"/>
      <c r="RN121" s="5"/>
      <c r="RO121" s="5"/>
      <c r="RP121" s="5"/>
      <c r="RQ121" s="5"/>
      <c r="RR121" s="5"/>
      <c r="RS121" s="5"/>
      <c r="RT121" s="5"/>
      <c r="RU121" s="5"/>
      <c r="RV121" s="5"/>
      <c r="RW121" s="5"/>
      <c r="RX121" s="5"/>
      <c r="RY121" s="5"/>
      <c r="RZ121" s="5"/>
      <c r="SA121" s="5"/>
      <c r="SB121" s="5"/>
      <c r="SC121" s="5"/>
      <c r="SD121" s="5"/>
      <c r="SE121" s="5"/>
      <c r="SF121" s="5"/>
      <c r="SG121" s="5"/>
      <c r="SH121" s="5"/>
      <c r="SI121" s="5"/>
      <c r="SJ121" s="5"/>
      <c r="SK121" s="5"/>
      <c r="SL121" s="5"/>
      <c r="SM121" s="5"/>
      <c r="SN121" s="5"/>
      <c r="SO121" s="5"/>
      <c r="SP121" s="5"/>
      <c r="SQ121" s="5"/>
      <c r="SR121" s="5"/>
      <c r="SS121" s="5"/>
      <c r="ST121" s="5"/>
      <c r="SU121" s="5"/>
      <c r="SV121" s="5"/>
      <c r="SW121" s="5"/>
      <c r="SX121" s="5"/>
      <c r="SY121" s="5"/>
      <c r="SZ121" s="5"/>
      <c r="TA121" s="5"/>
      <c r="TB121" s="5"/>
      <c r="TC121" s="5"/>
      <c r="TD121" s="5"/>
      <c r="TE121" s="5"/>
      <c r="TF121" s="5"/>
      <c r="TG121" s="5"/>
      <c r="TH121" s="5"/>
      <c r="TI121" s="5"/>
      <c r="TJ121" s="5"/>
      <c r="TK121" s="5"/>
      <c r="TL121" s="5"/>
      <c r="TM121" s="5"/>
      <c r="TN121" s="5"/>
      <c r="TO121" s="5"/>
      <c r="TP121" s="5"/>
      <c r="TQ121" s="5"/>
      <c r="TR121" s="5"/>
      <c r="TS121" s="5"/>
      <c r="TT121" s="5"/>
      <c r="TU121" s="5"/>
      <c r="TV121" s="5"/>
      <c r="TW121" s="5"/>
      <c r="TX121" s="5"/>
      <c r="TY121" s="5"/>
      <c r="TZ121" s="5"/>
      <c r="UA121" s="5"/>
      <c r="UB121" s="5"/>
      <c r="UC121" s="5"/>
      <c r="UD121" s="5"/>
      <c r="UE121" s="5"/>
      <c r="UF121" s="5"/>
      <c r="UG121" s="5"/>
      <c r="UH121" s="5"/>
      <c r="UI121" s="5"/>
      <c r="UJ121" s="5"/>
      <c r="UK121" s="5"/>
      <c r="UL121" s="5"/>
      <c r="UM121" s="5"/>
      <c r="UN121" s="5"/>
      <c r="UO121" s="5"/>
      <c r="UP121" s="5"/>
      <c r="UQ121" s="5"/>
      <c r="UR121" s="5"/>
      <c r="US121" s="5"/>
      <c r="UT121" s="5"/>
      <c r="UU121" s="5"/>
      <c r="UV121" s="5"/>
      <c r="UW121" s="5"/>
      <c r="UX121" s="5"/>
      <c r="UY121" s="5"/>
      <c r="UZ121" s="5"/>
      <c r="VA121" s="5"/>
      <c r="VB121" s="5"/>
      <c r="VC121" s="5"/>
      <c r="VD121" s="5"/>
      <c r="VE121" s="5"/>
      <c r="VF121" s="5"/>
      <c r="VG121" s="5"/>
      <c r="VH121" s="5"/>
      <c r="VI121" s="5"/>
      <c r="VJ121" s="5"/>
      <c r="VK121" s="5"/>
      <c r="VL121" s="5"/>
      <c r="VM121" s="5"/>
      <c r="VN121" s="5"/>
      <c r="VO121" s="5"/>
      <c r="VP121" s="5"/>
      <c r="VQ121" s="5"/>
      <c r="VR121" s="5"/>
      <c r="VS121" s="5"/>
      <c r="VT121" s="5"/>
      <c r="VU121" s="5"/>
      <c r="VV121" s="5"/>
      <c r="VW121" s="5"/>
      <c r="VX121" s="5"/>
      <c r="VY121" s="5"/>
      <c r="VZ121" s="5"/>
      <c r="WA121" s="5"/>
      <c r="WB121" s="5"/>
      <c r="WC121" s="5"/>
      <c r="WD121" s="5"/>
      <c r="WE121" s="5"/>
      <c r="WF121" s="5"/>
      <c r="WG121" s="5"/>
      <c r="WH121" s="5"/>
      <c r="WI121" s="5"/>
      <c r="WJ121" s="5"/>
      <c r="WK121" s="5"/>
      <c r="WL121" s="5"/>
      <c r="WM121" s="5"/>
      <c r="WN121" s="5"/>
      <c r="WO121" s="5"/>
      <c r="WP121" s="5"/>
      <c r="WQ121" s="5"/>
      <c r="WR121" s="5"/>
      <c r="WS121" s="5"/>
      <c r="WT121" s="5"/>
      <c r="WU121" s="5"/>
      <c r="WV121" s="5"/>
      <c r="WW121" s="5"/>
      <c r="WX121" s="5"/>
      <c r="WY121" s="5"/>
      <c r="WZ121" s="5"/>
      <c r="XA121" s="5"/>
      <c r="XB121" s="5"/>
      <c r="XC121" s="5"/>
      <c r="XD121" s="5"/>
      <c r="XE121" s="5"/>
      <c r="XF121" s="5"/>
      <c r="XG121" s="5"/>
      <c r="XH121" s="5"/>
      <c r="XI121" s="5"/>
      <c r="XJ121" s="5"/>
      <c r="XK121" s="5"/>
      <c r="XL121" s="5"/>
      <c r="XM121" s="5"/>
      <c r="XN121" s="5"/>
      <c r="XO121" s="5"/>
      <c r="XP121" s="5"/>
      <c r="XQ121" s="5"/>
      <c r="XR121" s="5"/>
      <c r="XS121" s="5"/>
      <c r="XT121" s="5"/>
      <c r="XU121" s="5"/>
      <c r="XV121" s="5"/>
      <c r="XW121" s="5"/>
    </row>
    <row r="122" spans="39:647" x14ac:dyDescent="0.45">
      <c r="AM122" s="5"/>
      <c r="AN122" s="5"/>
      <c r="AO122" s="5"/>
      <c r="AP122" s="5"/>
      <c r="AQ122" s="5"/>
      <c r="AR122" s="5"/>
      <c r="AS122" s="5"/>
      <c r="AT122" s="5"/>
      <c r="AU122" s="5"/>
      <c r="AV122" s="5"/>
      <c r="AW122" s="5"/>
      <c r="AX122" s="5"/>
      <c r="AY122" s="5"/>
      <c r="AZ122" s="5"/>
      <c r="BA122" s="5"/>
      <c r="BB122" s="5"/>
      <c r="BC122" s="5"/>
      <c r="BD122" s="5"/>
      <c r="BE122" s="5"/>
      <c r="BF122" s="5"/>
      <c r="BG122" s="5"/>
      <c r="BH122" s="5"/>
      <c r="BI122" s="5"/>
      <c r="BJ122" s="5"/>
      <c r="BK122" s="5"/>
      <c r="BL122" s="5"/>
      <c r="BM122" s="5"/>
      <c r="BN122" s="5"/>
      <c r="BO122" s="5"/>
      <c r="BP122" s="5"/>
      <c r="BQ122" s="5"/>
      <c r="BR122" s="5"/>
      <c r="BS122" s="5"/>
      <c r="BT122" s="5"/>
      <c r="BU122" s="5"/>
      <c r="BV122" s="5"/>
      <c r="BW122" s="5"/>
      <c r="BX122" s="5"/>
      <c r="BY122" s="5"/>
      <c r="BZ122" s="5"/>
      <c r="CA122" s="5"/>
      <c r="CB122" s="5"/>
      <c r="CC122" s="5"/>
      <c r="CD122" s="5"/>
      <c r="CE122" s="5"/>
      <c r="CF122" s="5"/>
      <c r="CG122" s="5"/>
      <c r="CH122" s="5"/>
      <c r="CI122" s="5"/>
      <c r="CJ122" s="5"/>
      <c r="CK122" s="5"/>
      <c r="CL122" s="5"/>
      <c r="CM122" s="5"/>
      <c r="CN122" s="5"/>
      <c r="CO122" s="5"/>
      <c r="CP122" s="5"/>
      <c r="CQ122" s="5"/>
      <c r="CR122" s="5"/>
      <c r="CS122" s="5"/>
      <c r="CT122" s="5"/>
      <c r="CU122" s="5"/>
      <c r="CV122" s="5"/>
      <c r="CW122" s="5"/>
      <c r="CX122" s="5"/>
      <c r="CY122" s="5"/>
      <c r="CZ122" s="5"/>
      <c r="DA122" s="5"/>
      <c r="DB122" s="5"/>
      <c r="DC122" s="5"/>
      <c r="DD122" s="5"/>
      <c r="DE122" s="5"/>
      <c r="DF122" s="5"/>
      <c r="DG122" s="5"/>
      <c r="DH122" s="5"/>
      <c r="DI122" s="5"/>
      <c r="DJ122" s="5"/>
      <c r="DK122" s="5"/>
      <c r="DL122" s="5"/>
      <c r="DM122" s="5"/>
      <c r="DN122" s="5"/>
      <c r="DO122" s="5"/>
      <c r="DP122" s="5"/>
      <c r="DQ122" s="5"/>
      <c r="DR122" s="5"/>
      <c r="DS122" s="5"/>
      <c r="DT122" s="5"/>
      <c r="DU122" s="5"/>
      <c r="DV122" s="5"/>
      <c r="DW122" s="5"/>
      <c r="DX122" s="5"/>
      <c r="DY122" s="5"/>
      <c r="DZ122" s="5"/>
      <c r="EA122" s="5"/>
      <c r="EB122" s="5"/>
      <c r="EC122" s="5"/>
      <c r="ED122" s="5"/>
      <c r="EE122" s="5"/>
      <c r="EF122" s="5"/>
      <c r="EG122" s="5"/>
      <c r="EH122" s="5"/>
      <c r="EI122" s="5"/>
      <c r="EJ122" s="5"/>
      <c r="EK122" s="5"/>
      <c r="EL122" s="5"/>
      <c r="EM122" s="5"/>
      <c r="EN122" s="5"/>
      <c r="EO122" s="5"/>
      <c r="EP122" s="5"/>
      <c r="EQ122" s="5"/>
      <c r="ER122" s="5"/>
      <c r="ES122" s="5"/>
      <c r="ET122" s="5"/>
      <c r="EU122" s="5"/>
      <c r="EV122" s="5"/>
      <c r="EW122" s="5"/>
      <c r="EX122" s="5"/>
      <c r="EY122" s="5"/>
      <c r="EZ122" s="5"/>
      <c r="FA122" s="5"/>
      <c r="FB122" s="5"/>
      <c r="FC122" s="5"/>
      <c r="FD122" s="5"/>
      <c r="FE122" s="5"/>
      <c r="FF122" s="5"/>
      <c r="FG122" s="5"/>
      <c r="FH122" s="5"/>
      <c r="FI122" s="5"/>
      <c r="FJ122" s="5"/>
      <c r="FK122" s="5"/>
      <c r="FL122" s="5"/>
      <c r="FM122" s="5"/>
      <c r="FN122" s="5"/>
      <c r="FO122" s="5"/>
      <c r="FP122" s="5"/>
      <c r="FQ122" s="5"/>
      <c r="FR122" s="5"/>
      <c r="FS122" s="5"/>
      <c r="FT122" s="5"/>
      <c r="FU122" s="5"/>
      <c r="FV122" s="5"/>
      <c r="FW122" s="5"/>
      <c r="FX122" s="5"/>
      <c r="FY122" s="5"/>
      <c r="FZ122" s="5"/>
      <c r="GA122" s="5"/>
      <c r="GB122" s="5"/>
      <c r="GC122" s="5"/>
      <c r="GD122" s="5"/>
      <c r="GE122" s="5"/>
      <c r="GF122" s="5"/>
      <c r="GG122" s="5"/>
      <c r="GH122" s="5"/>
      <c r="GI122" s="5"/>
      <c r="GJ122" s="5"/>
      <c r="GK122" s="5"/>
      <c r="GL122" s="5"/>
      <c r="GM122" s="5"/>
      <c r="GN122" s="5"/>
      <c r="GO122" s="5"/>
      <c r="GP122" s="5"/>
      <c r="GQ122" s="5"/>
      <c r="GR122" s="5"/>
      <c r="GS122" s="5"/>
      <c r="GT122" s="5"/>
      <c r="GU122" s="5"/>
      <c r="GV122" s="5"/>
      <c r="GW122" s="5"/>
      <c r="GX122" s="5"/>
      <c r="GY122" s="5"/>
      <c r="GZ122" s="5"/>
      <c r="HA122" s="5"/>
      <c r="HB122" s="5"/>
      <c r="HC122" s="5"/>
      <c r="HD122" s="5"/>
      <c r="HE122" s="5"/>
      <c r="HF122" s="5"/>
      <c r="HG122" s="5"/>
      <c r="HH122" s="5"/>
      <c r="HI122" s="5"/>
      <c r="HJ122" s="5"/>
      <c r="HK122" s="5"/>
      <c r="HL122" s="5"/>
      <c r="HM122" s="5"/>
      <c r="HN122" s="5"/>
      <c r="HO122" s="5"/>
      <c r="HP122" s="5"/>
      <c r="HQ122" s="5"/>
      <c r="HR122" s="5"/>
      <c r="HS122" s="5"/>
      <c r="HT122" s="5"/>
      <c r="HU122" s="5"/>
      <c r="HV122" s="5"/>
      <c r="HW122" s="5"/>
      <c r="HX122" s="5"/>
      <c r="HY122" s="5"/>
      <c r="HZ122" s="5"/>
      <c r="IA122" s="5"/>
      <c r="IB122" s="5"/>
      <c r="IC122" s="5"/>
      <c r="ID122" s="5"/>
      <c r="IE122" s="5"/>
      <c r="IF122" s="5"/>
      <c r="IG122" s="5"/>
      <c r="IH122" s="5"/>
      <c r="II122" s="5"/>
      <c r="IJ122" s="5"/>
      <c r="IK122" s="5"/>
      <c r="IL122" s="5"/>
      <c r="IM122" s="5"/>
      <c r="IN122" s="5"/>
      <c r="IO122" s="5"/>
      <c r="IP122" s="5"/>
      <c r="IQ122" s="5"/>
      <c r="IR122" s="5"/>
      <c r="IS122" s="5"/>
      <c r="IT122" s="5"/>
      <c r="IU122" s="5"/>
      <c r="IV122" s="5"/>
      <c r="IW122" s="5"/>
      <c r="IX122" s="5"/>
      <c r="IY122" s="5"/>
      <c r="IZ122" s="5"/>
      <c r="JA122" s="5"/>
      <c r="JB122" s="5"/>
      <c r="JC122" s="5"/>
      <c r="JD122" s="5"/>
      <c r="JE122" s="5"/>
      <c r="JF122" s="5"/>
      <c r="JG122" s="5"/>
      <c r="JH122" s="5"/>
      <c r="JI122" s="5"/>
      <c r="JJ122" s="5"/>
      <c r="JK122" s="5"/>
      <c r="JL122" s="5"/>
      <c r="JM122" s="5"/>
      <c r="JN122" s="5"/>
      <c r="JO122" s="5"/>
      <c r="JP122" s="5"/>
      <c r="JQ122" s="5"/>
      <c r="JR122" s="5"/>
      <c r="JS122" s="5"/>
      <c r="JT122" s="5"/>
      <c r="JU122" s="5"/>
      <c r="JV122" s="5"/>
      <c r="JW122" s="5"/>
      <c r="JX122" s="5"/>
      <c r="JY122" s="5"/>
      <c r="JZ122" s="5"/>
      <c r="KA122" s="5"/>
      <c r="KB122" s="5"/>
      <c r="KC122" s="5"/>
      <c r="KD122" s="5"/>
      <c r="KE122" s="5"/>
      <c r="KF122" s="5"/>
      <c r="KG122" s="5"/>
      <c r="KH122" s="5"/>
      <c r="KI122" s="5"/>
      <c r="KJ122" s="5"/>
      <c r="KK122" s="5"/>
      <c r="KL122" s="5"/>
      <c r="KM122" s="5"/>
      <c r="KN122" s="5"/>
      <c r="KO122" s="5"/>
      <c r="KP122" s="5"/>
      <c r="KQ122" s="5"/>
      <c r="KR122" s="5"/>
      <c r="KS122" s="5"/>
      <c r="KT122" s="5"/>
      <c r="KU122" s="5"/>
      <c r="KV122" s="5"/>
      <c r="KW122" s="5"/>
      <c r="KX122" s="5"/>
      <c r="KY122" s="5"/>
      <c r="KZ122" s="5"/>
      <c r="LA122" s="5"/>
      <c r="LB122" s="5"/>
      <c r="LC122" s="5"/>
      <c r="LD122" s="5"/>
      <c r="LE122" s="5"/>
      <c r="LF122" s="5"/>
      <c r="LG122" s="5"/>
      <c r="LH122" s="5"/>
      <c r="LI122" s="5"/>
      <c r="LJ122" s="5"/>
      <c r="LK122" s="5"/>
      <c r="LL122" s="5"/>
      <c r="LM122" s="5"/>
      <c r="LN122" s="5"/>
      <c r="LO122" s="5"/>
      <c r="LP122" s="5"/>
      <c r="LQ122" s="5"/>
      <c r="LR122" s="5"/>
      <c r="LS122" s="5"/>
      <c r="LT122" s="5"/>
      <c r="LU122" s="5"/>
      <c r="LV122" s="5"/>
      <c r="LW122" s="5"/>
      <c r="LX122" s="5"/>
      <c r="LY122" s="5"/>
      <c r="LZ122" s="5"/>
      <c r="MA122" s="5"/>
      <c r="MB122" s="5"/>
      <c r="MC122" s="5"/>
      <c r="MD122" s="5"/>
      <c r="ME122" s="5"/>
      <c r="MF122" s="5"/>
      <c r="MG122" s="5"/>
      <c r="MH122" s="5"/>
      <c r="MI122" s="5"/>
      <c r="MJ122" s="5"/>
      <c r="MK122" s="5"/>
      <c r="ML122" s="5"/>
      <c r="MM122" s="5"/>
      <c r="MN122" s="5"/>
      <c r="MO122" s="5"/>
      <c r="MP122" s="5"/>
      <c r="MQ122" s="5"/>
      <c r="MR122" s="5"/>
      <c r="MS122" s="5"/>
      <c r="MT122" s="5"/>
      <c r="MU122" s="5"/>
      <c r="MV122" s="5"/>
      <c r="MW122" s="5"/>
      <c r="MX122" s="5"/>
      <c r="MY122" s="5"/>
      <c r="MZ122" s="5"/>
      <c r="NA122" s="5"/>
      <c r="NB122" s="5"/>
      <c r="NC122" s="5"/>
      <c r="ND122" s="5"/>
      <c r="NE122" s="5"/>
      <c r="NF122" s="5"/>
      <c r="NG122" s="5"/>
      <c r="NH122" s="5"/>
      <c r="NI122" s="5"/>
      <c r="NJ122" s="5"/>
      <c r="NK122" s="5"/>
      <c r="NL122" s="5"/>
      <c r="NM122" s="5"/>
      <c r="NN122" s="5"/>
      <c r="NO122" s="5"/>
      <c r="NP122" s="5"/>
      <c r="NQ122" s="5"/>
      <c r="NR122" s="5"/>
      <c r="NS122" s="5"/>
      <c r="NT122" s="5"/>
      <c r="NU122" s="5"/>
      <c r="NV122" s="5"/>
      <c r="NW122" s="5"/>
      <c r="NX122" s="5"/>
      <c r="NY122" s="5"/>
      <c r="NZ122" s="5"/>
      <c r="OA122" s="5"/>
      <c r="OB122" s="5"/>
      <c r="OC122" s="5"/>
      <c r="OD122" s="5"/>
      <c r="OE122" s="5"/>
      <c r="OF122" s="5"/>
      <c r="OG122" s="5"/>
      <c r="OH122" s="5"/>
      <c r="OI122" s="5"/>
      <c r="OJ122" s="5"/>
      <c r="OK122" s="5"/>
      <c r="OL122" s="5"/>
      <c r="OM122" s="5"/>
      <c r="ON122" s="5"/>
      <c r="OO122" s="5"/>
      <c r="OP122" s="5"/>
      <c r="OQ122" s="5"/>
      <c r="OR122" s="5"/>
      <c r="OS122" s="5"/>
      <c r="OT122" s="5"/>
      <c r="OU122" s="5"/>
      <c r="OV122" s="5"/>
      <c r="OW122" s="5"/>
      <c r="OX122" s="5"/>
      <c r="OY122" s="5"/>
      <c r="OZ122" s="5"/>
      <c r="PA122" s="5"/>
      <c r="PB122" s="5"/>
      <c r="PC122" s="5"/>
      <c r="PD122" s="5"/>
      <c r="PE122" s="5"/>
      <c r="PF122" s="5"/>
      <c r="PG122" s="5"/>
      <c r="PH122" s="5"/>
      <c r="PI122" s="5"/>
      <c r="PJ122" s="5"/>
      <c r="PK122" s="5"/>
      <c r="PL122" s="5"/>
      <c r="PM122" s="5"/>
      <c r="PN122" s="5"/>
      <c r="PO122" s="5"/>
      <c r="PP122" s="5"/>
      <c r="PQ122" s="5"/>
      <c r="PR122" s="5"/>
      <c r="PS122" s="5"/>
      <c r="PT122" s="5"/>
      <c r="PU122" s="5"/>
      <c r="PV122" s="5"/>
      <c r="PW122" s="5"/>
      <c r="PX122" s="5"/>
      <c r="PY122" s="5"/>
      <c r="PZ122" s="5"/>
      <c r="QA122" s="5"/>
      <c r="QB122" s="5"/>
      <c r="QC122" s="5"/>
      <c r="QD122" s="5"/>
      <c r="QE122" s="5"/>
      <c r="QF122" s="5"/>
      <c r="QG122" s="5"/>
      <c r="QH122" s="5"/>
      <c r="QI122" s="5"/>
      <c r="QJ122" s="5"/>
      <c r="QK122" s="5"/>
      <c r="QL122" s="5"/>
      <c r="QM122" s="5"/>
      <c r="QN122" s="5"/>
      <c r="QO122" s="5"/>
      <c r="QP122" s="5"/>
      <c r="QQ122" s="5"/>
      <c r="QR122" s="5"/>
      <c r="QS122" s="5"/>
      <c r="QT122" s="5"/>
      <c r="QU122" s="5"/>
      <c r="QV122" s="5"/>
      <c r="QW122" s="5"/>
      <c r="QX122" s="5"/>
      <c r="QY122" s="5"/>
      <c r="QZ122" s="5"/>
      <c r="RA122" s="5"/>
      <c r="RB122" s="5"/>
      <c r="RC122" s="5"/>
      <c r="RD122" s="5"/>
      <c r="RE122" s="5"/>
      <c r="RF122" s="5"/>
      <c r="RG122" s="5"/>
      <c r="RH122" s="5"/>
      <c r="RI122" s="5"/>
      <c r="RJ122" s="5"/>
      <c r="RK122" s="5"/>
      <c r="RL122" s="5"/>
      <c r="RM122" s="5"/>
      <c r="RN122" s="5"/>
      <c r="RO122" s="5"/>
      <c r="RP122" s="5"/>
      <c r="RQ122" s="5"/>
      <c r="RR122" s="5"/>
      <c r="RS122" s="5"/>
      <c r="RT122" s="5"/>
      <c r="RU122" s="5"/>
      <c r="RV122" s="5"/>
      <c r="RW122" s="5"/>
      <c r="RX122" s="5"/>
      <c r="RY122" s="5"/>
      <c r="RZ122" s="5"/>
      <c r="SA122" s="5"/>
      <c r="SB122" s="5"/>
      <c r="SC122" s="5"/>
      <c r="SD122" s="5"/>
      <c r="SE122" s="5"/>
      <c r="SF122" s="5"/>
      <c r="SG122" s="5"/>
      <c r="SH122" s="5"/>
      <c r="SI122" s="5"/>
      <c r="SJ122" s="5"/>
      <c r="SK122" s="5"/>
      <c r="SL122" s="5"/>
      <c r="SM122" s="5"/>
      <c r="SN122" s="5"/>
      <c r="SO122" s="5"/>
      <c r="SP122" s="5"/>
      <c r="SQ122" s="5"/>
      <c r="SR122" s="5"/>
      <c r="SS122" s="5"/>
      <c r="ST122" s="5"/>
      <c r="SU122" s="5"/>
      <c r="SV122" s="5"/>
      <c r="SW122" s="5"/>
      <c r="SX122" s="5"/>
      <c r="SY122" s="5"/>
      <c r="SZ122" s="5"/>
      <c r="TA122" s="5"/>
      <c r="TB122" s="5"/>
      <c r="TC122" s="5"/>
      <c r="TD122" s="5"/>
      <c r="TE122" s="5"/>
      <c r="TF122" s="5"/>
      <c r="TG122" s="5"/>
      <c r="TH122" s="5"/>
      <c r="TI122" s="5"/>
      <c r="TJ122" s="5"/>
      <c r="TK122" s="5"/>
      <c r="TL122" s="5"/>
      <c r="TM122" s="5"/>
      <c r="TN122" s="5"/>
      <c r="TO122" s="5"/>
      <c r="TP122" s="5"/>
      <c r="TQ122" s="5"/>
      <c r="TR122" s="5"/>
      <c r="TS122" s="5"/>
      <c r="TT122" s="5"/>
      <c r="TU122" s="5"/>
      <c r="TV122" s="5"/>
      <c r="TW122" s="5"/>
      <c r="TX122" s="5"/>
      <c r="TY122" s="5"/>
      <c r="TZ122" s="5"/>
      <c r="UA122" s="5"/>
      <c r="UB122" s="5"/>
      <c r="UC122" s="5"/>
      <c r="UD122" s="5"/>
      <c r="UE122" s="5"/>
      <c r="UF122" s="5"/>
      <c r="UG122" s="5"/>
      <c r="UH122" s="5"/>
      <c r="UI122" s="5"/>
      <c r="UJ122" s="5"/>
      <c r="UK122" s="5"/>
      <c r="UL122" s="5"/>
      <c r="UM122" s="5"/>
      <c r="UN122" s="5"/>
      <c r="UO122" s="5"/>
      <c r="UP122" s="5"/>
      <c r="UQ122" s="5"/>
      <c r="UR122" s="5"/>
      <c r="US122" s="5"/>
      <c r="UT122" s="5"/>
      <c r="UU122" s="5"/>
      <c r="UV122" s="5"/>
      <c r="UW122" s="5"/>
      <c r="UX122" s="5"/>
      <c r="UY122" s="5"/>
      <c r="UZ122" s="5"/>
      <c r="VA122" s="5"/>
      <c r="VB122" s="5"/>
      <c r="VC122" s="5"/>
      <c r="VD122" s="5"/>
      <c r="VE122" s="5"/>
      <c r="VF122" s="5"/>
      <c r="VG122" s="5"/>
      <c r="VH122" s="5"/>
      <c r="VI122" s="5"/>
      <c r="VJ122" s="5"/>
      <c r="VK122" s="5"/>
      <c r="VL122" s="5"/>
      <c r="VM122" s="5"/>
      <c r="VN122" s="5"/>
      <c r="VO122" s="5"/>
      <c r="VP122" s="5"/>
      <c r="VQ122" s="5"/>
      <c r="VR122" s="5"/>
      <c r="VS122" s="5"/>
      <c r="VT122" s="5"/>
      <c r="VU122" s="5"/>
      <c r="VV122" s="5"/>
      <c r="VW122" s="5"/>
      <c r="VX122" s="5"/>
      <c r="VY122" s="5"/>
      <c r="VZ122" s="5"/>
      <c r="WA122" s="5"/>
      <c r="WB122" s="5"/>
      <c r="WC122" s="5"/>
      <c r="WD122" s="5"/>
      <c r="WE122" s="5"/>
      <c r="WF122" s="5"/>
      <c r="WG122" s="5"/>
      <c r="WH122" s="5"/>
      <c r="WI122" s="5"/>
      <c r="WJ122" s="5"/>
      <c r="WK122" s="5"/>
      <c r="WL122" s="5"/>
      <c r="WM122" s="5"/>
      <c r="WN122" s="5"/>
      <c r="WO122" s="5"/>
      <c r="WP122" s="5"/>
      <c r="WQ122" s="5"/>
      <c r="WR122" s="5"/>
      <c r="WS122" s="5"/>
      <c r="WT122" s="5"/>
      <c r="WU122" s="5"/>
      <c r="WV122" s="5"/>
      <c r="WW122" s="5"/>
      <c r="WX122" s="5"/>
      <c r="WY122" s="5"/>
      <c r="WZ122" s="5"/>
      <c r="XA122" s="5"/>
      <c r="XB122" s="5"/>
      <c r="XC122" s="5"/>
      <c r="XD122" s="5"/>
      <c r="XE122" s="5"/>
      <c r="XF122" s="5"/>
      <c r="XG122" s="5"/>
      <c r="XH122" s="5"/>
      <c r="XI122" s="5"/>
      <c r="XJ122" s="5"/>
      <c r="XK122" s="5"/>
      <c r="XL122" s="5"/>
      <c r="XM122" s="5"/>
      <c r="XN122" s="5"/>
      <c r="XO122" s="5"/>
      <c r="XP122" s="5"/>
      <c r="XQ122" s="5"/>
      <c r="XR122" s="5"/>
      <c r="XS122" s="5"/>
      <c r="XT122" s="5"/>
      <c r="XU122" s="5"/>
      <c r="XV122" s="5"/>
      <c r="XW122" s="5"/>
    </row>
    <row r="123" spans="39:647" x14ac:dyDescent="0.45">
      <c r="AM123" s="5"/>
      <c r="AN123" s="5"/>
      <c r="AO123" s="5"/>
      <c r="AP123" s="5"/>
      <c r="AQ123" s="5"/>
      <c r="AR123" s="5"/>
      <c r="AS123" s="5"/>
      <c r="AT123" s="5"/>
      <c r="AU123" s="5"/>
      <c r="AV123" s="5"/>
      <c r="AW123" s="5"/>
      <c r="AX123" s="5"/>
      <c r="AY123" s="5"/>
      <c r="AZ123" s="5"/>
      <c r="BA123" s="5"/>
      <c r="BB123" s="5"/>
      <c r="BC123" s="5"/>
      <c r="BD123" s="5"/>
      <c r="BE123" s="5"/>
      <c r="BF123" s="5"/>
      <c r="BG123" s="5"/>
      <c r="BH123" s="5"/>
      <c r="BI123" s="5"/>
      <c r="BJ123" s="5"/>
      <c r="BK123" s="5"/>
      <c r="BL123" s="5"/>
      <c r="BM123" s="5"/>
      <c r="BN123" s="5"/>
      <c r="BO123" s="5"/>
      <c r="BP123" s="5"/>
      <c r="BQ123" s="5"/>
      <c r="BR123" s="5"/>
      <c r="BS123" s="5"/>
      <c r="BT123" s="5"/>
      <c r="BU123" s="5"/>
      <c r="BV123" s="5"/>
      <c r="BW123" s="5"/>
      <c r="BX123" s="5"/>
      <c r="BY123" s="5"/>
      <c r="BZ123" s="5"/>
      <c r="CA123" s="5"/>
      <c r="CB123" s="5"/>
      <c r="CC123" s="5"/>
      <c r="CD123" s="5"/>
      <c r="CE123" s="5"/>
      <c r="CF123" s="5"/>
      <c r="CG123" s="5"/>
      <c r="CH123" s="5"/>
      <c r="CI123" s="5"/>
      <c r="CJ123" s="5"/>
      <c r="CK123" s="5"/>
      <c r="CL123" s="5"/>
      <c r="CM123" s="5"/>
      <c r="CN123" s="5"/>
      <c r="CO123" s="5"/>
      <c r="CP123" s="5"/>
      <c r="CQ123" s="5"/>
      <c r="CR123" s="5"/>
      <c r="CS123" s="5"/>
      <c r="CT123" s="5"/>
      <c r="CU123" s="5"/>
      <c r="CV123" s="5"/>
      <c r="CW123" s="5"/>
      <c r="CX123" s="5"/>
      <c r="CY123" s="5"/>
      <c r="CZ123" s="5"/>
      <c r="DA123" s="5"/>
      <c r="DB123" s="5"/>
      <c r="DC123" s="5"/>
      <c r="DD123" s="5"/>
      <c r="DE123" s="5"/>
      <c r="DF123" s="5"/>
      <c r="DG123" s="5"/>
      <c r="DH123" s="5"/>
      <c r="DI123" s="5"/>
      <c r="DJ123" s="5"/>
      <c r="DK123" s="5"/>
      <c r="DL123" s="5"/>
      <c r="DM123" s="5"/>
      <c r="DN123" s="5"/>
      <c r="DO123" s="5"/>
      <c r="DP123" s="5"/>
      <c r="DQ123" s="5"/>
      <c r="DR123" s="5"/>
      <c r="DS123" s="5"/>
      <c r="DT123" s="5"/>
      <c r="DU123" s="5"/>
      <c r="DV123" s="5"/>
      <c r="DW123" s="5"/>
      <c r="DX123" s="5"/>
      <c r="DY123" s="5"/>
      <c r="DZ123" s="5"/>
      <c r="EA123" s="5"/>
      <c r="EB123" s="5"/>
      <c r="EC123" s="5"/>
      <c r="ED123" s="5"/>
      <c r="EE123" s="5"/>
      <c r="EF123" s="5"/>
      <c r="EG123" s="5"/>
      <c r="EH123" s="5"/>
      <c r="EI123" s="5"/>
      <c r="EJ123" s="5"/>
      <c r="EK123" s="5"/>
      <c r="EL123" s="5"/>
      <c r="EM123" s="5"/>
      <c r="EN123" s="5"/>
      <c r="EO123" s="5"/>
      <c r="EP123" s="5"/>
      <c r="EQ123" s="5"/>
      <c r="ER123" s="5"/>
      <c r="ES123" s="5"/>
      <c r="ET123" s="5"/>
      <c r="EU123" s="5"/>
      <c r="EV123" s="5"/>
      <c r="EW123" s="5"/>
      <c r="EX123" s="5"/>
      <c r="EY123" s="5"/>
      <c r="EZ123" s="5"/>
      <c r="FA123" s="5"/>
      <c r="FB123" s="5"/>
      <c r="FC123" s="5"/>
      <c r="FD123" s="5"/>
      <c r="FE123" s="5"/>
      <c r="FF123" s="5"/>
      <c r="FG123" s="5"/>
      <c r="FH123" s="5"/>
      <c r="FI123" s="5"/>
      <c r="FJ123" s="5"/>
      <c r="FK123" s="5"/>
      <c r="FL123" s="5"/>
      <c r="FM123" s="5"/>
      <c r="FN123" s="5"/>
      <c r="FO123" s="5"/>
      <c r="FP123" s="5"/>
      <c r="FQ123" s="5"/>
      <c r="FR123" s="5"/>
      <c r="FS123" s="5"/>
      <c r="FT123" s="5"/>
      <c r="FU123" s="5"/>
      <c r="FV123" s="5"/>
      <c r="FW123" s="5"/>
      <c r="FX123" s="5"/>
      <c r="FY123" s="5"/>
      <c r="FZ123" s="5"/>
      <c r="GA123" s="5"/>
      <c r="GB123" s="5"/>
      <c r="GC123" s="5"/>
      <c r="GD123" s="5"/>
      <c r="GE123" s="5"/>
      <c r="GF123" s="5"/>
      <c r="GG123" s="5"/>
      <c r="GH123" s="5"/>
      <c r="GI123" s="5"/>
      <c r="GJ123" s="5"/>
      <c r="GK123" s="5"/>
      <c r="GL123" s="5"/>
      <c r="GM123" s="5"/>
      <c r="GN123" s="5"/>
      <c r="GO123" s="5"/>
      <c r="GP123" s="5"/>
      <c r="GQ123" s="5"/>
      <c r="GR123" s="5"/>
      <c r="GS123" s="5"/>
      <c r="GT123" s="5"/>
      <c r="GU123" s="5"/>
      <c r="GV123" s="5"/>
      <c r="GW123" s="5"/>
      <c r="GX123" s="5"/>
      <c r="GY123" s="5"/>
      <c r="GZ123" s="5"/>
      <c r="HA123" s="5"/>
      <c r="HB123" s="5"/>
      <c r="HC123" s="5"/>
      <c r="HD123" s="5"/>
      <c r="HE123" s="5"/>
      <c r="HF123" s="5"/>
      <c r="HG123" s="5"/>
      <c r="HH123" s="5"/>
      <c r="HI123" s="5"/>
      <c r="HJ123" s="5"/>
      <c r="HK123" s="5"/>
      <c r="HL123" s="5"/>
      <c r="HM123" s="5"/>
      <c r="HN123" s="5"/>
      <c r="HO123" s="5"/>
      <c r="HP123" s="5"/>
      <c r="HQ123" s="5"/>
      <c r="HR123" s="5"/>
      <c r="HS123" s="5"/>
      <c r="HT123" s="5"/>
      <c r="HU123" s="5"/>
      <c r="HV123" s="5"/>
      <c r="HW123" s="5"/>
      <c r="HX123" s="5"/>
      <c r="HY123" s="5"/>
      <c r="HZ123" s="5"/>
      <c r="IA123" s="5"/>
      <c r="IB123" s="5"/>
      <c r="IC123" s="5"/>
      <c r="ID123" s="5"/>
      <c r="IE123" s="5"/>
      <c r="IF123" s="5"/>
      <c r="IG123" s="5"/>
      <c r="IH123" s="5"/>
      <c r="II123" s="5"/>
      <c r="IJ123" s="5"/>
      <c r="IK123" s="5"/>
      <c r="IL123" s="5"/>
      <c r="IM123" s="5"/>
      <c r="IN123" s="5"/>
      <c r="IO123" s="5"/>
      <c r="IP123" s="5"/>
      <c r="IQ123" s="5"/>
      <c r="IR123" s="5"/>
      <c r="IS123" s="5"/>
      <c r="IT123" s="5"/>
      <c r="IU123" s="5"/>
      <c r="IV123" s="5"/>
      <c r="IW123" s="5"/>
      <c r="IX123" s="5"/>
      <c r="IY123" s="5"/>
      <c r="IZ123" s="5"/>
      <c r="JA123" s="5"/>
      <c r="JB123" s="5"/>
      <c r="JC123" s="5"/>
      <c r="JD123" s="5"/>
      <c r="JE123" s="5"/>
      <c r="JF123" s="5"/>
      <c r="JG123" s="5"/>
      <c r="JH123" s="5"/>
      <c r="JI123" s="5"/>
      <c r="JJ123" s="5"/>
      <c r="JK123" s="5"/>
      <c r="JL123" s="5"/>
      <c r="JM123" s="5"/>
      <c r="JN123" s="5"/>
      <c r="JO123" s="5"/>
      <c r="JP123" s="5"/>
      <c r="JQ123" s="5"/>
      <c r="JR123" s="5"/>
      <c r="JS123" s="5"/>
      <c r="JT123" s="5"/>
      <c r="JU123" s="5"/>
      <c r="JV123" s="5"/>
      <c r="JW123" s="5"/>
      <c r="JX123" s="5"/>
      <c r="JY123" s="5"/>
      <c r="JZ123" s="5"/>
      <c r="KA123" s="5"/>
      <c r="KB123" s="5"/>
      <c r="KC123" s="5"/>
      <c r="KD123" s="5"/>
      <c r="KE123" s="5"/>
      <c r="KF123" s="5"/>
      <c r="KG123" s="5"/>
      <c r="KH123" s="5"/>
      <c r="KI123" s="5"/>
      <c r="KJ123" s="5"/>
      <c r="KK123" s="5"/>
      <c r="KL123" s="5"/>
      <c r="KM123" s="5"/>
      <c r="KN123" s="5"/>
      <c r="KO123" s="5"/>
      <c r="KP123" s="5"/>
      <c r="KQ123" s="5"/>
      <c r="KR123" s="5"/>
      <c r="KS123" s="5"/>
      <c r="KT123" s="5"/>
      <c r="KU123" s="5"/>
      <c r="KV123" s="5"/>
      <c r="KW123" s="5"/>
      <c r="KX123" s="5"/>
      <c r="KY123" s="5"/>
      <c r="KZ123" s="5"/>
      <c r="LA123" s="5"/>
      <c r="LB123" s="5"/>
      <c r="LC123" s="5"/>
      <c r="LD123" s="5"/>
      <c r="LE123" s="5"/>
      <c r="LF123" s="5"/>
      <c r="LG123" s="5"/>
      <c r="LH123" s="5"/>
      <c r="LI123" s="5"/>
      <c r="LJ123" s="5"/>
      <c r="LK123" s="5"/>
      <c r="LL123" s="5"/>
      <c r="LM123" s="5"/>
      <c r="LN123" s="5"/>
      <c r="LO123" s="5"/>
      <c r="LP123" s="5"/>
      <c r="LQ123" s="5"/>
      <c r="LR123" s="5"/>
      <c r="LS123" s="5"/>
      <c r="LT123" s="5"/>
      <c r="LU123" s="5"/>
      <c r="LV123" s="5"/>
      <c r="LW123" s="5"/>
      <c r="LX123" s="5"/>
      <c r="LY123" s="5"/>
      <c r="LZ123" s="5"/>
      <c r="MA123" s="5"/>
      <c r="MB123" s="5"/>
      <c r="MC123" s="5"/>
      <c r="MD123" s="5"/>
      <c r="ME123" s="5"/>
      <c r="MF123" s="5"/>
      <c r="MG123" s="5"/>
      <c r="MH123" s="5"/>
      <c r="MI123" s="5"/>
      <c r="MJ123" s="5"/>
      <c r="MK123" s="5"/>
      <c r="ML123" s="5"/>
      <c r="MM123" s="5"/>
      <c r="MN123" s="5"/>
      <c r="MO123" s="5"/>
      <c r="MP123" s="5"/>
      <c r="MQ123" s="5"/>
      <c r="MR123" s="5"/>
      <c r="MS123" s="5"/>
      <c r="MT123" s="5"/>
      <c r="MU123" s="5"/>
      <c r="MV123" s="5"/>
      <c r="MW123" s="5"/>
      <c r="MX123" s="5"/>
      <c r="MY123" s="5"/>
      <c r="MZ123" s="5"/>
      <c r="NA123" s="5"/>
      <c r="NB123" s="5"/>
      <c r="NC123" s="5"/>
      <c r="ND123" s="5"/>
      <c r="NE123" s="5"/>
      <c r="NF123" s="5"/>
      <c r="NG123" s="5"/>
      <c r="NH123" s="5"/>
      <c r="NI123" s="5"/>
      <c r="NJ123" s="5"/>
      <c r="NK123" s="5"/>
      <c r="NL123" s="5"/>
      <c r="NM123" s="5"/>
      <c r="NN123" s="5"/>
      <c r="NO123" s="5"/>
      <c r="NP123" s="5"/>
      <c r="NQ123" s="5"/>
      <c r="NR123" s="5"/>
      <c r="NS123" s="5"/>
      <c r="NT123" s="5"/>
      <c r="NU123" s="5"/>
      <c r="NV123" s="5"/>
      <c r="NW123" s="5"/>
      <c r="NX123" s="5"/>
      <c r="NY123" s="5"/>
      <c r="NZ123" s="5"/>
      <c r="OA123" s="5"/>
      <c r="OB123" s="5"/>
      <c r="OC123" s="5"/>
      <c r="OD123" s="5"/>
      <c r="OE123" s="5"/>
      <c r="OF123" s="5"/>
      <c r="OG123" s="5"/>
      <c r="OH123" s="5"/>
      <c r="OI123" s="5"/>
      <c r="OJ123" s="5"/>
      <c r="OK123" s="5"/>
      <c r="OL123" s="5"/>
      <c r="OM123" s="5"/>
      <c r="ON123" s="5"/>
      <c r="OO123" s="5"/>
      <c r="OP123" s="5"/>
      <c r="OQ123" s="5"/>
      <c r="OR123" s="5"/>
      <c r="OS123" s="5"/>
      <c r="OT123" s="5"/>
      <c r="OU123" s="5"/>
      <c r="OV123" s="5"/>
      <c r="OW123" s="5"/>
      <c r="OX123" s="5"/>
      <c r="OY123" s="5"/>
      <c r="OZ123" s="5"/>
      <c r="PA123" s="5"/>
      <c r="PB123" s="5"/>
      <c r="PC123" s="5"/>
      <c r="PD123" s="5"/>
      <c r="PE123" s="5"/>
      <c r="PF123" s="5"/>
      <c r="PG123" s="5"/>
      <c r="PH123" s="5"/>
      <c r="PI123" s="5"/>
      <c r="PJ123" s="5"/>
      <c r="PK123" s="5"/>
      <c r="PL123" s="5"/>
      <c r="PM123" s="5"/>
      <c r="PN123" s="5"/>
      <c r="PO123" s="5"/>
      <c r="PP123" s="5"/>
      <c r="PQ123" s="5"/>
      <c r="PR123" s="5"/>
      <c r="PS123" s="5"/>
      <c r="PT123" s="5"/>
      <c r="PU123" s="5"/>
      <c r="PV123" s="5"/>
      <c r="PW123" s="5"/>
      <c r="PX123" s="5"/>
      <c r="PY123" s="5"/>
      <c r="PZ123" s="5"/>
      <c r="QA123" s="5"/>
      <c r="QB123" s="5"/>
      <c r="QC123" s="5"/>
      <c r="QD123" s="5"/>
      <c r="QE123" s="5"/>
      <c r="QF123" s="5"/>
      <c r="QG123" s="5"/>
      <c r="QH123" s="5"/>
      <c r="QI123" s="5"/>
      <c r="QJ123" s="5"/>
      <c r="QK123" s="5"/>
      <c r="QL123" s="5"/>
      <c r="QM123" s="5"/>
      <c r="QN123" s="5"/>
      <c r="QO123" s="5"/>
      <c r="QP123" s="5"/>
      <c r="QQ123" s="5"/>
      <c r="QR123" s="5"/>
      <c r="QS123" s="5"/>
      <c r="QT123" s="5"/>
      <c r="QU123" s="5"/>
      <c r="QV123" s="5"/>
      <c r="QW123" s="5"/>
      <c r="QX123" s="5"/>
      <c r="QY123" s="5"/>
      <c r="QZ123" s="5"/>
      <c r="RA123" s="5"/>
      <c r="RB123" s="5"/>
      <c r="RC123" s="5"/>
      <c r="RD123" s="5"/>
      <c r="RE123" s="5"/>
      <c r="RF123" s="5"/>
      <c r="RG123" s="5"/>
      <c r="RH123" s="5"/>
      <c r="RI123" s="5"/>
      <c r="RJ123" s="5"/>
      <c r="RK123" s="5"/>
      <c r="RL123" s="5"/>
      <c r="RM123" s="5"/>
      <c r="RN123" s="5"/>
      <c r="RO123" s="5"/>
      <c r="RP123" s="5"/>
      <c r="RQ123" s="5"/>
      <c r="RR123" s="5"/>
      <c r="RS123" s="5"/>
      <c r="RT123" s="5"/>
      <c r="RU123" s="5"/>
      <c r="RV123" s="5"/>
      <c r="RW123" s="5"/>
      <c r="RX123" s="5"/>
      <c r="RY123" s="5"/>
      <c r="RZ123" s="5"/>
      <c r="SA123" s="5"/>
      <c r="SB123" s="5"/>
      <c r="SC123" s="5"/>
      <c r="SD123" s="5"/>
      <c r="SE123" s="5"/>
      <c r="SF123" s="5"/>
      <c r="SG123" s="5"/>
      <c r="SH123" s="5"/>
      <c r="SI123" s="5"/>
      <c r="SJ123" s="5"/>
      <c r="SK123" s="5"/>
      <c r="SL123" s="5"/>
      <c r="SM123" s="5"/>
      <c r="SN123" s="5"/>
      <c r="SO123" s="5"/>
      <c r="SP123" s="5"/>
      <c r="SQ123" s="5"/>
      <c r="SR123" s="5"/>
      <c r="SS123" s="5"/>
      <c r="ST123" s="5"/>
      <c r="SU123" s="5"/>
      <c r="SV123" s="5"/>
      <c r="SW123" s="5"/>
      <c r="SX123" s="5"/>
      <c r="SY123" s="5"/>
      <c r="SZ123" s="5"/>
      <c r="TA123" s="5"/>
      <c r="TB123" s="5"/>
      <c r="TC123" s="5"/>
      <c r="TD123" s="5"/>
      <c r="TE123" s="5"/>
      <c r="TF123" s="5"/>
      <c r="TG123" s="5"/>
      <c r="TH123" s="5"/>
      <c r="TI123" s="5"/>
      <c r="TJ123" s="5"/>
      <c r="TK123" s="5"/>
      <c r="TL123" s="5"/>
      <c r="TM123" s="5"/>
      <c r="TN123" s="5"/>
      <c r="TO123" s="5"/>
      <c r="TP123" s="5"/>
      <c r="TQ123" s="5"/>
      <c r="TR123" s="5"/>
      <c r="TS123" s="5"/>
      <c r="TT123" s="5"/>
      <c r="TU123" s="5"/>
      <c r="TV123" s="5"/>
      <c r="TW123" s="5"/>
      <c r="TX123" s="5"/>
      <c r="TY123" s="5"/>
      <c r="TZ123" s="5"/>
      <c r="UA123" s="5"/>
      <c r="UB123" s="5"/>
      <c r="UC123" s="5"/>
      <c r="UD123" s="5"/>
      <c r="UE123" s="5"/>
      <c r="UF123" s="5"/>
      <c r="UG123" s="5"/>
      <c r="UH123" s="5"/>
      <c r="UI123" s="5"/>
      <c r="UJ123" s="5"/>
      <c r="UK123" s="5"/>
      <c r="UL123" s="5"/>
      <c r="UM123" s="5"/>
      <c r="UN123" s="5"/>
      <c r="UO123" s="5"/>
      <c r="UP123" s="5"/>
      <c r="UQ123" s="5"/>
      <c r="UR123" s="5"/>
      <c r="US123" s="5"/>
      <c r="UT123" s="5"/>
      <c r="UU123" s="5"/>
      <c r="UV123" s="5"/>
      <c r="UW123" s="5"/>
      <c r="UX123" s="5"/>
      <c r="UY123" s="5"/>
      <c r="UZ123" s="5"/>
      <c r="VA123" s="5"/>
      <c r="VB123" s="5"/>
      <c r="VC123" s="5"/>
      <c r="VD123" s="5"/>
      <c r="VE123" s="5"/>
      <c r="VF123" s="5"/>
      <c r="VG123" s="5"/>
      <c r="VH123" s="5"/>
      <c r="VI123" s="5"/>
      <c r="VJ123" s="5"/>
      <c r="VK123" s="5"/>
      <c r="VL123" s="5"/>
      <c r="VM123" s="5"/>
      <c r="VN123" s="5"/>
      <c r="VO123" s="5"/>
      <c r="VP123" s="5"/>
      <c r="VQ123" s="5"/>
      <c r="VR123" s="5"/>
      <c r="VS123" s="5"/>
      <c r="VT123" s="5"/>
      <c r="VU123" s="5"/>
      <c r="VV123" s="5"/>
      <c r="VW123" s="5"/>
      <c r="VX123" s="5"/>
      <c r="VY123" s="5"/>
      <c r="VZ123" s="5"/>
      <c r="WA123" s="5"/>
      <c r="WB123" s="5"/>
      <c r="WC123" s="5"/>
      <c r="WD123" s="5"/>
      <c r="WE123" s="5"/>
      <c r="WF123" s="5"/>
      <c r="WG123" s="5"/>
      <c r="WH123" s="5"/>
      <c r="WI123" s="5"/>
      <c r="WJ123" s="5"/>
      <c r="WK123" s="5"/>
      <c r="WL123" s="5"/>
      <c r="WM123" s="5"/>
      <c r="WN123" s="5"/>
      <c r="WO123" s="5"/>
      <c r="WP123" s="5"/>
      <c r="WQ123" s="5"/>
      <c r="WR123" s="5"/>
      <c r="WS123" s="5"/>
      <c r="WT123" s="5"/>
      <c r="WU123" s="5"/>
      <c r="WV123" s="5"/>
      <c r="WW123" s="5"/>
      <c r="WX123" s="5"/>
      <c r="WY123" s="5"/>
      <c r="WZ123" s="5"/>
      <c r="XA123" s="5"/>
      <c r="XB123" s="5"/>
      <c r="XC123" s="5"/>
      <c r="XD123" s="5"/>
      <c r="XE123" s="5"/>
      <c r="XF123" s="5"/>
      <c r="XG123" s="5"/>
      <c r="XH123" s="5"/>
      <c r="XI123" s="5"/>
      <c r="XJ123" s="5"/>
      <c r="XK123" s="5"/>
      <c r="XL123" s="5"/>
      <c r="XM123" s="5"/>
      <c r="XN123" s="5"/>
      <c r="XO123" s="5"/>
      <c r="XP123" s="5"/>
      <c r="XQ123" s="5"/>
      <c r="XR123" s="5"/>
      <c r="XS123" s="5"/>
      <c r="XT123" s="5"/>
      <c r="XU123" s="5"/>
      <c r="XV123" s="5"/>
      <c r="XW123" s="5"/>
    </row>
    <row r="124" spans="39:647" x14ac:dyDescent="0.45">
      <c r="AM124" s="5"/>
      <c r="AN124" s="5"/>
      <c r="AO124" s="5"/>
      <c r="AP124" s="5"/>
      <c r="AQ124" s="5"/>
      <c r="AR124" s="5"/>
      <c r="AS124" s="5"/>
      <c r="AT124" s="5"/>
      <c r="AU124" s="5"/>
      <c r="AV124" s="5"/>
      <c r="AW124" s="5"/>
      <c r="AX124" s="5"/>
      <c r="AY124" s="5"/>
      <c r="AZ124" s="5"/>
      <c r="BA124" s="5"/>
      <c r="BB124" s="5"/>
      <c r="BC124" s="5"/>
      <c r="BD124" s="5"/>
      <c r="BE124" s="5"/>
      <c r="BF124" s="5"/>
      <c r="BG124" s="5"/>
      <c r="BH124" s="5"/>
      <c r="BI124" s="5"/>
      <c r="BJ124" s="5"/>
      <c r="BK124" s="5"/>
      <c r="BL124" s="5"/>
      <c r="BM124" s="5"/>
      <c r="BN124" s="5"/>
      <c r="BO124" s="5"/>
      <c r="BP124" s="5"/>
      <c r="BQ124" s="5"/>
      <c r="BR124" s="5"/>
      <c r="BS124" s="5"/>
      <c r="BT124" s="5"/>
      <c r="BU124" s="5"/>
      <c r="BV124" s="5"/>
      <c r="BW124" s="5"/>
      <c r="BX124" s="5"/>
      <c r="BY124" s="5"/>
      <c r="BZ124" s="5"/>
      <c r="CA124" s="5"/>
      <c r="CB124" s="5"/>
      <c r="CC124" s="5"/>
      <c r="CD124" s="5"/>
      <c r="CE124" s="5"/>
      <c r="CF124" s="5"/>
      <c r="CG124" s="5"/>
      <c r="CH124" s="5"/>
      <c r="CI124" s="5"/>
      <c r="CJ124" s="5"/>
      <c r="CK124" s="5"/>
      <c r="CL124" s="5"/>
      <c r="CM124" s="5"/>
      <c r="CN124" s="5"/>
      <c r="CO124" s="5"/>
      <c r="CP124" s="5"/>
      <c r="CQ124" s="5"/>
      <c r="CR124" s="5"/>
      <c r="CS124" s="5"/>
      <c r="CT124" s="5"/>
      <c r="CU124" s="5"/>
      <c r="CV124" s="5"/>
      <c r="CW124" s="5"/>
      <c r="CX124" s="5"/>
      <c r="CY124" s="5"/>
      <c r="CZ124" s="5"/>
      <c r="DA124" s="5"/>
      <c r="DB124" s="5"/>
      <c r="DC124" s="5"/>
      <c r="DD124" s="5"/>
      <c r="DE124" s="5"/>
      <c r="DF124" s="5"/>
      <c r="DG124" s="5"/>
      <c r="DH124" s="5"/>
      <c r="DI124" s="5"/>
      <c r="DJ124" s="5"/>
      <c r="DK124" s="5"/>
      <c r="DL124" s="5"/>
      <c r="DM124" s="5"/>
      <c r="DN124" s="5"/>
      <c r="DO124" s="5"/>
      <c r="DP124" s="5"/>
      <c r="DQ124" s="5"/>
      <c r="DR124" s="5"/>
      <c r="DS124" s="5"/>
      <c r="DT124" s="5"/>
      <c r="DU124" s="5"/>
      <c r="DV124" s="5"/>
      <c r="DW124" s="5"/>
      <c r="DX124" s="5"/>
      <c r="DY124" s="5"/>
      <c r="DZ124" s="5"/>
      <c r="EA124" s="5"/>
      <c r="EB124" s="5"/>
      <c r="EC124" s="5"/>
      <c r="ED124" s="5"/>
      <c r="EE124" s="5"/>
      <c r="EF124" s="5"/>
      <c r="EG124" s="5"/>
      <c r="EH124" s="5"/>
      <c r="EI124" s="5"/>
      <c r="EJ124" s="5"/>
      <c r="EK124" s="5"/>
      <c r="EL124" s="5"/>
      <c r="EM124" s="5"/>
      <c r="EN124" s="5"/>
      <c r="EO124" s="5"/>
      <c r="EP124" s="5"/>
      <c r="EQ124" s="5"/>
      <c r="ER124" s="5"/>
      <c r="ES124" s="5"/>
      <c r="ET124" s="5"/>
      <c r="EU124" s="5"/>
      <c r="EV124" s="5"/>
      <c r="EW124" s="5"/>
      <c r="EX124" s="5"/>
      <c r="EY124" s="5"/>
      <c r="EZ124" s="5"/>
      <c r="FA124" s="5"/>
      <c r="FB124" s="5"/>
      <c r="FC124" s="5"/>
      <c r="FD124" s="5"/>
      <c r="FE124" s="5"/>
      <c r="FF124" s="5"/>
      <c r="FG124" s="5"/>
      <c r="FH124" s="5"/>
      <c r="FI124" s="5"/>
      <c r="FJ124" s="5"/>
      <c r="FK124" s="5"/>
      <c r="FL124" s="5"/>
      <c r="FM124" s="5"/>
      <c r="FN124" s="5"/>
      <c r="FO124" s="5"/>
      <c r="FP124" s="5"/>
      <c r="FQ124" s="5"/>
      <c r="FR124" s="5"/>
      <c r="FS124" s="5"/>
      <c r="FT124" s="5"/>
      <c r="FU124" s="5"/>
      <c r="FV124" s="5"/>
      <c r="FW124" s="5"/>
      <c r="FX124" s="5"/>
      <c r="FY124" s="5"/>
      <c r="FZ124" s="5"/>
      <c r="GA124" s="5"/>
      <c r="GB124" s="5"/>
      <c r="GC124" s="5"/>
      <c r="GD124" s="5"/>
      <c r="GE124" s="5"/>
      <c r="GF124" s="5"/>
      <c r="GG124" s="5"/>
      <c r="GH124" s="5"/>
      <c r="GI124" s="5"/>
      <c r="GJ124" s="5"/>
      <c r="GK124" s="5"/>
      <c r="GL124" s="5"/>
      <c r="GM124" s="5"/>
      <c r="GN124" s="5"/>
      <c r="GO124" s="5"/>
      <c r="GP124" s="5"/>
      <c r="GQ124" s="5"/>
      <c r="GR124" s="5"/>
      <c r="GS124" s="5"/>
      <c r="GT124" s="5"/>
      <c r="GU124" s="5"/>
      <c r="GV124" s="5"/>
      <c r="GW124" s="5"/>
      <c r="GX124" s="5"/>
      <c r="GY124" s="5"/>
      <c r="GZ124" s="5"/>
      <c r="HA124" s="5"/>
      <c r="HB124" s="5"/>
      <c r="HC124" s="5"/>
      <c r="HD124" s="5"/>
      <c r="HE124" s="5"/>
      <c r="HF124" s="5"/>
      <c r="HG124" s="5"/>
      <c r="HH124" s="5"/>
      <c r="HI124" s="5"/>
      <c r="HJ124" s="5"/>
      <c r="HK124" s="5"/>
      <c r="HL124" s="5"/>
      <c r="HM124" s="5"/>
      <c r="HN124" s="5"/>
      <c r="HO124" s="5"/>
      <c r="HP124" s="5"/>
      <c r="HQ124" s="5"/>
      <c r="HR124" s="5"/>
      <c r="HS124" s="5"/>
      <c r="HT124" s="5"/>
      <c r="HU124" s="5"/>
      <c r="HV124" s="5"/>
      <c r="HW124" s="5"/>
      <c r="HX124" s="5"/>
      <c r="HY124" s="5"/>
      <c r="HZ124" s="5"/>
      <c r="IA124" s="5"/>
      <c r="IB124" s="5"/>
      <c r="IC124" s="5"/>
      <c r="ID124" s="5"/>
      <c r="IE124" s="5"/>
      <c r="IF124" s="5"/>
      <c r="IG124" s="5"/>
      <c r="IH124" s="5"/>
      <c r="II124" s="5"/>
      <c r="IJ124" s="5"/>
      <c r="IK124" s="5"/>
      <c r="IL124" s="5"/>
      <c r="IM124" s="5"/>
      <c r="IN124" s="5"/>
      <c r="IO124" s="5"/>
      <c r="IP124" s="5"/>
      <c r="IQ124" s="5"/>
      <c r="IR124" s="5"/>
      <c r="IS124" s="5"/>
      <c r="IT124" s="5"/>
      <c r="IU124" s="5"/>
      <c r="IV124" s="5"/>
      <c r="IW124" s="5"/>
      <c r="IX124" s="5"/>
      <c r="IY124" s="5"/>
      <c r="IZ124" s="5"/>
      <c r="JA124" s="5"/>
      <c r="JB124" s="5"/>
      <c r="JC124" s="5"/>
      <c r="JD124" s="5"/>
      <c r="JE124" s="5"/>
      <c r="JF124" s="5"/>
      <c r="JG124" s="5"/>
      <c r="JH124" s="5"/>
      <c r="JI124" s="5"/>
      <c r="JJ124" s="5"/>
      <c r="JK124" s="5"/>
      <c r="JL124" s="5"/>
      <c r="JM124" s="5"/>
      <c r="JN124" s="5"/>
      <c r="JO124" s="5"/>
      <c r="JP124" s="5"/>
      <c r="JQ124" s="5"/>
      <c r="JR124" s="5"/>
      <c r="JS124" s="5"/>
      <c r="JT124" s="5"/>
      <c r="JU124" s="5"/>
      <c r="JV124" s="5"/>
      <c r="JW124" s="5"/>
      <c r="JX124" s="5"/>
      <c r="JY124" s="5"/>
      <c r="JZ124" s="5"/>
      <c r="KA124" s="5"/>
      <c r="KB124" s="5"/>
      <c r="KC124" s="5"/>
      <c r="KD124" s="5"/>
      <c r="KE124" s="5"/>
      <c r="KF124" s="5"/>
      <c r="KG124" s="5"/>
      <c r="KH124" s="5"/>
      <c r="KI124" s="5"/>
      <c r="KJ124" s="5"/>
      <c r="KK124" s="5"/>
      <c r="KL124" s="5"/>
      <c r="KM124" s="5"/>
      <c r="KN124" s="5"/>
      <c r="KO124" s="5"/>
      <c r="KP124" s="5"/>
      <c r="KQ124" s="5"/>
      <c r="KR124" s="5"/>
      <c r="KS124" s="5"/>
      <c r="KT124" s="5"/>
      <c r="KU124" s="5"/>
      <c r="KV124" s="5"/>
      <c r="KW124" s="5"/>
      <c r="KX124" s="5"/>
      <c r="KY124" s="5"/>
      <c r="KZ124" s="5"/>
      <c r="LA124" s="5"/>
      <c r="LB124" s="5"/>
      <c r="LC124" s="5"/>
      <c r="LD124" s="5"/>
      <c r="LE124" s="5"/>
      <c r="LF124" s="5"/>
      <c r="LG124" s="5"/>
      <c r="LH124" s="5"/>
      <c r="LI124" s="5"/>
      <c r="LJ124" s="5"/>
      <c r="LK124" s="5"/>
      <c r="LL124" s="5"/>
      <c r="LM124" s="5"/>
      <c r="LN124" s="5"/>
      <c r="LO124" s="5"/>
      <c r="LP124" s="5"/>
      <c r="LQ124" s="5"/>
      <c r="LR124" s="5"/>
      <c r="LS124" s="5"/>
      <c r="LT124" s="5"/>
      <c r="LU124" s="5"/>
      <c r="LV124" s="5"/>
      <c r="LW124" s="5"/>
      <c r="LX124" s="5"/>
      <c r="LY124" s="5"/>
      <c r="LZ124" s="5"/>
      <c r="MA124" s="5"/>
      <c r="MB124" s="5"/>
      <c r="MC124" s="5"/>
      <c r="MD124" s="5"/>
      <c r="ME124" s="5"/>
      <c r="MF124" s="5"/>
      <c r="MG124" s="5"/>
      <c r="MH124" s="5"/>
      <c r="MI124" s="5"/>
      <c r="MJ124" s="5"/>
      <c r="MK124" s="5"/>
      <c r="ML124" s="5"/>
      <c r="MM124" s="5"/>
      <c r="MN124" s="5"/>
      <c r="MO124" s="5"/>
      <c r="MP124" s="5"/>
      <c r="MQ124" s="5"/>
      <c r="MR124" s="5"/>
      <c r="MS124" s="5"/>
      <c r="MT124" s="5"/>
      <c r="MU124" s="5"/>
      <c r="MV124" s="5"/>
      <c r="MW124" s="5"/>
      <c r="MX124" s="5"/>
      <c r="MY124" s="5"/>
      <c r="MZ124" s="5"/>
      <c r="NA124" s="5"/>
      <c r="NB124" s="5"/>
      <c r="NC124" s="5"/>
      <c r="ND124" s="5"/>
      <c r="NE124" s="5"/>
      <c r="NF124" s="5"/>
      <c r="NG124" s="5"/>
      <c r="NH124" s="5"/>
      <c r="NI124" s="5"/>
      <c r="NJ124" s="5"/>
      <c r="NK124" s="5"/>
      <c r="NL124" s="5"/>
      <c r="NM124" s="5"/>
      <c r="NN124" s="5"/>
      <c r="NO124" s="5"/>
      <c r="NP124" s="5"/>
      <c r="NQ124" s="5"/>
      <c r="NR124" s="5"/>
      <c r="NS124" s="5"/>
      <c r="NT124" s="5"/>
      <c r="NU124" s="5"/>
      <c r="NV124" s="5"/>
      <c r="NW124" s="5"/>
      <c r="NX124" s="5"/>
      <c r="NY124" s="5"/>
      <c r="NZ124" s="5"/>
      <c r="OA124" s="5"/>
      <c r="OB124" s="5"/>
      <c r="OC124" s="5"/>
      <c r="OD124" s="5"/>
      <c r="OE124" s="5"/>
      <c r="OF124" s="5"/>
      <c r="OG124" s="5"/>
      <c r="OH124" s="5"/>
      <c r="OI124" s="5"/>
      <c r="OJ124" s="5"/>
      <c r="OK124" s="5"/>
      <c r="OL124" s="5"/>
      <c r="OM124" s="5"/>
      <c r="ON124" s="5"/>
      <c r="OO124" s="5"/>
      <c r="OP124" s="5"/>
      <c r="OQ124" s="5"/>
      <c r="OR124" s="5"/>
      <c r="OS124" s="5"/>
      <c r="OT124" s="5"/>
      <c r="OU124" s="5"/>
      <c r="OV124" s="5"/>
      <c r="OW124" s="5"/>
      <c r="OX124" s="5"/>
      <c r="OY124" s="5"/>
      <c r="OZ124" s="5"/>
      <c r="PA124" s="5"/>
      <c r="PB124" s="5"/>
      <c r="PC124" s="5"/>
      <c r="PD124" s="5"/>
      <c r="PE124" s="5"/>
      <c r="PF124" s="5"/>
      <c r="PG124" s="5"/>
      <c r="PH124" s="5"/>
      <c r="PI124" s="5"/>
      <c r="PJ124" s="5"/>
      <c r="PK124" s="5"/>
      <c r="PL124" s="5"/>
      <c r="PM124" s="5"/>
      <c r="PN124" s="5"/>
      <c r="PO124" s="5"/>
      <c r="PP124" s="5"/>
      <c r="PQ124" s="5"/>
      <c r="PR124" s="5"/>
      <c r="PS124" s="5"/>
      <c r="PT124" s="5"/>
      <c r="PU124" s="5"/>
      <c r="PV124" s="5"/>
      <c r="PW124" s="5"/>
      <c r="PX124" s="5"/>
      <c r="PY124" s="5"/>
      <c r="PZ124" s="5"/>
      <c r="QA124" s="5"/>
      <c r="QB124" s="5"/>
      <c r="QC124" s="5"/>
      <c r="QD124" s="5"/>
      <c r="QE124" s="5"/>
      <c r="QF124" s="5"/>
      <c r="QG124" s="5"/>
      <c r="QH124" s="5"/>
      <c r="QI124" s="5"/>
      <c r="QJ124" s="5"/>
      <c r="QK124" s="5"/>
      <c r="QL124" s="5"/>
      <c r="QM124" s="5"/>
      <c r="QN124" s="5"/>
      <c r="QO124" s="5"/>
      <c r="QP124" s="5"/>
      <c r="QQ124" s="5"/>
      <c r="QR124" s="5"/>
      <c r="QS124" s="5"/>
      <c r="QT124" s="5"/>
      <c r="QU124" s="5"/>
      <c r="QV124" s="5"/>
      <c r="QW124" s="5"/>
      <c r="QX124" s="5"/>
      <c r="QY124" s="5"/>
      <c r="QZ124" s="5"/>
      <c r="RA124" s="5"/>
      <c r="RB124" s="5"/>
      <c r="RC124" s="5"/>
      <c r="RD124" s="5"/>
      <c r="RE124" s="5"/>
      <c r="RF124" s="5"/>
      <c r="RG124" s="5"/>
      <c r="RH124" s="5"/>
      <c r="RI124" s="5"/>
      <c r="RJ124" s="5"/>
      <c r="RK124" s="5"/>
      <c r="RL124" s="5"/>
      <c r="RM124" s="5"/>
      <c r="RN124" s="5"/>
      <c r="RO124" s="5"/>
      <c r="RP124" s="5"/>
      <c r="RQ124" s="5"/>
      <c r="RR124" s="5"/>
      <c r="RS124" s="5"/>
      <c r="RT124" s="5"/>
      <c r="RU124" s="5"/>
      <c r="RV124" s="5"/>
      <c r="RW124" s="5"/>
      <c r="RX124" s="5"/>
      <c r="RY124" s="5"/>
      <c r="RZ124" s="5"/>
      <c r="SA124" s="5"/>
      <c r="SB124" s="5"/>
      <c r="SC124" s="5"/>
      <c r="SD124" s="5"/>
      <c r="SE124" s="5"/>
      <c r="SF124" s="5"/>
      <c r="SG124" s="5"/>
      <c r="SH124" s="5"/>
      <c r="SI124" s="5"/>
      <c r="SJ124" s="5"/>
      <c r="SK124" s="5"/>
      <c r="SL124" s="5"/>
      <c r="SM124" s="5"/>
      <c r="SN124" s="5"/>
      <c r="SO124" s="5"/>
      <c r="SP124" s="5"/>
      <c r="SQ124" s="5"/>
      <c r="SR124" s="5"/>
      <c r="SS124" s="5"/>
      <c r="ST124" s="5"/>
      <c r="SU124" s="5"/>
      <c r="SV124" s="5"/>
      <c r="SW124" s="5"/>
      <c r="SX124" s="5"/>
      <c r="SY124" s="5"/>
      <c r="SZ124" s="5"/>
      <c r="TA124" s="5"/>
      <c r="TB124" s="5"/>
      <c r="TC124" s="5"/>
      <c r="TD124" s="5"/>
      <c r="TE124" s="5"/>
      <c r="TF124" s="5"/>
      <c r="TG124" s="5"/>
      <c r="TH124" s="5"/>
      <c r="TI124" s="5"/>
      <c r="TJ124" s="5"/>
      <c r="TK124" s="5"/>
      <c r="TL124" s="5"/>
      <c r="TM124" s="5"/>
      <c r="TN124" s="5"/>
      <c r="TO124" s="5"/>
      <c r="TP124" s="5"/>
      <c r="TQ124" s="5"/>
      <c r="TR124" s="5"/>
      <c r="TS124" s="5"/>
      <c r="TT124" s="5"/>
      <c r="TU124" s="5"/>
      <c r="TV124" s="5"/>
      <c r="TW124" s="5"/>
      <c r="TX124" s="5"/>
      <c r="TY124" s="5"/>
      <c r="TZ124" s="5"/>
      <c r="UA124" s="5"/>
      <c r="UB124" s="5"/>
      <c r="UC124" s="5"/>
      <c r="UD124" s="5"/>
      <c r="UE124" s="5"/>
      <c r="UF124" s="5"/>
      <c r="UG124" s="5"/>
      <c r="UH124" s="5"/>
      <c r="UI124" s="5"/>
      <c r="UJ124" s="5"/>
      <c r="UK124" s="5"/>
      <c r="UL124" s="5"/>
      <c r="UM124" s="5"/>
      <c r="UN124" s="5"/>
      <c r="UO124" s="5"/>
      <c r="UP124" s="5"/>
      <c r="UQ124" s="5"/>
      <c r="UR124" s="5"/>
      <c r="US124" s="5"/>
      <c r="UT124" s="5"/>
      <c r="UU124" s="5"/>
      <c r="UV124" s="5"/>
      <c r="UW124" s="5"/>
      <c r="UX124" s="5"/>
      <c r="UY124" s="5"/>
      <c r="UZ124" s="5"/>
      <c r="VA124" s="5"/>
      <c r="VB124" s="5"/>
      <c r="VC124" s="5"/>
      <c r="VD124" s="5"/>
      <c r="VE124" s="5"/>
      <c r="VF124" s="5"/>
      <c r="VG124" s="5"/>
      <c r="VH124" s="5"/>
      <c r="VI124" s="5"/>
      <c r="VJ124" s="5"/>
      <c r="VK124" s="5"/>
      <c r="VL124" s="5"/>
      <c r="VM124" s="5"/>
      <c r="VN124" s="5"/>
      <c r="VO124" s="5"/>
      <c r="VP124" s="5"/>
      <c r="VQ124" s="5"/>
      <c r="VR124" s="5"/>
      <c r="VS124" s="5"/>
      <c r="VT124" s="5"/>
      <c r="VU124" s="5"/>
      <c r="VV124" s="5"/>
      <c r="VW124" s="5"/>
      <c r="VX124" s="5"/>
      <c r="VY124" s="5"/>
      <c r="VZ124" s="5"/>
      <c r="WA124" s="5"/>
      <c r="WB124" s="5"/>
      <c r="WC124" s="5"/>
      <c r="WD124" s="5"/>
      <c r="WE124" s="5"/>
      <c r="WF124" s="5"/>
      <c r="WG124" s="5"/>
      <c r="WH124" s="5"/>
      <c r="WI124" s="5"/>
      <c r="WJ124" s="5"/>
      <c r="WK124" s="5"/>
      <c r="WL124" s="5"/>
      <c r="WM124" s="5"/>
      <c r="WN124" s="5"/>
      <c r="WO124" s="5"/>
      <c r="WP124" s="5"/>
      <c r="WQ124" s="5"/>
      <c r="WR124" s="5"/>
      <c r="WS124" s="5"/>
      <c r="WT124" s="5"/>
      <c r="WU124" s="5"/>
      <c r="WV124" s="5"/>
      <c r="WW124" s="5"/>
      <c r="WX124" s="5"/>
      <c r="WY124" s="5"/>
      <c r="WZ124" s="5"/>
      <c r="XA124" s="5"/>
      <c r="XB124" s="5"/>
      <c r="XC124" s="5"/>
      <c r="XD124" s="5"/>
      <c r="XE124" s="5"/>
      <c r="XF124" s="5"/>
      <c r="XG124" s="5"/>
      <c r="XH124" s="5"/>
      <c r="XI124" s="5"/>
      <c r="XJ124" s="5"/>
      <c r="XK124" s="5"/>
      <c r="XL124" s="5"/>
      <c r="XM124" s="5"/>
      <c r="XN124" s="5"/>
      <c r="XO124" s="5"/>
      <c r="XP124" s="5"/>
      <c r="XQ124" s="5"/>
      <c r="XR124" s="5"/>
      <c r="XS124" s="5"/>
      <c r="XT124" s="5"/>
      <c r="XU124" s="5"/>
      <c r="XV124" s="5"/>
      <c r="XW124" s="5"/>
    </row>
    <row r="125" spans="39:647" x14ac:dyDescent="0.45">
      <c r="AM125" s="5"/>
      <c r="AN125" s="5"/>
      <c r="AO125" s="5"/>
      <c r="AP125" s="5"/>
      <c r="AQ125" s="5"/>
      <c r="AR125" s="5"/>
      <c r="AS125" s="5"/>
      <c r="AT125" s="5"/>
      <c r="AU125" s="5"/>
      <c r="AV125" s="5"/>
      <c r="AW125" s="5"/>
      <c r="AX125" s="5"/>
      <c r="AY125" s="5"/>
      <c r="AZ125" s="5"/>
      <c r="BA125" s="5"/>
      <c r="BB125" s="5"/>
      <c r="BC125" s="5"/>
      <c r="BD125" s="5"/>
      <c r="BE125" s="5"/>
      <c r="BF125" s="5"/>
      <c r="BG125" s="5"/>
      <c r="BH125" s="5"/>
      <c r="BI125" s="5"/>
      <c r="BJ125" s="5"/>
      <c r="BK125" s="5"/>
      <c r="BL125" s="5"/>
      <c r="BM125" s="5"/>
      <c r="BN125" s="5"/>
      <c r="BO125" s="5"/>
      <c r="BP125" s="5"/>
      <c r="BQ125" s="5"/>
      <c r="BR125" s="5"/>
      <c r="BS125" s="5"/>
      <c r="BT125" s="5"/>
      <c r="BU125" s="5"/>
      <c r="BV125" s="5"/>
      <c r="BW125" s="5"/>
      <c r="BX125" s="5"/>
      <c r="BY125" s="5"/>
      <c r="BZ125" s="5"/>
      <c r="CA125" s="5"/>
      <c r="CB125" s="5"/>
      <c r="CC125" s="5"/>
      <c r="CD125" s="5"/>
      <c r="CE125" s="5"/>
      <c r="CF125" s="5"/>
      <c r="CG125" s="5"/>
      <c r="CH125" s="5"/>
      <c r="CI125" s="5"/>
      <c r="CJ125" s="5"/>
      <c r="CK125" s="5"/>
      <c r="CL125" s="5"/>
      <c r="CM125" s="5"/>
      <c r="CN125" s="5"/>
      <c r="CO125" s="5"/>
      <c r="CP125" s="5"/>
      <c r="CQ125" s="5"/>
      <c r="CR125" s="5"/>
      <c r="CS125" s="5"/>
      <c r="CT125" s="5"/>
      <c r="CU125" s="5"/>
      <c r="CV125" s="5"/>
      <c r="CW125" s="5"/>
      <c r="CX125" s="5"/>
      <c r="CY125" s="5"/>
      <c r="CZ125" s="5"/>
      <c r="DA125" s="5"/>
      <c r="DB125" s="5"/>
      <c r="DC125" s="5"/>
      <c r="DD125" s="5"/>
      <c r="DE125" s="5"/>
      <c r="DF125" s="5"/>
      <c r="DG125" s="5"/>
      <c r="DH125" s="5"/>
      <c r="DI125" s="5"/>
      <c r="DJ125" s="5"/>
      <c r="DK125" s="5"/>
      <c r="DL125" s="5"/>
      <c r="DM125" s="5"/>
      <c r="DN125" s="5"/>
      <c r="DO125" s="5"/>
      <c r="DP125" s="5"/>
      <c r="DQ125" s="5"/>
      <c r="DR125" s="5"/>
      <c r="DS125" s="5"/>
      <c r="DT125" s="5"/>
      <c r="DU125" s="5"/>
      <c r="DV125" s="5"/>
      <c r="DW125" s="5"/>
      <c r="DX125" s="5"/>
      <c r="DY125" s="5"/>
      <c r="DZ125" s="5"/>
      <c r="EA125" s="5"/>
      <c r="EB125" s="5"/>
      <c r="EC125" s="5"/>
      <c r="ED125" s="5"/>
      <c r="EE125" s="5"/>
      <c r="EF125" s="5"/>
      <c r="EG125" s="5"/>
      <c r="EH125" s="5"/>
      <c r="EI125" s="5"/>
      <c r="EJ125" s="5"/>
      <c r="EK125" s="5"/>
      <c r="EL125" s="5"/>
      <c r="EM125" s="5"/>
      <c r="EN125" s="5"/>
      <c r="EO125" s="5"/>
      <c r="EP125" s="5"/>
      <c r="EQ125" s="5"/>
      <c r="ER125" s="5"/>
      <c r="ES125" s="5"/>
      <c r="ET125" s="5"/>
      <c r="EU125" s="5"/>
      <c r="EV125" s="5"/>
      <c r="EW125" s="5"/>
      <c r="EX125" s="5"/>
      <c r="EY125" s="5"/>
      <c r="EZ125" s="5"/>
      <c r="FA125" s="5"/>
      <c r="FB125" s="5"/>
      <c r="FC125" s="5"/>
      <c r="FD125" s="5"/>
      <c r="FE125" s="5"/>
      <c r="FF125" s="5"/>
      <c r="FG125" s="5"/>
      <c r="FH125" s="5"/>
      <c r="FI125" s="5"/>
      <c r="FJ125" s="5"/>
      <c r="FK125" s="5"/>
      <c r="FL125" s="5"/>
      <c r="FM125" s="5"/>
      <c r="FN125" s="5"/>
      <c r="FO125" s="5"/>
      <c r="FP125" s="5"/>
      <c r="FQ125" s="5"/>
      <c r="FR125" s="5"/>
      <c r="FS125" s="5"/>
      <c r="FT125" s="5"/>
      <c r="FU125" s="5"/>
      <c r="FV125" s="5"/>
      <c r="FW125" s="5"/>
      <c r="FX125" s="5"/>
      <c r="FY125" s="5"/>
      <c r="FZ125" s="5"/>
      <c r="GA125" s="5"/>
      <c r="GB125" s="5"/>
      <c r="GC125" s="5"/>
      <c r="GD125" s="5"/>
      <c r="GE125" s="5"/>
      <c r="GF125" s="5"/>
      <c r="GG125" s="5"/>
      <c r="GH125" s="5"/>
      <c r="GI125" s="5"/>
      <c r="GJ125" s="5"/>
      <c r="GK125" s="5"/>
      <c r="GL125" s="5"/>
      <c r="GM125" s="5"/>
      <c r="GN125" s="5"/>
      <c r="GO125" s="5"/>
      <c r="GP125" s="5"/>
      <c r="GQ125" s="5"/>
      <c r="GR125" s="5"/>
      <c r="GS125" s="5"/>
      <c r="GT125" s="5"/>
      <c r="GU125" s="5"/>
      <c r="GV125" s="5"/>
      <c r="GW125" s="5"/>
      <c r="GX125" s="5"/>
      <c r="GY125" s="5"/>
      <c r="GZ125" s="5"/>
      <c r="HA125" s="5"/>
      <c r="HB125" s="5"/>
      <c r="HC125" s="5"/>
      <c r="HD125" s="5"/>
      <c r="HE125" s="5"/>
      <c r="HF125" s="5"/>
      <c r="HG125" s="5"/>
      <c r="HH125" s="5"/>
      <c r="HI125" s="5"/>
      <c r="HJ125" s="5"/>
      <c r="HK125" s="5"/>
      <c r="HL125" s="5"/>
      <c r="HM125" s="5"/>
      <c r="HN125" s="5"/>
      <c r="HO125" s="5"/>
      <c r="HP125" s="5"/>
      <c r="HQ125" s="5"/>
      <c r="HR125" s="5"/>
      <c r="HS125" s="5"/>
      <c r="HT125" s="5"/>
      <c r="HU125" s="5"/>
      <c r="HV125" s="5"/>
      <c r="HW125" s="5"/>
      <c r="HX125" s="5"/>
      <c r="HY125" s="5"/>
      <c r="HZ125" s="5"/>
      <c r="IA125" s="5"/>
      <c r="IB125" s="5"/>
      <c r="IC125" s="5"/>
      <c r="ID125" s="5"/>
      <c r="IE125" s="5"/>
      <c r="IF125" s="5"/>
      <c r="IG125" s="5"/>
      <c r="IH125" s="5"/>
      <c r="II125" s="5"/>
      <c r="IJ125" s="5"/>
      <c r="IK125" s="5"/>
      <c r="IL125" s="5"/>
      <c r="IM125" s="5"/>
      <c r="IN125" s="5"/>
      <c r="IO125" s="5"/>
      <c r="IP125" s="5"/>
      <c r="IQ125" s="5"/>
      <c r="IR125" s="5"/>
      <c r="IS125" s="5"/>
      <c r="IT125" s="5"/>
      <c r="IU125" s="5"/>
      <c r="IV125" s="5"/>
      <c r="IW125" s="5"/>
      <c r="IX125" s="5"/>
      <c r="IY125" s="5"/>
      <c r="IZ125" s="5"/>
      <c r="JA125" s="5"/>
      <c r="JB125" s="5"/>
      <c r="JC125" s="5"/>
      <c r="JD125" s="5"/>
      <c r="JE125" s="5"/>
      <c r="JF125" s="5"/>
      <c r="JG125" s="5"/>
      <c r="JH125" s="5"/>
      <c r="JI125" s="5"/>
      <c r="JJ125" s="5"/>
      <c r="JK125" s="5"/>
      <c r="JL125" s="5"/>
      <c r="JM125" s="5"/>
      <c r="JN125" s="5"/>
      <c r="JO125" s="5"/>
      <c r="JP125" s="5"/>
      <c r="JQ125" s="5"/>
      <c r="JR125" s="5"/>
      <c r="JS125" s="5"/>
      <c r="JT125" s="5"/>
      <c r="JU125" s="5"/>
      <c r="JV125" s="5"/>
      <c r="JW125" s="5"/>
      <c r="JX125" s="5"/>
      <c r="JY125" s="5"/>
      <c r="JZ125" s="5"/>
      <c r="KA125" s="5"/>
      <c r="KB125" s="5"/>
      <c r="KC125" s="5"/>
      <c r="KD125" s="5"/>
      <c r="KE125" s="5"/>
      <c r="KF125" s="5"/>
      <c r="KG125" s="5"/>
      <c r="KH125" s="5"/>
      <c r="KI125" s="5"/>
      <c r="KJ125" s="5"/>
      <c r="KK125" s="5"/>
      <c r="KL125" s="5"/>
      <c r="KM125" s="5"/>
      <c r="KN125" s="5"/>
      <c r="KO125" s="5"/>
      <c r="KP125" s="5"/>
      <c r="KQ125" s="5"/>
      <c r="KR125" s="5"/>
      <c r="KS125" s="5"/>
      <c r="KT125" s="5"/>
      <c r="KU125" s="5"/>
      <c r="KV125" s="5"/>
      <c r="KW125" s="5"/>
      <c r="KX125" s="5"/>
      <c r="KY125" s="5"/>
      <c r="KZ125" s="5"/>
      <c r="LA125" s="5"/>
      <c r="LB125" s="5"/>
      <c r="LC125" s="5"/>
      <c r="LD125" s="5"/>
      <c r="LE125" s="5"/>
      <c r="LF125" s="5"/>
      <c r="LG125" s="5"/>
      <c r="LH125" s="5"/>
      <c r="LI125" s="5"/>
      <c r="LJ125" s="5"/>
      <c r="LK125" s="5"/>
      <c r="LL125" s="5"/>
      <c r="LM125" s="5"/>
      <c r="LN125" s="5"/>
      <c r="LO125" s="5"/>
      <c r="LP125" s="5"/>
      <c r="LQ125" s="5"/>
      <c r="LR125" s="5"/>
      <c r="LS125" s="5"/>
      <c r="LT125" s="5"/>
      <c r="LU125" s="5"/>
      <c r="LV125" s="5"/>
      <c r="LW125" s="5"/>
      <c r="LX125" s="5"/>
      <c r="LY125" s="5"/>
      <c r="LZ125" s="5"/>
      <c r="MA125" s="5"/>
      <c r="MB125" s="5"/>
      <c r="MC125" s="5"/>
      <c r="MD125" s="5"/>
      <c r="ME125" s="5"/>
      <c r="MF125" s="5"/>
      <c r="MG125" s="5"/>
      <c r="MH125" s="5"/>
      <c r="MI125" s="5"/>
      <c r="MJ125" s="5"/>
      <c r="MK125" s="5"/>
      <c r="ML125" s="5"/>
      <c r="MM125" s="5"/>
      <c r="MN125" s="5"/>
      <c r="MO125" s="5"/>
      <c r="MP125" s="5"/>
      <c r="MQ125" s="5"/>
      <c r="MR125" s="5"/>
      <c r="MS125" s="5"/>
      <c r="MT125" s="5"/>
      <c r="MU125" s="5"/>
      <c r="MV125" s="5"/>
      <c r="MW125" s="5"/>
      <c r="MX125" s="5"/>
      <c r="MY125" s="5"/>
      <c r="MZ125" s="5"/>
      <c r="NA125" s="5"/>
      <c r="NB125" s="5"/>
      <c r="NC125" s="5"/>
      <c r="ND125" s="5"/>
      <c r="NE125" s="5"/>
      <c r="NF125" s="5"/>
      <c r="NG125" s="5"/>
      <c r="NH125" s="5"/>
      <c r="NI125" s="5"/>
      <c r="NJ125" s="5"/>
      <c r="NK125" s="5"/>
      <c r="NL125" s="5"/>
      <c r="NM125" s="5"/>
      <c r="NN125" s="5"/>
      <c r="NO125" s="5"/>
      <c r="NP125" s="5"/>
      <c r="NQ125" s="5"/>
      <c r="NR125" s="5"/>
      <c r="NS125" s="5"/>
      <c r="NT125" s="5"/>
      <c r="NU125" s="5"/>
      <c r="NV125" s="5"/>
      <c r="NW125" s="5"/>
      <c r="NX125" s="5"/>
      <c r="NY125" s="5"/>
      <c r="NZ125" s="5"/>
      <c r="OA125" s="5"/>
      <c r="OB125" s="5"/>
      <c r="OC125" s="5"/>
      <c r="OD125" s="5"/>
      <c r="OE125" s="5"/>
      <c r="OF125" s="5"/>
      <c r="OG125" s="5"/>
      <c r="OH125" s="5"/>
      <c r="OI125" s="5"/>
      <c r="OJ125" s="5"/>
      <c r="OK125" s="5"/>
      <c r="OL125" s="5"/>
      <c r="OM125" s="5"/>
      <c r="ON125" s="5"/>
      <c r="OO125" s="5"/>
      <c r="OP125" s="5"/>
      <c r="OQ125" s="5"/>
      <c r="OR125" s="5"/>
      <c r="OS125" s="5"/>
      <c r="OT125" s="5"/>
      <c r="OU125" s="5"/>
      <c r="OV125" s="5"/>
      <c r="OW125" s="5"/>
      <c r="OX125" s="5"/>
      <c r="OY125" s="5"/>
      <c r="OZ125" s="5"/>
      <c r="PA125" s="5"/>
      <c r="PB125" s="5"/>
      <c r="PC125" s="5"/>
      <c r="PD125" s="5"/>
      <c r="PE125" s="5"/>
      <c r="PF125" s="5"/>
      <c r="PG125" s="5"/>
      <c r="PH125" s="5"/>
      <c r="PI125" s="5"/>
      <c r="PJ125" s="5"/>
      <c r="PK125" s="5"/>
      <c r="PL125" s="5"/>
      <c r="PM125" s="5"/>
      <c r="PN125" s="5"/>
      <c r="PO125" s="5"/>
      <c r="PP125" s="5"/>
      <c r="PQ125" s="5"/>
      <c r="PR125" s="5"/>
      <c r="PS125" s="5"/>
      <c r="PT125" s="5"/>
      <c r="PU125" s="5"/>
      <c r="PV125" s="5"/>
      <c r="PW125" s="5"/>
      <c r="PX125" s="5"/>
      <c r="PY125" s="5"/>
      <c r="PZ125" s="5"/>
      <c r="QA125" s="5"/>
      <c r="QB125" s="5"/>
      <c r="QC125" s="5"/>
      <c r="QD125" s="5"/>
      <c r="QE125" s="5"/>
      <c r="QF125" s="5"/>
      <c r="QG125" s="5"/>
      <c r="QH125" s="5"/>
      <c r="QI125" s="5"/>
      <c r="QJ125" s="5"/>
      <c r="QK125" s="5"/>
      <c r="QL125" s="5"/>
      <c r="QM125" s="5"/>
      <c r="QN125" s="5"/>
      <c r="QO125" s="5"/>
      <c r="QP125" s="5"/>
      <c r="QQ125" s="5"/>
      <c r="QR125" s="5"/>
      <c r="QS125" s="5"/>
      <c r="QT125" s="5"/>
      <c r="QU125" s="5"/>
      <c r="QV125" s="5"/>
      <c r="QW125" s="5"/>
      <c r="QX125" s="5"/>
      <c r="QY125" s="5"/>
      <c r="QZ125" s="5"/>
      <c r="RA125" s="5"/>
      <c r="RB125" s="5"/>
      <c r="RC125" s="5"/>
      <c r="RD125" s="5"/>
      <c r="RE125" s="5"/>
      <c r="RF125" s="5"/>
      <c r="RG125" s="5"/>
      <c r="RH125" s="5"/>
      <c r="RI125" s="5"/>
      <c r="RJ125" s="5"/>
      <c r="RK125" s="5"/>
      <c r="RL125" s="5"/>
      <c r="RM125" s="5"/>
      <c r="RN125" s="5"/>
      <c r="RO125" s="5"/>
      <c r="RP125" s="5"/>
      <c r="RQ125" s="5"/>
      <c r="RR125" s="5"/>
      <c r="RS125" s="5"/>
      <c r="RT125" s="5"/>
      <c r="RU125" s="5"/>
      <c r="RV125" s="5"/>
      <c r="RW125" s="5"/>
      <c r="RX125" s="5"/>
      <c r="RY125" s="5"/>
      <c r="RZ125" s="5"/>
      <c r="SA125" s="5"/>
      <c r="SB125" s="5"/>
      <c r="SC125" s="5"/>
      <c r="SD125" s="5"/>
      <c r="SE125" s="5"/>
      <c r="SF125" s="5"/>
      <c r="SG125" s="5"/>
      <c r="SH125" s="5"/>
      <c r="SI125" s="5"/>
      <c r="SJ125" s="5"/>
      <c r="SK125" s="5"/>
      <c r="SL125" s="5"/>
      <c r="SM125" s="5"/>
      <c r="SN125" s="5"/>
      <c r="SO125" s="5"/>
      <c r="SP125" s="5"/>
      <c r="SQ125" s="5"/>
      <c r="SR125" s="5"/>
      <c r="SS125" s="5"/>
      <c r="ST125" s="5"/>
      <c r="SU125" s="5"/>
      <c r="SV125" s="5"/>
      <c r="SW125" s="5"/>
      <c r="SX125" s="5"/>
      <c r="SY125" s="5"/>
      <c r="SZ125" s="5"/>
      <c r="TA125" s="5"/>
      <c r="TB125" s="5"/>
      <c r="TC125" s="5"/>
      <c r="TD125" s="5"/>
      <c r="TE125" s="5"/>
      <c r="TF125" s="5"/>
      <c r="TG125" s="5"/>
      <c r="TH125" s="5"/>
      <c r="TI125" s="5"/>
      <c r="TJ125" s="5"/>
      <c r="TK125" s="5"/>
      <c r="TL125" s="5"/>
      <c r="TM125" s="5"/>
      <c r="TN125" s="5"/>
      <c r="TO125" s="5"/>
      <c r="TP125" s="5"/>
      <c r="TQ125" s="5"/>
      <c r="TR125" s="5"/>
      <c r="TS125" s="5"/>
      <c r="TT125" s="5"/>
      <c r="TU125" s="5"/>
      <c r="TV125" s="5"/>
      <c r="TW125" s="5"/>
      <c r="TX125" s="5"/>
      <c r="TY125" s="5"/>
      <c r="TZ125" s="5"/>
      <c r="UA125" s="5"/>
      <c r="UB125" s="5"/>
      <c r="UC125" s="5"/>
      <c r="UD125" s="5"/>
      <c r="UE125" s="5"/>
      <c r="UF125" s="5"/>
      <c r="UG125" s="5"/>
      <c r="UH125" s="5"/>
      <c r="UI125" s="5"/>
      <c r="UJ125" s="5"/>
      <c r="UK125" s="5"/>
      <c r="UL125" s="5"/>
      <c r="UM125" s="5"/>
      <c r="UN125" s="5"/>
      <c r="UO125" s="5"/>
      <c r="UP125" s="5"/>
      <c r="UQ125" s="5"/>
      <c r="UR125" s="5"/>
      <c r="US125" s="5"/>
      <c r="UT125" s="5"/>
      <c r="UU125" s="5"/>
      <c r="UV125" s="5"/>
      <c r="UW125" s="5"/>
      <c r="UX125" s="5"/>
      <c r="UY125" s="5"/>
      <c r="UZ125" s="5"/>
      <c r="VA125" s="5"/>
      <c r="VB125" s="5"/>
      <c r="VC125" s="5"/>
      <c r="VD125" s="5"/>
      <c r="VE125" s="5"/>
      <c r="VF125" s="5"/>
      <c r="VG125" s="5"/>
      <c r="VH125" s="5"/>
      <c r="VI125" s="5"/>
      <c r="VJ125" s="5"/>
      <c r="VK125" s="5"/>
      <c r="VL125" s="5"/>
      <c r="VM125" s="5"/>
      <c r="VN125" s="5"/>
      <c r="VO125" s="5"/>
      <c r="VP125" s="5"/>
      <c r="VQ125" s="5"/>
      <c r="VR125" s="5"/>
      <c r="VS125" s="5"/>
      <c r="VT125" s="5"/>
      <c r="VU125" s="5"/>
      <c r="VV125" s="5"/>
      <c r="VW125" s="5"/>
      <c r="VX125" s="5"/>
      <c r="VY125" s="5"/>
      <c r="VZ125" s="5"/>
      <c r="WA125" s="5"/>
      <c r="WB125" s="5"/>
      <c r="WC125" s="5"/>
      <c r="WD125" s="5"/>
      <c r="WE125" s="5"/>
      <c r="WF125" s="5"/>
      <c r="WG125" s="5"/>
      <c r="WH125" s="5"/>
      <c r="WI125" s="5"/>
      <c r="WJ125" s="5"/>
      <c r="WK125" s="5"/>
      <c r="WL125" s="5"/>
      <c r="WM125" s="5"/>
      <c r="WN125" s="5"/>
      <c r="WO125" s="5"/>
      <c r="WP125" s="5"/>
      <c r="WQ125" s="5"/>
      <c r="WR125" s="5"/>
      <c r="WS125" s="5"/>
      <c r="WT125" s="5"/>
      <c r="WU125" s="5"/>
      <c r="WV125" s="5"/>
      <c r="WW125" s="5"/>
      <c r="WX125" s="5"/>
      <c r="WY125" s="5"/>
      <c r="WZ125" s="5"/>
      <c r="XA125" s="5"/>
      <c r="XB125" s="5"/>
      <c r="XC125" s="5"/>
      <c r="XD125" s="5"/>
      <c r="XE125" s="5"/>
      <c r="XF125" s="5"/>
      <c r="XG125" s="5"/>
      <c r="XH125" s="5"/>
      <c r="XI125" s="5"/>
      <c r="XJ125" s="5"/>
      <c r="XK125" s="5"/>
      <c r="XL125" s="5"/>
      <c r="XM125" s="5"/>
      <c r="XN125" s="5"/>
      <c r="XO125" s="5"/>
      <c r="XP125" s="5"/>
      <c r="XQ125" s="5"/>
      <c r="XR125" s="5"/>
      <c r="XS125" s="5"/>
      <c r="XT125" s="5"/>
      <c r="XU125" s="5"/>
      <c r="XV125" s="5"/>
      <c r="XW125" s="5"/>
    </row>
    <row r="126" spans="39:647" x14ac:dyDescent="0.45">
      <c r="AM126" s="5"/>
      <c r="AN126" s="5"/>
      <c r="AO126" s="5"/>
      <c r="AP126" s="5"/>
      <c r="AQ126" s="5"/>
      <c r="AR126" s="5"/>
      <c r="AS126" s="5"/>
      <c r="AT126" s="5"/>
      <c r="AU126" s="5"/>
      <c r="AV126" s="5"/>
      <c r="AW126" s="5"/>
      <c r="AX126" s="5"/>
      <c r="AY126" s="5"/>
      <c r="AZ126" s="5"/>
      <c r="BA126" s="5"/>
      <c r="BB126" s="5"/>
      <c r="BC126" s="5"/>
      <c r="BD126" s="5"/>
      <c r="BE126" s="5"/>
      <c r="BF126" s="5"/>
      <c r="BG126" s="5"/>
      <c r="BH126" s="5"/>
      <c r="BI126" s="5"/>
      <c r="BJ126" s="5"/>
      <c r="BK126" s="5"/>
      <c r="BL126" s="5"/>
      <c r="BM126" s="5"/>
      <c r="BN126" s="5"/>
      <c r="BO126" s="5"/>
      <c r="BP126" s="5"/>
      <c r="BQ126" s="5"/>
      <c r="BR126" s="5"/>
      <c r="BS126" s="5"/>
      <c r="BT126" s="5"/>
      <c r="BU126" s="5"/>
      <c r="BV126" s="5"/>
      <c r="BW126" s="5"/>
      <c r="BX126" s="5"/>
      <c r="BY126" s="5"/>
      <c r="BZ126" s="5"/>
      <c r="CA126" s="5"/>
      <c r="CB126" s="5"/>
      <c r="CC126" s="5"/>
      <c r="CD126" s="5"/>
      <c r="CE126" s="5"/>
      <c r="CF126" s="5"/>
      <c r="CG126" s="5"/>
      <c r="CH126" s="5"/>
      <c r="CI126" s="5"/>
      <c r="CJ126" s="5"/>
      <c r="CK126" s="5"/>
      <c r="CL126" s="5"/>
      <c r="CM126" s="5"/>
      <c r="CN126" s="5"/>
      <c r="CO126" s="5"/>
      <c r="CP126" s="5"/>
      <c r="CQ126" s="5"/>
      <c r="CR126" s="5"/>
      <c r="CS126" s="5"/>
      <c r="CT126" s="5"/>
      <c r="CU126" s="5"/>
      <c r="CV126" s="5"/>
      <c r="CW126" s="5"/>
      <c r="CX126" s="5"/>
      <c r="CY126" s="5"/>
      <c r="CZ126" s="5"/>
      <c r="DA126" s="5"/>
      <c r="DB126" s="5"/>
      <c r="DC126" s="5"/>
      <c r="DD126" s="5"/>
      <c r="DE126" s="5"/>
      <c r="DF126" s="5"/>
      <c r="DG126" s="5"/>
      <c r="DH126" s="5"/>
      <c r="DI126" s="5"/>
      <c r="DJ126" s="5"/>
      <c r="DK126" s="5"/>
      <c r="DL126" s="5"/>
      <c r="DM126" s="5"/>
      <c r="DN126" s="5"/>
      <c r="DO126" s="5"/>
      <c r="DP126" s="5"/>
      <c r="DQ126" s="5"/>
      <c r="DR126" s="5"/>
      <c r="DS126" s="5"/>
      <c r="DT126" s="5"/>
      <c r="DU126" s="5"/>
      <c r="DV126" s="5"/>
      <c r="DW126" s="5"/>
      <c r="DX126" s="5"/>
      <c r="DY126" s="5"/>
      <c r="DZ126" s="5"/>
      <c r="EA126" s="5"/>
      <c r="EB126" s="5"/>
      <c r="EC126" s="5"/>
      <c r="ED126" s="5"/>
      <c r="EE126" s="5"/>
      <c r="EF126" s="5"/>
      <c r="EG126" s="5"/>
      <c r="EH126" s="5"/>
      <c r="EI126" s="5"/>
      <c r="EJ126" s="5"/>
      <c r="EK126" s="5"/>
      <c r="EL126" s="5"/>
      <c r="EM126" s="5"/>
      <c r="EN126" s="5"/>
      <c r="EO126" s="5"/>
      <c r="EP126" s="5"/>
      <c r="EQ126" s="5"/>
      <c r="ER126" s="5"/>
      <c r="ES126" s="5"/>
      <c r="ET126" s="5"/>
      <c r="EU126" s="5"/>
      <c r="EV126" s="5"/>
      <c r="EW126" s="5"/>
      <c r="EX126" s="5"/>
      <c r="EY126" s="5"/>
      <c r="EZ126" s="5"/>
      <c r="FA126" s="5"/>
      <c r="FB126" s="5"/>
      <c r="FC126" s="5"/>
      <c r="FD126" s="5"/>
      <c r="FE126" s="5"/>
      <c r="FF126" s="5"/>
      <c r="FG126" s="5"/>
      <c r="FH126" s="5"/>
      <c r="FI126" s="5"/>
      <c r="FJ126" s="5"/>
      <c r="FK126" s="5"/>
      <c r="FL126" s="5"/>
      <c r="FM126" s="5"/>
      <c r="FN126" s="5"/>
      <c r="FO126" s="5"/>
      <c r="FP126" s="5"/>
      <c r="FQ126" s="5"/>
      <c r="FR126" s="5"/>
      <c r="FS126" s="5"/>
      <c r="FT126" s="5"/>
      <c r="FU126" s="5"/>
      <c r="FV126" s="5"/>
      <c r="FW126" s="5"/>
      <c r="FX126" s="5"/>
      <c r="FY126" s="5"/>
      <c r="FZ126" s="5"/>
      <c r="GA126" s="5"/>
      <c r="GB126" s="5"/>
      <c r="GC126" s="5"/>
      <c r="GD126" s="5"/>
      <c r="GE126" s="5"/>
      <c r="GF126" s="5"/>
      <c r="GG126" s="5"/>
      <c r="GH126" s="5"/>
      <c r="GI126" s="5"/>
      <c r="GJ126" s="5"/>
      <c r="GK126" s="5"/>
      <c r="GL126" s="5"/>
      <c r="GM126" s="5"/>
      <c r="GN126" s="5"/>
      <c r="GO126" s="5"/>
      <c r="GP126" s="5"/>
      <c r="GQ126" s="5"/>
      <c r="GR126" s="5"/>
      <c r="GS126" s="5"/>
      <c r="GT126" s="5"/>
      <c r="GU126" s="5"/>
      <c r="GV126" s="5"/>
      <c r="GW126" s="5"/>
      <c r="GX126" s="5"/>
      <c r="GY126" s="5"/>
      <c r="GZ126" s="5"/>
      <c r="HA126" s="5"/>
      <c r="HB126" s="5"/>
      <c r="HC126" s="5"/>
      <c r="HD126" s="5"/>
      <c r="HE126" s="5"/>
      <c r="HF126" s="5"/>
      <c r="HG126" s="5"/>
      <c r="HH126" s="5"/>
      <c r="HI126" s="5"/>
      <c r="HJ126" s="5"/>
      <c r="HK126" s="5"/>
      <c r="HL126" s="5"/>
      <c r="HM126" s="5"/>
      <c r="HN126" s="5"/>
      <c r="HO126" s="5"/>
      <c r="HP126" s="5"/>
      <c r="HQ126" s="5"/>
      <c r="HR126" s="5"/>
      <c r="HS126" s="5"/>
      <c r="HT126" s="5"/>
      <c r="HU126" s="5"/>
      <c r="HV126" s="5"/>
      <c r="HW126" s="5"/>
      <c r="HX126" s="5"/>
      <c r="HY126" s="5"/>
      <c r="HZ126" s="5"/>
      <c r="IA126" s="5"/>
      <c r="IB126" s="5"/>
      <c r="IC126" s="5"/>
      <c r="ID126" s="5"/>
      <c r="IE126" s="5"/>
      <c r="IF126" s="5"/>
      <c r="IG126" s="5"/>
      <c r="IH126" s="5"/>
      <c r="II126" s="5"/>
      <c r="IJ126" s="5"/>
      <c r="IK126" s="5"/>
      <c r="IL126" s="5"/>
      <c r="IM126" s="5"/>
      <c r="IN126" s="5"/>
      <c r="IO126" s="5"/>
      <c r="IP126" s="5"/>
      <c r="IQ126" s="5"/>
      <c r="IR126" s="5"/>
      <c r="IS126" s="5"/>
      <c r="IT126" s="5"/>
      <c r="IU126" s="5"/>
      <c r="IV126" s="5"/>
      <c r="IW126" s="5"/>
      <c r="IX126" s="5"/>
      <c r="IY126" s="5"/>
      <c r="IZ126" s="5"/>
      <c r="JA126" s="5"/>
      <c r="JB126" s="5"/>
      <c r="JC126" s="5"/>
      <c r="JD126" s="5"/>
      <c r="JE126" s="5"/>
      <c r="JF126" s="5"/>
      <c r="JG126" s="5"/>
      <c r="JH126" s="5"/>
      <c r="JI126" s="5"/>
      <c r="JJ126" s="5"/>
      <c r="JK126" s="5"/>
      <c r="JL126" s="5"/>
      <c r="JM126" s="5"/>
      <c r="JN126" s="5"/>
      <c r="JO126" s="5"/>
      <c r="JP126" s="5"/>
      <c r="JQ126" s="5"/>
      <c r="JR126" s="5"/>
      <c r="JS126" s="5"/>
      <c r="JT126" s="5"/>
      <c r="JU126" s="5"/>
      <c r="JV126" s="5"/>
      <c r="JW126" s="5"/>
      <c r="JX126" s="5"/>
      <c r="JY126" s="5"/>
      <c r="JZ126" s="5"/>
      <c r="KA126" s="5"/>
      <c r="KB126" s="5"/>
      <c r="KC126" s="5"/>
      <c r="KD126" s="5"/>
      <c r="KE126" s="5"/>
      <c r="KF126" s="5"/>
      <c r="KG126" s="5"/>
      <c r="KH126" s="5"/>
      <c r="KI126" s="5"/>
      <c r="KJ126" s="5"/>
      <c r="KK126" s="5"/>
      <c r="KL126" s="5"/>
      <c r="KM126" s="5"/>
      <c r="KN126" s="5"/>
      <c r="KO126" s="5"/>
      <c r="KP126" s="5"/>
      <c r="KQ126" s="5"/>
      <c r="KR126" s="5"/>
      <c r="KS126" s="5"/>
      <c r="KT126" s="5"/>
      <c r="KU126" s="5"/>
      <c r="KV126" s="5"/>
      <c r="KW126" s="5"/>
      <c r="KX126" s="5"/>
      <c r="KY126" s="5"/>
      <c r="KZ126" s="5"/>
      <c r="LA126" s="5"/>
      <c r="LB126" s="5"/>
      <c r="LC126" s="5"/>
      <c r="LD126" s="5"/>
      <c r="LE126" s="5"/>
      <c r="LF126" s="5"/>
      <c r="LG126" s="5"/>
      <c r="LH126" s="5"/>
      <c r="LI126" s="5"/>
      <c r="LJ126" s="5"/>
      <c r="LK126" s="5"/>
      <c r="LL126" s="5"/>
      <c r="LM126" s="5"/>
      <c r="LN126" s="5"/>
      <c r="LO126" s="5"/>
      <c r="LP126" s="5"/>
      <c r="LQ126" s="5"/>
      <c r="LR126" s="5"/>
      <c r="LS126" s="5"/>
      <c r="LT126" s="5"/>
      <c r="LU126" s="5"/>
      <c r="LV126" s="5"/>
      <c r="LW126" s="5"/>
      <c r="LX126" s="5"/>
      <c r="LY126" s="5"/>
      <c r="LZ126" s="5"/>
      <c r="MA126" s="5"/>
      <c r="MB126" s="5"/>
      <c r="MC126" s="5"/>
      <c r="MD126" s="5"/>
      <c r="ME126" s="5"/>
      <c r="MF126" s="5"/>
      <c r="MG126" s="5"/>
      <c r="MH126" s="5"/>
      <c r="MI126" s="5"/>
      <c r="MJ126" s="5"/>
      <c r="MK126" s="5"/>
      <c r="ML126" s="5"/>
      <c r="MM126" s="5"/>
      <c r="MN126" s="5"/>
      <c r="MO126" s="5"/>
      <c r="MP126" s="5"/>
      <c r="MQ126" s="5"/>
      <c r="MR126" s="5"/>
      <c r="MS126" s="5"/>
      <c r="MT126" s="5"/>
      <c r="MU126" s="5"/>
      <c r="MV126" s="5"/>
      <c r="MW126" s="5"/>
      <c r="MX126" s="5"/>
      <c r="MY126" s="5"/>
      <c r="MZ126" s="5"/>
      <c r="NA126" s="5"/>
      <c r="NB126" s="5"/>
      <c r="NC126" s="5"/>
      <c r="ND126" s="5"/>
      <c r="NE126" s="5"/>
      <c r="NF126" s="5"/>
      <c r="NG126" s="5"/>
      <c r="NH126" s="5"/>
      <c r="NI126" s="5"/>
      <c r="NJ126" s="5"/>
      <c r="NK126" s="5"/>
      <c r="NL126" s="5"/>
      <c r="NM126" s="5"/>
      <c r="NN126" s="5"/>
      <c r="NO126" s="5"/>
      <c r="NP126" s="5"/>
      <c r="NQ126" s="5"/>
      <c r="NR126" s="5"/>
      <c r="NS126" s="5"/>
      <c r="NT126" s="5"/>
      <c r="NU126" s="5"/>
      <c r="NV126" s="5"/>
      <c r="NW126" s="5"/>
      <c r="NX126" s="5"/>
      <c r="NY126" s="5"/>
      <c r="NZ126" s="5"/>
      <c r="OA126" s="5"/>
      <c r="OB126" s="5"/>
      <c r="OC126" s="5"/>
      <c r="OD126" s="5"/>
      <c r="OE126" s="5"/>
      <c r="OF126" s="5"/>
      <c r="OG126" s="5"/>
      <c r="OH126" s="5"/>
      <c r="OI126" s="5"/>
      <c r="OJ126" s="5"/>
      <c r="OK126" s="5"/>
      <c r="OL126" s="5"/>
      <c r="OM126" s="5"/>
      <c r="ON126" s="5"/>
      <c r="OO126" s="5"/>
      <c r="OP126" s="5"/>
      <c r="OQ126" s="5"/>
      <c r="OR126" s="5"/>
      <c r="OS126" s="5"/>
      <c r="OT126" s="5"/>
      <c r="OU126" s="5"/>
      <c r="OV126" s="5"/>
      <c r="OW126" s="5"/>
      <c r="OX126" s="5"/>
      <c r="OY126" s="5"/>
      <c r="OZ126" s="5"/>
      <c r="PA126" s="5"/>
      <c r="PB126" s="5"/>
      <c r="PC126" s="5"/>
      <c r="PD126" s="5"/>
      <c r="PE126" s="5"/>
      <c r="PF126" s="5"/>
      <c r="PG126" s="5"/>
      <c r="PH126" s="5"/>
      <c r="PI126" s="5"/>
      <c r="PJ126" s="5"/>
      <c r="PK126" s="5"/>
      <c r="PL126" s="5"/>
      <c r="PM126" s="5"/>
      <c r="PN126" s="5"/>
      <c r="PO126" s="5"/>
      <c r="PP126" s="5"/>
      <c r="PQ126" s="5"/>
      <c r="PR126" s="5"/>
      <c r="PS126" s="5"/>
      <c r="PT126" s="5"/>
      <c r="PU126" s="5"/>
      <c r="PV126" s="5"/>
      <c r="PW126" s="5"/>
      <c r="PX126" s="5"/>
      <c r="PY126" s="5"/>
      <c r="PZ126" s="5"/>
      <c r="QA126" s="5"/>
      <c r="QB126" s="5"/>
      <c r="QC126" s="5"/>
      <c r="QD126" s="5"/>
      <c r="QE126" s="5"/>
      <c r="QF126" s="5"/>
      <c r="QG126" s="5"/>
      <c r="QH126" s="5"/>
      <c r="QI126" s="5"/>
      <c r="QJ126" s="5"/>
      <c r="QK126" s="5"/>
      <c r="QL126" s="5"/>
      <c r="QM126" s="5"/>
      <c r="QN126" s="5"/>
      <c r="QO126" s="5"/>
      <c r="QP126" s="5"/>
      <c r="QQ126" s="5"/>
      <c r="QR126" s="5"/>
      <c r="QS126" s="5"/>
      <c r="QT126" s="5"/>
      <c r="QU126" s="5"/>
      <c r="QV126" s="5"/>
      <c r="QW126" s="5"/>
      <c r="QX126" s="5"/>
      <c r="QY126" s="5"/>
      <c r="QZ126" s="5"/>
      <c r="RA126" s="5"/>
      <c r="RB126" s="5"/>
      <c r="RC126" s="5"/>
      <c r="RD126" s="5"/>
      <c r="RE126" s="5"/>
      <c r="RF126" s="5"/>
      <c r="RG126" s="5"/>
      <c r="RH126" s="5"/>
      <c r="RI126" s="5"/>
      <c r="RJ126" s="5"/>
      <c r="RK126" s="5"/>
      <c r="RL126" s="5"/>
      <c r="RM126" s="5"/>
      <c r="RN126" s="5"/>
      <c r="RO126" s="5"/>
      <c r="RP126" s="5"/>
      <c r="RQ126" s="5"/>
      <c r="RR126" s="5"/>
      <c r="RS126" s="5"/>
      <c r="RT126" s="5"/>
      <c r="RU126" s="5"/>
      <c r="RV126" s="5"/>
      <c r="RW126" s="5"/>
      <c r="RX126" s="5"/>
      <c r="RY126" s="5"/>
      <c r="RZ126" s="5"/>
      <c r="SA126" s="5"/>
      <c r="SB126" s="5"/>
      <c r="SC126" s="5"/>
      <c r="SD126" s="5"/>
      <c r="SE126" s="5"/>
      <c r="SF126" s="5"/>
      <c r="SG126" s="5"/>
      <c r="SH126" s="5"/>
      <c r="SI126" s="5"/>
      <c r="SJ126" s="5"/>
      <c r="SK126" s="5"/>
      <c r="SL126" s="5"/>
      <c r="SM126" s="5"/>
      <c r="SN126" s="5"/>
      <c r="SO126" s="5"/>
      <c r="SP126" s="5"/>
      <c r="SQ126" s="5"/>
      <c r="SR126" s="5"/>
      <c r="SS126" s="5"/>
      <c r="ST126" s="5"/>
      <c r="SU126" s="5"/>
      <c r="SV126" s="5"/>
      <c r="SW126" s="5"/>
      <c r="SX126" s="5"/>
      <c r="SY126" s="5"/>
      <c r="SZ126" s="5"/>
      <c r="TA126" s="5"/>
      <c r="TB126" s="5"/>
      <c r="TC126" s="5"/>
      <c r="TD126" s="5"/>
      <c r="TE126" s="5"/>
      <c r="TF126" s="5"/>
      <c r="TG126" s="5"/>
      <c r="TH126" s="5"/>
      <c r="TI126" s="5"/>
      <c r="TJ126" s="5"/>
      <c r="TK126" s="5"/>
      <c r="TL126" s="5"/>
      <c r="TM126" s="5"/>
      <c r="TN126" s="5"/>
      <c r="TO126" s="5"/>
      <c r="TP126" s="5"/>
      <c r="TQ126" s="5"/>
      <c r="TR126" s="5"/>
      <c r="TS126" s="5"/>
      <c r="TT126" s="5"/>
      <c r="TU126" s="5"/>
      <c r="TV126" s="5"/>
      <c r="TW126" s="5"/>
      <c r="TX126" s="5"/>
      <c r="TY126" s="5"/>
      <c r="TZ126" s="5"/>
      <c r="UA126" s="5"/>
      <c r="UB126" s="5"/>
      <c r="UC126" s="5"/>
      <c r="UD126" s="5"/>
      <c r="UE126" s="5"/>
      <c r="UF126" s="5"/>
      <c r="UG126" s="5"/>
      <c r="UH126" s="5"/>
      <c r="UI126" s="5"/>
      <c r="UJ126" s="5"/>
      <c r="UK126" s="5"/>
      <c r="UL126" s="5"/>
      <c r="UM126" s="5"/>
      <c r="UN126" s="5"/>
      <c r="UO126" s="5"/>
      <c r="UP126" s="5"/>
      <c r="UQ126" s="5"/>
      <c r="UR126" s="5"/>
      <c r="US126" s="5"/>
      <c r="UT126" s="5"/>
      <c r="UU126" s="5"/>
      <c r="UV126" s="5"/>
      <c r="UW126" s="5"/>
      <c r="UX126" s="5"/>
      <c r="UY126" s="5"/>
      <c r="UZ126" s="5"/>
      <c r="VA126" s="5"/>
      <c r="VB126" s="5"/>
      <c r="VC126" s="5"/>
      <c r="VD126" s="5"/>
      <c r="VE126" s="5"/>
      <c r="VF126" s="5"/>
      <c r="VG126" s="5"/>
      <c r="VH126" s="5"/>
      <c r="VI126" s="5"/>
      <c r="VJ126" s="5"/>
      <c r="VK126" s="5"/>
      <c r="VL126" s="5"/>
      <c r="VM126" s="5"/>
      <c r="VN126" s="5"/>
      <c r="VO126" s="5"/>
      <c r="VP126" s="5"/>
      <c r="VQ126" s="5"/>
      <c r="VR126" s="5"/>
      <c r="VS126" s="5"/>
      <c r="VT126" s="5"/>
      <c r="VU126" s="5"/>
      <c r="VV126" s="5"/>
      <c r="VW126" s="5"/>
      <c r="VX126" s="5"/>
      <c r="VY126" s="5"/>
      <c r="VZ126" s="5"/>
      <c r="WA126" s="5"/>
      <c r="WB126" s="5"/>
      <c r="WC126" s="5"/>
      <c r="WD126" s="5"/>
      <c r="WE126" s="5"/>
      <c r="WF126" s="5"/>
      <c r="WG126" s="5"/>
      <c r="WH126" s="5"/>
      <c r="WI126" s="5"/>
      <c r="WJ126" s="5"/>
      <c r="WK126" s="5"/>
      <c r="WL126" s="5"/>
      <c r="WM126" s="5"/>
      <c r="WN126" s="5"/>
      <c r="WO126" s="5"/>
      <c r="WP126" s="5"/>
      <c r="WQ126" s="5"/>
      <c r="WR126" s="5"/>
      <c r="WS126" s="5"/>
      <c r="WT126" s="5"/>
      <c r="WU126" s="5"/>
      <c r="WV126" s="5"/>
      <c r="WW126" s="5"/>
      <c r="WX126" s="5"/>
      <c r="WY126" s="5"/>
      <c r="WZ126" s="5"/>
      <c r="XA126" s="5"/>
      <c r="XB126" s="5"/>
      <c r="XC126" s="5"/>
      <c r="XD126" s="5"/>
      <c r="XE126" s="5"/>
      <c r="XF126" s="5"/>
      <c r="XG126" s="5"/>
      <c r="XH126" s="5"/>
      <c r="XI126" s="5"/>
      <c r="XJ126" s="5"/>
      <c r="XK126" s="5"/>
      <c r="XL126" s="5"/>
      <c r="XM126" s="5"/>
      <c r="XN126" s="5"/>
      <c r="XO126" s="5"/>
      <c r="XP126" s="5"/>
      <c r="XQ126" s="5"/>
      <c r="XR126" s="5"/>
      <c r="XS126" s="5"/>
      <c r="XT126" s="5"/>
      <c r="XU126" s="5"/>
      <c r="XV126" s="5"/>
      <c r="XW126" s="5"/>
    </row>
    <row r="127" spans="39:647" x14ac:dyDescent="0.45">
      <c r="AM127" s="5"/>
      <c r="AN127" s="5"/>
      <c r="AO127" s="5"/>
      <c r="AP127" s="5"/>
      <c r="AQ127" s="5"/>
      <c r="AR127" s="5"/>
      <c r="AS127" s="5"/>
      <c r="AT127" s="5"/>
      <c r="AU127" s="5"/>
      <c r="AV127" s="5"/>
      <c r="AW127" s="5"/>
      <c r="AX127" s="5"/>
      <c r="AY127" s="5"/>
      <c r="AZ127" s="5"/>
      <c r="BA127" s="5"/>
      <c r="BB127" s="5"/>
      <c r="BC127" s="5"/>
      <c r="BD127" s="5"/>
      <c r="BE127" s="5"/>
      <c r="BF127" s="5"/>
      <c r="BG127" s="5"/>
      <c r="BH127" s="5"/>
      <c r="BI127" s="5"/>
      <c r="BJ127" s="5"/>
      <c r="BK127" s="5"/>
      <c r="BL127" s="5"/>
      <c r="BM127" s="5"/>
      <c r="BN127" s="5"/>
      <c r="BO127" s="5"/>
      <c r="BP127" s="5"/>
      <c r="BQ127" s="5"/>
      <c r="BR127" s="5"/>
      <c r="BS127" s="5"/>
      <c r="BT127" s="5"/>
      <c r="BU127" s="5"/>
      <c r="BV127" s="5"/>
      <c r="BW127" s="5"/>
      <c r="BX127" s="5"/>
      <c r="BY127" s="5"/>
      <c r="BZ127" s="5"/>
      <c r="CA127" s="5"/>
      <c r="CB127" s="5"/>
      <c r="CC127" s="5"/>
      <c r="CD127" s="5"/>
      <c r="CE127" s="5"/>
      <c r="CF127" s="5"/>
      <c r="CG127" s="5"/>
      <c r="CH127" s="5"/>
      <c r="CI127" s="5"/>
      <c r="CJ127" s="5"/>
      <c r="CK127" s="5"/>
      <c r="CL127" s="5"/>
      <c r="CM127" s="5"/>
      <c r="CN127" s="5"/>
      <c r="CO127" s="5"/>
      <c r="CP127" s="5"/>
      <c r="CQ127" s="5"/>
      <c r="CR127" s="5"/>
      <c r="CS127" s="5"/>
      <c r="CT127" s="5"/>
      <c r="CU127" s="5"/>
      <c r="CV127" s="5"/>
      <c r="CW127" s="5"/>
      <c r="CX127" s="5"/>
      <c r="CY127" s="5"/>
      <c r="CZ127" s="5"/>
      <c r="DA127" s="5"/>
      <c r="DB127" s="5"/>
      <c r="DC127" s="5"/>
      <c r="DD127" s="5"/>
      <c r="DE127" s="5"/>
      <c r="DF127" s="5"/>
      <c r="DG127" s="5"/>
      <c r="DH127" s="5"/>
      <c r="DI127" s="5"/>
      <c r="DJ127" s="5"/>
      <c r="DK127" s="5"/>
      <c r="DL127" s="5"/>
      <c r="DM127" s="5"/>
      <c r="DN127" s="5"/>
      <c r="DO127" s="5"/>
      <c r="DP127" s="5"/>
      <c r="DQ127" s="5"/>
      <c r="DR127" s="5"/>
      <c r="DS127" s="5"/>
      <c r="DT127" s="5"/>
      <c r="DU127" s="5"/>
      <c r="DV127" s="5"/>
      <c r="DW127" s="5"/>
      <c r="DX127" s="5"/>
      <c r="DY127" s="5"/>
      <c r="DZ127" s="5"/>
      <c r="EA127" s="5"/>
      <c r="EB127" s="5"/>
      <c r="EC127" s="5"/>
      <c r="ED127" s="5"/>
      <c r="EE127" s="5"/>
      <c r="EF127" s="5"/>
      <c r="EG127" s="5"/>
      <c r="EH127" s="5"/>
      <c r="EI127" s="5"/>
      <c r="EJ127" s="5"/>
      <c r="EK127" s="5"/>
      <c r="EL127" s="5"/>
      <c r="EM127" s="5"/>
      <c r="EN127" s="5"/>
      <c r="EO127" s="5"/>
      <c r="EP127" s="5"/>
      <c r="EQ127" s="5"/>
      <c r="ER127" s="5"/>
      <c r="ES127" s="5"/>
      <c r="ET127" s="5"/>
      <c r="EU127" s="5"/>
      <c r="EV127" s="5"/>
      <c r="EW127" s="5"/>
      <c r="EX127" s="5"/>
      <c r="EY127" s="5"/>
      <c r="EZ127" s="5"/>
      <c r="FA127" s="5"/>
      <c r="FB127" s="5"/>
      <c r="FC127" s="5"/>
      <c r="FD127" s="5"/>
      <c r="FE127" s="5"/>
      <c r="FF127" s="5"/>
      <c r="FG127" s="5"/>
      <c r="FH127" s="5"/>
      <c r="FI127" s="5"/>
      <c r="FJ127" s="5"/>
      <c r="FK127" s="5"/>
      <c r="FL127" s="5"/>
      <c r="FM127" s="5"/>
      <c r="FN127" s="5"/>
      <c r="FO127" s="5"/>
      <c r="FP127" s="5"/>
      <c r="FQ127" s="5"/>
      <c r="FR127" s="5"/>
      <c r="FS127" s="5"/>
      <c r="FT127" s="5"/>
      <c r="FU127" s="5"/>
      <c r="FV127" s="5"/>
      <c r="FW127" s="5"/>
      <c r="FX127" s="5"/>
      <c r="FY127" s="5"/>
      <c r="FZ127" s="5"/>
      <c r="GA127" s="5"/>
      <c r="GB127" s="5"/>
      <c r="GC127" s="5"/>
      <c r="GD127" s="5"/>
      <c r="GE127" s="5"/>
      <c r="GF127" s="5"/>
      <c r="GG127" s="5"/>
      <c r="GH127" s="5"/>
      <c r="GI127" s="5"/>
      <c r="GJ127" s="5"/>
      <c r="GK127" s="5"/>
      <c r="GL127" s="5"/>
      <c r="GM127" s="5"/>
      <c r="GN127" s="5"/>
      <c r="GO127" s="5"/>
      <c r="GP127" s="5"/>
      <c r="GQ127" s="5"/>
      <c r="GR127" s="5"/>
      <c r="GS127" s="5"/>
      <c r="GT127" s="5"/>
      <c r="GU127" s="5"/>
      <c r="GV127" s="5"/>
      <c r="GW127" s="5"/>
      <c r="GX127" s="5"/>
      <c r="GY127" s="5"/>
      <c r="GZ127" s="5"/>
      <c r="HA127" s="5"/>
      <c r="HB127" s="5"/>
      <c r="HC127" s="5"/>
      <c r="HD127" s="5"/>
      <c r="HE127" s="5"/>
      <c r="HF127" s="5"/>
      <c r="HG127" s="5"/>
      <c r="HH127" s="5"/>
      <c r="HI127" s="5"/>
      <c r="HJ127" s="5"/>
      <c r="HK127" s="5"/>
      <c r="HL127" s="5"/>
      <c r="HM127" s="5"/>
      <c r="HN127" s="5"/>
      <c r="HO127" s="5"/>
      <c r="HP127" s="5"/>
      <c r="HQ127" s="5"/>
      <c r="HR127" s="5"/>
      <c r="HS127" s="5"/>
      <c r="HT127" s="5"/>
      <c r="HU127" s="5"/>
      <c r="HV127" s="5"/>
      <c r="HW127" s="5"/>
      <c r="HX127" s="5"/>
      <c r="HY127" s="5"/>
      <c r="HZ127" s="5"/>
      <c r="IA127" s="5"/>
      <c r="IB127" s="5"/>
      <c r="IC127" s="5"/>
      <c r="ID127" s="5"/>
      <c r="IE127" s="5"/>
      <c r="IF127" s="5"/>
      <c r="IG127" s="5"/>
      <c r="IH127" s="5"/>
      <c r="II127" s="5"/>
      <c r="IJ127" s="5"/>
      <c r="IK127" s="5"/>
      <c r="IL127" s="5"/>
      <c r="IM127" s="5"/>
      <c r="IN127" s="5"/>
      <c r="IO127" s="5"/>
      <c r="IP127" s="5"/>
      <c r="IQ127" s="5"/>
      <c r="IR127" s="5"/>
      <c r="IS127" s="5"/>
      <c r="IT127" s="5"/>
      <c r="IU127" s="5"/>
      <c r="IV127" s="5"/>
      <c r="IW127" s="5"/>
      <c r="IX127" s="5"/>
      <c r="IY127" s="5"/>
      <c r="IZ127" s="5"/>
      <c r="JA127" s="5"/>
      <c r="JB127" s="5"/>
      <c r="JC127" s="5"/>
      <c r="JD127" s="5"/>
      <c r="JE127" s="5"/>
      <c r="JF127" s="5"/>
      <c r="JG127" s="5"/>
      <c r="JH127" s="5"/>
      <c r="JI127" s="5"/>
      <c r="JJ127" s="5"/>
      <c r="JK127" s="5"/>
      <c r="JL127" s="5"/>
      <c r="JM127" s="5"/>
      <c r="JN127" s="5"/>
      <c r="JO127" s="5"/>
      <c r="JP127" s="5"/>
      <c r="JQ127" s="5"/>
      <c r="JR127" s="5"/>
      <c r="JS127" s="5"/>
      <c r="JT127" s="5"/>
      <c r="JU127" s="5"/>
      <c r="JV127" s="5"/>
      <c r="JW127" s="5"/>
      <c r="JX127" s="5"/>
      <c r="JY127" s="5"/>
      <c r="JZ127" s="5"/>
      <c r="KA127" s="5"/>
      <c r="KB127" s="5"/>
      <c r="KC127" s="5"/>
      <c r="KD127" s="5"/>
      <c r="KE127" s="5"/>
      <c r="KF127" s="5"/>
      <c r="KG127" s="5"/>
      <c r="KH127" s="5"/>
      <c r="KI127" s="5"/>
      <c r="KJ127" s="5"/>
      <c r="KK127" s="5"/>
      <c r="KL127" s="5"/>
      <c r="KM127" s="5"/>
      <c r="KN127" s="5"/>
      <c r="KO127" s="5"/>
      <c r="KP127" s="5"/>
      <c r="KQ127" s="5"/>
      <c r="KR127" s="5"/>
      <c r="KS127" s="5"/>
      <c r="KT127" s="5"/>
      <c r="KU127" s="5"/>
      <c r="KV127" s="5"/>
      <c r="KW127" s="5"/>
      <c r="KX127" s="5"/>
      <c r="KY127" s="5"/>
      <c r="KZ127" s="5"/>
      <c r="LA127" s="5"/>
      <c r="LB127" s="5"/>
      <c r="LC127" s="5"/>
      <c r="LD127" s="5"/>
      <c r="LE127" s="5"/>
      <c r="LF127" s="5"/>
      <c r="LG127" s="5"/>
      <c r="LH127" s="5"/>
      <c r="LI127" s="5"/>
      <c r="LJ127" s="5"/>
      <c r="LK127" s="5"/>
      <c r="LL127" s="5"/>
      <c r="LM127" s="5"/>
      <c r="LN127" s="5"/>
      <c r="LO127" s="5"/>
      <c r="LP127" s="5"/>
      <c r="LQ127" s="5"/>
      <c r="LR127" s="5"/>
      <c r="LS127" s="5"/>
      <c r="LT127" s="5"/>
      <c r="LU127" s="5"/>
      <c r="LV127" s="5"/>
      <c r="LW127" s="5"/>
      <c r="LX127" s="5"/>
      <c r="LY127" s="5"/>
      <c r="LZ127" s="5"/>
      <c r="MA127" s="5"/>
      <c r="MB127" s="5"/>
      <c r="MC127" s="5"/>
      <c r="MD127" s="5"/>
      <c r="ME127" s="5"/>
      <c r="MF127" s="5"/>
      <c r="MG127" s="5"/>
      <c r="MH127" s="5"/>
      <c r="MI127" s="5"/>
      <c r="MJ127" s="5"/>
      <c r="MK127" s="5"/>
      <c r="ML127" s="5"/>
      <c r="MM127" s="5"/>
      <c r="MN127" s="5"/>
      <c r="MO127" s="5"/>
      <c r="MP127" s="5"/>
      <c r="MQ127" s="5"/>
      <c r="MR127" s="5"/>
      <c r="MS127" s="5"/>
      <c r="MT127" s="5"/>
      <c r="MU127" s="5"/>
      <c r="MV127" s="5"/>
      <c r="MW127" s="5"/>
      <c r="MX127" s="5"/>
      <c r="MY127" s="5"/>
      <c r="MZ127" s="5"/>
      <c r="NA127" s="5"/>
      <c r="NB127" s="5"/>
      <c r="NC127" s="5"/>
      <c r="ND127" s="5"/>
      <c r="NE127" s="5"/>
      <c r="NF127" s="5"/>
      <c r="NG127" s="5"/>
      <c r="NH127" s="5"/>
      <c r="NI127" s="5"/>
      <c r="NJ127" s="5"/>
      <c r="NK127" s="5"/>
      <c r="NL127" s="5"/>
      <c r="NM127" s="5"/>
      <c r="NN127" s="5"/>
      <c r="NO127" s="5"/>
      <c r="NP127" s="5"/>
      <c r="NQ127" s="5"/>
      <c r="NR127" s="5"/>
      <c r="NS127" s="5"/>
      <c r="NT127" s="5"/>
      <c r="NU127" s="5"/>
      <c r="NV127" s="5"/>
      <c r="NW127" s="5"/>
      <c r="NX127" s="5"/>
      <c r="NY127" s="5"/>
      <c r="NZ127" s="5"/>
      <c r="OA127" s="5"/>
      <c r="OB127" s="5"/>
      <c r="OC127" s="5"/>
      <c r="OD127" s="5"/>
      <c r="OE127" s="5"/>
      <c r="OF127" s="5"/>
      <c r="OG127" s="5"/>
      <c r="OH127" s="5"/>
      <c r="OI127" s="5"/>
      <c r="OJ127" s="5"/>
      <c r="OK127" s="5"/>
      <c r="OL127" s="5"/>
      <c r="OM127" s="5"/>
      <c r="ON127" s="5"/>
      <c r="OO127" s="5"/>
      <c r="OP127" s="5"/>
      <c r="OQ127" s="5"/>
      <c r="OR127" s="5"/>
      <c r="OS127" s="5"/>
      <c r="OT127" s="5"/>
      <c r="OU127" s="5"/>
      <c r="OV127" s="5"/>
      <c r="OW127" s="5"/>
      <c r="OX127" s="5"/>
      <c r="OY127" s="5"/>
      <c r="OZ127" s="5"/>
      <c r="PA127" s="5"/>
      <c r="PB127" s="5"/>
      <c r="PC127" s="5"/>
      <c r="PD127" s="5"/>
      <c r="PE127" s="5"/>
      <c r="PF127" s="5"/>
      <c r="PG127" s="5"/>
      <c r="PH127" s="5"/>
      <c r="PI127" s="5"/>
      <c r="PJ127" s="5"/>
      <c r="PK127" s="5"/>
      <c r="PL127" s="5"/>
      <c r="PM127" s="5"/>
      <c r="PN127" s="5"/>
      <c r="PO127" s="5"/>
      <c r="PP127" s="5"/>
      <c r="PQ127" s="5"/>
      <c r="PR127" s="5"/>
      <c r="PS127" s="5"/>
      <c r="PT127" s="5"/>
      <c r="PU127" s="5"/>
      <c r="PV127" s="5"/>
      <c r="PW127" s="5"/>
      <c r="PX127" s="5"/>
      <c r="PY127" s="5"/>
      <c r="PZ127" s="5"/>
      <c r="QA127" s="5"/>
      <c r="QB127" s="5"/>
      <c r="QC127" s="5"/>
      <c r="QD127" s="5"/>
      <c r="QE127" s="5"/>
      <c r="QF127" s="5"/>
      <c r="QG127" s="5"/>
      <c r="QH127" s="5"/>
      <c r="QI127" s="5"/>
      <c r="QJ127" s="5"/>
      <c r="QK127" s="5"/>
      <c r="QL127" s="5"/>
      <c r="QM127" s="5"/>
      <c r="QN127" s="5"/>
      <c r="QO127" s="5"/>
      <c r="QP127" s="5"/>
      <c r="QQ127" s="5"/>
      <c r="QR127" s="5"/>
      <c r="QS127" s="5"/>
      <c r="QT127" s="5"/>
      <c r="QU127" s="5"/>
      <c r="QV127" s="5"/>
      <c r="QW127" s="5"/>
      <c r="QX127" s="5"/>
      <c r="QY127" s="5"/>
      <c r="QZ127" s="5"/>
      <c r="RA127" s="5"/>
      <c r="RB127" s="5"/>
      <c r="RC127" s="5"/>
      <c r="RD127" s="5"/>
      <c r="RE127" s="5"/>
      <c r="RF127" s="5"/>
      <c r="RG127" s="5"/>
      <c r="RH127" s="5"/>
      <c r="RI127" s="5"/>
      <c r="RJ127" s="5"/>
      <c r="RK127" s="5"/>
      <c r="RL127" s="5"/>
      <c r="RM127" s="5"/>
      <c r="RN127" s="5"/>
      <c r="RO127" s="5"/>
      <c r="RP127" s="5"/>
      <c r="RQ127" s="5"/>
      <c r="RR127" s="5"/>
      <c r="RS127" s="5"/>
      <c r="RT127" s="5"/>
      <c r="RU127" s="5"/>
      <c r="RV127" s="5"/>
      <c r="RW127" s="5"/>
      <c r="RX127" s="5"/>
      <c r="RY127" s="5"/>
      <c r="RZ127" s="5"/>
      <c r="SA127" s="5"/>
      <c r="SB127" s="5"/>
      <c r="SC127" s="5"/>
      <c r="SD127" s="5"/>
      <c r="SE127" s="5"/>
      <c r="SF127" s="5"/>
      <c r="SG127" s="5"/>
      <c r="SH127" s="5"/>
      <c r="SI127" s="5"/>
      <c r="SJ127" s="5"/>
      <c r="SK127" s="5"/>
      <c r="SL127" s="5"/>
      <c r="SM127" s="5"/>
      <c r="SN127" s="5"/>
      <c r="SO127" s="5"/>
      <c r="SP127" s="5"/>
      <c r="SQ127" s="5"/>
      <c r="SR127" s="5"/>
      <c r="SS127" s="5"/>
      <c r="ST127" s="5"/>
      <c r="SU127" s="5"/>
      <c r="SV127" s="5"/>
      <c r="SW127" s="5"/>
      <c r="SX127" s="5"/>
      <c r="SY127" s="5"/>
      <c r="SZ127" s="5"/>
      <c r="TA127" s="5"/>
      <c r="TB127" s="5"/>
      <c r="TC127" s="5"/>
      <c r="TD127" s="5"/>
      <c r="TE127" s="5"/>
      <c r="TF127" s="5"/>
      <c r="TG127" s="5"/>
      <c r="TH127" s="5"/>
      <c r="TI127" s="5"/>
      <c r="TJ127" s="5"/>
      <c r="TK127" s="5"/>
      <c r="TL127" s="5"/>
      <c r="TM127" s="5"/>
      <c r="TN127" s="5"/>
      <c r="TO127" s="5"/>
      <c r="TP127" s="5"/>
      <c r="TQ127" s="5"/>
      <c r="TR127" s="5"/>
      <c r="TS127" s="5"/>
      <c r="TT127" s="5"/>
      <c r="TU127" s="5"/>
      <c r="TV127" s="5"/>
      <c r="TW127" s="5"/>
      <c r="TX127" s="5"/>
      <c r="TY127" s="5"/>
      <c r="TZ127" s="5"/>
      <c r="UA127" s="5"/>
      <c r="UB127" s="5"/>
      <c r="UC127" s="5"/>
      <c r="UD127" s="5"/>
      <c r="UE127" s="5"/>
      <c r="UF127" s="5"/>
      <c r="UG127" s="5"/>
      <c r="UH127" s="5"/>
      <c r="UI127" s="5"/>
      <c r="UJ127" s="5"/>
      <c r="UK127" s="5"/>
      <c r="UL127" s="5"/>
      <c r="UM127" s="5"/>
      <c r="UN127" s="5"/>
      <c r="UO127" s="5"/>
      <c r="UP127" s="5"/>
      <c r="UQ127" s="5"/>
      <c r="UR127" s="5"/>
      <c r="US127" s="5"/>
      <c r="UT127" s="5"/>
      <c r="UU127" s="5"/>
      <c r="UV127" s="5"/>
      <c r="UW127" s="5"/>
      <c r="UX127" s="5"/>
      <c r="UY127" s="5"/>
      <c r="UZ127" s="5"/>
      <c r="VA127" s="5"/>
      <c r="VB127" s="5"/>
      <c r="VC127" s="5"/>
      <c r="VD127" s="5"/>
      <c r="VE127" s="5"/>
      <c r="VF127" s="5"/>
      <c r="VG127" s="5"/>
      <c r="VH127" s="5"/>
      <c r="VI127" s="5"/>
      <c r="VJ127" s="5"/>
      <c r="VK127" s="5"/>
      <c r="VL127" s="5"/>
      <c r="VM127" s="5"/>
      <c r="VN127" s="5"/>
      <c r="VO127" s="5"/>
      <c r="VP127" s="5"/>
      <c r="VQ127" s="5"/>
      <c r="VR127" s="5"/>
      <c r="VS127" s="5"/>
      <c r="VT127" s="5"/>
      <c r="VU127" s="5"/>
      <c r="VV127" s="5"/>
      <c r="VW127" s="5"/>
      <c r="VX127" s="5"/>
      <c r="VY127" s="5"/>
      <c r="VZ127" s="5"/>
      <c r="WA127" s="5"/>
      <c r="WB127" s="5"/>
      <c r="WC127" s="5"/>
      <c r="WD127" s="5"/>
      <c r="WE127" s="5"/>
      <c r="WF127" s="5"/>
      <c r="WG127" s="5"/>
      <c r="WH127" s="5"/>
      <c r="WI127" s="5"/>
      <c r="WJ127" s="5"/>
      <c r="WK127" s="5"/>
      <c r="WL127" s="5"/>
      <c r="WM127" s="5"/>
      <c r="WN127" s="5"/>
      <c r="WO127" s="5"/>
      <c r="WP127" s="5"/>
      <c r="WQ127" s="5"/>
      <c r="WR127" s="5"/>
      <c r="WS127" s="5"/>
      <c r="WT127" s="5"/>
      <c r="WU127" s="5"/>
      <c r="WV127" s="5"/>
      <c r="WW127" s="5"/>
      <c r="WX127" s="5"/>
      <c r="WY127" s="5"/>
      <c r="WZ127" s="5"/>
      <c r="XA127" s="5"/>
      <c r="XB127" s="5"/>
      <c r="XC127" s="5"/>
      <c r="XD127" s="5"/>
      <c r="XE127" s="5"/>
      <c r="XF127" s="5"/>
      <c r="XG127" s="5"/>
      <c r="XH127" s="5"/>
      <c r="XI127" s="5"/>
      <c r="XJ127" s="5"/>
      <c r="XK127" s="5"/>
      <c r="XL127" s="5"/>
      <c r="XM127" s="5"/>
      <c r="XN127" s="5"/>
      <c r="XO127" s="5"/>
      <c r="XP127" s="5"/>
      <c r="XQ127" s="5"/>
      <c r="XR127" s="5"/>
      <c r="XS127" s="5"/>
      <c r="XT127" s="5"/>
      <c r="XU127" s="5"/>
      <c r="XV127" s="5"/>
      <c r="XW127" s="5"/>
    </row>
    <row r="128" spans="39:647" x14ac:dyDescent="0.45">
      <c r="AM128" s="5"/>
      <c r="AN128" s="5"/>
      <c r="AO128" s="5"/>
      <c r="AP128" s="5"/>
      <c r="AQ128" s="5"/>
      <c r="AR128" s="5"/>
      <c r="AS128" s="5"/>
      <c r="AT128" s="5"/>
      <c r="AU128" s="5"/>
      <c r="AV128" s="5"/>
      <c r="AW128" s="5"/>
      <c r="AX128" s="5"/>
      <c r="AY128" s="5"/>
      <c r="AZ128" s="5"/>
      <c r="BA128" s="5"/>
      <c r="BB128" s="5"/>
      <c r="BC128" s="5"/>
      <c r="BD128" s="5"/>
      <c r="BE128" s="5"/>
      <c r="BF128" s="5"/>
      <c r="BG128" s="5"/>
      <c r="BH128" s="5"/>
      <c r="BI128" s="5"/>
      <c r="BJ128" s="5"/>
      <c r="BK128" s="5"/>
      <c r="BL128" s="5"/>
      <c r="BM128" s="5"/>
      <c r="BN128" s="5"/>
      <c r="BO128" s="5"/>
      <c r="BP128" s="5"/>
      <c r="BQ128" s="5"/>
      <c r="BR128" s="5"/>
      <c r="BS128" s="5"/>
      <c r="BT128" s="5"/>
      <c r="BU128" s="5"/>
      <c r="BV128" s="5"/>
      <c r="BW128" s="5"/>
      <c r="BX128" s="5"/>
      <c r="BY128" s="5"/>
      <c r="BZ128" s="5"/>
      <c r="CA128" s="5"/>
      <c r="CB128" s="5"/>
      <c r="CC128" s="5"/>
      <c r="CD128" s="5"/>
      <c r="CE128" s="5"/>
      <c r="CF128" s="5"/>
      <c r="CG128" s="5"/>
      <c r="CH128" s="5"/>
      <c r="CI128" s="5"/>
      <c r="CJ128" s="5"/>
      <c r="CK128" s="5"/>
      <c r="CL128" s="5"/>
      <c r="CM128" s="5"/>
      <c r="CN128" s="5"/>
      <c r="CO128" s="5"/>
      <c r="CP128" s="5"/>
      <c r="CQ128" s="5"/>
      <c r="CR128" s="5"/>
      <c r="CS128" s="5"/>
      <c r="CT128" s="5"/>
      <c r="CU128" s="5"/>
      <c r="CV128" s="5"/>
      <c r="CW128" s="5"/>
      <c r="CX128" s="5"/>
      <c r="CY128" s="5"/>
      <c r="CZ128" s="5"/>
      <c r="DA128" s="5"/>
      <c r="DB128" s="5"/>
      <c r="DC128" s="5"/>
      <c r="DD128" s="5"/>
      <c r="DE128" s="5"/>
      <c r="DF128" s="5"/>
      <c r="DG128" s="5"/>
      <c r="DH128" s="5"/>
      <c r="DI128" s="5"/>
      <c r="DJ128" s="5"/>
      <c r="DK128" s="5"/>
      <c r="DL128" s="5"/>
      <c r="DM128" s="5"/>
      <c r="DN128" s="5"/>
      <c r="DO128" s="5"/>
      <c r="DP128" s="5"/>
      <c r="DQ128" s="5"/>
      <c r="DR128" s="5"/>
      <c r="DS128" s="5"/>
      <c r="DT128" s="5"/>
      <c r="DU128" s="5"/>
      <c r="DV128" s="5"/>
      <c r="DW128" s="5"/>
      <c r="DX128" s="5"/>
      <c r="DY128" s="5"/>
      <c r="DZ128" s="5"/>
      <c r="EA128" s="5"/>
      <c r="EB128" s="5"/>
      <c r="EC128" s="5"/>
      <c r="ED128" s="5"/>
      <c r="EE128" s="5"/>
      <c r="EF128" s="5"/>
      <c r="EG128" s="5"/>
      <c r="EH128" s="5"/>
      <c r="EI128" s="5"/>
      <c r="EJ128" s="5"/>
      <c r="EK128" s="5"/>
      <c r="EL128" s="5"/>
      <c r="EM128" s="5"/>
      <c r="EN128" s="5"/>
      <c r="EO128" s="5"/>
      <c r="EP128" s="5"/>
      <c r="EQ128" s="5"/>
      <c r="ER128" s="5"/>
      <c r="ES128" s="5"/>
      <c r="ET128" s="5"/>
      <c r="EU128" s="5"/>
      <c r="EV128" s="5"/>
      <c r="EW128" s="5"/>
      <c r="EX128" s="5"/>
      <c r="EY128" s="5"/>
      <c r="EZ128" s="5"/>
      <c r="FA128" s="5"/>
      <c r="FB128" s="5"/>
      <c r="FC128" s="5"/>
      <c r="FD128" s="5"/>
      <c r="FE128" s="5"/>
      <c r="FF128" s="5"/>
      <c r="FG128" s="5"/>
      <c r="FH128" s="5"/>
      <c r="FI128" s="5"/>
      <c r="FJ128" s="5"/>
      <c r="FK128" s="5"/>
      <c r="FL128" s="5"/>
      <c r="FM128" s="5"/>
      <c r="FN128" s="5"/>
      <c r="FO128" s="5"/>
      <c r="FP128" s="5"/>
      <c r="FQ128" s="5"/>
      <c r="FR128" s="5"/>
      <c r="FS128" s="5"/>
      <c r="FT128" s="5"/>
      <c r="FU128" s="5"/>
      <c r="FV128" s="5"/>
      <c r="FW128" s="5"/>
      <c r="FX128" s="5"/>
      <c r="FY128" s="5"/>
      <c r="FZ128" s="5"/>
      <c r="GA128" s="5"/>
      <c r="GB128" s="5"/>
      <c r="GC128" s="5"/>
      <c r="GD128" s="5"/>
      <c r="GE128" s="5"/>
      <c r="GF128" s="5"/>
      <c r="GG128" s="5"/>
      <c r="GH128" s="5"/>
      <c r="GI128" s="5"/>
      <c r="GJ128" s="5"/>
      <c r="GK128" s="5"/>
      <c r="GL128" s="5"/>
      <c r="GM128" s="5"/>
      <c r="GN128" s="5"/>
      <c r="GO128" s="5"/>
      <c r="GP128" s="5"/>
      <c r="GQ128" s="5"/>
      <c r="GR128" s="5"/>
      <c r="GS128" s="5"/>
      <c r="GT128" s="5"/>
      <c r="GU128" s="5"/>
      <c r="GV128" s="5"/>
      <c r="GW128" s="5"/>
      <c r="GX128" s="5"/>
      <c r="GY128" s="5"/>
      <c r="GZ128" s="5"/>
      <c r="HA128" s="5"/>
      <c r="HB128" s="5"/>
      <c r="HC128" s="5"/>
      <c r="HD128" s="5"/>
      <c r="HE128" s="5"/>
      <c r="HF128" s="5"/>
      <c r="HG128" s="5"/>
      <c r="HH128" s="5"/>
      <c r="HI128" s="5"/>
      <c r="HJ128" s="5"/>
      <c r="HK128" s="5"/>
      <c r="HL128" s="5"/>
      <c r="HM128" s="5"/>
      <c r="HN128" s="5"/>
      <c r="HO128" s="5"/>
      <c r="HP128" s="5"/>
      <c r="HQ128" s="5"/>
      <c r="HR128" s="5"/>
      <c r="HS128" s="5"/>
      <c r="HT128" s="5"/>
      <c r="HU128" s="5"/>
      <c r="HV128" s="5"/>
      <c r="HW128" s="5"/>
      <c r="HX128" s="5"/>
      <c r="HY128" s="5"/>
      <c r="HZ128" s="5"/>
      <c r="IA128" s="5"/>
      <c r="IB128" s="5"/>
      <c r="IC128" s="5"/>
      <c r="ID128" s="5"/>
      <c r="IE128" s="5"/>
      <c r="IF128" s="5"/>
      <c r="IG128" s="5"/>
      <c r="IH128" s="5"/>
      <c r="II128" s="5"/>
      <c r="IJ128" s="5"/>
      <c r="IK128" s="5"/>
      <c r="IL128" s="5"/>
      <c r="IM128" s="5"/>
      <c r="IN128" s="5"/>
      <c r="IO128" s="5"/>
      <c r="IP128" s="5"/>
      <c r="IQ128" s="5"/>
      <c r="IR128" s="5"/>
      <c r="IS128" s="5"/>
      <c r="IT128" s="5"/>
      <c r="IU128" s="5"/>
      <c r="IV128" s="5"/>
      <c r="IW128" s="5"/>
      <c r="IX128" s="5"/>
      <c r="IY128" s="5"/>
      <c r="IZ128" s="5"/>
      <c r="JA128" s="5"/>
      <c r="JB128" s="5"/>
      <c r="JC128" s="5"/>
      <c r="JD128" s="5"/>
      <c r="JE128" s="5"/>
      <c r="JF128" s="5"/>
      <c r="JG128" s="5"/>
      <c r="JH128" s="5"/>
      <c r="JI128" s="5"/>
      <c r="JJ128" s="5"/>
      <c r="JK128" s="5"/>
      <c r="JL128" s="5"/>
      <c r="JM128" s="5"/>
      <c r="JN128" s="5"/>
      <c r="JO128" s="5"/>
      <c r="JP128" s="5"/>
      <c r="JQ128" s="5"/>
      <c r="JR128" s="5"/>
      <c r="JS128" s="5"/>
      <c r="JT128" s="5"/>
      <c r="JU128" s="5"/>
      <c r="JV128" s="5"/>
      <c r="JW128" s="5"/>
      <c r="JX128" s="5"/>
      <c r="JY128" s="5"/>
      <c r="JZ128" s="5"/>
      <c r="KA128" s="5"/>
      <c r="KB128" s="5"/>
      <c r="KC128" s="5"/>
      <c r="KD128" s="5"/>
      <c r="KE128" s="5"/>
      <c r="KF128" s="5"/>
      <c r="KG128" s="5"/>
      <c r="KH128" s="5"/>
      <c r="KI128" s="5"/>
      <c r="KJ128" s="5"/>
      <c r="KK128" s="5"/>
      <c r="KL128" s="5"/>
      <c r="KM128" s="5"/>
      <c r="KN128" s="5"/>
      <c r="KO128" s="5"/>
      <c r="KP128" s="5"/>
      <c r="KQ128" s="5"/>
      <c r="KR128" s="5"/>
      <c r="KS128" s="5"/>
      <c r="KT128" s="5"/>
      <c r="KU128" s="5"/>
      <c r="KV128" s="5"/>
      <c r="KW128" s="5"/>
      <c r="KX128" s="5"/>
      <c r="KY128" s="5"/>
      <c r="KZ128" s="5"/>
      <c r="LA128" s="5"/>
      <c r="LB128" s="5"/>
      <c r="LC128" s="5"/>
      <c r="LD128" s="5"/>
      <c r="LE128" s="5"/>
      <c r="LF128" s="5"/>
      <c r="LG128" s="5"/>
      <c r="LH128" s="5"/>
      <c r="LI128" s="5"/>
      <c r="LJ128" s="5"/>
      <c r="LK128" s="5"/>
      <c r="LL128" s="5"/>
      <c r="LM128" s="5"/>
      <c r="LN128" s="5"/>
      <c r="LO128" s="5"/>
      <c r="LP128" s="5"/>
      <c r="LQ128" s="5"/>
      <c r="LR128" s="5"/>
      <c r="LS128" s="5"/>
      <c r="LT128" s="5"/>
      <c r="LU128" s="5"/>
      <c r="LV128" s="5"/>
      <c r="LW128" s="5"/>
      <c r="LX128" s="5"/>
      <c r="LY128" s="5"/>
      <c r="LZ128" s="5"/>
      <c r="MA128" s="5"/>
      <c r="MB128" s="5"/>
      <c r="MC128" s="5"/>
      <c r="MD128" s="5"/>
      <c r="ME128" s="5"/>
      <c r="MF128" s="5"/>
      <c r="MG128" s="5"/>
      <c r="MH128" s="5"/>
      <c r="MI128" s="5"/>
      <c r="MJ128" s="5"/>
      <c r="MK128" s="5"/>
      <c r="ML128" s="5"/>
      <c r="MM128" s="5"/>
      <c r="MN128" s="5"/>
      <c r="MO128" s="5"/>
      <c r="MP128" s="5"/>
      <c r="MQ128" s="5"/>
      <c r="MR128" s="5"/>
      <c r="MS128" s="5"/>
      <c r="MT128" s="5"/>
      <c r="MU128" s="5"/>
      <c r="MV128" s="5"/>
      <c r="MW128" s="5"/>
      <c r="MX128" s="5"/>
      <c r="MY128" s="5"/>
      <c r="MZ128" s="5"/>
      <c r="NA128" s="5"/>
      <c r="NB128" s="5"/>
      <c r="NC128" s="5"/>
      <c r="ND128" s="5"/>
      <c r="NE128" s="5"/>
      <c r="NF128" s="5"/>
      <c r="NG128" s="5"/>
      <c r="NH128" s="5"/>
      <c r="NI128" s="5"/>
      <c r="NJ128" s="5"/>
      <c r="NK128" s="5"/>
      <c r="NL128" s="5"/>
      <c r="NM128" s="5"/>
      <c r="NN128" s="5"/>
      <c r="NO128" s="5"/>
      <c r="NP128" s="5"/>
      <c r="NQ128" s="5"/>
      <c r="NR128" s="5"/>
      <c r="NS128" s="5"/>
      <c r="NT128" s="5"/>
      <c r="NU128" s="5"/>
      <c r="NV128" s="5"/>
      <c r="NW128" s="5"/>
      <c r="NX128" s="5"/>
      <c r="NY128" s="5"/>
      <c r="NZ128" s="5"/>
      <c r="OA128" s="5"/>
      <c r="OB128" s="5"/>
      <c r="OC128" s="5"/>
      <c r="OD128" s="5"/>
      <c r="OE128" s="5"/>
      <c r="OF128" s="5"/>
      <c r="OG128" s="5"/>
      <c r="OH128" s="5"/>
      <c r="OI128" s="5"/>
      <c r="OJ128" s="5"/>
      <c r="OK128" s="5"/>
      <c r="OL128" s="5"/>
      <c r="OM128" s="5"/>
      <c r="ON128" s="5"/>
      <c r="OO128" s="5"/>
      <c r="OP128" s="5"/>
      <c r="OQ128" s="5"/>
      <c r="OR128" s="5"/>
      <c r="OS128" s="5"/>
      <c r="OT128" s="5"/>
      <c r="OU128" s="5"/>
      <c r="OV128" s="5"/>
      <c r="OW128" s="5"/>
      <c r="OX128" s="5"/>
      <c r="OY128" s="5"/>
      <c r="OZ128" s="5"/>
      <c r="PA128" s="5"/>
      <c r="PB128" s="5"/>
      <c r="PC128" s="5"/>
      <c r="PD128" s="5"/>
      <c r="PE128" s="5"/>
      <c r="PF128" s="5"/>
      <c r="PG128" s="5"/>
      <c r="PH128" s="5"/>
      <c r="PI128" s="5"/>
      <c r="PJ128" s="5"/>
      <c r="PK128" s="5"/>
      <c r="PL128" s="5"/>
      <c r="PM128" s="5"/>
      <c r="PN128" s="5"/>
      <c r="PO128" s="5"/>
      <c r="PP128" s="5"/>
      <c r="PQ128" s="5"/>
      <c r="PR128" s="5"/>
      <c r="PS128" s="5"/>
      <c r="PT128" s="5"/>
      <c r="PU128" s="5"/>
      <c r="PV128" s="5"/>
      <c r="PW128" s="5"/>
      <c r="PX128" s="5"/>
      <c r="PY128" s="5"/>
      <c r="PZ128" s="5"/>
      <c r="QA128" s="5"/>
      <c r="QB128" s="5"/>
      <c r="QC128" s="5"/>
      <c r="QD128" s="5"/>
      <c r="QE128" s="5"/>
      <c r="QF128" s="5"/>
      <c r="QG128" s="5"/>
      <c r="QH128" s="5"/>
      <c r="QI128" s="5"/>
      <c r="QJ128" s="5"/>
      <c r="QK128" s="5"/>
      <c r="QL128" s="5"/>
      <c r="QM128" s="5"/>
      <c r="QN128" s="5"/>
      <c r="QO128" s="5"/>
      <c r="QP128" s="5"/>
      <c r="QQ128" s="5"/>
      <c r="QR128" s="5"/>
      <c r="QS128" s="5"/>
      <c r="QT128" s="5"/>
      <c r="QU128" s="5"/>
      <c r="QV128" s="5"/>
      <c r="QW128" s="5"/>
      <c r="QX128" s="5"/>
      <c r="QY128" s="5"/>
      <c r="QZ128" s="5"/>
      <c r="RA128" s="5"/>
      <c r="RB128" s="5"/>
      <c r="RC128" s="5"/>
      <c r="RD128" s="5"/>
      <c r="RE128" s="5"/>
      <c r="RF128" s="5"/>
      <c r="RG128" s="5"/>
      <c r="RH128" s="5"/>
      <c r="RI128" s="5"/>
      <c r="RJ128" s="5"/>
      <c r="RK128" s="5"/>
      <c r="RL128" s="5"/>
      <c r="RM128" s="5"/>
      <c r="RN128" s="5"/>
      <c r="RO128" s="5"/>
      <c r="RP128" s="5"/>
      <c r="RQ128" s="5"/>
      <c r="RR128" s="5"/>
      <c r="RS128" s="5"/>
      <c r="RT128" s="5"/>
      <c r="RU128" s="5"/>
      <c r="RV128" s="5"/>
      <c r="RW128" s="5"/>
      <c r="RX128" s="5"/>
      <c r="RY128" s="5"/>
      <c r="RZ128" s="5"/>
      <c r="SA128" s="5"/>
      <c r="SB128" s="5"/>
      <c r="SC128" s="5"/>
      <c r="SD128" s="5"/>
      <c r="SE128" s="5"/>
      <c r="SF128" s="5"/>
      <c r="SG128" s="5"/>
      <c r="SH128" s="5"/>
      <c r="SI128" s="5"/>
      <c r="SJ128" s="5"/>
      <c r="SK128" s="5"/>
      <c r="SL128" s="5"/>
      <c r="SM128" s="5"/>
      <c r="SN128" s="5"/>
      <c r="SO128" s="5"/>
      <c r="SP128" s="5"/>
      <c r="SQ128" s="5"/>
      <c r="SR128" s="5"/>
      <c r="SS128" s="5"/>
      <c r="ST128" s="5"/>
      <c r="SU128" s="5"/>
      <c r="SV128" s="5"/>
      <c r="SW128" s="5"/>
      <c r="SX128" s="5"/>
      <c r="SY128" s="5"/>
      <c r="SZ128" s="5"/>
      <c r="TA128" s="5"/>
      <c r="TB128" s="5"/>
      <c r="TC128" s="5"/>
      <c r="TD128" s="5"/>
      <c r="TE128" s="5"/>
      <c r="TF128" s="5"/>
      <c r="TG128" s="5"/>
      <c r="TH128" s="5"/>
      <c r="TI128" s="5"/>
      <c r="TJ128" s="5"/>
      <c r="TK128" s="5"/>
      <c r="TL128" s="5"/>
      <c r="TM128" s="5"/>
      <c r="TN128" s="5"/>
      <c r="TO128" s="5"/>
      <c r="TP128" s="5"/>
      <c r="TQ128" s="5"/>
      <c r="TR128" s="5"/>
      <c r="TS128" s="5"/>
      <c r="TT128" s="5"/>
      <c r="TU128" s="5"/>
      <c r="TV128" s="5"/>
      <c r="TW128" s="5"/>
      <c r="TX128" s="5"/>
      <c r="TY128" s="5"/>
      <c r="TZ128" s="5"/>
      <c r="UA128" s="5"/>
      <c r="UB128" s="5"/>
      <c r="UC128" s="5"/>
      <c r="UD128" s="5"/>
      <c r="UE128" s="5"/>
      <c r="UF128" s="5"/>
      <c r="UG128" s="5"/>
      <c r="UH128" s="5"/>
      <c r="UI128" s="5"/>
      <c r="UJ128" s="5"/>
      <c r="UK128" s="5"/>
      <c r="UL128" s="5"/>
      <c r="UM128" s="5"/>
      <c r="UN128" s="5"/>
      <c r="UO128" s="5"/>
      <c r="UP128" s="5"/>
      <c r="UQ128" s="5"/>
      <c r="UR128" s="5"/>
      <c r="US128" s="5"/>
      <c r="UT128" s="5"/>
      <c r="UU128" s="5"/>
      <c r="UV128" s="5"/>
      <c r="UW128" s="5"/>
      <c r="UX128" s="5"/>
      <c r="UY128" s="5"/>
      <c r="UZ128" s="5"/>
      <c r="VA128" s="5"/>
      <c r="VB128" s="5"/>
      <c r="VC128" s="5"/>
      <c r="VD128" s="5"/>
      <c r="VE128" s="5"/>
      <c r="VF128" s="5"/>
      <c r="VG128" s="5"/>
      <c r="VH128" s="5"/>
      <c r="VI128" s="5"/>
      <c r="VJ128" s="5"/>
      <c r="VK128" s="5"/>
      <c r="VL128" s="5"/>
      <c r="VM128" s="5"/>
      <c r="VN128" s="5"/>
      <c r="VO128" s="5"/>
      <c r="VP128" s="5"/>
      <c r="VQ128" s="5"/>
      <c r="VR128" s="5"/>
      <c r="VS128" s="5"/>
      <c r="VT128" s="5"/>
      <c r="VU128" s="5"/>
      <c r="VV128" s="5"/>
      <c r="VW128" s="5"/>
      <c r="VX128" s="5"/>
      <c r="VY128" s="5"/>
      <c r="VZ128" s="5"/>
      <c r="WA128" s="5"/>
      <c r="WB128" s="5"/>
      <c r="WC128" s="5"/>
      <c r="WD128" s="5"/>
      <c r="WE128" s="5"/>
      <c r="WF128" s="5"/>
      <c r="WG128" s="5"/>
      <c r="WH128" s="5"/>
      <c r="WI128" s="5"/>
      <c r="WJ128" s="5"/>
      <c r="WK128" s="5"/>
      <c r="WL128" s="5"/>
      <c r="WM128" s="5"/>
      <c r="WN128" s="5"/>
      <c r="WO128" s="5"/>
      <c r="WP128" s="5"/>
      <c r="WQ128" s="5"/>
      <c r="WR128" s="5"/>
      <c r="WS128" s="5"/>
      <c r="WT128" s="5"/>
      <c r="WU128" s="5"/>
      <c r="WV128" s="5"/>
      <c r="WW128" s="5"/>
      <c r="WX128" s="5"/>
      <c r="WY128" s="5"/>
      <c r="WZ128" s="5"/>
      <c r="XA128" s="5"/>
      <c r="XB128" s="5"/>
      <c r="XC128" s="5"/>
      <c r="XD128" s="5"/>
      <c r="XE128" s="5"/>
      <c r="XF128" s="5"/>
      <c r="XG128" s="5"/>
      <c r="XH128" s="5"/>
      <c r="XI128" s="5"/>
      <c r="XJ128" s="5"/>
      <c r="XK128" s="5"/>
      <c r="XL128" s="5"/>
      <c r="XM128" s="5"/>
      <c r="XN128" s="5"/>
      <c r="XO128" s="5"/>
      <c r="XP128" s="5"/>
      <c r="XQ128" s="5"/>
      <c r="XR128" s="5"/>
      <c r="XS128" s="5"/>
      <c r="XT128" s="5"/>
      <c r="XU128" s="5"/>
      <c r="XV128" s="5"/>
      <c r="XW128" s="5"/>
    </row>
    <row r="129" spans="39:647" x14ac:dyDescent="0.45">
      <c r="AM129" s="5"/>
      <c r="AN129" s="5"/>
      <c r="AO129" s="5"/>
      <c r="AP129" s="5"/>
      <c r="AQ129" s="5"/>
      <c r="AR129" s="5"/>
      <c r="AS129" s="5"/>
      <c r="AT129" s="5"/>
      <c r="AU129" s="5"/>
      <c r="AV129" s="5"/>
      <c r="AW129" s="5"/>
      <c r="AX129" s="5"/>
      <c r="AY129" s="5"/>
      <c r="AZ129" s="5"/>
      <c r="BA129" s="5"/>
      <c r="BB129" s="5"/>
      <c r="BC129" s="5"/>
      <c r="BD129" s="5"/>
      <c r="BE129" s="5"/>
      <c r="BF129" s="5"/>
      <c r="BG129" s="5"/>
      <c r="BH129" s="5"/>
      <c r="BI129" s="5"/>
      <c r="BJ129" s="5"/>
      <c r="BK129" s="5"/>
      <c r="BL129" s="5"/>
      <c r="BM129" s="5"/>
      <c r="BN129" s="5"/>
      <c r="BO129" s="5"/>
      <c r="BP129" s="5"/>
      <c r="BQ129" s="5"/>
      <c r="BR129" s="5"/>
      <c r="BS129" s="5"/>
      <c r="BT129" s="5"/>
      <c r="BU129" s="5"/>
      <c r="BV129" s="5"/>
      <c r="BW129" s="5"/>
      <c r="BX129" s="5"/>
      <c r="BY129" s="5"/>
      <c r="BZ129" s="5"/>
      <c r="CA129" s="5"/>
      <c r="CB129" s="5"/>
      <c r="CC129" s="5"/>
      <c r="CD129" s="5"/>
      <c r="CE129" s="5"/>
      <c r="CF129" s="5"/>
      <c r="CG129" s="5"/>
      <c r="CH129" s="5"/>
      <c r="CI129" s="5"/>
      <c r="CJ129" s="5"/>
      <c r="CK129" s="5"/>
      <c r="CL129" s="5"/>
      <c r="CM129" s="5"/>
      <c r="CN129" s="5"/>
      <c r="CO129" s="5"/>
      <c r="CP129" s="5"/>
      <c r="CQ129" s="5"/>
      <c r="CR129" s="5"/>
      <c r="CS129" s="5"/>
      <c r="CT129" s="5"/>
      <c r="CU129" s="5"/>
      <c r="CV129" s="5"/>
      <c r="CW129" s="5"/>
      <c r="CX129" s="5"/>
      <c r="CY129" s="5"/>
      <c r="CZ129" s="5"/>
      <c r="DA129" s="5"/>
      <c r="DB129" s="5"/>
      <c r="DC129" s="5"/>
      <c r="DD129" s="5"/>
      <c r="DE129" s="5"/>
      <c r="DF129" s="5"/>
      <c r="DG129" s="5"/>
      <c r="DH129" s="5"/>
      <c r="DI129" s="5"/>
      <c r="DJ129" s="5"/>
      <c r="DK129" s="5"/>
      <c r="DL129" s="5"/>
      <c r="DM129" s="5"/>
      <c r="DN129" s="5"/>
      <c r="DO129" s="5"/>
      <c r="DP129" s="5"/>
      <c r="DQ129" s="5"/>
      <c r="DR129" s="5"/>
      <c r="DS129" s="5"/>
      <c r="DT129" s="5"/>
      <c r="DU129" s="5"/>
      <c r="DV129" s="5"/>
      <c r="DW129" s="5"/>
      <c r="DX129" s="5"/>
      <c r="DY129" s="5"/>
      <c r="DZ129" s="5"/>
      <c r="EA129" s="5"/>
      <c r="EB129" s="5"/>
      <c r="EC129" s="5"/>
      <c r="ED129" s="5"/>
      <c r="EE129" s="5"/>
      <c r="EF129" s="5"/>
      <c r="EG129" s="5"/>
      <c r="EH129" s="5"/>
      <c r="EI129" s="5"/>
      <c r="EJ129" s="5"/>
      <c r="EK129" s="5"/>
      <c r="EL129" s="5"/>
      <c r="EM129" s="5"/>
      <c r="EN129" s="5"/>
      <c r="EO129" s="5"/>
      <c r="EP129" s="5"/>
      <c r="EQ129" s="5"/>
      <c r="ER129" s="5"/>
      <c r="ES129" s="5"/>
      <c r="ET129" s="5"/>
      <c r="EU129" s="5"/>
      <c r="EV129" s="5"/>
      <c r="EW129" s="5"/>
      <c r="EX129" s="5"/>
      <c r="EY129" s="5"/>
      <c r="EZ129" s="5"/>
      <c r="FA129" s="5"/>
      <c r="FB129" s="5"/>
      <c r="FC129" s="5"/>
      <c r="FD129" s="5"/>
      <c r="FE129" s="5"/>
      <c r="FF129" s="5"/>
      <c r="FG129" s="5"/>
      <c r="FH129" s="5"/>
      <c r="FI129" s="5"/>
      <c r="FJ129" s="5"/>
      <c r="FK129" s="5"/>
      <c r="FL129" s="5"/>
      <c r="FM129" s="5"/>
      <c r="FN129" s="5"/>
      <c r="FO129" s="5"/>
      <c r="FP129" s="5"/>
      <c r="FQ129" s="5"/>
      <c r="FR129" s="5"/>
      <c r="FS129" s="5"/>
      <c r="FT129" s="5"/>
      <c r="FU129" s="5"/>
      <c r="FV129" s="5"/>
      <c r="FW129" s="5"/>
      <c r="FX129" s="5"/>
      <c r="FY129" s="5"/>
      <c r="FZ129" s="5"/>
      <c r="GA129" s="5"/>
      <c r="GB129" s="5"/>
      <c r="GC129" s="5"/>
      <c r="GD129" s="5"/>
      <c r="GE129" s="5"/>
      <c r="GF129" s="5"/>
      <c r="GG129" s="5"/>
      <c r="GH129" s="5"/>
      <c r="GI129" s="5"/>
      <c r="GJ129" s="5"/>
      <c r="GK129" s="5"/>
      <c r="GL129" s="5"/>
      <c r="GM129" s="5"/>
      <c r="GN129" s="5"/>
      <c r="GO129" s="5"/>
      <c r="GP129" s="5"/>
      <c r="GQ129" s="5"/>
      <c r="GR129" s="5"/>
      <c r="GS129" s="5"/>
      <c r="GT129" s="5"/>
      <c r="GU129" s="5"/>
      <c r="GV129" s="5"/>
      <c r="GW129" s="5"/>
      <c r="GX129" s="5"/>
      <c r="GY129" s="5"/>
      <c r="GZ129" s="5"/>
      <c r="HA129" s="5"/>
      <c r="HB129" s="5"/>
      <c r="HC129" s="5"/>
      <c r="HD129" s="5"/>
      <c r="HE129" s="5"/>
      <c r="HF129" s="5"/>
      <c r="HG129" s="5"/>
      <c r="HH129" s="5"/>
      <c r="HI129" s="5"/>
      <c r="HJ129" s="5"/>
      <c r="HK129" s="5"/>
      <c r="HL129" s="5"/>
      <c r="HM129" s="5"/>
      <c r="HN129" s="5"/>
      <c r="HO129" s="5"/>
      <c r="HP129" s="5"/>
      <c r="HQ129" s="5"/>
      <c r="HR129" s="5"/>
      <c r="HS129" s="5"/>
      <c r="HT129" s="5"/>
      <c r="HU129" s="5"/>
      <c r="HV129" s="5"/>
      <c r="HW129" s="5"/>
      <c r="HX129" s="5"/>
      <c r="HY129" s="5"/>
      <c r="HZ129" s="5"/>
      <c r="IA129" s="5"/>
      <c r="IB129" s="5"/>
      <c r="IC129" s="5"/>
      <c r="ID129" s="5"/>
      <c r="IE129" s="5"/>
      <c r="IF129" s="5"/>
      <c r="IG129" s="5"/>
      <c r="IH129" s="5"/>
      <c r="II129" s="5"/>
      <c r="IJ129" s="5"/>
      <c r="IK129" s="5"/>
      <c r="IL129" s="5"/>
      <c r="IM129" s="5"/>
      <c r="IN129" s="5"/>
      <c r="IO129" s="5"/>
      <c r="IP129" s="5"/>
      <c r="IQ129" s="5"/>
      <c r="IR129" s="5"/>
      <c r="IS129" s="5"/>
      <c r="IT129" s="5"/>
      <c r="IU129" s="5"/>
      <c r="IV129" s="5"/>
      <c r="IW129" s="5"/>
      <c r="IX129" s="5"/>
      <c r="IY129" s="5"/>
      <c r="IZ129" s="5"/>
      <c r="JA129" s="5"/>
      <c r="JB129" s="5"/>
      <c r="JC129" s="5"/>
      <c r="JD129" s="5"/>
      <c r="JE129" s="5"/>
      <c r="JF129" s="5"/>
      <c r="JG129" s="5"/>
      <c r="JH129" s="5"/>
      <c r="JI129" s="5"/>
      <c r="JJ129" s="5"/>
      <c r="JK129" s="5"/>
      <c r="JL129" s="5"/>
      <c r="JM129" s="5"/>
      <c r="JN129" s="5"/>
      <c r="JO129" s="5"/>
      <c r="JP129" s="5"/>
      <c r="JQ129" s="5"/>
      <c r="JR129" s="5"/>
      <c r="JS129" s="5"/>
      <c r="JT129" s="5"/>
      <c r="JU129" s="5"/>
      <c r="JV129" s="5"/>
      <c r="JW129" s="5"/>
      <c r="JX129" s="5"/>
      <c r="JY129" s="5"/>
      <c r="JZ129" s="5"/>
      <c r="KA129" s="5"/>
      <c r="KB129" s="5"/>
      <c r="KC129" s="5"/>
      <c r="KD129" s="5"/>
      <c r="KE129" s="5"/>
      <c r="KF129" s="5"/>
      <c r="KG129" s="5"/>
      <c r="KH129" s="5"/>
      <c r="KI129" s="5"/>
      <c r="KJ129" s="5"/>
      <c r="KK129" s="5"/>
      <c r="KL129" s="5"/>
      <c r="KM129" s="5"/>
      <c r="KN129" s="5"/>
      <c r="KO129" s="5"/>
      <c r="KP129" s="5"/>
      <c r="KQ129" s="5"/>
      <c r="KR129" s="5"/>
      <c r="KS129" s="5"/>
      <c r="KT129" s="5"/>
      <c r="KU129" s="5"/>
      <c r="KV129" s="5"/>
      <c r="KW129" s="5"/>
      <c r="KX129" s="5"/>
      <c r="KY129" s="5"/>
      <c r="KZ129" s="5"/>
      <c r="LA129" s="5"/>
      <c r="LB129" s="5"/>
      <c r="LC129" s="5"/>
      <c r="LD129" s="5"/>
      <c r="LE129" s="5"/>
      <c r="LF129" s="5"/>
      <c r="LG129" s="5"/>
      <c r="LH129" s="5"/>
      <c r="LI129" s="5"/>
      <c r="LJ129" s="5"/>
      <c r="LK129" s="5"/>
      <c r="LL129" s="5"/>
      <c r="LM129" s="5"/>
      <c r="LN129" s="5"/>
      <c r="LO129" s="5"/>
      <c r="LP129" s="5"/>
      <c r="LQ129" s="5"/>
      <c r="LR129" s="5"/>
      <c r="LS129" s="5"/>
      <c r="LT129" s="5"/>
      <c r="LU129" s="5"/>
      <c r="LV129" s="5"/>
      <c r="LW129" s="5"/>
      <c r="LX129" s="5"/>
      <c r="LY129" s="5"/>
      <c r="LZ129" s="5"/>
      <c r="MA129" s="5"/>
      <c r="MB129" s="5"/>
      <c r="MC129" s="5"/>
      <c r="MD129" s="5"/>
      <c r="ME129" s="5"/>
      <c r="MF129" s="5"/>
      <c r="MG129" s="5"/>
      <c r="MH129" s="5"/>
      <c r="MI129" s="5"/>
      <c r="MJ129" s="5"/>
      <c r="MK129" s="5"/>
      <c r="ML129" s="5"/>
      <c r="MM129" s="5"/>
      <c r="MN129" s="5"/>
      <c r="MO129" s="5"/>
      <c r="MP129" s="5"/>
      <c r="MQ129" s="5"/>
      <c r="MR129" s="5"/>
      <c r="MS129" s="5"/>
      <c r="MT129" s="5"/>
      <c r="MU129" s="5"/>
      <c r="MV129" s="5"/>
      <c r="MW129" s="5"/>
      <c r="MX129" s="5"/>
      <c r="MY129" s="5"/>
      <c r="MZ129" s="5"/>
      <c r="NA129" s="5"/>
      <c r="NB129" s="5"/>
      <c r="NC129" s="5"/>
      <c r="ND129" s="5"/>
      <c r="NE129" s="5"/>
      <c r="NF129" s="5"/>
      <c r="NG129" s="5"/>
      <c r="NH129" s="5"/>
      <c r="NI129" s="5"/>
      <c r="NJ129" s="5"/>
      <c r="NK129" s="5"/>
      <c r="NL129" s="5"/>
      <c r="NM129" s="5"/>
      <c r="NN129" s="5"/>
      <c r="NO129" s="5"/>
      <c r="NP129" s="5"/>
      <c r="NQ129" s="5"/>
      <c r="NR129" s="5"/>
      <c r="NS129" s="5"/>
      <c r="NT129" s="5"/>
      <c r="NU129" s="5"/>
      <c r="NV129" s="5"/>
      <c r="NW129" s="5"/>
      <c r="NX129" s="5"/>
      <c r="NY129" s="5"/>
      <c r="NZ129" s="5"/>
      <c r="OA129" s="5"/>
      <c r="OB129" s="5"/>
      <c r="OC129" s="5"/>
      <c r="OD129" s="5"/>
      <c r="OE129" s="5"/>
      <c r="OF129" s="5"/>
      <c r="OG129" s="5"/>
      <c r="OH129" s="5"/>
      <c r="OI129" s="5"/>
      <c r="OJ129" s="5"/>
      <c r="OK129" s="5"/>
      <c r="OL129" s="5"/>
      <c r="OM129" s="5"/>
      <c r="ON129" s="5"/>
      <c r="OO129" s="5"/>
      <c r="OP129" s="5"/>
      <c r="OQ129" s="5"/>
      <c r="OR129" s="5"/>
      <c r="OS129" s="5"/>
      <c r="OT129" s="5"/>
      <c r="OU129" s="5"/>
      <c r="OV129" s="5"/>
      <c r="OW129" s="5"/>
      <c r="OX129" s="5"/>
      <c r="OY129" s="5"/>
      <c r="OZ129" s="5"/>
      <c r="PA129" s="5"/>
      <c r="PB129" s="5"/>
      <c r="PC129" s="5"/>
      <c r="PD129" s="5"/>
      <c r="PE129" s="5"/>
      <c r="PF129" s="5"/>
      <c r="PG129" s="5"/>
      <c r="PH129" s="5"/>
      <c r="PI129" s="5"/>
      <c r="PJ129" s="5"/>
      <c r="PK129" s="5"/>
      <c r="PL129" s="5"/>
      <c r="PM129" s="5"/>
      <c r="PN129" s="5"/>
      <c r="PO129" s="5"/>
      <c r="PP129" s="5"/>
      <c r="PQ129" s="5"/>
      <c r="PR129" s="5"/>
      <c r="PS129" s="5"/>
      <c r="PT129" s="5"/>
      <c r="PU129" s="5"/>
      <c r="PV129" s="5"/>
      <c r="PW129" s="5"/>
      <c r="PX129" s="5"/>
      <c r="PY129" s="5"/>
      <c r="PZ129" s="5"/>
      <c r="QA129" s="5"/>
      <c r="QB129" s="5"/>
      <c r="QC129" s="5"/>
      <c r="QD129" s="5"/>
      <c r="QE129" s="5"/>
      <c r="QF129" s="5"/>
      <c r="QG129" s="5"/>
      <c r="QH129" s="5"/>
      <c r="QI129" s="5"/>
      <c r="QJ129" s="5"/>
      <c r="QK129" s="5"/>
      <c r="QL129" s="5"/>
      <c r="QM129" s="5"/>
      <c r="QN129" s="5"/>
      <c r="QO129" s="5"/>
      <c r="QP129" s="5"/>
      <c r="QQ129" s="5"/>
      <c r="QR129" s="5"/>
      <c r="QS129" s="5"/>
      <c r="QT129" s="5"/>
      <c r="QU129" s="5"/>
      <c r="QV129" s="5"/>
      <c r="QW129" s="5"/>
      <c r="QX129" s="5"/>
      <c r="QY129" s="5"/>
      <c r="QZ129" s="5"/>
      <c r="RA129" s="5"/>
      <c r="RB129" s="5"/>
      <c r="RC129" s="5"/>
      <c r="RD129" s="5"/>
      <c r="RE129" s="5"/>
      <c r="RF129" s="5"/>
      <c r="RG129" s="5"/>
      <c r="RH129" s="5"/>
      <c r="RI129" s="5"/>
      <c r="RJ129" s="5"/>
      <c r="RK129" s="5"/>
      <c r="RL129" s="5"/>
      <c r="RM129" s="5"/>
      <c r="RN129" s="5"/>
      <c r="RO129" s="5"/>
      <c r="RP129" s="5"/>
      <c r="RQ129" s="5"/>
      <c r="RR129" s="5"/>
      <c r="RS129" s="5"/>
      <c r="RT129" s="5"/>
      <c r="RU129" s="5"/>
      <c r="RV129" s="5"/>
      <c r="RW129" s="5"/>
      <c r="RX129" s="5"/>
      <c r="RY129" s="5"/>
      <c r="RZ129" s="5"/>
      <c r="SA129" s="5"/>
      <c r="SB129" s="5"/>
      <c r="SC129" s="5"/>
      <c r="SD129" s="5"/>
      <c r="SE129" s="5"/>
      <c r="SF129" s="5"/>
      <c r="SG129" s="5"/>
      <c r="SH129" s="5"/>
      <c r="SI129" s="5"/>
      <c r="SJ129" s="5"/>
      <c r="SK129" s="5"/>
      <c r="SL129" s="5"/>
      <c r="SM129" s="5"/>
      <c r="SN129" s="5"/>
      <c r="SO129" s="5"/>
      <c r="SP129" s="5"/>
      <c r="SQ129" s="5"/>
      <c r="SR129" s="5"/>
      <c r="SS129" s="5"/>
      <c r="ST129" s="5"/>
      <c r="SU129" s="5"/>
      <c r="SV129" s="5"/>
      <c r="SW129" s="5"/>
      <c r="SX129" s="5"/>
      <c r="SY129" s="5"/>
      <c r="SZ129" s="5"/>
      <c r="TA129" s="5"/>
      <c r="TB129" s="5"/>
      <c r="TC129" s="5"/>
      <c r="TD129" s="5"/>
      <c r="TE129" s="5"/>
      <c r="TF129" s="5"/>
      <c r="TG129" s="5"/>
      <c r="TH129" s="5"/>
      <c r="TI129" s="5"/>
      <c r="TJ129" s="5"/>
      <c r="TK129" s="5"/>
      <c r="TL129" s="5"/>
      <c r="TM129" s="5"/>
      <c r="TN129" s="5"/>
      <c r="TO129" s="5"/>
      <c r="TP129" s="5"/>
      <c r="TQ129" s="5"/>
      <c r="TR129" s="5"/>
      <c r="TS129" s="5"/>
      <c r="TT129" s="5"/>
      <c r="TU129" s="5"/>
      <c r="TV129" s="5"/>
      <c r="TW129" s="5"/>
      <c r="TX129" s="5"/>
      <c r="TY129" s="5"/>
      <c r="TZ129" s="5"/>
      <c r="UA129" s="5"/>
      <c r="UB129" s="5"/>
      <c r="UC129" s="5"/>
      <c r="UD129" s="5"/>
      <c r="UE129" s="5"/>
      <c r="UF129" s="5"/>
      <c r="UG129" s="5"/>
      <c r="UH129" s="5"/>
      <c r="UI129" s="5"/>
      <c r="UJ129" s="5"/>
      <c r="UK129" s="5"/>
      <c r="UL129" s="5"/>
      <c r="UM129" s="5"/>
      <c r="UN129" s="5"/>
      <c r="UO129" s="5"/>
      <c r="UP129" s="5"/>
      <c r="UQ129" s="5"/>
      <c r="UR129" s="5"/>
      <c r="US129" s="5"/>
      <c r="UT129" s="5"/>
      <c r="UU129" s="5"/>
      <c r="UV129" s="5"/>
      <c r="UW129" s="5"/>
      <c r="UX129" s="5"/>
      <c r="UY129" s="5"/>
      <c r="UZ129" s="5"/>
      <c r="VA129" s="5"/>
      <c r="VB129" s="5"/>
      <c r="VC129" s="5"/>
      <c r="VD129" s="5"/>
      <c r="VE129" s="5"/>
      <c r="VF129" s="5"/>
      <c r="VG129" s="5"/>
      <c r="VH129" s="5"/>
      <c r="VI129" s="5"/>
      <c r="VJ129" s="5"/>
      <c r="VK129" s="5"/>
      <c r="VL129" s="5"/>
      <c r="VM129" s="5"/>
      <c r="VN129" s="5"/>
      <c r="VO129" s="5"/>
      <c r="VP129" s="5"/>
      <c r="VQ129" s="5"/>
      <c r="VR129" s="5"/>
      <c r="VS129" s="5"/>
      <c r="VT129" s="5"/>
      <c r="VU129" s="5"/>
      <c r="VV129" s="5"/>
      <c r="VW129" s="5"/>
      <c r="VX129" s="5"/>
      <c r="VY129" s="5"/>
      <c r="VZ129" s="5"/>
      <c r="WA129" s="5"/>
      <c r="WB129" s="5"/>
      <c r="WC129" s="5"/>
      <c r="WD129" s="5"/>
      <c r="WE129" s="5"/>
      <c r="WF129" s="5"/>
      <c r="WG129" s="5"/>
      <c r="WH129" s="5"/>
      <c r="WI129" s="5"/>
      <c r="WJ129" s="5"/>
      <c r="WK129" s="5"/>
      <c r="WL129" s="5"/>
      <c r="WM129" s="5"/>
      <c r="WN129" s="5"/>
      <c r="WO129" s="5"/>
      <c r="WP129" s="5"/>
      <c r="WQ129" s="5"/>
      <c r="WR129" s="5"/>
      <c r="WS129" s="5"/>
      <c r="WT129" s="5"/>
      <c r="WU129" s="5"/>
      <c r="WV129" s="5"/>
      <c r="WW129" s="5"/>
      <c r="WX129" s="5"/>
      <c r="WY129" s="5"/>
      <c r="WZ129" s="5"/>
      <c r="XA129" s="5"/>
      <c r="XB129" s="5"/>
      <c r="XC129" s="5"/>
      <c r="XD129" s="5"/>
      <c r="XE129" s="5"/>
      <c r="XF129" s="5"/>
      <c r="XG129" s="5"/>
      <c r="XH129" s="5"/>
      <c r="XI129" s="5"/>
      <c r="XJ129" s="5"/>
      <c r="XK129" s="5"/>
      <c r="XL129" s="5"/>
      <c r="XM129" s="5"/>
      <c r="XN129" s="5"/>
      <c r="XO129" s="5"/>
      <c r="XP129" s="5"/>
      <c r="XQ129" s="5"/>
      <c r="XR129" s="5"/>
      <c r="XS129" s="5"/>
      <c r="XT129" s="5"/>
      <c r="XU129" s="5"/>
      <c r="XV129" s="5"/>
      <c r="XW129" s="5"/>
    </row>
    <row r="130" spans="39:647" x14ac:dyDescent="0.45">
      <c r="AM130" s="5"/>
      <c r="AN130" s="5"/>
      <c r="AO130" s="5"/>
      <c r="AP130" s="5"/>
      <c r="AQ130" s="5"/>
      <c r="AR130" s="5"/>
      <c r="AS130" s="5"/>
      <c r="AT130" s="5"/>
      <c r="AU130" s="5"/>
      <c r="AV130" s="5"/>
      <c r="AW130" s="5"/>
      <c r="AX130" s="5"/>
      <c r="AY130" s="5"/>
      <c r="AZ130" s="5"/>
      <c r="BA130" s="5"/>
      <c r="BB130" s="5"/>
      <c r="BC130" s="5"/>
      <c r="BD130" s="5"/>
      <c r="BE130" s="5"/>
      <c r="BF130" s="5"/>
      <c r="BG130" s="5"/>
      <c r="BH130" s="5"/>
      <c r="BI130" s="5"/>
      <c r="BJ130" s="5"/>
      <c r="BK130" s="5"/>
      <c r="BL130" s="5"/>
      <c r="BM130" s="5"/>
      <c r="BN130" s="5"/>
      <c r="BO130" s="5"/>
      <c r="BP130" s="5"/>
      <c r="BQ130" s="5"/>
      <c r="BR130" s="5"/>
      <c r="BS130" s="5"/>
      <c r="BT130" s="5"/>
      <c r="BU130" s="5"/>
      <c r="BV130" s="5"/>
      <c r="BW130" s="5"/>
      <c r="BX130" s="5"/>
      <c r="BY130" s="5"/>
      <c r="BZ130" s="5"/>
      <c r="CA130" s="5"/>
      <c r="CB130" s="5"/>
      <c r="CC130" s="5"/>
      <c r="CD130" s="5"/>
      <c r="CE130" s="5"/>
      <c r="CF130" s="5"/>
      <c r="CG130" s="5"/>
      <c r="CH130" s="5"/>
      <c r="CI130" s="5"/>
      <c r="CJ130" s="5"/>
      <c r="CK130" s="5"/>
      <c r="CL130" s="5"/>
      <c r="CM130" s="5"/>
      <c r="CN130" s="5"/>
      <c r="CO130" s="5"/>
      <c r="CP130" s="5"/>
      <c r="CQ130" s="5"/>
      <c r="CR130" s="5"/>
      <c r="CS130" s="5"/>
      <c r="CT130" s="5"/>
      <c r="CU130" s="5"/>
      <c r="CV130" s="5"/>
      <c r="CW130" s="5"/>
      <c r="CX130" s="5"/>
      <c r="CY130" s="5"/>
      <c r="CZ130" s="5"/>
      <c r="DA130" s="5"/>
      <c r="DB130" s="5"/>
      <c r="DC130" s="5"/>
      <c r="DD130" s="5"/>
      <c r="DE130" s="5"/>
      <c r="DF130" s="5"/>
      <c r="DG130" s="5"/>
      <c r="DH130" s="5"/>
      <c r="DI130" s="5"/>
      <c r="DJ130" s="5"/>
      <c r="DK130" s="5"/>
      <c r="DL130" s="5"/>
      <c r="DM130" s="5"/>
      <c r="DN130" s="5"/>
      <c r="DO130" s="5"/>
      <c r="DP130" s="5"/>
      <c r="DQ130" s="5"/>
      <c r="DR130" s="5"/>
      <c r="DS130" s="5"/>
      <c r="DT130" s="5"/>
      <c r="DU130" s="5"/>
      <c r="DV130" s="5"/>
      <c r="DW130" s="5"/>
      <c r="DX130" s="5"/>
      <c r="DY130" s="5"/>
      <c r="DZ130" s="5"/>
      <c r="EA130" s="5"/>
      <c r="EB130" s="5"/>
      <c r="EC130" s="5"/>
      <c r="ED130" s="5"/>
      <c r="EE130" s="5"/>
      <c r="EF130" s="5"/>
      <c r="EG130" s="5"/>
      <c r="EH130" s="5"/>
      <c r="EI130" s="5"/>
      <c r="EJ130" s="5"/>
      <c r="EK130" s="5"/>
      <c r="EL130" s="5"/>
      <c r="EM130" s="5"/>
      <c r="EN130" s="5"/>
      <c r="EO130" s="5"/>
      <c r="EP130" s="5"/>
      <c r="EQ130" s="5"/>
      <c r="ER130" s="5"/>
      <c r="ES130" s="5"/>
      <c r="ET130" s="5"/>
      <c r="EU130" s="5"/>
      <c r="EV130" s="5"/>
      <c r="EW130" s="5"/>
      <c r="EX130" s="5"/>
      <c r="EY130" s="5"/>
      <c r="EZ130" s="5"/>
      <c r="FA130" s="5"/>
      <c r="FB130" s="5"/>
      <c r="FC130" s="5"/>
      <c r="FD130" s="5"/>
      <c r="FE130" s="5"/>
      <c r="FF130" s="5"/>
      <c r="FG130" s="5"/>
      <c r="FH130" s="5"/>
      <c r="FI130" s="5"/>
      <c r="FJ130" s="5"/>
      <c r="FK130" s="5"/>
      <c r="FL130" s="5"/>
      <c r="FM130" s="5"/>
      <c r="FN130" s="5"/>
      <c r="FO130" s="5"/>
      <c r="FP130" s="5"/>
      <c r="FQ130" s="5"/>
      <c r="FR130" s="5"/>
      <c r="FS130" s="5"/>
      <c r="FT130" s="5"/>
      <c r="FU130" s="5"/>
      <c r="FV130" s="5"/>
      <c r="FW130" s="5"/>
      <c r="FX130" s="5"/>
      <c r="FY130" s="5"/>
      <c r="FZ130" s="5"/>
      <c r="GA130" s="5"/>
      <c r="GB130" s="5"/>
      <c r="GC130" s="5"/>
      <c r="GD130" s="5"/>
      <c r="GE130" s="5"/>
      <c r="GF130" s="5"/>
      <c r="GG130" s="5"/>
      <c r="GH130" s="5"/>
      <c r="GI130" s="5"/>
      <c r="GJ130" s="5"/>
      <c r="GK130" s="5"/>
      <c r="GL130" s="5"/>
      <c r="GM130" s="5"/>
      <c r="GN130" s="5"/>
      <c r="GO130" s="5"/>
      <c r="GP130" s="5"/>
      <c r="GQ130" s="5"/>
      <c r="GR130" s="5"/>
      <c r="GS130" s="5"/>
      <c r="GT130" s="5"/>
      <c r="GU130" s="5"/>
      <c r="GV130" s="5"/>
      <c r="GW130" s="5"/>
      <c r="GX130" s="5"/>
      <c r="GY130" s="5"/>
      <c r="GZ130" s="5"/>
      <c r="HA130" s="5"/>
      <c r="HB130" s="5"/>
      <c r="HC130" s="5"/>
      <c r="HD130" s="5"/>
      <c r="HE130" s="5"/>
      <c r="HF130" s="5"/>
      <c r="HG130" s="5"/>
      <c r="HH130" s="5"/>
      <c r="HI130" s="5"/>
      <c r="HJ130" s="5"/>
      <c r="HK130" s="5"/>
      <c r="HL130" s="5"/>
      <c r="HM130" s="5"/>
      <c r="HN130" s="5"/>
      <c r="HO130" s="5"/>
      <c r="HP130" s="5"/>
      <c r="HQ130" s="5"/>
      <c r="HR130" s="5"/>
      <c r="HS130" s="5"/>
      <c r="HT130" s="5"/>
      <c r="HU130" s="5"/>
      <c r="HV130" s="5"/>
      <c r="HW130" s="5"/>
      <c r="HX130" s="5"/>
      <c r="HY130" s="5"/>
      <c r="HZ130" s="5"/>
      <c r="IA130" s="5"/>
      <c r="IB130" s="5"/>
      <c r="IC130" s="5"/>
      <c r="ID130" s="5"/>
      <c r="IE130" s="5"/>
      <c r="IF130" s="5"/>
      <c r="IG130" s="5"/>
      <c r="IH130" s="5"/>
      <c r="II130" s="5"/>
      <c r="IJ130" s="5"/>
      <c r="IK130" s="5"/>
      <c r="IL130" s="5"/>
      <c r="IM130" s="5"/>
      <c r="IN130" s="5"/>
      <c r="IO130" s="5"/>
      <c r="IP130" s="5"/>
      <c r="IQ130" s="5"/>
      <c r="IR130" s="5"/>
      <c r="IS130" s="5"/>
      <c r="IT130" s="5"/>
      <c r="IU130" s="5"/>
      <c r="IV130" s="5"/>
      <c r="IW130" s="5"/>
      <c r="IX130" s="5"/>
      <c r="IY130" s="5"/>
      <c r="IZ130" s="5"/>
      <c r="JA130" s="5"/>
      <c r="JB130" s="5"/>
      <c r="JC130" s="5"/>
      <c r="JD130" s="5"/>
      <c r="JE130" s="5"/>
      <c r="JF130" s="5"/>
      <c r="JG130" s="5"/>
      <c r="JH130" s="5"/>
      <c r="JI130" s="5"/>
      <c r="JJ130" s="5"/>
      <c r="JK130" s="5"/>
      <c r="JL130" s="5"/>
      <c r="JM130" s="5"/>
      <c r="JN130" s="5"/>
      <c r="JO130" s="5"/>
      <c r="JP130" s="5"/>
      <c r="JQ130" s="5"/>
      <c r="JR130" s="5"/>
      <c r="JS130" s="5"/>
      <c r="JT130" s="5"/>
      <c r="JU130" s="5"/>
      <c r="JV130" s="5"/>
      <c r="JW130" s="5"/>
      <c r="JX130" s="5"/>
      <c r="JY130" s="5"/>
      <c r="JZ130" s="5"/>
      <c r="KA130" s="5"/>
      <c r="KB130" s="5"/>
      <c r="KC130" s="5"/>
      <c r="KD130" s="5"/>
      <c r="KE130" s="5"/>
      <c r="KF130" s="5"/>
      <c r="KG130" s="5"/>
      <c r="KH130" s="5"/>
      <c r="KI130" s="5"/>
      <c r="KJ130" s="5"/>
      <c r="KK130" s="5"/>
      <c r="KL130" s="5"/>
      <c r="KM130" s="5"/>
      <c r="KN130" s="5"/>
      <c r="KO130" s="5"/>
      <c r="KP130" s="5"/>
      <c r="KQ130" s="5"/>
      <c r="KR130" s="5"/>
      <c r="KS130" s="5"/>
      <c r="KT130" s="5"/>
      <c r="KU130" s="5"/>
      <c r="KV130" s="5"/>
      <c r="KW130" s="5"/>
      <c r="KX130" s="5"/>
      <c r="KY130" s="5"/>
      <c r="KZ130" s="5"/>
      <c r="LA130" s="5"/>
      <c r="LB130" s="5"/>
      <c r="LC130" s="5"/>
      <c r="LD130" s="5"/>
      <c r="LE130" s="5"/>
      <c r="LF130" s="5"/>
      <c r="LG130" s="5"/>
      <c r="LH130" s="5"/>
      <c r="LI130" s="5"/>
      <c r="LJ130" s="5"/>
      <c r="LK130" s="5"/>
      <c r="LL130" s="5"/>
      <c r="LM130" s="5"/>
      <c r="LN130" s="5"/>
      <c r="LO130" s="5"/>
      <c r="LP130" s="5"/>
      <c r="LQ130" s="5"/>
      <c r="LR130" s="5"/>
      <c r="LS130" s="5"/>
      <c r="LT130" s="5"/>
      <c r="LU130" s="5"/>
      <c r="LV130" s="5"/>
      <c r="LW130" s="5"/>
      <c r="LX130" s="5"/>
      <c r="LY130" s="5"/>
      <c r="LZ130" s="5"/>
      <c r="MA130" s="5"/>
      <c r="MB130" s="5"/>
      <c r="MC130" s="5"/>
      <c r="MD130" s="5"/>
      <c r="ME130" s="5"/>
      <c r="MF130" s="5"/>
      <c r="MG130" s="5"/>
      <c r="MH130" s="5"/>
      <c r="MI130" s="5"/>
      <c r="MJ130" s="5"/>
      <c r="MK130" s="5"/>
      <c r="ML130" s="5"/>
      <c r="MM130" s="5"/>
      <c r="MN130" s="5"/>
      <c r="MO130" s="5"/>
      <c r="MP130" s="5"/>
      <c r="MQ130" s="5"/>
      <c r="MR130" s="5"/>
      <c r="MS130" s="5"/>
      <c r="MT130" s="5"/>
      <c r="MU130" s="5"/>
      <c r="MV130" s="5"/>
      <c r="MW130" s="5"/>
      <c r="MX130" s="5"/>
      <c r="MY130" s="5"/>
      <c r="MZ130" s="5"/>
      <c r="NA130" s="5"/>
      <c r="NB130" s="5"/>
      <c r="NC130" s="5"/>
      <c r="ND130" s="5"/>
      <c r="NE130" s="5"/>
      <c r="NF130" s="5"/>
      <c r="NG130" s="5"/>
      <c r="NH130" s="5"/>
      <c r="NI130" s="5"/>
      <c r="NJ130" s="5"/>
      <c r="NK130" s="5"/>
      <c r="NL130" s="5"/>
      <c r="NM130" s="5"/>
      <c r="NN130" s="5"/>
      <c r="NO130" s="5"/>
      <c r="NP130" s="5"/>
      <c r="NQ130" s="5"/>
      <c r="NR130" s="5"/>
      <c r="NS130" s="5"/>
      <c r="NT130" s="5"/>
      <c r="NU130" s="5"/>
      <c r="NV130" s="5"/>
      <c r="NW130" s="5"/>
      <c r="NX130" s="5"/>
      <c r="NY130" s="5"/>
      <c r="NZ130" s="5"/>
      <c r="OA130" s="5"/>
      <c r="OB130" s="5"/>
      <c r="OC130" s="5"/>
      <c r="OD130" s="5"/>
      <c r="OE130" s="5"/>
      <c r="OF130" s="5"/>
      <c r="OG130" s="5"/>
      <c r="OH130" s="5"/>
      <c r="OI130" s="5"/>
      <c r="OJ130" s="5"/>
      <c r="OK130" s="5"/>
      <c r="OL130" s="5"/>
      <c r="OM130" s="5"/>
      <c r="ON130" s="5"/>
      <c r="OO130" s="5"/>
      <c r="OP130" s="5"/>
      <c r="OQ130" s="5"/>
      <c r="OR130" s="5"/>
      <c r="OS130" s="5"/>
      <c r="OT130" s="5"/>
      <c r="OU130" s="5"/>
      <c r="OV130" s="5"/>
      <c r="OW130" s="5"/>
      <c r="OX130" s="5"/>
      <c r="OY130" s="5"/>
      <c r="OZ130" s="5"/>
      <c r="PA130" s="5"/>
      <c r="PB130" s="5"/>
      <c r="PC130" s="5"/>
      <c r="PD130" s="5"/>
      <c r="PE130" s="5"/>
      <c r="PF130" s="5"/>
      <c r="PG130" s="5"/>
      <c r="PH130" s="5"/>
      <c r="PI130" s="5"/>
      <c r="PJ130" s="5"/>
      <c r="PK130" s="5"/>
      <c r="PL130" s="5"/>
      <c r="PM130" s="5"/>
      <c r="PN130" s="5"/>
      <c r="PO130" s="5"/>
      <c r="PP130" s="5"/>
      <c r="PQ130" s="5"/>
      <c r="PR130" s="5"/>
      <c r="PS130" s="5"/>
      <c r="PT130" s="5"/>
      <c r="PU130" s="5"/>
      <c r="PV130" s="5"/>
      <c r="PW130" s="5"/>
      <c r="PX130" s="5"/>
      <c r="PY130" s="5"/>
      <c r="PZ130" s="5"/>
      <c r="QA130" s="5"/>
      <c r="QB130" s="5"/>
      <c r="QC130" s="5"/>
      <c r="QD130" s="5"/>
      <c r="QE130" s="5"/>
      <c r="QF130" s="5"/>
      <c r="QG130" s="5"/>
      <c r="QH130" s="5"/>
      <c r="QI130" s="5"/>
      <c r="QJ130" s="5"/>
      <c r="QK130" s="5"/>
      <c r="QL130" s="5"/>
      <c r="QM130" s="5"/>
      <c r="QN130" s="5"/>
      <c r="QO130" s="5"/>
      <c r="QP130" s="5"/>
      <c r="QQ130" s="5"/>
      <c r="QR130" s="5"/>
      <c r="QS130" s="5"/>
      <c r="QT130" s="5"/>
      <c r="QU130" s="5"/>
      <c r="QV130" s="5"/>
      <c r="QW130" s="5"/>
      <c r="QX130" s="5"/>
      <c r="QY130" s="5"/>
      <c r="QZ130" s="5"/>
      <c r="RA130" s="5"/>
      <c r="RB130" s="5"/>
      <c r="RC130" s="5"/>
      <c r="RD130" s="5"/>
      <c r="RE130" s="5"/>
      <c r="RF130" s="5"/>
      <c r="RG130" s="5"/>
      <c r="RH130" s="5"/>
      <c r="RI130" s="5"/>
      <c r="RJ130" s="5"/>
      <c r="RK130" s="5"/>
      <c r="RL130" s="5"/>
      <c r="RM130" s="5"/>
      <c r="RN130" s="5"/>
      <c r="RO130" s="5"/>
      <c r="RP130" s="5"/>
      <c r="RQ130" s="5"/>
      <c r="RR130" s="5"/>
      <c r="RS130" s="5"/>
      <c r="RT130" s="5"/>
      <c r="RU130" s="5"/>
      <c r="RV130" s="5"/>
      <c r="RW130" s="5"/>
      <c r="RX130" s="5"/>
      <c r="RY130" s="5"/>
      <c r="RZ130" s="5"/>
      <c r="SA130" s="5"/>
      <c r="SB130" s="5"/>
      <c r="SC130" s="5"/>
      <c r="SD130" s="5"/>
      <c r="SE130" s="5"/>
      <c r="SF130" s="5"/>
      <c r="SG130" s="5"/>
      <c r="SH130" s="5"/>
      <c r="SI130" s="5"/>
      <c r="SJ130" s="5"/>
      <c r="SK130" s="5"/>
      <c r="SL130" s="5"/>
      <c r="SM130" s="5"/>
      <c r="SN130" s="5"/>
      <c r="SO130" s="5"/>
      <c r="SP130" s="5"/>
      <c r="SQ130" s="5"/>
      <c r="SR130" s="5"/>
      <c r="SS130" s="5"/>
      <c r="ST130" s="5"/>
      <c r="SU130" s="5"/>
      <c r="SV130" s="5"/>
      <c r="SW130" s="5"/>
      <c r="SX130" s="5"/>
      <c r="SY130" s="5"/>
      <c r="SZ130" s="5"/>
      <c r="TA130" s="5"/>
      <c r="TB130" s="5"/>
      <c r="TC130" s="5"/>
      <c r="TD130" s="5"/>
      <c r="TE130" s="5"/>
      <c r="TF130" s="5"/>
      <c r="TG130" s="5"/>
      <c r="TH130" s="5"/>
      <c r="TI130" s="5"/>
      <c r="TJ130" s="5"/>
      <c r="TK130" s="5"/>
      <c r="TL130" s="5"/>
      <c r="TM130" s="5"/>
      <c r="TN130" s="5"/>
      <c r="TO130" s="5"/>
      <c r="TP130" s="5"/>
      <c r="TQ130" s="5"/>
      <c r="TR130" s="5"/>
      <c r="TS130" s="5"/>
      <c r="TT130" s="5"/>
      <c r="TU130" s="5"/>
      <c r="TV130" s="5"/>
      <c r="TW130" s="5"/>
      <c r="TX130" s="5"/>
      <c r="TY130" s="5"/>
      <c r="TZ130" s="5"/>
      <c r="UA130" s="5"/>
      <c r="UB130" s="5"/>
      <c r="UC130" s="5"/>
      <c r="UD130" s="5"/>
      <c r="UE130" s="5"/>
      <c r="UF130" s="5"/>
      <c r="UG130" s="5"/>
      <c r="UH130" s="5"/>
      <c r="UI130" s="5"/>
      <c r="UJ130" s="5"/>
      <c r="UK130" s="5"/>
      <c r="UL130" s="5"/>
      <c r="UM130" s="5"/>
      <c r="UN130" s="5"/>
      <c r="UO130" s="5"/>
      <c r="UP130" s="5"/>
      <c r="UQ130" s="5"/>
      <c r="UR130" s="5"/>
      <c r="US130" s="5"/>
      <c r="UT130" s="5"/>
      <c r="UU130" s="5"/>
      <c r="UV130" s="5"/>
      <c r="UW130" s="5"/>
      <c r="UX130" s="5"/>
      <c r="UY130" s="5"/>
      <c r="UZ130" s="5"/>
      <c r="VA130" s="5"/>
      <c r="VB130" s="5"/>
      <c r="VC130" s="5"/>
      <c r="VD130" s="5"/>
      <c r="VE130" s="5"/>
      <c r="VF130" s="5"/>
      <c r="VG130" s="5"/>
      <c r="VH130" s="5"/>
      <c r="VI130" s="5"/>
      <c r="VJ130" s="5"/>
      <c r="VK130" s="5"/>
      <c r="VL130" s="5"/>
      <c r="VM130" s="5"/>
      <c r="VN130" s="5"/>
      <c r="VO130" s="5"/>
      <c r="VP130" s="5"/>
      <c r="VQ130" s="5"/>
      <c r="VR130" s="5"/>
      <c r="VS130" s="5"/>
      <c r="VT130" s="5"/>
      <c r="VU130" s="5"/>
      <c r="VV130" s="5"/>
      <c r="VW130" s="5"/>
      <c r="VX130" s="5"/>
      <c r="VY130" s="5"/>
      <c r="VZ130" s="5"/>
      <c r="WA130" s="5"/>
      <c r="WB130" s="5"/>
      <c r="WC130" s="5"/>
      <c r="WD130" s="5"/>
      <c r="WE130" s="5"/>
      <c r="WF130" s="5"/>
      <c r="WG130" s="5"/>
      <c r="WH130" s="5"/>
      <c r="WI130" s="5"/>
      <c r="WJ130" s="5"/>
      <c r="WK130" s="5"/>
      <c r="WL130" s="5"/>
      <c r="WM130" s="5"/>
      <c r="WN130" s="5"/>
      <c r="WO130" s="5"/>
      <c r="WP130" s="5"/>
      <c r="WQ130" s="5"/>
      <c r="WR130" s="5"/>
      <c r="WS130" s="5"/>
      <c r="WT130" s="5"/>
      <c r="WU130" s="5"/>
      <c r="WV130" s="5"/>
      <c r="WW130" s="5"/>
      <c r="WX130" s="5"/>
      <c r="WY130" s="5"/>
      <c r="WZ130" s="5"/>
      <c r="XA130" s="5"/>
      <c r="XB130" s="5"/>
      <c r="XC130" s="5"/>
      <c r="XD130" s="5"/>
      <c r="XE130" s="5"/>
      <c r="XF130" s="5"/>
      <c r="XG130" s="5"/>
      <c r="XH130" s="5"/>
      <c r="XI130" s="5"/>
      <c r="XJ130" s="5"/>
      <c r="XK130" s="5"/>
      <c r="XL130" s="5"/>
      <c r="XM130" s="5"/>
      <c r="XN130" s="5"/>
      <c r="XO130" s="5"/>
      <c r="XP130" s="5"/>
      <c r="XQ130" s="5"/>
      <c r="XR130" s="5"/>
      <c r="XS130" s="5"/>
      <c r="XT130" s="5"/>
      <c r="XU130" s="5"/>
      <c r="XV130" s="5"/>
      <c r="XW130" s="5"/>
    </row>
    <row r="131" spans="39:647" x14ac:dyDescent="0.45">
      <c r="AM131" s="5"/>
      <c r="AN131" s="5"/>
      <c r="AO131" s="5"/>
      <c r="AP131" s="5"/>
      <c r="AQ131" s="5"/>
      <c r="AR131" s="5"/>
      <c r="AS131" s="5"/>
      <c r="AT131" s="5"/>
      <c r="AU131" s="5"/>
      <c r="AV131" s="5"/>
      <c r="AW131" s="5"/>
      <c r="AX131" s="5"/>
      <c r="AY131" s="5"/>
      <c r="AZ131" s="5"/>
      <c r="BA131" s="5"/>
      <c r="BB131" s="5"/>
      <c r="BC131" s="5"/>
      <c r="BD131" s="5"/>
      <c r="BE131" s="5"/>
      <c r="BF131" s="5"/>
      <c r="BG131" s="5"/>
      <c r="BH131" s="5"/>
      <c r="BI131" s="5"/>
      <c r="BJ131" s="5"/>
      <c r="BK131" s="5"/>
      <c r="BL131" s="5"/>
      <c r="BM131" s="5"/>
      <c r="BN131" s="5"/>
      <c r="BO131" s="5"/>
      <c r="BP131" s="5"/>
      <c r="BQ131" s="5"/>
      <c r="BR131" s="5"/>
      <c r="BS131" s="5"/>
      <c r="BT131" s="5"/>
      <c r="BU131" s="5"/>
      <c r="BV131" s="5"/>
      <c r="BW131" s="5"/>
      <c r="BX131" s="5"/>
      <c r="BY131" s="5"/>
      <c r="BZ131" s="5"/>
      <c r="CA131" s="5"/>
      <c r="CB131" s="5"/>
      <c r="CC131" s="5"/>
      <c r="CD131" s="5"/>
      <c r="CE131" s="5"/>
      <c r="CF131" s="5"/>
      <c r="CG131" s="5"/>
      <c r="CH131" s="5"/>
      <c r="CI131" s="5"/>
      <c r="CJ131" s="5"/>
      <c r="CK131" s="5"/>
      <c r="CL131" s="5"/>
      <c r="CM131" s="5"/>
      <c r="CN131" s="5"/>
      <c r="CO131" s="5"/>
      <c r="CP131" s="5"/>
      <c r="CQ131" s="5"/>
      <c r="CR131" s="5"/>
      <c r="CS131" s="5"/>
      <c r="CT131" s="5"/>
      <c r="CU131" s="5"/>
      <c r="CV131" s="5"/>
      <c r="CW131" s="5"/>
      <c r="CX131" s="5"/>
      <c r="CY131" s="5"/>
      <c r="CZ131" s="5"/>
      <c r="DA131" s="5"/>
      <c r="DB131" s="5"/>
      <c r="DC131" s="5"/>
      <c r="DD131" s="5"/>
      <c r="DE131" s="5"/>
      <c r="DF131" s="5"/>
      <c r="DG131" s="5"/>
      <c r="DH131" s="5"/>
      <c r="DI131" s="5"/>
      <c r="DJ131" s="5"/>
      <c r="DK131" s="5"/>
      <c r="DL131" s="5"/>
      <c r="DM131" s="5"/>
      <c r="DN131" s="5"/>
      <c r="DO131" s="5"/>
      <c r="DP131" s="5"/>
      <c r="DQ131" s="5"/>
      <c r="DR131" s="5"/>
      <c r="DS131" s="5"/>
      <c r="DT131" s="5"/>
      <c r="DU131" s="5"/>
      <c r="DV131" s="5"/>
      <c r="DW131" s="5"/>
      <c r="DX131" s="5"/>
      <c r="DY131" s="5"/>
      <c r="DZ131" s="5"/>
      <c r="EA131" s="5"/>
      <c r="EB131" s="5"/>
      <c r="EC131" s="5"/>
      <c r="ED131" s="5"/>
      <c r="EE131" s="5"/>
      <c r="EF131" s="5"/>
      <c r="EG131" s="5"/>
      <c r="EH131" s="5"/>
      <c r="EI131" s="5"/>
      <c r="EJ131" s="5"/>
      <c r="EK131" s="5"/>
      <c r="EL131" s="5"/>
      <c r="EM131" s="5"/>
      <c r="EN131" s="5"/>
      <c r="EO131" s="5"/>
      <c r="EP131" s="5"/>
      <c r="EQ131" s="5"/>
      <c r="ER131" s="5"/>
      <c r="ES131" s="5"/>
      <c r="ET131" s="5"/>
      <c r="EU131" s="5"/>
      <c r="EV131" s="5"/>
      <c r="EW131" s="5"/>
      <c r="EX131" s="5"/>
      <c r="EY131" s="5"/>
      <c r="EZ131" s="5"/>
      <c r="FA131" s="5"/>
      <c r="FB131" s="5"/>
      <c r="FC131" s="5"/>
      <c r="FD131" s="5"/>
      <c r="FE131" s="5"/>
      <c r="FF131" s="5"/>
      <c r="FG131" s="5"/>
      <c r="FH131" s="5"/>
      <c r="FI131" s="5"/>
      <c r="FJ131" s="5"/>
      <c r="FK131" s="5"/>
      <c r="FL131" s="5"/>
      <c r="FM131" s="5"/>
      <c r="FN131" s="5"/>
      <c r="FO131" s="5"/>
      <c r="FP131" s="5"/>
      <c r="FQ131" s="5"/>
      <c r="FR131" s="5"/>
      <c r="FS131" s="5"/>
      <c r="FT131" s="5"/>
      <c r="FU131" s="5"/>
      <c r="FV131" s="5"/>
      <c r="FW131" s="5"/>
      <c r="FX131" s="5"/>
      <c r="FY131" s="5"/>
      <c r="FZ131" s="5"/>
      <c r="GA131" s="5"/>
      <c r="GB131" s="5"/>
      <c r="GC131" s="5"/>
      <c r="GD131" s="5"/>
      <c r="GE131" s="5"/>
      <c r="GF131" s="5"/>
      <c r="GG131" s="5"/>
      <c r="GH131" s="5"/>
      <c r="GI131" s="5"/>
      <c r="GJ131" s="5"/>
      <c r="GK131" s="5"/>
      <c r="GL131" s="5"/>
      <c r="GM131" s="5"/>
      <c r="GN131" s="5"/>
      <c r="GO131" s="5"/>
      <c r="GP131" s="5"/>
      <c r="GQ131" s="5"/>
      <c r="GR131" s="5"/>
      <c r="GS131" s="5"/>
      <c r="GT131" s="5"/>
      <c r="GU131" s="5"/>
      <c r="GV131" s="5"/>
      <c r="GW131" s="5"/>
      <c r="GX131" s="5"/>
      <c r="GY131" s="5"/>
      <c r="GZ131" s="5"/>
      <c r="HA131" s="5"/>
      <c r="HB131" s="5"/>
      <c r="HC131" s="5"/>
      <c r="HD131" s="5"/>
      <c r="HE131" s="5"/>
      <c r="HF131" s="5"/>
      <c r="HG131" s="5"/>
      <c r="HH131" s="5"/>
      <c r="HI131" s="5"/>
      <c r="HJ131" s="5"/>
      <c r="HK131" s="5"/>
      <c r="HL131" s="5"/>
      <c r="HM131" s="5"/>
      <c r="HN131" s="5"/>
      <c r="HO131" s="5"/>
      <c r="HP131" s="5"/>
      <c r="HQ131" s="5"/>
      <c r="HR131" s="5"/>
      <c r="HS131" s="5"/>
      <c r="HT131" s="5"/>
      <c r="HU131" s="5"/>
      <c r="HV131" s="5"/>
      <c r="HW131" s="5"/>
      <c r="HX131" s="5"/>
      <c r="HY131" s="5"/>
      <c r="HZ131" s="5"/>
      <c r="IA131" s="5"/>
      <c r="IB131" s="5"/>
      <c r="IC131" s="5"/>
      <c r="ID131" s="5"/>
      <c r="IE131" s="5"/>
      <c r="IF131" s="5"/>
      <c r="IG131" s="5"/>
      <c r="IH131" s="5"/>
      <c r="II131" s="5"/>
      <c r="IJ131" s="5"/>
      <c r="IK131" s="5"/>
      <c r="IL131" s="5"/>
      <c r="IM131" s="5"/>
      <c r="IN131" s="5"/>
      <c r="IO131" s="5"/>
      <c r="IP131" s="5"/>
      <c r="IQ131" s="5"/>
      <c r="IR131" s="5"/>
      <c r="IS131" s="5"/>
      <c r="IT131" s="5"/>
      <c r="IU131" s="5"/>
      <c r="IV131" s="5"/>
      <c r="IW131" s="5"/>
      <c r="IX131" s="5"/>
      <c r="IY131" s="5"/>
      <c r="IZ131" s="5"/>
      <c r="JA131" s="5"/>
      <c r="JB131" s="5"/>
      <c r="JC131" s="5"/>
      <c r="JD131" s="5"/>
      <c r="JE131" s="5"/>
      <c r="JF131" s="5"/>
      <c r="JG131" s="5"/>
      <c r="JH131" s="5"/>
      <c r="JI131" s="5"/>
      <c r="JJ131" s="5"/>
      <c r="JK131" s="5"/>
      <c r="JL131" s="5"/>
      <c r="JM131" s="5"/>
      <c r="JN131" s="5"/>
      <c r="JO131" s="5"/>
      <c r="JP131" s="5"/>
      <c r="JQ131" s="5"/>
      <c r="JR131" s="5"/>
      <c r="JS131" s="5"/>
      <c r="JT131" s="5"/>
      <c r="JU131" s="5"/>
      <c r="JV131" s="5"/>
      <c r="JW131" s="5"/>
      <c r="JX131" s="5"/>
      <c r="JY131" s="5"/>
      <c r="JZ131" s="5"/>
      <c r="KA131" s="5"/>
      <c r="KB131" s="5"/>
      <c r="KC131" s="5"/>
      <c r="KD131" s="5"/>
      <c r="KE131" s="5"/>
      <c r="KF131" s="5"/>
      <c r="KG131" s="5"/>
      <c r="KH131" s="5"/>
      <c r="KI131" s="5"/>
      <c r="KJ131" s="5"/>
      <c r="KK131" s="5"/>
      <c r="KL131" s="5"/>
      <c r="KM131" s="5"/>
      <c r="KN131" s="5"/>
      <c r="KO131" s="5"/>
      <c r="KP131" s="5"/>
      <c r="KQ131" s="5"/>
      <c r="KR131" s="5"/>
      <c r="KS131" s="5"/>
      <c r="KT131" s="5"/>
      <c r="KU131" s="5"/>
      <c r="KV131" s="5"/>
      <c r="KW131" s="5"/>
      <c r="KX131" s="5"/>
      <c r="KY131" s="5"/>
      <c r="KZ131" s="5"/>
      <c r="LA131" s="5"/>
      <c r="LB131" s="5"/>
      <c r="LC131" s="5"/>
      <c r="LD131" s="5"/>
      <c r="LE131" s="5"/>
      <c r="LF131" s="5"/>
      <c r="LG131" s="5"/>
      <c r="LH131" s="5"/>
      <c r="LI131" s="5"/>
      <c r="LJ131" s="5"/>
      <c r="LK131" s="5"/>
      <c r="LL131" s="5"/>
      <c r="LM131" s="5"/>
      <c r="LN131" s="5"/>
      <c r="LO131" s="5"/>
      <c r="LP131" s="5"/>
      <c r="LQ131" s="5"/>
      <c r="LR131" s="5"/>
      <c r="LS131" s="5"/>
      <c r="LT131" s="5"/>
      <c r="LU131" s="5"/>
      <c r="LV131" s="5"/>
      <c r="LW131" s="5"/>
      <c r="LX131" s="5"/>
      <c r="LY131" s="5"/>
      <c r="LZ131" s="5"/>
      <c r="MA131" s="5"/>
      <c r="MB131" s="5"/>
      <c r="MC131" s="5"/>
      <c r="MD131" s="5"/>
      <c r="ME131" s="5"/>
      <c r="MF131" s="5"/>
      <c r="MG131" s="5"/>
      <c r="MH131" s="5"/>
      <c r="MI131" s="5"/>
      <c r="MJ131" s="5"/>
      <c r="MK131" s="5"/>
      <c r="ML131" s="5"/>
      <c r="MM131" s="5"/>
      <c r="MN131" s="5"/>
      <c r="MO131" s="5"/>
      <c r="MP131" s="5"/>
      <c r="MQ131" s="5"/>
      <c r="MR131" s="5"/>
      <c r="MS131" s="5"/>
      <c r="MT131" s="5"/>
      <c r="MU131" s="5"/>
      <c r="MV131" s="5"/>
      <c r="MW131" s="5"/>
      <c r="MX131" s="5"/>
      <c r="MY131" s="5"/>
      <c r="MZ131" s="5"/>
      <c r="NA131" s="5"/>
      <c r="NB131" s="5"/>
      <c r="NC131" s="5"/>
      <c r="ND131" s="5"/>
      <c r="NE131" s="5"/>
      <c r="NF131" s="5"/>
      <c r="NG131" s="5"/>
      <c r="NH131" s="5"/>
      <c r="NI131" s="5"/>
      <c r="NJ131" s="5"/>
      <c r="NK131" s="5"/>
      <c r="NL131" s="5"/>
      <c r="NM131" s="5"/>
      <c r="NN131" s="5"/>
      <c r="NO131" s="5"/>
      <c r="NP131" s="5"/>
      <c r="NQ131" s="5"/>
      <c r="NR131" s="5"/>
      <c r="NS131" s="5"/>
      <c r="NT131" s="5"/>
      <c r="NU131" s="5"/>
      <c r="NV131" s="5"/>
      <c r="NW131" s="5"/>
      <c r="NX131" s="5"/>
      <c r="NY131" s="5"/>
      <c r="NZ131" s="5"/>
      <c r="OA131" s="5"/>
      <c r="OB131" s="5"/>
      <c r="OC131" s="5"/>
      <c r="OD131" s="5"/>
      <c r="OE131" s="5"/>
      <c r="OF131" s="5"/>
      <c r="OG131" s="5"/>
      <c r="OH131" s="5"/>
      <c r="OI131" s="5"/>
      <c r="OJ131" s="5"/>
      <c r="OK131" s="5"/>
      <c r="OL131" s="5"/>
      <c r="OM131" s="5"/>
      <c r="ON131" s="5"/>
      <c r="OO131" s="5"/>
      <c r="OP131" s="5"/>
      <c r="OQ131" s="5"/>
      <c r="OR131" s="5"/>
      <c r="OS131" s="5"/>
      <c r="OT131" s="5"/>
      <c r="OU131" s="5"/>
      <c r="OV131" s="5"/>
      <c r="OW131" s="5"/>
      <c r="OX131" s="5"/>
      <c r="OY131" s="5"/>
      <c r="OZ131" s="5"/>
      <c r="PA131" s="5"/>
      <c r="PB131" s="5"/>
      <c r="PC131" s="5"/>
      <c r="PD131" s="5"/>
      <c r="PE131" s="5"/>
      <c r="PF131" s="5"/>
      <c r="PG131" s="5"/>
      <c r="PH131" s="5"/>
      <c r="PI131" s="5"/>
      <c r="PJ131" s="5"/>
      <c r="PK131" s="5"/>
      <c r="PL131" s="5"/>
      <c r="PM131" s="5"/>
      <c r="PN131" s="5"/>
      <c r="PO131" s="5"/>
      <c r="PP131" s="5"/>
      <c r="PQ131" s="5"/>
      <c r="PR131" s="5"/>
      <c r="PS131" s="5"/>
      <c r="PT131" s="5"/>
      <c r="PU131" s="5"/>
      <c r="PV131" s="5"/>
      <c r="PW131" s="5"/>
      <c r="PX131" s="5"/>
      <c r="PY131" s="5"/>
      <c r="PZ131" s="5"/>
      <c r="QA131" s="5"/>
      <c r="QB131" s="5"/>
      <c r="QC131" s="5"/>
      <c r="QD131" s="5"/>
      <c r="QE131" s="5"/>
      <c r="QF131" s="5"/>
      <c r="QG131" s="5"/>
      <c r="QH131" s="5"/>
      <c r="QI131" s="5"/>
      <c r="QJ131" s="5"/>
      <c r="QK131" s="5"/>
      <c r="QL131" s="5"/>
      <c r="QM131" s="5"/>
      <c r="QN131" s="5"/>
      <c r="QO131" s="5"/>
      <c r="QP131" s="5"/>
      <c r="QQ131" s="5"/>
      <c r="QR131" s="5"/>
      <c r="QS131" s="5"/>
      <c r="QT131" s="5"/>
      <c r="QU131" s="5"/>
      <c r="QV131" s="5"/>
      <c r="QW131" s="5"/>
      <c r="QX131" s="5"/>
      <c r="QY131" s="5"/>
      <c r="QZ131" s="5"/>
      <c r="RA131" s="5"/>
      <c r="RB131" s="5"/>
      <c r="RC131" s="5"/>
      <c r="RD131" s="5"/>
      <c r="RE131" s="5"/>
      <c r="RF131" s="5"/>
      <c r="RG131" s="5"/>
      <c r="RH131" s="5"/>
      <c r="RI131" s="5"/>
      <c r="RJ131" s="5"/>
      <c r="RK131" s="5"/>
      <c r="RL131" s="5"/>
      <c r="RM131" s="5"/>
      <c r="RN131" s="5"/>
      <c r="RO131" s="5"/>
      <c r="RP131" s="5"/>
      <c r="RQ131" s="5"/>
      <c r="RR131" s="5"/>
      <c r="RS131" s="5"/>
      <c r="RT131" s="5"/>
      <c r="RU131" s="5"/>
      <c r="RV131" s="5"/>
      <c r="RW131" s="5"/>
      <c r="RX131" s="5"/>
      <c r="RY131" s="5"/>
      <c r="RZ131" s="5"/>
      <c r="SA131" s="5"/>
      <c r="SB131" s="5"/>
      <c r="SC131" s="5"/>
      <c r="SD131" s="5"/>
      <c r="SE131" s="5"/>
      <c r="SF131" s="5"/>
      <c r="SG131" s="5"/>
      <c r="SH131" s="5"/>
      <c r="SI131" s="5"/>
      <c r="SJ131" s="5"/>
      <c r="SK131" s="5"/>
      <c r="SL131" s="5"/>
      <c r="SM131" s="5"/>
      <c r="SN131" s="5"/>
      <c r="SO131" s="5"/>
      <c r="SP131" s="5"/>
      <c r="SQ131" s="5"/>
      <c r="SR131" s="5"/>
      <c r="SS131" s="5"/>
      <c r="ST131" s="5"/>
      <c r="SU131" s="5"/>
      <c r="SV131" s="5"/>
      <c r="SW131" s="5"/>
      <c r="SX131" s="5"/>
      <c r="SY131" s="5"/>
      <c r="SZ131" s="5"/>
      <c r="TA131" s="5"/>
      <c r="TB131" s="5"/>
      <c r="TC131" s="5"/>
      <c r="TD131" s="5"/>
      <c r="TE131" s="5"/>
      <c r="TF131" s="5"/>
      <c r="TG131" s="5"/>
      <c r="TH131" s="5"/>
      <c r="TI131" s="5"/>
      <c r="TJ131" s="5"/>
      <c r="TK131" s="5"/>
      <c r="TL131" s="5"/>
      <c r="TM131" s="5"/>
      <c r="TN131" s="5"/>
      <c r="TO131" s="5"/>
      <c r="TP131" s="5"/>
      <c r="TQ131" s="5"/>
      <c r="TR131" s="5"/>
      <c r="TS131" s="5"/>
      <c r="TT131" s="5"/>
      <c r="TU131" s="5"/>
      <c r="TV131" s="5"/>
      <c r="TW131" s="5"/>
      <c r="TX131" s="5"/>
      <c r="TY131" s="5"/>
      <c r="TZ131" s="5"/>
      <c r="UA131" s="5"/>
      <c r="UB131" s="5"/>
      <c r="UC131" s="5"/>
      <c r="UD131" s="5"/>
      <c r="UE131" s="5"/>
      <c r="UF131" s="5"/>
      <c r="UG131" s="5"/>
      <c r="UH131" s="5"/>
      <c r="UI131" s="5"/>
      <c r="UJ131" s="5"/>
      <c r="UK131" s="5"/>
      <c r="UL131" s="5"/>
      <c r="UM131" s="5"/>
      <c r="UN131" s="5"/>
      <c r="UO131" s="5"/>
      <c r="UP131" s="5"/>
      <c r="UQ131" s="5"/>
      <c r="UR131" s="5"/>
      <c r="US131" s="5"/>
      <c r="UT131" s="5"/>
      <c r="UU131" s="5"/>
      <c r="UV131" s="5"/>
      <c r="UW131" s="5"/>
      <c r="UX131" s="5"/>
      <c r="UY131" s="5"/>
      <c r="UZ131" s="5"/>
      <c r="VA131" s="5"/>
      <c r="VB131" s="5"/>
      <c r="VC131" s="5"/>
      <c r="VD131" s="5"/>
      <c r="VE131" s="5"/>
      <c r="VF131" s="5"/>
      <c r="VG131" s="5"/>
      <c r="VH131" s="5"/>
      <c r="VI131" s="5"/>
      <c r="VJ131" s="5"/>
      <c r="VK131" s="5"/>
      <c r="VL131" s="5"/>
      <c r="VM131" s="5"/>
      <c r="VN131" s="5"/>
      <c r="VO131" s="5"/>
      <c r="VP131" s="5"/>
      <c r="VQ131" s="5"/>
      <c r="VR131" s="5"/>
      <c r="VS131" s="5"/>
      <c r="VT131" s="5"/>
      <c r="VU131" s="5"/>
      <c r="VV131" s="5"/>
      <c r="VW131" s="5"/>
      <c r="VX131" s="5"/>
      <c r="VY131" s="5"/>
      <c r="VZ131" s="5"/>
      <c r="WA131" s="5"/>
      <c r="WB131" s="5"/>
      <c r="WC131" s="5"/>
      <c r="WD131" s="5"/>
      <c r="WE131" s="5"/>
      <c r="WF131" s="5"/>
      <c r="WG131" s="5"/>
      <c r="WH131" s="5"/>
      <c r="WI131" s="5"/>
      <c r="WJ131" s="5"/>
      <c r="WK131" s="5"/>
      <c r="WL131" s="5"/>
      <c r="WM131" s="5"/>
      <c r="WN131" s="5"/>
      <c r="WO131" s="5"/>
      <c r="WP131" s="5"/>
      <c r="WQ131" s="5"/>
      <c r="WR131" s="5"/>
      <c r="WS131" s="5"/>
      <c r="WT131" s="5"/>
      <c r="WU131" s="5"/>
      <c r="WV131" s="5"/>
      <c r="WW131" s="5"/>
      <c r="WX131" s="5"/>
      <c r="WY131" s="5"/>
      <c r="WZ131" s="5"/>
      <c r="XA131" s="5"/>
      <c r="XB131" s="5"/>
      <c r="XC131" s="5"/>
      <c r="XD131" s="5"/>
      <c r="XE131" s="5"/>
      <c r="XF131" s="5"/>
      <c r="XG131" s="5"/>
      <c r="XH131" s="5"/>
      <c r="XI131" s="5"/>
      <c r="XJ131" s="5"/>
      <c r="XK131" s="5"/>
      <c r="XL131" s="5"/>
      <c r="XM131" s="5"/>
      <c r="XN131" s="5"/>
      <c r="XO131" s="5"/>
      <c r="XP131" s="5"/>
      <c r="XQ131" s="5"/>
      <c r="XR131" s="5"/>
      <c r="XS131" s="5"/>
      <c r="XT131" s="5"/>
      <c r="XU131" s="5"/>
      <c r="XV131" s="5"/>
      <c r="XW131" s="5"/>
    </row>
    <row r="132" spans="39:647" x14ac:dyDescent="0.45">
      <c r="AM132" s="5"/>
      <c r="AN132" s="5"/>
      <c r="AO132" s="5"/>
      <c r="AP132" s="5"/>
      <c r="AQ132" s="5"/>
      <c r="AR132" s="5"/>
      <c r="AS132" s="5"/>
      <c r="AT132" s="5"/>
      <c r="AU132" s="5"/>
      <c r="AV132" s="5"/>
      <c r="AW132" s="5"/>
      <c r="AX132" s="5"/>
      <c r="AY132" s="5"/>
      <c r="AZ132" s="5"/>
      <c r="BA132" s="5"/>
      <c r="BB132" s="5"/>
      <c r="BC132" s="5"/>
      <c r="BD132" s="5"/>
      <c r="BE132" s="5"/>
      <c r="BF132" s="5"/>
      <c r="BG132" s="5"/>
      <c r="BH132" s="5"/>
      <c r="BI132" s="5"/>
      <c r="BJ132" s="5"/>
      <c r="BK132" s="5"/>
      <c r="BL132" s="5"/>
      <c r="BM132" s="5"/>
      <c r="BN132" s="5"/>
      <c r="BO132" s="5"/>
      <c r="BP132" s="5"/>
      <c r="BQ132" s="5"/>
      <c r="BR132" s="5"/>
      <c r="BS132" s="5"/>
      <c r="BT132" s="5"/>
      <c r="BU132" s="5"/>
      <c r="BV132" s="5"/>
      <c r="BW132" s="5"/>
      <c r="BX132" s="5"/>
      <c r="BY132" s="5"/>
      <c r="BZ132" s="5"/>
      <c r="CA132" s="5"/>
      <c r="CB132" s="5"/>
      <c r="CC132" s="5"/>
      <c r="CD132" s="5"/>
      <c r="CE132" s="5"/>
      <c r="CF132" s="5"/>
      <c r="CG132" s="5"/>
      <c r="CH132" s="5"/>
      <c r="CI132" s="5"/>
      <c r="CJ132" s="5"/>
      <c r="CK132" s="5"/>
      <c r="CL132" s="5"/>
      <c r="CM132" s="5"/>
      <c r="CN132" s="5"/>
      <c r="CO132" s="5"/>
      <c r="CP132" s="5"/>
      <c r="CQ132" s="5"/>
      <c r="CR132" s="5"/>
      <c r="CS132" s="5"/>
      <c r="CT132" s="5"/>
      <c r="CU132" s="5"/>
      <c r="CV132" s="5"/>
      <c r="CW132" s="5"/>
      <c r="CX132" s="5"/>
      <c r="CY132" s="5"/>
      <c r="CZ132" s="5"/>
      <c r="DA132" s="5"/>
      <c r="DB132" s="5"/>
      <c r="DC132" s="5"/>
      <c r="DD132" s="5"/>
      <c r="DE132" s="5"/>
      <c r="DF132" s="5"/>
      <c r="DG132" s="5"/>
      <c r="DH132" s="5"/>
      <c r="DI132" s="5"/>
      <c r="DJ132" s="5"/>
      <c r="DK132" s="5"/>
      <c r="DL132" s="5"/>
      <c r="DM132" s="5"/>
      <c r="DN132" s="5"/>
      <c r="DO132" s="5"/>
      <c r="DP132" s="5"/>
      <c r="DQ132" s="5"/>
      <c r="DR132" s="5"/>
      <c r="DS132" s="5"/>
      <c r="DT132" s="5"/>
      <c r="DU132" s="5"/>
      <c r="DV132" s="5"/>
      <c r="DW132" s="5"/>
      <c r="DX132" s="5"/>
      <c r="DY132" s="5"/>
      <c r="DZ132" s="5"/>
      <c r="EA132" s="5"/>
      <c r="EB132" s="5"/>
      <c r="EC132" s="5"/>
      <c r="ED132" s="5"/>
      <c r="EE132" s="5"/>
      <c r="EF132" s="5"/>
      <c r="EG132" s="5"/>
      <c r="EH132" s="5"/>
      <c r="EI132" s="5"/>
      <c r="EJ132" s="5"/>
      <c r="EK132" s="5"/>
      <c r="EL132" s="5"/>
      <c r="EM132" s="5"/>
      <c r="EN132" s="5"/>
      <c r="EO132" s="5"/>
      <c r="EP132" s="5"/>
      <c r="EQ132" s="5"/>
      <c r="ER132" s="5"/>
      <c r="ES132" s="5"/>
      <c r="ET132" s="5"/>
      <c r="EU132" s="5"/>
      <c r="EV132" s="5"/>
      <c r="EW132" s="5"/>
      <c r="EX132" s="5"/>
      <c r="EY132" s="5"/>
      <c r="EZ132" s="5"/>
      <c r="FA132" s="5"/>
      <c r="FB132" s="5"/>
      <c r="FC132" s="5"/>
      <c r="FD132" s="5"/>
      <c r="FE132" s="5"/>
      <c r="FF132" s="5"/>
      <c r="FG132" s="5"/>
      <c r="FH132" s="5"/>
      <c r="FI132" s="5"/>
      <c r="FJ132" s="5"/>
      <c r="FK132" s="5"/>
      <c r="FL132" s="5"/>
      <c r="FM132" s="5"/>
      <c r="FN132" s="5"/>
      <c r="FO132" s="5"/>
      <c r="FP132" s="5"/>
      <c r="FQ132" s="5"/>
      <c r="FR132" s="5"/>
      <c r="FS132" s="5"/>
      <c r="FT132" s="5"/>
      <c r="FU132" s="5"/>
      <c r="FV132" s="5"/>
      <c r="FW132" s="5"/>
      <c r="FX132" s="5"/>
      <c r="FY132" s="5"/>
      <c r="FZ132" s="5"/>
      <c r="GA132" s="5"/>
      <c r="GB132" s="5"/>
      <c r="GC132" s="5"/>
      <c r="GD132" s="5"/>
      <c r="GE132" s="5"/>
      <c r="GF132" s="5"/>
      <c r="GG132" s="5"/>
      <c r="GH132" s="5"/>
      <c r="GI132" s="5"/>
      <c r="GJ132" s="5"/>
      <c r="GK132" s="5"/>
      <c r="GL132" s="5"/>
      <c r="GM132" s="5"/>
      <c r="GN132" s="5"/>
      <c r="GO132" s="5"/>
      <c r="GP132" s="5"/>
      <c r="GQ132" s="5"/>
      <c r="GR132" s="5"/>
      <c r="GS132" s="5"/>
      <c r="GT132" s="5"/>
      <c r="GU132" s="5"/>
      <c r="GV132" s="5"/>
      <c r="GW132" s="5"/>
      <c r="GX132" s="5"/>
      <c r="GY132" s="5"/>
      <c r="GZ132" s="5"/>
      <c r="HA132" s="5"/>
      <c r="HB132" s="5"/>
      <c r="HC132" s="5"/>
      <c r="HD132" s="5"/>
      <c r="HE132" s="5"/>
      <c r="HF132" s="5"/>
      <c r="HG132" s="5"/>
      <c r="HH132" s="5"/>
      <c r="HI132" s="5"/>
      <c r="HJ132" s="5"/>
      <c r="HK132" s="5"/>
      <c r="HL132" s="5"/>
      <c r="HM132" s="5"/>
      <c r="HN132" s="5"/>
      <c r="HO132" s="5"/>
      <c r="HP132" s="5"/>
      <c r="HQ132" s="5"/>
      <c r="HR132" s="5"/>
      <c r="HS132" s="5"/>
      <c r="HT132" s="5"/>
      <c r="HU132" s="5"/>
      <c r="HV132" s="5"/>
      <c r="HW132" s="5"/>
      <c r="HX132" s="5"/>
      <c r="HY132" s="5"/>
      <c r="HZ132" s="5"/>
      <c r="IA132" s="5"/>
      <c r="IB132" s="5"/>
      <c r="IC132" s="5"/>
      <c r="ID132" s="5"/>
      <c r="IE132" s="5"/>
      <c r="IF132" s="5"/>
      <c r="IG132" s="5"/>
      <c r="IH132" s="5"/>
      <c r="II132" s="5"/>
      <c r="IJ132" s="5"/>
      <c r="IK132" s="5"/>
      <c r="IL132" s="5"/>
      <c r="IM132" s="5"/>
      <c r="IN132" s="5"/>
      <c r="IO132" s="5"/>
      <c r="IP132" s="5"/>
      <c r="IQ132" s="5"/>
      <c r="IR132" s="5"/>
      <c r="IS132" s="5"/>
      <c r="IT132" s="5"/>
      <c r="IU132" s="5"/>
      <c r="IV132" s="5"/>
      <c r="IW132" s="5"/>
      <c r="IX132" s="5"/>
      <c r="IY132" s="5"/>
      <c r="IZ132" s="5"/>
      <c r="JA132" s="5"/>
      <c r="JB132" s="5"/>
      <c r="JC132" s="5"/>
      <c r="JD132" s="5"/>
      <c r="JE132" s="5"/>
      <c r="JF132" s="5"/>
      <c r="JG132" s="5"/>
      <c r="JH132" s="5"/>
      <c r="JI132" s="5"/>
      <c r="JJ132" s="5"/>
      <c r="JK132" s="5"/>
      <c r="JL132" s="5"/>
      <c r="JM132" s="5"/>
      <c r="JN132" s="5"/>
      <c r="JO132" s="5"/>
      <c r="JP132" s="5"/>
      <c r="JQ132" s="5"/>
      <c r="JR132" s="5"/>
      <c r="JS132" s="5"/>
      <c r="JT132" s="5"/>
      <c r="JU132" s="5"/>
      <c r="JV132" s="5"/>
      <c r="JW132" s="5"/>
      <c r="JX132" s="5"/>
      <c r="JY132" s="5"/>
      <c r="JZ132" s="5"/>
      <c r="KA132" s="5"/>
      <c r="KB132" s="5"/>
      <c r="KC132" s="5"/>
      <c r="KD132" s="5"/>
      <c r="KE132" s="5"/>
      <c r="KF132" s="5"/>
      <c r="KG132" s="5"/>
      <c r="KH132" s="5"/>
      <c r="KI132" s="5"/>
      <c r="KJ132" s="5"/>
      <c r="KK132" s="5"/>
      <c r="KL132" s="5"/>
      <c r="KM132" s="5"/>
      <c r="KN132" s="5"/>
      <c r="KO132" s="5"/>
      <c r="KP132" s="5"/>
      <c r="KQ132" s="5"/>
      <c r="KR132" s="5"/>
      <c r="KS132" s="5"/>
      <c r="KT132" s="5"/>
      <c r="KU132" s="5"/>
      <c r="KV132" s="5"/>
      <c r="KW132" s="5"/>
      <c r="KX132" s="5"/>
      <c r="KY132" s="5"/>
      <c r="KZ132" s="5"/>
      <c r="LA132" s="5"/>
      <c r="LB132" s="5"/>
      <c r="LC132" s="5"/>
      <c r="LD132" s="5"/>
      <c r="LE132" s="5"/>
      <c r="LF132" s="5"/>
      <c r="LG132" s="5"/>
      <c r="LH132" s="5"/>
      <c r="LI132" s="5"/>
      <c r="LJ132" s="5"/>
      <c r="LK132" s="5"/>
      <c r="LL132" s="5"/>
      <c r="LM132" s="5"/>
      <c r="LN132" s="5"/>
      <c r="LO132" s="5"/>
      <c r="LP132" s="5"/>
      <c r="LQ132" s="5"/>
      <c r="LR132" s="5"/>
      <c r="LS132" s="5"/>
      <c r="LT132" s="5"/>
      <c r="LU132" s="5"/>
      <c r="LV132" s="5"/>
      <c r="LW132" s="5"/>
      <c r="LX132" s="5"/>
      <c r="LY132" s="5"/>
      <c r="LZ132" s="5"/>
      <c r="MA132" s="5"/>
      <c r="MB132" s="5"/>
      <c r="MC132" s="5"/>
      <c r="MD132" s="5"/>
      <c r="ME132" s="5"/>
      <c r="MF132" s="5"/>
      <c r="MG132" s="5"/>
      <c r="MH132" s="5"/>
      <c r="MI132" s="5"/>
      <c r="MJ132" s="5"/>
      <c r="MK132" s="5"/>
      <c r="ML132" s="5"/>
      <c r="MM132" s="5"/>
      <c r="MN132" s="5"/>
      <c r="MO132" s="5"/>
      <c r="MP132" s="5"/>
      <c r="MQ132" s="5"/>
      <c r="MR132" s="5"/>
      <c r="MS132" s="5"/>
      <c r="MT132" s="5"/>
      <c r="MU132" s="5"/>
      <c r="MV132" s="5"/>
      <c r="MW132" s="5"/>
      <c r="MX132" s="5"/>
      <c r="MY132" s="5"/>
      <c r="MZ132" s="5"/>
      <c r="NA132" s="5"/>
      <c r="NB132" s="5"/>
      <c r="NC132" s="5"/>
      <c r="ND132" s="5"/>
      <c r="NE132" s="5"/>
      <c r="NF132" s="5"/>
      <c r="NG132" s="5"/>
      <c r="NH132" s="5"/>
      <c r="NI132" s="5"/>
      <c r="NJ132" s="5"/>
      <c r="NK132" s="5"/>
      <c r="NL132" s="5"/>
      <c r="NM132" s="5"/>
      <c r="NN132" s="5"/>
      <c r="NO132" s="5"/>
      <c r="NP132" s="5"/>
      <c r="NQ132" s="5"/>
      <c r="NR132" s="5"/>
      <c r="NS132" s="5"/>
      <c r="NT132" s="5"/>
      <c r="NU132" s="5"/>
      <c r="NV132" s="5"/>
      <c r="NW132" s="5"/>
      <c r="NX132" s="5"/>
      <c r="NY132" s="5"/>
      <c r="NZ132" s="5"/>
      <c r="OA132" s="5"/>
      <c r="OB132" s="5"/>
      <c r="OC132" s="5"/>
      <c r="OD132" s="5"/>
      <c r="OE132" s="5"/>
      <c r="OF132" s="5"/>
      <c r="OG132" s="5"/>
      <c r="OH132" s="5"/>
      <c r="OI132" s="5"/>
      <c r="OJ132" s="5"/>
      <c r="OK132" s="5"/>
      <c r="OL132" s="5"/>
      <c r="OM132" s="5"/>
      <c r="ON132" s="5"/>
      <c r="OO132" s="5"/>
      <c r="OP132" s="5"/>
      <c r="OQ132" s="5"/>
      <c r="OR132" s="5"/>
      <c r="OS132" s="5"/>
      <c r="OT132" s="5"/>
      <c r="OU132" s="5"/>
      <c r="OV132" s="5"/>
      <c r="OW132" s="5"/>
      <c r="OX132" s="5"/>
      <c r="OY132" s="5"/>
      <c r="OZ132" s="5"/>
      <c r="PA132" s="5"/>
      <c r="PB132" s="5"/>
      <c r="PC132" s="5"/>
      <c r="PD132" s="5"/>
      <c r="PE132" s="5"/>
      <c r="PF132" s="5"/>
      <c r="PG132" s="5"/>
      <c r="PH132" s="5"/>
      <c r="PI132" s="5"/>
      <c r="PJ132" s="5"/>
      <c r="PK132" s="5"/>
      <c r="PL132" s="5"/>
      <c r="PM132" s="5"/>
      <c r="PN132" s="5"/>
      <c r="PO132" s="5"/>
      <c r="PP132" s="5"/>
      <c r="PQ132" s="5"/>
      <c r="PR132" s="5"/>
      <c r="PS132" s="5"/>
      <c r="PT132" s="5"/>
      <c r="PU132" s="5"/>
      <c r="PV132" s="5"/>
      <c r="PW132" s="5"/>
      <c r="PX132" s="5"/>
      <c r="PY132" s="5"/>
      <c r="PZ132" s="5"/>
      <c r="QA132" s="5"/>
      <c r="QB132" s="5"/>
      <c r="QC132" s="5"/>
      <c r="QD132" s="5"/>
      <c r="QE132" s="5"/>
      <c r="QF132" s="5"/>
      <c r="QG132" s="5"/>
      <c r="QH132" s="5"/>
      <c r="QI132" s="5"/>
      <c r="QJ132" s="5"/>
      <c r="QK132" s="5"/>
      <c r="QL132" s="5"/>
      <c r="QM132" s="5"/>
      <c r="QN132" s="5"/>
      <c r="QO132" s="5"/>
      <c r="QP132" s="5"/>
      <c r="QQ132" s="5"/>
      <c r="QR132" s="5"/>
      <c r="QS132" s="5"/>
      <c r="QT132" s="5"/>
      <c r="QU132" s="5"/>
      <c r="QV132" s="5"/>
      <c r="QW132" s="5"/>
      <c r="QX132" s="5"/>
      <c r="QY132" s="5"/>
      <c r="QZ132" s="5"/>
      <c r="RA132" s="5"/>
      <c r="RB132" s="5"/>
      <c r="RC132" s="5"/>
      <c r="RD132" s="5"/>
      <c r="RE132" s="5"/>
      <c r="RF132" s="5"/>
      <c r="RG132" s="5"/>
      <c r="RH132" s="5"/>
      <c r="RI132" s="5"/>
      <c r="RJ132" s="5"/>
      <c r="RK132" s="5"/>
      <c r="RL132" s="5"/>
      <c r="RM132" s="5"/>
      <c r="RN132" s="5"/>
      <c r="RO132" s="5"/>
      <c r="RP132" s="5"/>
      <c r="RQ132" s="5"/>
      <c r="RR132" s="5"/>
      <c r="RS132" s="5"/>
      <c r="RT132" s="5"/>
      <c r="RU132" s="5"/>
      <c r="RV132" s="5"/>
      <c r="RW132" s="5"/>
      <c r="RX132" s="5"/>
      <c r="RY132" s="5"/>
      <c r="RZ132" s="5"/>
      <c r="SA132" s="5"/>
      <c r="SB132" s="5"/>
      <c r="SC132" s="5"/>
      <c r="SD132" s="5"/>
      <c r="SE132" s="5"/>
      <c r="SF132" s="5"/>
      <c r="SG132" s="5"/>
      <c r="SH132" s="5"/>
      <c r="SI132" s="5"/>
      <c r="SJ132" s="5"/>
      <c r="SK132" s="5"/>
      <c r="SL132" s="5"/>
      <c r="SM132" s="5"/>
      <c r="SN132" s="5"/>
      <c r="SO132" s="5"/>
      <c r="SP132" s="5"/>
      <c r="SQ132" s="5"/>
      <c r="SR132" s="5"/>
      <c r="SS132" s="5"/>
      <c r="ST132" s="5"/>
      <c r="SU132" s="5"/>
      <c r="SV132" s="5"/>
      <c r="SW132" s="5"/>
      <c r="SX132" s="5"/>
      <c r="SY132" s="5"/>
      <c r="SZ132" s="5"/>
      <c r="TA132" s="5"/>
      <c r="TB132" s="5"/>
      <c r="TC132" s="5"/>
      <c r="TD132" s="5"/>
      <c r="TE132" s="5"/>
      <c r="TF132" s="5"/>
      <c r="TG132" s="5"/>
      <c r="TH132" s="5"/>
      <c r="TI132" s="5"/>
      <c r="TJ132" s="5"/>
      <c r="TK132" s="5"/>
      <c r="TL132" s="5"/>
      <c r="TM132" s="5"/>
      <c r="TN132" s="5"/>
      <c r="TO132" s="5"/>
      <c r="TP132" s="5"/>
      <c r="TQ132" s="5"/>
      <c r="TR132" s="5"/>
      <c r="TS132" s="5"/>
      <c r="TT132" s="5"/>
      <c r="TU132" s="5"/>
      <c r="TV132" s="5"/>
      <c r="TW132" s="5"/>
      <c r="TX132" s="5"/>
      <c r="TY132" s="5"/>
      <c r="TZ132" s="5"/>
      <c r="UA132" s="5"/>
      <c r="UB132" s="5"/>
      <c r="UC132" s="5"/>
      <c r="UD132" s="5"/>
      <c r="UE132" s="5"/>
      <c r="UF132" s="5"/>
      <c r="UG132" s="5"/>
      <c r="UH132" s="5"/>
      <c r="UI132" s="5"/>
      <c r="UJ132" s="5"/>
      <c r="UK132" s="5"/>
      <c r="UL132" s="5"/>
      <c r="UM132" s="5"/>
      <c r="UN132" s="5"/>
      <c r="UO132" s="5"/>
      <c r="UP132" s="5"/>
      <c r="UQ132" s="5"/>
      <c r="UR132" s="5"/>
      <c r="US132" s="5"/>
      <c r="UT132" s="5"/>
      <c r="UU132" s="5"/>
      <c r="UV132" s="5"/>
      <c r="UW132" s="5"/>
      <c r="UX132" s="5"/>
      <c r="UY132" s="5"/>
      <c r="UZ132" s="5"/>
      <c r="VA132" s="5"/>
      <c r="VB132" s="5"/>
      <c r="VC132" s="5"/>
      <c r="VD132" s="5"/>
      <c r="VE132" s="5"/>
      <c r="VF132" s="5"/>
      <c r="VG132" s="5"/>
      <c r="VH132" s="5"/>
      <c r="VI132" s="5"/>
      <c r="VJ132" s="5"/>
      <c r="VK132" s="5"/>
      <c r="VL132" s="5"/>
      <c r="VM132" s="5"/>
      <c r="VN132" s="5"/>
      <c r="VO132" s="5"/>
      <c r="VP132" s="5"/>
      <c r="VQ132" s="5"/>
      <c r="VR132" s="5"/>
      <c r="VS132" s="5"/>
      <c r="VT132" s="5"/>
      <c r="VU132" s="5"/>
      <c r="VV132" s="5"/>
      <c r="VW132" s="5"/>
      <c r="VX132" s="5"/>
      <c r="VY132" s="5"/>
      <c r="VZ132" s="5"/>
      <c r="WA132" s="5"/>
      <c r="WB132" s="5"/>
      <c r="WC132" s="5"/>
      <c r="WD132" s="5"/>
      <c r="WE132" s="5"/>
      <c r="WF132" s="5"/>
      <c r="WG132" s="5"/>
      <c r="WH132" s="5"/>
      <c r="WI132" s="5"/>
      <c r="WJ132" s="5"/>
      <c r="WK132" s="5"/>
      <c r="WL132" s="5"/>
      <c r="WM132" s="5"/>
      <c r="WN132" s="5"/>
      <c r="WO132" s="5"/>
      <c r="WP132" s="5"/>
      <c r="WQ132" s="5"/>
      <c r="WR132" s="5"/>
      <c r="WS132" s="5"/>
      <c r="WT132" s="5"/>
      <c r="WU132" s="5"/>
      <c r="WV132" s="5"/>
      <c r="WW132" s="5"/>
      <c r="WX132" s="5"/>
      <c r="WY132" s="5"/>
      <c r="WZ132" s="5"/>
      <c r="XA132" s="5"/>
      <c r="XB132" s="5"/>
      <c r="XC132" s="5"/>
      <c r="XD132" s="5"/>
      <c r="XE132" s="5"/>
      <c r="XF132" s="5"/>
      <c r="XG132" s="5"/>
      <c r="XH132" s="5"/>
      <c r="XI132" s="5"/>
      <c r="XJ132" s="5"/>
      <c r="XK132" s="5"/>
      <c r="XL132" s="5"/>
      <c r="XM132" s="5"/>
      <c r="XN132" s="5"/>
      <c r="XO132" s="5"/>
      <c r="XP132" s="5"/>
      <c r="XQ132" s="5"/>
      <c r="XR132" s="5"/>
      <c r="XS132" s="5"/>
      <c r="XT132" s="5"/>
      <c r="XU132" s="5"/>
      <c r="XV132" s="5"/>
      <c r="XW132" s="5"/>
    </row>
    <row r="133" spans="39:647" x14ac:dyDescent="0.45">
      <c r="AM133" s="5"/>
      <c r="AN133" s="5"/>
      <c r="AO133" s="5"/>
      <c r="AP133" s="5"/>
      <c r="AQ133" s="5"/>
      <c r="AR133" s="5"/>
      <c r="AS133" s="5"/>
      <c r="AT133" s="5"/>
      <c r="AU133" s="5"/>
      <c r="AV133" s="5"/>
      <c r="AW133" s="5"/>
      <c r="AX133" s="5"/>
      <c r="AY133" s="5"/>
      <c r="AZ133" s="5"/>
      <c r="BA133" s="5"/>
      <c r="BB133" s="5"/>
      <c r="BC133" s="5"/>
      <c r="BD133" s="5"/>
      <c r="BE133" s="5"/>
      <c r="BF133" s="5"/>
      <c r="BG133" s="5"/>
      <c r="BH133" s="5"/>
      <c r="BI133" s="5"/>
      <c r="BJ133" s="5"/>
      <c r="BK133" s="5"/>
      <c r="BL133" s="5"/>
      <c r="BM133" s="5"/>
      <c r="BN133" s="5"/>
      <c r="BO133" s="5"/>
      <c r="BP133" s="5"/>
      <c r="BQ133" s="5"/>
      <c r="BR133" s="5"/>
      <c r="BS133" s="5"/>
      <c r="BT133" s="5"/>
      <c r="BU133" s="5"/>
      <c r="BV133" s="5"/>
      <c r="BW133" s="5"/>
      <c r="BX133" s="5"/>
      <c r="BY133" s="5"/>
      <c r="BZ133" s="5"/>
      <c r="CA133" s="5"/>
      <c r="CB133" s="5"/>
      <c r="CC133" s="5"/>
      <c r="CD133" s="5"/>
      <c r="CE133" s="5"/>
      <c r="CF133" s="5"/>
      <c r="CG133" s="5"/>
      <c r="CH133" s="5"/>
      <c r="CI133" s="5"/>
      <c r="CJ133" s="5"/>
      <c r="CK133" s="5"/>
      <c r="CL133" s="5"/>
      <c r="CM133" s="5"/>
      <c r="CN133" s="5"/>
      <c r="CO133" s="5"/>
      <c r="CP133" s="5"/>
      <c r="CQ133" s="5"/>
      <c r="CR133" s="5"/>
      <c r="CS133" s="5"/>
      <c r="CT133" s="5"/>
      <c r="CU133" s="5"/>
      <c r="CV133" s="5"/>
      <c r="CW133" s="5"/>
      <c r="CX133" s="5"/>
      <c r="CY133" s="5"/>
      <c r="CZ133" s="5"/>
      <c r="DA133" s="5"/>
      <c r="DB133" s="5"/>
      <c r="DC133" s="5"/>
      <c r="DD133" s="5"/>
      <c r="DE133" s="5"/>
      <c r="DF133" s="5"/>
      <c r="DG133" s="5"/>
      <c r="DH133" s="5"/>
      <c r="DI133" s="5"/>
      <c r="DJ133" s="5"/>
      <c r="DK133" s="5"/>
      <c r="DL133" s="5"/>
      <c r="DM133" s="5"/>
      <c r="DN133" s="5"/>
      <c r="DO133" s="5"/>
      <c r="DP133" s="5"/>
      <c r="DQ133" s="5"/>
      <c r="DR133" s="5"/>
      <c r="DS133" s="5"/>
      <c r="DT133" s="5"/>
      <c r="DU133" s="5"/>
      <c r="DV133" s="5"/>
      <c r="DW133" s="5"/>
      <c r="DX133" s="5"/>
      <c r="DY133" s="5"/>
      <c r="DZ133" s="5"/>
      <c r="EA133" s="5"/>
      <c r="EB133" s="5"/>
      <c r="EC133" s="5"/>
      <c r="ED133" s="5"/>
      <c r="EE133" s="5"/>
      <c r="EF133" s="5"/>
      <c r="EG133" s="5"/>
      <c r="EH133" s="5"/>
      <c r="EI133" s="5"/>
      <c r="EJ133" s="5"/>
      <c r="EK133" s="5"/>
      <c r="EL133" s="5"/>
      <c r="EM133" s="5"/>
      <c r="EN133" s="5"/>
      <c r="EO133" s="5"/>
      <c r="EP133" s="5"/>
      <c r="EQ133" s="5"/>
      <c r="ER133" s="5"/>
      <c r="ES133" s="5"/>
      <c r="ET133" s="5"/>
      <c r="EU133" s="5"/>
      <c r="EV133" s="5"/>
      <c r="EW133" s="5"/>
      <c r="EX133" s="5"/>
      <c r="EY133" s="5"/>
      <c r="EZ133" s="5"/>
      <c r="FA133" s="5"/>
      <c r="FB133" s="5"/>
      <c r="FC133" s="5"/>
      <c r="FD133" s="5"/>
      <c r="FE133" s="5"/>
      <c r="FF133" s="5"/>
      <c r="FG133" s="5"/>
      <c r="FH133" s="5"/>
      <c r="FI133" s="5"/>
      <c r="FJ133" s="5"/>
      <c r="FK133" s="5"/>
      <c r="FL133" s="5"/>
      <c r="FM133" s="5"/>
      <c r="FN133" s="5"/>
      <c r="FO133" s="5"/>
      <c r="FP133" s="5"/>
      <c r="FQ133" s="5"/>
      <c r="FR133" s="5"/>
      <c r="FS133" s="5"/>
      <c r="FT133" s="5"/>
      <c r="FU133" s="5"/>
      <c r="FV133" s="5"/>
      <c r="FW133" s="5"/>
      <c r="FX133" s="5"/>
      <c r="FY133" s="5"/>
      <c r="FZ133" s="5"/>
      <c r="GA133" s="5"/>
      <c r="GB133" s="5"/>
      <c r="GC133" s="5"/>
      <c r="GD133" s="5"/>
      <c r="GE133" s="5"/>
      <c r="GF133" s="5"/>
      <c r="GG133" s="5"/>
      <c r="GH133" s="5"/>
      <c r="GI133" s="5"/>
      <c r="GJ133" s="5"/>
      <c r="GK133" s="5"/>
      <c r="GL133" s="5"/>
      <c r="GM133" s="5"/>
      <c r="GN133" s="5"/>
      <c r="GO133" s="5"/>
      <c r="GP133" s="5"/>
      <c r="GQ133" s="5"/>
      <c r="GR133" s="5"/>
      <c r="GS133" s="5"/>
      <c r="GT133" s="5"/>
      <c r="GU133" s="5"/>
      <c r="GV133" s="5"/>
      <c r="GW133" s="5"/>
      <c r="GX133" s="5"/>
      <c r="GY133" s="5"/>
      <c r="GZ133" s="5"/>
      <c r="HA133" s="5"/>
      <c r="HB133" s="5"/>
      <c r="HC133" s="5"/>
      <c r="HD133" s="5"/>
      <c r="HE133" s="5"/>
      <c r="HF133" s="5"/>
      <c r="HG133" s="5"/>
      <c r="HH133" s="5"/>
      <c r="HI133" s="5"/>
      <c r="HJ133" s="5"/>
      <c r="HK133" s="5"/>
      <c r="HL133" s="5"/>
      <c r="HM133" s="5"/>
      <c r="HN133" s="5"/>
      <c r="HO133" s="5"/>
      <c r="HP133" s="5"/>
      <c r="HQ133" s="5"/>
      <c r="HR133" s="5"/>
      <c r="HS133" s="5"/>
      <c r="HT133" s="5"/>
      <c r="HU133" s="5"/>
      <c r="HV133" s="5"/>
      <c r="HW133" s="5"/>
      <c r="HX133" s="5"/>
      <c r="HY133" s="5"/>
      <c r="HZ133" s="5"/>
      <c r="IA133" s="5"/>
      <c r="IB133" s="5"/>
      <c r="IC133" s="5"/>
      <c r="ID133" s="5"/>
      <c r="IE133" s="5"/>
      <c r="IF133" s="5"/>
      <c r="IG133" s="5"/>
      <c r="IH133" s="5"/>
      <c r="II133" s="5"/>
      <c r="IJ133" s="5"/>
      <c r="IK133" s="5"/>
      <c r="IL133" s="5"/>
      <c r="IM133" s="5"/>
      <c r="IN133" s="5"/>
      <c r="IO133" s="5"/>
      <c r="IP133" s="5"/>
      <c r="IQ133" s="5"/>
      <c r="IR133" s="5"/>
      <c r="IS133" s="5"/>
      <c r="IT133" s="5"/>
      <c r="IU133" s="5"/>
      <c r="IV133" s="5"/>
      <c r="IW133" s="5"/>
      <c r="IX133" s="5"/>
      <c r="IY133" s="5"/>
      <c r="IZ133" s="5"/>
      <c r="JA133" s="5"/>
      <c r="JB133" s="5"/>
      <c r="JC133" s="5"/>
      <c r="JD133" s="5"/>
      <c r="JE133" s="5"/>
      <c r="JF133" s="5"/>
      <c r="JG133" s="5"/>
      <c r="JH133" s="5"/>
      <c r="JI133" s="5"/>
      <c r="JJ133" s="5"/>
      <c r="JK133" s="5"/>
      <c r="JL133" s="5"/>
      <c r="JM133" s="5"/>
      <c r="JN133" s="5"/>
      <c r="JO133" s="5"/>
      <c r="JP133" s="5"/>
      <c r="JQ133" s="5"/>
      <c r="JR133" s="5"/>
      <c r="JS133" s="5"/>
      <c r="JT133" s="5"/>
      <c r="JU133" s="5"/>
      <c r="JV133" s="5"/>
      <c r="JW133" s="5"/>
      <c r="JX133" s="5"/>
      <c r="JY133" s="5"/>
      <c r="JZ133" s="5"/>
      <c r="KA133" s="5"/>
      <c r="KB133" s="5"/>
      <c r="KC133" s="5"/>
      <c r="KD133" s="5"/>
      <c r="KE133" s="5"/>
      <c r="KF133" s="5"/>
      <c r="KG133" s="5"/>
      <c r="KH133" s="5"/>
      <c r="KI133" s="5"/>
      <c r="KJ133" s="5"/>
      <c r="KK133" s="5"/>
      <c r="KL133" s="5"/>
      <c r="KM133" s="5"/>
      <c r="KN133" s="5"/>
      <c r="KO133" s="5"/>
      <c r="KP133" s="5"/>
      <c r="KQ133" s="5"/>
      <c r="KR133" s="5"/>
      <c r="KS133" s="5"/>
      <c r="KT133" s="5"/>
      <c r="KU133" s="5"/>
      <c r="KV133" s="5"/>
      <c r="KW133" s="5"/>
      <c r="KX133" s="5"/>
      <c r="KY133" s="5"/>
      <c r="KZ133" s="5"/>
      <c r="LA133" s="5"/>
      <c r="LB133" s="5"/>
      <c r="LC133" s="5"/>
      <c r="LD133" s="5"/>
      <c r="LE133" s="5"/>
      <c r="LF133" s="5"/>
      <c r="LG133" s="5"/>
      <c r="LH133" s="5"/>
      <c r="LI133" s="5"/>
      <c r="LJ133" s="5"/>
      <c r="LK133" s="5"/>
      <c r="LL133" s="5"/>
      <c r="LM133" s="5"/>
      <c r="LN133" s="5"/>
      <c r="LO133" s="5"/>
      <c r="LP133" s="5"/>
      <c r="LQ133" s="5"/>
      <c r="LR133" s="5"/>
      <c r="LS133" s="5"/>
      <c r="LT133" s="5"/>
      <c r="LU133" s="5"/>
      <c r="LV133" s="5"/>
      <c r="LW133" s="5"/>
      <c r="LX133" s="5"/>
      <c r="LY133" s="5"/>
      <c r="LZ133" s="5"/>
      <c r="MA133" s="5"/>
      <c r="MB133" s="5"/>
      <c r="MC133" s="5"/>
      <c r="MD133" s="5"/>
      <c r="ME133" s="5"/>
      <c r="MF133" s="5"/>
      <c r="MG133" s="5"/>
      <c r="MH133" s="5"/>
      <c r="MI133" s="5"/>
      <c r="MJ133" s="5"/>
      <c r="MK133" s="5"/>
      <c r="ML133" s="5"/>
      <c r="MM133" s="5"/>
      <c r="MN133" s="5"/>
      <c r="MO133" s="5"/>
      <c r="MP133" s="5"/>
      <c r="MQ133" s="5"/>
      <c r="MR133" s="5"/>
      <c r="MS133" s="5"/>
      <c r="MT133" s="5"/>
      <c r="MU133" s="5"/>
      <c r="MV133" s="5"/>
      <c r="MW133" s="5"/>
      <c r="MX133" s="5"/>
      <c r="MY133" s="5"/>
      <c r="MZ133" s="5"/>
      <c r="NA133" s="5"/>
      <c r="NB133" s="5"/>
      <c r="NC133" s="5"/>
      <c r="ND133" s="5"/>
      <c r="NE133" s="5"/>
      <c r="NF133" s="5"/>
      <c r="NG133" s="5"/>
      <c r="NH133" s="5"/>
      <c r="NI133" s="5"/>
      <c r="NJ133" s="5"/>
      <c r="NK133" s="5"/>
      <c r="NL133" s="5"/>
      <c r="NM133" s="5"/>
      <c r="NN133" s="5"/>
      <c r="NO133" s="5"/>
      <c r="NP133" s="5"/>
      <c r="NQ133" s="5"/>
      <c r="NR133" s="5"/>
      <c r="NS133" s="5"/>
      <c r="NT133" s="5"/>
      <c r="NU133" s="5"/>
      <c r="NV133" s="5"/>
      <c r="NW133" s="5"/>
      <c r="NX133" s="5"/>
      <c r="NY133" s="5"/>
      <c r="NZ133" s="5"/>
      <c r="OA133" s="5"/>
      <c r="OB133" s="5"/>
      <c r="OC133" s="5"/>
      <c r="OD133" s="5"/>
      <c r="OE133" s="5"/>
      <c r="OF133" s="5"/>
      <c r="OG133" s="5"/>
      <c r="OH133" s="5"/>
      <c r="OI133" s="5"/>
      <c r="OJ133" s="5"/>
      <c r="OK133" s="5"/>
      <c r="OL133" s="5"/>
      <c r="OM133" s="5"/>
      <c r="ON133" s="5"/>
      <c r="OO133" s="5"/>
      <c r="OP133" s="5"/>
      <c r="OQ133" s="5"/>
      <c r="OR133" s="5"/>
      <c r="OS133" s="5"/>
      <c r="OT133" s="5"/>
      <c r="OU133" s="5"/>
      <c r="OV133" s="5"/>
      <c r="OW133" s="5"/>
      <c r="OX133" s="5"/>
      <c r="OY133" s="5"/>
      <c r="OZ133" s="5"/>
      <c r="PA133" s="5"/>
      <c r="PB133" s="5"/>
      <c r="PC133" s="5"/>
      <c r="PD133" s="5"/>
      <c r="PE133" s="5"/>
      <c r="PF133" s="5"/>
      <c r="PG133" s="5"/>
      <c r="PH133" s="5"/>
      <c r="PI133" s="5"/>
      <c r="PJ133" s="5"/>
      <c r="PK133" s="5"/>
      <c r="PL133" s="5"/>
      <c r="PM133" s="5"/>
      <c r="PN133" s="5"/>
      <c r="PO133" s="5"/>
      <c r="PP133" s="5"/>
      <c r="PQ133" s="5"/>
      <c r="PR133" s="5"/>
      <c r="PS133" s="5"/>
      <c r="PT133" s="5"/>
      <c r="PU133" s="5"/>
      <c r="PV133" s="5"/>
      <c r="PW133" s="5"/>
      <c r="PX133" s="5"/>
      <c r="PY133" s="5"/>
      <c r="PZ133" s="5"/>
      <c r="QA133" s="5"/>
      <c r="QB133" s="5"/>
      <c r="QC133" s="5"/>
      <c r="QD133" s="5"/>
      <c r="QE133" s="5"/>
      <c r="QF133" s="5"/>
      <c r="QG133" s="5"/>
      <c r="QH133" s="5"/>
      <c r="QI133" s="5"/>
      <c r="QJ133" s="5"/>
      <c r="QK133" s="5"/>
      <c r="QL133" s="5"/>
      <c r="QM133" s="5"/>
      <c r="QN133" s="5"/>
      <c r="QO133" s="5"/>
      <c r="QP133" s="5"/>
      <c r="QQ133" s="5"/>
      <c r="QR133" s="5"/>
      <c r="QS133" s="5"/>
      <c r="QT133" s="5"/>
      <c r="QU133" s="5"/>
      <c r="QV133" s="5"/>
      <c r="QW133" s="5"/>
      <c r="QX133" s="5"/>
      <c r="QY133" s="5"/>
      <c r="QZ133" s="5"/>
      <c r="RA133" s="5"/>
      <c r="RB133" s="5"/>
      <c r="RC133" s="5"/>
      <c r="RD133" s="5"/>
      <c r="RE133" s="5"/>
      <c r="RF133" s="5"/>
      <c r="RG133" s="5"/>
      <c r="RH133" s="5"/>
      <c r="RI133" s="5"/>
      <c r="RJ133" s="5"/>
      <c r="RK133" s="5"/>
      <c r="RL133" s="5"/>
      <c r="RM133" s="5"/>
      <c r="RN133" s="5"/>
      <c r="RO133" s="5"/>
      <c r="RP133" s="5"/>
      <c r="RQ133" s="5"/>
      <c r="RR133" s="5"/>
      <c r="RS133" s="5"/>
      <c r="RT133" s="5"/>
      <c r="RU133" s="5"/>
      <c r="RV133" s="5"/>
      <c r="RW133" s="5"/>
      <c r="RX133" s="5"/>
      <c r="RY133" s="5"/>
      <c r="RZ133" s="5"/>
      <c r="SA133" s="5"/>
      <c r="SB133" s="5"/>
      <c r="SC133" s="5"/>
      <c r="SD133" s="5"/>
      <c r="SE133" s="5"/>
      <c r="SF133" s="5"/>
      <c r="SG133" s="5"/>
      <c r="SH133" s="5"/>
      <c r="SI133" s="5"/>
      <c r="SJ133" s="5"/>
      <c r="SK133" s="5"/>
      <c r="SL133" s="5"/>
      <c r="SM133" s="5"/>
      <c r="SN133" s="5"/>
      <c r="SO133" s="5"/>
      <c r="SP133" s="5"/>
      <c r="SQ133" s="5"/>
      <c r="SR133" s="5"/>
      <c r="SS133" s="5"/>
      <c r="ST133" s="5"/>
      <c r="SU133" s="5"/>
      <c r="SV133" s="5"/>
      <c r="SW133" s="5"/>
      <c r="SX133" s="5"/>
      <c r="SY133" s="5"/>
      <c r="SZ133" s="5"/>
      <c r="TA133" s="5"/>
      <c r="TB133" s="5"/>
      <c r="TC133" s="5"/>
      <c r="TD133" s="5"/>
      <c r="TE133" s="5"/>
      <c r="TF133" s="5"/>
      <c r="TG133" s="5"/>
      <c r="TH133" s="5"/>
      <c r="TI133" s="5"/>
      <c r="TJ133" s="5"/>
      <c r="TK133" s="5"/>
      <c r="TL133" s="5"/>
      <c r="TM133" s="5"/>
      <c r="TN133" s="5"/>
      <c r="TO133" s="5"/>
      <c r="TP133" s="5"/>
      <c r="TQ133" s="5"/>
      <c r="TR133" s="5"/>
      <c r="TS133" s="5"/>
      <c r="TT133" s="5"/>
      <c r="TU133" s="5"/>
      <c r="TV133" s="5"/>
      <c r="TW133" s="5"/>
      <c r="TX133" s="5"/>
      <c r="TY133" s="5"/>
      <c r="TZ133" s="5"/>
      <c r="UA133" s="5"/>
      <c r="UB133" s="5"/>
      <c r="UC133" s="5"/>
      <c r="UD133" s="5"/>
      <c r="UE133" s="5"/>
      <c r="UF133" s="5"/>
      <c r="UG133" s="5"/>
      <c r="UH133" s="5"/>
      <c r="UI133" s="5"/>
      <c r="UJ133" s="5"/>
      <c r="UK133" s="5"/>
      <c r="UL133" s="5"/>
      <c r="UM133" s="5"/>
      <c r="UN133" s="5"/>
      <c r="UO133" s="5"/>
      <c r="UP133" s="5"/>
      <c r="UQ133" s="5"/>
      <c r="UR133" s="5"/>
      <c r="US133" s="5"/>
      <c r="UT133" s="5"/>
      <c r="UU133" s="5"/>
      <c r="UV133" s="5"/>
      <c r="UW133" s="5"/>
      <c r="UX133" s="5"/>
      <c r="UY133" s="5"/>
      <c r="UZ133" s="5"/>
      <c r="VA133" s="5"/>
      <c r="VB133" s="5"/>
      <c r="VC133" s="5"/>
      <c r="VD133" s="5"/>
      <c r="VE133" s="5"/>
      <c r="VF133" s="5"/>
      <c r="VG133" s="5"/>
      <c r="VH133" s="5"/>
      <c r="VI133" s="5"/>
      <c r="VJ133" s="5"/>
      <c r="VK133" s="5"/>
      <c r="VL133" s="5"/>
      <c r="VM133" s="5"/>
      <c r="VN133" s="5"/>
      <c r="VO133" s="5"/>
      <c r="VP133" s="5"/>
      <c r="VQ133" s="5"/>
      <c r="VR133" s="5"/>
      <c r="VS133" s="5"/>
      <c r="VT133" s="5"/>
      <c r="VU133" s="5"/>
      <c r="VV133" s="5"/>
      <c r="VW133" s="5"/>
      <c r="VX133" s="5"/>
      <c r="VY133" s="5"/>
      <c r="VZ133" s="5"/>
      <c r="WA133" s="5"/>
      <c r="WB133" s="5"/>
      <c r="WC133" s="5"/>
      <c r="WD133" s="5"/>
      <c r="WE133" s="5"/>
      <c r="WF133" s="5"/>
      <c r="WG133" s="5"/>
      <c r="WH133" s="5"/>
      <c r="WI133" s="5"/>
      <c r="WJ133" s="5"/>
      <c r="WK133" s="5"/>
      <c r="WL133" s="5"/>
      <c r="WM133" s="5"/>
      <c r="WN133" s="5"/>
      <c r="WO133" s="5"/>
      <c r="WP133" s="5"/>
      <c r="WQ133" s="5"/>
      <c r="WR133" s="5"/>
      <c r="WS133" s="5"/>
      <c r="WT133" s="5"/>
      <c r="WU133" s="5"/>
      <c r="WV133" s="5"/>
      <c r="WW133" s="5"/>
      <c r="WX133" s="5"/>
      <c r="WY133" s="5"/>
      <c r="WZ133" s="5"/>
      <c r="XA133" s="5"/>
      <c r="XB133" s="5"/>
      <c r="XC133" s="5"/>
      <c r="XD133" s="5"/>
      <c r="XE133" s="5"/>
      <c r="XF133" s="5"/>
      <c r="XG133" s="5"/>
      <c r="XH133" s="5"/>
      <c r="XI133" s="5"/>
      <c r="XJ133" s="5"/>
      <c r="XK133" s="5"/>
      <c r="XL133" s="5"/>
      <c r="XM133" s="5"/>
      <c r="XN133" s="5"/>
      <c r="XO133" s="5"/>
      <c r="XP133" s="5"/>
      <c r="XQ133" s="5"/>
      <c r="XR133" s="5"/>
      <c r="XS133" s="5"/>
      <c r="XT133" s="5"/>
      <c r="XU133" s="5"/>
      <c r="XV133" s="5"/>
      <c r="XW133" s="5"/>
    </row>
    <row r="134" spans="39:647" x14ac:dyDescent="0.45">
      <c r="AM134" s="5"/>
      <c r="AN134" s="5"/>
      <c r="AO134" s="5"/>
      <c r="AP134" s="5"/>
      <c r="AQ134" s="5"/>
      <c r="AR134" s="5"/>
      <c r="AS134" s="5"/>
      <c r="AT134" s="5"/>
      <c r="AU134" s="5"/>
      <c r="AV134" s="5"/>
      <c r="AW134" s="5"/>
      <c r="AX134" s="5"/>
      <c r="AY134" s="5"/>
      <c r="AZ134" s="5"/>
      <c r="BA134" s="5"/>
      <c r="BB134" s="5"/>
      <c r="BC134" s="5"/>
      <c r="BD134" s="5"/>
      <c r="BE134" s="5"/>
      <c r="BF134" s="5"/>
      <c r="BG134" s="5"/>
      <c r="BH134" s="5"/>
      <c r="BI134" s="5"/>
      <c r="BJ134" s="5"/>
      <c r="BK134" s="5"/>
      <c r="BL134" s="5"/>
      <c r="BM134" s="5"/>
      <c r="BN134" s="5"/>
      <c r="BO134" s="5"/>
      <c r="BP134" s="5"/>
      <c r="BQ134" s="5"/>
      <c r="BR134" s="5"/>
      <c r="BS134" s="5"/>
      <c r="BT134" s="5"/>
      <c r="BU134" s="5"/>
      <c r="BV134" s="5"/>
      <c r="BW134" s="5"/>
      <c r="BX134" s="5"/>
      <c r="BY134" s="5"/>
      <c r="BZ134" s="5"/>
      <c r="CA134" s="5"/>
      <c r="CB134" s="5"/>
      <c r="CC134" s="5"/>
      <c r="CD134" s="5"/>
      <c r="CE134" s="5"/>
      <c r="CF134" s="5"/>
      <c r="CG134" s="5"/>
      <c r="CH134" s="5"/>
      <c r="CI134" s="5"/>
      <c r="CJ134" s="5"/>
      <c r="CK134" s="5"/>
      <c r="CL134" s="5"/>
      <c r="CM134" s="5"/>
      <c r="CN134" s="5"/>
      <c r="CO134" s="5"/>
      <c r="CP134" s="5"/>
      <c r="CQ134" s="5"/>
      <c r="CR134" s="5"/>
      <c r="CS134" s="5"/>
      <c r="CT134" s="5"/>
      <c r="CU134" s="5"/>
      <c r="CV134" s="5"/>
      <c r="CW134" s="5"/>
      <c r="CX134" s="5"/>
      <c r="CY134" s="5"/>
      <c r="CZ134" s="5"/>
      <c r="DA134" s="5"/>
      <c r="DB134" s="5"/>
      <c r="DC134" s="5"/>
      <c r="DD134" s="5"/>
      <c r="DE134" s="5"/>
      <c r="DF134" s="5"/>
      <c r="DG134" s="5"/>
      <c r="DH134" s="5"/>
      <c r="DI134" s="5"/>
      <c r="DJ134" s="5"/>
      <c r="DK134" s="5"/>
      <c r="DL134" s="5"/>
      <c r="DM134" s="5"/>
      <c r="DN134" s="5"/>
      <c r="DO134" s="5"/>
      <c r="DP134" s="5"/>
      <c r="DQ134" s="5"/>
      <c r="DR134" s="5"/>
      <c r="DS134" s="5"/>
      <c r="DT134" s="5"/>
      <c r="DU134" s="5"/>
      <c r="DV134" s="5"/>
      <c r="DW134" s="5"/>
      <c r="DX134" s="5"/>
      <c r="DY134" s="5"/>
      <c r="DZ134" s="5"/>
      <c r="EA134" s="5"/>
      <c r="EB134" s="5"/>
      <c r="EC134" s="5"/>
      <c r="ED134" s="5"/>
      <c r="EE134" s="5"/>
      <c r="EF134" s="5"/>
      <c r="EG134" s="5"/>
      <c r="EH134" s="5"/>
      <c r="EI134" s="5"/>
      <c r="EJ134" s="5"/>
      <c r="EK134" s="5"/>
      <c r="EL134" s="5"/>
      <c r="EM134" s="5"/>
      <c r="EN134" s="5"/>
      <c r="EO134" s="5"/>
      <c r="EP134" s="5"/>
      <c r="EQ134" s="5"/>
      <c r="ER134" s="5"/>
      <c r="ES134" s="5"/>
      <c r="ET134" s="5"/>
      <c r="EU134" s="5"/>
      <c r="EV134" s="5"/>
      <c r="EW134" s="5"/>
      <c r="EX134" s="5"/>
      <c r="EY134" s="5"/>
      <c r="EZ134" s="5"/>
      <c r="FA134" s="5"/>
      <c r="FB134" s="5"/>
      <c r="FC134" s="5"/>
      <c r="FD134" s="5"/>
      <c r="FE134" s="5"/>
      <c r="FF134" s="5"/>
      <c r="FG134" s="5"/>
      <c r="FH134" s="5"/>
      <c r="FI134" s="5"/>
      <c r="FJ134" s="5"/>
      <c r="FK134" s="5"/>
      <c r="FL134" s="5"/>
      <c r="FM134" s="5"/>
      <c r="FN134" s="5"/>
      <c r="FO134" s="5"/>
      <c r="FP134" s="5"/>
      <c r="FQ134" s="5"/>
      <c r="FR134" s="5"/>
      <c r="FS134" s="5"/>
      <c r="FT134" s="5"/>
      <c r="FU134" s="5"/>
      <c r="FV134" s="5"/>
      <c r="FW134" s="5"/>
      <c r="FX134" s="5"/>
      <c r="FY134" s="5"/>
      <c r="FZ134" s="5"/>
      <c r="GA134" s="5"/>
      <c r="GB134" s="5"/>
      <c r="GC134" s="5"/>
      <c r="GD134" s="5"/>
      <c r="GE134" s="5"/>
      <c r="GF134" s="5"/>
      <c r="GG134" s="5"/>
      <c r="GH134" s="5"/>
      <c r="GI134" s="5"/>
      <c r="GJ134" s="5"/>
      <c r="GK134" s="5"/>
      <c r="GL134" s="5"/>
      <c r="GM134" s="5"/>
      <c r="GN134" s="5"/>
      <c r="GO134" s="5"/>
      <c r="GP134" s="5"/>
      <c r="GQ134" s="5"/>
      <c r="GR134" s="5"/>
      <c r="GS134" s="5"/>
      <c r="GT134" s="5"/>
      <c r="GU134" s="5"/>
      <c r="GV134" s="5"/>
      <c r="GW134" s="5"/>
      <c r="GX134" s="5"/>
      <c r="GY134" s="5"/>
      <c r="GZ134" s="5"/>
      <c r="HA134" s="5"/>
      <c r="HB134" s="5"/>
      <c r="HC134" s="5"/>
      <c r="HD134" s="5"/>
      <c r="HE134" s="5"/>
      <c r="HF134" s="5"/>
      <c r="HG134" s="5"/>
      <c r="HH134" s="5"/>
      <c r="HI134" s="5"/>
      <c r="HJ134" s="5"/>
      <c r="HK134" s="5"/>
      <c r="HL134" s="5"/>
      <c r="HM134" s="5"/>
      <c r="HN134" s="5"/>
      <c r="HO134" s="5"/>
      <c r="HP134" s="5"/>
      <c r="HQ134" s="5"/>
      <c r="HR134" s="5"/>
      <c r="HS134" s="5"/>
      <c r="HT134" s="5"/>
      <c r="HU134" s="5"/>
      <c r="HV134" s="5"/>
      <c r="HW134" s="5"/>
      <c r="HX134" s="5"/>
      <c r="HY134" s="5"/>
      <c r="HZ134" s="5"/>
      <c r="IA134" s="5"/>
      <c r="IB134" s="5"/>
      <c r="IC134" s="5"/>
      <c r="ID134" s="5"/>
      <c r="IE134" s="5"/>
      <c r="IF134" s="5"/>
      <c r="IG134" s="5"/>
      <c r="IH134" s="5"/>
      <c r="II134" s="5"/>
      <c r="IJ134" s="5"/>
      <c r="IK134" s="5"/>
      <c r="IL134" s="5"/>
      <c r="IM134" s="5"/>
      <c r="IN134" s="5"/>
      <c r="IO134" s="5"/>
      <c r="IP134" s="5"/>
      <c r="IQ134" s="5"/>
      <c r="IR134" s="5"/>
      <c r="IS134" s="5"/>
      <c r="IT134" s="5"/>
      <c r="IU134" s="5"/>
      <c r="IV134" s="5"/>
      <c r="IW134" s="5"/>
      <c r="IX134" s="5"/>
      <c r="IY134" s="5"/>
      <c r="IZ134" s="5"/>
      <c r="JA134" s="5"/>
      <c r="JB134" s="5"/>
      <c r="JC134" s="5"/>
      <c r="JD134" s="5"/>
      <c r="JE134" s="5"/>
      <c r="JF134" s="5"/>
      <c r="JG134" s="5"/>
      <c r="JH134" s="5"/>
      <c r="JI134" s="5"/>
      <c r="JJ134" s="5"/>
      <c r="JK134" s="5"/>
      <c r="JL134" s="5"/>
      <c r="JM134" s="5"/>
      <c r="JN134" s="5"/>
      <c r="JO134" s="5"/>
      <c r="JP134" s="5"/>
      <c r="JQ134" s="5"/>
      <c r="JR134" s="5"/>
      <c r="JS134" s="5"/>
      <c r="JT134" s="5"/>
      <c r="JU134" s="5"/>
      <c r="JV134" s="5"/>
      <c r="JW134" s="5"/>
      <c r="JX134" s="5"/>
      <c r="JY134" s="5"/>
      <c r="JZ134" s="5"/>
      <c r="KA134" s="5"/>
      <c r="KB134" s="5"/>
      <c r="KC134" s="5"/>
      <c r="KD134" s="5"/>
      <c r="KE134" s="5"/>
      <c r="KF134" s="5"/>
      <c r="KG134" s="5"/>
      <c r="KH134" s="5"/>
      <c r="KI134" s="5"/>
      <c r="KJ134" s="5"/>
      <c r="KK134" s="5"/>
      <c r="KL134" s="5"/>
      <c r="KM134" s="5"/>
      <c r="KN134" s="5"/>
      <c r="KO134" s="5"/>
      <c r="KP134" s="5"/>
      <c r="KQ134" s="5"/>
      <c r="KR134" s="5"/>
      <c r="KS134" s="5"/>
      <c r="KT134" s="5"/>
      <c r="KU134" s="5"/>
      <c r="KV134" s="5"/>
      <c r="KW134" s="5"/>
      <c r="KX134" s="5"/>
      <c r="KY134" s="5"/>
      <c r="KZ134" s="5"/>
      <c r="LA134" s="5"/>
      <c r="LB134" s="5"/>
      <c r="LC134" s="5"/>
      <c r="LD134" s="5"/>
      <c r="LE134" s="5"/>
      <c r="LF134" s="5"/>
      <c r="LG134" s="5"/>
      <c r="LH134" s="5"/>
      <c r="LI134" s="5"/>
      <c r="LJ134" s="5"/>
      <c r="LK134" s="5"/>
      <c r="LL134" s="5"/>
      <c r="LM134" s="5"/>
      <c r="LN134" s="5"/>
      <c r="LO134" s="5"/>
      <c r="LP134" s="5"/>
      <c r="LQ134" s="5"/>
      <c r="LR134" s="5"/>
      <c r="LS134" s="5"/>
      <c r="LT134" s="5"/>
      <c r="LU134" s="5"/>
      <c r="LV134" s="5"/>
      <c r="LW134" s="5"/>
      <c r="LX134" s="5"/>
      <c r="LY134" s="5"/>
      <c r="LZ134" s="5"/>
      <c r="MA134" s="5"/>
      <c r="MB134" s="5"/>
      <c r="MC134" s="5"/>
      <c r="MD134" s="5"/>
      <c r="ME134" s="5"/>
      <c r="MF134" s="5"/>
      <c r="MG134" s="5"/>
      <c r="MH134" s="5"/>
      <c r="MI134" s="5"/>
      <c r="MJ134" s="5"/>
      <c r="MK134" s="5"/>
      <c r="ML134" s="5"/>
      <c r="MM134" s="5"/>
      <c r="MN134" s="5"/>
      <c r="MO134" s="5"/>
      <c r="MP134" s="5"/>
      <c r="MQ134" s="5"/>
      <c r="MR134" s="5"/>
      <c r="MS134" s="5"/>
      <c r="MT134" s="5"/>
      <c r="MU134" s="5"/>
      <c r="MV134" s="5"/>
      <c r="MW134" s="5"/>
      <c r="MX134" s="5"/>
      <c r="MY134" s="5"/>
      <c r="MZ134" s="5"/>
      <c r="NA134" s="5"/>
      <c r="NB134" s="5"/>
      <c r="NC134" s="5"/>
      <c r="ND134" s="5"/>
      <c r="NE134" s="5"/>
      <c r="NF134" s="5"/>
      <c r="NG134" s="5"/>
      <c r="NH134" s="5"/>
      <c r="NI134" s="5"/>
      <c r="NJ134" s="5"/>
      <c r="NK134" s="5"/>
      <c r="NL134" s="5"/>
      <c r="NM134" s="5"/>
      <c r="NN134" s="5"/>
      <c r="NO134" s="5"/>
      <c r="NP134" s="5"/>
      <c r="NQ134" s="5"/>
      <c r="NR134" s="5"/>
      <c r="NS134" s="5"/>
      <c r="NT134" s="5"/>
      <c r="NU134" s="5"/>
      <c r="NV134" s="5"/>
      <c r="NW134" s="5"/>
      <c r="NX134" s="5"/>
      <c r="NY134" s="5"/>
      <c r="NZ134" s="5"/>
      <c r="OA134" s="5"/>
      <c r="OB134" s="5"/>
      <c r="OC134" s="5"/>
      <c r="OD134" s="5"/>
      <c r="OE134" s="5"/>
      <c r="OF134" s="5"/>
      <c r="OG134" s="5"/>
      <c r="OH134" s="5"/>
      <c r="OI134" s="5"/>
      <c r="OJ134" s="5"/>
      <c r="OK134" s="5"/>
      <c r="OL134" s="5"/>
      <c r="OM134" s="5"/>
      <c r="ON134" s="5"/>
      <c r="OO134" s="5"/>
      <c r="OP134" s="5"/>
      <c r="OQ134" s="5"/>
      <c r="OR134" s="5"/>
      <c r="OS134" s="5"/>
      <c r="OT134" s="5"/>
      <c r="OU134" s="5"/>
      <c r="OV134" s="5"/>
      <c r="OW134" s="5"/>
      <c r="OX134" s="5"/>
      <c r="OY134" s="5"/>
      <c r="OZ134" s="5"/>
      <c r="PA134" s="5"/>
      <c r="PB134" s="5"/>
      <c r="PC134" s="5"/>
      <c r="PD134" s="5"/>
      <c r="PE134" s="5"/>
      <c r="PF134" s="5"/>
      <c r="PG134" s="5"/>
      <c r="PH134" s="5"/>
      <c r="PI134" s="5"/>
      <c r="PJ134" s="5"/>
      <c r="PK134" s="5"/>
      <c r="PL134" s="5"/>
      <c r="PM134" s="5"/>
      <c r="PN134" s="5"/>
      <c r="PO134" s="5"/>
      <c r="PP134" s="5"/>
      <c r="PQ134" s="5"/>
      <c r="PR134" s="5"/>
      <c r="PS134" s="5"/>
      <c r="PT134" s="5"/>
      <c r="PU134" s="5"/>
      <c r="PV134" s="5"/>
      <c r="PW134" s="5"/>
      <c r="PX134" s="5"/>
      <c r="PY134" s="5"/>
      <c r="PZ134" s="5"/>
      <c r="QA134" s="5"/>
      <c r="QB134" s="5"/>
      <c r="QC134" s="5"/>
      <c r="QD134" s="5"/>
      <c r="QE134" s="5"/>
      <c r="QF134" s="5"/>
      <c r="QG134" s="5"/>
      <c r="QH134" s="5"/>
      <c r="QI134" s="5"/>
      <c r="QJ134" s="5"/>
      <c r="QK134" s="5"/>
      <c r="QL134" s="5"/>
      <c r="QM134" s="5"/>
      <c r="QN134" s="5"/>
      <c r="QO134" s="5"/>
      <c r="QP134" s="5"/>
      <c r="QQ134" s="5"/>
      <c r="QR134" s="5"/>
      <c r="QS134" s="5"/>
      <c r="QT134" s="5"/>
      <c r="QU134" s="5"/>
      <c r="QV134" s="5"/>
      <c r="QW134" s="5"/>
      <c r="QX134" s="5"/>
      <c r="QY134" s="5"/>
      <c r="QZ134" s="5"/>
      <c r="RA134" s="5"/>
      <c r="RB134" s="5"/>
      <c r="RC134" s="5"/>
      <c r="RD134" s="5"/>
      <c r="RE134" s="5"/>
      <c r="RF134" s="5"/>
      <c r="RG134" s="5"/>
      <c r="RH134" s="5"/>
      <c r="RI134" s="5"/>
      <c r="RJ134" s="5"/>
      <c r="RK134" s="5"/>
      <c r="RL134" s="5"/>
      <c r="RM134" s="5"/>
      <c r="RN134" s="5"/>
      <c r="RO134" s="5"/>
      <c r="RP134" s="5"/>
      <c r="RQ134" s="5"/>
      <c r="RR134" s="5"/>
      <c r="RS134" s="5"/>
      <c r="RT134" s="5"/>
      <c r="RU134" s="5"/>
      <c r="RV134" s="5"/>
      <c r="RW134" s="5"/>
      <c r="RX134" s="5"/>
      <c r="RY134" s="5"/>
      <c r="RZ134" s="5"/>
      <c r="SA134" s="5"/>
      <c r="SB134" s="5"/>
      <c r="SC134" s="5"/>
      <c r="SD134" s="5"/>
      <c r="SE134" s="5"/>
      <c r="SF134" s="5"/>
      <c r="SG134" s="5"/>
      <c r="SH134" s="5"/>
      <c r="SI134" s="5"/>
      <c r="SJ134" s="5"/>
      <c r="SK134" s="5"/>
      <c r="SL134" s="5"/>
      <c r="SM134" s="5"/>
      <c r="SN134" s="5"/>
      <c r="SO134" s="5"/>
      <c r="SP134" s="5"/>
      <c r="SQ134" s="5"/>
      <c r="SR134" s="5"/>
      <c r="SS134" s="5"/>
      <c r="ST134" s="5"/>
      <c r="SU134" s="5"/>
      <c r="SV134" s="5"/>
      <c r="SW134" s="5"/>
      <c r="SX134" s="5"/>
      <c r="SY134" s="5"/>
      <c r="SZ134" s="5"/>
      <c r="TA134" s="5"/>
      <c r="TB134" s="5"/>
      <c r="TC134" s="5"/>
      <c r="TD134" s="5"/>
      <c r="TE134" s="5"/>
      <c r="TF134" s="5"/>
      <c r="TG134" s="5"/>
      <c r="TH134" s="5"/>
      <c r="TI134" s="5"/>
      <c r="TJ134" s="5"/>
      <c r="TK134" s="5"/>
      <c r="TL134" s="5"/>
      <c r="TM134" s="5"/>
      <c r="TN134" s="5"/>
      <c r="TO134" s="5"/>
      <c r="TP134" s="5"/>
      <c r="TQ134" s="5"/>
      <c r="TR134" s="5"/>
      <c r="TS134" s="5"/>
      <c r="TT134" s="5"/>
      <c r="TU134" s="5"/>
      <c r="TV134" s="5"/>
      <c r="TW134" s="5"/>
      <c r="TX134" s="5"/>
      <c r="TY134" s="5"/>
      <c r="TZ134" s="5"/>
      <c r="UA134" s="5"/>
      <c r="UB134" s="5"/>
      <c r="UC134" s="5"/>
      <c r="UD134" s="5"/>
      <c r="UE134" s="5"/>
      <c r="UF134" s="5"/>
      <c r="UG134" s="5"/>
      <c r="UH134" s="5"/>
      <c r="UI134" s="5"/>
      <c r="UJ134" s="5"/>
      <c r="UK134" s="5"/>
      <c r="UL134" s="5"/>
      <c r="UM134" s="5"/>
      <c r="UN134" s="5"/>
      <c r="UO134" s="5"/>
      <c r="UP134" s="5"/>
      <c r="UQ134" s="5"/>
      <c r="UR134" s="5"/>
      <c r="US134" s="5"/>
      <c r="UT134" s="5"/>
      <c r="UU134" s="5"/>
      <c r="UV134" s="5"/>
      <c r="UW134" s="5"/>
      <c r="UX134" s="5"/>
      <c r="UY134" s="5"/>
      <c r="UZ134" s="5"/>
      <c r="VA134" s="5"/>
      <c r="VB134" s="5"/>
      <c r="VC134" s="5"/>
      <c r="VD134" s="5"/>
      <c r="VE134" s="5"/>
      <c r="VF134" s="5"/>
      <c r="VG134" s="5"/>
      <c r="VH134" s="5"/>
      <c r="VI134" s="5"/>
      <c r="VJ134" s="5"/>
      <c r="VK134" s="5"/>
      <c r="VL134" s="5"/>
      <c r="VM134" s="5"/>
      <c r="VN134" s="5"/>
      <c r="VO134" s="5"/>
      <c r="VP134" s="5"/>
      <c r="VQ134" s="5"/>
      <c r="VR134" s="5"/>
      <c r="VS134" s="5"/>
      <c r="VT134" s="5"/>
      <c r="VU134" s="5"/>
      <c r="VV134" s="5"/>
      <c r="VW134" s="5"/>
      <c r="VX134" s="5"/>
      <c r="VY134" s="5"/>
      <c r="VZ134" s="5"/>
      <c r="WA134" s="5"/>
      <c r="WB134" s="5"/>
      <c r="WC134" s="5"/>
      <c r="WD134" s="5"/>
      <c r="WE134" s="5"/>
      <c r="WF134" s="5"/>
      <c r="WG134" s="5"/>
      <c r="WH134" s="5"/>
      <c r="WI134" s="5"/>
      <c r="WJ134" s="5"/>
      <c r="WK134" s="5"/>
      <c r="WL134" s="5"/>
      <c r="WM134" s="5"/>
      <c r="WN134" s="5"/>
      <c r="WO134" s="5"/>
      <c r="WP134" s="5"/>
      <c r="WQ134" s="5"/>
      <c r="WR134" s="5"/>
      <c r="WS134" s="5"/>
      <c r="WT134" s="5"/>
      <c r="WU134" s="5"/>
      <c r="WV134" s="5"/>
      <c r="WW134" s="5"/>
      <c r="WX134" s="5"/>
      <c r="WY134" s="5"/>
      <c r="WZ134" s="5"/>
      <c r="XA134" s="5"/>
      <c r="XB134" s="5"/>
      <c r="XC134" s="5"/>
      <c r="XD134" s="5"/>
      <c r="XE134" s="5"/>
      <c r="XF134" s="5"/>
      <c r="XG134" s="5"/>
      <c r="XH134" s="5"/>
      <c r="XI134" s="5"/>
      <c r="XJ134" s="5"/>
      <c r="XK134" s="5"/>
      <c r="XL134" s="5"/>
      <c r="XM134" s="5"/>
      <c r="XN134" s="5"/>
      <c r="XO134" s="5"/>
      <c r="XP134" s="5"/>
      <c r="XQ134" s="5"/>
      <c r="XR134" s="5"/>
      <c r="XS134" s="5"/>
      <c r="XT134" s="5"/>
      <c r="XU134" s="5"/>
      <c r="XV134" s="5"/>
      <c r="XW134" s="5"/>
    </row>
    <row r="135" spans="39:647" x14ac:dyDescent="0.45">
      <c r="AM135" s="5"/>
      <c r="AN135" s="5"/>
      <c r="AO135" s="5"/>
      <c r="AP135" s="5"/>
      <c r="AQ135" s="5"/>
      <c r="AR135" s="5"/>
      <c r="AS135" s="5"/>
      <c r="AT135" s="5"/>
      <c r="AU135" s="5"/>
      <c r="AV135" s="5"/>
      <c r="AW135" s="5"/>
      <c r="AX135" s="5"/>
      <c r="AY135" s="5"/>
      <c r="AZ135" s="5"/>
      <c r="BA135" s="5"/>
      <c r="BB135" s="5"/>
      <c r="BC135" s="5"/>
      <c r="BD135" s="5"/>
      <c r="BE135" s="5"/>
      <c r="BF135" s="5"/>
      <c r="BG135" s="5"/>
      <c r="BH135" s="5"/>
      <c r="BI135" s="5"/>
      <c r="BJ135" s="5"/>
      <c r="BK135" s="5"/>
      <c r="BL135" s="5"/>
      <c r="BM135" s="5"/>
      <c r="BN135" s="5"/>
      <c r="BO135" s="5"/>
      <c r="BP135" s="5"/>
      <c r="BQ135" s="5"/>
      <c r="BR135" s="5"/>
      <c r="BS135" s="5"/>
      <c r="BT135" s="5"/>
      <c r="BU135" s="5"/>
      <c r="BV135" s="5"/>
      <c r="BW135" s="5"/>
      <c r="BX135" s="5"/>
      <c r="BY135" s="5"/>
      <c r="BZ135" s="5"/>
      <c r="CA135" s="5"/>
      <c r="CB135" s="5"/>
      <c r="CC135" s="5"/>
      <c r="CD135" s="5"/>
      <c r="CE135" s="5"/>
      <c r="CF135" s="5"/>
      <c r="CG135" s="5"/>
      <c r="CH135" s="5"/>
      <c r="CI135" s="5"/>
      <c r="CJ135" s="5"/>
      <c r="CK135" s="5"/>
      <c r="CL135" s="5"/>
      <c r="CM135" s="5"/>
      <c r="CN135" s="5"/>
      <c r="CO135" s="5"/>
      <c r="CP135" s="5"/>
      <c r="CQ135" s="5"/>
      <c r="CR135" s="5"/>
      <c r="CS135" s="5"/>
      <c r="CT135" s="5"/>
      <c r="CU135" s="5"/>
      <c r="CV135" s="5"/>
      <c r="CW135" s="5"/>
      <c r="CX135" s="5"/>
      <c r="CY135" s="5"/>
      <c r="CZ135" s="5"/>
      <c r="DA135" s="5"/>
      <c r="DB135" s="5"/>
      <c r="DC135" s="5"/>
      <c r="DD135" s="5"/>
      <c r="DE135" s="5"/>
      <c r="DF135" s="5"/>
      <c r="DG135" s="5"/>
      <c r="DH135" s="5"/>
      <c r="DI135" s="5"/>
      <c r="DJ135" s="5"/>
      <c r="DK135" s="5"/>
      <c r="DL135" s="5"/>
      <c r="DM135" s="5"/>
      <c r="DN135" s="5"/>
      <c r="DO135" s="5"/>
      <c r="DP135" s="5"/>
      <c r="DQ135" s="5"/>
      <c r="DR135" s="5"/>
      <c r="DS135" s="5"/>
      <c r="DT135" s="5"/>
      <c r="DU135" s="5"/>
      <c r="DV135" s="5"/>
      <c r="DW135" s="5"/>
      <c r="DX135" s="5"/>
      <c r="DY135" s="5"/>
      <c r="DZ135" s="5"/>
      <c r="EA135" s="5"/>
      <c r="EB135" s="5"/>
      <c r="EC135" s="5"/>
      <c r="ED135" s="5"/>
      <c r="EE135" s="5"/>
      <c r="EF135" s="5"/>
      <c r="EG135" s="5"/>
      <c r="EH135" s="5"/>
      <c r="EI135" s="5"/>
      <c r="EJ135" s="5"/>
      <c r="EK135" s="5"/>
      <c r="EL135" s="5"/>
      <c r="EM135" s="5"/>
      <c r="EN135" s="5"/>
      <c r="EO135" s="5"/>
      <c r="EP135" s="5"/>
      <c r="EQ135" s="5"/>
      <c r="ER135" s="5"/>
      <c r="ES135" s="5"/>
      <c r="ET135" s="5"/>
      <c r="EU135" s="5"/>
      <c r="EV135" s="5"/>
      <c r="EW135" s="5"/>
      <c r="EX135" s="5"/>
      <c r="EY135" s="5"/>
      <c r="EZ135" s="5"/>
      <c r="FA135" s="5"/>
      <c r="FB135" s="5"/>
      <c r="FC135" s="5"/>
      <c r="FD135" s="5"/>
      <c r="FE135" s="5"/>
      <c r="FF135" s="5"/>
      <c r="FG135" s="5"/>
      <c r="FH135" s="5"/>
      <c r="FI135" s="5"/>
      <c r="FJ135" s="5"/>
      <c r="FK135" s="5"/>
      <c r="FL135" s="5"/>
      <c r="FM135" s="5"/>
      <c r="FN135" s="5"/>
      <c r="FO135" s="5"/>
      <c r="FP135" s="5"/>
      <c r="FQ135" s="5"/>
      <c r="FR135" s="5"/>
      <c r="FS135" s="5"/>
      <c r="FT135" s="5"/>
      <c r="FU135" s="5"/>
      <c r="FV135" s="5"/>
      <c r="FW135" s="5"/>
      <c r="FX135" s="5"/>
      <c r="FY135" s="5"/>
      <c r="FZ135" s="5"/>
      <c r="GA135" s="5"/>
      <c r="GB135" s="5"/>
      <c r="GC135" s="5"/>
      <c r="GD135" s="5"/>
      <c r="GE135" s="5"/>
      <c r="GF135" s="5"/>
      <c r="GG135" s="5"/>
      <c r="GH135" s="5"/>
      <c r="GI135" s="5"/>
      <c r="GJ135" s="5"/>
      <c r="GK135" s="5"/>
      <c r="GL135" s="5"/>
      <c r="GM135" s="5"/>
      <c r="GN135" s="5"/>
      <c r="GO135" s="5"/>
      <c r="GP135" s="5"/>
      <c r="GQ135" s="5"/>
      <c r="GR135" s="5"/>
      <c r="GS135" s="5"/>
      <c r="GT135" s="5"/>
      <c r="GU135" s="5"/>
      <c r="GV135" s="5"/>
      <c r="GW135" s="5"/>
      <c r="GX135" s="5"/>
      <c r="GY135" s="5"/>
      <c r="GZ135" s="5"/>
      <c r="HA135" s="5"/>
      <c r="HB135" s="5"/>
      <c r="HC135" s="5"/>
      <c r="HD135" s="5"/>
      <c r="HE135" s="5"/>
      <c r="HF135" s="5"/>
      <c r="HG135" s="5"/>
      <c r="HH135" s="5"/>
      <c r="HI135" s="5"/>
      <c r="HJ135" s="5"/>
      <c r="HK135" s="5"/>
      <c r="HL135" s="5"/>
      <c r="HM135" s="5"/>
      <c r="HN135" s="5"/>
      <c r="HO135" s="5"/>
      <c r="HP135" s="5"/>
      <c r="HQ135" s="5"/>
      <c r="HR135" s="5"/>
      <c r="HS135" s="5"/>
      <c r="HT135" s="5"/>
      <c r="HU135" s="5"/>
      <c r="HV135" s="5"/>
      <c r="HW135" s="5"/>
      <c r="HX135" s="5"/>
      <c r="HY135" s="5"/>
      <c r="HZ135" s="5"/>
      <c r="IA135" s="5"/>
      <c r="IB135" s="5"/>
      <c r="IC135" s="5"/>
      <c r="ID135" s="5"/>
      <c r="IE135" s="5"/>
      <c r="IF135" s="5"/>
      <c r="IG135" s="5"/>
      <c r="IH135" s="5"/>
      <c r="II135" s="5"/>
      <c r="IJ135" s="5"/>
      <c r="IK135" s="5"/>
      <c r="IL135" s="5"/>
      <c r="IM135" s="5"/>
      <c r="IN135" s="5"/>
      <c r="IO135" s="5"/>
      <c r="IP135" s="5"/>
      <c r="IQ135" s="5"/>
      <c r="IR135" s="5"/>
      <c r="IS135" s="5"/>
      <c r="IT135" s="5"/>
      <c r="IU135" s="5"/>
      <c r="IV135" s="5"/>
      <c r="IW135" s="5"/>
      <c r="IX135" s="5"/>
      <c r="IY135" s="5"/>
      <c r="IZ135" s="5"/>
      <c r="JA135" s="5"/>
      <c r="JB135" s="5"/>
      <c r="JC135" s="5"/>
      <c r="JD135" s="5"/>
      <c r="JE135" s="5"/>
      <c r="JF135" s="5"/>
      <c r="JG135" s="5"/>
      <c r="JH135" s="5"/>
      <c r="JI135" s="5"/>
      <c r="JJ135" s="5"/>
      <c r="JK135" s="5"/>
      <c r="JL135" s="5"/>
      <c r="JM135" s="5"/>
      <c r="JN135" s="5"/>
      <c r="JO135" s="5"/>
      <c r="JP135" s="5"/>
      <c r="JQ135" s="5"/>
      <c r="JR135" s="5"/>
      <c r="JS135" s="5"/>
      <c r="JT135" s="5"/>
      <c r="JU135" s="5"/>
      <c r="JV135" s="5"/>
      <c r="JW135" s="5"/>
      <c r="JX135" s="5"/>
      <c r="JY135" s="5"/>
      <c r="JZ135" s="5"/>
      <c r="KA135" s="5"/>
      <c r="KB135" s="5"/>
      <c r="KC135" s="5"/>
      <c r="KD135" s="5"/>
      <c r="KE135" s="5"/>
      <c r="KF135" s="5"/>
      <c r="KG135" s="5"/>
      <c r="KH135" s="5"/>
      <c r="KI135" s="5"/>
      <c r="KJ135" s="5"/>
      <c r="KK135" s="5"/>
      <c r="KL135" s="5"/>
      <c r="KM135" s="5"/>
      <c r="KN135" s="5"/>
      <c r="KO135" s="5"/>
      <c r="KP135" s="5"/>
      <c r="KQ135" s="5"/>
      <c r="KR135" s="5"/>
      <c r="KS135" s="5"/>
      <c r="KT135" s="5"/>
      <c r="KU135" s="5"/>
      <c r="KV135" s="5"/>
      <c r="KW135" s="5"/>
      <c r="KX135" s="5"/>
      <c r="KY135" s="5"/>
      <c r="KZ135" s="5"/>
      <c r="LA135" s="5"/>
      <c r="LB135" s="5"/>
      <c r="LC135" s="5"/>
      <c r="LD135" s="5"/>
      <c r="LE135" s="5"/>
      <c r="LF135" s="5"/>
      <c r="LG135" s="5"/>
      <c r="LH135" s="5"/>
      <c r="LI135" s="5"/>
      <c r="LJ135" s="5"/>
      <c r="LK135" s="5"/>
      <c r="LL135" s="5"/>
      <c r="LM135" s="5"/>
      <c r="LN135" s="5"/>
      <c r="LO135" s="5"/>
      <c r="LP135" s="5"/>
      <c r="LQ135" s="5"/>
      <c r="LR135" s="5"/>
      <c r="LS135" s="5"/>
      <c r="LT135" s="5"/>
      <c r="LU135" s="5"/>
      <c r="LV135" s="5"/>
      <c r="LW135" s="5"/>
      <c r="LX135" s="5"/>
      <c r="LY135" s="5"/>
      <c r="LZ135" s="5"/>
      <c r="MA135" s="5"/>
      <c r="MB135" s="5"/>
      <c r="MC135" s="5"/>
      <c r="MD135" s="5"/>
      <c r="ME135" s="5"/>
      <c r="MF135" s="5"/>
      <c r="MG135" s="5"/>
      <c r="MH135" s="5"/>
      <c r="MI135" s="5"/>
      <c r="MJ135" s="5"/>
      <c r="MK135" s="5"/>
      <c r="ML135" s="5"/>
      <c r="MM135" s="5"/>
      <c r="MN135" s="5"/>
      <c r="MO135" s="5"/>
      <c r="MP135" s="5"/>
      <c r="MQ135" s="5"/>
      <c r="MR135" s="5"/>
      <c r="MS135" s="5"/>
      <c r="MT135" s="5"/>
      <c r="MU135" s="5"/>
      <c r="MV135" s="5"/>
      <c r="MW135" s="5"/>
      <c r="MX135" s="5"/>
      <c r="MY135" s="5"/>
      <c r="MZ135" s="5"/>
      <c r="NA135" s="5"/>
      <c r="NB135" s="5"/>
      <c r="NC135" s="5"/>
      <c r="ND135" s="5"/>
      <c r="NE135" s="5"/>
      <c r="NF135" s="5"/>
      <c r="NG135" s="5"/>
      <c r="NH135" s="5"/>
      <c r="NI135" s="5"/>
      <c r="NJ135" s="5"/>
      <c r="NK135" s="5"/>
      <c r="NL135" s="5"/>
      <c r="NM135" s="5"/>
      <c r="NN135" s="5"/>
      <c r="NO135" s="5"/>
      <c r="NP135" s="5"/>
      <c r="NQ135" s="5"/>
      <c r="NR135" s="5"/>
      <c r="NS135" s="5"/>
      <c r="NT135" s="5"/>
      <c r="NU135" s="5"/>
      <c r="NV135" s="5"/>
      <c r="NW135" s="5"/>
      <c r="NX135" s="5"/>
      <c r="NY135" s="5"/>
      <c r="NZ135" s="5"/>
      <c r="OA135" s="5"/>
      <c r="OB135" s="5"/>
      <c r="OC135" s="5"/>
      <c r="OD135" s="5"/>
      <c r="OE135" s="5"/>
      <c r="OF135" s="5"/>
      <c r="OG135" s="5"/>
      <c r="OH135" s="5"/>
      <c r="OI135" s="5"/>
      <c r="OJ135" s="5"/>
      <c r="OK135" s="5"/>
      <c r="OL135" s="5"/>
      <c r="OM135" s="5"/>
      <c r="ON135" s="5"/>
      <c r="OO135" s="5"/>
      <c r="OP135" s="5"/>
      <c r="OQ135" s="5"/>
      <c r="OR135" s="5"/>
      <c r="OS135" s="5"/>
      <c r="OT135" s="5"/>
      <c r="OU135" s="5"/>
      <c r="OV135" s="5"/>
      <c r="OW135" s="5"/>
      <c r="OX135" s="5"/>
      <c r="OY135" s="5"/>
      <c r="OZ135" s="5"/>
      <c r="PA135" s="5"/>
      <c r="PB135" s="5"/>
      <c r="PC135" s="5"/>
      <c r="PD135" s="5"/>
      <c r="PE135" s="5"/>
      <c r="PF135" s="5"/>
      <c r="PG135" s="5"/>
      <c r="PH135" s="5"/>
      <c r="PI135" s="5"/>
      <c r="PJ135" s="5"/>
      <c r="PK135" s="5"/>
      <c r="PL135" s="5"/>
      <c r="PM135" s="5"/>
      <c r="PN135" s="5"/>
      <c r="PO135" s="5"/>
      <c r="PP135" s="5"/>
      <c r="PQ135" s="5"/>
      <c r="PR135" s="5"/>
      <c r="PS135" s="5"/>
      <c r="PT135" s="5"/>
      <c r="PU135" s="5"/>
      <c r="PV135" s="5"/>
      <c r="PW135" s="5"/>
      <c r="PX135" s="5"/>
      <c r="PY135" s="5"/>
      <c r="PZ135" s="5"/>
      <c r="QA135" s="5"/>
      <c r="QB135" s="5"/>
      <c r="QC135" s="5"/>
      <c r="QD135" s="5"/>
      <c r="QE135" s="5"/>
      <c r="QF135" s="5"/>
      <c r="QG135" s="5"/>
      <c r="QH135" s="5"/>
      <c r="QI135" s="5"/>
      <c r="QJ135" s="5"/>
      <c r="QK135" s="5"/>
      <c r="QL135" s="5"/>
      <c r="QM135" s="5"/>
      <c r="QN135" s="5"/>
      <c r="QO135" s="5"/>
      <c r="QP135" s="5"/>
      <c r="QQ135" s="5"/>
      <c r="QR135" s="5"/>
      <c r="QS135" s="5"/>
      <c r="QT135" s="5"/>
      <c r="QU135" s="5"/>
      <c r="QV135" s="5"/>
      <c r="QW135" s="5"/>
      <c r="QX135" s="5"/>
      <c r="QY135" s="5"/>
      <c r="QZ135" s="5"/>
      <c r="RA135" s="5"/>
      <c r="RB135" s="5"/>
      <c r="RC135" s="5"/>
      <c r="RD135" s="5"/>
      <c r="RE135" s="5"/>
      <c r="RF135" s="5"/>
      <c r="RG135" s="5"/>
      <c r="RH135" s="5"/>
      <c r="RI135" s="5"/>
      <c r="RJ135" s="5"/>
      <c r="RK135" s="5"/>
      <c r="RL135" s="5"/>
      <c r="RM135" s="5"/>
      <c r="RN135" s="5"/>
      <c r="RO135" s="5"/>
      <c r="RP135" s="5"/>
      <c r="RQ135" s="5"/>
      <c r="RR135" s="5"/>
      <c r="RS135" s="5"/>
      <c r="RT135" s="5"/>
      <c r="RU135" s="5"/>
      <c r="RV135" s="5"/>
      <c r="RW135" s="5"/>
      <c r="RX135" s="5"/>
      <c r="RY135" s="5"/>
      <c r="RZ135" s="5"/>
      <c r="SA135" s="5"/>
      <c r="SB135" s="5"/>
      <c r="SC135" s="5"/>
      <c r="SD135" s="5"/>
      <c r="SE135" s="5"/>
      <c r="SF135" s="5"/>
      <c r="SG135" s="5"/>
      <c r="SH135" s="5"/>
      <c r="SI135" s="5"/>
      <c r="SJ135" s="5"/>
      <c r="SK135" s="5"/>
      <c r="SL135" s="5"/>
      <c r="SM135" s="5"/>
      <c r="SN135" s="5"/>
      <c r="SO135" s="5"/>
      <c r="SP135" s="5"/>
      <c r="SQ135" s="5"/>
      <c r="SR135" s="5"/>
      <c r="SS135" s="5"/>
      <c r="ST135" s="5"/>
      <c r="SU135" s="5"/>
      <c r="SV135" s="5"/>
      <c r="SW135" s="5"/>
      <c r="SX135" s="5"/>
      <c r="SY135" s="5"/>
      <c r="SZ135" s="5"/>
      <c r="TA135" s="5"/>
      <c r="TB135" s="5"/>
      <c r="TC135" s="5"/>
      <c r="TD135" s="5"/>
      <c r="TE135" s="5"/>
      <c r="TF135" s="5"/>
      <c r="TG135" s="5"/>
      <c r="TH135" s="5"/>
      <c r="TI135" s="5"/>
      <c r="TJ135" s="5"/>
      <c r="TK135" s="5"/>
      <c r="TL135" s="5"/>
      <c r="TM135" s="5"/>
      <c r="TN135" s="5"/>
      <c r="TO135" s="5"/>
      <c r="TP135" s="5"/>
      <c r="TQ135" s="5"/>
      <c r="TR135" s="5"/>
      <c r="TS135" s="5"/>
      <c r="TT135" s="5"/>
      <c r="TU135" s="5"/>
      <c r="TV135" s="5"/>
      <c r="TW135" s="5"/>
      <c r="TX135" s="5"/>
      <c r="TY135" s="5"/>
      <c r="TZ135" s="5"/>
      <c r="UA135" s="5"/>
      <c r="UB135" s="5"/>
      <c r="UC135" s="5"/>
      <c r="UD135" s="5"/>
      <c r="UE135" s="5"/>
      <c r="UF135" s="5"/>
      <c r="UG135" s="5"/>
      <c r="UH135" s="5"/>
      <c r="UI135" s="5"/>
      <c r="UJ135" s="5"/>
      <c r="UK135" s="5"/>
      <c r="UL135" s="5"/>
      <c r="UM135" s="5"/>
      <c r="UN135" s="5"/>
      <c r="UO135" s="5"/>
      <c r="UP135" s="5"/>
      <c r="UQ135" s="5"/>
      <c r="UR135" s="5"/>
      <c r="US135" s="5"/>
      <c r="UT135" s="5"/>
      <c r="UU135" s="5"/>
      <c r="UV135" s="5"/>
      <c r="UW135" s="5"/>
      <c r="UX135" s="5"/>
      <c r="UY135" s="5"/>
      <c r="UZ135" s="5"/>
      <c r="VA135" s="5"/>
      <c r="VB135" s="5"/>
      <c r="VC135" s="5"/>
      <c r="VD135" s="5"/>
      <c r="VE135" s="5"/>
      <c r="VF135" s="5"/>
      <c r="VG135" s="5"/>
      <c r="VH135" s="5"/>
      <c r="VI135" s="5"/>
      <c r="VJ135" s="5"/>
      <c r="VK135" s="5"/>
      <c r="VL135" s="5"/>
      <c r="VM135" s="5"/>
      <c r="VN135" s="5"/>
      <c r="VO135" s="5"/>
      <c r="VP135" s="5"/>
      <c r="VQ135" s="5"/>
      <c r="VR135" s="5"/>
      <c r="VS135" s="5"/>
      <c r="VT135" s="5"/>
      <c r="VU135" s="5"/>
      <c r="VV135" s="5"/>
      <c r="VW135" s="5"/>
      <c r="VX135" s="5"/>
      <c r="VY135" s="5"/>
      <c r="VZ135" s="5"/>
      <c r="WA135" s="5"/>
      <c r="WB135" s="5"/>
      <c r="WC135" s="5"/>
      <c r="WD135" s="5"/>
      <c r="WE135" s="5"/>
      <c r="WF135" s="5"/>
      <c r="WG135" s="5"/>
      <c r="WH135" s="5"/>
      <c r="WI135" s="5"/>
      <c r="WJ135" s="5"/>
      <c r="WK135" s="5"/>
      <c r="WL135" s="5"/>
      <c r="WM135" s="5"/>
      <c r="WN135" s="5"/>
      <c r="WO135" s="5"/>
      <c r="WP135" s="5"/>
      <c r="WQ135" s="5"/>
      <c r="WR135" s="5"/>
      <c r="WS135" s="5"/>
      <c r="WT135" s="5"/>
      <c r="WU135" s="5"/>
      <c r="WV135" s="5"/>
      <c r="WW135" s="5"/>
      <c r="WX135" s="5"/>
      <c r="WY135" s="5"/>
      <c r="WZ135" s="5"/>
      <c r="XA135" s="5"/>
      <c r="XB135" s="5"/>
      <c r="XC135" s="5"/>
      <c r="XD135" s="5"/>
      <c r="XE135" s="5"/>
      <c r="XF135" s="5"/>
      <c r="XG135" s="5"/>
      <c r="XH135" s="5"/>
      <c r="XI135" s="5"/>
      <c r="XJ135" s="5"/>
      <c r="XK135" s="5"/>
      <c r="XL135" s="5"/>
      <c r="XM135" s="5"/>
      <c r="XN135" s="5"/>
      <c r="XO135" s="5"/>
      <c r="XP135" s="5"/>
      <c r="XQ135" s="5"/>
      <c r="XR135" s="5"/>
      <c r="XS135" s="5"/>
      <c r="XT135" s="5"/>
      <c r="XU135" s="5"/>
      <c r="XV135" s="5"/>
      <c r="XW135" s="5"/>
    </row>
    <row r="136" spans="39:647" x14ac:dyDescent="0.45">
      <c r="AM136" s="5"/>
      <c r="AN136" s="5"/>
      <c r="AO136" s="5"/>
      <c r="AP136" s="5"/>
      <c r="AQ136" s="5"/>
      <c r="AR136" s="5"/>
      <c r="AS136" s="5"/>
      <c r="AT136" s="5"/>
      <c r="AU136" s="5"/>
      <c r="AV136" s="5"/>
      <c r="AW136" s="5"/>
      <c r="AX136" s="5"/>
      <c r="AY136" s="5"/>
      <c r="AZ136" s="5"/>
      <c r="BA136" s="5"/>
      <c r="BB136" s="5"/>
      <c r="BC136" s="5"/>
      <c r="BD136" s="5"/>
      <c r="BE136" s="5"/>
      <c r="BF136" s="5"/>
      <c r="BG136" s="5"/>
      <c r="BH136" s="5"/>
      <c r="BI136" s="5"/>
      <c r="BJ136" s="5"/>
      <c r="BK136" s="5"/>
      <c r="BL136" s="5"/>
      <c r="BM136" s="5"/>
      <c r="BN136" s="5"/>
      <c r="BO136" s="5"/>
      <c r="BP136" s="5"/>
      <c r="BQ136" s="5"/>
      <c r="BR136" s="5"/>
      <c r="BS136" s="5"/>
      <c r="BT136" s="5"/>
      <c r="BU136" s="5"/>
      <c r="BV136" s="5"/>
      <c r="BW136" s="5"/>
      <c r="BX136" s="5"/>
      <c r="BY136" s="5"/>
      <c r="BZ136" s="5"/>
      <c r="CA136" s="5"/>
      <c r="CB136" s="5"/>
      <c r="CC136" s="5"/>
      <c r="CD136" s="5"/>
      <c r="CE136" s="5"/>
      <c r="CF136" s="5"/>
      <c r="CG136" s="5"/>
      <c r="CH136" s="5"/>
      <c r="CI136" s="5"/>
      <c r="CJ136" s="5"/>
      <c r="CK136" s="5"/>
      <c r="CL136" s="5"/>
      <c r="CM136" s="5"/>
      <c r="CN136" s="5"/>
      <c r="CO136" s="5"/>
      <c r="CP136" s="5"/>
      <c r="CQ136" s="5"/>
      <c r="CR136" s="5"/>
      <c r="CS136" s="5"/>
      <c r="CT136" s="5"/>
      <c r="CU136" s="5"/>
      <c r="CV136" s="5"/>
      <c r="CW136" s="5"/>
      <c r="CX136" s="5"/>
      <c r="CY136" s="5"/>
      <c r="CZ136" s="5"/>
      <c r="DA136" s="5"/>
      <c r="DB136" s="5"/>
      <c r="DC136" s="5"/>
      <c r="DD136" s="5"/>
      <c r="DE136" s="5"/>
      <c r="DF136" s="5"/>
      <c r="DG136" s="5"/>
      <c r="DH136" s="5"/>
      <c r="DI136" s="5"/>
      <c r="DJ136" s="5"/>
      <c r="DK136" s="5"/>
      <c r="DL136" s="5"/>
      <c r="DM136" s="5"/>
      <c r="DN136" s="5"/>
      <c r="DO136" s="5"/>
      <c r="DP136" s="5"/>
      <c r="DQ136" s="5"/>
      <c r="DR136" s="5"/>
      <c r="DS136" s="5"/>
      <c r="DT136" s="5"/>
      <c r="DU136" s="5"/>
      <c r="DV136" s="5"/>
      <c r="DW136" s="5"/>
      <c r="DX136" s="5"/>
      <c r="DY136" s="5"/>
      <c r="DZ136" s="5"/>
      <c r="EA136" s="5"/>
      <c r="EB136" s="5"/>
      <c r="EC136" s="5"/>
      <c r="ED136" s="5"/>
      <c r="EE136" s="5"/>
      <c r="EF136" s="5"/>
      <c r="EG136" s="5"/>
      <c r="EH136" s="5"/>
      <c r="EI136" s="5"/>
      <c r="EJ136" s="5"/>
      <c r="EK136" s="5"/>
      <c r="EL136" s="5"/>
      <c r="EM136" s="5"/>
      <c r="EN136" s="5"/>
      <c r="EO136" s="5"/>
      <c r="EP136" s="5"/>
      <c r="EQ136" s="5"/>
      <c r="ER136" s="5"/>
      <c r="ES136" s="5"/>
      <c r="ET136" s="5"/>
      <c r="EU136" s="5"/>
      <c r="EV136" s="5"/>
      <c r="EW136" s="5"/>
      <c r="EX136" s="5"/>
      <c r="EY136" s="5"/>
      <c r="EZ136" s="5"/>
      <c r="FA136" s="5"/>
      <c r="FB136" s="5"/>
      <c r="FC136" s="5"/>
      <c r="FD136" s="5"/>
      <c r="FE136" s="5"/>
      <c r="FF136" s="5"/>
      <c r="FG136" s="5"/>
      <c r="FH136" s="5"/>
      <c r="FI136" s="5"/>
      <c r="FJ136" s="5"/>
      <c r="FK136" s="5"/>
      <c r="FL136" s="5"/>
      <c r="FM136" s="5"/>
      <c r="FN136" s="5"/>
      <c r="FO136" s="5"/>
      <c r="FP136" s="5"/>
      <c r="FQ136" s="5"/>
      <c r="FR136" s="5"/>
      <c r="FS136" s="5"/>
      <c r="FT136" s="5"/>
      <c r="FU136" s="5"/>
      <c r="FV136" s="5"/>
      <c r="FW136" s="5"/>
      <c r="FX136" s="5"/>
      <c r="FY136" s="5"/>
      <c r="FZ136" s="5"/>
      <c r="GA136" s="5"/>
      <c r="GB136" s="5"/>
      <c r="GC136" s="5"/>
      <c r="GD136" s="5"/>
      <c r="GE136" s="5"/>
      <c r="GF136" s="5"/>
      <c r="GG136" s="5"/>
      <c r="GH136" s="5"/>
      <c r="GI136" s="5"/>
      <c r="GJ136" s="5"/>
      <c r="GK136" s="5"/>
      <c r="GL136" s="5"/>
      <c r="GM136" s="5"/>
      <c r="GN136" s="5"/>
      <c r="GO136" s="5"/>
      <c r="GP136" s="5"/>
      <c r="GQ136" s="5"/>
      <c r="GR136" s="5"/>
      <c r="GS136" s="5"/>
      <c r="GT136" s="5"/>
      <c r="GU136" s="5"/>
      <c r="GV136" s="5"/>
      <c r="GW136" s="5"/>
      <c r="GX136" s="5"/>
      <c r="GY136" s="5"/>
      <c r="GZ136" s="5"/>
      <c r="HA136" s="5"/>
      <c r="HB136" s="5"/>
      <c r="HC136" s="5"/>
      <c r="HD136" s="5"/>
      <c r="HE136" s="5"/>
      <c r="HF136" s="5"/>
      <c r="HG136" s="5"/>
      <c r="HH136" s="5"/>
      <c r="HI136" s="5"/>
      <c r="HJ136" s="5"/>
      <c r="HK136" s="5"/>
      <c r="HL136" s="5"/>
      <c r="HM136" s="5"/>
      <c r="HN136" s="5"/>
      <c r="HO136" s="5"/>
      <c r="HP136" s="5"/>
      <c r="HQ136" s="5"/>
      <c r="HR136" s="5"/>
      <c r="HS136" s="5"/>
      <c r="HT136" s="5"/>
      <c r="HU136" s="5"/>
      <c r="HV136" s="5"/>
      <c r="HW136" s="5"/>
      <c r="HX136" s="5"/>
      <c r="HY136" s="5"/>
      <c r="HZ136" s="5"/>
      <c r="IA136" s="5"/>
      <c r="IB136" s="5"/>
      <c r="IC136" s="5"/>
      <c r="ID136" s="5"/>
      <c r="IE136" s="5"/>
      <c r="IF136" s="5"/>
      <c r="IG136" s="5"/>
      <c r="IH136" s="5"/>
      <c r="II136" s="5"/>
      <c r="IJ136" s="5"/>
      <c r="IK136" s="5"/>
      <c r="IL136" s="5"/>
      <c r="IM136" s="5"/>
      <c r="IN136" s="5"/>
      <c r="IO136" s="5"/>
      <c r="IP136" s="5"/>
      <c r="IQ136" s="5"/>
      <c r="IR136" s="5"/>
      <c r="IS136" s="5"/>
      <c r="IT136" s="5"/>
      <c r="IU136" s="5"/>
      <c r="IV136" s="5"/>
      <c r="IW136" s="5"/>
      <c r="IX136" s="5"/>
      <c r="IY136" s="5"/>
      <c r="IZ136" s="5"/>
      <c r="JA136" s="5"/>
      <c r="JB136" s="5"/>
      <c r="JC136" s="5"/>
      <c r="JD136" s="5"/>
      <c r="JE136" s="5"/>
      <c r="JF136" s="5"/>
      <c r="JG136" s="5"/>
      <c r="JH136" s="5"/>
      <c r="JI136" s="5"/>
      <c r="JJ136" s="5"/>
      <c r="JK136" s="5"/>
      <c r="JL136" s="5"/>
      <c r="JM136" s="5"/>
      <c r="JN136" s="5"/>
      <c r="JO136" s="5"/>
      <c r="JP136" s="5"/>
      <c r="JQ136" s="5"/>
      <c r="JR136" s="5"/>
      <c r="JS136" s="5"/>
      <c r="JT136" s="5"/>
      <c r="JU136" s="5"/>
      <c r="JV136" s="5"/>
      <c r="JW136" s="5"/>
      <c r="JX136" s="5"/>
      <c r="JY136" s="5"/>
      <c r="JZ136" s="5"/>
      <c r="KA136" s="5"/>
      <c r="KB136" s="5"/>
      <c r="KC136" s="5"/>
      <c r="KD136" s="5"/>
      <c r="KE136" s="5"/>
      <c r="KF136" s="5"/>
      <c r="KG136" s="5"/>
      <c r="KH136" s="5"/>
      <c r="KI136" s="5"/>
      <c r="KJ136" s="5"/>
      <c r="KK136" s="5"/>
      <c r="KL136" s="5"/>
      <c r="KM136" s="5"/>
      <c r="KN136" s="5"/>
      <c r="KO136" s="5"/>
      <c r="KP136" s="5"/>
      <c r="KQ136" s="5"/>
      <c r="KR136" s="5"/>
      <c r="KS136" s="5"/>
      <c r="KT136" s="5"/>
      <c r="KU136" s="5"/>
      <c r="KV136" s="5"/>
      <c r="KW136" s="5"/>
      <c r="KX136" s="5"/>
      <c r="KY136" s="5"/>
      <c r="KZ136" s="5"/>
      <c r="LA136" s="5"/>
      <c r="LB136" s="5"/>
      <c r="LC136" s="5"/>
      <c r="LD136" s="5"/>
      <c r="LE136" s="5"/>
      <c r="LF136" s="5"/>
      <c r="LG136" s="5"/>
      <c r="LH136" s="5"/>
      <c r="LI136" s="5"/>
      <c r="LJ136" s="5"/>
      <c r="LK136" s="5"/>
      <c r="LL136" s="5"/>
      <c r="LM136" s="5"/>
      <c r="LN136" s="5"/>
      <c r="LO136" s="5"/>
      <c r="LP136" s="5"/>
      <c r="LQ136" s="5"/>
      <c r="LR136" s="5"/>
      <c r="LS136" s="5"/>
      <c r="LT136" s="5"/>
      <c r="LU136" s="5"/>
      <c r="LV136" s="5"/>
      <c r="LW136" s="5"/>
      <c r="LX136" s="5"/>
      <c r="LY136" s="5"/>
      <c r="LZ136" s="5"/>
      <c r="MA136" s="5"/>
      <c r="MB136" s="5"/>
      <c r="MC136" s="5"/>
      <c r="MD136" s="5"/>
      <c r="ME136" s="5"/>
      <c r="MF136" s="5"/>
      <c r="MG136" s="5"/>
      <c r="MH136" s="5"/>
      <c r="MI136" s="5"/>
      <c r="MJ136" s="5"/>
      <c r="MK136" s="5"/>
      <c r="ML136" s="5"/>
      <c r="MM136" s="5"/>
      <c r="MN136" s="5"/>
      <c r="MO136" s="5"/>
      <c r="MP136" s="5"/>
      <c r="MQ136" s="5"/>
      <c r="MR136" s="5"/>
      <c r="MS136" s="5"/>
      <c r="MT136" s="5"/>
      <c r="MU136" s="5"/>
      <c r="MV136" s="5"/>
      <c r="MW136" s="5"/>
      <c r="MX136" s="5"/>
      <c r="MY136" s="5"/>
      <c r="MZ136" s="5"/>
      <c r="NA136" s="5"/>
      <c r="NB136" s="5"/>
      <c r="NC136" s="5"/>
      <c r="ND136" s="5"/>
      <c r="NE136" s="5"/>
      <c r="NF136" s="5"/>
      <c r="NG136" s="5"/>
      <c r="NH136" s="5"/>
      <c r="NI136" s="5"/>
      <c r="NJ136" s="5"/>
      <c r="NK136" s="5"/>
      <c r="NL136" s="5"/>
      <c r="NM136" s="5"/>
      <c r="NN136" s="5"/>
      <c r="NO136" s="5"/>
      <c r="NP136" s="5"/>
      <c r="NQ136" s="5"/>
      <c r="NR136" s="5"/>
      <c r="NS136" s="5"/>
      <c r="NT136" s="5"/>
      <c r="NU136" s="5"/>
      <c r="NV136" s="5"/>
      <c r="NW136" s="5"/>
      <c r="NX136" s="5"/>
      <c r="NY136" s="5"/>
      <c r="NZ136" s="5"/>
      <c r="OA136" s="5"/>
      <c r="OB136" s="5"/>
      <c r="OC136" s="5"/>
      <c r="OD136" s="5"/>
      <c r="OE136" s="5"/>
      <c r="OF136" s="5"/>
      <c r="OG136" s="5"/>
      <c r="OH136" s="5"/>
      <c r="OI136" s="5"/>
      <c r="OJ136" s="5"/>
      <c r="OK136" s="5"/>
      <c r="OL136" s="5"/>
      <c r="OM136" s="5"/>
      <c r="ON136" s="5"/>
      <c r="OO136" s="5"/>
      <c r="OP136" s="5"/>
      <c r="OQ136" s="5"/>
      <c r="OR136" s="5"/>
      <c r="OS136" s="5"/>
      <c r="OT136" s="5"/>
      <c r="OU136" s="5"/>
      <c r="OV136" s="5"/>
      <c r="OW136" s="5"/>
      <c r="OX136" s="5"/>
      <c r="OY136" s="5"/>
      <c r="OZ136" s="5"/>
      <c r="PA136" s="5"/>
      <c r="PB136" s="5"/>
      <c r="PC136" s="5"/>
      <c r="PD136" s="5"/>
      <c r="PE136" s="5"/>
      <c r="PF136" s="5"/>
      <c r="PG136" s="5"/>
      <c r="PH136" s="5"/>
      <c r="PI136" s="5"/>
      <c r="PJ136" s="5"/>
      <c r="PK136" s="5"/>
      <c r="PL136" s="5"/>
      <c r="PM136" s="5"/>
      <c r="PN136" s="5"/>
      <c r="PO136" s="5"/>
      <c r="PP136" s="5"/>
      <c r="PQ136" s="5"/>
      <c r="PR136" s="5"/>
      <c r="PS136" s="5"/>
      <c r="PT136" s="5"/>
      <c r="PU136" s="5"/>
      <c r="PV136" s="5"/>
      <c r="PW136" s="5"/>
      <c r="PX136" s="5"/>
      <c r="PY136" s="5"/>
      <c r="PZ136" s="5"/>
      <c r="QA136" s="5"/>
      <c r="QB136" s="5"/>
      <c r="QC136" s="5"/>
      <c r="QD136" s="5"/>
      <c r="QE136" s="5"/>
      <c r="QF136" s="5"/>
      <c r="QG136" s="5"/>
      <c r="QH136" s="5"/>
      <c r="QI136" s="5"/>
      <c r="QJ136" s="5"/>
      <c r="QK136" s="5"/>
      <c r="QL136" s="5"/>
      <c r="QM136" s="5"/>
      <c r="QN136" s="5"/>
      <c r="QO136" s="5"/>
      <c r="QP136" s="5"/>
      <c r="QQ136" s="5"/>
      <c r="QR136" s="5"/>
      <c r="QS136" s="5"/>
      <c r="QT136" s="5"/>
      <c r="QU136" s="5"/>
      <c r="QV136" s="5"/>
      <c r="QW136" s="5"/>
      <c r="QX136" s="5"/>
      <c r="QY136" s="5"/>
      <c r="QZ136" s="5"/>
      <c r="RA136" s="5"/>
      <c r="RB136" s="5"/>
      <c r="RC136" s="5"/>
      <c r="RD136" s="5"/>
      <c r="RE136" s="5"/>
      <c r="RF136" s="5"/>
      <c r="RG136" s="5"/>
      <c r="RH136" s="5"/>
      <c r="RI136" s="5"/>
      <c r="RJ136" s="5"/>
      <c r="RK136" s="5"/>
      <c r="RL136" s="5"/>
      <c r="RM136" s="5"/>
      <c r="RN136" s="5"/>
      <c r="RO136" s="5"/>
      <c r="RP136" s="5"/>
      <c r="RQ136" s="5"/>
      <c r="RR136" s="5"/>
      <c r="RS136" s="5"/>
      <c r="RT136" s="5"/>
      <c r="RU136" s="5"/>
      <c r="RV136" s="5"/>
      <c r="RW136" s="5"/>
      <c r="RX136" s="5"/>
      <c r="RY136" s="5"/>
      <c r="RZ136" s="5"/>
      <c r="SA136" s="5"/>
      <c r="SB136" s="5"/>
      <c r="SC136" s="5"/>
      <c r="SD136" s="5"/>
      <c r="SE136" s="5"/>
      <c r="SF136" s="5"/>
      <c r="SG136" s="5"/>
      <c r="SH136" s="5"/>
      <c r="SI136" s="5"/>
      <c r="SJ136" s="5"/>
      <c r="SK136" s="5"/>
      <c r="SL136" s="5"/>
      <c r="SM136" s="5"/>
      <c r="SN136" s="5"/>
      <c r="SO136" s="5"/>
      <c r="SP136" s="5"/>
      <c r="SQ136" s="5"/>
      <c r="SR136" s="5"/>
      <c r="SS136" s="5"/>
      <c r="ST136" s="5"/>
      <c r="SU136" s="5"/>
      <c r="SV136" s="5"/>
      <c r="SW136" s="5"/>
      <c r="SX136" s="5"/>
      <c r="SY136" s="5"/>
      <c r="SZ136" s="5"/>
      <c r="TA136" s="5"/>
      <c r="TB136" s="5"/>
      <c r="TC136" s="5"/>
      <c r="TD136" s="5"/>
      <c r="TE136" s="5"/>
      <c r="TF136" s="5"/>
      <c r="TG136" s="5"/>
      <c r="TH136" s="5"/>
      <c r="TI136" s="5"/>
      <c r="TJ136" s="5"/>
      <c r="TK136" s="5"/>
      <c r="TL136" s="5"/>
      <c r="TM136" s="5"/>
      <c r="TN136" s="5"/>
      <c r="TO136" s="5"/>
      <c r="TP136" s="5"/>
      <c r="TQ136" s="5"/>
      <c r="TR136" s="5"/>
      <c r="TS136" s="5"/>
      <c r="TT136" s="5"/>
      <c r="TU136" s="5"/>
      <c r="TV136" s="5"/>
      <c r="TW136" s="5"/>
      <c r="TX136" s="5"/>
      <c r="TY136" s="5"/>
      <c r="TZ136" s="5"/>
      <c r="UA136" s="5"/>
      <c r="UB136" s="5"/>
      <c r="UC136" s="5"/>
      <c r="UD136" s="5"/>
      <c r="UE136" s="5"/>
      <c r="UF136" s="5"/>
      <c r="UG136" s="5"/>
      <c r="UH136" s="5"/>
      <c r="UI136" s="5"/>
      <c r="UJ136" s="5"/>
      <c r="UK136" s="5"/>
      <c r="UL136" s="5"/>
      <c r="UM136" s="5"/>
      <c r="UN136" s="5"/>
      <c r="UO136" s="5"/>
      <c r="UP136" s="5"/>
      <c r="UQ136" s="5"/>
      <c r="UR136" s="5"/>
      <c r="US136" s="5"/>
      <c r="UT136" s="5"/>
      <c r="UU136" s="5"/>
      <c r="UV136" s="5"/>
      <c r="UW136" s="5"/>
      <c r="UX136" s="5"/>
      <c r="UY136" s="5"/>
      <c r="UZ136" s="5"/>
      <c r="VA136" s="5"/>
      <c r="VB136" s="5"/>
      <c r="VC136" s="5"/>
      <c r="VD136" s="5"/>
      <c r="VE136" s="5"/>
      <c r="VF136" s="5"/>
      <c r="VG136" s="5"/>
      <c r="VH136" s="5"/>
      <c r="VI136" s="5"/>
      <c r="VJ136" s="5"/>
      <c r="VK136" s="5"/>
      <c r="VL136" s="5"/>
      <c r="VM136" s="5"/>
      <c r="VN136" s="5"/>
      <c r="VO136" s="5"/>
      <c r="VP136" s="5"/>
      <c r="VQ136" s="5"/>
      <c r="VR136" s="5"/>
      <c r="VS136" s="5"/>
      <c r="VT136" s="5"/>
      <c r="VU136" s="5"/>
      <c r="VV136" s="5"/>
      <c r="VW136" s="5"/>
      <c r="VX136" s="5"/>
      <c r="VY136" s="5"/>
      <c r="VZ136" s="5"/>
      <c r="WA136" s="5"/>
      <c r="WB136" s="5"/>
      <c r="WC136" s="5"/>
      <c r="WD136" s="5"/>
      <c r="WE136" s="5"/>
      <c r="WF136" s="5"/>
      <c r="WG136" s="5"/>
      <c r="WH136" s="5"/>
      <c r="WI136" s="5"/>
      <c r="WJ136" s="5"/>
      <c r="WK136" s="5"/>
      <c r="WL136" s="5"/>
      <c r="WM136" s="5"/>
      <c r="WN136" s="5"/>
      <c r="WO136" s="5"/>
      <c r="WP136" s="5"/>
      <c r="WQ136" s="5"/>
      <c r="WR136" s="5"/>
      <c r="WS136" s="5"/>
      <c r="WT136" s="5"/>
      <c r="WU136" s="5"/>
      <c r="WV136" s="5"/>
      <c r="WW136" s="5"/>
      <c r="WX136" s="5"/>
      <c r="WY136" s="5"/>
      <c r="WZ136" s="5"/>
      <c r="XA136" s="5"/>
      <c r="XB136" s="5"/>
      <c r="XC136" s="5"/>
      <c r="XD136" s="5"/>
      <c r="XE136" s="5"/>
      <c r="XF136" s="5"/>
      <c r="XG136" s="5"/>
      <c r="XH136" s="5"/>
      <c r="XI136" s="5"/>
      <c r="XJ136" s="5"/>
      <c r="XK136" s="5"/>
      <c r="XL136" s="5"/>
      <c r="XM136" s="5"/>
      <c r="XN136" s="5"/>
      <c r="XO136" s="5"/>
      <c r="XP136" s="5"/>
      <c r="XQ136" s="5"/>
      <c r="XR136" s="5"/>
      <c r="XS136" s="5"/>
      <c r="XT136" s="5"/>
      <c r="XU136" s="5"/>
      <c r="XV136" s="5"/>
      <c r="XW136" s="5"/>
    </row>
    <row r="137" spans="39:647" x14ac:dyDescent="0.45">
      <c r="AM137" s="5"/>
      <c r="AN137" s="5"/>
      <c r="AO137" s="5"/>
      <c r="AP137" s="5"/>
      <c r="AQ137" s="5"/>
      <c r="AR137" s="5"/>
      <c r="AS137" s="5"/>
      <c r="AT137" s="5"/>
      <c r="AU137" s="5"/>
      <c r="AV137" s="5"/>
      <c r="AW137" s="5"/>
      <c r="AX137" s="5"/>
      <c r="AY137" s="5"/>
      <c r="AZ137" s="5"/>
      <c r="BA137" s="5"/>
      <c r="BB137" s="5"/>
      <c r="BC137" s="5"/>
      <c r="BD137" s="5"/>
      <c r="BE137" s="5"/>
      <c r="BF137" s="5"/>
      <c r="BG137" s="5"/>
      <c r="BH137" s="5"/>
      <c r="BI137" s="5"/>
      <c r="BJ137" s="5"/>
      <c r="BK137" s="5"/>
      <c r="BL137" s="5"/>
      <c r="BM137" s="5"/>
      <c r="BN137" s="5"/>
      <c r="BO137" s="5"/>
      <c r="BP137" s="5"/>
      <c r="BQ137" s="5"/>
      <c r="BR137" s="5"/>
      <c r="BS137" s="5"/>
      <c r="BT137" s="5"/>
      <c r="BU137" s="5"/>
      <c r="BV137" s="5"/>
      <c r="BW137" s="5"/>
      <c r="BX137" s="5"/>
      <c r="BY137" s="5"/>
      <c r="BZ137" s="5"/>
      <c r="CA137" s="5"/>
      <c r="CB137" s="5"/>
      <c r="CC137" s="5"/>
      <c r="CD137" s="5"/>
      <c r="CE137" s="5"/>
      <c r="CF137" s="5"/>
      <c r="CG137" s="5"/>
      <c r="CH137" s="5"/>
      <c r="CI137" s="5"/>
      <c r="CJ137" s="5"/>
      <c r="CK137" s="5"/>
      <c r="CL137" s="5"/>
      <c r="CM137" s="5"/>
      <c r="CN137" s="5"/>
      <c r="CO137" s="5"/>
      <c r="CP137" s="5"/>
      <c r="CQ137" s="5"/>
      <c r="CR137" s="5"/>
      <c r="CS137" s="5"/>
      <c r="CT137" s="5"/>
      <c r="CU137" s="5"/>
      <c r="CV137" s="5"/>
      <c r="CW137" s="5"/>
      <c r="CX137" s="5"/>
      <c r="CY137" s="5"/>
      <c r="CZ137" s="5"/>
      <c r="DA137" s="5"/>
      <c r="DB137" s="5"/>
      <c r="DC137" s="5"/>
      <c r="DD137" s="5"/>
      <c r="DE137" s="5"/>
      <c r="DF137" s="5"/>
      <c r="DG137" s="5"/>
      <c r="DH137" s="5"/>
      <c r="DI137" s="5"/>
      <c r="DJ137" s="5"/>
      <c r="DK137" s="5"/>
      <c r="DL137" s="5"/>
      <c r="DM137" s="5"/>
      <c r="DN137" s="5"/>
      <c r="DO137" s="5"/>
      <c r="DP137" s="5"/>
      <c r="DQ137" s="5"/>
      <c r="DR137" s="5"/>
      <c r="DS137" s="5"/>
      <c r="DT137" s="5"/>
      <c r="DU137" s="5"/>
      <c r="DV137" s="5"/>
      <c r="DW137" s="5"/>
      <c r="DX137" s="5"/>
      <c r="DY137" s="5"/>
      <c r="DZ137" s="5"/>
      <c r="EA137" s="5"/>
      <c r="EB137" s="5"/>
      <c r="EC137" s="5"/>
      <c r="ED137" s="5"/>
      <c r="EE137" s="5"/>
      <c r="EF137" s="5"/>
      <c r="EG137" s="5"/>
      <c r="EH137" s="5"/>
      <c r="EI137" s="5"/>
      <c r="EJ137" s="5"/>
      <c r="EK137" s="5"/>
      <c r="EL137" s="5"/>
      <c r="EM137" s="5"/>
      <c r="EN137" s="5"/>
      <c r="EO137" s="5"/>
      <c r="EP137" s="5"/>
      <c r="EQ137" s="5"/>
      <c r="ER137" s="5"/>
      <c r="ES137" s="5"/>
      <c r="ET137" s="5"/>
      <c r="EU137" s="5"/>
      <c r="EV137" s="5"/>
      <c r="EW137" s="5"/>
      <c r="EX137" s="5"/>
      <c r="EY137" s="5"/>
      <c r="EZ137" s="5"/>
      <c r="FA137" s="5"/>
      <c r="FB137" s="5"/>
      <c r="FC137" s="5"/>
      <c r="FD137" s="5"/>
      <c r="FE137" s="5"/>
      <c r="FF137" s="5"/>
      <c r="FG137" s="5"/>
      <c r="FH137" s="5"/>
      <c r="FI137" s="5"/>
      <c r="FJ137" s="5"/>
      <c r="FK137" s="5"/>
      <c r="FL137" s="5"/>
      <c r="FM137" s="5"/>
      <c r="FN137" s="5"/>
      <c r="FO137" s="5"/>
      <c r="FP137" s="5"/>
      <c r="FQ137" s="5"/>
      <c r="FR137" s="5"/>
      <c r="FS137" s="5"/>
      <c r="FT137" s="5"/>
      <c r="FU137" s="5"/>
      <c r="FV137" s="5"/>
      <c r="FW137" s="5"/>
      <c r="FX137" s="5"/>
      <c r="FY137" s="5"/>
      <c r="FZ137" s="5"/>
      <c r="GA137" s="5"/>
      <c r="GB137" s="5"/>
      <c r="GC137" s="5"/>
      <c r="GD137" s="5"/>
      <c r="GE137" s="5"/>
      <c r="GF137" s="5"/>
      <c r="GG137" s="5"/>
      <c r="GH137" s="5"/>
      <c r="GI137" s="5"/>
      <c r="GJ137" s="5"/>
      <c r="GK137" s="5"/>
      <c r="GL137" s="5"/>
      <c r="GM137" s="5"/>
      <c r="GN137" s="5"/>
      <c r="GO137" s="5"/>
      <c r="GP137" s="5"/>
      <c r="GQ137" s="5"/>
      <c r="GR137" s="5"/>
      <c r="GS137" s="5"/>
      <c r="GT137" s="5"/>
      <c r="GU137" s="5"/>
      <c r="GV137" s="5"/>
      <c r="GW137" s="5"/>
      <c r="GX137" s="5"/>
      <c r="GY137" s="5"/>
      <c r="GZ137" s="5"/>
      <c r="HA137" s="5"/>
      <c r="HB137" s="5"/>
      <c r="HC137" s="5"/>
      <c r="HD137" s="5"/>
      <c r="HE137" s="5"/>
      <c r="HF137" s="5"/>
      <c r="HG137" s="5"/>
      <c r="HH137" s="5"/>
      <c r="HI137" s="5"/>
      <c r="HJ137" s="5"/>
      <c r="HK137" s="5"/>
      <c r="HL137" s="5"/>
      <c r="HM137" s="5"/>
      <c r="HN137" s="5"/>
      <c r="HO137" s="5"/>
      <c r="HP137" s="5"/>
      <c r="HQ137" s="5"/>
      <c r="HR137" s="5"/>
      <c r="HS137" s="5"/>
      <c r="HT137" s="5"/>
      <c r="HU137" s="5"/>
      <c r="HV137" s="5"/>
      <c r="HW137" s="5"/>
      <c r="HX137" s="5"/>
      <c r="HY137" s="5"/>
      <c r="HZ137" s="5"/>
      <c r="IA137" s="5"/>
      <c r="IB137" s="5"/>
      <c r="IC137" s="5"/>
      <c r="ID137" s="5"/>
      <c r="IE137" s="5"/>
      <c r="IF137" s="5"/>
      <c r="IG137" s="5"/>
      <c r="IH137" s="5"/>
      <c r="II137" s="5"/>
      <c r="IJ137" s="5"/>
      <c r="IK137" s="5"/>
      <c r="IL137" s="5"/>
      <c r="IM137" s="5"/>
      <c r="IN137" s="5"/>
      <c r="IO137" s="5"/>
      <c r="IP137" s="5"/>
      <c r="IQ137" s="5"/>
      <c r="IR137" s="5"/>
      <c r="IS137" s="5"/>
      <c r="IT137" s="5"/>
      <c r="IU137" s="5"/>
      <c r="IV137" s="5"/>
      <c r="IW137" s="5"/>
      <c r="IX137" s="5"/>
      <c r="IY137" s="5"/>
      <c r="IZ137" s="5"/>
      <c r="JA137" s="5"/>
      <c r="JB137" s="5"/>
      <c r="JC137" s="5"/>
      <c r="JD137" s="5"/>
      <c r="JE137" s="5"/>
      <c r="JF137" s="5"/>
      <c r="JG137" s="5"/>
      <c r="JH137" s="5"/>
      <c r="JI137" s="5"/>
      <c r="JJ137" s="5"/>
      <c r="JK137" s="5"/>
      <c r="JL137" s="5"/>
      <c r="JM137" s="5"/>
      <c r="JN137" s="5"/>
      <c r="JO137" s="5"/>
      <c r="JP137" s="5"/>
      <c r="JQ137" s="5"/>
      <c r="JR137" s="5"/>
      <c r="JS137" s="5"/>
      <c r="JT137" s="5"/>
      <c r="JU137" s="5"/>
      <c r="JV137" s="5"/>
      <c r="JW137" s="5"/>
      <c r="JX137" s="5"/>
      <c r="JY137" s="5"/>
      <c r="JZ137" s="5"/>
      <c r="KA137" s="5"/>
      <c r="KB137" s="5"/>
      <c r="KC137" s="5"/>
      <c r="KD137" s="5"/>
      <c r="KE137" s="5"/>
      <c r="KF137" s="5"/>
      <c r="KG137" s="5"/>
      <c r="KH137" s="5"/>
      <c r="KI137" s="5"/>
      <c r="KJ137" s="5"/>
      <c r="KK137" s="5"/>
      <c r="KL137" s="5"/>
      <c r="KM137" s="5"/>
      <c r="KN137" s="5"/>
      <c r="KO137" s="5"/>
      <c r="KP137" s="5"/>
      <c r="KQ137" s="5"/>
      <c r="KR137" s="5"/>
      <c r="KS137" s="5"/>
      <c r="KT137" s="5"/>
      <c r="KU137" s="5"/>
      <c r="KV137" s="5"/>
      <c r="KW137" s="5"/>
      <c r="KX137" s="5"/>
      <c r="KY137" s="5"/>
      <c r="KZ137" s="5"/>
      <c r="LA137" s="5"/>
      <c r="LB137" s="5"/>
      <c r="LC137" s="5"/>
      <c r="LD137" s="5"/>
      <c r="LE137" s="5"/>
      <c r="LF137" s="5"/>
      <c r="LG137" s="5"/>
      <c r="LH137" s="5"/>
      <c r="LI137" s="5"/>
      <c r="LJ137" s="5"/>
      <c r="LK137" s="5"/>
      <c r="LL137" s="5"/>
      <c r="LM137" s="5"/>
      <c r="LN137" s="5"/>
      <c r="LO137" s="5"/>
      <c r="LP137" s="5"/>
      <c r="LQ137" s="5"/>
      <c r="LR137" s="5"/>
      <c r="LS137" s="5"/>
      <c r="LT137" s="5"/>
      <c r="LU137" s="5"/>
      <c r="LV137" s="5"/>
      <c r="LW137" s="5"/>
      <c r="LX137" s="5"/>
      <c r="LY137" s="5"/>
      <c r="LZ137" s="5"/>
      <c r="MA137" s="5"/>
      <c r="MB137" s="5"/>
      <c r="MC137" s="5"/>
      <c r="MD137" s="5"/>
      <c r="ME137" s="5"/>
      <c r="MF137" s="5"/>
      <c r="MG137" s="5"/>
      <c r="MH137" s="5"/>
      <c r="MI137" s="5"/>
      <c r="MJ137" s="5"/>
      <c r="MK137" s="5"/>
      <c r="ML137" s="5"/>
      <c r="MM137" s="5"/>
      <c r="MN137" s="5"/>
      <c r="MO137" s="5"/>
      <c r="MP137" s="5"/>
      <c r="MQ137" s="5"/>
      <c r="MR137" s="5"/>
      <c r="MS137" s="5"/>
      <c r="MT137" s="5"/>
      <c r="MU137" s="5"/>
      <c r="MV137" s="5"/>
      <c r="MW137" s="5"/>
      <c r="MX137" s="5"/>
      <c r="MY137" s="5"/>
      <c r="MZ137" s="5"/>
      <c r="NA137" s="5"/>
      <c r="NB137" s="5"/>
      <c r="NC137" s="5"/>
      <c r="ND137" s="5"/>
      <c r="NE137" s="5"/>
      <c r="NF137" s="5"/>
      <c r="NG137" s="5"/>
      <c r="NH137" s="5"/>
      <c r="NI137" s="5"/>
      <c r="NJ137" s="5"/>
      <c r="NK137" s="5"/>
      <c r="NL137" s="5"/>
      <c r="NM137" s="5"/>
      <c r="NN137" s="5"/>
      <c r="NO137" s="5"/>
      <c r="NP137" s="5"/>
      <c r="NQ137" s="5"/>
      <c r="NR137" s="5"/>
      <c r="NS137" s="5"/>
      <c r="NT137" s="5"/>
      <c r="NU137" s="5"/>
      <c r="NV137" s="5"/>
      <c r="NW137" s="5"/>
      <c r="NX137" s="5"/>
      <c r="NY137" s="5"/>
      <c r="NZ137" s="5"/>
      <c r="OA137" s="5"/>
      <c r="OB137" s="5"/>
      <c r="OC137" s="5"/>
      <c r="OD137" s="5"/>
      <c r="OE137" s="5"/>
      <c r="OF137" s="5"/>
      <c r="OG137" s="5"/>
      <c r="OH137" s="5"/>
      <c r="OI137" s="5"/>
      <c r="OJ137" s="5"/>
      <c r="OK137" s="5"/>
      <c r="OL137" s="5"/>
      <c r="OM137" s="5"/>
      <c r="ON137" s="5"/>
      <c r="OO137" s="5"/>
      <c r="OP137" s="5"/>
      <c r="OQ137" s="5"/>
      <c r="OR137" s="5"/>
      <c r="OS137" s="5"/>
      <c r="OT137" s="5"/>
      <c r="OU137" s="5"/>
      <c r="OV137" s="5"/>
      <c r="OW137" s="5"/>
      <c r="OX137" s="5"/>
      <c r="OY137" s="5"/>
      <c r="OZ137" s="5"/>
      <c r="PA137" s="5"/>
      <c r="PB137" s="5"/>
      <c r="PC137" s="5"/>
      <c r="PD137" s="5"/>
      <c r="PE137" s="5"/>
      <c r="PF137" s="5"/>
      <c r="PG137" s="5"/>
      <c r="PH137" s="5"/>
      <c r="PI137" s="5"/>
      <c r="PJ137" s="5"/>
      <c r="PK137" s="5"/>
      <c r="PL137" s="5"/>
      <c r="PM137" s="5"/>
      <c r="PN137" s="5"/>
      <c r="PO137" s="5"/>
      <c r="PP137" s="5"/>
      <c r="PQ137" s="5"/>
      <c r="PR137" s="5"/>
      <c r="PS137" s="5"/>
      <c r="PT137" s="5"/>
      <c r="PU137" s="5"/>
      <c r="PV137" s="5"/>
      <c r="PW137" s="5"/>
      <c r="PX137" s="5"/>
      <c r="PY137" s="5"/>
      <c r="PZ137" s="5"/>
      <c r="QA137" s="5"/>
      <c r="QB137" s="5"/>
      <c r="QC137" s="5"/>
      <c r="QD137" s="5"/>
      <c r="QE137" s="5"/>
      <c r="QF137" s="5"/>
      <c r="QG137" s="5"/>
      <c r="QH137" s="5"/>
      <c r="QI137" s="5"/>
      <c r="QJ137" s="5"/>
      <c r="QK137" s="5"/>
      <c r="QL137" s="5"/>
      <c r="QM137" s="5"/>
      <c r="QN137" s="5"/>
      <c r="QO137" s="5"/>
      <c r="QP137" s="5"/>
      <c r="QQ137" s="5"/>
      <c r="QR137" s="5"/>
      <c r="QS137" s="5"/>
      <c r="QT137" s="5"/>
      <c r="QU137" s="5"/>
      <c r="QV137" s="5"/>
      <c r="QW137" s="5"/>
      <c r="QX137" s="5"/>
      <c r="QY137" s="5"/>
      <c r="QZ137" s="5"/>
      <c r="RA137" s="5"/>
      <c r="RB137" s="5"/>
      <c r="RC137" s="5"/>
      <c r="RD137" s="5"/>
      <c r="RE137" s="5"/>
      <c r="RF137" s="5"/>
      <c r="RG137" s="5"/>
      <c r="RH137" s="5"/>
      <c r="RI137" s="5"/>
      <c r="RJ137" s="5"/>
      <c r="RK137" s="5"/>
      <c r="RL137" s="5"/>
      <c r="RM137" s="5"/>
      <c r="RN137" s="5"/>
      <c r="RO137" s="5"/>
      <c r="RP137" s="5"/>
      <c r="RQ137" s="5"/>
      <c r="RR137" s="5"/>
      <c r="RS137" s="5"/>
      <c r="RT137" s="5"/>
      <c r="RU137" s="5"/>
      <c r="RV137" s="5"/>
      <c r="RW137" s="5"/>
      <c r="RX137" s="5"/>
      <c r="RY137" s="5"/>
      <c r="RZ137" s="5"/>
      <c r="SA137" s="5"/>
      <c r="SB137" s="5"/>
      <c r="SC137" s="5"/>
      <c r="SD137" s="5"/>
      <c r="SE137" s="5"/>
      <c r="SF137" s="5"/>
      <c r="SG137" s="5"/>
      <c r="SH137" s="5"/>
      <c r="SI137" s="5"/>
      <c r="SJ137" s="5"/>
      <c r="SK137" s="5"/>
      <c r="SL137" s="5"/>
      <c r="SM137" s="5"/>
      <c r="SN137" s="5"/>
      <c r="SO137" s="5"/>
      <c r="SP137" s="5"/>
      <c r="SQ137" s="5"/>
      <c r="SR137" s="5"/>
      <c r="SS137" s="5"/>
      <c r="ST137" s="5"/>
      <c r="SU137" s="5"/>
      <c r="SV137" s="5"/>
      <c r="SW137" s="5"/>
      <c r="SX137" s="5"/>
      <c r="SY137" s="5"/>
      <c r="SZ137" s="5"/>
      <c r="TA137" s="5"/>
      <c r="TB137" s="5"/>
      <c r="TC137" s="5"/>
      <c r="TD137" s="5"/>
      <c r="TE137" s="5"/>
      <c r="TF137" s="5"/>
      <c r="TG137" s="5"/>
      <c r="TH137" s="5"/>
      <c r="TI137" s="5"/>
      <c r="TJ137" s="5"/>
      <c r="TK137" s="5"/>
      <c r="TL137" s="5"/>
      <c r="TM137" s="5"/>
      <c r="TN137" s="5"/>
      <c r="TO137" s="5"/>
      <c r="TP137" s="5"/>
      <c r="TQ137" s="5"/>
      <c r="TR137" s="5"/>
      <c r="TS137" s="5"/>
      <c r="TT137" s="5"/>
      <c r="TU137" s="5"/>
      <c r="TV137" s="5"/>
      <c r="TW137" s="5"/>
      <c r="TX137" s="5"/>
      <c r="TY137" s="5"/>
      <c r="TZ137" s="5"/>
      <c r="UA137" s="5"/>
      <c r="UB137" s="5"/>
      <c r="UC137" s="5"/>
      <c r="UD137" s="5"/>
      <c r="UE137" s="5"/>
      <c r="UF137" s="5"/>
      <c r="UG137" s="5"/>
      <c r="UH137" s="5"/>
      <c r="UI137" s="5"/>
      <c r="UJ137" s="5"/>
      <c r="UK137" s="5"/>
      <c r="UL137" s="5"/>
      <c r="UM137" s="5"/>
      <c r="UN137" s="5"/>
      <c r="UO137" s="5"/>
      <c r="UP137" s="5"/>
      <c r="UQ137" s="5"/>
      <c r="UR137" s="5"/>
      <c r="US137" s="5"/>
      <c r="UT137" s="5"/>
      <c r="UU137" s="5"/>
      <c r="UV137" s="5"/>
      <c r="UW137" s="5"/>
      <c r="UX137" s="5"/>
      <c r="UY137" s="5"/>
      <c r="UZ137" s="5"/>
      <c r="VA137" s="5"/>
      <c r="VB137" s="5"/>
      <c r="VC137" s="5"/>
      <c r="VD137" s="5"/>
      <c r="VE137" s="5"/>
      <c r="VF137" s="5"/>
      <c r="VG137" s="5"/>
      <c r="VH137" s="5"/>
      <c r="VI137" s="5"/>
      <c r="VJ137" s="5"/>
      <c r="VK137" s="5"/>
      <c r="VL137" s="5"/>
      <c r="VM137" s="5"/>
      <c r="VN137" s="5"/>
      <c r="VO137" s="5"/>
      <c r="VP137" s="5"/>
      <c r="VQ137" s="5"/>
      <c r="VR137" s="5"/>
      <c r="VS137" s="5"/>
      <c r="VT137" s="5"/>
      <c r="VU137" s="5"/>
      <c r="VV137" s="5"/>
      <c r="VW137" s="5"/>
      <c r="VX137" s="5"/>
      <c r="VY137" s="5"/>
      <c r="VZ137" s="5"/>
      <c r="WA137" s="5"/>
      <c r="WB137" s="5"/>
      <c r="WC137" s="5"/>
      <c r="WD137" s="5"/>
      <c r="WE137" s="5"/>
      <c r="WF137" s="5"/>
      <c r="WG137" s="5"/>
      <c r="WH137" s="5"/>
      <c r="WI137" s="5"/>
      <c r="WJ137" s="5"/>
      <c r="WK137" s="5"/>
      <c r="WL137" s="5"/>
      <c r="WM137" s="5"/>
      <c r="WN137" s="5"/>
      <c r="WO137" s="5"/>
      <c r="WP137" s="5"/>
      <c r="WQ137" s="5"/>
      <c r="WR137" s="5"/>
      <c r="WS137" s="5"/>
      <c r="WT137" s="5"/>
      <c r="WU137" s="5"/>
      <c r="WV137" s="5"/>
      <c r="WW137" s="5"/>
      <c r="WX137" s="5"/>
      <c r="WY137" s="5"/>
      <c r="WZ137" s="5"/>
      <c r="XA137" s="5"/>
      <c r="XB137" s="5"/>
      <c r="XC137" s="5"/>
      <c r="XD137" s="5"/>
      <c r="XE137" s="5"/>
      <c r="XF137" s="5"/>
      <c r="XG137" s="5"/>
      <c r="XH137" s="5"/>
      <c r="XI137" s="5"/>
      <c r="XJ137" s="5"/>
      <c r="XK137" s="5"/>
      <c r="XL137" s="5"/>
      <c r="XM137" s="5"/>
      <c r="XN137" s="5"/>
      <c r="XO137" s="5"/>
      <c r="XP137" s="5"/>
      <c r="XQ137" s="5"/>
      <c r="XR137" s="5"/>
      <c r="XS137" s="5"/>
      <c r="XT137" s="5"/>
      <c r="XU137" s="5"/>
      <c r="XV137" s="5"/>
      <c r="XW137" s="5"/>
    </row>
    <row r="138" spans="39:647" x14ac:dyDescent="0.4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c r="EU138" s="5"/>
      <c r="EV138" s="5"/>
      <c r="EW138" s="5"/>
      <c r="EX138" s="5"/>
      <c r="EY138" s="5"/>
      <c r="EZ138" s="5"/>
      <c r="FA138" s="5"/>
      <c r="FB138" s="5"/>
      <c r="FC138" s="5"/>
      <c r="FD138" s="5"/>
      <c r="FE138" s="5"/>
      <c r="FF138" s="5"/>
      <c r="FG138" s="5"/>
      <c r="FH138" s="5"/>
      <c r="FI138" s="5"/>
      <c r="FJ138" s="5"/>
      <c r="FK138" s="5"/>
      <c r="FL138" s="5"/>
      <c r="FM138" s="5"/>
      <c r="FN138" s="5"/>
      <c r="FO138" s="5"/>
      <c r="FP138" s="5"/>
      <c r="FQ138" s="5"/>
      <c r="FR138" s="5"/>
      <c r="FS138" s="5"/>
      <c r="FT138" s="5"/>
      <c r="FU138" s="5"/>
      <c r="FV138" s="5"/>
      <c r="FW138" s="5"/>
      <c r="FX138" s="5"/>
      <c r="FY138" s="5"/>
      <c r="FZ138" s="5"/>
      <c r="GA138" s="5"/>
      <c r="GB138" s="5"/>
      <c r="GC138" s="5"/>
      <c r="GD138" s="5"/>
      <c r="GE138" s="5"/>
      <c r="GF138" s="5"/>
      <c r="GG138" s="5"/>
      <c r="GH138" s="5"/>
      <c r="GI138" s="5"/>
      <c r="GJ138" s="5"/>
      <c r="GK138" s="5"/>
      <c r="GL138" s="5"/>
      <c r="GM138" s="5"/>
      <c r="GN138" s="5"/>
      <c r="GO138" s="5"/>
      <c r="GP138" s="5"/>
      <c r="GQ138" s="5"/>
      <c r="GR138" s="5"/>
      <c r="GS138" s="5"/>
      <c r="GT138" s="5"/>
      <c r="GU138" s="5"/>
      <c r="GV138" s="5"/>
      <c r="GW138" s="5"/>
      <c r="GX138" s="5"/>
      <c r="GY138" s="5"/>
      <c r="GZ138" s="5"/>
      <c r="HA138" s="5"/>
      <c r="HB138" s="5"/>
      <c r="HC138" s="5"/>
      <c r="HD138" s="5"/>
      <c r="HE138" s="5"/>
      <c r="HF138" s="5"/>
      <c r="HG138" s="5"/>
      <c r="HH138" s="5"/>
      <c r="HI138" s="5"/>
      <c r="HJ138" s="5"/>
      <c r="HK138" s="5"/>
      <c r="HL138" s="5"/>
      <c r="HM138" s="5"/>
      <c r="HN138" s="5"/>
      <c r="HO138" s="5"/>
      <c r="HP138" s="5"/>
      <c r="HQ138" s="5"/>
      <c r="HR138" s="5"/>
      <c r="HS138" s="5"/>
      <c r="HT138" s="5"/>
      <c r="HU138" s="5"/>
      <c r="HV138" s="5"/>
      <c r="HW138" s="5"/>
      <c r="HX138" s="5"/>
      <c r="HY138" s="5"/>
      <c r="HZ138" s="5"/>
      <c r="IA138" s="5"/>
      <c r="IB138" s="5"/>
      <c r="IC138" s="5"/>
      <c r="ID138" s="5"/>
      <c r="IE138" s="5"/>
      <c r="IF138" s="5"/>
      <c r="IG138" s="5"/>
      <c r="IH138" s="5"/>
      <c r="II138" s="5"/>
      <c r="IJ138" s="5"/>
      <c r="IK138" s="5"/>
      <c r="IL138" s="5"/>
      <c r="IM138" s="5"/>
      <c r="IN138" s="5"/>
      <c r="IO138" s="5"/>
      <c r="IP138" s="5"/>
      <c r="IQ138" s="5"/>
      <c r="IR138" s="5"/>
      <c r="IS138" s="5"/>
      <c r="IT138" s="5"/>
      <c r="IU138" s="5"/>
      <c r="IV138" s="5"/>
      <c r="IW138" s="5"/>
      <c r="IX138" s="5"/>
      <c r="IY138" s="5"/>
      <c r="IZ138" s="5"/>
      <c r="JA138" s="5"/>
      <c r="JB138" s="5"/>
      <c r="JC138" s="5"/>
      <c r="JD138" s="5"/>
      <c r="JE138" s="5"/>
      <c r="JF138" s="5"/>
      <c r="JG138" s="5"/>
      <c r="JH138" s="5"/>
      <c r="JI138" s="5"/>
      <c r="JJ138" s="5"/>
      <c r="JK138" s="5"/>
      <c r="JL138" s="5"/>
      <c r="JM138" s="5"/>
      <c r="JN138" s="5"/>
      <c r="JO138" s="5"/>
      <c r="JP138" s="5"/>
      <c r="JQ138" s="5"/>
      <c r="JR138" s="5"/>
      <c r="JS138" s="5"/>
      <c r="JT138" s="5"/>
      <c r="JU138" s="5"/>
      <c r="JV138" s="5"/>
      <c r="JW138" s="5"/>
      <c r="JX138" s="5"/>
      <c r="JY138" s="5"/>
      <c r="JZ138" s="5"/>
      <c r="KA138" s="5"/>
      <c r="KB138" s="5"/>
      <c r="KC138" s="5"/>
      <c r="KD138" s="5"/>
      <c r="KE138" s="5"/>
      <c r="KF138" s="5"/>
      <c r="KG138" s="5"/>
      <c r="KH138" s="5"/>
      <c r="KI138" s="5"/>
      <c r="KJ138" s="5"/>
      <c r="KK138" s="5"/>
      <c r="KL138" s="5"/>
      <c r="KM138" s="5"/>
      <c r="KN138" s="5"/>
      <c r="KO138" s="5"/>
      <c r="KP138" s="5"/>
      <c r="KQ138" s="5"/>
      <c r="KR138" s="5"/>
      <c r="KS138" s="5"/>
      <c r="KT138" s="5"/>
      <c r="KU138" s="5"/>
      <c r="KV138" s="5"/>
      <c r="KW138" s="5"/>
      <c r="KX138" s="5"/>
      <c r="KY138" s="5"/>
      <c r="KZ138" s="5"/>
      <c r="LA138" s="5"/>
      <c r="LB138" s="5"/>
      <c r="LC138" s="5"/>
      <c r="LD138" s="5"/>
      <c r="LE138" s="5"/>
      <c r="LF138" s="5"/>
      <c r="LG138" s="5"/>
      <c r="LH138" s="5"/>
      <c r="LI138" s="5"/>
      <c r="LJ138" s="5"/>
      <c r="LK138" s="5"/>
      <c r="LL138" s="5"/>
      <c r="LM138" s="5"/>
      <c r="LN138" s="5"/>
      <c r="LO138" s="5"/>
      <c r="LP138" s="5"/>
      <c r="LQ138" s="5"/>
      <c r="LR138" s="5"/>
      <c r="LS138" s="5"/>
      <c r="LT138" s="5"/>
      <c r="LU138" s="5"/>
      <c r="LV138" s="5"/>
      <c r="LW138" s="5"/>
      <c r="LX138" s="5"/>
      <c r="LY138" s="5"/>
      <c r="LZ138" s="5"/>
      <c r="MA138" s="5"/>
      <c r="MB138" s="5"/>
      <c r="MC138" s="5"/>
      <c r="MD138" s="5"/>
      <c r="ME138" s="5"/>
      <c r="MF138" s="5"/>
      <c r="MG138" s="5"/>
      <c r="MH138" s="5"/>
      <c r="MI138" s="5"/>
      <c r="MJ138" s="5"/>
      <c r="MK138" s="5"/>
      <c r="ML138" s="5"/>
      <c r="MM138" s="5"/>
      <c r="MN138" s="5"/>
      <c r="MO138" s="5"/>
      <c r="MP138" s="5"/>
      <c r="MQ138" s="5"/>
      <c r="MR138" s="5"/>
      <c r="MS138" s="5"/>
      <c r="MT138" s="5"/>
      <c r="MU138" s="5"/>
      <c r="MV138" s="5"/>
      <c r="MW138" s="5"/>
      <c r="MX138" s="5"/>
      <c r="MY138" s="5"/>
      <c r="MZ138" s="5"/>
      <c r="NA138" s="5"/>
      <c r="NB138" s="5"/>
      <c r="NC138" s="5"/>
      <c r="ND138" s="5"/>
      <c r="NE138" s="5"/>
      <c r="NF138" s="5"/>
      <c r="NG138" s="5"/>
      <c r="NH138" s="5"/>
      <c r="NI138" s="5"/>
      <c r="NJ138" s="5"/>
      <c r="NK138" s="5"/>
      <c r="NL138" s="5"/>
      <c r="NM138" s="5"/>
      <c r="NN138" s="5"/>
      <c r="NO138" s="5"/>
      <c r="NP138" s="5"/>
      <c r="NQ138" s="5"/>
      <c r="NR138" s="5"/>
      <c r="NS138" s="5"/>
      <c r="NT138" s="5"/>
      <c r="NU138" s="5"/>
      <c r="NV138" s="5"/>
      <c r="NW138" s="5"/>
      <c r="NX138" s="5"/>
      <c r="NY138" s="5"/>
      <c r="NZ138" s="5"/>
      <c r="OA138" s="5"/>
      <c r="OB138" s="5"/>
      <c r="OC138" s="5"/>
      <c r="OD138" s="5"/>
      <c r="OE138" s="5"/>
      <c r="OF138" s="5"/>
      <c r="OG138" s="5"/>
      <c r="OH138" s="5"/>
      <c r="OI138" s="5"/>
      <c r="OJ138" s="5"/>
      <c r="OK138" s="5"/>
      <c r="OL138" s="5"/>
      <c r="OM138" s="5"/>
      <c r="ON138" s="5"/>
      <c r="OO138" s="5"/>
      <c r="OP138" s="5"/>
      <c r="OQ138" s="5"/>
      <c r="OR138" s="5"/>
      <c r="OS138" s="5"/>
      <c r="OT138" s="5"/>
      <c r="OU138" s="5"/>
      <c r="OV138" s="5"/>
      <c r="OW138" s="5"/>
      <c r="OX138" s="5"/>
      <c r="OY138" s="5"/>
      <c r="OZ138" s="5"/>
      <c r="PA138" s="5"/>
      <c r="PB138" s="5"/>
      <c r="PC138" s="5"/>
      <c r="PD138" s="5"/>
      <c r="PE138" s="5"/>
      <c r="PF138" s="5"/>
      <c r="PG138" s="5"/>
      <c r="PH138" s="5"/>
      <c r="PI138" s="5"/>
      <c r="PJ138" s="5"/>
      <c r="PK138" s="5"/>
      <c r="PL138" s="5"/>
      <c r="PM138" s="5"/>
      <c r="PN138" s="5"/>
      <c r="PO138" s="5"/>
      <c r="PP138" s="5"/>
      <c r="PQ138" s="5"/>
      <c r="PR138" s="5"/>
      <c r="PS138" s="5"/>
      <c r="PT138" s="5"/>
      <c r="PU138" s="5"/>
      <c r="PV138" s="5"/>
      <c r="PW138" s="5"/>
      <c r="PX138" s="5"/>
      <c r="PY138" s="5"/>
      <c r="PZ138" s="5"/>
      <c r="QA138" s="5"/>
      <c r="QB138" s="5"/>
      <c r="QC138" s="5"/>
      <c r="QD138" s="5"/>
      <c r="QE138" s="5"/>
      <c r="QF138" s="5"/>
      <c r="QG138" s="5"/>
      <c r="QH138" s="5"/>
      <c r="QI138" s="5"/>
      <c r="QJ138" s="5"/>
      <c r="QK138" s="5"/>
      <c r="QL138" s="5"/>
      <c r="QM138" s="5"/>
      <c r="QN138" s="5"/>
      <c r="QO138" s="5"/>
      <c r="QP138" s="5"/>
      <c r="QQ138" s="5"/>
      <c r="QR138" s="5"/>
      <c r="QS138" s="5"/>
      <c r="QT138" s="5"/>
      <c r="QU138" s="5"/>
      <c r="QV138" s="5"/>
      <c r="QW138" s="5"/>
      <c r="QX138" s="5"/>
      <c r="QY138" s="5"/>
      <c r="QZ138" s="5"/>
      <c r="RA138" s="5"/>
      <c r="RB138" s="5"/>
      <c r="RC138" s="5"/>
      <c r="RD138" s="5"/>
      <c r="RE138" s="5"/>
      <c r="RF138" s="5"/>
      <c r="RG138" s="5"/>
      <c r="RH138" s="5"/>
      <c r="RI138" s="5"/>
      <c r="RJ138" s="5"/>
      <c r="RK138" s="5"/>
      <c r="RL138" s="5"/>
      <c r="RM138" s="5"/>
      <c r="RN138" s="5"/>
      <c r="RO138" s="5"/>
      <c r="RP138" s="5"/>
      <c r="RQ138" s="5"/>
      <c r="RR138" s="5"/>
      <c r="RS138" s="5"/>
      <c r="RT138" s="5"/>
      <c r="RU138" s="5"/>
      <c r="RV138" s="5"/>
      <c r="RW138" s="5"/>
      <c r="RX138" s="5"/>
      <c r="RY138" s="5"/>
      <c r="RZ138" s="5"/>
      <c r="SA138" s="5"/>
      <c r="SB138" s="5"/>
      <c r="SC138" s="5"/>
      <c r="SD138" s="5"/>
      <c r="SE138" s="5"/>
      <c r="SF138" s="5"/>
      <c r="SG138" s="5"/>
      <c r="SH138" s="5"/>
      <c r="SI138" s="5"/>
      <c r="SJ138" s="5"/>
      <c r="SK138" s="5"/>
      <c r="SL138" s="5"/>
      <c r="SM138" s="5"/>
      <c r="SN138" s="5"/>
      <c r="SO138" s="5"/>
      <c r="SP138" s="5"/>
      <c r="SQ138" s="5"/>
      <c r="SR138" s="5"/>
      <c r="SS138" s="5"/>
      <c r="ST138" s="5"/>
      <c r="SU138" s="5"/>
      <c r="SV138" s="5"/>
      <c r="SW138" s="5"/>
      <c r="SX138" s="5"/>
      <c r="SY138" s="5"/>
      <c r="SZ138" s="5"/>
      <c r="TA138" s="5"/>
      <c r="TB138" s="5"/>
      <c r="TC138" s="5"/>
      <c r="TD138" s="5"/>
      <c r="TE138" s="5"/>
      <c r="TF138" s="5"/>
      <c r="TG138" s="5"/>
      <c r="TH138" s="5"/>
      <c r="TI138" s="5"/>
      <c r="TJ138" s="5"/>
      <c r="TK138" s="5"/>
      <c r="TL138" s="5"/>
      <c r="TM138" s="5"/>
      <c r="TN138" s="5"/>
      <c r="TO138" s="5"/>
      <c r="TP138" s="5"/>
      <c r="TQ138" s="5"/>
      <c r="TR138" s="5"/>
      <c r="TS138" s="5"/>
      <c r="TT138" s="5"/>
      <c r="TU138" s="5"/>
      <c r="TV138" s="5"/>
      <c r="TW138" s="5"/>
      <c r="TX138" s="5"/>
      <c r="TY138" s="5"/>
      <c r="TZ138" s="5"/>
      <c r="UA138" s="5"/>
      <c r="UB138" s="5"/>
      <c r="UC138" s="5"/>
      <c r="UD138" s="5"/>
      <c r="UE138" s="5"/>
      <c r="UF138" s="5"/>
      <c r="UG138" s="5"/>
      <c r="UH138" s="5"/>
      <c r="UI138" s="5"/>
      <c r="UJ138" s="5"/>
      <c r="UK138" s="5"/>
      <c r="UL138" s="5"/>
      <c r="UM138" s="5"/>
      <c r="UN138" s="5"/>
      <c r="UO138" s="5"/>
      <c r="UP138" s="5"/>
      <c r="UQ138" s="5"/>
      <c r="UR138" s="5"/>
      <c r="US138" s="5"/>
      <c r="UT138" s="5"/>
      <c r="UU138" s="5"/>
      <c r="UV138" s="5"/>
      <c r="UW138" s="5"/>
      <c r="UX138" s="5"/>
      <c r="UY138" s="5"/>
      <c r="UZ138" s="5"/>
      <c r="VA138" s="5"/>
      <c r="VB138" s="5"/>
      <c r="VC138" s="5"/>
      <c r="VD138" s="5"/>
      <c r="VE138" s="5"/>
      <c r="VF138" s="5"/>
      <c r="VG138" s="5"/>
      <c r="VH138" s="5"/>
      <c r="VI138" s="5"/>
      <c r="VJ138" s="5"/>
      <c r="VK138" s="5"/>
      <c r="VL138" s="5"/>
      <c r="VM138" s="5"/>
      <c r="VN138" s="5"/>
      <c r="VO138" s="5"/>
      <c r="VP138" s="5"/>
      <c r="VQ138" s="5"/>
      <c r="VR138" s="5"/>
      <c r="VS138" s="5"/>
      <c r="VT138" s="5"/>
      <c r="VU138" s="5"/>
      <c r="VV138" s="5"/>
      <c r="VW138" s="5"/>
      <c r="VX138" s="5"/>
      <c r="VY138" s="5"/>
      <c r="VZ138" s="5"/>
      <c r="WA138" s="5"/>
      <c r="WB138" s="5"/>
      <c r="WC138" s="5"/>
      <c r="WD138" s="5"/>
      <c r="WE138" s="5"/>
      <c r="WF138" s="5"/>
      <c r="WG138" s="5"/>
      <c r="WH138" s="5"/>
      <c r="WI138" s="5"/>
      <c r="WJ138" s="5"/>
      <c r="WK138" s="5"/>
      <c r="WL138" s="5"/>
      <c r="WM138" s="5"/>
      <c r="WN138" s="5"/>
      <c r="WO138" s="5"/>
      <c r="WP138" s="5"/>
      <c r="WQ138" s="5"/>
      <c r="WR138" s="5"/>
      <c r="WS138" s="5"/>
      <c r="WT138" s="5"/>
      <c r="WU138" s="5"/>
      <c r="WV138" s="5"/>
      <c r="WW138" s="5"/>
      <c r="WX138" s="5"/>
      <c r="WY138" s="5"/>
      <c r="WZ138" s="5"/>
      <c r="XA138" s="5"/>
      <c r="XB138" s="5"/>
      <c r="XC138" s="5"/>
      <c r="XD138" s="5"/>
      <c r="XE138" s="5"/>
      <c r="XF138" s="5"/>
      <c r="XG138" s="5"/>
      <c r="XH138" s="5"/>
      <c r="XI138" s="5"/>
      <c r="XJ138" s="5"/>
      <c r="XK138" s="5"/>
      <c r="XL138" s="5"/>
      <c r="XM138" s="5"/>
      <c r="XN138" s="5"/>
      <c r="XO138" s="5"/>
      <c r="XP138" s="5"/>
      <c r="XQ138" s="5"/>
      <c r="XR138" s="5"/>
      <c r="XS138" s="5"/>
      <c r="XT138" s="5"/>
      <c r="XU138" s="5"/>
      <c r="XV138" s="5"/>
      <c r="XW138" s="5"/>
    </row>
    <row r="139" spans="39:647" x14ac:dyDescent="0.4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c r="EU139" s="5"/>
      <c r="EV139" s="5"/>
      <c r="EW139" s="5"/>
      <c r="EX139" s="5"/>
      <c r="EY139" s="5"/>
      <c r="EZ139" s="5"/>
      <c r="FA139" s="5"/>
      <c r="FB139" s="5"/>
      <c r="FC139" s="5"/>
      <c r="FD139" s="5"/>
      <c r="FE139" s="5"/>
      <c r="FF139" s="5"/>
      <c r="FG139" s="5"/>
      <c r="FH139" s="5"/>
      <c r="FI139" s="5"/>
      <c r="FJ139" s="5"/>
      <c r="FK139" s="5"/>
      <c r="FL139" s="5"/>
      <c r="FM139" s="5"/>
      <c r="FN139" s="5"/>
      <c r="FO139" s="5"/>
      <c r="FP139" s="5"/>
      <c r="FQ139" s="5"/>
      <c r="FR139" s="5"/>
      <c r="FS139" s="5"/>
      <c r="FT139" s="5"/>
      <c r="FU139" s="5"/>
      <c r="FV139" s="5"/>
      <c r="FW139" s="5"/>
      <c r="FX139" s="5"/>
      <c r="FY139" s="5"/>
      <c r="FZ139" s="5"/>
      <c r="GA139" s="5"/>
      <c r="GB139" s="5"/>
      <c r="GC139" s="5"/>
      <c r="GD139" s="5"/>
      <c r="GE139" s="5"/>
      <c r="GF139" s="5"/>
      <c r="GG139" s="5"/>
      <c r="GH139" s="5"/>
      <c r="GI139" s="5"/>
      <c r="GJ139" s="5"/>
      <c r="GK139" s="5"/>
      <c r="GL139" s="5"/>
      <c r="GM139" s="5"/>
      <c r="GN139" s="5"/>
      <c r="GO139" s="5"/>
      <c r="GP139" s="5"/>
      <c r="GQ139" s="5"/>
      <c r="GR139" s="5"/>
      <c r="GS139" s="5"/>
      <c r="GT139" s="5"/>
      <c r="GU139" s="5"/>
      <c r="GV139" s="5"/>
      <c r="GW139" s="5"/>
      <c r="GX139" s="5"/>
      <c r="GY139" s="5"/>
      <c r="GZ139" s="5"/>
      <c r="HA139" s="5"/>
      <c r="HB139" s="5"/>
      <c r="HC139" s="5"/>
      <c r="HD139" s="5"/>
      <c r="HE139" s="5"/>
      <c r="HF139" s="5"/>
      <c r="HG139" s="5"/>
      <c r="HH139" s="5"/>
      <c r="HI139" s="5"/>
      <c r="HJ139" s="5"/>
      <c r="HK139" s="5"/>
      <c r="HL139" s="5"/>
      <c r="HM139" s="5"/>
      <c r="HN139" s="5"/>
      <c r="HO139" s="5"/>
      <c r="HP139" s="5"/>
      <c r="HQ139" s="5"/>
      <c r="HR139" s="5"/>
      <c r="HS139" s="5"/>
      <c r="HT139" s="5"/>
      <c r="HU139" s="5"/>
      <c r="HV139" s="5"/>
      <c r="HW139" s="5"/>
      <c r="HX139" s="5"/>
      <c r="HY139" s="5"/>
      <c r="HZ139" s="5"/>
      <c r="IA139" s="5"/>
      <c r="IB139" s="5"/>
      <c r="IC139" s="5"/>
      <c r="ID139" s="5"/>
      <c r="IE139" s="5"/>
      <c r="IF139" s="5"/>
      <c r="IG139" s="5"/>
      <c r="IH139" s="5"/>
      <c r="II139" s="5"/>
      <c r="IJ139" s="5"/>
      <c r="IK139" s="5"/>
      <c r="IL139" s="5"/>
      <c r="IM139" s="5"/>
      <c r="IN139" s="5"/>
      <c r="IO139" s="5"/>
      <c r="IP139" s="5"/>
      <c r="IQ139" s="5"/>
      <c r="IR139" s="5"/>
      <c r="IS139" s="5"/>
      <c r="IT139" s="5"/>
      <c r="IU139" s="5"/>
      <c r="IV139" s="5"/>
      <c r="IW139" s="5"/>
      <c r="IX139" s="5"/>
      <c r="IY139" s="5"/>
      <c r="IZ139" s="5"/>
      <c r="JA139" s="5"/>
      <c r="JB139" s="5"/>
      <c r="JC139" s="5"/>
      <c r="JD139" s="5"/>
      <c r="JE139" s="5"/>
      <c r="JF139" s="5"/>
      <c r="JG139" s="5"/>
      <c r="JH139" s="5"/>
      <c r="JI139" s="5"/>
      <c r="JJ139" s="5"/>
      <c r="JK139" s="5"/>
      <c r="JL139" s="5"/>
      <c r="JM139" s="5"/>
      <c r="JN139" s="5"/>
      <c r="JO139" s="5"/>
      <c r="JP139" s="5"/>
      <c r="JQ139" s="5"/>
      <c r="JR139" s="5"/>
      <c r="JS139" s="5"/>
      <c r="JT139" s="5"/>
      <c r="JU139" s="5"/>
      <c r="JV139" s="5"/>
      <c r="JW139" s="5"/>
      <c r="JX139" s="5"/>
      <c r="JY139" s="5"/>
      <c r="JZ139" s="5"/>
      <c r="KA139" s="5"/>
      <c r="KB139" s="5"/>
      <c r="KC139" s="5"/>
      <c r="KD139" s="5"/>
      <c r="KE139" s="5"/>
      <c r="KF139" s="5"/>
      <c r="KG139" s="5"/>
      <c r="KH139" s="5"/>
      <c r="KI139" s="5"/>
      <c r="KJ139" s="5"/>
      <c r="KK139" s="5"/>
      <c r="KL139" s="5"/>
      <c r="KM139" s="5"/>
      <c r="KN139" s="5"/>
      <c r="KO139" s="5"/>
      <c r="KP139" s="5"/>
      <c r="KQ139" s="5"/>
      <c r="KR139" s="5"/>
      <c r="KS139" s="5"/>
      <c r="KT139" s="5"/>
      <c r="KU139" s="5"/>
      <c r="KV139" s="5"/>
      <c r="KW139" s="5"/>
      <c r="KX139" s="5"/>
      <c r="KY139" s="5"/>
      <c r="KZ139" s="5"/>
      <c r="LA139" s="5"/>
      <c r="LB139" s="5"/>
      <c r="LC139" s="5"/>
      <c r="LD139" s="5"/>
      <c r="LE139" s="5"/>
      <c r="LF139" s="5"/>
      <c r="LG139" s="5"/>
      <c r="LH139" s="5"/>
      <c r="LI139" s="5"/>
      <c r="LJ139" s="5"/>
      <c r="LK139" s="5"/>
      <c r="LL139" s="5"/>
      <c r="LM139" s="5"/>
      <c r="LN139" s="5"/>
      <c r="LO139" s="5"/>
      <c r="LP139" s="5"/>
      <c r="LQ139" s="5"/>
      <c r="LR139" s="5"/>
      <c r="LS139" s="5"/>
      <c r="LT139" s="5"/>
      <c r="LU139" s="5"/>
      <c r="LV139" s="5"/>
      <c r="LW139" s="5"/>
      <c r="LX139" s="5"/>
      <c r="LY139" s="5"/>
      <c r="LZ139" s="5"/>
      <c r="MA139" s="5"/>
      <c r="MB139" s="5"/>
      <c r="MC139" s="5"/>
      <c r="MD139" s="5"/>
      <c r="ME139" s="5"/>
      <c r="MF139" s="5"/>
      <c r="MG139" s="5"/>
      <c r="MH139" s="5"/>
      <c r="MI139" s="5"/>
      <c r="MJ139" s="5"/>
      <c r="MK139" s="5"/>
      <c r="ML139" s="5"/>
      <c r="MM139" s="5"/>
      <c r="MN139" s="5"/>
      <c r="MO139" s="5"/>
      <c r="MP139" s="5"/>
      <c r="MQ139" s="5"/>
      <c r="MR139" s="5"/>
      <c r="MS139" s="5"/>
      <c r="MT139" s="5"/>
      <c r="MU139" s="5"/>
      <c r="MV139" s="5"/>
      <c r="MW139" s="5"/>
      <c r="MX139" s="5"/>
      <c r="MY139" s="5"/>
      <c r="MZ139" s="5"/>
      <c r="NA139" s="5"/>
      <c r="NB139" s="5"/>
      <c r="NC139" s="5"/>
      <c r="ND139" s="5"/>
      <c r="NE139" s="5"/>
      <c r="NF139" s="5"/>
      <c r="NG139" s="5"/>
      <c r="NH139" s="5"/>
      <c r="NI139" s="5"/>
      <c r="NJ139" s="5"/>
      <c r="NK139" s="5"/>
      <c r="NL139" s="5"/>
      <c r="NM139" s="5"/>
      <c r="NN139" s="5"/>
      <c r="NO139" s="5"/>
      <c r="NP139" s="5"/>
      <c r="NQ139" s="5"/>
      <c r="NR139" s="5"/>
      <c r="NS139" s="5"/>
      <c r="NT139" s="5"/>
      <c r="NU139" s="5"/>
      <c r="NV139" s="5"/>
      <c r="NW139" s="5"/>
      <c r="NX139" s="5"/>
      <c r="NY139" s="5"/>
      <c r="NZ139" s="5"/>
      <c r="OA139" s="5"/>
      <c r="OB139" s="5"/>
      <c r="OC139" s="5"/>
      <c r="OD139" s="5"/>
      <c r="OE139" s="5"/>
      <c r="OF139" s="5"/>
      <c r="OG139" s="5"/>
      <c r="OH139" s="5"/>
      <c r="OI139" s="5"/>
      <c r="OJ139" s="5"/>
      <c r="OK139" s="5"/>
      <c r="OL139" s="5"/>
      <c r="OM139" s="5"/>
      <c r="ON139" s="5"/>
      <c r="OO139" s="5"/>
      <c r="OP139" s="5"/>
      <c r="OQ139" s="5"/>
      <c r="OR139" s="5"/>
      <c r="OS139" s="5"/>
      <c r="OT139" s="5"/>
      <c r="OU139" s="5"/>
      <c r="OV139" s="5"/>
      <c r="OW139" s="5"/>
      <c r="OX139" s="5"/>
      <c r="OY139" s="5"/>
      <c r="OZ139" s="5"/>
      <c r="PA139" s="5"/>
      <c r="PB139" s="5"/>
      <c r="PC139" s="5"/>
      <c r="PD139" s="5"/>
      <c r="PE139" s="5"/>
      <c r="PF139" s="5"/>
      <c r="PG139" s="5"/>
      <c r="PH139" s="5"/>
      <c r="PI139" s="5"/>
      <c r="PJ139" s="5"/>
      <c r="PK139" s="5"/>
      <c r="PL139" s="5"/>
      <c r="PM139" s="5"/>
      <c r="PN139" s="5"/>
      <c r="PO139" s="5"/>
      <c r="PP139" s="5"/>
      <c r="PQ139" s="5"/>
      <c r="PR139" s="5"/>
      <c r="PS139" s="5"/>
      <c r="PT139" s="5"/>
      <c r="PU139" s="5"/>
      <c r="PV139" s="5"/>
      <c r="PW139" s="5"/>
      <c r="PX139" s="5"/>
      <c r="PY139" s="5"/>
      <c r="PZ139" s="5"/>
      <c r="QA139" s="5"/>
      <c r="QB139" s="5"/>
      <c r="QC139" s="5"/>
      <c r="QD139" s="5"/>
      <c r="QE139" s="5"/>
      <c r="QF139" s="5"/>
      <c r="QG139" s="5"/>
      <c r="QH139" s="5"/>
      <c r="QI139" s="5"/>
      <c r="QJ139" s="5"/>
      <c r="QK139" s="5"/>
      <c r="QL139" s="5"/>
      <c r="QM139" s="5"/>
      <c r="QN139" s="5"/>
      <c r="QO139" s="5"/>
      <c r="QP139" s="5"/>
      <c r="QQ139" s="5"/>
      <c r="QR139" s="5"/>
      <c r="QS139" s="5"/>
      <c r="QT139" s="5"/>
      <c r="QU139" s="5"/>
      <c r="QV139" s="5"/>
      <c r="QW139" s="5"/>
      <c r="QX139" s="5"/>
      <c r="QY139" s="5"/>
      <c r="QZ139" s="5"/>
      <c r="RA139" s="5"/>
      <c r="RB139" s="5"/>
      <c r="RC139" s="5"/>
      <c r="RD139" s="5"/>
      <c r="RE139" s="5"/>
      <c r="RF139" s="5"/>
      <c r="RG139" s="5"/>
      <c r="RH139" s="5"/>
      <c r="RI139" s="5"/>
      <c r="RJ139" s="5"/>
      <c r="RK139" s="5"/>
      <c r="RL139" s="5"/>
      <c r="RM139" s="5"/>
      <c r="RN139" s="5"/>
      <c r="RO139" s="5"/>
      <c r="RP139" s="5"/>
      <c r="RQ139" s="5"/>
      <c r="RR139" s="5"/>
      <c r="RS139" s="5"/>
      <c r="RT139" s="5"/>
      <c r="RU139" s="5"/>
      <c r="RV139" s="5"/>
      <c r="RW139" s="5"/>
      <c r="RX139" s="5"/>
      <c r="RY139" s="5"/>
      <c r="RZ139" s="5"/>
      <c r="SA139" s="5"/>
      <c r="SB139" s="5"/>
      <c r="SC139" s="5"/>
      <c r="SD139" s="5"/>
      <c r="SE139" s="5"/>
      <c r="SF139" s="5"/>
      <c r="SG139" s="5"/>
      <c r="SH139" s="5"/>
      <c r="SI139" s="5"/>
      <c r="SJ139" s="5"/>
      <c r="SK139" s="5"/>
      <c r="SL139" s="5"/>
      <c r="SM139" s="5"/>
      <c r="SN139" s="5"/>
      <c r="SO139" s="5"/>
      <c r="SP139" s="5"/>
      <c r="SQ139" s="5"/>
      <c r="SR139" s="5"/>
      <c r="SS139" s="5"/>
      <c r="ST139" s="5"/>
      <c r="SU139" s="5"/>
      <c r="SV139" s="5"/>
      <c r="SW139" s="5"/>
      <c r="SX139" s="5"/>
      <c r="SY139" s="5"/>
      <c r="SZ139" s="5"/>
      <c r="TA139" s="5"/>
      <c r="TB139" s="5"/>
      <c r="TC139" s="5"/>
      <c r="TD139" s="5"/>
      <c r="TE139" s="5"/>
      <c r="TF139" s="5"/>
      <c r="TG139" s="5"/>
      <c r="TH139" s="5"/>
      <c r="TI139" s="5"/>
      <c r="TJ139" s="5"/>
      <c r="TK139" s="5"/>
      <c r="TL139" s="5"/>
      <c r="TM139" s="5"/>
      <c r="TN139" s="5"/>
      <c r="TO139" s="5"/>
      <c r="TP139" s="5"/>
      <c r="TQ139" s="5"/>
      <c r="TR139" s="5"/>
      <c r="TS139" s="5"/>
      <c r="TT139" s="5"/>
      <c r="TU139" s="5"/>
      <c r="TV139" s="5"/>
      <c r="TW139" s="5"/>
      <c r="TX139" s="5"/>
      <c r="TY139" s="5"/>
      <c r="TZ139" s="5"/>
      <c r="UA139" s="5"/>
      <c r="UB139" s="5"/>
      <c r="UC139" s="5"/>
      <c r="UD139" s="5"/>
      <c r="UE139" s="5"/>
      <c r="UF139" s="5"/>
      <c r="UG139" s="5"/>
      <c r="UH139" s="5"/>
      <c r="UI139" s="5"/>
      <c r="UJ139" s="5"/>
      <c r="UK139" s="5"/>
      <c r="UL139" s="5"/>
      <c r="UM139" s="5"/>
      <c r="UN139" s="5"/>
      <c r="UO139" s="5"/>
      <c r="UP139" s="5"/>
      <c r="UQ139" s="5"/>
      <c r="UR139" s="5"/>
      <c r="US139" s="5"/>
      <c r="UT139" s="5"/>
      <c r="UU139" s="5"/>
      <c r="UV139" s="5"/>
      <c r="UW139" s="5"/>
      <c r="UX139" s="5"/>
      <c r="UY139" s="5"/>
      <c r="UZ139" s="5"/>
      <c r="VA139" s="5"/>
      <c r="VB139" s="5"/>
      <c r="VC139" s="5"/>
      <c r="VD139" s="5"/>
      <c r="VE139" s="5"/>
      <c r="VF139" s="5"/>
      <c r="VG139" s="5"/>
      <c r="VH139" s="5"/>
      <c r="VI139" s="5"/>
      <c r="VJ139" s="5"/>
      <c r="VK139" s="5"/>
      <c r="VL139" s="5"/>
      <c r="VM139" s="5"/>
      <c r="VN139" s="5"/>
      <c r="VO139" s="5"/>
      <c r="VP139" s="5"/>
      <c r="VQ139" s="5"/>
      <c r="VR139" s="5"/>
      <c r="VS139" s="5"/>
      <c r="VT139" s="5"/>
      <c r="VU139" s="5"/>
      <c r="VV139" s="5"/>
      <c r="VW139" s="5"/>
      <c r="VX139" s="5"/>
      <c r="VY139" s="5"/>
      <c r="VZ139" s="5"/>
      <c r="WA139" s="5"/>
      <c r="WB139" s="5"/>
      <c r="WC139" s="5"/>
      <c r="WD139" s="5"/>
      <c r="WE139" s="5"/>
      <c r="WF139" s="5"/>
      <c r="WG139" s="5"/>
      <c r="WH139" s="5"/>
      <c r="WI139" s="5"/>
      <c r="WJ139" s="5"/>
      <c r="WK139" s="5"/>
      <c r="WL139" s="5"/>
      <c r="WM139" s="5"/>
      <c r="WN139" s="5"/>
      <c r="WO139" s="5"/>
      <c r="WP139" s="5"/>
      <c r="WQ139" s="5"/>
      <c r="WR139" s="5"/>
      <c r="WS139" s="5"/>
      <c r="WT139" s="5"/>
      <c r="WU139" s="5"/>
      <c r="WV139" s="5"/>
      <c r="WW139" s="5"/>
      <c r="WX139" s="5"/>
      <c r="WY139" s="5"/>
      <c r="WZ139" s="5"/>
      <c r="XA139" s="5"/>
      <c r="XB139" s="5"/>
      <c r="XC139" s="5"/>
      <c r="XD139" s="5"/>
      <c r="XE139" s="5"/>
      <c r="XF139" s="5"/>
      <c r="XG139" s="5"/>
      <c r="XH139" s="5"/>
      <c r="XI139" s="5"/>
      <c r="XJ139" s="5"/>
      <c r="XK139" s="5"/>
      <c r="XL139" s="5"/>
      <c r="XM139" s="5"/>
      <c r="XN139" s="5"/>
      <c r="XO139" s="5"/>
      <c r="XP139" s="5"/>
      <c r="XQ139" s="5"/>
      <c r="XR139" s="5"/>
      <c r="XS139" s="5"/>
      <c r="XT139" s="5"/>
      <c r="XU139" s="5"/>
      <c r="XV139" s="5"/>
      <c r="XW139" s="5"/>
    </row>
    <row r="140" spans="39:647" x14ac:dyDescent="0.45">
      <c r="AM140" s="5"/>
      <c r="AN140" s="5"/>
      <c r="AO140" s="5"/>
      <c r="AP140" s="5"/>
      <c r="AQ140" s="5"/>
      <c r="AR140" s="5"/>
      <c r="AS140" s="5"/>
      <c r="AT140" s="5"/>
      <c r="AU140" s="5"/>
      <c r="AV140" s="5"/>
      <c r="AW140" s="5"/>
      <c r="AX140" s="5"/>
      <c r="AY140" s="5"/>
      <c r="AZ140" s="5"/>
      <c r="BA140" s="5"/>
      <c r="BB140" s="5"/>
      <c r="BC140" s="5"/>
      <c r="BD140" s="5"/>
      <c r="BE140" s="5"/>
      <c r="BF140" s="5"/>
      <c r="BG140" s="5"/>
      <c r="BH140" s="5"/>
      <c r="BI140" s="5"/>
      <c r="BJ140" s="5"/>
      <c r="BK140" s="5"/>
      <c r="BL140" s="5"/>
      <c r="BM140" s="5"/>
      <c r="BN140" s="5"/>
      <c r="BO140" s="5"/>
      <c r="BP140" s="5"/>
      <c r="BQ140" s="5"/>
      <c r="BR140" s="5"/>
      <c r="BS140" s="5"/>
      <c r="BT140" s="5"/>
      <c r="BU140" s="5"/>
      <c r="BV140" s="5"/>
      <c r="BW140" s="5"/>
      <c r="BX140" s="5"/>
      <c r="BY140" s="5"/>
      <c r="BZ140" s="5"/>
      <c r="CA140" s="5"/>
      <c r="CB140" s="5"/>
      <c r="CC140" s="5"/>
      <c r="CD140" s="5"/>
      <c r="CE140" s="5"/>
      <c r="CF140" s="5"/>
      <c r="CG140" s="5"/>
      <c r="CH140" s="5"/>
      <c r="CI140" s="5"/>
      <c r="CJ140" s="5"/>
      <c r="CK140" s="5"/>
      <c r="CL140" s="5"/>
      <c r="CM140" s="5"/>
      <c r="CN140" s="5"/>
      <c r="CO140" s="5"/>
      <c r="CP140" s="5"/>
      <c r="CQ140" s="5"/>
      <c r="CR140" s="5"/>
      <c r="CS140" s="5"/>
      <c r="CT140" s="5"/>
      <c r="CU140" s="5"/>
      <c r="CV140" s="5"/>
      <c r="CW140" s="5"/>
      <c r="CX140" s="5"/>
      <c r="CY140" s="5"/>
      <c r="CZ140" s="5"/>
      <c r="DA140" s="5"/>
      <c r="DB140" s="5"/>
      <c r="DC140" s="5"/>
      <c r="DD140" s="5"/>
      <c r="DE140" s="5"/>
      <c r="DF140" s="5"/>
      <c r="DG140" s="5"/>
      <c r="DH140" s="5"/>
      <c r="DI140" s="5"/>
      <c r="DJ140" s="5"/>
      <c r="DK140" s="5"/>
      <c r="DL140" s="5"/>
      <c r="DM140" s="5"/>
      <c r="DN140" s="5"/>
      <c r="DO140" s="5"/>
      <c r="DP140" s="5"/>
      <c r="DQ140" s="5"/>
      <c r="DR140" s="5"/>
      <c r="DS140" s="5"/>
      <c r="DT140" s="5"/>
      <c r="DU140" s="5"/>
      <c r="DV140" s="5"/>
      <c r="DW140" s="5"/>
      <c r="DX140" s="5"/>
      <c r="DY140" s="5"/>
      <c r="DZ140" s="5"/>
      <c r="EA140" s="5"/>
      <c r="EB140" s="5"/>
      <c r="EC140" s="5"/>
      <c r="ED140" s="5"/>
      <c r="EE140" s="5"/>
      <c r="EF140" s="5"/>
      <c r="EG140" s="5"/>
      <c r="EH140" s="5"/>
      <c r="EI140" s="5"/>
      <c r="EJ140" s="5"/>
      <c r="EK140" s="5"/>
      <c r="EL140" s="5"/>
      <c r="EM140" s="5"/>
      <c r="EN140" s="5"/>
      <c r="EO140" s="5"/>
      <c r="EP140" s="5"/>
      <c r="EQ140" s="5"/>
      <c r="ER140" s="5"/>
      <c r="ES140" s="5"/>
      <c r="ET140" s="5"/>
      <c r="EU140" s="5"/>
      <c r="EV140" s="5"/>
      <c r="EW140" s="5"/>
      <c r="EX140" s="5"/>
      <c r="EY140" s="5"/>
      <c r="EZ140" s="5"/>
      <c r="FA140" s="5"/>
      <c r="FB140" s="5"/>
      <c r="FC140" s="5"/>
      <c r="FD140" s="5"/>
      <c r="FE140" s="5"/>
      <c r="FF140" s="5"/>
      <c r="FG140" s="5"/>
      <c r="FH140" s="5"/>
      <c r="FI140" s="5"/>
      <c r="FJ140" s="5"/>
      <c r="FK140" s="5"/>
      <c r="FL140" s="5"/>
      <c r="FM140" s="5"/>
      <c r="FN140" s="5"/>
      <c r="FO140" s="5"/>
      <c r="FP140" s="5"/>
      <c r="FQ140" s="5"/>
      <c r="FR140" s="5"/>
      <c r="FS140" s="5"/>
      <c r="FT140" s="5"/>
      <c r="FU140" s="5"/>
      <c r="FV140" s="5"/>
      <c r="FW140" s="5"/>
      <c r="FX140" s="5"/>
      <c r="FY140" s="5"/>
      <c r="FZ140" s="5"/>
      <c r="GA140" s="5"/>
      <c r="GB140" s="5"/>
      <c r="GC140" s="5"/>
      <c r="GD140" s="5"/>
      <c r="GE140" s="5"/>
      <c r="GF140" s="5"/>
      <c r="GG140" s="5"/>
      <c r="GH140" s="5"/>
      <c r="GI140" s="5"/>
      <c r="GJ140" s="5"/>
      <c r="GK140" s="5"/>
      <c r="GL140" s="5"/>
      <c r="GM140" s="5"/>
      <c r="GN140" s="5"/>
      <c r="GO140" s="5"/>
      <c r="GP140" s="5"/>
      <c r="GQ140" s="5"/>
      <c r="GR140" s="5"/>
      <c r="GS140" s="5"/>
      <c r="GT140" s="5"/>
      <c r="GU140" s="5"/>
      <c r="GV140" s="5"/>
      <c r="GW140" s="5"/>
      <c r="GX140" s="5"/>
      <c r="GY140" s="5"/>
      <c r="GZ140" s="5"/>
      <c r="HA140" s="5"/>
      <c r="HB140" s="5"/>
      <c r="HC140" s="5"/>
      <c r="HD140" s="5"/>
      <c r="HE140" s="5"/>
      <c r="HF140" s="5"/>
      <c r="HG140" s="5"/>
      <c r="HH140" s="5"/>
      <c r="HI140" s="5"/>
      <c r="HJ140" s="5"/>
      <c r="HK140" s="5"/>
      <c r="HL140" s="5"/>
      <c r="HM140" s="5"/>
      <c r="HN140" s="5"/>
      <c r="HO140" s="5"/>
      <c r="HP140" s="5"/>
      <c r="HQ140" s="5"/>
      <c r="HR140" s="5"/>
      <c r="HS140" s="5"/>
      <c r="HT140" s="5"/>
      <c r="HU140" s="5"/>
      <c r="HV140" s="5"/>
      <c r="HW140" s="5"/>
      <c r="HX140" s="5"/>
      <c r="HY140" s="5"/>
      <c r="HZ140" s="5"/>
      <c r="IA140" s="5"/>
      <c r="IB140" s="5"/>
      <c r="IC140" s="5"/>
      <c r="ID140" s="5"/>
      <c r="IE140" s="5"/>
      <c r="IF140" s="5"/>
      <c r="IG140" s="5"/>
      <c r="IH140" s="5"/>
      <c r="II140" s="5"/>
      <c r="IJ140" s="5"/>
      <c r="IK140" s="5"/>
      <c r="IL140" s="5"/>
      <c r="IM140" s="5"/>
      <c r="IN140" s="5"/>
      <c r="IO140" s="5"/>
      <c r="IP140" s="5"/>
      <c r="IQ140" s="5"/>
      <c r="IR140" s="5"/>
      <c r="IS140" s="5"/>
      <c r="IT140" s="5"/>
      <c r="IU140" s="5"/>
      <c r="IV140" s="5"/>
      <c r="IW140" s="5"/>
      <c r="IX140" s="5"/>
      <c r="IY140" s="5"/>
      <c r="IZ140" s="5"/>
      <c r="JA140" s="5"/>
      <c r="JB140" s="5"/>
      <c r="JC140" s="5"/>
      <c r="JD140" s="5"/>
      <c r="JE140" s="5"/>
      <c r="JF140" s="5"/>
      <c r="JG140" s="5"/>
      <c r="JH140" s="5"/>
      <c r="JI140" s="5"/>
      <c r="JJ140" s="5"/>
      <c r="JK140" s="5"/>
      <c r="JL140" s="5"/>
      <c r="JM140" s="5"/>
      <c r="JN140" s="5"/>
      <c r="JO140" s="5"/>
      <c r="JP140" s="5"/>
      <c r="JQ140" s="5"/>
      <c r="JR140" s="5"/>
      <c r="JS140" s="5"/>
      <c r="JT140" s="5"/>
      <c r="JU140" s="5"/>
      <c r="JV140" s="5"/>
      <c r="JW140" s="5"/>
      <c r="JX140" s="5"/>
      <c r="JY140" s="5"/>
      <c r="JZ140" s="5"/>
      <c r="KA140" s="5"/>
      <c r="KB140" s="5"/>
      <c r="KC140" s="5"/>
      <c r="KD140" s="5"/>
      <c r="KE140" s="5"/>
      <c r="KF140" s="5"/>
      <c r="KG140" s="5"/>
      <c r="KH140" s="5"/>
      <c r="KI140" s="5"/>
      <c r="KJ140" s="5"/>
      <c r="KK140" s="5"/>
      <c r="KL140" s="5"/>
      <c r="KM140" s="5"/>
      <c r="KN140" s="5"/>
      <c r="KO140" s="5"/>
      <c r="KP140" s="5"/>
      <c r="KQ140" s="5"/>
      <c r="KR140" s="5"/>
      <c r="KS140" s="5"/>
      <c r="KT140" s="5"/>
      <c r="KU140" s="5"/>
      <c r="KV140" s="5"/>
      <c r="KW140" s="5"/>
      <c r="KX140" s="5"/>
      <c r="KY140" s="5"/>
      <c r="KZ140" s="5"/>
      <c r="LA140" s="5"/>
      <c r="LB140" s="5"/>
      <c r="LC140" s="5"/>
      <c r="LD140" s="5"/>
      <c r="LE140" s="5"/>
      <c r="LF140" s="5"/>
      <c r="LG140" s="5"/>
      <c r="LH140" s="5"/>
      <c r="LI140" s="5"/>
      <c r="LJ140" s="5"/>
      <c r="LK140" s="5"/>
      <c r="LL140" s="5"/>
      <c r="LM140" s="5"/>
      <c r="LN140" s="5"/>
      <c r="LO140" s="5"/>
      <c r="LP140" s="5"/>
      <c r="LQ140" s="5"/>
      <c r="LR140" s="5"/>
      <c r="LS140" s="5"/>
      <c r="LT140" s="5"/>
      <c r="LU140" s="5"/>
      <c r="LV140" s="5"/>
      <c r="LW140" s="5"/>
      <c r="LX140" s="5"/>
      <c r="LY140" s="5"/>
      <c r="LZ140" s="5"/>
      <c r="MA140" s="5"/>
      <c r="MB140" s="5"/>
      <c r="MC140" s="5"/>
      <c r="MD140" s="5"/>
      <c r="ME140" s="5"/>
      <c r="MF140" s="5"/>
      <c r="MG140" s="5"/>
      <c r="MH140" s="5"/>
      <c r="MI140" s="5"/>
      <c r="MJ140" s="5"/>
      <c r="MK140" s="5"/>
      <c r="ML140" s="5"/>
      <c r="MM140" s="5"/>
      <c r="MN140" s="5"/>
      <c r="MO140" s="5"/>
      <c r="MP140" s="5"/>
      <c r="MQ140" s="5"/>
      <c r="MR140" s="5"/>
      <c r="MS140" s="5"/>
      <c r="MT140" s="5"/>
      <c r="MU140" s="5"/>
      <c r="MV140" s="5"/>
      <c r="MW140" s="5"/>
      <c r="MX140" s="5"/>
      <c r="MY140" s="5"/>
      <c r="MZ140" s="5"/>
      <c r="NA140" s="5"/>
      <c r="NB140" s="5"/>
      <c r="NC140" s="5"/>
      <c r="ND140" s="5"/>
      <c r="NE140" s="5"/>
      <c r="NF140" s="5"/>
      <c r="NG140" s="5"/>
      <c r="NH140" s="5"/>
      <c r="NI140" s="5"/>
      <c r="NJ140" s="5"/>
      <c r="NK140" s="5"/>
      <c r="NL140" s="5"/>
      <c r="NM140" s="5"/>
      <c r="NN140" s="5"/>
      <c r="NO140" s="5"/>
      <c r="NP140" s="5"/>
      <c r="NQ140" s="5"/>
      <c r="NR140" s="5"/>
      <c r="NS140" s="5"/>
      <c r="NT140" s="5"/>
      <c r="NU140" s="5"/>
      <c r="NV140" s="5"/>
      <c r="NW140" s="5"/>
      <c r="NX140" s="5"/>
      <c r="NY140" s="5"/>
      <c r="NZ140" s="5"/>
      <c r="OA140" s="5"/>
      <c r="OB140" s="5"/>
      <c r="OC140" s="5"/>
      <c r="OD140" s="5"/>
      <c r="OE140" s="5"/>
      <c r="OF140" s="5"/>
      <c r="OG140" s="5"/>
      <c r="OH140" s="5"/>
      <c r="OI140" s="5"/>
      <c r="OJ140" s="5"/>
      <c r="OK140" s="5"/>
      <c r="OL140" s="5"/>
      <c r="OM140" s="5"/>
      <c r="ON140" s="5"/>
      <c r="OO140" s="5"/>
      <c r="OP140" s="5"/>
      <c r="OQ140" s="5"/>
      <c r="OR140" s="5"/>
      <c r="OS140" s="5"/>
      <c r="OT140" s="5"/>
      <c r="OU140" s="5"/>
      <c r="OV140" s="5"/>
      <c r="OW140" s="5"/>
      <c r="OX140" s="5"/>
      <c r="OY140" s="5"/>
      <c r="OZ140" s="5"/>
      <c r="PA140" s="5"/>
      <c r="PB140" s="5"/>
      <c r="PC140" s="5"/>
      <c r="PD140" s="5"/>
      <c r="PE140" s="5"/>
      <c r="PF140" s="5"/>
      <c r="PG140" s="5"/>
      <c r="PH140" s="5"/>
      <c r="PI140" s="5"/>
      <c r="PJ140" s="5"/>
      <c r="PK140" s="5"/>
      <c r="PL140" s="5"/>
      <c r="PM140" s="5"/>
      <c r="PN140" s="5"/>
      <c r="PO140" s="5"/>
      <c r="PP140" s="5"/>
      <c r="PQ140" s="5"/>
      <c r="PR140" s="5"/>
      <c r="PS140" s="5"/>
      <c r="PT140" s="5"/>
      <c r="PU140" s="5"/>
      <c r="PV140" s="5"/>
      <c r="PW140" s="5"/>
      <c r="PX140" s="5"/>
      <c r="PY140" s="5"/>
      <c r="PZ140" s="5"/>
      <c r="QA140" s="5"/>
      <c r="QB140" s="5"/>
      <c r="QC140" s="5"/>
      <c r="QD140" s="5"/>
      <c r="QE140" s="5"/>
      <c r="QF140" s="5"/>
      <c r="QG140" s="5"/>
      <c r="QH140" s="5"/>
      <c r="QI140" s="5"/>
      <c r="QJ140" s="5"/>
      <c r="QK140" s="5"/>
      <c r="QL140" s="5"/>
      <c r="QM140" s="5"/>
      <c r="QN140" s="5"/>
      <c r="QO140" s="5"/>
      <c r="QP140" s="5"/>
      <c r="QQ140" s="5"/>
      <c r="QR140" s="5"/>
      <c r="QS140" s="5"/>
      <c r="QT140" s="5"/>
      <c r="QU140" s="5"/>
      <c r="QV140" s="5"/>
      <c r="QW140" s="5"/>
      <c r="QX140" s="5"/>
      <c r="QY140" s="5"/>
      <c r="QZ140" s="5"/>
      <c r="RA140" s="5"/>
      <c r="RB140" s="5"/>
      <c r="RC140" s="5"/>
      <c r="RD140" s="5"/>
      <c r="RE140" s="5"/>
      <c r="RF140" s="5"/>
      <c r="RG140" s="5"/>
      <c r="RH140" s="5"/>
      <c r="RI140" s="5"/>
      <c r="RJ140" s="5"/>
      <c r="RK140" s="5"/>
      <c r="RL140" s="5"/>
      <c r="RM140" s="5"/>
      <c r="RN140" s="5"/>
      <c r="RO140" s="5"/>
      <c r="RP140" s="5"/>
      <c r="RQ140" s="5"/>
      <c r="RR140" s="5"/>
      <c r="RS140" s="5"/>
      <c r="RT140" s="5"/>
      <c r="RU140" s="5"/>
      <c r="RV140" s="5"/>
      <c r="RW140" s="5"/>
      <c r="RX140" s="5"/>
      <c r="RY140" s="5"/>
      <c r="RZ140" s="5"/>
      <c r="SA140" s="5"/>
      <c r="SB140" s="5"/>
      <c r="SC140" s="5"/>
      <c r="SD140" s="5"/>
      <c r="SE140" s="5"/>
      <c r="SF140" s="5"/>
      <c r="SG140" s="5"/>
      <c r="SH140" s="5"/>
      <c r="SI140" s="5"/>
      <c r="SJ140" s="5"/>
      <c r="SK140" s="5"/>
      <c r="SL140" s="5"/>
      <c r="SM140" s="5"/>
      <c r="SN140" s="5"/>
      <c r="SO140" s="5"/>
      <c r="SP140" s="5"/>
      <c r="SQ140" s="5"/>
      <c r="SR140" s="5"/>
      <c r="SS140" s="5"/>
      <c r="ST140" s="5"/>
      <c r="SU140" s="5"/>
      <c r="SV140" s="5"/>
      <c r="SW140" s="5"/>
      <c r="SX140" s="5"/>
      <c r="SY140" s="5"/>
      <c r="SZ140" s="5"/>
      <c r="TA140" s="5"/>
      <c r="TB140" s="5"/>
      <c r="TC140" s="5"/>
      <c r="TD140" s="5"/>
      <c r="TE140" s="5"/>
      <c r="TF140" s="5"/>
      <c r="TG140" s="5"/>
      <c r="TH140" s="5"/>
      <c r="TI140" s="5"/>
      <c r="TJ140" s="5"/>
      <c r="TK140" s="5"/>
      <c r="TL140" s="5"/>
      <c r="TM140" s="5"/>
      <c r="TN140" s="5"/>
      <c r="TO140" s="5"/>
      <c r="TP140" s="5"/>
      <c r="TQ140" s="5"/>
      <c r="TR140" s="5"/>
      <c r="TS140" s="5"/>
      <c r="TT140" s="5"/>
      <c r="TU140" s="5"/>
      <c r="TV140" s="5"/>
      <c r="TW140" s="5"/>
      <c r="TX140" s="5"/>
      <c r="TY140" s="5"/>
      <c r="TZ140" s="5"/>
      <c r="UA140" s="5"/>
      <c r="UB140" s="5"/>
      <c r="UC140" s="5"/>
      <c r="UD140" s="5"/>
      <c r="UE140" s="5"/>
      <c r="UF140" s="5"/>
      <c r="UG140" s="5"/>
      <c r="UH140" s="5"/>
      <c r="UI140" s="5"/>
      <c r="UJ140" s="5"/>
      <c r="UK140" s="5"/>
      <c r="UL140" s="5"/>
      <c r="UM140" s="5"/>
      <c r="UN140" s="5"/>
      <c r="UO140" s="5"/>
      <c r="UP140" s="5"/>
      <c r="UQ140" s="5"/>
      <c r="UR140" s="5"/>
      <c r="US140" s="5"/>
      <c r="UT140" s="5"/>
      <c r="UU140" s="5"/>
      <c r="UV140" s="5"/>
      <c r="UW140" s="5"/>
      <c r="UX140" s="5"/>
      <c r="UY140" s="5"/>
      <c r="UZ140" s="5"/>
      <c r="VA140" s="5"/>
      <c r="VB140" s="5"/>
      <c r="VC140" s="5"/>
      <c r="VD140" s="5"/>
      <c r="VE140" s="5"/>
      <c r="VF140" s="5"/>
      <c r="VG140" s="5"/>
      <c r="VH140" s="5"/>
      <c r="VI140" s="5"/>
      <c r="VJ140" s="5"/>
      <c r="VK140" s="5"/>
      <c r="VL140" s="5"/>
      <c r="VM140" s="5"/>
      <c r="VN140" s="5"/>
      <c r="VO140" s="5"/>
      <c r="VP140" s="5"/>
      <c r="VQ140" s="5"/>
      <c r="VR140" s="5"/>
      <c r="VS140" s="5"/>
      <c r="VT140" s="5"/>
      <c r="VU140" s="5"/>
      <c r="VV140" s="5"/>
      <c r="VW140" s="5"/>
      <c r="VX140" s="5"/>
      <c r="VY140" s="5"/>
      <c r="VZ140" s="5"/>
      <c r="WA140" s="5"/>
      <c r="WB140" s="5"/>
      <c r="WC140" s="5"/>
      <c r="WD140" s="5"/>
      <c r="WE140" s="5"/>
      <c r="WF140" s="5"/>
      <c r="WG140" s="5"/>
      <c r="WH140" s="5"/>
      <c r="WI140" s="5"/>
      <c r="WJ140" s="5"/>
      <c r="WK140" s="5"/>
      <c r="WL140" s="5"/>
      <c r="WM140" s="5"/>
      <c r="WN140" s="5"/>
      <c r="WO140" s="5"/>
      <c r="WP140" s="5"/>
      <c r="WQ140" s="5"/>
      <c r="WR140" s="5"/>
      <c r="WS140" s="5"/>
      <c r="WT140" s="5"/>
      <c r="WU140" s="5"/>
      <c r="WV140" s="5"/>
      <c r="WW140" s="5"/>
      <c r="WX140" s="5"/>
      <c r="WY140" s="5"/>
      <c r="WZ140" s="5"/>
      <c r="XA140" s="5"/>
      <c r="XB140" s="5"/>
      <c r="XC140" s="5"/>
      <c r="XD140" s="5"/>
      <c r="XE140" s="5"/>
      <c r="XF140" s="5"/>
      <c r="XG140" s="5"/>
      <c r="XH140" s="5"/>
      <c r="XI140" s="5"/>
      <c r="XJ140" s="5"/>
      <c r="XK140" s="5"/>
      <c r="XL140" s="5"/>
      <c r="XM140" s="5"/>
      <c r="XN140" s="5"/>
      <c r="XO140" s="5"/>
      <c r="XP140" s="5"/>
      <c r="XQ140" s="5"/>
      <c r="XR140" s="5"/>
      <c r="XS140" s="5"/>
      <c r="XT140" s="5"/>
      <c r="XU140" s="5"/>
      <c r="XV140" s="5"/>
      <c r="XW140" s="5"/>
    </row>
    <row r="141" spans="39:647" x14ac:dyDescent="0.45">
      <c r="AM141" s="5"/>
      <c r="AN141" s="5"/>
      <c r="AO141" s="5"/>
      <c r="AP141" s="5"/>
      <c r="AQ141" s="5"/>
      <c r="AR141" s="5"/>
      <c r="AS141" s="5"/>
      <c r="AT141" s="5"/>
      <c r="AU141" s="5"/>
      <c r="AV141" s="5"/>
      <c r="AW141" s="5"/>
      <c r="AX141" s="5"/>
      <c r="AY141" s="5"/>
      <c r="AZ141" s="5"/>
      <c r="BA141" s="5"/>
      <c r="BB141" s="5"/>
      <c r="BC141" s="5"/>
      <c r="BD141" s="5"/>
      <c r="BE141" s="5"/>
      <c r="BF141" s="5"/>
      <c r="BG141" s="5"/>
      <c r="BH141" s="5"/>
      <c r="BI141" s="5"/>
      <c r="BJ141" s="5"/>
      <c r="BK141" s="5"/>
      <c r="BL141" s="5"/>
      <c r="BM141" s="5"/>
      <c r="BN141" s="5"/>
      <c r="BO141" s="5"/>
      <c r="BP141" s="5"/>
      <c r="BQ141" s="5"/>
      <c r="BR141" s="5"/>
      <c r="BS141" s="5"/>
      <c r="BT141" s="5"/>
      <c r="BU141" s="5"/>
      <c r="BV141" s="5"/>
      <c r="BW141" s="5"/>
      <c r="BX141" s="5"/>
      <c r="BY141" s="5"/>
      <c r="BZ141" s="5"/>
      <c r="CA141" s="5"/>
      <c r="CB141" s="5"/>
      <c r="CC141" s="5"/>
      <c r="CD141" s="5"/>
      <c r="CE141" s="5"/>
      <c r="CF141" s="5"/>
      <c r="CG141" s="5"/>
      <c r="CH141" s="5"/>
      <c r="CI141" s="5"/>
      <c r="CJ141" s="5"/>
      <c r="CK141" s="5"/>
      <c r="CL141" s="5"/>
      <c r="CM141" s="5"/>
      <c r="CN141" s="5"/>
      <c r="CO141" s="5"/>
      <c r="CP141" s="5"/>
      <c r="CQ141" s="5"/>
      <c r="CR141" s="5"/>
      <c r="CS141" s="5"/>
      <c r="CT141" s="5"/>
      <c r="CU141" s="5"/>
      <c r="CV141" s="5"/>
      <c r="CW141" s="5"/>
      <c r="CX141" s="5"/>
      <c r="CY141" s="5"/>
      <c r="CZ141" s="5"/>
      <c r="DA141" s="5"/>
      <c r="DB141" s="5"/>
      <c r="DC141" s="5"/>
      <c r="DD141" s="5"/>
      <c r="DE141" s="5"/>
      <c r="DF141" s="5"/>
      <c r="DG141" s="5"/>
      <c r="DH141" s="5"/>
      <c r="DI141" s="5"/>
      <c r="DJ141" s="5"/>
      <c r="DK141" s="5"/>
      <c r="DL141" s="5"/>
      <c r="DM141" s="5"/>
      <c r="DN141" s="5"/>
      <c r="DO141" s="5"/>
      <c r="DP141" s="5"/>
      <c r="DQ141" s="5"/>
      <c r="DR141" s="5"/>
      <c r="DS141" s="5"/>
      <c r="DT141" s="5"/>
      <c r="DU141" s="5"/>
      <c r="DV141" s="5"/>
      <c r="DW141" s="5"/>
      <c r="DX141" s="5"/>
      <c r="DY141" s="5"/>
      <c r="DZ141" s="5"/>
      <c r="EA141" s="5"/>
      <c r="EB141" s="5"/>
      <c r="EC141" s="5"/>
      <c r="ED141" s="5"/>
      <c r="EE141" s="5"/>
      <c r="EF141" s="5"/>
      <c r="EG141" s="5"/>
      <c r="EH141" s="5"/>
      <c r="EI141" s="5"/>
      <c r="EJ141" s="5"/>
      <c r="EK141" s="5"/>
      <c r="EL141" s="5"/>
      <c r="EM141" s="5"/>
      <c r="EN141" s="5"/>
      <c r="EO141" s="5"/>
      <c r="EP141" s="5"/>
      <c r="EQ141" s="5"/>
      <c r="ER141" s="5"/>
      <c r="ES141" s="5"/>
      <c r="ET141" s="5"/>
      <c r="EU141" s="5"/>
      <c r="EV141" s="5"/>
      <c r="EW141" s="5"/>
      <c r="EX141" s="5"/>
      <c r="EY141" s="5"/>
      <c r="EZ141" s="5"/>
      <c r="FA141" s="5"/>
      <c r="FB141" s="5"/>
      <c r="FC141" s="5"/>
      <c r="FD141" s="5"/>
      <c r="FE141" s="5"/>
      <c r="FF141" s="5"/>
      <c r="FG141" s="5"/>
      <c r="FH141" s="5"/>
      <c r="FI141" s="5"/>
      <c r="FJ141" s="5"/>
      <c r="FK141" s="5"/>
      <c r="FL141" s="5"/>
      <c r="FM141" s="5"/>
      <c r="FN141" s="5"/>
      <c r="FO141" s="5"/>
      <c r="FP141" s="5"/>
      <c r="FQ141" s="5"/>
      <c r="FR141" s="5"/>
      <c r="FS141" s="5"/>
      <c r="FT141" s="5"/>
      <c r="FU141" s="5"/>
      <c r="FV141" s="5"/>
      <c r="FW141" s="5"/>
      <c r="FX141" s="5"/>
      <c r="FY141" s="5"/>
      <c r="FZ141" s="5"/>
      <c r="GA141" s="5"/>
      <c r="GB141" s="5"/>
      <c r="GC141" s="5"/>
      <c r="GD141" s="5"/>
      <c r="GE141" s="5"/>
      <c r="GF141" s="5"/>
      <c r="GG141" s="5"/>
      <c r="GH141" s="5"/>
      <c r="GI141" s="5"/>
      <c r="GJ141" s="5"/>
      <c r="GK141" s="5"/>
      <c r="GL141" s="5"/>
      <c r="GM141" s="5"/>
      <c r="GN141" s="5"/>
      <c r="GO141" s="5"/>
      <c r="GP141" s="5"/>
      <c r="GQ141" s="5"/>
      <c r="GR141" s="5"/>
      <c r="GS141" s="5"/>
      <c r="GT141" s="5"/>
      <c r="GU141" s="5"/>
      <c r="GV141" s="5"/>
      <c r="GW141" s="5"/>
      <c r="GX141" s="5"/>
      <c r="GY141" s="5"/>
      <c r="GZ141" s="5"/>
      <c r="HA141" s="5"/>
      <c r="HB141" s="5"/>
      <c r="HC141" s="5"/>
      <c r="HD141" s="5"/>
      <c r="HE141" s="5"/>
      <c r="HF141" s="5"/>
      <c r="HG141" s="5"/>
      <c r="HH141" s="5"/>
      <c r="HI141" s="5"/>
      <c r="HJ141" s="5"/>
      <c r="HK141" s="5"/>
      <c r="HL141" s="5"/>
      <c r="HM141" s="5"/>
      <c r="HN141" s="5"/>
      <c r="HO141" s="5"/>
      <c r="HP141" s="5"/>
      <c r="HQ141" s="5"/>
      <c r="HR141" s="5"/>
      <c r="HS141" s="5"/>
      <c r="HT141" s="5"/>
      <c r="HU141" s="5"/>
      <c r="HV141" s="5"/>
      <c r="HW141" s="5"/>
      <c r="HX141" s="5"/>
      <c r="HY141" s="5"/>
      <c r="HZ141" s="5"/>
      <c r="IA141" s="5"/>
      <c r="IB141" s="5"/>
      <c r="IC141" s="5"/>
      <c r="ID141" s="5"/>
      <c r="IE141" s="5"/>
      <c r="IF141" s="5"/>
      <c r="IG141" s="5"/>
      <c r="IH141" s="5"/>
      <c r="II141" s="5"/>
      <c r="IJ141" s="5"/>
      <c r="IK141" s="5"/>
      <c r="IL141" s="5"/>
      <c r="IM141" s="5"/>
      <c r="IN141" s="5"/>
      <c r="IO141" s="5"/>
      <c r="IP141" s="5"/>
      <c r="IQ141" s="5"/>
      <c r="IR141" s="5"/>
      <c r="IS141" s="5"/>
      <c r="IT141" s="5"/>
      <c r="IU141" s="5"/>
      <c r="IV141" s="5"/>
      <c r="IW141" s="5"/>
      <c r="IX141" s="5"/>
      <c r="IY141" s="5"/>
      <c r="IZ141" s="5"/>
      <c r="JA141" s="5"/>
      <c r="JB141" s="5"/>
      <c r="JC141" s="5"/>
      <c r="JD141" s="5"/>
      <c r="JE141" s="5"/>
      <c r="JF141" s="5"/>
      <c r="JG141" s="5"/>
      <c r="JH141" s="5"/>
      <c r="JI141" s="5"/>
      <c r="JJ141" s="5"/>
      <c r="JK141" s="5"/>
      <c r="JL141" s="5"/>
      <c r="JM141" s="5"/>
      <c r="JN141" s="5"/>
      <c r="JO141" s="5"/>
      <c r="JP141" s="5"/>
      <c r="JQ141" s="5"/>
      <c r="JR141" s="5"/>
      <c r="JS141" s="5"/>
      <c r="JT141" s="5"/>
      <c r="JU141" s="5"/>
      <c r="JV141" s="5"/>
      <c r="JW141" s="5"/>
      <c r="JX141" s="5"/>
      <c r="JY141" s="5"/>
      <c r="JZ141" s="5"/>
      <c r="KA141" s="5"/>
      <c r="KB141" s="5"/>
      <c r="KC141" s="5"/>
      <c r="KD141" s="5"/>
      <c r="KE141" s="5"/>
      <c r="KF141" s="5"/>
      <c r="KG141" s="5"/>
      <c r="KH141" s="5"/>
      <c r="KI141" s="5"/>
      <c r="KJ141" s="5"/>
      <c r="KK141" s="5"/>
      <c r="KL141" s="5"/>
      <c r="KM141" s="5"/>
      <c r="KN141" s="5"/>
      <c r="KO141" s="5"/>
      <c r="KP141" s="5"/>
      <c r="KQ141" s="5"/>
      <c r="KR141" s="5"/>
      <c r="KS141" s="5"/>
      <c r="KT141" s="5"/>
      <c r="KU141" s="5"/>
      <c r="KV141" s="5"/>
      <c r="KW141" s="5"/>
      <c r="KX141" s="5"/>
      <c r="KY141" s="5"/>
      <c r="KZ141" s="5"/>
      <c r="LA141" s="5"/>
      <c r="LB141" s="5"/>
      <c r="LC141" s="5"/>
      <c r="LD141" s="5"/>
      <c r="LE141" s="5"/>
      <c r="LF141" s="5"/>
      <c r="LG141" s="5"/>
      <c r="LH141" s="5"/>
      <c r="LI141" s="5"/>
      <c r="LJ141" s="5"/>
      <c r="LK141" s="5"/>
      <c r="LL141" s="5"/>
      <c r="LM141" s="5"/>
      <c r="LN141" s="5"/>
      <c r="LO141" s="5"/>
      <c r="LP141" s="5"/>
      <c r="LQ141" s="5"/>
      <c r="LR141" s="5"/>
      <c r="LS141" s="5"/>
      <c r="LT141" s="5"/>
      <c r="LU141" s="5"/>
      <c r="LV141" s="5"/>
      <c r="LW141" s="5"/>
      <c r="LX141" s="5"/>
      <c r="LY141" s="5"/>
      <c r="LZ141" s="5"/>
      <c r="MA141" s="5"/>
      <c r="MB141" s="5"/>
      <c r="MC141" s="5"/>
      <c r="MD141" s="5"/>
      <c r="ME141" s="5"/>
      <c r="MF141" s="5"/>
      <c r="MG141" s="5"/>
      <c r="MH141" s="5"/>
      <c r="MI141" s="5"/>
      <c r="MJ141" s="5"/>
      <c r="MK141" s="5"/>
      <c r="ML141" s="5"/>
      <c r="MM141" s="5"/>
      <c r="MN141" s="5"/>
      <c r="MO141" s="5"/>
      <c r="MP141" s="5"/>
      <c r="MQ141" s="5"/>
      <c r="MR141" s="5"/>
      <c r="MS141" s="5"/>
      <c r="MT141" s="5"/>
      <c r="MU141" s="5"/>
      <c r="MV141" s="5"/>
      <c r="MW141" s="5"/>
      <c r="MX141" s="5"/>
      <c r="MY141" s="5"/>
      <c r="MZ141" s="5"/>
      <c r="NA141" s="5"/>
      <c r="NB141" s="5"/>
      <c r="NC141" s="5"/>
      <c r="ND141" s="5"/>
      <c r="NE141" s="5"/>
      <c r="NF141" s="5"/>
      <c r="NG141" s="5"/>
      <c r="NH141" s="5"/>
      <c r="NI141" s="5"/>
      <c r="NJ141" s="5"/>
      <c r="NK141" s="5"/>
      <c r="NL141" s="5"/>
      <c r="NM141" s="5"/>
      <c r="NN141" s="5"/>
      <c r="NO141" s="5"/>
      <c r="NP141" s="5"/>
      <c r="NQ141" s="5"/>
      <c r="NR141" s="5"/>
      <c r="NS141" s="5"/>
      <c r="NT141" s="5"/>
      <c r="NU141" s="5"/>
      <c r="NV141" s="5"/>
      <c r="NW141" s="5"/>
      <c r="NX141" s="5"/>
      <c r="NY141" s="5"/>
      <c r="NZ141" s="5"/>
      <c r="OA141" s="5"/>
      <c r="OB141" s="5"/>
      <c r="OC141" s="5"/>
      <c r="OD141" s="5"/>
      <c r="OE141" s="5"/>
      <c r="OF141" s="5"/>
      <c r="OG141" s="5"/>
      <c r="OH141" s="5"/>
      <c r="OI141" s="5"/>
      <c r="OJ141" s="5"/>
      <c r="OK141" s="5"/>
      <c r="OL141" s="5"/>
      <c r="OM141" s="5"/>
      <c r="ON141" s="5"/>
      <c r="OO141" s="5"/>
      <c r="OP141" s="5"/>
      <c r="OQ141" s="5"/>
      <c r="OR141" s="5"/>
      <c r="OS141" s="5"/>
      <c r="OT141" s="5"/>
      <c r="OU141" s="5"/>
      <c r="OV141" s="5"/>
      <c r="OW141" s="5"/>
      <c r="OX141" s="5"/>
      <c r="OY141" s="5"/>
      <c r="OZ141" s="5"/>
      <c r="PA141" s="5"/>
      <c r="PB141" s="5"/>
      <c r="PC141" s="5"/>
      <c r="PD141" s="5"/>
      <c r="PE141" s="5"/>
      <c r="PF141" s="5"/>
      <c r="PG141" s="5"/>
      <c r="PH141" s="5"/>
      <c r="PI141" s="5"/>
      <c r="PJ141" s="5"/>
      <c r="PK141" s="5"/>
      <c r="PL141" s="5"/>
      <c r="PM141" s="5"/>
      <c r="PN141" s="5"/>
      <c r="PO141" s="5"/>
      <c r="PP141" s="5"/>
      <c r="PQ141" s="5"/>
      <c r="PR141" s="5"/>
      <c r="PS141" s="5"/>
      <c r="PT141" s="5"/>
      <c r="PU141" s="5"/>
      <c r="PV141" s="5"/>
      <c r="PW141" s="5"/>
      <c r="PX141" s="5"/>
      <c r="PY141" s="5"/>
      <c r="PZ141" s="5"/>
      <c r="QA141" s="5"/>
      <c r="QB141" s="5"/>
      <c r="QC141" s="5"/>
      <c r="QD141" s="5"/>
      <c r="QE141" s="5"/>
      <c r="QF141" s="5"/>
      <c r="QG141" s="5"/>
      <c r="QH141" s="5"/>
      <c r="QI141" s="5"/>
      <c r="QJ141" s="5"/>
      <c r="QK141" s="5"/>
      <c r="QL141" s="5"/>
      <c r="QM141" s="5"/>
      <c r="QN141" s="5"/>
      <c r="QO141" s="5"/>
      <c r="QP141" s="5"/>
      <c r="QQ141" s="5"/>
      <c r="QR141" s="5"/>
      <c r="QS141" s="5"/>
      <c r="QT141" s="5"/>
      <c r="QU141" s="5"/>
      <c r="QV141" s="5"/>
      <c r="QW141" s="5"/>
      <c r="QX141" s="5"/>
      <c r="QY141" s="5"/>
      <c r="QZ141" s="5"/>
      <c r="RA141" s="5"/>
      <c r="RB141" s="5"/>
      <c r="RC141" s="5"/>
      <c r="RD141" s="5"/>
      <c r="RE141" s="5"/>
      <c r="RF141" s="5"/>
      <c r="RG141" s="5"/>
      <c r="RH141" s="5"/>
      <c r="RI141" s="5"/>
      <c r="RJ141" s="5"/>
      <c r="RK141" s="5"/>
      <c r="RL141" s="5"/>
      <c r="RM141" s="5"/>
      <c r="RN141" s="5"/>
      <c r="RO141" s="5"/>
      <c r="RP141" s="5"/>
      <c r="RQ141" s="5"/>
      <c r="RR141" s="5"/>
      <c r="RS141" s="5"/>
      <c r="RT141" s="5"/>
      <c r="RU141" s="5"/>
      <c r="RV141" s="5"/>
      <c r="RW141" s="5"/>
      <c r="RX141" s="5"/>
      <c r="RY141" s="5"/>
      <c r="RZ141" s="5"/>
      <c r="SA141" s="5"/>
      <c r="SB141" s="5"/>
      <c r="SC141" s="5"/>
      <c r="SD141" s="5"/>
      <c r="SE141" s="5"/>
      <c r="SF141" s="5"/>
      <c r="SG141" s="5"/>
      <c r="SH141" s="5"/>
      <c r="SI141" s="5"/>
      <c r="SJ141" s="5"/>
      <c r="SK141" s="5"/>
      <c r="SL141" s="5"/>
      <c r="SM141" s="5"/>
      <c r="SN141" s="5"/>
      <c r="SO141" s="5"/>
      <c r="SP141" s="5"/>
      <c r="SQ141" s="5"/>
      <c r="SR141" s="5"/>
      <c r="SS141" s="5"/>
      <c r="ST141" s="5"/>
      <c r="SU141" s="5"/>
      <c r="SV141" s="5"/>
      <c r="SW141" s="5"/>
      <c r="SX141" s="5"/>
      <c r="SY141" s="5"/>
      <c r="SZ141" s="5"/>
      <c r="TA141" s="5"/>
      <c r="TB141" s="5"/>
      <c r="TC141" s="5"/>
      <c r="TD141" s="5"/>
      <c r="TE141" s="5"/>
      <c r="TF141" s="5"/>
      <c r="TG141" s="5"/>
      <c r="TH141" s="5"/>
      <c r="TI141" s="5"/>
      <c r="TJ141" s="5"/>
      <c r="TK141" s="5"/>
      <c r="TL141" s="5"/>
      <c r="TM141" s="5"/>
      <c r="TN141" s="5"/>
      <c r="TO141" s="5"/>
      <c r="TP141" s="5"/>
      <c r="TQ141" s="5"/>
      <c r="TR141" s="5"/>
      <c r="TS141" s="5"/>
      <c r="TT141" s="5"/>
      <c r="TU141" s="5"/>
      <c r="TV141" s="5"/>
      <c r="TW141" s="5"/>
      <c r="TX141" s="5"/>
      <c r="TY141" s="5"/>
      <c r="TZ141" s="5"/>
      <c r="UA141" s="5"/>
      <c r="UB141" s="5"/>
      <c r="UC141" s="5"/>
      <c r="UD141" s="5"/>
      <c r="UE141" s="5"/>
      <c r="UF141" s="5"/>
      <c r="UG141" s="5"/>
      <c r="UH141" s="5"/>
      <c r="UI141" s="5"/>
      <c r="UJ141" s="5"/>
      <c r="UK141" s="5"/>
      <c r="UL141" s="5"/>
      <c r="UM141" s="5"/>
      <c r="UN141" s="5"/>
      <c r="UO141" s="5"/>
      <c r="UP141" s="5"/>
      <c r="UQ141" s="5"/>
      <c r="UR141" s="5"/>
      <c r="US141" s="5"/>
      <c r="UT141" s="5"/>
      <c r="UU141" s="5"/>
      <c r="UV141" s="5"/>
      <c r="UW141" s="5"/>
      <c r="UX141" s="5"/>
      <c r="UY141" s="5"/>
      <c r="UZ141" s="5"/>
      <c r="VA141" s="5"/>
      <c r="VB141" s="5"/>
      <c r="VC141" s="5"/>
      <c r="VD141" s="5"/>
      <c r="VE141" s="5"/>
      <c r="VF141" s="5"/>
      <c r="VG141" s="5"/>
      <c r="VH141" s="5"/>
      <c r="VI141" s="5"/>
      <c r="VJ141" s="5"/>
      <c r="VK141" s="5"/>
      <c r="VL141" s="5"/>
      <c r="VM141" s="5"/>
      <c r="VN141" s="5"/>
      <c r="VO141" s="5"/>
      <c r="VP141" s="5"/>
      <c r="VQ141" s="5"/>
      <c r="VR141" s="5"/>
      <c r="VS141" s="5"/>
      <c r="VT141" s="5"/>
      <c r="VU141" s="5"/>
      <c r="VV141" s="5"/>
      <c r="VW141" s="5"/>
      <c r="VX141" s="5"/>
      <c r="VY141" s="5"/>
      <c r="VZ141" s="5"/>
      <c r="WA141" s="5"/>
      <c r="WB141" s="5"/>
      <c r="WC141" s="5"/>
      <c r="WD141" s="5"/>
      <c r="WE141" s="5"/>
      <c r="WF141" s="5"/>
      <c r="WG141" s="5"/>
      <c r="WH141" s="5"/>
      <c r="WI141" s="5"/>
      <c r="WJ141" s="5"/>
      <c r="WK141" s="5"/>
      <c r="WL141" s="5"/>
      <c r="WM141" s="5"/>
      <c r="WN141" s="5"/>
      <c r="WO141" s="5"/>
      <c r="WP141" s="5"/>
      <c r="WQ141" s="5"/>
      <c r="WR141" s="5"/>
      <c r="WS141" s="5"/>
      <c r="WT141" s="5"/>
      <c r="WU141" s="5"/>
      <c r="WV141" s="5"/>
      <c r="WW141" s="5"/>
      <c r="WX141" s="5"/>
      <c r="WY141" s="5"/>
      <c r="WZ141" s="5"/>
      <c r="XA141" s="5"/>
      <c r="XB141" s="5"/>
      <c r="XC141" s="5"/>
      <c r="XD141" s="5"/>
      <c r="XE141" s="5"/>
      <c r="XF141" s="5"/>
      <c r="XG141" s="5"/>
      <c r="XH141" s="5"/>
      <c r="XI141" s="5"/>
      <c r="XJ141" s="5"/>
      <c r="XK141" s="5"/>
      <c r="XL141" s="5"/>
      <c r="XM141" s="5"/>
      <c r="XN141" s="5"/>
      <c r="XO141" s="5"/>
      <c r="XP141" s="5"/>
      <c r="XQ141" s="5"/>
      <c r="XR141" s="5"/>
      <c r="XS141" s="5"/>
      <c r="XT141" s="5"/>
      <c r="XU141" s="5"/>
      <c r="XV141" s="5"/>
      <c r="XW141" s="5"/>
    </row>
    <row r="142" spans="39:647" x14ac:dyDescent="0.45">
      <c r="AM142" s="5"/>
      <c r="AN142" s="5"/>
      <c r="AO142" s="5"/>
      <c r="AP142" s="5"/>
      <c r="AQ142" s="5"/>
      <c r="AR142" s="5"/>
      <c r="AS142" s="5"/>
      <c r="AT142" s="5"/>
      <c r="AU142" s="5"/>
      <c r="AV142" s="5"/>
      <c r="AW142" s="5"/>
      <c r="AX142" s="5"/>
      <c r="AY142" s="5"/>
      <c r="AZ142" s="5"/>
      <c r="BA142" s="5"/>
      <c r="BB142" s="5"/>
      <c r="BC142" s="5"/>
      <c r="BD142" s="5"/>
      <c r="BE142" s="5"/>
      <c r="BF142" s="5"/>
      <c r="BG142" s="5"/>
      <c r="BH142" s="5"/>
      <c r="BI142" s="5"/>
      <c r="BJ142" s="5"/>
      <c r="BK142" s="5"/>
      <c r="BL142" s="5"/>
      <c r="BM142" s="5"/>
      <c r="BN142" s="5"/>
      <c r="BO142" s="5"/>
      <c r="BP142" s="5"/>
      <c r="BQ142" s="5"/>
      <c r="BR142" s="5"/>
      <c r="BS142" s="5"/>
      <c r="BT142" s="5"/>
      <c r="BU142" s="5"/>
      <c r="BV142" s="5"/>
      <c r="BW142" s="5"/>
      <c r="BX142" s="5"/>
      <c r="BY142" s="5"/>
      <c r="BZ142" s="5"/>
      <c r="CA142" s="5"/>
      <c r="CB142" s="5"/>
      <c r="CC142" s="5"/>
      <c r="CD142" s="5"/>
      <c r="CE142" s="5"/>
      <c r="CF142" s="5"/>
      <c r="CG142" s="5"/>
      <c r="CH142" s="5"/>
      <c r="CI142" s="5"/>
      <c r="CJ142" s="5"/>
      <c r="CK142" s="5"/>
      <c r="CL142" s="5"/>
      <c r="CM142" s="5"/>
      <c r="CN142" s="5"/>
      <c r="CO142" s="5"/>
      <c r="CP142" s="5"/>
      <c r="CQ142" s="5"/>
      <c r="CR142" s="5"/>
      <c r="CS142" s="5"/>
      <c r="CT142" s="5"/>
      <c r="CU142" s="5"/>
      <c r="CV142" s="5"/>
      <c r="CW142" s="5"/>
      <c r="CX142" s="5"/>
      <c r="CY142" s="5"/>
      <c r="CZ142" s="5"/>
      <c r="DA142" s="5"/>
      <c r="DB142" s="5"/>
      <c r="DC142" s="5"/>
      <c r="DD142" s="5"/>
      <c r="DE142" s="5"/>
      <c r="DF142" s="5"/>
      <c r="DG142" s="5"/>
      <c r="DH142" s="5"/>
      <c r="DI142" s="5"/>
      <c r="DJ142" s="5"/>
      <c r="DK142" s="5"/>
      <c r="DL142" s="5"/>
      <c r="DM142" s="5"/>
      <c r="DN142" s="5"/>
      <c r="DO142" s="5"/>
      <c r="DP142" s="5"/>
      <c r="DQ142" s="5"/>
      <c r="DR142" s="5"/>
      <c r="DS142" s="5"/>
      <c r="DT142" s="5"/>
      <c r="DU142" s="5"/>
      <c r="DV142" s="5"/>
      <c r="DW142" s="5"/>
      <c r="DX142" s="5"/>
      <c r="DY142" s="5"/>
      <c r="DZ142" s="5"/>
      <c r="EA142" s="5"/>
      <c r="EB142" s="5"/>
      <c r="EC142" s="5"/>
      <c r="ED142" s="5"/>
      <c r="EE142" s="5"/>
      <c r="EF142" s="5"/>
      <c r="EG142" s="5"/>
      <c r="EH142" s="5"/>
      <c r="EI142" s="5"/>
      <c r="EJ142" s="5"/>
      <c r="EK142" s="5"/>
      <c r="EL142" s="5"/>
      <c r="EM142" s="5"/>
      <c r="EN142" s="5"/>
      <c r="EO142" s="5"/>
      <c r="EP142" s="5"/>
      <c r="EQ142" s="5"/>
      <c r="ER142" s="5"/>
      <c r="ES142" s="5"/>
      <c r="ET142" s="5"/>
      <c r="EU142" s="5"/>
      <c r="EV142" s="5"/>
      <c r="EW142" s="5"/>
      <c r="EX142" s="5"/>
      <c r="EY142" s="5"/>
      <c r="EZ142" s="5"/>
      <c r="FA142" s="5"/>
      <c r="FB142" s="5"/>
      <c r="FC142" s="5"/>
      <c r="FD142" s="5"/>
      <c r="FE142" s="5"/>
      <c r="FF142" s="5"/>
      <c r="FG142" s="5"/>
      <c r="FH142" s="5"/>
      <c r="FI142" s="5"/>
      <c r="FJ142" s="5"/>
      <c r="FK142" s="5"/>
      <c r="FL142" s="5"/>
      <c r="FM142" s="5"/>
      <c r="FN142" s="5"/>
      <c r="FO142" s="5"/>
      <c r="FP142" s="5"/>
      <c r="FQ142" s="5"/>
      <c r="FR142" s="5"/>
      <c r="FS142" s="5"/>
      <c r="FT142" s="5"/>
      <c r="FU142" s="5"/>
      <c r="FV142" s="5"/>
      <c r="FW142" s="5"/>
      <c r="FX142" s="5"/>
      <c r="FY142" s="5"/>
      <c r="FZ142" s="5"/>
      <c r="GA142" s="5"/>
      <c r="GB142" s="5"/>
      <c r="GC142" s="5"/>
      <c r="GD142" s="5"/>
      <c r="GE142" s="5"/>
      <c r="GF142" s="5"/>
      <c r="GG142" s="5"/>
      <c r="GH142" s="5"/>
      <c r="GI142" s="5"/>
      <c r="GJ142" s="5"/>
      <c r="GK142" s="5"/>
      <c r="GL142" s="5"/>
      <c r="GM142" s="5"/>
      <c r="GN142" s="5"/>
      <c r="GO142" s="5"/>
      <c r="GP142" s="5"/>
      <c r="GQ142" s="5"/>
      <c r="GR142" s="5"/>
      <c r="GS142" s="5"/>
      <c r="GT142" s="5"/>
      <c r="GU142" s="5"/>
      <c r="GV142" s="5"/>
      <c r="GW142" s="5"/>
      <c r="GX142" s="5"/>
      <c r="GY142" s="5"/>
      <c r="GZ142" s="5"/>
      <c r="HA142" s="5"/>
      <c r="HB142" s="5"/>
      <c r="HC142" s="5"/>
      <c r="HD142" s="5"/>
      <c r="HE142" s="5"/>
      <c r="HF142" s="5"/>
      <c r="HG142" s="5"/>
      <c r="HH142" s="5"/>
      <c r="HI142" s="5"/>
      <c r="HJ142" s="5"/>
      <c r="HK142" s="5"/>
      <c r="HL142" s="5"/>
      <c r="HM142" s="5"/>
      <c r="HN142" s="5"/>
      <c r="HO142" s="5"/>
      <c r="HP142" s="5"/>
      <c r="HQ142" s="5"/>
      <c r="HR142" s="5"/>
      <c r="HS142" s="5"/>
      <c r="HT142" s="5"/>
      <c r="HU142" s="5"/>
      <c r="HV142" s="5"/>
      <c r="HW142" s="5"/>
      <c r="HX142" s="5"/>
      <c r="HY142" s="5"/>
      <c r="HZ142" s="5"/>
      <c r="IA142" s="5"/>
      <c r="IB142" s="5"/>
      <c r="IC142" s="5"/>
      <c r="ID142" s="5"/>
      <c r="IE142" s="5"/>
      <c r="IF142" s="5"/>
      <c r="IG142" s="5"/>
      <c r="IH142" s="5"/>
      <c r="II142" s="5"/>
      <c r="IJ142" s="5"/>
      <c r="IK142" s="5"/>
      <c r="IL142" s="5"/>
      <c r="IM142" s="5"/>
      <c r="IN142" s="5"/>
      <c r="IO142" s="5"/>
      <c r="IP142" s="5"/>
      <c r="IQ142" s="5"/>
      <c r="IR142" s="5"/>
      <c r="IS142" s="5"/>
      <c r="IT142" s="5"/>
      <c r="IU142" s="5"/>
      <c r="IV142" s="5"/>
      <c r="IW142" s="5"/>
      <c r="IX142" s="5"/>
      <c r="IY142" s="5"/>
      <c r="IZ142" s="5"/>
      <c r="JA142" s="5"/>
      <c r="JB142" s="5"/>
      <c r="JC142" s="5"/>
      <c r="JD142" s="5"/>
      <c r="JE142" s="5"/>
      <c r="JF142" s="5"/>
      <c r="JG142" s="5"/>
      <c r="JH142" s="5"/>
      <c r="JI142" s="5"/>
      <c r="JJ142" s="5"/>
      <c r="JK142" s="5"/>
      <c r="JL142" s="5"/>
      <c r="JM142" s="5"/>
      <c r="JN142" s="5"/>
      <c r="JO142" s="5"/>
      <c r="JP142" s="5"/>
      <c r="JQ142" s="5"/>
      <c r="JR142" s="5"/>
      <c r="JS142" s="5"/>
      <c r="JT142" s="5"/>
      <c r="JU142" s="5"/>
      <c r="JV142" s="5"/>
      <c r="JW142" s="5"/>
      <c r="JX142" s="5"/>
      <c r="JY142" s="5"/>
      <c r="JZ142" s="5"/>
      <c r="KA142" s="5"/>
      <c r="KB142" s="5"/>
      <c r="KC142" s="5"/>
      <c r="KD142" s="5"/>
      <c r="KE142" s="5"/>
      <c r="KF142" s="5"/>
      <c r="KG142" s="5"/>
      <c r="KH142" s="5"/>
      <c r="KI142" s="5"/>
      <c r="KJ142" s="5"/>
      <c r="KK142" s="5"/>
      <c r="KL142" s="5"/>
      <c r="KM142" s="5"/>
      <c r="KN142" s="5"/>
      <c r="KO142" s="5"/>
      <c r="KP142" s="5"/>
      <c r="KQ142" s="5"/>
      <c r="KR142" s="5"/>
      <c r="KS142" s="5"/>
      <c r="KT142" s="5"/>
      <c r="KU142" s="5"/>
      <c r="KV142" s="5"/>
      <c r="KW142" s="5"/>
      <c r="KX142" s="5"/>
      <c r="KY142" s="5"/>
      <c r="KZ142" s="5"/>
      <c r="LA142" s="5"/>
      <c r="LB142" s="5"/>
      <c r="LC142" s="5"/>
      <c r="LD142" s="5"/>
      <c r="LE142" s="5"/>
      <c r="LF142" s="5"/>
      <c r="LG142" s="5"/>
      <c r="LH142" s="5"/>
      <c r="LI142" s="5"/>
      <c r="LJ142" s="5"/>
      <c r="LK142" s="5"/>
      <c r="LL142" s="5"/>
      <c r="LM142" s="5"/>
      <c r="LN142" s="5"/>
      <c r="LO142" s="5"/>
      <c r="LP142" s="5"/>
      <c r="LQ142" s="5"/>
      <c r="LR142" s="5"/>
      <c r="LS142" s="5"/>
      <c r="LT142" s="5"/>
      <c r="LU142" s="5"/>
      <c r="LV142" s="5"/>
      <c r="LW142" s="5"/>
      <c r="LX142" s="5"/>
      <c r="LY142" s="5"/>
      <c r="LZ142" s="5"/>
      <c r="MA142" s="5"/>
      <c r="MB142" s="5"/>
      <c r="MC142" s="5"/>
      <c r="MD142" s="5"/>
      <c r="ME142" s="5"/>
      <c r="MF142" s="5"/>
      <c r="MG142" s="5"/>
      <c r="MH142" s="5"/>
      <c r="MI142" s="5"/>
      <c r="MJ142" s="5"/>
      <c r="MK142" s="5"/>
      <c r="ML142" s="5"/>
      <c r="MM142" s="5"/>
      <c r="MN142" s="5"/>
      <c r="MO142" s="5"/>
      <c r="MP142" s="5"/>
      <c r="MQ142" s="5"/>
      <c r="MR142" s="5"/>
      <c r="MS142" s="5"/>
      <c r="MT142" s="5"/>
      <c r="MU142" s="5"/>
      <c r="MV142" s="5"/>
      <c r="MW142" s="5"/>
      <c r="MX142" s="5"/>
      <c r="MY142" s="5"/>
      <c r="MZ142" s="5"/>
      <c r="NA142" s="5"/>
      <c r="NB142" s="5"/>
      <c r="NC142" s="5"/>
      <c r="ND142" s="5"/>
      <c r="NE142" s="5"/>
      <c r="NF142" s="5"/>
      <c r="NG142" s="5"/>
      <c r="NH142" s="5"/>
      <c r="NI142" s="5"/>
      <c r="NJ142" s="5"/>
      <c r="NK142" s="5"/>
      <c r="NL142" s="5"/>
      <c r="NM142" s="5"/>
      <c r="NN142" s="5"/>
      <c r="NO142" s="5"/>
      <c r="NP142" s="5"/>
      <c r="NQ142" s="5"/>
      <c r="NR142" s="5"/>
      <c r="NS142" s="5"/>
      <c r="NT142" s="5"/>
      <c r="NU142" s="5"/>
      <c r="NV142" s="5"/>
      <c r="NW142" s="5"/>
      <c r="NX142" s="5"/>
      <c r="NY142" s="5"/>
      <c r="NZ142" s="5"/>
      <c r="OA142" s="5"/>
      <c r="OB142" s="5"/>
      <c r="OC142" s="5"/>
      <c r="OD142" s="5"/>
      <c r="OE142" s="5"/>
      <c r="OF142" s="5"/>
      <c r="OG142" s="5"/>
      <c r="OH142" s="5"/>
      <c r="OI142" s="5"/>
      <c r="OJ142" s="5"/>
      <c r="OK142" s="5"/>
      <c r="OL142" s="5"/>
      <c r="OM142" s="5"/>
      <c r="ON142" s="5"/>
      <c r="OO142" s="5"/>
      <c r="OP142" s="5"/>
      <c r="OQ142" s="5"/>
      <c r="OR142" s="5"/>
      <c r="OS142" s="5"/>
      <c r="OT142" s="5"/>
      <c r="OU142" s="5"/>
      <c r="OV142" s="5"/>
      <c r="OW142" s="5"/>
      <c r="OX142" s="5"/>
      <c r="OY142" s="5"/>
      <c r="OZ142" s="5"/>
      <c r="PA142" s="5"/>
      <c r="PB142" s="5"/>
      <c r="PC142" s="5"/>
      <c r="PD142" s="5"/>
      <c r="PE142" s="5"/>
      <c r="PF142" s="5"/>
      <c r="PG142" s="5"/>
      <c r="PH142" s="5"/>
      <c r="PI142" s="5"/>
      <c r="PJ142" s="5"/>
      <c r="PK142" s="5"/>
      <c r="PL142" s="5"/>
      <c r="PM142" s="5"/>
      <c r="PN142" s="5"/>
      <c r="PO142" s="5"/>
      <c r="PP142" s="5"/>
      <c r="PQ142" s="5"/>
      <c r="PR142" s="5"/>
      <c r="PS142" s="5"/>
      <c r="PT142" s="5"/>
      <c r="PU142" s="5"/>
      <c r="PV142" s="5"/>
      <c r="PW142" s="5"/>
      <c r="PX142" s="5"/>
      <c r="PY142" s="5"/>
      <c r="PZ142" s="5"/>
      <c r="QA142" s="5"/>
      <c r="QB142" s="5"/>
      <c r="QC142" s="5"/>
      <c r="QD142" s="5"/>
      <c r="QE142" s="5"/>
      <c r="QF142" s="5"/>
      <c r="QG142" s="5"/>
      <c r="QH142" s="5"/>
      <c r="QI142" s="5"/>
      <c r="QJ142" s="5"/>
      <c r="QK142" s="5"/>
      <c r="QL142" s="5"/>
      <c r="QM142" s="5"/>
      <c r="QN142" s="5"/>
      <c r="QO142" s="5"/>
      <c r="QP142" s="5"/>
      <c r="QQ142" s="5"/>
      <c r="QR142" s="5"/>
      <c r="QS142" s="5"/>
      <c r="QT142" s="5"/>
      <c r="QU142" s="5"/>
      <c r="QV142" s="5"/>
      <c r="QW142" s="5"/>
      <c r="QX142" s="5"/>
      <c r="QY142" s="5"/>
      <c r="QZ142" s="5"/>
      <c r="RA142" s="5"/>
      <c r="RB142" s="5"/>
      <c r="RC142" s="5"/>
      <c r="RD142" s="5"/>
      <c r="RE142" s="5"/>
      <c r="RF142" s="5"/>
      <c r="RG142" s="5"/>
      <c r="RH142" s="5"/>
      <c r="RI142" s="5"/>
      <c r="RJ142" s="5"/>
      <c r="RK142" s="5"/>
      <c r="RL142" s="5"/>
      <c r="RM142" s="5"/>
      <c r="RN142" s="5"/>
      <c r="RO142" s="5"/>
      <c r="RP142" s="5"/>
      <c r="RQ142" s="5"/>
      <c r="RR142" s="5"/>
      <c r="RS142" s="5"/>
      <c r="RT142" s="5"/>
      <c r="RU142" s="5"/>
      <c r="RV142" s="5"/>
      <c r="RW142" s="5"/>
      <c r="RX142" s="5"/>
      <c r="RY142" s="5"/>
      <c r="RZ142" s="5"/>
      <c r="SA142" s="5"/>
      <c r="SB142" s="5"/>
      <c r="SC142" s="5"/>
      <c r="SD142" s="5"/>
      <c r="SE142" s="5"/>
      <c r="SF142" s="5"/>
      <c r="SG142" s="5"/>
      <c r="SH142" s="5"/>
      <c r="SI142" s="5"/>
      <c r="SJ142" s="5"/>
      <c r="SK142" s="5"/>
      <c r="SL142" s="5"/>
      <c r="SM142" s="5"/>
      <c r="SN142" s="5"/>
      <c r="SO142" s="5"/>
      <c r="SP142" s="5"/>
      <c r="SQ142" s="5"/>
      <c r="SR142" s="5"/>
      <c r="SS142" s="5"/>
      <c r="ST142" s="5"/>
      <c r="SU142" s="5"/>
      <c r="SV142" s="5"/>
      <c r="SW142" s="5"/>
      <c r="SX142" s="5"/>
      <c r="SY142" s="5"/>
      <c r="SZ142" s="5"/>
      <c r="TA142" s="5"/>
      <c r="TB142" s="5"/>
      <c r="TC142" s="5"/>
      <c r="TD142" s="5"/>
      <c r="TE142" s="5"/>
      <c r="TF142" s="5"/>
      <c r="TG142" s="5"/>
      <c r="TH142" s="5"/>
      <c r="TI142" s="5"/>
      <c r="TJ142" s="5"/>
      <c r="TK142" s="5"/>
      <c r="TL142" s="5"/>
      <c r="TM142" s="5"/>
      <c r="TN142" s="5"/>
      <c r="TO142" s="5"/>
      <c r="TP142" s="5"/>
      <c r="TQ142" s="5"/>
      <c r="TR142" s="5"/>
      <c r="TS142" s="5"/>
      <c r="TT142" s="5"/>
      <c r="TU142" s="5"/>
      <c r="TV142" s="5"/>
      <c r="TW142" s="5"/>
      <c r="TX142" s="5"/>
      <c r="TY142" s="5"/>
      <c r="TZ142" s="5"/>
      <c r="UA142" s="5"/>
      <c r="UB142" s="5"/>
      <c r="UC142" s="5"/>
      <c r="UD142" s="5"/>
      <c r="UE142" s="5"/>
      <c r="UF142" s="5"/>
      <c r="UG142" s="5"/>
      <c r="UH142" s="5"/>
      <c r="UI142" s="5"/>
      <c r="UJ142" s="5"/>
      <c r="UK142" s="5"/>
      <c r="UL142" s="5"/>
      <c r="UM142" s="5"/>
      <c r="UN142" s="5"/>
      <c r="UO142" s="5"/>
      <c r="UP142" s="5"/>
      <c r="UQ142" s="5"/>
      <c r="UR142" s="5"/>
      <c r="US142" s="5"/>
      <c r="UT142" s="5"/>
      <c r="UU142" s="5"/>
      <c r="UV142" s="5"/>
      <c r="UW142" s="5"/>
      <c r="UX142" s="5"/>
      <c r="UY142" s="5"/>
      <c r="UZ142" s="5"/>
      <c r="VA142" s="5"/>
      <c r="VB142" s="5"/>
      <c r="VC142" s="5"/>
      <c r="VD142" s="5"/>
      <c r="VE142" s="5"/>
      <c r="VF142" s="5"/>
      <c r="VG142" s="5"/>
      <c r="VH142" s="5"/>
      <c r="VI142" s="5"/>
      <c r="VJ142" s="5"/>
      <c r="VK142" s="5"/>
      <c r="VL142" s="5"/>
      <c r="VM142" s="5"/>
      <c r="VN142" s="5"/>
      <c r="VO142" s="5"/>
      <c r="VP142" s="5"/>
      <c r="VQ142" s="5"/>
      <c r="VR142" s="5"/>
      <c r="VS142" s="5"/>
      <c r="VT142" s="5"/>
      <c r="VU142" s="5"/>
      <c r="VV142" s="5"/>
      <c r="VW142" s="5"/>
      <c r="VX142" s="5"/>
      <c r="VY142" s="5"/>
      <c r="VZ142" s="5"/>
      <c r="WA142" s="5"/>
      <c r="WB142" s="5"/>
      <c r="WC142" s="5"/>
      <c r="WD142" s="5"/>
      <c r="WE142" s="5"/>
      <c r="WF142" s="5"/>
      <c r="WG142" s="5"/>
      <c r="WH142" s="5"/>
      <c r="WI142" s="5"/>
      <c r="WJ142" s="5"/>
      <c r="WK142" s="5"/>
      <c r="WL142" s="5"/>
      <c r="WM142" s="5"/>
      <c r="WN142" s="5"/>
      <c r="WO142" s="5"/>
      <c r="WP142" s="5"/>
      <c r="WQ142" s="5"/>
      <c r="WR142" s="5"/>
      <c r="WS142" s="5"/>
      <c r="WT142" s="5"/>
      <c r="WU142" s="5"/>
      <c r="WV142" s="5"/>
      <c r="WW142" s="5"/>
      <c r="WX142" s="5"/>
      <c r="WY142" s="5"/>
      <c r="WZ142" s="5"/>
      <c r="XA142" s="5"/>
      <c r="XB142" s="5"/>
      <c r="XC142" s="5"/>
      <c r="XD142" s="5"/>
      <c r="XE142" s="5"/>
      <c r="XF142" s="5"/>
      <c r="XG142" s="5"/>
      <c r="XH142" s="5"/>
      <c r="XI142" s="5"/>
      <c r="XJ142" s="5"/>
      <c r="XK142" s="5"/>
      <c r="XL142" s="5"/>
      <c r="XM142" s="5"/>
      <c r="XN142" s="5"/>
      <c r="XO142" s="5"/>
      <c r="XP142" s="5"/>
      <c r="XQ142" s="5"/>
      <c r="XR142" s="5"/>
      <c r="XS142" s="5"/>
      <c r="XT142" s="5"/>
      <c r="XU142" s="5"/>
      <c r="XV142" s="5"/>
      <c r="XW142" s="5"/>
    </row>
    <row r="143" spans="39:647" x14ac:dyDescent="0.45">
      <c r="AM143" s="5"/>
      <c r="AN143" s="5"/>
      <c r="AO143" s="5"/>
      <c r="AP143" s="5"/>
      <c r="AQ143" s="5"/>
      <c r="AR143" s="5"/>
      <c r="AS143" s="5"/>
      <c r="AT143" s="5"/>
      <c r="AU143" s="5"/>
      <c r="AV143" s="5"/>
      <c r="AW143" s="5"/>
      <c r="AX143" s="5"/>
      <c r="AY143" s="5"/>
      <c r="AZ143" s="5"/>
      <c r="BA143" s="5"/>
      <c r="BB143" s="5"/>
      <c r="BC143" s="5"/>
      <c r="BD143" s="5"/>
      <c r="BE143" s="5"/>
      <c r="BF143" s="5"/>
      <c r="BG143" s="5"/>
      <c r="BH143" s="5"/>
      <c r="BI143" s="5"/>
      <c r="BJ143" s="5"/>
      <c r="BK143" s="5"/>
      <c r="BL143" s="5"/>
      <c r="BM143" s="5"/>
      <c r="BN143" s="5"/>
      <c r="BO143" s="5"/>
      <c r="BP143" s="5"/>
      <c r="BQ143" s="5"/>
      <c r="BR143" s="5"/>
      <c r="BS143" s="5"/>
      <c r="BT143" s="5"/>
      <c r="BU143" s="5"/>
      <c r="BV143" s="5"/>
      <c r="BW143" s="5"/>
      <c r="BX143" s="5"/>
      <c r="BY143" s="5"/>
      <c r="BZ143" s="5"/>
      <c r="CA143" s="5"/>
      <c r="CB143" s="5"/>
      <c r="CC143" s="5"/>
      <c r="CD143" s="5"/>
      <c r="CE143" s="5"/>
      <c r="CF143" s="5"/>
      <c r="CG143" s="5"/>
      <c r="CH143" s="5"/>
      <c r="CI143" s="5"/>
      <c r="CJ143" s="5"/>
      <c r="CK143" s="5"/>
      <c r="CL143" s="5"/>
      <c r="CM143" s="5"/>
      <c r="CN143" s="5"/>
      <c r="CO143" s="5"/>
      <c r="CP143" s="5"/>
      <c r="CQ143" s="5"/>
      <c r="CR143" s="5"/>
      <c r="CS143" s="5"/>
      <c r="CT143" s="5"/>
      <c r="CU143" s="5"/>
      <c r="CV143" s="5"/>
      <c r="CW143" s="5"/>
      <c r="CX143" s="5"/>
      <c r="CY143" s="5"/>
      <c r="CZ143" s="5"/>
      <c r="DA143" s="5"/>
      <c r="DB143" s="5"/>
      <c r="DC143" s="5"/>
      <c r="DD143" s="5"/>
      <c r="DE143" s="5"/>
      <c r="DF143" s="5"/>
      <c r="DG143" s="5"/>
      <c r="DH143" s="5"/>
      <c r="DI143" s="5"/>
      <c r="DJ143" s="5"/>
      <c r="DK143" s="5"/>
      <c r="DL143" s="5"/>
      <c r="DM143" s="5"/>
      <c r="DN143" s="5"/>
      <c r="DO143" s="5"/>
      <c r="DP143" s="5"/>
      <c r="DQ143" s="5"/>
      <c r="DR143" s="5"/>
      <c r="DS143" s="5"/>
      <c r="DT143" s="5"/>
      <c r="DU143" s="5"/>
      <c r="DV143" s="5"/>
      <c r="DW143" s="5"/>
      <c r="DX143" s="5"/>
      <c r="DY143" s="5"/>
      <c r="DZ143" s="5"/>
      <c r="EA143" s="5"/>
      <c r="EB143" s="5"/>
      <c r="EC143" s="5"/>
      <c r="ED143" s="5"/>
      <c r="EE143" s="5"/>
      <c r="EF143" s="5"/>
      <c r="EG143" s="5"/>
      <c r="EH143" s="5"/>
      <c r="EI143" s="5"/>
      <c r="EJ143" s="5"/>
      <c r="EK143" s="5"/>
      <c r="EL143" s="5"/>
      <c r="EM143" s="5"/>
      <c r="EN143" s="5"/>
      <c r="EO143" s="5"/>
      <c r="EP143" s="5"/>
      <c r="EQ143" s="5"/>
      <c r="ER143" s="5"/>
      <c r="ES143" s="5"/>
      <c r="ET143" s="5"/>
      <c r="EU143" s="5"/>
      <c r="EV143" s="5"/>
      <c r="EW143" s="5"/>
      <c r="EX143" s="5"/>
      <c r="EY143" s="5"/>
      <c r="EZ143" s="5"/>
      <c r="FA143" s="5"/>
      <c r="FB143" s="5"/>
      <c r="FC143" s="5"/>
      <c r="FD143" s="5"/>
      <c r="FE143" s="5"/>
      <c r="FF143" s="5"/>
      <c r="FG143" s="5"/>
      <c r="FH143" s="5"/>
      <c r="FI143" s="5"/>
      <c r="FJ143" s="5"/>
      <c r="FK143" s="5"/>
      <c r="FL143" s="5"/>
      <c r="FM143" s="5"/>
      <c r="FN143" s="5"/>
      <c r="FO143" s="5"/>
      <c r="FP143" s="5"/>
      <c r="FQ143" s="5"/>
      <c r="FR143" s="5"/>
      <c r="FS143" s="5"/>
      <c r="FT143" s="5"/>
      <c r="FU143" s="5"/>
      <c r="FV143" s="5"/>
      <c r="FW143" s="5"/>
      <c r="FX143" s="5"/>
      <c r="FY143" s="5"/>
      <c r="FZ143" s="5"/>
      <c r="GA143" s="5"/>
      <c r="GB143" s="5"/>
      <c r="GC143" s="5"/>
      <c r="GD143" s="5"/>
      <c r="GE143" s="5"/>
      <c r="GF143" s="5"/>
      <c r="GG143" s="5"/>
      <c r="GH143" s="5"/>
      <c r="GI143" s="5"/>
      <c r="GJ143" s="5"/>
      <c r="GK143" s="5"/>
      <c r="GL143" s="5"/>
      <c r="GM143" s="5"/>
      <c r="GN143" s="5"/>
      <c r="GO143" s="5"/>
      <c r="GP143" s="5"/>
      <c r="GQ143" s="5"/>
      <c r="GR143" s="5"/>
      <c r="GS143" s="5"/>
      <c r="GT143" s="5"/>
      <c r="GU143" s="5"/>
      <c r="GV143" s="5"/>
      <c r="GW143" s="5"/>
      <c r="GX143" s="5"/>
      <c r="GY143" s="5"/>
      <c r="GZ143" s="5"/>
      <c r="HA143" s="5"/>
      <c r="HB143" s="5"/>
      <c r="HC143" s="5"/>
      <c r="HD143" s="5"/>
      <c r="HE143" s="5"/>
      <c r="HF143" s="5"/>
      <c r="HG143" s="5"/>
      <c r="HH143" s="5"/>
      <c r="HI143" s="5"/>
      <c r="HJ143" s="5"/>
      <c r="HK143" s="5"/>
      <c r="HL143" s="5"/>
      <c r="HM143" s="5"/>
      <c r="HN143" s="5"/>
      <c r="HO143" s="5"/>
      <c r="HP143" s="5"/>
      <c r="HQ143" s="5"/>
      <c r="HR143" s="5"/>
      <c r="HS143" s="5"/>
      <c r="HT143" s="5"/>
      <c r="HU143" s="5"/>
      <c r="HV143" s="5"/>
      <c r="HW143" s="5"/>
      <c r="HX143" s="5"/>
      <c r="HY143" s="5"/>
      <c r="HZ143" s="5"/>
      <c r="IA143" s="5"/>
      <c r="IB143" s="5"/>
      <c r="IC143" s="5"/>
      <c r="ID143" s="5"/>
      <c r="IE143" s="5"/>
      <c r="IF143" s="5"/>
      <c r="IG143" s="5"/>
      <c r="IH143" s="5"/>
      <c r="II143" s="5"/>
      <c r="IJ143" s="5"/>
      <c r="IK143" s="5"/>
      <c r="IL143" s="5"/>
      <c r="IM143" s="5"/>
      <c r="IN143" s="5"/>
      <c r="IO143" s="5"/>
      <c r="IP143" s="5"/>
      <c r="IQ143" s="5"/>
      <c r="IR143" s="5"/>
      <c r="IS143" s="5"/>
      <c r="IT143" s="5"/>
      <c r="IU143" s="5"/>
      <c r="IV143" s="5"/>
      <c r="IW143" s="5"/>
      <c r="IX143" s="5"/>
      <c r="IY143" s="5"/>
      <c r="IZ143" s="5"/>
      <c r="JA143" s="5"/>
      <c r="JB143" s="5"/>
      <c r="JC143" s="5"/>
      <c r="JD143" s="5"/>
      <c r="JE143" s="5"/>
      <c r="JF143" s="5"/>
      <c r="JG143" s="5"/>
      <c r="JH143" s="5"/>
      <c r="JI143" s="5"/>
      <c r="JJ143" s="5"/>
      <c r="JK143" s="5"/>
      <c r="JL143" s="5"/>
      <c r="JM143" s="5"/>
      <c r="JN143" s="5"/>
      <c r="JO143" s="5"/>
      <c r="JP143" s="5"/>
      <c r="JQ143" s="5"/>
      <c r="JR143" s="5"/>
      <c r="JS143" s="5"/>
      <c r="JT143" s="5"/>
      <c r="JU143" s="5"/>
      <c r="JV143" s="5"/>
      <c r="JW143" s="5"/>
      <c r="JX143" s="5"/>
      <c r="JY143" s="5"/>
      <c r="JZ143" s="5"/>
      <c r="KA143" s="5"/>
      <c r="KB143" s="5"/>
      <c r="KC143" s="5"/>
      <c r="KD143" s="5"/>
      <c r="KE143" s="5"/>
      <c r="KF143" s="5"/>
      <c r="KG143" s="5"/>
      <c r="KH143" s="5"/>
      <c r="KI143" s="5"/>
      <c r="KJ143" s="5"/>
      <c r="KK143" s="5"/>
      <c r="KL143" s="5"/>
      <c r="KM143" s="5"/>
      <c r="KN143" s="5"/>
      <c r="KO143" s="5"/>
      <c r="KP143" s="5"/>
      <c r="KQ143" s="5"/>
      <c r="KR143" s="5"/>
      <c r="KS143" s="5"/>
      <c r="KT143" s="5"/>
      <c r="KU143" s="5"/>
      <c r="KV143" s="5"/>
      <c r="KW143" s="5"/>
      <c r="KX143" s="5"/>
      <c r="KY143" s="5"/>
      <c r="KZ143" s="5"/>
      <c r="LA143" s="5"/>
      <c r="LB143" s="5"/>
      <c r="LC143" s="5"/>
      <c r="LD143" s="5"/>
      <c r="LE143" s="5"/>
      <c r="LF143" s="5"/>
      <c r="LG143" s="5"/>
      <c r="LH143" s="5"/>
      <c r="LI143" s="5"/>
      <c r="LJ143" s="5"/>
      <c r="LK143" s="5"/>
      <c r="LL143" s="5"/>
      <c r="LM143" s="5"/>
      <c r="LN143" s="5"/>
      <c r="LO143" s="5"/>
      <c r="LP143" s="5"/>
      <c r="LQ143" s="5"/>
      <c r="LR143" s="5"/>
      <c r="LS143" s="5"/>
      <c r="LT143" s="5"/>
      <c r="LU143" s="5"/>
      <c r="LV143" s="5"/>
      <c r="LW143" s="5"/>
      <c r="LX143" s="5"/>
      <c r="LY143" s="5"/>
      <c r="LZ143" s="5"/>
      <c r="MA143" s="5"/>
      <c r="MB143" s="5"/>
      <c r="MC143" s="5"/>
      <c r="MD143" s="5"/>
      <c r="ME143" s="5"/>
      <c r="MF143" s="5"/>
      <c r="MG143" s="5"/>
      <c r="MH143" s="5"/>
      <c r="MI143" s="5"/>
      <c r="MJ143" s="5"/>
      <c r="MK143" s="5"/>
      <c r="ML143" s="5"/>
      <c r="MM143" s="5"/>
      <c r="MN143" s="5"/>
      <c r="MO143" s="5"/>
      <c r="MP143" s="5"/>
      <c r="MQ143" s="5"/>
      <c r="MR143" s="5"/>
      <c r="MS143" s="5"/>
      <c r="MT143" s="5"/>
      <c r="MU143" s="5"/>
      <c r="MV143" s="5"/>
      <c r="MW143" s="5"/>
      <c r="MX143" s="5"/>
      <c r="MY143" s="5"/>
      <c r="MZ143" s="5"/>
      <c r="NA143" s="5"/>
      <c r="NB143" s="5"/>
      <c r="NC143" s="5"/>
      <c r="ND143" s="5"/>
      <c r="NE143" s="5"/>
      <c r="NF143" s="5"/>
      <c r="NG143" s="5"/>
      <c r="NH143" s="5"/>
      <c r="NI143" s="5"/>
      <c r="NJ143" s="5"/>
      <c r="NK143" s="5"/>
      <c r="NL143" s="5"/>
      <c r="NM143" s="5"/>
      <c r="NN143" s="5"/>
      <c r="NO143" s="5"/>
      <c r="NP143" s="5"/>
      <c r="NQ143" s="5"/>
      <c r="NR143" s="5"/>
      <c r="NS143" s="5"/>
      <c r="NT143" s="5"/>
      <c r="NU143" s="5"/>
      <c r="NV143" s="5"/>
      <c r="NW143" s="5"/>
      <c r="NX143" s="5"/>
      <c r="NY143" s="5"/>
      <c r="NZ143" s="5"/>
      <c r="OA143" s="5"/>
      <c r="OB143" s="5"/>
      <c r="OC143" s="5"/>
      <c r="OD143" s="5"/>
      <c r="OE143" s="5"/>
      <c r="OF143" s="5"/>
      <c r="OG143" s="5"/>
      <c r="OH143" s="5"/>
      <c r="OI143" s="5"/>
      <c r="OJ143" s="5"/>
      <c r="OK143" s="5"/>
      <c r="OL143" s="5"/>
      <c r="OM143" s="5"/>
      <c r="ON143" s="5"/>
      <c r="OO143" s="5"/>
      <c r="OP143" s="5"/>
      <c r="OQ143" s="5"/>
      <c r="OR143" s="5"/>
      <c r="OS143" s="5"/>
      <c r="OT143" s="5"/>
      <c r="OU143" s="5"/>
      <c r="OV143" s="5"/>
      <c r="OW143" s="5"/>
      <c r="OX143" s="5"/>
      <c r="OY143" s="5"/>
      <c r="OZ143" s="5"/>
      <c r="PA143" s="5"/>
      <c r="PB143" s="5"/>
      <c r="PC143" s="5"/>
      <c r="PD143" s="5"/>
      <c r="PE143" s="5"/>
      <c r="PF143" s="5"/>
      <c r="PG143" s="5"/>
      <c r="PH143" s="5"/>
      <c r="PI143" s="5"/>
      <c r="PJ143" s="5"/>
      <c r="PK143" s="5"/>
      <c r="PL143" s="5"/>
      <c r="PM143" s="5"/>
      <c r="PN143" s="5"/>
      <c r="PO143" s="5"/>
      <c r="PP143" s="5"/>
      <c r="PQ143" s="5"/>
      <c r="PR143" s="5"/>
      <c r="PS143" s="5"/>
      <c r="PT143" s="5"/>
      <c r="PU143" s="5"/>
      <c r="PV143" s="5"/>
      <c r="PW143" s="5"/>
      <c r="PX143" s="5"/>
      <c r="PY143" s="5"/>
      <c r="PZ143" s="5"/>
      <c r="QA143" s="5"/>
      <c r="QB143" s="5"/>
      <c r="QC143" s="5"/>
      <c r="QD143" s="5"/>
      <c r="QE143" s="5"/>
      <c r="QF143" s="5"/>
      <c r="QG143" s="5"/>
      <c r="QH143" s="5"/>
      <c r="QI143" s="5"/>
      <c r="QJ143" s="5"/>
      <c r="QK143" s="5"/>
      <c r="QL143" s="5"/>
      <c r="QM143" s="5"/>
      <c r="QN143" s="5"/>
      <c r="QO143" s="5"/>
      <c r="QP143" s="5"/>
      <c r="QQ143" s="5"/>
      <c r="QR143" s="5"/>
      <c r="QS143" s="5"/>
      <c r="QT143" s="5"/>
      <c r="QU143" s="5"/>
      <c r="QV143" s="5"/>
      <c r="QW143" s="5"/>
      <c r="QX143" s="5"/>
      <c r="QY143" s="5"/>
      <c r="QZ143" s="5"/>
      <c r="RA143" s="5"/>
      <c r="RB143" s="5"/>
      <c r="RC143" s="5"/>
      <c r="RD143" s="5"/>
      <c r="RE143" s="5"/>
      <c r="RF143" s="5"/>
      <c r="RG143" s="5"/>
      <c r="RH143" s="5"/>
      <c r="RI143" s="5"/>
      <c r="RJ143" s="5"/>
      <c r="RK143" s="5"/>
      <c r="RL143" s="5"/>
      <c r="RM143" s="5"/>
      <c r="RN143" s="5"/>
      <c r="RO143" s="5"/>
      <c r="RP143" s="5"/>
      <c r="RQ143" s="5"/>
      <c r="RR143" s="5"/>
      <c r="RS143" s="5"/>
      <c r="RT143" s="5"/>
      <c r="RU143" s="5"/>
      <c r="RV143" s="5"/>
      <c r="RW143" s="5"/>
      <c r="RX143" s="5"/>
      <c r="RY143" s="5"/>
      <c r="RZ143" s="5"/>
      <c r="SA143" s="5"/>
      <c r="SB143" s="5"/>
      <c r="SC143" s="5"/>
      <c r="SD143" s="5"/>
      <c r="SE143" s="5"/>
      <c r="SF143" s="5"/>
      <c r="SG143" s="5"/>
      <c r="SH143" s="5"/>
      <c r="SI143" s="5"/>
      <c r="SJ143" s="5"/>
      <c r="SK143" s="5"/>
      <c r="SL143" s="5"/>
      <c r="SM143" s="5"/>
      <c r="SN143" s="5"/>
      <c r="SO143" s="5"/>
      <c r="SP143" s="5"/>
      <c r="SQ143" s="5"/>
      <c r="SR143" s="5"/>
      <c r="SS143" s="5"/>
      <c r="ST143" s="5"/>
      <c r="SU143" s="5"/>
      <c r="SV143" s="5"/>
      <c r="SW143" s="5"/>
      <c r="SX143" s="5"/>
      <c r="SY143" s="5"/>
      <c r="SZ143" s="5"/>
      <c r="TA143" s="5"/>
      <c r="TB143" s="5"/>
      <c r="TC143" s="5"/>
      <c r="TD143" s="5"/>
      <c r="TE143" s="5"/>
      <c r="TF143" s="5"/>
      <c r="TG143" s="5"/>
      <c r="TH143" s="5"/>
      <c r="TI143" s="5"/>
      <c r="TJ143" s="5"/>
      <c r="TK143" s="5"/>
      <c r="TL143" s="5"/>
      <c r="TM143" s="5"/>
      <c r="TN143" s="5"/>
      <c r="TO143" s="5"/>
      <c r="TP143" s="5"/>
      <c r="TQ143" s="5"/>
      <c r="TR143" s="5"/>
      <c r="TS143" s="5"/>
      <c r="TT143" s="5"/>
      <c r="TU143" s="5"/>
      <c r="TV143" s="5"/>
      <c r="TW143" s="5"/>
      <c r="TX143" s="5"/>
      <c r="TY143" s="5"/>
      <c r="TZ143" s="5"/>
      <c r="UA143" s="5"/>
      <c r="UB143" s="5"/>
      <c r="UC143" s="5"/>
      <c r="UD143" s="5"/>
      <c r="UE143" s="5"/>
      <c r="UF143" s="5"/>
      <c r="UG143" s="5"/>
      <c r="UH143" s="5"/>
      <c r="UI143" s="5"/>
      <c r="UJ143" s="5"/>
      <c r="UK143" s="5"/>
      <c r="UL143" s="5"/>
      <c r="UM143" s="5"/>
      <c r="UN143" s="5"/>
      <c r="UO143" s="5"/>
      <c r="UP143" s="5"/>
      <c r="UQ143" s="5"/>
      <c r="UR143" s="5"/>
      <c r="US143" s="5"/>
      <c r="UT143" s="5"/>
      <c r="UU143" s="5"/>
      <c r="UV143" s="5"/>
      <c r="UW143" s="5"/>
      <c r="UX143" s="5"/>
      <c r="UY143" s="5"/>
      <c r="UZ143" s="5"/>
      <c r="VA143" s="5"/>
      <c r="VB143" s="5"/>
      <c r="VC143" s="5"/>
      <c r="VD143" s="5"/>
      <c r="VE143" s="5"/>
      <c r="VF143" s="5"/>
      <c r="VG143" s="5"/>
      <c r="VH143" s="5"/>
      <c r="VI143" s="5"/>
      <c r="VJ143" s="5"/>
      <c r="VK143" s="5"/>
      <c r="VL143" s="5"/>
      <c r="VM143" s="5"/>
      <c r="VN143" s="5"/>
      <c r="VO143" s="5"/>
      <c r="VP143" s="5"/>
      <c r="VQ143" s="5"/>
      <c r="VR143" s="5"/>
      <c r="VS143" s="5"/>
      <c r="VT143" s="5"/>
      <c r="VU143" s="5"/>
      <c r="VV143" s="5"/>
      <c r="VW143" s="5"/>
      <c r="VX143" s="5"/>
      <c r="VY143" s="5"/>
      <c r="VZ143" s="5"/>
      <c r="WA143" s="5"/>
      <c r="WB143" s="5"/>
      <c r="WC143" s="5"/>
      <c r="WD143" s="5"/>
      <c r="WE143" s="5"/>
      <c r="WF143" s="5"/>
      <c r="WG143" s="5"/>
      <c r="WH143" s="5"/>
      <c r="WI143" s="5"/>
      <c r="WJ143" s="5"/>
      <c r="WK143" s="5"/>
      <c r="WL143" s="5"/>
      <c r="WM143" s="5"/>
      <c r="WN143" s="5"/>
      <c r="WO143" s="5"/>
      <c r="WP143" s="5"/>
      <c r="WQ143" s="5"/>
      <c r="WR143" s="5"/>
      <c r="WS143" s="5"/>
      <c r="WT143" s="5"/>
      <c r="WU143" s="5"/>
      <c r="WV143" s="5"/>
      <c r="WW143" s="5"/>
      <c r="WX143" s="5"/>
      <c r="WY143" s="5"/>
      <c r="WZ143" s="5"/>
      <c r="XA143" s="5"/>
      <c r="XB143" s="5"/>
      <c r="XC143" s="5"/>
      <c r="XD143" s="5"/>
      <c r="XE143" s="5"/>
      <c r="XF143" s="5"/>
      <c r="XG143" s="5"/>
      <c r="XH143" s="5"/>
      <c r="XI143" s="5"/>
      <c r="XJ143" s="5"/>
      <c r="XK143" s="5"/>
      <c r="XL143" s="5"/>
      <c r="XM143" s="5"/>
      <c r="XN143" s="5"/>
      <c r="XO143" s="5"/>
      <c r="XP143" s="5"/>
      <c r="XQ143" s="5"/>
      <c r="XR143" s="5"/>
      <c r="XS143" s="5"/>
      <c r="XT143" s="5"/>
      <c r="XU143" s="5"/>
      <c r="XV143" s="5"/>
      <c r="XW143" s="5"/>
    </row>
    <row r="144" spans="39:647" x14ac:dyDescent="0.45">
      <c r="AM144" s="5"/>
      <c r="AN144" s="5"/>
      <c r="AO144" s="5"/>
      <c r="AP144" s="5"/>
      <c r="AQ144" s="5"/>
      <c r="AR144" s="5"/>
      <c r="AS144" s="5"/>
      <c r="AT144" s="5"/>
      <c r="AU144" s="5"/>
      <c r="AV144" s="5"/>
      <c r="AW144" s="5"/>
      <c r="AX144" s="5"/>
      <c r="AY144" s="5"/>
      <c r="AZ144" s="5"/>
      <c r="BA144" s="5"/>
      <c r="BB144" s="5"/>
      <c r="BC144" s="5"/>
      <c r="BD144" s="5"/>
      <c r="BE144" s="5"/>
      <c r="BF144" s="5"/>
      <c r="BG144" s="5"/>
      <c r="BH144" s="5"/>
      <c r="BI144" s="5"/>
      <c r="BJ144" s="5"/>
      <c r="BK144" s="5"/>
      <c r="BL144" s="5"/>
      <c r="BM144" s="5"/>
      <c r="BN144" s="5"/>
      <c r="BO144" s="5"/>
      <c r="BP144" s="5"/>
      <c r="BQ144" s="5"/>
      <c r="BR144" s="5"/>
      <c r="BS144" s="5"/>
      <c r="BT144" s="5"/>
      <c r="BU144" s="5"/>
      <c r="BV144" s="5"/>
      <c r="BW144" s="5"/>
      <c r="BX144" s="5"/>
      <c r="BY144" s="5"/>
      <c r="BZ144" s="5"/>
      <c r="CA144" s="5"/>
      <c r="CB144" s="5"/>
      <c r="CC144" s="5"/>
      <c r="CD144" s="5"/>
      <c r="CE144" s="5"/>
      <c r="CF144" s="5"/>
      <c r="CG144" s="5"/>
      <c r="CH144" s="5"/>
      <c r="CI144" s="5"/>
      <c r="CJ144" s="5"/>
      <c r="CK144" s="5"/>
      <c r="CL144" s="5"/>
      <c r="CM144" s="5"/>
      <c r="CN144" s="5"/>
      <c r="CO144" s="5"/>
      <c r="CP144" s="5"/>
      <c r="CQ144" s="5"/>
      <c r="CR144" s="5"/>
      <c r="CS144" s="5"/>
      <c r="CT144" s="5"/>
      <c r="CU144" s="5"/>
      <c r="CV144" s="5"/>
      <c r="CW144" s="5"/>
      <c r="CX144" s="5"/>
      <c r="CY144" s="5"/>
      <c r="CZ144" s="5"/>
      <c r="DA144" s="5"/>
      <c r="DB144" s="5"/>
      <c r="DC144" s="5"/>
      <c r="DD144" s="5"/>
      <c r="DE144" s="5"/>
      <c r="DF144" s="5"/>
      <c r="DG144" s="5"/>
      <c r="DH144" s="5"/>
      <c r="DI144" s="5"/>
      <c r="DJ144" s="5"/>
      <c r="DK144" s="5"/>
      <c r="DL144" s="5"/>
      <c r="DM144" s="5"/>
      <c r="DN144" s="5"/>
      <c r="DO144" s="5"/>
      <c r="DP144" s="5"/>
      <c r="DQ144" s="5"/>
      <c r="DR144" s="5"/>
      <c r="DS144" s="5"/>
      <c r="DT144" s="5"/>
      <c r="DU144" s="5"/>
      <c r="DV144" s="5"/>
      <c r="DW144" s="5"/>
      <c r="DX144" s="5"/>
      <c r="DY144" s="5"/>
      <c r="DZ144" s="5"/>
      <c r="EA144" s="5"/>
      <c r="EB144" s="5"/>
      <c r="EC144" s="5"/>
      <c r="ED144" s="5"/>
      <c r="EE144" s="5"/>
      <c r="EF144" s="5"/>
      <c r="EG144" s="5"/>
      <c r="EH144" s="5"/>
      <c r="EI144" s="5"/>
      <c r="EJ144" s="5"/>
      <c r="EK144" s="5"/>
      <c r="EL144" s="5"/>
      <c r="EM144" s="5"/>
      <c r="EN144" s="5"/>
      <c r="EO144" s="5"/>
      <c r="EP144" s="5"/>
      <c r="EQ144" s="5"/>
      <c r="ER144" s="5"/>
      <c r="ES144" s="5"/>
      <c r="ET144" s="5"/>
      <c r="EU144" s="5"/>
      <c r="EV144" s="5"/>
      <c r="EW144" s="5"/>
      <c r="EX144" s="5"/>
      <c r="EY144" s="5"/>
      <c r="EZ144" s="5"/>
      <c r="FA144" s="5"/>
      <c r="FB144" s="5"/>
      <c r="FC144" s="5"/>
      <c r="FD144" s="5"/>
      <c r="FE144" s="5"/>
      <c r="FF144" s="5"/>
      <c r="FG144" s="5"/>
      <c r="FH144" s="5"/>
      <c r="FI144" s="5"/>
      <c r="FJ144" s="5"/>
      <c r="FK144" s="5"/>
      <c r="FL144" s="5"/>
      <c r="FM144" s="5"/>
      <c r="FN144" s="5"/>
      <c r="FO144" s="5"/>
      <c r="FP144" s="5"/>
      <c r="FQ144" s="5"/>
      <c r="FR144" s="5"/>
      <c r="FS144" s="5"/>
      <c r="FT144" s="5"/>
      <c r="FU144" s="5"/>
      <c r="FV144" s="5"/>
      <c r="FW144" s="5"/>
      <c r="FX144" s="5"/>
      <c r="FY144" s="5"/>
      <c r="FZ144" s="5"/>
      <c r="GA144" s="5"/>
      <c r="GB144" s="5"/>
      <c r="GC144" s="5"/>
      <c r="GD144" s="5"/>
      <c r="GE144" s="5"/>
      <c r="GF144" s="5"/>
      <c r="GG144" s="5"/>
      <c r="GH144" s="5"/>
      <c r="GI144" s="5"/>
      <c r="GJ144" s="5"/>
      <c r="GK144" s="5"/>
      <c r="GL144" s="5"/>
      <c r="GM144" s="5"/>
      <c r="GN144" s="5"/>
      <c r="GO144" s="5"/>
      <c r="GP144" s="5"/>
      <c r="GQ144" s="5"/>
      <c r="GR144" s="5"/>
      <c r="GS144" s="5"/>
      <c r="GT144" s="5"/>
      <c r="GU144" s="5"/>
      <c r="GV144" s="5"/>
      <c r="GW144" s="5"/>
      <c r="GX144" s="5"/>
      <c r="GY144" s="5"/>
      <c r="GZ144" s="5"/>
      <c r="HA144" s="5"/>
      <c r="HB144" s="5"/>
      <c r="HC144" s="5"/>
      <c r="HD144" s="5"/>
      <c r="HE144" s="5"/>
      <c r="HF144" s="5"/>
      <c r="HG144" s="5"/>
      <c r="HH144" s="5"/>
      <c r="HI144" s="5"/>
      <c r="HJ144" s="5"/>
      <c r="HK144" s="5"/>
      <c r="HL144" s="5"/>
      <c r="HM144" s="5"/>
      <c r="HN144" s="5"/>
      <c r="HO144" s="5"/>
      <c r="HP144" s="5"/>
      <c r="HQ144" s="5"/>
      <c r="HR144" s="5"/>
      <c r="HS144" s="5"/>
      <c r="HT144" s="5"/>
      <c r="HU144" s="5"/>
      <c r="HV144" s="5"/>
      <c r="HW144" s="5"/>
      <c r="HX144" s="5"/>
      <c r="HY144" s="5"/>
      <c r="HZ144" s="5"/>
      <c r="IA144" s="5"/>
      <c r="IB144" s="5"/>
      <c r="IC144" s="5"/>
      <c r="ID144" s="5"/>
      <c r="IE144" s="5"/>
      <c r="IF144" s="5"/>
      <c r="IG144" s="5"/>
      <c r="IH144" s="5"/>
      <c r="II144" s="5"/>
      <c r="IJ144" s="5"/>
      <c r="IK144" s="5"/>
      <c r="IL144" s="5"/>
      <c r="IM144" s="5"/>
      <c r="IN144" s="5"/>
      <c r="IO144" s="5"/>
      <c r="IP144" s="5"/>
      <c r="IQ144" s="5"/>
      <c r="IR144" s="5"/>
      <c r="IS144" s="5"/>
      <c r="IT144" s="5"/>
      <c r="IU144" s="5"/>
      <c r="IV144" s="5"/>
      <c r="IW144" s="5"/>
      <c r="IX144" s="5"/>
      <c r="IY144" s="5"/>
      <c r="IZ144" s="5"/>
      <c r="JA144" s="5"/>
      <c r="JB144" s="5"/>
      <c r="JC144" s="5"/>
      <c r="JD144" s="5"/>
      <c r="JE144" s="5"/>
      <c r="JF144" s="5"/>
      <c r="JG144" s="5"/>
      <c r="JH144" s="5"/>
      <c r="JI144" s="5"/>
      <c r="JJ144" s="5"/>
      <c r="JK144" s="5"/>
      <c r="JL144" s="5"/>
      <c r="JM144" s="5"/>
      <c r="JN144" s="5"/>
      <c r="JO144" s="5"/>
      <c r="JP144" s="5"/>
      <c r="JQ144" s="5"/>
      <c r="JR144" s="5"/>
      <c r="JS144" s="5"/>
      <c r="JT144" s="5"/>
      <c r="JU144" s="5"/>
      <c r="JV144" s="5"/>
      <c r="JW144" s="5"/>
      <c r="JX144" s="5"/>
      <c r="JY144" s="5"/>
      <c r="JZ144" s="5"/>
      <c r="KA144" s="5"/>
      <c r="KB144" s="5"/>
      <c r="KC144" s="5"/>
      <c r="KD144" s="5"/>
      <c r="KE144" s="5"/>
      <c r="KF144" s="5"/>
      <c r="KG144" s="5"/>
      <c r="KH144" s="5"/>
      <c r="KI144" s="5"/>
      <c r="KJ144" s="5"/>
      <c r="KK144" s="5"/>
      <c r="KL144" s="5"/>
      <c r="KM144" s="5"/>
      <c r="KN144" s="5"/>
      <c r="KO144" s="5"/>
      <c r="KP144" s="5"/>
      <c r="KQ144" s="5"/>
      <c r="KR144" s="5"/>
      <c r="KS144" s="5"/>
      <c r="KT144" s="5"/>
      <c r="KU144" s="5"/>
      <c r="KV144" s="5"/>
      <c r="KW144" s="5"/>
      <c r="KX144" s="5"/>
      <c r="KY144" s="5"/>
      <c r="KZ144" s="5"/>
      <c r="LA144" s="5"/>
      <c r="LB144" s="5"/>
      <c r="LC144" s="5"/>
      <c r="LD144" s="5"/>
      <c r="LE144" s="5"/>
      <c r="LF144" s="5"/>
      <c r="LG144" s="5"/>
      <c r="LH144" s="5"/>
      <c r="LI144" s="5"/>
      <c r="LJ144" s="5"/>
      <c r="LK144" s="5"/>
      <c r="LL144" s="5"/>
      <c r="LM144" s="5"/>
      <c r="LN144" s="5"/>
      <c r="LO144" s="5"/>
      <c r="LP144" s="5"/>
      <c r="LQ144" s="5"/>
      <c r="LR144" s="5"/>
      <c r="LS144" s="5"/>
      <c r="LT144" s="5"/>
      <c r="LU144" s="5"/>
      <c r="LV144" s="5"/>
      <c r="LW144" s="5"/>
      <c r="LX144" s="5"/>
      <c r="LY144" s="5"/>
      <c r="LZ144" s="5"/>
      <c r="MA144" s="5"/>
      <c r="MB144" s="5"/>
      <c r="MC144" s="5"/>
      <c r="MD144" s="5"/>
      <c r="ME144" s="5"/>
      <c r="MF144" s="5"/>
      <c r="MG144" s="5"/>
      <c r="MH144" s="5"/>
      <c r="MI144" s="5"/>
      <c r="MJ144" s="5"/>
      <c r="MK144" s="5"/>
      <c r="ML144" s="5"/>
      <c r="MM144" s="5"/>
      <c r="MN144" s="5"/>
      <c r="MO144" s="5"/>
      <c r="MP144" s="5"/>
      <c r="MQ144" s="5"/>
      <c r="MR144" s="5"/>
      <c r="MS144" s="5"/>
      <c r="MT144" s="5"/>
      <c r="MU144" s="5"/>
      <c r="MV144" s="5"/>
      <c r="MW144" s="5"/>
      <c r="MX144" s="5"/>
      <c r="MY144" s="5"/>
      <c r="MZ144" s="5"/>
      <c r="NA144" s="5"/>
      <c r="NB144" s="5"/>
      <c r="NC144" s="5"/>
      <c r="ND144" s="5"/>
      <c r="NE144" s="5"/>
      <c r="NF144" s="5"/>
      <c r="NG144" s="5"/>
      <c r="NH144" s="5"/>
      <c r="NI144" s="5"/>
      <c r="NJ144" s="5"/>
      <c r="NK144" s="5"/>
      <c r="NL144" s="5"/>
      <c r="NM144" s="5"/>
      <c r="NN144" s="5"/>
      <c r="NO144" s="5"/>
      <c r="NP144" s="5"/>
      <c r="NQ144" s="5"/>
      <c r="NR144" s="5"/>
      <c r="NS144" s="5"/>
      <c r="NT144" s="5"/>
      <c r="NU144" s="5"/>
      <c r="NV144" s="5"/>
      <c r="NW144" s="5"/>
      <c r="NX144" s="5"/>
      <c r="NY144" s="5"/>
      <c r="NZ144" s="5"/>
      <c r="OA144" s="5"/>
      <c r="OB144" s="5"/>
      <c r="OC144" s="5"/>
      <c r="OD144" s="5"/>
      <c r="OE144" s="5"/>
      <c r="OF144" s="5"/>
      <c r="OG144" s="5"/>
      <c r="OH144" s="5"/>
      <c r="OI144" s="5"/>
      <c r="OJ144" s="5"/>
      <c r="OK144" s="5"/>
      <c r="OL144" s="5"/>
      <c r="OM144" s="5"/>
      <c r="ON144" s="5"/>
      <c r="OO144" s="5"/>
      <c r="OP144" s="5"/>
      <c r="OQ144" s="5"/>
      <c r="OR144" s="5"/>
      <c r="OS144" s="5"/>
      <c r="OT144" s="5"/>
      <c r="OU144" s="5"/>
      <c r="OV144" s="5"/>
      <c r="OW144" s="5"/>
      <c r="OX144" s="5"/>
      <c r="OY144" s="5"/>
      <c r="OZ144" s="5"/>
      <c r="PA144" s="5"/>
      <c r="PB144" s="5"/>
      <c r="PC144" s="5"/>
      <c r="PD144" s="5"/>
      <c r="PE144" s="5"/>
      <c r="PF144" s="5"/>
      <c r="PG144" s="5"/>
      <c r="PH144" s="5"/>
      <c r="PI144" s="5"/>
      <c r="PJ144" s="5"/>
      <c r="PK144" s="5"/>
      <c r="PL144" s="5"/>
      <c r="PM144" s="5"/>
      <c r="PN144" s="5"/>
      <c r="PO144" s="5"/>
      <c r="PP144" s="5"/>
      <c r="PQ144" s="5"/>
      <c r="PR144" s="5"/>
      <c r="PS144" s="5"/>
      <c r="PT144" s="5"/>
      <c r="PU144" s="5"/>
      <c r="PV144" s="5"/>
      <c r="PW144" s="5"/>
      <c r="PX144" s="5"/>
      <c r="PY144" s="5"/>
      <c r="PZ144" s="5"/>
      <c r="QA144" s="5"/>
      <c r="QB144" s="5"/>
      <c r="QC144" s="5"/>
      <c r="QD144" s="5"/>
      <c r="QE144" s="5"/>
      <c r="QF144" s="5"/>
      <c r="QG144" s="5"/>
      <c r="QH144" s="5"/>
      <c r="QI144" s="5"/>
      <c r="QJ144" s="5"/>
      <c r="QK144" s="5"/>
      <c r="QL144" s="5"/>
      <c r="QM144" s="5"/>
      <c r="QN144" s="5"/>
      <c r="QO144" s="5"/>
      <c r="QP144" s="5"/>
      <c r="QQ144" s="5"/>
      <c r="QR144" s="5"/>
      <c r="QS144" s="5"/>
      <c r="QT144" s="5"/>
      <c r="QU144" s="5"/>
      <c r="QV144" s="5"/>
      <c r="QW144" s="5"/>
      <c r="QX144" s="5"/>
      <c r="QY144" s="5"/>
      <c r="QZ144" s="5"/>
      <c r="RA144" s="5"/>
      <c r="RB144" s="5"/>
      <c r="RC144" s="5"/>
      <c r="RD144" s="5"/>
      <c r="RE144" s="5"/>
      <c r="RF144" s="5"/>
      <c r="RG144" s="5"/>
      <c r="RH144" s="5"/>
      <c r="RI144" s="5"/>
      <c r="RJ144" s="5"/>
      <c r="RK144" s="5"/>
      <c r="RL144" s="5"/>
      <c r="RM144" s="5"/>
      <c r="RN144" s="5"/>
      <c r="RO144" s="5"/>
      <c r="RP144" s="5"/>
      <c r="RQ144" s="5"/>
      <c r="RR144" s="5"/>
      <c r="RS144" s="5"/>
      <c r="RT144" s="5"/>
      <c r="RU144" s="5"/>
      <c r="RV144" s="5"/>
      <c r="RW144" s="5"/>
      <c r="RX144" s="5"/>
      <c r="RY144" s="5"/>
      <c r="RZ144" s="5"/>
      <c r="SA144" s="5"/>
      <c r="SB144" s="5"/>
      <c r="SC144" s="5"/>
      <c r="SD144" s="5"/>
      <c r="SE144" s="5"/>
      <c r="SF144" s="5"/>
      <c r="SG144" s="5"/>
      <c r="SH144" s="5"/>
      <c r="SI144" s="5"/>
      <c r="SJ144" s="5"/>
      <c r="SK144" s="5"/>
      <c r="SL144" s="5"/>
      <c r="SM144" s="5"/>
      <c r="SN144" s="5"/>
      <c r="SO144" s="5"/>
      <c r="SP144" s="5"/>
      <c r="SQ144" s="5"/>
      <c r="SR144" s="5"/>
      <c r="SS144" s="5"/>
      <c r="ST144" s="5"/>
      <c r="SU144" s="5"/>
      <c r="SV144" s="5"/>
      <c r="SW144" s="5"/>
      <c r="SX144" s="5"/>
      <c r="SY144" s="5"/>
      <c r="SZ144" s="5"/>
      <c r="TA144" s="5"/>
      <c r="TB144" s="5"/>
      <c r="TC144" s="5"/>
      <c r="TD144" s="5"/>
      <c r="TE144" s="5"/>
      <c r="TF144" s="5"/>
      <c r="TG144" s="5"/>
      <c r="TH144" s="5"/>
      <c r="TI144" s="5"/>
      <c r="TJ144" s="5"/>
      <c r="TK144" s="5"/>
      <c r="TL144" s="5"/>
      <c r="TM144" s="5"/>
      <c r="TN144" s="5"/>
      <c r="TO144" s="5"/>
      <c r="TP144" s="5"/>
      <c r="TQ144" s="5"/>
      <c r="TR144" s="5"/>
      <c r="TS144" s="5"/>
      <c r="TT144" s="5"/>
      <c r="TU144" s="5"/>
      <c r="TV144" s="5"/>
      <c r="TW144" s="5"/>
      <c r="TX144" s="5"/>
      <c r="TY144" s="5"/>
      <c r="TZ144" s="5"/>
      <c r="UA144" s="5"/>
      <c r="UB144" s="5"/>
      <c r="UC144" s="5"/>
      <c r="UD144" s="5"/>
      <c r="UE144" s="5"/>
      <c r="UF144" s="5"/>
      <c r="UG144" s="5"/>
      <c r="UH144" s="5"/>
      <c r="UI144" s="5"/>
      <c r="UJ144" s="5"/>
      <c r="UK144" s="5"/>
      <c r="UL144" s="5"/>
      <c r="UM144" s="5"/>
      <c r="UN144" s="5"/>
      <c r="UO144" s="5"/>
      <c r="UP144" s="5"/>
      <c r="UQ144" s="5"/>
      <c r="UR144" s="5"/>
      <c r="US144" s="5"/>
      <c r="UT144" s="5"/>
      <c r="UU144" s="5"/>
      <c r="UV144" s="5"/>
      <c r="UW144" s="5"/>
      <c r="UX144" s="5"/>
      <c r="UY144" s="5"/>
      <c r="UZ144" s="5"/>
      <c r="VA144" s="5"/>
      <c r="VB144" s="5"/>
      <c r="VC144" s="5"/>
      <c r="VD144" s="5"/>
      <c r="VE144" s="5"/>
      <c r="VF144" s="5"/>
      <c r="VG144" s="5"/>
      <c r="VH144" s="5"/>
      <c r="VI144" s="5"/>
      <c r="VJ144" s="5"/>
      <c r="VK144" s="5"/>
      <c r="VL144" s="5"/>
      <c r="VM144" s="5"/>
      <c r="VN144" s="5"/>
      <c r="VO144" s="5"/>
      <c r="VP144" s="5"/>
      <c r="VQ144" s="5"/>
      <c r="VR144" s="5"/>
      <c r="VS144" s="5"/>
      <c r="VT144" s="5"/>
      <c r="VU144" s="5"/>
      <c r="VV144" s="5"/>
      <c r="VW144" s="5"/>
      <c r="VX144" s="5"/>
      <c r="VY144" s="5"/>
      <c r="VZ144" s="5"/>
      <c r="WA144" s="5"/>
      <c r="WB144" s="5"/>
      <c r="WC144" s="5"/>
      <c r="WD144" s="5"/>
      <c r="WE144" s="5"/>
      <c r="WF144" s="5"/>
      <c r="WG144" s="5"/>
      <c r="WH144" s="5"/>
      <c r="WI144" s="5"/>
      <c r="WJ144" s="5"/>
      <c r="WK144" s="5"/>
      <c r="WL144" s="5"/>
      <c r="WM144" s="5"/>
      <c r="WN144" s="5"/>
      <c r="WO144" s="5"/>
      <c r="WP144" s="5"/>
      <c r="WQ144" s="5"/>
      <c r="WR144" s="5"/>
      <c r="WS144" s="5"/>
      <c r="WT144" s="5"/>
      <c r="WU144" s="5"/>
      <c r="WV144" s="5"/>
      <c r="WW144" s="5"/>
      <c r="WX144" s="5"/>
      <c r="WY144" s="5"/>
      <c r="WZ144" s="5"/>
      <c r="XA144" s="5"/>
      <c r="XB144" s="5"/>
      <c r="XC144" s="5"/>
      <c r="XD144" s="5"/>
      <c r="XE144" s="5"/>
      <c r="XF144" s="5"/>
      <c r="XG144" s="5"/>
      <c r="XH144" s="5"/>
      <c r="XI144" s="5"/>
      <c r="XJ144" s="5"/>
      <c r="XK144" s="5"/>
      <c r="XL144" s="5"/>
      <c r="XM144" s="5"/>
      <c r="XN144" s="5"/>
      <c r="XO144" s="5"/>
      <c r="XP144" s="5"/>
      <c r="XQ144" s="5"/>
      <c r="XR144" s="5"/>
      <c r="XS144" s="5"/>
      <c r="XT144" s="5"/>
      <c r="XU144" s="5"/>
      <c r="XV144" s="5"/>
      <c r="XW144" s="5"/>
    </row>
    <row r="145" spans="39:647" x14ac:dyDescent="0.45">
      <c r="AM145" s="5"/>
      <c r="AN145" s="5"/>
      <c r="AO145" s="5"/>
      <c r="AP145" s="5"/>
      <c r="AQ145" s="5"/>
      <c r="AR145" s="5"/>
      <c r="AS145" s="5"/>
      <c r="AT145" s="5"/>
      <c r="AU145" s="5"/>
      <c r="AV145" s="5"/>
      <c r="AW145" s="5"/>
      <c r="AX145" s="5"/>
      <c r="AY145" s="5"/>
      <c r="AZ145" s="5"/>
      <c r="BA145" s="5"/>
      <c r="BB145" s="5"/>
      <c r="BC145" s="5"/>
      <c r="BD145" s="5"/>
      <c r="BE145" s="5"/>
      <c r="BF145" s="5"/>
      <c r="BG145" s="5"/>
      <c r="BH145" s="5"/>
      <c r="BI145" s="5"/>
      <c r="BJ145" s="5"/>
      <c r="BK145" s="5"/>
      <c r="BL145" s="5"/>
      <c r="BM145" s="5"/>
      <c r="BN145" s="5"/>
      <c r="BO145" s="5"/>
      <c r="BP145" s="5"/>
      <c r="BQ145" s="5"/>
      <c r="BR145" s="5"/>
      <c r="BS145" s="5"/>
      <c r="BT145" s="5"/>
      <c r="BU145" s="5"/>
      <c r="BV145" s="5"/>
      <c r="BW145" s="5"/>
      <c r="BX145" s="5"/>
      <c r="BY145" s="5"/>
      <c r="BZ145" s="5"/>
      <c r="CA145" s="5"/>
      <c r="CB145" s="5"/>
      <c r="CC145" s="5"/>
      <c r="CD145" s="5"/>
      <c r="CE145" s="5"/>
      <c r="CF145" s="5"/>
      <c r="CG145" s="5"/>
      <c r="CH145" s="5"/>
      <c r="CI145" s="5"/>
      <c r="CJ145" s="5"/>
      <c r="CK145" s="5"/>
      <c r="CL145" s="5"/>
      <c r="CM145" s="5"/>
      <c r="CN145" s="5"/>
      <c r="CO145" s="5"/>
      <c r="CP145" s="5"/>
      <c r="CQ145" s="5"/>
      <c r="CR145" s="5"/>
      <c r="CS145" s="5"/>
      <c r="CT145" s="5"/>
      <c r="CU145" s="5"/>
      <c r="CV145" s="5"/>
      <c r="CW145" s="5"/>
      <c r="CX145" s="5"/>
      <c r="CY145" s="5"/>
      <c r="CZ145" s="5"/>
      <c r="DA145" s="5"/>
      <c r="DB145" s="5"/>
      <c r="DC145" s="5"/>
      <c r="DD145" s="5"/>
      <c r="DE145" s="5"/>
      <c r="DF145" s="5"/>
      <c r="DG145" s="5"/>
      <c r="DH145" s="5"/>
      <c r="DI145" s="5"/>
      <c r="DJ145" s="5"/>
      <c r="DK145" s="5"/>
      <c r="DL145" s="5"/>
      <c r="DM145" s="5"/>
      <c r="DN145" s="5"/>
      <c r="DO145" s="5"/>
      <c r="DP145" s="5"/>
      <c r="DQ145" s="5"/>
      <c r="DR145" s="5"/>
      <c r="DS145" s="5"/>
      <c r="DT145" s="5"/>
      <c r="DU145" s="5"/>
      <c r="DV145" s="5"/>
      <c r="DW145" s="5"/>
      <c r="DX145" s="5"/>
      <c r="DY145" s="5"/>
      <c r="DZ145" s="5"/>
      <c r="EA145" s="5"/>
      <c r="EB145" s="5"/>
      <c r="EC145" s="5"/>
      <c r="ED145" s="5"/>
      <c r="EE145" s="5"/>
      <c r="EF145" s="5"/>
      <c r="EG145" s="5"/>
      <c r="EH145" s="5"/>
      <c r="EI145" s="5"/>
      <c r="EJ145" s="5"/>
      <c r="EK145" s="5"/>
      <c r="EL145" s="5"/>
      <c r="EM145" s="5"/>
      <c r="EN145" s="5"/>
      <c r="EO145" s="5"/>
      <c r="EP145" s="5"/>
      <c r="EQ145" s="5"/>
      <c r="ER145" s="5"/>
      <c r="ES145" s="5"/>
      <c r="ET145" s="5"/>
      <c r="EU145" s="5"/>
      <c r="EV145" s="5"/>
      <c r="EW145" s="5"/>
      <c r="EX145" s="5"/>
      <c r="EY145" s="5"/>
      <c r="EZ145" s="5"/>
      <c r="FA145" s="5"/>
      <c r="FB145" s="5"/>
      <c r="FC145" s="5"/>
      <c r="FD145" s="5"/>
      <c r="FE145" s="5"/>
      <c r="FF145" s="5"/>
      <c r="FG145" s="5"/>
      <c r="FH145" s="5"/>
      <c r="FI145" s="5"/>
      <c r="FJ145" s="5"/>
      <c r="FK145" s="5"/>
      <c r="FL145" s="5"/>
      <c r="FM145" s="5"/>
      <c r="FN145" s="5"/>
      <c r="FO145" s="5"/>
      <c r="FP145" s="5"/>
      <c r="FQ145" s="5"/>
      <c r="FR145" s="5"/>
      <c r="FS145" s="5"/>
      <c r="FT145" s="5"/>
      <c r="FU145" s="5"/>
      <c r="FV145" s="5"/>
      <c r="FW145" s="5"/>
      <c r="FX145" s="5"/>
      <c r="FY145" s="5"/>
      <c r="FZ145" s="5"/>
      <c r="GA145" s="5"/>
      <c r="GB145" s="5"/>
      <c r="GC145" s="5"/>
      <c r="GD145" s="5"/>
      <c r="GE145" s="5"/>
      <c r="GF145" s="5"/>
      <c r="GG145" s="5"/>
      <c r="GH145" s="5"/>
      <c r="GI145" s="5"/>
      <c r="GJ145" s="5"/>
      <c r="GK145" s="5"/>
      <c r="GL145" s="5"/>
      <c r="GM145" s="5"/>
      <c r="GN145" s="5"/>
      <c r="GO145" s="5"/>
      <c r="GP145" s="5"/>
      <c r="GQ145" s="5"/>
      <c r="GR145" s="5"/>
      <c r="GS145" s="5"/>
      <c r="GT145" s="5"/>
      <c r="GU145" s="5"/>
      <c r="GV145" s="5"/>
      <c r="GW145" s="5"/>
      <c r="GX145" s="5"/>
      <c r="GY145" s="5"/>
      <c r="GZ145" s="5"/>
      <c r="HA145" s="5"/>
      <c r="HB145" s="5"/>
      <c r="HC145" s="5"/>
      <c r="HD145" s="5"/>
      <c r="HE145" s="5"/>
      <c r="HF145" s="5"/>
      <c r="HG145" s="5"/>
      <c r="HH145" s="5"/>
      <c r="HI145" s="5"/>
      <c r="HJ145" s="5"/>
      <c r="HK145" s="5"/>
      <c r="HL145" s="5"/>
      <c r="HM145" s="5"/>
      <c r="HN145" s="5"/>
      <c r="HO145" s="5"/>
      <c r="HP145" s="5"/>
      <c r="HQ145" s="5"/>
      <c r="HR145" s="5"/>
      <c r="HS145" s="5"/>
      <c r="HT145" s="5"/>
      <c r="HU145" s="5"/>
      <c r="HV145" s="5"/>
      <c r="HW145" s="5"/>
      <c r="HX145" s="5"/>
      <c r="HY145" s="5"/>
      <c r="HZ145" s="5"/>
      <c r="IA145" s="5"/>
      <c r="IB145" s="5"/>
      <c r="IC145" s="5"/>
      <c r="ID145" s="5"/>
      <c r="IE145" s="5"/>
      <c r="IF145" s="5"/>
      <c r="IG145" s="5"/>
      <c r="IH145" s="5"/>
      <c r="II145" s="5"/>
      <c r="IJ145" s="5"/>
      <c r="IK145" s="5"/>
      <c r="IL145" s="5"/>
      <c r="IM145" s="5"/>
      <c r="IN145" s="5"/>
      <c r="IO145" s="5"/>
      <c r="IP145" s="5"/>
      <c r="IQ145" s="5"/>
      <c r="IR145" s="5"/>
      <c r="IS145" s="5"/>
      <c r="IT145" s="5"/>
      <c r="IU145" s="5"/>
      <c r="IV145" s="5"/>
      <c r="IW145" s="5"/>
      <c r="IX145" s="5"/>
      <c r="IY145" s="5"/>
      <c r="IZ145" s="5"/>
      <c r="JA145" s="5"/>
      <c r="JB145" s="5"/>
      <c r="JC145" s="5"/>
      <c r="JD145" s="5"/>
      <c r="JE145" s="5"/>
      <c r="JF145" s="5"/>
      <c r="JG145" s="5"/>
      <c r="JH145" s="5"/>
      <c r="JI145" s="5"/>
      <c r="JJ145" s="5"/>
      <c r="JK145" s="5"/>
      <c r="JL145" s="5"/>
      <c r="JM145" s="5"/>
      <c r="JN145" s="5"/>
      <c r="JO145" s="5"/>
      <c r="JP145" s="5"/>
      <c r="JQ145" s="5"/>
      <c r="JR145" s="5"/>
      <c r="JS145" s="5"/>
      <c r="JT145" s="5"/>
      <c r="JU145" s="5"/>
      <c r="JV145" s="5"/>
      <c r="JW145" s="5"/>
      <c r="JX145" s="5"/>
      <c r="JY145" s="5"/>
      <c r="JZ145" s="5"/>
      <c r="KA145" s="5"/>
      <c r="KB145" s="5"/>
      <c r="KC145" s="5"/>
      <c r="KD145" s="5"/>
      <c r="KE145" s="5"/>
      <c r="KF145" s="5"/>
      <c r="KG145" s="5"/>
      <c r="KH145" s="5"/>
      <c r="KI145" s="5"/>
      <c r="KJ145" s="5"/>
      <c r="KK145" s="5"/>
      <c r="KL145" s="5"/>
      <c r="KM145" s="5"/>
      <c r="KN145" s="5"/>
      <c r="KO145" s="5"/>
      <c r="KP145" s="5"/>
      <c r="KQ145" s="5"/>
      <c r="KR145" s="5"/>
      <c r="KS145" s="5"/>
      <c r="KT145" s="5"/>
      <c r="KU145" s="5"/>
      <c r="KV145" s="5"/>
      <c r="KW145" s="5"/>
      <c r="KX145" s="5"/>
      <c r="KY145" s="5"/>
      <c r="KZ145" s="5"/>
      <c r="LA145" s="5"/>
      <c r="LB145" s="5"/>
      <c r="LC145" s="5"/>
      <c r="LD145" s="5"/>
      <c r="LE145" s="5"/>
      <c r="LF145" s="5"/>
      <c r="LG145" s="5"/>
      <c r="LH145" s="5"/>
      <c r="LI145" s="5"/>
      <c r="LJ145" s="5"/>
      <c r="LK145" s="5"/>
      <c r="LL145" s="5"/>
      <c r="LM145" s="5"/>
      <c r="LN145" s="5"/>
      <c r="LO145" s="5"/>
      <c r="LP145" s="5"/>
      <c r="LQ145" s="5"/>
      <c r="LR145" s="5"/>
      <c r="LS145" s="5"/>
      <c r="LT145" s="5"/>
      <c r="LU145" s="5"/>
      <c r="LV145" s="5"/>
      <c r="LW145" s="5"/>
      <c r="LX145" s="5"/>
      <c r="LY145" s="5"/>
      <c r="LZ145" s="5"/>
      <c r="MA145" s="5"/>
      <c r="MB145" s="5"/>
      <c r="MC145" s="5"/>
      <c r="MD145" s="5"/>
      <c r="ME145" s="5"/>
      <c r="MF145" s="5"/>
      <c r="MG145" s="5"/>
      <c r="MH145" s="5"/>
      <c r="MI145" s="5"/>
      <c r="MJ145" s="5"/>
      <c r="MK145" s="5"/>
      <c r="ML145" s="5"/>
      <c r="MM145" s="5"/>
      <c r="MN145" s="5"/>
      <c r="MO145" s="5"/>
      <c r="MP145" s="5"/>
      <c r="MQ145" s="5"/>
      <c r="MR145" s="5"/>
      <c r="MS145" s="5"/>
      <c r="MT145" s="5"/>
      <c r="MU145" s="5"/>
      <c r="MV145" s="5"/>
      <c r="MW145" s="5"/>
      <c r="MX145" s="5"/>
      <c r="MY145" s="5"/>
      <c r="MZ145" s="5"/>
      <c r="NA145" s="5"/>
      <c r="NB145" s="5"/>
      <c r="NC145" s="5"/>
      <c r="ND145" s="5"/>
      <c r="NE145" s="5"/>
      <c r="NF145" s="5"/>
      <c r="NG145" s="5"/>
      <c r="NH145" s="5"/>
      <c r="NI145" s="5"/>
      <c r="NJ145" s="5"/>
      <c r="NK145" s="5"/>
      <c r="NL145" s="5"/>
      <c r="NM145" s="5"/>
      <c r="NN145" s="5"/>
      <c r="NO145" s="5"/>
      <c r="NP145" s="5"/>
      <c r="NQ145" s="5"/>
      <c r="NR145" s="5"/>
      <c r="NS145" s="5"/>
      <c r="NT145" s="5"/>
      <c r="NU145" s="5"/>
      <c r="NV145" s="5"/>
      <c r="NW145" s="5"/>
      <c r="NX145" s="5"/>
      <c r="NY145" s="5"/>
      <c r="NZ145" s="5"/>
      <c r="OA145" s="5"/>
      <c r="OB145" s="5"/>
      <c r="OC145" s="5"/>
      <c r="OD145" s="5"/>
      <c r="OE145" s="5"/>
      <c r="OF145" s="5"/>
      <c r="OG145" s="5"/>
      <c r="OH145" s="5"/>
      <c r="OI145" s="5"/>
      <c r="OJ145" s="5"/>
      <c r="OK145" s="5"/>
      <c r="OL145" s="5"/>
      <c r="OM145" s="5"/>
      <c r="ON145" s="5"/>
      <c r="OO145" s="5"/>
      <c r="OP145" s="5"/>
      <c r="OQ145" s="5"/>
      <c r="OR145" s="5"/>
      <c r="OS145" s="5"/>
      <c r="OT145" s="5"/>
      <c r="OU145" s="5"/>
      <c r="OV145" s="5"/>
      <c r="OW145" s="5"/>
      <c r="OX145" s="5"/>
      <c r="OY145" s="5"/>
      <c r="OZ145" s="5"/>
      <c r="PA145" s="5"/>
      <c r="PB145" s="5"/>
      <c r="PC145" s="5"/>
      <c r="PD145" s="5"/>
      <c r="PE145" s="5"/>
      <c r="PF145" s="5"/>
      <c r="PG145" s="5"/>
      <c r="PH145" s="5"/>
      <c r="PI145" s="5"/>
      <c r="PJ145" s="5"/>
      <c r="PK145" s="5"/>
      <c r="PL145" s="5"/>
      <c r="PM145" s="5"/>
      <c r="PN145" s="5"/>
      <c r="PO145" s="5"/>
      <c r="PP145" s="5"/>
      <c r="PQ145" s="5"/>
      <c r="PR145" s="5"/>
      <c r="PS145" s="5"/>
      <c r="PT145" s="5"/>
      <c r="PU145" s="5"/>
      <c r="PV145" s="5"/>
      <c r="PW145" s="5"/>
      <c r="PX145" s="5"/>
      <c r="PY145" s="5"/>
      <c r="PZ145" s="5"/>
      <c r="QA145" s="5"/>
      <c r="QB145" s="5"/>
      <c r="QC145" s="5"/>
      <c r="QD145" s="5"/>
      <c r="QE145" s="5"/>
      <c r="QF145" s="5"/>
      <c r="QG145" s="5"/>
      <c r="QH145" s="5"/>
      <c r="QI145" s="5"/>
      <c r="QJ145" s="5"/>
      <c r="QK145" s="5"/>
      <c r="QL145" s="5"/>
      <c r="QM145" s="5"/>
      <c r="QN145" s="5"/>
      <c r="QO145" s="5"/>
      <c r="QP145" s="5"/>
      <c r="QQ145" s="5"/>
      <c r="QR145" s="5"/>
      <c r="QS145" s="5"/>
      <c r="QT145" s="5"/>
      <c r="QU145" s="5"/>
      <c r="QV145" s="5"/>
      <c r="QW145" s="5"/>
      <c r="QX145" s="5"/>
      <c r="QY145" s="5"/>
      <c r="QZ145" s="5"/>
      <c r="RA145" s="5"/>
      <c r="RB145" s="5"/>
      <c r="RC145" s="5"/>
      <c r="RD145" s="5"/>
      <c r="RE145" s="5"/>
      <c r="RF145" s="5"/>
      <c r="RG145" s="5"/>
      <c r="RH145" s="5"/>
      <c r="RI145" s="5"/>
      <c r="RJ145" s="5"/>
      <c r="RK145" s="5"/>
      <c r="RL145" s="5"/>
      <c r="RM145" s="5"/>
      <c r="RN145" s="5"/>
      <c r="RO145" s="5"/>
      <c r="RP145" s="5"/>
      <c r="RQ145" s="5"/>
      <c r="RR145" s="5"/>
      <c r="RS145" s="5"/>
      <c r="RT145" s="5"/>
      <c r="RU145" s="5"/>
      <c r="RV145" s="5"/>
      <c r="RW145" s="5"/>
      <c r="RX145" s="5"/>
      <c r="RY145" s="5"/>
      <c r="RZ145" s="5"/>
      <c r="SA145" s="5"/>
      <c r="SB145" s="5"/>
      <c r="SC145" s="5"/>
      <c r="SD145" s="5"/>
      <c r="SE145" s="5"/>
      <c r="SF145" s="5"/>
      <c r="SG145" s="5"/>
      <c r="SH145" s="5"/>
      <c r="SI145" s="5"/>
      <c r="SJ145" s="5"/>
      <c r="SK145" s="5"/>
      <c r="SL145" s="5"/>
      <c r="SM145" s="5"/>
      <c r="SN145" s="5"/>
      <c r="SO145" s="5"/>
      <c r="SP145" s="5"/>
      <c r="SQ145" s="5"/>
      <c r="SR145" s="5"/>
      <c r="SS145" s="5"/>
      <c r="ST145" s="5"/>
      <c r="SU145" s="5"/>
      <c r="SV145" s="5"/>
      <c r="SW145" s="5"/>
      <c r="SX145" s="5"/>
      <c r="SY145" s="5"/>
      <c r="SZ145" s="5"/>
      <c r="TA145" s="5"/>
      <c r="TB145" s="5"/>
      <c r="TC145" s="5"/>
      <c r="TD145" s="5"/>
      <c r="TE145" s="5"/>
      <c r="TF145" s="5"/>
      <c r="TG145" s="5"/>
      <c r="TH145" s="5"/>
      <c r="TI145" s="5"/>
      <c r="TJ145" s="5"/>
      <c r="TK145" s="5"/>
      <c r="TL145" s="5"/>
      <c r="TM145" s="5"/>
      <c r="TN145" s="5"/>
      <c r="TO145" s="5"/>
      <c r="TP145" s="5"/>
      <c r="TQ145" s="5"/>
      <c r="TR145" s="5"/>
      <c r="TS145" s="5"/>
      <c r="TT145" s="5"/>
      <c r="TU145" s="5"/>
      <c r="TV145" s="5"/>
      <c r="TW145" s="5"/>
      <c r="TX145" s="5"/>
      <c r="TY145" s="5"/>
      <c r="TZ145" s="5"/>
      <c r="UA145" s="5"/>
      <c r="UB145" s="5"/>
      <c r="UC145" s="5"/>
      <c r="UD145" s="5"/>
      <c r="UE145" s="5"/>
      <c r="UF145" s="5"/>
      <c r="UG145" s="5"/>
      <c r="UH145" s="5"/>
      <c r="UI145" s="5"/>
      <c r="UJ145" s="5"/>
      <c r="UK145" s="5"/>
      <c r="UL145" s="5"/>
      <c r="UM145" s="5"/>
      <c r="UN145" s="5"/>
      <c r="UO145" s="5"/>
      <c r="UP145" s="5"/>
      <c r="UQ145" s="5"/>
      <c r="UR145" s="5"/>
      <c r="US145" s="5"/>
      <c r="UT145" s="5"/>
      <c r="UU145" s="5"/>
      <c r="UV145" s="5"/>
      <c r="UW145" s="5"/>
      <c r="UX145" s="5"/>
      <c r="UY145" s="5"/>
      <c r="UZ145" s="5"/>
      <c r="VA145" s="5"/>
      <c r="VB145" s="5"/>
      <c r="VC145" s="5"/>
      <c r="VD145" s="5"/>
      <c r="VE145" s="5"/>
      <c r="VF145" s="5"/>
      <c r="VG145" s="5"/>
      <c r="VH145" s="5"/>
      <c r="VI145" s="5"/>
      <c r="VJ145" s="5"/>
      <c r="VK145" s="5"/>
      <c r="VL145" s="5"/>
      <c r="VM145" s="5"/>
      <c r="VN145" s="5"/>
      <c r="VO145" s="5"/>
      <c r="VP145" s="5"/>
      <c r="VQ145" s="5"/>
      <c r="VR145" s="5"/>
      <c r="VS145" s="5"/>
      <c r="VT145" s="5"/>
      <c r="VU145" s="5"/>
      <c r="VV145" s="5"/>
      <c r="VW145" s="5"/>
      <c r="VX145" s="5"/>
      <c r="VY145" s="5"/>
      <c r="VZ145" s="5"/>
      <c r="WA145" s="5"/>
      <c r="WB145" s="5"/>
      <c r="WC145" s="5"/>
      <c r="WD145" s="5"/>
      <c r="WE145" s="5"/>
      <c r="WF145" s="5"/>
      <c r="WG145" s="5"/>
      <c r="WH145" s="5"/>
      <c r="WI145" s="5"/>
      <c r="WJ145" s="5"/>
      <c r="WK145" s="5"/>
      <c r="WL145" s="5"/>
      <c r="WM145" s="5"/>
      <c r="WN145" s="5"/>
      <c r="WO145" s="5"/>
      <c r="WP145" s="5"/>
      <c r="WQ145" s="5"/>
      <c r="WR145" s="5"/>
      <c r="WS145" s="5"/>
      <c r="WT145" s="5"/>
      <c r="WU145" s="5"/>
      <c r="WV145" s="5"/>
      <c r="WW145" s="5"/>
      <c r="WX145" s="5"/>
      <c r="WY145" s="5"/>
      <c r="WZ145" s="5"/>
      <c r="XA145" s="5"/>
      <c r="XB145" s="5"/>
      <c r="XC145" s="5"/>
      <c r="XD145" s="5"/>
      <c r="XE145" s="5"/>
      <c r="XF145" s="5"/>
      <c r="XG145" s="5"/>
      <c r="XH145" s="5"/>
      <c r="XI145" s="5"/>
      <c r="XJ145" s="5"/>
      <c r="XK145" s="5"/>
      <c r="XL145" s="5"/>
      <c r="XM145" s="5"/>
      <c r="XN145" s="5"/>
      <c r="XO145" s="5"/>
      <c r="XP145" s="5"/>
      <c r="XQ145" s="5"/>
      <c r="XR145" s="5"/>
      <c r="XS145" s="5"/>
      <c r="XT145" s="5"/>
      <c r="XU145" s="5"/>
      <c r="XV145" s="5"/>
      <c r="XW145" s="5"/>
    </row>
    <row r="146" spans="39:647" x14ac:dyDescent="0.45">
      <c r="AM146" s="5"/>
      <c r="AN146" s="5"/>
      <c r="AO146" s="5"/>
      <c r="AP146" s="5"/>
      <c r="AQ146" s="5"/>
      <c r="AR146" s="5"/>
      <c r="AS146" s="5"/>
      <c r="AT146" s="5"/>
      <c r="AU146" s="5"/>
      <c r="AV146" s="5"/>
      <c r="AW146" s="5"/>
      <c r="AX146" s="5"/>
      <c r="AY146" s="5"/>
      <c r="AZ146" s="5"/>
      <c r="BA146" s="5"/>
      <c r="BB146" s="5"/>
      <c r="BC146" s="5"/>
      <c r="BD146" s="5"/>
      <c r="BE146" s="5"/>
      <c r="BF146" s="5"/>
      <c r="BG146" s="5"/>
      <c r="BH146" s="5"/>
      <c r="BI146" s="5"/>
      <c r="BJ146" s="5"/>
      <c r="BK146" s="5"/>
      <c r="BL146" s="5"/>
      <c r="BM146" s="5"/>
      <c r="BN146" s="5"/>
      <c r="BO146" s="5"/>
      <c r="BP146" s="5"/>
      <c r="BQ146" s="5"/>
      <c r="BR146" s="5"/>
      <c r="BS146" s="5"/>
      <c r="BT146" s="5"/>
      <c r="BU146" s="5"/>
      <c r="BV146" s="5"/>
      <c r="BW146" s="5"/>
      <c r="BX146" s="5"/>
      <c r="BY146" s="5"/>
      <c r="BZ146" s="5"/>
      <c r="CA146" s="5"/>
      <c r="CB146" s="5"/>
      <c r="CC146" s="5"/>
      <c r="CD146" s="5"/>
      <c r="CE146" s="5"/>
      <c r="CF146" s="5"/>
      <c r="CG146" s="5"/>
      <c r="CH146" s="5"/>
      <c r="CI146" s="5"/>
      <c r="CJ146" s="5"/>
      <c r="CK146" s="5"/>
      <c r="CL146" s="5"/>
      <c r="CM146" s="5"/>
      <c r="CN146" s="5"/>
      <c r="CO146" s="5"/>
      <c r="CP146" s="5"/>
      <c r="CQ146" s="5"/>
      <c r="CR146" s="5"/>
      <c r="CS146" s="5"/>
      <c r="CT146" s="5"/>
      <c r="CU146" s="5"/>
      <c r="CV146" s="5"/>
      <c r="CW146" s="5"/>
      <c r="CX146" s="5"/>
      <c r="CY146" s="5"/>
      <c r="CZ146" s="5"/>
      <c r="DA146" s="5"/>
      <c r="DB146" s="5"/>
      <c r="DC146" s="5"/>
      <c r="DD146" s="5"/>
      <c r="DE146" s="5"/>
      <c r="DF146" s="5"/>
      <c r="DG146" s="5"/>
      <c r="DH146" s="5"/>
      <c r="DI146" s="5"/>
      <c r="DJ146" s="5"/>
      <c r="DK146" s="5"/>
      <c r="DL146" s="5"/>
      <c r="DM146" s="5"/>
      <c r="DN146" s="5"/>
      <c r="DO146" s="5"/>
      <c r="DP146" s="5"/>
      <c r="DQ146" s="5"/>
      <c r="DR146" s="5"/>
      <c r="DS146" s="5"/>
      <c r="DT146" s="5"/>
      <c r="DU146" s="5"/>
      <c r="DV146" s="5"/>
      <c r="DW146" s="5"/>
      <c r="DX146" s="5"/>
      <c r="DY146" s="5"/>
      <c r="DZ146" s="5"/>
      <c r="EA146" s="5"/>
      <c r="EB146" s="5"/>
      <c r="EC146" s="5"/>
      <c r="ED146" s="5"/>
      <c r="EE146" s="5"/>
      <c r="EF146" s="5"/>
      <c r="EG146" s="5"/>
      <c r="EH146" s="5"/>
      <c r="EI146" s="5"/>
      <c r="EJ146" s="5"/>
      <c r="EK146" s="5"/>
      <c r="EL146" s="5"/>
      <c r="EM146" s="5"/>
      <c r="EN146" s="5"/>
      <c r="EO146" s="5"/>
      <c r="EP146" s="5"/>
      <c r="EQ146" s="5"/>
      <c r="ER146" s="5"/>
      <c r="ES146" s="5"/>
      <c r="ET146" s="5"/>
      <c r="EU146" s="5"/>
      <c r="EV146" s="5"/>
      <c r="EW146" s="5"/>
      <c r="EX146" s="5"/>
      <c r="EY146" s="5"/>
      <c r="EZ146" s="5"/>
      <c r="FA146" s="5"/>
      <c r="FB146" s="5"/>
      <c r="FC146" s="5"/>
      <c r="FD146" s="5"/>
      <c r="FE146" s="5"/>
      <c r="FF146" s="5"/>
      <c r="FG146" s="5"/>
      <c r="FH146" s="5"/>
      <c r="FI146" s="5"/>
      <c r="FJ146" s="5"/>
      <c r="FK146" s="5"/>
      <c r="FL146" s="5"/>
      <c r="FM146" s="5"/>
      <c r="FN146" s="5"/>
      <c r="FO146" s="5"/>
      <c r="FP146" s="5"/>
      <c r="FQ146" s="5"/>
      <c r="FR146" s="5"/>
      <c r="FS146" s="5"/>
      <c r="FT146" s="5"/>
      <c r="FU146" s="5"/>
      <c r="FV146" s="5"/>
      <c r="FW146" s="5"/>
      <c r="FX146" s="5"/>
      <c r="FY146" s="5"/>
      <c r="FZ146" s="5"/>
      <c r="GA146" s="5"/>
      <c r="GB146" s="5"/>
      <c r="GC146" s="5"/>
      <c r="GD146" s="5"/>
      <c r="GE146" s="5"/>
      <c r="GF146" s="5"/>
      <c r="GG146" s="5"/>
      <c r="GH146" s="5"/>
      <c r="GI146" s="5"/>
      <c r="GJ146" s="5"/>
      <c r="GK146" s="5"/>
      <c r="GL146" s="5"/>
      <c r="GM146" s="5"/>
      <c r="GN146" s="5"/>
      <c r="GO146" s="5"/>
      <c r="GP146" s="5"/>
      <c r="GQ146" s="5"/>
      <c r="GR146" s="5"/>
      <c r="GS146" s="5"/>
      <c r="GT146" s="5"/>
      <c r="GU146" s="5"/>
      <c r="GV146" s="5"/>
      <c r="GW146" s="5"/>
      <c r="GX146" s="5"/>
      <c r="GY146" s="5"/>
      <c r="GZ146" s="5"/>
      <c r="HA146" s="5"/>
      <c r="HB146" s="5"/>
      <c r="HC146" s="5"/>
      <c r="HD146" s="5"/>
      <c r="HE146" s="5"/>
      <c r="HF146" s="5"/>
      <c r="HG146" s="5"/>
      <c r="HH146" s="5"/>
      <c r="HI146" s="5"/>
      <c r="HJ146" s="5"/>
      <c r="HK146" s="5"/>
      <c r="HL146" s="5"/>
      <c r="HM146" s="5"/>
      <c r="HN146" s="5"/>
      <c r="HO146" s="5"/>
      <c r="HP146" s="5"/>
      <c r="HQ146" s="5"/>
      <c r="HR146" s="5"/>
      <c r="HS146" s="5"/>
      <c r="HT146" s="5"/>
      <c r="HU146" s="5"/>
      <c r="HV146" s="5"/>
      <c r="HW146" s="5"/>
      <c r="HX146" s="5"/>
      <c r="HY146" s="5"/>
      <c r="HZ146" s="5"/>
      <c r="IA146" s="5"/>
      <c r="IB146" s="5"/>
      <c r="IC146" s="5"/>
      <c r="ID146" s="5"/>
      <c r="IE146" s="5"/>
      <c r="IF146" s="5"/>
      <c r="IG146" s="5"/>
      <c r="IH146" s="5"/>
      <c r="II146" s="5"/>
      <c r="IJ146" s="5"/>
      <c r="IK146" s="5"/>
      <c r="IL146" s="5"/>
      <c r="IM146" s="5"/>
      <c r="IN146" s="5"/>
      <c r="IO146" s="5"/>
      <c r="IP146" s="5"/>
      <c r="IQ146" s="5"/>
      <c r="IR146" s="5"/>
      <c r="IS146" s="5"/>
      <c r="IT146" s="5"/>
      <c r="IU146" s="5"/>
      <c r="IV146" s="5"/>
      <c r="IW146" s="5"/>
      <c r="IX146" s="5"/>
      <c r="IY146" s="5"/>
      <c r="IZ146" s="5"/>
      <c r="JA146" s="5"/>
      <c r="JB146" s="5"/>
      <c r="JC146" s="5"/>
      <c r="JD146" s="5"/>
      <c r="JE146" s="5"/>
      <c r="JF146" s="5"/>
      <c r="JG146" s="5"/>
      <c r="JH146" s="5"/>
      <c r="JI146" s="5"/>
      <c r="JJ146" s="5"/>
      <c r="JK146" s="5"/>
      <c r="JL146" s="5"/>
      <c r="JM146" s="5"/>
      <c r="JN146" s="5"/>
      <c r="JO146" s="5"/>
      <c r="JP146" s="5"/>
      <c r="JQ146" s="5"/>
      <c r="JR146" s="5"/>
      <c r="JS146" s="5"/>
      <c r="JT146" s="5"/>
      <c r="JU146" s="5"/>
      <c r="JV146" s="5"/>
      <c r="JW146" s="5"/>
      <c r="JX146" s="5"/>
      <c r="JY146" s="5"/>
      <c r="JZ146" s="5"/>
      <c r="KA146" s="5"/>
      <c r="KB146" s="5"/>
      <c r="KC146" s="5"/>
      <c r="KD146" s="5"/>
      <c r="KE146" s="5"/>
      <c r="KF146" s="5"/>
      <c r="KG146" s="5"/>
      <c r="KH146" s="5"/>
      <c r="KI146" s="5"/>
      <c r="KJ146" s="5"/>
      <c r="KK146" s="5"/>
      <c r="KL146" s="5"/>
      <c r="KM146" s="5"/>
      <c r="KN146" s="5"/>
      <c r="KO146" s="5"/>
      <c r="KP146" s="5"/>
      <c r="KQ146" s="5"/>
      <c r="KR146" s="5"/>
      <c r="KS146" s="5"/>
      <c r="KT146" s="5"/>
      <c r="KU146" s="5"/>
      <c r="KV146" s="5"/>
      <c r="KW146" s="5"/>
      <c r="KX146" s="5"/>
      <c r="KY146" s="5"/>
      <c r="KZ146" s="5"/>
      <c r="LA146" s="5"/>
      <c r="LB146" s="5"/>
      <c r="LC146" s="5"/>
      <c r="LD146" s="5"/>
      <c r="LE146" s="5"/>
      <c r="LF146" s="5"/>
      <c r="LG146" s="5"/>
      <c r="LH146" s="5"/>
      <c r="LI146" s="5"/>
      <c r="LJ146" s="5"/>
      <c r="LK146" s="5"/>
      <c r="LL146" s="5"/>
      <c r="LM146" s="5"/>
      <c r="LN146" s="5"/>
      <c r="LO146" s="5"/>
      <c r="LP146" s="5"/>
      <c r="LQ146" s="5"/>
      <c r="LR146" s="5"/>
      <c r="LS146" s="5"/>
      <c r="LT146" s="5"/>
      <c r="LU146" s="5"/>
      <c r="LV146" s="5"/>
      <c r="LW146" s="5"/>
      <c r="LX146" s="5"/>
      <c r="LY146" s="5"/>
      <c r="LZ146" s="5"/>
      <c r="MA146" s="5"/>
      <c r="MB146" s="5"/>
      <c r="MC146" s="5"/>
      <c r="MD146" s="5"/>
      <c r="ME146" s="5"/>
      <c r="MF146" s="5"/>
      <c r="MG146" s="5"/>
      <c r="MH146" s="5"/>
      <c r="MI146" s="5"/>
      <c r="MJ146" s="5"/>
      <c r="MK146" s="5"/>
      <c r="ML146" s="5"/>
      <c r="MM146" s="5"/>
      <c r="MN146" s="5"/>
      <c r="MO146" s="5"/>
      <c r="MP146" s="5"/>
      <c r="MQ146" s="5"/>
      <c r="MR146" s="5"/>
      <c r="MS146" s="5"/>
      <c r="MT146" s="5"/>
      <c r="MU146" s="5"/>
      <c r="MV146" s="5"/>
      <c r="MW146" s="5"/>
      <c r="MX146" s="5"/>
      <c r="MY146" s="5"/>
      <c r="MZ146" s="5"/>
      <c r="NA146" s="5"/>
      <c r="NB146" s="5"/>
      <c r="NC146" s="5"/>
      <c r="ND146" s="5"/>
      <c r="NE146" s="5"/>
      <c r="NF146" s="5"/>
      <c r="NG146" s="5"/>
      <c r="NH146" s="5"/>
      <c r="NI146" s="5"/>
      <c r="NJ146" s="5"/>
      <c r="NK146" s="5"/>
      <c r="NL146" s="5"/>
      <c r="NM146" s="5"/>
      <c r="NN146" s="5"/>
      <c r="NO146" s="5"/>
      <c r="NP146" s="5"/>
      <c r="NQ146" s="5"/>
      <c r="NR146" s="5"/>
      <c r="NS146" s="5"/>
      <c r="NT146" s="5"/>
      <c r="NU146" s="5"/>
      <c r="NV146" s="5"/>
      <c r="NW146" s="5"/>
      <c r="NX146" s="5"/>
      <c r="NY146" s="5"/>
      <c r="NZ146" s="5"/>
      <c r="OA146" s="5"/>
      <c r="OB146" s="5"/>
      <c r="OC146" s="5"/>
      <c r="OD146" s="5"/>
      <c r="OE146" s="5"/>
      <c r="OF146" s="5"/>
      <c r="OG146" s="5"/>
      <c r="OH146" s="5"/>
      <c r="OI146" s="5"/>
      <c r="OJ146" s="5"/>
      <c r="OK146" s="5"/>
      <c r="OL146" s="5"/>
      <c r="OM146" s="5"/>
      <c r="ON146" s="5"/>
      <c r="OO146" s="5"/>
      <c r="OP146" s="5"/>
      <c r="OQ146" s="5"/>
      <c r="OR146" s="5"/>
      <c r="OS146" s="5"/>
      <c r="OT146" s="5"/>
      <c r="OU146" s="5"/>
      <c r="OV146" s="5"/>
      <c r="OW146" s="5"/>
      <c r="OX146" s="5"/>
      <c r="OY146" s="5"/>
      <c r="OZ146" s="5"/>
      <c r="PA146" s="5"/>
      <c r="PB146" s="5"/>
      <c r="PC146" s="5"/>
      <c r="PD146" s="5"/>
      <c r="PE146" s="5"/>
      <c r="PF146" s="5"/>
      <c r="PG146" s="5"/>
      <c r="PH146" s="5"/>
      <c r="PI146" s="5"/>
      <c r="PJ146" s="5"/>
      <c r="PK146" s="5"/>
      <c r="PL146" s="5"/>
      <c r="PM146" s="5"/>
      <c r="PN146" s="5"/>
      <c r="PO146" s="5"/>
      <c r="PP146" s="5"/>
      <c r="PQ146" s="5"/>
      <c r="PR146" s="5"/>
      <c r="PS146" s="5"/>
      <c r="PT146" s="5"/>
      <c r="PU146" s="5"/>
      <c r="PV146" s="5"/>
      <c r="PW146" s="5"/>
      <c r="PX146" s="5"/>
      <c r="PY146" s="5"/>
      <c r="PZ146" s="5"/>
      <c r="QA146" s="5"/>
      <c r="QB146" s="5"/>
      <c r="QC146" s="5"/>
      <c r="QD146" s="5"/>
      <c r="QE146" s="5"/>
      <c r="QF146" s="5"/>
      <c r="QG146" s="5"/>
      <c r="QH146" s="5"/>
      <c r="QI146" s="5"/>
      <c r="QJ146" s="5"/>
      <c r="QK146" s="5"/>
      <c r="QL146" s="5"/>
      <c r="QM146" s="5"/>
      <c r="QN146" s="5"/>
      <c r="QO146" s="5"/>
      <c r="QP146" s="5"/>
      <c r="QQ146" s="5"/>
      <c r="QR146" s="5"/>
      <c r="QS146" s="5"/>
      <c r="QT146" s="5"/>
      <c r="QU146" s="5"/>
      <c r="QV146" s="5"/>
      <c r="QW146" s="5"/>
      <c r="QX146" s="5"/>
      <c r="QY146" s="5"/>
      <c r="QZ146" s="5"/>
      <c r="RA146" s="5"/>
      <c r="RB146" s="5"/>
      <c r="RC146" s="5"/>
      <c r="RD146" s="5"/>
      <c r="RE146" s="5"/>
      <c r="RF146" s="5"/>
      <c r="RG146" s="5"/>
      <c r="RH146" s="5"/>
      <c r="RI146" s="5"/>
      <c r="RJ146" s="5"/>
      <c r="RK146" s="5"/>
      <c r="RL146" s="5"/>
      <c r="RM146" s="5"/>
      <c r="RN146" s="5"/>
      <c r="RO146" s="5"/>
      <c r="RP146" s="5"/>
      <c r="RQ146" s="5"/>
      <c r="RR146" s="5"/>
      <c r="RS146" s="5"/>
      <c r="RT146" s="5"/>
      <c r="RU146" s="5"/>
      <c r="RV146" s="5"/>
      <c r="RW146" s="5"/>
      <c r="RX146" s="5"/>
      <c r="RY146" s="5"/>
      <c r="RZ146" s="5"/>
      <c r="SA146" s="5"/>
      <c r="SB146" s="5"/>
      <c r="SC146" s="5"/>
      <c r="SD146" s="5"/>
      <c r="SE146" s="5"/>
      <c r="SF146" s="5"/>
      <c r="SG146" s="5"/>
      <c r="SH146" s="5"/>
      <c r="SI146" s="5"/>
      <c r="SJ146" s="5"/>
      <c r="SK146" s="5"/>
      <c r="SL146" s="5"/>
      <c r="SM146" s="5"/>
      <c r="SN146" s="5"/>
      <c r="SO146" s="5"/>
      <c r="SP146" s="5"/>
      <c r="SQ146" s="5"/>
      <c r="SR146" s="5"/>
      <c r="SS146" s="5"/>
      <c r="ST146" s="5"/>
      <c r="SU146" s="5"/>
      <c r="SV146" s="5"/>
      <c r="SW146" s="5"/>
      <c r="SX146" s="5"/>
      <c r="SY146" s="5"/>
      <c r="SZ146" s="5"/>
      <c r="TA146" s="5"/>
      <c r="TB146" s="5"/>
      <c r="TC146" s="5"/>
      <c r="TD146" s="5"/>
      <c r="TE146" s="5"/>
      <c r="TF146" s="5"/>
      <c r="TG146" s="5"/>
      <c r="TH146" s="5"/>
      <c r="TI146" s="5"/>
      <c r="TJ146" s="5"/>
      <c r="TK146" s="5"/>
      <c r="TL146" s="5"/>
      <c r="TM146" s="5"/>
      <c r="TN146" s="5"/>
      <c r="TO146" s="5"/>
      <c r="TP146" s="5"/>
      <c r="TQ146" s="5"/>
      <c r="TR146" s="5"/>
      <c r="TS146" s="5"/>
      <c r="TT146" s="5"/>
      <c r="TU146" s="5"/>
      <c r="TV146" s="5"/>
      <c r="TW146" s="5"/>
      <c r="TX146" s="5"/>
      <c r="TY146" s="5"/>
      <c r="TZ146" s="5"/>
      <c r="UA146" s="5"/>
      <c r="UB146" s="5"/>
      <c r="UC146" s="5"/>
      <c r="UD146" s="5"/>
      <c r="UE146" s="5"/>
      <c r="UF146" s="5"/>
      <c r="UG146" s="5"/>
      <c r="UH146" s="5"/>
      <c r="UI146" s="5"/>
      <c r="UJ146" s="5"/>
      <c r="UK146" s="5"/>
      <c r="UL146" s="5"/>
      <c r="UM146" s="5"/>
      <c r="UN146" s="5"/>
      <c r="UO146" s="5"/>
      <c r="UP146" s="5"/>
      <c r="UQ146" s="5"/>
      <c r="UR146" s="5"/>
      <c r="US146" s="5"/>
      <c r="UT146" s="5"/>
      <c r="UU146" s="5"/>
      <c r="UV146" s="5"/>
      <c r="UW146" s="5"/>
      <c r="UX146" s="5"/>
      <c r="UY146" s="5"/>
      <c r="UZ146" s="5"/>
      <c r="VA146" s="5"/>
      <c r="VB146" s="5"/>
      <c r="VC146" s="5"/>
      <c r="VD146" s="5"/>
      <c r="VE146" s="5"/>
      <c r="VF146" s="5"/>
      <c r="VG146" s="5"/>
      <c r="VH146" s="5"/>
      <c r="VI146" s="5"/>
      <c r="VJ146" s="5"/>
      <c r="VK146" s="5"/>
      <c r="VL146" s="5"/>
      <c r="VM146" s="5"/>
      <c r="VN146" s="5"/>
      <c r="VO146" s="5"/>
      <c r="VP146" s="5"/>
      <c r="VQ146" s="5"/>
      <c r="VR146" s="5"/>
      <c r="VS146" s="5"/>
      <c r="VT146" s="5"/>
      <c r="VU146" s="5"/>
      <c r="VV146" s="5"/>
      <c r="VW146" s="5"/>
      <c r="VX146" s="5"/>
      <c r="VY146" s="5"/>
      <c r="VZ146" s="5"/>
      <c r="WA146" s="5"/>
      <c r="WB146" s="5"/>
      <c r="WC146" s="5"/>
      <c r="WD146" s="5"/>
      <c r="WE146" s="5"/>
      <c r="WF146" s="5"/>
      <c r="WG146" s="5"/>
      <c r="WH146" s="5"/>
      <c r="WI146" s="5"/>
      <c r="WJ146" s="5"/>
      <c r="WK146" s="5"/>
      <c r="WL146" s="5"/>
      <c r="WM146" s="5"/>
      <c r="WN146" s="5"/>
      <c r="WO146" s="5"/>
      <c r="WP146" s="5"/>
      <c r="WQ146" s="5"/>
      <c r="WR146" s="5"/>
      <c r="WS146" s="5"/>
      <c r="WT146" s="5"/>
      <c r="WU146" s="5"/>
      <c r="WV146" s="5"/>
      <c r="WW146" s="5"/>
      <c r="WX146" s="5"/>
      <c r="WY146" s="5"/>
      <c r="WZ146" s="5"/>
      <c r="XA146" s="5"/>
      <c r="XB146" s="5"/>
      <c r="XC146" s="5"/>
      <c r="XD146" s="5"/>
      <c r="XE146" s="5"/>
      <c r="XF146" s="5"/>
      <c r="XG146" s="5"/>
      <c r="XH146" s="5"/>
      <c r="XI146" s="5"/>
      <c r="XJ146" s="5"/>
      <c r="XK146" s="5"/>
      <c r="XL146" s="5"/>
      <c r="XM146" s="5"/>
      <c r="XN146" s="5"/>
      <c r="XO146" s="5"/>
      <c r="XP146" s="5"/>
      <c r="XQ146" s="5"/>
      <c r="XR146" s="5"/>
      <c r="XS146" s="5"/>
      <c r="XT146" s="5"/>
      <c r="XU146" s="5"/>
      <c r="XV146" s="5"/>
      <c r="XW146" s="5"/>
    </row>
    <row r="147" spans="39:647" x14ac:dyDescent="0.45">
      <c r="AM147" s="5"/>
      <c r="AN147" s="5"/>
      <c r="AO147" s="5"/>
      <c r="AP147" s="5"/>
      <c r="AQ147" s="5"/>
      <c r="AR147" s="5"/>
      <c r="AS147" s="5"/>
      <c r="AT147" s="5"/>
      <c r="AU147" s="5"/>
      <c r="AV147" s="5"/>
      <c r="AW147" s="5"/>
      <c r="AX147" s="5"/>
      <c r="AY147" s="5"/>
      <c r="AZ147" s="5"/>
      <c r="BA147" s="5"/>
      <c r="BB147" s="5"/>
      <c r="BC147" s="5"/>
      <c r="BD147" s="5"/>
      <c r="BE147" s="5"/>
      <c r="BF147" s="5"/>
      <c r="BG147" s="5"/>
      <c r="BH147" s="5"/>
      <c r="BI147" s="5"/>
      <c r="BJ147" s="5"/>
      <c r="BK147" s="5"/>
      <c r="BL147" s="5"/>
      <c r="BM147" s="5"/>
      <c r="BN147" s="5"/>
      <c r="BO147" s="5"/>
      <c r="BP147" s="5"/>
      <c r="BQ147" s="5"/>
      <c r="BR147" s="5"/>
      <c r="BS147" s="5"/>
      <c r="BT147" s="5"/>
      <c r="BU147" s="5"/>
      <c r="BV147" s="5"/>
      <c r="BW147" s="5"/>
      <c r="BX147" s="5"/>
      <c r="BY147" s="5"/>
      <c r="BZ147" s="5"/>
      <c r="CA147" s="5"/>
      <c r="CB147" s="5"/>
      <c r="CC147" s="5"/>
      <c r="CD147" s="5"/>
      <c r="CE147" s="5"/>
      <c r="CF147" s="5"/>
      <c r="CG147" s="5"/>
      <c r="CH147" s="5"/>
      <c r="CI147" s="5"/>
      <c r="CJ147" s="5"/>
      <c r="CK147" s="5"/>
      <c r="CL147" s="5"/>
      <c r="CM147" s="5"/>
      <c r="CN147" s="5"/>
      <c r="CO147" s="5"/>
      <c r="CP147" s="5"/>
      <c r="CQ147" s="5"/>
      <c r="CR147" s="5"/>
      <c r="CS147" s="5"/>
      <c r="CT147" s="5"/>
      <c r="CU147" s="5"/>
      <c r="CV147" s="5"/>
      <c r="CW147" s="5"/>
      <c r="CX147" s="5"/>
      <c r="CY147" s="5"/>
      <c r="CZ147" s="5"/>
      <c r="DA147" s="5"/>
      <c r="DB147" s="5"/>
      <c r="DC147" s="5"/>
      <c r="DD147" s="5"/>
      <c r="DE147" s="5"/>
      <c r="DF147" s="5"/>
      <c r="DG147" s="5"/>
      <c r="DH147" s="5"/>
      <c r="DI147" s="5"/>
      <c r="DJ147" s="5"/>
      <c r="DK147" s="5"/>
      <c r="DL147" s="5"/>
      <c r="DM147" s="5"/>
      <c r="DN147" s="5"/>
      <c r="DO147" s="5"/>
      <c r="DP147" s="5"/>
      <c r="DQ147" s="5"/>
      <c r="DR147" s="5"/>
      <c r="DS147" s="5"/>
      <c r="DT147" s="5"/>
      <c r="DU147" s="5"/>
      <c r="DV147" s="5"/>
      <c r="DW147" s="5"/>
      <c r="DX147" s="5"/>
      <c r="DY147" s="5"/>
      <c r="DZ147" s="5"/>
      <c r="EA147" s="5"/>
      <c r="EB147" s="5"/>
      <c r="EC147" s="5"/>
      <c r="ED147" s="5"/>
      <c r="EE147" s="5"/>
      <c r="EF147" s="5"/>
      <c r="EG147" s="5"/>
      <c r="EH147" s="5"/>
      <c r="EI147" s="5"/>
      <c r="EJ147" s="5"/>
      <c r="EK147" s="5"/>
      <c r="EL147" s="5"/>
      <c r="EM147" s="5"/>
      <c r="EN147" s="5"/>
      <c r="EO147" s="5"/>
      <c r="EP147" s="5"/>
      <c r="EQ147" s="5"/>
      <c r="ER147" s="5"/>
      <c r="ES147" s="5"/>
      <c r="ET147" s="5"/>
      <c r="EU147" s="5"/>
      <c r="EV147" s="5"/>
      <c r="EW147" s="5"/>
      <c r="EX147" s="5"/>
      <c r="EY147" s="5"/>
      <c r="EZ147" s="5"/>
      <c r="FA147" s="5"/>
      <c r="FB147" s="5"/>
      <c r="FC147" s="5"/>
      <c r="FD147" s="5"/>
      <c r="FE147" s="5"/>
      <c r="FF147" s="5"/>
      <c r="FG147" s="5"/>
      <c r="FH147" s="5"/>
      <c r="FI147" s="5"/>
      <c r="FJ147" s="5"/>
      <c r="FK147" s="5"/>
      <c r="FL147" s="5"/>
      <c r="FM147" s="5"/>
      <c r="FN147" s="5"/>
      <c r="FO147" s="5"/>
      <c r="FP147" s="5"/>
      <c r="FQ147" s="5"/>
      <c r="FR147" s="5"/>
      <c r="FS147" s="5"/>
      <c r="FT147" s="5"/>
      <c r="FU147" s="5"/>
      <c r="FV147" s="5"/>
      <c r="FW147" s="5"/>
      <c r="FX147" s="5"/>
      <c r="FY147" s="5"/>
      <c r="FZ147" s="5"/>
      <c r="GA147" s="5"/>
      <c r="GB147" s="5"/>
      <c r="GC147" s="5"/>
      <c r="GD147" s="5"/>
      <c r="GE147" s="5"/>
      <c r="GF147" s="5"/>
      <c r="GG147" s="5"/>
      <c r="GH147" s="5"/>
      <c r="GI147" s="5"/>
      <c r="GJ147" s="5"/>
      <c r="GK147" s="5"/>
      <c r="GL147" s="5"/>
      <c r="GM147" s="5"/>
      <c r="GN147" s="5"/>
      <c r="GO147" s="5"/>
      <c r="GP147" s="5"/>
      <c r="GQ147" s="5"/>
      <c r="GR147" s="5"/>
      <c r="GS147" s="5"/>
      <c r="GT147" s="5"/>
      <c r="GU147" s="5"/>
      <c r="GV147" s="5"/>
      <c r="GW147" s="5"/>
      <c r="GX147" s="5"/>
      <c r="GY147" s="5"/>
      <c r="GZ147" s="5"/>
      <c r="HA147" s="5"/>
      <c r="HB147" s="5"/>
      <c r="HC147" s="5"/>
      <c r="HD147" s="5"/>
      <c r="HE147" s="5"/>
      <c r="HF147" s="5"/>
      <c r="HG147" s="5"/>
      <c r="HH147" s="5"/>
      <c r="HI147" s="5"/>
      <c r="HJ147" s="5"/>
      <c r="HK147" s="5"/>
      <c r="HL147" s="5"/>
      <c r="HM147" s="5"/>
      <c r="HN147" s="5"/>
      <c r="HO147" s="5"/>
      <c r="HP147" s="5"/>
      <c r="HQ147" s="5"/>
      <c r="HR147" s="5"/>
      <c r="HS147" s="5"/>
      <c r="HT147" s="5"/>
      <c r="HU147" s="5"/>
      <c r="HV147" s="5"/>
      <c r="HW147" s="5"/>
      <c r="HX147" s="5"/>
      <c r="HY147" s="5"/>
      <c r="HZ147" s="5"/>
      <c r="IA147" s="5"/>
      <c r="IB147" s="5"/>
      <c r="IC147" s="5"/>
      <c r="ID147" s="5"/>
      <c r="IE147" s="5"/>
      <c r="IF147" s="5"/>
      <c r="IG147" s="5"/>
      <c r="IH147" s="5"/>
      <c r="II147" s="5"/>
      <c r="IJ147" s="5"/>
      <c r="IK147" s="5"/>
      <c r="IL147" s="5"/>
      <c r="IM147" s="5"/>
      <c r="IN147" s="5"/>
      <c r="IO147" s="5"/>
      <c r="IP147" s="5"/>
      <c r="IQ147" s="5"/>
      <c r="IR147" s="5"/>
      <c r="IS147" s="5"/>
      <c r="IT147" s="5"/>
      <c r="IU147" s="5"/>
      <c r="IV147" s="5"/>
      <c r="IW147" s="5"/>
      <c r="IX147" s="5"/>
      <c r="IY147" s="5"/>
      <c r="IZ147" s="5"/>
      <c r="JA147" s="5"/>
      <c r="JB147" s="5"/>
      <c r="JC147" s="5"/>
      <c r="JD147" s="5"/>
      <c r="JE147" s="5"/>
      <c r="JF147" s="5"/>
      <c r="JG147" s="5"/>
      <c r="JH147" s="5"/>
      <c r="JI147" s="5"/>
      <c r="JJ147" s="5"/>
      <c r="JK147" s="5"/>
      <c r="JL147" s="5"/>
      <c r="JM147" s="5"/>
      <c r="JN147" s="5"/>
      <c r="JO147" s="5"/>
      <c r="JP147" s="5"/>
      <c r="JQ147" s="5"/>
      <c r="JR147" s="5"/>
      <c r="JS147" s="5"/>
      <c r="JT147" s="5"/>
      <c r="JU147" s="5"/>
      <c r="JV147" s="5"/>
      <c r="JW147" s="5"/>
      <c r="JX147" s="5"/>
      <c r="JY147" s="5"/>
      <c r="JZ147" s="5"/>
      <c r="KA147" s="5"/>
      <c r="KB147" s="5"/>
      <c r="KC147" s="5"/>
      <c r="KD147" s="5"/>
      <c r="KE147" s="5"/>
      <c r="KF147" s="5"/>
      <c r="KG147" s="5"/>
      <c r="KH147" s="5"/>
      <c r="KI147" s="5"/>
      <c r="KJ147" s="5"/>
      <c r="KK147" s="5"/>
      <c r="KL147" s="5"/>
      <c r="KM147" s="5"/>
      <c r="KN147" s="5"/>
      <c r="KO147" s="5"/>
      <c r="KP147" s="5"/>
      <c r="KQ147" s="5"/>
      <c r="KR147" s="5"/>
      <c r="KS147" s="5"/>
      <c r="KT147" s="5"/>
      <c r="KU147" s="5"/>
      <c r="KV147" s="5"/>
      <c r="KW147" s="5"/>
      <c r="KX147" s="5"/>
      <c r="KY147" s="5"/>
      <c r="KZ147" s="5"/>
      <c r="LA147" s="5"/>
      <c r="LB147" s="5"/>
      <c r="LC147" s="5"/>
      <c r="LD147" s="5"/>
      <c r="LE147" s="5"/>
      <c r="LF147" s="5"/>
      <c r="LG147" s="5"/>
      <c r="LH147" s="5"/>
      <c r="LI147" s="5"/>
      <c r="LJ147" s="5"/>
      <c r="LK147" s="5"/>
      <c r="LL147" s="5"/>
      <c r="LM147" s="5"/>
      <c r="LN147" s="5"/>
      <c r="LO147" s="5"/>
      <c r="LP147" s="5"/>
      <c r="LQ147" s="5"/>
      <c r="LR147" s="5"/>
      <c r="LS147" s="5"/>
      <c r="LT147" s="5"/>
      <c r="LU147" s="5"/>
      <c r="LV147" s="5"/>
      <c r="LW147" s="5"/>
      <c r="LX147" s="5"/>
      <c r="LY147" s="5"/>
      <c r="LZ147" s="5"/>
      <c r="MA147" s="5"/>
      <c r="MB147" s="5"/>
      <c r="MC147" s="5"/>
      <c r="MD147" s="5"/>
      <c r="ME147" s="5"/>
      <c r="MF147" s="5"/>
      <c r="MG147" s="5"/>
      <c r="MH147" s="5"/>
      <c r="MI147" s="5"/>
      <c r="MJ147" s="5"/>
      <c r="MK147" s="5"/>
      <c r="ML147" s="5"/>
      <c r="MM147" s="5"/>
      <c r="MN147" s="5"/>
      <c r="MO147" s="5"/>
      <c r="MP147" s="5"/>
      <c r="MQ147" s="5"/>
      <c r="MR147" s="5"/>
      <c r="MS147" s="5"/>
      <c r="MT147" s="5"/>
      <c r="MU147" s="5"/>
      <c r="MV147" s="5"/>
      <c r="MW147" s="5"/>
      <c r="MX147" s="5"/>
      <c r="MY147" s="5"/>
      <c r="MZ147" s="5"/>
      <c r="NA147" s="5"/>
      <c r="NB147" s="5"/>
      <c r="NC147" s="5"/>
      <c r="ND147" s="5"/>
      <c r="NE147" s="5"/>
      <c r="NF147" s="5"/>
      <c r="NG147" s="5"/>
      <c r="NH147" s="5"/>
      <c r="NI147" s="5"/>
      <c r="NJ147" s="5"/>
      <c r="NK147" s="5"/>
      <c r="NL147" s="5"/>
      <c r="NM147" s="5"/>
      <c r="NN147" s="5"/>
      <c r="NO147" s="5"/>
      <c r="NP147" s="5"/>
      <c r="NQ147" s="5"/>
      <c r="NR147" s="5"/>
      <c r="NS147" s="5"/>
      <c r="NT147" s="5"/>
      <c r="NU147" s="5"/>
      <c r="NV147" s="5"/>
      <c r="NW147" s="5"/>
      <c r="NX147" s="5"/>
      <c r="NY147" s="5"/>
      <c r="NZ147" s="5"/>
      <c r="OA147" s="5"/>
      <c r="OB147" s="5"/>
      <c r="OC147" s="5"/>
      <c r="OD147" s="5"/>
      <c r="OE147" s="5"/>
      <c r="OF147" s="5"/>
      <c r="OG147" s="5"/>
      <c r="OH147" s="5"/>
      <c r="OI147" s="5"/>
      <c r="OJ147" s="5"/>
      <c r="OK147" s="5"/>
      <c r="OL147" s="5"/>
      <c r="OM147" s="5"/>
      <c r="ON147" s="5"/>
      <c r="OO147" s="5"/>
      <c r="OP147" s="5"/>
      <c r="OQ147" s="5"/>
      <c r="OR147" s="5"/>
      <c r="OS147" s="5"/>
      <c r="OT147" s="5"/>
      <c r="OU147" s="5"/>
      <c r="OV147" s="5"/>
      <c r="OW147" s="5"/>
      <c r="OX147" s="5"/>
      <c r="OY147" s="5"/>
      <c r="OZ147" s="5"/>
      <c r="PA147" s="5"/>
      <c r="PB147" s="5"/>
      <c r="PC147" s="5"/>
      <c r="PD147" s="5"/>
      <c r="PE147" s="5"/>
      <c r="PF147" s="5"/>
      <c r="PG147" s="5"/>
      <c r="PH147" s="5"/>
      <c r="PI147" s="5"/>
      <c r="PJ147" s="5"/>
      <c r="PK147" s="5"/>
      <c r="PL147" s="5"/>
      <c r="PM147" s="5"/>
      <c r="PN147" s="5"/>
      <c r="PO147" s="5"/>
      <c r="PP147" s="5"/>
      <c r="PQ147" s="5"/>
      <c r="PR147" s="5"/>
      <c r="PS147" s="5"/>
      <c r="PT147" s="5"/>
      <c r="PU147" s="5"/>
      <c r="PV147" s="5"/>
      <c r="PW147" s="5"/>
      <c r="PX147" s="5"/>
      <c r="PY147" s="5"/>
      <c r="PZ147" s="5"/>
      <c r="QA147" s="5"/>
      <c r="QB147" s="5"/>
      <c r="QC147" s="5"/>
      <c r="QD147" s="5"/>
      <c r="QE147" s="5"/>
      <c r="QF147" s="5"/>
      <c r="QG147" s="5"/>
      <c r="QH147" s="5"/>
      <c r="QI147" s="5"/>
      <c r="QJ147" s="5"/>
      <c r="QK147" s="5"/>
      <c r="QL147" s="5"/>
      <c r="QM147" s="5"/>
      <c r="QN147" s="5"/>
      <c r="QO147" s="5"/>
      <c r="QP147" s="5"/>
      <c r="QQ147" s="5"/>
      <c r="QR147" s="5"/>
      <c r="QS147" s="5"/>
      <c r="QT147" s="5"/>
      <c r="QU147" s="5"/>
      <c r="QV147" s="5"/>
      <c r="QW147" s="5"/>
      <c r="QX147" s="5"/>
      <c r="QY147" s="5"/>
      <c r="QZ147" s="5"/>
      <c r="RA147" s="5"/>
      <c r="RB147" s="5"/>
      <c r="RC147" s="5"/>
      <c r="RD147" s="5"/>
      <c r="RE147" s="5"/>
      <c r="RF147" s="5"/>
      <c r="RG147" s="5"/>
      <c r="RH147" s="5"/>
      <c r="RI147" s="5"/>
      <c r="RJ147" s="5"/>
      <c r="RK147" s="5"/>
      <c r="RL147" s="5"/>
      <c r="RM147" s="5"/>
      <c r="RN147" s="5"/>
      <c r="RO147" s="5"/>
      <c r="RP147" s="5"/>
      <c r="RQ147" s="5"/>
      <c r="RR147" s="5"/>
      <c r="RS147" s="5"/>
      <c r="RT147" s="5"/>
      <c r="RU147" s="5"/>
      <c r="RV147" s="5"/>
      <c r="RW147" s="5"/>
      <c r="RX147" s="5"/>
      <c r="RY147" s="5"/>
      <c r="RZ147" s="5"/>
      <c r="SA147" s="5"/>
      <c r="SB147" s="5"/>
      <c r="SC147" s="5"/>
      <c r="SD147" s="5"/>
      <c r="SE147" s="5"/>
      <c r="SF147" s="5"/>
      <c r="SG147" s="5"/>
      <c r="SH147" s="5"/>
      <c r="SI147" s="5"/>
      <c r="SJ147" s="5"/>
      <c r="SK147" s="5"/>
      <c r="SL147" s="5"/>
      <c r="SM147" s="5"/>
      <c r="SN147" s="5"/>
      <c r="SO147" s="5"/>
      <c r="SP147" s="5"/>
      <c r="SQ147" s="5"/>
      <c r="SR147" s="5"/>
      <c r="SS147" s="5"/>
      <c r="ST147" s="5"/>
      <c r="SU147" s="5"/>
      <c r="SV147" s="5"/>
      <c r="SW147" s="5"/>
      <c r="SX147" s="5"/>
      <c r="SY147" s="5"/>
      <c r="SZ147" s="5"/>
      <c r="TA147" s="5"/>
      <c r="TB147" s="5"/>
      <c r="TC147" s="5"/>
      <c r="TD147" s="5"/>
      <c r="TE147" s="5"/>
      <c r="TF147" s="5"/>
      <c r="TG147" s="5"/>
      <c r="TH147" s="5"/>
      <c r="TI147" s="5"/>
      <c r="TJ147" s="5"/>
      <c r="TK147" s="5"/>
      <c r="TL147" s="5"/>
      <c r="TM147" s="5"/>
      <c r="TN147" s="5"/>
      <c r="TO147" s="5"/>
      <c r="TP147" s="5"/>
      <c r="TQ147" s="5"/>
      <c r="TR147" s="5"/>
      <c r="TS147" s="5"/>
      <c r="TT147" s="5"/>
      <c r="TU147" s="5"/>
      <c r="TV147" s="5"/>
      <c r="TW147" s="5"/>
      <c r="TX147" s="5"/>
      <c r="TY147" s="5"/>
      <c r="TZ147" s="5"/>
      <c r="UA147" s="5"/>
      <c r="UB147" s="5"/>
      <c r="UC147" s="5"/>
      <c r="UD147" s="5"/>
      <c r="UE147" s="5"/>
      <c r="UF147" s="5"/>
      <c r="UG147" s="5"/>
      <c r="UH147" s="5"/>
      <c r="UI147" s="5"/>
      <c r="UJ147" s="5"/>
      <c r="UK147" s="5"/>
      <c r="UL147" s="5"/>
      <c r="UM147" s="5"/>
      <c r="UN147" s="5"/>
      <c r="UO147" s="5"/>
      <c r="UP147" s="5"/>
      <c r="UQ147" s="5"/>
      <c r="UR147" s="5"/>
      <c r="US147" s="5"/>
      <c r="UT147" s="5"/>
      <c r="UU147" s="5"/>
      <c r="UV147" s="5"/>
      <c r="UW147" s="5"/>
      <c r="UX147" s="5"/>
      <c r="UY147" s="5"/>
      <c r="UZ147" s="5"/>
      <c r="VA147" s="5"/>
      <c r="VB147" s="5"/>
      <c r="VC147" s="5"/>
      <c r="VD147" s="5"/>
      <c r="VE147" s="5"/>
      <c r="VF147" s="5"/>
      <c r="VG147" s="5"/>
      <c r="VH147" s="5"/>
      <c r="VI147" s="5"/>
      <c r="VJ147" s="5"/>
      <c r="VK147" s="5"/>
      <c r="VL147" s="5"/>
      <c r="VM147" s="5"/>
      <c r="VN147" s="5"/>
      <c r="VO147" s="5"/>
      <c r="VP147" s="5"/>
      <c r="VQ147" s="5"/>
      <c r="VR147" s="5"/>
      <c r="VS147" s="5"/>
      <c r="VT147" s="5"/>
      <c r="VU147" s="5"/>
      <c r="VV147" s="5"/>
      <c r="VW147" s="5"/>
      <c r="VX147" s="5"/>
      <c r="VY147" s="5"/>
      <c r="VZ147" s="5"/>
      <c r="WA147" s="5"/>
      <c r="WB147" s="5"/>
      <c r="WC147" s="5"/>
      <c r="WD147" s="5"/>
      <c r="WE147" s="5"/>
      <c r="WF147" s="5"/>
      <c r="WG147" s="5"/>
      <c r="WH147" s="5"/>
      <c r="WI147" s="5"/>
      <c r="WJ147" s="5"/>
      <c r="WK147" s="5"/>
      <c r="WL147" s="5"/>
      <c r="WM147" s="5"/>
      <c r="WN147" s="5"/>
      <c r="WO147" s="5"/>
      <c r="WP147" s="5"/>
      <c r="WQ147" s="5"/>
      <c r="WR147" s="5"/>
      <c r="WS147" s="5"/>
      <c r="WT147" s="5"/>
      <c r="WU147" s="5"/>
      <c r="WV147" s="5"/>
      <c r="WW147" s="5"/>
      <c r="WX147" s="5"/>
      <c r="WY147" s="5"/>
      <c r="WZ147" s="5"/>
      <c r="XA147" s="5"/>
      <c r="XB147" s="5"/>
      <c r="XC147" s="5"/>
      <c r="XD147" s="5"/>
      <c r="XE147" s="5"/>
      <c r="XF147" s="5"/>
      <c r="XG147" s="5"/>
      <c r="XH147" s="5"/>
      <c r="XI147" s="5"/>
      <c r="XJ147" s="5"/>
      <c r="XK147" s="5"/>
      <c r="XL147" s="5"/>
      <c r="XM147" s="5"/>
      <c r="XN147" s="5"/>
      <c r="XO147" s="5"/>
      <c r="XP147" s="5"/>
      <c r="XQ147" s="5"/>
      <c r="XR147" s="5"/>
      <c r="XS147" s="5"/>
      <c r="XT147" s="5"/>
      <c r="XU147" s="5"/>
      <c r="XV147" s="5"/>
      <c r="XW147" s="5"/>
    </row>
    <row r="148" spans="39:647" x14ac:dyDescent="0.45">
      <c r="AM148" s="5"/>
      <c r="AN148" s="5"/>
      <c r="AO148" s="5"/>
      <c r="AP148" s="5"/>
      <c r="AQ148" s="5"/>
      <c r="AR148" s="5"/>
      <c r="AS148" s="5"/>
      <c r="AT148" s="5"/>
      <c r="AU148" s="5"/>
      <c r="AV148" s="5"/>
      <c r="AW148" s="5"/>
      <c r="AX148" s="5"/>
      <c r="AY148" s="5"/>
      <c r="AZ148" s="5"/>
      <c r="BA148" s="5"/>
      <c r="BB148" s="5"/>
      <c r="BC148" s="5"/>
      <c r="BD148" s="5"/>
      <c r="BE148" s="5"/>
      <c r="BF148" s="5"/>
      <c r="BG148" s="5"/>
      <c r="BH148" s="5"/>
      <c r="BI148" s="5"/>
      <c r="BJ148" s="5"/>
      <c r="BK148" s="5"/>
      <c r="BL148" s="5"/>
      <c r="BM148" s="5"/>
      <c r="BN148" s="5"/>
      <c r="BO148" s="5"/>
      <c r="BP148" s="5"/>
      <c r="BQ148" s="5"/>
      <c r="BR148" s="5"/>
      <c r="BS148" s="5"/>
      <c r="BT148" s="5"/>
      <c r="BU148" s="5"/>
      <c r="BV148" s="5"/>
      <c r="BW148" s="5"/>
      <c r="BX148" s="5"/>
      <c r="BY148" s="5"/>
      <c r="BZ148" s="5"/>
      <c r="CA148" s="5"/>
      <c r="CB148" s="5"/>
      <c r="CC148" s="5"/>
      <c r="CD148" s="5"/>
      <c r="CE148" s="5"/>
      <c r="CF148" s="5"/>
      <c r="CG148" s="5"/>
      <c r="CH148" s="5"/>
      <c r="CI148" s="5"/>
      <c r="CJ148" s="5"/>
      <c r="CK148" s="5"/>
      <c r="CL148" s="5"/>
      <c r="CM148" s="5"/>
      <c r="CN148" s="5"/>
      <c r="CO148" s="5"/>
      <c r="CP148" s="5"/>
      <c r="CQ148" s="5"/>
      <c r="CR148" s="5"/>
      <c r="CS148" s="5"/>
      <c r="CT148" s="5"/>
      <c r="CU148" s="5"/>
      <c r="CV148" s="5"/>
      <c r="CW148" s="5"/>
      <c r="CX148" s="5"/>
      <c r="CY148" s="5"/>
      <c r="CZ148" s="5"/>
      <c r="DA148" s="5"/>
      <c r="DB148" s="5"/>
      <c r="DC148" s="5"/>
      <c r="DD148" s="5"/>
      <c r="DE148" s="5"/>
      <c r="DF148" s="5"/>
      <c r="DG148" s="5"/>
      <c r="DH148" s="5"/>
      <c r="DI148" s="5"/>
      <c r="DJ148" s="5"/>
      <c r="DK148" s="5"/>
      <c r="DL148" s="5"/>
      <c r="DM148" s="5"/>
      <c r="DN148" s="5"/>
      <c r="DO148" s="5"/>
      <c r="DP148" s="5"/>
      <c r="DQ148" s="5"/>
      <c r="DR148" s="5"/>
      <c r="DS148" s="5"/>
      <c r="DT148" s="5"/>
      <c r="DU148" s="5"/>
      <c r="DV148" s="5"/>
      <c r="DW148" s="5"/>
      <c r="DX148" s="5"/>
      <c r="DY148" s="5"/>
      <c r="DZ148" s="5"/>
      <c r="EA148" s="5"/>
      <c r="EB148" s="5"/>
      <c r="EC148" s="5"/>
      <c r="ED148" s="5"/>
      <c r="EE148" s="5"/>
      <c r="EF148" s="5"/>
      <c r="EG148" s="5"/>
      <c r="EH148" s="5"/>
      <c r="EI148" s="5"/>
      <c r="EJ148" s="5"/>
      <c r="EK148" s="5"/>
      <c r="EL148" s="5"/>
      <c r="EM148" s="5"/>
      <c r="EN148" s="5"/>
      <c r="EO148" s="5"/>
      <c r="EP148" s="5"/>
      <c r="EQ148" s="5"/>
      <c r="ER148" s="5"/>
      <c r="ES148" s="5"/>
      <c r="ET148" s="5"/>
      <c r="EU148" s="5"/>
      <c r="EV148" s="5"/>
      <c r="EW148" s="5"/>
      <c r="EX148" s="5"/>
      <c r="EY148" s="5"/>
      <c r="EZ148" s="5"/>
      <c r="FA148" s="5"/>
      <c r="FB148" s="5"/>
      <c r="FC148" s="5"/>
      <c r="FD148" s="5"/>
      <c r="FE148" s="5"/>
      <c r="FF148" s="5"/>
      <c r="FG148" s="5"/>
      <c r="FH148" s="5"/>
      <c r="FI148" s="5"/>
      <c r="FJ148" s="5"/>
      <c r="FK148" s="5"/>
      <c r="FL148" s="5"/>
      <c r="FM148" s="5"/>
      <c r="FN148" s="5"/>
      <c r="FO148" s="5"/>
      <c r="FP148" s="5"/>
      <c r="FQ148" s="5"/>
      <c r="FR148" s="5"/>
      <c r="FS148" s="5"/>
      <c r="FT148" s="5"/>
      <c r="FU148" s="5"/>
      <c r="FV148" s="5"/>
      <c r="FW148" s="5"/>
      <c r="FX148" s="5"/>
      <c r="FY148" s="5"/>
      <c r="FZ148" s="5"/>
      <c r="GA148" s="5"/>
      <c r="GB148" s="5"/>
      <c r="GC148" s="5"/>
      <c r="GD148" s="5"/>
      <c r="GE148" s="5"/>
      <c r="GF148" s="5"/>
      <c r="GG148" s="5"/>
      <c r="GH148" s="5"/>
      <c r="GI148" s="5"/>
      <c r="GJ148" s="5"/>
      <c r="GK148" s="5"/>
      <c r="GL148" s="5"/>
      <c r="GM148" s="5"/>
      <c r="GN148" s="5"/>
      <c r="GO148" s="5"/>
      <c r="GP148" s="5"/>
      <c r="GQ148" s="5"/>
      <c r="GR148" s="5"/>
      <c r="GS148" s="5"/>
      <c r="GT148" s="5"/>
      <c r="GU148" s="5"/>
      <c r="GV148" s="5"/>
      <c r="GW148" s="5"/>
      <c r="GX148" s="5"/>
      <c r="GY148" s="5"/>
      <c r="GZ148" s="5"/>
      <c r="HA148" s="5"/>
      <c r="HB148" s="5"/>
      <c r="HC148" s="5"/>
      <c r="HD148" s="5"/>
      <c r="HE148" s="5"/>
      <c r="HF148" s="5"/>
      <c r="HG148" s="5"/>
      <c r="HH148" s="5"/>
      <c r="HI148" s="5"/>
      <c r="HJ148" s="5"/>
      <c r="HK148" s="5"/>
      <c r="HL148" s="5"/>
      <c r="HM148" s="5"/>
      <c r="HN148" s="5"/>
      <c r="HO148" s="5"/>
      <c r="HP148" s="5"/>
      <c r="HQ148" s="5"/>
      <c r="HR148" s="5"/>
      <c r="HS148" s="5"/>
      <c r="HT148" s="5"/>
      <c r="HU148" s="5"/>
      <c r="HV148" s="5"/>
      <c r="HW148" s="5"/>
      <c r="HX148" s="5"/>
      <c r="HY148" s="5"/>
      <c r="HZ148" s="5"/>
      <c r="IA148" s="5"/>
      <c r="IB148" s="5"/>
      <c r="IC148" s="5"/>
      <c r="ID148" s="5"/>
      <c r="IE148" s="5"/>
      <c r="IF148" s="5"/>
      <c r="IG148" s="5"/>
      <c r="IH148" s="5"/>
      <c r="II148" s="5"/>
      <c r="IJ148" s="5"/>
      <c r="IK148" s="5"/>
      <c r="IL148" s="5"/>
      <c r="IM148" s="5"/>
      <c r="IN148" s="5"/>
      <c r="IO148" s="5"/>
      <c r="IP148" s="5"/>
      <c r="IQ148" s="5"/>
      <c r="IR148" s="5"/>
      <c r="IS148" s="5"/>
      <c r="IT148" s="5"/>
      <c r="IU148" s="5"/>
      <c r="IV148" s="5"/>
      <c r="IW148" s="5"/>
      <c r="IX148" s="5"/>
      <c r="IY148" s="5"/>
      <c r="IZ148" s="5"/>
      <c r="JA148" s="5"/>
      <c r="JB148" s="5"/>
      <c r="JC148" s="5"/>
      <c r="JD148" s="5"/>
      <c r="JE148" s="5"/>
      <c r="JF148" s="5"/>
      <c r="JG148" s="5"/>
      <c r="JH148" s="5"/>
      <c r="JI148" s="5"/>
      <c r="JJ148" s="5"/>
      <c r="JK148" s="5"/>
      <c r="JL148" s="5"/>
      <c r="JM148" s="5"/>
      <c r="JN148" s="5"/>
      <c r="JO148" s="5"/>
      <c r="JP148" s="5"/>
      <c r="JQ148" s="5"/>
      <c r="JR148" s="5"/>
      <c r="JS148" s="5"/>
      <c r="JT148" s="5"/>
      <c r="JU148" s="5"/>
      <c r="JV148" s="5"/>
      <c r="JW148" s="5"/>
      <c r="JX148" s="5"/>
      <c r="JY148" s="5"/>
      <c r="JZ148" s="5"/>
      <c r="KA148" s="5"/>
      <c r="KB148" s="5"/>
      <c r="KC148" s="5"/>
      <c r="KD148" s="5"/>
      <c r="KE148" s="5"/>
      <c r="KF148" s="5"/>
      <c r="KG148" s="5"/>
      <c r="KH148" s="5"/>
      <c r="KI148" s="5"/>
      <c r="KJ148" s="5"/>
      <c r="KK148" s="5"/>
      <c r="KL148" s="5"/>
      <c r="KM148" s="5"/>
      <c r="KN148" s="5"/>
      <c r="KO148" s="5"/>
      <c r="KP148" s="5"/>
      <c r="KQ148" s="5"/>
      <c r="KR148" s="5"/>
      <c r="KS148" s="5"/>
      <c r="KT148" s="5"/>
      <c r="KU148" s="5"/>
      <c r="KV148" s="5"/>
      <c r="KW148" s="5"/>
      <c r="KX148" s="5"/>
      <c r="KY148" s="5"/>
      <c r="KZ148" s="5"/>
      <c r="LA148" s="5"/>
      <c r="LB148" s="5"/>
      <c r="LC148" s="5"/>
      <c r="LD148" s="5"/>
      <c r="LE148" s="5"/>
      <c r="LF148" s="5"/>
      <c r="LG148" s="5"/>
      <c r="LH148" s="5"/>
      <c r="LI148" s="5"/>
      <c r="LJ148" s="5"/>
      <c r="LK148" s="5"/>
      <c r="LL148" s="5"/>
      <c r="LM148" s="5"/>
      <c r="LN148" s="5"/>
      <c r="LO148" s="5"/>
      <c r="LP148" s="5"/>
      <c r="LQ148" s="5"/>
      <c r="LR148" s="5"/>
      <c r="LS148" s="5"/>
      <c r="LT148" s="5"/>
      <c r="LU148" s="5"/>
      <c r="LV148" s="5"/>
      <c r="LW148" s="5"/>
      <c r="LX148" s="5"/>
      <c r="LY148" s="5"/>
      <c r="LZ148" s="5"/>
      <c r="MA148" s="5"/>
      <c r="MB148" s="5"/>
      <c r="MC148" s="5"/>
      <c r="MD148" s="5"/>
      <c r="ME148" s="5"/>
      <c r="MF148" s="5"/>
      <c r="MG148" s="5"/>
      <c r="MH148" s="5"/>
      <c r="MI148" s="5"/>
      <c r="MJ148" s="5"/>
      <c r="MK148" s="5"/>
      <c r="ML148" s="5"/>
      <c r="MM148" s="5"/>
      <c r="MN148" s="5"/>
      <c r="MO148" s="5"/>
      <c r="MP148" s="5"/>
      <c r="MQ148" s="5"/>
      <c r="MR148" s="5"/>
      <c r="MS148" s="5"/>
      <c r="MT148" s="5"/>
      <c r="MU148" s="5"/>
      <c r="MV148" s="5"/>
      <c r="MW148" s="5"/>
      <c r="MX148" s="5"/>
      <c r="MY148" s="5"/>
      <c r="MZ148" s="5"/>
      <c r="NA148" s="5"/>
      <c r="NB148" s="5"/>
      <c r="NC148" s="5"/>
      <c r="ND148" s="5"/>
      <c r="NE148" s="5"/>
      <c r="NF148" s="5"/>
      <c r="NG148" s="5"/>
      <c r="NH148" s="5"/>
      <c r="NI148" s="5"/>
      <c r="NJ148" s="5"/>
      <c r="NK148" s="5"/>
      <c r="NL148" s="5"/>
      <c r="NM148" s="5"/>
      <c r="NN148" s="5"/>
      <c r="NO148" s="5"/>
      <c r="NP148" s="5"/>
      <c r="NQ148" s="5"/>
      <c r="NR148" s="5"/>
      <c r="NS148" s="5"/>
      <c r="NT148" s="5"/>
      <c r="NU148" s="5"/>
      <c r="NV148" s="5"/>
      <c r="NW148" s="5"/>
      <c r="NX148" s="5"/>
      <c r="NY148" s="5"/>
      <c r="NZ148" s="5"/>
      <c r="OA148" s="5"/>
      <c r="OB148" s="5"/>
      <c r="OC148" s="5"/>
      <c r="OD148" s="5"/>
      <c r="OE148" s="5"/>
      <c r="OF148" s="5"/>
      <c r="OG148" s="5"/>
      <c r="OH148" s="5"/>
      <c r="OI148" s="5"/>
      <c r="OJ148" s="5"/>
      <c r="OK148" s="5"/>
      <c r="OL148" s="5"/>
      <c r="OM148" s="5"/>
      <c r="ON148" s="5"/>
      <c r="OO148" s="5"/>
      <c r="OP148" s="5"/>
      <c r="OQ148" s="5"/>
      <c r="OR148" s="5"/>
      <c r="OS148" s="5"/>
      <c r="OT148" s="5"/>
      <c r="OU148" s="5"/>
      <c r="OV148" s="5"/>
      <c r="OW148" s="5"/>
      <c r="OX148" s="5"/>
      <c r="OY148" s="5"/>
      <c r="OZ148" s="5"/>
      <c r="PA148" s="5"/>
      <c r="PB148" s="5"/>
      <c r="PC148" s="5"/>
      <c r="PD148" s="5"/>
      <c r="PE148" s="5"/>
      <c r="PF148" s="5"/>
      <c r="PG148" s="5"/>
      <c r="PH148" s="5"/>
      <c r="PI148" s="5"/>
      <c r="PJ148" s="5"/>
      <c r="PK148" s="5"/>
      <c r="PL148" s="5"/>
      <c r="PM148" s="5"/>
      <c r="PN148" s="5"/>
      <c r="PO148" s="5"/>
      <c r="PP148" s="5"/>
      <c r="PQ148" s="5"/>
      <c r="PR148" s="5"/>
      <c r="PS148" s="5"/>
      <c r="PT148" s="5"/>
      <c r="PU148" s="5"/>
      <c r="PV148" s="5"/>
      <c r="PW148" s="5"/>
      <c r="PX148" s="5"/>
      <c r="PY148" s="5"/>
      <c r="PZ148" s="5"/>
      <c r="QA148" s="5"/>
      <c r="QB148" s="5"/>
      <c r="QC148" s="5"/>
      <c r="QD148" s="5"/>
      <c r="QE148" s="5"/>
      <c r="QF148" s="5"/>
      <c r="QG148" s="5"/>
      <c r="QH148" s="5"/>
      <c r="QI148" s="5"/>
      <c r="QJ148" s="5"/>
      <c r="QK148" s="5"/>
      <c r="QL148" s="5"/>
      <c r="QM148" s="5"/>
      <c r="QN148" s="5"/>
      <c r="QO148" s="5"/>
      <c r="QP148" s="5"/>
      <c r="QQ148" s="5"/>
      <c r="QR148" s="5"/>
      <c r="QS148" s="5"/>
      <c r="QT148" s="5"/>
      <c r="QU148" s="5"/>
      <c r="QV148" s="5"/>
      <c r="QW148" s="5"/>
      <c r="QX148" s="5"/>
      <c r="QY148" s="5"/>
      <c r="QZ148" s="5"/>
      <c r="RA148" s="5"/>
      <c r="RB148" s="5"/>
      <c r="RC148" s="5"/>
      <c r="RD148" s="5"/>
      <c r="RE148" s="5"/>
      <c r="RF148" s="5"/>
      <c r="RG148" s="5"/>
      <c r="RH148" s="5"/>
      <c r="RI148" s="5"/>
      <c r="RJ148" s="5"/>
      <c r="RK148" s="5"/>
      <c r="RL148" s="5"/>
      <c r="RM148" s="5"/>
      <c r="RN148" s="5"/>
      <c r="RO148" s="5"/>
      <c r="RP148" s="5"/>
      <c r="RQ148" s="5"/>
      <c r="RR148" s="5"/>
      <c r="RS148" s="5"/>
      <c r="RT148" s="5"/>
      <c r="RU148" s="5"/>
      <c r="RV148" s="5"/>
      <c r="RW148" s="5"/>
      <c r="RX148" s="5"/>
      <c r="RY148" s="5"/>
      <c r="RZ148" s="5"/>
      <c r="SA148" s="5"/>
      <c r="SB148" s="5"/>
      <c r="SC148" s="5"/>
      <c r="SD148" s="5"/>
      <c r="SE148" s="5"/>
      <c r="SF148" s="5"/>
      <c r="SG148" s="5"/>
      <c r="SH148" s="5"/>
      <c r="SI148" s="5"/>
      <c r="SJ148" s="5"/>
      <c r="SK148" s="5"/>
      <c r="SL148" s="5"/>
      <c r="SM148" s="5"/>
      <c r="SN148" s="5"/>
      <c r="SO148" s="5"/>
      <c r="SP148" s="5"/>
      <c r="SQ148" s="5"/>
      <c r="SR148" s="5"/>
      <c r="SS148" s="5"/>
      <c r="ST148" s="5"/>
      <c r="SU148" s="5"/>
      <c r="SV148" s="5"/>
      <c r="SW148" s="5"/>
      <c r="SX148" s="5"/>
      <c r="SY148" s="5"/>
      <c r="SZ148" s="5"/>
      <c r="TA148" s="5"/>
      <c r="TB148" s="5"/>
      <c r="TC148" s="5"/>
      <c r="TD148" s="5"/>
      <c r="TE148" s="5"/>
      <c r="TF148" s="5"/>
      <c r="TG148" s="5"/>
      <c r="TH148" s="5"/>
      <c r="TI148" s="5"/>
      <c r="TJ148" s="5"/>
      <c r="TK148" s="5"/>
      <c r="TL148" s="5"/>
      <c r="TM148" s="5"/>
      <c r="TN148" s="5"/>
      <c r="TO148" s="5"/>
      <c r="TP148" s="5"/>
      <c r="TQ148" s="5"/>
      <c r="TR148" s="5"/>
      <c r="TS148" s="5"/>
      <c r="TT148" s="5"/>
      <c r="TU148" s="5"/>
      <c r="TV148" s="5"/>
      <c r="TW148" s="5"/>
      <c r="TX148" s="5"/>
      <c r="TY148" s="5"/>
      <c r="TZ148" s="5"/>
      <c r="UA148" s="5"/>
      <c r="UB148" s="5"/>
      <c r="UC148" s="5"/>
      <c r="UD148" s="5"/>
      <c r="UE148" s="5"/>
      <c r="UF148" s="5"/>
      <c r="UG148" s="5"/>
      <c r="UH148" s="5"/>
      <c r="UI148" s="5"/>
      <c r="UJ148" s="5"/>
      <c r="UK148" s="5"/>
      <c r="UL148" s="5"/>
      <c r="UM148" s="5"/>
      <c r="UN148" s="5"/>
      <c r="UO148" s="5"/>
      <c r="UP148" s="5"/>
      <c r="UQ148" s="5"/>
      <c r="UR148" s="5"/>
      <c r="US148" s="5"/>
      <c r="UT148" s="5"/>
      <c r="UU148" s="5"/>
      <c r="UV148" s="5"/>
      <c r="UW148" s="5"/>
      <c r="UX148" s="5"/>
      <c r="UY148" s="5"/>
      <c r="UZ148" s="5"/>
      <c r="VA148" s="5"/>
      <c r="VB148" s="5"/>
      <c r="VC148" s="5"/>
      <c r="VD148" s="5"/>
      <c r="VE148" s="5"/>
      <c r="VF148" s="5"/>
      <c r="VG148" s="5"/>
      <c r="VH148" s="5"/>
      <c r="VI148" s="5"/>
      <c r="VJ148" s="5"/>
      <c r="VK148" s="5"/>
      <c r="VL148" s="5"/>
      <c r="VM148" s="5"/>
      <c r="VN148" s="5"/>
      <c r="VO148" s="5"/>
      <c r="VP148" s="5"/>
      <c r="VQ148" s="5"/>
      <c r="VR148" s="5"/>
      <c r="VS148" s="5"/>
      <c r="VT148" s="5"/>
      <c r="VU148" s="5"/>
      <c r="VV148" s="5"/>
      <c r="VW148" s="5"/>
      <c r="VX148" s="5"/>
      <c r="VY148" s="5"/>
      <c r="VZ148" s="5"/>
      <c r="WA148" s="5"/>
      <c r="WB148" s="5"/>
      <c r="WC148" s="5"/>
      <c r="WD148" s="5"/>
      <c r="WE148" s="5"/>
      <c r="WF148" s="5"/>
      <c r="WG148" s="5"/>
      <c r="WH148" s="5"/>
      <c r="WI148" s="5"/>
      <c r="WJ148" s="5"/>
      <c r="WK148" s="5"/>
      <c r="WL148" s="5"/>
      <c r="WM148" s="5"/>
      <c r="WN148" s="5"/>
      <c r="WO148" s="5"/>
      <c r="WP148" s="5"/>
      <c r="WQ148" s="5"/>
      <c r="WR148" s="5"/>
      <c r="WS148" s="5"/>
      <c r="WT148" s="5"/>
      <c r="WU148" s="5"/>
      <c r="WV148" s="5"/>
      <c r="WW148" s="5"/>
      <c r="WX148" s="5"/>
      <c r="WY148" s="5"/>
      <c r="WZ148" s="5"/>
      <c r="XA148" s="5"/>
      <c r="XB148" s="5"/>
      <c r="XC148" s="5"/>
      <c r="XD148" s="5"/>
      <c r="XE148" s="5"/>
      <c r="XF148" s="5"/>
      <c r="XG148" s="5"/>
      <c r="XH148" s="5"/>
      <c r="XI148" s="5"/>
      <c r="XJ148" s="5"/>
      <c r="XK148" s="5"/>
      <c r="XL148" s="5"/>
      <c r="XM148" s="5"/>
      <c r="XN148" s="5"/>
      <c r="XO148" s="5"/>
      <c r="XP148" s="5"/>
      <c r="XQ148" s="5"/>
      <c r="XR148" s="5"/>
      <c r="XS148" s="5"/>
      <c r="XT148" s="5"/>
      <c r="XU148" s="5"/>
      <c r="XV148" s="5"/>
      <c r="XW148" s="5"/>
    </row>
    <row r="149" spans="39:647" x14ac:dyDescent="0.45">
      <c r="AM149" s="5"/>
      <c r="AN149" s="5"/>
      <c r="AO149" s="5"/>
      <c r="AP149" s="5"/>
      <c r="AQ149" s="5"/>
      <c r="AR149" s="5"/>
      <c r="AS149" s="5"/>
      <c r="AT149" s="5"/>
      <c r="AU149" s="5"/>
      <c r="AV149" s="5"/>
      <c r="AW149" s="5"/>
      <c r="AX149" s="5"/>
      <c r="AY149" s="5"/>
      <c r="AZ149" s="5"/>
      <c r="BA149" s="5"/>
      <c r="BB149" s="5"/>
      <c r="BC149" s="5"/>
      <c r="BD149" s="5"/>
      <c r="BE149" s="5"/>
      <c r="BF149" s="5"/>
      <c r="BG149" s="5"/>
      <c r="BH149" s="5"/>
      <c r="BI149" s="5"/>
      <c r="BJ149" s="5"/>
      <c r="BK149" s="5"/>
      <c r="BL149" s="5"/>
      <c r="BM149" s="5"/>
      <c r="BN149" s="5"/>
      <c r="BO149" s="5"/>
      <c r="BP149" s="5"/>
      <c r="BQ149" s="5"/>
      <c r="BR149" s="5"/>
      <c r="BS149" s="5"/>
      <c r="BT149" s="5"/>
      <c r="BU149" s="5"/>
      <c r="BV149" s="5"/>
      <c r="BW149" s="5"/>
      <c r="BX149" s="5"/>
      <c r="BY149" s="5"/>
      <c r="BZ149" s="5"/>
      <c r="CA149" s="5"/>
      <c r="CB149" s="5"/>
      <c r="CC149" s="5"/>
      <c r="CD149" s="5"/>
      <c r="CE149" s="5"/>
      <c r="CF149" s="5"/>
      <c r="CG149" s="5"/>
      <c r="CH149" s="5"/>
      <c r="CI149" s="5"/>
      <c r="CJ149" s="5"/>
      <c r="CK149" s="5"/>
      <c r="CL149" s="5"/>
      <c r="CM149" s="5"/>
      <c r="CN149" s="5"/>
      <c r="CO149" s="5"/>
      <c r="CP149" s="5"/>
      <c r="CQ149" s="5"/>
      <c r="CR149" s="5"/>
      <c r="CS149" s="5"/>
      <c r="CT149" s="5"/>
      <c r="CU149" s="5"/>
      <c r="CV149" s="5"/>
      <c r="CW149" s="5"/>
      <c r="CX149" s="5"/>
      <c r="CY149" s="5"/>
      <c r="CZ149" s="5"/>
      <c r="DA149" s="5"/>
      <c r="DB149" s="5"/>
      <c r="DC149" s="5"/>
      <c r="DD149" s="5"/>
      <c r="DE149" s="5"/>
      <c r="DF149" s="5"/>
      <c r="DG149" s="5"/>
      <c r="DH149" s="5"/>
      <c r="DI149" s="5"/>
      <c r="DJ149" s="5"/>
      <c r="DK149" s="5"/>
      <c r="DL149" s="5"/>
      <c r="DM149" s="5"/>
      <c r="DN149" s="5"/>
      <c r="DO149" s="5"/>
      <c r="DP149" s="5"/>
      <c r="DQ149" s="5"/>
      <c r="DR149" s="5"/>
      <c r="DS149" s="5"/>
      <c r="DT149" s="5"/>
      <c r="DU149" s="5"/>
      <c r="DV149" s="5"/>
      <c r="DW149" s="5"/>
      <c r="DX149" s="5"/>
      <c r="DY149" s="5"/>
      <c r="DZ149" s="5"/>
      <c r="EA149" s="5"/>
      <c r="EB149" s="5"/>
      <c r="EC149" s="5"/>
      <c r="ED149" s="5"/>
      <c r="EE149" s="5"/>
      <c r="EF149" s="5"/>
      <c r="EG149" s="5"/>
      <c r="EH149" s="5"/>
      <c r="EI149" s="5"/>
      <c r="EJ149" s="5"/>
      <c r="EK149" s="5"/>
      <c r="EL149" s="5"/>
      <c r="EM149" s="5"/>
      <c r="EN149" s="5"/>
      <c r="EO149" s="5"/>
      <c r="EP149" s="5"/>
      <c r="EQ149" s="5"/>
      <c r="ER149" s="5"/>
      <c r="ES149" s="5"/>
      <c r="ET149" s="5"/>
      <c r="EU149" s="5"/>
      <c r="EV149" s="5"/>
      <c r="EW149" s="5"/>
      <c r="EX149" s="5"/>
      <c r="EY149" s="5"/>
      <c r="EZ149" s="5"/>
      <c r="FA149" s="5"/>
      <c r="FB149" s="5"/>
      <c r="FC149" s="5"/>
      <c r="FD149" s="5"/>
      <c r="FE149" s="5"/>
      <c r="FF149" s="5"/>
      <c r="FG149" s="5"/>
      <c r="FH149" s="5"/>
      <c r="FI149" s="5"/>
      <c r="FJ149" s="5"/>
      <c r="FK149" s="5"/>
      <c r="FL149" s="5"/>
      <c r="FM149" s="5"/>
      <c r="FN149" s="5"/>
      <c r="FO149" s="5"/>
      <c r="FP149" s="5"/>
      <c r="FQ149" s="5"/>
      <c r="FR149" s="5"/>
      <c r="FS149" s="5"/>
      <c r="FT149" s="5"/>
      <c r="FU149" s="5"/>
      <c r="FV149" s="5"/>
      <c r="FW149" s="5"/>
      <c r="FX149" s="5"/>
      <c r="FY149" s="5"/>
      <c r="FZ149" s="5"/>
      <c r="GA149" s="5"/>
      <c r="GB149" s="5"/>
      <c r="GC149" s="5"/>
      <c r="GD149" s="5"/>
      <c r="GE149" s="5"/>
      <c r="GF149" s="5"/>
      <c r="GG149" s="5"/>
      <c r="GH149" s="5"/>
      <c r="GI149" s="5"/>
      <c r="GJ149" s="5"/>
      <c r="GK149" s="5"/>
      <c r="GL149" s="5"/>
      <c r="GM149" s="5"/>
      <c r="GN149" s="5"/>
      <c r="GO149" s="5"/>
      <c r="GP149" s="5"/>
      <c r="GQ149" s="5"/>
      <c r="GR149" s="5"/>
      <c r="GS149" s="5"/>
      <c r="GT149" s="5"/>
      <c r="GU149" s="5"/>
      <c r="GV149" s="5"/>
      <c r="GW149" s="5"/>
      <c r="GX149" s="5"/>
      <c r="GY149" s="5"/>
      <c r="GZ149" s="5"/>
      <c r="HA149" s="5"/>
      <c r="HB149" s="5"/>
      <c r="HC149" s="5"/>
      <c r="HD149" s="5"/>
      <c r="HE149" s="5"/>
      <c r="HF149" s="5"/>
      <c r="HG149" s="5"/>
      <c r="HH149" s="5"/>
      <c r="HI149" s="5"/>
      <c r="HJ149" s="5"/>
      <c r="HK149" s="5"/>
      <c r="HL149" s="5"/>
      <c r="HM149" s="5"/>
      <c r="HN149" s="5"/>
      <c r="HO149" s="5"/>
      <c r="HP149" s="5"/>
      <c r="HQ149" s="5"/>
      <c r="HR149" s="5"/>
      <c r="HS149" s="5"/>
      <c r="HT149" s="5"/>
      <c r="HU149" s="5"/>
      <c r="HV149" s="5"/>
      <c r="HW149" s="5"/>
      <c r="HX149" s="5"/>
      <c r="HY149" s="5"/>
      <c r="HZ149" s="5"/>
      <c r="IA149" s="5"/>
      <c r="IB149" s="5"/>
      <c r="IC149" s="5"/>
      <c r="ID149" s="5"/>
      <c r="IE149" s="5"/>
      <c r="IF149" s="5"/>
      <c r="IG149" s="5"/>
      <c r="IH149" s="5"/>
      <c r="II149" s="5"/>
      <c r="IJ149" s="5"/>
      <c r="IK149" s="5"/>
      <c r="IL149" s="5"/>
      <c r="IM149" s="5"/>
      <c r="IN149" s="5"/>
      <c r="IO149" s="5"/>
      <c r="IP149" s="5"/>
      <c r="IQ149" s="5"/>
      <c r="IR149" s="5"/>
      <c r="IS149" s="5"/>
      <c r="IT149" s="5"/>
      <c r="IU149" s="5"/>
      <c r="IV149" s="5"/>
      <c r="IW149" s="5"/>
      <c r="IX149" s="5"/>
      <c r="IY149" s="5"/>
      <c r="IZ149" s="5"/>
      <c r="JA149" s="5"/>
      <c r="JB149" s="5"/>
      <c r="JC149" s="5"/>
      <c r="JD149" s="5"/>
      <c r="JE149" s="5"/>
      <c r="JF149" s="5"/>
      <c r="JG149" s="5"/>
      <c r="JH149" s="5"/>
      <c r="JI149" s="5"/>
      <c r="JJ149" s="5"/>
      <c r="JK149" s="5"/>
      <c r="JL149" s="5"/>
      <c r="JM149" s="5"/>
      <c r="JN149" s="5"/>
      <c r="JO149" s="5"/>
      <c r="JP149" s="5"/>
      <c r="JQ149" s="5"/>
      <c r="JR149" s="5"/>
      <c r="JS149" s="5"/>
      <c r="JT149" s="5"/>
      <c r="JU149" s="5"/>
      <c r="JV149" s="5"/>
      <c r="JW149" s="5"/>
      <c r="JX149" s="5"/>
      <c r="JY149" s="5"/>
      <c r="JZ149" s="5"/>
      <c r="KA149" s="5"/>
      <c r="KB149" s="5"/>
      <c r="KC149" s="5"/>
      <c r="KD149" s="5"/>
      <c r="KE149" s="5"/>
      <c r="KF149" s="5"/>
      <c r="KG149" s="5"/>
      <c r="KH149" s="5"/>
      <c r="KI149" s="5"/>
      <c r="KJ149" s="5"/>
      <c r="KK149" s="5"/>
      <c r="KL149" s="5"/>
      <c r="KM149" s="5"/>
      <c r="KN149" s="5"/>
      <c r="KO149" s="5"/>
      <c r="KP149" s="5"/>
      <c r="KQ149" s="5"/>
      <c r="KR149" s="5"/>
      <c r="KS149" s="5"/>
      <c r="KT149" s="5"/>
      <c r="KU149" s="5"/>
      <c r="KV149" s="5"/>
      <c r="KW149" s="5"/>
      <c r="KX149" s="5"/>
      <c r="KY149" s="5"/>
      <c r="KZ149" s="5"/>
      <c r="LA149" s="5"/>
      <c r="LB149" s="5"/>
      <c r="LC149" s="5"/>
      <c r="LD149" s="5"/>
      <c r="LE149" s="5"/>
      <c r="LF149" s="5"/>
      <c r="LG149" s="5"/>
      <c r="LH149" s="5"/>
      <c r="LI149" s="5"/>
      <c r="LJ149" s="5"/>
      <c r="LK149" s="5"/>
      <c r="LL149" s="5"/>
      <c r="LM149" s="5"/>
      <c r="LN149" s="5"/>
      <c r="LO149" s="5"/>
      <c r="LP149" s="5"/>
      <c r="LQ149" s="5"/>
      <c r="LR149" s="5"/>
      <c r="LS149" s="5"/>
      <c r="LT149" s="5"/>
      <c r="LU149" s="5"/>
      <c r="LV149" s="5"/>
      <c r="LW149" s="5"/>
      <c r="LX149" s="5"/>
      <c r="LY149" s="5"/>
      <c r="LZ149" s="5"/>
      <c r="MA149" s="5"/>
      <c r="MB149" s="5"/>
      <c r="MC149" s="5"/>
      <c r="MD149" s="5"/>
      <c r="ME149" s="5"/>
      <c r="MF149" s="5"/>
      <c r="MG149" s="5"/>
      <c r="MH149" s="5"/>
      <c r="MI149" s="5"/>
      <c r="MJ149" s="5"/>
      <c r="MK149" s="5"/>
      <c r="ML149" s="5"/>
      <c r="MM149" s="5"/>
      <c r="MN149" s="5"/>
      <c r="MO149" s="5"/>
      <c r="MP149" s="5"/>
      <c r="MQ149" s="5"/>
      <c r="MR149" s="5"/>
      <c r="MS149" s="5"/>
      <c r="MT149" s="5"/>
      <c r="MU149" s="5"/>
      <c r="MV149" s="5"/>
      <c r="MW149" s="5"/>
      <c r="MX149" s="5"/>
      <c r="MY149" s="5"/>
      <c r="MZ149" s="5"/>
      <c r="NA149" s="5"/>
      <c r="NB149" s="5"/>
      <c r="NC149" s="5"/>
      <c r="ND149" s="5"/>
      <c r="NE149" s="5"/>
      <c r="NF149" s="5"/>
      <c r="NG149" s="5"/>
      <c r="NH149" s="5"/>
      <c r="NI149" s="5"/>
      <c r="NJ149" s="5"/>
      <c r="NK149" s="5"/>
      <c r="NL149" s="5"/>
      <c r="NM149" s="5"/>
      <c r="NN149" s="5"/>
      <c r="NO149" s="5"/>
      <c r="NP149" s="5"/>
      <c r="NQ149" s="5"/>
      <c r="NR149" s="5"/>
      <c r="NS149" s="5"/>
      <c r="NT149" s="5"/>
      <c r="NU149" s="5"/>
      <c r="NV149" s="5"/>
      <c r="NW149" s="5"/>
      <c r="NX149" s="5"/>
      <c r="NY149" s="5"/>
      <c r="NZ149" s="5"/>
      <c r="OA149" s="5"/>
      <c r="OB149" s="5"/>
      <c r="OC149" s="5"/>
      <c r="OD149" s="5"/>
      <c r="OE149" s="5"/>
      <c r="OF149" s="5"/>
      <c r="OG149" s="5"/>
      <c r="OH149" s="5"/>
      <c r="OI149" s="5"/>
      <c r="OJ149" s="5"/>
      <c r="OK149" s="5"/>
      <c r="OL149" s="5"/>
      <c r="OM149" s="5"/>
      <c r="ON149" s="5"/>
      <c r="OO149" s="5"/>
      <c r="OP149" s="5"/>
      <c r="OQ149" s="5"/>
      <c r="OR149" s="5"/>
      <c r="OS149" s="5"/>
      <c r="OT149" s="5"/>
      <c r="OU149" s="5"/>
      <c r="OV149" s="5"/>
      <c r="OW149" s="5"/>
      <c r="OX149" s="5"/>
      <c r="OY149" s="5"/>
      <c r="OZ149" s="5"/>
      <c r="PA149" s="5"/>
      <c r="PB149" s="5"/>
      <c r="PC149" s="5"/>
      <c r="PD149" s="5"/>
      <c r="PE149" s="5"/>
      <c r="PF149" s="5"/>
      <c r="PG149" s="5"/>
      <c r="PH149" s="5"/>
      <c r="PI149" s="5"/>
      <c r="PJ149" s="5"/>
      <c r="PK149" s="5"/>
      <c r="PL149" s="5"/>
      <c r="PM149" s="5"/>
      <c r="PN149" s="5"/>
      <c r="PO149" s="5"/>
      <c r="PP149" s="5"/>
      <c r="PQ149" s="5"/>
      <c r="PR149" s="5"/>
      <c r="PS149" s="5"/>
      <c r="PT149" s="5"/>
      <c r="PU149" s="5"/>
      <c r="PV149" s="5"/>
      <c r="PW149" s="5"/>
      <c r="PX149" s="5"/>
      <c r="PY149" s="5"/>
      <c r="PZ149" s="5"/>
      <c r="QA149" s="5"/>
      <c r="QB149" s="5"/>
      <c r="QC149" s="5"/>
      <c r="QD149" s="5"/>
      <c r="QE149" s="5"/>
      <c r="QF149" s="5"/>
      <c r="QG149" s="5"/>
      <c r="QH149" s="5"/>
      <c r="QI149" s="5"/>
      <c r="QJ149" s="5"/>
      <c r="QK149" s="5"/>
      <c r="QL149" s="5"/>
      <c r="QM149" s="5"/>
      <c r="QN149" s="5"/>
      <c r="QO149" s="5"/>
      <c r="QP149" s="5"/>
      <c r="QQ149" s="5"/>
      <c r="QR149" s="5"/>
      <c r="QS149" s="5"/>
      <c r="QT149" s="5"/>
      <c r="QU149" s="5"/>
      <c r="QV149" s="5"/>
      <c r="QW149" s="5"/>
      <c r="QX149" s="5"/>
      <c r="QY149" s="5"/>
      <c r="QZ149" s="5"/>
      <c r="RA149" s="5"/>
      <c r="RB149" s="5"/>
      <c r="RC149" s="5"/>
      <c r="RD149" s="5"/>
      <c r="RE149" s="5"/>
      <c r="RF149" s="5"/>
      <c r="RG149" s="5"/>
      <c r="RH149" s="5"/>
      <c r="RI149" s="5"/>
      <c r="RJ149" s="5"/>
      <c r="RK149" s="5"/>
      <c r="RL149" s="5"/>
      <c r="RM149" s="5"/>
      <c r="RN149" s="5"/>
      <c r="RO149" s="5"/>
      <c r="RP149" s="5"/>
      <c r="RQ149" s="5"/>
      <c r="RR149" s="5"/>
      <c r="RS149" s="5"/>
      <c r="RT149" s="5"/>
      <c r="RU149" s="5"/>
      <c r="RV149" s="5"/>
      <c r="RW149" s="5"/>
      <c r="RX149" s="5"/>
      <c r="RY149" s="5"/>
      <c r="RZ149" s="5"/>
      <c r="SA149" s="5"/>
      <c r="SB149" s="5"/>
      <c r="SC149" s="5"/>
      <c r="SD149" s="5"/>
      <c r="SE149" s="5"/>
      <c r="SF149" s="5"/>
      <c r="SG149" s="5"/>
      <c r="SH149" s="5"/>
      <c r="SI149" s="5"/>
      <c r="SJ149" s="5"/>
      <c r="SK149" s="5"/>
      <c r="SL149" s="5"/>
      <c r="SM149" s="5"/>
      <c r="SN149" s="5"/>
      <c r="SO149" s="5"/>
      <c r="SP149" s="5"/>
      <c r="SQ149" s="5"/>
      <c r="SR149" s="5"/>
      <c r="SS149" s="5"/>
      <c r="ST149" s="5"/>
      <c r="SU149" s="5"/>
      <c r="SV149" s="5"/>
      <c r="SW149" s="5"/>
      <c r="SX149" s="5"/>
      <c r="SY149" s="5"/>
      <c r="SZ149" s="5"/>
      <c r="TA149" s="5"/>
      <c r="TB149" s="5"/>
      <c r="TC149" s="5"/>
      <c r="TD149" s="5"/>
      <c r="TE149" s="5"/>
      <c r="TF149" s="5"/>
      <c r="TG149" s="5"/>
      <c r="TH149" s="5"/>
      <c r="TI149" s="5"/>
      <c r="TJ149" s="5"/>
      <c r="TK149" s="5"/>
      <c r="TL149" s="5"/>
      <c r="TM149" s="5"/>
      <c r="TN149" s="5"/>
      <c r="TO149" s="5"/>
      <c r="TP149" s="5"/>
      <c r="TQ149" s="5"/>
      <c r="TR149" s="5"/>
      <c r="TS149" s="5"/>
      <c r="TT149" s="5"/>
      <c r="TU149" s="5"/>
      <c r="TV149" s="5"/>
      <c r="TW149" s="5"/>
      <c r="TX149" s="5"/>
      <c r="TY149" s="5"/>
      <c r="TZ149" s="5"/>
      <c r="UA149" s="5"/>
      <c r="UB149" s="5"/>
      <c r="UC149" s="5"/>
      <c r="UD149" s="5"/>
      <c r="UE149" s="5"/>
      <c r="UF149" s="5"/>
      <c r="UG149" s="5"/>
      <c r="UH149" s="5"/>
      <c r="UI149" s="5"/>
      <c r="UJ149" s="5"/>
      <c r="UK149" s="5"/>
      <c r="UL149" s="5"/>
      <c r="UM149" s="5"/>
      <c r="UN149" s="5"/>
      <c r="UO149" s="5"/>
      <c r="UP149" s="5"/>
      <c r="UQ149" s="5"/>
      <c r="UR149" s="5"/>
      <c r="US149" s="5"/>
      <c r="UT149" s="5"/>
      <c r="UU149" s="5"/>
      <c r="UV149" s="5"/>
      <c r="UW149" s="5"/>
      <c r="UX149" s="5"/>
      <c r="UY149" s="5"/>
      <c r="UZ149" s="5"/>
      <c r="VA149" s="5"/>
      <c r="VB149" s="5"/>
      <c r="VC149" s="5"/>
      <c r="VD149" s="5"/>
      <c r="VE149" s="5"/>
      <c r="VF149" s="5"/>
      <c r="VG149" s="5"/>
      <c r="VH149" s="5"/>
      <c r="VI149" s="5"/>
      <c r="VJ149" s="5"/>
      <c r="VK149" s="5"/>
      <c r="VL149" s="5"/>
      <c r="VM149" s="5"/>
      <c r="VN149" s="5"/>
      <c r="VO149" s="5"/>
      <c r="VP149" s="5"/>
      <c r="VQ149" s="5"/>
      <c r="VR149" s="5"/>
      <c r="VS149" s="5"/>
      <c r="VT149" s="5"/>
      <c r="VU149" s="5"/>
      <c r="VV149" s="5"/>
      <c r="VW149" s="5"/>
      <c r="VX149" s="5"/>
      <c r="VY149" s="5"/>
      <c r="VZ149" s="5"/>
      <c r="WA149" s="5"/>
      <c r="WB149" s="5"/>
      <c r="WC149" s="5"/>
      <c r="WD149" s="5"/>
      <c r="WE149" s="5"/>
      <c r="WF149" s="5"/>
      <c r="WG149" s="5"/>
      <c r="WH149" s="5"/>
      <c r="WI149" s="5"/>
      <c r="WJ149" s="5"/>
      <c r="WK149" s="5"/>
      <c r="WL149" s="5"/>
      <c r="WM149" s="5"/>
      <c r="WN149" s="5"/>
      <c r="WO149" s="5"/>
      <c r="WP149" s="5"/>
      <c r="WQ149" s="5"/>
      <c r="WR149" s="5"/>
      <c r="WS149" s="5"/>
      <c r="WT149" s="5"/>
      <c r="WU149" s="5"/>
      <c r="WV149" s="5"/>
      <c r="WW149" s="5"/>
      <c r="WX149" s="5"/>
      <c r="WY149" s="5"/>
      <c r="WZ149" s="5"/>
      <c r="XA149" s="5"/>
      <c r="XB149" s="5"/>
      <c r="XC149" s="5"/>
      <c r="XD149" s="5"/>
      <c r="XE149" s="5"/>
      <c r="XF149" s="5"/>
      <c r="XG149" s="5"/>
      <c r="XH149" s="5"/>
      <c r="XI149" s="5"/>
      <c r="XJ149" s="5"/>
      <c r="XK149" s="5"/>
      <c r="XL149" s="5"/>
      <c r="XM149" s="5"/>
      <c r="XN149" s="5"/>
      <c r="XO149" s="5"/>
      <c r="XP149" s="5"/>
      <c r="XQ149" s="5"/>
      <c r="XR149" s="5"/>
      <c r="XS149" s="5"/>
      <c r="XT149" s="5"/>
      <c r="XU149" s="5"/>
      <c r="XV149" s="5"/>
      <c r="XW149" s="5"/>
    </row>
    <row r="150" spans="39:647" x14ac:dyDescent="0.4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c r="EU150" s="5"/>
      <c r="EV150" s="5"/>
      <c r="EW150" s="5"/>
      <c r="EX150" s="5"/>
      <c r="EY150" s="5"/>
      <c r="EZ150" s="5"/>
      <c r="FA150" s="5"/>
      <c r="FB150" s="5"/>
      <c r="FC150" s="5"/>
      <c r="FD150" s="5"/>
      <c r="FE150" s="5"/>
      <c r="FF150" s="5"/>
      <c r="FG150" s="5"/>
      <c r="FH150" s="5"/>
      <c r="FI150" s="5"/>
      <c r="FJ150" s="5"/>
      <c r="FK150" s="5"/>
      <c r="FL150" s="5"/>
      <c r="FM150" s="5"/>
      <c r="FN150" s="5"/>
      <c r="FO150" s="5"/>
      <c r="FP150" s="5"/>
      <c r="FQ150" s="5"/>
      <c r="FR150" s="5"/>
      <c r="FS150" s="5"/>
      <c r="FT150" s="5"/>
      <c r="FU150" s="5"/>
      <c r="FV150" s="5"/>
      <c r="FW150" s="5"/>
      <c r="FX150" s="5"/>
      <c r="FY150" s="5"/>
      <c r="FZ150" s="5"/>
      <c r="GA150" s="5"/>
      <c r="GB150" s="5"/>
      <c r="GC150" s="5"/>
      <c r="GD150" s="5"/>
      <c r="GE150" s="5"/>
      <c r="GF150" s="5"/>
      <c r="GG150" s="5"/>
      <c r="GH150" s="5"/>
      <c r="GI150" s="5"/>
      <c r="GJ150" s="5"/>
      <c r="GK150" s="5"/>
      <c r="GL150" s="5"/>
      <c r="GM150" s="5"/>
      <c r="GN150" s="5"/>
      <c r="GO150" s="5"/>
      <c r="GP150" s="5"/>
      <c r="GQ150" s="5"/>
      <c r="GR150" s="5"/>
      <c r="GS150" s="5"/>
      <c r="GT150" s="5"/>
      <c r="GU150" s="5"/>
      <c r="GV150" s="5"/>
      <c r="GW150" s="5"/>
      <c r="GX150" s="5"/>
      <c r="GY150" s="5"/>
      <c r="GZ150" s="5"/>
      <c r="HA150" s="5"/>
      <c r="HB150" s="5"/>
      <c r="HC150" s="5"/>
      <c r="HD150" s="5"/>
      <c r="HE150" s="5"/>
      <c r="HF150" s="5"/>
      <c r="HG150" s="5"/>
      <c r="HH150" s="5"/>
      <c r="HI150" s="5"/>
      <c r="HJ150" s="5"/>
      <c r="HK150" s="5"/>
      <c r="HL150" s="5"/>
      <c r="HM150" s="5"/>
      <c r="HN150" s="5"/>
      <c r="HO150" s="5"/>
      <c r="HP150" s="5"/>
      <c r="HQ150" s="5"/>
      <c r="HR150" s="5"/>
      <c r="HS150" s="5"/>
      <c r="HT150" s="5"/>
      <c r="HU150" s="5"/>
      <c r="HV150" s="5"/>
      <c r="HW150" s="5"/>
      <c r="HX150" s="5"/>
      <c r="HY150" s="5"/>
      <c r="HZ150" s="5"/>
      <c r="IA150" s="5"/>
      <c r="IB150" s="5"/>
      <c r="IC150" s="5"/>
      <c r="ID150" s="5"/>
      <c r="IE150" s="5"/>
      <c r="IF150" s="5"/>
      <c r="IG150" s="5"/>
      <c r="IH150" s="5"/>
      <c r="II150" s="5"/>
      <c r="IJ150" s="5"/>
      <c r="IK150" s="5"/>
      <c r="IL150" s="5"/>
      <c r="IM150" s="5"/>
      <c r="IN150" s="5"/>
      <c r="IO150" s="5"/>
      <c r="IP150" s="5"/>
      <c r="IQ150" s="5"/>
      <c r="IR150" s="5"/>
      <c r="IS150" s="5"/>
      <c r="IT150" s="5"/>
      <c r="IU150" s="5"/>
      <c r="IV150" s="5"/>
      <c r="IW150" s="5"/>
      <c r="IX150" s="5"/>
      <c r="IY150" s="5"/>
      <c r="IZ150" s="5"/>
      <c r="JA150" s="5"/>
      <c r="JB150" s="5"/>
      <c r="JC150" s="5"/>
      <c r="JD150" s="5"/>
      <c r="JE150" s="5"/>
      <c r="JF150" s="5"/>
      <c r="JG150" s="5"/>
      <c r="JH150" s="5"/>
      <c r="JI150" s="5"/>
      <c r="JJ150" s="5"/>
      <c r="JK150" s="5"/>
      <c r="JL150" s="5"/>
      <c r="JM150" s="5"/>
      <c r="JN150" s="5"/>
      <c r="JO150" s="5"/>
      <c r="JP150" s="5"/>
      <c r="JQ150" s="5"/>
      <c r="JR150" s="5"/>
      <c r="JS150" s="5"/>
      <c r="JT150" s="5"/>
      <c r="JU150" s="5"/>
      <c r="JV150" s="5"/>
      <c r="JW150" s="5"/>
      <c r="JX150" s="5"/>
      <c r="JY150" s="5"/>
      <c r="JZ150" s="5"/>
      <c r="KA150" s="5"/>
      <c r="KB150" s="5"/>
      <c r="KC150" s="5"/>
      <c r="KD150" s="5"/>
      <c r="KE150" s="5"/>
      <c r="KF150" s="5"/>
      <c r="KG150" s="5"/>
      <c r="KH150" s="5"/>
      <c r="KI150" s="5"/>
      <c r="KJ150" s="5"/>
      <c r="KK150" s="5"/>
      <c r="KL150" s="5"/>
      <c r="KM150" s="5"/>
      <c r="KN150" s="5"/>
      <c r="KO150" s="5"/>
      <c r="KP150" s="5"/>
      <c r="KQ150" s="5"/>
      <c r="KR150" s="5"/>
      <c r="KS150" s="5"/>
      <c r="KT150" s="5"/>
      <c r="KU150" s="5"/>
      <c r="KV150" s="5"/>
      <c r="KW150" s="5"/>
      <c r="KX150" s="5"/>
      <c r="KY150" s="5"/>
      <c r="KZ150" s="5"/>
      <c r="LA150" s="5"/>
      <c r="LB150" s="5"/>
      <c r="LC150" s="5"/>
      <c r="LD150" s="5"/>
      <c r="LE150" s="5"/>
      <c r="LF150" s="5"/>
      <c r="LG150" s="5"/>
      <c r="LH150" s="5"/>
      <c r="LI150" s="5"/>
      <c r="LJ150" s="5"/>
      <c r="LK150" s="5"/>
      <c r="LL150" s="5"/>
      <c r="LM150" s="5"/>
      <c r="LN150" s="5"/>
      <c r="LO150" s="5"/>
      <c r="LP150" s="5"/>
      <c r="LQ150" s="5"/>
      <c r="LR150" s="5"/>
      <c r="LS150" s="5"/>
      <c r="LT150" s="5"/>
      <c r="LU150" s="5"/>
      <c r="LV150" s="5"/>
      <c r="LW150" s="5"/>
      <c r="LX150" s="5"/>
      <c r="LY150" s="5"/>
      <c r="LZ150" s="5"/>
      <c r="MA150" s="5"/>
      <c r="MB150" s="5"/>
      <c r="MC150" s="5"/>
      <c r="MD150" s="5"/>
      <c r="ME150" s="5"/>
      <c r="MF150" s="5"/>
      <c r="MG150" s="5"/>
      <c r="MH150" s="5"/>
      <c r="MI150" s="5"/>
      <c r="MJ150" s="5"/>
      <c r="MK150" s="5"/>
      <c r="ML150" s="5"/>
      <c r="MM150" s="5"/>
      <c r="MN150" s="5"/>
      <c r="MO150" s="5"/>
      <c r="MP150" s="5"/>
      <c r="MQ150" s="5"/>
      <c r="MR150" s="5"/>
      <c r="MS150" s="5"/>
      <c r="MT150" s="5"/>
      <c r="MU150" s="5"/>
      <c r="MV150" s="5"/>
      <c r="MW150" s="5"/>
      <c r="MX150" s="5"/>
      <c r="MY150" s="5"/>
      <c r="MZ150" s="5"/>
      <c r="NA150" s="5"/>
      <c r="NB150" s="5"/>
      <c r="NC150" s="5"/>
      <c r="ND150" s="5"/>
      <c r="NE150" s="5"/>
      <c r="NF150" s="5"/>
      <c r="NG150" s="5"/>
      <c r="NH150" s="5"/>
      <c r="NI150" s="5"/>
      <c r="NJ150" s="5"/>
      <c r="NK150" s="5"/>
      <c r="NL150" s="5"/>
      <c r="NM150" s="5"/>
      <c r="NN150" s="5"/>
      <c r="NO150" s="5"/>
      <c r="NP150" s="5"/>
      <c r="NQ150" s="5"/>
      <c r="NR150" s="5"/>
      <c r="NS150" s="5"/>
      <c r="NT150" s="5"/>
      <c r="NU150" s="5"/>
      <c r="NV150" s="5"/>
      <c r="NW150" s="5"/>
      <c r="NX150" s="5"/>
      <c r="NY150" s="5"/>
      <c r="NZ150" s="5"/>
      <c r="OA150" s="5"/>
      <c r="OB150" s="5"/>
      <c r="OC150" s="5"/>
      <c r="OD150" s="5"/>
      <c r="OE150" s="5"/>
      <c r="OF150" s="5"/>
      <c r="OG150" s="5"/>
      <c r="OH150" s="5"/>
      <c r="OI150" s="5"/>
      <c r="OJ150" s="5"/>
      <c r="OK150" s="5"/>
      <c r="OL150" s="5"/>
      <c r="OM150" s="5"/>
      <c r="ON150" s="5"/>
      <c r="OO150" s="5"/>
      <c r="OP150" s="5"/>
      <c r="OQ150" s="5"/>
      <c r="OR150" s="5"/>
      <c r="OS150" s="5"/>
      <c r="OT150" s="5"/>
      <c r="OU150" s="5"/>
      <c r="OV150" s="5"/>
      <c r="OW150" s="5"/>
      <c r="OX150" s="5"/>
      <c r="OY150" s="5"/>
      <c r="OZ150" s="5"/>
      <c r="PA150" s="5"/>
      <c r="PB150" s="5"/>
      <c r="PC150" s="5"/>
      <c r="PD150" s="5"/>
      <c r="PE150" s="5"/>
      <c r="PF150" s="5"/>
      <c r="PG150" s="5"/>
      <c r="PH150" s="5"/>
      <c r="PI150" s="5"/>
      <c r="PJ150" s="5"/>
      <c r="PK150" s="5"/>
      <c r="PL150" s="5"/>
      <c r="PM150" s="5"/>
      <c r="PN150" s="5"/>
      <c r="PO150" s="5"/>
      <c r="PP150" s="5"/>
      <c r="PQ150" s="5"/>
      <c r="PR150" s="5"/>
      <c r="PS150" s="5"/>
      <c r="PT150" s="5"/>
      <c r="PU150" s="5"/>
      <c r="PV150" s="5"/>
      <c r="PW150" s="5"/>
      <c r="PX150" s="5"/>
      <c r="PY150" s="5"/>
      <c r="PZ150" s="5"/>
      <c r="QA150" s="5"/>
      <c r="QB150" s="5"/>
      <c r="QC150" s="5"/>
      <c r="QD150" s="5"/>
      <c r="QE150" s="5"/>
      <c r="QF150" s="5"/>
      <c r="QG150" s="5"/>
      <c r="QH150" s="5"/>
      <c r="QI150" s="5"/>
      <c r="QJ150" s="5"/>
      <c r="QK150" s="5"/>
      <c r="QL150" s="5"/>
      <c r="QM150" s="5"/>
      <c r="QN150" s="5"/>
      <c r="QO150" s="5"/>
      <c r="QP150" s="5"/>
      <c r="QQ150" s="5"/>
      <c r="QR150" s="5"/>
      <c r="QS150" s="5"/>
      <c r="QT150" s="5"/>
      <c r="QU150" s="5"/>
      <c r="QV150" s="5"/>
      <c r="QW150" s="5"/>
      <c r="QX150" s="5"/>
      <c r="QY150" s="5"/>
      <c r="QZ150" s="5"/>
      <c r="RA150" s="5"/>
      <c r="RB150" s="5"/>
      <c r="RC150" s="5"/>
      <c r="RD150" s="5"/>
      <c r="RE150" s="5"/>
      <c r="RF150" s="5"/>
      <c r="RG150" s="5"/>
      <c r="RH150" s="5"/>
      <c r="RI150" s="5"/>
      <c r="RJ150" s="5"/>
      <c r="RK150" s="5"/>
      <c r="RL150" s="5"/>
      <c r="RM150" s="5"/>
      <c r="RN150" s="5"/>
      <c r="RO150" s="5"/>
      <c r="RP150" s="5"/>
      <c r="RQ150" s="5"/>
      <c r="RR150" s="5"/>
      <c r="RS150" s="5"/>
      <c r="RT150" s="5"/>
      <c r="RU150" s="5"/>
      <c r="RV150" s="5"/>
      <c r="RW150" s="5"/>
      <c r="RX150" s="5"/>
      <c r="RY150" s="5"/>
      <c r="RZ150" s="5"/>
      <c r="SA150" s="5"/>
      <c r="SB150" s="5"/>
      <c r="SC150" s="5"/>
      <c r="SD150" s="5"/>
      <c r="SE150" s="5"/>
      <c r="SF150" s="5"/>
      <c r="SG150" s="5"/>
      <c r="SH150" s="5"/>
      <c r="SI150" s="5"/>
      <c r="SJ150" s="5"/>
      <c r="SK150" s="5"/>
      <c r="SL150" s="5"/>
      <c r="SM150" s="5"/>
      <c r="SN150" s="5"/>
      <c r="SO150" s="5"/>
      <c r="SP150" s="5"/>
      <c r="SQ150" s="5"/>
      <c r="SR150" s="5"/>
      <c r="SS150" s="5"/>
      <c r="ST150" s="5"/>
      <c r="SU150" s="5"/>
      <c r="SV150" s="5"/>
      <c r="SW150" s="5"/>
      <c r="SX150" s="5"/>
      <c r="SY150" s="5"/>
      <c r="SZ150" s="5"/>
      <c r="TA150" s="5"/>
      <c r="TB150" s="5"/>
      <c r="TC150" s="5"/>
      <c r="TD150" s="5"/>
      <c r="TE150" s="5"/>
      <c r="TF150" s="5"/>
      <c r="TG150" s="5"/>
      <c r="TH150" s="5"/>
      <c r="TI150" s="5"/>
      <c r="TJ150" s="5"/>
      <c r="TK150" s="5"/>
      <c r="TL150" s="5"/>
      <c r="TM150" s="5"/>
      <c r="TN150" s="5"/>
      <c r="TO150" s="5"/>
      <c r="TP150" s="5"/>
      <c r="TQ150" s="5"/>
      <c r="TR150" s="5"/>
      <c r="TS150" s="5"/>
      <c r="TT150" s="5"/>
      <c r="TU150" s="5"/>
      <c r="TV150" s="5"/>
      <c r="TW150" s="5"/>
      <c r="TX150" s="5"/>
      <c r="TY150" s="5"/>
      <c r="TZ150" s="5"/>
      <c r="UA150" s="5"/>
      <c r="UB150" s="5"/>
      <c r="UC150" s="5"/>
      <c r="UD150" s="5"/>
      <c r="UE150" s="5"/>
      <c r="UF150" s="5"/>
      <c r="UG150" s="5"/>
      <c r="UH150" s="5"/>
      <c r="UI150" s="5"/>
      <c r="UJ150" s="5"/>
      <c r="UK150" s="5"/>
      <c r="UL150" s="5"/>
      <c r="UM150" s="5"/>
      <c r="UN150" s="5"/>
      <c r="UO150" s="5"/>
      <c r="UP150" s="5"/>
      <c r="UQ150" s="5"/>
      <c r="UR150" s="5"/>
      <c r="US150" s="5"/>
      <c r="UT150" s="5"/>
      <c r="UU150" s="5"/>
      <c r="UV150" s="5"/>
      <c r="UW150" s="5"/>
      <c r="UX150" s="5"/>
      <c r="UY150" s="5"/>
      <c r="UZ150" s="5"/>
      <c r="VA150" s="5"/>
      <c r="VB150" s="5"/>
      <c r="VC150" s="5"/>
      <c r="VD150" s="5"/>
      <c r="VE150" s="5"/>
      <c r="VF150" s="5"/>
      <c r="VG150" s="5"/>
      <c r="VH150" s="5"/>
      <c r="VI150" s="5"/>
      <c r="VJ150" s="5"/>
      <c r="VK150" s="5"/>
      <c r="VL150" s="5"/>
      <c r="VM150" s="5"/>
      <c r="VN150" s="5"/>
      <c r="VO150" s="5"/>
      <c r="VP150" s="5"/>
      <c r="VQ150" s="5"/>
      <c r="VR150" s="5"/>
      <c r="VS150" s="5"/>
      <c r="VT150" s="5"/>
      <c r="VU150" s="5"/>
      <c r="VV150" s="5"/>
      <c r="VW150" s="5"/>
      <c r="VX150" s="5"/>
      <c r="VY150" s="5"/>
      <c r="VZ150" s="5"/>
      <c r="WA150" s="5"/>
      <c r="WB150" s="5"/>
      <c r="WC150" s="5"/>
      <c r="WD150" s="5"/>
      <c r="WE150" s="5"/>
      <c r="WF150" s="5"/>
      <c r="WG150" s="5"/>
      <c r="WH150" s="5"/>
      <c r="WI150" s="5"/>
      <c r="WJ150" s="5"/>
      <c r="WK150" s="5"/>
      <c r="WL150" s="5"/>
      <c r="WM150" s="5"/>
      <c r="WN150" s="5"/>
      <c r="WO150" s="5"/>
      <c r="WP150" s="5"/>
      <c r="WQ150" s="5"/>
      <c r="WR150" s="5"/>
      <c r="WS150" s="5"/>
      <c r="WT150" s="5"/>
      <c r="WU150" s="5"/>
      <c r="WV150" s="5"/>
      <c r="WW150" s="5"/>
      <c r="WX150" s="5"/>
      <c r="WY150" s="5"/>
      <c r="WZ150" s="5"/>
      <c r="XA150" s="5"/>
      <c r="XB150" s="5"/>
      <c r="XC150" s="5"/>
      <c r="XD150" s="5"/>
      <c r="XE150" s="5"/>
      <c r="XF150" s="5"/>
      <c r="XG150" s="5"/>
      <c r="XH150" s="5"/>
      <c r="XI150" s="5"/>
      <c r="XJ150" s="5"/>
      <c r="XK150" s="5"/>
      <c r="XL150" s="5"/>
      <c r="XM150" s="5"/>
      <c r="XN150" s="5"/>
      <c r="XO150" s="5"/>
      <c r="XP150" s="5"/>
      <c r="XQ150" s="5"/>
      <c r="XR150" s="5"/>
      <c r="XS150" s="5"/>
      <c r="XT150" s="5"/>
      <c r="XU150" s="5"/>
      <c r="XV150" s="5"/>
      <c r="XW150" s="5"/>
    </row>
    <row r="151" spans="39:647" x14ac:dyDescent="0.45">
      <c r="AM151" s="5"/>
      <c r="AN151" s="5"/>
      <c r="AO151" s="5"/>
      <c r="AP151" s="5"/>
      <c r="AQ151" s="5"/>
      <c r="AR151" s="5"/>
      <c r="AS151" s="5"/>
      <c r="AT151" s="5"/>
      <c r="AU151" s="5"/>
      <c r="AV151" s="5"/>
      <c r="AW151" s="5"/>
      <c r="AX151" s="5"/>
      <c r="AY151" s="5"/>
      <c r="AZ151" s="5"/>
      <c r="BA151" s="5"/>
      <c r="BB151" s="5"/>
      <c r="BC151" s="5"/>
      <c r="BD151" s="5"/>
      <c r="BE151" s="5"/>
      <c r="BF151" s="5"/>
      <c r="BG151" s="5"/>
      <c r="BH151" s="5"/>
      <c r="BI151" s="5"/>
      <c r="BJ151" s="5"/>
      <c r="BK151" s="5"/>
      <c r="BL151" s="5"/>
      <c r="BM151" s="5"/>
      <c r="BN151" s="5"/>
      <c r="BO151" s="5"/>
      <c r="BP151" s="5"/>
      <c r="BQ151" s="5"/>
      <c r="BR151" s="5"/>
      <c r="BS151" s="5"/>
      <c r="BT151" s="5"/>
      <c r="BU151" s="5"/>
      <c r="BV151" s="5"/>
      <c r="BW151" s="5"/>
      <c r="BX151" s="5"/>
      <c r="BY151" s="5"/>
      <c r="BZ151" s="5"/>
      <c r="CA151" s="5"/>
      <c r="CB151" s="5"/>
      <c r="CC151" s="5"/>
      <c r="CD151" s="5"/>
      <c r="CE151" s="5"/>
      <c r="CF151" s="5"/>
      <c r="CG151" s="5"/>
      <c r="CH151" s="5"/>
      <c r="CI151" s="5"/>
      <c r="CJ151" s="5"/>
      <c r="CK151" s="5"/>
      <c r="CL151" s="5"/>
      <c r="CM151" s="5"/>
      <c r="CN151" s="5"/>
      <c r="CO151" s="5"/>
      <c r="CP151" s="5"/>
      <c r="CQ151" s="5"/>
      <c r="CR151" s="5"/>
      <c r="CS151" s="5"/>
      <c r="CT151" s="5"/>
      <c r="CU151" s="5"/>
      <c r="CV151" s="5"/>
      <c r="CW151" s="5"/>
      <c r="CX151" s="5"/>
      <c r="CY151" s="5"/>
      <c r="CZ151" s="5"/>
      <c r="DA151" s="5"/>
      <c r="DB151" s="5"/>
      <c r="DC151" s="5"/>
      <c r="DD151" s="5"/>
      <c r="DE151" s="5"/>
      <c r="DF151" s="5"/>
      <c r="DG151" s="5"/>
      <c r="DH151" s="5"/>
      <c r="DI151" s="5"/>
      <c r="DJ151" s="5"/>
      <c r="DK151" s="5"/>
      <c r="DL151" s="5"/>
      <c r="DM151" s="5"/>
      <c r="DN151" s="5"/>
      <c r="DO151" s="5"/>
      <c r="DP151" s="5"/>
      <c r="DQ151" s="5"/>
      <c r="DR151" s="5"/>
      <c r="DS151" s="5"/>
      <c r="DT151" s="5"/>
      <c r="DU151" s="5"/>
      <c r="DV151" s="5"/>
      <c r="DW151" s="5"/>
      <c r="DX151" s="5"/>
      <c r="DY151" s="5"/>
      <c r="DZ151" s="5"/>
      <c r="EA151" s="5"/>
      <c r="EB151" s="5"/>
      <c r="EC151" s="5"/>
      <c r="ED151" s="5"/>
      <c r="EE151" s="5"/>
      <c r="EF151" s="5"/>
      <c r="EG151" s="5"/>
      <c r="EH151" s="5"/>
      <c r="EI151" s="5"/>
      <c r="EJ151" s="5"/>
      <c r="EK151" s="5"/>
      <c r="EL151" s="5"/>
      <c r="EM151" s="5"/>
      <c r="EN151" s="5"/>
      <c r="EO151" s="5"/>
      <c r="EP151" s="5"/>
      <c r="EQ151" s="5"/>
      <c r="ER151" s="5"/>
      <c r="ES151" s="5"/>
      <c r="ET151" s="5"/>
      <c r="EU151" s="5"/>
      <c r="EV151" s="5"/>
      <c r="EW151" s="5"/>
      <c r="EX151" s="5"/>
      <c r="EY151" s="5"/>
      <c r="EZ151" s="5"/>
      <c r="FA151" s="5"/>
      <c r="FB151" s="5"/>
      <c r="FC151" s="5"/>
      <c r="FD151" s="5"/>
      <c r="FE151" s="5"/>
      <c r="FF151" s="5"/>
      <c r="FG151" s="5"/>
      <c r="FH151" s="5"/>
      <c r="FI151" s="5"/>
      <c r="FJ151" s="5"/>
      <c r="FK151" s="5"/>
      <c r="FL151" s="5"/>
      <c r="FM151" s="5"/>
      <c r="FN151" s="5"/>
      <c r="FO151" s="5"/>
      <c r="FP151" s="5"/>
      <c r="FQ151" s="5"/>
      <c r="FR151" s="5"/>
      <c r="FS151" s="5"/>
      <c r="FT151" s="5"/>
      <c r="FU151" s="5"/>
      <c r="FV151" s="5"/>
      <c r="FW151" s="5"/>
      <c r="FX151" s="5"/>
      <c r="FY151" s="5"/>
      <c r="FZ151" s="5"/>
      <c r="GA151" s="5"/>
      <c r="GB151" s="5"/>
      <c r="GC151" s="5"/>
      <c r="GD151" s="5"/>
      <c r="GE151" s="5"/>
      <c r="GF151" s="5"/>
      <c r="GG151" s="5"/>
      <c r="GH151" s="5"/>
      <c r="GI151" s="5"/>
      <c r="GJ151" s="5"/>
      <c r="GK151" s="5"/>
      <c r="GL151" s="5"/>
      <c r="GM151" s="5"/>
      <c r="GN151" s="5"/>
      <c r="GO151" s="5"/>
      <c r="GP151" s="5"/>
      <c r="GQ151" s="5"/>
      <c r="GR151" s="5"/>
      <c r="GS151" s="5"/>
      <c r="GT151" s="5"/>
      <c r="GU151" s="5"/>
      <c r="GV151" s="5"/>
      <c r="GW151" s="5"/>
      <c r="GX151" s="5"/>
      <c r="GY151" s="5"/>
      <c r="GZ151" s="5"/>
      <c r="HA151" s="5"/>
      <c r="HB151" s="5"/>
      <c r="HC151" s="5"/>
      <c r="HD151" s="5"/>
      <c r="HE151" s="5"/>
      <c r="HF151" s="5"/>
      <c r="HG151" s="5"/>
      <c r="HH151" s="5"/>
      <c r="HI151" s="5"/>
      <c r="HJ151" s="5"/>
      <c r="HK151" s="5"/>
      <c r="HL151" s="5"/>
      <c r="HM151" s="5"/>
      <c r="HN151" s="5"/>
      <c r="HO151" s="5"/>
      <c r="HP151" s="5"/>
      <c r="HQ151" s="5"/>
      <c r="HR151" s="5"/>
      <c r="HS151" s="5"/>
      <c r="HT151" s="5"/>
      <c r="HU151" s="5"/>
      <c r="HV151" s="5"/>
      <c r="HW151" s="5"/>
      <c r="HX151" s="5"/>
      <c r="HY151" s="5"/>
      <c r="HZ151" s="5"/>
      <c r="IA151" s="5"/>
      <c r="IB151" s="5"/>
      <c r="IC151" s="5"/>
      <c r="ID151" s="5"/>
      <c r="IE151" s="5"/>
      <c r="IF151" s="5"/>
      <c r="IG151" s="5"/>
      <c r="IH151" s="5"/>
      <c r="II151" s="5"/>
      <c r="IJ151" s="5"/>
      <c r="IK151" s="5"/>
      <c r="IL151" s="5"/>
      <c r="IM151" s="5"/>
      <c r="IN151" s="5"/>
      <c r="IO151" s="5"/>
      <c r="IP151" s="5"/>
      <c r="IQ151" s="5"/>
      <c r="IR151" s="5"/>
      <c r="IS151" s="5"/>
      <c r="IT151" s="5"/>
      <c r="IU151" s="5"/>
      <c r="IV151" s="5"/>
      <c r="IW151" s="5"/>
      <c r="IX151" s="5"/>
      <c r="IY151" s="5"/>
      <c r="IZ151" s="5"/>
      <c r="JA151" s="5"/>
      <c r="JB151" s="5"/>
      <c r="JC151" s="5"/>
      <c r="JD151" s="5"/>
      <c r="JE151" s="5"/>
      <c r="JF151" s="5"/>
      <c r="JG151" s="5"/>
      <c r="JH151" s="5"/>
      <c r="JI151" s="5"/>
      <c r="JJ151" s="5"/>
      <c r="JK151" s="5"/>
      <c r="JL151" s="5"/>
      <c r="JM151" s="5"/>
      <c r="JN151" s="5"/>
      <c r="JO151" s="5"/>
      <c r="JP151" s="5"/>
      <c r="JQ151" s="5"/>
      <c r="JR151" s="5"/>
      <c r="JS151" s="5"/>
      <c r="JT151" s="5"/>
      <c r="JU151" s="5"/>
      <c r="JV151" s="5"/>
      <c r="JW151" s="5"/>
      <c r="JX151" s="5"/>
      <c r="JY151" s="5"/>
      <c r="JZ151" s="5"/>
      <c r="KA151" s="5"/>
      <c r="KB151" s="5"/>
      <c r="KC151" s="5"/>
      <c r="KD151" s="5"/>
      <c r="KE151" s="5"/>
      <c r="KF151" s="5"/>
      <c r="KG151" s="5"/>
      <c r="KH151" s="5"/>
      <c r="KI151" s="5"/>
      <c r="KJ151" s="5"/>
      <c r="KK151" s="5"/>
      <c r="KL151" s="5"/>
      <c r="KM151" s="5"/>
      <c r="KN151" s="5"/>
      <c r="KO151" s="5"/>
      <c r="KP151" s="5"/>
      <c r="KQ151" s="5"/>
      <c r="KR151" s="5"/>
      <c r="KS151" s="5"/>
      <c r="KT151" s="5"/>
      <c r="KU151" s="5"/>
      <c r="KV151" s="5"/>
      <c r="KW151" s="5"/>
      <c r="KX151" s="5"/>
      <c r="KY151" s="5"/>
      <c r="KZ151" s="5"/>
      <c r="LA151" s="5"/>
      <c r="LB151" s="5"/>
      <c r="LC151" s="5"/>
      <c r="LD151" s="5"/>
      <c r="LE151" s="5"/>
      <c r="LF151" s="5"/>
      <c r="LG151" s="5"/>
      <c r="LH151" s="5"/>
      <c r="LI151" s="5"/>
      <c r="LJ151" s="5"/>
      <c r="LK151" s="5"/>
      <c r="LL151" s="5"/>
      <c r="LM151" s="5"/>
      <c r="LN151" s="5"/>
      <c r="LO151" s="5"/>
      <c r="LP151" s="5"/>
      <c r="LQ151" s="5"/>
      <c r="LR151" s="5"/>
      <c r="LS151" s="5"/>
      <c r="LT151" s="5"/>
      <c r="LU151" s="5"/>
      <c r="LV151" s="5"/>
      <c r="LW151" s="5"/>
      <c r="LX151" s="5"/>
      <c r="LY151" s="5"/>
      <c r="LZ151" s="5"/>
      <c r="MA151" s="5"/>
      <c r="MB151" s="5"/>
      <c r="MC151" s="5"/>
      <c r="MD151" s="5"/>
      <c r="ME151" s="5"/>
      <c r="MF151" s="5"/>
      <c r="MG151" s="5"/>
      <c r="MH151" s="5"/>
      <c r="MI151" s="5"/>
      <c r="MJ151" s="5"/>
      <c r="MK151" s="5"/>
      <c r="ML151" s="5"/>
      <c r="MM151" s="5"/>
      <c r="MN151" s="5"/>
      <c r="MO151" s="5"/>
      <c r="MP151" s="5"/>
      <c r="MQ151" s="5"/>
      <c r="MR151" s="5"/>
      <c r="MS151" s="5"/>
      <c r="MT151" s="5"/>
      <c r="MU151" s="5"/>
      <c r="MV151" s="5"/>
      <c r="MW151" s="5"/>
      <c r="MX151" s="5"/>
      <c r="MY151" s="5"/>
      <c r="MZ151" s="5"/>
      <c r="NA151" s="5"/>
      <c r="NB151" s="5"/>
      <c r="NC151" s="5"/>
      <c r="ND151" s="5"/>
      <c r="NE151" s="5"/>
      <c r="NF151" s="5"/>
      <c r="NG151" s="5"/>
      <c r="NH151" s="5"/>
      <c r="NI151" s="5"/>
      <c r="NJ151" s="5"/>
      <c r="NK151" s="5"/>
      <c r="NL151" s="5"/>
      <c r="NM151" s="5"/>
      <c r="NN151" s="5"/>
      <c r="NO151" s="5"/>
      <c r="NP151" s="5"/>
      <c r="NQ151" s="5"/>
      <c r="NR151" s="5"/>
      <c r="NS151" s="5"/>
      <c r="NT151" s="5"/>
      <c r="NU151" s="5"/>
      <c r="NV151" s="5"/>
      <c r="NW151" s="5"/>
      <c r="NX151" s="5"/>
      <c r="NY151" s="5"/>
      <c r="NZ151" s="5"/>
      <c r="OA151" s="5"/>
      <c r="OB151" s="5"/>
      <c r="OC151" s="5"/>
      <c r="OD151" s="5"/>
      <c r="OE151" s="5"/>
      <c r="OF151" s="5"/>
      <c r="OG151" s="5"/>
      <c r="OH151" s="5"/>
      <c r="OI151" s="5"/>
      <c r="OJ151" s="5"/>
      <c r="OK151" s="5"/>
      <c r="OL151" s="5"/>
      <c r="OM151" s="5"/>
      <c r="ON151" s="5"/>
      <c r="OO151" s="5"/>
      <c r="OP151" s="5"/>
      <c r="OQ151" s="5"/>
      <c r="OR151" s="5"/>
      <c r="OS151" s="5"/>
      <c r="OT151" s="5"/>
      <c r="OU151" s="5"/>
      <c r="OV151" s="5"/>
      <c r="OW151" s="5"/>
      <c r="OX151" s="5"/>
      <c r="OY151" s="5"/>
      <c r="OZ151" s="5"/>
      <c r="PA151" s="5"/>
      <c r="PB151" s="5"/>
      <c r="PC151" s="5"/>
      <c r="PD151" s="5"/>
      <c r="PE151" s="5"/>
      <c r="PF151" s="5"/>
      <c r="PG151" s="5"/>
      <c r="PH151" s="5"/>
      <c r="PI151" s="5"/>
      <c r="PJ151" s="5"/>
      <c r="PK151" s="5"/>
      <c r="PL151" s="5"/>
      <c r="PM151" s="5"/>
      <c r="PN151" s="5"/>
      <c r="PO151" s="5"/>
      <c r="PP151" s="5"/>
      <c r="PQ151" s="5"/>
      <c r="PR151" s="5"/>
      <c r="PS151" s="5"/>
      <c r="PT151" s="5"/>
      <c r="PU151" s="5"/>
      <c r="PV151" s="5"/>
      <c r="PW151" s="5"/>
      <c r="PX151" s="5"/>
      <c r="PY151" s="5"/>
      <c r="PZ151" s="5"/>
      <c r="QA151" s="5"/>
      <c r="QB151" s="5"/>
      <c r="QC151" s="5"/>
      <c r="QD151" s="5"/>
      <c r="QE151" s="5"/>
      <c r="QF151" s="5"/>
      <c r="QG151" s="5"/>
      <c r="QH151" s="5"/>
      <c r="QI151" s="5"/>
      <c r="QJ151" s="5"/>
      <c r="QK151" s="5"/>
      <c r="QL151" s="5"/>
      <c r="QM151" s="5"/>
      <c r="QN151" s="5"/>
      <c r="QO151" s="5"/>
      <c r="QP151" s="5"/>
      <c r="QQ151" s="5"/>
      <c r="QR151" s="5"/>
      <c r="QS151" s="5"/>
      <c r="QT151" s="5"/>
      <c r="QU151" s="5"/>
      <c r="QV151" s="5"/>
      <c r="QW151" s="5"/>
      <c r="QX151" s="5"/>
      <c r="QY151" s="5"/>
      <c r="QZ151" s="5"/>
      <c r="RA151" s="5"/>
      <c r="RB151" s="5"/>
      <c r="RC151" s="5"/>
      <c r="RD151" s="5"/>
      <c r="RE151" s="5"/>
      <c r="RF151" s="5"/>
      <c r="RG151" s="5"/>
      <c r="RH151" s="5"/>
      <c r="RI151" s="5"/>
      <c r="RJ151" s="5"/>
      <c r="RK151" s="5"/>
      <c r="RL151" s="5"/>
      <c r="RM151" s="5"/>
      <c r="RN151" s="5"/>
      <c r="RO151" s="5"/>
      <c r="RP151" s="5"/>
      <c r="RQ151" s="5"/>
      <c r="RR151" s="5"/>
      <c r="RS151" s="5"/>
      <c r="RT151" s="5"/>
      <c r="RU151" s="5"/>
      <c r="RV151" s="5"/>
      <c r="RW151" s="5"/>
      <c r="RX151" s="5"/>
      <c r="RY151" s="5"/>
      <c r="RZ151" s="5"/>
      <c r="SA151" s="5"/>
      <c r="SB151" s="5"/>
      <c r="SC151" s="5"/>
      <c r="SD151" s="5"/>
      <c r="SE151" s="5"/>
      <c r="SF151" s="5"/>
      <c r="SG151" s="5"/>
      <c r="SH151" s="5"/>
      <c r="SI151" s="5"/>
      <c r="SJ151" s="5"/>
      <c r="SK151" s="5"/>
      <c r="SL151" s="5"/>
      <c r="SM151" s="5"/>
      <c r="SN151" s="5"/>
      <c r="SO151" s="5"/>
      <c r="SP151" s="5"/>
      <c r="SQ151" s="5"/>
      <c r="SR151" s="5"/>
      <c r="SS151" s="5"/>
      <c r="ST151" s="5"/>
      <c r="SU151" s="5"/>
      <c r="SV151" s="5"/>
      <c r="SW151" s="5"/>
      <c r="SX151" s="5"/>
      <c r="SY151" s="5"/>
      <c r="SZ151" s="5"/>
      <c r="TA151" s="5"/>
      <c r="TB151" s="5"/>
      <c r="TC151" s="5"/>
      <c r="TD151" s="5"/>
      <c r="TE151" s="5"/>
      <c r="TF151" s="5"/>
      <c r="TG151" s="5"/>
      <c r="TH151" s="5"/>
      <c r="TI151" s="5"/>
      <c r="TJ151" s="5"/>
      <c r="TK151" s="5"/>
      <c r="TL151" s="5"/>
      <c r="TM151" s="5"/>
      <c r="TN151" s="5"/>
      <c r="TO151" s="5"/>
      <c r="TP151" s="5"/>
      <c r="TQ151" s="5"/>
      <c r="TR151" s="5"/>
      <c r="TS151" s="5"/>
      <c r="TT151" s="5"/>
      <c r="TU151" s="5"/>
      <c r="TV151" s="5"/>
      <c r="TW151" s="5"/>
      <c r="TX151" s="5"/>
      <c r="TY151" s="5"/>
      <c r="TZ151" s="5"/>
      <c r="UA151" s="5"/>
      <c r="UB151" s="5"/>
      <c r="UC151" s="5"/>
      <c r="UD151" s="5"/>
      <c r="UE151" s="5"/>
      <c r="UF151" s="5"/>
      <c r="UG151" s="5"/>
      <c r="UH151" s="5"/>
      <c r="UI151" s="5"/>
      <c r="UJ151" s="5"/>
      <c r="UK151" s="5"/>
      <c r="UL151" s="5"/>
      <c r="UM151" s="5"/>
      <c r="UN151" s="5"/>
      <c r="UO151" s="5"/>
      <c r="UP151" s="5"/>
      <c r="UQ151" s="5"/>
      <c r="UR151" s="5"/>
      <c r="US151" s="5"/>
      <c r="UT151" s="5"/>
      <c r="UU151" s="5"/>
      <c r="UV151" s="5"/>
      <c r="UW151" s="5"/>
      <c r="UX151" s="5"/>
      <c r="UY151" s="5"/>
      <c r="UZ151" s="5"/>
      <c r="VA151" s="5"/>
      <c r="VB151" s="5"/>
      <c r="VC151" s="5"/>
      <c r="VD151" s="5"/>
      <c r="VE151" s="5"/>
      <c r="VF151" s="5"/>
      <c r="VG151" s="5"/>
      <c r="VH151" s="5"/>
      <c r="VI151" s="5"/>
      <c r="VJ151" s="5"/>
      <c r="VK151" s="5"/>
      <c r="VL151" s="5"/>
      <c r="VM151" s="5"/>
      <c r="VN151" s="5"/>
      <c r="VO151" s="5"/>
      <c r="VP151" s="5"/>
      <c r="VQ151" s="5"/>
      <c r="VR151" s="5"/>
      <c r="VS151" s="5"/>
      <c r="VT151" s="5"/>
      <c r="VU151" s="5"/>
      <c r="VV151" s="5"/>
      <c r="VW151" s="5"/>
      <c r="VX151" s="5"/>
      <c r="VY151" s="5"/>
      <c r="VZ151" s="5"/>
      <c r="WA151" s="5"/>
      <c r="WB151" s="5"/>
      <c r="WC151" s="5"/>
      <c r="WD151" s="5"/>
      <c r="WE151" s="5"/>
      <c r="WF151" s="5"/>
      <c r="WG151" s="5"/>
      <c r="WH151" s="5"/>
      <c r="WI151" s="5"/>
      <c r="WJ151" s="5"/>
      <c r="WK151" s="5"/>
      <c r="WL151" s="5"/>
      <c r="WM151" s="5"/>
      <c r="WN151" s="5"/>
      <c r="WO151" s="5"/>
      <c r="WP151" s="5"/>
      <c r="WQ151" s="5"/>
      <c r="WR151" s="5"/>
      <c r="WS151" s="5"/>
      <c r="WT151" s="5"/>
      <c r="WU151" s="5"/>
      <c r="WV151" s="5"/>
      <c r="WW151" s="5"/>
      <c r="WX151" s="5"/>
      <c r="WY151" s="5"/>
      <c r="WZ151" s="5"/>
      <c r="XA151" s="5"/>
      <c r="XB151" s="5"/>
      <c r="XC151" s="5"/>
      <c r="XD151" s="5"/>
      <c r="XE151" s="5"/>
      <c r="XF151" s="5"/>
      <c r="XG151" s="5"/>
      <c r="XH151" s="5"/>
      <c r="XI151" s="5"/>
      <c r="XJ151" s="5"/>
      <c r="XK151" s="5"/>
      <c r="XL151" s="5"/>
      <c r="XM151" s="5"/>
      <c r="XN151" s="5"/>
      <c r="XO151" s="5"/>
      <c r="XP151" s="5"/>
      <c r="XQ151" s="5"/>
      <c r="XR151" s="5"/>
      <c r="XS151" s="5"/>
      <c r="XT151" s="5"/>
      <c r="XU151" s="5"/>
      <c r="XV151" s="5"/>
      <c r="XW151" s="5"/>
    </row>
    <row r="152" spans="39:647" x14ac:dyDescent="0.45">
      <c r="AM152" s="5"/>
      <c r="AN152" s="5"/>
      <c r="AO152" s="5"/>
      <c r="AP152" s="5"/>
      <c r="AQ152" s="5"/>
      <c r="AR152" s="5"/>
      <c r="AS152" s="5"/>
      <c r="AT152" s="5"/>
      <c r="AU152" s="5"/>
      <c r="AV152" s="5"/>
      <c r="AW152" s="5"/>
      <c r="AX152" s="5"/>
      <c r="AY152" s="5"/>
      <c r="AZ152" s="5"/>
      <c r="BA152" s="5"/>
      <c r="BB152" s="5"/>
      <c r="BC152" s="5"/>
      <c r="BD152" s="5"/>
      <c r="BE152" s="5"/>
      <c r="BF152" s="5"/>
      <c r="BG152" s="5"/>
      <c r="BH152" s="5"/>
      <c r="BI152" s="5"/>
      <c r="BJ152" s="5"/>
      <c r="BK152" s="5"/>
      <c r="BL152" s="5"/>
      <c r="BM152" s="5"/>
      <c r="BN152" s="5"/>
      <c r="BO152" s="5"/>
      <c r="BP152" s="5"/>
      <c r="BQ152" s="5"/>
      <c r="BR152" s="5"/>
      <c r="BS152" s="5"/>
      <c r="BT152" s="5"/>
      <c r="BU152" s="5"/>
      <c r="BV152" s="5"/>
      <c r="BW152" s="5"/>
      <c r="BX152" s="5"/>
      <c r="BY152" s="5"/>
      <c r="BZ152" s="5"/>
      <c r="CA152" s="5"/>
      <c r="CB152" s="5"/>
      <c r="CC152" s="5"/>
      <c r="CD152" s="5"/>
      <c r="CE152" s="5"/>
      <c r="CF152" s="5"/>
      <c r="CG152" s="5"/>
      <c r="CH152" s="5"/>
      <c r="CI152" s="5"/>
      <c r="CJ152" s="5"/>
      <c r="CK152" s="5"/>
      <c r="CL152" s="5"/>
      <c r="CM152" s="5"/>
      <c r="CN152" s="5"/>
      <c r="CO152" s="5"/>
      <c r="CP152" s="5"/>
      <c r="CQ152" s="5"/>
      <c r="CR152" s="5"/>
      <c r="CS152" s="5"/>
      <c r="CT152" s="5"/>
      <c r="CU152" s="5"/>
      <c r="CV152" s="5"/>
      <c r="CW152" s="5"/>
      <c r="CX152" s="5"/>
      <c r="CY152" s="5"/>
      <c r="CZ152" s="5"/>
      <c r="DA152" s="5"/>
      <c r="DB152" s="5"/>
      <c r="DC152" s="5"/>
      <c r="DD152" s="5"/>
      <c r="DE152" s="5"/>
      <c r="DF152" s="5"/>
      <c r="DG152" s="5"/>
      <c r="DH152" s="5"/>
      <c r="DI152" s="5"/>
      <c r="DJ152" s="5"/>
      <c r="DK152" s="5"/>
      <c r="DL152" s="5"/>
      <c r="DM152" s="5"/>
      <c r="DN152" s="5"/>
      <c r="DO152" s="5"/>
      <c r="DP152" s="5"/>
      <c r="DQ152" s="5"/>
      <c r="DR152" s="5"/>
      <c r="DS152" s="5"/>
      <c r="DT152" s="5"/>
      <c r="DU152" s="5"/>
      <c r="DV152" s="5"/>
      <c r="DW152" s="5"/>
      <c r="DX152" s="5"/>
      <c r="DY152" s="5"/>
      <c r="DZ152" s="5"/>
      <c r="EA152" s="5"/>
      <c r="EB152" s="5"/>
      <c r="EC152" s="5"/>
      <c r="ED152" s="5"/>
      <c r="EE152" s="5"/>
      <c r="EF152" s="5"/>
      <c r="EG152" s="5"/>
      <c r="EH152" s="5"/>
      <c r="EI152" s="5"/>
      <c r="EJ152" s="5"/>
      <c r="EK152" s="5"/>
      <c r="EL152" s="5"/>
      <c r="EM152" s="5"/>
      <c r="EN152" s="5"/>
      <c r="EO152" s="5"/>
      <c r="EP152" s="5"/>
      <c r="EQ152" s="5"/>
      <c r="ER152" s="5"/>
      <c r="ES152" s="5"/>
      <c r="ET152" s="5"/>
      <c r="EU152" s="5"/>
      <c r="EV152" s="5"/>
      <c r="EW152" s="5"/>
      <c r="EX152" s="5"/>
      <c r="EY152" s="5"/>
      <c r="EZ152" s="5"/>
      <c r="FA152" s="5"/>
      <c r="FB152" s="5"/>
      <c r="FC152" s="5"/>
      <c r="FD152" s="5"/>
      <c r="FE152" s="5"/>
      <c r="FF152" s="5"/>
      <c r="FG152" s="5"/>
      <c r="FH152" s="5"/>
      <c r="FI152" s="5"/>
      <c r="FJ152" s="5"/>
      <c r="FK152" s="5"/>
      <c r="FL152" s="5"/>
      <c r="FM152" s="5"/>
      <c r="FN152" s="5"/>
      <c r="FO152" s="5"/>
      <c r="FP152" s="5"/>
      <c r="FQ152" s="5"/>
      <c r="FR152" s="5"/>
      <c r="FS152" s="5"/>
      <c r="FT152" s="5"/>
      <c r="FU152" s="5"/>
      <c r="FV152" s="5"/>
      <c r="FW152" s="5"/>
      <c r="FX152" s="5"/>
      <c r="FY152" s="5"/>
      <c r="FZ152" s="5"/>
      <c r="GA152" s="5"/>
      <c r="GB152" s="5"/>
      <c r="GC152" s="5"/>
      <c r="GD152" s="5"/>
      <c r="GE152" s="5"/>
      <c r="GF152" s="5"/>
      <c r="GG152" s="5"/>
      <c r="GH152" s="5"/>
      <c r="GI152" s="5"/>
      <c r="GJ152" s="5"/>
      <c r="GK152" s="5"/>
      <c r="GL152" s="5"/>
      <c r="GM152" s="5"/>
      <c r="GN152" s="5"/>
      <c r="GO152" s="5"/>
      <c r="GP152" s="5"/>
      <c r="GQ152" s="5"/>
      <c r="GR152" s="5"/>
      <c r="GS152" s="5"/>
      <c r="GT152" s="5"/>
      <c r="GU152" s="5"/>
      <c r="GV152" s="5"/>
      <c r="GW152" s="5"/>
      <c r="GX152" s="5"/>
      <c r="GY152" s="5"/>
      <c r="GZ152" s="5"/>
      <c r="HA152" s="5"/>
      <c r="HB152" s="5"/>
      <c r="HC152" s="5"/>
      <c r="HD152" s="5"/>
      <c r="HE152" s="5"/>
      <c r="HF152" s="5"/>
      <c r="HG152" s="5"/>
      <c r="HH152" s="5"/>
      <c r="HI152" s="5"/>
      <c r="HJ152" s="5"/>
      <c r="HK152" s="5"/>
      <c r="HL152" s="5"/>
      <c r="HM152" s="5"/>
      <c r="HN152" s="5"/>
      <c r="HO152" s="5"/>
      <c r="HP152" s="5"/>
      <c r="HQ152" s="5"/>
      <c r="HR152" s="5"/>
      <c r="HS152" s="5"/>
      <c r="HT152" s="5"/>
      <c r="HU152" s="5"/>
      <c r="HV152" s="5"/>
      <c r="HW152" s="5"/>
      <c r="HX152" s="5"/>
      <c r="HY152" s="5"/>
      <c r="HZ152" s="5"/>
      <c r="IA152" s="5"/>
      <c r="IB152" s="5"/>
      <c r="IC152" s="5"/>
      <c r="ID152" s="5"/>
      <c r="IE152" s="5"/>
      <c r="IF152" s="5"/>
      <c r="IG152" s="5"/>
      <c r="IH152" s="5"/>
      <c r="II152" s="5"/>
      <c r="IJ152" s="5"/>
      <c r="IK152" s="5"/>
      <c r="IL152" s="5"/>
      <c r="IM152" s="5"/>
      <c r="IN152" s="5"/>
      <c r="IO152" s="5"/>
      <c r="IP152" s="5"/>
      <c r="IQ152" s="5"/>
      <c r="IR152" s="5"/>
      <c r="IS152" s="5"/>
      <c r="IT152" s="5"/>
      <c r="IU152" s="5"/>
      <c r="IV152" s="5"/>
      <c r="IW152" s="5"/>
      <c r="IX152" s="5"/>
      <c r="IY152" s="5"/>
      <c r="IZ152" s="5"/>
      <c r="JA152" s="5"/>
      <c r="JB152" s="5"/>
      <c r="JC152" s="5"/>
      <c r="JD152" s="5"/>
      <c r="JE152" s="5"/>
      <c r="JF152" s="5"/>
      <c r="JG152" s="5"/>
      <c r="JH152" s="5"/>
      <c r="JI152" s="5"/>
      <c r="JJ152" s="5"/>
      <c r="JK152" s="5"/>
      <c r="JL152" s="5"/>
      <c r="JM152" s="5"/>
      <c r="JN152" s="5"/>
      <c r="JO152" s="5"/>
      <c r="JP152" s="5"/>
      <c r="JQ152" s="5"/>
      <c r="JR152" s="5"/>
      <c r="JS152" s="5"/>
      <c r="JT152" s="5"/>
      <c r="JU152" s="5"/>
      <c r="JV152" s="5"/>
      <c r="JW152" s="5"/>
      <c r="JX152" s="5"/>
      <c r="JY152" s="5"/>
      <c r="JZ152" s="5"/>
      <c r="KA152" s="5"/>
      <c r="KB152" s="5"/>
      <c r="KC152" s="5"/>
      <c r="KD152" s="5"/>
      <c r="KE152" s="5"/>
      <c r="KF152" s="5"/>
      <c r="KG152" s="5"/>
      <c r="KH152" s="5"/>
      <c r="KI152" s="5"/>
      <c r="KJ152" s="5"/>
      <c r="KK152" s="5"/>
      <c r="KL152" s="5"/>
      <c r="KM152" s="5"/>
      <c r="KN152" s="5"/>
      <c r="KO152" s="5"/>
      <c r="KP152" s="5"/>
      <c r="KQ152" s="5"/>
      <c r="KR152" s="5"/>
      <c r="KS152" s="5"/>
      <c r="KT152" s="5"/>
      <c r="KU152" s="5"/>
      <c r="KV152" s="5"/>
      <c r="KW152" s="5"/>
      <c r="KX152" s="5"/>
      <c r="KY152" s="5"/>
      <c r="KZ152" s="5"/>
      <c r="LA152" s="5"/>
      <c r="LB152" s="5"/>
      <c r="LC152" s="5"/>
      <c r="LD152" s="5"/>
      <c r="LE152" s="5"/>
      <c r="LF152" s="5"/>
      <c r="LG152" s="5"/>
      <c r="LH152" s="5"/>
      <c r="LI152" s="5"/>
      <c r="LJ152" s="5"/>
      <c r="LK152" s="5"/>
      <c r="LL152" s="5"/>
      <c r="LM152" s="5"/>
      <c r="LN152" s="5"/>
      <c r="LO152" s="5"/>
      <c r="LP152" s="5"/>
      <c r="LQ152" s="5"/>
      <c r="LR152" s="5"/>
      <c r="LS152" s="5"/>
      <c r="LT152" s="5"/>
      <c r="LU152" s="5"/>
      <c r="LV152" s="5"/>
      <c r="LW152" s="5"/>
      <c r="LX152" s="5"/>
      <c r="LY152" s="5"/>
      <c r="LZ152" s="5"/>
      <c r="MA152" s="5"/>
      <c r="MB152" s="5"/>
      <c r="MC152" s="5"/>
      <c r="MD152" s="5"/>
      <c r="ME152" s="5"/>
      <c r="MF152" s="5"/>
      <c r="MG152" s="5"/>
      <c r="MH152" s="5"/>
      <c r="MI152" s="5"/>
      <c r="MJ152" s="5"/>
      <c r="MK152" s="5"/>
      <c r="ML152" s="5"/>
      <c r="MM152" s="5"/>
      <c r="MN152" s="5"/>
      <c r="MO152" s="5"/>
      <c r="MP152" s="5"/>
      <c r="MQ152" s="5"/>
      <c r="MR152" s="5"/>
      <c r="MS152" s="5"/>
      <c r="MT152" s="5"/>
      <c r="MU152" s="5"/>
      <c r="MV152" s="5"/>
      <c r="MW152" s="5"/>
      <c r="MX152" s="5"/>
      <c r="MY152" s="5"/>
      <c r="MZ152" s="5"/>
      <c r="NA152" s="5"/>
      <c r="NB152" s="5"/>
      <c r="NC152" s="5"/>
      <c r="ND152" s="5"/>
      <c r="NE152" s="5"/>
      <c r="NF152" s="5"/>
      <c r="NG152" s="5"/>
      <c r="NH152" s="5"/>
      <c r="NI152" s="5"/>
      <c r="NJ152" s="5"/>
      <c r="NK152" s="5"/>
      <c r="NL152" s="5"/>
      <c r="NM152" s="5"/>
      <c r="NN152" s="5"/>
      <c r="NO152" s="5"/>
      <c r="NP152" s="5"/>
      <c r="NQ152" s="5"/>
      <c r="NR152" s="5"/>
      <c r="NS152" s="5"/>
      <c r="NT152" s="5"/>
      <c r="NU152" s="5"/>
      <c r="NV152" s="5"/>
      <c r="NW152" s="5"/>
      <c r="NX152" s="5"/>
      <c r="NY152" s="5"/>
      <c r="NZ152" s="5"/>
      <c r="OA152" s="5"/>
      <c r="OB152" s="5"/>
      <c r="OC152" s="5"/>
      <c r="OD152" s="5"/>
      <c r="OE152" s="5"/>
      <c r="OF152" s="5"/>
      <c r="OG152" s="5"/>
      <c r="OH152" s="5"/>
      <c r="OI152" s="5"/>
      <c r="OJ152" s="5"/>
      <c r="OK152" s="5"/>
      <c r="OL152" s="5"/>
      <c r="OM152" s="5"/>
      <c r="ON152" s="5"/>
      <c r="OO152" s="5"/>
      <c r="OP152" s="5"/>
      <c r="OQ152" s="5"/>
      <c r="OR152" s="5"/>
      <c r="OS152" s="5"/>
      <c r="OT152" s="5"/>
      <c r="OU152" s="5"/>
      <c r="OV152" s="5"/>
      <c r="OW152" s="5"/>
      <c r="OX152" s="5"/>
      <c r="OY152" s="5"/>
      <c r="OZ152" s="5"/>
      <c r="PA152" s="5"/>
      <c r="PB152" s="5"/>
      <c r="PC152" s="5"/>
      <c r="PD152" s="5"/>
      <c r="PE152" s="5"/>
      <c r="PF152" s="5"/>
      <c r="PG152" s="5"/>
      <c r="PH152" s="5"/>
      <c r="PI152" s="5"/>
      <c r="PJ152" s="5"/>
      <c r="PK152" s="5"/>
      <c r="PL152" s="5"/>
      <c r="PM152" s="5"/>
      <c r="PN152" s="5"/>
      <c r="PO152" s="5"/>
      <c r="PP152" s="5"/>
      <c r="PQ152" s="5"/>
      <c r="PR152" s="5"/>
      <c r="PS152" s="5"/>
      <c r="PT152" s="5"/>
      <c r="PU152" s="5"/>
      <c r="PV152" s="5"/>
      <c r="PW152" s="5"/>
      <c r="PX152" s="5"/>
      <c r="PY152" s="5"/>
      <c r="PZ152" s="5"/>
      <c r="QA152" s="5"/>
      <c r="QB152" s="5"/>
      <c r="QC152" s="5"/>
      <c r="QD152" s="5"/>
      <c r="QE152" s="5"/>
      <c r="QF152" s="5"/>
      <c r="QG152" s="5"/>
      <c r="QH152" s="5"/>
      <c r="QI152" s="5"/>
      <c r="QJ152" s="5"/>
      <c r="QK152" s="5"/>
      <c r="QL152" s="5"/>
      <c r="QM152" s="5"/>
      <c r="QN152" s="5"/>
      <c r="QO152" s="5"/>
      <c r="QP152" s="5"/>
      <c r="QQ152" s="5"/>
      <c r="QR152" s="5"/>
      <c r="QS152" s="5"/>
      <c r="QT152" s="5"/>
      <c r="QU152" s="5"/>
      <c r="QV152" s="5"/>
      <c r="QW152" s="5"/>
      <c r="QX152" s="5"/>
      <c r="QY152" s="5"/>
      <c r="QZ152" s="5"/>
      <c r="RA152" s="5"/>
      <c r="RB152" s="5"/>
      <c r="RC152" s="5"/>
      <c r="RD152" s="5"/>
      <c r="RE152" s="5"/>
      <c r="RF152" s="5"/>
      <c r="RG152" s="5"/>
      <c r="RH152" s="5"/>
      <c r="RI152" s="5"/>
      <c r="RJ152" s="5"/>
      <c r="RK152" s="5"/>
      <c r="RL152" s="5"/>
      <c r="RM152" s="5"/>
      <c r="RN152" s="5"/>
      <c r="RO152" s="5"/>
      <c r="RP152" s="5"/>
      <c r="RQ152" s="5"/>
      <c r="RR152" s="5"/>
      <c r="RS152" s="5"/>
      <c r="RT152" s="5"/>
      <c r="RU152" s="5"/>
      <c r="RV152" s="5"/>
      <c r="RW152" s="5"/>
      <c r="RX152" s="5"/>
      <c r="RY152" s="5"/>
      <c r="RZ152" s="5"/>
      <c r="SA152" s="5"/>
      <c r="SB152" s="5"/>
      <c r="SC152" s="5"/>
      <c r="SD152" s="5"/>
      <c r="SE152" s="5"/>
      <c r="SF152" s="5"/>
      <c r="SG152" s="5"/>
      <c r="SH152" s="5"/>
      <c r="SI152" s="5"/>
      <c r="SJ152" s="5"/>
      <c r="SK152" s="5"/>
      <c r="SL152" s="5"/>
      <c r="SM152" s="5"/>
      <c r="SN152" s="5"/>
      <c r="SO152" s="5"/>
      <c r="SP152" s="5"/>
      <c r="SQ152" s="5"/>
      <c r="SR152" s="5"/>
      <c r="SS152" s="5"/>
      <c r="ST152" s="5"/>
      <c r="SU152" s="5"/>
      <c r="SV152" s="5"/>
      <c r="SW152" s="5"/>
      <c r="SX152" s="5"/>
      <c r="SY152" s="5"/>
      <c r="SZ152" s="5"/>
      <c r="TA152" s="5"/>
      <c r="TB152" s="5"/>
      <c r="TC152" s="5"/>
      <c r="TD152" s="5"/>
      <c r="TE152" s="5"/>
      <c r="TF152" s="5"/>
      <c r="TG152" s="5"/>
      <c r="TH152" s="5"/>
      <c r="TI152" s="5"/>
      <c r="TJ152" s="5"/>
      <c r="TK152" s="5"/>
      <c r="TL152" s="5"/>
      <c r="TM152" s="5"/>
      <c r="TN152" s="5"/>
      <c r="TO152" s="5"/>
      <c r="TP152" s="5"/>
      <c r="TQ152" s="5"/>
      <c r="TR152" s="5"/>
      <c r="TS152" s="5"/>
      <c r="TT152" s="5"/>
      <c r="TU152" s="5"/>
      <c r="TV152" s="5"/>
      <c r="TW152" s="5"/>
      <c r="TX152" s="5"/>
      <c r="TY152" s="5"/>
      <c r="TZ152" s="5"/>
      <c r="UA152" s="5"/>
      <c r="UB152" s="5"/>
      <c r="UC152" s="5"/>
      <c r="UD152" s="5"/>
      <c r="UE152" s="5"/>
      <c r="UF152" s="5"/>
      <c r="UG152" s="5"/>
      <c r="UH152" s="5"/>
      <c r="UI152" s="5"/>
      <c r="UJ152" s="5"/>
      <c r="UK152" s="5"/>
      <c r="UL152" s="5"/>
      <c r="UM152" s="5"/>
      <c r="UN152" s="5"/>
      <c r="UO152" s="5"/>
      <c r="UP152" s="5"/>
      <c r="UQ152" s="5"/>
      <c r="UR152" s="5"/>
      <c r="US152" s="5"/>
      <c r="UT152" s="5"/>
      <c r="UU152" s="5"/>
      <c r="UV152" s="5"/>
      <c r="UW152" s="5"/>
      <c r="UX152" s="5"/>
      <c r="UY152" s="5"/>
      <c r="UZ152" s="5"/>
      <c r="VA152" s="5"/>
      <c r="VB152" s="5"/>
      <c r="VC152" s="5"/>
      <c r="VD152" s="5"/>
      <c r="VE152" s="5"/>
      <c r="VF152" s="5"/>
      <c r="VG152" s="5"/>
      <c r="VH152" s="5"/>
      <c r="VI152" s="5"/>
      <c r="VJ152" s="5"/>
      <c r="VK152" s="5"/>
      <c r="VL152" s="5"/>
      <c r="VM152" s="5"/>
      <c r="VN152" s="5"/>
      <c r="VO152" s="5"/>
      <c r="VP152" s="5"/>
      <c r="VQ152" s="5"/>
      <c r="VR152" s="5"/>
      <c r="VS152" s="5"/>
      <c r="VT152" s="5"/>
      <c r="VU152" s="5"/>
      <c r="VV152" s="5"/>
      <c r="VW152" s="5"/>
      <c r="VX152" s="5"/>
      <c r="VY152" s="5"/>
      <c r="VZ152" s="5"/>
      <c r="WA152" s="5"/>
      <c r="WB152" s="5"/>
      <c r="WC152" s="5"/>
      <c r="WD152" s="5"/>
      <c r="WE152" s="5"/>
      <c r="WF152" s="5"/>
      <c r="WG152" s="5"/>
      <c r="WH152" s="5"/>
      <c r="WI152" s="5"/>
      <c r="WJ152" s="5"/>
      <c r="WK152" s="5"/>
      <c r="WL152" s="5"/>
      <c r="WM152" s="5"/>
      <c r="WN152" s="5"/>
      <c r="WO152" s="5"/>
      <c r="WP152" s="5"/>
      <c r="WQ152" s="5"/>
      <c r="WR152" s="5"/>
      <c r="WS152" s="5"/>
      <c r="WT152" s="5"/>
      <c r="WU152" s="5"/>
      <c r="WV152" s="5"/>
      <c r="WW152" s="5"/>
      <c r="WX152" s="5"/>
      <c r="WY152" s="5"/>
      <c r="WZ152" s="5"/>
      <c r="XA152" s="5"/>
      <c r="XB152" s="5"/>
      <c r="XC152" s="5"/>
      <c r="XD152" s="5"/>
      <c r="XE152" s="5"/>
      <c r="XF152" s="5"/>
      <c r="XG152" s="5"/>
      <c r="XH152" s="5"/>
      <c r="XI152" s="5"/>
      <c r="XJ152" s="5"/>
      <c r="XK152" s="5"/>
      <c r="XL152" s="5"/>
      <c r="XM152" s="5"/>
      <c r="XN152" s="5"/>
      <c r="XO152" s="5"/>
      <c r="XP152" s="5"/>
      <c r="XQ152" s="5"/>
      <c r="XR152" s="5"/>
      <c r="XS152" s="5"/>
      <c r="XT152" s="5"/>
      <c r="XU152" s="5"/>
      <c r="XV152" s="5"/>
      <c r="XW152" s="5"/>
    </row>
    <row r="153" spans="39:647" x14ac:dyDescent="0.45">
      <c r="AM153" s="5"/>
      <c r="AN153" s="5"/>
      <c r="AO153" s="5"/>
      <c r="AP153" s="5"/>
      <c r="AQ153" s="5"/>
      <c r="AR153" s="5"/>
      <c r="AS153" s="5"/>
      <c r="AT153" s="5"/>
      <c r="AU153" s="5"/>
      <c r="AV153" s="5"/>
      <c r="AW153" s="5"/>
      <c r="AX153" s="5"/>
      <c r="AY153" s="5"/>
      <c r="AZ153" s="5"/>
      <c r="BA153" s="5"/>
      <c r="BB153" s="5"/>
      <c r="BC153" s="5"/>
      <c r="BD153" s="5"/>
      <c r="BE153" s="5"/>
      <c r="BF153" s="5"/>
      <c r="BG153" s="5"/>
      <c r="BH153" s="5"/>
      <c r="BI153" s="5"/>
      <c r="BJ153" s="5"/>
      <c r="BK153" s="5"/>
      <c r="BL153" s="5"/>
      <c r="BM153" s="5"/>
      <c r="BN153" s="5"/>
      <c r="BO153" s="5"/>
      <c r="BP153" s="5"/>
      <c r="BQ153" s="5"/>
      <c r="BR153" s="5"/>
      <c r="BS153" s="5"/>
      <c r="BT153" s="5"/>
      <c r="BU153" s="5"/>
      <c r="BV153" s="5"/>
      <c r="BW153" s="5"/>
      <c r="BX153" s="5"/>
      <c r="BY153" s="5"/>
      <c r="BZ153" s="5"/>
      <c r="CA153" s="5"/>
      <c r="CB153" s="5"/>
      <c r="CC153" s="5"/>
      <c r="CD153" s="5"/>
      <c r="CE153" s="5"/>
      <c r="CF153" s="5"/>
      <c r="CG153" s="5"/>
      <c r="CH153" s="5"/>
      <c r="CI153" s="5"/>
      <c r="CJ153" s="5"/>
      <c r="CK153" s="5"/>
      <c r="CL153" s="5"/>
      <c r="CM153" s="5"/>
      <c r="CN153" s="5"/>
      <c r="CO153" s="5"/>
      <c r="CP153" s="5"/>
      <c r="CQ153" s="5"/>
      <c r="CR153" s="5"/>
      <c r="CS153" s="5"/>
      <c r="CT153" s="5"/>
      <c r="CU153" s="5"/>
      <c r="CV153" s="5"/>
      <c r="CW153" s="5"/>
      <c r="CX153" s="5"/>
      <c r="CY153" s="5"/>
      <c r="CZ153" s="5"/>
      <c r="DA153" s="5"/>
      <c r="DB153" s="5"/>
      <c r="DC153" s="5"/>
      <c r="DD153" s="5"/>
      <c r="DE153" s="5"/>
      <c r="DF153" s="5"/>
      <c r="DG153" s="5"/>
      <c r="DH153" s="5"/>
      <c r="DI153" s="5"/>
      <c r="DJ153" s="5"/>
      <c r="DK153" s="5"/>
      <c r="DL153" s="5"/>
      <c r="DM153" s="5"/>
      <c r="DN153" s="5"/>
      <c r="DO153" s="5"/>
      <c r="DP153" s="5"/>
      <c r="DQ153" s="5"/>
      <c r="DR153" s="5"/>
      <c r="DS153" s="5"/>
      <c r="DT153" s="5"/>
      <c r="DU153" s="5"/>
      <c r="DV153" s="5"/>
      <c r="DW153" s="5"/>
      <c r="DX153" s="5"/>
      <c r="DY153" s="5"/>
      <c r="DZ153" s="5"/>
      <c r="EA153" s="5"/>
      <c r="EB153" s="5"/>
      <c r="EC153" s="5"/>
      <c r="ED153" s="5"/>
      <c r="EE153" s="5"/>
      <c r="EF153" s="5"/>
      <c r="EG153" s="5"/>
      <c r="EH153" s="5"/>
      <c r="EI153" s="5"/>
      <c r="EJ153" s="5"/>
      <c r="EK153" s="5"/>
      <c r="EL153" s="5"/>
      <c r="EM153" s="5"/>
      <c r="EN153" s="5"/>
      <c r="EO153" s="5"/>
      <c r="EP153" s="5"/>
      <c r="EQ153" s="5"/>
      <c r="ER153" s="5"/>
      <c r="ES153" s="5"/>
      <c r="ET153" s="5"/>
      <c r="EU153" s="5"/>
      <c r="EV153" s="5"/>
      <c r="EW153" s="5"/>
      <c r="EX153" s="5"/>
      <c r="EY153" s="5"/>
      <c r="EZ153" s="5"/>
      <c r="FA153" s="5"/>
      <c r="FB153" s="5"/>
      <c r="FC153" s="5"/>
      <c r="FD153" s="5"/>
      <c r="FE153" s="5"/>
      <c r="FF153" s="5"/>
      <c r="FG153" s="5"/>
      <c r="FH153" s="5"/>
      <c r="FI153" s="5"/>
      <c r="FJ153" s="5"/>
      <c r="FK153" s="5"/>
      <c r="FL153" s="5"/>
      <c r="FM153" s="5"/>
      <c r="FN153" s="5"/>
      <c r="FO153" s="5"/>
      <c r="FP153" s="5"/>
      <c r="FQ153" s="5"/>
      <c r="FR153" s="5"/>
      <c r="FS153" s="5"/>
      <c r="FT153" s="5"/>
      <c r="FU153" s="5"/>
      <c r="FV153" s="5"/>
      <c r="FW153" s="5"/>
      <c r="FX153" s="5"/>
      <c r="FY153" s="5"/>
      <c r="FZ153" s="5"/>
      <c r="GA153" s="5"/>
      <c r="GB153" s="5"/>
      <c r="GC153" s="5"/>
      <c r="GD153" s="5"/>
      <c r="GE153" s="5"/>
      <c r="GF153" s="5"/>
      <c r="GG153" s="5"/>
      <c r="GH153" s="5"/>
      <c r="GI153" s="5"/>
      <c r="GJ153" s="5"/>
      <c r="GK153" s="5"/>
      <c r="GL153" s="5"/>
      <c r="GM153" s="5"/>
      <c r="GN153" s="5"/>
      <c r="GO153" s="5"/>
      <c r="GP153" s="5"/>
      <c r="GQ153" s="5"/>
      <c r="GR153" s="5"/>
      <c r="GS153" s="5"/>
      <c r="GT153" s="5"/>
      <c r="GU153" s="5"/>
      <c r="GV153" s="5"/>
      <c r="GW153" s="5"/>
      <c r="GX153" s="5"/>
      <c r="GY153" s="5"/>
      <c r="GZ153" s="5"/>
      <c r="HA153" s="5"/>
      <c r="HB153" s="5"/>
      <c r="HC153" s="5"/>
      <c r="HD153" s="5"/>
      <c r="HE153" s="5"/>
      <c r="HF153" s="5"/>
      <c r="HG153" s="5"/>
      <c r="HH153" s="5"/>
      <c r="HI153" s="5"/>
      <c r="HJ153" s="5"/>
      <c r="HK153" s="5"/>
      <c r="HL153" s="5"/>
      <c r="HM153" s="5"/>
      <c r="HN153" s="5"/>
      <c r="HO153" s="5"/>
      <c r="HP153" s="5"/>
      <c r="HQ153" s="5"/>
      <c r="HR153" s="5"/>
      <c r="HS153" s="5"/>
      <c r="HT153" s="5"/>
      <c r="HU153" s="5"/>
      <c r="HV153" s="5"/>
      <c r="HW153" s="5"/>
      <c r="HX153" s="5"/>
      <c r="HY153" s="5"/>
      <c r="HZ153" s="5"/>
      <c r="IA153" s="5"/>
      <c r="IB153" s="5"/>
      <c r="IC153" s="5"/>
      <c r="ID153" s="5"/>
      <c r="IE153" s="5"/>
      <c r="IF153" s="5"/>
      <c r="IG153" s="5"/>
      <c r="IH153" s="5"/>
      <c r="II153" s="5"/>
      <c r="IJ153" s="5"/>
      <c r="IK153" s="5"/>
      <c r="IL153" s="5"/>
      <c r="IM153" s="5"/>
      <c r="IN153" s="5"/>
      <c r="IO153" s="5"/>
      <c r="IP153" s="5"/>
      <c r="IQ153" s="5"/>
      <c r="IR153" s="5"/>
      <c r="IS153" s="5"/>
      <c r="IT153" s="5"/>
      <c r="IU153" s="5"/>
      <c r="IV153" s="5"/>
      <c r="IW153" s="5"/>
      <c r="IX153" s="5"/>
      <c r="IY153" s="5"/>
      <c r="IZ153" s="5"/>
      <c r="JA153" s="5"/>
      <c r="JB153" s="5"/>
      <c r="JC153" s="5"/>
      <c r="JD153" s="5"/>
      <c r="JE153" s="5"/>
      <c r="JF153" s="5"/>
      <c r="JG153" s="5"/>
      <c r="JH153" s="5"/>
      <c r="JI153" s="5"/>
      <c r="JJ153" s="5"/>
      <c r="JK153" s="5"/>
      <c r="JL153" s="5"/>
      <c r="JM153" s="5"/>
      <c r="JN153" s="5"/>
      <c r="JO153" s="5"/>
      <c r="JP153" s="5"/>
      <c r="JQ153" s="5"/>
      <c r="JR153" s="5"/>
      <c r="JS153" s="5"/>
      <c r="JT153" s="5"/>
      <c r="JU153" s="5"/>
      <c r="JV153" s="5"/>
      <c r="JW153" s="5"/>
      <c r="JX153" s="5"/>
      <c r="JY153" s="5"/>
      <c r="JZ153" s="5"/>
      <c r="KA153" s="5"/>
      <c r="KB153" s="5"/>
      <c r="KC153" s="5"/>
      <c r="KD153" s="5"/>
      <c r="KE153" s="5"/>
      <c r="KF153" s="5"/>
      <c r="KG153" s="5"/>
      <c r="KH153" s="5"/>
      <c r="KI153" s="5"/>
      <c r="KJ153" s="5"/>
      <c r="KK153" s="5"/>
      <c r="KL153" s="5"/>
      <c r="KM153" s="5"/>
      <c r="KN153" s="5"/>
      <c r="KO153" s="5"/>
      <c r="KP153" s="5"/>
      <c r="KQ153" s="5"/>
      <c r="KR153" s="5"/>
      <c r="KS153" s="5"/>
      <c r="KT153" s="5"/>
      <c r="KU153" s="5"/>
      <c r="KV153" s="5"/>
      <c r="KW153" s="5"/>
      <c r="KX153" s="5"/>
      <c r="KY153" s="5"/>
      <c r="KZ153" s="5"/>
      <c r="LA153" s="5"/>
      <c r="LB153" s="5"/>
      <c r="LC153" s="5"/>
      <c r="LD153" s="5"/>
      <c r="LE153" s="5"/>
      <c r="LF153" s="5"/>
      <c r="LG153" s="5"/>
      <c r="LH153" s="5"/>
      <c r="LI153" s="5"/>
      <c r="LJ153" s="5"/>
      <c r="LK153" s="5"/>
      <c r="LL153" s="5"/>
      <c r="LM153" s="5"/>
      <c r="LN153" s="5"/>
      <c r="LO153" s="5"/>
      <c r="LP153" s="5"/>
      <c r="LQ153" s="5"/>
      <c r="LR153" s="5"/>
      <c r="LS153" s="5"/>
      <c r="LT153" s="5"/>
      <c r="LU153" s="5"/>
      <c r="LV153" s="5"/>
      <c r="LW153" s="5"/>
      <c r="LX153" s="5"/>
      <c r="LY153" s="5"/>
      <c r="LZ153" s="5"/>
      <c r="MA153" s="5"/>
      <c r="MB153" s="5"/>
      <c r="MC153" s="5"/>
      <c r="MD153" s="5"/>
      <c r="ME153" s="5"/>
      <c r="MF153" s="5"/>
      <c r="MG153" s="5"/>
      <c r="MH153" s="5"/>
      <c r="MI153" s="5"/>
      <c r="MJ153" s="5"/>
      <c r="MK153" s="5"/>
      <c r="ML153" s="5"/>
      <c r="MM153" s="5"/>
      <c r="MN153" s="5"/>
      <c r="MO153" s="5"/>
      <c r="MP153" s="5"/>
      <c r="MQ153" s="5"/>
      <c r="MR153" s="5"/>
      <c r="MS153" s="5"/>
      <c r="MT153" s="5"/>
      <c r="MU153" s="5"/>
      <c r="MV153" s="5"/>
      <c r="MW153" s="5"/>
      <c r="MX153" s="5"/>
      <c r="MY153" s="5"/>
      <c r="MZ153" s="5"/>
      <c r="NA153" s="5"/>
      <c r="NB153" s="5"/>
      <c r="NC153" s="5"/>
      <c r="ND153" s="5"/>
      <c r="NE153" s="5"/>
      <c r="NF153" s="5"/>
      <c r="NG153" s="5"/>
      <c r="NH153" s="5"/>
      <c r="NI153" s="5"/>
      <c r="NJ153" s="5"/>
      <c r="NK153" s="5"/>
      <c r="NL153" s="5"/>
      <c r="NM153" s="5"/>
      <c r="NN153" s="5"/>
      <c r="NO153" s="5"/>
      <c r="NP153" s="5"/>
      <c r="NQ153" s="5"/>
      <c r="NR153" s="5"/>
      <c r="NS153" s="5"/>
      <c r="NT153" s="5"/>
      <c r="NU153" s="5"/>
      <c r="NV153" s="5"/>
      <c r="NW153" s="5"/>
      <c r="NX153" s="5"/>
      <c r="NY153" s="5"/>
      <c r="NZ153" s="5"/>
      <c r="OA153" s="5"/>
      <c r="OB153" s="5"/>
      <c r="OC153" s="5"/>
      <c r="OD153" s="5"/>
      <c r="OE153" s="5"/>
      <c r="OF153" s="5"/>
      <c r="OG153" s="5"/>
      <c r="OH153" s="5"/>
      <c r="OI153" s="5"/>
      <c r="OJ153" s="5"/>
      <c r="OK153" s="5"/>
      <c r="OL153" s="5"/>
      <c r="OM153" s="5"/>
      <c r="ON153" s="5"/>
      <c r="OO153" s="5"/>
      <c r="OP153" s="5"/>
      <c r="OQ153" s="5"/>
      <c r="OR153" s="5"/>
      <c r="OS153" s="5"/>
      <c r="OT153" s="5"/>
      <c r="OU153" s="5"/>
      <c r="OV153" s="5"/>
      <c r="OW153" s="5"/>
      <c r="OX153" s="5"/>
      <c r="OY153" s="5"/>
      <c r="OZ153" s="5"/>
      <c r="PA153" s="5"/>
      <c r="PB153" s="5"/>
      <c r="PC153" s="5"/>
      <c r="PD153" s="5"/>
      <c r="PE153" s="5"/>
      <c r="PF153" s="5"/>
      <c r="PG153" s="5"/>
      <c r="PH153" s="5"/>
      <c r="PI153" s="5"/>
      <c r="PJ153" s="5"/>
      <c r="PK153" s="5"/>
      <c r="PL153" s="5"/>
      <c r="PM153" s="5"/>
      <c r="PN153" s="5"/>
      <c r="PO153" s="5"/>
      <c r="PP153" s="5"/>
      <c r="PQ153" s="5"/>
      <c r="PR153" s="5"/>
      <c r="PS153" s="5"/>
      <c r="PT153" s="5"/>
      <c r="PU153" s="5"/>
      <c r="PV153" s="5"/>
      <c r="PW153" s="5"/>
      <c r="PX153" s="5"/>
      <c r="PY153" s="5"/>
      <c r="PZ153" s="5"/>
      <c r="QA153" s="5"/>
      <c r="QB153" s="5"/>
      <c r="QC153" s="5"/>
      <c r="QD153" s="5"/>
      <c r="QE153" s="5"/>
      <c r="QF153" s="5"/>
      <c r="QG153" s="5"/>
      <c r="QH153" s="5"/>
      <c r="QI153" s="5"/>
      <c r="QJ153" s="5"/>
      <c r="QK153" s="5"/>
      <c r="QL153" s="5"/>
      <c r="QM153" s="5"/>
      <c r="QN153" s="5"/>
      <c r="QO153" s="5"/>
      <c r="QP153" s="5"/>
      <c r="QQ153" s="5"/>
      <c r="QR153" s="5"/>
      <c r="QS153" s="5"/>
      <c r="QT153" s="5"/>
      <c r="QU153" s="5"/>
      <c r="QV153" s="5"/>
      <c r="QW153" s="5"/>
      <c r="QX153" s="5"/>
      <c r="QY153" s="5"/>
      <c r="QZ153" s="5"/>
      <c r="RA153" s="5"/>
      <c r="RB153" s="5"/>
      <c r="RC153" s="5"/>
      <c r="RD153" s="5"/>
      <c r="RE153" s="5"/>
      <c r="RF153" s="5"/>
      <c r="RG153" s="5"/>
      <c r="RH153" s="5"/>
      <c r="RI153" s="5"/>
      <c r="RJ153" s="5"/>
      <c r="RK153" s="5"/>
      <c r="RL153" s="5"/>
      <c r="RM153" s="5"/>
      <c r="RN153" s="5"/>
      <c r="RO153" s="5"/>
      <c r="RP153" s="5"/>
      <c r="RQ153" s="5"/>
      <c r="RR153" s="5"/>
      <c r="RS153" s="5"/>
      <c r="RT153" s="5"/>
      <c r="RU153" s="5"/>
      <c r="RV153" s="5"/>
      <c r="RW153" s="5"/>
      <c r="RX153" s="5"/>
      <c r="RY153" s="5"/>
      <c r="RZ153" s="5"/>
      <c r="SA153" s="5"/>
      <c r="SB153" s="5"/>
      <c r="SC153" s="5"/>
      <c r="SD153" s="5"/>
      <c r="SE153" s="5"/>
      <c r="SF153" s="5"/>
      <c r="SG153" s="5"/>
      <c r="SH153" s="5"/>
      <c r="SI153" s="5"/>
      <c r="SJ153" s="5"/>
      <c r="SK153" s="5"/>
      <c r="SL153" s="5"/>
      <c r="SM153" s="5"/>
      <c r="SN153" s="5"/>
      <c r="SO153" s="5"/>
      <c r="SP153" s="5"/>
      <c r="SQ153" s="5"/>
      <c r="SR153" s="5"/>
      <c r="SS153" s="5"/>
      <c r="ST153" s="5"/>
      <c r="SU153" s="5"/>
      <c r="SV153" s="5"/>
      <c r="SW153" s="5"/>
      <c r="SX153" s="5"/>
      <c r="SY153" s="5"/>
      <c r="SZ153" s="5"/>
      <c r="TA153" s="5"/>
      <c r="TB153" s="5"/>
      <c r="TC153" s="5"/>
      <c r="TD153" s="5"/>
      <c r="TE153" s="5"/>
      <c r="TF153" s="5"/>
      <c r="TG153" s="5"/>
      <c r="TH153" s="5"/>
      <c r="TI153" s="5"/>
      <c r="TJ153" s="5"/>
      <c r="TK153" s="5"/>
      <c r="TL153" s="5"/>
      <c r="TM153" s="5"/>
      <c r="TN153" s="5"/>
      <c r="TO153" s="5"/>
      <c r="TP153" s="5"/>
      <c r="TQ153" s="5"/>
      <c r="TR153" s="5"/>
      <c r="TS153" s="5"/>
      <c r="TT153" s="5"/>
      <c r="TU153" s="5"/>
      <c r="TV153" s="5"/>
      <c r="TW153" s="5"/>
      <c r="TX153" s="5"/>
      <c r="TY153" s="5"/>
      <c r="TZ153" s="5"/>
      <c r="UA153" s="5"/>
      <c r="UB153" s="5"/>
      <c r="UC153" s="5"/>
      <c r="UD153" s="5"/>
      <c r="UE153" s="5"/>
      <c r="UF153" s="5"/>
      <c r="UG153" s="5"/>
      <c r="UH153" s="5"/>
      <c r="UI153" s="5"/>
      <c r="UJ153" s="5"/>
      <c r="UK153" s="5"/>
      <c r="UL153" s="5"/>
      <c r="UM153" s="5"/>
      <c r="UN153" s="5"/>
      <c r="UO153" s="5"/>
      <c r="UP153" s="5"/>
      <c r="UQ153" s="5"/>
      <c r="UR153" s="5"/>
      <c r="US153" s="5"/>
      <c r="UT153" s="5"/>
      <c r="UU153" s="5"/>
      <c r="UV153" s="5"/>
      <c r="UW153" s="5"/>
      <c r="UX153" s="5"/>
      <c r="UY153" s="5"/>
      <c r="UZ153" s="5"/>
      <c r="VA153" s="5"/>
      <c r="VB153" s="5"/>
      <c r="VC153" s="5"/>
      <c r="VD153" s="5"/>
      <c r="VE153" s="5"/>
      <c r="VF153" s="5"/>
      <c r="VG153" s="5"/>
      <c r="VH153" s="5"/>
      <c r="VI153" s="5"/>
      <c r="VJ153" s="5"/>
      <c r="VK153" s="5"/>
      <c r="VL153" s="5"/>
      <c r="VM153" s="5"/>
      <c r="VN153" s="5"/>
      <c r="VO153" s="5"/>
      <c r="VP153" s="5"/>
      <c r="VQ153" s="5"/>
      <c r="VR153" s="5"/>
      <c r="VS153" s="5"/>
      <c r="VT153" s="5"/>
      <c r="VU153" s="5"/>
      <c r="VV153" s="5"/>
      <c r="VW153" s="5"/>
      <c r="VX153" s="5"/>
      <c r="VY153" s="5"/>
      <c r="VZ153" s="5"/>
      <c r="WA153" s="5"/>
      <c r="WB153" s="5"/>
      <c r="WC153" s="5"/>
      <c r="WD153" s="5"/>
      <c r="WE153" s="5"/>
      <c r="WF153" s="5"/>
      <c r="WG153" s="5"/>
      <c r="WH153" s="5"/>
      <c r="WI153" s="5"/>
      <c r="WJ153" s="5"/>
      <c r="WK153" s="5"/>
      <c r="WL153" s="5"/>
      <c r="WM153" s="5"/>
      <c r="WN153" s="5"/>
      <c r="WO153" s="5"/>
      <c r="WP153" s="5"/>
      <c r="WQ153" s="5"/>
      <c r="WR153" s="5"/>
      <c r="WS153" s="5"/>
      <c r="WT153" s="5"/>
      <c r="WU153" s="5"/>
      <c r="WV153" s="5"/>
      <c r="WW153" s="5"/>
      <c r="WX153" s="5"/>
      <c r="WY153" s="5"/>
      <c r="WZ153" s="5"/>
      <c r="XA153" s="5"/>
      <c r="XB153" s="5"/>
      <c r="XC153" s="5"/>
      <c r="XD153" s="5"/>
      <c r="XE153" s="5"/>
      <c r="XF153" s="5"/>
      <c r="XG153" s="5"/>
      <c r="XH153" s="5"/>
      <c r="XI153" s="5"/>
      <c r="XJ153" s="5"/>
      <c r="XK153" s="5"/>
      <c r="XL153" s="5"/>
      <c r="XM153" s="5"/>
      <c r="XN153" s="5"/>
      <c r="XO153" s="5"/>
      <c r="XP153" s="5"/>
      <c r="XQ153" s="5"/>
      <c r="XR153" s="5"/>
      <c r="XS153" s="5"/>
      <c r="XT153" s="5"/>
      <c r="XU153" s="5"/>
      <c r="XV153" s="5"/>
      <c r="XW153" s="5"/>
    </row>
    <row r="154" spans="39:647" x14ac:dyDescent="0.45">
      <c r="AM154" s="5"/>
      <c r="AN154" s="5"/>
      <c r="AO154" s="5"/>
      <c r="AP154" s="5"/>
      <c r="AQ154" s="5"/>
      <c r="AR154" s="5"/>
      <c r="AS154" s="5"/>
      <c r="AT154" s="5"/>
      <c r="AU154" s="5"/>
      <c r="AV154" s="5"/>
      <c r="AW154" s="5"/>
      <c r="AX154" s="5"/>
      <c r="AY154" s="5"/>
      <c r="AZ154" s="5"/>
      <c r="BA154" s="5"/>
      <c r="BB154" s="5"/>
      <c r="BC154" s="5"/>
      <c r="BD154" s="5"/>
      <c r="BE154" s="5"/>
      <c r="BF154" s="5"/>
      <c r="BG154" s="5"/>
      <c r="BH154" s="5"/>
      <c r="BI154" s="5"/>
      <c r="BJ154" s="5"/>
      <c r="BK154" s="5"/>
      <c r="BL154" s="5"/>
      <c r="BM154" s="5"/>
      <c r="BN154" s="5"/>
      <c r="BO154" s="5"/>
      <c r="BP154" s="5"/>
      <c r="BQ154" s="5"/>
      <c r="BR154" s="5"/>
      <c r="BS154" s="5"/>
      <c r="BT154" s="5"/>
      <c r="BU154" s="5"/>
      <c r="BV154" s="5"/>
      <c r="BW154" s="5"/>
      <c r="BX154" s="5"/>
      <c r="BY154" s="5"/>
      <c r="BZ154" s="5"/>
      <c r="CA154" s="5"/>
      <c r="CB154" s="5"/>
      <c r="CC154" s="5"/>
      <c r="CD154" s="5"/>
      <c r="CE154" s="5"/>
      <c r="CF154" s="5"/>
      <c r="CG154" s="5"/>
      <c r="CH154" s="5"/>
      <c r="CI154" s="5"/>
      <c r="CJ154" s="5"/>
      <c r="CK154" s="5"/>
      <c r="CL154" s="5"/>
      <c r="CM154" s="5"/>
      <c r="CN154" s="5"/>
      <c r="CO154" s="5"/>
      <c r="CP154" s="5"/>
      <c r="CQ154" s="5"/>
      <c r="CR154" s="5"/>
      <c r="CS154" s="5"/>
      <c r="CT154" s="5"/>
      <c r="CU154" s="5"/>
      <c r="CV154" s="5"/>
      <c r="CW154" s="5"/>
      <c r="CX154" s="5"/>
      <c r="CY154" s="5"/>
      <c r="CZ154" s="5"/>
      <c r="DA154" s="5"/>
      <c r="DB154" s="5"/>
      <c r="DC154" s="5"/>
      <c r="DD154" s="5"/>
      <c r="DE154" s="5"/>
      <c r="DF154" s="5"/>
      <c r="DG154" s="5"/>
      <c r="DH154" s="5"/>
      <c r="DI154" s="5"/>
      <c r="DJ154" s="5"/>
      <c r="DK154" s="5"/>
      <c r="DL154" s="5"/>
      <c r="DM154" s="5"/>
      <c r="DN154" s="5"/>
      <c r="DO154" s="5"/>
      <c r="DP154" s="5"/>
      <c r="DQ154" s="5"/>
      <c r="DR154" s="5"/>
      <c r="DS154" s="5"/>
      <c r="DT154" s="5"/>
      <c r="DU154" s="5"/>
      <c r="DV154" s="5"/>
      <c r="DW154" s="5"/>
      <c r="DX154" s="5"/>
      <c r="DY154" s="5"/>
      <c r="DZ154" s="5"/>
      <c r="EA154" s="5"/>
      <c r="EB154" s="5"/>
      <c r="EC154" s="5"/>
      <c r="ED154" s="5"/>
      <c r="EE154" s="5"/>
      <c r="EF154" s="5"/>
      <c r="EG154" s="5"/>
      <c r="EH154" s="5"/>
      <c r="EI154" s="5"/>
      <c r="EJ154" s="5"/>
      <c r="EK154" s="5"/>
      <c r="EL154" s="5"/>
      <c r="EM154" s="5"/>
      <c r="EN154" s="5"/>
      <c r="EO154" s="5"/>
      <c r="EP154" s="5"/>
      <c r="EQ154" s="5"/>
      <c r="ER154" s="5"/>
      <c r="ES154" s="5"/>
      <c r="ET154" s="5"/>
      <c r="EU154" s="5"/>
      <c r="EV154" s="5"/>
      <c r="EW154" s="5"/>
      <c r="EX154" s="5"/>
      <c r="EY154" s="5"/>
      <c r="EZ154" s="5"/>
      <c r="FA154" s="5"/>
      <c r="FB154" s="5"/>
      <c r="FC154" s="5"/>
      <c r="FD154" s="5"/>
      <c r="FE154" s="5"/>
      <c r="FF154" s="5"/>
      <c r="FG154" s="5"/>
      <c r="FH154" s="5"/>
      <c r="FI154" s="5"/>
      <c r="FJ154" s="5"/>
      <c r="FK154" s="5"/>
      <c r="FL154" s="5"/>
      <c r="FM154" s="5"/>
      <c r="FN154" s="5"/>
      <c r="FO154" s="5"/>
      <c r="FP154" s="5"/>
      <c r="FQ154" s="5"/>
      <c r="FR154" s="5"/>
      <c r="FS154" s="5"/>
      <c r="FT154" s="5"/>
      <c r="FU154" s="5"/>
      <c r="FV154" s="5"/>
      <c r="FW154" s="5"/>
      <c r="FX154" s="5"/>
      <c r="FY154" s="5"/>
      <c r="FZ154" s="5"/>
      <c r="GA154" s="5"/>
      <c r="GB154" s="5"/>
      <c r="GC154" s="5"/>
      <c r="GD154" s="5"/>
      <c r="GE154" s="5"/>
      <c r="GF154" s="5"/>
      <c r="GG154" s="5"/>
      <c r="GH154" s="5"/>
      <c r="GI154" s="5"/>
      <c r="GJ154" s="5"/>
      <c r="GK154" s="5"/>
      <c r="GL154" s="5"/>
      <c r="GM154" s="5"/>
      <c r="GN154" s="5"/>
      <c r="GO154" s="5"/>
      <c r="GP154" s="5"/>
      <c r="GQ154" s="5"/>
      <c r="GR154" s="5"/>
      <c r="GS154" s="5"/>
      <c r="GT154" s="5"/>
      <c r="GU154" s="5"/>
      <c r="GV154" s="5"/>
      <c r="GW154" s="5"/>
      <c r="GX154" s="5"/>
      <c r="GY154" s="5"/>
      <c r="GZ154" s="5"/>
      <c r="HA154" s="5"/>
      <c r="HB154" s="5"/>
      <c r="HC154" s="5"/>
      <c r="HD154" s="5"/>
      <c r="HE154" s="5"/>
      <c r="HF154" s="5"/>
      <c r="HG154" s="5"/>
      <c r="HH154" s="5"/>
      <c r="HI154" s="5"/>
      <c r="HJ154" s="5"/>
      <c r="HK154" s="5"/>
      <c r="HL154" s="5"/>
      <c r="HM154" s="5"/>
      <c r="HN154" s="5"/>
      <c r="HO154" s="5"/>
      <c r="HP154" s="5"/>
      <c r="HQ154" s="5"/>
      <c r="HR154" s="5"/>
      <c r="HS154" s="5"/>
      <c r="HT154" s="5"/>
      <c r="HU154" s="5"/>
      <c r="HV154" s="5"/>
      <c r="HW154" s="5"/>
      <c r="HX154" s="5"/>
      <c r="HY154" s="5"/>
      <c r="HZ154" s="5"/>
      <c r="IA154" s="5"/>
      <c r="IB154" s="5"/>
      <c r="IC154" s="5"/>
      <c r="ID154" s="5"/>
      <c r="IE154" s="5"/>
      <c r="IF154" s="5"/>
      <c r="IG154" s="5"/>
      <c r="IH154" s="5"/>
      <c r="II154" s="5"/>
      <c r="IJ154" s="5"/>
      <c r="IK154" s="5"/>
      <c r="IL154" s="5"/>
      <c r="IM154" s="5"/>
      <c r="IN154" s="5"/>
      <c r="IO154" s="5"/>
      <c r="IP154" s="5"/>
      <c r="IQ154" s="5"/>
      <c r="IR154" s="5"/>
      <c r="IS154" s="5"/>
      <c r="IT154" s="5"/>
      <c r="IU154" s="5"/>
      <c r="IV154" s="5"/>
      <c r="IW154" s="5"/>
      <c r="IX154" s="5"/>
      <c r="IY154" s="5"/>
      <c r="IZ154" s="5"/>
      <c r="JA154" s="5"/>
      <c r="JB154" s="5"/>
      <c r="JC154" s="5"/>
      <c r="JD154" s="5"/>
      <c r="JE154" s="5"/>
      <c r="JF154" s="5"/>
      <c r="JG154" s="5"/>
      <c r="JH154" s="5"/>
      <c r="JI154" s="5"/>
      <c r="JJ154" s="5"/>
      <c r="JK154" s="5"/>
      <c r="JL154" s="5"/>
      <c r="JM154" s="5"/>
      <c r="JN154" s="5"/>
      <c r="JO154" s="5"/>
      <c r="JP154" s="5"/>
      <c r="JQ154" s="5"/>
      <c r="JR154" s="5"/>
      <c r="JS154" s="5"/>
      <c r="JT154" s="5"/>
      <c r="JU154" s="5"/>
      <c r="JV154" s="5"/>
      <c r="JW154" s="5"/>
      <c r="JX154" s="5"/>
      <c r="JY154" s="5"/>
      <c r="JZ154" s="5"/>
      <c r="KA154" s="5"/>
      <c r="KB154" s="5"/>
      <c r="KC154" s="5"/>
      <c r="KD154" s="5"/>
      <c r="KE154" s="5"/>
      <c r="KF154" s="5"/>
      <c r="KG154" s="5"/>
      <c r="KH154" s="5"/>
      <c r="KI154" s="5"/>
      <c r="KJ154" s="5"/>
      <c r="KK154" s="5"/>
      <c r="KL154" s="5"/>
      <c r="KM154" s="5"/>
      <c r="KN154" s="5"/>
      <c r="KO154" s="5"/>
      <c r="KP154" s="5"/>
      <c r="KQ154" s="5"/>
      <c r="KR154" s="5"/>
      <c r="KS154" s="5"/>
      <c r="KT154" s="5"/>
      <c r="KU154" s="5"/>
      <c r="KV154" s="5"/>
      <c r="KW154" s="5"/>
      <c r="KX154" s="5"/>
      <c r="KY154" s="5"/>
      <c r="KZ154" s="5"/>
      <c r="LA154" s="5"/>
      <c r="LB154" s="5"/>
      <c r="LC154" s="5"/>
      <c r="LD154" s="5"/>
      <c r="LE154" s="5"/>
      <c r="LF154" s="5"/>
      <c r="LG154" s="5"/>
      <c r="LH154" s="5"/>
      <c r="LI154" s="5"/>
      <c r="LJ154" s="5"/>
      <c r="LK154" s="5"/>
      <c r="LL154" s="5"/>
      <c r="LM154" s="5"/>
      <c r="LN154" s="5"/>
      <c r="LO154" s="5"/>
      <c r="LP154" s="5"/>
      <c r="LQ154" s="5"/>
      <c r="LR154" s="5"/>
      <c r="LS154" s="5"/>
      <c r="LT154" s="5"/>
      <c r="LU154" s="5"/>
      <c r="LV154" s="5"/>
      <c r="LW154" s="5"/>
      <c r="LX154" s="5"/>
      <c r="LY154" s="5"/>
      <c r="LZ154" s="5"/>
      <c r="MA154" s="5"/>
      <c r="MB154" s="5"/>
      <c r="MC154" s="5"/>
      <c r="MD154" s="5"/>
      <c r="ME154" s="5"/>
      <c r="MF154" s="5"/>
      <c r="MG154" s="5"/>
      <c r="MH154" s="5"/>
      <c r="MI154" s="5"/>
      <c r="MJ154" s="5"/>
      <c r="MK154" s="5"/>
      <c r="ML154" s="5"/>
      <c r="MM154" s="5"/>
      <c r="MN154" s="5"/>
      <c r="MO154" s="5"/>
      <c r="MP154" s="5"/>
      <c r="MQ154" s="5"/>
      <c r="MR154" s="5"/>
      <c r="MS154" s="5"/>
      <c r="MT154" s="5"/>
      <c r="MU154" s="5"/>
      <c r="MV154" s="5"/>
      <c r="MW154" s="5"/>
      <c r="MX154" s="5"/>
      <c r="MY154" s="5"/>
      <c r="MZ154" s="5"/>
      <c r="NA154" s="5"/>
      <c r="NB154" s="5"/>
      <c r="NC154" s="5"/>
      <c r="ND154" s="5"/>
      <c r="NE154" s="5"/>
      <c r="NF154" s="5"/>
      <c r="NG154" s="5"/>
      <c r="NH154" s="5"/>
      <c r="NI154" s="5"/>
      <c r="NJ154" s="5"/>
      <c r="NK154" s="5"/>
      <c r="NL154" s="5"/>
      <c r="NM154" s="5"/>
      <c r="NN154" s="5"/>
      <c r="NO154" s="5"/>
      <c r="NP154" s="5"/>
      <c r="NQ154" s="5"/>
      <c r="NR154" s="5"/>
      <c r="NS154" s="5"/>
      <c r="NT154" s="5"/>
      <c r="NU154" s="5"/>
      <c r="NV154" s="5"/>
      <c r="NW154" s="5"/>
      <c r="NX154" s="5"/>
      <c r="NY154" s="5"/>
      <c r="NZ154" s="5"/>
      <c r="OA154" s="5"/>
      <c r="OB154" s="5"/>
      <c r="OC154" s="5"/>
      <c r="OD154" s="5"/>
      <c r="OE154" s="5"/>
      <c r="OF154" s="5"/>
      <c r="OG154" s="5"/>
      <c r="OH154" s="5"/>
      <c r="OI154" s="5"/>
      <c r="OJ154" s="5"/>
      <c r="OK154" s="5"/>
      <c r="OL154" s="5"/>
      <c r="OM154" s="5"/>
      <c r="ON154" s="5"/>
      <c r="OO154" s="5"/>
      <c r="OP154" s="5"/>
      <c r="OQ154" s="5"/>
      <c r="OR154" s="5"/>
      <c r="OS154" s="5"/>
      <c r="OT154" s="5"/>
      <c r="OU154" s="5"/>
      <c r="OV154" s="5"/>
      <c r="OW154" s="5"/>
      <c r="OX154" s="5"/>
      <c r="OY154" s="5"/>
      <c r="OZ154" s="5"/>
      <c r="PA154" s="5"/>
      <c r="PB154" s="5"/>
      <c r="PC154" s="5"/>
      <c r="PD154" s="5"/>
      <c r="PE154" s="5"/>
      <c r="PF154" s="5"/>
      <c r="PG154" s="5"/>
      <c r="PH154" s="5"/>
      <c r="PI154" s="5"/>
      <c r="PJ154" s="5"/>
      <c r="PK154" s="5"/>
      <c r="PL154" s="5"/>
      <c r="PM154" s="5"/>
      <c r="PN154" s="5"/>
      <c r="PO154" s="5"/>
      <c r="PP154" s="5"/>
      <c r="PQ154" s="5"/>
      <c r="PR154" s="5"/>
      <c r="PS154" s="5"/>
      <c r="PT154" s="5"/>
      <c r="PU154" s="5"/>
      <c r="PV154" s="5"/>
      <c r="PW154" s="5"/>
      <c r="PX154" s="5"/>
      <c r="PY154" s="5"/>
      <c r="PZ154" s="5"/>
      <c r="QA154" s="5"/>
      <c r="QB154" s="5"/>
      <c r="QC154" s="5"/>
      <c r="QD154" s="5"/>
      <c r="QE154" s="5"/>
      <c r="QF154" s="5"/>
      <c r="QG154" s="5"/>
      <c r="QH154" s="5"/>
      <c r="QI154" s="5"/>
      <c r="QJ154" s="5"/>
      <c r="QK154" s="5"/>
      <c r="QL154" s="5"/>
      <c r="QM154" s="5"/>
      <c r="QN154" s="5"/>
      <c r="QO154" s="5"/>
      <c r="QP154" s="5"/>
      <c r="QQ154" s="5"/>
      <c r="QR154" s="5"/>
      <c r="QS154" s="5"/>
      <c r="QT154" s="5"/>
      <c r="QU154" s="5"/>
      <c r="QV154" s="5"/>
      <c r="QW154" s="5"/>
      <c r="QX154" s="5"/>
      <c r="QY154" s="5"/>
      <c r="QZ154" s="5"/>
      <c r="RA154" s="5"/>
      <c r="RB154" s="5"/>
      <c r="RC154" s="5"/>
      <c r="RD154" s="5"/>
      <c r="RE154" s="5"/>
      <c r="RF154" s="5"/>
      <c r="RG154" s="5"/>
      <c r="RH154" s="5"/>
      <c r="RI154" s="5"/>
      <c r="RJ154" s="5"/>
      <c r="RK154" s="5"/>
      <c r="RL154" s="5"/>
      <c r="RM154" s="5"/>
      <c r="RN154" s="5"/>
      <c r="RO154" s="5"/>
      <c r="RP154" s="5"/>
      <c r="RQ154" s="5"/>
      <c r="RR154" s="5"/>
      <c r="RS154" s="5"/>
      <c r="RT154" s="5"/>
      <c r="RU154" s="5"/>
      <c r="RV154" s="5"/>
      <c r="RW154" s="5"/>
      <c r="RX154" s="5"/>
      <c r="RY154" s="5"/>
      <c r="RZ154" s="5"/>
      <c r="SA154" s="5"/>
      <c r="SB154" s="5"/>
      <c r="SC154" s="5"/>
      <c r="SD154" s="5"/>
      <c r="SE154" s="5"/>
      <c r="SF154" s="5"/>
      <c r="SG154" s="5"/>
      <c r="SH154" s="5"/>
      <c r="SI154" s="5"/>
      <c r="SJ154" s="5"/>
      <c r="SK154" s="5"/>
      <c r="SL154" s="5"/>
      <c r="SM154" s="5"/>
      <c r="SN154" s="5"/>
      <c r="SO154" s="5"/>
      <c r="SP154" s="5"/>
      <c r="SQ154" s="5"/>
      <c r="SR154" s="5"/>
      <c r="SS154" s="5"/>
      <c r="ST154" s="5"/>
      <c r="SU154" s="5"/>
      <c r="SV154" s="5"/>
      <c r="SW154" s="5"/>
      <c r="SX154" s="5"/>
      <c r="SY154" s="5"/>
      <c r="SZ154" s="5"/>
      <c r="TA154" s="5"/>
      <c r="TB154" s="5"/>
      <c r="TC154" s="5"/>
      <c r="TD154" s="5"/>
      <c r="TE154" s="5"/>
      <c r="TF154" s="5"/>
      <c r="TG154" s="5"/>
      <c r="TH154" s="5"/>
      <c r="TI154" s="5"/>
      <c r="TJ154" s="5"/>
      <c r="TK154" s="5"/>
      <c r="TL154" s="5"/>
      <c r="TM154" s="5"/>
      <c r="TN154" s="5"/>
      <c r="TO154" s="5"/>
      <c r="TP154" s="5"/>
      <c r="TQ154" s="5"/>
      <c r="TR154" s="5"/>
      <c r="TS154" s="5"/>
      <c r="TT154" s="5"/>
      <c r="TU154" s="5"/>
      <c r="TV154" s="5"/>
      <c r="TW154" s="5"/>
      <c r="TX154" s="5"/>
      <c r="TY154" s="5"/>
      <c r="TZ154" s="5"/>
      <c r="UA154" s="5"/>
      <c r="UB154" s="5"/>
      <c r="UC154" s="5"/>
      <c r="UD154" s="5"/>
      <c r="UE154" s="5"/>
      <c r="UF154" s="5"/>
      <c r="UG154" s="5"/>
      <c r="UH154" s="5"/>
      <c r="UI154" s="5"/>
      <c r="UJ154" s="5"/>
      <c r="UK154" s="5"/>
      <c r="UL154" s="5"/>
      <c r="UM154" s="5"/>
      <c r="UN154" s="5"/>
      <c r="UO154" s="5"/>
      <c r="UP154" s="5"/>
      <c r="UQ154" s="5"/>
      <c r="UR154" s="5"/>
      <c r="US154" s="5"/>
      <c r="UT154" s="5"/>
      <c r="UU154" s="5"/>
      <c r="UV154" s="5"/>
      <c r="UW154" s="5"/>
      <c r="UX154" s="5"/>
      <c r="UY154" s="5"/>
      <c r="UZ154" s="5"/>
      <c r="VA154" s="5"/>
      <c r="VB154" s="5"/>
      <c r="VC154" s="5"/>
      <c r="VD154" s="5"/>
      <c r="VE154" s="5"/>
      <c r="VF154" s="5"/>
      <c r="VG154" s="5"/>
      <c r="VH154" s="5"/>
      <c r="VI154" s="5"/>
      <c r="VJ154" s="5"/>
      <c r="VK154" s="5"/>
      <c r="VL154" s="5"/>
      <c r="VM154" s="5"/>
      <c r="VN154" s="5"/>
      <c r="VO154" s="5"/>
      <c r="VP154" s="5"/>
      <c r="VQ154" s="5"/>
      <c r="VR154" s="5"/>
      <c r="VS154" s="5"/>
      <c r="VT154" s="5"/>
      <c r="VU154" s="5"/>
      <c r="VV154" s="5"/>
      <c r="VW154" s="5"/>
      <c r="VX154" s="5"/>
      <c r="VY154" s="5"/>
      <c r="VZ154" s="5"/>
      <c r="WA154" s="5"/>
      <c r="WB154" s="5"/>
      <c r="WC154" s="5"/>
      <c r="WD154" s="5"/>
      <c r="WE154" s="5"/>
      <c r="WF154" s="5"/>
      <c r="WG154" s="5"/>
      <c r="WH154" s="5"/>
      <c r="WI154" s="5"/>
      <c r="WJ154" s="5"/>
      <c r="WK154" s="5"/>
      <c r="WL154" s="5"/>
      <c r="WM154" s="5"/>
      <c r="WN154" s="5"/>
      <c r="WO154" s="5"/>
      <c r="WP154" s="5"/>
      <c r="WQ154" s="5"/>
      <c r="WR154" s="5"/>
      <c r="WS154" s="5"/>
      <c r="WT154" s="5"/>
      <c r="WU154" s="5"/>
      <c r="WV154" s="5"/>
      <c r="WW154" s="5"/>
      <c r="WX154" s="5"/>
      <c r="WY154" s="5"/>
      <c r="WZ154" s="5"/>
      <c r="XA154" s="5"/>
      <c r="XB154" s="5"/>
      <c r="XC154" s="5"/>
      <c r="XD154" s="5"/>
      <c r="XE154" s="5"/>
      <c r="XF154" s="5"/>
      <c r="XG154" s="5"/>
      <c r="XH154" s="5"/>
      <c r="XI154" s="5"/>
      <c r="XJ154" s="5"/>
      <c r="XK154" s="5"/>
      <c r="XL154" s="5"/>
      <c r="XM154" s="5"/>
      <c r="XN154" s="5"/>
      <c r="XO154" s="5"/>
      <c r="XP154" s="5"/>
      <c r="XQ154" s="5"/>
      <c r="XR154" s="5"/>
      <c r="XS154" s="5"/>
      <c r="XT154" s="5"/>
      <c r="XU154" s="5"/>
      <c r="XV154" s="5"/>
      <c r="XW154" s="5"/>
    </row>
    <row r="155" spans="39:647" x14ac:dyDescent="0.45">
      <c r="AM155" s="5"/>
      <c r="AN155" s="5"/>
      <c r="AO155" s="5"/>
      <c r="AP155" s="5"/>
      <c r="AQ155" s="5"/>
      <c r="AR155" s="5"/>
      <c r="AS155" s="5"/>
      <c r="AT155" s="5"/>
      <c r="AU155" s="5"/>
      <c r="AV155" s="5"/>
      <c r="AW155" s="5"/>
      <c r="AX155" s="5"/>
      <c r="AY155" s="5"/>
      <c r="AZ155" s="5"/>
      <c r="BA155" s="5"/>
      <c r="BB155" s="5"/>
      <c r="BC155" s="5"/>
      <c r="BD155" s="5"/>
      <c r="BE155" s="5"/>
      <c r="BF155" s="5"/>
      <c r="BG155" s="5"/>
      <c r="BH155" s="5"/>
      <c r="BI155" s="5"/>
      <c r="BJ155" s="5"/>
      <c r="BK155" s="5"/>
      <c r="BL155" s="5"/>
      <c r="BM155" s="5"/>
      <c r="BN155" s="5"/>
      <c r="BO155" s="5"/>
      <c r="BP155" s="5"/>
      <c r="BQ155" s="5"/>
      <c r="BR155" s="5"/>
      <c r="BS155" s="5"/>
      <c r="BT155" s="5"/>
      <c r="BU155" s="5"/>
      <c r="BV155" s="5"/>
      <c r="BW155" s="5"/>
      <c r="BX155" s="5"/>
      <c r="BY155" s="5"/>
      <c r="BZ155" s="5"/>
      <c r="CA155" s="5"/>
      <c r="CB155" s="5"/>
      <c r="CC155" s="5"/>
      <c r="CD155" s="5"/>
      <c r="CE155" s="5"/>
      <c r="CF155" s="5"/>
      <c r="CG155" s="5"/>
      <c r="CH155" s="5"/>
      <c r="CI155" s="5"/>
      <c r="CJ155" s="5"/>
      <c r="CK155" s="5"/>
      <c r="CL155" s="5"/>
      <c r="CM155" s="5"/>
      <c r="CN155" s="5"/>
      <c r="CO155" s="5"/>
      <c r="CP155" s="5"/>
      <c r="CQ155" s="5"/>
      <c r="CR155" s="5"/>
      <c r="CS155" s="5"/>
      <c r="CT155" s="5"/>
      <c r="CU155" s="5"/>
      <c r="CV155" s="5"/>
      <c r="CW155" s="5"/>
      <c r="CX155" s="5"/>
      <c r="CY155" s="5"/>
      <c r="CZ155" s="5"/>
      <c r="DA155" s="5"/>
      <c r="DB155" s="5"/>
      <c r="DC155" s="5"/>
      <c r="DD155" s="5"/>
      <c r="DE155" s="5"/>
      <c r="DF155" s="5"/>
      <c r="DG155" s="5"/>
      <c r="DH155" s="5"/>
      <c r="DI155" s="5"/>
      <c r="DJ155" s="5"/>
      <c r="DK155" s="5"/>
      <c r="DL155" s="5"/>
      <c r="DM155" s="5"/>
      <c r="DN155" s="5"/>
      <c r="DO155" s="5"/>
      <c r="DP155" s="5"/>
      <c r="DQ155" s="5"/>
      <c r="DR155" s="5"/>
      <c r="DS155" s="5"/>
      <c r="DT155" s="5"/>
      <c r="DU155" s="5"/>
      <c r="DV155" s="5"/>
      <c r="DW155" s="5"/>
      <c r="DX155" s="5"/>
      <c r="DY155" s="5"/>
      <c r="DZ155" s="5"/>
      <c r="EA155" s="5"/>
      <c r="EB155" s="5"/>
      <c r="EC155" s="5"/>
      <c r="ED155" s="5"/>
      <c r="EE155" s="5"/>
      <c r="EF155" s="5"/>
      <c r="EG155" s="5"/>
      <c r="EH155" s="5"/>
      <c r="EI155" s="5"/>
      <c r="EJ155" s="5"/>
      <c r="EK155" s="5"/>
      <c r="EL155" s="5"/>
      <c r="EM155" s="5"/>
      <c r="EN155" s="5"/>
      <c r="EO155" s="5"/>
      <c r="EP155" s="5"/>
      <c r="EQ155" s="5"/>
      <c r="ER155" s="5"/>
      <c r="ES155" s="5"/>
      <c r="ET155" s="5"/>
      <c r="EU155" s="5"/>
      <c r="EV155" s="5"/>
      <c r="EW155" s="5"/>
      <c r="EX155" s="5"/>
      <c r="EY155" s="5"/>
      <c r="EZ155" s="5"/>
      <c r="FA155" s="5"/>
      <c r="FB155" s="5"/>
      <c r="FC155" s="5"/>
      <c r="FD155" s="5"/>
      <c r="FE155" s="5"/>
      <c r="FF155" s="5"/>
      <c r="FG155" s="5"/>
      <c r="FH155" s="5"/>
      <c r="FI155" s="5"/>
      <c r="FJ155" s="5"/>
      <c r="FK155" s="5"/>
      <c r="FL155" s="5"/>
      <c r="FM155" s="5"/>
      <c r="FN155" s="5"/>
      <c r="FO155" s="5"/>
      <c r="FP155" s="5"/>
      <c r="FQ155" s="5"/>
      <c r="FR155" s="5"/>
      <c r="FS155" s="5"/>
      <c r="FT155" s="5"/>
      <c r="FU155" s="5"/>
      <c r="FV155" s="5"/>
      <c r="FW155" s="5"/>
      <c r="FX155" s="5"/>
      <c r="FY155" s="5"/>
      <c r="FZ155" s="5"/>
      <c r="GA155" s="5"/>
      <c r="GB155" s="5"/>
      <c r="GC155" s="5"/>
      <c r="GD155" s="5"/>
      <c r="GE155" s="5"/>
      <c r="GF155" s="5"/>
      <c r="GG155" s="5"/>
      <c r="GH155" s="5"/>
      <c r="GI155" s="5"/>
      <c r="GJ155" s="5"/>
      <c r="GK155" s="5"/>
      <c r="GL155" s="5"/>
      <c r="GM155" s="5"/>
      <c r="GN155" s="5"/>
      <c r="GO155" s="5"/>
      <c r="GP155" s="5"/>
      <c r="GQ155" s="5"/>
      <c r="GR155" s="5"/>
      <c r="GS155" s="5"/>
      <c r="GT155" s="5"/>
      <c r="GU155" s="5"/>
      <c r="GV155" s="5"/>
      <c r="GW155" s="5"/>
      <c r="GX155" s="5"/>
      <c r="GY155" s="5"/>
      <c r="GZ155" s="5"/>
      <c r="HA155" s="5"/>
      <c r="HB155" s="5"/>
      <c r="HC155" s="5"/>
      <c r="HD155" s="5"/>
      <c r="HE155" s="5"/>
      <c r="HF155" s="5"/>
      <c r="HG155" s="5"/>
      <c r="HH155" s="5"/>
      <c r="HI155" s="5"/>
      <c r="HJ155" s="5"/>
      <c r="HK155" s="5"/>
      <c r="HL155" s="5"/>
      <c r="HM155" s="5"/>
      <c r="HN155" s="5"/>
      <c r="HO155" s="5"/>
      <c r="HP155" s="5"/>
      <c r="HQ155" s="5"/>
      <c r="HR155" s="5"/>
      <c r="HS155" s="5"/>
      <c r="HT155" s="5"/>
      <c r="HU155" s="5"/>
      <c r="HV155" s="5"/>
      <c r="HW155" s="5"/>
      <c r="HX155" s="5"/>
      <c r="HY155" s="5"/>
      <c r="HZ155" s="5"/>
      <c r="IA155" s="5"/>
      <c r="IB155" s="5"/>
      <c r="IC155" s="5"/>
      <c r="ID155" s="5"/>
      <c r="IE155" s="5"/>
      <c r="IF155" s="5"/>
      <c r="IG155" s="5"/>
      <c r="IH155" s="5"/>
      <c r="II155" s="5"/>
      <c r="IJ155" s="5"/>
      <c r="IK155" s="5"/>
      <c r="IL155" s="5"/>
      <c r="IM155" s="5"/>
      <c r="IN155" s="5"/>
      <c r="IO155" s="5"/>
      <c r="IP155" s="5"/>
      <c r="IQ155" s="5"/>
      <c r="IR155" s="5"/>
      <c r="IS155" s="5"/>
      <c r="IT155" s="5"/>
      <c r="IU155" s="5"/>
      <c r="IV155" s="5"/>
      <c r="IW155" s="5"/>
      <c r="IX155" s="5"/>
      <c r="IY155" s="5"/>
      <c r="IZ155" s="5"/>
      <c r="JA155" s="5"/>
      <c r="JB155" s="5"/>
      <c r="JC155" s="5"/>
      <c r="JD155" s="5"/>
      <c r="JE155" s="5"/>
      <c r="JF155" s="5"/>
      <c r="JG155" s="5"/>
      <c r="JH155" s="5"/>
      <c r="JI155" s="5"/>
      <c r="JJ155" s="5"/>
      <c r="JK155" s="5"/>
      <c r="JL155" s="5"/>
      <c r="JM155" s="5"/>
      <c r="JN155" s="5"/>
      <c r="JO155" s="5"/>
      <c r="JP155" s="5"/>
      <c r="JQ155" s="5"/>
      <c r="JR155" s="5"/>
      <c r="JS155" s="5"/>
      <c r="JT155" s="5"/>
      <c r="JU155" s="5"/>
      <c r="JV155" s="5"/>
      <c r="JW155" s="5"/>
      <c r="JX155" s="5"/>
      <c r="JY155" s="5"/>
      <c r="JZ155" s="5"/>
      <c r="KA155" s="5"/>
      <c r="KB155" s="5"/>
      <c r="KC155" s="5"/>
      <c r="KD155" s="5"/>
      <c r="KE155" s="5"/>
      <c r="KF155" s="5"/>
      <c r="KG155" s="5"/>
      <c r="KH155" s="5"/>
      <c r="KI155" s="5"/>
      <c r="KJ155" s="5"/>
      <c r="KK155" s="5"/>
      <c r="KL155" s="5"/>
      <c r="KM155" s="5"/>
      <c r="KN155" s="5"/>
      <c r="KO155" s="5"/>
      <c r="KP155" s="5"/>
      <c r="KQ155" s="5"/>
      <c r="KR155" s="5"/>
      <c r="KS155" s="5"/>
      <c r="KT155" s="5"/>
      <c r="KU155" s="5"/>
      <c r="KV155" s="5"/>
      <c r="KW155" s="5"/>
      <c r="KX155" s="5"/>
      <c r="KY155" s="5"/>
      <c r="KZ155" s="5"/>
      <c r="LA155" s="5"/>
      <c r="LB155" s="5"/>
      <c r="LC155" s="5"/>
      <c r="LD155" s="5"/>
      <c r="LE155" s="5"/>
      <c r="LF155" s="5"/>
      <c r="LG155" s="5"/>
      <c r="LH155" s="5"/>
      <c r="LI155" s="5"/>
      <c r="LJ155" s="5"/>
      <c r="LK155" s="5"/>
      <c r="LL155" s="5"/>
      <c r="LM155" s="5"/>
      <c r="LN155" s="5"/>
      <c r="LO155" s="5"/>
      <c r="LP155" s="5"/>
      <c r="LQ155" s="5"/>
      <c r="LR155" s="5"/>
      <c r="LS155" s="5"/>
      <c r="LT155" s="5"/>
      <c r="LU155" s="5"/>
      <c r="LV155" s="5"/>
      <c r="LW155" s="5"/>
      <c r="LX155" s="5"/>
      <c r="LY155" s="5"/>
      <c r="LZ155" s="5"/>
      <c r="MA155" s="5"/>
      <c r="MB155" s="5"/>
      <c r="MC155" s="5"/>
      <c r="MD155" s="5"/>
      <c r="ME155" s="5"/>
      <c r="MF155" s="5"/>
      <c r="MG155" s="5"/>
      <c r="MH155" s="5"/>
      <c r="MI155" s="5"/>
      <c r="MJ155" s="5"/>
      <c r="MK155" s="5"/>
      <c r="ML155" s="5"/>
      <c r="MM155" s="5"/>
      <c r="MN155" s="5"/>
      <c r="MO155" s="5"/>
      <c r="MP155" s="5"/>
      <c r="MQ155" s="5"/>
      <c r="MR155" s="5"/>
      <c r="MS155" s="5"/>
      <c r="MT155" s="5"/>
      <c r="MU155" s="5"/>
      <c r="MV155" s="5"/>
      <c r="MW155" s="5"/>
      <c r="MX155" s="5"/>
      <c r="MY155" s="5"/>
      <c r="MZ155" s="5"/>
      <c r="NA155" s="5"/>
      <c r="NB155" s="5"/>
      <c r="NC155" s="5"/>
      <c r="ND155" s="5"/>
      <c r="NE155" s="5"/>
      <c r="NF155" s="5"/>
      <c r="NG155" s="5"/>
      <c r="NH155" s="5"/>
      <c r="NI155" s="5"/>
      <c r="NJ155" s="5"/>
      <c r="NK155" s="5"/>
      <c r="NL155" s="5"/>
      <c r="NM155" s="5"/>
      <c r="NN155" s="5"/>
      <c r="NO155" s="5"/>
      <c r="NP155" s="5"/>
      <c r="NQ155" s="5"/>
      <c r="NR155" s="5"/>
      <c r="NS155" s="5"/>
      <c r="NT155" s="5"/>
      <c r="NU155" s="5"/>
      <c r="NV155" s="5"/>
      <c r="NW155" s="5"/>
      <c r="NX155" s="5"/>
      <c r="NY155" s="5"/>
      <c r="NZ155" s="5"/>
      <c r="OA155" s="5"/>
      <c r="OB155" s="5"/>
      <c r="OC155" s="5"/>
      <c r="OD155" s="5"/>
      <c r="OE155" s="5"/>
      <c r="OF155" s="5"/>
      <c r="OG155" s="5"/>
      <c r="OH155" s="5"/>
      <c r="OI155" s="5"/>
      <c r="OJ155" s="5"/>
      <c r="OK155" s="5"/>
      <c r="OL155" s="5"/>
      <c r="OM155" s="5"/>
      <c r="ON155" s="5"/>
      <c r="OO155" s="5"/>
      <c r="OP155" s="5"/>
      <c r="OQ155" s="5"/>
      <c r="OR155" s="5"/>
      <c r="OS155" s="5"/>
      <c r="OT155" s="5"/>
      <c r="OU155" s="5"/>
      <c r="OV155" s="5"/>
      <c r="OW155" s="5"/>
      <c r="OX155" s="5"/>
      <c r="OY155" s="5"/>
      <c r="OZ155" s="5"/>
      <c r="PA155" s="5"/>
      <c r="PB155" s="5"/>
      <c r="PC155" s="5"/>
      <c r="PD155" s="5"/>
      <c r="PE155" s="5"/>
      <c r="PF155" s="5"/>
      <c r="PG155" s="5"/>
      <c r="PH155" s="5"/>
      <c r="PI155" s="5"/>
      <c r="PJ155" s="5"/>
      <c r="PK155" s="5"/>
      <c r="PL155" s="5"/>
      <c r="PM155" s="5"/>
      <c r="PN155" s="5"/>
      <c r="PO155" s="5"/>
      <c r="PP155" s="5"/>
      <c r="PQ155" s="5"/>
      <c r="PR155" s="5"/>
      <c r="PS155" s="5"/>
      <c r="PT155" s="5"/>
      <c r="PU155" s="5"/>
      <c r="PV155" s="5"/>
      <c r="PW155" s="5"/>
      <c r="PX155" s="5"/>
      <c r="PY155" s="5"/>
      <c r="PZ155" s="5"/>
      <c r="QA155" s="5"/>
      <c r="QB155" s="5"/>
      <c r="QC155" s="5"/>
      <c r="QD155" s="5"/>
      <c r="QE155" s="5"/>
      <c r="QF155" s="5"/>
      <c r="QG155" s="5"/>
      <c r="QH155" s="5"/>
      <c r="QI155" s="5"/>
      <c r="QJ155" s="5"/>
      <c r="QK155" s="5"/>
      <c r="QL155" s="5"/>
      <c r="QM155" s="5"/>
      <c r="QN155" s="5"/>
      <c r="QO155" s="5"/>
      <c r="QP155" s="5"/>
      <c r="QQ155" s="5"/>
      <c r="QR155" s="5"/>
      <c r="QS155" s="5"/>
      <c r="QT155" s="5"/>
      <c r="QU155" s="5"/>
      <c r="QV155" s="5"/>
      <c r="QW155" s="5"/>
      <c r="QX155" s="5"/>
      <c r="QY155" s="5"/>
      <c r="QZ155" s="5"/>
      <c r="RA155" s="5"/>
      <c r="RB155" s="5"/>
      <c r="RC155" s="5"/>
      <c r="RD155" s="5"/>
      <c r="RE155" s="5"/>
      <c r="RF155" s="5"/>
      <c r="RG155" s="5"/>
      <c r="RH155" s="5"/>
      <c r="RI155" s="5"/>
      <c r="RJ155" s="5"/>
      <c r="RK155" s="5"/>
      <c r="RL155" s="5"/>
      <c r="RM155" s="5"/>
      <c r="RN155" s="5"/>
      <c r="RO155" s="5"/>
      <c r="RP155" s="5"/>
      <c r="RQ155" s="5"/>
      <c r="RR155" s="5"/>
      <c r="RS155" s="5"/>
      <c r="RT155" s="5"/>
      <c r="RU155" s="5"/>
      <c r="RV155" s="5"/>
      <c r="RW155" s="5"/>
      <c r="RX155" s="5"/>
      <c r="RY155" s="5"/>
      <c r="RZ155" s="5"/>
      <c r="SA155" s="5"/>
      <c r="SB155" s="5"/>
      <c r="SC155" s="5"/>
      <c r="SD155" s="5"/>
      <c r="SE155" s="5"/>
      <c r="SF155" s="5"/>
      <c r="SG155" s="5"/>
      <c r="SH155" s="5"/>
      <c r="SI155" s="5"/>
      <c r="SJ155" s="5"/>
      <c r="SK155" s="5"/>
      <c r="SL155" s="5"/>
      <c r="SM155" s="5"/>
      <c r="SN155" s="5"/>
      <c r="SO155" s="5"/>
      <c r="SP155" s="5"/>
      <c r="SQ155" s="5"/>
      <c r="SR155" s="5"/>
      <c r="SS155" s="5"/>
      <c r="ST155" s="5"/>
      <c r="SU155" s="5"/>
      <c r="SV155" s="5"/>
      <c r="SW155" s="5"/>
      <c r="SX155" s="5"/>
      <c r="SY155" s="5"/>
      <c r="SZ155" s="5"/>
      <c r="TA155" s="5"/>
      <c r="TB155" s="5"/>
      <c r="TC155" s="5"/>
      <c r="TD155" s="5"/>
      <c r="TE155" s="5"/>
      <c r="TF155" s="5"/>
      <c r="TG155" s="5"/>
      <c r="TH155" s="5"/>
      <c r="TI155" s="5"/>
      <c r="TJ155" s="5"/>
      <c r="TK155" s="5"/>
      <c r="TL155" s="5"/>
      <c r="TM155" s="5"/>
      <c r="TN155" s="5"/>
      <c r="TO155" s="5"/>
      <c r="TP155" s="5"/>
      <c r="TQ155" s="5"/>
      <c r="TR155" s="5"/>
      <c r="TS155" s="5"/>
      <c r="TT155" s="5"/>
      <c r="TU155" s="5"/>
      <c r="TV155" s="5"/>
      <c r="TW155" s="5"/>
      <c r="TX155" s="5"/>
      <c r="TY155" s="5"/>
      <c r="TZ155" s="5"/>
      <c r="UA155" s="5"/>
      <c r="UB155" s="5"/>
      <c r="UC155" s="5"/>
      <c r="UD155" s="5"/>
      <c r="UE155" s="5"/>
      <c r="UF155" s="5"/>
      <c r="UG155" s="5"/>
      <c r="UH155" s="5"/>
      <c r="UI155" s="5"/>
      <c r="UJ155" s="5"/>
      <c r="UK155" s="5"/>
      <c r="UL155" s="5"/>
      <c r="UM155" s="5"/>
      <c r="UN155" s="5"/>
      <c r="UO155" s="5"/>
      <c r="UP155" s="5"/>
      <c r="UQ155" s="5"/>
      <c r="UR155" s="5"/>
      <c r="US155" s="5"/>
      <c r="UT155" s="5"/>
      <c r="UU155" s="5"/>
      <c r="UV155" s="5"/>
      <c r="UW155" s="5"/>
      <c r="UX155" s="5"/>
      <c r="UY155" s="5"/>
      <c r="UZ155" s="5"/>
      <c r="VA155" s="5"/>
      <c r="VB155" s="5"/>
      <c r="VC155" s="5"/>
      <c r="VD155" s="5"/>
      <c r="VE155" s="5"/>
      <c r="VF155" s="5"/>
      <c r="VG155" s="5"/>
      <c r="VH155" s="5"/>
      <c r="VI155" s="5"/>
      <c r="VJ155" s="5"/>
      <c r="VK155" s="5"/>
      <c r="VL155" s="5"/>
      <c r="VM155" s="5"/>
      <c r="VN155" s="5"/>
      <c r="VO155" s="5"/>
      <c r="VP155" s="5"/>
      <c r="VQ155" s="5"/>
      <c r="VR155" s="5"/>
      <c r="VS155" s="5"/>
      <c r="VT155" s="5"/>
      <c r="VU155" s="5"/>
      <c r="VV155" s="5"/>
      <c r="VW155" s="5"/>
      <c r="VX155" s="5"/>
      <c r="VY155" s="5"/>
      <c r="VZ155" s="5"/>
      <c r="WA155" s="5"/>
      <c r="WB155" s="5"/>
      <c r="WC155" s="5"/>
      <c r="WD155" s="5"/>
      <c r="WE155" s="5"/>
      <c r="WF155" s="5"/>
      <c r="WG155" s="5"/>
      <c r="WH155" s="5"/>
      <c r="WI155" s="5"/>
      <c r="WJ155" s="5"/>
      <c r="WK155" s="5"/>
      <c r="WL155" s="5"/>
      <c r="WM155" s="5"/>
      <c r="WN155" s="5"/>
      <c r="WO155" s="5"/>
      <c r="WP155" s="5"/>
      <c r="WQ155" s="5"/>
      <c r="WR155" s="5"/>
      <c r="WS155" s="5"/>
      <c r="WT155" s="5"/>
      <c r="WU155" s="5"/>
      <c r="WV155" s="5"/>
      <c r="WW155" s="5"/>
      <c r="WX155" s="5"/>
      <c r="WY155" s="5"/>
      <c r="WZ155" s="5"/>
      <c r="XA155" s="5"/>
      <c r="XB155" s="5"/>
      <c r="XC155" s="5"/>
      <c r="XD155" s="5"/>
      <c r="XE155" s="5"/>
      <c r="XF155" s="5"/>
      <c r="XG155" s="5"/>
      <c r="XH155" s="5"/>
      <c r="XI155" s="5"/>
      <c r="XJ155" s="5"/>
      <c r="XK155" s="5"/>
      <c r="XL155" s="5"/>
      <c r="XM155" s="5"/>
      <c r="XN155" s="5"/>
      <c r="XO155" s="5"/>
      <c r="XP155" s="5"/>
      <c r="XQ155" s="5"/>
      <c r="XR155" s="5"/>
      <c r="XS155" s="5"/>
      <c r="XT155" s="5"/>
      <c r="XU155" s="5"/>
      <c r="XV155" s="5"/>
      <c r="XW155" s="5"/>
    </row>
    <row r="156" spans="39:647" x14ac:dyDescent="0.45">
      <c r="AM156" s="5"/>
      <c r="AN156" s="5"/>
      <c r="AO156" s="5"/>
      <c r="AP156" s="5"/>
      <c r="AQ156" s="5"/>
      <c r="AR156" s="5"/>
      <c r="AS156" s="5"/>
      <c r="AT156" s="5"/>
      <c r="AU156" s="5"/>
      <c r="AV156" s="5"/>
      <c r="AW156" s="5"/>
      <c r="AX156" s="5"/>
      <c r="AY156" s="5"/>
      <c r="AZ156" s="5"/>
      <c r="BA156" s="5"/>
      <c r="BB156" s="5"/>
      <c r="BC156" s="5"/>
      <c r="BD156" s="5"/>
      <c r="BE156" s="5"/>
      <c r="BF156" s="5"/>
      <c r="BG156" s="5"/>
      <c r="BH156" s="5"/>
      <c r="BI156" s="5"/>
      <c r="BJ156" s="5"/>
      <c r="BK156" s="5"/>
      <c r="BL156" s="5"/>
      <c r="BM156" s="5"/>
      <c r="BN156" s="5"/>
      <c r="BO156" s="5"/>
      <c r="BP156" s="5"/>
      <c r="BQ156" s="5"/>
      <c r="BR156" s="5"/>
      <c r="BS156" s="5"/>
      <c r="BT156" s="5"/>
      <c r="BU156" s="5"/>
      <c r="BV156" s="5"/>
      <c r="BW156" s="5"/>
      <c r="BX156" s="5"/>
      <c r="BY156" s="5"/>
      <c r="BZ156" s="5"/>
      <c r="CA156" s="5"/>
      <c r="CB156" s="5"/>
      <c r="CC156" s="5"/>
      <c r="CD156" s="5"/>
      <c r="CE156" s="5"/>
      <c r="CF156" s="5"/>
      <c r="CG156" s="5"/>
      <c r="CH156" s="5"/>
      <c r="CI156" s="5"/>
      <c r="CJ156" s="5"/>
      <c r="CK156" s="5"/>
      <c r="CL156" s="5"/>
      <c r="CM156" s="5"/>
      <c r="CN156" s="5"/>
      <c r="CO156" s="5"/>
      <c r="CP156" s="5"/>
      <c r="CQ156" s="5"/>
      <c r="CR156" s="5"/>
      <c r="CS156" s="5"/>
      <c r="CT156" s="5"/>
      <c r="CU156" s="5"/>
      <c r="CV156" s="5"/>
      <c r="CW156" s="5"/>
      <c r="CX156" s="5"/>
      <c r="CY156" s="5"/>
      <c r="CZ156" s="5"/>
      <c r="DA156" s="5"/>
      <c r="DB156" s="5"/>
      <c r="DC156" s="5"/>
      <c r="DD156" s="5"/>
      <c r="DE156" s="5"/>
      <c r="DF156" s="5"/>
      <c r="DG156" s="5"/>
      <c r="DH156" s="5"/>
      <c r="DI156" s="5"/>
      <c r="DJ156" s="5"/>
      <c r="DK156" s="5"/>
      <c r="DL156" s="5"/>
      <c r="DM156" s="5"/>
      <c r="DN156" s="5"/>
      <c r="DO156" s="5"/>
      <c r="DP156" s="5"/>
      <c r="DQ156" s="5"/>
      <c r="DR156" s="5"/>
      <c r="DS156" s="5"/>
      <c r="DT156" s="5"/>
      <c r="DU156" s="5"/>
      <c r="DV156" s="5"/>
      <c r="DW156" s="5"/>
      <c r="DX156" s="5"/>
      <c r="DY156" s="5"/>
      <c r="DZ156" s="5"/>
      <c r="EA156" s="5"/>
      <c r="EB156" s="5"/>
      <c r="EC156" s="5"/>
      <c r="ED156" s="5"/>
      <c r="EE156" s="5"/>
      <c r="EF156" s="5"/>
      <c r="EG156" s="5"/>
      <c r="EH156" s="5"/>
      <c r="EI156" s="5"/>
      <c r="EJ156" s="5"/>
      <c r="EK156" s="5"/>
      <c r="EL156" s="5"/>
      <c r="EM156" s="5"/>
      <c r="EN156" s="5"/>
      <c r="EO156" s="5"/>
      <c r="EP156" s="5"/>
      <c r="EQ156" s="5"/>
      <c r="ER156" s="5"/>
      <c r="ES156" s="5"/>
      <c r="ET156" s="5"/>
      <c r="EU156" s="5"/>
      <c r="EV156" s="5"/>
      <c r="EW156" s="5"/>
      <c r="EX156" s="5"/>
      <c r="EY156" s="5"/>
      <c r="EZ156" s="5"/>
      <c r="FA156" s="5"/>
      <c r="FB156" s="5"/>
      <c r="FC156" s="5"/>
      <c r="FD156" s="5"/>
      <c r="FE156" s="5"/>
      <c r="FF156" s="5"/>
      <c r="FG156" s="5"/>
      <c r="FH156" s="5"/>
      <c r="FI156" s="5"/>
      <c r="FJ156" s="5"/>
      <c r="FK156" s="5"/>
      <c r="FL156" s="5"/>
      <c r="FM156" s="5"/>
      <c r="FN156" s="5"/>
      <c r="FO156" s="5"/>
      <c r="FP156" s="5"/>
      <c r="FQ156" s="5"/>
      <c r="FR156" s="5"/>
      <c r="FS156" s="5"/>
      <c r="FT156" s="5"/>
      <c r="FU156" s="5"/>
      <c r="FV156" s="5"/>
      <c r="FW156" s="5"/>
      <c r="FX156" s="5"/>
      <c r="FY156" s="5"/>
      <c r="FZ156" s="5"/>
      <c r="GA156" s="5"/>
      <c r="GB156" s="5"/>
      <c r="GC156" s="5"/>
      <c r="GD156" s="5"/>
      <c r="GE156" s="5"/>
      <c r="GF156" s="5"/>
      <c r="GG156" s="5"/>
      <c r="GH156" s="5"/>
      <c r="GI156" s="5"/>
      <c r="GJ156" s="5"/>
      <c r="GK156" s="5"/>
      <c r="GL156" s="5"/>
      <c r="GM156" s="5"/>
      <c r="GN156" s="5"/>
      <c r="GO156" s="5"/>
      <c r="GP156" s="5"/>
      <c r="GQ156" s="5"/>
      <c r="GR156" s="5"/>
      <c r="GS156" s="5"/>
      <c r="GT156" s="5"/>
      <c r="GU156" s="5"/>
      <c r="GV156" s="5"/>
      <c r="GW156" s="5"/>
      <c r="GX156" s="5"/>
      <c r="GY156" s="5"/>
      <c r="GZ156" s="5"/>
      <c r="HA156" s="5"/>
      <c r="HB156" s="5"/>
      <c r="HC156" s="5"/>
      <c r="HD156" s="5"/>
      <c r="HE156" s="5"/>
      <c r="HF156" s="5"/>
      <c r="HG156" s="5"/>
      <c r="HH156" s="5"/>
      <c r="HI156" s="5"/>
      <c r="HJ156" s="5"/>
      <c r="HK156" s="5"/>
      <c r="HL156" s="5"/>
      <c r="HM156" s="5"/>
      <c r="HN156" s="5"/>
      <c r="HO156" s="5"/>
      <c r="HP156" s="5"/>
      <c r="HQ156" s="5"/>
      <c r="HR156" s="5"/>
      <c r="HS156" s="5"/>
      <c r="HT156" s="5"/>
      <c r="HU156" s="5"/>
      <c r="HV156" s="5"/>
      <c r="HW156" s="5"/>
      <c r="HX156" s="5"/>
      <c r="HY156" s="5"/>
      <c r="HZ156" s="5"/>
      <c r="IA156" s="5"/>
      <c r="IB156" s="5"/>
      <c r="IC156" s="5"/>
      <c r="ID156" s="5"/>
      <c r="IE156" s="5"/>
      <c r="IF156" s="5"/>
      <c r="IG156" s="5"/>
      <c r="IH156" s="5"/>
      <c r="II156" s="5"/>
      <c r="IJ156" s="5"/>
      <c r="IK156" s="5"/>
      <c r="IL156" s="5"/>
      <c r="IM156" s="5"/>
      <c r="IN156" s="5"/>
      <c r="IO156" s="5"/>
      <c r="IP156" s="5"/>
      <c r="IQ156" s="5"/>
      <c r="IR156" s="5"/>
      <c r="IS156" s="5"/>
      <c r="IT156" s="5"/>
      <c r="IU156" s="5"/>
      <c r="IV156" s="5"/>
      <c r="IW156" s="5"/>
      <c r="IX156" s="5"/>
      <c r="IY156" s="5"/>
      <c r="IZ156" s="5"/>
      <c r="JA156" s="5"/>
      <c r="JB156" s="5"/>
      <c r="JC156" s="5"/>
      <c r="JD156" s="5"/>
      <c r="JE156" s="5"/>
      <c r="JF156" s="5"/>
      <c r="JG156" s="5"/>
      <c r="JH156" s="5"/>
      <c r="JI156" s="5"/>
      <c r="JJ156" s="5"/>
      <c r="JK156" s="5"/>
      <c r="JL156" s="5"/>
      <c r="JM156" s="5"/>
      <c r="JN156" s="5"/>
      <c r="JO156" s="5"/>
      <c r="JP156" s="5"/>
      <c r="JQ156" s="5"/>
      <c r="JR156" s="5"/>
      <c r="JS156" s="5"/>
      <c r="JT156" s="5"/>
      <c r="JU156" s="5"/>
      <c r="JV156" s="5"/>
      <c r="JW156" s="5"/>
      <c r="JX156" s="5"/>
      <c r="JY156" s="5"/>
      <c r="JZ156" s="5"/>
      <c r="KA156" s="5"/>
      <c r="KB156" s="5"/>
      <c r="KC156" s="5"/>
      <c r="KD156" s="5"/>
      <c r="KE156" s="5"/>
      <c r="KF156" s="5"/>
      <c r="KG156" s="5"/>
      <c r="KH156" s="5"/>
      <c r="KI156" s="5"/>
      <c r="KJ156" s="5"/>
      <c r="KK156" s="5"/>
      <c r="KL156" s="5"/>
      <c r="KM156" s="5"/>
      <c r="KN156" s="5"/>
      <c r="KO156" s="5"/>
      <c r="KP156" s="5"/>
      <c r="KQ156" s="5"/>
      <c r="KR156" s="5"/>
      <c r="KS156" s="5"/>
      <c r="KT156" s="5"/>
      <c r="KU156" s="5"/>
      <c r="KV156" s="5"/>
      <c r="KW156" s="5"/>
      <c r="KX156" s="5"/>
      <c r="KY156" s="5"/>
      <c r="KZ156" s="5"/>
      <c r="LA156" s="5"/>
      <c r="LB156" s="5"/>
      <c r="LC156" s="5"/>
      <c r="LD156" s="5"/>
      <c r="LE156" s="5"/>
      <c r="LF156" s="5"/>
      <c r="LG156" s="5"/>
      <c r="LH156" s="5"/>
      <c r="LI156" s="5"/>
      <c r="LJ156" s="5"/>
      <c r="LK156" s="5"/>
      <c r="LL156" s="5"/>
      <c r="LM156" s="5"/>
      <c r="LN156" s="5"/>
      <c r="LO156" s="5"/>
      <c r="LP156" s="5"/>
      <c r="LQ156" s="5"/>
      <c r="LR156" s="5"/>
      <c r="LS156" s="5"/>
      <c r="LT156" s="5"/>
      <c r="LU156" s="5"/>
      <c r="LV156" s="5"/>
      <c r="LW156" s="5"/>
      <c r="LX156" s="5"/>
      <c r="LY156" s="5"/>
      <c r="LZ156" s="5"/>
      <c r="MA156" s="5"/>
      <c r="MB156" s="5"/>
      <c r="MC156" s="5"/>
      <c r="MD156" s="5"/>
      <c r="ME156" s="5"/>
      <c r="MF156" s="5"/>
      <c r="MG156" s="5"/>
      <c r="MH156" s="5"/>
      <c r="MI156" s="5"/>
      <c r="MJ156" s="5"/>
      <c r="MK156" s="5"/>
      <c r="ML156" s="5"/>
      <c r="MM156" s="5"/>
      <c r="MN156" s="5"/>
      <c r="MO156" s="5"/>
      <c r="MP156" s="5"/>
      <c r="MQ156" s="5"/>
      <c r="MR156" s="5"/>
      <c r="MS156" s="5"/>
      <c r="MT156" s="5"/>
      <c r="MU156" s="5"/>
      <c r="MV156" s="5"/>
      <c r="MW156" s="5"/>
      <c r="MX156" s="5"/>
      <c r="MY156" s="5"/>
      <c r="MZ156" s="5"/>
      <c r="NA156" s="5"/>
      <c r="NB156" s="5"/>
      <c r="NC156" s="5"/>
      <c r="ND156" s="5"/>
      <c r="NE156" s="5"/>
      <c r="NF156" s="5"/>
      <c r="NG156" s="5"/>
      <c r="NH156" s="5"/>
      <c r="NI156" s="5"/>
      <c r="NJ156" s="5"/>
      <c r="NK156" s="5"/>
      <c r="NL156" s="5"/>
      <c r="NM156" s="5"/>
      <c r="NN156" s="5"/>
      <c r="NO156" s="5"/>
      <c r="NP156" s="5"/>
      <c r="NQ156" s="5"/>
      <c r="NR156" s="5"/>
      <c r="NS156" s="5"/>
      <c r="NT156" s="5"/>
      <c r="NU156" s="5"/>
      <c r="NV156" s="5"/>
      <c r="NW156" s="5"/>
      <c r="NX156" s="5"/>
      <c r="NY156" s="5"/>
      <c r="NZ156" s="5"/>
      <c r="OA156" s="5"/>
      <c r="OB156" s="5"/>
      <c r="OC156" s="5"/>
      <c r="OD156" s="5"/>
      <c r="OE156" s="5"/>
      <c r="OF156" s="5"/>
      <c r="OG156" s="5"/>
      <c r="OH156" s="5"/>
      <c r="OI156" s="5"/>
      <c r="OJ156" s="5"/>
      <c r="OK156" s="5"/>
      <c r="OL156" s="5"/>
      <c r="OM156" s="5"/>
      <c r="ON156" s="5"/>
      <c r="OO156" s="5"/>
      <c r="OP156" s="5"/>
      <c r="OQ156" s="5"/>
      <c r="OR156" s="5"/>
      <c r="OS156" s="5"/>
      <c r="OT156" s="5"/>
      <c r="OU156" s="5"/>
      <c r="OV156" s="5"/>
      <c r="OW156" s="5"/>
      <c r="OX156" s="5"/>
      <c r="OY156" s="5"/>
      <c r="OZ156" s="5"/>
      <c r="PA156" s="5"/>
      <c r="PB156" s="5"/>
      <c r="PC156" s="5"/>
      <c r="PD156" s="5"/>
      <c r="PE156" s="5"/>
      <c r="PF156" s="5"/>
      <c r="PG156" s="5"/>
      <c r="PH156" s="5"/>
      <c r="PI156" s="5"/>
      <c r="PJ156" s="5"/>
      <c r="PK156" s="5"/>
      <c r="PL156" s="5"/>
      <c r="PM156" s="5"/>
      <c r="PN156" s="5"/>
      <c r="PO156" s="5"/>
      <c r="PP156" s="5"/>
      <c r="PQ156" s="5"/>
      <c r="PR156" s="5"/>
      <c r="PS156" s="5"/>
      <c r="PT156" s="5"/>
      <c r="PU156" s="5"/>
      <c r="PV156" s="5"/>
      <c r="PW156" s="5"/>
      <c r="PX156" s="5"/>
      <c r="PY156" s="5"/>
      <c r="PZ156" s="5"/>
      <c r="QA156" s="5"/>
      <c r="QB156" s="5"/>
      <c r="QC156" s="5"/>
      <c r="QD156" s="5"/>
      <c r="QE156" s="5"/>
      <c r="QF156" s="5"/>
      <c r="QG156" s="5"/>
      <c r="QH156" s="5"/>
      <c r="QI156" s="5"/>
      <c r="QJ156" s="5"/>
      <c r="QK156" s="5"/>
      <c r="QL156" s="5"/>
      <c r="QM156" s="5"/>
      <c r="QN156" s="5"/>
      <c r="QO156" s="5"/>
      <c r="QP156" s="5"/>
      <c r="QQ156" s="5"/>
      <c r="QR156" s="5"/>
      <c r="QS156" s="5"/>
      <c r="QT156" s="5"/>
      <c r="QU156" s="5"/>
      <c r="QV156" s="5"/>
      <c r="QW156" s="5"/>
      <c r="QX156" s="5"/>
      <c r="QY156" s="5"/>
      <c r="QZ156" s="5"/>
      <c r="RA156" s="5"/>
      <c r="RB156" s="5"/>
      <c r="RC156" s="5"/>
      <c r="RD156" s="5"/>
      <c r="RE156" s="5"/>
      <c r="RF156" s="5"/>
      <c r="RG156" s="5"/>
      <c r="RH156" s="5"/>
      <c r="RI156" s="5"/>
      <c r="RJ156" s="5"/>
      <c r="RK156" s="5"/>
      <c r="RL156" s="5"/>
      <c r="RM156" s="5"/>
      <c r="RN156" s="5"/>
      <c r="RO156" s="5"/>
      <c r="RP156" s="5"/>
      <c r="RQ156" s="5"/>
      <c r="RR156" s="5"/>
      <c r="RS156" s="5"/>
      <c r="RT156" s="5"/>
      <c r="RU156" s="5"/>
      <c r="RV156" s="5"/>
      <c r="RW156" s="5"/>
      <c r="RX156" s="5"/>
      <c r="RY156" s="5"/>
      <c r="RZ156" s="5"/>
      <c r="SA156" s="5"/>
      <c r="SB156" s="5"/>
      <c r="SC156" s="5"/>
      <c r="SD156" s="5"/>
      <c r="SE156" s="5"/>
      <c r="SF156" s="5"/>
      <c r="SG156" s="5"/>
      <c r="SH156" s="5"/>
      <c r="SI156" s="5"/>
      <c r="SJ156" s="5"/>
      <c r="SK156" s="5"/>
      <c r="SL156" s="5"/>
      <c r="SM156" s="5"/>
      <c r="SN156" s="5"/>
      <c r="SO156" s="5"/>
      <c r="SP156" s="5"/>
      <c r="SQ156" s="5"/>
      <c r="SR156" s="5"/>
      <c r="SS156" s="5"/>
      <c r="ST156" s="5"/>
      <c r="SU156" s="5"/>
      <c r="SV156" s="5"/>
      <c r="SW156" s="5"/>
      <c r="SX156" s="5"/>
      <c r="SY156" s="5"/>
      <c r="SZ156" s="5"/>
      <c r="TA156" s="5"/>
      <c r="TB156" s="5"/>
      <c r="TC156" s="5"/>
      <c r="TD156" s="5"/>
      <c r="TE156" s="5"/>
      <c r="TF156" s="5"/>
      <c r="TG156" s="5"/>
      <c r="TH156" s="5"/>
      <c r="TI156" s="5"/>
      <c r="TJ156" s="5"/>
      <c r="TK156" s="5"/>
      <c r="TL156" s="5"/>
      <c r="TM156" s="5"/>
      <c r="TN156" s="5"/>
      <c r="TO156" s="5"/>
      <c r="TP156" s="5"/>
      <c r="TQ156" s="5"/>
      <c r="TR156" s="5"/>
      <c r="TS156" s="5"/>
      <c r="TT156" s="5"/>
      <c r="TU156" s="5"/>
      <c r="TV156" s="5"/>
      <c r="TW156" s="5"/>
      <c r="TX156" s="5"/>
      <c r="TY156" s="5"/>
      <c r="TZ156" s="5"/>
      <c r="UA156" s="5"/>
      <c r="UB156" s="5"/>
      <c r="UC156" s="5"/>
      <c r="UD156" s="5"/>
      <c r="UE156" s="5"/>
      <c r="UF156" s="5"/>
      <c r="UG156" s="5"/>
      <c r="UH156" s="5"/>
      <c r="UI156" s="5"/>
      <c r="UJ156" s="5"/>
      <c r="UK156" s="5"/>
      <c r="UL156" s="5"/>
      <c r="UM156" s="5"/>
      <c r="UN156" s="5"/>
      <c r="UO156" s="5"/>
      <c r="UP156" s="5"/>
      <c r="UQ156" s="5"/>
      <c r="UR156" s="5"/>
      <c r="US156" s="5"/>
      <c r="UT156" s="5"/>
      <c r="UU156" s="5"/>
      <c r="UV156" s="5"/>
      <c r="UW156" s="5"/>
      <c r="UX156" s="5"/>
      <c r="UY156" s="5"/>
      <c r="UZ156" s="5"/>
      <c r="VA156" s="5"/>
      <c r="VB156" s="5"/>
      <c r="VC156" s="5"/>
      <c r="VD156" s="5"/>
      <c r="VE156" s="5"/>
      <c r="VF156" s="5"/>
      <c r="VG156" s="5"/>
      <c r="VH156" s="5"/>
      <c r="VI156" s="5"/>
      <c r="VJ156" s="5"/>
      <c r="VK156" s="5"/>
      <c r="VL156" s="5"/>
      <c r="VM156" s="5"/>
      <c r="VN156" s="5"/>
      <c r="VO156" s="5"/>
      <c r="VP156" s="5"/>
      <c r="VQ156" s="5"/>
      <c r="VR156" s="5"/>
      <c r="VS156" s="5"/>
      <c r="VT156" s="5"/>
      <c r="VU156" s="5"/>
      <c r="VV156" s="5"/>
      <c r="VW156" s="5"/>
      <c r="VX156" s="5"/>
      <c r="VY156" s="5"/>
      <c r="VZ156" s="5"/>
      <c r="WA156" s="5"/>
      <c r="WB156" s="5"/>
      <c r="WC156" s="5"/>
      <c r="WD156" s="5"/>
      <c r="WE156" s="5"/>
      <c r="WF156" s="5"/>
      <c r="WG156" s="5"/>
      <c r="WH156" s="5"/>
      <c r="WI156" s="5"/>
      <c r="WJ156" s="5"/>
      <c r="WK156" s="5"/>
      <c r="WL156" s="5"/>
      <c r="WM156" s="5"/>
      <c r="WN156" s="5"/>
      <c r="WO156" s="5"/>
      <c r="WP156" s="5"/>
      <c r="WQ156" s="5"/>
      <c r="WR156" s="5"/>
      <c r="WS156" s="5"/>
      <c r="WT156" s="5"/>
      <c r="WU156" s="5"/>
      <c r="WV156" s="5"/>
      <c r="WW156" s="5"/>
      <c r="WX156" s="5"/>
      <c r="WY156" s="5"/>
      <c r="WZ156" s="5"/>
      <c r="XA156" s="5"/>
      <c r="XB156" s="5"/>
      <c r="XC156" s="5"/>
      <c r="XD156" s="5"/>
      <c r="XE156" s="5"/>
      <c r="XF156" s="5"/>
      <c r="XG156" s="5"/>
      <c r="XH156" s="5"/>
      <c r="XI156" s="5"/>
      <c r="XJ156" s="5"/>
      <c r="XK156" s="5"/>
      <c r="XL156" s="5"/>
      <c r="XM156" s="5"/>
      <c r="XN156" s="5"/>
      <c r="XO156" s="5"/>
      <c r="XP156" s="5"/>
      <c r="XQ156" s="5"/>
      <c r="XR156" s="5"/>
      <c r="XS156" s="5"/>
      <c r="XT156" s="5"/>
      <c r="XU156" s="5"/>
      <c r="XV156" s="5"/>
      <c r="XW156" s="5"/>
    </row>
    <row r="157" spans="39:647" x14ac:dyDescent="0.45">
      <c r="AM157" s="5"/>
      <c r="AN157" s="5"/>
      <c r="AO157" s="5"/>
      <c r="AP157" s="5"/>
      <c r="AQ157" s="5"/>
      <c r="AR157" s="5"/>
      <c r="AS157" s="5"/>
      <c r="AT157" s="5"/>
      <c r="AU157" s="5"/>
      <c r="AV157" s="5"/>
      <c r="AW157" s="5"/>
      <c r="AX157" s="5"/>
      <c r="AY157" s="5"/>
      <c r="AZ157" s="5"/>
      <c r="BA157" s="5"/>
      <c r="BB157" s="5"/>
      <c r="BC157" s="5"/>
      <c r="BD157" s="5"/>
      <c r="BE157" s="5"/>
      <c r="BF157" s="5"/>
      <c r="BG157" s="5"/>
      <c r="BH157" s="5"/>
      <c r="BI157" s="5"/>
      <c r="BJ157" s="5"/>
      <c r="BK157" s="5"/>
      <c r="BL157" s="5"/>
      <c r="BM157" s="5"/>
      <c r="BN157" s="5"/>
      <c r="BO157" s="5"/>
      <c r="BP157" s="5"/>
      <c r="BQ157" s="5"/>
      <c r="BR157" s="5"/>
      <c r="BS157" s="5"/>
      <c r="BT157" s="5"/>
      <c r="BU157" s="5"/>
      <c r="BV157" s="5"/>
      <c r="BW157" s="5"/>
      <c r="BX157" s="5"/>
      <c r="BY157" s="5"/>
      <c r="BZ157" s="5"/>
      <c r="CA157" s="5"/>
      <c r="CB157" s="5"/>
      <c r="CC157" s="5"/>
      <c r="CD157" s="5"/>
      <c r="CE157" s="5"/>
      <c r="CF157" s="5"/>
      <c r="CG157" s="5"/>
      <c r="CH157" s="5"/>
      <c r="CI157" s="5"/>
      <c r="CJ157" s="5"/>
      <c r="CK157" s="5"/>
      <c r="CL157" s="5"/>
      <c r="CM157" s="5"/>
      <c r="CN157" s="5"/>
      <c r="CO157" s="5"/>
      <c r="CP157" s="5"/>
      <c r="CQ157" s="5"/>
      <c r="CR157" s="5"/>
      <c r="CS157" s="5"/>
      <c r="CT157" s="5"/>
      <c r="CU157" s="5"/>
      <c r="CV157" s="5"/>
      <c r="CW157" s="5"/>
      <c r="CX157" s="5"/>
      <c r="CY157" s="5"/>
      <c r="CZ157" s="5"/>
      <c r="DA157" s="5"/>
      <c r="DB157" s="5"/>
      <c r="DC157" s="5"/>
      <c r="DD157" s="5"/>
      <c r="DE157" s="5"/>
      <c r="DF157" s="5"/>
      <c r="DG157" s="5"/>
      <c r="DH157" s="5"/>
      <c r="DI157" s="5"/>
      <c r="DJ157" s="5"/>
      <c r="DK157" s="5"/>
      <c r="DL157" s="5"/>
      <c r="DM157" s="5"/>
      <c r="DN157" s="5"/>
      <c r="DO157" s="5"/>
      <c r="DP157" s="5"/>
      <c r="DQ157" s="5"/>
      <c r="DR157" s="5"/>
      <c r="DS157" s="5"/>
      <c r="DT157" s="5"/>
      <c r="DU157" s="5"/>
      <c r="DV157" s="5"/>
      <c r="DW157" s="5"/>
      <c r="DX157" s="5"/>
      <c r="DY157" s="5"/>
      <c r="DZ157" s="5"/>
      <c r="EA157" s="5"/>
      <c r="EB157" s="5"/>
      <c r="EC157" s="5"/>
      <c r="ED157" s="5"/>
      <c r="EE157" s="5"/>
      <c r="EF157" s="5"/>
      <c r="EG157" s="5"/>
      <c r="EH157" s="5"/>
      <c r="EI157" s="5"/>
      <c r="EJ157" s="5"/>
      <c r="EK157" s="5"/>
      <c r="EL157" s="5"/>
      <c r="EM157" s="5"/>
      <c r="EN157" s="5"/>
      <c r="EO157" s="5"/>
      <c r="EP157" s="5"/>
      <c r="EQ157" s="5"/>
      <c r="ER157" s="5"/>
      <c r="ES157" s="5"/>
      <c r="ET157" s="5"/>
      <c r="EU157" s="5"/>
      <c r="EV157" s="5"/>
      <c r="EW157" s="5"/>
      <c r="EX157" s="5"/>
      <c r="EY157" s="5"/>
      <c r="EZ157" s="5"/>
      <c r="FA157" s="5"/>
      <c r="FB157" s="5"/>
      <c r="FC157" s="5"/>
      <c r="FD157" s="5"/>
      <c r="FE157" s="5"/>
      <c r="FF157" s="5"/>
      <c r="FG157" s="5"/>
      <c r="FH157" s="5"/>
      <c r="FI157" s="5"/>
      <c r="FJ157" s="5"/>
      <c r="FK157" s="5"/>
      <c r="FL157" s="5"/>
      <c r="FM157" s="5"/>
      <c r="FN157" s="5"/>
      <c r="FO157" s="5"/>
      <c r="FP157" s="5"/>
      <c r="FQ157" s="5"/>
      <c r="FR157" s="5"/>
      <c r="FS157" s="5"/>
      <c r="FT157" s="5"/>
      <c r="FU157" s="5"/>
      <c r="FV157" s="5"/>
      <c r="FW157" s="5"/>
      <c r="FX157" s="5"/>
      <c r="FY157" s="5"/>
      <c r="FZ157" s="5"/>
      <c r="GA157" s="5"/>
      <c r="GB157" s="5"/>
      <c r="GC157" s="5"/>
      <c r="GD157" s="5"/>
      <c r="GE157" s="5"/>
      <c r="GF157" s="5"/>
      <c r="GG157" s="5"/>
      <c r="GH157" s="5"/>
      <c r="GI157" s="5"/>
      <c r="GJ157" s="5"/>
      <c r="GK157" s="5"/>
      <c r="GL157" s="5"/>
      <c r="GM157" s="5"/>
      <c r="GN157" s="5"/>
      <c r="GO157" s="5"/>
      <c r="GP157" s="5"/>
      <c r="GQ157" s="5"/>
      <c r="GR157" s="5"/>
      <c r="GS157" s="5"/>
      <c r="GT157" s="5"/>
      <c r="GU157" s="5"/>
      <c r="GV157" s="5"/>
      <c r="GW157" s="5"/>
      <c r="GX157" s="5"/>
      <c r="GY157" s="5"/>
      <c r="GZ157" s="5"/>
      <c r="HA157" s="5"/>
      <c r="HB157" s="5"/>
      <c r="HC157" s="5"/>
      <c r="HD157" s="5"/>
      <c r="HE157" s="5"/>
      <c r="HF157" s="5"/>
      <c r="HG157" s="5"/>
      <c r="HH157" s="5"/>
      <c r="HI157" s="5"/>
      <c r="HJ157" s="5"/>
      <c r="HK157" s="5"/>
      <c r="HL157" s="5"/>
      <c r="HM157" s="5"/>
      <c r="HN157" s="5"/>
      <c r="HO157" s="5"/>
      <c r="HP157" s="5"/>
      <c r="HQ157" s="5"/>
      <c r="HR157" s="5"/>
      <c r="HS157" s="5"/>
      <c r="HT157" s="5"/>
      <c r="HU157" s="5"/>
      <c r="HV157" s="5"/>
      <c r="HW157" s="5"/>
      <c r="HX157" s="5"/>
      <c r="HY157" s="5"/>
      <c r="HZ157" s="5"/>
      <c r="IA157" s="5"/>
      <c r="IB157" s="5"/>
      <c r="IC157" s="5"/>
      <c r="ID157" s="5"/>
      <c r="IE157" s="5"/>
      <c r="IF157" s="5"/>
      <c r="IG157" s="5"/>
      <c r="IH157" s="5"/>
      <c r="II157" s="5"/>
      <c r="IJ157" s="5"/>
      <c r="IK157" s="5"/>
      <c r="IL157" s="5"/>
      <c r="IM157" s="5"/>
      <c r="IN157" s="5"/>
      <c r="IO157" s="5"/>
      <c r="IP157" s="5"/>
      <c r="IQ157" s="5"/>
      <c r="IR157" s="5"/>
      <c r="IS157" s="5"/>
      <c r="IT157" s="5"/>
      <c r="IU157" s="5"/>
      <c r="IV157" s="5"/>
      <c r="IW157" s="5"/>
      <c r="IX157" s="5"/>
      <c r="IY157" s="5"/>
      <c r="IZ157" s="5"/>
      <c r="JA157" s="5"/>
      <c r="JB157" s="5"/>
      <c r="JC157" s="5"/>
      <c r="JD157" s="5"/>
      <c r="JE157" s="5"/>
      <c r="JF157" s="5"/>
      <c r="JG157" s="5"/>
      <c r="JH157" s="5"/>
      <c r="JI157" s="5"/>
      <c r="JJ157" s="5"/>
      <c r="JK157" s="5"/>
      <c r="JL157" s="5"/>
      <c r="JM157" s="5"/>
      <c r="JN157" s="5"/>
      <c r="JO157" s="5"/>
      <c r="JP157" s="5"/>
      <c r="JQ157" s="5"/>
      <c r="JR157" s="5"/>
      <c r="JS157" s="5"/>
      <c r="JT157" s="5"/>
      <c r="JU157" s="5"/>
      <c r="JV157" s="5"/>
      <c r="JW157" s="5"/>
      <c r="JX157" s="5"/>
      <c r="JY157" s="5"/>
      <c r="JZ157" s="5"/>
      <c r="KA157" s="5"/>
      <c r="KB157" s="5"/>
      <c r="KC157" s="5"/>
      <c r="KD157" s="5"/>
      <c r="KE157" s="5"/>
      <c r="KF157" s="5"/>
      <c r="KG157" s="5"/>
      <c r="KH157" s="5"/>
      <c r="KI157" s="5"/>
      <c r="KJ157" s="5"/>
      <c r="KK157" s="5"/>
      <c r="KL157" s="5"/>
      <c r="KM157" s="5"/>
      <c r="KN157" s="5"/>
      <c r="KO157" s="5"/>
      <c r="KP157" s="5"/>
      <c r="KQ157" s="5"/>
      <c r="KR157" s="5"/>
      <c r="KS157" s="5"/>
      <c r="KT157" s="5"/>
      <c r="KU157" s="5"/>
      <c r="KV157" s="5"/>
      <c r="KW157" s="5"/>
      <c r="KX157" s="5"/>
      <c r="KY157" s="5"/>
      <c r="KZ157" s="5"/>
      <c r="LA157" s="5"/>
      <c r="LB157" s="5"/>
      <c r="LC157" s="5"/>
      <c r="LD157" s="5"/>
      <c r="LE157" s="5"/>
      <c r="LF157" s="5"/>
      <c r="LG157" s="5"/>
      <c r="LH157" s="5"/>
      <c r="LI157" s="5"/>
      <c r="LJ157" s="5"/>
      <c r="LK157" s="5"/>
      <c r="LL157" s="5"/>
      <c r="LM157" s="5"/>
      <c r="LN157" s="5"/>
      <c r="LO157" s="5"/>
      <c r="LP157" s="5"/>
      <c r="LQ157" s="5"/>
      <c r="LR157" s="5"/>
      <c r="LS157" s="5"/>
      <c r="LT157" s="5"/>
      <c r="LU157" s="5"/>
      <c r="LV157" s="5"/>
      <c r="LW157" s="5"/>
      <c r="LX157" s="5"/>
      <c r="LY157" s="5"/>
      <c r="LZ157" s="5"/>
      <c r="MA157" s="5"/>
      <c r="MB157" s="5"/>
      <c r="MC157" s="5"/>
      <c r="MD157" s="5"/>
      <c r="ME157" s="5"/>
      <c r="MF157" s="5"/>
      <c r="MG157" s="5"/>
      <c r="MH157" s="5"/>
      <c r="MI157" s="5"/>
      <c r="MJ157" s="5"/>
      <c r="MK157" s="5"/>
      <c r="ML157" s="5"/>
      <c r="MM157" s="5"/>
      <c r="MN157" s="5"/>
      <c r="MO157" s="5"/>
      <c r="MP157" s="5"/>
      <c r="MQ157" s="5"/>
      <c r="MR157" s="5"/>
      <c r="MS157" s="5"/>
      <c r="MT157" s="5"/>
      <c r="MU157" s="5"/>
      <c r="MV157" s="5"/>
      <c r="MW157" s="5"/>
      <c r="MX157" s="5"/>
      <c r="MY157" s="5"/>
      <c r="MZ157" s="5"/>
      <c r="NA157" s="5"/>
      <c r="NB157" s="5"/>
      <c r="NC157" s="5"/>
      <c r="ND157" s="5"/>
      <c r="NE157" s="5"/>
      <c r="NF157" s="5"/>
      <c r="NG157" s="5"/>
      <c r="NH157" s="5"/>
      <c r="NI157" s="5"/>
      <c r="NJ157" s="5"/>
      <c r="NK157" s="5"/>
      <c r="NL157" s="5"/>
      <c r="NM157" s="5"/>
      <c r="NN157" s="5"/>
      <c r="NO157" s="5"/>
      <c r="NP157" s="5"/>
      <c r="NQ157" s="5"/>
      <c r="NR157" s="5"/>
      <c r="NS157" s="5"/>
      <c r="NT157" s="5"/>
      <c r="NU157" s="5"/>
      <c r="NV157" s="5"/>
      <c r="NW157" s="5"/>
      <c r="NX157" s="5"/>
      <c r="NY157" s="5"/>
      <c r="NZ157" s="5"/>
      <c r="OA157" s="5"/>
      <c r="OB157" s="5"/>
      <c r="OC157" s="5"/>
      <c r="OD157" s="5"/>
      <c r="OE157" s="5"/>
      <c r="OF157" s="5"/>
      <c r="OG157" s="5"/>
      <c r="OH157" s="5"/>
      <c r="OI157" s="5"/>
      <c r="OJ157" s="5"/>
      <c r="OK157" s="5"/>
      <c r="OL157" s="5"/>
      <c r="OM157" s="5"/>
      <c r="ON157" s="5"/>
      <c r="OO157" s="5"/>
      <c r="OP157" s="5"/>
      <c r="OQ157" s="5"/>
      <c r="OR157" s="5"/>
      <c r="OS157" s="5"/>
      <c r="OT157" s="5"/>
      <c r="OU157" s="5"/>
      <c r="OV157" s="5"/>
      <c r="OW157" s="5"/>
      <c r="OX157" s="5"/>
      <c r="OY157" s="5"/>
      <c r="OZ157" s="5"/>
      <c r="PA157" s="5"/>
      <c r="PB157" s="5"/>
      <c r="PC157" s="5"/>
      <c r="PD157" s="5"/>
      <c r="PE157" s="5"/>
      <c r="PF157" s="5"/>
      <c r="PG157" s="5"/>
      <c r="PH157" s="5"/>
      <c r="PI157" s="5"/>
      <c r="PJ157" s="5"/>
      <c r="PK157" s="5"/>
      <c r="PL157" s="5"/>
      <c r="PM157" s="5"/>
      <c r="PN157" s="5"/>
      <c r="PO157" s="5"/>
      <c r="PP157" s="5"/>
      <c r="PQ157" s="5"/>
      <c r="PR157" s="5"/>
      <c r="PS157" s="5"/>
      <c r="PT157" s="5"/>
      <c r="PU157" s="5"/>
      <c r="PV157" s="5"/>
      <c r="PW157" s="5"/>
      <c r="PX157" s="5"/>
      <c r="PY157" s="5"/>
      <c r="PZ157" s="5"/>
      <c r="QA157" s="5"/>
      <c r="QB157" s="5"/>
      <c r="QC157" s="5"/>
      <c r="QD157" s="5"/>
      <c r="QE157" s="5"/>
      <c r="QF157" s="5"/>
      <c r="QG157" s="5"/>
      <c r="QH157" s="5"/>
      <c r="QI157" s="5"/>
      <c r="QJ157" s="5"/>
      <c r="QK157" s="5"/>
      <c r="QL157" s="5"/>
      <c r="QM157" s="5"/>
      <c r="QN157" s="5"/>
      <c r="QO157" s="5"/>
      <c r="QP157" s="5"/>
      <c r="QQ157" s="5"/>
      <c r="QR157" s="5"/>
      <c r="QS157" s="5"/>
      <c r="QT157" s="5"/>
      <c r="QU157" s="5"/>
      <c r="QV157" s="5"/>
      <c r="QW157" s="5"/>
      <c r="QX157" s="5"/>
      <c r="QY157" s="5"/>
      <c r="QZ157" s="5"/>
      <c r="RA157" s="5"/>
      <c r="RB157" s="5"/>
      <c r="RC157" s="5"/>
      <c r="RD157" s="5"/>
      <c r="RE157" s="5"/>
      <c r="RF157" s="5"/>
      <c r="RG157" s="5"/>
      <c r="RH157" s="5"/>
      <c r="RI157" s="5"/>
      <c r="RJ157" s="5"/>
      <c r="RK157" s="5"/>
      <c r="RL157" s="5"/>
      <c r="RM157" s="5"/>
      <c r="RN157" s="5"/>
      <c r="RO157" s="5"/>
      <c r="RP157" s="5"/>
      <c r="RQ157" s="5"/>
      <c r="RR157" s="5"/>
      <c r="RS157" s="5"/>
      <c r="RT157" s="5"/>
      <c r="RU157" s="5"/>
      <c r="RV157" s="5"/>
      <c r="RW157" s="5"/>
      <c r="RX157" s="5"/>
      <c r="RY157" s="5"/>
      <c r="RZ157" s="5"/>
      <c r="SA157" s="5"/>
      <c r="SB157" s="5"/>
      <c r="SC157" s="5"/>
      <c r="SD157" s="5"/>
      <c r="SE157" s="5"/>
      <c r="SF157" s="5"/>
      <c r="SG157" s="5"/>
      <c r="SH157" s="5"/>
      <c r="SI157" s="5"/>
      <c r="SJ157" s="5"/>
      <c r="SK157" s="5"/>
      <c r="SL157" s="5"/>
      <c r="SM157" s="5"/>
      <c r="SN157" s="5"/>
      <c r="SO157" s="5"/>
      <c r="SP157" s="5"/>
      <c r="SQ157" s="5"/>
      <c r="SR157" s="5"/>
      <c r="SS157" s="5"/>
      <c r="ST157" s="5"/>
      <c r="SU157" s="5"/>
      <c r="SV157" s="5"/>
      <c r="SW157" s="5"/>
      <c r="SX157" s="5"/>
      <c r="SY157" s="5"/>
      <c r="SZ157" s="5"/>
      <c r="TA157" s="5"/>
      <c r="TB157" s="5"/>
      <c r="TC157" s="5"/>
      <c r="TD157" s="5"/>
      <c r="TE157" s="5"/>
      <c r="TF157" s="5"/>
      <c r="TG157" s="5"/>
      <c r="TH157" s="5"/>
      <c r="TI157" s="5"/>
      <c r="TJ157" s="5"/>
      <c r="TK157" s="5"/>
      <c r="TL157" s="5"/>
      <c r="TM157" s="5"/>
      <c r="TN157" s="5"/>
      <c r="TO157" s="5"/>
      <c r="TP157" s="5"/>
      <c r="TQ157" s="5"/>
      <c r="TR157" s="5"/>
      <c r="TS157" s="5"/>
      <c r="TT157" s="5"/>
      <c r="TU157" s="5"/>
      <c r="TV157" s="5"/>
      <c r="TW157" s="5"/>
      <c r="TX157" s="5"/>
      <c r="TY157" s="5"/>
      <c r="TZ157" s="5"/>
      <c r="UA157" s="5"/>
      <c r="UB157" s="5"/>
      <c r="UC157" s="5"/>
      <c r="UD157" s="5"/>
      <c r="UE157" s="5"/>
      <c r="UF157" s="5"/>
      <c r="UG157" s="5"/>
      <c r="UH157" s="5"/>
      <c r="UI157" s="5"/>
      <c r="UJ157" s="5"/>
      <c r="UK157" s="5"/>
      <c r="UL157" s="5"/>
      <c r="UM157" s="5"/>
      <c r="UN157" s="5"/>
      <c r="UO157" s="5"/>
      <c r="UP157" s="5"/>
      <c r="UQ157" s="5"/>
      <c r="UR157" s="5"/>
      <c r="US157" s="5"/>
      <c r="UT157" s="5"/>
      <c r="UU157" s="5"/>
      <c r="UV157" s="5"/>
      <c r="UW157" s="5"/>
      <c r="UX157" s="5"/>
      <c r="UY157" s="5"/>
      <c r="UZ157" s="5"/>
      <c r="VA157" s="5"/>
      <c r="VB157" s="5"/>
      <c r="VC157" s="5"/>
      <c r="VD157" s="5"/>
      <c r="VE157" s="5"/>
      <c r="VF157" s="5"/>
      <c r="VG157" s="5"/>
      <c r="VH157" s="5"/>
      <c r="VI157" s="5"/>
      <c r="VJ157" s="5"/>
      <c r="VK157" s="5"/>
      <c r="VL157" s="5"/>
      <c r="VM157" s="5"/>
      <c r="VN157" s="5"/>
      <c r="VO157" s="5"/>
      <c r="VP157" s="5"/>
      <c r="VQ157" s="5"/>
      <c r="VR157" s="5"/>
      <c r="VS157" s="5"/>
      <c r="VT157" s="5"/>
      <c r="VU157" s="5"/>
      <c r="VV157" s="5"/>
      <c r="VW157" s="5"/>
      <c r="VX157" s="5"/>
      <c r="VY157" s="5"/>
      <c r="VZ157" s="5"/>
      <c r="WA157" s="5"/>
      <c r="WB157" s="5"/>
      <c r="WC157" s="5"/>
      <c r="WD157" s="5"/>
      <c r="WE157" s="5"/>
      <c r="WF157" s="5"/>
      <c r="WG157" s="5"/>
      <c r="WH157" s="5"/>
      <c r="WI157" s="5"/>
      <c r="WJ157" s="5"/>
      <c r="WK157" s="5"/>
      <c r="WL157" s="5"/>
      <c r="WM157" s="5"/>
      <c r="WN157" s="5"/>
      <c r="WO157" s="5"/>
      <c r="WP157" s="5"/>
      <c r="WQ157" s="5"/>
      <c r="WR157" s="5"/>
      <c r="WS157" s="5"/>
      <c r="WT157" s="5"/>
      <c r="WU157" s="5"/>
      <c r="WV157" s="5"/>
      <c r="WW157" s="5"/>
      <c r="WX157" s="5"/>
      <c r="WY157" s="5"/>
      <c r="WZ157" s="5"/>
      <c r="XA157" s="5"/>
      <c r="XB157" s="5"/>
      <c r="XC157" s="5"/>
      <c r="XD157" s="5"/>
      <c r="XE157" s="5"/>
      <c r="XF157" s="5"/>
      <c r="XG157" s="5"/>
      <c r="XH157" s="5"/>
      <c r="XI157" s="5"/>
      <c r="XJ157" s="5"/>
      <c r="XK157" s="5"/>
      <c r="XL157" s="5"/>
      <c r="XM157" s="5"/>
      <c r="XN157" s="5"/>
      <c r="XO157" s="5"/>
      <c r="XP157" s="5"/>
      <c r="XQ157" s="5"/>
      <c r="XR157" s="5"/>
      <c r="XS157" s="5"/>
      <c r="XT157" s="5"/>
      <c r="XU157" s="5"/>
      <c r="XV157" s="5"/>
      <c r="XW157" s="5"/>
    </row>
    <row r="158" spans="39:647" x14ac:dyDescent="0.45">
      <c r="AM158" s="5"/>
      <c r="AN158" s="5"/>
      <c r="AO158" s="5"/>
      <c r="AP158" s="5"/>
      <c r="AQ158" s="5"/>
      <c r="AR158" s="5"/>
      <c r="AS158" s="5"/>
      <c r="AT158" s="5"/>
      <c r="AU158" s="5"/>
      <c r="AV158" s="5"/>
      <c r="AW158" s="5"/>
      <c r="AX158" s="5"/>
      <c r="AY158" s="5"/>
      <c r="AZ158" s="5"/>
      <c r="BA158" s="5"/>
      <c r="BB158" s="5"/>
      <c r="BC158" s="5"/>
      <c r="BD158" s="5"/>
      <c r="BE158" s="5"/>
      <c r="BF158" s="5"/>
      <c r="BG158" s="5"/>
      <c r="BH158" s="5"/>
      <c r="BI158" s="5"/>
      <c r="BJ158" s="5"/>
      <c r="BK158" s="5"/>
      <c r="BL158" s="5"/>
      <c r="BM158" s="5"/>
      <c r="BN158" s="5"/>
      <c r="BO158" s="5"/>
      <c r="BP158" s="5"/>
      <c r="BQ158" s="5"/>
      <c r="BR158" s="5"/>
      <c r="BS158" s="5"/>
      <c r="BT158" s="5"/>
      <c r="BU158" s="5"/>
      <c r="BV158" s="5"/>
      <c r="BW158" s="5"/>
      <c r="BX158" s="5"/>
      <c r="BY158" s="5"/>
      <c r="BZ158" s="5"/>
      <c r="CA158" s="5"/>
      <c r="CB158" s="5"/>
      <c r="CC158" s="5"/>
      <c r="CD158" s="5"/>
      <c r="CE158" s="5"/>
      <c r="CF158" s="5"/>
      <c r="CG158" s="5"/>
      <c r="CH158" s="5"/>
      <c r="CI158" s="5"/>
      <c r="CJ158" s="5"/>
      <c r="CK158" s="5"/>
      <c r="CL158" s="5"/>
      <c r="CM158" s="5"/>
      <c r="CN158" s="5"/>
      <c r="CO158" s="5"/>
      <c r="CP158" s="5"/>
      <c r="CQ158" s="5"/>
      <c r="CR158" s="5"/>
      <c r="CS158" s="5"/>
      <c r="CT158" s="5"/>
      <c r="CU158" s="5"/>
      <c r="CV158" s="5"/>
      <c r="CW158" s="5"/>
      <c r="CX158" s="5"/>
      <c r="CY158" s="5"/>
      <c r="CZ158" s="5"/>
      <c r="DA158" s="5"/>
      <c r="DB158" s="5"/>
      <c r="DC158" s="5"/>
      <c r="DD158" s="5"/>
      <c r="DE158" s="5"/>
      <c r="DF158" s="5"/>
      <c r="DG158" s="5"/>
      <c r="DH158" s="5"/>
      <c r="DI158" s="5"/>
      <c r="DJ158" s="5"/>
      <c r="DK158" s="5"/>
      <c r="DL158" s="5"/>
      <c r="DM158" s="5"/>
      <c r="DN158" s="5"/>
      <c r="DO158" s="5"/>
      <c r="DP158" s="5"/>
      <c r="DQ158" s="5"/>
      <c r="DR158" s="5"/>
      <c r="DS158" s="5"/>
      <c r="DT158" s="5"/>
      <c r="DU158" s="5"/>
      <c r="DV158" s="5"/>
      <c r="DW158" s="5"/>
      <c r="DX158" s="5"/>
      <c r="DY158" s="5"/>
      <c r="DZ158" s="5"/>
      <c r="EA158" s="5"/>
      <c r="EB158" s="5"/>
      <c r="EC158" s="5"/>
      <c r="ED158" s="5"/>
      <c r="EE158" s="5"/>
      <c r="EF158" s="5"/>
      <c r="EG158" s="5"/>
      <c r="EH158" s="5"/>
      <c r="EI158" s="5"/>
      <c r="EJ158" s="5"/>
      <c r="EK158" s="5"/>
      <c r="EL158" s="5"/>
      <c r="EM158" s="5"/>
      <c r="EN158" s="5"/>
      <c r="EO158" s="5"/>
      <c r="EP158" s="5"/>
      <c r="EQ158" s="5"/>
      <c r="ER158" s="5"/>
      <c r="ES158" s="5"/>
      <c r="ET158" s="5"/>
      <c r="EU158" s="5"/>
      <c r="EV158" s="5"/>
      <c r="EW158" s="5"/>
      <c r="EX158" s="5"/>
      <c r="EY158" s="5"/>
      <c r="EZ158" s="5"/>
      <c r="FA158" s="5"/>
      <c r="FB158" s="5"/>
      <c r="FC158" s="5"/>
      <c r="FD158" s="5"/>
      <c r="FE158" s="5"/>
      <c r="FF158" s="5"/>
      <c r="FG158" s="5"/>
      <c r="FH158" s="5"/>
      <c r="FI158" s="5"/>
      <c r="FJ158" s="5"/>
      <c r="FK158" s="5"/>
      <c r="FL158" s="5"/>
      <c r="FM158" s="5"/>
      <c r="FN158" s="5"/>
      <c r="FO158" s="5"/>
      <c r="FP158" s="5"/>
      <c r="FQ158" s="5"/>
      <c r="FR158" s="5"/>
      <c r="FS158" s="5"/>
      <c r="FT158" s="5"/>
      <c r="FU158" s="5"/>
      <c r="FV158" s="5"/>
      <c r="FW158" s="5"/>
      <c r="FX158" s="5"/>
      <c r="FY158" s="5"/>
      <c r="FZ158" s="5"/>
      <c r="GA158" s="5"/>
      <c r="GB158" s="5"/>
      <c r="GC158" s="5"/>
      <c r="GD158" s="5"/>
      <c r="GE158" s="5"/>
      <c r="GF158" s="5"/>
      <c r="GG158" s="5"/>
      <c r="GH158" s="5"/>
      <c r="GI158" s="5"/>
      <c r="GJ158" s="5"/>
      <c r="GK158" s="5"/>
      <c r="GL158" s="5"/>
      <c r="GM158" s="5"/>
      <c r="GN158" s="5"/>
      <c r="GO158" s="5"/>
      <c r="GP158" s="5"/>
      <c r="GQ158" s="5"/>
      <c r="GR158" s="5"/>
      <c r="GS158" s="5"/>
      <c r="GT158" s="5"/>
      <c r="GU158" s="5"/>
      <c r="GV158" s="5"/>
      <c r="GW158" s="5"/>
      <c r="GX158" s="5"/>
      <c r="GY158" s="5"/>
      <c r="GZ158" s="5"/>
      <c r="HA158" s="5"/>
      <c r="HB158" s="5"/>
      <c r="HC158" s="5"/>
      <c r="HD158" s="5"/>
      <c r="HE158" s="5"/>
      <c r="HF158" s="5"/>
      <c r="HG158" s="5"/>
      <c r="HH158" s="5"/>
      <c r="HI158" s="5"/>
      <c r="HJ158" s="5"/>
      <c r="HK158" s="5"/>
      <c r="HL158" s="5"/>
      <c r="HM158" s="5"/>
      <c r="HN158" s="5"/>
      <c r="HO158" s="5"/>
      <c r="HP158" s="5"/>
      <c r="HQ158" s="5"/>
      <c r="HR158" s="5"/>
      <c r="HS158" s="5"/>
      <c r="HT158" s="5"/>
      <c r="HU158" s="5"/>
      <c r="HV158" s="5"/>
      <c r="HW158" s="5"/>
      <c r="HX158" s="5"/>
      <c r="HY158" s="5"/>
      <c r="HZ158" s="5"/>
      <c r="IA158" s="5"/>
      <c r="IB158" s="5"/>
      <c r="IC158" s="5"/>
      <c r="ID158" s="5"/>
      <c r="IE158" s="5"/>
      <c r="IF158" s="5"/>
      <c r="IG158" s="5"/>
      <c r="IH158" s="5"/>
      <c r="II158" s="5"/>
      <c r="IJ158" s="5"/>
      <c r="IK158" s="5"/>
      <c r="IL158" s="5"/>
      <c r="IM158" s="5"/>
      <c r="IN158" s="5"/>
      <c r="IO158" s="5"/>
      <c r="IP158" s="5"/>
      <c r="IQ158" s="5"/>
      <c r="IR158" s="5"/>
      <c r="IS158" s="5"/>
      <c r="IT158" s="5"/>
      <c r="IU158" s="5"/>
      <c r="IV158" s="5"/>
      <c r="IW158" s="5"/>
      <c r="IX158" s="5"/>
      <c r="IY158" s="5"/>
      <c r="IZ158" s="5"/>
      <c r="JA158" s="5"/>
      <c r="JB158" s="5"/>
      <c r="JC158" s="5"/>
      <c r="JD158" s="5"/>
      <c r="JE158" s="5"/>
      <c r="JF158" s="5"/>
      <c r="JG158" s="5"/>
      <c r="JH158" s="5"/>
      <c r="JI158" s="5"/>
      <c r="JJ158" s="5"/>
      <c r="JK158" s="5"/>
      <c r="JL158" s="5"/>
      <c r="JM158" s="5"/>
      <c r="JN158" s="5"/>
      <c r="JO158" s="5"/>
      <c r="JP158" s="5"/>
      <c r="JQ158" s="5"/>
      <c r="JR158" s="5"/>
      <c r="JS158" s="5"/>
      <c r="JT158" s="5"/>
      <c r="JU158" s="5"/>
      <c r="JV158" s="5"/>
      <c r="JW158" s="5"/>
      <c r="JX158" s="5"/>
      <c r="JY158" s="5"/>
      <c r="JZ158" s="5"/>
      <c r="KA158" s="5"/>
      <c r="KB158" s="5"/>
      <c r="KC158" s="5"/>
      <c r="KD158" s="5"/>
      <c r="KE158" s="5"/>
      <c r="KF158" s="5"/>
      <c r="KG158" s="5"/>
      <c r="KH158" s="5"/>
      <c r="KI158" s="5"/>
      <c r="KJ158" s="5"/>
      <c r="KK158" s="5"/>
      <c r="KL158" s="5"/>
      <c r="KM158" s="5"/>
      <c r="KN158" s="5"/>
      <c r="KO158" s="5"/>
      <c r="KP158" s="5"/>
      <c r="KQ158" s="5"/>
      <c r="KR158" s="5"/>
      <c r="KS158" s="5"/>
      <c r="KT158" s="5"/>
      <c r="KU158" s="5"/>
      <c r="KV158" s="5"/>
      <c r="KW158" s="5"/>
      <c r="KX158" s="5"/>
      <c r="KY158" s="5"/>
      <c r="KZ158" s="5"/>
      <c r="LA158" s="5"/>
      <c r="LB158" s="5"/>
      <c r="LC158" s="5"/>
      <c r="LD158" s="5"/>
      <c r="LE158" s="5"/>
      <c r="LF158" s="5"/>
      <c r="LG158" s="5"/>
      <c r="LH158" s="5"/>
      <c r="LI158" s="5"/>
      <c r="LJ158" s="5"/>
      <c r="LK158" s="5"/>
      <c r="LL158" s="5"/>
      <c r="LM158" s="5"/>
      <c r="LN158" s="5"/>
      <c r="LO158" s="5"/>
      <c r="LP158" s="5"/>
      <c r="LQ158" s="5"/>
      <c r="LR158" s="5"/>
      <c r="LS158" s="5"/>
      <c r="LT158" s="5"/>
      <c r="LU158" s="5"/>
      <c r="LV158" s="5"/>
      <c r="LW158" s="5"/>
      <c r="LX158" s="5"/>
      <c r="LY158" s="5"/>
      <c r="LZ158" s="5"/>
      <c r="MA158" s="5"/>
      <c r="MB158" s="5"/>
      <c r="MC158" s="5"/>
      <c r="MD158" s="5"/>
      <c r="ME158" s="5"/>
      <c r="MF158" s="5"/>
      <c r="MG158" s="5"/>
      <c r="MH158" s="5"/>
      <c r="MI158" s="5"/>
      <c r="MJ158" s="5"/>
      <c r="MK158" s="5"/>
      <c r="ML158" s="5"/>
      <c r="MM158" s="5"/>
      <c r="MN158" s="5"/>
      <c r="MO158" s="5"/>
      <c r="MP158" s="5"/>
      <c r="MQ158" s="5"/>
      <c r="MR158" s="5"/>
      <c r="MS158" s="5"/>
      <c r="MT158" s="5"/>
      <c r="MU158" s="5"/>
      <c r="MV158" s="5"/>
      <c r="MW158" s="5"/>
      <c r="MX158" s="5"/>
      <c r="MY158" s="5"/>
      <c r="MZ158" s="5"/>
      <c r="NA158" s="5"/>
      <c r="NB158" s="5"/>
      <c r="NC158" s="5"/>
      <c r="ND158" s="5"/>
      <c r="NE158" s="5"/>
      <c r="NF158" s="5"/>
      <c r="NG158" s="5"/>
      <c r="NH158" s="5"/>
      <c r="NI158" s="5"/>
      <c r="NJ158" s="5"/>
      <c r="NK158" s="5"/>
      <c r="NL158" s="5"/>
      <c r="NM158" s="5"/>
      <c r="NN158" s="5"/>
      <c r="NO158" s="5"/>
      <c r="NP158" s="5"/>
      <c r="NQ158" s="5"/>
      <c r="NR158" s="5"/>
      <c r="NS158" s="5"/>
      <c r="NT158" s="5"/>
      <c r="NU158" s="5"/>
      <c r="NV158" s="5"/>
      <c r="NW158" s="5"/>
      <c r="NX158" s="5"/>
      <c r="NY158" s="5"/>
      <c r="NZ158" s="5"/>
      <c r="OA158" s="5"/>
      <c r="OB158" s="5"/>
      <c r="OC158" s="5"/>
      <c r="OD158" s="5"/>
      <c r="OE158" s="5"/>
      <c r="OF158" s="5"/>
      <c r="OG158" s="5"/>
      <c r="OH158" s="5"/>
      <c r="OI158" s="5"/>
      <c r="OJ158" s="5"/>
      <c r="OK158" s="5"/>
      <c r="OL158" s="5"/>
      <c r="OM158" s="5"/>
      <c r="ON158" s="5"/>
      <c r="OO158" s="5"/>
      <c r="OP158" s="5"/>
      <c r="OQ158" s="5"/>
      <c r="OR158" s="5"/>
      <c r="OS158" s="5"/>
      <c r="OT158" s="5"/>
      <c r="OU158" s="5"/>
      <c r="OV158" s="5"/>
      <c r="OW158" s="5"/>
      <c r="OX158" s="5"/>
      <c r="OY158" s="5"/>
      <c r="OZ158" s="5"/>
      <c r="PA158" s="5"/>
      <c r="PB158" s="5"/>
      <c r="PC158" s="5"/>
      <c r="PD158" s="5"/>
      <c r="PE158" s="5"/>
      <c r="PF158" s="5"/>
      <c r="PG158" s="5"/>
      <c r="PH158" s="5"/>
      <c r="PI158" s="5"/>
      <c r="PJ158" s="5"/>
      <c r="PK158" s="5"/>
      <c r="PL158" s="5"/>
      <c r="PM158" s="5"/>
      <c r="PN158" s="5"/>
      <c r="PO158" s="5"/>
      <c r="PP158" s="5"/>
      <c r="PQ158" s="5"/>
      <c r="PR158" s="5"/>
      <c r="PS158" s="5"/>
      <c r="PT158" s="5"/>
      <c r="PU158" s="5"/>
      <c r="PV158" s="5"/>
      <c r="PW158" s="5"/>
      <c r="PX158" s="5"/>
      <c r="PY158" s="5"/>
      <c r="PZ158" s="5"/>
      <c r="QA158" s="5"/>
      <c r="QB158" s="5"/>
      <c r="QC158" s="5"/>
      <c r="QD158" s="5"/>
      <c r="QE158" s="5"/>
      <c r="QF158" s="5"/>
      <c r="QG158" s="5"/>
      <c r="QH158" s="5"/>
      <c r="QI158" s="5"/>
      <c r="QJ158" s="5"/>
      <c r="QK158" s="5"/>
      <c r="QL158" s="5"/>
      <c r="QM158" s="5"/>
      <c r="QN158" s="5"/>
      <c r="QO158" s="5"/>
      <c r="QP158" s="5"/>
      <c r="QQ158" s="5"/>
      <c r="QR158" s="5"/>
      <c r="QS158" s="5"/>
      <c r="QT158" s="5"/>
      <c r="QU158" s="5"/>
      <c r="QV158" s="5"/>
      <c r="QW158" s="5"/>
      <c r="QX158" s="5"/>
      <c r="QY158" s="5"/>
      <c r="QZ158" s="5"/>
      <c r="RA158" s="5"/>
      <c r="RB158" s="5"/>
      <c r="RC158" s="5"/>
      <c r="RD158" s="5"/>
      <c r="RE158" s="5"/>
      <c r="RF158" s="5"/>
      <c r="RG158" s="5"/>
      <c r="RH158" s="5"/>
      <c r="RI158" s="5"/>
      <c r="RJ158" s="5"/>
      <c r="RK158" s="5"/>
      <c r="RL158" s="5"/>
      <c r="RM158" s="5"/>
      <c r="RN158" s="5"/>
      <c r="RO158" s="5"/>
      <c r="RP158" s="5"/>
      <c r="RQ158" s="5"/>
      <c r="RR158" s="5"/>
      <c r="RS158" s="5"/>
      <c r="RT158" s="5"/>
      <c r="RU158" s="5"/>
      <c r="RV158" s="5"/>
      <c r="RW158" s="5"/>
      <c r="RX158" s="5"/>
      <c r="RY158" s="5"/>
      <c r="RZ158" s="5"/>
      <c r="SA158" s="5"/>
      <c r="SB158" s="5"/>
      <c r="SC158" s="5"/>
      <c r="SD158" s="5"/>
      <c r="SE158" s="5"/>
      <c r="SF158" s="5"/>
      <c r="SG158" s="5"/>
      <c r="SH158" s="5"/>
      <c r="SI158" s="5"/>
      <c r="SJ158" s="5"/>
      <c r="SK158" s="5"/>
      <c r="SL158" s="5"/>
      <c r="SM158" s="5"/>
      <c r="SN158" s="5"/>
      <c r="SO158" s="5"/>
      <c r="SP158" s="5"/>
      <c r="SQ158" s="5"/>
      <c r="SR158" s="5"/>
      <c r="SS158" s="5"/>
      <c r="ST158" s="5"/>
      <c r="SU158" s="5"/>
      <c r="SV158" s="5"/>
      <c r="SW158" s="5"/>
      <c r="SX158" s="5"/>
      <c r="SY158" s="5"/>
      <c r="SZ158" s="5"/>
      <c r="TA158" s="5"/>
      <c r="TB158" s="5"/>
      <c r="TC158" s="5"/>
      <c r="TD158" s="5"/>
      <c r="TE158" s="5"/>
      <c r="TF158" s="5"/>
      <c r="TG158" s="5"/>
      <c r="TH158" s="5"/>
      <c r="TI158" s="5"/>
      <c r="TJ158" s="5"/>
      <c r="TK158" s="5"/>
      <c r="TL158" s="5"/>
      <c r="TM158" s="5"/>
      <c r="TN158" s="5"/>
      <c r="TO158" s="5"/>
      <c r="TP158" s="5"/>
      <c r="TQ158" s="5"/>
      <c r="TR158" s="5"/>
      <c r="TS158" s="5"/>
      <c r="TT158" s="5"/>
      <c r="TU158" s="5"/>
      <c r="TV158" s="5"/>
      <c r="TW158" s="5"/>
      <c r="TX158" s="5"/>
      <c r="TY158" s="5"/>
      <c r="TZ158" s="5"/>
      <c r="UA158" s="5"/>
      <c r="UB158" s="5"/>
      <c r="UC158" s="5"/>
      <c r="UD158" s="5"/>
      <c r="UE158" s="5"/>
      <c r="UF158" s="5"/>
      <c r="UG158" s="5"/>
      <c r="UH158" s="5"/>
      <c r="UI158" s="5"/>
      <c r="UJ158" s="5"/>
      <c r="UK158" s="5"/>
      <c r="UL158" s="5"/>
      <c r="UM158" s="5"/>
      <c r="UN158" s="5"/>
      <c r="UO158" s="5"/>
      <c r="UP158" s="5"/>
      <c r="UQ158" s="5"/>
      <c r="UR158" s="5"/>
      <c r="US158" s="5"/>
      <c r="UT158" s="5"/>
      <c r="UU158" s="5"/>
      <c r="UV158" s="5"/>
      <c r="UW158" s="5"/>
      <c r="UX158" s="5"/>
      <c r="UY158" s="5"/>
      <c r="UZ158" s="5"/>
      <c r="VA158" s="5"/>
      <c r="VB158" s="5"/>
      <c r="VC158" s="5"/>
      <c r="VD158" s="5"/>
      <c r="VE158" s="5"/>
      <c r="VF158" s="5"/>
      <c r="VG158" s="5"/>
      <c r="VH158" s="5"/>
      <c r="VI158" s="5"/>
      <c r="VJ158" s="5"/>
      <c r="VK158" s="5"/>
      <c r="VL158" s="5"/>
      <c r="VM158" s="5"/>
      <c r="VN158" s="5"/>
      <c r="VO158" s="5"/>
      <c r="VP158" s="5"/>
      <c r="VQ158" s="5"/>
      <c r="VR158" s="5"/>
      <c r="VS158" s="5"/>
      <c r="VT158" s="5"/>
      <c r="VU158" s="5"/>
      <c r="VV158" s="5"/>
      <c r="VW158" s="5"/>
      <c r="VX158" s="5"/>
      <c r="VY158" s="5"/>
      <c r="VZ158" s="5"/>
      <c r="WA158" s="5"/>
      <c r="WB158" s="5"/>
      <c r="WC158" s="5"/>
      <c r="WD158" s="5"/>
      <c r="WE158" s="5"/>
      <c r="WF158" s="5"/>
      <c r="WG158" s="5"/>
      <c r="WH158" s="5"/>
      <c r="WI158" s="5"/>
      <c r="WJ158" s="5"/>
      <c r="WK158" s="5"/>
      <c r="WL158" s="5"/>
      <c r="WM158" s="5"/>
      <c r="WN158" s="5"/>
      <c r="WO158" s="5"/>
      <c r="WP158" s="5"/>
      <c r="WQ158" s="5"/>
      <c r="WR158" s="5"/>
      <c r="WS158" s="5"/>
      <c r="WT158" s="5"/>
      <c r="WU158" s="5"/>
      <c r="WV158" s="5"/>
      <c r="WW158" s="5"/>
      <c r="WX158" s="5"/>
      <c r="WY158" s="5"/>
      <c r="WZ158" s="5"/>
      <c r="XA158" s="5"/>
      <c r="XB158" s="5"/>
      <c r="XC158" s="5"/>
      <c r="XD158" s="5"/>
      <c r="XE158" s="5"/>
      <c r="XF158" s="5"/>
      <c r="XG158" s="5"/>
      <c r="XH158" s="5"/>
      <c r="XI158" s="5"/>
      <c r="XJ158" s="5"/>
      <c r="XK158" s="5"/>
      <c r="XL158" s="5"/>
      <c r="XM158" s="5"/>
      <c r="XN158" s="5"/>
      <c r="XO158" s="5"/>
      <c r="XP158" s="5"/>
      <c r="XQ158" s="5"/>
      <c r="XR158" s="5"/>
      <c r="XS158" s="5"/>
      <c r="XT158" s="5"/>
      <c r="XU158" s="5"/>
      <c r="XV158" s="5"/>
      <c r="XW158" s="5"/>
    </row>
    <row r="159" spans="39:647" x14ac:dyDescent="0.45">
      <c r="AM159" s="5"/>
      <c r="AN159" s="5"/>
      <c r="AO159" s="5"/>
      <c r="AP159" s="5"/>
      <c r="AQ159" s="5"/>
      <c r="AR159" s="5"/>
      <c r="AS159" s="5"/>
      <c r="AT159" s="5"/>
      <c r="AU159" s="5"/>
      <c r="AV159" s="5"/>
      <c r="AW159" s="5"/>
      <c r="AX159" s="5"/>
      <c r="AY159" s="5"/>
      <c r="AZ159" s="5"/>
      <c r="BA159" s="5"/>
      <c r="BB159" s="5"/>
      <c r="BC159" s="5"/>
      <c r="BD159" s="5"/>
      <c r="BE159" s="5"/>
      <c r="BF159" s="5"/>
      <c r="BG159" s="5"/>
      <c r="BH159" s="5"/>
      <c r="BI159" s="5"/>
      <c r="BJ159" s="5"/>
      <c r="BK159" s="5"/>
      <c r="BL159" s="5"/>
      <c r="BM159" s="5"/>
      <c r="BN159" s="5"/>
      <c r="BO159" s="5"/>
      <c r="BP159" s="5"/>
      <c r="BQ159" s="5"/>
      <c r="BR159" s="5"/>
      <c r="BS159" s="5"/>
      <c r="BT159" s="5"/>
      <c r="BU159" s="5"/>
      <c r="BV159" s="5"/>
      <c r="BW159" s="5"/>
      <c r="BX159" s="5"/>
      <c r="BY159" s="5"/>
      <c r="BZ159" s="5"/>
      <c r="CA159" s="5"/>
      <c r="CB159" s="5"/>
      <c r="CC159" s="5"/>
      <c r="CD159" s="5"/>
      <c r="CE159" s="5"/>
      <c r="CF159" s="5"/>
      <c r="CG159" s="5"/>
      <c r="CH159" s="5"/>
      <c r="CI159" s="5"/>
      <c r="CJ159" s="5"/>
      <c r="CK159" s="5"/>
      <c r="CL159" s="5"/>
      <c r="CM159" s="5"/>
      <c r="CN159" s="5"/>
      <c r="CO159" s="5"/>
      <c r="CP159" s="5"/>
      <c r="CQ159" s="5"/>
      <c r="CR159" s="5"/>
      <c r="CS159" s="5"/>
      <c r="CT159" s="5"/>
      <c r="CU159" s="5"/>
      <c r="CV159" s="5"/>
      <c r="CW159" s="5"/>
      <c r="CX159" s="5"/>
      <c r="CY159" s="5"/>
      <c r="CZ159" s="5"/>
      <c r="DA159" s="5"/>
      <c r="DB159" s="5"/>
      <c r="DC159" s="5"/>
      <c r="DD159" s="5"/>
      <c r="DE159" s="5"/>
      <c r="DF159" s="5"/>
      <c r="DG159" s="5"/>
      <c r="DH159" s="5"/>
      <c r="DI159" s="5"/>
      <c r="DJ159" s="5"/>
      <c r="DK159" s="5"/>
      <c r="DL159" s="5"/>
      <c r="DM159" s="5"/>
      <c r="DN159" s="5"/>
      <c r="DO159" s="5"/>
      <c r="DP159" s="5"/>
      <c r="DQ159" s="5"/>
      <c r="DR159" s="5"/>
      <c r="DS159" s="5"/>
      <c r="DT159" s="5"/>
      <c r="DU159" s="5"/>
      <c r="DV159" s="5"/>
      <c r="DW159" s="5"/>
      <c r="DX159" s="5"/>
      <c r="DY159" s="5"/>
      <c r="DZ159" s="5"/>
      <c r="EA159" s="5"/>
      <c r="EB159" s="5"/>
      <c r="EC159" s="5"/>
      <c r="ED159" s="5"/>
      <c r="EE159" s="5"/>
      <c r="EF159" s="5"/>
      <c r="EG159" s="5"/>
      <c r="EH159" s="5"/>
      <c r="EI159" s="5"/>
      <c r="EJ159" s="5"/>
      <c r="EK159" s="5"/>
      <c r="EL159" s="5"/>
      <c r="EM159" s="5"/>
      <c r="EN159" s="5"/>
      <c r="EO159" s="5"/>
      <c r="EP159" s="5"/>
      <c r="EQ159" s="5"/>
      <c r="ER159" s="5"/>
      <c r="ES159" s="5"/>
      <c r="ET159" s="5"/>
      <c r="EU159" s="5"/>
      <c r="EV159" s="5"/>
      <c r="EW159" s="5"/>
      <c r="EX159" s="5"/>
      <c r="EY159" s="5"/>
      <c r="EZ159" s="5"/>
      <c r="FA159" s="5"/>
      <c r="FB159" s="5"/>
      <c r="FC159" s="5"/>
      <c r="FD159" s="5"/>
      <c r="FE159" s="5"/>
      <c r="FF159" s="5"/>
      <c r="FG159" s="5"/>
      <c r="FH159" s="5"/>
      <c r="FI159" s="5"/>
      <c r="FJ159" s="5"/>
      <c r="FK159" s="5"/>
      <c r="FL159" s="5"/>
      <c r="FM159" s="5"/>
      <c r="FN159" s="5"/>
      <c r="FO159" s="5"/>
      <c r="FP159" s="5"/>
      <c r="FQ159" s="5"/>
      <c r="FR159" s="5"/>
      <c r="FS159" s="5"/>
      <c r="FT159" s="5"/>
      <c r="FU159" s="5"/>
      <c r="FV159" s="5"/>
      <c r="FW159" s="5"/>
      <c r="FX159" s="5"/>
      <c r="FY159" s="5"/>
      <c r="FZ159" s="5"/>
      <c r="GA159" s="5"/>
      <c r="GB159" s="5"/>
      <c r="GC159" s="5"/>
      <c r="GD159" s="5"/>
      <c r="GE159" s="5"/>
      <c r="GF159" s="5"/>
      <c r="GG159" s="5"/>
      <c r="GH159" s="5"/>
      <c r="GI159" s="5"/>
      <c r="GJ159" s="5"/>
      <c r="GK159" s="5"/>
      <c r="GL159" s="5"/>
      <c r="GM159" s="5"/>
      <c r="GN159" s="5"/>
      <c r="GO159" s="5"/>
      <c r="GP159" s="5"/>
      <c r="GQ159" s="5"/>
      <c r="GR159" s="5"/>
      <c r="GS159" s="5"/>
      <c r="GT159" s="5"/>
      <c r="GU159" s="5"/>
      <c r="GV159" s="5"/>
      <c r="GW159" s="5"/>
      <c r="GX159" s="5"/>
      <c r="GY159" s="5"/>
      <c r="GZ159" s="5"/>
      <c r="HA159" s="5"/>
      <c r="HB159" s="5"/>
      <c r="HC159" s="5"/>
      <c r="HD159" s="5"/>
      <c r="HE159" s="5"/>
      <c r="HF159" s="5"/>
      <c r="HG159" s="5"/>
      <c r="HH159" s="5"/>
      <c r="HI159" s="5"/>
      <c r="HJ159" s="5"/>
      <c r="HK159" s="5"/>
      <c r="HL159" s="5"/>
      <c r="HM159" s="5"/>
      <c r="HN159" s="5"/>
      <c r="HO159" s="5"/>
      <c r="HP159" s="5"/>
      <c r="HQ159" s="5"/>
      <c r="HR159" s="5"/>
      <c r="HS159" s="5"/>
      <c r="HT159" s="5"/>
      <c r="HU159" s="5"/>
      <c r="HV159" s="5"/>
      <c r="HW159" s="5"/>
      <c r="HX159" s="5"/>
      <c r="HY159" s="5"/>
      <c r="HZ159" s="5"/>
      <c r="IA159" s="5"/>
      <c r="IB159" s="5"/>
      <c r="IC159" s="5"/>
      <c r="ID159" s="5"/>
      <c r="IE159" s="5"/>
      <c r="IF159" s="5"/>
      <c r="IG159" s="5"/>
      <c r="IH159" s="5"/>
      <c r="II159" s="5"/>
      <c r="IJ159" s="5"/>
      <c r="IK159" s="5"/>
      <c r="IL159" s="5"/>
      <c r="IM159" s="5"/>
      <c r="IN159" s="5"/>
      <c r="IO159" s="5"/>
      <c r="IP159" s="5"/>
      <c r="IQ159" s="5"/>
      <c r="IR159" s="5"/>
      <c r="IS159" s="5"/>
      <c r="IT159" s="5"/>
      <c r="IU159" s="5"/>
      <c r="IV159" s="5"/>
      <c r="IW159" s="5"/>
      <c r="IX159" s="5"/>
      <c r="IY159" s="5"/>
      <c r="IZ159" s="5"/>
      <c r="JA159" s="5"/>
      <c r="JB159" s="5"/>
      <c r="JC159" s="5"/>
      <c r="JD159" s="5"/>
      <c r="JE159" s="5"/>
      <c r="JF159" s="5"/>
      <c r="JG159" s="5"/>
      <c r="JH159" s="5"/>
      <c r="JI159" s="5"/>
      <c r="JJ159" s="5"/>
      <c r="JK159" s="5"/>
      <c r="JL159" s="5"/>
      <c r="JM159" s="5"/>
      <c r="JN159" s="5"/>
      <c r="JO159" s="5"/>
      <c r="JP159" s="5"/>
      <c r="JQ159" s="5"/>
      <c r="JR159" s="5"/>
      <c r="JS159" s="5"/>
      <c r="JT159" s="5"/>
      <c r="JU159" s="5"/>
      <c r="JV159" s="5"/>
      <c r="JW159" s="5"/>
      <c r="JX159" s="5"/>
      <c r="JY159" s="5"/>
      <c r="JZ159" s="5"/>
      <c r="KA159" s="5"/>
      <c r="KB159" s="5"/>
      <c r="KC159" s="5"/>
      <c r="KD159" s="5"/>
      <c r="KE159" s="5"/>
      <c r="KF159" s="5"/>
      <c r="KG159" s="5"/>
      <c r="KH159" s="5"/>
      <c r="KI159" s="5"/>
      <c r="KJ159" s="5"/>
      <c r="KK159" s="5"/>
      <c r="KL159" s="5"/>
      <c r="KM159" s="5"/>
      <c r="KN159" s="5"/>
      <c r="KO159" s="5"/>
      <c r="KP159" s="5"/>
      <c r="KQ159" s="5"/>
      <c r="KR159" s="5"/>
      <c r="KS159" s="5"/>
      <c r="KT159" s="5"/>
      <c r="KU159" s="5"/>
      <c r="KV159" s="5"/>
      <c r="KW159" s="5"/>
      <c r="KX159" s="5"/>
      <c r="KY159" s="5"/>
      <c r="KZ159" s="5"/>
      <c r="LA159" s="5"/>
      <c r="LB159" s="5"/>
      <c r="LC159" s="5"/>
      <c r="LD159" s="5"/>
      <c r="LE159" s="5"/>
      <c r="LF159" s="5"/>
      <c r="LG159" s="5"/>
      <c r="LH159" s="5"/>
      <c r="LI159" s="5"/>
      <c r="LJ159" s="5"/>
      <c r="LK159" s="5"/>
      <c r="LL159" s="5"/>
      <c r="LM159" s="5"/>
      <c r="LN159" s="5"/>
      <c r="LO159" s="5"/>
      <c r="LP159" s="5"/>
      <c r="LQ159" s="5"/>
      <c r="LR159" s="5"/>
      <c r="LS159" s="5"/>
      <c r="LT159" s="5"/>
      <c r="LU159" s="5"/>
      <c r="LV159" s="5"/>
      <c r="LW159" s="5"/>
      <c r="LX159" s="5"/>
      <c r="LY159" s="5"/>
      <c r="LZ159" s="5"/>
      <c r="MA159" s="5"/>
      <c r="MB159" s="5"/>
      <c r="MC159" s="5"/>
      <c r="MD159" s="5"/>
      <c r="ME159" s="5"/>
      <c r="MF159" s="5"/>
      <c r="MG159" s="5"/>
      <c r="MH159" s="5"/>
      <c r="MI159" s="5"/>
      <c r="MJ159" s="5"/>
      <c r="MK159" s="5"/>
      <c r="ML159" s="5"/>
      <c r="MM159" s="5"/>
      <c r="MN159" s="5"/>
      <c r="MO159" s="5"/>
      <c r="MP159" s="5"/>
      <c r="MQ159" s="5"/>
      <c r="MR159" s="5"/>
      <c r="MS159" s="5"/>
      <c r="MT159" s="5"/>
      <c r="MU159" s="5"/>
      <c r="MV159" s="5"/>
      <c r="MW159" s="5"/>
      <c r="MX159" s="5"/>
      <c r="MY159" s="5"/>
      <c r="MZ159" s="5"/>
      <c r="NA159" s="5"/>
      <c r="NB159" s="5"/>
      <c r="NC159" s="5"/>
      <c r="ND159" s="5"/>
      <c r="NE159" s="5"/>
      <c r="NF159" s="5"/>
      <c r="NG159" s="5"/>
      <c r="NH159" s="5"/>
      <c r="NI159" s="5"/>
      <c r="NJ159" s="5"/>
      <c r="NK159" s="5"/>
      <c r="NL159" s="5"/>
      <c r="NM159" s="5"/>
      <c r="NN159" s="5"/>
      <c r="NO159" s="5"/>
      <c r="NP159" s="5"/>
      <c r="NQ159" s="5"/>
      <c r="NR159" s="5"/>
      <c r="NS159" s="5"/>
      <c r="NT159" s="5"/>
      <c r="NU159" s="5"/>
      <c r="NV159" s="5"/>
      <c r="NW159" s="5"/>
      <c r="NX159" s="5"/>
      <c r="NY159" s="5"/>
      <c r="NZ159" s="5"/>
      <c r="OA159" s="5"/>
      <c r="OB159" s="5"/>
      <c r="OC159" s="5"/>
      <c r="OD159" s="5"/>
      <c r="OE159" s="5"/>
      <c r="OF159" s="5"/>
      <c r="OG159" s="5"/>
      <c r="OH159" s="5"/>
      <c r="OI159" s="5"/>
      <c r="OJ159" s="5"/>
      <c r="OK159" s="5"/>
      <c r="OL159" s="5"/>
      <c r="OM159" s="5"/>
      <c r="ON159" s="5"/>
      <c r="OO159" s="5"/>
      <c r="OP159" s="5"/>
      <c r="OQ159" s="5"/>
      <c r="OR159" s="5"/>
      <c r="OS159" s="5"/>
      <c r="OT159" s="5"/>
      <c r="OU159" s="5"/>
      <c r="OV159" s="5"/>
      <c r="OW159" s="5"/>
      <c r="OX159" s="5"/>
      <c r="OY159" s="5"/>
      <c r="OZ159" s="5"/>
      <c r="PA159" s="5"/>
      <c r="PB159" s="5"/>
      <c r="PC159" s="5"/>
      <c r="PD159" s="5"/>
      <c r="PE159" s="5"/>
      <c r="PF159" s="5"/>
      <c r="PG159" s="5"/>
      <c r="PH159" s="5"/>
      <c r="PI159" s="5"/>
      <c r="PJ159" s="5"/>
      <c r="PK159" s="5"/>
      <c r="PL159" s="5"/>
      <c r="PM159" s="5"/>
      <c r="PN159" s="5"/>
      <c r="PO159" s="5"/>
      <c r="PP159" s="5"/>
      <c r="PQ159" s="5"/>
      <c r="PR159" s="5"/>
      <c r="PS159" s="5"/>
      <c r="PT159" s="5"/>
      <c r="PU159" s="5"/>
      <c r="PV159" s="5"/>
      <c r="PW159" s="5"/>
      <c r="PX159" s="5"/>
      <c r="PY159" s="5"/>
      <c r="PZ159" s="5"/>
      <c r="QA159" s="5"/>
      <c r="QB159" s="5"/>
      <c r="QC159" s="5"/>
      <c r="QD159" s="5"/>
      <c r="QE159" s="5"/>
      <c r="QF159" s="5"/>
      <c r="QG159" s="5"/>
      <c r="QH159" s="5"/>
      <c r="QI159" s="5"/>
      <c r="QJ159" s="5"/>
      <c r="QK159" s="5"/>
      <c r="QL159" s="5"/>
      <c r="QM159" s="5"/>
      <c r="QN159" s="5"/>
      <c r="QO159" s="5"/>
      <c r="QP159" s="5"/>
      <c r="QQ159" s="5"/>
      <c r="QR159" s="5"/>
      <c r="QS159" s="5"/>
      <c r="QT159" s="5"/>
      <c r="QU159" s="5"/>
      <c r="QV159" s="5"/>
      <c r="QW159" s="5"/>
      <c r="QX159" s="5"/>
      <c r="QY159" s="5"/>
      <c r="QZ159" s="5"/>
      <c r="RA159" s="5"/>
      <c r="RB159" s="5"/>
      <c r="RC159" s="5"/>
      <c r="RD159" s="5"/>
      <c r="RE159" s="5"/>
      <c r="RF159" s="5"/>
      <c r="RG159" s="5"/>
      <c r="RH159" s="5"/>
      <c r="RI159" s="5"/>
      <c r="RJ159" s="5"/>
      <c r="RK159" s="5"/>
      <c r="RL159" s="5"/>
      <c r="RM159" s="5"/>
      <c r="RN159" s="5"/>
      <c r="RO159" s="5"/>
      <c r="RP159" s="5"/>
      <c r="RQ159" s="5"/>
      <c r="RR159" s="5"/>
      <c r="RS159" s="5"/>
      <c r="RT159" s="5"/>
      <c r="RU159" s="5"/>
      <c r="RV159" s="5"/>
      <c r="RW159" s="5"/>
      <c r="RX159" s="5"/>
      <c r="RY159" s="5"/>
      <c r="RZ159" s="5"/>
      <c r="SA159" s="5"/>
      <c r="SB159" s="5"/>
      <c r="SC159" s="5"/>
      <c r="SD159" s="5"/>
      <c r="SE159" s="5"/>
      <c r="SF159" s="5"/>
      <c r="SG159" s="5"/>
      <c r="SH159" s="5"/>
      <c r="SI159" s="5"/>
      <c r="SJ159" s="5"/>
      <c r="SK159" s="5"/>
      <c r="SL159" s="5"/>
      <c r="SM159" s="5"/>
      <c r="SN159" s="5"/>
      <c r="SO159" s="5"/>
      <c r="SP159" s="5"/>
      <c r="SQ159" s="5"/>
      <c r="SR159" s="5"/>
      <c r="SS159" s="5"/>
      <c r="ST159" s="5"/>
      <c r="SU159" s="5"/>
      <c r="SV159" s="5"/>
      <c r="SW159" s="5"/>
      <c r="SX159" s="5"/>
      <c r="SY159" s="5"/>
      <c r="SZ159" s="5"/>
      <c r="TA159" s="5"/>
      <c r="TB159" s="5"/>
      <c r="TC159" s="5"/>
      <c r="TD159" s="5"/>
      <c r="TE159" s="5"/>
      <c r="TF159" s="5"/>
      <c r="TG159" s="5"/>
      <c r="TH159" s="5"/>
      <c r="TI159" s="5"/>
      <c r="TJ159" s="5"/>
      <c r="TK159" s="5"/>
      <c r="TL159" s="5"/>
      <c r="TM159" s="5"/>
      <c r="TN159" s="5"/>
      <c r="TO159" s="5"/>
      <c r="TP159" s="5"/>
      <c r="TQ159" s="5"/>
      <c r="TR159" s="5"/>
      <c r="TS159" s="5"/>
      <c r="TT159" s="5"/>
      <c r="TU159" s="5"/>
      <c r="TV159" s="5"/>
      <c r="TW159" s="5"/>
      <c r="TX159" s="5"/>
      <c r="TY159" s="5"/>
      <c r="TZ159" s="5"/>
      <c r="UA159" s="5"/>
      <c r="UB159" s="5"/>
      <c r="UC159" s="5"/>
      <c r="UD159" s="5"/>
      <c r="UE159" s="5"/>
      <c r="UF159" s="5"/>
      <c r="UG159" s="5"/>
      <c r="UH159" s="5"/>
      <c r="UI159" s="5"/>
      <c r="UJ159" s="5"/>
      <c r="UK159" s="5"/>
      <c r="UL159" s="5"/>
      <c r="UM159" s="5"/>
      <c r="UN159" s="5"/>
      <c r="UO159" s="5"/>
      <c r="UP159" s="5"/>
      <c r="UQ159" s="5"/>
      <c r="UR159" s="5"/>
      <c r="US159" s="5"/>
      <c r="UT159" s="5"/>
      <c r="UU159" s="5"/>
      <c r="UV159" s="5"/>
      <c r="UW159" s="5"/>
      <c r="UX159" s="5"/>
      <c r="UY159" s="5"/>
      <c r="UZ159" s="5"/>
      <c r="VA159" s="5"/>
      <c r="VB159" s="5"/>
      <c r="VC159" s="5"/>
      <c r="VD159" s="5"/>
      <c r="VE159" s="5"/>
      <c r="VF159" s="5"/>
      <c r="VG159" s="5"/>
      <c r="VH159" s="5"/>
      <c r="VI159" s="5"/>
      <c r="VJ159" s="5"/>
      <c r="VK159" s="5"/>
      <c r="VL159" s="5"/>
      <c r="VM159" s="5"/>
      <c r="VN159" s="5"/>
      <c r="VO159" s="5"/>
      <c r="VP159" s="5"/>
      <c r="VQ159" s="5"/>
      <c r="VR159" s="5"/>
      <c r="VS159" s="5"/>
      <c r="VT159" s="5"/>
      <c r="VU159" s="5"/>
      <c r="VV159" s="5"/>
      <c r="VW159" s="5"/>
      <c r="VX159" s="5"/>
      <c r="VY159" s="5"/>
      <c r="VZ159" s="5"/>
      <c r="WA159" s="5"/>
      <c r="WB159" s="5"/>
      <c r="WC159" s="5"/>
      <c r="WD159" s="5"/>
      <c r="WE159" s="5"/>
      <c r="WF159" s="5"/>
      <c r="WG159" s="5"/>
      <c r="WH159" s="5"/>
      <c r="WI159" s="5"/>
      <c r="WJ159" s="5"/>
      <c r="WK159" s="5"/>
      <c r="WL159" s="5"/>
      <c r="WM159" s="5"/>
      <c r="WN159" s="5"/>
      <c r="WO159" s="5"/>
      <c r="WP159" s="5"/>
      <c r="WQ159" s="5"/>
      <c r="WR159" s="5"/>
      <c r="WS159" s="5"/>
      <c r="WT159" s="5"/>
      <c r="WU159" s="5"/>
      <c r="WV159" s="5"/>
      <c r="WW159" s="5"/>
      <c r="WX159" s="5"/>
      <c r="WY159" s="5"/>
      <c r="WZ159" s="5"/>
      <c r="XA159" s="5"/>
      <c r="XB159" s="5"/>
      <c r="XC159" s="5"/>
      <c r="XD159" s="5"/>
      <c r="XE159" s="5"/>
      <c r="XF159" s="5"/>
      <c r="XG159" s="5"/>
      <c r="XH159" s="5"/>
      <c r="XI159" s="5"/>
      <c r="XJ159" s="5"/>
      <c r="XK159" s="5"/>
      <c r="XL159" s="5"/>
      <c r="XM159" s="5"/>
      <c r="XN159" s="5"/>
      <c r="XO159" s="5"/>
      <c r="XP159" s="5"/>
      <c r="XQ159" s="5"/>
      <c r="XR159" s="5"/>
      <c r="XS159" s="5"/>
      <c r="XT159" s="5"/>
      <c r="XU159" s="5"/>
      <c r="XV159" s="5"/>
      <c r="XW159" s="5"/>
    </row>
    <row r="160" spans="39:647" x14ac:dyDescent="0.45">
      <c r="AM160" s="5"/>
      <c r="AN160" s="5"/>
      <c r="AO160" s="5"/>
      <c r="AP160" s="5"/>
      <c r="AQ160" s="5"/>
      <c r="AR160" s="5"/>
      <c r="AS160" s="5"/>
      <c r="AT160" s="5"/>
      <c r="AU160" s="5"/>
      <c r="AV160" s="5"/>
      <c r="AW160" s="5"/>
      <c r="AX160" s="5"/>
      <c r="AY160" s="5"/>
      <c r="AZ160" s="5"/>
      <c r="BA160" s="5"/>
      <c r="BB160" s="5"/>
      <c r="BC160" s="5"/>
      <c r="BD160" s="5"/>
      <c r="BE160" s="5"/>
      <c r="BF160" s="5"/>
      <c r="BG160" s="5"/>
      <c r="BH160" s="5"/>
      <c r="BI160" s="5"/>
      <c r="BJ160" s="5"/>
      <c r="BK160" s="5"/>
      <c r="BL160" s="5"/>
      <c r="BM160" s="5"/>
      <c r="BN160" s="5"/>
      <c r="BO160" s="5"/>
      <c r="BP160" s="5"/>
      <c r="BQ160" s="5"/>
      <c r="BR160" s="5"/>
      <c r="BS160" s="5"/>
      <c r="BT160" s="5"/>
      <c r="BU160" s="5"/>
      <c r="BV160" s="5"/>
      <c r="BW160" s="5"/>
      <c r="BX160" s="5"/>
      <c r="BY160" s="5"/>
      <c r="BZ160" s="5"/>
      <c r="CA160" s="5"/>
      <c r="CB160" s="5"/>
      <c r="CC160" s="5"/>
      <c r="CD160" s="5"/>
      <c r="CE160" s="5"/>
      <c r="CF160" s="5"/>
      <c r="CG160" s="5"/>
      <c r="CH160" s="5"/>
      <c r="CI160" s="5"/>
      <c r="CJ160" s="5"/>
      <c r="CK160" s="5"/>
      <c r="CL160" s="5"/>
      <c r="CM160" s="5"/>
      <c r="CN160" s="5"/>
      <c r="CO160" s="5"/>
      <c r="CP160" s="5"/>
      <c r="CQ160" s="5"/>
      <c r="CR160" s="5"/>
      <c r="CS160" s="5"/>
      <c r="CT160" s="5"/>
      <c r="CU160" s="5"/>
      <c r="CV160" s="5"/>
      <c r="CW160" s="5"/>
      <c r="CX160" s="5"/>
      <c r="CY160" s="5"/>
      <c r="CZ160" s="5"/>
      <c r="DA160" s="5"/>
      <c r="DB160" s="5"/>
      <c r="DC160" s="5"/>
      <c r="DD160" s="5"/>
      <c r="DE160" s="5"/>
      <c r="DF160" s="5"/>
      <c r="DG160" s="5"/>
      <c r="DH160" s="5"/>
      <c r="DI160" s="5"/>
      <c r="DJ160" s="5"/>
      <c r="DK160" s="5"/>
      <c r="DL160" s="5"/>
      <c r="DM160" s="5"/>
      <c r="DN160" s="5"/>
      <c r="DO160" s="5"/>
      <c r="DP160" s="5"/>
      <c r="DQ160" s="5"/>
      <c r="DR160" s="5"/>
      <c r="DS160" s="5"/>
      <c r="DT160" s="5"/>
      <c r="DU160" s="5"/>
      <c r="DV160" s="5"/>
      <c r="DW160" s="5"/>
      <c r="DX160" s="5"/>
      <c r="DY160" s="5"/>
      <c r="DZ160" s="5"/>
      <c r="EA160" s="5"/>
      <c r="EB160" s="5"/>
      <c r="EC160" s="5"/>
      <c r="ED160" s="5"/>
      <c r="EE160" s="5"/>
      <c r="EF160" s="5"/>
      <c r="EG160" s="5"/>
      <c r="EH160" s="5"/>
      <c r="EI160" s="5"/>
      <c r="EJ160" s="5"/>
      <c r="EK160" s="5"/>
      <c r="EL160" s="5"/>
      <c r="EM160" s="5"/>
      <c r="EN160" s="5"/>
      <c r="EO160" s="5"/>
      <c r="EP160" s="5"/>
      <c r="EQ160" s="5"/>
      <c r="ER160" s="5"/>
      <c r="ES160" s="5"/>
      <c r="ET160" s="5"/>
      <c r="EU160" s="5"/>
      <c r="EV160" s="5"/>
      <c r="EW160" s="5"/>
      <c r="EX160" s="5"/>
      <c r="EY160" s="5"/>
      <c r="EZ160" s="5"/>
      <c r="FA160" s="5"/>
      <c r="FB160" s="5"/>
      <c r="FC160" s="5"/>
      <c r="FD160" s="5"/>
      <c r="FE160" s="5"/>
      <c r="FF160" s="5"/>
      <c r="FG160" s="5"/>
      <c r="FH160" s="5"/>
      <c r="FI160" s="5"/>
      <c r="FJ160" s="5"/>
      <c r="FK160" s="5"/>
      <c r="FL160" s="5"/>
      <c r="FM160" s="5"/>
      <c r="FN160" s="5"/>
      <c r="FO160" s="5"/>
      <c r="FP160" s="5"/>
      <c r="FQ160" s="5"/>
      <c r="FR160" s="5"/>
      <c r="FS160" s="5"/>
      <c r="FT160" s="5"/>
      <c r="FU160" s="5"/>
      <c r="FV160" s="5"/>
      <c r="FW160" s="5"/>
      <c r="FX160" s="5"/>
      <c r="FY160" s="5"/>
      <c r="FZ160" s="5"/>
      <c r="GA160" s="5"/>
      <c r="GB160" s="5"/>
      <c r="GC160" s="5"/>
      <c r="GD160" s="5"/>
      <c r="GE160" s="5"/>
      <c r="GF160" s="5"/>
      <c r="GG160" s="5"/>
      <c r="GH160" s="5"/>
      <c r="GI160" s="5"/>
      <c r="GJ160" s="5"/>
      <c r="GK160" s="5"/>
      <c r="GL160" s="5"/>
      <c r="GM160" s="5"/>
      <c r="GN160" s="5"/>
      <c r="GO160" s="5"/>
      <c r="GP160" s="5"/>
      <c r="GQ160" s="5"/>
      <c r="GR160" s="5"/>
      <c r="GS160" s="5"/>
      <c r="GT160" s="5"/>
      <c r="GU160" s="5"/>
      <c r="GV160" s="5"/>
      <c r="GW160" s="5"/>
      <c r="GX160" s="5"/>
      <c r="GY160" s="5"/>
      <c r="GZ160" s="5"/>
      <c r="HA160" s="5"/>
      <c r="HB160" s="5"/>
      <c r="HC160" s="5"/>
      <c r="HD160" s="5"/>
      <c r="HE160" s="5"/>
      <c r="HF160" s="5"/>
      <c r="HG160" s="5"/>
      <c r="HH160" s="5"/>
      <c r="HI160" s="5"/>
      <c r="HJ160" s="5"/>
      <c r="HK160" s="5"/>
      <c r="HL160" s="5"/>
      <c r="HM160" s="5"/>
      <c r="HN160" s="5"/>
      <c r="HO160" s="5"/>
      <c r="HP160" s="5"/>
      <c r="HQ160" s="5"/>
      <c r="HR160" s="5"/>
      <c r="HS160" s="5"/>
      <c r="HT160" s="5"/>
      <c r="HU160" s="5"/>
      <c r="HV160" s="5"/>
      <c r="HW160" s="5"/>
      <c r="HX160" s="5"/>
      <c r="HY160" s="5"/>
      <c r="HZ160" s="5"/>
      <c r="IA160" s="5"/>
      <c r="IB160" s="5"/>
      <c r="IC160" s="5"/>
      <c r="ID160" s="5"/>
      <c r="IE160" s="5"/>
      <c r="IF160" s="5"/>
      <c r="IG160" s="5"/>
      <c r="IH160" s="5"/>
      <c r="II160" s="5"/>
      <c r="IJ160" s="5"/>
      <c r="IK160" s="5"/>
      <c r="IL160" s="5"/>
      <c r="IM160" s="5"/>
      <c r="IN160" s="5"/>
      <c r="IO160" s="5"/>
      <c r="IP160" s="5"/>
      <c r="IQ160" s="5"/>
      <c r="IR160" s="5"/>
      <c r="IS160" s="5"/>
      <c r="IT160" s="5"/>
      <c r="IU160" s="5"/>
      <c r="IV160" s="5"/>
      <c r="IW160" s="5"/>
      <c r="IX160" s="5"/>
      <c r="IY160" s="5"/>
      <c r="IZ160" s="5"/>
      <c r="JA160" s="5"/>
      <c r="JB160" s="5"/>
      <c r="JC160" s="5"/>
      <c r="JD160" s="5"/>
      <c r="JE160" s="5"/>
      <c r="JF160" s="5"/>
      <c r="JG160" s="5"/>
      <c r="JH160" s="5"/>
      <c r="JI160" s="5"/>
      <c r="JJ160" s="5"/>
      <c r="JK160" s="5"/>
      <c r="JL160" s="5"/>
      <c r="JM160" s="5"/>
      <c r="JN160" s="5"/>
      <c r="JO160" s="5"/>
      <c r="JP160" s="5"/>
      <c r="JQ160" s="5"/>
      <c r="JR160" s="5"/>
      <c r="JS160" s="5"/>
      <c r="JT160" s="5"/>
      <c r="JU160" s="5"/>
      <c r="JV160" s="5"/>
      <c r="JW160" s="5"/>
      <c r="JX160" s="5"/>
      <c r="JY160" s="5"/>
      <c r="JZ160" s="5"/>
      <c r="KA160" s="5"/>
      <c r="KB160" s="5"/>
      <c r="KC160" s="5"/>
      <c r="KD160" s="5"/>
      <c r="KE160" s="5"/>
      <c r="KF160" s="5"/>
      <c r="KG160" s="5"/>
      <c r="KH160" s="5"/>
      <c r="KI160" s="5"/>
      <c r="KJ160" s="5"/>
      <c r="KK160" s="5"/>
      <c r="KL160" s="5"/>
      <c r="KM160" s="5"/>
      <c r="KN160" s="5"/>
      <c r="KO160" s="5"/>
      <c r="KP160" s="5"/>
      <c r="KQ160" s="5"/>
      <c r="KR160" s="5"/>
      <c r="KS160" s="5"/>
      <c r="KT160" s="5"/>
      <c r="KU160" s="5"/>
      <c r="KV160" s="5"/>
      <c r="KW160" s="5"/>
      <c r="KX160" s="5"/>
      <c r="KY160" s="5"/>
      <c r="KZ160" s="5"/>
      <c r="LA160" s="5"/>
      <c r="LB160" s="5"/>
      <c r="LC160" s="5"/>
      <c r="LD160" s="5"/>
      <c r="LE160" s="5"/>
      <c r="LF160" s="5"/>
      <c r="LG160" s="5"/>
      <c r="LH160" s="5"/>
      <c r="LI160" s="5"/>
      <c r="LJ160" s="5"/>
      <c r="LK160" s="5"/>
      <c r="LL160" s="5"/>
      <c r="LM160" s="5"/>
      <c r="LN160" s="5"/>
      <c r="LO160" s="5"/>
      <c r="LP160" s="5"/>
      <c r="LQ160" s="5"/>
      <c r="LR160" s="5"/>
      <c r="LS160" s="5"/>
      <c r="LT160" s="5"/>
      <c r="LU160" s="5"/>
      <c r="LV160" s="5"/>
      <c r="LW160" s="5"/>
      <c r="LX160" s="5"/>
      <c r="LY160" s="5"/>
      <c r="LZ160" s="5"/>
      <c r="MA160" s="5"/>
      <c r="MB160" s="5"/>
      <c r="MC160" s="5"/>
      <c r="MD160" s="5"/>
      <c r="ME160" s="5"/>
      <c r="MF160" s="5"/>
      <c r="MG160" s="5"/>
      <c r="MH160" s="5"/>
      <c r="MI160" s="5"/>
      <c r="MJ160" s="5"/>
      <c r="MK160" s="5"/>
      <c r="ML160" s="5"/>
      <c r="MM160" s="5"/>
      <c r="MN160" s="5"/>
      <c r="MO160" s="5"/>
      <c r="MP160" s="5"/>
      <c r="MQ160" s="5"/>
      <c r="MR160" s="5"/>
      <c r="MS160" s="5"/>
      <c r="MT160" s="5"/>
      <c r="MU160" s="5"/>
      <c r="MV160" s="5"/>
      <c r="MW160" s="5"/>
      <c r="MX160" s="5"/>
      <c r="MY160" s="5"/>
      <c r="MZ160" s="5"/>
      <c r="NA160" s="5"/>
      <c r="NB160" s="5"/>
      <c r="NC160" s="5"/>
      <c r="ND160" s="5"/>
      <c r="NE160" s="5"/>
      <c r="NF160" s="5"/>
      <c r="NG160" s="5"/>
      <c r="NH160" s="5"/>
      <c r="NI160" s="5"/>
      <c r="NJ160" s="5"/>
      <c r="NK160" s="5"/>
      <c r="NL160" s="5"/>
      <c r="NM160" s="5"/>
      <c r="NN160" s="5"/>
      <c r="NO160" s="5"/>
      <c r="NP160" s="5"/>
      <c r="NQ160" s="5"/>
      <c r="NR160" s="5"/>
      <c r="NS160" s="5"/>
      <c r="NT160" s="5"/>
      <c r="NU160" s="5"/>
      <c r="NV160" s="5"/>
      <c r="NW160" s="5"/>
      <c r="NX160" s="5"/>
      <c r="NY160" s="5"/>
      <c r="NZ160" s="5"/>
      <c r="OA160" s="5"/>
      <c r="OB160" s="5"/>
      <c r="OC160" s="5"/>
      <c r="OD160" s="5"/>
      <c r="OE160" s="5"/>
      <c r="OF160" s="5"/>
      <c r="OG160" s="5"/>
      <c r="OH160" s="5"/>
      <c r="OI160" s="5"/>
      <c r="OJ160" s="5"/>
      <c r="OK160" s="5"/>
      <c r="OL160" s="5"/>
      <c r="OM160" s="5"/>
      <c r="ON160" s="5"/>
      <c r="OO160" s="5"/>
      <c r="OP160" s="5"/>
      <c r="OQ160" s="5"/>
      <c r="OR160" s="5"/>
      <c r="OS160" s="5"/>
      <c r="OT160" s="5"/>
      <c r="OU160" s="5"/>
      <c r="OV160" s="5"/>
      <c r="OW160" s="5"/>
      <c r="OX160" s="5"/>
      <c r="OY160" s="5"/>
      <c r="OZ160" s="5"/>
      <c r="PA160" s="5"/>
      <c r="PB160" s="5"/>
      <c r="PC160" s="5"/>
      <c r="PD160" s="5"/>
      <c r="PE160" s="5"/>
      <c r="PF160" s="5"/>
      <c r="PG160" s="5"/>
      <c r="PH160" s="5"/>
      <c r="PI160" s="5"/>
      <c r="PJ160" s="5"/>
      <c r="PK160" s="5"/>
      <c r="PL160" s="5"/>
      <c r="PM160" s="5"/>
      <c r="PN160" s="5"/>
      <c r="PO160" s="5"/>
      <c r="PP160" s="5"/>
      <c r="PQ160" s="5"/>
      <c r="PR160" s="5"/>
      <c r="PS160" s="5"/>
      <c r="PT160" s="5"/>
      <c r="PU160" s="5"/>
      <c r="PV160" s="5"/>
      <c r="PW160" s="5"/>
      <c r="PX160" s="5"/>
      <c r="PY160" s="5"/>
      <c r="PZ160" s="5"/>
      <c r="QA160" s="5"/>
      <c r="QB160" s="5"/>
      <c r="QC160" s="5"/>
      <c r="QD160" s="5"/>
      <c r="QE160" s="5"/>
      <c r="QF160" s="5"/>
      <c r="QG160" s="5"/>
      <c r="QH160" s="5"/>
      <c r="QI160" s="5"/>
      <c r="QJ160" s="5"/>
      <c r="QK160" s="5"/>
      <c r="QL160" s="5"/>
      <c r="QM160" s="5"/>
      <c r="QN160" s="5"/>
      <c r="QO160" s="5"/>
      <c r="QP160" s="5"/>
      <c r="QQ160" s="5"/>
      <c r="QR160" s="5"/>
      <c r="QS160" s="5"/>
      <c r="QT160" s="5"/>
      <c r="QU160" s="5"/>
      <c r="QV160" s="5"/>
      <c r="QW160" s="5"/>
      <c r="QX160" s="5"/>
      <c r="QY160" s="5"/>
      <c r="QZ160" s="5"/>
      <c r="RA160" s="5"/>
      <c r="RB160" s="5"/>
      <c r="RC160" s="5"/>
      <c r="RD160" s="5"/>
      <c r="RE160" s="5"/>
      <c r="RF160" s="5"/>
      <c r="RG160" s="5"/>
      <c r="RH160" s="5"/>
      <c r="RI160" s="5"/>
      <c r="RJ160" s="5"/>
      <c r="RK160" s="5"/>
      <c r="RL160" s="5"/>
      <c r="RM160" s="5"/>
      <c r="RN160" s="5"/>
      <c r="RO160" s="5"/>
      <c r="RP160" s="5"/>
      <c r="RQ160" s="5"/>
      <c r="RR160" s="5"/>
      <c r="RS160" s="5"/>
      <c r="RT160" s="5"/>
      <c r="RU160" s="5"/>
      <c r="RV160" s="5"/>
      <c r="RW160" s="5"/>
      <c r="RX160" s="5"/>
      <c r="RY160" s="5"/>
      <c r="RZ160" s="5"/>
      <c r="SA160" s="5"/>
      <c r="SB160" s="5"/>
      <c r="SC160" s="5"/>
      <c r="SD160" s="5"/>
      <c r="SE160" s="5"/>
      <c r="SF160" s="5"/>
      <c r="SG160" s="5"/>
      <c r="SH160" s="5"/>
      <c r="SI160" s="5"/>
      <c r="SJ160" s="5"/>
      <c r="SK160" s="5"/>
      <c r="SL160" s="5"/>
      <c r="SM160" s="5"/>
      <c r="SN160" s="5"/>
      <c r="SO160" s="5"/>
      <c r="SP160" s="5"/>
      <c r="SQ160" s="5"/>
      <c r="SR160" s="5"/>
      <c r="SS160" s="5"/>
      <c r="ST160" s="5"/>
      <c r="SU160" s="5"/>
      <c r="SV160" s="5"/>
      <c r="SW160" s="5"/>
      <c r="SX160" s="5"/>
      <c r="SY160" s="5"/>
      <c r="SZ160" s="5"/>
      <c r="TA160" s="5"/>
      <c r="TB160" s="5"/>
      <c r="TC160" s="5"/>
      <c r="TD160" s="5"/>
      <c r="TE160" s="5"/>
      <c r="TF160" s="5"/>
      <c r="TG160" s="5"/>
      <c r="TH160" s="5"/>
      <c r="TI160" s="5"/>
      <c r="TJ160" s="5"/>
      <c r="TK160" s="5"/>
      <c r="TL160" s="5"/>
      <c r="TM160" s="5"/>
      <c r="TN160" s="5"/>
      <c r="TO160" s="5"/>
      <c r="TP160" s="5"/>
      <c r="TQ160" s="5"/>
      <c r="TR160" s="5"/>
      <c r="TS160" s="5"/>
      <c r="TT160" s="5"/>
      <c r="TU160" s="5"/>
      <c r="TV160" s="5"/>
      <c r="TW160" s="5"/>
      <c r="TX160" s="5"/>
      <c r="TY160" s="5"/>
      <c r="TZ160" s="5"/>
      <c r="UA160" s="5"/>
      <c r="UB160" s="5"/>
      <c r="UC160" s="5"/>
      <c r="UD160" s="5"/>
      <c r="UE160" s="5"/>
      <c r="UF160" s="5"/>
      <c r="UG160" s="5"/>
      <c r="UH160" s="5"/>
      <c r="UI160" s="5"/>
      <c r="UJ160" s="5"/>
      <c r="UK160" s="5"/>
      <c r="UL160" s="5"/>
      <c r="UM160" s="5"/>
      <c r="UN160" s="5"/>
      <c r="UO160" s="5"/>
      <c r="UP160" s="5"/>
      <c r="UQ160" s="5"/>
      <c r="UR160" s="5"/>
      <c r="US160" s="5"/>
      <c r="UT160" s="5"/>
      <c r="UU160" s="5"/>
      <c r="UV160" s="5"/>
      <c r="UW160" s="5"/>
      <c r="UX160" s="5"/>
      <c r="UY160" s="5"/>
      <c r="UZ160" s="5"/>
      <c r="VA160" s="5"/>
      <c r="VB160" s="5"/>
      <c r="VC160" s="5"/>
      <c r="VD160" s="5"/>
      <c r="VE160" s="5"/>
      <c r="VF160" s="5"/>
      <c r="VG160" s="5"/>
      <c r="VH160" s="5"/>
      <c r="VI160" s="5"/>
      <c r="VJ160" s="5"/>
      <c r="VK160" s="5"/>
      <c r="VL160" s="5"/>
      <c r="VM160" s="5"/>
      <c r="VN160" s="5"/>
      <c r="VO160" s="5"/>
      <c r="VP160" s="5"/>
      <c r="VQ160" s="5"/>
      <c r="VR160" s="5"/>
      <c r="VS160" s="5"/>
      <c r="VT160" s="5"/>
      <c r="VU160" s="5"/>
      <c r="VV160" s="5"/>
      <c r="VW160" s="5"/>
      <c r="VX160" s="5"/>
      <c r="VY160" s="5"/>
      <c r="VZ160" s="5"/>
      <c r="WA160" s="5"/>
      <c r="WB160" s="5"/>
      <c r="WC160" s="5"/>
      <c r="WD160" s="5"/>
      <c r="WE160" s="5"/>
      <c r="WF160" s="5"/>
      <c r="WG160" s="5"/>
      <c r="WH160" s="5"/>
      <c r="WI160" s="5"/>
      <c r="WJ160" s="5"/>
      <c r="WK160" s="5"/>
      <c r="WL160" s="5"/>
      <c r="WM160" s="5"/>
      <c r="WN160" s="5"/>
      <c r="WO160" s="5"/>
      <c r="WP160" s="5"/>
      <c r="WQ160" s="5"/>
      <c r="WR160" s="5"/>
      <c r="WS160" s="5"/>
      <c r="WT160" s="5"/>
      <c r="WU160" s="5"/>
      <c r="WV160" s="5"/>
      <c r="WW160" s="5"/>
      <c r="WX160" s="5"/>
      <c r="WY160" s="5"/>
      <c r="WZ160" s="5"/>
      <c r="XA160" s="5"/>
      <c r="XB160" s="5"/>
      <c r="XC160" s="5"/>
      <c r="XD160" s="5"/>
      <c r="XE160" s="5"/>
      <c r="XF160" s="5"/>
      <c r="XG160" s="5"/>
      <c r="XH160" s="5"/>
      <c r="XI160" s="5"/>
      <c r="XJ160" s="5"/>
      <c r="XK160" s="5"/>
      <c r="XL160" s="5"/>
      <c r="XM160" s="5"/>
      <c r="XN160" s="5"/>
      <c r="XO160" s="5"/>
      <c r="XP160" s="5"/>
      <c r="XQ160" s="5"/>
      <c r="XR160" s="5"/>
      <c r="XS160" s="5"/>
      <c r="XT160" s="5"/>
      <c r="XU160" s="5"/>
      <c r="XV160" s="5"/>
      <c r="XW160" s="5"/>
    </row>
    <row r="161" spans="39:647" x14ac:dyDescent="0.4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c r="EU161" s="5"/>
      <c r="EV161" s="5"/>
      <c r="EW161" s="5"/>
      <c r="EX161" s="5"/>
      <c r="EY161" s="5"/>
      <c r="EZ161" s="5"/>
      <c r="FA161" s="5"/>
      <c r="FB161" s="5"/>
      <c r="FC161" s="5"/>
      <c r="FD161" s="5"/>
      <c r="FE161" s="5"/>
      <c r="FF161" s="5"/>
      <c r="FG161" s="5"/>
      <c r="FH161" s="5"/>
      <c r="FI161" s="5"/>
      <c r="FJ161" s="5"/>
      <c r="FK161" s="5"/>
      <c r="FL161" s="5"/>
      <c r="FM161" s="5"/>
      <c r="FN161" s="5"/>
      <c r="FO161" s="5"/>
      <c r="FP161" s="5"/>
      <c r="FQ161" s="5"/>
      <c r="FR161" s="5"/>
      <c r="FS161" s="5"/>
      <c r="FT161" s="5"/>
      <c r="FU161" s="5"/>
      <c r="FV161" s="5"/>
      <c r="FW161" s="5"/>
      <c r="FX161" s="5"/>
      <c r="FY161" s="5"/>
      <c r="FZ161" s="5"/>
      <c r="GA161" s="5"/>
      <c r="GB161" s="5"/>
      <c r="GC161" s="5"/>
      <c r="GD161" s="5"/>
      <c r="GE161" s="5"/>
      <c r="GF161" s="5"/>
      <c r="GG161" s="5"/>
      <c r="GH161" s="5"/>
      <c r="GI161" s="5"/>
      <c r="GJ161" s="5"/>
      <c r="GK161" s="5"/>
      <c r="GL161" s="5"/>
      <c r="GM161" s="5"/>
      <c r="GN161" s="5"/>
      <c r="GO161" s="5"/>
      <c r="GP161" s="5"/>
      <c r="GQ161" s="5"/>
      <c r="GR161" s="5"/>
      <c r="GS161" s="5"/>
      <c r="GT161" s="5"/>
      <c r="GU161" s="5"/>
      <c r="GV161" s="5"/>
      <c r="GW161" s="5"/>
      <c r="GX161" s="5"/>
      <c r="GY161" s="5"/>
      <c r="GZ161" s="5"/>
      <c r="HA161" s="5"/>
      <c r="HB161" s="5"/>
      <c r="HC161" s="5"/>
      <c r="HD161" s="5"/>
      <c r="HE161" s="5"/>
      <c r="HF161" s="5"/>
      <c r="HG161" s="5"/>
      <c r="HH161" s="5"/>
      <c r="HI161" s="5"/>
      <c r="HJ161" s="5"/>
      <c r="HK161" s="5"/>
      <c r="HL161" s="5"/>
      <c r="HM161" s="5"/>
      <c r="HN161" s="5"/>
      <c r="HO161" s="5"/>
      <c r="HP161" s="5"/>
      <c r="HQ161" s="5"/>
      <c r="HR161" s="5"/>
      <c r="HS161" s="5"/>
      <c r="HT161" s="5"/>
      <c r="HU161" s="5"/>
      <c r="HV161" s="5"/>
      <c r="HW161" s="5"/>
      <c r="HX161" s="5"/>
      <c r="HY161" s="5"/>
      <c r="HZ161" s="5"/>
      <c r="IA161" s="5"/>
      <c r="IB161" s="5"/>
      <c r="IC161" s="5"/>
      <c r="ID161" s="5"/>
      <c r="IE161" s="5"/>
      <c r="IF161" s="5"/>
      <c r="IG161" s="5"/>
      <c r="IH161" s="5"/>
      <c r="II161" s="5"/>
      <c r="IJ161" s="5"/>
      <c r="IK161" s="5"/>
      <c r="IL161" s="5"/>
      <c r="IM161" s="5"/>
      <c r="IN161" s="5"/>
      <c r="IO161" s="5"/>
      <c r="IP161" s="5"/>
      <c r="IQ161" s="5"/>
      <c r="IR161" s="5"/>
      <c r="IS161" s="5"/>
      <c r="IT161" s="5"/>
      <c r="IU161" s="5"/>
      <c r="IV161" s="5"/>
      <c r="IW161" s="5"/>
      <c r="IX161" s="5"/>
      <c r="IY161" s="5"/>
      <c r="IZ161" s="5"/>
      <c r="JA161" s="5"/>
      <c r="JB161" s="5"/>
      <c r="JC161" s="5"/>
      <c r="JD161" s="5"/>
      <c r="JE161" s="5"/>
      <c r="JF161" s="5"/>
      <c r="JG161" s="5"/>
      <c r="JH161" s="5"/>
      <c r="JI161" s="5"/>
      <c r="JJ161" s="5"/>
      <c r="JK161" s="5"/>
      <c r="JL161" s="5"/>
      <c r="JM161" s="5"/>
      <c r="JN161" s="5"/>
      <c r="JO161" s="5"/>
      <c r="JP161" s="5"/>
      <c r="JQ161" s="5"/>
      <c r="JR161" s="5"/>
      <c r="JS161" s="5"/>
      <c r="JT161" s="5"/>
      <c r="JU161" s="5"/>
      <c r="JV161" s="5"/>
      <c r="JW161" s="5"/>
      <c r="JX161" s="5"/>
      <c r="JY161" s="5"/>
      <c r="JZ161" s="5"/>
      <c r="KA161" s="5"/>
      <c r="KB161" s="5"/>
      <c r="KC161" s="5"/>
      <c r="KD161" s="5"/>
      <c r="KE161" s="5"/>
      <c r="KF161" s="5"/>
      <c r="KG161" s="5"/>
      <c r="KH161" s="5"/>
      <c r="KI161" s="5"/>
      <c r="KJ161" s="5"/>
      <c r="KK161" s="5"/>
      <c r="KL161" s="5"/>
      <c r="KM161" s="5"/>
      <c r="KN161" s="5"/>
      <c r="KO161" s="5"/>
      <c r="KP161" s="5"/>
      <c r="KQ161" s="5"/>
      <c r="KR161" s="5"/>
      <c r="KS161" s="5"/>
      <c r="KT161" s="5"/>
      <c r="KU161" s="5"/>
      <c r="KV161" s="5"/>
      <c r="KW161" s="5"/>
      <c r="KX161" s="5"/>
      <c r="KY161" s="5"/>
      <c r="KZ161" s="5"/>
      <c r="LA161" s="5"/>
      <c r="LB161" s="5"/>
      <c r="LC161" s="5"/>
      <c r="LD161" s="5"/>
      <c r="LE161" s="5"/>
      <c r="LF161" s="5"/>
      <c r="LG161" s="5"/>
      <c r="LH161" s="5"/>
      <c r="LI161" s="5"/>
      <c r="LJ161" s="5"/>
      <c r="LK161" s="5"/>
      <c r="LL161" s="5"/>
      <c r="LM161" s="5"/>
      <c r="LN161" s="5"/>
      <c r="LO161" s="5"/>
      <c r="LP161" s="5"/>
      <c r="LQ161" s="5"/>
      <c r="LR161" s="5"/>
      <c r="LS161" s="5"/>
      <c r="LT161" s="5"/>
      <c r="LU161" s="5"/>
      <c r="LV161" s="5"/>
      <c r="LW161" s="5"/>
      <c r="LX161" s="5"/>
      <c r="LY161" s="5"/>
      <c r="LZ161" s="5"/>
      <c r="MA161" s="5"/>
      <c r="MB161" s="5"/>
      <c r="MC161" s="5"/>
      <c r="MD161" s="5"/>
      <c r="ME161" s="5"/>
      <c r="MF161" s="5"/>
      <c r="MG161" s="5"/>
      <c r="MH161" s="5"/>
      <c r="MI161" s="5"/>
      <c r="MJ161" s="5"/>
      <c r="MK161" s="5"/>
      <c r="ML161" s="5"/>
      <c r="MM161" s="5"/>
      <c r="MN161" s="5"/>
      <c r="MO161" s="5"/>
      <c r="MP161" s="5"/>
      <c r="MQ161" s="5"/>
      <c r="MR161" s="5"/>
      <c r="MS161" s="5"/>
      <c r="MT161" s="5"/>
      <c r="MU161" s="5"/>
      <c r="MV161" s="5"/>
      <c r="MW161" s="5"/>
      <c r="MX161" s="5"/>
      <c r="MY161" s="5"/>
      <c r="MZ161" s="5"/>
      <c r="NA161" s="5"/>
      <c r="NB161" s="5"/>
      <c r="NC161" s="5"/>
      <c r="ND161" s="5"/>
      <c r="NE161" s="5"/>
      <c r="NF161" s="5"/>
      <c r="NG161" s="5"/>
      <c r="NH161" s="5"/>
      <c r="NI161" s="5"/>
      <c r="NJ161" s="5"/>
      <c r="NK161" s="5"/>
      <c r="NL161" s="5"/>
      <c r="NM161" s="5"/>
      <c r="NN161" s="5"/>
      <c r="NO161" s="5"/>
      <c r="NP161" s="5"/>
      <c r="NQ161" s="5"/>
      <c r="NR161" s="5"/>
      <c r="NS161" s="5"/>
      <c r="NT161" s="5"/>
      <c r="NU161" s="5"/>
      <c r="NV161" s="5"/>
      <c r="NW161" s="5"/>
      <c r="NX161" s="5"/>
      <c r="NY161" s="5"/>
      <c r="NZ161" s="5"/>
      <c r="OA161" s="5"/>
      <c r="OB161" s="5"/>
      <c r="OC161" s="5"/>
      <c r="OD161" s="5"/>
      <c r="OE161" s="5"/>
      <c r="OF161" s="5"/>
      <c r="OG161" s="5"/>
      <c r="OH161" s="5"/>
      <c r="OI161" s="5"/>
      <c r="OJ161" s="5"/>
      <c r="OK161" s="5"/>
      <c r="OL161" s="5"/>
      <c r="OM161" s="5"/>
      <c r="ON161" s="5"/>
      <c r="OO161" s="5"/>
      <c r="OP161" s="5"/>
      <c r="OQ161" s="5"/>
      <c r="OR161" s="5"/>
      <c r="OS161" s="5"/>
      <c r="OT161" s="5"/>
      <c r="OU161" s="5"/>
      <c r="OV161" s="5"/>
      <c r="OW161" s="5"/>
      <c r="OX161" s="5"/>
      <c r="OY161" s="5"/>
      <c r="OZ161" s="5"/>
      <c r="PA161" s="5"/>
      <c r="PB161" s="5"/>
      <c r="PC161" s="5"/>
      <c r="PD161" s="5"/>
      <c r="PE161" s="5"/>
      <c r="PF161" s="5"/>
      <c r="PG161" s="5"/>
      <c r="PH161" s="5"/>
      <c r="PI161" s="5"/>
      <c r="PJ161" s="5"/>
      <c r="PK161" s="5"/>
      <c r="PL161" s="5"/>
      <c r="PM161" s="5"/>
      <c r="PN161" s="5"/>
      <c r="PO161" s="5"/>
      <c r="PP161" s="5"/>
      <c r="PQ161" s="5"/>
      <c r="PR161" s="5"/>
      <c r="PS161" s="5"/>
      <c r="PT161" s="5"/>
      <c r="PU161" s="5"/>
      <c r="PV161" s="5"/>
      <c r="PW161" s="5"/>
      <c r="PX161" s="5"/>
      <c r="PY161" s="5"/>
      <c r="PZ161" s="5"/>
      <c r="QA161" s="5"/>
      <c r="QB161" s="5"/>
      <c r="QC161" s="5"/>
      <c r="QD161" s="5"/>
      <c r="QE161" s="5"/>
      <c r="QF161" s="5"/>
      <c r="QG161" s="5"/>
      <c r="QH161" s="5"/>
      <c r="QI161" s="5"/>
      <c r="QJ161" s="5"/>
      <c r="QK161" s="5"/>
      <c r="QL161" s="5"/>
      <c r="QM161" s="5"/>
      <c r="QN161" s="5"/>
      <c r="QO161" s="5"/>
      <c r="QP161" s="5"/>
      <c r="QQ161" s="5"/>
      <c r="QR161" s="5"/>
      <c r="QS161" s="5"/>
      <c r="QT161" s="5"/>
      <c r="QU161" s="5"/>
      <c r="QV161" s="5"/>
      <c r="QW161" s="5"/>
      <c r="QX161" s="5"/>
      <c r="QY161" s="5"/>
      <c r="QZ161" s="5"/>
      <c r="RA161" s="5"/>
      <c r="RB161" s="5"/>
      <c r="RC161" s="5"/>
      <c r="RD161" s="5"/>
      <c r="RE161" s="5"/>
      <c r="RF161" s="5"/>
      <c r="RG161" s="5"/>
      <c r="RH161" s="5"/>
      <c r="RI161" s="5"/>
      <c r="RJ161" s="5"/>
      <c r="RK161" s="5"/>
      <c r="RL161" s="5"/>
      <c r="RM161" s="5"/>
      <c r="RN161" s="5"/>
      <c r="RO161" s="5"/>
      <c r="RP161" s="5"/>
      <c r="RQ161" s="5"/>
      <c r="RR161" s="5"/>
      <c r="RS161" s="5"/>
      <c r="RT161" s="5"/>
      <c r="RU161" s="5"/>
      <c r="RV161" s="5"/>
      <c r="RW161" s="5"/>
      <c r="RX161" s="5"/>
      <c r="RY161" s="5"/>
      <c r="RZ161" s="5"/>
      <c r="SA161" s="5"/>
      <c r="SB161" s="5"/>
      <c r="SC161" s="5"/>
      <c r="SD161" s="5"/>
      <c r="SE161" s="5"/>
      <c r="SF161" s="5"/>
      <c r="SG161" s="5"/>
      <c r="SH161" s="5"/>
      <c r="SI161" s="5"/>
      <c r="SJ161" s="5"/>
      <c r="SK161" s="5"/>
      <c r="SL161" s="5"/>
      <c r="SM161" s="5"/>
      <c r="SN161" s="5"/>
      <c r="SO161" s="5"/>
      <c r="SP161" s="5"/>
      <c r="SQ161" s="5"/>
      <c r="SR161" s="5"/>
      <c r="SS161" s="5"/>
      <c r="ST161" s="5"/>
      <c r="SU161" s="5"/>
      <c r="SV161" s="5"/>
      <c r="SW161" s="5"/>
      <c r="SX161" s="5"/>
      <c r="SY161" s="5"/>
      <c r="SZ161" s="5"/>
      <c r="TA161" s="5"/>
      <c r="TB161" s="5"/>
      <c r="TC161" s="5"/>
      <c r="TD161" s="5"/>
      <c r="TE161" s="5"/>
      <c r="TF161" s="5"/>
      <c r="TG161" s="5"/>
      <c r="TH161" s="5"/>
      <c r="TI161" s="5"/>
      <c r="TJ161" s="5"/>
      <c r="TK161" s="5"/>
      <c r="TL161" s="5"/>
      <c r="TM161" s="5"/>
      <c r="TN161" s="5"/>
      <c r="TO161" s="5"/>
      <c r="TP161" s="5"/>
      <c r="TQ161" s="5"/>
      <c r="TR161" s="5"/>
      <c r="TS161" s="5"/>
      <c r="TT161" s="5"/>
      <c r="TU161" s="5"/>
      <c r="TV161" s="5"/>
      <c r="TW161" s="5"/>
      <c r="TX161" s="5"/>
      <c r="TY161" s="5"/>
      <c r="TZ161" s="5"/>
      <c r="UA161" s="5"/>
      <c r="UB161" s="5"/>
      <c r="UC161" s="5"/>
      <c r="UD161" s="5"/>
      <c r="UE161" s="5"/>
      <c r="UF161" s="5"/>
      <c r="UG161" s="5"/>
      <c r="UH161" s="5"/>
      <c r="UI161" s="5"/>
      <c r="UJ161" s="5"/>
      <c r="UK161" s="5"/>
      <c r="UL161" s="5"/>
      <c r="UM161" s="5"/>
      <c r="UN161" s="5"/>
      <c r="UO161" s="5"/>
      <c r="UP161" s="5"/>
      <c r="UQ161" s="5"/>
      <c r="UR161" s="5"/>
      <c r="US161" s="5"/>
      <c r="UT161" s="5"/>
      <c r="UU161" s="5"/>
      <c r="UV161" s="5"/>
      <c r="UW161" s="5"/>
      <c r="UX161" s="5"/>
      <c r="UY161" s="5"/>
      <c r="UZ161" s="5"/>
      <c r="VA161" s="5"/>
      <c r="VB161" s="5"/>
      <c r="VC161" s="5"/>
      <c r="VD161" s="5"/>
      <c r="VE161" s="5"/>
      <c r="VF161" s="5"/>
      <c r="VG161" s="5"/>
      <c r="VH161" s="5"/>
      <c r="VI161" s="5"/>
      <c r="VJ161" s="5"/>
      <c r="VK161" s="5"/>
      <c r="VL161" s="5"/>
      <c r="VM161" s="5"/>
      <c r="VN161" s="5"/>
      <c r="VO161" s="5"/>
      <c r="VP161" s="5"/>
      <c r="VQ161" s="5"/>
      <c r="VR161" s="5"/>
      <c r="VS161" s="5"/>
      <c r="VT161" s="5"/>
      <c r="VU161" s="5"/>
      <c r="VV161" s="5"/>
      <c r="VW161" s="5"/>
      <c r="VX161" s="5"/>
      <c r="VY161" s="5"/>
      <c r="VZ161" s="5"/>
      <c r="WA161" s="5"/>
      <c r="WB161" s="5"/>
      <c r="WC161" s="5"/>
      <c r="WD161" s="5"/>
      <c r="WE161" s="5"/>
      <c r="WF161" s="5"/>
      <c r="WG161" s="5"/>
      <c r="WH161" s="5"/>
      <c r="WI161" s="5"/>
      <c r="WJ161" s="5"/>
      <c r="WK161" s="5"/>
      <c r="WL161" s="5"/>
      <c r="WM161" s="5"/>
      <c r="WN161" s="5"/>
      <c r="WO161" s="5"/>
      <c r="WP161" s="5"/>
      <c r="WQ161" s="5"/>
      <c r="WR161" s="5"/>
      <c r="WS161" s="5"/>
      <c r="WT161" s="5"/>
      <c r="WU161" s="5"/>
      <c r="WV161" s="5"/>
      <c r="WW161" s="5"/>
      <c r="WX161" s="5"/>
      <c r="WY161" s="5"/>
      <c r="WZ161" s="5"/>
      <c r="XA161" s="5"/>
      <c r="XB161" s="5"/>
      <c r="XC161" s="5"/>
      <c r="XD161" s="5"/>
      <c r="XE161" s="5"/>
      <c r="XF161" s="5"/>
      <c r="XG161" s="5"/>
      <c r="XH161" s="5"/>
      <c r="XI161" s="5"/>
      <c r="XJ161" s="5"/>
      <c r="XK161" s="5"/>
      <c r="XL161" s="5"/>
      <c r="XM161" s="5"/>
      <c r="XN161" s="5"/>
      <c r="XO161" s="5"/>
      <c r="XP161" s="5"/>
      <c r="XQ161" s="5"/>
      <c r="XR161" s="5"/>
      <c r="XS161" s="5"/>
      <c r="XT161" s="5"/>
      <c r="XU161" s="5"/>
      <c r="XV161" s="5"/>
      <c r="XW161" s="5"/>
    </row>
    <row r="162" spans="39:647" x14ac:dyDescent="0.45">
      <c r="AM162" s="5"/>
      <c r="AN162" s="5"/>
      <c r="AO162" s="5"/>
      <c r="AP162" s="5"/>
      <c r="AQ162" s="5"/>
      <c r="AR162" s="5"/>
      <c r="AS162" s="5"/>
      <c r="AT162" s="5"/>
      <c r="AU162" s="5"/>
      <c r="AV162" s="5"/>
      <c r="AW162" s="5"/>
      <c r="AX162" s="5"/>
      <c r="AY162" s="5"/>
      <c r="AZ162" s="5"/>
      <c r="BA162" s="5"/>
      <c r="BB162" s="5"/>
      <c r="BC162" s="5"/>
      <c r="BD162" s="5"/>
      <c r="BE162" s="5"/>
      <c r="BF162" s="5"/>
      <c r="BG162" s="5"/>
      <c r="BH162" s="5"/>
      <c r="BI162" s="5"/>
      <c r="BJ162" s="5"/>
      <c r="BK162" s="5"/>
      <c r="BL162" s="5"/>
      <c r="BM162" s="5"/>
      <c r="BN162" s="5"/>
      <c r="BO162" s="5"/>
      <c r="BP162" s="5"/>
      <c r="BQ162" s="5"/>
      <c r="BR162" s="5"/>
      <c r="BS162" s="5"/>
      <c r="BT162" s="5"/>
      <c r="BU162" s="5"/>
      <c r="BV162" s="5"/>
      <c r="BW162" s="5"/>
      <c r="BX162" s="5"/>
      <c r="BY162" s="5"/>
      <c r="BZ162" s="5"/>
      <c r="CA162" s="5"/>
      <c r="CB162" s="5"/>
      <c r="CC162" s="5"/>
      <c r="CD162" s="5"/>
      <c r="CE162" s="5"/>
      <c r="CF162" s="5"/>
      <c r="CG162" s="5"/>
      <c r="CH162" s="5"/>
      <c r="CI162" s="5"/>
      <c r="CJ162" s="5"/>
      <c r="CK162" s="5"/>
      <c r="CL162" s="5"/>
      <c r="CM162" s="5"/>
      <c r="CN162" s="5"/>
      <c r="CO162" s="5"/>
      <c r="CP162" s="5"/>
      <c r="CQ162" s="5"/>
      <c r="CR162" s="5"/>
      <c r="CS162" s="5"/>
      <c r="CT162" s="5"/>
      <c r="CU162" s="5"/>
      <c r="CV162" s="5"/>
      <c r="CW162" s="5"/>
      <c r="CX162" s="5"/>
      <c r="CY162" s="5"/>
      <c r="CZ162" s="5"/>
      <c r="DA162" s="5"/>
      <c r="DB162" s="5"/>
      <c r="DC162" s="5"/>
      <c r="DD162" s="5"/>
      <c r="DE162" s="5"/>
      <c r="DF162" s="5"/>
      <c r="DG162" s="5"/>
      <c r="DH162" s="5"/>
      <c r="DI162" s="5"/>
      <c r="DJ162" s="5"/>
      <c r="DK162" s="5"/>
      <c r="DL162" s="5"/>
      <c r="DM162" s="5"/>
      <c r="DN162" s="5"/>
      <c r="DO162" s="5"/>
      <c r="DP162" s="5"/>
      <c r="DQ162" s="5"/>
      <c r="DR162" s="5"/>
      <c r="DS162" s="5"/>
      <c r="DT162" s="5"/>
      <c r="DU162" s="5"/>
      <c r="DV162" s="5"/>
      <c r="DW162" s="5"/>
      <c r="DX162" s="5"/>
      <c r="DY162" s="5"/>
      <c r="DZ162" s="5"/>
      <c r="EA162" s="5"/>
      <c r="EB162" s="5"/>
      <c r="EC162" s="5"/>
      <c r="ED162" s="5"/>
      <c r="EE162" s="5"/>
      <c r="EF162" s="5"/>
      <c r="EG162" s="5"/>
      <c r="EH162" s="5"/>
      <c r="EI162" s="5"/>
      <c r="EJ162" s="5"/>
      <c r="EK162" s="5"/>
      <c r="EL162" s="5"/>
      <c r="EM162" s="5"/>
      <c r="EN162" s="5"/>
      <c r="EO162" s="5"/>
      <c r="EP162" s="5"/>
      <c r="EQ162" s="5"/>
      <c r="ER162" s="5"/>
      <c r="ES162" s="5"/>
      <c r="ET162" s="5"/>
      <c r="EU162" s="5"/>
      <c r="EV162" s="5"/>
      <c r="EW162" s="5"/>
      <c r="EX162" s="5"/>
      <c r="EY162" s="5"/>
      <c r="EZ162" s="5"/>
      <c r="FA162" s="5"/>
      <c r="FB162" s="5"/>
      <c r="FC162" s="5"/>
      <c r="FD162" s="5"/>
      <c r="FE162" s="5"/>
      <c r="FF162" s="5"/>
      <c r="FG162" s="5"/>
      <c r="FH162" s="5"/>
      <c r="FI162" s="5"/>
      <c r="FJ162" s="5"/>
      <c r="FK162" s="5"/>
      <c r="FL162" s="5"/>
      <c r="FM162" s="5"/>
      <c r="FN162" s="5"/>
      <c r="FO162" s="5"/>
      <c r="FP162" s="5"/>
      <c r="FQ162" s="5"/>
      <c r="FR162" s="5"/>
      <c r="FS162" s="5"/>
      <c r="FT162" s="5"/>
      <c r="FU162" s="5"/>
      <c r="FV162" s="5"/>
      <c r="FW162" s="5"/>
      <c r="FX162" s="5"/>
      <c r="FY162" s="5"/>
      <c r="FZ162" s="5"/>
      <c r="GA162" s="5"/>
      <c r="GB162" s="5"/>
      <c r="GC162" s="5"/>
      <c r="GD162" s="5"/>
      <c r="GE162" s="5"/>
      <c r="GF162" s="5"/>
      <c r="GG162" s="5"/>
      <c r="GH162" s="5"/>
      <c r="GI162" s="5"/>
      <c r="GJ162" s="5"/>
      <c r="GK162" s="5"/>
      <c r="GL162" s="5"/>
      <c r="GM162" s="5"/>
      <c r="GN162" s="5"/>
      <c r="GO162" s="5"/>
      <c r="GP162" s="5"/>
      <c r="GQ162" s="5"/>
      <c r="GR162" s="5"/>
      <c r="GS162" s="5"/>
      <c r="GT162" s="5"/>
      <c r="GU162" s="5"/>
      <c r="GV162" s="5"/>
      <c r="GW162" s="5"/>
      <c r="GX162" s="5"/>
      <c r="GY162" s="5"/>
      <c r="GZ162" s="5"/>
      <c r="HA162" s="5"/>
      <c r="HB162" s="5"/>
      <c r="HC162" s="5"/>
      <c r="HD162" s="5"/>
      <c r="HE162" s="5"/>
      <c r="HF162" s="5"/>
      <c r="HG162" s="5"/>
      <c r="HH162" s="5"/>
      <c r="HI162" s="5"/>
      <c r="HJ162" s="5"/>
      <c r="HK162" s="5"/>
      <c r="HL162" s="5"/>
      <c r="HM162" s="5"/>
      <c r="HN162" s="5"/>
      <c r="HO162" s="5"/>
      <c r="HP162" s="5"/>
      <c r="HQ162" s="5"/>
      <c r="HR162" s="5"/>
      <c r="HS162" s="5"/>
      <c r="HT162" s="5"/>
      <c r="HU162" s="5"/>
      <c r="HV162" s="5"/>
      <c r="HW162" s="5"/>
      <c r="HX162" s="5"/>
      <c r="HY162" s="5"/>
      <c r="HZ162" s="5"/>
      <c r="IA162" s="5"/>
      <c r="IB162" s="5"/>
      <c r="IC162" s="5"/>
      <c r="ID162" s="5"/>
      <c r="IE162" s="5"/>
      <c r="IF162" s="5"/>
      <c r="IG162" s="5"/>
      <c r="IH162" s="5"/>
      <c r="II162" s="5"/>
      <c r="IJ162" s="5"/>
      <c r="IK162" s="5"/>
      <c r="IL162" s="5"/>
      <c r="IM162" s="5"/>
      <c r="IN162" s="5"/>
      <c r="IO162" s="5"/>
      <c r="IP162" s="5"/>
      <c r="IQ162" s="5"/>
      <c r="IR162" s="5"/>
      <c r="IS162" s="5"/>
      <c r="IT162" s="5"/>
      <c r="IU162" s="5"/>
      <c r="IV162" s="5"/>
      <c r="IW162" s="5"/>
      <c r="IX162" s="5"/>
      <c r="IY162" s="5"/>
      <c r="IZ162" s="5"/>
      <c r="JA162" s="5"/>
      <c r="JB162" s="5"/>
      <c r="JC162" s="5"/>
      <c r="JD162" s="5"/>
      <c r="JE162" s="5"/>
      <c r="JF162" s="5"/>
      <c r="JG162" s="5"/>
      <c r="JH162" s="5"/>
      <c r="JI162" s="5"/>
      <c r="JJ162" s="5"/>
      <c r="JK162" s="5"/>
      <c r="JL162" s="5"/>
      <c r="JM162" s="5"/>
      <c r="JN162" s="5"/>
      <c r="JO162" s="5"/>
      <c r="JP162" s="5"/>
      <c r="JQ162" s="5"/>
      <c r="JR162" s="5"/>
      <c r="JS162" s="5"/>
      <c r="JT162" s="5"/>
      <c r="JU162" s="5"/>
      <c r="JV162" s="5"/>
      <c r="JW162" s="5"/>
      <c r="JX162" s="5"/>
      <c r="JY162" s="5"/>
      <c r="JZ162" s="5"/>
      <c r="KA162" s="5"/>
      <c r="KB162" s="5"/>
      <c r="KC162" s="5"/>
      <c r="KD162" s="5"/>
      <c r="KE162" s="5"/>
      <c r="KF162" s="5"/>
      <c r="KG162" s="5"/>
      <c r="KH162" s="5"/>
      <c r="KI162" s="5"/>
      <c r="KJ162" s="5"/>
      <c r="KK162" s="5"/>
      <c r="KL162" s="5"/>
      <c r="KM162" s="5"/>
      <c r="KN162" s="5"/>
      <c r="KO162" s="5"/>
      <c r="KP162" s="5"/>
      <c r="KQ162" s="5"/>
      <c r="KR162" s="5"/>
      <c r="KS162" s="5"/>
      <c r="KT162" s="5"/>
      <c r="KU162" s="5"/>
      <c r="KV162" s="5"/>
      <c r="KW162" s="5"/>
      <c r="KX162" s="5"/>
      <c r="KY162" s="5"/>
      <c r="KZ162" s="5"/>
      <c r="LA162" s="5"/>
      <c r="LB162" s="5"/>
      <c r="LC162" s="5"/>
      <c r="LD162" s="5"/>
      <c r="LE162" s="5"/>
      <c r="LF162" s="5"/>
      <c r="LG162" s="5"/>
      <c r="LH162" s="5"/>
      <c r="LI162" s="5"/>
      <c r="LJ162" s="5"/>
      <c r="LK162" s="5"/>
      <c r="LL162" s="5"/>
      <c r="LM162" s="5"/>
      <c r="LN162" s="5"/>
      <c r="LO162" s="5"/>
      <c r="LP162" s="5"/>
      <c r="LQ162" s="5"/>
      <c r="LR162" s="5"/>
      <c r="LS162" s="5"/>
      <c r="LT162" s="5"/>
      <c r="LU162" s="5"/>
      <c r="LV162" s="5"/>
      <c r="LW162" s="5"/>
      <c r="LX162" s="5"/>
      <c r="LY162" s="5"/>
      <c r="LZ162" s="5"/>
      <c r="MA162" s="5"/>
      <c r="MB162" s="5"/>
      <c r="MC162" s="5"/>
      <c r="MD162" s="5"/>
      <c r="ME162" s="5"/>
      <c r="MF162" s="5"/>
      <c r="MG162" s="5"/>
      <c r="MH162" s="5"/>
      <c r="MI162" s="5"/>
      <c r="MJ162" s="5"/>
      <c r="MK162" s="5"/>
      <c r="ML162" s="5"/>
      <c r="MM162" s="5"/>
      <c r="MN162" s="5"/>
      <c r="MO162" s="5"/>
      <c r="MP162" s="5"/>
      <c r="MQ162" s="5"/>
      <c r="MR162" s="5"/>
      <c r="MS162" s="5"/>
      <c r="MT162" s="5"/>
      <c r="MU162" s="5"/>
      <c r="MV162" s="5"/>
      <c r="MW162" s="5"/>
      <c r="MX162" s="5"/>
      <c r="MY162" s="5"/>
      <c r="MZ162" s="5"/>
      <c r="NA162" s="5"/>
      <c r="NB162" s="5"/>
      <c r="NC162" s="5"/>
      <c r="ND162" s="5"/>
      <c r="NE162" s="5"/>
      <c r="NF162" s="5"/>
      <c r="NG162" s="5"/>
      <c r="NH162" s="5"/>
      <c r="NI162" s="5"/>
      <c r="NJ162" s="5"/>
      <c r="NK162" s="5"/>
      <c r="NL162" s="5"/>
      <c r="NM162" s="5"/>
      <c r="NN162" s="5"/>
      <c r="NO162" s="5"/>
      <c r="NP162" s="5"/>
      <c r="NQ162" s="5"/>
      <c r="NR162" s="5"/>
      <c r="NS162" s="5"/>
      <c r="NT162" s="5"/>
      <c r="NU162" s="5"/>
      <c r="NV162" s="5"/>
      <c r="NW162" s="5"/>
      <c r="NX162" s="5"/>
      <c r="NY162" s="5"/>
      <c r="NZ162" s="5"/>
      <c r="OA162" s="5"/>
      <c r="OB162" s="5"/>
      <c r="OC162" s="5"/>
      <c r="OD162" s="5"/>
      <c r="OE162" s="5"/>
      <c r="OF162" s="5"/>
      <c r="OG162" s="5"/>
      <c r="OH162" s="5"/>
      <c r="OI162" s="5"/>
      <c r="OJ162" s="5"/>
      <c r="OK162" s="5"/>
      <c r="OL162" s="5"/>
      <c r="OM162" s="5"/>
      <c r="ON162" s="5"/>
      <c r="OO162" s="5"/>
      <c r="OP162" s="5"/>
      <c r="OQ162" s="5"/>
      <c r="OR162" s="5"/>
      <c r="OS162" s="5"/>
      <c r="OT162" s="5"/>
      <c r="OU162" s="5"/>
      <c r="OV162" s="5"/>
      <c r="OW162" s="5"/>
      <c r="OX162" s="5"/>
      <c r="OY162" s="5"/>
      <c r="OZ162" s="5"/>
      <c r="PA162" s="5"/>
      <c r="PB162" s="5"/>
      <c r="PC162" s="5"/>
      <c r="PD162" s="5"/>
      <c r="PE162" s="5"/>
      <c r="PF162" s="5"/>
      <c r="PG162" s="5"/>
      <c r="PH162" s="5"/>
      <c r="PI162" s="5"/>
      <c r="PJ162" s="5"/>
      <c r="PK162" s="5"/>
      <c r="PL162" s="5"/>
      <c r="PM162" s="5"/>
      <c r="PN162" s="5"/>
      <c r="PO162" s="5"/>
      <c r="PP162" s="5"/>
      <c r="PQ162" s="5"/>
      <c r="PR162" s="5"/>
      <c r="PS162" s="5"/>
      <c r="PT162" s="5"/>
      <c r="PU162" s="5"/>
      <c r="PV162" s="5"/>
      <c r="PW162" s="5"/>
      <c r="PX162" s="5"/>
      <c r="PY162" s="5"/>
      <c r="PZ162" s="5"/>
      <c r="QA162" s="5"/>
      <c r="QB162" s="5"/>
      <c r="QC162" s="5"/>
      <c r="QD162" s="5"/>
      <c r="QE162" s="5"/>
      <c r="QF162" s="5"/>
      <c r="QG162" s="5"/>
      <c r="QH162" s="5"/>
      <c r="QI162" s="5"/>
      <c r="QJ162" s="5"/>
      <c r="QK162" s="5"/>
      <c r="QL162" s="5"/>
      <c r="QM162" s="5"/>
      <c r="QN162" s="5"/>
      <c r="QO162" s="5"/>
      <c r="QP162" s="5"/>
      <c r="QQ162" s="5"/>
      <c r="QR162" s="5"/>
      <c r="QS162" s="5"/>
      <c r="QT162" s="5"/>
      <c r="QU162" s="5"/>
      <c r="QV162" s="5"/>
      <c r="QW162" s="5"/>
      <c r="QX162" s="5"/>
      <c r="QY162" s="5"/>
      <c r="QZ162" s="5"/>
      <c r="RA162" s="5"/>
      <c r="RB162" s="5"/>
      <c r="RC162" s="5"/>
      <c r="RD162" s="5"/>
      <c r="RE162" s="5"/>
      <c r="RF162" s="5"/>
      <c r="RG162" s="5"/>
      <c r="RH162" s="5"/>
      <c r="RI162" s="5"/>
      <c r="RJ162" s="5"/>
      <c r="RK162" s="5"/>
      <c r="RL162" s="5"/>
      <c r="RM162" s="5"/>
      <c r="RN162" s="5"/>
      <c r="RO162" s="5"/>
      <c r="RP162" s="5"/>
      <c r="RQ162" s="5"/>
      <c r="RR162" s="5"/>
      <c r="RS162" s="5"/>
      <c r="RT162" s="5"/>
      <c r="RU162" s="5"/>
      <c r="RV162" s="5"/>
      <c r="RW162" s="5"/>
      <c r="RX162" s="5"/>
      <c r="RY162" s="5"/>
      <c r="RZ162" s="5"/>
      <c r="SA162" s="5"/>
      <c r="SB162" s="5"/>
      <c r="SC162" s="5"/>
      <c r="SD162" s="5"/>
      <c r="SE162" s="5"/>
      <c r="SF162" s="5"/>
      <c r="SG162" s="5"/>
      <c r="SH162" s="5"/>
      <c r="SI162" s="5"/>
      <c r="SJ162" s="5"/>
      <c r="SK162" s="5"/>
      <c r="SL162" s="5"/>
      <c r="SM162" s="5"/>
      <c r="SN162" s="5"/>
      <c r="SO162" s="5"/>
      <c r="SP162" s="5"/>
      <c r="SQ162" s="5"/>
      <c r="SR162" s="5"/>
      <c r="SS162" s="5"/>
      <c r="ST162" s="5"/>
      <c r="SU162" s="5"/>
      <c r="SV162" s="5"/>
      <c r="SW162" s="5"/>
      <c r="SX162" s="5"/>
      <c r="SY162" s="5"/>
      <c r="SZ162" s="5"/>
      <c r="TA162" s="5"/>
      <c r="TB162" s="5"/>
      <c r="TC162" s="5"/>
      <c r="TD162" s="5"/>
      <c r="TE162" s="5"/>
      <c r="TF162" s="5"/>
      <c r="TG162" s="5"/>
      <c r="TH162" s="5"/>
      <c r="TI162" s="5"/>
      <c r="TJ162" s="5"/>
      <c r="TK162" s="5"/>
      <c r="TL162" s="5"/>
      <c r="TM162" s="5"/>
      <c r="TN162" s="5"/>
      <c r="TO162" s="5"/>
      <c r="TP162" s="5"/>
      <c r="TQ162" s="5"/>
      <c r="TR162" s="5"/>
      <c r="TS162" s="5"/>
      <c r="TT162" s="5"/>
      <c r="TU162" s="5"/>
      <c r="TV162" s="5"/>
      <c r="TW162" s="5"/>
      <c r="TX162" s="5"/>
      <c r="TY162" s="5"/>
      <c r="TZ162" s="5"/>
      <c r="UA162" s="5"/>
      <c r="UB162" s="5"/>
      <c r="UC162" s="5"/>
      <c r="UD162" s="5"/>
      <c r="UE162" s="5"/>
      <c r="UF162" s="5"/>
      <c r="UG162" s="5"/>
      <c r="UH162" s="5"/>
      <c r="UI162" s="5"/>
      <c r="UJ162" s="5"/>
      <c r="UK162" s="5"/>
      <c r="UL162" s="5"/>
      <c r="UM162" s="5"/>
      <c r="UN162" s="5"/>
      <c r="UO162" s="5"/>
      <c r="UP162" s="5"/>
      <c r="UQ162" s="5"/>
      <c r="UR162" s="5"/>
      <c r="US162" s="5"/>
      <c r="UT162" s="5"/>
      <c r="UU162" s="5"/>
      <c r="UV162" s="5"/>
      <c r="UW162" s="5"/>
      <c r="UX162" s="5"/>
      <c r="UY162" s="5"/>
      <c r="UZ162" s="5"/>
      <c r="VA162" s="5"/>
      <c r="VB162" s="5"/>
      <c r="VC162" s="5"/>
      <c r="VD162" s="5"/>
      <c r="VE162" s="5"/>
      <c r="VF162" s="5"/>
      <c r="VG162" s="5"/>
      <c r="VH162" s="5"/>
      <c r="VI162" s="5"/>
      <c r="VJ162" s="5"/>
      <c r="VK162" s="5"/>
      <c r="VL162" s="5"/>
      <c r="VM162" s="5"/>
      <c r="VN162" s="5"/>
      <c r="VO162" s="5"/>
      <c r="VP162" s="5"/>
      <c r="VQ162" s="5"/>
      <c r="VR162" s="5"/>
      <c r="VS162" s="5"/>
      <c r="VT162" s="5"/>
      <c r="VU162" s="5"/>
      <c r="VV162" s="5"/>
      <c r="VW162" s="5"/>
      <c r="VX162" s="5"/>
      <c r="VY162" s="5"/>
      <c r="VZ162" s="5"/>
      <c r="WA162" s="5"/>
      <c r="WB162" s="5"/>
      <c r="WC162" s="5"/>
      <c r="WD162" s="5"/>
      <c r="WE162" s="5"/>
      <c r="WF162" s="5"/>
      <c r="WG162" s="5"/>
      <c r="WH162" s="5"/>
      <c r="WI162" s="5"/>
      <c r="WJ162" s="5"/>
      <c r="WK162" s="5"/>
      <c r="WL162" s="5"/>
      <c r="WM162" s="5"/>
      <c r="WN162" s="5"/>
      <c r="WO162" s="5"/>
      <c r="WP162" s="5"/>
      <c r="WQ162" s="5"/>
      <c r="WR162" s="5"/>
      <c r="WS162" s="5"/>
      <c r="WT162" s="5"/>
      <c r="WU162" s="5"/>
      <c r="WV162" s="5"/>
      <c r="WW162" s="5"/>
      <c r="WX162" s="5"/>
      <c r="WY162" s="5"/>
      <c r="WZ162" s="5"/>
      <c r="XA162" s="5"/>
      <c r="XB162" s="5"/>
      <c r="XC162" s="5"/>
      <c r="XD162" s="5"/>
      <c r="XE162" s="5"/>
      <c r="XF162" s="5"/>
      <c r="XG162" s="5"/>
      <c r="XH162" s="5"/>
      <c r="XI162" s="5"/>
      <c r="XJ162" s="5"/>
      <c r="XK162" s="5"/>
      <c r="XL162" s="5"/>
      <c r="XM162" s="5"/>
      <c r="XN162" s="5"/>
      <c r="XO162" s="5"/>
      <c r="XP162" s="5"/>
      <c r="XQ162" s="5"/>
      <c r="XR162" s="5"/>
      <c r="XS162" s="5"/>
      <c r="XT162" s="5"/>
      <c r="XU162" s="5"/>
      <c r="XV162" s="5"/>
      <c r="XW162" s="5"/>
    </row>
    <row r="163" spans="39:647" x14ac:dyDescent="0.45">
      <c r="AM163" s="5"/>
      <c r="AN163" s="5"/>
      <c r="AO163" s="5"/>
      <c r="AP163" s="5"/>
      <c r="AQ163" s="5"/>
      <c r="AR163" s="5"/>
      <c r="AS163" s="5"/>
      <c r="AT163" s="5"/>
      <c r="AU163" s="5"/>
      <c r="AV163" s="5"/>
      <c r="AW163" s="5"/>
      <c r="AX163" s="5"/>
      <c r="AY163" s="5"/>
      <c r="AZ163" s="5"/>
      <c r="BA163" s="5"/>
      <c r="BB163" s="5"/>
      <c r="BC163" s="5"/>
      <c r="BD163" s="5"/>
      <c r="BE163" s="5"/>
      <c r="BF163" s="5"/>
      <c r="BG163" s="5"/>
      <c r="BH163" s="5"/>
      <c r="BI163" s="5"/>
      <c r="BJ163" s="5"/>
      <c r="BK163" s="5"/>
      <c r="BL163" s="5"/>
      <c r="BM163" s="5"/>
      <c r="BN163" s="5"/>
      <c r="BO163" s="5"/>
      <c r="BP163" s="5"/>
      <c r="BQ163" s="5"/>
      <c r="BR163" s="5"/>
      <c r="BS163" s="5"/>
      <c r="BT163" s="5"/>
      <c r="BU163" s="5"/>
      <c r="BV163" s="5"/>
      <c r="BW163" s="5"/>
      <c r="BX163" s="5"/>
      <c r="BY163" s="5"/>
      <c r="BZ163" s="5"/>
      <c r="CA163" s="5"/>
      <c r="CB163" s="5"/>
      <c r="CC163" s="5"/>
      <c r="CD163" s="5"/>
      <c r="CE163" s="5"/>
      <c r="CF163" s="5"/>
      <c r="CG163" s="5"/>
      <c r="CH163" s="5"/>
      <c r="CI163" s="5"/>
      <c r="CJ163" s="5"/>
      <c r="CK163" s="5"/>
      <c r="CL163" s="5"/>
      <c r="CM163" s="5"/>
      <c r="CN163" s="5"/>
      <c r="CO163" s="5"/>
      <c r="CP163" s="5"/>
      <c r="CQ163" s="5"/>
      <c r="CR163" s="5"/>
      <c r="CS163" s="5"/>
      <c r="CT163" s="5"/>
      <c r="CU163" s="5"/>
      <c r="CV163" s="5"/>
      <c r="CW163" s="5"/>
      <c r="CX163" s="5"/>
      <c r="CY163" s="5"/>
      <c r="CZ163" s="5"/>
      <c r="DA163" s="5"/>
      <c r="DB163" s="5"/>
      <c r="DC163" s="5"/>
      <c r="DD163" s="5"/>
      <c r="DE163" s="5"/>
      <c r="DF163" s="5"/>
      <c r="DG163" s="5"/>
      <c r="DH163" s="5"/>
      <c r="DI163" s="5"/>
      <c r="DJ163" s="5"/>
      <c r="DK163" s="5"/>
      <c r="DL163" s="5"/>
      <c r="DM163" s="5"/>
      <c r="DN163" s="5"/>
      <c r="DO163" s="5"/>
      <c r="DP163" s="5"/>
      <c r="DQ163" s="5"/>
      <c r="DR163" s="5"/>
      <c r="DS163" s="5"/>
      <c r="DT163" s="5"/>
      <c r="DU163" s="5"/>
      <c r="DV163" s="5"/>
      <c r="DW163" s="5"/>
      <c r="DX163" s="5"/>
      <c r="DY163" s="5"/>
      <c r="DZ163" s="5"/>
      <c r="EA163" s="5"/>
      <c r="EB163" s="5"/>
      <c r="EC163" s="5"/>
      <c r="ED163" s="5"/>
      <c r="EE163" s="5"/>
      <c r="EF163" s="5"/>
      <c r="EG163" s="5"/>
      <c r="EH163" s="5"/>
      <c r="EI163" s="5"/>
      <c r="EJ163" s="5"/>
      <c r="EK163" s="5"/>
      <c r="EL163" s="5"/>
      <c r="EM163" s="5"/>
      <c r="EN163" s="5"/>
      <c r="EO163" s="5"/>
      <c r="EP163" s="5"/>
      <c r="EQ163" s="5"/>
      <c r="ER163" s="5"/>
      <c r="ES163" s="5"/>
      <c r="ET163" s="5"/>
      <c r="EU163" s="5"/>
      <c r="EV163" s="5"/>
      <c r="EW163" s="5"/>
      <c r="EX163" s="5"/>
      <c r="EY163" s="5"/>
      <c r="EZ163" s="5"/>
      <c r="FA163" s="5"/>
      <c r="FB163" s="5"/>
      <c r="FC163" s="5"/>
      <c r="FD163" s="5"/>
      <c r="FE163" s="5"/>
      <c r="FF163" s="5"/>
      <c r="FG163" s="5"/>
      <c r="FH163" s="5"/>
      <c r="FI163" s="5"/>
      <c r="FJ163" s="5"/>
      <c r="FK163" s="5"/>
      <c r="FL163" s="5"/>
      <c r="FM163" s="5"/>
      <c r="FN163" s="5"/>
      <c r="FO163" s="5"/>
      <c r="FP163" s="5"/>
      <c r="FQ163" s="5"/>
      <c r="FR163" s="5"/>
      <c r="FS163" s="5"/>
      <c r="FT163" s="5"/>
      <c r="FU163" s="5"/>
      <c r="FV163" s="5"/>
      <c r="FW163" s="5"/>
      <c r="FX163" s="5"/>
      <c r="FY163" s="5"/>
      <c r="FZ163" s="5"/>
      <c r="GA163" s="5"/>
      <c r="GB163" s="5"/>
      <c r="GC163" s="5"/>
      <c r="GD163" s="5"/>
      <c r="GE163" s="5"/>
      <c r="GF163" s="5"/>
      <c r="GG163" s="5"/>
      <c r="GH163" s="5"/>
      <c r="GI163" s="5"/>
      <c r="GJ163" s="5"/>
      <c r="GK163" s="5"/>
      <c r="GL163" s="5"/>
      <c r="GM163" s="5"/>
      <c r="GN163" s="5"/>
      <c r="GO163" s="5"/>
      <c r="GP163" s="5"/>
      <c r="GQ163" s="5"/>
      <c r="GR163" s="5"/>
      <c r="GS163" s="5"/>
      <c r="GT163" s="5"/>
      <c r="GU163" s="5"/>
      <c r="GV163" s="5"/>
      <c r="GW163" s="5"/>
      <c r="GX163" s="5"/>
      <c r="GY163" s="5"/>
      <c r="GZ163" s="5"/>
      <c r="HA163" s="5"/>
      <c r="HB163" s="5"/>
      <c r="HC163" s="5"/>
      <c r="HD163" s="5"/>
      <c r="HE163" s="5"/>
      <c r="HF163" s="5"/>
      <c r="HG163" s="5"/>
      <c r="HH163" s="5"/>
      <c r="HI163" s="5"/>
      <c r="HJ163" s="5"/>
      <c r="HK163" s="5"/>
      <c r="HL163" s="5"/>
      <c r="HM163" s="5"/>
      <c r="HN163" s="5"/>
      <c r="HO163" s="5"/>
      <c r="HP163" s="5"/>
      <c r="HQ163" s="5"/>
      <c r="HR163" s="5"/>
      <c r="HS163" s="5"/>
      <c r="HT163" s="5"/>
      <c r="HU163" s="5"/>
      <c r="HV163" s="5"/>
      <c r="HW163" s="5"/>
      <c r="HX163" s="5"/>
      <c r="HY163" s="5"/>
      <c r="HZ163" s="5"/>
      <c r="IA163" s="5"/>
      <c r="IB163" s="5"/>
      <c r="IC163" s="5"/>
      <c r="ID163" s="5"/>
      <c r="IE163" s="5"/>
      <c r="IF163" s="5"/>
      <c r="IG163" s="5"/>
      <c r="IH163" s="5"/>
      <c r="II163" s="5"/>
      <c r="IJ163" s="5"/>
      <c r="IK163" s="5"/>
      <c r="IL163" s="5"/>
      <c r="IM163" s="5"/>
      <c r="IN163" s="5"/>
      <c r="IO163" s="5"/>
      <c r="IP163" s="5"/>
      <c r="IQ163" s="5"/>
      <c r="IR163" s="5"/>
      <c r="IS163" s="5"/>
      <c r="IT163" s="5"/>
      <c r="IU163" s="5"/>
      <c r="IV163" s="5"/>
      <c r="IW163" s="5"/>
      <c r="IX163" s="5"/>
      <c r="IY163" s="5"/>
      <c r="IZ163" s="5"/>
      <c r="JA163" s="5"/>
      <c r="JB163" s="5"/>
      <c r="JC163" s="5"/>
      <c r="JD163" s="5"/>
      <c r="JE163" s="5"/>
      <c r="JF163" s="5"/>
      <c r="JG163" s="5"/>
      <c r="JH163" s="5"/>
      <c r="JI163" s="5"/>
      <c r="JJ163" s="5"/>
      <c r="JK163" s="5"/>
      <c r="JL163" s="5"/>
      <c r="JM163" s="5"/>
      <c r="JN163" s="5"/>
      <c r="JO163" s="5"/>
      <c r="JP163" s="5"/>
      <c r="JQ163" s="5"/>
      <c r="JR163" s="5"/>
      <c r="JS163" s="5"/>
      <c r="JT163" s="5"/>
      <c r="JU163" s="5"/>
      <c r="JV163" s="5"/>
      <c r="JW163" s="5"/>
      <c r="JX163" s="5"/>
      <c r="JY163" s="5"/>
      <c r="JZ163" s="5"/>
      <c r="KA163" s="5"/>
      <c r="KB163" s="5"/>
      <c r="KC163" s="5"/>
      <c r="KD163" s="5"/>
      <c r="KE163" s="5"/>
      <c r="KF163" s="5"/>
      <c r="KG163" s="5"/>
      <c r="KH163" s="5"/>
      <c r="KI163" s="5"/>
      <c r="KJ163" s="5"/>
      <c r="KK163" s="5"/>
      <c r="KL163" s="5"/>
      <c r="KM163" s="5"/>
      <c r="KN163" s="5"/>
      <c r="KO163" s="5"/>
      <c r="KP163" s="5"/>
      <c r="KQ163" s="5"/>
      <c r="KR163" s="5"/>
      <c r="KS163" s="5"/>
      <c r="KT163" s="5"/>
      <c r="KU163" s="5"/>
      <c r="KV163" s="5"/>
      <c r="KW163" s="5"/>
      <c r="KX163" s="5"/>
      <c r="KY163" s="5"/>
      <c r="KZ163" s="5"/>
      <c r="LA163" s="5"/>
      <c r="LB163" s="5"/>
      <c r="LC163" s="5"/>
      <c r="LD163" s="5"/>
      <c r="LE163" s="5"/>
      <c r="LF163" s="5"/>
      <c r="LG163" s="5"/>
      <c r="LH163" s="5"/>
      <c r="LI163" s="5"/>
      <c r="LJ163" s="5"/>
      <c r="LK163" s="5"/>
      <c r="LL163" s="5"/>
      <c r="LM163" s="5"/>
      <c r="LN163" s="5"/>
      <c r="LO163" s="5"/>
      <c r="LP163" s="5"/>
      <c r="LQ163" s="5"/>
      <c r="LR163" s="5"/>
      <c r="LS163" s="5"/>
      <c r="LT163" s="5"/>
      <c r="LU163" s="5"/>
      <c r="LV163" s="5"/>
      <c r="LW163" s="5"/>
      <c r="LX163" s="5"/>
      <c r="LY163" s="5"/>
      <c r="LZ163" s="5"/>
      <c r="MA163" s="5"/>
      <c r="MB163" s="5"/>
      <c r="MC163" s="5"/>
      <c r="MD163" s="5"/>
      <c r="ME163" s="5"/>
      <c r="MF163" s="5"/>
      <c r="MG163" s="5"/>
      <c r="MH163" s="5"/>
      <c r="MI163" s="5"/>
      <c r="MJ163" s="5"/>
      <c r="MK163" s="5"/>
      <c r="ML163" s="5"/>
      <c r="MM163" s="5"/>
      <c r="MN163" s="5"/>
      <c r="MO163" s="5"/>
      <c r="MP163" s="5"/>
      <c r="MQ163" s="5"/>
      <c r="MR163" s="5"/>
      <c r="MS163" s="5"/>
      <c r="MT163" s="5"/>
      <c r="MU163" s="5"/>
      <c r="MV163" s="5"/>
      <c r="MW163" s="5"/>
      <c r="MX163" s="5"/>
      <c r="MY163" s="5"/>
      <c r="MZ163" s="5"/>
      <c r="NA163" s="5"/>
      <c r="NB163" s="5"/>
      <c r="NC163" s="5"/>
      <c r="ND163" s="5"/>
      <c r="NE163" s="5"/>
      <c r="NF163" s="5"/>
      <c r="NG163" s="5"/>
      <c r="NH163" s="5"/>
      <c r="NI163" s="5"/>
      <c r="NJ163" s="5"/>
      <c r="NK163" s="5"/>
      <c r="NL163" s="5"/>
      <c r="NM163" s="5"/>
      <c r="NN163" s="5"/>
      <c r="NO163" s="5"/>
      <c r="NP163" s="5"/>
      <c r="NQ163" s="5"/>
      <c r="NR163" s="5"/>
      <c r="NS163" s="5"/>
      <c r="NT163" s="5"/>
      <c r="NU163" s="5"/>
      <c r="NV163" s="5"/>
      <c r="NW163" s="5"/>
      <c r="NX163" s="5"/>
      <c r="NY163" s="5"/>
      <c r="NZ163" s="5"/>
      <c r="OA163" s="5"/>
      <c r="OB163" s="5"/>
      <c r="OC163" s="5"/>
      <c r="OD163" s="5"/>
      <c r="OE163" s="5"/>
      <c r="OF163" s="5"/>
      <c r="OG163" s="5"/>
      <c r="OH163" s="5"/>
      <c r="OI163" s="5"/>
      <c r="OJ163" s="5"/>
      <c r="OK163" s="5"/>
      <c r="OL163" s="5"/>
      <c r="OM163" s="5"/>
      <c r="ON163" s="5"/>
      <c r="OO163" s="5"/>
      <c r="OP163" s="5"/>
      <c r="OQ163" s="5"/>
      <c r="OR163" s="5"/>
      <c r="OS163" s="5"/>
      <c r="OT163" s="5"/>
      <c r="OU163" s="5"/>
      <c r="OV163" s="5"/>
      <c r="OW163" s="5"/>
      <c r="OX163" s="5"/>
      <c r="OY163" s="5"/>
      <c r="OZ163" s="5"/>
      <c r="PA163" s="5"/>
      <c r="PB163" s="5"/>
      <c r="PC163" s="5"/>
      <c r="PD163" s="5"/>
      <c r="PE163" s="5"/>
      <c r="PF163" s="5"/>
      <c r="PG163" s="5"/>
      <c r="PH163" s="5"/>
      <c r="PI163" s="5"/>
      <c r="PJ163" s="5"/>
      <c r="PK163" s="5"/>
      <c r="PL163" s="5"/>
      <c r="PM163" s="5"/>
      <c r="PN163" s="5"/>
      <c r="PO163" s="5"/>
      <c r="PP163" s="5"/>
      <c r="PQ163" s="5"/>
      <c r="PR163" s="5"/>
      <c r="PS163" s="5"/>
      <c r="PT163" s="5"/>
      <c r="PU163" s="5"/>
      <c r="PV163" s="5"/>
      <c r="PW163" s="5"/>
      <c r="PX163" s="5"/>
      <c r="PY163" s="5"/>
      <c r="PZ163" s="5"/>
      <c r="QA163" s="5"/>
      <c r="QB163" s="5"/>
      <c r="QC163" s="5"/>
      <c r="QD163" s="5"/>
      <c r="QE163" s="5"/>
      <c r="QF163" s="5"/>
      <c r="QG163" s="5"/>
      <c r="QH163" s="5"/>
      <c r="QI163" s="5"/>
      <c r="QJ163" s="5"/>
      <c r="QK163" s="5"/>
      <c r="QL163" s="5"/>
      <c r="QM163" s="5"/>
      <c r="QN163" s="5"/>
      <c r="QO163" s="5"/>
      <c r="QP163" s="5"/>
      <c r="QQ163" s="5"/>
      <c r="QR163" s="5"/>
      <c r="QS163" s="5"/>
      <c r="QT163" s="5"/>
      <c r="QU163" s="5"/>
      <c r="QV163" s="5"/>
      <c r="QW163" s="5"/>
      <c r="QX163" s="5"/>
      <c r="QY163" s="5"/>
      <c r="QZ163" s="5"/>
      <c r="RA163" s="5"/>
      <c r="RB163" s="5"/>
      <c r="RC163" s="5"/>
      <c r="RD163" s="5"/>
      <c r="RE163" s="5"/>
      <c r="RF163" s="5"/>
      <c r="RG163" s="5"/>
      <c r="RH163" s="5"/>
      <c r="RI163" s="5"/>
      <c r="RJ163" s="5"/>
      <c r="RK163" s="5"/>
      <c r="RL163" s="5"/>
      <c r="RM163" s="5"/>
      <c r="RN163" s="5"/>
      <c r="RO163" s="5"/>
      <c r="RP163" s="5"/>
      <c r="RQ163" s="5"/>
      <c r="RR163" s="5"/>
      <c r="RS163" s="5"/>
      <c r="RT163" s="5"/>
      <c r="RU163" s="5"/>
      <c r="RV163" s="5"/>
      <c r="RW163" s="5"/>
      <c r="RX163" s="5"/>
      <c r="RY163" s="5"/>
      <c r="RZ163" s="5"/>
      <c r="SA163" s="5"/>
      <c r="SB163" s="5"/>
      <c r="SC163" s="5"/>
      <c r="SD163" s="5"/>
      <c r="SE163" s="5"/>
      <c r="SF163" s="5"/>
      <c r="SG163" s="5"/>
      <c r="SH163" s="5"/>
      <c r="SI163" s="5"/>
      <c r="SJ163" s="5"/>
      <c r="SK163" s="5"/>
      <c r="SL163" s="5"/>
      <c r="SM163" s="5"/>
      <c r="SN163" s="5"/>
      <c r="SO163" s="5"/>
      <c r="SP163" s="5"/>
      <c r="SQ163" s="5"/>
      <c r="SR163" s="5"/>
      <c r="SS163" s="5"/>
      <c r="ST163" s="5"/>
      <c r="SU163" s="5"/>
      <c r="SV163" s="5"/>
      <c r="SW163" s="5"/>
      <c r="SX163" s="5"/>
      <c r="SY163" s="5"/>
      <c r="SZ163" s="5"/>
      <c r="TA163" s="5"/>
      <c r="TB163" s="5"/>
      <c r="TC163" s="5"/>
      <c r="TD163" s="5"/>
      <c r="TE163" s="5"/>
      <c r="TF163" s="5"/>
      <c r="TG163" s="5"/>
      <c r="TH163" s="5"/>
      <c r="TI163" s="5"/>
      <c r="TJ163" s="5"/>
      <c r="TK163" s="5"/>
      <c r="TL163" s="5"/>
      <c r="TM163" s="5"/>
      <c r="TN163" s="5"/>
      <c r="TO163" s="5"/>
      <c r="TP163" s="5"/>
      <c r="TQ163" s="5"/>
      <c r="TR163" s="5"/>
      <c r="TS163" s="5"/>
      <c r="TT163" s="5"/>
      <c r="TU163" s="5"/>
      <c r="TV163" s="5"/>
      <c r="TW163" s="5"/>
      <c r="TX163" s="5"/>
      <c r="TY163" s="5"/>
      <c r="TZ163" s="5"/>
      <c r="UA163" s="5"/>
      <c r="UB163" s="5"/>
      <c r="UC163" s="5"/>
      <c r="UD163" s="5"/>
      <c r="UE163" s="5"/>
      <c r="UF163" s="5"/>
      <c r="UG163" s="5"/>
      <c r="UH163" s="5"/>
      <c r="UI163" s="5"/>
      <c r="UJ163" s="5"/>
      <c r="UK163" s="5"/>
      <c r="UL163" s="5"/>
      <c r="UM163" s="5"/>
      <c r="UN163" s="5"/>
      <c r="UO163" s="5"/>
      <c r="UP163" s="5"/>
      <c r="UQ163" s="5"/>
      <c r="UR163" s="5"/>
      <c r="US163" s="5"/>
      <c r="UT163" s="5"/>
      <c r="UU163" s="5"/>
      <c r="UV163" s="5"/>
      <c r="UW163" s="5"/>
      <c r="UX163" s="5"/>
      <c r="UY163" s="5"/>
      <c r="UZ163" s="5"/>
      <c r="VA163" s="5"/>
      <c r="VB163" s="5"/>
      <c r="VC163" s="5"/>
      <c r="VD163" s="5"/>
      <c r="VE163" s="5"/>
      <c r="VF163" s="5"/>
      <c r="VG163" s="5"/>
      <c r="VH163" s="5"/>
      <c r="VI163" s="5"/>
      <c r="VJ163" s="5"/>
      <c r="VK163" s="5"/>
      <c r="VL163" s="5"/>
      <c r="VM163" s="5"/>
      <c r="VN163" s="5"/>
      <c r="VO163" s="5"/>
      <c r="VP163" s="5"/>
      <c r="VQ163" s="5"/>
      <c r="VR163" s="5"/>
      <c r="VS163" s="5"/>
      <c r="VT163" s="5"/>
      <c r="VU163" s="5"/>
      <c r="VV163" s="5"/>
      <c r="VW163" s="5"/>
      <c r="VX163" s="5"/>
      <c r="VY163" s="5"/>
      <c r="VZ163" s="5"/>
      <c r="WA163" s="5"/>
      <c r="WB163" s="5"/>
      <c r="WC163" s="5"/>
      <c r="WD163" s="5"/>
      <c r="WE163" s="5"/>
      <c r="WF163" s="5"/>
      <c r="WG163" s="5"/>
      <c r="WH163" s="5"/>
      <c r="WI163" s="5"/>
      <c r="WJ163" s="5"/>
      <c r="WK163" s="5"/>
      <c r="WL163" s="5"/>
      <c r="WM163" s="5"/>
      <c r="WN163" s="5"/>
      <c r="WO163" s="5"/>
      <c r="WP163" s="5"/>
      <c r="WQ163" s="5"/>
      <c r="WR163" s="5"/>
      <c r="WS163" s="5"/>
      <c r="WT163" s="5"/>
      <c r="WU163" s="5"/>
      <c r="WV163" s="5"/>
      <c r="WW163" s="5"/>
      <c r="WX163" s="5"/>
      <c r="WY163" s="5"/>
      <c r="WZ163" s="5"/>
      <c r="XA163" s="5"/>
      <c r="XB163" s="5"/>
      <c r="XC163" s="5"/>
      <c r="XD163" s="5"/>
      <c r="XE163" s="5"/>
      <c r="XF163" s="5"/>
      <c r="XG163" s="5"/>
      <c r="XH163" s="5"/>
      <c r="XI163" s="5"/>
      <c r="XJ163" s="5"/>
      <c r="XK163" s="5"/>
      <c r="XL163" s="5"/>
      <c r="XM163" s="5"/>
      <c r="XN163" s="5"/>
      <c r="XO163" s="5"/>
      <c r="XP163" s="5"/>
      <c r="XQ163" s="5"/>
      <c r="XR163" s="5"/>
      <c r="XS163" s="5"/>
      <c r="XT163" s="5"/>
      <c r="XU163" s="5"/>
      <c r="XV163" s="5"/>
      <c r="XW163" s="5"/>
    </row>
    <row r="164" spans="39:647" x14ac:dyDescent="0.45">
      <c r="AM164" s="5"/>
      <c r="AN164" s="5"/>
      <c r="AO164" s="5"/>
      <c r="AP164" s="5"/>
      <c r="AQ164" s="5"/>
      <c r="AR164" s="5"/>
      <c r="AS164" s="5"/>
      <c r="AT164" s="5"/>
      <c r="AU164" s="5"/>
      <c r="AV164" s="5"/>
      <c r="AW164" s="5"/>
      <c r="AX164" s="5"/>
      <c r="AY164" s="5"/>
      <c r="AZ164" s="5"/>
      <c r="BA164" s="5"/>
      <c r="BB164" s="5"/>
      <c r="BC164" s="5"/>
      <c r="BD164" s="5"/>
      <c r="BE164" s="5"/>
      <c r="BF164" s="5"/>
      <c r="BG164" s="5"/>
      <c r="BH164" s="5"/>
      <c r="BI164" s="5"/>
      <c r="BJ164" s="5"/>
      <c r="BK164" s="5"/>
      <c r="BL164" s="5"/>
      <c r="BM164" s="5"/>
      <c r="BN164" s="5"/>
      <c r="BO164" s="5"/>
      <c r="BP164" s="5"/>
      <c r="BQ164" s="5"/>
      <c r="BR164" s="5"/>
      <c r="BS164" s="5"/>
      <c r="BT164" s="5"/>
      <c r="BU164" s="5"/>
      <c r="BV164" s="5"/>
      <c r="BW164" s="5"/>
      <c r="BX164" s="5"/>
      <c r="BY164" s="5"/>
      <c r="BZ164" s="5"/>
      <c r="CA164" s="5"/>
      <c r="CB164" s="5"/>
      <c r="CC164" s="5"/>
      <c r="CD164" s="5"/>
      <c r="CE164" s="5"/>
      <c r="CF164" s="5"/>
      <c r="CG164" s="5"/>
      <c r="CH164" s="5"/>
      <c r="CI164" s="5"/>
      <c r="CJ164" s="5"/>
      <c r="CK164" s="5"/>
      <c r="CL164" s="5"/>
      <c r="CM164" s="5"/>
      <c r="CN164" s="5"/>
      <c r="CO164" s="5"/>
      <c r="CP164" s="5"/>
      <c r="CQ164" s="5"/>
      <c r="CR164" s="5"/>
      <c r="CS164" s="5"/>
      <c r="CT164" s="5"/>
      <c r="CU164" s="5"/>
      <c r="CV164" s="5"/>
      <c r="CW164" s="5"/>
      <c r="CX164" s="5"/>
      <c r="CY164" s="5"/>
      <c r="CZ164" s="5"/>
      <c r="DA164" s="5"/>
      <c r="DB164" s="5"/>
      <c r="DC164" s="5"/>
      <c r="DD164" s="5"/>
      <c r="DE164" s="5"/>
      <c r="DF164" s="5"/>
      <c r="DG164" s="5"/>
      <c r="DH164" s="5"/>
      <c r="DI164" s="5"/>
      <c r="DJ164" s="5"/>
      <c r="DK164" s="5"/>
      <c r="DL164" s="5"/>
      <c r="DM164" s="5"/>
      <c r="DN164" s="5"/>
      <c r="DO164" s="5"/>
      <c r="DP164" s="5"/>
      <c r="DQ164" s="5"/>
      <c r="DR164" s="5"/>
      <c r="DS164" s="5"/>
      <c r="DT164" s="5"/>
      <c r="DU164" s="5"/>
      <c r="DV164" s="5"/>
      <c r="DW164" s="5"/>
      <c r="DX164" s="5"/>
      <c r="DY164" s="5"/>
      <c r="DZ164" s="5"/>
      <c r="EA164" s="5"/>
      <c r="EB164" s="5"/>
      <c r="EC164" s="5"/>
      <c r="ED164" s="5"/>
      <c r="EE164" s="5"/>
      <c r="EF164" s="5"/>
      <c r="EG164" s="5"/>
      <c r="EH164" s="5"/>
      <c r="EI164" s="5"/>
      <c r="EJ164" s="5"/>
      <c r="EK164" s="5"/>
      <c r="EL164" s="5"/>
      <c r="EM164" s="5"/>
      <c r="EN164" s="5"/>
      <c r="EO164" s="5"/>
      <c r="EP164" s="5"/>
      <c r="EQ164" s="5"/>
      <c r="ER164" s="5"/>
      <c r="ES164" s="5"/>
      <c r="ET164" s="5"/>
      <c r="EU164" s="5"/>
      <c r="EV164" s="5"/>
      <c r="EW164" s="5"/>
      <c r="EX164" s="5"/>
      <c r="EY164" s="5"/>
      <c r="EZ164" s="5"/>
      <c r="FA164" s="5"/>
      <c r="FB164" s="5"/>
      <c r="FC164" s="5"/>
      <c r="FD164" s="5"/>
      <c r="FE164" s="5"/>
      <c r="FF164" s="5"/>
      <c r="FG164" s="5"/>
      <c r="FH164" s="5"/>
      <c r="FI164" s="5"/>
      <c r="FJ164" s="5"/>
      <c r="FK164" s="5"/>
      <c r="FL164" s="5"/>
      <c r="FM164" s="5"/>
      <c r="FN164" s="5"/>
      <c r="FO164" s="5"/>
      <c r="FP164" s="5"/>
      <c r="FQ164" s="5"/>
      <c r="FR164" s="5"/>
      <c r="FS164" s="5"/>
      <c r="FT164" s="5"/>
      <c r="FU164" s="5"/>
      <c r="FV164" s="5"/>
      <c r="FW164" s="5"/>
      <c r="FX164" s="5"/>
      <c r="FY164" s="5"/>
      <c r="FZ164" s="5"/>
      <c r="GA164" s="5"/>
      <c r="GB164" s="5"/>
      <c r="GC164" s="5"/>
      <c r="GD164" s="5"/>
      <c r="GE164" s="5"/>
      <c r="GF164" s="5"/>
      <c r="GG164" s="5"/>
      <c r="GH164" s="5"/>
      <c r="GI164" s="5"/>
      <c r="GJ164" s="5"/>
      <c r="GK164" s="5"/>
      <c r="GL164" s="5"/>
      <c r="GM164" s="5"/>
      <c r="GN164" s="5"/>
      <c r="GO164" s="5"/>
      <c r="GP164" s="5"/>
      <c r="GQ164" s="5"/>
      <c r="GR164" s="5"/>
      <c r="GS164" s="5"/>
      <c r="GT164" s="5"/>
      <c r="GU164" s="5"/>
      <c r="GV164" s="5"/>
      <c r="GW164" s="5"/>
      <c r="GX164" s="5"/>
      <c r="GY164" s="5"/>
      <c r="GZ164" s="5"/>
      <c r="HA164" s="5"/>
      <c r="HB164" s="5"/>
      <c r="HC164" s="5"/>
      <c r="HD164" s="5"/>
      <c r="HE164" s="5"/>
      <c r="HF164" s="5"/>
      <c r="HG164" s="5"/>
      <c r="HH164" s="5"/>
      <c r="HI164" s="5"/>
      <c r="HJ164" s="5"/>
      <c r="HK164" s="5"/>
      <c r="HL164" s="5"/>
      <c r="HM164" s="5"/>
      <c r="HN164" s="5"/>
      <c r="HO164" s="5"/>
      <c r="HP164" s="5"/>
      <c r="HQ164" s="5"/>
      <c r="HR164" s="5"/>
      <c r="HS164" s="5"/>
      <c r="HT164" s="5"/>
      <c r="HU164" s="5"/>
      <c r="HV164" s="5"/>
      <c r="HW164" s="5"/>
      <c r="HX164" s="5"/>
      <c r="HY164" s="5"/>
      <c r="HZ164" s="5"/>
      <c r="IA164" s="5"/>
      <c r="IB164" s="5"/>
      <c r="IC164" s="5"/>
      <c r="ID164" s="5"/>
      <c r="IE164" s="5"/>
      <c r="IF164" s="5"/>
      <c r="IG164" s="5"/>
      <c r="IH164" s="5"/>
      <c r="II164" s="5"/>
      <c r="IJ164" s="5"/>
      <c r="IK164" s="5"/>
      <c r="IL164" s="5"/>
      <c r="IM164" s="5"/>
      <c r="IN164" s="5"/>
      <c r="IO164" s="5"/>
      <c r="IP164" s="5"/>
      <c r="IQ164" s="5"/>
      <c r="IR164" s="5"/>
      <c r="IS164" s="5"/>
      <c r="IT164" s="5"/>
      <c r="IU164" s="5"/>
      <c r="IV164" s="5"/>
      <c r="IW164" s="5"/>
      <c r="IX164" s="5"/>
      <c r="IY164" s="5"/>
      <c r="IZ164" s="5"/>
      <c r="JA164" s="5"/>
      <c r="JB164" s="5"/>
      <c r="JC164" s="5"/>
      <c r="JD164" s="5"/>
      <c r="JE164" s="5"/>
      <c r="JF164" s="5"/>
      <c r="JG164" s="5"/>
      <c r="JH164" s="5"/>
      <c r="JI164" s="5"/>
      <c r="JJ164" s="5"/>
      <c r="JK164" s="5"/>
      <c r="JL164" s="5"/>
      <c r="JM164" s="5"/>
      <c r="JN164" s="5"/>
      <c r="JO164" s="5"/>
      <c r="JP164" s="5"/>
      <c r="JQ164" s="5"/>
      <c r="JR164" s="5"/>
      <c r="JS164" s="5"/>
      <c r="JT164" s="5"/>
      <c r="JU164" s="5"/>
      <c r="JV164" s="5"/>
      <c r="JW164" s="5"/>
      <c r="JX164" s="5"/>
      <c r="JY164" s="5"/>
      <c r="JZ164" s="5"/>
      <c r="KA164" s="5"/>
      <c r="KB164" s="5"/>
      <c r="KC164" s="5"/>
      <c r="KD164" s="5"/>
      <c r="KE164" s="5"/>
      <c r="KF164" s="5"/>
      <c r="KG164" s="5"/>
      <c r="KH164" s="5"/>
      <c r="KI164" s="5"/>
      <c r="KJ164" s="5"/>
      <c r="KK164" s="5"/>
      <c r="KL164" s="5"/>
      <c r="KM164" s="5"/>
      <c r="KN164" s="5"/>
      <c r="KO164" s="5"/>
      <c r="KP164" s="5"/>
      <c r="KQ164" s="5"/>
      <c r="KR164" s="5"/>
      <c r="KS164" s="5"/>
      <c r="KT164" s="5"/>
      <c r="KU164" s="5"/>
      <c r="KV164" s="5"/>
      <c r="KW164" s="5"/>
      <c r="KX164" s="5"/>
      <c r="KY164" s="5"/>
      <c r="KZ164" s="5"/>
      <c r="LA164" s="5"/>
      <c r="LB164" s="5"/>
      <c r="LC164" s="5"/>
      <c r="LD164" s="5"/>
      <c r="LE164" s="5"/>
      <c r="LF164" s="5"/>
      <c r="LG164" s="5"/>
      <c r="LH164" s="5"/>
      <c r="LI164" s="5"/>
      <c r="LJ164" s="5"/>
      <c r="LK164" s="5"/>
      <c r="LL164" s="5"/>
      <c r="LM164" s="5"/>
      <c r="LN164" s="5"/>
      <c r="LO164" s="5"/>
      <c r="LP164" s="5"/>
      <c r="LQ164" s="5"/>
      <c r="LR164" s="5"/>
      <c r="LS164" s="5"/>
      <c r="LT164" s="5"/>
      <c r="LU164" s="5"/>
      <c r="LV164" s="5"/>
      <c r="LW164" s="5"/>
      <c r="LX164" s="5"/>
      <c r="LY164" s="5"/>
      <c r="LZ164" s="5"/>
      <c r="MA164" s="5"/>
      <c r="MB164" s="5"/>
      <c r="MC164" s="5"/>
      <c r="MD164" s="5"/>
      <c r="ME164" s="5"/>
      <c r="MF164" s="5"/>
      <c r="MG164" s="5"/>
      <c r="MH164" s="5"/>
      <c r="MI164" s="5"/>
      <c r="MJ164" s="5"/>
      <c r="MK164" s="5"/>
      <c r="ML164" s="5"/>
      <c r="MM164" s="5"/>
      <c r="MN164" s="5"/>
      <c r="MO164" s="5"/>
      <c r="MP164" s="5"/>
      <c r="MQ164" s="5"/>
      <c r="MR164" s="5"/>
      <c r="MS164" s="5"/>
      <c r="MT164" s="5"/>
      <c r="MU164" s="5"/>
      <c r="MV164" s="5"/>
      <c r="MW164" s="5"/>
      <c r="MX164" s="5"/>
      <c r="MY164" s="5"/>
      <c r="MZ164" s="5"/>
      <c r="NA164" s="5"/>
      <c r="NB164" s="5"/>
      <c r="NC164" s="5"/>
      <c r="ND164" s="5"/>
      <c r="NE164" s="5"/>
      <c r="NF164" s="5"/>
      <c r="NG164" s="5"/>
      <c r="NH164" s="5"/>
      <c r="NI164" s="5"/>
      <c r="NJ164" s="5"/>
      <c r="NK164" s="5"/>
      <c r="NL164" s="5"/>
      <c r="NM164" s="5"/>
      <c r="NN164" s="5"/>
      <c r="NO164" s="5"/>
      <c r="NP164" s="5"/>
      <c r="NQ164" s="5"/>
      <c r="NR164" s="5"/>
      <c r="NS164" s="5"/>
      <c r="NT164" s="5"/>
      <c r="NU164" s="5"/>
      <c r="NV164" s="5"/>
      <c r="NW164" s="5"/>
      <c r="NX164" s="5"/>
      <c r="NY164" s="5"/>
      <c r="NZ164" s="5"/>
      <c r="OA164" s="5"/>
      <c r="OB164" s="5"/>
      <c r="OC164" s="5"/>
      <c r="OD164" s="5"/>
      <c r="OE164" s="5"/>
      <c r="OF164" s="5"/>
      <c r="OG164" s="5"/>
      <c r="OH164" s="5"/>
      <c r="OI164" s="5"/>
      <c r="OJ164" s="5"/>
      <c r="OK164" s="5"/>
      <c r="OL164" s="5"/>
      <c r="OM164" s="5"/>
      <c r="ON164" s="5"/>
      <c r="OO164" s="5"/>
      <c r="OP164" s="5"/>
      <c r="OQ164" s="5"/>
      <c r="OR164" s="5"/>
      <c r="OS164" s="5"/>
      <c r="OT164" s="5"/>
      <c r="OU164" s="5"/>
      <c r="OV164" s="5"/>
      <c r="OW164" s="5"/>
      <c r="OX164" s="5"/>
      <c r="OY164" s="5"/>
      <c r="OZ164" s="5"/>
      <c r="PA164" s="5"/>
      <c r="PB164" s="5"/>
      <c r="PC164" s="5"/>
      <c r="PD164" s="5"/>
      <c r="PE164" s="5"/>
      <c r="PF164" s="5"/>
      <c r="PG164" s="5"/>
      <c r="PH164" s="5"/>
      <c r="PI164" s="5"/>
      <c r="PJ164" s="5"/>
      <c r="PK164" s="5"/>
      <c r="PL164" s="5"/>
      <c r="PM164" s="5"/>
      <c r="PN164" s="5"/>
      <c r="PO164" s="5"/>
      <c r="PP164" s="5"/>
      <c r="PQ164" s="5"/>
      <c r="PR164" s="5"/>
      <c r="PS164" s="5"/>
      <c r="PT164" s="5"/>
      <c r="PU164" s="5"/>
      <c r="PV164" s="5"/>
      <c r="PW164" s="5"/>
      <c r="PX164" s="5"/>
      <c r="PY164" s="5"/>
      <c r="PZ164" s="5"/>
      <c r="QA164" s="5"/>
      <c r="QB164" s="5"/>
      <c r="QC164" s="5"/>
      <c r="QD164" s="5"/>
      <c r="QE164" s="5"/>
      <c r="QF164" s="5"/>
      <c r="QG164" s="5"/>
      <c r="QH164" s="5"/>
      <c r="QI164" s="5"/>
      <c r="QJ164" s="5"/>
      <c r="QK164" s="5"/>
      <c r="QL164" s="5"/>
      <c r="QM164" s="5"/>
      <c r="QN164" s="5"/>
      <c r="QO164" s="5"/>
      <c r="QP164" s="5"/>
      <c r="QQ164" s="5"/>
      <c r="QR164" s="5"/>
      <c r="QS164" s="5"/>
      <c r="QT164" s="5"/>
      <c r="QU164" s="5"/>
      <c r="QV164" s="5"/>
      <c r="QW164" s="5"/>
      <c r="QX164" s="5"/>
      <c r="QY164" s="5"/>
      <c r="QZ164" s="5"/>
      <c r="RA164" s="5"/>
      <c r="RB164" s="5"/>
      <c r="RC164" s="5"/>
      <c r="RD164" s="5"/>
      <c r="RE164" s="5"/>
      <c r="RF164" s="5"/>
      <c r="RG164" s="5"/>
      <c r="RH164" s="5"/>
      <c r="RI164" s="5"/>
      <c r="RJ164" s="5"/>
      <c r="RK164" s="5"/>
      <c r="RL164" s="5"/>
      <c r="RM164" s="5"/>
      <c r="RN164" s="5"/>
      <c r="RO164" s="5"/>
      <c r="RP164" s="5"/>
      <c r="RQ164" s="5"/>
      <c r="RR164" s="5"/>
      <c r="RS164" s="5"/>
      <c r="RT164" s="5"/>
      <c r="RU164" s="5"/>
      <c r="RV164" s="5"/>
      <c r="RW164" s="5"/>
      <c r="RX164" s="5"/>
      <c r="RY164" s="5"/>
      <c r="RZ164" s="5"/>
      <c r="SA164" s="5"/>
      <c r="SB164" s="5"/>
      <c r="SC164" s="5"/>
      <c r="SD164" s="5"/>
      <c r="SE164" s="5"/>
      <c r="SF164" s="5"/>
      <c r="SG164" s="5"/>
      <c r="SH164" s="5"/>
      <c r="SI164" s="5"/>
      <c r="SJ164" s="5"/>
      <c r="SK164" s="5"/>
      <c r="SL164" s="5"/>
      <c r="SM164" s="5"/>
      <c r="SN164" s="5"/>
      <c r="SO164" s="5"/>
      <c r="SP164" s="5"/>
      <c r="SQ164" s="5"/>
      <c r="SR164" s="5"/>
      <c r="SS164" s="5"/>
      <c r="ST164" s="5"/>
      <c r="SU164" s="5"/>
      <c r="SV164" s="5"/>
      <c r="SW164" s="5"/>
      <c r="SX164" s="5"/>
      <c r="SY164" s="5"/>
      <c r="SZ164" s="5"/>
      <c r="TA164" s="5"/>
      <c r="TB164" s="5"/>
      <c r="TC164" s="5"/>
      <c r="TD164" s="5"/>
      <c r="TE164" s="5"/>
      <c r="TF164" s="5"/>
      <c r="TG164" s="5"/>
      <c r="TH164" s="5"/>
      <c r="TI164" s="5"/>
      <c r="TJ164" s="5"/>
      <c r="TK164" s="5"/>
      <c r="TL164" s="5"/>
      <c r="TM164" s="5"/>
      <c r="TN164" s="5"/>
      <c r="TO164" s="5"/>
      <c r="TP164" s="5"/>
      <c r="TQ164" s="5"/>
      <c r="TR164" s="5"/>
      <c r="TS164" s="5"/>
      <c r="TT164" s="5"/>
      <c r="TU164" s="5"/>
      <c r="TV164" s="5"/>
      <c r="TW164" s="5"/>
      <c r="TX164" s="5"/>
      <c r="TY164" s="5"/>
      <c r="TZ164" s="5"/>
      <c r="UA164" s="5"/>
      <c r="UB164" s="5"/>
      <c r="UC164" s="5"/>
      <c r="UD164" s="5"/>
      <c r="UE164" s="5"/>
      <c r="UF164" s="5"/>
      <c r="UG164" s="5"/>
      <c r="UH164" s="5"/>
      <c r="UI164" s="5"/>
      <c r="UJ164" s="5"/>
      <c r="UK164" s="5"/>
      <c r="UL164" s="5"/>
      <c r="UM164" s="5"/>
      <c r="UN164" s="5"/>
      <c r="UO164" s="5"/>
      <c r="UP164" s="5"/>
      <c r="UQ164" s="5"/>
      <c r="UR164" s="5"/>
      <c r="US164" s="5"/>
      <c r="UT164" s="5"/>
      <c r="UU164" s="5"/>
      <c r="UV164" s="5"/>
      <c r="UW164" s="5"/>
      <c r="UX164" s="5"/>
      <c r="UY164" s="5"/>
      <c r="UZ164" s="5"/>
      <c r="VA164" s="5"/>
      <c r="VB164" s="5"/>
      <c r="VC164" s="5"/>
      <c r="VD164" s="5"/>
      <c r="VE164" s="5"/>
      <c r="VF164" s="5"/>
      <c r="VG164" s="5"/>
      <c r="VH164" s="5"/>
      <c r="VI164" s="5"/>
      <c r="VJ164" s="5"/>
      <c r="VK164" s="5"/>
      <c r="VL164" s="5"/>
      <c r="VM164" s="5"/>
      <c r="VN164" s="5"/>
      <c r="VO164" s="5"/>
      <c r="VP164" s="5"/>
      <c r="VQ164" s="5"/>
      <c r="VR164" s="5"/>
      <c r="VS164" s="5"/>
      <c r="VT164" s="5"/>
      <c r="VU164" s="5"/>
      <c r="VV164" s="5"/>
      <c r="VW164" s="5"/>
      <c r="VX164" s="5"/>
      <c r="VY164" s="5"/>
      <c r="VZ164" s="5"/>
      <c r="WA164" s="5"/>
      <c r="WB164" s="5"/>
      <c r="WC164" s="5"/>
      <c r="WD164" s="5"/>
      <c r="WE164" s="5"/>
      <c r="WF164" s="5"/>
      <c r="WG164" s="5"/>
      <c r="WH164" s="5"/>
      <c r="WI164" s="5"/>
      <c r="WJ164" s="5"/>
      <c r="WK164" s="5"/>
      <c r="WL164" s="5"/>
      <c r="WM164" s="5"/>
      <c r="WN164" s="5"/>
      <c r="WO164" s="5"/>
      <c r="WP164" s="5"/>
      <c r="WQ164" s="5"/>
      <c r="WR164" s="5"/>
      <c r="WS164" s="5"/>
      <c r="WT164" s="5"/>
      <c r="WU164" s="5"/>
      <c r="WV164" s="5"/>
      <c r="WW164" s="5"/>
      <c r="WX164" s="5"/>
      <c r="WY164" s="5"/>
      <c r="WZ164" s="5"/>
      <c r="XA164" s="5"/>
      <c r="XB164" s="5"/>
      <c r="XC164" s="5"/>
      <c r="XD164" s="5"/>
      <c r="XE164" s="5"/>
      <c r="XF164" s="5"/>
      <c r="XG164" s="5"/>
      <c r="XH164" s="5"/>
      <c r="XI164" s="5"/>
      <c r="XJ164" s="5"/>
      <c r="XK164" s="5"/>
      <c r="XL164" s="5"/>
      <c r="XM164" s="5"/>
      <c r="XN164" s="5"/>
      <c r="XO164" s="5"/>
      <c r="XP164" s="5"/>
      <c r="XQ164" s="5"/>
      <c r="XR164" s="5"/>
      <c r="XS164" s="5"/>
      <c r="XT164" s="5"/>
      <c r="XU164" s="5"/>
      <c r="XV164" s="5"/>
      <c r="XW164" s="5"/>
    </row>
    <row r="165" spans="39:647" x14ac:dyDescent="0.45">
      <c r="AM165" s="5"/>
      <c r="AN165" s="5"/>
      <c r="AO165" s="5"/>
      <c r="AP165" s="5"/>
      <c r="AQ165" s="5"/>
      <c r="AR165" s="5"/>
      <c r="AS165" s="5"/>
      <c r="AT165" s="5"/>
      <c r="AU165" s="5"/>
      <c r="AV165" s="5"/>
      <c r="AW165" s="5"/>
      <c r="AX165" s="5"/>
      <c r="AY165" s="5"/>
      <c r="AZ165" s="5"/>
      <c r="BA165" s="5"/>
      <c r="BB165" s="5"/>
      <c r="BC165" s="5"/>
      <c r="BD165" s="5"/>
      <c r="BE165" s="5"/>
      <c r="BF165" s="5"/>
      <c r="BG165" s="5"/>
      <c r="BH165" s="5"/>
      <c r="BI165" s="5"/>
      <c r="BJ165" s="5"/>
      <c r="BK165" s="5"/>
      <c r="BL165" s="5"/>
      <c r="BM165" s="5"/>
      <c r="BN165" s="5"/>
      <c r="BO165" s="5"/>
      <c r="BP165" s="5"/>
      <c r="BQ165" s="5"/>
      <c r="BR165" s="5"/>
      <c r="BS165" s="5"/>
      <c r="BT165" s="5"/>
      <c r="BU165" s="5"/>
      <c r="BV165" s="5"/>
      <c r="BW165" s="5"/>
      <c r="BX165" s="5"/>
      <c r="BY165" s="5"/>
      <c r="BZ165" s="5"/>
      <c r="CA165" s="5"/>
      <c r="CB165" s="5"/>
      <c r="CC165" s="5"/>
      <c r="CD165" s="5"/>
      <c r="CE165" s="5"/>
      <c r="CF165" s="5"/>
      <c r="CG165" s="5"/>
      <c r="CH165" s="5"/>
      <c r="CI165" s="5"/>
      <c r="CJ165" s="5"/>
      <c r="CK165" s="5"/>
      <c r="CL165" s="5"/>
      <c r="CM165" s="5"/>
      <c r="CN165" s="5"/>
      <c r="CO165" s="5"/>
      <c r="CP165" s="5"/>
      <c r="CQ165" s="5"/>
      <c r="CR165" s="5"/>
      <c r="CS165" s="5"/>
      <c r="CT165" s="5"/>
      <c r="CU165" s="5"/>
      <c r="CV165" s="5"/>
      <c r="CW165" s="5"/>
      <c r="CX165" s="5"/>
      <c r="CY165" s="5"/>
      <c r="CZ165" s="5"/>
      <c r="DA165" s="5"/>
      <c r="DB165" s="5"/>
      <c r="DC165" s="5"/>
      <c r="DD165" s="5"/>
      <c r="DE165" s="5"/>
      <c r="DF165" s="5"/>
      <c r="DG165" s="5"/>
      <c r="DH165" s="5"/>
      <c r="DI165" s="5"/>
      <c r="DJ165" s="5"/>
      <c r="DK165" s="5"/>
      <c r="DL165" s="5"/>
      <c r="DM165" s="5"/>
      <c r="DN165" s="5"/>
      <c r="DO165" s="5"/>
      <c r="DP165" s="5"/>
      <c r="DQ165" s="5"/>
      <c r="DR165" s="5"/>
      <c r="DS165" s="5"/>
      <c r="DT165" s="5"/>
      <c r="DU165" s="5"/>
      <c r="DV165" s="5"/>
      <c r="DW165" s="5"/>
      <c r="DX165" s="5"/>
      <c r="DY165" s="5"/>
      <c r="DZ165" s="5"/>
      <c r="EA165" s="5"/>
      <c r="EB165" s="5"/>
      <c r="EC165" s="5"/>
      <c r="ED165" s="5"/>
      <c r="EE165" s="5"/>
      <c r="EF165" s="5"/>
      <c r="EG165" s="5"/>
      <c r="EH165" s="5"/>
      <c r="EI165" s="5"/>
      <c r="EJ165" s="5"/>
      <c r="EK165" s="5"/>
      <c r="EL165" s="5"/>
      <c r="EM165" s="5"/>
      <c r="EN165" s="5"/>
      <c r="EO165" s="5"/>
      <c r="EP165" s="5"/>
      <c r="EQ165" s="5"/>
      <c r="ER165" s="5"/>
      <c r="ES165" s="5"/>
      <c r="ET165" s="5"/>
      <c r="EU165" s="5"/>
      <c r="EV165" s="5"/>
      <c r="EW165" s="5"/>
      <c r="EX165" s="5"/>
      <c r="EY165" s="5"/>
      <c r="EZ165" s="5"/>
      <c r="FA165" s="5"/>
      <c r="FB165" s="5"/>
      <c r="FC165" s="5"/>
      <c r="FD165" s="5"/>
      <c r="FE165" s="5"/>
      <c r="FF165" s="5"/>
      <c r="FG165" s="5"/>
      <c r="FH165" s="5"/>
      <c r="FI165" s="5"/>
      <c r="FJ165" s="5"/>
      <c r="FK165" s="5"/>
      <c r="FL165" s="5"/>
      <c r="FM165" s="5"/>
      <c r="FN165" s="5"/>
      <c r="FO165" s="5"/>
      <c r="FP165" s="5"/>
      <c r="FQ165" s="5"/>
      <c r="FR165" s="5"/>
      <c r="FS165" s="5"/>
      <c r="FT165" s="5"/>
      <c r="FU165" s="5"/>
      <c r="FV165" s="5"/>
      <c r="FW165" s="5"/>
      <c r="FX165" s="5"/>
      <c r="FY165" s="5"/>
      <c r="FZ165" s="5"/>
      <c r="GA165" s="5"/>
      <c r="GB165" s="5"/>
      <c r="GC165" s="5"/>
      <c r="GD165" s="5"/>
      <c r="GE165" s="5"/>
      <c r="GF165" s="5"/>
      <c r="GG165" s="5"/>
      <c r="GH165" s="5"/>
      <c r="GI165" s="5"/>
      <c r="GJ165" s="5"/>
      <c r="GK165" s="5"/>
      <c r="GL165" s="5"/>
      <c r="GM165" s="5"/>
      <c r="GN165" s="5"/>
      <c r="GO165" s="5"/>
      <c r="GP165" s="5"/>
      <c r="GQ165" s="5"/>
      <c r="GR165" s="5"/>
      <c r="GS165" s="5"/>
      <c r="GT165" s="5"/>
      <c r="GU165" s="5"/>
      <c r="GV165" s="5"/>
      <c r="GW165" s="5"/>
      <c r="GX165" s="5"/>
      <c r="GY165" s="5"/>
      <c r="GZ165" s="5"/>
      <c r="HA165" s="5"/>
      <c r="HB165" s="5"/>
      <c r="HC165" s="5"/>
      <c r="HD165" s="5"/>
      <c r="HE165" s="5"/>
      <c r="HF165" s="5"/>
      <c r="HG165" s="5"/>
      <c r="HH165" s="5"/>
      <c r="HI165" s="5"/>
      <c r="HJ165" s="5"/>
      <c r="HK165" s="5"/>
      <c r="HL165" s="5"/>
      <c r="HM165" s="5"/>
      <c r="HN165" s="5"/>
      <c r="HO165" s="5"/>
      <c r="HP165" s="5"/>
      <c r="HQ165" s="5"/>
      <c r="HR165" s="5"/>
      <c r="HS165" s="5"/>
      <c r="HT165" s="5"/>
      <c r="HU165" s="5"/>
      <c r="HV165" s="5"/>
      <c r="HW165" s="5"/>
      <c r="HX165" s="5"/>
      <c r="HY165" s="5"/>
      <c r="HZ165" s="5"/>
      <c r="IA165" s="5"/>
      <c r="IB165" s="5"/>
      <c r="IC165" s="5"/>
      <c r="ID165" s="5"/>
      <c r="IE165" s="5"/>
      <c r="IF165" s="5"/>
      <c r="IG165" s="5"/>
      <c r="IH165" s="5"/>
      <c r="II165" s="5"/>
      <c r="IJ165" s="5"/>
      <c r="IK165" s="5"/>
      <c r="IL165" s="5"/>
      <c r="IM165" s="5"/>
      <c r="IN165" s="5"/>
      <c r="IO165" s="5"/>
      <c r="IP165" s="5"/>
      <c r="IQ165" s="5"/>
      <c r="IR165" s="5"/>
      <c r="IS165" s="5"/>
      <c r="IT165" s="5"/>
      <c r="IU165" s="5"/>
      <c r="IV165" s="5"/>
      <c r="IW165" s="5"/>
      <c r="IX165" s="5"/>
      <c r="IY165" s="5"/>
      <c r="IZ165" s="5"/>
      <c r="JA165" s="5"/>
      <c r="JB165" s="5"/>
      <c r="JC165" s="5"/>
      <c r="JD165" s="5"/>
      <c r="JE165" s="5"/>
      <c r="JF165" s="5"/>
      <c r="JG165" s="5"/>
      <c r="JH165" s="5"/>
      <c r="JI165" s="5"/>
      <c r="JJ165" s="5"/>
      <c r="JK165" s="5"/>
      <c r="JL165" s="5"/>
      <c r="JM165" s="5"/>
      <c r="JN165" s="5"/>
      <c r="JO165" s="5"/>
      <c r="JP165" s="5"/>
      <c r="JQ165" s="5"/>
      <c r="JR165" s="5"/>
      <c r="JS165" s="5"/>
      <c r="JT165" s="5"/>
      <c r="JU165" s="5"/>
      <c r="JV165" s="5"/>
      <c r="JW165" s="5"/>
      <c r="JX165" s="5"/>
      <c r="JY165" s="5"/>
      <c r="JZ165" s="5"/>
      <c r="KA165" s="5"/>
      <c r="KB165" s="5"/>
      <c r="KC165" s="5"/>
      <c r="KD165" s="5"/>
      <c r="KE165" s="5"/>
      <c r="KF165" s="5"/>
      <c r="KG165" s="5"/>
      <c r="KH165" s="5"/>
      <c r="KI165" s="5"/>
      <c r="KJ165" s="5"/>
      <c r="KK165" s="5"/>
      <c r="KL165" s="5"/>
      <c r="KM165" s="5"/>
      <c r="KN165" s="5"/>
      <c r="KO165" s="5"/>
      <c r="KP165" s="5"/>
      <c r="KQ165" s="5"/>
      <c r="KR165" s="5"/>
      <c r="KS165" s="5"/>
      <c r="KT165" s="5"/>
      <c r="KU165" s="5"/>
      <c r="KV165" s="5"/>
      <c r="KW165" s="5"/>
      <c r="KX165" s="5"/>
      <c r="KY165" s="5"/>
      <c r="KZ165" s="5"/>
      <c r="LA165" s="5"/>
      <c r="LB165" s="5"/>
      <c r="LC165" s="5"/>
      <c r="LD165" s="5"/>
      <c r="LE165" s="5"/>
      <c r="LF165" s="5"/>
      <c r="LG165" s="5"/>
      <c r="LH165" s="5"/>
      <c r="LI165" s="5"/>
      <c r="LJ165" s="5"/>
      <c r="LK165" s="5"/>
      <c r="LL165" s="5"/>
      <c r="LM165" s="5"/>
      <c r="LN165" s="5"/>
      <c r="LO165" s="5"/>
      <c r="LP165" s="5"/>
      <c r="LQ165" s="5"/>
      <c r="LR165" s="5"/>
      <c r="LS165" s="5"/>
      <c r="LT165" s="5"/>
      <c r="LU165" s="5"/>
      <c r="LV165" s="5"/>
      <c r="LW165" s="5"/>
      <c r="LX165" s="5"/>
      <c r="LY165" s="5"/>
      <c r="LZ165" s="5"/>
      <c r="MA165" s="5"/>
      <c r="MB165" s="5"/>
      <c r="MC165" s="5"/>
      <c r="MD165" s="5"/>
      <c r="ME165" s="5"/>
      <c r="MF165" s="5"/>
      <c r="MG165" s="5"/>
      <c r="MH165" s="5"/>
      <c r="MI165" s="5"/>
      <c r="MJ165" s="5"/>
      <c r="MK165" s="5"/>
      <c r="ML165" s="5"/>
      <c r="MM165" s="5"/>
      <c r="MN165" s="5"/>
      <c r="MO165" s="5"/>
      <c r="MP165" s="5"/>
      <c r="MQ165" s="5"/>
      <c r="MR165" s="5"/>
      <c r="MS165" s="5"/>
      <c r="MT165" s="5"/>
      <c r="MU165" s="5"/>
      <c r="MV165" s="5"/>
      <c r="MW165" s="5"/>
      <c r="MX165" s="5"/>
      <c r="MY165" s="5"/>
      <c r="MZ165" s="5"/>
      <c r="NA165" s="5"/>
      <c r="NB165" s="5"/>
      <c r="NC165" s="5"/>
      <c r="ND165" s="5"/>
      <c r="NE165" s="5"/>
      <c r="NF165" s="5"/>
      <c r="NG165" s="5"/>
      <c r="NH165" s="5"/>
      <c r="NI165" s="5"/>
      <c r="NJ165" s="5"/>
      <c r="NK165" s="5"/>
      <c r="NL165" s="5"/>
      <c r="NM165" s="5"/>
      <c r="NN165" s="5"/>
      <c r="NO165" s="5"/>
      <c r="NP165" s="5"/>
      <c r="NQ165" s="5"/>
      <c r="NR165" s="5"/>
      <c r="NS165" s="5"/>
      <c r="NT165" s="5"/>
      <c r="NU165" s="5"/>
      <c r="NV165" s="5"/>
      <c r="NW165" s="5"/>
      <c r="NX165" s="5"/>
      <c r="NY165" s="5"/>
      <c r="NZ165" s="5"/>
      <c r="OA165" s="5"/>
      <c r="OB165" s="5"/>
      <c r="OC165" s="5"/>
      <c r="OD165" s="5"/>
      <c r="OE165" s="5"/>
      <c r="OF165" s="5"/>
      <c r="OG165" s="5"/>
      <c r="OH165" s="5"/>
      <c r="OI165" s="5"/>
      <c r="OJ165" s="5"/>
      <c r="OK165" s="5"/>
      <c r="OL165" s="5"/>
      <c r="OM165" s="5"/>
      <c r="ON165" s="5"/>
      <c r="OO165" s="5"/>
      <c r="OP165" s="5"/>
      <c r="OQ165" s="5"/>
      <c r="OR165" s="5"/>
      <c r="OS165" s="5"/>
      <c r="OT165" s="5"/>
      <c r="OU165" s="5"/>
      <c r="OV165" s="5"/>
      <c r="OW165" s="5"/>
      <c r="OX165" s="5"/>
      <c r="OY165" s="5"/>
      <c r="OZ165" s="5"/>
      <c r="PA165" s="5"/>
      <c r="PB165" s="5"/>
      <c r="PC165" s="5"/>
      <c r="PD165" s="5"/>
      <c r="PE165" s="5"/>
      <c r="PF165" s="5"/>
      <c r="PG165" s="5"/>
      <c r="PH165" s="5"/>
      <c r="PI165" s="5"/>
      <c r="PJ165" s="5"/>
      <c r="PK165" s="5"/>
      <c r="PL165" s="5"/>
      <c r="PM165" s="5"/>
      <c r="PN165" s="5"/>
      <c r="PO165" s="5"/>
      <c r="PP165" s="5"/>
      <c r="PQ165" s="5"/>
      <c r="PR165" s="5"/>
      <c r="PS165" s="5"/>
      <c r="PT165" s="5"/>
      <c r="PU165" s="5"/>
      <c r="PV165" s="5"/>
      <c r="PW165" s="5"/>
      <c r="PX165" s="5"/>
      <c r="PY165" s="5"/>
      <c r="PZ165" s="5"/>
      <c r="QA165" s="5"/>
      <c r="QB165" s="5"/>
      <c r="QC165" s="5"/>
      <c r="QD165" s="5"/>
      <c r="QE165" s="5"/>
      <c r="QF165" s="5"/>
      <c r="QG165" s="5"/>
      <c r="QH165" s="5"/>
      <c r="QI165" s="5"/>
      <c r="QJ165" s="5"/>
      <c r="QK165" s="5"/>
      <c r="QL165" s="5"/>
      <c r="QM165" s="5"/>
      <c r="QN165" s="5"/>
      <c r="QO165" s="5"/>
      <c r="QP165" s="5"/>
      <c r="QQ165" s="5"/>
      <c r="QR165" s="5"/>
      <c r="QS165" s="5"/>
      <c r="QT165" s="5"/>
      <c r="QU165" s="5"/>
      <c r="QV165" s="5"/>
      <c r="QW165" s="5"/>
      <c r="QX165" s="5"/>
      <c r="QY165" s="5"/>
      <c r="QZ165" s="5"/>
      <c r="RA165" s="5"/>
      <c r="RB165" s="5"/>
      <c r="RC165" s="5"/>
      <c r="RD165" s="5"/>
      <c r="RE165" s="5"/>
      <c r="RF165" s="5"/>
      <c r="RG165" s="5"/>
      <c r="RH165" s="5"/>
      <c r="RI165" s="5"/>
      <c r="RJ165" s="5"/>
      <c r="RK165" s="5"/>
      <c r="RL165" s="5"/>
      <c r="RM165" s="5"/>
      <c r="RN165" s="5"/>
      <c r="RO165" s="5"/>
      <c r="RP165" s="5"/>
      <c r="RQ165" s="5"/>
      <c r="RR165" s="5"/>
      <c r="RS165" s="5"/>
      <c r="RT165" s="5"/>
      <c r="RU165" s="5"/>
      <c r="RV165" s="5"/>
      <c r="RW165" s="5"/>
      <c r="RX165" s="5"/>
      <c r="RY165" s="5"/>
      <c r="RZ165" s="5"/>
      <c r="SA165" s="5"/>
      <c r="SB165" s="5"/>
      <c r="SC165" s="5"/>
      <c r="SD165" s="5"/>
      <c r="SE165" s="5"/>
      <c r="SF165" s="5"/>
      <c r="SG165" s="5"/>
      <c r="SH165" s="5"/>
      <c r="SI165" s="5"/>
      <c r="SJ165" s="5"/>
      <c r="SK165" s="5"/>
      <c r="SL165" s="5"/>
      <c r="SM165" s="5"/>
      <c r="SN165" s="5"/>
      <c r="SO165" s="5"/>
      <c r="SP165" s="5"/>
      <c r="SQ165" s="5"/>
      <c r="SR165" s="5"/>
      <c r="SS165" s="5"/>
      <c r="ST165" s="5"/>
      <c r="SU165" s="5"/>
      <c r="SV165" s="5"/>
      <c r="SW165" s="5"/>
      <c r="SX165" s="5"/>
      <c r="SY165" s="5"/>
      <c r="SZ165" s="5"/>
      <c r="TA165" s="5"/>
      <c r="TB165" s="5"/>
      <c r="TC165" s="5"/>
      <c r="TD165" s="5"/>
      <c r="TE165" s="5"/>
      <c r="TF165" s="5"/>
      <c r="TG165" s="5"/>
      <c r="TH165" s="5"/>
      <c r="TI165" s="5"/>
      <c r="TJ165" s="5"/>
      <c r="TK165" s="5"/>
      <c r="TL165" s="5"/>
      <c r="TM165" s="5"/>
      <c r="TN165" s="5"/>
      <c r="TO165" s="5"/>
      <c r="TP165" s="5"/>
      <c r="TQ165" s="5"/>
      <c r="TR165" s="5"/>
      <c r="TS165" s="5"/>
      <c r="TT165" s="5"/>
      <c r="TU165" s="5"/>
      <c r="TV165" s="5"/>
      <c r="TW165" s="5"/>
      <c r="TX165" s="5"/>
      <c r="TY165" s="5"/>
      <c r="TZ165" s="5"/>
      <c r="UA165" s="5"/>
      <c r="UB165" s="5"/>
      <c r="UC165" s="5"/>
      <c r="UD165" s="5"/>
      <c r="UE165" s="5"/>
      <c r="UF165" s="5"/>
      <c r="UG165" s="5"/>
      <c r="UH165" s="5"/>
      <c r="UI165" s="5"/>
      <c r="UJ165" s="5"/>
      <c r="UK165" s="5"/>
      <c r="UL165" s="5"/>
      <c r="UM165" s="5"/>
      <c r="UN165" s="5"/>
      <c r="UO165" s="5"/>
      <c r="UP165" s="5"/>
      <c r="UQ165" s="5"/>
      <c r="UR165" s="5"/>
      <c r="US165" s="5"/>
      <c r="UT165" s="5"/>
      <c r="UU165" s="5"/>
      <c r="UV165" s="5"/>
      <c r="UW165" s="5"/>
      <c r="UX165" s="5"/>
      <c r="UY165" s="5"/>
      <c r="UZ165" s="5"/>
      <c r="VA165" s="5"/>
      <c r="VB165" s="5"/>
      <c r="VC165" s="5"/>
      <c r="VD165" s="5"/>
      <c r="VE165" s="5"/>
      <c r="VF165" s="5"/>
      <c r="VG165" s="5"/>
      <c r="VH165" s="5"/>
      <c r="VI165" s="5"/>
      <c r="VJ165" s="5"/>
      <c r="VK165" s="5"/>
      <c r="VL165" s="5"/>
      <c r="VM165" s="5"/>
      <c r="VN165" s="5"/>
      <c r="VO165" s="5"/>
      <c r="VP165" s="5"/>
      <c r="VQ165" s="5"/>
      <c r="VR165" s="5"/>
      <c r="VS165" s="5"/>
      <c r="VT165" s="5"/>
      <c r="VU165" s="5"/>
      <c r="VV165" s="5"/>
      <c r="VW165" s="5"/>
      <c r="VX165" s="5"/>
      <c r="VY165" s="5"/>
      <c r="VZ165" s="5"/>
      <c r="WA165" s="5"/>
      <c r="WB165" s="5"/>
      <c r="WC165" s="5"/>
      <c r="WD165" s="5"/>
      <c r="WE165" s="5"/>
      <c r="WF165" s="5"/>
      <c r="WG165" s="5"/>
      <c r="WH165" s="5"/>
      <c r="WI165" s="5"/>
      <c r="WJ165" s="5"/>
      <c r="WK165" s="5"/>
      <c r="WL165" s="5"/>
      <c r="WM165" s="5"/>
      <c r="WN165" s="5"/>
      <c r="WO165" s="5"/>
      <c r="WP165" s="5"/>
      <c r="WQ165" s="5"/>
      <c r="WR165" s="5"/>
      <c r="WS165" s="5"/>
      <c r="WT165" s="5"/>
      <c r="WU165" s="5"/>
      <c r="WV165" s="5"/>
      <c r="WW165" s="5"/>
      <c r="WX165" s="5"/>
      <c r="WY165" s="5"/>
      <c r="WZ165" s="5"/>
      <c r="XA165" s="5"/>
      <c r="XB165" s="5"/>
      <c r="XC165" s="5"/>
      <c r="XD165" s="5"/>
      <c r="XE165" s="5"/>
      <c r="XF165" s="5"/>
      <c r="XG165" s="5"/>
      <c r="XH165" s="5"/>
      <c r="XI165" s="5"/>
      <c r="XJ165" s="5"/>
      <c r="XK165" s="5"/>
      <c r="XL165" s="5"/>
      <c r="XM165" s="5"/>
      <c r="XN165" s="5"/>
      <c r="XO165" s="5"/>
      <c r="XP165" s="5"/>
      <c r="XQ165" s="5"/>
      <c r="XR165" s="5"/>
      <c r="XS165" s="5"/>
      <c r="XT165" s="5"/>
      <c r="XU165" s="5"/>
      <c r="XV165" s="5"/>
      <c r="XW165" s="5"/>
    </row>
    <row r="166" spans="39:647" x14ac:dyDescent="0.45">
      <c r="AM166" s="5"/>
      <c r="AN166" s="5"/>
      <c r="AO166" s="5"/>
      <c r="AP166" s="5"/>
      <c r="AQ166" s="5"/>
      <c r="AR166" s="5"/>
      <c r="AS166" s="5"/>
      <c r="AT166" s="5"/>
      <c r="AU166" s="5"/>
      <c r="AV166" s="5"/>
      <c r="AW166" s="5"/>
      <c r="AX166" s="5"/>
      <c r="AY166" s="5"/>
      <c r="AZ166" s="5"/>
      <c r="BA166" s="5"/>
      <c r="BB166" s="5"/>
      <c r="BC166" s="5"/>
      <c r="BD166" s="5"/>
      <c r="BE166" s="5"/>
      <c r="BF166" s="5"/>
      <c r="BG166" s="5"/>
      <c r="BH166" s="5"/>
      <c r="BI166" s="5"/>
      <c r="BJ166" s="5"/>
      <c r="BK166" s="5"/>
      <c r="BL166" s="5"/>
      <c r="BM166" s="5"/>
      <c r="BN166" s="5"/>
      <c r="BO166" s="5"/>
      <c r="BP166" s="5"/>
      <c r="BQ166" s="5"/>
      <c r="BR166" s="5"/>
      <c r="BS166" s="5"/>
      <c r="BT166" s="5"/>
      <c r="BU166" s="5"/>
      <c r="BV166" s="5"/>
      <c r="BW166" s="5"/>
      <c r="BX166" s="5"/>
      <c r="BY166" s="5"/>
      <c r="BZ166" s="5"/>
      <c r="CA166" s="5"/>
      <c r="CB166" s="5"/>
      <c r="CC166" s="5"/>
      <c r="CD166" s="5"/>
      <c r="CE166" s="5"/>
      <c r="CF166" s="5"/>
      <c r="CG166" s="5"/>
      <c r="CH166" s="5"/>
      <c r="CI166" s="5"/>
      <c r="CJ166" s="5"/>
      <c r="CK166" s="5"/>
      <c r="CL166" s="5"/>
      <c r="CM166" s="5"/>
      <c r="CN166" s="5"/>
      <c r="CO166" s="5"/>
      <c r="CP166" s="5"/>
      <c r="CQ166" s="5"/>
      <c r="CR166" s="5"/>
      <c r="CS166" s="5"/>
      <c r="CT166" s="5"/>
      <c r="CU166" s="5"/>
      <c r="CV166" s="5"/>
      <c r="CW166" s="5"/>
      <c r="CX166" s="5"/>
      <c r="CY166" s="5"/>
      <c r="CZ166" s="5"/>
      <c r="DA166" s="5"/>
      <c r="DB166" s="5"/>
      <c r="DC166" s="5"/>
      <c r="DD166" s="5"/>
      <c r="DE166" s="5"/>
      <c r="DF166" s="5"/>
      <c r="DG166" s="5"/>
      <c r="DH166" s="5"/>
      <c r="DI166" s="5"/>
      <c r="DJ166" s="5"/>
      <c r="DK166" s="5"/>
      <c r="DL166" s="5"/>
      <c r="DM166" s="5"/>
      <c r="DN166" s="5"/>
      <c r="DO166" s="5"/>
      <c r="DP166" s="5"/>
      <c r="DQ166" s="5"/>
      <c r="DR166" s="5"/>
      <c r="DS166" s="5"/>
      <c r="DT166" s="5"/>
      <c r="DU166" s="5"/>
      <c r="DV166" s="5"/>
      <c r="DW166" s="5"/>
      <c r="DX166" s="5"/>
      <c r="DY166" s="5"/>
      <c r="DZ166" s="5"/>
      <c r="EA166" s="5"/>
      <c r="EB166" s="5"/>
      <c r="EC166" s="5"/>
      <c r="ED166" s="5"/>
      <c r="EE166" s="5"/>
      <c r="EF166" s="5"/>
      <c r="EG166" s="5"/>
      <c r="EH166" s="5"/>
      <c r="EI166" s="5"/>
      <c r="EJ166" s="5"/>
      <c r="EK166" s="5"/>
      <c r="EL166" s="5"/>
      <c r="EM166" s="5"/>
      <c r="EN166" s="5"/>
      <c r="EO166" s="5"/>
      <c r="EP166" s="5"/>
      <c r="EQ166" s="5"/>
      <c r="ER166" s="5"/>
      <c r="ES166" s="5"/>
      <c r="ET166" s="5"/>
      <c r="EU166" s="5"/>
      <c r="EV166" s="5"/>
      <c r="EW166" s="5"/>
      <c r="EX166" s="5"/>
      <c r="EY166" s="5"/>
      <c r="EZ166" s="5"/>
      <c r="FA166" s="5"/>
      <c r="FB166" s="5"/>
      <c r="FC166" s="5"/>
      <c r="FD166" s="5"/>
      <c r="FE166" s="5"/>
      <c r="FF166" s="5"/>
      <c r="FG166" s="5"/>
      <c r="FH166" s="5"/>
      <c r="FI166" s="5"/>
      <c r="FJ166" s="5"/>
      <c r="FK166" s="5"/>
      <c r="FL166" s="5"/>
      <c r="FM166" s="5"/>
      <c r="FN166" s="5"/>
      <c r="FO166" s="5"/>
      <c r="FP166" s="5"/>
      <c r="FQ166" s="5"/>
      <c r="FR166" s="5"/>
      <c r="FS166" s="5"/>
      <c r="FT166" s="5"/>
      <c r="FU166" s="5"/>
      <c r="FV166" s="5"/>
      <c r="FW166" s="5"/>
      <c r="FX166" s="5"/>
      <c r="FY166" s="5"/>
      <c r="FZ166" s="5"/>
      <c r="GA166" s="5"/>
      <c r="GB166" s="5"/>
      <c r="GC166" s="5"/>
      <c r="GD166" s="5"/>
      <c r="GE166" s="5"/>
      <c r="GF166" s="5"/>
      <c r="GG166" s="5"/>
      <c r="GH166" s="5"/>
      <c r="GI166" s="5"/>
      <c r="GJ166" s="5"/>
      <c r="GK166" s="5"/>
      <c r="GL166" s="5"/>
      <c r="GM166" s="5"/>
      <c r="GN166" s="5"/>
      <c r="GO166" s="5"/>
      <c r="GP166" s="5"/>
      <c r="GQ166" s="5"/>
      <c r="GR166" s="5"/>
      <c r="GS166" s="5"/>
      <c r="GT166" s="5"/>
      <c r="GU166" s="5"/>
      <c r="GV166" s="5"/>
      <c r="GW166" s="5"/>
      <c r="GX166" s="5"/>
      <c r="GY166" s="5"/>
      <c r="GZ166" s="5"/>
      <c r="HA166" s="5"/>
      <c r="HB166" s="5"/>
      <c r="HC166" s="5"/>
      <c r="HD166" s="5"/>
      <c r="HE166" s="5"/>
      <c r="HF166" s="5"/>
      <c r="HG166" s="5"/>
      <c r="HH166" s="5"/>
      <c r="HI166" s="5"/>
      <c r="HJ166" s="5"/>
      <c r="HK166" s="5"/>
      <c r="HL166" s="5"/>
      <c r="HM166" s="5"/>
      <c r="HN166" s="5"/>
      <c r="HO166" s="5"/>
      <c r="HP166" s="5"/>
      <c r="HQ166" s="5"/>
      <c r="HR166" s="5"/>
      <c r="HS166" s="5"/>
      <c r="HT166" s="5"/>
      <c r="HU166" s="5"/>
      <c r="HV166" s="5"/>
      <c r="HW166" s="5"/>
      <c r="HX166" s="5"/>
      <c r="HY166" s="5"/>
      <c r="HZ166" s="5"/>
      <c r="IA166" s="5"/>
      <c r="IB166" s="5"/>
      <c r="IC166" s="5"/>
      <c r="ID166" s="5"/>
      <c r="IE166" s="5"/>
      <c r="IF166" s="5"/>
      <c r="IG166" s="5"/>
      <c r="IH166" s="5"/>
      <c r="II166" s="5"/>
      <c r="IJ166" s="5"/>
      <c r="IK166" s="5"/>
      <c r="IL166" s="5"/>
      <c r="IM166" s="5"/>
      <c r="IN166" s="5"/>
      <c r="IO166" s="5"/>
      <c r="IP166" s="5"/>
      <c r="IQ166" s="5"/>
      <c r="IR166" s="5"/>
      <c r="IS166" s="5"/>
      <c r="IT166" s="5"/>
      <c r="IU166" s="5"/>
      <c r="IV166" s="5"/>
      <c r="IW166" s="5"/>
      <c r="IX166" s="5"/>
      <c r="IY166" s="5"/>
      <c r="IZ166" s="5"/>
      <c r="JA166" s="5"/>
      <c r="JB166" s="5"/>
      <c r="JC166" s="5"/>
      <c r="JD166" s="5"/>
      <c r="JE166" s="5"/>
      <c r="JF166" s="5"/>
      <c r="JG166" s="5"/>
      <c r="JH166" s="5"/>
      <c r="JI166" s="5"/>
      <c r="JJ166" s="5"/>
      <c r="JK166" s="5"/>
      <c r="JL166" s="5"/>
      <c r="JM166" s="5"/>
      <c r="JN166" s="5"/>
      <c r="JO166" s="5"/>
      <c r="JP166" s="5"/>
      <c r="JQ166" s="5"/>
      <c r="JR166" s="5"/>
      <c r="JS166" s="5"/>
      <c r="JT166" s="5"/>
      <c r="JU166" s="5"/>
      <c r="JV166" s="5"/>
      <c r="JW166" s="5"/>
      <c r="JX166" s="5"/>
      <c r="JY166" s="5"/>
      <c r="JZ166" s="5"/>
      <c r="KA166" s="5"/>
      <c r="KB166" s="5"/>
      <c r="KC166" s="5"/>
      <c r="KD166" s="5"/>
      <c r="KE166" s="5"/>
      <c r="KF166" s="5"/>
      <c r="KG166" s="5"/>
      <c r="KH166" s="5"/>
      <c r="KI166" s="5"/>
      <c r="KJ166" s="5"/>
      <c r="KK166" s="5"/>
      <c r="KL166" s="5"/>
      <c r="KM166" s="5"/>
      <c r="KN166" s="5"/>
      <c r="KO166" s="5"/>
      <c r="KP166" s="5"/>
      <c r="KQ166" s="5"/>
      <c r="KR166" s="5"/>
      <c r="KS166" s="5"/>
      <c r="KT166" s="5"/>
      <c r="KU166" s="5"/>
      <c r="KV166" s="5"/>
      <c r="KW166" s="5"/>
      <c r="KX166" s="5"/>
      <c r="KY166" s="5"/>
      <c r="KZ166" s="5"/>
      <c r="LA166" s="5"/>
      <c r="LB166" s="5"/>
      <c r="LC166" s="5"/>
      <c r="LD166" s="5"/>
      <c r="LE166" s="5"/>
      <c r="LF166" s="5"/>
      <c r="LG166" s="5"/>
      <c r="LH166" s="5"/>
      <c r="LI166" s="5"/>
      <c r="LJ166" s="5"/>
      <c r="LK166" s="5"/>
      <c r="LL166" s="5"/>
      <c r="LM166" s="5"/>
      <c r="LN166" s="5"/>
      <c r="LO166" s="5"/>
      <c r="LP166" s="5"/>
      <c r="LQ166" s="5"/>
      <c r="LR166" s="5"/>
      <c r="LS166" s="5"/>
      <c r="LT166" s="5"/>
      <c r="LU166" s="5"/>
      <c r="LV166" s="5"/>
      <c r="LW166" s="5"/>
      <c r="LX166" s="5"/>
      <c r="LY166" s="5"/>
      <c r="LZ166" s="5"/>
      <c r="MA166" s="5"/>
      <c r="MB166" s="5"/>
      <c r="MC166" s="5"/>
      <c r="MD166" s="5"/>
      <c r="ME166" s="5"/>
      <c r="MF166" s="5"/>
      <c r="MG166" s="5"/>
      <c r="MH166" s="5"/>
      <c r="MI166" s="5"/>
      <c r="MJ166" s="5"/>
      <c r="MK166" s="5"/>
      <c r="ML166" s="5"/>
      <c r="MM166" s="5"/>
      <c r="MN166" s="5"/>
      <c r="MO166" s="5"/>
      <c r="MP166" s="5"/>
      <c r="MQ166" s="5"/>
      <c r="MR166" s="5"/>
      <c r="MS166" s="5"/>
      <c r="MT166" s="5"/>
      <c r="MU166" s="5"/>
      <c r="MV166" s="5"/>
      <c r="MW166" s="5"/>
      <c r="MX166" s="5"/>
      <c r="MY166" s="5"/>
      <c r="MZ166" s="5"/>
      <c r="NA166" s="5"/>
      <c r="NB166" s="5"/>
      <c r="NC166" s="5"/>
      <c r="ND166" s="5"/>
      <c r="NE166" s="5"/>
      <c r="NF166" s="5"/>
      <c r="NG166" s="5"/>
      <c r="NH166" s="5"/>
      <c r="NI166" s="5"/>
      <c r="NJ166" s="5"/>
      <c r="NK166" s="5"/>
      <c r="NL166" s="5"/>
      <c r="NM166" s="5"/>
      <c r="NN166" s="5"/>
      <c r="NO166" s="5"/>
      <c r="NP166" s="5"/>
      <c r="NQ166" s="5"/>
      <c r="NR166" s="5"/>
      <c r="NS166" s="5"/>
      <c r="NT166" s="5"/>
      <c r="NU166" s="5"/>
      <c r="NV166" s="5"/>
      <c r="NW166" s="5"/>
      <c r="NX166" s="5"/>
      <c r="NY166" s="5"/>
      <c r="NZ166" s="5"/>
      <c r="OA166" s="5"/>
      <c r="OB166" s="5"/>
      <c r="OC166" s="5"/>
      <c r="OD166" s="5"/>
      <c r="OE166" s="5"/>
      <c r="OF166" s="5"/>
      <c r="OG166" s="5"/>
      <c r="OH166" s="5"/>
      <c r="OI166" s="5"/>
      <c r="OJ166" s="5"/>
      <c r="OK166" s="5"/>
      <c r="OL166" s="5"/>
      <c r="OM166" s="5"/>
      <c r="ON166" s="5"/>
      <c r="OO166" s="5"/>
      <c r="OP166" s="5"/>
      <c r="OQ166" s="5"/>
      <c r="OR166" s="5"/>
      <c r="OS166" s="5"/>
      <c r="OT166" s="5"/>
      <c r="OU166" s="5"/>
      <c r="OV166" s="5"/>
      <c r="OW166" s="5"/>
      <c r="OX166" s="5"/>
      <c r="OY166" s="5"/>
      <c r="OZ166" s="5"/>
      <c r="PA166" s="5"/>
      <c r="PB166" s="5"/>
      <c r="PC166" s="5"/>
      <c r="PD166" s="5"/>
      <c r="PE166" s="5"/>
      <c r="PF166" s="5"/>
      <c r="PG166" s="5"/>
      <c r="PH166" s="5"/>
      <c r="PI166" s="5"/>
      <c r="PJ166" s="5"/>
      <c r="PK166" s="5"/>
      <c r="PL166" s="5"/>
      <c r="PM166" s="5"/>
      <c r="PN166" s="5"/>
      <c r="PO166" s="5"/>
      <c r="PP166" s="5"/>
      <c r="PQ166" s="5"/>
      <c r="PR166" s="5"/>
      <c r="PS166" s="5"/>
      <c r="PT166" s="5"/>
      <c r="PU166" s="5"/>
      <c r="PV166" s="5"/>
      <c r="PW166" s="5"/>
      <c r="PX166" s="5"/>
      <c r="PY166" s="5"/>
      <c r="PZ166" s="5"/>
      <c r="QA166" s="5"/>
      <c r="QB166" s="5"/>
      <c r="QC166" s="5"/>
      <c r="QD166" s="5"/>
      <c r="QE166" s="5"/>
      <c r="QF166" s="5"/>
      <c r="QG166" s="5"/>
      <c r="QH166" s="5"/>
      <c r="QI166" s="5"/>
      <c r="QJ166" s="5"/>
      <c r="QK166" s="5"/>
      <c r="QL166" s="5"/>
      <c r="QM166" s="5"/>
      <c r="QN166" s="5"/>
      <c r="QO166" s="5"/>
      <c r="QP166" s="5"/>
      <c r="QQ166" s="5"/>
      <c r="QR166" s="5"/>
      <c r="QS166" s="5"/>
      <c r="QT166" s="5"/>
      <c r="QU166" s="5"/>
      <c r="QV166" s="5"/>
      <c r="QW166" s="5"/>
      <c r="QX166" s="5"/>
      <c r="QY166" s="5"/>
      <c r="QZ166" s="5"/>
      <c r="RA166" s="5"/>
      <c r="RB166" s="5"/>
      <c r="RC166" s="5"/>
      <c r="RD166" s="5"/>
      <c r="RE166" s="5"/>
      <c r="RF166" s="5"/>
      <c r="RG166" s="5"/>
      <c r="RH166" s="5"/>
      <c r="RI166" s="5"/>
      <c r="RJ166" s="5"/>
      <c r="RK166" s="5"/>
      <c r="RL166" s="5"/>
      <c r="RM166" s="5"/>
      <c r="RN166" s="5"/>
      <c r="RO166" s="5"/>
      <c r="RP166" s="5"/>
      <c r="RQ166" s="5"/>
      <c r="RR166" s="5"/>
      <c r="RS166" s="5"/>
      <c r="RT166" s="5"/>
      <c r="RU166" s="5"/>
      <c r="RV166" s="5"/>
      <c r="RW166" s="5"/>
      <c r="RX166" s="5"/>
      <c r="RY166" s="5"/>
      <c r="RZ166" s="5"/>
      <c r="SA166" s="5"/>
      <c r="SB166" s="5"/>
      <c r="SC166" s="5"/>
      <c r="SD166" s="5"/>
      <c r="SE166" s="5"/>
      <c r="SF166" s="5"/>
      <c r="SG166" s="5"/>
      <c r="SH166" s="5"/>
      <c r="SI166" s="5"/>
      <c r="SJ166" s="5"/>
      <c r="SK166" s="5"/>
      <c r="SL166" s="5"/>
      <c r="SM166" s="5"/>
      <c r="SN166" s="5"/>
      <c r="SO166" s="5"/>
      <c r="SP166" s="5"/>
      <c r="SQ166" s="5"/>
      <c r="SR166" s="5"/>
      <c r="SS166" s="5"/>
      <c r="ST166" s="5"/>
      <c r="SU166" s="5"/>
      <c r="SV166" s="5"/>
      <c r="SW166" s="5"/>
      <c r="SX166" s="5"/>
      <c r="SY166" s="5"/>
      <c r="SZ166" s="5"/>
      <c r="TA166" s="5"/>
      <c r="TB166" s="5"/>
      <c r="TC166" s="5"/>
      <c r="TD166" s="5"/>
      <c r="TE166" s="5"/>
      <c r="TF166" s="5"/>
      <c r="TG166" s="5"/>
      <c r="TH166" s="5"/>
      <c r="TI166" s="5"/>
      <c r="TJ166" s="5"/>
      <c r="TK166" s="5"/>
      <c r="TL166" s="5"/>
      <c r="TM166" s="5"/>
      <c r="TN166" s="5"/>
      <c r="TO166" s="5"/>
      <c r="TP166" s="5"/>
      <c r="TQ166" s="5"/>
      <c r="TR166" s="5"/>
      <c r="TS166" s="5"/>
      <c r="TT166" s="5"/>
      <c r="TU166" s="5"/>
      <c r="TV166" s="5"/>
      <c r="TW166" s="5"/>
      <c r="TX166" s="5"/>
      <c r="TY166" s="5"/>
      <c r="TZ166" s="5"/>
      <c r="UA166" s="5"/>
      <c r="UB166" s="5"/>
      <c r="UC166" s="5"/>
      <c r="UD166" s="5"/>
      <c r="UE166" s="5"/>
      <c r="UF166" s="5"/>
      <c r="UG166" s="5"/>
      <c r="UH166" s="5"/>
      <c r="UI166" s="5"/>
      <c r="UJ166" s="5"/>
      <c r="UK166" s="5"/>
      <c r="UL166" s="5"/>
      <c r="UM166" s="5"/>
      <c r="UN166" s="5"/>
      <c r="UO166" s="5"/>
      <c r="UP166" s="5"/>
      <c r="UQ166" s="5"/>
      <c r="UR166" s="5"/>
      <c r="US166" s="5"/>
      <c r="UT166" s="5"/>
      <c r="UU166" s="5"/>
      <c r="UV166" s="5"/>
      <c r="UW166" s="5"/>
      <c r="UX166" s="5"/>
      <c r="UY166" s="5"/>
      <c r="UZ166" s="5"/>
      <c r="VA166" s="5"/>
      <c r="VB166" s="5"/>
      <c r="VC166" s="5"/>
      <c r="VD166" s="5"/>
      <c r="VE166" s="5"/>
      <c r="VF166" s="5"/>
      <c r="VG166" s="5"/>
      <c r="VH166" s="5"/>
      <c r="VI166" s="5"/>
      <c r="VJ166" s="5"/>
      <c r="VK166" s="5"/>
      <c r="VL166" s="5"/>
      <c r="VM166" s="5"/>
      <c r="VN166" s="5"/>
      <c r="VO166" s="5"/>
      <c r="VP166" s="5"/>
      <c r="VQ166" s="5"/>
      <c r="VR166" s="5"/>
      <c r="VS166" s="5"/>
      <c r="VT166" s="5"/>
      <c r="VU166" s="5"/>
      <c r="VV166" s="5"/>
      <c r="VW166" s="5"/>
      <c r="VX166" s="5"/>
      <c r="VY166" s="5"/>
      <c r="VZ166" s="5"/>
      <c r="WA166" s="5"/>
      <c r="WB166" s="5"/>
      <c r="WC166" s="5"/>
      <c r="WD166" s="5"/>
      <c r="WE166" s="5"/>
      <c r="WF166" s="5"/>
      <c r="WG166" s="5"/>
      <c r="WH166" s="5"/>
      <c r="WI166" s="5"/>
      <c r="WJ166" s="5"/>
      <c r="WK166" s="5"/>
      <c r="WL166" s="5"/>
      <c r="WM166" s="5"/>
      <c r="WN166" s="5"/>
      <c r="WO166" s="5"/>
      <c r="WP166" s="5"/>
      <c r="WQ166" s="5"/>
      <c r="WR166" s="5"/>
      <c r="WS166" s="5"/>
      <c r="WT166" s="5"/>
      <c r="WU166" s="5"/>
      <c r="WV166" s="5"/>
      <c r="WW166" s="5"/>
      <c r="WX166" s="5"/>
      <c r="WY166" s="5"/>
      <c r="WZ166" s="5"/>
      <c r="XA166" s="5"/>
      <c r="XB166" s="5"/>
      <c r="XC166" s="5"/>
      <c r="XD166" s="5"/>
      <c r="XE166" s="5"/>
      <c r="XF166" s="5"/>
      <c r="XG166" s="5"/>
      <c r="XH166" s="5"/>
      <c r="XI166" s="5"/>
      <c r="XJ166" s="5"/>
      <c r="XK166" s="5"/>
      <c r="XL166" s="5"/>
      <c r="XM166" s="5"/>
      <c r="XN166" s="5"/>
      <c r="XO166" s="5"/>
      <c r="XP166" s="5"/>
      <c r="XQ166" s="5"/>
      <c r="XR166" s="5"/>
      <c r="XS166" s="5"/>
      <c r="XT166" s="5"/>
      <c r="XU166" s="5"/>
      <c r="XV166" s="5"/>
      <c r="XW166" s="5"/>
    </row>
    <row r="167" spans="39:647" x14ac:dyDescent="0.45">
      <c r="AM167" s="5"/>
      <c r="AN167" s="5"/>
      <c r="AO167" s="5"/>
      <c r="AP167" s="5"/>
      <c r="AQ167" s="5"/>
      <c r="AR167" s="5"/>
      <c r="AS167" s="5"/>
      <c r="AT167" s="5"/>
      <c r="AU167" s="5"/>
      <c r="AV167" s="5"/>
      <c r="AW167" s="5"/>
      <c r="AX167" s="5"/>
      <c r="AY167" s="5"/>
      <c r="AZ167" s="5"/>
      <c r="BA167" s="5"/>
      <c r="BB167" s="5"/>
      <c r="BC167" s="5"/>
      <c r="BD167" s="5"/>
      <c r="BE167" s="5"/>
      <c r="BF167" s="5"/>
      <c r="BG167" s="5"/>
      <c r="BH167" s="5"/>
      <c r="BI167" s="5"/>
      <c r="BJ167" s="5"/>
      <c r="BK167" s="5"/>
      <c r="BL167" s="5"/>
      <c r="BM167" s="5"/>
      <c r="BN167" s="5"/>
      <c r="BO167" s="5"/>
      <c r="BP167" s="5"/>
      <c r="BQ167" s="5"/>
      <c r="BR167" s="5"/>
      <c r="BS167" s="5"/>
      <c r="BT167" s="5"/>
      <c r="BU167" s="5"/>
      <c r="BV167" s="5"/>
      <c r="BW167" s="5"/>
      <c r="BX167" s="5"/>
      <c r="BY167" s="5"/>
      <c r="BZ167" s="5"/>
      <c r="CA167" s="5"/>
      <c r="CB167" s="5"/>
      <c r="CC167" s="5"/>
      <c r="CD167" s="5"/>
      <c r="CE167" s="5"/>
      <c r="CF167" s="5"/>
      <c r="CG167" s="5"/>
      <c r="CH167" s="5"/>
      <c r="CI167" s="5"/>
      <c r="CJ167" s="5"/>
      <c r="CK167" s="5"/>
      <c r="CL167" s="5"/>
      <c r="CM167" s="5"/>
      <c r="CN167" s="5"/>
      <c r="CO167" s="5"/>
      <c r="CP167" s="5"/>
      <c r="CQ167" s="5"/>
      <c r="CR167" s="5"/>
      <c r="CS167" s="5"/>
      <c r="CT167" s="5"/>
      <c r="CU167" s="5"/>
      <c r="CV167" s="5"/>
      <c r="CW167" s="5"/>
      <c r="CX167" s="5"/>
      <c r="CY167" s="5"/>
      <c r="CZ167" s="5"/>
      <c r="DA167" s="5"/>
      <c r="DB167" s="5"/>
      <c r="DC167" s="5"/>
      <c r="DD167" s="5"/>
      <c r="DE167" s="5"/>
      <c r="DF167" s="5"/>
      <c r="DG167" s="5"/>
      <c r="DH167" s="5"/>
      <c r="DI167" s="5"/>
      <c r="DJ167" s="5"/>
      <c r="DK167" s="5"/>
      <c r="DL167" s="5"/>
      <c r="DM167" s="5"/>
      <c r="DN167" s="5"/>
      <c r="DO167" s="5"/>
      <c r="DP167" s="5"/>
      <c r="DQ167" s="5"/>
      <c r="DR167" s="5"/>
      <c r="DS167" s="5"/>
      <c r="DT167" s="5"/>
      <c r="DU167" s="5"/>
      <c r="DV167" s="5"/>
      <c r="DW167" s="5"/>
      <c r="DX167" s="5"/>
      <c r="DY167" s="5"/>
      <c r="DZ167" s="5"/>
      <c r="EA167" s="5"/>
      <c r="EB167" s="5"/>
      <c r="EC167" s="5"/>
      <c r="ED167" s="5"/>
      <c r="EE167" s="5"/>
      <c r="EF167" s="5"/>
      <c r="EG167" s="5"/>
      <c r="EH167" s="5"/>
      <c r="EI167" s="5"/>
      <c r="EJ167" s="5"/>
      <c r="EK167" s="5"/>
      <c r="EL167" s="5"/>
      <c r="EM167" s="5"/>
      <c r="EN167" s="5"/>
      <c r="EO167" s="5"/>
      <c r="EP167" s="5"/>
      <c r="EQ167" s="5"/>
      <c r="ER167" s="5"/>
      <c r="ES167" s="5"/>
      <c r="ET167" s="5"/>
      <c r="EU167" s="5"/>
      <c r="EV167" s="5"/>
      <c r="EW167" s="5"/>
      <c r="EX167" s="5"/>
      <c r="EY167" s="5"/>
      <c r="EZ167" s="5"/>
      <c r="FA167" s="5"/>
      <c r="FB167" s="5"/>
      <c r="FC167" s="5"/>
      <c r="FD167" s="5"/>
      <c r="FE167" s="5"/>
      <c r="FF167" s="5"/>
      <c r="FG167" s="5"/>
      <c r="FH167" s="5"/>
      <c r="FI167" s="5"/>
      <c r="FJ167" s="5"/>
      <c r="FK167" s="5"/>
      <c r="FL167" s="5"/>
      <c r="FM167" s="5"/>
      <c r="FN167" s="5"/>
      <c r="FO167" s="5"/>
      <c r="FP167" s="5"/>
      <c r="FQ167" s="5"/>
      <c r="FR167" s="5"/>
      <c r="FS167" s="5"/>
      <c r="FT167" s="5"/>
      <c r="FU167" s="5"/>
      <c r="FV167" s="5"/>
      <c r="FW167" s="5"/>
      <c r="FX167" s="5"/>
      <c r="FY167" s="5"/>
      <c r="FZ167" s="5"/>
      <c r="GA167" s="5"/>
      <c r="GB167" s="5"/>
      <c r="GC167" s="5"/>
      <c r="GD167" s="5"/>
      <c r="GE167" s="5"/>
      <c r="GF167" s="5"/>
      <c r="GG167" s="5"/>
      <c r="GH167" s="5"/>
      <c r="GI167" s="5"/>
      <c r="GJ167" s="5"/>
      <c r="GK167" s="5"/>
      <c r="GL167" s="5"/>
      <c r="GM167" s="5"/>
      <c r="GN167" s="5"/>
      <c r="GO167" s="5"/>
      <c r="GP167" s="5"/>
      <c r="GQ167" s="5"/>
      <c r="GR167" s="5"/>
      <c r="GS167" s="5"/>
      <c r="GT167" s="5"/>
      <c r="GU167" s="5"/>
      <c r="GV167" s="5"/>
      <c r="GW167" s="5"/>
      <c r="GX167" s="5"/>
      <c r="GY167" s="5"/>
      <c r="GZ167" s="5"/>
      <c r="HA167" s="5"/>
      <c r="HB167" s="5"/>
      <c r="HC167" s="5"/>
      <c r="HD167" s="5"/>
      <c r="HE167" s="5"/>
      <c r="HF167" s="5"/>
      <c r="HG167" s="5"/>
      <c r="HH167" s="5"/>
      <c r="HI167" s="5"/>
      <c r="HJ167" s="5"/>
      <c r="HK167" s="5"/>
      <c r="HL167" s="5"/>
      <c r="HM167" s="5"/>
      <c r="HN167" s="5"/>
      <c r="HO167" s="5"/>
      <c r="HP167" s="5"/>
      <c r="HQ167" s="5"/>
      <c r="HR167" s="5"/>
      <c r="HS167" s="5"/>
      <c r="HT167" s="5"/>
      <c r="HU167" s="5"/>
      <c r="HV167" s="5"/>
      <c r="HW167" s="5"/>
      <c r="HX167" s="5"/>
      <c r="HY167" s="5"/>
      <c r="HZ167" s="5"/>
      <c r="IA167" s="5"/>
      <c r="IB167" s="5"/>
      <c r="IC167" s="5"/>
      <c r="ID167" s="5"/>
      <c r="IE167" s="5"/>
      <c r="IF167" s="5"/>
      <c r="IG167" s="5"/>
      <c r="IH167" s="5"/>
      <c r="II167" s="5"/>
      <c r="IJ167" s="5"/>
      <c r="IK167" s="5"/>
      <c r="IL167" s="5"/>
      <c r="IM167" s="5"/>
      <c r="IN167" s="5"/>
      <c r="IO167" s="5"/>
      <c r="IP167" s="5"/>
      <c r="IQ167" s="5"/>
      <c r="IR167" s="5"/>
      <c r="IS167" s="5"/>
      <c r="IT167" s="5"/>
      <c r="IU167" s="5"/>
      <c r="IV167" s="5"/>
      <c r="IW167" s="5"/>
      <c r="IX167" s="5"/>
      <c r="IY167" s="5"/>
      <c r="IZ167" s="5"/>
      <c r="JA167" s="5"/>
      <c r="JB167" s="5"/>
      <c r="JC167" s="5"/>
      <c r="JD167" s="5"/>
      <c r="JE167" s="5"/>
      <c r="JF167" s="5"/>
      <c r="JG167" s="5"/>
      <c r="JH167" s="5"/>
      <c r="JI167" s="5"/>
      <c r="JJ167" s="5"/>
      <c r="JK167" s="5"/>
      <c r="JL167" s="5"/>
      <c r="JM167" s="5"/>
      <c r="JN167" s="5"/>
      <c r="JO167" s="5"/>
      <c r="JP167" s="5"/>
      <c r="JQ167" s="5"/>
      <c r="JR167" s="5"/>
      <c r="JS167" s="5"/>
      <c r="JT167" s="5"/>
      <c r="JU167" s="5"/>
      <c r="JV167" s="5"/>
      <c r="JW167" s="5"/>
      <c r="JX167" s="5"/>
      <c r="JY167" s="5"/>
      <c r="JZ167" s="5"/>
      <c r="KA167" s="5"/>
      <c r="KB167" s="5"/>
      <c r="KC167" s="5"/>
      <c r="KD167" s="5"/>
      <c r="KE167" s="5"/>
      <c r="KF167" s="5"/>
      <c r="KG167" s="5"/>
      <c r="KH167" s="5"/>
      <c r="KI167" s="5"/>
      <c r="KJ167" s="5"/>
      <c r="KK167" s="5"/>
      <c r="KL167" s="5"/>
      <c r="KM167" s="5"/>
      <c r="KN167" s="5"/>
      <c r="KO167" s="5"/>
      <c r="KP167" s="5"/>
      <c r="KQ167" s="5"/>
      <c r="KR167" s="5"/>
      <c r="KS167" s="5"/>
      <c r="KT167" s="5"/>
      <c r="KU167" s="5"/>
      <c r="KV167" s="5"/>
      <c r="KW167" s="5"/>
      <c r="KX167" s="5"/>
      <c r="KY167" s="5"/>
      <c r="KZ167" s="5"/>
      <c r="LA167" s="5"/>
      <c r="LB167" s="5"/>
      <c r="LC167" s="5"/>
      <c r="LD167" s="5"/>
      <c r="LE167" s="5"/>
      <c r="LF167" s="5"/>
      <c r="LG167" s="5"/>
      <c r="LH167" s="5"/>
      <c r="LI167" s="5"/>
      <c r="LJ167" s="5"/>
      <c r="LK167" s="5"/>
      <c r="LL167" s="5"/>
      <c r="LM167" s="5"/>
      <c r="LN167" s="5"/>
      <c r="LO167" s="5"/>
      <c r="LP167" s="5"/>
      <c r="LQ167" s="5"/>
      <c r="LR167" s="5"/>
      <c r="LS167" s="5"/>
      <c r="LT167" s="5"/>
      <c r="LU167" s="5"/>
      <c r="LV167" s="5"/>
      <c r="LW167" s="5"/>
      <c r="LX167" s="5"/>
      <c r="LY167" s="5"/>
      <c r="LZ167" s="5"/>
      <c r="MA167" s="5"/>
      <c r="MB167" s="5"/>
      <c r="MC167" s="5"/>
      <c r="MD167" s="5"/>
      <c r="ME167" s="5"/>
      <c r="MF167" s="5"/>
      <c r="MG167" s="5"/>
      <c r="MH167" s="5"/>
      <c r="MI167" s="5"/>
      <c r="MJ167" s="5"/>
      <c r="MK167" s="5"/>
      <c r="ML167" s="5"/>
      <c r="MM167" s="5"/>
      <c r="MN167" s="5"/>
      <c r="MO167" s="5"/>
      <c r="MP167" s="5"/>
      <c r="MQ167" s="5"/>
      <c r="MR167" s="5"/>
      <c r="MS167" s="5"/>
      <c r="MT167" s="5"/>
      <c r="MU167" s="5"/>
      <c r="MV167" s="5"/>
      <c r="MW167" s="5"/>
      <c r="MX167" s="5"/>
      <c r="MY167" s="5"/>
      <c r="MZ167" s="5"/>
      <c r="NA167" s="5"/>
      <c r="NB167" s="5"/>
      <c r="NC167" s="5"/>
      <c r="ND167" s="5"/>
      <c r="NE167" s="5"/>
      <c r="NF167" s="5"/>
      <c r="NG167" s="5"/>
      <c r="NH167" s="5"/>
      <c r="NI167" s="5"/>
      <c r="NJ167" s="5"/>
      <c r="NK167" s="5"/>
      <c r="NL167" s="5"/>
      <c r="NM167" s="5"/>
      <c r="NN167" s="5"/>
      <c r="NO167" s="5"/>
      <c r="NP167" s="5"/>
      <c r="NQ167" s="5"/>
      <c r="NR167" s="5"/>
      <c r="NS167" s="5"/>
      <c r="NT167" s="5"/>
      <c r="NU167" s="5"/>
      <c r="NV167" s="5"/>
      <c r="NW167" s="5"/>
      <c r="NX167" s="5"/>
      <c r="NY167" s="5"/>
      <c r="NZ167" s="5"/>
      <c r="OA167" s="5"/>
      <c r="OB167" s="5"/>
      <c r="OC167" s="5"/>
      <c r="OD167" s="5"/>
      <c r="OE167" s="5"/>
      <c r="OF167" s="5"/>
      <c r="OG167" s="5"/>
      <c r="OH167" s="5"/>
      <c r="OI167" s="5"/>
      <c r="OJ167" s="5"/>
      <c r="OK167" s="5"/>
      <c r="OL167" s="5"/>
      <c r="OM167" s="5"/>
      <c r="ON167" s="5"/>
      <c r="OO167" s="5"/>
      <c r="OP167" s="5"/>
      <c r="OQ167" s="5"/>
      <c r="OR167" s="5"/>
      <c r="OS167" s="5"/>
      <c r="OT167" s="5"/>
      <c r="OU167" s="5"/>
      <c r="OV167" s="5"/>
      <c r="OW167" s="5"/>
      <c r="OX167" s="5"/>
      <c r="OY167" s="5"/>
      <c r="OZ167" s="5"/>
      <c r="PA167" s="5"/>
      <c r="PB167" s="5"/>
      <c r="PC167" s="5"/>
      <c r="PD167" s="5"/>
      <c r="PE167" s="5"/>
      <c r="PF167" s="5"/>
      <c r="PG167" s="5"/>
      <c r="PH167" s="5"/>
      <c r="PI167" s="5"/>
      <c r="PJ167" s="5"/>
      <c r="PK167" s="5"/>
      <c r="PL167" s="5"/>
      <c r="PM167" s="5"/>
      <c r="PN167" s="5"/>
      <c r="PO167" s="5"/>
      <c r="PP167" s="5"/>
      <c r="PQ167" s="5"/>
      <c r="PR167" s="5"/>
      <c r="PS167" s="5"/>
      <c r="PT167" s="5"/>
      <c r="PU167" s="5"/>
      <c r="PV167" s="5"/>
      <c r="PW167" s="5"/>
      <c r="PX167" s="5"/>
      <c r="PY167" s="5"/>
      <c r="PZ167" s="5"/>
      <c r="QA167" s="5"/>
      <c r="QB167" s="5"/>
      <c r="QC167" s="5"/>
      <c r="QD167" s="5"/>
      <c r="QE167" s="5"/>
      <c r="QF167" s="5"/>
      <c r="QG167" s="5"/>
      <c r="QH167" s="5"/>
      <c r="QI167" s="5"/>
      <c r="QJ167" s="5"/>
      <c r="QK167" s="5"/>
      <c r="QL167" s="5"/>
      <c r="QM167" s="5"/>
      <c r="QN167" s="5"/>
      <c r="QO167" s="5"/>
      <c r="QP167" s="5"/>
      <c r="QQ167" s="5"/>
      <c r="QR167" s="5"/>
      <c r="QS167" s="5"/>
      <c r="QT167" s="5"/>
      <c r="QU167" s="5"/>
      <c r="QV167" s="5"/>
      <c r="QW167" s="5"/>
      <c r="QX167" s="5"/>
      <c r="QY167" s="5"/>
      <c r="QZ167" s="5"/>
      <c r="RA167" s="5"/>
      <c r="RB167" s="5"/>
      <c r="RC167" s="5"/>
      <c r="RD167" s="5"/>
      <c r="RE167" s="5"/>
      <c r="RF167" s="5"/>
      <c r="RG167" s="5"/>
      <c r="RH167" s="5"/>
      <c r="RI167" s="5"/>
      <c r="RJ167" s="5"/>
      <c r="RK167" s="5"/>
      <c r="RL167" s="5"/>
      <c r="RM167" s="5"/>
      <c r="RN167" s="5"/>
      <c r="RO167" s="5"/>
      <c r="RP167" s="5"/>
      <c r="RQ167" s="5"/>
      <c r="RR167" s="5"/>
      <c r="RS167" s="5"/>
      <c r="RT167" s="5"/>
      <c r="RU167" s="5"/>
      <c r="RV167" s="5"/>
      <c r="RW167" s="5"/>
      <c r="RX167" s="5"/>
      <c r="RY167" s="5"/>
      <c r="RZ167" s="5"/>
      <c r="SA167" s="5"/>
      <c r="SB167" s="5"/>
      <c r="SC167" s="5"/>
      <c r="SD167" s="5"/>
      <c r="SE167" s="5"/>
      <c r="SF167" s="5"/>
      <c r="SG167" s="5"/>
      <c r="SH167" s="5"/>
      <c r="SI167" s="5"/>
      <c r="SJ167" s="5"/>
      <c r="SK167" s="5"/>
      <c r="SL167" s="5"/>
      <c r="SM167" s="5"/>
      <c r="SN167" s="5"/>
      <c r="SO167" s="5"/>
      <c r="SP167" s="5"/>
      <c r="SQ167" s="5"/>
      <c r="SR167" s="5"/>
      <c r="SS167" s="5"/>
      <c r="ST167" s="5"/>
      <c r="SU167" s="5"/>
      <c r="SV167" s="5"/>
      <c r="SW167" s="5"/>
      <c r="SX167" s="5"/>
      <c r="SY167" s="5"/>
      <c r="SZ167" s="5"/>
      <c r="TA167" s="5"/>
      <c r="TB167" s="5"/>
      <c r="TC167" s="5"/>
      <c r="TD167" s="5"/>
      <c r="TE167" s="5"/>
      <c r="TF167" s="5"/>
      <c r="TG167" s="5"/>
      <c r="TH167" s="5"/>
      <c r="TI167" s="5"/>
      <c r="TJ167" s="5"/>
      <c r="TK167" s="5"/>
      <c r="TL167" s="5"/>
      <c r="TM167" s="5"/>
      <c r="TN167" s="5"/>
      <c r="TO167" s="5"/>
      <c r="TP167" s="5"/>
      <c r="TQ167" s="5"/>
      <c r="TR167" s="5"/>
      <c r="TS167" s="5"/>
      <c r="TT167" s="5"/>
      <c r="TU167" s="5"/>
      <c r="TV167" s="5"/>
      <c r="TW167" s="5"/>
      <c r="TX167" s="5"/>
      <c r="TY167" s="5"/>
      <c r="TZ167" s="5"/>
      <c r="UA167" s="5"/>
      <c r="UB167" s="5"/>
      <c r="UC167" s="5"/>
      <c r="UD167" s="5"/>
      <c r="UE167" s="5"/>
      <c r="UF167" s="5"/>
      <c r="UG167" s="5"/>
      <c r="UH167" s="5"/>
      <c r="UI167" s="5"/>
      <c r="UJ167" s="5"/>
      <c r="UK167" s="5"/>
      <c r="UL167" s="5"/>
      <c r="UM167" s="5"/>
      <c r="UN167" s="5"/>
      <c r="UO167" s="5"/>
      <c r="UP167" s="5"/>
      <c r="UQ167" s="5"/>
      <c r="UR167" s="5"/>
      <c r="US167" s="5"/>
      <c r="UT167" s="5"/>
      <c r="UU167" s="5"/>
      <c r="UV167" s="5"/>
      <c r="UW167" s="5"/>
      <c r="UX167" s="5"/>
      <c r="UY167" s="5"/>
      <c r="UZ167" s="5"/>
      <c r="VA167" s="5"/>
      <c r="VB167" s="5"/>
      <c r="VC167" s="5"/>
      <c r="VD167" s="5"/>
      <c r="VE167" s="5"/>
      <c r="VF167" s="5"/>
      <c r="VG167" s="5"/>
      <c r="VH167" s="5"/>
      <c r="VI167" s="5"/>
      <c r="VJ167" s="5"/>
      <c r="VK167" s="5"/>
      <c r="VL167" s="5"/>
      <c r="VM167" s="5"/>
      <c r="VN167" s="5"/>
      <c r="VO167" s="5"/>
      <c r="VP167" s="5"/>
      <c r="VQ167" s="5"/>
      <c r="VR167" s="5"/>
      <c r="VS167" s="5"/>
      <c r="VT167" s="5"/>
      <c r="VU167" s="5"/>
      <c r="VV167" s="5"/>
      <c r="VW167" s="5"/>
      <c r="VX167" s="5"/>
      <c r="VY167" s="5"/>
      <c r="VZ167" s="5"/>
      <c r="WA167" s="5"/>
      <c r="WB167" s="5"/>
      <c r="WC167" s="5"/>
      <c r="WD167" s="5"/>
      <c r="WE167" s="5"/>
      <c r="WF167" s="5"/>
      <c r="WG167" s="5"/>
      <c r="WH167" s="5"/>
      <c r="WI167" s="5"/>
      <c r="WJ167" s="5"/>
      <c r="WK167" s="5"/>
      <c r="WL167" s="5"/>
      <c r="WM167" s="5"/>
      <c r="WN167" s="5"/>
      <c r="WO167" s="5"/>
      <c r="WP167" s="5"/>
      <c r="WQ167" s="5"/>
      <c r="WR167" s="5"/>
      <c r="WS167" s="5"/>
      <c r="WT167" s="5"/>
      <c r="WU167" s="5"/>
      <c r="WV167" s="5"/>
      <c r="WW167" s="5"/>
      <c r="WX167" s="5"/>
      <c r="WY167" s="5"/>
      <c r="WZ167" s="5"/>
      <c r="XA167" s="5"/>
      <c r="XB167" s="5"/>
      <c r="XC167" s="5"/>
      <c r="XD167" s="5"/>
      <c r="XE167" s="5"/>
      <c r="XF167" s="5"/>
      <c r="XG167" s="5"/>
      <c r="XH167" s="5"/>
      <c r="XI167" s="5"/>
      <c r="XJ167" s="5"/>
      <c r="XK167" s="5"/>
      <c r="XL167" s="5"/>
      <c r="XM167" s="5"/>
      <c r="XN167" s="5"/>
      <c r="XO167" s="5"/>
      <c r="XP167" s="5"/>
      <c r="XQ167" s="5"/>
      <c r="XR167" s="5"/>
      <c r="XS167" s="5"/>
      <c r="XT167" s="5"/>
      <c r="XU167" s="5"/>
      <c r="XV167" s="5"/>
      <c r="XW167" s="5"/>
    </row>
    <row r="168" spans="39:647" x14ac:dyDescent="0.45">
      <c r="AM168" s="5"/>
      <c r="AN168" s="5"/>
      <c r="AO168" s="5"/>
      <c r="AP168" s="5"/>
      <c r="AQ168" s="5"/>
      <c r="AR168" s="5"/>
      <c r="AS168" s="5"/>
      <c r="AT168" s="5"/>
      <c r="AU168" s="5"/>
      <c r="AV168" s="5"/>
      <c r="AW168" s="5"/>
      <c r="AX168" s="5"/>
      <c r="AY168" s="5"/>
      <c r="AZ168" s="5"/>
      <c r="BA168" s="5"/>
      <c r="BB168" s="5"/>
      <c r="BC168" s="5"/>
      <c r="BD168" s="5"/>
      <c r="BE168" s="5"/>
      <c r="BF168" s="5"/>
      <c r="BG168" s="5"/>
      <c r="BH168" s="5"/>
      <c r="BI168" s="5"/>
      <c r="BJ168" s="5"/>
      <c r="BK168" s="5"/>
      <c r="BL168" s="5"/>
      <c r="BM168" s="5"/>
      <c r="BN168" s="5"/>
      <c r="BO168" s="5"/>
      <c r="BP168" s="5"/>
      <c r="BQ168" s="5"/>
      <c r="BR168" s="5"/>
      <c r="BS168" s="5"/>
      <c r="BT168" s="5"/>
      <c r="BU168" s="5"/>
      <c r="BV168" s="5"/>
      <c r="BW168" s="5"/>
      <c r="BX168" s="5"/>
      <c r="BY168" s="5"/>
      <c r="BZ168" s="5"/>
      <c r="CA168" s="5"/>
      <c r="CB168" s="5"/>
      <c r="CC168" s="5"/>
      <c r="CD168" s="5"/>
      <c r="CE168" s="5"/>
      <c r="CF168" s="5"/>
      <c r="CG168" s="5"/>
      <c r="CH168" s="5"/>
      <c r="CI168" s="5"/>
      <c r="CJ168" s="5"/>
      <c r="CK168" s="5"/>
      <c r="CL168" s="5"/>
      <c r="CM168" s="5"/>
      <c r="CN168" s="5"/>
      <c r="CO168" s="5"/>
      <c r="CP168" s="5"/>
      <c r="CQ168" s="5"/>
      <c r="CR168" s="5"/>
      <c r="CS168" s="5"/>
      <c r="CT168" s="5"/>
      <c r="CU168" s="5"/>
      <c r="CV168" s="5"/>
      <c r="CW168" s="5"/>
      <c r="CX168" s="5"/>
      <c r="CY168" s="5"/>
      <c r="CZ168" s="5"/>
      <c r="DA168" s="5"/>
      <c r="DB168" s="5"/>
      <c r="DC168" s="5"/>
      <c r="DD168" s="5"/>
      <c r="DE168" s="5"/>
      <c r="DF168" s="5"/>
      <c r="DG168" s="5"/>
      <c r="DH168" s="5"/>
      <c r="DI168" s="5"/>
      <c r="DJ168" s="5"/>
      <c r="DK168" s="5"/>
      <c r="DL168" s="5"/>
      <c r="DM168" s="5"/>
      <c r="DN168" s="5"/>
      <c r="DO168" s="5"/>
      <c r="DP168" s="5"/>
      <c r="DQ168" s="5"/>
      <c r="DR168" s="5"/>
      <c r="DS168" s="5"/>
      <c r="DT168" s="5"/>
      <c r="DU168" s="5"/>
      <c r="DV168" s="5"/>
      <c r="DW168" s="5"/>
      <c r="DX168" s="5"/>
      <c r="DY168" s="5"/>
      <c r="DZ168" s="5"/>
      <c r="EA168" s="5"/>
      <c r="EB168" s="5"/>
      <c r="EC168" s="5"/>
      <c r="ED168" s="5"/>
      <c r="EE168" s="5"/>
      <c r="EF168" s="5"/>
      <c r="EG168" s="5"/>
      <c r="EH168" s="5"/>
      <c r="EI168" s="5"/>
      <c r="EJ168" s="5"/>
      <c r="EK168" s="5"/>
      <c r="EL168" s="5"/>
      <c r="EM168" s="5"/>
      <c r="EN168" s="5"/>
      <c r="EO168" s="5"/>
      <c r="EP168" s="5"/>
      <c r="EQ168" s="5"/>
      <c r="ER168" s="5"/>
      <c r="ES168" s="5"/>
      <c r="ET168" s="5"/>
      <c r="EU168" s="5"/>
      <c r="EV168" s="5"/>
      <c r="EW168" s="5"/>
      <c r="EX168" s="5"/>
      <c r="EY168" s="5"/>
      <c r="EZ168" s="5"/>
      <c r="FA168" s="5"/>
      <c r="FB168" s="5"/>
      <c r="FC168" s="5"/>
      <c r="FD168" s="5"/>
      <c r="FE168" s="5"/>
      <c r="FF168" s="5"/>
      <c r="FG168" s="5"/>
      <c r="FH168" s="5"/>
      <c r="FI168" s="5"/>
      <c r="FJ168" s="5"/>
      <c r="FK168" s="5"/>
      <c r="FL168" s="5"/>
      <c r="FM168" s="5"/>
      <c r="FN168" s="5"/>
      <c r="FO168" s="5"/>
      <c r="FP168" s="5"/>
      <c r="FQ168" s="5"/>
      <c r="FR168" s="5"/>
      <c r="FS168" s="5"/>
      <c r="FT168" s="5"/>
      <c r="FU168" s="5"/>
      <c r="FV168" s="5"/>
      <c r="FW168" s="5"/>
      <c r="FX168" s="5"/>
      <c r="FY168" s="5"/>
      <c r="FZ168" s="5"/>
      <c r="GA168" s="5"/>
      <c r="GB168" s="5"/>
      <c r="GC168" s="5"/>
      <c r="GD168" s="5"/>
      <c r="GE168" s="5"/>
      <c r="GF168" s="5"/>
      <c r="GG168" s="5"/>
      <c r="GH168" s="5"/>
      <c r="GI168" s="5"/>
      <c r="GJ168" s="5"/>
      <c r="GK168" s="5"/>
      <c r="GL168" s="5"/>
      <c r="GM168" s="5"/>
      <c r="GN168" s="5"/>
      <c r="GO168" s="5"/>
      <c r="GP168" s="5"/>
      <c r="GQ168" s="5"/>
      <c r="GR168" s="5"/>
      <c r="GS168" s="5"/>
      <c r="GT168" s="5"/>
      <c r="GU168" s="5"/>
      <c r="GV168" s="5"/>
      <c r="GW168" s="5"/>
      <c r="GX168" s="5"/>
      <c r="GY168" s="5"/>
      <c r="GZ168" s="5"/>
      <c r="HA168" s="5"/>
      <c r="HB168" s="5"/>
      <c r="HC168" s="5"/>
      <c r="HD168" s="5"/>
      <c r="HE168" s="5"/>
      <c r="HF168" s="5"/>
      <c r="HG168" s="5"/>
      <c r="HH168" s="5"/>
      <c r="HI168" s="5"/>
      <c r="HJ168" s="5"/>
      <c r="HK168" s="5"/>
      <c r="HL168" s="5"/>
      <c r="HM168" s="5"/>
      <c r="HN168" s="5"/>
      <c r="HO168" s="5"/>
      <c r="HP168" s="5"/>
      <c r="HQ168" s="5"/>
      <c r="HR168" s="5"/>
      <c r="HS168" s="5"/>
      <c r="HT168" s="5"/>
      <c r="HU168" s="5"/>
      <c r="HV168" s="5"/>
      <c r="HW168" s="5"/>
      <c r="HX168" s="5"/>
      <c r="HY168" s="5"/>
      <c r="HZ168" s="5"/>
      <c r="IA168" s="5"/>
      <c r="IB168" s="5"/>
      <c r="IC168" s="5"/>
      <c r="ID168" s="5"/>
      <c r="IE168" s="5"/>
      <c r="IF168" s="5"/>
      <c r="IG168" s="5"/>
      <c r="IH168" s="5"/>
      <c r="II168" s="5"/>
      <c r="IJ168" s="5"/>
      <c r="IK168" s="5"/>
      <c r="IL168" s="5"/>
      <c r="IM168" s="5"/>
      <c r="IN168" s="5"/>
      <c r="IO168" s="5"/>
      <c r="IP168" s="5"/>
      <c r="IQ168" s="5"/>
      <c r="IR168" s="5"/>
      <c r="IS168" s="5"/>
      <c r="IT168" s="5"/>
      <c r="IU168" s="5"/>
      <c r="IV168" s="5"/>
      <c r="IW168" s="5"/>
      <c r="IX168" s="5"/>
      <c r="IY168" s="5"/>
      <c r="IZ168" s="5"/>
      <c r="JA168" s="5"/>
      <c r="JB168" s="5"/>
      <c r="JC168" s="5"/>
      <c r="JD168" s="5"/>
      <c r="JE168" s="5"/>
      <c r="JF168" s="5"/>
      <c r="JG168" s="5"/>
      <c r="JH168" s="5"/>
      <c r="JI168" s="5"/>
      <c r="JJ168" s="5"/>
      <c r="JK168" s="5"/>
      <c r="JL168" s="5"/>
      <c r="JM168" s="5"/>
      <c r="JN168" s="5"/>
      <c r="JO168" s="5"/>
      <c r="JP168" s="5"/>
      <c r="JQ168" s="5"/>
      <c r="JR168" s="5"/>
      <c r="JS168" s="5"/>
      <c r="JT168" s="5"/>
      <c r="JU168" s="5"/>
      <c r="JV168" s="5"/>
      <c r="JW168" s="5"/>
      <c r="JX168" s="5"/>
      <c r="JY168" s="5"/>
      <c r="JZ168" s="5"/>
      <c r="KA168" s="5"/>
      <c r="KB168" s="5"/>
      <c r="KC168" s="5"/>
      <c r="KD168" s="5"/>
      <c r="KE168" s="5"/>
      <c r="KF168" s="5"/>
      <c r="KG168" s="5"/>
      <c r="KH168" s="5"/>
      <c r="KI168" s="5"/>
      <c r="KJ168" s="5"/>
      <c r="KK168" s="5"/>
      <c r="KL168" s="5"/>
      <c r="KM168" s="5"/>
      <c r="KN168" s="5"/>
      <c r="KO168" s="5"/>
      <c r="KP168" s="5"/>
      <c r="KQ168" s="5"/>
      <c r="KR168" s="5"/>
      <c r="KS168" s="5"/>
      <c r="KT168" s="5"/>
      <c r="KU168" s="5"/>
      <c r="KV168" s="5"/>
      <c r="KW168" s="5"/>
      <c r="KX168" s="5"/>
      <c r="KY168" s="5"/>
      <c r="KZ168" s="5"/>
      <c r="LA168" s="5"/>
      <c r="LB168" s="5"/>
      <c r="LC168" s="5"/>
      <c r="LD168" s="5"/>
      <c r="LE168" s="5"/>
      <c r="LF168" s="5"/>
      <c r="LG168" s="5"/>
      <c r="LH168" s="5"/>
      <c r="LI168" s="5"/>
      <c r="LJ168" s="5"/>
      <c r="LK168" s="5"/>
      <c r="LL168" s="5"/>
      <c r="LM168" s="5"/>
      <c r="LN168" s="5"/>
      <c r="LO168" s="5"/>
      <c r="LP168" s="5"/>
      <c r="LQ168" s="5"/>
      <c r="LR168" s="5"/>
      <c r="LS168" s="5"/>
      <c r="LT168" s="5"/>
      <c r="LU168" s="5"/>
      <c r="LV168" s="5"/>
      <c r="LW168" s="5"/>
      <c r="LX168" s="5"/>
      <c r="LY168" s="5"/>
      <c r="LZ168" s="5"/>
      <c r="MA168" s="5"/>
      <c r="MB168" s="5"/>
      <c r="MC168" s="5"/>
      <c r="MD168" s="5"/>
      <c r="ME168" s="5"/>
      <c r="MF168" s="5"/>
      <c r="MG168" s="5"/>
      <c r="MH168" s="5"/>
      <c r="MI168" s="5"/>
      <c r="MJ168" s="5"/>
      <c r="MK168" s="5"/>
      <c r="ML168" s="5"/>
      <c r="MM168" s="5"/>
      <c r="MN168" s="5"/>
      <c r="MO168" s="5"/>
      <c r="MP168" s="5"/>
      <c r="MQ168" s="5"/>
      <c r="MR168" s="5"/>
      <c r="MS168" s="5"/>
      <c r="MT168" s="5"/>
      <c r="MU168" s="5"/>
      <c r="MV168" s="5"/>
      <c r="MW168" s="5"/>
      <c r="MX168" s="5"/>
      <c r="MY168" s="5"/>
      <c r="MZ168" s="5"/>
      <c r="NA168" s="5"/>
      <c r="NB168" s="5"/>
      <c r="NC168" s="5"/>
      <c r="ND168" s="5"/>
      <c r="NE168" s="5"/>
      <c r="NF168" s="5"/>
      <c r="NG168" s="5"/>
      <c r="NH168" s="5"/>
      <c r="NI168" s="5"/>
      <c r="NJ168" s="5"/>
      <c r="NK168" s="5"/>
      <c r="NL168" s="5"/>
      <c r="NM168" s="5"/>
      <c r="NN168" s="5"/>
      <c r="NO168" s="5"/>
      <c r="NP168" s="5"/>
      <c r="NQ168" s="5"/>
      <c r="NR168" s="5"/>
      <c r="NS168" s="5"/>
      <c r="NT168" s="5"/>
      <c r="NU168" s="5"/>
      <c r="NV168" s="5"/>
      <c r="NW168" s="5"/>
      <c r="NX168" s="5"/>
      <c r="NY168" s="5"/>
      <c r="NZ168" s="5"/>
      <c r="OA168" s="5"/>
      <c r="OB168" s="5"/>
      <c r="OC168" s="5"/>
      <c r="OD168" s="5"/>
      <c r="OE168" s="5"/>
      <c r="OF168" s="5"/>
      <c r="OG168" s="5"/>
      <c r="OH168" s="5"/>
      <c r="OI168" s="5"/>
      <c r="OJ168" s="5"/>
      <c r="OK168" s="5"/>
      <c r="OL168" s="5"/>
      <c r="OM168" s="5"/>
      <c r="ON168" s="5"/>
      <c r="OO168" s="5"/>
      <c r="OP168" s="5"/>
      <c r="OQ168" s="5"/>
      <c r="OR168" s="5"/>
      <c r="OS168" s="5"/>
      <c r="OT168" s="5"/>
      <c r="OU168" s="5"/>
      <c r="OV168" s="5"/>
      <c r="OW168" s="5"/>
      <c r="OX168" s="5"/>
      <c r="OY168" s="5"/>
      <c r="OZ168" s="5"/>
      <c r="PA168" s="5"/>
      <c r="PB168" s="5"/>
      <c r="PC168" s="5"/>
      <c r="PD168" s="5"/>
      <c r="PE168" s="5"/>
      <c r="PF168" s="5"/>
      <c r="PG168" s="5"/>
      <c r="PH168" s="5"/>
      <c r="PI168" s="5"/>
      <c r="PJ168" s="5"/>
      <c r="PK168" s="5"/>
      <c r="PL168" s="5"/>
      <c r="PM168" s="5"/>
      <c r="PN168" s="5"/>
      <c r="PO168" s="5"/>
      <c r="PP168" s="5"/>
      <c r="PQ168" s="5"/>
      <c r="PR168" s="5"/>
      <c r="PS168" s="5"/>
      <c r="PT168" s="5"/>
      <c r="PU168" s="5"/>
      <c r="PV168" s="5"/>
      <c r="PW168" s="5"/>
      <c r="PX168" s="5"/>
      <c r="PY168" s="5"/>
      <c r="PZ168" s="5"/>
      <c r="QA168" s="5"/>
      <c r="QB168" s="5"/>
      <c r="QC168" s="5"/>
      <c r="QD168" s="5"/>
      <c r="QE168" s="5"/>
      <c r="QF168" s="5"/>
      <c r="QG168" s="5"/>
      <c r="QH168" s="5"/>
      <c r="QI168" s="5"/>
      <c r="QJ168" s="5"/>
      <c r="QK168" s="5"/>
      <c r="QL168" s="5"/>
      <c r="QM168" s="5"/>
      <c r="QN168" s="5"/>
      <c r="QO168" s="5"/>
      <c r="QP168" s="5"/>
      <c r="QQ168" s="5"/>
      <c r="QR168" s="5"/>
      <c r="QS168" s="5"/>
      <c r="QT168" s="5"/>
      <c r="QU168" s="5"/>
      <c r="QV168" s="5"/>
      <c r="QW168" s="5"/>
      <c r="QX168" s="5"/>
      <c r="QY168" s="5"/>
      <c r="QZ168" s="5"/>
      <c r="RA168" s="5"/>
      <c r="RB168" s="5"/>
      <c r="RC168" s="5"/>
      <c r="RD168" s="5"/>
      <c r="RE168" s="5"/>
      <c r="RF168" s="5"/>
      <c r="RG168" s="5"/>
      <c r="RH168" s="5"/>
      <c r="RI168" s="5"/>
      <c r="RJ168" s="5"/>
      <c r="RK168" s="5"/>
      <c r="RL168" s="5"/>
      <c r="RM168" s="5"/>
      <c r="RN168" s="5"/>
      <c r="RO168" s="5"/>
      <c r="RP168" s="5"/>
      <c r="RQ168" s="5"/>
      <c r="RR168" s="5"/>
      <c r="RS168" s="5"/>
      <c r="RT168" s="5"/>
      <c r="RU168" s="5"/>
      <c r="RV168" s="5"/>
      <c r="RW168" s="5"/>
      <c r="RX168" s="5"/>
      <c r="RY168" s="5"/>
      <c r="RZ168" s="5"/>
      <c r="SA168" s="5"/>
      <c r="SB168" s="5"/>
      <c r="SC168" s="5"/>
      <c r="SD168" s="5"/>
      <c r="SE168" s="5"/>
      <c r="SF168" s="5"/>
      <c r="SG168" s="5"/>
      <c r="SH168" s="5"/>
      <c r="SI168" s="5"/>
      <c r="SJ168" s="5"/>
      <c r="SK168" s="5"/>
      <c r="SL168" s="5"/>
      <c r="SM168" s="5"/>
      <c r="SN168" s="5"/>
      <c r="SO168" s="5"/>
      <c r="SP168" s="5"/>
      <c r="SQ168" s="5"/>
      <c r="SR168" s="5"/>
      <c r="SS168" s="5"/>
      <c r="ST168" s="5"/>
      <c r="SU168" s="5"/>
      <c r="SV168" s="5"/>
      <c r="SW168" s="5"/>
      <c r="SX168" s="5"/>
      <c r="SY168" s="5"/>
      <c r="SZ168" s="5"/>
      <c r="TA168" s="5"/>
      <c r="TB168" s="5"/>
      <c r="TC168" s="5"/>
      <c r="TD168" s="5"/>
      <c r="TE168" s="5"/>
      <c r="TF168" s="5"/>
      <c r="TG168" s="5"/>
      <c r="TH168" s="5"/>
      <c r="TI168" s="5"/>
      <c r="TJ168" s="5"/>
      <c r="TK168" s="5"/>
      <c r="TL168" s="5"/>
      <c r="TM168" s="5"/>
      <c r="TN168" s="5"/>
      <c r="TO168" s="5"/>
      <c r="TP168" s="5"/>
      <c r="TQ168" s="5"/>
      <c r="TR168" s="5"/>
      <c r="TS168" s="5"/>
      <c r="TT168" s="5"/>
      <c r="TU168" s="5"/>
      <c r="TV168" s="5"/>
      <c r="TW168" s="5"/>
      <c r="TX168" s="5"/>
      <c r="TY168" s="5"/>
      <c r="TZ168" s="5"/>
      <c r="UA168" s="5"/>
      <c r="UB168" s="5"/>
      <c r="UC168" s="5"/>
      <c r="UD168" s="5"/>
      <c r="UE168" s="5"/>
      <c r="UF168" s="5"/>
      <c r="UG168" s="5"/>
      <c r="UH168" s="5"/>
      <c r="UI168" s="5"/>
      <c r="UJ168" s="5"/>
      <c r="UK168" s="5"/>
      <c r="UL168" s="5"/>
      <c r="UM168" s="5"/>
      <c r="UN168" s="5"/>
      <c r="UO168" s="5"/>
      <c r="UP168" s="5"/>
      <c r="UQ168" s="5"/>
      <c r="UR168" s="5"/>
      <c r="US168" s="5"/>
      <c r="UT168" s="5"/>
      <c r="UU168" s="5"/>
      <c r="UV168" s="5"/>
      <c r="UW168" s="5"/>
      <c r="UX168" s="5"/>
      <c r="UY168" s="5"/>
      <c r="UZ168" s="5"/>
      <c r="VA168" s="5"/>
      <c r="VB168" s="5"/>
      <c r="VC168" s="5"/>
      <c r="VD168" s="5"/>
      <c r="VE168" s="5"/>
      <c r="VF168" s="5"/>
      <c r="VG168" s="5"/>
      <c r="VH168" s="5"/>
      <c r="VI168" s="5"/>
      <c r="VJ168" s="5"/>
      <c r="VK168" s="5"/>
      <c r="VL168" s="5"/>
      <c r="VM168" s="5"/>
      <c r="VN168" s="5"/>
      <c r="VO168" s="5"/>
      <c r="VP168" s="5"/>
      <c r="VQ168" s="5"/>
      <c r="VR168" s="5"/>
      <c r="VS168" s="5"/>
      <c r="VT168" s="5"/>
      <c r="VU168" s="5"/>
      <c r="VV168" s="5"/>
      <c r="VW168" s="5"/>
      <c r="VX168" s="5"/>
      <c r="VY168" s="5"/>
      <c r="VZ168" s="5"/>
      <c r="WA168" s="5"/>
      <c r="WB168" s="5"/>
      <c r="WC168" s="5"/>
      <c r="WD168" s="5"/>
      <c r="WE168" s="5"/>
      <c r="WF168" s="5"/>
      <c r="WG168" s="5"/>
      <c r="WH168" s="5"/>
      <c r="WI168" s="5"/>
      <c r="WJ168" s="5"/>
      <c r="WK168" s="5"/>
      <c r="WL168" s="5"/>
      <c r="WM168" s="5"/>
      <c r="WN168" s="5"/>
      <c r="WO168" s="5"/>
      <c r="WP168" s="5"/>
      <c r="WQ168" s="5"/>
      <c r="WR168" s="5"/>
      <c r="WS168" s="5"/>
      <c r="WT168" s="5"/>
      <c r="WU168" s="5"/>
      <c r="WV168" s="5"/>
      <c r="WW168" s="5"/>
      <c r="WX168" s="5"/>
      <c r="WY168" s="5"/>
      <c r="WZ168" s="5"/>
      <c r="XA168" s="5"/>
      <c r="XB168" s="5"/>
      <c r="XC168" s="5"/>
      <c r="XD168" s="5"/>
      <c r="XE168" s="5"/>
      <c r="XF168" s="5"/>
      <c r="XG168" s="5"/>
      <c r="XH168" s="5"/>
      <c r="XI168" s="5"/>
      <c r="XJ168" s="5"/>
      <c r="XK168" s="5"/>
      <c r="XL168" s="5"/>
      <c r="XM168" s="5"/>
      <c r="XN168" s="5"/>
      <c r="XO168" s="5"/>
      <c r="XP168" s="5"/>
      <c r="XQ168" s="5"/>
      <c r="XR168" s="5"/>
      <c r="XS168" s="5"/>
      <c r="XT168" s="5"/>
      <c r="XU168" s="5"/>
      <c r="XV168" s="5"/>
      <c r="XW168" s="5"/>
    </row>
    <row r="169" spans="39:647" x14ac:dyDescent="0.45">
      <c r="AM169" s="5"/>
      <c r="AN169" s="5"/>
      <c r="AO169" s="5"/>
      <c r="AP169" s="5"/>
      <c r="AQ169" s="5"/>
      <c r="AR169" s="5"/>
      <c r="AS169" s="5"/>
      <c r="AT169" s="5"/>
      <c r="AU169" s="5"/>
      <c r="AV169" s="5"/>
      <c r="AW169" s="5"/>
      <c r="AX169" s="5"/>
      <c r="AY169" s="5"/>
      <c r="AZ169" s="5"/>
      <c r="BA169" s="5"/>
      <c r="BB169" s="5"/>
      <c r="BC169" s="5"/>
      <c r="BD169" s="5"/>
      <c r="BE169" s="5"/>
      <c r="BF169" s="5"/>
      <c r="BG169" s="5"/>
      <c r="BH169" s="5"/>
      <c r="BI169" s="5"/>
      <c r="BJ169" s="5"/>
      <c r="BK169" s="5"/>
      <c r="BL169" s="5"/>
      <c r="BM169" s="5"/>
      <c r="BN169" s="5"/>
      <c r="BO169" s="5"/>
      <c r="BP169" s="5"/>
      <c r="BQ169" s="5"/>
      <c r="BR169" s="5"/>
      <c r="BS169" s="5"/>
      <c r="BT169" s="5"/>
      <c r="BU169" s="5"/>
      <c r="BV169" s="5"/>
      <c r="BW169" s="5"/>
      <c r="BX169" s="5"/>
      <c r="BY169" s="5"/>
      <c r="BZ169" s="5"/>
      <c r="CA169" s="5"/>
      <c r="CB169" s="5"/>
      <c r="CC169" s="5"/>
      <c r="CD169" s="5"/>
      <c r="CE169" s="5"/>
      <c r="CF169" s="5"/>
      <c r="CG169" s="5"/>
      <c r="CH169" s="5"/>
      <c r="CI169" s="5"/>
      <c r="CJ169" s="5"/>
      <c r="CK169" s="5"/>
      <c r="CL169" s="5"/>
      <c r="CM169" s="5"/>
      <c r="CN169" s="5"/>
      <c r="CO169" s="5"/>
      <c r="CP169" s="5"/>
      <c r="CQ169" s="5"/>
      <c r="CR169" s="5"/>
      <c r="CS169" s="5"/>
      <c r="CT169" s="5"/>
      <c r="CU169" s="5"/>
      <c r="CV169" s="5"/>
      <c r="CW169" s="5"/>
      <c r="CX169" s="5"/>
      <c r="CY169" s="5"/>
      <c r="CZ169" s="5"/>
      <c r="DA169" s="5"/>
      <c r="DB169" s="5"/>
      <c r="DC169" s="5"/>
      <c r="DD169" s="5"/>
      <c r="DE169" s="5"/>
      <c r="DF169" s="5"/>
      <c r="DG169" s="5"/>
      <c r="DH169" s="5"/>
      <c r="DI169" s="5"/>
      <c r="DJ169" s="5"/>
      <c r="DK169" s="5"/>
      <c r="DL169" s="5"/>
      <c r="DM169" s="5"/>
      <c r="DN169" s="5"/>
      <c r="DO169" s="5"/>
      <c r="DP169" s="5"/>
      <c r="DQ169" s="5"/>
      <c r="DR169" s="5"/>
      <c r="DS169" s="5"/>
      <c r="DT169" s="5"/>
      <c r="DU169" s="5"/>
      <c r="DV169" s="5"/>
      <c r="DW169" s="5"/>
      <c r="DX169" s="5"/>
      <c r="DY169" s="5"/>
      <c r="DZ169" s="5"/>
      <c r="EA169" s="5"/>
      <c r="EB169" s="5"/>
      <c r="EC169" s="5"/>
      <c r="ED169" s="5"/>
      <c r="EE169" s="5"/>
      <c r="EF169" s="5"/>
      <c r="EG169" s="5"/>
      <c r="EH169" s="5"/>
      <c r="EI169" s="5"/>
      <c r="EJ169" s="5"/>
      <c r="EK169" s="5"/>
      <c r="EL169" s="5"/>
      <c r="EM169" s="5"/>
      <c r="EN169" s="5"/>
      <c r="EO169" s="5"/>
      <c r="EP169" s="5"/>
      <c r="EQ169" s="5"/>
      <c r="ER169" s="5"/>
      <c r="ES169" s="5"/>
      <c r="ET169" s="5"/>
      <c r="EU169" s="5"/>
      <c r="EV169" s="5"/>
      <c r="EW169" s="5"/>
      <c r="EX169" s="5"/>
      <c r="EY169" s="5"/>
      <c r="EZ169" s="5"/>
      <c r="FA169" s="5"/>
      <c r="FB169" s="5"/>
      <c r="FC169" s="5"/>
      <c r="FD169" s="5"/>
      <c r="FE169" s="5"/>
      <c r="FF169" s="5"/>
      <c r="FG169" s="5"/>
      <c r="FH169" s="5"/>
      <c r="FI169" s="5"/>
      <c r="FJ169" s="5"/>
      <c r="FK169" s="5"/>
      <c r="FL169" s="5"/>
      <c r="FM169" s="5"/>
      <c r="FN169" s="5"/>
      <c r="FO169" s="5"/>
      <c r="FP169" s="5"/>
      <c r="FQ169" s="5"/>
      <c r="FR169" s="5"/>
      <c r="FS169" s="5"/>
      <c r="FT169" s="5"/>
      <c r="FU169" s="5"/>
      <c r="FV169" s="5"/>
      <c r="FW169" s="5"/>
      <c r="FX169" s="5"/>
      <c r="FY169" s="5"/>
      <c r="FZ169" s="5"/>
      <c r="GA169" s="5"/>
      <c r="GB169" s="5"/>
      <c r="GC169" s="5"/>
      <c r="GD169" s="5"/>
      <c r="GE169" s="5"/>
      <c r="GF169" s="5"/>
      <c r="GG169" s="5"/>
      <c r="GH169" s="5"/>
      <c r="GI169" s="5"/>
      <c r="GJ169" s="5"/>
      <c r="GK169" s="5"/>
      <c r="GL169" s="5"/>
      <c r="GM169" s="5"/>
      <c r="GN169" s="5"/>
      <c r="GO169" s="5"/>
      <c r="GP169" s="5"/>
      <c r="GQ169" s="5"/>
      <c r="GR169" s="5"/>
      <c r="GS169" s="5"/>
      <c r="GT169" s="5"/>
      <c r="GU169" s="5"/>
      <c r="GV169" s="5"/>
      <c r="GW169" s="5"/>
      <c r="GX169" s="5"/>
      <c r="GY169" s="5"/>
      <c r="GZ169" s="5"/>
      <c r="HA169" s="5"/>
      <c r="HB169" s="5"/>
      <c r="HC169" s="5"/>
      <c r="HD169" s="5"/>
      <c r="HE169" s="5"/>
      <c r="HF169" s="5"/>
      <c r="HG169" s="5"/>
      <c r="HH169" s="5"/>
      <c r="HI169" s="5"/>
      <c r="HJ169" s="5"/>
      <c r="HK169" s="5"/>
      <c r="HL169" s="5"/>
      <c r="HM169" s="5"/>
      <c r="HN169" s="5"/>
      <c r="HO169" s="5"/>
      <c r="HP169" s="5"/>
      <c r="HQ169" s="5"/>
      <c r="HR169" s="5"/>
      <c r="HS169" s="5"/>
      <c r="HT169" s="5"/>
      <c r="HU169" s="5"/>
      <c r="HV169" s="5"/>
      <c r="HW169" s="5"/>
      <c r="HX169" s="5"/>
      <c r="HY169" s="5"/>
      <c r="HZ169" s="5"/>
      <c r="IA169" s="5"/>
      <c r="IB169" s="5"/>
      <c r="IC169" s="5"/>
      <c r="ID169" s="5"/>
      <c r="IE169" s="5"/>
      <c r="IF169" s="5"/>
      <c r="IG169" s="5"/>
      <c r="IH169" s="5"/>
      <c r="II169" s="5"/>
      <c r="IJ169" s="5"/>
      <c r="IK169" s="5"/>
      <c r="IL169" s="5"/>
      <c r="IM169" s="5"/>
      <c r="IN169" s="5"/>
      <c r="IO169" s="5"/>
      <c r="IP169" s="5"/>
      <c r="IQ169" s="5"/>
      <c r="IR169" s="5"/>
      <c r="IS169" s="5"/>
      <c r="IT169" s="5"/>
      <c r="IU169" s="5"/>
      <c r="IV169" s="5"/>
      <c r="IW169" s="5"/>
      <c r="IX169" s="5"/>
      <c r="IY169" s="5"/>
      <c r="IZ169" s="5"/>
      <c r="JA169" s="5"/>
      <c r="JB169" s="5"/>
      <c r="JC169" s="5"/>
      <c r="JD169" s="5"/>
      <c r="JE169" s="5"/>
      <c r="JF169" s="5"/>
      <c r="JG169" s="5"/>
      <c r="JH169" s="5"/>
      <c r="JI169" s="5"/>
      <c r="JJ169" s="5"/>
      <c r="JK169" s="5"/>
      <c r="JL169" s="5"/>
      <c r="JM169" s="5"/>
      <c r="JN169" s="5"/>
      <c r="JO169" s="5"/>
      <c r="JP169" s="5"/>
      <c r="JQ169" s="5"/>
      <c r="JR169" s="5"/>
      <c r="JS169" s="5"/>
      <c r="JT169" s="5"/>
      <c r="JU169" s="5"/>
      <c r="JV169" s="5"/>
      <c r="JW169" s="5"/>
      <c r="JX169" s="5"/>
      <c r="JY169" s="5"/>
      <c r="JZ169" s="5"/>
      <c r="KA169" s="5"/>
      <c r="KB169" s="5"/>
      <c r="KC169" s="5"/>
      <c r="KD169" s="5"/>
      <c r="KE169" s="5"/>
      <c r="KF169" s="5"/>
      <c r="KG169" s="5"/>
      <c r="KH169" s="5"/>
      <c r="KI169" s="5"/>
      <c r="KJ169" s="5"/>
      <c r="KK169" s="5"/>
      <c r="KL169" s="5"/>
      <c r="KM169" s="5"/>
      <c r="KN169" s="5"/>
      <c r="KO169" s="5"/>
      <c r="KP169" s="5"/>
      <c r="KQ169" s="5"/>
      <c r="KR169" s="5"/>
      <c r="KS169" s="5"/>
      <c r="KT169" s="5"/>
      <c r="KU169" s="5"/>
      <c r="KV169" s="5"/>
      <c r="KW169" s="5"/>
      <c r="KX169" s="5"/>
      <c r="KY169" s="5"/>
      <c r="KZ169" s="5"/>
      <c r="LA169" s="5"/>
      <c r="LB169" s="5"/>
      <c r="LC169" s="5"/>
      <c r="LD169" s="5"/>
      <c r="LE169" s="5"/>
      <c r="LF169" s="5"/>
      <c r="LG169" s="5"/>
      <c r="LH169" s="5"/>
      <c r="LI169" s="5"/>
      <c r="LJ169" s="5"/>
      <c r="LK169" s="5"/>
      <c r="LL169" s="5"/>
      <c r="LM169" s="5"/>
      <c r="LN169" s="5"/>
      <c r="LO169" s="5"/>
      <c r="LP169" s="5"/>
      <c r="LQ169" s="5"/>
      <c r="LR169" s="5"/>
      <c r="LS169" s="5"/>
      <c r="LT169" s="5"/>
      <c r="LU169" s="5"/>
      <c r="LV169" s="5"/>
      <c r="LW169" s="5"/>
      <c r="LX169" s="5"/>
      <c r="LY169" s="5"/>
      <c r="LZ169" s="5"/>
      <c r="MA169" s="5"/>
      <c r="MB169" s="5"/>
      <c r="MC169" s="5"/>
      <c r="MD169" s="5"/>
      <c r="ME169" s="5"/>
      <c r="MF169" s="5"/>
      <c r="MG169" s="5"/>
      <c r="MH169" s="5"/>
      <c r="MI169" s="5"/>
      <c r="MJ169" s="5"/>
      <c r="MK169" s="5"/>
      <c r="ML169" s="5"/>
      <c r="MM169" s="5"/>
      <c r="MN169" s="5"/>
      <c r="MO169" s="5"/>
      <c r="MP169" s="5"/>
      <c r="MQ169" s="5"/>
      <c r="MR169" s="5"/>
      <c r="MS169" s="5"/>
      <c r="MT169" s="5"/>
      <c r="MU169" s="5"/>
      <c r="MV169" s="5"/>
      <c r="MW169" s="5"/>
      <c r="MX169" s="5"/>
      <c r="MY169" s="5"/>
      <c r="MZ169" s="5"/>
      <c r="NA169" s="5"/>
      <c r="NB169" s="5"/>
      <c r="NC169" s="5"/>
      <c r="ND169" s="5"/>
      <c r="NE169" s="5"/>
      <c r="NF169" s="5"/>
      <c r="NG169" s="5"/>
      <c r="NH169" s="5"/>
      <c r="NI169" s="5"/>
      <c r="NJ169" s="5"/>
      <c r="NK169" s="5"/>
      <c r="NL169" s="5"/>
      <c r="NM169" s="5"/>
      <c r="NN169" s="5"/>
      <c r="NO169" s="5"/>
      <c r="NP169" s="5"/>
      <c r="NQ169" s="5"/>
      <c r="NR169" s="5"/>
      <c r="NS169" s="5"/>
      <c r="NT169" s="5"/>
      <c r="NU169" s="5"/>
      <c r="NV169" s="5"/>
      <c r="NW169" s="5"/>
      <c r="NX169" s="5"/>
      <c r="NY169" s="5"/>
      <c r="NZ169" s="5"/>
      <c r="OA169" s="5"/>
      <c r="OB169" s="5"/>
      <c r="OC169" s="5"/>
      <c r="OD169" s="5"/>
      <c r="OE169" s="5"/>
      <c r="OF169" s="5"/>
      <c r="OG169" s="5"/>
      <c r="OH169" s="5"/>
      <c r="OI169" s="5"/>
      <c r="OJ169" s="5"/>
      <c r="OK169" s="5"/>
      <c r="OL169" s="5"/>
      <c r="OM169" s="5"/>
      <c r="ON169" s="5"/>
      <c r="OO169" s="5"/>
      <c r="OP169" s="5"/>
      <c r="OQ169" s="5"/>
      <c r="OR169" s="5"/>
      <c r="OS169" s="5"/>
      <c r="OT169" s="5"/>
      <c r="OU169" s="5"/>
      <c r="OV169" s="5"/>
      <c r="OW169" s="5"/>
      <c r="OX169" s="5"/>
      <c r="OY169" s="5"/>
      <c r="OZ169" s="5"/>
      <c r="PA169" s="5"/>
      <c r="PB169" s="5"/>
      <c r="PC169" s="5"/>
      <c r="PD169" s="5"/>
      <c r="PE169" s="5"/>
      <c r="PF169" s="5"/>
      <c r="PG169" s="5"/>
      <c r="PH169" s="5"/>
      <c r="PI169" s="5"/>
      <c r="PJ169" s="5"/>
      <c r="PK169" s="5"/>
      <c r="PL169" s="5"/>
      <c r="PM169" s="5"/>
      <c r="PN169" s="5"/>
      <c r="PO169" s="5"/>
      <c r="PP169" s="5"/>
      <c r="PQ169" s="5"/>
      <c r="PR169" s="5"/>
      <c r="PS169" s="5"/>
      <c r="PT169" s="5"/>
      <c r="PU169" s="5"/>
      <c r="PV169" s="5"/>
      <c r="PW169" s="5"/>
      <c r="PX169" s="5"/>
      <c r="PY169" s="5"/>
      <c r="PZ169" s="5"/>
      <c r="QA169" s="5"/>
      <c r="QB169" s="5"/>
      <c r="QC169" s="5"/>
      <c r="QD169" s="5"/>
      <c r="QE169" s="5"/>
      <c r="QF169" s="5"/>
      <c r="QG169" s="5"/>
      <c r="QH169" s="5"/>
      <c r="QI169" s="5"/>
      <c r="QJ169" s="5"/>
      <c r="QK169" s="5"/>
      <c r="QL169" s="5"/>
      <c r="QM169" s="5"/>
      <c r="QN169" s="5"/>
      <c r="QO169" s="5"/>
      <c r="QP169" s="5"/>
      <c r="QQ169" s="5"/>
      <c r="QR169" s="5"/>
      <c r="QS169" s="5"/>
      <c r="QT169" s="5"/>
      <c r="QU169" s="5"/>
      <c r="QV169" s="5"/>
      <c r="QW169" s="5"/>
      <c r="QX169" s="5"/>
      <c r="QY169" s="5"/>
      <c r="QZ169" s="5"/>
      <c r="RA169" s="5"/>
      <c r="RB169" s="5"/>
      <c r="RC169" s="5"/>
      <c r="RD169" s="5"/>
      <c r="RE169" s="5"/>
      <c r="RF169" s="5"/>
      <c r="RG169" s="5"/>
      <c r="RH169" s="5"/>
      <c r="RI169" s="5"/>
      <c r="RJ169" s="5"/>
      <c r="RK169" s="5"/>
      <c r="RL169" s="5"/>
      <c r="RM169" s="5"/>
      <c r="RN169" s="5"/>
      <c r="RO169" s="5"/>
      <c r="RP169" s="5"/>
      <c r="RQ169" s="5"/>
      <c r="RR169" s="5"/>
      <c r="RS169" s="5"/>
      <c r="RT169" s="5"/>
      <c r="RU169" s="5"/>
      <c r="RV169" s="5"/>
      <c r="RW169" s="5"/>
      <c r="RX169" s="5"/>
      <c r="RY169" s="5"/>
      <c r="RZ169" s="5"/>
      <c r="SA169" s="5"/>
      <c r="SB169" s="5"/>
      <c r="SC169" s="5"/>
      <c r="SD169" s="5"/>
      <c r="SE169" s="5"/>
      <c r="SF169" s="5"/>
      <c r="SG169" s="5"/>
      <c r="SH169" s="5"/>
      <c r="SI169" s="5"/>
      <c r="SJ169" s="5"/>
      <c r="SK169" s="5"/>
      <c r="SL169" s="5"/>
      <c r="SM169" s="5"/>
      <c r="SN169" s="5"/>
      <c r="SO169" s="5"/>
      <c r="SP169" s="5"/>
      <c r="SQ169" s="5"/>
      <c r="SR169" s="5"/>
      <c r="SS169" s="5"/>
      <c r="ST169" s="5"/>
      <c r="SU169" s="5"/>
      <c r="SV169" s="5"/>
      <c r="SW169" s="5"/>
      <c r="SX169" s="5"/>
      <c r="SY169" s="5"/>
      <c r="SZ169" s="5"/>
      <c r="TA169" s="5"/>
      <c r="TB169" s="5"/>
      <c r="TC169" s="5"/>
      <c r="TD169" s="5"/>
      <c r="TE169" s="5"/>
      <c r="TF169" s="5"/>
      <c r="TG169" s="5"/>
      <c r="TH169" s="5"/>
      <c r="TI169" s="5"/>
      <c r="TJ169" s="5"/>
      <c r="TK169" s="5"/>
      <c r="TL169" s="5"/>
      <c r="TM169" s="5"/>
      <c r="TN169" s="5"/>
      <c r="TO169" s="5"/>
      <c r="TP169" s="5"/>
      <c r="TQ169" s="5"/>
      <c r="TR169" s="5"/>
      <c r="TS169" s="5"/>
      <c r="TT169" s="5"/>
      <c r="TU169" s="5"/>
      <c r="TV169" s="5"/>
      <c r="TW169" s="5"/>
      <c r="TX169" s="5"/>
      <c r="TY169" s="5"/>
      <c r="TZ169" s="5"/>
      <c r="UA169" s="5"/>
      <c r="UB169" s="5"/>
      <c r="UC169" s="5"/>
      <c r="UD169" s="5"/>
      <c r="UE169" s="5"/>
      <c r="UF169" s="5"/>
      <c r="UG169" s="5"/>
      <c r="UH169" s="5"/>
      <c r="UI169" s="5"/>
      <c r="UJ169" s="5"/>
      <c r="UK169" s="5"/>
      <c r="UL169" s="5"/>
      <c r="UM169" s="5"/>
      <c r="UN169" s="5"/>
      <c r="UO169" s="5"/>
      <c r="UP169" s="5"/>
      <c r="UQ169" s="5"/>
      <c r="UR169" s="5"/>
      <c r="US169" s="5"/>
      <c r="UT169" s="5"/>
      <c r="UU169" s="5"/>
      <c r="UV169" s="5"/>
      <c r="UW169" s="5"/>
      <c r="UX169" s="5"/>
      <c r="UY169" s="5"/>
      <c r="UZ169" s="5"/>
      <c r="VA169" s="5"/>
      <c r="VB169" s="5"/>
      <c r="VC169" s="5"/>
      <c r="VD169" s="5"/>
      <c r="VE169" s="5"/>
      <c r="VF169" s="5"/>
      <c r="VG169" s="5"/>
      <c r="VH169" s="5"/>
      <c r="VI169" s="5"/>
      <c r="VJ169" s="5"/>
      <c r="VK169" s="5"/>
      <c r="VL169" s="5"/>
      <c r="VM169" s="5"/>
      <c r="VN169" s="5"/>
      <c r="VO169" s="5"/>
      <c r="VP169" s="5"/>
      <c r="VQ169" s="5"/>
      <c r="VR169" s="5"/>
      <c r="VS169" s="5"/>
      <c r="VT169" s="5"/>
      <c r="VU169" s="5"/>
      <c r="VV169" s="5"/>
      <c r="VW169" s="5"/>
      <c r="VX169" s="5"/>
      <c r="VY169" s="5"/>
      <c r="VZ169" s="5"/>
      <c r="WA169" s="5"/>
      <c r="WB169" s="5"/>
      <c r="WC169" s="5"/>
      <c r="WD169" s="5"/>
      <c r="WE169" s="5"/>
      <c r="WF169" s="5"/>
      <c r="WG169" s="5"/>
      <c r="WH169" s="5"/>
      <c r="WI169" s="5"/>
      <c r="WJ169" s="5"/>
      <c r="WK169" s="5"/>
      <c r="WL169" s="5"/>
      <c r="WM169" s="5"/>
      <c r="WN169" s="5"/>
      <c r="WO169" s="5"/>
      <c r="WP169" s="5"/>
      <c r="WQ169" s="5"/>
      <c r="WR169" s="5"/>
      <c r="WS169" s="5"/>
      <c r="WT169" s="5"/>
      <c r="WU169" s="5"/>
      <c r="WV169" s="5"/>
      <c r="WW169" s="5"/>
      <c r="WX169" s="5"/>
      <c r="WY169" s="5"/>
      <c r="WZ169" s="5"/>
      <c r="XA169" s="5"/>
      <c r="XB169" s="5"/>
      <c r="XC169" s="5"/>
      <c r="XD169" s="5"/>
      <c r="XE169" s="5"/>
      <c r="XF169" s="5"/>
      <c r="XG169" s="5"/>
      <c r="XH169" s="5"/>
      <c r="XI169" s="5"/>
      <c r="XJ169" s="5"/>
      <c r="XK169" s="5"/>
      <c r="XL169" s="5"/>
      <c r="XM169" s="5"/>
      <c r="XN169" s="5"/>
      <c r="XO169" s="5"/>
      <c r="XP169" s="5"/>
      <c r="XQ169" s="5"/>
      <c r="XR169" s="5"/>
      <c r="XS169" s="5"/>
      <c r="XT169" s="5"/>
      <c r="XU169" s="5"/>
      <c r="XV169" s="5"/>
      <c r="XW169" s="5"/>
    </row>
    <row r="170" spans="39:647" x14ac:dyDescent="0.45">
      <c r="AM170" s="5"/>
      <c r="AN170" s="5"/>
      <c r="AO170" s="5"/>
      <c r="AP170" s="5"/>
      <c r="AQ170" s="5"/>
      <c r="AR170" s="5"/>
      <c r="AS170" s="5"/>
      <c r="AT170" s="5"/>
      <c r="AU170" s="5"/>
      <c r="AV170" s="5"/>
      <c r="AW170" s="5"/>
      <c r="AX170" s="5"/>
      <c r="AY170" s="5"/>
      <c r="AZ170" s="5"/>
      <c r="BA170" s="5"/>
      <c r="BB170" s="5"/>
      <c r="BC170" s="5"/>
      <c r="BD170" s="5"/>
      <c r="BE170" s="5"/>
      <c r="BF170" s="5"/>
      <c r="BG170" s="5"/>
      <c r="BH170" s="5"/>
      <c r="BI170" s="5"/>
      <c r="BJ170" s="5"/>
      <c r="BK170" s="5"/>
      <c r="BL170" s="5"/>
      <c r="BM170" s="5"/>
      <c r="BN170" s="5"/>
      <c r="BO170" s="5"/>
      <c r="BP170" s="5"/>
      <c r="BQ170" s="5"/>
      <c r="BR170" s="5"/>
      <c r="BS170" s="5"/>
      <c r="BT170" s="5"/>
      <c r="BU170" s="5"/>
      <c r="BV170" s="5"/>
      <c r="BW170" s="5"/>
      <c r="BX170" s="5"/>
      <c r="BY170" s="5"/>
      <c r="BZ170" s="5"/>
      <c r="CA170" s="5"/>
      <c r="CB170" s="5"/>
      <c r="CC170" s="5"/>
      <c r="CD170" s="5"/>
      <c r="CE170" s="5"/>
      <c r="CF170" s="5"/>
      <c r="CG170" s="5"/>
      <c r="CH170" s="5"/>
      <c r="CI170" s="5"/>
      <c r="CJ170" s="5"/>
      <c r="CK170" s="5"/>
      <c r="CL170" s="5"/>
      <c r="CM170" s="5"/>
      <c r="CN170" s="5"/>
      <c r="CO170" s="5"/>
      <c r="CP170" s="5"/>
      <c r="CQ170" s="5"/>
      <c r="CR170" s="5"/>
      <c r="CS170" s="5"/>
      <c r="CT170" s="5"/>
      <c r="CU170" s="5"/>
      <c r="CV170" s="5"/>
      <c r="CW170" s="5"/>
      <c r="CX170" s="5"/>
      <c r="CY170" s="5"/>
      <c r="CZ170" s="5"/>
      <c r="DA170" s="5"/>
      <c r="DB170" s="5"/>
      <c r="DC170" s="5"/>
      <c r="DD170" s="5"/>
      <c r="DE170" s="5"/>
      <c r="DF170" s="5"/>
      <c r="DG170" s="5"/>
      <c r="DH170" s="5"/>
      <c r="DI170" s="5"/>
      <c r="DJ170" s="5"/>
      <c r="DK170" s="5"/>
      <c r="DL170" s="5"/>
      <c r="DM170" s="5"/>
      <c r="DN170" s="5"/>
      <c r="DO170" s="5"/>
      <c r="DP170" s="5"/>
      <c r="DQ170" s="5"/>
      <c r="DR170" s="5"/>
      <c r="DS170" s="5"/>
      <c r="DT170" s="5"/>
      <c r="DU170" s="5"/>
      <c r="DV170" s="5"/>
      <c r="DW170" s="5"/>
      <c r="DX170" s="5"/>
      <c r="DY170" s="5"/>
      <c r="DZ170" s="5"/>
      <c r="EA170" s="5"/>
      <c r="EB170" s="5"/>
      <c r="EC170" s="5"/>
      <c r="ED170" s="5"/>
      <c r="EE170" s="5"/>
      <c r="EF170" s="5"/>
      <c r="EG170" s="5"/>
      <c r="EH170" s="5"/>
      <c r="EI170" s="5"/>
      <c r="EJ170" s="5"/>
      <c r="EK170" s="5"/>
      <c r="EL170" s="5"/>
      <c r="EM170" s="5"/>
      <c r="EN170" s="5"/>
      <c r="EO170" s="5"/>
      <c r="EP170" s="5"/>
      <c r="EQ170" s="5"/>
      <c r="ER170" s="5"/>
      <c r="ES170" s="5"/>
      <c r="ET170" s="5"/>
      <c r="EU170" s="5"/>
      <c r="EV170" s="5"/>
      <c r="EW170" s="5"/>
      <c r="EX170" s="5"/>
      <c r="EY170" s="5"/>
      <c r="EZ170" s="5"/>
      <c r="FA170" s="5"/>
      <c r="FB170" s="5"/>
      <c r="FC170" s="5"/>
      <c r="FD170" s="5"/>
      <c r="FE170" s="5"/>
      <c r="FF170" s="5"/>
      <c r="FG170" s="5"/>
      <c r="FH170" s="5"/>
      <c r="FI170" s="5"/>
      <c r="FJ170" s="5"/>
      <c r="FK170" s="5"/>
      <c r="FL170" s="5"/>
      <c r="FM170" s="5"/>
      <c r="FN170" s="5"/>
      <c r="FO170" s="5"/>
      <c r="FP170" s="5"/>
      <c r="FQ170" s="5"/>
      <c r="FR170" s="5"/>
      <c r="FS170" s="5"/>
      <c r="FT170" s="5"/>
      <c r="FU170" s="5"/>
      <c r="FV170" s="5"/>
      <c r="FW170" s="5"/>
      <c r="FX170" s="5"/>
      <c r="FY170" s="5"/>
      <c r="FZ170" s="5"/>
      <c r="GA170" s="5"/>
      <c r="GB170" s="5"/>
      <c r="GC170" s="5"/>
      <c r="GD170" s="5"/>
      <c r="GE170" s="5"/>
      <c r="GF170" s="5"/>
      <c r="GG170" s="5"/>
      <c r="GH170" s="5"/>
      <c r="GI170" s="5"/>
      <c r="GJ170" s="5"/>
      <c r="GK170" s="5"/>
      <c r="GL170" s="5"/>
      <c r="GM170" s="5"/>
      <c r="GN170" s="5"/>
      <c r="GO170" s="5"/>
      <c r="GP170" s="5"/>
      <c r="GQ170" s="5"/>
      <c r="GR170" s="5"/>
      <c r="GS170" s="5"/>
      <c r="GT170" s="5"/>
      <c r="GU170" s="5"/>
      <c r="GV170" s="5"/>
      <c r="GW170" s="5"/>
      <c r="GX170" s="5"/>
      <c r="GY170" s="5"/>
      <c r="GZ170" s="5"/>
      <c r="HA170" s="5"/>
      <c r="HB170" s="5"/>
      <c r="HC170" s="5"/>
      <c r="HD170" s="5"/>
      <c r="HE170" s="5"/>
      <c r="HF170" s="5"/>
      <c r="HG170" s="5"/>
      <c r="HH170" s="5"/>
      <c r="HI170" s="5"/>
      <c r="HJ170" s="5"/>
      <c r="HK170" s="5"/>
      <c r="HL170" s="5"/>
      <c r="HM170" s="5"/>
      <c r="HN170" s="5"/>
      <c r="HO170" s="5"/>
      <c r="HP170" s="5"/>
      <c r="HQ170" s="5"/>
      <c r="HR170" s="5"/>
      <c r="HS170" s="5"/>
      <c r="HT170" s="5"/>
      <c r="HU170" s="5"/>
      <c r="HV170" s="5"/>
      <c r="HW170" s="5"/>
      <c r="HX170" s="5"/>
      <c r="HY170" s="5"/>
      <c r="HZ170" s="5"/>
      <c r="IA170" s="5"/>
      <c r="IB170" s="5"/>
      <c r="IC170" s="5"/>
      <c r="ID170" s="5"/>
      <c r="IE170" s="5"/>
      <c r="IF170" s="5"/>
      <c r="IG170" s="5"/>
      <c r="IH170" s="5"/>
      <c r="II170" s="5"/>
      <c r="IJ170" s="5"/>
      <c r="IK170" s="5"/>
      <c r="IL170" s="5"/>
      <c r="IM170" s="5"/>
      <c r="IN170" s="5"/>
      <c r="IO170" s="5"/>
      <c r="IP170" s="5"/>
      <c r="IQ170" s="5"/>
      <c r="IR170" s="5"/>
      <c r="IS170" s="5"/>
      <c r="IT170" s="5"/>
      <c r="IU170" s="5"/>
      <c r="IV170" s="5"/>
      <c r="IW170" s="5"/>
      <c r="IX170" s="5"/>
      <c r="IY170" s="5"/>
      <c r="IZ170" s="5"/>
      <c r="JA170" s="5"/>
      <c r="JB170" s="5"/>
      <c r="JC170" s="5"/>
      <c r="JD170" s="5"/>
      <c r="JE170" s="5"/>
      <c r="JF170" s="5"/>
      <c r="JG170" s="5"/>
      <c r="JH170" s="5"/>
      <c r="JI170" s="5"/>
      <c r="JJ170" s="5"/>
      <c r="JK170" s="5"/>
      <c r="JL170" s="5"/>
      <c r="JM170" s="5"/>
      <c r="JN170" s="5"/>
      <c r="JO170" s="5"/>
      <c r="JP170" s="5"/>
      <c r="JQ170" s="5"/>
      <c r="JR170" s="5"/>
      <c r="JS170" s="5"/>
      <c r="JT170" s="5"/>
      <c r="JU170" s="5"/>
      <c r="JV170" s="5"/>
      <c r="JW170" s="5"/>
      <c r="JX170" s="5"/>
      <c r="JY170" s="5"/>
      <c r="JZ170" s="5"/>
      <c r="KA170" s="5"/>
      <c r="KB170" s="5"/>
      <c r="KC170" s="5"/>
      <c r="KD170" s="5"/>
      <c r="KE170" s="5"/>
      <c r="KF170" s="5"/>
      <c r="KG170" s="5"/>
      <c r="KH170" s="5"/>
      <c r="KI170" s="5"/>
      <c r="KJ170" s="5"/>
      <c r="KK170" s="5"/>
      <c r="KL170" s="5"/>
      <c r="KM170" s="5"/>
      <c r="KN170" s="5"/>
      <c r="KO170" s="5"/>
      <c r="KP170" s="5"/>
      <c r="KQ170" s="5"/>
      <c r="KR170" s="5"/>
      <c r="KS170" s="5"/>
      <c r="KT170" s="5"/>
      <c r="KU170" s="5"/>
      <c r="KV170" s="5"/>
      <c r="KW170" s="5"/>
      <c r="KX170" s="5"/>
      <c r="KY170" s="5"/>
      <c r="KZ170" s="5"/>
      <c r="LA170" s="5"/>
      <c r="LB170" s="5"/>
      <c r="LC170" s="5"/>
      <c r="LD170" s="5"/>
      <c r="LE170" s="5"/>
      <c r="LF170" s="5"/>
      <c r="LG170" s="5"/>
      <c r="LH170" s="5"/>
      <c r="LI170" s="5"/>
      <c r="LJ170" s="5"/>
      <c r="LK170" s="5"/>
      <c r="LL170" s="5"/>
      <c r="LM170" s="5"/>
      <c r="LN170" s="5"/>
      <c r="LO170" s="5"/>
      <c r="LP170" s="5"/>
      <c r="LQ170" s="5"/>
      <c r="LR170" s="5"/>
      <c r="LS170" s="5"/>
      <c r="LT170" s="5"/>
      <c r="LU170" s="5"/>
      <c r="LV170" s="5"/>
      <c r="LW170" s="5"/>
      <c r="LX170" s="5"/>
      <c r="LY170" s="5"/>
      <c r="LZ170" s="5"/>
      <c r="MA170" s="5"/>
      <c r="MB170" s="5"/>
      <c r="MC170" s="5"/>
      <c r="MD170" s="5"/>
      <c r="ME170" s="5"/>
      <c r="MF170" s="5"/>
      <c r="MG170" s="5"/>
      <c r="MH170" s="5"/>
      <c r="MI170" s="5"/>
      <c r="MJ170" s="5"/>
      <c r="MK170" s="5"/>
      <c r="ML170" s="5"/>
      <c r="MM170" s="5"/>
      <c r="MN170" s="5"/>
      <c r="MO170" s="5"/>
      <c r="MP170" s="5"/>
      <c r="MQ170" s="5"/>
      <c r="MR170" s="5"/>
      <c r="MS170" s="5"/>
      <c r="MT170" s="5"/>
      <c r="MU170" s="5"/>
      <c r="MV170" s="5"/>
      <c r="MW170" s="5"/>
      <c r="MX170" s="5"/>
      <c r="MY170" s="5"/>
      <c r="MZ170" s="5"/>
      <c r="NA170" s="5"/>
      <c r="NB170" s="5"/>
      <c r="NC170" s="5"/>
      <c r="ND170" s="5"/>
      <c r="NE170" s="5"/>
      <c r="NF170" s="5"/>
      <c r="NG170" s="5"/>
      <c r="NH170" s="5"/>
      <c r="NI170" s="5"/>
      <c r="NJ170" s="5"/>
      <c r="NK170" s="5"/>
      <c r="NL170" s="5"/>
      <c r="NM170" s="5"/>
      <c r="NN170" s="5"/>
      <c r="NO170" s="5"/>
      <c r="NP170" s="5"/>
      <c r="NQ170" s="5"/>
      <c r="NR170" s="5"/>
      <c r="NS170" s="5"/>
      <c r="NT170" s="5"/>
      <c r="NU170" s="5"/>
      <c r="NV170" s="5"/>
      <c r="NW170" s="5"/>
      <c r="NX170" s="5"/>
      <c r="NY170" s="5"/>
      <c r="NZ170" s="5"/>
      <c r="OA170" s="5"/>
      <c r="OB170" s="5"/>
      <c r="OC170" s="5"/>
      <c r="OD170" s="5"/>
      <c r="OE170" s="5"/>
      <c r="OF170" s="5"/>
      <c r="OG170" s="5"/>
      <c r="OH170" s="5"/>
      <c r="OI170" s="5"/>
      <c r="OJ170" s="5"/>
      <c r="OK170" s="5"/>
      <c r="OL170" s="5"/>
      <c r="OM170" s="5"/>
      <c r="ON170" s="5"/>
      <c r="OO170" s="5"/>
      <c r="OP170" s="5"/>
      <c r="OQ170" s="5"/>
      <c r="OR170" s="5"/>
      <c r="OS170" s="5"/>
      <c r="OT170" s="5"/>
      <c r="OU170" s="5"/>
      <c r="OV170" s="5"/>
      <c r="OW170" s="5"/>
      <c r="OX170" s="5"/>
      <c r="OY170" s="5"/>
      <c r="OZ170" s="5"/>
      <c r="PA170" s="5"/>
      <c r="PB170" s="5"/>
      <c r="PC170" s="5"/>
      <c r="PD170" s="5"/>
      <c r="PE170" s="5"/>
      <c r="PF170" s="5"/>
      <c r="PG170" s="5"/>
      <c r="PH170" s="5"/>
      <c r="PI170" s="5"/>
      <c r="PJ170" s="5"/>
      <c r="PK170" s="5"/>
      <c r="PL170" s="5"/>
      <c r="PM170" s="5"/>
      <c r="PN170" s="5"/>
      <c r="PO170" s="5"/>
      <c r="PP170" s="5"/>
      <c r="PQ170" s="5"/>
      <c r="PR170" s="5"/>
      <c r="PS170" s="5"/>
      <c r="PT170" s="5"/>
      <c r="PU170" s="5"/>
      <c r="PV170" s="5"/>
      <c r="PW170" s="5"/>
      <c r="PX170" s="5"/>
      <c r="PY170" s="5"/>
      <c r="PZ170" s="5"/>
      <c r="QA170" s="5"/>
      <c r="QB170" s="5"/>
      <c r="QC170" s="5"/>
      <c r="QD170" s="5"/>
      <c r="QE170" s="5"/>
      <c r="QF170" s="5"/>
      <c r="QG170" s="5"/>
      <c r="QH170" s="5"/>
      <c r="QI170" s="5"/>
      <c r="QJ170" s="5"/>
      <c r="QK170" s="5"/>
      <c r="QL170" s="5"/>
      <c r="QM170" s="5"/>
      <c r="QN170" s="5"/>
      <c r="QO170" s="5"/>
      <c r="QP170" s="5"/>
      <c r="QQ170" s="5"/>
      <c r="QR170" s="5"/>
      <c r="QS170" s="5"/>
      <c r="QT170" s="5"/>
      <c r="QU170" s="5"/>
      <c r="QV170" s="5"/>
      <c r="QW170" s="5"/>
      <c r="QX170" s="5"/>
      <c r="QY170" s="5"/>
      <c r="QZ170" s="5"/>
      <c r="RA170" s="5"/>
      <c r="RB170" s="5"/>
      <c r="RC170" s="5"/>
      <c r="RD170" s="5"/>
      <c r="RE170" s="5"/>
      <c r="RF170" s="5"/>
      <c r="RG170" s="5"/>
      <c r="RH170" s="5"/>
      <c r="RI170" s="5"/>
      <c r="RJ170" s="5"/>
      <c r="RK170" s="5"/>
      <c r="RL170" s="5"/>
      <c r="RM170" s="5"/>
      <c r="RN170" s="5"/>
      <c r="RO170" s="5"/>
      <c r="RP170" s="5"/>
      <c r="RQ170" s="5"/>
      <c r="RR170" s="5"/>
      <c r="RS170" s="5"/>
      <c r="RT170" s="5"/>
      <c r="RU170" s="5"/>
      <c r="RV170" s="5"/>
      <c r="RW170" s="5"/>
      <c r="RX170" s="5"/>
      <c r="RY170" s="5"/>
      <c r="RZ170" s="5"/>
      <c r="SA170" s="5"/>
      <c r="SB170" s="5"/>
      <c r="SC170" s="5"/>
      <c r="SD170" s="5"/>
      <c r="SE170" s="5"/>
      <c r="SF170" s="5"/>
      <c r="SG170" s="5"/>
      <c r="SH170" s="5"/>
      <c r="SI170" s="5"/>
      <c r="SJ170" s="5"/>
      <c r="SK170" s="5"/>
      <c r="SL170" s="5"/>
      <c r="SM170" s="5"/>
      <c r="SN170" s="5"/>
      <c r="SO170" s="5"/>
      <c r="SP170" s="5"/>
      <c r="SQ170" s="5"/>
      <c r="SR170" s="5"/>
      <c r="SS170" s="5"/>
      <c r="ST170" s="5"/>
      <c r="SU170" s="5"/>
      <c r="SV170" s="5"/>
      <c r="SW170" s="5"/>
      <c r="SX170" s="5"/>
      <c r="SY170" s="5"/>
      <c r="SZ170" s="5"/>
      <c r="TA170" s="5"/>
      <c r="TB170" s="5"/>
      <c r="TC170" s="5"/>
      <c r="TD170" s="5"/>
      <c r="TE170" s="5"/>
      <c r="TF170" s="5"/>
      <c r="TG170" s="5"/>
      <c r="TH170" s="5"/>
      <c r="TI170" s="5"/>
      <c r="TJ170" s="5"/>
      <c r="TK170" s="5"/>
      <c r="TL170" s="5"/>
      <c r="TM170" s="5"/>
      <c r="TN170" s="5"/>
      <c r="TO170" s="5"/>
      <c r="TP170" s="5"/>
      <c r="TQ170" s="5"/>
      <c r="TR170" s="5"/>
      <c r="TS170" s="5"/>
      <c r="TT170" s="5"/>
      <c r="TU170" s="5"/>
      <c r="TV170" s="5"/>
      <c r="TW170" s="5"/>
      <c r="TX170" s="5"/>
      <c r="TY170" s="5"/>
      <c r="TZ170" s="5"/>
      <c r="UA170" s="5"/>
      <c r="UB170" s="5"/>
      <c r="UC170" s="5"/>
      <c r="UD170" s="5"/>
      <c r="UE170" s="5"/>
      <c r="UF170" s="5"/>
      <c r="UG170" s="5"/>
      <c r="UH170" s="5"/>
      <c r="UI170" s="5"/>
      <c r="UJ170" s="5"/>
      <c r="UK170" s="5"/>
      <c r="UL170" s="5"/>
      <c r="UM170" s="5"/>
      <c r="UN170" s="5"/>
      <c r="UO170" s="5"/>
      <c r="UP170" s="5"/>
      <c r="UQ170" s="5"/>
      <c r="UR170" s="5"/>
      <c r="US170" s="5"/>
      <c r="UT170" s="5"/>
      <c r="UU170" s="5"/>
      <c r="UV170" s="5"/>
      <c r="UW170" s="5"/>
      <c r="UX170" s="5"/>
      <c r="UY170" s="5"/>
      <c r="UZ170" s="5"/>
      <c r="VA170" s="5"/>
      <c r="VB170" s="5"/>
      <c r="VC170" s="5"/>
      <c r="VD170" s="5"/>
      <c r="VE170" s="5"/>
      <c r="VF170" s="5"/>
      <c r="VG170" s="5"/>
      <c r="VH170" s="5"/>
      <c r="VI170" s="5"/>
      <c r="VJ170" s="5"/>
      <c r="VK170" s="5"/>
      <c r="VL170" s="5"/>
      <c r="VM170" s="5"/>
      <c r="VN170" s="5"/>
      <c r="VO170" s="5"/>
      <c r="VP170" s="5"/>
      <c r="VQ170" s="5"/>
      <c r="VR170" s="5"/>
      <c r="VS170" s="5"/>
      <c r="VT170" s="5"/>
      <c r="VU170" s="5"/>
      <c r="VV170" s="5"/>
      <c r="VW170" s="5"/>
      <c r="VX170" s="5"/>
      <c r="VY170" s="5"/>
      <c r="VZ170" s="5"/>
      <c r="WA170" s="5"/>
      <c r="WB170" s="5"/>
      <c r="WC170" s="5"/>
      <c r="WD170" s="5"/>
      <c r="WE170" s="5"/>
      <c r="WF170" s="5"/>
      <c r="WG170" s="5"/>
      <c r="WH170" s="5"/>
      <c r="WI170" s="5"/>
      <c r="WJ170" s="5"/>
      <c r="WK170" s="5"/>
      <c r="WL170" s="5"/>
      <c r="WM170" s="5"/>
      <c r="WN170" s="5"/>
      <c r="WO170" s="5"/>
      <c r="WP170" s="5"/>
      <c r="WQ170" s="5"/>
      <c r="WR170" s="5"/>
      <c r="WS170" s="5"/>
      <c r="WT170" s="5"/>
      <c r="WU170" s="5"/>
      <c r="WV170" s="5"/>
      <c r="WW170" s="5"/>
      <c r="WX170" s="5"/>
      <c r="WY170" s="5"/>
      <c r="WZ170" s="5"/>
      <c r="XA170" s="5"/>
      <c r="XB170" s="5"/>
      <c r="XC170" s="5"/>
      <c r="XD170" s="5"/>
      <c r="XE170" s="5"/>
      <c r="XF170" s="5"/>
      <c r="XG170" s="5"/>
      <c r="XH170" s="5"/>
      <c r="XI170" s="5"/>
      <c r="XJ170" s="5"/>
      <c r="XK170" s="5"/>
      <c r="XL170" s="5"/>
      <c r="XM170" s="5"/>
      <c r="XN170" s="5"/>
      <c r="XO170" s="5"/>
      <c r="XP170" s="5"/>
      <c r="XQ170" s="5"/>
      <c r="XR170" s="5"/>
      <c r="XS170" s="5"/>
      <c r="XT170" s="5"/>
      <c r="XU170" s="5"/>
      <c r="XV170" s="5"/>
      <c r="XW170" s="5"/>
    </row>
    <row r="171" spans="39:647" x14ac:dyDescent="0.45">
      <c r="AM171" s="5"/>
      <c r="AN171" s="5"/>
      <c r="AO171" s="5"/>
      <c r="AP171" s="5"/>
      <c r="AQ171" s="5"/>
      <c r="AR171" s="5"/>
      <c r="AS171" s="5"/>
      <c r="AT171" s="5"/>
      <c r="AU171" s="5"/>
      <c r="AV171" s="5"/>
      <c r="AW171" s="5"/>
      <c r="AX171" s="5"/>
      <c r="AY171" s="5"/>
      <c r="AZ171" s="5"/>
      <c r="BA171" s="5"/>
      <c r="BB171" s="5"/>
      <c r="BC171" s="5"/>
      <c r="BD171" s="5"/>
      <c r="BE171" s="5"/>
      <c r="BF171" s="5"/>
      <c r="BG171" s="5"/>
      <c r="BH171" s="5"/>
      <c r="BI171" s="5"/>
      <c r="BJ171" s="5"/>
      <c r="BK171" s="5"/>
      <c r="BL171" s="5"/>
      <c r="BM171" s="5"/>
      <c r="BN171" s="5"/>
      <c r="BO171" s="5"/>
      <c r="BP171" s="5"/>
      <c r="BQ171" s="5"/>
      <c r="BR171" s="5"/>
      <c r="BS171" s="5"/>
      <c r="BT171" s="5"/>
      <c r="BU171" s="5"/>
      <c r="BV171" s="5"/>
      <c r="BW171" s="5"/>
      <c r="BX171" s="5"/>
      <c r="BY171" s="5"/>
      <c r="BZ171" s="5"/>
      <c r="CA171" s="5"/>
      <c r="CB171" s="5"/>
      <c r="CC171" s="5"/>
      <c r="CD171" s="5"/>
      <c r="CE171" s="5"/>
      <c r="CF171" s="5"/>
      <c r="CG171" s="5"/>
      <c r="CH171" s="5"/>
      <c r="CI171" s="5"/>
      <c r="CJ171" s="5"/>
      <c r="CK171" s="5"/>
      <c r="CL171" s="5"/>
      <c r="CM171" s="5"/>
      <c r="CN171" s="5"/>
      <c r="CO171" s="5"/>
      <c r="CP171" s="5"/>
      <c r="CQ171" s="5"/>
      <c r="CR171" s="5"/>
      <c r="CS171" s="5"/>
      <c r="CT171" s="5"/>
      <c r="CU171" s="5"/>
      <c r="CV171" s="5"/>
      <c r="CW171" s="5"/>
      <c r="CX171" s="5"/>
      <c r="CY171" s="5"/>
      <c r="CZ171" s="5"/>
      <c r="DA171" s="5"/>
      <c r="DB171" s="5"/>
      <c r="DC171" s="5"/>
      <c r="DD171" s="5"/>
      <c r="DE171" s="5"/>
      <c r="DF171" s="5"/>
      <c r="DG171" s="5"/>
      <c r="DH171" s="5"/>
      <c r="DI171" s="5"/>
      <c r="DJ171" s="5"/>
      <c r="DK171" s="5"/>
      <c r="DL171" s="5"/>
      <c r="DM171" s="5"/>
      <c r="DN171" s="5"/>
      <c r="DO171" s="5"/>
      <c r="DP171" s="5"/>
      <c r="DQ171" s="5"/>
      <c r="DR171" s="5"/>
      <c r="DS171" s="5"/>
      <c r="DT171" s="5"/>
      <c r="DU171" s="5"/>
      <c r="DV171" s="5"/>
      <c r="DW171" s="5"/>
      <c r="DX171" s="5"/>
      <c r="DY171" s="5"/>
      <c r="DZ171" s="5"/>
      <c r="EA171" s="5"/>
      <c r="EB171" s="5"/>
      <c r="EC171" s="5"/>
      <c r="ED171" s="5"/>
      <c r="EE171" s="5"/>
      <c r="EF171" s="5"/>
      <c r="EG171" s="5"/>
      <c r="EH171" s="5"/>
      <c r="EI171" s="5"/>
      <c r="EJ171" s="5"/>
      <c r="EK171" s="5"/>
      <c r="EL171" s="5"/>
      <c r="EM171" s="5"/>
      <c r="EN171" s="5"/>
      <c r="EO171" s="5"/>
      <c r="EP171" s="5"/>
      <c r="EQ171" s="5"/>
      <c r="ER171" s="5"/>
      <c r="ES171" s="5"/>
      <c r="ET171" s="5"/>
      <c r="EU171" s="5"/>
      <c r="EV171" s="5"/>
      <c r="EW171" s="5"/>
      <c r="EX171" s="5"/>
      <c r="EY171" s="5"/>
      <c r="EZ171" s="5"/>
      <c r="FA171" s="5"/>
      <c r="FB171" s="5"/>
      <c r="FC171" s="5"/>
      <c r="FD171" s="5"/>
      <c r="FE171" s="5"/>
      <c r="FF171" s="5"/>
      <c r="FG171" s="5"/>
      <c r="FH171" s="5"/>
      <c r="FI171" s="5"/>
      <c r="FJ171" s="5"/>
      <c r="FK171" s="5"/>
      <c r="FL171" s="5"/>
      <c r="FM171" s="5"/>
      <c r="FN171" s="5"/>
      <c r="FO171" s="5"/>
      <c r="FP171" s="5"/>
      <c r="FQ171" s="5"/>
      <c r="FR171" s="5"/>
      <c r="FS171" s="5"/>
      <c r="FT171" s="5"/>
      <c r="FU171" s="5"/>
      <c r="FV171" s="5"/>
      <c r="FW171" s="5"/>
      <c r="FX171" s="5"/>
      <c r="FY171" s="5"/>
      <c r="FZ171" s="5"/>
      <c r="GA171" s="5"/>
      <c r="GB171" s="5"/>
      <c r="GC171" s="5"/>
      <c r="GD171" s="5"/>
      <c r="GE171" s="5"/>
      <c r="GF171" s="5"/>
      <c r="GG171" s="5"/>
      <c r="GH171" s="5"/>
      <c r="GI171" s="5"/>
      <c r="GJ171" s="5"/>
      <c r="GK171" s="5"/>
      <c r="GL171" s="5"/>
      <c r="GM171" s="5"/>
      <c r="GN171" s="5"/>
      <c r="GO171" s="5"/>
      <c r="GP171" s="5"/>
      <c r="GQ171" s="5"/>
      <c r="GR171" s="5"/>
      <c r="GS171" s="5"/>
      <c r="GT171" s="5"/>
      <c r="GU171" s="5"/>
      <c r="GV171" s="5"/>
      <c r="GW171" s="5"/>
      <c r="GX171" s="5"/>
      <c r="GY171" s="5"/>
      <c r="GZ171" s="5"/>
      <c r="HA171" s="5"/>
      <c r="HB171" s="5"/>
      <c r="HC171" s="5"/>
      <c r="HD171" s="5"/>
      <c r="HE171" s="5"/>
      <c r="HF171" s="5"/>
      <c r="HG171" s="5"/>
      <c r="HH171" s="5"/>
      <c r="HI171" s="5"/>
      <c r="HJ171" s="5"/>
      <c r="HK171" s="5"/>
      <c r="HL171" s="5"/>
      <c r="HM171" s="5"/>
      <c r="HN171" s="5"/>
      <c r="HO171" s="5"/>
      <c r="HP171" s="5"/>
      <c r="HQ171" s="5"/>
      <c r="HR171" s="5"/>
      <c r="HS171" s="5"/>
      <c r="HT171" s="5"/>
      <c r="HU171" s="5"/>
      <c r="HV171" s="5"/>
      <c r="HW171" s="5"/>
      <c r="HX171" s="5"/>
      <c r="HY171" s="5"/>
      <c r="HZ171" s="5"/>
      <c r="IA171" s="5"/>
      <c r="IB171" s="5"/>
      <c r="IC171" s="5"/>
      <c r="ID171" s="5"/>
      <c r="IE171" s="5"/>
      <c r="IF171" s="5"/>
      <c r="IG171" s="5"/>
      <c r="IH171" s="5"/>
      <c r="II171" s="5"/>
      <c r="IJ171" s="5"/>
      <c r="IK171" s="5"/>
      <c r="IL171" s="5"/>
      <c r="IM171" s="5"/>
      <c r="IN171" s="5"/>
      <c r="IO171" s="5"/>
      <c r="IP171" s="5"/>
      <c r="IQ171" s="5"/>
      <c r="IR171" s="5"/>
      <c r="IS171" s="5"/>
      <c r="IT171" s="5"/>
      <c r="IU171" s="5"/>
      <c r="IV171" s="5"/>
      <c r="IW171" s="5"/>
      <c r="IX171" s="5"/>
      <c r="IY171" s="5"/>
      <c r="IZ171" s="5"/>
      <c r="JA171" s="5"/>
      <c r="JB171" s="5"/>
      <c r="JC171" s="5"/>
      <c r="JD171" s="5"/>
      <c r="JE171" s="5"/>
      <c r="JF171" s="5"/>
      <c r="JG171" s="5"/>
      <c r="JH171" s="5"/>
      <c r="JI171" s="5"/>
      <c r="JJ171" s="5"/>
      <c r="JK171" s="5"/>
      <c r="JL171" s="5"/>
      <c r="JM171" s="5"/>
      <c r="JN171" s="5"/>
      <c r="JO171" s="5"/>
      <c r="JP171" s="5"/>
      <c r="JQ171" s="5"/>
      <c r="JR171" s="5"/>
      <c r="JS171" s="5"/>
      <c r="JT171" s="5"/>
      <c r="JU171" s="5"/>
      <c r="JV171" s="5"/>
      <c r="JW171" s="5"/>
      <c r="JX171" s="5"/>
      <c r="JY171" s="5"/>
      <c r="JZ171" s="5"/>
      <c r="KA171" s="5"/>
      <c r="KB171" s="5"/>
      <c r="KC171" s="5"/>
      <c r="KD171" s="5"/>
      <c r="KE171" s="5"/>
      <c r="KF171" s="5"/>
      <c r="KG171" s="5"/>
      <c r="KH171" s="5"/>
      <c r="KI171" s="5"/>
      <c r="KJ171" s="5"/>
      <c r="KK171" s="5"/>
      <c r="KL171" s="5"/>
      <c r="KM171" s="5"/>
      <c r="KN171" s="5"/>
      <c r="KO171" s="5"/>
      <c r="KP171" s="5"/>
      <c r="KQ171" s="5"/>
      <c r="KR171" s="5"/>
      <c r="KS171" s="5"/>
      <c r="KT171" s="5"/>
      <c r="KU171" s="5"/>
      <c r="KV171" s="5"/>
      <c r="KW171" s="5"/>
      <c r="KX171" s="5"/>
      <c r="KY171" s="5"/>
      <c r="KZ171" s="5"/>
      <c r="LA171" s="5"/>
      <c r="LB171" s="5"/>
      <c r="LC171" s="5"/>
      <c r="LD171" s="5"/>
      <c r="LE171" s="5"/>
      <c r="LF171" s="5"/>
      <c r="LG171" s="5"/>
      <c r="LH171" s="5"/>
      <c r="LI171" s="5"/>
      <c r="LJ171" s="5"/>
      <c r="LK171" s="5"/>
      <c r="LL171" s="5"/>
      <c r="LM171" s="5"/>
      <c r="LN171" s="5"/>
      <c r="LO171" s="5"/>
      <c r="LP171" s="5"/>
      <c r="LQ171" s="5"/>
      <c r="LR171" s="5"/>
      <c r="LS171" s="5"/>
      <c r="LT171" s="5"/>
      <c r="LU171" s="5"/>
      <c r="LV171" s="5"/>
      <c r="LW171" s="5"/>
      <c r="LX171" s="5"/>
      <c r="LY171" s="5"/>
      <c r="LZ171" s="5"/>
      <c r="MA171" s="5"/>
      <c r="MB171" s="5"/>
      <c r="MC171" s="5"/>
      <c r="MD171" s="5"/>
      <c r="ME171" s="5"/>
      <c r="MF171" s="5"/>
      <c r="MG171" s="5"/>
      <c r="MH171" s="5"/>
      <c r="MI171" s="5"/>
      <c r="MJ171" s="5"/>
      <c r="MK171" s="5"/>
      <c r="ML171" s="5"/>
      <c r="MM171" s="5"/>
      <c r="MN171" s="5"/>
      <c r="MO171" s="5"/>
      <c r="MP171" s="5"/>
      <c r="MQ171" s="5"/>
      <c r="MR171" s="5"/>
      <c r="MS171" s="5"/>
      <c r="MT171" s="5"/>
      <c r="MU171" s="5"/>
      <c r="MV171" s="5"/>
      <c r="MW171" s="5"/>
      <c r="MX171" s="5"/>
      <c r="MY171" s="5"/>
      <c r="MZ171" s="5"/>
      <c r="NA171" s="5"/>
      <c r="NB171" s="5"/>
      <c r="NC171" s="5"/>
      <c r="ND171" s="5"/>
      <c r="NE171" s="5"/>
      <c r="NF171" s="5"/>
      <c r="NG171" s="5"/>
      <c r="NH171" s="5"/>
      <c r="NI171" s="5"/>
      <c r="NJ171" s="5"/>
      <c r="NK171" s="5"/>
      <c r="NL171" s="5"/>
      <c r="NM171" s="5"/>
      <c r="NN171" s="5"/>
      <c r="NO171" s="5"/>
      <c r="NP171" s="5"/>
      <c r="NQ171" s="5"/>
      <c r="NR171" s="5"/>
      <c r="NS171" s="5"/>
      <c r="NT171" s="5"/>
      <c r="NU171" s="5"/>
      <c r="NV171" s="5"/>
      <c r="NW171" s="5"/>
      <c r="NX171" s="5"/>
      <c r="NY171" s="5"/>
      <c r="NZ171" s="5"/>
      <c r="OA171" s="5"/>
      <c r="OB171" s="5"/>
      <c r="OC171" s="5"/>
      <c r="OD171" s="5"/>
      <c r="OE171" s="5"/>
      <c r="OF171" s="5"/>
      <c r="OG171" s="5"/>
      <c r="OH171" s="5"/>
      <c r="OI171" s="5"/>
      <c r="OJ171" s="5"/>
      <c r="OK171" s="5"/>
      <c r="OL171" s="5"/>
      <c r="OM171" s="5"/>
      <c r="ON171" s="5"/>
      <c r="OO171" s="5"/>
      <c r="OP171" s="5"/>
      <c r="OQ171" s="5"/>
      <c r="OR171" s="5"/>
      <c r="OS171" s="5"/>
      <c r="OT171" s="5"/>
      <c r="OU171" s="5"/>
      <c r="OV171" s="5"/>
      <c r="OW171" s="5"/>
      <c r="OX171" s="5"/>
      <c r="OY171" s="5"/>
      <c r="OZ171" s="5"/>
      <c r="PA171" s="5"/>
      <c r="PB171" s="5"/>
      <c r="PC171" s="5"/>
      <c r="PD171" s="5"/>
      <c r="PE171" s="5"/>
      <c r="PF171" s="5"/>
      <c r="PG171" s="5"/>
      <c r="PH171" s="5"/>
      <c r="PI171" s="5"/>
      <c r="PJ171" s="5"/>
      <c r="PK171" s="5"/>
      <c r="PL171" s="5"/>
      <c r="PM171" s="5"/>
      <c r="PN171" s="5"/>
      <c r="PO171" s="5"/>
      <c r="PP171" s="5"/>
      <c r="PQ171" s="5"/>
      <c r="PR171" s="5"/>
      <c r="PS171" s="5"/>
      <c r="PT171" s="5"/>
      <c r="PU171" s="5"/>
      <c r="PV171" s="5"/>
      <c r="PW171" s="5"/>
      <c r="PX171" s="5"/>
      <c r="PY171" s="5"/>
      <c r="PZ171" s="5"/>
      <c r="QA171" s="5"/>
      <c r="QB171" s="5"/>
      <c r="QC171" s="5"/>
      <c r="QD171" s="5"/>
      <c r="QE171" s="5"/>
      <c r="QF171" s="5"/>
      <c r="QG171" s="5"/>
      <c r="QH171" s="5"/>
      <c r="QI171" s="5"/>
      <c r="QJ171" s="5"/>
      <c r="QK171" s="5"/>
      <c r="QL171" s="5"/>
      <c r="QM171" s="5"/>
      <c r="QN171" s="5"/>
      <c r="QO171" s="5"/>
      <c r="QP171" s="5"/>
      <c r="QQ171" s="5"/>
      <c r="QR171" s="5"/>
      <c r="QS171" s="5"/>
      <c r="QT171" s="5"/>
      <c r="QU171" s="5"/>
      <c r="QV171" s="5"/>
      <c r="QW171" s="5"/>
      <c r="QX171" s="5"/>
      <c r="QY171" s="5"/>
      <c r="QZ171" s="5"/>
      <c r="RA171" s="5"/>
      <c r="RB171" s="5"/>
      <c r="RC171" s="5"/>
      <c r="RD171" s="5"/>
      <c r="RE171" s="5"/>
      <c r="RF171" s="5"/>
      <c r="RG171" s="5"/>
      <c r="RH171" s="5"/>
      <c r="RI171" s="5"/>
      <c r="RJ171" s="5"/>
      <c r="RK171" s="5"/>
      <c r="RL171" s="5"/>
      <c r="RM171" s="5"/>
      <c r="RN171" s="5"/>
      <c r="RO171" s="5"/>
      <c r="RP171" s="5"/>
      <c r="RQ171" s="5"/>
      <c r="RR171" s="5"/>
      <c r="RS171" s="5"/>
      <c r="RT171" s="5"/>
      <c r="RU171" s="5"/>
      <c r="RV171" s="5"/>
      <c r="RW171" s="5"/>
      <c r="RX171" s="5"/>
      <c r="RY171" s="5"/>
      <c r="RZ171" s="5"/>
      <c r="SA171" s="5"/>
      <c r="SB171" s="5"/>
      <c r="SC171" s="5"/>
      <c r="SD171" s="5"/>
      <c r="SE171" s="5"/>
      <c r="SF171" s="5"/>
      <c r="SG171" s="5"/>
      <c r="SH171" s="5"/>
      <c r="SI171" s="5"/>
      <c r="SJ171" s="5"/>
      <c r="SK171" s="5"/>
      <c r="SL171" s="5"/>
      <c r="SM171" s="5"/>
      <c r="SN171" s="5"/>
      <c r="SO171" s="5"/>
      <c r="SP171" s="5"/>
      <c r="SQ171" s="5"/>
      <c r="SR171" s="5"/>
      <c r="SS171" s="5"/>
      <c r="ST171" s="5"/>
      <c r="SU171" s="5"/>
      <c r="SV171" s="5"/>
      <c r="SW171" s="5"/>
      <c r="SX171" s="5"/>
      <c r="SY171" s="5"/>
      <c r="SZ171" s="5"/>
      <c r="TA171" s="5"/>
      <c r="TB171" s="5"/>
      <c r="TC171" s="5"/>
      <c r="TD171" s="5"/>
      <c r="TE171" s="5"/>
      <c r="TF171" s="5"/>
      <c r="TG171" s="5"/>
      <c r="TH171" s="5"/>
      <c r="TI171" s="5"/>
      <c r="TJ171" s="5"/>
      <c r="TK171" s="5"/>
      <c r="TL171" s="5"/>
      <c r="TM171" s="5"/>
      <c r="TN171" s="5"/>
      <c r="TO171" s="5"/>
      <c r="TP171" s="5"/>
      <c r="TQ171" s="5"/>
      <c r="TR171" s="5"/>
      <c r="TS171" s="5"/>
      <c r="TT171" s="5"/>
      <c r="TU171" s="5"/>
      <c r="TV171" s="5"/>
      <c r="TW171" s="5"/>
      <c r="TX171" s="5"/>
      <c r="TY171" s="5"/>
      <c r="TZ171" s="5"/>
      <c r="UA171" s="5"/>
      <c r="UB171" s="5"/>
      <c r="UC171" s="5"/>
      <c r="UD171" s="5"/>
      <c r="UE171" s="5"/>
      <c r="UF171" s="5"/>
      <c r="UG171" s="5"/>
      <c r="UH171" s="5"/>
      <c r="UI171" s="5"/>
      <c r="UJ171" s="5"/>
      <c r="UK171" s="5"/>
      <c r="UL171" s="5"/>
      <c r="UM171" s="5"/>
      <c r="UN171" s="5"/>
      <c r="UO171" s="5"/>
      <c r="UP171" s="5"/>
      <c r="UQ171" s="5"/>
      <c r="UR171" s="5"/>
      <c r="US171" s="5"/>
      <c r="UT171" s="5"/>
      <c r="UU171" s="5"/>
      <c r="UV171" s="5"/>
      <c r="UW171" s="5"/>
      <c r="UX171" s="5"/>
      <c r="UY171" s="5"/>
      <c r="UZ171" s="5"/>
      <c r="VA171" s="5"/>
      <c r="VB171" s="5"/>
      <c r="VC171" s="5"/>
      <c r="VD171" s="5"/>
      <c r="VE171" s="5"/>
      <c r="VF171" s="5"/>
      <c r="VG171" s="5"/>
      <c r="VH171" s="5"/>
      <c r="VI171" s="5"/>
      <c r="VJ171" s="5"/>
      <c r="VK171" s="5"/>
      <c r="VL171" s="5"/>
      <c r="VM171" s="5"/>
      <c r="VN171" s="5"/>
      <c r="VO171" s="5"/>
      <c r="VP171" s="5"/>
      <c r="VQ171" s="5"/>
      <c r="VR171" s="5"/>
      <c r="VS171" s="5"/>
      <c r="VT171" s="5"/>
      <c r="VU171" s="5"/>
      <c r="VV171" s="5"/>
      <c r="VW171" s="5"/>
      <c r="VX171" s="5"/>
      <c r="VY171" s="5"/>
      <c r="VZ171" s="5"/>
      <c r="WA171" s="5"/>
      <c r="WB171" s="5"/>
      <c r="WC171" s="5"/>
      <c r="WD171" s="5"/>
      <c r="WE171" s="5"/>
      <c r="WF171" s="5"/>
      <c r="WG171" s="5"/>
      <c r="WH171" s="5"/>
      <c r="WI171" s="5"/>
      <c r="WJ171" s="5"/>
      <c r="WK171" s="5"/>
      <c r="WL171" s="5"/>
      <c r="WM171" s="5"/>
      <c r="WN171" s="5"/>
      <c r="WO171" s="5"/>
      <c r="WP171" s="5"/>
      <c r="WQ171" s="5"/>
      <c r="WR171" s="5"/>
      <c r="WS171" s="5"/>
      <c r="WT171" s="5"/>
      <c r="WU171" s="5"/>
      <c r="WV171" s="5"/>
      <c r="WW171" s="5"/>
      <c r="WX171" s="5"/>
      <c r="WY171" s="5"/>
      <c r="WZ171" s="5"/>
      <c r="XA171" s="5"/>
      <c r="XB171" s="5"/>
      <c r="XC171" s="5"/>
      <c r="XD171" s="5"/>
      <c r="XE171" s="5"/>
      <c r="XF171" s="5"/>
      <c r="XG171" s="5"/>
      <c r="XH171" s="5"/>
      <c r="XI171" s="5"/>
      <c r="XJ171" s="5"/>
      <c r="XK171" s="5"/>
      <c r="XL171" s="5"/>
      <c r="XM171" s="5"/>
      <c r="XN171" s="5"/>
      <c r="XO171" s="5"/>
      <c r="XP171" s="5"/>
      <c r="XQ171" s="5"/>
      <c r="XR171" s="5"/>
      <c r="XS171" s="5"/>
      <c r="XT171" s="5"/>
      <c r="XU171" s="5"/>
      <c r="XV171" s="5"/>
      <c r="XW171" s="5"/>
    </row>
    <row r="172" spans="39:647" x14ac:dyDescent="0.4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c r="EU172" s="5"/>
      <c r="EV172" s="5"/>
      <c r="EW172" s="5"/>
      <c r="EX172" s="5"/>
      <c r="EY172" s="5"/>
      <c r="EZ172" s="5"/>
      <c r="FA172" s="5"/>
      <c r="FB172" s="5"/>
      <c r="FC172" s="5"/>
      <c r="FD172" s="5"/>
      <c r="FE172" s="5"/>
      <c r="FF172" s="5"/>
      <c r="FG172" s="5"/>
      <c r="FH172" s="5"/>
      <c r="FI172" s="5"/>
      <c r="FJ172" s="5"/>
      <c r="FK172" s="5"/>
      <c r="FL172" s="5"/>
      <c r="FM172" s="5"/>
      <c r="FN172" s="5"/>
      <c r="FO172" s="5"/>
      <c r="FP172" s="5"/>
      <c r="FQ172" s="5"/>
      <c r="FR172" s="5"/>
      <c r="FS172" s="5"/>
      <c r="FT172" s="5"/>
      <c r="FU172" s="5"/>
      <c r="FV172" s="5"/>
      <c r="FW172" s="5"/>
      <c r="FX172" s="5"/>
      <c r="FY172" s="5"/>
      <c r="FZ172" s="5"/>
      <c r="GA172" s="5"/>
      <c r="GB172" s="5"/>
      <c r="GC172" s="5"/>
      <c r="GD172" s="5"/>
      <c r="GE172" s="5"/>
      <c r="GF172" s="5"/>
      <c r="GG172" s="5"/>
      <c r="GH172" s="5"/>
      <c r="GI172" s="5"/>
      <c r="GJ172" s="5"/>
      <c r="GK172" s="5"/>
      <c r="GL172" s="5"/>
      <c r="GM172" s="5"/>
      <c r="GN172" s="5"/>
      <c r="GO172" s="5"/>
      <c r="GP172" s="5"/>
      <c r="GQ172" s="5"/>
      <c r="GR172" s="5"/>
      <c r="GS172" s="5"/>
      <c r="GT172" s="5"/>
      <c r="GU172" s="5"/>
      <c r="GV172" s="5"/>
      <c r="GW172" s="5"/>
      <c r="GX172" s="5"/>
      <c r="GY172" s="5"/>
      <c r="GZ172" s="5"/>
      <c r="HA172" s="5"/>
      <c r="HB172" s="5"/>
      <c r="HC172" s="5"/>
      <c r="HD172" s="5"/>
      <c r="HE172" s="5"/>
      <c r="HF172" s="5"/>
      <c r="HG172" s="5"/>
      <c r="HH172" s="5"/>
      <c r="HI172" s="5"/>
      <c r="HJ172" s="5"/>
      <c r="HK172" s="5"/>
      <c r="HL172" s="5"/>
      <c r="HM172" s="5"/>
      <c r="HN172" s="5"/>
      <c r="HO172" s="5"/>
      <c r="HP172" s="5"/>
      <c r="HQ172" s="5"/>
      <c r="HR172" s="5"/>
      <c r="HS172" s="5"/>
      <c r="HT172" s="5"/>
      <c r="HU172" s="5"/>
      <c r="HV172" s="5"/>
      <c r="HW172" s="5"/>
      <c r="HX172" s="5"/>
      <c r="HY172" s="5"/>
      <c r="HZ172" s="5"/>
      <c r="IA172" s="5"/>
      <c r="IB172" s="5"/>
      <c r="IC172" s="5"/>
      <c r="ID172" s="5"/>
      <c r="IE172" s="5"/>
      <c r="IF172" s="5"/>
      <c r="IG172" s="5"/>
      <c r="IH172" s="5"/>
      <c r="II172" s="5"/>
      <c r="IJ172" s="5"/>
      <c r="IK172" s="5"/>
      <c r="IL172" s="5"/>
      <c r="IM172" s="5"/>
      <c r="IN172" s="5"/>
      <c r="IO172" s="5"/>
      <c r="IP172" s="5"/>
      <c r="IQ172" s="5"/>
      <c r="IR172" s="5"/>
      <c r="IS172" s="5"/>
      <c r="IT172" s="5"/>
      <c r="IU172" s="5"/>
      <c r="IV172" s="5"/>
      <c r="IW172" s="5"/>
      <c r="IX172" s="5"/>
      <c r="IY172" s="5"/>
      <c r="IZ172" s="5"/>
      <c r="JA172" s="5"/>
      <c r="JB172" s="5"/>
      <c r="JC172" s="5"/>
      <c r="JD172" s="5"/>
      <c r="JE172" s="5"/>
      <c r="JF172" s="5"/>
      <c r="JG172" s="5"/>
      <c r="JH172" s="5"/>
      <c r="JI172" s="5"/>
      <c r="JJ172" s="5"/>
      <c r="JK172" s="5"/>
      <c r="JL172" s="5"/>
      <c r="JM172" s="5"/>
      <c r="JN172" s="5"/>
      <c r="JO172" s="5"/>
      <c r="JP172" s="5"/>
      <c r="JQ172" s="5"/>
      <c r="JR172" s="5"/>
      <c r="JS172" s="5"/>
      <c r="JT172" s="5"/>
      <c r="JU172" s="5"/>
      <c r="JV172" s="5"/>
      <c r="JW172" s="5"/>
      <c r="JX172" s="5"/>
      <c r="JY172" s="5"/>
      <c r="JZ172" s="5"/>
      <c r="KA172" s="5"/>
      <c r="KB172" s="5"/>
      <c r="KC172" s="5"/>
      <c r="KD172" s="5"/>
      <c r="KE172" s="5"/>
      <c r="KF172" s="5"/>
      <c r="KG172" s="5"/>
      <c r="KH172" s="5"/>
      <c r="KI172" s="5"/>
      <c r="KJ172" s="5"/>
      <c r="KK172" s="5"/>
      <c r="KL172" s="5"/>
      <c r="KM172" s="5"/>
      <c r="KN172" s="5"/>
      <c r="KO172" s="5"/>
      <c r="KP172" s="5"/>
      <c r="KQ172" s="5"/>
      <c r="KR172" s="5"/>
      <c r="KS172" s="5"/>
      <c r="KT172" s="5"/>
      <c r="KU172" s="5"/>
      <c r="KV172" s="5"/>
      <c r="KW172" s="5"/>
      <c r="KX172" s="5"/>
      <c r="KY172" s="5"/>
      <c r="KZ172" s="5"/>
      <c r="LA172" s="5"/>
      <c r="LB172" s="5"/>
      <c r="LC172" s="5"/>
      <c r="LD172" s="5"/>
      <c r="LE172" s="5"/>
      <c r="LF172" s="5"/>
      <c r="LG172" s="5"/>
      <c r="LH172" s="5"/>
      <c r="LI172" s="5"/>
      <c r="LJ172" s="5"/>
      <c r="LK172" s="5"/>
      <c r="LL172" s="5"/>
      <c r="LM172" s="5"/>
      <c r="LN172" s="5"/>
      <c r="LO172" s="5"/>
      <c r="LP172" s="5"/>
      <c r="LQ172" s="5"/>
      <c r="LR172" s="5"/>
      <c r="LS172" s="5"/>
      <c r="LT172" s="5"/>
      <c r="LU172" s="5"/>
      <c r="LV172" s="5"/>
      <c r="LW172" s="5"/>
      <c r="LX172" s="5"/>
      <c r="LY172" s="5"/>
      <c r="LZ172" s="5"/>
      <c r="MA172" s="5"/>
      <c r="MB172" s="5"/>
      <c r="MC172" s="5"/>
      <c r="MD172" s="5"/>
      <c r="ME172" s="5"/>
      <c r="MF172" s="5"/>
      <c r="MG172" s="5"/>
      <c r="MH172" s="5"/>
      <c r="MI172" s="5"/>
      <c r="MJ172" s="5"/>
      <c r="MK172" s="5"/>
      <c r="ML172" s="5"/>
      <c r="MM172" s="5"/>
      <c r="MN172" s="5"/>
      <c r="MO172" s="5"/>
      <c r="MP172" s="5"/>
      <c r="MQ172" s="5"/>
      <c r="MR172" s="5"/>
      <c r="MS172" s="5"/>
      <c r="MT172" s="5"/>
      <c r="MU172" s="5"/>
      <c r="MV172" s="5"/>
      <c r="MW172" s="5"/>
      <c r="MX172" s="5"/>
      <c r="MY172" s="5"/>
      <c r="MZ172" s="5"/>
      <c r="NA172" s="5"/>
      <c r="NB172" s="5"/>
      <c r="NC172" s="5"/>
      <c r="ND172" s="5"/>
      <c r="NE172" s="5"/>
      <c r="NF172" s="5"/>
      <c r="NG172" s="5"/>
      <c r="NH172" s="5"/>
      <c r="NI172" s="5"/>
      <c r="NJ172" s="5"/>
      <c r="NK172" s="5"/>
      <c r="NL172" s="5"/>
      <c r="NM172" s="5"/>
      <c r="NN172" s="5"/>
      <c r="NO172" s="5"/>
      <c r="NP172" s="5"/>
      <c r="NQ172" s="5"/>
      <c r="NR172" s="5"/>
      <c r="NS172" s="5"/>
      <c r="NT172" s="5"/>
      <c r="NU172" s="5"/>
      <c r="NV172" s="5"/>
      <c r="NW172" s="5"/>
      <c r="NX172" s="5"/>
      <c r="NY172" s="5"/>
      <c r="NZ172" s="5"/>
      <c r="OA172" s="5"/>
      <c r="OB172" s="5"/>
      <c r="OC172" s="5"/>
      <c r="OD172" s="5"/>
      <c r="OE172" s="5"/>
      <c r="OF172" s="5"/>
      <c r="OG172" s="5"/>
      <c r="OH172" s="5"/>
      <c r="OI172" s="5"/>
      <c r="OJ172" s="5"/>
      <c r="OK172" s="5"/>
      <c r="OL172" s="5"/>
      <c r="OM172" s="5"/>
      <c r="ON172" s="5"/>
      <c r="OO172" s="5"/>
      <c r="OP172" s="5"/>
      <c r="OQ172" s="5"/>
      <c r="OR172" s="5"/>
      <c r="OS172" s="5"/>
      <c r="OT172" s="5"/>
      <c r="OU172" s="5"/>
      <c r="OV172" s="5"/>
      <c r="OW172" s="5"/>
      <c r="OX172" s="5"/>
      <c r="OY172" s="5"/>
      <c r="OZ172" s="5"/>
      <c r="PA172" s="5"/>
      <c r="PB172" s="5"/>
      <c r="PC172" s="5"/>
      <c r="PD172" s="5"/>
      <c r="PE172" s="5"/>
      <c r="PF172" s="5"/>
      <c r="PG172" s="5"/>
      <c r="PH172" s="5"/>
      <c r="PI172" s="5"/>
      <c r="PJ172" s="5"/>
      <c r="PK172" s="5"/>
      <c r="PL172" s="5"/>
      <c r="PM172" s="5"/>
      <c r="PN172" s="5"/>
      <c r="PO172" s="5"/>
      <c r="PP172" s="5"/>
      <c r="PQ172" s="5"/>
      <c r="PR172" s="5"/>
      <c r="PS172" s="5"/>
      <c r="PT172" s="5"/>
      <c r="PU172" s="5"/>
      <c r="PV172" s="5"/>
      <c r="PW172" s="5"/>
      <c r="PX172" s="5"/>
      <c r="PY172" s="5"/>
      <c r="PZ172" s="5"/>
      <c r="QA172" s="5"/>
      <c r="QB172" s="5"/>
      <c r="QC172" s="5"/>
      <c r="QD172" s="5"/>
      <c r="QE172" s="5"/>
      <c r="QF172" s="5"/>
      <c r="QG172" s="5"/>
      <c r="QH172" s="5"/>
      <c r="QI172" s="5"/>
      <c r="QJ172" s="5"/>
      <c r="QK172" s="5"/>
      <c r="QL172" s="5"/>
      <c r="QM172" s="5"/>
      <c r="QN172" s="5"/>
      <c r="QO172" s="5"/>
      <c r="QP172" s="5"/>
      <c r="QQ172" s="5"/>
      <c r="QR172" s="5"/>
      <c r="QS172" s="5"/>
      <c r="QT172" s="5"/>
      <c r="QU172" s="5"/>
      <c r="QV172" s="5"/>
      <c r="QW172" s="5"/>
      <c r="QX172" s="5"/>
      <c r="QY172" s="5"/>
      <c r="QZ172" s="5"/>
      <c r="RA172" s="5"/>
      <c r="RB172" s="5"/>
      <c r="RC172" s="5"/>
      <c r="RD172" s="5"/>
      <c r="RE172" s="5"/>
      <c r="RF172" s="5"/>
      <c r="RG172" s="5"/>
      <c r="RH172" s="5"/>
      <c r="RI172" s="5"/>
      <c r="RJ172" s="5"/>
      <c r="RK172" s="5"/>
      <c r="RL172" s="5"/>
      <c r="RM172" s="5"/>
      <c r="RN172" s="5"/>
      <c r="RO172" s="5"/>
      <c r="RP172" s="5"/>
      <c r="RQ172" s="5"/>
      <c r="RR172" s="5"/>
      <c r="RS172" s="5"/>
      <c r="RT172" s="5"/>
      <c r="RU172" s="5"/>
      <c r="RV172" s="5"/>
      <c r="RW172" s="5"/>
      <c r="RX172" s="5"/>
      <c r="RY172" s="5"/>
      <c r="RZ172" s="5"/>
      <c r="SA172" s="5"/>
      <c r="SB172" s="5"/>
      <c r="SC172" s="5"/>
      <c r="SD172" s="5"/>
      <c r="SE172" s="5"/>
      <c r="SF172" s="5"/>
      <c r="SG172" s="5"/>
      <c r="SH172" s="5"/>
      <c r="SI172" s="5"/>
      <c r="SJ172" s="5"/>
      <c r="SK172" s="5"/>
      <c r="SL172" s="5"/>
      <c r="SM172" s="5"/>
      <c r="SN172" s="5"/>
      <c r="SO172" s="5"/>
      <c r="SP172" s="5"/>
      <c r="SQ172" s="5"/>
      <c r="SR172" s="5"/>
      <c r="SS172" s="5"/>
      <c r="ST172" s="5"/>
      <c r="SU172" s="5"/>
      <c r="SV172" s="5"/>
      <c r="SW172" s="5"/>
      <c r="SX172" s="5"/>
      <c r="SY172" s="5"/>
      <c r="SZ172" s="5"/>
      <c r="TA172" s="5"/>
      <c r="TB172" s="5"/>
      <c r="TC172" s="5"/>
      <c r="TD172" s="5"/>
      <c r="TE172" s="5"/>
      <c r="TF172" s="5"/>
      <c r="TG172" s="5"/>
      <c r="TH172" s="5"/>
      <c r="TI172" s="5"/>
      <c r="TJ172" s="5"/>
      <c r="TK172" s="5"/>
      <c r="TL172" s="5"/>
      <c r="TM172" s="5"/>
      <c r="TN172" s="5"/>
      <c r="TO172" s="5"/>
      <c r="TP172" s="5"/>
      <c r="TQ172" s="5"/>
      <c r="TR172" s="5"/>
      <c r="TS172" s="5"/>
      <c r="TT172" s="5"/>
      <c r="TU172" s="5"/>
      <c r="TV172" s="5"/>
      <c r="TW172" s="5"/>
      <c r="TX172" s="5"/>
      <c r="TY172" s="5"/>
      <c r="TZ172" s="5"/>
      <c r="UA172" s="5"/>
      <c r="UB172" s="5"/>
      <c r="UC172" s="5"/>
      <c r="UD172" s="5"/>
      <c r="UE172" s="5"/>
      <c r="UF172" s="5"/>
      <c r="UG172" s="5"/>
      <c r="UH172" s="5"/>
      <c r="UI172" s="5"/>
      <c r="UJ172" s="5"/>
      <c r="UK172" s="5"/>
      <c r="UL172" s="5"/>
      <c r="UM172" s="5"/>
      <c r="UN172" s="5"/>
      <c r="UO172" s="5"/>
      <c r="UP172" s="5"/>
      <c r="UQ172" s="5"/>
      <c r="UR172" s="5"/>
      <c r="US172" s="5"/>
      <c r="UT172" s="5"/>
      <c r="UU172" s="5"/>
      <c r="UV172" s="5"/>
      <c r="UW172" s="5"/>
      <c r="UX172" s="5"/>
      <c r="UY172" s="5"/>
      <c r="UZ172" s="5"/>
      <c r="VA172" s="5"/>
      <c r="VB172" s="5"/>
      <c r="VC172" s="5"/>
      <c r="VD172" s="5"/>
      <c r="VE172" s="5"/>
      <c r="VF172" s="5"/>
      <c r="VG172" s="5"/>
      <c r="VH172" s="5"/>
      <c r="VI172" s="5"/>
      <c r="VJ172" s="5"/>
      <c r="VK172" s="5"/>
      <c r="VL172" s="5"/>
      <c r="VM172" s="5"/>
      <c r="VN172" s="5"/>
      <c r="VO172" s="5"/>
      <c r="VP172" s="5"/>
      <c r="VQ172" s="5"/>
      <c r="VR172" s="5"/>
      <c r="VS172" s="5"/>
      <c r="VT172" s="5"/>
      <c r="VU172" s="5"/>
      <c r="VV172" s="5"/>
      <c r="VW172" s="5"/>
      <c r="VX172" s="5"/>
      <c r="VY172" s="5"/>
      <c r="VZ172" s="5"/>
      <c r="WA172" s="5"/>
      <c r="WB172" s="5"/>
      <c r="WC172" s="5"/>
      <c r="WD172" s="5"/>
      <c r="WE172" s="5"/>
      <c r="WF172" s="5"/>
      <c r="WG172" s="5"/>
      <c r="WH172" s="5"/>
      <c r="WI172" s="5"/>
      <c r="WJ172" s="5"/>
      <c r="WK172" s="5"/>
      <c r="WL172" s="5"/>
      <c r="WM172" s="5"/>
      <c r="WN172" s="5"/>
      <c r="WO172" s="5"/>
      <c r="WP172" s="5"/>
      <c r="WQ172" s="5"/>
      <c r="WR172" s="5"/>
      <c r="WS172" s="5"/>
      <c r="WT172" s="5"/>
      <c r="WU172" s="5"/>
      <c r="WV172" s="5"/>
      <c r="WW172" s="5"/>
      <c r="WX172" s="5"/>
      <c r="WY172" s="5"/>
      <c r="WZ172" s="5"/>
      <c r="XA172" s="5"/>
      <c r="XB172" s="5"/>
      <c r="XC172" s="5"/>
      <c r="XD172" s="5"/>
      <c r="XE172" s="5"/>
      <c r="XF172" s="5"/>
      <c r="XG172" s="5"/>
      <c r="XH172" s="5"/>
      <c r="XI172" s="5"/>
      <c r="XJ172" s="5"/>
      <c r="XK172" s="5"/>
      <c r="XL172" s="5"/>
      <c r="XM172" s="5"/>
      <c r="XN172" s="5"/>
      <c r="XO172" s="5"/>
      <c r="XP172" s="5"/>
      <c r="XQ172" s="5"/>
      <c r="XR172" s="5"/>
      <c r="XS172" s="5"/>
      <c r="XT172" s="5"/>
      <c r="XU172" s="5"/>
      <c r="XV172" s="5"/>
      <c r="XW172" s="5"/>
    </row>
    <row r="173" spans="39:647" x14ac:dyDescent="0.45">
      <c r="AM173" s="5"/>
      <c r="AN173" s="5"/>
      <c r="AO173" s="5"/>
      <c r="AP173" s="5"/>
      <c r="AQ173" s="5"/>
      <c r="AR173" s="5"/>
      <c r="AS173" s="5"/>
      <c r="AT173" s="5"/>
      <c r="AU173" s="5"/>
      <c r="AV173" s="5"/>
      <c r="AW173" s="5"/>
      <c r="AX173" s="5"/>
      <c r="AY173" s="5"/>
      <c r="AZ173" s="5"/>
      <c r="BA173" s="5"/>
      <c r="BB173" s="5"/>
      <c r="BC173" s="5"/>
      <c r="BD173" s="5"/>
      <c r="BE173" s="5"/>
      <c r="BF173" s="5"/>
      <c r="BG173" s="5"/>
      <c r="BH173" s="5"/>
      <c r="BI173" s="5"/>
      <c r="BJ173" s="5"/>
      <c r="BK173" s="5"/>
      <c r="BL173" s="5"/>
      <c r="BM173" s="5"/>
      <c r="BN173" s="5"/>
      <c r="BO173" s="5"/>
      <c r="BP173" s="5"/>
      <c r="BQ173" s="5"/>
      <c r="BR173" s="5"/>
      <c r="BS173" s="5"/>
      <c r="BT173" s="5"/>
      <c r="BU173" s="5"/>
      <c r="BV173" s="5"/>
      <c r="BW173" s="5"/>
      <c r="BX173" s="5"/>
      <c r="BY173" s="5"/>
      <c r="BZ173" s="5"/>
      <c r="CA173" s="5"/>
      <c r="CB173" s="5"/>
      <c r="CC173" s="5"/>
      <c r="CD173" s="5"/>
      <c r="CE173" s="5"/>
      <c r="CF173" s="5"/>
      <c r="CG173" s="5"/>
      <c r="CH173" s="5"/>
      <c r="CI173" s="5"/>
      <c r="CJ173" s="5"/>
      <c r="CK173" s="5"/>
      <c r="CL173" s="5"/>
      <c r="CM173" s="5"/>
      <c r="CN173" s="5"/>
      <c r="CO173" s="5"/>
      <c r="CP173" s="5"/>
      <c r="CQ173" s="5"/>
      <c r="CR173" s="5"/>
      <c r="CS173" s="5"/>
      <c r="CT173" s="5"/>
      <c r="CU173" s="5"/>
      <c r="CV173" s="5"/>
      <c r="CW173" s="5"/>
      <c r="CX173" s="5"/>
      <c r="CY173" s="5"/>
      <c r="CZ173" s="5"/>
      <c r="DA173" s="5"/>
      <c r="DB173" s="5"/>
      <c r="DC173" s="5"/>
      <c r="DD173" s="5"/>
      <c r="DE173" s="5"/>
      <c r="DF173" s="5"/>
      <c r="DG173" s="5"/>
      <c r="DH173" s="5"/>
      <c r="DI173" s="5"/>
      <c r="DJ173" s="5"/>
      <c r="DK173" s="5"/>
      <c r="DL173" s="5"/>
      <c r="DM173" s="5"/>
      <c r="DN173" s="5"/>
      <c r="DO173" s="5"/>
      <c r="DP173" s="5"/>
      <c r="DQ173" s="5"/>
      <c r="DR173" s="5"/>
      <c r="DS173" s="5"/>
      <c r="DT173" s="5"/>
      <c r="DU173" s="5"/>
      <c r="DV173" s="5"/>
      <c r="DW173" s="5"/>
      <c r="DX173" s="5"/>
      <c r="DY173" s="5"/>
      <c r="DZ173" s="5"/>
      <c r="EA173" s="5"/>
      <c r="EB173" s="5"/>
      <c r="EC173" s="5"/>
      <c r="ED173" s="5"/>
      <c r="EE173" s="5"/>
      <c r="EF173" s="5"/>
      <c r="EG173" s="5"/>
      <c r="EH173" s="5"/>
      <c r="EI173" s="5"/>
      <c r="EJ173" s="5"/>
      <c r="EK173" s="5"/>
      <c r="EL173" s="5"/>
      <c r="EM173" s="5"/>
      <c r="EN173" s="5"/>
      <c r="EO173" s="5"/>
      <c r="EP173" s="5"/>
      <c r="EQ173" s="5"/>
      <c r="ER173" s="5"/>
      <c r="ES173" s="5"/>
      <c r="ET173" s="5"/>
      <c r="EU173" s="5"/>
      <c r="EV173" s="5"/>
      <c r="EW173" s="5"/>
      <c r="EX173" s="5"/>
      <c r="EY173" s="5"/>
      <c r="EZ173" s="5"/>
      <c r="FA173" s="5"/>
      <c r="FB173" s="5"/>
      <c r="FC173" s="5"/>
      <c r="FD173" s="5"/>
      <c r="FE173" s="5"/>
      <c r="FF173" s="5"/>
      <c r="FG173" s="5"/>
      <c r="FH173" s="5"/>
      <c r="FI173" s="5"/>
      <c r="FJ173" s="5"/>
      <c r="FK173" s="5"/>
      <c r="FL173" s="5"/>
      <c r="FM173" s="5"/>
      <c r="FN173" s="5"/>
      <c r="FO173" s="5"/>
      <c r="FP173" s="5"/>
      <c r="FQ173" s="5"/>
      <c r="FR173" s="5"/>
      <c r="FS173" s="5"/>
      <c r="FT173" s="5"/>
      <c r="FU173" s="5"/>
      <c r="FV173" s="5"/>
      <c r="FW173" s="5"/>
      <c r="FX173" s="5"/>
      <c r="FY173" s="5"/>
      <c r="FZ173" s="5"/>
      <c r="GA173" s="5"/>
      <c r="GB173" s="5"/>
      <c r="GC173" s="5"/>
      <c r="GD173" s="5"/>
      <c r="GE173" s="5"/>
      <c r="GF173" s="5"/>
      <c r="GG173" s="5"/>
      <c r="GH173" s="5"/>
      <c r="GI173" s="5"/>
      <c r="GJ173" s="5"/>
      <c r="GK173" s="5"/>
      <c r="GL173" s="5"/>
      <c r="GM173" s="5"/>
      <c r="GN173" s="5"/>
      <c r="GO173" s="5"/>
      <c r="GP173" s="5"/>
      <c r="GQ173" s="5"/>
      <c r="GR173" s="5"/>
      <c r="GS173" s="5"/>
      <c r="GT173" s="5"/>
      <c r="GU173" s="5"/>
      <c r="GV173" s="5"/>
      <c r="GW173" s="5"/>
      <c r="GX173" s="5"/>
      <c r="GY173" s="5"/>
      <c r="GZ173" s="5"/>
      <c r="HA173" s="5"/>
      <c r="HB173" s="5"/>
      <c r="HC173" s="5"/>
      <c r="HD173" s="5"/>
      <c r="HE173" s="5"/>
      <c r="HF173" s="5"/>
      <c r="HG173" s="5"/>
      <c r="HH173" s="5"/>
      <c r="HI173" s="5"/>
      <c r="HJ173" s="5"/>
      <c r="HK173" s="5"/>
      <c r="HL173" s="5"/>
      <c r="HM173" s="5"/>
      <c r="HN173" s="5"/>
      <c r="HO173" s="5"/>
      <c r="HP173" s="5"/>
      <c r="HQ173" s="5"/>
      <c r="HR173" s="5"/>
      <c r="HS173" s="5"/>
      <c r="HT173" s="5"/>
      <c r="HU173" s="5"/>
      <c r="HV173" s="5"/>
      <c r="HW173" s="5"/>
      <c r="HX173" s="5"/>
      <c r="HY173" s="5"/>
      <c r="HZ173" s="5"/>
      <c r="IA173" s="5"/>
      <c r="IB173" s="5"/>
      <c r="IC173" s="5"/>
      <c r="ID173" s="5"/>
      <c r="IE173" s="5"/>
      <c r="IF173" s="5"/>
      <c r="IG173" s="5"/>
      <c r="IH173" s="5"/>
      <c r="II173" s="5"/>
      <c r="IJ173" s="5"/>
      <c r="IK173" s="5"/>
      <c r="IL173" s="5"/>
      <c r="IM173" s="5"/>
      <c r="IN173" s="5"/>
      <c r="IO173" s="5"/>
      <c r="IP173" s="5"/>
      <c r="IQ173" s="5"/>
      <c r="IR173" s="5"/>
      <c r="IS173" s="5"/>
      <c r="IT173" s="5"/>
      <c r="IU173" s="5"/>
      <c r="IV173" s="5"/>
      <c r="IW173" s="5"/>
      <c r="IX173" s="5"/>
      <c r="IY173" s="5"/>
      <c r="IZ173" s="5"/>
      <c r="JA173" s="5"/>
      <c r="JB173" s="5"/>
      <c r="JC173" s="5"/>
      <c r="JD173" s="5"/>
      <c r="JE173" s="5"/>
      <c r="JF173" s="5"/>
      <c r="JG173" s="5"/>
      <c r="JH173" s="5"/>
      <c r="JI173" s="5"/>
      <c r="JJ173" s="5"/>
      <c r="JK173" s="5"/>
      <c r="JL173" s="5"/>
      <c r="JM173" s="5"/>
      <c r="JN173" s="5"/>
      <c r="JO173" s="5"/>
      <c r="JP173" s="5"/>
      <c r="JQ173" s="5"/>
      <c r="JR173" s="5"/>
      <c r="JS173" s="5"/>
      <c r="JT173" s="5"/>
      <c r="JU173" s="5"/>
      <c r="JV173" s="5"/>
      <c r="JW173" s="5"/>
      <c r="JX173" s="5"/>
      <c r="JY173" s="5"/>
      <c r="JZ173" s="5"/>
      <c r="KA173" s="5"/>
      <c r="KB173" s="5"/>
      <c r="KC173" s="5"/>
      <c r="KD173" s="5"/>
      <c r="KE173" s="5"/>
      <c r="KF173" s="5"/>
      <c r="KG173" s="5"/>
      <c r="KH173" s="5"/>
      <c r="KI173" s="5"/>
      <c r="KJ173" s="5"/>
      <c r="KK173" s="5"/>
      <c r="KL173" s="5"/>
      <c r="KM173" s="5"/>
      <c r="KN173" s="5"/>
      <c r="KO173" s="5"/>
      <c r="KP173" s="5"/>
      <c r="KQ173" s="5"/>
      <c r="KR173" s="5"/>
      <c r="KS173" s="5"/>
      <c r="KT173" s="5"/>
      <c r="KU173" s="5"/>
      <c r="KV173" s="5"/>
      <c r="KW173" s="5"/>
      <c r="KX173" s="5"/>
      <c r="KY173" s="5"/>
      <c r="KZ173" s="5"/>
      <c r="LA173" s="5"/>
      <c r="LB173" s="5"/>
      <c r="LC173" s="5"/>
      <c r="LD173" s="5"/>
      <c r="LE173" s="5"/>
      <c r="LF173" s="5"/>
      <c r="LG173" s="5"/>
      <c r="LH173" s="5"/>
      <c r="LI173" s="5"/>
      <c r="LJ173" s="5"/>
      <c r="LK173" s="5"/>
      <c r="LL173" s="5"/>
      <c r="LM173" s="5"/>
      <c r="LN173" s="5"/>
      <c r="LO173" s="5"/>
      <c r="LP173" s="5"/>
      <c r="LQ173" s="5"/>
      <c r="LR173" s="5"/>
      <c r="LS173" s="5"/>
      <c r="LT173" s="5"/>
      <c r="LU173" s="5"/>
      <c r="LV173" s="5"/>
      <c r="LW173" s="5"/>
      <c r="LX173" s="5"/>
      <c r="LY173" s="5"/>
      <c r="LZ173" s="5"/>
      <c r="MA173" s="5"/>
      <c r="MB173" s="5"/>
      <c r="MC173" s="5"/>
      <c r="MD173" s="5"/>
      <c r="ME173" s="5"/>
      <c r="MF173" s="5"/>
      <c r="MG173" s="5"/>
      <c r="MH173" s="5"/>
      <c r="MI173" s="5"/>
      <c r="MJ173" s="5"/>
      <c r="MK173" s="5"/>
      <c r="ML173" s="5"/>
      <c r="MM173" s="5"/>
      <c r="MN173" s="5"/>
      <c r="MO173" s="5"/>
      <c r="MP173" s="5"/>
      <c r="MQ173" s="5"/>
      <c r="MR173" s="5"/>
      <c r="MS173" s="5"/>
      <c r="MT173" s="5"/>
      <c r="MU173" s="5"/>
      <c r="MV173" s="5"/>
      <c r="MW173" s="5"/>
      <c r="MX173" s="5"/>
      <c r="MY173" s="5"/>
      <c r="MZ173" s="5"/>
      <c r="NA173" s="5"/>
      <c r="NB173" s="5"/>
      <c r="NC173" s="5"/>
      <c r="ND173" s="5"/>
      <c r="NE173" s="5"/>
      <c r="NF173" s="5"/>
      <c r="NG173" s="5"/>
      <c r="NH173" s="5"/>
      <c r="NI173" s="5"/>
      <c r="NJ173" s="5"/>
      <c r="NK173" s="5"/>
      <c r="NL173" s="5"/>
      <c r="NM173" s="5"/>
      <c r="NN173" s="5"/>
      <c r="NO173" s="5"/>
      <c r="NP173" s="5"/>
      <c r="NQ173" s="5"/>
      <c r="NR173" s="5"/>
      <c r="NS173" s="5"/>
      <c r="NT173" s="5"/>
      <c r="NU173" s="5"/>
      <c r="NV173" s="5"/>
      <c r="NW173" s="5"/>
      <c r="NX173" s="5"/>
      <c r="NY173" s="5"/>
      <c r="NZ173" s="5"/>
      <c r="OA173" s="5"/>
      <c r="OB173" s="5"/>
      <c r="OC173" s="5"/>
      <c r="OD173" s="5"/>
      <c r="OE173" s="5"/>
      <c r="OF173" s="5"/>
      <c r="OG173" s="5"/>
      <c r="OH173" s="5"/>
      <c r="OI173" s="5"/>
      <c r="OJ173" s="5"/>
      <c r="OK173" s="5"/>
      <c r="OL173" s="5"/>
      <c r="OM173" s="5"/>
      <c r="ON173" s="5"/>
      <c r="OO173" s="5"/>
      <c r="OP173" s="5"/>
      <c r="OQ173" s="5"/>
      <c r="OR173" s="5"/>
      <c r="OS173" s="5"/>
      <c r="OT173" s="5"/>
      <c r="OU173" s="5"/>
      <c r="OV173" s="5"/>
      <c r="OW173" s="5"/>
      <c r="OX173" s="5"/>
      <c r="OY173" s="5"/>
      <c r="OZ173" s="5"/>
      <c r="PA173" s="5"/>
      <c r="PB173" s="5"/>
      <c r="PC173" s="5"/>
      <c r="PD173" s="5"/>
      <c r="PE173" s="5"/>
      <c r="PF173" s="5"/>
      <c r="PG173" s="5"/>
      <c r="PH173" s="5"/>
      <c r="PI173" s="5"/>
      <c r="PJ173" s="5"/>
      <c r="PK173" s="5"/>
      <c r="PL173" s="5"/>
      <c r="PM173" s="5"/>
      <c r="PN173" s="5"/>
      <c r="PO173" s="5"/>
      <c r="PP173" s="5"/>
      <c r="PQ173" s="5"/>
      <c r="PR173" s="5"/>
      <c r="PS173" s="5"/>
      <c r="PT173" s="5"/>
      <c r="PU173" s="5"/>
      <c r="PV173" s="5"/>
      <c r="PW173" s="5"/>
      <c r="PX173" s="5"/>
      <c r="PY173" s="5"/>
      <c r="PZ173" s="5"/>
      <c r="QA173" s="5"/>
      <c r="QB173" s="5"/>
      <c r="QC173" s="5"/>
      <c r="QD173" s="5"/>
      <c r="QE173" s="5"/>
      <c r="QF173" s="5"/>
      <c r="QG173" s="5"/>
      <c r="QH173" s="5"/>
      <c r="QI173" s="5"/>
      <c r="QJ173" s="5"/>
      <c r="QK173" s="5"/>
      <c r="QL173" s="5"/>
      <c r="QM173" s="5"/>
      <c r="QN173" s="5"/>
      <c r="QO173" s="5"/>
      <c r="QP173" s="5"/>
      <c r="QQ173" s="5"/>
      <c r="QR173" s="5"/>
      <c r="QS173" s="5"/>
      <c r="QT173" s="5"/>
      <c r="QU173" s="5"/>
      <c r="QV173" s="5"/>
      <c r="QW173" s="5"/>
      <c r="QX173" s="5"/>
      <c r="QY173" s="5"/>
      <c r="QZ173" s="5"/>
      <c r="RA173" s="5"/>
      <c r="RB173" s="5"/>
      <c r="RC173" s="5"/>
      <c r="RD173" s="5"/>
      <c r="RE173" s="5"/>
      <c r="RF173" s="5"/>
      <c r="RG173" s="5"/>
      <c r="RH173" s="5"/>
      <c r="RI173" s="5"/>
      <c r="RJ173" s="5"/>
      <c r="RK173" s="5"/>
      <c r="RL173" s="5"/>
      <c r="RM173" s="5"/>
      <c r="RN173" s="5"/>
      <c r="RO173" s="5"/>
      <c r="RP173" s="5"/>
      <c r="RQ173" s="5"/>
      <c r="RR173" s="5"/>
      <c r="RS173" s="5"/>
      <c r="RT173" s="5"/>
      <c r="RU173" s="5"/>
      <c r="RV173" s="5"/>
      <c r="RW173" s="5"/>
      <c r="RX173" s="5"/>
      <c r="RY173" s="5"/>
      <c r="RZ173" s="5"/>
      <c r="SA173" s="5"/>
      <c r="SB173" s="5"/>
      <c r="SC173" s="5"/>
      <c r="SD173" s="5"/>
      <c r="SE173" s="5"/>
      <c r="SF173" s="5"/>
      <c r="SG173" s="5"/>
      <c r="SH173" s="5"/>
      <c r="SI173" s="5"/>
      <c r="SJ173" s="5"/>
      <c r="SK173" s="5"/>
      <c r="SL173" s="5"/>
      <c r="SM173" s="5"/>
      <c r="SN173" s="5"/>
      <c r="SO173" s="5"/>
      <c r="SP173" s="5"/>
      <c r="SQ173" s="5"/>
      <c r="SR173" s="5"/>
      <c r="SS173" s="5"/>
      <c r="ST173" s="5"/>
      <c r="SU173" s="5"/>
      <c r="SV173" s="5"/>
      <c r="SW173" s="5"/>
      <c r="SX173" s="5"/>
      <c r="SY173" s="5"/>
      <c r="SZ173" s="5"/>
      <c r="TA173" s="5"/>
      <c r="TB173" s="5"/>
      <c r="TC173" s="5"/>
      <c r="TD173" s="5"/>
      <c r="TE173" s="5"/>
      <c r="TF173" s="5"/>
      <c r="TG173" s="5"/>
      <c r="TH173" s="5"/>
      <c r="TI173" s="5"/>
      <c r="TJ173" s="5"/>
      <c r="TK173" s="5"/>
      <c r="TL173" s="5"/>
      <c r="TM173" s="5"/>
      <c r="TN173" s="5"/>
      <c r="TO173" s="5"/>
      <c r="TP173" s="5"/>
      <c r="TQ173" s="5"/>
      <c r="TR173" s="5"/>
      <c r="TS173" s="5"/>
      <c r="TT173" s="5"/>
      <c r="TU173" s="5"/>
      <c r="TV173" s="5"/>
      <c r="TW173" s="5"/>
      <c r="TX173" s="5"/>
      <c r="TY173" s="5"/>
      <c r="TZ173" s="5"/>
      <c r="UA173" s="5"/>
      <c r="UB173" s="5"/>
      <c r="UC173" s="5"/>
      <c r="UD173" s="5"/>
      <c r="UE173" s="5"/>
      <c r="UF173" s="5"/>
      <c r="UG173" s="5"/>
      <c r="UH173" s="5"/>
      <c r="UI173" s="5"/>
      <c r="UJ173" s="5"/>
      <c r="UK173" s="5"/>
      <c r="UL173" s="5"/>
      <c r="UM173" s="5"/>
      <c r="UN173" s="5"/>
      <c r="UO173" s="5"/>
      <c r="UP173" s="5"/>
      <c r="UQ173" s="5"/>
      <c r="UR173" s="5"/>
      <c r="US173" s="5"/>
      <c r="UT173" s="5"/>
      <c r="UU173" s="5"/>
      <c r="UV173" s="5"/>
      <c r="UW173" s="5"/>
      <c r="UX173" s="5"/>
      <c r="UY173" s="5"/>
      <c r="UZ173" s="5"/>
      <c r="VA173" s="5"/>
      <c r="VB173" s="5"/>
      <c r="VC173" s="5"/>
      <c r="VD173" s="5"/>
      <c r="VE173" s="5"/>
      <c r="VF173" s="5"/>
      <c r="VG173" s="5"/>
      <c r="VH173" s="5"/>
      <c r="VI173" s="5"/>
      <c r="VJ173" s="5"/>
      <c r="VK173" s="5"/>
      <c r="VL173" s="5"/>
      <c r="VM173" s="5"/>
      <c r="VN173" s="5"/>
      <c r="VO173" s="5"/>
      <c r="VP173" s="5"/>
      <c r="VQ173" s="5"/>
      <c r="VR173" s="5"/>
      <c r="VS173" s="5"/>
      <c r="VT173" s="5"/>
      <c r="VU173" s="5"/>
      <c r="VV173" s="5"/>
      <c r="VW173" s="5"/>
      <c r="VX173" s="5"/>
      <c r="VY173" s="5"/>
      <c r="VZ173" s="5"/>
      <c r="WA173" s="5"/>
      <c r="WB173" s="5"/>
      <c r="WC173" s="5"/>
      <c r="WD173" s="5"/>
      <c r="WE173" s="5"/>
      <c r="WF173" s="5"/>
      <c r="WG173" s="5"/>
      <c r="WH173" s="5"/>
      <c r="WI173" s="5"/>
      <c r="WJ173" s="5"/>
      <c r="WK173" s="5"/>
      <c r="WL173" s="5"/>
      <c r="WM173" s="5"/>
      <c r="WN173" s="5"/>
      <c r="WO173" s="5"/>
      <c r="WP173" s="5"/>
      <c r="WQ173" s="5"/>
      <c r="WR173" s="5"/>
      <c r="WS173" s="5"/>
      <c r="WT173" s="5"/>
      <c r="WU173" s="5"/>
      <c r="WV173" s="5"/>
      <c r="WW173" s="5"/>
      <c r="WX173" s="5"/>
      <c r="WY173" s="5"/>
      <c r="WZ173" s="5"/>
      <c r="XA173" s="5"/>
      <c r="XB173" s="5"/>
      <c r="XC173" s="5"/>
      <c r="XD173" s="5"/>
      <c r="XE173" s="5"/>
      <c r="XF173" s="5"/>
      <c r="XG173" s="5"/>
      <c r="XH173" s="5"/>
      <c r="XI173" s="5"/>
      <c r="XJ173" s="5"/>
      <c r="XK173" s="5"/>
      <c r="XL173" s="5"/>
      <c r="XM173" s="5"/>
      <c r="XN173" s="5"/>
      <c r="XO173" s="5"/>
      <c r="XP173" s="5"/>
      <c r="XQ173" s="5"/>
      <c r="XR173" s="5"/>
      <c r="XS173" s="5"/>
      <c r="XT173" s="5"/>
      <c r="XU173" s="5"/>
      <c r="XV173" s="5"/>
      <c r="XW173" s="5"/>
    </row>
    <row r="174" spans="39:647" x14ac:dyDescent="0.45">
      <c r="AM174" s="5"/>
      <c r="AN174" s="5"/>
      <c r="AO174" s="5"/>
      <c r="AP174" s="5"/>
      <c r="AQ174" s="5"/>
      <c r="AR174" s="5"/>
      <c r="AS174" s="5"/>
      <c r="AT174" s="5"/>
      <c r="AU174" s="5"/>
      <c r="AV174" s="5"/>
      <c r="AW174" s="5"/>
      <c r="AX174" s="5"/>
      <c r="AY174" s="5"/>
      <c r="AZ174" s="5"/>
      <c r="BA174" s="5"/>
      <c r="BB174" s="5"/>
      <c r="BC174" s="5"/>
      <c r="BD174" s="5"/>
      <c r="BE174" s="5"/>
      <c r="BF174" s="5"/>
      <c r="BG174" s="5"/>
      <c r="BH174" s="5"/>
      <c r="BI174" s="5"/>
      <c r="BJ174" s="5"/>
      <c r="BK174" s="5"/>
      <c r="BL174" s="5"/>
      <c r="BM174" s="5"/>
      <c r="BN174" s="5"/>
      <c r="BO174" s="5"/>
      <c r="BP174" s="5"/>
      <c r="BQ174" s="5"/>
      <c r="BR174" s="5"/>
      <c r="BS174" s="5"/>
      <c r="BT174" s="5"/>
      <c r="BU174" s="5"/>
      <c r="BV174" s="5"/>
      <c r="BW174" s="5"/>
      <c r="BX174" s="5"/>
      <c r="BY174" s="5"/>
      <c r="BZ174" s="5"/>
      <c r="CA174" s="5"/>
      <c r="CB174" s="5"/>
      <c r="CC174" s="5"/>
      <c r="CD174" s="5"/>
      <c r="CE174" s="5"/>
      <c r="CF174" s="5"/>
      <c r="CG174" s="5"/>
      <c r="CH174" s="5"/>
      <c r="CI174" s="5"/>
      <c r="CJ174" s="5"/>
      <c r="CK174" s="5"/>
      <c r="CL174" s="5"/>
      <c r="CM174" s="5"/>
      <c r="CN174" s="5"/>
      <c r="CO174" s="5"/>
      <c r="CP174" s="5"/>
      <c r="CQ174" s="5"/>
      <c r="CR174" s="5"/>
      <c r="CS174" s="5"/>
      <c r="CT174" s="5"/>
      <c r="CU174" s="5"/>
      <c r="CV174" s="5"/>
      <c r="CW174" s="5"/>
      <c r="CX174" s="5"/>
      <c r="CY174" s="5"/>
      <c r="CZ174" s="5"/>
      <c r="DA174" s="5"/>
      <c r="DB174" s="5"/>
      <c r="DC174" s="5"/>
      <c r="DD174" s="5"/>
      <c r="DE174" s="5"/>
      <c r="DF174" s="5"/>
      <c r="DG174" s="5"/>
      <c r="DH174" s="5"/>
      <c r="DI174" s="5"/>
      <c r="DJ174" s="5"/>
      <c r="DK174" s="5"/>
      <c r="DL174" s="5"/>
      <c r="DM174" s="5"/>
      <c r="DN174" s="5"/>
      <c r="DO174" s="5"/>
      <c r="DP174" s="5"/>
      <c r="DQ174" s="5"/>
      <c r="DR174" s="5"/>
      <c r="DS174" s="5"/>
      <c r="DT174" s="5"/>
      <c r="DU174" s="5"/>
      <c r="DV174" s="5"/>
      <c r="DW174" s="5"/>
      <c r="DX174" s="5"/>
      <c r="DY174" s="5"/>
      <c r="DZ174" s="5"/>
      <c r="EA174" s="5"/>
      <c r="EB174" s="5"/>
      <c r="EC174" s="5"/>
      <c r="ED174" s="5"/>
      <c r="EE174" s="5"/>
      <c r="EF174" s="5"/>
      <c r="EG174" s="5"/>
      <c r="EH174" s="5"/>
      <c r="EI174" s="5"/>
      <c r="EJ174" s="5"/>
      <c r="EK174" s="5"/>
      <c r="EL174" s="5"/>
      <c r="EM174" s="5"/>
      <c r="EN174" s="5"/>
      <c r="EO174" s="5"/>
      <c r="EP174" s="5"/>
      <c r="EQ174" s="5"/>
      <c r="ER174" s="5"/>
      <c r="ES174" s="5"/>
      <c r="ET174" s="5"/>
      <c r="EU174" s="5"/>
      <c r="EV174" s="5"/>
      <c r="EW174" s="5"/>
      <c r="EX174" s="5"/>
      <c r="EY174" s="5"/>
      <c r="EZ174" s="5"/>
      <c r="FA174" s="5"/>
      <c r="FB174" s="5"/>
      <c r="FC174" s="5"/>
      <c r="FD174" s="5"/>
      <c r="FE174" s="5"/>
      <c r="FF174" s="5"/>
      <c r="FG174" s="5"/>
      <c r="FH174" s="5"/>
      <c r="FI174" s="5"/>
      <c r="FJ174" s="5"/>
      <c r="FK174" s="5"/>
      <c r="FL174" s="5"/>
      <c r="FM174" s="5"/>
      <c r="FN174" s="5"/>
      <c r="FO174" s="5"/>
      <c r="FP174" s="5"/>
      <c r="FQ174" s="5"/>
      <c r="FR174" s="5"/>
      <c r="FS174" s="5"/>
      <c r="FT174" s="5"/>
      <c r="FU174" s="5"/>
      <c r="FV174" s="5"/>
      <c r="FW174" s="5"/>
      <c r="FX174" s="5"/>
      <c r="FY174" s="5"/>
      <c r="FZ174" s="5"/>
      <c r="GA174" s="5"/>
      <c r="GB174" s="5"/>
      <c r="GC174" s="5"/>
      <c r="GD174" s="5"/>
      <c r="GE174" s="5"/>
      <c r="GF174" s="5"/>
      <c r="GG174" s="5"/>
      <c r="GH174" s="5"/>
      <c r="GI174" s="5"/>
      <c r="GJ174" s="5"/>
      <c r="GK174" s="5"/>
      <c r="GL174" s="5"/>
      <c r="GM174" s="5"/>
      <c r="GN174" s="5"/>
      <c r="GO174" s="5"/>
      <c r="GP174" s="5"/>
      <c r="GQ174" s="5"/>
      <c r="GR174" s="5"/>
      <c r="GS174" s="5"/>
      <c r="GT174" s="5"/>
      <c r="GU174" s="5"/>
      <c r="GV174" s="5"/>
      <c r="GW174" s="5"/>
      <c r="GX174" s="5"/>
      <c r="GY174" s="5"/>
      <c r="GZ174" s="5"/>
      <c r="HA174" s="5"/>
      <c r="HB174" s="5"/>
      <c r="HC174" s="5"/>
      <c r="HD174" s="5"/>
      <c r="HE174" s="5"/>
      <c r="HF174" s="5"/>
      <c r="HG174" s="5"/>
      <c r="HH174" s="5"/>
      <c r="HI174" s="5"/>
      <c r="HJ174" s="5"/>
      <c r="HK174" s="5"/>
      <c r="HL174" s="5"/>
      <c r="HM174" s="5"/>
      <c r="HN174" s="5"/>
      <c r="HO174" s="5"/>
      <c r="HP174" s="5"/>
      <c r="HQ174" s="5"/>
      <c r="HR174" s="5"/>
      <c r="HS174" s="5"/>
      <c r="HT174" s="5"/>
      <c r="HU174" s="5"/>
      <c r="HV174" s="5"/>
      <c r="HW174" s="5"/>
      <c r="HX174" s="5"/>
      <c r="HY174" s="5"/>
      <c r="HZ174" s="5"/>
      <c r="IA174" s="5"/>
      <c r="IB174" s="5"/>
      <c r="IC174" s="5"/>
      <c r="ID174" s="5"/>
      <c r="IE174" s="5"/>
      <c r="IF174" s="5"/>
      <c r="IG174" s="5"/>
      <c r="IH174" s="5"/>
      <c r="II174" s="5"/>
      <c r="IJ174" s="5"/>
      <c r="IK174" s="5"/>
      <c r="IL174" s="5"/>
      <c r="IM174" s="5"/>
      <c r="IN174" s="5"/>
      <c r="IO174" s="5"/>
      <c r="IP174" s="5"/>
      <c r="IQ174" s="5"/>
      <c r="IR174" s="5"/>
      <c r="IS174" s="5"/>
      <c r="IT174" s="5"/>
      <c r="IU174" s="5"/>
      <c r="IV174" s="5"/>
      <c r="IW174" s="5"/>
      <c r="IX174" s="5"/>
      <c r="IY174" s="5"/>
      <c r="IZ174" s="5"/>
      <c r="JA174" s="5"/>
      <c r="JB174" s="5"/>
      <c r="JC174" s="5"/>
      <c r="JD174" s="5"/>
      <c r="JE174" s="5"/>
      <c r="JF174" s="5"/>
      <c r="JG174" s="5"/>
      <c r="JH174" s="5"/>
      <c r="JI174" s="5"/>
      <c r="JJ174" s="5"/>
      <c r="JK174" s="5"/>
      <c r="JL174" s="5"/>
      <c r="JM174" s="5"/>
      <c r="JN174" s="5"/>
      <c r="JO174" s="5"/>
      <c r="JP174" s="5"/>
      <c r="JQ174" s="5"/>
      <c r="JR174" s="5"/>
      <c r="JS174" s="5"/>
      <c r="JT174" s="5"/>
      <c r="JU174" s="5"/>
      <c r="JV174" s="5"/>
      <c r="JW174" s="5"/>
      <c r="JX174" s="5"/>
      <c r="JY174" s="5"/>
      <c r="JZ174" s="5"/>
      <c r="KA174" s="5"/>
      <c r="KB174" s="5"/>
      <c r="KC174" s="5"/>
      <c r="KD174" s="5"/>
      <c r="KE174" s="5"/>
      <c r="KF174" s="5"/>
      <c r="KG174" s="5"/>
      <c r="KH174" s="5"/>
      <c r="KI174" s="5"/>
      <c r="KJ174" s="5"/>
      <c r="KK174" s="5"/>
      <c r="KL174" s="5"/>
      <c r="KM174" s="5"/>
      <c r="KN174" s="5"/>
      <c r="KO174" s="5"/>
      <c r="KP174" s="5"/>
      <c r="KQ174" s="5"/>
      <c r="KR174" s="5"/>
      <c r="KS174" s="5"/>
      <c r="KT174" s="5"/>
      <c r="KU174" s="5"/>
      <c r="KV174" s="5"/>
      <c r="KW174" s="5"/>
      <c r="KX174" s="5"/>
      <c r="KY174" s="5"/>
      <c r="KZ174" s="5"/>
      <c r="LA174" s="5"/>
      <c r="LB174" s="5"/>
      <c r="LC174" s="5"/>
      <c r="LD174" s="5"/>
      <c r="LE174" s="5"/>
      <c r="LF174" s="5"/>
      <c r="LG174" s="5"/>
      <c r="LH174" s="5"/>
      <c r="LI174" s="5"/>
      <c r="LJ174" s="5"/>
      <c r="LK174" s="5"/>
      <c r="LL174" s="5"/>
      <c r="LM174" s="5"/>
      <c r="LN174" s="5"/>
      <c r="LO174" s="5"/>
      <c r="LP174" s="5"/>
      <c r="LQ174" s="5"/>
      <c r="LR174" s="5"/>
      <c r="LS174" s="5"/>
      <c r="LT174" s="5"/>
      <c r="LU174" s="5"/>
      <c r="LV174" s="5"/>
      <c r="LW174" s="5"/>
      <c r="LX174" s="5"/>
      <c r="LY174" s="5"/>
      <c r="LZ174" s="5"/>
      <c r="MA174" s="5"/>
      <c r="MB174" s="5"/>
      <c r="MC174" s="5"/>
      <c r="MD174" s="5"/>
      <c r="ME174" s="5"/>
      <c r="MF174" s="5"/>
      <c r="MG174" s="5"/>
      <c r="MH174" s="5"/>
      <c r="MI174" s="5"/>
      <c r="MJ174" s="5"/>
      <c r="MK174" s="5"/>
      <c r="ML174" s="5"/>
      <c r="MM174" s="5"/>
      <c r="MN174" s="5"/>
      <c r="MO174" s="5"/>
      <c r="MP174" s="5"/>
      <c r="MQ174" s="5"/>
      <c r="MR174" s="5"/>
      <c r="MS174" s="5"/>
      <c r="MT174" s="5"/>
      <c r="MU174" s="5"/>
      <c r="MV174" s="5"/>
      <c r="MW174" s="5"/>
      <c r="MX174" s="5"/>
      <c r="MY174" s="5"/>
      <c r="MZ174" s="5"/>
      <c r="NA174" s="5"/>
      <c r="NB174" s="5"/>
      <c r="NC174" s="5"/>
      <c r="ND174" s="5"/>
      <c r="NE174" s="5"/>
      <c r="NF174" s="5"/>
      <c r="NG174" s="5"/>
      <c r="NH174" s="5"/>
      <c r="NI174" s="5"/>
      <c r="NJ174" s="5"/>
      <c r="NK174" s="5"/>
      <c r="NL174" s="5"/>
      <c r="NM174" s="5"/>
      <c r="NN174" s="5"/>
      <c r="NO174" s="5"/>
      <c r="NP174" s="5"/>
      <c r="NQ174" s="5"/>
      <c r="NR174" s="5"/>
      <c r="NS174" s="5"/>
      <c r="NT174" s="5"/>
      <c r="NU174" s="5"/>
      <c r="NV174" s="5"/>
      <c r="NW174" s="5"/>
      <c r="NX174" s="5"/>
      <c r="NY174" s="5"/>
      <c r="NZ174" s="5"/>
      <c r="OA174" s="5"/>
      <c r="OB174" s="5"/>
      <c r="OC174" s="5"/>
      <c r="OD174" s="5"/>
      <c r="OE174" s="5"/>
      <c r="OF174" s="5"/>
      <c r="OG174" s="5"/>
      <c r="OH174" s="5"/>
      <c r="OI174" s="5"/>
      <c r="OJ174" s="5"/>
      <c r="OK174" s="5"/>
      <c r="OL174" s="5"/>
      <c r="OM174" s="5"/>
      <c r="ON174" s="5"/>
      <c r="OO174" s="5"/>
      <c r="OP174" s="5"/>
      <c r="OQ174" s="5"/>
      <c r="OR174" s="5"/>
      <c r="OS174" s="5"/>
      <c r="OT174" s="5"/>
      <c r="OU174" s="5"/>
      <c r="OV174" s="5"/>
      <c r="OW174" s="5"/>
      <c r="OX174" s="5"/>
      <c r="OY174" s="5"/>
      <c r="OZ174" s="5"/>
      <c r="PA174" s="5"/>
      <c r="PB174" s="5"/>
      <c r="PC174" s="5"/>
      <c r="PD174" s="5"/>
      <c r="PE174" s="5"/>
      <c r="PF174" s="5"/>
      <c r="PG174" s="5"/>
      <c r="PH174" s="5"/>
      <c r="PI174" s="5"/>
      <c r="PJ174" s="5"/>
      <c r="PK174" s="5"/>
      <c r="PL174" s="5"/>
      <c r="PM174" s="5"/>
      <c r="PN174" s="5"/>
      <c r="PO174" s="5"/>
      <c r="PP174" s="5"/>
      <c r="PQ174" s="5"/>
      <c r="PR174" s="5"/>
      <c r="PS174" s="5"/>
      <c r="PT174" s="5"/>
      <c r="PU174" s="5"/>
      <c r="PV174" s="5"/>
      <c r="PW174" s="5"/>
      <c r="PX174" s="5"/>
      <c r="PY174" s="5"/>
      <c r="PZ174" s="5"/>
      <c r="QA174" s="5"/>
      <c r="QB174" s="5"/>
      <c r="QC174" s="5"/>
      <c r="QD174" s="5"/>
      <c r="QE174" s="5"/>
      <c r="QF174" s="5"/>
      <c r="QG174" s="5"/>
      <c r="QH174" s="5"/>
      <c r="QI174" s="5"/>
      <c r="QJ174" s="5"/>
      <c r="QK174" s="5"/>
      <c r="QL174" s="5"/>
      <c r="QM174" s="5"/>
      <c r="QN174" s="5"/>
      <c r="QO174" s="5"/>
      <c r="QP174" s="5"/>
      <c r="QQ174" s="5"/>
      <c r="QR174" s="5"/>
      <c r="QS174" s="5"/>
      <c r="QT174" s="5"/>
      <c r="QU174" s="5"/>
      <c r="QV174" s="5"/>
      <c r="QW174" s="5"/>
      <c r="QX174" s="5"/>
      <c r="QY174" s="5"/>
      <c r="QZ174" s="5"/>
      <c r="RA174" s="5"/>
      <c r="RB174" s="5"/>
      <c r="RC174" s="5"/>
      <c r="RD174" s="5"/>
      <c r="RE174" s="5"/>
      <c r="RF174" s="5"/>
      <c r="RG174" s="5"/>
      <c r="RH174" s="5"/>
      <c r="RI174" s="5"/>
      <c r="RJ174" s="5"/>
      <c r="RK174" s="5"/>
      <c r="RL174" s="5"/>
      <c r="RM174" s="5"/>
      <c r="RN174" s="5"/>
      <c r="RO174" s="5"/>
      <c r="RP174" s="5"/>
      <c r="RQ174" s="5"/>
      <c r="RR174" s="5"/>
      <c r="RS174" s="5"/>
      <c r="RT174" s="5"/>
      <c r="RU174" s="5"/>
      <c r="RV174" s="5"/>
      <c r="RW174" s="5"/>
      <c r="RX174" s="5"/>
      <c r="RY174" s="5"/>
      <c r="RZ174" s="5"/>
      <c r="SA174" s="5"/>
      <c r="SB174" s="5"/>
      <c r="SC174" s="5"/>
      <c r="SD174" s="5"/>
      <c r="SE174" s="5"/>
      <c r="SF174" s="5"/>
      <c r="SG174" s="5"/>
      <c r="SH174" s="5"/>
      <c r="SI174" s="5"/>
      <c r="SJ174" s="5"/>
      <c r="SK174" s="5"/>
      <c r="SL174" s="5"/>
      <c r="SM174" s="5"/>
      <c r="SN174" s="5"/>
      <c r="SO174" s="5"/>
      <c r="SP174" s="5"/>
      <c r="SQ174" s="5"/>
      <c r="SR174" s="5"/>
      <c r="SS174" s="5"/>
      <c r="ST174" s="5"/>
      <c r="SU174" s="5"/>
      <c r="SV174" s="5"/>
      <c r="SW174" s="5"/>
      <c r="SX174" s="5"/>
      <c r="SY174" s="5"/>
      <c r="SZ174" s="5"/>
      <c r="TA174" s="5"/>
      <c r="TB174" s="5"/>
      <c r="TC174" s="5"/>
      <c r="TD174" s="5"/>
      <c r="TE174" s="5"/>
      <c r="TF174" s="5"/>
      <c r="TG174" s="5"/>
      <c r="TH174" s="5"/>
      <c r="TI174" s="5"/>
      <c r="TJ174" s="5"/>
      <c r="TK174" s="5"/>
      <c r="TL174" s="5"/>
      <c r="TM174" s="5"/>
      <c r="TN174" s="5"/>
      <c r="TO174" s="5"/>
      <c r="TP174" s="5"/>
      <c r="TQ174" s="5"/>
      <c r="TR174" s="5"/>
      <c r="TS174" s="5"/>
      <c r="TT174" s="5"/>
      <c r="TU174" s="5"/>
      <c r="TV174" s="5"/>
      <c r="TW174" s="5"/>
      <c r="TX174" s="5"/>
      <c r="TY174" s="5"/>
      <c r="TZ174" s="5"/>
      <c r="UA174" s="5"/>
      <c r="UB174" s="5"/>
      <c r="UC174" s="5"/>
      <c r="UD174" s="5"/>
      <c r="UE174" s="5"/>
      <c r="UF174" s="5"/>
      <c r="UG174" s="5"/>
      <c r="UH174" s="5"/>
      <c r="UI174" s="5"/>
      <c r="UJ174" s="5"/>
      <c r="UK174" s="5"/>
      <c r="UL174" s="5"/>
      <c r="UM174" s="5"/>
      <c r="UN174" s="5"/>
      <c r="UO174" s="5"/>
      <c r="UP174" s="5"/>
      <c r="UQ174" s="5"/>
      <c r="UR174" s="5"/>
      <c r="US174" s="5"/>
      <c r="UT174" s="5"/>
      <c r="UU174" s="5"/>
      <c r="UV174" s="5"/>
      <c r="UW174" s="5"/>
      <c r="UX174" s="5"/>
      <c r="UY174" s="5"/>
      <c r="UZ174" s="5"/>
      <c r="VA174" s="5"/>
      <c r="VB174" s="5"/>
      <c r="VC174" s="5"/>
      <c r="VD174" s="5"/>
      <c r="VE174" s="5"/>
      <c r="VF174" s="5"/>
      <c r="VG174" s="5"/>
      <c r="VH174" s="5"/>
      <c r="VI174" s="5"/>
      <c r="VJ174" s="5"/>
      <c r="VK174" s="5"/>
      <c r="VL174" s="5"/>
      <c r="VM174" s="5"/>
      <c r="VN174" s="5"/>
      <c r="VO174" s="5"/>
      <c r="VP174" s="5"/>
      <c r="VQ174" s="5"/>
      <c r="VR174" s="5"/>
      <c r="VS174" s="5"/>
      <c r="VT174" s="5"/>
      <c r="VU174" s="5"/>
      <c r="VV174" s="5"/>
      <c r="VW174" s="5"/>
      <c r="VX174" s="5"/>
      <c r="VY174" s="5"/>
      <c r="VZ174" s="5"/>
      <c r="WA174" s="5"/>
      <c r="WB174" s="5"/>
      <c r="WC174" s="5"/>
      <c r="WD174" s="5"/>
      <c r="WE174" s="5"/>
      <c r="WF174" s="5"/>
      <c r="WG174" s="5"/>
      <c r="WH174" s="5"/>
      <c r="WI174" s="5"/>
      <c r="WJ174" s="5"/>
      <c r="WK174" s="5"/>
      <c r="WL174" s="5"/>
      <c r="WM174" s="5"/>
      <c r="WN174" s="5"/>
      <c r="WO174" s="5"/>
      <c r="WP174" s="5"/>
      <c r="WQ174" s="5"/>
      <c r="WR174" s="5"/>
      <c r="WS174" s="5"/>
      <c r="WT174" s="5"/>
      <c r="WU174" s="5"/>
      <c r="WV174" s="5"/>
      <c r="WW174" s="5"/>
      <c r="WX174" s="5"/>
      <c r="WY174" s="5"/>
      <c r="WZ174" s="5"/>
      <c r="XA174" s="5"/>
      <c r="XB174" s="5"/>
      <c r="XC174" s="5"/>
      <c r="XD174" s="5"/>
      <c r="XE174" s="5"/>
      <c r="XF174" s="5"/>
      <c r="XG174" s="5"/>
      <c r="XH174" s="5"/>
      <c r="XI174" s="5"/>
      <c r="XJ174" s="5"/>
      <c r="XK174" s="5"/>
      <c r="XL174" s="5"/>
      <c r="XM174" s="5"/>
      <c r="XN174" s="5"/>
      <c r="XO174" s="5"/>
      <c r="XP174" s="5"/>
      <c r="XQ174" s="5"/>
      <c r="XR174" s="5"/>
      <c r="XS174" s="5"/>
      <c r="XT174" s="5"/>
      <c r="XU174" s="5"/>
      <c r="XV174" s="5"/>
      <c r="XW174" s="5"/>
    </row>
    <row r="175" spans="39:647" x14ac:dyDescent="0.45">
      <c r="AM175" s="5"/>
      <c r="AN175" s="5"/>
      <c r="AO175" s="5"/>
      <c r="AP175" s="5"/>
      <c r="AQ175" s="5"/>
      <c r="AR175" s="5"/>
      <c r="AS175" s="5"/>
      <c r="AT175" s="5"/>
      <c r="AU175" s="5"/>
      <c r="AV175" s="5"/>
      <c r="AW175" s="5"/>
      <c r="AX175" s="5"/>
      <c r="AY175" s="5"/>
      <c r="AZ175" s="5"/>
      <c r="BA175" s="5"/>
      <c r="BB175" s="5"/>
      <c r="BC175" s="5"/>
      <c r="BD175" s="5"/>
      <c r="BE175" s="5"/>
      <c r="BF175" s="5"/>
      <c r="BG175" s="5"/>
      <c r="BH175" s="5"/>
      <c r="BI175" s="5"/>
      <c r="BJ175" s="5"/>
      <c r="BK175" s="5"/>
      <c r="BL175" s="5"/>
      <c r="BM175" s="5"/>
      <c r="BN175" s="5"/>
      <c r="BO175" s="5"/>
      <c r="BP175" s="5"/>
      <c r="BQ175" s="5"/>
      <c r="BR175" s="5"/>
      <c r="BS175" s="5"/>
      <c r="BT175" s="5"/>
      <c r="BU175" s="5"/>
      <c r="BV175" s="5"/>
      <c r="BW175" s="5"/>
      <c r="BX175" s="5"/>
      <c r="BY175" s="5"/>
      <c r="BZ175" s="5"/>
      <c r="CA175" s="5"/>
      <c r="CB175" s="5"/>
      <c r="CC175" s="5"/>
      <c r="CD175" s="5"/>
      <c r="CE175" s="5"/>
      <c r="CF175" s="5"/>
      <c r="CG175" s="5"/>
      <c r="CH175" s="5"/>
      <c r="CI175" s="5"/>
      <c r="CJ175" s="5"/>
      <c r="CK175" s="5"/>
      <c r="CL175" s="5"/>
      <c r="CM175" s="5"/>
      <c r="CN175" s="5"/>
      <c r="CO175" s="5"/>
      <c r="CP175" s="5"/>
      <c r="CQ175" s="5"/>
      <c r="CR175" s="5"/>
      <c r="CS175" s="5"/>
      <c r="CT175" s="5"/>
      <c r="CU175" s="5"/>
      <c r="CV175" s="5"/>
      <c r="CW175" s="5"/>
      <c r="CX175" s="5"/>
      <c r="CY175" s="5"/>
      <c r="CZ175" s="5"/>
      <c r="DA175" s="5"/>
      <c r="DB175" s="5"/>
      <c r="DC175" s="5"/>
      <c r="DD175" s="5"/>
      <c r="DE175" s="5"/>
      <c r="DF175" s="5"/>
      <c r="DG175" s="5"/>
      <c r="DH175" s="5"/>
      <c r="DI175" s="5"/>
      <c r="DJ175" s="5"/>
      <c r="DK175" s="5"/>
      <c r="DL175" s="5"/>
      <c r="DM175" s="5"/>
      <c r="DN175" s="5"/>
      <c r="DO175" s="5"/>
      <c r="DP175" s="5"/>
      <c r="DQ175" s="5"/>
      <c r="DR175" s="5"/>
      <c r="DS175" s="5"/>
      <c r="DT175" s="5"/>
      <c r="DU175" s="5"/>
      <c r="DV175" s="5"/>
      <c r="DW175" s="5"/>
      <c r="DX175" s="5"/>
      <c r="DY175" s="5"/>
      <c r="DZ175" s="5"/>
      <c r="EA175" s="5"/>
      <c r="EB175" s="5"/>
      <c r="EC175" s="5"/>
      <c r="ED175" s="5"/>
      <c r="EE175" s="5"/>
      <c r="EF175" s="5"/>
      <c r="EG175" s="5"/>
      <c r="EH175" s="5"/>
      <c r="EI175" s="5"/>
      <c r="EJ175" s="5"/>
      <c r="EK175" s="5"/>
      <c r="EL175" s="5"/>
      <c r="EM175" s="5"/>
      <c r="EN175" s="5"/>
      <c r="EO175" s="5"/>
      <c r="EP175" s="5"/>
      <c r="EQ175" s="5"/>
      <c r="ER175" s="5"/>
      <c r="ES175" s="5"/>
      <c r="ET175" s="5"/>
      <c r="EU175" s="5"/>
      <c r="EV175" s="5"/>
      <c r="EW175" s="5"/>
      <c r="EX175" s="5"/>
      <c r="EY175" s="5"/>
      <c r="EZ175" s="5"/>
      <c r="FA175" s="5"/>
      <c r="FB175" s="5"/>
      <c r="FC175" s="5"/>
      <c r="FD175" s="5"/>
      <c r="FE175" s="5"/>
      <c r="FF175" s="5"/>
      <c r="FG175" s="5"/>
      <c r="FH175" s="5"/>
      <c r="FI175" s="5"/>
      <c r="FJ175" s="5"/>
      <c r="FK175" s="5"/>
      <c r="FL175" s="5"/>
      <c r="FM175" s="5"/>
      <c r="FN175" s="5"/>
      <c r="FO175" s="5"/>
      <c r="FP175" s="5"/>
      <c r="FQ175" s="5"/>
      <c r="FR175" s="5"/>
      <c r="FS175" s="5"/>
      <c r="FT175" s="5"/>
      <c r="FU175" s="5"/>
      <c r="FV175" s="5"/>
      <c r="FW175" s="5"/>
      <c r="FX175" s="5"/>
      <c r="FY175" s="5"/>
      <c r="FZ175" s="5"/>
      <c r="GA175" s="5"/>
      <c r="GB175" s="5"/>
      <c r="GC175" s="5"/>
      <c r="GD175" s="5"/>
      <c r="GE175" s="5"/>
      <c r="GF175" s="5"/>
      <c r="GG175" s="5"/>
      <c r="GH175" s="5"/>
      <c r="GI175" s="5"/>
      <c r="GJ175" s="5"/>
      <c r="GK175" s="5"/>
      <c r="GL175" s="5"/>
      <c r="GM175" s="5"/>
      <c r="GN175" s="5"/>
      <c r="GO175" s="5"/>
      <c r="GP175" s="5"/>
      <c r="GQ175" s="5"/>
      <c r="GR175" s="5"/>
      <c r="GS175" s="5"/>
      <c r="GT175" s="5"/>
      <c r="GU175" s="5"/>
      <c r="GV175" s="5"/>
      <c r="GW175" s="5"/>
      <c r="GX175" s="5"/>
      <c r="GY175" s="5"/>
      <c r="GZ175" s="5"/>
      <c r="HA175" s="5"/>
      <c r="HB175" s="5"/>
      <c r="HC175" s="5"/>
      <c r="HD175" s="5"/>
      <c r="HE175" s="5"/>
      <c r="HF175" s="5"/>
      <c r="HG175" s="5"/>
      <c r="HH175" s="5"/>
      <c r="HI175" s="5"/>
      <c r="HJ175" s="5"/>
      <c r="HK175" s="5"/>
      <c r="HL175" s="5"/>
      <c r="HM175" s="5"/>
      <c r="HN175" s="5"/>
      <c r="HO175" s="5"/>
      <c r="HP175" s="5"/>
      <c r="HQ175" s="5"/>
      <c r="HR175" s="5"/>
      <c r="HS175" s="5"/>
      <c r="HT175" s="5"/>
      <c r="HU175" s="5"/>
      <c r="HV175" s="5"/>
      <c r="HW175" s="5"/>
      <c r="HX175" s="5"/>
      <c r="HY175" s="5"/>
      <c r="HZ175" s="5"/>
      <c r="IA175" s="5"/>
      <c r="IB175" s="5"/>
      <c r="IC175" s="5"/>
      <c r="ID175" s="5"/>
      <c r="IE175" s="5"/>
      <c r="IF175" s="5"/>
      <c r="IG175" s="5"/>
      <c r="IH175" s="5"/>
      <c r="II175" s="5"/>
      <c r="IJ175" s="5"/>
      <c r="IK175" s="5"/>
      <c r="IL175" s="5"/>
      <c r="IM175" s="5"/>
      <c r="IN175" s="5"/>
      <c r="IO175" s="5"/>
      <c r="IP175" s="5"/>
      <c r="IQ175" s="5"/>
      <c r="IR175" s="5"/>
      <c r="IS175" s="5"/>
      <c r="IT175" s="5"/>
      <c r="IU175" s="5"/>
      <c r="IV175" s="5"/>
      <c r="IW175" s="5"/>
      <c r="IX175" s="5"/>
      <c r="IY175" s="5"/>
      <c r="IZ175" s="5"/>
      <c r="JA175" s="5"/>
      <c r="JB175" s="5"/>
      <c r="JC175" s="5"/>
      <c r="JD175" s="5"/>
      <c r="JE175" s="5"/>
      <c r="JF175" s="5"/>
      <c r="JG175" s="5"/>
      <c r="JH175" s="5"/>
      <c r="JI175" s="5"/>
      <c r="JJ175" s="5"/>
      <c r="JK175" s="5"/>
      <c r="JL175" s="5"/>
      <c r="JM175" s="5"/>
      <c r="JN175" s="5"/>
      <c r="JO175" s="5"/>
      <c r="JP175" s="5"/>
      <c r="JQ175" s="5"/>
      <c r="JR175" s="5"/>
      <c r="JS175" s="5"/>
      <c r="JT175" s="5"/>
      <c r="JU175" s="5"/>
      <c r="JV175" s="5"/>
      <c r="JW175" s="5"/>
      <c r="JX175" s="5"/>
      <c r="JY175" s="5"/>
      <c r="JZ175" s="5"/>
      <c r="KA175" s="5"/>
      <c r="KB175" s="5"/>
      <c r="KC175" s="5"/>
      <c r="KD175" s="5"/>
      <c r="KE175" s="5"/>
      <c r="KF175" s="5"/>
      <c r="KG175" s="5"/>
      <c r="KH175" s="5"/>
      <c r="KI175" s="5"/>
      <c r="KJ175" s="5"/>
      <c r="KK175" s="5"/>
      <c r="KL175" s="5"/>
      <c r="KM175" s="5"/>
      <c r="KN175" s="5"/>
      <c r="KO175" s="5"/>
      <c r="KP175" s="5"/>
      <c r="KQ175" s="5"/>
      <c r="KR175" s="5"/>
      <c r="KS175" s="5"/>
      <c r="KT175" s="5"/>
      <c r="KU175" s="5"/>
      <c r="KV175" s="5"/>
      <c r="KW175" s="5"/>
      <c r="KX175" s="5"/>
      <c r="KY175" s="5"/>
      <c r="KZ175" s="5"/>
      <c r="LA175" s="5"/>
      <c r="LB175" s="5"/>
      <c r="LC175" s="5"/>
      <c r="LD175" s="5"/>
      <c r="LE175" s="5"/>
      <c r="LF175" s="5"/>
      <c r="LG175" s="5"/>
      <c r="LH175" s="5"/>
      <c r="LI175" s="5"/>
      <c r="LJ175" s="5"/>
      <c r="LK175" s="5"/>
      <c r="LL175" s="5"/>
      <c r="LM175" s="5"/>
      <c r="LN175" s="5"/>
      <c r="LO175" s="5"/>
      <c r="LP175" s="5"/>
      <c r="LQ175" s="5"/>
      <c r="LR175" s="5"/>
      <c r="LS175" s="5"/>
      <c r="LT175" s="5"/>
      <c r="LU175" s="5"/>
      <c r="LV175" s="5"/>
      <c r="LW175" s="5"/>
      <c r="LX175" s="5"/>
      <c r="LY175" s="5"/>
      <c r="LZ175" s="5"/>
      <c r="MA175" s="5"/>
      <c r="MB175" s="5"/>
      <c r="MC175" s="5"/>
      <c r="MD175" s="5"/>
      <c r="ME175" s="5"/>
      <c r="MF175" s="5"/>
      <c r="MG175" s="5"/>
      <c r="MH175" s="5"/>
      <c r="MI175" s="5"/>
      <c r="MJ175" s="5"/>
      <c r="MK175" s="5"/>
      <c r="ML175" s="5"/>
      <c r="MM175" s="5"/>
      <c r="MN175" s="5"/>
      <c r="MO175" s="5"/>
      <c r="MP175" s="5"/>
      <c r="MQ175" s="5"/>
      <c r="MR175" s="5"/>
      <c r="MS175" s="5"/>
      <c r="MT175" s="5"/>
      <c r="MU175" s="5"/>
      <c r="MV175" s="5"/>
      <c r="MW175" s="5"/>
      <c r="MX175" s="5"/>
      <c r="MY175" s="5"/>
      <c r="MZ175" s="5"/>
      <c r="NA175" s="5"/>
      <c r="NB175" s="5"/>
      <c r="NC175" s="5"/>
      <c r="ND175" s="5"/>
      <c r="NE175" s="5"/>
      <c r="NF175" s="5"/>
      <c r="NG175" s="5"/>
      <c r="NH175" s="5"/>
      <c r="NI175" s="5"/>
      <c r="NJ175" s="5"/>
      <c r="NK175" s="5"/>
      <c r="NL175" s="5"/>
      <c r="NM175" s="5"/>
      <c r="NN175" s="5"/>
      <c r="NO175" s="5"/>
      <c r="NP175" s="5"/>
      <c r="NQ175" s="5"/>
      <c r="NR175" s="5"/>
      <c r="NS175" s="5"/>
      <c r="NT175" s="5"/>
      <c r="NU175" s="5"/>
      <c r="NV175" s="5"/>
      <c r="NW175" s="5"/>
      <c r="NX175" s="5"/>
      <c r="NY175" s="5"/>
      <c r="NZ175" s="5"/>
      <c r="OA175" s="5"/>
      <c r="OB175" s="5"/>
      <c r="OC175" s="5"/>
      <c r="OD175" s="5"/>
      <c r="OE175" s="5"/>
      <c r="OF175" s="5"/>
      <c r="OG175" s="5"/>
      <c r="OH175" s="5"/>
      <c r="OI175" s="5"/>
      <c r="OJ175" s="5"/>
      <c r="OK175" s="5"/>
      <c r="OL175" s="5"/>
      <c r="OM175" s="5"/>
      <c r="ON175" s="5"/>
      <c r="OO175" s="5"/>
      <c r="OP175" s="5"/>
      <c r="OQ175" s="5"/>
      <c r="OR175" s="5"/>
      <c r="OS175" s="5"/>
      <c r="OT175" s="5"/>
      <c r="OU175" s="5"/>
      <c r="OV175" s="5"/>
      <c r="OW175" s="5"/>
      <c r="OX175" s="5"/>
      <c r="OY175" s="5"/>
      <c r="OZ175" s="5"/>
      <c r="PA175" s="5"/>
      <c r="PB175" s="5"/>
      <c r="PC175" s="5"/>
      <c r="PD175" s="5"/>
      <c r="PE175" s="5"/>
      <c r="PF175" s="5"/>
      <c r="PG175" s="5"/>
      <c r="PH175" s="5"/>
      <c r="PI175" s="5"/>
      <c r="PJ175" s="5"/>
      <c r="PK175" s="5"/>
      <c r="PL175" s="5"/>
      <c r="PM175" s="5"/>
      <c r="PN175" s="5"/>
      <c r="PO175" s="5"/>
      <c r="PP175" s="5"/>
      <c r="PQ175" s="5"/>
      <c r="PR175" s="5"/>
      <c r="PS175" s="5"/>
      <c r="PT175" s="5"/>
      <c r="PU175" s="5"/>
      <c r="PV175" s="5"/>
      <c r="PW175" s="5"/>
      <c r="PX175" s="5"/>
      <c r="PY175" s="5"/>
      <c r="PZ175" s="5"/>
      <c r="QA175" s="5"/>
      <c r="QB175" s="5"/>
      <c r="QC175" s="5"/>
      <c r="QD175" s="5"/>
      <c r="QE175" s="5"/>
      <c r="QF175" s="5"/>
      <c r="QG175" s="5"/>
      <c r="QH175" s="5"/>
      <c r="QI175" s="5"/>
      <c r="QJ175" s="5"/>
      <c r="QK175" s="5"/>
      <c r="QL175" s="5"/>
      <c r="QM175" s="5"/>
      <c r="QN175" s="5"/>
      <c r="QO175" s="5"/>
      <c r="QP175" s="5"/>
      <c r="QQ175" s="5"/>
      <c r="QR175" s="5"/>
      <c r="QS175" s="5"/>
      <c r="QT175" s="5"/>
      <c r="QU175" s="5"/>
      <c r="QV175" s="5"/>
      <c r="QW175" s="5"/>
      <c r="QX175" s="5"/>
      <c r="QY175" s="5"/>
      <c r="QZ175" s="5"/>
      <c r="RA175" s="5"/>
      <c r="RB175" s="5"/>
      <c r="RC175" s="5"/>
      <c r="RD175" s="5"/>
      <c r="RE175" s="5"/>
      <c r="RF175" s="5"/>
      <c r="RG175" s="5"/>
      <c r="RH175" s="5"/>
      <c r="RI175" s="5"/>
      <c r="RJ175" s="5"/>
      <c r="RK175" s="5"/>
      <c r="RL175" s="5"/>
      <c r="RM175" s="5"/>
      <c r="RN175" s="5"/>
      <c r="RO175" s="5"/>
      <c r="RP175" s="5"/>
      <c r="RQ175" s="5"/>
      <c r="RR175" s="5"/>
      <c r="RS175" s="5"/>
      <c r="RT175" s="5"/>
      <c r="RU175" s="5"/>
      <c r="RV175" s="5"/>
      <c r="RW175" s="5"/>
      <c r="RX175" s="5"/>
      <c r="RY175" s="5"/>
      <c r="RZ175" s="5"/>
      <c r="SA175" s="5"/>
      <c r="SB175" s="5"/>
      <c r="SC175" s="5"/>
      <c r="SD175" s="5"/>
      <c r="SE175" s="5"/>
      <c r="SF175" s="5"/>
      <c r="SG175" s="5"/>
      <c r="SH175" s="5"/>
      <c r="SI175" s="5"/>
      <c r="SJ175" s="5"/>
      <c r="SK175" s="5"/>
      <c r="SL175" s="5"/>
      <c r="SM175" s="5"/>
      <c r="SN175" s="5"/>
      <c r="SO175" s="5"/>
      <c r="SP175" s="5"/>
      <c r="SQ175" s="5"/>
      <c r="SR175" s="5"/>
      <c r="SS175" s="5"/>
      <c r="ST175" s="5"/>
      <c r="SU175" s="5"/>
      <c r="SV175" s="5"/>
      <c r="SW175" s="5"/>
      <c r="SX175" s="5"/>
      <c r="SY175" s="5"/>
      <c r="SZ175" s="5"/>
      <c r="TA175" s="5"/>
      <c r="TB175" s="5"/>
      <c r="TC175" s="5"/>
      <c r="TD175" s="5"/>
      <c r="TE175" s="5"/>
      <c r="TF175" s="5"/>
      <c r="TG175" s="5"/>
      <c r="TH175" s="5"/>
      <c r="TI175" s="5"/>
      <c r="TJ175" s="5"/>
      <c r="TK175" s="5"/>
      <c r="TL175" s="5"/>
      <c r="TM175" s="5"/>
      <c r="TN175" s="5"/>
      <c r="TO175" s="5"/>
      <c r="TP175" s="5"/>
      <c r="TQ175" s="5"/>
      <c r="TR175" s="5"/>
      <c r="TS175" s="5"/>
      <c r="TT175" s="5"/>
      <c r="TU175" s="5"/>
      <c r="TV175" s="5"/>
      <c r="TW175" s="5"/>
      <c r="TX175" s="5"/>
      <c r="TY175" s="5"/>
      <c r="TZ175" s="5"/>
      <c r="UA175" s="5"/>
      <c r="UB175" s="5"/>
      <c r="UC175" s="5"/>
      <c r="UD175" s="5"/>
      <c r="UE175" s="5"/>
      <c r="UF175" s="5"/>
      <c r="UG175" s="5"/>
      <c r="UH175" s="5"/>
      <c r="UI175" s="5"/>
      <c r="UJ175" s="5"/>
      <c r="UK175" s="5"/>
      <c r="UL175" s="5"/>
      <c r="UM175" s="5"/>
      <c r="UN175" s="5"/>
      <c r="UO175" s="5"/>
      <c r="UP175" s="5"/>
      <c r="UQ175" s="5"/>
      <c r="UR175" s="5"/>
      <c r="US175" s="5"/>
      <c r="UT175" s="5"/>
      <c r="UU175" s="5"/>
      <c r="UV175" s="5"/>
      <c r="UW175" s="5"/>
      <c r="UX175" s="5"/>
      <c r="UY175" s="5"/>
      <c r="UZ175" s="5"/>
      <c r="VA175" s="5"/>
      <c r="VB175" s="5"/>
      <c r="VC175" s="5"/>
      <c r="VD175" s="5"/>
      <c r="VE175" s="5"/>
      <c r="VF175" s="5"/>
      <c r="VG175" s="5"/>
      <c r="VH175" s="5"/>
      <c r="VI175" s="5"/>
      <c r="VJ175" s="5"/>
      <c r="VK175" s="5"/>
      <c r="VL175" s="5"/>
      <c r="VM175" s="5"/>
      <c r="VN175" s="5"/>
      <c r="VO175" s="5"/>
      <c r="VP175" s="5"/>
      <c r="VQ175" s="5"/>
      <c r="VR175" s="5"/>
      <c r="VS175" s="5"/>
      <c r="VT175" s="5"/>
      <c r="VU175" s="5"/>
      <c r="VV175" s="5"/>
      <c r="VW175" s="5"/>
      <c r="VX175" s="5"/>
      <c r="VY175" s="5"/>
      <c r="VZ175" s="5"/>
      <c r="WA175" s="5"/>
      <c r="WB175" s="5"/>
      <c r="WC175" s="5"/>
      <c r="WD175" s="5"/>
      <c r="WE175" s="5"/>
      <c r="WF175" s="5"/>
      <c r="WG175" s="5"/>
      <c r="WH175" s="5"/>
      <c r="WI175" s="5"/>
      <c r="WJ175" s="5"/>
      <c r="WK175" s="5"/>
      <c r="WL175" s="5"/>
      <c r="WM175" s="5"/>
      <c r="WN175" s="5"/>
      <c r="WO175" s="5"/>
      <c r="WP175" s="5"/>
      <c r="WQ175" s="5"/>
      <c r="WR175" s="5"/>
      <c r="WS175" s="5"/>
      <c r="WT175" s="5"/>
      <c r="WU175" s="5"/>
      <c r="WV175" s="5"/>
      <c r="WW175" s="5"/>
      <c r="WX175" s="5"/>
      <c r="WY175" s="5"/>
      <c r="WZ175" s="5"/>
      <c r="XA175" s="5"/>
      <c r="XB175" s="5"/>
      <c r="XC175" s="5"/>
      <c r="XD175" s="5"/>
      <c r="XE175" s="5"/>
      <c r="XF175" s="5"/>
      <c r="XG175" s="5"/>
      <c r="XH175" s="5"/>
      <c r="XI175" s="5"/>
      <c r="XJ175" s="5"/>
      <c r="XK175" s="5"/>
      <c r="XL175" s="5"/>
      <c r="XM175" s="5"/>
      <c r="XN175" s="5"/>
      <c r="XO175" s="5"/>
      <c r="XP175" s="5"/>
      <c r="XQ175" s="5"/>
      <c r="XR175" s="5"/>
      <c r="XS175" s="5"/>
      <c r="XT175" s="5"/>
      <c r="XU175" s="5"/>
      <c r="XV175" s="5"/>
      <c r="XW175" s="5"/>
    </row>
    <row r="176" spans="39:647" x14ac:dyDescent="0.45">
      <c r="AM176" s="5"/>
      <c r="AN176" s="5"/>
      <c r="AO176" s="5"/>
      <c r="AP176" s="5"/>
      <c r="AQ176" s="5"/>
      <c r="AR176" s="5"/>
      <c r="AS176" s="5"/>
      <c r="AT176" s="5"/>
      <c r="AU176" s="5"/>
      <c r="AV176" s="5"/>
      <c r="AW176" s="5"/>
      <c r="AX176" s="5"/>
      <c r="AY176" s="5"/>
      <c r="AZ176" s="5"/>
      <c r="BA176" s="5"/>
      <c r="BB176" s="5"/>
      <c r="BC176" s="5"/>
      <c r="BD176" s="5"/>
      <c r="BE176" s="5"/>
      <c r="BF176" s="5"/>
      <c r="BG176" s="5"/>
      <c r="BH176" s="5"/>
      <c r="BI176" s="5"/>
      <c r="BJ176" s="5"/>
      <c r="BK176" s="5"/>
      <c r="BL176" s="5"/>
      <c r="BM176" s="5"/>
      <c r="BN176" s="5"/>
      <c r="BO176" s="5"/>
      <c r="BP176" s="5"/>
      <c r="BQ176" s="5"/>
      <c r="BR176" s="5"/>
      <c r="BS176" s="5"/>
      <c r="BT176" s="5"/>
      <c r="BU176" s="5"/>
      <c r="BV176" s="5"/>
      <c r="BW176" s="5"/>
      <c r="BX176" s="5"/>
      <c r="BY176" s="5"/>
      <c r="BZ176" s="5"/>
      <c r="CA176" s="5"/>
      <c r="CB176" s="5"/>
      <c r="CC176" s="5"/>
      <c r="CD176" s="5"/>
      <c r="CE176" s="5"/>
      <c r="CF176" s="5"/>
      <c r="CG176" s="5"/>
      <c r="CH176" s="5"/>
      <c r="CI176" s="5"/>
      <c r="CJ176" s="5"/>
      <c r="CK176" s="5"/>
      <c r="CL176" s="5"/>
      <c r="CM176" s="5"/>
      <c r="CN176" s="5"/>
      <c r="CO176" s="5"/>
      <c r="CP176" s="5"/>
      <c r="CQ176" s="5"/>
      <c r="CR176" s="5"/>
      <c r="CS176" s="5"/>
      <c r="CT176" s="5"/>
      <c r="CU176" s="5"/>
      <c r="CV176" s="5"/>
      <c r="CW176" s="5"/>
      <c r="CX176" s="5"/>
      <c r="CY176" s="5"/>
      <c r="CZ176" s="5"/>
      <c r="DA176" s="5"/>
      <c r="DB176" s="5"/>
      <c r="DC176" s="5"/>
      <c r="DD176" s="5"/>
      <c r="DE176" s="5"/>
      <c r="DF176" s="5"/>
      <c r="DG176" s="5"/>
      <c r="DH176" s="5"/>
      <c r="DI176" s="5"/>
      <c r="DJ176" s="5"/>
      <c r="DK176" s="5"/>
      <c r="DL176" s="5"/>
      <c r="DM176" s="5"/>
      <c r="DN176" s="5"/>
      <c r="DO176" s="5"/>
      <c r="DP176" s="5"/>
      <c r="DQ176" s="5"/>
      <c r="DR176" s="5"/>
      <c r="DS176" s="5"/>
      <c r="DT176" s="5"/>
      <c r="DU176" s="5"/>
      <c r="DV176" s="5"/>
      <c r="DW176" s="5"/>
      <c r="DX176" s="5"/>
      <c r="DY176" s="5"/>
      <c r="DZ176" s="5"/>
      <c r="EA176" s="5"/>
      <c r="EB176" s="5"/>
      <c r="EC176" s="5"/>
      <c r="ED176" s="5"/>
      <c r="EE176" s="5"/>
      <c r="EF176" s="5"/>
      <c r="EG176" s="5"/>
      <c r="EH176" s="5"/>
      <c r="EI176" s="5"/>
      <c r="EJ176" s="5"/>
      <c r="EK176" s="5"/>
      <c r="EL176" s="5"/>
      <c r="EM176" s="5"/>
      <c r="EN176" s="5"/>
      <c r="EO176" s="5"/>
      <c r="EP176" s="5"/>
      <c r="EQ176" s="5"/>
      <c r="ER176" s="5"/>
      <c r="ES176" s="5"/>
      <c r="ET176" s="5"/>
      <c r="EU176" s="5"/>
      <c r="EV176" s="5"/>
      <c r="EW176" s="5"/>
      <c r="EX176" s="5"/>
      <c r="EY176" s="5"/>
      <c r="EZ176" s="5"/>
      <c r="FA176" s="5"/>
      <c r="FB176" s="5"/>
      <c r="FC176" s="5"/>
      <c r="FD176" s="5"/>
      <c r="FE176" s="5"/>
      <c r="FF176" s="5"/>
      <c r="FG176" s="5"/>
      <c r="FH176" s="5"/>
      <c r="FI176" s="5"/>
      <c r="FJ176" s="5"/>
      <c r="FK176" s="5"/>
      <c r="FL176" s="5"/>
      <c r="FM176" s="5"/>
      <c r="FN176" s="5"/>
      <c r="FO176" s="5"/>
      <c r="FP176" s="5"/>
      <c r="FQ176" s="5"/>
      <c r="FR176" s="5"/>
      <c r="FS176" s="5"/>
      <c r="FT176" s="5"/>
      <c r="FU176" s="5"/>
      <c r="FV176" s="5"/>
      <c r="FW176" s="5"/>
      <c r="FX176" s="5"/>
      <c r="FY176" s="5"/>
      <c r="FZ176" s="5"/>
      <c r="GA176" s="5"/>
      <c r="GB176" s="5"/>
      <c r="GC176" s="5"/>
      <c r="GD176" s="5"/>
      <c r="GE176" s="5"/>
      <c r="GF176" s="5"/>
      <c r="GG176" s="5"/>
      <c r="GH176" s="5"/>
      <c r="GI176" s="5"/>
      <c r="GJ176" s="5"/>
      <c r="GK176" s="5"/>
      <c r="GL176" s="5"/>
      <c r="GM176" s="5"/>
      <c r="GN176" s="5"/>
      <c r="GO176" s="5"/>
      <c r="GP176" s="5"/>
      <c r="GQ176" s="5"/>
      <c r="GR176" s="5"/>
      <c r="GS176" s="5"/>
      <c r="GT176" s="5"/>
      <c r="GU176" s="5"/>
      <c r="GV176" s="5"/>
      <c r="GW176" s="5"/>
      <c r="GX176" s="5"/>
      <c r="GY176" s="5"/>
      <c r="GZ176" s="5"/>
      <c r="HA176" s="5"/>
      <c r="HB176" s="5"/>
      <c r="HC176" s="5"/>
      <c r="HD176" s="5"/>
      <c r="HE176" s="5"/>
      <c r="HF176" s="5"/>
      <c r="HG176" s="5"/>
      <c r="HH176" s="5"/>
      <c r="HI176" s="5"/>
      <c r="HJ176" s="5"/>
      <c r="HK176" s="5"/>
      <c r="HL176" s="5"/>
      <c r="HM176" s="5"/>
      <c r="HN176" s="5"/>
      <c r="HO176" s="5"/>
      <c r="HP176" s="5"/>
      <c r="HQ176" s="5"/>
      <c r="HR176" s="5"/>
      <c r="HS176" s="5"/>
      <c r="HT176" s="5"/>
      <c r="HU176" s="5"/>
      <c r="HV176" s="5"/>
      <c r="HW176" s="5"/>
      <c r="HX176" s="5"/>
      <c r="HY176" s="5"/>
      <c r="HZ176" s="5"/>
      <c r="IA176" s="5"/>
      <c r="IB176" s="5"/>
      <c r="IC176" s="5"/>
      <c r="ID176" s="5"/>
      <c r="IE176" s="5"/>
      <c r="IF176" s="5"/>
      <c r="IG176" s="5"/>
      <c r="IH176" s="5"/>
      <c r="II176" s="5"/>
      <c r="IJ176" s="5"/>
      <c r="IK176" s="5"/>
      <c r="IL176" s="5"/>
      <c r="IM176" s="5"/>
      <c r="IN176" s="5"/>
      <c r="IO176" s="5"/>
      <c r="IP176" s="5"/>
      <c r="IQ176" s="5"/>
      <c r="IR176" s="5"/>
      <c r="IS176" s="5"/>
      <c r="IT176" s="5"/>
      <c r="IU176" s="5"/>
      <c r="IV176" s="5"/>
      <c r="IW176" s="5"/>
      <c r="IX176" s="5"/>
      <c r="IY176" s="5"/>
      <c r="IZ176" s="5"/>
      <c r="JA176" s="5"/>
      <c r="JB176" s="5"/>
      <c r="JC176" s="5"/>
      <c r="JD176" s="5"/>
      <c r="JE176" s="5"/>
      <c r="JF176" s="5"/>
      <c r="JG176" s="5"/>
      <c r="JH176" s="5"/>
      <c r="JI176" s="5"/>
      <c r="JJ176" s="5"/>
      <c r="JK176" s="5"/>
      <c r="JL176" s="5"/>
      <c r="JM176" s="5"/>
      <c r="JN176" s="5"/>
      <c r="JO176" s="5"/>
      <c r="JP176" s="5"/>
      <c r="JQ176" s="5"/>
      <c r="JR176" s="5"/>
      <c r="JS176" s="5"/>
      <c r="JT176" s="5"/>
      <c r="JU176" s="5"/>
      <c r="JV176" s="5"/>
      <c r="JW176" s="5"/>
      <c r="JX176" s="5"/>
      <c r="JY176" s="5"/>
      <c r="JZ176" s="5"/>
      <c r="KA176" s="5"/>
      <c r="KB176" s="5"/>
      <c r="KC176" s="5"/>
      <c r="KD176" s="5"/>
      <c r="KE176" s="5"/>
      <c r="KF176" s="5"/>
      <c r="KG176" s="5"/>
      <c r="KH176" s="5"/>
      <c r="KI176" s="5"/>
      <c r="KJ176" s="5"/>
      <c r="KK176" s="5"/>
      <c r="KL176" s="5"/>
      <c r="KM176" s="5"/>
      <c r="KN176" s="5"/>
      <c r="KO176" s="5"/>
      <c r="KP176" s="5"/>
      <c r="KQ176" s="5"/>
      <c r="KR176" s="5"/>
      <c r="KS176" s="5"/>
      <c r="KT176" s="5"/>
      <c r="KU176" s="5"/>
      <c r="KV176" s="5"/>
      <c r="KW176" s="5"/>
      <c r="KX176" s="5"/>
      <c r="KY176" s="5"/>
      <c r="KZ176" s="5"/>
      <c r="LA176" s="5"/>
      <c r="LB176" s="5"/>
      <c r="LC176" s="5"/>
      <c r="LD176" s="5"/>
      <c r="LE176" s="5"/>
      <c r="LF176" s="5"/>
      <c r="LG176" s="5"/>
      <c r="LH176" s="5"/>
      <c r="LI176" s="5"/>
      <c r="LJ176" s="5"/>
      <c r="LK176" s="5"/>
      <c r="LL176" s="5"/>
      <c r="LM176" s="5"/>
      <c r="LN176" s="5"/>
      <c r="LO176" s="5"/>
      <c r="LP176" s="5"/>
      <c r="LQ176" s="5"/>
      <c r="LR176" s="5"/>
      <c r="LS176" s="5"/>
      <c r="LT176" s="5"/>
      <c r="LU176" s="5"/>
      <c r="LV176" s="5"/>
      <c r="LW176" s="5"/>
      <c r="LX176" s="5"/>
      <c r="LY176" s="5"/>
      <c r="LZ176" s="5"/>
      <c r="MA176" s="5"/>
      <c r="MB176" s="5"/>
      <c r="MC176" s="5"/>
      <c r="MD176" s="5"/>
      <c r="ME176" s="5"/>
      <c r="MF176" s="5"/>
      <c r="MG176" s="5"/>
      <c r="MH176" s="5"/>
      <c r="MI176" s="5"/>
      <c r="MJ176" s="5"/>
      <c r="MK176" s="5"/>
      <c r="ML176" s="5"/>
      <c r="MM176" s="5"/>
      <c r="MN176" s="5"/>
      <c r="MO176" s="5"/>
      <c r="MP176" s="5"/>
      <c r="MQ176" s="5"/>
      <c r="MR176" s="5"/>
      <c r="MS176" s="5"/>
      <c r="MT176" s="5"/>
      <c r="MU176" s="5"/>
      <c r="MV176" s="5"/>
      <c r="MW176" s="5"/>
      <c r="MX176" s="5"/>
      <c r="MY176" s="5"/>
      <c r="MZ176" s="5"/>
      <c r="NA176" s="5"/>
      <c r="NB176" s="5"/>
      <c r="NC176" s="5"/>
      <c r="ND176" s="5"/>
      <c r="NE176" s="5"/>
      <c r="NF176" s="5"/>
      <c r="NG176" s="5"/>
      <c r="NH176" s="5"/>
      <c r="NI176" s="5"/>
      <c r="NJ176" s="5"/>
      <c r="NK176" s="5"/>
      <c r="NL176" s="5"/>
      <c r="NM176" s="5"/>
      <c r="NN176" s="5"/>
      <c r="NO176" s="5"/>
      <c r="NP176" s="5"/>
      <c r="NQ176" s="5"/>
      <c r="NR176" s="5"/>
      <c r="NS176" s="5"/>
      <c r="NT176" s="5"/>
      <c r="NU176" s="5"/>
      <c r="NV176" s="5"/>
      <c r="NW176" s="5"/>
      <c r="NX176" s="5"/>
      <c r="NY176" s="5"/>
      <c r="NZ176" s="5"/>
      <c r="OA176" s="5"/>
      <c r="OB176" s="5"/>
      <c r="OC176" s="5"/>
      <c r="OD176" s="5"/>
      <c r="OE176" s="5"/>
      <c r="OF176" s="5"/>
      <c r="OG176" s="5"/>
      <c r="OH176" s="5"/>
      <c r="OI176" s="5"/>
      <c r="OJ176" s="5"/>
      <c r="OK176" s="5"/>
      <c r="OL176" s="5"/>
      <c r="OM176" s="5"/>
      <c r="ON176" s="5"/>
      <c r="OO176" s="5"/>
      <c r="OP176" s="5"/>
      <c r="OQ176" s="5"/>
      <c r="OR176" s="5"/>
      <c r="OS176" s="5"/>
      <c r="OT176" s="5"/>
      <c r="OU176" s="5"/>
      <c r="OV176" s="5"/>
      <c r="OW176" s="5"/>
      <c r="OX176" s="5"/>
      <c r="OY176" s="5"/>
      <c r="OZ176" s="5"/>
      <c r="PA176" s="5"/>
      <c r="PB176" s="5"/>
      <c r="PC176" s="5"/>
      <c r="PD176" s="5"/>
      <c r="PE176" s="5"/>
      <c r="PF176" s="5"/>
      <c r="PG176" s="5"/>
      <c r="PH176" s="5"/>
      <c r="PI176" s="5"/>
      <c r="PJ176" s="5"/>
      <c r="PK176" s="5"/>
      <c r="PL176" s="5"/>
      <c r="PM176" s="5"/>
      <c r="PN176" s="5"/>
      <c r="PO176" s="5"/>
      <c r="PP176" s="5"/>
      <c r="PQ176" s="5"/>
      <c r="PR176" s="5"/>
      <c r="PS176" s="5"/>
      <c r="PT176" s="5"/>
      <c r="PU176" s="5"/>
      <c r="PV176" s="5"/>
      <c r="PW176" s="5"/>
      <c r="PX176" s="5"/>
      <c r="PY176" s="5"/>
      <c r="PZ176" s="5"/>
      <c r="QA176" s="5"/>
      <c r="QB176" s="5"/>
      <c r="QC176" s="5"/>
      <c r="QD176" s="5"/>
      <c r="QE176" s="5"/>
      <c r="QF176" s="5"/>
      <c r="QG176" s="5"/>
      <c r="QH176" s="5"/>
      <c r="QI176" s="5"/>
      <c r="QJ176" s="5"/>
      <c r="QK176" s="5"/>
      <c r="QL176" s="5"/>
      <c r="QM176" s="5"/>
      <c r="QN176" s="5"/>
      <c r="QO176" s="5"/>
      <c r="QP176" s="5"/>
      <c r="QQ176" s="5"/>
      <c r="QR176" s="5"/>
      <c r="QS176" s="5"/>
      <c r="QT176" s="5"/>
      <c r="QU176" s="5"/>
      <c r="QV176" s="5"/>
      <c r="QW176" s="5"/>
      <c r="QX176" s="5"/>
      <c r="QY176" s="5"/>
      <c r="QZ176" s="5"/>
      <c r="RA176" s="5"/>
      <c r="RB176" s="5"/>
      <c r="RC176" s="5"/>
      <c r="RD176" s="5"/>
      <c r="RE176" s="5"/>
      <c r="RF176" s="5"/>
      <c r="RG176" s="5"/>
      <c r="RH176" s="5"/>
      <c r="RI176" s="5"/>
      <c r="RJ176" s="5"/>
      <c r="RK176" s="5"/>
      <c r="RL176" s="5"/>
      <c r="RM176" s="5"/>
      <c r="RN176" s="5"/>
      <c r="RO176" s="5"/>
      <c r="RP176" s="5"/>
      <c r="RQ176" s="5"/>
      <c r="RR176" s="5"/>
      <c r="RS176" s="5"/>
      <c r="RT176" s="5"/>
      <c r="RU176" s="5"/>
      <c r="RV176" s="5"/>
      <c r="RW176" s="5"/>
      <c r="RX176" s="5"/>
      <c r="RY176" s="5"/>
      <c r="RZ176" s="5"/>
      <c r="SA176" s="5"/>
      <c r="SB176" s="5"/>
      <c r="SC176" s="5"/>
      <c r="SD176" s="5"/>
      <c r="SE176" s="5"/>
      <c r="SF176" s="5"/>
      <c r="SG176" s="5"/>
      <c r="SH176" s="5"/>
      <c r="SI176" s="5"/>
      <c r="SJ176" s="5"/>
      <c r="SK176" s="5"/>
      <c r="SL176" s="5"/>
      <c r="SM176" s="5"/>
      <c r="SN176" s="5"/>
      <c r="SO176" s="5"/>
      <c r="SP176" s="5"/>
      <c r="SQ176" s="5"/>
      <c r="SR176" s="5"/>
      <c r="SS176" s="5"/>
      <c r="ST176" s="5"/>
      <c r="SU176" s="5"/>
      <c r="SV176" s="5"/>
      <c r="SW176" s="5"/>
      <c r="SX176" s="5"/>
      <c r="SY176" s="5"/>
      <c r="SZ176" s="5"/>
      <c r="TA176" s="5"/>
      <c r="TB176" s="5"/>
      <c r="TC176" s="5"/>
      <c r="TD176" s="5"/>
      <c r="TE176" s="5"/>
      <c r="TF176" s="5"/>
      <c r="TG176" s="5"/>
      <c r="TH176" s="5"/>
      <c r="TI176" s="5"/>
      <c r="TJ176" s="5"/>
      <c r="TK176" s="5"/>
      <c r="TL176" s="5"/>
      <c r="TM176" s="5"/>
      <c r="TN176" s="5"/>
      <c r="TO176" s="5"/>
      <c r="TP176" s="5"/>
      <c r="TQ176" s="5"/>
      <c r="TR176" s="5"/>
      <c r="TS176" s="5"/>
      <c r="TT176" s="5"/>
      <c r="TU176" s="5"/>
      <c r="TV176" s="5"/>
      <c r="TW176" s="5"/>
      <c r="TX176" s="5"/>
      <c r="TY176" s="5"/>
      <c r="TZ176" s="5"/>
      <c r="UA176" s="5"/>
      <c r="UB176" s="5"/>
      <c r="UC176" s="5"/>
      <c r="UD176" s="5"/>
      <c r="UE176" s="5"/>
      <c r="UF176" s="5"/>
      <c r="UG176" s="5"/>
      <c r="UH176" s="5"/>
      <c r="UI176" s="5"/>
      <c r="UJ176" s="5"/>
      <c r="UK176" s="5"/>
      <c r="UL176" s="5"/>
      <c r="UM176" s="5"/>
      <c r="UN176" s="5"/>
      <c r="UO176" s="5"/>
      <c r="UP176" s="5"/>
      <c r="UQ176" s="5"/>
      <c r="UR176" s="5"/>
      <c r="US176" s="5"/>
      <c r="UT176" s="5"/>
      <c r="UU176" s="5"/>
      <c r="UV176" s="5"/>
      <c r="UW176" s="5"/>
      <c r="UX176" s="5"/>
      <c r="UY176" s="5"/>
      <c r="UZ176" s="5"/>
      <c r="VA176" s="5"/>
      <c r="VB176" s="5"/>
      <c r="VC176" s="5"/>
      <c r="VD176" s="5"/>
      <c r="VE176" s="5"/>
      <c r="VF176" s="5"/>
      <c r="VG176" s="5"/>
      <c r="VH176" s="5"/>
      <c r="VI176" s="5"/>
      <c r="VJ176" s="5"/>
      <c r="VK176" s="5"/>
      <c r="VL176" s="5"/>
      <c r="VM176" s="5"/>
      <c r="VN176" s="5"/>
      <c r="VO176" s="5"/>
      <c r="VP176" s="5"/>
      <c r="VQ176" s="5"/>
      <c r="VR176" s="5"/>
      <c r="VS176" s="5"/>
      <c r="VT176" s="5"/>
      <c r="VU176" s="5"/>
      <c r="VV176" s="5"/>
      <c r="VW176" s="5"/>
      <c r="VX176" s="5"/>
      <c r="VY176" s="5"/>
      <c r="VZ176" s="5"/>
      <c r="WA176" s="5"/>
      <c r="WB176" s="5"/>
      <c r="WC176" s="5"/>
      <c r="WD176" s="5"/>
      <c r="WE176" s="5"/>
      <c r="WF176" s="5"/>
      <c r="WG176" s="5"/>
      <c r="WH176" s="5"/>
      <c r="WI176" s="5"/>
      <c r="WJ176" s="5"/>
      <c r="WK176" s="5"/>
      <c r="WL176" s="5"/>
      <c r="WM176" s="5"/>
      <c r="WN176" s="5"/>
      <c r="WO176" s="5"/>
      <c r="WP176" s="5"/>
      <c r="WQ176" s="5"/>
      <c r="WR176" s="5"/>
      <c r="WS176" s="5"/>
      <c r="WT176" s="5"/>
      <c r="WU176" s="5"/>
      <c r="WV176" s="5"/>
      <c r="WW176" s="5"/>
      <c r="WX176" s="5"/>
      <c r="WY176" s="5"/>
      <c r="WZ176" s="5"/>
      <c r="XA176" s="5"/>
      <c r="XB176" s="5"/>
      <c r="XC176" s="5"/>
      <c r="XD176" s="5"/>
      <c r="XE176" s="5"/>
      <c r="XF176" s="5"/>
      <c r="XG176" s="5"/>
      <c r="XH176" s="5"/>
      <c r="XI176" s="5"/>
      <c r="XJ176" s="5"/>
      <c r="XK176" s="5"/>
      <c r="XL176" s="5"/>
      <c r="XM176" s="5"/>
      <c r="XN176" s="5"/>
      <c r="XO176" s="5"/>
      <c r="XP176" s="5"/>
      <c r="XQ176" s="5"/>
      <c r="XR176" s="5"/>
      <c r="XS176" s="5"/>
      <c r="XT176" s="5"/>
      <c r="XU176" s="5"/>
      <c r="XV176" s="5"/>
      <c r="XW176" s="5"/>
    </row>
    <row r="177" spans="39:647" x14ac:dyDescent="0.45">
      <c r="AM177" s="5"/>
      <c r="AN177" s="5"/>
      <c r="AO177" s="5"/>
      <c r="AP177" s="5"/>
      <c r="AQ177" s="5"/>
      <c r="AR177" s="5"/>
      <c r="AS177" s="5"/>
      <c r="AT177" s="5"/>
      <c r="AU177" s="5"/>
      <c r="AV177" s="5"/>
      <c r="AW177" s="5"/>
      <c r="AX177" s="5"/>
      <c r="AY177" s="5"/>
      <c r="AZ177" s="5"/>
      <c r="BA177" s="5"/>
      <c r="BB177" s="5"/>
      <c r="BC177" s="5"/>
      <c r="BD177" s="5"/>
      <c r="BE177" s="5"/>
      <c r="BF177" s="5"/>
      <c r="BG177" s="5"/>
      <c r="BH177" s="5"/>
      <c r="BI177" s="5"/>
      <c r="BJ177" s="5"/>
      <c r="BK177" s="5"/>
      <c r="BL177" s="5"/>
      <c r="BM177" s="5"/>
      <c r="BN177" s="5"/>
      <c r="BO177" s="5"/>
      <c r="BP177" s="5"/>
      <c r="BQ177" s="5"/>
      <c r="BR177" s="5"/>
      <c r="BS177" s="5"/>
      <c r="BT177" s="5"/>
      <c r="BU177" s="5"/>
      <c r="BV177" s="5"/>
      <c r="BW177" s="5"/>
      <c r="BX177" s="5"/>
      <c r="BY177" s="5"/>
      <c r="BZ177" s="5"/>
      <c r="CA177" s="5"/>
      <c r="CB177" s="5"/>
      <c r="CC177" s="5"/>
      <c r="CD177" s="5"/>
      <c r="CE177" s="5"/>
      <c r="CF177" s="5"/>
      <c r="CG177" s="5"/>
      <c r="CH177" s="5"/>
      <c r="CI177" s="5"/>
      <c r="CJ177" s="5"/>
      <c r="CK177" s="5"/>
      <c r="CL177" s="5"/>
      <c r="CM177" s="5"/>
      <c r="CN177" s="5"/>
      <c r="CO177" s="5"/>
      <c r="CP177" s="5"/>
      <c r="CQ177" s="5"/>
      <c r="CR177" s="5"/>
      <c r="CS177" s="5"/>
      <c r="CT177" s="5"/>
      <c r="CU177" s="5"/>
      <c r="CV177" s="5"/>
      <c r="CW177" s="5"/>
      <c r="CX177" s="5"/>
      <c r="CY177" s="5"/>
      <c r="CZ177" s="5"/>
      <c r="DA177" s="5"/>
      <c r="DB177" s="5"/>
      <c r="DC177" s="5"/>
      <c r="DD177" s="5"/>
      <c r="DE177" s="5"/>
      <c r="DF177" s="5"/>
      <c r="DG177" s="5"/>
      <c r="DH177" s="5"/>
      <c r="DI177" s="5"/>
      <c r="DJ177" s="5"/>
      <c r="DK177" s="5"/>
      <c r="DL177" s="5"/>
      <c r="DM177" s="5"/>
      <c r="DN177" s="5"/>
      <c r="DO177" s="5"/>
      <c r="DP177" s="5"/>
      <c r="DQ177" s="5"/>
      <c r="DR177" s="5"/>
      <c r="DS177" s="5"/>
      <c r="DT177" s="5"/>
      <c r="DU177" s="5"/>
      <c r="DV177" s="5"/>
      <c r="DW177" s="5"/>
      <c r="DX177" s="5"/>
      <c r="DY177" s="5"/>
      <c r="DZ177" s="5"/>
      <c r="EA177" s="5"/>
      <c r="EB177" s="5"/>
      <c r="EC177" s="5"/>
      <c r="ED177" s="5"/>
      <c r="EE177" s="5"/>
      <c r="EF177" s="5"/>
      <c r="EG177" s="5"/>
      <c r="EH177" s="5"/>
      <c r="EI177" s="5"/>
      <c r="EJ177" s="5"/>
      <c r="EK177" s="5"/>
      <c r="EL177" s="5"/>
      <c r="EM177" s="5"/>
      <c r="EN177" s="5"/>
      <c r="EO177" s="5"/>
      <c r="EP177" s="5"/>
      <c r="EQ177" s="5"/>
      <c r="ER177" s="5"/>
      <c r="ES177" s="5"/>
      <c r="ET177" s="5"/>
      <c r="EU177" s="5"/>
      <c r="EV177" s="5"/>
      <c r="EW177" s="5"/>
      <c r="EX177" s="5"/>
      <c r="EY177" s="5"/>
      <c r="EZ177" s="5"/>
      <c r="FA177" s="5"/>
      <c r="FB177" s="5"/>
      <c r="FC177" s="5"/>
      <c r="FD177" s="5"/>
      <c r="FE177" s="5"/>
      <c r="FF177" s="5"/>
      <c r="FG177" s="5"/>
      <c r="FH177" s="5"/>
      <c r="FI177" s="5"/>
      <c r="FJ177" s="5"/>
      <c r="FK177" s="5"/>
      <c r="FL177" s="5"/>
      <c r="FM177" s="5"/>
      <c r="FN177" s="5"/>
      <c r="FO177" s="5"/>
      <c r="FP177" s="5"/>
      <c r="FQ177" s="5"/>
      <c r="FR177" s="5"/>
      <c r="FS177" s="5"/>
      <c r="FT177" s="5"/>
      <c r="FU177" s="5"/>
      <c r="FV177" s="5"/>
      <c r="FW177" s="5"/>
      <c r="FX177" s="5"/>
      <c r="FY177" s="5"/>
      <c r="FZ177" s="5"/>
      <c r="GA177" s="5"/>
      <c r="GB177" s="5"/>
      <c r="GC177" s="5"/>
      <c r="GD177" s="5"/>
      <c r="GE177" s="5"/>
      <c r="GF177" s="5"/>
      <c r="GG177" s="5"/>
      <c r="GH177" s="5"/>
      <c r="GI177" s="5"/>
      <c r="GJ177" s="5"/>
      <c r="GK177" s="5"/>
      <c r="GL177" s="5"/>
      <c r="GM177" s="5"/>
      <c r="GN177" s="5"/>
      <c r="GO177" s="5"/>
      <c r="GP177" s="5"/>
      <c r="GQ177" s="5"/>
      <c r="GR177" s="5"/>
      <c r="GS177" s="5"/>
      <c r="GT177" s="5"/>
      <c r="GU177" s="5"/>
      <c r="GV177" s="5"/>
      <c r="GW177" s="5"/>
      <c r="GX177" s="5"/>
      <c r="GY177" s="5"/>
      <c r="GZ177" s="5"/>
      <c r="HA177" s="5"/>
      <c r="HB177" s="5"/>
      <c r="HC177" s="5"/>
      <c r="HD177" s="5"/>
      <c r="HE177" s="5"/>
      <c r="HF177" s="5"/>
      <c r="HG177" s="5"/>
      <c r="HH177" s="5"/>
      <c r="HI177" s="5"/>
      <c r="HJ177" s="5"/>
      <c r="HK177" s="5"/>
      <c r="HL177" s="5"/>
      <c r="HM177" s="5"/>
      <c r="HN177" s="5"/>
      <c r="HO177" s="5"/>
      <c r="HP177" s="5"/>
      <c r="HQ177" s="5"/>
      <c r="HR177" s="5"/>
      <c r="HS177" s="5"/>
      <c r="HT177" s="5"/>
      <c r="HU177" s="5"/>
      <c r="HV177" s="5"/>
      <c r="HW177" s="5"/>
      <c r="HX177" s="5"/>
      <c r="HY177" s="5"/>
      <c r="HZ177" s="5"/>
      <c r="IA177" s="5"/>
      <c r="IB177" s="5"/>
      <c r="IC177" s="5"/>
      <c r="ID177" s="5"/>
      <c r="IE177" s="5"/>
      <c r="IF177" s="5"/>
      <c r="IG177" s="5"/>
      <c r="IH177" s="5"/>
      <c r="II177" s="5"/>
      <c r="IJ177" s="5"/>
      <c r="IK177" s="5"/>
      <c r="IL177" s="5"/>
      <c r="IM177" s="5"/>
      <c r="IN177" s="5"/>
      <c r="IO177" s="5"/>
      <c r="IP177" s="5"/>
      <c r="IQ177" s="5"/>
      <c r="IR177" s="5"/>
      <c r="IS177" s="5"/>
      <c r="IT177" s="5"/>
      <c r="IU177" s="5"/>
      <c r="IV177" s="5"/>
      <c r="IW177" s="5"/>
      <c r="IX177" s="5"/>
      <c r="IY177" s="5"/>
      <c r="IZ177" s="5"/>
      <c r="JA177" s="5"/>
      <c r="JB177" s="5"/>
      <c r="JC177" s="5"/>
      <c r="JD177" s="5"/>
      <c r="JE177" s="5"/>
      <c r="JF177" s="5"/>
      <c r="JG177" s="5"/>
      <c r="JH177" s="5"/>
      <c r="JI177" s="5"/>
      <c r="JJ177" s="5"/>
      <c r="JK177" s="5"/>
      <c r="JL177" s="5"/>
      <c r="JM177" s="5"/>
      <c r="JN177" s="5"/>
      <c r="JO177" s="5"/>
      <c r="JP177" s="5"/>
      <c r="JQ177" s="5"/>
      <c r="JR177" s="5"/>
      <c r="JS177" s="5"/>
      <c r="JT177" s="5"/>
      <c r="JU177" s="5"/>
      <c r="JV177" s="5"/>
      <c r="JW177" s="5"/>
      <c r="JX177" s="5"/>
      <c r="JY177" s="5"/>
      <c r="JZ177" s="5"/>
      <c r="KA177" s="5"/>
      <c r="KB177" s="5"/>
      <c r="KC177" s="5"/>
      <c r="KD177" s="5"/>
      <c r="KE177" s="5"/>
      <c r="KF177" s="5"/>
      <c r="KG177" s="5"/>
      <c r="KH177" s="5"/>
      <c r="KI177" s="5"/>
      <c r="KJ177" s="5"/>
      <c r="KK177" s="5"/>
      <c r="KL177" s="5"/>
      <c r="KM177" s="5"/>
      <c r="KN177" s="5"/>
      <c r="KO177" s="5"/>
      <c r="KP177" s="5"/>
      <c r="KQ177" s="5"/>
      <c r="KR177" s="5"/>
      <c r="KS177" s="5"/>
      <c r="KT177" s="5"/>
      <c r="KU177" s="5"/>
      <c r="KV177" s="5"/>
      <c r="KW177" s="5"/>
      <c r="KX177" s="5"/>
      <c r="KY177" s="5"/>
      <c r="KZ177" s="5"/>
      <c r="LA177" s="5"/>
      <c r="LB177" s="5"/>
      <c r="LC177" s="5"/>
      <c r="LD177" s="5"/>
      <c r="LE177" s="5"/>
      <c r="LF177" s="5"/>
      <c r="LG177" s="5"/>
      <c r="LH177" s="5"/>
      <c r="LI177" s="5"/>
      <c r="LJ177" s="5"/>
      <c r="LK177" s="5"/>
      <c r="LL177" s="5"/>
      <c r="LM177" s="5"/>
      <c r="LN177" s="5"/>
      <c r="LO177" s="5"/>
      <c r="LP177" s="5"/>
      <c r="LQ177" s="5"/>
      <c r="LR177" s="5"/>
      <c r="LS177" s="5"/>
      <c r="LT177" s="5"/>
      <c r="LU177" s="5"/>
      <c r="LV177" s="5"/>
      <c r="LW177" s="5"/>
      <c r="LX177" s="5"/>
      <c r="LY177" s="5"/>
      <c r="LZ177" s="5"/>
      <c r="MA177" s="5"/>
      <c r="MB177" s="5"/>
      <c r="MC177" s="5"/>
      <c r="MD177" s="5"/>
      <c r="ME177" s="5"/>
      <c r="MF177" s="5"/>
      <c r="MG177" s="5"/>
      <c r="MH177" s="5"/>
      <c r="MI177" s="5"/>
      <c r="MJ177" s="5"/>
      <c r="MK177" s="5"/>
      <c r="ML177" s="5"/>
      <c r="MM177" s="5"/>
      <c r="MN177" s="5"/>
      <c r="MO177" s="5"/>
      <c r="MP177" s="5"/>
      <c r="MQ177" s="5"/>
      <c r="MR177" s="5"/>
      <c r="MS177" s="5"/>
      <c r="MT177" s="5"/>
      <c r="MU177" s="5"/>
      <c r="MV177" s="5"/>
      <c r="MW177" s="5"/>
      <c r="MX177" s="5"/>
      <c r="MY177" s="5"/>
      <c r="MZ177" s="5"/>
      <c r="NA177" s="5"/>
      <c r="NB177" s="5"/>
      <c r="NC177" s="5"/>
      <c r="ND177" s="5"/>
      <c r="NE177" s="5"/>
      <c r="NF177" s="5"/>
      <c r="NG177" s="5"/>
      <c r="NH177" s="5"/>
      <c r="NI177" s="5"/>
      <c r="NJ177" s="5"/>
      <c r="NK177" s="5"/>
      <c r="NL177" s="5"/>
      <c r="NM177" s="5"/>
      <c r="NN177" s="5"/>
      <c r="NO177" s="5"/>
      <c r="NP177" s="5"/>
      <c r="NQ177" s="5"/>
      <c r="NR177" s="5"/>
      <c r="NS177" s="5"/>
      <c r="NT177" s="5"/>
      <c r="NU177" s="5"/>
      <c r="NV177" s="5"/>
      <c r="NW177" s="5"/>
      <c r="NX177" s="5"/>
      <c r="NY177" s="5"/>
      <c r="NZ177" s="5"/>
      <c r="OA177" s="5"/>
      <c r="OB177" s="5"/>
      <c r="OC177" s="5"/>
      <c r="OD177" s="5"/>
      <c r="OE177" s="5"/>
      <c r="OF177" s="5"/>
      <c r="OG177" s="5"/>
      <c r="OH177" s="5"/>
      <c r="OI177" s="5"/>
      <c r="OJ177" s="5"/>
      <c r="OK177" s="5"/>
      <c r="OL177" s="5"/>
      <c r="OM177" s="5"/>
      <c r="ON177" s="5"/>
      <c r="OO177" s="5"/>
      <c r="OP177" s="5"/>
      <c r="OQ177" s="5"/>
      <c r="OR177" s="5"/>
      <c r="OS177" s="5"/>
      <c r="OT177" s="5"/>
      <c r="OU177" s="5"/>
      <c r="OV177" s="5"/>
      <c r="OW177" s="5"/>
      <c r="OX177" s="5"/>
      <c r="OY177" s="5"/>
      <c r="OZ177" s="5"/>
      <c r="PA177" s="5"/>
      <c r="PB177" s="5"/>
      <c r="PC177" s="5"/>
      <c r="PD177" s="5"/>
      <c r="PE177" s="5"/>
      <c r="PF177" s="5"/>
      <c r="PG177" s="5"/>
      <c r="PH177" s="5"/>
      <c r="PI177" s="5"/>
      <c r="PJ177" s="5"/>
      <c r="PK177" s="5"/>
      <c r="PL177" s="5"/>
      <c r="PM177" s="5"/>
      <c r="PN177" s="5"/>
      <c r="PO177" s="5"/>
      <c r="PP177" s="5"/>
      <c r="PQ177" s="5"/>
      <c r="PR177" s="5"/>
      <c r="PS177" s="5"/>
      <c r="PT177" s="5"/>
      <c r="PU177" s="5"/>
      <c r="PV177" s="5"/>
      <c r="PW177" s="5"/>
      <c r="PX177" s="5"/>
      <c r="PY177" s="5"/>
      <c r="PZ177" s="5"/>
      <c r="QA177" s="5"/>
      <c r="QB177" s="5"/>
      <c r="QC177" s="5"/>
      <c r="QD177" s="5"/>
      <c r="QE177" s="5"/>
      <c r="QF177" s="5"/>
      <c r="QG177" s="5"/>
      <c r="QH177" s="5"/>
      <c r="QI177" s="5"/>
      <c r="QJ177" s="5"/>
      <c r="QK177" s="5"/>
      <c r="QL177" s="5"/>
      <c r="QM177" s="5"/>
      <c r="QN177" s="5"/>
      <c r="QO177" s="5"/>
      <c r="QP177" s="5"/>
      <c r="QQ177" s="5"/>
      <c r="QR177" s="5"/>
      <c r="QS177" s="5"/>
      <c r="QT177" s="5"/>
      <c r="QU177" s="5"/>
      <c r="QV177" s="5"/>
      <c r="QW177" s="5"/>
      <c r="QX177" s="5"/>
      <c r="QY177" s="5"/>
      <c r="QZ177" s="5"/>
      <c r="RA177" s="5"/>
      <c r="RB177" s="5"/>
      <c r="RC177" s="5"/>
      <c r="RD177" s="5"/>
      <c r="RE177" s="5"/>
      <c r="RF177" s="5"/>
      <c r="RG177" s="5"/>
      <c r="RH177" s="5"/>
      <c r="RI177" s="5"/>
      <c r="RJ177" s="5"/>
      <c r="RK177" s="5"/>
      <c r="RL177" s="5"/>
      <c r="RM177" s="5"/>
      <c r="RN177" s="5"/>
      <c r="RO177" s="5"/>
      <c r="RP177" s="5"/>
      <c r="RQ177" s="5"/>
      <c r="RR177" s="5"/>
      <c r="RS177" s="5"/>
      <c r="RT177" s="5"/>
      <c r="RU177" s="5"/>
      <c r="RV177" s="5"/>
      <c r="RW177" s="5"/>
      <c r="RX177" s="5"/>
      <c r="RY177" s="5"/>
      <c r="RZ177" s="5"/>
      <c r="SA177" s="5"/>
      <c r="SB177" s="5"/>
      <c r="SC177" s="5"/>
      <c r="SD177" s="5"/>
      <c r="SE177" s="5"/>
      <c r="SF177" s="5"/>
      <c r="SG177" s="5"/>
      <c r="SH177" s="5"/>
      <c r="SI177" s="5"/>
      <c r="SJ177" s="5"/>
      <c r="SK177" s="5"/>
      <c r="SL177" s="5"/>
      <c r="SM177" s="5"/>
      <c r="SN177" s="5"/>
      <c r="SO177" s="5"/>
      <c r="SP177" s="5"/>
      <c r="SQ177" s="5"/>
      <c r="SR177" s="5"/>
      <c r="SS177" s="5"/>
      <c r="ST177" s="5"/>
      <c r="SU177" s="5"/>
      <c r="SV177" s="5"/>
      <c r="SW177" s="5"/>
      <c r="SX177" s="5"/>
      <c r="SY177" s="5"/>
      <c r="SZ177" s="5"/>
      <c r="TA177" s="5"/>
      <c r="TB177" s="5"/>
      <c r="TC177" s="5"/>
      <c r="TD177" s="5"/>
      <c r="TE177" s="5"/>
      <c r="TF177" s="5"/>
      <c r="TG177" s="5"/>
      <c r="TH177" s="5"/>
      <c r="TI177" s="5"/>
      <c r="TJ177" s="5"/>
      <c r="TK177" s="5"/>
      <c r="TL177" s="5"/>
      <c r="TM177" s="5"/>
      <c r="TN177" s="5"/>
      <c r="TO177" s="5"/>
      <c r="TP177" s="5"/>
      <c r="TQ177" s="5"/>
      <c r="TR177" s="5"/>
      <c r="TS177" s="5"/>
      <c r="TT177" s="5"/>
      <c r="TU177" s="5"/>
      <c r="TV177" s="5"/>
      <c r="TW177" s="5"/>
      <c r="TX177" s="5"/>
      <c r="TY177" s="5"/>
      <c r="TZ177" s="5"/>
      <c r="UA177" s="5"/>
      <c r="UB177" s="5"/>
      <c r="UC177" s="5"/>
      <c r="UD177" s="5"/>
      <c r="UE177" s="5"/>
      <c r="UF177" s="5"/>
      <c r="UG177" s="5"/>
      <c r="UH177" s="5"/>
      <c r="UI177" s="5"/>
      <c r="UJ177" s="5"/>
      <c r="UK177" s="5"/>
      <c r="UL177" s="5"/>
      <c r="UM177" s="5"/>
      <c r="UN177" s="5"/>
      <c r="UO177" s="5"/>
      <c r="UP177" s="5"/>
      <c r="UQ177" s="5"/>
      <c r="UR177" s="5"/>
      <c r="US177" s="5"/>
      <c r="UT177" s="5"/>
      <c r="UU177" s="5"/>
      <c r="UV177" s="5"/>
      <c r="UW177" s="5"/>
      <c r="UX177" s="5"/>
      <c r="UY177" s="5"/>
      <c r="UZ177" s="5"/>
      <c r="VA177" s="5"/>
      <c r="VB177" s="5"/>
      <c r="VC177" s="5"/>
      <c r="VD177" s="5"/>
      <c r="VE177" s="5"/>
      <c r="VF177" s="5"/>
      <c r="VG177" s="5"/>
      <c r="VH177" s="5"/>
      <c r="VI177" s="5"/>
      <c r="VJ177" s="5"/>
      <c r="VK177" s="5"/>
      <c r="VL177" s="5"/>
      <c r="VM177" s="5"/>
      <c r="VN177" s="5"/>
      <c r="VO177" s="5"/>
      <c r="VP177" s="5"/>
      <c r="VQ177" s="5"/>
      <c r="VR177" s="5"/>
      <c r="VS177" s="5"/>
      <c r="VT177" s="5"/>
      <c r="VU177" s="5"/>
      <c r="VV177" s="5"/>
      <c r="VW177" s="5"/>
      <c r="VX177" s="5"/>
      <c r="VY177" s="5"/>
      <c r="VZ177" s="5"/>
      <c r="WA177" s="5"/>
      <c r="WB177" s="5"/>
      <c r="WC177" s="5"/>
      <c r="WD177" s="5"/>
      <c r="WE177" s="5"/>
      <c r="WF177" s="5"/>
      <c r="WG177" s="5"/>
      <c r="WH177" s="5"/>
      <c r="WI177" s="5"/>
      <c r="WJ177" s="5"/>
      <c r="WK177" s="5"/>
      <c r="WL177" s="5"/>
      <c r="WM177" s="5"/>
      <c r="WN177" s="5"/>
      <c r="WO177" s="5"/>
      <c r="WP177" s="5"/>
      <c r="WQ177" s="5"/>
      <c r="WR177" s="5"/>
      <c r="WS177" s="5"/>
      <c r="WT177" s="5"/>
      <c r="WU177" s="5"/>
      <c r="WV177" s="5"/>
      <c r="WW177" s="5"/>
      <c r="WX177" s="5"/>
      <c r="WY177" s="5"/>
      <c r="WZ177" s="5"/>
      <c r="XA177" s="5"/>
      <c r="XB177" s="5"/>
      <c r="XC177" s="5"/>
      <c r="XD177" s="5"/>
      <c r="XE177" s="5"/>
      <c r="XF177" s="5"/>
      <c r="XG177" s="5"/>
      <c r="XH177" s="5"/>
      <c r="XI177" s="5"/>
      <c r="XJ177" s="5"/>
      <c r="XK177" s="5"/>
      <c r="XL177" s="5"/>
      <c r="XM177" s="5"/>
      <c r="XN177" s="5"/>
      <c r="XO177" s="5"/>
      <c r="XP177" s="5"/>
      <c r="XQ177" s="5"/>
      <c r="XR177" s="5"/>
      <c r="XS177" s="5"/>
      <c r="XT177" s="5"/>
      <c r="XU177" s="5"/>
      <c r="XV177" s="5"/>
      <c r="XW177" s="5"/>
    </row>
    <row r="178" spans="39:647" x14ac:dyDescent="0.45">
      <c r="AM178" s="5"/>
      <c r="AN178" s="5"/>
      <c r="AO178" s="5"/>
      <c r="AP178" s="5"/>
      <c r="AQ178" s="5"/>
      <c r="AR178" s="5"/>
      <c r="AS178" s="5"/>
      <c r="AT178" s="5"/>
      <c r="AU178" s="5"/>
      <c r="AV178" s="5"/>
      <c r="AW178" s="5"/>
      <c r="AX178" s="5"/>
      <c r="AY178" s="5"/>
      <c r="AZ178" s="5"/>
      <c r="BA178" s="5"/>
      <c r="BB178" s="5"/>
      <c r="BC178" s="5"/>
      <c r="BD178" s="5"/>
      <c r="BE178" s="5"/>
      <c r="BF178" s="5"/>
      <c r="BG178" s="5"/>
      <c r="BH178" s="5"/>
      <c r="BI178" s="5"/>
      <c r="BJ178" s="5"/>
      <c r="BK178" s="5"/>
      <c r="BL178" s="5"/>
      <c r="BM178" s="5"/>
      <c r="BN178" s="5"/>
      <c r="BO178" s="5"/>
      <c r="BP178" s="5"/>
      <c r="BQ178" s="5"/>
      <c r="BR178" s="5"/>
      <c r="BS178" s="5"/>
      <c r="BT178" s="5"/>
      <c r="BU178" s="5"/>
      <c r="BV178" s="5"/>
      <c r="BW178" s="5"/>
      <c r="BX178" s="5"/>
      <c r="BY178" s="5"/>
      <c r="BZ178" s="5"/>
      <c r="CA178" s="5"/>
      <c r="CB178" s="5"/>
      <c r="CC178" s="5"/>
      <c r="CD178" s="5"/>
      <c r="CE178" s="5"/>
      <c r="CF178" s="5"/>
      <c r="CG178" s="5"/>
      <c r="CH178" s="5"/>
      <c r="CI178" s="5"/>
      <c r="CJ178" s="5"/>
      <c r="CK178" s="5"/>
      <c r="CL178" s="5"/>
      <c r="CM178" s="5"/>
      <c r="CN178" s="5"/>
      <c r="CO178" s="5"/>
      <c r="CP178" s="5"/>
      <c r="CQ178" s="5"/>
      <c r="CR178" s="5"/>
      <c r="CS178" s="5"/>
      <c r="CT178" s="5"/>
      <c r="CU178" s="5"/>
      <c r="CV178" s="5"/>
      <c r="CW178" s="5"/>
      <c r="CX178" s="5"/>
      <c r="CY178" s="5"/>
      <c r="CZ178" s="5"/>
      <c r="DA178" s="5"/>
      <c r="DB178" s="5"/>
      <c r="DC178" s="5"/>
      <c r="DD178" s="5"/>
      <c r="DE178" s="5"/>
      <c r="DF178" s="5"/>
      <c r="DG178" s="5"/>
      <c r="DH178" s="5"/>
      <c r="DI178" s="5"/>
      <c r="DJ178" s="5"/>
      <c r="DK178" s="5"/>
      <c r="DL178" s="5"/>
      <c r="DM178" s="5"/>
      <c r="DN178" s="5"/>
      <c r="DO178" s="5"/>
      <c r="DP178" s="5"/>
      <c r="DQ178" s="5"/>
      <c r="DR178" s="5"/>
      <c r="DS178" s="5"/>
      <c r="DT178" s="5"/>
      <c r="DU178" s="5"/>
      <c r="DV178" s="5"/>
      <c r="DW178" s="5"/>
      <c r="DX178" s="5"/>
      <c r="DY178" s="5"/>
      <c r="DZ178" s="5"/>
      <c r="EA178" s="5"/>
      <c r="EB178" s="5"/>
      <c r="EC178" s="5"/>
      <c r="ED178" s="5"/>
      <c r="EE178" s="5"/>
      <c r="EF178" s="5"/>
      <c r="EG178" s="5"/>
      <c r="EH178" s="5"/>
      <c r="EI178" s="5"/>
      <c r="EJ178" s="5"/>
      <c r="EK178" s="5"/>
      <c r="EL178" s="5"/>
      <c r="EM178" s="5"/>
      <c r="EN178" s="5"/>
      <c r="EO178" s="5"/>
      <c r="EP178" s="5"/>
      <c r="EQ178" s="5"/>
      <c r="ER178" s="5"/>
      <c r="ES178" s="5"/>
      <c r="ET178" s="5"/>
      <c r="EU178" s="5"/>
      <c r="EV178" s="5"/>
      <c r="EW178" s="5"/>
      <c r="EX178" s="5"/>
      <c r="EY178" s="5"/>
      <c r="EZ178" s="5"/>
      <c r="FA178" s="5"/>
      <c r="FB178" s="5"/>
      <c r="FC178" s="5"/>
      <c r="FD178" s="5"/>
      <c r="FE178" s="5"/>
      <c r="FF178" s="5"/>
      <c r="FG178" s="5"/>
      <c r="FH178" s="5"/>
      <c r="FI178" s="5"/>
      <c r="FJ178" s="5"/>
      <c r="FK178" s="5"/>
      <c r="FL178" s="5"/>
      <c r="FM178" s="5"/>
      <c r="FN178" s="5"/>
      <c r="FO178" s="5"/>
      <c r="FP178" s="5"/>
      <c r="FQ178" s="5"/>
      <c r="FR178" s="5"/>
      <c r="FS178" s="5"/>
      <c r="FT178" s="5"/>
      <c r="FU178" s="5"/>
      <c r="FV178" s="5"/>
      <c r="FW178" s="5"/>
      <c r="FX178" s="5"/>
      <c r="FY178" s="5"/>
      <c r="FZ178" s="5"/>
      <c r="GA178" s="5"/>
      <c r="GB178" s="5"/>
      <c r="GC178" s="5"/>
      <c r="GD178" s="5"/>
      <c r="GE178" s="5"/>
      <c r="GF178" s="5"/>
      <c r="GG178" s="5"/>
      <c r="GH178" s="5"/>
      <c r="GI178" s="5"/>
      <c r="GJ178" s="5"/>
      <c r="GK178" s="5"/>
      <c r="GL178" s="5"/>
      <c r="GM178" s="5"/>
      <c r="GN178" s="5"/>
      <c r="GO178" s="5"/>
      <c r="GP178" s="5"/>
      <c r="GQ178" s="5"/>
      <c r="GR178" s="5"/>
      <c r="GS178" s="5"/>
      <c r="GT178" s="5"/>
      <c r="GU178" s="5"/>
      <c r="GV178" s="5"/>
      <c r="GW178" s="5"/>
      <c r="GX178" s="5"/>
      <c r="GY178" s="5"/>
      <c r="GZ178" s="5"/>
      <c r="HA178" s="5"/>
      <c r="HB178" s="5"/>
      <c r="HC178" s="5"/>
      <c r="HD178" s="5"/>
      <c r="HE178" s="5"/>
      <c r="HF178" s="5"/>
      <c r="HG178" s="5"/>
      <c r="HH178" s="5"/>
      <c r="HI178" s="5"/>
      <c r="HJ178" s="5"/>
      <c r="HK178" s="5"/>
      <c r="HL178" s="5"/>
      <c r="HM178" s="5"/>
      <c r="HN178" s="5"/>
      <c r="HO178" s="5"/>
      <c r="HP178" s="5"/>
      <c r="HQ178" s="5"/>
      <c r="HR178" s="5"/>
      <c r="HS178" s="5"/>
      <c r="HT178" s="5"/>
      <c r="HU178" s="5"/>
      <c r="HV178" s="5"/>
      <c r="HW178" s="5"/>
      <c r="HX178" s="5"/>
      <c r="HY178" s="5"/>
      <c r="HZ178" s="5"/>
      <c r="IA178" s="5"/>
      <c r="IB178" s="5"/>
      <c r="IC178" s="5"/>
      <c r="ID178" s="5"/>
      <c r="IE178" s="5"/>
      <c r="IF178" s="5"/>
      <c r="IG178" s="5"/>
      <c r="IH178" s="5"/>
      <c r="II178" s="5"/>
      <c r="IJ178" s="5"/>
      <c r="IK178" s="5"/>
      <c r="IL178" s="5"/>
      <c r="IM178" s="5"/>
      <c r="IN178" s="5"/>
      <c r="IO178" s="5"/>
      <c r="IP178" s="5"/>
      <c r="IQ178" s="5"/>
      <c r="IR178" s="5"/>
      <c r="IS178" s="5"/>
      <c r="IT178" s="5"/>
      <c r="IU178" s="5"/>
      <c r="IV178" s="5"/>
      <c r="IW178" s="5"/>
      <c r="IX178" s="5"/>
      <c r="IY178" s="5"/>
      <c r="IZ178" s="5"/>
      <c r="JA178" s="5"/>
      <c r="JB178" s="5"/>
      <c r="JC178" s="5"/>
      <c r="JD178" s="5"/>
      <c r="JE178" s="5"/>
      <c r="JF178" s="5"/>
      <c r="JG178" s="5"/>
      <c r="JH178" s="5"/>
      <c r="JI178" s="5"/>
      <c r="JJ178" s="5"/>
      <c r="JK178" s="5"/>
      <c r="JL178" s="5"/>
      <c r="JM178" s="5"/>
      <c r="JN178" s="5"/>
      <c r="JO178" s="5"/>
      <c r="JP178" s="5"/>
      <c r="JQ178" s="5"/>
      <c r="JR178" s="5"/>
      <c r="JS178" s="5"/>
      <c r="JT178" s="5"/>
      <c r="JU178" s="5"/>
      <c r="JV178" s="5"/>
      <c r="JW178" s="5"/>
      <c r="JX178" s="5"/>
      <c r="JY178" s="5"/>
      <c r="JZ178" s="5"/>
      <c r="KA178" s="5"/>
      <c r="KB178" s="5"/>
      <c r="KC178" s="5"/>
      <c r="KD178" s="5"/>
      <c r="KE178" s="5"/>
      <c r="KF178" s="5"/>
      <c r="KG178" s="5"/>
      <c r="KH178" s="5"/>
      <c r="KI178" s="5"/>
      <c r="KJ178" s="5"/>
      <c r="KK178" s="5"/>
      <c r="KL178" s="5"/>
      <c r="KM178" s="5"/>
      <c r="KN178" s="5"/>
      <c r="KO178" s="5"/>
      <c r="KP178" s="5"/>
      <c r="KQ178" s="5"/>
      <c r="KR178" s="5"/>
      <c r="KS178" s="5"/>
      <c r="KT178" s="5"/>
      <c r="KU178" s="5"/>
      <c r="KV178" s="5"/>
      <c r="KW178" s="5"/>
      <c r="KX178" s="5"/>
      <c r="KY178" s="5"/>
      <c r="KZ178" s="5"/>
      <c r="LA178" s="5"/>
      <c r="LB178" s="5"/>
      <c r="LC178" s="5"/>
      <c r="LD178" s="5"/>
      <c r="LE178" s="5"/>
      <c r="LF178" s="5"/>
      <c r="LG178" s="5"/>
      <c r="LH178" s="5"/>
      <c r="LI178" s="5"/>
      <c r="LJ178" s="5"/>
      <c r="LK178" s="5"/>
      <c r="LL178" s="5"/>
      <c r="LM178" s="5"/>
      <c r="LN178" s="5"/>
      <c r="LO178" s="5"/>
      <c r="LP178" s="5"/>
      <c r="LQ178" s="5"/>
      <c r="LR178" s="5"/>
      <c r="LS178" s="5"/>
      <c r="LT178" s="5"/>
      <c r="LU178" s="5"/>
      <c r="LV178" s="5"/>
      <c r="LW178" s="5"/>
      <c r="LX178" s="5"/>
      <c r="LY178" s="5"/>
      <c r="LZ178" s="5"/>
      <c r="MA178" s="5"/>
      <c r="MB178" s="5"/>
      <c r="MC178" s="5"/>
      <c r="MD178" s="5"/>
      <c r="ME178" s="5"/>
      <c r="MF178" s="5"/>
      <c r="MG178" s="5"/>
      <c r="MH178" s="5"/>
      <c r="MI178" s="5"/>
      <c r="MJ178" s="5"/>
      <c r="MK178" s="5"/>
      <c r="ML178" s="5"/>
      <c r="MM178" s="5"/>
      <c r="MN178" s="5"/>
      <c r="MO178" s="5"/>
      <c r="MP178" s="5"/>
      <c r="MQ178" s="5"/>
      <c r="MR178" s="5"/>
      <c r="MS178" s="5"/>
      <c r="MT178" s="5"/>
      <c r="MU178" s="5"/>
      <c r="MV178" s="5"/>
      <c r="MW178" s="5"/>
      <c r="MX178" s="5"/>
      <c r="MY178" s="5"/>
      <c r="MZ178" s="5"/>
      <c r="NA178" s="5"/>
      <c r="NB178" s="5"/>
      <c r="NC178" s="5"/>
      <c r="ND178" s="5"/>
      <c r="NE178" s="5"/>
      <c r="NF178" s="5"/>
      <c r="NG178" s="5"/>
      <c r="NH178" s="5"/>
      <c r="NI178" s="5"/>
      <c r="NJ178" s="5"/>
      <c r="NK178" s="5"/>
      <c r="NL178" s="5"/>
      <c r="NM178" s="5"/>
      <c r="NN178" s="5"/>
      <c r="NO178" s="5"/>
      <c r="NP178" s="5"/>
      <c r="NQ178" s="5"/>
      <c r="NR178" s="5"/>
      <c r="NS178" s="5"/>
      <c r="NT178" s="5"/>
      <c r="NU178" s="5"/>
      <c r="NV178" s="5"/>
      <c r="NW178" s="5"/>
      <c r="NX178" s="5"/>
      <c r="NY178" s="5"/>
      <c r="NZ178" s="5"/>
      <c r="OA178" s="5"/>
      <c r="OB178" s="5"/>
      <c r="OC178" s="5"/>
      <c r="OD178" s="5"/>
      <c r="OE178" s="5"/>
      <c r="OF178" s="5"/>
      <c r="OG178" s="5"/>
      <c r="OH178" s="5"/>
      <c r="OI178" s="5"/>
      <c r="OJ178" s="5"/>
      <c r="OK178" s="5"/>
      <c r="OL178" s="5"/>
      <c r="OM178" s="5"/>
      <c r="ON178" s="5"/>
      <c r="OO178" s="5"/>
      <c r="OP178" s="5"/>
      <c r="OQ178" s="5"/>
      <c r="OR178" s="5"/>
      <c r="OS178" s="5"/>
      <c r="OT178" s="5"/>
      <c r="OU178" s="5"/>
      <c r="OV178" s="5"/>
      <c r="OW178" s="5"/>
      <c r="OX178" s="5"/>
      <c r="OY178" s="5"/>
      <c r="OZ178" s="5"/>
      <c r="PA178" s="5"/>
      <c r="PB178" s="5"/>
      <c r="PC178" s="5"/>
      <c r="PD178" s="5"/>
      <c r="PE178" s="5"/>
      <c r="PF178" s="5"/>
      <c r="PG178" s="5"/>
      <c r="PH178" s="5"/>
      <c r="PI178" s="5"/>
      <c r="PJ178" s="5"/>
      <c r="PK178" s="5"/>
      <c r="PL178" s="5"/>
      <c r="PM178" s="5"/>
      <c r="PN178" s="5"/>
      <c r="PO178" s="5"/>
      <c r="PP178" s="5"/>
      <c r="PQ178" s="5"/>
      <c r="PR178" s="5"/>
      <c r="PS178" s="5"/>
      <c r="PT178" s="5"/>
      <c r="PU178" s="5"/>
      <c r="PV178" s="5"/>
      <c r="PW178" s="5"/>
      <c r="PX178" s="5"/>
      <c r="PY178" s="5"/>
      <c r="PZ178" s="5"/>
      <c r="QA178" s="5"/>
      <c r="QB178" s="5"/>
      <c r="QC178" s="5"/>
      <c r="QD178" s="5"/>
      <c r="QE178" s="5"/>
      <c r="QF178" s="5"/>
      <c r="QG178" s="5"/>
      <c r="QH178" s="5"/>
      <c r="QI178" s="5"/>
      <c r="QJ178" s="5"/>
      <c r="QK178" s="5"/>
      <c r="QL178" s="5"/>
      <c r="QM178" s="5"/>
      <c r="QN178" s="5"/>
      <c r="QO178" s="5"/>
      <c r="QP178" s="5"/>
      <c r="QQ178" s="5"/>
      <c r="QR178" s="5"/>
      <c r="QS178" s="5"/>
      <c r="QT178" s="5"/>
      <c r="QU178" s="5"/>
      <c r="QV178" s="5"/>
      <c r="QW178" s="5"/>
      <c r="QX178" s="5"/>
      <c r="QY178" s="5"/>
      <c r="QZ178" s="5"/>
      <c r="RA178" s="5"/>
      <c r="RB178" s="5"/>
      <c r="RC178" s="5"/>
      <c r="RD178" s="5"/>
      <c r="RE178" s="5"/>
      <c r="RF178" s="5"/>
      <c r="RG178" s="5"/>
      <c r="RH178" s="5"/>
      <c r="RI178" s="5"/>
      <c r="RJ178" s="5"/>
      <c r="RK178" s="5"/>
      <c r="RL178" s="5"/>
      <c r="RM178" s="5"/>
      <c r="RN178" s="5"/>
      <c r="RO178" s="5"/>
      <c r="RP178" s="5"/>
      <c r="RQ178" s="5"/>
      <c r="RR178" s="5"/>
      <c r="RS178" s="5"/>
      <c r="RT178" s="5"/>
      <c r="RU178" s="5"/>
      <c r="RV178" s="5"/>
      <c r="RW178" s="5"/>
      <c r="RX178" s="5"/>
      <c r="RY178" s="5"/>
      <c r="RZ178" s="5"/>
      <c r="SA178" s="5"/>
      <c r="SB178" s="5"/>
      <c r="SC178" s="5"/>
      <c r="SD178" s="5"/>
      <c r="SE178" s="5"/>
      <c r="SF178" s="5"/>
      <c r="SG178" s="5"/>
      <c r="SH178" s="5"/>
      <c r="SI178" s="5"/>
      <c r="SJ178" s="5"/>
      <c r="SK178" s="5"/>
      <c r="SL178" s="5"/>
      <c r="SM178" s="5"/>
      <c r="SN178" s="5"/>
      <c r="SO178" s="5"/>
      <c r="SP178" s="5"/>
      <c r="SQ178" s="5"/>
      <c r="SR178" s="5"/>
      <c r="SS178" s="5"/>
      <c r="ST178" s="5"/>
      <c r="SU178" s="5"/>
      <c r="SV178" s="5"/>
      <c r="SW178" s="5"/>
      <c r="SX178" s="5"/>
      <c r="SY178" s="5"/>
      <c r="SZ178" s="5"/>
      <c r="TA178" s="5"/>
      <c r="TB178" s="5"/>
      <c r="TC178" s="5"/>
      <c r="TD178" s="5"/>
      <c r="TE178" s="5"/>
      <c r="TF178" s="5"/>
      <c r="TG178" s="5"/>
      <c r="TH178" s="5"/>
      <c r="TI178" s="5"/>
      <c r="TJ178" s="5"/>
      <c r="TK178" s="5"/>
      <c r="TL178" s="5"/>
      <c r="TM178" s="5"/>
      <c r="TN178" s="5"/>
      <c r="TO178" s="5"/>
      <c r="TP178" s="5"/>
      <c r="TQ178" s="5"/>
      <c r="TR178" s="5"/>
      <c r="TS178" s="5"/>
      <c r="TT178" s="5"/>
      <c r="TU178" s="5"/>
      <c r="TV178" s="5"/>
      <c r="TW178" s="5"/>
      <c r="TX178" s="5"/>
      <c r="TY178" s="5"/>
      <c r="TZ178" s="5"/>
      <c r="UA178" s="5"/>
      <c r="UB178" s="5"/>
      <c r="UC178" s="5"/>
      <c r="UD178" s="5"/>
      <c r="UE178" s="5"/>
      <c r="UF178" s="5"/>
      <c r="UG178" s="5"/>
      <c r="UH178" s="5"/>
      <c r="UI178" s="5"/>
      <c r="UJ178" s="5"/>
      <c r="UK178" s="5"/>
      <c r="UL178" s="5"/>
      <c r="UM178" s="5"/>
      <c r="UN178" s="5"/>
      <c r="UO178" s="5"/>
      <c r="UP178" s="5"/>
      <c r="UQ178" s="5"/>
      <c r="UR178" s="5"/>
      <c r="US178" s="5"/>
      <c r="UT178" s="5"/>
      <c r="UU178" s="5"/>
      <c r="UV178" s="5"/>
      <c r="UW178" s="5"/>
      <c r="UX178" s="5"/>
      <c r="UY178" s="5"/>
      <c r="UZ178" s="5"/>
      <c r="VA178" s="5"/>
      <c r="VB178" s="5"/>
      <c r="VC178" s="5"/>
      <c r="VD178" s="5"/>
      <c r="VE178" s="5"/>
      <c r="VF178" s="5"/>
      <c r="VG178" s="5"/>
      <c r="VH178" s="5"/>
      <c r="VI178" s="5"/>
      <c r="VJ178" s="5"/>
      <c r="VK178" s="5"/>
      <c r="VL178" s="5"/>
      <c r="VM178" s="5"/>
      <c r="VN178" s="5"/>
      <c r="VO178" s="5"/>
      <c r="VP178" s="5"/>
      <c r="VQ178" s="5"/>
      <c r="VR178" s="5"/>
      <c r="VS178" s="5"/>
      <c r="VT178" s="5"/>
      <c r="VU178" s="5"/>
      <c r="VV178" s="5"/>
      <c r="VW178" s="5"/>
      <c r="VX178" s="5"/>
      <c r="VY178" s="5"/>
      <c r="VZ178" s="5"/>
      <c r="WA178" s="5"/>
      <c r="WB178" s="5"/>
      <c r="WC178" s="5"/>
      <c r="WD178" s="5"/>
      <c r="WE178" s="5"/>
      <c r="WF178" s="5"/>
      <c r="WG178" s="5"/>
      <c r="WH178" s="5"/>
      <c r="WI178" s="5"/>
      <c r="WJ178" s="5"/>
      <c r="WK178" s="5"/>
      <c r="WL178" s="5"/>
      <c r="WM178" s="5"/>
      <c r="WN178" s="5"/>
      <c r="WO178" s="5"/>
      <c r="WP178" s="5"/>
      <c r="WQ178" s="5"/>
      <c r="WR178" s="5"/>
      <c r="WS178" s="5"/>
      <c r="WT178" s="5"/>
      <c r="WU178" s="5"/>
      <c r="WV178" s="5"/>
      <c r="WW178" s="5"/>
      <c r="WX178" s="5"/>
      <c r="WY178" s="5"/>
      <c r="WZ178" s="5"/>
      <c r="XA178" s="5"/>
      <c r="XB178" s="5"/>
      <c r="XC178" s="5"/>
      <c r="XD178" s="5"/>
      <c r="XE178" s="5"/>
      <c r="XF178" s="5"/>
      <c r="XG178" s="5"/>
      <c r="XH178" s="5"/>
      <c r="XI178" s="5"/>
      <c r="XJ178" s="5"/>
      <c r="XK178" s="5"/>
      <c r="XL178" s="5"/>
      <c r="XM178" s="5"/>
      <c r="XN178" s="5"/>
      <c r="XO178" s="5"/>
      <c r="XP178" s="5"/>
      <c r="XQ178" s="5"/>
      <c r="XR178" s="5"/>
      <c r="XS178" s="5"/>
      <c r="XT178" s="5"/>
      <c r="XU178" s="5"/>
      <c r="XV178" s="5"/>
      <c r="XW178" s="5"/>
    </row>
    <row r="179" spans="39:647" x14ac:dyDescent="0.45">
      <c r="AM179" s="5"/>
      <c r="AN179" s="5"/>
      <c r="AO179" s="5"/>
      <c r="AP179" s="5"/>
      <c r="AQ179" s="5"/>
      <c r="AR179" s="5"/>
      <c r="AS179" s="5"/>
      <c r="AT179" s="5"/>
      <c r="AU179" s="5"/>
      <c r="AV179" s="5"/>
      <c r="AW179" s="5"/>
      <c r="AX179" s="5"/>
      <c r="AY179" s="5"/>
      <c r="AZ179" s="5"/>
      <c r="BA179" s="5"/>
      <c r="BB179" s="5"/>
      <c r="BC179" s="5"/>
      <c r="BD179" s="5"/>
      <c r="BE179" s="5"/>
      <c r="BF179" s="5"/>
      <c r="BG179" s="5"/>
      <c r="BH179" s="5"/>
      <c r="BI179" s="5"/>
      <c r="BJ179" s="5"/>
      <c r="BK179" s="5"/>
      <c r="BL179" s="5"/>
      <c r="BM179" s="5"/>
      <c r="BN179" s="5"/>
      <c r="BO179" s="5"/>
      <c r="BP179" s="5"/>
      <c r="BQ179" s="5"/>
      <c r="BR179" s="5"/>
      <c r="BS179" s="5"/>
      <c r="BT179" s="5"/>
      <c r="BU179" s="5"/>
      <c r="BV179" s="5"/>
      <c r="BW179" s="5"/>
      <c r="BX179" s="5"/>
      <c r="BY179" s="5"/>
      <c r="BZ179" s="5"/>
      <c r="CA179" s="5"/>
      <c r="CB179" s="5"/>
      <c r="CC179" s="5"/>
      <c r="CD179" s="5"/>
      <c r="CE179" s="5"/>
      <c r="CF179" s="5"/>
      <c r="CG179" s="5"/>
      <c r="CH179" s="5"/>
      <c r="CI179" s="5"/>
      <c r="CJ179" s="5"/>
      <c r="CK179" s="5"/>
      <c r="CL179" s="5"/>
      <c r="CM179" s="5"/>
      <c r="CN179" s="5"/>
      <c r="CO179" s="5"/>
      <c r="CP179" s="5"/>
      <c r="CQ179" s="5"/>
      <c r="CR179" s="5"/>
      <c r="CS179" s="5"/>
      <c r="CT179" s="5"/>
      <c r="CU179" s="5"/>
      <c r="CV179" s="5"/>
      <c r="CW179" s="5"/>
      <c r="CX179" s="5"/>
      <c r="CY179" s="5"/>
      <c r="CZ179" s="5"/>
      <c r="DA179" s="5"/>
      <c r="DB179" s="5"/>
      <c r="DC179" s="5"/>
      <c r="DD179" s="5"/>
      <c r="DE179" s="5"/>
      <c r="DF179" s="5"/>
      <c r="DG179" s="5"/>
      <c r="DH179" s="5"/>
      <c r="DI179" s="5"/>
      <c r="DJ179" s="5"/>
      <c r="DK179" s="5"/>
      <c r="DL179" s="5"/>
      <c r="DM179" s="5"/>
      <c r="DN179" s="5"/>
      <c r="DO179" s="5"/>
      <c r="DP179" s="5"/>
      <c r="DQ179" s="5"/>
      <c r="DR179" s="5"/>
      <c r="DS179" s="5"/>
      <c r="DT179" s="5"/>
      <c r="DU179" s="5"/>
      <c r="DV179" s="5"/>
      <c r="DW179" s="5"/>
      <c r="DX179" s="5"/>
      <c r="DY179" s="5"/>
      <c r="DZ179" s="5"/>
      <c r="EA179" s="5"/>
      <c r="EB179" s="5"/>
      <c r="EC179" s="5"/>
      <c r="ED179" s="5"/>
      <c r="EE179" s="5"/>
      <c r="EF179" s="5"/>
      <c r="EG179" s="5"/>
      <c r="EH179" s="5"/>
      <c r="EI179" s="5"/>
      <c r="EJ179" s="5"/>
      <c r="EK179" s="5"/>
      <c r="EL179" s="5"/>
      <c r="EM179" s="5"/>
      <c r="EN179" s="5"/>
      <c r="EO179" s="5"/>
      <c r="EP179" s="5"/>
      <c r="EQ179" s="5"/>
      <c r="ER179" s="5"/>
      <c r="ES179" s="5"/>
      <c r="ET179" s="5"/>
      <c r="EU179" s="5"/>
      <c r="EV179" s="5"/>
      <c r="EW179" s="5"/>
      <c r="EX179" s="5"/>
      <c r="EY179" s="5"/>
      <c r="EZ179" s="5"/>
      <c r="FA179" s="5"/>
      <c r="FB179" s="5"/>
      <c r="FC179" s="5"/>
      <c r="FD179" s="5"/>
      <c r="FE179" s="5"/>
      <c r="FF179" s="5"/>
      <c r="FG179" s="5"/>
      <c r="FH179" s="5"/>
      <c r="FI179" s="5"/>
      <c r="FJ179" s="5"/>
      <c r="FK179" s="5"/>
      <c r="FL179" s="5"/>
      <c r="FM179" s="5"/>
      <c r="FN179" s="5"/>
      <c r="FO179" s="5"/>
      <c r="FP179" s="5"/>
      <c r="FQ179" s="5"/>
      <c r="FR179" s="5"/>
      <c r="FS179" s="5"/>
      <c r="FT179" s="5"/>
      <c r="FU179" s="5"/>
      <c r="FV179" s="5"/>
      <c r="FW179" s="5"/>
      <c r="FX179" s="5"/>
      <c r="FY179" s="5"/>
      <c r="FZ179" s="5"/>
      <c r="GA179" s="5"/>
      <c r="GB179" s="5"/>
      <c r="GC179" s="5"/>
      <c r="GD179" s="5"/>
      <c r="GE179" s="5"/>
      <c r="GF179" s="5"/>
      <c r="GG179" s="5"/>
      <c r="GH179" s="5"/>
      <c r="GI179" s="5"/>
      <c r="GJ179" s="5"/>
      <c r="GK179" s="5"/>
      <c r="GL179" s="5"/>
      <c r="GM179" s="5"/>
      <c r="GN179" s="5"/>
      <c r="GO179" s="5"/>
      <c r="GP179" s="5"/>
      <c r="GQ179" s="5"/>
      <c r="GR179" s="5"/>
      <c r="GS179" s="5"/>
      <c r="GT179" s="5"/>
      <c r="GU179" s="5"/>
      <c r="GV179" s="5"/>
      <c r="GW179" s="5"/>
      <c r="GX179" s="5"/>
      <c r="GY179" s="5"/>
      <c r="GZ179" s="5"/>
      <c r="HA179" s="5"/>
      <c r="HB179" s="5"/>
      <c r="HC179" s="5"/>
      <c r="HD179" s="5"/>
      <c r="HE179" s="5"/>
      <c r="HF179" s="5"/>
      <c r="HG179" s="5"/>
      <c r="HH179" s="5"/>
      <c r="HI179" s="5"/>
      <c r="HJ179" s="5"/>
      <c r="HK179" s="5"/>
      <c r="HL179" s="5"/>
      <c r="HM179" s="5"/>
      <c r="HN179" s="5"/>
      <c r="HO179" s="5"/>
      <c r="HP179" s="5"/>
      <c r="HQ179" s="5"/>
      <c r="HR179" s="5"/>
      <c r="HS179" s="5"/>
      <c r="HT179" s="5"/>
      <c r="HU179" s="5"/>
      <c r="HV179" s="5"/>
      <c r="HW179" s="5"/>
      <c r="HX179" s="5"/>
      <c r="HY179" s="5"/>
      <c r="HZ179" s="5"/>
      <c r="IA179" s="5"/>
      <c r="IB179" s="5"/>
      <c r="IC179" s="5"/>
      <c r="ID179" s="5"/>
      <c r="IE179" s="5"/>
      <c r="IF179" s="5"/>
      <c r="IG179" s="5"/>
      <c r="IH179" s="5"/>
      <c r="II179" s="5"/>
      <c r="IJ179" s="5"/>
      <c r="IK179" s="5"/>
      <c r="IL179" s="5"/>
      <c r="IM179" s="5"/>
      <c r="IN179" s="5"/>
      <c r="IO179" s="5"/>
      <c r="IP179" s="5"/>
      <c r="IQ179" s="5"/>
      <c r="IR179" s="5"/>
      <c r="IS179" s="5"/>
      <c r="IT179" s="5"/>
      <c r="IU179" s="5"/>
      <c r="IV179" s="5"/>
      <c r="IW179" s="5"/>
      <c r="IX179" s="5"/>
      <c r="IY179" s="5"/>
      <c r="IZ179" s="5"/>
      <c r="JA179" s="5"/>
      <c r="JB179" s="5"/>
      <c r="JC179" s="5"/>
      <c r="JD179" s="5"/>
      <c r="JE179" s="5"/>
      <c r="JF179" s="5"/>
      <c r="JG179" s="5"/>
      <c r="JH179" s="5"/>
      <c r="JI179" s="5"/>
      <c r="JJ179" s="5"/>
      <c r="JK179" s="5"/>
      <c r="JL179" s="5"/>
      <c r="JM179" s="5"/>
      <c r="JN179" s="5"/>
      <c r="JO179" s="5"/>
      <c r="JP179" s="5"/>
      <c r="JQ179" s="5"/>
      <c r="JR179" s="5"/>
      <c r="JS179" s="5"/>
      <c r="JT179" s="5"/>
      <c r="JU179" s="5"/>
      <c r="JV179" s="5"/>
      <c r="JW179" s="5"/>
      <c r="JX179" s="5"/>
      <c r="JY179" s="5"/>
      <c r="JZ179" s="5"/>
      <c r="KA179" s="5"/>
      <c r="KB179" s="5"/>
      <c r="KC179" s="5"/>
      <c r="KD179" s="5"/>
      <c r="KE179" s="5"/>
      <c r="KF179" s="5"/>
      <c r="KG179" s="5"/>
      <c r="KH179" s="5"/>
      <c r="KI179" s="5"/>
      <c r="KJ179" s="5"/>
      <c r="KK179" s="5"/>
      <c r="KL179" s="5"/>
      <c r="KM179" s="5"/>
      <c r="KN179" s="5"/>
      <c r="KO179" s="5"/>
      <c r="KP179" s="5"/>
      <c r="KQ179" s="5"/>
      <c r="KR179" s="5"/>
      <c r="KS179" s="5"/>
      <c r="KT179" s="5"/>
      <c r="KU179" s="5"/>
      <c r="KV179" s="5"/>
      <c r="KW179" s="5"/>
      <c r="KX179" s="5"/>
      <c r="KY179" s="5"/>
      <c r="KZ179" s="5"/>
      <c r="LA179" s="5"/>
      <c r="LB179" s="5"/>
      <c r="LC179" s="5"/>
      <c r="LD179" s="5"/>
      <c r="LE179" s="5"/>
      <c r="LF179" s="5"/>
      <c r="LG179" s="5"/>
      <c r="LH179" s="5"/>
      <c r="LI179" s="5"/>
      <c r="LJ179" s="5"/>
      <c r="LK179" s="5"/>
      <c r="LL179" s="5"/>
      <c r="LM179" s="5"/>
      <c r="LN179" s="5"/>
      <c r="LO179" s="5"/>
      <c r="LP179" s="5"/>
      <c r="LQ179" s="5"/>
      <c r="LR179" s="5"/>
      <c r="LS179" s="5"/>
      <c r="LT179" s="5"/>
      <c r="LU179" s="5"/>
      <c r="LV179" s="5"/>
      <c r="LW179" s="5"/>
      <c r="LX179" s="5"/>
      <c r="LY179" s="5"/>
      <c r="LZ179" s="5"/>
      <c r="MA179" s="5"/>
      <c r="MB179" s="5"/>
      <c r="MC179" s="5"/>
      <c r="MD179" s="5"/>
      <c r="ME179" s="5"/>
      <c r="MF179" s="5"/>
      <c r="MG179" s="5"/>
      <c r="MH179" s="5"/>
      <c r="MI179" s="5"/>
      <c r="MJ179" s="5"/>
      <c r="MK179" s="5"/>
      <c r="ML179" s="5"/>
      <c r="MM179" s="5"/>
      <c r="MN179" s="5"/>
      <c r="MO179" s="5"/>
      <c r="MP179" s="5"/>
      <c r="MQ179" s="5"/>
      <c r="MR179" s="5"/>
      <c r="MS179" s="5"/>
      <c r="MT179" s="5"/>
      <c r="MU179" s="5"/>
      <c r="MV179" s="5"/>
      <c r="MW179" s="5"/>
      <c r="MX179" s="5"/>
      <c r="MY179" s="5"/>
      <c r="MZ179" s="5"/>
      <c r="NA179" s="5"/>
      <c r="NB179" s="5"/>
      <c r="NC179" s="5"/>
      <c r="ND179" s="5"/>
      <c r="NE179" s="5"/>
      <c r="NF179" s="5"/>
      <c r="NG179" s="5"/>
      <c r="NH179" s="5"/>
      <c r="NI179" s="5"/>
      <c r="NJ179" s="5"/>
      <c r="NK179" s="5"/>
      <c r="NL179" s="5"/>
      <c r="NM179" s="5"/>
      <c r="NN179" s="5"/>
      <c r="NO179" s="5"/>
      <c r="NP179" s="5"/>
      <c r="NQ179" s="5"/>
      <c r="NR179" s="5"/>
      <c r="NS179" s="5"/>
      <c r="NT179" s="5"/>
      <c r="NU179" s="5"/>
      <c r="NV179" s="5"/>
      <c r="NW179" s="5"/>
      <c r="NX179" s="5"/>
      <c r="NY179" s="5"/>
      <c r="NZ179" s="5"/>
      <c r="OA179" s="5"/>
      <c r="OB179" s="5"/>
      <c r="OC179" s="5"/>
      <c r="OD179" s="5"/>
      <c r="OE179" s="5"/>
      <c r="OF179" s="5"/>
      <c r="OG179" s="5"/>
      <c r="OH179" s="5"/>
      <c r="OI179" s="5"/>
      <c r="OJ179" s="5"/>
      <c r="OK179" s="5"/>
      <c r="OL179" s="5"/>
      <c r="OM179" s="5"/>
      <c r="ON179" s="5"/>
      <c r="OO179" s="5"/>
      <c r="OP179" s="5"/>
      <c r="OQ179" s="5"/>
      <c r="OR179" s="5"/>
      <c r="OS179" s="5"/>
      <c r="OT179" s="5"/>
      <c r="OU179" s="5"/>
      <c r="OV179" s="5"/>
      <c r="OW179" s="5"/>
      <c r="OX179" s="5"/>
      <c r="OY179" s="5"/>
      <c r="OZ179" s="5"/>
      <c r="PA179" s="5"/>
      <c r="PB179" s="5"/>
      <c r="PC179" s="5"/>
      <c r="PD179" s="5"/>
      <c r="PE179" s="5"/>
      <c r="PF179" s="5"/>
      <c r="PG179" s="5"/>
      <c r="PH179" s="5"/>
      <c r="PI179" s="5"/>
      <c r="PJ179" s="5"/>
      <c r="PK179" s="5"/>
      <c r="PL179" s="5"/>
      <c r="PM179" s="5"/>
      <c r="PN179" s="5"/>
      <c r="PO179" s="5"/>
      <c r="PP179" s="5"/>
      <c r="PQ179" s="5"/>
      <c r="PR179" s="5"/>
      <c r="PS179" s="5"/>
      <c r="PT179" s="5"/>
      <c r="PU179" s="5"/>
      <c r="PV179" s="5"/>
      <c r="PW179" s="5"/>
      <c r="PX179" s="5"/>
      <c r="PY179" s="5"/>
      <c r="PZ179" s="5"/>
      <c r="QA179" s="5"/>
      <c r="QB179" s="5"/>
      <c r="QC179" s="5"/>
      <c r="QD179" s="5"/>
      <c r="QE179" s="5"/>
      <c r="QF179" s="5"/>
      <c r="QG179" s="5"/>
      <c r="QH179" s="5"/>
      <c r="QI179" s="5"/>
      <c r="QJ179" s="5"/>
      <c r="QK179" s="5"/>
      <c r="QL179" s="5"/>
      <c r="QM179" s="5"/>
      <c r="QN179" s="5"/>
      <c r="QO179" s="5"/>
      <c r="QP179" s="5"/>
      <c r="QQ179" s="5"/>
      <c r="QR179" s="5"/>
      <c r="QS179" s="5"/>
      <c r="QT179" s="5"/>
      <c r="QU179" s="5"/>
      <c r="QV179" s="5"/>
      <c r="QW179" s="5"/>
      <c r="QX179" s="5"/>
      <c r="QY179" s="5"/>
      <c r="QZ179" s="5"/>
      <c r="RA179" s="5"/>
      <c r="RB179" s="5"/>
      <c r="RC179" s="5"/>
      <c r="RD179" s="5"/>
      <c r="RE179" s="5"/>
      <c r="RF179" s="5"/>
      <c r="RG179" s="5"/>
      <c r="RH179" s="5"/>
      <c r="RI179" s="5"/>
      <c r="RJ179" s="5"/>
      <c r="RK179" s="5"/>
      <c r="RL179" s="5"/>
      <c r="RM179" s="5"/>
      <c r="RN179" s="5"/>
      <c r="RO179" s="5"/>
      <c r="RP179" s="5"/>
      <c r="RQ179" s="5"/>
      <c r="RR179" s="5"/>
      <c r="RS179" s="5"/>
      <c r="RT179" s="5"/>
      <c r="RU179" s="5"/>
      <c r="RV179" s="5"/>
      <c r="RW179" s="5"/>
      <c r="RX179" s="5"/>
      <c r="RY179" s="5"/>
      <c r="RZ179" s="5"/>
      <c r="SA179" s="5"/>
      <c r="SB179" s="5"/>
      <c r="SC179" s="5"/>
      <c r="SD179" s="5"/>
      <c r="SE179" s="5"/>
      <c r="SF179" s="5"/>
      <c r="SG179" s="5"/>
      <c r="SH179" s="5"/>
      <c r="SI179" s="5"/>
      <c r="SJ179" s="5"/>
      <c r="SK179" s="5"/>
      <c r="SL179" s="5"/>
      <c r="SM179" s="5"/>
      <c r="SN179" s="5"/>
      <c r="SO179" s="5"/>
      <c r="SP179" s="5"/>
      <c r="SQ179" s="5"/>
      <c r="SR179" s="5"/>
      <c r="SS179" s="5"/>
      <c r="ST179" s="5"/>
      <c r="SU179" s="5"/>
      <c r="SV179" s="5"/>
      <c r="SW179" s="5"/>
      <c r="SX179" s="5"/>
      <c r="SY179" s="5"/>
      <c r="SZ179" s="5"/>
      <c r="TA179" s="5"/>
      <c r="TB179" s="5"/>
      <c r="TC179" s="5"/>
      <c r="TD179" s="5"/>
      <c r="TE179" s="5"/>
      <c r="TF179" s="5"/>
      <c r="TG179" s="5"/>
      <c r="TH179" s="5"/>
      <c r="TI179" s="5"/>
      <c r="TJ179" s="5"/>
      <c r="TK179" s="5"/>
      <c r="TL179" s="5"/>
      <c r="TM179" s="5"/>
      <c r="TN179" s="5"/>
      <c r="TO179" s="5"/>
      <c r="TP179" s="5"/>
      <c r="TQ179" s="5"/>
      <c r="TR179" s="5"/>
      <c r="TS179" s="5"/>
      <c r="TT179" s="5"/>
      <c r="TU179" s="5"/>
      <c r="TV179" s="5"/>
      <c r="TW179" s="5"/>
      <c r="TX179" s="5"/>
      <c r="TY179" s="5"/>
      <c r="TZ179" s="5"/>
      <c r="UA179" s="5"/>
      <c r="UB179" s="5"/>
      <c r="UC179" s="5"/>
      <c r="UD179" s="5"/>
      <c r="UE179" s="5"/>
      <c r="UF179" s="5"/>
      <c r="UG179" s="5"/>
      <c r="UH179" s="5"/>
      <c r="UI179" s="5"/>
      <c r="UJ179" s="5"/>
      <c r="UK179" s="5"/>
      <c r="UL179" s="5"/>
      <c r="UM179" s="5"/>
      <c r="UN179" s="5"/>
      <c r="UO179" s="5"/>
      <c r="UP179" s="5"/>
      <c r="UQ179" s="5"/>
      <c r="UR179" s="5"/>
      <c r="US179" s="5"/>
      <c r="UT179" s="5"/>
      <c r="UU179" s="5"/>
      <c r="UV179" s="5"/>
      <c r="UW179" s="5"/>
      <c r="UX179" s="5"/>
      <c r="UY179" s="5"/>
      <c r="UZ179" s="5"/>
      <c r="VA179" s="5"/>
      <c r="VB179" s="5"/>
      <c r="VC179" s="5"/>
      <c r="VD179" s="5"/>
      <c r="VE179" s="5"/>
      <c r="VF179" s="5"/>
      <c r="VG179" s="5"/>
      <c r="VH179" s="5"/>
      <c r="VI179" s="5"/>
      <c r="VJ179" s="5"/>
      <c r="VK179" s="5"/>
      <c r="VL179" s="5"/>
      <c r="VM179" s="5"/>
      <c r="VN179" s="5"/>
      <c r="VO179" s="5"/>
      <c r="VP179" s="5"/>
      <c r="VQ179" s="5"/>
      <c r="VR179" s="5"/>
      <c r="VS179" s="5"/>
      <c r="VT179" s="5"/>
      <c r="VU179" s="5"/>
      <c r="VV179" s="5"/>
      <c r="VW179" s="5"/>
      <c r="VX179" s="5"/>
      <c r="VY179" s="5"/>
      <c r="VZ179" s="5"/>
      <c r="WA179" s="5"/>
      <c r="WB179" s="5"/>
      <c r="WC179" s="5"/>
      <c r="WD179" s="5"/>
      <c r="WE179" s="5"/>
      <c r="WF179" s="5"/>
      <c r="WG179" s="5"/>
      <c r="WH179" s="5"/>
      <c r="WI179" s="5"/>
      <c r="WJ179" s="5"/>
      <c r="WK179" s="5"/>
      <c r="WL179" s="5"/>
      <c r="WM179" s="5"/>
      <c r="WN179" s="5"/>
      <c r="WO179" s="5"/>
      <c r="WP179" s="5"/>
      <c r="WQ179" s="5"/>
      <c r="WR179" s="5"/>
      <c r="WS179" s="5"/>
      <c r="WT179" s="5"/>
      <c r="WU179" s="5"/>
      <c r="WV179" s="5"/>
      <c r="WW179" s="5"/>
      <c r="WX179" s="5"/>
      <c r="WY179" s="5"/>
      <c r="WZ179" s="5"/>
      <c r="XA179" s="5"/>
      <c r="XB179" s="5"/>
      <c r="XC179" s="5"/>
      <c r="XD179" s="5"/>
      <c r="XE179" s="5"/>
      <c r="XF179" s="5"/>
      <c r="XG179" s="5"/>
      <c r="XH179" s="5"/>
      <c r="XI179" s="5"/>
      <c r="XJ179" s="5"/>
      <c r="XK179" s="5"/>
      <c r="XL179" s="5"/>
      <c r="XM179" s="5"/>
      <c r="XN179" s="5"/>
      <c r="XO179" s="5"/>
      <c r="XP179" s="5"/>
      <c r="XQ179" s="5"/>
      <c r="XR179" s="5"/>
      <c r="XS179" s="5"/>
      <c r="XT179" s="5"/>
      <c r="XU179" s="5"/>
      <c r="XV179" s="5"/>
      <c r="XW179" s="5"/>
    </row>
    <row r="180" spans="39:647" x14ac:dyDescent="0.45">
      <c r="AM180" s="5"/>
      <c r="AN180" s="5"/>
      <c r="AO180" s="5"/>
      <c r="AP180" s="5"/>
      <c r="AQ180" s="5"/>
      <c r="AR180" s="5"/>
      <c r="AS180" s="5"/>
      <c r="AT180" s="5"/>
      <c r="AU180" s="5"/>
      <c r="AV180" s="5"/>
      <c r="AW180" s="5"/>
      <c r="AX180" s="5"/>
      <c r="AY180" s="5"/>
      <c r="AZ180" s="5"/>
      <c r="BA180" s="5"/>
      <c r="BB180" s="5"/>
      <c r="BC180" s="5"/>
      <c r="BD180" s="5"/>
      <c r="BE180" s="5"/>
      <c r="BF180" s="5"/>
      <c r="BG180" s="5"/>
      <c r="BH180" s="5"/>
      <c r="BI180" s="5"/>
      <c r="BJ180" s="5"/>
      <c r="BK180" s="5"/>
      <c r="BL180" s="5"/>
      <c r="BM180" s="5"/>
      <c r="BN180" s="5"/>
      <c r="BO180" s="5"/>
      <c r="BP180" s="5"/>
      <c r="BQ180" s="5"/>
      <c r="BR180" s="5"/>
      <c r="BS180" s="5"/>
      <c r="BT180" s="5"/>
      <c r="BU180" s="5"/>
      <c r="BV180" s="5"/>
      <c r="BW180" s="5"/>
      <c r="BX180" s="5"/>
      <c r="BY180" s="5"/>
      <c r="BZ180" s="5"/>
      <c r="CA180" s="5"/>
      <c r="CB180" s="5"/>
      <c r="CC180" s="5"/>
      <c r="CD180" s="5"/>
      <c r="CE180" s="5"/>
      <c r="CF180" s="5"/>
      <c r="CG180" s="5"/>
      <c r="CH180" s="5"/>
      <c r="CI180" s="5"/>
      <c r="CJ180" s="5"/>
      <c r="CK180" s="5"/>
      <c r="CL180" s="5"/>
      <c r="CM180" s="5"/>
      <c r="CN180" s="5"/>
      <c r="CO180" s="5"/>
      <c r="CP180" s="5"/>
      <c r="CQ180" s="5"/>
      <c r="CR180" s="5"/>
      <c r="CS180" s="5"/>
      <c r="CT180" s="5"/>
      <c r="CU180" s="5"/>
      <c r="CV180" s="5"/>
      <c r="CW180" s="5"/>
      <c r="CX180" s="5"/>
      <c r="CY180" s="5"/>
      <c r="CZ180" s="5"/>
      <c r="DA180" s="5"/>
      <c r="DB180" s="5"/>
      <c r="DC180" s="5"/>
      <c r="DD180" s="5"/>
      <c r="DE180" s="5"/>
      <c r="DF180" s="5"/>
      <c r="DG180" s="5"/>
      <c r="DH180" s="5"/>
      <c r="DI180" s="5"/>
      <c r="DJ180" s="5"/>
      <c r="DK180" s="5"/>
      <c r="DL180" s="5"/>
      <c r="DM180" s="5"/>
      <c r="DN180" s="5"/>
      <c r="DO180" s="5"/>
      <c r="DP180" s="5"/>
      <c r="DQ180" s="5"/>
      <c r="DR180" s="5"/>
      <c r="DS180" s="5"/>
      <c r="DT180" s="5"/>
      <c r="DU180" s="5"/>
      <c r="DV180" s="5"/>
      <c r="DW180" s="5"/>
      <c r="DX180" s="5"/>
      <c r="DY180" s="5"/>
      <c r="DZ180" s="5"/>
      <c r="EA180" s="5"/>
      <c r="EB180" s="5"/>
      <c r="EC180" s="5"/>
      <c r="ED180" s="5"/>
      <c r="EE180" s="5"/>
      <c r="EF180" s="5"/>
      <c r="EG180" s="5"/>
      <c r="EH180" s="5"/>
      <c r="EI180" s="5"/>
      <c r="EJ180" s="5"/>
      <c r="EK180" s="5"/>
      <c r="EL180" s="5"/>
      <c r="EM180" s="5"/>
      <c r="EN180" s="5"/>
      <c r="EO180" s="5"/>
      <c r="EP180" s="5"/>
      <c r="EQ180" s="5"/>
      <c r="ER180" s="5"/>
      <c r="ES180" s="5"/>
      <c r="ET180" s="5"/>
      <c r="EU180" s="5"/>
      <c r="EV180" s="5"/>
      <c r="EW180" s="5"/>
      <c r="EX180" s="5"/>
      <c r="EY180" s="5"/>
      <c r="EZ180" s="5"/>
      <c r="FA180" s="5"/>
      <c r="FB180" s="5"/>
      <c r="FC180" s="5"/>
      <c r="FD180" s="5"/>
      <c r="FE180" s="5"/>
      <c r="FF180" s="5"/>
      <c r="FG180" s="5"/>
      <c r="FH180" s="5"/>
      <c r="FI180" s="5"/>
      <c r="FJ180" s="5"/>
      <c r="FK180" s="5"/>
      <c r="FL180" s="5"/>
      <c r="FM180" s="5"/>
      <c r="FN180" s="5"/>
      <c r="FO180" s="5"/>
      <c r="FP180" s="5"/>
      <c r="FQ180" s="5"/>
      <c r="FR180" s="5"/>
      <c r="FS180" s="5"/>
      <c r="FT180" s="5"/>
      <c r="FU180" s="5"/>
      <c r="FV180" s="5"/>
      <c r="FW180" s="5"/>
      <c r="FX180" s="5"/>
      <c r="FY180" s="5"/>
      <c r="FZ180" s="5"/>
      <c r="GA180" s="5"/>
      <c r="GB180" s="5"/>
      <c r="GC180" s="5"/>
      <c r="GD180" s="5"/>
      <c r="GE180" s="5"/>
      <c r="GF180" s="5"/>
      <c r="GG180" s="5"/>
      <c r="GH180" s="5"/>
      <c r="GI180" s="5"/>
      <c r="GJ180" s="5"/>
      <c r="GK180" s="5"/>
      <c r="GL180" s="5"/>
      <c r="GM180" s="5"/>
      <c r="GN180" s="5"/>
      <c r="GO180" s="5"/>
      <c r="GP180" s="5"/>
      <c r="GQ180" s="5"/>
      <c r="GR180" s="5"/>
      <c r="GS180" s="5"/>
      <c r="GT180" s="5"/>
      <c r="GU180" s="5"/>
      <c r="GV180" s="5"/>
      <c r="GW180" s="5"/>
      <c r="GX180" s="5"/>
      <c r="GY180" s="5"/>
      <c r="GZ180" s="5"/>
      <c r="HA180" s="5"/>
      <c r="HB180" s="5"/>
      <c r="HC180" s="5"/>
      <c r="HD180" s="5"/>
      <c r="HE180" s="5"/>
      <c r="HF180" s="5"/>
      <c r="HG180" s="5"/>
      <c r="HH180" s="5"/>
      <c r="HI180" s="5"/>
      <c r="HJ180" s="5"/>
      <c r="HK180" s="5"/>
      <c r="HL180" s="5"/>
      <c r="HM180" s="5"/>
      <c r="HN180" s="5"/>
      <c r="HO180" s="5"/>
      <c r="HP180" s="5"/>
      <c r="HQ180" s="5"/>
      <c r="HR180" s="5"/>
      <c r="HS180" s="5"/>
      <c r="HT180" s="5"/>
      <c r="HU180" s="5"/>
      <c r="HV180" s="5"/>
      <c r="HW180" s="5"/>
      <c r="HX180" s="5"/>
      <c r="HY180" s="5"/>
      <c r="HZ180" s="5"/>
      <c r="IA180" s="5"/>
      <c r="IB180" s="5"/>
      <c r="IC180" s="5"/>
      <c r="ID180" s="5"/>
      <c r="IE180" s="5"/>
      <c r="IF180" s="5"/>
      <c r="IG180" s="5"/>
      <c r="IH180" s="5"/>
      <c r="II180" s="5"/>
      <c r="IJ180" s="5"/>
      <c r="IK180" s="5"/>
      <c r="IL180" s="5"/>
      <c r="IM180" s="5"/>
      <c r="IN180" s="5"/>
      <c r="IO180" s="5"/>
      <c r="IP180" s="5"/>
      <c r="IQ180" s="5"/>
      <c r="IR180" s="5"/>
      <c r="IS180" s="5"/>
      <c r="IT180" s="5"/>
      <c r="IU180" s="5"/>
      <c r="IV180" s="5"/>
      <c r="IW180" s="5"/>
      <c r="IX180" s="5"/>
      <c r="IY180" s="5"/>
      <c r="IZ180" s="5"/>
      <c r="JA180" s="5"/>
      <c r="JB180" s="5"/>
      <c r="JC180" s="5"/>
      <c r="JD180" s="5"/>
      <c r="JE180" s="5"/>
      <c r="JF180" s="5"/>
      <c r="JG180" s="5"/>
      <c r="JH180" s="5"/>
      <c r="JI180" s="5"/>
      <c r="JJ180" s="5"/>
      <c r="JK180" s="5"/>
      <c r="JL180" s="5"/>
      <c r="JM180" s="5"/>
      <c r="JN180" s="5"/>
      <c r="JO180" s="5"/>
      <c r="JP180" s="5"/>
      <c r="JQ180" s="5"/>
      <c r="JR180" s="5"/>
      <c r="JS180" s="5"/>
      <c r="JT180" s="5"/>
      <c r="JU180" s="5"/>
      <c r="JV180" s="5"/>
      <c r="JW180" s="5"/>
      <c r="JX180" s="5"/>
      <c r="JY180" s="5"/>
      <c r="JZ180" s="5"/>
      <c r="KA180" s="5"/>
      <c r="KB180" s="5"/>
      <c r="KC180" s="5"/>
      <c r="KD180" s="5"/>
      <c r="KE180" s="5"/>
      <c r="KF180" s="5"/>
      <c r="KG180" s="5"/>
      <c r="KH180" s="5"/>
      <c r="KI180" s="5"/>
      <c r="KJ180" s="5"/>
      <c r="KK180" s="5"/>
      <c r="KL180" s="5"/>
      <c r="KM180" s="5"/>
      <c r="KN180" s="5"/>
      <c r="KO180" s="5"/>
      <c r="KP180" s="5"/>
      <c r="KQ180" s="5"/>
      <c r="KR180" s="5"/>
      <c r="KS180" s="5"/>
      <c r="KT180" s="5"/>
      <c r="KU180" s="5"/>
      <c r="KV180" s="5"/>
      <c r="KW180" s="5"/>
      <c r="KX180" s="5"/>
      <c r="KY180" s="5"/>
      <c r="KZ180" s="5"/>
      <c r="LA180" s="5"/>
      <c r="LB180" s="5"/>
      <c r="LC180" s="5"/>
      <c r="LD180" s="5"/>
      <c r="LE180" s="5"/>
      <c r="LF180" s="5"/>
      <c r="LG180" s="5"/>
      <c r="LH180" s="5"/>
      <c r="LI180" s="5"/>
      <c r="LJ180" s="5"/>
      <c r="LK180" s="5"/>
      <c r="LL180" s="5"/>
      <c r="LM180" s="5"/>
      <c r="LN180" s="5"/>
      <c r="LO180" s="5"/>
      <c r="LP180" s="5"/>
      <c r="LQ180" s="5"/>
      <c r="LR180" s="5"/>
      <c r="LS180" s="5"/>
      <c r="LT180" s="5"/>
      <c r="LU180" s="5"/>
      <c r="LV180" s="5"/>
      <c r="LW180" s="5"/>
      <c r="LX180" s="5"/>
      <c r="LY180" s="5"/>
      <c r="LZ180" s="5"/>
      <c r="MA180" s="5"/>
      <c r="MB180" s="5"/>
      <c r="MC180" s="5"/>
      <c r="MD180" s="5"/>
      <c r="ME180" s="5"/>
      <c r="MF180" s="5"/>
      <c r="MG180" s="5"/>
      <c r="MH180" s="5"/>
      <c r="MI180" s="5"/>
      <c r="MJ180" s="5"/>
      <c r="MK180" s="5"/>
      <c r="ML180" s="5"/>
      <c r="MM180" s="5"/>
      <c r="MN180" s="5"/>
      <c r="MO180" s="5"/>
      <c r="MP180" s="5"/>
      <c r="MQ180" s="5"/>
      <c r="MR180" s="5"/>
      <c r="MS180" s="5"/>
      <c r="MT180" s="5"/>
      <c r="MU180" s="5"/>
      <c r="MV180" s="5"/>
      <c r="MW180" s="5"/>
      <c r="MX180" s="5"/>
      <c r="MY180" s="5"/>
      <c r="MZ180" s="5"/>
      <c r="NA180" s="5"/>
      <c r="NB180" s="5"/>
      <c r="NC180" s="5"/>
      <c r="ND180" s="5"/>
      <c r="NE180" s="5"/>
      <c r="NF180" s="5"/>
      <c r="NG180" s="5"/>
      <c r="NH180" s="5"/>
      <c r="NI180" s="5"/>
      <c r="NJ180" s="5"/>
      <c r="NK180" s="5"/>
      <c r="NL180" s="5"/>
      <c r="NM180" s="5"/>
      <c r="NN180" s="5"/>
      <c r="NO180" s="5"/>
      <c r="NP180" s="5"/>
      <c r="NQ180" s="5"/>
      <c r="NR180" s="5"/>
      <c r="NS180" s="5"/>
      <c r="NT180" s="5"/>
      <c r="NU180" s="5"/>
      <c r="NV180" s="5"/>
      <c r="NW180" s="5"/>
      <c r="NX180" s="5"/>
      <c r="NY180" s="5"/>
      <c r="NZ180" s="5"/>
      <c r="OA180" s="5"/>
      <c r="OB180" s="5"/>
      <c r="OC180" s="5"/>
      <c r="OD180" s="5"/>
      <c r="OE180" s="5"/>
      <c r="OF180" s="5"/>
      <c r="OG180" s="5"/>
      <c r="OH180" s="5"/>
      <c r="OI180" s="5"/>
      <c r="OJ180" s="5"/>
      <c r="OK180" s="5"/>
      <c r="OL180" s="5"/>
      <c r="OM180" s="5"/>
      <c r="ON180" s="5"/>
      <c r="OO180" s="5"/>
      <c r="OP180" s="5"/>
      <c r="OQ180" s="5"/>
      <c r="OR180" s="5"/>
      <c r="OS180" s="5"/>
      <c r="OT180" s="5"/>
      <c r="OU180" s="5"/>
      <c r="OV180" s="5"/>
      <c r="OW180" s="5"/>
      <c r="OX180" s="5"/>
      <c r="OY180" s="5"/>
      <c r="OZ180" s="5"/>
      <c r="PA180" s="5"/>
      <c r="PB180" s="5"/>
      <c r="PC180" s="5"/>
      <c r="PD180" s="5"/>
      <c r="PE180" s="5"/>
      <c r="PF180" s="5"/>
      <c r="PG180" s="5"/>
      <c r="PH180" s="5"/>
      <c r="PI180" s="5"/>
      <c r="PJ180" s="5"/>
      <c r="PK180" s="5"/>
      <c r="PL180" s="5"/>
      <c r="PM180" s="5"/>
      <c r="PN180" s="5"/>
      <c r="PO180" s="5"/>
      <c r="PP180" s="5"/>
      <c r="PQ180" s="5"/>
      <c r="PR180" s="5"/>
      <c r="PS180" s="5"/>
      <c r="PT180" s="5"/>
      <c r="PU180" s="5"/>
      <c r="PV180" s="5"/>
      <c r="PW180" s="5"/>
      <c r="PX180" s="5"/>
      <c r="PY180" s="5"/>
      <c r="PZ180" s="5"/>
      <c r="QA180" s="5"/>
      <c r="QB180" s="5"/>
      <c r="QC180" s="5"/>
      <c r="QD180" s="5"/>
      <c r="QE180" s="5"/>
      <c r="QF180" s="5"/>
      <c r="QG180" s="5"/>
      <c r="QH180" s="5"/>
      <c r="QI180" s="5"/>
      <c r="QJ180" s="5"/>
      <c r="QK180" s="5"/>
      <c r="QL180" s="5"/>
      <c r="QM180" s="5"/>
      <c r="QN180" s="5"/>
      <c r="QO180" s="5"/>
      <c r="QP180" s="5"/>
      <c r="QQ180" s="5"/>
      <c r="QR180" s="5"/>
      <c r="QS180" s="5"/>
      <c r="QT180" s="5"/>
      <c r="QU180" s="5"/>
      <c r="QV180" s="5"/>
      <c r="QW180" s="5"/>
      <c r="QX180" s="5"/>
      <c r="QY180" s="5"/>
      <c r="QZ180" s="5"/>
      <c r="RA180" s="5"/>
      <c r="RB180" s="5"/>
      <c r="RC180" s="5"/>
      <c r="RD180" s="5"/>
      <c r="RE180" s="5"/>
      <c r="RF180" s="5"/>
      <c r="RG180" s="5"/>
      <c r="RH180" s="5"/>
      <c r="RI180" s="5"/>
      <c r="RJ180" s="5"/>
      <c r="RK180" s="5"/>
      <c r="RL180" s="5"/>
      <c r="RM180" s="5"/>
      <c r="RN180" s="5"/>
      <c r="RO180" s="5"/>
      <c r="RP180" s="5"/>
      <c r="RQ180" s="5"/>
      <c r="RR180" s="5"/>
      <c r="RS180" s="5"/>
      <c r="RT180" s="5"/>
      <c r="RU180" s="5"/>
      <c r="RV180" s="5"/>
      <c r="RW180" s="5"/>
      <c r="RX180" s="5"/>
      <c r="RY180" s="5"/>
      <c r="RZ180" s="5"/>
      <c r="SA180" s="5"/>
      <c r="SB180" s="5"/>
      <c r="SC180" s="5"/>
      <c r="SD180" s="5"/>
      <c r="SE180" s="5"/>
      <c r="SF180" s="5"/>
      <c r="SG180" s="5"/>
      <c r="SH180" s="5"/>
      <c r="SI180" s="5"/>
      <c r="SJ180" s="5"/>
      <c r="SK180" s="5"/>
      <c r="SL180" s="5"/>
      <c r="SM180" s="5"/>
      <c r="SN180" s="5"/>
      <c r="SO180" s="5"/>
      <c r="SP180" s="5"/>
      <c r="SQ180" s="5"/>
      <c r="SR180" s="5"/>
      <c r="SS180" s="5"/>
      <c r="ST180" s="5"/>
      <c r="SU180" s="5"/>
      <c r="SV180" s="5"/>
      <c r="SW180" s="5"/>
      <c r="SX180" s="5"/>
      <c r="SY180" s="5"/>
      <c r="SZ180" s="5"/>
      <c r="TA180" s="5"/>
      <c r="TB180" s="5"/>
      <c r="TC180" s="5"/>
      <c r="TD180" s="5"/>
      <c r="TE180" s="5"/>
      <c r="TF180" s="5"/>
      <c r="TG180" s="5"/>
      <c r="TH180" s="5"/>
      <c r="TI180" s="5"/>
      <c r="TJ180" s="5"/>
      <c r="TK180" s="5"/>
      <c r="TL180" s="5"/>
      <c r="TM180" s="5"/>
      <c r="TN180" s="5"/>
      <c r="TO180" s="5"/>
      <c r="TP180" s="5"/>
      <c r="TQ180" s="5"/>
      <c r="TR180" s="5"/>
      <c r="TS180" s="5"/>
      <c r="TT180" s="5"/>
      <c r="TU180" s="5"/>
      <c r="TV180" s="5"/>
      <c r="TW180" s="5"/>
      <c r="TX180" s="5"/>
      <c r="TY180" s="5"/>
      <c r="TZ180" s="5"/>
      <c r="UA180" s="5"/>
      <c r="UB180" s="5"/>
      <c r="UC180" s="5"/>
      <c r="UD180" s="5"/>
      <c r="UE180" s="5"/>
      <c r="UF180" s="5"/>
      <c r="UG180" s="5"/>
      <c r="UH180" s="5"/>
      <c r="UI180" s="5"/>
      <c r="UJ180" s="5"/>
      <c r="UK180" s="5"/>
      <c r="UL180" s="5"/>
      <c r="UM180" s="5"/>
      <c r="UN180" s="5"/>
      <c r="UO180" s="5"/>
      <c r="UP180" s="5"/>
      <c r="UQ180" s="5"/>
      <c r="UR180" s="5"/>
      <c r="US180" s="5"/>
      <c r="UT180" s="5"/>
      <c r="UU180" s="5"/>
      <c r="UV180" s="5"/>
      <c r="UW180" s="5"/>
      <c r="UX180" s="5"/>
      <c r="UY180" s="5"/>
      <c r="UZ180" s="5"/>
      <c r="VA180" s="5"/>
      <c r="VB180" s="5"/>
      <c r="VC180" s="5"/>
      <c r="VD180" s="5"/>
      <c r="VE180" s="5"/>
      <c r="VF180" s="5"/>
      <c r="VG180" s="5"/>
      <c r="VH180" s="5"/>
      <c r="VI180" s="5"/>
      <c r="VJ180" s="5"/>
      <c r="VK180" s="5"/>
      <c r="VL180" s="5"/>
      <c r="VM180" s="5"/>
      <c r="VN180" s="5"/>
      <c r="VO180" s="5"/>
      <c r="VP180" s="5"/>
      <c r="VQ180" s="5"/>
      <c r="VR180" s="5"/>
      <c r="VS180" s="5"/>
      <c r="VT180" s="5"/>
      <c r="VU180" s="5"/>
      <c r="VV180" s="5"/>
      <c r="VW180" s="5"/>
      <c r="VX180" s="5"/>
      <c r="VY180" s="5"/>
      <c r="VZ180" s="5"/>
      <c r="WA180" s="5"/>
      <c r="WB180" s="5"/>
      <c r="WC180" s="5"/>
      <c r="WD180" s="5"/>
      <c r="WE180" s="5"/>
      <c r="WF180" s="5"/>
      <c r="WG180" s="5"/>
      <c r="WH180" s="5"/>
      <c r="WI180" s="5"/>
      <c r="WJ180" s="5"/>
      <c r="WK180" s="5"/>
      <c r="WL180" s="5"/>
      <c r="WM180" s="5"/>
      <c r="WN180" s="5"/>
      <c r="WO180" s="5"/>
      <c r="WP180" s="5"/>
      <c r="WQ180" s="5"/>
      <c r="WR180" s="5"/>
      <c r="WS180" s="5"/>
      <c r="WT180" s="5"/>
      <c r="WU180" s="5"/>
      <c r="WV180" s="5"/>
      <c r="WW180" s="5"/>
      <c r="WX180" s="5"/>
      <c r="WY180" s="5"/>
      <c r="WZ180" s="5"/>
      <c r="XA180" s="5"/>
      <c r="XB180" s="5"/>
      <c r="XC180" s="5"/>
      <c r="XD180" s="5"/>
      <c r="XE180" s="5"/>
      <c r="XF180" s="5"/>
      <c r="XG180" s="5"/>
      <c r="XH180" s="5"/>
      <c r="XI180" s="5"/>
      <c r="XJ180" s="5"/>
      <c r="XK180" s="5"/>
      <c r="XL180" s="5"/>
      <c r="XM180" s="5"/>
      <c r="XN180" s="5"/>
      <c r="XO180" s="5"/>
      <c r="XP180" s="5"/>
      <c r="XQ180" s="5"/>
      <c r="XR180" s="5"/>
      <c r="XS180" s="5"/>
      <c r="XT180" s="5"/>
      <c r="XU180" s="5"/>
      <c r="XV180" s="5"/>
      <c r="XW180" s="5"/>
    </row>
    <row r="181" spans="39:647" x14ac:dyDescent="0.45">
      <c r="AM181" s="5"/>
      <c r="AN181" s="5"/>
      <c r="AO181" s="5"/>
      <c r="AP181" s="5"/>
      <c r="AQ181" s="5"/>
      <c r="AR181" s="5"/>
      <c r="AS181" s="5"/>
      <c r="AT181" s="5"/>
      <c r="AU181" s="5"/>
      <c r="AV181" s="5"/>
      <c r="AW181" s="5"/>
      <c r="AX181" s="5"/>
      <c r="AY181" s="5"/>
      <c r="AZ181" s="5"/>
      <c r="BA181" s="5"/>
      <c r="BB181" s="5"/>
      <c r="BC181" s="5"/>
      <c r="BD181" s="5"/>
      <c r="BE181" s="5"/>
      <c r="BF181" s="5"/>
      <c r="BG181" s="5"/>
      <c r="BH181" s="5"/>
      <c r="BI181" s="5"/>
      <c r="BJ181" s="5"/>
      <c r="BK181" s="5"/>
      <c r="BL181" s="5"/>
      <c r="BM181" s="5"/>
      <c r="BN181" s="5"/>
      <c r="BO181" s="5"/>
      <c r="BP181" s="5"/>
      <c r="BQ181" s="5"/>
      <c r="BR181" s="5"/>
      <c r="BS181" s="5"/>
      <c r="BT181" s="5"/>
      <c r="BU181" s="5"/>
      <c r="BV181" s="5"/>
      <c r="BW181" s="5"/>
      <c r="BX181" s="5"/>
      <c r="BY181" s="5"/>
      <c r="BZ181" s="5"/>
      <c r="CA181" s="5"/>
      <c r="CB181" s="5"/>
      <c r="CC181" s="5"/>
      <c r="CD181" s="5"/>
      <c r="CE181" s="5"/>
      <c r="CF181" s="5"/>
      <c r="CG181" s="5"/>
      <c r="CH181" s="5"/>
      <c r="CI181" s="5"/>
      <c r="CJ181" s="5"/>
      <c r="CK181" s="5"/>
      <c r="CL181" s="5"/>
      <c r="CM181" s="5"/>
      <c r="CN181" s="5"/>
      <c r="CO181" s="5"/>
      <c r="CP181" s="5"/>
      <c r="CQ181" s="5"/>
      <c r="CR181" s="5"/>
      <c r="CS181" s="5"/>
      <c r="CT181" s="5"/>
      <c r="CU181" s="5"/>
      <c r="CV181" s="5"/>
      <c r="CW181" s="5"/>
      <c r="CX181" s="5"/>
      <c r="CY181" s="5"/>
      <c r="CZ181" s="5"/>
      <c r="DA181" s="5"/>
      <c r="DB181" s="5"/>
      <c r="DC181" s="5"/>
      <c r="DD181" s="5"/>
      <c r="DE181" s="5"/>
      <c r="DF181" s="5"/>
      <c r="DG181" s="5"/>
      <c r="DH181" s="5"/>
      <c r="DI181" s="5"/>
      <c r="DJ181" s="5"/>
      <c r="DK181" s="5"/>
      <c r="DL181" s="5"/>
      <c r="DM181" s="5"/>
      <c r="DN181" s="5"/>
      <c r="DO181" s="5"/>
      <c r="DP181" s="5"/>
      <c r="DQ181" s="5"/>
      <c r="DR181" s="5"/>
      <c r="DS181" s="5"/>
      <c r="DT181" s="5"/>
      <c r="DU181" s="5"/>
      <c r="DV181" s="5"/>
      <c r="DW181" s="5"/>
      <c r="DX181" s="5"/>
      <c r="DY181" s="5"/>
      <c r="DZ181" s="5"/>
      <c r="EA181" s="5"/>
      <c r="EB181" s="5"/>
      <c r="EC181" s="5"/>
      <c r="ED181" s="5"/>
      <c r="EE181" s="5"/>
      <c r="EF181" s="5"/>
      <c r="EG181" s="5"/>
      <c r="EH181" s="5"/>
      <c r="EI181" s="5"/>
      <c r="EJ181" s="5"/>
      <c r="EK181" s="5"/>
      <c r="EL181" s="5"/>
      <c r="EM181" s="5"/>
      <c r="EN181" s="5"/>
      <c r="EO181" s="5"/>
      <c r="EP181" s="5"/>
      <c r="EQ181" s="5"/>
      <c r="ER181" s="5"/>
      <c r="ES181" s="5"/>
      <c r="ET181" s="5"/>
      <c r="EU181" s="5"/>
      <c r="EV181" s="5"/>
      <c r="EW181" s="5"/>
      <c r="EX181" s="5"/>
      <c r="EY181" s="5"/>
      <c r="EZ181" s="5"/>
      <c r="FA181" s="5"/>
      <c r="FB181" s="5"/>
      <c r="FC181" s="5"/>
      <c r="FD181" s="5"/>
      <c r="FE181" s="5"/>
      <c r="FF181" s="5"/>
      <c r="FG181" s="5"/>
      <c r="FH181" s="5"/>
      <c r="FI181" s="5"/>
      <c r="FJ181" s="5"/>
      <c r="FK181" s="5"/>
      <c r="FL181" s="5"/>
      <c r="FM181" s="5"/>
      <c r="FN181" s="5"/>
      <c r="FO181" s="5"/>
      <c r="FP181" s="5"/>
      <c r="FQ181" s="5"/>
      <c r="FR181" s="5"/>
      <c r="FS181" s="5"/>
      <c r="FT181" s="5"/>
      <c r="FU181" s="5"/>
      <c r="FV181" s="5"/>
      <c r="FW181" s="5"/>
      <c r="FX181" s="5"/>
      <c r="FY181" s="5"/>
      <c r="FZ181" s="5"/>
      <c r="GA181" s="5"/>
      <c r="GB181" s="5"/>
      <c r="GC181" s="5"/>
      <c r="GD181" s="5"/>
      <c r="GE181" s="5"/>
      <c r="GF181" s="5"/>
      <c r="GG181" s="5"/>
      <c r="GH181" s="5"/>
      <c r="GI181" s="5"/>
      <c r="GJ181" s="5"/>
      <c r="GK181" s="5"/>
      <c r="GL181" s="5"/>
      <c r="GM181" s="5"/>
      <c r="GN181" s="5"/>
      <c r="GO181" s="5"/>
      <c r="GP181" s="5"/>
      <c r="GQ181" s="5"/>
      <c r="GR181" s="5"/>
      <c r="GS181" s="5"/>
      <c r="GT181" s="5"/>
      <c r="GU181" s="5"/>
      <c r="GV181" s="5"/>
      <c r="GW181" s="5"/>
      <c r="GX181" s="5"/>
      <c r="GY181" s="5"/>
      <c r="GZ181" s="5"/>
      <c r="HA181" s="5"/>
      <c r="HB181" s="5"/>
      <c r="HC181" s="5"/>
      <c r="HD181" s="5"/>
      <c r="HE181" s="5"/>
      <c r="HF181" s="5"/>
      <c r="HG181" s="5"/>
      <c r="HH181" s="5"/>
      <c r="HI181" s="5"/>
      <c r="HJ181" s="5"/>
      <c r="HK181" s="5"/>
      <c r="HL181" s="5"/>
      <c r="HM181" s="5"/>
      <c r="HN181" s="5"/>
      <c r="HO181" s="5"/>
      <c r="HP181" s="5"/>
      <c r="HQ181" s="5"/>
      <c r="HR181" s="5"/>
      <c r="HS181" s="5"/>
      <c r="HT181" s="5"/>
      <c r="HU181" s="5"/>
      <c r="HV181" s="5"/>
      <c r="HW181" s="5"/>
      <c r="HX181" s="5"/>
      <c r="HY181" s="5"/>
      <c r="HZ181" s="5"/>
      <c r="IA181" s="5"/>
      <c r="IB181" s="5"/>
      <c r="IC181" s="5"/>
      <c r="ID181" s="5"/>
      <c r="IE181" s="5"/>
      <c r="IF181" s="5"/>
      <c r="IG181" s="5"/>
      <c r="IH181" s="5"/>
      <c r="II181" s="5"/>
      <c r="IJ181" s="5"/>
      <c r="IK181" s="5"/>
      <c r="IL181" s="5"/>
      <c r="IM181" s="5"/>
      <c r="IN181" s="5"/>
      <c r="IO181" s="5"/>
      <c r="IP181" s="5"/>
      <c r="IQ181" s="5"/>
      <c r="IR181" s="5"/>
      <c r="IS181" s="5"/>
      <c r="IT181" s="5"/>
      <c r="IU181" s="5"/>
      <c r="IV181" s="5"/>
      <c r="IW181" s="5"/>
      <c r="IX181" s="5"/>
      <c r="IY181" s="5"/>
      <c r="IZ181" s="5"/>
      <c r="JA181" s="5"/>
      <c r="JB181" s="5"/>
      <c r="JC181" s="5"/>
      <c r="JD181" s="5"/>
      <c r="JE181" s="5"/>
      <c r="JF181" s="5"/>
      <c r="JG181" s="5"/>
      <c r="JH181" s="5"/>
      <c r="JI181" s="5"/>
      <c r="JJ181" s="5"/>
      <c r="JK181" s="5"/>
      <c r="JL181" s="5"/>
      <c r="JM181" s="5"/>
      <c r="JN181" s="5"/>
      <c r="JO181" s="5"/>
      <c r="JP181" s="5"/>
      <c r="JQ181" s="5"/>
      <c r="JR181" s="5"/>
      <c r="JS181" s="5"/>
      <c r="JT181" s="5"/>
      <c r="JU181" s="5"/>
      <c r="JV181" s="5"/>
      <c r="JW181" s="5"/>
      <c r="JX181" s="5"/>
      <c r="JY181" s="5"/>
      <c r="JZ181" s="5"/>
      <c r="KA181" s="5"/>
      <c r="KB181" s="5"/>
      <c r="KC181" s="5"/>
      <c r="KD181" s="5"/>
      <c r="KE181" s="5"/>
      <c r="KF181" s="5"/>
      <c r="KG181" s="5"/>
      <c r="KH181" s="5"/>
      <c r="KI181" s="5"/>
      <c r="KJ181" s="5"/>
      <c r="KK181" s="5"/>
      <c r="KL181" s="5"/>
      <c r="KM181" s="5"/>
      <c r="KN181" s="5"/>
      <c r="KO181" s="5"/>
      <c r="KP181" s="5"/>
      <c r="KQ181" s="5"/>
      <c r="KR181" s="5"/>
      <c r="KS181" s="5"/>
      <c r="KT181" s="5"/>
      <c r="KU181" s="5"/>
      <c r="KV181" s="5"/>
      <c r="KW181" s="5"/>
      <c r="KX181" s="5"/>
      <c r="KY181" s="5"/>
      <c r="KZ181" s="5"/>
      <c r="LA181" s="5"/>
      <c r="LB181" s="5"/>
      <c r="LC181" s="5"/>
      <c r="LD181" s="5"/>
      <c r="LE181" s="5"/>
      <c r="LF181" s="5"/>
      <c r="LG181" s="5"/>
      <c r="LH181" s="5"/>
      <c r="LI181" s="5"/>
      <c r="LJ181" s="5"/>
      <c r="LK181" s="5"/>
      <c r="LL181" s="5"/>
      <c r="LM181" s="5"/>
      <c r="LN181" s="5"/>
      <c r="LO181" s="5"/>
      <c r="LP181" s="5"/>
      <c r="LQ181" s="5"/>
      <c r="LR181" s="5"/>
      <c r="LS181" s="5"/>
      <c r="LT181" s="5"/>
      <c r="LU181" s="5"/>
      <c r="LV181" s="5"/>
      <c r="LW181" s="5"/>
      <c r="LX181" s="5"/>
      <c r="LY181" s="5"/>
      <c r="LZ181" s="5"/>
      <c r="MA181" s="5"/>
      <c r="MB181" s="5"/>
      <c r="MC181" s="5"/>
      <c r="MD181" s="5"/>
      <c r="ME181" s="5"/>
      <c r="MF181" s="5"/>
      <c r="MG181" s="5"/>
      <c r="MH181" s="5"/>
      <c r="MI181" s="5"/>
      <c r="MJ181" s="5"/>
      <c r="MK181" s="5"/>
      <c r="ML181" s="5"/>
      <c r="MM181" s="5"/>
      <c r="MN181" s="5"/>
      <c r="MO181" s="5"/>
      <c r="MP181" s="5"/>
      <c r="MQ181" s="5"/>
      <c r="MR181" s="5"/>
      <c r="MS181" s="5"/>
      <c r="MT181" s="5"/>
      <c r="MU181" s="5"/>
      <c r="MV181" s="5"/>
      <c r="MW181" s="5"/>
      <c r="MX181" s="5"/>
      <c r="MY181" s="5"/>
      <c r="MZ181" s="5"/>
      <c r="NA181" s="5"/>
      <c r="NB181" s="5"/>
      <c r="NC181" s="5"/>
      <c r="ND181" s="5"/>
      <c r="NE181" s="5"/>
      <c r="NF181" s="5"/>
      <c r="NG181" s="5"/>
      <c r="NH181" s="5"/>
      <c r="NI181" s="5"/>
      <c r="NJ181" s="5"/>
      <c r="NK181" s="5"/>
      <c r="NL181" s="5"/>
      <c r="NM181" s="5"/>
      <c r="NN181" s="5"/>
      <c r="NO181" s="5"/>
      <c r="NP181" s="5"/>
      <c r="NQ181" s="5"/>
      <c r="NR181" s="5"/>
      <c r="NS181" s="5"/>
      <c r="NT181" s="5"/>
      <c r="NU181" s="5"/>
      <c r="NV181" s="5"/>
      <c r="NW181" s="5"/>
      <c r="NX181" s="5"/>
      <c r="NY181" s="5"/>
      <c r="NZ181" s="5"/>
      <c r="OA181" s="5"/>
      <c r="OB181" s="5"/>
      <c r="OC181" s="5"/>
      <c r="OD181" s="5"/>
      <c r="OE181" s="5"/>
      <c r="OF181" s="5"/>
      <c r="OG181" s="5"/>
      <c r="OH181" s="5"/>
      <c r="OI181" s="5"/>
      <c r="OJ181" s="5"/>
      <c r="OK181" s="5"/>
      <c r="OL181" s="5"/>
      <c r="OM181" s="5"/>
      <c r="ON181" s="5"/>
      <c r="OO181" s="5"/>
      <c r="OP181" s="5"/>
      <c r="OQ181" s="5"/>
      <c r="OR181" s="5"/>
      <c r="OS181" s="5"/>
      <c r="OT181" s="5"/>
      <c r="OU181" s="5"/>
      <c r="OV181" s="5"/>
      <c r="OW181" s="5"/>
      <c r="OX181" s="5"/>
      <c r="OY181" s="5"/>
      <c r="OZ181" s="5"/>
      <c r="PA181" s="5"/>
      <c r="PB181" s="5"/>
      <c r="PC181" s="5"/>
      <c r="PD181" s="5"/>
      <c r="PE181" s="5"/>
      <c r="PF181" s="5"/>
      <c r="PG181" s="5"/>
      <c r="PH181" s="5"/>
      <c r="PI181" s="5"/>
      <c r="PJ181" s="5"/>
      <c r="PK181" s="5"/>
      <c r="PL181" s="5"/>
      <c r="PM181" s="5"/>
      <c r="PN181" s="5"/>
      <c r="PO181" s="5"/>
      <c r="PP181" s="5"/>
      <c r="PQ181" s="5"/>
      <c r="PR181" s="5"/>
      <c r="PS181" s="5"/>
      <c r="PT181" s="5"/>
      <c r="PU181" s="5"/>
      <c r="PV181" s="5"/>
      <c r="PW181" s="5"/>
      <c r="PX181" s="5"/>
      <c r="PY181" s="5"/>
      <c r="PZ181" s="5"/>
      <c r="QA181" s="5"/>
      <c r="QB181" s="5"/>
      <c r="QC181" s="5"/>
      <c r="QD181" s="5"/>
      <c r="QE181" s="5"/>
      <c r="QF181" s="5"/>
      <c r="QG181" s="5"/>
      <c r="QH181" s="5"/>
      <c r="QI181" s="5"/>
      <c r="QJ181" s="5"/>
      <c r="QK181" s="5"/>
      <c r="QL181" s="5"/>
      <c r="QM181" s="5"/>
      <c r="QN181" s="5"/>
      <c r="QO181" s="5"/>
      <c r="QP181" s="5"/>
      <c r="QQ181" s="5"/>
      <c r="QR181" s="5"/>
      <c r="QS181" s="5"/>
      <c r="QT181" s="5"/>
      <c r="QU181" s="5"/>
      <c r="QV181" s="5"/>
      <c r="QW181" s="5"/>
      <c r="QX181" s="5"/>
      <c r="QY181" s="5"/>
      <c r="QZ181" s="5"/>
      <c r="RA181" s="5"/>
      <c r="RB181" s="5"/>
      <c r="RC181" s="5"/>
      <c r="RD181" s="5"/>
      <c r="RE181" s="5"/>
      <c r="RF181" s="5"/>
      <c r="RG181" s="5"/>
      <c r="RH181" s="5"/>
      <c r="RI181" s="5"/>
      <c r="RJ181" s="5"/>
      <c r="RK181" s="5"/>
      <c r="RL181" s="5"/>
      <c r="RM181" s="5"/>
      <c r="RN181" s="5"/>
      <c r="RO181" s="5"/>
      <c r="RP181" s="5"/>
      <c r="RQ181" s="5"/>
      <c r="RR181" s="5"/>
      <c r="RS181" s="5"/>
      <c r="RT181" s="5"/>
      <c r="RU181" s="5"/>
      <c r="RV181" s="5"/>
      <c r="RW181" s="5"/>
      <c r="RX181" s="5"/>
      <c r="RY181" s="5"/>
      <c r="RZ181" s="5"/>
      <c r="SA181" s="5"/>
      <c r="SB181" s="5"/>
      <c r="SC181" s="5"/>
      <c r="SD181" s="5"/>
      <c r="SE181" s="5"/>
      <c r="SF181" s="5"/>
      <c r="SG181" s="5"/>
      <c r="SH181" s="5"/>
      <c r="SI181" s="5"/>
      <c r="SJ181" s="5"/>
      <c r="SK181" s="5"/>
      <c r="SL181" s="5"/>
      <c r="SM181" s="5"/>
      <c r="SN181" s="5"/>
      <c r="SO181" s="5"/>
      <c r="SP181" s="5"/>
      <c r="SQ181" s="5"/>
      <c r="SR181" s="5"/>
      <c r="SS181" s="5"/>
      <c r="ST181" s="5"/>
      <c r="SU181" s="5"/>
      <c r="SV181" s="5"/>
      <c r="SW181" s="5"/>
      <c r="SX181" s="5"/>
      <c r="SY181" s="5"/>
      <c r="SZ181" s="5"/>
      <c r="TA181" s="5"/>
      <c r="TB181" s="5"/>
      <c r="TC181" s="5"/>
      <c r="TD181" s="5"/>
      <c r="TE181" s="5"/>
      <c r="TF181" s="5"/>
      <c r="TG181" s="5"/>
      <c r="TH181" s="5"/>
      <c r="TI181" s="5"/>
      <c r="TJ181" s="5"/>
      <c r="TK181" s="5"/>
      <c r="TL181" s="5"/>
      <c r="TM181" s="5"/>
      <c r="TN181" s="5"/>
      <c r="TO181" s="5"/>
      <c r="TP181" s="5"/>
      <c r="TQ181" s="5"/>
      <c r="TR181" s="5"/>
      <c r="TS181" s="5"/>
      <c r="TT181" s="5"/>
      <c r="TU181" s="5"/>
      <c r="TV181" s="5"/>
      <c r="TW181" s="5"/>
      <c r="TX181" s="5"/>
      <c r="TY181" s="5"/>
      <c r="TZ181" s="5"/>
      <c r="UA181" s="5"/>
      <c r="UB181" s="5"/>
      <c r="UC181" s="5"/>
      <c r="UD181" s="5"/>
      <c r="UE181" s="5"/>
      <c r="UF181" s="5"/>
      <c r="UG181" s="5"/>
      <c r="UH181" s="5"/>
      <c r="UI181" s="5"/>
      <c r="UJ181" s="5"/>
      <c r="UK181" s="5"/>
      <c r="UL181" s="5"/>
      <c r="UM181" s="5"/>
      <c r="UN181" s="5"/>
      <c r="UO181" s="5"/>
      <c r="UP181" s="5"/>
      <c r="UQ181" s="5"/>
      <c r="UR181" s="5"/>
      <c r="US181" s="5"/>
      <c r="UT181" s="5"/>
      <c r="UU181" s="5"/>
      <c r="UV181" s="5"/>
      <c r="UW181" s="5"/>
      <c r="UX181" s="5"/>
      <c r="UY181" s="5"/>
      <c r="UZ181" s="5"/>
      <c r="VA181" s="5"/>
      <c r="VB181" s="5"/>
      <c r="VC181" s="5"/>
      <c r="VD181" s="5"/>
      <c r="VE181" s="5"/>
      <c r="VF181" s="5"/>
      <c r="VG181" s="5"/>
      <c r="VH181" s="5"/>
      <c r="VI181" s="5"/>
      <c r="VJ181" s="5"/>
      <c r="VK181" s="5"/>
      <c r="VL181" s="5"/>
      <c r="VM181" s="5"/>
      <c r="VN181" s="5"/>
      <c r="VO181" s="5"/>
      <c r="VP181" s="5"/>
      <c r="VQ181" s="5"/>
      <c r="VR181" s="5"/>
      <c r="VS181" s="5"/>
      <c r="VT181" s="5"/>
      <c r="VU181" s="5"/>
      <c r="VV181" s="5"/>
      <c r="VW181" s="5"/>
      <c r="VX181" s="5"/>
      <c r="VY181" s="5"/>
      <c r="VZ181" s="5"/>
      <c r="WA181" s="5"/>
      <c r="WB181" s="5"/>
      <c r="WC181" s="5"/>
      <c r="WD181" s="5"/>
      <c r="WE181" s="5"/>
      <c r="WF181" s="5"/>
      <c r="WG181" s="5"/>
      <c r="WH181" s="5"/>
      <c r="WI181" s="5"/>
      <c r="WJ181" s="5"/>
      <c r="WK181" s="5"/>
      <c r="WL181" s="5"/>
      <c r="WM181" s="5"/>
      <c r="WN181" s="5"/>
      <c r="WO181" s="5"/>
      <c r="WP181" s="5"/>
      <c r="WQ181" s="5"/>
      <c r="WR181" s="5"/>
      <c r="WS181" s="5"/>
      <c r="WT181" s="5"/>
      <c r="WU181" s="5"/>
      <c r="WV181" s="5"/>
      <c r="WW181" s="5"/>
      <c r="WX181" s="5"/>
      <c r="WY181" s="5"/>
      <c r="WZ181" s="5"/>
      <c r="XA181" s="5"/>
      <c r="XB181" s="5"/>
      <c r="XC181" s="5"/>
      <c r="XD181" s="5"/>
      <c r="XE181" s="5"/>
      <c r="XF181" s="5"/>
      <c r="XG181" s="5"/>
      <c r="XH181" s="5"/>
      <c r="XI181" s="5"/>
      <c r="XJ181" s="5"/>
      <c r="XK181" s="5"/>
      <c r="XL181" s="5"/>
      <c r="XM181" s="5"/>
      <c r="XN181" s="5"/>
      <c r="XO181" s="5"/>
      <c r="XP181" s="5"/>
      <c r="XQ181" s="5"/>
      <c r="XR181" s="5"/>
      <c r="XS181" s="5"/>
      <c r="XT181" s="5"/>
      <c r="XU181" s="5"/>
      <c r="XV181" s="5"/>
      <c r="XW181" s="5"/>
    </row>
    <row r="182" spans="39:647" x14ac:dyDescent="0.45">
      <c r="AM182" s="5"/>
      <c r="AN182" s="5"/>
      <c r="AO182" s="5"/>
      <c r="AP182" s="5"/>
      <c r="AQ182" s="5"/>
      <c r="AR182" s="5"/>
      <c r="AS182" s="5"/>
      <c r="AT182" s="5"/>
      <c r="AU182" s="5"/>
      <c r="AV182" s="5"/>
      <c r="AW182" s="5"/>
      <c r="AX182" s="5"/>
      <c r="AY182" s="5"/>
      <c r="AZ182" s="5"/>
      <c r="BA182" s="5"/>
      <c r="BB182" s="5"/>
      <c r="BC182" s="5"/>
      <c r="BD182" s="5"/>
      <c r="BE182" s="5"/>
      <c r="BF182" s="5"/>
      <c r="BG182" s="5"/>
      <c r="BH182" s="5"/>
      <c r="BI182" s="5"/>
      <c r="BJ182" s="5"/>
      <c r="BK182" s="5"/>
      <c r="BL182" s="5"/>
      <c r="BM182" s="5"/>
      <c r="BN182" s="5"/>
      <c r="BO182" s="5"/>
      <c r="BP182" s="5"/>
      <c r="BQ182" s="5"/>
      <c r="BR182" s="5"/>
      <c r="BS182" s="5"/>
      <c r="BT182" s="5"/>
      <c r="BU182" s="5"/>
      <c r="BV182" s="5"/>
      <c r="BW182" s="5"/>
      <c r="BX182" s="5"/>
      <c r="BY182" s="5"/>
      <c r="BZ182" s="5"/>
      <c r="CA182" s="5"/>
      <c r="CB182" s="5"/>
      <c r="CC182" s="5"/>
      <c r="CD182" s="5"/>
      <c r="CE182" s="5"/>
      <c r="CF182" s="5"/>
      <c r="CG182" s="5"/>
      <c r="CH182" s="5"/>
      <c r="CI182" s="5"/>
      <c r="CJ182" s="5"/>
      <c r="CK182" s="5"/>
      <c r="CL182" s="5"/>
      <c r="CM182" s="5"/>
      <c r="CN182" s="5"/>
      <c r="CO182" s="5"/>
      <c r="CP182" s="5"/>
      <c r="CQ182" s="5"/>
      <c r="CR182" s="5"/>
      <c r="CS182" s="5"/>
      <c r="CT182" s="5"/>
      <c r="CU182" s="5"/>
      <c r="CV182" s="5"/>
      <c r="CW182" s="5"/>
      <c r="CX182" s="5"/>
      <c r="CY182" s="5"/>
      <c r="CZ182" s="5"/>
      <c r="DA182" s="5"/>
      <c r="DB182" s="5"/>
      <c r="DC182" s="5"/>
      <c r="DD182" s="5"/>
      <c r="DE182" s="5"/>
      <c r="DF182" s="5"/>
      <c r="DG182" s="5"/>
      <c r="DH182" s="5"/>
      <c r="DI182" s="5"/>
      <c r="DJ182" s="5"/>
      <c r="DK182" s="5"/>
      <c r="DL182" s="5"/>
      <c r="DM182" s="5"/>
      <c r="DN182" s="5"/>
      <c r="DO182" s="5"/>
      <c r="DP182" s="5"/>
      <c r="DQ182" s="5"/>
      <c r="DR182" s="5"/>
      <c r="DS182" s="5"/>
      <c r="DT182" s="5"/>
      <c r="DU182" s="5"/>
      <c r="DV182" s="5"/>
      <c r="DW182" s="5"/>
      <c r="DX182" s="5"/>
      <c r="DY182" s="5"/>
      <c r="DZ182" s="5"/>
      <c r="EA182" s="5"/>
      <c r="EB182" s="5"/>
      <c r="EC182" s="5"/>
      <c r="ED182" s="5"/>
      <c r="EE182" s="5"/>
      <c r="EF182" s="5"/>
      <c r="EG182" s="5"/>
      <c r="EH182" s="5"/>
      <c r="EI182" s="5"/>
      <c r="EJ182" s="5"/>
      <c r="EK182" s="5"/>
      <c r="EL182" s="5"/>
      <c r="EM182" s="5"/>
      <c r="EN182" s="5"/>
      <c r="EO182" s="5"/>
      <c r="EP182" s="5"/>
      <c r="EQ182" s="5"/>
      <c r="ER182" s="5"/>
      <c r="ES182" s="5"/>
      <c r="ET182" s="5"/>
      <c r="EU182" s="5"/>
      <c r="EV182" s="5"/>
      <c r="EW182" s="5"/>
      <c r="EX182" s="5"/>
      <c r="EY182" s="5"/>
      <c r="EZ182" s="5"/>
      <c r="FA182" s="5"/>
      <c r="FB182" s="5"/>
      <c r="FC182" s="5"/>
      <c r="FD182" s="5"/>
      <c r="FE182" s="5"/>
      <c r="FF182" s="5"/>
      <c r="FG182" s="5"/>
      <c r="FH182" s="5"/>
      <c r="FI182" s="5"/>
      <c r="FJ182" s="5"/>
      <c r="FK182" s="5"/>
      <c r="FL182" s="5"/>
      <c r="FM182" s="5"/>
      <c r="FN182" s="5"/>
      <c r="FO182" s="5"/>
      <c r="FP182" s="5"/>
      <c r="FQ182" s="5"/>
      <c r="FR182" s="5"/>
      <c r="FS182" s="5"/>
      <c r="FT182" s="5"/>
      <c r="FU182" s="5"/>
      <c r="FV182" s="5"/>
      <c r="FW182" s="5"/>
      <c r="FX182" s="5"/>
      <c r="FY182" s="5"/>
      <c r="FZ182" s="5"/>
      <c r="GA182" s="5"/>
      <c r="GB182" s="5"/>
      <c r="GC182" s="5"/>
      <c r="GD182" s="5"/>
      <c r="GE182" s="5"/>
      <c r="GF182" s="5"/>
      <c r="GG182" s="5"/>
      <c r="GH182" s="5"/>
      <c r="GI182" s="5"/>
      <c r="GJ182" s="5"/>
      <c r="GK182" s="5"/>
      <c r="GL182" s="5"/>
      <c r="GM182" s="5"/>
      <c r="GN182" s="5"/>
      <c r="GO182" s="5"/>
      <c r="GP182" s="5"/>
      <c r="GQ182" s="5"/>
      <c r="GR182" s="5"/>
      <c r="GS182" s="5"/>
      <c r="GT182" s="5"/>
      <c r="GU182" s="5"/>
      <c r="GV182" s="5"/>
      <c r="GW182" s="5"/>
      <c r="GX182" s="5"/>
      <c r="GY182" s="5"/>
      <c r="GZ182" s="5"/>
      <c r="HA182" s="5"/>
      <c r="HB182" s="5"/>
      <c r="HC182" s="5"/>
      <c r="HD182" s="5"/>
      <c r="HE182" s="5"/>
      <c r="HF182" s="5"/>
      <c r="HG182" s="5"/>
      <c r="HH182" s="5"/>
      <c r="HI182" s="5"/>
      <c r="HJ182" s="5"/>
      <c r="HK182" s="5"/>
      <c r="HL182" s="5"/>
      <c r="HM182" s="5"/>
      <c r="HN182" s="5"/>
      <c r="HO182" s="5"/>
      <c r="HP182" s="5"/>
      <c r="HQ182" s="5"/>
      <c r="HR182" s="5"/>
      <c r="HS182" s="5"/>
      <c r="HT182" s="5"/>
      <c r="HU182" s="5"/>
      <c r="HV182" s="5"/>
      <c r="HW182" s="5"/>
      <c r="HX182" s="5"/>
      <c r="HY182" s="5"/>
      <c r="HZ182" s="5"/>
      <c r="IA182" s="5"/>
      <c r="IB182" s="5"/>
      <c r="IC182" s="5"/>
      <c r="ID182" s="5"/>
      <c r="IE182" s="5"/>
      <c r="IF182" s="5"/>
      <c r="IG182" s="5"/>
      <c r="IH182" s="5"/>
      <c r="II182" s="5"/>
      <c r="IJ182" s="5"/>
      <c r="IK182" s="5"/>
      <c r="IL182" s="5"/>
      <c r="IM182" s="5"/>
      <c r="IN182" s="5"/>
      <c r="IO182" s="5"/>
      <c r="IP182" s="5"/>
      <c r="IQ182" s="5"/>
      <c r="IR182" s="5"/>
      <c r="IS182" s="5"/>
      <c r="IT182" s="5"/>
      <c r="IU182" s="5"/>
      <c r="IV182" s="5"/>
      <c r="IW182" s="5"/>
      <c r="IX182" s="5"/>
      <c r="IY182" s="5"/>
      <c r="IZ182" s="5"/>
      <c r="JA182" s="5"/>
      <c r="JB182" s="5"/>
      <c r="JC182" s="5"/>
      <c r="JD182" s="5"/>
      <c r="JE182" s="5"/>
      <c r="JF182" s="5"/>
      <c r="JG182" s="5"/>
      <c r="JH182" s="5"/>
      <c r="JI182" s="5"/>
      <c r="JJ182" s="5"/>
      <c r="JK182" s="5"/>
      <c r="JL182" s="5"/>
      <c r="JM182" s="5"/>
      <c r="JN182" s="5"/>
      <c r="JO182" s="5"/>
      <c r="JP182" s="5"/>
      <c r="JQ182" s="5"/>
      <c r="JR182" s="5"/>
      <c r="JS182" s="5"/>
      <c r="JT182" s="5"/>
      <c r="JU182" s="5"/>
      <c r="JV182" s="5"/>
      <c r="JW182" s="5"/>
      <c r="JX182" s="5"/>
      <c r="JY182" s="5"/>
      <c r="JZ182" s="5"/>
      <c r="KA182" s="5"/>
      <c r="KB182" s="5"/>
      <c r="KC182" s="5"/>
      <c r="KD182" s="5"/>
      <c r="KE182" s="5"/>
      <c r="KF182" s="5"/>
      <c r="KG182" s="5"/>
      <c r="KH182" s="5"/>
      <c r="KI182" s="5"/>
      <c r="KJ182" s="5"/>
      <c r="KK182" s="5"/>
      <c r="KL182" s="5"/>
      <c r="KM182" s="5"/>
      <c r="KN182" s="5"/>
      <c r="KO182" s="5"/>
      <c r="KP182" s="5"/>
      <c r="KQ182" s="5"/>
      <c r="KR182" s="5"/>
      <c r="KS182" s="5"/>
      <c r="KT182" s="5"/>
      <c r="KU182" s="5"/>
      <c r="KV182" s="5"/>
      <c r="KW182" s="5"/>
      <c r="KX182" s="5"/>
      <c r="KY182" s="5"/>
      <c r="KZ182" s="5"/>
      <c r="LA182" s="5"/>
      <c r="LB182" s="5"/>
      <c r="LC182" s="5"/>
      <c r="LD182" s="5"/>
      <c r="LE182" s="5"/>
      <c r="LF182" s="5"/>
      <c r="LG182" s="5"/>
      <c r="LH182" s="5"/>
      <c r="LI182" s="5"/>
      <c r="LJ182" s="5"/>
      <c r="LK182" s="5"/>
      <c r="LL182" s="5"/>
      <c r="LM182" s="5"/>
      <c r="LN182" s="5"/>
      <c r="LO182" s="5"/>
      <c r="LP182" s="5"/>
      <c r="LQ182" s="5"/>
      <c r="LR182" s="5"/>
      <c r="LS182" s="5"/>
      <c r="LT182" s="5"/>
      <c r="LU182" s="5"/>
      <c r="LV182" s="5"/>
      <c r="LW182" s="5"/>
      <c r="LX182" s="5"/>
      <c r="LY182" s="5"/>
      <c r="LZ182" s="5"/>
      <c r="MA182" s="5"/>
      <c r="MB182" s="5"/>
      <c r="MC182" s="5"/>
      <c r="MD182" s="5"/>
      <c r="ME182" s="5"/>
      <c r="MF182" s="5"/>
      <c r="MG182" s="5"/>
      <c r="MH182" s="5"/>
      <c r="MI182" s="5"/>
      <c r="MJ182" s="5"/>
      <c r="MK182" s="5"/>
      <c r="ML182" s="5"/>
      <c r="MM182" s="5"/>
      <c r="MN182" s="5"/>
      <c r="MO182" s="5"/>
      <c r="MP182" s="5"/>
      <c r="MQ182" s="5"/>
      <c r="MR182" s="5"/>
      <c r="MS182" s="5"/>
      <c r="MT182" s="5"/>
      <c r="MU182" s="5"/>
      <c r="MV182" s="5"/>
      <c r="MW182" s="5"/>
      <c r="MX182" s="5"/>
      <c r="MY182" s="5"/>
      <c r="MZ182" s="5"/>
      <c r="NA182" s="5"/>
      <c r="NB182" s="5"/>
      <c r="NC182" s="5"/>
      <c r="ND182" s="5"/>
      <c r="NE182" s="5"/>
      <c r="NF182" s="5"/>
      <c r="NG182" s="5"/>
      <c r="NH182" s="5"/>
      <c r="NI182" s="5"/>
      <c r="NJ182" s="5"/>
      <c r="NK182" s="5"/>
      <c r="NL182" s="5"/>
      <c r="NM182" s="5"/>
      <c r="NN182" s="5"/>
      <c r="NO182" s="5"/>
      <c r="NP182" s="5"/>
      <c r="NQ182" s="5"/>
      <c r="NR182" s="5"/>
      <c r="NS182" s="5"/>
      <c r="NT182" s="5"/>
      <c r="NU182" s="5"/>
      <c r="NV182" s="5"/>
      <c r="NW182" s="5"/>
      <c r="NX182" s="5"/>
      <c r="NY182" s="5"/>
      <c r="NZ182" s="5"/>
      <c r="OA182" s="5"/>
      <c r="OB182" s="5"/>
      <c r="OC182" s="5"/>
      <c r="OD182" s="5"/>
      <c r="OE182" s="5"/>
      <c r="OF182" s="5"/>
      <c r="OG182" s="5"/>
      <c r="OH182" s="5"/>
      <c r="OI182" s="5"/>
      <c r="OJ182" s="5"/>
      <c r="OK182" s="5"/>
      <c r="OL182" s="5"/>
      <c r="OM182" s="5"/>
      <c r="ON182" s="5"/>
      <c r="OO182" s="5"/>
      <c r="OP182" s="5"/>
      <c r="OQ182" s="5"/>
      <c r="OR182" s="5"/>
      <c r="OS182" s="5"/>
      <c r="OT182" s="5"/>
      <c r="OU182" s="5"/>
      <c r="OV182" s="5"/>
      <c r="OW182" s="5"/>
      <c r="OX182" s="5"/>
      <c r="OY182" s="5"/>
      <c r="OZ182" s="5"/>
      <c r="PA182" s="5"/>
      <c r="PB182" s="5"/>
      <c r="PC182" s="5"/>
      <c r="PD182" s="5"/>
      <c r="PE182" s="5"/>
      <c r="PF182" s="5"/>
      <c r="PG182" s="5"/>
      <c r="PH182" s="5"/>
      <c r="PI182" s="5"/>
      <c r="PJ182" s="5"/>
      <c r="PK182" s="5"/>
      <c r="PL182" s="5"/>
      <c r="PM182" s="5"/>
      <c r="PN182" s="5"/>
      <c r="PO182" s="5"/>
      <c r="PP182" s="5"/>
      <c r="PQ182" s="5"/>
      <c r="PR182" s="5"/>
      <c r="PS182" s="5"/>
      <c r="PT182" s="5"/>
      <c r="PU182" s="5"/>
      <c r="PV182" s="5"/>
      <c r="PW182" s="5"/>
      <c r="PX182" s="5"/>
      <c r="PY182" s="5"/>
      <c r="PZ182" s="5"/>
      <c r="QA182" s="5"/>
      <c r="QB182" s="5"/>
      <c r="QC182" s="5"/>
      <c r="QD182" s="5"/>
      <c r="QE182" s="5"/>
      <c r="QF182" s="5"/>
      <c r="QG182" s="5"/>
      <c r="QH182" s="5"/>
      <c r="QI182" s="5"/>
      <c r="QJ182" s="5"/>
      <c r="QK182" s="5"/>
      <c r="QL182" s="5"/>
      <c r="QM182" s="5"/>
      <c r="QN182" s="5"/>
      <c r="QO182" s="5"/>
      <c r="QP182" s="5"/>
      <c r="QQ182" s="5"/>
      <c r="QR182" s="5"/>
      <c r="QS182" s="5"/>
      <c r="QT182" s="5"/>
      <c r="QU182" s="5"/>
      <c r="QV182" s="5"/>
      <c r="QW182" s="5"/>
      <c r="QX182" s="5"/>
      <c r="QY182" s="5"/>
      <c r="QZ182" s="5"/>
      <c r="RA182" s="5"/>
      <c r="RB182" s="5"/>
      <c r="RC182" s="5"/>
      <c r="RD182" s="5"/>
      <c r="RE182" s="5"/>
      <c r="RF182" s="5"/>
      <c r="RG182" s="5"/>
      <c r="RH182" s="5"/>
      <c r="RI182" s="5"/>
      <c r="RJ182" s="5"/>
      <c r="RK182" s="5"/>
      <c r="RL182" s="5"/>
      <c r="RM182" s="5"/>
      <c r="RN182" s="5"/>
      <c r="RO182" s="5"/>
      <c r="RP182" s="5"/>
      <c r="RQ182" s="5"/>
      <c r="RR182" s="5"/>
      <c r="RS182" s="5"/>
      <c r="RT182" s="5"/>
      <c r="RU182" s="5"/>
      <c r="RV182" s="5"/>
      <c r="RW182" s="5"/>
      <c r="RX182" s="5"/>
      <c r="RY182" s="5"/>
      <c r="RZ182" s="5"/>
      <c r="SA182" s="5"/>
      <c r="SB182" s="5"/>
      <c r="SC182" s="5"/>
      <c r="SD182" s="5"/>
      <c r="SE182" s="5"/>
      <c r="SF182" s="5"/>
      <c r="SG182" s="5"/>
      <c r="SH182" s="5"/>
      <c r="SI182" s="5"/>
      <c r="SJ182" s="5"/>
      <c r="SK182" s="5"/>
      <c r="SL182" s="5"/>
      <c r="SM182" s="5"/>
      <c r="SN182" s="5"/>
      <c r="SO182" s="5"/>
      <c r="SP182" s="5"/>
      <c r="SQ182" s="5"/>
      <c r="SR182" s="5"/>
      <c r="SS182" s="5"/>
      <c r="ST182" s="5"/>
      <c r="SU182" s="5"/>
      <c r="SV182" s="5"/>
      <c r="SW182" s="5"/>
      <c r="SX182" s="5"/>
      <c r="SY182" s="5"/>
      <c r="SZ182" s="5"/>
      <c r="TA182" s="5"/>
      <c r="TB182" s="5"/>
      <c r="TC182" s="5"/>
      <c r="TD182" s="5"/>
      <c r="TE182" s="5"/>
      <c r="TF182" s="5"/>
      <c r="TG182" s="5"/>
      <c r="TH182" s="5"/>
      <c r="TI182" s="5"/>
      <c r="TJ182" s="5"/>
      <c r="TK182" s="5"/>
      <c r="TL182" s="5"/>
      <c r="TM182" s="5"/>
      <c r="TN182" s="5"/>
      <c r="TO182" s="5"/>
      <c r="TP182" s="5"/>
      <c r="TQ182" s="5"/>
      <c r="TR182" s="5"/>
      <c r="TS182" s="5"/>
      <c r="TT182" s="5"/>
      <c r="TU182" s="5"/>
      <c r="TV182" s="5"/>
      <c r="TW182" s="5"/>
      <c r="TX182" s="5"/>
      <c r="TY182" s="5"/>
      <c r="TZ182" s="5"/>
      <c r="UA182" s="5"/>
      <c r="UB182" s="5"/>
      <c r="UC182" s="5"/>
      <c r="UD182" s="5"/>
      <c r="UE182" s="5"/>
      <c r="UF182" s="5"/>
      <c r="UG182" s="5"/>
      <c r="UH182" s="5"/>
      <c r="UI182" s="5"/>
      <c r="UJ182" s="5"/>
      <c r="UK182" s="5"/>
      <c r="UL182" s="5"/>
      <c r="UM182" s="5"/>
      <c r="UN182" s="5"/>
      <c r="UO182" s="5"/>
      <c r="UP182" s="5"/>
      <c r="UQ182" s="5"/>
      <c r="UR182" s="5"/>
      <c r="US182" s="5"/>
      <c r="UT182" s="5"/>
      <c r="UU182" s="5"/>
      <c r="UV182" s="5"/>
      <c r="UW182" s="5"/>
      <c r="UX182" s="5"/>
      <c r="UY182" s="5"/>
      <c r="UZ182" s="5"/>
      <c r="VA182" s="5"/>
      <c r="VB182" s="5"/>
      <c r="VC182" s="5"/>
      <c r="VD182" s="5"/>
      <c r="VE182" s="5"/>
      <c r="VF182" s="5"/>
      <c r="VG182" s="5"/>
      <c r="VH182" s="5"/>
      <c r="VI182" s="5"/>
      <c r="VJ182" s="5"/>
      <c r="VK182" s="5"/>
      <c r="VL182" s="5"/>
      <c r="VM182" s="5"/>
      <c r="VN182" s="5"/>
      <c r="VO182" s="5"/>
      <c r="VP182" s="5"/>
      <c r="VQ182" s="5"/>
      <c r="VR182" s="5"/>
      <c r="VS182" s="5"/>
      <c r="VT182" s="5"/>
      <c r="VU182" s="5"/>
      <c r="VV182" s="5"/>
      <c r="VW182" s="5"/>
      <c r="VX182" s="5"/>
      <c r="VY182" s="5"/>
      <c r="VZ182" s="5"/>
      <c r="WA182" s="5"/>
      <c r="WB182" s="5"/>
      <c r="WC182" s="5"/>
      <c r="WD182" s="5"/>
      <c r="WE182" s="5"/>
      <c r="WF182" s="5"/>
      <c r="WG182" s="5"/>
      <c r="WH182" s="5"/>
      <c r="WI182" s="5"/>
      <c r="WJ182" s="5"/>
      <c r="WK182" s="5"/>
      <c r="WL182" s="5"/>
      <c r="WM182" s="5"/>
      <c r="WN182" s="5"/>
      <c r="WO182" s="5"/>
      <c r="WP182" s="5"/>
      <c r="WQ182" s="5"/>
      <c r="WR182" s="5"/>
      <c r="WS182" s="5"/>
      <c r="WT182" s="5"/>
      <c r="WU182" s="5"/>
      <c r="WV182" s="5"/>
      <c r="WW182" s="5"/>
      <c r="WX182" s="5"/>
      <c r="WY182" s="5"/>
      <c r="WZ182" s="5"/>
      <c r="XA182" s="5"/>
      <c r="XB182" s="5"/>
      <c r="XC182" s="5"/>
      <c r="XD182" s="5"/>
      <c r="XE182" s="5"/>
      <c r="XF182" s="5"/>
      <c r="XG182" s="5"/>
      <c r="XH182" s="5"/>
      <c r="XI182" s="5"/>
      <c r="XJ182" s="5"/>
      <c r="XK182" s="5"/>
      <c r="XL182" s="5"/>
      <c r="XM182" s="5"/>
      <c r="XN182" s="5"/>
      <c r="XO182" s="5"/>
      <c r="XP182" s="5"/>
      <c r="XQ182" s="5"/>
      <c r="XR182" s="5"/>
      <c r="XS182" s="5"/>
      <c r="XT182" s="5"/>
      <c r="XU182" s="5"/>
      <c r="XV182" s="5"/>
      <c r="XW182" s="5"/>
    </row>
    <row r="183" spans="39:647" x14ac:dyDescent="0.4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c r="EU183" s="5"/>
      <c r="EV183" s="5"/>
      <c r="EW183" s="5"/>
      <c r="EX183" s="5"/>
      <c r="EY183" s="5"/>
      <c r="EZ183" s="5"/>
      <c r="FA183" s="5"/>
      <c r="FB183" s="5"/>
      <c r="FC183" s="5"/>
      <c r="FD183" s="5"/>
      <c r="FE183" s="5"/>
      <c r="FF183" s="5"/>
      <c r="FG183" s="5"/>
      <c r="FH183" s="5"/>
      <c r="FI183" s="5"/>
      <c r="FJ183" s="5"/>
      <c r="FK183" s="5"/>
      <c r="FL183" s="5"/>
      <c r="FM183" s="5"/>
      <c r="FN183" s="5"/>
      <c r="FO183" s="5"/>
      <c r="FP183" s="5"/>
      <c r="FQ183" s="5"/>
      <c r="FR183" s="5"/>
      <c r="FS183" s="5"/>
      <c r="FT183" s="5"/>
      <c r="FU183" s="5"/>
      <c r="FV183" s="5"/>
      <c r="FW183" s="5"/>
      <c r="FX183" s="5"/>
      <c r="FY183" s="5"/>
      <c r="FZ183" s="5"/>
      <c r="GA183" s="5"/>
      <c r="GB183" s="5"/>
      <c r="GC183" s="5"/>
      <c r="GD183" s="5"/>
      <c r="GE183" s="5"/>
      <c r="GF183" s="5"/>
      <c r="GG183" s="5"/>
      <c r="GH183" s="5"/>
      <c r="GI183" s="5"/>
      <c r="GJ183" s="5"/>
      <c r="GK183" s="5"/>
      <c r="GL183" s="5"/>
      <c r="GM183" s="5"/>
      <c r="GN183" s="5"/>
      <c r="GO183" s="5"/>
      <c r="GP183" s="5"/>
      <c r="GQ183" s="5"/>
      <c r="GR183" s="5"/>
      <c r="GS183" s="5"/>
      <c r="GT183" s="5"/>
      <c r="GU183" s="5"/>
      <c r="GV183" s="5"/>
      <c r="GW183" s="5"/>
      <c r="GX183" s="5"/>
      <c r="GY183" s="5"/>
      <c r="GZ183" s="5"/>
      <c r="HA183" s="5"/>
      <c r="HB183" s="5"/>
      <c r="HC183" s="5"/>
      <c r="HD183" s="5"/>
      <c r="HE183" s="5"/>
      <c r="HF183" s="5"/>
      <c r="HG183" s="5"/>
      <c r="HH183" s="5"/>
      <c r="HI183" s="5"/>
      <c r="HJ183" s="5"/>
      <c r="HK183" s="5"/>
      <c r="HL183" s="5"/>
      <c r="HM183" s="5"/>
      <c r="HN183" s="5"/>
      <c r="HO183" s="5"/>
      <c r="HP183" s="5"/>
      <c r="HQ183" s="5"/>
      <c r="HR183" s="5"/>
      <c r="HS183" s="5"/>
      <c r="HT183" s="5"/>
      <c r="HU183" s="5"/>
      <c r="HV183" s="5"/>
      <c r="HW183" s="5"/>
      <c r="HX183" s="5"/>
      <c r="HY183" s="5"/>
      <c r="HZ183" s="5"/>
      <c r="IA183" s="5"/>
      <c r="IB183" s="5"/>
      <c r="IC183" s="5"/>
      <c r="ID183" s="5"/>
      <c r="IE183" s="5"/>
      <c r="IF183" s="5"/>
      <c r="IG183" s="5"/>
      <c r="IH183" s="5"/>
      <c r="II183" s="5"/>
      <c r="IJ183" s="5"/>
      <c r="IK183" s="5"/>
      <c r="IL183" s="5"/>
      <c r="IM183" s="5"/>
      <c r="IN183" s="5"/>
      <c r="IO183" s="5"/>
      <c r="IP183" s="5"/>
      <c r="IQ183" s="5"/>
      <c r="IR183" s="5"/>
      <c r="IS183" s="5"/>
      <c r="IT183" s="5"/>
      <c r="IU183" s="5"/>
      <c r="IV183" s="5"/>
      <c r="IW183" s="5"/>
      <c r="IX183" s="5"/>
      <c r="IY183" s="5"/>
      <c r="IZ183" s="5"/>
      <c r="JA183" s="5"/>
      <c r="JB183" s="5"/>
      <c r="JC183" s="5"/>
      <c r="JD183" s="5"/>
      <c r="JE183" s="5"/>
      <c r="JF183" s="5"/>
      <c r="JG183" s="5"/>
      <c r="JH183" s="5"/>
      <c r="JI183" s="5"/>
      <c r="JJ183" s="5"/>
      <c r="JK183" s="5"/>
      <c r="JL183" s="5"/>
      <c r="JM183" s="5"/>
      <c r="JN183" s="5"/>
      <c r="JO183" s="5"/>
      <c r="JP183" s="5"/>
      <c r="JQ183" s="5"/>
      <c r="JR183" s="5"/>
      <c r="JS183" s="5"/>
      <c r="JT183" s="5"/>
      <c r="JU183" s="5"/>
      <c r="JV183" s="5"/>
      <c r="JW183" s="5"/>
      <c r="JX183" s="5"/>
      <c r="JY183" s="5"/>
      <c r="JZ183" s="5"/>
      <c r="KA183" s="5"/>
      <c r="KB183" s="5"/>
      <c r="KC183" s="5"/>
      <c r="KD183" s="5"/>
      <c r="KE183" s="5"/>
      <c r="KF183" s="5"/>
      <c r="KG183" s="5"/>
      <c r="KH183" s="5"/>
      <c r="KI183" s="5"/>
      <c r="KJ183" s="5"/>
      <c r="KK183" s="5"/>
      <c r="KL183" s="5"/>
      <c r="KM183" s="5"/>
      <c r="KN183" s="5"/>
      <c r="KO183" s="5"/>
      <c r="KP183" s="5"/>
      <c r="KQ183" s="5"/>
      <c r="KR183" s="5"/>
      <c r="KS183" s="5"/>
      <c r="KT183" s="5"/>
      <c r="KU183" s="5"/>
      <c r="KV183" s="5"/>
      <c r="KW183" s="5"/>
      <c r="KX183" s="5"/>
      <c r="KY183" s="5"/>
      <c r="KZ183" s="5"/>
      <c r="LA183" s="5"/>
      <c r="LB183" s="5"/>
      <c r="LC183" s="5"/>
      <c r="LD183" s="5"/>
      <c r="LE183" s="5"/>
      <c r="LF183" s="5"/>
      <c r="LG183" s="5"/>
      <c r="LH183" s="5"/>
      <c r="LI183" s="5"/>
      <c r="LJ183" s="5"/>
      <c r="LK183" s="5"/>
      <c r="LL183" s="5"/>
      <c r="LM183" s="5"/>
      <c r="LN183" s="5"/>
      <c r="LO183" s="5"/>
      <c r="LP183" s="5"/>
      <c r="LQ183" s="5"/>
      <c r="LR183" s="5"/>
      <c r="LS183" s="5"/>
      <c r="LT183" s="5"/>
      <c r="LU183" s="5"/>
      <c r="LV183" s="5"/>
      <c r="LW183" s="5"/>
      <c r="LX183" s="5"/>
      <c r="LY183" s="5"/>
      <c r="LZ183" s="5"/>
      <c r="MA183" s="5"/>
      <c r="MB183" s="5"/>
      <c r="MC183" s="5"/>
      <c r="MD183" s="5"/>
      <c r="ME183" s="5"/>
      <c r="MF183" s="5"/>
      <c r="MG183" s="5"/>
      <c r="MH183" s="5"/>
      <c r="MI183" s="5"/>
      <c r="MJ183" s="5"/>
      <c r="MK183" s="5"/>
      <c r="ML183" s="5"/>
      <c r="MM183" s="5"/>
      <c r="MN183" s="5"/>
      <c r="MO183" s="5"/>
      <c r="MP183" s="5"/>
      <c r="MQ183" s="5"/>
      <c r="MR183" s="5"/>
      <c r="MS183" s="5"/>
      <c r="MT183" s="5"/>
      <c r="MU183" s="5"/>
      <c r="MV183" s="5"/>
      <c r="MW183" s="5"/>
      <c r="MX183" s="5"/>
      <c r="MY183" s="5"/>
      <c r="MZ183" s="5"/>
      <c r="NA183" s="5"/>
      <c r="NB183" s="5"/>
      <c r="NC183" s="5"/>
      <c r="ND183" s="5"/>
      <c r="NE183" s="5"/>
      <c r="NF183" s="5"/>
      <c r="NG183" s="5"/>
      <c r="NH183" s="5"/>
      <c r="NI183" s="5"/>
      <c r="NJ183" s="5"/>
      <c r="NK183" s="5"/>
      <c r="NL183" s="5"/>
      <c r="NM183" s="5"/>
      <c r="NN183" s="5"/>
      <c r="NO183" s="5"/>
      <c r="NP183" s="5"/>
      <c r="NQ183" s="5"/>
      <c r="NR183" s="5"/>
      <c r="NS183" s="5"/>
      <c r="NT183" s="5"/>
      <c r="NU183" s="5"/>
      <c r="NV183" s="5"/>
      <c r="NW183" s="5"/>
      <c r="NX183" s="5"/>
      <c r="NY183" s="5"/>
      <c r="NZ183" s="5"/>
      <c r="OA183" s="5"/>
      <c r="OB183" s="5"/>
      <c r="OC183" s="5"/>
      <c r="OD183" s="5"/>
      <c r="OE183" s="5"/>
      <c r="OF183" s="5"/>
      <c r="OG183" s="5"/>
      <c r="OH183" s="5"/>
      <c r="OI183" s="5"/>
      <c r="OJ183" s="5"/>
      <c r="OK183" s="5"/>
      <c r="OL183" s="5"/>
      <c r="OM183" s="5"/>
      <c r="ON183" s="5"/>
      <c r="OO183" s="5"/>
      <c r="OP183" s="5"/>
      <c r="OQ183" s="5"/>
      <c r="OR183" s="5"/>
      <c r="OS183" s="5"/>
      <c r="OT183" s="5"/>
      <c r="OU183" s="5"/>
      <c r="OV183" s="5"/>
      <c r="OW183" s="5"/>
      <c r="OX183" s="5"/>
      <c r="OY183" s="5"/>
      <c r="OZ183" s="5"/>
      <c r="PA183" s="5"/>
      <c r="PB183" s="5"/>
      <c r="PC183" s="5"/>
      <c r="PD183" s="5"/>
      <c r="PE183" s="5"/>
      <c r="PF183" s="5"/>
      <c r="PG183" s="5"/>
      <c r="PH183" s="5"/>
      <c r="PI183" s="5"/>
      <c r="PJ183" s="5"/>
      <c r="PK183" s="5"/>
      <c r="PL183" s="5"/>
      <c r="PM183" s="5"/>
      <c r="PN183" s="5"/>
      <c r="PO183" s="5"/>
      <c r="PP183" s="5"/>
      <c r="PQ183" s="5"/>
      <c r="PR183" s="5"/>
      <c r="PS183" s="5"/>
      <c r="PT183" s="5"/>
      <c r="PU183" s="5"/>
      <c r="PV183" s="5"/>
      <c r="PW183" s="5"/>
      <c r="PX183" s="5"/>
      <c r="PY183" s="5"/>
      <c r="PZ183" s="5"/>
      <c r="QA183" s="5"/>
      <c r="QB183" s="5"/>
      <c r="QC183" s="5"/>
      <c r="QD183" s="5"/>
      <c r="QE183" s="5"/>
      <c r="QF183" s="5"/>
      <c r="QG183" s="5"/>
      <c r="QH183" s="5"/>
      <c r="QI183" s="5"/>
      <c r="QJ183" s="5"/>
      <c r="QK183" s="5"/>
      <c r="QL183" s="5"/>
      <c r="QM183" s="5"/>
      <c r="QN183" s="5"/>
      <c r="QO183" s="5"/>
      <c r="QP183" s="5"/>
      <c r="QQ183" s="5"/>
      <c r="QR183" s="5"/>
      <c r="QS183" s="5"/>
      <c r="QT183" s="5"/>
      <c r="QU183" s="5"/>
      <c r="QV183" s="5"/>
      <c r="QW183" s="5"/>
      <c r="QX183" s="5"/>
      <c r="QY183" s="5"/>
      <c r="QZ183" s="5"/>
      <c r="RA183" s="5"/>
      <c r="RB183" s="5"/>
      <c r="RC183" s="5"/>
      <c r="RD183" s="5"/>
      <c r="RE183" s="5"/>
      <c r="RF183" s="5"/>
      <c r="RG183" s="5"/>
      <c r="RH183" s="5"/>
      <c r="RI183" s="5"/>
      <c r="RJ183" s="5"/>
      <c r="RK183" s="5"/>
      <c r="RL183" s="5"/>
      <c r="RM183" s="5"/>
      <c r="RN183" s="5"/>
      <c r="RO183" s="5"/>
      <c r="RP183" s="5"/>
      <c r="RQ183" s="5"/>
      <c r="RR183" s="5"/>
      <c r="RS183" s="5"/>
      <c r="RT183" s="5"/>
      <c r="RU183" s="5"/>
      <c r="RV183" s="5"/>
      <c r="RW183" s="5"/>
      <c r="RX183" s="5"/>
      <c r="RY183" s="5"/>
      <c r="RZ183" s="5"/>
      <c r="SA183" s="5"/>
      <c r="SB183" s="5"/>
      <c r="SC183" s="5"/>
      <c r="SD183" s="5"/>
      <c r="SE183" s="5"/>
      <c r="SF183" s="5"/>
      <c r="SG183" s="5"/>
      <c r="SH183" s="5"/>
      <c r="SI183" s="5"/>
      <c r="SJ183" s="5"/>
      <c r="SK183" s="5"/>
      <c r="SL183" s="5"/>
      <c r="SM183" s="5"/>
      <c r="SN183" s="5"/>
      <c r="SO183" s="5"/>
      <c r="SP183" s="5"/>
      <c r="SQ183" s="5"/>
      <c r="SR183" s="5"/>
      <c r="SS183" s="5"/>
      <c r="ST183" s="5"/>
      <c r="SU183" s="5"/>
      <c r="SV183" s="5"/>
      <c r="SW183" s="5"/>
      <c r="SX183" s="5"/>
      <c r="SY183" s="5"/>
      <c r="SZ183" s="5"/>
      <c r="TA183" s="5"/>
      <c r="TB183" s="5"/>
      <c r="TC183" s="5"/>
      <c r="TD183" s="5"/>
      <c r="TE183" s="5"/>
      <c r="TF183" s="5"/>
      <c r="TG183" s="5"/>
      <c r="TH183" s="5"/>
      <c r="TI183" s="5"/>
      <c r="TJ183" s="5"/>
      <c r="TK183" s="5"/>
      <c r="TL183" s="5"/>
      <c r="TM183" s="5"/>
      <c r="TN183" s="5"/>
      <c r="TO183" s="5"/>
      <c r="TP183" s="5"/>
      <c r="TQ183" s="5"/>
      <c r="TR183" s="5"/>
      <c r="TS183" s="5"/>
      <c r="TT183" s="5"/>
      <c r="TU183" s="5"/>
      <c r="TV183" s="5"/>
      <c r="TW183" s="5"/>
      <c r="TX183" s="5"/>
      <c r="TY183" s="5"/>
      <c r="TZ183" s="5"/>
      <c r="UA183" s="5"/>
      <c r="UB183" s="5"/>
      <c r="UC183" s="5"/>
      <c r="UD183" s="5"/>
      <c r="UE183" s="5"/>
      <c r="UF183" s="5"/>
      <c r="UG183" s="5"/>
      <c r="UH183" s="5"/>
      <c r="UI183" s="5"/>
      <c r="UJ183" s="5"/>
      <c r="UK183" s="5"/>
      <c r="UL183" s="5"/>
      <c r="UM183" s="5"/>
      <c r="UN183" s="5"/>
      <c r="UO183" s="5"/>
      <c r="UP183" s="5"/>
      <c r="UQ183" s="5"/>
      <c r="UR183" s="5"/>
      <c r="US183" s="5"/>
      <c r="UT183" s="5"/>
      <c r="UU183" s="5"/>
      <c r="UV183" s="5"/>
      <c r="UW183" s="5"/>
      <c r="UX183" s="5"/>
      <c r="UY183" s="5"/>
      <c r="UZ183" s="5"/>
      <c r="VA183" s="5"/>
      <c r="VB183" s="5"/>
      <c r="VC183" s="5"/>
      <c r="VD183" s="5"/>
      <c r="VE183" s="5"/>
      <c r="VF183" s="5"/>
      <c r="VG183" s="5"/>
      <c r="VH183" s="5"/>
      <c r="VI183" s="5"/>
      <c r="VJ183" s="5"/>
      <c r="VK183" s="5"/>
      <c r="VL183" s="5"/>
      <c r="VM183" s="5"/>
      <c r="VN183" s="5"/>
      <c r="VO183" s="5"/>
      <c r="VP183" s="5"/>
      <c r="VQ183" s="5"/>
      <c r="VR183" s="5"/>
      <c r="VS183" s="5"/>
      <c r="VT183" s="5"/>
      <c r="VU183" s="5"/>
      <c r="VV183" s="5"/>
      <c r="VW183" s="5"/>
      <c r="VX183" s="5"/>
      <c r="VY183" s="5"/>
      <c r="VZ183" s="5"/>
      <c r="WA183" s="5"/>
      <c r="WB183" s="5"/>
      <c r="WC183" s="5"/>
      <c r="WD183" s="5"/>
      <c r="WE183" s="5"/>
      <c r="WF183" s="5"/>
      <c r="WG183" s="5"/>
      <c r="WH183" s="5"/>
      <c r="WI183" s="5"/>
      <c r="WJ183" s="5"/>
      <c r="WK183" s="5"/>
      <c r="WL183" s="5"/>
      <c r="WM183" s="5"/>
      <c r="WN183" s="5"/>
      <c r="WO183" s="5"/>
      <c r="WP183" s="5"/>
      <c r="WQ183" s="5"/>
      <c r="WR183" s="5"/>
      <c r="WS183" s="5"/>
      <c r="WT183" s="5"/>
      <c r="WU183" s="5"/>
      <c r="WV183" s="5"/>
      <c r="WW183" s="5"/>
      <c r="WX183" s="5"/>
      <c r="WY183" s="5"/>
      <c r="WZ183" s="5"/>
      <c r="XA183" s="5"/>
      <c r="XB183" s="5"/>
      <c r="XC183" s="5"/>
      <c r="XD183" s="5"/>
      <c r="XE183" s="5"/>
      <c r="XF183" s="5"/>
      <c r="XG183" s="5"/>
      <c r="XH183" s="5"/>
      <c r="XI183" s="5"/>
      <c r="XJ183" s="5"/>
      <c r="XK183" s="5"/>
      <c r="XL183" s="5"/>
      <c r="XM183" s="5"/>
      <c r="XN183" s="5"/>
      <c r="XO183" s="5"/>
      <c r="XP183" s="5"/>
      <c r="XQ183" s="5"/>
      <c r="XR183" s="5"/>
      <c r="XS183" s="5"/>
      <c r="XT183" s="5"/>
      <c r="XU183" s="5"/>
      <c r="XV183" s="5"/>
      <c r="XW183" s="5"/>
    </row>
    <row r="184" spans="39:647" x14ac:dyDescent="0.45">
      <c r="AM184" s="5"/>
      <c r="AN184" s="5"/>
      <c r="AO184" s="5"/>
      <c r="AP184" s="5"/>
      <c r="AQ184" s="5"/>
      <c r="AR184" s="5"/>
      <c r="AS184" s="5"/>
      <c r="AT184" s="5"/>
      <c r="AU184" s="5"/>
      <c r="AV184" s="5"/>
      <c r="AW184" s="5"/>
      <c r="AX184" s="5"/>
      <c r="AY184" s="5"/>
      <c r="AZ184" s="5"/>
      <c r="BA184" s="5"/>
      <c r="BB184" s="5"/>
      <c r="BC184" s="5"/>
      <c r="BD184" s="5"/>
      <c r="BE184" s="5"/>
      <c r="BF184" s="5"/>
      <c r="BG184" s="5"/>
      <c r="BH184" s="5"/>
      <c r="BI184" s="5"/>
      <c r="BJ184" s="5"/>
      <c r="BK184" s="5"/>
      <c r="BL184" s="5"/>
      <c r="BM184" s="5"/>
      <c r="BN184" s="5"/>
      <c r="BO184" s="5"/>
      <c r="BP184" s="5"/>
      <c r="BQ184" s="5"/>
      <c r="BR184" s="5"/>
      <c r="BS184" s="5"/>
      <c r="BT184" s="5"/>
      <c r="BU184" s="5"/>
      <c r="BV184" s="5"/>
      <c r="BW184" s="5"/>
      <c r="BX184" s="5"/>
      <c r="BY184" s="5"/>
      <c r="BZ184" s="5"/>
      <c r="CA184" s="5"/>
      <c r="CB184" s="5"/>
      <c r="CC184" s="5"/>
      <c r="CD184" s="5"/>
      <c r="CE184" s="5"/>
      <c r="CF184" s="5"/>
      <c r="CG184" s="5"/>
      <c r="CH184" s="5"/>
      <c r="CI184" s="5"/>
      <c r="CJ184" s="5"/>
      <c r="CK184" s="5"/>
      <c r="CL184" s="5"/>
      <c r="CM184" s="5"/>
      <c r="CN184" s="5"/>
      <c r="CO184" s="5"/>
      <c r="CP184" s="5"/>
      <c r="CQ184" s="5"/>
      <c r="CR184" s="5"/>
      <c r="CS184" s="5"/>
      <c r="CT184" s="5"/>
      <c r="CU184" s="5"/>
      <c r="CV184" s="5"/>
      <c r="CW184" s="5"/>
      <c r="CX184" s="5"/>
      <c r="CY184" s="5"/>
      <c r="CZ184" s="5"/>
      <c r="DA184" s="5"/>
      <c r="DB184" s="5"/>
      <c r="DC184" s="5"/>
      <c r="DD184" s="5"/>
      <c r="DE184" s="5"/>
      <c r="DF184" s="5"/>
      <c r="DG184" s="5"/>
      <c r="DH184" s="5"/>
      <c r="DI184" s="5"/>
      <c r="DJ184" s="5"/>
      <c r="DK184" s="5"/>
      <c r="DL184" s="5"/>
      <c r="DM184" s="5"/>
      <c r="DN184" s="5"/>
      <c r="DO184" s="5"/>
      <c r="DP184" s="5"/>
      <c r="DQ184" s="5"/>
      <c r="DR184" s="5"/>
      <c r="DS184" s="5"/>
      <c r="DT184" s="5"/>
      <c r="DU184" s="5"/>
      <c r="DV184" s="5"/>
      <c r="DW184" s="5"/>
      <c r="DX184" s="5"/>
      <c r="DY184" s="5"/>
      <c r="DZ184" s="5"/>
      <c r="EA184" s="5"/>
      <c r="EB184" s="5"/>
      <c r="EC184" s="5"/>
      <c r="ED184" s="5"/>
      <c r="EE184" s="5"/>
      <c r="EF184" s="5"/>
      <c r="EG184" s="5"/>
      <c r="EH184" s="5"/>
      <c r="EI184" s="5"/>
      <c r="EJ184" s="5"/>
      <c r="EK184" s="5"/>
      <c r="EL184" s="5"/>
      <c r="EM184" s="5"/>
      <c r="EN184" s="5"/>
      <c r="EO184" s="5"/>
      <c r="EP184" s="5"/>
      <c r="EQ184" s="5"/>
      <c r="ER184" s="5"/>
      <c r="ES184" s="5"/>
      <c r="ET184" s="5"/>
      <c r="EU184" s="5"/>
      <c r="EV184" s="5"/>
      <c r="EW184" s="5"/>
      <c r="EX184" s="5"/>
      <c r="EY184" s="5"/>
      <c r="EZ184" s="5"/>
      <c r="FA184" s="5"/>
      <c r="FB184" s="5"/>
      <c r="FC184" s="5"/>
      <c r="FD184" s="5"/>
      <c r="FE184" s="5"/>
      <c r="FF184" s="5"/>
      <c r="FG184" s="5"/>
      <c r="FH184" s="5"/>
      <c r="FI184" s="5"/>
      <c r="FJ184" s="5"/>
      <c r="FK184" s="5"/>
      <c r="FL184" s="5"/>
      <c r="FM184" s="5"/>
      <c r="FN184" s="5"/>
      <c r="FO184" s="5"/>
      <c r="FP184" s="5"/>
      <c r="FQ184" s="5"/>
      <c r="FR184" s="5"/>
      <c r="FS184" s="5"/>
      <c r="FT184" s="5"/>
      <c r="FU184" s="5"/>
      <c r="FV184" s="5"/>
      <c r="FW184" s="5"/>
      <c r="FX184" s="5"/>
      <c r="FY184" s="5"/>
      <c r="FZ184" s="5"/>
      <c r="GA184" s="5"/>
      <c r="GB184" s="5"/>
      <c r="GC184" s="5"/>
      <c r="GD184" s="5"/>
      <c r="GE184" s="5"/>
      <c r="GF184" s="5"/>
      <c r="GG184" s="5"/>
      <c r="GH184" s="5"/>
      <c r="GI184" s="5"/>
      <c r="GJ184" s="5"/>
      <c r="GK184" s="5"/>
      <c r="GL184" s="5"/>
      <c r="GM184" s="5"/>
      <c r="GN184" s="5"/>
      <c r="GO184" s="5"/>
      <c r="GP184" s="5"/>
      <c r="GQ184" s="5"/>
      <c r="GR184" s="5"/>
      <c r="GS184" s="5"/>
      <c r="GT184" s="5"/>
      <c r="GU184" s="5"/>
      <c r="GV184" s="5"/>
      <c r="GW184" s="5"/>
      <c r="GX184" s="5"/>
      <c r="GY184" s="5"/>
      <c r="GZ184" s="5"/>
      <c r="HA184" s="5"/>
      <c r="HB184" s="5"/>
      <c r="HC184" s="5"/>
      <c r="HD184" s="5"/>
      <c r="HE184" s="5"/>
      <c r="HF184" s="5"/>
      <c r="HG184" s="5"/>
      <c r="HH184" s="5"/>
      <c r="HI184" s="5"/>
      <c r="HJ184" s="5"/>
      <c r="HK184" s="5"/>
      <c r="HL184" s="5"/>
      <c r="HM184" s="5"/>
      <c r="HN184" s="5"/>
      <c r="HO184" s="5"/>
      <c r="HP184" s="5"/>
      <c r="HQ184" s="5"/>
      <c r="HR184" s="5"/>
      <c r="HS184" s="5"/>
      <c r="HT184" s="5"/>
      <c r="HU184" s="5"/>
      <c r="HV184" s="5"/>
      <c r="HW184" s="5"/>
      <c r="HX184" s="5"/>
      <c r="HY184" s="5"/>
      <c r="HZ184" s="5"/>
      <c r="IA184" s="5"/>
      <c r="IB184" s="5"/>
      <c r="IC184" s="5"/>
      <c r="ID184" s="5"/>
      <c r="IE184" s="5"/>
      <c r="IF184" s="5"/>
      <c r="IG184" s="5"/>
      <c r="IH184" s="5"/>
      <c r="II184" s="5"/>
      <c r="IJ184" s="5"/>
      <c r="IK184" s="5"/>
      <c r="IL184" s="5"/>
      <c r="IM184" s="5"/>
      <c r="IN184" s="5"/>
      <c r="IO184" s="5"/>
      <c r="IP184" s="5"/>
      <c r="IQ184" s="5"/>
      <c r="IR184" s="5"/>
      <c r="IS184" s="5"/>
      <c r="IT184" s="5"/>
      <c r="IU184" s="5"/>
      <c r="IV184" s="5"/>
      <c r="IW184" s="5"/>
      <c r="IX184" s="5"/>
      <c r="IY184" s="5"/>
      <c r="IZ184" s="5"/>
      <c r="JA184" s="5"/>
      <c r="JB184" s="5"/>
      <c r="JC184" s="5"/>
      <c r="JD184" s="5"/>
      <c r="JE184" s="5"/>
      <c r="JF184" s="5"/>
      <c r="JG184" s="5"/>
      <c r="JH184" s="5"/>
      <c r="JI184" s="5"/>
      <c r="JJ184" s="5"/>
      <c r="JK184" s="5"/>
      <c r="JL184" s="5"/>
      <c r="JM184" s="5"/>
      <c r="JN184" s="5"/>
      <c r="JO184" s="5"/>
      <c r="JP184" s="5"/>
      <c r="JQ184" s="5"/>
      <c r="JR184" s="5"/>
      <c r="JS184" s="5"/>
      <c r="JT184" s="5"/>
      <c r="JU184" s="5"/>
      <c r="JV184" s="5"/>
      <c r="JW184" s="5"/>
      <c r="JX184" s="5"/>
      <c r="JY184" s="5"/>
      <c r="JZ184" s="5"/>
      <c r="KA184" s="5"/>
      <c r="KB184" s="5"/>
      <c r="KC184" s="5"/>
      <c r="KD184" s="5"/>
      <c r="KE184" s="5"/>
      <c r="KF184" s="5"/>
      <c r="KG184" s="5"/>
      <c r="KH184" s="5"/>
      <c r="KI184" s="5"/>
      <c r="KJ184" s="5"/>
      <c r="KK184" s="5"/>
      <c r="KL184" s="5"/>
      <c r="KM184" s="5"/>
      <c r="KN184" s="5"/>
      <c r="KO184" s="5"/>
      <c r="KP184" s="5"/>
      <c r="KQ184" s="5"/>
      <c r="KR184" s="5"/>
      <c r="KS184" s="5"/>
      <c r="KT184" s="5"/>
      <c r="KU184" s="5"/>
      <c r="KV184" s="5"/>
      <c r="KW184" s="5"/>
      <c r="KX184" s="5"/>
      <c r="KY184" s="5"/>
      <c r="KZ184" s="5"/>
      <c r="LA184" s="5"/>
      <c r="LB184" s="5"/>
      <c r="LC184" s="5"/>
      <c r="LD184" s="5"/>
      <c r="LE184" s="5"/>
      <c r="LF184" s="5"/>
      <c r="LG184" s="5"/>
      <c r="LH184" s="5"/>
      <c r="LI184" s="5"/>
      <c r="LJ184" s="5"/>
      <c r="LK184" s="5"/>
      <c r="LL184" s="5"/>
      <c r="LM184" s="5"/>
      <c r="LN184" s="5"/>
      <c r="LO184" s="5"/>
      <c r="LP184" s="5"/>
      <c r="LQ184" s="5"/>
      <c r="LR184" s="5"/>
      <c r="LS184" s="5"/>
      <c r="LT184" s="5"/>
      <c r="LU184" s="5"/>
      <c r="LV184" s="5"/>
      <c r="LW184" s="5"/>
      <c r="LX184" s="5"/>
      <c r="LY184" s="5"/>
      <c r="LZ184" s="5"/>
      <c r="MA184" s="5"/>
      <c r="MB184" s="5"/>
      <c r="MC184" s="5"/>
      <c r="MD184" s="5"/>
      <c r="ME184" s="5"/>
      <c r="MF184" s="5"/>
      <c r="MG184" s="5"/>
      <c r="MH184" s="5"/>
      <c r="MI184" s="5"/>
      <c r="MJ184" s="5"/>
      <c r="MK184" s="5"/>
      <c r="ML184" s="5"/>
      <c r="MM184" s="5"/>
      <c r="MN184" s="5"/>
      <c r="MO184" s="5"/>
      <c r="MP184" s="5"/>
      <c r="MQ184" s="5"/>
      <c r="MR184" s="5"/>
      <c r="MS184" s="5"/>
      <c r="MT184" s="5"/>
      <c r="MU184" s="5"/>
      <c r="MV184" s="5"/>
      <c r="MW184" s="5"/>
      <c r="MX184" s="5"/>
      <c r="MY184" s="5"/>
      <c r="MZ184" s="5"/>
      <c r="NA184" s="5"/>
      <c r="NB184" s="5"/>
      <c r="NC184" s="5"/>
      <c r="ND184" s="5"/>
      <c r="NE184" s="5"/>
      <c r="NF184" s="5"/>
      <c r="NG184" s="5"/>
      <c r="NH184" s="5"/>
      <c r="NI184" s="5"/>
      <c r="NJ184" s="5"/>
      <c r="NK184" s="5"/>
      <c r="NL184" s="5"/>
      <c r="NM184" s="5"/>
      <c r="NN184" s="5"/>
      <c r="NO184" s="5"/>
      <c r="NP184" s="5"/>
      <c r="NQ184" s="5"/>
      <c r="NR184" s="5"/>
      <c r="NS184" s="5"/>
      <c r="NT184" s="5"/>
      <c r="NU184" s="5"/>
      <c r="NV184" s="5"/>
      <c r="NW184" s="5"/>
      <c r="NX184" s="5"/>
      <c r="NY184" s="5"/>
      <c r="NZ184" s="5"/>
      <c r="OA184" s="5"/>
      <c r="OB184" s="5"/>
      <c r="OC184" s="5"/>
      <c r="OD184" s="5"/>
      <c r="OE184" s="5"/>
      <c r="OF184" s="5"/>
      <c r="OG184" s="5"/>
      <c r="OH184" s="5"/>
      <c r="OI184" s="5"/>
      <c r="OJ184" s="5"/>
      <c r="OK184" s="5"/>
      <c r="OL184" s="5"/>
      <c r="OM184" s="5"/>
      <c r="ON184" s="5"/>
      <c r="OO184" s="5"/>
      <c r="OP184" s="5"/>
      <c r="OQ184" s="5"/>
      <c r="OR184" s="5"/>
      <c r="OS184" s="5"/>
      <c r="OT184" s="5"/>
      <c r="OU184" s="5"/>
      <c r="OV184" s="5"/>
      <c r="OW184" s="5"/>
      <c r="OX184" s="5"/>
      <c r="OY184" s="5"/>
      <c r="OZ184" s="5"/>
      <c r="PA184" s="5"/>
      <c r="PB184" s="5"/>
      <c r="PC184" s="5"/>
      <c r="PD184" s="5"/>
      <c r="PE184" s="5"/>
      <c r="PF184" s="5"/>
      <c r="PG184" s="5"/>
      <c r="PH184" s="5"/>
      <c r="PI184" s="5"/>
      <c r="PJ184" s="5"/>
      <c r="PK184" s="5"/>
      <c r="PL184" s="5"/>
      <c r="PM184" s="5"/>
      <c r="PN184" s="5"/>
      <c r="PO184" s="5"/>
      <c r="PP184" s="5"/>
      <c r="PQ184" s="5"/>
      <c r="PR184" s="5"/>
      <c r="PS184" s="5"/>
      <c r="PT184" s="5"/>
      <c r="PU184" s="5"/>
      <c r="PV184" s="5"/>
      <c r="PW184" s="5"/>
      <c r="PX184" s="5"/>
      <c r="PY184" s="5"/>
      <c r="PZ184" s="5"/>
      <c r="QA184" s="5"/>
      <c r="QB184" s="5"/>
      <c r="QC184" s="5"/>
      <c r="QD184" s="5"/>
      <c r="QE184" s="5"/>
      <c r="QF184" s="5"/>
      <c r="QG184" s="5"/>
      <c r="QH184" s="5"/>
      <c r="QI184" s="5"/>
      <c r="QJ184" s="5"/>
      <c r="QK184" s="5"/>
      <c r="QL184" s="5"/>
      <c r="QM184" s="5"/>
      <c r="QN184" s="5"/>
      <c r="QO184" s="5"/>
      <c r="QP184" s="5"/>
      <c r="QQ184" s="5"/>
      <c r="QR184" s="5"/>
      <c r="QS184" s="5"/>
      <c r="QT184" s="5"/>
      <c r="QU184" s="5"/>
      <c r="QV184" s="5"/>
      <c r="QW184" s="5"/>
      <c r="QX184" s="5"/>
      <c r="QY184" s="5"/>
      <c r="QZ184" s="5"/>
      <c r="RA184" s="5"/>
      <c r="RB184" s="5"/>
      <c r="RC184" s="5"/>
      <c r="RD184" s="5"/>
      <c r="RE184" s="5"/>
      <c r="RF184" s="5"/>
      <c r="RG184" s="5"/>
      <c r="RH184" s="5"/>
      <c r="RI184" s="5"/>
      <c r="RJ184" s="5"/>
      <c r="RK184" s="5"/>
      <c r="RL184" s="5"/>
      <c r="RM184" s="5"/>
      <c r="RN184" s="5"/>
      <c r="RO184" s="5"/>
      <c r="RP184" s="5"/>
      <c r="RQ184" s="5"/>
      <c r="RR184" s="5"/>
      <c r="RS184" s="5"/>
      <c r="RT184" s="5"/>
      <c r="RU184" s="5"/>
      <c r="RV184" s="5"/>
      <c r="RW184" s="5"/>
      <c r="RX184" s="5"/>
      <c r="RY184" s="5"/>
      <c r="RZ184" s="5"/>
      <c r="SA184" s="5"/>
      <c r="SB184" s="5"/>
      <c r="SC184" s="5"/>
      <c r="SD184" s="5"/>
      <c r="SE184" s="5"/>
      <c r="SF184" s="5"/>
      <c r="SG184" s="5"/>
      <c r="SH184" s="5"/>
      <c r="SI184" s="5"/>
      <c r="SJ184" s="5"/>
      <c r="SK184" s="5"/>
      <c r="SL184" s="5"/>
      <c r="SM184" s="5"/>
      <c r="SN184" s="5"/>
      <c r="SO184" s="5"/>
      <c r="SP184" s="5"/>
      <c r="SQ184" s="5"/>
      <c r="SR184" s="5"/>
      <c r="SS184" s="5"/>
      <c r="ST184" s="5"/>
      <c r="SU184" s="5"/>
      <c r="SV184" s="5"/>
      <c r="SW184" s="5"/>
      <c r="SX184" s="5"/>
      <c r="SY184" s="5"/>
      <c r="SZ184" s="5"/>
      <c r="TA184" s="5"/>
      <c r="TB184" s="5"/>
      <c r="TC184" s="5"/>
      <c r="TD184" s="5"/>
      <c r="TE184" s="5"/>
      <c r="TF184" s="5"/>
      <c r="TG184" s="5"/>
      <c r="TH184" s="5"/>
      <c r="TI184" s="5"/>
      <c r="TJ184" s="5"/>
      <c r="TK184" s="5"/>
      <c r="TL184" s="5"/>
      <c r="TM184" s="5"/>
      <c r="TN184" s="5"/>
      <c r="TO184" s="5"/>
      <c r="TP184" s="5"/>
      <c r="TQ184" s="5"/>
      <c r="TR184" s="5"/>
      <c r="TS184" s="5"/>
      <c r="TT184" s="5"/>
      <c r="TU184" s="5"/>
      <c r="TV184" s="5"/>
      <c r="TW184" s="5"/>
      <c r="TX184" s="5"/>
      <c r="TY184" s="5"/>
      <c r="TZ184" s="5"/>
      <c r="UA184" s="5"/>
      <c r="UB184" s="5"/>
      <c r="UC184" s="5"/>
      <c r="UD184" s="5"/>
      <c r="UE184" s="5"/>
      <c r="UF184" s="5"/>
      <c r="UG184" s="5"/>
      <c r="UH184" s="5"/>
      <c r="UI184" s="5"/>
      <c r="UJ184" s="5"/>
      <c r="UK184" s="5"/>
      <c r="UL184" s="5"/>
      <c r="UM184" s="5"/>
      <c r="UN184" s="5"/>
      <c r="UO184" s="5"/>
      <c r="UP184" s="5"/>
      <c r="UQ184" s="5"/>
      <c r="UR184" s="5"/>
      <c r="US184" s="5"/>
      <c r="UT184" s="5"/>
      <c r="UU184" s="5"/>
      <c r="UV184" s="5"/>
      <c r="UW184" s="5"/>
      <c r="UX184" s="5"/>
      <c r="UY184" s="5"/>
      <c r="UZ184" s="5"/>
      <c r="VA184" s="5"/>
      <c r="VB184" s="5"/>
      <c r="VC184" s="5"/>
      <c r="VD184" s="5"/>
      <c r="VE184" s="5"/>
      <c r="VF184" s="5"/>
      <c r="VG184" s="5"/>
      <c r="VH184" s="5"/>
      <c r="VI184" s="5"/>
      <c r="VJ184" s="5"/>
      <c r="VK184" s="5"/>
      <c r="VL184" s="5"/>
      <c r="VM184" s="5"/>
      <c r="VN184" s="5"/>
      <c r="VO184" s="5"/>
      <c r="VP184" s="5"/>
      <c r="VQ184" s="5"/>
      <c r="VR184" s="5"/>
      <c r="VS184" s="5"/>
      <c r="VT184" s="5"/>
      <c r="VU184" s="5"/>
      <c r="VV184" s="5"/>
      <c r="VW184" s="5"/>
      <c r="VX184" s="5"/>
      <c r="VY184" s="5"/>
      <c r="VZ184" s="5"/>
      <c r="WA184" s="5"/>
      <c r="WB184" s="5"/>
      <c r="WC184" s="5"/>
      <c r="WD184" s="5"/>
      <c r="WE184" s="5"/>
      <c r="WF184" s="5"/>
      <c r="WG184" s="5"/>
      <c r="WH184" s="5"/>
      <c r="WI184" s="5"/>
      <c r="WJ184" s="5"/>
      <c r="WK184" s="5"/>
      <c r="WL184" s="5"/>
      <c r="WM184" s="5"/>
      <c r="WN184" s="5"/>
      <c r="WO184" s="5"/>
      <c r="WP184" s="5"/>
      <c r="WQ184" s="5"/>
      <c r="WR184" s="5"/>
      <c r="WS184" s="5"/>
      <c r="WT184" s="5"/>
      <c r="WU184" s="5"/>
      <c r="WV184" s="5"/>
      <c r="WW184" s="5"/>
      <c r="WX184" s="5"/>
      <c r="WY184" s="5"/>
      <c r="WZ184" s="5"/>
      <c r="XA184" s="5"/>
      <c r="XB184" s="5"/>
      <c r="XC184" s="5"/>
      <c r="XD184" s="5"/>
      <c r="XE184" s="5"/>
      <c r="XF184" s="5"/>
      <c r="XG184" s="5"/>
      <c r="XH184" s="5"/>
      <c r="XI184" s="5"/>
      <c r="XJ184" s="5"/>
      <c r="XK184" s="5"/>
      <c r="XL184" s="5"/>
      <c r="XM184" s="5"/>
      <c r="XN184" s="5"/>
      <c r="XO184" s="5"/>
      <c r="XP184" s="5"/>
      <c r="XQ184" s="5"/>
      <c r="XR184" s="5"/>
      <c r="XS184" s="5"/>
      <c r="XT184" s="5"/>
      <c r="XU184" s="5"/>
      <c r="XV184" s="5"/>
      <c r="XW184" s="5"/>
    </row>
    <row r="185" spans="39:647" x14ac:dyDescent="0.45">
      <c r="AM185" s="5"/>
      <c r="AN185" s="5"/>
      <c r="AO185" s="5"/>
      <c r="AP185" s="5"/>
      <c r="AQ185" s="5"/>
      <c r="AR185" s="5"/>
      <c r="AS185" s="5"/>
      <c r="AT185" s="5"/>
      <c r="AU185" s="5"/>
      <c r="AV185" s="5"/>
      <c r="AW185" s="5"/>
      <c r="AX185" s="5"/>
      <c r="AY185" s="5"/>
      <c r="AZ185" s="5"/>
      <c r="BA185" s="5"/>
      <c r="BB185" s="5"/>
      <c r="BC185" s="5"/>
      <c r="BD185" s="5"/>
      <c r="BE185" s="5"/>
      <c r="BF185" s="5"/>
      <c r="BG185" s="5"/>
      <c r="BH185" s="5"/>
      <c r="BI185" s="5"/>
      <c r="BJ185" s="5"/>
      <c r="BK185" s="5"/>
      <c r="BL185" s="5"/>
      <c r="BM185" s="5"/>
      <c r="BN185" s="5"/>
      <c r="BO185" s="5"/>
      <c r="BP185" s="5"/>
      <c r="BQ185" s="5"/>
      <c r="BR185" s="5"/>
      <c r="BS185" s="5"/>
      <c r="BT185" s="5"/>
      <c r="BU185" s="5"/>
      <c r="BV185" s="5"/>
      <c r="BW185" s="5"/>
      <c r="BX185" s="5"/>
      <c r="BY185" s="5"/>
      <c r="BZ185" s="5"/>
      <c r="CA185" s="5"/>
      <c r="CB185" s="5"/>
      <c r="CC185" s="5"/>
      <c r="CD185" s="5"/>
      <c r="CE185" s="5"/>
      <c r="CF185" s="5"/>
      <c r="CG185" s="5"/>
      <c r="CH185" s="5"/>
      <c r="CI185" s="5"/>
      <c r="CJ185" s="5"/>
      <c r="CK185" s="5"/>
      <c r="CL185" s="5"/>
      <c r="CM185" s="5"/>
      <c r="CN185" s="5"/>
      <c r="CO185" s="5"/>
      <c r="CP185" s="5"/>
      <c r="CQ185" s="5"/>
      <c r="CR185" s="5"/>
      <c r="CS185" s="5"/>
      <c r="CT185" s="5"/>
      <c r="CU185" s="5"/>
      <c r="CV185" s="5"/>
      <c r="CW185" s="5"/>
      <c r="CX185" s="5"/>
      <c r="CY185" s="5"/>
      <c r="CZ185" s="5"/>
      <c r="DA185" s="5"/>
      <c r="DB185" s="5"/>
      <c r="DC185" s="5"/>
      <c r="DD185" s="5"/>
      <c r="DE185" s="5"/>
      <c r="DF185" s="5"/>
      <c r="DG185" s="5"/>
      <c r="DH185" s="5"/>
      <c r="DI185" s="5"/>
      <c r="DJ185" s="5"/>
      <c r="DK185" s="5"/>
      <c r="DL185" s="5"/>
      <c r="DM185" s="5"/>
      <c r="DN185" s="5"/>
      <c r="DO185" s="5"/>
      <c r="DP185" s="5"/>
      <c r="DQ185" s="5"/>
      <c r="DR185" s="5"/>
      <c r="DS185" s="5"/>
      <c r="DT185" s="5"/>
      <c r="DU185" s="5"/>
      <c r="DV185" s="5"/>
      <c r="DW185" s="5"/>
      <c r="DX185" s="5"/>
      <c r="DY185" s="5"/>
      <c r="DZ185" s="5"/>
      <c r="EA185" s="5"/>
      <c r="EB185" s="5"/>
      <c r="EC185" s="5"/>
      <c r="ED185" s="5"/>
      <c r="EE185" s="5"/>
      <c r="EF185" s="5"/>
      <c r="EG185" s="5"/>
      <c r="EH185" s="5"/>
      <c r="EI185" s="5"/>
      <c r="EJ185" s="5"/>
      <c r="EK185" s="5"/>
      <c r="EL185" s="5"/>
      <c r="EM185" s="5"/>
      <c r="EN185" s="5"/>
      <c r="EO185" s="5"/>
      <c r="EP185" s="5"/>
      <c r="EQ185" s="5"/>
      <c r="ER185" s="5"/>
      <c r="ES185" s="5"/>
      <c r="ET185" s="5"/>
      <c r="EU185" s="5"/>
      <c r="EV185" s="5"/>
      <c r="EW185" s="5"/>
      <c r="EX185" s="5"/>
      <c r="EY185" s="5"/>
      <c r="EZ185" s="5"/>
      <c r="FA185" s="5"/>
      <c r="FB185" s="5"/>
      <c r="FC185" s="5"/>
      <c r="FD185" s="5"/>
      <c r="FE185" s="5"/>
      <c r="FF185" s="5"/>
      <c r="FG185" s="5"/>
      <c r="FH185" s="5"/>
      <c r="FI185" s="5"/>
      <c r="FJ185" s="5"/>
      <c r="FK185" s="5"/>
      <c r="FL185" s="5"/>
      <c r="FM185" s="5"/>
      <c r="FN185" s="5"/>
      <c r="FO185" s="5"/>
      <c r="FP185" s="5"/>
      <c r="FQ185" s="5"/>
      <c r="FR185" s="5"/>
      <c r="FS185" s="5"/>
      <c r="FT185" s="5"/>
      <c r="FU185" s="5"/>
      <c r="FV185" s="5"/>
      <c r="FW185" s="5"/>
      <c r="FX185" s="5"/>
      <c r="FY185" s="5"/>
      <c r="FZ185" s="5"/>
      <c r="GA185" s="5"/>
      <c r="GB185" s="5"/>
      <c r="GC185" s="5"/>
      <c r="GD185" s="5"/>
      <c r="GE185" s="5"/>
      <c r="GF185" s="5"/>
      <c r="GG185" s="5"/>
      <c r="GH185" s="5"/>
      <c r="GI185" s="5"/>
      <c r="GJ185" s="5"/>
      <c r="GK185" s="5"/>
      <c r="GL185" s="5"/>
      <c r="GM185" s="5"/>
      <c r="GN185" s="5"/>
      <c r="GO185" s="5"/>
      <c r="GP185" s="5"/>
      <c r="GQ185" s="5"/>
      <c r="GR185" s="5"/>
      <c r="GS185" s="5"/>
      <c r="GT185" s="5"/>
      <c r="GU185" s="5"/>
      <c r="GV185" s="5"/>
      <c r="GW185" s="5"/>
      <c r="GX185" s="5"/>
      <c r="GY185" s="5"/>
      <c r="GZ185" s="5"/>
      <c r="HA185" s="5"/>
      <c r="HB185" s="5"/>
      <c r="HC185" s="5"/>
      <c r="HD185" s="5"/>
      <c r="HE185" s="5"/>
      <c r="HF185" s="5"/>
      <c r="HG185" s="5"/>
      <c r="HH185" s="5"/>
      <c r="HI185" s="5"/>
      <c r="HJ185" s="5"/>
      <c r="HK185" s="5"/>
      <c r="HL185" s="5"/>
      <c r="HM185" s="5"/>
      <c r="HN185" s="5"/>
      <c r="HO185" s="5"/>
      <c r="HP185" s="5"/>
      <c r="HQ185" s="5"/>
      <c r="HR185" s="5"/>
      <c r="HS185" s="5"/>
      <c r="HT185" s="5"/>
      <c r="HU185" s="5"/>
      <c r="HV185" s="5"/>
      <c r="HW185" s="5"/>
      <c r="HX185" s="5"/>
      <c r="HY185" s="5"/>
      <c r="HZ185" s="5"/>
      <c r="IA185" s="5"/>
      <c r="IB185" s="5"/>
      <c r="IC185" s="5"/>
      <c r="ID185" s="5"/>
      <c r="IE185" s="5"/>
      <c r="IF185" s="5"/>
      <c r="IG185" s="5"/>
      <c r="IH185" s="5"/>
      <c r="II185" s="5"/>
      <c r="IJ185" s="5"/>
      <c r="IK185" s="5"/>
      <c r="IL185" s="5"/>
      <c r="IM185" s="5"/>
      <c r="IN185" s="5"/>
      <c r="IO185" s="5"/>
      <c r="IP185" s="5"/>
      <c r="IQ185" s="5"/>
      <c r="IR185" s="5"/>
      <c r="IS185" s="5"/>
      <c r="IT185" s="5"/>
      <c r="IU185" s="5"/>
      <c r="IV185" s="5"/>
      <c r="IW185" s="5"/>
      <c r="IX185" s="5"/>
      <c r="IY185" s="5"/>
      <c r="IZ185" s="5"/>
      <c r="JA185" s="5"/>
      <c r="JB185" s="5"/>
      <c r="JC185" s="5"/>
      <c r="JD185" s="5"/>
      <c r="JE185" s="5"/>
      <c r="JF185" s="5"/>
      <c r="JG185" s="5"/>
      <c r="JH185" s="5"/>
      <c r="JI185" s="5"/>
      <c r="JJ185" s="5"/>
      <c r="JK185" s="5"/>
      <c r="JL185" s="5"/>
      <c r="JM185" s="5"/>
      <c r="JN185" s="5"/>
      <c r="JO185" s="5"/>
      <c r="JP185" s="5"/>
      <c r="JQ185" s="5"/>
      <c r="JR185" s="5"/>
      <c r="JS185" s="5"/>
      <c r="JT185" s="5"/>
      <c r="JU185" s="5"/>
      <c r="JV185" s="5"/>
      <c r="JW185" s="5"/>
      <c r="JX185" s="5"/>
      <c r="JY185" s="5"/>
      <c r="JZ185" s="5"/>
      <c r="KA185" s="5"/>
      <c r="KB185" s="5"/>
      <c r="KC185" s="5"/>
      <c r="KD185" s="5"/>
      <c r="KE185" s="5"/>
      <c r="KF185" s="5"/>
      <c r="KG185" s="5"/>
      <c r="KH185" s="5"/>
      <c r="KI185" s="5"/>
      <c r="KJ185" s="5"/>
      <c r="KK185" s="5"/>
      <c r="KL185" s="5"/>
      <c r="KM185" s="5"/>
      <c r="KN185" s="5"/>
      <c r="KO185" s="5"/>
      <c r="KP185" s="5"/>
      <c r="KQ185" s="5"/>
      <c r="KR185" s="5"/>
      <c r="KS185" s="5"/>
      <c r="KT185" s="5"/>
      <c r="KU185" s="5"/>
      <c r="KV185" s="5"/>
      <c r="KW185" s="5"/>
      <c r="KX185" s="5"/>
      <c r="KY185" s="5"/>
      <c r="KZ185" s="5"/>
      <c r="LA185" s="5"/>
      <c r="LB185" s="5"/>
      <c r="LC185" s="5"/>
      <c r="LD185" s="5"/>
      <c r="LE185" s="5"/>
      <c r="LF185" s="5"/>
      <c r="LG185" s="5"/>
      <c r="LH185" s="5"/>
      <c r="LI185" s="5"/>
      <c r="LJ185" s="5"/>
      <c r="LK185" s="5"/>
      <c r="LL185" s="5"/>
      <c r="LM185" s="5"/>
      <c r="LN185" s="5"/>
      <c r="LO185" s="5"/>
      <c r="LP185" s="5"/>
      <c r="LQ185" s="5"/>
      <c r="LR185" s="5"/>
      <c r="LS185" s="5"/>
      <c r="LT185" s="5"/>
      <c r="LU185" s="5"/>
      <c r="LV185" s="5"/>
      <c r="LW185" s="5"/>
      <c r="LX185" s="5"/>
      <c r="LY185" s="5"/>
      <c r="LZ185" s="5"/>
      <c r="MA185" s="5"/>
      <c r="MB185" s="5"/>
      <c r="MC185" s="5"/>
      <c r="MD185" s="5"/>
      <c r="ME185" s="5"/>
      <c r="MF185" s="5"/>
      <c r="MG185" s="5"/>
      <c r="MH185" s="5"/>
      <c r="MI185" s="5"/>
      <c r="MJ185" s="5"/>
      <c r="MK185" s="5"/>
      <c r="ML185" s="5"/>
      <c r="MM185" s="5"/>
      <c r="MN185" s="5"/>
      <c r="MO185" s="5"/>
      <c r="MP185" s="5"/>
      <c r="MQ185" s="5"/>
      <c r="MR185" s="5"/>
      <c r="MS185" s="5"/>
      <c r="MT185" s="5"/>
      <c r="MU185" s="5"/>
      <c r="MV185" s="5"/>
      <c r="MW185" s="5"/>
      <c r="MX185" s="5"/>
      <c r="MY185" s="5"/>
      <c r="MZ185" s="5"/>
      <c r="NA185" s="5"/>
      <c r="NB185" s="5"/>
      <c r="NC185" s="5"/>
      <c r="ND185" s="5"/>
      <c r="NE185" s="5"/>
      <c r="NF185" s="5"/>
      <c r="NG185" s="5"/>
      <c r="NH185" s="5"/>
      <c r="NI185" s="5"/>
      <c r="NJ185" s="5"/>
      <c r="NK185" s="5"/>
      <c r="NL185" s="5"/>
      <c r="NM185" s="5"/>
      <c r="NN185" s="5"/>
      <c r="NO185" s="5"/>
      <c r="NP185" s="5"/>
      <c r="NQ185" s="5"/>
      <c r="NR185" s="5"/>
      <c r="NS185" s="5"/>
      <c r="NT185" s="5"/>
      <c r="NU185" s="5"/>
      <c r="NV185" s="5"/>
      <c r="NW185" s="5"/>
      <c r="NX185" s="5"/>
      <c r="NY185" s="5"/>
      <c r="NZ185" s="5"/>
      <c r="OA185" s="5"/>
      <c r="OB185" s="5"/>
      <c r="OC185" s="5"/>
      <c r="OD185" s="5"/>
      <c r="OE185" s="5"/>
      <c r="OF185" s="5"/>
      <c r="OG185" s="5"/>
      <c r="OH185" s="5"/>
      <c r="OI185" s="5"/>
      <c r="OJ185" s="5"/>
      <c r="OK185" s="5"/>
      <c r="OL185" s="5"/>
      <c r="OM185" s="5"/>
      <c r="ON185" s="5"/>
      <c r="OO185" s="5"/>
      <c r="OP185" s="5"/>
      <c r="OQ185" s="5"/>
      <c r="OR185" s="5"/>
      <c r="OS185" s="5"/>
      <c r="OT185" s="5"/>
      <c r="OU185" s="5"/>
      <c r="OV185" s="5"/>
      <c r="OW185" s="5"/>
      <c r="OX185" s="5"/>
      <c r="OY185" s="5"/>
      <c r="OZ185" s="5"/>
      <c r="PA185" s="5"/>
      <c r="PB185" s="5"/>
      <c r="PC185" s="5"/>
      <c r="PD185" s="5"/>
      <c r="PE185" s="5"/>
      <c r="PF185" s="5"/>
      <c r="PG185" s="5"/>
      <c r="PH185" s="5"/>
      <c r="PI185" s="5"/>
      <c r="PJ185" s="5"/>
      <c r="PK185" s="5"/>
      <c r="PL185" s="5"/>
      <c r="PM185" s="5"/>
      <c r="PN185" s="5"/>
      <c r="PO185" s="5"/>
      <c r="PP185" s="5"/>
      <c r="PQ185" s="5"/>
      <c r="PR185" s="5"/>
      <c r="PS185" s="5"/>
      <c r="PT185" s="5"/>
      <c r="PU185" s="5"/>
      <c r="PV185" s="5"/>
      <c r="PW185" s="5"/>
      <c r="PX185" s="5"/>
      <c r="PY185" s="5"/>
      <c r="PZ185" s="5"/>
      <c r="QA185" s="5"/>
      <c r="QB185" s="5"/>
      <c r="QC185" s="5"/>
      <c r="QD185" s="5"/>
      <c r="QE185" s="5"/>
      <c r="QF185" s="5"/>
      <c r="QG185" s="5"/>
      <c r="QH185" s="5"/>
      <c r="QI185" s="5"/>
      <c r="QJ185" s="5"/>
      <c r="QK185" s="5"/>
      <c r="QL185" s="5"/>
      <c r="QM185" s="5"/>
      <c r="QN185" s="5"/>
      <c r="QO185" s="5"/>
      <c r="QP185" s="5"/>
      <c r="QQ185" s="5"/>
      <c r="QR185" s="5"/>
      <c r="QS185" s="5"/>
      <c r="QT185" s="5"/>
      <c r="QU185" s="5"/>
      <c r="QV185" s="5"/>
      <c r="QW185" s="5"/>
      <c r="QX185" s="5"/>
      <c r="QY185" s="5"/>
      <c r="QZ185" s="5"/>
      <c r="RA185" s="5"/>
      <c r="RB185" s="5"/>
      <c r="RC185" s="5"/>
      <c r="RD185" s="5"/>
      <c r="RE185" s="5"/>
      <c r="RF185" s="5"/>
      <c r="RG185" s="5"/>
      <c r="RH185" s="5"/>
      <c r="RI185" s="5"/>
      <c r="RJ185" s="5"/>
      <c r="RK185" s="5"/>
      <c r="RL185" s="5"/>
      <c r="RM185" s="5"/>
      <c r="RN185" s="5"/>
      <c r="RO185" s="5"/>
      <c r="RP185" s="5"/>
      <c r="RQ185" s="5"/>
      <c r="RR185" s="5"/>
      <c r="RS185" s="5"/>
      <c r="RT185" s="5"/>
      <c r="RU185" s="5"/>
      <c r="RV185" s="5"/>
      <c r="RW185" s="5"/>
      <c r="RX185" s="5"/>
      <c r="RY185" s="5"/>
      <c r="RZ185" s="5"/>
      <c r="SA185" s="5"/>
      <c r="SB185" s="5"/>
      <c r="SC185" s="5"/>
      <c r="SD185" s="5"/>
      <c r="SE185" s="5"/>
      <c r="SF185" s="5"/>
      <c r="SG185" s="5"/>
      <c r="SH185" s="5"/>
      <c r="SI185" s="5"/>
      <c r="SJ185" s="5"/>
      <c r="SK185" s="5"/>
      <c r="SL185" s="5"/>
      <c r="SM185" s="5"/>
      <c r="SN185" s="5"/>
      <c r="SO185" s="5"/>
      <c r="SP185" s="5"/>
      <c r="SQ185" s="5"/>
      <c r="SR185" s="5"/>
      <c r="SS185" s="5"/>
      <c r="ST185" s="5"/>
      <c r="SU185" s="5"/>
      <c r="SV185" s="5"/>
      <c r="SW185" s="5"/>
      <c r="SX185" s="5"/>
      <c r="SY185" s="5"/>
      <c r="SZ185" s="5"/>
      <c r="TA185" s="5"/>
      <c r="TB185" s="5"/>
      <c r="TC185" s="5"/>
      <c r="TD185" s="5"/>
      <c r="TE185" s="5"/>
      <c r="TF185" s="5"/>
      <c r="TG185" s="5"/>
      <c r="TH185" s="5"/>
      <c r="TI185" s="5"/>
      <c r="TJ185" s="5"/>
      <c r="TK185" s="5"/>
      <c r="TL185" s="5"/>
      <c r="TM185" s="5"/>
      <c r="TN185" s="5"/>
      <c r="TO185" s="5"/>
      <c r="TP185" s="5"/>
      <c r="TQ185" s="5"/>
      <c r="TR185" s="5"/>
      <c r="TS185" s="5"/>
      <c r="TT185" s="5"/>
      <c r="TU185" s="5"/>
      <c r="TV185" s="5"/>
      <c r="TW185" s="5"/>
      <c r="TX185" s="5"/>
      <c r="TY185" s="5"/>
      <c r="TZ185" s="5"/>
      <c r="UA185" s="5"/>
      <c r="UB185" s="5"/>
      <c r="UC185" s="5"/>
      <c r="UD185" s="5"/>
      <c r="UE185" s="5"/>
      <c r="UF185" s="5"/>
      <c r="UG185" s="5"/>
      <c r="UH185" s="5"/>
      <c r="UI185" s="5"/>
      <c r="UJ185" s="5"/>
      <c r="UK185" s="5"/>
      <c r="UL185" s="5"/>
      <c r="UM185" s="5"/>
      <c r="UN185" s="5"/>
      <c r="UO185" s="5"/>
      <c r="UP185" s="5"/>
      <c r="UQ185" s="5"/>
      <c r="UR185" s="5"/>
      <c r="US185" s="5"/>
      <c r="UT185" s="5"/>
      <c r="UU185" s="5"/>
      <c r="UV185" s="5"/>
      <c r="UW185" s="5"/>
      <c r="UX185" s="5"/>
      <c r="UY185" s="5"/>
      <c r="UZ185" s="5"/>
      <c r="VA185" s="5"/>
      <c r="VB185" s="5"/>
      <c r="VC185" s="5"/>
      <c r="VD185" s="5"/>
      <c r="VE185" s="5"/>
      <c r="VF185" s="5"/>
      <c r="VG185" s="5"/>
      <c r="VH185" s="5"/>
      <c r="VI185" s="5"/>
      <c r="VJ185" s="5"/>
      <c r="VK185" s="5"/>
      <c r="VL185" s="5"/>
      <c r="VM185" s="5"/>
      <c r="VN185" s="5"/>
      <c r="VO185" s="5"/>
      <c r="VP185" s="5"/>
      <c r="VQ185" s="5"/>
      <c r="VR185" s="5"/>
      <c r="VS185" s="5"/>
      <c r="VT185" s="5"/>
      <c r="VU185" s="5"/>
      <c r="VV185" s="5"/>
      <c r="VW185" s="5"/>
      <c r="VX185" s="5"/>
      <c r="VY185" s="5"/>
      <c r="VZ185" s="5"/>
      <c r="WA185" s="5"/>
      <c r="WB185" s="5"/>
      <c r="WC185" s="5"/>
      <c r="WD185" s="5"/>
      <c r="WE185" s="5"/>
      <c r="WF185" s="5"/>
      <c r="WG185" s="5"/>
      <c r="WH185" s="5"/>
      <c r="WI185" s="5"/>
      <c r="WJ185" s="5"/>
      <c r="WK185" s="5"/>
      <c r="WL185" s="5"/>
      <c r="WM185" s="5"/>
      <c r="WN185" s="5"/>
      <c r="WO185" s="5"/>
      <c r="WP185" s="5"/>
      <c r="WQ185" s="5"/>
      <c r="WR185" s="5"/>
      <c r="WS185" s="5"/>
      <c r="WT185" s="5"/>
      <c r="WU185" s="5"/>
      <c r="WV185" s="5"/>
      <c r="WW185" s="5"/>
      <c r="WX185" s="5"/>
      <c r="WY185" s="5"/>
      <c r="WZ185" s="5"/>
      <c r="XA185" s="5"/>
      <c r="XB185" s="5"/>
      <c r="XC185" s="5"/>
      <c r="XD185" s="5"/>
      <c r="XE185" s="5"/>
      <c r="XF185" s="5"/>
      <c r="XG185" s="5"/>
      <c r="XH185" s="5"/>
      <c r="XI185" s="5"/>
      <c r="XJ185" s="5"/>
      <c r="XK185" s="5"/>
      <c r="XL185" s="5"/>
      <c r="XM185" s="5"/>
      <c r="XN185" s="5"/>
      <c r="XO185" s="5"/>
      <c r="XP185" s="5"/>
      <c r="XQ185" s="5"/>
      <c r="XR185" s="5"/>
      <c r="XS185" s="5"/>
      <c r="XT185" s="5"/>
      <c r="XU185" s="5"/>
      <c r="XV185" s="5"/>
      <c r="XW185" s="5"/>
    </row>
    <row r="186" spans="39:647" x14ac:dyDescent="0.45">
      <c r="AM186" s="5"/>
      <c r="AN186" s="5"/>
      <c r="AO186" s="5"/>
      <c r="AP186" s="5"/>
      <c r="AQ186" s="5"/>
      <c r="AR186" s="5"/>
      <c r="AS186" s="5"/>
      <c r="AT186" s="5"/>
      <c r="AU186" s="5"/>
      <c r="AV186" s="5"/>
      <c r="AW186" s="5"/>
      <c r="AX186" s="5"/>
      <c r="AY186" s="5"/>
      <c r="AZ186" s="5"/>
      <c r="BA186" s="5"/>
      <c r="BB186" s="5"/>
      <c r="BC186" s="5"/>
      <c r="BD186" s="5"/>
      <c r="BE186" s="5"/>
      <c r="BF186" s="5"/>
      <c r="BG186" s="5"/>
      <c r="BH186" s="5"/>
      <c r="BI186" s="5"/>
      <c r="BJ186" s="5"/>
      <c r="BK186" s="5"/>
      <c r="BL186" s="5"/>
      <c r="BM186" s="5"/>
      <c r="BN186" s="5"/>
      <c r="BO186" s="5"/>
      <c r="BP186" s="5"/>
      <c r="BQ186" s="5"/>
      <c r="BR186" s="5"/>
      <c r="BS186" s="5"/>
      <c r="BT186" s="5"/>
      <c r="BU186" s="5"/>
      <c r="BV186" s="5"/>
      <c r="BW186" s="5"/>
      <c r="BX186" s="5"/>
      <c r="BY186" s="5"/>
      <c r="BZ186" s="5"/>
      <c r="CA186" s="5"/>
      <c r="CB186" s="5"/>
      <c r="CC186" s="5"/>
      <c r="CD186" s="5"/>
      <c r="CE186" s="5"/>
      <c r="CF186" s="5"/>
      <c r="CG186" s="5"/>
      <c r="CH186" s="5"/>
      <c r="CI186" s="5"/>
      <c r="CJ186" s="5"/>
      <c r="CK186" s="5"/>
      <c r="CL186" s="5"/>
      <c r="CM186" s="5"/>
      <c r="CN186" s="5"/>
      <c r="CO186" s="5"/>
      <c r="CP186" s="5"/>
      <c r="CQ186" s="5"/>
      <c r="CR186" s="5"/>
      <c r="CS186" s="5"/>
      <c r="CT186" s="5"/>
      <c r="CU186" s="5"/>
      <c r="CV186" s="5"/>
      <c r="CW186" s="5"/>
      <c r="CX186" s="5"/>
      <c r="CY186" s="5"/>
      <c r="CZ186" s="5"/>
      <c r="DA186" s="5"/>
      <c r="DB186" s="5"/>
      <c r="DC186" s="5"/>
      <c r="DD186" s="5"/>
      <c r="DE186" s="5"/>
      <c r="DF186" s="5"/>
      <c r="DG186" s="5"/>
      <c r="DH186" s="5"/>
      <c r="DI186" s="5"/>
      <c r="DJ186" s="5"/>
      <c r="DK186" s="5"/>
      <c r="DL186" s="5"/>
      <c r="DM186" s="5"/>
      <c r="DN186" s="5"/>
      <c r="DO186" s="5"/>
      <c r="DP186" s="5"/>
      <c r="DQ186" s="5"/>
      <c r="DR186" s="5"/>
      <c r="DS186" s="5"/>
      <c r="DT186" s="5"/>
      <c r="DU186" s="5"/>
      <c r="DV186" s="5"/>
      <c r="DW186" s="5"/>
      <c r="DX186" s="5"/>
      <c r="DY186" s="5"/>
      <c r="DZ186" s="5"/>
      <c r="EA186" s="5"/>
      <c r="EB186" s="5"/>
      <c r="EC186" s="5"/>
      <c r="ED186" s="5"/>
      <c r="EE186" s="5"/>
      <c r="EF186" s="5"/>
      <c r="EG186" s="5"/>
      <c r="EH186" s="5"/>
      <c r="EI186" s="5"/>
      <c r="EJ186" s="5"/>
      <c r="EK186" s="5"/>
      <c r="EL186" s="5"/>
      <c r="EM186" s="5"/>
      <c r="EN186" s="5"/>
      <c r="EO186" s="5"/>
      <c r="EP186" s="5"/>
      <c r="EQ186" s="5"/>
      <c r="ER186" s="5"/>
      <c r="ES186" s="5"/>
      <c r="ET186" s="5"/>
      <c r="EU186" s="5"/>
      <c r="EV186" s="5"/>
      <c r="EW186" s="5"/>
      <c r="EX186" s="5"/>
      <c r="EY186" s="5"/>
      <c r="EZ186" s="5"/>
      <c r="FA186" s="5"/>
      <c r="FB186" s="5"/>
      <c r="FC186" s="5"/>
      <c r="FD186" s="5"/>
      <c r="FE186" s="5"/>
      <c r="FF186" s="5"/>
      <c r="FG186" s="5"/>
      <c r="FH186" s="5"/>
      <c r="FI186" s="5"/>
      <c r="FJ186" s="5"/>
      <c r="FK186" s="5"/>
      <c r="FL186" s="5"/>
      <c r="FM186" s="5"/>
      <c r="FN186" s="5"/>
      <c r="FO186" s="5"/>
      <c r="FP186" s="5"/>
      <c r="FQ186" s="5"/>
      <c r="FR186" s="5"/>
      <c r="FS186" s="5"/>
      <c r="FT186" s="5"/>
      <c r="FU186" s="5"/>
      <c r="FV186" s="5"/>
      <c r="FW186" s="5"/>
      <c r="FX186" s="5"/>
      <c r="FY186" s="5"/>
      <c r="FZ186" s="5"/>
      <c r="GA186" s="5"/>
      <c r="GB186" s="5"/>
      <c r="GC186" s="5"/>
      <c r="GD186" s="5"/>
      <c r="GE186" s="5"/>
      <c r="GF186" s="5"/>
      <c r="GG186" s="5"/>
      <c r="GH186" s="5"/>
      <c r="GI186" s="5"/>
      <c r="GJ186" s="5"/>
      <c r="GK186" s="5"/>
      <c r="GL186" s="5"/>
      <c r="GM186" s="5"/>
      <c r="GN186" s="5"/>
      <c r="GO186" s="5"/>
      <c r="GP186" s="5"/>
      <c r="GQ186" s="5"/>
      <c r="GR186" s="5"/>
      <c r="GS186" s="5"/>
      <c r="GT186" s="5"/>
      <c r="GU186" s="5"/>
      <c r="GV186" s="5"/>
      <c r="GW186" s="5"/>
      <c r="GX186" s="5"/>
      <c r="GY186" s="5"/>
      <c r="GZ186" s="5"/>
      <c r="HA186" s="5"/>
      <c r="HB186" s="5"/>
      <c r="HC186" s="5"/>
      <c r="HD186" s="5"/>
      <c r="HE186" s="5"/>
      <c r="HF186" s="5"/>
      <c r="HG186" s="5"/>
      <c r="HH186" s="5"/>
      <c r="HI186" s="5"/>
      <c r="HJ186" s="5"/>
      <c r="HK186" s="5"/>
      <c r="HL186" s="5"/>
      <c r="HM186" s="5"/>
      <c r="HN186" s="5"/>
      <c r="HO186" s="5"/>
      <c r="HP186" s="5"/>
      <c r="HQ186" s="5"/>
      <c r="HR186" s="5"/>
      <c r="HS186" s="5"/>
      <c r="HT186" s="5"/>
      <c r="HU186" s="5"/>
      <c r="HV186" s="5"/>
      <c r="HW186" s="5"/>
      <c r="HX186" s="5"/>
      <c r="HY186" s="5"/>
      <c r="HZ186" s="5"/>
      <c r="IA186" s="5"/>
      <c r="IB186" s="5"/>
      <c r="IC186" s="5"/>
      <c r="ID186" s="5"/>
      <c r="IE186" s="5"/>
      <c r="IF186" s="5"/>
      <c r="IG186" s="5"/>
      <c r="IH186" s="5"/>
      <c r="II186" s="5"/>
      <c r="IJ186" s="5"/>
      <c r="IK186" s="5"/>
      <c r="IL186" s="5"/>
      <c r="IM186" s="5"/>
      <c r="IN186" s="5"/>
      <c r="IO186" s="5"/>
      <c r="IP186" s="5"/>
      <c r="IQ186" s="5"/>
      <c r="IR186" s="5"/>
      <c r="IS186" s="5"/>
      <c r="IT186" s="5"/>
      <c r="IU186" s="5"/>
      <c r="IV186" s="5"/>
      <c r="IW186" s="5"/>
      <c r="IX186" s="5"/>
      <c r="IY186" s="5"/>
      <c r="IZ186" s="5"/>
      <c r="JA186" s="5"/>
      <c r="JB186" s="5"/>
      <c r="JC186" s="5"/>
      <c r="JD186" s="5"/>
      <c r="JE186" s="5"/>
      <c r="JF186" s="5"/>
      <c r="JG186" s="5"/>
      <c r="JH186" s="5"/>
      <c r="JI186" s="5"/>
      <c r="JJ186" s="5"/>
      <c r="JK186" s="5"/>
      <c r="JL186" s="5"/>
      <c r="JM186" s="5"/>
      <c r="JN186" s="5"/>
      <c r="JO186" s="5"/>
      <c r="JP186" s="5"/>
      <c r="JQ186" s="5"/>
      <c r="JR186" s="5"/>
      <c r="JS186" s="5"/>
      <c r="JT186" s="5"/>
      <c r="JU186" s="5"/>
      <c r="JV186" s="5"/>
      <c r="JW186" s="5"/>
      <c r="JX186" s="5"/>
      <c r="JY186" s="5"/>
      <c r="JZ186" s="5"/>
      <c r="KA186" s="5"/>
      <c r="KB186" s="5"/>
      <c r="KC186" s="5"/>
      <c r="KD186" s="5"/>
      <c r="KE186" s="5"/>
      <c r="KF186" s="5"/>
      <c r="KG186" s="5"/>
      <c r="KH186" s="5"/>
      <c r="KI186" s="5"/>
      <c r="KJ186" s="5"/>
      <c r="KK186" s="5"/>
      <c r="KL186" s="5"/>
      <c r="KM186" s="5"/>
      <c r="KN186" s="5"/>
      <c r="KO186" s="5"/>
      <c r="KP186" s="5"/>
      <c r="KQ186" s="5"/>
      <c r="KR186" s="5"/>
      <c r="KS186" s="5"/>
      <c r="KT186" s="5"/>
      <c r="KU186" s="5"/>
      <c r="KV186" s="5"/>
      <c r="KW186" s="5"/>
      <c r="KX186" s="5"/>
      <c r="KY186" s="5"/>
      <c r="KZ186" s="5"/>
      <c r="LA186" s="5"/>
      <c r="LB186" s="5"/>
      <c r="LC186" s="5"/>
      <c r="LD186" s="5"/>
      <c r="LE186" s="5"/>
      <c r="LF186" s="5"/>
      <c r="LG186" s="5"/>
      <c r="LH186" s="5"/>
      <c r="LI186" s="5"/>
      <c r="LJ186" s="5"/>
      <c r="LK186" s="5"/>
      <c r="LL186" s="5"/>
      <c r="LM186" s="5"/>
      <c r="LN186" s="5"/>
      <c r="LO186" s="5"/>
      <c r="LP186" s="5"/>
      <c r="LQ186" s="5"/>
      <c r="LR186" s="5"/>
      <c r="LS186" s="5"/>
      <c r="LT186" s="5"/>
      <c r="LU186" s="5"/>
      <c r="LV186" s="5"/>
      <c r="LW186" s="5"/>
      <c r="LX186" s="5"/>
      <c r="LY186" s="5"/>
      <c r="LZ186" s="5"/>
      <c r="MA186" s="5"/>
      <c r="MB186" s="5"/>
      <c r="MC186" s="5"/>
      <c r="MD186" s="5"/>
      <c r="ME186" s="5"/>
      <c r="MF186" s="5"/>
      <c r="MG186" s="5"/>
      <c r="MH186" s="5"/>
      <c r="MI186" s="5"/>
      <c r="MJ186" s="5"/>
      <c r="MK186" s="5"/>
      <c r="ML186" s="5"/>
      <c r="MM186" s="5"/>
      <c r="MN186" s="5"/>
      <c r="MO186" s="5"/>
      <c r="MP186" s="5"/>
      <c r="MQ186" s="5"/>
      <c r="MR186" s="5"/>
      <c r="MS186" s="5"/>
      <c r="MT186" s="5"/>
      <c r="MU186" s="5"/>
      <c r="MV186" s="5"/>
      <c r="MW186" s="5"/>
      <c r="MX186" s="5"/>
      <c r="MY186" s="5"/>
      <c r="MZ186" s="5"/>
      <c r="NA186" s="5"/>
      <c r="NB186" s="5"/>
      <c r="NC186" s="5"/>
      <c r="ND186" s="5"/>
      <c r="NE186" s="5"/>
      <c r="NF186" s="5"/>
      <c r="NG186" s="5"/>
      <c r="NH186" s="5"/>
      <c r="NI186" s="5"/>
      <c r="NJ186" s="5"/>
      <c r="NK186" s="5"/>
      <c r="NL186" s="5"/>
      <c r="NM186" s="5"/>
      <c r="NN186" s="5"/>
      <c r="NO186" s="5"/>
      <c r="NP186" s="5"/>
      <c r="NQ186" s="5"/>
      <c r="NR186" s="5"/>
      <c r="NS186" s="5"/>
      <c r="NT186" s="5"/>
      <c r="NU186" s="5"/>
      <c r="NV186" s="5"/>
      <c r="NW186" s="5"/>
      <c r="NX186" s="5"/>
      <c r="NY186" s="5"/>
      <c r="NZ186" s="5"/>
      <c r="OA186" s="5"/>
      <c r="OB186" s="5"/>
      <c r="OC186" s="5"/>
      <c r="OD186" s="5"/>
      <c r="OE186" s="5"/>
      <c r="OF186" s="5"/>
      <c r="OG186" s="5"/>
      <c r="OH186" s="5"/>
      <c r="OI186" s="5"/>
      <c r="OJ186" s="5"/>
      <c r="OK186" s="5"/>
      <c r="OL186" s="5"/>
      <c r="OM186" s="5"/>
      <c r="ON186" s="5"/>
      <c r="OO186" s="5"/>
      <c r="OP186" s="5"/>
      <c r="OQ186" s="5"/>
      <c r="OR186" s="5"/>
      <c r="OS186" s="5"/>
      <c r="OT186" s="5"/>
      <c r="OU186" s="5"/>
      <c r="OV186" s="5"/>
      <c r="OW186" s="5"/>
      <c r="OX186" s="5"/>
      <c r="OY186" s="5"/>
      <c r="OZ186" s="5"/>
      <c r="PA186" s="5"/>
      <c r="PB186" s="5"/>
      <c r="PC186" s="5"/>
      <c r="PD186" s="5"/>
      <c r="PE186" s="5"/>
      <c r="PF186" s="5"/>
      <c r="PG186" s="5"/>
      <c r="PH186" s="5"/>
      <c r="PI186" s="5"/>
      <c r="PJ186" s="5"/>
      <c r="PK186" s="5"/>
      <c r="PL186" s="5"/>
      <c r="PM186" s="5"/>
      <c r="PN186" s="5"/>
      <c r="PO186" s="5"/>
      <c r="PP186" s="5"/>
      <c r="PQ186" s="5"/>
      <c r="PR186" s="5"/>
      <c r="PS186" s="5"/>
      <c r="PT186" s="5"/>
      <c r="PU186" s="5"/>
      <c r="PV186" s="5"/>
      <c r="PW186" s="5"/>
      <c r="PX186" s="5"/>
      <c r="PY186" s="5"/>
      <c r="PZ186" s="5"/>
      <c r="QA186" s="5"/>
      <c r="QB186" s="5"/>
      <c r="QC186" s="5"/>
      <c r="QD186" s="5"/>
      <c r="QE186" s="5"/>
      <c r="QF186" s="5"/>
      <c r="QG186" s="5"/>
      <c r="QH186" s="5"/>
      <c r="QI186" s="5"/>
      <c r="QJ186" s="5"/>
      <c r="QK186" s="5"/>
      <c r="QL186" s="5"/>
      <c r="QM186" s="5"/>
      <c r="QN186" s="5"/>
      <c r="QO186" s="5"/>
      <c r="QP186" s="5"/>
      <c r="QQ186" s="5"/>
      <c r="QR186" s="5"/>
      <c r="QS186" s="5"/>
      <c r="QT186" s="5"/>
      <c r="QU186" s="5"/>
      <c r="QV186" s="5"/>
      <c r="QW186" s="5"/>
      <c r="QX186" s="5"/>
      <c r="QY186" s="5"/>
      <c r="QZ186" s="5"/>
      <c r="RA186" s="5"/>
      <c r="RB186" s="5"/>
      <c r="RC186" s="5"/>
      <c r="RD186" s="5"/>
      <c r="RE186" s="5"/>
      <c r="RF186" s="5"/>
      <c r="RG186" s="5"/>
      <c r="RH186" s="5"/>
      <c r="RI186" s="5"/>
      <c r="RJ186" s="5"/>
      <c r="RK186" s="5"/>
      <c r="RL186" s="5"/>
      <c r="RM186" s="5"/>
      <c r="RN186" s="5"/>
      <c r="RO186" s="5"/>
      <c r="RP186" s="5"/>
      <c r="RQ186" s="5"/>
      <c r="RR186" s="5"/>
      <c r="RS186" s="5"/>
      <c r="RT186" s="5"/>
      <c r="RU186" s="5"/>
      <c r="RV186" s="5"/>
      <c r="RW186" s="5"/>
      <c r="RX186" s="5"/>
      <c r="RY186" s="5"/>
      <c r="RZ186" s="5"/>
      <c r="SA186" s="5"/>
      <c r="SB186" s="5"/>
      <c r="SC186" s="5"/>
      <c r="SD186" s="5"/>
      <c r="SE186" s="5"/>
      <c r="SF186" s="5"/>
      <c r="SG186" s="5"/>
      <c r="SH186" s="5"/>
      <c r="SI186" s="5"/>
      <c r="SJ186" s="5"/>
      <c r="SK186" s="5"/>
      <c r="SL186" s="5"/>
      <c r="SM186" s="5"/>
      <c r="SN186" s="5"/>
      <c r="SO186" s="5"/>
      <c r="SP186" s="5"/>
      <c r="SQ186" s="5"/>
      <c r="SR186" s="5"/>
      <c r="SS186" s="5"/>
      <c r="ST186" s="5"/>
      <c r="SU186" s="5"/>
      <c r="SV186" s="5"/>
      <c r="SW186" s="5"/>
      <c r="SX186" s="5"/>
      <c r="SY186" s="5"/>
      <c r="SZ186" s="5"/>
      <c r="TA186" s="5"/>
      <c r="TB186" s="5"/>
      <c r="TC186" s="5"/>
      <c r="TD186" s="5"/>
      <c r="TE186" s="5"/>
      <c r="TF186" s="5"/>
      <c r="TG186" s="5"/>
      <c r="TH186" s="5"/>
      <c r="TI186" s="5"/>
      <c r="TJ186" s="5"/>
      <c r="TK186" s="5"/>
      <c r="TL186" s="5"/>
      <c r="TM186" s="5"/>
      <c r="TN186" s="5"/>
      <c r="TO186" s="5"/>
      <c r="TP186" s="5"/>
      <c r="TQ186" s="5"/>
      <c r="TR186" s="5"/>
      <c r="TS186" s="5"/>
      <c r="TT186" s="5"/>
      <c r="TU186" s="5"/>
      <c r="TV186" s="5"/>
      <c r="TW186" s="5"/>
      <c r="TX186" s="5"/>
      <c r="TY186" s="5"/>
      <c r="TZ186" s="5"/>
      <c r="UA186" s="5"/>
      <c r="UB186" s="5"/>
      <c r="UC186" s="5"/>
      <c r="UD186" s="5"/>
      <c r="UE186" s="5"/>
      <c r="UF186" s="5"/>
      <c r="UG186" s="5"/>
      <c r="UH186" s="5"/>
      <c r="UI186" s="5"/>
      <c r="UJ186" s="5"/>
      <c r="UK186" s="5"/>
      <c r="UL186" s="5"/>
      <c r="UM186" s="5"/>
      <c r="UN186" s="5"/>
      <c r="UO186" s="5"/>
      <c r="UP186" s="5"/>
      <c r="UQ186" s="5"/>
      <c r="UR186" s="5"/>
      <c r="US186" s="5"/>
      <c r="UT186" s="5"/>
      <c r="UU186" s="5"/>
      <c r="UV186" s="5"/>
      <c r="UW186" s="5"/>
      <c r="UX186" s="5"/>
      <c r="UY186" s="5"/>
      <c r="UZ186" s="5"/>
      <c r="VA186" s="5"/>
      <c r="VB186" s="5"/>
      <c r="VC186" s="5"/>
      <c r="VD186" s="5"/>
      <c r="VE186" s="5"/>
      <c r="VF186" s="5"/>
      <c r="VG186" s="5"/>
      <c r="VH186" s="5"/>
      <c r="VI186" s="5"/>
      <c r="VJ186" s="5"/>
      <c r="VK186" s="5"/>
      <c r="VL186" s="5"/>
      <c r="VM186" s="5"/>
      <c r="VN186" s="5"/>
      <c r="VO186" s="5"/>
      <c r="VP186" s="5"/>
      <c r="VQ186" s="5"/>
      <c r="VR186" s="5"/>
      <c r="VS186" s="5"/>
      <c r="VT186" s="5"/>
      <c r="VU186" s="5"/>
      <c r="VV186" s="5"/>
      <c r="VW186" s="5"/>
      <c r="VX186" s="5"/>
      <c r="VY186" s="5"/>
      <c r="VZ186" s="5"/>
      <c r="WA186" s="5"/>
      <c r="WB186" s="5"/>
      <c r="WC186" s="5"/>
      <c r="WD186" s="5"/>
      <c r="WE186" s="5"/>
      <c r="WF186" s="5"/>
      <c r="WG186" s="5"/>
      <c r="WH186" s="5"/>
      <c r="WI186" s="5"/>
      <c r="WJ186" s="5"/>
      <c r="WK186" s="5"/>
      <c r="WL186" s="5"/>
      <c r="WM186" s="5"/>
      <c r="WN186" s="5"/>
      <c r="WO186" s="5"/>
      <c r="WP186" s="5"/>
      <c r="WQ186" s="5"/>
      <c r="WR186" s="5"/>
      <c r="WS186" s="5"/>
      <c r="WT186" s="5"/>
      <c r="WU186" s="5"/>
      <c r="WV186" s="5"/>
      <c r="WW186" s="5"/>
      <c r="WX186" s="5"/>
      <c r="WY186" s="5"/>
      <c r="WZ186" s="5"/>
      <c r="XA186" s="5"/>
      <c r="XB186" s="5"/>
      <c r="XC186" s="5"/>
      <c r="XD186" s="5"/>
      <c r="XE186" s="5"/>
      <c r="XF186" s="5"/>
      <c r="XG186" s="5"/>
      <c r="XH186" s="5"/>
      <c r="XI186" s="5"/>
      <c r="XJ186" s="5"/>
      <c r="XK186" s="5"/>
      <c r="XL186" s="5"/>
      <c r="XM186" s="5"/>
      <c r="XN186" s="5"/>
      <c r="XO186" s="5"/>
      <c r="XP186" s="5"/>
      <c r="XQ186" s="5"/>
      <c r="XR186" s="5"/>
      <c r="XS186" s="5"/>
      <c r="XT186" s="5"/>
      <c r="XU186" s="5"/>
      <c r="XV186" s="5"/>
      <c r="XW186" s="5"/>
    </row>
    <row r="187" spans="39:647" x14ac:dyDescent="0.45">
      <c r="AM187" s="5"/>
      <c r="AN187" s="5"/>
      <c r="AO187" s="5"/>
      <c r="AP187" s="5"/>
      <c r="AQ187" s="5"/>
      <c r="AR187" s="5"/>
      <c r="AS187" s="5"/>
      <c r="AT187" s="5"/>
      <c r="AU187" s="5"/>
      <c r="AV187" s="5"/>
      <c r="AW187" s="5"/>
      <c r="AX187" s="5"/>
      <c r="AY187" s="5"/>
      <c r="AZ187" s="5"/>
      <c r="BA187" s="5"/>
      <c r="BB187" s="5"/>
      <c r="BC187" s="5"/>
      <c r="BD187" s="5"/>
      <c r="BE187" s="5"/>
      <c r="BF187" s="5"/>
      <c r="BG187" s="5"/>
      <c r="BH187" s="5"/>
      <c r="BI187" s="5"/>
      <c r="BJ187" s="5"/>
      <c r="BK187" s="5"/>
      <c r="BL187" s="5"/>
      <c r="BM187" s="5"/>
      <c r="BN187" s="5"/>
      <c r="BO187" s="5"/>
      <c r="BP187" s="5"/>
      <c r="BQ187" s="5"/>
      <c r="BR187" s="5"/>
      <c r="BS187" s="5"/>
      <c r="BT187" s="5"/>
      <c r="BU187" s="5"/>
      <c r="BV187" s="5"/>
      <c r="BW187" s="5"/>
      <c r="BX187" s="5"/>
      <c r="BY187" s="5"/>
      <c r="BZ187" s="5"/>
      <c r="CA187" s="5"/>
      <c r="CB187" s="5"/>
      <c r="CC187" s="5"/>
      <c r="CD187" s="5"/>
      <c r="CE187" s="5"/>
      <c r="CF187" s="5"/>
      <c r="CG187" s="5"/>
      <c r="CH187" s="5"/>
      <c r="CI187" s="5"/>
      <c r="CJ187" s="5"/>
      <c r="CK187" s="5"/>
      <c r="CL187" s="5"/>
      <c r="CM187" s="5"/>
      <c r="CN187" s="5"/>
      <c r="CO187" s="5"/>
      <c r="CP187" s="5"/>
      <c r="CQ187" s="5"/>
      <c r="CR187" s="5"/>
      <c r="CS187" s="5"/>
      <c r="CT187" s="5"/>
      <c r="CU187" s="5"/>
      <c r="CV187" s="5"/>
      <c r="CW187" s="5"/>
      <c r="CX187" s="5"/>
      <c r="CY187" s="5"/>
      <c r="CZ187" s="5"/>
      <c r="DA187" s="5"/>
      <c r="DB187" s="5"/>
      <c r="DC187" s="5"/>
      <c r="DD187" s="5"/>
      <c r="DE187" s="5"/>
      <c r="DF187" s="5"/>
      <c r="DG187" s="5"/>
      <c r="DH187" s="5"/>
      <c r="DI187" s="5"/>
      <c r="DJ187" s="5"/>
      <c r="DK187" s="5"/>
      <c r="DL187" s="5"/>
      <c r="DM187" s="5"/>
      <c r="DN187" s="5"/>
      <c r="DO187" s="5"/>
      <c r="DP187" s="5"/>
      <c r="DQ187" s="5"/>
      <c r="DR187" s="5"/>
      <c r="DS187" s="5"/>
      <c r="DT187" s="5"/>
      <c r="DU187" s="5"/>
      <c r="DV187" s="5"/>
      <c r="DW187" s="5"/>
      <c r="DX187" s="5"/>
      <c r="DY187" s="5"/>
      <c r="DZ187" s="5"/>
      <c r="EA187" s="5"/>
      <c r="EB187" s="5"/>
      <c r="EC187" s="5"/>
      <c r="ED187" s="5"/>
      <c r="EE187" s="5"/>
      <c r="EF187" s="5"/>
      <c r="EG187" s="5"/>
      <c r="EH187" s="5"/>
      <c r="EI187" s="5"/>
      <c r="EJ187" s="5"/>
      <c r="EK187" s="5"/>
      <c r="EL187" s="5"/>
      <c r="EM187" s="5"/>
      <c r="EN187" s="5"/>
      <c r="EO187" s="5"/>
      <c r="EP187" s="5"/>
      <c r="EQ187" s="5"/>
      <c r="ER187" s="5"/>
      <c r="ES187" s="5"/>
      <c r="ET187" s="5"/>
      <c r="EU187" s="5"/>
      <c r="EV187" s="5"/>
      <c r="EW187" s="5"/>
      <c r="EX187" s="5"/>
      <c r="EY187" s="5"/>
      <c r="EZ187" s="5"/>
      <c r="FA187" s="5"/>
      <c r="FB187" s="5"/>
      <c r="FC187" s="5"/>
      <c r="FD187" s="5"/>
      <c r="FE187" s="5"/>
      <c r="FF187" s="5"/>
      <c r="FG187" s="5"/>
      <c r="FH187" s="5"/>
      <c r="FI187" s="5"/>
      <c r="FJ187" s="5"/>
      <c r="FK187" s="5"/>
      <c r="FL187" s="5"/>
      <c r="FM187" s="5"/>
      <c r="FN187" s="5"/>
      <c r="FO187" s="5"/>
      <c r="FP187" s="5"/>
      <c r="FQ187" s="5"/>
      <c r="FR187" s="5"/>
      <c r="FS187" s="5"/>
      <c r="FT187" s="5"/>
      <c r="FU187" s="5"/>
      <c r="FV187" s="5"/>
      <c r="FW187" s="5"/>
      <c r="FX187" s="5"/>
      <c r="FY187" s="5"/>
      <c r="FZ187" s="5"/>
      <c r="GA187" s="5"/>
      <c r="GB187" s="5"/>
      <c r="GC187" s="5"/>
      <c r="GD187" s="5"/>
      <c r="GE187" s="5"/>
      <c r="GF187" s="5"/>
      <c r="GG187" s="5"/>
      <c r="GH187" s="5"/>
      <c r="GI187" s="5"/>
      <c r="GJ187" s="5"/>
      <c r="GK187" s="5"/>
      <c r="GL187" s="5"/>
      <c r="GM187" s="5"/>
      <c r="GN187" s="5"/>
      <c r="GO187" s="5"/>
      <c r="GP187" s="5"/>
      <c r="GQ187" s="5"/>
      <c r="GR187" s="5"/>
      <c r="GS187" s="5"/>
      <c r="GT187" s="5"/>
      <c r="GU187" s="5"/>
      <c r="GV187" s="5"/>
      <c r="GW187" s="5"/>
      <c r="GX187" s="5"/>
      <c r="GY187" s="5"/>
      <c r="GZ187" s="5"/>
      <c r="HA187" s="5"/>
      <c r="HB187" s="5"/>
      <c r="HC187" s="5"/>
      <c r="HD187" s="5"/>
      <c r="HE187" s="5"/>
      <c r="HF187" s="5"/>
      <c r="HG187" s="5"/>
      <c r="HH187" s="5"/>
      <c r="HI187" s="5"/>
      <c r="HJ187" s="5"/>
      <c r="HK187" s="5"/>
      <c r="HL187" s="5"/>
      <c r="HM187" s="5"/>
      <c r="HN187" s="5"/>
      <c r="HO187" s="5"/>
      <c r="HP187" s="5"/>
      <c r="HQ187" s="5"/>
      <c r="HR187" s="5"/>
      <c r="HS187" s="5"/>
      <c r="HT187" s="5"/>
      <c r="HU187" s="5"/>
      <c r="HV187" s="5"/>
      <c r="HW187" s="5"/>
      <c r="HX187" s="5"/>
      <c r="HY187" s="5"/>
      <c r="HZ187" s="5"/>
      <c r="IA187" s="5"/>
      <c r="IB187" s="5"/>
      <c r="IC187" s="5"/>
      <c r="ID187" s="5"/>
      <c r="IE187" s="5"/>
      <c r="IF187" s="5"/>
      <c r="IG187" s="5"/>
      <c r="IH187" s="5"/>
      <c r="II187" s="5"/>
      <c r="IJ187" s="5"/>
      <c r="IK187" s="5"/>
      <c r="IL187" s="5"/>
      <c r="IM187" s="5"/>
      <c r="IN187" s="5"/>
      <c r="IO187" s="5"/>
      <c r="IP187" s="5"/>
      <c r="IQ187" s="5"/>
      <c r="IR187" s="5"/>
      <c r="IS187" s="5"/>
      <c r="IT187" s="5"/>
      <c r="IU187" s="5"/>
      <c r="IV187" s="5"/>
      <c r="IW187" s="5"/>
      <c r="IX187" s="5"/>
      <c r="IY187" s="5"/>
      <c r="IZ187" s="5"/>
      <c r="JA187" s="5"/>
      <c r="JB187" s="5"/>
      <c r="JC187" s="5"/>
      <c r="JD187" s="5"/>
      <c r="JE187" s="5"/>
      <c r="JF187" s="5"/>
      <c r="JG187" s="5"/>
      <c r="JH187" s="5"/>
      <c r="JI187" s="5"/>
      <c r="JJ187" s="5"/>
      <c r="JK187" s="5"/>
      <c r="JL187" s="5"/>
      <c r="JM187" s="5"/>
      <c r="JN187" s="5"/>
      <c r="JO187" s="5"/>
      <c r="JP187" s="5"/>
      <c r="JQ187" s="5"/>
      <c r="JR187" s="5"/>
      <c r="JS187" s="5"/>
      <c r="JT187" s="5"/>
      <c r="JU187" s="5"/>
      <c r="JV187" s="5"/>
      <c r="JW187" s="5"/>
      <c r="JX187" s="5"/>
      <c r="JY187" s="5"/>
      <c r="JZ187" s="5"/>
      <c r="KA187" s="5"/>
      <c r="KB187" s="5"/>
      <c r="KC187" s="5"/>
      <c r="KD187" s="5"/>
      <c r="KE187" s="5"/>
      <c r="KF187" s="5"/>
      <c r="KG187" s="5"/>
      <c r="KH187" s="5"/>
      <c r="KI187" s="5"/>
      <c r="KJ187" s="5"/>
      <c r="KK187" s="5"/>
      <c r="KL187" s="5"/>
      <c r="KM187" s="5"/>
      <c r="KN187" s="5"/>
      <c r="KO187" s="5"/>
      <c r="KP187" s="5"/>
      <c r="KQ187" s="5"/>
      <c r="KR187" s="5"/>
      <c r="KS187" s="5"/>
      <c r="KT187" s="5"/>
      <c r="KU187" s="5"/>
      <c r="KV187" s="5"/>
      <c r="KW187" s="5"/>
      <c r="KX187" s="5"/>
      <c r="KY187" s="5"/>
      <c r="KZ187" s="5"/>
      <c r="LA187" s="5"/>
      <c r="LB187" s="5"/>
      <c r="LC187" s="5"/>
      <c r="LD187" s="5"/>
      <c r="LE187" s="5"/>
      <c r="LF187" s="5"/>
      <c r="LG187" s="5"/>
      <c r="LH187" s="5"/>
      <c r="LI187" s="5"/>
      <c r="LJ187" s="5"/>
      <c r="LK187" s="5"/>
      <c r="LL187" s="5"/>
      <c r="LM187" s="5"/>
      <c r="LN187" s="5"/>
      <c r="LO187" s="5"/>
      <c r="LP187" s="5"/>
      <c r="LQ187" s="5"/>
      <c r="LR187" s="5"/>
      <c r="LS187" s="5"/>
      <c r="LT187" s="5"/>
      <c r="LU187" s="5"/>
      <c r="LV187" s="5"/>
      <c r="LW187" s="5"/>
      <c r="LX187" s="5"/>
      <c r="LY187" s="5"/>
      <c r="LZ187" s="5"/>
      <c r="MA187" s="5"/>
      <c r="MB187" s="5"/>
      <c r="MC187" s="5"/>
      <c r="MD187" s="5"/>
      <c r="ME187" s="5"/>
      <c r="MF187" s="5"/>
      <c r="MG187" s="5"/>
      <c r="MH187" s="5"/>
      <c r="MI187" s="5"/>
      <c r="MJ187" s="5"/>
      <c r="MK187" s="5"/>
      <c r="ML187" s="5"/>
      <c r="MM187" s="5"/>
      <c r="MN187" s="5"/>
      <c r="MO187" s="5"/>
      <c r="MP187" s="5"/>
      <c r="MQ187" s="5"/>
      <c r="MR187" s="5"/>
      <c r="MS187" s="5"/>
      <c r="MT187" s="5"/>
      <c r="MU187" s="5"/>
      <c r="MV187" s="5"/>
      <c r="MW187" s="5"/>
      <c r="MX187" s="5"/>
      <c r="MY187" s="5"/>
      <c r="MZ187" s="5"/>
      <c r="NA187" s="5"/>
      <c r="NB187" s="5"/>
      <c r="NC187" s="5"/>
      <c r="ND187" s="5"/>
      <c r="NE187" s="5"/>
      <c r="NF187" s="5"/>
      <c r="NG187" s="5"/>
      <c r="NH187" s="5"/>
      <c r="NI187" s="5"/>
      <c r="NJ187" s="5"/>
      <c r="NK187" s="5"/>
      <c r="NL187" s="5"/>
      <c r="NM187" s="5"/>
      <c r="NN187" s="5"/>
      <c r="NO187" s="5"/>
      <c r="NP187" s="5"/>
      <c r="NQ187" s="5"/>
      <c r="NR187" s="5"/>
      <c r="NS187" s="5"/>
      <c r="NT187" s="5"/>
      <c r="NU187" s="5"/>
      <c r="NV187" s="5"/>
      <c r="NW187" s="5"/>
      <c r="NX187" s="5"/>
      <c r="NY187" s="5"/>
      <c r="NZ187" s="5"/>
      <c r="OA187" s="5"/>
      <c r="OB187" s="5"/>
      <c r="OC187" s="5"/>
      <c r="OD187" s="5"/>
      <c r="OE187" s="5"/>
      <c r="OF187" s="5"/>
      <c r="OG187" s="5"/>
      <c r="OH187" s="5"/>
      <c r="OI187" s="5"/>
      <c r="OJ187" s="5"/>
      <c r="OK187" s="5"/>
      <c r="OL187" s="5"/>
      <c r="OM187" s="5"/>
      <c r="ON187" s="5"/>
      <c r="OO187" s="5"/>
      <c r="OP187" s="5"/>
      <c r="OQ187" s="5"/>
      <c r="OR187" s="5"/>
      <c r="OS187" s="5"/>
      <c r="OT187" s="5"/>
      <c r="OU187" s="5"/>
      <c r="OV187" s="5"/>
      <c r="OW187" s="5"/>
      <c r="OX187" s="5"/>
      <c r="OY187" s="5"/>
      <c r="OZ187" s="5"/>
      <c r="PA187" s="5"/>
      <c r="PB187" s="5"/>
      <c r="PC187" s="5"/>
      <c r="PD187" s="5"/>
      <c r="PE187" s="5"/>
      <c r="PF187" s="5"/>
      <c r="PG187" s="5"/>
      <c r="PH187" s="5"/>
      <c r="PI187" s="5"/>
      <c r="PJ187" s="5"/>
      <c r="PK187" s="5"/>
      <c r="PL187" s="5"/>
      <c r="PM187" s="5"/>
      <c r="PN187" s="5"/>
      <c r="PO187" s="5"/>
      <c r="PP187" s="5"/>
      <c r="PQ187" s="5"/>
      <c r="PR187" s="5"/>
      <c r="PS187" s="5"/>
      <c r="PT187" s="5"/>
      <c r="PU187" s="5"/>
      <c r="PV187" s="5"/>
      <c r="PW187" s="5"/>
      <c r="PX187" s="5"/>
      <c r="PY187" s="5"/>
      <c r="PZ187" s="5"/>
      <c r="QA187" s="5"/>
      <c r="QB187" s="5"/>
      <c r="QC187" s="5"/>
      <c r="QD187" s="5"/>
      <c r="QE187" s="5"/>
      <c r="QF187" s="5"/>
      <c r="QG187" s="5"/>
      <c r="QH187" s="5"/>
      <c r="QI187" s="5"/>
      <c r="QJ187" s="5"/>
      <c r="QK187" s="5"/>
      <c r="QL187" s="5"/>
      <c r="QM187" s="5"/>
      <c r="QN187" s="5"/>
      <c r="QO187" s="5"/>
      <c r="QP187" s="5"/>
      <c r="QQ187" s="5"/>
      <c r="QR187" s="5"/>
      <c r="QS187" s="5"/>
      <c r="QT187" s="5"/>
      <c r="QU187" s="5"/>
      <c r="QV187" s="5"/>
      <c r="QW187" s="5"/>
      <c r="QX187" s="5"/>
      <c r="QY187" s="5"/>
      <c r="QZ187" s="5"/>
      <c r="RA187" s="5"/>
      <c r="RB187" s="5"/>
      <c r="RC187" s="5"/>
      <c r="RD187" s="5"/>
      <c r="RE187" s="5"/>
      <c r="RF187" s="5"/>
      <c r="RG187" s="5"/>
      <c r="RH187" s="5"/>
      <c r="RI187" s="5"/>
      <c r="RJ187" s="5"/>
      <c r="RK187" s="5"/>
      <c r="RL187" s="5"/>
      <c r="RM187" s="5"/>
      <c r="RN187" s="5"/>
      <c r="RO187" s="5"/>
      <c r="RP187" s="5"/>
      <c r="RQ187" s="5"/>
      <c r="RR187" s="5"/>
      <c r="RS187" s="5"/>
      <c r="RT187" s="5"/>
      <c r="RU187" s="5"/>
      <c r="RV187" s="5"/>
      <c r="RW187" s="5"/>
      <c r="RX187" s="5"/>
      <c r="RY187" s="5"/>
      <c r="RZ187" s="5"/>
      <c r="SA187" s="5"/>
      <c r="SB187" s="5"/>
      <c r="SC187" s="5"/>
      <c r="SD187" s="5"/>
      <c r="SE187" s="5"/>
      <c r="SF187" s="5"/>
      <c r="SG187" s="5"/>
      <c r="SH187" s="5"/>
      <c r="SI187" s="5"/>
      <c r="SJ187" s="5"/>
      <c r="SK187" s="5"/>
      <c r="SL187" s="5"/>
      <c r="SM187" s="5"/>
      <c r="SN187" s="5"/>
      <c r="SO187" s="5"/>
      <c r="SP187" s="5"/>
      <c r="SQ187" s="5"/>
      <c r="SR187" s="5"/>
      <c r="SS187" s="5"/>
      <c r="ST187" s="5"/>
      <c r="SU187" s="5"/>
      <c r="SV187" s="5"/>
      <c r="SW187" s="5"/>
      <c r="SX187" s="5"/>
      <c r="SY187" s="5"/>
      <c r="SZ187" s="5"/>
      <c r="TA187" s="5"/>
      <c r="TB187" s="5"/>
      <c r="TC187" s="5"/>
      <c r="TD187" s="5"/>
      <c r="TE187" s="5"/>
      <c r="TF187" s="5"/>
      <c r="TG187" s="5"/>
      <c r="TH187" s="5"/>
      <c r="TI187" s="5"/>
      <c r="TJ187" s="5"/>
      <c r="TK187" s="5"/>
      <c r="TL187" s="5"/>
      <c r="TM187" s="5"/>
      <c r="TN187" s="5"/>
      <c r="TO187" s="5"/>
      <c r="TP187" s="5"/>
      <c r="TQ187" s="5"/>
      <c r="TR187" s="5"/>
      <c r="TS187" s="5"/>
      <c r="TT187" s="5"/>
      <c r="TU187" s="5"/>
      <c r="TV187" s="5"/>
      <c r="TW187" s="5"/>
      <c r="TX187" s="5"/>
      <c r="TY187" s="5"/>
      <c r="TZ187" s="5"/>
      <c r="UA187" s="5"/>
      <c r="UB187" s="5"/>
      <c r="UC187" s="5"/>
      <c r="UD187" s="5"/>
      <c r="UE187" s="5"/>
      <c r="UF187" s="5"/>
      <c r="UG187" s="5"/>
      <c r="UH187" s="5"/>
      <c r="UI187" s="5"/>
      <c r="UJ187" s="5"/>
      <c r="UK187" s="5"/>
      <c r="UL187" s="5"/>
      <c r="UM187" s="5"/>
      <c r="UN187" s="5"/>
      <c r="UO187" s="5"/>
      <c r="UP187" s="5"/>
      <c r="UQ187" s="5"/>
      <c r="UR187" s="5"/>
      <c r="US187" s="5"/>
      <c r="UT187" s="5"/>
      <c r="UU187" s="5"/>
      <c r="UV187" s="5"/>
      <c r="UW187" s="5"/>
      <c r="UX187" s="5"/>
      <c r="UY187" s="5"/>
      <c r="UZ187" s="5"/>
      <c r="VA187" s="5"/>
      <c r="VB187" s="5"/>
      <c r="VC187" s="5"/>
      <c r="VD187" s="5"/>
      <c r="VE187" s="5"/>
      <c r="VF187" s="5"/>
      <c r="VG187" s="5"/>
      <c r="VH187" s="5"/>
      <c r="VI187" s="5"/>
      <c r="VJ187" s="5"/>
      <c r="VK187" s="5"/>
      <c r="VL187" s="5"/>
      <c r="VM187" s="5"/>
      <c r="VN187" s="5"/>
      <c r="VO187" s="5"/>
      <c r="VP187" s="5"/>
      <c r="VQ187" s="5"/>
      <c r="VR187" s="5"/>
      <c r="VS187" s="5"/>
      <c r="VT187" s="5"/>
      <c r="VU187" s="5"/>
      <c r="VV187" s="5"/>
      <c r="VW187" s="5"/>
      <c r="VX187" s="5"/>
      <c r="VY187" s="5"/>
      <c r="VZ187" s="5"/>
      <c r="WA187" s="5"/>
      <c r="WB187" s="5"/>
      <c r="WC187" s="5"/>
      <c r="WD187" s="5"/>
      <c r="WE187" s="5"/>
      <c r="WF187" s="5"/>
      <c r="WG187" s="5"/>
      <c r="WH187" s="5"/>
      <c r="WI187" s="5"/>
      <c r="WJ187" s="5"/>
      <c r="WK187" s="5"/>
      <c r="WL187" s="5"/>
      <c r="WM187" s="5"/>
      <c r="WN187" s="5"/>
      <c r="WO187" s="5"/>
      <c r="WP187" s="5"/>
      <c r="WQ187" s="5"/>
      <c r="WR187" s="5"/>
      <c r="WS187" s="5"/>
      <c r="WT187" s="5"/>
      <c r="WU187" s="5"/>
      <c r="WV187" s="5"/>
      <c r="WW187" s="5"/>
      <c r="WX187" s="5"/>
      <c r="WY187" s="5"/>
      <c r="WZ187" s="5"/>
      <c r="XA187" s="5"/>
      <c r="XB187" s="5"/>
      <c r="XC187" s="5"/>
      <c r="XD187" s="5"/>
      <c r="XE187" s="5"/>
      <c r="XF187" s="5"/>
      <c r="XG187" s="5"/>
      <c r="XH187" s="5"/>
      <c r="XI187" s="5"/>
      <c r="XJ187" s="5"/>
      <c r="XK187" s="5"/>
      <c r="XL187" s="5"/>
      <c r="XM187" s="5"/>
      <c r="XN187" s="5"/>
      <c r="XO187" s="5"/>
      <c r="XP187" s="5"/>
      <c r="XQ187" s="5"/>
      <c r="XR187" s="5"/>
      <c r="XS187" s="5"/>
      <c r="XT187" s="5"/>
      <c r="XU187" s="5"/>
      <c r="XV187" s="5"/>
      <c r="XW187" s="5"/>
    </row>
    <row r="188" spans="39:647" x14ac:dyDescent="0.45">
      <c r="AM188" s="5"/>
      <c r="AN188" s="5"/>
      <c r="AO188" s="5"/>
      <c r="AP188" s="5"/>
      <c r="AQ188" s="5"/>
      <c r="AR188" s="5"/>
      <c r="AS188" s="5"/>
      <c r="AT188" s="5"/>
      <c r="AU188" s="5"/>
      <c r="AV188" s="5"/>
      <c r="AW188" s="5"/>
      <c r="AX188" s="5"/>
      <c r="AY188" s="5"/>
      <c r="AZ188" s="5"/>
      <c r="BA188" s="5"/>
      <c r="BB188" s="5"/>
      <c r="BC188" s="5"/>
      <c r="BD188" s="5"/>
      <c r="BE188" s="5"/>
      <c r="BF188" s="5"/>
      <c r="BG188" s="5"/>
      <c r="BH188" s="5"/>
      <c r="BI188" s="5"/>
      <c r="BJ188" s="5"/>
      <c r="BK188" s="5"/>
      <c r="BL188" s="5"/>
      <c r="BM188" s="5"/>
      <c r="BN188" s="5"/>
      <c r="BO188" s="5"/>
      <c r="BP188" s="5"/>
      <c r="BQ188" s="5"/>
      <c r="BR188" s="5"/>
      <c r="BS188" s="5"/>
      <c r="BT188" s="5"/>
      <c r="BU188" s="5"/>
      <c r="BV188" s="5"/>
      <c r="BW188" s="5"/>
      <c r="BX188" s="5"/>
      <c r="BY188" s="5"/>
      <c r="BZ188" s="5"/>
      <c r="CA188" s="5"/>
      <c r="CB188" s="5"/>
      <c r="CC188" s="5"/>
      <c r="CD188" s="5"/>
      <c r="CE188" s="5"/>
      <c r="CF188" s="5"/>
      <c r="CG188" s="5"/>
      <c r="CH188" s="5"/>
      <c r="CI188" s="5"/>
      <c r="CJ188" s="5"/>
      <c r="CK188" s="5"/>
      <c r="CL188" s="5"/>
      <c r="CM188" s="5"/>
      <c r="CN188" s="5"/>
      <c r="CO188" s="5"/>
      <c r="CP188" s="5"/>
      <c r="CQ188" s="5"/>
      <c r="CR188" s="5"/>
      <c r="CS188" s="5"/>
      <c r="CT188" s="5"/>
      <c r="CU188" s="5"/>
      <c r="CV188" s="5"/>
      <c r="CW188" s="5"/>
      <c r="CX188" s="5"/>
      <c r="CY188" s="5"/>
      <c r="CZ188" s="5"/>
      <c r="DA188" s="5"/>
      <c r="DB188" s="5"/>
      <c r="DC188" s="5"/>
      <c r="DD188" s="5"/>
      <c r="DE188" s="5"/>
      <c r="DF188" s="5"/>
      <c r="DG188" s="5"/>
      <c r="DH188" s="5"/>
      <c r="DI188" s="5"/>
      <c r="DJ188" s="5"/>
      <c r="DK188" s="5"/>
      <c r="DL188" s="5"/>
      <c r="DM188" s="5"/>
      <c r="DN188" s="5"/>
      <c r="DO188" s="5"/>
      <c r="DP188" s="5"/>
      <c r="DQ188" s="5"/>
      <c r="DR188" s="5"/>
      <c r="DS188" s="5"/>
      <c r="DT188" s="5"/>
      <c r="DU188" s="5"/>
      <c r="DV188" s="5"/>
      <c r="DW188" s="5"/>
      <c r="DX188" s="5"/>
      <c r="DY188" s="5"/>
      <c r="DZ188" s="5"/>
      <c r="EA188" s="5"/>
      <c r="EB188" s="5"/>
      <c r="EC188" s="5"/>
      <c r="ED188" s="5"/>
      <c r="EE188" s="5"/>
      <c r="EF188" s="5"/>
      <c r="EG188" s="5"/>
      <c r="EH188" s="5"/>
      <c r="EI188" s="5"/>
      <c r="EJ188" s="5"/>
      <c r="EK188" s="5"/>
      <c r="EL188" s="5"/>
      <c r="EM188" s="5"/>
      <c r="EN188" s="5"/>
      <c r="EO188" s="5"/>
      <c r="EP188" s="5"/>
      <c r="EQ188" s="5"/>
      <c r="ER188" s="5"/>
      <c r="ES188" s="5"/>
      <c r="ET188" s="5"/>
      <c r="EU188" s="5"/>
      <c r="EV188" s="5"/>
      <c r="EW188" s="5"/>
      <c r="EX188" s="5"/>
      <c r="EY188" s="5"/>
      <c r="EZ188" s="5"/>
      <c r="FA188" s="5"/>
      <c r="FB188" s="5"/>
      <c r="FC188" s="5"/>
      <c r="FD188" s="5"/>
      <c r="FE188" s="5"/>
      <c r="FF188" s="5"/>
      <c r="FG188" s="5"/>
      <c r="FH188" s="5"/>
      <c r="FI188" s="5"/>
      <c r="FJ188" s="5"/>
      <c r="FK188" s="5"/>
      <c r="FL188" s="5"/>
      <c r="FM188" s="5"/>
      <c r="FN188" s="5"/>
      <c r="FO188" s="5"/>
      <c r="FP188" s="5"/>
      <c r="FQ188" s="5"/>
      <c r="FR188" s="5"/>
      <c r="FS188" s="5"/>
      <c r="FT188" s="5"/>
      <c r="FU188" s="5"/>
      <c r="FV188" s="5"/>
      <c r="FW188" s="5"/>
      <c r="FX188" s="5"/>
      <c r="FY188" s="5"/>
      <c r="FZ188" s="5"/>
      <c r="GA188" s="5"/>
      <c r="GB188" s="5"/>
      <c r="GC188" s="5"/>
      <c r="GD188" s="5"/>
      <c r="GE188" s="5"/>
      <c r="GF188" s="5"/>
      <c r="GG188" s="5"/>
      <c r="GH188" s="5"/>
      <c r="GI188" s="5"/>
      <c r="GJ188" s="5"/>
      <c r="GK188" s="5"/>
      <c r="GL188" s="5"/>
      <c r="GM188" s="5"/>
      <c r="GN188" s="5"/>
      <c r="GO188" s="5"/>
      <c r="GP188" s="5"/>
      <c r="GQ188" s="5"/>
      <c r="GR188" s="5"/>
      <c r="GS188" s="5"/>
      <c r="GT188" s="5"/>
      <c r="GU188" s="5"/>
      <c r="GV188" s="5"/>
      <c r="GW188" s="5"/>
      <c r="GX188" s="5"/>
      <c r="GY188" s="5"/>
      <c r="GZ188" s="5"/>
      <c r="HA188" s="5"/>
      <c r="HB188" s="5"/>
      <c r="HC188" s="5"/>
      <c r="HD188" s="5"/>
      <c r="HE188" s="5"/>
      <c r="HF188" s="5"/>
      <c r="HG188" s="5"/>
      <c r="HH188" s="5"/>
      <c r="HI188" s="5"/>
      <c r="HJ188" s="5"/>
      <c r="HK188" s="5"/>
      <c r="HL188" s="5"/>
      <c r="HM188" s="5"/>
      <c r="HN188" s="5"/>
      <c r="HO188" s="5"/>
      <c r="HP188" s="5"/>
      <c r="HQ188" s="5"/>
      <c r="HR188" s="5"/>
      <c r="HS188" s="5"/>
      <c r="HT188" s="5"/>
      <c r="HU188" s="5"/>
      <c r="HV188" s="5"/>
      <c r="HW188" s="5"/>
      <c r="HX188" s="5"/>
      <c r="HY188" s="5"/>
      <c r="HZ188" s="5"/>
      <c r="IA188" s="5"/>
      <c r="IB188" s="5"/>
      <c r="IC188" s="5"/>
      <c r="ID188" s="5"/>
      <c r="IE188" s="5"/>
      <c r="IF188" s="5"/>
      <c r="IG188" s="5"/>
      <c r="IH188" s="5"/>
      <c r="II188" s="5"/>
      <c r="IJ188" s="5"/>
      <c r="IK188" s="5"/>
      <c r="IL188" s="5"/>
      <c r="IM188" s="5"/>
      <c r="IN188" s="5"/>
      <c r="IO188" s="5"/>
      <c r="IP188" s="5"/>
      <c r="IQ188" s="5"/>
      <c r="IR188" s="5"/>
      <c r="IS188" s="5"/>
      <c r="IT188" s="5"/>
      <c r="IU188" s="5"/>
      <c r="IV188" s="5"/>
      <c r="IW188" s="5"/>
      <c r="IX188" s="5"/>
      <c r="IY188" s="5"/>
      <c r="IZ188" s="5"/>
      <c r="JA188" s="5"/>
      <c r="JB188" s="5"/>
      <c r="JC188" s="5"/>
      <c r="JD188" s="5"/>
      <c r="JE188" s="5"/>
      <c r="JF188" s="5"/>
      <c r="JG188" s="5"/>
      <c r="JH188" s="5"/>
      <c r="JI188" s="5"/>
      <c r="JJ188" s="5"/>
      <c r="JK188" s="5"/>
      <c r="JL188" s="5"/>
      <c r="JM188" s="5"/>
      <c r="JN188" s="5"/>
      <c r="JO188" s="5"/>
      <c r="JP188" s="5"/>
      <c r="JQ188" s="5"/>
      <c r="JR188" s="5"/>
      <c r="JS188" s="5"/>
      <c r="JT188" s="5"/>
      <c r="JU188" s="5"/>
      <c r="JV188" s="5"/>
      <c r="JW188" s="5"/>
      <c r="JX188" s="5"/>
      <c r="JY188" s="5"/>
      <c r="JZ188" s="5"/>
      <c r="KA188" s="5"/>
      <c r="KB188" s="5"/>
      <c r="KC188" s="5"/>
      <c r="KD188" s="5"/>
      <c r="KE188" s="5"/>
      <c r="KF188" s="5"/>
      <c r="KG188" s="5"/>
      <c r="KH188" s="5"/>
      <c r="KI188" s="5"/>
      <c r="KJ188" s="5"/>
      <c r="KK188" s="5"/>
      <c r="KL188" s="5"/>
      <c r="KM188" s="5"/>
      <c r="KN188" s="5"/>
      <c r="KO188" s="5"/>
      <c r="KP188" s="5"/>
      <c r="KQ188" s="5"/>
      <c r="KR188" s="5"/>
      <c r="KS188" s="5"/>
      <c r="KT188" s="5"/>
      <c r="KU188" s="5"/>
      <c r="KV188" s="5"/>
      <c r="KW188" s="5"/>
      <c r="KX188" s="5"/>
      <c r="KY188" s="5"/>
      <c r="KZ188" s="5"/>
      <c r="LA188" s="5"/>
      <c r="LB188" s="5"/>
      <c r="LC188" s="5"/>
      <c r="LD188" s="5"/>
      <c r="LE188" s="5"/>
      <c r="LF188" s="5"/>
      <c r="LG188" s="5"/>
      <c r="LH188" s="5"/>
      <c r="LI188" s="5"/>
      <c r="LJ188" s="5"/>
      <c r="LK188" s="5"/>
      <c r="LL188" s="5"/>
      <c r="LM188" s="5"/>
      <c r="LN188" s="5"/>
      <c r="LO188" s="5"/>
      <c r="LP188" s="5"/>
      <c r="LQ188" s="5"/>
      <c r="LR188" s="5"/>
      <c r="LS188" s="5"/>
      <c r="LT188" s="5"/>
      <c r="LU188" s="5"/>
      <c r="LV188" s="5"/>
      <c r="LW188" s="5"/>
      <c r="LX188" s="5"/>
      <c r="LY188" s="5"/>
      <c r="LZ188" s="5"/>
      <c r="MA188" s="5"/>
      <c r="MB188" s="5"/>
      <c r="MC188" s="5"/>
      <c r="MD188" s="5"/>
      <c r="ME188" s="5"/>
      <c r="MF188" s="5"/>
      <c r="MG188" s="5"/>
      <c r="MH188" s="5"/>
      <c r="MI188" s="5"/>
      <c r="MJ188" s="5"/>
      <c r="MK188" s="5"/>
      <c r="ML188" s="5"/>
      <c r="MM188" s="5"/>
      <c r="MN188" s="5"/>
      <c r="MO188" s="5"/>
      <c r="MP188" s="5"/>
      <c r="MQ188" s="5"/>
      <c r="MR188" s="5"/>
      <c r="MS188" s="5"/>
      <c r="MT188" s="5"/>
      <c r="MU188" s="5"/>
      <c r="MV188" s="5"/>
      <c r="MW188" s="5"/>
      <c r="MX188" s="5"/>
      <c r="MY188" s="5"/>
      <c r="MZ188" s="5"/>
      <c r="NA188" s="5"/>
      <c r="NB188" s="5"/>
      <c r="NC188" s="5"/>
      <c r="ND188" s="5"/>
      <c r="NE188" s="5"/>
      <c r="NF188" s="5"/>
      <c r="NG188" s="5"/>
      <c r="NH188" s="5"/>
      <c r="NI188" s="5"/>
      <c r="NJ188" s="5"/>
      <c r="NK188" s="5"/>
      <c r="NL188" s="5"/>
      <c r="NM188" s="5"/>
      <c r="NN188" s="5"/>
      <c r="NO188" s="5"/>
      <c r="NP188" s="5"/>
      <c r="NQ188" s="5"/>
      <c r="NR188" s="5"/>
      <c r="NS188" s="5"/>
      <c r="NT188" s="5"/>
      <c r="NU188" s="5"/>
      <c r="NV188" s="5"/>
      <c r="NW188" s="5"/>
      <c r="NX188" s="5"/>
      <c r="NY188" s="5"/>
      <c r="NZ188" s="5"/>
      <c r="OA188" s="5"/>
      <c r="OB188" s="5"/>
      <c r="OC188" s="5"/>
      <c r="OD188" s="5"/>
      <c r="OE188" s="5"/>
      <c r="OF188" s="5"/>
      <c r="OG188" s="5"/>
      <c r="OH188" s="5"/>
      <c r="OI188" s="5"/>
      <c r="OJ188" s="5"/>
      <c r="OK188" s="5"/>
      <c r="OL188" s="5"/>
      <c r="OM188" s="5"/>
      <c r="ON188" s="5"/>
      <c r="OO188" s="5"/>
      <c r="OP188" s="5"/>
      <c r="OQ188" s="5"/>
      <c r="OR188" s="5"/>
      <c r="OS188" s="5"/>
      <c r="OT188" s="5"/>
      <c r="OU188" s="5"/>
      <c r="OV188" s="5"/>
      <c r="OW188" s="5"/>
      <c r="OX188" s="5"/>
      <c r="OY188" s="5"/>
      <c r="OZ188" s="5"/>
      <c r="PA188" s="5"/>
      <c r="PB188" s="5"/>
      <c r="PC188" s="5"/>
      <c r="PD188" s="5"/>
      <c r="PE188" s="5"/>
      <c r="PF188" s="5"/>
      <c r="PG188" s="5"/>
      <c r="PH188" s="5"/>
      <c r="PI188" s="5"/>
      <c r="PJ188" s="5"/>
      <c r="PK188" s="5"/>
      <c r="PL188" s="5"/>
      <c r="PM188" s="5"/>
      <c r="PN188" s="5"/>
      <c r="PO188" s="5"/>
      <c r="PP188" s="5"/>
      <c r="PQ188" s="5"/>
      <c r="PR188" s="5"/>
      <c r="PS188" s="5"/>
      <c r="PT188" s="5"/>
      <c r="PU188" s="5"/>
      <c r="PV188" s="5"/>
      <c r="PW188" s="5"/>
      <c r="PX188" s="5"/>
      <c r="PY188" s="5"/>
      <c r="PZ188" s="5"/>
      <c r="QA188" s="5"/>
      <c r="QB188" s="5"/>
      <c r="QC188" s="5"/>
      <c r="QD188" s="5"/>
      <c r="QE188" s="5"/>
      <c r="QF188" s="5"/>
      <c r="QG188" s="5"/>
      <c r="QH188" s="5"/>
      <c r="QI188" s="5"/>
      <c r="QJ188" s="5"/>
      <c r="QK188" s="5"/>
      <c r="QL188" s="5"/>
      <c r="QM188" s="5"/>
      <c r="QN188" s="5"/>
      <c r="QO188" s="5"/>
      <c r="QP188" s="5"/>
      <c r="QQ188" s="5"/>
      <c r="QR188" s="5"/>
      <c r="QS188" s="5"/>
      <c r="QT188" s="5"/>
      <c r="QU188" s="5"/>
      <c r="QV188" s="5"/>
      <c r="QW188" s="5"/>
      <c r="QX188" s="5"/>
      <c r="QY188" s="5"/>
      <c r="QZ188" s="5"/>
      <c r="RA188" s="5"/>
      <c r="RB188" s="5"/>
      <c r="RC188" s="5"/>
      <c r="RD188" s="5"/>
      <c r="RE188" s="5"/>
      <c r="RF188" s="5"/>
      <c r="RG188" s="5"/>
      <c r="RH188" s="5"/>
      <c r="RI188" s="5"/>
      <c r="RJ188" s="5"/>
      <c r="RK188" s="5"/>
      <c r="RL188" s="5"/>
      <c r="RM188" s="5"/>
      <c r="RN188" s="5"/>
      <c r="RO188" s="5"/>
      <c r="RP188" s="5"/>
      <c r="RQ188" s="5"/>
      <c r="RR188" s="5"/>
      <c r="RS188" s="5"/>
      <c r="RT188" s="5"/>
      <c r="RU188" s="5"/>
      <c r="RV188" s="5"/>
      <c r="RW188" s="5"/>
      <c r="RX188" s="5"/>
      <c r="RY188" s="5"/>
      <c r="RZ188" s="5"/>
      <c r="SA188" s="5"/>
      <c r="SB188" s="5"/>
      <c r="SC188" s="5"/>
      <c r="SD188" s="5"/>
      <c r="SE188" s="5"/>
      <c r="SF188" s="5"/>
      <c r="SG188" s="5"/>
      <c r="SH188" s="5"/>
      <c r="SI188" s="5"/>
      <c r="SJ188" s="5"/>
      <c r="SK188" s="5"/>
      <c r="SL188" s="5"/>
      <c r="SM188" s="5"/>
      <c r="SN188" s="5"/>
      <c r="SO188" s="5"/>
      <c r="SP188" s="5"/>
      <c r="SQ188" s="5"/>
      <c r="SR188" s="5"/>
      <c r="SS188" s="5"/>
      <c r="ST188" s="5"/>
      <c r="SU188" s="5"/>
      <c r="SV188" s="5"/>
      <c r="SW188" s="5"/>
      <c r="SX188" s="5"/>
      <c r="SY188" s="5"/>
      <c r="SZ188" s="5"/>
      <c r="TA188" s="5"/>
      <c r="TB188" s="5"/>
      <c r="TC188" s="5"/>
      <c r="TD188" s="5"/>
      <c r="TE188" s="5"/>
      <c r="TF188" s="5"/>
      <c r="TG188" s="5"/>
      <c r="TH188" s="5"/>
      <c r="TI188" s="5"/>
      <c r="TJ188" s="5"/>
      <c r="TK188" s="5"/>
      <c r="TL188" s="5"/>
      <c r="TM188" s="5"/>
      <c r="TN188" s="5"/>
      <c r="TO188" s="5"/>
      <c r="TP188" s="5"/>
      <c r="TQ188" s="5"/>
      <c r="TR188" s="5"/>
      <c r="TS188" s="5"/>
      <c r="TT188" s="5"/>
      <c r="TU188" s="5"/>
      <c r="TV188" s="5"/>
      <c r="TW188" s="5"/>
      <c r="TX188" s="5"/>
      <c r="TY188" s="5"/>
      <c r="TZ188" s="5"/>
      <c r="UA188" s="5"/>
      <c r="UB188" s="5"/>
      <c r="UC188" s="5"/>
      <c r="UD188" s="5"/>
      <c r="UE188" s="5"/>
      <c r="UF188" s="5"/>
      <c r="UG188" s="5"/>
      <c r="UH188" s="5"/>
      <c r="UI188" s="5"/>
      <c r="UJ188" s="5"/>
      <c r="UK188" s="5"/>
      <c r="UL188" s="5"/>
      <c r="UM188" s="5"/>
      <c r="UN188" s="5"/>
      <c r="UO188" s="5"/>
      <c r="UP188" s="5"/>
      <c r="UQ188" s="5"/>
      <c r="UR188" s="5"/>
      <c r="US188" s="5"/>
      <c r="UT188" s="5"/>
      <c r="UU188" s="5"/>
      <c r="UV188" s="5"/>
      <c r="UW188" s="5"/>
      <c r="UX188" s="5"/>
      <c r="UY188" s="5"/>
      <c r="UZ188" s="5"/>
      <c r="VA188" s="5"/>
      <c r="VB188" s="5"/>
      <c r="VC188" s="5"/>
      <c r="VD188" s="5"/>
      <c r="VE188" s="5"/>
      <c r="VF188" s="5"/>
      <c r="VG188" s="5"/>
      <c r="VH188" s="5"/>
      <c r="VI188" s="5"/>
      <c r="VJ188" s="5"/>
      <c r="VK188" s="5"/>
      <c r="VL188" s="5"/>
      <c r="VM188" s="5"/>
      <c r="VN188" s="5"/>
      <c r="VO188" s="5"/>
      <c r="VP188" s="5"/>
      <c r="VQ188" s="5"/>
      <c r="VR188" s="5"/>
      <c r="VS188" s="5"/>
      <c r="VT188" s="5"/>
      <c r="VU188" s="5"/>
      <c r="VV188" s="5"/>
      <c r="VW188" s="5"/>
      <c r="VX188" s="5"/>
      <c r="VY188" s="5"/>
      <c r="VZ188" s="5"/>
      <c r="WA188" s="5"/>
      <c r="WB188" s="5"/>
      <c r="WC188" s="5"/>
      <c r="WD188" s="5"/>
      <c r="WE188" s="5"/>
      <c r="WF188" s="5"/>
      <c r="WG188" s="5"/>
      <c r="WH188" s="5"/>
      <c r="WI188" s="5"/>
      <c r="WJ188" s="5"/>
      <c r="WK188" s="5"/>
      <c r="WL188" s="5"/>
      <c r="WM188" s="5"/>
      <c r="WN188" s="5"/>
      <c r="WO188" s="5"/>
      <c r="WP188" s="5"/>
      <c r="WQ188" s="5"/>
      <c r="WR188" s="5"/>
      <c r="WS188" s="5"/>
      <c r="WT188" s="5"/>
      <c r="WU188" s="5"/>
      <c r="WV188" s="5"/>
      <c r="WW188" s="5"/>
      <c r="WX188" s="5"/>
      <c r="WY188" s="5"/>
      <c r="WZ188" s="5"/>
      <c r="XA188" s="5"/>
      <c r="XB188" s="5"/>
      <c r="XC188" s="5"/>
      <c r="XD188" s="5"/>
      <c r="XE188" s="5"/>
      <c r="XF188" s="5"/>
      <c r="XG188" s="5"/>
      <c r="XH188" s="5"/>
      <c r="XI188" s="5"/>
      <c r="XJ188" s="5"/>
      <c r="XK188" s="5"/>
      <c r="XL188" s="5"/>
      <c r="XM188" s="5"/>
      <c r="XN188" s="5"/>
      <c r="XO188" s="5"/>
      <c r="XP188" s="5"/>
      <c r="XQ188" s="5"/>
      <c r="XR188" s="5"/>
      <c r="XS188" s="5"/>
      <c r="XT188" s="5"/>
      <c r="XU188" s="5"/>
      <c r="XV188" s="5"/>
      <c r="XW188" s="5"/>
    </row>
    <row r="189" spans="39:647" x14ac:dyDescent="0.45">
      <c r="AM189" s="5"/>
      <c r="AN189" s="5"/>
      <c r="AO189" s="5"/>
      <c r="AP189" s="5"/>
      <c r="AQ189" s="5"/>
      <c r="AR189" s="5"/>
      <c r="AS189" s="5"/>
      <c r="AT189" s="5"/>
      <c r="AU189" s="5"/>
      <c r="AV189" s="5"/>
      <c r="AW189" s="5"/>
      <c r="AX189" s="5"/>
      <c r="AY189" s="5"/>
      <c r="AZ189" s="5"/>
      <c r="BA189" s="5"/>
      <c r="BB189" s="5"/>
      <c r="BC189" s="5"/>
      <c r="BD189" s="5"/>
      <c r="BE189" s="5"/>
      <c r="BF189" s="5"/>
      <c r="BG189" s="5"/>
      <c r="BH189" s="5"/>
      <c r="BI189" s="5"/>
      <c r="BJ189" s="5"/>
      <c r="BK189" s="5"/>
      <c r="BL189" s="5"/>
      <c r="BM189" s="5"/>
      <c r="BN189" s="5"/>
      <c r="BO189" s="5"/>
      <c r="BP189" s="5"/>
      <c r="BQ189" s="5"/>
      <c r="BR189" s="5"/>
      <c r="BS189" s="5"/>
      <c r="BT189" s="5"/>
      <c r="BU189" s="5"/>
      <c r="BV189" s="5"/>
      <c r="BW189" s="5"/>
      <c r="BX189" s="5"/>
      <c r="BY189" s="5"/>
      <c r="BZ189" s="5"/>
      <c r="CA189" s="5"/>
      <c r="CB189" s="5"/>
      <c r="CC189" s="5"/>
      <c r="CD189" s="5"/>
      <c r="CE189" s="5"/>
      <c r="CF189" s="5"/>
      <c r="CG189" s="5"/>
      <c r="CH189" s="5"/>
      <c r="CI189" s="5"/>
      <c r="CJ189" s="5"/>
      <c r="CK189" s="5"/>
      <c r="CL189" s="5"/>
      <c r="CM189" s="5"/>
      <c r="CN189" s="5"/>
      <c r="CO189" s="5"/>
      <c r="CP189" s="5"/>
      <c r="CQ189" s="5"/>
      <c r="CR189" s="5"/>
      <c r="CS189" s="5"/>
      <c r="CT189" s="5"/>
      <c r="CU189" s="5"/>
      <c r="CV189" s="5"/>
      <c r="CW189" s="5"/>
      <c r="CX189" s="5"/>
      <c r="CY189" s="5"/>
      <c r="CZ189" s="5"/>
      <c r="DA189" s="5"/>
      <c r="DB189" s="5"/>
      <c r="DC189" s="5"/>
      <c r="DD189" s="5"/>
      <c r="DE189" s="5"/>
      <c r="DF189" s="5"/>
      <c r="DG189" s="5"/>
      <c r="DH189" s="5"/>
      <c r="DI189" s="5"/>
      <c r="DJ189" s="5"/>
      <c r="DK189" s="5"/>
      <c r="DL189" s="5"/>
      <c r="DM189" s="5"/>
      <c r="DN189" s="5"/>
      <c r="DO189" s="5"/>
      <c r="DP189" s="5"/>
      <c r="DQ189" s="5"/>
      <c r="DR189" s="5"/>
      <c r="DS189" s="5"/>
      <c r="DT189" s="5"/>
      <c r="DU189" s="5"/>
      <c r="DV189" s="5"/>
      <c r="DW189" s="5"/>
      <c r="DX189" s="5"/>
      <c r="DY189" s="5"/>
      <c r="DZ189" s="5"/>
      <c r="EA189" s="5"/>
      <c r="EB189" s="5"/>
      <c r="EC189" s="5"/>
      <c r="ED189" s="5"/>
      <c r="EE189" s="5"/>
      <c r="EF189" s="5"/>
      <c r="EG189" s="5"/>
      <c r="EH189" s="5"/>
      <c r="EI189" s="5"/>
      <c r="EJ189" s="5"/>
      <c r="EK189" s="5"/>
      <c r="EL189" s="5"/>
      <c r="EM189" s="5"/>
      <c r="EN189" s="5"/>
      <c r="EO189" s="5"/>
      <c r="EP189" s="5"/>
      <c r="EQ189" s="5"/>
      <c r="ER189" s="5"/>
      <c r="ES189" s="5"/>
      <c r="ET189" s="5"/>
      <c r="EU189" s="5"/>
      <c r="EV189" s="5"/>
      <c r="EW189" s="5"/>
      <c r="EX189" s="5"/>
      <c r="EY189" s="5"/>
      <c r="EZ189" s="5"/>
      <c r="FA189" s="5"/>
      <c r="FB189" s="5"/>
      <c r="FC189" s="5"/>
      <c r="FD189" s="5"/>
      <c r="FE189" s="5"/>
      <c r="FF189" s="5"/>
      <c r="FG189" s="5"/>
      <c r="FH189" s="5"/>
      <c r="FI189" s="5"/>
      <c r="FJ189" s="5"/>
      <c r="FK189" s="5"/>
      <c r="FL189" s="5"/>
      <c r="FM189" s="5"/>
      <c r="FN189" s="5"/>
      <c r="FO189" s="5"/>
      <c r="FP189" s="5"/>
      <c r="FQ189" s="5"/>
      <c r="FR189" s="5"/>
      <c r="FS189" s="5"/>
      <c r="FT189" s="5"/>
      <c r="FU189" s="5"/>
      <c r="FV189" s="5"/>
      <c r="FW189" s="5"/>
      <c r="FX189" s="5"/>
      <c r="FY189" s="5"/>
      <c r="FZ189" s="5"/>
      <c r="GA189" s="5"/>
      <c r="GB189" s="5"/>
      <c r="GC189" s="5"/>
      <c r="GD189" s="5"/>
      <c r="GE189" s="5"/>
      <c r="GF189" s="5"/>
      <c r="GG189" s="5"/>
      <c r="GH189" s="5"/>
      <c r="GI189" s="5"/>
      <c r="GJ189" s="5"/>
      <c r="GK189" s="5"/>
      <c r="GL189" s="5"/>
      <c r="GM189" s="5"/>
      <c r="GN189" s="5"/>
      <c r="GO189" s="5"/>
      <c r="GP189" s="5"/>
      <c r="GQ189" s="5"/>
      <c r="GR189" s="5"/>
      <c r="GS189" s="5"/>
      <c r="GT189" s="5"/>
      <c r="GU189" s="5"/>
      <c r="GV189" s="5"/>
      <c r="GW189" s="5"/>
      <c r="GX189" s="5"/>
      <c r="GY189" s="5"/>
      <c r="GZ189" s="5"/>
      <c r="HA189" s="5"/>
      <c r="HB189" s="5"/>
      <c r="HC189" s="5"/>
      <c r="HD189" s="5"/>
      <c r="HE189" s="5"/>
      <c r="HF189" s="5"/>
      <c r="HG189" s="5"/>
      <c r="HH189" s="5"/>
      <c r="HI189" s="5"/>
      <c r="HJ189" s="5"/>
      <c r="HK189" s="5"/>
      <c r="HL189" s="5"/>
      <c r="HM189" s="5"/>
      <c r="HN189" s="5"/>
      <c r="HO189" s="5"/>
      <c r="HP189" s="5"/>
      <c r="HQ189" s="5"/>
      <c r="HR189" s="5"/>
      <c r="HS189" s="5"/>
      <c r="HT189" s="5"/>
      <c r="HU189" s="5"/>
      <c r="HV189" s="5"/>
      <c r="HW189" s="5"/>
      <c r="HX189" s="5"/>
      <c r="HY189" s="5"/>
      <c r="HZ189" s="5"/>
      <c r="IA189" s="5"/>
      <c r="IB189" s="5"/>
      <c r="IC189" s="5"/>
      <c r="ID189" s="5"/>
      <c r="IE189" s="5"/>
      <c r="IF189" s="5"/>
      <c r="IG189" s="5"/>
      <c r="IH189" s="5"/>
      <c r="II189" s="5"/>
      <c r="IJ189" s="5"/>
      <c r="IK189" s="5"/>
      <c r="IL189" s="5"/>
      <c r="IM189" s="5"/>
      <c r="IN189" s="5"/>
      <c r="IO189" s="5"/>
      <c r="IP189" s="5"/>
      <c r="IQ189" s="5"/>
      <c r="IR189" s="5"/>
      <c r="IS189" s="5"/>
      <c r="IT189" s="5"/>
      <c r="IU189" s="5"/>
      <c r="IV189" s="5"/>
      <c r="IW189" s="5"/>
      <c r="IX189" s="5"/>
      <c r="IY189" s="5"/>
      <c r="IZ189" s="5"/>
      <c r="JA189" s="5"/>
      <c r="JB189" s="5"/>
      <c r="JC189" s="5"/>
      <c r="JD189" s="5"/>
      <c r="JE189" s="5"/>
      <c r="JF189" s="5"/>
      <c r="JG189" s="5"/>
      <c r="JH189" s="5"/>
      <c r="JI189" s="5"/>
      <c r="JJ189" s="5"/>
      <c r="JK189" s="5"/>
      <c r="JL189" s="5"/>
      <c r="JM189" s="5"/>
      <c r="JN189" s="5"/>
      <c r="JO189" s="5"/>
      <c r="JP189" s="5"/>
      <c r="JQ189" s="5"/>
      <c r="JR189" s="5"/>
      <c r="JS189" s="5"/>
      <c r="JT189" s="5"/>
      <c r="JU189" s="5"/>
      <c r="JV189" s="5"/>
      <c r="JW189" s="5"/>
      <c r="JX189" s="5"/>
      <c r="JY189" s="5"/>
      <c r="JZ189" s="5"/>
      <c r="KA189" s="5"/>
      <c r="KB189" s="5"/>
      <c r="KC189" s="5"/>
      <c r="KD189" s="5"/>
      <c r="KE189" s="5"/>
      <c r="KF189" s="5"/>
      <c r="KG189" s="5"/>
      <c r="KH189" s="5"/>
      <c r="KI189" s="5"/>
      <c r="KJ189" s="5"/>
      <c r="KK189" s="5"/>
      <c r="KL189" s="5"/>
      <c r="KM189" s="5"/>
      <c r="KN189" s="5"/>
      <c r="KO189" s="5"/>
      <c r="KP189" s="5"/>
      <c r="KQ189" s="5"/>
      <c r="KR189" s="5"/>
      <c r="KS189" s="5"/>
      <c r="KT189" s="5"/>
      <c r="KU189" s="5"/>
      <c r="KV189" s="5"/>
      <c r="KW189" s="5"/>
      <c r="KX189" s="5"/>
      <c r="KY189" s="5"/>
      <c r="KZ189" s="5"/>
      <c r="LA189" s="5"/>
      <c r="LB189" s="5"/>
      <c r="LC189" s="5"/>
      <c r="LD189" s="5"/>
      <c r="LE189" s="5"/>
      <c r="LF189" s="5"/>
      <c r="LG189" s="5"/>
      <c r="LH189" s="5"/>
      <c r="LI189" s="5"/>
      <c r="LJ189" s="5"/>
      <c r="LK189" s="5"/>
      <c r="LL189" s="5"/>
      <c r="LM189" s="5"/>
      <c r="LN189" s="5"/>
      <c r="LO189" s="5"/>
      <c r="LP189" s="5"/>
      <c r="LQ189" s="5"/>
      <c r="LR189" s="5"/>
      <c r="LS189" s="5"/>
      <c r="LT189" s="5"/>
      <c r="LU189" s="5"/>
      <c r="LV189" s="5"/>
      <c r="LW189" s="5"/>
      <c r="LX189" s="5"/>
      <c r="LY189" s="5"/>
      <c r="LZ189" s="5"/>
      <c r="MA189" s="5"/>
      <c r="MB189" s="5"/>
      <c r="MC189" s="5"/>
      <c r="MD189" s="5"/>
      <c r="ME189" s="5"/>
      <c r="MF189" s="5"/>
      <c r="MG189" s="5"/>
      <c r="MH189" s="5"/>
      <c r="MI189" s="5"/>
      <c r="MJ189" s="5"/>
      <c r="MK189" s="5"/>
      <c r="ML189" s="5"/>
      <c r="MM189" s="5"/>
      <c r="MN189" s="5"/>
      <c r="MO189" s="5"/>
      <c r="MP189" s="5"/>
      <c r="MQ189" s="5"/>
      <c r="MR189" s="5"/>
      <c r="MS189" s="5"/>
      <c r="MT189" s="5"/>
      <c r="MU189" s="5"/>
      <c r="MV189" s="5"/>
      <c r="MW189" s="5"/>
      <c r="MX189" s="5"/>
      <c r="MY189" s="5"/>
      <c r="MZ189" s="5"/>
      <c r="NA189" s="5"/>
      <c r="NB189" s="5"/>
      <c r="NC189" s="5"/>
      <c r="ND189" s="5"/>
      <c r="NE189" s="5"/>
      <c r="NF189" s="5"/>
      <c r="NG189" s="5"/>
      <c r="NH189" s="5"/>
      <c r="NI189" s="5"/>
      <c r="NJ189" s="5"/>
      <c r="NK189" s="5"/>
      <c r="NL189" s="5"/>
      <c r="NM189" s="5"/>
      <c r="NN189" s="5"/>
      <c r="NO189" s="5"/>
      <c r="NP189" s="5"/>
      <c r="NQ189" s="5"/>
      <c r="NR189" s="5"/>
      <c r="NS189" s="5"/>
      <c r="NT189" s="5"/>
      <c r="NU189" s="5"/>
      <c r="NV189" s="5"/>
      <c r="NW189" s="5"/>
      <c r="NX189" s="5"/>
      <c r="NY189" s="5"/>
      <c r="NZ189" s="5"/>
      <c r="OA189" s="5"/>
      <c r="OB189" s="5"/>
      <c r="OC189" s="5"/>
      <c r="OD189" s="5"/>
      <c r="OE189" s="5"/>
      <c r="OF189" s="5"/>
      <c r="OG189" s="5"/>
      <c r="OH189" s="5"/>
      <c r="OI189" s="5"/>
      <c r="OJ189" s="5"/>
      <c r="OK189" s="5"/>
      <c r="OL189" s="5"/>
      <c r="OM189" s="5"/>
      <c r="ON189" s="5"/>
      <c r="OO189" s="5"/>
      <c r="OP189" s="5"/>
      <c r="OQ189" s="5"/>
      <c r="OR189" s="5"/>
      <c r="OS189" s="5"/>
      <c r="OT189" s="5"/>
      <c r="OU189" s="5"/>
      <c r="OV189" s="5"/>
      <c r="OW189" s="5"/>
      <c r="OX189" s="5"/>
      <c r="OY189" s="5"/>
      <c r="OZ189" s="5"/>
      <c r="PA189" s="5"/>
      <c r="PB189" s="5"/>
      <c r="PC189" s="5"/>
      <c r="PD189" s="5"/>
      <c r="PE189" s="5"/>
      <c r="PF189" s="5"/>
      <c r="PG189" s="5"/>
      <c r="PH189" s="5"/>
      <c r="PI189" s="5"/>
      <c r="PJ189" s="5"/>
      <c r="PK189" s="5"/>
      <c r="PL189" s="5"/>
      <c r="PM189" s="5"/>
      <c r="PN189" s="5"/>
      <c r="PO189" s="5"/>
      <c r="PP189" s="5"/>
      <c r="PQ189" s="5"/>
      <c r="PR189" s="5"/>
      <c r="PS189" s="5"/>
      <c r="PT189" s="5"/>
      <c r="PU189" s="5"/>
      <c r="PV189" s="5"/>
      <c r="PW189" s="5"/>
      <c r="PX189" s="5"/>
      <c r="PY189" s="5"/>
      <c r="PZ189" s="5"/>
      <c r="QA189" s="5"/>
      <c r="QB189" s="5"/>
      <c r="QC189" s="5"/>
      <c r="QD189" s="5"/>
      <c r="QE189" s="5"/>
      <c r="QF189" s="5"/>
      <c r="QG189" s="5"/>
      <c r="QH189" s="5"/>
      <c r="QI189" s="5"/>
      <c r="QJ189" s="5"/>
      <c r="QK189" s="5"/>
      <c r="QL189" s="5"/>
      <c r="QM189" s="5"/>
      <c r="QN189" s="5"/>
      <c r="QO189" s="5"/>
      <c r="QP189" s="5"/>
      <c r="QQ189" s="5"/>
      <c r="QR189" s="5"/>
      <c r="QS189" s="5"/>
      <c r="QT189" s="5"/>
      <c r="QU189" s="5"/>
      <c r="QV189" s="5"/>
      <c r="QW189" s="5"/>
      <c r="QX189" s="5"/>
      <c r="QY189" s="5"/>
      <c r="QZ189" s="5"/>
      <c r="RA189" s="5"/>
      <c r="RB189" s="5"/>
      <c r="RC189" s="5"/>
      <c r="RD189" s="5"/>
      <c r="RE189" s="5"/>
      <c r="RF189" s="5"/>
      <c r="RG189" s="5"/>
      <c r="RH189" s="5"/>
      <c r="RI189" s="5"/>
      <c r="RJ189" s="5"/>
      <c r="RK189" s="5"/>
      <c r="RL189" s="5"/>
      <c r="RM189" s="5"/>
      <c r="RN189" s="5"/>
      <c r="RO189" s="5"/>
      <c r="RP189" s="5"/>
      <c r="RQ189" s="5"/>
      <c r="RR189" s="5"/>
      <c r="RS189" s="5"/>
      <c r="RT189" s="5"/>
      <c r="RU189" s="5"/>
      <c r="RV189" s="5"/>
      <c r="RW189" s="5"/>
      <c r="RX189" s="5"/>
      <c r="RY189" s="5"/>
      <c r="RZ189" s="5"/>
      <c r="SA189" s="5"/>
      <c r="SB189" s="5"/>
      <c r="SC189" s="5"/>
      <c r="SD189" s="5"/>
      <c r="SE189" s="5"/>
      <c r="SF189" s="5"/>
      <c r="SG189" s="5"/>
      <c r="SH189" s="5"/>
      <c r="SI189" s="5"/>
      <c r="SJ189" s="5"/>
      <c r="SK189" s="5"/>
      <c r="SL189" s="5"/>
      <c r="SM189" s="5"/>
      <c r="SN189" s="5"/>
      <c r="SO189" s="5"/>
      <c r="SP189" s="5"/>
      <c r="SQ189" s="5"/>
      <c r="SR189" s="5"/>
      <c r="SS189" s="5"/>
      <c r="ST189" s="5"/>
      <c r="SU189" s="5"/>
      <c r="SV189" s="5"/>
      <c r="SW189" s="5"/>
      <c r="SX189" s="5"/>
      <c r="SY189" s="5"/>
      <c r="SZ189" s="5"/>
      <c r="TA189" s="5"/>
      <c r="TB189" s="5"/>
      <c r="TC189" s="5"/>
      <c r="TD189" s="5"/>
      <c r="TE189" s="5"/>
      <c r="TF189" s="5"/>
      <c r="TG189" s="5"/>
      <c r="TH189" s="5"/>
      <c r="TI189" s="5"/>
      <c r="TJ189" s="5"/>
      <c r="TK189" s="5"/>
      <c r="TL189" s="5"/>
      <c r="TM189" s="5"/>
      <c r="TN189" s="5"/>
      <c r="TO189" s="5"/>
      <c r="TP189" s="5"/>
      <c r="TQ189" s="5"/>
      <c r="TR189" s="5"/>
      <c r="TS189" s="5"/>
      <c r="TT189" s="5"/>
      <c r="TU189" s="5"/>
      <c r="TV189" s="5"/>
      <c r="TW189" s="5"/>
      <c r="TX189" s="5"/>
      <c r="TY189" s="5"/>
      <c r="TZ189" s="5"/>
      <c r="UA189" s="5"/>
      <c r="UB189" s="5"/>
      <c r="UC189" s="5"/>
      <c r="UD189" s="5"/>
      <c r="UE189" s="5"/>
      <c r="UF189" s="5"/>
      <c r="UG189" s="5"/>
      <c r="UH189" s="5"/>
      <c r="UI189" s="5"/>
      <c r="UJ189" s="5"/>
      <c r="UK189" s="5"/>
      <c r="UL189" s="5"/>
      <c r="UM189" s="5"/>
      <c r="UN189" s="5"/>
      <c r="UO189" s="5"/>
      <c r="UP189" s="5"/>
      <c r="UQ189" s="5"/>
      <c r="UR189" s="5"/>
      <c r="US189" s="5"/>
      <c r="UT189" s="5"/>
      <c r="UU189" s="5"/>
      <c r="UV189" s="5"/>
      <c r="UW189" s="5"/>
      <c r="UX189" s="5"/>
      <c r="UY189" s="5"/>
      <c r="UZ189" s="5"/>
      <c r="VA189" s="5"/>
      <c r="VB189" s="5"/>
      <c r="VC189" s="5"/>
      <c r="VD189" s="5"/>
      <c r="VE189" s="5"/>
      <c r="VF189" s="5"/>
      <c r="VG189" s="5"/>
      <c r="VH189" s="5"/>
      <c r="VI189" s="5"/>
      <c r="VJ189" s="5"/>
      <c r="VK189" s="5"/>
      <c r="VL189" s="5"/>
      <c r="VM189" s="5"/>
      <c r="VN189" s="5"/>
      <c r="VO189" s="5"/>
      <c r="VP189" s="5"/>
      <c r="VQ189" s="5"/>
      <c r="VR189" s="5"/>
      <c r="VS189" s="5"/>
      <c r="VT189" s="5"/>
      <c r="VU189" s="5"/>
      <c r="VV189" s="5"/>
      <c r="VW189" s="5"/>
      <c r="VX189" s="5"/>
      <c r="VY189" s="5"/>
      <c r="VZ189" s="5"/>
      <c r="WA189" s="5"/>
      <c r="WB189" s="5"/>
      <c r="WC189" s="5"/>
      <c r="WD189" s="5"/>
      <c r="WE189" s="5"/>
      <c r="WF189" s="5"/>
      <c r="WG189" s="5"/>
      <c r="WH189" s="5"/>
      <c r="WI189" s="5"/>
      <c r="WJ189" s="5"/>
      <c r="WK189" s="5"/>
      <c r="WL189" s="5"/>
      <c r="WM189" s="5"/>
      <c r="WN189" s="5"/>
      <c r="WO189" s="5"/>
      <c r="WP189" s="5"/>
      <c r="WQ189" s="5"/>
      <c r="WR189" s="5"/>
      <c r="WS189" s="5"/>
      <c r="WT189" s="5"/>
      <c r="WU189" s="5"/>
      <c r="WV189" s="5"/>
      <c r="WW189" s="5"/>
      <c r="WX189" s="5"/>
      <c r="WY189" s="5"/>
      <c r="WZ189" s="5"/>
      <c r="XA189" s="5"/>
      <c r="XB189" s="5"/>
      <c r="XC189" s="5"/>
      <c r="XD189" s="5"/>
      <c r="XE189" s="5"/>
      <c r="XF189" s="5"/>
      <c r="XG189" s="5"/>
      <c r="XH189" s="5"/>
      <c r="XI189" s="5"/>
      <c r="XJ189" s="5"/>
      <c r="XK189" s="5"/>
      <c r="XL189" s="5"/>
      <c r="XM189" s="5"/>
      <c r="XN189" s="5"/>
      <c r="XO189" s="5"/>
      <c r="XP189" s="5"/>
      <c r="XQ189" s="5"/>
      <c r="XR189" s="5"/>
      <c r="XS189" s="5"/>
      <c r="XT189" s="5"/>
      <c r="XU189" s="5"/>
      <c r="XV189" s="5"/>
      <c r="XW189" s="5"/>
    </row>
    <row r="190" spans="39:647" x14ac:dyDescent="0.45">
      <c r="AM190" s="5"/>
      <c r="AN190" s="5"/>
      <c r="AO190" s="5"/>
      <c r="AP190" s="5"/>
      <c r="AQ190" s="5"/>
      <c r="AR190" s="5"/>
      <c r="AS190" s="5"/>
      <c r="AT190" s="5"/>
      <c r="AU190" s="5"/>
      <c r="AV190" s="5"/>
      <c r="AW190" s="5"/>
      <c r="AX190" s="5"/>
      <c r="AY190" s="5"/>
      <c r="AZ190" s="5"/>
      <c r="BA190" s="5"/>
      <c r="BB190" s="5"/>
      <c r="BC190" s="5"/>
      <c r="BD190" s="5"/>
      <c r="BE190" s="5"/>
      <c r="BF190" s="5"/>
      <c r="BG190" s="5"/>
      <c r="BH190" s="5"/>
      <c r="BI190" s="5"/>
      <c r="BJ190" s="5"/>
      <c r="BK190" s="5"/>
      <c r="BL190" s="5"/>
      <c r="BM190" s="5"/>
      <c r="BN190" s="5"/>
      <c r="BO190" s="5"/>
      <c r="BP190" s="5"/>
      <c r="BQ190" s="5"/>
      <c r="BR190" s="5"/>
      <c r="BS190" s="5"/>
      <c r="BT190" s="5"/>
      <c r="BU190" s="5"/>
      <c r="BV190" s="5"/>
      <c r="BW190" s="5"/>
      <c r="BX190" s="5"/>
      <c r="BY190" s="5"/>
      <c r="BZ190" s="5"/>
      <c r="CA190" s="5"/>
      <c r="CB190" s="5"/>
      <c r="CC190" s="5"/>
      <c r="CD190" s="5"/>
      <c r="CE190" s="5"/>
      <c r="CF190" s="5"/>
      <c r="CG190" s="5"/>
      <c r="CH190" s="5"/>
      <c r="CI190" s="5"/>
      <c r="CJ190" s="5"/>
      <c r="CK190" s="5"/>
      <c r="CL190" s="5"/>
      <c r="CM190" s="5"/>
      <c r="CN190" s="5"/>
      <c r="CO190" s="5"/>
      <c r="CP190" s="5"/>
      <c r="CQ190" s="5"/>
      <c r="CR190" s="5"/>
      <c r="CS190" s="5"/>
      <c r="CT190" s="5"/>
      <c r="CU190" s="5"/>
      <c r="CV190" s="5"/>
      <c r="CW190" s="5"/>
      <c r="CX190" s="5"/>
      <c r="CY190" s="5"/>
      <c r="CZ190" s="5"/>
      <c r="DA190" s="5"/>
      <c r="DB190" s="5"/>
      <c r="DC190" s="5"/>
      <c r="DD190" s="5"/>
      <c r="DE190" s="5"/>
      <c r="DF190" s="5"/>
      <c r="DG190" s="5"/>
      <c r="DH190" s="5"/>
      <c r="DI190" s="5"/>
      <c r="DJ190" s="5"/>
      <c r="DK190" s="5"/>
      <c r="DL190" s="5"/>
      <c r="DM190" s="5"/>
      <c r="DN190" s="5"/>
      <c r="DO190" s="5"/>
      <c r="DP190" s="5"/>
      <c r="DQ190" s="5"/>
      <c r="DR190" s="5"/>
      <c r="DS190" s="5"/>
      <c r="DT190" s="5"/>
      <c r="DU190" s="5"/>
      <c r="DV190" s="5"/>
      <c r="DW190" s="5"/>
      <c r="DX190" s="5"/>
      <c r="DY190" s="5"/>
      <c r="DZ190" s="5"/>
      <c r="EA190" s="5"/>
      <c r="EB190" s="5"/>
      <c r="EC190" s="5"/>
      <c r="ED190" s="5"/>
      <c r="EE190" s="5"/>
      <c r="EF190" s="5"/>
      <c r="EG190" s="5"/>
      <c r="EH190" s="5"/>
      <c r="EI190" s="5"/>
      <c r="EJ190" s="5"/>
      <c r="EK190" s="5"/>
      <c r="EL190" s="5"/>
      <c r="EM190" s="5"/>
      <c r="EN190" s="5"/>
      <c r="EO190" s="5"/>
      <c r="EP190" s="5"/>
      <c r="EQ190" s="5"/>
      <c r="ER190" s="5"/>
      <c r="ES190" s="5"/>
      <c r="ET190" s="5"/>
      <c r="EU190" s="5"/>
      <c r="EV190" s="5"/>
      <c r="EW190" s="5"/>
      <c r="EX190" s="5"/>
      <c r="EY190" s="5"/>
      <c r="EZ190" s="5"/>
      <c r="FA190" s="5"/>
      <c r="FB190" s="5"/>
      <c r="FC190" s="5"/>
      <c r="FD190" s="5"/>
      <c r="FE190" s="5"/>
      <c r="FF190" s="5"/>
      <c r="FG190" s="5"/>
      <c r="FH190" s="5"/>
      <c r="FI190" s="5"/>
      <c r="FJ190" s="5"/>
      <c r="FK190" s="5"/>
      <c r="FL190" s="5"/>
      <c r="FM190" s="5"/>
      <c r="FN190" s="5"/>
      <c r="FO190" s="5"/>
      <c r="FP190" s="5"/>
      <c r="FQ190" s="5"/>
      <c r="FR190" s="5"/>
      <c r="FS190" s="5"/>
      <c r="FT190" s="5"/>
      <c r="FU190" s="5"/>
      <c r="FV190" s="5"/>
      <c r="FW190" s="5"/>
      <c r="FX190" s="5"/>
      <c r="FY190" s="5"/>
      <c r="FZ190" s="5"/>
      <c r="GA190" s="5"/>
      <c r="GB190" s="5"/>
      <c r="GC190" s="5"/>
      <c r="GD190" s="5"/>
      <c r="GE190" s="5"/>
      <c r="GF190" s="5"/>
      <c r="GG190" s="5"/>
      <c r="GH190" s="5"/>
      <c r="GI190" s="5"/>
      <c r="GJ190" s="5"/>
      <c r="GK190" s="5"/>
      <c r="GL190" s="5"/>
      <c r="GM190" s="5"/>
      <c r="GN190" s="5"/>
      <c r="GO190" s="5"/>
      <c r="GP190" s="5"/>
      <c r="GQ190" s="5"/>
      <c r="GR190" s="5"/>
      <c r="GS190" s="5"/>
      <c r="GT190" s="5"/>
      <c r="GU190" s="5"/>
      <c r="GV190" s="5"/>
      <c r="GW190" s="5"/>
      <c r="GX190" s="5"/>
      <c r="GY190" s="5"/>
      <c r="GZ190" s="5"/>
      <c r="HA190" s="5"/>
      <c r="HB190" s="5"/>
      <c r="HC190" s="5"/>
      <c r="HD190" s="5"/>
      <c r="HE190" s="5"/>
      <c r="HF190" s="5"/>
      <c r="HG190" s="5"/>
      <c r="HH190" s="5"/>
      <c r="HI190" s="5"/>
      <c r="HJ190" s="5"/>
      <c r="HK190" s="5"/>
      <c r="HL190" s="5"/>
      <c r="HM190" s="5"/>
      <c r="HN190" s="5"/>
      <c r="HO190" s="5"/>
      <c r="HP190" s="5"/>
      <c r="HQ190" s="5"/>
      <c r="HR190" s="5"/>
      <c r="HS190" s="5"/>
      <c r="HT190" s="5"/>
      <c r="HU190" s="5"/>
      <c r="HV190" s="5"/>
      <c r="HW190" s="5"/>
      <c r="HX190" s="5"/>
      <c r="HY190" s="5"/>
      <c r="HZ190" s="5"/>
      <c r="IA190" s="5"/>
      <c r="IB190" s="5"/>
      <c r="IC190" s="5"/>
      <c r="ID190" s="5"/>
      <c r="IE190" s="5"/>
      <c r="IF190" s="5"/>
      <c r="IG190" s="5"/>
      <c r="IH190" s="5"/>
      <c r="II190" s="5"/>
      <c r="IJ190" s="5"/>
      <c r="IK190" s="5"/>
      <c r="IL190" s="5"/>
      <c r="IM190" s="5"/>
      <c r="IN190" s="5"/>
      <c r="IO190" s="5"/>
      <c r="IP190" s="5"/>
      <c r="IQ190" s="5"/>
      <c r="IR190" s="5"/>
      <c r="IS190" s="5"/>
      <c r="IT190" s="5"/>
      <c r="IU190" s="5"/>
      <c r="IV190" s="5"/>
      <c r="IW190" s="5"/>
      <c r="IX190" s="5"/>
      <c r="IY190" s="5"/>
      <c r="IZ190" s="5"/>
      <c r="JA190" s="5"/>
      <c r="JB190" s="5"/>
      <c r="JC190" s="5"/>
      <c r="JD190" s="5"/>
      <c r="JE190" s="5"/>
      <c r="JF190" s="5"/>
      <c r="JG190" s="5"/>
      <c r="JH190" s="5"/>
      <c r="JI190" s="5"/>
      <c r="JJ190" s="5"/>
      <c r="JK190" s="5"/>
      <c r="JL190" s="5"/>
      <c r="JM190" s="5"/>
      <c r="JN190" s="5"/>
      <c r="JO190" s="5"/>
      <c r="JP190" s="5"/>
      <c r="JQ190" s="5"/>
      <c r="JR190" s="5"/>
      <c r="JS190" s="5"/>
      <c r="JT190" s="5"/>
      <c r="JU190" s="5"/>
      <c r="JV190" s="5"/>
      <c r="JW190" s="5"/>
      <c r="JX190" s="5"/>
      <c r="JY190" s="5"/>
      <c r="JZ190" s="5"/>
      <c r="KA190" s="5"/>
      <c r="KB190" s="5"/>
      <c r="KC190" s="5"/>
      <c r="KD190" s="5"/>
      <c r="KE190" s="5"/>
      <c r="KF190" s="5"/>
      <c r="KG190" s="5"/>
      <c r="KH190" s="5"/>
      <c r="KI190" s="5"/>
      <c r="KJ190" s="5"/>
      <c r="KK190" s="5"/>
      <c r="KL190" s="5"/>
      <c r="KM190" s="5"/>
      <c r="KN190" s="5"/>
      <c r="KO190" s="5"/>
      <c r="KP190" s="5"/>
      <c r="KQ190" s="5"/>
      <c r="KR190" s="5"/>
      <c r="KS190" s="5"/>
      <c r="KT190" s="5"/>
      <c r="KU190" s="5"/>
      <c r="KV190" s="5"/>
      <c r="KW190" s="5"/>
      <c r="KX190" s="5"/>
      <c r="KY190" s="5"/>
      <c r="KZ190" s="5"/>
      <c r="LA190" s="5"/>
      <c r="LB190" s="5"/>
      <c r="LC190" s="5"/>
      <c r="LD190" s="5"/>
      <c r="LE190" s="5"/>
      <c r="LF190" s="5"/>
      <c r="LG190" s="5"/>
      <c r="LH190" s="5"/>
      <c r="LI190" s="5"/>
      <c r="LJ190" s="5"/>
      <c r="LK190" s="5"/>
      <c r="LL190" s="5"/>
      <c r="LM190" s="5"/>
      <c r="LN190" s="5"/>
      <c r="LO190" s="5"/>
      <c r="LP190" s="5"/>
      <c r="LQ190" s="5"/>
      <c r="LR190" s="5"/>
      <c r="LS190" s="5"/>
      <c r="LT190" s="5"/>
      <c r="LU190" s="5"/>
      <c r="LV190" s="5"/>
      <c r="LW190" s="5"/>
      <c r="LX190" s="5"/>
      <c r="LY190" s="5"/>
      <c r="LZ190" s="5"/>
      <c r="MA190" s="5"/>
      <c r="MB190" s="5"/>
      <c r="MC190" s="5"/>
      <c r="MD190" s="5"/>
      <c r="ME190" s="5"/>
      <c r="MF190" s="5"/>
      <c r="MG190" s="5"/>
      <c r="MH190" s="5"/>
      <c r="MI190" s="5"/>
      <c r="MJ190" s="5"/>
      <c r="MK190" s="5"/>
      <c r="ML190" s="5"/>
      <c r="MM190" s="5"/>
      <c r="MN190" s="5"/>
      <c r="MO190" s="5"/>
      <c r="MP190" s="5"/>
      <c r="MQ190" s="5"/>
      <c r="MR190" s="5"/>
      <c r="MS190" s="5"/>
      <c r="MT190" s="5"/>
      <c r="MU190" s="5"/>
      <c r="MV190" s="5"/>
      <c r="MW190" s="5"/>
      <c r="MX190" s="5"/>
      <c r="MY190" s="5"/>
      <c r="MZ190" s="5"/>
      <c r="NA190" s="5"/>
      <c r="NB190" s="5"/>
      <c r="NC190" s="5"/>
      <c r="ND190" s="5"/>
      <c r="NE190" s="5"/>
      <c r="NF190" s="5"/>
      <c r="NG190" s="5"/>
      <c r="NH190" s="5"/>
      <c r="NI190" s="5"/>
      <c r="NJ190" s="5"/>
      <c r="NK190" s="5"/>
      <c r="NL190" s="5"/>
      <c r="NM190" s="5"/>
      <c r="NN190" s="5"/>
      <c r="NO190" s="5"/>
      <c r="NP190" s="5"/>
      <c r="NQ190" s="5"/>
      <c r="NR190" s="5"/>
      <c r="NS190" s="5"/>
      <c r="NT190" s="5"/>
      <c r="NU190" s="5"/>
      <c r="NV190" s="5"/>
      <c r="NW190" s="5"/>
      <c r="NX190" s="5"/>
      <c r="NY190" s="5"/>
      <c r="NZ190" s="5"/>
      <c r="OA190" s="5"/>
      <c r="OB190" s="5"/>
      <c r="OC190" s="5"/>
      <c r="OD190" s="5"/>
      <c r="OE190" s="5"/>
      <c r="OF190" s="5"/>
      <c r="OG190" s="5"/>
      <c r="OH190" s="5"/>
      <c r="OI190" s="5"/>
      <c r="OJ190" s="5"/>
      <c r="OK190" s="5"/>
      <c r="OL190" s="5"/>
      <c r="OM190" s="5"/>
      <c r="ON190" s="5"/>
      <c r="OO190" s="5"/>
      <c r="OP190" s="5"/>
      <c r="OQ190" s="5"/>
      <c r="OR190" s="5"/>
      <c r="OS190" s="5"/>
      <c r="OT190" s="5"/>
      <c r="OU190" s="5"/>
      <c r="OV190" s="5"/>
      <c r="OW190" s="5"/>
      <c r="OX190" s="5"/>
      <c r="OY190" s="5"/>
      <c r="OZ190" s="5"/>
      <c r="PA190" s="5"/>
      <c r="PB190" s="5"/>
      <c r="PC190" s="5"/>
      <c r="PD190" s="5"/>
      <c r="PE190" s="5"/>
      <c r="PF190" s="5"/>
      <c r="PG190" s="5"/>
      <c r="PH190" s="5"/>
      <c r="PI190" s="5"/>
      <c r="PJ190" s="5"/>
      <c r="PK190" s="5"/>
      <c r="PL190" s="5"/>
      <c r="PM190" s="5"/>
      <c r="PN190" s="5"/>
      <c r="PO190" s="5"/>
      <c r="PP190" s="5"/>
      <c r="PQ190" s="5"/>
      <c r="PR190" s="5"/>
      <c r="PS190" s="5"/>
      <c r="PT190" s="5"/>
      <c r="PU190" s="5"/>
      <c r="PV190" s="5"/>
      <c r="PW190" s="5"/>
      <c r="PX190" s="5"/>
      <c r="PY190" s="5"/>
      <c r="PZ190" s="5"/>
      <c r="QA190" s="5"/>
      <c r="QB190" s="5"/>
      <c r="QC190" s="5"/>
      <c r="QD190" s="5"/>
      <c r="QE190" s="5"/>
      <c r="QF190" s="5"/>
      <c r="QG190" s="5"/>
      <c r="QH190" s="5"/>
      <c r="QI190" s="5"/>
      <c r="QJ190" s="5"/>
      <c r="QK190" s="5"/>
      <c r="QL190" s="5"/>
      <c r="QM190" s="5"/>
      <c r="QN190" s="5"/>
      <c r="QO190" s="5"/>
      <c r="QP190" s="5"/>
      <c r="QQ190" s="5"/>
      <c r="QR190" s="5"/>
      <c r="QS190" s="5"/>
      <c r="QT190" s="5"/>
      <c r="QU190" s="5"/>
      <c r="QV190" s="5"/>
      <c r="QW190" s="5"/>
      <c r="QX190" s="5"/>
      <c r="QY190" s="5"/>
      <c r="QZ190" s="5"/>
      <c r="RA190" s="5"/>
      <c r="RB190" s="5"/>
      <c r="RC190" s="5"/>
      <c r="RD190" s="5"/>
      <c r="RE190" s="5"/>
      <c r="RF190" s="5"/>
      <c r="RG190" s="5"/>
      <c r="RH190" s="5"/>
      <c r="RI190" s="5"/>
      <c r="RJ190" s="5"/>
      <c r="RK190" s="5"/>
      <c r="RL190" s="5"/>
      <c r="RM190" s="5"/>
      <c r="RN190" s="5"/>
      <c r="RO190" s="5"/>
      <c r="RP190" s="5"/>
      <c r="RQ190" s="5"/>
      <c r="RR190" s="5"/>
      <c r="RS190" s="5"/>
      <c r="RT190" s="5"/>
      <c r="RU190" s="5"/>
      <c r="RV190" s="5"/>
      <c r="RW190" s="5"/>
      <c r="RX190" s="5"/>
      <c r="RY190" s="5"/>
      <c r="RZ190" s="5"/>
      <c r="SA190" s="5"/>
      <c r="SB190" s="5"/>
      <c r="SC190" s="5"/>
      <c r="SD190" s="5"/>
      <c r="SE190" s="5"/>
      <c r="SF190" s="5"/>
      <c r="SG190" s="5"/>
      <c r="SH190" s="5"/>
      <c r="SI190" s="5"/>
      <c r="SJ190" s="5"/>
      <c r="SK190" s="5"/>
      <c r="SL190" s="5"/>
      <c r="SM190" s="5"/>
      <c r="SN190" s="5"/>
      <c r="SO190" s="5"/>
      <c r="SP190" s="5"/>
      <c r="SQ190" s="5"/>
      <c r="SR190" s="5"/>
      <c r="SS190" s="5"/>
      <c r="ST190" s="5"/>
      <c r="SU190" s="5"/>
      <c r="SV190" s="5"/>
      <c r="SW190" s="5"/>
      <c r="SX190" s="5"/>
      <c r="SY190" s="5"/>
      <c r="SZ190" s="5"/>
      <c r="TA190" s="5"/>
      <c r="TB190" s="5"/>
      <c r="TC190" s="5"/>
      <c r="TD190" s="5"/>
      <c r="TE190" s="5"/>
      <c r="TF190" s="5"/>
      <c r="TG190" s="5"/>
      <c r="TH190" s="5"/>
      <c r="TI190" s="5"/>
      <c r="TJ190" s="5"/>
      <c r="TK190" s="5"/>
      <c r="TL190" s="5"/>
      <c r="TM190" s="5"/>
      <c r="TN190" s="5"/>
      <c r="TO190" s="5"/>
      <c r="TP190" s="5"/>
      <c r="TQ190" s="5"/>
      <c r="TR190" s="5"/>
      <c r="TS190" s="5"/>
      <c r="TT190" s="5"/>
      <c r="TU190" s="5"/>
      <c r="TV190" s="5"/>
      <c r="TW190" s="5"/>
      <c r="TX190" s="5"/>
      <c r="TY190" s="5"/>
      <c r="TZ190" s="5"/>
      <c r="UA190" s="5"/>
      <c r="UB190" s="5"/>
      <c r="UC190" s="5"/>
      <c r="UD190" s="5"/>
      <c r="UE190" s="5"/>
      <c r="UF190" s="5"/>
      <c r="UG190" s="5"/>
      <c r="UH190" s="5"/>
      <c r="UI190" s="5"/>
      <c r="UJ190" s="5"/>
      <c r="UK190" s="5"/>
      <c r="UL190" s="5"/>
      <c r="UM190" s="5"/>
      <c r="UN190" s="5"/>
      <c r="UO190" s="5"/>
      <c r="UP190" s="5"/>
      <c r="UQ190" s="5"/>
      <c r="UR190" s="5"/>
      <c r="US190" s="5"/>
      <c r="UT190" s="5"/>
      <c r="UU190" s="5"/>
      <c r="UV190" s="5"/>
      <c r="UW190" s="5"/>
      <c r="UX190" s="5"/>
      <c r="UY190" s="5"/>
      <c r="UZ190" s="5"/>
      <c r="VA190" s="5"/>
      <c r="VB190" s="5"/>
      <c r="VC190" s="5"/>
      <c r="VD190" s="5"/>
      <c r="VE190" s="5"/>
      <c r="VF190" s="5"/>
      <c r="VG190" s="5"/>
      <c r="VH190" s="5"/>
      <c r="VI190" s="5"/>
      <c r="VJ190" s="5"/>
      <c r="VK190" s="5"/>
      <c r="VL190" s="5"/>
      <c r="VM190" s="5"/>
      <c r="VN190" s="5"/>
      <c r="VO190" s="5"/>
      <c r="VP190" s="5"/>
      <c r="VQ190" s="5"/>
      <c r="VR190" s="5"/>
      <c r="VS190" s="5"/>
      <c r="VT190" s="5"/>
      <c r="VU190" s="5"/>
      <c r="VV190" s="5"/>
      <c r="VW190" s="5"/>
      <c r="VX190" s="5"/>
      <c r="VY190" s="5"/>
      <c r="VZ190" s="5"/>
      <c r="WA190" s="5"/>
      <c r="WB190" s="5"/>
      <c r="WC190" s="5"/>
      <c r="WD190" s="5"/>
      <c r="WE190" s="5"/>
      <c r="WF190" s="5"/>
      <c r="WG190" s="5"/>
      <c r="WH190" s="5"/>
      <c r="WI190" s="5"/>
      <c r="WJ190" s="5"/>
      <c r="WK190" s="5"/>
      <c r="WL190" s="5"/>
      <c r="WM190" s="5"/>
      <c r="WN190" s="5"/>
      <c r="WO190" s="5"/>
      <c r="WP190" s="5"/>
      <c r="WQ190" s="5"/>
      <c r="WR190" s="5"/>
      <c r="WS190" s="5"/>
      <c r="WT190" s="5"/>
      <c r="WU190" s="5"/>
      <c r="WV190" s="5"/>
      <c r="WW190" s="5"/>
      <c r="WX190" s="5"/>
      <c r="WY190" s="5"/>
      <c r="WZ190" s="5"/>
      <c r="XA190" s="5"/>
      <c r="XB190" s="5"/>
      <c r="XC190" s="5"/>
      <c r="XD190" s="5"/>
      <c r="XE190" s="5"/>
      <c r="XF190" s="5"/>
      <c r="XG190" s="5"/>
      <c r="XH190" s="5"/>
      <c r="XI190" s="5"/>
      <c r="XJ190" s="5"/>
      <c r="XK190" s="5"/>
      <c r="XL190" s="5"/>
      <c r="XM190" s="5"/>
      <c r="XN190" s="5"/>
      <c r="XO190" s="5"/>
      <c r="XP190" s="5"/>
      <c r="XQ190" s="5"/>
      <c r="XR190" s="5"/>
      <c r="XS190" s="5"/>
      <c r="XT190" s="5"/>
      <c r="XU190" s="5"/>
      <c r="XV190" s="5"/>
      <c r="XW190" s="5"/>
    </row>
    <row r="191" spans="39:647" x14ac:dyDescent="0.45">
      <c r="AM191" s="5"/>
      <c r="AN191" s="5"/>
      <c r="AO191" s="5"/>
      <c r="AP191" s="5"/>
      <c r="AQ191" s="5"/>
      <c r="AR191" s="5"/>
      <c r="AS191" s="5"/>
      <c r="AT191" s="5"/>
      <c r="AU191" s="5"/>
      <c r="AV191" s="5"/>
      <c r="AW191" s="5"/>
      <c r="AX191" s="5"/>
      <c r="AY191" s="5"/>
      <c r="AZ191" s="5"/>
      <c r="BA191" s="5"/>
      <c r="BB191" s="5"/>
      <c r="BC191" s="5"/>
      <c r="BD191" s="5"/>
      <c r="BE191" s="5"/>
      <c r="BF191" s="5"/>
      <c r="BG191" s="5"/>
      <c r="BH191" s="5"/>
      <c r="BI191" s="5"/>
      <c r="BJ191" s="5"/>
      <c r="BK191" s="5"/>
      <c r="BL191" s="5"/>
      <c r="BM191" s="5"/>
      <c r="BN191" s="5"/>
      <c r="BO191" s="5"/>
      <c r="BP191" s="5"/>
      <c r="BQ191" s="5"/>
      <c r="BR191" s="5"/>
      <c r="BS191" s="5"/>
      <c r="BT191" s="5"/>
      <c r="BU191" s="5"/>
      <c r="BV191" s="5"/>
      <c r="BW191" s="5"/>
      <c r="BX191" s="5"/>
      <c r="BY191" s="5"/>
      <c r="BZ191" s="5"/>
      <c r="CA191" s="5"/>
      <c r="CB191" s="5"/>
      <c r="CC191" s="5"/>
      <c r="CD191" s="5"/>
      <c r="CE191" s="5"/>
      <c r="CF191" s="5"/>
      <c r="CG191" s="5"/>
      <c r="CH191" s="5"/>
      <c r="CI191" s="5"/>
      <c r="CJ191" s="5"/>
      <c r="CK191" s="5"/>
      <c r="CL191" s="5"/>
      <c r="CM191" s="5"/>
      <c r="CN191" s="5"/>
      <c r="CO191" s="5"/>
      <c r="CP191" s="5"/>
      <c r="CQ191" s="5"/>
      <c r="CR191" s="5"/>
      <c r="CS191" s="5"/>
      <c r="CT191" s="5"/>
      <c r="CU191" s="5"/>
      <c r="CV191" s="5"/>
      <c r="CW191" s="5"/>
      <c r="CX191" s="5"/>
      <c r="CY191" s="5"/>
      <c r="CZ191" s="5"/>
      <c r="DA191" s="5"/>
      <c r="DB191" s="5"/>
      <c r="DC191" s="5"/>
      <c r="DD191" s="5"/>
      <c r="DE191" s="5"/>
      <c r="DF191" s="5"/>
      <c r="DG191" s="5"/>
      <c r="DH191" s="5"/>
      <c r="DI191" s="5"/>
      <c r="DJ191" s="5"/>
      <c r="DK191" s="5"/>
      <c r="DL191" s="5"/>
      <c r="DM191" s="5"/>
      <c r="DN191" s="5"/>
      <c r="DO191" s="5"/>
      <c r="DP191" s="5"/>
      <c r="DQ191" s="5"/>
      <c r="DR191" s="5"/>
      <c r="DS191" s="5"/>
      <c r="DT191" s="5"/>
      <c r="DU191" s="5"/>
      <c r="DV191" s="5"/>
      <c r="DW191" s="5"/>
      <c r="DX191" s="5"/>
      <c r="DY191" s="5"/>
      <c r="DZ191" s="5"/>
      <c r="EA191" s="5"/>
      <c r="EB191" s="5"/>
      <c r="EC191" s="5"/>
      <c r="ED191" s="5"/>
      <c r="EE191" s="5"/>
      <c r="EF191" s="5"/>
      <c r="EG191" s="5"/>
      <c r="EH191" s="5"/>
      <c r="EI191" s="5"/>
      <c r="EJ191" s="5"/>
      <c r="EK191" s="5"/>
      <c r="EL191" s="5"/>
      <c r="EM191" s="5"/>
      <c r="EN191" s="5"/>
      <c r="EO191" s="5"/>
      <c r="EP191" s="5"/>
      <c r="EQ191" s="5"/>
      <c r="ER191" s="5"/>
      <c r="ES191" s="5"/>
      <c r="ET191" s="5"/>
      <c r="EU191" s="5"/>
      <c r="EV191" s="5"/>
      <c r="EW191" s="5"/>
      <c r="EX191" s="5"/>
      <c r="EY191" s="5"/>
      <c r="EZ191" s="5"/>
      <c r="FA191" s="5"/>
      <c r="FB191" s="5"/>
      <c r="FC191" s="5"/>
      <c r="FD191" s="5"/>
      <c r="FE191" s="5"/>
      <c r="FF191" s="5"/>
      <c r="FG191" s="5"/>
      <c r="FH191" s="5"/>
      <c r="FI191" s="5"/>
      <c r="FJ191" s="5"/>
      <c r="FK191" s="5"/>
      <c r="FL191" s="5"/>
      <c r="FM191" s="5"/>
      <c r="FN191" s="5"/>
      <c r="FO191" s="5"/>
      <c r="FP191" s="5"/>
      <c r="FQ191" s="5"/>
      <c r="FR191" s="5"/>
      <c r="FS191" s="5"/>
      <c r="FT191" s="5"/>
      <c r="FU191" s="5"/>
      <c r="FV191" s="5"/>
      <c r="FW191" s="5"/>
      <c r="FX191" s="5"/>
      <c r="FY191" s="5"/>
      <c r="FZ191" s="5"/>
      <c r="GA191" s="5"/>
      <c r="GB191" s="5"/>
      <c r="GC191" s="5"/>
      <c r="GD191" s="5"/>
      <c r="GE191" s="5"/>
      <c r="GF191" s="5"/>
      <c r="GG191" s="5"/>
      <c r="GH191" s="5"/>
      <c r="GI191" s="5"/>
      <c r="GJ191" s="5"/>
      <c r="GK191" s="5"/>
      <c r="GL191" s="5"/>
      <c r="GM191" s="5"/>
      <c r="GN191" s="5"/>
      <c r="GO191" s="5"/>
      <c r="GP191" s="5"/>
      <c r="GQ191" s="5"/>
      <c r="GR191" s="5"/>
      <c r="GS191" s="5"/>
      <c r="GT191" s="5"/>
      <c r="GU191" s="5"/>
      <c r="GV191" s="5"/>
      <c r="GW191" s="5"/>
      <c r="GX191" s="5"/>
      <c r="GY191" s="5"/>
      <c r="GZ191" s="5"/>
      <c r="HA191" s="5"/>
      <c r="HB191" s="5"/>
      <c r="HC191" s="5"/>
      <c r="HD191" s="5"/>
      <c r="HE191" s="5"/>
      <c r="HF191" s="5"/>
      <c r="HG191" s="5"/>
      <c r="HH191" s="5"/>
      <c r="HI191" s="5"/>
      <c r="HJ191" s="5"/>
      <c r="HK191" s="5"/>
      <c r="HL191" s="5"/>
      <c r="HM191" s="5"/>
      <c r="HN191" s="5"/>
      <c r="HO191" s="5"/>
      <c r="HP191" s="5"/>
      <c r="HQ191" s="5"/>
      <c r="HR191" s="5"/>
      <c r="HS191" s="5"/>
      <c r="HT191" s="5"/>
      <c r="HU191" s="5"/>
      <c r="HV191" s="5"/>
      <c r="HW191" s="5"/>
      <c r="HX191" s="5"/>
      <c r="HY191" s="5"/>
      <c r="HZ191" s="5"/>
      <c r="IA191" s="5"/>
      <c r="IB191" s="5"/>
      <c r="IC191" s="5"/>
      <c r="ID191" s="5"/>
      <c r="IE191" s="5"/>
      <c r="IF191" s="5"/>
      <c r="IG191" s="5"/>
      <c r="IH191" s="5"/>
      <c r="II191" s="5"/>
      <c r="IJ191" s="5"/>
      <c r="IK191" s="5"/>
      <c r="IL191" s="5"/>
      <c r="IM191" s="5"/>
      <c r="IN191" s="5"/>
      <c r="IO191" s="5"/>
      <c r="IP191" s="5"/>
      <c r="IQ191" s="5"/>
      <c r="IR191" s="5"/>
      <c r="IS191" s="5"/>
      <c r="IT191" s="5"/>
      <c r="IU191" s="5"/>
      <c r="IV191" s="5"/>
      <c r="IW191" s="5"/>
      <c r="IX191" s="5"/>
      <c r="IY191" s="5"/>
      <c r="IZ191" s="5"/>
      <c r="JA191" s="5"/>
      <c r="JB191" s="5"/>
      <c r="JC191" s="5"/>
      <c r="JD191" s="5"/>
      <c r="JE191" s="5"/>
      <c r="JF191" s="5"/>
      <c r="JG191" s="5"/>
      <c r="JH191" s="5"/>
      <c r="JI191" s="5"/>
      <c r="JJ191" s="5"/>
      <c r="JK191" s="5"/>
      <c r="JL191" s="5"/>
      <c r="JM191" s="5"/>
      <c r="JN191" s="5"/>
      <c r="JO191" s="5"/>
      <c r="JP191" s="5"/>
      <c r="JQ191" s="5"/>
      <c r="JR191" s="5"/>
      <c r="JS191" s="5"/>
      <c r="JT191" s="5"/>
      <c r="JU191" s="5"/>
      <c r="JV191" s="5"/>
      <c r="JW191" s="5"/>
      <c r="JX191" s="5"/>
      <c r="JY191" s="5"/>
      <c r="JZ191" s="5"/>
      <c r="KA191" s="5"/>
      <c r="KB191" s="5"/>
      <c r="KC191" s="5"/>
      <c r="KD191" s="5"/>
      <c r="KE191" s="5"/>
      <c r="KF191" s="5"/>
      <c r="KG191" s="5"/>
      <c r="KH191" s="5"/>
      <c r="KI191" s="5"/>
      <c r="KJ191" s="5"/>
      <c r="KK191" s="5"/>
      <c r="KL191" s="5"/>
      <c r="KM191" s="5"/>
      <c r="KN191" s="5"/>
      <c r="KO191" s="5"/>
      <c r="KP191" s="5"/>
      <c r="KQ191" s="5"/>
      <c r="KR191" s="5"/>
      <c r="KS191" s="5"/>
      <c r="KT191" s="5"/>
      <c r="KU191" s="5"/>
      <c r="KV191" s="5"/>
      <c r="KW191" s="5"/>
      <c r="KX191" s="5"/>
      <c r="KY191" s="5"/>
      <c r="KZ191" s="5"/>
      <c r="LA191" s="5"/>
      <c r="LB191" s="5"/>
      <c r="LC191" s="5"/>
      <c r="LD191" s="5"/>
      <c r="LE191" s="5"/>
      <c r="LF191" s="5"/>
      <c r="LG191" s="5"/>
      <c r="LH191" s="5"/>
      <c r="LI191" s="5"/>
      <c r="LJ191" s="5"/>
      <c r="LK191" s="5"/>
      <c r="LL191" s="5"/>
      <c r="LM191" s="5"/>
      <c r="LN191" s="5"/>
      <c r="LO191" s="5"/>
      <c r="LP191" s="5"/>
      <c r="LQ191" s="5"/>
      <c r="LR191" s="5"/>
      <c r="LS191" s="5"/>
      <c r="LT191" s="5"/>
      <c r="LU191" s="5"/>
      <c r="LV191" s="5"/>
      <c r="LW191" s="5"/>
      <c r="LX191" s="5"/>
      <c r="LY191" s="5"/>
      <c r="LZ191" s="5"/>
      <c r="MA191" s="5"/>
      <c r="MB191" s="5"/>
      <c r="MC191" s="5"/>
      <c r="MD191" s="5"/>
      <c r="ME191" s="5"/>
      <c r="MF191" s="5"/>
      <c r="MG191" s="5"/>
      <c r="MH191" s="5"/>
      <c r="MI191" s="5"/>
      <c r="MJ191" s="5"/>
      <c r="MK191" s="5"/>
      <c r="ML191" s="5"/>
      <c r="MM191" s="5"/>
      <c r="MN191" s="5"/>
      <c r="MO191" s="5"/>
      <c r="MP191" s="5"/>
      <c r="MQ191" s="5"/>
      <c r="MR191" s="5"/>
      <c r="MS191" s="5"/>
      <c r="MT191" s="5"/>
      <c r="MU191" s="5"/>
      <c r="MV191" s="5"/>
      <c r="MW191" s="5"/>
      <c r="MX191" s="5"/>
      <c r="MY191" s="5"/>
      <c r="MZ191" s="5"/>
      <c r="NA191" s="5"/>
      <c r="NB191" s="5"/>
      <c r="NC191" s="5"/>
      <c r="ND191" s="5"/>
      <c r="NE191" s="5"/>
      <c r="NF191" s="5"/>
      <c r="NG191" s="5"/>
      <c r="NH191" s="5"/>
      <c r="NI191" s="5"/>
      <c r="NJ191" s="5"/>
      <c r="NK191" s="5"/>
      <c r="NL191" s="5"/>
      <c r="NM191" s="5"/>
      <c r="NN191" s="5"/>
      <c r="NO191" s="5"/>
      <c r="NP191" s="5"/>
      <c r="NQ191" s="5"/>
      <c r="NR191" s="5"/>
      <c r="NS191" s="5"/>
      <c r="NT191" s="5"/>
      <c r="NU191" s="5"/>
      <c r="NV191" s="5"/>
      <c r="NW191" s="5"/>
      <c r="NX191" s="5"/>
      <c r="NY191" s="5"/>
      <c r="NZ191" s="5"/>
      <c r="OA191" s="5"/>
      <c r="OB191" s="5"/>
      <c r="OC191" s="5"/>
      <c r="OD191" s="5"/>
      <c r="OE191" s="5"/>
      <c r="OF191" s="5"/>
      <c r="OG191" s="5"/>
      <c r="OH191" s="5"/>
      <c r="OI191" s="5"/>
      <c r="OJ191" s="5"/>
      <c r="OK191" s="5"/>
      <c r="OL191" s="5"/>
      <c r="OM191" s="5"/>
      <c r="ON191" s="5"/>
      <c r="OO191" s="5"/>
      <c r="OP191" s="5"/>
      <c r="OQ191" s="5"/>
      <c r="OR191" s="5"/>
      <c r="OS191" s="5"/>
      <c r="OT191" s="5"/>
      <c r="OU191" s="5"/>
      <c r="OV191" s="5"/>
      <c r="OW191" s="5"/>
      <c r="OX191" s="5"/>
      <c r="OY191" s="5"/>
      <c r="OZ191" s="5"/>
      <c r="PA191" s="5"/>
      <c r="PB191" s="5"/>
      <c r="PC191" s="5"/>
      <c r="PD191" s="5"/>
      <c r="PE191" s="5"/>
      <c r="PF191" s="5"/>
      <c r="PG191" s="5"/>
      <c r="PH191" s="5"/>
      <c r="PI191" s="5"/>
      <c r="PJ191" s="5"/>
      <c r="PK191" s="5"/>
      <c r="PL191" s="5"/>
      <c r="PM191" s="5"/>
      <c r="PN191" s="5"/>
      <c r="PO191" s="5"/>
      <c r="PP191" s="5"/>
      <c r="PQ191" s="5"/>
      <c r="PR191" s="5"/>
      <c r="PS191" s="5"/>
      <c r="PT191" s="5"/>
      <c r="PU191" s="5"/>
      <c r="PV191" s="5"/>
      <c r="PW191" s="5"/>
      <c r="PX191" s="5"/>
      <c r="PY191" s="5"/>
      <c r="PZ191" s="5"/>
      <c r="QA191" s="5"/>
      <c r="QB191" s="5"/>
      <c r="QC191" s="5"/>
      <c r="QD191" s="5"/>
      <c r="QE191" s="5"/>
      <c r="QF191" s="5"/>
      <c r="QG191" s="5"/>
      <c r="QH191" s="5"/>
      <c r="QI191" s="5"/>
      <c r="QJ191" s="5"/>
      <c r="QK191" s="5"/>
      <c r="QL191" s="5"/>
      <c r="QM191" s="5"/>
      <c r="QN191" s="5"/>
      <c r="QO191" s="5"/>
      <c r="QP191" s="5"/>
      <c r="QQ191" s="5"/>
      <c r="QR191" s="5"/>
      <c r="QS191" s="5"/>
      <c r="QT191" s="5"/>
      <c r="QU191" s="5"/>
      <c r="QV191" s="5"/>
      <c r="QW191" s="5"/>
      <c r="QX191" s="5"/>
      <c r="QY191" s="5"/>
      <c r="QZ191" s="5"/>
      <c r="RA191" s="5"/>
      <c r="RB191" s="5"/>
      <c r="RC191" s="5"/>
      <c r="RD191" s="5"/>
      <c r="RE191" s="5"/>
      <c r="RF191" s="5"/>
      <c r="RG191" s="5"/>
      <c r="RH191" s="5"/>
      <c r="RI191" s="5"/>
      <c r="RJ191" s="5"/>
      <c r="RK191" s="5"/>
      <c r="RL191" s="5"/>
      <c r="RM191" s="5"/>
      <c r="RN191" s="5"/>
      <c r="RO191" s="5"/>
      <c r="RP191" s="5"/>
      <c r="RQ191" s="5"/>
      <c r="RR191" s="5"/>
      <c r="RS191" s="5"/>
      <c r="RT191" s="5"/>
      <c r="RU191" s="5"/>
      <c r="RV191" s="5"/>
      <c r="RW191" s="5"/>
      <c r="RX191" s="5"/>
      <c r="RY191" s="5"/>
      <c r="RZ191" s="5"/>
      <c r="SA191" s="5"/>
      <c r="SB191" s="5"/>
      <c r="SC191" s="5"/>
      <c r="SD191" s="5"/>
      <c r="SE191" s="5"/>
      <c r="SF191" s="5"/>
      <c r="SG191" s="5"/>
      <c r="SH191" s="5"/>
      <c r="SI191" s="5"/>
      <c r="SJ191" s="5"/>
      <c r="SK191" s="5"/>
      <c r="SL191" s="5"/>
      <c r="SM191" s="5"/>
      <c r="SN191" s="5"/>
      <c r="SO191" s="5"/>
      <c r="SP191" s="5"/>
      <c r="SQ191" s="5"/>
      <c r="SR191" s="5"/>
      <c r="SS191" s="5"/>
      <c r="ST191" s="5"/>
      <c r="SU191" s="5"/>
      <c r="SV191" s="5"/>
      <c r="SW191" s="5"/>
      <c r="SX191" s="5"/>
      <c r="SY191" s="5"/>
      <c r="SZ191" s="5"/>
      <c r="TA191" s="5"/>
      <c r="TB191" s="5"/>
      <c r="TC191" s="5"/>
      <c r="TD191" s="5"/>
      <c r="TE191" s="5"/>
      <c r="TF191" s="5"/>
      <c r="TG191" s="5"/>
      <c r="TH191" s="5"/>
      <c r="TI191" s="5"/>
      <c r="TJ191" s="5"/>
      <c r="TK191" s="5"/>
      <c r="TL191" s="5"/>
      <c r="TM191" s="5"/>
      <c r="TN191" s="5"/>
      <c r="TO191" s="5"/>
      <c r="TP191" s="5"/>
      <c r="TQ191" s="5"/>
      <c r="TR191" s="5"/>
      <c r="TS191" s="5"/>
      <c r="TT191" s="5"/>
      <c r="TU191" s="5"/>
      <c r="TV191" s="5"/>
      <c r="TW191" s="5"/>
      <c r="TX191" s="5"/>
      <c r="TY191" s="5"/>
      <c r="TZ191" s="5"/>
      <c r="UA191" s="5"/>
      <c r="UB191" s="5"/>
      <c r="UC191" s="5"/>
      <c r="UD191" s="5"/>
      <c r="UE191" s="5"/>
      <c r="UF191" s="5"/>
      <c r="UG191" s="5"/>
      <c r="UH191" s="5"/>
      <c r="UI191" s="5"/>
      <c r="UJ191" s="5"/>
      <c r="UK191" s="5"/>
      <c r="UL191" s="5"/>
      <c r="UM191" s="5"/>
      <c r="UN191" s="5"/>
      <c r="UO191" s="5"/>
      <c r="UP191" s="5"/>
      <c r="UQ191" s="5"/>
      <c r="UR191" s="5"/>
      <c r="US191" s="5"/>
      <c r="UT191" s="5"/>
      <c r="UU191" s="5"/>
      <c r="UV191" s="5"/>
      <c r="UW191" s="5"/>
      <c r="UX191" s="5"/>
      <c r="UY191" s="5"/>
      <c r="UZ191" s="5"/>
      <c r="VA191" s="5"/>
      <c r="VB191" s="5"/>
      <c r="VC191" s="5"/>
      <c r="VD191" s="5"/>
      <c r="VE191" s="5"/>
      <c r="VF191" s="5"/>
      <c r="VG191" s="5"/>
      <c r="VH191" s="5"/>
      <c r="VI191" s="5"/>
      <c r="VJ191" s="5"/>
      <c r="VK191" s="5"/>
      <c r="VL191" s="5"/>
      <c r="VM191" s="5"/>
      <c r="VN191" s="5"/>
      <c r="VO191" s="5"/>
      <c r="VP191" s="5"/>
      <c r="VQ191" s="5"/>
      <c r="VR191" s="5"/>
      <c r="VS191" s="5"/>
      <c r="VT191" s="5"/>
      <c r="VU191" s="5"/>
      <c r="VV191" s="5"/>
      <c r="VW191" s="5"/>
      <c r="VX191" s="5"/>
      <c r="VY191" s="5"/>
      <c r="VZ191" s="5"/>
      <c r="WA191" s="5"/>
      <c r="WB191" s="5"/>
      <c r="WC191" s="5"/>
      <c r="WD191" s="5"/>
      <c r="WE191" s="5"/>
      <c r="WF191" s="5"/>
      <c r="WG191" s="5"/>
      <c r="WH191" s="5"/>
      <c r="WI191" s="5"/>
      <c r="WJ191" s="5"/>
      <c r="WK191" s="5"/>
      <c r="WL191" s="5"/>
      <c r="WM191" s="5"/>
      <c r="WN191" s="5"/>
      <c r="WO191" s="5"/>
      <c r="WP191" s="5"/>
      <c r="WQ191" s="5"/>
      <c r="WR191" s="5"/>
      <c r="WS191" s="5"/>
      <c r="WT191" s="5"/>
      <c r="WU191" s="5"/>
      <c r="WV191" s="5"/>
      <c r="WW191" s="5"/>
      <c r="WX191" s="5"/>
      <c r="WY191" s="5"/>
      <c r="WZ191" s="5"/>
      <c r="XA191" s="5"/>
      <c r="XB191" s="5"/>
      <c r="XC191" s="5"/>
      <c r="XD191" s="5"/>
      <c r="XE191" s="5"/>
      <c r="XF191" s="5"/>
      <c r="XG191" s="5"/>
      <c r="XH191" s="5"/>
      <c r="XI191" s="5"/>
      <c r="XJ191" s="5"/>
      <c r="XK191" s="5"/>
      <c r="XL191" s="5"/>
      <c r="XM191" s="5"/>
      <c r="XN191" s="5"/>
      <c r="XO191" s="5"/>
      <c r="XP191" s="5"/>
      <c r="XQ191" s="5"/>
      <c r="XR191" s="5"/>
      <c r="XS191" s="5"/>
      <c r="XT191" s="5"/>
      <c r="XU191" s="5"/>
      <c r="XV191" s="5"/>
      <c r="XW191" s="5"/>
    </row>
    <row r="192" spans="39:647" x14ac:dyDescent="0.45">
      <c r="AM192" s="5"/>
      <c r="AN192" s="5"/>
      <c r="AO192" s="5"/>
      <c r="AP192" s="5"/>
      <c r="AQ192" s="5"/>
      <c r="AR192" s="5"/>
      <c r="AS192" s="5"/>
      <c r="AT192" s="5"/>
      <c r="AU192" s="5"/>
      <c r="AV192" s="5"/>
      <c r="AW192" s="5"/>
      <c r="AX192" s="5"/>
      <c r="AY192" s="5"/>
      <c r="AZ192" s="5"/>
      <c r="BA192" s="5"/>
      <c r="BB192" s="5"/>
      <c r="BC192" s="5"/>
      <c r="BD192" s="5"/>
      <c r="BE192" s="5"/>
      <c r="BF192" s="5"/>
      <c r="BG192" s="5"/>
      <c r="BH192" s="5"/>
      <c r="BI192" s="5"/>
      <c r="BJ192" s="5"/>
      <c r="BK192" s="5"/>
      <c r="BL192" s="5"/>
      <c r="BM192" s="5"/>
      <c r="BN192" s="5"/>
      <c r="BO192" s="5"/>
      <c r="BP192" s="5"/>
      <c r="BQ192" s="5"/>
      <c r="BR192" s="5"/>
      <c r="BS192" s="5"/>
      <c r="BT192" s="5"/>
      <c r="BU192" s="5"/>
      <c r="BV192" s="5"/>
      <c r="BW192" s="5"/>
      <c r="BX192" s="5"/>
      <c r="BY192" s="5"/>
      <c r="BZ192" s="5"/>
      <c r="CA192" s="5"/>
      <c r="CB192" s="5"/>
      <c r="CC192" s="5"/>
      <c r="CD192" s="5"/>
      <c r="CE192" s="5"/>
      <c r="CF192" s="5"/>
      <c r="CG192" s="5"/>
      <c r="CH192" s="5"/>
      <c r="CI192" s="5"/>
      <c r="CJ192" s="5"/>
      <c r="CK192" s="5"/>
      <c r="CL192" s="5"/>
      <c r="CM192" s="5"/>
      <c r="CN192" s="5"/>
      <c r="CO192" s="5"/>
      <c r="CP192" s="5"/>
      <c r="CQ192" s="5"/>
      <c r="CR192" s="5"/>
      <c r="CS192" s="5"/>
      <c r="CT192" s="5"/>
      <c r="CU192" s="5"/>
      <c r="CV192" s="5"/>
      <c r="CW192" s="5"/>
      <c r="CX192" s="5"/>
      <c r="CY192" s="5"/>
      <c r="CZ192" s="5"/>
      <c r="DA192" s="5"/>
      <c r="DB192" s="5"/>
      <c r="DC192" s="5"/>
      <c r="DD192" s="5"/>
      <c r="DE192" s="5"/>
      <c r="DF192" s="5"/>
      <c r="DG192" s="5"/>
      <c r="DH192" s="5"/>
      <c r="DI192" s="5"/>
      <c r="DJ192" s="5"/>
      <c r="DK192" s="5"/>
      <c r="DL192" s="5"/>
      <c r="DM192" s="5"/>
      <c r="DN192" s="5"/>
      <c r="DO192" s="5"/>
      <c r="DP192" s="5"/>
      <c r="DQ192" s="5"/>
      <c r="DR192" s="5"/>
      <c r="DS192" s="5"/>
      <c r="DT192" s="5"/>
      <c r="DU192" s="5"/>
      <c r="DV192" s="5"/>
      <c r="DW192" s="5"/>
      <c r="DX192" s="5"/>
      <c r="DY192" s="5"/>
      <c r="DZ192" s="5"/>
      <c r="EA192" s="5"/>
      <c r="EB192" s="5"/>
      <c r="EC192" s="5"/>
      <c r="ED192" s="5"/>
      <c r="EE192" s="5"/>
      <c r="EF192" s="5"/>
      <c r="EG192" s="5"/>
      <c r="EH192" s="5"/>
      <c r="EI192" s="5"/>
      <c r="EJ192" s="5"/>
      <c r="EK192" s="5"/>
      <c r="EL192" s="5"/>
      <c r="EM192" s="5"/>
      <c r="EN192" s="5"/>
      <c r="EO192" s="5"/>
      <c r="EP192" s="5"/>
      <c r="EQ192" s="5"/>
      <c r="ER192" s="5"/>
      <c r="ES192" s="5"/>
      <c r="ET192" s="5"/>
      <c r="EU192" s="5"/>
      <c r="EV192" s="5"/>
      <c r="EW192" s="5"/>
      <c r="EX192" s="5"/>
      <c r="EY192" s="5"/>
      <c r="EZ192" s="5"/>
      <c r="FA192" s="5"/>
      <c r="FB192" s="5"/>
      <c r="FC192" s="5"/>
      <c r="FD192" s="5"/>
      <c r="FE192" s="5"/>
      <c r="FF192" s="5"/>
      <c r="FG192" s="5"/>
      <c r="FH192" s="5"/>
      <c r="FI192" s="5"/>
      <c r="FJ192" s="5"/>
      <c r="FK192" s="5"/>
      <c r="FL192" s="5"/>
      <c r="FM192" s="5"/>
      <c r="FN192" s="5"/>
      <c r="FO192" s="5"/>
      <c r="FP192" s="5"/>
      <c r="FQ192" s="5"/>
      <c r="FR192" s="5"/>
      <c r="FS192" s="5"/>
      <c r="FT192" s="5"/>
      <c r="FU192" s="5"/>
      <c r="FV192" s="5"/>
      <c r="FW192" s="5"/>
      <c r="FX192" s="5"/>
      <c r="FY192" s="5"/>
      <c r="FZ192" s="5"/>
      <c r="GA192" s="5"/>
      <c r="GB192" s="5"/>
      <c r="GC192" s="5"/>
      <c r="GD192" s="5"/>
      <c r="GE192" s="5"/>
      <c r="GF192" s="5"/>
      <c r="GG192" s="5"/>
      <c r="GH192" s="5"/>
      <c r="GI192" s="5"/>
      <c r="GJ192" s="5"/>
      <c r="GK192" s="5"/>
      <c r="GL192" s="5"/>
      <c r="GM192" s="5"/>
      <c r="GN192" s="5"/>
      <c r="GO192" s="5"/>
      <c r="GP192" s="5"/>
      <c r="GQ192" s="5"/>
      <c r="GR192" s="5"/>
      <c r="GS192" s="5"/>
      <c r="GT192" s="5"/>
      <c r="GU192" s="5"/>
      <c r="GV192" s="5"/>
      <c r="GW192" s="5"/>
      <c r="GX192" s="5"/>
      <c r="GY192" s="5"/>
      <c r="GZ192" s="5"/>
      <c r="HA192" s="5"/>
      <c r="HB192" s="5"/>
      <c r="HC192" s="5"/>
      <c r="HD192" s="5"/>
      <c r="HE192" s="5"/>
      <c r="HF192" s="5"/>
      <c r="HG192" s="5"/>
      <c r="HH192" s="5"/>
      <c r="HI192" s="5"/>
      <c r="HJ192" s="5"/>
      <c r="HK192" s="5"/>
      <c r="HL192" s="5"/>
      <c r="HM192" s="5"/>
      <c r="HN192" s="5"/>
      <c r="HO192" s="5"/>
      <c r="HP192" s="5"/>
      <c r="HQ192" s="5"/>
      <c r="HR192" s="5"/>
      <c r="HS192" s="5"/>
      <c r="HT192" s="5"/>
      <c r="HU192" s="5"/>
      <c r="HV192" s="5"/>
      <c r="HW192" s="5"/>
      <c r="HX192" s="5"/>
      <c r="HY192" s="5"/>
      <c r="HZ192" s="5"/>
      <c r="IA192" s="5"/>
      <c r="IB192" s="5"/>
      <c r="IC192" s="5"/>
      <c r="ID192" s="5"/>
      <c r="IE192" s="5"/>
      <c r="IF192" s="5"/>
      <c r="IG192" s="5"/>
      <c r="IH192" s="5"/>
      <c r="II192" s="5"/>
      <c r="IJ192" s="5"/>
      <c r="IK192" s="5"/>
      <c r="IL192" s="5"/>
      <c r="IM192" s="5"/>
      <c r="IN192" s="5"/>
      <c r="IO192" s="5"/>
      <c r="IP192" s="5"/>
      <c r="IQ192" s="5"/>
      <c r="IR192" s="5"/>
      <c r="IS192" s="5"/>
      <c r="IT192" s="5"/>
      <c r="IU192" s="5"/>
      <c r="IV192" s="5"/>
      <c r="IW192" s="5"/>
      <c r="IX192" s="5"/>
      <c r="IY192" s="5"/>
      <c r="IZ192" s="5"/>
      <c r="JA192" s="5"/>
      <c r="JB192" s="5"/>
      <c r="JC192" s="5"/>
      <c r="JD192" s="5"/>
      <c r="JE192" s="5"/>
      <c r="JF192" s="5"/>
      <c r="JG192" s="5"/>
      <c r="JH192" s="5"/>
      <c r="JI192" s="5"/>
      <c r="JJ192" s="5"/>
      <c r="JK192" s="5"/>
      <c r="JL192" s="5"/>
      <c r="JM192" s="5"/>
      <c r="JN192" s="5"/>
      <c r="JO192" s="5"/>
      <c r="JP192" s="5"/>
      <c r="JQ192" s="5"/>
      <c r="JR192" s="5"/>
      <c r="JS192" s="5"/>
      <c r="JT192" s="5"/>
      <c r="JU192" s="5"/>
      <c r="JV192" s="5"/>
      <c r="JW192" s="5"/>
      <c r="JX192" s="5"/>
      <c r="JY192" s="5"/>
      <c r="JZ192" s="5"/>
      <c r="KA192" s="5"/>
      <c r="KB192" s="5"/>
      <c r="KC192" s="5"/>
      <c r="KD192" s="5"/>
      <c r="KE192" s="5"/>
      <c r="KF192" s="5"/>
      <c r="KG192" s="5"/>
      <c r="KH192" s="5"/>
      <c r="KI192" s="5"/>
      <c r="KJ192" s="5"/>
      <c r="KK192" s="5"/>
      <c r="KL192" s="5"/>
      <c r="KM192" s="5"/>
      <c r="KN192" s="5"/>
      <c r="KO192" s="5"/>
      <c r="KP192" s="5"/>
      <c r="KQ192" s="5"/>
      <c r="KR192" s="5"/>
      <c r="KS192" s="5"/>
      <c r="KT192" s="5"/>
      <c r="KU192" s="5"/>
      <c r="KV192" s="5"/>
      <c r="KW192" s="5"/>
      <c r="KX192" s="5"/>
      <c r="KY192" s="5"/>
      <c r="KZ192" s="5"/>
      <c r="LA192" s="5"/>
      <c r="LB192" s="5"/>
      <c r="LC192" s="5"/>
      <c r="LD192" s="5"/>
      <c r="LE192" s="5"/>
      <c r="LF192" s="5"/>
      <c r="LG192" s="5"/>
      <c r="LH192" s="5"/>
      <c r="LI192" s="5"/>
      <c r="LJ192" s="5"/>
      <c r="LK192" s="5"/>
      <c r="LL192" s="5"/>
      <c r="LM192" s="5"/>
      <c r="LN192" s="5"/>
      <c r="LO192" s="5"/>
      <c r="LP192" s="5"/>
      <c r="LQ192" s="5"/>
      <c r="LR192" s="5"/>
      <c r="LS192" s="5"/>
      <c r="LT192" s="5"/>
      <c r="LU192" s="5"/>
      <c r="LV192" s="5"/>
      <c r="LW192" s="5"/>
      <c r="LX192" s="5"/>
      <c r="LY192" s="5"/>
      <c r="LZ192" s="5"/>
      <c r="MA192" s="5"/>
      <c r="MB192" s="5"/>
      <c r="MC192" s="5"/>
      <c r="MD192" s="5"/>
      <c r="ME192" s="5"/>
      <c r="MF192" s="5"/>
      <c r="MG192" s="5"/>
      <c r="MH192" s="5"/>
      <c r="MI192" s="5"/>
      <c r="MJ192" s="5"/>
      <c r="MK192" s="5"/>
      <c r="ML192" s="5"/>
      <c r="MM192" s="5"/>
      <c r="MN192" s="5"/>
      <c r="MO192" s="5"/>
      <c r="MP192" s="5"/>
      <c r="MQ192" s="5"/>
      <c r="MR192" s="5"/>
      <c r="MS192" s="5"/>
      <c r="MT192" s="5"/>
      <c r="MU192" s="5"/>
      <c r="MV192" s="5"/>
      <c r="MW192" s="5"/>
      <c r="MX192" s="5"/>
      <c r="MY192" s="5"/>
      <c r="MZ192" s="5"/>
      <c r="NA192" s="5"/>
      <c r="NB192" s="5"/>
      <c r="NC192" s="5"/>
      <c r="ND192" s="5"/>
      <c r="NE192" s="5"/>
      <c r="NF192" s="5"/>
      <c r="NG192" s="5"/>
      <c r="NH192" s="5"/>
      <c r="NI192" s="5"/>
      <c r="NJ192" s="5"/>
      <c r="NK192" s="5"/>
      <c r="NL192" s="5"/>
      <c r="NM192" s="5"/>
      <c r="NN192" s="5"/>
      <c r="NO192" s="5"/>
      <c r="NP192" s="5"/>
      <c r="NQ192" s="5"/>
      <c r="NR192" s="5"/>
      <c r="NS192" s="5"/>
      <c r="NT192" s="5"/>
      <c r="NU192" s="5"/>
      <c r="NV192" s="5"/>
      <c r="NW192" s="5"/>
      <c r="NX192" s="5"/>
      <c r="NY192" s="5"/>
      <c r="NZ192" s="5"/>
      <c r="OA192" s="5"/>
      <c r="OB192" s="5"/>
      <c r="OC192" s="5"/>
      <c r="OD192" s="5"/>
      <c r="OE192" s="5"/>
      <c r="OF192" s="5"/>
      <c r="OG192" s="5"/>
      <c r="OH192" s="5"/>
      <c r="OI192" s="5"/>
      <c r="OJ192" s="5"/>
      <c r="OK192" s="5"/>
      <c r="OL192" s="5"/>
      <c r="OM192" s="5"/>
      <c r="ON192" s="5"/>
      <c r="OO192" s="5"/>
      <c r="OP192" s="5"/>
      <c r="OQ192" s="5"/>
      <c r="OR192" s="5"/>
      <c r="OS192" s="5"/>
      <c r="OT192" s="5"/>
      <c r="OU192" s="5"/>
      <c r="OV192" s="5"/>
      <c r="OW192" s="5"/>
      <c r="OX192" s="5"/>
      <c r="OY192" s="5"/>
      <c r="OZ192" s="5"/>
      <c r="PA192" s="5"/>
      <c r="PB192" s="5"/>
      <c r="PC192" s="5"/>
      <c r="PD192" s="5"/>
      <c r="PE192" s="5"/>
      <c r="PF192" s="5"/>
      <c r="PG192" s="5"/>
      <c r="PH192" s="5"/>
      <c r="PI192" s="5"/>
      <c r="PJ192" s="5"/>
      <c r="PK192" s="5"/>
      <c r="PL192" s="5"/>
      <c r="PM192" s="5"/>
      <c r="PN192" s="5"/>
      <c r="PO192" s="5"/>
      <c r="PP192" s="5"/>
      <c r="PQ192" s="5"/>
      <c r="PR192" s="5"/>
      <c r="PS192" s="5"/>
      <c r="PT192" s="5"/>
      <c r="PU192" s="5"/>
      <c r="PV192" s="5"/>
      <c r="PW192" s="5"/>
      <c r="PX192" s="5"/>
      <c r="PY192" s="5"/>
      <c r="PZ192" s="5"/>
      <c r="QA192" s="5"/>
      <c r="QB192" s="5"/>
      <c r="QC192" s="5"/>
      <c r="QD192" s="5"/>
      <c r="QE192" s="5"/>
      <c r="QF192" s="5"/>
      <c r="QG192" s="5"/>
      <c r="QH192" s="5"/>
      <c r="QI192" s="5"/>
      <c r="QJ192" s="5"/>
      <c r="QK192" s="5"/>
      <c r="QL192" s="5"/>
      <c r="QM192" s="5"/>
      <c r="QN192" s="5"/>
      <c r="QO192" s="5"/>
      <c r="QP192" s="5"/>
      <c r="QQ192" s="5"/>
      <c r="QR192" s="5"/>
      <c r="QS192" s="5"/>
      <c r="QT192" s="5"/>
      <c r="QU192" s="5"/>
      <c r="QV192" s="5"/>
      <c r="QW192" s="5"/>
      <c r="QX192" s="5"/>
      <c r="QY192" s="5"/>
      <c r="QZ192" s="5"/>
      <c r="RA192" s="5"/>
      <c r="RB192" s="5"/>
      <c r="RC192" s="5"/>
      <c r="RD192" s="5"/>
      <c r="RE192" s="5"/>
      <c r="RF192" s="5"/>
      <c r="RG192" s="5"/>
      <c r="RH192" s="5"/>
      <c r="RI192" s="5"/>
      <c r="RJ192" s="5"/>
      <c r="RK192" s="5"/>
      <c r="RL192" s="5"/>
      <c r="RM192" s="5"/>
      <c r="RN192" s="5"/>
      <c r="RO192" s="5"/>
      <c r="RP192" s="5"/>
      <c r="RQ192" s="5"/>
      <c r="RR192" s="5"/>
      <c r="RS192" s="5"/>
      <c r="RT192" s="5"/>
      <c r="RU192" s="5"/>
      <c r="RV192" s="5"/>
      <c r="RW192" s="5"/>
      <c r="RX192" s="5"/>
      <c r="RY192" s="5"/>
      <c r="RZ192" s="5"/>
      <c r="SA192" s="5"/>
      <c r="SB192" s="5"/>
      <c r="SC192" s="5"/>
      <c r="SD192" s="5"/>
      <c r="SE192" s="5"/>
      <c r="SF192" s="5"/>
      <c r="SG192" s="5"/>
      <c r="SH192" s="5"/>
      <c r="SI192" s="5"/>
      <c r="SJ192" s="5"/>
      <c r="SK192" s="5"/>
      <c r="SL192" s="5"/>
      <c r="SM192" s="5"/>
      <c r="SN192" s="5"/>
      <c r="SO192" s="5"/>
      <c r="SP192" s="5"/>
      <c r="SQ192" s="5"/>
      <c r="SR192" s="5"/>
      <c r="SS192" s="5"/>
      <c r="ST192" s="5"/>
      <c r="SU192" s="5"/>
      <c r="SV192" s="5"/>
      <c r="SW192" s="5"/>
      <c r="SX192" s="5"/>
      <c r="SY192" s="5"/>
      <c r="SZ192" s="5"/>
      <c r="TA192" s="5"/>
      <c r="TB192" s="5"/>
      <c r="TC192" s="5"/>
      <c r="TD192" s="5"/>
      <c r="TE192" s="5"/>
      <c r="TF192" s="5"/>
      <c r="TG192" s="5"/>
      <c r="TH192" s="5"/>
      <c r="TI192" s="5"/>
      <c r="TJ192" s="5"/>
      <c r="TK192" s="5"/>
      <c r="TL192" s="5"/>
      <c r="TM192" s="5"/>
      <c r="TN192" s="5"/>
      <c r="TO192" s="5"/>
      <c r="TP192" s="5"/>
      <c r="TQ192" s="5"/>
      <c r="TR192" s="5"/>
      <c r="TS192" s="5"/>
      <c r="TT192" s="5"/>
      <c r="TU192" s="5"/>
      <c r="TV192" s="5"/>
      <c r="TW192" s="5"/>
      <c r="TX192" s="5"/>
      <c r="TY192" s="5"/>
      <c r="TZ192" s="5"/>
      <c r="UA192" s="5"/>
      <c r="UB192" s="5"/>
      <c r="UC192" s="5"/>
      <c r="UD192" s="5"/>
      <c r="UE192" s="5"/>
      <c r="UF192" s="5"/>
      <c r="UG192" s="5"/>
      <c r="UH192" s="5"/>
      <c r="UI192" s="5"/>
      <c r="UJ192" s="5"/>
      <c r="UK192" s="5"/>
      <c r="UL192" s="5"/>
      <c r="UM192" s="5"/>
      <c r="UN192" s="5"/>
      <c r="UO192" s="5"/>
      <c r="UP192" s="5"/>
      <c r="UQ192" s="5"/>
      <c r="UR192" s="5"/>
      <c r="US192" s="5"/>
      <c r="UT192" s="5"/>
      <c r="UU192" s="5"/>
      <c r="UV192" s="5"/>
      <c r="UW192" s="5"/>
      <c r="UX192" s="5"/>
      <c r="UY192" s="5"/>
      <c r="UZ192" s="5"/>
      <c r="VA192" s="5"/>
      <c r="VB192" s="5"/>
      <c r="VC192" s="5"/>
      <c r="VD192" s="5"/>
      <c r="VE192" s="5"/>
      <c r="VF192" s="5"/>
      <c r="VG192" s="5"/>
      <c r="VH192" s="5"/>
      <c r="VI192" s="5"/>
      <c r="VJ192" s="5"/>
      <c r="VK192" s="5"/>
      <c r="VL192" s="5"/>
      <c r="VM192" s="5"/>
      <c r="VN192" s="5"/>
      <c r="VO192" s="5"/>
      <c r="VP192" s="5"/>
      <c r="VQ192" s="5"/>
      <c r="VR192" s="5"/>
      <c r="VS192" s="5"/>
      <c r="VT192" s="5"/>
      <c r="VU192" s="5"/>
      <c r="VV192" s="5"/>
      <c r="VW192" s="5"/>
      <c r="VX192" s="5"/>
      <c r="VY192" s="5"/>
      <c r="VZ192" s="5"/>
      <c r="WA192" s="5"/>
      <c r="WB192" s="5"/>
      <c r="WC192" s="5"/>
      <c r="WD192" s="5"/>
      <c r="WE192" s="5"/>
      <c r="WF192" s="5"/>
      <c r="WG192" s="5"/>
      <c r="WH192" s="5"/>
      <c r="WI192" s="5"/>
      <c r="WJ192" s="5"/>
      <c r="WK192" s="5"/>
      <c r="WL192" s="5"/>
      <c r="WM192" s="5"/>
      <c r="WN192" s="5"/>
      <c r="WO192" s="5"/>
      <c r="WP192" s="5"/>
      <c r="WQ192" s="5"/>
      <c r="WR192" s="5"/>
      <c r="WS192" s="5"/>
      <c r="WT192" s="5"/>
      <c r="WU192" s="5"/>
      <c r="WV192" s="5"/>
      <c r="WW192" s="5"/>
      <c r="WX192" s="5"/>
      <c r="WY192" s="5"/>
      <c r="WZ192" s="5"/>
      <c r="XA192" s="5"/>
      <c r="XB192" s="5"/>
      <c r="XC192" s="5"/>
      <c r="XD192" s="5"/>
      <c r="XE192" s="5"/>
      <c r="XF192" s="5"/>
      <c r="XG192" s="5"/>
      <c r="XH192" s="5"/>
      <c r="XI192" s="5"/>
      <c r="XJ192" s="5"/>
      <c r="XK192" s="5"/>
      <c r="XL192" s="5"/>
      <c r="XM192" s="5"/>
      <c r="XN192" s="5"/>
      <c r="XO192" s="5"/>
      <c r="XP192" s="5"/>
      <c r="XQ192" s="5"/>
      <c r="XR192" s="5"/>
      <c r="XS192" s="5"/>
      <c r="XT192" s="5"/>
      <c r="XU192" s="5"/>
      <c r="XV192" s="5"/>
      <c r="XW192" s="5"/>
    </row>
    <row r="193" spans="39:647" x14ac:dyDescent="0.45">
      <c r="AM193" s="5"/>
      <c r="AN193" s="5"/>
      <c r="AO193" s="5"/>
      <c r="AP193" s="5"/>
      <c r="AQ193" s="5"/>
      <c r="AR193" s="5"/>
      <c r="AS193" s="5"/>
      <c r="AT193" s="5"/>
      <c r="AU193" s="5"/>
      <c r="AV193" s="5"/>
      <c r="AW193" s="5"/>
      <c r="AX193" s="5"/>
      <c r="AY193" s="5"/>
      <c r="AZ193" s="5"/>
      <c r="BA193" s="5"/>
      <c r="BB193" s="5"/>
      <c r="BC193" s="5"/>
      <c r="BD193" s="5"/>
      <c r="BE193" s="5"/>
      <c r="BF193" s="5"/>
      <c r="BG193" s="5"/>
      <c r="BH193" s="5"/>
      <c r="BI193" s="5"/>
      <c r="BJ193" s="5"/>
      <c r="BK193" s="5"/>
      <c r="BL193" s="5"/>
      <c r="BM193" s="5"/>
      <c r="BN193" s="5"/>
      <c r="BO193" s="5"/>
      <c r="BP193" s="5"/>
      <c r="BQ193" s="5"/>
      <c r="BR193" s="5"/>
      <c r="BS193" s="5"/>
      <c r="BT193" s="5"/>
      <c r="BU193" s="5"/>
      <c r="BV193" s="5"/>
      <c r="BW193" s="5"/>
      <c r="BX193" s="5"/>
      <c r="BY193" s="5"/>
      <c r="BZ193" s="5"/>
      <c r="CA193" s="5"/>
      <c r="CB193" s="5"/>
      <c r="CC193" s="5"/>
      <c r="CD193" s="5"/>
      <c r="CE193" s="5"/>
      <c r="CF193" s="5"/>
      <c r="CG193" s="5"/>
      <c r="CH193" s="5"/>
      <c r="CI193" s="5"/>
      <c r="CJ193" s="5"/>
      <c r="CK193" s="5"/>
      <c r="CL193" s="5"/>
      <c r="CM193" s="5"/>
      <c r="CN193" s="5"/>
      <c r="CO193" s="5"/>
      <c r="CP193" s="5"/>
      <c r="CQ193" s="5"/>
      <c r="CR193" s="5"/>
      <c r="CS193" s="5"/>
      <c r="CT193" s="5"/>
      <c r="CU193" s="5"/>
      <c r="CV193" s="5"/>
      <c r="CW193" s="5"/>
      <c r="CX193" s="5"/>
      <c r="CY193" s="5"/>
      <c r="CZ193" s="5"/>
      <c r="DA193" s="5"/>
      <c r="DB193" s="5"/>
      <c r="DC193" s="5"/>
      <c r="DD193" s="5"/>
      <c r="DE193" s="5"/>
      <c r="DF193" s="5"/>
      <c r="DG193" s="5"/>
      <c r="DH193" s="5"/>
      <c r="DI193" s="5"/>
      <c r="DJ193" s="5"/>
      <c r="DK193" s="5"/>
      <c r="DL193" s="5"/>
      <c r="DM193" s="5"/>
      <c r="DN193" s="5"/>
      <c r="DO193" s="5"/>
      <c r="DP193" s="5"/>
      <c r="DQ193" s="5"/>
      <c r="DR193" s="5"/>
      <c r="DS193" s="5"/>
      <c r="DT193" s="5"/>
      <c r="DU193" s="5"/>
      <c r="DV193" s="5"/>
      <c r="DW193" s="5"/>
      <c r="DX193" s="5"/>
      <c r="DY193" s="5"/>
      <c r="DZ193" s="5"/>
      <c r="EA193" s="5"/>
      <c r="EB193" s="5"/>
      <c r="EC193" s="5"/>
      <c r="ED193" s="5"/>
      <c r="EE193" s="5"/>
      <c r="EF193" s="5"/>
      <c r="EG193" s="5"/>
      <c r="EH193" s="5"/>
      <c r="EI193" s="5"/>
      <c r="EJ193" s="5"/>
      <c r="EK193" s="5"/>
      <c r="EL193" s="5"/>
      <c r="EM193" s="5"/>
      <c r="EN193" s="5"/>
      <c r="EO193" s="5"/>
      <c r="EP193" s="5"/>
      <c r="EQ193" s="5"/>
      <c r="ER193" s="5"/>
      <c r="ES193" s="5"/>
      <c r="ET193" s="5"/>
      <c r="EU193" s="5"/>
      <c r="EV193" s="5"/>
      <c r="EW193" s="5"/>
      <c r="EX193" s="5"/>
      <c r="EY193" s="5"/>
      <c r="EZ193" s="5"/>
      <c r="FA193" s="5"/>
      <c r="FB193" s="5"/>
      <c r="FC193" s="5"/>
      <c r="FD193" s="5"/>
      <c r="FE193" s="5"/>
      <c r="FF193" s="5"/>
      <c r="FG193" s="5"/>
      <c r="FH193" s="5"/>
      <c r="FI193" s="5"/>
      <c r="FJ193" s="5"/>
      <c r="FK193" s="5"/>
      <c r="FL193" s="5"/>
      <c r="FM193" s="5"/>
      <c r="FN193" s="5"/>
      <c r="FO193" s="5"/>
      <c r="FP193" s="5"/>
      <c r="FQ193" s="5"/>
      <c r="FR193" s="5"/>
      <c r="FS193" s="5"/>
      <c r="FT193" s="5"/>
      <c r="FU193" s="5"/>
      <c r="FV193" s="5"/>
      <c r="FW193" s="5"/>
      <c r="FX193" s="5"/>
      <c r="FY193" s="5"/>
      <c r="FZ193" s="5"/>
      <c r="GA193" s="5"/>
      <c r="GB193" s="5"/>
      <c r="GC193" s="5"/>
      <c r="GD193" s="5"/>
      <c r="GE193" s="5"/>
      <c r="GF193" s="5"/>
      <c r="GG193" s="5"/>
      <c r="GH193" s="5"/>
      <c r="GI193" s="5"/>
      <c r="GJ193" s="5"/>
      <c r="GK193" s="5"/>
      <c r="GL193" s="5"/>
      <c r="GM193" s="5"/>
      <c r="GN193" s="5"/>
      <c r="GO193" s="5"/>
      <c r="GP193" s="5"/>
      <c r="GQ193" s="5"/>
      <c r="GR193" s="5"/>
      <c r="GS193" s="5"/>
      <c r="GT193" s="5"/>
      <c r="GU193" s="5"/>
      <c r="GV193" s="5"/>
      <c r="GW193" s="5"/>
      <c r="GX193" s="5"/>
      <c r="GY193" s="5"/>
      <c r="GZ193" s="5"/>
      <c r="HA193" s="5"/>
      <c r="HB193" s="5"/>
      <c r="HC193" s="5"/>
      <c r="HD193" s="5"/>
      <c r="HE193" s="5"/>
      <c r="HF193" s="5"/>
      <c r="HG193" s="5"/>
      <c r="HH193" s="5"/>
      <c r="HI193" s="5"/>
      <c r="HJ193" s="5"/>
      <c r="HK193" s="5"/>
      <c r="HL193" s="5"/>
      <c r="HM193" s="5"/>
      <c r="HN193" s="5"/>
      <c r="HO193" s="5"/>
      <c r="HP193" s="5"/>
      <c r="HQ193" s="5"/>
      <c r="HR193" s="5"/>
      <c r="HS193" s="5"/>
      <c r="HT193" s="5"/>
      <c r="HU193" s="5"/>
      <c r="HV193" s="5"/>
      <c r="HW193" s="5"/>
      <c r="HX193" s="5"/>
      <c r="HY193" s="5"/>
      <c r="HZ193" s="5"/>
      <c r="IA193" s="5"/>
      <c r="IB193" s="5"/>
      <c r="IC193" s="5"/>
      <c r="ID193" s="5"/>
      <c r="IE193" s="5"/>
      <c r="IF193" s="5"/>
      <c r="IG193" s="5"/>
      <c r="IH193" s="5"/>
      <c r="II193" s="5"/>
      <c r="IJ193" s="5"/>
      <c r="IK193" s="5"/>
      <c r="IL193" s="5"/>
      <c r="IM193" s="5"/>
      <c r="IN193" s="5"/>
      <c r="IO193" s="5"/>
      <c r="IP193" s="5"/>
      <c r="IQ193" s="5"/>
      <c r="IR193" s="5"/>
      <c r="IS193" s="5"/>
      <c r="IT193" s="5"/>
      <c r="IU193" s="5"/>
      <c r="IV193" s="5"/>
      <c r="IW193" s="5"/>
      <c r="IX193" s="5"/>
      <c r="IY193" s="5"/>
      <c r="IZ193" s="5"/>
      <c r="JA193" s="5"/>
      <c r="JB193" s="5"/>
      <c r="JC193" s="5"/>
      <c r="JD193" s="5"/>
      <c r="JE193" s="5"/>
      <c r="JF193" s="5"/>
      <c r="JG193" s="5"/>
      <c r="JH193" s="5"/>
      <c r="JI193" s="5"/>
      <c r="JJ193" s="5"/>
      <c r="JK193" s="5"/>
      <c r="JL193" s="5"/>
      <c r="JM193" s="5"/>
      <c r="JN193" s="5"/>
      <c r="JO193" s="5"/>
      <c r="JP193" s="5"/>
      <c r="JQ193" s="5"/>
      <c r="JR193" s="5"/>
      <c r="JS193" s="5"/>
      <c r="JT193" s="5"/>
      <c r="JU193" s="5"/>
      <c r="JV193" s="5"/>
      <c r="JW193" s="5"/>
      <c r="JX193" s="5"/>
      <c r="JY193" s="5"/>
      <c r="JZ193" s="5"/>
      <c r="KA193" s="5"/>
      <c r="KB193" s="5"/>
      <c r="KC193" s="5"/>
      <c r="KD193" s="5"/>
      <c r="KE193" s="5"/>
      <c r="KF193" s="5"/>
      <c r="KG193" s="5"/>
      <c r="KH193" s="5"/>
      <c r="KI193" s="5"/>
      <c r="KJ193" s="5"/>
      <c r="KK193" s="5"/>
      <c r="KL193" s="5"/>
      <c r="KM193" s="5"/>
      <c r="KN193" s="5"/>
      <c r="KO193" s="5"/>
      <c r="KP193" s="5"/>
      <c r="KQ193" s="5"/>
      <c r="KR193" s="5"/>
      <c r="KS193" s="5"/>
      <c r="KT193" s="5"/>
      <c r="KU193" s="5"/>
      <c r="KV193" s="5"/>
      <c r="KW193" s="5"/>
      <c r="KX193" s="5"/>
      <c r="KY193" s="5"/>
      <c r="KZ193" s="5"/>
      <c r="LA193" s="5"/>
      <c r="LB193" s="5"/>
      <c r="LC193" s="5"/>
      <c r="LD193" s="5"/>
      <c r="LE193" s="5"/>
      <c r="LF193" s="5"/>
      <c r="LG193" s="5"/>
      <c r="LH193" s="5"/>
      <c r="LI193" s="5"/>
      <c r="LJ193" s="5"/>
      <c r="LK193" s="5"/>
      <c r="LL193" s="5"/>
      <c r="LM193" s="5"/>
      <c r="LN193" s="5"/>
      <c r="LO193" s="5"/>
      <c r="LP193" s="5"/>
      <c r="LQ193" s="5"/>
      <c r="LR193" s="5"/>
      <c r="LS193" s="5"/>
      <c r="LT193" s="5"/>
      <c r="LU193" s="5"/>
      <c r="LV193" s="5"/>
      <c r="LW193" s="5"/>
      <c r="LX193" s="5"/>
      <c r="LY193" s="5"/>
      <c r="LZ193" s="5"/>
      <c r="MA193" s="5"/>
      <c r="MB193" s="5"/>
      <c r="MC193" s="5"/>
      <c r="MD193" s="5"/>
      <c r="ME193" s="5"/>
      <c r="MF193" s="5"/>
      <c r="MG193" s="5"/>
      <c r="MH193" s="5"/>
      <c r="MI193" s="5"/>
      <c r="MJ193" s="5"/>
      <c r="MK193" s="5"/>
      <c r="ML193" s="5"/>
      <c r="MM193" s="5"/>
      <c r="MN193" s="5"/>
      <c r="MO193" s="5"/>
      <c r="MP193" s="5"/>
      <c r="MQ193" s="5"/>
      <c r="MR193" s="5"/>
      <c r="MS193" s="5"/>
      <c r="MT193" s="5"/>
      <c r="MU193" s="5"/>
      <c r="MV193" s="5"/>
      <c r="MW193" s="5"/>
      <c r="MX193" s="5"/>
      <c r="MY193" s="5"/>
      <c r="MZ193" s="5"/>
      <c r="NA193" s="5"/>
      <c r="NB193" s="5"/>
      <c r="NC193" s="5"/>
      <c r="ND193" s="5"/>
      <c r="NE193" s="5"/>
      <c r="NF193" s="5"/>
      <c r="NG193" s="5"/>
      <c r="NH193" s="5"/>
      <c r="NI193" s="5"/>
      <c r="NJ193" s="5"/>
      <c r="NK193" s="5"/>
      <c r="NL193" s="5"/>
      <c r="NM193" s="5"/>
      <c r="NN193" s="5"/>
      <c r="NO193" s="5"/>
      <c r="NP193" s="5"/>
      <c r="NQ193" s="5"/>
      <c r="NR193" s="5"/>
      <c r="NS193" s="5"/>
      <c r="NT193" s="5"/>
      <c r="NU193" s="5"/>
      <c r="NV193" s="5"/>
      <c r="NW193" s="5"/>
      <c r="NX193" s="5"/>
      <c r="NY193" s="5"/>
      <c r="NZ193" s="5"/>
      <c r="OA193" s="5"/>
      <c r="OB193" s="5"/>
      <c r="OC193" s="5"/>
      <c r="OD193" s="5"/>
      <c r="OE193" s="5"/>
      <c r="OF193" s="5"/>
      <c r="OG193" s="5"/>
      <c r="OH193" s="5"/>
      <c r="OI193" s="5"/>
      <c r="OJ193" s="5"/>
      <c r="OK193" s="5"/>
      <c r="OL193" s="5"/>
      <c r="OM193" s="5"/>
      <c r="ON193" s="5"/>
      <c r="OO193" s="5"/>
      <c r="OP193" s="5"/>
      <c r="OQ193" s="5"/>
      <c r="OR193" s="5"/>
      <c r="OS193" s="5"/>
      <c r="OT193" s="5"/>
      <c r="OU193" s="5"/>
      <c r="OV193" s="5"/>
      <c r="OW193" s="5"/>
      <c r="OX193" s="5"/>
      <c r="OY193" s="5"/>
      <c r="OZ193" s="5"/>
      <c r="PA193" s="5"/>
      <c r="PB193" s="5"/>
      <c r="PC193" s="5"/>
      <c r="PD193" s="5"/>
      <c r="PE193" s="5"/>
      <c r="PF193" s="5"/>
      <c r="PG193" s="5"/>
      <c r="PH193" s="5"/>
      <c r="PI193" s="5"/>
      <c r="PJ193" s="5"/>
      <c r="PK193" s="5"/>
      <c r="PL193" s="5"/>
      <c r="PM193" s="5"/>
      <c r="PN193" s="5"/>
      <c r="PO193" s="5"/>
      <c r="PP193" s="5"/>
      <c r="PQ193" s="5"/>
      <c r="PR193" s="5"/>
      <c r="PS193" s="5"/>
      <c r="PT193" s="5"/>
      <c r="PU193" s="5"/>
      <c r="PV193" s="5"/>
      <c r="PW193" s="5"/>
      <c r="PX193" s="5"/>
      <c r="PY193" s="5"/>
      <c r="PZ193" s="5"/>
      <c r="QA193" s="5"/>
      <c r="QB193" s="5"/>
      <c r="QC193" s="5"/>
      <c r="QD193" s="5"/>
      <c r="QE193" s="5"/>
      <c r="QF193" s="5"/>
      <c r="QG193" s="5"/>
      <c r="QH193" s="5"/>
      <c r="QI193" s="5"/>
      <c r="QJ193" s="5"/>
      <c r="QK193" s="5"/>
      <c r="QL193" s="5"/>
      <c r="QM193" s="5"/>
      <c r="QN193" s="5"/>
      <c r="QO193" s="5"/>
      <c r="QP193" s="5"/>
      <c r="QQ193" s="5"/>
      <c r="QR193" s="5"/>
      <c r="QS193" s="5"/>
      <c r="QT193" s="5"/>
      <c r="QU193" s="5"/>
      <c r="QV193" s="5"/>
      <c r="QW193" s="5"/>
      <c r="QX193" s="5"/>
      <c r="QY193" s="5"/>
      <c r="QZ193" s="5"/>
      <c r="RA193" s="5"/>
      <c r="RB193" s="5"/>
      <c r="RC193" s="5"/>
      <c r="RD193" s="5"/>
      <c r="RE193" s="5"/>
      <c r="RF193" s="5"/>
      <c r="RG193" s="5"/>
      <c r="RH193" s="5"/>
      <c r="RI193" s="5"/>
      <c r="RJ193" s="5"/>
      <c r="RK193" s="5"/>
      <c r="RL193" s="5"/>
      <c r="RM193" s="5"/>
      <c r="RN193" s="5"/>
      <c r="RO193" s="5"/>
      <c r="RP193" s="5"/>
      <c r="RQ193" s="5"/>
      <c r="RR193" s="5"/>
      <c r="RS193" s="5"/>
      <c r="RT193" s="5"/>
      <c r="RU193" s="5"/>
      <c r="RV193" s="5"/>
      <c r="RW193" s="5"/>
      <c r="RX193" s="5"/>
      <c r="RY193" s="5"/>
      <c r="RZ193" s="5"/>
      <c r="SA193" s="5"/>
      <c r="SB193" s="5"/>
      <c r="SC193" s="5"/>
      <c r="SD193" s="5"/>
      <c r="SE193" s="5"/>
      <c r="SF193" s="5"/>
      <c r="SG193" s="5"/>
      <c r="SH193" s="5"/>
      <c r="SI193" s="5"/>
      <c r="SJ193" s="5"/>
      <c r="SK193" s="5"/>
      <c r="SL193" s="5"/>
      <c r="SM193" s="5"/>
      <c r="SN193" s="5"/>
      <c r="SO193" s="5"/>
      <c r="SP193" s="5"/>
      <c r="SQ193" s="5"/>
      <c r="SR193" s="5"/>
      <c r="SS193" s="5"/>
      <c r="ST193" s="5"/>
      <c r="SU193" s="5"/>
      <c r="SV193" s="5"/>
      <c r="SW193" s="5"/>
      <c r="SX193" s="5"/>
      <c r="SY193" s="5"/>
      <c r="SZ193" s="5"/>
      <c r="TA193" s="5"/>
      <c r="TB193" s="5"/>
      <c r="TC193" s="5"/>
      <c r="TD193" s="5"/>
      <c r="TE193" s="5"/>
      <c r="TF193" s="5"/>
      <c r="TG193" s="5"/>
      <c r="TH193" s="5"/>
      <c r="TI193" s="5"/>
      <c r="TJ193" s="5"/>
      <c r="TK193" s="5"/>
      <c r="TL193" s="5"/>
      <c r="TM193" s="5"/>
      <c r="TN193" s="5"/>
      <c r="TO193" s="5"/>
      <c r="TP193" s="5"/>
      <c r="TQ193" s="5"/>
      <c r="TR193" s="5"/>
      <c r="TS193" s="5"/>
      <c r="TT193" s="5"/>
      <c r="TU193" s="5"/>
      <c r="TV193" s="5"/>
      <c r="TW193" s="5"/>
      <c r="TX193" s="5"/>
      <c r="TY193" s="5"/>
      <c r="TZ193" s="5"/>
      <c r="UA193" s="5"/>
      <c r="UB193" s="5"/>
      <c r="UC193" s="5"/>
      <c r="UD193" s="5"/>
      <c r="UE193" s="5"/>
      <c r="UF193" s="5"/>
      <c r="UG193" s="5"/>
      <c r="UH193" s="5"/>
      <c r="UI193" s="5"/>
      <c r="UJ193" s="5"/>
      <c r="UK193" s="5"/>
      <c r="UL193" s="5"/>
      <c r="UM193" s="5"/>
      <c r="UN193" s="5"/>
      <c r="UO193" s="5"/>
      <c r="UP193" s="5"/>
      <c r="UQ193" s="5"/>
      <c r="UR193" s="5"/>
      <c r="US193" s="5"/>
      <c r="UT193" s="5"/>
      <c r="UU193" s="5"/>
      <c r="UV193" s="5"/>
      <c r="UW193" s="5"/>
      <c r="UX193" s="5"/>
      <c r="UY193" s="5"/>
      <c r="UZ193" s="5"/>
      <c r="VA193" s="5"/>
      <c r="VB193" s="5"/>
      <c r="VC193" s="5"/>
      <c r="VD193" s="5"/>
      <c r="VE193" s="5"/>
      <c r="VF193" s="5"/>
      <c r="VG193" s="5"/>
      <c r="VH193" s="5"/>
      <c r="VI193" s="5"/>
      <c r="VJ193" s="5"/>
      <c r="VK193" s="5"/>
      <c r="VL193" s="5"/>
      <c r="VM193" s="5"/>
      <c r="VN193" s="5"/>
      <c r="VO193" s="5"/>
      <c r="VP193" s="5"/>
      <c r="VQ193" s="5"/>
      <c r="VR193" s="5"/>
      <c r="VS193" s="5"/>
      <c r="VT193" s="5"/>
      <c r="VU193" s="5"/>
      <c r="VV193" s="5"/>
      <c r="VW193" s="5"/>
      <c r="VX193" s="5"/>
      <c r="VY193" s="5"/>
      <c r="VZ193" s="5"/>
      <c r="WA193" s="5"/>
      <c r="WB193" s="5"/>
      <c r="WC193" s="5"/>
      <c r="WD193" s="5"/>
      <c r="WE193" s="5"/>
      <c r="WF193" s="5"/>
      <c r="WG193" s="5"/>
      <c r="WH193" s="5"/>
      <c r="WI193" s="5"/>
      <c r="WJ193" s="5"/>
      <c r="WK193" s="5"/>
      <c r="WL193" s="5"/>
      <c r="WM193" s="5"/>
      <c r="WN193" s="5"/>
      <c r="WO193" s="5"/>
      <c r="WP193" s="5"/>
      <c r="WQ193" s="5"/>
      <c r="WR193" s="5"/>
      <c r="WS193" s="5"/>
      <c r="WT193" s="5"/>
      <c r="WU193" s="5"/>
      <c r="WV193" s="5"/>
      <c r="WW193" s="5"/>
      <c r="WX193" s="5"/>
      <c r="WY193" s="5"/>
      <c r="WZ193" s="5"/>
      <c r="XA193" s="5"/>
      <c r="XB193" s="5"/>
      <c r="XC193" s="5"/>
      <c r="XD193" s="5"/>
      <c r="XE193" s="5"/>
      <c r="XF193" s="5"/>
      <c r="XG193" s="5"/>
      <c r="XH193" s="5"/>
      <c r="XI193" s="5"/>
      <c r="XJ193" s="5"/>
      <c r="XK193" s="5"/>
      <c r="XL193" s="5"/>
      <c r="XM193" s="5"/>
      <c r="XN193" s="5"/>
      <c r="XO193" s="5"/>
      <c r="XP193" s="5"/>
      <c r="XQ193" s="5"/>
      <c r="XR193" s="5"/>
      <c r="XS193" s="5"/>
      <c r="XT193" s="5"/>
      <c r="XU193" s="5"/>
      <c r="XV193" s="5"/>
      <c r="XW193" s="5"/>
    </row>
    <row r="194" spans="39:647" x14ac:dyDescent="0.4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c r="EU194" s="5"/>
      <c r="EV194" s="5"/>
      <c r="EW194" s="5"/>
      <c r="EX194" s="5"/>
      <c r="EY194" s="5"/>
      <c r="EZ194" s="5"/>
      <c r="FA194" s="5"/>
      <c r="FB194" s="5"/>
      <c r="FC194" s="5"/>
      <c r="FD194" s="5"/>
      <c r="FE194" s="5"/>
      <c r="FF194" s="5"/>
      <c r="FG194" s="5"/>
      <c r="FH194" s="5"/>
      <c r="FI194" s="5"/>
      <c r="FJ194" s="5"/>
      <c r="FK194" s="5"/>
      <c r="FL194" s="5"/>
      <c r="FM194" s="5"/>
      <c r="FN194" s="5"/>
      <c r="FO194" s="5"/>
      <c r="FP194" s="5"/>
      <c r="FQ194" s="5"/>
      <c r="FR194" s="5"/>
      <c r="FS194" s="5"/>
      <c r="FT194" s="5"/>
      <c r="FU194" s="5"/>
      <c r="FV194" s="5"/>
      <c r="FW194" s="5"/>
      <c r="FX194" s="5"/>
      <c r="FY194" s="5"/>
      <c r="FZ194" s="5"/>
      <c r="GA194" s="5"/>
      <c r="GB194" s="5"/>
      <c r="GC194" s="5"/>
      <c r="GD194" s="5"/>
      <c r="GE194" s="5"/>
      <c r="GF194" s="5"/>
      <c r="GG194" s="5"/>
      <c r="GH194" s="5"/>
      <c r="GI194" s="5"/>
      <c r="GJ194" s="5"/>
      <c r="GK194" s="5"/>
      <c r="GL194" s="5"/>
      <c r="GM194" s="5"/>
      <c r="GN194" s="5"/>
      <c r="GO194" s="5"/>
      <c r="GP194" s="5"/>
      <c r="GQ194" s="5"/>
      <c r="GR194" s="5"/>
      <c r="GS194" s="5"/>
      <c r="GT194" s="5"/>
      <c r="GU194" s="5"/>
      <c r="GV194" s="5"/>
      <c r="GW194" s="5"/>
      <c r="GX194" s="5"/>
      <c r="GY194" s="5"/>
      <c r="GZ194" s="5"/>
      <c r="HA194" s="5"/>
      <c r="HB194" s="5"/>
      <c r="HC194" s="5"/>
      <c r="HD194" s="5"/>
      <c r="HE194" s="5"/>
      <c r="HF194" s="5"/>
      <c r="HG194" s="5"/>
      <c r="HH194" s="5"/>
      <c r="HI194" s="5"/>
      <c r="HJ194" s="5"/>
      <c r="HK194" s="5"/>
      <c r="HL194" s="5"/>
      <c r="HM194" s="5"/>
      <c r="HN194" s="5"/>
      <c r="HO194" s="5"/>
      <c r="HP194" s="5"/>
      <c r="HQ194" s="5"/>
      <c r="HR194" s="5"/>
      <c r="HS194" s="5"/>
      <c r="HT194" s="5"/>
      <c r="HU194" s="5"/>
      <c r="HV194" s="5"/>
      <c r="HW194" s="5"/>
      <c r="HX194" s="5"/>
      <c r="HY194" s="5"/>
      <c r="HZ194" s="5"/>
      <c r="IA194" s="5"/>
      <c r="IB194" s="5"/>
      <c r="IC194" s="5"/>
      <c r="ID194" s="5"/>
      <c r="IE194" s="5"/>
      <c r="IF194" s="5"/>
      <c r="IG194" s="5"/>
      <c r="IH194" s="5"/>
      <c r="II194" s="5"/>
      <c r="IJ194" s="5"/>
      <c r="IK194" s="5"/>
      <c r="IL194" s="5"/>
      <c r="IM194" s="5"/>
      <c r="IN194" s="5"/>
      <c r="IO194" s="5"/>
      <c r="IP194" s="5"/>
      <c r="IQ194" s="5"/>
      <c r="IR194" s="5"/>
      <c r="IS194" s="5"/>
      <c r="IT194" s="5"/>
      <c r="IU194" s="5"/>
      <c r="IV194" s="5"/>
      <c r="IW194" s="5"/>
      <c r="IX194" s="5"/>
      <c r="IY194" s="5"/>
      <c r="IZ194" s="5"/>
      <c r="JA194" s="5"/>
      <c r="JB194" s="5"/>
      <c r="JC194" s="5"/>
      <c r="JD194" s="5"/>
      <c r="JE194" s="5"/>
      <c r="JF194" s="5"/>
      <c r="JG194" s="5"/>
      <c r="JH194" s="5"/>
      <c r="JI194" s="5"/>
      <c r="JJ194" s="5"/>
      <c r="JK194" s="5"/>
      <c r="JL194" s="5"/>
      <c r="JM194" s="5"/>
      <c r="JN194" s="5"/>
      <c r="JO194" s="5"/>
      <c r="JP194" s="5"/>
      <c r="JQ194" s="5"/>
      <c r="JR194" s="5"/>
      <c r="JS194" s="5"/>
      <c r="JT194" s="5"/>
      <c r="JU194" s="5"/>
      <c r="JV194" s="5"/>
      <c r="JW194" s="5"/>
      <c r="JX194" s="5"/>
      <c r="JY194" s="5"/>
      <c r="JZ194" s="5"/>
      <c r="KA194" s="5"/>
      <c r="KB194" s="5"/>
      <c r="KC194" s="5"/>
      <c r="KD194" s="5"/>
      <c r="KE194" s="5"/>
      <c r="KF194" s="5"/>
      <c r="KG194" s="5"/>
      <c r="KH194" s="5"/>
      <c r="KI194" s="5"/>
      <c r="KJ194" s="5"/>
      <c r="KK194" s="5"/>
      <c r="KL194" s="5"/>
      <c r="KM194" s="5"/>
      <c r="KN194" s="5"/>
      <c r="KO194" s="5"/>
      <c r="KP194" s="5"/>
      <c r="KQ194" s="5"/>
      <c r="KR194" s="5"/>
      <c r="KS194" s="5"/>
      <c r="KT194" s="5"/>
      <c r="KU194" s="5"/>
      <c r="KV194" s="5"/>
      <c r="KW194" s="5"/>
      <c r="KX194" s="5"/>
      <c r="KY194" s="5"/>
      <c r="KZ194" s="5"/>
      <c r="LA194" s="5"/>
      <c r="LB194" s="5"/>
      <c r="LC194" s="5"/>
      <c r="LD194" s="5"/>
      <c r="LE194" s="5"/>
      <c r="LF194" s="5"/>
      <c r="LG194" s="5"/>
      <c r="LH194" s="5"/>
      <c r="LI194" s="5"/>
      <c r="LJ194" s="5"/>
      <c r="LK194" s="5"/>
      <c r="LL194" s="5"/>
      <c r="LM194" s="5"/>
      <c r="LN194" s="5"/>
      <c r="LO194" s="5"/>
      <c r="LP194" s="5"/>
      <c r="LQ194" s="5"/>
      <c r="LR194" s="5"/>
      <c r="LS194" s="5"/>
      <c r="LT194" s="5"/>
      <c r="LU194" s="5"/>
      <c r="LV194" s="5"/>
      <c r="LW194" s="5"/>
      <c r="LX194" s="5"/>
      <c r="LY194" s="5"/>
      <c r="LZ194" s="5"/>
      <c r="MA194" s="5"/>
      <c r="MB194" s="5"/>
      <c r="MC194" s="5"/>
      <c r="MD194" s="5"/>
      <c r="ME194" s="5"/>
      <c r="MF194" s="5"/>
      <c r="MG194" s="5"/>
      <c r="MH194" s="5"/>
      <c r="MI194" s="5"/>
      <c r="MJ194" s="5"/>
      <c r="MK194" s="5"/>
      <c r="ML194" s="5"/>
      <c r="MM194" s="5"/>
      <c r="MN194" s="5"/>
      <c r="MO194" s="5"/>
      <c r="MP194" s="5"/>
      <c r="MQ194" s="5"/>
      <c r="MR194" s="5"/>
      <c r="MS194" s="5"/>
      <c r="MT194" s="5"/>
      <c r="MU194" s="5"/>
      <c r="MV194" s="5"/>
      <c r="MW194" s="5"/>
      <c r="MX194" s="5"/>
      <c r="MY194" s="5"/>
      <c r="MZ194" s="5"/>
      <c r="NA194" s="5"/>
      <c r="NB194" s="5"/>
      <c r="NC194" s="5"/>
      <c r="ND194" s="5"/>
      <c r="NE194" s="5"/>
      <c r="NF194" s="5"/>
      <c r="NG194" s="5"/>
      <c r="NH194" s="5"/>
      <c r="NI194" s="5"/>
      <c r="NJ194" s="5"/>
      <c r="NK194" s="5"/>
      <c r="NL194" s="5"/>
      <c r="NM194" s="5"/>
      <c r="NN194" s="5"/>
      <c r="NO194" s="5"/>
      <c r="NP194" s="5"/>
      <c r="NQ194" s="5"/>
      <c r="NR194" s="5"/>
      <c r="NS194" s="5"/>
      <c r="NT194" s="5"/>
      <c r="NU194" s="5"/>
      <c r="NV194" s="5"/>
      <c r="NW194" s="5"/>
      <c r="NX194" s="5"/>
      <c r="NY194" s="5"/>
      <c r="NZ194" s="5"/>
      <c r="OA194" s="5"/>
      <c r="OB194" s="5"/>
      <c r="OC194" s="5"/>
      <c r="OD194" s="5"/>
      <c r="OE194" s="5"/>
      <c r="OF194" s="5"/>
      <c r="OG194" s="5"/>
      <c r="OH194" s="5"/>
      <c r="OI194" s="5"/>
      <c r="OJ194" s="5"/>
      <c r="OK194" s="5"/>
      <c r="OL194" s="5"/>
      <c r="OM194" s="5"/>
      <c r="ON194" s="5"/>
      <c r="OO194" s="5"/>
      <c r="OP194" s="5"/>
      <c r="OQ194" s="5"/>
      <c r="OR194" s="5"/>
      <c r="OS194" s="5"/>
      <c r="OT194" s="5"/>
      <c r="OU194" s="5"/>
      <c r="OV194" s="5"/>
      <c r="OW194" s="5"/>
      <c r="OX194" s="5"/>
      <c r="OY194" s="5"/>
      <c r="OZ194" s="5"/>
      <c r="PA194" s="5"/>
      <c r="PB194" s="5"/>
      <c r="PC194" s="5"/>
      <c r="PD194" s="5"/>
      <c r="PE194" s="5"/>
      <c r="PF194" s="5"/>
      <c r="PG194" s="5"/>
      <c r="PH194" s="5"/>
      <c r="PI194" s="5"/>
      <c r="PJ194" s="5"/>
      <c r="PK194" s="5"/>
      <c r="PL194" s="5"/>
      <c r="PM194" s="5"/>
      <c r="PN194" s="5"/>
      <c r="PO194" s="5"/>
      <c r="PP194" s="5"/>
      <c r="PQ194" s="5"/>
      <c r="PR194" s="5"/>
      <c r="PS194" s="5"/>
      <c r="PT194" s="5"/>
      <c r="PU194" s="5"/>
      <c r="PV194" s="5"/>
      <c r="PW194" s="5"/>
      <c r="PX194" s="5"/>
      <c r="PY194" s="5"/>
      <c r="PZ194" s="5"/>
      <c r="QA194" s="5"/>
      <c r="QB194" s="5"/>
      <c r="QC194" s="5"/>
      <c r="QD194" s="5"/>
      <c r="QE194" s="5"/>
      <c r="QF194" s="5"/>
      <c r="QG194" s="5"/>
      <c r="QH194" s="5"/>
      <c r="QI194" s="5"/>
      <c r="QJ194" s="5"/>
      <c r="QK194" s="5"/>
      <c r="QL194" s="5"/>
      <c r="QM194" s="5"/>
      <c r="QN194" s="5"/>
      <c r="QO194" s="5"/>
      <c r="QP194" s="5"/>
      <c r="QQ194" s="5"/>
      <c r="QR194" s="5"/>
      <c r="QS194" s="5"/>
      <c r="QT194" s="5"/>
      <c r="QU194" s="5"/>
      <c r="QV194" s="5"/>
      <c r="QW194" s="5"/>
      <c r="QX194" s="5"/>
      <c r="QY194" s="5"/>
      <c r="QZ194" s="5"/>
      <c r="RA194" s="5"/>
      <c r="RB194" s="5"/>
      <c r="RC194" s="5"/>
      <c r="RD194" s="5"/>
      <c r="RE194" s="5"/>
      <c r="RF194" s="5"/>
      <c r="RG194" s="5"/>
      <c r="RH194" s="5"/>
      <c r="RI194" s="5"/>
      <c r="RJ194" s="5"/>
      <c r="RK194" s="5"/>
      <c r="RL194" s="5"/>
      <c r="RM194" s="5"/>
      <c r="RN194" s="5"/>
      <c r="RO194" s="5"/>
      <c r="RP194" s="5"/>
      <c r="RQ194" s="5"/>
      <c r="RR194" s="5"/>
      <c r="RS194" s="5"/>
      <c r="RT194" s="5"/>
      <c r="RU194" s="5"/>
      <c r="RV194" s="5"/>
      <c r="RW194" s="5"/>
      <c r="RX194" s="5"/>
      <c r="RY194" s="5"/>
      <c r="RZ194" s="5"/>
      <c r="SA194" s="5"/>
      <c r="SB194" s="5"/>
      <c r="SC194" s="5"/>
      <c r="SD194" s="5"/>
      <c r="SE194" s="5"/>
      <c r="SF194" s="5"/>
      <c r="SG194" s="5"/>
      <c r="SH194" s="5"/>
      <c r="SI194" s="5"/>
      <c r="SJ194" s="5"/>
      <c r="SK194" s="5"/>
      <c r="SL194" s="5"/>
      <c r="SM194" s="5"/>
      <c r="SN194" s="5"/>
      <c r="SO194" s="5"/>
      <c r="SP194" s="5"/>
      <c r="SQ194" s="5"/>
      <c r="SR194" s="5"/>
      <c r="SS194" s="5"/>
      <c r="ST194" s="5"/>
      <c r="SU194" s="5"/>
      <c r="SV194" s="5"/>
      <c r="SW194" s="5"/>
      <c r="SX194" s="5"/>
      <c r="SY194" s="5"/>
      <c r="SZ194" s="5"/>
      <c r="TA194" s="5"/>
      <c r="TB194" s="5"/>
      <c r="TC194" s="5"/>
      <c r="TD194" s="5"/>
      <c r="TE194" s="5"/>
      <c r="TF194" s="5"/>
      <c r="TG194" s="5"/>
      <c r="TH194" s="5"/>
      <c r="TI194" s="5"/>
      <c r="TJ194" s="5"/>
      <c r="TK194" s="5"/>
      <c r="TL194" s="5"/>
      <c r="TM194" s="5"/>
      <c r="TN194" s="5"/>
      <c r="TO194" s="5"/>
      <c r="TP194" s="5"/>
      <c r="TQ194" s="5"/>
      <c r="TR194" s="5"/>
      <c r="TS194" s="5"/>
      <c r="TT194" s="5"/>
      <c r="TU194" s="5"/>
      <c r="TV194" s="5"/>
      <c r="TW194" s="5"/>
      <c r="TX194" s="5"/>
      <c r="TY194" s="5"/>
      <c r="TZ194" s="5"/>
      <c r="UA194" s="5"/>
      <c r="UB194" s="5"/>
      <c r="UC194" s="5"/>
      <c r="UD194" s="5"/>
      <c r="UE194" s="5"/>
      <c r="UF194" s="5"/>
      <c r="UG194" s="5"/>
      <c r="UH194" s="5"/>
      <c r="UI194" s="5"/>
      <c r="UJ194" s="5"/>
      <c r="UK194" s="5"/>
      <c r="UL194" s="5"/>
      <c r="UM194" s="5"/>
      <c r="UN194" s="5"/>
      <c r="UO194" s="5"/>
      <c r="UP194" s="5"/>
      <c r="UQ194" s="5"/>
      <c r="UR194" s="5"/>
      <c r="US194" s="5"/>
      <c r="UT194" s="5"/>
      <c r="UU194" s="5"/>
      <c r="UV194" s="5"/>
      <c r="UW194" s="5"/>
      <c r="UX194" s="5"/>
      <c r="UY194" s="5"/>
      <c r="UZ194" s="5"/>
      <c r="VA194" s="5"/>
      <c r="VB194" s="5"/>
      <c r="VC194" s="5"/>
      <c r="VD194" s="5"/>
      <c r="VE194" s="5"/>
      <c r="VF194" s="5"/>
      <c r="VG194" s="5"/>
      <c r="VH194" s="5"/>
      <c r="VI194" s="5"/>
      <c r="VJ194" s="5"/>
      <c r="VK194" s="5"/>
      <c r="VL194" s="5"/>
      <c r="VM194" s="5"/>
      <c r="VN194" s="5"/>
      <c r="VO194" s="5"/>
      <c r="VP194" s="5"/>
      <c r="VQ194" s="5"/>
      <c r="VR194" s="5"/>
      <c r="VS194" s="5"/>
      <c r="VT194" s="5"/>
      <c r="VU194" s="5"/>
      <c r="VV194" s="5"/>
      <c r="VW194" s="5"/>
      <c r="VX194" s="5"/>
      <c r="VY194" s="5"/>
      <c r="VZ194" s="5"/>
      <c r="WA194" s="5"/>
      <c r="WB194" s="5"/>
      <c r="WC194" s="5"/>
      <c r="WD194" s="5"/>
      <c r="WE194" s="5"/>
      <c r="WF194" s="5"/>
      <c r="WG194" s="5"/>
      <c r="WH194" s="5"/>
      <c r="WI194" s="5"/>
      <c r="WJ194" s="5"/>
      <c r="WK194" s="5"/>
      <c r="WL194" s="5"/>
      <c r="WM194" s="5"/>
      <c r="WN194" s="5"/>
      <c r="WO194" s="5"/>
      <c r="WP194" s="5"/>
      <c r="WQ194" s="5"/>
      <c r="WR194" s="5"/>
      <c r="WS194" s="5"/>
      <c r="WT194" s="5"/>
      <c r="WU194" s="5"/>
      <c r="WV194" s="5"/>
      <c r="WW194" s="5"/>
      <c r="WX194" s="5"/>
      <c r="WY194" s="5"/>
      <c r="WZ194" s="5"/>
      <c r="XA194" s="5"/>
      <c r="XB194" s="5"/>
      <c r="XC194" s="5"/>
      <c r="XD194" s="5"/>
      <c r="XE194" s="5"/>
      <c r="XF194" s="5"/>
      <c r="XG194" s="5"/>
      <c r="XH194" s="5"/>
      <c r="XI194" s="5"/>
      <c r="XJ194" s="5"/>
      <c r="XK194" s="5"/>
      <c r="XL194" s="5"/>
      <c r="XM194" s="5"/>
      <c r="XN194" s="5"/>
      <c r="XO194" s="5"/>
      <c r="XP194" s="5"/>
      <c r="XQ194" s="5"/>
      <c r="XR194" s="5"/>
      <c r="XS194" s="5"/>
      <c r="XT194" s="5"/>
      <c r="XU194" s="5"/>
      <c r="XV194" s="5"/>
      <c r="XW194" s="5"/>
    </row>
    <row r="195" spans="39:647" x14ac:dyDescent="0.45">
      <c r="AM195" s="5"/>
      <c r="AN195" s="5"/>
      <c r="AO195" s="5"/>
      <c r="AP195" s="5"/>
      <c r="AQ195" s="5"/>
      <c r="AR195" s="5"/>
      <c r="AS195" s="5"/>
      <c r="AT195" s="5"/>
      <c r="AU195" s="5"/>
      <c r="AV195" s="5"/>
      <c r="AW195" s="5"/>
      <c r="AX195" s="5"/>
      <c r="AY195" s="5"/>
      <c r="AZ195" s="5"/>
      <c r="BA195" s="5"/>
      <c r="BB195" s="5"/>
      <c r="BC195" s="5"/>
      <c r="BD195" s="5"/>
      <c r="BE195" s="5"/>
      <c r="BF195" s="5"/>
      <c r="BG195" s="5"/>
      <c r="BH195" s="5"/>
      <c r="BI195" s="5"/>
      <c r="BJ195" s="5"/>
      <c r="BK195" s="5"/>
      <c r="BL195" s="5"/>
      <c r="BM195" s="5"/>
      <c r="BN195" s="5"/>
      <c r="BO195" s="5"/>
      <c r="BP195" s="5"/>
      <c r="BQ195" s="5"/>
      <c r="BR195" s="5"/>
      <c r="BS195" s="5"/>
      <c r="BT195" s="5"/>
      <c r="BU195" s="5"/>
      <c r="BV195" s="5"/>
      <c r="BW195" s="5"/>
      <c r="BX195" s="5"/>
      <c r="BY195" s="5"/>
      <c r="BZ195" s="5"/>
      <c r="CA195" s="5"/>
      <c r="CB195" s="5"/>
      <c r="CC195" s="5"/>
      <c r="CD195" s="5"/>
      <c r="CE195" s="5"/>
      <c r="CF195" s="5"/>
      <c r="CG195" s="5"/>
      <c r="CH195" s="5"/>
      <c r="CI195" s="5"/>
      <c r="CJ195" s="5"/>
      <c r="CK195" s="5"/>
      <c r="CL195" s="5"/>
      <c r="CM195" s="5"/>
      <c r="CN195" s="5"/>
      <c r="CO195" s="5"/>
      <c r="CP195" s="5"/>
      <c r="CQ195" s="5"/>
      <c r="CR195" s="5"/>
      <c r="CS195" s="5"/>
      <c r="CT195" s="5"/>
      <c r="CU195" s="5"/>
      <c r="CV195" s="5"/>
      <c r="CW195" s="5"/>
      <c r="CX195" s="5"/>
      <c r="CY195" s="5"/>
      <c r="CZ195" s="5"/>
      <c r="DA195" s="5"/>
      <c r="DB195" s="5"/>
      <c r="DC195" s="5"/>
      <c r="DD195" s="5"/>
      <c r="DE195" s="5"/>
      <c r="DF195" s="5"/>
      <c r="DG195" s="5"/>
      <c r="DH195" s="5"/>
      <c r="DI195" s="5"/>
      <c r="DJ195" s="5"/>
      <c r="DK195" s="5"/>
      <c r="DL195" s="5"/>
      <c r="DM195" s="5"/>
      <c r="DN195" s="5"/>
      <c r="DO195" s="5"/>
      <c r="DP195" s="5"/>
      <c r="DQ195" s="5"/>
      <c r="DR195" s="5"/>
      <c r="DS195" s="5"/>
      <c r="DT195" s="5"/>
      <c r="DU195" s="5"/>
      <c r="DV195" s="5"/>
      <c r="DW195" s="5"/>
      <c r="DX195" s="5"/>
      <c r="DY195" s="5"/>
      <c r="DZ195" s="5"/>
      <c r="EA195" s="5"/>
      <c r="EB195" s="5"/>
      <c r="EC195" s="5"/>
      <c r="ED195" s="5"/>
      <c r="EE195" s="5"/>
      <c r="EF195" s="5"/>
      <c r="EG195" s="5"/>
      <c r="EH195" s="5"/>
      <c r="EI195" s="5"/>
      <c r="EJ195" s="5"/>
      <c r="EK195" s="5"/>
      <c r="EL195" s="5"/>
      <c r="EM195" s="5"/>
      <c r="EN195" s="5"/>
      <c r="EO195" s="5"/>
      <c r="EP195" s="5"/>
      <c r="EQ195" s="5"/>
      <c r="ER195" s="5"/>
      <c r="ES195" s="5"/>
      <c r="ET195" s="5"/>
      <c r="EU195" s="5"/>
      <c r="EV195" s="5"/>
      <c r="EW195" s="5"/>
      <c r="EX195" s="5"/>
      <c r="EY195" s="5"/>
      <c r="EZ195" s="5"/>
      <c r="FA195" s="5"/>
      <c r="FB195" s="5"/>
      <c r="FC195" s="5"/>
      <c r="FD195" s="5"/>
      <c r="FE195" s="5"/>
      <c r="FF195" s="5"/>
      <c r="FG195" s="5"/>
      <c r="FH195" s="5"/>
      <c r="FI195" s="5"/>
      <c r="FJ195" s="5"/>
      <c r="FK195" s="5"/>
      <c r="FL195" s="5"/>
      <c r="FM195" s="5"/>
      <c r="FN195" s="5"/>
      <c r="FO195" s="5"/>
      <c r="FP195" s="5"/>
      <c r="FQ195" s="5"/>
      <c r="FR195" s="5"/>
      <c r="FS195" s="5"/>
      <c r="FT195" s="5"/>
      <c r="FU195" s="5"/>
      <c r="FV195" s="5"/>
      <c r="FW195" s="5"/>
      <c r="FX195" s="5"/>
      <c r="FY195" s="5"/>
      <c r="FZ195" s="5"/>
      <c r="GA195" s="5"/>
      <c r="GB195" s="5"/>
      <c r="GC195" s="5"/>
      <c r="GD195" s="5"/>
      <c r="GE195" s="5"/>
      <c r="GF195" s="5"/>
      <c r="GG195" s="5"/>
      <c r="GH195" s="5"/>
      <c r="GI195" s="5"/>
      <c r="GJ195" s="5"/>
      <c r="GK195" s="5"/>
      <c r="GL195" s="5"/>
      <c r="GM195" s="5"/>
      <c r="GN195" s="5"/>
      <c r="GO195" s="5"/>
      <c r="GP195" s="5"/>
      <c r="GQ195" s="5"/>
      <c r="GR195" s="5"/>
      <c r="GS195" s="5"/>
      <c r="GT195" s="5"/>
      <c r="GU195" s="5"/>
      <c r="GV195" s="5"/>
      <c r="GW195" s="5"/>
      <c r="GX195" s="5"/>
      <c r="GY195" s="5"/>
      <c r="GZ195" s="5"/>
      <c r="HA195" s="5"/>
      <c r="HB195" s="5"/>
      <c r="HC195" s="5"/>
      <c r="HD195" s="5"/>
      <c r="HE195" s="5"/>
      <c r="HF195" s="5"/>
      <c r="HG195" s="5"/>
      <c r="HH195" s="5"/>
      <c r="HI195" s="5"/>
      <c r="HJ195" s="5"/>
      <c r="HK195" s="5"/>
      <c r="HL195" s="5"/>
      <c r="HM195" s="5"/>
      <c r="HN195" s="5"/>
      <c r="HO195" s="5"/>
      <c r="HP195" s="5"/>
      <c r="HQ195" s="5"/>
      <c r="HR195" s="5"/>
      <c r="HS195" s="5"/>
      <c r="HT195" s="5"/>
      <c r="HU195" s="5"/>
      <c r="HV195" s="5"/>
      <c r="HW195" s="5"/>
      <c r="HX195" s="5"/>
      <c r="HY195" s="5"/>
      <c r="HZ195" s="5"/>
      <c r="IA195" s="5"/>
      <c r="IB195" s="5"/>
      <c r="IC195" s="5"/>
      <c r="ID195" s="5"/>
      <c r="IE195" s="5"/>
      <c r="IF195" s="5"/>
      <c r="IG195" s="5"/>
      <c r="IH195" s="5"/>
      <c r="II195" s="5"/>
      <c r="IJ195" s="5"/>
      <c r="IK195" s="5"/>
      <c r="IL195" s="5"/>
      <c r="IM195" s="5"/>
      <c r="IN195" s="5"/>
      <c r="IO195" s="5"/>
      <c r="IP195" s="5"/>
      <c r="IQ195" s="5"/>
      <c r="IR195" s="5"/>
      <c r="IS195" s="5"/>
      <c r="IT195" s="5"/>
      <c r="IU195" s="5"/>
      <c r="IV195" s="5"/>
      <c r="IW195" s="5"/>
      <c r="IX195" s="5"/>
      <c r="IY195" s="5"/>
      <c r="IZ195" s="5"/>
      <c r="JA195" s="5"/>
      <c r="JB195" s="5"/>
      <c r="JC195" s="5"/>
      <c r="JD195" s="5"/>
      <c r="JE195" s="5"/>
      <c r="JF195" s="5"/>
      <c r="JG195" s="5"/>
      <c r="JH195" s="5"/>
      <c r="JI195" s="5"/>
      <c r="JJ195" s="5"/>
      <c r="JK195" s="5"/>
      <c r="JL195" s="5"/>
      <c r="JM195" s="5"/>
      <c r="JN195" s="5"/>
      <c r="JO195" s="5"/>
      <c r="JP195" s="5"/>
      <c r="JQ195" s="5"/>
      <c r="JR195" s="5"/>
      <c r="JS195" s="5"/>
      <c r="JT195" s="5"/>
      <c r="JU195" s="5"/>
      <c r="JV195" s="5"/>
      <c r="JW195" s="5"/>
      <c r="JX195" s="5"/>
      <c r="JY195" s="5"/>
      <c r="JZ195" s="5"/>
      <c r="KA195" s="5"/>
      <c r="KB195" s="5"/>
      <c r="KC195" s="5"/>
      <c r="KD195" s="5"/>
      <c r="KE195" s="5"/>
      <c r="KF195" s="5"/>
      <c r="KG195" s="5"/>
      <c r="KH195" s="5"/>
      <c r="KI195" s="5"/>
      <c r="KJ195" s="5"/>
      <c r="KK195" s="5"/>
      <c r="KL195" s="5"/>
      <c r="KM195" s="5"/>
      <c r="KN195" s="5"/>
      <c r="KO195" s="5"/>
      <c r="KP195" s="5"/>
      <c r="KQ195" s="5"/>
      <c r="KR195" s="5"/>
      <c r="KS195" s="5"/>
      <c r="KT195" s="5"/>
      <c r="KU195" s="5"/>
      <c r="KV195" s="5"/>
      <c r="KW195" s="5"/>
      <c r="KX195" s="5"/>
      <c r="KY195" s="5"/>
      <c r="KZ195" s="5"/>
      <c r="LA195" s="5"/>
      <c r="LB195" s="5"/>
      <c r="LC195" s="5"/>
      <c r="LD195" s="5"/>
      <c r="LE195" s="5"/>
      <c r="LF195" s="5"/>
      <c r="LG195" s="5"/>
      <c r="LH195" s="5"/>
      <c r="LI195" s="5"/>
      <c r="LJ195" s="5"/>
      <c r="LK195" s="5"/>
      <c r="LL195" s="5"/>
      <c r="LM195" s="5"/>
      <c r="LN195" s="5"/>
      <c r="LO195" s="5"/>
      <c r="LP195" s="5"/>
      <c r="LQ195" s="5"/>
      <c r="LR195" s="5"/>
      <c r="LS195" s="5"/>
      <c r="LT195" s="5"/>
      <c r="LU195" s="5"/>
      <c r="LV195" s="5"/>
      <c r="LW195" s="5"/>
      <c r="LX195" s="5"/>
      <c r="LY195" s="5"/>
      <c r="LZ195" s="5"/>
      <c r="MA195" s="5"/>
      <c r="MB195" s="5"/>
      <c r="MC195" s="5"/>
      <c r="MD195" s="5"/>
      <c r="ME195" s="5"/>
      <c r="MF195" s="5"/>
      <c r="MG195" s="5"/>
      <c r="MH195" s="5"/>
      <c r="MI195" s="5"/>
      <c r="MJ195" s="5"/>
      <c r="MK195" s="5"/>
      <c r="ML195" s="5"/>
      <c r="MM195" s="5"/>
      <c r="MN195" s="5"/>
      <c r="MO195" s="5"/>
      <c r="MP195" s="5"/>
      <c r="MQ195" s="5"/>
      <c r="MR195" s="5"/>
      <c r="MS195" s="5"/>
      <c r="MT195" s="5"/>
      <c r="MU195" s="5"/>
      <c r="MV195" s="5"/>
      <c r="MW195" s="5"/>
      <c r="MX195" s="5"/>
      <c r="MY195" s="5"/>
      <c r="MZ195" s="5"/>
      <c r="NA195" s="5"/>
      <c r="NB195" s="5"/>
      <c r="NC195" s="5"/>
      <c r="ND195" s="5"/>
      <c r="NE195" s="5"/>
      <c r="NF195" s="5"/>
      <c r="NG195" s="5"/>
      <c r="NH195" s="5"/>
      <c r="NI195" s="5"/>
      <c r="NJ195" s="5"/>
      <c r="NK195" s="5"/>
      <c r="NL195" s="5"/>
      <c r="NM195" s="5"/>
      <c r="NN195" s="5"/>
      <c r="NO195" s="5"/>
      <c r="NP195" s="5"/>
      <c r="NQ195" s="5"/>
      <c r="NR195" s="5"/>
      <c r="NS195" s="5"/>
      <c r="NT195" s="5"/>
      <c r="NU195" s="5"/>
      <c r="NV195" s="5"/>
      <c r="NW195" s="5"/>
      <c r="NX195" s="5"/>
      <c r="NY195" s="5"/>
      <c r="NZ195" s="5"/>
      <c r="OA195" s="5"/>
      <c r="OB195" s="5"/>
      <c r="OC195" s="5"/>
      <c r="OD195" s="5"/>
      <c r="OE195" s="5"/>
      <c r="OF195" s="5"/>
      <c r="OG195" s="5"/>
      <c r="OH195" s="5"/>
      <c r="OI195" s="5"/>
      <c r="OJ195" s="5"/>
      <c r="OK195" s="5"/>
      <c r="OL195" s="5"/>
      <c r="OM195" s="5"/>
      <c r="ON195" s="5"/>
      <c r="OO195" s="5"/>
      <c r="OP195" s="5"/>
      <c r="OQ195" s="5"/>
      <c r="OR195" s="5"/>
      <c r="OS195" s="5"/>
      <c r="OT195" s="5"/>
      <c r="OU195" s="5"/>
      <c r="OV195" s="5"/>
      <c r="OW195" s="5"/>
      <c r="OX195" s="5"/>
      <c r="OY195" s="5"/>
      <c r="OZ195" s="5"/>
      <c r="PA195" s="5"/>
      <c r="PB195" s="5"/>
      <c r="PC195" s="5"/>
      <c r="PD195" s="5"/>
      <c r="PE195" s="5"/>
      <c r="PF195" s="5"/>
      <c r="PG195" s="5"/>
      <c r="PH195" s="5"/>
      <c r="PI195" s="5"/>
      <c r="PJ195" s="5"/>
      <c r="PK195" s="5"/>
      <c r="PL195" s="5"/>
      <c r="PM195" s="5"/>
      <c r="PN195" s="5"/>
      <c r="PO195" s="5"/>
      <c r="PP195" s="5"/>
      <c r="PQ195" s="5"/>
      <c r="PR195" s="5"/>
      <c r="PS195" s="5"/>
      <c r="PT195" s="5"/>
      <c r="PU195" s="5"/>
      <c r="PV195" s="5"/>
      <c r="PW195" s="5"/>
      <c r="PX195" s="5"/>
      <c r="PY195" s="5"/>
      <c r="PZ195" s="5"/>
      <c r="QA195" s="5"/>
      <c r="QB195" s="5"/>
      <c r="QC195" s="5"/>
      <c r="QD195" s="5"/>
      <c r="QE195" s="5"/>
      <c r="QF195" s="5"/>
      <c r="QG195" s="5"/>
      <c r="QH195" s="5"/>
      <c r="QI195" s="5"/>
      <c r="QJ195" s="5"/>
      <c r="QK195" s="5"/>
      <c r="QL195" s="5"/>
      <c r="QM195" s="5"/>
      <c r="QN195" s="5"/>
      <c r="QO195" s="5"/>
      <c r="QP195" s="5"/>
      <c r="QQ195" s="5"/>
      <c r="QR195" s="5"/>
      <c r="QS195" s="5"/>
      <c r="QT195" s="5"/>
      <c r="QU195" s="5"/>
      <c r="QV195" s="5"/>
      <c r="QW195" s="5"/>
      <c r="QX195" s="5"/>
      <c r="QY195" s="5"/>
      <c r="QZ195" s="5"/>
      <c r="RA195" s="5"/>
      <c r="RB195" s="5"/>
      <c r="RC195" s="5"/>
      <c r="RD195" s="5"/>
      <c r="RE195" s="5"/>
      <c r="RF195" s="5"/>
      <c r="RG195" s="5"/>
      <c r="RH195" s="5"/>
      <c r="RI195" s="5"/>
      <c r="RJ195" s="5"/>
      <c r="RK195" s="5"/>
      <c r="RL195" s="5"/>
      <c r="RM195" s="5"/>
      <c r="RN195" s="5"/>
      <c r="RO195" s="5"/>
      <c r="RP195" s="5"/>
      <c r="RQ195" s="5"/>
      <c r="RR195" s="5"/>
      <c r="RS195" s="5"/>
      <c r="RT195" s="5"/>
      <c r="RU195" s="5"/>
      <c r="RV195" s="5"/>
      <c r="RW195" s="5"/>
      <c r="RX195" s="5"/>
      <c r="RY195" s="5"/>
      <c r="RZ195" s="5"/>
      <c r="SA195" s="5"/>
      <c r="SB195" s="5"/>
      <c r="SC195" s="5"/>
      <c r="SD195" s="5"/>
      <c r="SE195" s="5"/>
      <c r="SF195" s="5"/>
      <c r="SG195" s="5"/>
      <c r="SH195" s="5"/>
      <c r="SI195" s="5"/>
      <c r="SJ195" s="5"/>
      <c r="SK195" s="5"/>
      <c r="SL195" s="5"/>
      <c r="SM195" s="5"/>
      <c r="SN195" s="5"/>
      <c r="SO195" s="5"/>
      <c r="SP195" s="5"/>
      <c r="SQ195" s="5"/>
      <c r="SR195" s="5"/>
      <c r="SS195" s="5"/>
      <c r="ST195" s="5"/>
      <c r="SU195" s="5"/>
      <c r="SV195" s="5"/>
      <c r="SW195" s="5"/>
      <c r="SX195" s="5"/>
      <c r="SY195" s="5"/>
      <c r="SZ195" s="5"/>
      <c r="TA195" s="5"/>
      <c r="TB195" s="5"/>
      <c r="TC195" s="5"/>
      <c r="TD195" s="5"/>
      <c r="TE195" s="5"/>
      <c r="TF195" s="5"/>
      <c r="TG195" s="5"/>
      <c r="TH195" s="5"/>
      <c r="TI195" s="5"/>
      <c r="TJ195" s="5"/>
      <c r="TK195" s="5"/>
      <c r="TL195" s="5"/>
      <c r="TM195" s="5"/>
      <c r="TN195" s="5"/>
      <c r="TO195" s="5"/>
      <c r="TP195" s="5"/>
      <c r="TQ195" s="5"/>
      <c r="TR195" s="5"/>
      <c r="TS195" s="5"/>
      <c r="TT195" s="5"/>
      <c r="TU195" s="5"/>
      <c r="TV195" s="5"/>
      <c r="TW195" s="5"/>
      <c r="TX195" s="5"/>
      <c r="TY195" s="5"/>
      <c r="TZ195" s="5"/>
      <c r="UA195" s="5"/>
      <c r="UB195" s="5"/>
      <c r="UC195" s="5"/>
      <c r="UD195" s="5"/>
      <c r="UE195" s="5"/>
      <c r="UF195" s="5"/>
      <c r="UG195" s="5"/>
      <c r="UH195" s="5"/>
      <c r="UI195" s="5"/>
      <c r="UJ195" s="5"/>
      <c r="UK195" s="5"/>
      <c r="UL195" s="5"/>
      <c r="UM195" s="5"/>
      <c r="UN195" s="5"/>
      <c r="UO195" s="5"/>
      <c r="UP195" s="5"/>
      <c r="UQ195" s="5"/>
      <c r="UR195" s="5"/>
      <c r="US195" s="5"/>
      <c r="UT195" s="5"/>
      <c r="UU195" s="5"/>
      <c r="UV195" s="5"/>
      <c r="UW195" s="5"/>
      <c r="UX195" s="5"/>
      <c r="UY195" s="5"/>
      <c r="UZ195" s="5"/>
      <c r="VA195" s="5"/>
      <c r="VB195" s="5"/>
      <c r="VC195" s="5"/>
      <c r="VD195" s="5"/>
      <c r="VE195" s="5"/>
      <c r="VF195" s="5"/>
      <c r="VG195" s="5"/>
      <c r="VH195" s="5"/>
      <c r="VI195" s="5"/>
      <c r="VJ195" s="5"/>
      <c r="VK195" s="5"/>
      <c r="VL195" s="5"/>
      <c r="VM195" s="5"/>
      <c r="VN195" s="5"/>
      <c r="VO195" s="5"/>
      <c r="VP195" s="5"/>
      <c r="VQ195" s="5"/>
      <c r="VR195" s="5"/>
      <c r="VS195" s="5"/>
      <c r="VT195" s="5"/>
      <c r="VU195" s="5"/>
      <c r="VV195" s="5"/>
      <c r="VW195" s="5"/>
      <c r="VX195" s="5"/>
      <c r="VY195" s="5"/>
      <c r="VZ195" s="5"/>
      <c r="WA195" s="5"/>
      <c r="WB195" s="5"/>
      <c r="WC195" s="5"/>
      <c r="WD195" s="5"/>
      <c r="WE195" s="5"/>
      <c r="WF195" s="5"/>
      <c r="WG195" s="5"/>
      <c r="WH195" s="5"/>
      <c r="WI195" s="5"/>
      <c r="WJ195" s="5"/>
      <c r="WK195" s="5"/>
      <c r="WL195" s="5"/>
      <c r="WM195" s="5"/>
      <c r="WN195" s="5"/>
      <c r="WO195" s="5"/>
      <c r="WP195" s="5"/>
      <c r="WQ195" s="5"/>
      <c r="WR195" s="5"/>
      <c r="WS195" s="5"/>
      <c r="WT195" s="5"/>
      <c r="WU195" s="5"/>
      <c r="WV195" s="5"/>
      <c r="WW195" s="5"/>
      <c r="WX195" s="5"/>
      <c r="WY195" s="5"/>
      <c r="WZ195" s="5"/>
      <c r="XA195" s="5"/>
      <c r="XB195" s="5"/>
      <c r="XC195" s="5"/>
      <c r="XD195" s="5"/>
      <c r="XE195" s="5"/>
      <c r="XF195" s="5"/>
      <c r="XG195" s="5"/>
      <c r="XH195" s="5"/>
      <c r="XI195" s="5"/>
      <c r="XJ195" s="5"/>
      <c r="XK195" s="5"/>
      <c r="XL195" s="5"/>
      <c r="XM195" s="5"/>
      <c r="XN195" s="5"/>
      <c r="XO195" s="5"/>
      <c r="XP195" s="5"/>
      <c r="XQ195" s="5"/>
      <c r="XR195" s="5"/>
      <c r="XS195" s="5"/>
      <c r="XT195" s="5"/>
      <c r="XU195" s="5"/>
      <c r="XV195" s="5"/>
      <c r="XW195" s="5"/>
    </row>
    <row r="196" spans="39:647" x14ac:dyDescent="0.45">
      <c r="AM196" s="5"/>
      <c r="AN196" s="5"/>
      <c r="AO196" s="5"/>
      <c r="AP196" s="5"/>
      <c r="AQ196" s="5"/>
      <c r="AR196" s="5"/>
      <c r="AS196" s="5"/>
      <c r="AT196" s="5"/>
      <c r="AU196" s="5"/>
      <c r="AV196" s="5"/>
      <c r="AW196" s="5"/>
      <c r="AX196" s="5"/>
      <c r="AY196" s="5"/>
      <c r="AZ196" s="5"/>
      <c r="BA196" s="5"/>
      <c r="BB196" s="5"/>
      <c r="BC196" s="5"/>
      <c r="BD196" s="5"/>
      <c r="BE196" s="5"/>
      <c r="BF196" s="5"/>
      <c r="BG196" s="5"/>
      <c r="BH196" s="5"/>
      <c r="BI196" s="5"/>
      <c r="BJ196" s="5"/>
      <c r="BK196" s="5"/>
      <c r="BL196" s="5"/>
      <c r="BM196" s="5"/>
      <c r="BN196" s="5"/>
      <c r="BO196" s="5"/>
      <c r="BP196" s="5"/>
      <c r="BQ196" s="5"/>
      <c r="BR196" s="5"/>
      <c r="BS196" s="5"/>
      <c r="BT196" s="5"/>
      <c r="BU196" s="5"/>
      <c r="BV196" s="5"/>
      <c r="BW196" s="5"/>
      <c r="BX196" s="5"/>
      <c r="BY196" s="5"/>
      <c r="BZ196" s="5"/>
      <c r="CA196" s="5"/>
      <c r="CB196" s="5"/>
      <c r="CC196" s="5"/>
      <c r="CD196" s="5"/>
      <c r="CE196" s="5"/>
      <c r="CF196" s="5"/>
      <c r="CG196" s="5"/>
      <c r="CH196" s="5"/>
      <c r="CI196" s="5"/>
      <c r="CJ196" s="5"/>
      <c r="CK196" s="5"/>
      <c r="CL196" s="5"/>
      <c r="CM196" s="5"/>
      <c r="CN196" s="5"/>
      <c r="CO196" s="5"/>
      <c r="CP196" s="5"/>
      <c r="CQ196" s="5"/>
      <c r="CR196" s="5"/>
      <c r="CS196" s="5"/>
      <c r="CT196" s="5"/>
      <c r="CU196" s="5"/>
      <c r="CV196" s="5"/>
      <c r="CW196" s="5"/>
      <c r="CX196" s="5"/>
      <c r="CY196" s="5"/>
      <c r="CZ196" s="5"/>
      <c r="DA196" s="5"/>
      <c r="DB196" s="5"/>
      <c r="DC196" s="5"/>
      <c r="DD196" s="5"/>
      <c r="DE196" s="5"/>
      <c r="DF196" s="5"/>
      <c r="DG196" s="5"/>
      <c r="DH196" s="5"/>
      <c r="DI196" s="5"/>
      <c r="DJ196" s="5"/>
      <c r="DK196" s="5"/>
      <c r="DL196" s="5"/>
      <c r="DM196" s="5"/>
      <c r="DN196" s="5"/>
      <c r="DO196" s="5"/>
      <c r="DP196" s="5"/>
      <c r="DQ196" s="5"/>
      <c r="DR196" s="5"/>
      <c r="DS196" s="5"/>
      <c r="DT196" s="5"/>
      <c r="DU196" s="5"/>
      <c r="DV196" s="5"/>
      <c r="DW196" s="5"/>
      <c r="DX196" s="5"/>
      <c r="DY196" s="5"/>
      <c r="DZ196" s="5"/>
      <c r="EA196" s="5"/>
      <c r="EB196" s="5"/>
      <c r="EC196" s="5"/>
      <c r="ED196" s="5"/>
      <c r="EE196" s="5"/>
      <c r="EF196" s="5"/>
      <c r="EG196" s="5"/>
      <c r="EH196" s="5"/>
      <c r="EI196" s="5"/>
      <c r="EJ196" s="5"/>
      <c r="EK196" s="5"/>
      <c r="EL196" s="5"/>
      <c r="EM196" s="5"/>
      <c r="EN196" s="5"/>
      <c r="EO196" s="5"/>
      <c r="EP196" s="5"/>
      <c r="EQ196" s="5"/>
      <c r="ER196" s="5"/>
      <c r="ES196" s="5"/>
      <c r="ET196" s="5"/>
      <c r="EU196" s="5"/>
      <c r="EV196" s="5"/>
      <c r="EW196" s="5"/>
      <c r="EX196" s="5"/>
      <c r="EY196" s="5"/>
      <c r="EZ196" s="5"/>
      <c r="FA196" s="5"/>
      <c r="FB196" s="5"/>
      <c r="FC196" s="5"/>
      <c r="FD196" s="5"/>
      <c r="FE196" s="5"/>
      <c r="FF196" s="5"/>
      <c r="FG196" s="5"/>
      <c r="FH196" s="5"/>
      <c r="FI196" s="5"/>
      <c r="FJ196" s="5"/>
      <c r="FK196" s="5"/>
      <c r="FL196" s="5"/>
      <c r="FM196" s="5"/>
      <c r="FN196" s="5"/>
      <c r="FO196" s="5"/>
      <c r="FP196" s="5"/>
      <c r="FQ196" s="5"/>
      <c r="FR196" s="5"/>
      <c r="FS196" s="5"/>
      <c r="FT196" s="5"/>
      <c r="FU196" s="5"/>
      <c r="FV196" s="5"/>
      <c r="FW196" s="5"/>
      <c r="FX196" s="5"/>
      <c r="FY196" s="5"/>
      <c r="FZ196" s="5"/>
      <c r="GA196" s="5"/>
      <c r="GB196" s="5"/>
      <c r="GC196" s="5"/>
      <c r="GD196" s="5"/>
      <c r="GE196" s="5"/>
      <c r="GF196" s="5"/>
      <c r="GG196" s="5"/>
      <c r="GH196" s="5"/>
      <c r="GI196" s="5"/>
      <c r="GJ196" s="5"/>
      <c r="GK196" s="5"/>
      <c r="GL196" s="5"/>
      <c r="GM196" s="5"/>
      <c r="GN196" s="5"/>
      <c r="GO196" s="5"/>
      <c r="GP196" s="5"/>
      <c r="GQ196" s="5"/>
      <c r="GR196" s="5"/>
      <c r="GS196" s="5"/>
      <c r="GT196" s="5"/>
      <c r="GU196" s="5"/>
      <c r="GV196" s="5"/>
      <c r="GW196" s="5"/>
      <c r="GX196" s="5"/>
      <c r="GY196" s="5"/>
      <c r="GZ196" s="5"/>
      <c r="HA196" s="5"/>
      <c r="HB196" s="5"/>
      <c r="HC196" s="5"/>
      <c r="HD196" s="5"/>
      <c r="HE196" s="5"/>
      <c r="HF196" s="5"/>
      <c r="HG196" s="5"/>
      <c r="HH196" s="5"/>
      <c r="HI196" s="5"/>
      <c r="HJ196" s="5"/>
      <c r="HK196" s="5"/>
      <c r="HL196" s="5"/>
      <c r="HM196" s="5"/>
      <c r="HN196" s="5"/>
      <c r="HO196" s="5"/>
      <c r="HP196" s="5"/>
      <c r="HQ196" s="5"/>
      <c r="HR196" s="5"/>
      <c r="HS196" s="5"/>
      <c r="HT196" s="5"/>
      <c r="HU196" s="5"/>
      <c r="HV196" s="5"/>
      <c r="HW196" s="5"/>
      <c r="HX196" s="5"/>
      <c r="HY196" s="5"/>
      <c r="HZ196" s="5"/>
      <c r="IA196" s="5"/>
      <c r="IB196" s="5"/>
      <c r="IC196" s="5"/>
      <c r="ID196" s="5"/>
      <c r="IE196" s="5"/>
      <c r="IF196" s="5"/>
      <c r="IG196" s="5"/>
      <c r="IH196" s="5"/>
      <c r="II196" s="5"/>
      <c r="IJ196" s="5"/>
      <c r="IK196" s="5"/>
      <c r="IL196" s="5"/>
      <c r="IM196" s="5"/>
      <c r="IN196" s="5"/>
      <c r="IO196" s="5"/>
      <c r="IP196" s="5"/>
      <c r="IQ196" s="5"/>
      <c r="IR196" s="5"/>
      <c r="IS196" s="5"/>
      <c r="IT196" s="5"/>
      <c r="IU196" s="5"/>
      <c r="IV196" s="5"/>
      <c r="IW196" s="5"/>
      <c r="IX196" s="5"/>
      <c r="IY196" s="5"/>
      <c r="IZ196" s="5"/>
      <c r="JA196" s="5"/>
      <c r="JB196" s="5"/>
      <c r="JC196" s="5"/>
      <c r="JD196" s="5"/>
      <c r="JE196" s="5"/>
      <c r="JF196" s="5"/>
      <c r="JG196" s="5"/>
      <c r="JH196" s="5"/>
      <c r="JI196" s="5"/>
      <c r="JJ196" s="5"/>
      <c r="JK196" s="5"/>
      <c r="JL196" s="5"/>
      <c r="JM196" s="5"/>
      <c r="JN196" s="5"/>
      <c r="JO196" s="5"/>
      <c r="JP196" s="5"/>
      <c r="JQ196" s="5"/>
      <c r="JR196" s="5"/>
      <c r="JS196" s="5"/>
      <c r="JT196" s="5"/>
      <c r="JU196" s="5"/>
      <c r="JV196" s="5"/>
      <c r="JW196" s="5"/>
      <c r="JX196" s="5"/>
      <c r="JY196" s="5"/>
      <c r="JZ196" s="5"/>
      <c r="KA196" s="5"/>
      <c r="KB196" s="5"/>
      <c r="KC196" s="5"/>
      <c r="KD196" s="5"/>
      <c r="KE196" s="5"/>
      <c r="KF196" s="5"/>
      <c r="KG196" s="5"/>
      <c r="KH196" s="5"/>
      <c r="KI196" s="5"/>
      <c r="KJ196" s="5"/>
      <c r="KK196" s="5"/>
      <c r="KL196" s="5"/>
      <c r="KM196" s="5"/>
      <c r="KN196" s="5"/>
      <c r="KO196" s="5"/>
      <c r="KP196" s="5"/>
      <c r="KQ196" s="5"/>
      <c r="KR196" s="5"/>
      <c r="KS196" s="5"/>
      <c r="KT196" s="5"/>
      <c r="KU196" s="5"/>
      <c r="KV196" s="5"/>
      <c r="KW196" s="5"/>
      <c r="KX196" s="5"/>
      <c r="KY196" s="5"/>
      <c r="KZ196" s="5"/>
      <c r="LA196" s="5"/>
      <c r="LB196" s="5"/>
      <c r="LC196" s="5"/>
      <c r="LD196" s="5"/>
      <c r="LE196" s="5"/>
      <c r="LF196" s="5"/>
      <c r="LG196" s="5"/>
      <c r="LH196" s="5"/>
      <c r="LI196" s="5"/>
      <c r="LJ196" s="5"/>
      <c r="LK196" s="5"/>
      <c r="LL196" s="5"/>
      <c r="LM196" s="5"/>
      <c r="LN196" s="5"/>
      <c r="LO196" s="5"/>
      <c r="LP196" s="5"/>
      <c r="LQ196" s="5"/>
      <c r="LR196" s="5"/>
      <c r="LS196" s="5"/>
      <c r="LT196" s="5"/>
      <c r="LU196" s="5"/>
      <c r="LV196" s="5"/>
      <c r="LW196" s="5"/>
      <c r="LX196" s="5"/>
      <c r="LY196" s="5"/>
      <c r="LZ196" s="5"/>
      <c r="MA196" s="5"/>
      <c r="MB196" s="5"/>
      <c r="MC196" s="5"/>
      <c r="MD196" s="5"/>
      <c r="ME196" s="5"/>
      <c r="MF196" s="5"/>
      <c r="MG196" s="5"/>
      <c r="MH196" s="5"/>
      <c r="MI196" s="5"/>
      <c r="MJ196" s="5"/>
      <c r="MK196" s="5"/>
      <c r="ML196" s="5"/>
      <c r="MM196" s="5"/>
      <c r="MN196" s="5"/>
      <c r="MO196" s="5"/>
      <c r="MP196" s="5"/>
      <c r="MQ196" s="5"/>
      <c r="MR196" s="5"/>
      <c r="MS196" s="5"/>
      <c r="MT196" s="5"/>
      <c r="MU196" s="5"/>
      <c r="MV196" s="5"/>
      <c r="MW196" s="5"/>
      <c r="MX196" s="5"/>
      <c r="MY196" s="5"/>
      <c r="MZ196" s="5"/>
      <c r="NA196" s="5"/>
      <c r="NB196" s="5"/>
      <c r="NC196" s="5"/>
      <c r="ND196" s="5"/>
      <c r="NE196" s="5"/>
      <c r="NF196" s="5"/>
      <c r="NG196" s="5"/>
      <c r="NH196" s="5"/>
      <c r="NI196" s="5"/>
      <c r="NJ196" s="5"/>
      <c r="NK196" s="5"/>
      <c r="NL196" s="5"/>
      <c r="NM196" s="5"/>
      <c r="NN196" s="5"/>
      <c r="NO196" s="5"/>
      <c r="NP196" s="5"/>
      <c r="NQ196" s="5"/>
      <c r="NR196" s="5"/>
      <c r="NS196" s="5"/>
      <c r="NT196" s="5"/>
      <c r="NU196" s="5"/>
      <c r="NV196" s="5"/>
      <c r="NW196" s="5"/>
      <c r="NX196" s="5"/>
      <c r="NY196" s="5"/>
      <c r="NZ196" s="5"/>
      <c r="OA196" s="5"/>
      <c r="OB196" s="5"/>
      <c r="OC196" s="5"/>
      <c r="OD196" s="5"/>
      <c r="OE196" s="5"/>
      <c r="OF196" s="5"/>
      <c r="OG196" s="5"/>
      <c r="OH196" s="5"/>
      <c r="OI196" s="5"/>
      <c r="OJ196" s="5"/>
      <c r="OK196" s="5"/>
      <c r="OL196" s="5"/>
      <c r="OM196" s="5"/>
      <c r="ON196" s="5"/>
      <c r="OO196" s="5"/>
      <c r="OP196" s="5"/>
      <c r="OQ196" s="5"/>
      <c r="OR196" s="5"/>
      <c r="OS196" s="5"/>
      <c r="OT196" s="5"/>
      <c r="OU196" s="5"/>
      <c r="OV196" s="5"/>
      <c r="OW196" s="5"/>
      <c r="OX196" s="5"/>
      <c r="OY196" s="5"/>
      <c r="OZ196" s="5"/>
      <c r="PA196" s="5"/>
      <c r="PB196" s="5"/>
      <c r="PC196" s="5"/>
      <c r="PD196" s="5"/>
      <c r="PE196" s="5"/>
      <c r="PF196" s="5"/>
      <c r="PG196" s="5"/>
      <c r="PH196" s="5"/>
      <c r="PI196" s="5"/>
      <c r="PJ196" s="5"/>
      <c r="PK196" s="5"/>
      <c r="PL196" s="5"/>
      <c r="PM196" s="5"/>
      <c r="PN196" s="5"/>
      <c r="PO196" s="5"/>
      <c r="PP196" s="5"/>
      <c r="PQ196" s="5"/>
      <c r="PR196" s="5"/>
      <c r="PS196" s="5"/>
      <c r="PT196" s="5"/>
      <c r="PU196" s="5"/>
      <c r="PV196" s="5"/>
      <c r="PW196" s="5"/>
      <c r="PX196" s="5"/>
      <c r="PY196" s="5"/>
      <c r="PZ196" s="5"/>
      <c r="QA196" s="5"/>
      <c r="QB196" s="5"/>
      <c r="QC196" s="5"/>
      <c r="QD196" s="5"/>
      <c r="QE196" s="5"/>
      <c r="QF196" s="5"/>
      <c r="QG196" s="5"/>
      <c r="QH196" s="5"/>
      <c r="QI196" s="5"/>
      <c r="QJ196" s="5"/>
      <c r="QK196" s="5"/>
      <c r="QL196" s="5"/>
      <c r="QM196" s="5"/>
      <c r="QN196" s="5"/>
      <c r="QO196" s="5"/>
      <c r="QP196" s="5"/>
      <c r="QQ196" s="5"/>
      <c r="QR196" s="5"/>
      <c r="QS196" s="5"/>
      <c r="QT196" s="5"/>
      <c r="QU196" s="5"/>
      <c r="QV196" s="5"/>
      <c r="QW196" s="5"/>
      <c r="QX196" s="5"/>
      <c r="QY196" s="5"/>
      <c r="QZ196" s="5"/>
      <c r="RA196" s="5"/>
      <c r="RB196" s="5"/>
      <c r="RC196" s="5"/>
      <c r="RD196" s="5"/>
      <c r="RE196" s="5"/>
      <c r="RF196" s="5"/>
      <c r="RG196" s="5"/>
      <c r="RH196" s="5"/>
      <c r="RI196" s="5"/>
      <c r="RJ196" s="5"/>
      <c r="RK196" s="5"/>
      <c r="RL196" s="5"/>
      <c r="RM196" s="5"/>
      <c r="RN196" s="5"/>
      <c r="RO196" s="5"/>
      <c r="RP196" s="5"/>
      <c r="RQ196" s="5"/>
      <c r="RR196" s="5"/>
      <c r="RS196" s="5"/>
      <c r="RT196" s="5"/>
      <c r="RU196" s="5"/>
      <c r="RV196" s="5"/>
      <c r="RW196" s="5"/>
      <c r="RX196" s="5"/>
      <c r="RY196" s="5"/>
      <c r="RZ196" s="5"/>
      <c r="SA196" s="5"/>
      <c r="SB196" s="5"/>
      <c r="SC196" s="5"/>
      <c r="SD196" s="5"/>
      <c r="SE196" s="5"/>
      <c r="SF196" s="5"/>
      <c r="SG196" s="5"/>
      <c r="SH196" s="5"/>
      <c r="SI196" s="5"/>
      <c r="SJ196" s="5"/>
      <c r="SK196" s="5"/>
      <c r="SL196" s="5"/>
      <c r="SM196" s="5"/>
      <c r="SN196" s="5"/>
      <c r="SO196" s="5"/>
      <c r="SP196" s="5"/>
      <c r="SQ196" s="5"/>
      <c r="SR196" s="5"/>
      <c r="SS196" s="5"/>
      <c r="ST196" s="5"/>
      <c r="SU196" s="5"/>
      <c r="SV196" s="5"/>
      <c r="SW196" s="5"/>
      <c r="SX196" s="5"/>
      <c r="SY196" s="5"/>
      <c r="SZ196" s="5"/>
      <c r="TA196" s="5"/>
      <c r="TB196" s="5"/>
      <c r="TC196" s="5"/>
      <c r="TD196" s="5"/>
      <c r="TE196" s="5"/>
      <c r="TF196" s="5"/>
      <c r="TG196" s="5"/>
      <c r="TH196" s="5"/>
      <c r="TI196" s="5"/>
      <c r="TJ196" s="5"/>
      <c r="TK196" s="5"/>
      <c r="TL196" s="5"/>
      <c r="TM196" s="5"/>
      <c r="TN196" s="5"/>
      <c r="TO196" s="5"/>
      <c r="TP196" s="5"/>
      <c r="TQ196" s="5"/>
      <c r="TR196" s="5"/>
      <c r="TS196" s="5"/>
      <c r="TT196" s="5"/>
      <c r="TU196" s="5"/>
      <c r="TV196" s="5"/>
      <c r="TW196" s="5"/>
      <c r="TX196" s="5"/>
      <c r="TY196" s="5"/>
      <c r="TZ196" s="5"/>
      <c r="UA196" s="5"/>
      <c r="UB196" s="5"/>
      <c r="UC196" s="5"/>
      <c r="UD196" s="5"/>
      <c r="UE196" s="5"/>
      <c r="UF196" s="5"/>
      <c r="UG196" s="5"/>
      <c r="UH196" s="5"/>
      <c r="UI196" s="5"/>
      <c r="UJ196" s="5"/>
      <c r="UK196" s="5"/>
      <c r="UL196" s="5"/>
      <c r="UM196" s="5"/>
      <c r="UN196" s="5"/>
      <c r="UO196" s="5"/>
      <c r="UP196" s="5"/>
      <c r="UQ196" s="5"/>
      <c r="UR196" s="5"/>
      <c r="US196" s="5"/>
      <c r="UT196" s="5"/>
      <c r="UU196" s="5"/>
      <c r="UV196" s="5"/>
      <c r="UW196" s="5"/>
      <c r="UX196" s="5"/>
      <c r="UY196" s="5"/>
      <c r="UZ196" s="5"/>
      <c r="VA196" s="5"/>
      <c r="VB196" s="5"/>
      <c r="VC196" s="5"/>
      <c r="VD196" s="5"/>
      <c r="VE196" s="5"/>
      <c r="VF196" s="5"/>
      <c r="VG196" s="5"/>
      <c r="VH196" s="5"/>
      <c r="VI196" s="5"/>
      <c r="VJ196" s="5"/>
      <c r="VK196" s="5"/>
      <c r="VL196" s="5"/>
      <c r="VM196" s="5"/>
      <c r="VN196" s="5"/>
      <c r="VO196" s="5"/>
      <c r="VP196" s="5"/>
      <c r="VQ196" s="5"/>
      <c r="VR196" s="5"/>
      <c r="VS196" s="5"/>
      <c r="VT196" s="5"/>
      <c r="VU196" s="5"/>
      <c r="VV196" s="5"/>
      <c r="VW196" s="5"/>
      <c r="VX196" s="5"/>
      <c r="VY196" s="5"/>
      <c r="VZ196" s="5"/>
      <c r="WA196" s="5"/>
      <c r="WB196" s="5"/>
      <c r="WC196" s="5"/>
      <c r="WD196" s="5"/>
      <c r="WE196" s="5"/>
      <c r="WF196" s="5"/>
      <c r="WG196" s="5"/>
      <c r="WH196" s="5"/>
      <c r="WI196" s="5"/>
      <c r="WJ196" s="5"/>
      <c r="WK196" s="5"/>
      <c r="WL196" s="5"/>
      <c r="WM196" s="5"/>
      <c r="WN196" s="5"/>
      <c r="WO196" s="5"/>
      <c r="WP196" s="5"/>
      <c r="WQ196" s="5"/>
      <c r="WR196" s="5"/>
      <c r="WS196" s="5"/>
      <c r="WT196" s="5"/>
      <c r="WU196" s="5"/>
      <c r="WV196" s="5"/>
      <c r="WW196" s="5"/>
      <c r="WX196" s="5"/>
      <c r="WY196" s="5"/>
      <c r="WZ196" s="5"/>
      <c r="XA196" s="5"/>
      <c r="XB196" s="5"/>
      <c r="XC196" s="5"/>
      <c r="XD196" s="5"/>
      <c r="XE196" s="5"/>
      <c r="XF196" s="5"/>
      <c r="XG196" s="5"/>
      <c r="XH196" s="5"/>
      <c r="XI196" s="5"/>
      <c r="XJ196" s="5"/>
      <c r="XK196" s="5"/>
      <c r="XL196" s="5"/>
      <c r="XM196" s="5"/>
      <c r="XN196" s="5"/>
      <c r="XO196" s="5"/>
      <c r="XP196" s="5"/>
      <c r="XQ196" s="5"/>
      <c r="XR196" s="5"/>
      <c r="XS196" s="5"/>
      <c r="XT196" s="5"/>
      <c r="XU196" s="5"/>
      <c r="XV196" s="5"/>
      <c r="XW196" s="5"/>
    </row>
    <row r="197" spans="39:647" x14ac:dyDescent="0.45">
      <c r="AM197" s="5"/>
      <c r="AN197" s="5"/>
      <c r="AO197" s="5"/>
      <c r="AP197" s="5"/>
      <c r="AQ197" s="5"/>
      <c r="AR197" s="5"/>
      <c r="AS197" s="5"/>
      <c r="AT197" s="5"/>
      <c r="AU197" s="5"/>
      <c r="AV197" s="5"/>
      <c r="AW197" s="5"/>
      <c r="AX197" s="5"/>
      <c r="AY197" s="5"/>
      <c r="AZ197" s="5"/>
      <c r="BA197" s="5"/>
      <c r="BB197" s="5"/>
      <c r="BC197" s="5"/>
      <c r="BD197" s="5"/>
      <c r="BE197" s="5"/>
      <c r="BF197" s="5"/>
      <c r="BG197" s="5"/>
      <c r="BH197" s="5"/>
      <c r="BI197" s="5"/>
      <c r="BJ197" s="5"/>
      <c r="BK197" s="5"/>
      <c r="BL197" s="5"/>
      <c r="BM197" s="5"/>
      <c r="BN197" s="5"/>
      <c r="BO197" s="5"/>
      <c r="BP197" s="5"/>
      <c r="BQ197" s="5"/>
      <c r="BR197" s="5"/>
      <c r="BS197" s="5"/>
      <c r="BT197" s="5"/>
      <c r="BU197" s="5"/>
      <c r="BV197" s="5"/>
      <c r="BW197" s="5"/>
      <c r="BX197" s="5"/>
      <c r="BY197" s="5"/>
      <c r="BZ197" s="5"/>
      <c r="CA197" s="5"/>
      <c r="CB197" s="5"/>
      <c r="CC197" s="5"/>
      <c r="CD197" s="5"/>
      <c r="CE197" s="5"/>
      <c r="CF197" s="5"/>
      <c r="CG197" s="5"/>
      <c r="CH197" s="5"/>
      <c r="CI197" s="5"/>
      <c r="CJ197" s="5"/>
      <c r="CK197" s="5"/>
      <c r="CL197" s="5"/>
      <c r="CM197" s="5"/>
      <c r="CN197" s="5"/>
      <c r="CO197" s="5"/>
      <c r="CP197" s="5"/>
      <c r="CQ197" s="5"/>
      <c r="CR197" s="5"/>
      <c r="CS197" s="5"/>
      <c r="CT197" s="5"/>
      <c r="CU197" s="5"/>
      <c r="CV197" s="5"/>
      <c r="CW197" s="5"/>
      <c r="CX197" s="5"/>
      <c r="CY197" s="5"/>
      <c r="CZ197" s="5"/>
      <c r="DA197" s="5"/>
      <c r="DB197" s="5"/>
      <c r="DC197" s="5"/>
      <c r="DD197" s="5"/>
      <c r="DE197" s="5"/>
      <c r="DF197" s="5"/>
      <c r="DG197" s="5"/>
      <c r="DH197" s="5"/>
      <c r="DI197" s="5"/>
      <c r="DJ197" s="5"/>
      <c r="DK197" s="5"/>
      <c r="DL197" s="5"/>
      <c r="DM197" s="5"/>
      <c r="DN197" s="5"/>
      <c r="DO197" s="5"/>
      <c r="DP197" s="5"/>
      <c r="DQ197" s="5"/>
      <c r="DR197" s="5"/>
      <c r="DS197" s="5"/>
      <c r="DT197" s="5"/>
      <c r="DU197" s="5"/>
      <c r="DV197" s="5"/>
      <c r="DW197" s="5"/>
      <c r="DX197" s="5"/>
      <c r="DY197" s="5"/>
      <c r="DZ197" s="5"/>
      <c r="EA197" s="5"/>
      <c r="EB197" s="5"/>
      <c r="EC197" s="5"/>
      <c r="ED197" s="5"/>
      <c r="EE197" s="5"/>
      <c r="EF197" s="5"/>
      <c r="EG197" s="5"/>
      <c r="EH197" s="5"/>
      <c r="EI197" s="5"/>
      <c r="EJ197" s="5"/>
      <c r="EK197" s="5"/>
      <c r="EL197" s="5"/>
      <c r="EM197" s="5"/>
      <c r="EN197" s="5"/>
      <c r="EO197" s="5"/>
      <c r="EP197" s="5"/>
      <c r="EQ197" s="5"/>
      <c r="ER197" s="5"/>
      <c r="ES197" s="5"/>
      <c r="ET197" s="5"/>
      <c r="EU197" s="5"/>
      <c r="EV197" s="5"/>
      <c r="EW197" s="5"/>
      <c r="EX197" s="5"/>
      <c r="EY197" s="5"/>
      <c r="EZ197" s="5"/>
      <c r="FA197" s="5"/>
      <c r="FB197" s="5"/>
      <c r="FC197" s="5"/>
      <c r="FD197" s="5"/>
      <c r="FE197" s="5"/>
      <c r="FF197" s="5"/>
      <c r="FG197" s="5"/>
      <c r="FH197" s="5"/>
      <c r="FI197" s="5"/>
      <c r="FJ197" s="5"/>
      <c r="FK197" s="5"/>
      <c r="FL197" s="5"/>
      <c r="FM197" s="5"/>
      <c r="FN197" s="5"/>
      <c r="FO197" s="5"/>
      <c r="FP197" s="5"/>
      <c r="FQ197" s="5"/>
      <c r="FR197" s="5"/>
      <c r="FS197" s="5"/>
      <c r="FT197" s="5"/>
      <c r="FU197" s="5"/>
      <c r="FV197" s="5"/>
      <c r="FW197" s="5"/>
      <c r="FX197" s="5"/>
      <c r="FY197" s="5"/>
      <c r="FZ197" s="5"/>
      <c r="GA197" s="5"/>
      <c r="GB197" s="5"/>
      <c r="GC197" s="5"/>
      <c r="GD197" s="5"/>
      <c r="GE197" s="5"/>
      <c r="GF197" s="5"/>
      <c r="GG197" s="5"/>
      <c r="GH197" s="5"/>
      <c r="GI197" s="5"/>
      <c r="GJ197" s="5"/>
      <c r="GK197" s="5"/>
      <c r="GL197" s="5"/>
      <c r="GM197" s="5"/>
      <c r="GN197" s="5"/>
      <c r="GO197" s="5"/>
      <c r="GP197" s="5"/>
      <c r="GQ197" s="5"/>
      <c r="GR197" s="5"/>
      <c r="GS197" s="5"/>
      <c r="GT197" s="5"/>
      <c r="GU197" s="5"/>
      <c r="GV197" s="5"/>
      <c r="GW197" s="5"/>
      <c r="GX197" s="5"/>
      <c r="GY197" s="5"/>
      <c r="GZ197" s="5"/>
      <c r="HA197" s="5"/>
      <c r="HB197" s="5"/>
      <c r="HC197" s="5"/>
      <c r="HD197" s="5"/>
      <c r="HE197" s="5"/>
      <c r="HF197" s="5"/>
      <c r="HG197" s="5"/>
      <c r="HH197" s="5"/>
      <c r="HI197" s="5"/>
      <c r="HJ197" s="5"/>
      <c r="HK197" s="5"/>
      <c r="HL197" s="5"/>
      <c r="HM197" s="5"/>
      <c r="HN197" s="5"/>
      <c r="HO197" s="5"/>
      <c r="HP197" s="5"/>
      <c r="HQ197" s="5"/>
      <c r="HR197" s="5"/>
      <c r="HS197" s="5"/>
      <c r="HT197" s="5"/>
      <c r="HU197" s="5"/>
      <c r="HV197" s="5"/>
      <c r="HW197" s="5"/>
      <c r="HX197" s="5"/>
      <c r="HY197" s="5"/>
      <c r="HZ197" s="5"/>
      <c r="IA197" s="5"/>
      <c r="IB197" s="5"/>
      <c r="IC197" s="5"/>
      <c r="ID197" s="5"/>
      <c r="IE197" s="5"/>
      <c r="IF197" s="5"/>
      <c r="IG197" s="5"/>
      <c r="IH197" s="5"/>
      <c r="II197" s="5"/>
      <c r="IJ197" s="5"/>
      <c r="IK197" s="5"/>
      <c r="IL197" s="5"/>
      <c r="IM197" s="5"/>
      <c r="IN197" s="5"/>
      <c r="IO197" s="5"/>
      <c r="IP197" s="5"/>
      <c r="IQ197" s="5"/>
      <c r="IR197" s="5"/>
      <c r="IS197" s="5"/>
      <c r="IT197" s="5"/>
      <c r="IU197" s="5"/>
      <c r="IV197" s="5"/>
      <c r="IW197" s="5"/>
      <c r="IX197" s="5"/>
      <c r="IY197" s="5"/>
      <c r="IZ197" s="5"/>
      <c r="JA197" s="5"/>
      <c r="JB197" s="5"/>
      <c r="JC197" s="5"/>
      <c r="JD197" s="5"/>
      <c r="JE197" s="5"/>
      <c r="JF197" s="5"/>
      <c r="JG197" s="5"/>
      <c r="JH197" s="5"/>
      <c r="JI197" s="5"/>
      <c r="JJ197" s="5"/>
      <c r="JK197" s="5"/>
      <c r="JL197" s="5"/>
      <c r="JM197" s="5"/>
      <c r="JN197" s="5"/>
      <c r="JO197" s="5"/>
      <c r="JP197" s="5"/>
      <c r="JQ197" s="5"/>
      <c r="JR197" s="5"/>
      <c r="JS197" s="5"/>
      <c r="JT197" s="5"/>
      <c r="JU197" s="5"/>
      <c r="JV197" s="5"/>
      <c r="JW197" s="5"/>
      <c r="JX197" s="5"/>
      <c r="JY197" s="5"/>
      <c r="JZ197" s="5"/>
      <c r="KA197" s="5"/>
      <c r="KB197" s="5"/>
      <c r="KC197" s="5"/>
      <c r="KD197" s="5"/>
      <c r="KE197" s="5"/>
      <c r="KF197" s="5"/>
      <c r="KG197" s="5"/>
      <c r="KH197" s="5"/>
      <c r="KI197" s="5"/>
      <c r="KJ197" s="5"/>
      <c r="KK197" s="5"/>
      <c r="KL197" s="5"/>
      <c r="KM197" s="5"/>
      <c r="KN197" s="5"/>
      <c r="KO197" s="5"/>
      <c r="KP197" s="5"/>
      <c r="KQ197" s="5"/>
      <c r="KR197" s="5"/>
      <c r="KS197" s="5"/>
      <c r="KT197" s="5"/>
      <c r="KU197" s="5"/>
      <c r="KV197" s="5"/>
      <c r="KW197" s="5"/>
      <c r="KX197" s="5"/>
      <c r="KY197" s="5"/>
      <c r="KZ197" s="5"/>
      <c r="LA197" s="5"/>
      <c r="LB197" s="5"/>
      <c r="LC197" s="5"/>
      <c r="LD197" s="5"/>
      <c r="LE197" s="5"/>
      <c r="LF197" s="5"/>
      <c r="LG197" s="5"/>
      <c r="LH197" s="5"/>
      <c r="LI197" s="5"/>
      <c r="LJ197" s="5"/>
      <c r="LK197" s="5"/>
      <c r="LL197" s="5"/>
      <c r="LM197" s="5"/>
      <c r="LN197" s="5"/>
      <c r="LO197" s="5"/>
      <c r="LP197" s="5"/>
      <c r="LQ197" s="5"/>
      <c r="LR197" s="5"/>
      <c r="LS197" s="5"/>
      <c r="LT197" s="5"/>
      <c r="LU197" s="5"/>
      <c r="LV197" s="5"/>
      <c r="LW197" s="5"/>
      <c r="LX197" s="5"/>
      <c r="LY197" s="5"/>
      <c r="LZ197" s="5"/>
      <c r="MA197" s="5"/>
      <c r="MB197" s="5"/>
      <c r="MC197" s="5"/>
      <c r="MD197" s="5"/>
      <c r="ME197" s="5"/>
      <c r="MF197" s="5"/>
      <c r="MG197" s="5"/>
      <c r="MH197" s="5"/>
      <c r="MI197" s="5"/>
      <c r="MJ197" s="5"/>
      <c r="MK197" s="5"/>
      <c r="ML197" s="5"/>
      <c r="MM197" s="5"/>
      <c r="MN197" s="5"/>
      <c r="MO197" s="5"/>
      <c r="MP197" s="5"/>
      <c r="MQ197" s="5"/>
      <c r="MR197" s="5"/>
      <c r="MS197" s="5"/>
      <c r="MT197" s="5"/>
      <c r="MU197" s="5"/>
      <c r="MV197" s="5"/>
      <c r="MW197" s="5"/>
      <c r="MX197" s="5"/>
      <c r="MY197" s="5"/>
      <c r="MZ197" s="5"/>
      <c r="NA197" s="5"/>
      <c r="NB197" s="5"/>
      <c r="NC197" s="5"/>
      <c r="ND197" s="5"/>
      <c r="NE197" s="5"/>
      <c r="NF197" s="5"/>
      <c r="NG197" s="5"/>
      <c r="NH197" s="5"/>
      <c r="NI197" s="5"/>
      <c r="NJ197" s="5"/>
      <c r="NK197" s="5"/>
      <c r="NL197" s="5"/>
      <c r="NM197" s="5"/>
      <c r="NN197" s="5"/>
      <c r="NO197" s="5"/>
      <c r="NP197" s="5"/>
      <c r="NQ197" s="5"/>
      <c r="NR197" s="5"/>
      <c r="NS197" s="5"/>
      <c r="NT197" s="5"/>
      <c r="NU197" s="5"/>
      <c r="NV197" s="5"/>
      <c r="NW197" s="5"/>
      <c r="NX197" s="5"/>
      <c r="NY197" s="5"/>
      <c r="NZ197" s="5"/>
      <c r="OA197" s="5"/>
      <c r="OB197" s="5"/>
      <c r="OC197" s="5"/>
      <c r="OD197" s="5"/>
      <c r="OE197" s="5"/>
      <c r="OF197" s="5"/>
      <c r="OG197" s="5"/>
      <c r="OH197" s="5"/>
      <c r="OI197" s="5"/>
      <c r="OJ197" s="5"/>
      <c r="OK197" s="5"/>
      <c r="OL197" s="5"/>
      <c r="OM197" s="5"/>
      <c r="ON197" s="5"/>
      <c r="OO197" s="5"/>
      <c r="OP197" s="5"/>
      <c r="OQ197" s="5"/>
      <c r="OR197" s="5"/>
      <c r="OS197" s="5"/>
      <c r="OT197" s="5"/>
      <c r="OU197" s="5"/>
      <c r="OV197" s="5"/>
      <c r="OW197" s="5"/>
      <c r="OX197" s="5"/>
      <c r="OY197" s="5"/>
      <c r="OZ197" s="5"/>
      <c r="PA197" s="5"/>
      <c r="PB197" s="5"/>
      <c r="PC197" s="5"/>
      <c r="PD197" s="5"/>
      <c r="PE197" s="5"/>
      <c r="PF197" s="5"/>
      <c r="PG197" s="5"/>
      <c r="PH197" s="5"/>
      <c r="PI197" s="5"/>
      <c r="PJ197" s="5"/>
      <c r="PK197" s="5"/>
      <c r="PL197" s="5"/>
      <c r="PM197" s="5"/>
      <c r="PN197" s="5"/>
      <c r="PO197" s="5"/>
      <c r="PP197" s="5"/>
      <c r="PQ197" s="5"/>
      <c r="PR197" s="5"/>
      <c r="PS197" s="5"/>
      <c r="PT197" s="5"/>
      <c r="PU197" s="5"/>
      <c r="PV197" s="5"/>
      <c r="PW197" s="5"/>
      <c r="PX197" s="5"/>
      <c r="PY197" s="5"/>
      <c r="PZ197" s="5"/>
      <c r="QA197" s="5"/>
      <c r="QB197" s="5"/>
      <c r="QC197" s="5"/>
      <c r="QD197" s="5"/>
      <c r="QE197" s="5"/>
      <c r="QF197" s="5"/>
      <c r="QG197" s="5"/>
      <c r="QH197" s="5"/>
      <c r="QI197" s="5"/>
      <c r="QJ197" s="5"/>
      <c r="QK197" s="5"/>
      <c r="QL197" s="5"/>
      <c r="QM197" s="5"/>
      <c r="QN197" s="5"/>
      <c r="QO197" s="5"/>
      <c r="QP197" s="5"/>
      <c r="QQ197" s="5"/>
      <c r="QR197" s="5"/>
      <c r="QS197" s="5"/>
      <c r="QT197" s="5"/>
      <c r="QU197" s="5"/>
      <c r="QV197" s="5"/>
      <c r="QW197" s="5"/>
      <c r="QX197" s="5"/>
      <c r="QY197" s="5"/>
      <c r="QZ197" s="5"/>
      <c r="RA197" s="5"/>
      <c r="RB197" s="5"/>
      <c r="RC197" s="5"/>
      <c r="RD197" s="5"/>
      <c r="RE197" s="5"/>
      <c r="RF197" s="5"/>
      <c r="RG197" s="5"/>
      <c r="RH197" s="5"/>
      <c r="RI197" s="5"/>
      <c r="RJ197" s="5"/>
      <c r="RK197" s="5"/>
      <c r="RL197" s="5"/>
      <c r="RM197" s="5"/>
      <c r="RN197" s="5"/>
      <c r="RO197" s="5"/>
      <c r="RP197" s="5"/>
      <c r="RQ197" s="5"/>
      <c r="RR197" s="5"/>
      <c r="RS197" s="5"/>
      <c r="RT197" s="5"/>
      <c r="RU197" s="5"/>
      <c r="RV197" s="5"/>
      <c r="RW197" s="5"/>
      <c r="RX197" s="5"/>
      <c r="RY197" s="5"/>
      <c r="RZ197" s="5"/>
      <c r="SA197" s="5"/>
      <c r="SB197" s="5"/>
      <c r="SC197" s="5"/>
      <c r="SD197" s="5"/>
      <c r="SE197" s="5"/>
      <c r="SF197" s="5"/>
      <c r="SG197" s="5"/>
      <c r="SH197" s="5"/>
      <c r="SI197" s="5"/>
      <c r="SJ197" s="5"/>
      <c r="SK197" s="5"/>
      <c r="SL197" s="5"/>
      <c r="SM197" s="5"/>
      <c r="SN197" s="5"/>
      <c r="SO197" s="5"/>
      <c r="SP197" s="5"/>
      <c r="SQ197" s="5"/>
      <c r="SR197" s="5"/>
      <c r="SS197" s="5"/>
      <c r="ST197" s="5"/>
      <c r="SU197" s="5"/>
      <c r="SV197" s="5"/>
      <c r="SW197" s="5"/>
      <c r="SX197" s="5"/>
      <c r="SY197" s="5"/>
      <c r="SZ197" s="5"/>
      <c r="TA197" s="5"/>
      <c r="TB197" s="5"/>
      <c r="TC197" s="5"/>
      <c r="TD197" s="5"/>
      <c r="TE197" s="5"/>
      <c r="TF197" s="5"/>
      <c r="TG197" s="5"/>
      <c r="TH197" s="5"/>
      <c r="TI197" s="5"/>
      <c r="TJ197" s="5"/>
      <c r="TK197" s="5"/>
      <c r="TL197" s="5"/>
      <c r="TM197" s="5"/>
      <c r="TN197" s="5"/>
      <c r="TO197" s="5"/>
      <c r="TP197" s="5"/>
      <c r="TQ197" s="5"/>
      <c r="TR197" s="5"/>
      <c r="TS197" s="5"/>
      <c r="TT197" s="5"/>
      <c r="TU197" s="5"/>
      <c r="TV197" s="5"/>
      <c r="TW197" s="5"/>
      <c r="TX197" s="5"/>
      <c r="TY197" s="5"/>
      <c r="TZ197" s="5"/>
      <c r="UA197" s="5"/>
      <c r="UB197" s="5"/>
      <c r="UC197" s="5"/>
      <c r="UD197" s="5"/>
      <c r="UE197" s="5"/>
      <c r="UF197" s="5"/>
      <c r="UG197" s="5"/>
      <c r="UH197" s="5"/>
      <c r="UI197" s="5"/>
      <c r="UJ197" s="5"/>
      <c r="UK197" s="5"/>
      <c r="UL197" s="5"/>
      <c r="UM197" s="5"/>
      <c r="UN197" s="5"/>
      <c r="UO197" s="5"/>
      <c r="UP197" s="5"/>
      <c r="UQ197" s="5"/>
      <c r="UR197" s="5"/>
      <c r="US197" s="5"/>
      <c r="UT197" s="5"/>
      <c r="UU197" s="5"/>
      <c r="UV197" s="5"/>
      <c r="UW197" s="5"/>
      <c r="UX197" s="5"/>
      <c r="UY197" s="5"/>
      <c r="UZ197" s="5"/>
      <c r="VA197" s="5"/>
      <c r="VB197" s="5"/>
      <c r="VC197" s="5"/>
      <c r="VD197" s="5"/>
      <c r="VE197" s="5"/>
      <c r="VF197" s="5"/>
      <c r="VG197" s="5"/>
      <c r="VH197" s="5"/>
      <c r="VI197" s="5"/>
      <c r="VJ197" s="5"/>
      <c r="VK197" s="5"/>
      <c r="VL197" s="5"/>
      <c r="VM197" s="5"/>
      <c r="VN197" s="5"/>
      <c r="VO197" s="5"/>
      <c r="VP197" s="5"/>
      <c r="VQ197" s="5"/>
      <c r="VR197" s="5"/>
      <c r="VS197" s="5"/>
      <c r="VT197" s="5"/>
      <c r="VU197" s="5"/>
      <c r="VV197" s="5"/>
      <c r="VW197" s="5"/>
      <c r="VX197" s="5"/>
      <c r="VY197" s="5"/>
      <c r="VZ197" s="5"/>
      <c r="WA197" s="5"/>
      <c r="WB197" s="5"/>
      <c r="WC197" s="5"/>
      <c r="WD197" s="5"/>
      <c r="WE197" s="5"/>
      <c r="WF197" s="5"/>
      <c r="WG197" s="5"/>
      <c r="WH197" s="5"/>
      <c r="WI197" s="5"/>
      <c r="WJ197" s="5"/>
      <c r="WK197" s="5"/>
      <c r="WL197" s="5"/>
      <c r="WM197" s="5"/>
      <c r="WN197" s="5"/>
      <c r="WO197" s="5"/>
      <c r="WP197" s="5"/>
      <c r="WQ197" s="5"/>
      <c r="WR197" s="5"/>
      <c r="WS197" s="5"/>
      <c r="WT197" s="5"/>
      <c r="WU197" s="5"/>
      <c r="WV197" s="5"/>
      <c r="WW197" s="5"/>
      <c r="WX197" s="5"/>
      <c r="WY197" s="5"/>
      <c r="WZ197" s="5"/>
      <c r="XA197" s="5"/>
      <c r="XB197" s="5"/>
      <c r="XC197" s="5"/>
      <c r="XD197" s="5"/>
      <c r="XE197" s="5"/>
      <c r="XF197" s="5"/>
      <c r="XG197" s="5"/>
      <c r="XH197" s="5"/>
      <c r="XI197" s="5"/>
      <c r="XJ197" s="5"/>
      <c r="XK197" s="5"/>
      <c r="XL197" s="5"/>
      <c r="XM197" s="5"/>
      <c r="XN197" s="5"/>
      <c r="XO197" s="5"/>
      <c r="XP197" s="5"/>
      <c r="XQ197" s="5"/>
      <c r="XR197" s="5"/>
      <c r="XS197" s="5"/>
      <c r="XT197" s="5"/>
      <c r="XU197" s="5"/>
      <c r="XV197" s="5"/>
      <c r="XW197" s="5"/>
    </row>
    <row r="198" spans="39:647" x14ac:dyDescent="0.45">
      <c r="AM198" s="5"/>
      <c r="AN198" s="5"/>
      <c r="AO198" s="5"/>
      <c r="AP198" s="5"/>
      <c r="AQ198" s="5"/>
      <c r="AR198" s="5"/>
      <c r="AS198" s="5"/>
      <c r="AT198" s="5"/>
      <c r="AU198" s="5"/>
      <c r="AV198" s="5"/>
      <c r="AW198" s="5"/>
      <c r="AX198" s="5"/>
      <c r="AY198" s="5"/>
      <c r="AZ198" s="5"/>
      <c r="BA198" s="5"/>
      <c r="BB198" s="5"/>
      <c r="BC198" s="5"/>
      <c r="BD198" s="5"/>
      <c r="BE198" s="5"/>
      <c r="BF198" s="5"/>
      <c r="BG198" s="5"/>
      <c r="BH198" s="5"/>
      <c r="BI198" s="5"/>
      <c r="BJ198" s="5"/>
      <c r="BK198" s="5"/>
      <c r="BL198" s="5"/>
      <c r="BM198" s="5"/>
      <c r="BN198" s="5"/>
      <c r="BO198" s="5"/>
      <c r="BP198" s="5"/>
      <c r="BQ198" s="5"/>
      <c r="BR198" s="5"/>
      <c r="BS198" s="5"/>
      <c r="BT198" s="5"/>
      <c r="BU198" s="5"/>
      <c r="BV198" s="5"/>
      <c r="BW198" s="5"/>
      <c r="BX198" s="5"/>
      <c r="BY198" s="5"/>
      <c r="BZ198" s="5"/>
      <c r="CA198" s="5"/>
      <c r="CB198" s="5"/>
      <c r="CC198" s="5"/>
      <c r="CD198" s="5"/>
      <c r="CE198" s="5"/>
      <c r="CF198" s="5"/>
      <c r="CG198" s="5"/>
      <c r="CH198" s="5"/>
      <c r="CI198" s="5"/>
      <c r="CJ198" s="5"/>
      <c r="CK198" s="5"/>
      <c r="CL198" s="5"/>
      <c r="CM198" s="5"/>
      <c r="CN198" s="5"/>
      <c r="CO198" s="5"/>
      <c r="CP198" s="5"/>
      <c r="CQ198" s="5"/>
      <c r="CR198" s="5"/>
      <c r="CS198" s="5"/>
      <c r="CT198" s="5"/>
      <c r="CU198" s="5"/>
      <c r="CV198" s="5"/>
      <c r="CW198" s="5"/>
      <c r="CX198" s="5"/>
      <c r="CY198" s="5"/>
      <c r="CZ198" s="5"/>
      <c r="DA198" s="5"/>
      <c r="DB198" s="5"/>
      <c r="DC198" s="5"/>
      <c r="DD198" s="5"/>
      <c r="DE198" s="5"/>
      <c r="DF198" s="5"/>
      <c r="DG198" s="5"/>
      <c r="DH198" s="5"/>
      <c r="DI198" s="5"/>
      <c r="DJ198" s="5"/>
      <c r="DK198" s="5"/>
      <c r="DL198" s="5"/>
      <c r="DM198" s="5"/>
      <c r="DN198" s="5"/>
      <c r="DO198" s="5"/>
      <c r="DP198" s="5"/>
      <c r="DQ198" s="5"/>
      <c r="DR198" s="5"/>
      <c r="DS198" s="5"/>
      <c r="DT198" s="5"/>
      <c r="DU198" s="5"/>
      <c r="DV198" s="5"/>
      <c r="DW198" s="5"/>
      <c r="DX198" s="5"/>
      <c r="DY198" s="5"/>
      <c r="DZ198" s="5"/>
      <c r="EA198" s="5"/>
      <c r="EB198" s="5"/>
      <c r="EC198" s="5"/>
      <c r="ED198" s="5"/>
      <c r="EE198" s="5"/>
      <c r="EF198" s="5"/>
      <c r="EG198" s="5"/>
      <c r="EH198" s="5"/>
      <c r="EI198" s="5"/>
      <c r="EJ198" s="5"/>
      <c r="EK198" s="5"/>
      <c r="EL198" s="5"/>
      <c r="EM198" s="5"/>
      <c r="EN198" s="5"/>
      <c r="EO198" s="5"/>
      <c r="EP198" s="5"/>
      <c r="EQ198" s="5"/>
      <c r="ER198" s="5"/>
      <c r="ES198" s="5"/>
      <c r="ET198" s="5"/>
      <c r="EU198" s="5"/>
      <c r="EV198" s="5"/>
      <c r="EW198" s="5"/>
      <c r="EX198" s="5"/>
      <c r="EY198" s="5"/>
      <c r="EZ198" s="5"/>
      <c r="FA198" s="5"/>
      <c r="FB198" s="5"/>
      <c r="FC198" s="5"/>
      <c r="FD198" s="5"/>
      <c r="FE198" s="5"/>
      <c r="FF198" s="5"/>
      <c r="FG198" s="5"/>
      <c r="FH198" s="5"/>
      <c r="FI198" s="5"/>
      <c r="FJ198" s="5"/>
      <c r="FK198" s="5"/>
      <c r="FL198" s="5"/>
      <c r="FM198" s="5"/>
      <c r="FN198" s="5"/>
      <c r="FO198" s="5"/>
      <c r="FP198" s="5"/>
      <c r="FQ198" s="5"/>
      <c r="FR198" s="5"/>
      <c r="FS198" s="5"/>
      <c r="FT198" s="5"/>
      <c r="FU198" s="5"/>
      <c r="FV198" s="5"/>
      <c r="FW198" s="5"/>
      <c r="FX198" s="5"/>
      <c r="FY198" s="5"/>
      <c r="FZ198" s="5"/>
      <c r="GA198" s="5"/>
      <c r="GB198" s="5"/>
      <c r="GC198" s="5"/>
      <c r="GD198" s="5"/>
      <c r="GE198" s="5"/>
      <c r="GF198" s="5"/>
      <c r="GG198" s="5"/>
      <c r="GH198" s="5"/>
      <c r="GI198" s="5"/>
      <c r="GJ198" s="5"/>
      <c r="GK198" s="5"/>
      <c r="GL198" s="5"/>
      <c r="GM198" s="5"/>
      <c r="GN198" s="5"/>
      <c r="GO198" s="5"/>
      <c r="GP198" s="5"/>
      <c r="GQ198" s="5"/>
      <c r="GR198" s="5"/>
      <c r="GS198" s="5"/>
      <c r="GT198" s="5"/>
      <c r="GU198" s="5"/>
      <c r="GV198" s="5"/>
      <c r="GW198" s="5"/>
      <c r="GX198" s="5"/>
      <c r="GY198" s="5"/>
      <c r="GZ198" s="5"/>
      <c r="HA198" s="5"/>
      <c r="HB198" s="5"/>
      <c r="HC198" s="5"/>
      <c r="HD198" s="5"/>
      <c r="HE198" s="5"/>
      <c r="HF198" s="5"/>
      <c r="HG198" s="5"/>
      <c r="HH198" s="5"/>
      <c r="HI198" s="5"/>
      <c r="HJ198" s="5"/>
      <c r="HK198" s="5"/>
      <c r="HL198" s="5"/>
      <c r="HM198" s="5"/>
      <c r="HN198" s="5"/>
      <c r="HO198" s="5"/>
      <c r="HP198" s="5"/>
      <c r="HQ198" s="5"/>
      <c r="HR198" s="5"/>
      <c r="HS198" s="5"/>
      <c r="HT198" s="5"/>
      <c r="HU198" s="5"/>
      <c r="HV198" s="5"/>
      <c r="HW198" s="5"/>
      <c r="HX198" s="5"/>
      <c r="HY198" s="5"/>
      <c r="HZ198" s="5"/>
      <c r="IA198" s="5"/>
      <c r="IB198" s="5"/>
      <c r="IC198" s="5"/>
      <c r="ID198" s="5"/>
      <c r="IE198" s="5"/>
      <c r="IF198" s="5"/>
      <c r="IG198" s="5"/>
      <c r="IH198" s="5"/>
      <c r="II198" s="5"/>
      <c r="IJ198" s="5"/>
      <c r="IK198" s="5"/>
      <c r="IL198" s="5"/>
      <c r="IM198" s="5"/>
      <c r="IN198" s="5"/>
      <c r="IO198" s="5"/>
      <c r="IP198" s="5"/>
      <c r="IQ198" s="5"/>
      <c r="IR198" s="5"/>
      <c r="IS198" s="5"/>
      <c r="IT198" s="5"/>
      <c r="IU198" s="5"/>
      <c r="IV198" s="5"/>
      <c r="IW198" s="5"/>
      <c r="IX198" s="5"/>
      <c r="IY198" s="5"/>
      <c r="IZ198" s="5"/>
      <c r="JA198" s="5"/>
      <c r="JB198" s="5"/>
      <c r="JC198" s="5"/>
      <c r="JD198" s="5"/>
      <c r="JE198" s="5"/>
      <c r="JF198" s="5"/>
      <c r="JG198" s="5"/>
      <c r="JH198" s="5"/>
      <c r="JI198" s="5"/>
      <c r="JJ198" s="5"/>
      <c r="JK198" s="5"/>
      <c r="JL198" s="5"/>
      <c r="JM198" s="5"/>
      <c r="JN198" s="5"/>
      <c r="JO198" s="5"/>
      <c r="JP198" s="5"/>
      <c r="JQ198" s="5"/>
      <c r="JR198" s="5"/>
      <c r="JS198" s="5"/>
      <c r="JT198" s="5"/>
      <c r="JU198" s="5"/>
      <c r="JV198" s="5"/>
      <c r="JW198" s="5"/>
      <c r="JX198" s="5"/>
      <c r="JY198" s="5"/>
      <c r="JZ198" s="5"/>
      <c r="KA198" s="5"/>
      <c r="KB198" s="5"/>
      <c r="KC198" s="5"/>
      <c r="KD198" s="5"/>
      <c r="KE198" s="5"/>
      <c r="KF198" s="5"/>
      <c r="KG198" s="5"/>
      <c r="KH198" s="5"/>
      <c r="KI198" s="5"/>
      <c r="KJ198" s="5"/>
      <c r="KK198" s="5"/>
      <c r="KL198" s="5"/>
      <c r="KM198" s="5"/>
      <c r="KN198" s="5"/>
      <c r="KO198" s="5"/>
      <c r="KP198" s="5"/>
      <c r="KQ198" s="5"/>
      <c r="KR198" s="5"/>
      <c r="KS198" s="5"/>
      <c r="KT198" s="5"/>
      <c r="KU198" s="5"/>
      <c r="KV198" s="5"/>
      <c r="KW198" s="5"/>
      <c r="KX198" s="5"/>
      <c r="KY198" s="5"/>
      <c r="KZ198" s="5"/>
      <c r="LA198" s="5"/>
      <c r="LB198" s="5"/>
      <c r="LC198" s="5"/>
      <c r="LD198" s="5"/>
      <c r="LE198" s="5"/>
      <c r="LF198" s="5"/>
      <c r="LG198" s="5"/>
      <c r="LH198" s="5"/>
      <c r="LI198" s="5"/>
      <c r="LJ198" s="5"/>
      <c r="LK198" s="5"/>
      <c r="LL198" s="5"/>
      <c r="LM198" s="5"/>
      <c r="LN198" s="5"/>
      <c r="LO198" s="5"/>
      <c r="LP198" s="5"/>
      <c r="LQ198" s="5"/>
      <c r="LR198" s="5"/>
      <c r="LS198" s="5"/>
      <c r="LT198" s="5"/>
      <c r="LU198" s="5"/>
      <c r="LV198" s="5"/>
      <c r="LW198" s="5"/>
      <c r="LX198" s="5"/>
      <c r="LY198" s="5"/>
      <c r="LZ198" s="5"/>
      <c r="MA198" s="5"/>
      <c r="MB198" s="5"/>
      <c r="MC198" s="5"/>
      <c r="MD198" s="5"/>
      <c r="ME198" s="5"/>
      <c r="MF198" s="5"/>
      <c r="MG198" s="5"/>
      <c r="MH198" s="5"/>
      <c r="MI198" s="5"/>
      <c r="MJ198" s="5"/>
      <c r="MK198" s="5"/>
      <c r="ML198" s="5"/>
      <c r="MM198" s="5"/>
      <c r="MN198" s="5"/>
      <c r="MO198" s="5"/>
      <c r="MP198" s="5"/>
      <c r="MQ198" s="5"/>
      <c r="MR198" s="5"/>
      <c r="MS198" s="5"/>
      <c r="MT198" s="5"/>
      <c r="MU198" s="5"/>
      <c r="MV198" s="5"/>
      <c r="MW198" s="5"/>
      <c r="MX198" s="5"/>
      <c r="MY198" s="5"/>
      <c r="MZ198" s="5"/>
      <c r="NA198" s="5"/>
      <c r="NB198" s="5"/>
      <c r="NC198" s="5"/>
      <c r="ND198" s="5"/>
      <c r="NE198" s="5"/>
      <c r="NF198" s="5"/>
      <c r="NG198" s="5"/>
      <c r="NH198" s="5"/>
      <c r="NI198" s="5"/>
      <c r="NJ198" s="5"/>
      <c r="NK198" s="5"/>
      <c r="NL198" s="5"/>
      <c r="NM198" s="5"/>
      <c r="NN198" s="5"/>
      <c r="NO198" s="5"/>
      <c r="NP198" s="5"/>
      <c r="NQ198" s="5"/>
      <c r="NR198" s="5"/>
      <c r="NS198" s="5"/>
      <c r="NT198" s="5"/>
      <c r="NU198" s="5"/>
      <c r="NV198" s="5"/>
      <c r="NW198" s="5"/>
      <c r="NX198" s="5"/>
      <c r="NY198" s="5"/>
      <c r="NZ198" s="5"/>
      <c r="OA198" s="5"/>
      <c r="OB198" s="5"/>
      <c r="OC198" s="5"/>
      <c r="OD198" s="5"/>
      <c r="OE198" s="5"/>
      <c r="OF198" s="5"/>
      <c r="OG198" s="5"/>
      <c r="OH198" s="5"/>
      <c r="OI198" s="5"/>
      <c r="OJ198" s="5"/>
      <c r="OK198" s="5"/>
      <c r="OL198" s="5"/>
      <c r="OM198" s="5"/>
      <c r="ON198" s="5"/>
      <c r="OO198" s="5"/>
      <c r="OP198" s="5"/>
      <c r="OQ198" s="5"/>
      <c r="OR198" s="5"/>
      <c r="OS198" s="5"/>
      <c r="OT198" s="5"/>
      <c r="OU198" s="5"/>
      <c r="OV198" s="5"/>
      <c r="OW198" s="5"/>
      <c r="OX198" s="5"/>
      <c r="OY198" s="5"/>
      <c r="OZ198" s="5"/>
      <c r="PA198" s="5"/>
      <c r="PB198" s="5"/>
      <c r="PC198" s="5"/>
      <c r="PD198" s="5"/>
      <c r="PE198" s="5"/>
      <c r="PF198" s="5"/>
      <c r="PG198" s="5"/>
      <c r="PH198" s="5"/>
      <c r="PI198" s="5"/>
      <c r="PJ198" s="5"/>
      <c r="PK198" s="5"/>
      <c r="PL198" s="5"/>
      <c r="PM198" s="5"/>
      <c r="PN198" s="5"/>
      <c r="PO198" s="5"/>
      <c r="PP198" s="5"/>
      <c r="PQ198" s="5"/>
      <c r="PR198" s="5"/>
      <c r="PS198" s="5"/>
      <c r="PT198" s="5"/>
      <c r="PU198" s="5"/>
      <c r="PV198" s="5"/>
      <c r="PW198" s="5"/>
      <c r="PX198" s="5"/>
      <c r="PY198" s="5"/>
      <c r="PZ198" s="5"/>
      <c r="QA198" s="5"/>
      <c r="QB198" s="5"/>
      <c r="QC198" s="5"/>
      <c r="QD198" s="5"/>
      <c r="QE198" s="5"/>
      <c r="QF198" s="5"/>
      <c r="QG198" s="5"/>
      <c r="QH198" s="5"/>
      <c r="QI198" s="5"/>
      <c r="QJ198" s="5"/>
      <c r="QK198" s="5"/>
      <c r="QL198" s="5"/>
      <c r="QM198" s="5"/>
      <c r="QN198" s="5"/>
      <c r="QO198" s="5"/>
      <c r="QP198" s="5"/>
      <c r="QQ198" s="5"/>
      <c r="QR198" s="5"/>
      <c r="QS198" s="5"/>
      <c r="QT198" s="5"/>
      <c r="QU198" s="5"/>
      <c r="QV198" s="5"/>
      <c r="QW198" s="5"/>
      <c r="QX198" s="5"/>
      <c r="QY198" s="5"/>
      <c r="QZ198" s="5"/>
      <c r="RA198" s="5"/>
      <c r="RB198" s="5"/>
      <c r="RC198" s="5"/>
      <c r="RD198" s="5"/>
      <c r="RE198" s="5"/>
      <c r="RF198" s="5"/>
      <c r="RG198" s="5"/>
      <c r="RH198" s="5"/>
      <c r="RI198" s="5"/>
      <c r="RJ198" s="5"/>
      <c r="RK198" s="5"/>
      <c r="RL198" s="5"/>
      <c r="RM198" s="5"/>
      <c r="RN198" s="5"/>
      <c r="RO198" s="5"/>
      <c r="RP198" s="5"/>
      <c r="RQ198" s="5"/>
      <c r="RR198" s="5"/>
      <c r="RS198" s="5"/>
      <c r="RT198" s="5"/>
      <c r="RU198" s="5"/>
      <c r="RV198" s="5"/>
      <c r="RW198" s="5"/>
      <c r="RX198" s="5"/>
      <c r="RY198" s="5"/>
      <c r="RZ198" s="5"/>
      <c r="SA198" s="5"/>
      <c r="SB198" s="5"/>
      <c r="SC198" s="5"/>
      <c r="SD198" s="5"/>
      <c r="SE198" s="5"/>
      <c r="SF198" s="5"/>
      <c r="SG198" s="5"/>
      <c r="SH198" s="5"/>
      <c r="SI198" s="5"/>
      <c r="SJ198" s="5"/>
      <c r="SK198" s="5"/>
      <c r="SL198" s="5"/>
      <c r="SM198" s="5"/>
      <c r="SN198" s="5"/>
      <c r="SO198" s="5"/>
      <c r="SP198" s="5"/>
      <c r="SQ198" s="5"/>
      <c r="SR198" s="5"/>
      <c r="SS198" s="5"/>
      <c r="ST198" s="5"/>
      <c r="SU198" s="5"/>
      <c r="SV198" s="5"/>
      <c r="SW198" s="5"/>
      <c r="SX198" s="5"/>
      <c r="SY198" s="5"/>
      <c r="SZ198" s="5"/>
      <c r="TA198" s="5"/>
      <c r="TB198" s="5"/>
      <c r="TC198" s="5"/>
      <c r="TD198" s="5"/>
      <c r="TE198" s="5"/>
      <c r="TF198" s="5"/>
      <c r="TG198" s="5"/>
      <c r="TH198" s="5"/>
      <c r="TI198" s="5"/>
      <c r="TJ198" s="5"/>
      <c r="TK198" s="5"/>
      <c r="TL198" s="5"/>
      <c r="TM198" s="5"/>
      <c r="TN198" s="5"/>
      <c r="TO198" s="5"/>
      <c r="TP198" s="5"/>
      <c r="TQ198" s="5"/>
      <c r="TR198" s="5"/>
      <c r="TS198" s="5"/>
      <c r="TT198" s="5"/>
      <c r="TU198" s="5"/>
      <c r="TV198" s="5"/>
      <c r="TW198" s="5"/>
      <c r="TX198" s="5"/>
      <c r="TY198" s="5"/>
      <c r="TZ198" s="5"/>
      <c r="UA198" s="5"/>
      <c r="UB198" s="5"/>
      <c r="UC198" s="5"/>
      <c r="UD198" s="5"/>
      <c r="UE198" s="5"/>
      <c r="UF198" s="5"/>
      <c r="UG198" s="5"/>
      <c r="UH198" s="5"/>
      <c r="UI198" s="5"/>
      <c r="UJ198" s="5"/>
      <c r="UK198" s="5"/>
      <c r="UL198" s="5"/>
      <c r="UM198" s="5"/>
      <c r="UN198" s="5"/>
      <c r="UO198" s="5"/>
      <c r="UP198" s="5"/>
      <c r="UQ198" s="5"/>
      <c r="UR198" s="5"/>
      <c r="US198" s="5"/>
      <c r="UT198" s="5"/>
      <c r="UU198" s="5"/>
      <c r="UV198" s="5"/>
      <c r="UW198" s="5"/>
      <c r="UX198" s="5"/>
      <c r="UY198" s="5"/>
      <c r="UZ198" s="5"/>
      <c r="VA198" s="5"/>
      <c r="VB198" s="5"/>
      <c r="VC198" s="5"/>
      <c r="VD198" s="5"/>
      <c r="VE198" s="5"/>
      <c r="VF198" s="5"/>
      <c r="VG198" s="5"/>
      <c r="VH198" s="5"/>
      <c r="VI198" s="5"/>
      <c r="VJ198" s="5"/>
      <c r="VK198" s="5"/>
      <c r="VL198" s="5"/>
      <c r="VM198" s="5"/>
      <c r="VN198" s="5"/>
      <c r="VO198" s="5"/>
      <c r="VP198" s="5"/>
      <c r="VQ198" s="5"/>
      <c r="VR198" s="5"/>
      <c r="VS198" s="5"/>
      <c r="VT198" s="5"/>
      <c r="VU198" s="5"/>
      <c r="VV198" s="5"/>
      <c r="VW198" s="5"/>
      <c r="VX198" s="5"/>
      <c r="VY198" s="5"/>
      <c r="VZ198" s="5"/>
      <c r="WA198" s="5"/>
      <c r="WB198" s="5"/>
      <c r="WC198" s="5"/>
      <c r="WD198" s="5"/>
      <c r="WE198" s="5"/>
      <c r="WF198" s="5"/>
      <c r="WG198" s="5"/>
      <c r="WH198" s="5"/>
      <c r="WI198" s="5"/>
      <c r="WJ198" s="5"/>
      <c r="WK198" s="5"/>
      <c r="WL198" s="5"/>
      <c r="WM198" s="5"/>
      <c r="WN198" s="5"/>
      <c r="WO198" s="5"/>
      <c r="WP198" s="5"/>
      <c r="WQ198" s="5"/>
      <c r="WR198" s="5"/>
      <c r="WS198" s="5"/>
      <c r="WT198" s="5"/>
      <c r="WU198" s="5"/>
      <c r="WV198" s="5"/>
      <c r="WW198" s="5"/>
      <c r="WX198" s="5"/>
      <c r="WY198" s="5"/>
      <c r="WZ198" s="5"/>
      <c r="XA198" s="5"/>
      <c r="XB198" s="5"/>
      <c r="XC198" s="5"/>
      <c r="XD198" s="5"/>
      <c r="XE198" s="5"/>
      <c r="XF198" s="5"/>
      <c r="XG198" s="5"/>
      <c r="XH198" s="5"/>
      <c r="XI198" s="5"/>
      <c r="XJ198" s="5"/>
      <c r="XK198" s="5"/>
      <c r="XL198" s="5"/>
      <c r="XM198" s="5"/>
      <c r="XN198" s="5"/>
      <c r="XO198" s="5"/>
      <c r="XP198" s="5"/>
      <c r="XQ198" s="5"/>
      <c r="XR198" s="5"/>
      <c r="XS198" s="5"/>
      <c r="XT198" s="5"/>
      <c r="XU198" s="5"/>
      <c r="XV198" s="5"/>
      <c r="XW198" s="5"/>
    </row>
    <row r="199" spans="39:647" x14ac:dyDescent="0.45">
      <c r="AM199" s="5"/>
      <c r="AN199" s="5"/>
      <c r="AO199" s="5"/>
      <c r="AP199" s="5"/>
      <c r="AQ199" s="5"/>
      <c r="AR199" s="5"/>
      <c r="AS199" s="5"/>
      <c r="AT199" s="5"/>
      <c r="AU199" s="5"/>
      <c r="AV199" s="5"/>
      <c r="AW199" s="5"/>
      <c r="AX199" s="5"/>
      <c r="AY199" s="5"/>
      <c r="AZ199" s="5"/>
      <c r="BA199" s="5"/>
      <c r="BB199" s="5"/>
      <c r="BC199" s="5"/>
      <c r="BD199" s="5"/>
      <c r="BE199" s="5"/>
      <c r="BF199" s="5"/>
      <c r="BG199" s="5"/>
      <c r="BH199" s="5"/>
      <c r="BI199" s="5"/>
      <c r="BJ199" s="5"/>
      <c r="BK199" s="5"/>
      <c r="BL199" s="5"/>
      <c r="BM199" s="5"/>
      <c r="BN199" s="5"/>
      <c r="BO199" s="5"/>
      <c r="BP199" s="5"/>
      <c r="BQ199" s="5"/>
      <c r="BR199" s="5"/>
      <c r="BS199" s="5"/>
      <c r="BT199" s="5"/>
      <c r="BU199" s="5"/>
      <c r="BV199" s="5"/>
      <c r="BW199" s="5"/>
      <c r="BX199" s="5"/>
      <c r="BY199" s="5"/>
      <c r="BZ199" s="5"/>
      <c r="CA199" s="5"/>
      <c r="CB199" s="5"/>
      <c r="CC199" s="5"/>
      <c r="CD199" s="5"/>
      <c r="CE199" s="5"/>
      <c r="CF199" s="5"/>
      <c r="CG199" s="5"/>
      <c r="CH199" s="5"/>
      <c r="CI199" s="5"/>
      <c r="CJ199" s="5"/>
      <c r="CK199" s="5"/>
      <c r="CL199" s="5"/>
      <c r="CM199" s="5"/>
      <c r="CN199" s="5"/>
      <c r="CO199" s="5"/>
      <c r="CP199" s="5"/>
      <c r="CQ199" s="5"/>
      <c r="CR199" s="5"/>
      <c r="CS199" s="5"/>
      <c r="CT199" s="5"/>
      <c r="CU199" s="5"/>
      <c r="CV199" s="5"/>
      <c r="CW199" s="5"/>
      <c r="CX199" s="5"/>
      <c r="CY199" s="5"/>
      <c r="CZ199" s="5"/>
      <c r="DA199" s="5"/>
      <c r="DB199" s="5"/>
      <c r="DC199" s="5"/>
      <c r="DD199" s="5"/>
      <c r="DE199" s="5"/>
      <c r="DF199" s="5"/>
      <c r="DG199" s="5"/>
      <c r="DH199" s="5"/>
      <c r="DI199" s="5"/>
      <c r="DJ199" s="5"/>
      <c r="DK199" s="5"/>
      <c r="DL199" s="5"/>
      <c r="DM199" s="5"/>
      <c r="DN199" s="5"/>
      <c r="DO199" s="5"/>
      <c r="DP199" s="5"/>
      <c r="DQ199" s="5"/>
      <c r="DR199" s="5"/>
      <c r="DS199" s="5"/>
      <c r="DT199" s="5"/>
      <c r="DU199" s="5"/>
      <c r="DV199" s="5"/>
      <c r="DW199" s="5"/>
      <c r="DX199" s="5"/>
      <c r="DY199" s="5"/>
      <c r="DZ199" s="5"/>
      <c r="EA199" s="5"/>
      <c r="EB199" s="5"/>
      <c r="EC199" s="5"/>
      <c r="ED199" s="5"/>
      <c r="EE199" s="5"/>
      <c r="EF199" s="5"/>
      <c r="EG199" s="5"/>
      <c r="EH199" s="5"/>
      <c r="EI199" s="5"/>
      <c r="EJ199" s="5"/>
      <c r="EK199" s="5"/>
      <c r="EL199" s="5"/>
      <c r="EM199" s="5"/>
      <c r="EN199" s="5"/>
      <c r="EO199" s="5"/>
      <c r="EP199" s="5"/>
      <c r="EQ199" s="5"/>
      <c r="ER199" s="5"/>
      <c r="ES199" s="5"/>
      <c r="ET199" s="5"/>
      <c r="EU199" s="5"/>
      <c r="EV199" s="5"/>
      <c r="EW199" s="5"/>
      <c r="EX199" s="5"/>
      <c r="EY199" s="5"/>
      <c r="EZ199" s="5"/>
      <c r="FA199" s="5"/>
      <c r="FB199" s="5"/>
      <c r="FC199" s="5"/>
      <c r="FD199" s="5"/>
      <c r="FE199" s="5"/>
      <c r="FF199" s="5"/>
      <c r="FG199" s="5"/>
      <c r="FH199" s="5"/>
      <c r="FI199" s="5"/>
      <c r="FJ199" s="5"/>
      <c r="FK199" s="5"/>
      <c r="FL199" s="5"/>
      <c r="FM199" s="5"/>
      <c r="FN199" s="5"/>
      <c r="FO199" s="5"/>
      <c r="FP199" s="5"/>
      <c r="FQ199" s="5"/>
      <c r="FR199" s="5"/>
      <c r="FS199" s="5"/>
      <c r="FT199" s="5"/>
      <c r="FU199" s="5"/>
      <c r="FV199" s="5"/>
      <c r="FW199" s="5"/>
      <c r="FX199" s="5"/>
      <c r="FY199" s="5"/>
      <c r="FZ199" s="5"/>
      <c r="GA199" s="5"/>
      <c r="GB199" s="5"/>
      <c r="GC199" s="5"/>
      <c r="GD199" s="5"/>
      <c r="GE199" s="5"/>
      <c r="GF199" s="5"/>
      <c r="GG199" s="5"/>
      <c r="GH199" s="5"/>
      <c r="GI199" s="5"/>
      <c r="GJ199" s="5"/>
      <c r="GK199" s="5"/>
      <c r="GL199" s="5"/>
      <c r="GM199" s="5"/>
      <c r="GN199" s="5"/>
      <c r="GO199" s="5"/>
      <c r="GP199" s="5"/>
      <c r="GQ199" s="5"/>
      <c r="GR199" s="5"/>
      <c r="GS199" s="5"/>
      <c r="GT199" s="5"/>
      <c r="GU199" s="5"/>
      <c r="GV199" s="5"/>
      <c r="GW199" s="5"/>
      <c r="GX199" s="5"/>
      <c r="GY199" s="5"/>
      <c r="GZ199" s="5"/>
      <c r="HA199" s="5"/>
      <c r="HB199" s="5"/>
      <c r="HC199" s="5"/>
      <c r="HD199" s="5"/>
      <c r="HE199" s="5"/>
      <c r="HF199" s="5"/>
      <c r="HG199" s="5"/>
      <c r="HH199" s="5"/>
      <c r="HI199" s="5"/>
      <c r="HJ199" s="5"/>
      <c r="HK199" s="5"/>
      <c r="HL199" s="5"/>
      <c r="HM199" s="5"/>
      <c r="HN199" s="5"/>
      <c r="HO199" s="5"/>
      <c r="HP199" s="5"/>
      <c r="HQ199" s="5"/>
      <c r="HR199" s="5"/>
      <c r="HS199" s="5"/>
      <c r="HT199" s="5"/>
      <c r="HU199" s="5"/>
      <c r="HV199" s="5"/>
      <c r="HW199" s="5"/>
      <c r="HX199" s="5"/>
      <c r="HY199" s="5"/>
      <c r="HZ199" s="5"/>
      <c r="IA199" s="5"/>
      <c r="IB199" s="5"/>
      <c r="IC199" s="5"/>
      <c r="ID199" s="5"/>
      <c r="IE199" s="5"/>
      <c r="IF199" s="5"/>
      <c r="IG199" s="5"/>
      <c r="IH199" s="5"/>
      <c r="II199" s="5"/>
      <c r="IJ199" s="5"/>
      <c r="IK199" s="5"/>
      <c r="IL199" s="5"/>
      <c r="IM199" s="5"/>
      <c r="IN199" s="5"/>
      <c r="IO199" s="5"/>
      <c r="IP199" s="5"/>
      <c r="IQ199" s="5"/>
      <c r="IR199" s="5"/>
      <c r="IS199" s="5"/>
      <c r="IT199" s="5"/>
      <c r="IU199" s="5"/>
      <c r="IV199" s="5"/>
      <c r="IW199" s="5"/>
      <c r="IX199" s="5"/>
      <c r="IY199" s="5"/>
      <c r="IZ199" s="5"/>
      <c r="JA199" s="5"/>
      <c r="JB199" s="5"/>
      <c r="JC199" s="5"/>
      <c r="JD199" s="5"/>
      <c r="JE199" s="5"/>
      <c r="JF199" s="5"/>
      <c r="JG199" s="5"/>
      <c r="JH199" s="5"/>
      <c r="JI199" s="5"/>
      <c r="JJ199" s="5"/>
      <c r="JK199" s="5"/>
      <c r="JL199" s="5"/>
      <c r="JM199" s="5"/>
      <c r="JN199" s="5"/>
      <c r="JO199" s="5"/>
      <c r="JP199" s="5"/>
      <c r="JQ199" s="5"/>
      <c r="JR199" s="5"/>
      <c r="JS199" s="5"/>
      <c r="JT199" s="5"/>
      <c r="JU199" s="5"/>
      <c r="JV199" s="5"/>
      <c r="JW199" s="5"/>
      <c r="JX199" s="5"/>
      <c r="JY199" s="5"/>
      <c r="JZ199" s="5"/>
      <c r="KA199" s="5"/>
      <c r="KB199" s="5"/>
      <c r="KC199" s="5"/>
      <c r="KD199" s="5"/>
      <c r="KE199" s="5"/>
      <c r="KF199" s="5"/>
      <c r="KG199" s="5"/>
      <c r="KH199" s="5"/>
      <c r="KI199" s="5"/>
      <c r="KJ199" s="5"/>
      <c r="KK199" s="5"/>
      <c r="KL199" s="5"/>
      <c r="KM199" s="5"/>
      <c r="KN199" s="5"/>
      <c r="KO199" s="5"/>
      <c r="KP199" s="5"/>
      <c r="KQ199" s="5"/>
      <c r="KR199" s="5"/>
      <c r="KS199" s="5"/>
      <c r="KT199" s="5"/>
      <c r="KU199" s="5"/>
      <c r="KV199" s="5"/>
      <c r="KW199" s="5"/>
      <c r="KX199" s="5"/>
      <c r="KY199" s="5"/>
      <c r="KZ199" s="5"/>
      <c r="LA199" s="5"/>
      <c r="LB199" s="5"/>
      <c r="LC199" s="5"/>
      <c r="LD199" s="5"/>
      <c r="LE199" s="5"/>
      <c r="LF199" s="5"/>
      <c r="LG199" s="5"/>
      <c r="LH199" s="5"/>
      <c r="LI199" s="5"/>
      <c r="LJ199" s="5"/>
      <c r="LK199" s="5"/>
      <c r="LL199" s="5"/>
      <c r="LM199" s="5"/>
      <c r="LN199" s="5"/>
      <c r="LO199" s="5"/>
      <c r="LP199" s="5"/>
      <c r="LQ199" s="5"/>
      <c r="LR199" s="5"/>
      <c r="LS199" s="5"/>
      <c r="LT199" s="5"/>
      <c r="LU199" s="5"/>
      <c r="LV199" s="5"/>
      <c r="LW199" s="5"/>
      <c r="LX199" s="5"/>
      <c r="LY199" s="5"/>
      <c r="LZ199" s="5"/>
      <c r="MA199" s="5"/>
      <c r="MB199" s="5"/>
      <c r="MC199" s="5"/>
      <c r="MD199" s="5"/>
      <c r="ME199" s="5"/>
      <c r="MF199" s="5"/>
      <c r="MG199" s="5"/>
      <c r="MH199" s="5"/>
      <c r="MI199" s="5"/>
      <c r="MJ199" s="5"/>
      <c r="MK199" s="5"/>
      <c r="ML199" s="5"/>
      <c r="MM199" s="5"/>
      <c r="MN199" s="5"/>
      <c r="MO199" s="5"/>
      <c r="MP199" s="5"/>
      <c r="MQ199" s="5"/>
      <c r="MR199" s="5"/>
      <c r="MS199" s="5"/>
      <c r="MT199" s="5"/>
      <c r="MU199" s="5"/>
      <c r="MV199" s="5"/>
      <c r="MW199" s="5"/>
      <c r="MX199" s="5"/>
      <c r="MY199" s="5"/>
      <c r="MZ199" s="5"/>
      <c r="NA199" s="5"/>
      <c r="NB199" s="5"/>
      <c r="NC199" s="5"/>
      <c r="ND199" s="5"/>
      <c r="NE199" s="5"/>
      <c r="NF199" s="5"/>
      <c r="NG199" s="5"/>
      <c r="NH199" s="5"/>
      <c r="NI199" s="5"/>
      <c r="NJ199" s="5"/>
      <c r="NK199" s="5"/>
      <c r="NL199" s="5"/>
      <c r="NM199" s="5"/>
      <c r="NN199" s="5"/>
      <c r="NO199" s="5"/>
      <c r="NP199" s="5"/>
      <c r="NQ199" s="5"/>
      <c r="NR199" s="5"/>
      <c r="NS199" s="5"/>
      <c r="NT199" s="5"/>
      <c r="NU199" s="5"/>
      <c r="NV199" s="5"/>
      <c r="NW199" s="5"/>
      <c r="NX199" s="5"/>
      <c r="NY199" s="5"/>
      <c r="NZ199" s="5"/>
      <c r="OA199" s="5"/>
      <c r="OB199" s="5"/>
      <c r="OC199" s="5"/>
      <c r="OD199" s="5"/>
      <c r="OE199" s="5"/>
      <c r="OF199" s="5"/>
      <c r="OG199" s="5"/>
      <c r="OH199" s="5"/>
      <c r="OI199" s="5"/>
      <c r="OJ199" s="5"/>
      <c r="OK199" s="5"/>
      <c r="OL199" s="5"/>
      <c r="OM199" s="5"/>
      <c r="ON199" s="5"/>
      <c r="OO199" s="5"/>
      <c r="OP199" s="5"/>
      <c r="OQ199" s="5"/>
      <c r="OR199" s="5"/>
      <c r="OS199" s="5"/>
      <c r="OT199" s="5"/>
      <c r="OU199" s="5"/>
      <c r="OV199" s="5"/>
      <c r="OW199" s="5"/>
      <c r="OX199" s="5"/>
      <c r="OY199" s="5"/>
      <c r="OZ199" s="5"/>
      <c r="PA199" s="5"/>
      <c r="PB199" s="5"/>
      <c r="PC199" s="5"/>
      <c r="PD199" s="5"/>
      <c r="PE199" s="5"/>
      <c r="PF199" s="5"/>
      <c r="PG199" s="5"/>
      <c r="PH199" s="5"/>
      <c r="PI199" s="5"/>
      <c r="PJ199" s="5"/>
      <c r="PK199" s="5"/>
      <c r="PL199" s="5"/>
      <c r="PM199" s="5"/>
      <c r="PN199" s="5"/>
      <c r="PO199" s="5"/>
      <c r="PP199" s="5"/>
      <c r="PQ199" s="5"/>
      <c r="PR199" s="5"/>
      <c r="PS199" s="5"/>
      <c r="PT199" s="5"/>
      <c r="PU199" s="5"/>
      <c r="PV199" s="5"/>
      <c r="PW199" s="5"/>
      <c r="PX199" s="5"/>
      <c r="PY199" s="5"/>
      <c r="PZ199" s="5"/>
      <c r="QA199" s="5"/>
      <c r="QB199" s="5"/>
      <c r="QC199" s="5"/>
      <c r="QD199" s="5"/>
      <c r="QE199" s="5"/>
      <c r="QF199" s="5"/>
      <c r="QG199" s="5"/>
      <c r="QH199" s="5"/>
      <c r="QI199" s="5"/>
      <c r="QJ199" s="5"/>
      <c r="QK199" s="5"/>
      <c r="QL199" s="5"/>
      <c r="QM199" s="5"/>
      <c r="QN199" s="5"/>
      <c r="QO199" s="5"/>
      <c r="QP199" s="5"/>
      <c r="QQ199" s="5"/>
      <c r="QR199" s="5"/>
      <c r="QS199" s="5"/>
      <c r="QT199" s="5"/>
      <c r="QU199" s="5"/>
      <c r="QV199" s="5"/>
      <c r="QW199" s="5"/>
      <c r="QX199" s="5"/>
      <c r="QY199" s="5"/>
      <c r="QZ199" s="5"/>
      <c r="RA199" s="5"/>
      <c r="RB199" s="5"/>
      <c r="RC199" s="5"/>
      <c r="RD199" s="5"/>
      <c r="RE199" s="5"/>
      <c r="RF199" s="5"/>
      <c r="RG199" s="5"/>
      <c r="RH199" s="5"/>
      <c r="RI199" s="5"/>
      <c r="RJ199" s="5"/>
      <c r="RK199" s="5"/>
      <c r="RL199" s="5"/>
      <c r="RM199" s="5"/>
      <c r="RN199" s="5"/>
      <c r="RO199" s="5"/>
      <c r="RP199" s="5"/>
      <c r="RQ199" s="5"/>
      <c r="RR199" s="5"/>
      <c r="RS199" s="5"/>
      <c r="RT199" s="5"/>
      <c r="RU199" s="5"/>
      <c r="RV199" s="5"/>
      <c r="RW199" s="5"/>
      <c r="RX199" s="5"/>
      <c r="RY199" s="5"/>
      <c r="RZ199" s="5"/>
      <c r="SA199" s="5"/>
      <c r="SB199" s="5"/>
      <c r="SC199" s="5"/>
      <c r="SD199" s="5"/>
      <c r="SE199" s="5"/>
      <c r="SF199" s="5"/>
      <c r="SG199" s="5"/>
      <c r="SH199" s="5"/>
      <c r="SI199" s="5"/>
      <c r="SJ199" s="5"/>
      <c r="SK199" s="5"/>
      <c r="SL199" s="5"/>
      <c r="SM199" s="5"/>
      <c r="SN199" s="5"/>
      <c r="SO199" s="5"/>
      <c r="SP199" s="5"/>
      <c r="SQ199" s="5"/>
      <c r="SR199" s="5"/>
      <c r="SS199" s="5"/>
      <c r="ST199" s="5"/>
      <c r="SU199" s="5"/>
      <c r="SV199" s="5"/>
      <c r="SW199" s="5"/>
      <c r="SX199" s="5"/>
      <c r="SY199" s="5"/>
      <c r="SZ199" s="5"/>
      <c r="TA199" s="5"/>
      <c r="TB199" s="5"/>
      <c r="TC199" s="5"/>
      <c r="TD199" s="5"/>
      <c r="TE199" s="5"/>
      <c r="TF199" s="5"/>
      <c r="TG199" s="5"/>
      <c r="TH199" s="5"/>
      <c r="TI199" s="5"/>
      <c r="TJ199" s="5"/>
      <c r="TK199" s="5"/>
      <c r="TL199" s="5"/>
      <c r="TM199" s="5"/>
      <c r="TN199" s="5"/>
      <c r="TO199" s="5"/>
      <c r="TP199" s="5"/>
      <c r="TQ199" s="5"/>
      <c r="TR199" s="5"/>
      <c r="TS199" s="5"/>
      <c r="TT199" s="5"/>
      <c r="TU199" s="5"/>
      <c r="TV199" s="5"/>
      <c r="TW199" s="5"/>
      <c r="TX199" s="5"/>
      <c r="TY199" s="5"/>
      <c r="TZ199" s="5"/>
      <c r="UA199" s="5"/>
      <c r="UB199" s="5"/>
      <c r="UC199" s="5"/>
      <c r="UD199" s="5"/>
      <c r="UE199" s="5"/>
      <c r="UF199" s="5"/>
      <c r="UG199" s="5"/>
      <c r="UH199" s="5"/>
      <c r="UI199" s="5"/>
      <c r="UJ199" s="5"/>
      <c r="UK199" s="5"/>
      <c r="UL199" s="5"/>
      <c r="UM199" s="5"/>
      <c r="UN199" s="5"/>
      <c r="UO199" s="5"/>
      <c r="UP199" s="5"/>
      <c r="UQ199" s="5"/>
      <c r="UR199" s="5"/>
      <c r="US199" s="5"/>
      <c r="UT199" s="5"/>
      <c r="UU199" s="5"/>
      <c r="UV199" s="5"/>
      <c r="UW199" s="5"/>
      <c r="UX199" s="5"/>
      <c r="UY199" s="5"/>
      <c r="UZ199" s="5"/>
      <c r="VA199" s="5"/>
      <c r="VB199" s="5"/>
      <c r="VC199" s="5"/>
      <c r="VD199" s="5"/>
      <c r="VE199" s="5"/>
      <c r="VF199" s="5"/>
      <c r="VG199" s="5"/>
      <c r="VH199" s="5"/>
      <c r="VI199" s="5"/>
      <c r="VJ199" s="5"/>
      <c r="VK199" s="5"/>
      <c r="VL199" s="5"/>
      <c r="VM199" s="5"/>
      <c r="VN199" s="5"/>
      <c r="VO199" s="5"/>
      <c r="VP199" s="5"/>
      <c r="VQ199" s="5"/>
      <c r="VR199" s="5"/>
      <c r="VS199" s="5"/>
      <c r="VT199" s="5"/>
      <c r="VU199" s="5"/>
      <c r="VV199" s="5"/>
      <c r="VW199" s="5"/>
      <c r="VX199" s="5"/>
      <c r="VY199" s="5"/>
      <c r="VZ199" s="5"/>
      <c r="WA199" s="5"/>
      <c r="WB199" s="5"/>
      <c r="WC199" s="5"/>
      <c r="WD199" s="5"/>
      <c r="WE199" s="5"/>
      <c r="WF199" s="5"/>
      <c r="WG199" s="5"/>
      <c r="WH199" s="5"/>
      <c r="WI199" s="5"/>
      <c r="WJ199" s="5"/>
      <c r="WK199" s="5"/>
      <c r="WL199" s="5"/>
      <c r="WM199" s="5"/>
      <c r="WN199" s="5"/>
      <c r="WO199" s="5"/>
      <c r="WP199" s="5"/>
      <c r="WQ199" s="5"/>
      <c r="WR199" s="5"/>
      <c r="WS199" s="5"/>
      <c r="WT199" s="5"/>
      <c r="WU199" s="5"/>
      <c r="WV199" s="5"/>
      <c r="WW199" s="5"/>
      <c r="WX199" s="5"/>
      <c r="WY199" s="5"/>
      <c r="WZ199" s="5"/>
      <c r="XA199" s="5"/>
      <c r="XB199" s="5"/>
      <c r="XC199" s="5"/>
      <c r="XD199" s="5"/>
      <c r="XE199" s="5"/>
      <c r="XF199" s="5"/>
      <c r="XG199" s="5"/>
      <c r="XH199" s="5"/>
      <c r="XI199" s="5"/>
      <c r="XJ199" s="5"/>
      <c r="XK199" s="5"/>
      <c r="XL199" s="5"/>
      <c r="XM199" s="5"/>
      <c r="XN199" s="5"/>
      <c r="XO199" s="5"/>
      <c r="XP199" s="5"/>
      <c r="XQ199" s="5"/>
      <c r="XR199" s="5"/>
      <c r="XS199" s="5"/>
      <c r="XT199" s="5"/>
      <c r="XU199" s="5"/>
      <c r="XV199" s="5"/>
      <c r="XW199" s="5"/>
    </row>
    <row r="200" spans="39:647" x14ac:dyDescent="0.45">
      <c r="AM200" s="5"/>
      <c r="AN200" s="5"/>
      <c r="AO200" s="5"/>
      <c r="AP200" s="5"/>
      <c r="AQ200" s="5"/>
      <c r="AR200" s="5"/>
      <c r="AS200" s="5"/>
      <c r="AT200" s="5"/>
      <c r="AU200" s="5"/>
      <c r="AV200" s="5"/>
      <c r="AW200" s="5"/>
      <c r="AX200" s="5"/>
      <c r="AY200" s="5"/>
      <c r="AZ200" s="5"/>
      <c r="BA200" s="5"/>
      <c r="BB200" s="5"/>
      <c r="BC200" s="5"/>
      <c r="BD200" s="5"/>
      <c r="BE200" s="5"/>
      <c r="BF200" s="5"/>
      <c r="BG200" s="5"/>
      <c r="BH200" s="5"/>
      <c r="BI200" s="5"/>
      <c r="BJ200" s="5"/>
      <c r="BK200" s="5"/>
      <c r="BL200" s="5"/>
      <c r="BM200" s="5"/>
      <c r="BN200" s="5"/>
      <c r="BO200" s="5"/>
      <c r="BP200" s="5"/>
      <c r="BQ200" s="5"/>
      <c r="BR200" s="5"/>
      <c r="BS200" s="5"/>
      <c r="BT200" s="5"/>
      <c r="BU200" s="5"/>
      <c r="BV200" s="5"/>
      <c r="BW200" s="5"/>
      <c r="BX200" s="5"/>
      <c r="BY200" s="5"/>
      <c r="BZ200" s="5"/>
      <c r="CA200" s="5"/>
      <c r="CB200" s="5"/>
      <c r="CC200" s="5"/>
      <c r="CD200" s="5"/>
      <c r="CE200" s="5"/>
      <c r="CF200" s="5"/>
      <c r="CG200" s="5"/>
      <c r="CH200" s="5"/>
      <c r="CI200" s="5"/>
      <c r="CJ200" s="5"/>
      <c r="CK200" s="5"/>
      <c r="CL200" s="5"/>
      <c r="CM200" s="5"/>
      <c r="CN200" s="5"/>
      <c r="CO200" s="5"/>
      <c r="CP200" s="5"/>
      <c r="CQ200" s="5"/>
      <c r="CR200" s="5"/>
      <c r="CS200" s="5"/>
      <c r="CT200" s="5"/>
      <c r="CU200" s="5"/>
      <c r="CV200" s="5"/>
      <c r="CW200" s="5"/>
      <c r="CX200" s="5"/>
      <c r="CY200" s="5"/>
      <c r="CZ200" s="5"/>
      <c r="DA200" s="5"/>
      <c r="DB200" s="5"/>
      <c r="DC200" s="5"/>
      <c r="DD200" s="5"/>
      <c r="DE200" s="5"/>
      <c r="DF200" s="5"/>
      <c r="DG200" s="5"/>
      <c r="DH200" s="5"/>
      <c r="DI200" s="5"/>
      <c r="DJ200" s="5"/>
      <c r="DK200" s="5"/>
      <c r="DL200" s="5"/>
      <c r="DM200" s="5"/>
      <c r="DN200" s="5"/>
      <c r="DO200" s="5"/>
      <c r="DP200" s="5"/>
      <c r="DQ200" s="5"/>
      <c r="DR200" s="5"/>
      <c r="DS200" s="5"/>
      <c r="DT200" s="5"/>
      <c r="DU200" s="5"/>
      <c r="DV200" s="5"/>
      <c r="DW200" s="5"/>
      <c r="DX200" s="5"/>
      <c r="DY200" s="5"/>
      <c r="DZ200" s="5"/>
      <c r="EA200" s="5"/>
      <c r="EB200" s="5"/>
      <c r="EC200" s="5"/>
      <c r="ED200" s="5"/>
      <c r="EE200" s="5"/>
      <c r="EF200" s="5"/>
      <c r="EG200" s="5"/>
      <c r="EH200" s="5"/>
      <c r="EI200" s="5"/>
      <c r="EJ200" s="5"/>
      <c r="EK200" s="5"/>
      <c r="EL200" s="5"/>
      <c r="EM200" s="5"/>
      <c r="EN200" s="5"/>
      <c r="EO200" s="5"/>
      <c r="EP200" s="5"/>
      <c r="EQ200" s="5"/>
      <c r="ER200" s="5"/>
      <c r="ES200" s="5"/>
      <c r="ET200" s="5"/>
      <c r="EU200" s="5"/>
      <c r="EV200" s="5"/>
      <c r="EW200" s="5"/>
      <c r="EX200" s="5"/>
      <c r="EY200" s="5"/>
      <c r="EZ200" s="5"/>
      <c r="FA200" s="5"/>
      <c r="FB200" s="5"/>
      <c r="FC200" s="5"/>
      <c r="FD200" s="5"/>
      <c r="FE200" s="5"/>
      <c r="FF200" s="5"/>
      <c r="FG200" s="5"/>
      <c r="FH200" s="5"/>
      <c r="FI200" s="5"/>
      <c r="FJ200" s="5"/>
      <c r="FK200" s="5"/>
      <c r="FL200" s="5"/>
      <c r="FM200" s="5"/>
      <c r="FN200" s="5"/>
      <c r="FO200" s="5"/>
      <c r="FP200" s="5"/>
      <c r="FQ200" s="5"/>
      <c r="FR200" s="5"/>
      <c r="FS200" s="5"/>
      <c r="FT200" s="5"/>
      <c r="FU200" s="5"/>
      <c r="FV200" s="5"/>
      <c r="FW200" s="5"/>
      <c r="FX200" s="5"/>
      <c r="FY200" s="5"/>
      <c r="FZ200" s="5"/>
      <c r="GA200" s="5"/>
      <c r="GB200" s="5"/>
      <c r="GC200" s="5"/>
      <c r="GD200" s="5"/>
      <c r="GE200" s="5"/>
      <c r="GF200" s="5"/>
      <c r="GG200" s="5"/>
      <c r="GH200" s="5"/>
      <c r="GI200" s="5"/>
      <c r="GJ200" s="5"/>
      <c r="GK200" s="5"/>
      <c r="GL200" s="5"/>
      <c r="GM200" s="5"/>
      <c r="GN200" s="5"/>
      <c r="GO200" s="5"/>
      <c r="GP200" s="5"/>
      <c r="GQ200" s="5"/>
      <c r="GR200" s="5"/>
      <c r="GS200" s="5"/>
      <c r="GT200" s="5"/>
      <c r="GU200" s="5"/>
      <c r="GV200" s="5"/>
      <c r="GW200" s="5"/>
      <c r="GX200" s="5"/>
      <c r="GY200" s="5"/>
      <c r="GZ200" s="5"/>
      <c r="HA200" s="5"/>
      <c r="HB200" s="5"/>
      <c r="HC200" s="5"/>
      <c r="HD200" s="5"/>
      <c r="HE200" s="5"/>
      <c r="HF200" s="5"/>
      <c r="HG200" s="5"/>
      <c r="HH200" s="5"/>
      <c r="HI200" s="5"/>
      <c r="HJ200" s="5"/>
      <c r="HK200" s="5"/>
      <c r="HL200" s="5"/>
      <c r="HM200" s="5"/>
      <c r="HN200" s="5"/>
      <c r="HO200" s="5"/>
      <c r="HP200" s="5"/>
      <c r="HQ200" s="5"/>
      <c r="HR200" s="5"/>
      <c r="HS200" s="5"/>
      <c r="HT200" s="5"/>
      <c r="HU200" s="5"/>
      <c r="HV200" s="5"/>
      <c r="HW200" s="5"/>
      <c r="HX200" s="5"/>
      <c r="HY200" s="5"/>
      <c r="HZ200" s="5"/>
      <c r="IA200" s="5"/>
      <c r="IB200" s="5"/>
      <c r="IC200" s="5"/>
      <c r="ID200" s="5"/>
      <c r="IE200" s="5"/>
      <c r="IF200" s="5"/>
      <c r="IG200" s="5"/>
      <c r="IH200" s="5"/>
      <c r="II200" s="5"/>
      <c r="IJ200" s="5"/>
      <c r="IK200" s="5"/>
      <c r="IL200" s="5"/>
      <c r="IM200" s="5"/>
      <c r="IN200" s="5"/>
      <c r="IO200" s="5"/>
      <c r="IP200" s="5"/>
      <c r="IQ200" s="5"/>
      <c r="IR200" s="5"/>
      <c r="IS200" s="5"/>
      <c r="IT200" s="5"/>
      <c r="IU200" s="5"/>
      <c r="IV200" s="5"/>
      <c r="IW200" s="5"/>
      <c r="IX200" s="5"/>
      <c r="IY200" s="5"/>
      <c r="IZ200" s="5"/>
      <c r="JA200" s="5"/>
      <c r="JB200" s="5"/>
      <c r="JC200" s="5"/>
      <c r="JD200" s="5"/>
      <c r="JE200" s="5"/>
      <c r="JF200" s="5"/>
      <c r="JG200" s="5"/>
      <c r="JH200" s="5"/>
      <c r="JI200" s="5"/>
      <c r="JJ200" s="5"/>
      <c r="JK200" s="5"/>
      <c r="JL200" s="5"/>
      <c r="JM200" s="5"/>
      <c r="JN200" s="5"/>
      <c r="JO200" s="5"/>
      <c r="JP200" s="5"/>
      <c r="JQ200" s="5"/>
      <c r="JR200" s="5"/>
      <c r="JS200" s="5"/>
      <c r="JT200" s="5"/>
      <c r="JU200" s="5"/>
      <c r="JV200" s="5"/>
      <c r="JW200" s="5"/>
      <c r="JX200" s="5"/>
      <c r="JY200" s="5"/>
      <c r="JZ200" s="5"/>
      <c r="KA200" s="5"/>
      <c r="KB200" s="5"/>
      <c r="KC200" s="5"/>
      <c r="KD200" s="5"/>
      <c r="KE200" s="5"/>
      <c r="KF200" s="5"/>
      <c r="KG200" s="5"/>
      <c r="KH200" s="5"/>
      <c r="KI200" s="5"/>
      <c r="KJ200" s="5"/>
      <c r="KK200" s="5"/>
      <c r="KL200" s="5"/>
      <c r="KM200" s="5"/>
      <c r="KN200" s="5"/>
      <c r="KO200" s="5"/>
      <c r="KP200" s="5"/>
      <c r="KQ200" s="5"/>
      <c r="KR200" s="5"/>
      <c r="KS200" s="5"/>
      <c r="KT200" s="5"/>
      <c r="KU200" s="5"/>
      <c r="KV200" s="5"/>
      <c r="KW200" s="5"/>
      <c r="KX200" s="5"/>
      <c r="KY200" s="5"/>
      <c r="KZ200" s="5"/>
      <c r="LA200" s="5"/>
      <c r="LB200" s="5"/>
      <c r="LC200" s="5"/>
      <c r="LD200" s="5"/>
      <c r="LE200" s="5"/>
      <c r="LF200" s="5"/>
      <c r="LG200" s="5"/>
      <c r="LH200" s="5"/>
      <c r="LI200" s="5"/>
      <c r="LJ200" s="5"/>
      <c r="LK200" s="5"/>
      <c r="LL200" s="5"/>
      <c r="LM200" s="5"/>
      <c r="LN200" s="5"/>
      <c r="LO200" s="5"/>
      <c r="LP200" s="5"/>
      <c r="LQ200" s="5"/>
      <c r="LR200" s="5"/>
      <c r="LS200" s="5"/>
      <c r="LT200" s="5"/>
      <c r="LU200" s="5"/>
      <c r="LV200" s="5"/>
      <c r="LW200" s="5"/>
      <c r="LX200" s="5"/>
      <c r="LY200" s="5"/>
      <c r="LZ200" s="5"/>
      <c r="MA200" s="5"/>
      <c r="MB200" s="5"/>
      <c r="MC200" s="5"/>
      <c r="MD200" s="5"/>
      <c r="ME200" s="5"/>
      <c r="MF200" s="5"/>
      <c r="MG200" s="5"/>
      <c r="MH200" s="5"/>
      <c r="MI200" s="5"/>
      <c r="MJ200" s="5"/>
      <c r="MK200" s="5"/>
      <c r="ML200" s="5"/>
      <c r="MM200" s="5"/>
      <c r="MN200" s="5"/>
      <c r="MO200" s="5"/>
      <c r="MP200" s="5"/>
      <c r="MQ200" s="5"/>
      <c r="MR200" s="5"/>
      <c r="MS200" s="5"/>
      <c r="MT200" s="5"/>
      <c r="MU200" s="5"/>
      <c r="MV200" s="5"/>
      <c r="MW200" s="5"/>
      <c r="MX200" s="5"/>
      <c r="MY200" s="5"/>
      <c r="MZ200" s="5"/>
      <c r="NA200" s="5"/>
      <c r="NB200" s="5"/>
      <c r="NC200" s="5"/>
      <c r="ND200" s="5"/>
      <c r="NE200" s="5"/>
      <c r="NF200" s="5"/>
      <c r="NG200" s="5"/>
      <c r="NH200" s="5"/>
      <c r="NI200" s="5"/>
      <c r="NJ200" s="5"/>
      <c r="NK200" s="5"/>
      <c r="NL200" s="5"/>
      <c r="NM200" s="5"/>
      <c r="NN200" s="5"/>
      <c r="NO200" s="5"/>
      <c r="NP200" s="5"/>
      <c r="NQ200" s="5"/>
      <c r="NR200" s="5"/>
      <c r="NS200" s="5"/>
      <c r="NT200" s="5"/>
      <c r="NU200" s="5"/>
      <c r="NV200" s="5"/>
      <c r="NW200" s="5"/>
      <c r="NX200" s="5"/>
      <c r="NY200" s="5"/>
      <c r="NZ200" s="5"/>
      <c r="OA200" s="5"/>
      <c r="OB200" s="5"/>
      <c r="OC200" s="5"/>
      <c r="OD200" s="5"/>
      <c r="OE200" s="5"/>
      <c r="OF200" s="5"/>
      <c r="OG200" s="5"/>
      <c r="OH200" s="5"/>
      <c r="OI200" s="5"/>
      <c r="OJ200" s="5"/>
      <c r="OK200" s="5"/>
      <c r="OL200" s="5"/>
      <c r="OM200" s="5"/>
      <c r="ON200" s="5"/>
      <c r="OO200" s="5"/>
      <c r="OP200" s="5"/>
      <c r="OQ200" s="5"/>
      <c r="OR200" s="5"/>
      <c r="OS200" s="5"/>
      <c r="OT200" s="5"/>
      <c r="OU200" s="5"/>
      <c r="OV200" s="5"/>
      <c r="OW200" s="5"/>
      <c r="OX200" s="5"/>
      <c r="OY200" s="5"/>
      <c r="OZ200" s="5"/>
      <c r="PA200" s="5"/>
      <c r="PB200" s="5"/>
      <c r="PC200" s="5"/>
      <c r="PD200" s="5"/>
      <c r="PE200" s="5"/>
      <c r="PF200" s="5"/>
      <c r="PG200" s="5"/>
      <c r="PH200" s="5"/>
      <c r="PI200" s="5"/>
      <c r="PJ200" s="5"/>
      <c r="PK200" s="5"/>
      <c r="PL200" s="5"/>
      <c r="PM200" s="5"/>
      <c r="PN200" s="5"/>
      <c r="PO200" s="5"/>
      <c r="PP200" s="5"/>
      <c r="PQ200" s="5"/>
      <c r="PR200" s="5"/>
      <c r="PS200" s="5"/>
      <c r="PT200" s="5"/>
      <c r="PU200" s="5"/>
      <c r="PV200" s="5"/>
      <c r="PW200" s="5"/>
      <c r="PX200" s="5"/>
      <c r="PY200" s="5"/>
      <c r="PZ200" s="5"/>
      <c r="QA200" s="5"/>
      <c r="QB200" s="5"/>
      <c r="QC200" s="5"/>
      <c r="QD200" s="5"/>
      <c r="QE200" s="5"/>
      <c r="QF200" s="5"/>
      <c r="QG200" s="5"/>
      <c r="QH200" s="5"/>
      <c r="QI200" s="5"/>
      <c r="QJ200" s="5"/>
      <c r="QK200" s="5"/>
      <c r="QL200" s="5"/>
      <c r="QM200" s="5"/>
      <c r="QN200" s="5"/>
      <c r="QO200" s="5"/>
      <c r="QP200" s="5"/>
      <c r="QQ200" s="5"/>
      <c r="QR200" s="5"/>
      <c r="QS200" s="5"/>
      <c r="QT200" s="5"/>
      <c r="QU200" s="5"/>
      <c r="QV200" s="5"/>
      <c r="QW200" s="5"/>
      <c r="QX200" s="5"/>
      <c r="QY200" s="5"/>
      <c r="QZ200" s="5"/>
      <c r="RA200" s="5"/>
      <c r="RB200" s="5"/>
      <c r="RC200" s="5"/>
      <c r="RD200" s="5"/>
      <c r="RE200" s="5"/>
      <c r="RF200" s="5"/>
      <c r="RG200" s="5"/>
      <c r="RH200" s="5"/>
      <c r="RI200" s="5"/>
      <c r="RJ200" s="5"/>
      <c r="RK200" s="5"/>
      <c r="RL200" s="5"/>
      <c r="RM200" s="5"/>
      <c r="RN200" s="5"/>
      <c r="RO200" s="5"/>
      <c r="RP200" s="5"/>
      <c r="RQ200" s="5"/>
      <c r="RR200" s="5"/>
      <c r="RS200" s="5"/>
      <c r="RT200" s="5"/>
      <c r="RU200" s="5"/>
      <c r="RV200" s="5"/>
      <c r="RW200" s="5"/>
      <c r="RX200" s="5"/>
      <c r="RY200" s="5"/>
      <c r="RZ200" s="5"/>
      <c r="SA200" s="5"/>
      <c r="SB200" s="5"/>
      <c r="SC200" s="5"/>
      <c r="SD200" s="5"/>
      <c r="SE200" s="5"/>
      <c r="SF200" s="5"/>
      <c r="SG200" s="5"/>
      <c r="SH200" s="5"/>
      <c r="SI200" s="5"/>
      <c r="SJ200" s="5"/>
      <c r="SK200" s="5"/>
      <c r="SL200" s="5"/>
      <c r="SM200" s="5"/>
      <c r="SN200" s="5"/>
      <c r="SO200" s="5"/>
      <c r="SP200" s="5"/>
      <c r="SQ200" s="5"/>
      <c r="SR200" s="5"/>
      <c r="SS200" s="5"/>
      <c r="ST200" s="5"/>
      <c r="SU200" s="5"/>
      <c r="SV200" s="5"/>
      <c r="SW200" s="5"/>
      <c r="SX200" s="5"/>
      <c r="SY200" s="5"/>
      <c r="SZ200" s="5"/>
      <c r="TA200" s="5"/>
      <c r="TB200" s="5"/>
      <c r="TC200" s="5"/>
      <c r="TD200" s="5"/>
      <c r="TE200" s="5"/>
      <c r="TF200" s="5"/>
      <c r="TG200" s="5"/>
      <c r="TH200" s="5"/>
      <c r="TI200" s="5"/>
      <c r="TJ200" s="5"/>
      <c r="TK200" s="5"/>
      <c r="TL200" s="5"/>
      <c r="TM200" s="5"/>
      <c r="TN200" s="5"/>
      <c r="TO200" s="5"/>
      <c r="TP200" s="5"/>
      <c r="TQ200" s="5"/>
      <c r="TR200" s="5"/>
      <c r="TS200" s="5"/>
      <c r="TT200" s="5"/>
      <c r="TU200" s="5"/>
      <c r="TV200" s="5"/>
      <c r="TW200" s="5"/>
      <c r="TX200" s="5"/>
      <c r="TY200" s="5"/>
      <c r="TZ200" s="5"/>
      <c r="UA200" s="5"/>
      <c r="UB200" s="5"/>
      <c r="UC200" s="5"/>
      <c r="UD200" s="5"/>
      <c r="UE200" s="5"/>
      <c r="UF200" s="5"/>
      <c r="UG200" s="5"/>
      <c r="UH200" s="5"/>
      <c r="UI200" s="5"/>
      <c r="UJ200" s="5"/>
      <c r="UK200" s="5"/>
      <c r="UL200" s="5"/>
      <c r="UM200" s="5"/>
      <c r="UN200" s="5"/>
      <c r="UO200" s="5"/>
      <c r="UP200" s="5"/>
      <c r="UQ200" s="5"/>
      <c r="UR200" s="5"/>
      <c r="US200" s="5"/>
      <c r="UT200" s="5"/>
      <c r="UU200" s="5"/>
      <c r="UV200" s="5"/>
      <c r="UW200" s="5"/>
      <c r="UX200" s="5"/>
      <c r="UY200" s="5"/>
      <c r="UZ200" s="5"/>
      <c r="VA200" s="5"/>
      <c r="VB200" s="5"/>
      <c r="VC200" s="5"/>
      <c r="VD200" s="5"/>
      <c r="VE200" s="5"/>
      <c r="VF200" s="5"/>
      <c r="VG200" s="5"/>
      <c r="VH200" s="5"/>
      <c r="VI200" s="5"/>
      <c r="VJ200" s="5"/>
      <c r="VK200" s="5"/>
      <c r="VL200" s="5"/>
      <c r="VM200" s="5"/>
      <c r="VN200" s="5"/>
      <c r="VO200" s="5"/>
      <c r="VP200" s="5"/>
      <c r="VQ200" s="5"/>
      <c r="VR200" s="5"/>
      <c r="VS200" s="5"/>
      <c r="VT200" s="5"/>
      <c r="VU200" s="5"/>
      <c r="VV200" s="5"/>
      <c r="VW200" s="5"/>
      <c r="VX200" s="5"/>
      <c r="VY200" s="5"/>
      <c r="VZ200" s="5"/>
      <c r="WA200" s="5"/>
      <c r="WB200" s="5"/>
      <c r="WC200" s="5"/>
      <c r="WD200" s="5"/>
      <c r="WE200" s="5"/>
      <c r="WF200" s="5"/>
      <c r="WG200" s="5"/>
      <c r="WH200" s="5"/>
      <c r="WI200" s="5"/>
      <c r="WJ200" s="5"/>
      <c r="WK200" s="5"/>
      <c r="WL200" s="5"/>
      <c r="WM200" s="5"/>
      <c r="WN200" s="5"/>
      <c r="WO200" s="5"/>
      <c r="WP200" s="5"/>
      <c r="WQ200" s="5"/>
      <c r="WR200" s="5"/>
      <c r="WS200" s="5"/>
      <c r="WT200" s="5"/>
      <c r="WU200" s="5"/>
      <c r="WV200" s="5"/>
      <c r="WW200" s="5"/>
      <c r="WX200" s="5"/>
      <c r="WY200" s="5"/>
      <c r="WZ200" s="5"/>
      <c r="XA200" s="5"/>
      <c r="XB200" s="5"/>
      <c r="XC200" s="5"/>
      <c r="XD200" s="5"/>
      <c r="XE200" s="5"/>
      <c r="XF200" s="5"/>
      <c r="XG200" s="5"/>
      <c r="XH200" s="5"/>
      <c r="XI200" s="5"/>
      <c r="XJ200" s="5"/>
      <c r="XK200" s="5"/>
      <c r="XL200" s="5"/>
      <c r="XM200" s="5"/>
      <c r="XN200" s="5"/>
      <c r="XO200" s="5"/>
      <c r="XP200" s="5"/>
      <c r="XQ200" s="5"/>
      <c r="XR200" s="5"/>
      <c r="XS200" s="5"/>
      <c r="XT200" s="5"/>
      <c r="XU200" s="5"/>
      <c r="XV200" s="5"/>
      <c r="XW200" s="5"/>
    </row>
    <row r="201" spans="39:647" x14ac:dyDescent="0.45">
      <c r="AM201" s="5"/>
      <c r="AN201" s="5"/>
      <c r="AO201" s="5"/>
      <c r="AP201" s="5"/>
      <c r="AQ201" s="5"/>
      <c r="AR201" s="5"/>
      <c r="AS201" s="5"/>
      <c r="AT201" s="5"/>
      <c r="AU201" s="5"/>
      <c r="AV201" s="5"/>
      <c r="AW201" s="5"/>
      <c r="AX201" s="5"/>
      <c r="AY201" s="5"/>
      <c r="AZ201" s="5"/>
      <c r="BA201" s="5"/>
      <c r="BB201" s="5"/>
      <c r="BC201" s="5"/>
      <c r="BD201" s="5"/>
      <c r="BE201" s="5"/>
      <c r="BF201" s="5"/>
      <c r="BG201" s="5"/>
      <c r="BH201" s="5"/>
      <c r="BI201" s="5"/>
      <c r="BJ201" s="5"/>
      <c r="BK201" s="5"/>
      <c r="BL201" s="5"/>
      <c r="BM201" s="5"/>
      <c r="BN201" s="5"/>
      <c r="BO201" s="5"/>
      <c r="BP201" s="5"/>
      <c r="BQ201" s="5"/>
      <c r="BR201" s="5"/>
      <c r="BS201" s="5"/>
      <c r="BT201" s="5"/>
      <c r="BU201" s="5"/>
      <c r="BV201" s="5"/>
      <c r="BW201" s="5"/>
      <c r="BX201" s="5"/>
      <c r="BY201" s="5"/>
      <c r="BZ201" s="5"/>
      <c r="CA201" s="5"/>
      <c r="CB201" s="5"/>
      <c r="CC201" s="5"/>
      <c r="CD201" s="5"/>
      <c r="CE201" s="5"/>
      <c r="CF201" s="5"/>
      <c r="CG201" s="5"/>
      <c r="CH201" s="5"/>
      <c r="CI201" s="5"/>
      <c r="CJ201" s="5"/>
      <c r="CK201" s="5"/>
      <c r="CL201" s="5"/>
      <c r="CM201" s="5"/>
      <c r="CN201" s="5"/>
      <c r="CO201" s="5"/>
      <c r="CP201" s="5"/>
      <c r="CQ201" s="5"/>
      <c r="CR201" s="5"/>
      <c r="CS201" s="5"/>
      <c r="CT201" s="5"/>
      <c r="CU201" s="5"/>
      <c r="CV201" s="5"/>
      <c r="CW201" s="5"/>
      <c r="CX201" s="5"/>
      <c r="CY201" s="5"/>
      <c r="CZ201" s="5"/>
      <c r="DA201" s="5"/>
      <c r="DB201" s="5"/>
      <c r="DC201" s="5"/>
      <c r="DD201" s="5"/>
      <c r="DE201" s="5"/>
      <c r="DF201" s="5"/>
      <c r="DG201" s="5"/>
      <c r="DH201" s="5"/>
      <c r="DI201" s="5"/>
      <c r="DJ201" s="5"/>
      <c r="DK201" s="5"/>
      <c r="DL201" s="5"/>
      <c r="DM201" s="5"/>
      <c r="DN201" s="5"/>
      <c r="DO201" s="5"/>
      <c r="DP201" s="5"/>
      <c r="DQ201" s="5"/>
      <c r="DR201" s="5"/>
      <c r="DS201" s="5"/>
      <c r="DT201" s="5"/>
      <c r="DU201" s="5"/>
      <c r="DV201" s="5"/>
      <c r="DW201" s="5"/>
      <c r="DX201" s="5"/>
      <c r="DY201" s="5"/>
      <c r="DZ201" s="5"/>
      <c r="EA201" s="5"/>
      <c r="EB201" s="5"/>
      <c r="EC201" s="5"/>
      <c r="ED201" s="5"/>
      <c r="EE201" s="5"/>
      <c r="EF201" s="5"/>
      <c r="EG201" s="5"/>
      <c r="EH201" s="5"/>
      <c r="EI201" s="5"/>
      <c r="EJ201" s="5"/>
      <c r="EK201" s="5"/>
      <c r="EL201" s="5"/>
      <c r="EM201" s="5"/>
      <c r="EN201" s="5"/>
      <c r="EO201" s="5"/>
      <c r="EP201" s="5"/>
      <c r="EQ201" s="5"/>
      <c r="ER201" s="5"/>
      <c r="ES201" s="5"/>
      <c r="ET201" s="5"/>
      <c r="EU201" s="5"/>
      <c r="EV201" s="5"/>
      <c r="EW201" s="5"/>
      <c r="EX201" s="5"/>
      <c r="EY201" s="5"/>
      <c r="EZ201" s="5"/>
      <c r="FA201" s="5"/>
      <c r="FB201" s="5"/>
      <c r="FC201" s="5"/>
      <c r="FD201" s="5"/>
      <c r="FE201" s="5"/>
      <c r="FF201" s="5"/>
      <c r="FG201" s="5"/>
      <c r="FH201" s="5"/>
      <c r="FI201" s="5"/>
      <c r="FJ201" s="5"/>
      <c r="FK201" s="5"/>
      <c r="FL201" s="5"/>
      <c r="FM201" s="5"/>
      <c r="FN201" s="5"/>
      <c r="FO201" s="5"/>
      <c r="FP201" s="5"/>
      <c r="FQ201" s="5"/>
      <c r="FR201" s="5"/>
      <c r="FS201" s="5"/>
      <c r="FT201" s="5"/>
      <c r="FU201" s="5"/>
      <c r="FV201" s="5"/>
      <c r="FW201" s="5"/>
      <c r="FX201" s="5"/>
      <c r="FY201" s="5"/>
      <c r="FZ201" s="5"/>
      <c r="GA201" s="5"/>
      <c r="GB201" s="5"/>
      <c r="GC201" s="5"/>
      <c r="GD201" s="5"/>
      <c r="GE201" s="5"/>
      <c r="GF201" s="5"/>
      <c r="GG201" s="5"/>
      <c r="GH201" s="5"/>
      <c r="GI201" s="5"/>
      <c r="GJ201" s="5"/>
      <c r="GK201" s="5"/>
      <c r="GL201" s="5"/>
      <c r="GM201" s="5"/>
      <c r="GN201" s="5"/>
      <c r="GO201" s="5"/>
      <c r="GP201" s="5"/>
      <c r="GQ201" s="5"/>
      <c r="GR201" s="5"/>
      <c r="GS201" s="5"/>
      <c r="GT201" s="5"/>
      <c r="GU201" s="5"/>
      <c r="GV201" s="5"/>
      <c r="GW201" s="5"/>
      <c r="GX201" s="5"/>
      <c r="GY201" s="5"/>
      <c r="GZ201" s="5"/>
      <c r="HA201" s="5"/>
      <c r="HB201" s="5"/>
      <c r="HC201" s="5"/>
      <c r="HD201" s="5"/>
      <c r="HE201" s="5"/>
      <c r="HF201" s="5"/>
      <c r="HG201" s="5"/>
      <c r="HH201" s="5"/>
      <c r="HI201" s="5"/>
      <c r="HJ201" s="5"/>
      <c r="HK201" s="5"/>
      <c r="HL201" s="5"/>
      <c r="HM201" s="5"/>
      <c r="HN201" s="5"/>
      <c r="HO201" s="5"/>
      <c r="HP201" s="5"/>
      <c r="HQ201" s="5"/>
      <c r="HR201" s="5"/>
      <c r="HS201" s="5"/>
      <c r="HT201" s="5"/>
      <c r="HU201" s="5"/>
      <c r="HV201" s="5"/>
      <c r="HW201" s="5"/>
      <c r="HX201" s="5"/>
      <c r="HY201" s="5"/>
      <c r="HZ201" s="5"/>
      <c r="IA201" s="5"/>
      <c r="IB201" s="5"/>
      <c r="IC201" s="5"/>
      <c r="ID201" s="5"/>
      <c r="IE201" s="5"/>
      <c r="IF201" s="5"/>
      <c r="IG201" s="5"/>
      <c r="IH201" s="5"/>
      <c r="II201" s="5"/>
      <c r="IJ201" s="5"/>
      <c r="IK201" s="5"/>
      <c r="IL201" s="5"/>
      <c r="IM201" s="5"/>
      <c r="IN201" s="5"/>
      <c r="IO201" s="5"/>
      <c r="IP201" s="5"/>
      <c r="IQ201" s="5"/>
      <c r="IR201" s="5"/>
      <c r="IS201" s="5"/>
      <c r="IT201" s="5"/>
      <c r="IU201" s="5"/>
      <c r="IV201" s="5"/>
      <c r="IW201" s="5"/>
      <c r="IX201" s="5"/>
      <c r="IY201" s="5"/>
      <c r="IZ201" s="5"/>
      <c r="JA201" s="5"/>
      <c r="JB201" s="5"/>
      <c r="JC201" s="5"/>
      <c r="JD201" s="5"/>
      <c r="JE201" s="5"/>
      <c r="JF201" s="5"/>
      <c r="JG201" s="5"/>
      <c r="JH201" s="5"/>
      <c r="JI201" s="5"/>
      <c r="JJ201" s="5"/>
      <c r="JK201" s="5"/>
      <c r="JL201" s="5"/>
      <c r="JM201" s="5"/>
      <c r="JN201" s="5"/>
      <c r="JO201" s="5"/>
      <c r="JP201" s="5"/>
      <c r="JQ201" s="5"/>
      <c r="JR201" s="5"/>
      <c r="JS201" s="5"/>
      <c r="JT201" s="5"/>
      <c r="JU201" s="5"/>
      <c r="JV201" s="5"/>
      <c r="JW201" s="5"/>
      <c r="JX201" s="5"/>
      <c r="JY201" s="5"/>
      <c r="JZ201" s="5"/>
      <c r="KA201" s="5"/>
      <c r="KB201" s="5"/>
      <c r="KC201" s="5"/>
      <c r="KD201" s="5"/>
      <c r="KE201" s="5"/>
      <c r="KF201" s="5"/>
      <c r="KG201" s="5"/>
      <c r="KH201" s="5"/>
      <c r="KI201" s="5"/>
      <c r="KJ201" s="5"/>
      <c r="KK201" s="5"/>
      <c r="KL201" s="5"/>
      <c r="KM201" s="5"/>
      <c r="KN201" s="5"/>
      <c r="KO201" s="5"/>
      <c r="KP201" s="5"/>
      <c r="KQ201" s="5"/>
      <c r="KR201" s="5"/>
      <c r="KS201" s="5"/>
      <c r="KT201" s="5"/>
      <c r="KU201" s="5"/>
      <c r="KV201" s="5"/>
      <c r="KW201" s="5"/>
      <c r="KX201" s="5"/>
      <c r="KY201" s="5"/>
      <c r="KZ201" s="5"/>
      <c r="LA201" s="5"/>
      <c r="LB201" s="5"/>
      <c r="LC201" s="5"/>
      <c r="LD201" s="5"/>
      <c r="LE201" s="5"/>
      <c r="LF201" s="5"/>
      <c r="LG201" s="5"/>
      <c r="LH201" s="5"/>
      <c r="LI201" s="5"/>
      <c r="LJ201" s="5"/>
      <c r="LK201" s="5"/>
      <c r="LL201" s="5"/>
      <c r="LM201" s="5"/>
      <c r="LN201" s="5"/>
      <c r="LO201" s="5"/>
      <c r="LP201" s="5"/>
      <c r="LQ201" s="5"/>
      <c r="LR201" s="5"/>
      <c r="LS201" s="5"/>
      <c r="LT201" s="5"/>
      <c r="LU201" s="5"/>
      <c r="LV201" s="5"/>
      <c r="LW201" s="5"/>
      <c r="LX201" s="5"/>
      <c r="LY201" s="5"/>
      <c r="LZ201" s="5"/>
      <c r="MA201" s="5"/>
      <c r="MB201" s="5"/>
      <c r="MC201" s="5"/>
      <c r="MD201" s="5"/>
      <c r="ME201" s="5"/>
      <c r="MF201" s="5"/>
      <c r="MG201" s="5"/>
      <c r="MH201" s="5"/>
      <c r="MI201" s="5"/>
      <c r="MJ201" s="5"/>
      <c r="MK201" s="5"/>
      <c r="ML201" s="5"/>
      <c r="MM201" s="5"/>
      <c r="MN201" s="5"/>
      <c r="MO201" s="5"/>
      <c r="MP201" s="5"/>
      <c r="MQ201" s="5"/>
      <c r="MR201" s="5"/>
      <c r="MS201" s="5"/>
      <c r="MT201" s="5"/>
      <c r="MU201" s="5"/>
      <c r="MV201" s="5"/>
      <c r="MW201" s="5"/>
      <c r="MX201" s="5"/>
      <c r="MY201" s="5"/>
      <c r="MZ201" s="5"/>
      <c r="NA201" s="5"/>
      <c r="NB201" s="5"/>
      <c r="NC201" s="5"/>
      <c r="ND201" s="5"/>
      <c r="NE201" s="5"/>
      <c r="NF201" s="5"/>
      <c r="NG201" s="5"/>
      <c r="NH201" s="5"/>
      <c r="NI201" s="5"/>
      <c r="NJ201" s="5"/>
      <c r="NK201" s="5"/>
      <c r="NL201" s="5"/>
      <c r="NM201" s="5"/>
      <c r="NN201" s="5"/>
      <c r="NO201" s="5"/>
      <c r="NP201" s="5"/>
      <c r="NQ201" s="5"/>
      <c r="NR201" s="5"/>
      <c r="NS201" s="5"/>
      <c r="NT201" s="5"/>
      <c r="NU201" s="5"/>
      <c r="NV201" s="5"/>
      <c r="NW201" s="5"/>
      <c r="NX201" s="5"/>
      <c r="NY201" s="5"/>
      <c r="NZ201" s="5"/>
      <c r="OA201" s="5"/>
      <c r="OB201" s="5"/>
      <c r="OC201" s="5"/>
      <c r="OD201" s="5"/>
      <c r="OE201" s="5"/>
      <c r="OF201" s="5"/>
      <c r="OG201" s="5"/>
      <c r="OH201" s="5"/>
      <c r="OI201" s="5"/>
      <c r="OJ201" s="5"/>
      <c r="OK201" s="5"/>
      <c r="OL201" s="5"/>
      <c r="OM201" s="5"/>
      <c r="ON201" s="5"/>
      <c r="OO201" s="5"/>
      <c r="OP201" s="5"/>
      <c r="OQ201" s="5"/>
      <c r="OR201" s="5"/>
      <c r="OS201" s="5"/>
      <c r="OT201" s="5"/>
      <c r="OU201" s="5"/>
      <c r="OV201" s="5"/>
      <c r="OW201" s="5"/>
      <c r="OX201" s="5"/>
      <c r="OY201" s="5"/>
      <c r="OZ201" s="5"/>
      <c r="PA201" s="5"/>
      <c r="PB201" s="5"/>
      <c r="PC201" s="5"/>
      <c r="PD201" s="5"/>
      <c r="PE201" s="5"/>
      <c r="PF201" s="5"/>
      <c r="PG201" s="5"/>
      <c r="PH201" s="5"/>
      <c r="PI201" s="5"/>
      <c r="PJ201" s="5"/>
      <c r="PK201" s="5"/>
      <c r="PL201" s="5"/>
      <c r="PM201" s="5"/>
      <c r="PN201" s="5"/>
      <c r="PO201" s="5"/>
      <c r="PP201" s="5"/>
      <c r="PQ201" s="5"/>
      <c r="PR201" s="5"/>
      <c r="PS201" s="5"/>
      <c r="PT201" s="5"/>
      <c r="PU201" s="5"/>
      <c r="PV201" s="5"/>
      <c r="PW201" s="5"/>
      <c r="PX201" s="5"/>
      <c r="PY201" s="5"/>
      <c r="PZ201" s="5"/>
      <c r="QA201" s="5"/>
      <c r="QB201" s="5"/>
      <c r="QC201" s="5"/>
      <c r="QD201" s="5"/>
      <c r="QE201" s="5"/>
      <c r="QF201" s="5"/>
      <c r="QG201" s="5"/>
      <c r="QH201" s="5"/>
      <c r="QI201" s="5"/>
      <c r="QJ201" s="5"/>
      <c r="QK201" s="5"/>
      <c r="QL201" s="5"/>
      <c r="QM201" s="5"/>
      <c r="QN201" s="5"/>
      <c r="QO201" s="5"/>
      <c r="QP201" s="5"/>
      <c r="QQ201" s="5"/>
      <c r="QR201" s="5"/>
      <c r="QS201" s="5"/>
      <c r="QT201" s="5"/>
      <c r="QU201" s="5"/>
      <c r="QV201" s="5"/>
      <c r="QW201" s="5"/>
      <c r="QX201" s="5"/>
      <c r="QY201" s="5"/>
      <c r="QZ201" s="5"/>
      <c r="RA201" s="5"/>
      <c r="RB201" s="5"/>
      <c r="RC201" s="5"/>
      <c r="RD201" s="5"/>
      <c r="RE201" s="5"/>
      <c r="RF201" s="5"/>
      <c r="RG201" s="5"/>
      <c r="RH201" s="5"/>
      <c r="RI201" s="5"/>
      <c r="RJ201" s="5"/>
      <c r="RK201" s="5"/>
      <c r="RL201" s="5"/>
      <c r="RM201" s="5"/>
      <c r="RN201" s="5"/>
      <c r="RO201" s="5"/>
      <c r="RP201" s="5"/>
      <c r="RQ201" s="5"/>
      <c r="RR201" s="5"/>
      <c r="RS201" s="5"/>
      <c r="RT201" s="5"/>
      <c r="RU201" s="5"/>
      <c r="RV201" s="5"/>
      <c r="RW201" s="5"/>
      <c r="RX201" s="5"/>
      <c r="RY201" s="5"/>
      <c r="RZ201" s="5"/>
      <c r="SA201" s="5"/>
      <c r="SB201" s="5"/>
      <c r="SC201" s="5"/>
      <c r="SD201" s="5"/>
      <c r="SE201" s="5"/>
      <c r="SF201" s="5"/>
      <c r="SG201" s="5"/>
      <c r="SH201" s="5"/>
      <c r="SI201" s="5"/>
      <c r="SJ201" s="5"/>
      <c r="SK201" s="5"/>
      <c r="SL201" s="5"/>
      <c r="SM201" s="5"/>
      <c r="SN201" s="5"/>
      <c r="SO201" s="5"/>
      <c r="SP201" s="5"/>
      <c r="SQ201" s="5"/>
      <c r="SR201" s="5"/>
      <c r="SS201" s="5"/>
      <c r="ST201" s="5"/>
      <c r="SU201" s="5"/>
      <c r="SV201" s="5"/>
      <c r="SW201" s="5"/>
      <c r="SX201" s="5"/>
      <c r="SY201" s="5"/>
      <c r="SZ201" s="5"/>
      <c r="TA201" s="5"/>
      <c r="TB201" s="5"/>
      <c r="TC201" s="5"/>
      <c r="TD201" s="5"/>
      <c r="TE201" s="5"/>
      <c r="TF201" s="5"/>
      <c r="TG201" s="5"/>
      <c r="TH201" s="5"/>
      <c r="TI201" s="5"/>
      <c r="TJ201" s="5"/>
      <c r="TK201" s="5"/>
      <c r="TL201" s="5"/>
      <c r="TM201" s="5"/>
      <c r="TN201" s="5"/>
      <c r="TO201" s="5"/>
      <c r="TP201" s="5"/>
      <c r="TQ201" s="5"/>
      <c r="TR201" s="5"/>
      <c r="TS201" s="5"/>
      <c r="TT201" s="5"/>
      <c r="TU201" s="5"/>
      <c r="TV201" s="5"/>
      <c r="TW201" s="5"/>
      <c r="TX201" s="5"/>
      <c r="TY201" s="5"/>
      <c r="TZ201" s="5"/>
      <c r="UA201" s="5"/>
      <c r="UB201" s="5"/>
      <c r="UC201" s="5"/>
      <c r="UD201" s="5"/>
      <c r="UE201" s="5"/>
      <c r="UF201" s="5"/>
      <c r="UG201" s="5"/>
      <c r="UH201" s="5"/>
      <c r="UI201" s="5"/>
      <c r="UJ201" s="5"/>
      <c r="UK201" s="5"/>
      <c r="UL201" s="5"/>
      <c r="UM201" s="5"/>
      <c r="UN201" s="5"/>
      <c r="UO201" s="5"/>
      <c r="UP201" s="5"/>
      <c r="UQ201" s="5"/>
      <c r="UR201" s="5"/>
      <c r="US201" s="5"/>
      <c r="UT201" s="5"/>
      <c r="UU201" s="5"/>
      <c r="UV201" s="5"/>
      <c r="UW201" s="5"/>
      <c r="UX201" s="5"/>
      <c r="UY201" s="5"/>
      <c r="UZ201" s="5"/>
      <c r="VA201" s="5"/>
      <c r="VB201" s="5"/>
      <c r="VC201" s="5"/>
      <c r="VD201" s="5"/>
      <c r="VE201" s="5"/>
      <c r="VF201" s="5"/>
      <c r="VG201" s="5"/>
      <c r="VH201" s="5"/>
      <c r="VI201" s="5"/>
      <c r="VJ201" s="5"/>
      <c r="VK201" s="5"/>
      <c r="VL201" s="5"/>
      <c r="VM201" s="5"/>
      <c r="VN201" s="5"/>
      <c r="VO201" s="5"/>
      <c r="VP201" s="5"/>
      <c r="VQ201" s="5"/>
      <c r="VR201" s="5"/>
      <c r="VS201" s="5"/>
      <c r="VT201" s="5"/>
      <c r="VU201" s="5"/>
      <c r="VV201" s="5"/>
      <c r="VW201" s="5"/>
      <c r="VX201" s="5"/>
      <c r="VY201" s="5"/>
      <c r="VZ201" s="5"/>
      <c r="WA201" s="5"/>
      <c r="WB201" s="5"/>
      <c r="WC201" s="5"/>
      <c r="WD201" s="5"/>
      <c r="WE201" s="5"/>
      <c r="WF201" s="5"/>
      <c r="WG201" s="5"/>
      <c r="WH201" s="5"/>
      <c r="WI201" s="5"/>
      <c r="WJ201" s="5"/>
      <c r="WK201" s="5"/>
      <c r="WL201" s="5"/>
      <c r="WM201" s="5"/>
      <c r="WN201" s="5"/>
      <c r="WO201" s="5"/>
      <c r="WP201" s="5"/>
      <c r="WQ201" s="5"/>
      <c r="WR201" s="5"/>
      <c r="WS201" s="5"/>
      <c r="WT201" s="5"/>
      <c r="WU201" s="5"/>
      <c r="WV201" s="5"/>
      <c r="WW201" s="5"/>
      <c r="WX201" s="5"/>
      <c r="WY201" s="5"/>
      <c r="WZ201" s="5"/>
      <c r="XA201" s="5"/>
      <c r="XB201" s="5"/>
      <c r="XC201" s="5"/>
      <c r="XD201" s="5"/>
      <c r="XE201" s="5"/>
      <c r="XF201" s="5"/>
      <c r="XG201" s="5"/>
      <c r="XH201" s="5"/>
      <c r="XI201" s="5"/>
      <c r="XJ201" s="5"/>
      <c r="XK201" s="5"/>
      <c r="XL201" s="5"/>
      <c r="XM201" s="5"/>
      <c r="XN201" s="5"/>
      <c r="XO201" s="5"/>
      <c r="XP201" s="5"/>
      <c r="XQ201" s="5"/>
      <c r="XR201" s="5"/>
      <c r="XS201" s="5"/>
      <c r="XT201" s="5"/>
      <c r="XU201" s="5"/>
      <c r="XV201" s="5"/>
      <c r="XW201" s="5"/>
    </row>
    <row r="202" spans="39:647" x14ac:dyDescent="0.45">
      <c r="AM202" s="5"/>
      <c r="AN202" s="5"/>
      <c r="AO202" s="5"/>
      <c r="AP202" s="5"/>
      <c r="AQ202" s="5"/>
      <c r="AR202" s="5"/>
      <c r="AS202" s="5"/>
      <c r="AT202" s="5"/>
      <c r="AU202" s="5"/>
      <c r="AV202" s="5"/>
      <c r="AW202" s="5"/>
      <c r="AX202" s="5"/>
      <c r="AY202" s="5"/>
      <c r="AZ202" s="5"/>
      <c r="BA202" s="5"/>
      <c r="BB202" s="5"/>
      <c r="BC202" s="5"/>
      <c r="BD202" s="5"/>
      <c r="BE202" s="5"/>
      <c r="BF202" s="5"/>
      <c r="BG202" s="5"/>
      <c r="BH202" s="5"/>
      <c r="BI202" s="5"/>
      <c r="BJ202" s="5"/>
      <c r="BK202" s="5"/>
      <c r="BL202" s="5"/>
      <c r="BM202" s="5"/>
      <c r="BN202" s="5"/>
      <c r="BO202" s="5"/>
      <c r="BP202" s="5"/>
      <c r="BQ202" s="5"/>
      <c r="BR202" s="5"/>
      <c r="BS202" s="5"/>
      <c r="BT202" s="5"/>
      <c r="BU202" s="5"/>
      <c r="BV202" s="5"/>
      <c r="BW202" s="5"/>
      <c r="BX202" s="5"/>
      <c r="BY202" s="5"/>
      <c r="BZ202" s="5"/>
      <c r="CA202" s="5"/>
      <c r="CB202" s="5"/>
      <c r="CC202" s="5"/>
      <c r="CD202" s="5"/>
      <c r="CE202" s="5"/>
      <c r="CF202" s="5"/>
      <c r="CG202" s="5"/>
      <c r="CH202" s="5"/>
      <c r="CI202" s="5"/>
      <c r="CJ202" s="5"/>
      <c r="CK202" s="5"/>
      <c r="CL202" s="5"/>
      <c r="CM202" s="5"/>
      <c r="CN202" s="5"/>
      <c r="CO202" s="5"/>
      <c r="CP202" s="5"/>
      <c r="CQ202" s="5"/>
      <c r="CR202" s="5"/>
      <c r="CS202" s="5"/>
      <c r="CT202" s="5"/>
      <c r="CU202" s="5"/>
      <c r="CV202" s="5"/>
      <c r="CW202" s="5"/>
      <c r="CX202" s="5"/>
      <c r="CY202" s="5"/>
      <c r="CZ202" s="5"/>
      <c r="DA202" s="5"/>
      <c r="DB202" s="5"/>
      <c r="DC202" s="5"/>
      <c r="DD202" s="5"/>
      <c r="DE202" s="5"/>
      <c r="DF202" s="5"/>
      <c r="DG202" s="5"/>
      <c r="DH202" s="5"/>
      <c r="DI202" s="5"/>
      <c r="DJ202" s="5"/>
      <c r="DK202" s="5"/>
      <c r="DL202" s="5"/>
      <c r="DM202" s="5"/>
      <c r="DN202" s="5"/>
      <c r="DO202" s="5"/>
      <c r="DP202" s="5"/>
      <c r="DQ202" s="5"/>
      <c r="DR202" s="5"/>
      <c r="DS202" s="5"/>
      <c r="DT202" s="5"/>
      <c r="DU202" s="5"/>
      <c r="DV202" s="5"/>
      <c r="DW202" s="5"/>
      <c r="DX202" s="5"/>
      <c r="DY202" s="5"/>
      <c r="DZ202" s="5"/>
      <c r="EA202" s="5"/>
      <c r="EB202" s="5"/>
      <c r="EC202" s="5"/>
      <c r="ED202" s="5"/>
      <c r="EE202" s="5"/>
      <c r="EF202" s="5"/>
      <c r="EG202" s="5"/>
      <c r="EH202" s="5"/>
      <c r="EI202" s="5"/>
      <c r="EJ202" s="5"/>
      <c r="EK202" s="5"/>
      <c r="EL202" s="5"/>
      <c r="EM202" s="5"/>
      <c r="EN202" s="5"/>
      <c r="EO202" s="5"/>
      <c r="EP202" s="5"/>
      <c r="EQ202" s="5"/>
      <c r="ER202" s="5"/>
      <c r="ES202" s="5"/>
      <c r="ET202" s="5"/>
      <c r="EU202" s="5"/>
      <c r="EV202" s="5"/>
      <c r="EW202" s="5"/>
      <c r="EX202" s="5"/>
      <c r="EY202" s="5"/>
      <c r="EZ202" s="5"/>
      <c r="FA202" s="5"/>
      <c r="FB202" s="5"/>
      <c r="FC202" s="5"/>
      <c r="FD202" s="5"/>
      <c r="FE202" s="5"/>
      <c r="FF202" s="5"/>
      <c r="FG202" s="5"/>
      <c r="FH202" s="5"/>
      <c r="FI202" s="5"/>
      <c r="FJ202" s="5"/>
      <c r="FK202" s="5"/>
      <c r="FL202" s="5"/>
      <c r="FM202" s="5"/>
      <c r="FN202" s="5"/>
      <c r="FO202" s="5"/>
      <c r="FP202" s="5"/>
      <c r="FQ202" s="5"/>
      <c r="FR202" s="5"/>
      <c r="FS202" s="5"/>
      <c r="FT202" s="5"/>
      <c r="FU202" s="5"/>
      <c r="FV202" s="5"/>
      <c r="FW202" s="5"/>
      <c r="FX202" s="5"/>
      <c r="FY202" s="5"/>
      <c r="FZ202" s="5"/>
      <c r="GA202" s="5"/>
      <c r="GB202" s="5"/>
      <c r="GC202" s="5"/>
      <c r="GD202" s="5"/>
      <c r="GE202" s="5"/>
      <c r="GF202" s="5"/>
      <c r="GG202" s="5"/>
      <c r="GH202" s="5"/>
      <c r="GI202" s="5"/>
      <c r="GJ202" s="5"/>
      <c r="GK202" s="5"/>
      <c r="GL202" s="5"/>
      <c r="GM202" s="5"/>
      <c r="GN202" s="5"/>
      <c r="GO202" s="5"/>
      <c r="GP202" s="5"/>
      <c r="GQ202" s="5"/>
      <c r="GR202" s="5"/>
      <c r="GS202" s="5"/>
      <c r="GT202" s="5"/>
      <c r="GU202" s="5"/>
      <c r="GV202" s="5"/>
      <c r="GW202" s="5"/>
      <c r="GX202" s="5"/>
      <c r="GY202" s="5"/>
      <c r="GZ202" s="5"/>
      <c r="HA202" s="5"/>
      <c r="HB202" s="5"/>
      <c r="HC202" s="5"/>
      <c r="HD202" s="5"/>
      <c r="HE202" s="5"/>
      <c r="HF202" s="5"/>
      <c r="HG202" s="5"/>
      <c r="HH202" s="5"/>
      <c r="HI202" s="5"/>
      <c r="HJ202" s="5"/>
      <c r="HK202" s="5"/>
      <c r="HL202" s="5"/>
      <c r="HM202" s="5"/>
      <c r="HN202" s="5"/>
      <c r="HO202" s="5"/>
      <c r="HP202" s="5"/>
      <c r="HQ202" s="5"/>
      <c r="HR202" s="5"/>
      <c r="HS202" s="5"/>
      <c r="HT202" s="5"/>
      <c r="HU202" s="5"/>
      <c r="HV202" s="5"/>
      <c r="HW202" s="5"/>
      <c r="HX202" s="5"/>
      <c r="HY202" s="5"/>
      <c r="HZ202" s="5"/>
      <c r="IA202" s="5"/>
      <c r="IB202" s="5"/>
      <c r="IC202" s="5"/>
      <c r="ID202" s="5"/>
      <c r="IE202" s="5"/>
      <c r="IF202" s="5"/>
      <c r="IG202" s="5"/>
      <c r="IH202" s="5"/>
      <c r="II202" s="5"/>
      <c r="IJ202" s="5"/>
      <c r="IK202" s="5"/>
      <c r="IL202" s="5"/>
      <c r="IM202" s="5"/>
      <c r="IN202" s="5"/>
      <c r="IO202" s="5"/>
      <c r="IP202" s="5"/>
      <c r="IQ202" s="5"/>
      <c r="IR202" s="5"/>
      <c r="IS202" s="5"/>
      <c r="IT202" s="5"/>
      <c r="IU202" s="5"/>
      <c r="IV202" s="5"/>
      <c r="IW202" s="5"/>
      <c r="IX202" s="5"/>
      <c r="IY202" s="5"/>
      <c r="IZ202" s="5"/>
      <c r="JA202" s="5"/>
      <c r="JB202" s="5"/>
      <c r="JC202" s="5"/>
      <c r="JD202" s="5"/>
      <c r="JE202" s="5"/>
      <c r="JF202" s="5"/>
      <c r="JG202" s="5"/>
      <c r="JH202" s="5"/>
      <c r="JI202" s="5"/>
      <c r="JJ202" s="5"/>
      <c r="JK202" s="5"/>
      <c r="JL202" s="5"/>
      <c r="JM202" s="5"/>
      <c r="JN202" s="5"/>
      <c r="JO202" s="5"/>
      <c r="JP202" s="5"/>
      <c r="JQ202" s="5"/>
      <c r="JR202" s="5"/>
      <c r="JS202" s="5"/>
      <c r="JT202" s="5"/>
      <c r="JU202" s="5"/>
      <c r="JV202" s="5"/>
      <c r="JW202" s="5"/>
      <c r="JX202" s="5"/>
      <c r="JY202" s="5"/>
      <c r="JZ202" s="5"/>
      <c r="KA202" s="5"/>
      <c r="KB202" s="5"/>
      <c r="KC202" s="5"/>
      <c r="KD202" s="5"/>
      <c r="KE202" s="5"/>
      <c r="KF202" s="5"/>
      <c r="KG202" s="5"/>
      <c r="KH202" s="5"/>
      <c r="KI202" s="5"/>
      <c r="KJ202" s="5"/>
      <c r="KK202" s="5"/>
      <c r="KL202" s="5"/>
      <c r="KM202" s="5"/>
      <c r="KN202" s="5"/>
      <c r="KO202" s="5"/>
      <c r="KP202" s="5"/>
      <c r="KQ202" s="5"/>
      <c r="KR202" s="5"/>
      <c r="KS202" s="5"/>
      <c r="KT202" s="5"/>
      <c r="KU202" s="5"/>
      <c r="KV202" s="5"/>
      <c r="KW202" s="5"/>
      <c r="KX202" s="5"/>
      <c r="KY202" s="5"/>
      <c r="KZ202" s="5"/>
      <c r="LA202" s="5"/>
      <c r="LB202" s="5"/>
      <c r="LC202" s="5"/>
      <c r="LD202" s="5"/>
      <c r="LE202" s="5"/>
      <c r="LF202" s="5"/>
      <c r="LG202" s="5"/>
      <c r="LH202" s="5"/>
      <c r="LI202" s="5"/>
      <c r="LJ202" s="5"/>
      <c r="LK202" s="5"/>
      <c r="LL202" s="5"/>
      <c r="LM202" s="5"/>
      <c r="LN202" s="5"/>
      <c r="LO202" s="5"/>
      <c r="LP202" s="5"/>
      <c r="LQ202" s="5"/>
      <c r="LR202" s="5"/>
      <c r="LS202" s="5"/>
      <c r="LT202" s="5"/>
      <c r="LU202" s="5"/>
      <c r="LV202" s="5"/>
      <c r="LW202" s="5"/>
      <c r="LX202" s="5"/>
      <c r="LY202" s="5"/>
      <c r="LZ202" s="5"/>
      <c r="MA202" s="5"/>
      <c r="MB202" s="5"/>
      <c r="MC202" s="5"/>
      <c r="MD202" s="5"/>
      <c r="ME202" s="5"/>
      <c r="MF202" s="5"/>
      <c r="MG202" s="5"/>
      <c r="MH202" s="5"/>
      <c r="MI202" s="5"/>
      <c r="MJ202" s="5"/>
      <c r="MK202" s="5"/>
      <c r="ML202" s="5"/>
      <c r="MM202" s="5"/>
      <c r="MN202" s="5"/>
      <c r="MO202" s="5"/>
      <c r="MP202" s="5"/>
      <c r="MQ202" s="5"/>
      <c r="MR202" s="5"/>
      <c r="MS202" s="5"/>
      <c r="MT202" s="5"/>
      <c r="MU202" s="5"/>
      <c r="MV202" s="5"/>
      <c r="MW202" s="5"/>
      <c r="MX202" s="5"/>
      <c r="MY202" s="5"/>
      <c r="MZ202" s="5"/>
      <c r="NA202" s="5"/>
      <c r="NB202" s="5"/>
      <c r="NC202" s="5"/>
      <c r="ND202" s="5"/>
      <c r="NE202" s="5"/>
      <c r="NF202" s="5"/>
      <c r="NG202" s="5"/>
      <c r="NH202" s="5"/>
      <c r="NI202" s="5"/>
      <c r="NJ202" s="5"/>
      <c r="NK202" s="5"/>
      <c r="NL202" s="5"/>
      <c r="NM202" s="5"/>
      <c r="NN202" s="5"/>
      <c r="NO202" s="5"/>
      <c r="NP202" s="5"/>
      <c r="NQ202" s="5"/>
      <c r="NR202" s="5"/>
      <c r="NS202" s="5"/>
      <c r="NT202" s="5"/>
      <c r="NU202" s="5"/>
      <c r="NV202" s="5"/>
      <c r="NW202" s="5"/>
      <c r="NX202" s="5"/>
      <c r="NY202" s="5"/>
      <c r="NZ202" s="5"/>
      <c r="OA202" s="5"/>
      <c r="OB202" s="5"/>
      <c r="OC202" s="5"/>
      <c r="OD202" s="5"/>
      <c r="OE202" s="5"/>
      <c r="OF202" s="5"/>
      <c r="OG202" s="5"/>
      <c r="OH202" s="5"/>
      <c r="OI202" s="5"/>
      <c r="OJ202" s="5"/>
      <c r="OK202" s="5"/>
      <c r="OL202" s="5"/>
      <c r="OM202" s="5"/>
      <c r="ON202" s="5"/>
      <c r="OO202" s="5"/>
      <c r="OP202" s="5"/>
      <c r="OQ202" s="5"/>
      <c r="OR202" s="5"/>
      <c r="OS202" s="5"/>
      <c r="OT202" s="5"/>
      <c r="OU202" s="5"/>
      <c r="OV202" s="5"/>
      <c r="OW202" s="5"/>
      <c r="OX202" s="5"/>
      <c r="OY202" s="5"/>
      <c r="OZ202" s="5"/>
      <c r="PA202" s="5"/>
      <c r="PB202" s="5"/>
      <c r="PC202" s="5"/>
      <c r="PD202" s="5"/>
      <c r="PE202" s="5"/>
      <c r="PF202" s="5"/>
      <c r="PG202" s="5"/>
      <c r="PH202" s="5"/>
      <c r="PI202" s="5"/>
      <c r="PJ202" s="5"/>
      <c r="PK202" s="5"/>
      <c r="PL202" s="5"/>
      <c r="PM202" s="5"/>
      <c r="PN202" s="5"/>
      <c r="PO202" s="5"/>
      <c r="PP202" s="5"/>
      <c r="PQ202" s="5"/>
      <c r="PR202" s="5"/>
      <c r="PS202" s="5"/>
      <c r="PT202" s="5"/>
      <c r="PU202" s="5"/>
      <c r="PV202" s="5"/>
      <c r="PW202" s="5"/>
      <c r="PX202" s="5"/>
      <c r="PY202" s="5"/>
      <c r="PZ202" s="5"/>
      <c r="QA202" s="5"/>
      <c r="QB202" s="5"/>
      <c r="QC202" s="5"/>
      <c r="QD202" s="5"/>
      <c r="QE202" s="5"/>
      <c r="QF202" s="5"/>
      <c r="QG202" s="5"/>
      <c r="QH202" s="5"/>
      <c r="QI202" s="5"/>
      <c r="QJ202" s="5"/>
      <c r="QK202" s="5"/>
      <c r="QL202" s="5"/>
      <c r="QM202" s="5"/>
      <c r="QN202" s="5"/>
      <c r="QO202" s="5"/>
      <c r="QP202" s="5"/>
      <c r="QQ202" s="5"/>
      <c r="QR202" s="5"/>
      <c r="QS202" s="5"/>
      <c r="QT202" s="5"/>
      <c r="QU202" s="5"/>
      <c r="QV202" s="5"/>
      <c r="QW202" s="5"/>
      <c r="QX202" s="5"/>
      <c r="QY202" s="5"/>
      <c r="QZ202" s="5"/>
      <c r="RA202" s="5"/>
      <c r="RB202" s="5"/>
      <c r="RC202" s="5"/>
      <c r="RD202" s="5"/>
      <c r="RE202" s="5"/>
      <c r="RF202" s="5"/>
      <c r="RG202" s="5"/>
      <c r="RH202" s="5"/>
      <c r="RI202" s="5"/>
      <c r="RJ202" s="5"/>
      <c r="RK202" s="5"/>
      <c r="RL202" s="5"/>
      <c r="RM202" s="5"/>
      <c r="RN202" s="5"/>
      <c r="RO202" s="5"/>
      <c r="RP202" s="5"/>
      <c r="RQ202" s="5"/>
      <c r="RR202" s="5"/>
      <c r="RS202" s="5"/>
      <c r="RT202" s="5"/>
      <c r="RU202" s="5"/>
      <c r="RV202" s="5"/>
      <c r="RW202" s="5"/>
      <c r="RX202" s="5"/>
      <c r="RY202" s="5"/>
      <c r="RZ202" s="5"/>
      <c r="SA202" s="5"/>
      <c r="SB202" s="5"/>
      <c r="SC202" s="5"/>
      <c r="SD202" s="5"/>
      <c r="SE202" s="5"/>
      <c r="SF202" s="5"/>
      <c r="SG202" s="5"/>
      <c r="SH202" s="5"/>
      <c r="SI202" s="5"/>
      <c r="SJ202" s="5"/>
      <c r="SK202" s="5"/>
      <c r="SL202" s="5"/>
      <c r="SM202" s="5"/>
      <c r="SN202" s="5"/>
      <c r="SO202" s="5"/>
      <c r="SP202" s="5"/>
      <c r="SQ202" s="5"/>
      <c r="SR202" s="5"/>
      <c r="SS202" s="5"/>
      <c r="ST202" s="5"/>
      <c r="SU202" s="5"/>
      <c r="SV202" s="5"/>
      <c r="SW202" s="5"/>
      <c r="SX202" s="5"/>
      <c r="SY202" s="5"/>
      <c r="SZ202" s="5"/>
      <c r="TA202" s="5"/>
      <c r="TB202" s="5"/>
      <c r="TC202" s="5"/>
      <c r="TD202" s="5"/>
      <c r="TE202" s="5"/>
      <c r="TF202" s="5"/>
      <c r="TG202" s="5"/>
      <c r="TH202" s="5"/>
      <c r="TI202" s="5"/>
      <c r="TJ202" s="5"/>
      <c r="TK202" s="5"/>
      <c r="TL202" s="5"/>
      <c r="TM202" s="5"/>
      <c r="TN202" s="5"/>
      <c r="TO202" s="5"/>
      <c r="TP202" s="5"/>
      <c r="TQ202" s="5"/>
      <c r="TR202" s="5"/>
      <c r="TS202" s="5"/>
      <c r="TT202" s="5"/>
      <c r="TU202" s="5"/>
      <c r="TV202" s="5"/>
      <c r="TW202" s="5"/>
      <c r="TX202" s="5"/>
      <c r="TY202" s="5"/>
      <c r="TZ202" s="5"/>
      <c r="UA202" s="5"/>
      <c r="UB202" s="5"/>
      <c r="UC202" s="5"/>
      <c r="UD202" s="5"/>
      <c r="UE202" s="5"/>
      <c r="UF202" s="5"/>
      <c r="UG202" s="5"/>
      <c r="UH202" s="5"/>
      <c r="UI202" s="5"/>
      <c r="UJ202" s="5"/>
      <c r="UK202" s="5"/>
      <c r="UL202" s="5"/>
      <c r="UM202" s="5"/>
      <c r="UN202" s="5"/>
      <c r="UO202" s="5"/>
      <c r="UP202" s="5"/>
      <c r="UQ202" s="5"/>
      <c r="UR202" s="5"/>
      <c r="US202" s="5"/>
      <c r="UT202" s="5"/>
      <c r="UU202" s="5"/>
      <c r="UV202" s="5"/>
      <c r="UW202" s="5"/>
      <c r="UX202" s="5"/>
      <c r="UY202" s="5"/>
      <c r="UZ202" s="5"/>
      <c r="VA202" s="5"/>
      <c r="VB202" s="5"/>
      <c r="VC202" s="5"/>
      <c r="VD202" s="5"/>
      <c r="VE202" s="5"/>
      <c r="VF202" s="5"/>
      <c r="VG202" s="5"/>
      <c r="VH202" s="5"/>
      <c r="VI202" s="5"/>
      <c r="VJ202" s="5"/>
      <c r="VK202" s="5"/>
      <c r="VL202" s="5"/>
      <c r="VM202" s="5"/>
      <c r="VN202" s="5"/>
      <c r="VO202" s="5"/>
      <c r="VP202" s="5"/>
      <c r="VQ202" s="5"/>
      <c r="VR202" s="5"/>
      <c r="VS202" s="5"/>
      <c r="VT202" s="5"/>
      <c r="VU202" s="5"/>
      <c r="VV202" s="5"/>
      <c r="VW202" s="5"/>
      <c r="VX202" s="5"/>
      <c r="VY202" s="5"/>
      <c r="VZ202" s="5"/>
      <c r="WA202" s="5"/>
      <c r="WB202" s="5"/>
      <c r="WC202" s="5"/>
      <c r="WD202" s="5"/>
      <c r="WE202" s="5"/>
      <c r="WF202" s="5"/>
      <c r="WG202" s="5"/>
      <c r="WH202" s="5"/>
      <c r="WI202" s="5"/>
      <c r="WJ202" s="5"/>
      <c r="WK202" s="5"/>
      <c r="WL202" s="5"/>
      <c r="WM202" s="5"/>
      <c r="WN202" s="5"/>
      <c r="WO202" s="5"/>
      <c r="WP202" s="5"/>
      <c r="WQ202" s="5"/>
      <c r="WR202" s="5"/>
      <c r="WS202" s="5"/>
      <c r="WT202" s="5"/>
      <c r="WU202" s="5"/>
      <c r="WV202" s="5"/>
      <c r="WW202" s="5"/>
      <c r="WX202" s="5"/>
      <c r="WY202" s="5"/>
      <c r="WZ202" s="5"/>
      <c r="XA202" s="5"/>
      <c r="XB202" s="5"/>
      <c r="XC202" s="5"/>
      <c r="XD202" s="5"/>
      <c r="XE202" s="5"/>
      <c r="XF202" s="5"/>
      <c r="XG202" s="5"/>
      <c r="XH202" s="5"/>
      <c r="XI202" s="5"/>
      <c r="XJ202" s="5"/>
      <c r="XK202" s="5"/>
      <c r="XL202" s="5"/>
      <c r="XM202" s="5"/>
      <c r="XN202" s="5"/>
      <c r="XO202" s="5"/>
      <c r="XP202" s="5"/>
      <c r="XQ202" s="5"/>
      <c r="XR202" s="5"/>
      <c r="XS202" s="5"/>
      <c r="XT202" s="5"/>
      <c r="XU202" s="5"/>
      <c r="XV202" s="5"/>
      <c r="XW202" s="5"/>
    </row>
    <row r="203" spans="39:647" x14ac:dyDescent="0.45">
      <c r="AM203" s="5"/>
      <c r="AN203" s="5"/>
      <c r="AO203" s="5"/>
      <c r="AP203" s="5"/>
      <c r="AQ203" s="5"/>
      <c r="AR203" s="5"/>
      <c r="AS203" s="5"/>
      <c r="AT203" s="5"/>
      <c r="AU203" s="5"/>
      <c r="AV203" s="5"/>
      <c r="AW203" s="5"/>
      <c r="AX203" s="5"/>
      <c r="AY203" s="5"/>
      <c r="AZ203" s="5"/>
      <c r="BA203" s="5"/>
      <c r="BB203" s="5"/>
      <c r="BC203" s="5"/>
      <c r="BD203" s="5"/>
      <c r="BE203" s="5"/>
      <c r="BF203" s="5"/>
      <c r="BG203" s="5"/>
      <c r="BH203" s="5"/>
      <c r="BI203" s="5"/>
      <c r="BJ203" s="5"/>
      <c r="BK203" s="5"/>
      <c r="BL203" s="5"/>
      <c r="BM203" s="5"/>
      <c r="BN203" s="5"/>
      <c r="BO203" s="5"/>
      <c r="BP203" s="5"/>
      <c r="BQ203" s="5"/>
      <c r="BR203" s="5"/>
      <c r="BS203" s="5"/>
      <c r="BT203" s="5"/>
      <c r="BU203" s="5"/>
      <c r="BV203" s="5"/>
      <c r="BW203" s="5"/>
      <c r="BX203" s="5"/>
      <c r="BY203" s="5"/>
      <c r="BZ203" s="5"/>
      <c r="CA203" s="5"/>
      <c r="CB203" s="5"/>
      <c r="CC203" s="5"/>
      <c r="CD203" s="5"/>
      <c r="CE203" s="5"/>
      <c r="CF203" s="5"/>
      <c r="CG203" s="5"/>
      <c r="CH203" s="5"/>
      <c r="CI203" s="5"/>
      <c r="CJ203" s="5"/>
      <c r="CK203" s="5"/>
      <c r="CL203" s="5"/>
      <c r="CM203" s="5"/>
      <c r="CN203" s="5"/>
      <c r="CO203" s="5"/>
      <c r="CP203" s="5"/>
      <c r="CQ203" s="5"/>
      <c r="CR203" s="5"/>
      <c r="CS203" s="5"/>
      <c r="CT203" s="5"/>
      <c r="CU203" s="5"/>
      <c r="CV203" s="5"/>
      <c r="CW203" s="5"/>
      <c r="CX203" s="5"/>
      <c r="CY203" s="5"/>
      <c r="CZ203" s="5"/>
      <c r="DA203" s="5"/>
      <c r="DB203" s="5"/>
      <c r="DC203" s="5"/>
      <c r="DD203" s="5"/>
      <c r="DE203" s="5"/>
      <c r="DF203" s="5"/>
      <c r="DG203" s="5"/>
      <c r="DH203" s="5"/>
      <c r="DI203" s="5"/>
      <c r="DJ203" s="5"/>
      <c r="DK203" s="5"/>
      <c r="DL203" s="5"/>
      <c r="DM203" s="5"/>
      <c r="DN203" s="5"/>
      <c r="DO203" s="5"/>
      <c r="DP203" s="5"/>
      <c r="DQ203" s="5"/>
      <c r="DR203" s="5"/>
      <c r="DS203" s="5"/>
      <c r="DT203" s="5"/>
      <c r="DU203" s="5"/>
      <c r="DV203" s="5"/>
      <c r="DW203" s="5"/>
      <c r="DX203" s="5"/>
      <c r="DY203" s="5"/>
      <c r="DZ203" s="5"/>
      <c r="EA203" s="5"/>
      <c r="EB203" s="5"/>
      <c r="EC203" s="5"/>
      <c r="ED203" s="5"/>
      <c r="EE203" s="5"/>
      <c r="EF203" s="5"/>
      <c r="EG203" s="5"/>
      <c r="EH203" s="5"/>
      <c r="EI203" s="5"/>
      <c r="EJ203" s="5"/>
      <c r="EK203" s="5"/>
      <c r="EL203" s="5"/>
      <c r="EM203" s="5"/>
      <c r="EN203" s="5"/>
      <c r="EO203" s="5"/>
      <c r="EP203" s="5"/>
      <c r="EQ203" s="5"/>
      <c r="ER203" s="5"/>
      <c r="ES203" s="5"/>
      <c r="ET203" s="5"/>
      <c r="EU203" s="5"/>
      <c r="EV203" s="5"/>
      <c r="EW203" s="5"/>
      <c r="EX203" s="5"/>
      <c r="EY203" s="5"/>
      <c r="EZ203" s="5"/>
      <c r="FA203" s="5"/>
      <c r="FB203" s="5"/>
      <c r="FC203" s="5"/>
      <c r="FD203" s="5"/>
      <c r="FE203" s="5"/>
      <c r="FF203" s="5"/>
      <c r="FG203" s="5"/>
      <c r="FH203" s="5"/>
      <c r="FI203" s="5"/>
      <c r="FJ203" s="5"/>
      <c r="FK203" s="5"/>
      <c r="FL203" s="5"/>
      <c r="FM203" s="5"/>
      <c r="FN203" s="5"/>
      <c r="FO203" s="5"/>
      <c r="FP203" s="5"/>
      <c r="FQ203" s="5"/>
      <c r="FR203" s="5"/>
      <c r="FS203" s="5"/>
      <c r="FT203" s="5"/>
      <c r="FU203" s="5"/>
      <c r="FV203" s="5"/>
      <c r="FW203" s="5"/>
      <c r="FX203" s="5"/>
      <c r="FY203" s="5"/>
      <c r="FZ203" s="5"/>
      <c r="GA203" s="5"/>
      <c r="GB203" s="5"/>
      <c r="GC203" s="5"/>
      <c r="GD203" s="5"/>
      <c r="GE203" s="5"/>
      <c r="GF203" s="5"/>
      <c r="GG203" s="5"/>
      <c r="GH203" s="5"/>
      <c r="GI203" s="5"/>
      <c r="GJ203" s="5"/>
      <c r="GK203" s="5"/>
      <c r="GL203" s="5"/>
      <c r="GM203" s="5"/>
      <c r="GN203" s="5"/>
      <c r="GO203" s="5"/>
      <c r="GP203" s="5"/>
      <c r="GQ203" s="5"/>
      <c r="GR203" s="5"/>
      <c r="GS203" s="5"/>
      <c r="GT203" s="5"/>
      <c r="GU203" s="5"/>
      <c r="GV203" s="5"/>
      <c r="GW203" s="5"/>
      <c r="GX203" s="5"/>
      <c r="GY203" s="5"/>
      <c r="GZ203" s="5"/>
      <c r="HA203" s="5"/>
      <c r="HB203" s="5"/>
      <c r="HC203" s="5"/>
      <c r="HD203" s="5"/>
      <c r="HE203" s="5"/>
      <c r="HF203" s="5"/>
      <c r="HG203" s="5"/>
      <c r="HH203" s="5"/>
      <c r="HI203" s="5"/>
      <c r="HJ203" s="5"/>
      <c r="HK203" s="5"/>
      <c r="HL203" s="5"/>
      <c r="HM203" s="5"/>
      <c r="HN203" s="5"/>
      <c r="HO203" s="5"/>
      <c r="HP203" s="5"/>
      <c r="HQ203" s="5"/>
      <c r="HR203" s="5"/>
      <c r="HS203" s="5"/>
      <c r="HT203" s="5"/>
      <c r="HU203" s="5"/>
      <c r="HV203" s="5"/>
      <c r="HW203" s="5"/>
      <c r="HX203" s="5"/>
      <c r="HY203" s="5"/>
      <c r="HZ203" s="5"/>
      <c r="IA203" s="5"/>
      <c r="IB203" s="5"/>
      <c r="IC203" s="5"/>
      <c r="ID203" s="5"/>
      <c r="IE203" s="5"/>
      <c r="IF203" s="5"/>
      <c r="IG203" s="5"/>
      <c r="IH203" s="5"/>
      <c r="II203" s="5"/>
      <c r="IJ203" s="5"/>
      <c r="IK203" s="5"/>
      <c r="IL203" s="5"/>
      <c r="IM203" s="5"/>
      <c r="IN203" s="5"/>
      <c r="IO203" s="5"/>
      <c r="IP203" s="5"/>
      <c r="IQ203" s="5"/>
      <c r="IR203" s="5"/>
      <c r="IS203" s="5"/>
      <c r="IT203" s="5"/>
      <c r="IU203" s="5"/>
      <c r="IV203" s="5"/>
      <c r="IW203" s="5"/>
      <c r="IX203" s="5"/>
      <c r="IY203" s="5"/>
      <c r="IZ203" s="5"/>
      <c r="JA203" s="5"/>
      <c r="JB203" s="5"/>
      <c r="JC203" s="5"/>
      <c r="JD203" s="5"/>
      <c r="JE203" s="5"/>
      <c r="JF203" s="5"/>
      <c r="JG203" s="5"/>
      <c r="JH203" s="5"/>
      <c r="JI203" s="5"/>
      <c r="JJ203" s="5"/>
      <c r="JK203" s="5"/>
      <c r="JL203" s="5"/>
      <c r="JM203" s="5"/>
      <c r="JN203" s="5"/>
      <c r="JO203" s="5"/>
      <c r="JP203" s="5"/>
      <c r="JQ203" s="5"/>
      <c r="JR203" s="5"/>
      <c r="JS203" s="5"/>
      <c r="JT203" s="5"/>
      <c r="JU203" s="5"/>
      <c r="JV203" s="5"/>
      <c r="JW203" s="5"/>
      <c r="JX203" s="5"/>
      <c r="JY203" s="5"/>
      <c r="JZ203" s="5"/>
      <c r="KA203" s="5"/>
      <c r="KB203" s="5"/>
      <c r="KC203" s="5"/>
      <c r="KD203" s="5"/>
      <c r="KE203" s="5"/>
      <c r="KF203" s="5"/>
      <c r="KG203" s="5"/>
      <c r="KH203" s="5"/>
      <c r="KI203" s="5"/>
      <c r="KJ203" s="5"/>
      <c r="KK203" s="5"/>
      <c r="KL203" s="5"/>
      <c r="KM203" s="5"/>
      <c r="KN203" s="5"/>
      <c r="KO203" s="5"/>
      <c r="KP203" s="5"/>
      <c r="KQ203" s="5"/>
      <c r="KR203" s="5"/>
      <c r="KS203" s="5"/>
      <c r="KT203" s="5"/>
      <c r="KU203" s="5"/>
      <c r="KV203" s="5"/>
      <c r="KW203" s="5"/>
      <c r="KX203" s="5"/>
      <c r="KY203" s="5"/>
      <c r="KZ203" s="5"/>
      <c r="LA203" s="5"/>
      <c r="LB203" s="5"/>
      <c r="LC203" s="5"/>
      <c r="LD203" s="5"/>
      <c r="LE203" s="5"/>
      <c r="LF203" s="5"/>
      <c r="LG203" s="5"/>
      <c r="LH203" s="5"/>
      <c r="LI203" s="5"/>
      <c r="LJ203" s="5"/>
      <c r="LK203" s="5"/>
      <c r="LL203" s="5"/>
      <c r="LM203" s="5"/>
      <c r="LN203" s="5"/>
      <c r="LO203" s="5"/>
      <c r="LP203" s="5"/>
      <c r="LQ203" s="5"/>
      <c r="LR203" s="5"/>
      <c r="LS203" s="5"/>
      <c r="LT203" s="5"/>
      <c r="LU203" s="5"/>
      <c r="LV203" s="5"/>
      <c r="LW203" s="5"/>
      <c r="LX203" s="5"/>
      <c r="LY203" s="5"/>
      <c r="LZ203" s="5"/>
      <c r="MA203" s="5"/>
      <c r="MB203" s="5"/>
      <c r="MC203" s="5"/>
      <c r="MD203" s="5"/>
      <c r="ME203" s="5"/>
      <c r="MF203" s="5"/>
      <c r="MG203" s="5"/>
      <c r="MH203" s="5"/>
      <c r="MI203" s="5"/>
      <c r="MJ203" s="5"/>
      <c r="MK203" s="5"/>
      <c r="ML203" s="5"/>
      <c r="MM203" s="5"/>
      <c r="MN203" s="5"/>
      <c r="MO203" s="5"/>
      <c r="MP203" s="5"/>
      <c r="MQ203" s="5"/>
      <c r="MR203" s="5"/>
      <c r="MS203" s="5"/>
      <c r="MT203" s="5"/>
      <c r="MU203" s="5"/>
      <c r="MV203" s="5"/>
      <c r="MW203" s="5"/>
      <c r="MX203" s="5"/>
      <c r="MY203" s="5"/>
      <c r="MZ203" s="5"/>
      <c r="NA203" s="5"/>
      <c r="NB203" s="5"/>
      <c r="NC203" s="5"/>
      <c r="ND203" s="5"/>
      <c r="NE203" s="5"/>
      <c r="NF203" s="5"/>
      <c r="NG203" s="5"/>
      <c r="NH203" s="5"/>
      <c r="NI203" s="5"/>
      <c r="NJ203" s="5"/>
      <c r="NK203" s="5"/>
      <c r="NL203" s="5"/>
      <c r="NM203" s="5"/>
      <c r="NN203" s="5"/>
      <c r="NO203" s="5"/>
      <c r="NP203" s="5"/>
      <c r="NQ203" s="5"/>
      <c r="NR203" s="5"/>
      <c r="NS203" s="5"/>
      <c r="NT203" s="5"/>
      <c r="NU203" s="5"/>
      <c r="NV203" s="5"/>
      <c r="NW203" s="5"/>
      <c r="NX203" s="5"/>
      <c r="NY203" s="5"/>
      <c r="NZ203" s="5"/>
      <c r="OA203" s="5"/>
      <c r="OB203" s="5"/>
      <c r="OC203" s="5"/>
      <c r="OD203" s="5"/>
      <c r="OE203" s="5"/>
      <c r="OF203" s="5"/>
      <c r="OG203" s="5"/>
      <c r="OH203" s="5"/>
      <c r="OI203" s="5"/>
      <c r="OJ203" s="5"/>
      <c r="OK203" s="5"/>
      <c r="OL203" s="5"/>
      <c r="OM203" s="5"/>
      <c r="ON203" s="5"/>
      <c r="OO203" s="5"/>
      <c r="OP203" s="5"/>
      <c r="OQ203" s="5"/>
      <c r="OR203" s="5"/>
      <c r="OS203" s="5"/>
      <c r="OT203" s="5"/>
      <c r="OU203" s="5"/>
      <c r="OV203" s="5"/>
      <c r="OW203" s="5"/>
      <c r="OX203" s="5"/>
      <c r="OY203" s="5"/>
      <c r="OZ203" s="5"/>
      <c r="PA203" s="5"/>
      <c r="PB203" s="5"/>
      <c r="PC203" s="5"/>
      <c r="PD203" s="5"/>
      <c r="PE203" s="5"/>
      <c r="PF203" s="5"/>
      <c r="PG203" s="5"/>
      <c r="PH203" s="5"/>
      <c r="PI203" s="5"/>
      <c r="PJ203" s="5"/>
      <c r="PK203" s="5"/>
      <c r="PL203" s="5"/>
      <c r="PM203" s="5"/>
      <c r="PN203" s="5"/>
      <c r="PO203" s="5"/>
      <c r="PP203" s="5"/>
      <c r="PQ203" s="5"/>
      <c r="PR203" s="5"/>
      <c r="PS203" s="5"/>
      <c r="PT203" s="5"/>
      <c r="PU203" s="5"/>
      <c r="PV203" s="5"/>
      <c r="PW203" s="5"/>
      <c r="PX203" s="5"/>
      <c r="PY203" s="5"/>
      <c r="PZ203" s="5"/>
      <c r="QA203" s="5"/>
      <c r="QB203" s="5"/>
      <c r="QC203" s="5"/>
      <c r="QD203" s="5"/>
      <c r="QE203" s="5"/>
      <c r="QF203" s="5"/>
      <c r="QG203" s="5"/>
      <c r="QH203" s="5"/>
      <c r="QI203" s="5"/>
      <c r="QJ203" s="5"/>
      <c r="QK203" s="5"/>
      <c r="QL203" s="5"/>
      <c r="QM203" s="5"/>
      <c r="QN203" s="5"/>
      <c r="QO203" s="5"/>
      <c r="QP203" s="5"/>
      <c r="QQ203" s="5"/>
      <c r="QR203" s="5"/>
      <c r="QS203" s="5"/>
      <c r="QT203" s="5"/>
      <c r="QU203" s="5"/>
      <c r="QV203" s="5"/>
      <c r="QW203" s="5"/>
      <c r="QX203" s="5"/>
      <c r="QY203" s="5"/>
      <c r="QZ203" s="5"/>
      <c r="RA203" s="5"/>
      <c r="RB203" s="5"/>
      <c r="RC203" s="5"/>
      <c r="RD203" s="5"/>
      <c r="RE203" s="5"/>
      <c r="RF203" s="5"/>
      <c r="RG203" s="5"/>
      <c r="RH203" s="5"/>
      <c r="RI203" s="5"/>
      <c r="RJ203" s="5"/>
      <c r="RK203" s="5"/>
      <c r="RL203" s="5"/>
      <c r="RM203" s="5"/>
      <c r="RN203" s="5"/>
      <c r="RO203" s="5"/>
      <c r="RP203" s="5"/>
      <c r="RQ203" s="5"/>
      <c r="RR203" s="5"/>
      <c r="RS203" s="5"/>
      <c r="RT203" s="5"/>
      <c r="RU203" s="5"/>
      <c r="RV203" s="5"/>
      <c r="RW203" s="5"/>
      <c r="RX203" s="5"/>
      <c r="RY203" s="5"/>
      <c r="RZ203" s="5"/>
      <c r="SA203" s="5"/>
      <c r="SB203" s="5"/>
      <c r="SC203" s="5"/>
      <c r="SD203" s="5"/>
      <c r="SE203" s="5"/>
      <c r="SF203" s="5"/>
      <c r="SG203" s="5"/>
      <c r="SH203" s="5"/>
      <c r="SI203" s="5"/>
      <c r="SJ203" s="5"/>
      <c r="SK203" s="5"/>
      <c r="SL203" s="5"/>
      <c r="SM203" s="5"/>
      <c r="SN203" s="5"/>
      <c r="SO203" s="5"/>
      <c r="SP203" s="5"/>
      <c r="SQ203" s="5"/>
      <c r="SR203" s="5"/>
      <c r="SS203" s="5"/>
      <c r="ST203" s="5"/>
      <c r="SU203" s="5"/>
      <c r="SV203" s="5"/>
      <c r="SW203" s="5"/>
      <c r="SX203" s="5"/>
      <c r="SY203" s="5"/>
      <c r="SZ203" s="5"/>
      <c r="TA203" s="5"/>
      <c r="TB203" s="5"/>
      <c r="TC203" s="5"/>
      <c r="TD203" s="5"/>
      <c r="TE203" s="5"/>
      <c r="TF203" s="5"/>
      <c r="TG203" s="5"/>
      <c r="TH203" s="5"/>
      <c r="TI203" s="5"/>
      <c r="TJ203" s="5"/>
      <c r="TK203" s="5"/>
      <c r="TL203" s="5"/>
      <c r="TM203" s="5"/>
      <c r="TN203" s="5"/>
      <c r="TO203" s="5"/>
      <c r="TP203" s="5"/>
      <c r="TQ203" s="5"/>
      <c r="TR203" s="5"/>
      <c r="TS203" s="5"/>
      <c r="TT203" s="5"/>
      <c r="TU203" s="5"/>
      <c r="TV203" s="5"/>
      <c r="TW203" s="5"/>
      <c r="TX203" s="5"/>
      <c r="TY203" s="5"/>
      <c r="TZ203" s="5"/>
      <c r="UA203" s="5"/>
      <c r="UB203" s="5"/>
      <c r="UC203" s="5"/>
      <c r="UD203" s="5"/>
      <c r="UE203" s="5"/>
      <c r="UF203" s="5"/>
      <c r="UG203" s="5"/>
      <c r="UH203" s="5"/>
      <c r="UI203" s="5"/>
      <c r="UJ203" s="5"/>
      <c r="UK203" s="5"/>
      <c r="UL203" s="5"/>
      <c r="UM203" s="5"/>
      <c r="UN203" s="5"/>
      <c r="UO203" s="5"/>
      <c r="UP203" s="5"/>
      <c r="UQ203" s="5"/>
      <c r="UR203" s="5"/>
      <c r="US203" s="5"/>
      <c r="UT203" s="5"/>
      <c r="UU203" s="5"/>
      <c r="UV203" s="5"/>
      <c r="UW203" s="5"/>
      <c r="UX203" s="5"/>
      <c r="UY203" s="5"/>
      <c r="UZ203" s="5"/>
      <c r="VA203" s="5"/>
      <c r="VB203" s="5"/>
      <c r="VC203" s="5"/>
      <c r="VD203" s="5"/>
      <c r="VE203" s="5"/>
      <c r="VF203" s="5"/>
      <c r="VG203" s="5"/>
      <c r="VH203" s="5"/>
      <c r="VI203" s="5"/>
      <c r="VJ203" s="5"/>
      <c r="VK203" s="5"/>
      <c r="VL203" s="5"/>
      <c r="VM203" s="5"/>
      <c r="VN203" s="5"/>
      <c r="VO203" s="5"/>
      <c r="VP203" s="5"/>
      <c r="VQ203" s="5"/>
      <c r="VR203" s="5"/>
      <c r="VS203" s="5"/>
      <c r="VT203" s="5"/>
      <c r="VU203" s="5"/>
      <c r="VV203" s="5"/>
      <c r="VW203" s="5"/>
      <c r="VX203" s="5"/>
      <c r="VY203" s="5"/>
      <c r="VZ203" s="5"/>
      <c r="WA203" s="5"/>
      <c r="WB203" s="5"/>
      <c r="WC203" s="5"/>
      <c r="WD203" s="5"/>
      <c r="WE203" s="5"/>
      <c r="WF203" s="5"/>
      <c r="WG203" s="5"/>
      <c r="WH203" s="5"/>
      <c r="WI203" s="5"/>
      <c r="WJ203" s="5"/>
      <c r="WK203" s="5"/>
      <c r="WL203" s="5"/>
      <c r="WM203" s="5"/>
      <c r="WN203" s="5"/>
      <c r="WO203" s="5"/>
      <c r="WP203" s="5"/>
      <c r="WQ203" s="5"/>
      <c r="WR203" s="5"/>
      <c r="WS203" s="5"/>
      <c r="WT203" s="5"/>
      <c r="WU203" s="5"/>
      <c r="WV203" s="5"/>
      <c r="WW203" s="5"/>
      <c r="WX203" s="5"/>
      <c r="WY203" s="5"/>
      <c r="WZ203" s="5"/>
      <c r="XA203" s="5"/>
      <c r="XB203" s="5"/>
      <c r="XC203" s="5"/>
      <c r="XD203" s="5"/>
      <c r="XE203" s="5"/>
      <c r="XF203" s="5"/>
      <c r="XG203" s="5"/>
      <c r="XH203" s="5"/>
      <c r="XI203" s="5"/>
      <c r="XJ203" s="5"/>
      <c r="XK203" s="5"/>
      <c r="XL203" s="5"/>
      <c r="XM203" s="5"/>
      <c r="XN203" s="5"/>
      <c r="XO203" s="5"/>
      <c r="XP203" s="5"/>
      <c r="XQ203" s="5"/>
      <c r="XR203" s="5"/>
      <c r="XS203" s="5"/>
      <c r="XT203" s="5"/>
      <c r="XU203" s="5"/>
      <c r="XV203" s="5"/>
      <c r="XW203" s="5"/>
    </row>
    <row r="204" spans="39:647" x14ac:dyDescent="0.45">
      <c r="AM204" s="5"/>
      <c r="AN204" s="5"/>
      <c r="AO204" s="5"/>
      <c r="AP204" s="5"/>
      <c r="AQ204" s="5"/>
      <c r="AR204" s="5"/>
      <c r="AS204" s="5"/>
      <c r="AT204" s="5"/>
      <c r="AU204" s="5"/>
      <c r="AV204" s="5"/>
      <c r="AW204" s="5"/>
      <c r="AX204" s="5"/>
      <c r="AY204" s="5"/>
      <c r="AZ204" s="5"/>
      <c r="BA204" s="5"/>
      <c r="BB204" s="5"/>
      <c r="BC204" s="5"/>
      <c r="BD204" s="5"/>
      <c r="BE204" s="5"/>
      <c r="BF204" s="5"/>
      <c r="BG204" s="5"/>
      <c r="BH204" s="5"/>
      <c r="BI204" s="5"/>
      <c r="BJ204" s="5"/>
      <c r="BK204" s="5"/>
      <c r="BL204" s="5"/>
      <c r="BM204" s="5"/>
      <c r="BN204" s="5"/>
      <c r="BO204" s="5"/>
      <c r="BP204" s="5"/>
      <c r="BQ204" s="5"/>
      <c r="BR204" s="5"/>
      <c r="BS204" s="5"/>
      <c r="BT204" s="5"/>
      <c r="BU204" s="5"/>
      <c r="BV204" s="5"/>
      <c r="BW204" s="5"/>
      <c r="BX204" s="5"/>
      <c r="BY204" s="5"/>
      <c r="BZ204" s="5"/>
      <c r="CA204" s="5"/>
      <c r="CB204" s="5"/>
      <c r="CC204" s="5"/>
      <c r="CD204" s="5"/>
      <c r="CE204" s="5"/>
      <c r="CF204" s="5"/>
      <c r="CG204" s="5"/>
      <c r="CH204" s="5"/>
      <c r="CI204" s="5"/>
      <c r="CJ204" s="5"/>
      <c r="CK204" s="5"/>
      <c r="CL204" s="5"/>
      <c r="CM204" s="5"/>
      <c r="CN204" s="5"/>
      <c r="CO204" s="5"/>
      <c r="CP204" s="5"/>
      <c r="CQ204" s="5"/>
      <c r="CR204" s="5"/>
      <c r="CS204" s="5"/>
      <c r="CT204" s="5"/>
      <c r="CU204" s="5"/>
      <c r="CV204" s="5"/>
      <c r="CW204" s="5"/>
      <c r="CX204" s="5"/>
      <c r="CY204" s="5"/>
      <c r="CZ204" s="5"/>
      <c r="DA204" s="5"/>
      <c r="DB204" s="5"/>
      <c r="DC204" s="5"/>
      <c r="DD204" s="5"/>
      <c r="DE204" s="5"/>
      <c r="DF204" s="5"/>
      <c r="DG204" s="5"/>
      <c r="DH204" s="5"/>
      <c r="DI204" s="5"/>
      <c r="DJ204" s="5"/>
      <c r="DK204" s="5"/>
      <c r="DL204" s="5"/>
      <c r="DM204" s="5"/>
      <c r="DN204" s="5"/>
      <c r="DO204" s="5"/>
      <c r="DP204" s="5"/>
      <c r="DQ204" s="5"/>
      <c r="DR204" s="5"/>
      <c r="DS204" s="5"/>
      <c r="DT204" s="5"/>
      <c r="DU204" s="5"/>
      <c r="DV204" s="5"/>
      <c r="DW204" s="5"/>
      <c r="DX204" s="5"/>
      <c r="DY204" s="5"/>
      <c r="DZ204" s="5"/>
      <c r="EA204" s="5"/>
      <c r="EB204" s="5"/>
      <c r="EC204" s="5"/>
      <c r="ED204" s="5"/>
      <c r="EE204" s="5"/>
      <c r="EF204" s="5"/>
      <c r="EG204" s="5"/>
      <c r="EH204" s="5"/>
      <c r="EI204" s="5"/>
      <c r="EJ204" s="5"/>
      <c r="EK204" s="5"/>
      <c r="EL204" s="5"/>
      <c r="EM204" s="5"/>
      <c r="EN204" s="5"/>
      <c r="EO204" s="5"/>
      <c r="EP204" s="5"/>
      <c r="EQ204" s="5"/>
      <c r="ER204" s="5"/>
      <c r="ES204" s="5"/>
      <c r="ET204" s="5"/>
      <c r="EU204" s="5"/>
      <c r="EV204" s="5"/>
      <c r="EW204" s="5"/>
      <c r="EX204" s="5"/>
      <c r="EY204" s="5"/>
      <c r="EZ204" s="5"/>
      <c r="FA204" s="5"/>
      <c r="FB204" s="5"/>
      <c r="FC204" s="5"/>
      <c r="FD204" s="5"/>
      <c r="FE204" s="5"/>
      <c r="FF204" s="5"/>
      <c r="FG204" s="5"/>
      <c r="FH204" s="5"/>
      <c r="FI204" s="5"/>
      <c r="FJ204" s="5"/>
      <c r="FK204" s="5"/>
      <c r="FL204" s="5"/>
      <c r="FM204" s="5"/>
      <c r="FN204" s="5"/>
      <c r="FO204" s="5"/>
      <c r="FP204" s="5"/>
      <c r="FQ204" s="5"/>
      <c r="FR204" s="5"/>
      <c r="FS204" s="5"/>
      <c r="FT204" s="5"/>
      <c r="FU204" s="5"/>
      <c r="FV204" s="5"/>
      <c r="FW204" s="5"/>
      <c r="FX204" s="5"/>
      <c r="FY204" s="5"/>
      <c r="FZ204" s="5"/>
      <c r="GA204" s="5"/>
      <c r="GB204" s="5"/>
      <c r="GC204" s="5"/>
      <c r="GD204" s="5"/>
      <c r="GE204" s="5"/>
      <c r="GF204" s="5"/>
      <c r="GG204" s="5"/>
      <c r="GH204" s="5"/>
      <c r="GI204" s="5"/>
      <c r="GJ204" s="5"/>
      <c r="GK204" s="5"/>
      <c r="GL204" s="5"/>
      <c r="GM204" s="5"/>
      <c r="GN204" s="5"/>
      <c r="GO204" s="5"/>
      <c r="GP204" s="5"/>
      <c r="GQ204" s="5"/>
      <c r="GR204" s="5"/>
      <c r="GS204" s="5"/>
      <c r="GT204" s="5"/>
      <c r="GU204" s="5"/>
      <c r="GV204" s="5"/>
      <c r="GW204" s="5"/>
      <c r="GX204" s="5"/>
      <c r="GY204" s="5"/>
      <c r="GZ204" s="5"/>
      <c r="HA204" s="5"/>
      <c r="HB204" s="5"/>
      <c r="HC204" s="5"/>
      <c r="HD204" s="5"/>
      <c r="HE204" s="5"/>
      <c r="HF204" s="5"/>
      <c r="HG204" s="5"/>
      <c r="HH204" s="5"/>
      <c r="HI204" s="5"/>
      <c r="HJ204" s="5"/>
      <c r="HK204" s="5"/>
      <c r="HL204" s="5"/>
      <c r="HM204" s="5"/>
      <c r="HN204" s="5"/>
      <c r="HO204" s="5"/>
      <c r="HP204" s="5"/>
      <c r="HQ204" s="5"/>
      <c r="HR204" s="5"/>
      <c r="HS204" s="5"/>
      <c r="HT204" s="5"/>
      <c r="HU204" s="5"/>
      <c r="HV204" s="5"/>
      <c r="HW204" s="5"/>
      <c r="HX204" s="5"/>
      <c r="HY204" s="5"/>
      <c r="HZ204" s="5"/>
      <c r="IA204" s="5"/>
      <c r="IB204" s="5"/>
      <c r="IC204" s="5"/>
      <c r="ID204" s="5"/>
      <c r="IE204" s="5"/>
      <c r="IF204" s="5"/>
      <c r="IG204" s="5"/>
      <c r="IH204" s="5"/>
      <c r="II204" s="5"/>
      <c r="IJ204" s="5"/>
      <c r="IK204" s="5"/>
      <c r="IL204" s="5"/>
      <c r="IM204" s="5"/>
      <c r="IN204" s="5"/>
      <c r="IO204" s="5"/>
      <c r="IP204" s="5"/>
      <c r="IQ204" s="5"/>
      <c r="IR204" s="5"/>
      <c r="IS204" s="5"/>
      <c r="IT204" s="5"/>
      <c r="IU204" s="5"/>
      <c r="IV204" s="5"/>
      <c r="IW204" s="5"/>
      <c r="IX204" s="5"/>
      <c r="IY204" s="5"/>
      <c r="IZ204" s="5"/>
      <c r="JA204" s="5"/>
      <c r="JB204" s="5"/>
      <c r="JC204" s="5"/>
      <c r="JD204" s="5"/>
      <c r="JE204" s="5"/>
      <c r="JF204" s="5"/>
      <c r="JG204" s="5"/>
      <c r="JH204" s="5"/>
      <c r="JI204" s="5"/>
      <c r="JJ204" s="5"/>
      <c r="JK204" s="5"/>
      <c r="JL204" s="5"/>
      <c r="JM204" s="5"/>
      <c r="JN204" s="5"/>
      <c r="JO204" s="5"/>
      <c r="JP204" s="5"/>
      <c r="JQ204" s="5"/>
      <c r="JR204" s="5"/>
      <c r="JS204" s="5"/>
      <c r="JT204" s="5"/>
      <c r="JU204" s="5"/>
      <c r="JV204" s="5"/>
      <c r="JW204" s="5"/>
      <c r="JX204" s="5"/>
      <c r="JY204" s="5"/>
      <c r="JZ204" s="5"/>
      <c r="KA204" s="5"/>
      <c r="KB204" s="5"/>
      <c r="KC204" s="5"/>
      <c r="KD204" s="5"/>
      <c r="KE204" s="5"/>
      <c r="KF204" s="5"/>
      <c r="KG204" s="5"/>
      <c r="KH204" s="5"/>
      <c r="KI204" s="5"/>
      <c r="KJ204" s="5"/>
      <c r="KK204" s="5"/>
      <c r="KL204" s="5"/>
      <c r="KM204" s="5"/>
      <c r="KN204" s="5"/>
      <c r="KO204" s="5"/>
      <c r="KP204" s="5"/>
      <c r="KQ204" s="5"/>
      <c r="KR204" s="5"/>
      <c r="KS204" s="5"/>
      <c r="KT204" s="5"/>
      <c r="KU204" s="5"/>
      <c r="KV204" s="5"/>
      <c r="KW204" s="5"/>
      <c r="KX204" s="5"/>
      <c r="KY204" s="5"/>
      <c r="KZ204" s="5"/>
      <c r="LA204" s="5"/>
      <c r="LB204" s="5"/>
      <c r="LC204" s="5"/>
      <c r="LD204" s="5"/>
      <c r="LE204" s="5"/>
      <c r="LF204" s="5"/>
      <c r="LG204" s="5"/>
      <c r="LH204" s="5"/>
      <c r="LI204" s="5"/>
      <c r="LJ204" s="5"/>
      <c r="LK204" s="5"/>
      <c r="LL204" s="5"/>
      <c r="LM204" s="5"/>
      <c r="LN204" s="5"/>
      <c r="LO204" s="5"/>
      <c r="LP204" s="5"/>
      <c r="LQ204" s="5"/>
      <c r="LR204" s="5"/>
      <c r="LS204" s="5"/>
      <c r="LT204" s="5"/>
      <c r="LU204" s="5"/>
      <c r="LV204" s="5"/>
      <c r="LW204" s="5"/>
      <c r="LX204" s="5"/>
      <c r="LY204" s="5"/>
      <c r="LZ204" s="5"/>
      <c r="MA204" s="5"/>
      <c r="MB204" s="5"/>
      <c r="MC204" s="5"/>
      <c r="MD204" s="5"/>
      <c r="ME204" s="5"/>
      <c r="MF204" s="5"/>
      <c r="MG204" s="5"/>
      <c r="MH204" s="5"/>
      <c r="MI204" s="5"/>
      <c r="MJ204" s="5"/>
      <c r="MK204" s="5"/>
      <c r="ML204" s="5"/>
      <c r="MM204" s="5"/>
      <c r="MN204" s="5"/>
      <c r="MO204" s="5"/>
      <c r="MP204" s="5"/>
      <c r="MQ204" s="5"/>
      <c r="MR204" s="5"/>
      <c r="MS204" s="5"/>
      <c r="MT204" s="5"/>
      <c r="MU204" s="5"/>
      <c r="MV204" s="5"/>
      <c r="MW204" s="5"/>
      <c r="MX204" s="5"/>
      <c r="MY204" s="5"/>
      <c r="MZ204" s="5"/>
      <c r="NA204" s="5"/>
      <c r="NB204" s="5"/>
      <c r="NC204" s="5"/>
      <c r="ND204" s="5"/>
      <c r="NE204" s="5"/>
      <c r="NF204" s="5"/>
      <c r="NG204" s="5"/>
      <c r="NH204" s="5"/>
      <c r="NI204" s="5"/>
      <c r="NJ204" s="5"/>
      <c r="NK204" s="5"/>
      <c r="NL204" s="5"/>
      <c r="NM204" s="5"/>
      <c r="NN204" s="5"/>
      <c r="NO204" s="5"/>
      <c r="NP204" s="5"/>
      <c r="NQ204" s="5"/>
      <c r="NR204" s="5"/>
      <c r="NS204" s="5"/>
      <c r="NT204" s="5"/>
      <c r="NU204" s="5"/>
      <c r="NV204" s="5"/>
      <c r="NW204" s="5"/>
      <c r="NX204" s="5"/>
      <c r="NY204" s="5"/>
      <c r="NZ204" s="5"/>
      <c r="OA204" s="5"/>
      <c r="OB204" s="5"/>
      <c r="OC204" s="5"/>
      <c r="OD204" s="5"/>
      <c r="OE204" s="5"/>
      <c r="OF204" s="5"/>
      <c r="OG204" s="5"/>
      <c r="OH204" s="5"/>
      <c r="OI204" s="5"/>
      <c r="OJ204" s="5"/>
      <c r="OK204" s="5"/>
      <c r="OL204" s="5"/>
      <c r="OM204" s="5"/>
      <c r="ON204" s="5"/>
      <c r="OO204" s="5"/>
      <c r="OP204" s="5"/>
      <c r="OQ204" s="5"/>
      <c r="OR204" s="5"/>
      <c r="OS204" s="5"/>
      <c r="OT204" s="5"/>
      <c r="OU204" s="5"/>
      <c r="OV204" s="5"/>
      <c r="OW204" s="5"/>
      <c r="OX204" s="5"/>
      <c r="OY204" s="5"/>
      <c r="OZ204" s="5"/>
      <c r="PA204" s="5"/>
      <c r="PB204" s="5"/>
      <c r="PC204" s="5"/>
      <c r="PD204" s="5"/>
      <c r="PE204" s="5"/>
      <c r="PF204" s="5"/>
      <c r="PG204" s="5"/>
      <c r="PH204" s="5"/>
      <c r="PI204" s="5"/>
      <c r="PJ204" s="5"/>
      <c r="PK204" s="5"/>
      <c r="PL204" s="5"/>
      <c r="PM204" s="5"/>
      <c r="PN204" s="5"/>
      <c r="PO204" s="5"/>
      <c r="PP204" s="5"/>
      <c r="PQ204" s="5"/>
      <c r="PR204" s="5"/>
      <c r="PS204" s="5"/>
      <c r="PT204" s="5"/>
      <c r="PU204" s="5"/>
      <c r="PV204" s="5"/>
      <c r="PW204" s="5"/>
      <c r="PX204" s="5"/>
      <c r="PY204" s="5"/>
      <c r="PZ204" s="5"/>
      <c r="QA204" s="5"/>
      <c r="QB204" s="5"/>
      <c r="QC204" s="5"/>
      <c r="QD204" s="5"/>
      <c r="QE204" s="5"/>
      <c r="QF204" s="5"/>
      <c r="QG204" s="5"/>
      <c r="QH204" s="5"/>
      <c r="QI204" s="5"/>
      <c r="QJ204" s="5"/>
      <c r="QK204" s="5"/>
      <c r="QL204" s="5"/>
      <c r="QM204" s="5"/>
      <c r="QN204" s="5"/>
      <c r="QO204" s="5"/>
      <c r="QP204" s="5"/>
      <c r="QQ204" s="5"/>
      <c r="QR204" s="5"/>
      <c r="QS204" s="5"/>
      <c r="QT204" s="5"/>
      <c r="QU204" s="5"/>
      <c r="QV204" s="5"/>
      <c r="QW204" s="5"/>
      <c r="QX204" s="5"/>
      <c r="QY204" s="5"/>
      <c r="QZ204" s="5"/>
      <c r="RA204" s="5"/>
      <c r="RB204" s="5"/>
      <c r="RC204" s="5"/>
      <c r="RD204" s="5"/>
      <c r="RE204" s="5"/>
      <c r="RF204" s="5"/>
      <c r="RG204" s="5"/>
      <c r="RH204" s="5"/>
      <c r="RI204" s="5"/>
      <c r="RJ204" s="5"/>
      <c r="RK204" s="5"/>
      <c r="RL204" s="5"/>
      <c r="RM204" s="5"/>
      <c r="RN204" s="5"/>
      <c r="RO204" s="5"/>
      <c r="RP204" s="5"/>
      <c r="RQ204" s="5"/>
      <c r="RR204" s="5"/>
      <c r="RS204" s="5"/>
      <c r="RT204" s="5"/>
      <c r="RU204" s="5"/>
      <c r="RV204" s="5"/>
      <c r="RW204" s="5"/>
      <c r="RX204" s="5"/>
      <c r="RY204" s="5"/>
      <c r="RZ204" s="5"/>
      <c r="SA204" s="5"/>
      <c r="SB204" s="5"/>
      <c r="SC204" s="5"/>
      <c r="SD204" s="5"/>
      <c r="SE204" s="5"/>
      <c r="SF204" s="5"/>
      <c r="SG204" s="5"/>
      <c r="SH204" s="5"/>
      <c r="SI204" s="5"/>
      <c r="SJ204" s="5"/>
      <c r="SK204" s="5"/>
      <c r="SL204" s="5"/>
      <c r="SM204" s="5"/>
      <c r="SN204" s="5"/>
      <c r="SO204" s="5"/>
      <c r="SP204" s="5"/>
      <c r="SQ204" s="5"/>
      <c r="SR204" s="5"/>
      <c r="SS204" s="5"/>
      <c r="ST204" s="5"/>
      <c r="SU204" s="5"/>
      <c r="SV204" s="5"/>
      <c r="SW204" s="5"/>
      <c r="SX204" s="5"/>
      <c r="SY204" s="5"/>
      <c r="SZ204" s="5"/>
      <c r="TA204" s="5"/>
      <c r="TB204" s="5"/>
      <c r="TC204" s="5"/>
      <c r="TD204" s="5"/>
      <c r="TE204" s="5"/>
      <c r="TF204" s="5"/>
      <c r="TG204" s="5"/>
      <c r="TH204" s="5"/>
      <c r="TI204" s="5"/>
      <c r="TJ204" s="5"/>
      <c r="TK204" s="5"/>
      <c r="TL204" s="5"/>
      <c r="TM204" s="5"/>
      <c r="TN204" s="5"/>
      <c r="TO204" s="5"/>
      <c r="TP204" s="5"/>
      <c r="TQ204" s="5"/>
      <c r="TR204" s="5"/>
      <c r="TS204" s="5"/>
      <c r="TT204" s="5"/>
      <c r="TU204" s="5"/>
      <c r="TV204" s="5"/>
      <c r="TW204" s="5"/>
      <c r="TX204" s="5"/>
      <c r="TY204" s="5"/>
      <c r="TZ204" s="5"/>
      <c r="UA204" s="5"/>
      <c r="UB204" s="5"/>
      <c r="UC204" s="5"/>
      <c r="UD204" s="5"/>
      <c r="UE204" s="5"/>
      <c r="UF204" s="5"/>
      <c r="UG204" s="5"/>
      <c r="UH204" s="5"/>
      <c r="UI204" s="5"/>
      <c r="UJ204" s="5"/>
      <c r="UK204" s="5"/>
      <c r="UL204" s="5"/>
      <c r="UM204" s="5"/>
      <c r="UN204" s="5"/>
      <c r="UO204" s="5"/>
      <c r="UP204" s="5"/>
      <c r="UQ204" s="5"/>
      <c r="UR204" s="5"/>
      <c r="US204" s="5"/>
      <c r="UT204" s="5"/>
      <c r="UU204" s="5"/>
      <c r="UV204" s="5"/>
      <c r="UW204" s="5"/>
      <c r="UX204" s="5"/>
      <c r="UY204" s="5"/>
      <c r="UZ204" s="5"/>
      <c r="VA204" s="5"/>
      <c r="VB204" s="5"/>
      <c r="VC204" s="5"/>
      <c r="VD204" s="5"/>
      <c r="VE204" s="5"/>
      <c r="VF204" s="5"/>
      <c r="VG204" s="5"/>
      <c r="VH204" s="5"/>
      <c r="VI204" s="5"/>
      <c r="VJ204" s="5"/>
      <c r="VK204" s="5"/>
      <c r="VL204" s="5"/>
      <c r="VM204" s="5"/>
      <c r="VN204" s="5"/>
      <c r="VO204" s="5"/>
      <c r="VP204" s="5"/>
      <c r="VQ204" s="5"/>
      <c r="VR204" s="5"/>
      <c r="VS204" s="5"/>
      <c r="VT204" s="5"/>
      <c r="VU204" s="5"/>
      <c r="VV204" s="5"/>
      <c r="VW204" s="5"/>
      <c r="VX204" s="5"/>
      <c r="VY204" s="5"/>
      <c r="VZ204" s="5"/>
      <c r="WA204" s="5"/>
      <c r="WB204" s="5"/>
      <c r="WC204" s="5"/>
      <c r="WD204" s="5"/>
      <c r="WE204" s="5"/>
      <c r="WF204" s="5"/>
      <c r="WG204" s="5"/>
      <c r="WH204" s="5"/>
      <c r="WI204" s="5"/>
      <c r="WJ204" s="5"/>
      <c r="WK204" s="5"/>
      <c r="WL204" s="5"/>
      <c r="WM204" s="5"/>
      <c r="WN204" s="5"/>
      <c r="WO204" s="5"/>
      <c r="WP204" s="5"/>
      <c r="WQ204" s="5"/>
      <c r="WR204" s="5"/>
      <c r="WS204" s="5"/>
      <c r="WT204" s="5"/>
      <c r="WU204" s="5"/>
      <c r="WV204" s="5"/>
      <c r="WW204" s="5"/>
      <c r="WX204" s="5"/>
      <c r="WY204" s="5"/>
      <c r="WZ204" s="5"/>
      <c r="XA204" s="5"/>
      <c r="XB204" s="5"/>
      <c r="XC204" s="5"/>
      <c r="XD204" s="5"/>
      <c r="XE204" s="5"/>
      <c r="XF204" s="5"/>
      <c r="XG204" s="5"/>
      <c r="XH204" s="5"/>
      <c r="XI204" s="5"/>
      <c r="XJ204" s="5"/>
      <c r="XK204" s="5"/>
      <c r="XL204" s="5"/>
      <c r="XM204" s="5"/>
      <c r="XN204" s="5"/>
      <c r="XO204" s="5"/>
      <c r="XP204" s="5"/>
      <c r="XQ204" s="5"/>
      <c r="XR204" s="5"/>
      <c r="XS204" s="5"/>
      <c r="XT204" s="5"/>
      <c r="XU204" s="5"/>
      <c r="XV204" s="5"/>
      <c r="XW204" s="5"/>
    </row>
    <row r="205" spans="39:647" x14ac:dyDescent="0.4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c r="EU205" s="5"/>
      <c r="EV205" s="5"/>
      <c r="EW205" s="5"/>
      <c r="EX205" s="5"/>
      <c r="EY205" s="5"/>
      <c r="EZ205" s="5"/>
      <c r="FA205" s="5"/>
      <c r="FB205" s="5"/>
      <c r="FC205" s="5"/>
      <c r="FD205" s="5"/>
      <c r="FE205" s="5"/>
      <c r="FF205" s="5"/>
      <c r="FG205" s="5"/>
      <c r="FH205" s="5"/>
      <c r="FI205" s="5"/>
      <c r="FJ205" s="5"/>
      <c r="FK205" s="5"/>
      <c r="FL205" s="5"/>
      <c r="FM205" s="5"/>
      <c r="FN205" s="5"/>
      <c r="FO205" s="5"/>
      <c r="FP205" s="5"/>
      <c r="FQ205" s="5"/>
      <c r="FR205" s="5"/>
      <c r="FS205" s="5"/>
      <c r="FT205" s="5"/>
      <c r="FU205" s="5"/>
      <c r="FV205" s="5"/>
      <c r="FW205" s="5"/>
      <c r="FX205" s="5"/>
      <c r="FY205" s="5"/>
      <c r="FZ205" s="5"/>
      <c r="GA205" s="5"/>
      <c r="GB205" s="5"/>
      <c r="GC205" s="5"/>
      <c r="GD205" s="5"/>
      <c r="GE205" s="5"/>
      <c r="GF205" s="5"/>
      <c r="GG205" s="5"/>
      <c r="GH205" s="5"/>
      <c r="GI205" s="5"/>
      <c r="GJ205" s="5"/>
      <c r="GK205" s="5"/>
      <c r="GL205" s="5"/>
      <c r="GM205" s="5"/>
      <c r="GN205" s="5"/>
      <c r="GO205" s="5"/>
      <c r="GP205" s="5"/>
      <c r="GQ205" s="5"/>
      <c r="GR205" s="5"/>
      <c r="GS205" s="5"/>
      <c r="GT205" s="5"/>
      <c r="GU205" s="5"/>
      <c r="GV205" s="5"/>
      <c r="GW205" s="5"/>
      <c r="GX205" s="5"/>
      <c r="GY205" s="5"/>
      <c r="GZ205" s="5"/>
      <c r="HA205" s="5"/>
      <c r="HB205" s="5"/>
      <c r="HC205" s="5"/>
      <c r="HD205" s="5"/>
      <c r="HE205" s="5"/>
      <c r="HF205" s="5"/>
      <c r="HG205" s="5"/>
      <c r="HH205" s="5"/>
      <c r="HI205" s="5"/>
      <c r="HJ205" s="5"/>
      <c r="HK205" s="5"/>
      <c r="HL205" s="5"/>
      <c r="HM205" s="5"/>
      <c r="HN205" s="5"/>
      <c r="HO205" s="5"/>
      <c r="HP205" s="5"/>
      <c r="HQ205" s="5"/>
      <c r="HR205" s="5"/>
      <c r="HS205" s="5"/>
      <c r="HT205" s="5"/>
      <c r="HU205" s="5"/>
      <c r="HV205" s="5"/>
      <c r="HW205" s="5"/>
      <c r="HX205" s="5"/>
      <c r="HY205" s="5"/>
      <c r="HZ205" s="5"/>
      <c r="IA205" s="5"/>
      <c r="IB205" s="5"/>
      <c r="IC205" s="5"/>
      <c r="ID205" s="5"/>
      <c r="IE205" s="5"/>
      <c r="IF205" s="5"/>
      <c r="IG205" s="5"/>
      <c r="IH205" s="5"/>
      <c r="II205" s="5"/>
      <c r="IJ205" s="5"/>
      <c r="IK205" s="5"/>
      <c r="IL205" s="5"/>
      <c r="IM205" s="5"/>
      <c r="IN205" s="5"/>
      <c r="IO205" s="5"/>
      <c r="IP205" s="5"/>
      <c r="IQ205" s="5"/>
      <c r="IR205" s="5"/>
      <c r="IS205" s="5"/>
      <c r="IT205" s="5"/>
      <c r="IU205" s="5"/>
      <c r="IV205" s="5"/>
      <c r="IW205" s="5"/>
      <c r="IX205" s="5"/>
      <c r="IY205" s="5"/>
      <c r="IZ205" s="5"/>
      <c r="JA205" s="5"/>
      <c r="JB205" s="5"/>
      <c r="JC205" s="5"/>
      <c r="JD205" s="5"/>
      <c r="JE205" s="5"/>
      <c r="JF205" s="5"/>
      <c r="JG205" s="5"/>
      <c r="JH205" s="5"/>
      <c r="JI205" s="5"/>
      <c r="JJ205" s="5"/>
      <c r="JK205" s="5"/>
      <c r="JL205" s="5"/>
      <c r="JM205" s="5"/>
      <c r="JN205" s="5"/>
      <c r="JO205" s="5"/>
      <c r="JP205" s="5"/>
      <c r="JQ205" s="5"/>
      <c r="JR205" s="5"/>
      <c r="JS205" s="5"/>
      <c r="JT205" s="5"/>
      <c r="JU205" s="5"/>
      <c r="JV205" s="5"/>
      <c r="JW205" s="5"/>
      <c r="JX205" s="5"/>
      <c r="JY205" s="5"/>
      <c r="JZ205" s="5"/>
      <c r="KA205" s="5"/>
      <c r="KB205" s="5"/>
      <c r="KC205" s="5"/>
      <c r="KD205" s="5"/>
      <c r="KE205" s="5"/>
      <c r="KF205" s="5"/>
      <c r="KG205" s="5"/>
      <c r="KH205" s="5"/>
      <c r="KI205" s="5"/>
      <c r="KJ205" s="5"/>
      <c r="KK205" s="5"/>
      <c r="KL205" s="5"/>
      <c r="KM205" s="5"/>
      <c r="KN205" s="5"/>
      <c r="KO205" s="5"/>
      <c r="KP205" s="5"/>
      <c r="KQ205" s="5"/>
      <c r="KR205" s="5"/>
      <c r="KS205" s="5"/>
      <c r="KT205" s="5"/>
      <c r="KU205" s="5"/>
      <c r="KV205" s="5"/>
      <c r="KW205" s="5"/>
      <c r="KX205" s="5"/>
      <c r="KY205" s="5"/>
      <c r="KZ205" s="5"/>
      <c r="LA205" s="5"/>
      <c r="LB205" s="5"/>
      <c r="LC205" s="5"/>
      <c r="LD205" s="5"/>
      <c r="LE205" s="5"/>
      <c r="LF205" s="5"/>
      <c r="LG205" s="5"/>
      <c r="LH205" s="5"/>
      <c r="LI205" s="5"/>
      <c r="LJ205" s="5"/>
      <c r="LK205" s="5"/>
      <c r="LL205" s="5"/>
      <c r="LM205" s="5"/>
      <c r="LN205" s="5"/>
      <c r="LO205" s="5"/>
      <c r="LP205" s="5"/>
      <c r="LQ205" s="5"/>
      <c r="LR205" s="5"/>
      <c r="LS205" s="5"/>
      <c r="LT205" s="5"/>
      <c r="LU205" s="5"/>
      <c r="LV205" s="5"/>
      <c r="LW205" s="5"/>
      <c r="LX205" s="5"/>
      <c r="LY205" s="5"/>
      <c r="LZ205" s="5"/>
      <c r="MA205" s="5"/>
      <c r="MB205" s="5"/>
      <c r="MC205" s="5"/>
      <c r="MD205" s="5"/>
      <c r="ME205" s="5"/>
      <c r="MF205" s="5"/>
      <c r="MG205" s="5"/>
      <c r="MH205" s="5"/>
      <c r="MI205" s="5"/>
      <c r="MJ205" s="5"/>
      <c r="MK205" s="5"/>
      <c r="ML205" s="5"/>
      <c r="MM205" s="5"/>
      <c r="MN205" s="5"/>
      <c r="MO205" s="5"/>
      <c r="MP205" s="5"/>
      <c r="MQ205" s="5"/>
      <c r="MR205" s="5"/>
      <c r="MS205" s="5"/>
      <c r="MT205" s="5"/>
      <c r="MU205" s="5"/>
      <c r="MV205" s="5"/>
      <c r="MW205" s="5"/>
      <c r="MX205" s="5"/>
      <c r="MY205" s="5"/>
      <c r="MZ205" s="5"/>
      <c r="NA205" s="5"/>
      <c r="NB205" s="5"/>
      <c r="NC205" s="5"/>
      <c r="ND205" s="5"/>
      <c r="NE205" s="5"/>
      <c r="NF205" s="5"/>
      <c r="NG205" s="5"/>
      <c r="NH205" s="5"/>
      <c r="NI205" s="5"/>
      <c r="NJ205" s="5"/>
      <c r="NK205" s="5"/>
      <c r="NL205" s="5"/>
      <c r="NM205" s="5"/>
      <c r="NN205" s="5"/>
      <c r="NO205" s="5"/>
      <c r="NP205" s="5"/>
      <c r="NQ205" s="5"/>
      <c r="NR205" s="5"/>
      <c r="NS205" s="5"/>
      <c r="NT205" s="5"/>
      <c r="NU205" s="5"/>
      <c r="NV205" s="5"/>
      <c r="NW205" s="5"/>
      <c r="NX205" s="5"/>
      <c r="NY205" s="5"/>
      <c r="NZ205" s="5"/>
      <c r="OA205" s="5"/>
      <c r="OB205" s="5"/>
      <c r="OC205" s="5"/>
      <c r="OD205" s="5"/>
      <c r="OE205" s="5"/>
      <c r="OF205" s="5"/>
      <c r="OG205" s="5"/>
      <c r="OH205" s="5"/>
      <c r="OI205" s="5"/>
      <c r="OJ205" s="5"/>
      <c r="OK205" s="5"/>
      <c r="OL205" s="5"/>
      <c r="OM205" s="5"/>
      <c r="ON205" s="5"/>
      <c r="OO205" s="5"/>
      <c r="OP205" s="5"/>
      <c r="OQ205" s="5"/>
      <c r="OR205" s="5"/>
      <c r="OS205" s="5"/>
      <c r="OT205" s="5"/>
      <c r="OU205" s="5"/>
      <c r="OV205" s="5"/>
      <c r="OW205" s="5"/>
      <c r="OX205" s="5"/>
      <c r="OY205" s="5"/>
      <c r="OZ205" s="5"/>
      <c r="PA205" s="5"/>
      <c r="PB205" s="5"/>
      <c r="PC205" s="5"/>
      <c r="PD205" s="5"/>
      <c r="PE205" s="5"/>
      <c r="PF205" s="5"/>
      <c r="PG205" s="5"/>
      <c r="PH205" s="5"/>
      <c r="PI205" s="5"/>
      <c r="PJ205" s="5"/>
      <c r="PK205" s="5"/>
      <c r="PL205" s="5"/>
      <c r="PM205" s="5"/>
      <c r="PN205" s="5"/>
      <c r="PO205" s="5"/>
      <c r="PP205" s="5"/>
      <c r="PQ205" s="5"/>
      <c r="PR205" s="5"/>
      <c r="PS205" s="5"/>
      <c r="PT205" s="5"/>
      <c r="PU205" s="5"/>
      <c r="PV205" s="5"/>
      <c r="PW205" s="5"/>
      <c r="PX205" s="5"/>
      <c r="PY205" s="5"/>
      <c r="PZ205" s="5"/>
      <c r="QA205" s="5"/>
      <c r="QB205" s="5"/>
      <c r="QC205" s="5"/>
      <c r="QD205" s="5"/>
      <c r="QE205" s="5"/>
      <c r="QF205" s="5"/>
      <c r="QG205" s="5"/>
      <c r="QH205" s="5"/>
      <c r="QI205" s="5"/>
      <c r="QJ205" s="5"/>
      <c r="QK205" s="5"/>
      <c r="QL205" s="5"/>
      <c r="QM205" s="5"/>
      <c r="QN205" s="5"/>
      <c r="QO205" s="5"/>
      <c r="QP205" s="5"/>
      <c r="QQ205" s="5"/>
      <c r="QR205" s="5"/>
      <c r="QS205" s="5"/>
      <c r="QT205" s="5"/>
      <c r="QU205" s="5"/>
      <c r="QV205" s="5"/>
      <c r="QW205" s="5"/>
      <c r="QX205" s="5"/>
      <c r="QY205" s="5"/>
      <c r="QZ205" s="5"/>
      <c r="RA205" s="5"/>
      <c r="RB205" s="5"/>
      <c r="RC205" s="5"/>
      <c r="RD205" s="5"/>
      <c r="RE205" s="5"/>
      <c r="RF205" s="5"/>
      <c r="RG205" s="5"/>
      <c r="RH205" s="5"/>
      <c r="RI205" s="5"/>
      <c r="RJ205" s="5"/>
      <c r="RK205" s="5"/>
      <c r="RL205" s="5"/>
      <c r="RM205" s="5"/>
      <c r="RN205" s="5"/>
      <c r="RO205" s="5"/>
      <c r="RP205" s="5"/>
      <c r="RQ205" s="5"/>
      <c r="RR205" s="5"/>
      <c r="RS205" s="5"/>
      <c r="RT205" s="5"/>
      <c r="RU205" s="5"/>
      <c r="RV205" s="5"/>
      <c r="RW205" s="5"/>
      <c r="RX205" s="5"/>
      <c r="RY205" s="5"/>
      <c r="RZ205" s="5"/>
      <c r="SA205" s="5"/>
      <c r="SB205" s="5"/>
      <c r="SC205" s="5"/>
      <c r="SD205" s="5"/>
      <c r="SE205" s="5"/>
      <c r="SF205" s="5"/>
      <c r="SG205" s="5"/>
      <c r="SH205" s="5"/>
      <c r="SI205" s="5"/>
      <c r="SJ205" s="5"/>
      <c r="SK205" s="5"/>
      <c r="SL205" s="5"/>
      <c r="SM205" s="5"/>
      <c r="SN205" s="5"/>
      <c r="SO205" s="5"/>
      <c r="SP205" s="5"/>
      <c r="SQ205" s="5"/>
      <c r="SR205" s="5"/>
      <c r="SS205" s="5"/>
      <c r="ST205" s="5"/>
      <c r="SU205" s="5"/>
      <c r="SV205" s="5"/>
      <c r="SW205" s="5"/>
      <c r="SX205" s="5"/>
      <c r="SY205" s="5"/>
      <c r="SZ205" s="5"/>
      <c r="TA205" s="5"/>
      <c r="TB205" s="5"/>
      <c r="TC205" s="5"/>
      <c r="TD205" s="5"/>
      <c r="TE205" s="5"/>
      <c r="TF205" s="5"/>
      <c r="TG205" s="5"/>
      <c r="TH205" s="5"/>
      <c r="TI205" s="5"/>
      <c r="TJ205" s="5"/>
      <c r="TK205" s="5"/>
      <c r="TL205" s="5"/>
      <c r="TM205" s="5"/>
      <c r="TN205" s="5"/>
      <c r="TO205" s="5"/>
      <c r="TP205" s="5"/>
      <c r="TQ205" s="5"/>
      <c r="TR205" s="5"/>
      <c r="TS205" s="5"/>
      <c r="TT205" s="5"/>
      <c r="TU205" s="5"/>
      <c r="TV205" s="5"/>
      <c r="TW205" s="5"/>
      <c r="TX205" s="5"/>
      <c r="TY205" s="5"/>
      <c r="TZ205" s="5"/>
      <c r="UA205" s="5"/>
      <c r="UB205" s="5"/>
      <c r="UC205" s="5"/>
      <c r="UD205" s="5"/>
      <c r="UE205" s="5"/>
      <c r="UF205" s="5"/>
      <c r="UG205" s="5"/>
      <c r="UH205" s="5"/>
      <c r="UI205" s="5"/>
      <c r="UJ205" s="5"/>
      <c r="UK205" s="5"/>
      <c r="UL205" s="5"/>
      <c r="UM205" s="5"/>
      <c r="UN205" s="5"/>
      <c r="UO205" s="5"/>
      <c r="UP205" s="5"/>
      <c r="UQ205" s="5"/>
      <c r="UR205" s="5"/>
      <c r="US205" s="5"/>
      <c r="UT205" s="5"/>
      <c r="UU205" s="5"/>
      <c r="UV205" s="5"/>
      <c r="UW205" s="5"/>
      <c r="UX205" s="5"/>
      <c r="UY205" s="5"/>
      <c r="UZ205" s="5"/>
      <c r="VA205" s="5"/>
      <c r="VB205" s="5"/>
      <c r="VC205" s="5"/>
      <c r="VD205" s="5"/>
      <c r="VE205" s="5"/>
      <c r="VF205" s="5"/>
      <c r="VG205" s="5"/>
      <c r="VH205" s="5"/>
      <c r="VI205" s="5"/>
      <c r="VJ205" s="5"/>
      <c r="VK205" s="5"/>
      <c r="VL205" s="5"/>
      <c r="VM205" s="5"/>
      <c r="VN205" s="5"/>
      <c r="VO205" s="5"/>
      <c r="VP205" s="5"/>
      <c r="VQ205" s="5"/>
      <c r="VR205" s="5"/>
      <c r="VS205" s="5"/>
      <c r="VT205" s="5"/>
      <c r="VU205" s="5"/>
      <c r="VV205" s="5"/>
      <c r="VW205" s="5"/>
      <c r="VX205" s="5"/>
      <c r="VY205" s="5"/>
      <c r="VZ205" s="5"/>
      <c r="WA205" s="5"/>
      <c r="WB205" s="5"/>
      <c r="WC205" s="5"/>
      <c r="WD205" s="5"/>
      <c r="WE205" s="5"/>
      <c r="WF205" s="5"/>
      <c r="WG205" s="5"/>
      <c r="WH205" s="5"/>
      <c r="WI205" s="5"/>
      <c r="WJ205" s="5"/>
      <c r="WK205" s="5"/>
      <c r="WL205" s="5"/>
      <c r="WM205" s="5"/>
      <c r="WN205" s="5"/>
      <c r="WO205" s="5"/>
      <c r="WP205" s="5"/>
      <c r="WQ205" s="5"/>
      <c r="WR205" s="5"/>
      <c r="WS205" s="5"/>
      <c r="WT205" s="5"/>
      <c r="WU205" s="5"/>
      <c r="WV205" s="5"/>
      <c r="WW205" s="5"/>
      <c r="WX205" s="5"/>
      <c r="WY205" s="5"/>
      <c r="WZ205" s="5"/>
      <c r="XA205" s="5"/>
      <c r="XB205" s="5"/>
      <c r="XC205" s="5"/>
      <c r="XD205" s="5"/>
      <c r="XE205" s="5"/>
      <c r="XF205" s="5"/>
      <c r="XG205" s="5"/>
      <c r="XH205" s="5"/>
      <c r="XI205" s="5"/>
      <c r="XJ205" s="5"/>
      <c r="XK205" s="5"/>
      <c r="XL205" s="5"/>
      <c r="XM205" s="5"/>
      <c r="XN205" s="5"/>
      <c r="XO205" s="5"/>
      <c r="XP205" s="5"/>
      <c r="XQ205" s="5"/>
      <c r="XR205" s="5"/>
      <c r="XS205" s="5"/>
      <c r="XT205" s="5"/>
      <c r="XU205" s="5"/>
      <c r="XV205" s="5"/>
      <c r="XW205" s="5"/>
    </row>
    <row r="206" spans="39:647" x14ac:dyDescent="0.45">
      <c r="AM206" s="5"/>
      <c r="AN206" s="5"/>
      <c r="AO206" s="5"/>
      <c r="AP206" s="5"/>
      <c r="AQ206" s="5"/>
      <c r="AR206" s="5"/>
      <c r="AS206" s="5"/>
      <c r="AT206" s="5"/>
      <c r="AU206" s="5"/>
      <c r="AV206" s="5"/>
      <c r="AW206" s="5"/>
      <c r="AX206" s="5"/>
      <c r="AY206" s="5"/>
      <c r="AZ206" s="5"/>
      <c r="BA206" s="5"/>
      <c r="BB206" s="5"/>
      <c r="BC206" s="5"/>
      <c r="BD206" s="5"/>
      <c r="BE206" s="5"/>
      <c r="BF206" s="5"/>
      <c r="BG206" s="5"/>
      <c r="BH206" s="5"/>
      <c r="BI206" s="5"/>
      <c r="BJ206" s="5"/>
      <c r="BK206" s="5"/>
      <c r="BL206" s="5"/>
      <c r="BM206" s="5"/>
      <c r="BN206" s="5"/>
      <c r="BO206" s="5"/>
      <c r="BP206" s="5"/>
      <c r="BQ206" s="5"/>
      <c r="BR206" s="5"/>
      <c r="BS206" s="5"/>
      <c r="BT206" s="5"/>
      <c r="BU206" s="5"/>
      <c r="BV206" s="5"/>
      <c r="BW206" s="5"/>
      <c r="BX206" s="5"/>
      <c r="BY206" s="5"/>
      <c r="BZ206" s="5"/>
      <c r="CA206" s="5"/>
      <c r="CB206" s="5"/>
      <c r="CC206" s="5"/>
      <c r="CD206" s="5"/>
      <c r="CE206" s="5"/>
      <c r="CF206" s="5"/>
      <c r="CG206" s="5"/>
      <c r="CH206" s="5"/>
      <c r="CI206" s="5"/>
      <c r="CJ206" s="5"/>
      <c r="CK206" s="5"/>
      <c r="CL206" s="5"/>
      <c r="CM206" s="5"/>
      <c r="CN206" s="5"/>
      <c r="CO206" s="5"/>
      <c r="CP206" s="5"/>
      <c r="CQ206" s="5"/>
      <c r="CR206" s="5"/>
      <c r="CS206" s="5"/>
      <c r="CT206" s="5"/>
      <c r="CU206" s="5"/>
      <c r="CV206" s="5"/>
      <c r="CW206" s="5"/>
      <c r="CX206" s="5"/>
      <c r="CY206" s="5"/>
      <c r="CZ206" s="5"/>
      <c r="DA206" s="5"/>
      <c r="DB206" s="5"/>
      <c r="DC206" s="5"/>
      <c r="DD206" s="5"/>
      <c r="DE206" s="5"/>
      <c r="DF206" s="5"/>
      <c r="DG206" s="5"/>
      <c r="DH206" s="5"/>
      <c r="DI206" s="5"/>
      <c r="DJ206" s="5"/>
      <c r="DK206" s="5"/>
      <c r="DL206" s="5"/>
      <c r="DM206" s="5"/>
      <c r="DN206" s="5"/>
      <c r="DO206" s="5"/>
      <c r="DP206" s="5"/>
      <c r="DQ206" s="5"/>
      <c r="DR206" s="5"/>
      <c r="DS206" s="5"/>
      <c r="DT206" s="5"/>
      <c r="DU206" s="5"/>
      <c r="DV206" s="5"/>
      <c r="DW206" s="5"/>
      <c r="DX206" s="5"/>
      <c r="DY206" s="5"/>
      <c r="DZ206" s="5"/>
      <c r="EA206" s="5"/>
      <c r="EB206" s="5"/>
      <c r="EC206" s="5"/>
      <c r="ED206" s="5"/>
      <c r="EE206" s="5"/>
      <c r="EF206" s="5"/>
      <c r="EG206" s="5"/>
      <c r="EH206" s="5"/>
      <c r="EI206" s="5"/>
      <c r="EJ206" s="5"/>
      <c r="EK206" s="5"/>
      <c r="EL206" s="5"/>
      <c r="EM206" s="5"/>
      <c r="EN206" s="5"/>
      <c r="EO206" s="5"/>
      <c r="EP206" s="5"/>
      <c r="EQ206" s="5"/>
      <c r="ER206" s="5"/>
      <c r="ES206" s="5"/>
      <c r="ET206" s="5"/>
      <c r="EU206" s="5"/>
      <c r="EV206" s="5"/>
      <c r="EW206" s="5"/>
      <c r="EX206" s="5"/>
      <c r="EY206" s="5"/>
      <c r="EZ206" s="5"/>
      <c r="FA206" s="5"/>
      <c r="FB206" s="5"/>
      <c r="FC206" s="5"/>
      <c r="FD206" s="5"/>
      <c r="FE206" s="5"/>
      <c r="FF206" s="5"/>
      <c r="FG206" s="5"/>
      <c r="FH206" s="5"/>
      <c r="FI206" s="5"/>
      <c r="FJ206" s="5"/>
      <c r="FK206" s="5"/>
      <c r="FL206" s="5"/>
      <c r="FM206" s="5"/>
      <c r="FN206" s="5"/>
      <c r="FO206" s="5"/>
      <c r="FP206" s="5"/>
      <c r="FQ206" s="5"/>
      <c r="FR206" s="5"/>
      <c r="FS206" s="5"/>
      <c r="FT206" s="5"/>
      <c r="FU206" s="5"/>
      <c r="FV206" s="5"/>
      <c r="FW206" s="5"/>
      <c r="FX206" s="5"/>
      <c r="FY206" s="5"/>
      <c r="FZ206" s="5"/>
      <c r="GA206" s="5"/>
      <c r="GB206" s="5"/>
      <c r="GC206" s="5"/>
      <c r="GD206" s="5"/>
      <c r="GE206" s="5"/>
      <c r="GF206" s="5"/>
      <c r="GG206" s="5"/>
      <c r="GH206" s="5"/>
      <c r="GI206" s="5"/>
      <c r="GJ206" s="5"/>
      <c r="GK206" s="5"/>
      <c r="GL206" s="5"/>
      <c r="GM206" s="5"/>
      <c r="GN206" s="5"/>
      <c r="GO206" s="5"/>
      <c r="GP206" s="5"/>
      <c r="GQ206" s="5"/>
      <c r="GR206" s="5"/>
      <c r="GS206" s="5"/>
      <c r="GT206" s="5"/>
      <c r="GU206" s="5"/>
      <c r="GV206" s="5"/>
      <c r="GW206" s="5"/>
      <c r="GX206" s="5"/>
      <c r="GY206" s="5"/>
      <c r="GZ206" s="5"/>
      <c r="HA206" s="5"/>
      <c r="HB206" s="5"/>
      <c r="HC206" s="5"/>
      <c r="HD206" s="5"/>
      <c r="HE206" s="5"/>
      <c r="HF206" s="5"/>
      <c r="HG206" s="5"/>
      <c r="HH206" s="5"/>
      <c r="HI206" s="5"/>
      <c r="HJ206" s="5"/>
      <c r="HK206" s="5"/>
      <c r="HL206" s="5"/>
      <c r="HM206" s="5"/>
      <c r="HN206" s="5"/>
      <c r="HO206" s="5"/>
      <c r="HP206" s="5"/>
      <c r="HQ206" s="5"/>
      <c r="HR206" s="5"/>
      <c r="HS206" s="5"/>
      <c r="HT206" s="5"/>
      <c r="HU206" s="5"/>
      <c r="HV206" s="5"/>
      <c r="HW206" s="5"/>
      <c r="HX206" s="5"/>
      <c r="HY206" s="5"/>
      <c r="HZ206" s="5"/>
      <c r="IA206" s="5"/>
      <c r="IB206" s="5"/>
      <c r="IC206" s="5"/>
      <c r="ID206" s="5"/>
      <c r="IE206" s="5"/>
      <c r="IF206" s="5"/>
      <c r="IG206" s="5"/>
      <c r="IH206" s="5"/>
      <c r="II206" s="5"/>
      <c r="IJ206" s="5"/>
      <c r="IK206" s="5"/>
      <c r="IL206" s="5"/>
      <c r="IM206" s="5"/>
      <c r="IN206" s="5"/>
      <c r="IO206" s="5"/>
      <c r="IP206" s="5"/>
      <c r="IQ206" s="5"/>
      <c r="IR206" s="5"/>
      <c r="IS206" s="5"/>
      <c r="IT206" s="5"/>
      <c r="IU206" s="5"/>
      <c r="IV206" s="5"/>
      <c r="IW206" s="5"/>
      <c r="IX206" s="5"/>
      <c r="IY206" s="5"/>
      <c r="IZ206" s="5"/>
      <c r="JA206" s="5"/>
      <c r="JB206" s="5"/>
      <c r="JC206" s="5"/>
      <c r="JD206" s="5"/>
      <c r="JE206" s="5"/>
      <c r="JF206" s="5"/>
      <c r="JG206" s="5"/>
      <c r="JH206" s="5"/>
      <c r="JI206" s="5"/>
      <c r="JJ206" s="5"/>
      <c r="JK206" s="5"/>
      <c r="JL206" s="5"/>
      <c r="JM206" s="5"/>
      <c r="JN206" s="5"/>
      <c r="JO206" s="5"/>
      <c r="JP206" s="5"/>
      <c r="JQ206" s="5"/>
      <c r="JR206" s="5"/>
      <c r="JS206" s="5"/>
      <c r="JT206" s="5"/>
      <c r="JU206" s="5"/>
      <c r="JV206" s="5"/>
      <c r="JW206" s="5"/>
      <c r="JX206" s="5"/>
      <c r="JY206" s="5"/>
      <c r="JZ206" s="5"/>
      <c r="KA206" s="5"/>
      <c r="KB206" s="5"/>
      <c r="KC206" s="5"/>
      <c r="KD206" s="5"/>
      <c r="KE206" s="5"/>
      <c r="KF206" s="5"/>
      <c r="KG206" s="5"/>
      <c r="KH206" s="5"/>
      <c r="KI206" s="5"/>
      <c r="KJ206" s="5"/>
      <c r="KK206" s="5"/>
      <c r="KL206" s="5"/>
      <c r="KM206" s="5"/>
      <c r="KN206" s="5"/>
      <c r="KO206" s="5"/>
      <c r="KP206" s="5"/>
      <c r="KQ206" s="5"/>
      <c r="KR206" s="5"/>
      <c r="KS206" s="5"/>
      <c r="KT206" s="5"/>
      <c r="KU206" s="5"/>
      <c r="KV206" s="5"/>
      <c r="KW206" s="5"/>
      <c r="KX206" s="5"/>
      <c r="KY206" s="5"/>
      <c r="KZ206" s="5"/>
      <c r="LA206" s="5"/>
      <c r="LB206" s="5"/>
      <c r="LC206" s="5"/>
      <c r="LD206" s="5"/>
      <c r="LE206" s="5"/>
      <c r="LF206" s="5"/>
      <c r="LG206" s="5"/>
      <c r="LH206" s="5"/>
      <c r="LI206" s="5"/>
      <c r="LJ206" s="5"/>
      <c r="LK206" s="5"/>
      <c r="LL206" s="5"/>
      <c r="LM206" s="5"/>
      <c r="LN206" s="5"/>
      <c r="LO206" s="5"/>
      <c r="LP206" s="5"/>
      <c r="LQ206" s="5"/>
      <c r="LR206" s="5"/>
      <c r="LS206" s="5"/>
      <c r="LT206" s="5"/>
      <c r="LU206" s="5"/>
      <c r="LV206" s="5"/>
      <c r="LW206" s="5"/>
      <c r="LX206" s="5"/>
      <c r="LY206" s="5"/>
      <c r="LZ206" s="5"/>
      <c r="MA206" s="5"/>
      <c r="MB206" s="5"/>
      <c r="MC206" s="5"/>
      <c r="MD206" s="5"/>
      <c r="ME206" s="5"/>
      <c r="MF206" s="5"/>
      <c r="MG206" s="5"/>
      <c r="MH206" s="5"/>
      <c r="MI206" s="5"/>
      <c r="MJ206" s="5"/>
      <c r="MK206" s="5"/>
      <c r="ML206" s="5"/>
      <c r="MM206" s="5"/>
      <c r="MN206" s="5"/>
      <c r="MO206" s="5"/>
      <c r="MP206" s="5"/>
      <c r="MQ206" s="5"/>
      <c r="MR206" s="5"/>
      <c r="MS206" s="5"/>
      <c r="MT206" s="5"/>
      <c r="MU206" s="5"/>
      <c r="MV206" s="5"/>
      <c r="MW206" s="5"/>
      <c r="MX206" s="5"/>
      <c r="MY206" s="5"/>
      <c r="MZ206" s="5"/>
      <c r="NA206" s="5"/>
      <c r="NB206" s="5"/>
      <c r="NC206" s="5"/>
      <c r="ND206" s="5"/>
      <c r="NE206" s="5"/>
      <c r="NF206" s="5"/>
      <c r="NG206" s="5"/>
      <c r="NH206" s="5"/>
      <c r="NI206" s="5"/>
      <c r="NJ206" s="5"/>
      <c r="NK206" s="5"/>
      <c r="NL206" s="5"/>
      <c r="NM206" s="5"/>
      <c r="NN206" s="5"/>
      <c r="NO206" s="5"/>
      <c r="NP206" s="5"/>
      <c r="NQ206" s="5"/>
      <c r="NR206" s="5"/>
      <c r="NS206" s="5"/>
      <c r="NT206" s="5"/>
      <c r="NU206" s="5"/>
      <c r="NV206" s="5"/>
      <c r="NW206" s="5"/>
      <c r="NX206" s="5"/>
      <c r="NY206" s="5"/>
      <c r="NZ206" s="5"/>
      <c r="OA206" s="5"/>
      <c r="OB206" s="5"/>
      <c r="OC206" s="5"/>
      <c r="OD206" s="5"/>
      <c r="OE206" s="5"/>
      <c r="OF206" s="5"/>
      <c r="OG206" s="5"/>
      <c r="OH206" s="5"/>
      <c r="OI206" s="5"/>
      <c r="OJ206" s="5"/>
      <c r="OK206" s="5"/>
      <c r="OL206" s="5"/>
      <c r="OM206" s="5"/>
      <c r="ON206" s="5"/>
      <c r="OO206" s="5"/>
      <c r="OP206" s="5"/>
      <c r="OQ206" s="5"/>
      <c r="OR206" s="5"/>
      <c r="OS206" s="5"/>
      <c r="OT206" s="5"/>
      <c r="OU206" s="5"/>
      <c r="OV206" s="5"/>
      <c r="OW206" s="5"/>
      <c r="OX206" s="5"/>
      <c r="OY206" s="5"/>
      <c r="OZ206" s="5"/>
      <c r="PA206" s="5"/>
      <c r="PB206" s="5"/>
      <c r="PC206" s="5"/>
      <c r="PD206" s="5"/>
      <c r="PE206" s="5"/>
      <c r="PF206" s="5"/>
      <c r="PG206" s="5"/>
      <c r="PH206" s="5"/>
      <c r="PI206" s="5"/>
      <c r="PJ206" s="5"/>
      <c r="PK206" s="5"/>
      <c r="PL206" s="5"/>
      <c r="PM206" s="5"/>
      <c r="PN206" s="5"/>
      <c r="PO206" s="5"/>
      <c r="PP206" s="5"/>
      <c r="PQ206" s="5"/>
      <c r="PR206" s="5"/>
      <c r="PS206" s="5"/>
      <c r="PT206" s="5"/>
      <c r="PU206" s="5"/>
      <c r="PV206" s="5"/>
      <c r="PW206" s="5"/>
      <c r="PX206" s="5"/>
      <c r="PY206" s="5"/>
      <c r="PZ206" s="5"/>
      <c r="QA206" s="5"/>
      <c r="QB206" s="5"/>
      <c r="QC206" s="5"/>
      <c r="QD206" s="5"/>
      <c r="QE206" s="5"/>
      <c r="QF206" s="5"/>
      <c r="QG206" s="5"/>
      <c r="QH206" s="5"/>
      <c r="QI206" s="5"/>
      <c r="QJ206" s="5"/>
      <c r="QK206" s="5"/>
      <c r="QL206" s="5"/>
      <c r="QM206" s="5"/>
      <c r="QN206" s="5"/>
      <c r="QO206" s="5"/>
      <c r="QP206" s="5"/>
      <c r="QQ206" s="5"/>
      <c r="QR206" s="5"/>
      <c r="QS206" s="5"/>
      <c r="QT206" s="5"/>
      <c r="QU206" s="5"/>
      <c r="QV206" s="5"/>
      <c r="QW206" s="5"/>
      <c r="QX206" s="5"/>
      <c r="QY206" s="5"/>
      <c r="QZ206" s="5"/>
      <c r="RA206" s="5"/>
      <c r="RB206" s="5"/>
      <c r="RC206" s="5"/>
      <c r="RD206" s="5"/>
      <c r="RE206" s="5"/>
      <c r="RF206" s="5"/>
      <c r="RG206" s="5"/>
      <c r="RH206" s="5"/>
      <c r="RI206" s="5"/>
      <c r="RJ206" s="5"/>
      <c r="RK206" s="5"/>
      <c r="RL206" s="5"/>
      <c r="RM206" s="5"/>
      <c r="RN206" s="5"/>
      <c r="RO206" s="5"/>
      <c r="RP206" s="5"/>
      <c r="RQ206" s="5"/>
      <c r="RR206" s="5"/>
      <c r="RS206" s="5"/>
      <c r="RT206" s="5"/>
      <c r="RU206" s="5"/>
      <c r="RV206" s="5"/>
      <c r="RW206" s="5"/>
      <c r="RX206" s="5"/>
      <c r="RY206" s="5"/>
      <c r="RZ206" s="5"/>
      <c r="SA206" s="5"/>
      <c r="SB206" s="5"/>
      <c r="SC206" s="5"/>
      <c r="SD206" s="5"/>
      <c r="SE206" s="5"/>
      <c r="SF206" s="5"/>
      <c r="SG206" s="5"/>
      <c r="SH206" s="5"/>
      <c r="SI206" s="5"/>
      <c r="SJ206" s="5"/>
      <c r="SK206" s="5"/>
      <c r="SL206" s="5"/>
      <c r="SM206" s="5"/>
      <c r="SN206" s="5"/>
      <c r="SO206" s="5"/>
      <c r="SP206" s="5"/>
      <c r="SQ206" s="5"/>
      <c r="SR206" s="5"/>
      <c r="SS206" s="5"/>
      <c r="ST206" s="5"/>
      <c r="SU206" s="5"/>
      <c r="SV206" s="5"/>
      <c r="SW206" s="5"/>
      <c r="SX206" s="5"/>
      <c r="SY206" s="5"/>
      <c r="SZ206" s="5"/>
      <c r="TA206" s="5"/>
      <c r="TB206" s="5"/>
      <c r="TC206" s="5"/>
      <c r="TD206" s="5"/>
      <c r="TE206" s="5"/>
      <c r="TF206" s="5"/>
      <c r="TG206" s="5"/>
      <c r="TH206" s="5"/>
      <c r="TI206" s="5"/>
      <c r="TJ206" s="5"/>
      <c r="TK206" s="5"/>
      <c r="TL206" s="5"/>
      <c r="TM206" s="5"/>
      <c r="TN206" s="5"/>
      <c r="TO206" s="5"/>
      <c r="TP206" s="5"/>
      <c r="TQ206" s="5"/>
      <c r="TR206" s="5"/>
      <c r="TS206" s="5"/>
      <c r="TT206" s="5"/>
      <c r="TU206" s="5"/>
      <c r="TV206" s="5"/>
      <c r="TW206" s="5"/>
      <c r="TX206" s="5"/>
      <c r="TY206" s="5"/>
      <c r="TZ206" s="5"/>
      <c r="UA206" s="5"/>
      <c r="UB206" s="5"/>
      <c r="UC206" s="5"/>
      <c r="UD206" s="5"/>
      <c r="UE206" s="5"/>
      <c r="UF206" s="5"/>
      <c r="UG206" s="5"/>
      <c r="UH206" s="5"/>
      <c r="UI206" s="5"/>
      <c r="UJ206" s="5"/>
      <c r="UK206" s="5"/>
      <c r="UL206" s="5"/>
      <c r="UM206" s="5"/>
      <c r="UN206" s="5"/>
      <c r="UO206" s="5"/>
      <c r="UP206" s="5"/>
      <c r="UQ206" s="5"/>
      <c r="UR206" s="5"/>
      <c r="US206" s="5"/>
      <c r="UT206" s="5"/>
      <c r="UU206" s="5"/>
      <c r="UV206" s="5"/>
      <c r="UW206" s="5"/>
      <c r="UX206" s="5"/>
      <c r="UY206" s="5"/>
      <c r="UZ206" s="5"/>
      <c r="VA206" s="5"/>
      <c r="VB206" s="5"/>
      <c r="VC206" s="5"/>
      <c r="VD206" s="5"/>
      <c r="VE206" s="5"/>
      <c r="VF206" s="5"/>
      <c r="VG206" s="5"/>
      <c r="VH206" s="5"/>
      <c r="VI206" s="5"/>
      <c r="VJ206" s="5"/>
      <c r="VK206" s="5"/>
      <c r="VL206" s="5"/>
      <c r="VM206" s="5"/>
      <c r="VN206" s="5"/>
      <c r="VO206" s="5"/>
      <c r="VP206" s="5"/>
      <c r="VQ206" s="5"/>
      <c r="VR206" s="5"/>
      <c r="VS206" s="5"/>
      <c r="VT206" s="5"/>
      <c r="VU206" s="5"/>
      <c r="VV206" s="5"/>
      <c r="VW206" s="5"/>
      <c r="VX206" s="5"/>
      <c r="VY206" s="5"/>
      <c r="VZ206" s="5"/>
      <c r="WA206" s="5"/>
      <c r="WB206" s="5"/>
      <c r="WC206" s="5"/>
      <c r="WD206" s="5"/>
      <c r="WE206" s="5"/>
      <c r="WF206" s="5"/>
      <c r="WG206" s="5"/>
      <c r="WH206" s="5"/>
      <c r="WI206" s="5"/>
      <c r="WJ206" s="5"/>
      <c r="WK206" s="5"/>
      <c r="WL206" s="5"/>
      <c r="WM206" s="5"/>
      <c r="WN206" s="5"/>
      <c r="WO206" s="5"/>
      <c r="WP206" s="5"/>
      <c r="WQ206" s="5"/>
      <c r="WR206" s="5"/>
      <c r="WS206" s="5"/>
      <c r="WT206" s="5"/>
      <c r="WU206" s="5"/>
      <c r="WV206" s="5"/>
      <c r="WW206" s="5"/>
      <c r="WX206" s="5"/>
      <c r="WY206" s="5"/>
      <c r="WZ206" s="5"/>
      <c r="XA206" s="5"/>
      <c r="XB206" s="5"/>
      <c r="XC206" s="5"/>
      <c r="XD206" s="5"/>
      <c r="XE206" s="5"/>
      <c r="XF206" s="5"/>
      <c r="XG206" s="5"/>
      <c r="XH206" s="5"/>
      <c r="XI206" s="5"/>
      <c r="XJ206" s="5"/>
      <c r="XK206" s="5"/>
      <c r="XL206" s="5"/>
      <c r="XM206" s="5"/>
      <c r="XN206" s="5"/>
      <c r="XO206" s="5"/>
      <c r="XP206" s="5"/>
      <c r="XQ206" s="5"/>
      <c r="XR206" s="5"/>
      <c r="XS206" s="5"/>
      <c r="XT206" s="5"/>
      <c r="XU206" s="5"/>
      <c r="XV206" s="5"/>
      <c r="XW206" s="5"/>
    </row>
    <row r="207" spans="39:647" x14ac:dyDescent="0.45">
      <c r="AM207" s="5"/>
      <c r="AN207" s="5"/>
      <c r="AO207" s="5"/>
      <c r="AP207" s="5"/>
      <c r="AQ207" s="5"/>
      <c r="AR207" s="5"/>
      <c r="AS207" s="5"/>
      <c r="AT207" s="5"/>
      <c r="AU207" s="5"/>
      <c r="AV207" s="5"/>
      <c r="AW207" s="5"/>
      <c r="AX207" s="5"/>
      <c r="AY207" s="5"/>
      <c r="AZ207" s="5"/>
      <c r="BA207" s="5"/>
      <c r="BB207" s="5"/>
      <c r="BC207" s="5"/>
      <c r="BD207" s="5"/>
      <c r="BE207" s="5"/>
      <c r="BF207" s="5"/>
      <c r="BG207" s="5"/>
      <c r="BH207" s="5"/>
      <c r="BI207" s="5"/>
      <c r="BJ207" s="5"/>
      <c r="BK207" s="5"/>
      <c r="BL207" s="5"/>
      <c r="BM207" s="5"/>
      <c r="BN207" s="5"/>
      <c r="BO207" s="5"/>
      <c r="BP207" s="5"/>
      <c r="BQ207" s="5"/>
      <c r="BR207" s="5"/>
      <c r="BS207" s="5"/>
      <c r="BT207" s="5"/>
      <c r="BU207" s="5"/>
      <c r="BV207" s="5"/>
      <c r="BW207" s="5"/>
      <c r="BX207" s="5"/>
      <c r="BY207" s="5"/>
      <c r="BZ207" s="5"/>
      <c r="CA207" s="5"/>
      <c r="CB207" s="5"/>
      <c r="CC207" s="5"/>
      <c r="CD207" s="5"/>
      <c r="CE207" s="5"/>
      <c r="CF207" s="5"/>
      <c r="CG207" s="5"/>
      <c r="CH207" s="5"/>
      <c r="CI207" s="5"/>
      <c r="CJ207" s="5"/>
      <c r="CK207" s="5"/>
      <c r="CL207" s="5"/>
      <c r="CM207" s="5"/>
      <c r="CN207" s="5"/>
      <c r="CO207" s="5"/>
      <c r="CP207" s="5"/>
      <c r="CQ207" s="5"/>
      <c r="CR207" s="5"/>
      <c r="CS207" s="5"/>
      <c r="CT207" s="5"/>
      <c r="CU207" s="5"/>
      <c r="CV207" s="5"/>
      <c r="CW207" s="5"/>
      <c r="CX207" s="5"/>
      <c r="CY207" s="5"/>
      <c r="CZ207" s="5"/>
      <c r="DA207" s="5"/>
      <c r="DB207" s="5"/>
      <c r="DC207" s="5"/>
      <c r="DD207" s="5"/>
      <c r="DE207" s="5"/>
      <c r="DF207" s="5"/>
      <c r="DG207" s="5"/>
      <c r="DH207" s="5"/>
      <c r="DI207" s="5"/>
      <c r="DJ207" s="5"/>
      <c r="DK207" s="5"/>
      <c r="DL207" s="5"/>
      <c r="DM207" s="5"/>
      <c r="DN207" s="5"/>
      <c r="DO207" s="5"/>
      <c r="DP207" s="5"/>
      <c r="DQ207" s="5"/>
      <c r="DR207" s="5"/>
      <c r="DS207" s="5"/>
      <c r="DT207" s="5"/>
      <c r="DU207" s="5"/>
      <c r="DV207" s="5"/>
      <c r="DW207" s="5"/>
      <c r="DX207" s="5"/>
      <c r="DY207" s="5"/>
      <c r="DZ207" s="5"/>
      <c r="EA207" s="5"/>
      <c r="EB207" s="5"/>
      <c r="EC207" s="5"/>
      <c r="ED207" s="5"/>
      <c r="EE207" s="5"/>
      <c r="EF207" s="5"/>
      <c r="EG207" s="5"/>
      <c r="EH207" s="5"/>
      <c r="EI207" s="5"/>
      <c r="EJ207" s="5"/>
      <c r="EK207" s="5"/>
      <c r="EL207" s="5"/>
      <c r="EM207" s="5"/>
      <c r="EN207" s="5"/>
      <c r="EO207" s="5"/>
      <c r="EP207" s="5"/>
      <c r="EQ207" s="5"/>
      <c r="ER207" s="5"/>
      <c r="ES207" s="5"/>
      <c r="ET207" s="5"/>
      <c r="EU207" s="5"/>
      <c r="EV207" s="5"/>
      <c r="EW207" s="5"/>
      <c r="EX207" s="5"/>
      <c r="EY207" s="5"/>
      <c r="EZ207" s="5"/>
      <c r="FA207" s="5"/>
      <c r="FB207" s="5"/>
      <c r="FC207" s="5"/>
      <c r="FD207" s="5"/>
      <c r="FE207" s="5"/>
      <c r="FF207" s="5"/>
      <c r="FG207" s="5"/>
      <c r="FH207" s="5"/>
      <c r="FI207" s="5"/>
      <c r="FJ207" s="5"/>
      <c r="FK207" s="5"/>
      <c r="FL207" s="5"/>
      <c r="FM207" s="5"/>
      <c r="FN207" s="5"/>
      <c r="FO207" s="5"/>
      <c r="FP207" s="5"/>
      <c r="FQ207" s="5"/>
      <c r="FR207" s="5"/>
      <c r="FS207" s="5"/>
      <c r="FT207" s="5"/>
      <c r="FU207" s="5"/>
      <c r="FV207" s="5"/>
      <c r="FW207" s="5"/>
      <c r="FX207" s="5"/>
      <c r="FY207" s="5"/>
      <c r="FZ207" s="5"/>
      <c r="GA207" s="5"/>
      <c r="GB207" s="5"/>
      <c r="GC207" s="5"/>
      <c r="GD207" s="5"/>
      <c r="GE207" s="5"/>
      <c r="GF207" s="5"/>
      <c r="GG207" s="5"/>
      <c r="GH207" s="5"/>
      <c r="GI207" s="5"/>
      <c r="GJ207" s="5"/>
      <c r="GK207" s="5"/>
      <c r="GL207" s="5"/>
      <c r="GM207" s="5"/>
      <c r="GN207" s="5"/>
      <c r="GO207" s="5"/>
      <c r="GP207" s="5"/>
      <c r="GQ207" s="5"/>
      <c r="GR207" s="5"/>
      <c r="GS207" s="5"/>
      <c r="GT207" s="5"/>
      <c r="GU207" s="5"/>
      <c r="GV207" s="5"/>
      <c r="GW207" s="5"/>
      <c r="GX207" s="5"/>
      <c r="GY207" s="5"/>
      <c r="GZ207" s="5"/>
      <c r="HA207" s="5"/>
      <c r="HB207" s="5"/>
      <c r="HC207" s="5"/>
      <c r="HD207" s="5"/>
      <c r="HE207" s="5"/>
      <c r="HF207" s="5"/>
      <c r="HG207" s="5"/>
      <c r="HH207" s="5"/>
      <c r="HI207" s="5"/>
      <c r="HJ207" s="5"/>
      <c r="HK207" s="5"/>
      <c r="HL207" s="5"/>
      <c r="HM207" s="5"/>
      <c r="HN207" s="5"/>
      <c r="HO207" s="5"/>
      <c r="HP207" s="5"/>
      <c r="HQ207" s="5"/>
      <c r="HR207" s="5"/>
      <c r="HS207" s="5"/>
      <c r="HT207" s="5"/>
      <c r="HU207" s="5"/>
      <c r="HV207" s="5"/>
      <c r="HW207" s="5"/>
      <c r="HX207" s="5"/>
      <c r="HY207" s="5"/>
      <c r="HZ207" s="5"/>
      <c r="IA207" s="5"/>
      <c r="IB207" s="5"/>
      <c r="IC207" s="5"/>
      <c r="ID207" s="5"/>
      <c r="IE207" s="5"/>
      <c r="IF207" s="5"/>
      <c r="IG207" s="5"/>
      <c r="IH207" s="5"/>
      <c r="II207" s="5"/>
      <c r="IJ207" s="5"/>
      <c r="IK207" s="5"/>
      <c r="IL207" s="5"/>
      <c r="IM207" s="5"/>
      <c r="IN207" s="5"/>
      <c r="IO207" s="5"/>
      <c r="IP207" s="5"/>
      <c r="IQ207" s="5"/>
      <c r="IR207" s="5"/>
      <c r="IS207" s="5"/>
      <c r="IT207" s="5"/>
      <c r="IU207" s="5"/>
      <c r="IV207" s="5"/>
      <c r="IW207" s="5"/>
      <c r="IX207" s="5"/>
      <c r="IY207" s="5"/>
      <c r="IZ207" s="5"/>
      <c r="JA207" s="5"/>
      <c r="JB207" s="5"/>
      <c r="JC207" s="5"/>
      <c r="JD207" s="5"/>
      <c r="JE207" s="5"/>
      <c r="JF207" s="5"/>
      <c r="JG207" s="5"/>
      <c r="JH207" s="5"/>
      <c r="JI207" s="5"/>
      <c r="JJ207" s="5"/>
      <c r="JK207" s="5"/>
      <c r="JL207" s="5"/>
      <c r="JM207" s="5"/>
      <c r="JN207" s="5"/>
      <c r="JO207" s="5"/>
      <c r="JP207" s="5"/>
      <c r="JQ207" s="5"/>
      <c r="JR207" s="5"/>
      <c r="JS207" s="5"/>
      <c r="JT207" s="5"/>
      <c r="JU207" s="5"/>
      <c r="JV207" s="5"/>
      <c r="JW207" s="5"/>
      <c r="JX207" s="5"/>
      <c r="JY207" s="5"/>
      <c r="JZ207" s="5"/>
      <c r="KA207" s="5"/>
      <c r="KB207" s="5"/>
      <c r="KC207" s="5"/>
      <c r="KD207" s="5"/>
      <c r="KE207" s="5"/>
      <c r="KF207" s="5"/>
      <c r="KG207" s="5"/>
      <c r="KH207" s="5"/>
      <c r="KI207" s="5"/>
      <c r="KJ207" s="5"/>
      <c r="KK207" s="5"/>
      <c r="KL207" s="5"/>
      <c r="KM207" s="5"/>
      <c r="KN207" s="5"/>
      <c r="KO207" s="5"/>
      <c r="KP207" s="5"/>
      <c r="KQ207" s="5"/>
      <c r="KR207" s="5"/>
      <c r="KS207" s="5"/>
      <c r="KT207" s="5"/>
      <c r="KU207" s="5"/>
      <c r="KV207" s="5"/>
      <c r="KW207" s="5"/>
      <c r="KX207" s="5"/>
      <c r="KY207" s="5"/>
      <c r="KZ207" s="5"/>
      <c r="LA207" s="5"/>
      <c r="LB207" s="5"/>
      <c r="LC207" s="5"/>
      <c r="LD207" s="5"/>
      <c r="LE207" s="5"/>
      <c r="LF207" s="5"/>
      <c r="LG207" s="5"/>
      <c r="LH207" s="5"/>
      <c r="LI207" s="5"/>
      <c r="LJ207" s="5"/>
      <c r="LK207" s="5"/>
      <c r="LL207" s="5"/>
      <c r="LM207" s="5"/>
      <c r="LN207" s="5"/>
      <c r="LO207" s="5"/>
      <c r="LP207" s="5"/>
      <c r="LQ207" s="5"/>
      <c r="LR207" s="5"/>
      <c r="LS207" s="5"/>
      <c r="LT207" s="5"/>
      <c r="LU207" s="5"/>
      <c r="LV207" s="5"/>
      <c r="LW207" s="5"/>
      <c r="LX207" s="5"/>
      <c r="LY207" s="5"/>
      <c r="LZ207" s="5"/>
      <c r="MA207" s="5"/>
      <c r="MB207" s="5"/>
      <c r="MC207" s="5"/>
      <c r="MD207" s="5"/>
      <c r="ME207" s="5"/>
      <c r="MF207" s="5"/>
      <c r="MG207" s="5"/>
      <c r="MH207" s="5"/>
      <c r="MI207" s="5"/>
      <c r="MJ207" s="5"/>
      <c r="MK207" s="5"/>
      <c r="ML207" s="5"/>
      <c r="MM207" s="5"/>
      <c r="MN207" s="5"/>
      <c r="MO207" s="5"/>
      <c r="MP207" s="5"/>
      <c r="MQ207" s="5"/>
      <c r="MR207" s="5"/>
      <c r="MS207" s="5"/>
      <c r="MT207" s="5"/>
      <c r="MU207" s="5"/>
      <c r="MV207" s="5"/>
      <c r="MW207" s="5"/>
      <c r="MX207" s="5"/>
      <c r="MY207" s="5"/>
      <c r="MZ207" s="5"/>
      <c r="NA207" s="5"/>
      <c r="NB207" s="5"/>
      <c r="NC207" s="5"/>
      <c r="ND207" s="5"/>
      <c r="NE207" s="5"/>
      <c r="NF207" s="5"/>
      <c r="NG207" s="5"/>
      <c r="NH207" s="5"/>
      <c r="NI207" s="5"/>
      <c r="NJ207" s="5"/>
      <c r="NK207" s="5"/>
      <c r="NL207" s="5"/>
      <c r="NM207" s="5"/>
      <c r="NN207" s="5"/>
      <c r="NO207" s="5"/>
      <c r="NP207" s="5"/>
      <c r="NQ207" s="5"/>
      <c r="NR207" s="5"/>
      <c r="NS207" s="5"/>
      <c r="NT207" s="5"/>
      <c r="NU207" s="5"/>
      <c r="NV207" s="5"/>
      <c r="NW207" s="5"/>
      <c r="NX207" s="5"/>
      <c r="NY207" s="5"/>
      <c r="NZ207" s="5"/>
      <c r="OA207" s="5"/>
      <c r="OB207" s="5"/>
      <c r="OC207" s="5"/>
      <c r="OD207" s="5"/>
      <c r="OE207" s="5"/>
      <c r="OF207" s="5"/>
      <c r="OG207" s="5"/>
      <c r="OH207" s="5"/>
      <c r="OI207" s="5"/>
      <c r="OJ207" s="5"/>
      <c r="OK207" s="5"/>
      <c r="OL207" s="5"/>
      <c r="OM207" s="5"/>
      <c r="ON207" s="5"/>
      <c r="OO207" s="5"/>
      <c r="OP207" s="5"/>
      <c r="OQ207" s="5"/>
      <c r="OR207" s="5"/>
      <c r="OS207" s="5"/>
      <c r="OT207" s="5"/>
      <c r="OU207" s="5"/>
      <c r="OV207" s="5"/>
      <c r="OW207" s="5"/>
      <c r="OX207" s="5"/>
      <c r="OY207" s="5"/>
      <c r="OZ207" s="5"/>
      <c r="PA207" s="5"/>
      <c r="PB207" s="5"/>
      <c r="PC207" s="5"/>
      <c r="PD207" s="5"/>
      <c r="PE207" s="5"/>
      <c r="PF207" s="5"/>
      <c r="PG207" s="5"/>
      <c r="PH207" s="5"/>
      <c r="PI207" s="5"/>
      <c r="PJ207" s="5"/>
      <c r="PK207" s="5"/>
      <c r="PL207" s="5"/>
      <c r="PM207" s="5"/>
      <c r="PN207" s="5"/>
      <c r="PO207" s="5"/>
      <c r="PP207" s="5"/>
      <c r="PQ207" s="5"/>
      <c r="PR207" s="5"/>
      <c r="PS207" s="5"/>
      <c r="PT207" s="5"/>
      <c r="PU207" s="5"/>
      <c r="PV207" s="5"/>
      <c r="PW207" s="5"/>
      <c r="PX207" s="5"/>
      <c r="PY207" s="5"/>
      <c r="PZ207" s="5"/>
      <c r="QA207" s="5"/>
      <c r="QB207" s="5"/>
      <c r="QC207" s="5"/>
      <c r="QD207" s="5"/>
      <c r="QE207" s="5"/>
      <c r="QF207" s="5"/>
      <c r="QG207" s="5"/>
      <c r="QH207" s="5"/>
      <c r="QI207" s="5"/>
      <c r="QJ207" s="5"/>
      <c r="QK207" s="5"/>
      <c r="QL207" s="5"/>
      <c r="QM207" s="5"/>
      <c r="QN207" s="5"/>
      <c r="QO207" s="5"/>
      <c r="QP207" s="5"/>
      <c r="QQ207" s="5"/>
      <c r="QR207" s="5"/>
      <c r="QS207" s="5"/>
      <c r="QT207" s="5"/>
      <c r="QU207" s="5"/>
      <c r="QV207" s="5"/>
      <c r="QW207" s="5"/>
      <c r="QX207" s="5"/>
      <c r="QY207" s="5"/>
      <c r="QZ207" s="5"/>
      <c r="RA207" s="5"/>
      <c r="RB207" s="5"/>
      <c r="RC207" s="5"/>
      <c r="RD207" s="5"/>
      <c r="RE207" s="5"/>
      <c r="RF207" s="5"/>
      <c r="RG207" s="5"/>
      <c r="RH207" s="5"/>
      <c r="RI207" s="5"/>
      <c r="RJ207" s="5"/>
      <c r="RK207" s="5"/>
      <c r="RL207" s="5"/>
      <c r="RM207" s="5"/>
      <c r="RN207" s="5"/>
      <c r="RO207" s="5"/>
      <c r="RP207" s="5"/>
      <c r="RQ207" s="5"/>
      <c r="RR207" s="5"/>
      <c r="RS207" s="5"/>
      <c r="RT207" s="5"/>
      <c r="RU207" s="5"/>
      <c r="RV207" s="5"/>
      <c r="RW207" s="5"/>
      <c r="RX207" s="5"/>
      <c r="RY207" s="5"/>
      <c r="RZ207" s="5"/>
      <c r="SA207" s="5"/>
      <c r="SB207" s="5"/>
      <c r="SC207" s="5"/>
      <c r="SD207" s="5"/>
      <c r="SE207" s="5"/>
      <c r="SF207" s="5"/>
      <c r="SG207" s="5"/>
      <c r="SH207" s="5"/>
      <c r="SI207" s="5"/>
      <c r="SJ207" s="5"/>
      <c r="SK207" s="5"/>
      <c r="SL207" s="5"/>
      <c r="SM207" s="5"/>
      <c r="SN207" s="5"/>
      <c r="SO207" s="5"/>
      <c r="SP207" s="5"/>
      <c r="SQ207" s="5"/>
      <c r="SR207" s="5"/>
      <c r="SS207" s="5"/>
      <c r="ST207" s="5"/>
      <c r="SU207" s="5"/>
      <c r="SV207" s="5"/>
      <c r="SW207" s="5"/>
      <c r="SX207" s="5"/>
      <c r="SY207" s="5"/>
      <c r="SZ207" s="5"/>
      <c r="TA207" s="5"/>
      <c r="TB207" s="5"/>
      <c r="TC207" s="5"/>
      <c r="TD207" s="5"/>
      <c r="TE207" s="5"/>
      <c r="TF207" s="5"/>
      <c r="TG207" s="5"/>
      <c r="TH207" s="5"/>
      <c r="TI207" s="5"/>
      <c r="TJ207" s="5"/>
      <c r="TK207" s="5"/>
      <c r="TL207" s="5"/>
      <c r="TM207" s="5"/>
      <c r="TN207" s="5"/>
      <c r="TO207" s="5"/>
      <c r="TP207" s="5"/>
      <c r="TQ207" s="5"/>
      <c r="TR207" s="5"/>
      <c r="TS207" s="5"/>
      <c r="TT207" s="5"/>
      <c r="TU207" s="5"/>
      <c r="TV207" s="5"/>
      <c r="TW207" s="5"/>
      <c r="TX207" s="5"/>
      <c r="TY207" s="5"/>
      <c r="TZ207" s="5"/>
      <c r="UA207" s="5"/>
      <c r="UB207" s="5"/>
      <c r="UC207" s="5"/>
      <c r="UD207" s="5"/>
      <c r="UE207" s="5"/>
      <c r="UF207" s="5"/>
      <c r="UG207" s="5"/>
      <c r="UH207" s="5"/>
      <c r="UI207" s="5"/>
      <c r="UJ207" s="5"/>
      <c r="UK207" s="5"/>
      <c r="UL207" s="5"/>
      <c r="UM207" s="5"/>
      <c r="UN207" s="5"/>
      <c r="UO207" s="5"/>
      <c r="UP207" s="5"/>
      <c r="UQ207" s="5"/>
      <c r="UR207" s="5"/>
      <c r="US207" s="5"/>
      <c r="UT207" s="5"/>
      <c r="UU207" s="5"/>
      <c r="UV207" s="5"/>
      <c r="UW207" s="5"/>
      <c r="UX207" s="5"/>
      <c r="UY207" s="5"/>
      <c r="UZ207" s="5"/>
      <c r="VA207" s="5"/>
      <c r="VB207" s="5"/>
      <c r="VC207" s="5"/>
      <c r="VD207" s="5"/>
      <c r="VE207" s="5"/>
      <c r="VF207" s="5"/>
      <c r="VG207" s="5"/>
      <c r="VH207" s="5"/>
      <c r="VI207" s="5"/>
      <c r="VJ207" s="5"/>
      <c r="VK207" s="5"/>
      <c r="VL207" s="5"/>
      <c r="VM207" s="5"/>
      <c r="VN207" s="5"/>
      <c r="VO207" s="5"/>
      <c r="VP207" s="5"/>
      <c r="VQ207" s="5"/>
      <c r="VR207" s="5"/>
      <c r="VS207" s="5"/>
      <c r="VT207" s="5"/>
      <c r="VU207" s="5"/>
      <c r="VV207" s="5"/>
      <c r="VW207" s="5"/>
      <c r="VX207" s="5"/>
      <c r="VY207" s="5"/>
      <c r="VZ207" s="5"/>
      <c r="WA207" s="5"/>
      <c r="WB207" s="5"/>
      <c r="WC207" s="5"/>
      <c r="WD207" s="5"/>
      <c r="WE207" s="5"/>
      <c r="WF207" s="5"/>
      <c r="WG207" s="5"/>
      <c r="WH207" s="5"/>
      <c r="WI207" s="5"/>
      <c r="WJ207" s="5"/>
      <c r="WK207" s="5"/>
      <c r="WL207" s="5"/>
      <c r="WM207" s="5"/>
      <c r="WN207" s="5"/>
      <c r="WO207" s="5"/>
      <c r="WP207" s="5"/>
      <c r="WQ207" s="5"/>
      <c r="WR207" s="5"/>
      <c r="WS207" s="5"/>
      <c r="WT207" s="5"/>
      <c r="WU207" s="5"/>
      <c r="WV207" s="5"/>
      <c r="WW207" s="5"/>
      <c r="WX207" s="5"/>
      <c r="WY207" s="5"/>
      <c r="WZ207" s="5"/>
      <c r="XA207" s="5"/>
      <c r="XB207" s="5"/>
      <c r="XC207" s="5"/>
      <c r="XD207" s="5"/>
      <c r="XE207" s="5"/>
      <c r="XF207" s="5"/>
      <c r="XG207" s="5"/>
      <c r="XH207" s="5"/>
      <c r="XI207" s="5"/>
      <c r="XJ207" s="5"/>
      <c r="XK207" s="5"/>
      <c r="XL207" s="5"/>
      <c r="XM207" s="5"/>
      <c r="XN207" s="5"/>
      <c r="XO207" s="5"/>
      <c r="XP207" s="5"/>
      <c r="XQ207" s="5"/>
      <c r="XR207" s="5"/>
      <c r="XS207" s="5"/>
      <c r="XT207" s="5"/>
      <c r="XU207" s="5"/>
      <c r="XV207" s="5"/>
      <c r="XW207" s="5"/>
    </row>
    <row r="208" spans="39:647" x14ac:dyDescent="0.45">
      <c r="AM208" s="5"/>
      <c r="AN208" s="5"/>
      <c r="AO208" s="5"/>
      <c r="AP208" s="5"/>
      <c r="AQ208" s="5"/>
      <c r="AR208" s="5"/>
      <c r="AS208" s="5"/>
      <c r="AT208" s="5"/>
      <c r="AU208" s="5"/>
      <c r="AV208" s="5"/>
      <c r="AW208" s="5"/>
      <c r="AX208" s="5"/>
      <c r="AY208" s="5"/>
      <c r="AZ208" s="5"/>
      <c r="BA208" s="5"/>
      <c r="BB208" s="5"/>
      <c r="BC208" s="5"/>
      <c r="BD208" s="5"/>
      <c r="BE208" s="5"/>
      <c r="BF208" s="5"/>
      <c r="BG208" s="5"/>
      <c r="BH208" s="5"/>
      <c r="BI208" s="5"/>
      <c r="BJ208" s="5"/>
      <c r="BK208" s="5"/>
      <c r="BL208" s="5"/>
      <c r="BM208" s="5"/>
      <c r="BN208" s="5"/>
      <c r="BO208" s="5"/>
      <c r="BP208" s="5"/>
      <c r="BQ208" s="5"/>
      <c r="BR208" s="5"/>
      <c r="BS208" s="5"/>
      <c r="BT208" s="5"/>
      <c r="BU208" s="5"/>
      <c r="BV208" s="5"/>
      <c r="BW208" s="5"/>
      <c r="BX208" s="5"/>
      <c r="BY208" s="5"/>
      <c r="BZ208" s="5"/>
      <c r="CA208" s="5"/>
      <c r="CB208" s="5"/>
      <c r="CC208" s="5"/>
      <c r="CD208" s="5"/>
      <c r="CE208" s="5"/>
      <c r="CF208" s="5"/>
      <c r="CG208" s="5"/>
      <c r="CH208" s="5"/>
      <c r="CI208" s="5"/>
      <c r="CJ208" s="5"/>
      <c r="CK208" s="5"/>
      <c r="CL208" s="5"/>
      <c r="CM208" s="5"/>
      <c r="CN208" s="5"/>
      <c r="CO208" s="5"/>
      <c r="CP208" s="5"/>
      <c r="CQ208" s="5"/>
      <c r="CR208" s="5"/>
      <c r="CS208" s="5"/>
      <c r="CT208" s="5"/>
      <c r="CU208" s="5"/>
      <c r="CV208" s="5"/>
      <c r="CW208" s="5"/>
      <c r="CX208" s="5"/>
      <c r="CY208" s="5"/>
      <c r="CZ208" s="5"/>
      <c r="DA208" s="5"/>
      <c r="DB208" s="5"/>
      <c r="DC208" s="5"/>
      <c r="DD208" s="5"/>
      <c r="DE208" s="5"/>
      <c r="DF208" s="5"/>
      <c r="DG208" s="5"/>
      <c r="DH208" s="5"/>
      <c r="DI208" s="5"/>
      <c r="DJ208" s="5"/>
      <c r="DK208" s="5"/>
      <c r="DL208" s="5"/>
      <c r="DM208" s="5"/>
      <c r="DN208" s="5"/>
      <c r="DO208" s="5"/>
      <c r="DP208" s="5"/>
      <c r="DQ208" s="5"/>
      <c r="DR208" s="5"/>
      <c r="DS208" s="5"/>
      <c r="DT208" s="5"/>
      <c r="DU208" s="5"/>
      <c r="DV208" s="5"/>
      <c r="DW208" s="5"/>
      <c r="DX208" s="5"/>
      <c r="DY208" s="5"/>
      <c r="DZ208" s="5"/>
      <c r="EA208" s="5"/>
      <c r="EB208" s="5"/>
      <c r="EC208" s="5"/>
      <c r="ED208" s="5"/>
      <c r="EE208" s="5"/>
      <c r="EF208" s="5"/>
      <c r="EG208" s="5"/>
      <c r="EH208" s="5"/>
      <c r="EI208" s="5"/>
      <c r="EJ208" s="5"/>
      <c r="EK208" s="5"/>
      <c r="EL208" s="5"/>
      <c r="EM208" s="5"/>
      <c r="EN208" s="5"/>
      <c r="EO208" s="5"/>
      <c r="EP208" s="5"/>
      <c r="EQ208" s="5"/>
      <c r="ER208" s="5"/>
      <c r="ES208" s="5"/>
      <c r="ET208" s="5"/>
      <c r="EU208" s="5"/>
      <c r="EV208" s="5"/>
      <c r="EW208" s="5"/>
      <c r="EX208" s="5"/>
      <c r="EY208" s="5"/>
      <c r="EZ208" s="5"/>
      <c r="FA208" s="5"/>
      <c r="FB208" s="5"/>
      <c r="FC208" s="5"/>
      <c r="FD208" s="5"/>
      <c r="FE208" s="5"/>
      <c r="FF208" s="5"/>
      <c r="FG208" s="5"/>
      <c r="FH208" s="5"/>
      <c r="FI208" s="5"/>
      <c r="FJ208" s="5"/>
      <c r="FK208" s="5"/>
      <c r="FL208" s="5"/>
      <c r="FM208" s="5"/>
      <c r="FN208" s="5"/>
      <c r="FO208" s="5"/>
      <c r="FP208" s="5"/>
      <c r="FQ208" s="5"/>
      <c r="FR208" s="5"/>
      <c r="FS208" s="5"/>
      <c r="FT208" s="5"/>
      <c r="FU208" s="5"/>
      <c r="FV208" s="5"/>
      <c r="FW208" s="5"/>
      <c r="FX208" s="5"/>
      <c r="FY208" s="5"/>
      <c r="FZ208" s="5"/>
      <c r="GA208" s="5"/>
      <c r="GB208" s="5"/>
      <c r="GC208" s="5"/>
      <c r="GD208" s="5"/>
      <c r="GE208" s="5"/>
      <c r="GF208" s="5"/>
      <c r="GG208" s="5"/>
      <c r="GH208" s="5"/>
      <c r="GI208" s="5"/>
      <c r="GJ208" s="5"/>
      <c r="GK208" s="5"/>
      <c r="GL208" s="5"/>
      <c r="GM208" s="5"/>
      <c r="GN208" s="5"/>
      <c r="GO208" s="5"/>
      <c r="GP208" s="5"/>
      <c r="GQ208" s="5"/>
      <c r="GR208" s="5"/>
      <c r="GS208" s="5"/>
      <c r="GT208" s="5"/>
      <c r="GU208" s="5"/>
      <c r="GV208" s="5"/>
      <c r="GW208" s="5"/>
      <c r="GX208" s="5"/>
      <c r="GY208" s="5"/>
      <c r="GZ208" s="5"/>
      <c r="HA208" s="5"/>
      <c r="HB208" s="5"/>
      <c r="HC208" s="5"/>
      <c r="HD208" s="5"/>
      <c r="HE208" s="5"/>
      <c r="HF208" s="5"/>
      <c r="HG208" s="5"/>
      <c r="HH208" s="5"/>
      <c r="HI208" s="5"/>
      <c r="HJ208" s="5"/>
      <c r="HK208" s="5"/>
      <c r="HL208" s="5"/>
      <c r="HM208" s="5"/>
      <c r="HN208" s="5"/>
      <c r="HO208" s="5"/>
      <c r="HP208" s="5"/>
      <c r="HQ208" s="5"/>
      <c r="HR208" s="5"/>
      <c r="HS208" s="5"/>
      <c r="HT208" s="5"/>
      <c r="HU208" s="5"/>
      <c r="HV208" s="5"/>
      <c r="HW208" s="5"/>
      <c r="HX208" s="5"/>
      <c r="HY208" s="5"/>
      <c r="HZ208" s="5"/>
      <c r="IA208" s="5"/>
      <c r="IB208" s="5"/>
      <c r="IC208" s="5"/>
      <c r="ID208" s="5"/>
      <c r="IE208" s="5"/>
      <c r="IF208" s="5"/>
      <c r="IG208" s="5"/>
      <c r="IH208" s="5"/>
      <c r="II208" s="5"/>
      <c r="IJ208" s="5"/>
      <c r="IK208" s="5"/>
      <c r="IL208" s="5"/>
      <c r="IM208" s="5"/>
      <c r="IN208" s="5"/>
      <c r="IO208" s="5"/>
      <c r="IP208" s="5"/>
      <c r="IQ208" s="5"/>
      <c r="IR208" s="5"/>
      <c r="IS208" s="5"/>
      <c r="IT208" s="5"/>
      <c r="IU208" s="5"/>
      <c r="IV208" s="5"/>
      <c r="IW208" s="5"/>
      <c r="IX208" s="5"/>
      <c r="IY208" s="5"/>
      <c r="IZ208" s="5"/>
      <c r="JA208" s="5"/>
      <c r="JB208" s="5"/>
      <c r="JC208" s="5"/>
      <c r="JD208" s="5"/>
      <c r="JE208" s="5"/>
      <c r="JF208" s="5"/>
      <c r="JG208" s="5"/>
      <c r="JH208" s="5"/>
      <c r="JI208" s="5"/>
      <c r="JJ208" s="5"/>
      <c r="JK208" s="5"/>
      <c r="JL208" s="5"/>
      <c r="JM208" s="5"/>
      <c r="JN208" s="5"/>
      <c r="JO208" s="5"/>
      <c r="JP208" s="5"/>
      <c r="JQ208" s="5"/>
      <c r="JR208" s="5"/>
      <c r="JS208" s="5"/>
      <c r="JT208" s="5"/>
      <c r="JU208" s="5"/>
      <c r="JV208" s="5"/>
      <c r="JW208" s="5"/>
      <c r="JX208" s="5"/>
      <c r="JY208" s="5"/>
      <c r="JZ208" s="5"/>
      <c r="KA208" s="5"/>
      <c r="KB208" s="5"/>
      <c r="KC208" s="5"/>
      <c r="KD208" s="5"/>
      <c r="KE208" s="5"/>
      <c r="KF208" s="5"/>
      <c r="KG208" s="5"/>
      <c r="KH208" s="5"/>
      <c r="KI208" s="5"/>
      <c r="KJ208" s="5"/>
      <c r="KK208" s="5"/>
      <c r="KL208" s="5"/>
      <c r="KM208" s="5"/>
      <c r="KN208" s="5"/>
      <c r="KO208" s="5"/>
      <c r="KP208" s="5"/>
      <c r="KQ208" s="5"/>
      <c r="KR208" s="5"/>
      <c r="KS208" s="5"/>
      <c r="KT208" s="5"/>
      <c r="KU208" s="5"/>
      <c r="KV208" s="5"/>
      <c r="KW208" s="5"/>
      <c r="KX208" s="5"/>
      <c r="KY208" s="5"/>
      <c r="KZ208" s="5"/>
      <c r="LA208" s="5"/>
      <c r="LB208" s="5"/>
      <c r="LC208" s="5"/>
      <c r="LD208" s="5"/>
      <c r="LE208" s="5"/>
      <c r="LF208" s="5"/>
      <c r="LG208" s="5"/>
      <c r="LH208" s="5"/>
      <c r="LI208" s="5"/>
      <c r="LJ208" s="5"/>
      <c r="LK208" s="5"/>
      <c r="LL208" s="5"/>
      <c r="LM208" s="5"/>
      <c r="LN208" s="5"/>
      <c r="LO208" s="5"/>
      <c r="LP208" s="5"/>
      <c r="LQ208" s="5"/>
      <c r="LR208" s="5"/>
      <c r="LS208" s="5"/>
      <c r="LT208" s="5"/>
      <c r="LU208" s="5"/>
      <c r="LV208" s="5"/>
      <c r="LW208" s="5"/>
      <c r="LX208" s="5"/>
      <c r="LY208" s="5"/>
      <c r="LZ208" s="5"/>
      <c r="MA208" s="5"/>
      <c r="MB208" s="5"/>
      <c r="MC208" s="5"/>
      <c r="MD208" s="5"/>
      <c r="ME208" s="5"/>
      <c r="MF208" s="5"/>
      <c r="MG208" s="5"/>
      <c r="MH208" s="5"/>
      <c r="MI208" s="5"/>
      <c r="MJ208" s="5"/>
      <c r="MK208" s="5"/>
      <c r="ML208" s="5"/>
      <c r="MM208" s="5"/>
      <c r="MN208" s="5"/>
      <c r="MO208" s="5"/>
      <c r="MP208" s="5"/>
      <c r="MQ208" s="5"/>
      <c r="MR208" s="5"/>
      <c r="MS208" s="5"/>
      <c r="MT208" s="5"/>
      <c r="MU208" s="5"/>
      <c r="MV208" s="5"/>
      <c r="MW208" s="5"/>
      <c r="MX208" s="5"/>
      <c r="MY208" s="5"/>
      <c r="MZ208" s="5"/>
      <c r="NA208" s="5"/>
      <c r="NB208" s="5"/>
      <c r="NC208" s="5"/>
      <c r="ND208" s="5"/>
      <c r="NE208" s="5"/>
      <c r="NF208" s="5"/>
      <c r="NG208" s="5"/>
      <c r="NH208" s="5"/>
      <c r="NI208" s="5"/>
      <c r="NJ208" s="5"/>
      <c r="NK208" s="5"/>
      <c r="NL208" s="5"/>
      <c r="NM208" s="5"/>
      <c r="NN208" s="5"/>
      <c r="NO208" s="5"/>
      <c r="NP208" s="5"/>
      <c r="NQ208" s="5"/>
      <c r="NR208" s="5"/>
      <c r="NS208" s="5"/>
      <c r="NT208" s="5"/>
      <c r="NU208" s="5"/>
      <c r="NV208" s="5"/>
      <c r="NW208" s="5"/>
      <c r="NX208" s="5"/>
      <c r="NY208" s="5"/>
      <c r="NZ208" s="5"/>
      <c r="OA208" s="5"/>
      <c r="OB208" s="5"/>
      <c r="OC208" s="5"/>
      <c r="OD208" s="5"/>
      <c r="OE208" s="5"/>
      <c r="OF208" s="5"/>
      <c r="OG208" s="5"/>
      <c r="OH208" s="5"/>
      <c r="OI208" s="5"/>
      <c r="OJ208" s="5"/>
      <c r="OK208" s="5"/>
      <c r="OL208" s="5"/>
      <c r="OM208" s="5"/>
      <c r="ON208" s="5"/>
      <c r="OO208" s="5"/>
      <c r="OP208" s="5"/>
      <c r="OQ208" s="5"/>
      <c r="OR208" s="5"/>
      <c r="OS208" s="5"/>
      <c r="OT208" s="5"/>
      <c r="OU208" s="5"/>
      <c r="OV208" s="5"/>
      <c r="OW208" s="5"/>
      <c r="OX208" s="5"/>
      <c r="OY208" s="5"/>
      <c r="OZ208" s="5"/>
      <c r="PA208" s="5"/>
      <c r="PB208" s="5"/>
      <c r="PC208" s="5"/>
      <c r="PD208" s="5"/>
      <c r="PE208" s="5"/>
      <c r="PF208" s="5"/>
      <c r="PG208" s="5"/>
      <c r="PH208" s="5"/>
      <c r="PI208" s="5"/>
      <c r="PJ208" s="5"/>
      <c r="PK208" s="5"/>
      <c r="PL208" s="5"/>
      <c r="PM208" s="5"/>
      <c r="PN208" s="5"/>
      <c r="PO208" s="5"/>
      <c r="PP208" s="5"/>
      <c r="PQ208" s="5"/>
      <c r="PR208" s="5"/>
      <c r="PS208" s="5"/>
      <c r="PT208" s="5"/>
      <c r="PU208" s="5"/>
      <c r="PV208" s="5"/>
      <c r="PW208" s="5"/>
      <c r="PX208" s="5"/>
      <c r="PY208" s="5"/>
      <c r="PZ208" s="5"/>
      <c r="QA208" s="5"/>
      <c r="QB208" s="5"/>
      <c r="QC208" s="5"/>
      <c r="QD208" s="5"/>
      <c r="QE208" s="5"/>
      <c r="QF208" s="5"/>
      <c r="QG208" s="5"/>
      <c r="QH208" s="5"/>
      <c r="QI208" s="5"/>
      <c r="QJ208" s="5"/>
      <c r="QK208" s="5"/>
      <c r="QL208" s="5"/>
      <c r="QM208" s="5"/>
      <c r="QN208" s="5"/>
      <c r="QO208" s="5"/>
      <c r="QP208" s="5"/>
      <c r="QQ208" s="5"/>
      <c r="QR208" s="5"/>
      <c r="QS208" s="5"/>
      <c r="QT208" s="5"/>
      <c r="QU208" s="5"/>
      <c r="QV208" s="5"/>
      <c r="QW208" s="5"/>
      <c r="QX208" s="5"/>
      <c r="QY208" s="5"/>
      <c r="QZ208" s="5"/>
      <c r="RA208" s="5"/>
      <c r="RB208" s="5"/>
      <c r="RC208" s="5"/>
      <c r="RD208" s="5"/>
      <c r="RE208" s="5"/>
      <c r="RF208" s="5"/>
      <c r="RG208" s="5"/>
      <c r="RH208" s="5"/>
      <c r="RI208" s="5"/>
      <c r="RJ208" s="5"/>
      <c r="RK208" s="5"/>
      <c r="RL208" s="5"/>
      <c r="RM208" s="5"/>
      <c r="RN208" s="5"/>
      <c r="RO208" s="5"/>
      <c r="RP208" s="5"/>
      <c r="RQ208" s="5"/>
      <c r="RR208" s="5"/>
      <c r="RS208" s="5"/>
      <c r="RT208" s="5"/>
      <c r="RU208" s="5"/>
      <c r="RV208" s="5"/>
      <c r="RW208" s="5"/>
      <c r="RX208" s="5"/>
      <c r="RY208" s="5"/>
      <c r="RZ208" s="5"/>
      <c r="SA208" s="5"/>
      <c r="SB208" s="5"/>
      <c r="SC208" s="5"/>
      <c r="SD208" s="5"/>
      <c r="SE208" s="5"/>
      <c r="SF208" s="5"/>
      <c r="SG208" s="5"/>
      <c r="SH208" s="5"/>
      <c r="SI208" s="5"/>
      <c r="SJ208" s="5"/>
      <c r="SK208" s="5"/>
      <c r="SL208" s="5"/>
      <c r="SM208" s="5"/>
      <c r="SN208" s="5"/>
      <c r="SO208" s="5"/>
      <c r="SP208" s="5"/>
      <c r="SQ208" s="5"/>
      <c r="SR208" s="5"/>
      <c r="SS208" s="5"/>
      <c r="ST208" s="5"/>
      <c r="SU208" s="5"/>
      <c r="SV208" s="5"/>
      <c r="SW208" s="5"/>
      <c r="SX208" s="5"/>
      <c r="SY208" s="5"/>
      <c r="SZ208" s="5"/>
      <c r="TA208" s="5"/>
      <c r="TB208" s="5"/>
      <c r="TC208" s="5"/>
      <c r="TD208" s="5"/>
      <c r="TE208" s="5"/>
      <c r="TF208" s="5"/>
      <c r="TG208" s="5"/>
      <c r="TH208" s="5"/>
      <c r="TI208" s="5"/>
      <c r="TJ208" s="5"/>
      <c r="TK208" s="5"/>
      <c r="TL208" s="5"/>
      <c r="TM208" s="5"/>
      <c r="TN208" s="5"/>
      <c r="TO208" s="5"/>
      <c r="TP208" s="5"/>
      <c r="TQ208" s="5"/>
      <c r="TR208" s="5"/>
      <c r="TS208" s="5"/>
      <c r="TT208" s="5"/>
      <c r="TU208" s="5"/>
      <c r="TV208" s="5"/>
      <c r="TW208" s="5"/>
      <c r="TX208" s="5"/>
      <c r="TY208" s="5"/>
      <c r="TZ208" s="5"/>
      <c r="UA208" s="5"/>
      <c r="UB208" s="5"/>
      <c r="UC208" s="5"/>
      <c r="UD208" s="5"/>
      <c r="UE208" s="5"/>
      <c r="UF208" s="5"/>
      <c r="UG208" s="5"/>
      <c r="UH208" s="5"/>
      <c r="UI208" s="5"/>
      <c r="UJ208" s="5"/>
      <c r="UK208" s="5"/>
      <c r="UL208" s="5"/>
      <c r="UM208" s="5"/>
      <c r="UN208" s="5"/>
      <c r="UO208" s="5"/>
      <c r="UP208" s="5"/>
      <c r="UQ208" s="5"/>
      <c r="UR208" s="5"/>
      <c r="US208" s="5"/>
      <c r="UT208" s="5"/>
      <c r="UU208" s="5"/>
      <c r="UV208" s="5"/>
      <c r="UW208" s="5"/>
      <c r="UX208" s="5"/>
      <c r="UY208" s="5"/>
      <c r="UZ208" s="5"/>
      <c r="VA208" s="5"/>
      <c r="VB208" s="5"/>
      <c r="VC208" s="5"/>
      <c r="VD208" s="5"/>
      <c r="VE208" s="5"/>
      <c r="VF208" s="5"/>
      <c r="VG208" s="5"/>
      <c r="VH208" s="5"/>
      <c r="VI208" s="5"/>
      <c r="VJ208" s="5"/>
      <c r="VK208" s="5"/>
      <c r="VL208" s="5"/>
      <c r="VM208" s="5"/>
      <c r="VN208" s="5"/>
      <c r="VO208" s="5"/>
      <c r="VP208" s="5"/>
      <c r="VQ208" s="5"/>
      <c r="VR208" s="5"/>
      <c r="VS208" s="5"/>
      <c r="VT208" s="5"/>
      <c r="VU208" s="5"/>
      <c r="VV208" s="5"/>
      <c r="VW208" s="5"/>
      <c r="VX208" s="5"/>
      <c r="VY208" s="5"/>
      <c r="VZ208" s="5"/>
      <c r="WA208" s="5"/>
      <c r="WB208" s="5"/>
      <c r="WC208" s="5"/>
      <c r="WD208" s="5"/>
      <c r="WE208" s="5"/>
      <c r="WF208" s="5"/>
      <c r="WG208" s="5"/>
      <c r="WH208" s="5"/>
      <c r="WI208" s="5"/>
      <c r="WJ208" s="5"/>
      <c r="WK208" s="5"/>
      <c r="WL208" s="5"/>
      <c r="WM208" s="5"/>
      <c r="WN208" s="5"/>
      <c r="WO208" s="5"/>
      <c r="WP208" s="5"/>
      <c r="WQ208" s="5"/>
      <c r="WR208" s="5"/>
      <c r="WS208" s="5"/>
      <c r="WT208" s="5"/>
      <c r="WU208" s="5"/>
      <c r="WV208" s="5"/>
      <c r="WW208" s="5"/>
      <c r="WX208" s="5"/>
      <c r="WY208" s="5"/>
      <c r="WZ208" s="5"/>
      <c r="XA208" s="5"/>
      <c r="XB208" s="5"/>
      <c r="XC208" s="5"/>
      <c r="XD208" s="5"/>
      <c r="XE208" s="5"/>
      <c r="XF208" s="5"/>
      <c r="XG208" s="5"/>
      <c r="XH208" s="5"/>
      <c r="XI208" s="5"/>
      <c r="XJ208" s="5"/>
      <c r="XK208" s="5"/>
      <c r="XL208" s="5"/>
      <c r="XM208" s="5"/>
      <c r="XN208" s="5"/>
      <c r="XO208" s="5"/>
      <c r="XP208" s="5"/>
      <c r="XQ208" s="5"/>
      <c r="XR208" s="5"/>
      <c r="XS208" s="5"/>
      <c r="XT208" s="5"/>
      <c r="XU208" s="5"/>
      <c r="XV208" s="5"/>
      <c r="XW208" s="5"/>
    </row>
    <row r="209" spans="39:647" x14ac:dyDescent="0.45">
      <c r="AM209" s="5"/>
      <c r="AN209" s="5"/>
      <c r="AO209" s="5"/>
      <c r="AP209" s="5"/>
      <c r="AQ209" s="5"/>
      <c r="AR209" s="5"/>
      <c r="AS209" s="5"/>
      <c r="AT209" s="5"/>
      <c r="AU209" s="5"/>
      <c r="AV209" s="5"/>
      <c r="AW209" s="5"/>
      <c r="AX209" s="5"/>
      <c r="AY209" s="5"/>
      <c r="AZ209" s="5"/>
      <c r="BA209" s="5"/>
      <c r="BB209" s="5"/>
      <c r="BC209" s="5"/>
      <c r="BD209" s="5"/>
      <c r="BE209" s="5"/>
      <c r="BF209" s="5"/>
      <c r="BG209" s="5"/>
      <c r="BH209" s="5"/>
      <c r="BI209" s="5"/>
      <c r="BJ209" s="5"/>
      <c r="BK209" s="5"/>
      <c r="BL209" s="5"/>
      <c r="BM209" s="5"/>
      <c r="BN209" s="5"/>
      <c r="BO209" s="5"/>
      <c r="BP209" s="5"/>
      <c r="BQ209" s="5"/>
      <c r="BR209" s="5"/>
      <c r="BS209" s="5"/>
      <c r="BT209" s="5"/>
      <c r="BU209" s="5"/>
      <c r="BV209" s="5"/>
      <c r="BW209" s="5"/>
      <c r="BX209" s="5"/>
      <c r="BY209" s="5"/>
      <c r="BZ209" s="5"/>
      <c r="CA209" s="5"/>
      <c r="CB209" s="5"/>
      <c r="CC209" s="5"/>
      <c r="CD209" s="5"/>
      <c r="CE209" s="5"/>
      <c r="CF209" s="5"/>
      <c r="CG209" s="5"/>
      <c r="CH209" s="5"/>
      <c r="CI209" s="5"/>
      <c r="CJ209" s="5"/>
      <c r="CK209" s="5"/>
      <c r="CL209" s="5"/>
      <c r="CM209" s="5"/>
      <c r="CN209" s="5"/>
      <c r="CO209" s="5"/>
      <c r="CP209" s="5"/>
      <c r="CQ209" s="5"/>
      <c r="CR209" s="5"/>
      <c r="CS209" s="5"/>
      <c r="CT209" s="5"/>
      <c r="CU209" s="5"/>
      <c r="CV209" s="5"/>
      <c r="CW209" s="5"/>
      <c r="CX209" s="5"/>
      <c r="CY209" s="5"/>
      <c r="CZ209" s="5"/>
      <c r="DA209" s="5"/>
      <c r="DB209" s="5"/>
      <c r="DC209" s="5"/>
      <c r="DD209" s="5"/>
      <c r="DE209" s="5"/>
      <c r="DF209" s="5"/>
      <c r="DG209" s="5"/>
      <c r="DH209" s="5"/>
      <c r="DI209" s="5"/>
      <c r="DJ209" s="5"/>
      <c r="DK209" s="5"/>
      <c r="DL209" s="5"/>
      <c r="DM209" s="5"/>
      <c r="DN209" s="5"/>
      <c r="DO209" s="5"/>
      <c r="DP209" s="5"/>
      <c r="DQ209" s="5"/>
      <c r="DR209" s="5"/>
      <c r="DS209" s="5"/>
      <c r="DT209" s="5"/>
      <c r="DU209" s="5"/>
      <c r="DV209" s="5"/>
      <c r="DW209" s="5"/>
      <c r="DX209" s="5"/>
      <c r="DY209" s="5"/>
      <c r="DZ209" s="5"/>
      <c r="EA209" s="5"/>
      <c r="EB209" s="5"/>
      <c r="EC209" s="5"/>
      <c r="ED209" s="5"/>
      <c r="EE209" s="5"/>
      <c r="EF209" s="5"/>
      <c r="EG209" s="5"/>
      <c r="EH209" s="5"/>
      <c r="EI209" s="5"/>
      <c r="EJ209" s="5"/>
      <c r="EK209" s="5"/>
      <c r="EL209" s="5"/>
      <c r="EM209" s="5"/>
      <c r="EN209" s="5"/>
      <c r="EO209" s="5"/>
      <c r="EP209" s="5"/>
      <c r="EQ209" s="5"/>
      <c r="ER209" s="5"/>
      <c r="ES209" s="5"/>
      <c r="ET209" s="5"/>
      <c r="EU209" s="5"/>
      <c r="EV209" s="5"/>
      <c r="EW209" s="5"/>
      <c r="EX209" s="5"/>
      <c r="EY209" s="5"/>
      <c r="EZ209" s="5"/>
      <c r="FA209" s="5"/>
      <c r="FB209" s="5"/>
      <c r="FC209" s="5"/>
      <c r="FD209" s="5"/>
      <c r="FE209" s="5"/>
      <c r="FF209" s="5"/>
      <c r="FG209" s="5"/>
      <c r="FH209" s="5"/>
      <c r="FI209" s="5"/>
      <c r="FJ209" s="5"/>
      <c r="FK209" s="5"/>
      <c r="FL209" s="5"/>
      <c r="FM209" s="5"/>
      <c r="FN209" s="5"/>
      <c r="FO209" s="5"/>
      <c r="FP209" s="5"/>
      <c r="FQ209" s="5"/>
      <c r="FR209" s="5"/>
      <c r="FS209" s="5"/>
      <c r="FT209" s="5"/>
      <c r="FU209" s="5"/>
      <c r="FV209" s="5"/>
      <c r="FW209" s="5"/>
      <c r="FX209" s="5"/>
      <c r="FY209" s="5"/>
      <c r="FZ209" s="5"/>
      <c r="GA209" s="5"/>
      <c r="GB209" s="5"/>
      <c r="GC209" s="5"/>
      <c r="GD209" s="5"/>
      <c r="GE209" s="5"/>
      <c r="GF209" s="5"/>
      <c r="GG209" s="5"/>
      <c r="GH209" s="5"/>
      <c r="GI209" s="5"/>
      <c r="GJ209" s="5"/>
      <c r="GK209" s="5"/>
      <c r="GL209" s="5"/>
      <c r="GM209" s="5"/>
      <c r="GN209" s="5"/>
      <c r="GO209" s="5"/>
      <c r="GP209" s="5"/>
      <c r="GQ209" s="5"/>
      <c r="GR209" s="5"/>
      <c r="GS209" s="5"/>
      <c r="GT209" s="5"/>
      <c r="GU209" s="5"/>
      <c r="GV209" s="5"/>
      <c r="GW209" s="5"/>
      <c r="GX209" s="5"/>
      <c r="GY209" s="5"/>
      <c r="GZ209" s="5"/>
      <c r="HA209" s="5"/>
      <c r="HB209" s="5"/>
      <c r="HC209" s="5"/>
      <c r="HD209" s="5"/>
      <c r="HE209" s="5"/>
      <c r="HF209" s="5"/>
      <c r="HG209" s="5"/>
      <c r="HH209" s="5"/>
      <c r="HI209" s="5"/>
      <c r="HJ209" s="5"/>
      <c r="HK209" s="5"/>
      <c r="HL209" s="5"/>
      <c r="HM209" s="5"/>
      <c r="HN209" s="5"/>
      <c r="HO209" s="5"/>
      <c r="HP209" s="5"/>
      <c r="HQ209" s="5"/>
      <c r="HR209" s="5"/>
      <c r="HS209" s="5"/>
      <c r="HT209" s="5"/>
      <c r="HU209" s="5"/>
      <c r="HV209" s="5"/>
      <c r="HW209" s="5"/>
      <c r="HX209" s="5"/>
      <c r="HY209" s="5"/>
      <c r="HZ209" s="5"/>
      <c r="IA209" s="5"/>
      <c r="IB209" s="5"/>
      <c r="IC209" s="5"/>
      <c r="ID209" s="5"/>
      <c r="IE209" s="5"/>
      <c r="IF209" s="5"/>
      <c r="IG209" s="5"/>
      <c r="IH209" s="5"/>
      <c r="II209" s="5"/>
      <c r="IJ209" s="5"/>
      <c r="IK209" s="5"/>
      <c r="IL209" s="5"/>
      <c r="IM209" s="5"/>
      <c r="IN209" s="5"/>
      <c r="IO209" s="5"/>
      <c r="IP209" s="5"/>
      <c r="IQ209" s="5"/>
      <c r="IR209" s="5"/>
      <c r="IS209" s="5"/>
      <c r="IT209" s="5"/>
      <c r="IU209" s="5"/>
      <c r="IV209" s="5"/>
      <c r="IW209" s="5"/>
      <c r="IX209" s="5"/>
      <c r="IY209" s="5"/>
      <c r="IZ209" s="5"/>
      <c r="JA209" s="5"/>
      <c r="JB209" s="5"/>
      <c r="JC209" s="5"/>
      <c r="JD209" s="5"/>
      <c r="JE209" s="5"/>
      <c r="JF209" s="5"/>
      <c r="JG209" s="5"/>
      <c r="JH209" s="5"/>
      <c r="JI209" s="5"/>
      <c r="JJ209" s="5"/>
      <c r="JK209" s="5"/>
      <c r="JL209" s="5"/>
      <c r="JM209" s="5"/>
      <c r="JN209" s="5"/>
      <c r="JO209" s="5"/>
      <c r="JP209" s="5"/>
      <c r="JQ209" s="5"/>
      <c r="JR209" s="5"/>
      <c r="JS209" s="5"/>
      <c r="JT209" s="5"/>
      <c r="JU209" s="5"/>
      <c r="JV209" s="5"/>
      <c r="JW209" s="5"/>
      <c r="JX209" s="5"/>
      <c r="JY209" s="5"/>
      <c r="JZ209" s="5"/>
      <c r="KA209" s="5"/>
      <c r="KB209" s="5"/>
      <c r="KC209" s="5"/>
      <c r="KD209" s="5"/>
      <c r="KE209" s="5"/>
      <c r="KF209" s="5"/>
      <c r="KG209" s="5"/>
      <c r="KH209" s="5"/>
      <c r="KI209" s="5"/>
      <c r="KJ209" s="5"/>
      <c r="KK209" s="5"/>
      <c r="KL209" s="5"/>
      <c r="KM209" s="5"/>
      <c r="KN209" s="5"/>
      <c r="KO209" s="5"/>
      <c r="KP209" s="5"/>
      <c r="KQ209" s="5"/>
      <c r="KR209" s="5"/>
      <c r="KS209" s="5"/>
      <c r="KT209" s="5"/>
      <c r="KU209" s="5"/>
      <c r="KV209" s="5"/>
      <c r="KW209" s="5"/>
      <c r="KX209" s="5"/>
      <c r="KY209" s="5"/>
      <c r="KZ209" s="5"/>
      <c r="LA209" s="5"/>
      <c r="LB209" s="5"/>
      <c r="LC209" s="5"/>
      <c r="LD209" s="5"/>
      <c r="LE209" s="5"/>
      <c r="LF209" s="5"/>
      <c r="LG209" s="5"/>
      <c r="LH209" s="5"/>
      <c r="LI209" s="5"/>
      <c r="LJ209" s="5"/>
      <c r="LK209" s="5"/>
      <c r="LL209" s="5"/>
      <c r="LM209" s="5"/>
      <c r="LN209" s="5"/>
      <c r="LO209" s="5"/>
      <c r="LP209" s="5"/>
      <c r="LQ209" s="5"/>
      <c r="LR209" s="5"/>
      <c r="LS209" s="5"/>
      <c r="LT209" s="5"/>
      <c r="LU209" s="5"/>
      <c r="LV209" s="5"/>
      <c r="LW209" s="5"/>
      <c r="LX209" s="5"/>
      <c r="LY209" s="5"/>
      <c r="LZ209" s="5"/>
      <c r="MA209" s="5"/>
      <c r="MB209" s="5"/>
      <c r="MC209" s="5"/>
      <c r="MD209" s="5"/>
      <c r="ME209" s="5"/>
      <c r="MF209" s="5"/>
      <c r="MG209" s="5"/>
      <c r="MH209" s="5"/>
      <c r="MI209" s="5"/>
      <c r="MJ209" s="5"/>
      <c r="MK209" s="5"/>
      <c r="ML209" s="5"/>
      <c r="MM209" s="5"/>
      <c r="MN209" s="5"/>
      <c r="MO209" s="5"/>
      <c r="MP209" s="5"/>
      <c r="MQ209" s="5"/>
      <c r="MR209" s="5"/>
      <c r="MS209" s="5"/>
      <c r="MT209" s="5"/>
      <c r="MU209" s="5"/>
      <c r="MV209" s="5"/>
      <c r="MW209" s="5"/>
      <c r="MX209" s="5"/>
      <c r="MY209" s="5"/>
      <c r="MZ209" s="5"/>
      <c r="NA209" s="5"/>
      <c r="NB209" s="5"/>
      <c r="NC209" s="5"/>
      <c r="ND209" s="5"/>
      <c r="NE209" s="5"/>
      <c r="NF209" s="5"/>
      <c r="NG209" s="5"/>
      <c r="NH209" s="5"/>
      <c r="NI209" s="5"/>
      <c r="NJ209" s="5"/>
      <c r="NK209" s="5"/>
      <c r="NL209" s="5"/>
      <c r="NM209" s="5"/>
      <c r="NN209" s="5"/>
      <c r="NO209" s="5"/>
      <c r="NP209" s="5"/>
      <c r="NQ209" s="5"/>
      <c r="NR209" s="5"/>
      <c r="NS209" s="5"/>
      <c r="NT209" s="5"/>
      <c r="NU209" s="5"/>
      <c r="NV209" s="5"/>
      <c r="NW209" s="5"/>
      <c r="NX209" s="5"/>
      <c r="NY209" s="5"/>
      <c r="NZ209" s="5"/>
      <c r="OA209" s="5"/>
      <c r="OB209" s="5"/>
      <c r="OC209" s="5"/>
      <c r="OD209" s="5"/>
      <c r="OE209" s="5"/>
      <c r="OF209" s="5"/>
      <c r="OG209" s="5"/>
      <c r="OH209" s="5"/>
      <c r="OI209" s="5"/>
      <c r="OJ209" s="5"/>
      <c r="OK209" s="5"/>
      <c r="OL209" s="5"/>
      <c r="OM209" s="5"/>
      <c r="ON209" s="5"/>
      <c r="OO209" s="5"/>
      <c r="OP209" s="5"/>
      <c r="OQ209" s="5"/>
      <c r="OR209" s="5"/>
      <c r="OS209" s="5"/>
      <c r="OT209" s="5"/>
      <c r="OU209" s="5"/>
      <c r="OV209" s="5"/>
      <c r="OW209" s="5"/>
      <c r="OX209" s="5"/>
      <c r="OY209" s="5"/>
      <c r="OZ209" s="5"/>
      <c r="PA209" s="5"/>
      <c r="PB209" s="5"/>
      <c r="PC209" s="5"/>
      <c r="PD209" s="5"/>
      <c r="PE209" s="5"/>
      <c r="PF209" s="5"/>
      <c r="PG209" s="5"/>
      <c r="PH209" s="5"/>
      <c r="PI209" s="5"/>
      <c r="PJ209" s="5"/>
      <c r="PK209" s="5"/>
      <c r="PL209" s="5"/>
      <c r="PM209" s="5"/>
      <c r="PN209" s="5"/>
      <c r="PO209" s="5"/>
      <c r="PP209" s="5"/>
      <c r="PQ209" s="5"/>
      <c r="PR209" s="5"/>
      <c r="PS209" s="5"/>
      <c r="PT209" s="5"/>
      <c r="PU209" s="5"/>
      <c r="PV209" s="5"/>
      <c r="PW209" s="5"/>
      <c r="PX209" s="5"/>
      <c r="PY209" s="5"/>
      <c r="PZ209" s="5"/>
      <c r="QA209" s="5"/>
      <c r="QB209" s="5"/>
      <c r="QC209" s="5"/>
      <c r="QD209" s="5"/>
      <c r="QE209" s="5"/>
      <c r="QF209" s="5"/>
      <c r="QG209" s="5"/>
      <c r="QH209" s="5"/>
      <c r="QI209" s="5"/>
      <c r="QJ209" s="5"/>
      <c r="QK209" s="5"/>
      <c r="QL209" s="5"/>
      <c r="QM209" s="5"/>
      <c r="QN209" s="5"/>
      <c r="QO209" s="5"/>
      <c r="QP209" s="5"/>
      <c r="QQ209" s="5"/>
      <c r="QR209" s="5"/>
      <c r="QS209" s="5"/>
      <c r="QT209" s="5"/>
      <c r="QU209" s="5"/>
      <c r="QV209" s="5"/>
      <c r="QW209" s="5"/>
      <c r="QX209" s="5"/>
      <c r="QY209" s="5"/>
      <c r="QZ209" s="5"/>
      <c r="RA209" s="5"/>
      <c r="RB209" s="5"/>
      <c r="RC209" s="5"/>
      <c r="RD209" s="5"/>
      <c r="RE209" s="5"/>
      <c r="RF209" s="5"/>
      <c r="RG209" s="5"/>
      <c r="RH209" s="5"/>
      <c r="RI209" s="5"/>
      <c r="RJ209" s="5"/>
      <c r="RK209" s="5"/>
      <c r="RL209" s="5"/>
      <c r="RM209" s="5"/>
      <c r="RN209" s="5"/>
      <c r="RO209" s="5"/>
      <c r="RP209" s="5"/>
      <c r="RQ209" s="5"/>
      <c r="RR209" s="5"/>
      <c r="RS209" s="5"/>
      <c r="RT209" s="5"/>
      <c r="RU209" s="5"/>
      <c r="RV209" s="5"/>
      <c r="RW209" s="5"/>
      <c r="RX209" s="5"/>
      <c r="RY209" s="5"/>
      <c r="RZ209" s="5"/>
      <c r="SA209" s="5"/>
      <c r="SB209" s="5"/>
      <c r="SC209" s="5"/>
      <c r="SD209" s="5"/>
      <c r="SE209" s="5"/>
      <c r="SF209" s="5"/>
      <c r="SG209" s="5"/>
      <c r="SH209" s="5"/>
      <c r="SI209" s="5"/>
      <c r="SJ209" s="5"/>
      <c r="SK209" s="5"/>
      <c r="SL209" s="5"/>
      <c r="SM209" s="5"/>
      <c r="SN209" s="5"/>
      <c r="SO209" s="5"/>
      <c r="SP209" s="5"/>
      <c r="SQ209" s="5"/>
      <c r="SR209" s="5"/>
      <c r="SS209" s="5"/>
      <c r="ST209" s="5"/>
      <c r="SU209" s="5"/>
      <c r="SV209" s="5"/>
      <c r="SW209" s="5"/>
      <c r="SX209" s="5"/>
      <c r="SY209" s="5"/>
      <c r="SZ209" s="5"/>
      <c r="TA209" s="5"/>
      <c r="TB209" s="5"/>
      <c r="TC209" s="5"/>
      <c r="TD209" s="5"/>
      <c r="TE209" s="5"/>
      <c r="TF209" s="5"/>
      <c r="TG209" s="5"/>
      <c r="TH209" s="5"/>
      <c r="TI209" s="5"/>
      <c r="TJ209" s="5"/>
      <c r="TK209" s="5"/>
      <c r="TL209" s="5"/>
      <c r="TM209" s="5"/>
      <c r="TN209" s="5"/>
      <c r="TO209" s="5"/>
      <c r="TP209" s="5"/>
      <c r="TQ209" s="5"/>
      <c r="TR209" s="5"/>
      <c r="TS209" s="5"/>
      <c r="TT209" s="5"/>
      <c r="TU209" s="5"/>
      <c r="TV209" s="5"/>
      <c r="TW209" s="5"/>
      <c r="TX209" s="5"/>
      <c r="TY209" s="5"/>
      <c r="TZ209" s="5"/>
      <c r="UA209" s="5"/>
      <c r="UB209" s="5"/>
      <c r="UC209" s="5"/>
      <c r="UD209" s="5"/>
      <c r="UE209" s="5"/>
      <c r="UF209" s="5"/>
      <c r="UG209" s="5"/>
      <c r="UH209" s="5"/>
      <c r="UI209" s="5"/>
      <c r="UJ209" s="5"/>
      <c r="UK209" s="5"/>
      <c r="UL209" s="5"/>
      <c r="UM209" s="5"/>
      <c r="UN209" s="5"/>
      <c r="UO209" s="5"/>
      <c r="UP209" s="5"/>
      <c r="UQ209" s="5"/>
      <c r="UR209" s="5"/>
      <c r="US209" s="5"/>
      <c r="UT209" s="5"/>
      <c r="UU209" s="5"/>
      <c r="UV209" s="5"/>
      <c r="UW209" s="5"/>
      <c r="UX209" s="5"/>
      <c r="UY209" s="5"/>
      <c r="UZ209" s="5"/>
      <c r="VA209" s="5"/>
      <c r="VB209" s="5"/>
      <c r="VC209" s="5"/>
      <c r="VD209" s="5"/>
      <c r="VE209" s="5"/>
      <c r="VF209" s="5"/>
      <c r="VG209" s="5"/>
      <c r="VH209" s="5"/>
      <c r="VI209" s="5"/>
      <c r="VJ209" s="5"/>
      <c r="VK209" s="5"/>
      <c r="VL209" s="5"/>
      <c r="VM209" s="5"/>
      <c r="VN209" s="5"/>
      <c r="VO209" s="5"/>
      <c r="VP209" s="5"/>
      <c r="VQ209" s="5"/>
      <c r="VR209" s="5"/>
      <c r="VS209" s="5"/>
      <c r="VT209" s="5"/>
      <c r="VU209" s="5"/>
      <c r="VV209" s="5"/>
      <c r="VW209" s="5"/>
      <c r="VX209" s="5"/>
      <c r="VY209" s="5"/>
      <c r="VZ209" s="5"/>
      <c r="WA209" s="5"/>
      <c r="WB209" s="5"/>
      <c r="WC209" s="5"/>
      <c r="WD209" s="5"/>
      <c r="WE209" s="5"/>
      <c r="WF209" s="5"/>
      <c r="WG209" s="5"/>
      <c r="WH209" s="5"/>
      <c r="WI209" s="5"/>
      <c r="WJ209" s="5"/>
      <c r="WK209" s="5"/>
      <c r="WL209" s="5"/>
      <c r="WM209" s="5"/>
      <c r="WN209" s="5"/>
      <c r="WO209" s="5"/>
      <c r="WP209" s="5"/>
      <c r="WQ209" s="5"/>
      <c r="WR209" s="5"/>
      <c r="WS209" s="5"/>
      <c r="WT209" s="5"/>
      <c r="WU209" s="5"/>
      <c r="WV209" s="5"/>
      <c r="WW209" s="5"/>
      <c r="WX209" s="5"/>
      <c r="WY209" s="5"/>
      <c r="WZ209" s="5"/>
      <c r="XA209" s="5"/>
      <c r="XB209" s="5"/>
      <c r="XC209" s="5"/>
      <c r="XD209" s="5"/>
      <c r="XE209" s="5"/>
      <c r="XF209" s="5"/>
      <c r="XG209" s="5"/>
      <c r="XH209" s="5"/>
      <c r="XI209" s="5"/>
      <c r="XJ209" s="5"/>
      <c r="XK209" s="5"/>
      <c r="XL209" s="5"/>
      <c r="XM209" s="5"/>
      <c r="XN209" s="5"/>
      <c r="XO209" s="5"/>
      <c r="XP209" s="5"/>
      <c r="XQ209" s="5"/>
      <c r="XR209" s="5"/>
      <c r="XS209" s="5"/>
      <c r="XT209" s="5"/>
      <c r="XU209" s="5"/>
      <c r="XV209" s="5"/>
      <c r="XW209" s="5"/>
    </row>
    <row r="210" spans="39:647" x14ac:dyDescent="0.45">
      <c r="AM210" s="5"/>
      <c r="AN210" s="5"/>
      <c r="AO210" s="5"/>
      <c r="AP210" s="5"/>
      <c r="AQ210" s="5"/>
      <c r="AR210" s="5"/>
      <c r="AS210" s="5"/>
      <c r="AT210" s="5"/>
      <c r="AU210" s="5"/>
      <c r="AV210" s="5"/>
      <c r="AW210" s="5"/>
      <c r="AX210" s="5"/>
      <c r="AY210" s="5"/>
      <c r="AZ210" s="5"/>
      <c r="BA210" s="5"/>
      <c r="BB210" s="5"/>
      <c r="BC210" s="5"/>
      <c r="BD210" s="5"/>
      <c r="BE210" s="5"/>
      <c r="BF210" s="5"/>
      <c r="BG210" s="5"/>
      <c r="BH210" s="5"/>
      <c r="BI210" s="5"/>
      <c r="BJ210" s="5"/>
      <c r="BK210" s="5"/>
      <c r="BL210" s="5"/>
      <c r="BM210" s="5"/>
      <c r="BN210" s="5"/>
      <c r="BO210" s="5"/>
      <c r="BP210" s="5"/>
      <c r="BQ210" s="5"/>
      <c r="BR210" s="5"/>
      <c r="BS210" s="5"/>
      <c r="BT210" s="5"/>
      <c r="BU210" s="5"/>
      <c r="BV210" s="5"/>
      <c r="BW210" s="5"/>
      <c r="BX210" s="5"/>
      <c r="BY210" s="5"/>
      <c r="BZ210" s="5"/>
      <c r="CA210" s="5"/>
      <c r="CB210" s="5"/>
      <c r="CC210" s="5"/>
      <c r="CD210" s="5"/>
      <c r="CE210" s="5"/>
      <c r="CF210" s="5"/>
      <c r="CG210" s="5"/>
      <c r="CH210" s="5"/>
      <c r="CI210" s="5"/>
      <c r="CJ210" s="5"/>
      <c r="CK210" s="5"/>
      <c r="CL210" s="5"/>
      <c r="CM210" s="5"/>
      <c r="CN210" s="5"/>
      <c r="CO210" s="5"/>
      <c r="CP210" s="5"/>
      <c r="CQ210" s="5"/>
      <c r="CR210" s="5"/>
      <c r="CS210" s="5"/>
      <c r="CT210" s="5"/>
      <c r="CU210" s="5"/>
      <c r="CV210" s="5"/>
      <c r="CW210" s="5"/>
      <c r="CX210" s="5"/>
      <c r="CY210" s="5"/>
      <c r="CZ210" s="5"/>
      <c r="DA210" s="5"/>
      <c r="DB210" s="5"/>
      <c r="DC210" s="5"/>
      <c r="DD210" s="5"/>
      <c r="DE210" s="5"/>
      <c r="DF210" s="5"/>
      <c r="DG210" s="5"/>
      <c r="DH210" s="5"/>
      <c r="DI210" s="5"/>
      <c r="DJ210" s="5"/>
      <c r="DK210" s="5"/>
      <c r="DL210" s="5"/>
      <c r="DM210" s="5"/>
      <c r="DN210" s="5"/>
      <c r="DO210" s="5"/>
      <c r="DP210" s="5"/>
      <c r="DQ210" s="5"/>
      <c r="DR210" s="5"/>
      <c r="DS210" s="5"/>
      <c r="DT210" s="5"/>
      <c r="DU210" s="5"/>
      <c r="DV210" s="5"/>
      <c r="DW210" s="5"/>
      <c r="DX210" s="5"/>
      <c r="DY210" s="5"/>
      <c r="DZ210" s="5"/>
      <c r="EA210" s="5"/>
      <c r="EB210" s="5"/>
      <c r="EC210" s="5"/>
      <c r="ED210" s="5"/>
      <c r="EE210" s="5"/>
      <c r="EF210" s="5"/>
      <c r="EG210" s="5"/>
      <c r="EH210" s="5"/>
      <c r="EI210" s="5"/>
      <c r="EJ210" s="5"/>
      <c r="EK210" s="5"/>
      <c r="EL210" s="5"/>
      <c r="EM210" s="5"/>
      <c r="EN210" s="5"/>
      <c r="EO210" s="5"/>
      <c r="EP210" s="5"/>
      <c r="EQ210" s="5"/>
      <c r="ER210" s="5"/>
      <c r="ES210" s="5"/>
      <c r="ET210" s="5"/>
      <c r="EU210" s="5"/>
      <c r="EV210" s="5"/>
      <c r="EW210" s="5"/>
      <c r="EX210" s="5"/>
      <c r="EY210" s="5"/>
      <c r="EZ210" s="5"/>
      <c r="FA210" s="5"/>
      <c r="FB210" s="5"/>
      <c r="FC210" s="5"/>
      <c r="FD210" s="5"/>
      <c r="FE210" s="5"/>
      <c r="FF210" s="5"/>
      <c r="FG210" s="5"/>
      <c r="FH210" s="5"/>
      <c r="FI210" s="5"/>
      <c r="FJ210" s="5"/>
      <c r="FK210" s="5"/>
      <c r="FL210" s="5"/>
      <c r="FM210" s="5"/>
      <c r="FN210" s="5"/>
      <c r="FO210" s="5"/>
      <c r="FP210" s="5"/>
      <c r="FQ210" s="5"/>
      <c r="FR210" s="5"/>
      <c r="FS210" s="5"/>
      <c r="FT210" s="5"/>
      <c r="FU210" s="5"/>
      <c r="FV210" s="5"/>
      <c r="FW210" s="5"/>
      <c r="FX210" s="5"/>
      <c r="FY210" s="5"/>
      <c r="FZ210" s="5"/>
      <c r="GA210" s="5"/>
      <c r="GB210" s="5"/>
      <c r="GC210" s="5"/>
      <c r="GD210" s="5"/>
      <c r="GE210" s="5"/>
      <c r="GF210" s="5"/>
      <c r="GG210" s="5"/>
      <c r="GH210" s="5"/>
      <c r="GI210" s="5"/>
      <c r="GJ210" s="5"/>
      <c r="GK210" s="5"/>
      <c r="GL210" s="5"/>
      <c r="GM210" s="5"/>
      <c r="GN210" s="5"/>
      <c r="GO210" s="5"/>
      <c r="GP210" s="5"/>
      <c r="GQ210" s="5"/>
      <c r="GR210" s="5"/>
      <c r="GS210" s="5"/>
      <c r="GT210" s="5"/>
      <c r="GU210" s="5"/>
      <c r="GV210" s="5"/>
      <c r="GW210" s="5"/>
      <c r="GX210" s="5"/>
      <c r="GY210" s="5"/>
      <c r="GZ210" s="5"/>
      <c r="HA210" s="5"/>
      <c r="HB210" s="5"/>
      <c r="HC210" s="5"/>
      <c r="HD210" s="5"/>
      <c r="HE210" s="5"/>
      <c r="HF210" s="5"/>
      <c r="HG210" s="5"/>
      <c r="HH210" s="5"/>
      <c r="HI210" s="5"/>
      <c r="HJ210" s="5"/>
      <c r="HK210" s="5"/>
      <c r="HL210" s="5"/>
      <c r="HM210" s="5"/>
      <c r="HN210" s="5"/>
      <c r="HO210" s="5"/>
      <c r="HP210" s="5"/>
      <c r="HQ210" s="5"/>
      <c r="HR210" s="5"/>
      <c r="HS210" s="5"/>
      <c r="HT210" s="5"/>
      <c r="HU210" s="5"/>
      <c r="HV210" s="5"/>
      <c r="HW210" s="5"/>
      <c r="HX210" s="5"/>
      <c r="HY210" s="5"/>
      <c r="HZ210" s="5"/>
      <c r="IA210" s="5"/>
      <c r="IB210" s="5"/>
      <c r="IC210" s="5"/>
      <c r="ID210" s="5"/>
      <c r="IE210" s="5"/>
      <c r="IF210" s="5"/>
      <c r="IG210" s="5"/>
      <c r="IH210" s="5"/>
      <c r="II210" s="5"/>
      <c r="IJ210" s="5"/>
      <c r="IK210" s="5"/>
      <c r="IL210" s="5"/>
      <c r="IM210" s="5"/>
      <c r="IN210" s="5"/>
      <c r="IO210" s="5"/>
      <c r="IP210" s="5"/>
      <c r="IQ210" s="5"/>
      <c r="IR210" s="5"/>
      <c r="IS210" s="5"/>
      <c r="IT210" s="5"/>
      <c r="IU210" s="5"/>
      <c r="IV210" s="5"/>
      <c r="IW210" s="5"/>
      <c r="IX210" s="5"/>
      <c r="IY210" s="5"/>
      <c r="IZ210" s="5"/>
      <c r="JA210" s="5"/>
      <c r="JB210" s="5"/>
      <c r="JC210" s="5"/>
      <c r="JD210" s="5"/>
      <c r="JE210" s="5"/>
      <c r="JF210" s="5"/>
      <c r="JG210" s="5"/>
      <c r="JH210" s="5"/>
      <c r="JI210" s="5"/>
      <c r="JJ210" s="5"/>
      <c r="JK210" s="5"/>
      <c r="JL210" s="5"/>
      <c r="JM210" s="5"/>
      <c r="JN210" s="5"/>
      <c r="JO210" s="5"/>
      <c r="JP210" s="5"/>
      <c r="JQ210" s="5"/>
      <c r="JR210" s="5"/>
      <c r="JS210" s="5"/>
      <c r="JT210" s="5"/>
      <c r="JU210" s="5"/>
      <c r="JV210" s="5"/>
      <c r="JW210" s="5"/>
      <c r="JX210" s="5"/>
      <c r="JY210" s="5"/>
      <c r="JZ210" s="5"/>
      <c r="KA210" s="5"/>
      <c r="KB210" s="5"/>
      <c r="KC210" s="5"/>
      <c r="KD210" s="5"/>
      <c r="KE210" s="5"/>
      <c r="KF210" s="5"/>
      <c r="KG210" s="5"/>
      <c r="KH210" s="5"/>
      <c r="KI210" s="5"/>
      <c r="KJ210" s="5"/>
      <c r="KK210" s="5"/>
      <c r="KL210" s="5"/>
      <c r="KM210" s="5"/>
      <c r="KN210" s="5"/>
      <c r="KO210" s="5"/>
      <c r="KP210" s="5"/>
      <c r="KQ210" s="5"/>
      <c r="KR210" s="5"/>
      <c r="KS210" s="5"/>
      <c r="KT210" s="5"/>
      <c r="KU210" s="5"/>
      <c r="KV210" s="5"/>
      <c r="KW210" s="5"/>
      <c r="KX210" s="5"/>
      <c r="KY210" s="5"/>
      <c r="KZ210" s="5"/>
      <c r="LA210" s="5"/>
      <c r="LB210" s="5"/>
      <c r="LC210" s="5"/>
      <c r="LD210" s="5"/>
      <c r="LE210" s="5"/>
      <c r="LF210" s="5"/>
      <c r="LG210" s="5"/>
      <c r="LH210" s="5"/>
      <c r="LI210" s="5"/>
      <c r="LJ210" s="5"/>
      <c r="LK210" s="5"/>
      <c r="LL210" s="5"/>
      <c r="LM210" s="5"/>
      <c r="LN210" s="5"/>
      <c r="LO210" s="5"/>
      <c r="LP210" s="5"/>
      <c r="LQ210" s="5"/>
      <c r="LR210" s="5"/>
      <c r="LS210" s="5"/>
      <c r="LT210" s="5"/>
      <c r="LU210" s="5"/>
      <c r="LV210" s="5"/>
      <c r="LW210" s="5"/>
      <c r="LX210" s="5"/>
      <c r="LY210" s="5"/>
      <c r="LZ210" s="5"/>
      <c r="MA210" s="5"/>
      <c r="MB210" s="5"/>
      <c r="MC210" s="5"/>
      <c r="MD210" s="5"/>
      <c r="ME210" s="5"/>
      <c r="MF210" s="5"/>
      <c r="MG210" s="5"/>
      <c r="MH210" s="5"/>
      <c r="MI210" s="5"/>
      <c r="MJ210" s="5"/>
      <c r="MK210" s="5"/>
      <c r="ML210" s="5"/>
      <c r="MM210" s="5"/>
      <c r="MN210" s="5"/>
      <c r="MO210" s="5"/>
      <c r="MP210" s="5"/>
      <c r="MQ210" s="5"/>
      <c r="MR210" s="5"/>
      <c r="MS210" s="5"/>
      <c r="MT210" s="5"/>
      <c r="MU210" s="5"/>
      <c r="MV210" s="5"/>
      <c r="MW210" s="5"/>
      <c r="MX210" s="5"/>
      <c r="MY210" s="5"/>
      <c r="MZ210" s="5"/>
      <c r="NA210" s="5"/>
      <c r="NB210" s="5"/>
      <c r="NC210" s="5"/>
      <c r="ND210" s="5"/>
      <c r="NE210" s="5"/>
      <c r="NF210" s="5"/>
      <c r="NG210" s="5"/>
      <c r="NH210" s="5"/>
      <c r="NI210" s="5"/>
      <c r="NJ210" s="5"/>
      <c r="NK210" s="5"/>
      <c r="NL210" s="5"/>
      <c r="NM210" s="5"/>
      <c r="NN210" s="5"/>
      <c r="NO210" s="5"/>
      <c r="NP210" s="5"/>
      <c r="NQ210" s="5"/>
      <c r="NR210" s="5"/>
      <c r="NS210" s="5"/>
      <c r="NT210" s="5"/>
      <c r="NU210" s="5"/>
      <c r="NV210" s="5"/>
      <c r="NW210" s="5"/>
      <c r="NX210" s="5"/>
      <c r="NY210" s="5"/>
      <c r="NZ210" s="5"/>
      <c r="OA210" s="5"/>
      <c r="OB210" s="5"/>
      <c r="OC210" s="5"/>
      <c r="OD210" s="5"/>
      <c r="OE210" s="5"/>
      <c r="OF210" s="5"/>
      <c r="OG210" s="5"/>
      <c r="OH210" s="5"/>
      <c r="OI210" s="5"/>
      <c r="OJ210" s="5"/>
      <c r="OK210" s="5"/>
      <c r="OL210" s="5"/>
      <c r="OM210" s="5"/>
      <c r="ON210" s="5"/>
      <c r="OO210" s="5"/>
      <c r="OP210" s="5"/>
      <c r="OQ210" s="5"/>
      <c r="OR210" s="5"/>
      <c r="OS210" s="5"/>
      <c r="OT210" s="5"/>
      <c r="OU210" s="5"/>
      <c r="OV210" s="5"/>
      <c r="OW210" s="5"/>
      <c r="OX210" s="5"/>
      <c r="OY210" s="5"/>
      <c r="OZ210" s="5"/>
      <c r="PA210" s="5"/>
      <c r="PB210" s="5"/>
      <c r="PC210" s="5"/>
      <c r="PD210" s="5"/>
      <c r="PE210" s="5"/>
      <c r="PF210" s="5"/>
      <c r="PG210" s="5"/>
      <c r="PH210" s="5"/>
      <c r="PI210" s="5"/>
      <c r="PJ210" s="5"/>
      <c r="PK210" s="5"/>
      <c r="PL210" s="5"/>
      <c r="PM210" s="5"/>
      <c r="PN210" s="5"/>
      <c r="PO210" s="5"/>
      <c r="PP210" s="5"/>
      <c r="PQ210" s="5"/>
      <c r="PR210" s="5"/>
      <c r="PS210" s="5"/>
      <c r="PT210" s="5"/>
      <c r="PU210" s="5"/>
      <c r="PV210" s="5"/>
      <c r="PW210" s="5"/>
      <c r="PX210" s="5"/>
      <c r="PY210" s="5"/>
      <c r="PZ210" s="5"/>
      <c r="QA210" s="5"/>
      <c r="QB210" s="5"/>
      <c r="QC210" s="5"/>
      <c r="QD210" s="5"/>
      <c r="QE210" s="5"/>
      <c r="QF210" s="5"/>
      <c r="QG210" s="5"/>
      <c r="QH210" s="5"/>
      <c r="QI210" s="5"/>
      <c r="QJ210" s="5"/>
      <c r="QK210" s="5"/>
      <c r="QL210" s="5"/>
      <c r="QM210" s="5"/>
      <c r="QN210" s="5"/>
      <c r="QO210" s="5"/>
      <c r="QP210" s="5"/>
      <c r="QQ210" s="5"/>
      <c r="QR210" s="5"/>
      <c r="QS210" s="5"/>
      <c r="QT210" s="5"/>
      <c r="QU210" s="5"/>
      <c r="QV210" s="5"/>
      <c r="QW210" s="5"/>
      <c r="QX210" s="5"/>
      <c r="QY210" s="5"/>
      <c r="QZ210" s="5"/>
      <c r="RA210" s="5"/>
      <c r="RB210" s="5"/>
      <c r="RC210" s="5"/>
      <c r="RD210" s="5"/>
      <c r="RE210" s="5"/>
      <c r="RF210" s="5"/>
      <c r="RG210" s="5"/>
      <c r="RH210" s="5"/>
      <c r="RI210" s="5"/>
      <c r="RJ210" s="5"/>
      <c r="RK210" s="5"/>
      <c r="RL210" s="5"/>
      <c r="RM210" s="5"/>
      <c r="RN210" s="5"/>
      <c r="RO210" s="5"/>
      <c r="RP210" s="5"/>
      <c r="RQ210" s="5"/>
      <c r="RR210" s="5"/>
      <c r="RS210" s="5"/>
      <c r="RT210" s="5"/>
      <c r="RU210" s="5"/>
      <c r="RV210" s="5"/>
      <c r="RW210" s="5"/>
      <c r="RX210" s="5"/>
      <c r="RY210" s="5"/>
      <c r="RZ210" s="5"/>
      <c r="SA210" s="5"/>
      <c r="SB210" s="5"/>
      <c r="SC210" s="5"/>
      <c r="SD210" s="5"/>
      <c r="SE210" s="5"/>
      <c r="SF210" s="5"/>
      <c r="SG210" s="5"/>
      <c r="SH210" s="5"/>
      <c r="SI210" s="5"/>
      <c r="SJ210" s="5"/>
      <c r="SK210" s="5"/>
      <c r="SL210" s="5"/>
      <c r="SM210" s="5"/>
      <c r="SN210" s="5"/>
      <c r="SO210" s="5"/>
      <c r="SP210" s="5"/>
      <c r="SQ210" s="5"/>
      <c r="SR210" s="5"/>
      <c r="SS210" s="5"/>
      <c r="ST210" s="5"/>
      <c r="SU210" s="5"/>
      <c r="SV210" s="5"/>
      <c r="SW210" s="5"/>
      <c r="SX210" s="5"/>
      <c r="SY210" s="5"/>
      <c r="SZ210" s="5"/>
      <c r="TA210" s="5"/>
      <c r="TB210" s="5"/>
      <c r="TC210" s="5"/>
      <c r="TD210" s="5"/>
      <c r="TE210" s="5"/>
      <c r="TF210" s="5"/>
      <c r="TG210" s="5"/>
      <c r="TH210" s="5"/>
      <c r="TI210" s="5"/>
      <c r="TJ210" s="5"/>
      <c r="TK210" s="5"/>
      <c r="TL210" s="5"/>
      <c r="TM210" s="5"/>
      <c r="TN210" s="5"/>
      <c r="TO210" s="5"/>
      <c r="TP210" s="5"/>
      <c r="TQ210" s="5"/>
      <c r="TR210" s="5"/>
      <c r="TS210" s="5"/>
      <c r="TT210" s="5"/>
      <c r="TU210" s="5"/>
      <c r="TV210" s="5"/>
      <c r="TW210" s="5"/>
      <c r="TX210" s="5"/>
      <c r="TY210" s="5"/>
      <c r="TZ210" s="5"/>
      <c r="UA210" s="5"/>
      <c r="UB210" s="5"/>
      <c r="UC210" s="5"/>
      <c r="UD210" s="5"/>
      <c r="UE210" s="5"/>
      <c r="UF210" s="5"/>
      <c r="UG210" s="5"/>
      <c r="UH210" s="5"/>
      <c r="UI210" s="5"/>
      <c r="UJ210" s="5"/>
      <c r="UK210" s="5"/>
      <c r="UL210" s="5"/>
      <c r="UM210" s="5"/>
      <c r="UN210" s="5"/>
      <c r="UO210" s="5"/>
      <c r="UP210" s="5"/>
      <c r="UQ210" s="5"/>
      <c r="UR210" s="5"/>
      <c r="US210" s="5"/>
      <c r="UT210" s="5"/>
      <c r="UU210" s="5"/>
      <c r="UV210" s="5"/>
      <c r="UW210" s="5"/>
      <c r="UX210" s="5"/>
      <c r="UY210" s="5"/>
      <c r="UZ210" s="5"/>
      <c r="VA210" s="5"/>
      <c r="VB210" s="5"/>
      <c r="VC210" s="5"/>
      <c r="VD210" s="5"/>
      <c r="VE210" s="5"/>
      <c r="VF210" s="5"/>
      <c r="VG210" s="5"/>
      <c r="VH210" s="5"/>
      <c r="VI210" s="5"/>
      <c r="VJ210" s="5"/>
      <c r="VK210" s="5"/>
      <c r="VL210" s="5"/>
      <c r="VM210" s="5"/>
      <c r="VN210" s="5"/>
      <c r="VO210" s="5"/>
      <c r="VP210" s="5"/>
      <c r="VQ210" s="5"/>
      <c r="VR210" s="5"/>
      <c r="VS210" s="5"/>
      <c r="VT210" s="5"/>
      <c r="VU210" s="5"/>
      <c r="VV210" s="5"/>
      <c r="VW210" s="5"/>
      <c r="VX210" s="5"/>
      <c r="VY210" s="5"/>
      <c r="VZ210" s="5"/>
      <c r="WA210" s="5"/>
      <c r="WB210" s="5"/>
      <c r="WC210" s="5"/>
      <c r="WD210" s="5"/>
      <c r="WE210" s="5"/>
      <c r="WF210" s="5"/>
      <c r="WG210" s="5"/>
      <c r="WH210" s="5"/>
      <c r="WI210" s="5"/>
      <c r="WJ210" s="5"/>
      <c r="WK210" s="5"/>
      <c r="WL210" s="5"/>
      <c r="WM210" s="5"/>
      <c r="WN210" s="5"/>
      <c r="WO210" s="5"/>
      <c r="WP210" s="5"/>
      <c r="WQ210" s="5"/>
      <c r="WR210" s="5"/>
      <c r="WS210" s="5"/>
      <c r="WT210" s="5"/>
      <c r="WU210" s="5"/>
      <c r="WV210" s="5"/>
      <c r="WW210" s="5"/>
      <c r="WX210" s="5"/>
      <c r="WY210" s="5"/>
      <c r="WZ210" s="5"/>
      <c r="XA210" s="5"/>
      <c r="XB210" s="5"/>
      <c r="XC210" s="5"/>
      <c r="XD210" s="5"/>
      <c r="XE210" s="5"/>
      <c r="XF210" s="5"/>
      <c r="XG210" s="5"/>
      <c r="XH210" s="5"/>
      <c r="XI210" s="5"/>
      <c r="XJ210" s="5"/>
      <c r="XK210" s="5"/>
      <c r="XL210" s="5"/>
      <c r="XM210" s="5"/>
      <c r="XN210" s="5"/>
      <c r="XO210" s="5"/>
      <c r="XP210" s="5"/>
      <c r="XQ210" s="5"/>
      <c r="XR210" s="5"/>
      <c r="XS210" s="5"/>
      <c r="XT210" s="5"/>
      <c r="XU210" s="5"/>
      <c r="XV210" s="5"/>
      <c r="XW210" s="5"/>
    </row>
    <row r="211" spans="39:647" x14ac:dyDescent="0.45">
      <c r="AM211" s="5"/>
      <c r="AN211" s="5"/>
      <c r="AO211" s="5"/>
      <c r="AP211" s="5"/>
      <c r="AQ211" s="5"/>
      <c r="AR211" s="5"/>
      <c r="AS211" s="5"/>
      <c r="AT211" s="5"/>
      <c r="AU211" s="5"/>
      <c r="AV211" s="5"/>
      <c r="AW211" s="5"/>
      <c r="AX211" s="5"/>
      <c r="AY211" s="5"/>
      <c r="AZ211" s="5"/>
      <c r="BA211" s="5"/>
      <c r="BB211" s="5"/>
      <c r="BC211" s="5"/>
      <c r="BD211" s="5"/>
      <c r="BE211" s="5"/>
      <c r="BF211" s="5"/>
      <c r="BG211" s="5"/>
      <c r="BH211" s="5"/>
      <c r="BI211" s="5"/>
      <c r="BJ211" s="5"/>
      <c r="BK211" s="5"/>
      <c r="BL211" s="5"/>
      <c r="BM211" s="5"/>
      <c r="BN211" s="5"/>
      <c r="BO211" s="5"/>
      <c r="BP211" s="5"/>
      <c r="BQ211" s="5"/>
      <c r="BR211" s="5"/>
      <c r="BS211" s="5"/>
      <c r="BT211" s="5"/>
      <c r="BU211" s="5"/>
      <c r="BV211" s="5"/>
      <c r="BW211" s="5"/>
      <c r="BX211" s="5"/>
      <c r="BY211" s="5"/>
      <c r="BZ211" s="5"/>
      <c r="CA211" s="5"/>
      <c r="CB211" s="5"/>
      <c r="CC211" s="5"/>
      <c r="CD211" s="5"/>
      <c r="CE211" s="5"/>
      <c r="CF211" s="5"/>
      <c r="CG211" s="5"/>
      <c r="CH211" s="5"/>
      <c r="CI211" s="5"/>
      <c r="CJ211" s="5"/>
      <c r="CK211" s="5"/>
      <c r="CL211" s="5"/>
      <c r="CM211" s="5"/>
      <c r="CN211" s="5"/>
      <c r="CO211" s="5"/>
      <c r="CP211" s="5"/>
      <c r="CQ211" s="5"/>
      <c r="CR211" s="5"/>
      <c r="CS211" s="5"/>
      <c r="CT211" s="5"/>
      <c r="CU211" s="5"/>
      <c r="CV211" s="5"/>
      <c r="CW211" s="5"/>
      <c r="CX211" s="5"/>
      <c r="CY211" s="5"/>
      <c r="CZ211" s="5"/>
      <c r="DA211" s="5"/>
      <c r="DB211" s="5"/>
      <c r="DC211" s="5"/>
      <c r="DD211" s="5"/>
      <c r="DE211" s="5"/>
      <c r="DF211" s="5"/>
      <c r="DG211" s="5"/>
      <c r="DH211" s="5"/>
      <c r="DI211" s="5"/>
      <c r="DJ211" s="5"/>
      <c r="DK211" s="5"/>
      <c r="DL211" s="5"/>
      <c r="DM211" s="5"/>
      <c r="DN211" s="5"/>
      <c r="DO211" s="5"/>
      <c r="DP211" s="5"/>
      <c r="DQ211" s="5"/>
      <c r="DR211" s="5"/>
      <c r="DS211" s="5"/>
      <c r="DT211" s="5"/>
      <c r="DU211" s="5"/>
      <c r="DV211" s="5"/>
      <c r="DW211" s="5"/>
      <c r="DX211" s="5"/>
      <c r="DY211" s="5"/>
      <c r="DZ211" s="5"/>
      <c r="EA211" s="5"/>
      <c r="EB211" s="5"/>
      <c r="EC211" s="5"/>
      <c r="ED211" s="5"/>
      <c r="EE211" s="5"/>
      <c r="EF211" s="5"/>
      <c r="EG211" s="5"/>
      <c r="EH211" s="5"/>
      <c r="EI211" s="5"/>
      <c r="EJ211" s="5"/>
      <c r="EK211" s="5"/>
      <c r="EL211" s="5"/>
      <c r="EM211" s="5"/>
      <c r="EN211" s="5"/>
      <c r="EO211" s="5"/>
      <c r="EP211" s="5"/>
      <c r="EQ211" s="5"/>
      <c r="ER211" s="5"/>
      <c r="ES211" s="5"/>
      <c r="ET211" s="5"/>
      <c r="EU211" s="5"/>
      <c r="EV211" s="5"/>
      <c r="EW211" s="5"/>
      <c r="EX211" s="5"/>
      <c r="EY211" s="5"/>
      <c r="EZ211" s="5"/>
      <c r="FA211" s="5"/>
      <c r="FB211" s="5"/>
      <c r="FC211" s="5"/>
      <c r="FD211" s="5"/>
      <c r="FE211" s="5"/>
      <c r="FF211" s="5"/>
      <c r="FG211" s="5"/>
      <c r="FH211" s="5"/>
      <c r="FI211" s="5"/>
      <c r="FJ211" s="5"/>
      <c r="FK211" s="5"/>
      <c r="FL211" s="5"/>
      <c r="FM211" s="5"/>
      <c r="FN211" s="5"/>
      <c r="FO211" s="5"/>
      <c r="FP211" s="5"/>
      <c r="FQ211" s="5"/>
      <c r="FR211" s="5"/>
      <c r="FS211" s="5"/>
      <c r="FT211" s="5"/>
      <c r="FU211" s="5"/>
      <c r="FV211" s="5"/>
      <c r="FW211" s="5"/>
      <c r="FX211" s="5"/>
      <c r="FY211" s="5"/>
      <c r="FZ211" s="5"/>
      <c r="GA211" s="5"/>
      <c r="GB211" s="5"/>
      <c r="GC211" s="5"/>
      <c r="GD211" s="5"/>
      <c r="GE211" s="5"/>
      <c r="GF211" s="5"/>
      <c r="GG211" s="5"/>
      <c r="GH211" s="5"/>
      <c r="GI211" s="5"/>
      <c r="GJ211" s="5"/>
      <c r="GK211" s="5"/>
      <c r="GL211" s="5"/>
      <c r="GM211" s="5"/>
      <c r="GN211" s="5"/>
      <c r="GO211" s="5"/>
      <c r="GP211" s="5"/>
      <c r="GQ211" s="5"/>
      <c r="GR211" s="5"/>
      <c r="GS211" s="5"/>
      <c r="GT211" s="5"/>
      <c r="GU211" s="5"/>
      <c r="GV211" s="5"/>
      <c r="GW211" s="5"/>
      <c r="GX211" s="5"/>
      <c r="GY211" s="5"/>
      <c r="GZ211" s="5"/>
      <c r="HA211" s="5"/>
      <c r="HB211" s="5"/>
      <c r="HC211" s="5"/>
      <c r="HD211" s="5"/>
      <c r="HE211" s="5"/>
      <c r="HF211" s="5"/>
      <c r="HG211" s="5"/>
      <c r="HH211" s="5"/>
      <c r="HI211" s="5"/>
      <c r="HJ211" s="5"/>
      <c r="HK211" s="5"/>
      <c r="HL211" s="5"/>
      <c r="HM211" s="5"/>
      <c r="HN211" s="5"/>
      <c r="HO211" s="5"/>
      <c r="HP211" s="5"/>
      <c r="HQ211" s="5"/>
      <c r="HR211" s="5"/>
      <c r="HS211" s="5"/>
      <c r="HT211" s="5"/>
      <c r="HU211" s="5"/>
      <c r="HV211" s="5"/>
      <c r="HW211" s="5"/>
      <c r="HX211" s="5"/>
      <c r="HY211" s="5"/>
      <c r="HZ211" s="5"/>
      <c r="IA211" s="5"/>
      <c r="IB211" s="5"/>
      <c r="IC211" s="5"/>
      <c r="ID211" s="5"/>
      <c r="IE211" s="5"/>
      <c r="IF211" s="5"/>
      <c r="IG211" s="5"/>
      <c r="IH211" s="5"/>
      <c r="II211" s="5"/>
      <c r="IJ211" s="5"/>
      <c r="IK211" s="5"/>
      <c r="IL211" s="5"/>
      <c r="IM211" s="5"/>
      <c r="IN211" s="5"/>
      <c r="IO211" s="5"/>
      <c r="IP211" s="5"/>
      <c r="IQ211" s="5"/>
      <c r="IR211" s="5"/>
      <c r="IS211" s="5"/>
      <c r="IT211" s="5"/>
      <c r="IU211" s="5"/>
      <c r="IV211" s="5"/>
      <c r="IW211" s="5"/>
      <c r="IX211" s="5"/>
      <c r="IY211" s="5"/>
      <c r="IZ211" s="5"/>
      <c r="JA211" s="5"/>
      <c r="JB211" s="5"/>
      <c r="JC211" s="5"/>
      <c r="JD211" s="5"/>
      <c r="JE211" s="5"/>
      <c r="JF211" s="5"/>
      <c r="JG211" s="5"/>
      <c r="JH211" s="5"/>
      <c r="JI211" s="5"/>
      <c r="JJ211" s="5"/>
      <c r="JK211" s="5"/>
      <c r="JL211" s="5"/>
      <c r="JM211" s="5"/>
      <c r="JN211" s="5"/>
      <c r="JO211" s="5"/>
      <c r="JP211" s="5"/>
      <c r="JQ211" s="5"/>
      <c r="JR211" s="5"/>
      <c r="JS211" s="5"/>
      <c r="JT211" s="5"/>
      <c r="JU211" s="5"/>
      <c r="JV211" s="5"/>
      <c r="JW211" s="5"/>
      <c r="JX211" s="5"/>
      <c r="JY211" s="5"/>
      <c r="JZ211" s="5"/>
      <c r="KA211" s="5"/>
      <c r="KB211" s="5"/>
      <c r="KC211" s="5"/>
      <c r="KD211" s="5"/>
      <c r="KE211" s="5"/>
      <c r="KF211" s="5"/>
      <c r="KG211" s="5"/>
      <c r="KH211" s="5"/>
      <c r="KI211" s="5"/>
      <c r="KJ211" s="5"/>
      <c r="KK211" s="5"/>
      <c r="KL211" s="5"/>
      <c r="KM211" s="5"/>
      <c r="KN211" s="5"/>
      <c r="KO211" s="5"/>
      <c r="KP211" s="5"/>
      <c r="KQ211" s="5"/>
      <c r="KR211" s="5"/>
      <c r="KS211" s="5"/>
      <c r="KT211" s="5"/>
      <c r="KU211" s="5"/>
      <c r="KV211" s="5"/>
      <c r="KW211" s="5"/>
      <c r="KX211" s="5"/>
      <c r="KY211" s="5"/>
      <c r="KZ211" s="5"/>
      <c r="LA211" s="5"/>
      <c r="LB211" s="5"/>
      <c r="LC211" s="5"/>
      <c r="LD211" s="5"/>
      <c r="LE211" s="5"/>
      <c r="LF211" s="5"/>
      <c r="LG211" s="5"/>
      <c r="LH211" s="5"/>
      <c r="LI211" s="5"/>
      <c r="LJ211" s="5"/>
      <c r="LK211" s="5"/>
      <c r="LL211" s="5"/>
      <c r="LM211" s="5"/>
      <c r="LN211" s="5"/>
      <c r="LO211" s="5"/>
      <c r="LP211" s="5"/>
      <c r="LQ211" s="5"/>
      <c r="LR211" s="5"/>
      <c r="LS211" s="5"/>
      <c r="LT211" s="5"/>
      <c r="LU211" s="5"/>
      <c r="LV211" s="5"/>
      <c r="LW211" s="5"/>
      <c r="LX211" s="5"/>
      <c r="LY211" s="5"/>
      <c r="LZ211" s="5"/>
      <c r="MA211" s="5"/>
      <c r="MB211" s="5"/>
      <c r="MC211" s="5"/>
      <c r="MD211" s="5"/>
      <c r="ME211" s="5"/>
      <c r="MF211" s="5"/>
      <c r="MG211" s="5"/>
      <c r="MH211" s="5"/>
      <c r="MI211" s="5"/>
      <c r="MJ211" s="5"/>
      <c r="MK211" s="5"/>
      <c r="ML211" s="5"/>
      <c r="MM211" s="5"/>
      <c r="MN211" s="5"/>
      <c r="MO211" s="5"/>
      <c r="MP211" s="5"/>
      <c r="MQ211" s="5"/>
      <c r="MR211" s="5"/>
      <c r="MS211" s="5"/>
      <c r="MT211" s="5"/>
      <c r="MU211" s="5"/>
      <c r="MV211" s="5"/>
      <c r="MW211" s="5"/>
      <c r="MX211" s="5"/>
      <c r="MY211" s="5"/>
      <c r="MZ211" s="5"/>
      <c r="NA211" s="5"/>
      <c r="NB211" s="5"/>
      <c r="NC211" s="5"/>
      <c r="ND211" s="5"/>
      <c r="NE211" s="5"/>
      <c r="NF211" s="5"/>
      <c r="NG211" s="5"/>
      <c r="NH211" s="5"/>
      <c r="NI211" s="5"/>
      <c r="NJ211" s="5"/>
      <c r="NK211" s="5"/>
      <c r="NL211" s="5"/>
      <c r="NM211" s="5"/>
      <c r="NN211" s="5"/>
      <c r="NO211" s="5"/>
      <c r="NP211" s="5"/>
      <c r="NQ211" s="5"/>
      <c r="NR211" s="5"/>
      <c r="NS211" s="5"/>
      <c r="NT211" s="5"/>
      <c r="NU211" s="5"/>
      <c r="NV211" s="5"/>
      <c r="NW211" s="5"/>
      <c r="NX211" s="5"/>
      <c r="NY211" s="5"/>
      <c r="NZ211" s="5"/>
      <c r="OA211" s="5"/>
      <c r="OB211" s="5"/>
      <c r="OC211" s="5"/>
      <c r="OD211" s="5"/>
      <c r="OE211" s="5"/>
      <c r="OF211" s="5"/>
      <c r="OG211" s="5"/>
      <c r="OH211" s="5"/>
      <c r="OI211" s="5"/>
      <c r="OJ211" s="5"/>
      <c r="OK211" s="5"/>
      <c r="OL211" s="5"/>
      <c r="OM211" s="5"/>
      <c r="ON211" s="5"/>
      <c r="OO211" s="5"/>
      <c r="OP211" s="5"/>
      <c r="OQ211" s="5"/>
      <c r="OR211" s="5"/>
      <c r="OS211" s="5"/>
      <c r="OT211" s="5"/>
      <c r="OU211" s="5"/>
      <c r="OV211" s="5"/>
      <c r="OW211" s="5"/>
      <c r="OX211" s="5"/>
      <c r="OY211" s="5"/>
      <c r="OZ211" s="5"/>
      <c r="PA211" s="5"/>
      <c r="PB211" s="5"/>
      <c r="PC211" s="5"/>
      <c r="PD211" s="5"/>
      <c r="PE211" s="5"/>
      <c r="PF211" s="5"/>
      <c r="PG211" s="5"/>
      <c r="PH211" s="5"/>
      <c r="PI211" s="5"/>
      <c r="PJ211" s="5"/>
      <c r="PK211" s="5"/>
      <c r="PL211" s="5"/>
      <c r="PM211" s="5"/>
      <c r="PN211" s="5"/>
      <c r="PO211" s="5"/>
      <c r="PP211" s="5"/>
      <c r="PQ211" s="5"/>
      <c r="PR211" s="5"/>
      <c r="PS211" s="5"/>
      <c r="PT211" s="5"/>
      <c r="PU211" s="5"/>
      <c r="PV211" s="5"/>
      <c r="PW211" s="5"/>
      <c r="PX211" s="5"/>
      <c r="PY211" s="5"/>
      <c r="PZ211" s="5"/>
      <c r="QA211" s="5"/>
      <c r="QB211" s="5"/>
      <c r="QC211" s="5"/>
      <c r="QD211" s="5"/>
      <c r="QE211" s="5"/>
      <c r="QF211" s="5"/>
      <c r="QG211" s="5"/>
      <c r="QH211" s="5"/>
      <c r="QI211" s="5"/>
      <c r="QJ211" s="5"/>
      <c r="QK211" s="5"/>
      <c r="QL211" s="5"/>
      <c r="QM211" s="5"/>
      <c r="QN211" s="5"/>
      <c r="QO211" s="5"/>
      <c r="QP211" s="5"/>
      <c r="QQ211" s="5"/>
      <c r="QR211" s="5"/>
      <c r="QS211" s="5"/>
      <c r="QT211" s="5"/>
      <c r="QU211" s="5"/>
      <c r="QV211" s="5"/>
      <c r="QW211" s="5"/>
      <c r="QX211" s="5"/>
      <c r="QY211" s="5"/>
      <c r="QZ211" s="5"/>
      <c r="RA211" s="5"/>
      <c r="RB211" s="5"/>
      <c r="RC211" s="5"/>
      <c r="RD211" s="5"/>
      <c r="RE211" s="5"/>
      <c r="RF211" s="5"/>
      <c r="RG211" s="5"/>
      <c r="RH211" s="5"/>
      <c r="RI211" s="5"/>
      <c r="RJ211" s="5"/>
      <c r="RK211" s="5"/>
      <c r="RL211" s="5"/>
      <c r="RM211" s="5"/>
      <c r="RN211" s="5"/>
      <c r="RO211" s="5"/>
      <c r="RP211" s="5"/>
      <c r="RQ211" s="5"/>
      <c r="RR211" s="5"/>
      <c r="RS211" s="5"/>
      <c r="RT211" s="5"/>
      <c r="RU211" s="5"/>
      <c r="RV211" s="5"/>
      <c r="RW211" s="5"/>
      <c r="RX211" s="5"/>
      <c r="RY211" s="5"/>
      <c r="RZ211" s="5"/>
      <c r="SA211" s="5"/>
      <c r="SB211" s="5"/>
      <c r="SC211" s="5"/>
      <c r="SD211" s="5"/>
      <c r="SE211" s="5"/>
      <c r="SF211" s="5"/>
      <c r="SG211" s="5"/>
      <c r="SH211" s="5"/>
      <c r="SI211" s="5"/>
      <c r="SJ211" s="5"/>
      <c r="SK211" s="5"/>
      <c r="SL211" s="5"/>
      <c r="SM211" s="5"/>
      <c r="SN211" s="5"/>
      <c r="SO211" s="5"/>
      <c r="SP211" s="5"/>
      <c r="SQ211" s="5"/>
      <c r="SR211" s="5"/>
      <c r="SS211" s="5"/>
      <c r="ST211" s="5"/>
      <c r="SU211" s="5"/>
      <c r="SV211" s="5"/>
      <c r="SW211" s="5"/>
      <c r="SX211" s="5"/>
      <c r="SY211" s="5"/>
      <c r="SZ211" s="5"/>
      <c r="TA211" s="5"/>
      <c r="TB211" s="5"/>
      <c r="TC211" s="5"/>
      <c r="TD211" s="5"/>
      <c r="TE211" s="5"/>
      <c r="TF211" s="5"/>
      <c r="TG211" s="5"/>
      <c r="TH211" s="5"/>
      <c r="TI211" s="5"/>
      <c r="TJ211" s="5"/>
      <c r="TK211" s="5"/>
      <c r="TL211" s="5"/>
      <c r="TM211" s="5"/>
      <c r="TN211" s="5"/>
      <c r="TO211" s="5"/>
      <c r="TP211" s="5"/>
      <c r="TQ211" s="5"/>
      <c r="TR211" s="5"/>
      <c r="TS211" s="5"/>
      <c r="TT211" s="5"/>
      <c r="TU211" s="5"/>
      <c r="TV211" s="5"/>
      <c r="TW211" s="5"/>
      <c r="TX211" s="5"/>
      <c r="TY211" s="5"/>
      <c r="TZ211" s="5"/>
      <c r="UA211" s="5"/>
      <c r="UB211" s="5"/>
      <c r="UC211" s="5"/>
      <c r="UD211" s="5"/>
      <c r="UE211" s="5"/>
      <c r="UF211" s="5"/>
      <c r="UG211" s="5"/>
      <c r="UH211" s="5"/>
      <c r="UI211" s="5"/>
      <c r="UJ211" s="5"/>
      <c r="UK211" s="5"/>
      <c r="UL211" s="5"/>
      <c r="UM211" s="5"/>
      <c r="UN211" s="5"/>
      <c r="UO211" s="5"/>
      <c r="UP211" s="5"/>
      <c r="UQ211" s="5"/>
      <c r="UR211" s="5"/>
      <c r="US211" s="5"/>
      <c r="UT211" s="5"/>
      <c r="UU211" s="5"/>
      <c r="UV211" s="5"/>
      <c r="UW211" s="5"/>
      <c r="UX211" s="5"/>
      <c r="UY211" s="5"/>
      <c r="UZ211" s="5"/>
      <c r="VA211" s="5"/>
      <c r="VB211" s="5"/>
      <c r="VC211" s="5"/>
      <c r="VD211" s="5"/>
      <c r="VE211" s="5"/>
      <c r="VF211" s="5"/>
      <c r="VG211" s="5"/>
      <c r="VH211" s="5"/>
      <c r="VI211" s="5"/>
      <c r="VJ211" s="5"/>
      <c r="VK211" s="5"/>
      <c r="VL211" s="5"/>
      <c r="VM211" s="5"/>
      <c r="VN211" s="5"/>
      <c r="VO211" s="5"/>
      <c r="VP211" s="5"/>
      <c r="VQ211" s="5"/>
      <c r="VR211" s="5"/>
      <c r="VS211" s="5"/>
      <c r="VT211" s="5"/>
      <c r="VU211" s="5"/>
      <c r="VV211" s="5"/>
      <c r="VW211" s="5"/>
      <c r="VX211" s="5"/>
      <c r="VY211" s="5"/>
      <c r="VZ211" s="5"/>
      <c r="WA211" s="5"/>
      <c r="WB211" s="5"/>
      <c r="WC211" s="5"/>
      <c r="WD211" s="5"/>
      <c r="WE211" s="5"/>
      <c r="WF211" s="5"/>
      <c r="WG211" s="5"/>
      <c r="WH211" s="5"/>
      <c r="WI211" s="5"/>
      <c r="WJ211" s="5"/>
      <c r="WK211" s="5"/>
      <c r="WL211" s="5"/>
      <c r="WM211" s="5"/>
      <c r="WN211" s="5"/>
      <c r="WO211" s="5"/>
      <c r="WP211" s="5"/>
      <c r="WQ211" s="5"/>
      <c r="WR211" s="5"/>
      <c r="WS211" s="5"/>
      <c r="WT211" s="5"/>
      <c r="WU211" s="5"/>
      <c r="WV211" s="5"/>
      <c r="WW211" s="5"/>
      <c r="WX211" s="5"/>
      <c r="WY211" s="5"/>
      <c r="WZ211" s="5"/>
      <c r="XA211" s="5"/>
      <c r="XB211" s="5"/>
      <c r="XC211" s="5"/>
      <c r="XD211" s="5"/>
      <c r="XE211" s="5"/>
      <c r="XF211" s="5"/>
      <c r="XG211" s="5"/>
      <c r="XH211" s="5"/>
      <c r="XI211" s="5"/>
      <c r="XJ211" s="5"/>
      <c r="XK211" s="5"/>
      <c r="XL211" s="5"/>
      <c r="XM211" s="5"/>
      <c r="XN211" s="5"/>
      <c r="XO211" s="5"/>
      <c r="XP211" s="5"/>
      <c r="XQ211" s="5"/>
      <c r="XR211" s="5"/>
      <c r="XS211" s="5"/>
      <c r="XT211" s="5"/>
      <c r="XU211" s="5"/>
      <c r="XV211" s="5"/>
      <c r="XW211" s="5"/>
    </row>
    <row r="212" spans="39:647" x14ac:dyDescent="0.45">
      <c r="AM212" s="5"/>
      <c r="AN212" s="5"/>
      <c r="AO212" s="5"/>
      <c r="AP212" s="5"/>
      <c r="AQ212" s="5"/>
      <c r="AR212" s="5"/>
      <c r="AS212" s="5"/>
      <c r="AT212" s="5"/>
      <c r="AU212" s="5"/>
      <c r="AV212" s="5"/>
      <c r="AW212" s="5"/>
      <c r="AX212" s="5"/>
      <c r="AY212" s="5"/>
      <c r="AZ212" s="5"/>
      <c r="BA212" s="5"/>
      <c r="BB212" s="5"/>
      <c r="BC212" s="5"/>
      <c r="BD212" s="5"/>
      <c r="BE212" s="5"/>
      <c r="BF212" s="5"/>
      <c r="BG212" s="5"/>
      <c r="BH212" s="5"/>
      <c r="BI212" s="5"/>
      <c r="BJ212" s="5"/>
      <c r="BK212" s="5"/>
      <c r="BL212" s="5"/>
      <c r="BM212" s="5"/>
      <c r="BN212" s="5"/>
      <c r="BO212" s="5"/>
      <c r="BP212" s="5"/>
      <c r="BQ212" s="5"/>
      <c r="BR212" s="5"/>
      <c r="BS212" s="5"/>
      <c r="BT212" s="5"/>
      <c r="BU212" s="5"/>
      <c r="BV212" s="5"/>
      <c r="BW212" s="5"/>
      <c r="BX212" s="5"/>
      <c r="BY212" s="5"/>
      <c r="BZ212" s="5"/>
      <c r="CA212" s="5"/>
      <c r="CB212" s="5"/>
      <c r="CC212" s="5"/>
      <c r="CD212" s="5"/>
      <c r="CE212" s="5"/>
      <c r="CF212" s="5"/>
      <c r="CG212" s="5"/>
      <c r="CH212" s="5"/>
      <c r="CI212" s="5"/>
      <c r="CJ212" s="5"/>
      <c r="CK212" s="5"/>
      <c r="CL212" s="5"/>
      <c r="CM212" s="5"/>
      <c r="CN212" s="5"/>
      <c r="CO212" s="5"/>
      <c r="CP212" s="5"/>
      <c r="CQ212" s="5"/>
      <c r="CR212" s="5"/>
      <c r="CS212" s="5"/>
      <c r="CT212" s="5"/>
      <c r="CU212" s="5"/>
      <c r="CV212" s="5"/>
      <c r="CW212" s="5"/>
      <c r="CX212" s="5"/>
      <c r="CY212" s="5"/>
      <c r="CZ212" s="5"/>
      <c r="DA212" s="5"/>
      <c r="DB212" s="5"/>
      <c r="DC212" s="5"/>
      <c r="DD212" s="5"/>
      <c r="DE212" s="5"/>
      <c r="DF212" s="5"/>
      <c r="DG212" s="5"/>
      <c r="DH212" s="5"/>
      <c r="DI212" s="5"/>
      <c r="DJ212" s="5"/>
      <c r="DK212" s="5"/>
      <c r="DL212" s="5"/>
      <c r="DM212" s="5"/>
      <c r="DN212" s="5"/>
      <c r="DO212" s="5"/>
      <c r="DP212" s="5"/>
      <c r="DQ212" s="5"/>
      <c r="DR212" s="5"/>
      <c r="DS212" s="5"/>
      <c r="DT212" s="5"/>
      <c r="DU212" s="5"/>
      <c r="DV212" s="5"/>
      <c r="DW212" s="5"/>
      <c r="DX212" s="5"/>
      <c r="DY212" s="5"/>
      <c r="DZ212" s="5"/>
      <c r="EA212" s="5"/>
      <c r="EB212" s="5"/>
      <c r="EC212" s="5"/>
      <c r="ED212" s="5"/>
      <c r="EE212" s="5"/>
      <c r="EF212" s="5"/>
      <c r="EG212" s="5"/>
      <c r="EH212" s="5"/>
      <c r="EI212" s="5"/>
      <c r="EJ212" s="5"/>
      <c r="EK212" s="5"/>
      <c r="EL212" s="5"/>
      <c r="EM212" s="5"/>
      <c r="EN212" s="5"/>
      <c r="EO212" s="5"/>
      <c r="EP212" s="5"/>
      <c r="EQ212" s="5"/>
      <c r="ER212" s="5"/>
      <c r="ES212" s="5"/>
      <c r="ET212" s="5"/>
      <c r="EU212" s="5"/>
      <c r="EV212" s="5"/>
      <c r="EW212" s="5"/>
      <c r="EX212" s="5"/>
      <c r="EY212" s="5"/>
      <c r="EZ212" s="5"/>
      <c r="FA212" s="5"/>
      <c r="FB212" s="5"/>
      <c r="FC212" s="5"/>
      <c r="FD212" s="5"/>
      <c r="FE212" s="5"/>
      <c r="FF212" s="5"/>
      <c r="FG212" s="5"/>
      <c r="FH212" s="5"/>
      <c r="FI212" s="5"/>
      <c r="FJ212" s="5"/>
      <c r="FK212" s="5"/>
      <c r="FL212" s="5"/>
      <c r="FM212" s="5"/>
      <c r="FN212" s="5"/>
      <c r="FO212" s="5"/>
      <c r="FP212" s="5"/>
      <c r="FQ212" s="5"/>
      <c r="FR212" s="5"/>
      <c r="FS212" s="5"/>
      <c r="FT212" s="5"/>
      <c r="FU212" s="5"/>
      <c r="FV212" s="5"/>
      <c r="FW212" s="5"/>
      <c r="FX212" s="5"/>
      <c r="FY212" s="5"/>
      <c r="FZ212" s="5"/>
      <c r="GA212" s="5"/>
      <c r="GB212" s="5"/>
      <c r="GC212" s="5"/>
      <c r="GD212" s="5"/>
      <c r="GE212" s="5"/>
      <c r="GF212" s="5"/>
      <c r="GG212" s="5"/>
      <c r="GH212" s="5"/>
      <c r="GI212" s="5"/>
      <c r="GJ212" s="5"/>
      <c r="GK212" s="5"/>
      <c r="GL212" s="5"/>
      <c r="GM212" s="5"/>
      <c r="GN212" s="5"/>
      <c r="GO212" s="5"/>
      <c r="GP212" s="5"/>
      <c r="GQ212" s="5"/>
      <c r="GR212" s="5"/>
      <c r="GS212" s="5"/>
      <c r="GT212" s="5"/>
      <c r="GU212" s="5"/>
      <c r="GV212" s="5"/>
      <c r="GW212" s="5"/>
      <c r="GX212" s="5"/>
      <c r="GY212" s="5"/>
      <c r="GZ212" s="5"/>
      <c r="HA212" s="5"/>
      <c r="HB212" s="5"/>
      <c r="HC212" s="5"/>
      <c r="HD212" s="5"/>
      <c r="HE212" s="5"/>
      <c r="HF212" s="5"/>
      <c r="HG212" s="5"/>
      <c r="HH212" s="5"/>
      <c r="HI212" s="5"/>
      <c r="HJ212" s="5"/>
      <c r="HK212" s="5"/>
      <c r="HL212" s="5"/>
      <c r="HM212" s="5"/>
      <c r="HN212" s="5"/>
      <c r="HO212" s="5"/>
      <c r="HP212" s="5"/>
      <c r="HQ212" s="5"/>
      <c r="HR212" s="5"/>
      <c r="HS212" s="5"/>
      <c r="HT212" s="5"/>
      <c r="HU212" s="5"/>
      <c r="HV212" s="5"/>
      <c r="HW212" s="5"/>
      <c r="HX212" s="5"/>
      <c r="HY212" s="5"/>
      <c r="HZ212" s="5"/>
      <c r="IA212" s="5"/>
      <c r="IB212" s="5"/>
      <c r="IC212" s="5"/>
      <c r="ID212" s="5"/>
      <c r="IE212" s="5"/>
      <c r="IF212" s="5"/>
      <c r="IG212" s="5"/>
      <c r="IH212" s="5"/>
      <c r="II212" s="5"/>
      <c r="IJ212" s="5"/>
      <c r="IK212" s="5"/>
      <c r="IL212" s="5"/>
      <c r="IM212" s="5"/>
      <c r="IN212" s="5"/>
      <c r="IO212" s="5"/>
      <c r="IP212" s="5"/>
      <c r="IQ212" s="5"/>
      <c r="IR212" s="5"/>
      <c r="IS212" s="5"/>
      <c r="IT212" s="5"/>
      <c r="IU212" s="5"/>
      <c r="IV212" s="5"/>
      <c r="IW212" s="5"/>
      <c r="IX212" s="5"/>
      <c r="IY212" s="5"/>
      <c r="IZ212" s="5"/>
      <c r="JA212" s="5"/>
      <c r="JB212" s="5"/>
      <c r="JC212" s="5"/>
      <c r="JD212" s="5"/>
      <c r="JE212" s="5"/>
      <c r="JF212" s="5"/>
      <c r="JG212" s="5"/>
      <c r="JH212" s="5"/>
      <c r="JI212" s="5"/>
      <c r="JJ212" s="5"/>
      <c r="JK212" s="5"/>
      <c r="JL212" s="5"/>
      <c r="JM212" s="5"/>
      <c r="JN212" s="5"/>
      <c r="JO212" s="5"/>
      <c r="JP212" s="5"/>
      <c r="JQ212" s="5"/>
      <c r="JR212" s="5"/>
      <c r="JS212" s="5"/>
      <c r="JT212" s="5"/>
      <c r="JU212" s="5"/>
      <c r="JV212" s="5"/>
      <c r="JW212" s="5"/>
      <c r="JX212" s="5"/>
      <c r="JY212" s="5"/>
      <c r="JZ212" s="5"/>
      <c r="KA212" s="5"/>
      <c r="KB212" s="5"/>
      <c r="KC212" s="5"/>
      <c r="KD212" s="5"/>
      <c r="KE212" s="5"/>
      <c r="KF212" s="5"/>
      <c r="KG212" s="5"/>
      <c r="KH212" s="5"/>
      <c r="KI212" s="5"/>
      <c r="KJ212" s="5"/>
      <c r="KK212" s="5"/>
      <c r="KL212" s="5"/>
      <c r="KM212" s="5"/>
      <c r="KN212" s="5"/>
      <c r="KO212" s="5"/>
      <c r="KP212" s="5"/>
      <c r="KQ212" s="5"/>
      <c r="KR212" s="5"/>
      <c r="KS212" s="5"/>
      <c r="KT212" s="5"/>
      <c r="KU212" s="5"/>
      <c r="KV212" s="5"/>
      <c r="KW212" s="5"/>
      <c r="KX212" s="5"/>
      <c r="KY212" s="5"/>
      <c r="KZ212" s="5"/>
      <c r="LA212" s="5"/>
      <c r="LB212" s="5"/>
      <c r="LC212" s="5"/>
      <c r="LD212" s="5"/>
      <c r="LE212" s="5"/>
      <c r="LF212" s="5"/>
      <c r="LG212" s="5"/>
      <c r="LH212" s="5"/>
      <c r="LI212" s="5"/>
      <c r="LJ212" s="5"/>
      <c r="LK212" s="5"/>
      <c r="LL212" s="5"/>
      <c r="LM212" s="5"/>
      <c r="LN212" s="5"/>
      <c r="LO212" s="5"/>
      <c r="LP212" s="5"/>
      <c r="LQ212" s="5"/>
      <c r="LR212" s="5"/>
      <c r="LS212" s="5"/>
      <c r="LT212" s="5"/>
      <c r="LU212" s="5"/>
      <c r="LV212" s="5"/>
      <c r="LW212" s="5"/>
      <c r="LX212" s="5"/>
      <c r="LY212" s="5"/>
      <c r="LZ212" s="5"/>
      <c r="MA212" s="5"/>
      <c r="MB212" s="5"/>
      <c r="MC212" s="5"/>
      <c r="MD212" s="5"/>
      <c r="ME212" s="5"/>
      <c r="MF212" s="5"/>
      <c r="MG212" s="5"/>
      <c r="MH212" s="5"/>
      <c r="MI212" s="5"/>
      <c r="MJ212" s="5"/>
      <c r="MK212" s="5"/>
      <c r="ML212" s="5"/>
      <c r="MM212" s="5"/>
      <c r="MN212" s="5"/>
      <c r="MO212" s="5"/>
      <c r="MP212" s="5"/>
      <c r="MQ212" s="5"/>
      <c r="MR212" s="5"/>
      <c r="MS212" s="5"/>
      <c r="MT212" s="5"/>
      <c r="MU212" s="5"/>
      <c r="MV212" s="5"/>
      <c r="MW212" s="5"/>
      <c r="MX212" s="5"/>
      <c r="MY212" s="5"/>
      <c r="MZ212" s="5"/>
      <c r="NA212" s="5"/>
      <c r="NB212" s="5"/>
      <c r="NC212" s="5"/>
      <c r="ND212" s="5"/>
      <c r="NE212" s="5"/>
      <c r="NF212" s="5"/>
      <c r="NG212" s="5"/>
      <c r="NH212" s="5"/>
      <c r="NI212" s="5"/>
      <c r="NJ212" s="5"/>
      <c r="NK212" s="5"/>
      <c r="NL212" s="5"/>
      <c r="NM212" s="5"/>
      <c r="NN212" s="5"/>
      <c r="NO212" s="5"/>
      <c r="NP212" s="5"/>
      <c r="NQ212" s="5"/>
      <c r="NR212" s="5"/>
      <c r="NS212" s="5"/>
      <c r="NT212" s="5"/>
      <c r="NU212" s="5"/>
      <c r="NV212" s="5"/>
      <c r="NW212" s="5"/>
      <c r="NX212" s="5"/>
      <c r="NY212" s="5"/>
      <c r="NZ212" s="5"/>
      <c r="OA212" s="5"/>
      <c r="OB212" s="5"/>
      <c r="OC212" s="5"/>
      <c r="OD212" s="5"/>
      <c r="OE212" s="5"/>
      <c r="OF212" s="5"/>
      <c r="OG212" s="5"/>
      <c r="OH212" s="5"/>
      <c r="OI212" s="5"/>
      <c r="OJ212" s="5"/>
      <c r="OK212" s="5"/>
      <c r="OL212" s="5"/>
      <c r="OM212" s="5"/>
      <c r="ON212" s="5"/>
      <c r="OO212" s="5"/>
      <c r="OP212" s="5"/>
      <c r="OQ212" s="5"/>
      <c r="OR212" s="5"/>
      <c r="OS212" s="5"/>
      <c r="OT212" s="5"/>
      <c r="OU212" s="5"/>
      <c r="OV212" s="5"/>
      <c r="OW212" s="5"/>
      <c r="OX212" s="5"/>
      <c r="OY212" s="5"/>
      <c r="OZ212" s="5"/>
      <c r="PA212" s="5"/>
      <c r="PB212" s="5"/>
      <c r="PC212" s="5"/>
      <c r="PD212" s="5"/>
      <c r="PE212" s="5"/>
      <c r="PF212" s="5"/>
      <c r="PG212" s="5"/>
      <c r="PH212" s="5"/>
      <c r="PI212" s="5"/>
      <c r="PJ212" s="5"/>
      <c r="PK212" s="5"/>
      <c r="PL212" s="5"/>
      <c r="PM212" s="5"/>
      <c r="PN212" s="5"/>
      <c r="PO212" s="5"/>
      <c r="PP212" s="5"/>
      <c r="PQ212" s="5"/>
      <c r="PR212" s="5"/>
      <c r="PS212" s="5"/>
      <c r="PT212" s="5"/>
      <c r="PU212" s="5"/>
      <c r="PV212" s="5"/>
      <c r="PW212" s="5"/>
      <c r="PX212" s="5"/>
      <c r="PY212" s="5"/>
      <c r="PZ212" s="5"/>
      <c r="QA212" s="5"/>
      <c r="QB212" s="5"/>
      <c r="QC212" s="5"/>
      <c r="QD212" s="5"/>
      <c r="QE212" s="5"/>
      <c r="QF212" s="5"/>
      <c r="QG212" s="5"/>
      <c r="QH212" s="5"/>
      <c r="QI212" s="5"/>
      <c r="QJ212" s="5"/>
      <c r="QK212" s="5"/>
      <c r="QL212" s="5"/>
      <c r="QM212" s="5"/>
      <c r="QN212" s="5"/>
      <c r="QO212" s="5"/>
      <c r="QP212" s="5"/>
      <c r="QQ212" s="5"/>
      <c r="QR212" s="5"/>
      <c r="QS212" s="5"/>
      <c r="QT212" s="5"/>
      <c r="QU212" s="5"/>
      <c r="QV212" s="5"/>
      <c r="QW212" s="5"/>
      <c r="QX212" s="5"/>
      <c r="QY212" s="5"/>
      <c r="QZ212" s="5"/>
      <c r="RA212" s="5"/>
      <c r="RB212" s="5"/>
      <c r="RC212" s="5"/>
      <c r="RD212" s="5"/>
      <c r="RE212" s="5"/>
      <c r="RF212" s="5"/>
      <c r="RG212" s="5"/>
      <c r="RH212" s="5"/>
      <c r="RI212" s="5"/>
      <c r="RJ212" s="5"/>
      <c r="RK212" s="5"/>
      <c r="RL212" s="5"/>
      <c r="RM212" s="5"/>
      <c r="RN212" s="5"/>
      <c r="RO212" s="5"/>
      <c r="RP212" s="5"/>
      <c r="RQ212" s="5"/>
      <c r="RR212" s="5"/>
      <c r="RS212" s="5"/>
      <c r="RT212" s="5"/>
      <c r="RU212" s="5"/>
      <c r="RV212" s="5"/>
      <c r="RW212" s="5"/>
      <c r="RX212" s="5"/>
      <c r="RY212" s="5"/>
      <c r="RZ212" s="5"/>
      <c r="SA212" s="5"/>
      <c r="SB212" s="5"/>
      <c r="SC212" s="5"/>
      <c r="SD212" s="5"/>
      <c r="SE212" s="5"/>
      <c r="SF212" s="5"/>
      <c r="SG212" s="5"/>
      <c r="SH212" s="5"/>
      <c r="SI212" s="5"/>
      <c r="SJ212" s="5"/>
      <c r="SK212" s="5"/>
      <c r="SL212" s="5"/>
      <c r="SM212" s="5"/>
      <c r="SN212" s="5"/>
      <c r="SO212" s="5"/>
      <c r="SP212" s="5"/>
      <c r="SQ212" s="5"/>
      <c r="SR212" s="5"/>
      <c r="SS212" s="5"/>
      <c r="ST212" s="5"/>
      <c r="SU212" s="5"/>
      <c r="SV212" s="5"/>
      <c r="SW212" s="5"/>
      <c r="SX212" s="5"/>
      <c r="SY212" s="5"/>
      <c r="SZ212" s="5"/>
      <c r="TA212" s="5"/>
      <c r="TB212" s="5"/>
      <c r="TC212" s="5"/>
      <c r="TD212" s="5"/>
      <c r="TE212" s="5"/>
      <c r="TF212" s="5"/>
      <c r="TG212" s="5"/>
      <c r="TH212" s="5"/>
      <c r="TI212" s="5"/>
      <c r="TJ212" s="5"/>
      <c r="TK212" s="5"/>
      <c r="TL212" s="5"/>
      <c r="TM212" s="5"/>
      <c r="TN212" s="5"/>
      <c r="TO212" s="5"/>
      <c r="TP212" s="5"/>
      <c r="TQ212" s="5"/>
      <c r="TR212" s="5"/>
      <c r="TS212" s="5"/>
      <c r="TT212" s="5"/>
      <c r="TU212" s="5"/>
      <c r="TV212" s="5"/>
      <c r="TW212" s="5"/>
      <c r="TX212" s="5"/>
      <c r="TY212" s="5"/>
      <c r="TZ212" s="5"/>
      <c r="UA212" s="5"/>
      <c r="UB212" s="5"/>
      <c r="UC212" s="5"/>
      <c r="UD212" s="5"/>
      <c r="UE212" s="5"/>
      <c r="UF212" s="5"/>
      <c r="UG212" s="5"/>
      <c r="UH212" s="5"/>
      <c r="UI212" s="5"/>
      <c r="UJ212" s="5"/>
      <c r="UK212" s="5"/>
      <c r="UL212" s="5"/>
      <c r="UM212" s="5"/>
      <c r="UN212" s="5"/>
      <c r="UO212" s="5"/>
      <c r="UP212" s="5"/>
      <c r="UQ212" s="5"/>
      <c r="UR212" s="5"/>
      <c r="US212" s="5"/>
      <c r="UT212" s="5"/>
      <c r="UU212" s="5"/>
      <c r="UV212" s="5"/>
      <c r="UW212" s="5"/>
      <c r="UX212" s="5"/>
      <c r="UY212" s="5"/>
      <c r="UZ212" s="5"/>
      <c r="VA212" s="5"/>
      <c r="VB212" s="5"/>
      <c r="VC212" s="5"/>
      <c r="VD212" s="5"/>
      <c r="VE212" s="5"/>
      <c r="VF212" s="5"/>
      <c r="VG212" s="5"/>
      <c r="VH212" s="5"/>
      <c r="VI212" s="5"/>
      <c r="VJ212" s="5"/>
      <c r="VK212" s="5"/>
      <c r="VL212" s="5"/>
      <c r="VM212" s="5"/>
      <c r="VN212" s="5"/>
      <c r="VO212" s="5"/>
      <c r="VP212" s="5"/>
      <c r="VQ212" s="5"/>
      <c r="VR212" s="5"/>
      <c r="VS212" s="5"/>
      <c r="VT212" s="5"/>
      <c r="VU212" s="5"/>
      <c r="VV212" s="5"/>
      <c r="VW212" s="5"/>
      <c r="VX212" s="5"/>
      <c r="VY212" s="5"/>
      <c r="VZ212" s="5"/>
      <c r="WA212" s="5"/>
      <c r="WB212" s="5"/>
      <c r="WC212" s="5"/>
      <c r="WD212" s="5"/>
      <c r="WE212" s="5"/>
      <c r="WF212" s="5"/>
      <c r="WG212" s="5"/>
      <c r="WH212" s="5"/>
      <c r="WI212" s="5"/>
      <c r="WJ212" s="5"/>
      <c r="WK212" s="5"/>
      <c r="WL212" s="5"/>
      <c r="WM212" s="5"/>
      <c r="WN212" s="5"/>
      <c r="WO212" s="5"/>
      <c r="WP212" s="5"/>
      <c r="WQ212" s="5"/>
      <c r="WR212" s="5"/>
      <c r="WS212" s="5"/>
      <c r="WT212" s="5"/>
      <c r="WU212" s="5"/>
      <c r="WV212" s="5"/>
      <c r="WW212" s="5"/>
      <c r="WX212" s="5"/>
      <c r="WY212" s="5"/>
      <c r="WZ212" s="5"/>
      <c r="XA212" s="5"/>
      <c r="XB212" s="5"/>
      <c r="XC212" s="5"/>
      <c r="XD212" s="5"/>
      <c r="XE212" s="5"/>
      <c r="XF212" s="5"/>
      <c r="XG212" s="5"/>
      <c r="XH212" s="5"/>
      <c r="XI212" s="5"/>
      <c r="XJ212" s="5"/>
      <c r="XK212" s="5"/>
      <c r="XL212" s="5"/>
      <c r="XM212" s="5"/>
      <c r="XN212" s="5"/>
      <c r="XO212" s="5"/>
      <c r="XP212" s="5"/>
      <c r="XQ212" s="5"/>
      <c r="XR212" s="5"/>
      <c r="XS212" s="5"/>
      <c r="XT212" s="5"/>
      <c r="XU212" s="5"/>
      <c r="XV212" s="5"/>
      <c r="XW212" s="5"/>
    </row>
    <row r="213" spans="39:647" x14ac:dyDescent="0.45">
      <c r="AM213" s="5"/>
      <c r="AN213" s="5"/>
      <c r="AO213" s="5"/>
      <c r="AP213" s="5"/>
      <c r="AQ213" s="5"/>
      <c r="AR213" s="5"/>
      <c r="AS213" s="5"/>
      <c r="AT213" s="5"/>
      <c r="AU213" s="5"/>
      <c r="AV213" s="5"/>
      <c r="AW213" s="5"/>
      <c r="AX213" s="5"/>
      <c r="AY213" s="5"/>
      <c r="AZ213" s="5"/>
      <c r="BA213" s="5"/>
      <c r="BB213" s="5"/>
      <c r="BC213" s="5"/>
      <c r="BD213" s="5"/>
      <c r="BE213" s="5"/>
      <c r="BF213" s="5"/>
      <c r="BG213" s="5"/>
      <c r="BH213" s="5"/>
      <c r="BI213" s="5"/>
      <c r="BJ213" s="5"/>
      <c r="BK213" s="5"/>
      <c r="BL213" s="5"/>
      <c r="BM213" s="5"/>
      <c r="BN213" s="5"/>
      <c r="BO213" s="5"/>
      <c r="BP213" s="5"/>
      <c r="BQ213" s="5"/>
      <c r="BR213" s="5"/>
      <c r="BS213" s="5"/>
      <c r="BT213" s="5"/>
      <c r="BU213" s="5"/>
      <c r="BV213" s="5"/>
      <c r="BW213" s="5"/>
      <c r="BX213" s="5"/>
      <c r="BY213" s="5"/>
      <c r="BZ213" s="5"/>
      <c r="CA213" s="5"/>
      <c r="CB213" s="5"/>
      <c r="CC213" s="5"/>
      <c r="CD213" s="5"/>
      <c r="CE213" s="5"/>
      <c r="CF213" s="5"/>
      <c r="CG213" s="5"/>
      <c r="CH213" s="5"/>
      <c r="CI213" s="5"/>
      <c r="CJ213" s="5"/>
      <c r="CK213" s="5"/>
      <c r="CL213" s="5"/>
      <c r="CM213" s="5"/>
      <c r="CN213" s="5"/>
      <c r="CO213" s="5"/>
      <c r="CP213" s="5"/>
      <c r="CQ213" s="5"/>
      <c r="CR213" s="5"/>
      <c r="CS213" s="5"/>
      <c r="CT213" s="5"/>
      <c r="CU213" s="5"/>
      <c r="CV213" s="5"/>
      <c r="CW213" s="5"/>
      <c r="CX213" s="5"/>
      <c r="CY213" s="5"/>
      <c r="CZ213" s="5"/>
      <c r="DA213" s="5"/>
      <c r="DB213" s="5"/>
      <c r="DC213" s="5"/>
      <c r="DD213" s="5"/>
      <c r="DE213" s="5"/>
      <c r="DF213" s="5"/>
      <c r="DG213" s="5"/>
      <c r="DH213" s="5"/>
      <c r="DI213" s="5"/>
      <c r="DJ213" s="5"/>
      <c r="DK213" s="5"/>
      <c r="DL213" s="5"/>
      <c r="DM213" s="5"/>
      <c r="DN213" s="5"/>
      <c r="DO213" s="5"/>
      <c r="DP213" s="5"/>
      <c r="DQ213" s="5"/>
      <c r="DR213" s="5"/>
      <c r="DS213" s="5"/>
      <c r="DT213" s="5"/>
      <c r="DU213" s="5"/>
      <c r="DV213" s="5"/>
      <c r="DW213" s="5"/>
      <c r="DX213" s="5"/>
      <c r="DY213" s="5"/>
      <c r="DZ213" s="5"/>
      <c r="EA213" s="5"/>
      <c r="EB213" s="5"/>
      <c r="EC213" s="5"/>
      <c r="ED213" s="5"/>
      <c r="EE213" s="5"/>
      <c r="EF213" s="5"/>
      <c r="EG213" s="5"/>
      <c r="EH213" s="5"/>
      <c r="EI213" s="5"/>
      <c r="EJ213" s="5"/>
      <c r="EK213" s="5"/>
      <c r="EL213" s="5"/>
      <c r="EM213" s="5"/>
      <c r="EN213" s="5"/>
      <c r="EO213" s="5"/>
      <c r="EP213" s="5"/>
      <c r="EQ213" s="5"/>
      <c r="ER213" s="5"/>
      <c r="ES213" s="5"/>
      <c r="ET213" s="5"/>
      <c r="EU213" s="5"/>
      <c r="EV213" s="5"/>
      <c r="EW213" s="5"/>
      <c r="EX213" s="5"/>
      <c r="EY213" s="5"/>
      <c r="EZ213" s="5"/>
      <c r="FA213" s="5"/>
      <c r="FB213" s="5"/>
      <c r="FC213" s="5"/>
      <c r="FD213" s="5"/>
      <c r="FE213" s="5"/>
      <c r="FF213" s="5"/>
      <c r="FG213" s="5"/>
      <c r="FH213" s="5"/>
      <c r="FI213" s="5"/>
      <c r="FJ213" s="5"/>
      <c r="FK213" s="5"/>
      <c r="FL213" s="5"/>
      <c r="FM213" s="5"/>
      <c r="FN213" s="5"/>
      <c r="FO213" s="5"/>
      <c r="FP213" s="5"/>
      <c r="FQ213" s="5"/>
      <c r="FR213" s="5"/>
      <c r="FS213" s="5"/>
      <c r="FT213" s="5"/>
      <c r="FU213" s="5"/>
      <c r="FV213" s="5"/>
      <c r="FW213" s="5"/>
      <c r="FX213" s="5"/>
      <c r="FY213" s="5"/>
      <c r="FZ213" s="5"/>
      <c r="GA213" s="5"/>
      <c r="GB213" s="5"/>
      <c r="GC213" s="5"/>
      <c r="GD213" s="5"/>
      <c r="GE213" s="5"/>
      <c r="GF213" s="5"/>
      <c r="GG213" s="5"/>
      <c r="GH213" s="5"/>
      <c r="GI213" s="5"/>
      <c r="GJ213" s="5"/>
      <c r="GK213" s="5"/>
      <c r="GL213" s="5"/>
      <c r="GM213" s="5"/>
      <c r="GN213" s="5"/>
      <c r="GO213" s="5"/>
      <c r="GP213" s="5"/>
      <c r="GQ213" s="5"/>
      <c r="GR213" s="5"/>
      <c r="GS213" s="5"/>
      <c r="GT213" s="5"/>
      <c r="GU213" s="5"/>
      <c r="GV213" s="5"/>
      <c r="GW213" s="5"/>
      <c r="GX213" s="5"/>
      <c r="GY213" s="5"/>
      <c r="GZ213" s="5"/>
      <c r="HA213" s="5"/>
      <c r="HB213" s="5"/>
      <c r="HC213" s="5"/>
      <c r="HD213" s="5"/>
      <c r="HE213" s="5"/>
      <c r="HF213" s="5"/>
      <c r="HG213" s="5"/>
      <c r="HH213" s="5"/>
      <c r="HI213" s="5"/>
      <c r="HJ213" s="5"/>
      <c r="HK213" s="5"/>
      <c r="HL213" s="5"/>
      <c r="HM213" s="5"/>
      <c r="HN213" s="5"/>
      <c r="HO213" s="5"/>
      <c r="HP213" s="5"/>
      <c r="HQ213" s="5"/>
      <c r="HR213" s="5"/>
      <c r="HS213" s="5"/>
      <c r="HT213" s="5"/>
      <c r="HU213" s="5"/>
      <c r="HV213" s="5"/>
      <c r="HW213" s="5"/>
      <c r="HX213" s="5"/>
      <c r="HY213" s="5"/>
      <c r="HZ213" s="5"/>
      <c r="IA213" s="5"/>
      <c r="IB213" s="5"/>
      <c r="IC213" s="5"/>
      <c r="ID213" s="5"/>
      <c r="IE213" s="5"/>
      <c r="IF213" s="5"/>
      <c r="IG213" s="5"/>
      <c r="IH213" s="5"/>
      <c r="II213" s="5"/>
      <c r="IJ213" s="5"/>
      <c r="IK213" s="5"/>
      <c r="IL213" s="5"/>
      <c r="IM213" s="5"/>
      <c r="IN213" s="5"/>
      <c r="IO213" s="5"/>
      <c r="IP213" s="5"/>
      <c r="IQ213" s="5"/>
      <c r="IR213" s="5"/>
      <c r="IS213" s="5"/>
      <c r="IT213" s="5"/>
      <c r="IU213" s="5"/>
      <c r="IV213" s="5"/>
      <c r="IW213" s="5"/>
      <c r="IX213" s="5"/>
      <c r="IY213" s="5"/>
      <c r="IZ213" s="5"/>
      <c r="JA213" s="5"/>
      <c r="JB213" s="5"/>
      <c r="JC213" s="5"/>
      <c r="JD213" s="5"/>
      <c r="JE213" s="5"/>
      <c r="JF213" s="5"/>
      <c r="JG213" s="5"/>
      <c r="JH213" s="5"/>
      <c r="JI213" s="5"/>
      <c r="JJ213" s="5"/>
      <c r="JK213" s="5"/>
      <c r="JL213" s="5"/>
      <c r="JM213" s="5"/>
      <c r="JN213" s="5"/>
      <c r="JO213" s="5"/>
      <c r="JP213" s="5"/>
      <c r="JQ213" s="5"/>
      <c r="JR213" s="5"/>
      <c r="JS213" s="5"/>
      <c r="JT213" s="5"/>
      <c r="JU213" s="5"/>
      <c r="JV213" s="5"/>
      <c r="JW213" s="5"/>
      <c r="JX213" s="5"/>
      <c r="JY213" s="5"/>
      <c r="JZ213" s="5"/>
      <c r="KA213" s="5"/>
      <c r="KB213" s="5"/>
      <c r="KC213" s="5"/>
      <c r="KD213" s="5"/>
      <c r="KE213" s="5"/>
      <c r="KF213" s="5"/>
      <c r="KG213" s="5"/>
      <c r="KH213" s="5"/>
      <c r="KI213" s="5"/>
      <c r="KJ213" s="5"/>
      <c r="KK213" s="5"/>
      <c r="KL213" s="5"/>
      <c r="KM213" s="5"/>
      <c r="KN213" s="5"/>
      <c r="KO213" s="5"/>
      <c r="KP213" s="5"/>
      <c r="KQ213" s="5"/>
      <c r="KR213" s="5"/>
      <c r="KS213" s="5"/>
      <c r="KT213" s="5"/>
      <c r="KU213" s="5"/>
      <c r="KV213" s="5"/>
      <c r="KW213" s="5"/>
      <c r="KX213" s="5"/>
      <c r="KY213" s="5"/>
      <c r="KZ213" s="5"/>
      <c r="LA213" s="5"/>
      <c r="LB213" s="5"/>
      <c r="LC213" s="5"/>
      <c r="LD213" s="5"/>
      <c r="LE213" s="5"/>
      <c r="LF213" s="5"/>
      <c r="LG213" s="5"/>
      <c r="LH213" s="5"/>
      <c r="LI213" s="5"/>
      <c r="LJ213" s="5"/>
      <c r="LK213" s="5"/>
      <c r="LL213" s="5"/>
      <c r="LM213" s="5"/>
      <c r="LN213" s="5"/>
      <c r="LO213" s="5"/>
      <c r="LP213" s="5"/>
      <c r="LQ213" s="5"/>
      <c r="LR213" s="5"/>
      <c r="LS213" s="5"/>
      <c r="LT213" s="5"/>
      <c r="LU213" s="5"/>
      <c r="LV213" s="5"/>
      <c r="LW213" s="5"/>
      <c r="LX213" s="5"/>
      <c r="LY213" s="5"/>
      <c r="LZ213" s="5"/>
      <c r="MA213" s="5"/>
      <c r="MB213" s="5"/>
      <c r="MC213" s="5"/>
      <c r="MD213" s="5"/>
      <c r="ME213" s="5"/>
      <c r="MF213" s="5"/>
      <c r="MG213" s="5"/>
      <c r="MH213" s="5"/>
      <c r="MI213" s="5"/>
      <c r="MJ213" s="5"/>
      <c r="MK213" s="5"/>
      <c r="ML213" s="5"/>
      <c r="MM213" s="5"/>
      <c r="MN213" s="5"/>
      <c r="MO213" s="5"/>
      <c r="MP213" s="5"/>
      <c r="MQ213" s="5"/>
      <c r="MR213" s="5"/>
      <c r="MS213" s="5"/>
      <c r="MT213" s="5"/>
      <c r="MU213" s="5"/>
      <c r="MV213" s="5"/>
      <c r="MW213" s="5"/>
      <c r="MX213" s="5"/>
      <c r="MY213" s="5"/>
      <c r="MZ213" s="5"/>
      <c r="NA213" s="5"/>
      <c r="NB213" s="5"/>
      <c r="NC213" s="5"/>
      <c r="ND213" s="5"/>
      <c r="NE213" s="5"/>
      <c r="NF213" s="5"/>
      <c r="NG213" s="5"/>
      <c r="NH213" s="5"/>
      <c r="NI213" s="5"/>
      <c r="NJ213" s="5"/>
      <c r="NK213" s="5"/>
      <c r="NL213" s="5"/>
      <c r="NM213" s="5"/>
      <c r="NN213" s="5"/>
      <c r="NO213" s="5"/>
      <c r="NP213" s="5"/>
      <c r="NQ213" s="5"/>
      <c r="NR213" s="5"/>
      <c r="NS213" s="5"/>
      <c r="NT213" s="5"/>
      <c r="NU213" s="5"/>
      <c r="NV213" s="5"/>
      <c r="NW213" s="5"/>
      <c r="NX213" s="5"/>
      <c r="NY213" s="5"/>
      <c r="NZ213" s="5"/>
      <c r="OA213" s="5"/>
      <c r="OB213" s="5"/>
      <c r="OC213" s="5"/>
      <c r="OD213" s="5"/>
      <c r="OE213" s="5"/>
      <c r="OF213" s="5"/>
      <c r="OG213" s="5"/>
      <c r="OH213" s="5"/>
      <c r="OI213" s="5"/>
      <c r="OJ213" s="5"/>
      <c r="OK213" s="5"/>
      <c r="OL213" s="5"/>
      <c r="OM213" s="5"/>
      <c r="ON213" s="5"/>
      <c r="OO213" s="5"/>
      <c r="OP213" s="5"/>
      <c r="OQ213" s="5"/>
      <c r="OR213" s="5"/>
      <c r="OS213" s="5"/>
      <c r="OT213" s="5"/>
      <c r="OU213" s="5"/>
      <c r="OV213" s="5"/>
      <c r="OW213" s="5"/>
      <c r="OX213" s="5"/>
      <c r="OY213" s="5"/>
      <c r="OZ213" s="5"/>
      <c r="PA213" s="5"/>
      <c r="PB213" s="5"/>
      <c r="PC213" s="5"/>
      <c r="PD213" s="5"/>
      <c r="PE213" s="5"/>
      <c r="PF213" s="5"/>
      <c r="PG213" s="5"/>
      <c r="PH213" s="5"/>
      <c r="PI213" s="5"/>
      <c r="PJ213" s="5"/>
      <c r="PK213" s="5"/>
      <c r="PL213" s="5"/>
      <c r="PM213" s="5"/>
      <c r="PN213" s="5"/>
      <c r="PO213" s="5"/>
      <c r="PP213" s="5"/>
      <c r="PQ213" s="5"/>
      <c r="PR213" s="5"/>
      <c r="PS213" s="5"/>
      <c r="PT213" s="5"/>
      <c r="PU213" s="5"/>
      <c r="PV213" s="5"/>
      <c r="PW213" s="5"/>
      <c r="PX213" s="5"/>
      <c r="PY213" s="5"/>
      <c r="PZ213" s="5"/>
      <c r="QA213" s="5"/>
      <c r="QB213" s="5"/>
      <c r="QC213" s="5"/>
      <c r="QD213" s="5"/>
      <c r="QE213" s="5"/>
      <c r="QF213" s="5"/>
      <c r="QG213" s="5"/>
      <c r="QH213" s="5"/>
      <c r="QI213" s="5"/>
      <c r="QJ213" s="5"/>
      <c r="QK213" s="5"/>
      <c r="QL213" s="5"/>
      <c r="QM213" s="5"/>
      <c r="QN213" s="5"/>
      <c r="QO213" s="5"/>
      <c r="QP213" s="5"/>
      <c r="QQ213" s="5"/>
      <c r="QR213" s="5"/>
      <c r="QS213" s="5"/>
      <c r="QT213" s="5"/>
      <c r="QU213" s="5"/>
      <c r="QV213" s="5"/>
      <c r="QW213" s="5"/>
      <c r="QX213" s="5"/>
      <c r="QY213" s="5"/>
      <c r="QZ213" s="5"/>
      <c r="RA213" s="5"/>
      <c r="RB213" s="5"/>
      <c r="RC213" s="5"/>
      <c r="RD213" s="5"/>
      <c r="RE213" s="5"/>
      <c r="RF213" s="5"/>
      <c r="RG213" s="5"/>
      <c r="RH213" s="5"/>
      <c r="RI213" s="5"/>
      <c r="RJ213" s="5"/>
      <c r="RK213" s="5"/>
      <c r="RL213" s="5"/>
      <c r="RM213" s="5"/>
      <c r="RN213" s="5"/>
      <c r="RO213" s="5"/>
      <c r="RP213" s="5"/>
      <c r="RQ213" s="5"/>
      <c r="RR213" s="5"/>
      <c r="RS213" s="5"/>
      <c r="RT213" s="5"/>
      <c r="RU213" s="5"/>
      <c r="RV213" s="5"/>
      <c r="RW213" s="5"/>
      <c r="RX213" s="5"/>
      <c r="RY213" s="5"/>
      <c r="RZ213" s="5"/>
      <c r="SA213" s="5"/>
      <c r="SB213" s="5"/>
      <c r="SC213" s="5"/>
      <c r="SD213" s="5"/>
      <c r="SE213" s="5"/>
      <c r="SF213" s="5"/>
      <c r="SG213" s="5"/>
      <c r="SH213" s="5"/>
      <c r="SI213" s="5"/>
      <c r="SJ213" s="5"/>
      <c r="SK213" s="5"/>
      <c r="SL213" s="5"/>
      <c r="SM213" s="5"/>
      <c r="SN213" s="5"/>
      <c r="SO213" s="5"/>
      <c r="SP213" s="5"/>
      <c r="SQ213" s="5"/>
      <c r="SR213" s="5"/>
      <c r="SS213" s="5"/>
      <c r="ST213" s="5"/>
      <c r="SU213" s="5"/>
      <c r="SV213" s="5"/>
      <c r="SW213" s="5"/>
      <c r="SX213" s="5"/>
      <c r="SY213" s="5"/>
      <c r="SZ213" s="5"/>
      <c r="TA213" s="5"/>
      <c r="TB213" s="5"/>
      <c r="TC213" s="5"/>
      <c r="TD213" s="5"/>
      <c r="TE213" s="5"/>
      <c r="TF213" s="5"/>
      <c r="TG213" s="5"/>
      <c r="TH213" s="5"/>
      <c r="TI213" s="5"/>
      <c r="TJ213" s="5"/>
      <c r="TK213" s="5"/>
      <c r="TL213" s="5"/>
      <c r="TM213" s="5"/>
      <c r="TN213" s="5"/>
      <c r="TO213" s="5"/>
      <c r="TP213" s="5"/>
      <c r="TQ213" s="5"/>
      <c r="TR213" s="5"/>
      <c r="TS213" s="5"/>
      <c r="TT213" s="5"/>
      <c r="TU213" s="5"/>
      <c r="TV213" s="5"/>
      <c r="TW213" s="5"/>
      <c r="TX213" s="5"/>
      <c r="TY213" s="5"/>
      <c r="TZ213" s="5"/>
      <c r="UA213" s="5"/>
      <c r="UB213" s="5"/>
      <c r="UC213" s="5"/>
      <c r="UD213" s="5"/>
      <c r="UE213" s="5"/>
      <c r="UF213" s="5"/>
      <c r="UG213" s="5"/>
      <c r="UH213" s="5"/>
      <c r="UI213" s="5"/>
      <c r="UJ213" s="5"/>
      <c r="UK213" s="5"/>
      <c r="UL213" s="5"/>
      <c r="UM213" s="5"/>
      <c r="UN213" s="5"/>
      <c r="UO213" s="5"/>
      <c r="UP213" s="5"/>
      <c r="UQ213" s="5"/>
      <c r="UR213" s="5"/>
      <c r="US213" s="5"/>
      <c r="UT213" s="5"/>
      <c r="UU213" s="5"/>
      <c r="UV213" s="5"/>
      <c r="UW213" s="5"/>
      <c r="UX213" s="5"/>
      <c r="UY213" s="5"/>
      <c r="UZ213" s="5"/>
      <c r="VA213" s="5"/>
      <c r="VB213" s="5"/>
      <c r="VC213" s="5"/>
      <c r="VD213" s="5"/>
      <c r="VE213" s="5"/>
      <c r="VF213" s="5"/>
      <c r="VG213" s="5"/>
      <c r="VH213" s="5"/>
      <c r="VI213" s="5"/>
      <c r="VJ213" s="5"/>
      <c r="VK213" s="5"/>
      <c r="VL213" s="5"/>
      <c r="VM213" s="5"/>
      <c r="VN213" s="5"/>
      <c r="VO213" s="5"/>
      <c r="VP213" s="5"/>
      <c r="VQ213" s="5"/>
      <c r="VR213" s="5"/>
      <c r="VS213" s="5"/>
      <c r="VT213" s="5"/>
      <c r="VU213" s="5"/>
      <c r="VV213" s="5"/>
      <c r="VW213" s="5"/>
      <c r="VX213" s="5"/>
      <c r="VY213" s="5"/>
      <c r="VZ213" s="5"/>
      <c r="WA213" s="5"/>
      <c r="WB213" s="5"/>
      <c r="WC213" s="5"/>
      <c r="WD213" s="5"/>
      <c r="WE213" s="5"/>
      <c r="WF213" s="5"/>
      <c r="WG213" s="5"/>
      <c r="WH213" s="5"/>
      <c r="WI213" s="5"/>
      <c r="WJ213" s="5"/>
      <c r="WK213" s="5"/>
      <c r="WL213" s="5"/>
      <c r="WM213" s="5"/>
      <c r="WN213" s="5"/>
      <c r="WO213" s="5"/>
      <c r="WP213" s="5"/>
      <c r="WQ213" s="5"/>
      <c r="WR213" s="5"/>
      <c r="WS213" s="5"/>
      <c r="WT213" s="5"/>
      <c r="WU213" s="5"/>
      <c r="WV213" s="5"/>
      <c r="WW213" s="5"/>
      <c r="WX213" s="5"/>
      <c r="WY213" s="5"/>
      <c r="WZ213" s="5"/>
      <c r="XA213" s="5"/>
      <c r="XB213" s="5"/>
      <c r="XC213" s="5"/>
      <c r="XD213" s="5"/>
      <c r="XE213" s="5"/>
      <c r="XF213" s="5"/>
      <c r="XG213" s="5"/>
      <c r="XH213" s="5"/>
      <c r="XI213" s="5"/>
      <c r="XJ213" s="5"/>
      <c r="XK213" s="5"/>
      <c r="XL213" s="5"/>
      <c r="XM213" s="5"/>
      <c r="XN213" s="5"/>
      <c r="XO213" s="5"/>
      <c r="XP213" s="5"/>
      <c r="XQ213" s="5"/>
      <c r="XR213" s="5"/>
      <c r="XS213" s="5"/>
      <c r="XT213" s="5"/>
      <c r="XU213" s="5"/>
      <c r="XV213" s="5"/>
      <c r="XW213" s="5"/>
    </row>
    <row r="214" spans="39:647" x14ac:dyDescent="0.45">
      <c r="AM214" s="5"/>
      <c r="AN214" s="5"/>
      <c r="AO214" s="5"/>
      <c r="AP214" s="5"/>
      <c r="AQ214" s="5"/>
      <c r="AR214" s="5"/>
      <c r="AS214" s="5"/>
      <c r="AT214" s="5"/>
      <c r="AU214" s="5"/>
      <c r="AV214" s="5"/>
      <c r="AW214" s="5"/>
      <c r="AX214" s="5"/>
      <c r="AY214" s="5"/>
      <c r="AZ214" s="5"/>
      <c r="BA214" s="5"/>
      <c r="BB214" s="5"/>
      <c r="BC214" s="5"/>
      <c r="BD214" s="5"/>
      <c r="BE214" s="5"/>
      <c r="BF214" s="5"/>
      <c r="BG214" s="5"/>
      <c r="BH214" s="5"/>
      <c r="BI214" s="5"/>
      <c r="BJ214" s="5"/>
      <c r="BK214" s="5"/>
      <c r="BL214" s="5"/>
      <c r="BM214" s="5"/>
      <c r="BN214" s="5"/>
      <c r="BO214" s="5"/>
      <c r="BP214" s="5"/>
      <c r="BQ214" s="5"/>
      <c r="BR214" s="5"/>
      <c r="BS214" s="5"/>
      <c r="BT214" s="5"/>
      <c r="BU214" s="5"/>
      <c r="BV214" s="5"/>
      <c r="BW214" s="5"/>
      <c r="BX214" s="5"/>
      <c r="BY214" s="5"/>
      <c r="BZ214" s="5"/>
      <c r="CA214" s="5"/>
      <c r="CB214" s="5"/>
      <c r="CC214" s="5"/>
      <c r="CD214" s="5"/>
      <c r="CE214" s="5"/>
      <c r="CF214" s="5"/>
      <c r="CG214" s="5"/>
      <c r="CH214" s="5"/>
      <c r="CI214" s="5"/>
      <c r="CJ214" s="5"/>
      <c r="CK214" s="5"/>
      <c r="CL214" s="5"/>
      <c r="CM214" s="5"/>
      <c r="CN214" s="5"/>
      <c r="CO214" s="5"/>
      <c r="CP214" s="5"/>
      <c r="CQ214" s="5"/>
      <c r="CR214" s="5"/>
      <c r="CS214" s="5"/>
      <c r="CT214" s="5"/>
      <c r="CU214" s="5"/>
      <c r="CV214" s="5"/>
      <c r="CW214" s="5"/>
      <c r="CX214" s="5"/>
      <c r="CY214" s="5"/>
      <c r="CZ214" s="5"/>
      <c r="DA214" s="5"/>
      <c r="DB214" s="5"/>
      <c r="DC214" s="5"/>
      <c r="DD214" s="5"/>
      <c r="DE214" s="5"/>
      <c r="DF214" s="5"/>
      <c r="DG214" s="5"/>
      <c r="DH214" s="5"/>
      <c r="DI214" s="5"/>
      <c r="DJ214" s="5"/>
      <c r="DK214" s="5"/>
      <c r="DL214" s="5"/>
      <c r="DM214" s="5"/>
      <c r="DN214" s="5"/>
      <c r="DO214" s="5"/>
      <c r="DP214" s="5"/>
      <c r="DQ214" s="5"/>
      <c r="DR214" s="5"/>
      <c r="DS214" s="5"/>
      <c r="DT214" s="5"/>
      <c r="DU214" s="5"/>
      <c r="DV214" s="5"/>
      <c r="DW214" s="5"/>
      <c r="DX214" s="5"/>
      <c r="DY214" s="5"/>
      <c r="DZ214" s="5"/>
      <c r="EA214" s="5"/>
      <c r="EB214" s="5"/>
      <c r="EC214" s="5"/>
      <c r="ED214" s="5"/>
      <c r="EE214" s="5"/>
      <c r="EF214" s="5"/>
      <c r="EG214" s="5"/>
      <c r="EH214" s="5"/>
      <c r="EI214" s="5"/>
      <c r="EJ214" s="5"/>
      <c r="EK214" s="5"/>
      <c r="EL214" s="5"/>
      <c r="EM214" s="5"/>
      <c r="EN214" s="5"/>
      <c r="EO214" s="5"/>
      <c r="EP214" s="5"/>
      <c r="EQ214" s="5"/>
      <c r="ER214" s="5"/>
      <c r="ES214" s="5"/>
      <c r="ET214" s="5"/>
      <c r="EU214" s="5"/>
      <c r="EV214" s="5"/>
      <c r="EW214" s="5"/>
      <c r="EX214" s="5"/>
      <c r="EY214" s="5"/>
      <c r="EZ214" s="5"/>
      <c r="FA214" s="5"/>
      <c r="FB214" s="5"/>
      <c r="FC214" s="5"/>
      <c r="FD214" s="5"/>
      <c r="FE214" s="5"/>
      <c r="FF214" s="5"/>
      <c r="FG214" s="5"/>
      <c r="FH214" s="5"/>
      <c r="FI214" s="5"/>
      <c r="FJ214" s="5"/>
      <c r="FK214" s="5"/>
      <c r="FL214" s="5"/>
      <c r="FM214" s="5"/>
      <c r="FN214" s="5"/>
      <c r="FO214" s="5"/>
      <c r="FP214" s="5"/>
      <c r="FQ214" s="5"/>
      <c r="FR214" s="5"/>
      <c r="FS214" s="5"/>
      <c r="FT214" s="5"/>
      <c r="FU214" s="5"/>
      <c r="FV214" s="5"/>
      <c r="FW214" s="5"/>
      <c r="FX214" s="5"/>
      <c r="FY214" s="5"/>
      <c r="FZ214" s="5"/>
      <c r="GA214" s="5"/>
      <c r="GB214" s="5"/>
      <c r="GC214" s="5"/>
      <c r="GD214" s="5"/>
      <c r="GE214" s="5"/>
      <c r="GF214" s="5"/>
      <c r="GG214" s="5"/>
      <c r="GH214" s="5"/>
      <c r="GI214" s="5"/>
      <c r="GJ214" s="5"/>
      <c r="GK214" s="5"/>
      <c r="GL214" s="5"/>
      <c r="GM214" s="5"/>
      <c r="GN214" s="5"/>
      <c r="GO214" s="5"/>
      <c r="GP214" s="5"/>
      <c r="GQ214" s="5"/>
      <c r="GR214" s="5"/>
      <c r="GS214" s="5"/>
      <c r="GT214" s="5"/>
      <c r="GU214" s="5"/>
      <c r="GV214" s="5"/>
      <c r="GW214" s="5"/>
      <c r="GX214" s="5"/>
      <c r="GY214" s="5"/>
      <c r="GZ214" s="5"/>
      <c r="HA214" s="5"/>
      <c r="HB214" s="5"/>
      <c r="HC214" s="5"/>
      <c r="HD214" s="5"/>
      <c r="HE214" s="5"/>
      <c r="HF214" s="5"/>
      <c r="HG214" s="5"/>
      <c r="HH214" s="5"/>
      <c r="HI214" s="5"/>
      <c r="HJ214" s="5"/>
      <c r="HK214" s="5"/>
      <c r="HL214" s="5"/>
      <c r="HM214" s="5"/>
      <c r="HN214" s="5"/>
      <c r="HO214" s="5"/>
      <c r="HP214" s="5"/>
      <c r="HQ214" s="5"/>
      <c r="HR214" s="5"/>
      <c r="HS214" s="5"/>
      <c r="HT214" s="5"/>
      <c r="HU214" s="5"/>
      <c r="HV214" s="5"/>
      <c r="HW214" s="5"/>
      <c r="HX214" s="5"/>
      <c r="HY214" s="5"/>
      <c r="HZ214" s="5"/>
      <c r="IA214" s="5"/>
      <c r="IB214" s="5"/>
      <c r="IC214" s="5"/>
      <c r="ID214" s="5"/>
      <c r="IE214" s="5"/>
      <c r="IF214" s="5"/>
      <c r="IG214" s="5"/>
      <c r="IH214" s="5"/>
      <c r="II214" s="5"/>
      <c r="IJ214" s="5"/>
      <c r="IK214" s="5"/>
      <c r="IL214" s="5"/>
      <c r="IM214" s="5"/>
      <c r="IN214" s="5"/>
      <c r="IO214" s="5"/>
      <c r="IP214" s="5"/>
      <c r="IQ214" s="5"/>
      <c r="IR214" s="5"/>
      <c r="IS214" s="5"/>
      <c r="IT214" s="5"/>
      <c r="IU214" s="5"/>
      <c r="IV214" s="5"/>
      <c r="IW214" s="5"/>
      <c r="IX214" s="5"/>
      <c r="IY214" s="5"/>
      <c r="IZ214" s="5"/>
      <c r="JA214" s="5"/>
      <c r="JB214" s="5"/>
      <c r="JC214" s="5"/>
      <c r="JD214" s="5"/>
      <c r="JE214" s="5"/>
      <c r="JF214" s="5"/>
      <c r="JG214" s="5"/>
      <c r="JH214" s="5"/>
      <c r="JI214" s="5"/>
      <c r="JJ214" s="5"/>
      <c r="JK214" s="5"/>
      <c r="JL214" s="5"/>
      <c r="JM214" s="5"/>
      <c r="JN214" s="5"/>
      <c r="JO214" s="5"/>
      <c r="JP214" s="5"/>
      <c r="JQ214" s="5"/>
      <c r="JR214" s="5"/>
      <c r="JS214" s="5"/>
      <c r="JT214" s="5"/>
      <c r="JU214" s="5"/>
      <c r="JV214" s="5"/>
      <c r="JW214" s="5"/>
      <c r="JX214" s="5"/>
      <c r="JY214" s="5"/>
      <c r="JZ214" s="5"/>
      <c r="KA214" s="5"/>
      <c r="KB214" s="5"/>
      <c r="KC214" s="5"/>
      <c r="KD214" s="5"/>
      <c r="KE214" s="5"/>
      <c r="KF214" s="5"/>
      <c r="KG214" s="5"/>
      <c r="KH214" s="5"/>
      <c r="KI214" s="5"/>
      <c r="KJ214" s="5"/>
      <c r="KK214" s="5"/>
      <c r="KL214" s="5"/>
      <c r="KM214" s="5"/>
      <c r="KN214" s="5"/>
      <c r="KO214" s="5"/>
      <c r="KP214" s="5"/>
      <c r="KQ214" s="5"/>
      <c r="KR214" s="5"/>
      <c r="KS214" s="5"/>
      <c r="KT214" s="5"/>
      <c r="KU214" s="5"/>
      <c r="KV214" s="5"/>
      <c r="KW214" s="5"/>
      <c r="KX214" s="5"/>
      <c r="KY214" s="5"/>
      <c r="KZ214" s="5"/>
      <c r="LA214" s="5"/>
      <c r="LB214" s="5"/>
      <c r="LC214" s="5"/>
      <c r="LD214" s="5"/>
      <c r="LE214" s="5"/>
      <c r="LF214" s="5"/>
      <c r="LG214" s="5"/>
      <c r="LH214" s="5"/>
      <c r="LI214" s="5"/>
      <c r="LJ214" s="5"/>
      <c r="LK214" s="5"/>
      <c r="LL214" s="5"/>
      <c r="LM214" s="5"/>
      <c r="LN214" s="5"/>
      <c r="LO214" s="5"/>
      <c r="LP214" s="5"/>
      <c r="LQ214" s="5"/>
      <c r="LR214" s="5"/>
      <c r="LS214" s="5"/>
      <c r="LT214" s="5"/>
      <c r="LU214" s="5"/>
      <c r="LV214" s="5"/>
      <c r="LW214" s="5"/>
      <c r="LX214" s="5"/>
      <c r="LY214" s="5"/>
      <c r="LZ214" s="5"/>
      <c r="MA214" s="5"/>
      <c r="MB214" s="5"/>
      <c r="MC214" s="5"/>
      <c r="MD214" s="5"/>
      <c r="ME214" s="5"/>
      <c r="MF214" s="5"/>
      <c r="MG214" s="5"/>
      <c r="MH214" s="5"/>
      <c r="MI214" s="5"/>
      <c r="MJ214" s="5"/>
      <c r="MK214" s="5"/>
      <c r="ML214" s="5"/>
      <c r="MM214" s="5"/>
      <c r="MN214" s="5"/>
      <c r="MO214" s="5"/>
      <c r="MP214" s="5"/>
      <c r="MQ214" s="5"/>
      <c r="MR214" s="5"/>
      <c r="MS214" s="5"/>
      <c r="MT214" s="5"/>
      <c r="MU214" s="5"/>
      <c r="MV214" s="5"/>
      <c r="MW214" s="5"/>
      <c r="MX214" s="5"/>
      <c r="MY214" s="5"/>
      <c r="MZ214" s="5"/>
      <c r="NA214" s="5"/>
      <c r="NB214" s="5"/>
      <c r="NC214" s="5"/>
      <c r="ND214" s="5"/>
      <c r="NE214" s="5"/>
      <c r="NF214" s="5"/>
      <c r="NG214" s="5"/>
      <c r="NH214" s="5"/>
      <c r="NI214" s="5"/>
      <c r="NJ214" s="5"/>
      <c r="NK214" s="5"/>
      <c r="NL214" s="5"/>
      <c r="NM214" s="5"/>
      <c r="NN214" s="5"/>
      <c r="NO214" s="5"/>
      <c r="NP214" s="5"/>
      <c r="NQ214" s="5"/>
      <c r="NR214" s="5"/>
      <c r="NS214" s="5"/>
      <c r="NT214" s="5"/>
      <c r="NU214" s="5"/>
      <c r="NV214" s="5"/>
      <c r="NW214" s="5"/>
      <c r="NX214" s="5"/>
      <c r="NY214" s="5"/>
      <c r="NZ214" s="5"/>
      <c r="OA214" s="5"/>
      <c r="OB214" s="5"/>
      <c r="OC214" s="5"/>
      <c r="OD214" s="5"/>
      <c r="OE214" s="5"/>
      <c r="OF214" s="5"/>
      <c r="OG214" s="5"/>
      <c r="OH214" s="5"/>
      <c r="OI214" s="5"/>
      <c r="OJ214" s="5"/>
      <c r="OK214" s="5"/>
      <c r="OL214" s="5"/>
      <c r="OM214" s="5"/>
      <c r="ON214" s="5"/>
      <c r="OO214" s="5"/>
      <c r="OP214" s="5"/>
      <c r="OQ214" s="5"/>
      <c r="OR214" s="5"/>
      <c r="OS214" s="5"/>
      <c r="OT214" s="5"/>
      <c r="OU214" s="5"/>
      <c r="OV214" s="5"/>
      <c r="OW214" s="5"/>
      <c r="OX214" s="5"/>
      <c r="OY214" s="5"/>
      <c r="OZ214" s="5"/>
      <c r="PA214" s="5"/>
      <c r="PB214" s="5"/>
      <c r="PC214" s="5"/>
      <c r="PD214" s="5"/>
      <c r="PE214" s="5"/>
      <c r="PF214" s="5"/>
      <c r="PG214" s="5"/>
      <c r="PH214" s="5"/>
      <c r="PI214" s="5"/>
      <c r="PJ214" s="5"/>
      <c r="PK214" s="5"/>
      <c r="PL214" s="5"/>
      <c r="PM214" s="5"/>
      <c r="PN214" s="5"/>
      <c r="PO214" s="5"/>
      <c r="PP214" s="5"/>
      <c r="PQ214" s="5"/>
      <c r="PR214" s="5"/>
      <c r="PS214" s="5"/>
      <c r="PT214" s="5"/>
      <c r="PU214" s="5"/>
      <c r="PV214" s="5"/>
      <c r="PW214" s="5"/>
      <c r="PX214" s="5"/>
      <c r="PY214" s="5"/>
      <c r="PZ214" s="5"/>
      <c r="QA214" s="5"/>
      <c r="QB214" s="5"/>
      <c r="QC214" s="5"/>
      <c r="QD214" s="5"/>
      <c r="QE214" s="5"/>
      <c r="QF214" s="5"/>
      <c r="QG214" s="5"/>
      <c r="QH214" s="5"/>
      <c r="QI214" s="5"/>
      <c r="QJ214" s="5"/>
      <c r="QK214" s="5"/>
      <c r="QL214" s="5"/>
      <c r="QM214" s="5"/>
      <c r="QN214" s="5"/>
      <c r="QO214" s="5"/>
      <c r="QP214" s="5"/>
      <c r="QQ214" s="5"/>
      <c r="QR214" s="5"/>
      <c r="QS214" s="5"/>
      <c r="QT214" s="5"/>
      <c r="QU214" s="5"/>
      <c r="QV214" s="5"/>
      <c r="QW214" s="5"/>
      <c r="QX214" s="5"/>
      <c r="QY214" s="5"/>
      <c r="QZ214" s="5"/>
      <c r="RA214" s="5"/>
      <c r="RB214" s="5"/>
      <c r="RC214" s="5"/>
      <c r="RD214" s="5"/>
      <c r="RE214" s="5"/>
      <c r="RF214" s="5"/>
      <c r="RG214" s="5"/>
      <c r="RH214" s="5"/>
      <c r="RI214" s="5"/>
      <c r="RJ214" s="5"/>
      <c r="RK214" s="5"/>
      <c r="RL214" s="5"/>
      <c r="RM214" s="5"/>
      <c r="RN214" s="5"/>
      <c r="RO214" s="5"/>
      <c r="RP214" s="5"/>
      <c r="RQ214" s="5"/>
      <c r="RR214" s="5"/>
      <c r="RS214" s="5"/>
      <c r="RT214" s="5"/>
      <c r="RU214" s="5"/>
      <c r="RV214" s="5"/>
      <c r="RW214" s="5"/>
      <c r="RX214" s="5"/>
      <c r="RY214" s="5"/>
      <c r="RZ214" s="5"/>
      <c r="SA214" s="5"/>
      <c r="SB214" s="5"/>
      <c r="SC214" s="5"/>
      <c r="SD214" s="5"/>
      <c r="SE214" s="5"/>
      <c r="SF214" s="5"/>
      <c r="SG214" s="5"/>
      <c r="SH214" s="5"/>
      <c r="SI214" s="5"/>
      <c r="SJ214" s="5"/>
      <c r="SK214" s="5"/>
      <c r="SL214" s="5"/>
      <c r="SM214" s="5"/>
      <c r="SN214" s="5"/>
      <c r="SO214" s="5"/>
      <c r="SP214" s="5"/>
      <c r="SQ214" s="5"/>
      <c r="SR214" s="5"/>
      <c r="SS214" s="5"/>
      <c r="ST214" s="5"/>
      <c r="SU214" s="5"/>
      <c r="SV214" s="5"/>
      <c r="SW214" s="5"/>
      <c r="SX214" s="5"/>
      <c r="SY214" s="5"/>
      <c r="SZ214" s="5"/>
      <c r="TA214" s="5"/>
      <c r="TB214" s="5"/>
      <c r="TC214" s="5"/>
      <c r="TD214" s="5"/>
      <c r="TE214" s="5"/>
      <c r="TF214" s="5"/>
      <c r="TG214" s="5"/>
      <c r="TH214" s="5"/>
      <c r="TI214" s="5"/>
      <c r="TJ214" s="5"/>
      <c r="TK214" s="5"/>
      <c r="TL214" s="5"/>
      <c r="TM214" s="5"/>
      <c r="TN214" s="5"/>
      <c r="TO214" s="5"/>
      <c r="TP214" s="5"/>
      <c r="TQ214" s="5"/>
      <c r="TR214" s="5"/>
      <c r="TS214" s="5"/>
      <c r="TT214" s="5"/>
      <c r="TU214" s="5"/>
      <c r="TV214" s="5"/>
      <c r="TW214" s="5"/>
      <c r="TX214" s="5"/>
      <c r="TY214" s="5"/>
      <c r="TZ214" s="5"/>
      <c r="UA214" s="5"/>
      <c r="UB214" s="5"/>
      <c r="UC214" s="5"/>
      <c r="UD214" s="5"/>
      <c r="UE214" s="5"/>
      <c r="UF214" s="5"/>
      <c r="UG214" s="5"/>
      <c r="UH214" s="5"/>
      <c r="UI214" s="5"/>
      <c r="UJ214" s="5"/>
      <c r="UK214" s="5"/>
      <c r="UL214" s="5"/>
      <c r="UM214" s="5"/>
      <c r="UN214" s="5"/>
      <c r="UO214" s="5"/>
      <c r="UP214" s="5"/>
      <c r="UQ214" s="5"/>
      <c r="UR214" s="5"/>
      <c r="US214" s="5"/>
      <c r="UT214" s="5"/>
      <c r="UU214" s="5"/>
      <c r="UV214" s="5"/>
      <c r="UW214" s="5"/>
      <c r="UX214" s="5"/>
      <c r="UY214" s="5"/>
      <c r="UZ214" s="5"/>
      <c r="VA214" s="5"/>
      <c r="VB214" s="5"/>
      <c r="VC214" s="5"/>
      <c r="VD214" s="5"/>
      <c r="VE214" s="5"/>
      <c r="VF214" s="5"/>
      <c r="VG214" s="5"/>
      <c r="VH214" s="5"/>
      <c r="VI214" s="5"/>
      <c r="VJ214" s="5"/>
      <c r="VK214" s="5"/>
      <c r="VL214" s="5"/>
      <c r="VM214" s="5"/>
      <c r="VN214" s="5"/>
      <c r="VO214" s="5"/>
      <c r="VP214" s="5"/>
      <c r="VQ214" s="5"/>
      <c r="VR214" s="5"/>
      <c r="VS214" s="5"/>
      <c r="VT214" s="5"/>
      <c r="VU214" s="5"/>
      <c r="VV214" s="5"/>
      <c r="VW214" s="5"/>
      <c r="VX214" s="5"/>
      <c r="VY214" s="5"/>
      <c r="VZ214" s="5"/>
      <c r="WA214" s="5"/>
      <c r="WB214" s="5"/>
      <c r="WC214" s="5"/>
      <c r="WD214" s="5"/>
      <c r="WE214" s="5"/>
      <c r="WF214" s="5"/>
      <c r="WG214" s="5"/>
      <c r="WH214" s="5"/>
      <c r="WI214" s="5"/>
      <c r="WJ214" s="5"/>
      <c r="WK214" s="5"/>
      <c r="WL214" s="5"/>
      <c r="WM214" s="5"/>
      <c r="WN214" s="5"/>
      <c r="WO214" s="5"/>
      <c r="WP214" s="5"/>
      <c r="WQ214" s="5"/>
      <c r="WR214" s="5"/>
      <c r="WS214" s="5"/>
      <c r="WT214" s="5"/>
      <c r="WU214" s="5"/>
      <c r="WV214" s="5"/>
      <c r="WW214" s="5"/>
      <c r="WX214" s="5"/>
      <c r="WY214" s="5"/>
      <c r="WZ214" s="5"/>
      <c r="XA214" s="5"/>
      <c r="XB214" s="5"/>
      <c r="XC214" s="5"/>
      <c r="XD214" s="5"/>
      <c r="XE214" s="5"/>
      <c r="XF214" s="5"/>
      <c r="XG214" s="5"/>
      <c r="XH214" s="5"/>
      <c r="XI214" s="5"/>
      <c r="XJ214" s="5"/>
      <c r="XK214" s="5"/>
      <c r="XL214" s="5"/>
      <c r="XM214" s="5"/>
      <c r="XN214" s="5"/>
      <c r="XO214" s="5"/>
      <c r="XP214" s="5"/>
      <c r="XQ214" s="5"/>
      <c r="XR214" s="5"/>
      <c r="XS214" s="5"/>
      <c r="XT214" s="5"/>
      <c r="XU214" s="5"/>
      <c r="XV214" s="5"/>
      <c r="XW214" s="5"/>
    </row>
    <row r="215" spans="39:647" x14ac:dyDescent="0.45">
      <c r="AM215" s="5"/>
      <c r="AN215" s="5"/>
      <c r="AO215" s="5"/>
      <c r="AP215" s="5"/>
      <c r="AQ215" s="5"/>
      <c r="AR215" s="5"/>
      <c r="AS215" s="5"/>
      <c r="AT215" s="5"/>
      <c r="AU215" s="5"/>
      <c r="AV215" s="5"/>
      <c r="AW215" s="5"/>
      <c r="AX215" s="5"/>
      <c r="AY215" s="5"/>
      <c r="AZ215" s="5"/>
      <c r="BA215" s="5"/>
      <c r="BB215" s="5"/>
      <c r="BC215" s="5"/>
      <c r="BD215" s="5"/>
      <c r="BE215" s="5"/>
      <c r="BF215" s="5"/>
      <c r="BG215" s="5"/>
      <c r="BH215" s="5"/>
      <c r="BI215" s="5"/>
      <c r="BJ215" s="5"/>
      <c r="BK215" s="5"/>
      <c r="BL215" s="5"/>
      <c r="BM215" s="5"/>
      <c r="BN215" s="5"/>
      <c r="BO215" s="5"/>
      <c r="BP215" s="5"/>
      <c r="BQ215" s="5"/>
      <c r="BR215" s="5"/>
      <c r="BS215" s="5"/>
      <c r="BT215" s="5"/>
      <c r="BU215" s="5"/>
      <c r="BV215" s="5"/>
      <c r="BW215" s="5"/>
      <c r="BX215" s="5"/>
      <c r="BY215" s="5"/>
      <c r="BZ215" s="5"/>
      <c r="CA215" s="5"/>
      <c r="CB215" s="5"/>
      <c r="CC215" s="5"/>
      <c r="CD215" s="5"/>
      <c r="CE215" s="5"/>
      <c r="CF215" s="5"/>
      <c r="CG215" s="5"/>
      <c r="CH215" s="5"/>
      <c r="CI215" s="5"/>
      <c r="CJ215" s="5"/>
      <c r="CK215" s="5"/>
      <c r="CL215" s="5"/>
      <c r="CM215" s="5"/>
      <c r="CN215" s="5"/>
      <c r="CO215" s="5"/>
      <c r="CP215" s="5"/>
      <c r="CQ215" s="5"/>
      <c r="CR215" s="5"/>
      <c r="CS215" s="5"/>
      <c r="CT215" s="5"/>
      <c r="CU215" s="5"/>
      <c r="CV215" s="5"/>
      <c r="CW215" s="5"/>
      <c r="CX215" s="5"/>
      <c r="CY215" s="5"/>
      <c r="CZ215" s="5"/>
      <c r="DA215" s="5"/>
      <c r="DB215" s="5"/>
      <c r="DC215" s="5"/>
      <c r="DD215" s="5"/>
      <c r="DE215" s="5"/>
      <c r="DF215" s="5"/>
      <c r="DG215" s="5"/>
      <c r="DH215" s="5"/>
      <c r="DI215" s="5"/>
      <c r="DJ215" s="5"/>
      <c r="DK215" s="5"/>
      <c r="DL215" s="5"/>
      <c r="DM215" s="5"/>
      <c r="DN215" s="5"/>
      <c r="DO215" s="5"/>
      <c r="DP215" s="5"/>
      <c r="DQ215" s="5"/>
      <c r="DR215" s="5"/>
      <c r="DS215" s="5"/>
      <c r="DT215" s="5"/>
      <c r="DU215" s="5"/>
      <c r="DV215" s="5"/>
      <c r="DW215" s="5"/>
      <c r="DX215" s="5"/>
      <c r="DY215" s="5"/>
      <c r="DZ215" s="5"/>
      <c r="EA215" s="5"/>
      <c r="EB215" s="5"/>
      <c r="EC215" s="5"/>
      <c r="ED215" s="5"/>
      <c r="EE215" s="5"/>
      <c r="EF215" s="5"/>
      <c r="EG215" s="5"/>
      <c r="EH215" s="5"/>
      <c r="EI215" s="5"/>
      <c r="EJ215" s="5"/>
      <c r="EK215" s="5"/>
      <c r="EL215" s="5"/>
      <c r="EM215" s="5"/>
      <c r="EN215" s="5"/>
      <c r="EO215" s="5"/>
      <c r="EP215" s="5"/>
      <c r="EQ215" s="5"/>
      <c r="ER215" s="5"/>
      <c r="ES215" s="5"/>
      <c r="ET215" s="5"/>
      <c r="EU215" s="5"/>
      <c r="EV215" s="5"/>
      <c r="EW215" s="5"/>
      <c r="EX215" s="5"/>
      <c r="EY215" s="5"/>
      <c r="EZ215" s="5"/>
      <c r="FA215" s="5"/>
      <c r="FB215" s="5"/>
      <c r="FC215" s="5"/>
      <c r="FD215" s="5"/>
      <c r="FE215" s="5"/>
      <c r="FF215" s="5"/>
      <c r="FG215" s="5"/>
      <c r="FH215" s="5"/>
      <c r="FI215" s="5"/>
      <c r="FJ215" s="5"/>
      <c r="FK215" s="5"/>
      <c r="FL215" s="5"/>
      <c r="FM215" s="5"/>
      <c r="FN215" s="5"/>
      <c r="FO215" s="5"/>
      <c r="FP215" s="5"/>
      <c r="FQ215" s="5"/>
      <c r="FR215" s="5"/>
      <c r="FS215" s="5"/>
      <c r="FT215" s="5"/>
      <c r="FU215" s="5"/>
      <c r="FV215" s="5"/>
      <c r="FW215" s="5"/>
      <c r="FX215" s="5"/>
      <c r="FY215" s="5"/>
      <c r="FZ215" s="5"/>
      <c r="GA215" s="5"/>
      <c r="GB215" s="5"/>
      <c r="GC215" s="5"/>
      <c r="GD215" s="5"/>
      <c r="GE215" s="5"/>
      <c r="GF215" s="5"/>
      <c r="GG215" s="5"/>
      <c r="GH215" s="5"/>
      <c r="GI215" s="5"/>
      <c r="GJ215" s="5"/>
      <c r="GK215" s="5"/>
      <c r="GL215" s="5"/>
      <c r="GM215" s="5"/>
      <c r="GN215" s="5"/>
      <c r="GO215" s="5"/>
      <c r="GP215" s="5"/>
      <c r="GQ215" s="5"/>
      <c r="GR215" s="5"/>
      <c r="GS215" s="5"/>
      <c r="GT215" s="5"/>
      <c r="GU215" s="5"/>
      <c r="GV215" s="5"/>
      <c r="GW215" s="5"/>
      <c r="GX215" s="5"/>
      <c r="GY215" s="5"/>
      <c r="GZ215" s="5"/>
      <c r="HA215" s="5"/>
      <c r="HB215" s="5"/>
      <c r="HC215" s="5"/>
      <c r="HD215" s="5"/>
      <c r="HE215" s="5"/>
      <c r="HF215" s="5"/>
      <c r="HG215" s="5"/>
      <c r="HH215" s="5"/>
      <c r="HI215" s="5"/>
      <c r="HJ215" s="5"/>
      <c r="HK215" s="5"/>
      <c r="HL215" s="5"/>
      <c r="HM215" s="5"/>
      <c r="HN215" s="5"/>
      <c r="HO215" s="5"/>
      <c r="HP215" s="5"/>
      <c r="HQ215" s="5"/>
      <c r="HR215" s="5"/>
      <c r="HS215" s="5"/>
      <c r="HT215" s="5"/>
      <c r="HU215" s="5"/>
      <c r="HV215" s="5"/>
      <c r="HW215" s="5"/>
      <c r="HX215" s="5"/>
      <c r="HY215" s="5"/>
      <c r="HZ215" s="5"/>
      <c r="IA215" s="5"/>
      <c r="IB215" s="5"/>
      <c r="IC215" s="5"/>
      <c r="ID215" s="5"/>
      <c r="IE215" s="5"/>
      <c r="IF215" s="5"/>
      <c r="IG215" s="5"/>
      <c r="IH215" s="5"/>
      <c r="II215" s="5"/>
      <c r="IJ215" s="5"/>
      <c r="IK215" s="5"/>
      <c r="IL215" s="5"/>
      <c r="IM215" s="5"/>
      <c r="IN215" s="5"/>
      <c r="IO215" s="5"/>
      <c r="IP215" s="5"/>
      <c r="IQ215" s="5"/>
      <c r="IR215" s="5"/>
      <c r="IS215" s="5"/>
      <c r="IT215" s="5"/>
      <c r="IU215" s="5"/>
      <c r="IV215" s="5"/>
      <c r="IW215" s="5"/>
      <c r="IX215" s="5"/>
      <c r="IY215" s="5"/>
      <c r="IZ215" s="5"/>
      <c r="JA215" s="5"/>
      <c r="JB215" s="5"/>
      <c r="JC215" s="5"/>
      <c r="JD215" s="5"/>
      <c r="JE215" s="5"/>
      <c r="JF215" s="5"/>
      <c r="JG215" s="5"/>
      <c r="JH215" s="5"/>
      <c r="JI215" s="5"/>
      <c r="JJ215" s="5"/>
      <c r="JK215" s="5"/>
      <c r="JL215" s="5"/>
      <c r="JM215" s="5"/>
      <c r="JN215" s="5"/>
      <c r="JO215" s="5"/>
      <c r="JP215" s="5"/>
      <c r="JQ215" s="5"/>
      <c r="JR215" s="5"/>
      <c r="JS215" s="5"/>
      <c r="JT215" s="5"/>
      <c r="JU215" s="5"/>
      <c r="JV215" s="5"/>
      <c r="JW215" s="5"/>
      <c r="JX215" s="5"/>
      <c r="JY215" s="5"/>
      <c r="JZ215" s="5"/>
      <c r="KA215" s="5"/>
      <c r="KB215" s="5"/>
      <c r="KC215" s="5"/>
      <c r="KD215" s="5"/>
      <c r="KE215" s="5"/>
      <c r="KF215" s="5"/>
      <c r="KG215" s="5"/>
      <c r="KH215" s="5"/>
      <c r="KI215" s="5"/>
      <c r="KJ215" s="5"/>
      <c r="KK215" s="5"/>
      <c r="KL215" s="5"/>
      <c r="KM215" s="5"/>
      <c r="KN215" s="5"/>
      <c r="KO215" s="5"/>
      <c r="KP215" s="5"/>
      <c r="KQ215" s="5"/>
      <c r="KR215" s="5"/>
      <c r="KS215" s="5"/>
      <c r="KT215" s="5"/>
      <c r="KU215" s="5"/>
      <c r="KV215" s="5"/>
      <c r="KW215" s="5"/>
      <c r="KX215" s="5"/>
      <c r="KY215" s="5"/>
      <c r="KZ215" s="5"/>
      <c r="LA215" s="5"/>
      <c r="LB215" s="5"/>
      <c r="LC215" s="5"/>
      <c r="LD215" s="5"/>
      <c r="LE215" s="5"/>
      <c r="LF215" s="5"/>
      <c r="LG215" s="5"/>
      <c r="LH215" s="5"/>
      <c r="LI215" s="5"/>
      <c r="LJ215" s="5"/>
      <c r="LK215" s="5"/>
      <c r="LL215" s="5"/>
      <c r="LM215" s="5"/>
      <c r="LN215" s="5"/>
      <c r="LO215" s="5"/>
      <c r="LP215" s="5"/>
      <c r="LQ215" s="5"/>
      <c r="LR215" s="5"/>
      <c r="LS215" s="5"/>
      <c r="LT215" s="5"/>
      <c r="LU215" s="5"/>
      <c r="LV215" s="5"/>
      <c r="LW215" s="5"/>
      <c r="LX215" s="5"/>
      <c r="LY215" s="5"/>
      <c r="LZ215" s="5"/>
      <c r="MA215" s="5"/>
      <c r="MB215" s="5"/>
      <c r="MC215" s="5"/>
      <c r="MD215" s="5"/>
      <c r="ME215" s="5"/>
      <c r="MF215" s="5"/>
      <c r="MG215" s="5"/>
      <c r="MH215" s="5"/>
      <c r="MI215" s="5"/>
      <c r="MJ215" s="5"/>
      <c r="MK215" s="5"/>
      <c r="ML215" s="5"/>
      <c r="MM215" s="5"/>
      <c r="MN215" s="5"/>
      <c r="MO215" s="5"/>
      <c r="MP215" s="5"/>
      <c r="MQ215" s="5"/>
      <c r="MR215" s="5"/>
      <c r="MS215" s="5"/>
      <c r="MT215" s="5"/>
      <c r="MU215" s="5"/>
      <c r="MV215" s="5"/>
      <c r="MW215" s="5"/>
      <c r="MX215" s="5"/>
      <c r="MY215" s="5"/>
      <c r="MZ215" s="5"/>
      <c r="NA215" s="5"/>
      <c r="NB215" s="5"/>
      <c r="NC215" s="5"/>
      <c r="ND215" s="5"/>
      <c r="NE215" s="5"/>
      <c r="NF215" s="5"/>
      <c r="NG215" s="5"/>
      <c r="NH215" s="5"/>
      <c r="NI215" s="5"/>
      <c r="NJ215" s="5"/>
      <c r="NK215" s="5"/>
      <c r="NL215" s="5"/>
      <c r="NM215" s="5"/>
      <c r="NN215" s="5"/>
      <c r="NO215" s="5"/>
      <c r="NP215" s="5"/>
      <c r="NQ215" s="5"/>
      <c r="NR215" s="5"/>
      <c r="NS215" s="5"/>
      <c r="NT215" s="5"/>
      <c r="NU215" s="5"/>
      <c r="NV215" s="5"/>
      <c r="NW215" s="5"/>
      <c r="NX215" s="5"/>
      <c r="NY215" s="5"/>
      <c r="NZ215" s="5"/>
      <c r="OA215" s="5"/>
      <c r="OB215" s="5"/>
      <c r="OC215" s="5"/>
      <c r="OD215" s="5"/>
      <c r="OE215" s="5"/>
      <c r="OF215" s="5"/>
      <c r="OG215" s="5"/>
      <c r="OH215" s="5"/>
      <c r="OI215" s="5"/>
      <c r="OJ215" s="5"/>
      <c r="OK215" s="5"/>
      <c r="OL215" s="5"/>
      <c r="OM215" s="5"/>
      <c r="ON215" s="5"/>
      <c r="OO215" s="5"/>
      <c r="OP215" s="5"/>
      <c r="OQ215" s="5"/>
      <c r="OR215" s="5"/>
      <c r="OS215" s="5"/>
      <c r="OT215" s="5"/>
      <c r="OU215" s="5"/>
      <c r="OV215" s="5"/>
      <c r="OW215" s="5"/>
      <c r="OX215" s="5"/>
      <c r="OY215" s="5"/>
      <c r="OZ215" s="5"/>
      <c r="PA215" s="5"/>
      <c r="PB215" s="5"/>
      <c r="PC215" s="5"/>
      <c r="PD215" s="5"/>
      <c r="PE215" s="5"/>
      <c r="PF215" s="5"/>
      <c r="PG215" s="5"/>
      <c r="PH215" s="5"/>
      <c r="PI215" s="5"/>
      <c r="PJ215" s="5"/>
      <c r="PK215" s="5"/>
      <c r="PL215" s="5"/>
      <c r="PM215" s="5"/>
      <c r="PN215" s="5"/>
      <c r="PO215" s="5"/>
      <c r="PP215" s="5"/>
      <c r="PQ215" s="5"/>
      <c r="PR215" s="5"/>
      <c r="PS215" s="5"/>
      <c r="PT215" s="5"/>
      <c r="PU215" s="5"/>
      <c r="PV215" s="5"/>
      <c r="PW215" s="5"/>
      <c r="PX215" s="5"/>
      <c r="PY215" s="5"/>
      <c r="PZ215" s="5"/>
      <c r="QA215" s="5"/>
      <c r="QB215" s="5"/>
      <c r="QC215" s="5"/>
      <c r="QD215" s="5"/>
      <c r="QE215" s="5"/>
      <c r="QF215" s="5"/>
      <c r="QG215" s="5"/>
      <c r="QH215" s="5"/>
      <c r="QI215" s="5"/>
      <c r="QJ215" s="5"/>
      <c r="QK215" s="5"/>
      <c r="QL215" s="5"/>
      <c r="QM215" s="5"/>
      <c r="QN215" s="5"/>
      <c r="QO215" s="5"/>
      <c r="QP215" s="5"/>
      <c r="QQ215" s="5"/>
      <c r="QR215" s="5"/>
      <c r="QS215" s="5"/>
      <c r="QT215" s="5"/>
      <c r="QU215" s="5"/>
      <c r="QV215" s="5"/>
      <c r="QW215" s="5"/>
      <c r="QX215" s="5"/>
      <c r="QY215" s="5"/>
      <c r="QZ215" s="5"/>
      <c r="RA215" s="5"/>
      <c r="RB215" s="5"/>
      <c r="RC215" s="5"/>
      <c r="RD215" s="5"/>
      <c r="RE215" s="5"/>
      <c r="RF215" s="5"/>
      <c r="RG215" s="5"/>
      <c r="RH215" s="5"/>
      <c r="RI215" s="5"/>
      <c r="RJ215" s="5"/>
      <c r="RK215" s="5"/>
      <c r="RL215" s="5"/>
      <c r="RM215" s="5"/>
      <c r="RN215" s="5"/>
      <c r="RO215" s="5"/>
      <c r="RP215" s="5"/>
      <c r="RQ215" s="5"/>
      <c r="RR215" s="5"/>
      <c r="RS215" s="5"/>
      <c r="RT215" s="5"/>
      <c r="RU215" s="5"/>
      <c r="RV215" s="5"/>
      <c r="RW215" s="5"/>
      <c r="RX215" s="5"/>
      <c r="RY215" s="5"/>
      <c r="RZ215" s="5"/>
      <c r="SA215" s="5"/>
      <c r="SB215" s="5"/>
      <c r="SC215" s="5"/>
      <c r="SD215" s="5"/>
      <c r="SE215" s="5"/>
      <c r="SF215" s="5"/>
      <c r="SG215" s="5"/>
      <c r="SH215" s="5"/>
      <c r="SI215" s="5"/>
      <c r="SJ215" s="5"/>
      <c r="SK215" s="5"/>
      <c r="SL215" s="5"/>
      <c r="SM215" s="5"/>
      <c r="SN215" s="5"/>
      <c r="SO215" s="5"/>
      <c r="SP215" s="5"/>
      <c r="SQ215" s="5"/>
      <c r="SR215" s="5"/>
      <c r="SS215" s="5"/>
      <c r="ST215" s="5"/>
      <c r="SU215" s="5"/>
      <c r="SV215" s="5"/>
      <c r="SW215" s="5"/>
      <c r="SX215" s="5"/>
      <c r="SY215" s="5"/>
      <c r="SZ215" s="5"/>
      <c r="TA215" s="5"/>
      <c r="TB215" s="5"/>
      <c r="TC215" s="5"/>
      <c r="TD215" s="5"/>
      <c r="TE215" s="5"/>
      <c r="TF215" s="5"/>
      <c r="TG215" s="5"/>
      <c r="TH215" s="5"/>
      <c r="TI215" s="5"/>
      <c r="TJ215" s="5"/>
      <c r="TK215" s="5"/>
      <c r="TL215" s="5"/>
      <c r="TM215" s="5"/>
      <c r="TN215" s="5"/>
      <c r="TO215" s="5"/>
      <c r="TP215" s="5"/>
      <c r="TQ215" s="5"/>
      <c r="TR215" s="5"/>
      <c r="TS215" s="5"/>
      <c r="TT215" s="5"/>
      <c r="TU215" s="5"/>
      <c r="TV215" s="5"/>
      <c r="TW215" s="5"/>
      <c r="TX215" s="5"/>
      <c r="TY215" s="5"/>
      <c r="TZ215" s="5"/>
      <c r="UA215" s="5"/>
      <c r="UB215" s="5"/>
      <c r="UC215" s="5"/>
      <c r="UD215" s="5"/>
      <c r="UE215" s="5"/>
      <c r="UF215" s="5"/>
      <c r="UG215" s="5"/>
      <c r="UH215" s="5"/>
      <c r="UI215" s="5"/>
      <c r="UJ215" s="5"/>
      <c r="UK215" s="5"/>
      <c r="UL215" s="5"/>
      <c r="UM215" s="5"/>
      <c r="UN215" s="5"/>
      <c r="UO215" s="5"/>
      <c r="UP215" s="5"/>
      <c r="UQ215" s="5"/>
      <c r="UR215" s="5"/>
      <c r="US215" s="5"/>
      <c r="UT215" s="5"/>
      <c r="UU215" s="5"/>
      <c r="UV215" s="5"/>
      <c r="UW215" s="5"/>
      <c r="UX215" s="5"/>
      <c r="UY215" s="5"/>
      <c r="UZ215" s="5"/>
      <c r="VA215" s="5"/>
      <c r="VB215" s="5"/>
      <c r="VC215" s="5"/>
      <c r="VD215" s="5"/>
      <c r="VE215" s="5"/>
      <c r="VF215" s="5"/>
      <c r="VG215" s="5"/>
      <c r="VH215" s="5"/>
      <c r="VI215" s="5"/>
      <c r="VJ215" s="5"/>
      <c r="VK215" s="5"/>
      <c r="VL215" s="5"/>
      <c r="VM215" s="5"/>
      <c r="VN215" s="5"/>
      <c r="VO215" s="5"/>
      <c r="VP215" s="5"/>
      <c r="VQ215" s="5"/>
      <c r="VR215" s="5"/>
      <c r="VS215" s="5"/>
      <c r="VT215" s="5"/>
      <c r="VU215" s="5"/>
      <c r="VV215" s="5"/>
      <c r="VW215" s="5"/>
      <c r="VX215" s="5"/>
      <c r="VY215" s="5"/>
      <c r="VZ215" s="5"/>
      <c r="WA215" s="5"/>
      <c r="WB215" s="5"/>
      <c r="WC215" s="5"/>
      <c r="WD215" s="5"/>
      <c r="WE215" s="5"/>
      <c r="WF215" s="5"/>
      <c r="WG215" s="5"/>
      <c r="WH215" s="5"/>
      <c r="WI215" s="5"/>
      <c r="WJ215" s="5"/>
      <c r="WK215" s="5"/>
      <c r="WL215" s="5"/>
      <c r="WM215" s="5"/>
      <c r="WN215" s="5"/>
      <c r="WO215" s="5"/>
      <c r="WP215" s="5"/>
      <c r="WQ215" s="5"/>
      <c r="WR215" s="5"/>
      <c r="WS215" s="5"/>
      <c r="WT215" s="5"/>
      <c r="WU215" s="5"/>
      <c r="WV215" s="5"/>
      <c r="WW215" s="5"/>
      <c r="WX215" s="5"/>
      <c r="WY215" s="5"/>
      <c r="WZ215" s="5"/>
      <c r="XA215" s="5"/>
      <c r="XB215" s="5"/>
      <c r="XC215" s="5"/>
      <c r="XD215" s="5"/>
      <c r="XE215" s="5"/>
      <c r="XF215" s="5"/>
      <c r="XG215" s="5"/>
      <c r="XH215" s="5"/>
      <c r="XI215" s="5"/>
      <c r="XJ215" s="5"/>
      <c r="XK215" s="5"/>
      <c r="XL215" s="5"/>
      <c r="XM215" s="5"/>
      <c r="XN215" s="5"/>
      <c r="XO215" s="5"/>
      <c r="XP215" s="5"/>
      <c r="XQ215" s="5"/>
      <c r="XR215" s="5"/>
      <c r="XS215" s="5"/>
      <c r="XT215" s="5"/>
      <c r="XU215" s="5"/>
      <c r="XV215" s="5"/>
      <c r="XW215" s="5"/>
    </row>
    <row r="216" spans="39:647" x14ac:dyDescent="0.45">
      <c r="AM216" s="5"/>
      <c r="AN216" s="5"/>
      <c r="AO216" s="5"/>
      <c r="AP216" s="5"/>
      <c r="AQ216" s="5"/>
      <c r="AR216" s="5"/>
      <c r="AS216" s="5"/>
      <c r="AT216" s="5"/>
      <c r="AU216" s="5"/>
      <c r="AV216" s="5"/>
      <c r="AW216" s="5"/>
      <c r="AX216" s="5"/>
      <c r="AY216" s="5"/>
      <c r="AZ216" s="5"/>
      <c r="BA216" s="5"/>
      <c r="BB216" s="5"/>
      <c r="BC216" s="5"/>
      <c r="BD216" s="5"/>
      <c r="BE216" s="5"/>
      <c r="BF216" s="5"/>
      <c r="BG216" s="5"/>
      <c r="BH216" s="5"/>
      <c r="BI216" s="5"/>
      <c r="BJ216" s="5"/>
      <c r="BK216" s="5"/>
      <c r="BL216" s="5"/>
      <c r="BM216" s="5"/>
      <c r="BN216" s="5"/>
      <c r="BO216" s="5"/>
      <c r="BP216" s="5"/>
      <c r="BQ216" s="5"/>
      <c r="BR216" s="5"/>
      <c r="BS216" s="5"/>
      <c r="BT216" s="5"/>
      <c r="BU216" s="5"/>
      <c r="BV216" s="5"/>
      <c r="BW216" s="5"/>
      <c r="BX216" s="5"/>
      <c r="BY216" s="5"/>
      <c r="BZ216" s="5"/>
      <c r="CA216" s="5"/>
      <c r="CB216" s="5"/>
      <c r="CC216" s="5"/>
      <c r="CD216" s="5"/>
      <c r="CE216" s="5"/>
      <c r="CF216" s="5"/>
      <c r="CG216" s="5"/>
      <c r="CH216" s="5"/>
      <c r="CI216" s="5"/>
      <c r="CJ216" s="5"/>
      <c r="CK216" s="5"/>
      <c r="CL216" s="5"/>
      <c r="CM216" s="5"/>
      <c r="CN216" s="5"/>
      <c r="CO216" s="5"/>
      <c r="CP216" s="5"/>
      <c r="CQ216" s="5"/>
      <c r="CR216" s="5"/>
      <c r="CS216" s="5"/>
      <c r="CT216" s="5"/>
      <c r="CU216" s="5"/>
      <c r="CV216" s="5"/>
      <c r="CW216" s="5"/>
      <c r="CX216" s="5"/>
      <c r="CY216" s="5"/>
      <c r="CZ216" s="5"/>
      <c r="DA216" s="5"/>
      <c r="DB216" s="5"/>
      <c r="DC216" s="5"/>
      <c r="DD216" s="5"/>
      <c r="DE216" s="5"/>
      <c r="DF216" s="5"/>
      <c r="DG216" s="5"/>
      <c r="DH216" s="5"/>
      <c r="DI216" s="5"/>
      <c r="DJ216" s="5"/>
      <c r="DK216" s="5"/>
      <c r="DL216" s="5"/>
      <c r="DM216" s="5"/>
      <c r="DN216" s="5"/>
      <c r="DO216" s="5"/>
      <c r="DP216" s="5"/>
      <c r="DQ216" s="5"/>
      <c r="DR216" s="5"/>
      <c r="DS216" s="5"/>
      <c r="DT216" s="5"/>
      <c r="DU216" s="5"/>
      <c r="DV216" s="5"/>
      <c r="DW216" s="5"/>
      <c r="DX216" s="5"/>
      <c r="DY216" s="5"/>
      <c r="DZ216" s="5"/>
      <c r="EA216" s="5"/>
      <c r="EB216" s="5"/>
      <c r="EC216" s="5"/>
      <c r="ED216" s="5"/>
      <c r="EE216" s="5"/>
      <c r="EF216" s="5"/>
      <c r="EG216" s="5"/>
      <c r="EH216" s="5"/>
      <c r="EI216" s="5"/>
      <c r="EJ216" s="5"/>
      <c r="EK216" s="5"/>
      <c r="EL216" s="5"/>
      <c r="EM216" s="5"/>
      <c r="EN216" s="5"/>
      <c r="EO216" s="5"/>
      <c r="EP216" s="5"/>
      <c r="EQ216" s="5"/>
      <c r="ER216" s="5"/>
      <c r="ES216" s="5"/>
      <c r="ET216" s="5"/>
      <c r="EU216" s="5"/>
      <c r="EV216" s="5"/>
      <c r="EW216" s="5"/>
      <c r="EX216" s="5"/>
      <c r="EY216" s="5"/>
      <c r="EZ216" s="5"/>
      <c r="FA216" s="5"/>
      <c r="FB216" s="5"/>
      <c r="FC216" s="5"/>
      <c r="FD216" s="5"/>
      <c r="FE216" s="5"/>
      <c r="FF216" s="5"/>
      <c r="FG216" s="5"/>
      <c r="FH216" s="5"/>
      <c r="FI216" s="5"/>
      <c r="FJ216" s="5"/>
      <c r="FK216" s="5"/>
      <c r="FL216" s="5"/>
      <c r="FM216" s="5"/>
      <c r="FN216" s="5"/>
      <c r="FO216" s="5"/>
      <c r="FP216" s="5"/>
      <c r="FQ216" s="5"/>
      <c r="FR216" s="5"/>
      <c r="FS216" s="5"/>
      <c r="FT216" s="5"/>
      <c r="FU216" s="5"/>
      <c r="FV216" s="5"/>
      <c r="FW216" s="5"/>
      <c r="FX216" s="5"/>
      <c r="FY216" s="5"/>
      <c r="FZ216" s="5"/>
      <c r="GA216" s="5"/>
      <c r="GB216" s="5"/>
      <c r="GC216" s="5"/>
      <c r="GD216" s="5"/>
      <c r="GE216" s="5"/>
      <c r="GF216" s="5"/>
      <c r="GG216" s="5"/>
      <c r="GH216" s="5"/>
      <c r="GI216" s="5"/>
      <c r="GJ216" s="5"/>
      <c r="GK216" s="5"/>
      <c r="GL216" s="5"/>
      <c r="GM216" s="5"/>
      <c r="GN216" s="5"/>
      <c r="GO216" s="5"/>
      <c r="GP216" s="5"/>
      <c r="GQ216" s="5"/>
      <c r="GR216" s="5"/>
      <c r="GS216" s="5"/>
      <c r="GT216" s="5"/>
      <c r="GU216" s="5"/>
      <c r="GV216" s="5"/>
      <c r="GW216" s="5"/>
      <c r="GX216" s="5"/>
      <c r="GY216" s="5"/>
      <c r="GZ216" s="5"/>
      <c r="HA216" s="5"/>
      <c r="HB216" s="5"/>
      <c r="HC216" s="5"/>
      <c r="HD216" s="5"/>
      <c r="HE216" s="5"/>
      <c r="HF216" s="5"/>
      <c r="HG216" s="5"/>
      <c r="HH216" s="5"/>
      <c r="HI216" s="5"/>
      <c r="HJ216" s="5"/>
      <c r="HK216" s="5"/>
      <c r="HL216" s="5"/>
      <c r="HM216" s="5"/>
      <c r="HN216" s="5"/>
      <c r="HO216" s="5"/>
      <c r="HP216" s="5"/>
      <c r="HQ216" s="5"/>
      <c r="HR216" s="5"/>
      <c r="HS216" s="5"/>
      <c r="HT216" s="5"/>
      <c r="HU216" s="5"/>
      <c r="HV216" s="5"/>
      <c r="HW216" s="5"/>
      <c r="HX216" s="5"/>
      <c r="HY216" s="5"/>
      <c r="HZ216" s="5"/>
      <c r="IA216" s="5"/>
      <c r="IB216" s="5"/>
      <c r="IC216" s="5"/>
      <c r="ID216" s="5"/>
      <c r="IE216" s="5"/>
      <c r="IF216" s="5"/>
      <c r="IG216" s="5"/>
      <c r="IH216" s="5"/>
      <c r="II216" s="5"/>
      <c r="IJ216" s="5"/>
      <c r="IK216" s="5"/>
      <c r="IL216" s="5"/>
      <c r="IM216" s="5"/>
      <c r="IN216" s="5"/>
      <c r="IO216" s="5"/>
      <c r="IP216" s="5"/>
      <c r="IQ216" s="5"/>
      <c r="IR216" s="5"/>
      <c r="IS216" s="5"/>
      <c r="IT216" s="5"/>
      <c r="IU216" s="5"/>
      <c r="IV216" s="5"/>
      <c r="IW216" s="5"/>
      <c r="IX216" s="5"/>
      <c r="IY216" s="5"/>
      <c r="IZ216" s="5"/>
      <c r="JA216" s="5"/>
      <c r="JB216" s="5"/>
      <c r="JC216" s="5"/>
      <c r="JD216" s="5"/>
      <c r="JE216" s="5"/>
      <c r="JF216" s="5"/>
      <c r="JG216" s="5"/>
      <c r="JH216" s="5"/>
      <c r="JI216" s="5"/>
      <c r="JJ216" s="5"/>
      <c r="JK216" s="5"/>
      <c r="JL216" s="5"/>
      <c r="JM216" s="5"/>
      <c r="JN216" s="5"/>
      <c r="JO216" s="5"/>
      <c r="JP216" s="5"/>
      <c r="JQ216" s="5"/>
      <c r="JR216" s="5"/>
      <c r="JS216" s="5"/>
      <c r="JT216" s="5"/>
      <c r="JU216" s="5"/>
      <c r="JV216" s="5"/>
      <c r="JW216" s="5"/>
      <c r="JX216" s="5"/>
      <c r="JY216" s="5"/>
      <c r="JZ216" s="5"/>
      <c r="KA216" s="5"/>
      <c r="KB216" s="5"/>
      <c r="KC216" s="5"/>
      <c r="KD216" s="5"/>
      <c r="KE216" s="5"/>
      <c r="KF216" s="5"/>
      <c r="KG216" s="5"/>
      <c r="KH216" s="5"/>
      <c r="KI216" s="5"/>
      <c r="KJ216" s="5"/>
      <c r="KK216" s="5"/>
      <c r="KL216" s="5"/>
      <c r="KM216" s="5"/>
      <c r="KN216" s="5"/>
      <c r="KO216" s="5"/>
      <c r="KP216" s="5"/>
      <c r="KQ216" s="5"/>
      <c r="KR216" s="5"/>
      <c r="KS216" s="5"/>
      <c r="KT216" s="5"/>
      <c r="KU216" s="5"/>
      <c r="KV216" s="5"/>
      <c r="KW216" s="5"/>
      <c r="KX216" s="5"/>
      <c r="KY216" s="5"/>
      <c r="KZ216" s="5"/>
      <c r="LA216" s="5"/>
      <c r="LB216" s="5"/>
      <c r="LC216" s="5"/>
      <c r="LD216" s="5"/>
      <c r="LE216" s="5"/>
      <c r="LF216" s="5"/>
      <c r="LG216" s="5"/>
      <c r="LH216" s="5"/>
      <c r="LI216" s="5"/>
      <c r="LJ216" s="5"/>
      <c r="LK216" s="5"/>
      <c r="LL216" s="5"/>
      <c r="LM216" s="5"/>
      <c r="LN216" s="5"/>
      <c r="LO216" s="5"/>
      <c r="LP216" s="5"/>
      <c r="LQ216" s="5"/>
      <c r="LR216" s="5"/>
      <c r="LS216" s="5"/>
      <c r="LT216" s="5"/>
      <c r="LU216" s="5"/>
      <c r="LV216" s="5"/>
      <c r="LW216" s="5"/>
      <c r="LX216" s="5"/>
      <c r="LY216" s="5"/>
      <c r="LZ216" s="5"/>
      <c r="MA216" s="5"/>
      <c r="MB216" s="5"/>
      <c r="MC216" s="5"/>
      <c r="MD216" s="5"/>
      <c r="ME216" s="5"/>
      <c r="MF216" s="5"/>
      <c r="MG216" s="5"/>
      <c r="MH216" s="5"/>
      <c r="MI216" s="5"/>
      <c r="MJ216" s="5"/>
      <c r="MK216" s="5"/>
      <c r="ML216" s="5"/>
      <c r="MM216" s="5"/>
      <c r="MN216" s="5"/>
      <c r="MO216" s="5"/>
      <c r="MP216" s="5"/>
      <c r="MQ216" s="5"/>
      <c r="MR216" s="5"/>
      <c r="MS216" s="5"/>
      <c r="MT216" s="5"/>
      <c r="MU216" s="5"/>
      <c r="MV216" s="5"/>
      <c r="MW216" s="5"/>
      <c r="MX216" s="5"/>
      <c r="MY216" s="5"/>
      <c r="MZ216" s="5"/>
      <c r="NA216" s="5"/>
      <c r="NB216" s="5"/>
      <c r="NC216" s="5"/>
      <c r="ND216" s="5"/>
      <c r="NE216" s="5"/>
      <c r="NF216" s="5"/>
      <c r="NG216" s="5"/>
      <c r="NH216" s="5"/>
      <c r="NI216" s="5"/>
      <c r="NJ216" s="5"/>
      <c r="NK216" s="5"/>
      <c r="NL216" s="5"/>
      <c r="NM216" s="5"/>
      <c r="NN216" s="5"/>
      <c r="NO216" s="5"/>
      <c r="NP216" s="5"/>
      <c r="NQ216" s="5"/>
      <c r="NR216" s="5"/>
      <c r="NS216" s="5"/>
      <c r="NT216" s="5"/>
      <c r="NU216" s="5"/>
      <c r="NV216" s="5"/>
      <c r="NW216" s="5"/>
      <c r="NX216" s="5"/>
      <c r="NY216" s="5"/>
      <c r="NZ216" s="5"/>
      <c r="OA216" s="5"/>
      <c r="OB216" s="5"/>
      <c r="OC216" s="5"/>
      <c r="OD216" s="5"/>
      <c r="OE216" s="5"/>
      <c r="OF216" s="5"/>
      <c r="OG216" s="5"/>
      <c r="OH216" s="5"/>
      <c r="OI216" s="5"/>
      <c r="OJ216" s="5"/>
      <c r="OK216" s="5"/>
      <c r="OL216" s="5"/>
      <c r="OM216" s="5"/>
      <c r="ON216" s="5"/>
      <c r="OO216" s="5"/>
      <c r="OP216" s="5"/>
      <c r="OQ216" s="5"/>
      <c r="OR216" s="5"/>
      <c r="OS216" s="5"/>
      <c r="OT216" s="5"/>
      <c r="OU216" s="5"/>
      <c r="OV216" s="5"/>
      <c r="OW216" s="5"/>
      <c r="OX216" s="5"/>
      <c r="OY216" s="5"/>
      <c r="OZ216" s="5"/>
      <c r="PA216" s="5"/>
      <c r="PB216" s="5"/>
      <c r="PC216" s="5"/>
      <c r="PD216" s="5"/>
      <c r="PE216" s="5"/>
      <c r="PF216" s="5"/>
      <c r="PG216" s="5"/>
      <c r="PH216" s="5"/>
      <c r="PI216" s="5"/>
      <c r="PJ216" s="5"/>
      <c r="PK216" s="5"/>
      <c r="PL216" s="5"/>
      <c r="PM216" s="5"/>
      <c r="PN216" s="5"/>
      <c r="PO216" s="5"/>
      <c r="PP216" s="5"/>
      <c r="PQ216" s="5"/>
      <c r="PR216" s="5"/>
      <c r="PS216" s="5"/>
      <c r="PT216" s="5"/>
      <c r="PU216" s="5"/>
      <c r="PV216" s="5"/>
      <c r="PW216" s="5"/>
      <c r="PX216" s="5"/>
      <c r="PY216" s="5"/>
      <c r="PZ216" s="5"/>
      <c r="QA216" s="5"/>
      <c r="QB216" s="5"/>
      <c r="QC216" s="5"/>
      <c r="QD216" s="5"/>
      <c r="QE216" s="5"/>
      <c r="QF216" s="5"/>
      <c r="QG216" s="5"/>
      <c r="QH216" s="5"/>
      <c r="QI216" s="5"/>
      <c r="QJ216" s="5"/>
      <c r="QK216" s="5"/>
      <c r="QL216" s="5"/>
      <c r="QM216" s="5"/>
      <c r="QN216" s="5"/>
      <c r="QO216" s="5"/>
      <c r="QP216" s="5"/>
      <c r="QQ216" s="5"/>
      <c r="QR216" s="5"/>
      <c r="QS216" s="5"/>
      <c r="QT216" s="5"/>
      <c r="QU216" s="5"/>
      <c r="QV216" s="5"/>
      <c r="QW216" s="5"/>
      <c r="QX216" s="5"/>
      <c r="QY216" s="5"/>
      <c r="QZ216" s="5"/>
      <c r="RA216" s="5"/>
      <c r="RB216" s="5"/>
      <c r="RC216" s="5"/>
      <c r="RD216" s="5"/>
      <c r="RE216" s="5"/>
      <c r="RF216" s="5"/>
      <c r="RG216" s="5"/>
      <c r="RH216" s="5"/>
      <c r="RI216" s="5"/>
      <c r="RJ216" s="5"/>
      <c r="RK216" s="5"/>
      <c r="RL216" s="5"/>
      <c r="RM216" s="5"/>
      <c r="RN216" s="5"/>
      <c r="RO216" s="5"/>
      <c r="RP216" s="5"/>
      <c r="RQ216" s="5"/>
      <c r="RR216" s="5"/>
      <c r="RS216" s="5"/>
      <c r="RT216" s="5"/>
      <c r="RU216" s="5"/>
      <c r="RV216" s="5"/>
      <c r="RW216" s="5"/>
      <c r="RX216" s="5"/>
      <c r="RY216" s="5"/>
      <c r="RZ216" s="5"/>
      <c r="SA216" s="5"/>
      <c r="SB216" s="5"/>
      <c r="SC216" s="5"/>
      <c r="SD216" s="5"/>
      <c r="SE216" s="5"/>
      <c r="SF216" s="5"/>
      <c r="SG216" s="5"/>
      <c r="SH216" s="5"/>
      <c r="SI216" s="5"/>
      <c r="SJ216" s="5"/>
      <c r="SK216" s="5"/>
      <c r="SL216" s="5"/>
      <c r="SM216" s="5"/>
      <c r="SN216" s="5"/>
      <c r="SO216" s="5"/>
      <c r="SP216" s="5"/>
      <c r="SQ216" s="5"/>
      <c r="SR216" s="5"/>
      <c r="SS216" s="5"/>
      <c r="ST216" s="5"/>
      <c r="SU216" s="5"/>
      <c r="SV216" s="5"/>
      <c r="SW216" s="5"/>
      <c r="SX216" s="5"/>
      <c r="SY216" s="5"/>
      <c r="SZ216" s="5"/>
      <c r="TA216" s="5"/>
      <c r="TB216" s="5"/>
      <c r="TC216" s="5"/>
      <c r="TD216" s="5"/>
      <c r="TE216" s="5"/>
      <c r="TF216" s="5"/>
      <c r="TG216" s="5"/>
      <c r="TH216" s="5"/>
      <c r="TI216" s="5"/>
      <c r="TJ216" s="5"/>
      <c r="TK216" s="5"/>
      <c r="TL216" s="5"/>
      <c r="TM216" s="5"/>
      <c r="TN216" s="5"/>
      <c r="TO216" s="5"/>
      <c r="TP216" s="5"/>
      <c r="TQ216" s="5"/>
      <c r="TR216" s="5"/>
      <c r="TS216" s="5"/>
      <c r="TT216" s="5"/>
      <c r="TU216" s="5"/>
      <c r="TV216" s="5"/>
      <c r="TW216" s="5"/>
      <c r="TX216" s="5"/>
      <c r="TY216" s="5"/>
      <c r="TZ216" s="5"/>
      <c r="UA216" s="5"/>
      <c r="UB216" s="5"/>
      <c r="UC216" s="5"/>
      <c r="UD216" s="5"/>
      <c r="UE216" s="5"/>
      <c r="UF216" s="5"/>
      <c r="UG216" s="5"/>
      <c r="UH216" s="5"/>
      <c r="UI216" s="5"/>
      <c r="UJ216" s="5"/>
      <c r="UK216" s="5"/>
      <c r="UL216" s="5"/>
      <c r="UM216" s="5"/>
      <c r="UN216" s="5"/>
      <c r="UO216" s="5"/>
      <c r="UP216" s="5"/>
      <c r="UQ216" s="5"/>
      <c r="UR216" s="5"/>
      <c r="US216" s="5"/>
      <c r="UT216" s="5"/>
      <c r="UU216" s="5"/>
      <c r="UV216" s="5"/>
      <c r="UW216" s="5"/>
      <c r="UX216" s="5"/>
      <c r="UY216" s="5"/>
      <c r="UZ216" s="5"/>
      <c r="VA216" s="5"/>
      <c r="VB216" s="5"/>
      <c r="VC216" s="5"/>
      <c r="VD216" s="5"/>
      <c r="VE216" s="5"/>
      <c r="VF216" s="5"/>
      <c r="VG216" s="5"/>
      <c r="VH216" s="5"/>
      <c r="VI216" s="5"/>
      <c r="VJ216" s="5"/>
      <c r="VK216" s="5"/>
      <c r="VL216" s="5"/>
      <c r="VM216" s="5"/>
      <c r="VN216" s="5"/>
      <c r="VO216" s="5"/>
      <c r="VP216" s="5"/>
      <c r="VQ216" s="5"/>
      <c r="VR216" s="5"/>
      <c r="VS216" s="5"/>
      <c r="VT216" s="5"/>
      <c r="VU216" s="5"/>
      <c r="VV216" s="5"/>
      <c r="VW216" s="5"/>
      <c r="VX216" s="5"/>
      <c r="VY216" s="5"/>
      <c r="VZ216" s="5"/>
      <c r="WA216" s="5"/>
      <c r="WB216" s="5"/>
      <c r="WC216" s="5"/>
      <c r="WD216" s="5"/>
      <c r="WE216" s="5"/>
      <c r="WF216" s="5"/>
      <c r="WG216" s="5"/>
      <c r="WH216" s="5"/>
      <c r="WI216" s="5"/>
      <c r="WJ216" s="5"/>
      <c r="WK216" s="5"/>
      <c r="WL216" s="5"/>
      <c r="WM216" s="5"/>
      <c r="WN216" s="5"/>
      <c r="WO216" s="5"/>
      <c r="WP216" s="5"/>
      <c r="WQ216" s="5"/>
      <c r="WR216" s="5"/>
      <c r="WS216" s="5"/>
      <c r="WT216" s="5"/>
      <c r="WU216" s="5"/>
      <c r="WV216" s="5"/>
      <c r="WW216" s="5"/>
      <c r="WX216" s="5"/>
      <c r="WY216" s="5"/>
      <c r="WZ216" s="5"/>
      <c r="XA216" s="5"/>
      <c r="XB216" s="5"/>
      <c r="XC216" s="5"/>
      <c r="XD216" s="5"/>
      <c r="XE216" s="5"/>
      <c r="XF216" s="5"/>
      <c r="XG216" s="5"/>
      <c r="XH216" s="5"/>
      <c r="XI216" s="5"/>
      <c r="XJ216" s="5"/>
      <c r="XK216" s="5"/>
      <c r="XL216" s="5"/>
      <c r="XM216" s="5"/>
      <c r="XN216" s="5"/>
      <c r="XO216" s="5"/>
      <c r="XP216" s="5"/>
      <c r="XQ216" s="5"/>
      <c r="XR216" s="5"/>
      <c r="XS216" s="5"/>
      <c r="XT216" s="5"/>
      <c r="XU216" s="5"/>
      <c r="XV216" s="5"/>
      <c r="XW216" s="5"/>
    </row>
    <row r="217" spans="39:647" x14ac:dyDescent="0.45">
      <c r="AM217" s="5"/>
      <c r="AN217" s="5"/>
      <c r="AO217" s="5"/>
      <c r="AP217" s="5"/>
      <c r="AQ217" s="5"/>
      <c r="AR217" s="5"/>
      <c r="AS217" s="5"/>
      <c r="AT217" s="5"/>
      <c r="AU217" s="5"/>
      <c r="AV217" s="5"/>
      <c r="AW217" s="5"/>
      <c r="AX217" s="5"/>
      <c r="AY217" s="5"/>
      <c r="AZ217" s="5"/>
      <c r="BA217" s="5"/>
      <c r="BB217" s="5"/>
      <c r="BC217" s="5"/>
      <c r="BD217" s="5"/>
      <c r="BE217" s="5"/>
      <c r="BF217" s="5"/>
      <c r="BG217" s="5"/>
      <c r="BH217" s="5"/>
      <c r="BI217" s="5"/>
      <c r="BJ217" s="5"/>
      <c r="BK217" s="5"/>
      <c r="BL217" s="5"/>
      <c r="BM217" s="5"/>
      <c r="BN217" s="5"/>
      <c r="BO217" s="5"/>
      <c r="BP217" s="5"/>
      <c r="BQ217" s="5"/>
      <c r="BR217" s="5"/>
      <c r="BS217" s="5"/>
      <c r="BT217" s="5"/>
      <c r="BU217" s="5"/>
      <c r="BV217" s="5"/>
      <c r="BW217" s="5"/>
      <c r="BX217" s="5"/>
      <c r="BY217" s="5"/>
      <c r="BZ217" s="5"/>
      <c r="CA217" s="5"/>
      <c r="CB217" s="5"/>
      <c r="CC217" s="5"/>
      <c r="CD217" s="5"/>
      <c r="CE217" s="5"/>
      <c r="CF217" s="5"/>
      <c r="CG217" s="5"/>
      <c r="CH217" s="5"/>
      <c r="CI217" s="5"/>
      <c r="CJ217" s="5"/>
      <c r="CK217" s="5"/>
      <c r="CL217" s="5"/>
      <c r="CM217" s="5"/>
      <c r="CN217" s="5"/>
      <c r="CO217" s="5"/>
      <c r="CP217" s="5"/>
      <c r="CQ217" s="5"/>
      <c r="CR217" s="5"/>
      <c r="CS217" s="5"/>
      <c r="CT217" s="5"/>
      <c r="CU217" s="5"/>
      <c r="CV217" s="5"/>
      <c r="CW217" s="5"/>
      <c r="CX217" s="5"/>
      <c r="CY217" s="5"/>
      <c r="CZ217" s="5"/>
      <c r="DA217" s="5"/>
      <c r="DB217" s="5"/>
      <c r="DC217" s="5"/>
      <c r="DD217" s="5"/>
      <c r="DE217" s="5"/>
      <c r="DF217" s="5"/>
      <c r="DG217" s="5"/>
      <c r="DH217" s="5"/>
      <c r="DI217" s="5"/>
      <c r="DJ217" s="5"/>
      <c r="DK217" s="5"/>
      <c r="DL217" s="5"/>
      <c r="DM217" s="5"/>
      <c r="DN217" s="5"/>
      <c r="DO217" s="5"/>
      <c r="DP217" s="5"/>
      <c r="DQ217" s="5"/>
      <c r="DR217" s="5"/>
      <c r="DS217" s="5"/>
      <c r="DT217" s="5"/>
      <c r="DU217" s="5"/>
      <c r="DV217" s="5"/>
      <c r="DW217" s="5"/>
      <c r="DX217" s="5"/>
      <c r="DY217" s="5"/>
      <c r="DZ217" s="5"/>
      <c r="EA217" s="5"/>
      <c r="EB217" s="5"/>
      <c r="EC217" s="5"/>
      <c r="ED217" s="5"/>
      <c r="EE217" s="5"/>
      <c r="EF217" s="5"/>
      <c r="EG217" s="5"/>
      <c r="EH217" s="5"/>
      <c r="EI217" s="5"/>
      <c r="EJ217" s="5"/>
      <c r="EK217" s="5"/>
      <c r="EL217" s="5"/>
      <c r="EM217" s="5"/>
      <c r="EN217" s="5"/>
      <c r="EO217" s="5"/>
      <c r="EP217" s="5"/>
      <c r="EQ217" s="5"/>
      <c r="ER217" s="5"/>
      <c r="ES217" s="5"/>
      <c r="ET217" s="5"/>
      <c r="EU217" s="5"/>
      <c r="EV217" s="5"/>
      <c r="EW217" s="5"/>
      <c r="EX217" s="5"/>
      <c r="EY217" s="5"/>
      <c r="EZ217" s="5"/>
      <c r="FA217" s="5"/>
      <c r="FB217" s="5"/>
      <c r="FC217" s="5"/>
      <c r="FD217" s="5"/>
      <c r="FE217" s="5"/>
      <c r="FF217" s="5"/>
      <c r="FG217" s="5"/>
      <c r="FH217" s="5"/>
      <c r="FI217" s="5"/>
      <c r="FJ217" s="5"/>
      <c r="FK217" s="5"/>
      <c r="FL217" s="5"/>
      <c r="FM217" s="5"/>
      <c r="FN217" s="5"/>
      <c r="FO217" s="5"/>
      <c r="FP217" s="5"/>
      <c r="FQ217" s="5"/>
      <c r="FR217" s="5"/>
      <c r="FS217" s="5"/>
      <c r="FT217" s="5"/>
      <c r="FU217" s="5"/>
      <c r="FV217" s="5"/>
      <c r="FW217" s="5"/>
      <c r="FX217" s="5"/>
      <c r="FY217" s="5"/>
      <c r="FZ217" s="5"/>
      <c r="GA217" s="5"/>
      <c r="GB217" s="5"/>
      <c r="GC217" s="5"/>
      <c r="GD217" s="5"/>
      <c r="GE217" s="5"/>
      <c r="GF217" s="5"/>
      <c r="GG217" s="5"/>
      <c r="GH217" s="5"/>
      <c r="GI217" s="5"/>
      <c r="GJ217" s="5"/>
      <c r="GK217" s="5"/>
      <c r="GL217" s="5"/>
      <c r="GM217" s="5"/>
      <c r="GN217" s="5"/>
      <c r="GO217" s="5"/>
      <c r="GP217" s="5"/>
      <c r="GQ217" s="5"/>
      <c r="GR217" s="5"/>
      <c r="GS217" s="5"/>
      <c r="GT217" s="5"/>
      <c r="GU217" s="5"/>
      <c r="GV217" s="5"/>
      <c r="GW217" s="5"/>
      <c r="GX217" s="5"/>
      <c r="GY217" s="5"/>
      <c r="GZ217" s="5"/>
      <c r="HA217" s="5"/>
      <c r="HB217" s="5"/>
      <c r="HC217" s="5"/>
      <c r="HD217" s="5"/>
      <c r="HE217" s="5"/>
      <c r="HF217" s="5"/>
      <c r="HG217" s="5"/>
      <c r="HH217" s="5"/>
      <c r="HI217" s="5"/>
      <c r="HJ217" s="5"/>
      <c r="HK217" s="5"/>
      <c r="HL217" s="5"/>
      <c r="HM217" s="5"/>
      <c r="HN217" s="5"/>
      <c r="HO217" s="5"/>
      <c r="HP217" s="5"/>
      <c r="HQ217" s="5"/>
      <c r="HR217" s="5"/>
      <c r="HS217" s="5"/>
      <c r="HT217" s="5"/>
      <c r="HU217" s="5"/>
      <c r="HV217" s="5"/>
      <c r="HW217" s="5"/>
      <c r="HX217" s="5"/>
      <c r="HY217" s="5"/>
      <c r="HZ217" s="5"/>
      <c r="IA217" s="5"/>
      <c r="IB217" s="5"/>
      <c r="IC217" s="5"/>
      <c r="ID217" s="5"/>
      <c r="IE217" s="5"/>
      <c r="IF217" s="5"/>
      <c r="IG217" s="5"/>
      <c r="IH217" s="5"/>
      <c r="II217" s="5"/>
      <c r="IJ217" s="5"/>
      <c r="IK217" s="5"/>
      <c r="IL217" s="5"/>
      <c r="IM217" s="5"/>
      <c r="IN217" s="5"/>
      <c r="IO217" s="5"/>
      <c r="IP217" s="5"/>
      <c r="IQ217" s="5"/>
      <c r="IR217" s="5"/>
      <c r="IS217" s="5"/>
      <c r="IT217" s="5"/>
      <c r="IU217" s="5"/>
      <c r="IV217" s="5"/>
      <c r="IW217" s="5"/>
      <c r="IX217" s="5"/>
      <c r="IY217" s="5"/>
      <c r="IZ217" s="5"/>
      <c r="JA217" s="5"/>
      <c r="JB217" s="5"/>
      <c r="JC217" s="5"/>
      <c r="JD217" s="5"/>
      <c r="JE217" s="5"/>
      <c r="JF217" s="5"/>
      <c r="JG217" s="5"/>
      <c r="JH217" s="5"/>
      <c r="JI217" s="5"/>
      <c r="JJ217" s="5"/>
      <c r="JK217" s="5"/>
      <c r="JL217" s="5"/>
      <c r="JM217" s="5"/>
      <c r="JN217" s="5"/>
      <c r="JO217" s="5"/>
      <c r="JP217" s="5"/>
      <c r="JQ217" s="5"/>
      <c r="JR217" s="5"/>
      <c r="JS217" s="5"/>
      <c r="JT217" s="5"/>
      <c r="JU217" s="5"/>
      <c r="JV217" s="5"/>
      <c r="JW217" s="5"/>
      <c r="JX217" s="5"/>
      <c r="JY217" s="5"/>
      <c r="JZ217" s="5"/>
      <c r="KA217" s="5"/>
      <c r="KB217" s="5"/>
      <c r="KC217" s="5"/>
      <c r="KD217" s="5"/>
      <c r="KE217" s="5"/>
      <c r="KF217" s="5"/>
      <c r="KG217" s="5"/>
      <c r="KH217" s="5"/>
      <c r="KI217" s="5"/>
      <c r="KJ217" s="5"/>
      <c r="KK217" s="5"/>
      <c r="KL217" s="5"/>
      <c r="KM217" s="5"/>
      <c r="KN217" s="5"/>
      <c r="KO217" s="5"/>
      <c r="KP217" s="5"/>
      <c r="KQ217" s="5"/>
      <c r="KR217" s="5"/>
      <c r="KS217" s="5"/>
      <c r="KT217" s="5"/>
      <c r="KU217" s="5"/>
      <c r="KV217" s="5"/>
      <c r="KW217" s="5"/>
      <c r="KX217" s="5"/>
      <c r="KY217" s="5"/>
      <c r="KZ217" s="5"/>
      <c r="LA217" s="5"/>
      <c r="LB217" s="5"/>
      <c r="LC217" s="5"/>
      <c r="LD217" s="5"/>
      <c r="LE217" s="5"/>
      <c r="LF217" s="5"/>
      <c r="LG217" s="5"/>
      <c r="LH217" s="5"/>
      <c r="LI217" s="5"/>
      <c r="LJ217" s="5"/>
      <c r="LK217" s="5"/>
      <c r="LL217" s="5"/>
      <c r="LM217" s="5"/>
      <c r="LN217" s="5"/>
      <c r="LO217" s="5"/>
      <c r="LP217" s="5"/>
      <c r="LQ217" s="5"/>
      <c r="LR217" s="5"/>
      <c r="LS217" s="5"/>
      <c r="LT217" s="5"/>
      <c r="LU217" s="5"/>
      <c r="LV217" s="5"/>
      <c r="LW217" s="5"/>
      <c r="LX217" s="5"/>
      <c r="LY217" s="5"/>
      <c r="LZ217" s="5"/>
      <c r="MA217" s="5"/>
      <c r="MB217" s="5"/>
      <c r="MC217" s="5"/>
      <c r="MD217" s="5"/>
      <c r="ME217" s="5"/>
      <c r="MF217" s="5"/>
      <c r="MG217" s="5"/>
      <c r="MH217" s="5"/>
      <c r="MI217" s="5"/>
      <c r="MJ217" s="5"/>
      <c r="MK217" s="5"/>
      <c r="ML217" s="5"/>
      <c r="MM217" s="5"/>
      <c r="MN217" s="5"/>
      <c r="MO217" s="5"/>
      <c r="MP217" s="5"/>
      <c r="MQ217" s="5"/>
      <c r="MR217" s="5"/>
      <c r="MS217" s="5"/>
      <c r="MT217" s="5"/>
      <c r="MU217" s="5"/>
      <c r="MV217" s="5"/>
      <c r="MW217" s="5"/>
      <c r="MX217" s="5"/>
      <c r="MY217" s="5"/>
      <c r="MZ217" s="5"/>
      <c r="NA217" s="5"/>
      <c r="NB217" s="5"/>
      <c r="NC217" s="5"/>
      <c r="ND217" s="5"/>
      <c r="NE217" s="5"/>
      <c r="NF217" s="5"/>
      <c r="NG217" s="5"/>
      <c r="NH217" s="5"/>
      <c r="NI217" s="5"/>
      <c r="NJ217" s="5"/>
      <c r="NK217" s="5"/>
      <c r="NL217" s="5"/>
      <c r="NM217" s="5"/>
      <c r="NN217" s="5"/>
      <c r="NO217" s="5"/>
      <c r="NP217" s="5"/>
      <c r="NQ217" s="5"/>
      <c r="NR217" s="5"/>
      <c r="NS217" s="5"/>
      <c r="NT217" s="5"/>
      <c r="NU217" s="5"/>
      <c r="NV217" s="5"/>
      <c r="NW217" s="5"/>
      <c r="NX217" s="5"/>
      <c r="NY217" s="5"/>
      <c r="NZ217" s="5"/>
      <c r="OA217" s="5"/>
      <c r="OB217" s="5"/>
      <c r="OC217" s="5"/>
      <c r="OD217" s="5"/>
      <c r="OE217" s="5"/>
      <c r="OF217" s="5"/>
      <c r="OG217" s="5"/>
      <c r="OH217" s="5"/>
      <c r="OI217" s="5"/>
      <c r="OJ217" s="5"/>
      <c r="OK217" s="5"/>
      <c r="OL217" s="5"/>
      <c r="OM217" s="5"/>
      <c r="ON217" s="5"/>
      <c r="OO217" s="5"/>
      <c r="OP217" s="5"/>
      <c r="OQ217" s="5"/>
      <c r="OR217" s="5"/>
      <c r="OS217" s="5"/>
      <c r="OT217" s="5"/>
      <c r="OU217" s="5"/>
      <c r="OV217" s="5"/>
      <c r="OW217" s="5"/>
      <c r="OX217" s="5"/>
      <c r="OY217" s="5"/>
      <c r="OZ217" s="5"/>
      <c r="PA217" s="5"/>
      <c r="PB217" s="5"/>
      <c r="PC217" s="5"/>
      <c r="PD217" s="5"/>
      <c r="PE217" s="5"/>
      <c r="PF217" s="5"/>
      <c r="PG217" s="5"/>
      <c r="PH217" s="5"/>
      <c r="PI217" s="5"/>
      <c r="PJ217" s="5"/>
      <c r="PK217" s="5"/>
      <c r="PL217" s="5"/>
      <c r="PM217" s="5"/>
      <c r="PN217" s="5"/>
      <c r="PO217" s="5"/>
      <c r="PP217" s="5"/>
      <c r="PQ217" s="5"/>
      <c r="PR217" s="5"/>
      <c r="PS217" s="5"/>
      <c r="PT217" s="5"/>
      <c r="PU217" s="5"/>
      <c r="PV217" s="5"/>
      <c r="PW217" s="5"/>
      <c r="PX217" s="5"/>
      <c r="PY217" s="5"/>
      <c r="PZ217" s="5"/>
      <c r="QA217" s="5"/>
      <c r="QB217" s="5"/>
      <c r="QC217" s="5"/>
      <c r="QD217" s="5"/>
      <c r="QE217" s="5"/>
      <c r="QF217" s="5"/>
      <c r="QG217" s="5"/>
      <c r="QH217" s="5"/>
      <c r="QI217" s="5"/>
      <c r="QJ217" s="5"/>
      <c r="QK217" s="5"/>
      <c r="QL217" s="5"/>
      <c r="QM217" s="5"/>
      <c r="QN217" s="5"/>
      <c r="QO217" s="5"/>
      <c r="QP217" s="5"/>
      <c r="QQ217" s="5"/>
      <c r="QR217" s="5"/>
      <c r="QS217" s="5"/>
      <c r="QT217" s="5"/>
      <c r="QU217" s="5"/>
      <c r="QV217" s="5"/>
      <c r="QW217" s="5"/>
      <c r="QX217" s="5"/>
      <c r="QY217" s="5"/>
      <c r="QZ217" s="5"/>
      <c r="RA217" s="5"/>
      <c r="RB217" s="5"/>
      <c r="RC217" s="5"/>
      <c r="RD217" s="5"/>
      <c r="RE217" s="5"/>
      <c r="RF217" s="5"/>
      <c r="RG217" s="5"/>
      <c r="RH217" s="5"/>
      <c r="RI217" s="5"/>
      <c r="RJ217" s="5"/>
      <c r="RK217" s="5"/>
      <c r="RL217" s="5"/>
      <c r="RM217" s="5"/>
      <c r="RN217" s="5"/>
      <c r="RO217" s="5"/>
      <c r="RP217" s="5"/>
      <c r="RQ217" s="5"/>
      <c r="RR217" s="5"/>
      <c r="RS217" s="5"/>
      <c r="RT217" s="5"/>
      <c r="RU217" s="5"/>
      <c r="RV217" s="5"/>
      <c r="RW217" s="5"/>
      <c r="RX217" s="5"/>
      <c r="RY217" s="5"/>
      <c r="RZ217" s="5"/>
      <c r="SA217" s="5"/>
      <c r="SB217" s="5"/>
      <c r="SC217" s="5"/>
      <c r="SD217" s="5"/>
      <c r="SE217" s="5"/>
      <c r="SF217" s="5"/>
      <c r="SG217" s="5"/>
      <c r="SH217" s="5"/>
      <c r="SI217" s="5"/>
      <c r="SJ217" s="5"/>
      <c r="SK217" s="5"/>
      <c r="SL217" s="5"/>
      <c r="SM217" s="5"/>
      <c r="SN217" s="5"/>
      <c r="SO217" s="5"/>
      <c r="SP217" s="5"/>
      <c r="SQ217" s="5"/>
      <c r="SR217" s="5"/>
      <c r="SS217" s="5"/>
      <c r="ST217" s="5"/>
      <c r="SU217" s="5"/>
      <c r="SV217" s="5"/>
      <c r="SW217" s="5"/>
      <c r="SX217" s="5"/>
      <c r="SY217" s="5"/>
      <c r="SZ217" s="5"/>
      <c r="TA217" s="5"/>
      <c r="TB217" s="5"/>
      <c r="TC217" s="5"/>
      <c r="TD217" s="5"/>
      <c r="TE217" s="5"/>
      <c r="TF217" s="5"/>
      <c r="TG217" s="5"/>
      <c r="TH217" s="5"/>
      <c r="TI217" s="5"/>
      <c r="TJ217" s="5"/>
      <c r="TK217" s="5"/>
      <c r="TL217" s="5"/>
      <c r="TM217" s="5"/>
      <c r="TN217" s="5"/>
      <c r="TO217" s="5"/>
      <c r="TP217" s="5"/>
      <c r="TQ217" s="5"/>
      <c r="TR217" s="5"/>
      <c r="TS217" s="5"/>
      <c r="TT217" s="5"/>
      <c r="TU217" s="5"/>
      <c r="TV217" s="5"/>
      <c r="TW217" s="5"/>
      <c r="TX217" s="5"/>
      <c r="TY217" s="5"/>
      <c r="TZ217" s="5"/>
      <c r="UA217" s="5"/>
      <c r="UB217" s="5"/>
      <c r="UC217" s="5"/>
      <c r="UD217" s="5"/>
      <c r="UE217" s="5"/>
      <c r="UF217" s="5"/>
      <c r="UG217" s="5"/>
      <c r="UH217" s="5"/>
      <c r="UI217" s="5"/>
      <c r="UJ217" s="5"/>
      <c r="UK217" s="5"/>
      <c r="UL217" s="5"/>
      <c r="UM217" s="5"/>
      <c r="UN217" s="5"/>
      <c r="UO217" s="5"/>
      <c r="UP217" s="5"/>
      <c r="UQ217" s="5"/>
      <c r="UR217" s="5"/>
      <c r="US217" s="5"/>
      <c r="UT217" s="5"/>
      <c r="UU217" s="5"/>
      <c r="UV217" s="5"/>
      <c r="UW217" s="5"/>
      <c r="UX217" s="5"/>
      <c r="UY217" s="5"/>
      <c r="UZ217" s="5"/>
      <c r="VA217" s="5"/>
      <c r="VB217" s="5"/>
      <c r="VC217" s="5"/>
      <c r="VD217" s="5"/>
      <c r="VE217" s="5"/>
      <c r="VF217" s="5"/>
      <c r="VG217" s="5"/>
      <c r="VH217" s="5"/>
      <c r="VI217" s="5"/>
      <c r="VJ217" s="5"/>
      <c r="VK217" s="5"/>
      <c r="VL217" s="5"/>
      <c r="VM217" s="5"/>
      <c r="VN217" s="5"/>
      <c r="VO217" s="5"/>
      <c r="VP217" s="5"/>
      <c r="VQ217" s="5"/>
      <c r="VR217" s="5"/>
      <c r="VS217" s="5"/>
      <c r="VT217" s="5"/>
      <c r="VU217" s="5"/>
      <c r="VV217" s="5"/>
      <c r="VW217" s="5"/>
      <c r="VX217" s="5"/>
      <c r="VY217" s="5"/>
      <c r="VZ217" s="5"/>
      <c r="WA217" s="5"/>
      <c r="WB217" s="5"/>
      <c r="WC217" s="5"/>
      <c r="WD217" s="5"/>
      <c r="WE217" s="5"/>
      <c r="WF217" s="5"/>
      <c r="WG217" s="5"/>
      <c r="WH217" s="5"/>
      <c r="WI217" s="5"/>
      <c r="WJ217" s="5"/>
      <c r="WK217" s="5"/>
      <c r="WL217" s="5"/>
      <c r="WM217" s="5"/>
      <c r="WN217" s="5"/>
      <c r="WO217" s="5"/>
      <c r="WP217" s="5"/>
      <c r="WQ217" s="5"/>
      <c r="WR217" s="5"/>
      <c r="WS217" s="5"/>
      <c r="WT217" s="5"/>
      <c r="WU217" s="5"/>
      <c r="WV217" s="5"/>
      <c r="WW217" s="5"/>
      <c r="WX217" s="5"/>
      <c r="WY217" s="5"/>
      <c r="WZ217" s="5"/>
      <c r="XA217" s="5"/>
      <c r="XB217" s="5"/>
      <c r="XC217" s="5"/>
      <c r="XD217" s="5"/>
      <c r="XE217" s="5"/>
      <c r="XF217" s="5"/>
      <c r="XG217" s="5"/>
      <c r="XH217" s="5"/>
      <c r="XI217" s="5"/>
      <c r="XJ217" s="5"/>
      <c r="XK217" s="5"/>
      <c r="XL217" s="5"/>
      <c r="XM217" s="5"/>
      <c r="XN217" s="5"/>
      <c r="XO217" s="5"/>
      <c r="XP217" s="5"/>
      <c r="XQ217" s="5"/>
      <c r="XR217" s="5"/>
      <c r="XS217" s="5"/>
      <c r="XT217" s="5"/>
      <c r="XU217" s="5"/>
      <c r="XV217" s="5"/>
      <c r="XW217" s="5"/>
    </row>
    <row r="218" spans="39:647" x14ac:dyDescent="0.45">
      <c r="AM218" s="5"/>
      <c r="AN218" s="5"/>
      <c r="AO218" s="5"/>
      <c r="AP218" s="5"/>
      <c r="AQ218" s="5"/>
      <c r="AR218" s="5"/>
      <c r="AS218" s="5"/>
      <c r="AT218" s="5"/>
      <c r="AU218" s="5"/>
      <c r="AV218" s="5"/>
      <c r="AW218" s="5"/>
      <c r="AX218" s="5"/>
      <c r="AY218" s="5"/>
      <c r="AZ218" s="5"/>
      <c r="BA218" s="5"/>
      <c r="BB218" s="5"/>
      <c r="BC218" s="5"/>
      <c r="BD218" s="5"/>
      <c r="BE218" s="5"/>
      <c r="BF218" s="5"/>
      <c r="BG218" s="5"/>
      <c r="BH218" s="5"/>
      <c r="BI218" s="5"/>
      <c r="BJ218" s="5"/>
      <c r="BK218" s="5"/>
      <c r="BL218" s="5"/>
      <c r="BM218" s="5"/>
      <c r="BN218" s="5"/>
      <c r="BO218" s="5"/>
      <c r="BP218" s="5"/>
      <c r="BQ218" s="5"/>
      <c r="BR218" s="5"/>
      <c r="BS218" s="5"/>
      <c r="BT218" s="5"/>
      <c r="BU218" s="5"/>
      <c r="BV218" s="5"/>
      <c r="BW218" s="5"/>
      <c r="BX218" s="5"/>
      <c r="BY218" s="5"/>
      <c r="BZ218" s="5"/>
      <c r="CA218" s="5"/>
      <c r="CB218" s="5"/>
      <c r="CC218" s="5"/>
      <c r="CD218" s="5"/>
      <c r="CE218" s="5"/>
      <c r="CF218" s="5"/>
      <c r="CG218" s="5"/>
      <c r="CH218" s="5"/>
      <c r="CI218" s="5"/>
      <c r="CJ218" s="5"/>
      <c r="CK218" s="5"/>
      <c r="CL218" s="5"/>
      <c r="CM218" s="5"/>
      <c r="CN218" s="5"/>
      <c r="CO218" s="5"/>
      <c r="CP218" s="5"/>
      <c r="CQ218" s="5"/>
      <c r="CR218" s="5"/>
      <c r="CS218" s="5"/>
      <c r="CT218" s="5"/>
      <c r="CU218" s="5"/>
      <c r="CV218" s="5"/>
      <c r="CW218" s="5"/>
      <c r="CX218" s="5"/>
      <c r="CY218" s="5"/>
      <c r="CZ218" s="5"/>
      <c r="DA218" s="5"/>
      <c r="DB218" s="5"/>
      <c r="DC218" s="5"/>
      <c r="DD218" s="5"/>
      <c r="DE218" s="5"/>
      <c r="DF218" s="5"/>
      <c r="DG218" s="5"/>
      <c r="DH218" s="5"/>
      <c r="DI218" s="5"/>
      <c r="DJ218" s="5"/>
      <c r="DK218" s="5"/>
      <c r="DL218" s="5"/>
      <c r="DM218" s="5"/>
      <c r="DN218" s="5"/>
      <c r="DO218" s="5"/>
      <c r="DP218" s="5"/>
      <c r="DQ218" s="5"/>
      <c r="DR218" s="5"/>
      <c r="DS218" s="5"/>
      <c r="DT218" s="5"/>
      <c r="DU218" s="5"/>
      <c r="DV218" s="5"/>
      <c r="DW218" s="5"/>
      <c r="DX218" s="5"/>
      <c r="DY218" s="5"/>
      <c r="DZ218" s="5"/>
      <c r="EA218" s="5"/>
      <c r="EB218" s="5"/>
      <c r="EC218" s="5"/>
      <c r="ED218" s="5"/>
      <c r="EE218" s="5"/>
      <c r="EF218" s="5"/>
      <c r="EG218" s="5"/>
      <c r="EH218" s="5"/>
      <c r="EI218" s="5"/>
      <c r="EJ218" s="5"/>
      <c r="EK218" s="5"/>
      <c r="EL218" s="5"/>
      <c r="EM218" s="5"/>
      <c r="EN218" s="5"/>
      <c r="EO218" s="5"/>
      <c r="EP218" s="5"/>
      <c r="EQ218" s="5"/>
      <c r="ER218" s="5"/>
      <c r="ES218" s="5"/>
      <c r="ET218" s="5"/>
      <c r="EU218" s="5"/>
      <c r="EV218" s="5"/>
      <c r="EW218" s="5"/>
      <c r="EX218" s="5"/>
      <c r="EY218" s="5"/>
      <c r="EZ218" s="5"/>
      <c r="FA218" s="5"/>
      <c r="FB218" s="5"/>
      <c r="FC218" s="5"/>
      <c r="FD218" s="5"/>
      <c r="FE218" s="5"/>
      <c r="FF218" s="5"/>
      <c r="FG218" s="5"/>
      <c r="FH218" s="5"/>
      <c r="FI218" s="5"/>
      <c r="FJ218" s="5"/>
      <c r="FK218" s="5"/>
      <c r="FL218" s="5"/>
      <c r="FM218" s="5"/>
      <c r="FN218" s="5"/>
      <c r="FO218" s="5"/>
      <c r="FP218" s="5"/>
      <c r="FQ218" s="5"/>
      <c r="FR218" s="5"/>
      <c r="FS218" s="5"/>
      <c r="FT218" s="5"/>
      <c r="FU218" s="5"/>
      <c r="FV218" s="5"/>
      <c r="FW218" s="5"/>
      <c r="FX218" s="5"/>
      <c r="FY218" s="5"/>
      <c r="FZ218" s="5"/>
      <c r="GA218" s="5"/>
      <c r="GB218" s="5"/>
      <c r="GC218" s="5"/>
      <c r="GD218" s="5"/>
      <c r="GE218" s="5"/>
      <c r="GF218" s="5"/>
      <c r="GG218" s="5"/>
      <c r="GH218" s="5"/>
      <c r="GI218" s="5"/>
      <c r="GJ218" s="5"/>
      <c r="GK218" s="5"/>
      <c r="GL218" s="5"/>
      <c r="GM218" s="5"/>
      <c r="GN218" s="5"/>
      <c r="GO218" s="5"/>
      <c r="GP218" s="5"/>
      <c r="GQ218" s="5"/>
      <c r="GR218" s="5"/>
      <c r="GS218" s="5"/>
      <c r="GT218" s="5"/>
      <c r="GU218" s="5"/>
      <c r="GV218" s="5"/>
      <c r="GW218" s="5"/>
      <c r="GX218" s="5"/>
      <c r="GY218" s="5"/>
      <c r="GZ218" s="5"/>
      <c r="HA218" s="5"/>
      <c r="HB218" s="5"/>
      <c r="HC218" s="5"/>
      <c r="HD218" s="5"/>
      <c r="HE218" s="5"/>
      <c r="HF218" s="5"/>
      <c r="HG218" s="5"/>
      <c r="HH218" s="5"/>
      <c r="HI218" s="5"/>
      <c r="HJ218" s="5"/>
      <c r="HK218" s="5"/>
      <c r="HL218" s="5"/>
      <c r="HM218" s="5"/>
      <c r="HN218" s="5"/>
      <c r="HO218" s="5"/>
      <c r="HP218" s="5"/>
      <c r="HQ218" s="5"/>
      <c r="HR218" s="5"/>
      <c r="HS218" s="5"/>
      <c r="HT218" s="5"/>
      <c r="HU218" s="5"/>
      <c r="HV218" s="5"/>
      <c r="HW218" s="5"/>
      <c r="HX218" s="5"/>
      <c r="HY218" s="5"/>
      <c r="HZ218" s="5"/>
      <c r="IA218" s="5"/>
      <c r="IB218" s="5"/>
      <c r="IC218" s="5"/>
      <c r="ID218" s="5"/>
      <c r="IE218" s="5"/>
      <c r="IF218" s="5"/>
      <c r="IG218" s="5"/>
      <c r="IH218" s="5"/>
      <c r="II218" s="5"/>
      <c r="IJ218" s="5"/>
      <c r="IK218" s="5"/>
      <c r="IL218" s="5"/>
      <c r="IM218" s="5"/>
      <c r="IN218" s="5"/>
      <c r="IO218" s="5"/>
      <c r="IP218" s="5"/>
      <c r="IQ218" s="5"/>
      <c r="IR218" s="5"/>
      <c r="IS218" s="5"/>
      <c r="IT218" s="5"/>
      <c r="IU218" s="5"/>
      <c r="IV218" s="5"/>
      <c r="IW218" s="5"/>
      <c r="IX218" s="5"/>
      <c r="IY218" s="5"/>
      <c r="IZ218" s="5"/>
      <c r="JA218" s="5"/>
      <c r="JB218" s="5"/>
      <c r="JC218" s="5"/>
      <c r="JD218" s="5"/>
      <c r="JE218" s="5"/>
      <c r="JF218" s="5"/>
      <c r="JG218" s="5"/>
      <c r="JH218" s="5"/>
      <c r="JI218" s="5"/>
      <c r="JJ218" s="5"/>
      <c r="JK218" s="5"/>
      <c r="JL218" s="5"/>
      <c r="JM218" s="5"/>
      <c r="JN218" s="5"/>
      <c r="JO218" s="5"/>
      <c r="JP218" s="5"/>
      <c r="JQ218" s="5"/>
      <c r="JR218" s="5"/>
      <c r="JS218" s="5"/>
      <c r="JT218" s="5"/>
      <c r="JU218" s="5"/>
      <c r="JV218" s="5"/>
      <c r="JW218" s="5"/>
      <c r="JX218" s="5"/>
      <c r="JY218" s="5"/>
      <c r="JZ218" s="5"/>
      <c r="KA218" s="5"/>
      <c r="KB218" s="5"/>
      <c r="KC218" s="5"/>
      <c r="KD218" s="5"/>
      <c r="KE218" s="5"/>
      <c r="KF218" s="5"/>
      <c r="KG218" s="5"/>
      <c r="KH218" s="5"/>
      <c r="KI218" s="5"/>
      <c r="KJ218" s="5"/>
      <c r="KK218" s="5"/>
      <c r="KL218" s="5"/>
      <c r="KM218" s="5"/>
      <c r="KN218" s="5"/>
      <c r="KO218" s="5"/>
      <c r="KP218" s="5"/>
      <c r="KQ218" s="5"/>
      <c r="KR218" s="5"/>
      <c r="KS218" s="5"/>
      <c r="KT218" s="5"/>
      <c r="KU218" s="5"/>
      <c r="KV218" s="5"/>
      <c r="KW218" s="5"/>
      <c r="KX218" s="5"/>
      <c r="KY218" s="5"/>
      <c r="KZ218" s="5"/>
      <c r="LA218" s="5"/>
      <c r="LB218" s="5"/>
      <c r="LC218" s="5"/>
      <c r="LD218" s="5"/>
      <c r="LE218" s="5"/>
      <c r="LF218" s="5"/>
      <c r="LG218" s="5"/>
      <c r="LH218" s="5"/>
      <c r="LI218" s="5"/>
      <c r="LJ218" s="5"/>
      <c r="LK218" s="5"/>
      <c r="LL218" s="5"/>
      <c r="LM218" s="5"/>
      <c r="LN218" s="5"/>
      <c r="LO218" s="5"/>
      <c r="LP218" s="5"/>
      <c r="LQ218" s="5"/>
      <c r="LR218" s="5"/>
      <c r="LS218" s="5"/>
      <c r="LT218" s="5"/>
      <c r="LU218" s="5"/>
      <c r="LV218" s="5"/>
      <c r="LW218" s="5"/>
      <c r="LX218" s="5"/>
      <c r="LY218" s="5"/>
      <c r="LZ218" s="5"/>
      <c r="MA218" s="5"/>
      <c r="MB218" s="5"/>
      <c r="MC218" s="5"/>
      <c r="MD218" s="5"/>
      <c r="ME218" s="5"/>
      <c r="MF218" s="5"/>
      <c r="MG218" s="5"/>
      <c r="MH218" s="5"/>
      <c r="MI218" s="5"/>
      <c r="MJ218" s="5"/>
      <c r="MK218" s="5"/>
      <c r="ML218" s="5"/>
      <c r="MM218" s="5"/>
      <c r="MN218" s="5"/>
      <c r="MO218" s="5"/>
      <c r="MP218" s="5"/>
      <c r="MQ218" s="5"/>
      <c r="MR218" s="5"/>
      <c r="MS218" s="5"/>
      <c r="MT218" s="5"/>
      <c r="MU218" s="5"/>
      <c r="MV218" s="5"/>
      <c r="MW218" s="5"/>
      <c r="MX218" s="5"/>
      <c r="MY218" s="5"/>
      <c r="MZ218" s="5"/>
      <c r="NA218" s="5"/>
      <c r="NB218" s="5"/>
      <c r="NC218" s="5"/>
      <c r="ND218" s="5"/>
      <c r="NE218" s="5"/>
      <c r="NF218" s="5"/>
      <c r="NG218" s="5"/>
      <c r="NH218" s="5"/>
      <c r="NI218" s="5"/>
      <c r="NJ218" s="5"/>
      <c r="NK218" s="5"/>
      <c r="NL218" s="5"/>
      <c r="NM218" s="5"/>
      <c r="NN218" s="5"/>
      <c r="NO218" s="5"/>
      <c r="NP218" s="5"/>
      <c r="NQ218" s="5"/>
      <c r="NR218" s="5"/>
      <c r="NS218" s="5"/>
      <c r="NT218" s="5"/>
      <c r="NU218" s="5"/>
      <c r="NV218" s="5"/>
      <c r="NW218" s="5"/>
      <c r="NX218" s="5"/>
      <c r="NY218" s="5"/>
      <c r="NZ218" s="5"/>
      <c r="OA218" s="5"/>
      <c r="OB218" s="5"/>
      <c r="OC218" s="5"/>
      <c r="OD218" s="5"/>
      <c r="OE218" s="5"/>
      <c r="OF218" s="5"/>
      <c r="OG218" s="5"/>
      <c r="OH218" s="5"/>
      <c r="OI218" s="5"/>
      <c r="OJ218" s="5"/>
      <c r="OK218" s="5"/>
      <c r="OL218" s="5"/>
      <c r="OM218" s="5"/>
      <c r="ON218" s="5"/>
      <c r="OO218" s="5"/>
      <c r="OP218" s="5"/>
      <c r="OQ218" s="5"/>
      <c r="OR218" s="5"/>
      <c r="OS218" s="5"/>
      <c r="OT218" s="5"/>
      <c r="OU218" s="5"/>
      <c r="OV218" s="5"/>
      <c r="OW218" s="5"/>
      <c r="OX218" s="5"/>
      <c r="OY218" s="5"/>
      <c r="OZ218" s="5"/>
      <c r="PA218" s="5"/>
      <c r="PB218" s="5"/>
      <c r="PC218" s="5"/>
      <c r="PD218" s="5"/>
      <c r="PE218" s="5"/>
      <c r="PF218" s="5"/>
      <c r="PG218" s="5"/>
      <c r="PH218" s="5"/>
      <c r="PI218" s="5"/>
      <c r="PJ218" s="5"/>
      <c r="PK218" s="5"/>
      <c r="PL218" s="5"/>
      <c r="PM218" s="5"/>
      <c r="PN218" s="5"/>
      <c r="PO218" s="5"/>
      <c r="PP218" s="5"/>
      <c r="PQ218" s="5"/>
      <c r="PR218" s="5"/>
      <c r="PS218" s="5"/>
      <c r="PT218" s="5"/>
      <c r="PU218" s="5"/>
      <c r="PV218" s="5"/>
      <c r="PW218" s="5"/>
      <c r="PX218" s="5"/>
      <c r="PY218" s="5"/>
      <c r="PZ218" s="5"/>
      <c r="QA218" s="5"/>
      <c r="QB218" s="5"/>
      <c r="QC218" s="5"/>
      <c r="QD218" s="5"/>
      <c r="QE218" s="5"/>
      <c r="QF218" s="5"/>
      <c r="QG218" s="5"/>
      <c r="QH218" s="5"/>
      <c r="QI218" s="5"/>
      <c r="QJ218" s="5"/>
      <c r="QK218" s="5"/>
      <c r="QL218" s="5"/>
      <c r="QM218" s="5"/>
      <c r="QN218" s="5"/>
      <c r="QO218" s="5"/>
      <c r="QP218" s="5"/>
      <c r="QQ218" s="5"/>
      <c r="QR218" s="5"/>
      <c r="QS218" s="5"/>
      <c r="QT218" s="5"/>
      <c r="QU218" s="5"/>
      <c r="QV218" s="5"/>
      <c r="QW218" s="5"/>
      <c r="QX218" s="5"/>
      <c r="QY218" s="5"/>
      <c r="QZ218" s="5"/>
      <c r="RA218" s="5"/>
      <c r="RB218" s="5"/>
      <c r="RC218" s="5"/>
      <c r="RD218" s="5"/>
      <c r="RE218" s="5"/>
      <c r="RF218" s="5"/>
      <c r="RG218" s="5"/>
      <c r="RH218" s="5"/>
      <c r="RI218" s="5"/>
      <c r="RJ218" s="5"/>
      <c r="RK218" s="5"/>
      <c r="RL218" s="5"/>
      <c r="RM218" s="5"/>
      <c r="RN218" s="5"/>
      <c r="RO218" s="5"/>
      <c r="RP218" s="5"/>
      <c r="RQ218" s="5"/>
      <c r="RR218" s="5"/>
      <c r="RS218" s="5"/>
      <c r="RT218" s="5"/>
      <c r="RU218" s="5"/>
      <c r="RV218" s="5"/>
      <c r="RW218" s="5"/>
      <c r="RX218" s="5"/>
      <c r="RY218" s="5"/>
      <c r="RZ218" s="5"/>
      <c r="SA218" s="5"/>
      <c r="SB218" s="5"/>
      <c r="SC218" s="5"/>
      <c r="SD218" s="5"/>
      <c r="SE218" s="5"/>
      <c r="SF218" s="5"/>
      <c r="SG218" s="5"/>
      <c r="SH218" s="5"/>
      <c r="SI218" s="5"/>
      <c r="SJ218" s="5"/>
      <c r="SK218" s="5"/>
      <c r="SL218" s="5"/>
      <c r="SM218" s="5"/>
      <c r="SN218" s="5"/>
      <c r="SO218" s="5"/>
      <c r="SP218" s="5"/>
      <c r="SQ218" s="5"/>
      <c r="SR218" s="5"/>
      <c r="SS218" s="5"/>
      <c r="ST218" s="5"/>
      <c r="SU218" s="5"/>
      <c r="SV218" s="5"/>
      <c r="SW218" s="5"/>
      <c r="SX218" s="5"/>
      <c r="SY218" s="5"/>
      <c r="SZ218" s="5"/>
      <c r="TA218" s="5"/>
      <c r="TB218" s="5"/>
      <c r="TC218" s="5"/>
      <c r="TD218" s="5"/>
      <c r="TE218" s="5"/>
      <c r="TF218" s="5"/>
      <c r="TG218" s="5"/>
      <c r="TH218" s="5"/>
      <c r="TI218" s="5"/>
      <c r="TJ218" s="5"/>
      <c r="TK218" s="5"/>
      <c r="TL218" s="5"/>
      <c r="TM218" s="5"/>
      <c r="TN218" s="5"/>
      <c r="TO218" s="5"/>
      <c r="TP218" s="5"/>
      <c r="TQ218" s="5"/>
      <c r="TR218" s="5"/>
      <c r="TS218" s="5"/>
      <c r="TT218" s="5"/>
      <c r="TU218" s="5"/>
      <c r="TV218" s="5"/>
      <c r="TW218" s="5"/>
      <c r="TX218" s="5"/>
      <c r="TY218" s="5"/>
      <c r="TZ218" s="5"/>
      <c r="UA218" s="5"/>
      <c r="UB218" s="5"/>
      <c r="UC218" s="5"/>
      <c r="UD218" s="5"/>
      <c r="UE218" s="5"/>
      <c r="UF218" s="5"/>
      <c r="UG218" s="5"/>
      <c r="UH218" s="5"/>
      <c r="UI218" s="5"/>
      <c r="UJ218" s="5"/>
      <c r="UK218" s="5"/>
      <c r="UL218" s="5"/>
      <c r="UM218" s="5"/>
      <c r="UN218" s="5"/>
      <c r="UO218" s="5"/>
      <c r="UP218" s="5"/>
      <c r="UQ218" s="5"/>
      <c r="UR218" s="5"/>
      <c r="US218" s="5"/>
      <c r="UT218" s="5"/>
      <c r="UU218" s="5"/>
      <c r="UV218" s="5"/>
      <c r="UW218" s="5"/>
      <c r="UX218" s="5"/>
      <c r="UY218" s="5"/>
      <c r="UZ218" s="5"/>
      <c r="VA218" s="5"/>
      <c r="VB218" s="5"/>
      <c r="VC218" s="5"/>
      <c r="VD218" s="5"/>
      <c r="VE218" s="5"/>
      <c r="VF218" s="5"/>
      <c r="VG218" s="5"/>
      <c r="VH218" s="5"/>
      <c r="VI218" s="5"/>
      <c r="VJ218" s="5"/>
      <c r="VK218" s="5"/>
      <c r="VL218" s="5"/>
      <c r="VM218" s="5"/>
      <c r="VN218" s="5"/>
      <c r="VO218" s="5"/>
      <c r="VP218" s="5"/>
      <c r="VQ218" s="5"/>
      <c r="VR218" s="5"/>
      <c r="VS218" s="5"/>
      <c r="VT218" s="5"/>
      <c r="VU218" s="5"/>
      <c r="VV218" s="5"/>
      <c r="VW218" s="5"/>
      <c r="VX218" s="5"/>
      <c r="VY218" s="5"/>
      <c r="VZ218" s="5"/>
      <c r="WA218" s="5"/>
      <c r="WB218" s="5"/>
      <c r="WC218" s="5"/>
      <c r="WD218" s="5"/>
      <c r="WE218" s="5"/>
      <c r="WF218" s="5"/>
      <c r="WG218" s="5"/>
      <c r="WH218" s="5"/>
      <c r="WI218" s="5"/>
      <c r="WJ218" s="5"/>
      <c r="WK218" s="5"/>
      <c r="WL218" s="5"/>
      <c r="WM218" s="5"/>
      <c r="WN218" s="5"/>
      <c r="WO218" s="5"/>
      <c r="WP218" s="5"/>
      <c r="WQ218" s="5"/>
      <c r="WR218" s="5"/>
      <c r="WS218" s="5"/>
      <c r="WT218" s="5"/>
      <c r="WU218" s="5"/>
      <c r="WV218" s="5"/>
      <c r="WW218" s="5"/>
      <c r="WX218" s="5"/>
      <c r="WY218" s="5"/>
      <c r="WZ218" s="5"/>
      <c r="XA218" s="5"/>
      <c r="XB218" s="5"/>
      <c r="XC218" s="5"/>
      <c r="XD218" s="5"/>
      <c r="XE218" s="5"/>
      <c r="XF218" s="5"/>
      <c r="XG218" s="5"/>
      <c r="XH218" s="5"/>
      <c r="XI218" s="5"/>
      <c r="XJ218" s="5"/>
      <c r="XK218" s="5"/>
      <c r="XL218" s="5"/>
      <c r="XM218" s="5"/>
      <c r="XN218" s="5"/>
      <c r="XO218" s="5"/>
      <c r="XP218" s="5"/>
      <c r="XQ218" s="5"/>
      <c r="XR218" s="5"/>
      <c r="XS218" s="5"/>
      <c r="XT218" s="5"/>
      <c r="XU218" s="5"/>
      <c r="XV218" s="5"/>
      <c r="XW218" s="5"/>
    </row>
    <row r="219" spans="39:647" x14ac:dyDescent="0.45">
      <c r="AM219" s="5"/>
      <c r="AN219" s="5"/>
      <c r="AO219" s="5"/>
      <c r="AP219" s="5"/>
      <c r="AQ219" s="5"/>
      <c r="AR219" s="5"/>
      <c r="AS219" s="5"/>
      <c r="AT219" s="5"/>
      <c r="AU219" s="5"/>
      <c r="AV219" s="5"/>
      <c r="AW219" s="5"/>
      <c r="AX219" s="5"/>
      <c r="AY219" s="5"/>
      <c r="AZ219" s="5"/>
      <c r="BA219" s="5"/>
      <c r="BB219" s="5"/>
      <c r="BC219" s="5"/>
      <c r="BD219" s="5"/>
      <c r="BE219" s="5"/>
      <c r="BF219" s="5"/>
      <c r="BG219" s="5"/>
      <c r="BH219" s="5"/>
      <c r="BI219" s="5"/>
      <c r="BJ219" s="5"/>
      <c r="BK219" s="5"/>
      <c r="BL219" s="5"/>
      <c r="BM219" s="5"/>
      <c r="BN219" s="5"/>
      <c r="BO219" s="5"/>
      <c r="BP219" s="5"/>
      <c r="BQ219" s="5"/>
      <c r="BR219" s="5"/>
      <c r="BS219" s="5"/>
      <c r="BT219" s="5"/>
      <c r="BU219" s="5"/>
      <c r="BV219" s="5"/>
      <c r="BW219" s="5"/>
      <c r="BX219" s="5"/>
      <c r="BY219" s="5"/>
      <c r="BZ219" s="5"/>
      <c r="CA219" s="5"/>
      <c r="CB219" s="5"/>
      <c r="CC219" s="5"/>
      <c r="CD219" s="5"/>
      <c r="CE219" s="5"/>
      <c r="CF219" s="5"/>
      <c r="CG219" s="5"/>
      <c r="CH219" s="5"/>
      <c r="CI219" s="5"/>
      <c r="CJ219" s="5"/>
      <c r="CK219" s="5"/>
      <c r="CL219" s="5"/>
      <c r="CM219" s="5"/>
      <c r="CN219" s="5"/>
      <c r="CO219" s="5"/>
      <c r="CP219" s="5"/>
      <c r="CQ219" s="5"/>
      <c r="CR219" s="5"/>
      <c r="CS219" s="5"/>
      <c r="CT219" s="5"/>
      <c r="CU219" s="5"/>
      <c r="CV219" s="5"/>
      <c r="CW219" s="5"/>
      <c r="CX219" s="5"/>
      <c r="CY219" s="5"/>
      <c r="CZ219" s="5"/>
      <c r="DA219" s="5"/>
      <c r="DB219" s="5"/>
      <c r="DC219" s="5"/>
      <c r="DD219" s="5"/>
      <c r="DE219" s="5"/>
      <c r="DF219" s="5"/>
      <c r="DG219" s="5"/>
      <c r="DH219" s="5"/>
      <c r="DI219" s="5"/>
      <c r="DJ219" s="5"/>
      <c r="DK219" s="5"/>
      <c r="DL219" s="5"/>
      <c r="DM219" s="5"/>
      <c r="DN219" s="5"/>
      <c r="DO219" s="5"/>
      <c r="DP219" s="5"/>
      <c r="DQ219" s="5"/>
      <c r="DR219" s="5"/>
      <c r="DS219" s="5"/>
      <c r="DT219" s="5"/>
      <c r="DU219" s="5"/>
      <c r="DV219" s="5"/>
      <c r="DW219" s="5"/>
      <c r="DX219" s="5"/>
      <c r="DY219" s="5"/>
      <c r="DZ219" s="5"/>
      <c r="EA219" s="5"/>
      <c r="EB219" s="5"/>
      <c r="EC219" s="5"/>
      <c r="ED219" s="5"/>
      <c r="EE219" s="5"/>
      <c r="EF219" s="5"/>
      <c r="EG219" s="5"/>
      <c r="EH219" s="5"/>
      <c r="EI219" s="5"/>
      <c r="EJ219" s="5"/>
      <c r="EK219" s="5"/>
      <c r="EL219" s="5"/>
      <c r="EM219" s="5"/>
      <c r="EN219" s="5"/>
      <c r="EO219" s="5"/>
      <c r="EP219" s="5"/>
      <c r="EQ219" s="5"/>
      <c r="ER219" s="5"/>
      <c r="ES219" s="5"/>
      <c r="ET219" s="5"/>
      <c r="EU219" s="5"/>
      <c r="EV219" s="5"/>
      <c r="EW219" s="5"/>
      <c r="EX219" s="5"/>
      <c r="EY219" s="5"/>
      <c r="EZ219" s="5"/>
      <c r="FA219" s="5"/>
      <c r="FB219" s="5"/>
      <c r="FC219" s="5"/>
      <c r="FD219" s="5"/>
      <c r="FE219" s="5"/>
      <c r="FF219" s="5"/>
      <c r="FG219" s="5"/>
      <c r="FH219" s="5"/>
      <c r="FI219" s="5"/>
      <c r="FJ219" s="5"/>
      <c r="FK219" s="5"/>
      <c r="FL219" s="5"/>
      <c r="FM219" s="5"/>
      <c r="FN219" s="5"/>
      <c r="FO219" s="5"/>
      <c r="FP219" s="5"/>
      <c r="FQ219" s="5"/>
      <c r="FR219" s="5"/>
      <c r="FS219" s="5"/>
      <c r="FT219" s="5"/>
      <c r="FU219" s="5"/>
      <c r="FV219" s="5"/>
      <c r="FW219" s="5"/>
      <c r="FX219" s="5"/>
      <c r="FY219" s="5"/>
      <c r="FZ219" s="5"/>
      <c r="GA219" s="5"/>
      <c r="GB219" s="5"/>
      <c r="GC219" s="5"/>
      <c r="GD219" s="5"/>
      <c r="GE219" s="5"/>
      <c r="GF219" s="5"/>
      <c r="GG219" s="5"/>
      <c r="GH219" s="5"/>
      <c r="GI219" s="5"/>
      <c r="GJ219" s="5"/>
      <c r="GK219" s="5"/>
      <c r="GL219" s="5"/>
      <c r="GM219" s="5"/>
      <c r="GN219" s="5"/>
      <c r="GO219" s="5"/>
      <c r="GP219" s="5"/>
      <c r="GQ219" s="5"/>
      <c r="GR219" s="5"/>
      <c r="GS219" s="5"/>
      <c r="GT219" s="5"/>
      <c r="GU219" s="5"/>
      <c r="GV219" s="5"/>
      <c r="GW219" s="5"/>
      <c r="GX219" s="5"/>
      <c r="GY219" s="5"/>
      <c r="GZ219" s="5"/>
      <c r="HA219" s="5"/>
      <c r="HB219" s="5"/>
      <c r="HC219" s="5"/>
      <c r="HD219" s="5"/>
      <c r="HE219" s="5"/>
      <c r="HF219" s="5"/>
      <c r="HG219" s="5"/>
      <c r="HH219" s="5"/>
      <c r="HI219" s="5"/>
      <c r="HJ219" s="5"/>
      <c r="HK219" s="5"/>
      <c r="HL219" s="5"/>
      <c r="HM219" s="5"/>
      <c r="HN219" s="5"/>
      <c r="HO219" s="5"/>
      <c r="HP219" s="5"/>
      <c r="HQ219" s="5"/>
      <c r="HR219" s="5"/>
      <c r="HS219" s="5"/>
      <c r="HT219" s="5"/>
      <c r="HU219" s="5"/>
      <c r="HV219" s="5"/>
      <c r="HW219" s="5"/>
      <c r="HX219" s="5"/>
      <c r="HY219" s="5"/>
      <c r="HZ219" s="5"/>
      <c r="IA219" s="5"/>
      <c r="IB219" s="5"/>
      <c r="IC219" s="5"/>
      <c r="ID219" s="5"/>
      <c r="IE219" s="5"/>
      <c r="IF219" s="5"/>
      <c r="IG219" s="5"/>
      <c r="IH219" s="5"/>
      <c r="II219" s="5"/>
      <c r="IJ219" s="5"/>
      <c r="IK219" s="5"/>
      <c r="IL219" s="5"/>
      <c r="IM219" s="5"/>
      <c r="IN219" s="5"/>
      <c r="IO219" s="5"/>
      <c r="IP219" s="5"/>
      <c r="IQ219" s="5"/>
      <c r="IR219" s="5"/>
      <c r="IS219" s="5"/>
      <c r="IT219" s="5"/>
      <c r="IU219" s="5"/>
      <c r="IV219" s="5"/>
      <c r="IW219" s="5"/>
      <c r="IX219" s="5"/>
      <c r="IY219" s="5"/>
      <c r="IZ219" s="5"/>
      <c r="JA219" s="5"/>
      <c r="JB219" s="5"/>
      <c r="JC219" s="5"/>
      <c r="JD219" s="5"/>
      <c r="JE219" s="5"/>
      <c r="JF219" s="5"/>
      <c r="JG219" s="5"/>
      <c r="JH219" s="5"/>
      <c r="JI219" s="5"/>
      <c r="JJ219" s="5"/>
      <c r="JK219" s="5"/>
      <c r="JL219" s="5"/>
      <c r="JM219" s="5"/>
      <c r="JN219" s="5"/>
      <c r="JO219" s="5"/>
      <c r="JP219" s="5"/>
      <c r="JQ219" s="5"/>
      <c r="JR219" s="5"/>
      <c r="JS219" s="5"/>
      <c r="JT219" s="5"/>
      <c r="JU219" s="5"/>
      <c r="JV219" s="5"/>
      <c r="JW219" s="5"/>
      <c r="JX219" s="5"/>
      <c r="JY219" s="5"/>
      <c r="JZ219" s="5"/>
      <c r="KA219" s="5"/>
      <c r="KB219" s="5"/>
      <c r="KC219" s="5"/>
      <c r="KD219" s="5"/>
      <c r="KE219" s="5"/>
      <c r="KF219" s="5"/>
      <c r="KG219" s="5"/>
      <c r="KH219" s="5"/>
      <c r="KI219" s="5"/>
      <c r="KJ219" s="5"/>
      <c r="KK219" s="5"/>
      <c r="KL219" s="5"/>
      <c r="KM219" s="5"/>
      <c r="KN219" s="5"/>
      <c r="KO219" s="5"/>
      <c r="KP219" s="5"/>
      <c r="KQ219" s="5"/>
      <c r="KR219" s="5"/>
      <c r="KS219" s="5"/>
      <c r="KT219" s="5"/>
      <c r="KU219" s="5"/>
      <c r="KV219" s="5"/>
      <c r="KW219" s="5"/>
      <c r="KX219" s="5"/>
      <c r="KY219" s="5"/>
      <c r="KZ219" s="5"/>
      <c r="LA219" s="5"/>
      <c r="LB219" s="5"/>
      <c r="LC219" s="5"/>
      <c r="LD219" s="5"/>
      <c r="LE219" s="5"/>
      <c r="LF219" s="5"/>
      <c r="LG219" s="5"/>
      <c r="LH219" s="5"/>
      <c r="LI219" s="5"/>
      <c r="LJ219" s="5"/>
      <c r="LK219" s="5"/>
      <c r="LL219" s="5"/>
      <c r="LM219" s="5"/>
      <c r="LN219" s="5"/>
      <c r="LO219" s="5"/>
      <c r="LP219" s="5"/>
      <c r="LQ219" s="5"/>
      <c r="LR219" s="5"/>
      <c r="LS219" s="5"/>
      <c r="LT219" s="5"/>
      <c r="LU219" s="5"/>
      <c r="LV219" s="5"/>
      <c r="LW219" s="5"/>
      <c r="LX219" s="5"/>
      <c r="LY219" s="5"/>
      <c r="LZ219" s="5"/>
      <c r="MA219" s="5"/>
      <c r="MB219" s="5"/>
      <c r="MC219" s="5"/>
      <c r="MD219" s="5"/>
      <c r="ME219" s="5"/>
      <c r="MF219" s="5"/>
      <c r="MG219" s="5"/>
      <c r="MH219" s="5"/>
      <c r="MI219" s="5"/>
      <c r="MJ219" s="5"/>
      <c r="MK219" s="5"/>
      <c r="ML219" s="5"/>
      <c r="MM219" s="5"/>
      <c r="MN219" s="5"/>
      <c r="MO219" s="5"/>
      <c r="MP219" s="5"/>
      <c r="MQ219" s="5"/>
      <c r="MR219" s="5"/>
      <c r="MS219" s="5"/>
      <c r="MT219" s="5"/>
      <c r="MU219" s="5"/>
      <c r="MV219" s="5"/>
      <c r="MW219" s="5"/>
      <c r="MX219" s="5"/>
      <c r="MY219" s="5"/>
      <c r="MZ219" s="5"/>
      <c r="NA219" s="5"/>
      <c r="NB219" s="5"/>
      <c r="NC219" s="5"/>
      <c r="ND219" s="5"/>
      <c r="NE219" s="5"/>
      <c r="NF219" s="5"/>
      <c r="NG219" s="5"/>
      <c r="NH219" s="5"/>
      <c r="NI219" s="5"/>
      <c r="NJ219" s="5"/>
      <c r="NK219" s="5"/>
      <c r="NL219" s="5"/>
      <c r="NM219" s="5"/>
      <c r="NN219" s="5"/>
      <c r="NO219" s="5"/>
      <c r="NP219" s="5"/>
      <c r="NQ219" s="5"/>
      <c r="NR219" s="5"/>
      <c r="NS219" s="5"/>
      <c r="NT219" s="5"/>
      <c r="NU219" s="5"/>
      <c r="NV219" s="5"/>
      <c r="NW219" s="5"/>
      <c r="NX219" s="5"/>
      <c r="NY219" s="5"/>
      <c r="NZ219" s="5"/>
      <c r="OA219" s="5"/>
      <c r="OB219" s="5"/>
      <c r="OC219" s="5"/>
      <c r="OD219" s="5"/>
      <c r="OE219" s="5"/>
      <c r="OF219" s="5"/>
      <c r="OG219" s="5"/>
      <c r="OH219" s="5"/>
      <c r="OI219" s="5"/>
      <c r="OJ219" s="5"/>
      <c r="OK219" s="5"/>
      <c r="OL219" s="5"/>
      <c r="OM219" s="5"/>
      <c r="ON219" s="5"/>
      <c r="OO219" s="5"/>
      <c r="OP219" s="5"/>
      <c r="OQ219" s="5"/>
      <c r="OR219" s="5"/>
      <c r="OS219" s="5"/>
      <c r="OT219" s="5"/>
      <c r="OU219" s="5"/>
      <c r="OV219" s="5"/>
      <c r="OW219" s="5"/>
      <c r="OX219" s="5"/>
      <c r="OY219" s="5"/>
      <c r="OZ219" s="5"/>
      <c r="PA219" s="5"/>
      <c r="PB219" s="5"/>
      <c r="PC219" s="5"/>
      <c r="PD219" s="5"/>
      <c r="PE219" s="5"/>
      <c r="PF219" s="5"/>
      <c r="PG219" s="5"/>
      <c r="PH219" s="5"/>
      <c r="PI219" s="5"/>
      <c r="PJ219" s="5"/>
      <c r="PK219" s="5"/>
      <c r="PL219" s="5"/>
      <c r="PM219" s="5"/>
      <c r="PN219" s="5"/>
      <c r="PO219" s="5"/>
      <c r="PP219" s="5"/>
      <c r="PQ219" s="5"/>
      <c r="PR219" s="5"/>
      <c r="PS219" s="5"/>
      <c r="PT219" s="5"/>
      <c r="PU219" s="5"/>
      <c r="PV219" s="5"/>
      <c r="PW219" s="5"/>
      <c r="PX219" s="5"/>
      <c r="PY219" s="5"/>
      <c r="PZ219" s="5"/>
      <c r="QA219" s="5"/>
      <c r="QB219" s="5"/>
      <c r="QC219" s="5"/>
      <c r="QD219" s="5"/>
      <c r="QE219" s="5"/>
      <c r="QF219" s="5"/>
      <c r="QG219" s="5"/>
      <c r="QH219" s="5"/>
      <c r="QI219" s="5"/>
      <c r="QJ219" s="5"/>
      <c r="QK219" s="5"/>
      <c r="QL219" s="5"/>
      <c r="QM219" s="5"/>
      <c r="QN219" s="5"/>
      <c r="QO219" s="5"/>
      <c r="QP219" s="5"/>
      <c r="QQ219" s="5"/>
      <c r="QR219" s="5"/>
      <c r="QS219" s="5"/>
      <c r="QT219" s="5"/>
      <c r="QU219" s="5"/>
      <c r="QV219" s="5"/>
      <c r="QW219" s="5"/>
      <c r="QX219" s="5"/>
      <c r="QY219" s="5"/>
      <c r="QZ219" s="5"/>
      <c r="RA219" s="5"/>
      <c r="RB219" s="5"/>
      <c r="RC219" s="5"/>
      <c r="RD219" s="5"/>
      <c r="RE219" s="5"/>
      <c r="RF219" s="5"/>
      <c r="RG219" s="5"/>
      <c r="RH219" s="5"/>
      <c r="RI219" s="5"/>
      <c r="RJ219" s="5"/>
      <c r="RK219" s="5"/>
      <c r="RL219" s="5"/>
      <c r="RM219" s="5"/>
      <c r="RN219" s="5"/>
      <c r="RO219" s="5"/>
      <c r="RP219" s="5"/>
      <c r="RQ219" s="5"/>
      <c r="RR219" s="5"/>
      <c r="RS219" s="5"/>
      <c r="RT219" s="5"/>
      <c r="RU219" s="5"/>
      <c r="RV219" s="5"/>
      <c r="RW219" s="5"/>
      <c r="RX219" s="5"/>
      <c r="RY219" s="5"/>
      <c r="RZ219" s="5"/>
      <c r="SA219" s="5"/>
      <c r="SB219" s="5"/>
      <c r="SC219" s="5"/>
      <c r="SD219" s="5"/>
      <c r="SE219" s="5"/>
      <c r="SF219" s="5"/>
      <c r="SG219" s="5"/>
      <c r="SH219" s="5"/>
      <c r="SI219" s="5"/>
      <c r="SJ219" s="5"/>
      <c r="SK219" s="5"/>
      <c r="SL219" s="5"/>
      <c r="SM219" s="5"/>
      <c r="SN219" s="5"/>
      <c r="SO219" s="5"/>
      <c r="SP219" s="5"/>
      <c r="SQ219" s="5"/>
      <c r="SR219" s="5"/>
      <c r="SS219" s="5"/>
      <c r="ST219" s="5"/>
      <c r="SU219" s="5"/>
      <c r="SV219" s="5"/>
      <c r="SW219" s="5"/>
      <c r="SX219" s="5"/>
      <c r="SY219" s="5"/>
      <c r="SZ219" s="5"/>
      <c r="TA219" s="5"/>
      <c r="TB219" s="5"/>
      <c r="TC219" s="5"/>
      <c r="TD219" s="5"/>
      <c r="TE219" s="5"/>
      <c r="TF219" s="5"/>
      <c r="TG219" s="5"/>
      <c r="TH219" s="5"/>
      <c r="TI219" s="5"/>
      <c r="TJ219" s="5"/>
      <c r="TK219" s="5"/>
      <c r="TL219" s="5"/>
      <c r="TM219" s="5"/>
      <c r="TN219" s="5"/>
      <c r="TO219" s="5"/>
      <c r="TP219" s="5"/>
      <c r="TQ219" s="5"/>
      <c r="TR219" s="5"/>
      <c r="TS219" s="5"/>
      <c r="TT219" s="5"/>
      <c r="TU219" s="5"/>
      <c r="TV219" s="5"/>
      <c r="TW219" s="5"/>
      <c r="TX219" s="5"/>
      <c r="TY219" s="5"/>
      <c r="TZ219" s="5"/>
      <c r="UA219" s="5"/>
      <c r="UB219" s="5"/>
      <c r="UC219" s="5"/>
      <c r="UD219" s="5"/>
      <c r="UE219" s="5"/>
      <c r="UF219" s="5"/>
      <c r="UG219" s="5"/>
      <c r="UH219" s="5"/>
      <c r="UI219" s="5"/>
      <c r="UJ219" s="5"/>
      <c r="UK219" s="5"/>
      <c r="UL219" s="5"/>
      <c r="UM219" s="5"/>
      <c r="UN219" s="5"/>
      <c r="UO219" s="5"/>
      <c r="UP219" s="5"/>
      <c r="UQ219" s="5"/>
      <c r="UR219" s="5"/>
      <c r="US219" s="5"/>
      <c r="UT219" s="5"/>
      <c r="UU219" s="5"/>
      <c r="UV219" s="5"/>
      <c r="UW219" s="5"/>
      <c r="UX219" s="5"/>
      <c r="UY219" s="5"/>
      <c r="UZ219" s="5"/>
      <c r="VA219" s="5"/>
      <c r="VB219" s="5"/>
      <c r="VC219" s="5"/>
      <c r="VD219" s="5"/>
      <c r="VE219" s="5"/>
      <c r="VF219" s="5"/>
      <c r="VG219" s="5"/>
      <c r="VH219" s="5"/>
      <c r="VI219" s="5"/>
      <c r="VJ219" s="5"/>
      <c r="VK219" s="5"/>
      <c r="VL219" s="5"/>
      <c r="VM219" s="5"/>
      <c r="VN219" s="5"/>
      <c r="VO219" s="5"/>
      <c r="VP219" s="5"/>
      <c r="VQ219" s="5"/>
      <c r="VR219" s="5"/>
      <c r="VS219" s="5"/>
      <c r="VT219" s="5"/>
      <c r="VU219" s="5"/>
      <c r="VV219" s="5"/>
      <c r="VW219" s="5"/>
      <c r="VX219" s="5"/>
      <c r="VY219" s="5"/>
      <c r="VZ219" s="5"/>
      <c r="WA219" s="5"/>
      <c r="WB219" s="5"/>
      <c r="WC219" s="5"/>
      <c r="WD219" s="5"/>
      <c r="WE219" s="5"/>
      <c r="WF219" s="5"/>
      <c r="WG219" s="5"/>
      <c r="WH219" s="5"/>
      <c r="WI219" s="5"/>
      <c r="WJ219" s="5"/>
      <c r="WK219" s="5"/>
      <c r="WL219" s="5"/>
      <c r="WM219" s="5"/>
      <c r="WN219" s="5"/>
      <c r="WO219" s="5"/>
      <c r="WP219" s="5"/>
      <c r="WQ219" s="5"/>
      <c r="WR219" s="5"/>
      <c r="WS219" s="5"/>
      <c r="WT219" s="5"/>
      <c r="WU219" s="5"/>
      <c r="WV219" s="5"/>
      <c r="WW219" s="5"/>
      <c r="WX219" s="5"/>
      <c r="WY219" s="5"/>
      <c r="WZ219" s="5"/>
      <c r="XA219" s="5"/>
      <c r="XB219" s="5"/>
      <c r="XC219" s="5"/>
      <c r="XD219" s="5"/>
      <c r="XE219" s="5"/>
      <c r="XF219" s="5"/>
      <c r="XG219" s="5"/>
      <c r="XH219" s="5"/>
      <c r="XI219" s="5"/>
      <c r="XJ219" s="5"/>
      <c r="XK219" s="5"/>
      <c r="XL219" s="5"/>
      <c r="XM219" s="5"/>
      <c r="XN219" s="5"/>
      <c r="XO219" s="5"/>
      <c r="XP219" s="5"/>
      <c r="XQ219" s="5"/>
      <c r="XR219" s="5"/>
      <c r="XS219" s="5"/>
      <c r="XT219" s="5"/>
      <c r="XU219" s="5"/>
      <c r="XV219" s="5"/>
      <c r="XW219" s="5"/>
    </row>
    <row r="220" spans="39:647" x14ac:dyDescent="0.45">
      <c r="AM220" s="5"/>
      <c r="AN220" s="5"/>
      <c r="AO220" s="5"/>
      <c r="AP220" s="5"/>
      <c r="AQ220" s="5"/>
      <c r="AR220" s="5"/>
      <c r="AS220" s="5"/>
      <c r="AT220" s="5"/>
      <c r="AU220" s="5"/>
      <c r="AV220" s="5"/>
      <c r="AW220" s="5"/>
      <c r="AX220" s="5"/>
      <c r="AY220" s="5"/>
      <c r="AZ220" s="5"/>
      <c r="BA220" s="5"/>
      <c r="BB220" s="5"/>
      <c r="BC220" s="5"/>
      <c r="BD220" s="5"/>
      <c r="BE220" s="5"/>
      <c r="BF220" s="5"/>
      <c r="BG220" s="5"/>
      <c r="BH220" s="5"/>
      <c r="BI220" s="5"/>
      <c r="BJ220" s="5"/>
      <c r="BK220" s="5"/>
      <c r="BL220" s="5"/>
      <c r="BM220" s="5"/>
      <c r="BN220" s="5"/>
      <c r="BO220" s="5"/>
      <c r="BP220" s="5"/>
      <c r="BQ220" s="5"/>
      <c r="BR220" s="5"/>
      <c r="BS220" s="5"/>
      <c r="BT220" s="5"/>
      <c r="BU220" s="5"/>
      <c r="BV220" s="5"/>
      <c r="BW220" s="5"/>
      <c r="BX220" s="5"/>
      <c r="BY220" s="5"/>
      <c r="BZ220" s="5"/>
      <c r="CA220" s="5"/>
      <c r="CB220" s="5"/>
      <c r="CC220" s="5"/>
      <c r="CD220" s="5"/>
      <c r="CE220" s="5"/>
      <c r="CF220" s="5"/>
      <c r="CG220" s="5"/>
      <c r="CH220" s="5"/>
      <c r="CI220" s="5"/>
      <c r="CJ220" s="5"/>
      <c r="CK220" s="5"/>
      <c r="CL220" s="5"/>
      <c r="CM220" s="5"/>
      <c r="CN220" s="5"/>
      <c r="CO220" s="5"/>
      <c r="CP220" s="5"/>
      <c r="CQ220" s="5"/>
      <c r="CR220" s="5"/>
      <c r="CS220" s="5"/>
      <c r="CT220" s="5"/>
      <c r="CU220" s="5"/>
      <c r="CV220" s="5"/>
      <c r="CW220" s="5"/>
      <c r="CX220" s="5"/>
      <c r="CY220" s="5"/>
      <c r="CZ220" s="5"/>
      <c r="DA220" s="5"/>
      <c r="DB220" s="5"/>
      <c r="DC220" s="5"/>
      <c r="DD220" s="5"/>
      <c r="DE220" s="5"/>
      <c r="DF220" s="5"/>
      <c r="DG220" s="5"/>
      <c r="DH220" s="5"/>
      <c r="DI220" s="5"/>
      <c r="DJ220" s="5"/>
      <c r="DK220" s="5"/>
      <c r="DL220" s="5"/>
      <c r="DM220" s="5"/>
      <c r="DN220" s="5"/>
      <c r="DO220" s="5"/>
      <c r="DP220" s="5"/>
      <c r="DQ220" s="5"/>
      <c r="DR220" s="5"/>
      <c r="DS220" s="5"/>
      <c r="DT220" s="5"/>
      <c r="DU220" s="5"/>
      <c r="DV220" s="5"/>
      <c r="DW220" s="5"/>
      <c r="DX220" s="5"/>
      <c r="DY220" s="5"/>
      <c r="DZ220" s="5"/>
      <c r="EA220" s="5"/>
      <c r="EB220" s="5"/>
      <c r="EC220" s="5"/>
      <c r="ED220" s="5"/>
      <c r="EE220" s="5"/>
      <c r="EF220" s="5"/>
      <c r="EG220" s="5"/>
      <c r="EH220" s="5"/>
      <c r="EI220" s="5"/>
      <c r="EJ220" s="5"/>
      <c r="EK220" s="5"/>
      <c r="EL220" s="5"/>
      <c r="EM220" s="5"/>
      <c r="EN220" s="5"/>
      <c r="EO220" s="5"/>
      <c r="EP220" s="5"/>
      <c r="EQ220" s="5"/>
      <c r="ER220" s="5"/>
      <c r="ES220" s="5"/>
      <c r="ET220" s="5"/>
      <c r="EU220" s="5"/>
      <c r="EV220" s="5"/>
      <c r="EW220" s="5"/>
      <c r="EX220" s="5"/>
      <c r="EY220" s="5"/>
      <c r="EZ220" s="5"/>
      <c r="FA220" s="5"/>
      <c r="FB220" s="5"/>
      <c r="FC220" s="5"/>
      <c r="FD220" s="5"/>
      <c r="FE220" s="5"/>
      <c r="FF220" s="5"/>
      <c r="FG220" s="5"/>
      <c r="FH220" s="5"/>
      <c r="FI220" s="5"/>
      <c r="FJ220" s="5"/>
      <c r="FK220" s="5"/>
      <c r="FL220" s="5"/>
      <c r="FM220" s="5"/>
      <c r="FN220" s="5"/>
      <c r="FO220" s="5"/>
      <c r="FP220" s="5"/>
      <c r="FQ220" s="5"/>
      <c r="FR220" s="5"/>
      <c r="FS220" s="5"/>
      <c r="FT220" s="5"/>
      <c r="FU220" s="5"/>
      <c r="FV220" s="5"/>
      <c r="FW220" s="5"/>
      <c r="FX220" s="5"/>
      <c r="FY220" s="5"/>
      <c r="FZ220" s="5"/>
      <c r="GA220" s="5"/>
      <c r="GB220" s="5"/>
      <c r="GC220" s="5"/>
      <c r="GD220" s="5"/>
      <c r="GE220" s="5"/>
      <c r="GF220" s="5"/>
      <c r="GG220" s="5"/>
      <c r="GH220" s="5"/>
      <c r="GI220" s="5"/>
      <c r="GJ220" s="5"/>
      <c r="GK220" s="5"/>
      <c r="GL220" s="5"/>
      <c r="GM220" s="5"/>
      <c r="GN220" s="5"/>
      <c r="GO220" s="5"/>
      <c r="GP220" s="5"/>
      <c r="GQ220" s="5"/>
      <c r="GR220" s="5"/>
      <c r="GS220" s="5"/>
      <c r="GT220" s="5"/>
      <c r="GU220" s="5"/>
      <c r="GV220" s="5"/>
      <c r="GW220" s="5"/>
      <c r="GX220" s="5"/>
      <c r="GY220" s="5"/>
      <c r="GZ220" s="5"/>
      <c r="HA220" s="5"/>
      <c r="HB220" s="5"/>
      <c r="HC220" s="5"/>
      <c r="HD220" s="5"/>
      <c r="HE220" s="5"/>
      <c r="HF220" s="5"/>
      <c r="HG220" s="5"/>
      <c r="HH220" s="5"/>
      <c r="HI220" s="5"/>
      <c r="HJ220" s="5"/>
      <c r="HK220" s="5"/>
      <c r="HL220" s="5"/>
      <c r="HM220" s="5"/>
      <c r="HN220" s="5"/>
      <c r="HO220" s="5"/>
      <c r="HP220" s="5"/>
      <c r="HQ220" s="5"/>
      <c r="HR220" s="5"/>
      <c r="HS220" s="5"/>
      <c r="HT220" s="5"/>
      <c r="HU220" s="5"/>
      <c r="HV220" s="5"/>
      <c r="HW220" s="5"/>
      <c r="HX220" s="5"/>
      <c r="HY220" s="5"/>
      <c r="HZ220" s="5"/>
      <c r="IA220" s="5"/>
      <c r="IB220" s="5"/>
      <c r="IC220" s="5"/>
      <c r="ID220" s="5"/>
      <c r="IE220" s="5"/>
      <c r="IF220" s="5"/>
      <c r="IG220" s="5"/>
      <c r="IH220" s="5"/>
      <c r="II220" s="5"/>
      <c r="IJ220" s="5"/>
      <c r="IK220" s="5"/>
      <c r="IL220" s="5"/>
      <c r="IM220" s="5"/>
      <c r="IN220" s="5"/>
      <c r="IO220" s="5"/>
      <c r="IP220" s="5"/>
      <c r="IQ220" s="5"/>
      <c r="IR220" s="5"/>
      <c r="IS220" s="5"/>
      <c r="IT220" s="5"/>
      <c r="IU220" s="5"/>
      <c r="IV220" s="5"/>
      <c r="IW220" s="5"/>
      <c r="IX220" s="5"/>
      <c r="IY220" s="5"/>
      <c r="IZ220" s="5"/>
      <c r="JA220" s="5"/>
      <c r="JB220" s="5"/>
      <c r="JC220" s="5"/>
      <c r="JD220" s="5"/>
      <c r="JE220" s="5"/>
      <c r="JF220" s="5"/>
      <c r="JG220" s="5"/>
      <c r="JH220" s="5"/>
      <c r="JI220" s="5"/>
      <c r="JJ220" s="5"/>
      <c r="JK220" s="5"/>
      <c r="JL220" s="5"/>
      <c r="JM220" s="5"/>
      <c r="JN220" s="5"/>
      <c r="JO220" s="5"/>
      <c r="JP220" s="5"/>
      <c r="JQ220" s="5"/>
      <c r="JR220" s="5"/>
      <c r="JS220" s="5"/>
      <c r="JT220" s="5"/>
      <c r="JU220" s="5"/>
      <c r="JV220" s="5"/>
      <c r="JW220" s="5"/>
      <c r="JX220" s="5"/>
      <c r="JY220" s="5"/>
      <c r="JZ220" s="5"/>
      <c r="KA220" s="5"/>
      <c r="KB220" s="5"/>
      <c r="KC220" s="5"/>
      <c r="KD220" s="5"/>
      <c r="KE220" s="5"/>
      <c r="KF220" s="5"/>
      <c r="KG220" s="5"/>
      <c r="KH220" s="5"/>
      <c r="KI220" s="5"/>
      <c r="KJ220" s="5"/>
      <c r="KK220" s="5"/>
      <c r="KL220" s="5"/>
      <c r="KM220" s="5"/>
      <c r="KN220" s="5"/>
      <c r="KO220" s="5"/>
      <c r="KP220" s="5"/>
      <c r="KQ220" s="5"/>
      <c r="KR220" s="5"/>
      <c r="KS220" s="5"/>
      <c r="KT220" s="5"/>
      <c r="KU220" s="5"/>
      <c r="KV220" s="5"/>
      <c r="KW220" s="5"/>
      <c r="KX220" s="5"/>
      <c r="KY220" s="5"/>
      <c r="KZ220" s="5"/>
      <c r="LA220" s="5"/>
      <c r="LB220" s="5"/>
      <c r="LC220" s="5"/>
      <c r="LD220" s="5"/>
      <c r="LE220" s="5"/>
      <c r="LF220" s="5"/>
      <c r="LG220" s="5"/>
      <c r="LH220" s="5"/>
      <c r="LI220" s="5"/>
      <c r="LJ220" s="5"/>
      <c r="LK220" s="5"/>
      <c r="LL220" s="5"/>
      <c r="LM220" s="5"/>
      <c r="LN220" s="5"/>
      <c r="LO220" s="5"/>
      <c r="LP220" s="5"/>
      <c r="LQ220" s="5"/>
      <c r="LR220" s="5"/>
      <c r="LS220" s="5"/>
      <c r="LT220" s="5"/>
      <c r="LU220" s="5"/>
      <c r="LV220" s="5"/>
      <c r="LW220" s="5"/>
      <c r="LX220" s="5"/>
      <c r="LY220" s="5"/>
      <c r="LZ220" s="5"/>
      <c r="MA220" s="5"/>
      <c r="MB220" s="5"/>
      <c r="MC220" s="5"/>
      <c r="MD220" s="5"/>
      <c r="ME220" s="5"/>
      <c r="MF220" s="5"/>
      <c r="MG220" s="5"/>
      <c r="MH220" s="5"/>
      <c r="MI220" s="5"/>
      <c r="MJ220" s="5"/>
      <c r="MK220" s="5"/>
      <c r="ML220" s="5"/>
      <c r="MM220" s="5"/>
      <c r="MN220" s="5"/>
      <c r="MO220" s="5"/>
      <c r="MP220" s="5"/>
      <c r="MQ220" s="5"/>
      <c r="MR220" s="5"/>
      <c r="MS220" s="5"/>
      <c r="MT220" s="5"/>
      <c r="MU220" s="5"/>
      <c r="MV220" s="5"/>
      <c r="MW220" s="5"/>
      <c r="MX220" s="5"/>
      <c r="MY220" s="5"/>
      <c r="MZ220" s="5"/>
      <c r="NA220" s="5"/>
      <c r="NB220" s="5"/>
      <c r="NC220" s="5"/>
      <c r="ND220" s="5"/>
      <c r="NE220" s="5"/>
      <c r="NF220" s="5"/>
      <c r="NG220" s="5"/>
      <c r="NH220" s="5"/>
      <c r="NI220" s="5"/>
      <c r="NJ220" s="5"/>
      <c r="NK220" s="5"/>
      <c r="NL220" s="5"/>
      <c r="NM220" s="5"/>
      <c r="NN220" s="5"/>
      <c r="NO220" s="5"/>
      <c r="NP220" s="5"/>
      <c r="NQ220" s="5"/>
      <c r="NR220" s="5"/>
      <c r="NS220" s="5"/>
      <c r="NT220" s="5"/>
      <c r="NU220" s="5"/>
      <c r="NV220" s="5"/>
      <c r="NW220" s="5"/>
      <c r="NX220" s="5"/>
      <c r="NY220" s="5"/>
      <c r="NZ220" s="5"/>
      <c r="OA220" s="5"/>
      <c r="OB220" s="5"/>
      <c r="OC220" s="5"/>
      <c r="OD220" s="5"/>
      <c r="OE220" s="5"/>
      <c r="OF220" s="5"/>
      <c r="OG220" s="5"/>
      <c r="OH220" s="5"/>
      <c r="OI220" s="5"/>
      <c r="OJ220" s="5"/>
      <c r="OK220" s="5"/>
      <c r="OL220" s="5"/>
      <c r="OM220" s="5"/>
      <c r="ON220" s="5"/>
      <c r="OO220" s="5"/>
      <c r="OP220" s="5"/>
      <c r="OQ220" s="5"/>
      <c r="OR220" s="5"/>
      <c r="OS220" s="5"/>
      <c r="OT220" s="5"/>
      <c r="OU220" s="5"/>
      <c r="OV220" s="5"/>
      <c r="OW220" s="5"/>
      <c r="OX220" s="5"/>
      <c r="OY220" s="5"/>
      <c r="OZ220" s="5"/>
      <c r="PA220" s="5"/>
      <c r="PB220" s="5"/>
      <c r="PC220" s="5"/>
      <c r="PD220" s="5"/>
      <c r="PE220" s="5"/>
      <c r="PF220" s="5"/>
      <c r="PG220" s="5"/>
      <c r="PH220" s="5"/>
      <c r="PI220" s="5"/>
      <c r="PJ220" s="5"/>
      <c r="PK220" s="5"/>
      <c r="PL220" s="5"/>
      <c r="PM220" s="5"/>
      <c r="PN220" s="5"/>
      <c r="PO220" s="5"/>
      <c r="PP220" s="5"/>
      <c r="PQ220" s="5"/>
      <c r="PR220" s="5"/>
      <c r="PS220" s="5"/>
      <c r="PT220" s="5"/>
      <c r="PU220" s="5"/>
      <c r="PV220" s="5"/>
      <c r="PW220" s="5"/>
      <c r="PX220" s="5"/>
      <c r="PY220" s="5"/>
      <c r="PZ220" s="5"/>
      <c r="QA220" s="5"/>
      <c r="QB220" s="5"/>
      <c r="QC220" s="5"/>
      <c r="QD220" s="5"/>
      <c r="QE220" s="5"/>
      <c r="QF220" s="5"/>
      <c r="QG220" s="5"/>
      <c r="QH220" s="5"/>
      <c r="QI220" s="5"/>
      <c r="QJ220" s="5"/>
      <c r="QK220" s="5"/>
      <c r="QL220" s="5"/>
      <c r="QM220" s="5"/>
      <c r="QN220" s="5"/>
      <c r="QO220" s="5"/>
      <c r="QP220" s="5"/>
      <c r="QQ220" s="5"/>
      <c r="QR220" s="5"/>
      <c r="QS220" s="5"/>
      <c r="QT220" s="5"/>
      <c r="QU220" s="5"/>
      <c r="QV220" s="5"/>
      <c r="QW220" s="5"/>
      <c r="QX220" s="5"/>
      <c r="QY220" s="5"/>
      <c r="QZ220" s="5"/>
      <c r="RA220" s="5"/>
      <c r="RB220" s="5"/>
      <c r="RC220" s="5"/>
      <c r="RD220" s="5"/>
      <c r="RE220" s="5"/>
      <c r="RF220" s="5"/>
      <c r="RG220" s="5"/>
      <c r="RH220" s="5"/>
      <c r="RI220" s="5"/>
      <c r="RJ220" s="5"/>
      <c r="RK220" s="5"/>
      <c r="RL220" s="5"/>
      <c r="RM220" s="5"/>
      <c r="RN220" s="5"/>
      <c r="RO220" s="5"/>
      <c r="RP220" s="5"/>
      <c r="RQ220" s="5"/>
      <c r="RR220" s="5"/>
      <c r="RS220" s="5"/>
      <c r="RT220" s="5"/>
      <c r="RU220" s="5"/>
      <c r="RV220" s="5"/>
      <c r="RW220" s="5"/>
      <c r="RX220" s="5"/>
      <c r="RY220" s="5"/>
      <c r="RZ220" s="5"/>
      <c r="SA220" s="5"/>
      <c r="SB220" s="5"/>
      <c r="SC220" s="5"/>
      <c r="SD220" s="5"/>
      <c r="SE220" s="5"/>
      <c r="SF220" s="5"/>
      <c r="SG220" s="5"/>
      <c r="SH220" s="5"/>
      <c r="SI220" s="5"/>
      <c r="SJ220" s="5"/>
      <c r="SK220" s="5"/>
      <c r="SL220" s="5"/>
      <c r="SM220" s="5"/>
      <c r="SN220" s="5"/>
      <c r="SO220" s="5"/>
      <c r="SP220" s="5"/>
      <c r="SQ220" s="5"/>
      <c r="SR220" s="5"/>
      <c r="SS220" s="5"/>
      <c r="ST220" s="5"/>
      <c r="SU220" s="5"/>
      <c r="SV220" s="5"/>
      <c r="SW220" s="5"/>
      <c r="SX220" s="5"/>
      <c r="SY220" s="5"/>
      <c r="SZ220" s="5"/>
      <c r="TA220" s="5"/>
      <c r="TB220" s="5"/>
      <c r="TC220" s="5"/>
      <c r="TD220" s="5"/>
      <c r="TE220" s="5"/>
      <c r="TF220" s="5"/>
      <c r="TG220" s="5"/>
      <c r="TH220" s="5"/>
      <c r="TI220" s="5"/>
      <c r="TJ220" s="5"/>
      <c r="TK220" s="5"/>
      <c r="TL220" s="5"/>
      <c r="TM220" s="5"/>
      <c r="TN220" s="5"/>
      <c r="TO220" s="5"/>
      <c r="TP220" s="5"/>
      <c r="TQ220" s="5"/>
      <c r="TR220" s="5"/>
      <c r="TS220" s="5"/>
      <c r="TT220" s="5"/>
      <c r="TU220" s="5"/>
      <c r="TV220" s="5"/>
      <c r="TW220" s="5"/>
      <c r="TX220" s="5"/>
      <c r="TY220" s="5"/>
      <c r="TZ220" s="5"/>
      <c r="UA220" s="5"/>
      <c r="UB220" s="5"/>
      <c r="UC220" s="5"/>
      <c r="UD220" s="5"/>
      <c r="UE220" s="5"/>
      <c r="UF220" s="5"/>
      <c r="UG220" s="5"/>
      <c r="UH220" s="5"/>
      <c r="UI220" s="5"/>
      <c r="UJ220" s="5"/>
      <c r="UK220" s="5"/>
      <c r="UL220" s="5"/>
      <c r="UM220" s="5"/>
      <c r="UN220" s="5"/>
      <c r="UO220" s="5"/>
      <c r="UP220" s="5"/>
      <c r="UQ220" s="5"/>
      <c r="UR220" s="5"/>
      <c r="US220" s="5"/>
      <c r="UT220" s="5"/>
      <c r="UU220" s="5"/>
      <c r="UV220" s="5"/>
      <c r="UW220" s="5"/>
      <c r="UX220" s="5"/>
      <c r="UY220" s="5"/>
      <c r="UZ220" s="5"/>
      <c r="VA220" s="5"/>
      <c r="VB220" s="5"/>
      <c r="VC220" s="5"/>
      <c r="VD220" s="5"/>
      <c r="VE220" s="5"/>
      <c r="VF220" s="5"/>
      <c r="VG220" s="5"/>
      <c r="VH220" s="5"/>
      <c r="VI220" s="5"/>
      <c r="VJ220" s="5"/>
      <c r="VK220" s="5"/>
      <c r="VL220" s="5"/>
      <c r="VM220" s="5"/>
      <c r="VN220" s="5"/>
      <c r="VO220" s="5"/>
      <c r="VP220" s="5"/>
      <c r="VQ220" s="5"/>
      <c r="VR220" s="5"/>
      <c r="VS220" s="5"/>
      <c r="VT220" s="5"/>
      <c r="VU220" s="5"/>
      <c r="VV220" s="5"/>
      <c r="VW220" s="5"/>
      <c r="VX220" s="5"/>
      <c r="VY220" s="5"/>
      <c r="VZ220" s="5"/>
      <c r="WA220" s="5"/>
      <c r="WB220" s="5"/>
      <c r="WC220" s="5"/>
      <c r="WD220" s="5"/>
      <c r="WE220" s="5"/>
      <c r="WF220" s="5"/>
      <c r="WG220" s="5"/>
      <c r="WH220" s="5"/>
      <c r="WI220" s="5"/>
      <c r="WJ220" s="5"/>
      <c r="WK220" s="5"/>
      <c r="WL220" s="5"/>
      <c r="WM220" s="5"/>
      <c r="WN220" s="5"/>
      <c r="WO220" s="5"/>
      <c r="WP220" s="5"/>
      <c r="WQ220" s="5"/>
      <c r="WR220" s="5"/>
      <c r="WS220" s="5"/>
      <c r="WT220" s="5"/>
      <c r="WU220" s="5"/>
      <c r="WV220" s="5"/>
      <c r="WW220" s="5"/>
      <c r="WX220" s="5"/>
      <c r="WY220" s="5"/>
      <c r="WZ220" s="5"/>
      <c r="XA220" s="5"/>
      <c r="XB220" s="5"/>
      <c r="XC220" s="5"/>
      <c r="XD220" s="5"/>
      <c r="XE220" s="5"/>
      <c r="XF220" s="5"/>
      <c r="XG220" s="5"/>
      <c r="XH220" s="5"/>
      <c r="XI220" s="5"/>
      <c r="XJ220" s="5"/>
      <c r="XK220" s="5"/>
      <c r="XL220" s="5"/>
      <c r="XM220" s="5"/>
      <c r="XN220" s="5"/>
      <c r="XO220" s="5"/>
      <c r="XP220" s="5"/>
      <c r="XQ220" s="5"/>
      <c r="XR220" s="5"/>
      <c r="XS220" s="5"/>
      <c r="XT220" s="5"/>
      <c r="XU220" s="5"/>
      <c r="XV220" s="5"/>
      <c r="XW220" s="5"/>
    </row>
    <row r="221" spans="39:647" x14ac:dyDescent="0.45">
      <c r="AM221" s="5"/>
      <c r="AN221" s="5"/>
      <c r="AO221" s="5"/>
      <c r="AP221" s="5"/>
      <c r="AQ221" s="5"/>
      <c r="AR221" s="5"/>
      <c r="AS221" s="5"/>
      <c r="AT221" s="5"/>
      <c r="AU221" s="5"/>
      <c r="AV221" s="5"/>
      <c r="AW221" s="5"/>
      <c r="AX221" s="5"/>
      <c r="AY221" s="5"/>
      <c r="AZ221" s="5"/>
      <c r="BA221" s="5"/>
      <c r="BB221" s="5"/>
      <c r="BC221" s="5"/>
      <c r="BD221" s="5"/>
      <c r="BE221" s="5"/>
      <c r="BF221" s="5"/>
      <c r="BG221" s="5"/>
      <c r="BH221" s="5"/>
      <c r="BI221" s="5"/>
      <c r="BJ221" s="5"/>
      <c r="BK221" s="5"/>
      <c r="BL221" s="5"/>
      <c r="BM221" s="5"/>
      <c r="BN221" s="5"/>
      <c r="BO221" s="5"/>
      <c r="BP221" s="5"/>
      <c r="BQ221" s="5"/>
      <c r="BR221" s="5"/>
      <c r="BS221" s="5"/>
      <c r="BT221" s="5"/>
      <c r="BU221" s="5"/>
      <c r="BV221" s="5"/>
      <c r="BW221" s="5"/>
      <c r="BX221" s="5"/>
      <c r="BY221" s="5"/>
      <c r="BZ221" s="5"/>
      <c r="CA221" s="5"/>
      <c r="CB221" s="5"/>
      <c r="CC221" s="5"/>
      <c r="CD221" s="5"/>
      <c r="CE221" s="5"/>
      <c r="CF221" s="5"/>
      <c r="CG221" s="5"/>
      <c r="CH221" s="5"/>
      <c r="CI221" s="5"/>
      <c r="CJ221" s="5"/>
      <c r="CK221" s="5"/>
      <c r="CL221" s="5"/>
      <c r="CM221" s="5"/>
      <c r="CN221" s="5"/>
      <c r="CO221" s="5"/>
      <c r="CP221" s="5"/>
      <c r="CQ221" s="5"/>
      <c r="CR221" s="5"/>
      <c r="CS221" s="5"/>
      <c r="CT221" s="5"/>
      <c r="CU221" s="5"/>
      <c r="CV221" s="5"/>
      <c r="CW221" s="5"/>
      <c r="CX221" s="5"/>
      <c r="CY221" s="5"/>
      <c r="CZ221" s="5"/>
      <c r="DA221" s="5"/>
      <c r="DB221" s="5"/>
      <c r="DC221" s="5"/>
      <c r="DD221" s="5"/>
      <c r="DE221" s="5"/>
      <c r="DF221" s="5"/>
      <c r="DG221" s="5"/>
      <c r="DH221" s="5"/>
      <c r="DI221" s="5"/>
      <c r="DJ221" s="5"/>
      <c r="DK221" s="5"/>
      <c r="DL221" s="5"/>
      <c r="DM221" s="5"/>
      <c r="DN221" s="5"/>
      <c r="DO221" s="5"/>
      <c r="DP221" s="5"/>
      <c r="DQ221" s="5"/>
      <c r="DR221" s="5"/>
      <c r="DS221" s="5"/>
      <c r="DT221" s="5"/>
      <c r="DU221" s="5"/>
      <c r="DV221" s="5"/>
      <c r="DW221" s="5"/>
      <c r="DX221" s="5"/>
      <c r="DY221" s="5"/>
      <c r="DZ221" s="5"/>
      <c r="EA221" s="5"/>
      <c r="EB221" s="5"/>
      <c r="EC221" s="5"/>
      <c r="ED221" s="5"/>
      <c r="EE221" s="5"/>
      <c r="EF221" s="5"/>
      <c r="EG221" s="5"/>
      <c r="EH221" s="5"/>
      <c r="EI221" s="5"/>
      <c r="EJ221" s="5"/>
      <c r="EK221" s="5"/>
      <c r="EL221" s="5"/>
      <c r="EM221" s="5"/>
      <c r="EN221" s="5"/>
      <c r="EO221" s="5"/>
      <c r="EP221" s="5"/>
      <c r="EQ221" s="5"/>
      <c r="ER221" s="5"/>
      <c r="ES221" s="5"/>
      <c r="ET221" s="5"/>
      <c r="EU221" s="5"/>
      <c r="EV221" s="5"/>
      <c r="EW221" s="5"/>
      <c r="EX221" s="5"/>
      <c r="EY221" s="5"/>
      <c r="EZ221" s="5"/>
      <c r="FA221" s="5"/>
      <c r="FB221" s="5"/>
      <c r="FC221" s="5"/>
      <c r="FD221" s="5"/>
      <c r="FE221" s="5"/>
      <c r="FF221" s="5"/>
      <c r="FG221" s="5"/>
      <c r="FH221" s="5"/>
      <c r="FI221" s="5"/>
      <c r="FJ221" s="5"/>
      <c r="FK221" s="5"/>
      <c r="FL221" s="5"/>
      <c r="FM221" s="5"/>
      <c r="FN221" s="5"/>
      <c r="FO221" s="5"/>
      <c r="FP221" s="5"/>
      <c r="FQ221" s="5"/>
      <c r="FR221" s="5"/>
      <c r="FS221" s="5"/>
      <c r="FT221" s="5"/>
      <c r="FU221" s="5"/>
      <c r="FV221" s="5"/>
      <c r="FW221" s="5"/>
      <c r="FX221" s="5"/>
      <c r="FY221" s="5"/>
      <c r="FZ221" s="5"/>
      <c r="GA221" s="5"/>
      <c r="GB221" s="5"/>
      <c r="GC221" s="5"/>
      <c r="GD221" s="5"/>
      <c r="GE221" s="5"/>
      <c r="GF221" s="5"/>
      <c r="GG221" s="5"/>
      <c r="GH221" s="5"/>
      <c r="GI221" s="5"/>
      <c r="GJ221" s="5"/>
      <c r="GK221" s="5"/>
      <c r="GL221" s="5"/>
      <c r="GM221" s="5"/>
      <c r="GN221" s="5"/>
      <c r="GO221" s="5"/>
      <c r="GP221" s="5"/>
      <c r="GQ221" s="5"/>
      <c r="GR221" s="5"/>
      <c r="GS221" s="5"/>
      <c r="GT221" s="5"/>
      <c r="GU221" s="5"/>
      <c r="GV221" s="5"/>
      <c r="GW221" s="5"/>
      <c r="GX221" s="5"/>
      <c r="GY221" s="5"/>
      <c r="GZ221" s="5"/>
      <c r="HA221" s="5"/>
      <c r="HB221" s="5"/>
      <c r="HC221" s="5"/>
      <c r="HD221" s="5"/>
      <c r="HE221" s="5"/>
      <c r="HF221" s="5"/>
      <c r="HG221" s="5"/>
      <c r="HH221" s="5"/>
      <c r="HI221" s="5"/>
      <c r="HJ221" s="5"/>
      <c r="HK221" s="5"/>
      <c r="HL221" s="5"/>
      <c r="HM221" s="5"/>
      <c r="HN221" s="5"/>
      <c r="HO221" s="5"/>
      <c r="HP221" s="5"/>
      <c r="HQ221" s="5"/>
      <c r="HR221" s="5"/>
      <c r="HS221" s="5"/>
      <c r="HT221" s="5"/>
      <c r="HU221" s="5"/>
      <c r="HV221" s="5"/>
      <c r="HW221" s="5"/>
      <c r="HX221" s="5"/>
      <c r="HY221" s="5"/>
      <c r="HZ221" s="5"/>
      <c r="IA221" s="5"/>
      <c r="IB221" s="5"/>
      <c r="IC221" s="5"/>
      <c r="ID221" s="5"/>
      <c r="IE221" s="5"/>
      <c r="IF221" s="5"/>
      <c r="IG221" s="5"/>
      <c r="IH221" s="5"/>
      <c r="II221" s="5"/>
      <c r="IJ221" s="5"/>
      <c r="IK221" s="5"/>
      <c r="IL221" s="5"/>
      <c r="IM221" s="5"/>
      <c r="IN221" s="5"/>
      <c r="IO221" s="5"/>
      <c r="IP221" s="5"/>
      <c r="IQ221" s="5"/>
      <c r="IR221" s="5"/>
      <c r="IS221" s="5"/>
      <c r="IT221" s="5"/>
      <c r="IU221" s="5"/>
      <c r="IV221" s="5"/>
      <c r="IW221" s="5"/>
      <c r="IX221" s="5"/>
      <c r="IY221" s="5"/>
      <c r="IZ221" s="5"/>
      <c r="JA221" s="5"/>
      <c r="JB221" s="5"/>
      <c r="JC221" s="5"/>
      <c r="JD221" s="5"/>
      <c r="JE221" s="5"/>
      <c r="JF221" s="5"/>
      <c r="JG221" s="5"/>
      <c r="JH221" s="5"/>
      <c r="JI221" s="5"/>
      <c r="JJ221" s="5"/>
      <c r="JK221" s="5"/>
      <c r="JL221" s="5"/>
      <c r="JM221" s="5"/>
      <c r="JN221" s="5"/>
      <c r="JO221" s="5"/>
      <c r="JP221" s="5"/>
      <c r="JQ221" s="5"/>
      <c r="JR221" s="5"/>
      <c r="JS221" s="5"/>
      <c r="JT221" s="5"/>
      <c r="JU221" s="5"/>
      <c r="JV221" s="5"/>
      <c r="JW221" s="5"/>
      <c r="JX221" s="5"/>
      <c r="JY221" s="5"/>
      <c r="JZ221" s="5"/>
      <c r="KA221" s="5"/>
      <c r="KB221" s="5"/>
      <c r="KC221" s="5"/>
      <c r="KD221" s="5"/>
      <c r="KE221" s="5"/>
      <c r="KF221" s="5"/>
      <c r="KG221" s="5"/>
      <c r="KH221" s="5"/>
      <c r="KI221" s="5"/>
      <c r="KJ221" s="5"/>
      <c r="KK221" s="5"/>
      <c r="KL221" s="5"/>
      <c r="KM221" s="5"/>
      <c r="KN221" s="5"/>
      <c r="KO221" s="5"/>
      <c r="KP221" s="5"/>
      <c r="KQ221" s="5"/>
      <c r="KR221" s="5"/>
      <c r="KS221" s="5"/>
      <c r="KT221" s="5"/>
      <c r="KU221" s="5"/>
      <c r="KV221" s="5"/>
      <c r="KW221" s="5"/>
      <c r="KX221" s="5"/>
      <c r="KY221" s="5"/>
      <c r="KZ221" s="5"/>
      <c r="LA221" s="5"/>
      <c r="LB221" s="5"/>
      <c r="LC221" s="5"/>
      <c r="LD221" s="5"/>
      <c r="LE221" s="5"/>
      <c r="LF221" s="5"/>
      <c r="LG221" s="5"/>
      <c r="LH221" s="5"/>
      <c r="LI221" s="5"/>
      <c r="LJ221" s="5"/>
      <c r="LK221" s="5"/>
      <c r="LL221" s="5"/>
      <c r="LM221" s="5"/>
      <c r="LN221" s="5"/>
      <c r="LO221" s="5"/>
      <c r="LP221" s="5"/>
      <c r="LQ221" s="5"/>
      <c r="LR221" s="5"/>
      <c r="LS221" s="5"/>
      <c r="LT221" s="5"/>
      <c r="LU221" s="5"/>
      <c r="LV221" s="5"/>
      <c r="LW221" s="5"/>
      <c r="LX221" s="5"/>
      <c r="LY221" s="5"/>
      <c r="LZ221" s="5"/>
      <c r="MA221" s="5"/>
      <c r="MB221" s="5"/>
      <c r="MC221" s="5"/>
      <c r="MD221" s="5"/>
      <c r="ME221" s="5"/>
      <c r="MF221" s="5"/>
      <c r="MG221" s="5"/>
      <c r="MH221" s="5"/>
      <c r="MI221" s="5"/>
      <c r="MJ221" s="5"/>
      <c r="MK221" s="5"/>
      <c r="ML221" s="5"/>
      <c r="MM221" s="5"/>
      <c r="MN221" s="5"/>
      <c r="MO221" s="5"/>
      <c r="MP221" s="5"/>
      <c r="MQ221" s="5"/>
      <c r="MR221" s="5"/>
      <c r="MS221" s="5"/>
      <c r="MT221" s="5"/>
      <c r="MU221" s="5"/>
      <c r="MV221" s="5"/>
      <c r="MW221" s="5"/>
      <c r="MX221" s="5"/>
      <c r="MY221" s="5"/>
      <c r="MZ221" s="5"/>
      <c r="NA221" s="5"/>
      <c r="NB221" s="5"/>
      <c r="NC221" s="5"/>
      <c r="ND221" s="5"/>
      <c r="NE221" s="5"/>
      <c r="NF221" s="5"/>
      <c r="NG221" s="5"/>
      <c r="NH221" s="5"/>
      <c r="NI221" s="5"/>
      <c r="NJ221" s="5"/>
      <c r="NK221" s="5"/>
      <c r="NL221" s="5"/>
      <c r="NM221" s="5"/>
      <c r="NN221" s="5"/>
      <c r="NO221" s="5"/>
      <c r="NP221" s="5"/>
      <c r="NQ221" s="5"/>
      <c r="NR221" s="5"/>
      <c r="NS221" s="5"/>
      <c r="NT221" s="5"/>
      <c r="NU221" s="5"/>
      <c r="NV221" s="5"/>
      <c r="NW221" s="5"/>
      <c r="NX221" s="5"/>
      <c r="NY221" s="5"/>
      <c r="NZ221" s="5"/>
      <c r="OA221" s="5"/>
      <c r="OB221" s="5"/>
      <c r="OC221" s="5"/>
      <c r="OD221" s="5"/>
      <c r="OE221" s="5"/>
      <c r="OF221" s="5"/>
      <c r="OG221" s="5"/>
      <c r="OH221" s="5"/>
      <c r="OI221" s="5"/>
      <c r="OJ221" s="5"/>
      <c r="OK221" s="5"/>
      <c r="OL221" s="5"/>
      <c r="OM221" s="5"/>
      <c r="ON221" s="5"/>
      <c r="OO221" s="5"/>
      <c r="OP221" s="5"/>
      <c r="OQ221" s="5"/>
      <c r="OR221" s="5"/>
      <c r="OS221" s="5"/>
      <c r="OT221" s="5"/>
      <c r="OU221" s="5"/>
      <c r="OV221" s="5"/>
      <c r="OW221" s="5"/>
      <c r="OX221" s="5"/>
      <c r="OY221" s="5"/>
      <c r="OZ221" s="5"/>
      <c r="PA221" s="5"/>
      <c r="PB221" s="5"/>
      <c r="PC221" s="5"/>
      <c r="PD221" s="5"/>
      <c r="PE221" s="5"/>
      <c r="PF221" s="5"/>
      <c r="PG221" s="5"/>
      <c r="PH221" s="5"/>
      <c r="PI221" s="5"/>
      <c r="PJ221" s="5"/>
      <c r="PK221" s="5"/>
      <c r="PL221" s="5"/>
      <c r="PM221" s="5"/>
      <c r="PN221" s="5"/>
      <c r="PO221" s="5"/>
      <c r="PP221" s="5"/>
      <c r="PQ221" s="5"/>
      <c r="PR221" s="5"/>
      <c r="PS221" s="5"/>
      <c r="PT221" s="5"/>
      <c r="PU221" s="5"/>
      <c r="PV221" s="5"/>
      <c r="PW221" s="5"/>
      <c r="PX221" s="5"/>
      <c r="PY221" s="5"/>
      <c r="PZ221" s="5"/>
      <c r="QA221" s="5"/>
      <c r="QB221" s="5"/>
      <c r="QC221" s="5"/>
      <c r="QD221" s="5"/>
      <c r="QE221" s="5"/>
      <c r="QF221" s="5"/>
      <c r="QG221" s="5"/>
      <c r="QH221" s="5"/>
      <c r="QI221" s="5"/>
      <c r="QJ221" s="5"/>
      <c r="QK221" s="5"/>
      <c r="QL221" s="5"/>
      <c r="QM221" s="5"/>
      <c r="QN221" s="5"/>
      <c r="QO221" s="5"/>
      <c r="QP221" s="5"/>
      <c r="QQ221" s="5"/>
      <c r="QR221" s="5"/>
      <c r="QS221" s="5"/>
      <c r="QT221" s="5"/>
      <c r="QU221" s="5"/>
      <c r="QV221" s="5"/>
      <c r="QW221" s="5"/>
      <c r="QX221" s="5"/>
      <c r="QY221" s="5"/>
      <c r="QZ221" s="5"/>
      <c r="RA221" s="5"/>
      <c r="RB221" s="5"/>
      <c r="RC221" s="5"/>
      <c r="RD221" s="5"/>
      <c r="RE221" s="5"/>
      <c r="RF221" s="5"/>
      <c r="RG221" s="5"/>
      <c r="RH221" s="5"/>
      <c r="RI221" s="5"/>
      <c r="RJ221" s="5"/>
      <c r="RK221" s="5"/>
      <c r="RL221" s="5"/>
      <c r="RM221" s="5"/>
      <c r="RN221" s="5"/>
      <c r="RO221" s="5"/>
      <c r="RP221" s="5"/>
      <c r="RQ221" s="5"/>
      <c r="RR221" s="5"/>
      <c r="RS221" s="5"/>
      <c r="RT221" s="5"/>
      <c r="RU221" s="5"/>
      <c r="RV221" s="5"/>
      <c r="RW221" s="5"/>
      <c r="RX221" s="5"/>
      <c r="RY221" s="5"/>
      <c r="RZ221" s="5"/>
      <c r="SA221" s="5"/>
      <c r="SB221" s="5"/>
      <c r="SC221" s="5"/>
      <c r="SD221" s="5"/>
      <c r="SE221" s="5"/>
      <c r="SF221" s="5"/>
      <c r="SG221" s="5"/>
      <c r="SH221" s="5"/>
      <c r="SI221" s="5"/>
      <c r="SJ221" s="5"/>
      <c r="SK221" s="5"/>
      <c r="SL221" s="5"/>
      <c r="SM221" s="5"/>
      <c r="SN221" s="5"/>
      <c r="SO221" s="5"/>
      <c r="SP221" s="5"/>
      <c r="SQ221" s="5"/>
      <c r="SR221" s="5"/>
      <c r="SS221" s="5"/>
      <c r="ST221" s="5"/>
      <c r="SU221" s="5"/>
      <c r="SV221" s="5"/>
      <c r="SW221" s="5"/>
      <c r="SX221" s="5"/>
      <c r="SY221" s="5"/>
      <c r="SZ221" s="5"/>
      <c r="TA221" s="5"/>
      <c r="TB221" s="5"/>
      <c r="TC221" s="5"/>
      <c r="TD221" s="5"/>
      <c r="TE221" s="5"/>
      <c r="TF221" s="5"/>
      <c r="TG221" s="5"/>
      <c r="TH221" s="5"/>
      <c r="TI221" s="5"/>
      <c r="TJ221" s="5"/>
      <c r="TK221" s="5"/>
      <c r="TL221" s="5"/>
      <c r="TM221" s="5"/>
      <c r="TN221" s="5"/>
      <c r="TO221" s="5"/>
      <c r="TP221" s="5"/>
      <c r="TQ221" s="5"/>
      <c r="TR221" s="5"/>
      <c r="TS221" s="5"/>
      <c r="TT221" s="5"/>
      <c r="TU221" s="5"/>
      <c r="TV221" s="5"/>
      <c r="TW221" s="5"/>
      <c r="TX221" s="5"/>
      <c r="TY221" s="5"/>
      <c r="TZ221" s="5"/>
      <c r="UA221" s="5"/>
      <c r="UB221" s="5"/>
      <c r="UC221" s="5"/>
      <c r="UD221" s="5"/>
      <c r="UE221" s="5"/>
      <c r="UF221" s="5"/>
      <c r="UG221" s="5"/>
      <c r="UH221" s="5"/>
      <c r="UI221" s="5"/>
      <c r="UJ221" s="5"/>
      <c r="UK221" s="5"/>
      <c r="UL221" s="5"/>
      <c r="UM221" s="5"/>
      <c r="UN221" s="5"/>
      <c r="UO221" s="5"/>
      <c r="UP221" s="5"/>
      <c r="UQ221" s="5"/>
      <c r="UR221" s="5"/>
      <c r="US221" s="5"/>
      <c r="UT221" s="5"/>
      <c r="UU221" s="5"/>
      <c r="UV221" s="5"/>
      <c r="UW221" s="5"/>
      <c r="UX221" s="5"/>
      <c r="UY221" s="5"/>
      <c r="UZ221" s="5"/>
      <c r="VA221" s="5"/>
      <c r="VB221" s="5"/>
      <c r="VC221" s="5"/>
      <c r="VD221" s="5"/>
      <c r="VE221" s="5"/>
      <c r="VF221" s="5"/>
      <c r="VG221" s="5"/>
      <c r="VH221" s="5"/>
      <c r="VI221" s="5"/>
      <c r="VJ221" s="5"/>
      <c r="VK221" s="5"/>
      <c r="VL221" s="5"/>
      <c r="VM221" s="5"/>
      <c r="VN221" s="5"/>
      <c r="VO221" s="5"/>
      <c r="VP221" s="5"/>
      <c r="VQ221" s="5"/>
      <c r="VR221" s="5"/>
      <c r="VS221" s="5"/>
      <c r="VT221" s="5"/>
      <c r="VU221" s="5"/>
      <c r="VV221" s="5"/>
      <c r="VW221" s="5"/>
      <c r="VX221" s="5"/>
      <c r="VY221" s="5"/>
      <c r="VZ221" s="5"/>
      <c r="WA221" s="5"/>
      <c r="WB221" s="5"/>
      <c r="WC221" s="5"/>
      <c r="WD221" s="5"/>
      <c r="WE221" s="5"/>
      <c r="WF221" s="5"/>
      <c r="WG221" s="5"/>
      <c r="WH221" s="5"/>
      <c r="WI221" s="5"/>
      <c r="WJ221" s="5"/>
      <c r="WK221" s="5"/>
      <c r="WL221" s="5"/>
      <c r="WM221" s="5"/>
      <c r="WN221" s="5"/>
      <c r="WO221" s="5"/>
      <c r="WP221" s="5"/>
      <c r="WQ221" s="5"/>
      <c r="WR221" s="5"/>
      <c r="WS221" s="5"/>
      <c r="WT221" s="5"/>
      <c r="WU221" s="5"/>
      <c r="WV221" s="5"/>
      <c r="WW221" s="5"/>
      <c r="WX221" s="5"/>
      <c r="WY221" s="5"/>
      <c r="WZ221" s="5"/>
      <c r="XA221" s="5"/>
      <c r="XB221" s="5"/>
      <c r="XC221" s="5"/>
      <c r="XD221" s="5"/>
      <c r="XE221" s="5"/>
      <c r="XF221" s="5"/>
      <c r="XG221" s="5"/>
      <c r="XH221" s="5"/>
      <c r="XI221" s="5"/>
      <c r="XJ221" s="5"/>
      <c r="XK221" s="5"/>
      <c r="XL221" s="5"/>
      <c r="XM221" s="5"/>
      <c r="XN221" s="5"/>
      <c r="XO221" s="5"/>
      <c r="XP221" s="5"/>
      <c r="XQ221" s="5"/>
      <c r="XR221" s="5"/>
      <c r="XS221" s="5"/>
      <c r="XT221" s="5"/>
      <c r="XU221" s="5"/>
      <c r="XV221" s="5"/>
      <c r="XW221" s="5"/>
    </row>
    <row r="222" spans="39:647" x14ac:dyDescent="0.45">
      <c r="AM222" s="5"/>
      <c r="AN222" s="5"/>
      <c r="AO222" s="5"/>
      <c r="AP222" s="5"/>
      <c r="AQ222" s="5"/>
      <c r="AR222" s="5"/>
      <c r="AS222" s="5"/>
      <c r="AT222" s="5"/>
      <c r="AU222" s="5"/>
      <c r="AV222" s="5"/>
      <c r="AW222" s="5"/>
      <c r="AX222" s="5"/>
      <c r="AY222" s="5"/>
      <c r="AZ222" s="5"/>
      <c r="BA222" s="5"/>
      <c r="BB222" s="5"/>
      <c r="BC222" s="5"/>
      <c r="BD222" s="5"/>
      <c r="BE222" s="5"/>
      <c r="BF222" s="5"/>
      <c r="BG222" s="5"/>
      <c r="BH222" s="5"/>
      <c r="BI222" s="5"/>
      <c r="BJ222" s="5"/>
      <c r="BK222" s="5"/>
      <c r="BL222" s="5"/>
      <c r="BM222" s="5"/>
      <c r="BN222" s="5"/>
      <c r="BO222" s="5"/>
      <c r="BP222" s="5"/>
      <c r="BQ222" s="5"/>
      <c r="BR222" s="5"/>
      <c r="BS222" s="5"/>
      <c r="BT222" s="5"/>
      <c r="BU222" s="5"/>
      <c r="BV222" s="5"/>
      <c r="BW222" s="5"/>
      <c r="BX222" s="5"/>
      <c r="BY222" s="5"/>
      <c r="BZ222" s="5"/>
      <c r="CA222" s="5"/>
      <c r="CB222" s="5"/>
      <c r="CC222" s="5"/>
      <c r="CD222" s="5"/>
      <c r="CE222" s="5"/>
      <c r="CF222" s="5"/>
      <c r="CG222" s="5"/>
      <c r="CH222" s="5"/>
      <c r="CI222" s="5"/>
      <c r="CJ222" s="5"/>
      <c r="CK222" s="5"/>
      <c r="CL222" s="5"/>
      <c r="CM222" s="5"/>
      <c r="CN222" s="5"/>
      <c r="CO222" s="5"/>
      <c r="CP222" s="5"/>
      <c r="CQ222" s="5"/>
      <c r="CR222" s="5"/>
      <c r="CS222" s="5"/>
      <c r="CT222" s="5"/>
      <c r="CU222" s="5"/>
      <c r="CV222" s="5"/>
      <c r="CW222" s="5"/>
      <c r="CX222" s="5"/>
      <c r="CY222" s="5"/>
      <c r="CZ222" s="5"/>
      <c r="DA222" s="5"/>
      <c r="DB222" s="5"/>
      <c r="DC222" s="5"/>
      <c r="DD222" s="5"/>
      <c r="DE222" s="5"/>
      <c r="DF222" s="5"/>
      <c r="DG222" s="5"/>
      <c r="DH222" s="5"/>
      <c r="DI222" s="5"/>
      <c r="DJ222" s="5"/>
      <c r="DK222" s="5"/>
      <c r="DL222" s="5"/>
      <c r="DM222" s="5"/>
      <c r="DN222" s="5"/>
      <c r="DO222" s="5"/>
      <c r="DP222" s="5"/>
      <c r="DQ222" s="5"/>
      <c r="DR222" s="5"/>
      <c r="DS222" s="5"/>
      <c r="DT222" s="5"/>
      <c r="DU222" s="5"/>
      <c r="DV222" s="5"/>
      <c r="DW222" s="5"/>
      <c r="DX222" s="5"/>
      <c r="DY222" s="5"/>
      <c r="DZ222" s="5"/>
      <c r="EA222" s="5"/>
      <c r="EB222" s="5"/>
      <c r="EC222" s="5"/>
      <c r="ED222" s="5"/>
      <c r="EE222" s="5"/>
      <c r="EF222" s="5"/>
      <c r="EG222" s="5"/>
      <c r="EH222" s="5"/>
      <c r="EI222" s="5"/>
      <c r="EJ222" s="5"/>
      <c r="EK222" s="5"/>
      <c r="EL222" s="5"/>
      <c r="EM222" s="5"/>
      <c r="EN222" s="5"/>
      <c r="EO222" s="5"/>
      <c r="EP222" s="5"/>
      <c r="EQ222" s="5"/>
      <c r="ER222" s="5"/>
      <c r="ES222" s="5"/>
      <c r="ET222" s="5"/>
      <c r="EU222" s="5"/>
      <c r="EV222" s="5"/>
      <c r="EW222" s="5"/>
      <c r="EX222" s="5"/>
      <c r="EY222" s="5"/>
      <c r="EZ222" s="5"/>
      <c r="FA222" s="5"/>
      <c r="FB222" s="5"/>
      <c r="FC222" s="5"/>
      <c r="FD222" s="5"/>
      <c r="FE222" s="5"/>
      <c r="FF222" s="5"/>
      <c r="FG222" s="5"/>
      <c r="FH222" s="5"/>
      <c r="FI222" s="5"/>
      <c r="FJ222" s="5"/>
      <c r="FK222" s="5"/>
      <c r="FL222" s="5"/>
      <c r="FM222" s="5"/>
      <c r="FN222" s="5"/>
      <c r="FO222" s="5"/>
      <c r="FP222" s="5"/>
      <c r="FQ222" s="5"/>
      <c r="FR222" s="5"/>
      <c r="FS222" s="5"/>
      <c r="FT222" s="5"/>
      <c r="FU222" s="5"/>
      <c r="FV222" s="5"/>
      <c r="FW222" s="5"/>
      <c r="FX222" s="5"/>
      <c r="FY222" s="5"/>
      <c r="FZ222" s="5"/>
      <c r="GA222" s="5"/>
      <c r="GB222" s="5"/>
      <c r="GC222" s="5"/>
      <c r="GD222" s="5"/>
      <c r="GE222" s="5"/>
      <c r="GF222" s="5"/>
      <c r="GG222" s="5"/>
      <c r="GH222" s="5"/>
      <c r="GI222" s="5"/>
      <c r="GJ222" s="5"/>
      <c r="GK222" s="5"/>
      <c r="GL222" s="5"/>
      <c r="GM222" s="5"/>
      <c r="GN222" s="5"/>
      <c r="GO222" s="5"/>
      <c r="GP222" s="5"/>
      <c r="GQ222" s="5"/>
      <c r="GR222" s="5"/>
      <c r="GS222" s="5"/>
      <c r="GT222" s="5"/>
      <c r="GU222" s="5"/>
      <c r="GV222" s="5"/>
      <c r="GW222" s="5"/>
      <c r="GX222" s="5"/>
      <c r="GY222" s="5"/>
      <c r="GZ222" s="5"/>
      <c r="HA222" s="5"/>
      <c r="HB222" s="5"/>
      <c r="HC222" s="5"/>
      <c r="HD222" s="5"/>
      <c r="HE222" s="5"/>
      <c r="HF222" s="5"/>
      <c r="HG222" s="5"/>
      <c r="HH222" s="5"/>
      <c r="HI222" s="5"/>
      <c r="HJ222" s="5"/>
      <c r="HK222" s="5"/>
      <c r="HL222" s="5"/>
      <c r="HM222" s="5"/>
      <c r="HN222" s="5"/>
      <c r="HO222" s="5"/>
      <c r="HP222" s="5"/>
      <c r="HQ222" s="5"/>
      <c r="HR222" s="5"/>
      <c r="HS222" s="5"/>
      <c r="HT222" s="5"/>
      <c r="HU222" s="5"/>
      <c r="HV222" s="5"/>
      <c r="HW222" s="5"/>
      <c r="HX222" s="5"/>
      <c r="HY222" s="5"/>
      <c r="HZ222" s="5"/>
      <c r="IA222" s="5"/>
      <c r="IB222" s="5"/>
      <c r="IC222" s="5"/>
      <c r="ID222" s="5"/>
      <c r="IE222" s="5"/>
      <c r="IF222" s="5"/>
      <c r="IG222" s="5"/>
      <c r="IH222" s="5"/>
      <c r="II222" s="5"/>
      <c r="IJ222" s="5"/>
      <c r="IK222" s="5"/>
      <c r="IL222" s="5"/>
      <c r="IM222" s="5"/>
      <c r="IN222" s="5"/>
      <c r="IO222" s="5"/>
      <c r="IP222" s="5"/>
      <c r="IQ222" s="5"/>
      <c r="IR222" s="5"/>
      <c r="IS222" s="5"/>
      <c r="IT222" s="5"/>
      <c r="IU222" s="5"/>
      <c r="IV222" s="5"/>
      <c r="IW222" s="5"/>
      <c r="IX222" s="5"/>
      <c r="IY222" s="5"/>
      <c r="IZ222" s="5"/>
      <c r="JA222" s="5"/>
      <c r="JB222" s="5"/>
      <c r="JC222" s="5"/>
      <c r="JD222" s="5"/>
      <c r="JE222" s="5"/>
      <c r="JF222" s="5"/>
      <c r="JG222" s="5"/>
      <c r="JH222" s="5"/>
      <c r="JI222" s="5"/>
      <c r="JJ222" s="5"/>
      <c r="JK222" s="5"/>
      <c r="JL222" s="5"/>
      <c r="JM222" s="5"/>
      <c r="JN222" s="5"/>
      <c r="JO222" s="5"/>
      <c r="JP222" s="5"/>
      <c r="JQ222" s="5"/>
      <c r="JR222" s="5"/>
      <c r="JS222" s="5"/>
      <c r="JT222" s="5"/>
      <c r="JU222" s="5"/>
      <c r="JV222" s="5"/>
      <c r="JW222" s="5"/>
      <c r="JX222" s="5"/>
      <c r="JY222" s="5"/>
      <c r="JZ222" s="5"/>
      <c r="KA222" s="5"/>
      <c r="KB222" s="5"/>
      <c r="KC222" s="5"/>
      <c r="KD222" s="5"/>
      <c r="KE222" s="5"/>
      <c r="KF222" s="5"/>
      <c r="KG222" s="5"/>
      <c r="KH222" s="5"/>
      <c r="KI222" s="5"/>
      <c r="KJ222" s="5"/>
      <c r="KK222" s="5"/>
      <c r="KL222" s="5"/>
      <c r="KM222" s="5"/>
      <c r="KN222" s="5"/>
      <c r="KO222" s="5"/>
      <c r="KP222" s="5"/>
      <c r="KQ222" s="5"/>
      <c r="KR222" s="5"/>
      <c r="KS222" s="5"/>
      <c r="KT222" s="5"/>
      <c r="KU222" s="5"/>
      <c r="KV222" s="5"/>
      <c r="KW222" s="5"/>
      <c r="KX222" s="5"/>
      <c r="KY222" s="5"/>
      <c r="KZ222" s="5"/>
      <c r="LA222" s="5"/>
      <c r="LB222" s="5"/>
      <c r="LC222" s="5"/>
      <c r="LD222" s="5"/>
      <c r="LE222" s="5"/>
      <c r="LF222" s="5"/>
      <c r="LG222" s="5"/>
      <c r="LH222" s="5"/>
      <c r="LI222" s="5"/>
      <c r="LJ222" s="5"/>
      <c r="LK222" s="5"/>
      <c r="LL222" s="5"/>
      <c r="LM222" s="5"/>
      <c r="LN222" s="5"/>
      <c r="LO222" s="5"/>
      <c r="LP222" s="5"/>
      <c r="LQ222" s="5"/>
      <c r="LR222" s="5"/>
      <c r="LS222" s="5"/>
      <c r="LT222" s="5"/>
      <c r="LU222" s="5"/>
      <c r="LV222" s="5"/>
      <c r="LW222" s="5"/>
      <c r="LX222" s="5"/>
      <c r="LY222" s="5"/>
      <c r="LZ222" s="5"/>
      <c r="MA222" s="5"/>
      <c r="MB222" s="5"/>
      <c r="MC222" s="5"/>
      <c r="MD222" s="5"/>
      <c r="ME222" s="5"/>
      <c r="MF222" s="5"/>
      <c r="MG222" s="5"/>
      <c r="MH222" s="5"/>
      <c r="MI222" s="5"/>
      <c r="MJ222" s="5"/>
      <c r="MK222" s="5"/>
      <c r="ML222" s="5"/>
      <c r="MM222" s="5"/>
      <c r="MN222" s="5"/>
      <c r="MO222" s="5"/>
      <c r="MP222" s="5"/>
      <c r="MQ222" s="5"/>
      <c r="MR222" s="5"/>
      <c r="MS222" s="5"/>
      <c r="MT222" s="5"/>
      <c r="MU222" s="5"/>
      <c r="MV222" s="5"/>
      <c r="MW222" s="5"/>
      <c r="MX222" s="5"/>
      <c r="MY222" s="5"/>
      <c r="MZ222" s="5"/>
      <c r="NA222" s="5"/>
      <c r="NB222" s="5"/>
      <c r="NC222" s="5"/>
      <c r="ND222" s="5"/>
      <c r="NE222" s="5"/>
      <c r="NF222" s="5"/>
      <c r="NG222" s="5"/>
      <c r="NH222" s="5"/>
      <c r="NI222" s="5"/>
      <c r="NJ222" s="5"/>
      <c r="NK222" s="5"/>
      <c r="NL222" s="5"/>
      <c r="NM222" s="5"/>
      <c r="NN222" s="5"/>
      <c r="NO222" s="5"/>
      <c r="NP222" s="5"/>
      <c r="NQ222" s="5"/>
      <c r="NR222" s="5"/>
      <c r="NS222" s="5"/>
      <c r="NT222" s="5"/>
      <c r="NU222" s="5"/>
      <c r="NV222" s="5"/>
      <c r="NW222" s="5"/>
      <c r="NX222" s="5"/>
      <c r="NY222" s="5"/>
      <c r="NZ222" s="5"/>
      <c r="OA222" s="5"/>
      <c r="OB222" s="5"/>
      <c r="OC222" s="5"/>
      <c r="OD222" s="5"/>
      <c r="OE222" s="5"/>
      <c r="OF222" s="5"/>
      <c r="OG222" s="5"/>
      <c r="OH222" s="5"/>
      <c r="OI222" s="5"/>
      <c r="OJ222" s="5"/>
      <c r="OK222" s="5"/>
      <c r="OL222" s="5"/>
      <c r="OM222" s="5"/>
      <c r="ON222" s="5"/>
      <c r="OO222" s="5"/>
      <c r="OP222" s="5"/>
      <c r="OQ222" s="5"/>
      <c r="OR222" s="5"/>
      <c r="OS222" s="5"/>
      <c r="OT222" s="5"/>
      <c r="OU222" s="5"/>
      <c r="OV222" s="5"/>
      <c r="OW222" s="5"/>
      <c r="OX222" s="5"/>
      <c r="OY222" s="5"/>
      <c r="OZ222" s="5"/>
      <c r="PA222" s="5"/>
      <c r="PB222" s="5"/>
      <c r="PC222" s="5"/>
      <c r="PD222" s="5"/>
      <c r="PE222" s="5"/>
      <c r="PF222" s="5"/>
      <c r="PG222" s="5"/>
      <c r="PH222" s="5"/>
      <c r="PI222" s="5"/>
      <c r="PJ222" s="5"/>
      <c r="PK222" s="5"/>
      <c r="PL222" s="5"/>
      <c r="PM222" s="5"/>
      <c r="PN222" s="5"/>
      <c r="PO222" s="5"/>
      <c r="PP222" s="5"/>
      <c r="PQ222" s="5"/>
      <c r="PR222" s="5"/>
      <c r="PS222" s="5"/>
      <c r="PT222" s="5"/>
      <c r="PU222" s="5"/>
      <c r="PV222" s="5"/>
      <c r="PW222" s="5"/>
      <c r="PX222" s="5"/>
      <c r="PY222" s="5"/>
      <c r="PZ222" s="5"/>
      <c r="QA222" s="5"/>
      <c r="QB222" s="5"/>
      <c r="QC222" s="5"/>
      <c r="QD222" s="5"/>
      <c r="QE222" s="5"/>
      <c r="QF222" s="5"/>
      <c r="QG222" s="5"/>
      <c r="QH222" s="5"/>
      <c r="QI222" s="5"/>
      <c r="QJ222" s="5"/>
      <c r="QK222" s="5"/>
      <c r="QL222" s="5"/>
      <c r="QM222" s="5"/>
      <c r="QN222" s="5"/>
      <c r="QO222" s="5"/>
      <c r="QP222" s="5"/>
      <c r="QQ222" s="5"/>
      <c r="QR222" s="5"/>
      <c r="QS222" s="5"/>
      <c r="QT222" s="5"/>
      <c r="QU222" s="5"/>
      <c r="QV222" s="5"/>
      <c r="QW222" s="5"/>
      <c r="QX222" s="5"/>
      <c r="QY222" s="5"/>
      <c r="QZ222" s="5"/>
      <c r="RA222" s="5"/>
      <c r="RB222" s="5"/>
      <c r="RC222" s="5"/>
      <c r="RD222" s="5"/>
      <c r="RE222" s="5"/>
      <c r="RF222" s="5"/>
      <c r="RG222" s="5"/>
      <c r="RH222" s="5"/>
      <c r="RI222" s="5"/>
      <c r="RJ222" s="5"/>
      <c r="RK222" s="5"/>
      <c r="RL222" s="5"/>
      <c r="RM222" s="5"/>
      <c r="RN222" s="5"/>
      <c r="RO222" s="5"/>
      <c r="RP222" s="5"/>
      <c r="RQ222" s="5"/>
      <c r="RR222" s="5"/>
      <c r="RS222" s="5"/>
      <c r="RT222" s="5"/>
      <c r="RU222" s="5"/>
      <c r="RV222" s="5"/>
      <c r="RW222" s="5"/>
      <c r="RX222" s="5"/>
      <c r="RY222" s="5"/>
      <c r="RZ222" s="5"/>
      <c r="SA222" s="5"/>
      <c r="SB222" s="5"/>
      <c r="SC222" s="5"/>
      <c r="SD222" s="5"/>
      <c r="SE222" s="5"/>
      <c r="SF222" s="5"/>
      <c r="SG222" s="5"/>
      <c r="SH222" s="5"/>
      <c r="SI222" s="5"/>
      <c r="SJ222" s="5"/>
      <c r="SK222" s="5"/>
      <c r="SL222" s="5"/>
      <c r="SM222" s="5"/>
      <c r="SN222" s="5"/>
      <c r="SO222" s="5"/>
      <c r="SP222" s="5"/>
      <c r="SQ222" s="5"/>
      <c r="SR222" s="5"/>
      <c r="SS222" s="5"/>
      <c r="ST222" s="5"/>
      <c r="SU222" s="5"/>
      <c r="SV222" s="5"/>
      <c r="SW222" s="5"/>
      <c r="SX222" s="5"/>
      <c r="SY222" s="5"/>
      <c r="SZ222" s="5"/>
      <c r="TA222" s="5"/>
      <c r="TB222" s="5"/>
      <c r="TC222" s="5"/>
      <c r="TD222" s="5"/>
      <c r="TE222" s="5"/>
      <c r="TF222" s="5"/>
      <c r="TG222" s="5"/>
      <c r="TH222" s="5"/>
      <c r="TI222" s="5"/>
      <c r="TJ222" s="5"/>
      <c r="TK222" s="5"/>
      <c r="TL222" s="5"/>
      <c r="TM222" s="5"/>
      <c r="TN222" s="5"/>
      <c r="TO222" s="5"/>
      <c r="TP222" s="5"/>
      <c r="TQ222" s="5"/>
      <c r="TR222" s="5"/>
      <c r="TS222" s="5"/>
      <c r="TT222" s="5"/>
      <c r="TU222" s="5"/>
      <c r="TV222" s="5"/>
      <c r="TW222" s="5"/>
      <c r="TX222" s="5"/>
      <c r="TY222" s="5"/>
      <c r="TZ222" s="5"/>
      <c r="UA222" s="5"/>
      <c r="UB222" s="5"/>
      <c r="UC222" s="5"/>
      <c r="UD222" s="5"/>
      <c r="UE222" s="5"/>
      <c r="UF222" s="5"/>
      <c r="UG222" s="5"/>
      <c r="UH222" s="5"/>
      <c r="UI222" s="5"/>
      <c r="UJ222" s="5"/>
      <c r="UK222" s="5"/>
      <c r="UL222" s="5"/>
      <c r="UM222" s="5"/>
      <c r="UN222" s="5"/>
      <c r="UO222" s="5"/>
      <c r="UP222" s="5"/>
      <c r="UQ222" s="5"/>
      <c r="UR222" s="5"/>
      <c r="US222" s="5"/>
      <c r="UT222" s="5"/>
      <c r="UU222" s="5"/>
      <c r="UV222" s="5"/>
      <c r="UW222" s="5"/>
      <c r="UX222" s="5"/>
      <c r="UY222" s="5"/>
      <c r="UZ222" s="5"/>
      <c r="VA222" s="5"/>
      <c r="VB222" s="5"/>
      <c r="VC222" s="5"/>
      <c r="VD222" s="5"/>
      <c r="VE222" s="5"/>
      <c r="VF222" s="5"/>
      <c r="VG222" s="5"/>
      <c r="VH222" s="5"/>
      <c r="VI222" s="5"/>
      <c r="VJ222" s="5"/>
      <c r="VK222" s="5"/>
      <c r="VL222" s="5"/>
      <c r="VM222" s="5"/>
      <c r="VN222" s="5"/>
      <c r="VO222" s="5"/>
      <c r="VP222" s="5"/>
      <c r="VQ222" s="5"/>
      <c r="VR222" s="5"/>
      <c r="VS222" s="5"/>
      <c r="VT222" s="5"/>
      <c r="VU222" s="5"/>
      <c r="VV222" s="5"/>
      <c r="VW222" s="5"/>
      <c r="VX222" s="5"/>
      <c r="VY222" s="5"/>
      <c r="VZ222" s="5"/>
      <c r="WA222" s="5"/>
      <c r="WB222" s="5"/>
      <c r="WC222" s="5"/>
      <c r="WD222" s="5"/>
      <c r="WE222" s="5"/>
      <c r="WF222" s="5"/>
      <c r="WG222" s="5"/>
      <c r="WH222" s="5"/>
      <c r="WI222" s="5"/>
      <c r="WJ222" s="5"/>
      <c r="WK222" s="5"/>
      <c r="WL222" s="5"/>
      <c r="WM222" s="5"/>
      <c r="WN222" s="5"/>
      <c r="WO222" s="5"/>
      <c r="WP222" s="5"/>
      <c r="WQ222" s="5"/>
      <c r="WR222" s="5"/>
      <c r="WS222" s="5"/>
      <c r="WT222" s="5"/>
      <c r="WU222" s="5"/>
      <c r="WV222" s="5"/>
      <c r="WW222" s="5"/>
      <c r="WX222" s="5"/>
      <c r="WY222" s="5"/>
      <c r="WZ222" s="5"/>
      <c r="XA222" s="5"/>
      <c r="XB222" s="5"/>
      <c r="XC222" s="5"/>
      <c r="XD222" s="5"/>
      <c r="XE222" s="5"/>
      <c r="XF222" s="5"/>
      <c r="XG222" s="5"/>
      <c r="XH222" s="5"/>
      <c r="XI222" s="5"/>
      <c r="XJ222" s="5"/>
      <c r="XK222" s="5"/>
      <c r="XL222" s="5"/>
      <c r="XM222" s="5"/>
      <c r="XN222" s="5"/>
      <c r="XO222" s="5"/>
      <c r="XP222" s="5"/>
      <c r="XQ222" s="5"/>
      <c r="XR222" s="5"/>
      <c r="XS222" s="5"/>
      <c r="XT222" s="5"/>
      <c r="XU222" s="5"/>
      <c r="XV222" s="5"/>
      <c r="XW222" s="5"/>
    </row>
    <row r="223" spans="39:647" x14ac:dyDescent="0.45">
      <c r="AM223" s="5"/>
      <c r="AN223" s="5"/>
      <c r="AO223" s="5"/>
      <c r="AP223" s="5"/>
      <c r="AQ223" s="5"/>
      <c r="AR223" s="5"/>
      <c r="AS223" s="5"/>
      <c r="AT223" s="5"/>
      <c r="AU223" s="5"/>
      <c r="AV223" s="5"/>
      <c r="AW223" s="5"/>
      <c r="AX223" s="5"/>
      <c r="AY223" s="5"/>
      <c r="AZ223" s="5"/>
      <c r="BA223" s="5"/>
      <c r="BB223" s="5"/>
      <c r="BC223" s="5"/>
      <c r="BD223" s="5"/>
      <c r="BE223" s="5"/>
      <c r="BF223" s="5"/>
      <c r="BG223" s="5"/>
      <c r="BH223" s="5"/>
      <c r="BI223" s="5"/>
      <c r="BJ223" s="5"/>
      <c r="BK223" s="5"/>
      <c r="BL223" s="5"/>
      <c r="BM223" s="5"/>
      <c r="BN223" s="5"/>
      <c r="BO223" s="5"/>
      <c r="BP223" s="5"/>
      <c r="BQ223" s="5"/>
      <c r="BR223" s="5"/>
      <c r="BS223" s="5"/>
      <c r="BT223" s="5"/>
      <c r="BU223" s="5"/>
      <c r="BV223" s="5"/>
      <c r="BW223" s="5"/>
      <c r="BX223" s="5"/>
      <c r="BY223" s="5"/>
      <c r="BZ223" s="5"/>
      <c r="CA223" s="5"/>
      <c r="CB223" s="5"/>
      <c r="CC223" s="5"/>
      <c r="CD223" s="5"/>
      <c r="CE223" s="5"/>
      <c r="CF223" s="5"/>
      <c r="CG223" s="5"/>
      <c r="CH223" s="5"/>
      <c r="CI223" s="5"/>
      <c r="CJ223" s="5"/>
      <c r="CK223" s="5"/>
      <c r="CL223" s="5"/>
      <c r="CM223" s="5"/>
      <c r="CN223" s="5"/>
      <c r="CO223" s="5"/>
      <c r="CP223" s="5"/>
      <c r="CQ223" s="5"/>
      <c r="CR223" s="5"/>
      <c r="CS223" s="5"/>
      <c r="CT223" s="5"/>
      <c r="CU223" s="5"/>
      <c r="CV223" s="5"/>
      <c r="CW223" s="5"/>
      <c r="CX223" s="5"/>
      <c r="CY223" s="5"/>
      <c r="CZ223" s="5"/>
      <c r="DA223" s="5"/>
      <c r="DB223" s="5"/>
      <c r="DC223" s="5"/>
      <c r="DD223" s="5"/>
      <c r="DE223" s="5"/>
      <c r="DF223" s="5"/>
      <c r="DG223" s="5"/>
      <c r="DH223" s="5"/>
      <c r="DI223" s="5"/>
      <c r="DJ223" s="5"/>
      <c r="DK223" s="5"/>
      <c r="DL223" s="5"/>
      <c r="DM223" s="5"/>
      <c r="DN223" s="5"/>
      <c r="DO223" s="5"/>
      <c r="DP223" s="5"/>
      <c r="DQ223" s="5"/>
      <c r="DR223" s="5"/>
      <c r="DS223" s="5"/>
      <c r="DT223" s="5"/>
      <c r="DU223" s="5"/>
      <c r="DV223" s="5"/>
      <c r="DW223" s="5"/>
      <c r="DX223" s="5"/>
      <c r="DY223" s="5"/>
      <c r="DZ223" s="5"/>
      <c r="EA223" s="5"/>
      <c r="EB223" s="5"/>
      <c r="EC223" s="5"/>
      <c r="ED223" s="5"/>
      <c r="EE223" s="5"/>
      <c r="EF223" s="5"/>
      <c r="EG223" s="5"/>
      <c r="EH223" s="5"/>
      <c r="EI223" s="5"/>
      <c r="EJ223" s="5"/>
      <c r="EK223" s="5"/>
      <c r="EL223" s="5"/>
      <c r="EM223" s="5"/>
      <c r="EN223" s="5"/>
      <c r="EO223" s="5"/>
      <c r="EP223" s="5"/>
      <c r="EQ223" s="5"/>
      <c r="ER223" s="5"/>
      <c r="ES223" s="5"/>
      <c r="ET223" s="5"/>
      <c r="EU223" s="5"/>
      <c r="EV223" s="5"/>
      <c r="EW223" s="5"/>
      <c r="EX223" s="5"/>
      <c r="EY223" s="5"/>
      <c r="EZ223" s="5"/>
      <c r="FA223" s="5"/>
      <c r="FB223" s="5"/>
      <c r="FC223" s="5"/>
      <c r="FD223" s="5"/>
      <c r="FE223" s="5"/>
      <c r="FF223" s="5"/>
      <c r="FG223" s="5"/>
      <c r="FH223" s="5"/>
      <c r="FI223" s="5"/>
      <c r="FJ223" s="5"/>
      <c r="FK223" s="5"/>
      <c r="FL223" s="5"/>
      <c r="FM223" s="5"/>
      <c r="FN223" s="5"/>
      <c r="FO223" s="5"/>
      <c r="FP223" s="5"/>
      <c r="FQ223" s="5"/>
      <c r="FR223" s="5"/>
      <c r="FS223" s="5"/>
      <c r="FT223" s="5"/>
      <c r="FU223" s="5"/>
      <c r="FV223" s="5"/>
      <c r="FW223" s="5"/>
      <c r="FX223" s="5"/>
      <c r="FY223" s="5"/>
      <c r="FZ223" s="5"/>
      <c r="GA223" s="5"/>
      <c r="GB223" s="5"/>
      <c r="GC223" s="5"/>
      <c r="GD223" s="5"/>
      <c r="GE223" s="5"/>
      <c r="GF223" s="5"/>
      <c r="GG223" s="5"/>
      <c r="GH223" s="5"/>
      <c r="GI223" s="5"/>
      <c r="GJ223" s="5"/>
      <c r="GK223" s="5"/>
      <c r="GL223" s="5"/>
      <c r="GM223" s="5"/>
      <c r="GN223" s="5"/>
      <c r="GO223" s="5"/>
      <c r="GP223" s="5"/>
      <c r="GQ223" s="5"/>
      <c r="GR223" s="5"/>
      <c r="GS223" s="5"/>
      <c r="GT223" s="5"/>
      <c r="GU223" s="5"/>
      <c r="GV223" s="5"/>
      <c r="GW223" s="5"/>
      <c r="GX223" s="5"/>
      <c r="GY223" s="5"/>
      <c r="GZ223" s="5"/>
      <c r="HA223" s="5"/>
      <c r="HB223" s="5"/>
      <c r="HC223" s="5"/>
      <c r="HD223" s="5"/>
      <c r="HE223" s="5"/>
      <c r="HF223" s="5"/>
      <c r="HG223" s="5"/>
      <c r="HH223" s="5"/>
      <c r="HI223" s="5"/>
      <c r="HJ223" s="5"/>
      <c r="HK223" s="5"/>
      <c r="HL223" s="5"/>
      <c r="HM223" s="5"/>
      <c r="HN223" s="5"/>
      <c r="HO223" s="5"/>
      <c r="HP223" s="5"/>
      <c r="HQ223" s="5"/>
      <c r="HR223" s="5"/>
      <c r="HS223" s="5"/>
      <c r="HT223" s="5"/>
      <c r="HU223" s="5"/>
      <c r="HV223" s="5"/>
      <c r="HW223" s="5"/>
      <c r="HX223" s="5"/>
      <c r="HY223" s="5"/>
      <c r="HZ223" s="5"/>
      <c r="IA223" s="5"/>
      <c r="IB223" s="5"/>
      <c r="IC223" s="5"/>
      <c r="ID223" s="5"/>
      <c r="IE223" s="5"/>
      <c r="IF223" s="5"/>
      <c r="IG223" s="5"/>
      <c r="IH223" s="5"/>
      <c r="II223" s="5"/>
      <c r="IJ223" s="5"/>
      <c r="IK223" s="5"/>
      <c r="IL223" s="5"/>
      <c r="IM223" s="5"/>
      <c r="IN223" s="5"/>
      <c r="IO223" s="5"/>
      <c r="IP223" s="5"/>
      <c r="IQ223" s="5"/>
      <c r="IR223" s="5"/>
      <c r="IS223" s="5"/>
      <c r="IT223" s="5"/>
      <c r="IU223" s="5"/>
      <c r="IV223" s="5"/>
      <c r="IW223" s="5"/>
      <c r="IX223" s="5"/>
      <c r="IY223" s="5"/>
      <c r="IZ223" s="5"/>
      <c r="JA223" s="5"/>
      <c r="JB223" s="5"/>
      <c r="JC223" s="5"/>
      <c r="JD223" s="5"/>
      <c r="JE223" s="5"/>
      <c r="JF223" s="5"/>
      <c r="JG223" s="5"/>
      <c r="JH223" s="5"/>
      <c r="JI223" s="5"/>
      <c r="JJ223" s="5"/>
      <c r="JK223" s="5"/>
      <c r="JL223" s="5"/>
      <c r="JM223" s="5"/>
      <c r="JN223" s="5"/>
      <c r="JO223" s="5"/>
      <c r="JP223" s="5"/>
      <c r="JQ223" s="5"/>
      <c r="JR223" s="5"/>
      <c r="JS223" s="5"/>
      <c r="JT223" s="5"/>
      <c r="JU223" s="5"/>
      <c r="JV223" s="5"/>
      <c r="JW223" s="5"/>
      <c r="JX223" s="5"/>
      <c r="JY223" s="5"/>
      <c r="JZ223" s="5"/>
      <c r="KA223" s="5"/>
      <c r="KB223" s="5"/>
      <c r="KC223" s="5"/>
      <c r="KD223" s="5"/>
      <c r="KE223" s="5"/>
      <c r="KF223" s="5"/>
      <c r="KG223" s="5"/>
      <c r="KH223" s="5"/>
      <c r="KI223" s="5"/>
      <c r="KJ223" s="5"/>
      <c r="KK223" s="5"/>
      <c r="KL223" s="5"/>
      <c r="KM223" s="5"/>
      <c r="KN223" s="5"/>
      <c r="KO223" s="5"/>
      <c r="KP223" s="5"/>
      <c r="KQ223" s="5"/>
      <c r="KR223" s="5"/>
      <c r="KS223" s="5"/>
      <c r="KT223" s="5"/>
      <c r="KU223" s="5"/>
      <c r="KV223" s="5"/>
      <c r="KW223" s="5"/>
      <c r="KX223" s="5"/>
      <c r="KY223" s="5"/>
      <c r="KZ223" s="5"/>
      <c r="LA223" s="5"/>
      <c r="LB223" s="5"/>
      <c r="LC223" s="5"/>
      <c r="LD223" s="5"/>
      <c r="LE223" s="5"/>
      <c r="LF223" s="5"/>
      <c r="LG223" s="5"/>
      <c r="LH223" s="5"/>
      <c r="LI223" s="5"/>
      <c r="LJ223" s="5"/>
      <c r="LK223" s="5"/>
      <c r="LL223" s="5"/>
      <c r="LM223" s="5"/>
      <c r="LN223" s="5"/>
      <c r="LO223" s="5"/>
      <c r="LP223" s="5"/>
      <c r="LQ223" s="5"/>
      <c r="LR223" s="5"/>
      <c r="LS223" s="5"/>
      <c r="LT223" s="5"/>
      <c r="LU223" s="5"/>
      <c r="LV223" s="5"/>
      <c r="LW223" s="5"/>
      <c r="LX223" s="5"/>
      <c r="LY223" s="5"/>
      <c r="LZ223" s="5"/>
      <c r="MA223" s="5"/>
      <c r="MB223" s="5"/>
      <c r="MC223" s="5"/>
      <c r="MD223" s="5"/>
      <c r="ME223" s="5"/>
      <c r="MF223" s="5"/>
      <c r="MG223" s="5"/>
      <c r="MH223" s="5"/>
      <c r="MI223" s="5"/>
      <c r="MJ223" s="5"/>
      <c r="MK223" s="5"/>
      <c r="ML223" s="5"/>
      <c r="MM223" s="5"/>
      <c r="MN223" s="5"/>
      <c r="MO223" s="5"/>
      <c r="MP223" s="5"/>
      <c r="MQ223" s="5"/>
      <c r="MR223" s="5"/>
      <c r="MS223" s="5"/>
      <c r="MT223" s="5"/>
      <c r="MU223" s="5"/>
      <c r="MV223" s="5"/>
      <c r="MW223" s="5"/>
      <c r="MX223" s="5"/>
      <c r="MY223" s="5"/>
      <c r="MZ223" s="5"/>
      <c r="NA223" s="5"/>
      <c r="NB223" s="5"/>
      <c r="NC223" s="5"/>
      <c r="ND223" s="5"/>
      <c r="NE223" s="5"/>
      <c r="NF223" s="5"/>
      <c r="NG223" s="5"/>
      <c r="NH223" s="5"/>
      <c r="NI223" s="5"/>
      <c r="NJ223" s="5"/>
      <c r="NK223" s="5"/>
      <c r="NL223" s="5"/>
      <c r="NM223" s="5"/>
      <c r="NN223" s="5"/>
      <c r="NO223" s="5"/>
      <c r="NP223" s="5"/>
      <c r="NQ223" s="5"/>
      <c r="NR223" s="5"/>
      <c r="NS223" s="5"/>
      <c r="NT223" s="5"/>
      <c r="NU223" s="5"/>
      <c r="NV223" s="5"/>
      <c r="NW223" s="5"/>
      <c r="NX223" s="5"/>
      <c r="NY223" s="5"/>
      <c r="NZ223" s="5"/>
      <c r="OA223" s="5"/>
      <c r="OB223" s="5"/>
      <c r="OC223" s="5"/>
      <c r="OD223" s="5"/>
      <c r="OE223" s="5"/>
      <c r="OF223" s="5"/>
      <c r="OG223" s="5"/>
      <c r="OH223" s="5"/>
      <c r="OI223" s="5"/>
      <c r="OJ223" s="5"/>
      <c r="OK223" s="5"/>
      <c r="OL223" s="5"/>
      <c r="OM223" s="5"/>
      <c r="ON223" s="5"/>
      <c r="OO223" s="5"/>
      <c r="OP223" s="5"/>
      <c r="OQ223" s="5"/>
      <c r="OR223" s="5"/>
      <c r="OS223" s="5"/>
      <c r="OT223" s="5"/>
      <c r="OU223" s="5"/>
      <c r="OV223" s="5"/>
      <c r="OW223" s="5"/>
      <c r="OX223" s="5"/>
      <c r="OY223" s="5"/>
      <c r="OZ223" s="5"/>
      <c r="PA223" s="5"/>
      <c r="PB223" s="5"/>
      <c r="PC223" s="5"/>
      <c r="PD223" s="5"/>
      <c r="PE223" s="5"/>
      <c r="PF223" s="5"/>
      <c r="PG223" s="5"/>
      <c r="PH223" s="5"/>
      <c r="PI223" s="5"/>
      <c r="PJ223" s="5"/>
      <c r="PK223" s="5"/>
      <c r="PL223" s="5"/>
      <c r="PM223" s="5"/>
      <c r="PN223" s="5"/>
      <c r="PO223" s="5"/>
      <c r="PP223" s="5"/>
      <c r="PQ223" s="5"/>
      <c r="PR223" s="5"/>
      <c r="PS223" s="5"/>
      <c r="PT223" s="5"/>
      <c r="PU223" s="5"/>
      <c r="PV223" s="5"/>
      <c r="PW223" s="5"/>
      <c r="PX223" s="5"/>
      <c r="PY223" s="5"/>
      <c r="PZ223" s="5"/>
      <c r="QA223" s="5"/>
      <c r="QB223" s="5"/>
      <c r="QC223" s="5"/>
      <c r="QD223" s="5"/>
      <c r="QE223" s="5"/>
      <c r="QF223" s="5"/>
      <c r="QG223" s="5"/>
      <c r="QH223" s="5"/>
      <c r="QI223" s="5"/>
      <c r="QJ223" s="5"/>
      <c r="QK223" s="5"/>
      <c r="QL223" s="5"/>
      <c r="QM223" s="5"/>
      <c r="QN223" s="5"/>
      <c r="QO223" s="5"/>
      <c r="QP223" s="5"/>
      <c r="QQ223" s="5"/>
      <c r="QR223" s="5"/>
      <c r="QS223" s="5"/>
      <c r="QT223" s="5"/>
      <c r="QU223" s="5"/>
      <c r="QV223" s="5"/>
      <c r="QW223" s="5"/>
      <c r="QX223" s="5"/>
      <c r="QY223" s="5"/>
      <c r="QZ223" s="5"/>
      <c r="RA223" s="5"/>
      <c r="RB223" s="5"/>
      <c r="RC223" s="5"/>
      <c r="RD223" s="5"/>
      <c r="RE223" s="5"/>
      <c r="RF223" s="5"/>
      <c r="RG223" s="5"/>
      <c r="RH223" s="5"/>
      <c r="RI223" s="5"/>
      <c r="RJ223" s="5"/>
      <c r="RK223" s="5"/>
      <c r="RL223" s="5"/>
      <c r="RM223" s="5"/>
      <c r="RN223" s="5"/>
      <c r="RO223" s="5"/>
      <c r="RP223" s="5"/>
      <c r="RQ223" s="5"/>
      <c r="RR223" s="5"/>
      <c r="RS223" s="5"/>
      <c r="RT223" s="5"/>
      <c r="RU223" s="5"/>
      <c r="RV223" s="5"/>
      <c r="RW223" s="5"/>
      <c r="RX223" s="5"/>
      <c r="RY223" s="5"/>
      <c r="RZ223" s="5"/>
      <c r="SA223" s="5"/>
      <c r="SB223" s="5"/>
      <c r="SC223" s="5"/>
      <c r="SD223" s="5"/>
      <c r="SE223" s="5"/>
      <c r="SF223" s="5"/>
      <c r="SG223" s="5"/>
      <c r="SH223" s="5"/>
      <c r="SI223" s="5"/>
      <c r="SJ223" s="5"/>
      <c r="SK223" s="5"/>
      <c r="SL223" s="5"/>
      <c r="SM223" s="5"/>
      <c r="SN223" s="5"/>
      <c r="SO223" s="5"/>
      <c r="SP223" s="5"/>
      <c r="SQ223" s="5"/>
      <c r="SR223" s="5"/>
      <c r="SS223" s="5"/>
      <c r="ST223" s="5"/>
      <c r="SU223" s="5"/>
      <c r="SV223" s="5"/>
      <c r="SW223" s="5"/>
      <c r="SX223" s="5"/>
      <c r="SY223" s="5"/>
      <c r="SZ223" s="5"/>
      <c r="TA223" s="5"/>
      <c r="TB223" s="5"/>
      <c r="TC223" s="5"/>
      <c r="TD223" s="5"/>
      <c r="TE223" s="5"/>
      <c r="TF223" s="5"/>
      <c r="TG223" s="5"/>
      <c r="TH223" s="5"/>
      <c r="TI223" s="5"/>
      <c r="TJ223" s="5"/>
      <c r="TK223" s="5"/>
      <c r="TL223" s="5"/>
      <c r="TM223" s="5"/>
      <c r="TN223" s="5"/>
      <c r="TO223" s="5"/>
      <c r="TP223" s="5"/>
      <c r="TQ223" s="5"/>
      <c r="TR223" s="5"/>
      <c r="TS223" s="5"/>
      <c r="TT223" s="5"/>
      <c r="TU223" s="5"/>
      <c r="TV223" s="5"/>
      <c r="TW223" s="5"/>
      <c r="TX223" s="5"/>
      <c r="TY223" s="5"/>
      <c r="TZ223" s="5"/>
      <c r="UA223" s="5"/>
      <c r="UB223" s="5"/>
      <c r="UC223" s="5"/>
      <c r="UD223" s="5"/>
      <c r="UE223" s="5"/>
      <c r="UF223" s="5"/>
      <c r="UG223" s="5"/>
      <c r="UH223" s="5"/>
      <c r="UI223" s="5"/>
      <c r="UJ223" s="5"/>
      <c r="UK223" s="5"/>
      <c r="UL223" s="5"/>
      <c r="UM223" s="5"/>
      <c r="UN223" s="5"/>
      <c r="UO223" s="5"/>
      <c r="UP223" s="5"/>
      <c r="UQ223" s="5"/>
      <c r="UR223" s="5"/>
      <c r="US223" s="5"/>
      <c r="UT223" s="5"/>
      <c r="UU223" s="5"/>
      <c r="UV223" s="5"/>
      <c r="UW223" s="5"/>
      <c r="UX223" s="5"/>
      <c r="UY223" s="5"/>
      <c r="UZ223" s="5"/>
      <c r="VA223" s="5"/>
      <c r="VB223" s="5"/>
      <c r="VC223" s="5"/>
      <c r="VD223" s="5"/>
      <c r="VE223" s="5"/>
      <c r="VF223" s="5"/>
      <c r="VG223" s="5"/>
      <c r="VH223" s="5"/>
      <c r="VI223" s="5"/>
      <c r="VJ223" s="5"/>
      <c r="VK223" s="5"/>
      <c r="VL223" s="5"/>
      <c r="VM223" s="5"/>
      <c r="VN223" s="5"/>
      <c r="VO223" s="5"/>
      <c r="VP223" s="5"/>
      <c r="VQ223" s="5"/>
      <c r="VR223" s="5"/>
      <c r="VS223" s="5"/>
      <c r="VT223" s="5"/>
      <c r="VU223" s="5"/>
      <c r="VV223" s="5"/>
      <c r="VW223" s="5"/>
      <c r="VX223" s="5"/>
      <c r="VY223" s="5"/>
      <c r="VZ223" s="5"/>
      <c r="WA223" s="5"/>
      <c r="WB223" s="5"/>
      <c r="WC223" s="5"/>
      <c r="WD223" s="5"/>
      <c r="WE223" s="5"/>
      <c r="WF223" s="5"/>
      <c r="WG223" s="5"/>
      <c r="WH223" s="5"/>
      <c r="WI223" s="5"/>
      <c r="WJ223" s="5"/>
      <c r="WK223" s="5"/>
      <c r="WL223" s="5"/>
      <c r="WM223" s="5"/>
      <c r="WN223" s="5"/>
      <c r="WO223" s="5"/>
      <c r="WP223" s="5"/>
      <c r="WQ223" s="5"/>
      <c r="WR223" s="5"/>
      <c r="WS223" s="5"/>
      <c r="WT223" s="5"/>
      <c r="WU223" s="5"/>
      <c r="WV223" s="5"/>
      <c r="WW223" s="5"/>
      <c r="WX223" s="5"/>
      <c r="WY223" s="5"/>
      <c r="WZ223" s="5"/>
      <c r="XA223" s="5"/>
      <c r="XB223" s="5"/>
      <c r="XC223" s="5"/>
      <c r="XD223" s="5"/>
      <c r="XE223" s="5"/>
      <c r="XF223" s="5"/>
      <c r="XG223" s="5"/>
      <c r="XH223" s="5"/>
      <c r="XI223" s="5"/>
      <c r="XJ223" s="5"/>
      <c r="XK223" s="5"/>
      <c r="XL223" s="5"/>
      <c r="XM223" s="5"/>
      <c r="XN223" s="5"/>
      <c r="XO223" s="5"/>
      <c r="XP223" s="5"/>
      <c r="XQ223" s="5"/>
      <c r="XR223" s="5"/>
      <c r="XS223" s="5"/>
      <c r="XT223" s="5"/>
      <c r="XU223" s="5"/>
      <c r="XV223" s="5"/>
      <c r="XW223" s="5"/>
    </row>
    <row r="224" spans="39:647" x14ac:dyDescent="0.45">
      <c r="AM224" s="5"/>
      <c r="AN224" s="5"/>
      <c r="AO224" s="5"/>
      <c r="AP224" s="5"/>
      <c r="AQ224" s="5"/>
      <c r="AR224" s="5"/>
      <c r="AS224" s="5"/>
      <c r="AT224" s="5"/>
      <c r="AU224" s="5"/>
      <c r="AV224" s="5"/>
      <c r="AW224" s="5"/>
      <c r="AX224" s="5"/>
      <c r="AY224" s="5"/>
      <c r="AZ224" s="5"/>
      <c r="BA224" s="5"/>
      <c r="BB224" s="5"/>
      <c r="BC224" s="5"/>
      <c r="BD224" s="5"/>
      <c r="BE224" s="5"/>
      <c r="BF224" s="5"/>
      <c r="BG224" s="5"/>
      <c r="BH224" s="5"/>
      <c r="BI224" s="5"/>
      <c r="BJ224" s="5"/>
      <c r="BK224" s="5"/>
      <c r="BL224" s="5"/>
      <c r="BM224" s="5"/>
      <c r="BN224" s="5"/>
      <c r="BO224" s="5"/>
      <c r="BP224" s="5"/>
      <c r="BQ224" s="5"/>
      <c r="BR224" s="5"/>
      <c r="BS224" s="5"/>
      <c r="BT224" s="5"/>
      <c r="BU224" s="5"/>
      <c r="BV224" s="5"/>
      <c r="BW224" s="5"/>
      <c r="BX224" s="5"/>
      <c r="BY224" s="5"/>
      <c r="BZ224" s="5"/>
      <c r="CA224" s="5"/>
      <c r="CB224" s="5"/>
      <c r="CC224" s="5"/>
      <c r="CD224" s="5"/>
      <c r="CE224" s="5"/>
      <c r="CF224" s="5"/>
      <c r="CG224" s="5"/>
      <c r="CH224" s="5"/>
      <c r="CI224" s="5"/>
      <c r="CJ224" s="5"/>
      <c r="CK224" s="5"/>
      <c r="CL224" s="5"/>
      <c r="CM224" s="5"/>
      <c r="CN224" s="5"/>
      <c r="CO224" s="5"/>
      <c r="CP224" s="5"/>
      <c r="CQ224" s="5"/>
      <c r="CR224" s="5"/>
      <c r="CS224" s="5"/>
      <c r="CT224" s="5"/>
      <c r="CU224" s="5"/>
      <c r="CV224" s="5"/>
      <c r="CW224" s="5"/>
      <c r="CX224" s="5"/>
      <c r="CY224" s="5"/>
      <c r="CZ224" s="5"/>
      <c r="DA224" s="5"/>
      <c r="DB224" s="5"/>
      <c r="DC224" s="5"/>
      <c r="DD224" s="5"/>
      <c r="DE224" s="5"/>
      <c r="DF224" s="5"/>
      <c r="DG224" s="5"/>
      <c r="DH224" s="5"/>
      <c r="DI224" s="5"/>
      <c r="DJ224" s="5"/>
      <c r="DK224" s="5"/>
      <c r="DL224" s="5"/>
      <c r="DM224" s="5"/>
      <c r="DN224" s="5"/>
      <c r="DO224" s="5"/>
      <c r="DP224" s="5"/>
      <c r="DQ224" s="5"/>
      <c r="DR224" s="5"/>
      <c r="DS224" s="5"/>
      <c r="DT224" s="5"/>
      <c r="DU224" s="5"/>
      <c r="DV224" s="5"/>
      <c r="DW224" s="5"/>
      <c r="DX224" s="5"/>
      <c r="DY224" s="5"/>
      <c r="DZ224" s="5"/>
      <c r="EA224" s="5"/>
      <c r="EB224" s="5"/>
      <c r="EC224" s="5"/>
      <c r="ED224" s="5"/>
      <c r="EE224" s="5"/>
      <c r="EF224" s="5"/>
      <c r="EG224" s="5"/>
      <c r="EH224" s="5"/>
      <c r="EI224" s="5"/>
      <c r="EJ224" s="5"/>
      <c r="EK224" s="5"/>
      <c r="EL224" s="5"/>
      <c r="EM224" s="5"/>
      <c r="EN224" s="5"/>
      <c r="EO224" s="5"/>
      <c r="EP224" s="5"/>
      <c r="EQ224" s="5"/>
      <c r="ER224" s="5"/>
      <c r="ES224" s="5"/>
      <c r="ET224" s="5"/>
      <c r="EU224" s="5"/>
      <c r="EV224" s="5"/>
      <c r="EW224" s="5"/>
      <c r="EX224" s="5"/>
      <c r="EY224" s="5"/>
      <c r="EZ224" s="5"/>
      <c r="FA224" s="5"/>
      <c r="FB224" s="5"/>
      <c r="FC224" s="5"/>
      <c r="FD224" s="5"/>
      <c r="FE224" s="5"/>
      <c r="FF224" s="5"/>
      <c r="FG224" s="5"/>
      <c r="FH224" s="5"/>
      <c r="FI224" s="5"/>
      <c r="FJ224" s="5"/>
      <c r="FK224" s="5"/>
      <c r="FL224" s="5"/>
      <c r="FM224" s="5"/>
      <c r="FN224" s="5"/>
      <c r="FO224" s="5"/>
      <c r="FP224" s="5"/>
      <c r="FQ224" s="5"/>
      <c r="FR224" s="5"/>
      <c r="FS224" s="5"/>
      <c r="FT224" s="5"/>
      <c r="FU224" s="5"/>
      <c r="FV224" s="5"/>
      <c r="FW224" s="5"/>
      <c r="FX224" s="5"/>
      <c r="FY224" s="5"/>
      <c r="FZ224" s="5"/>
      <c r="GA224" s="5"/>
      <c r="GB224" s="5"/>
      <c r="GC224" s="5"/>
      <c r="GD224" s="5"/>
      <c r="GE224" s="5"/>
      <c r="GF224" s="5"/>
      <c r="GG224" s="5"/>
      <c r="GH224" s="5"/>
      <c r="GI224" s="5"/>
      <c r="GJ224" s="5"/>
      <c r="GK224" s="5"/>
      <c r="GL224" s="5"/>
      <c r="GM224" s="5"/>
      <c r="GN224" s="5"/>
      <c r="GO224" s="5"/>
      <c r="GP224" s="5"/>
      <c r="GQ224" s="5"/>
      <c r="GR224" s="5"/>
      <c r="GS224" s="5"/>
      <c r="GT224" s="5"/>
      <c r="GU224" s="5"/>
      <c r="GV224" s="5"/>
      <c r="GW224" s="5"/>
      <c r="GX224" s="5"/>
      <c r="GY224" s="5"/>
      <c r="GZ224" s="5"/>
      <c r="HA224" s="5"/>
      <c r="HB224" s="5"/>
      <c r="HC224" s="5"/>
      <c r="HD224" s="5"/>
      <c r="HE224" s="5"/>
      <c r="HF224" s="5"/>
      <c r="HG224" s="5"/>
      <c r="HH224" s="5"/>
      <c r="HI224" s="5"/>
      <c r="HJ224" s="5"/>
      <c r="HK224" s="5"/>
      <c r="HL224" s="5"/>
      <c r="HM224" s="5"/>
      <c r="HN224" s="5"/>
      <c r="HO224" s="5"/>
      <c r="HP224" s="5"/>
      <c r="HQ224" s="5"/>
      <c r="HR224" s="5"/>
      <c r="HS224" s="5"/>
      <c r="HT224" s="5"/>
      <c r="HU224" s="5"/>
      <c r="HV224" s="5"/>
      <c r="HW224" s="5"/>
      <c r="HX224" s="5"/>
      <c r="HY224" s="5"/>
      <c r="HZ224" s="5"/>
      <c r="IA224" s="5"/>
      <c r="IB224" s="5"/>
      <c r="IC224" s="5"/>
      <c r="ID224" s="5"/>
      <c r="IE224" s="5"/>
      <c r="IF224" s="5"/>
      <c r="IG224" s="5"/>
      <c r="IH224" s="5"/>
      <c r="II224" s="5"/>
      <c r="IJ224" s="5"/>
      <c r="IK224" s="5"/>
      <c r="IL224" s="5"/>
      <c r="IM224" s="5"/>
      <c r="IN224" s="5"/>
      <c r="IO224" s="5"/>
      <c r="IP224" s="5"/>
      <c r="IQ224" s="5"/>
      <c r="IR224" s="5"/>
      <c r="IS224" s="5"/>
      <c r="IT224" s="5"/>
      <c r="IU224" s="5"/>
      <c r="IV224" s="5"/>
      <c r="IW224" s="5"/>
      <c r="IX224" s="5"/>
      <c r="IY224" s="5"/>
      <c r="IZ224" s="5"/>
      <c r="JA224" s="5"/>
      <c r="JB224" s="5"/>
      <c r="JC224" s="5"/>
      <c r="JD224" s="5"/>
      <c r="JE224" s="5"/>
      <c r="JF224" s="5"/>
      <c r="JG224" s="5"/>
      <c r="JH224" s="5"/>
      <c r="JI224" s="5"/>
      <c r="JJ224" s="5"/>
      <c r="JK224" s="5"/>
      <c r="JL224" s="5"/>
      <c r="JM224" s="5"/>
      <c r="JN224" s="5"/>
      <c r="JO224" s="5"/>
      <c r="JP224" s="5"/>
      <c r="JQ224" s="5"/>
      <c r="JR224" s="5"/>
      <c r="JS224" s="5"/>
      <c r="JT224" s="5"/>
      <c r="JU224" s="5"/>
      <c r="JV224" s="5"/>
      <c r="JW224" s="5"/>
      <c r="JX224" s="5"/>
      <c r="JY224" s="5"/>
      <c r="JZ224" s="5"/>
      <c r="KA224" s="5"/>
      <c r="KB224" s="5"/>
      <c r="KC224" s="5"/>
      <c r="KD224" s="5"/>
      <c r="KE224" s="5"/>
      <c r="KF224" s="5"/>
      <c r="KG224" s="5"/>
      <c r="KH224" s="5"/>
      <c r="KI224" s="5"/>
      <c r="KJ224" s="5"/>
      <c r="KK224" s="5"/>
      <c r="KL224" s="5"/>
      <c r="KM224" s="5"/>
      <c r="KN224" s="5"/>
      <c r="KO224" s="5"/>
      <c r="KP224" s="5"/>
      <c r="KQ224" s="5"/>
      <c r="KR224" s="5"/>
      <c r="KS224" s="5"/>
      <c r="KT224" s="5"/>
      <c r="KU224" s="5"/>
      <c r="KV224" s="5"/>
      <c r="KW224" s="5"/>
      <c r="KX224" s="5"/>
      <c r="KY224" s="5"/>
      <c r="KZ224" s="5"/>
      <c r="LA224" s="5"/>
      <c r="LB224" s="5"/>
      <c r="LC224" s="5"/>
      <c r="LD224" s="5"/>
      <c r="LE224" s="5"/>
      <c r="LF224" s="5"/>
      <c r="LG224" s="5"/>
      <c r="LH224" s="5"/>
      <c r="LI224" s="5"/>
      <c r="LJ224" s="5"/>
      <c r="LK224" s="5"/>
      <c r="LL224" s="5"/>
      <c r="LM224" s="5"/>
      <c r="LN224" s="5"/>
      <c r="LO224" s="5"/>
      <c r="LP224" s="5"/>
      <c r="LQ224" s="5"/>
      <c r="LR224" s="5"/>
      <c r="LS224" s="5"/>
      <c r="LT224" s="5"/>
      <c r="LU224" s="5"/>
      <c r="LV224" s="5"/>
      <c r="LW224" s="5"/>
      <c r="LX224" s="5"/>
      <c r="LY224" s="5"/>
      <c r="LZ224" s="5"/>
      <c r="MA224" s="5"/>
      <c r="MB224" s="5"/>
      <c r="MC224" s="5"/>
      <c r="MD224" s="5"/>
      <c r="ME224" s="5"/>
      <c r="MF224" s="5"/>
      <c r="MG224" s="5"/>
      <c r="MH224" s="5"/>
      <c r="MI224" s="5"/>
      <c r="MJ224" s="5"/>
      <c r="MK224" s="5"/>
      <c r="ML224" s="5"/>
      <c r="MM224" s="5"/>
      <c r="MN224" s="5"/>
      <c r="MO224" s="5"/>
      <c r="MP224" s="5"/>
      <c r="MQ224" s="5"/>
      <c r="MR224" s="5"/>
      <c r="MS224" s="5"/>
      <c r="MT224" s="5"/>
      <c r="MU224" s="5"/>
      <c r="MV224" s="5"/>
      <c r="MW224" s="5"/>
      <c r="MX224" s="5"/>
      <c r="MY224" s="5"/>
      <c r="MZ224" s="5"/>
      <c r="NA224" s="5"/>
      <c r="NB224" s="5"/>
      <c r="NC224" s="5"/>
      <c r="ND224" s="5"/>
      <c r="NE224" s="5"/>
      <c r="NF224" s="5"/>
      <c r="NG224" s="5"/>
      <c r="NH224" s="5"/>
      <c r="NI224" s="5"/>
      <c r="NJ224" s="5"/>
      <c r="NK224" s="5"/>
      <c r="NL224" s="5"/>
      <c r="NM224" s="5"/>
      <c r="NN224" s="5"/>
      <c r="NO224" s="5"/>
      <c r="NP224" s="5"/>
      <c r="NQ224" s="5"/>
      <c r="NR224" s="5"/>
      <c r="NS224" s="5"/>
      <c r="NT224" s="5"/>
      <c r="NU224" s="5"/>
      <c r="NV224" s="5"/>
      <c r="NW224" s="5"/>
      <c r="NX224" s="5"/>
      <c r="NY224" s="5"/>
      <c r="NZ224" s="5"/>
      <c r="OA224" s="5"/>
      <c r="OB224" s="5"/>
      <c r="OC224" s="5"/>
      <c r="OD224" s="5"/>
      <c r="OE224" s="5"/>
      <c r="OF224" s="5"/>
      <c r="OG224" s="5"/>
      <c r="OH224" s="5"/>
      <c r="OI224" s="5"/>
      <c r="OJ224" s="5"/>
      <c r="OK224" s="5"/>
      <c r="OL224" s="5"/>
      <c r="OM224" s="5"/>
      <c r="ON224" s="5"/>
      <c r="OO224" s="5"/>
      <c r="OP224" s="5"/>
      <c r="OQ224" s="5"/>
      <c r="OR224" s="5"/>
      <c r="OS224" s="5"/>
      <c r="OT224" s="5"/>
      <c r="OU224" s="5"/>
      <c r="OV224" s="5"/>
      <c r="OW224" s="5"/>
      <c r="OX224" s="5"/>
      <c r="OY224" s="5"/>
      <c r="OZ224" s="5"/>
      <c r="PA224" s="5"/>
      <c r="PB224" s="5"/>
      <c r="PC224" s="5"/>
      <c r="PD224" s="5"/>
      <c r="PE224" s="5"/>
      <c r="PF224" s="5"/>
      <c r="PG224" s="5"/>
      <c r="PH224" s="5"/>
      <c r="PI224" s="5"/>
      <c r="PJ224" s="5"/>
      <c r="PK224" s="5"/>
      <c r="PL224" s="5"/>
      <c r="PM224" s="5"/>
      <c r="PN224" s="5"/>
      <c r="PO224" s="5"/>
      <c r="PP224" s="5"/>
      <c r="PQ224" s="5"/>
      <c r="PR224" s="5"/>
      <c r="PS224" s="5"/>
      <c r="PT224" s="5"/>
      <c r="PU224" s="5"/>
      <c r="PV224" s="5"/>
      <c r="PW224" s="5"/>
      <c r="PX224" s="5"/>
      <c r="PY224" s="5"/>
      <c r="PZ224" s="5"/>
      <c r="QA224" s="5"/>
      <c r="QB224" s="5"/>
      <c r="QC224" s="5"/>
      <c r="QD224" s="5"/>
      <c r="QE224" s="5"/>
      <c r="QF224" s="5"/>
      <c r="QG224" s="5"/>
      <c r="QH224" s="5"/>
      <c r="QI224" s="5"/>
      <c r="QJ224" s="5"/>
      <c r="QK224" s="5"/>
      <c r="QL224" s="5"/>
      <c r="QM224" s="5"/>
      <c r="QN224" s="5"/>
      <c r="QO224" s="5"/>
      <c r="QP224" s="5"/>
      <c r="QQ224" s="5"/>
      <c r="QR224" s="5"/>
      <c r="QS224" s="5"/>
      <c r="QT224" s="5"/>
      <c r="QU224" s="5"/>
      <c r="QV224" s="5"/>
      <c r="QW224" s="5"/>
      <c r="QX224" s="5"/>
      <c r="QY224" s="5"/>
      <c r="QZ224" s="5"/>
      <c r="RA224" s="5"/>
      <c r="RB224" s="5"/>
      <c r="RC224" s="5"/>
      <c r="RD224" s="5"/>
      <c r="RE224" s="5"/>
      <c r="RF224" s="5"/>
      <c r="RG224" s="5"/>
      <c r="RH224" s="5"/>
      <c r="RI224" s="5"/>
      <c r="RJ224" s="5"/>
      <c r="RK224" s="5"/>
      <c r="RL224" s="5"/>
      <c r="RM224" s="5"/>
      <c r="RN224" s="5"/>
      <c r="RO224" s="5"/>
      <c r="RP224" s="5"/>
      <c r="RQ224" s="5"/>
      <c r="RR224" s="5"/>
      <c r="RS224" s="5"/>
      <c r="RT224" s="5"/>
      <c r="RU224" s="5"/>
      <c r="RV224" s="5"/>
      <c r="RW224" s="5"/>
      <c r="RX224" s="5"/>
      <c r="RY224" s="5"/>
      <c r="RZ224" s="5"/>
      <c r="SA224" s="5"/>
      <c r="SB224" s="5"/>
      <c r="SC224" s="5"/>
      <c r="SD224" s="5"/>
      <c r="SE224" s="5"/>
      <c r="SF224" s="5"/>
      <c r="SG224" s="5"/>
      <c r="SH224" s="5"/>
      <c r="SI224" s="5"/>
      <c r="SJ224" s="5"/>
      <c r="SK224" s="5"/>
      <c r="SL224" s="5"/>
      <c r="SM224" s="5"/>
      <c r="SN224" s="5"/>
      <c r="SO224" s="5"/>
      <c r="SP224" s="5"/>
      <c r="SQ224" s="5"/>
      <c r="SR224" s="5"/>
      <c r="SS224" s="5"/>
      <c r="ST224" s="5"/>
      <c r="SU224" s="5"/>
      <c r="SV224" s="5"/>
      <c r="SW224" s="5"/>
      <c r="SX224" s="5"/>
      <c r="SY224" s="5"/>
      <c r="SZ224" s="5"/>
      <c r="TA224" s="5"/>
      <c r="TB224" s="5"/>
      <c r="TC224" s="5"/>
      <c r="TD224" s="5"/>
      <c r="TE224" s="5"/>
      <c r="TF224" s="5"/>
      <c r="TG224" s="5"/>
      <c r="TH224" s="5"/>
      <c r="TI224" s="5"/>
      <c r="TJ224" s="5"/>
      <c r="TK224" s="5"/>
      <c r="TL224" s="5"/>
      <c r="TM224" s="5"/>
      <c r="TN224" s="5"/>
      <c r="TO224" s="5"/>
      <c r="TP224" s="5"/>
      <c r="TQ224" s="5"/>
      <c r="TR224" s="5"/>
      <c r="TS224" s="5"/>
      <c r="TT224" s="5"/>
      <c r="TU224" s="5"/>
      <c r="TV224" s="5"/>
      <c r="TW224" s="5"/>
      <c r="TX224" s="5"/>
      <c r="TY224" s="5"/>
      <c r="TZ224" s="5"/>
      <c r="UA224" s="5"/>
      <c r="UB224" s="5"/>
      <c r="UC224" s="5"/>
      <c r="UD224" s="5"/>
      <c r="UE224" s="5"/>
      <c r="UF224" s="5"/>
      <c r="UG224" s="5"/>
      <c r="UH224" s="5"/>
      <c r="UI224" s="5"/>
      <c r="UJ224" s="5"/>
      <c r="UK224" s="5"/>
      <c r="UL224" s="5"/>
      <c r="UM224" s="5"/>
      <c r="UN224" s="5"/>
      <c r="UO224" s="5"/>
      <c r="UP224" s="5"/>
      <c r="UQ224" s="5"/>
      <c r="UR224" s="5"/>
      <c r="US224" s="5"/>
      <c r="UT224" s="5"/>
      <c r="UU224" s="5"/>
      <c r="UV224" s="5"/>
      <c r="UW224" s="5"/>
      <c r="UX224" s="5"/>
      <c r="UY224" s="5"/>
      <c r="UZ224" s="5"/>
      <c r="VA224" s="5"/>
      <c r="VB224" s="5"/>
      <c r="VC224" s="5"/>
      <c r="VD224" s="5"/>
      <c r="VE224" s="5"/>
      <c r="VF224" s="5"/>
      <c r="VG224" s="5"/>
      <c r="VH224" s="5"/>
      <c r="VI224" s="5"/>
      <c r="VJ224" s="5"/>
      <c r="VK224" s="5"/>
      <c r="VL224" s="5"/>
      <c r="VM224" s="5"/>
      <c r="VN224" s="5"/>
      <c r="VO224" s="5"/>
      <c r="VP224" s="5"/>
      <c r="VQ224" s="5"/>
      <c r="VR224" s="5"/>
      <c r="VS224" s="5"/>
      <c r="VT224" s="5"/>
      <c r="VU224" s="5"/>
      <c r="VV224" s="5"/>
      <c r="VW224" s="5"/>
      <c r="VX224" s="5"/>
      <c r="VY224" s="5"/>
      <c r="VZ224" s="5"/>
      <c r="WA224" s="5"/>
      <c r="WB224" s="5"/>
      <c r="WC224" s="5"/>
      <c r="WD224" s="5"/>
      <c r="WE224" s="5"/>
      <c r="WF224" s="5"/>
      <c r="WG224" s="5"/>
      <c r="WH224" s="5"/>
      <c r="WI224" s="5"/>
      <c r="WJ224" s="5"/>
      <c r="WK224" s="5"/>
      <c r="WL224" s="5"/>
      <c r="WM224" s="5"/>
      <c r="WN224" s="5"/>
      <c r="WO224" s="5"/>
      <c r="WP224" s="5"/>
      <c r="WQ224" s="5"/>
      <c r="WR224" s="5"/>
      <c r="WS224" s="5"/>
      <c r="WT224" s="5"/>
      <c r="WU224" s="5"/>
      <c r="WV224" s="5"/>
      <c r="WW224" s="5"/>
      <c r="WX224" s="5"/>
      <c r="WY224" s="5"/>
      <c r="WZ224" s="5"/>
      <c r="XA224" s="5"/>
      <c r="XB224" s="5"/>
      <c r="XC224" s="5"/>
      <c r="XD224" s="5"/>
      <c r="XE224" s="5"/>
      <c r="XF224" s="5"/>
      <c r="XG224" s="5"/>
      <c r="XH224" s="5"/>
      <c r="XI224" s="5"/>
      <c r="XJ224" s="5"/>
      <c r="XK224" s="5"/>
      <c r="XL224" s="5"/>
      <c r="XM224" s="5"/>
      <c r="XN224" s="5"/>
      <c r="XO224" s="5"/>
      <c r="XP224" s="5"/>
      <c r="XQ224" s="5"/>
      <c r="XR224" s="5"/>
      <c r="XS224" s="5"/>
      <c r="XT224" s="5"/>
      <c r="XU224" s="5"/>
      <c r="XV224" s="5"/>
      <c r="XW224" s="5"/>
    </row>
    <row r="225" spans="39:647" x14ac:dyDescent="0.45">
      <c r="AM225" s="5"/>
      <c r="AN225" s="5"/>
      <c r="AO225" s="5"/>
      <c r="AP225" s="5"/>
      <c r="AQ225" s="5"/>
      <c r="AR225" s="5"/>
      <c r="AS225" s="5"/>
      <c r="AT225" s="5"/>
      <c r="AU225" s="5"/>
      <c r="AV225" s="5"/>
      <c r="AW225" s="5"/>
      <c r="AX225" s="5"/>
      <c r="AY225" s="5"/>
      <c r="AZ225" s="5"/>
      <c r="BA225" s="5"/>
      <c r="BB225" s="5"/>
      <c r="BC225" s="5"/>
      <c r="BD225" s="5"/>
      <c r="BE225" s="5"/>
      <c r="BF225" s="5"/>
      <c r="BG225" s="5"/>
      <c r="BH225" s="5"/>
      <c r="BI225" s="5"/>
      <c r="BJ225" s="5"/>
      <c r="BK225" s="5"/>
      <c r="BL225" s="5"/>
      <c r="BM225" s="5"/>
      <c r="BN225" s="5"/>
      <c r="BO225" s="5"/>
      <c r="BP225" s="5"/>
      <c r="BQ225" s="5"/>
      <c r="BR225" s="5"/>
      <c r="BS225" s="5"/>
      <c r="BT225" s="5"/>
      <c r="BU225" s="5"/>
      <c r="BV225" s="5"/>
      <c r="BW225" s="5"/>
      <c r="BX225" s="5"/>
      <c r="BY225" s="5"/>
      <c r="BZ225" s="5"/>
      <c r="CA225" s="5"/>
      <c r="CB225" s="5"/>
      <c r="CC225" s="5"/>
      <c r="CD225" s="5"/>
      <c r="CE225" s="5"/>
      <c r="CF225" s="5"/>
      <c r="CG225" s="5"/>
      <c r="CH225" s="5"/>
      <c r="CI225" s="5"/>
      <c r="CJ225" s="5"/>
      <c r="CK225" s="5"/>
      <c r="CL225" s="5"/>
      <c r="CM225" s="5"/>
      <c r="CN225" s="5"/>
      <c r="CO225" s="5"/>
      <c r="CP225" s="5"/>
      <c r="CQ225" s="5"/>
      <c r="CR225" s="5"/>
      <c r="CS225" s="5"/>
      <c r="CT225" s="5"/>
      <c r="CU225" s="5"/>
      <c r="CV225" s="5"/>
      <c r="CW225" s="5"/>
      <c r="CX225" s="5"/>
      <c r="CY225" s="5"/>
      <c r="CZ225" s="5"/>
      <c r="DA225" s="5"/>
      <c r="DB225" s="5"/>
      <c r="DC225" s="5"/>
      <c r="DD225" s="5"/>
      <c r="DE225" s="5"/>
      <c r="DF225" s="5"/>
      <c r="DG225" s="5"/>
      <c r="DH225" s="5"/>
      <c r="DI225" s="5"/>
      <c r="DJ225" s="5"/>
      <c r="DK225" s="5"/>
      <c r="DL225" s="5"/>
      <c r="DM225" s="5"/>
      <c r="DN225" s="5"/>
      <c r="DO225" s="5"/>
      <c r="DP225" s="5"/>
      <c r="DQ225" s="5"/>
      <c r="DR225" s="5"/>
      <c r="DS225" s="5"/>
      <c r="DT225" s="5"/>
      <c r="DU225" s="5"/>
      <c r="DV225" s="5"/>
      <c r="DW225" s="5"/>
      <c r="DX225" s="5"/>
      <c r="DY225" s="5"/>
      <c r="DZ225" s="5"/>
      <c r="EA225" s="5"/>
      <c r="EB225" s="5"/>
      <c r="EC225" s="5"/>
      <c r="ED225" s="5"/>
      <c r="EE225" s="5"/>
      <c r="EF225" s="5"/>
      <c r="EG225" s="5"/>
      <c r="EH225" s="5"/>
      <c r="EI225" s="5"/>
      <c r="EJ225" s="5"/>
      <c r="EK225" s="5"/>
      <c r="EL225" s="5"/>
      <c r="EM225" s="5"/>
      <c r="EN225" s="5"/>
      <c r="EO225" s="5"/>
      <c r="EP225" s="5"/>
      <c r="EQ225" s="5"/>
      <c r="ER225" s="5"/>
      <c r="ES225" s="5"/>
      <c r="ET225" s="5"/>
      <c r="EU225" s="5"/>
      <c r="EV225" s="5"/>
      <c r="EW225" s="5"/>
      <c r="EX225" s="5"/>
      <c r="EY225" s="5"/>
      <c r="EZ225" s="5"/>
      <c r="FA225" s="5"/>
      <c r="FB225" s="5"/>
      <c r="FC225" s="5"/>
      <c r="FD225" s="5"/>
      <c r="FE225" s="5"/>
      <c r="FF225" s="5"/>
      <c r="FG225" s="5"/>
      <c r="FH225" s="5"/>
      <c r="FI225" s="5"/>
      <c r="FJ225" s="5"/>
      <c r="FK225" s="5"/>
      <c r="FL225" s="5"/>
      <c r="FM225" s="5"/>
      <c r="FN225" s="5"/>
      <c r="FO225" s="5"/>
      <c r="FP225" s="5"/>
      <c r="FQ225" s="5"/>
      <c r="FR225" s="5"/>
      <c r="FS225" s="5"/>
      <c r="FT225" s="5"/>
      <c r="FU225" s="5"/>
      <c r="FV225" s="5"/>
      <c r="FW225" s="5"/>
      <c r="FX225" s="5"/>
      <c r="FY225" s="5"/>
      <c r="FZ225" s="5"/>
      <c r="GA225" s="5"/>
      <c r="GB225" s="5"/>
      <c r="GC225" s="5"/>
      <c r="GD225" s="5"/>
      <c r="GE225" s="5"/>
      <c r="GF225" s="5"/>
      <c r="GG225" s="5"/>
      <c r="GH225" s="5"/>
      <c r="GI225" s="5"/>
      <c r="GJ225" s="5"/>
      <c r="GK225" s="5"/>
      <c r="GL225" s="5"/>
      <c r="GM225" s="5"/>
      <c r="GN225" s="5"/>
      <c r="GO225" s="5"/>
      <c r="GP225" s="5"/>
      <c r="GQ225" s="5"/>
      <c r="GR225" s="5"/>
      <c r="GS225" s="5"/>
      <c r="GT225" s="5"/>
      <c r="GU225" s="5"/>
      <c r="GV225" s="5"/>
      <c r="GW225" s="5"/>
      <c r="GX225" s="5"/>
      <c r="GY225" s="5"/>
      <c r="GZ225" s="5"/>
      <c r="HA225" s="5"/>
      <c r="HB225" s="5"/>
      <c r="HC225" s="5"/>
      <c r="HD225" s="5"/>
      <c r="HE225" s="5"/>
      <c r="HF225" s="5"/>
      <c r="HG225" s="5"/>
      <c r="HH225" s="5"/>
      <c r="HI225" s="5"/>
      <c r="HJ225" s="5"/>
      <c r="HK225" s="5"/>
      <c r="HL225" s="5"/>
      <c r="HM225" s="5"/>
      <c r="HN225" s="5"/>
      <c r="HO225" s="5"/>
      <c r="HP225" s="5"/>
      <c r="HQ225" s="5"/>
      <c r="HR225" s="5"/>
      <c r="HS225" s="5"/>
      <c r="HT225" s="5"/>
      <c r="HU225" s="5"/>
      <c r="HV225" s="5"/>
      <c r="HW225" s="5"/>
      <c r="HX225" s="5"/>
      <c r="HY225" s="5"/>
      <c r="HZ225" s="5"/>
      <c r="IA225" s="5"/>
      <c r="IB225" s="5"/>
      <c r="IC225" s="5"/>
      <c r="ID225" s="5"/>
      <c r="IE225" s="5"/>
      <c r="IF225" s="5"/>
      <c r="IG225" s="5"/>
      <c r="IH225" s="5"/>
      <c r="II225" s="5"/>
      <c r="IJ225" s="5"/>
      <c r="IK225" s="5"/>
      <c r="IL225" s="5"/>
      <c r="IM225" s="5"/>
      <c r="IN225" s="5"/>
      <c r="IO225" s="5"/>
      <c r="IP225" s="5"/>
      <c r="IQ225" s="5"/>
      <c r="IR225" s="5"/>
      <c r="IS225" s="5"/>
      <c r="IT225" s="5"/>
      <c r="IU225" s="5"/>
      <c r="IV225" s="5"/>
      <c r="IW225" s="5"/>
      <c r="IX225" s="5"/>
      <c r="IY225" s="5"/>
      <c r="IZ225" s="5"/>
      <c r="JA225" s="5"/>
      <c r="JB225" s="5"/>
      <c r="JC225" s="5"/>
      <c r="JD225" s="5"/>
      <c r="JE225" s="5"/>
      <c r="JF225" s="5"/>
      <c r="JG225" s="5"/>
      <c r="JH225" s="5"/>
      <c r="JI225" s="5"/>
      <c r="JJ225" s="5"/>
      <c r="JK225" s="5"/>
      <c r="JL225" s="5"/>
      <c r="JM225" s="5"/>
      <c r="JN225" s="5"/>
      <c r="JO225" s="5"/>
      <c r="JP225" s="5"/>
      <c r="JQ225" s="5"/>
      <c r="JR225" s="5"/>
      <c r="JS225" s="5"/>
      <c r="JT225" s="5"/>
      <c r="JU225" s="5"/>
      <c r="JV225" s="5"/>
      <c r="JW225" s="5"/>
      <c r="JX225" s="5"/>
      <c r="JY225" s="5"/>
      <c r="JZ225" s="5"/>
      <c r="KA225" s="5"/>
      <c r="KB225" s="5"/>
      <c r="KC225" s="5"/>
      <c r="KD225" s="5"/>
      <c r="KE225" s="5"/>
      <c r="KF225" s="5"/>
      <c r="KG225" s="5"/>
      <c r="KH225" s="5"/>
      <c r="KI225" s="5"/>
      <c r="KJ225" s="5"/>
      <c r="KK225" s="5"/>
      <c r="KL225" s="5"/>
      <c r="KM225" s="5"/>
      <c r="KN225" s="5"/>
      <c r="KO225" s="5"/>
      <c r="KP225" s="5"/>
      <c r="KQ225" s="5"/>
      <c r="KR225" s="5"/>
      <c r="KS225" s="5"/>
      <c r="KT225" s="5"/>
      <c r="KU225" s="5"/>
      <c r="KV225" s="5"/>
      <c r="KW225" s="5"/>
      <c r="KX225" s="5"/>
      <c r="KY225" s="5"/>
      <c r="KZ225" s="5"/>
      <c r="LA225" s="5"/>
      <c r="LB225" s="5"/>
      <c r="LC225" s="5"/>
      <c r="LD225" s="5"/>
      <c r="LE225" s="5"/>
      <c r="LF225" s="5"/>
      <c r="LG225" s="5"/>
      <c r="LH225" s="5"/>
      <c r="LI225" s="5"/>
      <c r="LJ225" s="5"/>
      <c r="LK225" s="5"/>
      <c r="LL225" s="5"/>
      <c r="LM225" s="5"/>
      <c r="LN225" s="5"/>
      <c r="LO225" s="5"/>
      <c r="LP225" s="5"/>
      <c r="LQ225" s="5"/>
      <c r="LR225" s="5"/>
      <c r="LS225" s="5"/>
      <c r="LT225" s="5"/>
      <c r="LU225" s="5"/>
      <c r="LV225" s="5"/>
      <c r="LW225" s="5"/>
      <c r="LX225" s="5"/>
      <c r="LY225" s="5"/>
      <c r="LZ225" s="5"/>
      <c r="MA225" s="5"/>
      <c r="MB225" s="5"/>
      <c r="MC225" s="5"/>
      <c r="MD225" s="5"/>
      <c r="ME225" s="5"/>
      <c r="MF225" s="5"/>
      <c r="MG225" s="5"/>
      <c r="MH225" s="5"/>
      <c r="MI225" s="5"/>
      <c r="MJ225" s="5"/>
      <c r="MK225" s="5"/>
      <c r="ML225" s="5"/>
      <c r="MM225" s="5"/>
      <c r="MN225" s="5"/>
      <c r="MO225" s="5"/>
      <c r="MP225" s="5"/>
      <c r="MQ225" s="5"/>
      <c r="MR225" s="5"/>
      <c r="MS225" s="5"/>
      <c r="MT225" s="5"/>
      <c r="MU225" s="5"/>
      <c r="MV225" s="5"/>
      <c r="MW225" s="5"/>
      <c r="MX225" s="5"/>
      <c r="MY225" s="5"/>
      <c r="MZ225" s="5"/>
      <c r="NA225" s="5"/>
      <c r="NB225" s="5"/>
      <c r="NC225" s="5"/>
      <c r="ND225" s="5"/>
      <c r="NE225" s="5"/>
      <c r="NF225" s="5"/>
      <c r="NG225" s="5"/>
      <c r="NH225" s="5"/>
      <c r="NI225" s="5"/>
      <c r="NJ225" s="5"/>
      <c r="NK225" s="5"/>
      <c r="NL225" s="5"/>
      <c r="NM225" s="5"/>
      <c r="NN225" s="5"/>
      <c r="NO225" s="5"/>
      <c r="NP225" s="5"/>
      <c r="NQ225" s="5"/>
      <c r="NR225" s="5"/>
      <c r="NS225" s="5"/>
      <c r="NT225" s="5"/>
      <c r="NU225" s="5"/>
      <c r="NV225" s="5"/>
      <c r="NW225" s="5"/>
      <c r="NX225" s="5"/>
      <c r="NY225" s="5"/>
      <c r="NZ225" s="5"/>
      <c r="OA225" s="5"/>
      <c r="OB225" s="5"/>
      <c r="OC225" s="5"/>
      <c r="OD225" s="5"/>
      <c r="OE225" s="5"/>
      <c r="OF225" s="5"/>
      <c r="OG225" s="5"/>
      <c r="OH225" s="5"/>
      <c r="OI225" s="5"/>
      <c r="OJ225" s="5"/>
      <c r="OK225" s="5"/>
      <c r="OL225" s="5"/>
      <c r="OM225" s="5"/>
      <c r="ON225" s="5"/>
      <c r="OO225" s="5"/>
      <c r="OP225" s="5"/>
      <c r="OQ225" s="5"/>
      <c r="OR225" s="5"/>
      <c r="OS225" s="5"/>
      <c r="OT225" s="5"/>
      <c r="OU225" s="5"/>
      <c r="OV225" s="5"/>
      <c r="OW225" s="5"/>
      <c r="OX225" s="5"/>
      <c r="OY225" s="5"/>
      <c r="OZ225" s="5"/>
      <c r="PA225" s="5"/>
      <c r="PB225" s="5"/>
      <c r="PC225" s="5"/>
      <c r="PD225" s="5"/>
      <c r="PE225" s="5"/>
      <c r="PF225" s="5"/>
      <c r="PG225" s="5"/>
      <c r="PH225" s="5"/>
      <c r="PI225" s="5"/>
      <c r="PJ225" s="5"/>
      <c r="PK225" s="5"/>
      <c r="PL225" s="5"/>
      <c r="PM225" s="5"/>
      <c r="PN225" s="5"/>
      <c r="PO225" s="5"/>
      <c r="PP225" s="5"/>
      <c r="PQ225" s="5"/>
      <c r="PR225" s="5"/>
      <c r="PS225" s="5"/>
      <c r="PT225" s="5"/>
      <c r="PU225" s="5"/>
      <c r="PV225" s="5"/>
      <c r="PW225" s="5"/>
      <c r="PX225" s="5"/>
      <c r="PY225" s="5"/>
      <c r="PZ225" s="5"/>
      <c r="QA225" s="5"/>
      <c r="QB225" s="5"/>
      <c r="QC225" s="5"/>
      <c r="QD225" s="5"/>
      <c r="QE225" s="5"/>
      <c r="QF225" s="5"/>
      <c r="QG225" s="5"/>
      <c r="QH225" s="5"/>
      <c r="QI225" s="5"/>
      <c r="QJ225" s="5"/>
      <c r="QK225" s="5"/>
      <c r="QL225" s="5"/>
      <c r="QM225" s="5"/>
      <c r="QN225" s="5"/>
      <c r="QO225" s="5"/>
      <c r="QP225" s="5"/>
      <c r="QQ225" s="5"/>
      <c r="QR225" s="5"/>
      <c r="QS225" s="5"/>
      <c r="QT225" s="5"/>
      <c r="QU225" s="5"/>
      <c r="QV225" s="5"/>
      <c r="QW225" s="5"/>
      <c r="QX225" s="5"/>
      <c r="QY225" s="5"/>
      <c r="QZ225" s="5"/>
      <c r="RA225" s="5"/>
      <c r="RB225" s="5"/>
      <c r="RC225" s="5"/>
      <c r="RD225" s="5"/>
      <c r="RE225" s="5"/>
      <c r="RF225" s="5"/>
      <c r="RG225" s="5"/>
      <c r="RH225" s="5"/>
      <c r="RI225" s="5"/>
      <c r="RJ225" s="5"/>
      <c r="RK225" s="5"/>
      <c r="RL225" s="5"/>
      <c r="RM225" s="5"/>
      <c r="RN225" s="5"/>
      <c r="RO225" s="5"/>
      <c r="RP225" s="5"/>
      <c r="RQ225" s="5"/>
      <c r="RR225" s="5"/>
      <c r="RS225" s="5"/>
      <c r="RT225" s="5"/>
      <c r="RU225" s="5"/>
      <c r="RV225" s="5"/>
      <c r="RW225" s="5"/>
      <c r="RX225" s="5"/>
      <c r="RY225" s="5"/>
      <c r="RZ225" s="5"/>
      <c r="SA225" s="5"/>
      <c r="SB225" s="5"/>
      <c r="SC225" s="5"/>
      <c r="SD225" s="5"/>
      <c r="SE225" s="5"/>
      <c r="SF225" s="5"/>
      <c r="SG225" s="5"/>
      <c r="SH225" s="5"/>
      <c r="SI225" s="5"/>
      <c r="SJ225" s="5"/>
      <c r="SK225" s="5"/>
      <c r="SL225" s="5"/>
      <c r="SM225" s="5"/>
      <c r="SN225" s="5"/>
      <c r="SO225" s="5"/>
      <c r="SP225" s="5"/>
      <c r="SQ225" s="5"/>
      <c r="SR225" s="5"/>
      <c r="SS225" s="5"/>
      <c r="ST225" s="5"/>
      <c r="SU225" s="5"/>
      <c r="SV225" s="5"/>
      <c r="SW225" s="5"/>
      <c r="SX225" s="5"/>
      <c r="SY225" s="5"/>
      <c r="SZ225" s="5"/>
      <c r="TA225" s="5"/>
      <c r="TB225" s="5"/>
      <c r="TC225" s="5"/>
      <c r="TD225" s="5"/>
      <c r="TE225" s="5"/>
      <c r="TF225" s="5"/>
      <c r="TG225" s="5"/>
      <c r="TH225" s="5"/>
      <c r="TI225" s="5"/>
      <c r="TJ225" s="5"/>
      <c r="TK225" s="5"/>
      <c r="TL225" s="5"/>
      <c r="TM225" s="5"/>
      <c r="TN225" s="5"/>
      <c r="TO225" s="5"/>
      <c r="TP225" s="5"/>
      <c r="TQ225" s="5"/>
      <c r="TR225" s="5"/>
      <c r="TS225" s="5"/>
      <c r="TT225" s="5"/>
      <c r="TU225" s="5"/>
      <c r="TV225" s="5"/>
      <c r="TW225" s="5"/>
      <c r="TX225" s="5"/>
      <c r="TY225" s="5"/>
      <c r="TZ225" s="5"/>
      <c r="UA225" s="5"/>
      <c r="UB225" s="5"/>
      <c r="UC225" s="5"/>
      <c r="UD225" s="5"/>
      <c r="UE225" s="5"/>
      <c r="UF225" s="5"/>
      <c r="UG225" s="5"/>
      <c r="UH225" s="5"/>
      <c r="UI225" s="5"/>
      <c r="UJ225" s="5"/>
      <c r="UK225" s="5"/>
      <c r="UL225" s="5"/>
      <c r="UM225" s="5"/>
      <c r="UN225" s="5"/>
      <c r="UO225" s="5"/>
      <c r="UP225" s="5"/>
      <c r="UQ225" s="5"/>
      <c r="UR225" s="5"/>
      <c r="US225" s="5"/>
      <c r="UT225" s="5"/>
      <c r="UU225" s="5"/>
      <c r="UV225" s="5"/>
      <c r="UW225" s="5"/>
      <c r="UX225" s="5"/>
      <c r="UY225" s="5"/>
      <c r="UZ225" s="5"/>
      <c r="VA225" s="5"/>
      <c r="VB225" s="5"/>
      <c r="VC225" s="5"/>
      <c r="VD225" s="5"/>
      <c r="VE225" s="5"/>
      <c r="VF225" s="5"/>
      <c r="VG225" s="5"/>
      <c r="VH225" s="5"/>
      <c r="VI225" s="5"/>
      <c r="VJ225" s="5"/>
      <c r="VK225" s="5"/>
      <c r="VL225" s="5"/>
      <c r="VM225" s="5"/>
      <c r="VN225" s="5"/>
      <c r="VO225" s="5"/>
      <c r="VP225" s="5"/>
      <c r="VQ225" s="5"/>
      <c r="VR225" s="5"/>
      <c r="VS225" s="5"/>
      <c r="VT225" s="5"/>
      <c r="VU225" s="5"/>
      <c r="VV225" s="5"/>
      <c r="VW225" s="5"/>
      <c r="VX225" s="5"/>
      <c r="VY225" s="5"/>
      <c r="VZ225" s="5"/>
      <c r="WA225" s="5"/>
      <c r="WB225" s="5"/>
      <c r="WC225" s="5"/>
      <c r="WD225" s="5"/>
      <c r="WE225" s="5"/>
      <c r="WF225" s="5"/>
      <c r="WG225" s="5"/>
      <c r="WH225" s="5"/>
      <c r="WI225" s="5"/>
      <c r="WJ225" s="5"/>
      <c r="WK225" s="5"/>
      <c r="WL225" s="5"/>
      <c r="WM225" s="5"/>
      <c r="WN225" s="5"/>
      <c r="WO225" s="5"/>
      <c r="WP225" s="5"/>
      <c r="WQ225" s="5"/>
      <c r="WR225" s="5"/>
      <c r="WS225" s="5"/>
      <c r="WT225" s="5"/>
      <c r="WU225" s="5"/>
      <c r="WV225" s="5"/>
      <c r="WW225" s="5"/>
      <c r="WX225" s="5"/>
      <c r="WY225" s="5"/>
      <c r="WZ225" s="5"/>
      <c r="XA225" s="5"/>
      <c r="XB225" s="5"/>
      <c r="XC225" s="5"/>
      <c r="XD225" s="5"/>
      <c r="XE225" s="5"/>
      <c r="XF225" s="5"/>
      <c r="XG225" s="5"/>
      <c r="XH225" s="5"/>
      <c r="XI225" s="5"/>
      <c r="XJ225" s="5"/>
      <c r="XK225" s="5"/>
      <c r="XL225" s="5"/>
      <c r="XM225" s="5"/>
      <c r="XN225" s="5"/>
      <c r="XO225" s="5"/>
      <c r="XP225" s="5"/>
      <c r="XQ225" s="5"/>
      <c r="XR225" s="5"/>
      <c r="XS225" s="5"/>
      <c r="XT225" s="5"/>
      <c r="XU225" s="5"/>
      <c r="XV225" s="5"/>
      <c r="XW225" s="5"/>
    </row>
    <row r="226" spans="39:647" x14ac:dyDescent="0.45">
      <c r="AM226" s="5"/>
      <c r="AN226" s="5"/>
      <c r="AO226" s="5"/>
      <c r="AP226" s="5"/>
      <c r="AQ226" s="5"/>
      <c r="AR226" s="5"/>
      <c r="AS226" s="5"/>
      <c r="AT226" s="5"/>
      <c r="AU226" s="5"/>
      <c r="AV226" s="5"/>
      <c r="AW226" s="5"/>
      <c r="AX226" s="5"/>
      <c r="AY226" s="5"/>
      <c r="AZ226" s="5"/>
      <c r="BA226" s="5"/>
      <c r="BB226" s="5"/>
      <c r="BC226" s="5"/>
      <c r="BD226" s="5"/>
      <c r="BE226" s="5"/>
      <c r="BF226" s="5"/>
      <c r="BG226" s="5"/>
      <c r="BH226" s="5"/>
      <c r="BI226" s="5"/>
      <c r="BJ226" s="5"/>
      <c r="BK226" s="5"/>
      <c r="BL226" s="5"/>
      <c r="BM226" s="5"/>
      <c r="BN226" s="5"/>
      <c r="BO226" s="5"/>
      <c r="BP226" s="5"/>
      <c r="BQ226" s="5"/>
      <c r="BR226" s="5"/>
      <c r="BS226" s="5"/>
      <c r="BT226" s="5"/>
      <c r="BU226" s="5"/>
      <c r="BV226" s="5"/>
      <c r="BW226" s="5"/>
      <c r="BX226" s="5"/>
      <c r="BY226" s="5"/>
      <c r="BZ226" s="5"/>
      <c r="CA226" s="5"/>
      <c r="CB226" s="5"/>
      <c r="CC226" s="5"/>
      <c r="CD226" s="5"/>
      <c r="CE226" s="5"/>
      <c r="CF226" s="5"/>
      <c r="CG226" s="5"/>
      <c r="CH226" s="5"/>
      <c r="CI226" s="5"/>
      <c r="CJ226" s="5"/>
      <c r="CK226" s="5"/>
      <c r="CL226" s="5"/>
      <c r="CM226" s="5"/>
      <c r="CN226" s="5"/>
      <c r="CO226" s="5"/>
      <c r="CP226" s="5"/>
      <c r="CQ226" s="5"/>
      <c r="CR226" s="5"/>
      <c r="CS226" s="5"/>
      <c r="CT226" s="5"/>
      <c r="CU226" s="5"/>
      <c r="CV226" s="5"/>
      <c r="CW226" s="5"/>
      <c r="CX226" s="5"/>
      <c r="CY226" s="5"/>
      <c r="CZ226" s="5"/>
      <c r="DA226" s="5"/>
      <c r="DB226" s="5"/>
      <c r="DC226" s="5"/>
      <c r="DD226" s="5"/>
      <c r="DE226" s="5"/>
      <c r="DF226" s="5"/>
      <c r="DG226" s="5"/>
      <c r="DH226" s="5"/>
      <c r="DI226" s="5"/>
      <c r="DJ226" s="5"/>
      <c r="DK226" s="5"/>
      <c r="DL226" s="5"/>
      <c r="DM226" s="5"/>
      <c r="DN226" s="5"/>
      <c r="DO226" s="5"/>
      <c r="DP226" s="5"/>
      <c r="DQ226" s="5"/>
      <c r="DR226" s="5"/>
      <c r="DS226" s="5"/>
      <c r="DT226" s="5"/>
      <c r="DU226" s="5"/>
      <c r="DV226" s="5"/>
      <c r="DW226" s="5"/>
      <c r="DX226" s="5"/>
      <c r="DY226" s="5"/>
      <c r="DZ226" s="5"/>
      <c r="EA226" s="5"/>
      <c r="EB226" s="5"/>
      <c r="EC226" s="5"/>
      <c r="ED226" s="5"/>
      <c r="EE226" s="5"/>
      <c r="EF226" s="5"/>
      <c r="EG226" s="5"/>
      <c r="EH226" s="5"/>
      <c r="EI226" s="5"/>
      <c r="EJ226" s="5"/>
      <c r="EK226" s="5"/>
      <c r="EL226" s="5"/>
      <c r="EM226" s="5"/>
      <c r="EN226" s="5"/>
      <c r="EO226" s="5"/>
      <c r="EP226" s="5"/>
      <c r="EQ226" s="5"/>
      <c r="ER226" s="5"/>
      <c r="ES226" s="5"/>
      <c r="ET226" s="5"/>
      <c r="EU226" s="5"/>
      <c r="EV226" s="5"/>
      <c r="EW226" s="5"/>
      <c r="EX226" s="5"/>
      <c r="EY226" s="5"/>
      <c r="EZ226" s="5"/>
      <c r="FA226" s="5"/>
      <c r="FB226" s="5"/>
      <c r="FC226" s="5"/>
      <c r="FD226" s="5"/>
      <c r="FE226" s="5"/>
      <c r="FF226" s="5"/>
      <c r="FG226" s="5"/>
      <c r="FH226" s="5"/>
      <c r="FI226" s="5"/>
      <c r="FJ226" s="5"/>
      <c r="FK226" s="5"/>
      <c r="FL226" s="5"/>
      <c r="FM226" s="5"/>
      <c r="FN226" s="5"/>
      <c r="FO226" s="5"/>
      <c r="FP226" s="5"/>
      <c r="FQ226" s="5"/>
      <c r="FR226" s="5"/>
      <c r="FS226" s="5"/>
      <c r="FT226" s="5"/>
      <c r="FU226" s="5"/>
      <c r="FV226" s="5"/>
      <c r="FW226" s="5"/>
      <c r="FX226" s="5"/>
      <c r="FY226" s="5"/>
      <c r="FZ226" s="5"/>
      <c r="GA226" s="5"/>
      <c r="GB226" s="5"/>
      <c r="GC226" s="5"/>
      <c r="GD226" s="5"/>
      <c r="GE226" s="5"/>
      <c r="GF226" s="5"/>
      <c r="GG226" s="5"/>
      <c r="GH226" s="5"/>
      <c r="GI226" s="5"/>
      <c r="GJ226" s="5"/>
      <c r="GK226" s="5"/>
      <c r="GL226" s="5"/>
      <c r="GM226" s="5"/>
      <c r="GN226" s="5"/>
      <c r="GO226" s="5"/>
      <c r="GP226" s="5"/>
      <c r="GQ226" s="5"/>
      <c r="GR226" s="5"/>
      <c r="GS226" s="5"/>
      <c r="GT226" s="5"/>
      <c r="GU226" s="5"/>
      <c r="GV226" s="5"/>
      <c r="GW226" s="5"/>
      <c r="GX226" s="5"/>
      <c r="GY226" s="5"/>
      <c r="GZ226" s="5"/>
      <c r="HA226" s="5"/>
      <c r="HB226" s="5"/>
      <c r="HC226" s="5"/>
      <c r="HD226" s="5"/>
      <c r="HE226" s="5"/>
      <c r="HF226" s="5"/>
      <c r="HG226" s="5"/>
      <c r="HH226" s="5"/>
      <c r="HI226" s="5"/>
      <c r="HJ226" s="5"/>
      <c r="HK226" s="5"/>
      <c r="HL226" s="5"/>
      <c r="HM226" s="5"/>
      <c r="HN226" s="5"/>
      <c r="HO226" s="5"/>
      <c r="HP226" s="5"/>
      <c r="HQ226" s="5"/>
      <c r="HR226" s="5"/>
      <c r="HS226" s="5"/>
      <c r="HT226" s="5"/>
      <c r="HU226" s="5"/>
      <c r="HV226" s="5"/>
      <c r="HW226" s="5"/>
      <c r="HX226" s="5"/>
      <c r="HY226" s="5"/>
      <c r="HZ226" s="5"/>
      <c r="IA226" s="5"/>
      <c r="IB226" s="5"/>
      <c r="IC226" s="5"/>
      <c r="ID226" s="5"/>
      <c r="IE226" s="5"/>
      <c r="IF226" s="5"/>
      <c r="IG226" s="5"/>
      <c r="IH226" s="5"/>
      <c r="II226" s="5"/>
      <c r="IJ226" s="5"/>
      <c r="IK226" s="5"/>
      <c r="IL226" s="5"/>
      <c r="IM226" s="5"/>
      <c r="IN226" s="5"/>
      <c r="IO226" s="5"/>
      <c r="IP226" s="5"/>
      <c r="IQ226" s="5"/>
      <c r="IR226" s="5"/>
      <c r="IS226" s="5"/>
      <c r="IT226" s="5"/>
      <c r="IU226" s="5"/>
      <c r="IV226" s="5"/>
      <c r="IW226" s="5"/>
      <c r="IX226" s="5"/>
      <c r="IY226" s="5"/>
      <c r="IZ226" s="5"/>
      <c r="JA226" s="5"/>
      <c r="JB226" s="5"/>
      <c r="JC226" s="5"/>
      <c r="JD226" s="5"/>
      <c r="JE226" s="5"/>
      <c r="JF226" s="5"/>
      <c r="JG226" s="5"/>
      <c r="JH226" s="5"/>
      <c r="JI226" s="5"/>
      <c r="JJ226" s="5"/>
      <c r="JK226" s="5"/>
      <c r="JL226" s="5"/>
      <c r="JM226" s="5"/>
      <c r="JN226" s="5"/>
      <c r="JO226" s="5"/>
      <c r="JP226" s="5"/>
      <c r="JQ226" s="5"/>
      <c r="JR226" s="5"/>
      <c r="JS226" s="5"/>
      <c r="JT226" s="5"/>
      <c r="JU226" s="5"/>
      <c r="JV226" s="5"/>
      <c r="JW226" s="5"/>
      <c r="JX226" s="5"/>
      <c r="JY226" s="5"/>
      <c r="JZ226" s="5"/>
      <c r="KA226" s="5"/>
      <c r="KB226" s="5"/>
      <c r="KC226" s="5"/>
      <c r="KD226" s="5"/>
      <c r="KE226" s="5"/>
      <c r="KF226" s="5"/>
      <c r="KG226" s="5"/>
      <c r="KH226" s="5"/>
      <c r="KI226" s="5"/>
      <c r="KJ226" s="5"/>
      <c r="KK226" s="5"/>
      <c r="KL226" s="5"/>
      <c r="KM226" s="5"/>
      <c r="KN226" s="5"/>
      <c r="KO226" s="5"/>
      <c r="KP226" s="5"/>
      <c r="KQ226" s="5"/>
      <c r="KR226" s="5"/>
      <c r="KS226" s="5"/>
      <c r="KT226" s="5"/>
      <c r="KU226" s="5"/>
      <c r="KV226" s="5"/>
      <c r="KW226" s="5"/>
      <c r="KX226" s="5"/>
      <c r="KY226" s="5"/>
      <c r="KZ226" s="5"/>
      <c r="LA226" s="5"/>
      <c r="LB226" s="5"/>
      <c r="LC226" s="5"/>
      <c r="LD226" s="5"/>
      <c r="LE226" s="5"/>
      <c r="LF226" s="5"/>
      <c r="LG226" s="5"/>
      <c r="LH226" s="5"/>
      <c r="LI226" s="5"/>
      <c r="LJ226" s="5"/>
      <c r="LK226" s="5"/>
      <c r="LL226" s="5"/>
      <c r="LM226" s="5"/>
      <c r="LN226" s="5"/>
      <c r="LO226" s="5"/>
      <c r="LP226" s="5"/>
      <c r="LQ226" s="5"/>
      <c r="LR226" s="5"/>
      <c r="LS226" s="5"/>
      <c r="LT226" s="5"/>
      <c r="LU226" s="5"/>
      <c r="LV226" s="5"/>
      <c r="LW226" s="5"/>
      <c r="LX226" s="5"/>
      <c r="LY226" s="5"/>
      <c r="LZ226" s="5"/>
      <c r="MA226" s="5"/>
      <c r="MB226" s="5"/>
      <c r="MC226" s="5"/>
      <c r="MD226" s="5"/>
      <c r="ME226" s="5"/>
      <c r="MF226" s="5"/>
      <c r="MG226" s="5"/>
      <c r="MH226" s="5"/>
      <c r="MI226" s="5"/>
      <c r="MJ226" s="5"/>
      <c r="MK226" s="5"/>
      <c r="ML226" s="5"/>
      <c r="MM226" s="5"/>
      <c r="MN226" s="5"/>
      <c r="MO226" s="5"/>
      <c r="MP226" s="5"/>
      <c r="MQ226" s="5"/>
      <c r="MR226" s="5"/>
      <c r="MS226" s="5"/>
      <c r="MT226" s="5"/>
      <c r="MU226" s="5"/>
      <c r="MV226" s="5"/>
      <c r="MW226" s="5"/>
      <c r="MX226" s="5"/>
      <c r="MY226" s="5"/>
      <c r="MZ226" s="5"/>
      <c r="NA226" s="5"/>
      <c r="NB226" s="5"/>
      <c r="NC226" s="5"/>
      <c r="ND226" s="5"/>
      <c r="NE226" s="5"/>
      <c r="NF226" s="5"/>
      <c r="NG226" s="5"/>
      <c r="NH226" s="5"/>
      <c r="NI226" s="5"/>
      <c r="NJ226" s="5"/>
      <c r="NK226" s="5"/>
      <c r="NL226" s="5"/>
      <c r="NM226" s="5"/>
      <c r="NN226" s="5"/>
      <c r="NO226" s="5"/>
      <c r="NP226" s="5"/>
      <c r="NQ226" s="5"/>
      <c r="NR226" s="5"/>
      <c r="NS226" s="5"/>
      <c r="NT226" s="5"/>
      <c r="NU226" s="5"/>
      <c r="NV226" s="5"/>
      <c r="NW226" s="5"/>
      <c r="NX226" s="5"/>
      <c r="NY226" s="5"/>
      <c r="NZ226" s="5"/>
      <c r="OA226" s="5"/>
      <c r="OB226" s="5"/>
      <c r="OC226" s="5"/>
      <c r="OD226" s="5"/>
      <c r="OE226" s="5"/>
      <c r="OF226" s="5"/>
      <c r="OG226" s="5"/>
      <c r="OH226" s="5"/>
      <c r="OI226" s="5"/>
      <c r="OJ226" s="5"/>
      <c r="OK226" s="5"/>
      <c r="OL226" s="5"/>
      <c r="OM226" s="5"/>
      <c r="ON226" s="5"/>
      <c r="OO226" s="5"/>
      <c r="OP226" s="5"/>
      <c r="OQ226" s="5"/>
      <c r="OR226" s="5"/>
      <c r="OS226" s="5"/>
      <c r="OT226" s="5"/>
      <c r="OU226" s="5"/>
      <c r="OV226" s="5"/>
      <c r="OW226" s="5"/>
      <c r="OX226" s="5"/>
      <c r="OY226" s="5"/>
      <c r="OZ226" s="5"/>
      <c r="PA226" s="5"/>
      <c r="PB226" s="5"/>
      <c r="PC226" s="5"/>
      <c r="PD226" s="5"/>
      <c r="PE226" s="5"/>
      <c r="PF226" s="5"/>
      <c r="PG226" s="5"/>
      <c r="PH226" s="5"/>
      <c r="PI226" s="5"/>
      <c r="PJ226" s="5"/>
      <c r="PK226" s="5"/>
      <c r="PL226" s="5"/>
      <c r="PM226" s="5"/>
      <c r="PN226" s="5"/>
      <c r="PO226" s="5"/>
      <c r="PP226" s="5"/>
      <c r="PQ226" s="5"/>
      <c r="PR226" s="5"/>
      <c r="PS226" s="5"/>
      <c r="PT226" s="5"/>
      <c r="PU226" s="5"/>
      <c r="PV226" s="5"/>
      <c r="PW226" s="5"/>
      <c r="PX226" s="5"/>
      <c r="PY226" s="5"/>
      <c r="PZ226" s="5"/>
      <c r="QA226" s="5"/>
      <c r="QB226" s="5"/>
      <c r="QC226" s="5"/>
      <c r="QD226" s="5"/>
      <c r="QE226" s="5"/>
      <c r="QF226" s="5"/>
      <c r="QG226" s="5"/>
      <c r="QH226" s="5"/>
      <c r="QI226" s="5"/>
      <c r="QJ226" s="5"/>
      <c r="QK226" s="5"/>
      <c r="QL226" s="5"/>
      <c r="QM226" s="5"/>
      <c r="QN226" s="5"/>
      <c r="QO226" s="5"/>
      <c r="QP226" s="5"/>
      <c r="QQ226" s="5"/>
      <c r="QR226" s="5"/>
      <c r="QS226" s="5"/>
      <c r="QT226" s="5"/>
      <c r="QU226" s="5"/>
      <c r="QV226" s="5"/>
      <c r="QW226" s="5"/>
      <c r="QX226" s="5"/>
      <c r="QY226" s="5"/>
      <c r="QZ226" s="5"/>
      <c r="RA226" s="5"/>
      <c r="RB226" s="5"/>
      <c r="RC226" s="5"/>
      <c r="RD226" s="5"/>
      <c r="RE226" s="5"/>
      <c r="RF226" s="5"/>
      <c r="RG226" s="5"/>
      <c r="RH226" s="5"/>
      <c r="RI226" s="5"/>
      <c r="RJ226" s="5"/>
      <c r="RK226" s="5"/>
      <c r="RL226" s="5"/>
      <c r="RM226" s="5"/>
      <c r="RN226" s="5"/>
      <c r="RO226" s="5"/>
      <c r="RP226" s="5"/>
      <c r="RQ226" s="5"/>
      <c r="RR226" s="5"/>
      <c r="RS226" s="5"/>
      <c r="RT226" s="5"/>
      <c r="RU226" s="5"/>
      <c r="RV226" s="5"/>
      <c r="RW226" s="5"/>
      <c r="RX226" s="5"/>
      <c r="RY226" s="5"/>
      <c r="RZ226" s="5"/>
      <c r="SA226" s="5"/>
      <c r="SB226" s="5"/>
      <c r="SC226" s="5"/>
      <c r="SD226" s="5"/>
      <c r="SE226" s="5"/>
      <c r="SF226" s="5"/>
      <c r="SG226" s="5"/>
      <c r="SH226" s="5"/>
      <c r="SI226" s="5"/>
      <c r="SJ226" s="5"/>
      <c r="SK226" s="5"/>
      <c r="SL226" s="5"/>
      <c r="SM226" s="5"/>
      <c r="SN226" s="5"/>
      <c r="SO226" s="5"/>
      <c r="SP226" s="5"/>
      <c r="SQ226" s="5"/>
      <c r="SR226" s="5"/>
      <c r="SS226" s="5"/>
      <c r="ST226" s="5"/>
      <c r="SU226" s="5"/>
      <c r="SV226" s="5"/>
      <c r="SW226" s="5"/>
      <c r="SX226" s="5"/>
      <c r="SY226" s="5"/>
      <c r="SZ226" s="5"/>
      <c r="TA226" s="5"/>
      <c r="TB226" s="5"/>
      <c r="TC226" s="5"/>
      <c r="TD226" s="5"/>
      <c r="TE226" s="5"/>
      <c r="TF226" s="5"/>
      <c r="TG226" s="5"/>
      <c r="TH226" s="5"/>
      <c r="TI226" s="5"/>
      <c r="TJ226" s="5"/>
      <c r="TK226" s="5"/>
      <c r="TL226" s="5"/>
      <c r="TM226" s="5"/>
      <c r="TN226" s="5"/>
      <c r="TO226" s="5"/>
      <c r="TP226" s="5"/>
      <c r="TQ226" s="5"/>
      <c r="TR226" s="5"/>
      <c r="TS226" s="5"/>
      <c r="TT226" s="5"/>
      <c r="TU226" s="5"/>
      <c r="TV226" s="5"/>
      <c r="TW226" s="5"/>
      <c r="TX226" s="5"/>
      <c r="TY226" s="5"/>
      <c r="TZ226" s="5"/>
      <c r="UA226" s="5"/>
      <c r="UB226" s="5"/>
      <c r="UC226" s="5"/>
      <c r="UD226" s="5"/>
      <c r="UE226" s="5"/>
      <c r="UF226" s="5"/>
      <c r="UG226" s="5"/>
      <c r="UH226" s="5"/>
      <c r="UI226" s="5"/>
      <c r="UJ226" s="5"/>
      <c r="UK226" s="5"/>
      <c r="UL226" s="5"/>
      <c r="UM226" s="5"/>
      <c r="UN226" s="5"/>
      <c r="UO226" s="5"/>
      <c r="UP226" s="5"/>
      <c r="UQ226" s="5"/>
      <c r="UR226" s="5"/>
      <c r="US226" s="5"/>
      <c r="UT226" s="5"/>
      <c r="UU226" s="5"/>
      <c r="UV226" s="5"/>
      <c r="UW226" s="5"/>
      <c r="UX226" s="5"/>
      <c r="UY226" s="5"/>
      <c r="UZ226" s="5"/>
      <c r="VA226" s="5"/>
      <c r="VB226" s="5"/>
      <c r="VC226" s="5"/>
      <c r="VD226" s="5"/>
      <c r="VE226" s="5"/>
      <c r="VF226" s="5"/>
      <c r="VG226" s="5"/>
      <c r="VH226" s="5"/>
      <c r="VI226" s="5"/>
      <c r="VJ226" s="5"/>
      <c r="VK226" s="5"/>
      <c r="VL226" s="5"/>
      <c r="VM226" s="5"/>
      <c r="VN226" s="5"/>
      <c r="VO226" s="5"/>
      <c r="VP226" s="5"/>
      <c r="VQ226" s="5"/>
      <c r="VR226" s="5"/>
      <c r="VS226" s="5"/>
      <c r="VT226" s="5"/>
      <c r="VU226" s="5"/>
      <c r="VV226" s="5"/>
      <c r="VW226" s="5"/>
      <c r="VX226" s="5"/>
      <c r="VY226" s="5"/>
      <c r="VZ226" s="5"/>
      <c r="WA226" s="5"/>
      <c r="WB226" s="5"/>
      <c r="WC226" s="5"/>
      <c r="WD226" s="5"/>
      <c r="WE226" s="5"/>
      <c r="WF226" s="5"/>
      <c r="WG226" s="5"/>
      <c r="WH226" s="5"/>
      <c r="WI226" s="5"/>
      <c r="WJ226" s="5"/>
      <c r="WK226" s="5"/>
      <c r="WL226" s="5"/>
      <c r="WM226" s="5"/>
      <c r="WN226" s="5"/>
      <c r="WO226" s="5"/>
      <c r="WP226" s="5"/>
      <c r="WQ226" s="5"/>
      <c r="WR226" s="5"/>
      <c r="WS226" s="5"/>
      <c r="WT226" s="5"/>
      <c r="WU226" s="5"/>
      <c r="WV226" s="5"/>
      <c r="WW226" s="5"/>
      <c r="WX226" s="5"/>
      <c r="WY226" s="5"/>
      <c r="WZ226" s="5"/>
      <c r="XA226" s="5"/>
      <c r="XB226" s="5"/>
      <c r="XC226" s="5"/>
      <c r="XD226" s="5"/>
      <c r="XE226" s="5"/>
      <c r="XF226" s="5"/>
      <c r="XG226" s="5"/>
      <c r="XH226" s="5"/>
      <c r="XI226" s="5"/>
      <c r="XJ226" s="5"/>
      <c r="XK226" s="5"/>
      <c r="XL226" s="5"/>
      <c r="XM226" s="5"/>
      <c r="XN226" s="5"/>
      <c r="XO226" s="5"/>
      <c r="XP226" s="5"/>
      <c r="XQ226" s="5"/>
      <c r="XR226" s="5"/>
      <c r="XS226" s="5"/>
      <c r="XT226" s="5"/>
      <c r="XU226" s="5"/>
      <c r="XV226" s="5"/>
      <c r="XW226" s="5"/>
    </row>
    <row r="227" spans="39:647" x14ac:dyDescent="0.45">
      <c r="AM227" s="5"/>
      <c r="AN227" s="5"/>
      <c r="AO227" s="5"/>
      <c r="AP227" s="5"/>
      <c r="AQ227" s="5"/>
      <c r="AR227" s="5"/>
      <c r="AS227" s="5"/>
      <c r="AT227" s="5"/>
      <c r="AU227" s="5"/>
      <c r="AV227" s="5"/>
      <c r="AW227" s="5"/>
      <c r="AX227" s="5"/>
      <c r="AY227" s="5"/>
      <c r="AZ227" s="5"/>
      <c r="BA227" s="5"/>
      <c r="BB227" s="5"/>
      <c r="BC227" s="5"/>
      <c r="BD227" s="5"/>
      <c r="BE227" s="5"/>
      <c r="BF227" s="5"/>
      <c r="BG227" s="5"/>
      <c r="BH227" s="5"/>
      <c r="BI227" s="5"/>
      <c r="BJ227" s="5"/>
      <c r="BK227" s="5"/>
      <c r="BL227" s="5"/>
      <c r="BM227" s="5"/>
      <c r="BN227" s="5"/>
      <c r="BO227" s="5"/>
      <c r="BP227" s="5"/>
      <c r="BQ227" s="5"/>
      <c r="BR227" s="5"/>
      <c r="BS227" s="5"/>
      <c r="BT227" s="5"/>
      <c r="BU227" s="5"/>
      <c r="BV227" s="5"/>
      <c r="BW227" s="5"/>
      <c r="BX227" s="5"/>
      <c r="BY227" s="5"/>
      <c r="BZ227" s="5"/>
      <c r="CA227" s="5"/>
      <c r="CB227" s="5"/>
      <c r="CC227" s="5"/>
      <c r="CD227" s="5"/>
      <c r="CE227" s="5"/>
      <c r="CF227" s="5"/>
      <c r="CG227" s="5"/>
      <c r="CH227" s="5"/>
      <c r="CI227" s="5"/>
      <c r="CJ227" s="5"/>
      <c r="CK227" s="5"/>
      <c r="CL227" s="5"/>
      <c r="CM227" s="5"/>
      <c r="CN227" s="5"/>
      <c r="CO227" s="5"/>
      <c r="CP227" s="5"/>
      <c r="CQ227" s="5"/>
      <c r="CR227" s="5"/>
      <c r="CS227" s="5"/>
      <c r="CT227" s="5"/>
      <c r="CU227" s="5"/>
      <c r="CV227" s="5"/>
      <c r="CW227" s="5"/>
      <c r="CX227" s="5"/>
      <c r="CY227" s="5"/>
      <c r="CZ227" s="5"/>
      <c r="DA227" s="5"/>
      <c r="DB227" s="5"/>
      <c r="DC227" s="5"/>
      <c r="DD227" s="5"/>
      <c r="DE227" s="5"/>
      <c r="DF227" s="5"/>
      <c r="DG227" s="5"/>
      <c r="DH227" s="5"/>
      <c r="DI227" s="5"/>
      <c r="DJ227" s="5"/>
      <c r="DK227" s="5"/>
      <c r="DL227" s="5"/>
      <c r="DM227" s="5"/>
      <c r="DN227" s="5"/>
      <c r="DO227" s="5"/>
      <c r="DP227" s="5"/>
      <c r="DQ227" s="5"/>
      <c r="DR227" s="5"/>
      <c r="DS227" s="5"/>
      <c r="DT227" s="5"/>
      <c r="DU227" s="5"/>
      <c r="DV227" s="5"/>
      <c r="DW227" s="5"/>
      <c r="DX227" s="5"/>
      <c r="DY227" s="5"/>
      <c r="DZ227" s="5"/>
      <c r="EA227" s="5"/>
      <c r="EB227" s="5"/>
      <c r="EC227" s="5"/>
      <c r="ED227" s="5"/>
      <c r="EE227" s="5"/>
      <c r="EF227" s="5"/>
      <c r="EG227" s="5"/>
      <c r="EH227" s="5"/>
      <c r="EI227" s="5"/>
      <c r="EJ227" s="5"/>
      <c r="EK227" s="5"/>
      <c r="EL227" s="5"/>
      <c r="EM227" s="5"/>
      <c r="EN227" s="5"/>
      <c r="EO227" s="5"/>
      <c r="EP227" s="5"/>
      <c r="EQ227" s="5"/>
      <c r="ER227" s="5"/>
      <c r="ES227" s="5"/>
      <c r="ET227" s="5"/>
      <c r="EU227" s="5"/>
      <c r="EV227" s="5"/>
      <c r="EW227" s="5"/>
      <c r="EX227" s="5"/>
      <c r="EY227" s="5"/>
      <c r="EZ227" s="5"/>
      <c r="FA227" s="5"/>
      <c r="FB227" s="5"/>
      <c r="FC227" s="5"/>
      <c r="FD227" s="5"/>
      <c r="FE227" s="5"/>
      <c r="FF227" s="5"/>
      <c r="FG227" s="5"/>
      <c r="FH227" s="5"/>
      <c r="FI227" s="5"/>
      <c r="FJ227" s="5"/>
      <c r="FK227" s="5"/>
      <c r="FL227" s="5"/>
      <c r="FM227" s="5"/>
      <c r="FN227" s="5"/>
      <c r="FO227" s="5"/>
      <c r="FP227" s="5"/>
      <c r="FQ227" s="5"/>
      <c r="FR227" s="5"/>
      <c r="FS227" s="5"/>
      <c r="FT227" s="5"/>
      <c r="FU227" s="5"/>
      <c r="FV227" s="5"/>
      <c r="FW227" s="5"/>
      <c r="FX227" s="5"/>
      <c r="FY227" s="5"/>
      <c r="FZ227" s="5"/>
      <c r="GA227" s="5"/>
      <c r="GB227" s="5"/>
      <c r="GC227" s="5"/>
      <c r="GD227" s="5"/>
      <c r="GE227" s="5"/>
      <c r="GF227" s="5"/>
      <c r="GG227" s="5"/>
      <c r="GH227" s="5"/>
      <c r="GI227" s="5"/>
      <c r="GJ227" s="5"/>
      <c r="GK227" s="5"/>
      <c r="GL227" s="5"/>
      <c r="GM227" s="5"/>
      <c r="GN227" s="5"/>
      <c r="GO227" s="5"/>
      <c r="GP227" s="5"/>
      <c r="GQ227" s="5"/>
      <c r="GR227" s="5"/>
      <c r="GS227" s="5"/>
      <c r="GT227" s="5"/>
      <c r="GU227" s="5"/>
      <c r="GV227" s="5"/>
      <c r="GW227" s="5"/>
      <c r="GX227" s="5"/>
      <c r="GY227" s="5"/>
      <c r="GZ227" s="5"/>
      <c r="HA227" s="5"/>
      <c r="HB227" s="5"/>
      <c r="HC227" s="5"/>
      <c r="HD227" s="5"/>
      <c r="HE227" s="5"/>
      <c r="HF227" s="5"/>
      <c r="HG227" s="5"/>
      <c r="HH227" s="5"/>
      <c r="HI227" s="5"/>
      <c r="HJ227" s="5"/>
      <c r="HK227" s="5"/>
      <c r="HL227" s="5"/>
      <c r="HM227" s="5"/>
      <c r="HN227" s="5"/>
      <c r="HO227" s="5"/>
      <c r="HP227" s="5"/>
      <c r="HQ227" s="5"/>
      <c r="HR227" s="5"/>
      <c r="HS227" s="5"/>
      <c r="HT227" s="5"/>
      <c r="HU227" s="5"/>
      <c r="HV227" s="5"/>
      <c r="HW227" s="5"/>
      <c r="HX227" s="5"/>
      <c r="HY227" s="5"/>
      <c r="HZ227" s="5"/>
      <c r="IA227" s="5"/>
      <c r="IB227" s="5"/>
      <c r="IC227" s="5"/>
      <c r="ID227" s="5"/>
      <c r="IE227" s="5"/>
      <c r="IF227" s="5"/>
      <c r="IG227" s="5"/>
      <c r="IH227" s="5"/>
      <c r="II227" s="5"/>
      <c r="IJ227" s="5"/>
      <c r="IK227" s="5"/>
      <c r="IL227" s="5"/>
      <c r="IM227" s="5"/>
      <c r="IN227" s="5"/>
      <c r="IO227" s="5"/>
      <c r="IP227" s="5"/>
      <c r="IQ227" s="5"/>
      <c r="IR227" s="5"/>
      <c r="IS227" s="5"/>
      <c r="IT227" s="5"/>
      <c r="IU227" s="5"/>
      <c r="IV227" s="5"/>
      <c r="IW227" s="5"/>
      <c r="IX227" s="5"/>
      <c r="IY227" s="5"/>
      <c r="IZ227" s="5"/>
      <c r="JA227" s="5"/>
      <c r="JB227" s="5"/>
      <c r="JC227" s="5"/>
      <c r="JD227" s="5"/>
      <c r="JE227" s="5"/>
      <c r="JF227" s="5"/>
      <c r="JG227" s="5"/>
      <c r="JH227" s="5"/>
      <c r="JI227" s="5"/>
      <c r="JJ227" s="5"/>
      <c r="JK227" s="5"/>
      <c r="JL227" s="5"/>
      <c r="JM227" s="5"/>
      <c r="JN227" s="5"/>
      <c r="JO227" s="5"/>
      <c r="JP227" s="5"/>
      <c r="JQ227" s="5"/>
      <c r="JR227" s="5"/>
      <c r="JS227" s="5"/>
      <c r="JT227" s="5"/>
      <c r="JU227" s="5"/>
      <c r="JV227" s="5"/>
      <c r="JW227" s="5"/>
      <c r="JX227" s="5"/>
      <c r="JY227" s="5"/>
      <c r="JZ227" s="5"/>
      <c r="KA227" s="5"/>
      <c r="KB227" s="5"/>
      <c r="KC227" s="5"/>
      <c r="KD227" s="5"/>
      <c r="KE227" s="5"/>
      <c r="KF227" s="5"/>
      <c r="KG227" s="5"/>
      <c r="KH227" s="5"/>
      <c r="KI227" s="5"/>
      <c r="KJ227" s="5"/>
      <c r="KK227" s="5"/>
      <c r="KL227" s="5"/>
      <c r="KM227" s="5"/>
      <c r="KN227" s="5"/>
      <c r="KO227" s="5"/>
      <c r="KP227" s="5"/>
      <c r="KQ227" s="5"/>
      <c r="KR227" s="5"/>
      <c r="KS227" s="5"/>
      <c r="KT227" s="5"/>
      <c r="KU227" s="5"/>
      <c r="KV227" s="5"/>
      <c r="KW227" s="5"/>
      <c r="KX227" s="5"/>
      <c r="KY227" s="5"/>
      <c r="KZ227" s="5"/>
      <c r="LA227" s="5"/>
      <c r="LB227" s="5"/>
      <c r="LC227" s="5"/>
      <c r="LD227" s="5"/>
      <c r="LE227" s="5"/>
      <c r="LF227" s="5"/>
      <c r="LG227" s="5"/>
      <c r="LH227" s="5"/>
      <c r="LI227" s="5"/>
      <c r="LJ227" s="5"/>
      <c r="LK227" s="5"/>
      <c r="LL227" s="5"/>
      <c r="LM227" s="5"/>
      <c r="LN227" s="5"/>
      <c r="LO227" s="5"/>
      <c r="LP227" s="5"/>
      <c r="LQ227" s="5"/>
      <c r="LR227" s="5"/>
      <c r="LS227" s="5"/>
      <c r="LT227" s="5"/>
      <c r="LU227" s="5"/>
      <c r="LV227" s="5"/>
      <c r="LW227" s="5"/>
      <c r="LX227" s="5"/>
      <c r="LY227" s="5"/>
      <c r="LZ227" s="5"/>
      <c r="MA227" s="5"/>
      <c r="MB227" s="5"/>
      <c r="MC227" s="5"/>
      <c r="MD227" s="5"/>
      <c r="ME227" s="5"/>
      <c r="MF227" s="5"/>
      <c r="MG227" s="5"/>
      <c r="MH227" s="5"/>
      <c r="MI227" s="5"/>
      <c r="MJ227" s="5"/>
      <c r="MK227" s="5"/>
      <c r="ML227" s="5"/>
      <c r="MM227" s="5"/>
      <c r="MN227" s="5"/>
      <c r="MO227" s="5"/>
      <c r="MP227" s="5"/>
      <c r="MQ227" s="5"/>
      <c r="MR227" s="5"/>
      <c r="MS227" s="5"/>
      <c r="MT227" s="5"/>
      <c r="MU227" s="5"/>
      <c r="MV227" s="5"/>
      <c r="MW227" s="5"/>
      <c r="MX227" s="5"/>
      <c r="MY227" s="5"/>
      <c r="MZ227" s="5"/>
      <c r="NA227" s="5"/>
      <c r="NB227" s="5"/>
      <c r="NC227" s="5"/>
      <c r="ND227" s="5"/>
      <c r="NE227" s="5"/>
      <c r="NF227" s="5"/>
      <c r="NG227" s="5"/>
      <c r="NH227" s="5"/>
      <c r="NI227" s="5"/>
      <c r="NJ227" s="5"/>
      <c r="NK227" s="5"/>
      <c r="NL227" s="5"/>
      <c r="NM227" s="5"/>
      <c r="NN227" s="5"/>
      <c r="NO227" s="5"/>
      <c r="NP227" s="5"/>
      <c r="NQ227" s="5"/>
      <c r="NR227" s="5"/>
      <c r="NS227" s="5"/>
      <c r="NT227" s="5"/>
      <c r="NU227" s="5"/>
      <c r="NV227" s="5"/>
      <c r="NW227" s="5"/>
      <c r="NX227" s="5"/>
      <c r="NY227" s="5"/>
      <c r="NZ227" s="5"/>
      <c r="OA227" s="5"/>
      <c r="OB227" s="5"/>
      <c r="OC227" s="5"/>
      <c r="OD227" s="5"/>
      <c r="OE227" s="5"/>
      <c r="OF227" s="5"/>
      <c r="OG227" s="5"/>
      <c r="OH227" s="5"/>
      <c r="OI227" s="5"/>
      <c r="OJ227" s="5"/>
      <c r="OK227" s="5"/>
      <c r="OL227" s="5"/>
      <c r="OM227" s="5"/>
      <c r="ON227" s="5"/>
      <c r="OO227" s="5"/>
      <c r="OP227" s="5"/>
      <c r="OQ227" s="5"/>
      <c r="OR227" s="5"/>
      <c r="OS227" s="5"/>
      <c r="OT227" s="5"/>
      <c r="OU227" s="5"/>
      <c r="OV227" s="5"/>
      <c r="OW227" s="5"/>
      <c r="OX227" s="5"/>
      <c r="OY227" s="5"/>
      <c r="OZ227" s="5"/>
      <c r="PA227" s="5"/>
      <c r="PB227" s="5"/>
      <c r="PC227" s="5"/>
      <c r="PD227" s="5"/>
      <c r="PE227" s="5"/>
      <c r="PF227" s="5"/>
      <c r="PG227" s="5"/>
      <c r="PH227" s="5"/>
      <c r="PI227" s="5"/>
      <c r="PJ227" s="5"/>
      <c r="PK227" s="5"/>
      <c r="PL227" s="5"/>
      <c r="PM227" s="5"/>
      <c r="PN227" s="5"/>
      <c r="PO227" s="5"/>
      <c r="PP227" s="5"/>
      <c r="PQ227" s="5"/>
      <c r="PR227" s="5"/>
      <c r="PS227" s="5"/>
      <c r="PT227" s="5"/>
      <c r="PU227" s="5"/>
      <c r="PV227" s="5"/>
      <c r="PW227" s="5"/>
      <c r="PX227" s="5"/>
      <c r="PY227" s="5"/>
      <c r="PZ227" s="5"/>
      <c r="QA227" s="5"/>
      <c r="QB227" s="5"/>
      <c r="QC227" s="5"/>
      <c r="QD227" s="5"/>
      <c r="QE227" s="5"/>
      <c r="QF227" s="5"/>
      <c r="QG227" s="5"/>
      <c r="QH227" s="5"/>
      <c r="QI227" s="5"/>
      <c r="QJ227" s="5"/>
      <c r="QK227" s="5"/>
      <c r="QL227" s="5"/>
      <c r="QM227" s="5"/>
      <c r="QN227" s="5"/>
      <c r="QO227" s="5"/>
      <c r="QP227" s="5"/>
      <c r="QQ227" s="5"/>
      <c r="QR227" s="5"/>
      <c r="QS227" s="5"/>
      <c r="QT227" s="5"/>
      <c r="QU227" s="5"/>
      <c r="QV227" s="5"/>
      <c r="QW227" s="5"/>
      <c r="QX227" s="5"/>
      <c r="QY227" s="5"/>
      <c r="QZ227" s="5"/>
      <c r="RA227" s="5"/>
      <c r="RB227" s="5"/>
      <c r="RC227" s="5"/>
      <c r="RD227" s="5"/>
      <c r="RE227" s="5"/>
      <c r="RF227" s="5"/>
      <c r="RG227" s="5"/>
      <c r="RH227" s="5"/>
      <c r="RI227" s="5"/>
      <c r="RJ227" s="5"/>
      <c r="RK227" s="5"/>
      <c r="RL227" s="5"/>
      <c r="RM227" s="5"/>
      <c r="RN227" s="5"/>
      <c r="RO227" s="5"/>
      <c r="RP227" s="5"/>
      <c r="RQ227" s="5"/>
      <c r="RR227" s="5"/>
      <c r="RS227" s="5"/>
      <c r="RT227" s="5"/>
      <c r="RU227" s="5"/>
      <c r="RV227" s="5"/>
      <c r="RW227" s="5"/>
      <c r="RX227" s="5"/>
      <c r="RY227" s="5"/>
      <c r="RZ227" s="5"/>
      <c r="SA227" s="5"/>
      <c r="SB227" s="5"/>
      <c r="SC227" s="5"/>
      <c r="SD227" s="5"/>
      <c r="SE227" s="5"/>
      <c r="SF227" s="5"/>
      <c r="SG227" s="5"/>
      <c r="SH227" s="5"/>
      <c r="SI227" s="5"/>
      <c r="SJ227" s="5"/>
      <c r="SK227" s="5"/>
      <c r="SL227" s="5"/>
      <c r="SM227" s="5"/>
      <c r="SN227" s="5"/>
      <c r="SO227" s="5"/>
      <c r="SP227" s="5"/>
      <c r="SQ227" s="5"/>
      <c r="SR227" s="5"/>
      <c r="SS227" s="5"/>
      <c r="ST227" s="5"/>
      <c r="SU227" s="5"/>
      <c r="SV227" s="5"/>
      <c r="SW227" s="5"/>
      <c r="SX227" s="5"/>
      <c r="SY227" s="5"/>
      <c r="SZ227" s="5"/>
      <c r="TA227" s="5"/>
      <c r="TB227" s="5"/>
      <c r="TC227" s="5"/>
      <c r="TD227" s="5"/>
      <c r="TE227" s="5"/>
      <c r="TF227" s="5"/>
      <c r="TG227" s="5"/>
      <c r="TH227" s="5"/>
      <c r="TI227" s="5"/>
      <c r="TJ227" s="5"/>
      <c r="TK227" s="5"/>
      <c r="TL227" s="5"/>
      <c r="TM227" s="5"/>
      <c r="TN227" s="5"/>
      <c r="TO227" s="5"/>
      <c r="TP227" s="5"/>
      <c r="TQ227" s="5"/>
      <c r="TR227" s="5"/>
      <c r="TS227" s="5"/>
      <c r="TT227" s="5"/>
      <c r="TU227" s="5"/>
      <c r="TV227" s="5"/>
      <c r="TW227" s="5"/>
      <c r="TX227" s="5"/>
      <c r="TY227" s="5"/>
      <c r="TZ227" s="5"/>
      <c r="UA227" s="5"/>
      <c r="UB227" s="5"/>
      <c r="UC227" s="5"/>
      <c r="UD227" s="5"/>
      <c r="UE227" s="5"/>
      <c r="UF227" s="5"/>
      <c r="UG227" s="5"/>
      <c r="UH227" s="5"/>
      <c r="UI227" s="5"/>
      <c r="UJ227" s="5"/>
      <c r="UK227" s="5"/>
      <c r="UL227" s="5"/>
      <c r="UM227" s="5"/>
      <c r="UN227" s="5"/>
      <c r="UO227" s="5"/>
      <c r="UP227" s="5"/>
      <c r="UQ227" s="5"/>
      <c r="UR227" s="5"/>
      <c r="US227" s="5"/>
      <c r="UT227" s="5"/>
      <c r="UU227" s="5"/>
      <c r="UV227" s="5"/>
      <c r="UW227" s="5"/>
      <c r="UX227" s="5"/>
      <c r="UY227" s="5"/>
      <c r="UZ227" s="5"/>
      <c r="VA227" s="5"/>
      <c r="VB227" s="5"/>
      <c r="VC227" s="5"/>
      <c r="VD227" s="5"/>
      <c r="VE227" s="5"/>
      <c r="VF227" s="5"/>
      <c r="VG227" s="5"/>
      <c r="VH227" s="5"/>
      <c r="VI227" s="5"/>
      <c r="VJ227" s="5"/>
      <c r="VK227" s="5"/>
      <c r="VL227" s="5"/>
      <c r="VM227" s="5"/>
      <c r="VN227" s="5"/>
      <c r="VO227" s="5"/>
      <c r="VP227" s="5"/>
      <c r="VQ227" s="5"/>
      <c r="VR227" s="5"/>
      <c r="VS227" s="5"/>
      <c r="VT227" s="5"/>
      <c r="VU227" s="5"/>
      <c r="VV227" s="5"/>
      <c r="VW227" s="5"/>
      <c r="VX227" s="5"/>
      <c r="VY227" s="5"/>
      <c r="VZ227" s="5"/>
      <c r="WA227" s="5"/>
      <c r="WB227" s="5"/>
      <c r="WC227" s="5"/>
      <c r="WD227" s="5"/>
      <c r="WE227" s="5"/>
      <c r="WF227" s="5"/>
      <c r="WG227" s="5"/>
      <c r="WH227" s="5"/>
      <c r="WI227" s="5"/>
      <c r="WJ227" s="5"/>
      <c r="WK227" s="5"/>
      <c r="WL227" s="5"/>
      <c r="WM227" s="5"/>
      <c r="WN227" s="5"/>
      <c r="WO227" s="5"/>
      <c r="WP227" s="5"/>
      <c r="WQ227" s="5"/>
      <c r="WR227" s="5"/>
      <c r="WS227" s="5"/>
      <c r="WT227" s="5"/>
      <c r="WU227" s="5"/>
      <c r="WV227" s="5"/>
      <c r="WW227" s="5"/>
      <c r="WX227" s="5"/>
      <c r="WY227" s="5"/>
      <c r="WZ227" s="5"/>
      <c r="XA227" s="5"/>
      <c r="XB227" s="5"/>
      <c r="XC227" s="5"/>
      <c r="XD227" s="5"/>
      <c r="XE227" s="5"/>
      <c r="XF227" s="5"/>
      <c r="XG227" s="5"/>
      <c r="XH227" s="5"/>
      <c r="XI227" s="5"/>
      <c r="XJ227" s="5"/>
      <c r="XK227" s="5"/>
      <c r="XL227" s="5"/>
      <c r="XM227" s="5"/>
      <c r="XN227" s="5"/>
      <c r="XO227" s="5"/>
      <c r="XP227" s="5"/>
      <c r="XQ227" s="5"/>
      <c r="XR227" s="5"/>
      <c r="XS227" s="5"/>
      <c r="XT227" s="5"/>
      <c r="XU227" s="5"/>
      <c r="XV227" s="5"/>
      <c r="XW227" s="5"/>
    </row>
    <row r="228" spans="39:647" x14ac:dyDescent="0.45">
      <c r="AM228" s="5"/>
      <c r="AN228" s="5"/>
      <c r="AO228" s="5"/>
      <c r="AP228" s="5"/>
      <c r="AQ228" s="5"/>
      <c r="AR228" s="5"/>
      <c r="AS228" s="5"/>
      <c r="AT228" s="5"/>
      <c r="AU228" s="5"/>
      <c r="AV228" s="5"/>
      <c r="AW228" s="5"/>
      <c r="AX228" s="5"/>
      <c r="AY228" s="5"/>
      <c r="AZ228" s="5"/>
      <c r="BA228" s="5"/>
      <c r="BB228" s="5"/>
      <c r="BC228" s="5"/>
      <c r="BD228" s="5"/>
      <c r="BE228" s="5"/>
      <c r="BF228" s="5"/>
      <c r="BG228" s="5"/>
      <c r="BH228" s="5"/>
      <c r="BI228" s="5"/>
      <c r="BJ228" s="5"/>
      <c r="BK228" s="5"/>
      <c r="BL228" s="5"/>
      <c r="BM228" s="5"/>
      <c r="BN228" s="5"/>
      <c r="BO228" s="5"/>
      <c r="BP228" s="5"/>
      <c r="BQ228" s="5"/>
      <c r="BR228" s="5"/>
      <c r="BS228" s="5"/>
      <c r="BT228" s="5"/>
      <c r="BU228" s="5"/>
      <c r="BV228" s="5"/>
      <c r="BW228" s="5"/>
      <c r="BX228" s="5"/>
      <c r="BY228" s="5"/>
      <c r="BZ228" s="5"/>
      <c r="CA228" s="5"/>
      <c r="CB228" s="5"/>
      <c r="CC228" s="5"/>
      <c r="CD228" s="5"/>
      <c r="CE228" s="5"/>
      <c r="CF228" s="5"/>
      <c r="CG228" s="5"/>
      <c r="CH228" s="5"/>
      <c r="CI228" s="5"/>
      <c r="CJ228" s="5"/>
      <c r="CK228" s="5"/>
      <c r="CL228" s="5"/>
      <c r="CM228" s="5"/>
      <c r="CN228" s="5"/>
      <c r="CO228" s="5"/>
      <c r="CP228" s="5"/>
      <c r="CQ228" s="5"/>
      <c r="CR228" s="5"/>
      <c r="CS228" s="5"/>
      <c r="CT228" s="5"/>
      <c r="CU228" s="5"/>
      <c r="CV228" s="5"/>
      <c r="CW228" s="5"/>
      <c r="CX228" s="5"/>
      <c r="CY228" s="5"/>
      <c r="CZ228" s="5"/>
      <c r="DA228" s="5"/>
      <c r="DB228" s="5"/>
      <c r="DC228" s="5"/>
      <c r="DD228" s="5"/>
      <c r="DE228" s="5"/>
      <c r="DF228" s="5"/>
      <c r="DG228" s="5"/>
      <c r="DH228" s="5"/>
      <c r="DI228" s="5"/>
      <c r="DJ228" s="5"/>
      <c r="DK228" s="5"/>
      <c r="DL228" s="5"/>
      <c r="DM228" s="5"/>
      <c r="DN228" s="5"/>
      <c r="DO228" s="5"/>
      <c r="DP228" s="5"/>
      <c r="DQ228" s="5"/>
      <c r="DR228" s="5"/>
      <c r="DS228" s="5"/>
      <c r="DT228" s="5"/>
      <c r="DU228" s="5"/>
      <c r="DV228" s="5"/>
      <c r="DW228" s="5"/>
      <c r="DX228" s="5"/>
      <c r="DY228" s="5"/>
      <c r="DZ228" s="5"/>
      <c r="EA228" s="5"/>
      <c r="EB228" s="5"/>
      <c r="EC228" s="5"/>
      <c r="ED228" s="5"/>
      <c r="EE228" s="5"/>
      <c r="EF228" s="5"/>
      <c r="EG228" s="5"/>
      <c r="EH228" s="5"/>
      <c r="EI228" s="5"/>
      <c r="EJ228" s="5"/>
      <c r="EK228" s="5"/>
      <c r="EL228" s="5"/>
      <c r="EM228" s="5"/>
      <c r="EN228" s="5"/>
      <c r="EO228" s="5"/>
      <c r="EP228" s="5"/>
      <c r="EQ228" s="5"/>
      <c r="ER228" s="5"/>
      <c r="ES228" s="5"/>
      <c r="ET228" s="5"/>
      <c r="EU228" s="5"/>
      <c r="EV228" s="5"/>
      <c r="EW228" s="5"/>
      <c r="EX228" s="5"/>
      <c r="EY228" s="5"/>
      <c r="EZ228" s="5"/>
      <c r="FA228" s="5"/>
      <c r="FB228" s="5"/>
      <c r="FC228" s="5"/>
      <c r="FD228" s="5"/>
      <c r="FE228" s="5"/>
      <c r="FF228" s="5"/>
      <c r="FG228" s="5"/>
      <c r="FH228" s="5"/>
      <c r="FI228" s="5"/>
      <c r="FJ228" s="5"/>
      <c r="FK228" s="5"/>
      <c r="FL228" s="5"/>
      <c r="FM228" s="5"/>
      <c r="FN228" s="5"/>
      <c r="FO228" s="5"/>
      <c r="FP228" s="5"/>
      <c r="FQ228" s="5"/>
      <c r="FR228" s="5"/>
      <c r="FS228" s="5"/>
      <c r="FT228" s="5"/>
      <c r="FU228" s="5"/>
      <c r="FV228" s="5"/>
      <c r="FW228" s="5"/>
      <c r="FX228" s="5"/>
      <c r="FY228" s="5"/>
      <c r="FZ228" s="5"/>
      <c r="GA228" s="5"/>
      <c r="GB228" s="5"/>
      <c r="GC228" s="5"/>
      <c r="GD228" s="5"/>
      <c r="GE228" s="5"/>
      <c r="GF228" s="5"/>
      <c r="GG228" s="5"/>
      <c r="GH228" s="5"/>
      <c r="GI228" s="5"/>
      <c r="GJ228" s="5"/>
      <c r="GK228" s="5"/>
      <c r="GL228" s="5"/>
      <c r="GM228" s="5"/>
      <c r="GN228" s="5"/>
      <c r="GO228" s="5"/>
      <c r="GP228" s="5"/>
      <c r="GQ228" s="5"/>
      <c r="GR228" s="5"/>
      <c r="GS228" s="5"/>
      <c r="GT228" s="5"/>
      <c r="GU228" s="5"/>
      <c r="GV228" s="5"/>
      <c r="GW228" s="5"/>
      <c r="GX228" s="5"/>
      <c r="GY228" s="5"/>
      <c r="GZ228" s="5"/>
      <c r="HA228" s="5"/>
      <c r="HB228" s="5"/>
      <c r="HC228" s="5"/>
      <c r="HD228" s="5"/>
      <c r="HE228" s="5"/>
      <c r="HF228" s="5"/>
      <c r="HG228" s="5"/>
      <c r="HH228" s="5"/>
      <c r="HI228" s="5"/>
      <c r="HJ228" s="5"/>
      <c r="HK228" s="5"/>
      <c r="HL228" s="5"/>
      <c r="HM228" s="5"/>
      <c r="HN228" s="5"/>
      <c r="HO228" s="5"/>
      <c r="HP228" s="5"/>
      <c r="HQ228" s="5"/>
      <c r="HR228" s="5"/>
      <c r="HS228" s="5"/>
      <c r="HT228" s="5"/>
      <c r="HU228" s="5"/>
      <c r="HV228" s="5"/>
      <c r="HW228" s="5"/>
      <c r="HX228" s="5"/>
      <c r="HY228" s="5"/>
      <c r="HZ228" s="5"/>
      <c r="IA228" s="5"/>
      <c r="IB228" s="5"/>
      <c r="IC228" s="5"/>
      <c r="ID228" s="5"/>
      <c r="IE228" s="5"/>
      <c r="IF228" s="5"/>
      <c r="IG228" s="5"/>
      <c r="IH228" s="5"/>
      <c r="II228" s="5"/>
      <c r="IJ228" s="5"/>
      <c r="IK228" s="5"/>
      <c r="IL228" s="5"/>
      <c r="IM228" s="5"/>
      <c r="IN228" s="5"/>
      <c r="IO228" s="5"/>
      <c r="IP228" s="5"/>
      <c r="IQ228" s="5"/>
      <c r="IR228" s="5"/>
      <c r="IS228" s="5"/>
      <c r="IT228" s="5"/>
      <c r="IU228" s="5"/>
      <c r="IV228" s="5"/>
      <c r="IW228" s="5"/>
      <c r="IX228" s="5"/>
      <c r="IY228" s="5"/>
      <c r="IZ228" s="5"/>
      <c r="JA228" s="5"/>
      <c r="JB228" s="5"/>
      <c r="JC228" s="5"/>
      <c r="JD228" s="5"/>
      <c r="JE228" s="5"/>
      <c r="JF228" s="5"/>
      <c r="JG228" s="5"/>
      <c r="JH228" s="5"/>
      <c r="JI228" s="5"/>
      <c r="JJ228" s="5"/>
      <c r="JK228" s="5"/>
      <c r="JL228" s="5"/>
      <c r="JM228" s="5"/>
      <c r="JN228" s="5"/>
      <c r="JO228" s="5"/>
      <c r="JP228" s="5"/>
      <c r="JQ228" s="5"/>
      <c r="JR228" s="5"/>
      <c r="JS228" s="5"/>
      <c r="JT228" s="5"/>
      <c r="JU228" s="5"/>
      <c r="JV228" s="5"/>
      <c r="JW228" s="5"/>
      <c r="JX228" s="5"/>
      <c r="JY228" s="5"/>
      <c r="JZ228" s="5"/>
      <c r="KA228" s="5"/>
      <c r="KB228" s="5"/>
      <c r="KC228" s="5"/>
      <c r="KD228" s="5"/>
      <c r="KE228" s="5"/>
      <c r="KF228" s="5"/>
      <c r="KG228" s="5"/>
      <c r="KH228" s="5"/>
      <c r="KI228" s="5"/>
      <c r="KJ228" s="5"/>
      <c r="KK228" s="5"/>
      <c r="KL228" s="5"/>
      <c r="KM228" s="5"/>
      <c r="KN228" s="5"/>
      <c r="KO228" s="5"/>
      <c r="KP228" s="5"/>
      <c r="KQ228" s="5"/>
      <c r="KR228" s="5"/>
      <c r="KS228" s="5"/>
      <c r="KT228" s="5"/>
      <c r="KU228" s="5"/>
      <c r="KV228" s="5"/>
      <c r="KW228" s="5"/>
      <c r="KX228" s="5"/>
      <c r="KY228" s="5"/>
      <c r="KZ228" s="5"/>
      <c r="LA228" s="5"/>
      <c r="LB228" s="5"/>
      <c r="LC228" s="5"/>
      <c r="LD228" s="5"/>
      <c r="LE228" s="5"/>
      <c r="LF228" s="5"/>
      <c r="LG228" s="5"/>
      <c r="LH228" s="5"/>
      <c r="LI228" s="5"/>
      <c r="LJ228" s="5"/>
      <c r="LK228" s="5"/>
      <c r="LL228" s="5"/>
      <c r="LM228" s="5"/>
      <c r="LN228" s="5"/>
      <c r="LO228" s="5"/>
      <c r="LP228" s="5"/>
      <c r="LQ228" s="5"/>
      <c r="LR228" s="5"/>
      <c r="LS228" s="5"/>
      <c r="LT228" s="5"/>
      <c r="LU228" s="5"/>
      <c r="LV228" s="5"/>
      <c r="LW228" s="5"/>
      <c r="LX228" s="5"/>
      <c r="LY228" s="5"/>
      <c r="LZ228" s="5"/>
      <c r="MA228" s="5"/>
      <c r="MB228" s="5"/>
      <c r="MC228" s="5"/>
      <c r="MD228" s="5"/>
      <c r="ME228" s="5"/>
      <c r="MF228" s="5"/>
      <c r="MG228" s="5"/>
      <c r="MH228" s="5"/>
      <c r="MI228" s="5"/>
      <c r="MJ228" s="5"/>
      <c r="MK228" s="5"/>
      <c r="ML228" s="5"/>
      <c r="MM228" s="5"/>
      <c r="MN228" s="5"/>
      <c r="MO228" s="5"/>
      <c r="MP228" s="5"/>
      <c r="MQ228" s="5"/>
      <c r="MR228" s="5"/>
      <c r="MS228" s="5"/>
      <c r="MT228" s="5"/>
      <c r="MU228" s="5"/>
      <c r="MV228" s="5"/>
      <c r="MW228" s="5"/>
      <c r="MX228" s="5"/>
      <c r="MY228" s="5"/>
      <c r="MZ228" s="5"/>
      <c r="NA228" s="5"/>
      <c r="NB228" s="5"/>
      <c r="NC228" s="5"/>
      <c r="ND228" s="5"/>
      <c r="NE228" s="5"/>
      <c r="NF228" s="5"/>
      <c r="NG228" s="5"/>
      <c r="NH228" s="5"/>
      <c r="NI228" s="5"/>
      <c r="NJ228" s="5"/>
      <c r="NK228" s="5"/>
      <c r="NL228" s="5"/>
      <c r="NM228" s="5"/>
      <c r="NN228" s="5"/>
      <c r="NO228" s="5"/>
      <c r="NP228" s="5"/>
      <c r="NQ228" s="5"/>
      <c r="NR228" s="5"/>
      <c r="NS228" s="5"/>
      <c r="NT228" s="5"/>
      <c r="NU228" s="5"/>
      <c r="NV228" s="5"/>
      <c r="NW228" s="5"/>
      <c r="NX228" s="5"/>
      <c r="NY228" s="5"/>
      <c r="NZ228" s="5"/>
      <c r="OA228" s="5"/>
      <c r="OB228" s="5"/>
      <c r="OC228" s="5"/>
      <c r="OD228" s="5"/>
      <c r="OE228" s="5"/>
      <c r="OF228" s="5"/>
      <c r="OG228" s="5"/>
      <c r="OH228" s="5"/>
      <c r="OI228" s="5"/>
      <c r="OJ228" s="5"/>
      <c r="OK228" s="5"/>
      <c r="OL228" s="5"/>
      <c r="OM228" s="5"/>
      <c r="ON228" s="5"/>
      <c r="OO228" s="5"/>
      <c r="OP228" s="5"/>
      <c r="OQ228" s="5"/>
      <c r="OR228" s="5"/>
      <c r="OS228" s="5"/>
      <c r="OT228" s="5"/>
      <c r="OU228" s="5"/>
      <c r="OV228" s="5"/>
      <c r="OW228" s="5"/>
      <c r="OX228" s="5"/>
      <c r="OY228" s="5"/>
      <c r="OZ228" s="5"/>
      <c r="PA228" s="5"/>
      <c r="PB228" s="5"/>
      <c r="PC228" s="5"/>
      <c r="PD228" s="5"/>
      <c r="PE228" s="5"/>
      <c r="PF228" s="5"/>
      <c r="PG228" s="5"/>
      <c r="PH228" s="5"/>
      <c r="PI228" s="5"/>
      <c r="PJ228" s="5"/>
      <c r="PK228" s="5"/>
      <c r="PL228" s="5"/>
      <c r="PM228" s="5"/>
      <c r="PN228" s="5"/>
      <c r="PO228" s="5"/>
      <c r="PP228" s="5"/>
      <c r="PQ228" s="5"/>
      <c r="PR228" s="5"/>
      <c r="PS228" s="5"/>
      <c r="PT228" s="5"/>
      <c r="PU228" s="5"/>
      <c r="PV228" s="5"/>
      <c r="PW228" s="5"/>
      <c r="PX228" s="5"/>
      <c r="PY228" s="5"/>
      <c r="PZ228" s="5"/>
      <c r="QA228" s="5"/>
      <c r="QB228" s="5"/>
      <c r="QC228" s="5"/>
      <c r="QD228" s="5"/>
      <c r="QE228" s="5"/>
      <c r="QF228" s="5"/>
      <c r="QG228" s="5"/>
      <c r="QH228" s="5"/>
      <c r="QI228" s="5"/>
      <c r="QJ228" s="5"/>
      <c r="QK228" s="5"/>
      <c r="QL228" s="5"/>
      <c r="QM228" s="5"/>
      <c r="QN228" s="5"/>
      <c r="QO228" s="5"/>
      <c r="QP228" s="5"/>
      <c r="QQ228" s="5"/>
      <c r="QR228" s="5"/>
      <c r="QS228" s="5"/>
      <c r="QT228" s="5"/>
      <c r="QU228" s="5"/>
      <c r="QV228" s="5"/>
      <c r="QW228" s="5"/>
      <c r="QX228" s="5"/>
      <c r="QY228" s="5"/>
      <c r="QZ228" s="5"/>
      <c r="RA228" s="5"/>
      <c r="RB228" s="5"/>
      <c r="RC228" s="5"/>
      <c r="RD228" s="5"/>
      <c r="RE228" s="5"/>
      <c r="RF228" s="5"/>
      <c r="RG228" s="5"/>
      <c r="RH228" s="5"/>
      <c r="RI228" s="5"/>
      <c r="RJ228" s="5"/>
      <c r="RK228" s="5"/>
      <c r="RL228" s="5"/>
      <c r="RM228" s="5"/>
      <c r="RN228" s="5"/>
      <c r="RO228" s="5"/>
      <c r="RP228" s="5"/>
      <c r="RQ228" s="5"/>
      <c r="RR228" s="5"/>
      <c r="RS228" s="5"/>
      <c r="RT228" s="5"/>
      <c r="RU228" s="5"/>
      <c r="RV228" s="5"/>
      <c r="RW228" s="5"/>
      <c r="RX228" s="5"/>
      <c r="RY228" s="5"/>
      <c r="RZ228" s="5"/>
      <c r="SA228" s="5"/>
      <c r="SB228" s="5"/>
      <c r="SC228" s="5"/>
      <c r="SD228" s="5"/>
      <c r="SE228" s="5"/>
      <c r="SF228" s="5"/>
      <c r="SG228" s="5"/>
      <c r="SH228" s="5"/>
      <c r="SI228" s="5"/>
      <c r="SJ228" s="5"/>
      <c r="SK228" s="5"/>
      <c r="SL228" s="5"/>
      <c r="SM228" s="5"/>
      <c r="SN228" s="5"/>
      <c r="SO228" s="5"/>
      <c r="SP228" s="5"/>
      <c r="SQ228" s="5"/>
      <c r="SR228" s="5"/>
      <c r="SS228" s="5"/>
      <c r="ST228" s="5"/>
      <c r="SU228" s="5"/>
      <c r="SV228" s="5"/>
      <c r="SW228" s="5"/>
      <c r="SX228" s="5"/>
      <c r="SY228" s="5"/>
      <c r="SZ228" s="5"/>
      <c r="TA228" s="5"/>
      <c r="TB228" s="5"/>
      <c r="TC228" s="5"/>
      <c r="TD228" s="5"/>
      <c r="TE228" s="5"/>
      <c r="TF228" s="5"/>
      <c r="TG228" s="5"/>
      <c r="TH228" s="5"/>
      <c r="TI228" s="5"/>
      <c r="TJ228" s="5"/>
      <c r="TK228" s="5"/>
      <c r="TL228" s="5"/>
      <c r="TM228" s="5"/>
      <c r="TN228" s="5"/>
      <c r="TO228" s="5"/>
      <c r="TP228" s="5"/>
      <c r="TQ228" s="5"/>
      <c r="TR228" s="5"/>
      <c r="TS228" s="5"/>
      <c r="TT228" s="5"/>
      <c r="TU228" s="5"/>
      <c r="TV228" s="5"/>
      <c r="TW228" s="5"/>
      <c r="TX228" s="5"/>
      <c r="TY228" s="5"/>
      <c r="TZ228" s="5"/>
      <c r="UA228" s="5"/>
      <c r="UB228" s="5"/>
      <c r="UC228" s="5"/>
      <c r="UD228" s="5"/>
      <c r="UE228" s="5"/>
      <c r="UF228" s="5"/>
      <c r="UG228" s="5"/>
      <c r="UH228" s="5"/>
      <c r="UI228" s="5"/>
      <c r="UJ228" s="5"/>
      <c r="UK228" s="5"/>
      <c r="UL228" s="5"/>
      <c r="UM228" s="5"/>
      <c r="UN228" s="5"/>
      <c r="UO228" s="5"/>
      <c r="UP228" s="5"/>
      <c r="UQ228" s="5"/>
      <c r="UR228" s="5"/>
      <c r="US228" s="5"/>
      <c r="UT228" s="5"/>
      <c r="UU228" s="5"/>
      <c r="UV228" s="5"/>
      <c r="UW228" s="5"/>
      <c r="UX228" s="5"/>
      <c r="UY228" s="5"/>
      <c r="UZ228" s="5"/>
      <c r="VA228" s="5"/>
      <c r="VB228" s="5"/>
      <c r="VC228" s="5"/>
      <c r="VD228" s="5"/>
      <c r="VE228" s="5"/>
      <c r="VF228" s="5"/>
      <c r="VG228" s="5"/>
      <c r="VH228" s="5"/>
      <c r="VI228" s="5"/>
      <c r="VJ228" s="5"/>
      <c r="VK228" s="5"/>
      <c r="VL228" s="5"/>
      <c r="VM228" s="5"/>
      <c r="VN228" s="5"/>
      <c r="VO228" s="5"/>
      <c r="VP228" s="5"/>
      <c r="VQ228" s="5"/>
      <c r="VR228" s="5"/>
      <c r="VS228" s="5"/>
      <c r="VT228" s="5"/>
      <c r="VU228" s="5"/>
      <c r="VV228" s="5"/>
      <c r="VW228" s="5"/>
      <c r="VX228" s="5"/>
      <c r="VY228" s="5"/>
      <c r="VZ228" s="5"/>
      <c r="WA228" s="5"/>
      <c r="WB228" s="5"/>
      <c r="WC228" s="5"/>
      <c r="WD228" s="5"/>
      <c r="WE228" s="5"/>
      <c r="WF228" s="5"/>
      <c r="WG228" s="5"/>
      <c r="WH228" s="5"/>
      <c r="WI228" s="5"/>
      <c r="WJ228" s="5"/>
      <c r="WK228" s="5"/>
      <c r="WL228" s="5"/>
      <c r="WM228" s="5"/>
      <c r="WN228" s="5"/>
      <c r="WO228" s="5"/>
      <c r="WP228" s="5"/>
      <c r="WQ228" s="5"/>
      <c r="WR228" s="5"/>
      <c r="WS228" s="5"/>
      <c r="WT228" s="5"/>
      <c r="WU228" s="5"/>
      <c r="WV228" s="5"/>
      <c r="WW228" s="5"/>
      <c r="WX228" s="5"/>
      <c r="WY228" s="5"/>
      <c r="WZ228" s="5"/>
      <c r="XA228" s="5"/>
      <c r="XB228" s="5"/>
      <c r="XC228" s="5"/>
      <c r="XD228" s="5"/>
      <c r="XE228" s="5"/>
      <c r="XF228" s="5"/>
      <c r="XG228" s="5"/>
      <c r="XH228" s="5"/>
      <c r="XI228" s="5"/>
      <c r="XJ228" s="5"/>
      <c r="XK228" s="5"/>
      <c r="XL228" s="5"/>
      <c r="XM228" s="5"/>
      <c r="XN228" s="5"/>
      <c r="XO228" s="5"/>
      <c r="XP228" s="5"/>
      <c r="XQ228" s="5"/>
      <c r="XR228" s="5"/>
      <c r="XS228" s="5"/>
      <c r="XT228" s="5"/>
      <c r="XU228" s="5"/>
      <c r="XV228" s="5"/>
      <c r="XW228" s="5"/>
    </row>
    <row r="229" spans="39:647" x14ac:dyDescent="0.45">
      <c r="AM229" s="5"/>
      <c r="AN229" s="5"/>
      <c r="AO229" s="5"/>
      <c r="AP229" s="5"/>
      <c r="AQ229" s="5"/>
      <c r="AR229" s="5"/>
      <c r="AS229" s="5"/>
      <c r="AT229" s="5"/>
      <c r="AU229" s="5"/>
      <c r="AV229" s="5"/>
      <c r="AW229" s="5"/>
      <c r="AX229" s="5"/>
      <c r="AY229" s="5"/>
      <c r="AZ229" s="5"/>
      <c r="BA229" s="5"/>
      <c r="BB229" s="5"/>
      <c r="BC229" s="5"/>
      <c r="BD229" s="5"/>
      <c r="BE229" s="5"/>
      <c r="BF229" s="5"/>
      <c r="BG229" s="5"/>
      <c r="BH229" s="5"/>
      <c r="BI229" s="5"/>
      <c r="BJ229" s="5"/>
      <c r="BK229" s="5"/>
      <c r="BL229" s="5"/>
      <c r="BM229" s="5"/>
      <c r="BN229" s="5"/>
      <c r="BO229" s="5"/>
      <c r="BP229" s="5"/>
      <c r="BQ229" s="5"/>
      <c r="BR229" s="5"/>
      <c r="BS229" s="5"/>
      <c r="BT229" s="5"/>
      <c r="BU229" s="5"/>
      <c r="BV229" s="5"/>
      <c r="BW229" s="5"/>
      <c r="BX229" s="5"/>
      <c r="BY229" s="5"/>
      <c r="BZ229" s="5"/>
      <c r="CA229" s="5"/>
      <c r="CB229" s="5"/>
      <c r="CC229" s="5"/>
      <c r="CD229" s="5"/>
      <c r="CE229" s="5"/>
      <c r="CF229" s="5"/>
      <c r="CG229" s="5"/>
      <c r="CH229" s="5"/>
      <c r="CI229" s="5"/>
      <c r="CJ229" s="5"/>
      <c r="CK229" s="5"/>
      <c r="CL229" s="5"/>
      <c r="CM229" s="5"/>
      <c r="CN229" s="5"/>
      <c r="CO229" s="5"/>
      <c r="CP229" s="5"/>
      <c r="CQ229" s="5"/>
      <c r="CR229" s="5"/>
      <c r="CS229" s="5"/>
      <c r="CT229" s="5"/>
      <c r="CU229" s="5"/>
      <c r="CV229" s="5"/>
      <c r="CW229" s="5"/>
      <c r="CX229" s="5"/>
      <c r="CY229" s="5"/>
      <c r="CZ229" s="5"/>
      <c r="DA229" s="5"/>
      <c r="DB229" s="5"/>
      <c r="DC229" s="5"/>
      <c r="DD229" s="5"/>
      <c r="DE229" s="5"/>
      <c r="DF229" s="5"/>
      <c r="DG229" s="5"/>
      <c r="DH229" s="5"/>
      <c r="DI229" s="5"/>
      <c r="DJ229" s="5"/>
      <c r="DK229" s="5"/>
      <c r="DL229" s="5"/>
      <c r="DM229" s="5"/>
      <c r="DN229" s="5"/>
      <c r="DO229" s="5"/>
      <c r="DP229" s="5"/>
      <c r="DQ229" s="5"/>
      <c r="DR229" s="5"/>
      <c r="DS229" s="5"/>
      <c r="DT229" s="5"/>
      <c r="DU229" s="5"/>
      <c r="DV229" s="5"/>
      <c r="DW229" s="5"/>
      <c r="DX229" s="5"/>
      <c r="DY229" s="5"/>
      <c r="DZ229" s="5"/>
      <c r="EA229" s="5"/>
      <c r="EB229" s="5"/>
      <c r="EC229" s="5"/>
      <c r="ED229" s="5"/>
      <c r="EE229" s="5"/>
      <c r="EF229" s="5"/>
      <c r="EG229" s="5"/>
      <c r="EH229" s="5"/>
      <c r="EI229" s="5"/>
      <c r="EJ229" s="5"/>
      <c r="EK229" s="5"/>
      <c r="EL229" s="5"/>
      <c r="EM229" s="5"/>
      <c r="EN229" s="5"/>
      <c r="EO229" s="5"/>
      <c r="EP229" s="5"/>
      <c r="EQ229" s="5"/>
      <c r="ER229" s="5"/>
      <c r="ES229" s="5"/>
      <c r="ET229" s="5"/>
      <c r="EU229" s="5"/>
      <c r="EV229" s="5"/>
      <c r="EW229" s="5"/>
      <c r="EX229" s="5"/>
      <c r="EY229" s="5"/>
      <c r="EZ229" s="5"/>
      <c r="FA229" s="5"/>
      <c r="FB229" s="5"/>
      <c r="FC229" s="5"/>
      <c r="FD229" s="5"/>
      <c r="FE229" s="5"/>
      <c r="FF229" s="5"/>
      <c r="FG229" s="5"/>
      <c r="FH229" s="5"/>
      <c r="FI229" s="5"/>
      <c r="FJ229" s="5"/>
      <c r="FK229" s="5"/>
      <c r="FL229" s="5"/>
      <c r="FM229" s="5"/>
      <c r="FN229" s="5"/>
      <c r="FO229" s="5"/>
      <c r="FP229" s="5"/>
      <c r="FQ229" s="5"/>
      <c r="FR229" s="5"/>
      <c r="FS229" s="5"/>
      <c r="FT229" s="5"/>
      <c r="FU229" s="5"/>
      <c r="FV229" s="5"/>
      <c r="FW229" s="5"/>
      <c r="FX229" s="5"/>
      <c r="FY229" s="5"/>
      <c r="FZ229" s="5"/>
      <c r="GA229" s="5"/>
      <c r="GB229" s="5"/>
      <c r="GC229" s="5"/>
      <c r="GD229" s="5"/>
      <c r="GE229" s="5"/>
      <c r="GF229" s="5"/>
      <c r="GG229" s="5"/>
      <c r="GH229" s="5"/>
      <c r="GI229" s="5"/>
      <c r="GJ229" s="5"/>
      <c r="GK229" s="5"/>
      <c r="GL229" s="5"/>
      <c r="GM229" s="5"/>
      <c r="GN229" s="5"/>
      <c r="GO229" s="5"/>
      <c r="GP229" s="5"/>
      <c r="GQ229" s="5"/>
      <c r="GR229" s="5"/>
      <c r="GS229" s="5"/>
      <c r="GT229" s="5"/>
      <c r="GU229" s="5"/>
      <c r="GV229" s="5"/>
      <c r="GW229" s="5"/>
      <c r="GX229" s="5"/>
      <c r="GY229" s="5"/>
      <c r="GZ229" s="5"/>
      <c r="HA229" s="5"/>
      <c r="HB229" s="5"/>
      <c r="HC229" s="5"/>
      <c r="HD229" s="5"/>
      <c r="HE229" s="5"/>
      <c r="HF229" s="5"/>
      <c r="HG229" s="5"/>
      <c r="HH229" s="5"/>
      <c r="HI229" s="5"/>
      <c r="HJ229" s="5"/>
      <c r="HK229" s="5"/>
      <c r="HL229" s="5"/>
      <c r="HM229" s="5"/>
      <c r="HN229" s="5"/>
      <c r="HO229" s="5"/>
      <c r="HP229" s="5"/>
      <c r="HQ229" s="5"/>
      <c r="HR229" s="5"/>
      <c r="HS229" s="5"/>
      <c r="HT229" s="5"/>
      <c r="HU229" s="5"/>
      <c r="HV229" s="5"/>
      <c r="HW229" s="5"/>
      <c r="HX229" s="5"/>
      <c r="HY229" s="5"/>
      <c r="HZ229" s="5"/>
      <c r="IA229" s="5"/>
      <c r="IB229" s="5"/>
      <c r="IC229" s="5"/>
      <c r="ID229" s="5"/>
      <c r="IE229" s="5"/>
      <c r="IF229" s="5"/>
      <c r="IG229" s="5"/>
      <c r="IH229" s="5"/>
      <c r="II229" s="5"/>
      <c r="IJ229" s="5"/>
      <c r="IK229" s="5"/>
      <c r="IL229" s="5"/>
      <c r="IM229" s="5"/>
      <c r="IN229" s="5"/>
      <c r="IO229" s="5"/>
      <c r="IP229" s="5"/>
      <c r="IQ229" s="5"/>
      <c r="IR229" s="5"/>
      <c r="IS229" s="5"/>
      <c r="IT229" s="5"/>
      <c r="IU229" s="5"/>
      <c r="IV229" s="5"/>
      <c r="IW229" s="5"/>
      <c r="IX229" s="5"/>
      <c r="IY229" s="5"/>
      <c r="IZ229" s="5"/>
      <c r="JA229" s="5"/>
      <c r="JB229" s="5"/>
      <c r="JC229" s="5"/>
      <c r="JD229" s="5"/>
      <c r="JE229" s="5"/>
      <c r="JF229" s="5"/>
      <c r="JG229" s="5"/>
      <c r="JH229" s="5"/>
      <c r="JI229" s="5"/>
      <c r="JJ229" s="5"/>
      <c r="JK229" s="5"/>
      <c r="JL229" s="5"/>
      <c r="JM229" s="5"/>
      <c r="JN229" s="5"/>
      <c r="JO229" s="5"/>
      <c r="JP229" s="5"/>
      <c r="JQ229" s="5"/>
      <c r="JR229" s="5"/>
      <c r="JS229" s="5"/>
      <c r="JT229" s="5"/>
      <c r="JU229" s="5"/>
      <c r="JV229" s="5"/>
      <c r="JW229" s="5"/>
      <c r="JX229" s="5"/>
      <c r="JY229" s="5"/>
      <c r="JZ229" s="5"/>
      <c r="KA229" s="5"/>
      <c r="KB229" s="5"/>
      <c r="KC229" s="5"/>
      <c r="KD229" s="5"/>
      <c r="KE229" s="5"/>
      <c r="KF229" s="5"/>
      <c r="KG229" s="5"/>
      <c r="KH229" s="5"/>
      <c r="KI229" s="5"/>
      <c r="KJ229" s="5"/>
      <c r="KK229" s="5"/>
      <c r="KL229" s="5"/>
      <c r="KM229" s="5"/>
      <c r="KN229" s="5"/>
      <c r="KO229" s="5"/>
      <c r="KP229" s="5"/>
      <c r="KQ229" s="5"/>
      <c r="KR229" s="5"/>
      <c r="KS229" s="5"/>
      <c r="KT229" s="5"/>
      <c r="KU229" s="5"/>
      <c r="KV229" s="5"/>
      <c r="KW229" s="5"/>
      <c r="KX229" s="5"/>
      <c r="KY229" s="5"/>
      <c r="KZ229" s="5"/>
      <c r="LA229" s="5"/>
      <c r="LB229" s="5"/>
      <c r="LC229" s="5"/>
      <c r="LD229" s="5"/>
      <c r="LE229" s="5"/>
      <c r="LF229" s="5"/>
      <c r="LG229" s="5"/>
      <c r="LH229" s="5"/>
      <c r="LI229" s="5"/>
      <c r="LJ229" s="5"/>
      <c r="LK229" s="5"/>
      <c r="LL229" s="5"/>
      <c r="LM229" s="5"/>
      <c r="LN229" s="5"/>
      <c r="LO229" s="5"/>
      <c r="LP229" s="5"/>
      <c r="LQ229" s="5"/>
      <c r="LR229" s="5"/>
      <c r="LS229" s="5"/>
      <c r="LT229" s="5"/>
      <c r="LU229" s="5"/>
      <c r="LV229" s="5"/>
      <c r="LW229" s="5"/>
      <c r="LX229" s="5"/>
      <c r="LY229" s="5"/>
      <c r="LZ229" s="5"/>
      <c r="MA229" s="5"/>
      <c r="MB229" s="5"/>
      <c r="MC229" s="5"/>
      <c r="MD229" s="5"/>
      <c r="ME229" s="5"/>
      <c r="MF229" s="5"/>
      <c r="MG229" s="5"/>
      <c r="MH229" s="5"/>
      <c r="MI229" s="5"/>
      <c r="MJ229" s="5"/>
      <c r="MK229" s="5"/>
      <c r="ML229" s="5"/>
      <c r="MM229" s="5"/>
      <c r="MN229" s="5"/>
      <c r="MO229" s="5"/>
      <c r="MP229" s="5"/>
      <c r="MQ229" s="5"/>
      <c r="MR229" s="5"/>
      <c r="MS229" s="5"/>
      <c r="MT229" s="5"/>
      <c r="MU229" s="5"/>
      <c r="MV229" s="5"/>
      <c r="MW229" s="5"/>
      <c r="MX229" s="5"/>
      <c r="MY229" s="5"/>
      <c r="MZ229" s="5"/>
      <c r="NA229" s="5"/>
      <c r="NB229" s="5"/>
      <c r="NC229" s="5"/>
      <c r="ND229" s="5"/>
      <c r="NE229" s="5"/>
      <c r="NF229" s="5"/>
      <c r="NG229" s="5"/>
      <c r="NH229" s="5"/>
      <c r="NI229" s="5"/>
      <c r="NJ229" s="5"/>
      <c r="NK229" s="5"/>
      <c r="NL229" s="5"/>
      <c r="NM229" s="5"/>
      <c r="NN229" s="5"/>
      <c r="NO229" s="5"/>
      <c r="NP229" s="5"/>
      <c r="NQ229" s="5"/>
      <c r="NR229" s="5"/>
      <c r="NS229" s="5"/>
      <c r="NT229" s="5"/>
      <c r="NU229" s="5"/>
      <c r="NV229" s="5"/>
      <c r="NW229" s="5"/>
      <c r="NX229" s="5"/>
      <c r="NY229" s="5"/>
      <c r="NZ229" s="5"/>
      <c r="OA229" s="5"/>
      <c r="OB229" s="5"/>
      <c r="OC229" s="5"/>
      <c r="OD229" s="5"/>
      <c r="OE229" s="5"/>
      <c r="OF229" s="5"/>
      <c r="OG229" s="5"/>
      <c r="OH229" s="5"/>
      <c r="OI229" s="5"/>
      <c r="OJ229" s="5"/>
      <c r="OK229" s="5"/>
      <c r="OL229" s="5"/>
      <c r="OM229" s="5"/>
      <c r="ON229" s="5"/>
      <c r="OO229" s="5"/>
      <c r="OP229" s="5"/>
      <c r="OQ229" s="5"/>
      <c r="OR229" s="5"/>
      <c r="OS229" s="5"/>
      <c r="OT229" s="5"/>
      <c r="OU229" s="5"/>
      <c r="OV229" s="5"/>
      <c r="OW229" s="5"/>
      <c r="OX229" s="5"/>
      <c r="OY229" s="5"/>
      <c r="OZ229" s="5"/>
      <c r="PA229" s="5"/>
      <c r="PB229" s="5"/>
      <c r="PC229" s="5"/>
      <c r="PD229" s="5"/>
      <c r="PE229" s="5"/>
      <c r="PF229" s="5"/>
      <c r="PG229" s="5"/>
      <c r="PH229" s="5"/>
      <c r="PI229" s="5"/>
      <c r="PJ229" s="5"/>
      <c r="PK229" s="5"/>
      <c r="PL229" s="5"/>
      <c r="PM229" s="5"/>
      <c r="PN229" s="5"/>
      <c r="PO229" s="5"/>
      <c r="PP229" s="5"/>
      <c r="PQ229" s="5"/>
      <c r="PR229" s="5"/>
      <c r="PS229" s="5"/>
      <c r="PT229" s="5"/>
      <c r="PU229" s="5"/>
      <c r="PV229" s="5"/>
      <c r="PW229" s="5"/>
      <c r="PX229" s="5"/>
      <c r="PY229" s="5"/>
      <c r="PZ229" s="5"/>
      <c r="QA229" s="5"/>
      <c r="QB229" s="5"/>
      <c r="QC229" s="5"/>
      <c r="QD229" s="5"/>
      <c r="QE229" s="5"/>
      <c r="QF229" s="5"/>
      <c r="QG229" s="5"/>
      <c r="QH229" s="5"/>
      <c r="QI229" s="5"/>
      <c r="QJ229" s="5"/>
      <c r="QK229" s="5"/>
      <c r="QL229" s="5"/>
      <c r="QM229" s="5"/>
      <c r="QN229" s="5"/>
      <c r="QO229" s="5"/>
      <c r="QP229" s="5"/>
      <c r="QQ229" s="5"/>
      <c r="QR229" s="5"/>
      <c r="QS229" s="5"/>
      <c r="QT229" s="5"/>
      <c r="QU229" s="5"/>
      <c r="QV229" s="5"/>
      <c r="QW229" s="5"/>
      <c r="QX229" s="5"/>
      <c r="QY229" s="5"/>
      <c r="QZ229" s="5"/>
      <c r="RA229" s="5"/>
      <c r="RB229" s="5"/>
      <c r="RC229" s="5"/>
      <c r="RD229" s="5"/>
      <c r="RE229" s="5"/>
      <c r="RF229" s="5"/>
      <c r="RG229" s="5"/>
      <c r="RH229" s="5"/>
      <c r="RI229" s="5"/>
      <c r="RJ229" s="5"/>
      <c r="RK229" s="5"/>
      <c r="RL229" s="5"/>
      <c r="RM229" s="5"/>
      <c r="RN229" s="5"/>
      <c r="RO229" s="5"/>
      <c r="RP229" s="5"/>
      <c r="RQ229" s="5"/>
      <c r="RR229" s="5"/>
      <c r="RS229" s="5"/>
      <c r="RT229" s="5"/>
      <c r="RU229" s="5"/>
      <c r="RV229" s="5"/>
      <c r="RW229" s="5"/>
      <c r="RX229" s="5"/>
      <c r="RY229" s="5"/>
      <c r="RZ229" s="5"/>
      <c r="SA229" s="5"/>
      <c r="SB229" s="5"/>
      <c r="SC229" s="5"/>
      <c r="SD229" s="5"/>
      <c r="SE229" s="5"/>
      <c r="SF229" s="5"/>
      <c r="SG229" s="5"/>
      <c r="SH229" s="5"/>
      <c r="SI229" s="5"/>
      <c r="SJ229" s="5"/>
      <c r="SK229" s="5"/>
      <c r="SL229" s="5"/>
      <c r="SM229" s="5"/>
      <c r="SN229" s="5"/>
      <c r="SO229" s="5"/>
      <c r="SP229" s="5"/>
      <c r="SQ229" s="5"/>
      <c r="SR229" s="5"/>
      <c r="SS229" s="5"/>
      <c r="ST229" s="5"/>
      <c r="SU229" s="5"/>
      <c r="SV229" s="5"/>
      <c r="SW229" s="5"/>
      <c r="SX229" s="5"/>
      <c r="SY229" s="5"/>
      <c r="SZ229" s="5"/>
      <c r="TA229" s="5"/>
      <c r="TB229" s="5"/>
      <c r="TC229" s="5"/>
      <c r="TD229" s="5"/>
      <c r="TE229" s="5"/>
      <c r="TF229" s="5"/>
      <c r="TG229" s="5"/>
      <c r="TH229" s="5"/>
      <c r="TI229" s="5"/>
      <c r="TJ229" s="5"/>
      <c r="TK229" s="5"/>
      <c r="TL229" s="5"/>
      <c r="TM229" s="5"/>
      <c r="TN229" s="5"/>
      <c r="TO229" s="5"/>
      <c r="TP229" s="5"/>
      <c r="TQ229" s="5"/>
      <c r="TR229" s="5"/>
      <c r="TS229" s="5"/>
      <c r="TT229" s="5"/>
      <c r="TU229" s="5"/>
      <c r="TV229" s="5"/>
      <c r="TW229" s="5"/>
      <c r="TX229" s="5"/>
      <c r="TY229" s="5"/>
      <c r="TZ229" s="5"/>
      <c r="UA229" s="5"/>
      <c r="UB229" s="5"/>
      <c r="UC229" s="5"/>
      <c r="UD229" s="5"/>
      <c r="UE229" s="5"/>
      <c r="UF229" s="5"/>
      <c r="UG229" s="5"/>
      <c r="UH229" s="5"/>
      <c r="UI229" s="5"/>
      <c r="UJ229" s="5"/>
      <c r="UK229" s="5"/>
      <c r="UL229" s="5"/>
      <c r="UM229" s="5"/>
      <c r="UN229" s="5"/>
      <c r="UO229" s="5"/>
      <c r="UP229" s="5"/>
      <c r="UQ229" s="5"/>
      <c r="UR229" s="5"/>
      <c r="US229" s="5"/>
      <c r="UT229" s="5"/>
      <c r="UU229" s="5"/>
      <c r="UV229" s="5"/>
      <c r="UW229" s="5"/>
      <c r="UX229" s="5"/>
      <c r="UY229" s="5"/>
      <c r="UZ229" s="5"/>
      <c r="VA229" s="5"/>
      <c r="VB229" s="5"/>
      <c r="VC229" s="5"/>
      <c r="VD229" s="5"/>
      <c r="VE229" s="5"/>
      <c r="VF229" s="5"/>
      <c r="VG229" s="5"/>
      <c r="VH229" s="5"/>
      <c r="VI229" s="5"/>
      <c r="VJ229" s="5"/>
      <c r="VK229" s="5"/>
      <c r="VL229" s="5"/>
      <c r="VM229" s="5"/>
      <c r="VN229" s="5"/>
      <c r="VO229" s="5"/>
      <c r="VP229" s="5"/>
      <c r="VQ229" s="5"/>
      <c r="VR229" s="5"/>
      <c r="VS229" s="5"/>
      <c r="VT229" s="5"/>
      <c r="VU229" s="5"/>
      <c r="VV229" s="5"/>
      <c r="VW229" s="5"/>
      <c r="VX229" s="5"/>
      <c r="VY229" s="5"/>
      <c r="VZ229" s="5"/>
      <c r="WA229" s="5"/>
      <c r="WB229" s="5"/>
      <c r="WC229" s="5"/>
      <c r="WD229" s="5"/>
      <c r="WE229" s="5"/>
      <c r="WF229" s="5"/>
      <c r="WG229" s="5"/>
      <c r="WH229" s="5"/>
      <c r="WI229" s="5"/>
      <c r="WJ229" s="5"/>
      <c r="WK229" s="5"/>
      <c r="WL229" s="5"/>
      <c r="WM229" s="5"/>
      <c r="WN229" s="5"/>
      <c r="WO229" s="5"/>
      <c r="WP229" s="5"/>
      <c r="WQ229" s="5"/>
      <c r="WR229" s="5"/>
      <c r="WS229" s="5"/>
      <c r="WT229" s="5"/>
      <c r="WU229" s="5"/>
      <c r="WV229" s="5"/>
      <c r="WW229" s="5"/>
      <c r="WX229" s="5"/>
      <c r="WY229" s="5"/>
      <c r="WZ229" s="5"/>
      <c r="XA229" s="5"/>
      <c r="XB229" s="5"/>
      <c r="XC229" s="5"/>
      <c r="XD229" s="5"/>
      <c r="XE229" s="5"/>
      <c r="XF229" s="5"/>
      <c r="XG229" s="5"/>
      <c r="XH229" s="5"/>
      <c r="XI229" s="5"/>
      <c r="XJ229" s="5"/>
      <c r="XK229" s="5"/>
      <c r="XL229" s="5"/>
      <c r="XM229" s="5"/>
      <c r="XN229" s="5"/>
      <c r="XO229" s="5"/>
      <c r="XP229" s="5"/>
      <c r="XQ229" s="5"/>
      <c r="XR229" s="5"/>
      <c r="XS229" s="5"/>
      <c r="XT229" s="5"/>
      <c r="XU229" s="5"/>
      <c r="XV229" s="5"/>
      <c r="XW229" s="5"/>
    </row>
    <row r="230" spans="39:647" x14ac:dyDescent="0.4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c r="EU230" s="5"/>
      <c r="EV230" s="5"/>
      <c r="EW230" s="5"/>
      <c r="EX230" s="5"/>
      <c r="EY230" s="5"/>
      <c r="EZ230" s="5"/>
      <c r="FA230" s="5"/>
      <c r="FB230" s="5"/>
      <c r="FC230" s="5"/>
      <c r="FD230" s="5"/>
      <c r="FE230" s="5"/>
      <c r="FF230" s="5"/>
      <c r="FG230" s="5"/>
      <c r="FH230" s="5"/>
      <c r="FI230" s="5"/>
      <c r="FJ230" s="5"/>
      <c r="FK230" s="5"/>
      <c r="FL230" s="5"/>
      <c r="FM230" s="5"/>
      <c r="FN230" s="5"/>
      <c r="FO230" s="5"/>
      <c r="FP230" s="5"/>
      <c r="FQ230" s="5"/>
      <c r="FR230" s="5"/>
      <c r="FS230" s="5"/>
      <c r="FT230" s="5"/>
      <c r="FU230" s="5"/>
      <c r="FV230" s="5"/>
      <c r="FW230" s="5"/>
      <c r="FX230" s="5"/>
      <c r="FY230" s="5"/>
      <c r="FZ230" s="5"/>
      <c r="GA230" s="5"/>
      <c r="GB230" s="5"/>
      <c r="GC230" s="5"/>
      <c r="GD230" s="5"/>
      <c r="GE230" s="5"/>
      <c r="GF230" s="5"/>
      <c r="GG230" s="5"/>
      <c r="GH230" s="5"/>
      <c r="GI230" s="5"/>
      <c r="GJ230" s="5"/>
      <c r="GK230" s="5"/>
      <c r="GL230" s="5"/>
      <c r="GM230" s="5"/>
      <c r="GN230" s="5"/>
      <c r="GO230" s="5"/>
      <c r="GP230" s="5"/>
      <c r="GQ230" s="5"/>
      <c r="GR230" s="5"/>
      <c r="GS230" s="5"/>
      <c r="GT230" s="5"/>
      <c r="GU230" s="5"/>
      <c r="GV230" s="5"/>
      <c r="GW230" s="5"/>
      <c r="GX230" s="5"/>
      <c r="GY230" s="5"/>
      <c r="GZ230" s="5"/>
      <c r="HA230" s="5"/>
      <c r="HB230" s="5"/>
      <c r="HC230" s="5"/>
      <c r="HD230" s="5"/>
      <c r="HE230" s="5"/>
      <c r="HF230" s="5"/>
      <c r="HG230" s="5"/>
      <c r="HH230" s="5"/>
      <c r="HI230" s="5"/>
      <c r="HJ230" s="5"/>
      <c r="HK230" s="5"/>
      <c r="HL230" s="5"/>
      <c r="HM230" s="5"/>
      <c r="HN230" s="5"/>
      <c r="HO230" s="5"/>
      <c r="HP230" s="5"/>
      <c r="HQ230" s="5"/>
      <c r="HR230" s="5"/>
      <c r="HS230" s="5"/>
      <c r="HT230" s="5"/>
      <c r="HU230" s="5"/>
      <c r="HV230" s="5"/>
      <c r="HW230" s="5"/>
      <c r="HX230" s="5"/>
      <c r="HY230" s="5"/>
      <c r="HZ230" s="5"/>
      <c r="IA230" s="5"/>
      <c r="IB230" s="5"/>
      <c r="IC230" s="5"/>
      <c r="ID230" s="5"/>
      <c r="IE230" s="5"/>
      <c r="IF230" s="5"/>
      <c r="IG230" s="5"/>
      <c r="IH230" s="5"/>
      <c r="II230" s="5"/>
      <c r="IJ230" s="5"/>
      <c r="IK230" s="5"/>
      <c r="IL230" s="5"/>
      <c r="IM230" s="5"/>
      <c r="IN230" s="5"/>
      <c r="IO230" s="5"/>
      <c r="IP230" s="5"/>
      <c r="IQ230" s="5"/>
      <c r="IR230" s="5"/>
      <c r="IS230" s="5"/>
      <c r="IT230" s="5"/>
      <c r="IU230" s="5"/>
      <c r="IV230" s="5"/>
      <c r="IW230" s="5"/>
      <c r="IX230" s="5"/>
      <c r="IY230" s="5"/>
      <c r="IZ230" s="5"/>
      <c r="JA230" s="5"/>
      <c r="JB230" s="5"/>
      <c r="JC230" s="5"/>
      <c r="JD230" s="5"/>
      <c r="JE230" s="5"/>
      <c r="JF230" s="5"/>
      <c r="JG230" s="5"/>
      <c r="JH230" s="5"/>
      <c r="JI230" s="5"/>
      <c r="JJ230" s="5"/>
      <c r="JK230" s="5"/>
      <c r="JL230" s="5"/>
      <c r="JM230" s="5"/>
      <c r="JN230" s="5"/>
      <c r="JO230" s="5"/>
      <c r="JP230" s="5"/>
      <c r="JQ230" s="5"/>
      <c r="JR230" s="5"/>
      <c r="JS230" s="5"/>
      <c r="JT230" s="5"/>
      <c r="JU230" s="5"/>
      <c r="JV230" s="5"/>
      <c r="JW230" s="5"/>
      <c r="JX230" s="5"/>
      <c r="JY230" s="5"/>
      <c r="JZ230" s="5"/>
      <c r="KA230" s="5"/>
      <c r="KB230" s="5"/>
      <c r="KC230" s="5"/>
      <c r="KD230" s="5"/>
      <c r="KE230" s="5"/>
      <c r="KF230" s="5"/>
      <c r="KG230" s="5"/>
      <c r="KH230" s="5"/>
      <c r="KI230" s="5"/>
      <c r="KJ230" s="5"/>
      <c r="KK230" s="5"/>
      <c r="KL230" s="5"/>
      <c r="KM230" s="5"/>
      <c r="KN230" s="5"/>
      <c r="KO230" s="5"/>
      <c r="KP230" s="5"/>
      <c r="KQ230" s="5"/>
      <c r="KR230" s="5"/>
      <c r="KS230" s="5"/>
      <c r="KT230" s="5"/>
      <c r="KU230" s="5"/>
      <c r="KV230" s="5"/>
      <c r="KW230" s="5"/>
      <c r="KX230" s="5"/>
      <c r="KY230" s="5"/>
      <c r="KZ230" s="5"/>
      <c r="LA230" s="5"/>
      <c r="LB230" s="5"/>
      <c r="LC230" s="5"/>
      <c r="LD230" s="5"/>
      <c r="LE230" s="5"/>
      <c r="LF230" s="5"/>
      <c r="LG230" s="5"/>
      <c r="LH230" s="5"/>
      <c r="LI230" s="5"/>
      <c r="LJ230" s="5"/>
      <c r="LK230" s="5"/>
      <c r="LL230" s="5"/>
      <c r="LM230" s="5"/>
      <c r="LN230" s="5"/>
      <c r="LO230" s="5"/>
      <c r="LP230" s="5"/>
      <c r="LQ230" s="5"/>
      <c r="LR230" s="5"/>
      <c r="LS230" s="5"/>
      <c r="LT230" s="5"/>
      <c r="LU230" s="5"/>
      <c r="LV230" s="5"/>
      <c r="LW230" s="5"/>
      <c r="LX230" s="5"/>
      <c r="LY230" s="5"/>
      <c r="LZ230" s="5"/>
      <c r="MA230" s="5"/>
      <c r="MB230" s="5"/>
      <c r="MC230" s="5"/>
      <c r="MD230" s="5"/>
      <c r="ME230" s="5"/>
      <c r="MF230" s="5"/>
      <c r="MG230" s="5"/>
      <c r="MH230" s="5"/>
      <c r="MI230" s="5"/>
      <c r="MJ230" s="5"/>
      <c r="MK230" s="5"/>
      <c r="ML230" s="5"/>
      <c r="MM230" s="5"/>
      <c r="MN230" s="5"/>
      <c r="MO230" s="5"/>
      <c r="MP230" s="5"/>
      <c r="MQ230" s="5"/>
      <c r="MR230" s="5"/>
      <c r="MS230" s="5"/>
      <c r="MT230" s="5"/>
      <c r="MU230" s="5"/>
      <c r="MV230" s="5"/>
      <c r="MW230" s="5"/>
      <c r="MX230" s="5"/>
      <c r="MY230" s="5"/>
      <c r="MZ230" s="5"/>
      <c r="NA230" s="5"/>
      <c r="NB230" s="5"/>
      <c r="NC230" s="5"/>
      <c r="ND230" s="5"/>
      <c r="NE230" s="5"/>
      <c r="NF230" s="5"/>
      <c r="NG230" s="5"/>
      <c r="NH230" s="5"/>
      <c r="NI230" s="5"/>
      <c r="NJ230" s="5"/>
      <c r="NK230" s="5"/>
      <c r="NL230" s="5"/>
      <c r="NM230" s="5"/>
      <c r="NN230" s="5"/>
      <c r="NO230" s="5"/>
      <c r="NP230" s="5"/>
      <c r="NQ230" s="5"/>
      <c r="NR230" s="5"/>
      <c r="NS230" s="5"/>
      <c r="NT230" s="5"/>
      <c r="NU230" s="5"/>
      <c r="NV230" s="5"/>
      <c r="NW230" s="5"/>
      <c r="NX230" s="5"/>
      <c r="NY230" s="5"/>
      <c r="NZ230" s="5"/>
      <c r="OA230" s="5"/>
      <c r="OB230" s="5"/>
      <c r="OC230" s="5"/>
      <c r="OD230" s="5"/>
      <c r="OE230" s="5"/>
      <c r="OF230" s="5"/>
      <c r="OG230" s="5"/>
      <c r="OH230" s="5"/>
      <c r="OI230" s="5"/>
      <c r="OJ230" s="5"/>
      <c r="OK230" s="5"/>
      <c r="OL230" s="5"/>
      <c r="OM230" s="5"/>
      <c r="ON230" s="5"/>
      <c r="OO230" s="5"/>
      <c r="OP230" s="5"/>
      <c r="OQ230" s="5"/>
      <c r="OR230" s="5"/>
      <c r="OS230" s="5"/>
      <c r="OT230" s="5"/>
      <c r="OU230" s="5"/>
      <c r="OV230" s="5"/>
      <c r="OW230" s="5"/>
      <c r="OX230" s="5"/>
      <c r="OY230" s="5"/>
      <c r="OZ230" s="5"/>
      <c r="PA230" s="5"/>
      <c r="PB230" s="5"/>
      <c r="PC230" s="5"/>
      <c r="PD230" s="5"/>
      <c r="PE230" s="5"/>
      <c r="PF230" s="5"/>
      <c r="PG230" s="5"/>
      <c r="PH230" s="5"/>
      <c r="PI230" s="5"/>
      <c r="PJ230" s="5"/>
      <c r="PK230" s="5"/>
      <c r="PL230" s="5"/>
      <c r="PM230" s="5"/>
      <c r="PN230" s="5"/>
      <c r="PO230" s="5"/>
      <c r="PP230" s="5"/>
      <c r="PQ230" s="5"/>
      <c r="PR230" s="5"/>
      <c r="PS230" s="5"/>
      <c r="PT230" s="5"/>
      <c r="PU230" s="5"/>
      <c r="PV230" s="5"/>
      <c r="PW230" s="5"/>
      <c r="PX230" s="5"/>
      <c r="PY230" s="5"/>
      <c r="PZ230" s="5"/>
      <c r="QA230" s="5"/>
      <c r="QB230" s="5"/>
      <c r="QC230" s="5"/>
      <c r="QD230" s="5"/>
      <c r="QE230" s="5"/>
      <c r="QF230" s="5"/>
      <c r="QG230" s="5"/>
      <c r="QH230" s="5"/>
      <c r="QI230" s="5"/>
      <c r="QJ230" s="5"/>
      <c r="QK230" s="5"/>
      <c r="QL230" s="5"/>
      <c r="QM230" s="5"/>
      <c r="QN230" s="5"/>
      <c r="QO230" s="5"/>
      <c r="QP230" s="5"/>
      <c r="QQ230" s="5"/>
      <c r="QR230" s="5"/>
      <c r="QS230" s="5"/>
      <c r="QT230" s="5"/>
      <c r="QU230" s="5"/>
      <c r="QV230" s="5"/>
      <c r="QW230" s="5"/>
      <c r="QX230" s="5"/>
      <c r="QY230" s="5"/>
      <c r="QZ230" s="5"/>
      <c r="RA230" s="5"/>
      <c r="RB230" s="5"/>
      <c r="RC230" s="5"/>
      <c r="RD230" s="5"/>
      <c r="RE230" s="5"/>
      <c r="RF230" s="5"/>
      <c r="RG230" s="5"/>
      <c r="RH230" s="5"/>
      <c r="RI230" s="5"/>
      <c r="RJ230" s="5"/>
      <c r="RK230" s="5"/>
      <c r="RL230" s="5"/>
      <c r="RM230" s="5"/>
      <c r="RN230" s="5"/>
      <c r="RO230" s="5"/>
      <c r="RP230" s="5"/>
      <c r="RQ230" s="5"/>
      <c r="RR230" s="5"/>
      <c r="RS230" s="5"/>
      <c r="RT230" s="5"/>
      <c r="RU230" s="5"/>
      <c r="RV230" s="5"/>
      <c r="RW230" s="5"/>
      <c r="RX230" s="5"/>
      <c r="RY230" s="5"/>
      <c r="RZ230" s="5"/>
      <c r="SA230" s="5"/>
      <c r="SB230" s="5"/>
      <c r="SC230" s="5"/>
      <c r="SD230" s="5"/>
      <c r="SE230" s="5"/>
      <c r="SF230" s="5"/>
      <c r="SG230" s="5"/>
      <c r="SH230" s="5"/>
      <c r="SI230" s="5"/>
      <c r="SJ230" s="5"/>
      <c r="SK230" s="5"/>
      <c r="SL230" s="5"/>
      <c r="SM230" s="5"/>
      <c r="SN230" s="5"/>
      <c r="SO230" s="5"/>
      <c r="SP230" s="5"/>
      <c r="SQ230" s="5"/>
      <c r="SR230" s="5"/>
      <c r="SS230" s="5"/>
      <c r="ST230" s="5"/>
      <c r="SU230" s="5"/>
      <c r="SV230" s="5"/>
      <c r="SW230" s="5"/>
      <c r="SX230" s="5"/>
      <c r="SY230" s="5"/>
      <c r="SZ230" s="5"/>
      <c r="TA230" s="5"/>
      <c r="TB230" s="5"/>
      <c r="TC230" s="5"/>
      <c r="TD230" s="5"/>
      <c r="TE230" s="5"/>
      <c r="TF230" s="5"/>
      <c r="TG230" s="5"/>
      <c r="TH230" s="5"/>
      <c r="TI230" s="5"/>
      <c r="TJ230" s="5"/>
      <c r="TK230" s="5"/>
      <c r="TL230" s="5"/>
      <c r="TM230" s="5"/>
      <c r="TN230" s="5"/>
      <c r="TO230" s="5"/>
      <c r="TP230" s="5"/>
      <c r="TQ230" s="5"/>
      <c r="TR230" s="5"/>
      <c r="TS230" s="5"/>
      <c r="TT230" s="5"/>
      <c r="TU230" s="5"/>
      <c r="TV230" s="5"/>
      <c r="TW230" s="5"/>
      <c r="TX230" s="5"/>
      <c r="TY230" s="5"/>
      <c r="TZ230" s="5"/>
      <c r="UA230" s="5"/>
      <c r="UB230" s="5"/>
      <c r="UC230" s="5"/>
      <c r="UD230" s="5"/>
      <c r="UE230" s="5"/>
      <c r="UF230" s="5"/>
      <c r="UG230" s="5"/>
      <c r="UH230" s="5"/>
      <c r="UI230" s="5"/>
      <c r="UJ230" s="5"/>
      <c r="UK230" s="5"/>
      <c r="UL230" s="5"/>
      <c r="UM230" s="5"/>
      <c r="UN230" s="5"/>
      <c r="UO230" s="5"/>
      <c r="UP230" s="5"/>
      <c r="UQ230" s="5"/>
      <c r="UR230" s="5"/>
      <c r="US230" s="5"/>
      <c r="UT230" s="5"/>
      <c r="UU230" s="5"/>
      <c r="UV230" s="5"/>
      <c r="UW230" s="5"/>
      <c r="UX230" s="5"/>
      <c r="UY230" s="5"/>
      <c r="UZ230" s="5"/>
      <c r="VA230" s="5"/>
      <c r="VB230" s="5"/>
      <c r="VC230" s="5"/>
      <c r="VD230" s="5"/>
      <c r="VE230" s="5"/>
      <c r="VF230" s="5"/>
      <c r="VG230" s="5"/>
      <c r="VH230" s="5"/>
      <c r="VI230" s="5"/>
      <c r="VJ230" s="5"/>
      <c r="VK230" s="5"/>
      <c r="VL230" s="5"/>
      <c r="VM230" s="5"/>
      <c r="VN230" s="5"/>
      <c r="VO230" s="5"/>
      <c r="VP230" s="5"/>
      <c r="VQ230" s="5"/>
      <c r="VR230" s="5"/>
      <c r="VS230" s="5"/>
      <c r="VT230" s="5"/>
      <c r="VU230" s="5"/>
      <c r="VV230" s="5"/>
      <c r="VW230" s="5"/>
      <c r="VX230" s="5"/>
      <c r="VY230" s="5"/>
      <c r="VZ230" s="5"/>
      <c r="WA230" s="5"/>
      <c r="WB230" s="5"/>
      <c r="WC230" s="5"/>
      <c r="WD230" s="5"/>
      <c r="WE230" s="5"/>
      <c r="WF230" s="5"/>
      <c r="WG230" s="5"/>
      <c r="WH230" s="5"/>
      <c r="WI230" s="5"/>
      <c r="WJ230" s="5"/>
      <c r="WK230" s="5"/>
      <c r="WL230" s="5"/>
      <c r="WM230" s="5"/>
      <c r="WN230" s="5"/>
      <c r="WO230" s="5"/>
      <c r="WP230" s="5"/>
      <c r="WQ230" s="5"/>
      <c r="WR230" s="5"/>
      <c r="WS230" s="5"/>
      <c r="WT230" s="5"/>
      <c r="WU230" s="5"/>
      <c r="WV230" s="5"/>
      <c r="WW230" s="5"/>
      <c r="WX230" s="5"/>
      <c r="WY230" s="5"/>
      <c r="WZ230" s="5"/>
      <c r="XA230" s="5"/>
      <c r="XB230" s="5"/>
      <c r="XC230" s="5"/>
      <c r="XD230" s="5"/>
      <c r="XE230" s="5"/>
      <c r="XF230" s="5"/>
      <c r="XG230" s="5"/>
      <c r="XH230" s="5"/>
      <c r="XI230" s="5"/>
      <c r="XJ230" s="5"/>
      <c r="XK230" s="5"/>
      <c r="XL230" s="5"/>
      <c r="XM230" s="5"/>
      <c r="XN230" s="5"/>
      <c r="XO230" s="5"/>
      <c r="XP230" s="5"/>
      <c r="XQ230" s="5"/>
      <c r="XR230" s="5"/>
      <c r="XS230" s="5"/>
      <c r="XT230" s="5"/>
      <c r="XU230" s="5"/>
      <c r="XV230" s="5"/>
      <c r="XW230" s="5"/>
    </row>
    <row r="231" spans="39:647" x14ac:dyDescent="0.4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c r="EU231" s="5"/>
      <c r="EV231" s="5"/>
      <c r="EW231" s="5"/>
      <c r="EX231" s="5"/>
      <c r="EY231" s="5"/>
      <c r="EZ231" s="5"/>
      <c r="FA231" s="5"/>
      <c r="FB231" s="5"/>
      <c r="FC231" s="5"/>
      <c r="FD231" s="5"/>
      <c r="FE231" s="5"/>
      <c r="FF231" s="5"/>
      <c r="FG231" s="5"/>
      <c r="FH231" s="5"/>
      <c r="FI231" s="5"/>
      <c r="FJ231" s="5"/>
      <c r="FK231" s="5"/>
      <c r="FL231" s="5"/>
      <c r="FM231" s="5"/>
      <c r="FN231" s="5"/>
      <c r="FO231" s="5"/>
      <c r="FP231" s="5"/>
      <c r="FQ231" s="5"/>
      <c r="FR231" s="5"/>
      <c r="FS231" s="5"/>
      <c r="FT231" s="5"/>
      <c r="FU231" s="5"/>
      <c r="FV231" s="5"/>
      <c r="FW231" s="5"/>
      <c r="FX231" s="5"/>
      <c r="FY231" s="5"/>
      <c r="FZ231" s="5"/>
      <c r="GA231" s="5"/>
      <c r="GB231" s="5"/>
      <c r="GC231" s="5"/>
      <c r="GD231" s="5"/>
      <c r="GE231" s="5"/>
      <c r="GF231" s="5"/>
      <c r="GG231" s="5"/>
      <c r="GH231" s="5"/>
      <c r="GI231" s="5"/>
      <c r="GJ231" s="5"/>
      <c r="GK231" s="5"/>
      <c r="GL231" s="5"/>
      <c r="GM231" s="5"/>
      <c r="GN231" s="5"/>
      <c r="GO231" s="5"/>
      <c r="GP231" s="5"/>
      <c r="GQ231" s="5"/>
      <c r="GR231" s="5"/>
      <c r="GS231" s="5"/>
      <c r="GT231" s="5"/>
      <c r="GU231" s="5"/>
      <c r="GV231" s="5"/>
      <c r="GW231" s="5"/>
      <c r="GX231" s="5"/>
      <c r="GY231" s="5"/>
      <c r="GZ231" s="5"/>
      <c r="HA231" s="5"/>
      <c r="HB231" s="5"/>
      <c r="HC231" s="5"/>
      <c r="HD231" s="5"/>
      <c r="HE231" s="5"/>
      <c r="HF231" s="5"/>
      <c r="HG231" s="5"/>
      <c r="HH231" s="5"/>
      <c r="HI231" s="5"/>
      <c r="HJ231" s="5"/>
      <c r="HK231" s="5"/>
      <c r="HL231" s="5"/>
      <c r="HM231" s="5"/>
      <c r="HN231" s="5"/>
      <c r="HO231" s="5"/>
      <c r="HP231" s="5"/>
      <c r="HQ231" s="5"/>
      <c r="HR231" s="5"/>
      <c r="HS231" s="5"/>
      <c r="HT231" s="5"/>
      <c r="HU231" s="5"/>
      <c r="HV231" s="5"/>
      <c r="HW231" s="5"/>
      <c r="HX231" s="5"/>
      <c r="HY231" s="5"/>
      <c r="HZ231" s="5"/>
      <c r="IA231" s="5"/>
      <c r="IB231" s="5"/>
      <c r="IC231" s="5"/>
      <c r="ID231" s="5"/>
      <c r="IE231" s="5"/>
      <c r="IF231" s="5"/>
      <c r="IG231" s="5"/>
      <c r="IH231" s="5"/>
      <c r="II231" s="5"/>
      <c r="IJ231" s="5"/>
      <c r="IK231" s="5"/>
      <c r="IL231" s="5"/>
      <c r="IM231" s="5"/>
      <c r="IN231" s="5"/>
      <c r="IO231" s="5"/>
      <c r="IP231" s="5"/>
      <c r="IQ231" s="5"/>
      <c r="IR231" s="5"/>
      <c r="IS231" s="5"/>
      <c r="IT231" s="5"/>
      <c r="IU231" s="5"/>
      <c r="IV231" s="5"/>
      <c r="IW231" s="5"/>
      <c r="IX231" s="5"/>
      <c r="IY231" s="5"/>
      <c r="IZ231" s="5"/>
      <c r="JA231" s="5"/>
      <c r="JB231" s="5"/>
      <c r="JC231" s="5"/>
      <c r="JD231" s="5"/>
      <c r="JE231" s="5"/>
      <c r="JF231" s="5"/>
      <c r="JG231" s="5"/>
      <c r="JH231" s="5"/>
      <c r="JI231" s="5"/>
      <c r="JJ231" s="5"/>
      <c r="JK231" s="5"/>
      <c r="JL231" s="5"/>
      <c r="JM231" s="5"/>
      <c r="JN231" s="5"/>
      <c r="JO231" s="5"/>
      <c r="JP231" s="5"/>
      <c r="JQ231" s="5"/>
      <c r="JR231" s="5"/>
      <c r="JS231" s="5"/>
      <c r="JT231" s="5"/>
      <c r="JU231" s="5"/>
      <c r="JV231" s="5"/>
      <c r="JW231" s="5"/>
      <c r="JX231" s="5"/>
      <c r="JY231" s="5"/>
      <c r="JZ231" s="5"/>
      <c r="KA231" s="5"/>
      <c r="KB231" s="5"/>
      <c r="KC231" s="5"/>
      <c r="KD231" s="5"/>
      <c r="KE231" s="5"/>
      <c r="KF231" s="5"/>
      <c r="KG231" s="5"/>
      <c r="KH231" s="5"/>
      <c r="KI231" s="5"/>
      <c r="KJ231" s="5"/>
      <c r="KK231" s="5"/>
      <c r="KL231" s="5"/>
      <c r="KM231" s="5"/>
      <c r="KN231" s="5"/>
      <c r="KO231" s="5"/>
      <c r="KP231" s="5"/>
      <c r="KQ231" s="5"/>
      <c r="KR231" s="5"/>
      <c r="KS231" s="5"/>
      <c r="KT231" s="5"/>
      <c r="KU231" s="5"/>
      <c r="KV231" s="5"/>
      <c r="KW231" s="5"/>
      <c r="KX231" s="5"/>
      <c r="KY231" s="5"/>
      <c r="KZ231" s="5"/>
      <c r="LA231" s="5"/>
      <c r="LB231" s="5"/>
      <c r="LC231" s="5"/>
      <c r="LD231" s="5"/>
      <c r="LE231" s="5"/>
      <c r="LF231" s="5"/>
      <c r="LG231" s="5"/>
      <c r="LH231" s="5"/>
      <c r="LI231" s="5"/>
      <c r="LJ231" s="5"/>
      <c r="LK231" s="5"/>
      <c r="LL231" s="5"/>
      <c r="LM231" s="5"/>
      <c r="LN231" s="5"/>
      <c r="LO231" s="5"/>
      <c r="LP231" s="5"/>
      <c r="LQ231" s="5"/>
      <c r="LR231" s="5"/>
      <c r="LS231" s="5"/>
      <c r="LT231" s="5"/>
      <c r="LU231" s="5"/>
      <c r="LV231" s="5"/>
      <c r="LW231" s="5"/>
      <c r="LX231" s="5"/>
      <c r="LY231" s="5"/>
      <c r="LZ231" s="5"/>
      <c r="MA231" s="5"/>
      <c r="MB231" s="5"/>
      <c r="MC231" s="5"/>
      <c r="MD231" s="5"/>
      <c r="ME231" s="5"/>
      <c r="MF231" s="5"/>
      <c r="MG231" s="5"/>
      <c r="MH231" s="5"/>
      <c r="MI231" s="5"/>
      <c r="MJ231" s="5"/>
      <c r="MK231" s="5"/>
      <c r="ML231" s="5"/>
      <c r="MM231" s="5"/>
      <c r="MN231" s="5"/>
      <c r="MO231" s="5"/>
      <c r="MP231" s="5"/>
      <c r="MQ231" s="5"/>
      <c r="MR231" s="5"/>
      <c r="MS231" s="5"/>
      <c r="MT231" s="5"/>
      <c r="MU231" s="5"/>
      <c r="MV231" s="5"/>
      <c r="MW231" s="5"/>
      <c r="MX231" s="5"/>
      <c r="MY231" s="5"/>
      <c r="MZ231" s="5"/>
      <c r="NA231" s="5"/>
      <c r="NB231" s="5"/>
      <c r="NC231" s="5"/>
      <c r="ND231" s="5"/>
      <c r="NE231" s="5"/>
      <c r="NF231" s="5"/>
      <c r="NG231" s="5"/>
      <c r="NH231" s="5"/>
      <c r="NI231" s="5"/>
      <c r="NJ231" s="5"/>
      <c r="NK231" s="5"/>
      <c r="NL231" s="5"/>
      <c r="NM231" s="5"/>
      <c r="NN231" s="5"/>
      <c r="NO231" s="5"/>
      <c r="NP231" s="5"/>
      <c r="NQ231" s="5"/>
      <c r="NR231" s="5"/>
      <c r="NS231" s="5"/>
      <c r="NT231" s="5"/>
      <c r="NU231" s="5"/>
      <c r="NV231" s="5"/>
      <c r="NW231" s="5"/>
      <c r="NX231" s="5"/>
      <c r="NY231" s="5"/>
      <c r="NZ231" s="5"/>
      <c r="OA231" s="5"/>
      <c r="OB231" s="5"/>
      <c r="OC231" s="5"/>
      <c r="OD231" s="5"/>
      <c r="OE231" s="5"/>
      <c r="OF231" s="5"/>
      <c r="OG231" s="5"/>
      <c r="OH231" s="5"/>
      <c r="OI231" s="5"/>
      <c r="OJ231" s="5"/>
      <c r="OK231" s="5"/>
      <c r="OL231" s="5"/>
      <c r="OM231" s="5"/>
      <c r="ON231" s="5"/>
      <c r="OO231" s="5"/>
      <c r="OP231" s="5"/>
      <c r="OQ231" s="5"/>
      <c r="OR231" s="5"/>
      <c r="OS231" s="5"/>
      <c r="OT231" s="5"/>
      <c r="OU231" s="5"/>
      <c r="OV231" s="5"/>
      <c r="OW231" s="5"/>
      <c r="OX231" s="5"/>
      <c r="OY231" s="5"/>
      <c r="OZ231" s="5"/>
      <c r="PA231" s="5"/>
      <c r="PB231" s="5"/>
      <c r="PC231" s="5"/>
      <c r="PD231" s="5"/>
      <c r="PE231" s="5"/>
      <c r="PF231" s="5"/>
      <c r="PG231" s="5"/>
      <c r="PH231" s="5"/>
      <c r="PI231" s="5"/>
      <c r="PJ231" s="5"/>
      <c r="PK231" s="5"/>
      <c r="PL231" s="5"/>
      <c r="PM231" s="5"/>
      <c r="PN231" s="5"/>
      <c r="PO231" s="5"/>
      <c r="PP231" s="5"/>
      <c r="PQ231" s="5"/>
      <c r="PR231" s="5"/>
      <c r="PS231" s="5"/>
      <c r="PT231" s="5"/>
      <c r="PU231" s="5"/>
      <c r="PV231" s="5"/>
      <c r="PW231" s="5"/>
      <c r="PX231" s="5"/>
      <c r="PY231" s="5"/>
      <c r="PZ231" s="5"/>
      <c r="QA231" s="5"/>
      <c r="QB231" s="5"/>
      <c r="QC231" s="5"/>
      <c r="QD231" s="5"/>
      <c r="QE231" s="5"/>
      <c r="QF231" s="5"/>
      <c r="QG231" s="5"/>
      <c r="QH231" s="5"/>
      <c r="QI231" s="5"/>
      <c r="QJ231" s="5"/>
      <c r="QK231" s="5"/>
      <c r="QL231" s="5"/>
      <c r="QM231" s="5"/>
      <c r="QN231" s="5"/>
      <c r="QO231" s="5"/>
      <c r="QP231" s="5"/>
      <c r="QQ231" s="5"/>
      <c r="QR231" s="5"/>
      <c r="QS231" s="5"/>
      <c r="QT231" s="5"/>
      <c r="QU231" s="5"/>
      <c r="QV231" s="5"/>
      <c r="QW231" s="5"/>
      <c r="QX231" s="5"/>
      <c r="QY231" s="5"/>
      <c r="QZ231" s="5"/>
      <c r="RA231" s="5"/>
      <c r="RB231" s="5"/>
      <c r="RC231" s="5"/>
      <c r="RD231" s="5"/>
      <c r="RE231" s="5"/>
      <c r="RF231" s="5"/>
      <c r="RG231" s="5"/>
      <c r="RH231" s="5"/>
      <c r="RI231" s="5"/>
      <c r="RJ231" s="5"/>
      <c r="RK231" s="5"/>
      <c r="RL231" s="5"/>
      <c r="RM231" s="5"/>
      <c r="RN231" s="5"/>
      <c r="RO231" s="5"/>
      <c r="RP231" s="5"/>
      <c r="RQ231" s="5"/>
      <c r="RR231" s="5"/>
      <c r="RS231" s="5"/>
      <c r="RT231" s="5"/>
      <c r="RU231" s="5"/>
      <c r="RV231" s="5"/>
      <c r="RW231" s="5"/>
      <c r="RX231" s="5"/>
      <c r="RY231" s="5"/>
      <c r="RZ231" s="5"/>
      <c r="SA231" s="5"/>
      <c r="SB231" s="5"/>
      <c r="SC231" s="5"/>
      <c r="SD231" s="5"/>
      <c r="SE231" s="5"/>
      <c r="SF231" s="5"/>
      <c r="SG231" s="5"/>
      <c r="SH231" s="5"/>
      <c r="SI231" s="5"/>
      <c r="SJ231" s="5"/>
      <c r="SK231" s="5"/>
      <c r="SL231" s="5"/>
      <c r="SM231" s="5"/>
      <c r="SN231" s="5"/>
      <c r="SO231" s="5"/>
      <c r="SP231" s="5"/>
      <c r="SQ231" s="5"/>
      <c r="SR231" s="5"/>
      <c r="SS231" s="5"/>
      <c r="ST231" s="5"/>
      <c r="SU231" s="5"/>
      <c r="SV231" s="5"/>
      <c r="SW231" s="5"/>
      <c r="SX231" s="5"/>
      <c r="SY231" s="5"/>
      <c r="SZ231" s="5"/>
      <c r="TA231" s="5"/>
      <c r="TB231" s="5"/>
      <c r="TC231" s="5"/>
      <c r="TD231" s="5"/>
      <c r="TE231" s="5"/>
      <c r="TF231" s="5"/>
      <c r="TG231" s="5"/>
      <c r="TH231" s="5"/>
      <c r="TI231" s="5"/>
      <c r="TJ231" s="5"/>
      <c r="TK231" s="5"/>
      <c r="TL231" s="5"/>
      <c r="TM231" s="5"/>
      <c r="TN231" s="5"/>
      <c r="TO231" s="5"/>
      <c r="TP231" s="5"/>
      <c r="TQ231" s="5"/>
      <c r="TR231" s="5"/>
      <c r="TS231" s="5"/>
      <c r="TT231" s="5"/>
      <c r="TU231" s="5"/>
      <c r="TV231" s="5"/>
      <c r="TW231" s="5"/>
      <c r="TX231" s="5"/>
      <c r="TY231" s="5"/>
      <c r="TZ231" s="5"/>
      <c r="UA231" s="5"/>
      <c r="UB231" s="5"/>
      <c r="UC231" s="5"/>
      <c r="UD231" s="5"/>
      <c r="UE231" s="5"/>
      <c r="UF231" s="5"/>
      <c r="UG231" s="5"/>
      <c r="UH231" s="5"/>
      <c r="UI231" s="5"/>
      <c r="UJ231" s="5"/>
      <c r="UK231" s="5"/>
      <c r="UL231" s="5"/>
      <c r="UM231" s="5"/>
      <c r="UN231" s="5"/>
      <c r="UO231" s="5"/>
      <c r="UP231" s="5"/>
      <c r="UQ231" s="5"/>
      <c r="UR231" s="5"/>
      <c r="US231" s="5"/>
      <c r="UT231" s="5"/>
      <c r="UU231" s="5"/>
      <c r="UV231" s="5"/>
      <c r="UW231" s="5"/>
      <c r="UX231" s="5"/>
      <c r="UY231" s="5"/>
      <c r="UZ231" s="5"/>
      <c r="VA231" s="5"/>
      <c r="VB231" s="5"/>
      <c r="VC231" s="5"/>
      <c r="VD231" s="5"/>
      <c r="VE231" s="5"/>
      <c r="VF231" s="5"/>
      <c r="VG231" s="5"/>
      <c r="VH231" s="5"/>
      <c r="VI231" s="5"/>
      <c r="VJ231" s="5"/>
      <c r="VK231" s="5"/>
      <c r="VL231" s="5"/>
      <c r="VM231" s="5"/>
      <c r="VN231" s="5"/>
      <c r="VO231" s="5"/>
      <c r="VP231" s="5"/>
      <c r="VQ231" s="5"/>
      <c r="VR231" s="5"/>
      <c r="VS231" s="5"/>
      <c r="VT231" s="5"/>
      <c r="VU231" s="5"/>
      <c r="VV231" s="5"/>
      <c r="VW231" s="5"/>
      <c r="VX231" s="5"/>
      <c r="VY231" s="5"/>
      <c r="VZ231" s="5"/>
      <c r="WA231" s="5"/>
      <c r="WB231" s="5"/>
      <c r="WC231" s="5"/>
      <c r="WD231" s="5"/>
      <c r="WE231" s="5"/>
      <c r="WF231" s="5"/>
      <c r="WG231" s="5"/>
      <c r="WH231" s="5"/>
      <c r="WI231" s="5"/>
      <c r="WJ231" s="5"/>
      <c r="WK231" s="5"/>
      <c r="WL231" s="5"/>
      <c r="WM231" s="5"/>
      <c r="WN231" s="5"/>
      <c r="WO231" s="5"/>
      <c r="WP231" s="5"/>
      <c r="WQ231" s="5"/>
      <c r="WR231" s="5"/>
      <c r="WS231" s="5"/>
      <c r="WT231" s="5"/>
      <c r="WU231" s="5"/>
      <c r="WV231" s="5"/>
      <c r="WW231" s="5"/>
      <c r="WX231" s="5"/>
      <c r="WY231" s="5"/>
      <c r="WZ231" s="5"/>
      <c r="XA231" s="5"/>
      <c r="XB231" s="5"/>
      <c r="XC231" s="5"/>
      <c r="XD231" s="5"/>
      <c r="XE231" s="5"/>
      <c r="XF231" s="5"/>
      <c r="XG231" s="5"/>
      <c r="XH231" s="5"/>
      <c r="XI231" s="5"/>
      <c r="XJ231" s="5"/>
      <c r="XK231" s="5"/>
      <c r="XL231" s="5"/>
      <c r="XM231" s="5"/>
      <c r="XN231" s="5"/>
      <c r="XO231" s="5"/>
      <c r="XP231" s="5"/>
      <c r="XQ231" s="5"/>
      <c r="XR231" s="5"/>
      <c r="XS231" s="5"/>
      <c r="XT231" s="5"/>
      <c r="XU231" s="5"/>
      <c r="XV231" s="5"/>
      <c r="XW231" s="5"/>
    </row>
    <row r="232" spans="39:647" x14ac:dyDescent="0.45">
      <c r="AM232" s="5"/>
      <c r="AN232" s="5"/>
      <c r="AO232" s="5"/>
      <c r="AP232" s="5"/>
      <c r="AQ232" s="5"/>
      <c r="AR232" s="5"/>
      <c r="AS232" s="5"/>
      <c r="AT232" s="5"/>
      <c r="AU232" s="5"/>
      <c r="AV232" s="5"/>
      <c r="AW232" s="5"/>
      <c r="AX232" s="5"/>
      <c r="AY232" s="5"/>
      <c r="AZ232" s="5"/>
      <c r="BA232" s="5"/>
      <c r="BB232" s="5"/>
      <c r="BC232" s="5"/>
      <c r="BD232" s="5"/>
      <c r="BE232" s="5"/>
      <c r="BF232" s="5"/>
      <c r="BG232" s="5"/>
      <c r="BH232" s="5"/>
      <c r="BI232" s="5"/>
      <c r="BJ232" s="5"/>
      <c r="BK232" s="5"/>
      <c r="BL232" s="5"/>
      <c r="BM232" s="5"/>
      <c r="BN232" s="5"/>
      <c r="BO232" s="5"/>
      <c r="BP232" s="5"/>
      <c r="BQ232" s="5"/>
      <c r="BR232" s="5"/>
      <c r="BS232" s="5"/>
      <c r="BT232" s="5"/>
      <c r="BU232" s="5"/>
      <c r="BV232" s="5"/>
      <c r="BW232" s="5"/>
      <c r="BX232" s="5"/>
      <c r="BY232" s="5"/>
      <c r="BZ232" s="5"/>
      <c r="CA232" s="5"/>
      <c r="CB232" s="5"/>
      <c r="CC232" s="5"/>
      <c r="CD232" s="5"/>
      <c r="CE232" s="5"/>
      <c r="CF232" s="5"/>
      <c r="CG232" s="5"/>
      <c r="CH232" s="5"/>
      <c r="CI232" s="5"/>
      <c r="CJ232" s="5"/>
      <c r="CK232" s="5"/>
      <c r="CL232" s="5"/>
      <c r="CM232" s="5"/>
      <c r="CN232" s="5"/>
      <c r="CO232" s="5"/>
      <c r="CP232" s="5"/>
      <c r="CQ232" s="5"/>
      <c r="CR232" s="5"/>
      <c r="CS232" s="5"/>
      <c r="CT232" s="5"/>
      <c r="CU232" s="5"/>
      <c r="CV232" s="5"/>
      <c r="CW232" s="5"/>
      <c r="CX232" s="5"/>
      <c r="CY232" s="5"/>
      <c r="CZ232" s="5"/>
      <c r="DA232" s="5"/>
      <c r="DB232" s="5"/>
      <c r="DC232" s="5"/>
      <c r="DD232" s="5"/>
      <c r="DE232" s="5"/>
      <c r="DF232" s="5"/>
      <c r="DG232" s="5"/>
      <c r="DH232" s="5"/>
      <c r="DI232" s="5"/>
      <c r="DJ232" s="5"/>
      <c r="DK232" s="5"/>
      <c r="DL232" s="5"/>
      <c r="DM232" s="5"/>
      <c r="DN232" s="5"/>
      <c r="DO232" s="5"/>
      <c r="DP232" s="5"/>
      <c r="DQ232" s="5"/>
      <c r="DR232" s="5"/>
      <c r="DS232" s="5"/>
      <c r="DT232" s="5"/>
      <c r="DU232" s="5"/>
      <c r="DV232" s="5"/>
      <c r="DW232" s="5"/>
      <c r="DX232" s="5"/>
      <c r="DY232" s="5"/>
      <c r="DZ232" s="5"/>
      <c r="EA232" s="5"/>
      <c r="EB232" s="5"/>
      <c r="EC232" s="5"/>
      <c r="ED232" s="5"/>
      <c r="EE232" s="5"/>
      <c r="EF232" s="5"/>
      <c r="EG232" s="5"/>
      <c r="EH232" s="5"/>
      <c r="EI232" s="5"/>
      <c r="EJ232" s="5"/>
      <c r="EK232" s="5"/>
      <c r="EL232" s="5"/>
      <c r="EM232" s="5"/>
      <c r="EN232" s="5"/>
      <c r="EO232" s="5"/>
      <c r="EP232" s="5"/>
      <c r="EQ232" s="5"/>
      <c r="ER232" s="5"/>
      <c r="ES232" s="5"/>
      <c r="ET232" s="5"/>
      <c r="EU232" s="5"/>
      <c r="EV232" s="5"/>
      <c r="EW232" s="5"/>
      <c r="EX232" s="5"/>
      <c r="EY232" s="5"/>
      <c r="EZ232" s="5"/>
      <c r="FA232" s="5"/>
      <c r="FB232" s="5"/>
      <c r="FC232" s="5"/>
      <c r="FD232" s="5"/>
      <c r="FE232" s="5"/>
      <c r="FF232" s="5"/>
      <c r="FG232" s="5"/>
      <c r="FH232" s="5"/>
      <c r="FI232" s="5"/>
      <c r="FJ232" s="5"/>
      <c r="FK232" s="5"/>
      <c r="FL232" s="5"/>
      <c r="FM232" s="5"/>
      <c r="FN232" s="5"/>
      <c r="FO232" s="5"/>
      <c r="FP232" s="5"/>
      <c r="FQ232" s="5"/>
      <c r="FR232" s="5"/>
      <c r="FS232" s="5"/>
      <c r="FT232" s="5"/>
      <c r="FU232" s="5"/>
      <c r="FV232" s="5"/>
      <c r="FW232" s="5"/>
      <c r="FX232" s="5"/>
      <c r="FY232" s="5"/>
      <c r="FZ232" s="5"/>
      <c r="GA232" s="5"/>
      <c r="GB232" s="5"/>
      <c r="GC232" s="5"/>
      <c r="GD232" s="5"/>
      <c r="GE232" s="5"/>
      <c r="GF232" s="5"/>
      <c r="GG232" s="5"/>
      <c r="GH232" s="5"/>
      <c r="GI232" s="5"/>
      <c r="GJ232" s="5"/>
      <c r="GK232" s="5"/>
      <c r="GL232" s="5"/>
      <c r="GM232" s="5"/>
      <c r="GN232" s="5"/>
      <c r="GO232" s="5"/>
      <c r="GP232" s="5"/>
      <c r="GQ232" s="5"/>
      <c r="GR232" s="5"/>
      <c r="GS232" s="5"/>
      <c r="GT232" s="5"/>
      <c r="GU232" s="5"/>
      <c r="GV232" s="5"/>
      <c r="GW232" s="5"/>
      <c r="GX232" s="5"/>
      <c r="GY232" s="5"/>
      <c r="GZ232" s="5"/>
      <c r="HA232" s="5"/>
      <c r="HB232" s="5"/>
      <c r="HC232" s="5"/>
      <c r="HD232" s="5"/>
      <c r="HE232" s="5"/>
      <c r="HF232" s="5"/>
      <c r="HG232" s="5"/>
      <c r="HH232" s="5"/>
      <c r="HI232" s="5"/>
      <c r="HJ232" s="5"/>
      <c r="HK232" s="5"/>
      <c r="HL232" s="5"/>
      <c r="HM232" s="5"/>
      <c r="HN232" s="5"/>
      <c r="HO232" s="5"/>
      <c r="HP232" s="5"/>
      <c r="HQ232" s="5"/>
      <c r="HR232" s="5"/>
      <c r="HS232" s="5"/>
      <c r="HT232" s="5"/>
      <c r="HU232" s="5"/>
      <c r="HV232" s="5"/>
      <c r="HW232" s="5"/>
      <c r="HX232" s="5"/>
      <c r="HY232" s="5"/>
      <c r="HZ232" s="5"/>
      <c r="IA232" s="5"/>
      <c r="IB232" s="5"/>
      <c r="IC232" s="5"/>
      <c r="ID232" s="5"/>
      <c r="IE232" s="5"/>
      <c r="IF232" s="5"/>
      <c r="IG232" s="5"/>
      <c r="IH232" s="5"/>
      <c r="II232" s="5"/>
      <c r="IJ232" s="5"/>
      <c r="IK232" s="5"/>
      <c r="IL232" s="5"/>
      <c r="IM232" s="5"/>
      <c r="IN232" s="5"/>
      <c r="IO232" s="5"/>
      <c r="IP232" s="5"/>
      <c r="IQ232" s="5"/>
      <c r="IR232" s="5"/>
      <c r="IS232" s="5"/>
      <c r="IT232" s="5"/>
      <c r="IU232" s="5"/>
      <c r="IV232" s="5"/>
      <c r="IW232" s="5"/>
      <c r="IX232" s="5"/>
      <c r="IY232" s="5"/>
      <c r="IZ232" s="5"/>
      <c r="JA232" s="5"/>
      <c r="JB232" s="5"/>
      <c r="JC232" s="5"/>
      <c r="JD232" s="5"/>
      <c r="JE232" s="5"/>
      <c r="JF232" s="5"/>
      <c r="JG232" s="5"/>
      <c r="JH232" s="5"/>
      <c r="JI232" s="5"/>
      <c r="JJ232" s="5"/>
      <c r="JK232" s="5"/>
      <c r="JL232" s="5"/>
      <c r="JM232" s="5"/>
      <c r="JN232" s="5"/>
      <c r="JO232" s="5"/>
      <c r="JP232" s="5"/>
      <c r="JQ232" s="5"/>
      <c r="JR232" s="5"/>
      <c r="JS232" s="5"/>
      <c r="JT232" s="5"/>
      <c r="JU232" s="5"/>
      <c r="JV232" s="5"/>
      <c r="JW232" s="5"/>
      <c r="JX232" s="5"/>
      <c r="JY232" s="5"/>
      <c r="JZ232" s="5"/>
      <c r="KA232" s="5"/>
      <c r="KB232" s="5"/>
      <c r="KC232" s="5"/>
      <c r="KD232" s="5"/>
      <c r="KE232" s="5"/>
      <c r="KF232" s="5"/>
      <c r="KG232" s="5"/>
      <c r="KH232" s="5"/>
      <c r="KI232" s="5"/>
      <c r="KJ232" s="5"/>
      <c r="KK232" s="5"/>
      <c r="KL232" s="5"/>
      <c r="KM232" s="5"/>
      <c r="KN232" s="5"/>
      <c r="KO232" s="5"/>
      <c r="KP232" s="5"/>
      <c r="KQ232" s="5"/>
      <c r="KR232" s="5"/>
      <c r="KS232" s="5"/>
      <c r="KT232" s="5"/>
      <c r="KU232" s="5"/>
      <c r="KV232" s="5"/>
      <c r="KW232" s="5"/>
      <c r="KX232" s="5"/>
      <c r="KY232" s="5"/>
      <c r="KZ232" s="5"/>
      <c r="LA232" s="5"/>
      <c r="LB232" s="5"/>
      <c r="LC232" s="5"/>
      <c r="LD232" s="5"/>
      <c r="LE232" s="5"/>
      <c r="LF232" s="5"/>
      <c r="LG232" s="5"/>
      <c r="LH232" s="5"/>
      <c r="LI232" s="5"/>
      <c r="LJ232" s="5"/>
      <c r="LK232" s="5"/>
      <c r="LL232" s="5"/>
      <c r="LM232" s="5"/>
      <c r="LN232" s="5"/>
      <c r="LO232" s="5"/>
      <c r="LP232" s="5"/>
      <c r="LQ232" s="5"/>
      <c r="LR232" s="5"/>
      <c r="LS232" s="5"/>
      <c r="LT232" s="5"/>
      <c r="LU232" s="5"/>
      <c r="LV232" s="5"/>
      <c r="LW232" s="5"/>
      <c r="LX232" s="5"/>
      <c r="LY232" s="5"/>
      <c r="LZ232" s="5"/>
      <c r="MA232" s="5"/>
      <c r="MB232" s="5"/>
      <c r="MC232" s="5"/>
      <c r="MD232" s="5"/>
      <c r="ME232" s="5"/>
      <c r="MF232" s="5"/>
      <c r="MG232" s="5"/>
      <c r="MH232" s="5"/>
      <c r="MI232" s="5"/>
      <c r="MJ232" s="5"/>
      <c r="MK232" s="5"/>
      <c r="ML232" s="5"/>
      <c r="MM232" s="5"/>
      <c r="MN232" s="5"/>
      <c r="MO232" s="5"/>
      <c r="MP232" s="5"/>
      <c r="MQ232" s="5"/>
      <c r="MR232" s="5"/>
      <c r="MS232" s="5"/>
      <c r="MT232" s="5"/>
      <c r="MU232" s="5"/>
      <c r="MV232" s="5"/>
      <c r="MW232" s="5"/>
      <c r="MX232" s="5"/>
      <c r="MY232" s="5"/>
      <c r="MZ232" s="5"/>
      <c r="NA232" s="5"/>
      <c r="NB232" s="5"/>
      <c r="NC232" s="5"/>
      <c r="ND232" s="5"/>
      <c r="NE232" s="5"/>
      <c r="NF232" s="5"/>
      <c r="NG232" s="5"/>
      <c r="NH232" s="5"/>
      <c r="NI232" s="5"/>
      <c r="NJ232" s="5"/>
      <c r="NK232" s="5"/>
      <c r="NL232" s="5"/>
      <c r="NM232" s="5"/>
      <c r="NN232" s="5"/>
      <c r="NO232" s="5"/>
      <c r="NP232" s="5"/>
      <c r="NQ232" s="5"/>
      <c r="NR232" s="5"/>
      <c r="NS232" s="5"/>
      <c r="NT232" s="5"/>
      <c r="NU232" s="5"/>
      <c r="NV232" s="5"/>
      <c r="NW232" s="5"/>
      <c r="NX232" s="5"/>
      <c r="NY232" s="5"/>
      <c r="NZ232" s="5"/>
      <c r="OA232" s="5"/>
      <c r="OB232" s="5"/>
      <c r="OC232" s="5"/>
      <c r="OD232" s="5"/>
      <c r="OE232" s="5"/>
      <c r="OF232" s="5"/>
      <c r="OG232" s="5"/>
      <c r="OH232" s="5"/>
      <c r="OI232" s="5"/>
      <c r="OJ232" s="5"/>
      <c r="OK232" s="5"/>
      <c r="OL232" s="5"/>
      <c r="OM232" s="5"/>
      <c r="ON232" s="5"/>
      <c r="OO232" s="5"/>
      <c r="OP232" s="5"/>
      <c r="OQ232" s="5"/>
      <c r="OR232" s="5"/>
      <c r="OS232" s="5"/>
      <c r="OT232" s="5"/>
      <c r="OU232" s="5"/>
      <c r="OV232" s="5"/>
      <c r="OW232" s="5"/>
      <c r="OX232" s="5"/>
      <c r="OY232" s="5"/>
      <c r="OZ232" s="5"/>
      <c r="PA232" s="5"/>
      <c r="PB232" s="5"/>
      <c r="PC232" s="5"/>
      <c r="PD232" s="5"/>
      <c r="PE232" s="5"/>
      <c r="PF232" s="5"/>
      <c r="PG232" s="5"/>
      <c r="PH232" s="5"/>
      <c r="PI232" s="5"/>
      <c r="PJ232" s="5"/>
      <c r="PK232" s="5"/>
      <c r="PL232" s="5"/>
      <c r="PM232" s="5"/>
      <c r="PN232" s="5"/>
      <c r="PO232" s="5"/>
      <c r="PP232" s="5"/>
      <c r="PQ232" s="5"/>
      <c r="PR232" s="5"/>
      <c r="PS232" s="5"/>
      <c r="PT232" s="5"/>
      <c r="PU232" s="5"/>
      <c r="PV232" s="5"/>
      <c r="PW232" s="5"/>
      <c r="PX232" s="5"/>
      <c r="PY232" s="5"/>
      <c r="PZ232" s="5"/>
      <c r="QA232" s="5"/>
      <c r="QB232" s="5"/>
      <c r="QC232" s="5"/>
      <c r="QD232" s="5"/>
      <c r="QE232" s="5"/>
      <c r="QF232" s="5"/>
      <c r="QG232" s="5"/>
      <c r="QH232" s="5"/>
      <c r="QI232" s="5"/>
      <c r="QJ232" s="5"/>
      <c r="QK232" s="5"/>
      <c r="QL232" s="5"/>
      <c r="QM232" s="5"/>
      <c r="QN232" s="5"/>
      <c r="QO232" s="5"/>
      <c r="QP232" s="5"/>
      <c r="QQ232" s="5"/>
      <c r="QR232" s="5"/>
      <c r="QS232" s="5"/>
      <c r="QT232" s="5"/>
      <c r="QU232" s="5"/>
      <c r="QV232" s="5"/>
      <c r="QW232" s="5"/>
      <c r="QX232" s="5"/>
      <c r="QY232" s="5"/>
      <c r="QZ232" s="5"/>
      <c r="RA232" s="5"/>
      <c r="RB232" s="5"/>
      <c r="RC232" s="5"/>
      <c r="RD232" s="5"/>
      <c r="RE232" s="5"/>
      <c r="RF232" s="5"/>
      <c r="RG232" s="5"/>
      <c r="RH232" s="5"/>
      <c r="RI232" s="5"/>
      <c r="RJ232" s="5"/>
      <c r="RK232" s="5"/>
      <c r="RL232" s="5"/>
      <c r="RM232" s="5"/>
      <c r="RN232" s="5"/>
      <c r="RO232" s="5"/>
      <c r="RP232" s="5"/>
      <c r="RQ232" s="5"/>
      <c r="RR232" s="5"/>
      <c r="RS232" s="5"/>
      <c r="RT232" s="5"/>
      <c r="RU232" s="5"/>
      <c r="RV232" s="5"/>
      <c r="RW232" s="5"/>
      <c r="RX232" s="5"/>
      <c r="RY232" s="5"/>
      <c r="RZ232" s="5"/>
      <c r="SA232" s="5"/>
      <c r="SB232" s="5"/>
      <c r="SC232" s="5"/>
      <c r="SD232" s="5"/>
      <c r="SE232" s="5"/>
      <c r="SF232" s="5"/>
      <c r="SG232" s="5"/>
      <c r="SH232" s="5"/>
      <c r="SI232" s="5"/>
      <c r="SJ232" s="5"/>
      <c r="SK232" s="5"/>
      <c r="SL232" s="5"/>
      <c r="SM232" s="5"/>
      <c r="SN232" s="5"/>
      <c r="SO232" s="5"/>
      <c r="SP232" s="5"/>
      <c r="SQ232" s="5"/>
      <c r="SR232" s="5"/>
      <c r="SS232" s="5"/>
      <c r="ST232" s="5"/>
      <c r="SU232" s="5"/>
      <c r="SV232" s="5"/>
      <c r="SW232" s="5"/>
      <c r="SX232" s="5"/>
      <c r="SY232" s="5"/>
      <c r="SZ232" s="5"/>
      <c r="TA232" s="5"/>
      <c r="TB232" s="5"/>
      <c r="TC232" s="5"/>
      <c r="TD232" s="5"/>
      <c r="TE232" s="5"/>
      <c r="TF232" s="5"/>
      <c r="TG232" s="5"/>
      <c r="TH232" s="5"/>
      <c r="TI232" s="5"/>
      <c r="TJ232" s="5"/>
      <c r="TK232" s="5"/>
      <c r="TL232" s="5"/>
      <c r="TM232" s="5"/>
      <c r="TN232" s="5"/>
      <c r="TO232" s="5"/>
      <c r="TP232" s="5"/>
      <c r="TQ232" s="5"/>
      <c r="TR232" s="5"/>
      <c r="TS232" s="5"/>
      <c r="TT232" s="5"/>
      <c r="TU232" s="5"/>
      <c r="TV232" s="5"/>
      <c r="TW232" s="5"/>
      <c r="TX232" s="5"/>
      <c r="TY232" s="5"/>
      <c r="TZ232" s="5"/>
      <c r="UA232" s="5"/>
      <c r="UB232" s="5"/>
      <c r="UC232" s="5"/>
      <c r="UD232" s="5"/>
      <c r="UE232" s="5"/>
      <c r="UF232" s="5"/>
      <c r="UG232" s="5"/>
      <c r="UH232" s="5"/>
      <c r="UI232" s="5"/>
      <c r="UJ232" s="5"/>
      <c r="UK232" s="5"/>
      <c r="UL232" s="5"/>
      <c r="UM232" s="5"/>
      <c r="UN232" s="5"/>
      <c r="UO232" s="5"/>
      <c r="UP232" s="5"/>
      <c r="UQ232" s="5"/>
      <c r="UR232" s="5"/>
      <c r="US232" s="5"/>
      <c r="UT232" s="5"/>
      <c r="UU232" s="5"/>
      <c r="UV232" s="5"/>
      <c r="UW232" s="5"/>
      <c r="UX232" s="5"/>
      <c r="UY232" s="5"/>
      <c r="UZ232" s="5"/>
      <c r="VA232" s="5"/>
      <c r="VB232" s="5"/>
      <c r="VC232" s="5"/>
      <c r="VD232" s="5"/>
      <c r="VE232" s="5"/>
      <c r="VF232" s="5"/>
      <c r="VG232" s="5"/>
      <c r="VH232" s="5"/>
      <c r="VI232" s="5"/>
      <c r="VJ232" s="5"/>
      <c r="VK232" s="5"/>
      <c r="VL232" s="5"/>
      <c r="VM232" s="5"/>
      <c r="VN232" s="5"/>
      <c r="VO232" s="5"/>
      <c r="VP232" s="5"/>
      <c r="VQ232" s="5"/>
      <c r="VR232" s="5"/>
      <c r="VS232" s="5"/>
      <c r="VT232" s="5"/>
      <c r="VU232" s="5"/>
      <c r="VV232" s="5"/>
      <c r="VW232" s="5"/>
      <c r="VX232" s="5"/>
      <c r="VY232" s="5"/>
      <c r="VZ232" s="5"/>
      <c r="WA232" s="5"/>
      <c r="WB232" s="5"/>
      <c r="WC232" s="5"/>
      <c r="WD232" s="5"/>
      <c r="WE232" s="5"/>
      <c r="WF232" s="5"/>
      <c r="WG232" s="5"/>
      <c r="WH232" s="5"/>
      <c r="WI232" s="5"/>
      <c r="WJ232" s="5"/>
      <c r="WK232" s="5"/>
      <c r="WL232" s="5"/>
      <c r="WM232" s="5"/>
      <c r="WN232" s="5"/>
      <c r="WO232" s="5"/>
      <c r="WP232" s="5"/>
      <c r="WQ232" s="5"/>
      <c r="WR232" s="5"/>
      <c r="WS232" s="5"/>
      <c r="WT232" s="5"/>
      <c r="WU232" s="5"/>
      <c r="WV232" s="5"/>
      <c r="WW232" s="5"/>
      <c r="WX232" s="5"/>
      <c r="WY232" s="5"/>
      <c r="WZ232" s="5"/>
      <c r="XA232" s="5"/>
      <c r="XB232" s="5"/>
      <c r="XC232" s="5"/>
      <c r="XD232" s="5"/>
      <c r="XE232" s="5"/>
      <c r="XF232" s="5"/>
      <c r="XG232" s="5"/>
      <c r="XH232" s="5"/>
      <c r="XI232" s="5"/>
      <c r="XJ232" s="5"/>
      <c r="XK232" s="5"/>
      <c r="XL232" s="5"/>
      <c r="XM232" s="5"/>
      <c r="XN232" s="5"/>
      <c r="XO232" s="5"/>
      <c r="XP232" s="5"/>
      <c r="XQ232" s="5"/>
      <c r="XR232" s="5"/>
      <c r="XS232" s="5"/>
      <c r="XT232" s="5"/>
      <c r="XU232" s="5"/>
      <c r="XV232" s="5"/>
      <c r="XW232" s="5"/>
    </row>
    <row r="233" spans="39:647" x14ac:dyDescent="0.45">
      <c r="AM233" s="5"/>
      <c r="AN233" s="5"/>
      <c r="AO233" s="5"/>
      <c r="AP233" s="5"/>
      <c r="AQ233" s="5"/>
      <c r="AR233" s="5"/>
      <c r="AS233" s="5"/>
      <c r="AT233" s="5"/>
      <c r="AU233" s="5"/>
      <c r="AV233" s="5"/>
      <c r="AW233" s="5"/>
      <c r="AX233" s="5"/>
      <c r="AY233" s="5"/>
      <c r="AZ233" s="5"/>
      <c r="BA233" s="5"/>
      <c r="BB233" s="5"/>
      <c r="BC233" s="5"/>
      <c r="BD233" s="5"/>
      <c r="BE233" s="5"/>
      <c r="BF233" s="5"/>
      <c r="BG233" s="5"/>
      <c r="BH233" s="5"/>
      <c r="BI233" s="5"/>
      <c r="BJ233" s="5"/>
      <c r="BK233" s="5"/>
      <c r="BL233" s="5"/>
      <c r="BM233" s="5"/>
      <c r="BN233" s="5"/>
      <c r="BO233" s="5"/>
      <c r="BP233" s="5"/>
      <c r="BQ233" s="5"/>
      <c r="BR233" s="5"/>
      <c r="BS233" s="5"/>
      <c r="BT233" s="5"/>
      <c r="BU233" s="5"/>
      <c r="BV233" s="5"/>
      <c r="BW233" s="5"/>
      <c r="BX233" s="5"/>
      <c r="BY233" s="5"/>
      <c r="BZ233" s="5"/>
      <c r="CA233" s="5"/>
      <c r="CB233" s="5"/>
      <c r="CC233" s="5"/>
      <c r="CD233" s="5"/>
      <c r="CE233" s="5"/>
      <c r="CF233" s="5"/>
      <c r="CG233" s="5"/>
      <c r="CH233" s="5"/>
      <c r="CI233" s="5"/>
      <c r="CJ233" s="5"/>
      <c r="CK233" s="5"/>
      <c r="CL233" s="5"/>
      <c r="CM233" s="5"/>
      <c r="CN233" s="5"/>
      <c r="CO233" s="5"/>
      <c r="CP233" s="5"/>
      <c r="CQ233" s="5"/>
      <c r="CR233" s="5"/>
      <c r="CS233" s="5"/>
      <c r="CT233" s="5"/>
      <c r="CU233" s="5"/>
      <c r="CV233" s="5"/>
      <c r="CW233" s="5"/>
      <c r="CX233" s="5"/>
      <c r="CY233" s="5"/>
      <c r="CZ233" s="5"/>
      <c r="DA233" s="5"/>
      <c r="DB233" s="5"/>
      <c r="DC233" s="5"/>
      <c r="DD233" s="5"/>
      <c r="DE233" s="5"/>
      <c r="DF233" s="5"/>
      <c r="DG233" s="5"/>
      <c r="DH233" s="5"/>
      <c r="DI233" s="5"/>
      <c r="DJ233" s="5"/>
      <c r="DK233" s="5"/>
      <c r="DL233" s="5"/>
      <c r="DM233" s="5"/>
      <c r="DN233" s="5"/>
      <c r="DO233" s="5"/>
      <c r="DP233" s="5"/>
      <c r="DQ233" s="5"/>
      <c r="DR233" s="5"/>
      <c r="DS233" s="5"/>
      <c r="DT233" s="5"/>
      <c r="DU233" s="5"/>
      <c r="DV233" s="5"/>
      <c r="DW233" s="5"/>
      <c r="DX233" s="5"/>
      <c r="DY233" s="5"/>
      <c r="DZ233" s="5"/>
      <c r="EA233" s="5"/>
      <c r="EB233" s="5"/>
      <c r="EC233" s="5"/>
      <c r="ED233" s="5"/>
      <c r="EE233" s="5"/>
      <c r="EF233" s="5"/>
      <c r="EG233" s="5"/>
      <c r="EH233" s="5"/>
      <c r="EI233" s="5"/>
      <c r="EJ233" s="5"/>
      <c r="EK233" s="5"/>
      <c r="EL233" s="5"/>
      <c r="EM233" s="5"/>
      <c r="EN233" s="5"/>
      <c r="EO233" s="5"/>
      <c r="EP233" s="5"/>
      <c r="EQ233" s="5"/>
      <c r="ER233" s="5"/>
      <c r="ES233" s="5"/>
      <c r="ET233" s="5"/>
      <c r="EU233" s="5"/>
      <c r="EV233" s="5"/>
      <c r="EW233" s="5"/>
      <c r="EX233" s="5"/>
      <c r="EY233" s="5"/>
      <c r="EZ233" s="5"/>
      <c r="FA233" s="5"/>
      <c r="FB233" s="5"/>
      <c r="FC233" s="5"/>
      <c r="FD233" s="5"/>
      <c r="FE233" s="5"/>
      <c r="FF233" s="5"/>
      <c r="FG233" s="5"/>
      <c r="FH233" s="5"/>
      <c r="FI233" s="5"/>
      <c r="FJ233" s="5"/>
      <c r="FK233" s="5"/>
      <c r="FL233" s="5"/>
      <c r="FM233" s="5"/>
      <c r="FN233" s="5"/>
      <c r="FO233" s="5"/>
      <c r="FP233" s="5"/>
      <c r="FQ233" s="5"/>
      <c r="FR233" s="5"/>
      <c r="FS233" s="5"/>
      <c r="FT233" s="5"/>
      <c r="FU233" s="5"/>
      <c r="FV233" s="5"/>
      <c r="FW233" s="5"/>
      <c r="FX233" s="5"/>
      <c r="FY233" s="5"/>
      <c r="FZ233" s="5"/>
      <c r="GA233" s="5"/>
      <c r="GB233" s="5"/>
      <c r="GC233" s="5"/>
      <c r="GD233" s="5"/>
      <c r="GE233" s="5"/>
      <c r="GF233" s="5"/>
      <c r="GG233" s="5"/>
      <c r="GH233" s="5"/>
      <c r="GI233" s="5"/>
      <c r="GJ233" s="5"/>
      <c r="GK233" s="5"/>
      <c r="GL233" s="5"/>
      <c r="GM233" s="5"/>
      <c r="GN233" s="5"/>
      <c r="GO233" s="5"/>
      <c r="GP233" s="5"/>
      <c r="GQ233" s="5"/>
      <c r="GR233" s="5"/>
      <c r="GS233" s="5"/>
      <c r="GT233" s="5"/>
      <c r="GU233" s="5"/>
      <c r="GV233" s="5"/>
      <c r="GW233" s="5"/>
      <c r="GX233" s="5"/>
      <c r="GY233" s="5"/>
      <c r="GZ233" s="5"/>
      <c r="HA233" s="5"/>
      <c r="HB233" s="5"/>
      <c r="HC233" s="5"/>
      <c r="HD233" s="5"/>
      <c r="HE233" s="5"/>
      <c r="HF233" s="5"/>
      <c r="HG233" s="5"/>
      <c r="HH233" s="5"/>
      <c r="HI233" s="5"/>
      <c r="HJ233" s="5"/>
      <c r="HK233" s="5"/>
      <c r="HL233" s="5"/>
      <c r="HM233" s="5"/>
      <c r="HN233" s="5"/>
      <c r="HO233" s="5"/>
      <c r="HP233" s="5"/>
      <c r="HQ233" s="5"/>
      <c r="HR233" s="5"/>
      <c r="HS233" s="5"/>
      <c r="HT233" s="5"/>
      <c r="HU233" s="5"/>
      <c r="HV233" s="5"/>
      <c r="HW233" s="5"/>
      <c r="HX233" s="5"/>
      <c r="HY233" s="5"/>
      <c r="HZ233" s="5"/>
      <c r="IA233" s="5"/>
      <c r="IB233" s="5"/>
      <c r="IC233" s="5"/>
      <c r="ID233" s="5"/>
      <c r="IE233" s="5"/>
      <c r="IF233" s="5"/>
      <c r="IG233" s="5"/>
      <c r="IH233" s="5"/>
      <c r="II233" s="5"/>
      <c r="IJ233" s="5"/>
      <c r="IK233" s="5"/>
      <c r="IL233" s="5"/>
      <c r="IM233" s="5"/>
      <c r="IN233" s="5"/>
      <c r="IO233" s="5"/>
      <c r="IP233" s="5"/>
      <c r="IQ233" s="5"/>
      <c r="IR233" s="5"/>
      <c r="IS233" s="5"/>
      <c r="IT233" s="5"/>
      <c r="IU233" s="5"/>
      <c r="IV233" s="5"/>
      <c r="IW233" s="5"/>
      <c r="IX233" s="5"/>
      <c r="IY233" s="5"/>
      <c r="IZ233" s="5"/>
      <c r="JA233" s="5"/>
      <c r="JB233" s="5"/>
      <c r="JC233" s="5"/>
      <c r="JD233" s="5"/>
      <c r="JE233" s="5"/>
      <c r="JF233" s="5"/>
      <c r="JG233" s="5"/>
      <c r="JH233" s="5"/>
      <c r="JI233" s="5"/>
      <c r="JJ233" s="5"/>
      <c r="JK233" s="5"/>
      <c r="JL233" s="5"/>
      <c r="JM233" s="5"/>
      <c r="JN233" s="5"/>
      <c r="JO233" s="5"/>
      <c r="JP233" s="5"/>
      <c r="JQ233" s="5"/>
      <c r="JR233" s="5"/>
      <c r="JS233" s="5"/>
      <c r="JT233" s="5"/>
      <c r="JU233" s="5"/>
      <c r="JV233" s="5"/>
      <c r="JW233" s="5"/>
      <c r="JX233" s="5"/>
      <c r="JY233" s="5"/>
      <c r="JZ233" s="5"/>
      <c r="KA233" s="5"/>
      <c r="KB233" s="5"/>
      <c r="KC233" s="5"/>
      <c r="KD233" s="5"/>
      <c r="KE233" s="5"/>
      <c r="KF233" s="5"/>
      <c r="KG233" s="5"/>
      <c r="KH233" s="5"/>
      <c r="KI233" s="5"/>
      <c r="KJ233" s="5"/>
      <c r="KK233" s="5"/>
      <c r="KL233" s="5"/>
      <c r="KM233" s="5"/>
      <c r="KN233" s="5"/>
      <c r="KO233" s="5"/>
      <c r="KP233" s="5"/>
      <c r="KQ233" s="5"/>
      <c r="KR233" s="5"/>
      <c r="KS233" s="5"/>
      <c r="KT233" s="5"/>
      <c r="KU233" s="5"/>
      <c r="KV233" s="5"/>
      <c r="KW233" s="5"/>
      <c r="KX233" s="5"/>
      <c r="KY233" s="5"/>
      <c r="KZ233" s="5"/>
      <c r="LA233" s="5"/>
      <c r="LB233" s="5"/>
      <c r="LC233" s="5"/>
      <c r="LD233" s="5"/>
      <c r="LE233" s="5"/>
      <c r="LF233" s="5"/>
      <c r="LG233" s="5"/>
      <c r="LH233" s="5"/>
      <c r="LI233" s="5"/>
      <c r="LJ233" s="5"/>
      <c r="LK233" s="5"/>
      <c r="LL233" s="5"/>
      <c r="LM233" s="5"/>
      <c r="LN233" s="5"/>
      <c r="LO233" s="5"/>
      <c r="LP233" s="5"/>
      <c r="LQ233" s="5"/>
      <c r="LR233" s="5"/>
      <c r="LS233" s="5"/>
      <c r="LT233" s="5"/>
      <c r="LU233" s="5"/>
      <c r="LV233" s="5"/>
      <c r="LW233" s="5"/>
      <c r="LX233" s="5"/>
      <c r="LY233" s="5"/>
      <c r="LZ233" s="5"/>
      <c r="MA233" s="5"/>
      <c r="MB233" s="5"/>
      <c r="MC233" s="5"/>
      <c r="MD233" s="5"/>
      <c r="ME233" s="5"/>
      <c r="MF233" s="5"/>
      <c r="MG233" s="5"/>
      <c r="MH233" s="5"/>
      <c r="MI233" s="5"/>
      <c r="MJ233" s="5"/>
      <c r="MK233" s="5"/>
      <c r="ML233" s="5"/>
      <c r="MM233" s="5"/>
      <c r="MN233" s="5"/>
      <c r="MO233" s="5"/>
      <c r="MP233" s="5"/>
      <c r="MQ233" s="5"/>
      <c r="MR233" s="5"/>
      <c r="MS233" s="5"/>
      <c r="MT233" s="5"/>
      <c r="MU233" s="5"/>
      <c r="MV233" s="5"/>
      <c r="MW233" s="5"/>
      <c r="MX233" s="5"/>
      <c r="MY233" s="5"/>
      <c r="MZ233" s="5"/>
      <c r="NA233" s="5"/>
      <c r="NB233" s="5"/>
      <c r="NC233" s="5"/>
      <c r="ND233" s="5"/>
      <c r="NE233" s="5"/>
      <c r="NF233" s="5"/>
      <c r="NG233" s="5"/>
      <c r="NH233" s="5"/>
      <c r="NI233" s="5"/>
      <c r="NJ233" s="5"/>
      <c r="NK233" s="5"/>
      <c r="NL233" s="5"/>
      <c r="NM233" s="5"/>
      <c r="NN233" s="5"/>
      <c r="NO233" s="5"/>
      <c r="NP233" s="5"/>
      <c r="NQ233" s="5"/>
      <c r="NR233" s="5"/>
      <c r="NS233" s="5"/>
      <c r="NT233" s="5"/>
      <c r="NU233" s="5"/>
      <c r="NV233" s="5"/>
      <c r="NW233" s="5"/>
      <c r="NX233" s="5"/>
      <c r="NY233" s="5"/>
      <c r="NZ233" s="5"/>
      <c r="OA233" s="5"/>
      <c r="OB233" s="5"/>
      <c r="OC233" s="5"/>
      <c r="OD233" s="5"/>
      <c r="OE233" s="5"/>
      <c r="OF233" s="5"/>
      <c r="OG233" s="5"/>
      <c r="OH233" s="5"/>
      <c r="OI233" s="5"/>
      <c r="OJ233" s="5"/>
      <c r="OK233" s="5"/>
      <c r="OL233" s="5"/>
      <c r="OM233" s="5"/>
      <c r="ON233" s="5"/>
      <c r="OO233" s="5"/>
      <c r="OP233" s="5"/>
      <c r="OQ233" s="5"/>
      <c r="OR233" s="5"/>
      <c r="OS233" s="5"/>
      <c r="OT233" s="5"/>
      <c r="OU233" s="5"/>
      <c r="OV233" s="5"/>
      <c r="OW233" s="5"/>
      <c r="OX233" s="5"/>
      <c r="OY233" s="5"/>
      <c r="OZ233" s="5"/>
      <c r="PA233" s="5"/>
      <c r="PB233" s="5"/>
      <c r="PC233" s="5"/>
      <c r="PD233" s="5"/>
      <c r="PE233" s="5"/>
      <c r="PF233" s="5"/>
      <c r="PG233" s="5"/>
      <c r="PH233" s="5"/>
      <c r="PI233" s="5"/>
      <c r="PJ233" s="5"/>
      <c r="PK233" s="5"/>
      <c r="PL233" s="5"/>
      <c r="PM233" s="5"/>
      <c r="PN233" s="5"/>
      <c r="PO233" s="5"/>
      <c r="PP233" s="5"/>
      <c r="PQ233" s="5"/>
      <c r="PR233" s="5"/>
      <c r="PS233" s="5"/>
      <c r="PT233" s="5"/>
      <c r="PU233" s="5"/>
      <c r="PV233" s="5"/>
      <c r="PW233" s="5"/>
      <c r="PX233" s="5"/>
      <c r="PY233" s="5"/>
      <c r="PZ233" s="5"/>
      <c r="QA233" s="5"/>
      <c r="QB233" s="5"/>
      <c r="QC233" s="5"/>
      <c r="QD233" s="5"/>
      <c r="QE233" s="5"/>
      <c r="QF233" s="5"/>
      <c r="QG233" s="5"/>
      <c r="QH233" s="5"/>
      <c r="QI233" s="5"/>
      <c r="QJ233" s="5"/>
      <c r="QK233" s="5"/>
      <c r="QL233" s="5"/>
      <c r="QM233" s="5"/>
      <c r="QN233" s="5"/>
      <c r="QO233" s="5"/>
      <c r="QP233" s="5"/>
      <c r="QQ233" s="5"/>
      <c r="QR233" s="5"/>
      <c r="QS233" s="5"/>
      <c r="QT233" s="5"/>
      <c r="QU233" s="5"/>
      <c r="QV233" s="5"/>
      <c r="QW233" s="5"/>
      <c r="QX233" s="5"/>
      <c r="QY233" s="5"/>
      <c r="QZ233" s="5"/>
      <c r="RA233" s="5"/>
      <c r="RB233" s="5"/>
      <c r="RC233" s="5"/>
      <c r="RD233" s="5"/>
      <c r="RE233" s="5"/>
      <c r="RF233" s="5"/>
      <c r="RG233" s="5"/>
      <c r="RH233" s="5"/>
      <c r="RI233" s="5"/>
      <c r="RJ233" s="5"/>
      <c r="RK233" s="5"/>
      <c r="RL233" s="5"/>
      <c r="RM233" s="5"/>
      <c r="RN233" s="5"/>
      <c r="RO233" s="5"/>
      <c r="RP233" s="5"/>
      <c r="RQ233" s="5"/>
      <c r="RR233" s="5"/>
      <c r="RS233" s="5"/>
      <c r="RT233" s="5"/>
      <c r="RU233" s="5"/>
      <c r="RV233" s="5"/>
      <c r="RW233" s="5"/>
      <c r="RX233" s="5"/>
      <c r="RY233" s="5"/>
      <c r="RZ233" s="5"/>
      <c r="SA233" s="5"/>
      <c r="SB233" s="5"/>
      <c r="SC233" s="5"/>
      <c r="SD233" s="5"/>
      <c r="SE233" s="5"/>
      <c r="SF233" s="5"/>
      <c r="SG233" s="5"/>
      <c r="SH233" s="5"/>
      <c r="SI233" s="5"/>
      <c r="SJ233" s="5"/>
      <c r="SK233" s="5"/>
      <c r="SL233" s="5"/>
      <c r="SM233" s="5"/>
      <c r="SN233" s="5"/>
      <c r="SO233" s="5"/>
      <c r="SP233" s="5"/>
      <c r="SQ233" s="5"/>
      <c r="SR233" s="5"/>
      <c r="SS233" s="5"/>
      <c r="ST233" s="5"/>
      <c r="SU233" s="5"/>
      <c r="SV233" s="5"/>
      <c r="SW233" s="5"/>
      <c r="SX233" s="5"/>
      <c r="SY233" s="5"/>
      <c r="SZ233" s="5"/>
      <c r="TA233" s="5"/>
      <c r="TB233" s="5"/>
      <c r="TC233" s="5"/>
      <c r="TD233" s="5"/>
      <c r="TE233" s="5"/>
      <c r="TF233" s="5"/>
      <c r="TG233" s="5"/>
      <c r="TH233" s="5"/>
      <c r="TI233" s="5"/>
      <c r="TJ233" s="5"/>
      <c r="TK233" s="5"/>
      <c r="TL233" s="5"/>
      <c r="TM233" s="5"/>
      <c r="TN233" s="5"/>
      <c r="TO233" s="5"/>
      <c r="TP233" s="5"/>
      <c r="TQ233" s="5"/>
      <c r="TR233" s="5"/>
      <c r="TS233" s="5"/>
      <c r="TT233" s="5"/>
      <c r="TU233" s="5"/>
      <c r="TV233" s="5"/>
      <c r="TW233" s="5"/>
      <c r="TX233" s="5"/>
      <c r="TY233" s="5"/>
      <c r="TZ233" s="5"/>
      <c r="UA233" s="5"/>
      <c r="UB233" s="5"/>
      <c r="UC233" s="5"/>
      <c r="UD233" s="5"/>
      <c r="UE233" s="5"/>
      <c r="UF233" s="5"/>
      <c r="UG233" s="5"/>
      <c r="UH233" s="5"/>
      <c r="UI233" s="5"/>
      <c r="UJ233" s="5"/>
      <c r="UK233" s="5"/>
      <c r="UL233" s="5"/>
      <c r="UM233" s="5"/>
      <c r="UN233" s="5"/>
      <c r="UO233" s="5"/>
      <c r="UP233" s="5"/>
      <c r="UQ233" s="5"/>
      <c r="UR233" s="5"/>
      <c r="US233" s="5"/>
      <c r="UT233" s="5"/>
      <c r="UU233" s="5"/>
      <c r="UV233" s="5"/>
      <c r="UW233" s="5"/>
      <c r="UX233" s="5"/>
      <c r="UY233" s="5"/>
      <c r="UZ233" s="5"/>
      <c r="VA233" s="5"/>
      <c r="VB233" s="5"/>
      <c r="VC233" s="5"/>
      <c r="VD233" s="5"/>
      <c r="VE233" s="5"/>
      <c r="VF233" s="5"/>
      <c r="VG233" s="5"/>
      <c r="VH233" s="5"/>
      <c r="VI233" s="5"/>
      <c r="VJ233" s="5"/>
      <c r="VK233" s="5"/>
      <c r="VL233" s="5"/>
      <c r="VM233" s="5"/>
      <c r="VN233" s="5"/>
      <c r="VO233" s="5"/>
      <c r="VP233" s="5"/>
      <c r="VQ233" s="5"/>
      <c r="VR233" s="5"/>
      <c r="VS233" s="5"/>
      <c r="VT233" s="5"/>
      <c r="VU233" s="5"/>
      <c r="VV233" s="5"/>
      <c r="VW233" s="5"/>
      <c r="VX233" s="5"/>
      <c r="VY233" s="5"/>
      <c r="VZ233" s="5"/>
      <c r="WA233" s="5"/>
      <c r="WB233" s="5"/>
      <c r="WC233" s="5"/>
      <c r="WD233" s="5"/>
      <c r="WE233" s="5"/>
      <c r="WF233" s="5"/>
      <c r="WG233" s="5"/>
      <c r="WH233" s="5"/>
      <c r="WI233" s="5"/>
      <c r="WJ233" s="5"/>
      <c r="WK233" s="5"/>
      <c r="WL233" s="5"/>
      <c r="WM233" s="5"/>
      <c r="WN233" s="5"/>
      <c r="WO233" s="5"/>
      <c r="WP233" s="5"/>
      <c r="WQ233" s="5"/>
      <c r="WR233" s="5"/>
      <c r="WS233" s="5"/>
      <c r="WT233" s="5"/>
      <c r="WU233" s="5"/>
      <c r="WV233" s="5"/>
      <c r="WW233" s="5"/>
      <c r="WX233" s="5"/>
      <c r="WY233" s="5"/>
      <c r="WZ233" s="5"/>
      <c r="XA233" s="5"/>
      <c r="XB233" s="5"/>
      <c r="XC233" s="5"/>
      <c r="XD233" s="5"/>
      <c r="XE233" s="5"/>
      <c r="XF233" s="5"/>
      <c r="XG233" s="5"/>
      <c r="XH233" s="5"/>
      <c r="XI233" s="5"/>
      <c r="XJ233" s="5"/>
      <c r="XK233" s="5"/>
      <c r="XL233" s="5"/>
      <c r="XM233" s="5"/>
      <c r="XN233" s="5"/>
      <c r="XO233" s="5"/>
      <c r="XP233" s="5"/>
      <c r="XQ233" s="5"/>
      <c r="XR233" s="5"/>
      <c r="XS233" s="5"/>
      <c r="XT233" s="5"/>
      <c r="XU233" s="5"/>
      <c r="XV233" s="5"/>
      <c r="XW233" s="5"/>
    </row>
    <row r="234" spans="39:647" x14ac:dyDescent="0.45">
      <c r="AM234" s="5"/>
      <c r="AN234" s="5"/>
      <c r="AO234" s="5"/>
      <c r="AP234" s="5"/>
      <c r="AQ234" s="5"/>
      <c r="AR234" s="5"/>
      <c r="AS234" s="5"/>
      <c r="AT234" s="5"/>
      <c r="AU234" s="5"/>
      <c r="AV234" s="5"/>
      <c r="AW234" s="5"/>
      <c r="AX234" s="5"/>
      <c r="AY234" s="5"/>
      <c r="AZ234" s="5"/>
      <c r="BA234" s="5"/>
      <c r="BB234" s="5"/>
      <c r="BC234" s="5"/>
      <c r="BD234" s="5"/>
      <c r="BE234" s="5"/>
      <c r="BF234" s="5"/>
      <c r="BG234" s="5"/>
      <c r="BH234" s="5"/>
      <c r="BI234" s="5"/>
      <c r="BJ234" s="5"/>
      <c r="BK234" s="5"/>
      <c r="BL234" s="5"/>
      <c r="BM234" s="5"/>
      <c r="BN234" s="5"/>
      <c r="BO234" s="5"/>
      <c r="BP234" s="5"/>
      <c r="BQ234" s="5"/>
      <c r="BR234" s="5"/>
      <c r="BS234" s="5"/>
      <c r="BT234" s="5"/>
      <c r="BU234" s="5"/>
      <c r="BV234" s="5"/>
      <c r="BW234" s="5"/>
      <c r="BX234" s="5"/>
      <c r="BY234" s="5"/>
      <c r="BZ234" s="5"/>
      <c r="CA234" s="5"/>
      <c r="CB234" s="5"/>
      <c r="CC234" s="5"/>
      <c r="CD234" s="5"/>
      <c r="CE234" s="5"/>
      <c r="CF234" s="5"/>
      <c r="CG234" s="5"/>
      <c r="CH234" s="5"/>
      <c r="CI234" s="5"/>
      <c r="CJ234" s="5"/>
      <c r="CK234" s="5"/>
      <c r="CL234" s="5"/>
      <c r="CM234" s="5"/>
      <c r="CN234" s="5"/>
      <c r="CO234" s="5"/>
      <c r="CP234" s="5"/>
      <c r="CQ234" s="5"/>
      <c r="CR234" s="5"/>
      <c r="CS234" s="5"/>
      <c r="CT234" s="5"/>
      <c r="CU234" s="5"/>
      <c r="CV234" s="5"/>
      <c r="CW234" s="5"/>
      <c r="CX234" s="5"/>
      <c r="CY234" s="5"/>
      <c r="CZ234" s="5"/>
      <c r="DA234" s="5"/>
      <c r="DB234" s="5"/>
      <c r="DC234" s="5"/>
      <c r="DD234" s="5"/>
      <c r="DE234" s="5"/>
      <c r="DF234" s="5"/>
      <c r="DG234" s="5"/>
      <c r="DH234" s="5"/>
      <c r="DI234" s="5"/>
      <c r="DJ234" s="5"/>
      <c r="DK234" s="5"/>
      <c r="DL234" s="5"/>
      <c r="DM234" s="5"/>
      <c r="DN234" s="5"/>
      <c r="DO234" s="5"/>
      <c r="DP234" s="5"/>
      <c r="DQ234" s="5"/>
      <c r="DR234" s="5"/>
      <c r="DS234" s="5"/>
      <c r="DT234" s="5"/>
      <c r="DU234" s="5"/>
      <c r="DV234" s="5"/>
      <c r="DW234" s="5"/>
      <c r="DX234" s="5"/>
      <c r="DY234" s="5"/>
      <c r="DZ234" s="5"/>
      <c r="EA234" s="5"/>
      <c r="EB234" s="5"/>
      <c r="EC234" s="5"/>
      <c r="ED234" s="5"/>
      <c r="EE234" s="5"/>
      <c r="EF234" s="5"/>
      <c r="EG234" s="5"/>
      <c r="EH234" s="5"/>
      <c r="EI234" s="5"/>
      <c r="EJ234" s="5"/>
      <c r="EK234" s="5"/>
      <c r="EL234" s="5"/>
      <c r="EM234" s="5"/>
      <c r="EN234" s="5"/>
      <c r="EO234" s="5"/>
      <c r="EP234" s="5"/>
      <c r="EQ234" s="5"/>
      <c r="ER234" s="5"/>
      <c r="ES234" s="5"/>
      <c r="ET234" s="5"/>
      <c r="EU234" s="5"/>
      <c r="EV234" s="5"/>
      <c r="EW234" s="5"/>
      <c r="EX234" s="5"/>
      <c r="EY234" s="5"/>
      <c r="EZ234" s="5"/>
      <c r="FA234" s="5"/>
      <c r="FB234" s="5"/>
      <c r="FC234" s="5"/>
      <c r="FD234" s="5"/>
      <c r="FE234" s="5"/>
      <c r="FF234" s="5"/>
      <c r="FG234" s="5"/>
      <c r="FH234" s="5"/>
      <c r="FI234" s="5"/>
      <c r="FJ234" s="5"/>
      <c r="FK234" s="5"/>
      <c r="FL234" s="5"/>
      <c r="FM234" s="5"/>
      <c r="FN234" s="5"/>
      <c r="FO234" s="5"/>
      <c r="FP234" s="5"/>
      <c r="FQ234" s="5"/>
      <c r="FR234" s="5"/>
      <c r="FS234" s="5"/>
      <c r="FT234" s="5"/>
      <c r="FU234" s="5"/>
      <c r="FV234" s="5"/>
      <c r="FW234" s="5"/>
      <c r="FX234" s="5"/>
      <c r="FY234" s="5"/>
      <c r="FZ234" s="5"/>
      <c r="GA234" s="5"/>
      <c r="GB234" s="5"/>
      <c r="GC234" s="5"/>
      <c r="GD234" s="5"/>
      <c r="GE234" s="5"/>
      <c r="GF234" s="5"/>
      <c r="GG234" s="5"/>
      <c r="GH234" s="5"/>
      <c r="GI234" s="5"/>
      <c r="GJ234" s="5"/>
      <c r="GK234" s="5"/>
      <c r="GL234" s="5"/>
      <c r="GM234" s="5"/>
      <c r="GN234" s="5"/>
      <c r="GO234" s="5"/>
      <c r="GP234" s="5"/>
      <c r="GQ234" s="5"/>
      <c r="GR234" s="5"/>
      <c r="GS234" s="5"/>
      <c r="GT234" s="5"/>
      <c r="GU234" s="5"/>
      <c r="GV234" s="5"/>
      <c r="GW234" s="5"/>
      <c r="GX234" s="5"/>
      <c r="GY234" s="5"/>
      <c r="GZ234" s="5"/>
      <c r="HA234" s="5"/>
      <c r="HB234" s="5"/>
      <c r="HC234" s="5"/>
      <c r="HD234" s="5"/>
      <c r="HE234" s="5"/>
      <c r="HF234" s="5"/>
      <c r="HG234" s="5"/>
      <c r="HH234" s="5"/>
      <c r="HI234" s="5"/>
      <c r="HJ234" s="5"/>
      <c r="HK234" s="5"/>
      <c r="HL234" s="5"/>
      <c r="HM234" s="5"/>
      <c r="HN234" s="5"/>
      <c r="HO234" s="5"/>
      <c r="HP234" s="5"/>
      <c r="HQ234" s="5"/>
      <c r="HR234" s="5"/>
      <c r="HS234" s="5"/>
      <c r="HT234" s="5"/>
      <c r="HU234" s="5"/>
      <c r="HV234" s="5"/>
      <c r="HW234" s="5"/>
      <c r="HX234" s="5"/>
      <c r="HY234" s="5"/>
      <c r="HZ234" s="5"/>
      <c r="IA234" s="5"/>
      <c r="IB234" s="5"/>
      <c r="IC234" s="5"/>
      <c r="ID234" s="5"/>
      <c r="IE234" s="5"/>
      <c r="IF234" s="5"/>
      <c r="IG234" s="5"/>
      <c r="IH234" s="5"/>
      <c r="II234" s="5"/>
      <c r="IJ234" s="5"/>
      <c r="IK234" s="5"/>
      <c r="IL234" s="5"/>
      <c r="IM234" s="5"/>
      <c r="IN234" s="5"/>
      <c r="IO234" s="5"/>
      <c r="IP234" s="5"/>
      <c r="IQ234" s="5"/>
      <c r="IR234" s="5"/>
      <c r="IS234" s="5"/>
      <c r="IT234" s="5"/>
      <c r="IU234" s="5"/>
      <c r="IV234" s="5"/>
      <c r="IW234" s="5"/>
      <c r="IX234" s="5"/>
      <c r="IY234" s="5"/>
      <c r="IZ234" s="5"/>
      <c r="JA234" s="5"/>
      <c r="JB234" s="5"/>
      <c r="JC234" s="5"/>
      <c r="JD234" s="5"/>
      <c r="JE234" s="5"/>
      <c r="JF234" s="5"/>
      <c r="JG234" s="5"/>
      <c r="JH234" s="5"/>
      <c r="JI234" s="5"/>
      <c r="JJ234" s="5"/>
      <c r="JK234" s="5"/>
      <c r="JL234" s="5"/>
      <c r="JM234" s="5"/>
      <c r="JN234" s="5"/>
      <c r="JO234" s="5"/>
      <c r="JP234" s="5"/>
      <c r="JQ234" s="5"/>
      <c r="JR234" s="5"/>
      <c r="JS234" s="5"/>
      <c r="JT234" s="5"/>
      <c r="JU234" s="5"/>
      <c r="JV234" s="5"/>
      <c r="JW234" s="5"/>
      <c r="JX234" s="5"/>
      <c r="JY234" s="5"/>
      <c r="JZ234" s="5"/>
      <c r="KA234" s="5"/>
      <c r="KB234" s="5"/>
      <c r="KC234" s="5"/>
      <c r="KD234" s="5"/>
      <c r="KE234" s="5"/>
      <c r="KF234" s="5"/>
      <c r="KG234" s="5"/>
      <c r="KH234" s="5"/>
      <c r="KI234" s="5"/>
      <c r="KJ234" s="5"/>
      <c r="KK234" s="5"/>
      <c r="KL234" s="5"/>
      <c r="KM234" s="5"/>
      <c r="KN234" s="5"/>
      <c r="KO234" s="5"/>
      <c r="KP234" s="5"/>
      <c r="KQ234" s="5"/>
      <c r="KR234" s="5"/>
      <c r="KS234" s="5"/>
      <c r="KT234" s="5"/>
      <c r="KU234" s="5"/>
      <c r="KV234" s="5"/>
      <c r="KW234" s="5"/>
      <c r="KX234" s="5"/>
      <c r="KY234" s="5"/>
      <c r="KZ234" s="5"/>
      <c r="LA234" s="5"/>
      <c r="LB234" s="5"/>
      <c r="LC234" s="5"/>
      <c r="LD234" s="5"/>
      <c r="LE234" s="5"/>
      <c r="LF234" s="5"/>
      <c r="LG234" s="5"/>
      <c r="LH234" s="5"/>
      <c r="LI234" s="5"/>
      <c r="LJ234" s="5"/>
      <c r="LK234" s="5"/>
      <c r="LL234" s="5"/>
      <c r="LM234" s="5"/>
      <c r="LN234" s="5"/>
      <c r="LO234" s="5"/>
      <c r="LP234" s="5"/>
      <c r="LQ234" s="5"/>
      <c r="LR234" s="5"/>
      <c r="LS234" s="5"/>
      <c r="LT234" s="5"/>
      <c r="LU234" s="5"/>
      <c r="LV234" s="5"/>
      <c r="LW234" s="5"/>
      <c r="LX234" s="5"/>
      <c r="LY234" s="5"/>
      <c r="LZ234" s="5"/>
      <c r="MA234" s="5"/>
      <c r="MB234" s="5"/>
      <c r="MC234" s="5"/>
      <c r="MD234" s="5"/>
      <c r="ME234" s="5"/>
      <c r="MF234" s="5"/>
      <c r="MG234" s="5"/>
      <c r="MH234" s="5"/>
      <c r="MI234" s="5"/>
      <c r="MJ234" s="5"/>
      <c r="MK234" s="5"/>
      <c r="ML234" s="5"/>
      <c r="MM234" s="5"/>
      <c r="MN234" s="5"/>
      <c r="MO234" s="5"/>
      <c r="MP234" s="5"/>
      <c r="MQ234" s="5"/>
      <c r="MR234" s="5"/>
      <c r="MS234" s="5"/>
      <c r="MT234" s="5"/>
      <c r="MU234" s="5"/>
      <c r="MV234" s="5"/>
      <c r="MW234" s="5"/>
      <c r="MX234" s="5"/>
      <c r="MY234" s="5"/>
      <c r="MZ234" s="5"/>
      <c r="NA234" s="5"/>
      <c r="NB234" s="5"/>
      <c r="NC234" s="5"/>
      <c r="ND234" s="5"/>
      <c r="NE234" s="5"/>
      <c r="NF234" s="5"/>
      <c r="NG234" s="5"/>
      <c r="NH234" s="5"/>
      <c r="NI234" s="5"/>
      <c r="NJ234" s="5"/>
      <c r="NK234" s="5"/>
      <c r="NL234" s="5"/>
      <c r="NM234" s="5"/>
      <c r="NN234" s="5"/>
      <c r="NO234" s="5"/>
      <c r="NP234" s="5"/>
      <c r="NQ234" s="5"/>
      <c r="NR234" s="5"/>
      <c r="NS234" s="5"/>
      <c r="NT234" s="5"/>
      <c r="NU234" s="5"/>
      <c r="NV234" s="5"/>
      <c r="NW234" s="5"/>
      <c r="NX234" s="5"/>
      <c r="NY234" s="5"/>
      <c r="NZ234" s="5"/>
      <c r="OA234" s="5"/>
      <c r="OB234" s="5"/>
      <c r="OC234" s="5"/>
      <c r="OD234" s="5"/>
      <c r="OE234" s="5"/>
      <c r="OF234" s="5"/>
      <c r="OG234" s="5"/>
      <c r="OH234" s="5"/>
      <c r="OI234" s="5"/>
      <c r="OJ234" s="5"/>
      <c r="OK234" s="5"/>
      <c r="OL234" s="5"/>
      <c r="OM234" s="5"/>
      <c r="ON234" s="5"/>
      <c r="OO234" s="5"/>
      <c r="OP234" s="5"/>
      <c r="OQ234" s="5"/>
      <c r="OR234" s="5"/>
      <c r="OS234" s="5"/>
      <c r="OT234" s="5"/>
      <c r="OU234" s="5"/>
      <c r="OV234" s="5"/>
      <c r="OW234" s="5"/>
      <c r="OX234" s="5"/>
      <c r="OY234" s="5"/>
      <c r="OZ234" s="5"/>
      <c r="PA234" s="5"/>
      <c r="PB234" s="5"/>
      <c r="PC234" s="5"/>
      <c r="PD234" s="5"/>
      <c r="PE234" s="5"/>
      <c r="PF234" s="5"/>
      <c r="PG234" s="5"/>
      <c r="PH234" s="5"/>
      <c r="PI234" s="5"/>
      <c r="PJ234" s="5"/>
      <c r="PK234" s="5"/>
      <c r="PL234" s="5"/>
      <c r="PM234" s="5"/>
      <c r="PN234" s="5"/>
      <c r="PO234" s="5"/>
      <c r="PP234" s="5"/>
      <c r="PQ234" s="5"/>
      <c r="PR234" s="5"/>
      <c r="PS234" s="5"/>
      <c r="PT234" s="5"/>
      <c r="PU234" s="5"/>
      <c r="PV234" s="5"/>
      <c r="PW234" s="5"/>
      <c r="PX234" s="5"/>
      <c r="PY234" s="5"/>
      <c r="PZ234" s="5"/>
      <c r="QA234" s="5"/>
      <c r="QB234" s="5"/>
      <c r="QC234" s="5"/>
      <c r="QD234" s="5"/>
      <c r="QE234" s="5"/>
      <c r="QF234" s="5"/>
      <c r="QG234" s="5"/>
      <c r="QH234" s="5"/>
      <c r="QI234" s="5"/>
      <c r="QJ234" s="5"/>
      <c r="QK234" s="5"/>
      <c r="QL234" s="5"/>
      <c r="QM234" s="5"/>
      <c r="QN234" s="5"/>
      <c r="QO234" s="5"/>
      <c r="QP234" s="5"/>
      <c r="QQ234" s="5"/>
      <c r="QR234" s="5"/>
      <c r="QS234" s="5"/>
      <c r="QT234" s="5"/>
      <c r="QU234" s="5"/>
      <c r="QV234" s="5"/>
      <c r="QW234" s="5"/>
      <c r="QX234" s="5"/>
      <c r="QY234" s="5"/>
      <c r="QZ234" s="5"/>
      <c r="RA234" s="5"/>
      <c r="RB234" s="5"/>
      <c r="RC234" s="5"/>
      <c r="RD234" s="5"/>
      <c r="RE234" s="5"/>
      <c r="RF234" s="5"/>
      <c r="RG234" s="5"/>
      <c r="RH234" s="5"/>
      <c r="RI234" s="5"/>
      <c r="RJ234" s="5"/>
      <c r="RK234" s="5"/>
      <c r="RL234" s="5"/>
      <c r="RM234" s="5"/>
      <c r="RN234" s="5"/>
      <c r="RO234" s="5"/>
      <c r="RP234" s="5"/>
      <c r="RQ234" s="5"/>
      <c r="RR234" s="5"/>
      <c r="RS234" s="5"/>
      <c r="RT234" s="5"/>
      <c r="RU234" s="5"/>
      <c r="RV234" s="5"/>
      <c r="RW234" s="5"/>
      <c r="RX234" s="5"/>
      <c r="RY234" s="5"/>
      <c r="RZ234" s="5"/>
      <c r="SA234" s="5"/>
      <c r="SB234" s="5"/>
      <c r="SC234" s="5"/>
      <c r="SD234" s="5"/>
      <c r="SE234" s="5"/>
      <c r="SF234" s="5"/>
      <c r="SG234" s="5"/>
      <c r="SH234" s="5"/>
      <c r="SI234" s="5"/>
      <c r="SJ234" s="5"/>
      <c r="SK234" s="5"/>
      <c r="SL234" s="5"/>
      <c r="SM234" s="5"/>
      <c r="SN234" s="5"/>
      <c r="SO234" s="5"/>
      <c r="SP234" s="5"/>
      <c r="SQ234" s="5"/>
      <c r="SR234" s="5"/>
      <c r="SS234" s="5"/>
      <c r="ST234" s="5"/>
      <c r="SU234" s="5"/>
      <c r="SV234" s="5"/>
      <c r="SW234" s="5"/>
      <c r="SX234" s="5"/>
      <c r="SY234" s="5"/>
      <c r="SZ234" s="5"/>
      <c r="TA234" s="5"/>
      <c r="TB234" s="5"/>
      <c r="TC234" s="5"/>
      <c r="TD234" s="5"/>
      <c r="TE234" s="5"/>
      <c r="TF234" s="5"/>
      <c r="TG234" s="5"/>
      <c r="TH234" s="5"/>
      <c r="TI234" s="5"/>
      <c r="TJ234" s="5"/>
      <c r="TK234" s="5"/>
      <c r="TL234" s="5"/>
      <c r="TM234" s="5"/>
      <c r="TN234" s="5"/>
      <c r="TO234" s="5"/>
      <c r="TP234" s="5"/>
      <c r="TQ234" s="5"/>
      <c r="TR234" s="5"/>
      <c r="TS234" s="5"/>
      <c r="TT234" s="5"/>
      <c r="TU234" s="5"/>
      <c r="TV234" s="5"/>
      <c r="TW234" s="5"/>
      <c r="TX234" s="5"/>
      <c r="TY234" s="5"/>
      <c r="TZ234" s="5"/>
      <c r="UA234" s="5"/>
      <c r="UB234" s="5"/>
      <c r="UC234" s="5"/>
      <c r="UD234" s="5"/>
      <c r="UE234" s="5"/>
      <c r="UF234" s="5"/>
      <c r="UG234" s="5"/>
      <c r="UH234" s="5"/>
      <c r="UI234" s="5"/>
      <c r="UJ234" s="5"/>
      <c r="UK234" s="5"/>
      <c r="UL234" s="5"/>
      <c r="UM234" s="5"/>
      <c r="UN234" s="5"/>
      <c r="UO234" s="5"/>
      <c r="UP234" s="5"/>
      <c r="UQ234" s="5"/>
      <c r="UR234" s="5"/>
      <c r="US234" s="5"/>
      <c r="UT234" s="5"/>
      <c r="UU234" s="5"/>
      <c r="UV234" s="5"/>
      <c r="UW234" s="5"/>
      <c r="UX234" s="5"/>
      <c r="UY234" s="5"/>
      <c r="UZ234" s="5"/>
      <c r="VA234" s="5"/>
      <c r="VB234" s="5"/>
      <c r="VC234" s="5"/>
      <c r="VD234" s="5"/>
      <c r="VE234" s="5"/>
      <c r="VF234" s="5"/>
      <c r="VG234" s="5"/>
      <c r="VH234" s="5"/>
      <c r="VI234" s="5"/>
      <c r="VJ234" s="5"/>
      <c r="VK234" s="5"/>
      <c r="VL234" s="5"/>
      <c r="VM234" s="5"/>
      <c r="VN234" s="5"/>
      <c r="VO234" s="5"/>
      <c r="VP234" s="5"/>
      <c r="VQ234" s="5"/>
      <c r="VR234" s="5"/>
      <c r="VS234" s="5"/>
      <c r="VT234" s="5"/>
      <c r="VU234" s="5"/>
      <c r="VV234" s="5"/>
      <c r="VW234" s="5"/>
      <c r="VX234" s="5"/>
      <c r="VY234" s="5"/>
      <c r="VZ234" s="5"/>
      <c r="WA234" s="5"/>
      <c r="WB234" s="5"/>
      <c r="WC234" s="5"/>
      <c r="WD234" s="5"/>
      <c r="WE234" s="5"/>
      <c r="WF234" s="5"/>
      <c r="WG234" s="5"/>
      <c r="WH234" s="5"/>
      <c r="WI234" s="5"/>
      <c r="WJ234" s="5"/>
      <c r="WK234" s="5"/>
      <c r="WL234" s="5"/>
      <c r="WM234" s="5"/>
      <c r="WN234" s="5"/>
      <c r="WO234" s="5"/>
      <c r="WP234" s="5"/>
      <c r="WQ234" s="5"/>
      <c r="WR234" s="5"/>
      <c r="WS234" s="5"/>
      <c r="WT234" s="5"/>
      <c r="WU234" s="5"/>
      <c r="WV234" s="5"/>
      <c r="WW234" s="5"/>
      <c r="WX234" s="5"/>
      <c r="WY234" s="5"/>
      <c r="WZ234" s="5"/>
      <c r="XA234" s="5"/>
      <c r="XB234" s="5"/>
      <c r="XC234" s="5"/>
      <c r="XD234" s="5"/>
      <c r="XE234" s="5"/>
      <c r="XF234" s="5"/>
      <c r="XG234" s="5"/>
      <c r="XH234" s="5"/>
      <c r="XI234" s="5"/>
      <c r="XJ234" s="5"/>
      <c r="XK234" s="5"/>
      <c r="XL234" s="5"/>
      <c r="XM234" s="5"/>
      <c r="XN234" s="5"/>
      <c r="XO234" s="5"/>
      <c r="XP234" s="5"/>
      <c r="XQ234" s="5"/>
      <c r="XR234" s="5"/>
      <c r="XS234" s="5"/>
      <c r="XT234" s="5"/>
      <c r="XU234" s="5"/>
      <c r="XV234" s="5"/>
      <c r="XW234" s="5"/>
    </row>
    <row r="235" spans="39:647" x14ac:dyDescent="0.45">
      <c r="AM235" s="5"/>
      <c r="AN235" s="5"/>
      <c r="AO235" s="5"/>
      <c r="AP235" s="5"/>
      <c r="AQ235" s="5"/>
      <c r="AR235" s="5"/>
      <c r="AS235" s="5"/>
      <c r="AT235" s="5"/>
      <c r="AU235" s="5"/>
      <c r="AV235" s="5"/>
      <c r="AW235" s="5"/>
      <c r="AX235" s="5"/>
      <c r="AY235" s="5"/>
      <c r="AZ235" s="5"/>
      <c r="BA235" s="5"/>
      <c r="BB235" s="5"/>
      <c r="BC235" s="5"/>
      <c r="BD235" s="5"/>
      <c r="BE235" s="5"/>
      <c r="BF235" s="5"/>
      <c r="BG235" s="5"/>
      <c r="BH235" s="5"/>
      <c r="BI235" s="5"/>
      <c r="BJ235" s="5"/>
      <c r="BK235" s="5"/>
      <c r="BL235" s="5"/>
      <c r="BM235" s="5"/>
      <c r="BN235" s="5"/>
      <c r="BO235" s="5"/>
      <c r="BP235" s="5"/>
      <c r="BQ235" s="5"/>
      <c r="BR235" s="5"/>
      <c r="BS235" s="5"/>
      <c r="BT235" s="5"/>
      <c r="BU235" s="5"/>
      <c r="BV235" s="5"/>
      <c r="BW235" s="5"/>
      <c r="BX235" s="5"/>
      <c r="BY235" s="5"/>
      <c r="BZ235" s="5"/>
      <c r="CA235" s="5"/>
      <c r="CB235" s="5"/>
      <c r="CC235" s="5"/>
      <c r="CD235" s="5"/>
      <c r="CE235" s="5"/>
      <c r="CF235" s="5"/>
      <c r="CG235" s="5"/>
      <c r="CH235" s="5"/>
      <c r="CI235" s="5"/>
      <c r="CJ235" s="5"/>
      <c r="CK235" s="5"/>
      <c r="CL235" s="5"/>
      <c r="CM235" s="5"/>
      <c r="CN235" s="5"/>
      <c r="CO235" s="5"/>
      <c r="CP235" s="5"/>
      <c r="CQ235" s="5"/>
      <c r="CR235" s="5"/>
      <c r="CS235" s="5"/>
      <c r="CT235" s="5"/>
      <c r="CU235" s="5"/>
      <c r="CV235" s="5"/>
      <c r="CW235" s="5"/>
      <c r="CX235" s="5"/>
      <c r="CY235" s="5"/>
      <c r="CZ235" s="5"/>
      <c r="DA235" s="5"/>
      <c r="DB235" s="5"/>
      <c r="DC235" s="5"/>
      <c r="DD235" s="5"/>
      <c r="DE235" s="5"/>
      <c r="DF235" s="5"/>
      <c r="DG235" s="5"/>
      <c r="DH235" s="5"/>
      <c r="DI235" s="5"/>
      <c r="DJ235" s="5"/>
      <c r="DK235" s="5"/>
      <c r="DL235" s="5"/>
      <c r="DM235" s="5"/>
      <c r="DN235" s="5"/>
      <c r="DO235" s="5"/>
      <c r="DP235" s="5"/>
      <c r="DQ235" s="5"/>
      <c r="DR235" s="5"/>
      <c r="DS235" s="5"/>
      <c r="DT235" s="5"/>
      <c r="DU235" s="5"/>
      <c r="DV235" s="5"/>
      <c r="DW235" s="5"/>
      <c r="DX235" s="5"/>
      <c r="DY235" s="5"/>
      <c r="DZ235" s="5"/>
      <c r="EA235" s="5"/>
      <c r="EB235" s="5"/>
      <c r="EC235" s="5"/>
      <c r="ED235" s="5"/>
      <c r="EE235" s="5"/>
      <c r="EF235" s="5"/>
      <c r="EG235" s="5"/>
      <c r="EH235" s="5"/>
      <c r="EI235" s="5"/>
      <c r="EJ235" s="5"/>
      <c r="EK235" s="5"/>
      <c r="EL235" s="5"/>
      <c r="EM235" s="5"/>
      <c r="EN235" s="5"/>
      <c r="EO235" s="5"/>
      <c r="EP235" s="5"/>
      <c r="EQ235" s="5"/>
      <c r="ER235" s="5"/>
      <c r="ES235" s="5"/>
      <c r="ET235" s="5"/>
      <c r="EU235" s="5"/>
      <c r="EV235" s="5"/>
      <c r="EW235" s="5"/>
      <c r="EX235" s="5"/>
      <c r="EY235" s="5"/>
      <c r="EZ235" s="5"/>
      <c r="FA235" s="5"/>
      <c r="FB235" s="5"/>
      <c r="FC235" s="5"/>
      <c r="FD235" s="5"/>
      <c r="FE235" s="5"/>
      <c r="FF235" s="5"/>
      <c r="FG235" s="5"/>
      <c r="FH235" s="5"/>
      <c r="FI235" s="5"/>
      <c r="FJ235" s="5"/>
      <c r="FK235" s="5"/>
      <c r="FL235" s="5"/>
      <c r="FM235" s="5"/>
      <c r="FN235" s="5"/>
      <c r="FO235" s="5"/>
      <c r="FP235" s="5"/>
      <c r="FQ235" s="5"/>
      <c r="FR235" s="5"/>
      <c r="FS235" s="5"/>
      <c r="FT235" s="5"/>
      <c r="FU235" s="5"/>
      <c r="FV235" s="5"/>
      <c r="FW235" s="5"/>
      <c r="FX235" s="5"/>
      <c r="FY235" s="5"/>
      <c r="FZ235" s="5"/>
      <c r="GA235" s="5"/>
      <c r="GB235" s="5"/>
      <c r="GC235" s="5"/>
      <c r="GD235" s="5"/>
      <c r="GE235" s="5"/>
      <c r="GF235" s="5"/>
      <c r="GG235" s="5"/>
      <c r="GH235" s="5"/>
      <c r="GI235" s="5"/>
      <c r="GJ235" s="5"/>
      <c r="GK235" s="5"/>
      <c r="GL235" s="5"/>
      <c r="GM235" s="5"/>
      <c r="GN235" s="5"/>
      <c r="GO235" s="5"/>
      <c r="GP235" s="5"/>
      <c r="GQ235" s="5"/>
      <c r="GR235" s="5"/>
      <c r="GS235" s="5"/>
      <c r="GT235" s="5"/>
      <c r="GU235" s="5"/>
      <c r="GV235" s="5"/>
      <c r="GW235" s="5"/>
      <c r="GX235" s="5"/>
      <c r="GY235" s="5"/>
      <c r="GZ235" s="5"/>
      <c r="HA235" s="5"/>
      <c r="HB235" s="5"/>
      <c r="HC235" s="5"/>
      <c r="HD235" s="5"/>
      <c r="HE235" s="5"/>
      <c r="HF235" s="5"/>
      <c r="HG235" s="5"/>
      <c r="HH235" s="5"/>
      <c r="HI235" s="5"/>
      <c r="HJ235" s="5"/>
      <c r="HK235" s="5"/>
      <c r="HL235" s="5"/>
      <c r="HM235" s="5"/>
      <c r="HN235" s="5"/>
      <c r="HO235" s="5"/>
      <c r="HP235" s="5"/>
      <c r="HQ235" s="5"/>
      <c r="HR235" s="5"/>
      <c r="HS235" s="5"/>
      <c r="HT235" s="5"/>
      <c r="HU235" s="5"/>
      <c r="HV235" s="5"/>
      <c r="HW235" s="5"/>
      <c r="HX235" s="5"/>
      <c r="HY235" s="5"/>
      <c r="HZ235" s="5"/>
      <c r="IA235" s="5"/>
      <c r="IB235" s="5"/>
      <c r="IC235" s="5"/>
      <c r="ID235" s="5"/>
      <c r="IE235" s="5"/>
      <c r="IF235" s="5"/>
      <c r="IG235" s="5"/>
      <c r="IH235" s="5"/>
      <c r="II235" s="5"/>
      <c r="IJ235" s="5"/>
      <c r="IK235" s="5"/>
      <c r="IL235" s="5"/>
      <c r="IM235" s="5"/>
      <c r="IN235" s="5"/>
      <c r="IO235" s="5"/>
      <c r="IP235" s="5"/>
      <c r="IQ235" s="5"/>
      <c r="IR235" s="5"/>
      <c r="IS235" s="5"/>
      <c r="IT235" s="5"/>
      <c r="IU235" s="5"/>
      <c r="IV235" s="5"/>
      <c r="IW235" s="5"/>
      <c r="IX235" s="5"/>
      <c r="IY235" s="5"/>
      <c r="IZ235" s="5"/>
      <c r="JA235" s="5"/>
      <c r="JB235" s="5"/>
      <c r="JC235" s="5"/>
      <c r="JD235" s="5"/>
      <c r="JE235" s="5"/>
      <c r="JF235" s="5"/>
      <c r="JG235" s="5"/>
      <c r="JH235" s="5"/>
      <c r="JI235" s="5"/>
      <c r="JJ235" s="5"/>
      <c r="JK235" s="5"/>
      <c r="JL235" s="5"/>
      <c r="JM235" s="5"/>
      <c r="JN235" s="5"/>
      <c r="JO235" s="5"/>
      <c r="JP235" s="5"/>
      <c r="JQ235" s="5"/>
      <c r="JR235" s="5"/>
      <c r="JS235" s="5"/>
      <c r="JT235" s="5"/>
      <c r="JU235" s="5"/>
      <c r="JV235" s="5"/>
      <c r="JW235" s="5"/>
      <c r="JX235" s="5"/>
      <c r="JY235" s="5"/>
      <c r="JZ235" s="5"/>
      <c r="KA235" s="5"/>
      <c r="KB235" s="5"/>
      <c r="KC235" s="5"/>
      <c r="KD235" s="5"/>
      <c r="KE235" s="5"/>
      <c r="KF235" s="5"/>
      <c r="KG235" s="5"/>
      <c r="KH235" s="5"/>
      <c r="KI235" s="5"/>
      <c r="KJ235" s="5"/>
      <c r="KK235" s="5"/>
      <c r="KL235" s="5"/>
      <c r="KM235" s="5"/>
      <c r="KN235" s="5"/>
      <c r="KO235" s="5"/>
      <c r="KP235" s="5"/>
      <c r="KQ235" s="5"/>
      <c r="KR235" s="5"/>
      <c r="KS235" s="5"/>
      <c r="KT235" s="5"/>
      <c r="KU235" s="5"/>
      <c r="KV235" s="5"/>
      <c r="KW235" s="5"/>
      <c r="KX235" s="5"/>
      <c r="KY235" s="5"/>
      <c r="KZ235" s="5"/>
      <c r="LA235" s="5"/>
      <c r="LB235" s="5"/>
      <c r="LC235" s="5"/>
      <c r="LD235" s="5"/>
      <c r="LE235" s="5"/>
      <c r="LF235" s="5"/>
      <c r="LG235" s="5"/>
      <c r="LH235" s="5"/>
      <c r="LI235" s="5"/>
      <c r="LJ235" s="5"/>
      <c r="LK235" s="5"/>
      <c r="LL235" s="5"/>
      <c r="LM235" s="5"/>
      <c r="LN235" s="5"/>
      <c r="LO235" s="5"/>
      <c r="LP235" s="5"/>
      <c r="LQ235" s="5"/>
      <c r="LR235" s="5"/>
      <c r="LS235" s="5"/>
      <c r="LT235" s="5"/>
      <c r="LU235" s="5"/>
      <c r="LV235" s="5"/>
      <c r="LW235" s="5"/>
      <c r="LX235" s="5"/>
      <c r="LY235" s="5"/>
      <c r="LZ235" s="5"/>
      <c r="MA235" s="5"/>
      <c r="MB235" s="5"/>
      <c r="MC235" s="5"/>
      <c r="MD235" s="5"/>
      <c r="ME235" s="5"/>
      <c r="MF235" s="5"/>
      <c r="MG235" s="5"/>
      <c r="MH235" s="5"/>
      <c r="MI235" s="5"/>
      <c r="MJ235" s="5"/>
      <c r="MK235" s="5"/>
      <c r="ML235" s="5"/>
      <c r="MM235" s="5"/>
      <c r="MN235" s="5"/>
      <c r="MO235" s="5"/>
      <c r="MP235" s="5"/>
      <c r="MQ235" s="5"/>
      <c r="MR235" s="5"/>
      <c r="MS235" s="5"/>
      <c r="MT235" s="5"/>
      <c r="MU235" s="5"/>
      <c r="MV235" s="5"/>
      <c r="MW235" s="5"/>
      <c r="MX235" s="5"/>
      <c r="MY235" s="5"/>
      <c r="MZ235" s="5"/>
      <c r="NA235" s="5"/>
      <c r="NB235" s="5"/>
      <c r="NC235" s="5"/>
      <c r="ND235" s="5"/>
      <c r="NE235" s="5"/>
      <c r="NF235" s="5"/>
      <c r="NG235" s="5"/>
      <c r="NH235" s="5"/>
      <c r="NI235" s="5"/>
      <c r="NJ235" s="5"/>
      <c r="NK235" s="5"/>
      <c r="NL235" s="5"/>
      <c r="NM235" s="5"/>
      <c r="NN235" s="5"/>
      <c r="NO235" s="5"/>
      <c r="NP235" s="5"/>
      <c r="NQ235" s="5"/>
      <c r="NR235" s="5"/>
      <c r="NS235" s="5"/>
      <c r="NT235" s="5"/>
      <c r="NU235" s="5"/>
      <c r="NV235" s="5"/>
      <c r="NW235" s="5"/>
      <c r="NX235" s="5"/>
      <c r="NY235" s="5"/>
      <c r="NZ235" s="5"/>
      <c r="OA235" s="5"/>
      <c r="OB235" s="5"/>
      <c r="OC235" s="5"/>
      <c r="OD235" s="5"/>
      <c r="OE235" s="5"/>
      <c r="OF235" s="5"/>
      <c r="OG235" s="5"/>
      <c r="OH235" s="5"/>
      <c r="OI235" s="5"/>
      <c r="OJ235" s="5"/>
      <c r="OK235" s="5"/>
      <c r="OL235" s="5"/>
      <c r="OM235" s="5"/>
      <c r="ON235" s="5"/>
      <c r="OO235" s="5"/>
      <c r="OP235" s="5"/>
      <c r="OQ235" s="5"/>
      <c r="OR235" s="5"/>
      <c r="OS235" s="5"/>
      <c r="OT235" s="5"/>
      <c r="OU235" s="5"/>
      <c r="OV235" s="5"/>
      <c r="OW235" s="5"/>
      <c r="OX235" s="5"/>
      <c r="OY235" s="5"/>
      <c r="OZ235" s="5"/>
      <c r="PA235" s="5"/>
      <c r="PB235" s="5"/>
      <c r="PC235" s="5"/>
      <c r="PD235" s="5"/>
      <c r="PE235" s="5"/>
      <c r="PF235" s="5"/>
      <c r="PG235" s="5"/>
      <c r="PH235" s="5"/>
      <c r="PI235" s="5"/>
      <c r="PJ235" s="5"/>
      <c r="PK235" s="5"/>
      <c r="PL235" s="5"/>
      <c r="PM235" s="5"/>
      <c r="PN235" s="5"/>
      <c r="PO235" s="5"/>
      <c r="PP235" s="5"/>
      <c r="PQ235" s="5"/>
      <c r="PR235" s="5"/>
      <c r="PS235" s="5"/>
      <c r="PT235" s="5"/>
      <c r="PU235" s="5"/>
      <c r="PV235" s="5"/>
      <c r="PW235" s="5"/>
      <c r="PX235" s="5"/>
      <c r="PY235" s="5"/>
      <c r="PZ235" s="5"/>
      <c r="QA235" s="5"/>
      <c r="QB235" s="5"/>
      <c r="QC235" s="5"/>
      <c r="QD235" s="5"/>
      <c r="QE235" s="5"/>
      <c r="QF235" s="5"/>
      <c r="QG235" s="5"/>
      <c r="QH235" s="5"/>
      <c r="QI235" s="5"/>
      <c r="QJ235" s="5"/>
      <c r="QK235" s="5"/>
      <c r="QL235" s="5"/>
      <c r="QM235" s="5"/>
      <c r="QN235" s="5"/>
      <c r="QO235" s="5"/>
      <c r="QP235" s="5"/>
      <c r="QQ235" s="5"/>
      <c r="QR235" s="5"/>
      <c r="QS235" s="5"/>
      <c r="QT235" s="5"/>
      <c r="QU235" s="5"/>
      <c r="QV235" s="5"/>
      <c r="QW235" s="5"/>
      <c r="QX235" s="5"/>
      <c r="QY235" s="5"/>
      <c r="QZ235" s="5"/>
      <c r="RA235" s="5"/>
      <c r="RB235" s="5"/>
      <c r="RC235" s="5"/>
      <c r="RD235" s="5"/>
      <c r="RE235" s="5"/>
      <c r="RF235" s="5"/>
      <c r="RG235" s="5"/>
      <c r="RH235" s="5"/>
      <c r="RI235" s="5"/>
      <c r="RJ235" s="5"/>
      <c r="RK235" s="5"/>
      <c r="RL235" s="5"/>
      <c r="RM235" s="5"/>
      <c r="RN235" s="5"/>
      <c r="RO235" s="5"/>
      <c r="RP235" s="5"/>
      <c r="RQ235" s="5"/>
      <c r="RR235" s="5"/>
      <c r="RS235" s="5"/>
      <c r="RT235" s="5"/>
      <c r="RU235" s="5"/>
      <c r="RV235" s="5"/>
      <c r="RW235" s="5"/>
      <c r="RX235" s="5"/>
      <c r="RY235" s="5"/>
      <c r="RZ235" s="5"/>
      <c r="SA235" s="5"/>
      <c r="SB235" s="5"/>
      <c r="SC235" s="5"/>
      <c r="SD235" s="5"/>
      <c r="SE235" s="5"/>
      <c r="SF235" s="5"/>
      <c r="SG235" s="5"/>
      <c r="SH235" s="5"/>
      <c r="SI235" s="5"/>
      <c r="SJ235" s="5"/>
      <c r="SK235" s="5"/>
      <c r="SL235" s="5"/>
      <c r="SM235" s="5"/>
      <c r="SN235" s="5"/>
      <c r="SO235" s="5"/>
      <c r="SP235" s="5"/>
      <c r="SQ235" s="5"/>
      <c r="SR235" s="5"/>
      <c r="SS235" s="5"/>
      <c r="ST235" s="5"/>
      <c r="SU235" s="5"/>
      <c r="SV235" s="5"/>
      <c r="SW235" s="5"/>
      <c r="SX235" s="5"/>
      <c r="SY235" s="5"/>
      <c r="SZ235" s="5"/>
      <c r="TA235" s="5"/>
      <c r="TB235" s="5"/>
      <c r="TC235" s="5"/>
      <c r="TD235" s="5"/>
      <c r="TE235" s="5"/>
      <c r="TF235" s="5"/>
      <c r="TG235" s="5"/>
      <c r="TH235" s="5"/>
      <c r="TI235" s="5"/>
      <c r="TJ235" s="5"/>
      <c r="TK235" s="5"/>
      <c r="TL235" s="5"/>
      <c r="TM235" s="5"/>
      <c r="TN235" s="5"/>
      <c r="TO235" s="5"/>
      <c r="TP235" s="5"/>
      <c r="TQ235" s="5"/>
      <c r="TR235" s="5"/>
      <c r="TS235" s="5"/>
      <c r="TT235" s="5"/>
      <c r="TU235" s="5"/>
      <c r="TV235" s="5"/>
      <c r="TW235" s="5"/>
      <c r="TX235" s="5"/>
      <c r="TY235" s="5"/>
      <c r="TZ235" s="5"/>
      <c r="UA235" s="5"/>
      <c r="UB235" s="5"/>
      <c r="UC235" s="5"/>
      <c r="UD235" s="5"/>
      <c r="UE235" s="5"/>
      <c r="UF235" s="5"/>
      <c r="UG235" s="5"/>
      <c r="UH235" s="5"/>
      <c r="UI235" s="5"/>
      <c r="UJ235" s="5"/>
      <c r="UK235" s="5"/>
      <c r="UL235" s="5"/>
      <c r="UM235" s="5"/>
      <c r="UN235" s="5"/>
      <c r="UO235" s="5"/>
      <c r="UP235" s="5"/>
      <c r="UQ235" s="5"/>
      <c r="UR235" s="5"/>
      <c r="US235" s="5"/>
      <c r="UT235" s="5"/>
      <c r="UU235" s="5"/>
      <c r="UV235" s="5"/>
      <c r="UW235" s="5"/>
      <c r="UX235" s="5"/>
      <c r="UY235" s="5"/>
      <c r="UZ235" s="5"/>
      <c r="VA235" s="5"/>
      <c r="VB235" s="5"/>
      <c r="VC235" s="5"/>
      <c r="VD235" s="5"/>
      <c r="VE235" s="5"/>
      <c r="VF235" s="5"/>
      <c r="VG235" s="5"/>
      <c r="VH235" s="5"/>
      <c r="VI235" s="5"/>
      <c r="VJ235" s="5"/>
      <c r="VK235" s="5"/>
      <c r="VL235" s="5"/>
      <c r="VM235" s="5"/>
      <c r="VN235" s="5"/>
      <c r="VO235" s="5"/>
      <c r="VP235" s="5"/>
      <c r="VQ235" s="5"/>
      <c r="VR235" s="5"/>
      <c r="VS235" s="5"/>
      <c r="VT235" s="5"/>
      <c r="VU235" s="5"/>
      <c r="VV235" s="5"/>
      <c r="VW235" s="5"/>
      <c r="VX235" s="5"/>
      <c r="VY235" s="5"/>
      <c r="VZ235" s="5"/>
      <c r="WA235" s="5"/>
      <c r="WB235" s="5"/>
      <c r="WC235" s="5"/>
      <c r="WD235" s="5"/>
      <c r="WE235" s="5"/>
      <c r="WF235" s="5"/>
      <c r="WG235" s="5"/>
      <c r="WH235" s="5"/>
      <c r="WI235" s="5"/>
      <c r="WJ235" s="5"/>
      <c r="WK235" s="5"/>
      <c r="WL235" s="5"/>
      <c r="WM235" s="5"/>
      <c r="WN235" s="5"/>
      <c r="WO235" s="5"/>
      <c r="WP235" s="5"/>
      <c r="WQ235" s="5"/>
      <c r="WR235" s="5"/>
      <c r="WS235" s="5"/>
      <c r="WT235" s="5"/>
      <c r="WU235" s="5"/>
      <c r="WV235" s="5"/>
      <c r="WW235" s="5"/>
      <c r="WX235" s="5"/>
      <c r="WY235" s="5"/>
      <c r="WZ235" s="5"/>
      <c r="XA235" s="5"/>
      <c r="XB235" s="5"/>
      <c r="XC235" s="5"/>
      <c r="XD235" s="5"/>
      <c r="XE235" s="5"/>
      <c r="XF235" s="5"/>
      <c r="XG235" s="5"/>
      <c r="XH235" s="5"/>
      <c r="XI235" s="5"/>
      <c r="XJ235" s="5"/>
      <c r="XK235" s="5"/>
      <c r="XL235" s="5"/>
      <c r="XM235" s="5"/>
      <c r="XN235" s="5"/>
      <c r="XO235" s="5"/>
      <c r="XP235" s="5"/>
      <c r="XQ235" s="5"/>
      <c r="XR235" s="5"/>
      <c r="XS235" s="5"/>
      <c r="XT235" s="5"/>
      <c r="XU235" s="5"/>
      <c r="XV235" s="5"/>
      <c r="XW235" s="5"/>
    </row>
    <row r="236" spans="39:647" x14ac:dyDescent="0.45">
      <c r="AM236" s="5"/>
      <c r="AN236" s="5"/>
      <c r="AO236" s="5"/>
      <c r="AP236" s="5"/>
      <c r="AQ236" s="5"/>
      <c r="AR236" s="5"/>
      <c r="AS236" s="5"/>
      <c r="AT236" s="5"/>
      <c r="AU236" s="5"/>
      <c r="AV236" s="5"/>
      <c r="AW236" s="5"/>
      <c r="AX236" s="5"/>
      <c r="AY236" s="5"/>
      <c r="AZ236" s="5"/>
      <c r="BA236" s="5"/>
      <c r="BB236" s="5"/>
      <c r="BC236" s="5"/>
      <c r="BD236" s="5"/>
      <c r="BE236" s="5"/>
      <c r="BF236" s="5"/>
      <c r="BG236" s="5"/>
      <c r="BH236" s="5"/>
      <c r="BI236" s="5"/>
      <c r="BJ236" s="5"/>
      <c r="BK236" s="5"/>
      <c r="BL236" s="5"/>
      <c r="BM236" s="5"/>
      <c r="BN236" s="5"/>
      <c r="BO236" s="5"/>
      <c r="BP236" s="5"/>
      <c r="BQ236" s="5"/>
      <c r="BR236" s="5"/>
      <c r="BS236" s="5"/>
      <c r="BT236" s="5"/>
      <c r="BU236" s="5"/>
      <c r="BV236" s="5"/>
      <c r="BW236" s="5"/>
      <c r="BX236" s="5"/>
      <c r="BY236" s="5"/>
      <c r="BZ236" s="5"/>
      <c r="CA236" s="5"/>
      <c r="CB236" s="5"/>
      <c r="CC236" s="5"/>
      <c r="CD236" s="5"/>
      <c r="CE236" s="5"/>
      <c r="CF236" s="5"/>
      <c r="CG236" s="5"/>
      <c r="CH236" s="5"/>
      <c r="CI236" s="5"/>
      <c r="CJ236" s="5"/>
      <c r="CK236" s="5"/>
      <c r="CL236" s="5"/>
      <c r="CM236" s="5"/>
      <c r="CN236" s="5"/>
      <c r="CO236" s="5"/>
      <c r="CP236" s="5"/>
      <c r="CQ236" s="5"/>
      <c r="CR236" s="5"/>
      <c r="CS236" s="5"/>
      <c r="CT236" s="5"/>
      <c r="CU236" s="5"/>
      <c r="CV236" s="5"/>
      <c r="CW236" s="5"/>
      <c r="CX236" s="5"/>
      <c r="CY236" s="5"/>
      <c r="CZ236" s="5"/>
      <c r="DA236" s="5"/>
      <c r="DB236" s="5"/>
      <c r="DC236" s="5"/>
      <c r="DD236" s="5"/>
      <c r="DE236" s="5"/>
      <c r="DF236" s="5"/>
      <c r="DG236" s="5"/>
      <c r="DH236" s="5"/>
      <c r="DI236" s="5"/>
      <c r="DJ236" s="5"/>
      <c r="DK236" s="5"/>
      <c r="DL236" s="5"/>
      <c r="DM236" s="5"/>
      <c r="DN236" s="5"/>
      <c r="DO236" s="5"/>
      <c r="DP236" s="5"/>
      <c r="DQ236" s="5"/>
      <c r="DR236" s="5"/>
      <c r="DS236" s="5"/>
      <c r="DT236" s="5"/>
      <c r="DU236" s="5"/>
      <c r="DV236" s="5"/>
      <c r="DW236" s="5"/>
      <c r="DX236" s="5"/>
      <c r="DY236" s="5"/>
      <c r="DZ236" s="5"/>
      <c r="EA236" s="5"/>
      <c r="EB236" s="5"/>
      <c r="EC236" s="5"/>
      <c r="ED236" s="5"/>
      <c r="EE236" s="5"/>
      <c r="EF236" s="5"/>
      <c r="EG236" s="5"/>
      <c r="EH236" s="5"/>
      <c r="EI236" s="5"/>
      <c r="EJ236" s="5"/>
      <c r="EK236" s="5"/>
      <c r="EL236" s="5"/>
      <c r="EM236" s="5"/>
      <c r="EN236" s="5"/>
      <c r="EO236" s="5"/>
      <c r="EP236" s="5"/>
      <c r="EQ236" s="5"/>
      <c r="ER236" s="5"/>
      <c r="ES236" s="5"/>
      <c r="ET236" s="5"/>
      <c r="EU236" s="5"/>
      <c r="EV236" s="5"/>
      <c r="EW236" s="5"/>
      <c r="EX236" s="5"/>
      <c r="EY236" s="5"/>
      <c r="EZ236" s="5"/>
      <c r="FA236" s="5"/>
      <c r="FB236" s="5"/>
      <c r="FC236" s="5"/>
      <c r="FD236" s="5"/>
      <c r="FE236" s="5"/>
      <c r="FF236" s="5"/>
      <c r="FG236" s="5"/>
      <c r="FH236" s="5"/>
      <c r="FI236" s="5"/>
      <c r="FJ236" s="5"/>
      <c r="FK236" s="5"/>
      <c r="FL236" s="5"/>
      <c r="FM236" s="5"/>
      <c r="FN236" s="5"/>
      <c r="FO236" s="5"/>
      <c r="FP236" s="5"/>
      <c r="FQ236" s="5"/>
      <c r="FR236" s="5"/>
      <c r="FS236" s="5"/>
      <c r="FT236" s="5"/>
      <c r="FU236" s="5"/>
      <c r="FV236" s="5"/>
      <c r="FW236" s="5"/>
      <c r="FX236" s="5"/>
      <c r="FY236" s="5"/>
      <c r="FZ236" s="5"/>
      <c r="GA236" s="5"/>
      <c r="GB236" s="5"/>
      <c r="GC236" s="5"/>
      <c r="GD236" s="5"/>
      <c r="GE236" s="5"/>
      <c r="GF236" s="5"/>
      <c r="GG236" s="5"/>
      <c r="GH236" s="5"/>
      <c r="GI236" s="5"/>
      <c r="GJ236" s="5"/>
      <c r="GK236" s="5"/>
      <c r="GL236" s="5"/>
      <c r="GM236" s="5"/>
      <c r="GN236" s="5"/>
      <c r="GO236" s="5"/>
      <c r="GP236" s="5"/>
      <c r="GQ236" s="5"/>
      <c r="GR236" s="5"/>
      <c r="GS236" s="5"/>
      <c r="GT236" s="5"/>
      <c r="GU236" s="5"/>
      <c r="GV236" s="5"/>
      <c r="GW236" s="5"/>
      <c r="GX236" s="5"/>
      <c r="GY236" s="5"/>
      <c r="GZ236" s="5"/>
      <c r="HA236" s="5"/>
      <c r="HB236" s="5"/>
      <c r="HC236" s="5"/>
      <c r="HD236" s="5"/>
      <c r="HE236" s="5"/>
      <c r="HF236" s="5"/>
      <c r="HG236" s="5"/>
      <c r="HH236" s="5"/>
      <c r="HI236" s="5"/>
      <c r="HJ236" s="5"/>
      <c r="HK236" s="5"/>
      <c r="HL236" s="5"/>
      <c r="HM236" s="5"/>
      <c r="HN236" s="5"/>
      <c r="HO236" s="5"/>
      <c r="HP236" s="5"/>
      <c r="HQ236" s="5"/>
      <c r="HR236" s="5"/>
      <c r="HS236" s="5"/>
      <c r="HT236" s="5"/>
      <c r="HU236" s="5"/>
      <c r="HV236" s="5"/>
      <c r="HW236" s="5"/>
      <c r="HX236" s="5"/>
      <c r="HY236" s="5"/>
      <c r="HZ236" s="5"/>
      <c r="IA236" s="5"/>
      <c r="IB236" s="5"/>
      <c r="IC236" s="5"/>
      <c r="ID236" s="5"/>
      <c r="IE236" s="5"/>
      <c r="IF236" s="5"/>
      <c r="IG236" s="5"/>
      <c r="IH236" s="5"/>
      <c r="II236" s="5"/>
      <c r="IJ236" s="5"/>
      <c r="IK236" s="5"/>
      <c r="IL236" s="5"/>
      <c r="IM236" s="5"/>
      <c r="IN236" s="5"/>
      <c r="IO236" s="5"/>
      <c r="IP236" s="5"/>
      <c r="IQ236" s="5"/>
      <c r="IR236" s="5"/>
      <c r="IS236" s="5"/>
      <c r="IT236" s="5"/>
      <c r="IU236" s="5"/>
      <c r="IV236" s="5"/>
      <c r="IW236" s="5"/>
      <c r="IX236" s="5"/>
      <c r="IY236" s="5"/>
      <c r="IZ236" s="5"/>
      <c r="JA236" s="5"/>
      <c r="JB236" s="5"/>
      <c r="JC236" s="5"/>
      <c r="JD236" s="5"/>
      <c r="JE236" s="5"/>
      <c r="JF236" s="5"/>
      <c r="JG236" s="5"/>
      <c r="JH236" s="5"/>
      <c r="JI236" s="5"/>
      <c r="JJ236" s="5"/>
      <c r="JK236" s="5"/>
      <c r="JL236" s="5"/>
      <c r="JM236" s="5"/>
      <c r="JN236" s="5"/>
      <c r="JO236" s="5"/>
      <c r="JP236" s="5"/>
      <c r="JQ236" s="5"/>
      <c r="JR236" s="5"/>
      <c r="JS236" s="5"/>
      <c r="JT236" s="5"/>
      <c r="JU236" s="5"/>
      <c r="JV236" s="5"/>
      <c r="JW236" s="5"/>
      <c r="JX236" s="5"/>
      <c r="JY236" s="5"/>
      <c r="JZ236" s="5"/>
      <c r="KA236" s="5"/>
      <c r="KB236" s="5"/>
      <c r="KC236" s="5"/>
      <c r="KD236" s="5"/>
      <c r="KE236" s="5"/>
      <c r="KF236" s="5"/>
      <c r="KG236" s="5"/>
      <c r="KH236" s="5"/>
      <c r="KI236" s="5"/>
      <c r="KJ236" s="5"/>
      <c r="KK236" s="5"/>
      <c r="KL236" s="5"/>
      <c r="KM236" s="5"/>
      <c r="KN236" s="5"/>
      <c r="KO236" s="5"/>
      <c r="KP236" s="5"/>
      <c r="KQ236" s="5"/>
      <c r="KR236" s="5"/>
      <c r="KS236" s="5"/>
      <c r="KT236" s="5"/>
      <c r="KU236" s="5"/>
      <c r="KV236" s="5"/>
      <c r="KW236" s="5"/>
      <c r="KX236" s="5"/>
      <c r="KY236" s="5"/>
      <c r="KZ236" s="5"/>
      <c r="LA236" s="5"/>
      <c r="LB236" s="5"/>
      <c r="LC236" s="5"/>
      <c r="LD236" s="5"/>
      <c r="LE236" s="5"/>
      <c r="LF236" s="5"/>
      <c r="LG236" s="5"/>
      <c r="LH236" s="5"/>
      <c r="LI236" s="5"/>
      <c r="LJ236" s="5"/>
      <c r="LK236" s="5"/>
      <c r="LL236" s="5"/>
      <c r="LM236" s="5"/>
      <c r="LN236" s="5"/>
      <c r="LO236" s="5"/>
      <c r="LP236" s="5"/>
      <c r="LQ236" s="5"/>
      <c r="LR236" s="5"/>
      <c r="LS236" s="5"/>
      <c r="LT236" s="5"/>
      <c r="LU236" s="5"/>
      <c r="LV236" s="5"/>
      <c r="LW236" s="5"/>
      <c r="LX236" s="5"/>
      <c r="LY236" s="5"/>
      <c r="LZ236" s="5"/>
      <c r="MA236" s="5"/>
      <c r="MB236" s="5"/>
      <c r="MC236" s="5"/>
      <c r="MD236" s="5"/>
      <c r="ME236" s="5"/>
      <c r="MF236" s="5"/>
      <c r="MG236" s="5"/>
      <c r="MH236" s="5"/>
      <c r="MI236" s="5"/>
      <c r="MJ236" s="5"/>
      <c r="MK236" s="5"/>
      <c r="ML236" s="5"/>
      <c r="MM236" s="5"/>
      <c r="MN236" s="5"/>
      <c r="MO236" s="5"/>
      <c r="MP236" s="5"/>
      <c r="MQ236" s="5"/>
      <c r="MR236" s="5"/>
      <c r="MS236" s="5"/>
      <c r="MT236" s="5"/>
      <c r="MU236" s="5"/>
      <c r="MV236" s="5"/>
      <c r="MW236" s="5"/>
      <c r="MX236" s="5"/>
      <c r="MY236" s="5"/>
      <c r="MZ236" s="5"/>
      <c r="NA236" s="5"/>
      <c r="NB236" s="5"/>
      <c r="NC236" s="5"/>
      <c r="ND236" s="5"/>
      <c r="NE236" s="5"/>
      <c r="NF236" s="5"/>
      <c r="NG236" s="5"/>
      <c r="NH236" s="5"/>
      <c r="NI236" s="5"/>
      <c r="NJ236" s="5"/>
      <c r="NK236" s="5"/>
      <c r="NL236" s="5"/>
      <c r="NM236" s="5"/>
      <c r="NN236" s="5"/>
      <c r="NO236" s="5"/>
      <c r="NP236" s="5"/>
      <c r="NQ236" s="5"/>
      <c r="NR236" s="5"/>
      <c r="NS236" s="5"/>
      <c r="NT236" s="5"/>
      <c r="NU236" s="5"/>
      <c r="NV236" s="5"/>
      <c r="NW236" s="5"/>
      <c r="NX236" s="5"/>
      <c r="NY236" s="5"/>
      <c r="NZ236" s="5"/>
      <c r="OA236" s="5"/>
      <c r="OB236" s="5"/>
      <c r="OC236" s="5"/>
      <c r="OD236" s="5"/>
      <c r="OE236" s="5"/>
      <c r="OF236" s="5"/>
      <c r="OG236" s="5"/>
      <c r="OH236" s="5"/>
      <c r="OI236" s="5"/>
      <c r="OJ236" s="5"/>
      <c r="OK236" s="5"/>
      <c r="OL236" s="5"/>
      <c r="OM236" s="5"/>
      <c r="ON236" s="5"/>
      <c r="OO236" s="5"/>
      <c r="OP236" s="5"/>
      <c r="OQ236" s="5"/>
      <c r="OR236" s="5"/>
      <c r="OS236" s="5"/>
      <c r="OT236" s="5"/>
      <c r="OU236" s="5"/>
      <c r="OV236" s="5"/>
      <c r="OW236" s="5"/>
      <c r="OX236" s="5"/>
      <c r="OY236" s="5"/>
      <c r="OZ236" s="5"/>
      <c r="PA236" s="5"/>
      <c r="PB236" s="5"/>
      <c r="PC236" s="5"/>
      <c r="PD236" s="5"/>
      <c r="PE236" s="5"/>
      <c r="PF236" s="5"/>
      <c r="PG236" s="5"/>
      <c r="PH236" s="5"/>
      <c r="PI236" s="5"/>
      <c r="PJ236" s="5"/>
      <c r="PK236" s="5"/>
      <c r="PL236" s="5"/>
      <c r="PM236" s="5"/>
      <c r="PN236" s="5"/>
      <c r="PO236" s="5"/>
      <c r="PP236" s="5"/>
      <c r="PQ236" s="5"/>
      <c r="PR236" s="5"/>
      <c r="PS236" s="5"/>
      <c r="PT236" s="5"/>
      <c r="PU236" s="5"/>
      <c r="PV236" s="5"/>
      <c r="PW236" s="5"/>
      <c r="PX236" s="5"/>
      <c r="PY236" s="5"/>
      <c r="PZ236" s="5"/>
      <c r="QA236" s="5"/>
      <c r="QB236" s="5"/>
      <c r="QC236" s="5"/>
      <c r="QD236" s="5"/>
      <c r="QE236" s="5"/>
      <c r="QF236" s="5"/>
      <c r="QG236" s="5"/>
      <c r="QH236" s="5"/>
      <c r="QI236" s="5"/>
      <c r="QJ236" s="5"/>
      <c r="QK236" s="5"/>
      <c r="QL236" s="5"/>
      <c r="QM236" s="5"/>
      <c r="QN236" s="5"/>
      <c r="QO236" s="5"/>
      <c r="QP236" s="5"/>
      <c r="QQ236" s="5"/>
      <c r="QR236" s="5"/>
      <c r="QS236" s="5"/>
      <c r="QT236" s="5"/>
      <c r="QU236" s="5"/>
      <c r="QV236" s="5"/>
      <c r="QW236" s="5"/>
      <c r="QX236" s="5"/>
      <c r="QY236" s="5"/>
      <c r="QZ236" s="5"/>
      <c r="RA236" s="5"/>
      <c r="RB236" s="5"/>
      <c r="RC236" s="5"/>
      <c r="RD236" s="5"/>
      <c r="RE236" s="5"/>
      <c r="RF236" s="5"/>
      <c r="RG236" s="5"/>
      <c r="RH236" s="5"/>
      <c r="RI236" s="5"/>
      <c r="RJ236" s="5"/>
      <c r="RK236" s="5"/>
      <c r="RL236" s="5"/>
      <c r="RM236" s="5"/>
      <c r="RN236" s="5"/>
      <c r="RO236" s="5"/>
      <c r="RP236" s="5"/>
      <c r="RQ236" s="5"/>
      <c r="RR236" s="5"/>
      <c r="RS236" s="5"/>
      <c r="RT236" s="5"/>
      <c r="RU236" s="5"/>
      <c r="RV236" s="5"/>
      <c r="RW236" s="5"/>
      <c r="RX236" s="5"/>
      <c r="RY236" s="5"/>
      <c r="RZ236" s="5"/>
      <c r="SA236" s="5"/>
      <c r="SB236" s="5"/>
      <c r="SC236" s="5"/>
      <c r="SD236" s="5"/>
      <c r="SE236" s="5"/>
      <c r="SF236" s="5"/>
      <c r="SG236" s="5"/>
      <c r="SH236" s="5"/>
      <c r="SI236" s="5"/>
      <c r="SJ236" s="5"/>
      <c r="SK236" s="5"/>
      <c r="SL236" s="5"/>
      <c r="SM236" s="5"/>
      <c r="SN236" s="5"/>
      <c r="SO236" s="5"/>
      <c r="SP236" s="5"/>
      <c r="SQ236" s="5"/>
      <c r="SR236" s="5"/>
      <c r="SS236" s="5"/>
      <c r="ST236" s="5"/>
      <c r="SU236" s="5"/>
      <c r="SV236" s="5"/>
      <c r="SW236" s="5"/>
      <c r="SX236" s="5"/>
      <c r="SY236" s="5"/>
      <c r="SZ236" s="5"/>
      <c r="TA236" s="5"/>
      <c r="TB236" s="5"/>
      <c r="TC236" s="5"/>
      <c r="TD236" s="5"/>
      <c r="TE236" s="5"/>
      <c r="TF236" s="5"/>
      <c r="TG236" s="5"/>
      <c r="TH236" s="5"/>
      <c r="TI236" s="5"/>
      <c r="TJ236" s="5"/>
      <c r="TK236" s="5"/>
      <c r="TL236" s="5"/>
      <c r="TM236" s="5"/>
      <c r="TN236" s="5"/>
      <c r="TO236" s="5"/>
      <c r="TP236" s="5"/>
      <c r="TQ236" s="5"/>
      <c r="TR236" s="5"/>
      <c r="TS236" s="5"/>
      <c r="TT236" s="5"/>
      <c r="TU236" s="5"/>
      <c r="TV236" s="5"/>
      <c r="TW236" s="5"/>
      <c r="TX236" s="5"/>
      <c r="TY236" s="5"/>
      <c r="TZ236" s="5"/>
      <c r="UA236" s="5"/>
      <c r="UB236" s="5"/>
      <c r="UC236" s="5"/>
      <c r="UD236" s="5"/>
      <c r="UE236" s="5"/>
      <c r="UF236" s="5"/>
      <c r="UG236" s="5"/>
      <c r="UH236" s="5"/>
      <c r="UI236" s="5"/>
      <c r="UJ236" s="5"/>
      <c r="UK236" s="5"/>
      <c r="UL236" s="5"/>
      <c r="UM236" s="5"/>
      <c r="UN236" s="5"/>
      <c r="UO236" s="5"/>
      <c r="UP236" s="5"/>
      <c r="UQ236" s="5"/>
      <c r="UR236" s="5"/>
      <c r="US236" s="5"/>
      <c r="UT236" s="5"/>
      <c r="UU236" s="5"/>
      <c r="UV236" s="5"/>
      <c r="UW236" s="5"/>
      <c r="UX236" s="5"/>
      <c r="UY236" s="5"/>
      <c r="UZ236" s="5"/>
      <c r="VA236" s="5"/>
      <c r="VB236" s="5"/>
      <c r="VC236" s="5"/>
      <c r="VD236" s="5"/>
      <c r="VE236" s="5"/>
      <c r="VF236" s="5"/>
      <c r="VG236" s="5"/>
      <c r="VH236" s="5"/>
      <c r="VI236" s="5"/>
      <c r="VJ236" s="5"/>
      <c r="VK236" s="5"/>
      <c r="VL236" s="5"/>
      <c r="VM236" s="5"/>
      <c r="VN236" s="5"/>
      <c r="VO236" s="5"/>
      <c r="VP236" s="5"/>
      <c r="VQ236" s="5"/>
      <c r="VR236" s="5"/>
      <c r="VS236" s="5"/>
      <c r="VT236" s="5"/>
      <c r="VU236" s="5"/>
      <c r="VV236" s="5"/>
      <c r="VW236" s="5"/>
      <c r="VX236" s="5"/>
      <c r="VY236" s="5"/>
      <c r="VZ236" s="5"/>
      <c r="WA236" s="5"/>
      <c r="WB236" s="5"/>
      <c r="WC236" s="5"/>
      <c r="WD236" s="5"/>
      <c r="WE236" s="5"/>
      <c r="WF236" s="5"/>
      <c r="WG236" s="5"/>
      <c r="WH236" s="5"/>
      <c r="WI236" s="5"/>
      <c r="WJ236" s="5"/>
      <c r="WK236" s="5"/>
      <c r="WL236" s="5"/>
      <c r="WM236" s="5"/>
      <c r="WN236" s="5"/>
      <c r="WO236" s="5"/>
      <c r="WP236" s="5"/>
      <c r="WQ236" s="5"/>
      <c r="WR236" s="5"/>
      <c r="WS236" s="5"/>
      <c r="WT236" s="5"/>
      <c r="WU236" s="5"/>
      <c r="WV236" s="5"/>
      <c r="WW236" s="5"/>
      <c r="WX236" s="5"/>
      <c r="WY236" s="5"/>
      <c r="WZ236" s="5"/>
      <c r="XA236" s="5"/>
      <c r="XB236" s="5"/>
      <c r="XC236" s="5"/>
      <c r="XD236" s="5"/>
      <c r="XE236" s="5"/>
      <c r="XF236" s="5"/>
      <c r="XG236" s="5"/>
      <c r="XH236" s="5"/>
      <c r="XI236" s="5"/>
      <c r="XJ236" s="5"/>
      <c r="XK236" s="5"/>
      <c r="XL236" s="5"/>
      <c r="XM236" s="5"/>
      <c r="XN236" s="5"/>
      <c r="XO236" s="5"/>
      <c r="XP236" s="5"/>
      <c r="XQ236" s="5"/>
      <c r="XR236" s="5"/>
      <c r="XS236" s="5"/>
      <c r="XT236" s="5"/>
      <c r="XU236" s="5"/>
      <c r="XV236" s="5"/>
      <c r="XW236" s="5"/>
    </row>
    <row r="237" spans="39:647" x14ac:dyDescent="0.4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c r="BL237" s="5"/>
      <c r="BM237" s="5"/>
      <c r="BN237" s="5"/>
      <c r="BO237" s="5"/>
      <c r="BP237" s="5"/>
      <c r="BQ237" s="5"/>
      <c r="BR237" s="5"/>
      <c r="BS237" s="5"/>
      <c r="BT237" s="5"/>
      <c r="BU237" s="5"/>
      <c r="BV237" s="5"/>
      <c r="BW237" s="5"/>
      <c r="BX237" s="5"/>
      <c r="BY237" s="5"/>
      <c r="BZ237" s="5"/>
      <c r="CA237" s="5"/>
      <c r="CB237" s="5"/>
      <c r="CC237" s="5"/>
      <c r="CD237" s="5"/>
      <c r="CE237" s="5"/>
      <c r="CF237" s="5"/>
      <c r="CG237" s="5"/>
      <c r="CH237" s="5"/>
      <c r="CI237" s="5"/>
      <c r="CJ237" s="5"/>
      <c r="CK237" s="5"/>
      <c r="CL237" s="5"/>
      <c r="CM237" s="5"/>
      <c r="CN237" s="5"/>
      <c r="CO237" s="5"/>
      <c r="CP237" s="5"/>
      <c r="CQ237" s="5"/>
      <c r="CR237" s="5"/>
      <c r="CS237" s="5"/>
      <c r="CT237" s="5"/>
      <c r="CU237" s="5"/>
      <c r="CV237" s="5"/>
      <c r="CW237" s="5"/>
      <c r="CX237" s="5"/>
      <c r="CY237" s="5"/>
      <c r="CZ237" s="5"/>
      <c r="DA237" s="5"/>
      <c r="DB237" s="5"/>
      <c r="DC237" s="5"/>
      <c r="DD237" s="5"/>
      <c r="DE237" s="5"/>
      <c r="DF237" s="5"/>
      <c r="DG237" s="5"/>
      <c r="DH237" s="5"/>
      <c r="DI237" s="5"/>
      <c r="DJ237" s="5"/>
      <c r="DK237" s="5"/>
      <c r="DL237" s="5"/>
      <c r="DM237" s="5"/>
      <c r="DN237" s="5"/>
      <c r="DO237" s="5"/>
      <c r="DP237" s="5"/>
      <c r="DQ237" s="5"/>
      <c r="DR237" s="5"/>
      <c r="DS237" s="5"/>
      <c r="DT237" s="5"/>
      <c r="DU237" s="5"/>
      <c r="DV237" s="5"/>
      <c r="DW237" s="5"/>
      <c r="DX237" s="5"/>
      <c r="DY237" s="5"/>
      <c r="DZ237" s="5"/>
      <c r="EA237" s="5"/>
      <c r="EB237" s="5"/>
      <c r="EC237" s="5"/>
      <c r="ED237" s="5"/>
      <c r="EE237" s="5"/>
      <c r="EF237" s="5"/>
      <c r="EG237" s="5"/>
      <c r="EH237" s="5"/>
      <c r="EI237" s="5"/>
      <c r="EJ237" s="5"/>
      <c r="EK237" s="5"/>
      <c r="EL237" s="5"/>
      <c r="EM237" s="5"/>
      <c r="EN237" s="5"/>
      <c r="EO237" s="5"/>
      <c r="EP237" s="5"/>
      <c r="EQ237" s="5"/>
      <c r="ER237" s="5"/>
      <c r="ES237" s="5"/>
      <c r="ET237" s="5"/>
      <c r="EU237" s="5"/>
      <c r="EV237" s="5"/>
      <c r="EW237" s="5"/>
      <c r="EX237" s="5"/>
      <c r="EY237" s="5"/>
      <c r="EZ237" s="5"/>
      <c r="FA237" s="5"/>
      <c r="FB237" s="5"/>
      <c r="FC237" s="5"/>
      <c r="FD237" s="5"/>
      <c r="FE237" s="5"/>
      <c r="FF237" s="5"/>
      <c r="FG237" s="5"/>
      <c r="FH237" s="5"/>
      <c r="FI237" s="5"/>
      <c r="FJ237" s="5"/>
      <c r="FK237" s="5"/>
      <c r="FL237" s="5"/>
      <c r="FM237" s="5"/>
      <c r="FN237" s="5"/>
      <c r="FO237" s="5"/>
      <c r="FP237" s="5"/>
      <c r="FQ237" s="5"/>
      <c r="FR237" s="5"/>
      <c r="FS237" s="5"/>
      <c r="FT237" s="5"/>
      <c r="FU237" s="5"/>
      <c r="FV237" s="5"/>
      <c r="FW237" s="5"/>
      <c r="FX237" s="5"/>
      <c r="FY237" s="5"/>
      <c r="FZ237" s="5"/>
      <c r="GA237" s="5"/>
      <c r="GB237" s="5"/>
      <c r="GC237" s="5"/>
      <c r="GD237" s="5"/>
      <c r="GE237" s="5"/>
      <c r="GF237" s="5"/>
      <c r="GG237" s="5"/>
      <c r="GH237" s="5"/>
      <c r="GI237" s="5"/>
      <c r="GJ237" s="5"/>
      <c r="GK237" s="5"/>
      <c r="GL237" s="5"/>
      <c r="GM237" s="5"/>
      <c r="GN237" s="5"/>
      <c r="GO237" s="5"/>
      <c r="GP237" s="5"/>
      <c r="GQ237" s="5"/>
      <c r="GR237" s="5"/>
      <c r="GS237" s="5"/>
      <c r="GT237" s="5"/>
      <c r="GU237" s="5"/>
      <c r="GV237" s="5"/>
      <c r="GW237" s="5"/>
      <c r="GX237" s="5"/>
      <c r="GY237" s="5"/>
      <c r="GZ237" s="5"/>
      <c r="HA237" s="5"/>
      <c r="HB237" s="5"/>
      <c r="HC237" s="5"/>
      <c r="HD237" s="5"/>
      <c r="HE237" s="5"/>
      <c r="HF237" s="5"/>
      <c r="HG237" s="5"/>
      <c r="HH237" s="5"/>
      <c r="HI237" s="5"/>
      <c r="HJ237" s="5"/>
      <c r="HK237" s="5"/>
      <c r="HL237" s="5"/>
      <c r="HM237" s="5"/>
      <c r="HN237" s="5"/>
      <c r="HO237" s="5"/>
      <c r="HP237" s="5"/>
      <c r="HQ237" s="5"/>
      <c r="HR237" s="5"/>
      <c r="HS237" s="5"/>
      <c r="HT237" s="5"/>
      <c r="HU237" s="5"/>
      <c r="HV237" s="5"/>
      <c r="HW237" s="5"/>
      <c r="HX237" s="5"/>
      <c r="HY237" s="5"/>
      <c r="HZ237" s="5"/>
      <c r="IA237" s="5"/>
      <c r="IB237" s="5"/>
      <c r="IC237" s="5"/>
      <c r="ID237" s="5"/>
      <c r="IE237" s="5"/>
      <c r="IF237" s="5"/>
      <c r="IG237" s="5"/>
      <c r="IH237" s="5"/>
      <c r="II237" s="5"/>
      <c r="IJ237" s="5"/>
      <c r="IK237" s="5"/>
      <c r="IL237" s="5"/>
      <c r="IM237" s="5"/>
      <c r="IN237" s="5"/>
      <c r="IO237" s="5"/>
      <c r="IP237" s="5"/>
      <c r="IQ237" s="5"/>
      <c r="IR237" s="5"/>
      <c r="IS237" s="5"/>
      <c r="IT237" s="5"/>
      <c r="IU237" s="5"/>
      <c r="IV237" s="5"/>
      <c r="IW237" s="5"/>
      <c r="IX237" s="5"/>
      <c r="IY237" s="5"/>
      <c r="IZ237" s="5"/>
      <c r="JA237" s="5"/>
      <c r="JB237" s="5"/>
      <c r="JC237" s="5"/>
      <c r="JD237" s="5"/>
      <c r="JE237" s="5"/>
      <c r="JF237" s="5"/>
      <c r="JG237" s="5"/>
      <c r="JH237" s="5"/>
      <c r="JI237" s="5"/>
      <c r="JJ237" s="5"/>
      <c r="JK237" s="5"/>
      <c r="JL237" s="5"/>
      <c r="JM237" s="5"/>
      <c r="JN237" s="5"/>
      <c r="JO237" s="5"/>
      <c r="JP237" s="5"/>
      <c r="JQ237" s="5"/>
      <c r="JR237" s="5"/>
      <c r="JS237" s="5"/>
      <c r="JT237" s="5"/>
      <c r="JU237" s="5"/>
      <c r="JV237" s="5"/>
      <c r="JW237" s="5"/>
      <c r="JX237" s="5"/>
      <c r="JY237" s="5"/>
      <c r="JZ237" s="5"/>
      <c r="KA237" s="5"/>
      <c r="KB237" s="5"/>
      <c r="KC237" s="5"/>
      <c r="KD237" s="5"/>
      <c r="KE237" s="5"/>
      <c r="KF237" s="5"/>
      <c r="KG237" s="5"/>
      <c r="KH237" s="5"/>
      <c r="KI237" s="5"/>
      <c r="KJ237" s="5"/>
      <c r="KK237" s="5"/>
      <c r="KL237" s="5"/>
      <c r="KM237" s="5"/>
      <c r="KN237" s="5"/>
      <c r="KO237" s="5"/>
      <c r="KP237" s="5"/>
      <c r="KQ237" s="5"/>
      <c r="KR237" s="5"/>
      <c r="KS237" s="5"/>
      <c r="KT237" s="5"/>
      <c r="KU237" s="5"/>
      <c r="KV237" s="5"/>
      <c r="KW237" s="5"/>
      <c r="KX237" s="5"/>
      <c r="KY237" s="5"/>
      <c r="KZ237" s="5"/>
      <c r="LA237" s="5"/>
      <c r="LB237" s="5"/>
      <c r="LC237" s="5"/>
      <c r="LD237" s="5"/>
      <c r="LE237" s="5"/>
      <c r="LF237" s="5"/>
      <c r="LG237" s="5"/>
      <c r="LH237" s="5"/>
      <c r="LI237" s="5"/>
      <c r="LJ237" s="5"/>
      <c r="LK237" s="5"/>
      <c r="LL237" s="5"/>
      <c r="LM237" s="5"/>
      <c r="LN237" s="5"/>
      <c r="LO237" s="5"/>
      <c r="LP237" s="5"/>
      <c r="LQ237" s="5"/>
      <c r="LR237" s="5"/>
      <c r="LS237" s="5"/>
      <c r="LT237" s="5"/>
      <c r="LU237" s="5"/>
      <c r="LV237" s="5"/>
      <c r="LW237" s="5"/>
      <c r="LX237" s="5"/>
      <c r="LY237" s="5"/>
      <c r="LZ237" s="5"/>
      <c r="MA237" s="5"/>
      <c r="MB237" s="5"/>
      <c r="MC237" s="5"/>
      <c r="MD237" s="5"/>
      <c r="ME237" s="5"/>
      <c r="MF237" s="5"/>
      <c r="MG237" s="5"/>
      <c r="MH237" s="5"/>
      <c r="MI237" s="5"/>
      <c r="MJ237" s="5"/>
      <c r="MK237" s="5"/>
      <c r="ML237" s="5"/>
      <c r="MM237" s="5"/>
      <c r="MN237" s="5"/>
      <c r="MO237" s="5"/>
      <c r="MP237" s="5"/>
      <c r="MQ237" s="5"/>
      <c r="MR237" s="5"/>
      <c r="MS237" s="5"/>
      <c r="MT237" s="5"/>
      <c r="MU237" s="5"/>
      <c r="MV237" s="5"/>
      <c r="MW237" s="5"/>
      <c r="MX237" s="5"/>
      <c r="MY237" s="5"/>
      <c r="MZ237" s="5"/>
      <c r="NA237" s="5"/>
      <c r="NB237" s="5"/>
      <c r="NC237" s="5"/>
      <c r="ND237" s="5"/>
      <c r="NE237" s="5"/>
      <c r="NF237" s="5"/>
      <c r="NG237" s="5"/>
      <c r="NH237" s="5"/>
      <c r="NI237" s="5"/>
      <c r="NJ237" s="5"/>
      <c r="NK237" s="5"/>
      <c r="NL237" s="5"/>
      <c r="NM237" s="5"/>
      <c r="NN237" s="5"/>
      <c r="NO237" s="5"/>
      <c r="NP237" s="5"/>
      <c r="NQ237" s="5"/>
      <c r="NR237" s="5"/>
      <c r="NS237" s="5"/>
      <c r="NT237" s="5"/>
      <c r="NU237" s="5"/>
      <c r="NV237" s="5"/>
      <c r="NW237" s="5"/>
      <c r="NX237" s="5"/>
      <c r="NY237" s="5"/>
      <c r="NZ237" s="5"/>
      <c r="OA237" s="5"/>
      <c r="OB237" s="5"/>
      <c r="OC237" s="5"/>
      <c r="OD237" s="5"/>
      <c r="OE237" s="5"/>
      <c r="OF237" s="5"/>
      <c r="OG237" s="5"/>
      <c r="OH237" s="5"/>
      <c r="OI237" s="5"/>
      <c r="OJ237" s="5"/>
      <c r="OK237" s="5"/>
      <c r="OL237" s="5"/>
      <c r="OM237" s="5"/>
      <c r="ON237" s="5"/>
      <c r="OO237" s="5"/>
      <c r="OP237" s="5"/>
      <c r="OQ237" s="5"/>
      <c r="OR237" s="5"/>
      <c r="OS237" s="5"/>
      <c r="OT237" s="5"/>
      <c r="OU237" s="5"/>
      <c r="OV237" s="5"/>
      <c r="OW237" s="5"/>
      <c r="OX237" s="5"/>
      <c r="OY237" s="5"/>
      <c r="OZ237" s="5"/>
      <c r="PA237" s="5"/>
      <c r="PB237" s="5"/>
      <c r="PC237" s="5"/>
      <c r="PD237" s="5"/>
      <c r="PE237" s="5"/>
      <c r="PF237" s="5"/>
      <c r="PG237" s="5"/>
      <c r="PH237" s="5"/>
      <c r="PI237" s="5"/>
      <c r="PJ237" s="5"/>
      <c r="PK237" s="5"/>
      <c r="PL237" s="5"/>
      <c r="PM237" s="5"/>
      <c r="PN237" s="5"/>
      <c r="PO237" s="5"/>
      <c r="PP237" s="5"/>
      <c r="PQ237" s="5"/>
      <c r="PR237" s="5"/>
      <c r="PS237" s="5"/>
      <c r="PT237" s="5"/>
      <c r="PU237" s="5"/>
      <c r="PV237" s="5"/>
      <c r="PW237" s="5"/>
      <c r="PX237" s="5"/>
      <c r="PY237" s="5"/>
      <c r="PZ237" s="5"/>
      <c r="QA237" s="5"/>
      <c r="QB237" s="5"/>
      <c r="QC237" s="5"/>
      <c r="QD237" s="5"/>
      <c r="QE237" s="5"/>
      <c r="QF237" s="5"/>
      <c r="QG237" s="5"/>
      <c r="QH237" s="5"/>
      <c r="QI237" s="5"/>
      <c r="QJ237" s="5"/>
      <c r="QK237" s="5"/>
      <c r="QL237" s="5"/>
      <c r="QM237" s="5"/>
      <c r="QN237" s="5"/>
      <c r="QO237" s="5"/>
      <c r="QP237" s="5"/>
      <c r="QQ237" s="5"/>
      <c r="QR237" s="5"/>
      <c r="QS237" s="5"/>
      <c r="QT237" s="5"/>
      <c r="QU237" s="5"/>
      <c r="QV237" s="5"/>
      <c r="QW237" s="5"/>
      <c r="QX237" s="5"/>
      <c r="QY237" s="5"/>
      <c r="QZ237" s="5"/>
      <c r="RA237" s="5"/>
      <c r="RB237" s="5"/>
      <c r="RC237" s="5"/>
      <c r="RD237" s="5"/>
      <c r="RE237" s="5"/>
      <c r="RF237" s="5"/>
      <c r="RG237" s="5"/>
      <c r="RH237" s="5"/>
      <c r="RI237" s="5"/>
      <c r="RJ237" s="5"/>
      <c r="RK237" s="5"/>
      <c r="RL237" s="5"/>
      <c r="RM237" s="5"/>
      <c r="RN237" s="5"/>
      <c r="RO237" s="5"/>
      <c r="RP237" s="5"/>
      <c r="RQ237" s="5"/>
      <c r="RR237" s="5"/>
      <c r="RS237" s="5"/>
      <c r="RT237" s="5"/>
      <c r="RU237" s="5"/>
      <c r="RV237" s="5"/>
      <c r="RW237" s="5"/>
      <c r="RX237" s="5"/>
      <c r="RY237" s="5"/>
      <c r="RZ237" s="5"/>
      <c r="SA237" s="5"/>
      <c r="SB237" s="5"/>
      <c r="SC237" s="5"/>
      <c r="SD237" s="5"/>
      <c r="SE237" s="5"/>
      <c r="SF237" s="5"/>
      <c r="SG237" s="5"/>
      <c r="SH237" s="5"/>
      <c r="SI237" s="5"/>
      <c r="SJ237" s="5"/>
      <c r="SK237" s="5"/>
      <c r="SL237" s="5"/>
      <c r="SM237" s="5"/>
      <c r="SN237" s="5"/>
      <c r="SO237" s="5"/>
      <c r="SP237" s="5"/>
      <c r="SQ237" s="5"/>
      <c r="SR237" s="5"/>
      <c r="SS237" s="5"/>
      <c r="ST237" s="5"/>
      <c r="SU237" s="5"/>
      <c r="SV237" s="5"/>
      <c r="SW237" s="5"/>
      <c r="SX237" s="5"/>
      <c r="SY237" s="5"/>
      <c r="SZ237" s="5"/>
      <c r="TA237" s="5"/>
      <c r="TB237" s="5"/>
      <c r="TC237" s="5"/>
      <c r="TD237" s="5"/>
      <c r="TE237" s="5"/>
      <c r="TF237" s="5"/>
      <c r="TG237" s="5"/>
      <c r="TH237" s="5"/>
      <c r="TI237" s="5"/>
      <c r="TJ237" s="5"/>
      <c r="TK237" s="5"/>
      <c r="TL237" s="5"/>
      <c r="TM237" s="5"/>
      <c r="TN237" s="5"/>
      <c r="TO237" s="5"/>
      <c r="TP237" s="5"/>
      <c r="TQ237" s="5"/>
      <c r="TR237" s="5"/>
      <c r="TS237" s="5"/>
      <c r="TT237" s="5"/>
      <c r="TU237" s="5"/>
      <c r="TV237" s="5"/>
      <c r="TW237" s="5"/>
      <c r="TX237" s="5"/>
      <c r="TY237" s="5"/>
      <c r="TZ237" s="5"/>
      <c r="UA237" s="5"/>
      <c r="UB237" s="5"/>
      <c r="UC237" s="5"/>
      <c r="UD237" s="5"/>
      <c r="UE237" s="5"/>
      <c r="UF237" s="5"/>
      <c r="UG237" s="5"/>
      <c r="UH237" s="5"/>
      <c r="UI237" s="5"/>
      <c r="UJ237" s="5"/>
      <c r="UK237" s="5"/>
      <c r="UL237" s="5"/>
      <c r="UM237" s="5"/>
      <c r="UN237" s="5"/>
      <c r="UO237" s="5"/>
      <c r="UP237" s="5"/>
      <c r="UQ237" s="5"/>
      <c r="UR237" s="5"/>
      <c r="US237" s="5"/>
      <c r="UT237" s="5"/>
      <c r="UU237" s="5"/>
      <c r="UV237" s="5"/>
      <c r="UW237" s="5"/>
      <c r="UX237" s="5"/>
      <c r="UY237" s="5"/>
      <c r="UZ237" s="5"/>
      <c r="VA237" s="5"/>
      <c r="VB237" s="5"/>
      <c r="VC237" s="5"/>
      <c r="VD237" s="5"/>
      <c r="VE237" s="5"/>
      <c r="VF237" s="5"/>
      <c r="VG237" s="5"/>
      <c r="VH237" s="5"/>
      <c r="VI237" s="5"/>
      <c r="VJ237" s="5"/>
      <c r="VK237" s="5"/>
      <c r="VL237" s="5"/>
      <c r="VM237" s="5"/>
      <c r="VN237" s="5"/>
      <c r="VO237" s="5"/>
      <c r="VP237" s="5"/>
      <c r="VQ237" s="5"/>
      <c r="VR237" s="5"/>
      <c r="VS237" s="5"/>
      <c r="VT237" s="5"/>
      <c r="VU237" s="5"/>
      <c r="VV237" s="5"/>
      <c r="VW237" s="5"/>
      <c r="VX237" s="5"/>
      <c r="VY237" s="5"/>
      <c r="VZ237" s="5"/>
      <c r="WA237" s="5"/>
      <c r="WB237" s="5"/>
      <c r="WC237" s="5"/>
      <c r="WD237" s="5"/>
      <c r="WE237" s="5"/>
      <c r="WF237" s="5"/>
      <c r="WG237" s="5"/>
      <c r="WH237" s="5"/>
      <c r="WI237" s="5"/>
      <c r="WJ237" s="5"/>
      <c r="WK237" s="5"/>
      <c r="WL237" s="5"/>
      <c r="WM237" s="5"/>
      <c r="WN237" s="5"/>
      <c r="WO237" s="5"/>
      <c r="WP237" s="5"/>
      <c r="WQ237" s="5"/>
      <c r="WR237" s="5"/>
      <c r="WS237" s="5"/>
      <c r="WT237" s="5"/>
      <c r="WU237" s="5"/>
      <c r="WV237" s="5"/>
      <c r="WW237" s="5"/>
      <c r="WX237" s="5"/>
      <c r="WY237" s="5"/>
      <c r="WZ237" s="5"/>
      <c r="XA237" s="5"/>
      <c r="XB237" s="5"/>
      <c r="XC237" s="5"/>
      <c r="XD237" s="5"/>
      <c r="XE237" s="5"/>
      <c r="XF237" s="5"/>
      <c r="XG237" s="5"/>
      <c r="XH237" s="5"/>
      <c r="XI237" s="5"/>
      <c r="XJ237" s="5"/>
      <c r="XK237" s="5"/>
      <c r="XL237" s="5"/>
      <c r="XM237" s="5"/>
      <c r="XN237" s="5"/>
      <c r="XO237" s="5"/>
      <c r="XP237" s="5"/>
      <c r="XQ237" s="5"/>
      <c r="XR237" s="5"/>
      <c r="XS237" s="5"/>
      <c r="XT237" s="5"/>
      <c r="XU237" s="5"/>
      <c r="XV237" s="5"/>
      <c r="XW237" s="5"/>
    </row>
    <row r="238" spans="39:647" x14ac:dyDescent="0.45">
      <c r="AM238" s="5"/>
      <c r="AN238" s="5"/>
      <c r="AO238" s="5"/>
      <c r="AP238" s="5"/>
      <c r="AQ238" s="5"/>
      <c r="AR238" s="5"/>
      <c r="AS238" s="5"/>
      <c r="AT238" s="5"/>
      <c r="AU238" s="5"/>
      <c r="AV238" s="5"/>
      <c r="AW238" s="5"/>
      <c r="AX238" s="5"/>
      <c r="AY238" s="5"/>
      <c r="AZ238" s="5"/>
      <c r="BA238" s="5"/>
      <c r="BB238" s="5"/>
      <c r="BC238" s="5"/>
      <c r="BD238" s="5"/>
      <c r="BE238" s="5"/>
      <c r="BF238" s="5"/>
      <c r="BG238" s="5"/>
      <c r="BH238" s="5"/>
      <c r="BI238" s="5"/>
      <c r="BJ238" s="5"/>
      <c r="BK238" s="5"/>
      <c r="BL238" s="5"/>
      <c r="BM238" s="5"/>
      <c r="BN238" s="5"/>
      <c r="BO238" s="5"/>
      <c r="BP238" s="5"/>
      <c r="BQ238" s="5"/>
      <c r="BR238" s="5"/>
      <c r="BS238" s="5"/>
      <c r="BT238" s="5"/>
      <c r="BU238" s="5"/>
      <c r="BV238" s="5"/>
      <c r="BW238" s="5"/>
      <c r="BX238" s="5"/>
      <c r="BY238" s="5"/>
      <c r="BZ238" s="5"/>
      <c r="CA238" s="5"/>
      <c r="CB238" s="5"/>
      <c r="CC238" s="5"/>
      <c r="CD238" s="5"/>
      <c r="CE238" s="5"/>
      <c r="CF238" s="5"/>
      <c r="CG238" s="5"/>
      <c r="CH238" s="5"/>
      <c r="CI238" s="5"/>
      <c r="CJ238" s="5"/>
      <c r="CK238" s="5"/>
      <c r="CL238" s="5"/>
      <c r="CM238" s="5"/>
      <c r="CN238" s="5"/>
      <c r="CO238" s="5"/>
      <c r="CP238" s="5"/>
      <c r="CQ238" s="5"/>
      <c r="CR238" s="5"/>
      <c r="CS238" s="5"/>
      <c r="CT238" s="5"/>
      <c r="CU238" s="5"/>
      <c r="CV238" s="5"/>
      <c r="CW238" s="5"/>
      <c r="CX238" s="5"/>
      <c r="CY238" s="5"/>
      <c r="CZ238" s="5"/>
      <c r="DA238" s="5"/>
      <c r="DB238" s="5"/>
      <c r="DC238" s="5"/>
      <c r="DD238" s="5"/>
      <c r="DE238" s="5"/>
      <c r="DF238" s="5"/>
      <c r="DG238" s="5"/>
      <c r="DH238" s="5"/>
      <c r="DI238" s="5"/>
      <c r="DJ238" s="5"/>
      <c r="DK238" s="5"/>
      <c r="DL238" s="5"/>
      <c r="DM238" s="5"/>
      <c r="DN238" s="5"/>
      <c r="DO238" s="5"/>
      <c r="DP238" s="5"/>
      <c r="DQ238" s="5"/>
      <c r="DR238" s="5"/>
      <c r="DS238" s="5"/>
      <c r="DT238" s="5"/>
      <c r="DU238" s="5"/>
      <c r="DV238" s="5"/>
      <c r="DW238" s="5"/>
      <c r="DX238" s="5"/>
      <c r="DY238" s="5"/>
      <c r="DZ238" s="5"/>
      <c r="EA238" s="5"/>
      <c r="EB238" s="5"/>
      <c r="EC238" s="5"/>
      <c r="ED238" s="5"/>
      <c r="EE238" s="5"/>
      <c r="EF238" s="5"/>
      <c r="EG238" s="5"/>
      <c r="EH238" s="5"/>
      <c r="EI238" s="5"/>
      <c r="EJ238" s="5"/>
      <c r="EK238" s="5"/>
      <c r="EL238" s="5"/>
      <c r="EM238" s="5"/>
      <c r="EN238" s="5"/>
      <c r="EO238" s="5"/>
      <c r="EP238" s="5"/>
      <c r="EQ238" s="5"/>
      <c r="ER238" s="5"/>
      <c r="ES238" s="5"/>
      <c r="ET238" s="5"/>
      <c r="EU238" s="5"/>
      <c r="EV238" s="5"/>
      <c r="EW238" s="5"/>
      <c r="EX238" s="5"/>
      <c r="EY238" s="5"/>
      <c r="EZ238" s="5"/>
      <c r="FA238" s="5"/>
      <c r="FB238" s="5"/>
      <c r="FC238" s="5"/>
      <c r="FD238" s="5"/>
      <c r="FE238" s="5"/>
      <c r="FF238" s="5"/>
      <c r="FG238" s="5"/>
      <c r="FH238" s="5"/>
      <c r="FI238" s="5"/>
      <c r="FJ238" s="5"/>
      <c r="FK238" s="5"/>
      <c r="FL238" s="5"/>
      <c r="FM238" s="5"/>
      <c r="FN238" s="5"/>
      <c r="FO238" s="5"/>
      <c r="FP238" s="5"/>
      <c r="FQ238" s="5"/>
      <c r="FR238" s="5"/>
      <c r="FS238" s="5"/>
      <c r="FT238" s="5"/>
      <c r="FU238" s="5"/>
      <c r="FV238" s="5"/>
      <c r="FW238" s="5"/>
      <c r="FX238" s="5"/>
      <c r="FY238" s="5"/>
      <c r="FZ238" s="5"/>
      <c r="GA238" s="5"/>
      <c r="GB238" s="5"/>
      <c r="GC238" s="5"/>
      <c r="GD238" s="5"/>
      <c r="GE238" s="5"/>
      <c r="GF238" s="5"/>
      <c r="GG238" s="5"/>
      <c r="GH238" s="5"/>
      <c r="GI238" s="5"/>
      <c r="GJ238" s="5"/>
      <c r="GK238" s="5"/>
      <c r="GL238" s="5"/>
      <c r="GM238" s="5"/>
      <c r="GN238" s="5"/>
      <c r="GO238" s="5"/>
      <c r="GP238" s="5"/>
      <c r="GQ238" s="5"/>
      <c r="GR238" s="5"/>
      <c r="GS238" s="5"/>
      <c r="GT238" s="5"/>
      <c r="GU238" s="5"/>
      <c r="GV238" s="5"/>
      <c r="GW238" s="5"/>
      <c r="GX238" s="5"/>
      <c r="GY238" s="5"/>
      <c r="GZ238" s="5"/>
      <c r="HA238" s="5"/>
      <c r="HB238" s="5"/>
      <c r="HC238" s="5"/>
      <c r="HD238" s="5"/>
      <c r="HE238" s="5"/>
      <c r="HF238" s="5"/>
      <c r="HG238" s="5"/>
      <c r="HH238" s="5"/>
      <c r="HI238" s="5"/>
      <c r="HJ238" s="5"/>
      <c r="HK238" s="5"/>
      <c r="HL238" s="5"/>
      <c r="HM238" s="5"/>
      <c r="HN238" s="5"/>
      <c r="HO238" s="5"/>
      <c r="HP238" s="5"/>
      <c r="HQ238" s="5"/>
      <c r="HR238" s="5"/>
      <c r="HS238" s="5"/>
      <c r="HT238" s="5"/>
      <c r="HU238" s="5"/>
      <c r="HV238" s="5"/>
      <c r="HW238" s="5"/>
      <c r="HX238" s="5"/>
      <c r="HY238" s="5"/>
      <c r="HZ238" s="5"/>
      <c r="IA238" s="5"/>
      <c r="IB238" s="5"/>
      <c r="IC238" s="5"/>
      <c r="ID238" s="5"/>
      <c r="IE238" s="5"/>
      <c r="IF238" s="5"/>
      <c r="IG238" s="5"/>
      <c r="IH238" s="5"/>
      <c r="II238" s="5"/>
      <c r="IJ238" s="5"/>
      <c r="IK238" s="5"/>
      <c r="IL238" s="5"/>
      <c r="IM238" s="5"/>
      <c r="IN238" s="5"/>
      <c r="IO238" s="5"/>
      <c r="IP238" s="5"/>
      <c r="IQ238" s="5"/>
      <c r="IR238" s="5"/>
      <c r="IS238" s="5"/>
      <c r="IT238" s="5"/>
      <c r="IU238" s="5"/>
      <c r="IV238" s="5"/>
      <c r="IW238" s="5"/>
      <c r="IX238" s="5"/>
      <c r="IY238" s="5"/>
      <c r="IZ238" s="5"/>
      <c r="JA238" s="5"/>
      <c r="JB238" s="5"/>
      <c r="JC238" s="5"/>
      <c r="JD238" s="5"/>
      <c r="JE238" s="5"/>
      <c r="JF238" s="5"/>
      <c r="JG238" s="5"/>
      <c r="JH238" s="5"/>
      <c r="JI238" s="5"/>
      <c r="JJ238" s="5"/>
      <c r="JK238" s="5"/>
      <c r="JL238" s="5"/>
      <c r="JM238" s="5"/>
      <c r="JN238" s="5"/>
      <c r="JO238" s="5"/>
      <c r="JP238" s="5"/>
      <c r="JQ238" s="5"/>
      <c r="JR238" s="5"/>
      <c r="JS238" s="5"/>
      <c r="JT238" s="5"/>
      <c r="JU238" s="5"/>
      <c r="JV238" s="5"/>
      <c r="JW238" s="5"/>
      <c r="JX238" s="5"/>
      <c r="JY238" s="5"/>
      <c r="JZ238" s="5"/>
      <c r="KA238" s="5"/>
      <c r="KB238" s="5"/>
      <c r="KC238" s="5"/>
      <c r="KD238" s="5"/>
      <c r="KE238" s="5"/>
      <c r="KF238" s="5"/>
      <c r="KG238" s="5"/>
      <c r="KH238" s="5"/>
      <c r="KI238" s="5"/>
      <c r="KJ238" s="5"/>
      <c r="KK238" s="5"/>
      <c r="KL238" s="5"/>
      <c r="KM238" s="5"/>
      <c r="KN238" s="5"/>
      <c r="KO238" s="5"/>
      <c r="KP238" s="5"/>
      <c r="KQ238" s="5"/>
      <c r="KR238" s="5"/>
      <c r="KS238" s="5"/>
      <c r="KT238" s="5"/>
      <c r="KU238" s="5"/>
      <c r="KV238" s="5"/>
      <c r="KW238" s="5"/>
      <c r="KX238" s="5"/>
      <c r="KY238" s="5"/>
      <c r="KZ238" s="5"/>
      <c r="LA238" s="5"/>
      <c r="LB238" s="5"/>
      <c r="LC238" s="5"/>
      <c r="LD238" s="5"/>
      <c r="LE238" s="5"/>
      <c r="LF238" s="5"/>
      <c r="LG238" s="5"/>
      <c r="LH238" s="5"/>
      <c r="LI238" s="5"/>
      <c r="LJ238" s="5"/>
      <c r="LK238" s="5"/>
      <c r="LL238" s="5"/>
      <c r="LM238" s="5"/>
      <c r="LN238" s="5"/>
      <c r="LO238" s="5"/>
      <c r="LP238" s="5"/>
      <c r="LQ238" s="5"/>
      <c r="LR238" s="5"/>
      <c r="LS238" s="5"/>
      <c r="LT238" s="5"/>
      <c r="LU238" s="5"/>
      <c r="LV238" s="5"/>
      <c r="LW238" s="5"/>
      <c r="LX238" s="5"/>
      <c r="LY238" s="5"/>
      <c r="LZ238" s="5"/>
      <c r="MA238" s="5"/>
      <c r="MB238" s="5"/>
      <c r="MC238" s="5"/>
      <c r="MD238" s="5"/>
      <c r="ME238" s="5"/>
      <c r="MF238" s="5"/>
      <c r="MG238" s="5"/>
      <c r="MH238" s="5"/>
      <c r="MI238" s="5"/>
      <c r="MJ238" s="5"/>
      <c r="MK238" s="5"/>
      <c r="ML238" s="5"/>
      <c r="MM238" s="5"/>
      <c r="MN238" s="5"/>
      <c r="MO238" s="5"/>
      <c r="MP238" s="5"/>
      <c r="MQ238" s="5"/>
      <c r="MR238" s="5"/>
      <c r="MS238" s="5"/>
      <c r="MT238" s="5"/>
      <c r="MU238" s="5"/>
      <c r="MV238" s="5"/>
      <c r="MW238" s="5"/>
      <c r="MX238" s="5"/>
      <c r="MY238" s="5"/>
      <c r="MZ238" s="5"/>
      <c r="NA238" s="5"/>
      <c r="NB238" s="5"/>
      <c r="NC238" s="5"/>
      <c r="ND238" s="5"/>
      <c r="NE238" s="5"/>
      <c r="NF238" s="5"/>
      <c r="NG238" s="5"/>
      <c r="NH238" s="5"/>
      <c r="NI238" s="5"/>
      <c r="NJ238" s="5"/>
      <c r="NK238" s="5"/>
      <c r="NL238" s="5"/>
      <c r="NM238" s="5"/>
      <c r="NN238" s="5"/>
      <c r="NO238" s="5"/>
      <c r="NP238" s="5"/>
      <c r="NQ238" s="5"/>
      <c r="NR238" s="5"/>
      <c r="NS238" s="5"/>
      <c r="NT238" s="5"/>
      <c r="NU238" s="5"/>
      <c r="NV238" s="5"/>
      <c r="NW238" s="5"/>
      <c r="NX238" s="5"/>
      <c r="NY238" s="5"/>
      <c r="NZ238" s="5"/>
      <c r="OA238" s="5"/>
      <c r="OB238" s="5"/>
      <c r="OC238" s="5"/>
      <c r="OD238" s="5"/>
      <c r="OE238" s="5"/>
      <c r="OF238" s="5"/>
      <c r="OG238" s="5"/>
      <c r="OH238" s="5"/>
      <c r="OI238" s="5"/>
      <c r="OJ238" s="5"/>
      <c r="OK238" s="5"/>
      <c r="OL238" s="5"/>
      <c r="OM238" s="5"/>
      <c r="ON238" s="5"/>
      <c r="OO238" s="5"/>
      <c r="OP238" s="5"/>
      <c r="OQ238" s="5"/>
      <c r="OR238" s="5"/>
      <c r="OS238" s="5"/>
      <c r="OT238" s="5"/>
      <c r="OU238" s="5"/>
      <c r="OV238" s="5"/>
      <c r="OW238" s="5"/>
      <c r="OX238" s="5"/>
      <c r="OY238" s="5"/>
      <c r="OZ238" s="5"/>
      <c r="PA238" s="5"/>
      <c r="PB238" s="5"/>
      <c r="PC238" s="5"/>
      <c r="PD238" s="5"/>
      <c r="PE238" s="5"/>
      <c r="PF238" s="5"/>
      <c r="PG238" s="5"/>
      <c r="PH238" s="5"/>
      <c r="PI238" s="5"/>
      <c r="PJ238" s="5"/>
      <c r="PK238" s="5"/>
      <c r="PL238" s="5"/>
      <c r="PM238" s="5"/>
      <c r="PN238" s="5"/>
      <c r="PO238" s="5"/>
      <c r="PP238" s="5"/>
      <c r="PQ238" s="5"/>
      <c r="PR238" s="5"/>
      <c r="PS238" s="5"/>
      <c r="PT238" s="5"/>
      <c r="PU238" s="5"/>
      <c r="PV238" s="5"/>
      <c r="PW238" s="5"/>
      <c r="PX238" s="5"/>
      <c r="PY238" s="5"/>
      <c r="PZ238" s="5"/>
      <c r="QA238" s="5"/>
      <c r="QB238" s="5"/>
      <c r="QC238" s="5"/>
      <c r="QD238" s="5"/>
      <c r="QE238" s="5"/>
      <c r="QF238" s="5"/>
      <c r="QG238" s="5"/>
      <c r="QH238" s="5"/>
      <c r="QI238" s="5"/>
      <c r="QJ238" s="5"/>
      <c r="QK238" s="5"/>
      <c r="QL238" s="5"/>
      <c r="QM238" s="5"/>
      <c r="QN238" s="5"/>
      <c r="QO238" s="5"/>
      <c r="QP238" s="5"/>
      <c r="QQ238" s="5"/>
      <c r="QR238" s="5"/>
      <c r="QS238" s="5"/>
      <c r="QT238" s="5"/>
      <c r="QU238" s="5"/>
      <c r="QV238" s="5"/>
      <c r="QW238" s="5"/>
      <c r="QX238" s="5"/>
      <c r="QY238" s="5"/>
      <c r="QZ238" s="5"/>
      <c r="RA238" s="5"/>
      <c r="RB238" s="5"/>
      <c r="RC238" s="5"/>
      <c r="RD238" s="5"/>
      <c r="RE238" s="5"/>
      <c r="RF238" s="5"/>
      <c r="RG238" s="5"/>
      <c r="RH238" s="5"/>
      <c r="RI238" s="5"/>
      <c r="RJ238" s="5"/>
      <c r="RK238" s="5"/>
      <c r="RL238" s="5"/>
      <c r="RM238" s="5"/>
      <c r="RN238" s="5"/>
      <c r="RO238" s="5"/>
      <c r="RP238" s="5"/>
      <c r="RQ238" s="5"/>
      <c r="RR238" s="5"/>
      <c r="RS238" s="5"/>
      <c r="RT238" s="5"/>
      <c r="RU238" s="5"/>
      <c r="RV238" s="5"/>
      <c r="RW238" s="5"/>
      <c r="RX238" s="5"/>
      <c r="RY238" s="5"/>
      <c r="RZ238" s="5"/>
      <c r="SA238" s="5"/>
      <c r="SB238" s="5"/>
      <c r="SC238" s="5"/>
      <c r="SD238" s="5"/>
      <c r="SE238" s="5"/>
      <c r="SF238" s="5"/>
      <c r="SG238" s="5"/>
      <c r="SH238" s="5"/>
      <c r="SI238" s="5"/>
      <c r="SJ238" s="5"/>
      <c r="SK238" s="5"/>
      <c r="SL238" s="5"/>
      <c r="SM238" s="5"/>
      <c r="SN238" s="5"/>
      <c r="SO238" s="5"/>
      <c r="SP238" s="5"/>
      <c r="SQ238" s="5"/>
      <c r="SR238" s="5"/>
      <c r="SS238" s="5"/>
      <c r="ST238" s="5"/>
      <c r="SU238" s="5"/>
      <c r="SV238" s="5"/>
      <c r="SW238" s="5"/>
      <c r="SX238" s="5"/>
      <c r="SY238" s="5"/>
      <c r="SZ238" s="5"/>
      <c r="TA238" s="5"/>
      <c r="TB238" s="5"/>
      <c r="TC238" s="5"/>
      <c r="TD238" s="5"/>
      <c r="TE238" s="5"/>
      <c r="TF238" s="5"/>
      <c r="TG238" s="5"/>
      <c r="TH238" s="5"/>
      <c r="TI238" s="5"/>
      <c r="TJ238" s="5"/>
      <c r="TK238" s="5"/>
      <c r="TL238" s="5"/>
      <c r="TM238" s="5"/>
      <c r="TN238" s="5"/>
      <c r="TO238" s="5"/>
      <c r="TP238" s="5"/>
      <c r="TQ238" s="5"/>
      <c r="TR238" s="5"/>
      <c r="TS238" s="5"/>
      <c r="TT238" s="5"/>
      <c r="TU238" s="5"/>
      <c r="TV238" s="5"/>
      <c r="TW238" s="5"/>
      <c r="TX238" s="5"/>
      <c r="TY238" s="5"/>
      <c r="TZ238" s="5"/>
      <c r="UA238" s="5"/>
      <c r="UB238" s="5"/>
      <c r="UC238" s="5"/>
      <c r="UD238" s="5"/>
      <c r="UE238" s="5"/>
      <c r="UF238" s="5"/>
      <c r="UG238" s="5"/>
      <c r="UH238" s="5"/>
      <c r="UI238" s="5"/>
      <c r="UJ238" s="5"/>
      <c r="UK238" s="5"/>
      <c r="UL238" s="5"/>
      <c r="UM238" s="5"/>
      <c r="UN238" s="5"/>
      <c r="UO238" s="5"/>
      <c r="UP238" s="5"/>
      <c r="UQ238" s="5"/>
      <c r="UR238" s="5"/>
      <c r="US238" s="5"/>
      <c r="UT238" s="5"/>
      <c r="UU238" s="5"/>
      <c r="UV238" s="5"/>
      <c r="UW238" s="5"/>
      <c r="UX238" s="5"/>
      <c r="UY238" s="5"/>
      <c r="UZ238" s="5"/>
      <c r="VA238" s="5"/>
      <c r="VB238" s="5"/>
      <c r="VC238" s="5"/>
      <c r="VD238" s="5"/>
      <c r="VE238" s="5"/>
      <c r="VF238" s="5"/>
      <c r="VG238" s="5"/>
      <c r="VH238" s="5"/>
      <c r="VI238" s="5"/>
      <c r="VJ238" s="5"/>
      <c r="VK238" s="5"/>
      <c r="VL238" s="5"/>
      <c r="VM238" s="5"/>
      <c r="VN238" s="5"/>
      <c r="VO238" s="5"/>
      <c r="VP238" s="5"/>
      <c r="VQ238" s="5"/>
      <c r="VR238" s="5"/>
      <c r="VS238" s="5"/>
      <c r="VT238" s="5"/>
      <c r="VU238" s="5"/>
      <c r="VV238" s="5"/>
      <c r="VW238" s="5"/>
      <c r="VX238" s="5"/>
      <c r="VY238" s="5"/>
      <c r="VZ238" s="5"/>
      <c r="WA238" s="5"/>
      <c r="WB238" s="5"/>
      <c r="WC238" s="5"/>
      <c r="WD238" s="5"/>
      <c r="WE238" s="5"/>
      <c r="WF238" s="5"/>
      <c r="WG238" s="5"/>
      <c r="WH238" s="5"/>
      <c r="WI238" s="5"/>
      <c r="WJ238" s="5"/>
      <c r="WK238" s="5"/>
      <c r="WL238" s="5"/>
      <c r="WM238" s="5"/>
      <c r="WN238" s="5"/>
      <c r="WO238" s="5"/>
      <c r="WP238" s="5"/>
      <c r="WQ238" s="5"/>
      <c r="WR238" s="5"/>
      <c r="WS238" s="5"/>
      <c r="WT238" s="5"/>
      <c r="WU238" s="5"/>
      <c r="WV238" s="5"/>
      <c r="WW238" s="5"/>
      <c r="WX238" s="5"/>
      <c r="WY238" s="5"/>
      <c r="WZ238" s="5"/>
      <c r="XA238" s="5"/>
      <c r="XB238" s="5"/>
      <c r="XC238" s="5"/>
      <c r="XD238" s="5"/>
      <c r="XE238" s="5"/>
      <c r="XF238" s="5"/>
      <c r="XG238" s="5"/>
      <c r="XH238" s="5"/>
      <c r="XI238" s="5"/>
      <c r="XJ238" s="5"/>
      <c r="XK238" s="5"/>
      <c r="XL238" s="5"/>
      <c r="XM238" s="5"/>
      <c r="XN238" s="5"/>
      <c r="XO238" s="5"/>
      <c r="XP238" s="5"/>
      <c r="XQ238" s="5"/>
      <c r="XR238" s="5"/>
      <c r="XS238" s="5"/>
      <c r="XT238" s="5"/>
      <c r="XU238" s="5"/>
      <c r="XV238" s="5"/>
      <c r="XW238" s="5"/>
    </row>
    <row r="239" spans="39:647" x14ac:dyDescent="0.45">
      <c r="AM239" s="5"/>
      <c r="AN239" s="5"/>
      <c r="AO239" s="5"/>
      <c r="AP239" s="5"/>
      <c r="AQ239" s="5"/>
      <c r="AR239" s="5"/>
      <c r="AS239" s="5"/>
      <c r="AT239" s="5"/>
      <c r="AU239" s="5"/>
      <c r="AV239" s="5"/>
      <c r="AW239" s="5"/>
      <c r="AX239" s="5"/>
      <c r="AY239" s="5"/>
      <c r="AZ239" s="5"/>
      <c r="BA239" s="5"/>
      <c r="BB239" s="5"/>
      <c r="BC239" s="5"/>
      <c r="BD239" s="5"/>
      <c r="BE239" s="5"/>
      <c r="BF239" s="5"/>
      <c r="BG239" s="5"/>
      <c r="BH239" s="5"/>
      <c r="BI239" s="5"/>
      <c r="BJ239" s="5"/>
      <c r="BK239" s="5"/>
      <c r="BL239" s="5"/>
      <c r="BM239" s="5"/>
      <c r="BN239" s="5"/>
      <c r="BO239" s="5"/>
      <c r="BP239" s="5"/>
      <c r="BQ239" s="5"/>
      <c r="BR239" s="5"/>
      <c r="BS239" s="5"/>
      <c r="BT239" s="5"/>
      <c r="BU239" s="5"/>
      <c r="BV239" s="5"/>
      <c r="BW239" s="5"/>
      <c r="BX239" s="5"/>
      <c r="BY239" s="5"/>
      <c r="BZ239" s="5"/>
      <c r="CA239" s="5"/>
      <c r="CB239" s="5"/>
      <c r="CC239" s="5"/>
      <c r="CD239" s="5"/>
      <c r="CE239" s="5"/>
      <c r="CF239" s="5"/>
      <c r="CG239" s="5"/>
      <c r="CH239" s="5"/>
      <c r="CI239" s="5"/>
      <c r="CJ239" s="5"/>
      <c r="CK239" s="5"/>
      <c r="CL239" s="5"/>
      <c r="CM239" s="5"/>
      <c r="CN239" s="5"/>
      <c r="CO239" s="5"/>
      <c r="CP239" s="5"/>
      <c r="CQ239" s="5"/>
      <c r="CR239" s="5"/>
      <c r="CS239" s="5"/>
      <c r="CT239" s="5"/>
      <c r="CU239" s="5"/>
      <c r="CV239" s="5"/>
      <c r="CW239" s="5"/>
      <c r="CX239" s="5"/>
      <c r="CY239" s="5"/>
      <c r="CZ239" s="5"/>
      <c r="DA239" s="5"/>
      <c r="DB239" s="5"/>
      <c r="DC239" s="5"/>
      <c r="DD239" s="5"/>
      <c r="DE239" s="5"/>
      <c r="DF239" s="5"/>
      <c r="DG239" s="5"/>
      <c r="DH239" s="5"/>
      <c r="DI239" s="5"/>
      <c r="DJ239" s="5"/>
      <c r="DK239" s="5"/>
      <c r="DL239" s="5"/>
      <c r="DM239" s="5"/>
      <c r="DN239" s="5"/>
      <c r="DO239" s="5"/>
      <c r="DP239" s="5"/>
      <c r="DQ239" s="5"/>
      <c r="DR239" s="5"/>
      <c r="DS239" s="5"/>
      <c r="DT239" s="5"/>
      <c r="DU239" s="5"/>
      <c r="DV239" s="5"/>
      <c r="DW239" s="5"/>
      <c r="DX239" s="5"/>
      <c r="DY239" s="5"/>
      <c r="DZ239" s="5"/>
      <c r="EA239" s="5"/>
      <c r="EB239" s="5"/>
      <c r="EC239" s="5"/>
      <c r="ED239" s="5"/>
      <c r="EE239" s="5"/>
      <c r="EF239" s="5"/>
      <c r="EG239" s="5"/>
      <c r="EH239" s="5"/>
      <c r="EI239" s="5"/>
      <c r="EJ239" s="5"/>
      <c r="EK239" s="5"/>
      <c r="EL239" s="5"/>
      <c r="EM239" s="5"/>
      <c r="EN239" s="5"/>
      <c r="EO239" s="5"/>
      <c r="EP239" s="5"/>
      <c r="EQ239" s="5"/>
      <c r="ER239" s="5"/>
      <c r="ES239" s="5"/>
      <c r="ET239" s="5"/>
      <c r="EU239" s="5"/>
      <c r="EV239" s="5"/>
      <c r="EW239" s="5"/>
      <c r="EX239" s="5"/>
      <c r="EY239" s="5"/>
      <c r="EZ239" s="5"/>
      <c r="FA239" s="5"/>
      <c r="FB239" s="5"/>
      <c r="FC239" s="5"/>
      <c r="FD239" s="5"/>
      <c r="FE239" s="5"/>
      <c r="FF239" s="5"/>
      <c r="FG239" s="5"/>
      <c r="FH239" s="5"/>
      <c r="FI239" s="5"/>
      <c r="FJ239" s="5"/>
      <c r="FK239" s="5"/>
      <c r="FL239" s="5"/>
      <c r="FM239" s="5"/>
      <c r="FN239" s="5"/>
      <c r="FO239" s="5"/>
      <c r="FP239" s="5"/>
      <c r="FQ239" s="5"/>
      <c r="FR239" s="5"/>
      <c r="FS239" s="5"/>
      <c r="FT239" s="5"/>
      <c r="FU239" s="5"/>
      <c r="FV239" s="5"/>
      <c r="FW239" s="5"/>
      <c r="FX239" s="5"/>
      <c r="FY239" s="5"/>
      <c r="FZ239" s="5"/>
      <c r="GA239" s="5"/>
      <c r="GB239" s="5"/>
      <c r="GC239" s="5"/>
      <c r="GD239" s="5"/>
      <c r="GE239" s="5"/>
      <c r="GF239" s="5"/>
      <c r="GG239" s="5"/>
      <c r="GH239" s="5"/>
      <c r="GI239" s="5"/>
      <c r="GJ239" s="5"/>
      <c r="GK239" s="5"/>
      <c r="GL239" s="5"/>
      <c r="GM239" s="5"/>
      <c r="GN239" s="5"/>
      <c r="GO239" s="5"/>
      <c r="GP239" s="5"/>
      <c r="GQ239" s="5"/>
      <c r="GR239" s="5"/>
      <c r="GS239" s="5"/>
      <c r="GT239" s="5"/>
      <c r="GU239" s="5"/>
      <c r="GV239" s="5"/>
      <c r="GW239" s="5"/>
      <c r="GX239" s="5"/>
      <c r="GY239" s="5"/>
      <c r="GZ239" s="5"/>
      <c r="HA239" s="5"/>
      <c r="HB239" s="5"/>
      <c r="HC239" s="5"/>
      <c r="HD239" s="5"/>
      <c r="HE239" s="5"/>
      <c r="HF239" s="5"/>
      <c r="HG239" s="5"/>
      <c r="HH239" s="5"/>
      <c r="HI239" s="5"/>
      <c r="HJ239" s="5"/>
      <c r="HK239" s="5"/>
      <c r="HL239" s="5"/>
      <c r="HM239" s="5"/>
      <c r="HN239" s="5"/>
      <c r="HO239" s="5"/>
      <c r="HP239" s="5"/>
      <c r="HQ239" s="5"/>
      <c r="HR239" s="5"/>
      <c r="HS239" s="5"/>
      <c r="HT239" s="5"/>
      <c r="HU239" s="5"/>
      <c r="HV239" s="5"/>
      <c r="HW239" s="5"/>
      <c r="HX239" s="5"/>
      <c r="HY239" s="5"/>
      <c r="HZ239" s="5"/>
      <c r="IA239" s="5"/>
      <c r="IB239" s="5"/>
      <c r="IC239" s="5"/>
      <c r="ID239" s="5"/>
      <c r="IE239" s="5"/>
      <c r="IF239" s="5"/>
      <c r="IG239" s="5"/>
      <c r="IH239" s="5"/>
      <c r="II239" s="5"/>
      <c r="IJ239" s="5"/>
      <c r="IK239" s="5"/>
      <c r="IL239" s="5"/>
      <c r="IM239" s="5"/>
      <c r="IN239" s="5"/>
      <c r="IO239" s="5"/>
      <c r="IP239" s="5"/>
      <c r="IQ239" s="5"/>
      <c r="IR239" s="5"/>
      <c r="IS239" s="5"/>
      <c r="IT239" s="5"/>
      <c r="IU239" s="5"/>
      <c r="IV239" s="5"/>
      <c r="IW239" s="5"/>
      <c r="IX239" s="5"/>
      <c r="IY239" s="5"/>
      <c r="IZ239" s="5"/>
      <c r="JA239" s="5"/>
      <c r="JB239" s="5"/>
      <c r="JC239" s="5"/>
      <c r="JD239" s="5"/>
      <c r="JE239" s="5"/>
      <c r="JF239" s="5"/>
      <c r="JG239" s="5"/>
      <c r="JH239" s="5"/>
      <c r="JI239" s="5"/>
      <c r="JJ239" s="5"/>
      <c r="JK239" s="5"/>
      <c r="JL239" s="5"/>
      <c r="JM239" s="5"/>
      <c r="JN239" s="5"/>
      <c r="JO239" s="5"/>
      <c r="JP239" s="5"/>
      <c r="JQ239" s="5"/>
      <c r="JR239" s="5"/>
      <c r="JS239" s="5"/>
      <c r="JT239" s="5"/>
      <c r="JU239" s="5"/>
      <c r="JV239" s="5"/>
      <c r="JW239" s="5"/>
      <c r="JX239" s="5"/>
      <c r="JY239" s="5"/>
      <c r="JZ239" s="5"/>
      <c r="KA239" s="5"/>
      <c r="KB239" s="5"/>
      <c r="KC239" s="5"/>
      <c r="KD239" s="5"/>
      <c r="KE239" s="5"/>
      <c r="KF239" s="5"/>
      <c r="KG239" s="5"/>
      <c r="KH239" s="5"/>
      <c r="KI239" s="5"/>
      <c r="KJ239" s="5"/>
      <c r="KK239" s="5"/>
      <c r="KL239" s="5"/>
      <c r="KM239" s="5"/>
      <c r="KN239" s="5"/>
      <c r="KO239" s="5"/>
      <c r="KP239" s="5"/>
      <c r="KQ239" s="5"/>
      <c r="KR239" s="5"/>
      <c r="KS239" s="5"/>
      <c r="KT239" s="5"/>
      <c r="KU239" s="5"/>
      <c r="KV239" s="5"/>
      <c r="KW239" s="5"/>
      <c r="KX239" s="5"/>
      <c r="KY239" s="5"/>
      <c r="KZ239" s="5"/>
      <c r="LA239" s="5"/>
      <c r="LB239" s="5"/>
      <c r="LC239" s="5"/>
      <c r="LD239" s="5"/>
      <c r="LE239" s="5"/>
      <c r="LF239" s="5"/>
      <c r="LG239" s="5"/>
      <c r="LH239" s="5"/>
      <c r="LI239" s="5"/>
      <c r="LJ239" s="5"/>
      <c r="LK239" s="5"/>
      <c r="LL239" s="5"/>
      <c r="LM239" s="5"/>
      <c r="LN239" s="5"/>
      <c r="LO239" s="5"/>
      <c r="LP239" s="5"/>
      <c r="LQ239" s="5"/>
      <c r="LR239" s="5"/>
      <c r="LS239" s="5"/>
      <c r="LT239" s="5"/>
      <c r="LU239" s="5"/>
      <c r="LV239" s="5"/>
      <c r="LW239" s="5"/>
      <c r="LX239" s="5"/>
      <c r="LY239" s="5"/>
      <c r="LZ239" s="5"/>
      <c r="MA239" s="5"/>
      <c r="MB239" s="5"/>
      <c r="MC239" s="5"/>
      <c r="MD239" s="5"/>
      <c r="ME239" s="5"/>
      <c r="MF239" s="5"/>
      <c r="MG239" s="5"/>
      <c r="MH239" s="5"/>
      <c r="MI239" s="5"/>
      <c r="MJ239" s="5"/>
      <c r="MK239" s="5"/>
      <c r="ML239" s="5"/>
      <c r="MM239" s="5"/>
      <c r="MN239" s="5"/>
      <c r="MO239" s="5"/>
      <c r="MP239" s="5"/>
      <c r="MQ239" s="5"/>
      <c r="MR239" s="5"/>
      <c r="MS239" s="5"/>
      <c r="MT239" s="5"/>
      <c r="MU239" s="5"/>
      <c r="MV239" s="5"/>
      <c r="MW239" s="5"/>
      <c r="MX239" s="5"/>
      <c r="MY239" s="5"/>
      <c r="MZ239" s="5"/>
      <c r="NA239" s="5"/>
      <c r="NB239" s="5"/>
      <c r="NC239" s="5"/>
      <c r="ND239" s="5"/>
      <c r="NE239" s="5"/>
      <c r="NF239" s="5"/>
      <c r="NG239" s="5"/>
      <c r="NH239" s="5"/>
      <c r="NI239" s="5"/>
      <c r="NJ239" s="5"/>
      <c r="NK239" s="5"/>
      <c r="NL239" s="5"/>
      <c r="NM239" s="5"/>
      <c r="NN239" s="5"/>
      <c r="NO239" s="5"/>
      <c r="NP239" s="5"/>
      <c r="NQ239" s="5"/>
      <c r="NR239" s="5"/>
      <c r="NS239" s="5"/>
      <c r="NT239" s="5"/>
      <c r="NU239" s="5"/>
      <c r="NV239" s="5"/>
      <c r="NW239" s="5"/>
      <c r="NX239" s="5"/>
      <c r="NY239" s="5"/>
      <c r="NZ239" s="5"/>
      <c r="OA239" s="5"/>
      <c r="OB239" s="5"/>
      <c r="OC239" s="5"/>
      <c r="OD239" s="5"/>
      <c r="OE239" s="5"/>
      <c r="OF239" s="5"/>
      <c r="OG239" s="5"/>
      <c r="OH239" s="5"/>
      <c r="OI239" s="5"/>
      <c r="OJ239" s="5"/>
      <c r="OK239" s="5"/>
      <c r="OL239" s="5"/>
      <c r="OM239" s="5"/>
      <c r="ON239" s="5"/>
      <c r="OO239" s="5"/>
      <c r="OP239" s="5"/>
      <c r="OQ239" s="5"/>
      <c r="OR239" s="5"/>
      <c r="OS239" s="5"/>
      <c r="OT239" s="5"/>
      <c r="OU239" s="5"/>
      <c r="OV239" s="5"/>
      <c r="OW239" s="5"/>
      <c r="OX239" s="5"/>
      <c r="OY239" s="5"/>
      <c r="OZ239" s="5"/>
      <c r="PA239" s="5"/>
      <c r="PB239" s="5"/>
      <c r="PC239" s="5"/>
      <c r="PD239" s="5"/>
      <c r="PE239" s="5"/>
      <c r="PF239" s="5"/>
      <c r="PG239" s="5"/>
      <c r="PH239" s="5"/>
      <c r="PI239" s="5"/>
      <c r="PJ239" s="5"/>
      <c r="PK239" s="5"/>
      <c r="PL239" s="5"/>
      <c r="PM239" s="5"/>
      <c r="PN239" s="5"/>
      <c r="PO239" s="5"/>
      <c r="PP239" s="5"/>
      <c r="PQ239" s="5"/>
      <c r="PR239" s="5"/>
      <c r="PS239" s="5"/>
      <c r="PT239" s="5"/>
      <c r="PU239" s="5"/>
      <c r="PV239" s="5"/>
      <c r="PW239" s="5"/>
      <c r="PX239" s="5"/>
      <c r="PY239" s="5"/>
      <c r="PZ239" s="5"/>
      <c r="QA239" s="5"/>
      <c r="QB239" s="5"/>
      <c r="QC239" s="5"/>
      <c r="QD239" s="5"/>
      <c r="QE239" s="5"/>
      <c r="QF239" s="5"/>
      <c r="QG239" s="5"/>
      <c r="QH239" s="5"/>
      <c r="QI239" s="5"/>
      <c r="QJ239" s="5"/>
      <c r="QK239" s="5"/>
      <c r="QL239" s="5"/>
      <c r="QM239" s="5"/>
      <c r="QN239" s="5"/>
      <c r="QO239" s="5"/>
      <c r="QP239" s="5"/>
      <c r="QQ239" s="5"/>
      <c r="QR239" s="5"/>
      <c r="QS239" s="5"/>
      <c r="QT239" s="5"/>
      <c r="QU239" s="5"/>
      <c r="QV239" s="5"/>
      <c r="QW239" s="5"/>
      <c r="QX239" s="5"/>
      <c r="QY239" s="5"/>
      <c r="QZ239" s="5"/>
      <c r="RA239" s="5"/>
      <c r="RB239" s="5"/>
      <c r="RC239" s="5"/>
      <c r="RD239" s="5"/>
      <c r="RE239" s="5"/>
      <c r="RF239" s="5"/>
      <c r="RG239" s="5"/>
      <c r="RH239" s="5"/>
      <c r="RI239" s="5"/>
      <c r="RJ239" s="5"/>
      <c r="RK239" s="5"/>
      <c r="RL239" s="5"/>
      <c r="RM239" s="5"/>
      <c r="RN239" s="5"/>
      <c r="RO239" s="5"/>
      <c r="RP239" s="5"/>
      <c r="RQ239" s="5"/>
      <c r="RR239" s="5"/>
      <c r="RS239" s="5"/>
      <c r="RT239" s="5"/>
      <c r="RU239" s="5"/>
      <c r="RV239" s="5"/>
      <c r="RW239" s="5"/>
      <c r="RX239" s="5"/>
      <c r="RY239" s="5"/>
      <c r="RZ239" s="5"/>
      <c r="SA239" s="5"/>
      <c r="SB239" s="5"/>
      <c r="SC239" s="5"/>
      <c r="SD239" s="5"/>
      <c r="SE239" s="5"/>
      <c r="SF239" s="5"/>
      <c r="SG239" s="5"/>
      <c r="SH239" s="5"/>
      <c r="SI239" s="5"/>
      <c r="SJ239" s="5"/>
      <c r="SK239" s="5"/>
      <c r="SL239" s="5"/>
      <c r="SM239" s="5"/>
      <c r="SN239" s="5"/>
      <c r="SO239" s="5"/>
      <c r="SP239" s="5"/>
      <c r="SQ239" s="5"/>
      <c r="SR239" s="5"/>
      <c r="SS239" s="5"/>
      <c r="ST239" s="5"/>
      <c r="SU239" s="5"/>
      <c r="SV239" s="5"/>
      <c r="SW239" s="5"/>
      <c r="SX239" s="5"/>
      <c r="SY239" s="5"/>
      <c r="SZ239" s="5"/>
      <c r="TA239" s="5"/>
      <c r="TB239" s="5"/>
      <c r="TC239" s="5"/>
      <c r="TD239" s="5"/>
      <c r="TE239" s="5"/>
      <c r="TF239" s="5"/>
      <c r="TG239" s="5"/>
      <c r="TH239" s="5"/>
      <c r="TI239" s="5"/>
      <c r="TJ239" s="5"/>
      <c r="TK239" s="5"/>
      <c r="TL239" s="5"/>
      <c r="TM239" s="5"/>
      <c r="TN239" s="5"/>
      <c r="TO239" s="5"/>
      <c r="TP239" s="5"/>
      <c r="TQ239" s="5"/>
      <c r="TR239" s="5"/>
      <c r="TS239" s="5"/>
      <c r="TT239" s="5"/>
      <c r="TU239" s="5"/>
      <c r="TV239" s="5"/>
      <c r="TW239" s="5"/>
      <c r="TX239" s="5"/>
      <c r="TY239" s="5"/>
      <c r="TZ239" s="5"/>
      <c r="UA239" s="5"/>
      <c r="UB239" s="5"/>
      <c r="UC239" s="5"/>
      <c r="UD239" s="5"/>
      <c r="UE239" s="5"/>
      <c r="UF239" s="5"/>
      <c r="UG239" s="5"/>
      <c r="UH239" s="5"/>
      <c r="UI239" s="5"/>
      <c r="UJ239" s="5"/>
      <c r="UK239" s="5"/>
      <c r="UL239" s="5"/>
      <c r="UM239" s="5"/>
      <c r="UN239" s="5"/>
      <c r="UO239" s="5"/>
      <c r="UP239" s="5"/>
      <c r="UQ239" s="5"/>
      <c r="UR239" s="5"/>
      <c r="US239" s="5"/>
      <c r="UT239" s="5"/>
      <c r="UU239" s="5"/>
      <c r="UV239" s="5"/>
      <c r="UW239" s="5"/>
      <c r="UX239" s="5"/>
      <c r="UY239" s="5"/>
      <c r="UZ239" s="5"/>
      <c r="VA239" s="5"/>
      <c r="VB239" s="5"/>
      <c r="VC239" s="5"/>
      <c r="VD239" s="5"/>
      <c r="VE239" s="5"/>
      <c r="VF239" s="5"/>
      <c r="VG239" s="5"/>
      <c r="VH239" s="5"/>
      <c r="VI239" s="5"/>
      <c r="VJ239" s="5"/>
      <c r="VK239" s="5"/>
      <c r="VL239" s="5"/>
      <c r="VM239" s="5"/>
      <c r="VN239" s="5"/>
      <c r="VO239" s="5"/>
      <c r="VP239" s="5"/>
      <c r="VQ239" s="5"/>
      <c r="VR239" s="5"/>
      <c r="VS239" s="5"/>
      <c r="VT239" s="5"/>
      <c r="VU239" s="5"/>
      <c r="VV239" s="5"/>
      <c r="VW239" s="5"/>
      <c r="VX239" s="5"/>
      <c r="VY239" s="5"/>
      <c r="VZ239" s="5"/>
      <c r="WA239" s="5"/>
      <c r="WB239" s="5"/>
      <c r="WC239" s="5"/>
      <c r="WD239" s="5"/>
      <c r="WE239" s="5"/>
      <c r="WF239" s="5"/>
      <c r="WG239" s="5"/>
      <c r="WH239" s="5"/>
      <c r="WI239" s="5"/>
      <c r="WJ239" s="5"/>
      <c r="WK239" s="5"/>
      <c r="WL239" s="5"/>
      <c r="WM239" s="5"/>
      <c r="WN239" s="5"/>
      <c r="WO239" s="5"/>
      <c r="WP239" s="5"/>
      <c r="WQ239" s="5"/>
      <c r="WR239" s="5"/>
      <c r="WS239" s="5"/>
      <c r="WT239" s="5"/>
      <c r="WU239" s="5"/>
      <c r="WV239" s="5"/>
      <c r="WW239" s="5"/>
      <c r="WX239" s="5"/>
      <c r="WY239" s="5"/>
      <c r="WZ239" s="5"/>
      <c r="XA239" s="5"/>
      <c r="XB239" s="5"/>
      <c r="XC239" s="5"/>
      <c r="XD239" s="5"/>
      <c r="XE239" s="5"/>
      <c r="XF239" s="5"/>
      <c r="XG239" s="5"/>
      <c r="XH239" s="5"/>
      <c r="XI239" s="5"/>
      <c r="XJ239" s="5"/>
      <c r="XK239" s="5"/>
      <c r="XL239" s="5"/>
      <c r="XM239" s="5"/>
      <c r="XN239" s="5"/>
      <c r="XO239" s="5"/>
      <c r="XP239" s="5"/>
      <c r="XQ239" s="5"/>
      <c r="XR239" s="5"/>
      <c r="XS239" s="5"/>
      <c r="XT239" s="5"/>
      <c r="XU239" s="5"/>
      <c r="XV239" s="5"/>
      <c r="XW239" s="5"/>
    </row>
    <row r="240" spans="39:647" x14ac:dyDescent="0.45">
      <c r="AM240" s="5"/>
      <c r="AN240" s="5"/>
      <c r="AO240" s="5"/>
      <c r="AP240" s="5"/>
      <c r="AQ240" s="5"/>
      <c r="AR240" s="5"/>
      <c r="AS240" s="5"/>
      <c r="AT240" s="5"/>
      <c r="AU240" s="5"/>
      <c r="AV240" s="5"/>
      <c r="AW240" s="5"/>
      <c r="AX240" s="5"/>
      <c r="AY240" s="5"/>
      <c r="AZ240" s="5"/>
      <c r="BA240" s="5"/>
      <c r="BB240" s="5"/>
      <c r="BC240" s="5"/>
      <c r="BD240" s="5"/>
      <c r="BE240" s="5"/>
      <c r="BF240" s="5"/>
      <c r="BG240" s="5"/>
      <c r="BH240" s="5"/>
      <c r="BI240" s="5"/>
      <c r="BJ240" s="5"/>
      <c r="BK240" s="5"/>
      <c r="BL240" s="5"/>
      <c r="BM240" s="5"/>
      <c r="BN240" s="5"/>
      <c r="BO240" s="5"/>
      <c r="BP240" s="5"/>
      <c r="BQ240" s="5"/>
      <c r="BR240" s="5"/>
      <c r="BS240" s="5"/>
      <c r="BT240" s="5"/>
      <c r="BU240" s="5"/>
      <c r="BV240" s="5"/>
      <c r="BW240" s="5"/>
      <c r="BX240" s="5"/>
      <c r="BY240" s="5"/>
      <c r="BZ240" s="5"/>
      <c r="CA240" s="5"/>
      <c r="CB240" s="5"/>
      <c r="CC240" s="5"/>
      <c r="CD240" s="5"/>
      <c r="CE240" s="5"/>
      <c r="CF240" s="5"/>
      <c r="CG240" s="5"/>
      <c r="CH240" s="5"/>
      <c r="CI240" s="5"/>
      <c r="CJ240" s="5"/>
      <c r="CK240" s="5"/>
      <c r="CL240" s="5"/>
      <c r="CM240" s="5"/>
      <c r="CN240" s="5"/>
      <c r="CO240" s="5"/>
      <c r="CP240" s="5"/>
      <c r="CQ240" s="5"/>
      <c r="CR240" s="5"/>
      <c r="CS240" s="5"/>
      <c r="CT240" s="5"/>
      <c r="CU240" s="5"/>
      <c r="CV240" s="5"/>
      <c r="CW240" s="5"/>
      <c r="CX240" s="5"/>
      <c r="CY240" s="5"/>
      <c r="CZ240" s="5"/>
      <c r="DA240" s="5"/>
      <c r="DB240" s="5"/>
      <c r="DC240" s="5"/>
      <c r="DD240" s="5"/>
      <c r="DE240" s="5"/>
      <c r="DF240" s="5"/>
      <c r="DG240" s="5"/>
      <c r="DH240" s="5"/>
      <c r="DI240" s="5"/>
      <c r="DJ240" s="5"/>
      <c r="DK240" s="5"/>
      <c r="DL240" s="5"/>
      <c r="DM240" s="5"/>
      <c r="DN240" s="5"/>
      <c r="DO240" s="5"/>
      <c r="DP240" s="5"/>
      <c r="DQ240" s="5"/>
      <c r="DR240" s="5"/>
      <c r="DS240" s="5"/>
      <c r="DT240" s="5"/>
      <c r="DU240" s="5"/>
      <c r="DV240" s="5"/>
      <c r="DW240" s="5"/>
      <c r="DX240" s="5"/>
      <c r="DY240" s="5"/>
      <c r="DZ240" s="5"/>
      <c r="EA240" s="5"/>
      <c r="EB240" s="5"/>
      <c r="EC240" s="5"/>
      <c r="ED240" s="5"/>
      <c r="EE240" s="5"/>
      <c r="EF240" s="5"/>
      <c r="EG240" s="5"/>
      <c r="EH240" s="5"/>
      <c r="EI240" s="5"/>
      <c r="EJ240" s="5"/>
      <c r="EK240" s="5"/>
      <c r="EL240" s="5"/>
      <c r="EM240" s="5"/>
      <c r="EN240" s="5"/>
      <c r="EO240" s="5"/>
      <c r="EP240" s="5"/>
      <c r="EQ240" s="5"/>
      <c r="ER240" s="5"/>
      <c r="ES240" s="5"/>
      <c r="ET240" s="5"/>
      <c r="EU240" s="5"/>
      <c r="EV240" s="5"/>
      <c r="EW240" s="5"/>
      <c r="EX240" s="5"/>
      <c r="EY240" s="5"/>
      <c r="EZ240" s="5"/>
      <c r="FA240" s="5"/>
      <c r="FB240" s="5"/>
      <c r="FC240" s="5"/>
      <c r="FD240" s="5"/>
      <c r="FE240" s="5"/>
      <c r="FF240" s="5"/>
      <c r="FG240" s="5"/>
      <c r="FH240" s="5"/>
      <c r="FI240" s="5"/>
      <c r="FJ240" s="5"/>
      <c r="FK240" s="5"/>
      <c r="FL240" s="5"/>
      <c r="FM240" s="5"/>
      <c r="FN240" s="5"/>
      <c r="FO240" s="5"/>
      <c r="FP240" s="5"/>
      <c r="FQ240" s="5"/>
      <c r="FR240" s="5"/>
      <c r="FS240" s="5"/>
      <c r="FT240" s="5"/>
      <c r="FU240" s="5"/>
      <c r="FV240" s="5"/>
      <c r="FW240" s="5"/>
      <c r="FX240" s="5"/>
      <c r="FY240" s="5"/>
      <c r="FZ240" s="5"/>
      <c r="GA240" s="5"/>
      <c r="GB240" s="5"/>
      <c r="GC240" s="5"/>
      <c r="GD240" s="5"/>
      <c r="GE240" s="5"/>
      <c r="GF240" s="5"/>
      <c r="GG240" s="5"/>
      <c r="GH240" s="5"/>
      <c r="GI240" s="5"/>
      <c r="GJ240" s="5"/>
      <c r="GK240" s="5"/>
      <c r="GL240" s="5"/>
      <c r="GM240" s="5"/>
      <c r="GN240" s="5"/>
      <c r="GO240" s="5"/>
      <c r="GP240" s="5"/>
      <c r="GQ240" s="5"/>
      <c r="GR240" s="5"/>
      <c r="GS240" s="5"/>
      <c r="GT240" s="5"/>
      <c r="GU240" s="5"/>
      <c r="GV240" s="5"/>
      <c r="GW240" s="5"/>
      <c r="GX240" s="5"/>
      <c r="GY240" s="5"/>
      <c r="GZ240" s="5"/>
      <c r="HA240" s="5"/>
      <c r="HB240" s="5"/>
      <c r="HC240" s="5"/>
      <c r="HD240" s="5"/>
      <c r="HE240" s="5"/>
      <c r="HF240" s="5"/>
      <c r="HG240" s="5"/>
      <c r="HH240" s="5"/>
      <c r="HI240" s="5"/>
      <c r="HJ240" s="5"/>
      <c r="HK240" s="5"/>
      <c r="HL240" s="5"/>
      <c r="HM240" s="5"/>
      <c r="HN240" s="5"/>
      <c r="HO240" s="5"/>
      <c r="HP240" s="5"/>
      <c r="HQ240" s="5"/>
      <c r="HR240" s="5"/>
      <c r="HS240" s="5"/>
      <c r="HT240" s="5"/>
      <c r="HU240" s="5"/>
      <c r="HV240" s="5"/>
      <c r="HW240" s="5"/>
      <c r="HX240" s="5"/>
      <c r="HY240" s="5"/>
      <c r="HZ240" s="5"/>
      <c r="IA240" s="5"/>
      <c r="IB240" s="5"/>
      <c r="IC240" s="5"/>
      <c r="ID240" s="5"/>
      <c r="IE240" s="5"/>
      <c r="IF240" s="5"/>
      <c r="IG240" s="5"/>
      <c r="IH240" s="5"/>
      <c r="II240" s="5"/>
      <c r="IJ240" s="5"/>
      <c r="IK240" s="5"/>
      <c r="IL240" s="5"/>
      <c r="IM240" s="5"/>
      <c r="IN240" s="5"/>
      <c r="IO240" s="5"/>
      <c r="IP240" s="5"/>
      <c r="IQ240" s="5"/>
      <c r="IR240" s="5"/>
      <c r="IS240" s="5"/>
      <c r="IT240" s="5"/>
      <c r="IU240" s="5"/>
      <c r="IV240" s="5"/>
      <c r="IW240" s="5"/>
      <c r="IX240" s="5"/>
      <c r="IY240" s="5"/>
      <c r="IZ240" s="5"/>
      <c r="JA240" s="5"/>
      <c r="JB240" s="5"/>
      <c r="JC240" s="5"/>
      <c r="JD240" s="5"/>
      <c r="JE240" s="5"/>
      <c r="JF240" s="5"/>
      <c r="JG240" s="5"/>
      <c r="JH240" s="5"/>
      <c r="JI240" s="5"/>
      <c r="JJ240" s="5"/>
      <c r="JK240" s="5"/>
      <c r="JL240" s="5"/>
      <c r="JM240" s="5"/>
      <c r="JN240" s="5"/>
      <c r="JO240" s="5"/>
      <c r="JP240" s="5"/>
      <c r="JQ240" s="5"/>
      <c r="JR240" s="5"/>
      <c r="JS240" s="5"/>
      <c r="JT240" s="5"/>
      <c r="JU240" s="5"/>
      <c r="JV240" s="5"/>
      <c r="JW240" s="5"/>
      <c r="JX240" s="5"/>
      <c r="JY240" s="5"/>
      <c r="JZ240" s="5"/>
      <c r="KA240" s="5"/>
      <c r="KB240" s="5"/>
      <c r="KC240" s="5"/>
      <c r="KD240" s="5"/>
      <c r="KE240" s="5"/>
      <c r="KF240" s="5"/>
      <c r="KG240" s="5"/>
      <c r="KH240" s="5"/>
      <c r="KI240" s="5"/>
      <c r="KJ240" s="5"/>
      <c r="KK240" s="5"/>
      <c r="KL240" s="5"/>
      <c r="KM240" s="5"/>
      <c r="KN240" s="5"/>
      <c r="KO240" s="5"/>
      <c r="KP240" s="5"/>
      <c r="KQ240" s="5"/>
      <c r="KR240" s="5"/>
      <c r="KS240" s="5"/>
      <c r="KT240" s="5"/>
      <c r="KU240" s="5"/>
      <c r="KV240" s="5"/>
      <c r="KW240" s="5"/>
      <c r="KX240" s="5"/>
      <c r="KY240" s="5"/>
      <c r="KZ240" s="5"/>
      <c r="LA240" s="5"/>
      <c r="LB240" s="5"/>
      <c r="LC240" s="5"/>
      <c r="LD240" s="5"/>
      <c r="LE240" s="5"/>
      <c r="LF240" s="5"/>
      <c r="LG240" s="5"/>
      <c r="LH240" s="5"/>
      <c r="LI240" s="5"/>
      <c r="LJ240" s="5"/>
      <c r="LK240" s="5"/>
      <c r="LL240" s="5"/>
      <c r="LM240" s="5"/>
      <c r="LN240" s="5"/>
      <c r="LO240" s="5"/>
      <c r="LP240" s="5"/>
      <c r="LQ240" s="5"/>
      <c r="LR240" s="5"/>
      <c r="LS240" s="5"/>
      <c r="LT240" s="5"/>
      <c r="LU240" s="5"/>
      <c r="LV240" s="5"/>
      <c r="LW240" s="5"/>
      <c r="LX240" s="5"/>
      <c r="LY240" s="5"/>
      <c r="LZ240" s="5"/>
      <c r="MA240" s="5"/>
      <c r="MB240" s="5"/>
      <c r="MC240" s="5"/>
      <c r="MD240" s="5"/>
      <c r="ME240" s="5"/>
      <c r="MF240" s="5"/>
      <c r="MG240" s="5"/>
      <c r="MH240" s="5"/>
      <c r="MI240" s="5"/>
      <c r="MJ240" s="5"/>
      <c r="MK240" s="5"/>
      <c r="ML240" s="5"/>
      <c r="MM240" s="5"/>
      <c r="MN240" s="5"/>
      <c r="MO240" s="5"/>
      <c r="MP240" s="5"/>
      <c r="MQ240" s="5"/>
      <c r="MR240" s="5"/>
      <c r="MS240" s="5"/>
      <c r="MT240" s="5"/>
      <c r="MU240" s="5"/>
      <c r="MV240" s="5"/>
      <c r="MW240" s="5"/>
      <c r="MX240" s="5"/>
      <c r="MY240" s="5"/>
      <c r="MZ240" s="5"/>
      <c r="NA240" s="5"/>
      <c r="NB240" s="5"/>
      <c r="NC240" s="5"/>
      <c r="ND240" s="5"/>
      <c r="NE240" s="5"/>
      <c r="NF240" s="5"/>
      <c r="NG240" s="5"/>
      <c r="NH240" s="5"/>
      <c r="NI240" s="5"/>
      <c r="NJ240" s="5"/>
      <c r="NK240" s="5"/>
      <c r="NL240" s="5"/>
      <c r="NM240" s="5"/>
      <c r="NN240" s="5"/>
      <c r="NO240" s="5"/>
      <c r="NP240" s="5"/>
      <c r="NQ240" s="5"/>
      <c r="NR240" s="5"/>
      <c r="NS240" s="5"/>
      <c r="NT240" s="5"/>
      <c r="NU240" s="5"/>
      <c r="NV240" s="5"/>
      <c r="NW240" s="5"/>
      <c r="NX240" s="5"/>
      <c r="NY240" s="5"/>
      <c r="NZ240" s="5"/>
      <c r="OA240" s="5"/>
      <c r="OB240" s="5"/>
      <c r="OC240" s="5"/>
      <c r="OD240" s="5"/>
      <c r="OE240" s="5"/>
      <c r="OF240" s="5"/>
      <c r="OG240" s="5"/>
      <c r="OH240" s="5"/>
      <c r="OI240" s="5"/>
      <c r="OJ240" s="5"/>
      <c r="OK240" s="5"/>
      <c r="OL240" s="5"/>
      <c r="OM240" s="5"/>
      <c r="ON240" s="5"/>
      <c r="OO240" s="5"/>
      <c r="OP240" s="5"/>
      <c r="OQ240" s="5"/>
      <c r="OR240" s="5"/>
      <c r="OS240" s="5"/>
      <c r="OT240" s="5"/>
      <c r="OU240" s="5"/>
      <c r="OV240" s="5"/>
      <c r="OW240" s="5"/>
      <c r="OX240" s="5"/>
      <c r="OY240" s="5"/>
      <c r="OZ240" s="5"/>
      <c r="PA240" s="5"/>
      <c r="PB240" s="5"/>
      <c r="PC240" s="5"/>
      <c r="PD240" s="5"/>
      <c r="PE240" s="5"/>
      <c r="PF240" s="5"/>
      <c r="PG240" s="5"/>
      <c r="PH240" s="5"/>
      <c r="PI240" s="5"/>
      <c r="PJ240" s="5"/>
      <c r="PK240" s="5"/>
      <c r="PL240" s="5"/>
      <c r="PM240" s="5"/>
      <c r="PN240" s="5"/>
      <c r="PO240" s="5"/>
      <c r="PP240" s="5"/>
      <c r="PQ240" s="5"/>
      <c r="PR240" s="5"/>
      <c r="PS240" s="5"/>
      <c r="PT240" s="5"/>
      <c r="PU240" s="5"/>
      <c r="PV240" s="5"/>
      <c r="PW240" s="5"/>
      <c r="PX240" s="5"/>
      <c r="PY240" s="5"/>
      <c r="PZ240" s="5"/>
      <c r="QA240" s="5"/>
      <c r="QB240" s="5"/>
      <c r="QC240" s="5"/>
      <c r="QD240" s="5"/>
      <c r="QE240" s="5"/>
      <c r="QF240" s="5"/>
      <c r="QG240" s="5"/>
      <c r="QH240" s="5"/>
      <c r="QI240" s="5"/>
      <c r="QJ240" s="5"/>
      <c r="QK240" s="5"/>
      <c r="QL240" s="5"/>
      <c r="QM240" s="5"/>
      <c r="QN240" s="5"/>
      <c r="QO240" s="5"/>
      <c r="QP240" s="5"/>
      <c r="QQ240" s="5"/>
      <c r="QR240" s="5"/>
      <c r="QS240" s="5"/>
      <c r="QT240" s="5"/>
      <c r="QU240" s="5"/>
      <c r="QV240" s="5"/>
      <c r="QW240" s="5"/>
      <c r="QX240" s="5"/>
      <c r="QY240" s="5"/>
      <c r="QZ240" s="5"/>
      <c r="RA240" s="5"/>
      <c r="RB240" s="5"/>
      <c r="RC240" s="5"/>
      <c r="RD240" s="5"/>
      <c r="RE240" s="5"/>
      <c r="RF240" s="5"/>
      <c r="RG240" s="5"/>
      <c r="RH240" s="5"/>
      <c r="RI240" s="5"/>
      <c r="RJ240" s="5"/>
      <c r="RK240" s="5"/>
      <c r="RL240" s="5"/>
      <c r="RM240" s="5"/>
      <c r="RN240" s="5"/>
      <c r="RO240" s="5"/>
      <c r="RP240" s="5"/>
      <c r="RQ240" s="5"/>
      <c r="RR240" s="5"/>
      <c r="RS240" s="5"/>
      <c r="RT240" s="5"/>
      <c r="RU240" s="5"/>
      <c r="RV240" s="5"/>
      <c r="RW240" s="5"/>
      <c r="RX240" s="5"/>
      <c r="RY240" s="5"/>
      <c r="RZ240" s="5"/>
      <c r="SA240" s="5"/>
      <c r="SB240" s="5"/>
      <c r="SC240" s="5"/>
      <c r="SD240" s="5"/>
      <c r="SE240" s="5"/>
      <c r="SF240" s="5"/>
      <c r="SG240" s="5"/>
      <c r="SH240" s="5"/>
      <c r="SI240" s="5"/>
      <c r="SJ240" s="5"/>
      <c r="SK240" s="5"/>
      <c r="SL240" s="5"/>
      <c r="SM240" s="5"/>
      <c r="SN240" s="5"/>
      <c r="SO240" s="5"/>
      <c r="SP240" s="5"/>
      <c r="SQ240" s="5"/>
      <c r="SR240" s="5"/>
      <c r="SS240" s="5"/>
      <c r="ST240" s="5"/>
      <c r="SU240" s="5"/>
      <c r="SV240" s="5"/>
      <c r="SW240" s="5"/>
      <c r="SX240" s="5"/>
      <c r="SY240" s="5"/>
      <c r="SZ240" s="5"/>
      <c r="TA240" s="5"/>
      <c r="TB240" s="5"/>
      <c r="TC240" s="5"/>
      <c r="TD240" s="5"/>
      <c r="TE240" s="5"/>
      <c r="TF240" s="5"/>
      <c r="TG240" s="5"/>
      <c r="TH240" s="5"/>
      <c r="TI240" s="5"/>
      <c r="TJ240" s="5"/>
      <c r="TK240" s="5"/>
      <c r="TL240" s="5"/>
      <c r="TM240" s="5"/>
      <c r="TN240" s="5"/>
      <c r="TO240" s="5"/>
      <c r="TP240" s="5"/>
      <c r="TQ240" s="5"/>
      <c r="TR240" s="5"/>
      <c r="TS240" s="5"/>
      <c r="TT240" s="5"/>
      <c r="TU240" s="5"/>
      <c r="TV240" s="5"/>
      <c r="TW240" s="5"/>
      <c r="TX240" s="5"/>
      <c r="TY240" s="5"/>
      <c r="TZ240" s="5"/>
      <c r="UA240" s="5"/>
      <c r="UB240" s="5"/>
      <c r="UC240" s="5"/>
      <c r="UD240" s="5"/>
      <c r="UE240" s="5"/>
      <c r="UF240" s="5"/>
      <c r="UG240" s="5"/>
      <c r="UH240" s="5"/>
      <c r="UI240" s="5"/>
      <c r="UJ240" s="5"/>
      <c r="UK240" s="5"/>
      <c r="UL240" s="5"/>
      <c r="UM240" s="5"/>
      <c r="UN240" s="5"/>
      <c r="UO240" s="5"/>
      <c r="UP240" s="5"/>
      <c r="UQ240" s="5"/>
      <c r="UR240" s="5"/>
      <c r="US240" s="5"/>
      <c r="UT240" s="5"/>
      <c r="UU240" s="5"/>
      <c r="UV240" s="5"/>
      <c r="UW240" s="5"/>
      <c r="UX240" s="5"/>
      <c r="UY240" s="5"/>
      <c r="UZ240" s="5"/>
      <c r="VA240" s="5"/>
      <c r="VB240" s="5"/>
      <c r="VC240" s="5"/>
      <c r="VD240" s="5"/>
      <c r="VE240" s="5"/>
      <c r="VF240" s="5"/>
      <c r="VG240" s="5"/>
      <c r="VH240" s="5"/>
      <c r="VI240" s="5"/>
      <c r="VJ240" s="5"/>
      <c r="VK240" s="5"/>
      <c r="VL240" s="5"/>
      <c r="VM240" s="5"/>
      <c r="VN240" s="5"/>
      <c r="VO240" s="5"/>
      <c r="VP240" s="5"/>
      <c r="VQ240" s="5"/>
      <c r="VR240" s="5"/>
      <c r="VS240" s="5"/>
      <c r="VT240" s="5"/>
      <c r="VU240" s="5"/>
      <c r="VV240" s="5"/>
      <c r="VW240" s="5"/>
      <c r="VX240" s="5"/>
      <c r="VY240" s="5"/>
      <c r="VZ240" s="5"/>
      <c r="WA240" s="5"/>
      <c r="WB240" s="5"/>
      <c r="WC240" s="5"/>
      <c r="WD240" s="5"/>
      <c r="WE240" s="5"/>
      <c r="WF240" s="5"/>
      <c r="WG240" s="5"/>
      <c r="WH240" s="5"/>
      <c r="WI240" s="5"/>
      <c r="WJ240" s="5"/>
      <c r="WK240" s="5"/>
      <c r="WL240" s="5"/>
      <c r="WM240" s="5"/>
      <c r="WN240" s="5"/>
      <c r="WO240" s="5"/>
      <c r="WP240" s="5"/>
      <c r="WQ240" s="5"/>
      <c r="WR240" s="5"/>
      <c r="WS240" s="5"/>
      <c r="WT240" s="5"/>
      <c r="WU240" s="5"/>
      <c r="WV240" s="5"/>
      <c r="WW240" s="5"/>
      <c r="WX240" s="5"/>
      <c r="WY240" s="5"/>
      <c r="WZ240" s="5"/>
      <c r="XA240" s="5"/>
      <c r="XB240" s="5"/>
      <c r="XC240" s="5"/>
      <c r="XD240" s="5"/>
      <c r="XE240" s="5"/>
      <c r="XF240" s="5"/>
      <c r="XG240" s="5"/>
      <c r="XH240" s="5"/>
      <c r="XI240" s="5"/>
      <c r="XJ240" s="5"/>
      <c r="XK240" s="5"/>
      <c r="XL240" s="5"/>
      <c r="XM240" s="5"/>
      <c r="XN240" s="5"/>
      <c r="XO240" s="5"/>
      <c r="XP240" s="5"/>
      <c r="XQ240" s="5"/>
      <c r="XR240" s="5"/>
      <c r="XS240" s="5"/>
      <c r="XT240" s="5"/>
      <c r="XU240" s="5"/>
      <c r="XV240" s="5"/>
      <c r="XW240" s="5"/>
    </row>
    <row r="241" spans="39:647" x14ac:dyDescent="0.45">
      <c r="AM241" s="5"/>
      <c r="AN241" s="5"/>
      <c r="AO241" s="5"/>
      <c r="AP241" s="5"/>
      <c r="AQ241" s="5"/>
      <c r="AR241" s="5"/>
      <c r="AS241" s="5"/>
      <c r="AT241" s="5"/>
      <c r="AU241" s="5"/>
      <c r="AV241" s="5"/>
      <c r="AW241" s="5"/>
      <c r="AX241" s="5"/>
      <c r="AY241" s="5"/>
      <c r="AZ241" s="5"/>
      <c r="BA241" s="5"/>
      <c r="BB241" s="5"/>
      <c r="BC241" s="5"/>
      <c r="BD241" s="5"/>
      <c r="BE241" s="5"/>
      <c r="BF241" s="5"/>
      <c r="BG241" s="5"/>
      <c r="BH241" s="5"/>
      <c r="BI241" s="5"/>
      <c r="BJ241" s="5"/>
      <c r="BK241" s="5"/>
      <c r="BL241" s="5"/>
      <c r="BM241" s="5"/>
      <c r="BN241" s="5"/>
      <c r="BO241" s="5"/>
      <c r="BP241" s="5"/>
      <c r="BQ241" s="5"/>
      <c r="BR241" s="5"/>
      <c r="BS241" s="5"/>
      <c r="BT241" s="5"/>
      <c r="BU241" s="5"/>
      <c r="BV241" s="5"/>
      <c r="BW241" s="5"/>
      <c r="BX241" s="5"/>
      <c r="BY241" s="5"/>
      <c r="BZ241" s="5"/>
      <c r="CA241" s="5"/>
      <c r="CB241" s="5"/>
      <c r="CC241" s="5"/>
      <c r="CD241" s="5"/>
      <c r="CE241" s="5"/>
      <c r="CF241" s="5"/>
      <c r="CG241" s="5"/>
      <c r="CH241" s="5"/>
      <c r="CI241" s="5"/>
      <c r="CJ241" s="5"/>
      <c r="CK241" s="5"/>
      <c r="CL241" s="5"/>
      <c r="CM241" s="5"/>
      <c r="CN241" s="5"/>
      <c r="CO241" s="5"/>
      <c r="CP241" s="5"/>
      <c r="CQ241" s="5"/>
      <c r="CR241" s="5"/>
      <c r="CS241" s="5"/>
      <c r="CT241" s="5"/>
      <c r="CU241" s="5"/>
      <c r="CV241" s="5"/>
      <c r="CW241" s="5"/>
      <c r="CX241" s="5"/>
      <c r="CY241" s="5"/>
      <c r="CZ241" s="5"/>
      <c r="DA241" s="5"/>
      <c r="DB241" s="5"/>
      <c r="DC241" s="5"/>
      <c r="DD241" s="5"/>
      <c r="DE241" s="5"/>
      <c r="DF241" s="5"/>
      <c r="DG241" s="5"/>
      <c r="DH241" s="5"/>
      <c r="DI241" s="5"/>
      <c r="DJ241" s="5"/>
      <c r="DK241" s="5"/>
      <c r="DL241" s="5"/>
      <c r="DM241" s="5"/>
      <c r="DN241" s="5"/>
      <c r="DO241" s="5"/>
      <c r="DP241" s="5"/>
      <c r="DQ241" s="5"/>
      <c r="DR241" s="5"/>
      <c r="DS241" s="5"/>
      <c r="DT241" s="5"/>
      <c r="DU241" s="5"/>
      <c r="DV241" s="5"/>
      <c r="DW241" s="5"/>
      <c r="DX241" s="5"/>
      <c r="DY241" s="5"/>
      <c r="DZ241" s="5"/>
      <c r="EA241" s="5"/>
      <c r="EB241" s="5"/>
      <c r="EC241" s="5"/>
      <c r="ED241" s="5"/>
      <c r="EE241" s="5"/>
      <c r="EF241" s="5"/>
      <c r="EG241" s="5"/>
      <c r="EH241" s="5"/>
      <c r="EI241" s="5"/>
      <c r="EJ241" s="5"/>
      <c r="EK241" s="5"/>
      <c r="EL241" s="5"/>
      <c r="EM241" s="5"/>
      <c r="EN241" s="5"/>
      <c r="EO241" s="5"/>
      <c r="EP241" s="5"/>
      <c r="EQ241" s="5"/>
      <c r="ER241" s="5"/>
      <c r="ES241" s="5"/>
      <c r="ET241" s="5"/>
      <c r="EU241" s="5"/>
      <c r="EV241" s="5"/>
      <c r="EW241" s="5"/>
      <c r="EX241" s="5"/>
      <c r="EY241" s="5"/>
      <c r="EZ241" s="5"/>
      <c r="FA241" s="5"/>
      <c r="FB241" s="5"/>
      <c r="FC241" s="5"/>
      <c r="FD241" s="5"/>
      <c r="FE241" s="5"/>
      <c r="FF241" s="5"/>
      <c r="FG241" s="5"/>
      <c r="FH241" s="5"/>
      <c r="FI241" s="5"/>
      <c r="FJ241" s="5"/>
      <c r="FK241" s="5"/>
      <c r="FL241" s="5"/>
      <c r="FM241" s="5"/>
      <c r="FN241" s="5"/>
      <c r="FO241" s="5"/>
      <c r="FP241" s="5"/>
      <c r="FQ241" s="5"/>
      <c r="FR241" s="5"/>
      <c r="FS241" s="5"/>
      <c r="FT241" s="5"/>
      <c r="FU241" s="5"/>
      <c r="FV241" s="5"/>
      <c r="FW241" s="5"/>
      <c r="FX241" s="5"/>
      <c r="FY241" s="5"/>
      <c r="FZ241" s="5"/>
      <c r="GA241" s="5"/>
      <c r="GB241" s="5"/>
      <c r="GC241" s="5"/>
      <c r="GD241" s="5"/>
      <c r="GE241" s="5"/>
      <c r="GF241" s="5"/>
      <c r="GG241" s="5"/>
      <c r="GH241" s="5"/>
      <c r="GI241" s="5"/>
      <c r="GJ241" s="5"/>
      <c r="GK241" s="5"/>
      <c r="GL241" s="5"/>
      <c r="GM241" s="5"/>
      <c r="GN241" s="5"/>
      <c r="GO241" s="5"/>
      <c r="GP241" s="5"/>
      <c r="GQ241" s="5"/>
      <c r="GR241" s="5"/>
      <c r="GS241" s="5"/>
      <c r="GT241" s="5"/>
      <c r="GU241" s="5"/>
      <c r="GV241" s="5"/>
      <c r="GW241" s="5"/>
      <c r="GX241" s="5"/>
      <c r="GY241" s="5"/>
      <c r="GZ241" s="5"/>
      <c r="HA241" s="5"/>
      <c r="HB241" s="5"/>
      <c r="HC241" s="5"/>
      <c r="HD241" s="5"/>
      <c r="HE241" s="5"/>
      <c r="HF241" s="5"/>
      <c r="HG241" s="5"/>
      <c r="HH241" s="5"/>
      <c r="HI241" s="5"/>
      <c r="HJ241" s="5"/>
      <c r="HK241" s="5"/>
      <c r="HL241" s="5"/>
      <c r="HM241" s="5"/>
      <c r="HN241" s="5"/>
      <c r="HO241" s="5"/>
      <c r="HP241" s="5"/>
      <c r="HQ241" s="5"/>
      <c r="HR241" s="5"/>
      <c r="HS241" s="5"/>
      <c r="HT241" s="5"/>
      <c r="HU241" s="5"/>
      <c r="HV241" s="5"/>
      <c r="HW241" s="5"/>
      <c r="HX241" s="5"/>
      <c r="HY241" s="5"/>
      <c r="HZ241" s="5"/>
      <c r="IA241" s="5"/>
      <c r="IB241" s="5"/>
      <c r="IC241" s="5"/>
      <c r="ID241" s="5"/>
      <c r="IE241" s="5"/>
      <c r="IF241" s="5"/>
      <c r="IG241" s="5"/>
      <c r="IH241" s="5"/>
      <c r="II241" s="5"/>
      <c r="IJ241" s="5"/>
      <c r="IK241" s="5"/>
      <c r="IL241" s="5"/>
      <c r="IM241" s="5"/>
      <c r="IN241" s="5"/>
      <c r="IO241" s="5"/>
      <c r="IP241" s="5"/>
      <c r="IQ241" s="5"/>
      <c r="IR241" s="5"/>
      <c r="IS241" s="5"/>
      <c r="IT241" s="5"/>
      <c r="IU241" s="5"/>
      <c r="IV241" s="5"/>
      <c r="IW241" s="5"/>
      <c r="IX241" s="5"/>
      <c r="IY241" s="5"/>
      <c r="IZ241" s="5"/>
      <c r="JA241" s="5"/>
      <c r="JB241" s="5"/>
      <c r="JC241" s="5"/>
      <c r="JD241" s="5"/>
      <c r="JE241" s="5"/>
      <c r="JF241" s="5"/>
      <c r="JG241" s="5"/>
      <c r="JH241" s="5"/>
      <c r="JI241" s="5"/>
      <c r="JJ241" s="5"/>
      <c r="JK241" s="5"/>
      <c r="JL241" s="5"/>
      <c r="JM241" s="5"/>
      <c r="JN241" s="5"/>
      <c r="JO241" s="5"/>
      <c r="JP241" s="5"/>
      <c r="JQ241" s="5"/>
      <c r="JR241" s="5"/>
      <c r="JS241" s="5"/>
      <c r="JT241" s="5"/>
      <c r="JU241" s="5"/>
      <c r="JV241" s="5"/>
      <c r="JW241" s="5"/>
      <c r="JX241" s="5"/>
      <c r="JY241" s="5"/>
      <c r="JZ241" s="5"/>
      <c r="KA241" s="5"/>
      <c r="KB241" s="5"/>
      <c r="KC241" s="5"/>
      <c r="KD241" s="5"/>
      <c r="KE241" s="5"/>
      <c r="KF241" s="5"/>
      <c r="KG241" s="5"/>
      <c r="KH241" s="5"/>
      <c r="KI241" s="5"/>
      <c r="KJ241" s="5"/>
      <c r="KK241" s="5"/>
      <c r="KL241" s="5"/>
      <c r="KM241" s="5"/>
      <c r="KN241" s="5"/>
      <c r="KO241" s="5"/>
      <c r="KP241" s="5"/>
      <c r="KQ241" s="5"/>
      <c r="KR241" s="5"/>
      <c r="KS241" s="5"/>
      <c r="KT241" s="5"/>
      <c r="KU241" s="5"/>
      <c r="KV241" s="5"/>
      <c r="KW241" s="5"/>
      <c r="KX241" s="5"/>
      <c r="KY241" s="5"/>
      <c r="KZ241" s="5"/>
      <c r="LA241" s="5"/>
      <c r="LB241" s="5"/>
      <c r="LC241" s="5"/>
      <c r="LD241" s="5"/>
      <c r="LE241" s="5"/>
      <c r="LF241" s="5"/>
      <c r="LG241" s="5"/>
      <c r="LH241" s="5"/>
      <c r="LI241" s="5"/>
      <c r="LJ241" s="5"/>
      <c r="LK241" s="5"/>
      <c r="LL241" s="5"/>
      <c r="LM241" s="5"/>
      <c r="LN241" s="5"/>
      <c r="LO241" s="5"/>
      <c r="LP241" s="5"/>
      <c r="LQ241" s="5"/>
      <c r="LR241" s="5"/>
      <c r="LS241" s="5"/>
      <c r="LT241" s="5"/>
      <c r="LU241" s="5"/>
      <c r="LV241" s="5"/>
      <c r="LW241" s="5"/>
      <c r="LX241" s="5"/>
      <c r="LY241" s="5"/>
      <c r="LZ241" s="5"/>
      <c r="MA241" s="5"/>
      <c r="MB241" s="5"/>
      <c r="MC241" s="5"/>
      <c r="MD241" s="5"/>
      <c r="ME241" s="5"/>
      <c r="MF241" s="5"/>
      <c r="MG241" s="5"/>
      <c r="MH241" s="5"/>
      <c r="MI241" s="5"/>
      <c r="MJ241" s="5"/>
      <c r="MK241" s="5"/>
      <c r="ML241" s="5"/>
      <c r="MM241" s="5"/>
      <c r="MN241" s="5"/>
      <c r="MO241" s="5"/>
      <c r="MP241" s="5"/>
      <c r="MQ241" s="5"/>
      <c r="MR241" s="5"/>
      <c r="MS241" s="5"/>
      <c r="MT241" s="5"/>
      <c r="MU241" s="5"/>
      <c r="MV241" s="5"/>
      <c r="MW241" s="5"/>
      <c r="MX241" s="5"/>
      <c r="MY241" s="5"/>
      <c r="MZ241" s="5"/>
      <c r="NA241" s="5"/>
      <c r="NB241" s="5"/>
      <c r="NC241" s="5"/>
      <c r="ND241" s="5"/>
      <c r="NE241" s="5"/>
      <c r="NF241" s="5"/>
      <c r="NG241" s="5"/>
      <c r="NH241" s="5"/>
      <c r="NI241" s="5"/>
      <c r="NJ241" s="5"/>
      <c r="NK241" s="5"/>
      <c r="NL241" s="5"/>
      <c r="NM241" s="5"/>
      <c r="NN241" s="5"/>
      <c r="NO241" s="5"/>
      <c r="NP241" s="5"/>
      <c r="NQ241" s="5"/>
      <c r="NR241" s="5"/>
      <c r="NS241" s="5"/>
      <c r="NT241" s="5"/>
      <c r="NU241" s="5"/>
      <c r="NV241" s="5"/>
      <c r="NW241" s="5"/>
      <c r="NX241" s="5"/>
      <c r="NY241" s="5"/>
      <c r="NZ241" s="5"/>
      <c r="OA241" s="5"/>
      <c r="OB241" s="5"/>
      <c r="OC241" s="5"/>
      <c r="OD241" s="5"/>
      <c r="OE241" s="5"/>
      <c r="OF241" s="5"/>
      <c r="OG241" s="5"/>
      <c r="OH241" s="5"/>
      <c r="OI241" s="5"/>
      <c r="OJ241" s="5"/>
      <c r="OK241" s="5"/>
      <c r="OL241" s="5"/>
      <c r="OM241" s="5"/>
      <c r="ON241" s="5"/>
      <c r="OO241" s="5"/>
      <c r="OP241" s="5"/>
      <c r="OQ241" s="5"/>
      <c r="OR241" s="5"/>
      <c r="OS241" s="5"/>
      <c r="OT241" s="5"/>
      <c r="OU241" s="5"/>
      <c r="OV241" s="5"/>
      <c r="OW241" s="5"/>
      <c r="OX241" s="5"/>
      <c r="OY241" s="5"/>
      <c r="OZ241" s="5"/>
      <c r="PA241" s="5"/>
      <c r="PB241" s="5"/>
      <c r="PC241" s="5"/>
      <c r="PD241" s="5"/>
      <c r="PE241" s="5"/>
      <c r="PF241" s="5"/>
      <c r="PG241" s="5"/>
      <c r="PH241" s="5"/>
      <c r="PI241" s="5"/>
      <c r="PJ241" s="5"/>
      <c r="PK241" s="5"/>
      <c r="PL241" s="5"/>
      <c r="PM241" s="5"/>
      <c r="PN241" s="5"/>
      <c r="PO241" s="5"/>
      <c r="PP241" s="5"/>
      <c r="PQ241" s="5"/>
      <c r="PR241" s="5"/>
      <c r="PS241" s="5"/>
      <c r="PT241" s="5"/>
      <c r="PU241" s="5"/>
      <c r="PV241" s="5"/>
      <c r="PW241" s="5"/>
      <c r="PX241" s="5"/>
      <c r="PY241" s="5"/>
      <c r="PZ241" s="5"/>
      <c r="QA241" s="5"/>
      <c r="QB241" s="5"/>
      <c r="QC241" s="5"/>
      <c r="QD241" s="5"/>
      <c r="QE241" s="5"/>
      <c r="QF241" s="5"/>
      <c r="QG241" s="5"/>
      <c r="QH241" s="5"/>
      <c r="QI241" s="5"/>
      <c r="QJ241" s="5"/>
      <c r="QK241" s="5"/>
      <c r="QL241" s="5"/>
      <c r="QM241" s="5"/>
      <c r="QN241" s="5"/>
      <c r="QO241" s="5"/>
      <c r="QP241" s="5"/>
      <c r="QQ241" s="5"/>
      <c r="QR241" s="5"/>
      <c r="QS241" s="5"/>
      <c r="QT241" s="5"/>
      <c r="QU241" s="5"/>
      <c r="QV241" s="5"/>
      <c r="QW241" s="5"/>
      <c r="QX241" s="5"/>
      <c r="QY241" s="5"/>
      <c r="QZ241" s="5"/>
      <c r="RA241" s="5"/>
      <c r="RB241" s="5"/>
      <c r="RC241" s="5"/>
      <c r="RD241" s="5"/>
      <c r="RE241" s="5"/>
      <c r="RF241" s="5"/>
      <c r="RG241" s="5"/>
      <c r="RH241" s="5"/>
      <c r="RI241" s="5"/>
      <c r="RJ241" s="5"/>
      <c r="RK241" s="5"/>
      <c r="RL241" s="5"/>
      <c r="RM241" s="5"/>
      <c r="RN241" s="5"/>
      <c r="RO241" s="5"/>
      <c r="RP241" s="5"/>
      <c r="RQ241" s="5"/>
      <c r="RR241" s="5"/>
      <c r="RS241" s="5"/>
      <c r="RT241" s="5"/>
      <c r="RU241" s="5"/>
      <c r="RV241" s="5"/>
      <c r="RW241" s="5"/>
      <c r="RX241" s="5"/>
      <c r="RY241" s="5"/>
      <c r="RZ241" s="5"/>
      <c r="SA241" s="5"/>
      <c r="SB241" s="5"/>
      <c r="SC241" s="5"/>
      <c r="SD241" s="5"/>
      <c r="SE241" s="5"/>
      <c r="SF241" s="5"/>
      <c r="SG241" s="5"/>
      <c r="SH241" s="5"/>
      <c r="SI241" s="5"/>
      <c r="SJ241" s="5"/>
      <c r="SK241" s="5"/>
      <c r="SL241" s="5"/>
      <c r="SM241" s="5"/>
      <c r="SN241" s="5"/>
      <c r="SO241" s="5"/>
      <c r="SP241" s="5"/>
      <c r="SQ241" s="5"/>
      <c r="SR241" s="5"/>
      <c r="SS241" s="5"/>
      <c r="ST241" s="5"/>
      <c r="SU241" s="5"/>
      <c r="SV241" s="5"/>
      <c r="SW241" s="5"/>
      <c r="SX241" s="5"/>
      <c r="SY241" s="5"/>
      <c r="SZ241" s="5"/>
      <c r="TA241" s="5"/>
      <c r="TB241" s="5"/>
      <c r="TC241" s="5"/>
      <c r="TD241" s="5"/>
      <c r="TE241" s="5"/>
      <c r="TF241" s="5"/>
      <c r="TG241" s="5"/>
      <c r="TH241" s="5"/>
      <c r="TI241" s="5"/>
      <c r="TJ241" s="5"/>
      <c r="TK241" s="5"/>
      <c r="TL241" s="5"/>
      <c r="TM241" s="5"/>
      <c r="TN241" s="5"/>
      <c r="TO241" s="5"/>
      <c r="TP241" s="5"/>
      <c r="TQ241" s="5"/>
      <c r="TR241" s="5"/>
      <c r="TS241" s="5"/>
      <c r="TT241" s="5"/>
      <c r="TU241" s="5"/>
      <c r="TV241" s="5"/>
      <c r="TW241" s="5"/>
      <c r="TX241" s="5"/>
      <c r="TY241" s="5"/>
      <c r="TZ241" s="5"/>
      <c r="UA241" s="5"/>
      <c r="UB241" s="5"/>
      <c r="UC241" s="5"/>
      <c r="UD241" s="5"/>
      <c r="UE241" s="5"/>
      <c r="UF241" s="5"/>
      <c r="UG241" s="5"/>
      <c r="UH241" s="5"/>
      <c r="UI241" s="5"/>
      <c r="UJ241" s="5"/>
      <c r="UK241" s="5"/>
      <c r="UL241" s="5"/>
      <c r="UM241" s="5"/>
      <c r="UN241" s="5"/>
      <c r="UO241" s="5"/>
      <c r="UP241" s="5"/>
      <c r="UQ241" s="5"/>
      <c r="UR241" s="5"/>
      <c r="US241" s="5"/>
      <c r="UT241" s="5"/>
      <c r="UU241" s="5"/>
      <c r="UV241" s="5"/>
      <c r="UW241" s="5"/>
      <c r="UX241" s="5"/>
      <c r="UY241" s="5"/>
      <c r="UZ241" s="5"/>
      <c r="VA241" s="5"/>
      <c r="VB241" s="5"/>
      <c r="VC241" s="5"/>
      <c r="VD241" s="5"/>
      <c r="VE241" s="5"/>
      <c r="VF241" s="5"/>
      <c r="VG241" s="5"/>
      <c r="VH241" s="5"/>
      <c r="VI241" s="5"/>
      <c r="VJ241" s="5"/>
      <c r="VK241" s="5"/>
      <c r="VL241" s="5"/>
      <c r="VM241" s="5"/>
      <c r="VN241" s="5"/>
      <c r="VO241" s="5"/>
      <c r="VP241" s="5"/>
      <c r="VQ241" s="5"/>
      <c r="VR241" s="5"/>
      <c r="VS241" s="5"/>
      <c r="VT241" s="5"/>
      <c r="VU241" s="5"/>
      <c r="VV241" s="5"/>
      <c r="VW241" s="5"/>
      <c r="VX241" s="5"/>
      <c r="VY241" s="5"/>
      <c r="VZ241" s="5"/>
      <c r="WA241" s="5"/>
      <c r="WB241" s="5"/>
      <c r="WC241" s="5"/>
      <c r="WD241" s="5"/>
      <c r="WE241" s="5"/>
      <c r="WF241" s="5"/>
      <c r="WG241" s="5"/>
      <c r="WH241" s="5"/>
      <c r="WI241" s="5"/>
      <c r="WJ241" s="5"/>
      <c r="WK241" s="5"/>
      <c r="WL241" s="5"/>
      <c r="WM241" s="5"/>
      <c r="WN241" s="5"/>
      <c r="WO241" s="5"/>
      <c r="WP241" s="5"/>
      <c r="WQ241" s="5"/>
      <c r="WR241" s="5"/>
      <c r="WS241" s="5"/>
      <c r="WT241" s="5"/>
      <c r="WU241" s="5"/>
      <c r="WV241" s="5"/>
      <c r="WW241" s="5"/>
      <c r="WX241" s="5"/>
      <c r="WY241" s="5"/>
      <c r="WZ241" s="5"/>
      <c r="XA241" s="5"/>
      <c r="XB241" s="5"/>
      <c r="XC241" s="5"/>
      <c r="XD241" s="5"/>
      <c r="XE241" s="5"/>
      <c r="XF241" s="5"/>
      <c r="XG241" s="5"/>
      <c r="XH241" s="5"/>
      <c r="XI241" s="5"/>
      <c r="XJ241" s="5"/>
      <c r="XK241" s="5"/>
      <c r="XL241" s="5"/>
      <c r="XM241" s="5"/>
      <c r="XN241" s="5"/>
      <c r="XO241" s="5"/>
      <c r="XP241" s="5"/>
      <c r="XQ241" s="5"/>
      <c r="XR241" s="5"/>
      <c r="XS241" s="5"/>
      <c r="XT241" s="5"/>
      <c r="XU241" s="5"/>
      <c r="XV241" s="5"/>
      <c r="XW241" s="5"/>
    </row>
    <row r="242" spans="39:647" x14ac:dyDescent="0.4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c r="EU242" s="5"/>
      <c r="EV242" s="5"/>
      <c r="EW242" s="5"/>
      <c r="EX242" s="5"/>
      <c r="EY242" s="5"/>
      <c r="EZ242" s="5"/>
      <c r="FA242" s="5"/>
      <c r="FB242" s="5"/>
      <c r="FC242" s="5"/>
      <c r="FD242" s="5"/>
      <c r="FE242" s="5"/>
      <c r="FF242" s="5"/>
      <c r="FG242" s="5"/>
      <c r="FH242" s="5"/>
      <c r="FI242" s="5"/>
      <c r="FJ242" s="5"/>
      <c r="FK242" s="5"/>
      <c r="FL242" s="5"/>
      <c r="FM242" s="5"/>
      <c r="FN242" s="5"/>
      <c r="FO242" s="5"/>
      <c r="FP242" s="5"/>
      <c r="FQ242" s="5"/>
      <c r="FR242" s="5"/>
      <c r="FS242" s="5"/>
      <c r="FT242" s="5"/>
      <c r="FU242" s="5"/>
      <c r="FV242" s="5"/>
      <c r="FW242" s="5"/>
      <c r="FX242" s="5"/>
      <c r="FY242" s="5"/>
      <c r="FZ242" s="5"/>
      <c r="GA242" s="5"/>
      <c r="GB242" s="5"/>
      <c r="GC242" s="5"/>
      <c r="GD242" s="5"/>
      <c r="GE242" s="5"/>
      <c r="GF242" s="5"/>
      <c r="GG242" s="5"/>
      <c r="GH242" s="5"/>
      <c r="GI242" s="5"/>
      <c r="GJ242" s="5"/>
      <c r="GK242" s="5"/>
      <c r="GL242" s="5"/>
      <c r="GM242" s="5"/>
      <c r="GN242" s="5"/>
      <c r="GO242" s="5"/>
      <c r="GP242" s="5"/>
      <c r="GQ242" s="5"/>
      <c r="GR242" s="5"/>
      <c r="GS242" s="5"/>
      <c r="GT242" s="5"/>
      <c r="GU242" s="5"/>
      <c r="GV242" s="5"/>
      <c r="GW242" s="5"/>
      <c r="GX242" s="5"/>
      <c r="GY242" s="5"/>
      <c r="GZ242" s="5"/>
      <c r="HA242" s="5"/>
      <c r="HB242" s="5"/>
      <c r="HC242" s="5"/>
      <c r="HD242" s="5"/>
      <c r="HE242" s="5"/>
      <c r="HF242" s="5"/>
      <c r="HG242" s="5"/>
      <c r="HH242" s="5"/>
      <c r="HI242" s="5"/>
      <c r="HJ242" s="5"/>
      <c r="HK242" s="5"/>
      <c r="HL242" s="5"/>
      <c r="HM242" s="5"/>
      <c r="HN242" s="5"/>
      <c r="HO242" s="5"/>
      <c r="HP242" s="5"/>
      <c r="HQ242" s="5"/>
      <c r="HR242" s="5"/>
      <c r="HS242" s="5"/>
      <c r="HT242" s="5"/>
      <c r="HU242" s="5"/>
      <c r="HV242" s="5"/>
      <c r="HW242" s="5"/>
      <c r="HX242" s="5"/>
      <c r="HY242" s="5"/>
      <c r="HZ242" s="5"/>
      <c r="IA242" s="5"/>
      <c r="IB242" s="5"/>
      <c r="IC242" s="5"/>
      <c r="ID242" s="5"/>
      <c r="IE242" s="5"/>
      <c r="IF242" s="5"/>
      <c r="IG242" s="5"/>
      <c r="IH242" s="5"/>
      <c r="II242" s="5"/>
      <c r="IJ242" s="5"/>
      <c r="IK242" s="5"/>
      <c r="IL242" s="5"/>
      <c r="IM242" s="5"/>
      <c r="IN242" s="5"/>
      <c r="IO242" s="5"/>
      <c r="IP242" s="5"/>
      <c r="IQ242" s="5"/>
      <c r="IR242" s="5"/>
      <c r="IS242" s="5"/>
      <c r="IT242" s="5"/>
      <c r="IU242" s="5"/>
      <c r="IV242" s="5"/>
      <c r="IW242" s="5"/>
      <c r="IX242" s="5"/>
      <c r="IY242" s="5"/>
      <c r="IZ242" s="5"/>
      <c r="JA242" s="5"/>
      <c r="JB242" s="5"/>
      <c r="JC242" s="5"/>
      <c r="JD242" s="5"/>
      <c r="JE242" s="5"/>
      <c r="JF242" s="5"/>
      <c r="JG242" s="5"/>
      <c r="JH242" s="5"/>
      <c r="JI242" s="5"/>
      <c r="JJ242" s="5"/>
      <c r="JK242" s="5"/>
      <c r="JL242" s="5"/>
      <c r="JM242" s="5"/>
      <c r="JN242" s="5"/>
      <c r="JO242" s="5"/>
      <c r="JP242" s="5"/>
      <c r="JQ242" s="5"/>
      <c r="JR242" s="5"/>
      <c r="JS242" s="5"/>
      <c r="JT242" s="5"/>
      <c r="JU242" s="5"/>
      <c r="JV242" s="5"/>
      <c r="JW242" s="5"/>
      <c r="JX242" s="5"/>
      <c r="JY242" s="5"/>
      <c r="JZ242" s="5"/>
      <c r="KA242" s="5"/>
      <c r="KB242" s="5"/>
      <c r="KC242" s="5"/>
      <c r="KD242" s="5"/>
      <c r="KE242" s="5"/>
      <c r="KF242" s="5"/>
      <c r="KG242" s="5"/>
      <c r="KH242" s="5"/>
      <c r="KI242" s="5"/>
      <c r="KJ242" s="5"/>
      <c r="KK242" s="5"/>
      <c r="KL242" s="5"/>
      <c r="KM242" s="5"/>
      <c r="KN242" s="5"/>
      <c r="KO242" s="5"/>
      <c r="KP242" s="5"/>
      <c r="KQ242" s="5"/>
      <c r="KR242" s="5"/>
      <c r="KS242" s="5"/>
      <c r="KT242" s="5"/>
      <c r="KU242" s="5"/>
      <c r="KV242" s="5"/>
      <c r="KW242" s="5"/>
      <c r="KX242" s="5"/>
      <c r="KY242" s="5"/>
      <c r="KZ242" s="5"/>
      <c r="LA242" s="5"/>
      <c r="LB242" s="5"/>
      <c r="LC242" s="5"/>
      <c r="LD242" s="5"/>
      <c r="LE242" s="5"/>
      <c r="LF242" s="5"/>
      <c r="LG242" s="5"/>
      <c r="LH242" s="5"/>
      <c r="LI242" s="5"/>
      <c r="LJ242" s="5"/>
      <c r="LK242" s="5"/>
      <c r="LL242" s="5"/>
      <c r="LM242" s="5"/>
      <c r="LN242" s="5"/>
      <c r="LO242" s="5"/>
      <c r="LP242" s="5"/>
      <c r="LQ242" s="5"/>
      <c r="LR242" s="5"/>
      <c r="LS242" s="5"/>
      <c r="LT242" s="5"/>
      <c r="LU242" s="5"/>
      <c r="LV242" s="5"/>
      <c r="LW242" s="5"/>
      <c r="LX242" s="5"/>
      <c r="LY242" s="5"/>
      <c r="LZ242" s="5"/>
      <c r="MA242" s="5"/>
      <c r="MB242" s="5"/>
      <c r="MC242" s="5"/>
      <c r="MD242" s="5"/>
      <c r="ME242" s="5"/>
      <c r="MF242" s="5"/>
      <c r="MG242" s="5"/>
      <c r="MH242" s="5"/>
      <c r="MI242" s="5"/>
      <c r="MJ242" s="5"/>
      <c r="MK242" s="5"/>
      <c r="ML242" s="5"/>
      <c r="MM242" s="5"/>
      <c r="MN242" s="5"/>
      <c r="MO242" s="5"/>
      <c r="MP242" s="5"/>
      <c r="MQ242" s="5"/>
      <c r="MR242" s="5"/>
      <c r="MS242" s="5"/>
      <c r="MT242" s="5"/>
      <c r="MU242" s="5"/>
      <c r="MV242" s="5"/>
      <c r="MW242" s="5"/>
      <c r="MX242" s="5"/>
      <c r="MY242" s="5"/>
      <c r="MZ242" s="5"/>
      <c r="NA242" s="5"/>
      <c r="NB242" s="5"/>
      <c r="NC242" s="5"/>
      <c r="ND242" s="5"/>
      <c r="NE242" s="5"/>
      <c r="NF242" s="5"/>
      <c r="NG242" s="5"/>
      <c r="NH242" s="5"/>
      <c r="NI242" s="5"/>
      <c r="NJ242" s="5"/>
      <c r="NK242" s="5"/>
      <c r="NL242" s="5"/>
      <c r="NM242" s="5"/>
      <c r="NN242" s="5"/>
      <c r="NO242" s="5"/>
      <c r="NP242" s="5"/>
      <c r="NQ242" s="5"/>
      <c r="NR242" s="5"/>
      <c r="NS242" s="5"/>
      <c r="NT242" s="5"/>
      <c r="NU242" s="5"/>
      <c r="NV242" s="5"/>
      <c r="NW242" s="5"/>
      <c r="NX242" s="5"/>
      <c r="NY242" s="5"/>
      <c r="NZ242" s="5"/>
      <c r="OA242" s="5"/>
      <c r="OB242" s="5"/>
      <c r="OC242" s="5"/>
      <c r="OD242" s="5"/>
      <c r="OE242" s="5"/>
      <c r="OF242" s="5"/>
      <c r="OG242" s="5"/>
      <c r="OH242" s="5"/>
      <c r="OI242" s="5"/>
      <c r="OJ242" s="5"/>
      <c r="OK242" s="5"/>
      <c r="OL242" s="5"/>
      <c r="OM242" s="5"/>
      <c r="ON242" s="5"/>
      <c r="OO242" s="5"/>
      <c r="OP242" s="5"/>
      <c r="OQ242" s="5"/>
      <c r="OR242" s="5"/>
      <c r="OS242" s="5"/>
      <c r="OT242" s="5"/>
      <c r="OU242" s="5"/>
      <c r="OV242" s="5"/>
      <c r="OW242" s="5"/>
      <c r="OX242" s="5"/>
      <c r="OY242" s="5"/>
      <c r="OZ242" s="5"/>
      <c r="PA242" s="5"/>
      <c r="PB242" s="5"/>
      <c r="PC242" s="5"/>
      <c r="PD242" s="5"/>
      <c r="PE242" s="5"/>
      <c r="PF242" s="5"/>
      <c r="PG242" s="5"/>
      <c r="PH242" s="5"/>
      <c r="PI242" s="5"/>
      <c r="PJ242" s="5"/>
      <c r="PK242" s="5"/>
      <c r="PL242" s="5"/>
      <c r="PM242" s="5"/>
      <c r="PN242" s="5"/>
      <c r="PO242" s="5"/>
      <c r="PP242" s="5"/>
      <c r="PQ242" s="5"/>
      <c r="PR242" s="5"/>
      <c r="PS242" s="5"/>
      <c r="PT242" s="5"/>
      <c r="PU242" s="5"/>
      <c r="PV242" s="5"/>
      <c r="PW242" s="5"/>
      <c r="PX242" s="5"/>
      <c r="PY242" s="5"/>
      <c r="PZ242" s="5"/>
      <c r="QA242" s="5"/>
      <c r="QB242" s="5"/>
      <c r="QC242" s="5"/>
      <c r="QD242" s="5"/>
      <c r="QE242" s="5"/>
      <c r="QF242" s="5"/>
      <c r="QG242" s="5"/>
      <c r="QH242" s="5"/>
      <c r="QI242" s="5"/>
      <c r="QJ242" s="5"/>
      <c r="QK242" s="5"/>
      <c r="QL242" s="5"/>
      <c r="QM242" s="5"/>
      <c r="QN242" s="5"/>
      <c r="QO242" s="5"/>
      <c r="QP242" s="5"/>
      <c r="QQ242" s="5"/>
      <c r="QR242" s="5"/>
      <c r="QS242" s="5"/>
      <c r="QT242" s="5"/>
      <c r="QU242" s="5"/>
      <c r="QV242" s="5"/>
      <c r="QW242" s="5"/>
      <c r="QX242" s="5"/>
      <c r="QY242" s="5"/>
      <c r="QZ242" s="5"/>
      <c r="RA242" s="5"/>
      <c r="RB242" s="5"/>
      <c r="RC242" s="5"/>
      <c r="RD242" s="5"/>
      <c r="RE242" s="5"/>
      <c r="RF242" s="5"/>
      <c r="RG242" s="5"/>
      <c r="RH242" s="5"/>
      <c r="RI242" s="5"/>
      <c r="RJ242" s="5"/>
      <c r="RK242" s="5"/>
      <c r="RL242" s="5"/>
      <c r="RM242" s="5"/>
      <c r="RN242" s="5"/>
      <c r="RO242" s="5"/>
      <c r="RP242" s="5"/>
      <c r="RQ242" s="5"/>
      <c r="RR242" s="5"/>
      <c r="RS242" s="5"/>
      <c r="RT242" s="5"/>
      <c r="RU242" s="5"/>
      <c r="RV242" s="5"/>
      <c r="RW242" s="5"/>
      <c r="RX242" s="5"/>
      <c r="RY242" s="5"/>
      <c r="RZ242" s="5"/>
      <c r="SA242" s="5"/>
      <c r="SB242" s="5"/>
      <c r="SC242" s="5"/>
      <c r="SD242" s="5"/>
      <c r="SE242" s="5"/>
      <c r="SF242" s="5"/>
      <c r="SG242" s="5"/>
      <c r="SH242" s="5"/>
      <c r="SI242" s="5"/>
      <c r="SJ242" s="5"/>
      <c r="SK242" s="5"/>
      <c r="SL242" s="5"/>
      <c r="SM242" s="5"/>
      <c r="SN242" s="5"/>
      <c r="SO242" s="5"/>
      <c r="SP242" s="5"/>
      <c r="SQ242" s="5"/>
      <c r="SR242" s="5"/>
      <c r="SS242" s="5"/>
      <c r="ST242" s="5"/>
      <c r="SU242" s="5"/>
      <c r="SV242" s="5"/>
      <c r="SW242" s="5"/>
      <c r="SX242" s="5"/>
      <c r="SY242" s="5"/>
      <c r="SZ242" s="5"/>
      <c r="TA242" s="5"/>
      <c r="TB242" s="5"/>
      <c r="TC242" s="5"/>
      <c r="TD242" s="5"/>
      <c r="TE242" s="5"/>
      <c r="TF242" s="5"/>
      <c r="TG242" s="5"/>
      <c r="TH242" s="5"/>
      <c r="TI242" s="5"/>
      <c r="TJ242" s="5"/>
      <c r="TK242" s="5"/>
      <c r="TL242" s="5"/>
      <c r="TM242" s="5"/>
      <c r="TN242" s="5"/>
      <c r="TO242" s="5"/>
      <c r="TP242" s="5"/>
      <c r="TQ242" s="5"/>
      <c r="TR242" s="5"/>
      <c r="TS242" s="5"/>
      <c r="TT242" s="5"/>
      <c r="TU242" s="5"/>
      <c r="TV242" s="5"/>
      <c r="TW242" s="5"/>
      <c r="TX242" s="5"/>
      <c r="TY242" s="5"/>
      <c r="TZ242" s="5"/>
      <c r="UA242" s="5"/>
      <c r="UB242" s="5"/>
      <c r="UC242" s="5"/>
      <c r="UD242" s="5"/>
      <c r="UE242" s="5"/>
      <c r="UF242" s="5"/>
      <c r="UG242" s="5"/>
      <c r="UH242" s="5"/>
      <c r="UI242" s="5"/>
      <c r="UJ242" s="5"/>
      <c r="UK242" s="5"/>
      <c r="UL242" s="5"/>
      <c r="UM242" s="5"/>
      <c r="UN242" s="5"/>
      <c r="UO242" s="5"/>
      <c r="UP242" s="5"/>
      <c r="UQ242" s="5"/>
      <c r="UR242" s="5"/>
      <c r="US242" s="5"/>
      <c r="UT242" s="5"/>
      <c r="UU242" s="5"/>
      <c r="UV242" s="5"/>
      <c r="UW242" s="5"/>
      <c r="UX242" s="5"/>
      <c r="UY242" s="5"/>
      <c r="UZ242" s="5"/>
      <c r="VA242" s="5"/>
      <c r="VB242" s="5"/>
      <c r="VC242" s="5"/>
      <c r="VD242" s="5"/>
      <c r="VE242" s="5"/>
      <c r="VF242" s="5"/>
      <c r="VG242" s="5"/>
      <c r="VH242" s="5"/>
      <c r="VI242" s="5"/>
      <c r="VJ242" s="5"/>
      <c r="VK242" s="5"/>
      <c r="VL242" s="5"/>
      <c r="VM242" s="5"/>
      <c r="VN242" s="5"/>
      <c r="VO242" s="5"/>
      <c r="VP242" s="5"/>
      <c r="VQ242" s="5"/>
      <c r="VR242" s="5"/>
      <c r="VS242" s="5"/>
      <c r="VT242" s="5"/>
      <c r="VU242" s="5"/>
      <c r="VV242" s="5"/>
      <c r="VW242" s="5"/>
      <c r="VX242" s="5"/>
      <c r="VY242" s="5"/>
      <c r="VZ242" s="5"/>
      <c r="WA242" s="5"/>
      <c r="WB242" s="5"/>
      <c r="WC242" s="5"/>
      <c r="WD242" s="5"/>
      <c r="WE242" s="5"/>
      <c r="WF242" s="5"/>
      <c r="WG242" s="5"/>
      <c r="WH242" s="5"/>
      <c r="WI242" s="5"/>
      <c r="WJ242" s="5"/>
      <c r="WK242" s="5"/>
      <c r="WL242" s="5"/>
      <c r="WM242" s="5"/>
      <c r="WN242" s="5"/>
      <c r="WO242" s="5"/>
      <c r="WP242" s="5"/>
      <c r="WQ242" s="5"/>
      <c r="WR242" s="5"/>
      <c r="WS242" s="5"/>
      <c r="WT242" s="5"/>
      <c r="WU242" s="5"/>
      <c r="WV242" s="5"/>
      <c r="WW242" s="5"/>
      <c r="WX242" s="5"/>
      <c r="WY242" s="5"/>
      <c r="WZ242" s="5"/>
      <c r="XA242" s="5"/>
      <c r="XB242" s="5"/>
      <c r="XC242" s="5"/>
      <c r="XD242" s="5"/>
      <c r="XE242" s="5"/>
      <c r="XF242" s="5"/>
      <c r="XG242" s="5"/>
      <c r="XH242" s="5"/>
      <c r="XI242" s="5"/>
      <c r="XJ242" s="5"/>
      <c r="XK242" s="5"/>
      <c r="XL242" s="5"/>
      <c r="XM242" s="5"/>
      <c r="XN242" s="5"/>
      <c r="XO242" s="5"/>
      <c r="XP242" s="5"/>
      <c r="XQ242" s="5"/>
      <c r="XR242" s="5"/>
      <c r="XS242" s="5"/>
      <c r="XT242" s="5"/>
      <c r="XU242" s="5"/>
      <c r="XV242" s="5"/>
      <c r="XW242" s="5"/>
    </row>
    <row r="243" spans="39:647" x14ac:dyDescent="0.45">
      <c r="AM243" s="5"/>
      <c r="AN243" s="5"/>
      <c r="AO243" s="5"/>
      <c r="AP243" s="5"/>
      <c r="AQ243" s="5"/>
      <c r="AR243" s="5"/>
      <c r="AS243" s="5"/>
      <c r="AT243" s="5"/>
      <c r="AU243" s="5"/>
      <c r="AV243" s="5"/>
      <c r="AW243" s="5"/>
      <c r="AX243" s="5"/>
      <c r="AY243" s="5"/>
      <c r="AZ243" s="5"/>
      <c r="BA243" s="5"/>
      <c r="BB243" s="5"/>
      <c r="BC243" s="5"/>
      <c r="BD243" s="5"/>
      <c r="BE243" s="5"/>
      <c r="BF243" s="5"/>
      <c r="BG243" s="5"/>
      <c r="BH243" s="5"/>
      <c r="BI243" s="5"/>
      <c r="BJ243" s="5"/>
      <c r="BK243" s="5"/>
      <c r="BL243" s="5"/>
      <c r="BM243" s="5"/>
      <c r="BN243" s="5"/>
      <c r="BO243" s="5"/>
      <c r="BP243" s="5"/>
      <c r="BQ243" s="5"/>
      <c r="BR243" s="5"/>
      <c r="BS243" s="5"/>
      <c r="BT243" s="5"/>
      <c r="BU243" s="5"/>
      <c r="BV243" s="5"/>
      <c r="BW243" s="5"/>
      <c r="BX243" s="5"/>
      <c r="BY243" s="5"/>
      <c r="BZ243" s="5"/>
      <c r="CA243" s="5"/>
      <c r="CB243" s="5"/>
      <c r="CC243" s="5"/>
      <c r="CD243" s="5"/>
      <c r="CE243" s="5"/>
      <c r="CF243" s="5"/>
      <c r="CG243" s="5"/>
      <c r="CH243" s="5"/>
      <c r="CI243" s="5"/>
      <c r="CJ243" s="5"/>
      <c r="CK243" s="5"/>
      <c r="CL243" s="5"/>
      <c r="CM243" s="5"/>
      <c r="CN243" s="5"/>
      <c r="CO243" s="5"/>
      <c r="CP243" s="5"/>
      <c r="CQ243" s="5"/>
      <c r="CR243" s="5"/>
      <c r="CS243" s="5"/>
      <c r="CT243" s="5"/>
      <c r="CU243" s="5"/>
      <c r="CV243" s="5"/>
      <c r="CW243" s="5"/>
      <c r="CX243" s="5"/>
      <c r="CY243" s="5"/>
      <c r="CZ243" s="5"/>
      <c r="DA243" s="5"/>
      <c r="DB243" s="5"/>
      <c r="DC243" s="5"/>
      <c r="DD243" s="5"/>
      <c r="DE243" s="5"/>
      <c r="DF243" s="5"/>
      <c r="DG243" s="5"/>
      <c r="DH243" s="5"/>
      <c r="DI243" s="5"/>
      <c r="DJ243" s="5"/>
      <c r="DK243" s="5"/>
      <c r="DL243" s="5"/>
      <c r="DM243" s="5"/>
      <c r="DN243" s="5"/>
      <c r="DO243" s="5"/>
      <c r="DP243" s="5"/>
      <c r="DQ243" s="5"/>
      <c r="DR243" s="5"/>
      <c r="DS243" s="5"/>
      <c r="DT243" s="5"/>
      <c r="DU243" s="5"/>
      <c r="DV243" s="5"/>
      <c r="DW243" s="5"/>
      <c r="DX243" s="5"/>
      <c r="DY243" s="5"/>
      <c r="DZ243" s="5"/>
      <c r="EA243" s="5"/>
      <c r="EB243" s="5"/>
      <c r="EC243" s="5"/>
      <c r="ED243" s="5"/>
      <c r="EE243" s="5"/>
      <c r="EF243" s="5"/>
      <c r="EG243" s="5"/>
      <c r="EH243" s="5"/>
      <c r="EI243" s="5"/>
      <c r="EJ243" s="5"/>
      <c r="EK243" s="5"/>
      <c r="EL243" s="5"/>
      <c r="EM243" s="5"/>
      <c r="EN243" s="5"/>
      <c r="EO243" s="5"/>
      <c r="EP243" s="5"/>
      <c r="EQ243" s="5"/>
      <c r="ER243" s="5"/>
      <c r="ES243" s="5"/>
      <c r="ET243" s="5"/>
      <c r="EU243" s="5"/>
      <c r="EV243" s="5"/>
      <c r="EW243" s="5"/>
      <c r="EX243" s="5"/>
      <c r="EY243" s="5"/>
      <c r="EZ243" s="5"/>
      <c r="FA243" s="5"/>
      <c r="FB243" s="5"/>
      <c r="FC243" s="5"/>
      <c r="FD243" s="5"/>
      <c r="FE243" s="5"/>
      <c r="FF243" s="5"/>
      <c r="FG243" s="5"/>
      <c r="FH243" s="5"/>
      <c r="FI243" s="5"/>
      <c r="FJ243" s="5"/>
      <c r="FK243" s="5"/>
      <c r="FL243" s="5"/>
      <c r="FM243" s="5"/>
      <c r="FN243" s="5"/>
      <c r="FO243" s="5"/>
      <c r="FP243" s="5"/>
      <c r="FQ243" s="5"/>
      <c r="FR243" s="5"/>
      <c r="FS243" s="5"/>
      <c r="FT243" s="5"/>
      <c r="FU243" s="5"/>
      <c r="FV243" s="5"/>
      <c r="FW243" s="5"/>
      <c r="FX243" s="5"/>
      <c r="FY243" s="5"/>
      <c r="FZ243" s="5"/>
      <c r="GA243" s="5"/>
      <c r="GB243" s="5"/>
      <c r="GC243" s="5"/>
      <c r="GD243" s="5"/>
      <c r="GE243" s="5"/>
      <c r="GF243" s="5"/>
      <c r="GG243" s="5"/>
      <c r="GH243" s="5"/>
      <c r="GI243" s="5"/>
      <c r="GJ243" s="5"/>
      <c r="GK243" s="5"/>
      <c r="GL243" s="5"/>
      <c r="GM243" s="5"/>
      <c r="GN243" s="5"/>
      <c r="GO243" s="5"/>
      <c r="GP243" s="5"/>
      <c r="GQ243" s="5"/>
      <c r="GR243" s="5"/>
      <c r="GS243" s="5"/>
      <c r="GT243" s="5"/>
      <c r="GU243" s="5"/>
      <c r="GV243" s="5"/>
      <c r="GW243" s="5"/>
      <c r="GX243" s="5"/>
      <c r="GY243" s="5"/>
      <c r="GZ243" s="5"/>
      <c r="HA243" s="5"/>
      <c r="HB243" s="5"/>
      <c r="HC243" s="5"/>
      <c r="HD243" s="5"/>
      <c r="HE243" s="5"/>
      <c r="HF243" s="5"/>
      <c r="HG243" s="5"/>
      <c r="HH243" s="5"/>
      <c r="HI243" s="5"/>
      <c r="HJ243" s="5"/>
      <c r="HK243" s="5"/>
      <c r="HL243" s="5"/>
      <c r="HM243" s="5"/>
      <c r="HN243" s="5"/>
      <c r="HO243" s="5"/>
      <c r="HP243" s="5"/>
      <c r="HQ243" s="5"/>
      <c r="HR243" s="5"/>
      <c r="HS243" s="5"/>
      <c r="HT243" s="5"/>
      <c r="HU243" s="5"/>
      <c r="HV243" s="5"/>
      <c r="HW243" s="5"/>
      <c r="HX243" s="5"/>
      <c r="HY243" s="5"/>
      <c r="HZ243" s="5"/>
      <c r="IA243" s="5"/>
      <c r="IB243" s="5"/>
      <c r="IC243" s="5"/>
      <c r="ID243" s="5"/>
      <c r="IE243" s="5"/>
      <c r="IF243" s="5"/>
      <c r="IG243" s="5"/>
      <c r="IH243" s="5"/>
      <c r="II243" s="5"/>
      <c r="IJ243" s="5"/>
      <c r="IK243" s="5"/>
      <c r="IL243" s="5"/>
      <c r="IM243" s="5"/>
      <c r="IN243" s="5"/>
      <c r="IO243" s="5"/>
      <c r="IP243" s="5"/>
      <c r="IQ243" s="5"/>
      <c r="IR243" s="5"/>
      <c r="IS243" s="5"/>
      <c r="IT243" s="5"/>
      <c r="IU243" s="5"/>
      <c r="IV243" s="5"/>
      <c r="IW243" s="5"/>
      <c r="IX243" s="5"/>
      <c r="IY243" s="5"/>
      <c r="IZ243" s="5"/>
      <c r="JA243" s="5"/>
      <c r="JB243" s="5"/>
      <c r="JC243" s="5"/>
      <c r="JD243" s="5"/>
      <c r="JE243" s="5"/>
      <c r="JF243" s="5"/>
      <c r="JG243" s="5"/>
      <c r="JH243" s="5"/>
      <c r="JI243" s="5"/>
      <c r="JJ243" s="5"/>
      <c r="JK243" s="5"/>
      <c r="JL243" s="5"/>
      <c r="JM243" s="5"/>
      <c r="JN243" s="5"/>
      <c r="JO243" s="5"/>
      <c r="JP243" s="5"/>
      <c r="JQ243" s="5"/>
      <c r="JR243" s="5"/>
      <c r="JS243" s="5"/>
      <c r="JT243" s="5"/>
      <c r="JU243" s="5"/>
      <c r="JV243" s="5"/>
      <c r="JW243" s="5"/>
      <c r="JX243" s="5"/>
      <c r="JY243" s="5"/>
      <c r="JZ243" s="5"/>
      <c r="KA243" s="5"/>
      <c r="KB243" s="5"/>
      <c r="KC243" s="5"/>
      <c r="KD243" s="5"/>
      <c r="KE243" s="5"/>
      <c r="KF243" s="5"/>
      <c r="KG243" s="5"/>
      <c r="KH243" s="5"/>
      <c r="KI243" s="5"/>
      <c r="KJ243" s="5"/>
      <c r="KK243" s="5"/>
      <c r="KL243" s="5"/>
      <c r="KM243" s="5"/>
      <c r="KN243" s="5"/>
      <c r="KO243" s="5"/>
      <c r="KP243" s="5"/>
      <c r="KQ243" s="5"/>
      <c r="KR243" s="5"/>
      <c r="KS243" s="5"/>
      <c r="KT243" s="5"/>
      <c r="KU243" s="5"/>
      <c r="KV243" s="5"/>
      <c r="KW243" s="5"/>
      <c r="KX243" s="5"/>
      <c r="KY243" s="5"/>
      <c r="KZ243" s="5"/>
      <c r="LA243" s="5"/>
      <c r="LB243" s="5"/>
      <c r="LC243" s="5"/>
      <c r="LD243" s="5"/>
      <c r="LE243" s="5"/>
      <c r="LF243" s="5"/>
      <c r="LG243" s="5"/>
      <c r="LH243" s="5"/>
      <c r="LI243" s="5"/>
      <c r="LJ243" s="5"/>
      <c r="LK243" s="5"/>
      <c r="LL243" s="5"/>
      <c r="LM243" s="5"/>
      <c r="LN243" s="5"/>
      <c r="LO243" s="5"/>
      <c r="LP243" s="5"/>
      <c r="LQ243" s="5"/>
      <c r="LR243" s="5"/>
      <c r="LS243" s="5"/>
      <c r="LT243" s="5"/>
      <c r="LU243" s="5"/>
      <c r="LV243" s="5"/>
      <c r="LW243" s="5"/>
      <c r="LX243" s="5"/>
      <c r="LY243" s="5"/>
      <c r="LZ243" s="5"/>
      <c r="MA243" s="5"/>
      <c r="MB243" s="5"/>
      <c r="MC243" s="5"/>
      <c r="MD243" s="5"/>
      <c r="ME243" s="5"/>
      <c r="MF243" s="5"/>
      <c r="MG243" s="5"/>
      <c r="MH243" s="5"/>
      <c r="MI243" s="5"/>
      <c r="MJ243" s="5"/>
      <c r="MK243" s="5"/>
      <c r="ML243" s="5"/>
      <c r="MM243" s="5"/>
      <c r="MN243" s="5"/>
      <c r="MO243" s="5"/>
      <c r="MP243" s="5"/>
      <c r="MQ243" s="5"/>
      <c r="MR243" s="5"/>
      <c r="MS243" s="5"/>
      <c r="MT243" s="5"/>
      <c r="MU243" s="5"/>
      <c r="MV243" s="5"/>
      <c r="MW243" s="5"/>
      <c r="MX243" s="5"/>
      <c r="MY243" s="5"/>
      <c r="MZ243" s="5"/>
      <c r="NA243" s="5"/>
      <c r="NB243" s="5"/>
      <c r="NC243" s="5"/>
      <c r="ND243" s="5"/>
      <c r="NE243" s="5"/>
      <c r="NF243" s="5"/>
      <c r="NG243" s="5"/>
      <c r="NH243" s="5"/>
      <c r="NI243" s="5"/>
      <c r="NJ243" s="5"/>
      <c r="NK243" s="5"/>
      <c r="NL243" s="5"/>
      <c r="NM243" s="5"/>
      <c r="NN243" s="5"/>
      <c r="NO243" s="5"/>
      <c r="NP243" s="5"/>
      <c r="NQ243" s="5"/>
      <c r="NR243" s="5"/>
      <c r="NS243" s="5"/>
      <c r="NT243" s="5"/>
      <c r="NU243" s="5"/>
      <c r="NV243" s="5"/>
      <c r="NW243" s="5"/>
      <c r="NX243" s="5"/>
      <c r="NY243" s="5"/>
      <c r="NZ243" s="5"/>
      <c r="OA243" s="5"/>
      <c r="OB243" s="5"/>
      <c r="OC243" s="5"/>
      <c r="OD243" s="5"/>
      <c r="OE243" s="5"/>
      <c r="OF243" s="5"/>
      <c r="OG243" s="5"/>
      <c r="OH243" s="5"/>
      <c r="OI243" s="5"/>
      <c r="OJ243" s="5"/>
      <c r="OK243" s="5"/>
      <c r="OL243" s="5"/>
      <c r="OM243" s="5"/>
      <c r="ON243" s="5"/>
      <c r="OO243" s="5"/>
      <c r="OP243" s="5"/>
      <c r="OQ243" s="5"/>
      <c r="OR243" s="5"/>
      <c r="OS243" s="5"/>
      <c r="OT243" s="5"/>
      <c r="OU243" s="5"/>
      <c r="OV243" s="5"/>
      <c r="OW243" s="5"/>
      <c r="OX243" s="5"/>
      <c r="OY243" s="5"/>
      <c r="OZ243" s="5"/>
      <c r="PA243" s="5"/>
      <c r="PB243" s="5"/>
      <c r="PC243" s="5"/>
      <c r="PD243" s="5"/>
      <c r="PE243" s="5"/>
      <c r="PF243" s="5"/>
      <c r="PG243" s="5"/>
      <c r="PH243" s="5"/>
      <c r="PI243" s="5"/>
      <c r="PJ243" s="5"/>
      <c r="PK243" s="5"/>
      <c r="PL243" s="5"/>
      <c r="PM243" s="5"/>
      <c r="PN243" s="5"/>
      <c r="PO243" s="5"/>
      <c r="PP243" s="5"/>
      <c r="PQ243" s="5"/>
      <c r="PR243" s="5"/>
      <c r="PS243" s="5"/>
      <c r="PT243" s="5"/>
      <c r="PU243" s="5"/>
      <c r="PV243" s="5"/>
      <c r="PW243" s="5"/>
      <c r="PX243" s="5"/>
      <c r="PY243" s="5"/>
      <c r="PZ243" s="5"/>
      <c r="QA243" s="5"/>
      <c r="QB243" s="5"/>
      <c r="QC243" s="5"/>
      <c r="QD243" s="5"/>
      <c r="QE243" s="5"/>
      <c r="QF243" s="5"/>
      <c r="QG243" s="5"/>
      <c r="QH243" s="5"/>
      <c r="QI243" s="5"/>
      <c r="QJ243" s="5"/>
      <c r="QK243" s="5"/>
      <c r="QL243" s="5"/>
      <c r="QM243" s="5"/>
      <c r="QN243" s="5"/>
      <c r="QO243" s="5"/>
      <c r="QP243" s="5"/>
      <c r="QQ243" s="5"/>
      <c r="QR243" s="5"/>
      <c r="QS243" s="5"/>
      <c r="QT243" s="5"/>
      <c r="QU243" s="5"/>
      <c r="QV243" s="5"/>
      <c r="QW243" s="5"/>
      <c r="QX243" s="5"/>
      <c r="QY243" s="5"/>
      <c r="QZ243" s="5"/>
      <c r="RA243" s="5"/>
      <c r="RB243" s="5"/>
      <c r="RC243" s="5"/>
      <c r="RD243" s="5"/>
      <c r="RE243" s="5"/>
      <c r="RF243" s="5"/>
      <c r="RG243" s="5"/>
      <c r="RH243" s="5"/>
      <c r="RI243" s="5"/>
      <c r="RJ243" s="5"/>
      <c r="RK243" s="5"/>
      <c r="RL243" s="5"/>
      <c r="RM243" s="5"/>
      <c r="RN243" s="5"/>
      <c r="RO243" s="5"/>
      <c r="RP243" s="5"/>
      <c r="RQ243" s="5"/>
      <c r="RR243" s="5"/>
      <c r="RS243" s="5"/>
      <c r="RT243" s="5"/>
      <c r="RU243" s="5"/>
      <c r="RV243" s="5"/>
      <c r="RW243" s="5"/>
      <c r="RX243" s="5"/>
      <c r="RY243" s="5"/>
      <c r="RZ243" s="5"/>
      <c r="SA243" s="5"/>
      <c r="SB243" s="5"/>
      <c r="SC243" s="5"/>
      <c r="SD243" s="5"/>
      <c r="SE243" s="5"/>
      <c r="SF243" s="5"/>
      <c r="SG243" s="5"/>
      <c r="SH243" s="5"/>
      <c r="SI243" s="5"/>
      <c r="SJ243" s="5"/>
      <c r="SK243" s="5"/>
      <c r="SL243" s="5"/>
      <c r="SM243" s="5"/>
      <c r="SN243" s="5"/>
      <c r="SO243" s="5"/>
      <c r="SP243" s="5"/>
      <c r="SQ243" s="5"/>
      <c r="SR243" s="5"/>
      <c r="SS243" s="5"/>
      <c r="ST243" s="5"/>
      <c r="SU243" s="5"/>
      <c r="SV243" s="5"/>
      <c r="SW243" s="5"/>
      <c r="SX243" s="5"/>
      <c r="SY243" s="5"/>
      <c r="SZ243" s="5"/>
      <c r="TA243" s="5"/>
      <c r="TB243" s="5"/>
      <c r="TC243" s="5"/>
      <c r="TD243" s="5"/>
      <c r="TE243" s="5"/>
      <c r="TF243" s="5"/>
      <c r="TG243" s="5"/>
      <c r="TH243" s="5"/>
      <c r="TI243" s="5"/>
      <c r="TJ243" s="5"/>
      <c r="TK243" s="5"/>
      <c r="TL243" s="5"/>
      <c r="TM243" s="5"/>
      <c r="TN243" s="5"/>
      <c r="TO243" s="5"/>
      <c r="TP243" s="5"/>
      <c r="TQ243" s="5"/>
      <c r="TR243" s="5"/>
      <c r="TS243" s="5"/>
      <c r="TT243" s="5"/>
      <c r="TU243" s="5"/>
      <c r="TV243" s="5"/>
      <c r="TW243" s="5"/>
      <c r="TX243" s="5"/>
      <c r="TY243" s="5"/>
      <c r="TZ243" s="5"/>
      <c r="UA243" s="5"/>
      <c r="UB243" s="5"/>
      <c r="UC243" s="5"/>
      <c r="UD243" s="5"/>
      <c r="UE243" s="5"/>
      <c r="UF243" s="5"/>
      <c r="UG243" s="5"/>
      <c r="UH243" s="5"/>
      <c r="UI243" s="5"/>
      <c r="UJ243" s="5"/>
      <c r="UK243" s="5"/>
      <c r="UL243" s="5"/>
      <c r="UM243" s="5"/>
      <c r="UN243" s="5"/>
      <c r="UO243" s="5"/>
      <c r="UP243" s="5"/>
      <c r="UQ243" s="5"/>
      <c r="UR243" s="5"/>
      <c r="US243" s="5"/>
      <c r="UT243" s="5"/>
      <c r="UU243" s="5"/>
      <c r="UV243" s="5"/>
      <c r="UW243" s="5"/>
      <c r="UX243" s="5"/>
      <c r="UY243" s="5"/>
      <c r="UZ243" s="5"/>
      <c r="VA243" s="5"/>
      <c r="VB243" s="5"/>
      <c r="VC243" s="5"/>
      <c r="VD243" s="5"/>
      <c r="VE243" s="5"/>
      <c r="VF243" s="5"/>
      <c r="VG243" s="5"/>
      <c r="VH243" s="5"/>
      <c r="VI243" s="5"/>
      <c r="VJ243" s="5"/>
      <c r="VK243" s="5"/>
      <c r="VL243" s="5"/>
      <c r="VM243" s="5"/>
      <c r="VN243" s="5"/>
      <c r="VO243" s="5"/>
      <c r="VP243" s="5"/>
      <c r="VQ243" s="5"/>
      <c r="VR243" s="5"/>
      <c r="VS243" s="5"/>
      <c r="VT243" s="5"/>
      <c r="VU243" s="5"/>
      <c r="VV243" s="5"/>
      <c r="VW243" s="5"/>
      <c r="VX243" s="5"/>
      <c r="VY243" s="5"/>
      <c r="VZ243" s="5"/>
      <c r="WA243" s="5"/>
      <c r="WB243" s="5"/>
      <c r="WC243" s="5"/>
      <c r="WD243" s="5"/>
      <c r="WE243" s="5"/>
      <c r="WF243" s="5"/>
      <c r="WG243" s="5"/>
      <c r="WH243" s="5"/>
      <c r="WI243" s="5"/>
      <c r="WJ243" s="5"/>
      <c r="WK243" s="5"/>
      <c r="WL243" s="5"/>
      <c r="WM243" s="5"/>
      <c r="WN243" s="5"/>
      <c r="WO243" s="5"/>
      <c r="WP243" s="5"/>
      <c r="WQ243" s="5"/>
      <c r="WR243" s="5"/>
      <c r="WS243" s="5"/>
      <c r="WT243" s="5"/>
      <c r="WU243" s="5"/>
      <c r="WV243" s="5"/>
      <c r="WW243" s="5"/>
      <c r="WX243" s="5"/>
      <c r="WY243" s="5"/>
      <c r="WZ243" s="5"/>
      <c r="XA243" s="5"/>
      <c r="XB243" s="5"/>
      <c r="XC243" s="5"/>
      <c r="XD243" s="5"/>
      <c r="XE243" s="5"/>
      <c r="XF243" s="5"/>
      <c r="XG243" s="5"/>
      <c r="XH243" s="5"/>
      <c r="XI243" s="5"/>
      <c r="XJ243" s="5"/>
      <c r="XK243" s="5"/>
      <c r="XL243" s="5"/>
      <c r="XM243" s="5"/>
      <c r="XN243" s="5"/>
      <c r="XO243" s="5"/>
      <c r="XP243" s="5"/>
      <c r="XQ243" s="5"/>
      <c r="XR243" s="5"/>
      <c r="XS243" s="5"/>
      <c r="XT243" s="5"/>
      <c r="XU243" s="5"/>
      <c r="XV243" s="5"/>
      <c r="XW243" s="5"/>
    </row>
    <row r="244" spans="39:647" x14ac:dyDescent="0.45">
      <c r="AM244" s="5"/>
      <c r="AN244" s="5"/>
      <c r="AO244" s="5"/>
      <c r="AP244" s="5"/>
      <c r="AQ244" s="5"/>
      <c r="AR244" s="5"/>
      <c r="AS244" s="5"/>
      <c r="AT244" s="5"/>
      <c r="AU244" s="5"/>
      <c r="AV244" s="5"/>
      <c r="AW244" s="5"/>
      <c r="AX244" s="5"/>
      <c r="AY244" s="5"/>
      <c r="AZ244" s="5"/>
      <c r="BA244" s="5"/>
      <c r="BB244" s="5"/>
      <c r="BC244" s="5"/>
      <c r="BD244" s="5"/>
      <c r="BE244" s="5"/>
      <c r="BF244" s="5"/>
      <c r="BG244" s="5"/>
      <c r="BH244" s="5"/>
      <c r="BI244" s="5"/>
      <c r="BJ244" s="5"/>
      <c r="BK244" s="5"/>
      <c r="BL244" s="5"/>
      <c r="BM244" s="5"/>
      <c r="BN244" s="5"/>
      <c r="BO244" s="5"/>
      <c r="BP244" s="5"/>
      <c r="BQ244" s="5"/>
      <c r="BR244" s="5"/>
      <c r="BS244" s="5"/>
      <c r="BT244" s="5"/>
      <c r="BU244" s="5"/>
      <c r="BV244" s="5"/>
      <c r="BW244" s="5"/>
      <c r="BX244" s="5"/>
      <c r="BY244" s="5"/>
      <c r="BZ244" s="5"/>
      <c r="CA244" s="5"/>
      <c r="CB244" s="5"/>
      <c r="CC244" s="5"/>
      <c r="CD244" s="5"/>
      <c r="CE244" s="5"/>
      <c r="CF244" s="5"/>
      <c r="CG244" s="5"/>
      <c r="CH244" s="5"/>
      <c r="CI244" s="5"/>
      <c r="CJ244" s="5"/>
      <c r="CK244" s="5"/>
      <c r="CL244" s="5"/>
      <c r="CM244" s="5"/>
      <c r="CN244" s="5"/>
      <c r="CO244" s="5"/>
      <c r="CP244" s="5"/>
      <c r="CQ244" s="5"/>
      <c r="CR244" s="5"/>
      <c r="CS244" s="5"/>
      <c r="CT244" s="5"/>
      <c r="CU244" s="5"/>
      <c r="CV244" s="5"/>
      <c r="CW244" s="5"/>
      <c r="CX244" s="5"/>
      <c r="CY244" s="5"/>
      <c r="CZ244" s="5"/>
      <c r="DA244" s="5"/>
      <c r="DB244" s="5"/>
      <c r="DC244" s="5"/>
      <c r="DD244" s="5"/>
      <c r="DE244" s="5"/>
      <c r="DF244" s="5"/>
      <c r="DG244" s="5"/>
      <c r="DH244" s="5"/>
      <c r="DI244" s="5"/>
      <c r="DJ244" s="5"/>
      <c r="DK244" s="5"/>
      <c r="DL244" s="5"/>
      <c r="DM244" s="5"/>
      <c r="DN244" s="5"/>
      <c r="DO244" s="5"/>
      <c r="DP244" s="5"/>
      <c r="DQ244" s="5"/>
      <c r="DR244" s="5"/>
      <c r="DS244" s="5"/>
      <c r="DT244" s="5"/>
      <c r="DU244" s="5"/>
      <c r="DV244" s="5"/>
      <c r="DW244" s="5"/>
      <c r="DX244" s="5"/>
      <c r="DY244" s="5"/>
      <c r="DZ244" s="5"/>
      <c r="EA244" s="5"/>
      <c r="EB244" s="5"/>
      <c r="EC244" s="5"/>
      <c r="ED244" s="5"/>
      <c r="EE244" s="5"/>
      <c r="EF244" s="5"/>
      <c r="EG244" s="5"/>
      <c r="EH244" s="5"/>
      <c r="EI244" s="5"/>
      <c r="EJ244" s="5"/>
      <c r="EK244" s="5"/>
      <c r="EL244" s="5"/>
      <c r="EM244" s="5"/>
      <c r="EN244" s="5"/>
      <c r="EO244" s="5"/>
      <c r="EP244" s="5"/>
      <c r="EQ244" s="5"/>
      <c r="ER244" s="5"/>
      <c r="ES244" s="5"/>
      <c r="ET244" s="5"/>
      <c r="EU244" s="5"/>
      <c r="EV244" s="5"/>
      <c r="EW244" s="5"/>
      <c r="EX244" s="5"/>
      <c r="EY244" s="5"/>
      <c r="EZ244" s="5"/>
      <c r="FA244" s="5"/>
      <c r="FB244" s="5"/>
      <c r="FC244" s="5"/>
      <c r="FD244" s="5"/>
      <c r="FE244" s="5"/>
      <c r="FF244" s="5"/>
      <c r="FG244" s="5"/>
      <c r="FH244" s="5"/>
      <c r="FI244" s="5"/>
      <c r="FJ244" s="5"/>
      <c r="FK244" s="5"/>
      <c r="FL244" s="5"/>
      <c r="FM244" s="5"/>
      <c r="FN244" s="5"/>
      <c r="FO244" s="5"/>
      <c r="FP244" s="5"/>
      <c r="FQ244" s="5"/>
      <c r="FR244" s="5"/>
      <c r="FS244" s="5"/>
      <c r="FT244" s="5"/>
      <c r="FU244" s="5"/>
      <c r="FV244" s="5"/>
      <c r="FW244" s="5"/>
      <c r="FX244" s="5"/>
      <c r="FY244" s="5"/>
      <c r="FZ244" s="5"/>
      <c r="GA244" s="5"/>
      <c r="GB244" s="5"/>
      <c r="GC244" s="5"/>
      <c r="GD244" s="5"/>
      <c r="GE244" s="5"/>
      <c r="GF244" s="5"/>
      <c r="GG244" s="5"/>
      <c r="GH244" s="5"/>
      <c r="GI244" s="5"/>
      <c r="GJ244" s="5"/>
      <c r="GK244" s="5"/>
      <c r="GL244" s="5"/>
      <c r="GM244" s="5"/>
      <c r="GN244" s="5"/>
      <c r="GO244" s="5"/>
      <c r="GP244" s="5"/>
      <c r="GQ244" s="5"/>
      <c r="GR244" s="5"/>
      <c r="GS244" s="5"/>
      <c r="GT244" s="5"/>
      <c r="GU244" s="5"/>
      <c r="GV244" s="5"/>
      <c r="GW244" s="5"/>
      <c r="GX244" s="5"/>
      <c r="GY244" s="5"/>
      <c r="GZ244" s="5"/>
      <c r="HA244" s="5"/>
      <c r="HB244" s="5"/>
      <c r="HC244" s="5"/>
      <c r="HD244" s="5"/>
      <c r="HE244" s="5"/>
      <c r="HF244" s="5"/>
      <c r="HG244" s="5"/>
      <c r="HH244" s="5"/>
      <c r="HI244" s="5"/>
      <c r="HJ244" s="5"/>
      <c r="HK244" s="5"/>
      <c r="HL244" s="5"/>
      <c r="HM244" s="5"/>
      <c r="HN244" s="5"/>
      <c r="HO244" s="5"/>
      <c r="HP244" s="5"/>
      <c r="HQ244" s="5"/>
      <c r="HR244" s="5"/>
      <c r="HS244" s="5"/>
      <c r="HT244" s="5"/>
      <c r="HU244" s="5"/>
      <c r="HV244" s="5"/>
      <c r="HW244" s="5"/>
      <c r="HX244" s="5"/>
      <c r="HY244" s="5"/>
      <c r="HZ244" s="5"/>
      <c r="IA244" s="5"/>
      <c r="IB244" s="5"/>
      <c r="IC244" s="5"/>
      <c r="ID244" s="5"/>
      <c r="IE244" s="5"/>
      <c r="IF244" s="5"/>
      <c r="IG244" s="5"/>
      <c r="IH244" s="5"/>
      <c r="II244" s="5"/>
      <c r="IJ244" s="5"/>
      <c r="IK244" s="5"/>
      <c r="IL244" s="5"/>
      <c r="IM244" s="5"/>
      <c r="IN244" s="5"/>
      <c r="IO244" s="5"/>
      <c r="IP244" s="5"/>
      <c r="IQ244" s="5"/>
      <c r="IR244" s="5"/>
      <c r="IS244" s="5"/>
      <c r="IT244" s="5"/>
      <c r="IU244" s="5"/>
      <c r="IV244" s="5"/>
      <c r="IW244" s="5"/>
      <c r="IX244" s="5"/>
      <c r="IY244" s="5"/>
      <c r="IZ244" s="5"/>
      <c r="JA244" s="5"/>
      <c r="JB244" s="5"/>
      <c r="JC244" s="5"/>
      <c r="JD244" s="5"/>
      <c r="JE244" s="5"/>
      <c r="JF244" s="5"/>
      <c r="JG244" s="5"/>
      <c r="JH244" s="5"/>
      <c r="JI244" s="5"/>
      <c r="JJ244" s="5"/>
      <c r="JK244" s="5"/>
      <c r="JL244" s="5"/>
      <c r="JM244" s="5"/>
      <c r="JN244" s="5"/>
      <c r="JO244" s="5"/>
      <c r="JP244" s="5"/>
      <c r="JQ244" s="5"/>
      <c r="JR244" s="5"/>
      <c r="JS244" s="5"/>
      <c r="JT244" s="5"/>
      <c r="JU244" s="5"/>
      <c r="JV244" s="5"/>
      <c r="JW244" s="5"/>
      <c r="JX244" s="5"/>
      <c r="JY244" s="5"/>
      <c r="JZ244" s="5"/>
      <c r="KA244" s="5"/>
      <c r="KB244" s="5"/>
      <c r="KC244" s="5"/>
      <c r="KD244" s="5"/>
      <c r="KE244" s="5"/>
      <c r="KF244" s="5"/>
      <c r="KG244" s="5"/>
      <c r="KH244" s="5"/>
      <c r="KI244" s="5"/>
      <c r="KJ244" s="5"/>
      <c r="KK244" s="5"/>
      <c r="KL244" s="5"/>
      <c r="KM244" s="5"/>
      <c r="KN244" s="5"/>
      <c r="KO244" s="5"/>
      <c r="KP244" s="5"/>
      <c r="KQ244" s="5"/>
      <c r="KR244" s="5"/>
      <c r="KS244" s="5"/>
      <c r="KT244" s="5"/>
      <c r="KU244" s="5"/>
      <c r="KV244" s="5"/>
      <c r="KW244" s="5"/>
      <c r="KX244" s="5"/>
      <c r="KY244" s="5"/>
      <c r="KZ244" s="5"/>
      <c r="LA244" s="5"/>
      <c r="LB244" s="5"/>
      <c r="LC244" s="5"/>
      <c r="LD244" s="5"/>
      <c r="LE244" s="5"/>
      <c r="LF244" s="5"/>
      <c r="LG244" s="5"/>
      <c r="LH244" s="5"/>
      <c r="LI244" s="5"/>
      <c r="LJ244" s="5"/>
      <c r="LK244" s="5"/>
      <c r="LL244" s="5"/>
      <c r="LM244" s="5"/>
      <c r="LN244" s="5"/>
      <c r="LO244" s="5"/>
      <c r="LP244" s="5"/>
      <c r="LQ244" s="5"/>
      <c r="LR244" s="5"/>
      <c r="LS244" s="5"/>
      <c r="LT244" s="5"/>
      <c r="LU244" s="5"/>
      <c r="LV244" s="5"/>
      <c r="LW244" s="5"/>
      <c r="LX244" s="5"/>
      <c r="LY244" s="5"/>
      <c r="LZ244" s="5"/>
      <c r="MA244" s="5"/>
      <c r="MB244" s="5"/>
      <c r="MC244" s="5"/>
      <c r="MD244" s="5"/>
      <c r="ME244" s="5"/>
      <c r="MF244" s="5"/>
      <c r="MG244" s="5"/>
      <c r="MH244" s="5"/>
      <c r="MI244" s="5"/>
      <c r="MJ244" s="5"/>
      <c r="MK244" s="5"/>
      <c r="ML244" s="5"/>
      <c r="MM244" s="5"/>
      <c r="MN244" s="5"/>
      <c r="MO244" s="5"/>
      <c r="MP244" s="5"/>
      <c r="MQ244" s="5"/>
      <c r="MR244" s="5"/>
      <c r="MS244" s="5"/>
      <c r="MT244" s="5"/>
      <c r="MU244" s="5"/>
      <c r="MV244" s="5"/>
      <c r="MW244" s="5"/>
      <c r="MX244" s="5"/>
      <c r="MY244" s="5"/>
      <c r="MZ244" s="5"/>
      <c r="NA244" s="5"/>
      <c r="NB244" s="5"/>
      <c r="NC244" s="5"/>
      <c r="ND244" s="5"/>
      <c r="NE244" s="5"/>
      <c r="NF244" s="5"/>
      <c r="NG244" s="5"/>
      <c r="NH244" s="5"/>
      <c r="NI244" s="5"/>
      <c r="NJ244" s="5"/>
      <c r="NK244" s="5"/>
      <c r="NL244" s="5"/>
      <c r="NM244" s="5"/>
      <c r="NN244" s="5"/>
      <c r="NO244" s="5"/>
      <c r="NP244" s="5"/>
      <c r="NQ244" s="5"/>
      <c r="NR244" s="5"/>
      <c r="NS244" s="5"/>
      <c r="NT244" s="5"/>
      <c r="NU244" s="5"/>
      <c r="NV244" s="5"/>
      <c r="NW244" s="5"/>
      <c r="NX244" s="5"/>
      <c r="NY244" s="5"/>
      <c r="NZ244" s="5"/>
      <c r="OA244" s="5"/>
      <c r="OB244" s="5"/>
      <c r="OC244" s="5"/>
      <c r="OD244" s="5"/>
      <c r="OE244" s="5"/>
      <c r="OF244" s="5"/>
      <c r="OG244" s="5"/>
      <c r="OH244" s="5"/>
      <c r="OI244" s="5"/>
      <c r="OJ244" s="5"/>
      <c r="OK244" s="5"/>
      <c r="OL244" s="5"/>
      <c r="OM244" s="5"/>
      <c r="ON244" s="5"/>
      <c r="OO244" s="5"/>
      <c r="OP244" s="5"/>
      <c r="OQ244" s="5"/>
      <c r="OR244" s="5"/>
      <c r="OS244" s="5"/>
      <c r="OT244" s="5"/>
      <c r="OU244" s="5"/>
      <c r="OV244" s="5"/>
      <c r="OW244" s="5"/>
      <c r="OX244" s="5"/>
      <c r="OY244" s="5"/>
      <c r="OZ244" s="5"/>
      <c r="PA244" s="5"/>
      <c r="PB244" s="5"/>
      <c r="PC244" s="5"/>
      <c r="PD244" s="5"/>
      <c r="PE244" s="5"/>
      <c r="PF244" s="5"/>
      <c r="PG244" s="5"/>
      <c r="PH244" s="5"/>
      <c r="PI244" s="5"/>
      <c r="PJ244" s="5"/>
      <c r="PK244" s="5"/>
      <c r="PL244" s="5"/>
      <c r="PM244" s="5"/>
      <c r="PN244" s="5"/>
      <c r="PO244" s="5"/>
      <c r="PP244" s="5"/>
      <c r="PQ244" s="5"/>
      <c r="PR244" s="5"/>
      <c r="PS244" s="5"/>
      <c r="PT244" s="5"/>
      <c r="PU244" s="5"/>
      <c r="PV244" s="5"/>
      <c r="PW244" s="5"/>
      <c r="PX244" s="5"/>
      <c r="PY244" s="5"/>
      <c r="PZ244" s="5"/>
      <c r="QA244" s="5"/>
      <c r="QB244" s="5"/>
      <c r="QC244" s="5"/>
      <c r="QD244" s="5"/>
      <c r="QE244" s="5"/>
      <c r="QF244" s="5"/>
      <c r="QG244" s="5"/>
      <c r="QH244" s="5"/>
      <c r="QI244" s="5"/>
      <c r="QJ244" s="5"/>
      <c r="QK244" s="5"/>
      <c r="QL244" s="5"/>
      <c r="QM244" s="5"/>
      <c r="QN244" s="5"/>
      <c r="QO244" s="5"/>
      <c r="QP244" s="5"/>
      <c r="QQ244" s="5"/>
      <c r="QR244" s="5"/>
      <c r="QS244" s="5"/>
      <c r="QT244" s="5"/>
      <c r="QU244" s="5"/>
      <c r="QV244" s="5"/>
      <c r="QW244" s="5"/>
      <c r="QX244" s="5"/>
      <c r="QY244" s="5"/>
      <c r="QZ244" s="5"/>
      <c r="RA244" s="5"/>
      <c r="RB244" s="5"/>
      <c r="RC244" s="5"/>
      <c r="RD244" s="5"/>
      <c r="RE244" s="5"/>
      <c r="RF244" s="5"/>
      <c r="RG244" s="5"/>
      <c r="RH244" s="5"/>
      <c r="RI244" s="5"/>
      <c r="RJ244" s="5"/>
      <c r="RK244" s="5"/>
      <c r="RL244" s="5"/>
      <c r="RM244" s="5"/>
      <c r="RN244" s="5"/>
      <c r="RO244" s="5"/>
      <c r="RP244" s="5"/>
      <c r="RQ244" s="5"/>
      <c r="RR244" s="5"/>
      <c r="RS244" s="5"/>
      <c r="RT244" s="5"/>
      <c r="RU244" s="5"/>
      <c r="RV244" s="5"/>
      <c r="RW244" s="5"/>
      <c r="RX244" s="5"/>
      <c r="RY244" s="5"/>
      <c r="RZ244" s="5"/>
      <c r="SA244" s="5"/>
      <c r="SB244" s="5"/>
      <c r="SC244" s="5"/>
      <c r="SD244" s="5"/>
      <c r="SE244" s="5"/>
      <c r="SF244" s="5"/>
      <c r="SG244" s="5"/>
      <c r="SH244" s="5"/>
      <c r="SI244" s="5"/>
      <c r="SJ244" s="5"/>
      <c r="SK244" s="5"/>
      <c r="SL244" s="5"/>
      <c r="SM244" s="5"/>
      <c r="SN244" s="5"/>
      <c r="SO244" s="5"/>
      <c r="SP244" s="5"/>
      <c r="SQ244" s="5"/>
      <c r="SR244" s="5"/>
      <c r="SS244" s="5"/>
      <c r="ST244" s="5"/>
      <c r="SU244" s="5"/>
      <c r="SV244" s="5"/>
      <c r="SW244" s="5"/>
      <c r="SX244" s="5"/>
      <c r="SY244" s="5"/>
      <c r="SZ244" s="5"/>
      <c r="TA244" s="5"/>
      <c r="TB244" s="5"/>
      <c r="TC244" s="5"/>
      <c r="TD244" s="5"/>
      <c r="TE244" s="5"/>
      <c r="TF244" s="5"/>
      <c r="TG244" s="5"/>
      <c r="TH244" s="5"/>
      <c r="TI244" s="5"/>
      <c r="TJ244" s="5"/>
      <c r="TK244" s="5"/>
      <c r="TL244" s="5"/>
      <c r="TM244" s="5"/>
      <c r="TN244" s="5"/>
      <c r="TO244" s="5"/>
      <c r="TP244" s="5"/>
      <c r="TQ244" s="5"/>
      <c r="TR244" s="5"/>
      <c r="TS244" s="5"/>
      <c r="TT244" s="5"/>
      <c r="TU244" s="5"/>
      <c r="TV244" s="5"/>
      <c r="TW244" s="5"/>
      <c r="TX244" s="5"/>
      <c r="TY244" s="5"/>
      <c r="TZ244" s="5"/>
      <c r="UA244" s="5"/>
      <c r="UB244" s="5"/>
      <c r="UC244" s="5"/>
      <c r="UD244" s="5"/>
      <c r="UE244" s="5"/>
      <c r="UF244" s="5"/>
      <c r="UG244" s="5"/>
      <c r="UH244" s="5"/>
      <c r="UI244" s="5"/>
      <c r="UJ244" s="5"/>
      <c r="UK244" s="5"/>
      <c r="UL244" s="5"/>
      <c r="UM244" s="5"/>
      <c r="UN244" s="5"/>
      <c r="UO244" s="5"/>
      <c r="UP244" s="5"/>
      <c r="UQ244" s="5"/>
      <c r="UR244" s="5"/>
      <c r="US244" s="5"/>
      <c r="UT244" s="5"/>
      <c r="UU244" s="5"/>
      <c r="UV244" s="5"/>
      <c r="UW244" s="5"/>
      <c r="UX244" s="5"/>
      <c r="UY244" s="5"/>
      <c r="UZ244" s="5"/>
      <c r="VA244" s="5"/>
      <c r="VB244" s="5"/>
      <c r="VC244" s="5"/>
      <c r="VD244" s="5"/>
      <c r="VE244" s="5"/>
      <c r="VF244" s="5"/>
      <c r="VG244" s="5"/>
      <c r="VH244" s="5"/>
      <c r="VI244" s="5"/>
      <c r="VJ244" s="5"/>
      <c r="VK244" s="5"/>
      <c r="VL244" s="5"/>
      <c r="VM244" s="5"/>
      <c r="VN244" s="5"/>
      <c r="VO244" s="5"/>
      <c r="VP244" s="5"/>
      <c r="VQ244" s="5"/>
      <c r="VR244" s="5"/>
      <c r="VS244" s="5"/>
      <c r="VT244" s="5"/>
      <c r="VU244" s="5"/>
      <c r="VV244" s="5"/>
      <c r="VW244" s="5"/>
      <c r="VX244" s="5"/>
      <c r="VY244" s="5"/>
      <c r="VZ244" s="5"/>
      <c r="WA244" s="5"/>
      <c r="WB244" s="5"/>
      <c r="WC244" s="5"/>
      <c r="WD244" s="5"/>
      <c r="WE244" s="5"/>
      <c r="WF244" s="5"/>
      <c r="WG244" s="5"/>
      <c r="WH244" s="5"/>
      <c r="WI244" s="5"/>
      <c r="WJ244" s="5"/>
      <c r="WK244" s="5"/>
      <c r="WL244" s="5"/>
      <c r="WM244" s="5"/>
      <c r="WN244" s="5"/>
      <c r="WO244" s="5"/>
      <c r="WP244" s="5"/>
      <c r="WQ244" s="5"/>
      <c r="WR244" s="5"/>
      <c r="WS244" s="5"/>
      <c r="WT244" s="5"/>
      <c r="WU244" s="5"/>
      <c r="WV244" s="5"/>
      <c r="WW244" s="5"/>
      <c r="WX244" s="5"/>
      <c r="WY244" s="5"/>
      <c r="WZ244" s="5"/>
      <c r="XA244" s="5"/>
      <c r="XB244" s="5"/>
      <c r="XC244" s="5"/>
      <c r="XD244" s="5"/>
      <c r="XE244" s="5"/>
      <c r="XF244" s="5"/>
      <c r="XG244" s="5"/>
      <c r="XH244" s="5"/>
      <c r="XI244" s="5"/>
      <c r="XJ244" s="5"/>
      <c r="XK244" s="5"/>
      <c r="XL244" s="5"/>
      <c r="XM244" s="5"/>
      <c r="XN244" s="5"/>
      <c r="XO244" s="5"/>
      <c r="XP244" s="5"/>
      <c r="XQ244" s="5"/>
      <c r="XR244" s="5"/>
      <c r="XS244" s="5"/>
      <c r="XT244" s="5"/>
      <c r="XU244" s="5"/>
      <c r="XV244" s="5"/>
      <c r="XW244" s="5"/>
    </row>
    <row r="245" spans="39:647" x14ac:dyDescent="0.45">
      <c r="AM245" s="5"/>
      <c r="AN245" s="5"/>
      <c r="AO245" s="5"/>
      <c r="AP245" s="5"/>
      <c r="AQ245" s="5"/>
      <c r="AR245" s="5"/>
      <c r="AS245" s="5"/>
      <c r="AT245" s="5"/>
      <c r="AU245" s="5"/>
      <c r="AV245" s="5"/>
      <c r="AW245" s="5"/>
      <c r="AX245" s="5"/>
      <c r="AY245" s="5"/>
      <c r="AZ245" s="5"/>
      <c r="BA245" s="5"/>
      <c r="BB245" s="5"/>
      <c r="BC245" s="5"/>
      <c r="BD245" s="5"/>
      <c r="BE245" s="5"/>
      <c r="BF245" s="5"/>
      <c r="BG245" s="5"/>
      <c r="BH245" s="5"/>
      <c r="BI245" s="5"/>
      <c r="BJ245" s="5"/>
      <c r="BK245" s="5"/>
      <c r="BL245" s="5"/>
      <c r="BM245" s="5"/>
      <c r="BN245" s="5"/>
      <c r="BO245" s="5"/>
      <c r="BP245" s="5"/>
      <c r="BQ245" s="5"/>
      <c r="BR245" s="5"/>
      <c r="BS245" s="5"/>
      <c r="BT245" s="5"/>
      <c r="BU245" s="5"/>
      <c r="BV245" s="5"/>
      <c r="BW245" s="5"/>
      <c r="BX245" s="5"/>
      <c r="BY245" s="5"/>
      <c r="BZ245" s="5"/>
      <c r="CA245" s="5"/>
      <c r="CB245" s="5"/>
      <c r="CC245" s="5"/>
      <c r="CD245" s="5"/>
      <c r="CE245" s="5"/>
      <c r="CF245" s="5"/>
      <c r="CG245" s="5"/>
      <c r="CH245" s="5"/>
      <c r="CI245" s="5"/>
      <c r="CJ245" s="5"/>
      <c r="CK245" s="5"/>
      <c r="CL245" s="5"/>
      <c r="CM245" s="5"/>
      <c r="CN245" s="5"/>
      <c r="CO245" s="5"/>
      <c r="CP245" s="5"/>
      <c r="CQ245" s="5"/>
      <c r="CR245" s="5"/>
      <c r="CS245" s="5"/>
      <c r="CT245" s="5"/>
      <c r="CU245" s="5"/>
      <c r="CV245" s="5"/>
      <c r="CW245" s="5"/>
      <c r="CX245" s="5"/>
      <c r="CY245" s="5"/>
      <c r="CZ245" s="5"/>
      <c r="DA245" s="5"/>
      <c r="DB245" s="5"/>
      <c r="DC245" s="5"/>
      <c r="DD245" s="5"/>
      <c r="DE245" s="5"/>
      <c r="DF245" s="5"/>
      <c r="DG245" s="5"/>
      <c r="DH245" s="5"/>
      <c r="DI245" s="5"/>
      <c r="DJ245" s="5"/>
      <c r="DK245" s="5"/>
      <c r="DL245" s="5"/>
      <c r="DM245" s="5"/>
      <c r="DN245" s="5"/>
      <c r="DO245" s="5"/>
      <c r="DP245" s="5"/>
      <c r="DQ245" s="5"/>
      <c r="DR245" s="5"/>
      <c r="DS245" s="5"/>
      <c r="DT245" s="5"/>
      <c r="DU245" s="5"/>
      <c r="DV245" s="5"/>
      <c r="DW245" s="5"/>
      <c r="DX245" s="5"/>
      <c r="DY245" s="5"/>
      <c r="DZ245" s="5"/>
      <c r="EA245" s="5"/>
      <c r="EB245" s="5"/>
      <c r="EC245" s="5"/>
      <c r="ED245" s="5"/>
      <c r="EE245" s="5"/>
      <c r="EF245" s="5"/>
      <c r="EG245" s="5"/>
      <c r="EH245" s="5"/>
      <c r="EI245" s="5"/>
      <c r="EJ245" s="5"/>
      <c r="EK245" s="5"/>
      <c r="EL245" s="5"/>
      <c r="EM245" s="5"/>
      <c r="EN245" s="5"/>
      <c r="EO245" s="5"/>
      <c r="EP245" s="5"/>
      <c r="EQ245" s="5"/>
      <c r="ER245" s="5"/>
      <c r="ES245" s="5"/>
      <c r="ET245" s="5"/>
      <c r="EU245" s="5"/>
      <c r="EV245" s="5"/>
      <c r="EW245" s="5"/>
      <c r="EX245" s="5"/>
      <c r="EY245" s="5"/>
      <c r="EZ245" s="5"/>
      <c r="FA245" s="5"/>
      <c r="FB245" s="5"/>
      <c r="FC245" s="5"/>
      <c r="FD245" s="5"/>
      <c r="FE245" s="5"/>
      <c r="FF245" s="5"/>
      <c r="FG245" s="5"/>
      <c r="FH245" s="5"/>
      <c r="FI245" s="5"/>
      <c r="FJ245" s="5"/>
      <c r="FK245" s="5"/>
      <c r="FL245" s="5"/>
      <c r="FM245" s="5"/>
      <c r="FN245" s="5"/>
      <c r="FO245" s="5"/>
      <c r="FP245" s="5"/>
      <c r="FQ245" s="5"/>
      <c r="FR245" s="5"/>
      <c r="FS245" s="5"/>
      <c r="FT245" s="5"/>
      <c r="FU245" s="5"/>
      <c r="FV245" s="5"/>
      <c r="FW245" s="5"/>
      <c r="FX245" s="5"/>
      <c r="FY245" s="5"/>
      <c r="FZ245" s="5"/>
      <c r="GA245" s="5"/>
      <c r="GB245" s="5"/>
      <c r="GC245" s="5"/>
      <c r="GD245" s="5"/>
      <c r="GE245" s="5"/>
      <c r="GF245" s="5"/>
      <c r="GG245" s="5"/>
      <c r="GH245" s="5"/>
      <c r="GI245" s="5"/>
      <c r="GJ245" s="5"/>
      <c r="GK245" s="5"/>
      <c r="GL245" s="5"/>
      <c r="GM245" s="5"/>
      <c r="GN245" s="5"/>
      <c r="GO245" s="5"/>
      <c r="GP245" s="5"/>
      <c r="GQ245" s="5"/>
      <c r="GR245" s="5"/>
      <c r="GS245" s="5"/>
      <c r="GT245" s="5"/>
      <c r="GU245" s="5"/>
      <c r="GV245" s="5"/>
      <c r="GW245" s="5"/>
      <c r="GX245" s="5"/>
      <c r="GY245" s="5"/>
      <c r="GZ245" s="5"/>
      <c r="HA245" s="5"/>
      <c r="HB245" s="5"/>
      <c r="HC245" s="5"/>
      <c r="HD245" s="5"/>
      <c r="HE245" s="5"/>
      <c r="HF245" s="5"/>
      <c r="HG245" s="5"/>
      <c r="HH245" s="5"/>
      <c r="HI245" s="5"/>
      <c r="HJ245" s="5"/>
      <c r="HK245" s="5"/>
      <c r="HL245" s="5"/>
      <c r="HM245" s="5"/>
      <c r="HN245" s="5"/>
      <c r="HO245" s="5"/>
      <c r="HP245" s="5"/>
      <c r="HQ245" s="5"/>
      <c r="HR245" s="5"/>
      <c r="HS245" s="5"/>
      <c r="HT245" s="5"/>
      <c r="HU245" s="5"/>
      <c r="HV245" s="5"/>
      <c r="HW245" s="5"/>
      <c r="HX245" s="5"/>
      <c r="HY245" s="5"/>
      <c r="HZ245" s="5"/>
      <c r="IA245" s="5"/>
      <c r="IB245" s="5"/>
      <c r="IC245" s="5"/>
      <c r="ID245" s="5"/>
      <c r="IE245" s="5"/>
      <c r="IF245" s="5"/>
      <c r="IG245" s="5"/>
      <c r="IH245" s="5"/>
      <c r="II245" s="5"/>
      <c r="IJ245" s="5"/>
      <c r="IK245" s="5"/>
      <c r="IL245" s="5"/>
      <c r="IM245" s="5"/>
      <c r="IN245" s="5"/>
      <c r="IO245" s="5"/>
      <c r="IP245" s="5"/>
      <c r="IQ245" s="5"/>
      <c r="IR245" s="5"/>
      <c r="IS245" s="5"/>
      <c r="IT245" s="5"/>
      <c r="IU245" s="5"/>
      <c r="IV245" s="5"/>
      <c r="IW245" s="5"/>
      <c r="IX245" s="5"/>
      <c r="IY245" s="5"/>
      <c r="IZ245" s="5"/>
      <c r="JA245" s="5"/>
      <c r="JB245" s="5"/>
      <c r="JC245" s="5"/>
      <c r="JD245" s="5"/>
      <c r="JE245" s="5"/>
      <c r="JF245" s="5"/>
      <c r="JG245" s="5"/>
      <c r="JH245" s="5"/>
      <c r="JI245" s="5"/>
      <c r="JJ245" s="5"/>
      <c r="JK245" s="5"/>
      <c r="JL245" s="5"/>
      <c r="JM245" s="5"/>
      <c r="JN245" s="5"/>
      <c r="JO245" s="5"/>
      <c r="JP245" s="5"/>
      <c r="JQ245" s="5"/>
      <c r="JR245" s="5"/>
      <c r="JS245" s="5"/>
      <c r="JT245" s="5"/>
      <c r="JU245" s="5"/>
      <c r="JV245" s="5"/>
      <c r="JW245" s="5"/>
      <c r="JX245" s="5"/>
      <c r="JY245" s="5"/>
      <c r="JZ245" s="5"/>
      <c r="KA245" s="5"/>
      <c r="KB245" s="5"/>
      <c r="KC245" s="5"/>
      <c r="KD245" s="5"/>
      <c r="KE245" s="5"/>
      <c r="KF245" s="5"/>
      <c r="KG245" s="5"/>
      <c r="KH245" s="5"/>
      <c r="KI245" s="5"/>
      <c r="KJ245" s="5"/>
      <c r="KK245" s="5"/>
      <c r="KL245" s="5"/>
      <c r="KM245" s="5"/>
      <c r="KN245" s="5"/>
      <c r="KO245" s="5"/>
      <c r="KP245" s="5"/>
      <c r="KQ245" s="5"/>
      <c r="KR245" s="5"/>
      <c r="KS245" s="5"/>
      <c r="KT245" s="5"/>
      <c r="KU245" s="5"/>
      <c r="KV245" s="5"/>
      <c r="KW245" s="5"/>
      <c r="KX245" s="5"/>
      <c r="KY245" s="5"/>
      <c r="KZ245" s="5"/>
      <c r="LA245" s="5"/>
      <c r="LB245" s="5"/>
      <c r="LC245" s="5"/>
      <c r="LD245" s="5"/>
      <c r="LE245" s="5"/>
      <c r="LF245" s="5"/>
      <c r="LG245" s="5"/>
      <c r="LH245" s="5"/>
      <c r="LI245" s="5"/>
      <c r="LJ245" s="5"/>
      <c r="LK245" s="5"/>
      <c r="LL245" s="5"/>
      <c r="LM245" s="5"/>
      <c r="LN245" s="5"/>
      <c r="LO245" s="5"/>
      <c r="LP245" s="5"/>
      <c r="LQ245" s="5"/>
      <c r="LR245" s="5"/>
      <c r="LS245" s="5"/>
      <c r="LT245" s="5"/>
      <c r="LU245" s="5"/>
      <c r="LV245" s="5"/>
      <c r="LW245" s="5"/>
      <c r="LX245" s="5"/>
      <c r="LY245" s="5"/>
      <c r="LZ245" s="5"/>
      <c r="MA245" s="5"/>
      <c r="MB245" s="5"/>
      <c r="MC245" s="5"/>
      <c r="MD245" s="5"/>
      <c r="ME245" s="5"/>
      <c r="MF245" s="5"/>
      <c r="MG245" s="5"/>
      <c r="MH245" s="5"/>
      <c r="MI245" s="5"/>
      <c r="MJ245" s="5"/>
      <c r="MK245" s="5"/>
      <c r="ML245" s="5"/>
      <c r="MM245" s="5"/>
      <c r="MN245" s="5"/>
      <c r="MO245" s="5"/>
      <c r="MP245" s="5"/>
      <c r="MQ245" s="5"/>
      <c r="MR245" s="5"/>
      <c r="MS245" s="5"/>
      <c r="MT245" s="5"/>
      <c r="MU245" s="5"/>
      <c r="MV245" s="5"/>
      <c r="MW245" s="5"/>
      <c r="MX245" s="5"/>
      <c r="MY245" s="5"/>
      <c r="MZ245" s="5"/>
      <c r="NA245" s="5"/>
      <c r="NB245" s="5"/>
      <c r="NC245" s="5"/>
      <c r="ND245" s="5"/>
      <c r="NE245" s="5"/>
      <c r="NF245" s="5"/>
      <c r="NG245" s="5"/>
      <c r="NH245" s="5"/>
      <c r="NI245" s="5"/>
      <c r="NJ245" s="5"/>
      <c r="NK245" s="5"/>
      <c r="NL245" s="5"/>
      <c r="NM245" s="5"/>
      <c r="NN245" s="5"/>
      <c r="NO245" s="5"/>
      <c r="NP245" s="5"/>
      <c r="NQ245" s="5"/>
      <c r="NR245" s="5"/>
      <c r="NS245" s="5"/>
      <c r="NT245" s="5"/>
      <c r="NU245" s="5"/>
      <c r="NV245" s="5"/>
      <c r="NW245" s="5"/>
      <c r="NX245" s="5"/>
      <c r="NY245" s="5"/>
      <c r="NZ245" s="5"/>
      <c r="OA245" s="5"/>
      <c r="OB245" s="5"/>
      <c r="OC245" s="5"/>
      <c r="OD245" s="5"/>
      <c r="OE245" s="5"/>
      <c r="OF245" s="5"/>
      <c r="OG245" s="5"/>
      <c r="OH245" s="5"/>
      <c r="OI245" s="5"/>
      <c r="OJ245" s="5"/>
      <c r="OK245" s="5"/>
      <c r="OL245" s="5"/>
      <c r="OM245" s="5"/>
      <c r="ON245" s="5"/>
      <c r="OO245" s="5"/>
      <c r="OP245" s="5"/>
      <c r="OQ245" s="5"/>
      <c r="OR245" s="5"/>
      <c r="OS245" s="5"/>
      <c r="OT245" s="5"/>
      <c r="OU245" s="5"/>
      <c r="OV245" s="5"/>
      <c r="OW245" s="5"/>
      <c r="OX245" s="5"/>
      <c r="OY245" s="5"/>
      <c r="OZ245" s="5"/>
      <c r="PA245" s="5"/>
      <c r="PB245" s="5"/>
      <c r="PC245" s="5"/>
      <c r="PD245" s="5"/>
      <c r="PE245" s="5"/>
      <c r="PF245" s="5"/>
      <c r="PG245" s="5"/>
      <c r="PH245" s="5"/>
      <c r="PI245" s="5"/>
      <c r="PJ245" s="5"/>
      <c r="PK245" s="5"/>
      <c r="PL245" s="5"/>
      <c r="PM245" s="5"/>
      <c r="PN245" s="5"/>
      <c r="PO245" s="5"/>
      <c r="PP245" s="5"/>
      <c r="PQ245" s="5"/>
      <c r="PR245" s="5"/>
      <c r="PS245" s="5"/>
      <c r="PT245" s="5"/>
      <c r="PU245" s="5"/>
      <c r="PV245" s="5"/>
      <c r="PW245" s="5"/>
      <c r="PX245" s="5"/>
      <c r="PY245" s="5"/>
      <c r="PZ245" s="5"/>
      <c r="QA245" s="5"/>
      <c r="QB245" s="5"/>
      <c r="QC245" s="5"/>
      <c r="QD245" s="5"/>
      <c r="QE245" s="5"/>
      <c r="QF245" s="5"/>
      <c r="QG245" s="5"/>
      <c r="QH245" s="5"/>
      <c r="QI245" s="5"/>
      <c r="QJ245" s="5"/>
      <c r="QK245" s="5"/>
      <c r="QL245" s="5"/>
      <c r="QM245" s="5"/>
      <c r="QN245" s="5"/>
      <c r="QO245" s="5"/>
      <c r="QP245" s="5"/>
      <c r="QQ245" s="5"/>
      <c r="QR245" s="5"/>
      <c r="QS245" s="5"/>
      <c r="QT245" s="5"/>
      <c r="QU245" s="5"/>
      <c r="QV245" s="5"/>
      <c r="QW245" s="5"/>
      <c r="QX245" s="5"/>
      <c r="QY245" s="5"/>
      <c r="QZ245" s="5"/>
      <c r="RA245" s="5"/>
      <c r="RB245" s="5"/>
      <c r="RC245" s="5"/>
      <c r="RD245" s="5"/>
      <c r="RE245" s="5"/>
      <c r="RF245" s="5"/>
      <c r="RG245" s="5"/>
      <c r="RH245" s="5"/>
      <c r="RI245" s="5"/>
      <c r="RJ245" s="5"/>
      <c r="RK245" s="5"/>
      <c r="RL245" s="5"/>
      <c r="RM245" s="5"/>
      <c r="RN245" s="5"/>
      <c r="RO245" s="5"/>
      <c r="RP245" s="5"/>
      <c r="RQ245" s="5"/>
      <c r="RR245" s="5"/>
      <c r="RS245" s="5"/>
      <c r="RT245" s="5"/>
      <c r="RU245" s="5"/>
      <c r="RV245" s="5"/>
      <c r="RW245" s="5"/>
      <c r="RX245" s="5"/>
      <c r="RY245" s="5"/>
      <c r="RZ245" s="5"/>
      <c r="SA245" s="5"/>
      <c r="SB245" s="5"/>
      <c r="SC245" s="5"/>
      <c r="SD245" s="5"/>
      <c r="SE245" s="5"/>
      <c r="SF245" s="5"/>
      <c r="SG245" s="5"/>
      <c r="SH245" s="5"/>
      <c r="SI245" s="5"/>
      <c r="SJ245" s="5"/>
      <c r="SK245" s="5"/>
      <c r="SL245" s="5"/>
      <c r="SM245" s="5"/>
      <c r="SN245" s="5"/>
      <c r="SO245" s="5"/>
      <c r="SP245" s="5"/>
      <c r="SQ245" s="5"/>
      <c r="SR245" s="5"/>
      <c r="SS245" s="5"/>
      <c r="ST245" s="5"/>
      <c r="SU245" s="5"/>
      <c r="SV245" s="5"/>
      <c r="SW245" s="5"/>
      <c r="SX245" s="5"/>
      <c r="SY245" s="5"/>
      <c r="SZ245" s="5"/>
      <c r="TA245" s="5"/>
      <c r="TB245" s="5"/>
      <c r="TC245" s="5"/>
      <c r="TD245" s="5"/>
      <c r="TE245" s="5"/>
      <c r="TF245" s="5"/>
      <c r="TG245" s="5"/>
      <c r="TH245" s="5"/>
      <c r="TI245" s="5"/>
      <c r="TJ245" s="5"/>
      <c r="TK245" s="5"/>
      <c r="TL245" s="5"/>
      <c r="TM245" s="5"/>
      <c r="TN245" s="5"/>
      <c r="TO245" s="5"/>
      <c r="TP245" s="5"/>
      <c r="TQ245" s="5"/>
      <c r="TR245" s="5"/>
      <c r="TS245" s="5"/>
      <c r="TT245" s="5"/>
      <c r="TU245" s="5"/>
      <c r="TV245" s="5"/>
      <c r="TW245" s="5"/>
      <c r="TX245" s="5"/>
      <c r="TY245" s="5"/>
      <c r="TZ245" s="5"/>
      <c r="UA245" s="5"/>
      <c r="UB245" s="5"/>
      <c r="UC245" s="5"/>
      <c r="UD245" s="5"/>
      <c r="UE245" s="5"/>
      <c r="UF245" s="5"/>
      <c r="UG245" s="5"/>
      <c r="UH245" s="5"/>
      <c r="UI245" s="5"/>
      <c r="UJ245" s="5"/>
      <c r="UK245" s="5"/>
      <c r="UL245" s="5"/>
      <c r="UM245" s="5"/>
      <c r="UN245" s="5"/>
      <c r="UO245" s="5"/>
      <c r="UP245" s="5"/>
      <c r="UQ245" s="5"/>
      <c r="UR245" s="5"/>
      <c r="US245" s="5"/>
      <c r="UT245" s="5"/>
      <c r="UU245" s="5"/>
      <c r="UV245" s="5"/>
      <c r="UW245" s="5"/>
      <c r="UX245" s="5"/>
      <c r="UY245" s="5"/>
      <c r="UZ245" s="5"/>
      <c r="VA245" s="5"/>
      <c r="VB245" s="5"/>
      <c r="VC245" s="5"/>
      <c r="VD245" s="5"/>
      <c r="VE245" s="5"/>
      <c r="VF245" s="5"/>
      <c r="VG245" s="5"/>
      <c r="VH245" s="5"/>
      <c r="VI245" s="5"/>
      <c r="VJ245" s="5"/>
      <c r="VK245" s="5"/>
      <c r="VL245" s="5"/>
      <c r="VM245" s="5"/>
      <c r="VN245" s="5"/>
      <c r="VO245" s="5"/>
      <c r="VP245" s="5"/>
      <c r="VQ245" s="5"/>
      <c r="VR245" s="5"/>
      <c r="VS245" s="5"/>
      <c r="VT245" s="5"/>
      <c r="VU245" s="5"/>
      <c r="VV245" s="5"/>
      <c r="VW245" s="5"/>
      <c r="VX245" s="5"/>
      <c r="VY245" s="5"/>
      <c r="VZ245" s="5"/>
      <c r="WA245" s="5"/>
      <c r="WB245" s="5"/>
      <c r="WC245" s="5"/>
      <c r="WD245" s="5"/>
      <c r="WE245" s="5"/>
      <c r="WF245" s="5"/>
      <c r="WG245" s="5"/>
      <c r="WH245" s="5"/>
      <c r="WI245" s="5"/>
      <c r="WJ245" s="5"/>
      <c r="WK245" s="5"/>
      <c r="WL245" s="5"/>
      <c r="WM245" s="5"/>
      <c r="WN245" s="5"/>
      <c r="WO245" s="5"/>
      <c r="WP245" s="5"/>
      <c r="WQ245" s="5"/>
      <c r="WR245" s="5"/>
      <c r="WS245" s="5"/>
      <c r="WT245" s="5"/>
      <c r="WU245" s="5"/>
      <c r="WV245" s="5"/>
      <c r="WW245" s="5"/>
      <c r="WX245" s="5"/>
      <c r="WY245" s="5"/>
      <c r="WZ245" s="5"/>
      <c r="XA245" s="5"/>
      <c r="XB245" s="5"/>
      <c r="XC245" s="5"/>
      <c r="XD245" s="5"/>
      <c r="XE245" s="5"/>
      <c r="XF245" s="5"/>
      <c r="XG245" s="5"/>
      <c r="XH245" s="5"/>
      <c r="XI245" s="5"/>
      <c r="XJ245" s="5"/>
      <c r="XK245" s="5"/>
      <c r="XL245" s="5"/>
      <c r="XM245" s="5"/>
      <c r="XN245" s="5"/>
      <c r="XO245" s="5"/>
      <c r="XP245" s="5"/>
      <c r="XQ245" s="5"/>
      <c r="XR245" s="5"/>
      <c r="XS245" s="5"/>
      <c r="XT245" s="5"/>
      <c r="XU245" s="5"/>
      <c r="XV245" s="5"/>
      <c r="XW245" s="5"/>
    </row>
    <row r="246" spans="39:647" x14ac:dyDescent="0.45">
      <c r="AM246" s="5"/>
      <c r="AN246" s="5"/>
      <c r="AO246" s="5"/>
      <c r="AP246" s="5"/>
      <c r="AQ246" s="5"/>
      <c r="AR246" s="5"/>
      <c r="AS246" s="5"/>
      <c r="AT246" s="5"/>
      <c r="AU246" s="5"/>
      <c r="AV246" s="5"/>
      <c r="AW246" s="5"/>
      <c r="AX246" s="5"/>
      <c r="AY246" s="5"/>
      <c r="AZ246" s="5"/>
      <c r="BA246" s="5"/>
      <c r="BB246" s="5"/>
      <c r="BC246" s="5"/>
      <c r="BD246" s="5"/>
      <c r="BE246" s="5"/>
      <c r="BF246" s="5"/>
      <c r="BG246" s="5"/>
      <c r="BH246" s="5"/>
      <c r="BI246" s="5"/>
      <c r="BJ246" s="5"/>
      <c r="BK246" s="5"/>
      <c r="BL246" s="5"/>
      <c r="BM246" s="5"/>
      <c r="BN246" s="5"/>
      <c r="BO246" s="5"/>
      <c r="BP246" s="5"/>
      <c r="BQ246" s="5"/>
      <c r="BR246" s="5"/>
      <c r="BS246" s="5"/>
      <c r="BT246" s="5"/>
      <c r="BU246" s="5"/>
      <c r="BV246" s="5"/>
      <c r="BW246" s="5"/>
      <c r="BX246" s="5"/>
      <c r="BY246" s="5"/>
      <c r="BZ246" s="5"/>
      <c r="CA246" s="5"/>
      <c r="CB246" s="5"/>
      <c r="CC246" s="5"/>
      <c r="CD246" s="5"/>
      <c r="CE246" s="5"/>
      <c r="CF246" s="5"/>
      <c r="CG246" s="5"/>
      <c r="CH246" s="5"/>
      <c r="CI246" s="5"/>
      <c r="CJ246" s="5"/>
      <c r="CK246" s="5"/>
      <c r="CL246" s="5"/>
      <c r="CM246" s="5"/>
      <c r="CN246" s="5"/>
      <c r="CO246" s="5"/>
      <c r="CP246" s="5"/>
      <c r="CQ246" s="5"/>
      <c r="CR246" s="5"/>
      <c r="CS246" s="5"/>
      <c r="CT246" s="5"/>
      <c r="CU246" s="5"/>
      <c r="CV246" s="5"/>
      <c r="CW246" s="5"/>
      <c r="CX246" s="5"/>
      <c r="CY246" s="5"/>
      <c r="CZ246" s="5"/>
      <c r="DA246" s="5"/>
      <c r="DB246" s="5"/>
      <c r="DC246" s="5"/>
      <c r="DD246" s="5"/>
      <c r="DE246" s="5"/>
      <c r="DF246" s="5"/>
      <c r="DG246" s="5"/>
      <c r="DH246" s="5"/>
      <c r="DI246" s="5"/>
      <c r="DJ246" s="5"/>
      <c r="DK246" s="5"/>
      <c r="DL246" s="5"/>
      <c r="DM246" s="5"/>
      <c r="DN246" s="5"/>
      <c r="DO246" s="5"/>
      <c r="DP246" s="5"/>
      <c r="DQ246" s="5"/>
      <c r="DR246" s="5"/>
      <c r="DS246" s="5"/>
      <c r="DT246" s="5"/>
      <c r="DU246" s="5"/>
      <c r="DV246" s="5"/>
      <c r="DW246" s="5"/>
      <c r="DX246" s="5"/>
      <c r="DY246" s="5"/>
      <c r="DZ246" s="5"/>
      <c r="EA246" s="5"/>
      <c r="EB246" s="5"/>
      <c r="EC246" s="5"/>
      <c r="ED246" s="5"/>
      <c r="EE246" s="5"/>
      <c r="EF246" s="5"/>
      <c r="EG246" s="5"/>
      <c r="EH246" s="5"/>
      <c r="EI246" s="5"/>
      <c r="EJ246" s="5"/>
      <c r="EK246" s="5"/>
      <c r="EL246" s="5"/>
      <c r="EM246" s="5"/>
      <c r="EN246" s="5"/>
      <c r="EO246" s="5"/>
      <c r="EP246" s="5"/>
      <c r="EQ246" s="5"/>
      <c r="ER246" s="5"/>
      <c r="ES246" s="5"/>
      <c r="ET246" s="5"/>
      <c r="EU246" s="5"/>
      <c r="EV246" s="5"/>
      <c r="EW246" s="5"/>
      <c r="EX246" s="5"/>
      <c r="EY246" s="5"/>
      <c r="EZ246" s="5"/>
      <c r="FA246" s="5"/>
      <c r="FB246" s="5"/>
      <c r="FC246" s="5"/>
      <c r="FD246" s="5"/>
      <c r="FE246" s="5"/>
      <c r="FF246" s="5"/>
      <c r="FG246" s="5"/>
      <c r="FH246" s="5"/>
      <c r="FI246" s="5"/>
      <c r="FJ246" s="5"/>
      <c r="FK246" s="5"/>
      <c r="FL246" s="5"/>
      <c r="FM246" s="5"/>
      <c r="FN246" s="5"/>
      <c r="FO246" s="5"/>
      <c r="FP246" s="5"/>
      <c r="FQ246" s="5"/>
      <c r="FR246" s="5"/>
      <c r="FS246" s="5"/>
      <c r="FT246" s="5"/>
      <c r="FU246" s="5"/>
      <c r="FV246" s="5"/>
      <c r="FW246" s="5"/>
      <c r="FX246" s="5"/>
      <c r="FY246" s="5"/>
      <c r="FZ246" s="5"/>
      <c r="GA246" s="5"/>
      <c r="GB246" s="5"/>
      <c r="GC246" s="5"/>
      <c r="GD246" s="5"/>
      <c r="GE246" s="5"/>
      <c r="GF246" s="5"/>
      <c r="GG246" s="5"/>
      <c r="GH246" s="5"/>
      <c r="GI246" s="5"/>
      <c r="GJ246" s="5"/>
      <c r="GK246" s="5"/>
      <c r="GL246" s="5"/>
      <c r="GM246" s="5"/>
      <c r="GN246" s="5"/>
      <c r="GO246" s="5"/>
      <c r="GP246" s="5"/>
      <c r="GQ246" s="5"/>
      <c r="GR246" s="5"/>
      <c r="GS246" s="5"/>
      <c r="GT246" s="5"/>
      <c r="GU246" s="5"/>
      <c r="GV246" s="5"/>
      <c r="GW246" s="5"/>
      <c r="GX246" s="5"/>
      <c r="GY246" s="5"/>
      <c r="GZ246" s="5"/>
      <c r="HA246" s="5"/>
      <c r="HB246" s="5"/>
      <c r="HC246" s="5"/>
      <c r="HD246" s="5"/>
      <c r="HE246" s="5"/>
      <c r="HF246" s="5"/>
      <c r="HG246" s="5"/>
      <c r="HH246" s="5"/>
      <c r="HI246" s="5"/>
      <c r="HJ246" s="5"/>
      <c r="HK246" s="5"/>
      <c r="HL246" s="5"/>
      <c r="HM246" s="5"/>
      <c r="HN246" s="5"/>
      <c r="HO246" s="5"/>
      <c r="HP246" s="5"/>
      <c r="HQ246" s="5"/>
      <c r="HR246" s="5"/>
      <c r="HS246" s="5"/>
      <c r="HT246" s="5"/>
      <c r="HU246" s="5"/>
      <c r="HV246" s="5"/>
      <c r="HW246" s="5"/>
      <c r="HX246" s="5"/>
      <c r="HY246" s="5"/>
      <c r="HZ246" s="5"/>
      <c r="IA246" s="5"/>
      <c r="IB246" s="5"/>
      <c r="IC246" s="5"/>
      <c r="ID246" s="5"/>
      <c r="IE246" s="5"/>
      <c r="IF246" s="5"/>
      <c r="IG246" s="5"/>
      <c r="IH246" s="5"/>
      <c r="II246" s="5"/>
      <c r="IJ246" s="5"/>
      <c r="IK246" s="5"/>
      <c r="IL246" s="5"/>
      <c r="IM246" s="5"/>
      <c r="IN246" s="5"/>
      <c r="IO246" s="5"/>
      <c r="IP246" s="5"/>
      <c r="IQ246" s="5"/>
      <c r="IR246" s="5"/>
      <c r="IS246" s="5"/>
      <c r="IT246" s="5"/>
      <c r="IU246" s="5"/>
      <c r="IV246" s="5"/>
      <c r="IW246" s="5"/>
      <c r="IX246" s="5"/>
      <c r="IY246" s="5"/>
      <c r="IZ246" s="5"/>
      <c r="JA246" s="5"/>
      <c r="JB246" s="5"/>
      <c r="JC246" s="5"/>
      <c r="JD246" s="5"/>
      <c r="JE246" s="5"/>
      <c r="JF246" s="5"/>
      <c r="JG246" s="5"/>
      <c r="JH246" s="5"/>
      <c r="JI246" s="5"/>
      <c r="JJ246" s="5"/>
      <c r="JK246" s="5"/>
      <c r="JL246" s="5"/>
      <c r="JM246" s="5"/>
      <c r="JN246" s="5"/>
      <c r="JO246" s="5"/>
      <c r="JP246" s="5"/>
      <c r="JQ246" s="5"/>
      <c r="JR246" s="5"/>
      <c r="JS246" s="5"/>
      <c r="JT246" s="5"/>
      <c r="JU246" s="5"/>
      <c r="JV246" s="5"/>
      <c r="JW246" s="5"/>
      <c r="JX246" s="5"/>
      <c r="JY246" s="5"/>
      <c r="JZ246" s="5"/>
      <c r="KA246" s="5"/>
      <c r="KB246" s="5"/>
      <c r="KC246" s="5"/>
      <c r="KD246" s="5"/>
      <c r="KE246" s="5"/>
      <c r="KF246" s="5"/>
      <c r="KG246" s="5"/>
      <c r="KH246" s="5"/>
      <c r="KI246" s="5"/>
      <c r="KJ246" s="5"/>
      <c r="KK246" s="5"/>
      <c r="KL246" s="5"/>
      <c r="KM246" s="5"/>
      <c r="KN246" s="5"/>
      <c r="KO246" s="5"/>
      <c r="KP246" s="5"/>
      <c r="KQ246" s="5"/>
      <c r="KR246" s="5"/>
      <c r="KS246" s="5"/>
      <c r="KT246" s="5"/>
      <c r="KU246" s="5"/>
      <c r="KV246" s="5"/>
      <c r="KW246" s="5"/>
      <c r="KX246" s="5"/>
      <c r="KY246" s="5"/>
      <c r="KZ246" s="5"/>
      <c r="LA246" s="5"/>
      <c r="LB246" s="5"/>
      <c r="LC246" s="5"/>
      <c r="LD246" s="5"/>
      <c r="LE246" s="5"/>
      <c r="LF246" s="5"/>
      <c r="LG246" s="5"/>
      <c r="LH246" s="5"/>
      <c r="LI246" s="5"/>
      <c r="LJ246" s="5"/>
      <c r="LK246" s="5"/>
      <c r="LL246" s="5"/>
      <c r="LM246" s="5"/>
      <c r="LN246" s="5"/>
      <c r="LO246" s="5"/>
      <c r="LP246" s="5"/>
      <c r="LQ246" s="5"/>
      <c r="LR246" s="5"/>
      <c r="LS246" s="5"/>
      <c r="LT246" s="5"/>
      <c r="LU246" s="5"/>
      <c r="LV246" s="5"/>
      <c r="LW246" s="5"/>
      <c r="LX246" s="5"/>
      <c r="LY246" s="5"/>
      <c r="LZ246" s="5"/>
      <c r="MA246" s="5"/>
      <c r="MB246" s="5"/>
      <c r="MC246" s="5"/>
      <c r="MD246" s="5"/>
      <c r="ME246" s="5"/>
      <c r="MF246" s="5"/>
      <c r="MG246" s="5"/>
      <c r="MH246" s="5"/>
      <c r="MI246" s="5"/>
      <c r="MJ246" s="5"/>
      <c r="MK246" s="5"/>
      <c r="ML246" s="5"/>
      <c r="MM246" s="5"/>
      <c r="MN246" s="5"/>
      <c r="MO246" s="5"/>
      <c r="MP246" s="5"/>
      <c r="MQ246" s="5"/>
      <c r="MR246" s="5"/>
      <c r="MS246" s="5"/>
      <c r="MT246" s="5"/>
      <c r="MU246" s="5"/>
      <c r="MV246" s="5"/>
      <c r="MW246" s="5"/>
      <c r="MX246" s="5"/>
      <c r="MY246" s="5"/>
      <c r="MZ246" s="5"/>
      <c r="NA246" s="5"/>
      <c r="NB246" s="5"/>
      <c r="NC246" s="5"/>
      <c r="ND246" s="5"/>
      <c r="NE246" s="5"/>
      <c r="NF246" s="5"/>
      <c r="NG246" s="5"/>
      <c r="NH246" s="5"/>
      <c r="NI246" s="5"/>
      <c r="NJ246" s="5"/>
      <c r="NK246" s="5"/>
      <c r="NL246" s="5"/>
      <c r="NM246" s="5"/>
      <c r="NN246" s="5"/>
      <c r="NO246" s="5"/>
      <c r="NP246" s="5"/>
      <c r="NQ246" s="5"/>
      <c r="NR246" s="5"/>
      <c r="NS246" s="5"/>
      <c r="NT246" s="5"/>
      <c r="NU246" s="5"/>
      <c r="NV246" s="5"/>
      <c r="NW246" s="5"/>
      <c r="NX246" s="5"/>
      <c r="NY246" s="5"/>
      <c r="NZ246" s="5"/>
      <c r="OA246" s="5"/>
      <c r="OB246" s="5"/>
      <c r="OC246" s="5"/>
      <c r="OD246" s="5"/>
      <c r="OE246" s="5"/>
      <c r="OF246" s="5"/>
      <c r="OG246" s="5"/>
      <c r="OH246" s="5"/>
      <c r="OI246" s="5"/>
      <c r="OJ246" s="5"/>
      <c r="OK246" s="5"/>
      <c r="OL246" s="5"/>
      <c r="OM246" s="5"/>
      <c r="ON246" s="5"/>
      <c r="OO246" s="5"/>
      <c r="OP246" s="5"/>
      <c r="OQ246" s="5"/>
      <c r="OR246" s="5"/>
      <c r="OS246" s="5"/>
      <c r="OT246" s="5"/>
      <c r="OU246" s="5"/>
      <c r="OV246" s="5"/>
      <c r="OW246" s="5"/>
      <c r="OX246" s="5"/>
      <c r="OY246" s="5"/>
      <c r="OZ246" s="5"/>
      <c r="PA246" s="5"/>
      <c r="PB246" s="5"/>
      <c r="PC246" s="5"/>
      <c r="PD246" s="5"/>
      <c r="PE246" s="5"/>
      <c r="PF246" s="5"/>
      <c r="PG246" s="5"/>
      <c r="PH246" s="5"/>
      <c r="PI246" s="5"/>
      <c r="PJ246" s="5"/>
      <c r="PK246" s="5"/>
      <c r="PL246" s="5"/>
      <c r="PM246" s="5"/>
      <c r="PN246" s="5"/>
      <c r="PO246" s="5"/>
      <c r="PP246" s="5"/>
      <c r="PQ246" s="5"/>
      <c r="PR246" s="5"/>
      <c r="PS246" s="5"/>
      <c r="PT246" s="5"/>
      <c r="PU246" s="5"/>
      <c r="PV246" s="5"/>
      <c r="PW246" s="5"/>
      <c r="PX246" s="5"/>
      <c r="PY246" s="5"/>
      <c r="PZ246" s="5"/>
      <c r="QA246" s="5"/>
      <c r="QB246" s="5"/>
      <c r="QC246" s="5"/>
      <c r="QD246" s="5"/>
      <c r="QE246" s="5"/>
      <c r="QF246" s="5"/>
      <c r="QG246" s="5"/>
      <c r="QH246" s="5"/>
      <c r="QI246" s="5"/>
      <c r="QJ246" s="5"/>
      <c r="QK246" s="5"/>
      <c r="QL246" s="5"/>
      <c r="QM246" s="5"/>
      <c r="QN246" s="5"/>
      <c r="QO246" s="5"/>
      <c r="QP246" s="5"/>
      <c r="QQ246" s="5"/>
      <c r="QR246" s="5"/>
      <c r="QS246" s="5"/>
      <c r="QT246" s="5"/>
      <c r="QU246" s="5"/>
      <c r="QV246" s="5"/>
      <c r="QW246" s="5"/>
      <c r="QX246" s="5"/>
      <c r="QY246" s="5"/>
      <c r="QZ246" s="5"/>
      <c r="RA246" s="5"/>
      <c r="RB246" s="5"/>
      <c r="RC246" s="5"/>
      <c r="RD246" s="5"/>
      <c r="RE246" s="5"/>
      <c r="RF246" s="5"/>
      <c r="RG246" s="5"/>
      <c r="RH246" s="5"/>
      <c r="RI246" s="5"/>
      <c r="RJ246" s="5"/>
      <c r="RK246" s="5"/>
      <c r="RL246" s="5"/>
      <c r="RM246" s="5"/>
      <c r="RN246" s="5"/>
      <c r="RO246" s="5"/>
      <c r="RP246" s="5"/>
      <c r="RQ246" s="5"/>
      <c r="RR246" s="5"/>
      <c r="RS246" s="5"/>
      <c r="RT246" s="5"/>
      <c r="RU246" s="5"/>
      <c r="RV246" s="5"/>
      <c r="RW246" s="5"/>
      <c r="RX246" s="5"/>
      <c r="RY246" s="5"/>
      <c r="RZ246" s="5"/>
      <c r="SA246" s="5"/>
      <c r="SB246" s="5"/>
      <c r="SC246" s="5"/>
      <c r="SD246" s="5"/>
      <c r="SE246" s="5"/>
      <c r="SF246" s="5"/>
      <c r="SG246" s="5"/>
      <c r="SH246" s="5"/>
      <c r="SI246" s="5"/>
      <c r="SJ246" s="5"/>
      <c r="SK246" s="5"/>
      <c r="SL246" s="5"/>
      <c r="SM246" s="5"/>
      <c r="SN246" s="5"/>
      <c r="SO246" s="5"/>
      <c r="SP246" s="5"/>
      <c r="SQ246" s="5"/>
      <c r="SR246" s="5"/>
      <c r="SS246" s="5"/>
      <c r="ST246" s="5"/>
      <c r="SU246" s="5"/>
      <c r="SV246" s="5"/>
      <c r="SW246" s="5"/>
      <c r="SX246" s="5"/>
      <c r="SY246" s="5"/>
      <c r="SZ246" s="5"/>
      <c r="TA246" s="5"/>
      <c r="TB246" s="5"/>
      <c r="TC246" s="5"/>
      <c r="TD246" s="5"/>
      <c r="TE246" s="5"/>
      <c r="TF246" s="5"/>
      <c r="TG246" s="5"/>
      <c r="TH246" s="5"/>
      <c r="TI246" s="5"/>
      <c r="TJ246" s="5"/>
      <c r="TK246" s="5"/>
      <c r="TL246" s="5"/>
      <c r="TM246" s="5"/>
      <c r="TN246" s="5"/>
      <c r="TO246" s="5"/>
      <c r="TP246" s="5"/>
      <c r="TQ246" s="5"/>
      <c r="TR246" s="5"/>
      <c r="TS246" s="5"/>
      <c r="TT246" s="5"/>
      <c r="TU246" s="5"/>
      <c r="TV246" s="5"/>
      <c r="TW246" s="5"/>
      <c r="TX246" s="5"/>
      <c r="TY246" s="5"/>
      <c r="TZ246" s="5"/>
      <c r="UA246" s="5"/>
      <c r="UB246" s="5"/>
      <c r="UC246" s="5"/>
      <c r="UD246" s="5"/>
      <c r="UE246" s="5"/>
      <c r="UF246" s="5"/>
      <c r="UG246" s="5"/>
      <c r="UH246" s="5"/>
      <c r="UI246" s="5"/>
      <c r="UJ246" s="5"/>
      <c r="UK246" s="5"/>
      <c r="UL246" s="5"/>
      <c r="UM246" s="5"/>
      <c r="UN246" s="5"/>
      <c r="UO246" s="5"/>
      <c r="UP246" s="5"/>
      <c r="UQ246" s="5"/>
      <c r="UR246" s="5"/>
      <c r="US246" s="5"/>
      <c r="UT246" s="5"/>
      <c r="UU246" s="5"/>
      <c r="UV246" s="5"/>
      <c r="UW246" s="5"/>
      <c r="UX246" s="5"/>
      <c r="UY246" s="5"/>
      <c r="UZ246" s="5"/>
      <c r="VA246" s="5"/>
      <c r="VB246" s="5"/>
      <c r="VC246" s="5"/>
      <c r="VD246" s="5"/>
      <c r="VE246" s="5"/>
      <c r="VF246" s="5"/>
      <c r="VG246" s="5"/>
      <c r="VH246" s="5"/>
      <c r="VI246" s="5"/>
      <c r="VJ246" s="5"/>
      <c r="VK246" s="5"/>
      <c r="VL246" s="5"/>
      <c r="VM246" s="5"/>
      <c r="VN246" s="5"/>
      <c r="VO246" s="5"/>
      <c r="VP246" s="5"/>
      <c r="VQ246" s="5"/>
      <c r="VR246" s="5"/>
      <c r="VS246" s="5"/>
      <c r="VT246" s="5"/>
      <c r="VU246" s="5"/>
      <c r="VV246" s="5"/>
      <c r="VW246" s="5"/>
      <c r="VX246" s="5"/>
      <c r="VY246" s="5"/>
      <c r="VZ246" s="5"/>
      <c r="WA246" s="5"/>
      <c r="WB246" s="5"/>
      <c r="WC246" s="5"/>
      <c r="WD246" s="5"/>
      <c r="WE246" s="5"/>
      <c r="WF246" s="5"/>
      <c r="WG246" s="5"/>
      <c r="WH246" s="5"/>
      <c r="WI246" s="5"/>
      <c r="WJ246" s="5"/>
      <c r="WK246" s="5"/>
      <c r="WL246" s="5"/>
      <c r="WM246" s="5"/>
      <c r="WN246" s="5"/>
      <c r="WO246" s="5"/>
      <c r="WP246" s="5"/>
      <c r="WQ246" s="5"/>
      <c r="WR246" s="5"/>
      <c r="WS246" s="5"/>
      <c r="WT246" s="5"/>
      <c r="WU246" s="5"/>
      <c r="WV246" s="5"/>
      <c r="WW246" s="5"/>
      <c r="WX246" s="5"/>
      <c r="WY246" s="5"/>
      <c r="WZ246" s="5"/>
      <c r="XA246" s="5"/>
      <c r="XB246" s="5"/>
      <c r="XC246" s="5"/>
      <c r="XD246" s="5"/>
      <c r="XE246" s="5"/>
      <c r="XF246" s="5"/>
      <c r="XG246" s="5"/>
      <c r="XH246" s="5"/>
      <c r="XI246" s="5"/>
      <c r="XJ246" s="5"/>
      <c r="XK246" s="5"/>
      <c r="XL246" s="5"/>
      <c r="XM246" s="5"/>
      <c r="XN246" s="5"/>
      <c r="XO246" s="5"/>
      <c r="XP246" s="5"/>
      <c r="XQ246" s="5"/>
      <c r="XR246" s="5"/>
      <c r="XS246" s="5"/>
      <c r="XT246" s="5"/>
      <c r="XU246" s="5"/>
      <c r="XV246" s="5"/>
      <c r="XW246" s="5"/>
    </row>
    <row r="247" spans="39:647" x14ac:dyDescent="0.45">
      <c r="AM247" s="5"/>
      <c r="AN247" s="5"/>
      <c r="AO247" s="5"/>
      <c r="AP247" s="5"/>
      <c r="AQ247" s="5"/>
      <c r="AR247" s="5"/>
      <c r="AS247" s="5"/>
      <c r="AT247" s="5"/>
      <c r="AU247" s="5"/>
      <c r="AV247" s="5"/>
      <c r="AW247" s="5"/>
      <c r="AX247" s="5"/>
      <c r="AY247" s="5"/>
      <c r="AZ247" s="5"/>
      <c r="BA247" s="5"/>
      <c r="BB247" s="5"/>
      <c r="BC247" s="5"/>
      <c r="BD247" s="5"/>
      <c r="BE247" s="5"/>
      <c r="BF247" s="5"/>
      <c r="BG247" s="5"/>
      <c r="BH247" s="5"/>
      <c r="BI247" s="5"/>
      <c r="BJ247" s="5"/>
      <c r="BK247" s="5"/>
      <c r="BL247" s="5"/>
      <c r="BM247" s="5"/>
      <c r="BN247" s="5"/>
      <c r="BO247" s="5"/>
      <c r="BP247" s="5"/>
      <c r="BQ247" s="5"/>
      <c r="BR247" s="5"/>
      <c r="BS247" s="5"/>
      <c r="BT247" s="5"/>
      <c r="BU247" s="5"/>
      <c r="BV247" s="5"/>
      <c r="BW247" s="5"/>
      <c r="BX247" s="5"/>
      <c r="BY247" s="5"/>
      <c r="BZ247" s="5"/>
      <c r="CA247" s="5"/>
      <c r="CB247" s="5"/>
      <c r="CC247" s="5"/>
      <c r="CD247" s="5"/>
      <c r="CE247" s="5"/>
      <c r="CF247" s="5"/>
      <c r="CG247" s="5"/>
      <c r="CH247" s="5"/>
      <c r="CI247" s="5"/>
      <c r="CJ247" s="5"/>
      <c r="CK247" s="5"/>
      <c r="CL247" s="5"/>
      <c r="CM247" s="5"/>
      <c r="CN247" s="5"/>
      <c r="CO247" s="5"/>
      <c r="CP247" s="5"/>
      <c r="CQ247" s="5"/>
      <c r="CR247" s="5"/>
      <c r="CS247" s="5"/>
      <c r="CT247" s="5"/>
      <c r="CU247" s="5"/>
      <c r="CV247" s="5"/>
      <c r="CW247" s="5"/>
      <c r="CX247" s="5"/>
      <c r="CY247" s="5"/>
      <c r="CZ247" s="5"/>
      <c r="DA247" s="5"/>
      <c r="DB247" s="5"/>
      <c r="DC247" s="5"/>
      <c r="DD247" s="5"/>
      <c r="DE247" s="5"/>
      <c r="DF247" s="5"/>
      <c r="DG247" s="5"/>
      <c r="DH247" s="5"/>
      <c r="DI247" s="5"/>
      <c r="DJ247" s="5"/>
      <c r="DK247" s="5"/>
      <c r="DL247" s="5"/>
      <c r="DM247" s="5"/>
      <c r="DN247" s="5"/>
      <c r="DO247" s="5"/>
      <c r="DP247" s="5"/>
      <c r="DQ247" s="5"/>
      <c r="DR247" s="5"/>
      <c r="DS247" s="5"/>
      <c r="DT247" s="5"/>
      <c r="DU247" s="5"/>
      <c r="DV247" s="5"/>
      <c r="DW247" s="5"/>
      <c r="DX247" s="5"/>
      <c r="DY247" s="5"/>
      <c r="DZ247" s="5"/>
      <c r="EA247" s="5"/>
      <c r="EB247" s="5"/>
      <c r="EC247" s="5"/>
      <c r="ED247" s="5"/>
      <c r="EE247" s="5"/>
      <c r="EF247" s="5"/>
      <c r="EG247" s="5"/>
      <c r="EH247" s="5"/>
      <c r="EI247" s="5"/>
      <c r="EJ247" s="5"/>
      <c r="EK247" s="5"/>
      <c r="EL247" s="5"/>
      <c r="EM247" s="5"/>
      <c r="EN247" s="5"/>
      <c r="EO247" s="5"/>
      <c r="EP247" s="5"/>
      <c r="EQ247" s="5"/>
      <c r="ER247" s="5"/>
      <c r="ES247" s="5"/>
      <c r="ET247" s="5"/>
      <c r="EU247" s="5"/>
      <c r="EV247" s="5"/>
      <c r="EW247" s="5"/>
      <c r="EX247" s="5"/>
      <c r="EY247" s="5"/>
      <c r="EZ247" s="5"/>
      <c r="FA247" s="5"/>
      <c r="FB247" s="5"/>
      <c r="FC247" s="5"/>
      <c r="FD247" s="5"/>
      <c r="FE247" s="5"/>
      <c r="FF247" s="5"/>
      <c r="FG247" s="5"/>
      <c r="FH247" s="5"/>
      <c r="FI247" s="5"/>
      <c r="FJ247" s="5"/>
      <c r="FK247" s="5"/>
      <c r="FL247" s="5"/>
      <c r="FM247" s="5"/>
      <c r="FN247" s="5"/>
      <c r="FO247" s="5"/>
      <c r="FP247" s="5"/>
      <c r="FQ247" s="5"/>
      <c r="FR247" s="5"/>
      <c r="FS247" s="5"/>
      <c r="FT247" s="5"/>
      <c r="FU247" s="5"/>
      <c r="FV247" s="5"/>
      <c r="FW247" s="5"/>
      <c r="FX247" s="5"/>
      <c r="FY247" s="5"/>
      <c r="FZ247" s="5"/>
      <c r="GA247" s="5"/>
      <c r="GB247" s="5"/>
      <c r="GC247" s="5"/>
      <c r="GD247" s="5"/>
      <c r="GE247" s="5"/>
      <c r="GF247" s="5"/>
      <c r="GG247" s="5"/>
      <c r="GH247" s="5"/>
      <c r="GI247" s="5"/>
      <c r="GJ247" s="5"/>
      <c r="GK247" s="5"/>
      <c r="GL247" s="5"/>
      <c r="GM247" s="5"/>
      <c r="GN247" s="5"/>
      <c r="GO247" s="5"/>
      <c r="GP247" s="5"/>
      <c r="GQ247" s="5"/>
      <c r="GR247" s="5"/>
      <c r="GS247" s="5"/>
      <c r="GT247" s="5"/>
      <c r="GU247" s="5"/>
      <c r="GV247" s="5"/>
      <c r="GW247" s="5"/>
      <c r="GX247" s="5"/>
      <c r="GY247" s="5"/>
      <c r="GZ247" s="5"/>
      <c r="HA247" s="5"/>
      <c r="HB247" s="5"/>
      <c r="HC247" s="5"/>
      <c r="HD247" s="5"/>
      <c r="HE247" s="5"/>
      <c r="HF247" s="5"/>
      <c r="HG247" s="5"/>
      <c r="HH247" s="5"/>
      <c r="HI247" s="5"/>
      <c r="HJ247" s="5"/>
      <c r="HK247" s="5"/>
      <c r="HL247" s="5"/>
      <c r="HM247" s="5"/>
      <c r="HN247" s="5"/>
      <c r="HO247" s="5"/>
      <c r="HP247" s="5"/>
      <c r="HQ247" s="5"/>
      <c r="HR247" s="5"/>
      <c r="HS247" s="5"/>
      <c r="HT247" s="5"/>
      <c r="HU247" s="5"/>
      <c r="HV247" s="5"/>
      <c r="HW247" s="5"/>
      <c r="HX247" s="5"/>
      <c r="HY247" s="5"/>
      <c r="HZ247" s="5"/>
      <c r="IA247" s="5"/>
      <c r="IB247" s="5"/>
      <c r="IC247" s="5"/>
      <c r="ID247" s="5"/>
      <c r="IE247" s="5"/>
      <c r="IF247" s="5"/>
      <c r="IG247" s="5"/>
      <c r="IH247" s="5"/>
      <c r="II247" s="5"/>
      <c r="IJ247" s="5"/>
      <c r="IK247" s="5"/>
      <c r="IL247" s="5"/>
      <c r="IM247" s="5"/>
      <c r="IN247" s="5"/>
      <c r="IO247" s="5"/>
      <c r="IP247" s="5"/>
      <c r="IQ247" s="5"/>
      <c r="IR247" s="5"/>
      <c r="IS247" s="5"/>
      <c r="IT247" s="5"/>
      <c r="IU247" s="5"/>
      <c r="IV247" s="5"/>
      <c r="IW247" s="5"/>
      <c r="IX247" s="5"/>
      <c r="IY247" s="5"/>
      <c r="IZ247" s="5"/>
      <c r="JA247" s="5"/>
      <c r="JB247" s="5"/>
      <c r="JC247" s="5"/>
      <c r="JD247" s="5"/>
      <c r="JE247" s="5"/>
      <c r="JF247" s="5"/>
      <c r="JG247" s="5"/>
      <c r="JH247" s="5"/>
      <c r="JI247" s="5"/>
      <c r="JJ247" s="5"/>
      <c r="JK247" s="5"/>
      <c r="JL247" s="5"/>
      <c r="JM247" s="5"/>
      <c r="JN247" s="5"/>
      <c r="JO247" s="5"/>
      <c r="JP247" s="5"/>
      <c r="JQ247" s="5"/>
      <c r="JR247" s="5"/>
      <c r="JS247" s="5"/>
      <c r="JT247" s="5"/>
      <c r="JU247" s="5"/>
      <c r="JV247" s="5"/>
      <c r="JW247" s="5"/>
      <c r="JX247" s="5"/>
      <c r="JY247" s="5"/>
      <c r="JZ247" s="5"/>
      <c r="KA247" s="5"/>
      <c r="KB247" s="5"/>
      <c r="KC247" s="5"/>
      <c r="KD247" s="5"/>
      <c r="KE247" s="5"/>
      <c r="KF247" s="5"/>
      <c r="KG247" s="5"/>
      <c r="KH247" s="5"/>
      <c r="KI247" s="5"/>
      <c r="KJ247" s="5"/>
      <c r="KK247" s="5"/>
      <c r="KL247" s="5"/>
      <c r="KM247" s="5"/>
      <c r="KN247" s="5"/>
      <c r="KO247" s="5"/>
      <c r="KP247" s="5"/>
      <c r="KQ247" s="5"/>
      <c r="KR247" s="5"/>
      <c r="KS247" s="5"/>
      <c r="KT247" s="5"/>
      <c r="KU247" s="5"/>
      <c r="KV247" s="5"/>
      <c r="KW247" s="5"/>
      <c r="KX247" s="5"/>
      <c r="KY247" s="5"/>
      <c r="KZ247" s="5"/>
      <c r="LA247" s="5"/>
      <c r="LB247" s="5"/>
      <c r="LC247" s="5"/>
      <c r="LD247" s="5"/>
      <c r="LE247" s="5"/>
      <c r="LF247" s="5"/>
      <c r="LG247" s="5"/>
      <c r="LH247" s="5"/>
      <c r="LI247" s="5"/>
      <c r="LJ247" s="5"/>
      <c r="LK247" s="5"/>
      <c r="LL247" s="5"/>
      <c r="LM247" s="5"/>
      <c r="LN247" s="5"/>
      <c r="LO247" s="5"/>
      <c r="LP247" s="5"/>
      <c r="LQ247" s="5"/>
      <c r="LR247" s="5"/>
      <c r="LS247" s="5"/>
      <c r="LT247" s="5"/>
      <c r="LU247" s="5"/>
      <c r="LV247" s="5"/>
      <c r="LW247" s="5"/>
      <c r="LX247" s="5"/>
      <c r="LY247" s="5"/>
      <c r="LZ247" s="5"/>
      <c r="MA247" s="5"/>
      <c r="MB247" s="5"/>
      <c r="MC247" s="5"/>
      <c r="MD247" s="5"/>
      <c r="ME247" s="5"/>
      <c r="MF247" s="5"/>
      <c r="MG247" s="5"/>
      <c r="MH247" s="5"/>
      <c r="MI247" s="5"/>
      <c r="MJ247" s="5"/>
      <c r="MK247" s="5"/>
      <c r="ML247" s="5"/>
      <c r="MM247" s="5"/>
      <c r="MN247" s="5"/>
      <c r="MO247" s="5"/>
      <c r="MP247" s="5"/>
      <c r="MQ247" s="5"/>
      <c r="MR247" s="5"/>
      <c r="MS247" s="5"/>
      <c r="MT247" s="5"/>
      <c r="MU247" s="5"/>
      <c r="MV247" s="5"/>
      <c r="MW247" s="5"/>
      <c r="MX247" s="5"/>
      <c r="MY247" s="5"/>
      <c r="MZ247" s="5"/>
      <c r="NA247" s="5"/>
      <c r="NB247" s="5"/>
      <c r="NC247" s="5"/>
      <c r="ND247" s="5"/>
      <c r="NE247" s="5"/>
      <c r="NF247" s="5"/>
      <c r="NG247" s="5"/>
      <c r="NH247" s="5"/>
      <c r="NI247" s="5"/>
      <c r="NJ247" s="5"/>
      <c r="NK247" s="5"/>
      <c r="NL247" s="5"/>
      <c r="NM247" s="5"/>
      <c r="NN247" s="5"/>
      <c r="NO247" s="5"/>
      <c r="NP247" s="5"/>
      <c r="NQ247" s="5"/>
      <c r="NR247" s="5"/>
      <c r="NS247" s="5"/>
      <c r="NT247" s="5"/>
      <c r="NU247" s="5"/>
      <c r="NV247" s="5"/>
      <c r="NW247" s="5"/>
      <c r="NX247" s="5"/>
      <c r="NY247" s="5"/>
      <c r="NZ247" s="5"/>
      <c r="OA247" s="5"/>
      <c r="OB247" s="5"/>
      <c r="OC247" s="5"/>
      <c r="OD247" s="5"/>
      <c r="OE247" s="5"/>
      <c r="OF247" s="5"/>
      <c r="OG247" s="5"/>
      <c r="OH247" s="5"/>
      <c r="OI247" s="5"/>
      <c r="OJ247" s="5"/>
      <c r="OK247" s="5"/>
      <c r="OL247" s="5"/>
      <c r="OM247" s="5"/>
      <c r="ON247" s="5"/>
      <c r="OO247" s="5"/>
      <c r="OP247" s="5"/>
      <c r="OQ247" s="5"/>
      <c r="OR247" s="5"/>
      <c r="OS247" s="5"/>
      <c r="OT247" s="5"/>
      <c r="OU247" s="5"/>
      <c r="OV247" s="5"/>
      <c r="OW247" s="5"/>
      <c r="OX247" s="5"/>
      <c r="OY247" s="5"/>
      <c r="OZ247" s="5"/>
      <c r="PA247" s="5"/>
      <c r="PB247" s="5"/>
      <c r="PC247" s="5"/>
      <c r="PD247" s="5"/>
      <c r="PE247" s="5"/>
      <c r="PF247" s="5"/>
      <c r="PG247" s="5"/>
      <c r="PH247" s="5"/>
      <c r="PI247" s="5"/>
      <c r="PJ247" s="5"/>
      <c r="PK247" s="5"/>
      <c r="PL247" s="5"/>
      <c r="PM247" s="5"/>
      <c r="PN247" s="5"/>
      <c r="PO247" s="5"/>
      <c r="PP247" s="5"/>
      <c r="PQ247" s="5"/>
      <c r="PR247" s="5"/>
      <c r="PS247" s="5"/>
      <c r="PT247" s="5"/>
      <c r="PU247" s="5"/>
      <c r="PV247" s="5"/>
      <c r="PW247" s="5"/>
      <c r="PX247" s="5"/>
      <c r="PY247" s="5"/>
      <c r="PZ247" s="5"/>
      <c r="QA247" s="5"/>
      <c r="QB247" s="5"/>
      <c r="QC247" s="5"/>
      <c r="QD247" s="5"/>
      <c r="QE247" s="5"/>
      <c r="QF247" s="5"/>
      <c r="QG247" s="5"/>
      <c r="QH247" s="5"/>
      <c r="QI247" s="5"/>
      <c r="QJ247" s="5"/>
      <c r="QK247" s="5"/>
      <c r="QL247" s="5"/>
      <c r="QM247" s="5"/>
      <c r="QN247" s="5"/>
      <c r="QO247" s="5"/>
      <c r="QP247" s="5"/>
      <c r="QQ247" s="5"/>
      <c r="QR247" s="5"/>
      <c r="QS247" s="5"/>
      <c r="QT247" s="5"/>
      <c r="QU247" s="5"/>
      <c r="QV247" s="5"/>
      <c r="QW247" s="5"/>
      <c r="QX247" s="5"/>
      <c r="QY247" s="5"/>
      <c r="QZ247" s="5"/>
      <c r="RA247" s="5"/>
      <c r="RB247" s="5"/>
      <c r="RC247" s="5"/>
      <c r="RD247" s="5"/>
      <c r="RE247" s="5"/>
      <c r="RF247" s="5"/>
      <c r="RG247" s="5"/>
      <c r="RH247" s="5"/>
      <c r="RI247" s="5"/>
      <c r="RJ247" s="5"/>
      <c r="RK247" s="5"/>
      <c r="RL247" s="5"/>
      <c r="RM247" s="5"/>
      <c r="RN247" s="5"/>
      <c r="RO247" s="5"/>
      <c r="RP247" s="5"/>
      <c r="RQ247" s="5"/>
      <c r="RR247" s="5"/>
      <c r="RS247" s="5"/>
      <c r="RT247" s="5"/>
      <c r="RU247" s="5"/>
      <c r="RV247" s="5"/>
      <c r="RW247" s="5"/>
      <c r="RX247" s="5"/>
      <c r="RY247" s="5"/>
      <c r="RZ247" s="5"/>
      <c r="SA247" s="5"/>
      <c r="SB247" s="5"/>
      <c r="SC247" s="5"/>
      <c r="SD247" s="5"/>
      <c r="SE247" s="5"/>
      <c r="SF247" s="5"/>
      <c r="SG247" s="5"/>
      <c r="SH247" s="5"/>
      <c r="SI247" s="5"/>
      <c r="SJ247" s="5"/>
      <c r="SK247" s="5"/>
      <c r="SL247" s="5"/>
      <c r="SM247" s="5"/>
      <c r="SN247" s="5"/>
      <c r="SO247" s="5"/>
      <c r="SP247" s="5"/>
      <c r="SQ247" s="5"/>
      <c r="SR247" s="5"/>
      <c r="SS247" s="5"/>
      <c r="ST247" s="5"/>
      <c r="SU247" s="5"/>
      <c r="SV247" s="5"/>
      <c r="SW247" s="5"/>
      <c r="SX247" s="5"/>
      <c r="SY247" s="5"/>
      <c r="SZ247" s="5"/>
      <c r="TA247" s="5"/>
      <c r="TB247" s="5"/>
      <c r="TC247" s="5"/>
      <c r="TD247" s="5"/>
      <c r="TE247" s="5"/>
      <c r="TF247" s="5"/>
      <c r="TG247" s="5"/>
      <c r="TH247" s="5"/>
      <c r="TI247" s="5"/>
      <c r="TJ247" s="5"/>
      <c r="TK247" s="5"/>
      <c r="TL247" s="5"/>
      <c r="TM247" s="5"/>
      <c r="TN247" s="5"/>
      <c r="TO247" s="5"/>
      <c r="TP247" s="5"/>
      <c r="TQ247" s="5"/>
      <c r="TR247" s="5"/>
      <c r="TS247" s="5"/>
      <c r="TT247" s="5"/>
      <c r="TU247" s="5"/>
      <c r="TV247" s="5"/>
      <c r="TW247" s="5"/>
      <c r="TX247" s="5"/>
      <c r="TY247" s="5"/>
      <c r="TZ247" s="5"/>
      <c r="UA247" s="5"/>
      <c r="UB247" s="5"/>
      <c r="UC247" s="5"/>
      <c r="UD247" s="5"/>
      <c r="UE247" s="5"/>
      <c r="UF247" s="5"/>
      <c r="UG247" s="5"/>
      <c r="UH247" s="5"/>
      <c r="UI247" s="5"/>
      <c r="UJ247" s="5"/>
      <c r="UK247" s="5"/>
      <c r="UL247" s="5"/>
      <c r="UM247" s="5"/>
      <c r="UN247" s="5"/>
      <c r="UO247" s="5"/>
      <c r="UP247" s="5"/>
      <c r="UQ247" s="5"/>
      <c r="UR247" s="5"/>
      <c r="US247" s="5"/>
      <c r="UT247" s="5"/>
      <c r="UU247" s="5"/>
      <c r="UV247" s="5"/>
      <c r="UW247" s="5"/>
      <c r="UX247" s="5"/>
      <c r="UY247" s="5"/>
      <c r="UZ247" s="5"/>
      <c r="VA247" s="5"/>
      <c r="VB247" s="5"/>
      <c r="VC247" s="5"/>
      <c r="VD247" s="5"/>
      <c r="VE247" s="5"/>
      <c r="VF247" s="5"/>
      <c r="VG247" s="5"/>
      <c r="VH247" s="5"/>
      <c r="VI247" s="5"/>
      <c r="VJ247" s="5"/>
      <c r="VK247" s="5"/>
      <c r="VL247" s="5"/>
      <c r="VM247" s="5"/>
      <c r="VN247" s="5"/>
      <c r="VO247" s="5"/>
      <c r="VP247" s="5"/>
      <c r="VQ247" s="5"/>
      <c r="VR247" s="5"/>
      <c r="VS247" s="5"/>
      <c r="VT247" s="5"/>
      <c r="VU247" s="5"/>
      <c r="VV247" s="5"/>
      <c r="VW247" s="5"/>
      <c r="VX247" s="5"/>
      <c r="VY247" s="5"/>
      <c r="VZ247" s="5"/>
      <c r="WA247" s="5"/>
      <c r="WB247" s="5"/>
      <c r="WC247" s="5"/>
      <c r="WD247" s="5"/>
      <c r="WE247" s="5"/>
      <c r="WF247" s="5"/>
      <c r="WG247" s="5"/>
      <c r="WH247" s="5"/>
      <c r="WI247" s="5"/>
      <c r="WJ247" s="5"/>
      <c r="WK247" s="5"/>
      <c r="WL247" s="5"/>
      <c r="WM247" s="5"/>
      <c r="WN247" s="5"/>
      <c r="WO247" s="5"/>
      <c r="WP247" s="5"/>
      <c r="WQ247" s="5"/>
      <c r="WR247" s="5"/>
      <c r="WS247" s="5"/>
      <c r="WT247" s="5"/>
      <c r="WU247" s="5"/>
      <c r="WV247" s="5"/>
      <c r="WW247" s="5"/>
      <c r="WX247" s="5"/>
      <c r="WY247" s="5"/>
      <c r="WZ247" s="5"/>
      <c r="XA247" s="5"/>
      <c r="XB247" s="5"/>
      <c r="XC247" s="5"/>
      <c r="XD247" s="5"/>
      <c r="XE247" s="5"/>
      <c r="XF247" s="5"/>
      <c r="XG247" s="5"/>
      <c r="XH247" s="5"/>
      <c r="XI247" s="5"/>
      <c r="XJ247" s="5"/>
      <c r="XK247" s="5"/>
      <c r="XL247" s="5"/>
      <c r="XM247" s="5"/>
      <c r="XN247" s="5"/>
      <c r="XO247" s="5"/>
      <c r="XP247" s="5"/>
      <c r="XQ247" s="5"/>
      <c r="XR247" s="5"/>
      <c r="XS247" s="5"/>
      <c r="XT247" s="5"/>
      <c r="XU247" s="5"/>
      <c r="XV247" s="5"/>
      <c r="XW247" s="5"/>
    </row>
    <row r="248" spans="39:647" x14ac:dyDescent="0.45">
      <c r="AM248" s="5"/>
      <c r="AN248" s="5"/>
      <c r="AO248" s="5"/>
      <c r="AP248" s="5"/>
      <c r="AQ248" s="5"/>
      <c r="AR248" s="5"/>
      <c r="AS248" s="5"/>
      <c r="AT248" s="5"/>
      <c r="AU248" s="5"/>
      <c r="AV248" s="5"/>
      <c r="AW248" s="5"/>
      <c r="AX248" s="5"/>
      <c r="AY248" s="5"/>
      <c r="AZ248" s="5"/>
      <c r="BA248" s="5"/>
      <c r="BB248" s="5"/>
      <c r="BC248" s="5"/>
      <c r="BD248" s="5"/>
      <c r="BE248" s="5"/>
      <c r="BF248" s="5"/>
      <c r="BG248" s="5"/>
      <c r="BH248" s="5"/>
      <c r="BI248" s="5"/>
      <c r="BJ248" s="5"/>
      <c r="BK248" s="5"/>
      <c r="BL248" s="5"/>
      <c r="BM248" s="5"/>
      <c r="BN248" s="5"/>
      <c r="BO248" s="5"/>
      <c r="BP248" s="5"/>
      <c r="BQ248" s="5"/>
      <c r="BR248" s="5"/>
      <c r="BS248" s="5"/>
      <c r="BT248" s="5"/>
      <c r="BU248" s="5"/>
      <c r="BV248" s="5"/>
      <c r="BW248" s="5"/>
      <c r="BX248" s="5"/>
      <c r="BY248" s="5"/>
      <c r="BZ248" s="5"/>
      <c r="CA248" s="5"/>
      <c r="CB248" s="5"/>
      <c r="CC248" s="5"/>
      <c r="CD248" s="5"/>
      <c r="CE248" s="5"/>
      <c r="CF248" s="5"/>
      <c r="CG248" s="5"/>
      <c r="CH248" s="5"/>
      <c r="CI248" s="5"/>
      <c r="CJ248" s="5"/>
      <c r="CK248" s="5"/>
      <c r="CL248" s="5"/>
      <c r="CM248" s="5"/>
      <c r="CN248" s="5"/>
      <c r="CO248" s="5"/>
      <c r="CP248" s="5"/>
      <c r="CQ248" s="5"/>
      <c r="CR248" s="5"/>
      <c r="CS248" s="5"/>
      <c r="CT248" s="5"/>
      <c r="CU248" s="5"/>
      <c r="CV248" s="5"/>
      <c r="CW248" s="5"/>
      <c r="CX248" s="5"/>
      <c r="CY248" s="5"/>
      <c r="CZ248" s="5"/>
      <c r="DA248" s="5"/>
      <c r="DB248" s="5"/>
      <c r="DC248" s="5"/>
      <c r="DD248" s="5"/>
      <c r="DE248" s="5"/>
      <c r="DF248" s="5"/>
      <c r="DG248" s="5"/>
      <c r="DH248" s="5"/>
      <c r="DI248" s="5"/>
      <c r="DJ248" s="5"/>
      <c r="DK248" s="5"/>
      <c r="DL248" s="5"/>
      <c r="DM248" s="5"/>
      <c r="DN248" s="5"/>
      <c r="DO248" s="5"/>
      <c r="DP248" s="5"/>
      <c r="DQ248" s="5"/>
      <c r="DR248" s="5"/>
      <c r="DS248" s="5"/>
      <c r="DT248" s="5"/>
      <c r="DU248" s="5"/>
      <c r="DV248" s="5"/>
      <c r="DW248" s="5"/>
      <c r="DX248" s="5"/>
      <c r="DY248" s="5"/>
      <c r="DZ248" s="5"/>
      <c r="EA248" s="5"/>
      <c r="EB248" s="5"/>
      <c r="EC248" s="5"/>
      <c r="ED248" s="5"/>
      <c r="EE248" s="5"/>
      <c r="EF248" s="5"/>
      <c r="EG248" s="5"/>
      <c r="EH248" s="5"/>
      <c r="EI248" s="5"/>
      <c r="EJ248" s="5"/>
      <c r="EK248" s="5"/>
      <c r="EL248" s="5"/>
      <c r="EM248" s="5"/>
      <c r="EN248" s="5"/>
      <c r="EO248" s="5"/>
      <c r="EP248" s="5"/>
      <c r="EQ248" s="5"/>
      <c r="ER248" s="5"/>
      <c r="ES248" s="5"/>
      <c r="ET248" s="5"/>
      <c r="EU248" s="5"/>
      <c r="EV248" s="5"/>
      <c r="EW248" s="5"/>
      <c r="EX248" s="5"/>
      <c r="EY248" s="5"/>
      <c r="EZ248" s="5"/>
      <c r="FA248" s="5"/>
      <c r="FB248" s="5"/>
      <c r="FC248" s="5"/>
      <c r="FD248" s="5"/>
      <c r="FE248" s="5"/>
      <c r="FF248" s="5"/>
      <c r="FG248" s="5"/>
      <c r="FH248" s="5"/>
      <c r="FI248" s="5"/>
      <c r="FJ248" s="5"/>
      <c r="FK248" s="5"/>
      <c r="FL248" s="5"/>
      <c r="FM248" s="5"/>
      <c r="FN248" s="5"/>
      <c r="FO248" s="5"/>
      <c r="FP248" s="5"/>
      <c r="FQ248" s="5"/>
      <c r="FR248" s="5"/>
      <c r="FS248" s="5"/>
      <c r="FT248" s="5"/>
      <c r="FU248" s="5"/>
      <c r="FV248" s="5"/>
      <c r="FW248" s="5"/>
      <c r="FX248" s="5"/>
      <c r="FY248" s="5"/>
      <c r="FZ248" s="5"/>
      <c r="GA248" s="5"/>
      <c r="GB248" s="5"/>
      <c r="GC248" s="5"/>
      <c r="GD248" s="5"/>
      <c r="GE248" s="5"/>
      <c r="GF248" s="5"/>
      <c r="GG248" s="5"/>
      <c r="GH248" s="5"/>
      <c r="GI248" s="5"/>
      <c r="GJ248" s="5"/>
      <c r="GK248" s="5"/>
      <c r="GL248" s="5"/>
      <c r="GM248" s="5"/>
      <c r="GN248" s="5"/>
      <c r="GO248" s="5"/>
      <c r="GP248" s="5"/>
      <c r="GQ248" s="5"/>
      <c r="GR248" s="5"/>
      <c r="GS248" s="5"/>
      <c r="GT248" s="5"/>
      <c r="GU248" s="5"/>
      <c r="GV248" s="5"/>
      <c r="GW248" s="5"/>
      <c r="GX248" s="5"/>
      <c r="GY248" s="5"/>
      <c r="GZ248" s="5"/>
      <c r="HA248" s="5"/>
      <c r="HB248" s="5"/>
      <c r="HC248" s="5"/>
      <c r="HD248" s="5"/>
      <c r="HE248" s="5"/>
      <c r="HF248" s="5"/>
      <c r="HG248" s="5"/>
      <c r="HH248" s="5"/>
      <c r="HI248" s="5"/>
      <c r="HJ248" s="5"/>
      <c r="HK248" s="5"/>
      <c r="HL248" s="5"/>
      <c r="HM248" s="5"/>
      <c r="HN248" s="5"/>
      <c r="HO248" s="5"/>
      <c r="HP248" s="5"/>
      <c r="HQ248" s="5"/>
      <c r="HR248" s="5"/>
      <c r="HS248" s="5"/>
      <c r="HT248" s="5"/>
      <c r="HU248" s="5"/>
      <c r="HV248" s="5"/>
      <c r="HW248" s="5"/>
      <c r="HX248" s="5"/>
      <c r="HY248" s="5"/>
      <c r="HZ248" s="5"/>
      <c r="IA248" s="5"/>
      <c r="IB248" s="5"/>
      <c r="IC248" s="5"/>
      <c r="ID248" s="5"/>
      <c r="IE248" s="5"/>
      <c r="IF248" s="5"/>
      <c r="IG248" s="5"/>
      <c r="IH248" s="5"/>
      <c r="II248" s="5"/>
      <c r="IJ248" s="5"/>
      <c r="IK248" s="5"/>
      <c r="IL248" s="5"/>
      <c r="IM248" s="5"/>
      <c r="IN248" s="5"/>
      <c r="IO248" s="5"/>
      <c r="IP248" s="5"/>
      <c r="IQ248" s="5"/>
      <c r="IR248" s="5"/>
      <c r="IS248" s="5"/>
      <c r="IT248" s="5"/>
      <c r="IU248" s="5"/>
      <c r="IV248" s="5"/>
      <c r="IW248" s="5"/>
      <c r="IX248" s="5"/>
      <c r="IY248" s="5"/>
      <c r="IZ248" s="5"/>
      <c r="JA248" s="5"/>
      <c r="JB248" s="5"/>
      <c r="JC248" s="5"/>
      <c r="JD248" s="5"/>
      <c r="JE248" s="5"/>
      <c r="JF248" s="5"/>
      <c r="JG248" s="5"/>
      <c r="JH248" s="5"/>
      <c r="JI248" s="5"/>
      <c r="JJ248" s="5"/>
      <c r="JK248" s="5"/>
      <c r="JL248" s="5"/>
      <c r="JM248" s="5"/>
      <c r="JN248" s="5"/>
      <c r="JO248" s="5"/>
      <c r="JP248" s="5"/>
      <c r="JQ248" s="5"/>
      <c r="JR248" s="5"/>
      <c r="JS248" s="5"/>
      <c r="JT248" s="5"/>
      <c r="JU248" s="5"/>
      <c r="JV248" s="5"/>
      <c r="JW248" s="5"/>
      <c r="JX248" s="5"/>
      <c r="JY248" s="5"/>
      <c r="JZ248" s="5"/>
      <c r="KA248" s="5"/>
      <c r="KB248" s="5"/>
      <c r="KC248" s="5"/>
      <c r="KD248" s="5"/>
      <c r="KE248" s="5"/>
      <c r="KF248" s="5"/>
      <c r="KG248" s="5"/>
      <c r="KH248" s="5"/>
      <c r="KI248" s="5"/>
      <c r="KJ248" s="5"/>
      <c r="KK248" s="5"/>
      <c r="KL248" s="5"/>
      <c r="KM248" s="5"/>
      <c r="KN248" s="5"/>
      <c r="KO248" s="5"/>
      <c r="KP248" s="5"/>
      <c r="KQ248" s="5"/>
      <c r="KR248" s="5"/>
      <c r="KS248" s="5"/>
      <c r="KT248" s="5"/>
      <c r="KU248" s="5"/>
      <c r="KV248" s="5"/>
      <c r="KW248" s="5"/>
      <c r="KX248" s="5"/>
      <c r="KY248" s="5"/>
      <c r="KZ248" s="5"/>
      <c r="LA248" s="5"/>
      <c r="LB248" s="5"/>
      <c r="LC248" s="5"/>
      <c r="LD248" s="5"/>
      <c r="LE248" s="5"/>
      <c r="LF248" s="5"/>
      <c r="LG248" s="5"/>
      <c r="LH248" s="5"/>
      <c r="LI248" s="5"/>
      <c r="LJ248" s="5"/>
      <c r="LK248" s="5"/>
      <c r="LL248" s="5"/>
      <c r="LM248" s="5"/>
      <c r="LN248" s="5"/>
      <c r="LO248" s="5"/>
      <c r="LP248" s="5"/>
      <c r="LQ248" s="5"/>
      <c r="LR248" s="5"/>
      <c r="LS248" s="5"/>
      <c r="LT248" s="5"/>
      <c r="LU248" s="5"/>
      <c r="LV248" s="5"/>
      <c r="LW248" s="5"/>
      <c r="LX248" s="5"/>
      <c r="LY248" s="5"/>
      <c r="LZ248" s="5"/>
      <c r="MA248" s="5"/>
      <c r="MB248" s="5"/>
      <c r="MC248" s="5"/>
      <c r="MD248" s="5"/>
      <c r="ME248" s="5"/>
      <c r="MF248" s="5"/>
      <c r="MG248" s="5"/>
      <c r="MH248" s="5"/>
      <c r="MI248" s="5"/>
      <c r="MJ248" s="5"/>
      <c r="MK248" s="5"/>
      <c r="ML248" s="5"/>
      <c r="MM248" s="5"/>
      <c r="MN248" s="5"/>
      <c r="MO248" s="5"/>
      <c r="MP248" s="5"/>
      <c r="MQ248" s="5"/>
      <c r="MR248" s="5"/>
      <c r="MS248" s="5"/>
      <c r="MT248" s="5"/>
      <c r="MU248" s="5"/>
      <c r="MV248" s="5"/>
      <c r="MW248" s="5"/>
      <c r="MX248" s="5"/>
      <c r="MY248" s="5"/>
      <c r="MZ248" s="5"/>
      <c r="NA248" s="5"/>
      <c r="NB248" s="5"/>
      <c r="NC248" s="5"/>
      <c r="ND248" s="5"/>
      <c r="NE248" s="5"/>
      <c r="NF248" s="5"/>
      <c r="NG248" s="5"/>
      <c r="NH248" s="5"/>
      <c r="NI248" s="5"/>
      <c r="NJ248" s="5"/>
      <c r="NK248" s="5"/>
      <c r="NL248" s="5"/>
      <c r="NM248" s="5"/>
      <c r="NN248" s="5"/>
      <c r="NO248" s="5"/>
      <c r="NP248" s="5"/>
      <c r="NQ248" s="5"/>
      <c r="NR248" s="5"/>
      <c r="NS248" s="5"/>
      <c r="NT248" s="5"/>
      <c r="NU248" s="5"/>
      <c r="NV248" s="5"/>
      <c r="NW248" s="5"/>
      <c r="NX248" s="5"/>
      <c r="NY248" s="5"/>
      <c r="NZ248" s="5"/>
      <c r="OA248" s="5"/>
      <c r="OB248" s="5"/>
      <c r="OC248" s="5"/>
      <c r="OD248" s="5"/>
      <c r="OE248" s="5"/>
      <c r="OF248" s="5"/>
      <c r="OG248" s="5"/>
      <c r="OH248" s="5"/>
      <c r="OI248" s="5"/>
      <c r="OJ248" s="5"/>
      <c r="OK248" s="5"/>
      <c r="OL248" s="5"/>
      <c r="OM248" s="5"/>
      <c r="ON248" s="5"/>
      <c r="OO248" s="5"/>
      <c r="OP248" s="5"/>
      <c r="OQ248" s="5"/>
      <c r="OR248" s="5"/>
      <c r="OS248" s="5"/>
      <c r="OT248" s="5"/>
      <c r="OU248" s="5"/>
      <c r="OV248" s="5"/>
      <c r="OW248" s="5"/>
      <c r="OX248" s="5"/>
      <c r="OY248" s="5"/>
      <c r="OZ248" s="5"/>
      <c r="PA248" s="5"/>
      <c r="PB248" s="5"/>
      <c r="PC248" s="5"/>
      <c r="PD248" s="5"/>
      <c r="PE248" s="5"/>
      <c r="PF248" s="5"/>
      <c r="PG248" s="5"/>
      <c r="PH248" s="5"/>
      <c r="PI248" s="5"/>
      <c r="PJ248" s="5"/>
      <c r="PK248" s="5"/>
      <c r="PL248" s="5"/>
      <c r="PM248" s="5"/>
      <c r="PN248" s="5"/>
      <c r="PO248" s="5"/>
      <c r="PP248" s="5"/>
      <c r="PQ248" s="5"/>
      <c r="PR248" s="5"/>
      <c r="PS248" s="5"/>
      <c r="PT248" s="5"/>
      <c r="PU248" s="5"/>
      <c r="PV248" s="5"/>
      <c r="PW248" s="5"/>
      <c r="PX248" s="5"/>
      <c r="PY248" s="5"/>
      <c r="PZ248" s="5"/>
      <c r="QA248" s="5"/>
      <c r="QB248" s="5"/>
      <c r="QC248" s="5"/>
      <c r="QD248" s="5"/>
      <c r="QE248" s="5"/>
      <c r="QF248" s="5"/>
      <c r="QG248" s="5"/>
      <c r="QH248" s="5"/>
      <c r="QI248" s="5"/>
      <c r="QJ248" s="5"/>
      <c r="QK248" s="5"/>
      <c r="QL248" s="5"/>
      <c r="QM248" s="5"/>
      <c r="QN248" s="5"/>
      <c r="QO248" s="5"/>
      <c r="QP248" s="5"/>
      <c r="QQ248" s="5"/>
      <c r="QR248" s="5"/>
      <c r="QS248" s="5"/>
      <c r="QT248" s="5"/>
      <c r="QU248" s="5"/>
      <c r="QV248" s="5"/>
      <c r="QW248" s="5"/>
      <c r="QX248" s="5"/>
      <c r="QY248" s="5"/>
      <c r="QZ248" s="5"/>
      <c r="RA248" s="5"/>
      <c r="RB248" s="5"/>
      <c r="RC248" s="5"/>
      <c r="RD248" s="5"/>
      <c r="RE248" s="5"/>
      <c r="RF248" s="5"/>
      <c r="RG248" s="5"/>
      <c r="RH248" s="5"/>
      <c r="RI248" s="5"/>
      <c r="RJ248" s="5"/>
      <c r="RK248" s="5"/>
      <c r="RL248" s="5"/>
      <c r="RM248" s="5"/>
      <c r="RN248" s="5"/>
      <c r="RO248" s="5"/>
      <c r="RP248" s="5"/>
      <c r="RQ248" s="5"/>
      <c r="RR248" s="5"/>
      <c r="RS248" s="5"/>
      <c r="RT248" s="5"/>
      <c r="RU248" s="5"/>
      <c r="RV248" s="5"/>
      <c r="RW248" s="5"/>
      <c r="RX248" s="5"/>
      <c r="RY248" s="5"/>
      <c r="RZ248" s="5"/>
      <c r="SA248" s="5"/>
      <c r="SB248" s="5"/>
      <c r="SC248" s="5"/>
      <c r="SD248" s="5"/>
      <c r="SE248" s="5"/>
      <c r="SF248" s="5"/>
      <c r="SG248" s="5"/>
      <c r="SH248" s="5"/>
      <c r="SI248" s="5"/>
      <c r="SJ248" s="5"/>
      <c r="SK248" s="5"/>
      <c r="SL248" s="5"/>
      <c r="SM248" s="5"/>
      <c r="SN248" s="5"/>
      <c r="SO248" s="5"/>
      <c r="SP248" s="5"/>
      <c r="SQ248" s="5"/>
      <c r="SR248" s="5"/>
      <c r="SS248" s="5"/>
      <c r="ST248" s="5"/>
      <c r="SU248" s="5"/>
      <c r="SV248" s="5"/>
      <c r="SW248" s="5"/>
      <c r="SX248" s="5"/>
      <c r="SY248" s="5"/>
      <c r="SZ248" s="5"/>
      <c r="TA248" s="5"/>
      <c r="TB248" s="5"/>
      <c r="TC248" s="5"/>
      <c r="TD248" s="5"/>
      <c r="TE248" s="5"/>
      <c r="TF248" s="5"/>
      <c r="TG248" s="5"/>
      <c r="TH248" s="5"/>
      <c r="TI248" s="5"/>
      <c r="TJ248" s="5"/>
      <c r="TK248" s="5"/>
      <c r="TL248" s="5"/>
      <c r="TM248" s="5"/>
      <c r="TN248" s="5"/>
      <c r="TO248" s="5"/>
      <c r="TP248" s="5"/>
      <c r="TQ248" s="5"/>
      <c r="TR248" s="5"/>
      <c r="TS248" s="5"/>
      <c r="TT248" s="5"/>
      <c r="TU248" s="5"/>
      <c r="TV248" s="5"/>
      <c r="TW248" s="5"/>
      <c r="TX248" s="5"/>
      <c r="TY248" s="5"/>
      <c r="TZ248" s="5"/>
      <c r="UA248" s="5"/>
      <c r="UB248" s="5"/>
      <c r="UC248" s="5"/>
      <c r="UD248" s="5"/>
      <c r="UE248" s="5"/>
      <c r="UF248" s="5"/>
      <c r="UG248" s="5"/>
      <c r="UH248" s="5"/>
      <c r="UI248" s="5"/>
      <c r="UJ248" s="5"/>
      <c r="UK248" s="5"/>
      <c r="UL248" s="5"/>
      <c r="UM248" s="5"/>
      <c r="UN248" s="5"/>
      <c r="UO248" s="5"/>
      <c r="UP248" s="5"/>
      <c r="UQ248" s="5"/>
      <c r="UR248" s="5"/>
      <c r="US248" s="5"/>
      <c r="UT248" s="5"/>
      <c r="UU248" s="5"/>
      <c r="UV248" s="5"/>
      <c r="UW248" s="5"/>
      <c r="UX248" s="5"/>
      <c r="UY248" s="5"/>
      <c r="UZ248" s="5"/>
      <c r="VA248" s="5"/>
      <c r="VB248" s="5"/>
      <c r="VC248" s="5"/>
      <c r="VD248" s="5"/>
      <c r="VE248" s="5"/>
      <c r="VF248" s="5"/>
      <c r="VG248" s="5"/>
      <c r="VH248" s="5"/>
      <c r="VI248" s="5"/>
      <c r="VJ248" s="5"/>
      <c r="VK248" s="5"/>
      <c r="VL248" s="5"/>
      <c r="VM248" s="5"/>
      <c r="VN248" s="5"/>
      <c r="VO248" s="5"/>
      <c r="VP248" s="5"/>
      <c r="VQ248" s="5"/>
      <c r="VR248" s="5"/>
      <c r="VS248" s="5"/>
      <c r="VT248" s="5"/>
      <c r="VU248" s="5"/>
      <c r="VV248" s="5"/>
      <c r="VW248" s="5"/>
      <c r="VX248" s="5"/>
      <c r="VY248" s="5"/>
      <c r="VZ248" s="5"/>
      <c r="WA248" s="5"/>
      <c r="WB248" s="5"/>
      <c r="WC248" s="5"/>
      <c r="WD248" s="5"/>
      <c r="WE248" s="5"/>
      <c r="WF248" s="5"/>
      <c r="WG248" s="5"/>
      <c r="WH248" s="5"/>
      <c r="WI248" s="5"/>
      <c r="WJ248" s="5"/>
      <c r="WK248" s="5"/>
      <c r="WL248" s="5"/>
      <c r="WM248" s="5"/>
      <c r="WN248" s="5"/>
      <c r="WO248" s="5"/>
      <c r="WP248" s="5"/>
      <c r="WQ248" s="5"/>
      <c r="WR248" s="5"/>
      <c r="WS248" s="5"/>
      <c r="WT248" s="5"/>
      <c r="WU248" s="5"/>
      <c r="WV248" s="5"/>
      <c r="WW248" s="5"/>
      <c r="WX248" s="5"/>
      <c r="WY248" s="5"/>
      <c r="WZ248" s="5"/>
      <c r="XA248" s="5"/>
      <c r="XB248" s="5"/>
      <c r="XC248" s="5"/>
      <c r="XD248" s="5"/>
      <c r="XE248" s="5"/>
      <c r="XF248" s="5"/>
      <c r="XG248" s="5"/>
      <c r="XH248" s="5"/>
      <c r="XI248" s="5"/>
      <c r="XJ248" s="5"/>
      <c r="XK248" s="5"/>
      <c r="XL248" s="5"/>
      <c r="XM248" s="5"/>
      <c r="XN248" s="5"/>
      <c r="XO248" s="5"/>
      <c r="XP248" s="5"/>
      <c r="XQ248" s="5"/>
      <c r="XR248" s="5"/>
      <c r="XS248" s="5"/>
      <c r="XT248" s="5"/>
      <c r="XU248" s="5"/>
      <c r="XV248" s="5"/>
      <c r="XW248" s="5"/>
    </row>
    <row r="249" spans="39:647" x14ac:dyDescent="0.45">
      <c r="AM249" s="5"/>
      <c r="AN249" s="5"/>
      <c r="AO249" s="5"/>
      <c r="AP249" s="5"/>
      <c r="AQ249" s="5"/>
      <c r="AR249" s="5"/>
      <c r="AS249" s="5"/>
      <c r="AT249" s="5"/>
      <c r="AU249" s="5"/>
      <c r="AV249" s="5"/>
      <c r="AW249" s="5"/>
      <c r="AX249" s="5"/>
      <c r="AY249" s="5"/>
      <c r="AZ249" s="5"/>
      <c r="BA249" s="5"/>
      <c r="BB249" s="5"/>
      <c r="BC249" s="5"/>
      <c r="BD249" s="5"/>
      <c r="BE249" s="5"/>
      <c r="BF249" s="5"/>
      <c r="BG249" s="5"/>
      <c r="BH249" s="5"/>
      <c r="BI249" s="5"/>
      <c r="BJ249" s="5"/>
      <c r="BK249" s="5"/>
      <c r="BL249" s="5"/>
      <c r="BM249" s="5"/>
      <c r="BN249" s="5"/>
      <c r="BO249" s="5"/>
      <c r="BP249" s="5"/>
      <c r="BQ249" s="5"/>
      <c r="BR249" s="5"/>
      <c r="BS249" s="5"/>
      <c r="BT249" s="5"/>
      <c r="BU249" s="5"/>
      <c r="BV249" s="5"/>
      <c r="BW249" s="5"/>
      <c r="BX249" s="5"/>
      <c r="BY249" s="5"/>
      <c r="BZ249" s="5"/>
      <c r="CA249" s="5"/>
      <c r="CB249" s="5"/>
      <c r="CC249" s="5"/>
      <c r="CD249" s="5"/>
      <c r="CE249" s="5"/>
      <c r="CF249" s="5"/>
      <c r="CG249" s="5"/>
      <c r="CH249" s="5"/>
      <c r="CI249" s="5"/>
      <c r="CJ249" s="5"/>
      <c r="CK249" s="5"/>
      <c r="CL249" s="5"/>
      <c r="CM249" s="5"/>
      <c r="CN249" s="5"/>
      <c r="CO249" s="5"/>
      <c r="CP249" s="5"/>
      <c r="CQ249" s="5"/>
      <c r="CR249" s="5"/>
      <c r="CS249" s="5"/>
      <c r="CT249" s="5"/>
      <c r="CU249" s="5"/>
      <c r="CV249" s="5"/>
      <c r="CW249" s="5"/>
      <c r="CX249" s="5"/>
      <c r="CY249" s="5"/>
      <c r="CZ249" s="5"/>
      <c r="DA249" s="5"/>
      <c r="DB249" s="5"/>
      <c r="DC249" s="5"/>
      <c r="DD249" s="5"/>
      <c r="DE249" s="5"/>
      <c r="DF249" s="5"/>
      <c r="DG249" s="5"/>
      <c r="DH249" s="5"/>
      <c r="DI249" s="5"/>
      <c r="DJ249" s="5"/>
      <c r="DK249" s="5"/>
      <c r="DL249" s="5"/>
      <c r="DM249" s="5"/>
      <c r="DN249" s="5"/>
      <c r="DO249" s="5"/>
      <c r="DP249" s="5"/>
      <c r="DQ249" s="5"/>
      <c r="DR249" s="5"/>
      <c r="DS249" s="5"/>
      <c r="DT249" s="5"/>
      <c r="DU249" s="5"/>
      <c r="DV249" s="5"/>
      <c r="DW249" s="5"/>
      <c r="DX249" s="5"/>
      <c r="DY249" s="5"/>
      <c r="DZ249" s="5"/>
      <c r="EA249" s="5"/>
      <c r="EB249" s="5"/>
      <c r="EC249" s="5"/>
      <c r="ED249" s="5"/>
      <c r="EE249" s="5"/>
      <c r="EF249" s="5"/>
      <c r="EG249" s="5"/>
      <c r="EH249" s="5"/>
      <c r="EI249" s="5"/>
      <c r="EJ249" s="5"/>
      <c r="EK249" s="5"/>
      <c r="EL249" s="5"/>
      <c r="EM249" s="5"/>
      <c r="EN249" s="5"/>
      <c r="EO249" s="5"/>
      <c r="EP249" s="5"/>
      <c r="EQ249" s="5"/>
      <c r="ER249" s="5"/>
      <c r="ES249" s="5"/>
      <c r="ET249" s="5"/>
      <c r="EU249" s="5"/>
      <c r="EV249" s="5"/>
      <c r="EW249" s="5"/>
      <c r="EX249" s="5"/>
      <c r="EY249" s="5"/>
      <c r="EZ249" s="5"/>
      <c r="FA249" s="5"/>
      <c r="FB249" s="5"/>
      <c r="FC249" s="5"/>
      <c r="FD249" s="5"/>
      <c r="FE249" s="5"/>
      <c r="FF249" s="5"/>
      <c r="FG249" s="5"/>
      <c r="FH249" s="5"/>
      <c r="FI249" s="5"/>
      <c r="FJ249" s="5"/>
      <c r="FK249" s="5"/>
      <c r="FL249" s="5"/>
      <c r="FM249" s="5"/>
      <c r="FN249" s="5"/>
      <c r="FO249" s="5"/>
      <c r="FP249" s="5"/>
      <c r="FQ249" s="5"/>
      <c r="FR249" s="5"/>
      <c r="FS249" s="5"/>
      <c r="FT249" s="5"/>
      <c r="FU249" s="5"/>
      <c r="FV249" s="5"/>
      <c r="FW249" s="5"/>
      <c r="FX249" s="5"/>
      <c r="FY249" s="5"/>
      <c r="FZ249" s="5"/>
      <c r="GA249" s="5"/>
      <c r="GB249" s="5"/>
      <c r="GC249" s="5"/>
      <c r="GD249" s="5"/>
      <c r="GE249" s="5"/>
      <c r="GF249" s="5"/>
      <c r="GG249" s="5"/>
      <c r="GH249" s="5"/>
      <c r="GI249" s="5"/>
      <c r="GJ249" s="5"/>
      <c r="GK249" s="5"/>
      <c r="GL249" s="5"/>
      <c r="GM249" s="5"/>
      <c r="GN249" s="5"/>
      <c r="GO249" s="5"/>
      <c r="GP249" s="5"/>
      <c r="GQ249" s="5"/>
      <c r="GR249" s="5"/>
      <c r="GS249" s="5"/>
      <c r="GT249" s="5"/>
      <c r="GU249" s="5"/>
      <c r="GV249" s="5"/>
      <c r="GW249" s="5"/>
      <c r="GX249" s="5"/>
      <c r="GY249" s="5"/>
      <c r="GZ249" s="5"/>
      <c r="HA249" s="5"/>
      <c r="HB249" s="5"/>
      <c r="HC249" s="5"/>
      <c r="HD249" s="5"/>
      <c r="HE249" s="5"/>
      <c r="HF249" s="5"/>
      <c r="HG249" s="5"/>
      <c r="HH249" s="5"/>
      <c r="HI249" s="5"/>
      <c r="HJ249" s="5"/>
      <c r="HK249" s="5"/>
      <c r="HL249" s="5"/>
      <c r="HM249" s="5"/>
      <c r="HN249" s="5"/>
      <c r="HO249" s="5"/>
      <c r="HP249" s="5"/>
      <c r="HQ249" s="5"/>
      <c r="HR249" s="5"/>
      <c r="HS249" s="5"/>
      <c r="HT249" s="5"/>
      <c r="HU249" s="5"/>
      <c r="HV249" s="5"/>
      <c r="HW249" s="5"/>
      <c r="HX249" s="5"/>
      <c r="HY249" s="5"/>
      <c r="HZ249" s="5"/>
      <c r="IA249" s="5"/>
      <c r="IB249" s="5"/>
      <c r="IC249" s="5"/>
      <c r="ID249" s="5"/>
      <c r="IE249" s="5"/>
      <c r="IF249" s="5"/>
      <c r="IG249" s="5"/>
      <c r="IH249" s="5"/>
      <c r="II249" s="5"/>
      <c r="IJ249" s="5"/>
      <c r="IK249" s="5"/>
      <c r="IL249" s="5"/>
      <c r="IM249" s="5"/>
      <c r="IN249" s="5"/>
      <c r="IO249" s="5"/>
      <c r="IP249" s="5"/>
      <c r="IQ249" s="5"/>
      <c r="IR249" s="5"/>
      <c r="IS249" s="5"/>
      <c r="IT249" s="5"/>
      <c r="IU249" s="5"/>
      <c r="IV249" s="5"/>
      <c r="IW249" s="5"/>
      <c r="IX249" s="5"/>
      <c r="IY249" s="5"/>
      <c r="IZ249" s="5"/>
      <c r="JA249" s="5"/>
      <c r="JB249" s="5"/>
      <c r="JC249" s="5"/>
      <c r="JD249" s="5"/>
      <c r="JE249" s="5"/>
      <c r="JF249" s="5"/>
      <c r="JG249" s="5"/>
      <c r="JH249" s="5"/>
      <c r="JI249" s="5"/>
      <c r="JJ249" s="5"/>
      <c r="JK249" s="5"/>
      <c r="JL249" s="5"/>
      <c r="JM249" s="5"/>
      <c r="JN249" s="5"/>
      <c r="JO249" s="5"/>
      <c r="JP249" s="5"/>
      <c r="JQ249" s="5"/>
      <c r="JR249" s="5"/>
      <c r="JS249" s="5"/>
      <c r="JT249" s="5"/>
      <c r="JU249" s="5"/>
      <c r="JV249" s="5"/>
      <c r="JW249" s="5"/>
      <c r="JX249" s="5"/>
      <c r="JY249" s="5"/>
      <c r="JZ249" s="5"/>
      <c r="KA249" s="5"/>
      <c r="KB249" s="5"/>
      <c r="KC249" s="5"/>
      <c r="KD249" s="5"/>
      <c r="KE249" s="5"/>
      <c r="KF249" s="5"/>
      <c r="KG249" s="5"/>
      <c r="KH249" s="5"/>
      <c r="KI249" s="5"/>
      <c r="KJ249" s="5"/>
      <c r="KK249" s="5"/>
      <c r="KL249" s="5"/>
      <c r="KM249" s="5"/>
      <c r="KN249" s="5"/>
      <c r="KO249" s="5"/>
      <c r="KP249" s="5"/>
      <c r="KQ249" s="5"/>
      <c r="KR249" s="5"/>
      <c r="KS249" s="5"/>
      <c r="KT249" s="5"/>
      <c r="KU249" s="5"/>
      <c r="KV249" s="5"/>
      <c r="KW249" s="5"/>
      <c r="KX249" s="5"/>
      <c r="KY249" s="5"/>
      <c r="KZ249" s="5"/>
      <c r="LA249" s="5"/>
      <c r="LB249" s="5"/>
      <c r="LC249" s="5"/>
      <c r="LD249" s="5"/>
      <c r="LE249" s="5"/>
      <c r="LF249" s="5"/>
      <c r="LG249" s="5"/>
      <c r="LH249" s="5"/>
      <c r="LI249" s="5"/>
      <c r="LJ249" s="5"/>
      <c r="LK249" s="5"/>
      <c r="LL249" s="5"/>
      <c r="LM249" s="5"/>
      <c r="LN249" s="5"/>
      <c r="LO249" s="5"/>
      <c r="LP249" s="5"/>
      <c r="LQ249" s="5"/>
      <c r="LR249" s="5"/>
      <c r="LS249" s="5"/>
      <c r="LT249" s="5"/>
      <c r="LU249" s="5"/>
      <c r="LV249" s="5"/>
      <c r="LW249" s="5"/>
      <c r="LX249" s="5"/>
      <c r="LY249" s="5"/>
      <c r="LZ249" s="5"/>
      <c r="MA249" s="5"/>
      <c r="MB249" s="5"/>
      <c r="MC249" s="5"/>
      <c r="MD249" s="5"/>
      <c r="ME249" s="5"/>
      <c r="MF249" s="5"/>
      <c r="MG249" s="5"/>
      <c r="MH249" s="5"/>
      <c r="MI249" s="5"/>
      <c r="MJ249" s="5"/>
      <c r="MK249" s="5"/>
      <c r="ML249" s="5"/>
      <c r="MM249" s="5"/>
      <c r="MN249" s="5"/>
      <c r="MO249" s="5"/>
      <c r="MP249" s="5"/>
      <c r="MQ249" s="5"/>
      <c r="MR249" s="5"/>
      <c r="MS249" s="5"/>
      <c r="MT249" s="5"/>
      <c r="MU249" s="5"/>
      <c r="MV249" s="5"/>
      <c r="MW249" s="5"/>
      <c r="MX249" s="5"/>
      <c r="MY249" s="5"/>
      <c r="MZ249" s="5"/>
      <c r="NA249" s="5"/>
      <c r="NB249" s="5"/>
      <c r="NC249" s="5"/>
      <c r="ND249" s="5"/>
      <c r="NE249" s="5"/>
      <c r="NF249" s="5"/>
      <c r="NG249" s="5"/>
      <c r="NH249" s="5"/>
      <c r="NI249" s="5"/>
      <c r="NJ249" s="5"/>
      <c r="NK249" s="5"/>
      <c r="NL249" s="5"/>
      <c r="NM249" s="5"/>
      <c r="NN249" s="5"/>
      <c r="NO249" s="5"/>
      <c r="NP249" s="5"/>
      <c r="NQ249" s="5"/>
      <c r="NR249" s="5"/>
      <c r="NS249" s="5"/>
      <c r="NT249" s="5"/>
      <c r="NU249" s="5"/>
      <c r="NV249" s="5"/>
      <c r="NW249" s="5"/>
      <c r="NX249" s="5"/>
      <c r="NY249" s="5"/>
      <c r="NZ249" s="5"/>
      <c r="OA249" s="5"/>
      <c r="OB249" s="5"/>
      <c r="OC249" s="5"/>
      <c r="OD249" s="5"/>
      <c r="OE249" s="5"/>
      <c r="OF249" s="5"/>
      <c r="OG249" s="5"/>
      <c r="OH249" s="5"/>
      <c r="OI249" s="5"/>
      <c r="OJ249" s="5"/>
      <c r="OK249" s="5"/>
      <c r="OL249" s="5"/>
      <c r="OM249" s="5"/>
      <c r="ON249" s="5"/>
      <c r="OO249" s="5"/>
      <c r="OP249" s="5"/>
      <c r="OQ249" s="5"/>
      <c r="OR249" s="5"/>
      <c r="OS249" s="5"/>
      <c r="OT249" s="5"/>
      <c r="OU249" s="5"/>
      <c r="OV249" s="5"/>
      <c r="OW249" s="5"/>
      <c r="OX249" s="5"/>
      <c r="OY249" s="5"/>
      <c r="OZ249" s="5"/>
      <c r="PA249" s="5"/>
      <c r="PB249" s="5"/>
      <c r="PC249" s="5"/>
      <c r="PD249" s="5"/>
      <c r="PE249" s="5"/>
      <c r="PF249" s="5"/>
      <c r="PG249" s="5"/>
      <c r="PH249" s="5"/>
      <c r="PI249" s="5"/>
      <c r="PJ249" s="5"/>
      <c r="PK249" s="5"/>
      <c r="PL249" s="5"/>
      <c r="PM249" s="5"/>
      <c r="PN249" s="5"/>
      <c r="PO249" s="5"/>
      <c r="PP249" s="5"/>
      <c r="PQ249" s="5"/>
      <c r="PR249" s="5"/>
      <c r="PS249" s="5"/>
      <c r="PT249" s="5"/>
      <c r="PU249" s="5"/>
      <c r="PV249" s="5"/>
      <c r="PW249" s="5"/>
      <c r="PX249" s="5"/>
      <c r="PY249" s="5"/>
      <c r="PZ249" s="5"/>
      <c r="QA249" s="5"/>
      <c r="QB249" s="5"/>
      <c r="QC249" s="5"/>
      <c r="QD249" s="5"/>
      <c r="QE249" s="5"/>
      <c r="QF249" s="5"/>
      <c r="QG249" s="5"/>
      <c r="QH249" s="5"/>
      <c r="QI249" s="5"/>
      <c r="QJ249" s="5"/>
      <c r="QK249" s="5"/>
      <c r="QL249" s="5"/>
      <c r="QM249" s="5"/>
      <c r="QN249" s="5"/>
      <c r="QO249" s="5"/>
      <c r="QP249" s="5"/>
      <c r="QQ249" s="5"/>
      <c r="QR249" s="5"/>
      <c r="QS249" s="5"/>
      <c r="QT249" s="5"/>
      <c r="QU249" s="5"/>
      <c r="QV249" s="5"/>
      <c r="QW249" s="5"/>
      <c r="QX249" s="5"/>
      <c r="QY249" s="5"/>
      <c r="QZ249" s="5"/>
      <c r="RA249" s="5"/>
      <c r="RB249" s="5"/>
      <c r="RC249" s="5"/>
      <c r="RD249" s="5"/>
      <c r="RE249" s="5"/>
      <c r="RF249" s="5"/>
      <c r="RG249" s="5"/>
      <c r="RH249" s="5"/>
      <c r="RI249" s="5"/>
      <c r="RJ249" s="5"/>
      <c r="RK249" s="5"/>
      <c r="RL249" s="5"/>
      <c r="RM249" s="5"/>
      <c r="RN249" s="5"/>
      <c r="RO249" s="5"/>
      <c r="RP249" s="5"/>
      <c r="RQ249" s="5"/>
      <c r="RR249" s="5"/>
      <c r="RS249" s="5"/>
      <c r="RT249" s="5"/>
      <c r="RU249" s="5"/>
      <c r="RV249" s="5"/>
      <c r="RW249" s="5"/>
      <c r="RX249" s="5"/>
      <c r="RY249" s="5"/>
      <c r="RZ249" s="5"/>
      <c r="SA249" s="5"/>
      <c r="SB249" s="5"/>
      <c r="SC249" s="5"/>
      <c r="SD249" s="5"/>
      <c r="SE249" s="5"/>
      <c r="SF249" s="5"/>
      <c r="SG249" s="5"/>
      <c r="SH249" s="5"/>
      <c r="SI249" s="5"/>
      <c r="SJ249" s="5"/>
      <c r="SK249" s="5"/>
      <c r="SL249" s="5"/>
      <c r="SM249" s="5"/>
      <c r="SN249" s="5"/>
      <c r="SO249" s="5"/>
      <c r="SP249" s="5"/>
      <c r="SQ249" s="5"/>
      <c r="SR249" s="5"/>
      <c r="SS249" s="5"/>
      <c r="ST249" s="5"/>
      <c r="SU249" s="5"/>
      <c r="SV249" s="5"/>
      <c r="SW249" s="5"/>
      <c r="SX249" s="5"/>
      <c r="SY249" s="5"/>
      <c r="SZ249" s="5"/>
      <c r="TA249" s="5"/>
      <c r="TB249" s="5"/>
      <c r="TC249" s="5"/>
      <c r="TD249" s="5"/>
      <c r="TE249" s="5"/>
      <c r="TF249" s="5"/>
      <c r="TG249" s="5"/>
      <c r="TH249" s="5"/>
      <c r="TI249" s="5"/>
      <c r="TJ249" s="5"/>
      <c r="TK249" s="5"/>
      <c r="TL249" s="5"/>
      <c r="TM249" s="5"/>
      <c r="TN249" s="5"/>
      <c r="TO249" s="5"/>
      <c r="TP249" s="5"/>
      <c r="TQ249" s="5"/>
      <c r="TR249" s="5"/>
      <c r="TS249" s="5"/>
      <c r="TT249" s="5"/>
      <c r="TU249" s="5"/>
      <c r="TV249" s="5"/>
      <c r="TW249" s="5"/>
      <c r="TX249" s="5"/>
      <c r="TY249" s="5"/>
      <c r="TZ249" s="5"/>
      <c r="UA249" s="5"/>
      <c r="UB249" s="5"/>
      <c r="UC249" s="5"/>
      <c r="UD249" s="5"/>
      <c r="UE249" s="5"/>
      <c r="UF249" s="5"/>
      <c r="UG249" s="5"/>
      <c r="UH249" s="5"/>
      <c r="UI249" s="5"/>
      <c r="UJ249" s="5"/>
      <c r="UK249" s="5"/>
      <c r="UL249" s="5"/>
      <c r="UM249" s="5"/>
      <c r="UN249" s="5"/>
      <c r="UO249" s="5"/>
      <c r="UP249" s="5"/>
      <c r="UQ249" s="5"/>
      <c r="UR249" s="5"/>
      <c r="US249" s="5"/>
      <c r="UT249" s="5"/>
      <c r="UU249" s="5"/>
      <c r="UV249" s="5"/>
      <c r="UW249" s="5"/>
      <c r="UX249" s="5"/>
      <c r="UY249" s="5"/>
      <c r="UZ249" s="5"/>
      <c r="VA249" s="5"/>
      <c r="VB249" s="5"/>
      <c r="VC249" s="5"/>
      <c r="VD249" s="5"/>
      <c r="VE249" s="5"/>
      <c r="VF249" s="5"/>
      <c r="VG249" s="5"/>
      <c r="VH249" s="5"/>
      <c r="VI249" s="5"/>
      <c r="VJ249" s="5"/>
      <c r="VK249" s="5"/>
      <c r="VL249" s="5"/>
      <c r="VM249" s="5"/>
      <c r="VN249" s="5"/>
      <c r="VO249" s="5"/>
      <c r="VP249" s="5"/>
      <c r="VQ249" s="5"/>
      <c r="VR249" s="5"/>
      <c r="VS249" s="5"/>
      <c r="VT249" s="5"/>
      <c r="VU249" s="5"/>
      <c r="VV249" s="5"/>
      <c r="VW249" s="5"/>
      <c r="VX249" s="5"/>
      <c r="VY249" s="5"/>
      <c r="VZ249" s="5"/>
      <c r="WA249" s="5"/>
      <c r="WB249" s="5"/>
      <c r="WC249" s="5"/>
      <c r="WD249" s="5"/>
      <c r="WE249" s="5"/>
      <c r="WF249" s="5"/>
      <c r="WG249" s="5"/>
      <c r="WH249" s="5"/>
      <c r="WI249" s="5"/>
      <c r="WJ249" s="5"/>
      <c r="WK249" s="5"/>
      <c r="WL249" s="5"/>
      <c r="WM249" s="5"/>
      <c r="WN249" s="5"/>
      <c r="WO249" s="5"/>
      <c r="WP249" s="5"/>
      <c r="WQ249" s="5"/>
      <c r="WR249" s="5"/>
      <c r="WS249" s="5"/>
      <c r="WT249" s="5"/>
      <c r="WU249" s="5"/>
      <c r="WV249" s="5"/>
      <c r="WW249" s="5"/>
      <c r="WX249" s="5"/>
      <c r="WY249" s="5"/>
      <c r="WZ249" s="5"/>
      <c r="XA249" s="5"/>
      <c r="XB249" s="5"/>
      <c r="XC249" s="5"/>
      <c r="XD249" s="5"/>
      <c r="XE249" s="5"/>
      <c r="XF249" s="5"/>
      <c r="XG249" s="5"/>
      <c r="XH249" s="5"/>
      <c r="XI249" s="5"/>
      <c r="XJ249" s="5"/>
      <c r="XK249" s="5"/>
      <c r="XL249" s="5"/>
      <c r="XM249" s="5"/>
      <c r="XN249" s="5"/>
      <c r="XO249" s="5"/>
      <c r="XP249" s="5"/>
      <c r="XQ249" s="5"/>
      <c r="XR249" s="5"/>
      <c r="XS249" s="5"/>
      <c r="XT249" s="5"/>
      <c r="XU249" s="5"/>
      <c r="XV249" s="5"/>
      <c r="XW249" s="5"/>
    </row>
    <row r="250" spans="39:647" x14ac:dyDescent="0.45">
      <c r="AM250" s="5"/>
      <c r="AN250" s="5"/>
      <c r="AO250" s="5"/>
      <c r="AP250" s="5"/>
      <c r="AQ250" s="5"/>
      <c r="AR250" s="5"/>
      <c r="AS250" s="5"/>
      <c r="AT250" s="5"/>
      <c r="AU250" s="5"/>
      <c r="AV250" s="5"/>
      <c r="AW250" s="5"/>
      <c r="AX250" s="5"/>
      <c r="AY250" s="5"/>
      <c r="AZ250" s="5"/>
      <c r="BA250" s="5"/>
      <c r="BB250" s="5"/>
      <c r="BC250" s="5"/>
      <c r="BD250" s="5"/>
      <c r="BE250" s="5"/>
      <c r="BF250" s="5"/>
      <c r="BG250" s="5"/>
      <c r="BH250" s="5"/>
      <c r="BI250" s="5"/>
      <c r="BJ250" s="5"/>
      <c r="BK250" s="5"/>
      <c r="BL250" s="5"/>
      <c r="BM250" s="5"/>
      <c r="BN250" s="5"/>
      <c r="BO250" s="5"/>
      <c r="BP250" s="5"/>
      <c r="BQ250" s="5"/>
      <c r="BR250" s="5"/>
      <c r="BS250" s="5"/>
      <c r="BT250" s="5"/>
      <c r="BU250" s="5"/>
      <c r="BV250" s="5"/>
      <c r="BW250" s="5"/>
      <c r="BX250" s="5"/>
      <c r="BY250" s="5"/>
      <c r="BZ250" s="5"/>
      <c r="CA250" s="5"/>
      <c r="CB250" s="5"/>
      <c r="CC250" s="5"/>
      <c r="CD250" s="5"/>
      <c r="CE250" s="5"/>
      <c r="CF250" s="5"/>
      <c r="CG250" s="5"/>
      <c r="CH250" s="5"/>
      <c r="CI250" s="5"/>
      <c r="CJ250" s="5"/>
      <c r="CK250" s="5"/>
      <c r="CL250" s="5"/>
      <c r="CM250" s="5"/>
      <c r="CN250" s="5"/>
      <c r="CO250" s="5"/>
      <c r="CP250" s="5"/>
      <c r="CQ250" s="5"/>
      <c r="CR250" s="5"/>
      <c r="CS250" s="5"/>
      <c r="CT250" s="5"/>
      <c r="CU250" s="5"/>
      <c r="CV250" s="5"/>
      <c r="CW250" s="5"/>
      <c r="CX250" s="5"/>
      <c r="CY250" s="5"/>
      <c r="CZ250" s="5"/>
      <c r="DA250" s="5"/>
      <c r="DB250" s="5"/>
      <c r="DC250" s="5"/>
      <c r="DD250" s="5"/>
      <c r="DE250" s="5"/>
      <c r="DF250" s="5"/>
      <c r="DG250" s="5"/>
      <c r="DH250" s="5"/>
      <c r="DI250" s="5"/>
      <c r="DJ250" s="5"/>
      <c r="DK250" s="5"/>
      <c r="DL250" s="5"/>
      <c r="DM250" s="5"/>
      <c r="DN250" s="5"/>
      <c r="DO250" s="5"/>
      <c r="DP250" s="5"/>
      <c r="DQ250" s="5"/>
      <c r="DR250" s="5"/>
      <c r="DS250" s="5"/>
      <c r="DT250" s="5"/>
      <c r="DU250" s="5"/>
      <c r="DV250" s="5"/>
      <c r="DW250" s="5"/>
      <c r="DX250" s="5"/>
      <c r="DY250" s="5"/>
      <c r="DZ250" s="5"/>
      <c r="EA250" s="5"/>
      <c r="EB250" s="5"/>
      <c r="EC250" s="5"/>
      <c r="ED250" s="5"/>
      <c r="EE250" s="5"/>
      <c r="EF250" s="5"/>
      <c r="EG250" s="5"/>
      <c r="EH250" s="5"/>
      <c r="EI250" s="5"/>
      <c r="EJ250" s="5"/>
      <c r="EK250" s="5"/>
      <c r="EL250" s="5"/>
      <c r="EM250" s="5"/>
      <c r="EN250" s="5"/>
      <c r="EO250" s="5"/>
      <c r="EP250" s="5"/>
      <c r="EQ250" s="5"/>
      <c r="ER250" s="5"/>
      <c r="ES250" s="5"/>
      <c r="ET250" s="5"/>
      <c r="EU250" s="5"/>
      <c r="EV250" s="5"/>
      <c r="EW250" s="5"/>
      <c r="EX250" s="5"/>
      <c r="EY250" s="5"/>
      <c r="EZ250" s="5"/>
      <c r="FA250" s="5"/>
      <c r="FB250" s="5"/>
      <c r="FC250" s="5"/>
      <c r="FD250" s="5"/>
      <c r="FE250" s="5"/>
      <c r="FF250" s="5"/>
      <c r="FG250" s="5"/>
      <c r="FH250" s="5"/>
      <c r="FI250" s="5"/>
      <c r="FJ250" s="5"/>
      <c r="FK250" s="5"/>
      <c r="FL250" s="5"/>
      <c r="FM250" s="5"/>
      <c r="FN250" s="5"/>
      <c r="FO250" s="5"/>
      <c r="FP250" s="5"/>
      <c r="FQ250" s="5"/>
      <c r="FR250" s="5"/>
      <c r="FS250" s="5"/>
      <c r="FT250" s="5"/>
      <c r="FU250" s="5"/>
      <c r="FV250" s="5"/>
      <c r="FW250" s="5"/>
      <c r="FX250" s="5"/>
      <c r="FY250" s="5"/>
      <c r="FZ250" s="5"/>
      <c r="GA250" s="5"/>
      <c r="GB250" s="5"/>
      <c r="GC250" s="5"/>
      <c r="GD250" s="5"/>
      <c r="GE250" s="5"/>
      <c r="GF250" s="5"/>
      <c r="GG250" s="5"/>
      <c r="GH250" s="5"/>
      <c r="GI250" s="5"/>
      <c r="GJ250" s="5"/>
      <c r="GK250" s="5"/>
      <c r="GL250" s="5"/>
      <c r="GM250" s="5"/>
      <c r="GN250" s="5"/>
      <c r="GO250" s="5"/>
      <c r="GP250" s="5"/>
      <c r="GQ250" s="5"/>
      <c r="GR250" s="5"/>
      <c r="GS250" s="5"/>
      <c r="GT250" s="5"/>
      <c r="GU250" s="5"/>
      <c r="GV250" s="5"/>
      <c r="GW250" s="5"/>
      <c r="GX250" s="5"/>
      <c r="GY250" s="5"/>
      <c r="GZ250" s="5"/>
      <c r="HA250" s="5"/>
      <c r="HB250" s="5"/>
      <c r="HC250" s="5"/>
      <c r="HD250" s="5"/>
      <c r="HE250" s="5"/>
      <c r="HF250" s="5"/>
      <c r="HG250" s="5"/>
      <c r="HH250" s="5"/>
      <c r="HI250" s="5"/>
      <c r="HJ250" s="5"/>
      <c r="HK250" s="5"/>
      <c r="HL250" s="5"/>
      <c r="HM250" s="5"/>
      <c r="HN250" s="5"/>
      <c r="HO250" s="5"/>
      <c r="HP250" s="5"/>
      <c r="HQ250" s="5"/>
      <c r="HR250" s="5"/>
      <c r="HS250" s="5"/>
      <c r="HT250" s="5"/>
      <c r="HU250" s="5"/>
      <c r="HV250" s="5"/>
      <c r="HW250" s="5"/>
      <c r="HX250" s="5"/>
      <c r="HY250" s="5"/>
      <c r="HZ250" s="5"/>
      <c r="IA250" s="5"/>
      <c r="IB250" s="5"/>
      <c r="IC250" s="5"/>
      <c r="ID250" s="5"/>
      <c r="IE250" s="5"/>
      <c r="IF250" s="5"/>
      <c r="IG250" s="5"/>
      <c r="IH250" s="5"/>
      <c r="II250" s="5"/>
      <c r="IJ250" s="5"/>
      <c r="IK250" s="5"/>
      <c r="IL250" s="5"/>
      <c r="IM250" s="5"/>
      <c r="IN250" s="5"/>
      <c r="IO250" s="5"/>
      <c r="IP250" s="5"/>
      <c r="IQ250" s="5"/>
      <c r="IR250" s="5"/>
      <c r="IS250" s="5"/>
      <c r="IT250" s="5"/>
      <c r="IU250" s="5"/>
      <c r="IV250" s="5"/>
      <c r="IW250" s="5"/>
      <c r="IX250" s="5"/>
      <c r="IY250" s="5"/>
      <c r="IZ250" s="5"/>
      <c r="JA250" s="5"/>
      <c r="JB250" s="5"/>
      <c r="JC250" s="5"/>
      <c r="JD250" s="5"/>
      <c r="JE250" s="5"/>
      <c r="JF250" s="5"/>
      <c r="JG250" s="5"/>
      <c r="JH250" s="5"/>
      <c r="JI250" s="5"/>
      <c r="JJ250" s="5"/>
      <c r="JK250" s="5"/>
      <c r="JL250" s="5"/>
      <c r="JM250" s="5"/>
      <c r="JN250" s="5"/>
      <c r="JO250" s="5"/>
      <c r="JP250" s="5"/>
      <c r="JQ250" s="5"/>
      <c r="JR250" s="5"/>
      <c r="JS250" s="5"/>
      <c r="JT250" s="5"/>
      <c r="JU250" s="5"/>
      <c r="JV250" s="5"/>
      <c r="JW250" s="5"/>
      <c r="JX250" s="5"/>
      <c r="JY250" s="5"/>
      <c r="JZ250" s="5"/>
      <c r="KA250" s="5"/>
      <c r="KB250" s="5"/>
      <c r="KC250" s="5"/>
      <c r="KD250" s="5"/>
      <c r="KE250" s="5"/>
      <c r="KF250" s="5"/>
      <c r="KG250" s="5"/>
      <c r="KH250" s="5"/>
      <c r="KI250" s="5"/>
      <c r="KJ250" s="5"/>
      <c r="KK250" s="5"/>
      <c r="KL250" s="5"/>
      <c r="KM250" s="5"/>
      <c r="KN250" s="5"/>
      <c r="KO250" s="5"/>
      <c r="KP250" s="5"/>
      <c r="KQ250" s="5"/>
      <c r="KR250" s="5"/>
      <c r="KS250" s="5"/>
      <c r="KT250" s="5"/>
      <c r="KU250" s="5"/>
      <c r="KV250" s="5"/>
      <c r="KW250" s="5"/>
      <c r="KX250" s="5"/>
      <c r="KY250" s="5"/>
      <c r="KZ250" s="5"/>
      <c r="LA250" s="5"/>
      <c r="LB250" s="5"/>
      <c r="LC250" s="5"/>
      <c r="LD250" s="5"/>
      <c r="LE250" s="5"/>
      <c r="LF250" s="5"/>
      <c r="LG250" s="5"/>
      <c r="LH250" s="5"/>
      <c r="LI250" s="5"/>
      <c r="LJ250" s="5"/>
      <c r="LK250" s="5"/>
      <c r="LL250" s="5"/>
      <c r="LM250" s="5"/>
      <c r="LN250" s="5"/>
      <c r="LO250" s="5"/>
      <c r="LP250" s="5"/>
      <c r="LQ250" s="5"/>
      <c r="LR250" s="5"/>
      <c r="LS250" s="5"/>
      <c r="LT250" s="5"/>
      <c r="LU250" s="5"/>
      <c r="LV250" s="5"/>
      <c r="LW250" s="5"/>
      <c r="LX250" s="5"/>
      <c r="LY250" s="5"/>
      <c r="LZ250" s="5"/>
      <c r="MA250" s="5"/>
      <c r="MB250" s="5"/>
      <c r="MC250" s="5"/>
      <c r="MD250" s="5"/>
      <c r="ME250" s="5"/>
      <c r="MF250" s="5"/>
      <c r="MG250" s="5"/>
      <c r="MH250" s="5"/>
      <c r="MI250" s="5"/>
      <c r="MJ250" s="5"/>
      <c r="MK250" s="5"/>
      <c r="ML250" s="5"/>
      <c r="MM250" s="5"/>
      <c r="MN250" s="5"/>
      <c r="MO250" s="5"/>
      <c r="MP250" s="5"/>
      <c r="MQ250" s="5"/>
      <c r="MR250" s="5"/>
      <c r="MS250" s="5"/>
      <c r="MT250" s="5"/>
      <c r="MU250" s="5"/>
      <c r="MV250" s="5"/>
      <c r="MW250" s="5"/>
      <c r="MX250" s="5"/>
      <c r="MY250" s="5"/>
      <c r="MZ250" s="5"/>
      <c r="NA250" s="5"/>
      <c r="NB250" s="5"/>
      <c r="NC250" s="5"/>
      <c r="ND250" s="5"/>
      <c r="NE250" s="5"/>
      <c r="NF250" s="5"/>
      <c r="NG250" s="5"/>
      <c r="NH250" s="5"/>
      <c r="NI250" s="5"/>
      <c r="NJ250" s="5"/>
      <c r="NK250" s="5"/>
      <c r="NL250" s="5"/>
      <c r="NM250" s="5"/>
      <c r="NN250" s="5"/>
      <c r="NO250" s="5"/>
      <c r="NP250" s="5"/>
      <c r="NQ250" s="5"/>
      <c r="NR250" s="5"/>
      <c r="NS250" s="5"/>
      <c r="NT250" s="5"/>
      <c r="NU250" s="5"/>
      <c r="NV250" s="5"/>
      <c r="NW250" s="5"/>
      <c r="NX250" s="5"/>
      <c r="NY250" s="5"/>
      <c r="NZ250" s="5"/>
      <c r="OA250" s="5"/>
      <c r="OB250" s="5"/>
      <c r="OC250" s="5"/>
      <c r="OD250" s="5"/>
      <c r="OE250" s="5"/>
      <c r="OF250" s="5"/>
      <c r="OG250" s="5"/>
      <c r="OH250" s="5"/>
      <c r="OI250" s="5"/>
      <c r="OJ250" s="5"/>
      <c r="OK250" s="5"/>
      <c r="OL250" s="5"/>
      <c r="OM250" s="5"/>
      <c r="ON250" s="5"/>
      <c r="OO250" s="5"/>
      <c r="OP250" s="5"/>
      <c r="OQ250" s="5"/>
      <c r="OR250" s="5"/>
      <c r="OS250" s="5"/>
      <c r="OT250" s="5"/>
      <c r="OU250" s="5"/>
      <c r="OV250" s="5"/>
      <c r="OW250" s="5"/>
      <c r="OX250" s="5"/>
      <c r="OY250" s="5"/>
      <c r="OZ250" s="5"/>
      <c r="PA250" s="5"/>
      <c r="PB250" s="5"/>
      <c r="PC250" s="5"/>
      <c r="PD250" s="5"/>
      <c r="PE250" s="5"/>
      <c r="PF250" s="5"/>
      <c r="PG250" s="5"/>
      <c r="PH250" s="5"/>
      <c r="PI250" s="5"/>
      <c r="PJ250" s="5"/>
      <c r="PK250" s="5"/>
      <c r="PL250" s="5"/>
      <c r="PM250" s="5"/>
      <c r="PN250" s="5"/>
      <c r="PO250" s="5"/>
      <c r="PP250" s="5"/>
      <c r="PQ250" s="5"/>
      <c r="PR250" s="5"/>
      <c r="PS250" s="5"/>
      <c r="PT250" s="5"/>
      <c r="PU250" s="5"/>
      <c r="PV250" s="5"/>
      <c r="PW250" s="5"/>
      <c r="PX250" s="5"/>
      <c r="PY250" s="5"/>
      <c r="PZ250" s="5"/>
      <c r="QA250" s="5"/>
      <c r="QB250" s="5"/>
      <c r="QC250" s="5"/>
      <c r="QD250" s="5"/>
      <c r="QE250" s="5"/>
      <c r="QF250" s="5"/>
      <c r="QG250" s="5"/>
      <c r="QH250" s="5"/>
      <c r="QI250" s="5"/>
      <c r="QJ250" s="5"/>
      <c r="QK250" s="5"/>
      <c r="QL250" s="5"/>
      <c r="QM250" s="5"/>
      <c r="QN250" s="5"/>
      <c r="QO250" s="5"/>
      <c r="QP250" s="5"/>
      <c r="QQ250" s="5"/>
      <c r="QR250" s="5"/>
      <c r="QS250" s="5"/>
      <c r="QT250" s="5"/>
      <c r="QU250" s="5"/>
      <c r="QV250" s="5"/>
      <c r="QW250" s="5"/>
      <c r="QX250" s="5"/>
      <c r="QY250" s="5"/>
      <c r="QZ250" s="5"/>
      <c r="RA250" s="5"/>
      <c r="RB250" s="5"/>
      <c r="RC250" s="5"/>
      <c r="RD250" s="5"/>
      <c r="RE250" s="5"/>
      <c r="RF250" s="5"/>
      <c r="RG250" s="5"/>
      <c r="RH250" s="5"/>
      <c r="RI250" s="5"/>
      <c r="RJ250" s="5"/>
      <c r="RK250" s="5"/>
      <c r="RL250" s="5"/>
      <c r="RM250" s="5"/>
      <c r="RN250" s="5"/>
      <c r="RO250" s="5"/>
      <c r="RP250" s="5"/>
      <c r="RQ250" s="5"/>
      <c r="RR250" s="5"/>
      <c r="RS250" s="5"/>
      <c r="RT250" s="5"/>
      <c r="RU250" s="5"/>
      <c r="RV250" s="5"/>
      <c r="RW250" s="5"/>
      <c r="RX250" s="5"/>
      <c r="RY250" s="5"/>
      <c r="RZ250" s="5"/>
      <c r="SA250" s="5"/>
      <c r="SB250" s="5"/>
      <c r="SC250" s="5"/>
      <c r="SD250" s="5"/>
      <c r="SE250" s="5"/>
      <c r="SF250" s="5"/>
      <c r="SG250" s="5"/>
      <c r="SH250" s="5"/>
      <c r="SI250" s="5"/>
      <c r="SJ250" s="5"/>
      <c r="SK250" s="5"/>
      <c r="SL250" s="5"/>
      <c r="SM250" s="5"/>
      <c r="SN250" s="5"/>
      <c r="SO250" s="5"/>
      <c r="SP250" s="5"/>
      <c r="SQ250" s="5"/>
      <c r="SR250" s="5"/>
      <c r="SS250" s="5"/>
      <c r="ST250" s="5"/>
      <c r="SU250" s="5"/>
      <c r="SV250" s="5"/>
      <c r="SW250" s="5"/>
      <c r="SX250" s="5"/>
      <c r="SY250" s="5"/>
      <c r="SZ250" s="5"/>
      <c r="TA250" s="5"/>
      <c r="TB250" s="5"/>
      <c r="TC250" s="5"/>
      <c r="TD250" s="5"/>
      <c r="TE250" s="5"/>
      <c r="TF250" s="5"/>
      <c r="TG250" s="5"/>
      <c r="TH250" s="5"/>
      <c r="TI250" s="5"/>
      <c r="TJ250" s="5"/>
      <c r="TK250" s="5"/>
      <c r="TL250" s="5"/>
      <c r="TM250" s="5"/>
      <c r="TN250" s="5"/>
      <c r="TO250" s="5"/>
      <c r="TP250" s="5"/>
      <c r="TQ250" s="5"/>
      <c r="TR250" s="5"/>
      <c r="TS250" s="5"/>
      <c r="TT250" s="5"/>
      <c r="TU250" s="5"/>
      <c r="TV250" s="5"/>
      <c r="TW250" s="5"/>
      <c r="TX250" s="5"/>
      <c r="TY250" s="5"/>
      <c r="TZ250" s="5"/>
      <c r="UA250" s="5"/>
      <c r="UB250" s="5"/>
      <c r="UC250" s="5"/>
      <c r="UD250" s="5"/>
      <c r="UE250" s="5"/>
      <c r="UF250" s="5"/>
      <c r="UG250" s="5"/>
      <c r="UH250" s="5"/>
      <c r="UI250" s="5"/>
      <c r="UJ250" s="5"/>
      <c r="UK250" s="5"/>
      <c r="UL250" s="5"/>
      <c r="UM250" s="5"/>
      <c r="UN250" s="5"/>
      <c r="UO250" s="5"/>
      <c r="UP250" s="5"/>
      <c r="UQ250" s="5"/>
      <c r="UR250" s="5"/>
      <c r="US250" s="5"/>
      <c r="UT250" s="5"/>
      <c r="UU250" s="5"/>
      <c r="UV250" s="5"/>
      <c r="UW250" s="5"/>
      <c r="UX250" s="5"/>
      <c r="UY250" s="5"/>
      <c r="UZ250" s="5"/>
      <c r="VA250" s="5"/>
      <c r="VB250" s="5"/>
      <c r="VC250" s="5"/>
      <c r="VD250" s="5"/>
      <c r="VE250" s="5"/>
      <c r="VF250" s="5"/>
      <c r="VG250" s="5"/>
      <c r="VH250" s="5"/>
      <c r="VI250" s="5"/>
      <c r="VJ250" s="5"/>
      <c r="VK250" s="5"/>
      <c r="VL250" s="5"/>
      <c r="VM250" s="5"/>
      <c r="VN250" s="5"/>
      <c r="VO250" s="5"/>
      <c r="VP250" s="5"/>
      <c r="VQ250" s="5"/>
      <c r="VR250" s="5"/>
      <c r="VS250" s="5"/>
      <c r="VT250" s="5"/>
      <c r="VU250" s="5"/>
      <c r="VV250" s="5"/>
      <c r="VW250" s="5"/>
      <c r="VX250" s="5"/>
      <c r="VY250" s="5"/>
      <c r="VZ250" s="5"/>
      <c r="WA250" s="5"/>
      <c r="WB250" s="5"/>
      <c r="WC250" s="5"/>
      <c r="WD250" s="5"/>
      <c r="WE250" s="5"/>
      <c r="WF250" s="5"/>
      <c r="WG250" s="5"/>
      <c r="WH250" s="5"/>
      <c r="WI250" s="5"/>
      <c r="WJ250" s="5"/>
      <c r="WK250" s="5"/>
      <c r="WL250" s="5"/>
      <c r="WM250" s="5"/>
      <c r="WN250" s="5"/>
      <c r="WO250" s="5"/>
      <c r="WP250" s="5"/>
      <c r="WQ250" s="5"/>
      <c r="WR250" s="5"/>
      <c r="WS250" s="5"/>
      <c r="WT250" s="5"/>
      <c r="WU250" s="5"/>
      <c r="WV250" s="5"/>
      <c r="WW250" s="5"/>
      <c r="WX250" s="5"/>
      <c r="WY250" s="5"/>
      <c r="WZ250" s="5"/>
      <c r="XA250" s="5"/>
      <c r="XB250" s="5"/>
      <c r="XC250" s="5"/>
      <c r="XD250" s="5"/>
      <c r="XE250" s="5"/>
      <c r="XF250" s="5"/>
      <c r="XG250" s="5"/>
      <c r="XH250" s="5"/>
      <c r="XI250" s="5"/>
      <c r="XJ250" s="5"/>
      <c r="XK250" s="5"/>
      <c r="XL250" s="5"/>
      <c r="XM250" s="5"/>
      <c r="XN250" s="5"/>
      <c r="XO250" s="5"/>
      <c r="XP250" s="5"/>
      <c r="XQ250" s="5"/>
      <c r="XR250" s="5"/>
      <c r="XS250" s="5"/>
      <c r="XT250" s="5"/>
      <c r="XU250" s="5"/>
      <c r="XV250" s="5"/>
      <c r="XW250" s="5"/>
    </row>
    <row r="251" spans="39:647" x14ac:dyDescent="0.45">
      <c r="AM251" s="5"/>
      <c r="AN251" s="5"/>
      <c r="AO251" s="5"/>
      <c r="AP251" s="5"/>
      <c r="AQ251" s="5"/>
      <c r="AR251" s="5"/>
      <c r="AS251" s="5"/>
      <c r="AT251" s="5"/>
      <c r="AU251" s="5"/>
      <c r="AV251" s="5"/>
      <c r="AW251" s="5"/>
      <c r="AX251" s="5"/>
      <c r="AY251" s="5"/>
      <c r="AZ251" s="5"/>
      <c r="BA251" s="5"/>
      <c r="BB251" s="5"/>
      <c r="BC251" s="5"/>
      <c r="BD251" s="5"/>
      <c r="BE251" s="5"/>
      <c r="BF251" s="5"/>
      <c r="BG251" s="5"/>
      <c r="BH251" s="5"/>
      <c r="BI251" s="5"/>
      <c r="BJ251" s="5"/>
      <c r="BK251" s="5"/>
      <c r="BL251" s="5"/>
      <c r="BM251" s="5"/>
      <c r="BN251" s="5"/>
      <c r="BO251" s="5"/>
      <c r="BP251" s="5"/>
      <c r="BQ251" s="5"/>
      <c r="BR251" s="5"/>
      <c r="BS251" s="5"/>
      <c r="BT251" s="5"/>
      <c r="BU251" s="5"/>
      <c r="BV251" s="5"/>
      <c r="BW251" s="5"/>
      <c r="BX251" s="5"/>
      <c r="BY251" s="5"/>
      <c r="BZ251" s="5"/>
      <c r="CA251" s="5"/>
      <c r="CB251" s="5"/>
      <c r="CC251" s="5"/>
      <c r="CD251" s="5"/>
      <c r="CE251" s="5"/>
      <c r="CF251" s="5"/>
      <c r="CG251" s="5"/>
      <c r="CH251" s="5"/>
      <c r="CI251" s="5"/>
      <c r="CJ251" s="5"/>
      <c r="CK251" s="5"/>
      <c r="CL251" s="5"/>
      <c r="CM251" s="5"/>
      <c r="CN251" s="5"/>
      <c r="CO251" s="5"/>
      <c r="CP251" s="5"/>
      <c r="CQ251" s="5"/>
      <c r="CR251" s="5"/>
      <c r="CS251" s="5"/>
      <c r="CT251" s="5"/>
      <c r="CU251" s="5"/>
      <c r="CV251" s="5"/>
      <c r="CW251" s="5"/>
      <c r="CX251" s="5"/>
      <c r="CY251" s="5"/>
      <c r="CZ251" s="5"/>
      <c r="DA251" s="5"/>
      <c r="DB251" s="5"/>
      <c r="DC251" s="5"/>
      <c r="DD251" s="5"/>
      <c r="DE251" s="5"/>
      <c r="DF251" s="5"/>
      <c r="DG251" s="5"/>
      <c r="DH251" s="5"/>
      <c r="DI251" s="5"/>
      <c r="DJ251" s="5"/>
      <c r="DK251" s="5"/>
      <c r="DL251" s="5"/>
      <c r="DM251" s="5"/>
      <c r="DN251" s="5"/>
      <c r="DO251" s="5"/>
      <c r="DP251" s="5"/>
      <c r="DQ251" s="5"/>
      <c r="DR251" s="5"/>
      <c r="DS251" s="5"/>
      <c r="DT251" s="5"/>
      <c r="DU251" s="5"/>
      <c r="DV251" s="5"/>
      <c r="DW251" s="5"/>
      <c r="DX251" s="5"/>
      <c r="DY251" s="5"/>
      <c r="DZ251" s="5"/>
      <c r="EA251" s="5"/>
      <c r="EB251" s="5"/>
      <c r="EC251" s="5"/>
      <c r="ED251" s="5"/>
      <c r="EE251" s="5"/>
      <c r="EF251" s="5"/>
      <c r="EG251" s="5"/>
      <c r="EH251" s="5"/>
      <c r="EI251" s="5"/>
      <c r="EJ251" s="5"/>
      <c r="EK251" s="5"/>
      <c r="EL251" s="5"/>
      <c r="EM251" s="5"/>
      <c r="EN251" s="5"/>
      <c r="EO251" s="5"/>
      <c r="EP251" s="5"/>
      <c r="EQ251" s="5"/>
      <c r="ER251" s="5"/>
      <c r="ES251" s="5"/>
      <c r="ET251" s="5"/>
      <c r="EU251" s="5"/>
      <c r="EV251" s="5"/>
      <c r="EW251" s="5"/>
      <c r="EX251" s="5"/>
      <c r="EY251" s="5"/>
      <c r="EZ251" s="5"/>
      <c r="FA251" s="5"/>
      <c r="FB251" s="5"/>
      <c r="FC251" s="5"/>
      <c r="FD251" s="5"/>
      <c r="FE251" s="5"/>
      <c r="FF251" s="5"/>
      <c r="FG251" s="5"/>
      <c r="FH251" s="5"/>
      <c r="FI251" s="5"/>
      <c r="FJ251" s="5"/>
      <c r="FK251" s="5"/>
      <c r="FL251" s="5"/>
      <c r="FM251" s="5"/>
      <c r="FN251" s="5"/>
      <c r="FO251" s="5"/>
      <c r="FP251" s="5"/>
      <c r="FQ251" s="5"/>
      <c r="FR251" s="5"/>
      <c r="FS251" s="5"/>
      <c r="FT251" s="5"/>
      <c r="FU251" s="5"/>
      <c r="FV251" s="5"/>
      <c r="FW251" s="5"/>
      <c r="FX251" s="5"/>
      <c r="FY251" s="5"/>
      <c r="FZ251" s="5"/>
      <c r="GA251" s="5"/>
      <c r="GB251" s="5"/>
      <c r="GC251" s="5"/>
      <c r="GD251" s="5"/>
      <c r="GE251" s="5"/>
      <c r="GF251" s="5"/>
      <c r="GG251" s="5"/>
      <c r="GH251" s="5"/>
      <c r="GI251" s="5"/>
      <c r="GJ251" s="5"/>
      <c r="GK251" s="5"/>
      <c r="GL251" s="5"/>
      <c r="GM251" s="5"/>
      <c r="GN251" s="5"/>
      <c r="GO251" s="5"/>
      <c r="GP251" s="5"/>
      <c r="GQ251" s="5"/>
      <c r="GR251" s="5"/>
      <c r="GS251" s="5"/>
      <c r="GT251" s="5"/>
      <c r="GU251" s="5"/>
      <c r="GV251" s="5"/>
      <c r="GW251" s="5"/>
      <c r="GX251" s="5"/>
      <c r="GY251" s="5"/>
      <c r="GZ251" s="5"/>
      <c r="HA251" s="5"/>
      <c r="HB251" s="5"/>
      <c r="HC251" s="5"/>
      <c r="HD251" s="5"/>
      <c r="HE251" s="5"/>
      <c r="HF251" s="5"/>
      <c r="HG251" s="5"/>
      <c r="HH251" s="5"/>
      <c r="HI251" s="5"/>
      <c r="HJ251" s="5"/>
      <c r="HK251" s="5"/>
      <c r="HL251" s="5"/>
      <c r="HM251" s="5"/>
      <c r="HN251" s="5"/>
      <c r="HO251" s="5"/>
      <c r="HP251" s="5"/>
      <c r="HQ251" s="5"/>
      <c r="HR251" s="5"/>
      <c r="HS251" s="5"/>
      <c r="HT251" s="5"/>
      <c r="HU251" s="5"/>
      <c r="HV251" s="5"/>
      <c r="HW251" s="5"/>
      <c r="HX251" s="5"/>
      <c r="HY251" s="5"/>
      <c r="HZ251" s="5"/>
      <c r="IA251" s="5"/>
      <c r="IB251" s="5"/>
      <c r="IC251" s="5"/>
      <c r="ID251" s="5"/>
      <c r="IE251" s="5"/>
      <c r="IF251" s="5"/>
      <c r="IG251" s="5"/>
      <c r="IH251" s="5"/>
      <c r="II251" s="5"/>
      <c r="IJ251" s="5"/>
      <c r="IK251" s="5"/>
      <c r="IL251" s="5"/>
      <c r="IM251" s="5"/>
      <c r="IN251" s="5"/>
      <c r="IO251" s="5"/>
      <c r="IP251" s="5"/>
      <c r="IQ251" s="5"/>
      <c r="IR251" s="5"/>
      <c r="IS251" s="5"/>
      <c r="IT251" s="5"/>
      <c r="IU251" s="5"/>
      <c r="IV251" s="5"/>
      <c r="IW251" s="5"/>
      <c r="IX251" s="5"/>
      <c r="IY251" s="5"/>
      <c r="IZ251" s="5"/>
      <c r="JA251" s="5"/>
      <c r="JB251" s="5"/>
      <c r="JC251" s="5"/>
      <c r="JD251" s="5"/>
      <c r="JE251" s="5"/>
      <c r="JF251" s="5"/>
      <c r="JG251" s="5"/>
      <c r="JH251" s="5"/>
      <c r="JI251" s="5"/>
      <c r="JJ251" s="5"/>
      <c r="JK251" s="5"/>
      <c r="JL251" s="5"/>
      <c r="JM251" s="5"/>
      <c r="JN251" s="5"/>
      <c r="JO251" s="5"/>
      <c r="JP251" s="5"/>
      <c r="JQ251" s="5"/>
      <c r="JR251" s="5"/>
      <c r="JS251" s="5"/>
      <c r="JT251" s="5"/>
      <c r="JU251" s="5"/>
      <c r="JV251" s="5"/>
      <c r="JW251" s="5"/>
      <c r="JX251" s="5"/>
      <c r="JY251" s="5"/>
      <c r="JZ251" s="5"/>
      <c r="KA251" s="5"/>
      <c r="KB251" s="5"/>
      <c r="KC251" s="5"/>
      <c r="KD251" s="5"/>
      <c r="KE251" s="5"/>
      <c r="KF251" s="5"/>
      <c r="KG251" s="5"/>
      <c r="KH251" s="5"/>
      <c r="KI251" s="5"/>
      <c r="KJ251" s="5"/>
      <c r="KK251" s="5"/>
      <c r="KL251" s="5"/>
      <c r="KM251" s="5"/>
      <c r="KN251" s="5"/>
      <c r="KO251" s="5"/>
      <c r="KP251" s="5"/>
      <c r="KQ251" s="5"/>
      <c r="KR251" s="5"/>
      <c r="KS251" s="5"/>
      <c r="KT251" s="5"/>
      <c r="KU251" s="5"/>
      <c r="KV251" s="5"/>
      <c r="KW251" s="5"/>
      <c r="KX251" s="5"/>
      <c r="KY251" s="5"/>
      <c r="KZ251" s="5"/>
      <c r="LA251" s="5"/>
      <c r="LB251" s="5"/>
      <c r="LC251" s="5"/>
      <c r="LD251" s="5"/>
      <c r="LE251" s="5"/>
      <c r="LF251" s="5"/>
      <c r="LG251" s="5"/>
      <c r="LH251" s="5"/>
      <c r="LI251" s="5"/>
      <c r="LJ251" s="5"/>
      <c r="LK251" s="5"/>
      <c r="LL251" s="5"/>
      <c r="LM251" s="5"/>
      <c r="LN251" s="5"/>
      <c r="LO251" s="5"/>
      <c r="LP251" s="5"/>
      <c r="LQ251" s="5"/>
      <c r="LR251" s="5"/>
      <c r="LS251" s="5"/>
      <c r="LT251" s="5"/>
      <c r="LU251" s="5"/>
      <c r="LV251" s="5"/>
      <c r="LW251" s="5"/>
      <c r="LX251" s="5"/>
      <c r="LY251" s="5"/>
      <c r="LZ251" s="5"/>
      <c r="MA251" s="5"/>
      <c r="MB251" s="5"/>
      <c r="MC251" s="5"/>
      <c r="MD251" s="5"/>
      <c r="ME251" s="5"/>
      <c r="MF251" s="5"/>
      <c r="MG251" s="5"/>
      <c r="MH251" s="5"/>
      <c r="MI251" s="5"/>
      <c r="MJ251" s="5"/>
      <c r="MK251" s="5"/>
      <c r="ML251" s="5"/>
      <c r="MM251" s="5"/>
      <c r="MN251" s="5"/>
      <c r="MO251" s="5"/>
      <c r="MP251" s="5"/>
      <c r="MQ251" s="5"/>
      <c r="MR251" s="5"/>
      <c r="MS251" s="5"/>
      <c r="MT251" s="5"/>
      <c r="MU251" s="5"/>
      <c r="MV251" s="5"/>
      <c r="MW251" s="5"/>
      <c r="MX251" s="5"/>
      <c r="MY251" s="5"/>
      <c r="MZ251" s="5"/>
      <c r="NA251" s="5"/>
      <c r="NB251" s="5"/>
      <c r="NC251" s="5"/>
      <c r="ND251" s="5"/>
      <c r="NE251" s="5"/>
      <c r="NF251" s="5"/>
      <c r="NG251" s="5"/>
      <c r="NH251" s="5"/>
      <c r="NI251" s="5"/>
      <c r="NJ251" s="5"/>
      <c r="NK251" s="5"/>
      <c r="NL251" s="5"/>
      <c r="NM251" s="5"/>
      <c r="NN251" s="5"/>
      <c r="NO251" s="5"/>
      <c r="NP251" s="5"/>
      <c r="NQ251" s="5"/>
      <c r="NR251" s="5"/>
      <c r="NS251" s="5"/>
      <c r="NT251" s="5"/>
      <c r="NU251" s="5"/>
      <c r="NV251" s="5"/>
      <c r="NW251" s="5"/>
      <c r="NX251" s="5"/>
      <c r="NY251" s="5"/>
      <c r="NZ251" s="5"/>
      <c r="OA251" s="5"/>
      <c r="OB251" s="5"/>
      <c r="OC251" s="5"/>
      <c r="OD251" s="5"/>
      <c r="OE251" s="5"/>
      <c r="OF251" s="5"/>
      <c r="OG251" s="5"/>
      <c r="OH251" s="5"/>
      <c r="OI251" s="5"/>
      <c r="OJ251" s="5"/>
      <c r="OK251" s="5"/>
      <c r="OL251" s="5"/>
      <c r="OM251" s="5"/>
      <c r="ON251" s="5"/>
      <c r="OO251" s="5"/>
      <c r="OP251" s="5"/>
      <c r="OQ251" s="5"/>
      <c r="OR251" s="5"/>
      <c r="OS251" s="5"/>
      <c r="OT251" s="5"/>
      <c r="OU251" s="5"/>
      <c r="OV251" s="5"/>
      <c r="OW251" s="5"/>
      <c r="OX251" s="5"/>
      <c r="OY251" s="5"/>
      <c r="OZ251" s="5"/>
      <c r="PA251" s="5"/>
      <c r="PB251" s="5"/>
      <c r="PC251" s="5"/>
      <c r="PD251" s="5"/>
      <c r="PE251" s="5"/>
      <c r="PF251" s="5"/>
      <c r="PG251" s="5"/>
      <c r="PH251" s="5"/>
      <c r="PI251" s="5"/>
      <c r="PJ251" s="5"/>
      <c r="PK251" s="5"/>
      <c r="PL251" s="5"/>
      <c r="PM251" s="5"/>
      <c r="PN251" s="5"/>
      <c r="PO251" s="5"/>
      <c r="PP251" s="5"/>
      <c r="PQ251" s="5"/>
      <c r="PR251" s="5"/>
      <c r="PS251" s="5"/>
      <c r="PT251" s="5"/>
      <c r="PU251" s="5"/>
      <c r="PV251" s="5"/>
      <c r="PW251" s="5"/>
      <c r="PX251" s="5"/>
      <c r="PY251" s="5"/>
      <c r="PZ251" s="5"/>
      <c r="QA251" s="5"/>
      <c r="QB251" s="5"/>
      <c r="QC251" s="5"/>
      <c r="QD251" s="5"/>
      <c r="QE251" s="5"/>
      <c r="QF251" s="5"/>
      <c r="QG251" s="5"/>
      <c r="QH251" s="5"/>
      <c r="QI251" s="5"/>
      <c r="QJ251" s="5"/>
      <c r="QK251" s="5"/>
      <c r="QL251" s="5"/>
      <c r="QM251" s="5"/>
      <c r="QN251" s="5"/>
      <c r="QO251" s="5"/>
      <c r="QP251" s="5"/>
      <c r="QQ251" s="5"/>
      <c r="QR251" s="5"/>
      <c r="QS251" s="5"/>
      <c r="QT251" s="5"/>
      <c r="QU251" s="5"/>
      <c r="QV251" s="5"/>
      <c r="QW251" s="5"/>
      <c r="QX251" s="5"/>
      <c r="QY251" s="5"/>
      <c r="QZ251" s="5"/>
      <c r="RA251" s="5"/>
      <c r="RB251" s="5"/>
      <c r="RC251" s="5"/>
      <c r="RD251" s="5"/>
      <c r="RE251" s="5"/>
      <c r="RF251" s="5"/>
      <c r="RG251" s="5"/>
      <c r="RH251" s="5"/>
      <c r="RI251" s="5"/>
      <c r="RJ251" s="5"/>
      <c r="RK251" s="5"/>
      <c r="RL251" s="5"/>
      <c r="RM251" s="5"/>
      <c r="RN251" s="5"/>
      <c r="RO251" s="5"/>
      <c r="RP251" s="5"/>
      <c r="RQ251" s="5"/>
      <c r="RR251" s="5"/>
      <c r="RS251" s="5"/>
      <c r="RT251" s="5"/>
      <c r="RU251" s="5"/>
      <c r="RV251" s="5"/>
      <c r="RW251" s="5"/>
      <c r="RX251" s="5"/>
      <c r="RY251" s="5"/>
      <c r="RZ251" s="5"/>
      <c r="SA251" s="5"/>
      <c r="SB251" s="5"/>
      <c r="SC251" s="5"/>
      <c r="SD251" s="5"/>
      <c r="SE251" s="5"/>
      <c r="SF251" s="5"/>
      <c r="SG251" s="5"/>
      <c r="SH251" s="5"/>
      <c r="SI251" s="5"/>
      <c r="SJ251" s="5"/>
      <c r="SK251" s="5"/>
      <c r="SL251" s="5"/>
      <c r="SM251" s="5"/>
      <c r="SN251" s="5"/>
      <c r="SO251" s="5"/>
      <c r="SP251" s="5"/>
      <c r="SQ251" s="5"/>
      <c r="SR251" s="5"/>
      <c r="SS251" s="5"/>
      <c r="ST251" s="5"/>
      <c r="SU251" s="5"/>
      <c r="SV251" s="5"/>
      <c r="SW251" s="5"/>
      <c r="SX251" s="5"/>
      <c r="SY251" s="5"/>
      <c r="SZ251" s="5"/>
      <c r="TA251" s="5"/>
      <c r="TB251" s="5"/>
      <c r="TC251" s="5"/>
      <c r="TD251" s="5"/>
      <c r="TE251" s="5"/>
      <c r="TF251" s="5"/>
      <c r="TG251" s="5"/>
      <c r="TH251" s="5"/>
      <c r="TI251" s="5"/>
      <c r="TJ251" s="5"/>
      <c r="TK251" s="5"/>
      <c r="TL251" s="5"/>
      <c r="TM251" s="5"/>
      <c r="TN251" s="5"/>
      <c r="TO251" s="5"/>
      <c r="TP251" s="5"/>
      <c r="TQ251" s="5"/>
      <c r="TR251" s="5"/>
      <c r="TS251" s="5"/>
      <c r="TT251" s="5"/>
      <c r="TU251" s="5"/>
      <c r="TV251" s="5"/>
      <c r="TW251" s="5"/>
      <c r="TX251" s="5"/>
      <c r="TY251" s="5"/>
      <c r="TZ251" s="5"/>
      <c r="UA251" s="5"/>
      <c r="UB251" s="5"/>
      <c r="UC251" s="5"/>
      <c r="UD251" s="5"/>
      <c r="UE251" s="5"/>
      <c r="UF251" s="5"/>
      <c r="UG251" s="5"/>
      <c r="UH251" s="5"/>
      <c r="UI251" s="5"/>
      <c r="UJ251" s="5"/>
      <c r="UK251" s="5"/>
      <c r="UL251" s="5"/>
      <c r="UM251" s="5"/>
      <c r="UN251" s="5"/>
      <c r="UO251" s="5"/>
      <c r="UP251" s="5"/>
      <c r="UQ251" s="5"/>
      <c r="UR251" s="5"/>
      <c r="US251" s="5"/>
      <c r="UT251" s="5"/>
      <c r="UU251" s="5"/>
      <c r="UV251" s="5"/>
      <c r="UW251" s="5"/>
      <c r="UX251" s="5"/>
      <c r="UY251" s="5"/>
      <c r="UZ251" s="5"/>
      <c r="VA251" s="5"/>
      <c r="VB251" s="5"/>
      <c r="VC251" s="5"/>
      <c r="VD251" s="5"/>
      <c r="VE251" s="5"/>
      <c r="VF251" s="5"/>
      <c r="VG251" s="5"/>
      <c r="VH251" s="5"/>
      <c r="VI251" s="5"/>
      <c r="VJ251" s="5"/>
      <c r="VK251" s="5"/>
      <c r="VL251" s="5"/>
      <c r="VM251" s="5"/>
      <c r="VN251" s="5"/>
      <c r="VO251" s="5"/>
      <c r="VP251" s="5"/>
      <c r="VQ251" s="5"/>
      <c r="VR251" s="5"/>
      <c r="VS251" s="5"/>
      <c r="VT251" s="5"/>
      <c r="VU251" s="5"/>
      <c r="VV251" s="5"/>
      <c r="VW251" s="5"/>
      <c r="VX251" s="5"/>
      <c r="VY251" s="5"/>
      <c r="VZ251" s="5"/>
      <c r="WA251" s="5"/>
      <c r="WB251" s="5"/>
      <c r="WC251" s="5"/>
      <c r="WD251" s="5"/>
      <c r="WE251" s="5"/>
      <c r="WF251" s="5"/>
      <c r="WG251" s="5"/>
      <c r="WH251" s="5"/>
      <c r="WI251" s="5"/>
      <c r="WJ251" s="5"/>
      <c r="WK251" s="5"/>
      <c r="WL251" s="5"/>
      <c r="WM251" s="5"/>
      <c r="WN251" s="5"/>
      <c r="WO251" s="5"/>
      <c r="WP251" s="5"/>
      <c r="WQ251" s="5"/>
      <c r="WR251" s="5"/>
      <c r="WS251" s="5"/>
      <c r="WT251" s="5"/>
      <c r="WU251" s="5"/>
      <c r="WV251" s="5"/>
      <c r="WW251" s="5"/>
      <c r="WX251" s="5"/>
      <c r="WY251" s="5"/>
      <c r="WZ251" s="5"/>
      <c r="XA251" s="5"/>
      <c r="XB251" s="5"/>
      <c r="XC251" s="5"/>
      <c r="XD251" s="5"/>
      <c r="XE251" s="5"/>
      <c r="XF251" s="5"/>
      <c r="XG251" s="5"/>
      <c r="XH251" s="5"/>
      <c r="XI251" s="5"/>
      <c r="XJ251" s="5"/>
      <c r="XK251" s="5"/>
      <c r="XL251" s="5"/>
      <c r="XM251" s="5"/>
      <c r="XN251" s="5"/>
      <c r="XO251" s="5"/>
      <c r="XP251" s="5"/>
      <c r="XQ251" s="5"/>
      <c r="XR251" s="5"/>
      <c r="XS251" s="5"/>
      <c r="XT251" s="5"/>
      <c r="XU251" s="5"/>
      <c r="XV251" s="5"/>
      <c r="XW251" s="5"/>
    </row>
    <row r="252" spans="39:647" x14ac:dyDescent="0.45">
      <c r="AM252" s="5"/>
      <c r="AN252" s="5"/>
      <c r="AO252" s="5"/>
      <c r="AP252" s="5"/>
      <c r="AQ252" s="5"/>
      <c r="AR252" s="5"/>
      <c r="AS252" s="5"/>
      <c r="AT252" s="5"/>
      <c r="AU252" s="5"/>
      <c r="AV252" s="5"/>
      <c r="AW252" s="5"/>
      <c r="AX252" s="5"/>
      <c r="AY252" s="5"/>
      <c r="AZ252" s="5"/>
      <c r="BA252" s="5"/>
      <c r="BB252" s="5"/>
      <c r="BC252" s="5"/>
      <c r="BD252" s="5"/>
      <c r="BE252" s="5"/>
      <c r="BF252" s="5"/>
      <c r="BG252" s="5"/>
      <c r="BH252" s="5"/>
      <c r="BI252" s="5"/>
      <c r="BJ252" s="5"/>
      <c r="BK252" s="5"/>
      <c r="BL252" s="5"/>
      <c r="BM252" s="5"/>
      <c r="BN252" s="5"/>
      <c r="BO252" s="5"/>
      <c r="BP252" s="5"/>
      <c r="BQ252" s="5"/>
      <c r="BR252" s="5"/>
      <c r="BS252" s="5"/>
      <c r="BT252" s="5"/>
      <c r="BU252" s="5"/>
      <c r="BV252" s="5"/>
      <c r="BW252" s="5"/>
      <c r="BX252" s="5"/>
      <c r="BY252" s="5"/>
      <c r="BZ252" s="5"/>
      <c r="CA252" s="5"/>
      <c r="CB252" s="5"/>
      <c r="CC252" s="5"/>
      <c r="CD252" s="5"/>
      <c r="CE252" s="5"/>
      <c r="CF252" s="5"/>
      <c r="CG252" s="5"/>
      <c r="CH252" s="5"/>
      <c r="CI252" s="5"/>
      <c r="CJ252" s="5"/>
      <c r="CK252" s="5"/>
      <c r="CL252" s="5"/>
      <c r="CM252" s="5"/>
      <c r="CN252" s="5"/>
      <c r="CO252" s="5"/>
      <c r="CP252" s="5"/>
      <c r="CQ252" s="5"/>
      <c r="CR252" s="5"/>
      <c r="CS252" s="5"/>
      <c r="CT252" s="5"/>
      <c r="CU252" s="5"/>
      <c r="CV252" s="5"/>
      <c r="CW252" s="5"/>
      <c r="CX252" s="5"/>
      <c r="CY252" s="5"/>
      <c r="CZ252" s="5"/>
      <c r="DA252" s="5"/>
      <c r="DB252" s="5"/>
      <c r="DC252" s="5"/>
      <c r="DD252" s="5"/>
      <c r="DE252" s="5"/>
      <c r="DF252" s="5"/>
      <c r="DG252" s="5"/>
      <c r="DH252" s="5"/>
      <c r="DI252" s="5"/>
      <c r="DJ252" s="5"/>
      <c r="DK252" s="5"/>
      <c r="DL252" s="5"/>
      <c r="DM252" s="5"/>
      <c r="DN252" s="5"/>
      <c r="DO252" s="5"/>
      <c r="DP252" s="5"/>
      <c r="DQ252" s="5"/>
      <c r="DR252" s="5"/>
      <c r="DS252" s="5"/>
      <c r="DT252" s="5"/>
      <c r="DU252" s="5"/>
      <c r="DV252" s="5"/>
      <c r="DW252" s="5"/>
      <c r="DX252" s="5"/>
      <c r="DY252" s="5"/>
      <c r="DZ252" s="5"/>
      <c r="EA252" s="5"/>
      <c r="EB252" s="5"/>
      <c r="EC252" s="5"/>
      <c r="ED252" s="5"/>
      <c r="EE252" s="5"/>
      <c r="EF252" s="5"/>
      <c r="EG252" s="5"/>
      <c r="EH252" s="5"/>
      <c r="EI252" s="5"/>
      <c r="EJ252" s="5"/>
      <c r="EK252" s="5"/>
      <c r="EL252" s="5"/>
      <c r="EM252" s="5"/>
      <c r="EN252" s="5"/>
      <c r="EO252" s="5"/>
      <c r="EP252" s="5"/>
      <c r="EQ252" s="5"/>
      <c r="ER252" s="5"/>
      <c r="ES252" s="5"/>
      <c r="ET252" s="5"/>
      <c r="EU252" s="5"/>
      <c r="EV252" s="5"/>
      <c r="EW252" s="5"/>
      <c r="EX252" s="5"/>
      <c r="EY252" s="5"/>
      <c r="EZ252" s="5"/>
      <c r="FA252" s="5"/>
      <c r="FB252" s="5"/>
      <c r="FC252" s="5"/>
      <c r="FD252" s="5"/>
      <c r="FE252" s="5"/>
      <c r="FF252" s="5"/>
      <c r="FG252" s="5"/>
      <c r="FH252" s="5"/>
      <c r="FI252" s="5"/>
      <c r="FJ252" s="5"/>
      <c r="FK252" s="5"/>
      <c r="FL252" s="5"/>
      <c r="FM252" s="5"/>
      <c r="FN252" s="5"/>
      <c r="FO252" s="5"/>
      <c r="FP252" s="5"/>
      <c r="FQ252" s="5"/>
      <c r="FR252" s="5"/>
      <c r="FS252" s="5"/>
      <c r="FT252" s="5"/>
      <c r="FU252" s="5"/>
      <c r="FV252" s="5"/>
      <c r="FW252" s="5"/>
      <c r="FX252" s="5"/>
      <c r="FY252" s="5"/>
      <c r="FZ252" s="5"/>
      <c r="GA252" s="5"/>
      <c r="GB252" s="5"/>
      <c r="GC252" s="5"/>
      <c r="GD252" s="5"/>
      <c r="GE252" s="5"/>
      <c r="GF252" s="5"/>
      <c r="GG252" s="5"/>
      <c r="GH252" s="5"/>
      <c r="GI252" s="5"/>
      <c r="GJ252" s="5"/>
      <c r="GK252" s="5"/>
      <c r="GL252" s="5"/>
      <c r="GM252" s="5"/>
      <c r="GN252" s="5"/>
      <c r="GO252" s="5"/>
      <c r="GP252" s="5"/>
      <c r="GQ252" s="5"/>
      <c r="GR252" s="5"/>
      <c r="GS252" s="5"/>
      <c r="GT252" s="5"/>
      <c r="GU252" s="5"/>
      <c r="GV252" s="5"/>
      <c r="GW252" s="5"/>
      <c r="GX252" s="5"/>
      <c r="GY252" s="5"/>
      <c r="GZ252" s="5"/>
      <c r="HA252" s="5"/>
      <c r="HB252" s="5"/>
      <c r="HC252" s="5"/>
      <c r="HD252" s="5"/>
      <c r="HE252" s="5"/>
      <c r="HF252" s="5"/>
      <c r="HG252" s="5"/>
      <c r="HH252" s="5"/>
      <c r="HI252" s="5"/>
      <c r="HJ252" s="5"/>
      <c r="HK252" s="5"/>
      <c r="HL252" s="5"/>
      <c r="HM252" s="5"/>
      <c r="HN252" s="5"/>
      <c r="HO252" s="5"/>
      <c r="HP252" s="5"/>
      <c r="HQ252" s="5"/>
      <c r="HR252" s="5"/>
      <c r="HS252" s="5"/>
      <c r="HT252" s="5"/>
      <c r="HU252" s="5"/>
      <c r="HV252" s="5"/>
      <c r="HW252" s="5"/>
      <c r="HX252" s="5"/>
      <c r="HY252" s="5"/>
      <c r="HZ252" s="5"/>
      <c r="IA252" s="5"/>
      <c r="IB252" s="5"/>
      <c r="IC252" s="5"/>
      <c r="ID252" s="5"/>
      <c r="IE252" s="5"/>
      <c r="IF252" s="5"/>
      <c r="IG252" s="5"/>
      <c r="IH252" s="5"/>
      <c r="II252" s="5"/>
      <c r="IJ252" s="5"/>
      <c r="IK252" s="5"/>
      <c r="IL252" s="5"/>
      <c r="IM252" s="5"/>
      <c r="IN252" s="5"/>
      <c r="IO252" s="5"/>
      <c r="IP252" s="5"/>
      <c r="IQ252" s="5"/>
      <c r="IR252" s="5"/>
      <c r="IS252" s="5"/>
      <c r="IT252" s="5"/>
      <c r="IU252" s="5"/>
      <c r="IV252" s="5"/>
      <c r="IW252" s="5"/>
      <c r="IX252" s="5"/>
      <c r="IY252" s="5"/>
      <c r="IZ252" s="5"/>
      <c r="JA252" s="5"/>
      <c r="JB252" s="5"/>
      <c r="JC252" s="5"/>
      <c r="JD252" s="5"/>
      <c r="JE252" s="5"/>
      <c r="JF252" s="5"/>
      <c r="JG252" s="5"/>
      <c r="JH252" s="5"/>
      <c r="JI252" s="5"/>
      <c r="JJ252" s="5"/>
      <c r="JK252" s="5"/>
      <c r="JL252" s="5"/>
      <c r="JM252" s="5"/>
      <c r="JN252" s="5"/>
      <c r="JO252" s="5"/>
      <c r="JP252" s="5"/>
      <c r="JQ252" s="5"/>
      <c r="JR252" s="5"/>
      <c r="JS252" s="5"/>
      <c r="JT252" s="5"/>
      <c r="JU252" s="5"/>
      <c r="JV252" s="5"/>
      <c r="JW252" s="5"/>
      <c r="JX252" s="5"/>
      <c r="JY252" s="5"/>
      <c r="JZ252" s="5"/>
      <c r="KA252" s="5"/>
      <c r="KB252" s="5"/>
      <c r="KC252" s="5"/>
      <c r="KD252" s="5"/>
      <c r="KE252" s="5"/>
      <c r="KF252" s="5"/>
      <c r="KG252" s="5"/>
      <c r="KH252" s="5"/>
      <c r="KI252" s="5"/>
      <c r="KJ252" s="5"/>
      <c r="KK252" s="5"/>
      <c r="KL252" s="5"/>
      <c r="KM252" s="5"/>
      <c r="KN252" s="5"/>
      <c r="KO252" s="5"/>
      <c r="KP252" s="5"/>
      <c r="KQ252" s="5"/>
      <c r="KR252" s="5"/>
      <c r="KS252" s="5"/>
      <c r="KT252" s="5"/>
      <c r="KU252" s="5"/>
      <c r="KV252" s="5"/>
      <c r="KW252" s="5"/>
      <c r="KX252" s="5"/>
      <c r="KY252" s="5"/>
      <c r="KZ252" s="5"/>
      <c r="LA252" s="5"/>
      <c r="LB252" s="5"/>
      <c r="LC252" s="5"/>
      <c r="LD252" s="5"/>
      <c r="LE252" s="5"/>
      <c r="LF252" s="5"/>
      <c r="LG252" s="5"/>
      <c r="LH252" s="5"/>
      <c r="LI252" s="5"/>
      <c r="LJ252" s="5"/>
      <c r="LK252" s="5"/>
      <c r="LL252" s="5"/>
      <c r="LM252" s="5"/>
      <c r="LN252" s="5"/>
      <c r="LO252" s="5"/>
      <c r="LP252" s="5"/>
      <c r="LQ252" s="5"/>
      <c r="LR252" s="5"/>
      <c r="LS252" s="5"/>
      <c r="LT252" s="5"/>
      <c r="LU252" s="5"/>
      <c r="LV252" s="5"/>
      <c r="LW252" s="5"/>
      <c r="LX252" s="5"/>
      <c r="LY252" s="5"/>
      <c r="LZ252" s="5"/>
      <c r="MA252" s="5"/>
      <c r="MB252" s="5"/>
      <c r="MC252" s="5"/>
      <c r="MD252" s="5"/>
      <c r="ME252" s="5"/>
      <c r="MF252" s="5"/>
      <c r="MG252" s="5"/>
      <c r="MH252" s="5"/>
      <c r="MI252" s="5"/>
      <c r="MJ252" s="5"/>
      <c r="MK252" s="5"/>
      <c r="ML252" s="5"/>
      <c r="MM252" s="5"/>
      <c r="MN252" s="5"/>
      <c r="MO252" s="5"/>
      <c r="MP252" s="5"/>
      <c r="MQ252" s="5"/>
      <c r="MR252" s="5"/>
      <c r="MS252" s="5"/>
      <c r="MT252" s="5"/>
      <c r="MU252" s="5"/>
      <c r="MV252" s="5"/>
      <c r="MW252" s="5"/>
      <c r="MX252" s="5"/>
      <c r="MY252" s="5"/>
      <c r="MZ252" s="5"/>
      <c r="NA252" s="5"/>
      <c r="NB252" s="5"/>
      <c r="NC252" s="5"/>
      <c r="ND252" s="5"/>
      <c r="NE252" s="5"/>
      <c r="NF252" s="5"/>
      <c r="NG252" s="5"/>
      <c r="NH252" s="5"/>
      <c r="NI252" s="5"/>
      <c r="NJ252" s="5"/>
      <c r="NK252" s="5"/>
      <c r="NL252" s="5"/>
      <c r="NM252" s="5"/>
      <c r="NN252" s="5"/>
      <c r="NO252" s="5"/>
      <c r="NP252" s="5"/>
      <c r="NQ252" s="5"/>
      <c r="NR252" s="5"/>
      <c r="NS252" s="5"/>
      <c r="NT252" s="5"/>
      <c r="NU252" s="5"/>
      <c r="NV252" s="5"/>
      <c r="NW252" s="5"/>
      <c r="NX252" s="5"/>
      <c r="NY252" s="5"/>
      <c r="NZ252" s="5"/>
      <c r="OA252" s="5"/>
      <c r="OB252" s="5"/>
      <c r="OC252" s="5"/>
      <c r="OD252" s="5"/>
      <c r="OE252" s="5"/>
      <c r="OF252" s="5"/>
      <c r="OG252" s="5"/>
      <c r="OH252" s="5"/>
      <c r="OI252" s="5"/>
      <c r="OJ252" s="5"/>
      <c r="OK252" s="5"/>
      <c r="OL252" s="5"/>
      <c r="OM252" s="5"/>
      <c r="ON252" s="5"/>
      <c r="OO252" s="5"/>
      <c r="OP252" s="5"/>
      <c r="OQ252" s="5"/>
      <c r="OR252" s="5"/>
      <c r="OS252" s="5"/>
      <c r="OT252" s="5"/>
      <c r="OU252" s="5"/>
      <c r="OV252" s="5"/>
      <c r="OW252" s="5"/>
      <c r="OX252" s="5"/>
      <c r="OY252" s="5"/>
      <c r="OZ252" s="5"/>
      <c r="PA252" s="5"/>
      <c r="PB252" s="5"/>
      <c r="PC252" s="5"/>
      <c r="PD252" s="5"/>
      <c r="PE252" s="5"/>
      <c r="PF252" s="5"/>
      <c r="PG252" s="5"/>
      <c r="PH252" s="5"/>
      <c r="PI252" s="5"/>
      <c r="PJ252" s="5"/>
      <c r="PK252" s="5"/>
      <c r="PL252" s="5"/>
      <c r="PM252" s="5"/>
      <c r="PN252" s="5"/>
      <c r="PO252" s="5"/>
      <c r="PP252" s="5"/>
      <c r="PQ252" s="5"/>
      <c r="PR252" s="5"/>
      <c r="PS252" s="5"/>
      <c r="PT252" s="5"/>
      <c r="PU252" s="5"/>
      <c r="PV252" s="5"/>
      <c r="PW252" s="5"/>
      <c r="PX252" s="5"/>
      <c r="PY252" s="5"/>
      <c r="PZ252" s="5"/>
      <c r="QA252" s="5"/>
      <c r="QB252" s="5"/>
      <c r="QC252" s="5"/>
      <c r="QD252" s="5"/>
      <c r="QE252" s="5"/>
      <c r="QF252" s="5"/>
      <c r="QG252" s="5"/>
      <c r="QH252" s="5"/>
      <c r="QI252" s="5"/>
      <c r="QJ252" s="5"/>
      <c r="QK252" s="5"/>
      <c r="QL252" s="5"/>
      <c r="QM252" s="5"/>
      <c r="QN252" s="5"/>
      <c r="QO252" s="5"/>
      <c r="QP252" s="5"/>
      <c r="QQ252" s="5"/>
      <c r="QR252" s="5"/>
      <c r="QS252" s="5"/>
      <c r="QT252" s="5"/>
      <c r="QU252" s="5"/>
      <c r="QV252" s="5"/>
      <c r="QW252" s="5"/>
      <c r="QX252" s="5"/>
      <c r="QY252" s="5"/>
      <c r="QZ252" s="5"/>
      <c r="RA252" s="5"/>
      <c r="RB252" s="5"/>
      <c r="RC252" s="5"/>
      <c r="RD252" s="5"/>
      <c r="RE252" s="5"/>
      <c r="RF252" s="5"/>
      <c r="RG252" s="5"/>
      <c r="RH252" s="5"/>
      <c r="RI252" s="5"/>
      <c r="RJ252" s="5"/>
      <c r="RK252" s="5"/>
      <c r="RL252" s="5"/>
      <c r="RM252" s="5"/>
      <c r="RN252" s="5"/>
      <c r="RO252" s="5"/>
      <c r="RP252" s="5"/>
      <c r="RQ252" s="5"/>
      <c r="RR252" s="5"/>
      <c r="RS252" s="5"/>
      <c r="RT252" s="5"/>
      <c r="RU252" s="5"/>
      <c r="RV252" s="5"/>
      <c r="RW252" s="5"/>
      <c r="RX252" s="5"/>
      <c r="RY252" s="5"/>
      <c r="RZ252" s="5"/>
      <c r="SA252" s="5"/>
      <c r="SB252" s="5"/>
      <c r="SC252" s="5"/>
      <c r="SD252" s="5"/>
      <c r="SE252" s="5"/>
      <c r="SF252" s="5"/>
      <c r="SG252" s="5"/>
      <c r="SH252" s="5"/>
      <c r="SI252" s="5"/>
      <c r="SJ252" s="5"/>
      <c r="SK252" s="5"/>
      <c r="SL252" s="5"/>
      <c r="SM252" s="5"/>
      <c r="SN252" s="5"/>
      <c r="SO252" s="5"/>
      <c r="SP252" s="5"/>
      <c r="SQ252" s="5"/>
      <c r="SR252" s="5"/>
      <c r="SS252" s="5"/>
      <c r="ST252" s="5"/>
      <c r="SU252" s="5"/>
      <c r="SV252" s="5"/>
      <c r="SW252" s="5"/>
      <c r="SX252" s="5"/>
      <c r="SY252" s="5"/>
      <c r="SZ252" s="5"/>
      <c r="TA252" s="5"/>
      <c r="TB252" s="5"/>
      <c r="TC252" s="5"/>
      <c r="TD252" s="5"/>
      <c r="TE252" s="5"/>
      <c r="TF252" s="5"/>
      <c r="TG252" s="5"/>
      <c r="TH252" s="5"/>
      <c r="TI252" s="5"/>
      <c r="TJ252" s="5"/>
      <c r="TK252" s="5"/>
      <c r="TL252" s="5"/>
      <c r="TM252" s="5"/>
      <c r="TN252" s="5"/>
      <c r="TO252" s="5"/>
      <c r="TP252" s="5"/>
      <c r="TQ252" s="5"/>
      <c r="TR252" s="5"/>
      <c r="TS252" s="5"/>
      <c r="TT252" s="5"/>
      <c r="TU252" s="5"/>
      <c r="TV252" s="5"/>
      <c r="TW252" s="5"/>
      <c r="TX252" s="5"/>
      <c r="TY252" s="5"/>
      <c r="TZ252" s="5"/>
      <c r="UA252" s="5"/>
      <c r="UB252" s="5"/>
      <c r="UC252" s="5"/>
      <c r="UD252" s="5"/>
      <c r="UE252" s="5"/>
      <c r="UF252" s="5"/>
      <c r="UG252" s="5"/>
      <c r="UH252" s="5"/>
      <c r="UI252" s="5"/>
      <c r="UJ252" s="5"/>
      <c r="UK252" s="5"/>
      <c r="UL252" s="5"/>
      <c r="UM252" s="5"/>
      <c r="UN252" s="5"/>
      <c r="UO252" s="5"/>
      <c r="UP252" s="5"/>
      <c r="UQ252" s="5"/>
      <c r="UR252" s="5"/>
      <c r="US252" s="5"/>
      <c r="UT252" s="5"/>
      <c r="UU252" s="5"/>
      <c r="UV252" s="5"/>
      <c r="UW252" s="5"/>
      <c r="UX252" s="5"/>
      <c r="UY252" s="5"/>
      <c r="UZ252" s="5"/>
      <c r="VA252" s="5"/>
      <c r="VB252" s="5"/>
      <c r="VC252" s="5"/>
      <c r="VD252" s="5"/>
      <c r="VE252" s="5"/>
      <c r="VF252" s="5"/>
      <c r="VG252" s="5"/>
      <c r="VH252" s="5"/>
      <c r="VI252" s="5"/>
      <c r="VJ252" s="5"/>
      <c r="VK252" s="5"/>
      <c r="VL252" s="5"/>
      <c r="VM252" s="5"/>
      <c r="VN252" s="5"/>
      <c r="VO252" s="5"/>
      <c r="VP252" s="5"/>
      <c r="VQ252" s="5"/>
      <c r="VR252" s="5"/>
      <c r="VS252" s="5"/>
      <c r="VT252" s="5"/>
      <c r="VU252" s="5"/>
      <c r="VV252" s="5"/>
      <c r="VW252" s="5"/>
      <c r="VX252" s="5"/>
      <c r="VY252" s="5"/>
      <c r="VZ252" s="5"/>
      <c r="WA252" s="5"/>
      <c r="WB252" s="5"/>
      <c r="WC252" s="5"/>
      <c r="WD252" s="5"/>
      <c r="WE252" s="5"/>
      <c r="WF252" s="5"/>
      <c r="WG252" s="5"/>
      <c r="WH252" s="5"/>
      <c r="WI252" s="5"/>
      <c r="WJ252" s="5"/>
      <c r="WK252" s="5"/>
      <c r="WL252" s="5"/>
      <c r="WM252" s="5"/>
      <c r="WN252" s="5"/>
      <c r="WO252" s="5"/>
      <c r="WP252" s="5"/>
      <c r="WQ252" s="5"/>
      <c r="WR252" s="5"/>
      <c r="WS252" s="5"/>
      <c r="WT252" s="5"/>
      <c r="WU252" s="5"/>
      <c r="WV252" s="5"/>
      <c r="WW252" s="5"/>
      <c r="WX252" s="5"/>
      <c r="WY252" s="5"/>
      <c r="WZ252" s="5"/>
      <c r="XA252" s="5"/>
      <c r="XB252" s="5"/>
      <c r="XC252" s="5"/>
      <c r="XD252" s="5"/>
      <c r="XE252" s="5"/>
      <c r="XF252" s="5"/>
      <c r="XG252" s="5"/>
      <c r="XH252" s="5"/>
      <c r="XI252" s="5"/>
      <c r="XJ252" s="5"/>
      <c r="XK252" s="5"/>
      <c r="XL252" s="5"/>
      <c r="XM252" s="5"/>
      <c r="XN252" s="5"/>
      <c r="XO252" s="5"/>
      <c r="XP252" s="5"/>
      <c r="XQ252" s="5"/>
      <c r="XR252" s="5"/>
      <c r="XS252" s="5"/>
      <c r="XT252" s="5"/>
      <c r="XU252" s="5"/>
      <c r="XV252" s="5"/>
      <c r="XW252" s="5"/>
    </row>
    <row r="253" spans="39:647" x14ac:dyDescent="0.4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c r="EU253" s="5"/>
      <c r="EV253" s="5"/>
      <c r="EW253" s="5"/>
      <c r="EX253" s="5"/>
      <c r="EY253" s="5"/>
      <c r="EZ253" s="5"/>
      <c r="FA253" s="5"/>
      <c r="FB253" s="5"/>
      <c r="FC253" s="5"/>
      <c r="FD253" s="5"/>
      <c r="FE253" s="5"/>
      <c r="FF253" s="5"/>
      <c r="FG253" s="5"/>
      <c r="FH253" s="5"/>
      <c r="FI253" s="5"/>
      <c r="FJ253" s="5"/>
      <c r="FK253" s="5"/>
      <c r="FL253" s="5"/>
      <c r="FM253" s="5"/>
      <c r="FN253" s="5"/>
      <c r="FO253" s="5"/>
      <c r="FP253" s="5"/>
      <c r="FQ253" s="5"/>
      <c r="FR253" s="5"/>
      <c r="FS253" s="5"/>
      <c r="FT253" s="5"/>
      <c r="FU253" s="5"/>
      <c r="FV253" s="5"/>
      <c r="FW253" s="5"/>
      <c r="FX253" s="5"/>
      <c r="FY253" s="5"/>
      <c r="FZ253" s="5"/>
      <c r="GA253" s="5"/>
      <c r="GB253" s="5"/>
      <c r="GC253" s="5"/>
      <c r="GD253" s="5"/>
      <c r="GE253" s="5"/>
      <c r="GF253" s="5"/>
      <c r="GG253" s="5"/>
      <c r="GH253" s="5"/>
      <c r="GI253" s="5"/>
      <c r="GJ253" s="5"/>
      <c r="GK253" s="5"/>
      <c r="GL253" s="5"/>
      <c r="GM253" s="5"/>
      <c r="GN253" s="5"/>
      <c r="GO253" s="5"/>
      <c r="GP253" s="5"/>
      <c r="GQ253" s="5"/>
      <c r="GR253" s="5"/>
      <c r="GS253" s="5"/>
      <c r="GT253" s="5"/>
      <c r="GU253" s="5"/>
      <c r="GV253" s="5"/>
      <c r="GW253" s="5"/>
      <c r="GX253" s="5"/>
      <c r="GY253" s="5"/>
      <c r="GZ253" s="5"/>
      <c r="HA253" s="5"/>
      <c r="HB253" s="5"/>
      <c r="HC253" s="5"/>
      <c r="HD253" s="5"/>
      <c r="HE253" s="5"/>
      <c r="HF253" s="5"/>
      <c r="HG253" s="5"/>
      <c r="HH253" s="5"/>
      <c r="HI253" s="5"/>
      <c r="HJ253" s="5"/>
      <c r="HK253" s="5"/>
      <c r="HL253" s="5"/>
      <c r="HM253" s="5"/>
      <c r="HN253" s="5"/>
      <c r="HO253" s="5"/>
      <c r="HP253" s="5"/>
      <c r="HQ253" s="5"/>
      <c r="HR253" s="5"/>
      <c r="HS253" s="5"/>
      <c r="HT253" s="5"/>
      <c r="HU253" s="5"/>
      <c r="HV253" s="5"/>
      <c r="HW253" s="5"/>
      <c r="HX253" s="5"/>
      <c r="HY253" s="5"/>
      <c r="HZ253" s="5"/>
      <c r="IA253" s="5"/>
      <c r="IB253" s="5"/>
      <c r="IC253" s="5"/>
      <c r="ID253" s="5"/>
      <c r="IE253" s="5"/>
      <c r="IF253" s="5"/>
      <c r="IG253" s="5"/>
      <c r="IH253" s="5"/>
      <c r="II253" s="5"/>
      <c r="IJ253" s="5"/>
      <c r="IK253" s="5"/>
      <c r="IL253" s="5"/>
      <c r="IM253" s="5"/>
      <c r="IN253" s="5"/>
      <c r="IO253" s="5"/>
      <c r="IP253" s="5"/>
      <c r="IQ253" s="5"/>
      <c r="IR253" s="5"/>
      <c r="IS253" s="5"/>
      <c r="IT253" s="5"/>
      <c r="IU253" s="5"/>
      <c r="IV253" s="5"/>
      <c r="IW253" s="5"/>
      <c r="IX253" s="5"/>
      <c r="IY253" s="5"/>
      <c r="IZ253" s="5"/>
      <c r="JA253" s="5"/>
      <c r="JB253" s="5"/>
      <c r="JC253" s="5"/>
      <c r="JD253" s="5"/>
      <c r="JE253" s="5"/>
      <c r="JF253" s="5"/>
      <c r="JG253" s="5"/>
      <c r="JH253" s="5"/>
      <c r="JI253" s="5"/>
      <c r="JJ253" s="5"/>
      <c r="JK253" s="5"/>
      <c r="JL253" s="5"/>
      <c r="JM253" s="5"/>
      <c r="JN253" s="5"/>
      <c r="JO253" s="5"/>
      <c r="JP253" s="5"/>
      <c r="JQ253" s="5"/>
      <c r="JR253" s="5"/>
      <c r="JS253" s="5"/>
      <c r="JT253" s="5"/>
      <c r="JU253" s="5"/>
      <c r="JV253" s="5"/>
      <c r="JW253" s="5"/>
      <c r="JX253" s="5"/>
      <c r="JY253" s="5"/>
      <c r="JZ253" s="5"/>
      <c r="KA253" s="5"/>
      <c r="KB253" s="5"/>
      <c r="KC253" s="5"/>
      <c r="KD253" s="5"/>
      <c r="KE253" s="5"/>
      <c r="KF253" s="5"/>
      <c r="KG253" s="5"/>
      <c r="KH253" s="5"/>
      <c r="KI253" s="5"/>
      <c r="KJ253" s="5"/>
      <c r="KK253" s="5"/>
      <c r="KL253" s="5"/>
      <c r="KM253" s="5"/>
      <c r="KN253" s="5"/>
      <c r="KO253" s="5"/>
      <c r="KP253" s="5"/>
      <c r="KQ253" s="5"/>
      <c r="KR253" s="5"/>
      <c r="KS253" s="5"/>
      <c r="KT253" s="5"/>
      <c r="KU253" s="5"/>
      <c r="KV253" s="5"/>
      <c r="KW253" s="5"/>
      <c r="KX253" s="5"/>
      <c r="KY253" s="5"/>
      <c r="KZ253" s="5"/>
      <c r="LA253" s="5"/>
      <c r="LB253" s="5"/>
      <c r="LC253" s="5"/>
      <c r="LD253" s="5"/>
      <c r="LE253" s="5"/>
      <c r="LF253" s="5"/>
      <c r="LG253" s="5"/>
      <c r="LH253" s="5"/>
      <c r="LI253" s="5"/>
      <c r="LJ253" s="5"/>
      <c r="LK253" s="5"/>
      <c r="LL253" s="5"/>
      <c r="LM253" s="5"/>
      <c r="LN253" s="5"/>
      <c r="LO253" s="5"/>
      <c r="LP253" s="5"/>
      <c r="LQ253" s="5"/>
      <c r="LR253" s="5"/>
      <c r="LS253" s="5"/>
      <c r="LT253" s="5"/>
      <c r="LU253" s="5"/>
      <c r="LV253" s="5"/>
      <c r="LW253" s="5"/>
      <c r="LX253" s="5"/>
      <c r="LY253" s="5"/>
      <c r="LZ253" s="5"/>
      <c r="MA253" s="5"/>
      <c r="MB253" s="5"/>
      <c r="MC253" s="5"/>
      <c r="MD253" s="5"/>
      <c r="ME253" s="5"/>
      <c r="MF253" s="5"/>
      <c r="MG253" s="5"/>
      <c r="MH253" s="5"/>
      <c r="MI253" s="5"/>
      <c r="MJ253" s="5"/>
      <c r="MK253" s="5"/>
      <c r="ML253" s="5"/>
      <c r="MM253" s="5"/>
      <c r="MN253" s="5"/>
      <c r="MO253" s="5"/>
      <c r="MP253" s="5"/>
      <c r="MQ253" s="5"/>
      <c r="MR253" s="5"/>
      <c r="MS253" s="5"/>
      <c r="MT253" s="5"/>
      <c r="MU253" s="5"/>
      <c r="MV253" s="5"/>
      <c r="MW253" s="5"/>
      <c r="MX253" s="5"/>
      <c r="MY253" s="5"/>
      <c r="MZ253" s="5"/>
      <c r="NA253" s="5"/>
      <c r="NB253" s="5"/>
      <c r="NC253" s="5"/>
      <c r="ND253" s="5"/>
      <c r="NE253" s="5"/>
      <c r="NF253" s="5"/>
      <c r="NG253" s="5"/>
      <c r="NH253" s="5"/>
      <c r="NI253" s="5"/>
      <c r="NJ253" s="5"/>
      <c r="NK253" s="5"/>
      <c r="NL253" s="5"/>
      <c r="NM253" s="5"/>
      <c r="NN253" s="5"/>
      <c r="NO253" s="5"/>
      <c r="NP253" s="5"/>
      <c r="NQ253" s="5"/>
      <c r="NR253" s="5"/>
      <c r="NS253" s="5"/>
      <c r="NT253" s="5"/>
      <c r="NU253" s="5"/>
      <c r="NV253" s="5"/>
      <c r="NW253" s="5"/>
      <c r="NX253" s="5"/>
      <c r="NY253" s="5"/>
      <c r="NZ253" s="5"/>
      <c r="OA253" s="5"/>
      <c r="OB253" s="5"/>
      <c r="OC253" s="5"/>
      <c r="OD253" s="5"/>
      <c r="OE253" s="5"/>
      <c r="OF253" s="5"/>
      <c r="OG253" s="5"/>
      <c r="OH253" s="5"/>
      <c r="OI253" s="5"/>
      <c r="OJ253" s="5"/>
      <c r="OK253" s="5"/>
      <c r="OL253" s="5"/>
      <c r="OM253" s="5"/>
      <c r="ON253" s="5"/>
      <c r="OO253" s="5"/>
      <c r="OP253" s="5"/>
      <c r="OQ253" s="5"/>
      <c r="OR253" s="5"/>
      <c r="OS253" s="5"/>
      <c r="OT253" s="5"/>
      <c r="OU253" s="5"/>
      <c r="OV253" s="5"/>
      <c r="OW253" s="5"/>
      <c r="OX253" s="5"/>
      <c r="OY253" s="5"/>
      <c r="OZ253" s="5"/>
      <c r="PA253" s="5"/>
      <c r="PB253" s="5"/>
      <c r="PC253" s="5"/>
      <c r="PD253" s="5"/>
      <c r="PE253" s="5"/>
      <c r="PF253" s="5"/>
      <c r="PG253" s="5"/>
      <c r="PH253" s="5"/>
      <c r="PI253" s="5"/>
      <c r="PJ253" s="5"/>
      <c r="PK253" s="5"/>
      <c r="PL253" s="5"/>
      <c r="PM253" s="5"/>
      <c r="PN253" s="5"/>
      <c r="PO253" s="5"/>
      <c r="PP253" s="5"/>
      <c r="PQ253" s="5"/>
      <c r="PR253" s="5"/>
      <c r="PS253" s="5"/>
      <c r="PT253" s="5"/>
      <c r="PU253" s="5"/>
      <c r="PV253" s="5"/>
      <c r="PW253" s="5"/>
      <c r="PX253" s="5"/>
      <c r="PY253" s="5"/>
      <c r="PZ253" s="5"/>
      <c r="QA253" s="5"/>
      <c r="QB253" s="5"/>
      <c r="QC253" s="5"/>
      <c r="QD253" s="5"/>
      <c r="QE253" s="5"/>
      <c r="QF253" s="5"/>
      <c r="QG253" s="5"/>
      <c r="QH253" s="5"/>
      <c r="QI253" s="5"/>
      <c r="QJ253" s="5"/>
      <c r="QK253" s="5"/>
      <c r="QL253" s="5"/>
      <c r="QM253" s="5"/>
      <c r="QN253" s="5"/>
      <c r="QO253" s="5"/>
      <c r="QP253" s="5"/>
      <c r="QQ253" s="5"/>
      <c r="QR253" s="5"/>
      <c r="QS253" s="5"/>
      <c r="QT253" s="5"/>
      <c r="QU253" s="5"/>
      <c r="QV253" s="5"/>
      <c r="QW253" s="5"/>
      <c r="QX253" s="5"/>
      <c r="QY253" s="5"/>
      <c r="QZ253" s="5"/>
      <c r="RA253" s="5"/>
      <c r="RB253" s="5"/>
      <c r="RC253" s="5"/>
      <c r="RD253" s="5"/>
      <c r="RE253" s="5"/>
      <c r="RF253" s="5"/>
      <c r="RG253" s="5"/>
      <c r="RH253" s="5"/>
      <c r="RI253" s="5"/>
      <c r="RJ253" s="5"/>
      <c r="RK253" s="5"/>
      <c r="RL253" s="5"/>
      <c r="RM253" s="5"/>
      <c r="RN253" s="5"/>
      <c r="RO253" s="5"/>
      <c r="RP253" s="5"/>
      <c r="RQ253" s="5"/>
      <c r="RR253" s="5"/>
      <c r="RS253" s="5"/>
      <c r="RT253" s="5"/>
      <c r="RU253" s="5"/>
      <c r="RV253" s="5"/>
      <c r="RW253" s="5"/>
      <c r="RX253" s="5"/>
      <c r="RY253" s="5"/>
      <c r="RZ253" s="5"/>
      <c r="SA253" s="5"/>
      <c r="SB253" s="5"/>
      <c r="SC253" s="5"/>
      <c r="SD253" s="5"/>
      <c r="SE253" s="5"/>
      <c r="SF253" s="5"/>
      <c r="SG253" s="5"/>
      <c r="SH253" s="5"/>
      <c r="SI253" s="5"/>
      <c r="SJ253" s="5"/>
      <c r="SK253" s="5"/>
      <c r="SL253" s="5"/>
      <c r="SM253" s="5"/>
      <c r="SN253" s="5"/>
      <c r="SO253" s="5"/>
      <c r="SP253" s="5"/>
      <c r="SQ253" s="5"/>
      <c r="SR253" s="5"/>
      <c r="SS253" s="5"/>
      <c r="ST253" s="5"/>
      <c r="SU253" s="5"/>
      <c r="SV253" s="5"/>
      <c r="SW253" s="5"/>
      <c r="SX253" s="5"/>
      <c r="SY253" s="5"/>
      <c r="SZ253" s="5"/>
      <c r="TA253" s="5"/>
      <c r="TB253" s="5"/>
      <c r="TC253" s="5"/>
      <c r="TD253" s="5"/>
      <c r="TE253" s="5"/>
      <c r="TF253" s="5"/>
      <c r="TG253" s="5"/>
      <c r="TH253" s="5"/>
      <c r="TI253" s="5"/>
      <c r="TJ253" s="5"/>
      <c r="TK253" s="5"/>
      <c r="TL253" s="5"/>
      <c r="TM253" s="5"/>
      <c r="TN253" s="5"/>
      <c r="TO253" s="5"/>
      <c r="TP253" s="5"/>
      <c r="TQ253" s="5"/>
      <c r="TR253" s="5"/>
      <c r="TS253" s="5"/>
      <c r="TT253" s="5"/>
      <c r="TU253" s="5"/>
      <c r="TV253" s="5"/>
      <c r="TW253" s="5"/>
      <c r="TX253" s="5"/>
      <c r="TY253" s="5"/>
      <c r="TZ253" s="5"/>
      <c r="UA253" s="5"/>
      <c r="UB253" s="5"/>
      <c r="UC253" s="5"/>
      <c r="UD253" s="5"/>
      <c r="UE253" s="5"/>
      <c r="UF253" s="5"/>
      <c r="UG253" s="5"/>
      <c r="UH253" s="5"/>
      <c r="UI253" s="5"/>
      <c r="UJ253" s="5"/>
      <c r="UK253" s="5"/>
      <c r="UL253" s="5"/>
      <c r="UM253" s="5"/>
      <c r="UN253" s="5"/>
      <c r="UO253" s="5"/>
      <c r="UP253" s="5"/>
      <c r="UQ253" s="5"/>
      <c r="UR253" s="5"/>
      <c r="US253" s="5"/>
      <c r="UT253" s="5"/>
      <c r="UU253" s="5"/>
      <c r="UV253" s="5"/>
      <c r="UW253" s="5"/>
      <c r="UX253" s="5"/>
      <c r="UY253" s="5"/>
      <c r="UZ253" s="5"/>
      <c r="VA253" s="5"/>
      <c r="VB253" s="5"/>
      <c r="VC253" s="5"/>
      <c r="VD253" s="5"/>
      <c r="VE253" s="5"/>
      <c r="VF253" s="5"/>
      <c r="VG253" s="5"/>
      <c r="VH253" s="5"/>
      <c r="VI253" s="5"/>
      <c r="VJ253" s="5"/>
      <c r="VK253" s="5"/>
      <c r="VL253" s="5"/>
      <c r="VM253" s="5"/>
      <c r="VN253" s="5"/>
      <c r="VO253" s="5"/>
      <c r="VP253" s="5"/>
      <c r="VQ253" s="5"/>
      <c r="VR253" s="5"/>
      <c r="VS253" s="5"/>
      <c r="VT253" s="5"/>
      <c r="VU253" s="5"/>
      <c r="VV253" s="5"/>
      <c r="VW253" s="5"/>
      <c r="VX253" s="5"/>
      <c r="VY253" s="5"/>
      <c r="VZ253" s="5"/>
      <c r="WA253" s="5"/>
      <c r="WB253" s="5"/>
      <c r="WC253" s="5"/>
      <c r="WD253" s="5"/>
      <c r="WE253" s="5"/>
      <c r="WF253" s="5"/>
      <c r="WG253" s="5"/>
      <c r="WH253" s="5"/>
      <c r="WI253" s="5"/>
      <c r="WJ253" s="5"/>
      <c r="WK253" s="5"/>
      <c r="WL253" s="5"/>
      <c r="WM253" s="5"/>
      <c r="WN253" s="5"/>
      <c r="WO253" s="5"/>
      <c r="WP253" s="5"/>
      <c r="WQ253" s="5"/>
      <c r="WR253" s="5"/>
      <c r="WS253" s="5"/>
      <c r="WT253" s="5"/>
      <c r="WU253" s="5"/>
      <c r="WV253" s="5"/>
      <c r="WW253" s="5"/>
      <c r="WX253" s="5"/>
      <c r="WY253" s="5"/>
      <c r="WZ253" s="5"/>
      <c r="XA253" s="5"/>
      <c r="XB253" s="5"/>
      <c r="XC253" s="5"/>
      <c r="XD253" s="5"/>
      <c r="XE253" s="5"/>
      <c r="XF253" s="5"/>
      <c r="XG253" s="5"/>
      <c r="XH253" s="5"/>
      <c r="XI253" s="5"/>
      <c r="XJ253" s="5"/>
      <c r="XK253" s="5"/>
      <c r="XL253" s="5"/>
      <c r="XM253" s="5"/>
      <c r="XN253" s="5"/>
      <c r="XO253" s="5"/>
      <c r="XP253" s="5"/>
      <c r="XQ253" s="5"/>
      <c r="XR253" s="5"/>
      <c r="XS253" s="5"/>
      <c r="XT253" s="5"/>
      <c r="XU253" s="5"/>
      <c r="XV253" s="5"/>
      <c r="XW253" s="5"/>
    </row>
    <row r="254" spans="39:647" x14ac:dyDescent="0.45">
      <c r="AM254" s="5"/>
      <c r="AN254" s="5"/>
      <c r="AO254" s="5"/>
      <c r="AP254" s="5"/>
      <c r="AQ254" s="5"/>
      <c r="AR254" s="5"/>
      <c r="AS254" s="5"/>
      <c r="AT254" s="5"/>
      <c r="AU254" s="5"/>
      <c r="AV254" s="5"/>
      <c r="AW254" s="5"/>
      <c r="AX254" s="5"/>
      <c r="AY254" s="5"/>
      <c r="AZ254" s="5"/>
      <c r="BA254" s="5"/>
      <c r="BB254" s="5"/>
      <c r="BC254" s="5"/>
      <c r="BD254" s="5"/>
      <c r="BE254" s="5"/>
      <c r="BF254" s="5"/>
      <c r="BG254" s="5"/>
      <c r="BH254" s="5"/>
      <c r="BI254" s="5"/>
      <c r="BJ254" s="5"/>
      <c r="BK254" s="5"/>
      <c r="BL254" s="5"/>
      <c r="BM254" s="5"/>
      <c r="BN254" s="5"/>
      <c r="BO254" s="5"/>
      <c r="BP254" s="5"/>
      <c r="BQ254" s="5"/>
      <c r="BR254" s="5"/>
      <c r="BS254" s="5"/>
      <c r="BT254" s="5"/>
      <c r="BU254" s="5"/>
      <c r="BV254" s="5"/>
      <c r="BW254" s="5"/>
      <c r="BX254" s="5"/>
      <c r="BY254" s="5"/>
      <c r="BZ254" s="5"/>
      <c r="CA254" s="5"/>
      <c r="CB254" s="5"/>
      <c r="CC254" s="5"/>
      <c r="CD254" s="5"/>
      <c r="CE254" s="5"/>
      <c r="CF254" s="5"/>
      <c r="CG254" s="5"/>
      <c r="CH254" s="5"/>
      <c r="CI254" s="5"/>
      <c r="CJ254" s="5"/>
      <c r="CK254" s="5"/>
      <c r="CL254" s="5"/>
      <c r="CM254" s="5"/>
      <c r="CN254" s="5"/>
      <c r="CO254" s="5"/>
      <c r="CP254" s="5"/>
      <c r="CQ254" s="5"/>
      <c r="CR254" s="5"/>
      <c r="CS254" s="5"/>
      <c r="CT254" s="5"/>
      <c r="CU254" s="5"/>
      <c r="CV254" s="5"/>
      <c r="CW254" s="5"/>
      <c r="CX254" s="5"/>
      <c r="CY254" s="5"/>
      <c r="CZ254" s="5"/>
      <c r="DA254" s="5"/>
      <c r="DB254" s="5"/>
      <c r="DC254" s="5"/>
      <c r="DD254" s="5"/>
      <c r="DE254" s="5"/>
      <c r="DF254" s="5"/>
      <c r="DG254" s="5"/>
      <c r="DH254" s="5"/>
      <c r="DI254" s="5"/>
      <c r="DJ254" s="5"/>
      <c r="DK254" s="5"/>
      <c r="DL254" s="5"/>
      <c r="DM254" s="5"/>
      <c r="DN254" s="5"/>
      <c r="DO254" s="5"/>
      <c r="DP254" s="5"/>
      <c r="DQ254" s="5"/>
      <c r="DR254" s="5"/>
      <c r="DS254" s="5"/>
      <c r="DT254" s="5"/>
      <c r="DU254" s="5"/>
      <c r="DV254" s="5"/>
      <c r="DW254" s="5"/>
      <c r="DX254" s="5"/>
      <c r="DY254" s="5"/>
      <c r="DZ254" s="5"/>
      <c r="EA254" s="5"/>
      <c r="EB254" s="5"/>
      <c r="EC254" s="5"/>
      <c r="ED254" s="5"/>
      <c r="EE254" s="5"/>
      <c r="EF254" s="5"/>
      <c r="EG254" s="5"/>
      <c r="EH254" s="5"/>
      <c r="EI254" s="5"/>
      <c r="EJ254" s="5"/>
      <c r="EK254" s="5"/>
      <c r="EL254" s="5"/>
      <c r="EM254" s="5"/>
      <c r="EN254" s="5"/>
      <c r="EO254" s="5"/>
      <c r="EP254" s="5"/>
      <c r="EQ254" s="5"/>
      <c r="ER254" s="5"/>
      <c r="ES254" s="5"/>
      <c r="ET254" s="5"/>
      <c r="EU254" s="5"/>
      <c r="EV254" s="5"/>
      <c r="EW254" s="5"/>
      <c r="EX254" s="5"/>
      <c r="EY254" s="5"/>
      <c r="EZ254" s="5"/>
      <c r="FA254" s="5"/>
      <c r="FB254" s="5"/>
      <c r="FC254" s="5"/>
      <c r="FD254" s="5"/>
      <c r="FE254" s="5"/>
      <c r="FF254" s="5"/>
      <c r="FG254" s="5"/>
      <c r="FH254" s="5"/>
      <c r="FI254" s="5"/>
      <c r="FJ254" s="5"/>
      <c r="FK254" s="5"/>
      <c r="FL254" s="5"/>
      <c r="FM254" s="5"/>
      <c r="FN254" s="5"/>
      <c r="FO254" s="5"/>
      <c r="FP254" s="5"/>
      <c r="FQ254" s="5"/>
      <c r="FR254" s="5"/>
      <c r="FS254" s="5"/>
      <c r="FT254" s="5"/>
      <c r="FU254" s="5"/>
      <c r="FV254" s="5"/>
      <c r="FW254" s="5"/>
      <c r="FX254" s="5"/>
      <c r="FY254" s="5"/>
      <c r="FZ254" s="5"/>
      <c r="GA254" s="5"/>
      <c r="GB254" s="5"/>
      <c r="GC254" s="5"/>
      <c r="GD254" s="5"/>
      <c r="GE254" s="5"/>
      <c r="GF254" s="5"/>
      <c r="GG254" s="5"/>
      <c r="GH254" s="5"/>
      <c r="GI254" s="5"/>
      <c r="GJ254" s="5"/>
      <c r="GK254" s="5"/>
      <c r="GL254" s="5"/>
      <c r="GM254" s="5"/>
      <c r="GN254" s="5"/>
      <c r="GO254" s="5"/>
      <c r="GP254" s="5"/>
      <c r="GQ254" s="5"/>
      <c r="GR254" s="5"/>
      <c r="GS254" s="5"/>
      <c r="GT254" s="5"/>
      <c r="GU254" s="5"/>
      <c r="GV254" s="5"/>
      <c r="GW254" s="5"/>
      <c r="GX254" s="5"/>
      <c r="GY254" s="5"/>
      <c r="GZ254" s="5"/>
      <c r="HA254" s="5"/>
      <c r="HB254" s="5"/>
      <c r="HC254" s="5"/>
      <c r="HD254" s="5"/>
      <c r="HE254" s="5"/>
      <c r="HF254" s="5"/>
      <c r="HG254" s="5"/>
      <c r="HH254" s="5"/>
      <c r="HI254" s="5"/>
      <c r="HJ254" s="5"/>
      <c r="HK254" s="5"/>
      <c r="HL254" s="5"/>
      <c r="HM254" s="5"/>
      <c r="HN254" s="5"/>
      <c r="HO254" s="5"/>
      <c r="HP254" s="5"/>
      <c r="HQ254" s="5"/>
      <c r="HR254" s="5"/>
      <c r="HS254" s="5"/>
      <c r="HT254" s="5"/>
      <c r="HU254" s="5"/>
      <c r="HV254" s="5"/>
      <c r="HW254" s="5"/>
      <c r="HX254" s="5"/>
      <c r="HY254" s="5"/>
      <c r="HZ254" s="5"/>
      <c r="IA254" s="5"/>
      <c r="IB254" s="5"/>
      <c r="IC254" s="5"/>
      <c r="ID254" s="5"/>
      <c r="IE254" s="5"/>
      <c r="IF254" s="5"/>
      <c r="IG254" s="5"/>
      <c r="IH254" s="5"/>
      <c r="II254" s="5"/>
      <c r="IJ254" s="5"/>
      <c r="IK254" s="5"/>
      <c r="IL254" s="5"/>
      <c r="IM254" s="5"/>
      <c r="IN254" s="5"/>
      <c r="IO254" s="5"/>
      <c r="IP254" s="5"/>
      <c r="IQ254" s="5"/>
      <c r="IR254" s="5"/>
      <c r="IS254" s="5"/>
      <c r="IT254" s="5"/>
      <c r="IU254" s="5"/>
      <c r="IV254" s="5"/>
      <c r="IW254" s="5"/>
      <c r="IX254" s="5"/>
      <c r="IY254" s="5"/>
      <c r="IZ254" s="5"/>
      <c r="JA254" s="5"/>
      <c r="JB254" s="5"/>
      <c r="JC254" s="5"/>
      <c r="JD254" s="5"/>
      <c r="JE254" s="5"/>
      <c r="JF254" s="5"/>
      <c r="JG254" s="5"/>
      <c r="JH254" s="5"/>
      <c r="JI254" s="5"/>
      <c r="JJ254" s="5"/>
      <c r="JK254" s="5"/>
      <c r="JL254" s="5"/>
      <c r="JM254" s="5"/>
      <c r="JN254" s="5"/>
      <c r="JO254" s="5"/>
      <c r="JP254" s="5"/>
      <c r="JQ254" s="5"/>
      <c r="JR254" s="5"/>
      <c r="JS254" s="5"/>
      <c r="JT254" s="5"/>
      <c r="JU254" s="5"/>
      <c r="JV254" s="5"/>
      <c r="JW254" s="5"/>
      <c r="JX254" s="5"/>
      <c r="JY254" s="5"/>
      <c r="JZ254" s="5"/>
      <c r="KA254" s="5"/>
      <c r="KB254" s="5"/>
      <c r="KC254" s="5"/>
      <c r="KD254" s="5"/>
      <c r="KE254" s="5"/>
      <c r="KF254" s="5"/>
      <c r="KG254" s="5"/>
      <c r="KH254" s="5"/>
      <c r="KI254" s="5"/>
      <c r="KJ254" s="5"/>
      <c r="KK254" s="5"/>
      <c r="KL254" s="5"/>
      <c r="KM254" s="5"/>
      <c r="KN254" s="5"/>
      <c r="KO254" s="5"/>
      <c r="KP254" s="5"/>
      <c r="KQ254" s="5"/>
      <c r="KR254" s="5"/>
      <c r="KS254" s="5"/>
      <c r="KT254" s="5"/>
      <c r="KU254" s="5"/>
      <c r="KV254" s="5"/>
      <c r="KW254" s="5"/>
      <c r="KX254" s="5"/>
      <c r="KY254" s="5"/>
      <c r="KZ254" s="5"/>
      <c r="LA254" s="5"/>
      <c r="LB254" s="5"/>
      <c r="LC254" s="5"/>
      <c r="LD254" s="5"/>
      <c r="LE254" s="5"/>
      <c r="LF254" s="5"/>
      <c r="LG254" s="5"/>
      <c r="LH254" s="5"/>
      <c r="LI254" s="5"/>
      <c r="LJ254" s="5"/>
      <c r="LK254" s="5"/>
      <c r="LL254" s="5"/>
      <c r="LM254" s="5"/>
      <c r="LN254" s="5"/>
      <c r="LO254" s="5"/>
      <c r="LP254" s="5"/>
      <c r="LQ254" s="5"/>
      <c r="LR254" s="5"/>
      <c r="LS254" s="5"/>
      <c r="LT254" s="5"/>
      <c r="LU254" s="5"/>
      <c r="LV254" s="5"/>
      <c r="LW254" s="5"/>
      <c r="LX254" s="5"/>
      <c r="LY254" s="5"/>
      <c r="LZ254" s="5"/>
      <c r="MA254" s="5"/>
      <c r="MB254" s="5"/>
      <c r="MC254" s="5"/>
      <c r="MD254" s="5"/>
      <c r="ME254" s="5"/>
      <c r="MF254" s="5"/>
      <c r="MG254" s="5"/>
      <c r="MH254" s="5"/>
      <c r="MI254" s="5"/>
      <c r="MJ254" s="5"/>
      <c r="MK254" s="5"/>
      <c r="ML254" s="5"/>
      <c r="MM254" s="5"/>
      <c r="MN254" s="5"/>
      <c r="MO254" s="5"/>
      <c r="MP254" s="5"/>
      <c r="MQ254" s="5"/>
      <c r="MR254" s="5"/>
      <c r="MS254" s="5"/>
      <c r="MT254" s="5"/>
      <c r="MU254" s="5"/>
      <c r="MV254" s="5"/>
      <c r="MW254" s="5"/>
      <c r="MX254" s="5"/>
      <c r="MY254" s="5"/>
      <c r="MZ254" s="5"/>
      <c r="NA254" s="5"/>
      <c r="NB254" s="5"/>
      <c r="NC254" s="5"/>
      <c r="ND254" s="5"/>
      <c r="NE254" s="5"/>
      <c r="NF254" s="5"/>
      <c r="NG254" s="5"/>
      <c r="NH254" s="5"/>
      <c r="NI254" s="5"/>
      <c r="NJ254" s="5"/>
      <c r="NK254" s="5"/>
      <c r="NL254" s="5"/>
      <c r="NM254" s="5"/>
      <c r="NN254" s="5"/>
      <c r="NO254" s="5"/>
      <c r="NP254" s="5"/>
      <c r="NQ254" s="5"/>
      <c r="NR254" s="5"/>
      <c r="NS254" s="5"/>
      <c r="NT254" s="5"/>
      <c r="NU254" s="5"/>
      <c r="NV254" s="5"/>
      <c r="NW254" s="5"/>
      <c r="NX254" s="5"/>
      <c r="NY254" s="5"/>
      <c r="NZ254" s="5"/>
      <c r="OA254" s="5"/>
      <c r="OB254" s="5"/>
      <c r="OC254" s="5"/>
      <c r="OD254" s="5"/>
      <c r="OE254" s="5"/>
      <c r="OF254" s="5"/>
      <c r="OG254" s="5"/>
      <c r="OH254" s="5"/>
      <c r="OI254" s="5"/>
      <c r="OJ254" s="5"/>
      <c r="OK254" s="5"/>
      <c r="OL254" s="5"/>
      <c r="OM254" s="5"/>
      <c r="ON254" s="5"/>
      <c r="OO254" s="5"/>
      <c r="OP254" s="5"/>
      <c r="OQ254" s="5"/>
      <c r="OR254" s="5"/>
      <c r="OS254" s="5"/>
      <c r="OT254" s="5"/>
      <c r="OU254" s="5"/>
      <c r="OV254" s="5"/>
      <c r="OW254" s="5"/>
      <c r="OX254" s="5"/>
      <c r="OY254" s="5"/>
      <c r="OZ254" s="5"/>
      <c r="PA254" s="5"/>
      <c r="PB254" s="5"/>
      <c r="PC254" s="5"/>
      <c r="PD254" s="5"/>
      <c r="PE254" s="5"/>
      <c r="PF254" s="5"/>
      <c r="PG254" s="5"/>
      <c r="PH254" s="5"/>
      <c r="PI254" s="5"/>
      <c r="PJ254" s="5"/>
      <c r="PK254" s="5"/>
      <c r="PL254" s="5"/>
      <c r="PM254" s="5"/>
      <c r="PN254" s="5"/>
      <c r="PO254" s="5"/>
      <c r="PP254" s="5"/>
      <c r="PQ254" s="5"/>
      <c r="PR254" s="5"/>
      <c r="PS254" s="5"/>
      <c r="PT254" s="5"/>
      <c r="PU254" s="5"/>
      <c r="PV254" s="5"/>
      <c r="PW254" s="5"/>
      <c r="PX254" s="5"/>
      <c r="PY254" s="5"/>
      <c r="PZ254" s="5"/>
      <c r="QA254" s="5"/>
      <c r="QB254" s="5"/>
      <c r="QC254" s="5"/>
      <c r="QD254" s="5"/>
      <c r="QE254" s="5"/>
      <c r="QF254" s="5"/>
      <c r="QG254" s="5"/>
      <c r="QH254" s="5"/>
      <c r="QI254" s="5"/>
      <c r="QJ254" s="5"/>
      <c r="QK254" s="5"/>
      <c r="QL254" s="5"/>
      <c r="QM254" s="5"/>
      <c r="QN254" s="5"/>
      <c r="QO254" s="5"/>
      <c r="QP254" s="5"/>
      <c r="QQ254" s="5"/>
      <c r="QR254" s="5"/>
      <c r="QS254" s="5"/>
      <c r="QT254" s="5"/>
      <c r="QU254" s="5"/>
      <c r="QV254" s="5"/>
      <c r="QW254" s="5"/>
      <c r="QX254" s="5"/>
      <c r="QY254" s="5"/>
      <c r="QZ254" s="5"/>
      <c r="RA254" s="5"/>
      <c r="RB254" s="5"/>
      <c r="RC254" s="5"/>
      <c r="RD254" s="5"/>
      <c r="RE254" s="5"/>
      <c r="RF254" s="5"/>
      <c r="RG254" s="5"/>
      <c r="RH254" s="5"/>
      <c r="RI254" s="5"/>
      <c r="RJ254" s="5"/>
      <c r="RK254" s="5"/>
      <c r="RL254" s="5"/>
      <c r="RM254" s="5"/>
      <c r="RN254" s="5"/>
      <c r="RO254" s="5"/>
      <c r="RP254" s="5"/>
      <c r="RQ254" s="5"/>
      <c r="RR254" s="5"/>
      <c r="RS254" s="5"/>
      <c r="RT254" s="5"/>
      <c r="RU254" s="5"/>
      <c r="RV254" s="5"/>
      <c r="RW254" s="5"/>
      <c r="RX254" s="5"/>
      <c r="RY254" s="5"/>
      <c r="RZ254" s="5"/>
      <c r="SA254" s="5"/>
      <c r="SB254" s="5"/>
      <c r="SC254" s="5"/>
      <c r="SD254" s="5"/>
      <c r="SE254" s="5"/>
      <c r="SF254" s="5"/>
      <c r="SG254" s="5"/>
      <c r="SH254" s="5"/>
      <c r="SI254" s="5"/>
      <c r="SJ254" s="5"/>
      <c r="SK254" s="5"/>
      <c r="SL254" s="5"/>
      <c r="SM254" s="5"/>
      <c r="SN254" s="5"/>
      <c r="SO254" s="5"/>
      <c r="SP254" s="5"/>
      <c r="SQ254" s="5"/>
      <c r="SR254" s="5"/>
      <c r="SS254" s="5"/>
      <c r="ST254" s="5"/>
      <c r="SU254" s="5"/>
      <c r="SV254" s="5"/>
      <c r="SW254" s="5"/>
      <c r="SX254" s="5"/>
      <c r="SY254" s="5"/>
      <c r="SZ254" s="5"/>
      <c r="TA254" s="5"/>
      <c r="TB254" s="5"/>
      <c r="TC254" s="5"/>
      <c r="TD254" s="5"/>
      <c r="TE254" s="5"/>
      <c r="TF254" s="5"/>
      <c r="TG254" s="5"/>
      <c r="TH254" s="5"/>
      <c r="TI254" s="5"/>
      <c r="TJ254" s="5"/>
      <c r="TK254" s="5"/>
      <c r="TL254" s="5"/>
      <c r="TM254" s="5"/>
      <c r="TN254" s="5"/>
      <c r="TO254" s="5"/>
      <c r="TP254" s="5"/>
      <c r="TQ254" s="5"/>
      <c r="TR254" s="5"/>
      <c r="TS254" s="5"/>
      <c r="TT254" s="5"/>
      <c r="TU254" s="5"/>
      <c r="TV254" s="5"/>
      <c r="TW254" s="5"/>
      <c r="TX254" s="5"/>
      <c r="TY254" s="5"/>
      <c r="TZ254" s="5"/>
      <c r="UA254" s="5"/>
      <c r="UB254" s="5"/>
      <c r="UC254" s="5"/>
      <c r="UD254" s="5"/>
      <c r="UE254" s="5"/>
      <c r="UF254" s="5"/>
      <c r="UG254" s="5"/>
      <c r="UH254" s="5"/>
      <c r="UI254" s="5"/>
      <c r="UJ254" s="5"/>
      <c r="UK254" s="5"/>
      <c r="UL254" s="5"/>
      <c r="UM254" s="5"/>
      <c r="UN254" s="5"/>
      <c r="UO254" s="5"/>
      <c r="UP254" s="5"/>
      <c r="UQ254" s="5"/>
      <c r="UR254" s="5"/>
      <c r="US254" s="5"/>
      <c r="UT254" s="5"/>
      <c r="UU254" s="5"/>
      <c r="UV254" s="5"/>
      <c r="UW254" s="5"/>
      <c r="UX254" s="5"/>
      <c r="UY254" s="5"/>
      <c r="UZ254" s="5"/>
      <c r="VA254" s="5"/>
      <c r="VB254" s="5"/>
      <c r="VC254" s="5"/>
      <c r="VD254" s="5"/>
      <c r="VE254" s="5"/>
      <c r="VF254" s="5"/>
      <c r="VG254" s="5"/>
      <c r="VH254" s="5"/>
      <c r="VI254" s="5"/>
      <c r="VJ254" s="5"/>
      <c r="VK254" s="5"/>
      <c r="VL254" s="5"/>
      <c r="VM254" s="5"/>
      <c r="VN254" s="5"/>
      <c r="VO254" s="5"/>
      <c r="VP254" s="5"/>
      <c r="VQ254" s="5"/>
      <c r="VR254" s="5"/>
      <c r="VS254" s="5"/>
      <c r="VT254" s="5"/>
      <c r="VU254" s="5"/>
      <c r="VV254" s="5"/>
      <c r="VW254" s="5"/>
      <c r="VX254" s="5"/>
      <c r="VY254" s="5"/>
      <c r="VZ254" s="5"/>
      <c r="WA254" s="5"/>
      <c r="WB254" s="5"/>
      <c r="WC254" s="5"/>
      <c r="WD254" s="5"/>
      <c r="WE254" s="5"/>
      <c r="WF254" s="5"/>
      <c r="WG254" s="5"/>
      <c r="WH254" s="5"/>
      <c r="WI254" s="5"/>
      <c r="WJ254" s="5"/>
      <c r="WK254" s="5"/>
      <c r="WL254" s="5"/>
      <c r="WM254" s="5"/>
      <c r="WN254" s="5"/>
      <c r="WO254" s="5"/>
      <c r="WP254" s="5"/>
      <c r="WQ254" s="5"/>
      <c r="WR254" s="5"/>
      <c r="WS254" s="5"/>
      <c r="WT254" s="5"/>
      <c r="WU254" s="5"/>
      <c r="WV254" s="5"/>
      <c r="WW254" s="5"/>
      <c r="WX254" s="5"/>
      <c r="WY254" s="5"/>
      <c r="WZ254" s="5"/>
      <c r="XA254" s="5"/>
      <c r="XB254" s="5"/>
      <c r="XC254" s="5"/>
      <c r="XD254" s="5"/>
      <c r="XE254" s="5"/>
      <c r="XF254" s="5"/>
      <c r="XG254" s="5"/>
      <c r="XH254" s="5"/>
      <c r="XI254" s="5"/>
      <c r="XJ254" s="5"/>
      <c r="XK254" s="5"/>
      <c r="XL254" s="5"/>
      <c r="XM254" s="5"/>
      <c r="XN254" s="5"/>
      <c r="XO254" s="5"/>
      <c r="XP254" s="5"/>
      <c r="XQ254" s="5"/>
      <c r="XR254" s="5"/>
      <c r="XS254" s="5"/>
      <c r="XT254" s="5"/>
      <c r="XU254" s="5"/>
      <c r="XV254" s="5"/>
      <c r="XW254" s="5"/>
    </row>
    <row r="255" spans="39:647" x14ac:dyDescent="0.45">
      <c r="AM255" s="5"/>
      <c r="AN255" s="5"/>
      <c r="AO255" s="5"/>
      <c r="AP255" s="5"/>
      <c r="AQ255" s="5"/>
      <c r="AR255" s="5"/>
      <c r="AS255" s="5"/>
      <c r="AT255" s="5"/>
      <c r="AU255" s="5"/>
      <c r="AV255" s="5"/>
      <c r="AW255" s="5"/>
      <c r="AX255" s="5"/>
      <c r="AY255" s="5"/>
      <c r="AZ255" s="5"/>
      <c r="BA255" s="5"/>
      <c r="BB255" s="5"/>
      <c r="BC255" s="5"/>
      <c r="BD255" s="5"/>
      <c r="BE255" s="5"/>
      <c r="BF255" s="5"/>
      <c r="BG255" s="5"/>
      <c r="BH255" s="5"/>
      <c r="BI255" s="5"/>
      <c r="BJ255" s="5"/>
      <c r="BK255" s="5"/>
      <c r="BL255" s="5"/>
      <c r="BM255" s="5"/>
      <c r="BN255" s="5"/>
      <c r="BO255" s="5"/>
      <c r="BP255" s="5"/>
      <c r="BQ255" s="5"/>
      <c r="BR255" s="5"/>
      <c r="BS255" s="5"/>
      <c r="BT255" s="5"/>
      <c r="BU255" s="5"/>
      <c r="BV255" s="5"/>
      <c r="BW255" s="5"/>
      <c r="BX255" s="5"/>
      <c r="BY255" s="5"/>
      <c r="BZ255" s="5"/>
      <c r="CA255" s="5"/>
      <c r="CB255" s="5"/>
      <c r="CC255" s="5"/>
      <c r="CD255" s="5"/>
      <c r="CE255" s="5"/>
      <c r="CF255" s="5"/>
      <c r="CG255" s="5"/>
      <c r="CH255" s="5"/>
      <c r="CI255" s="5"/>
      <c r="CJ255" s="5"/>
      <c r="CK255" s="5"/>
      <c r="CL255" s="5"/>
      <c r="CM255" s="5"/>
      <c r="CN255" s="5"/>
      <c r="CO255" s="5"/>
      <c r="CP255" s="5"/>
      <c r="CQ255" s="5"/>
      <c r="CR255" s="5"/>
      <c r="CS255" s="5"/>
      <c r="CT255" s="5"/>
      <c r="CU255" s="5"/>
      <c r="CV255" s="5"/>
      <c r="CW255" s="5"/>
      <c r="CX255" s="5"/>
      <c r="CY255" s="5"/>
      <c r="CZ255" s="5"/>
      <c r="DA255" s="5"/>
      <c r="DB255" s="5"/>
      <c r="DC255" s="5"/>
      <c r="DD255" s="5"/>
      <c r="DE255" s="5"/>
      <c r="DF255" s="5"/>
      <c r="DG255" s="5"/>
      <c r="DH255" s="5"/>
      <c r="DI255" s="5"/>
      <c r="DJ255" s="5"/>
      <c r="DK255" s="5"/>
      <c r="DL255" s="5"/>
      <c r="DM255" s="5"/>
      <c r="DN255" s="5"/>
      <c r="DO255" s="5"/>
      <c r="DP255" s="5"/>
      <c r="DQ255" s="5"/>
      <c r="DR255" s="5"/>
      <c r="DS255" s="5"/>
      <c r="DT255" s="5"/>
      <c r="DU255" s="5"/>
      <c r="DV255" s="5"/>
      <c r="DW255" s="5"/>
      <c r="DX255" s="5"/>
      <c r="DY255" s="5"/>
      <c r="DZ255" s="5"/>
      <c r="EA255" s="5"/>
      <c r="EB255" s="5"/>
      <c r="EC255" s="5"/>
      <c r="ED255" s="5"/>
      <c r="EE255" s="5"/>
      <c r="EF255" s="5"/>
      <c r="EG255" s="5"/>
      <c r="EH255" s="5"/>
      <c r="EI255" s="5"/>
      <c r="EJ255" s="5"/>
      <c r="EK255" s="5"/>
      <c r="EL255" s="5"/>
      <c r="EM255" s="5"/>
      <c r="EN255" s="5"/>
      <c r="EO255" s="5"/>
      <c r="EP255" s="5"/>
      <c r="EQ255" s="5"/>
      <c r="ER255" s="5"/>
      <c r="ES255" s="5"/>
      <c r="ET255" s="5"/>
      <c r="EU255" s="5"/>
      <c r="EV255" s="5"/>
      <c r="EW255" s="5"/>
      <c r="EX255" s="5"/>
      <c r="EY255" s="5"/>
      <c r="EZ255" s="5"/>
      <c r="FA255" s="5"/>
      <c r="FB255" s="5"/>
      <c r="FC255" s="5"/>
      <c r="FD255" s="5"/>
      <c r="FE255" s="5"/>
      <c r="FF255" s="5"/>
      <c r="FG255" s="5"/>
      <c r="FH255" s="5"/>
      <c r="FI255" s="5"/>
      <c r="FJ255" s="5"/>
      <c r="FK255" s="5"/>
      <c r="FL255" s="5"/>
      <c r="FM255" s="5"/>
      <c r="FN255" s="5"/>
      <c r="FO255" s="5"/>
      <c r="FP255" s="5"/>
      <c r="FQ255" s="5"/>
      <c r="FR255" s="5"/>
      <c r="FS255" s="5"/>
      <c r="FT255" s="5"/>
      <c r="FU255" s="5"/>
      <c r="FV255" s="5"/>
      <c r="FW255" s="5"/>
      <c r="FX255" s="5"/>
      <c r="FY255" s="5"/>
      <c r="FZ255" s="5"/>
      <c r="GA255" s="5"/>
      <c r="GB255" s="5"/>
      <c r="GC255" s="5"/>
      <c r="GD255" s="5"/>
      <c r="GE255" s="5"/>
      <c r="GF255" s="5"/>
      <c r="GG255" s="5"/>
      <c r="GH255" s="5"/>
      <c r="GI255" s="5"/>
      <c r="GJ255" s="5"/>
      <c r="GK255" s="5"/>
      <c r="GL255" s="5"/>
      <c r="GM255" s="5"/>
      <c r="GN255" s="5"/>
      <c r="GO255" s="5"/>
      <c r="GP255" s="5"/>
      <c r="GQ255" s="5"/>
      <c r="GR255" s="5"/>
      <c r="GS255" s="5"/>
      <c r="GT255" s="5"/>
      <c r="GU255" s="5"/>
      <c r="GV255" s="5"/>
      <c r="GW255" s="5"/>
      <c r="GX255" s="5"/>
      <c r="GY255" s="5"/>
      <c r="GZ255" s="5"/>
      <c r="HA255" s="5"/>
      <c r="HB255" s="5"/>
      <c r="HC255" s="5"/>
      <c r="HD255" s="5"/>
      <c r="HE255" s="5"/>
      <c r="HF255" s="5"/>
      <c r="HG255" s="5"/>
      <c r="HH255" s="5"/>
      <c r="HI255" s="5"/>
      <c r="HJ255" s="5"/>
      <c r="HK255" s="5"/>
      <c r="HL255" s="5"/>
      <c r="HM255" s="5"/>
      <c r="HN255" s="5"/>
      <c r="HO255" s="5"/>
      <c r="HP255" s="5"/>
      <c r="HQ255" s="5"/>
      <c r="HR255" s="5"/>
      <c r="HS255" s="5"/>
      <c r="HT255" s="5"/>
      <c r="HU255" s="5"/>
      <c r="HV255" s="5"/>
      <c r="HW255" s="5"/>
      <c r="HX255" s="5"/>
      <c r="HY255" s="5"/>
      <c r="HZ255" s="5"/>
      <c r="IA255" s="5"/>
      <c r="IB255" s="5"/>
      <c r="IC255" s="5"/>
      <c r="ID255" s="5"/>
      <c r="IE255" s="5"/>
      <c r="IF255" s="5"/>
      <c r="IG255" s="5"/>
      <c r="IH255" s="5"/>
      <c r="II255" s="5"/>
      <c r="IJ255" s="5"/>
      <c r="IK255" s="5"/>
      <c r="IL255" s="5"/>
      <c r="IM255" s="5"/>
      <c r="IN255" s="5"/>
      <c r="IO255" s="5"/>
      <c r="IP255" s="5"/>
      <c r="IQ255" s="5"/>
      <c r="IR255" s="5"/>
      <c r="IS255" s="5"/>
      <c r="IT255" s="5"/>
      <c r="IU255" s="5"/>
      <c r="IV255" s="5"/>
      <c r="IW255" s="5"/>
      <c r="IX255" s="5"/>
      <c r="IY255" s="5"/>
      <c r="IZ255" s="5"/>
      <c r="JA255" s="5"/>
      <c r="JB255" s="5"/>
      <c r="JC255" s="5"/>
      <c r="JD255" s="5"/>
      <c r="JE255" s="5"/>
      <c r="JF255" s="5"/>
      <c r="JG255" s="5"/>
      <c r="JH255" s="5"/>
      <c r="JI255" s="5"/>
      <c r="JJ255" s="5"/>
      <c r="JK255" s="5"/>
      <c r="JL255" s="5"/>
      <c r="JM255" s="5"/>
      <c r="JN255" s="5"/>
      <c r="JO255" s="5"/>
      <c r="JP255" s="5"/>
      <c r="JQ255" s="5"/>
      <c r="JR255" s="5"/>
      <c r="JS255" s="5"/>
      <c r="JT255" s="5"/>
      <c r="JU255" s="5"/>
      <c r="JV255" s="5"/>
      <c r="JW255" s="5"/>
      <c r="JX255" s="5"/>
      <c r="JY255" s="5"/>
      <c r="JZ255" s="5"/>
      <c r="KA255" s="5"/>
      <c r="KB255" s="5"/>
      <c r="KC255" s="5"/>
      <c r="KD255" s="5"/>
      <c r="KE255" s="5"/>
      <c r="KF255" s="5"/>
      <c r="KG255" s="5"/>
      <c r="KH255" s="5"/>
      <c r="KI255" s="5"/>
      <c r="KJ255" s="5"/>
      <c r="KK255" s="5"/>
      <c r="KL255" s="5"/>
      <c r="KM255" s="5"/>
      <c r="KN255" s="5"/>
      <c r="KO255" s="5"/>
      <c r="KP255" s="5"/>
      <c r="KQ255" s="5"/>
      <c r="KR255" s="5"/>
      <c r="KS255" s="5"/>
      <c r="KT255" s="5"/>
      <c r="KU255" s="5"/>
      <c r="KV255" s="5"/>
      <c r="KW255" s="5"/>
      <c r="KX255" s="5"/>
      <c r="KY255" s="5"/>
      <c r="KZ255" s="5"/>
      <c r="LA255" s="5"/>
      <c r="LB255" s="5"/>
      <c r="LC255" s="5"/>
      <c r="LD255" s="5"/>
      <c r="LE255" s="5"/>
      <c r="LF255" s="5"/>
      <c r="LG255" s="5"/>
      <c r="LH255" s="5"/>
      <c r="LI255" s="5"/>
      <c r="LJ255" s="5"/>
      <c r="LK255" s="5"/>
      <c r="LL255" s="5"/>
      <c r="LM255" s="5"/>
      <c r="LN255" s="5"/>
      <c r="LO255" s="5"/>
      <c r="LP255" s="5"/>
      <c r="LQ255" s="5"/>
      <c r="LR255" s="5"/>
      <c r="LS255" s="5"/>
      <c r="LT255" s="5"/>
      <c r="LU255" s="5"/>
      <c r="LV255" s="5"/>
      <c r="LW255" s="5"/>
      <c r="LX255" s="5"/>
      <c r="LY255" s="5"/>
      <c r="LZ255" s="5"/>
      <c r="MA255" s="5"/>
      <c r="MB255" s="5"/>
      <c r="MC255" s="5"/>
      <c r="MD255" s="5"/>
      <c r="ME255" s="5"/>
      <c r="MF255" s="5"/>
      <c r="MG255" s="5"/>
      <c r="MH255" s="5"/>
      <c r="MI255" s="5"/>
      <c r="MJ255" s="5"/>
      <c r="MK255" s="5"/>
      <c r="ML255" s="5"/>
      <c r="MM255" s="5"/>
      <c r="MN255" s="5"/>
      <c r="MO255" s="5"/>
      <c r="MP255" s="5"/>
      <c r="MQ255" s="5"/>
      <c r="MR255" s="5"/>
      <c r="MS255" s="5"/>
      <c r="MT255" s="5"/>
      <c r="MU255" s="5"/>
      <c r="MV255" s="5"/>
      <c r="MW255" s="5"/>
      <c r="MX255" s="5"/>
      <c r="MY255" s="5"/>
      <c r="MZ255" s="5"/>
      <c r="NA255" s="5"/>
      <c r="NB255" s="5"/>
      <c r="NC255" s="5"/>
      <c r="ND255" s="5"/>
      <c r="NE255" s="5"/>
      <c r="NF255" s="5"/>
      <c r="NG255" s="5"/>
      <c r="NH255" s="5"/>
      <c r="NI255" s="5"/>
      <c r="NJ255" s="5"/>
      <c r="NK255" s="5"/>
      <c r="NL255" s="5"/>
      <c r="NM255" s="5"/>
      <c r="NN255" s="5"/>
      <c r="NO255" s="5"/>
      <c r="NP255" s="5"/>
      <c r="NQ255" s="5"/>
      <c r="NR255" s="5"/>
      <c r="NS255" s="5"/>
      <c r="NT255" s="5"/>
      <c r="NU255" s="5"/>
      <c r="NV255" s="5"/>
      <c r="NW255" s="5"/>
      <c r="NX255" s="5"/>
      <c r="NY255" s="5"/>
      <c r="NZ255" s="5"/>
      <c r="OA255" s="5"/>
      <c r="OB255" s="5"/>
      <c r="OC255" s="5"/>
      <c r="OD255" s="5"/>
      <c r="OE255" s="5"/>
      <c r="OF255" s="5"/>
      <c r="OG255" s="5"/>
      <c r="OH255" s="5"/>
      <c r="OI255" s="5"/>
      <c r="OJ255" s="5"/>
      <c r="OK255" s="5"/>
      <c r="OL255" s="5"/>
      <c r="OM255" s="5"/>
      <c r="ON255" s="5"/>
      <c r="OO255" s="5"/>
      <c r="OP255" s="5"/>
      <c r="OQ255" s="5"/>
      <c r="OR255" s="5"/>
      <c r="OS255" s="5"/>
      <c r="OT255" s="5"/>
      <c r="OU255" s="5"/>
      <c r="OV255" s="5"/>
      <c r="OW255" s="5"/>
      <c r="OX255" s="5"/>
      <c r="OY255" s="5"/>
      <c r="OZ255" s="5"/>
      <c r="PA255" s="5"/>
      <c r="PB255" s="5"/>
      <c r="PC255" s="5"/>
      <c r="PD255" s="5"/>
      <c r="PE255" s="5"/>
      <c r="PF255" s="5"/>
      <c r="PG255" s="5"/>
      <c r="PH255" s="5"/>
      <c r="PI255" s="5"/>
      <c r="PJ255" s="5"/>
      <c r="PK255" s="5"/>
      <c r="PL255" s="5"/>
      <c r="PM255" s="5"/>
      <c r="PN255" s="5"/>
      <c r="PO255" s="5"/>
      <c r="PP255" s="5"/>
      <c r="PQ255" s="5"/>
      <c r="PR255" s="5"/>
      <c r="PS255" s="5"/>
      <c r="PT255" s="5"/>
      <c r="PU255" s="5"/>
      <c r="PV255" s="5"/>
      <c r="PW255" s="5"/>
      <c r="PX255" s="5"/>
      <c r="PY255" s="5"/>
      <c r="PZ255" s="5"/>
      <c r="QA255" s="5"/>
      <c r="QB255" s="5"/>
      <c r="QC255" s="5"/>
      <c r="QD255" s="5"/>
      <c r="QE255" s="5"/>
      <c r="QF255" s="5"/>
      <c r="QG255" s="5"/>
      <c r="QH255" s="5"/>
      <c r="QI255" s="5"/>
      <c r="QJ255" s="5"/>
      <c r="QK255" s="5"/>
      <c r="QL255" s="5"/>
      <c r="QM255" s="5"/>
      <c r="QN255" s="5"/>
      <c r="QO255" s="5"/>
      <c r="QP255" s="5"/>
      <c r="QQ255" s="5"/>
      <c r="QR255" s="5"/>
      <c r="QS255" s="5"/>
      <c r="QT255" s="5"/>
      <c r="QU255" s="5"/>
      <c r="QV255" s="5"/>
      <c r="QW255" s="5"/>
      <c r="QX255" s="5"/>
      <c r="QY255" s="5"/>
      <c r="QZ255" s="5"/>
      <c r="RA255" s="5"/>
      <c r="RB255" s="5"/>
      <c r="RC255" s="5"/>
      <c r="RD255" s="5"/>
      <c r="RE255" s="5"/>
      <c r="RF255" s="5"/>
      <c r="RG255" s="5"/>
      <c r="RH255" s="5"/>
      <c r="RI255" s="5"/>
      <c r="RJ255" s="5"/>
      <c r="RK255" s="5"/>
      <c r="RL255" s="5"/>
      <c r="RM255" s="5"/>
      <c r="RN255" s="5"/>
      <c r="RO255" s="5"/>
      <c r="RP255" s="5"/>
      <c r="RQ255" s="5"/>
      <c r="RR255" s="5"/>
      <c r="RS255" s="5"/>
      <c r="RT255" s="5"/>
      <c r="RU255" s="5"/>
      <c r="RV255" s="5"/>
      <c r="RW255" s="5"/>
      <c r="RX255" s="5"/>
      <c r="RY255" s="5"/>
      <c r="RZ255" s="5"/>
      <c r="SA255" s="5"/>
      <c r="SB255" s="5"/>
      <c r="SC255" s="5"/>
      <c r="SD255" s="5"/>
      <c r="SE255" s="5"/>
      <c r="SF255" s="5"/>
      <c r="SG255" s="5"/>
      <c r="SH255" s="5"/>
      <c r="SI255" s="5"/>
      <c r="SJ255" s="5"/>
      <c r="SK255" s="5"/>
      <c r="SL255" s="5"/>
      <c r="SM255" s="5"/>
      <c r="SN255" s="5"/>
      <c r="SO255" s="5"/>
      <c r="SP255" s="5"/>
      <c r="SQ255" s="5"/>
      <c r="SR255" s="5"/>
      <c r="SS255" s="5"/>
      <c r="ST255" s="5"/>
      <c r="SU255" s="5"/>
      <c r="SV255" s="5"/>
      <c r="SW255" s="5"/>
      <c r="SX255" s="5"/>
      <c r="SY255" s="5"/>
      <c r="SZ255" s="5"/>
      <c r="TA255" s="5"/>
      <c r="TB255" s="5"/>
      <c r="TC255" s="5"/>
      <c r="TD255" s="5"/>
      <c r="TE255" s="5"/>
      <c r="TF255" s="5"/>
      <c r="TG255" s="5"/>
      <c r="TH255" s="5"/>
      <c r="TI255" s="5"/>
      <c r="TJ255" s="5"/>
      <c r="TK255" s="5"/>
      <c r="TL255" s="5"/>
      <c r="TM255" s="5"/>
      <c r="TN255" s="5"/>
      <c r="TO255" s="5"/>
      <c r="TP255" s="5"/>
      <c r="TQ255" s="5"/>
      <c r="TR255" s="5"/>
      <c r="TS255" s="5"/>
      <c r="TT255" s="5"/>
      <c r="TU255" s="5"/>
      <c r="TV255" s="5"/>
      <c r="TW255" s="5"/>
      <c r="TX255" s="5"/>
      <c r="TY255" s="5"/>
      <c r="TZ255" s="5"/>
      <c r="UA255" s="5"/>
      <c r="UB255" s="5"/>
      <c r="UC255" s="5"/>
      <c r="UD255" s="5"/>
      <c r="UE255" s="5"/>
      <c r="UF255" s="5"/>
      <c r="UG255" s="5"/>
      <c r="UH255" s="5"/>
      <c r="UI255" s="5"/>
      <c r="UJ255" s="5"/>
      <c r="UK255" s="5"/>
      <c r="UL255" s="5"/>
      <c r="UM255" s="5"/>
      <c r="UN255" s="5"/>
      <c r="UO255" s="5"/>
      <c r="UP255" s="5"/>
      <c r="UQ255" s="5"/>
      <c r="UR255" s="5"/>
      <c r="US255" s="5"/>
      <c r="UT255" s="5"/>
      <c r="UU255" s="5"/>
      <c r="UV255" s="5"/>
      <c r="UW255" s="5"/>
      <c r="UX255" s="5"/>
      <c r="UY255" s="5"/>
      <c r="UZ255" s="5"/>
      <c r="VA255" s="5"/>
      <c r="VB255" s="5"/>
      <c r="VC255" s="5"/>
      <c r="VD255" s="5"/>
      <c r="VE255" s="5"/>
      <c r="VF255" s="5"/>
      <c r="VG255" s="5"/>
      <c r="VH255" s="5"/>
      <c r="VI255" s="5"/>
      <c r="VJ255" s="5"/>
      <c r="VK255" s="5"/>
      <c r="VL255" s="5"/>
      <c r="VM255" s="5"/>
      <c r="VN255" s="5"/>
      <c r="VO255" s="5"/>
      <c r="VP255" s="5"/>
      <c r="VQ255" s="5"/>
      <c r="VR255" s="5"/>
      <c r="VS255" s="5"/>
      <c r="VT255" s="5"/>
      <c r="VU255" s="5"/>
      <c r="VV255" s="5"/>
      <c r="VW255" s="5"/>
      <c r="VX255" s="5"/>
      <c r="VY255" s="5"/>
      <c r="VZ255" s="5"/>
      <c r="WA255" s="5"/>
      <c r="WB255" s="5"/>
      <c r="WC255" s="5"/>
      <c r="WD255" s="5"/>
      <c r="WE255" s="5"/>
      <c r="WF255" s="5"/>
      <c r="WG255" s="5"/>
      <c r="WH255" s="5"/>
      <c r="WI255" s="5"/>
      <c r="WJ255" s="5"/>
      <c r="WK255" s="5"/>
      <c r="WL255" s="5"/>
      <c r="WM255" s="5"/>
      <c r="WN255" s="5"/>
      <c r="WO255" s="5"/>
      <c r="WP255" s="5"/>
      <c r="WQ255" s="5"/>
      <c r="WR255" s="5"/>
      <c r="WS255" s="5"/>
      <c r="WT255" s="5"/>
      <c r="WU255" s="5"/>
      <c r="WV255" s="5"/>
      <c r="WW255" s="5"/>
      <c r="WX255" s="5"/>
      <c r="WY255" s="5"/>
      <c r="WZ255" s="5"/>
      <c r="XA255" s="5"/>
      <c r="XB255" s="5"/>
      <c r="XC255" s="5"/>
      <c r="XD255" s="5"/>
      <c r="XE255" s="5"/>
      <c r="XF255" s="5"/>
      <c r="XG255" s="5"/>
      <c r="XH255" s="5"/>
      <c r="XI255" s="5"/>
      <c r="XJ255" s="5"/>
      <c r="XK255" s="5"/>
      <c r="XL255" s="5"/>
      <c r="XM255" s="5"/>
      <c r="XN255" s="5"/>
      <c r="XO255" s="5"/>
      <c r="XP255" s="5"/>
      <c r="XQ255" s="5"/>
      <c r="XR255" s="5"/>
      <c r="XS255" s="5"/>
      <c r="XT255" s="5"/>
      <c r="XU255" s="5"/>
      <c r="XV255" s="5"/>
      <c r="XW255" s="5"/>
    </row>
    <row r="256" spans="39:647" x14ac:dyDescent="0.45">
      <c r="AM256" s="5"/>
      <c r="AN256" s="5"/>
      <c r="AO256" s="5"/>
      <c r="AP256" s="5"/>
      <c r="AQ256" s="5"/>
      <c r="AR256" s="5"/>
      <c r="AS256" s="5"/>
      <c r="AT256" s="5"/>
      <c r="AU256" s="5"/>
      <c r="AV256" s="5"/>
      <c r="AW256" s="5"/>
      <c r="AX256" s="5"/>
      <c r="AY256" s="5"/>
      <c r="AZ256" s="5"/>
      <c r="BA256" s="5"/>
      <c r="BB256" s="5"/>
      <c r="BC256" s="5"/>
      <c r="BD256" s="5"/>
      <c r="BE256" s="5"/>
      <c r="BF256" s="5"/>
      <c r="BG256" s="5"/>
      <c r="BH256" s="5"/>
      <c r="BI256" s="5"/>
      <c r="BJ256" s="5"/>
      <c r="BK256" s="5"/>
      <c r="BL256" s="5"/>
      <c r="BM256" s="5"/>
      <c r="BN256" s="5"/>
      <c r="BO256" s="5"/>
      <c r="BP256" s="5"/>
      <c r="BQ256" s="5"/>
      <c r="BR256" s="5"/>
      <c r="BS256" s="5"/>
      <c r="BT256" s="5"/>
      <c r="BU256" s="5"/>
      <c r="BV256" s="5"/>
      <c r="BW256" s="5"/>
      <c r="BX256" s="5"/>
      <c r="BY256" s="5"/>
      <c r="BZ256" s="5"/>
      <c r="CA256" s="5"/>
      <c r="CB256" s="5"/>
      <c r="CC256" s="5"/>
      <c r="CD256" s="5"/>
      <c r="CE256" s="5"/>
      <c r="CF256" s="5"/>
      <c r="CG256" s="5"/>
      <c r="CH256" s="5"/>
      <c r="CI256" s="5"/>
      <c r="CJ256" s="5"/>
      <c r="CK256" s="5"/>
      <c r="CL256" s="5"/>
      <c r="CM256" s="5"/>
      <c r="CN256" s="5"/>
      <c r="CO256" s="5"/>
      <c r="CP256" s="5"/>
      <c r="CQ256" s="5"/>
      <c r="CR256" s="5"/>
      <c r="CS256" s="5"/>
      <c r="CT256" s="5"/>
      <c r="CU256" s="5"/>
      <c r="CV256" s="5"/>
      <c r="CW256" s="5"/>
      <c r="CX256" s="5"/>
      <c r="CY256" s="5"/>
      <c r="CZ256" s="5"/>
      <c r="DA256" s="5"/>
      <c r="DB256" s="5"/>
      <c r="DC256" s="5"/>
      <c r="DD256" s="5"/>
      <c r="DE256" s="5"/>
      <c r="DF256" s="5"/>
      <c r="DG256" s="5"/>
      <c r="DH256" s="5"/>
      <c r="DI256" s="5"/>
      <c r="DJ256" s="5"/>
      <c r="DK256" s="5"/>
      <c r="DL256" s="5"/>
      <c r="DM256" s="5"/>
      <c r="DN256" s="5"/>
      <c r="DO256" s="5"/>
      <c r="DP256" s="5"/>
      <c r="DQ256" s="5"/>
      <c r="DR256" s="5"/>
      <c r="DS256" s="5"/>
      <c r="DT256" s="5"/>
      <c r="DU256" s="5"/>
      <c r="DV256" s="5"/>
      <c r="DW256" s="5"/>
      <c r="DX256" s="5"/>
      <c r="DY256" s="5"/>
      <c r="DZ256" s="5"/>
      <c r="EA256" s="5"/>
      <c r="EB256" s="5"/>
      <c r="EC256" s="5"/>
      <c r="ED256" s="5"/>
      <c r="EE256" s="5"/>
      <c r="EF256" s="5"/>
      <c r="EG256" s="5"/>
      <c r="EH256" s="5"/>
      <c r="EI256" s="5"/>
      <c r="EJ256" s="5"/>
      <c r="EK256" s="5"/>
      <c r="EL256" s="5"/>
      <c r="EM256" s="5"/>
      <c r="EN256" s="5"/>
      <c r="EO256" s="5"/>
      <c r="EP256" s="5"/>
      <c r="EQ256" s="5"/>
      <c r="ER256" s="5"/>
      <c r="ES256" s="5"/>
      <c r="ET256" s="5"/>
      <c r="EU256" s="5"/>
      <c r="EV256" s="5"/>
      <c r="EW256" s="5"/>
      <c r="EX256" s="5"/>
      <c r="EY256" s="5"/>
      <c r="EZ256" s="5"/>
      <c r="FA256" s="5"/>
      <c r="FB256" s="5"/>
      <c r="FC256" s="5"/>
      <c r="FD256" s="5"/>
      <c r="FE256" s="5"/>
      <c r="FF256" s="5"/>
      <c r="FG256" s="5"/>
      <c r="FH256" s="5"/>
      <c r="FI256" s="5"/>
      <c r="FJ256" s="5"/>
      <c r="FK256" s="5"/>
      <c r="FL256" s="5"/>
      <c r="FM256" s="5"/>
      <c r="FN256" s="5"/>
      <c r="FO256" s="5"/>
      <c r="FP256" s="5"/>
      <c r="FQ256" s="5"/>
      <c r="FR256" s="5"/>
      <c r="FS256" s="5"/>
      <c r="FT256" s="5"/>
      <c r="FU256" s="5"/>
      <c r="FV256" s="5"/>
      <c r="FW256" s="5"/>
      <c r="FX256" s="5"/>
      <c r="FY256" s="5"/>
      <c r="FZ256" s="5"/>
      <c r="GA256" s="5"/>
      <c r="GB256" s="5"/>
      <c r="GC256" s="5"/>
      <c r="GD256" s="5"/>
      <c r="GE256" s="5"/>
      <c r="GF256" s="5"/>
      <c r="GG256" s="5"/>
      <c r="GH256" s="5"/>
      <c r="GI256" s="5"/>
      <c r="GJ256" s="5"/>
      <c r="GK256" s="5"/>
      <c r="GL256" s="5"/>
      <c r="GM256" s="5"/>
      <c r="GN256" s="5"/>
      <c r="GO256" s="5"/>
      <c r="GP256" s="5"/>
      <c r="GQ256" s="5"/>
      <c r="GR256" s="5"/>
      <c r="GS256" s="5"/>
      <c r="GT256" s="5"/>
      <c r="GU256" s="5"/>
      <c r="GV256" s="5"/>
      <c r="GW256" s="5"/>
      <c r="GX256" s="5"/>
      <c r="GY256" s="5"/>
      <c r="GZ256" s="5"/>
      <c r="HA256" s="5"/>
      <c r="HB256" s="5"/>
      <c r="HC256" s="5"/>
      <c r="HD256" s="5"/>
      <c r="HE256" s="5"/>
      <c r="HF256" s="5"/>
      <c r="HG256" s="5"/>
      <c r="HH256" s="5"/>
      <c r="HI256" s="5"/>
      <c r="HJ256" s="5"/>
      <c r="HK256" s="5"/>
      <c r="HL256" s="5"/>
      <c r="HM256" s="5"/>
      <c r="HN256" s="5"/>
      <c r="HO256" s="5"/>
      <c r="HP256" s="5"/>
      <c r="HQ256" s="5"/>
      <c r="HR256" s="5"/>
      <c r="HS256" s="5"/>
      <c r="HT256" s="5"/>
      <c r="HU256" s="5"/>
      <c r="HV256" s="5"/>
      <c r="HW256" s="5"/>
      <c r="HX256" s="5"/>
      <c r="HY256" s="5"/>
      <c r="HZ256" s="5"/>
      <c r="IA256" s="5"/>
      <c r="IB256" s="5"/>
      <c r="IC256" s="5"/>
      <c r="ID256" s="5"/>
      <c r="IE256" s="5"/>
      <c r="IF256" s="5"/>
      <c r="IG256" s="5"/>
      <c r="IH256" s="5"/>
      <c r="II256" s="5"/>
      <c r="IJ256" s="5"/>
      <c r="IK256" s="5"/>
      <c r="IL256" s="5"/>
      <c r="IM256" s="5"/>
      <c r="IN256" s="5"/>
      <c r="IO256" s="5"/>
      <c r="IP256" s="5"/>
      <c r="IQ256" s="5"/>
      <c r="IR256" s="5"/>
      <c r="IS256" s="5"/>
      <c r="IT256" s="5"/>
      <c r="IU256" s="5"/>
      <c r="IV256" s="5"/>
      <c r="IW256" s="5"/>
      <c r="IX256" s="5"/>
      <c r="IY256" s="5"/>
      <c r="IZ256" s="5"/>
      <c r="JA256" s="5"/>
      <c r="JB256" s="5"/>
      <c r="JC256" s="5"/>
      <c r="JD256" s="5"/>
      <c r="JE256" s="5"/>
      <c r="JF256" s="5"/>
      <c r="JG256" s="5"/>
      <c r="JH256" s="5"/>
      <c r="JI256" s="5"/>
      <c r="JJ256" s="5"/>
      <c r="JK256" s="5"/>
      <c r="JL256" s="5"/>
      <c r="JM256" s="5"/>
      <c r="JN256" s="5"/>
      <c r="JO256" s="5"/>
      <c r="JP256" s="5"/>
      <c r="JQ256" s="5"/>
      <c r="JR256" s="5"/>
      <c r="JS256" s="5"/>
      <c r="JT256" s="5"/>
      <c r="JU256" s="5"/>
      <c r="JV256" s="5"/>
      <c r="JW256" s="5"/>
      <c r="JX256" s="5"/>
      <c r="JY256" s="5"/>
      <c r="JZ256" s="5"/>
      <c r="KA256" s="5"/>
      <c r="KB256" s="5"/>
      <c r="KC256" s="5"/>
      <c r="KD256" s="5"/>
      <c r="KE256" s="5"/>
      <c r="KF256" s="5"/>
      <c r="KG256" s="5"/>
      <c r="KH256" s="5"/>
      <c r="KI256" s="5"/>
      <c r="KJ256" s="5"/>
      <c r="KK256" s="5"/>
      <c r="KL256" s="5"/>
      <c r="KM256" s="5"/>
      <c r="KN256" s="5"/>
      <c r="KO256" s="5"/>
      <c r="KP256" s="5"/>
      <c r="KQ256" s="5"/>
      <c r="KR256" s="5"/>
      <c r="KS256" s="5"/>
      <c r="KT256" s="5"/>
      <c r="KU256" s="5"/>
      <c r="KV256" s="5"/>
      <c r="KW256" s="5"/>
      <c r="KX256" s="5"/>
      <c r="KY256" s="5"/>
      <c r="KZ256" s="5"/>
      <c r="LA256" s="5"/>
      <c r="LB256" s="5"/>
      <c r="LC256" s="5"/>
      <c r="LD256" s="5"/>
      <c r="LE256" s="5"/>
      <c r="LF256" s="5"/>
      <c r="LG256" s="5"/>
      <c r="LH256" s="5"/>
      <c r="LI256" s="5"/>
      <c r="LJ256" s="5"/>
      <c r="LK256" s="5"/>
      <c r="LL256" s="5"/>
      <c r="LM256" s="5"/>
      <c r="LN256" s="5"/>
      <c r="LO256" s="5"/>
      <c r="LP256" s="5"/>
      <c r="LQ256" s="5"/>
      <c r="LR256" s="5"/>
      <c r="LS256" s="5"/>
      <c r="LT256" s="5"/>
      <c r="LU256" s="5"/>
      <c r="LV256" s="5"/>
      <c r="LW256" s="5"/>
      <c r="LX256" s="5"/>
      <c r="LY256" s="5"/>
      <c r="LZ256" s="5"/>
      <c r="MA256" s="5"/>
      <c r="MB256" s="5"/>
      <c r="MC256" s="5"/>
      <c r="MD256" s="5"/>
      <c r="ME256" s="5"/>
      <c r="MF256" s="5"/>
      <c r="MG256" s="5"/>
      <c r="MH256" s="5"/>
      <c r="MI256" s="5"/>
      <c r="MJ256" s="5"/>
      <c r="MK256" s="5"/>
      <c r="ML256" s="5"/>
      <c r="MM256" s="5"/>
      <c r="MN256" s="5"/>
      <c r="MO256" s="5"/>
      <c r="MP256" s="5"/>
      <c r="MQ256" s="5"/>
      <c r="MR256" s="5"/>
      <c r="MS256" s="5"/>
      <c r="MT256" s="5"/>
      <c r="MU256" s="5"/>
      <c r="MV256" s="5"/>
      <c r="MW256" s="5"/>
      <c r="MX256" s="5"/>
      <c r="MY256" s="5"/>
      <c r="MZ256" s="5"/>
      <c r="NA256" s="5"/>
      <c r="NB256" s="5"/>
      <c r="NC256" s="5"/>
      <c r="ND256" s="5"/>
      <c r="NE256" s="5"/>
      <c r="NF256" s="5"/>
      <c r="NG256" s="5"/>
      <c r="NH256" s="5"/>
      <c r="NI256" s="5"/>
      <c r="NJ256" s="5"/>
      <c r="NK256" s="5"/>
      <c r="NL256" s="5"/>
      <c r="NM256" s="5"/>
      <c r="NN256" s="5"/>
      <c r="NO256" s="5"/>
      <c r="NP256" s="5"/>
      <c r="NQ256" s="5"/>
      <c r="NR256" s="5"/>
      <c r="NS256" s="5"/>
      <c r="NT256" s="5"/>
      <c r="NU256" s="5"/>
      <c r="NV256" s="5"/>
      <c r="NW256" s="5"/>
      <c r="NX256" s="5"/>
      <c r="NY256" s="5"/>
      <c r="NZ256" s="5"/>
      <c r="OA256" s="5"/>
      <c r="OB256" s="5"/>
      <c r="OC256" s="5"/>
      <c r="OD256" s="5"/>
      <c r="OE256" s="5"/>
      <c r="OF256" s="5"/>
      <c r="OG256" s="5"/>
      <c r="OH256" s="5"/>
      <c r="OI256" s="5"/>
      <c r="OJ256" s="5"/>
      <c r="OK256" s="5"/>
      <c r="OL256" s="5"/>
      <c r="OM256" s="5"/>
      <c r="ON256" s="5"/>
      <c r="OO256" s="5"/>
      <c r="OP256" s="5"/>
      <c r="OQ256" s="5"/>
      <c r="OR256" s="5"/>
      <c r="OS256" s="5"/>
      <c r="OT256" s="5"/>
      <c r="OU256" s="5"/>
      <c r="OV256" s="5"/>
      <c r="OW256" s="5"/>
      <c r="OX256" s="5"/>
      <c r="OY256" s="5"/>
      <c r="OZ256" s="5"/>
      <c r="PA256" s="5"/>
      <c r="PB256" s="5"/>
      <c r="PC256" s="5"/>
      <c r="PD256" s="5"/>
      <c r="PE256" s="5"/>
      <c r="PF256" s="5"/>
      <c r="PG256" s="5"/>
      <c r="PH256" s="5"/>
      <c r="PI256" s="5"/>
      <c r="PJ256" s="5"/>
      <c r="PK256" s="5"/>
      <c r="PL256" s="5"/>
      <c r="PM256" s="5"/>
      <c r="PN256" s="5"/>
      <c r="PO256" s="5"/>
      <c r="PP256" s="5"/>
      <c r="PQ256" s="5"/>
      <c r="PR256" s="5"/>
      <c r="PS256" s="5"/>
      <c r="PT256" s="5"/>
      <c r="PU256" s="5"/>
      <c r="PV256" s="5"/>
      <c r="PW256" s="5"/>
      <c r="PX256" s="5"/>
      <c r="PY256" s="5"/>
      <c r="PZ256" s="5"/>
      <c r="QA256" s="5"/>
      <c r="QB256" s="5"/>
      <c r="QC256" s="5"/>
      <c r="QD256" s="5"/>
      <c r="QE256" s="5"/>
      <c r="QF256" s="5"/>
      <c r="QG256" s="5"/>
      <c r="QH256" s="5"/>
      <c r="QI256" s="5"/>
      <c r="QJ256" s="5"/>
      <c r="QK256" s="5"/>
      <c r="QL256" s="5"/>
      <c r="QM256" s="5"/>
      <c r="QN256" s="5"/>
      <c r="QO256" s="5"/>
      <c r="QP256" s="5"/>
      <c r="QQ256" s="5"/>
      <c r="QR256" s="5"/>
      <c r="QS256" s="5"/>
      <c r="QT256" s="5"/>
      <c r="QU256" s="5"/>
      <c r="QV256" s="5"/>
      <c r="QW256" s="5"/>
      <c r="QX256" s="5"/>
      <c r="QY256" s="5"/>
      <c r="QZ256" s="5"/>
      <c r="RA256" s="5"/>
      <c r="RB256" s="5"/>
      <c r="RC256" s="5"/>
      <c r="RD256" s="5"/>
      <c r="RE256" s="5"/>
      <c r="RF256" s="5"/>
      <c r="RG256" s="5"/>
      <c r="RH256" s="5"/>
      <c r="RI256" s="5"/>
      <c r="RJ256" s="5"/>
      <c r="RK256" s="5"/>
      <c r="RL256" s="5"/>
      <c r="RM256" s="5"/>
      <c r="RN256" s="5"/>
      <c r="RO256" s="5"/>
      <c r="RP256" s="5"/>
      <c r="RQ256" s="5"/>
      <c r="RR256" s="5"/>
      <c r="RS256" s="5"/>
      <c r="RT256" s="5"/>
      <c r="RU256" s="5"/>
      <c r="RV256" s="5"/>
      <c r="RW256" s="5"/>
      <c r="RX256" s="5"/>
      <c r="RY256" s="5"/>
      <c r="RZ256" s="5"/>
      <c r="SA256" s="5"/>
      <c r="SB256" s="5"/>
      <c r="SC256" s="5"/>
      <c r="SD256" s="5"/>
      <c r="SE256" s="5"/>
      <c r="SF256" s="5"/>
      <c r="SG256" s="5"/>
      <c r="SH256" s="5"/>
      <c r="SI256" s="5"/>
      <c r="SJ256" s="5"/>
      <c r="SK256" s="5"/>
      <c r="SL256" s="5"/>
      <c r="SM256" s="5"/>
      <c r="SN256" s="5"/>
      <c r="SO256" s="5"/>
      <c r="SP256" s="5"/>
      <c r="SQ256" s="5"/>
      <c r="SR256" s="5"/>
      <c r="SS256" s="5"/>
      <c r="ST256" s="5"/>
      <c r="SU256" s="5"/>
      <c r="SV256" s="5"/>
      <c r="SW256" s="5"/>
      <c r="SX256" s="5"/>
      <c r="SY256" s="5"/>
      <c r="SZ256" s="5"/>
      <c r="TA256" s="5"/>
      <c r="TB256" s="5"/>
      <c r="TC256" s="5"/>
      <c r="TD256" s="5"/>
      <c r="TE256" s="5"/>
      <c r="TF256" s="5"/>
      <c r="TG256" s="5"/>
      <c r="TH256" s="5"/>
      <c r="TI256" s="5"/>
      <c r="TJ256" s="5"/>
      <c r="TK256" s="5"/>
      <c r="TL256" s="5"/>
      <c r="TM256" s="5"/>
      <c r="TN256" s="5"/>
      <c r="TO256" s="5"/>
      <c r="TP256" s="5"/>
      <c r="TQ256" s="5"/>
      <c r="TR256" s="5"/>
      <c r="TS256" s="5"/>
      <c r="TT256" s="5"/>
      <c r="TU256" s="5"/>
      <c r="TV256" s="5"/>
      <c r="TW256" s="5"/>
      <c r="TX256" s="5"/>
      <c r="TY256" s="5"/>
      <c r="TZ256" s="5"/>
      <c r="UA256" s="5"/>
      <c r="UB256" s="5"/>
      <c r="UC256" s="5"/>
      <c r="UD256" s="5"/>
      <c r="UE256" s="5"/>
      <c r="UF256" s="5"/>
      <c r="UG256" s="5"/>
      <c r="UH256" s="5"/>
      <c r="UI256" s="5"/>
      <c r="UJ256" s="5"/>
      <c r="UK256" s="5"/>
      <c r="UL256" s="5"/>
      <c r="UM256" s="5"/>
      <c r="UN256" s="5"/>
      <c r="UO256" s="5"/>
      <c r="UP256" s="5"/>
      <c r="UQ256" s="5"/>
      <c r="UR256" s="5"/>
      <c r="US256" s="5"/>
      <c r="UT256" s="5"/>
      <c r="UU256" s="5"/>
      <c r="UV256" s="5"/>
      <c r="UW256" s="5"/>
      <c r="UX256" s="5"/>
      <c r="UY256" s="5"/>
      <c r="UZ256" s="5"/>
      <c r="VA256" s="5"/>
      <c r="VB256" s="5"/>
      <c r="VC256" s="5"/>
      <c r="VD256" s="5"/>
      <c r="VE256" s="5"/>
      <c r="VF256" s="5"/>
      <c r="VG256" s="5"/>
      <c r="VH256" s="5"/>
      <c r="VI256" s="5"/>
      <c r="VJ256" s="5"/>
      <c r="VK256" s="5"/>
      <c r="VL256" s="5"/>
      <c r="VM256" s="5"/>
      <c r="VN256" s="5"/>
      <c r="VO256" s="5"/>
      <c r="VP256" s="5"/>
      <c r="VQ256" s="5"/>
      <c r="VR256" s="5"/>
      <c r="VS256" s="5"/>
      <c r="VT256" s="5"/>
      <c r="VU256" s="5"/>
      <c r="VV256" s="5"/>
      <c r="VW256" s="5"/>
      <c r="VX256" s="5"/>
      <c r="VY256" s="5"/>
      <c r="VZ256" s="5"/>
      <c r="WA256" s="5"/>
      <c r="WB256" s="5"/>
      <c r="WC256" s="5"/>
      <c r="WD256" s="5"/>
      <c r="WE256" s="5"/>
      <c r="WF256" s="5"/>
      <c r="WG256" s="5"/>
      <c r="WH256" s="5"/>
      <c r="WI256" s="5"/>
      <c r="WJ256" s="5"/>
      <c r="WK256" s="5"/>
      <c r="WL256" s="5"/>
      <c r="WM256" s="5"/>
      <c r="WN256" s="5"/>
      <c r="WO256" s="5"/>
      <c r="WP256" s="5"/>
      <c r="WQ256" s="5"/>
      <c r="WR256" s="5"/>
      <c r="WS256" s="5"/>
      <c r="WT256" s="5"/>
      <c r="WU256" s="5"/>
      <c r="WV256" s="5"/>
      <c r="WW256" s="5"/>
      <c r="WX256" s="5"/>
      <c r="WY256" s="5"/>
      <c r="WZ256" s="5"/>
      <c r="XA256" s="5"/>
      <c r="XB256" s="5"/>
      <c r="XC256" s="5"/>
      <c r="XD256" s="5"/>
      <c r="XE256" s="5"/>
      <c r="XF256" s="5"/>
      <c r="XG256" s="5"/>
      <c r="XH256" s="5"/>
      <c r="XI256" s="5"/>
      <c r="XJ256" s="5"/>
      <c r="XK256" s="5"/>
      <c r="XL256" s="5"/>
      <c r="XM256" s="5"/>
      <c r="XN256" s="5"/>
      <c r="XO256" s="5"/>
      <c r="XP256" s="5"/>
      <c r="XQ256" s="5"/>
      <c r="XR256" s="5"/>
      <c r="XS256" s="5"/>
      <c r="XT256" s="5"/>
      <c r="XU256" s="5"/>
      <c r="XV256" s="5"/>
      <c r="XW256" s="5"/>
    </row>
    <row r="257" spans="39:647" x14ac:dyDescent="0.45">
      <c r="AM257" s="5"/>
      <c r="AN257" s="5"/>
      <c r="AO257" s="5"/>
      <c r="AP257" s="5"/>
      <c r="AQ257" s="5"/>
      <c r="AR257" s="5"/>
      <c r="AS257" s="5"/>
      <c r="AT257" s="5"/>
      <c r="AU257" s="5"/>
      <c r="AV257" s="5"/>
      <c r="AW257" s="5"/>
      <c r="AX257" s="5"/>
      <c r="AY257" s="5"/>
      <c r="AZ257" s="5"/>
      <c r="BA257" s="5"/>
      <c r="BB257" s="5"/>
      <c r="BC257" s="5"/>
      <c r="BD257" s="5"/>
      <c r="BE257" s="5"/>
      <c r="BF257" s="5"/>
      <c r="BG257" s="5"/>
      <c r="BH257" s="5"/>
      <c r="BI257" s="5"/>
      <c r="BJ257" s="5"/>
      <c r="BK257" s="5"/>
      <c r="BL257" s="5"/>
      <c r="BM257" s="5"/>
      <c r="BN257" s="5"/>
      <c r="BO257" s="5"/>
      <c r="BP257" s="5"/>
      <c r="BQ257" s="5"/>
      <c r="BR257" s="5"/>
      <c r="BS257" s="5"/>
      <c r="BT257" s="5"/>
      <c r="BU257" s="5"/>
      <c r="BV257" s="5"/>
      <c r="BW257" s="5"/>
      <c r="BX257" s="5"/>
      <c r="BY257" s="5"/>
      <c r="BZ257" s="5"/>
      <c r="CA257" s="5"/>
      <c r="CB257" s="5"/>
      <c r="CC257" s="5"/>
      <c r="CD257" s="5"/>
      <c r="CE257" s="5"/>
      <c r="CF257" s="5"/>
      <c r="CG257" s="5"/>
      <c r="CH257" s="5"/>
      <c r="CI257" s="5"/>
      <c r="CJ257" s="5"/>
      <c r="CK257" s="5"/>
      <c r="CL257" s="5"/>
      <c r="CM257" s="5"/>
      <c r="CN257" s="5"/>
      <c r="CO257" s="5"/>
      <c r="CP257" s="5"/>
      <c r="CQ257" s="5"/>
      <c r="CR257" s="5"/>
      <c r="CS257" s="5"/>
      <c r="CT257" s="5"/>
      <c r="CU257" s="5"/>
      <c r="CV257" s="5"/>
      <c r="CW257" s="5"/>
      <c r="CX257" s="5"/>
      <c r="CY257" s="5"/>
      <c r="CZ257" s="5"/>
      <c r="DA257" s="5"/>
      <c r="DB257" s="5"/>
      <c r="DC257" s="5"/>
      <c r="DD257" s="5"/>
      <c r="DE257" s="5"/>
      <c r="DF257" s="5"/>
      <c r="DG257" s="5"/>
      <c r="DH257" s="5"/>
      <c r="DI257" s="5"/>
      <c r="DJ257" s="5"/>
      <c r="DK257" s="5"/>
      <c r="DL257" s="5"/>
      <c r="DM257" s="5"/>
      <c r="DN257" s="5"/>
      <c r="DO257" s="5"/>
      <c r="DP257" s="5"/>
      <c r="DQ257" s="5"/>
      <c r="DR257" s="5"/>
      <c r="DS257" s="5"/>
      <c r="DT257" s="5"/>
      <c r="DU257" s="5"/>
      <c r="DV257" s="5"/>
      <c r="DW257" s="5"/>
      <c r="DX257" s="5"/>
      <c r="DY257" s="5"/>
      <c r="DZ257" s="5"/>
      <c r="EA257" s="5"/>
      <c r="EB257" s="5"/>
      <c r="EC257" s="5"/>
      <c r="ED257" s="5"/>
      <c r="EE257" s="5"/>
      <c r="EF257" s="5"/>
      <c r="EG257" s="5"/>
      <c r="EH257" s="5"/>
      <c r="EI257" s="5"/>
      <c r="EJ257" s="5"/>
      <c r="EK257" s="5"/>
      <c r="EL257" s="5"/>
      <c r="EM257" s="5"/>
      <c r="EN257" s="5"/>
      <c r="EO257" s="5"/>
      <c r="EP257" s="5"/>
      <c r="EQ257" s="5"/>
      <c r="ER257" s="5"/>
      <c r="ES257" s="5"/>
      <c r="ET257" s="5"/>
      <c r="EU257" s="5"/>
      <c r="EV257" s="5"/>
      <c r="EW257" s="5"/>
      <c r="EX257" s="5"/>
      <c r="EY257" s="5"/>
      <c r="EZ257" s="5"/>
      <c r="FA257" s="5"/>
      <c r="FB257" s="5"/>
      <c r="FC257" s="5"/>
      <c r="FD257" s="5"/>
      <c r="FE257" s="5"/>
      <c r="FF257" s="5"/>
      <c r="FG257" s="5"/>
      <c r="FH257" s="5"/>
      <c r="FI257" s="5"/>
      <c r="FJ257" s="5"/>
      <c r="FK257" s="5"/>
      <c r="FL257" s="5"/>
      <c r="FM257" s="5"/>
      <c r="FN257" s="5"/>
      <c r="FO257" s="5"/>
      <c r="FP257" s="5"/>
      <c r="FQ257" s="5"/>
      <c r="FR257" s="5"/>
      <c r="FS257" s="5"/>
      <c r="FT257" s="5"/>
      <c r="FU257" s="5"/>
      <c r="FV257" s="5"/>
      <c r="FW257" s="5"/>
      <c r="FX257" s="5"/>
      <c r="FY257" s="5"/>
      <c r="FZ257" s="5"/>
      <c r="GA257" s="5"/>
      <c r="GB257" s="5"/>
      <c r="GC257" s="5"/>
      <c r="GD257" s="5"/>
      <c r="GE257" s="5"/>
      <c r="GF257" s="5"/>
      <c r="GG257" s="5"/>
      <c r="GH257" s="5"/>
      <c r="GI257" s="5"/>
      <c r="GJ257" s="5"/>
      <c r="GK257" s="5"/>
      <c r="GL257" s="5"/>
      <c r="GM257" s="5"/>
      <c r="GN257" s="5"/>
      <c r="GO257" s="5"/>
      <c r="GP257" s="5"/>
      <c r="GQ257" s="5"/>
      <c r="GR257" s="5"/>
      <c r="GS257" s="5"/>
      <c r="GT257" s="5"/>
      <c r="GU257" s="5"/>
      <c r="GV257" s="5"/>
      <c r="GW257" s="5"/>
      <c r="GX257" s="5"/>
      <c r="GY257" s="5"/>
      <c r="GZ257" s="5"/>
      <c r="HA257" s="5"/>
      <c r="HB257" s="5"/>
      <c r="HC257" s="5"/>
      <c r="HD257" s="5"/>
      <c r="HE257" s="5"/>
      <c r="HF257" s="5"/>
      <c r="HG257" s="5"/>
      <c r="HH257" s="5"/>
      <c r="HI257" s="5"/>
      <c r="HJ257" s="5"/>
      <c r="HK257" s="5"/>
      <c r="HL257" s="5"/>
      <c r="HM257" s="5"/>
      <c r="HN257" s="5"/>
      <c r="HO257" s="5"/>
      <c r="HP257" s="5"/>
      <c r="HQ257" s="5"/>
      <c r="HR257" s="5"/>
      <c r="HS257" s="5"/>
      <c r="HT257" s="5"/>
      <c r="HU257" s="5"/>
      <c r="HV257" s="5"/>
      <c r="HW257" s="5"/>
      <c r="HX257" s="5"/>
      <c r="HY257" s="5"/>
      <c r="HZ257" s="5"/>
      <c r="IA257" s="5"/>
      <c r="IB257" s="5"/>
      <c r="IC257" s="5"/>
      <c r="ID257" s="5"/>
      <c r="IE257" s="5"/>
      <c r="IF257" s="5"/>
      <c r="IG257" s="5"/>
      <c r="IH257" s="5"/>
      <c r="II257" s="5"/>
      <c r="IJ257" s="5"/>
      <c r="IK257" s="5"/>
      <c r="IL257" s="5"/>
      <c r="IM257" s="5"/>
      <c r="IN257" s="5"/>
      <c r="IO257" s="5"/>
      <c r="IP257" s="5"/>
      <c r="IQ257" s="5"/>
      <c r="IR257" s="5"/>
      <c r="IS257" s="5"/>
      <c r="IT257" s="5"/>
      <c r="IU257" s="5"/>
      <c r="IV257" s="5"/>
      <c r="IW257" s="5"/>
      <c r="IX257" s="5"/>
      <c r="IY257" s="5"/>
      <c r="IZ257" s="5"/>
      <c r="JA257" s="5"/>
      <c r="JB257" s="5"/>
      <c r="JC257" s="5"/>
      <c r="JD257" s="5"/>
      <c r="JE257" s="5"/>
      <c r="JF257" s="5"/>
      <c r="JG257" s="5"/>
      <c r="JH257" s="5"/>
      <c r="JI257" s="5"/>
      <c r="JJ257" s="5"/>
      <c r="JK257" s="5"/>
      <c r="JL257" s="5"/>
      <c r="JM257" s="5"/>
      <c r="JN257" s="5"/>
      <c r="JO257" s="5"/>
      <c r="JP257" s="5"/>
      <c r="JQ257" s="5"/>
      <c r="JR257" s="5"/>
      <c r="JS257" s="5"/>
      <c r="JT257" s="5"/>
      <c r="JU257" s="5"/>
      <c r="JV257" s="5"/>
      <c r="JW257" s="5"/>
      <c r="JX257" s="5"/>
      <c r="JY257" s="5"/>
      <c r="JZ257" s="5"/>
      <c r="KA257" s="5"/>
      <c r="KB257" s="5"/>
      <c r="KC257" s="5"/>
      <c r="KD257" s="5"/>
      <c r="KE257" s="5"/>
      <c r="KF257" s="5"/>
      <c r="KG257" s="5"/>
      <c r="KH257" s="5"/>
      <c r="KI257" s="5"/>
      <c r="KJ257" s="5"/>
      <c r="KK257" s="5"/>
      <c r="KL257" s="5"/>
      <c r="KM257" s="5"/>
      <c r="KN257" s="5"/>
      <c r="KO257" s="5"/>
      <c r="KP257" s="5"/>
      <c r="KQ257" s="5"/>
      <c r="KR257" s="5"/>
      <c r="KS257" s="5"/>
      <c r="KT257" s="5"/>
      <c r="KU257" s="5"/>
      <c r="KV257" s="5"/>
      <c r="KW257" s="5"/>
      <c r="KX257" s="5"/>
      <c r="KY257" s="5"/>
      <c r="KZ257" s="5"/>
      <c r="LA257" s="5"/>
      <c r="LB257" s="5"/>
      <c r="LC257" s="5"/>
      <c r="LD257" s="5"/>
      <c r="LE257" s="5"/>
      <c r="LF257" s="5"/>
      <c r="LG257" s="5"/>
      <c r="LH257" s="5"/>
      <c r="LI257" s="5"/>
      <c r="LJ257" s="5"/>
      <c r="LK257" s="5"/>
      <c r="LL257" s="5"/>
      <c r="LM257" s="5"/>
      <c r="LN257" s="5"/>
      <c r="LO257" s="5"/>
      <c r="LP257" s="5"/>
      <c r="LQ257" s="5"/>
      <c r="LR257" s="5"/>
      <c r="LS257" s="5"/>
      <c r="LT257" s="5"/>
      <c r="LU257" s="5"/>
      <c r="LV257" s="5"/>
      <c r="LW257" s="5"/>
      <c r="LX257" s="5"/>
      <c r="LY257" s="5"/>
      <c r="LZ257" s="5"/>
      <c r="MA257" s="5"/>
      <c r="MB257" s="5"/>
      <c r="MC257" s="5"/>
      <c r="MD257" s="5"/>
      <c r="ME257" s="5"/>
      <c r="MF257" s="5"/>
      <c r="MG257" s="5"/>
      <c r="MH257" s="5"/>
      <c r="MI257" s="5"/>
      <c r="MJ257" s="5"/>
      <c r="MK257" s="5"/>
      <c r="ML257" s="5"/>
      <c r="MM257" s="5"/>
      <c r="MN257" s="5"/>
      <c r="MO257" s="5"/>
      <c r="MP257" s="5"/>
      <c r="MQ257" s="5"/>
      <c r="MR257" s="5"/>
      <c r="MS257" s="5"/>
      <c r="MT257" s="5"/>
      <c r="MU257" s="5"/>
      <c r="MV257" s="5"/>
      <c r="MW257" s="5"/>
      <c r="MX257" s="5"/>
      <c r="MY257" s="5"/>
      <c r="MZ257" s="5"/>
      <c r="NA257" s="5"/>
      <c r="NB257" s="5"/>
      <c r="NC257" s="5"/>
      <c r="ND257" s="5"/>
      <c r="NE257" s="5"/>
      <c r="NF257" s="5"/>
      <c r="NG257" s="5"/>
      <c r="NH257" s="5"/>
      <c r="NI257" s="5"/>
      <c r="NJ257" s="5"/>
      <c r="NK257" s="5"/>
      <c r="NL257" s="5"/>
      <c r="NM257" s="5"/>
      <c r="NN257" s="5"/>
      <c r="NO257" s="5"/>
      <c r="NP257" s="5"/>
      <c r="NQ257" s="5"/>
      <c r="NR257" s="5"/>
      <c r="NS257" s="5"/>
      <c r="NT257" s="5"/>
      <c r="NU257" s="5"/>
      <c r="NV257" s="5"/>
      <c r="NW257" s="5"/>
      <c r="NX257" s="5"/>
      <c r="NY257" s="5"/>
      <c r="NZ257" s="5"/>
      <c r="OA257" s="5"/>
      <c r="OB257" s="5"/>
      <c r="OC257" s="5"/>
      <c r="OD257" s="5"/>
      <c r="OE257" s="5"/>
      <c r="OF257" s="5"/>
      <c r="OG257" s="5"/>
      <c r="OH257" s="5"/>
      <c r="OI257" s="5"/>
      <c r="OJ257" s="5"/>
      <c r="OK257" s="5"/>
      <c r="OL257" s="5"/>
      <c r="OM257" s="5"/>
      <c r="ON257" s="5"/>
      <c r="OO257" s="5"/>
      <c r="OP257" s="5"/>
      <c r="OQ257" s="5"/>
      <c r="OR257" s="5"/>
      <c r="OS257" s="5"/>
      <c r="OT257" s="5"/>
      <c r="OU257" s="5"/>
      <c r="OV257" s="5"/>
      <c r="OW257" s="5"/>
      <c r="OX257" s="5"/>
      <c r="OY257" s="5"/>
      <c r="OZ257" s="5"/>
      <c r="PA257" s="5"/>
      <c r="PB257" s="5"/>
      <c r="PC257" s="5"/>
      <c r="PD257" s="5"/>
      <c r="PE257" s="5"/>
      <c r="PF257" s="5"/>
      <c r="PG257" s="5"/>
      <c r="PH257" s="5"/>
      <c r="PI257" s="5"/>
      <c r="PJ257" s="5"/>
      <c r="PK257" s="5"/>
      <c r="PL257" s="5"/>
      <c r="PM257" s="5"/>
      <c r="PN257" s="5"/>
      <c r="PO257" s="5"/>
      <c r="PP257" s="5"/>
      <c r="PQ257" s="5"/>
      <c r="PR257" s="5"/>
      <c r="PS257" s="5"/>
      <c r="PT257" s="5"/>
      <c r="PU257" s="5"/>
      <c r="PV257" s="5"/>
      <c r="PW257" s="5"/>
      <c r="PX257" s="5"/>
      <c r="PY257" s="5"/>
      <c r="PZ257" s="5"/>
      <c r="QA257" s="5"/>
      <c r="QB257" s="5"/>
      <c r="QC257" s="5"/>
      <c r="QD257" s="5"/>
      <c r="QE257" s="5"/>
      <c r="QF257" s="5"/>
      <c r="QG257" s="5"/>
      <c r="QH257" s="5"/>
      <c r="QI257" s="5"/>
      <c r="QJ257" s="5"/>
      <c r="QK257" s="5"/>
      <c r="QL257" s="5"/>
      <c r="QM257" s="5"/>
      <c r="QN257" s="5"/>
      <c r="QO257" s="5"/>
      <c r="QP257" s="5"/>
      <c r="QQ257" s="5"/>
      <c r="QR257" s="5"/>
      <c r="QS257" s="5"/>
      <c r="QT257" s="5"/>
      <c r="QU257" s="5"/>
      <c r="QV257" s="5"/>
      <c r="QW257" s="5"/>
      <c r="QX257" s="5"/>
      <c r="QY257" s="5"/>
      <c r="QZ257" s="5"/>
      <c r="RA257" s="5"/>
      <c r="RB257" s="5"/>
      <c r="RC257" s="5"/>
      <c r="RD257" s="5"/>
      <c r="RE257" s="5"/>
      <c r="RF257" s="5"/>
      <c r="RG257" s="5"/>
      <c r="RH257" s="5"/>
      <c r="RI257" s="5"/>
      <c r="RJ257" s="5"/>
      <c r="RK257" s="5"/>
      <c r="RL257" s="5"/>
      <c r="RM257" s="5"/>
      <c r="RN257" s="5"/>
      <c r="RO257" s="5"/>
      <c r="RP257" s="5"/>
      <c r="RQ257" s="5"/>
      <c r="RR257" s="5"/>
      <c r="RS257" s="5"/>
      <c r="RT257" s="5"/>
      <c r="RU257" s="5"/>
      <c r="RV257" s="5"/>
      <c r="RW257" s="5"/>
      <c r="RX257" s="5"/>
      <c r="RY257" s="5"/>
      <c r="RZ257" s="5"/>
      <c r="SA257" s="5"/>
      <c r="SB257" s="5"/>
      <c r="SC257" s="5"/>
      <c r="SD257" s="5"/>
      <c r="SE257" s="5"/>
      <c r="SF257" s="5"/>
      <c r="SG257" s="5"/>
      <c r="SH257" s="5"/>
      <c r="SI257" s="5"/>
      <c r="SJ257" s="5"/>
      <c r="SK257" s="5"/>
      <c r="SL257" s="5"/>
      <c r="SM257" s="5"/>
      <c r="SN257" s="5"/>
      <c r="SO257" s="5"/>
      <c r="SP257" s="5"/>
      <c r="SQ257" s="5"/>
      <c r="SR257" s="5"/>
      <c r="SS257" s="5"/>
      <c r="ST257" s="5"/>
      <c r="SU257" s="5"/>
      <c r="SV257" s="5"/>
      <c r="SW257" s="5"/>
      <c r="SX257" s="5"/>
      <c r="SY257" s="5"/>
      <c r="SZ257" s="5"/>
      <c r="TA257" s="5"/>
      <c r="TB257" s="5"/>
      <c r="TC257" s="5"/>
      <c r="TD257" s="5"/>
      <c r="TE257" s="5"/>
      <c r="TF257" s="5"/>
      <c r="TG257" s="5"/>
      <c r="TH257" s="5"/>
      <c r="TI257" s="5"/>
      <c r="TJ257" s="5"/>
      <c r="TK257" s="5"/>
      <c r="TL257" s="5"/>
      <c r="TM257" s="5"/>
      <c r="TN257" s="5"/>
      <c r="TO257" s="5"/>
      <c r="TP257" s="5"/>
      <c r="TQ257" s="5"/>
      <c r="TR257" s="5"/>
      <c r="TS257" s="5"/>
      <c r="TT257" s="5"/>
      <c r="TU257" s="5"/>
      <c r="TV257" s="5"/>
      <c r="TW257" s="5"/>
      <c r="TX257" s="5"/>
      <c r="TY257" s="5"/>
      <c r="TZ257" s="5"/>
      <c r="UA257" s="5"/>
      <c r="UB257" s="5"/>
      <c r="UC257" s="5"/>
      <c r="UD257" s="5"/>
      <c r="UE257" s="5"/>
      <c r="UF257" s="5"/>
      <c r="UG257" s="5"/>
      <c r="UH257" s="5"/>
      <c r="UI257" s="5"/>
      <c r="UJ257" s="5"/>
      <c r="UK257" s="5"/>
      <c r="UL257" s="5"/>
      <c r="UM257" s="5"/>
      <c r="UN257" s="5"/>
      <c r="UO257" s="5"/>
      <c r="UP257" s="5"/>
      <c r="UQ257" s="5"/>
      <c r="UR257" s="5"/>
      <c r="US257" s="5"/>
      <c r="UT257" s="5"/>
      <c r="UU257" s="5"/>
      <c r="UV257" s="5"/>
      <c r="UW257" s="5"/>
      <c r="UX257" s="5"/>
      <c r="UY257" s="5"/>
      <c r="UZ257" s="5"/>
      <c r="VA257" s="5"/>
      <c r="VB257" s="5"/>
      <c r="VC257" s="5"/>
      <c r="VD257" s="5"/>
      <c r="VE257" s="5"/>
      <c r="VF257" s="5"/>
      <c r="VG257" s="5"/>
      <c r="VH257" s="5"/>
      <c r="VI257" s="5"/>
      <c r="VJ257" s="5"/>
      <c r="VK257" s="5"/>
      <c r="VL257" s="5"/>
      <c r="VM257" s="5"/>
      <c r="VN257" s="5"/>
      <c r="VO257" s="5"/>
      <c r="VP257" s="5"/>
      <c r="VQ257" s="5"/>
      <c r="VR257" s="5"/>
      <c r="VS257" s="5"/>
      <c r="VT257" s="5"/>
      <c r="VU257" s="5"/>
      <c r="VV257" s="5"/>
      <c r="VW257" s="5"/>
      <c r="VX257" s="5"/>
      <c r="VY257" s="5"/>
      <c r="VZ257" s="5"/>
      <c r="WA257" s="5"/>
      <c r="WB257" s="5"/>
      <c r="WC257" s="5"/>
      <c r="WD257" s="5"/>
      <c r="WE257" s="5"/>
      <c r="WF257" s="5"/>
      <c r="WG257" s="5"/>
      <c r="WH257" s="5"/>
      <c r="WI257" s="5"/>
      <c r="WJ257" s="5"/>
      <c r="WK257" s="5"/>
      <c r="WL257" s="5"/>
      <c r="WM257" s="5"/>
      <c r="WN257" s="5"/>
      <c r="WO257" s="5"/>
      <c r="WP257" s="5"/>
      <c r="WQ257" s="5"/>
      <c r="WR257" s="5"/>
      <c r="WS257" s="5"/>
      <c r="WT257" s="5"/>
      <c r="WU257" s="5"/>
      <c r="WV257" s="5"/>
      <c r="WW257" s="5"/>
      <c r="WX257" s="5"/>
      <c r="WY257" s="5"/>
      <c r="WZ257" s="5"/>
      <c r="XA257" s="5"/>
      <c r="XB257" s="5"/>
      <c r="XC257" s="5"/>
      <c r="XD257" s="5"/>
      <c r="XE257" s="5"/>
      <c r="XF257" s="5"/>
      <c r="XG257" s="5"/>
      <c r="XH257" s="5"/>
      <c r="XI257" s="5"/>
      <c r="XJ257" s="5"/>
      <c r="XK257" s="5"/>
      <c r="XL257" s="5"/>
      <c r="XM257" s="5"/>
      <c r="XN257" s="5"/>
      <c r="XO257" s="5"/>
      <c r="XP257" s="5"/>
      <c r="XQ257" s="5"/>
      <c r="XR257" s="5"/>
      <c r="XS257" s="5"/>
      <c r="XT257" s="5"/>
      <c r="XU257" s="5"/>
      <c r="XV257" s="5"/>
      <c r="XW257" s="5"/>
    </row>
    <row r="258" spans="39:647" x14ac:dyDescent="0.45">
      <c r="AM258" s="5"/>
      <c r="AN258" s="5"/>
      <c r="AO258" s="5"/>
      <c r="AP258" s="5"/>
      <c r="AQ258" s="5"/>
      <c r="AR258" s="5"/>
      <c r="AS258" s="5"/>
      <c r="AT258" s="5"/>
      <c r="AU258" s="5"/>
      <c r="AV258" s="5"/>
      <c r="AW258" s="5"/>
      <c r="AX258" s="5"/>
      <c r="AY258" s="5"/>
      <c r="AZ258" s="5"/>
      <c r="BA258" s="5"/>
      <c r="BB258" s="5"/>
      <c r="BC258" s="5"/>
      <c r="BD258" s="5"/>
      <c r="BE258" s="5"/>
      <c r="BF258" s="5"/>
      <c r="BG258" s="5"/>
      <c r="BH258" s="5"/>
      <c r="BI258" s="5"/>
      <c r="BJ258" s="5"/>
      <c r="BK258" s="5"/>
      <c r="BL258" s="5"/>
      <c r="BM258" s="5"/>
      <c r="BN258" s="5"/>
      <c r="BO258" s="5"/>
      <c r="BP258" s="5"/>
      <c r="BQ258" s="5"/>
      <c r="BR258" s="5"/>
      <c r="BS258" s="5"/>
      <c r="BT258" s="5"/>
      <c r="BU258" s="5"/>
      <c r="BV258" s="5"/>
      <c r="BW258" s="5"/>
      <c r="BX258" s="5"/>
      <c r="BY258" s="5"/>
      <c r="BZ258" s="5"/>
      <c r="CA258" s="5"/>
      <c r="CB258" s="5"/>
      <c r="CC258" s="5"/>
      <c r="CD258" s="5"/>
      <c r="CE258" s="5"/>
      <c r="CF258" s="5"/>
      <c r="CG258" s="5"/>
      <c r="CH258" s="5"/>
      <c r="CI258" s="5"/>
      <c r="CJ258" s="5"/>
      <c r="CK258" s="5"/>
      <c r="CL258" s="5"/>
      <c r="CM258" s="5"/>
      <c r="CN258" s="5"/>
      <c r="CO258" s="5"/>
      <c r="CP258" s="5"/>
      <c r="CQ258" s="5"/>
      <c r="CR258" s="5"/>
      <c r="CS258" s="5"/>
      <c r="CT258" s="5"/>
      <c r="CU258" s="5"/>
      <c r="CV258" s="5"/>
      <c r="CW258" s="5"/>
      <c r="CX258" s="5"/>
      <c r="CY258" s="5"/>
      <c r="CZ258" s="5"/>
      <c r="DA258" s="5"/>
      <c r="DB258" s="5"/>
      <c r="DC258" s="5"/>
      <c r="DD258" s="5"/>
      <c r="DE258" s="5"/>
      <c r="DF258" s="5"/>
      <c r="DG258" s="5"/>
      <c r="DH258" s="5"/>
      <c r="DI258" s="5"/>
      <c r="DJ258" s="5"/>
      <c r="DK258" s="5"/>
      <c r="DL258" s="5"/>
      <c r="DM258" s="5"/>
      <c r="DN258" s="5"/>
      <c r="DO258" s="5"/>
      <c r="DP258" s="5"/>
      <c r="DQ258" s="5"/>
      <c r="DR258" s="5"/>
      <c r="DS258" s="5"/>
      <c r="DT258" s="5"/>
      <c r="DU258" s="5"/>
      <c r="DV258" s="5"/>
      <c r="DW258" s="5"/>
      <c r="DX258" s="5"/>
      <c r="DY258" s="5"/>
      <c r="DZ258" s="5"/>
      <c r="EA258" s="5"/>
      <c r="EB258" s="5"/>
      <c r="EC258" s="5"/>
      <c r="ED258" s="5"/>
      <c r="EE258" s="5"/>
      <c r="EF258" s="5"/>
      <c r="EG258" s="5"/>
      <c r="EH258" s="5"/>
      <c r="EI258" s="5"/>
      <c r="EJ258" s="5"/>
      <c r="EK258" s="5"/>
      <c r="EL258" s="5"/>
      <c r="EM258" s="5"/>
      <c r="EN258" s="5"/>
      <c r="EO258" s="5"/>
      <c r="EP258" s="5"/>
      <c r="EQ258" s="5"/>
      <c r="ER258" s="5"/>
      <c r="ES258" s="5"/>
      <c r="ET258" s="5"/>
      <c r="EU258" s="5"/>
      <c r="EV258" s="5"/>
      <c r="EW258" s="5"/>
      <c r="EX258" s="5"/>
      <c r="EY258" s="5"/>
      <c r="EZ258" s="5"/>
      <c r="FA258" s="5"/>
      <c r="FB258" s="5"/>
      <c r="FC258" s="5"/>
      <c r="FD258" s="5"/>
      <c r="FE258" s="5"/>
      <c r="FF258" s="5"/>
      <c r="FG258" s="5"/>
      <c r="FH258" s="5"/>
      <c r="FI258" s="5"/>
      <c r="FJ258" s="5"/>
      <c r="FK258" s="5"/>
      <c r="FL258" s="5"/>
      <c r="FM258" s="5"/>
      <c r="FN258" s="5"/>
      <c r="FO258" s="5"/>
      <c r="FP258" s="5"/>
      <c r="FQ258" s="5"/>
      <c r="FR258" s="5"/>
      <c r="FS258" s="5"/>
      <c r="FT258" s="5"/>
      <c r="FU258" s="5"/>
      <c r="FV258" s="5"/>
      <c r="FW258" s="5"/>
      <c r="FX258" s="5"/>
      <c r="FY258" s="5"/>
      <c r="FZ258" s="5"/>
      <c r="GA258" s="5"/>
      <c r="GB258" s="5"/>
      <c r="GC258" s="5"/>
      <c r="GD258" s="5"/>
      <c r="GE258" s="5"/>
      <c r="GF258" s="5"/>
      <c r="GG258" s="5"/>
      <c r="GH258" s="5"/>
      <c r="GI258" s="5"/>
      <c r="GJ258" s="5"/>
      <c r="GK258" s="5"/>
      <c r="GL258" s="5"/>
      <c r="GM258" s="5"/>
      <c r="GN258" s="5"/>
      <c r="GO258" s="5"/>
      <c r="GP258" s="5"/>
      <c r="GQ258" s="5"/>
      <c r="GR258" s="5"/>
      <c r="GS258" s="5"/>
      <c r="GT258" s="5"/>
      <c r="GU258" s="5"/>
      <c r="GV258" s="5"/>
      <c r="GW258" s="5"/>
      <c r="GX258" s="5"/>
      <c r="GY258" s="5"/>
      <c r="GZ258" s="5"/>
      <c r="HA258" s="5"/>
      <c r="HB258" s="5"/>
      <c r="HC258" s="5"/>
      <c r="HD258" s="5"/>
      <c r="HE258" s="5"/>
      <c r="HF258" s="5"/>
      <c r="HG258" s="5"/>
      <c r="HH258" s="5"/>
      <c r="HI258" s="5"/>
      <c r="HJ258" s="5"/>
      <c r="HK258" s="5"/>
      <c r="HL258" s="5"/>
      <c r="HM258" s="5"/>
      <c r="HN258" s="5"/>
      <c r="HO258" s="5"/>
      <c r="HP258" s="5"/>
      <c r="HQ258" s="5"/>
      <c r="HR258" s="5"/>
      <c r="HS258" s="5"/>
      <c r="HT258" s="5"/>
      <c r="HU258" s="5"/>
      <c r="HV258" s="5"/>
      <c r="HW258" s="5"/>
      <c r="HX258" s="5"/>
      <c r="HY258" s="5"/>
      <c r="HZ258" s="5"/>
      <c r="IA258" s="5"/>
      <c r="IB258" s="5"/>
      <c r="IC258" s="5"/>
      <c r="ID258" s="5"/>
      <c r="IE258" s="5"/>
      <c r="IF258" s="5"/>
      <c r="IG258" s="5"/>
      <c r="IH258" s="5"/>
      <c r="II258" s="5"/>
      <c r="IJ258" s="5"/>
      <c r="IK258" s="5"/>
      <c r="IL258" s="5"/>
      <c r="IM258" s="5"/>
      <c r="IN258" s="5"/>
      <c r="IO258" s="5"/>
      <c r="IP258" s="5"/>
      <c r="IQ258" s="5"/>
      <c r="IR258" s="5"/>
      <c r="IS258" s="5"/>
      <c r="IT258" s="5"/>
      <c r="IU258" s="5"/>
      <c r="IV258" s="5"/>
      <c r="IW258" s="5"/>
      <c r="IX258" s="5"/>
      <c r="IY258" s="5"/>
      <c r="IZ258" s="5"/>
      <c r="JA258" s="5"/>
      <c r="JB258" s="5"/>
      <c r="JC258" s="5"/>
      <c r="JD258" s="5"/>
      <c r="JE258" s="5"/>
      <c r="JF258" s="5"/>
      <c r="JG258" s="5"/>
      <c r="JH258" s="5"/>
      <c r="JI258" s="5"/>
      <c r="JJ258" s="5"/>
      <c r="JK258" s="5"/>
      <c r="JL258" s="5"/>
      <c r="JM258" s="5"/>
      <c r="JN258" s="5"/>
      <c r="JO258" s="5"/>
      <c r="JP258" s="5"/>
      <c r="JQ258" s="5"/>
      <c r="JR258" s="5"/>
      <c r="JS258" s="5"/>
      <c r="JT258" s="5"/>
      <c r="JU258" s="5"/>
      <c r="JV258" s="5"/>
      <c r="JW258" s="5"/>
      <c r="JX258" s="5"/>
      <c r="JY258" s="5"/>
      <c r="JZ258" s="5"/>
      <c r="KA258" s="5"/>
      <c r="KB258" s="5"/>
      <c r="KC258" s="5"/>
      <c r="KD258" s="5"/>
      <c r="KE258" s="5"/>
      <c r="KF258" s="5"/>
      <c r="KG258" s="5"/>
      <c r="KH258" s="5"/>
      <c r="KI258" s="5"/>
      <c r="KJ258" s="5"/>
      <c r="KK258" s="5"/>
      <c r="KL258" s="5"/>
      <c r="KM258" s="5"/>
      <c r="KN258" s="5"/>
      <c r="KO258" s="5"/>
      <c r="KP258" s="5"/>
      <c r="KQ258" s="5"/>
      <c r="KR258" s="5"/>
      <c r="KS258" s="5"/>
      <c r="KT258" s="5"/>
      <c r="KU258" s="5"/>
      <c r="KV258" s="5"/>
      <c r="KW258" s="5"/>
      <c r="KX258" s="5"/>
      <c r="KY258" s="5"/>
      <c r="KZ258" s="5"/>
      <c r="LA258" s="5"/>
      <c r="LB258" s="5"/>
      <c r="LC258" s="5"/>
      <c r="LD258" s="5"/>
      <c r="LE258" s="5"/>
      <c r="LF258" s="5"/>
      <c r="LG258" s="5"/>
      <c r="LH258" s="5"/>
      <c r="LI258" s="5"/>
      <c r="LJ258" s="5"/>
      <c r="LK258" s="5"/>
      <c r="LL258" s="5"/>
      <c r="LM258" s="5"/>
      <c r="LN258" s="5"/>
      <c r="LO258" s="5"/>
      <c r="LP258" s="5"/>
      <c r="LQ258" s="5"/>
      <c r="LR258" s="5"/>
      <c r="LS258" s="5"/>
      <c r="LT258" s="5"/>
      <c r="LU258" s="5"/>
      <c r="LV258" s="5"/>
      <c r="LW258" s="5"/>
      <c r="LX258" s="5"/>
      <c r="LY258" s="5"/>
      <c r="LZ258" s="5"/>
      <c r="MA258" s="5"/>
      <c r="MB258" s="5"/>
      <c r="MC258" s="5"/>
      <c r="MD258" s="5"/>
      <c r="ME258" s="5"/>
      <c r="MF258" s="5"/>
      <c r="MG258" s="5"/>
      <c r="MH258" s="5"/>
      <c r="MI258" s="5"/>
      <c r="MJ258" s="5"/>
      <c r="MK258" s="5"/>
      <c r="ML258" s="5"/>
      <c r="MM258" s="5"/>
      <c r="MN258" s="5"/>
      <c r="MO258" s="5"/>
      <c r="MP258" s="5"/>
      <c r="MQ258" s="5"/>
      <c r="MR258" s="5"/>
      <c r="MS258" s="5"/>
      <c r="MT258" s="5"/>
      <c r="MU258" s="5"/>
      <c r="MV258" s="5"/>
      <c r="MW258" s="5"/>
      <c r="MX258" s="5"/>
      <c r="MY258" s="5"/>
      <c r="MZ258" s="5"/>
      <c r="NA258" s="5"/>
      <c r="NB258" s="5"/>
      <c r="NC258" s="5"/>
      <c r="ND258" s="5"/>
      <c r="NE258" s="5"/>
      <c r="NF258" s="5"/>
      <c r="NG258" s="5"/>
      <c r="NH258" s="5"/>
      <c r="NI258" s="5"/>
      <c r="NJ258" s="5"/>
      <c r="NK258" s="5"/>
      <c r="NL258" s="5"/>
      <c r="NM258" s="5"/>
      <c r="NN258" s="5"/>
      <c r="NO258" s="5"/>
      <c r="NP258" s="5"/>
      <c r="NQ258" s="5"/>
      <c r="NR258" s="5"/>
      <c r="NS258" s="5"/>
      <c r="NT258" s="5"/>
      <c r="NU258" s="5"/>
      <c r="NV258" s="5"/>
      <c r="NW258" s="5"/>
      <c r="NX258" s="5"/>
      <c r="NY258" s="5"/>
      <c r="NZ258" s="5"/>
      <c r="OA258" s="5"/>
      <c r="OB258" s="5"/>
      <c r="OC258" s="5"/>
      <c r="OD258" s="5"/>
      <c r="OE258" s="5"/>
      <c r="OF258" s="5"/>
      <c r="OG258" s="5"/>
      <c r="OH258" s="5"/>
      <c r="OI258" s="5"/>
      <c r="OJ258" s="5"/>
      <c r="OK258" s="5"/>
      <c r="OL258" s="5"/>
      <c r="OM258" s="5"/>
      <c r="ON258" s="5"/>
      <c r="OO258" s="5"/>
      <c r="OP258" s="5"/>
      <c r="OQ258" s="5"/>
      <c r="OR258" s="5"/>
      <c r="OS258" s="5"/>
      <c r="OT258" s="5"/>
      <c r="OU258" s="5"/>
      <c r="OV258" s="5"/>
      <c r="OW258" s="5"/>
      <c r="OX258" s="5"/>
      <c r="OY258" s="5"/>
      <c r="OZ258" s="5"/>
      <c r="PA258" s="5"/>
      <c r="PB258" s="5"/>
      <c r="PC258" s="5"/>
      <c r="PD258" s="5"/>
      <c r="PE258" s="5"/>
      <c r="PF258" s="5"/>
      <c r="PG258" s="5"/>
      <c r="PH258" s="5"/>
      <c r="PI258" s="5"/>
      <c r="PJ258" s="5"/>
      <c r="PK258" s="5"/>
      <c r="PL258" s="5"/>
      <c r="PM258" s="5"/>
      <c r="PN258" s="5"/>
      <c r="PO258" s="5"/>
      <c r="PP258" s="5"/>
      <c r="PQ258" s="5"/>
      <c r="PR258" s="5"/>
      <c r="PS258" s="5"/>
      <c r="PT258" s="5"/>
      <c r="PU258" s="5"/>
      <c r="PV258" s="5"/>
      <c r="PW258" s="5"/>
      <c r="PX258" s="5"/>
      <c r="PY258" s="5"/>
      <c r="PZ258" s="5"/>
      <c r="QA258" s="5"/>
      <c r="QB258" s="5"/>
      <c r="QC258" s="5"/>
      <c r="QD258" s="5"/>
      <c r="QE258" s="5"/>
      <c r="QF258" s="5"/>
      <c r="QG258" s="5"/>
      <c r="QH258" s="5"/>
      <c r="QI258" s="5"/>
      <c r="QJ258" s="5"/>
      <c r="QK258" s="5"/>
      <c r="QL258" s="5"/>
      <c r="QM258" s="5"/>
      <c r="QN258" s="5"/>
      <c r="QO258" s="5"/>
      <c r="QP258" s="5"/>
      <c r="QQ258" s="5"/>
      <c r="QR258" s="5"/>
      <c r="QS258" s="5"/>
      <c r="QT258" s="5"/>
      <c r="QU258" s="5"/>
      <c r="QV258" s="5"/>
      <c r="QW258" s="5"/>
      <c r="QX258" s="5"/>
      <c r="QY258" s="5"/>
      <c r="QZ258" s="5"/>
      <c r="RA258" s="5"/>
      <c r="RB258" s="5"/>
      <c r="RC258" s="5"/>
      <c r="RD258" s="5"/>
      <c r="RE258" s="5"/>
      <c r="RF258" s="5"/>
      <c r="RG258" s="5"/>
      <c r="RH258" s="5"/>
      <c r="RI258" s="5"/>
      <c r="RJ258" s="5"/>
      <c r="RK258" s="5"/>
      <c r="RL258" s="5"/>
      <c r="RM258" s="5"/>
      <c r="RN258" s="5"/>
      <c r="RO258" s="5"/>
      <c r="RP258" s="5"/>
      <c r="RQ258" s="5"/>
      <c r="RR258" s="5"/>
      <c r="RS258" s="5"/>
      <c r="RT258" s="5"/>
      <c r="RU258" s="5"/>
      <c r="RV258" s="5"/>
      <c r="RW258" s="5"/>
      <c r="RX258" s="5"/>
      <c r="RY258" s="5"/>
      <c r="RZ258" s="5"/>
      <c r="SA258" s="5"/>
      <c r="SB258" s="5"/>
      <c r="SC258" s="5"/>
      <c r="SD258" s="5"/>
      <c r="SE258" s="5"/>
      <c r="SF258" s="5"/>
      <c r="SG258" s="5"/>
      <c r="SH258" s="5"/>
      <c r="SI258" s="5"/>
      <c r="SJ258" s="5"/>
      <c r="SK258" s="5"/>
      <c r="SL258" s="5"/>
      <c r="SM258" s="5"/>
      <c r="SN258" s="5"/>
      <c r="SO258" s="5"/>
      <c r="SP258" s="5"/>
      <c r="SQ258" s="5"/>
      <c r="SR258" s="5"/>
      <c r="SS258" s="5"/>
      <c r="ST258" s="5"/>
      <c r="SU258" s="5"/>
      <c r="SV258" s="5"/>
      <c r="SW258" s="5"/>
      <c r="SX258" s="5"/>
      <c r="SY258" s="5"/>
      <c r="SZ258" s="5"/>
      <c r="TA258" s="5"/>
      <c r="TB258" s="5"/>
      <c r="TC258" s="5"/>
      <c r="TD258" s="5"/>
      <c r="TE258" s="5"/>
      <c r="TF258" s="5"/>
      <c r="TG258" s="5"/>
      <c r="TH258" s="5"/>
      <c r="TI258" s="5"/>
      <c r="TJ258" s="5"/>
      <c r="TK258" s="5"/>
      <c r="TL258" s="5"/>
      <c r="TM258" s="5"/>
      <c r="TN258" s="5"/>
      <c r="TO258" s="5"/>
      <c r="TP258" s="5"/>
      <c r="TQ258" s="5"/>
      <c r="TR258" s="5"/>
      <c r="TS258" s="5"/>
      <c r="TT258" s="5"/>
      <c r="TU258" s="5"/>
      <c r="TV258" s="5"/>
      <c r="TW258" s="5"/>
      <c r="TX258" s="5"/>
      <c r="TY258" s="5"/>
      <c r="TZ258" s="5"/>
      <c r="UA258" s="5"/>
      <c r="UB258" s="5"/>
      <c r="UC258" s="5"/>
      <c r="UD258" s="5"/>
      <c r="UE258" s="5"/>
      <c r="UF258" s="5"/>
      <c r="UG258" s="5"/>
      <c r="UH258" s="5"/>
      <c r="UI258" s="5"/>
      <c r="UJ258" s="5"/>
      <c r="UK258" s="5"/>
      <c r="UL258" s="5"/>
      <c r="UM258" s="5"/>
      <c r="UN258" s="5"/>
      <c r="UO258" s="5"/>
      <c r="UP258" s="5"/>
      <c r="UQ258" s="5"/>
      <c r="UR258" s="5"/>
      <c r="US258" s="5"/>
      <c r="UT258" s="5"/>
      <c r="UU258" s="5"/>
      <c r="UV258" s="5"/>
      <c r="UW258" s="5"/>
      <c r="UX258" s="5"/>
      <c r="UY258" s="5"/>
      <c r="UZ258" s="5"/>
      <c r="VA258" s="5"/>
      <c r="VB258" s="5"/>
      <c r="VC258" s="5"/>
      <c r="VD258" s="5"/>
      <c r="VE258" s="5"/>
      <c r="VF258" s="5"/>
      <c r="VG258" s="5"/>
      <c r="VH258" s="5"/>
      <c r="VI258" s="5"/>
      <c r="VJ258" s="5"/>
      <c r="VK258" s="5"/>
      <c r="VL258" s="5"/>
      <c r="VM258" s="5"/>
      <c r="VN258" s="5"/>
      <c r="VO258" s="5"/>
      <c r="VP258" s="5"/>
      <c r="VQ258" s="5"/>
      <c r="VR258" s="5"/>
      <c r="VS258" s="5"/>
      <c r="VT258" s="5"/>
      <c r="VU258" s="5"/>
      <c r="VV258" s="5"/>
      <c r="VW258" s="5"/>
      <c r="VX258" s="5"/>
      <c r="VY258" s="5"/>
      <c r="VZ258" s="5"/>
      <c r="WA258" s="5"/>
      <c r="WB258" s="5"/>
      <c r="WC258" s="5"/>
      <c r="WD258" s="5"/>
      <c r="WE258" s="5"/>
      <c r="WF258" s="5"/>
      <c r="WG258" s="5"/>
      <c r="WH258" s="5"/>
      <c r="WI258" s="5"/>
      <c r="WJ258" s="5"/>
      <c r="WK258" s="5"/>
      <c r="WL258" s="5"/>
      <c r="WM258" s="5"/>
      <c r="WN258" s="5"/>
      <c r="WO258" s="5"/>
      <c r="WP258" s="5"/>
      <c r="WQ258" s="5"/>
      <c r="WR258" s="5"/>
      <c r="WS258" s="5"/>
      <c r="WT258" s="5"/>
      <c r="WU258" s="5"/>
      <c r="WV258" s="5"/>
      <c r="WW258" s="5"/>
      <c r="WX258" s="5"/>
      <c r="WY258" s="5"/>
      <c r="WZ258" s="5"/>
      <c r="XA258" s="5"/>
      <c r="XB258" s="5"/>
      <c r="XC258" s="5"/>
      <c r="XD258" s="5"/>
      <c r="XE258" s="5"/>
      <c r="XF258" s="5"/>
      <c r="XG258" s="5"/>
      <c r="XH258" s="5"/>
      <c r="XI258" s="5"/>
      <c r="XJ258" s="5"/>
      <c r="XK258" s="5"/>
      <c r="XL258" s="5"/>
      <c r="XM258" s="5"/>
      <c r="XN258" s="5"/>
      <c r="XO258" s="5"/>
      <c r="XP258" s="5"/>
      <c r="XQ258" s="5"/>
      <c r="XR258" s="5"/>
      <c r="XS258" s="5"/>
      <c r="XT258" s="5"/>
      <c r="XU258" s="5"/>
      <c r="XV258" s="5"/>
      <c r="XW258" s="5"/>
    </row>
    <row r="259" spans="39:647" x14ac:dyDescent="0.45">
      <c r="AM259" s="5"/>
      <c r="AN259" s="5"/>
      <c r="AO259" s="5"/>
      <c r="AP259" s="5"/>
      <c r="AQ259" s="5"/>
      <c r="AR259" s="5"/>
      <c r="AS259" s="5"/>
      <c r="AT259" s="5"/>
      <c r="AU259" s="5"/>
      <c r="AV259" s="5"/>
      <c r="AW259" s="5"/>
      <c r="AX259" s="5"/>
      <c r="AY259" s="5"/>
      <c r="AZ259" s="5"/>
      <c r="BA259" s="5"/>
      <c r="BB259" s="5"/>
      <c r="BC259" s="5"/>
      <c r="BD259" s="5"/>
      <c r="BE259" s="5"/>
      <c r="BF259" s="5"/>
      <c r="BG259" s="5"/>
      <c r="BH259" s="5"/>
      <c r="BI259" s="5"/>
      <c r="BJ259" s="5"/>
      <c r="BK259" s="5"/>
      <c r="BL259" s="5"/>
      <c r="BM259" s="5"/>
      <c r="BN259" s="5"/>
      <c r="BO259" s="5"/>
      <c r="BP259" s="5"/>
      <c r="BQ259" s="5"/>
      <c r="BR259" s="5"/>
      <c r="BS259" s="5"/>
      <c r="BT259" s="5"/>
      <c r="BU259" s="5"/>
      <c r="BV259" s="5"/>
      <c r="BW259" s="5"/>
      <c r="BX259" s="5"/>
      <c r="BY259" s="5"/>
      <c r="BZ259" s="5"/>
      <c r="CA259" s="5"/>
      <c r="CB259" s="5"/>
      <c r="CC259" s="5"/>
      <c r="CD259" s="5"/>
      <c r="CE259" s="5"/>
      <c r="CF259" s="5"/>
      <c r="CG259" s="5"/>
      <c r="CH259" s="5"/>
      <c r="CI259" s="5"/>
      <c r="CJ259" s="5"/>
      <c r="CK259" s="5"/>
      <c r="CL259" s="5"/>
      <c r="CM259" s="5"/>
      <c r="CN259" s="5"/>
      <c r="CO259" s="5"/>
      <c r="CP259" s="5"/>
      <c r="CQ259" s="5"/>
      <c r="CR259" s="5"/>
      <c r="CS259" s="5"/>
      <c r="CT259" s="5"/>
      <c r="CU259" s="5"/>
      <c r="CV259" s="5"/>
      <c r="CW259" s="5"/>
      <c r="CX259" s="5"/>
      <c r="CY259" s="5"/>
      <c r="CZ259" s="5"/>
      <c r="DA259" s="5"/>
      <c r="DB259" s="5"/>
      <c r="DC259" s="5"/>
      <c r="DD259" s="5"/>
      <c r="DE259" s="5"/>
      <c r="DF259" s="5"/>
      <c r="DG259" s="5"/>
      <c r="DH259" s="5"/>
      <c r="DI259" s="5"/>
      <c r="DJ259" s="5"/>
      <c r="DK259" s="5"/>
      <c r="DL259" s="5"/>
      <c r="DM259" s="5"/>
      <c r="DN259" s="5"/>
      <c r="DO259" s="5"/>
      <c r="DP259" s="5"/>
      <c r="DQ259" s="5"/>
      <c r="DR259" s="5"/>
      <c r="DS259" s="5"/>
      <c r="DT259" s="5"/>
      <c r="DU259" s="5"/>
      <c r="DV259" s="5"/>
      <c r="DW259" s="5"/>
      <c r="DX259" s="5"/>
      <c r="DY259" s="5"/>
      <c r="DZ259" s="5"/>
      <c r="EA259" s="5"/>
      <c r="EB259" s="5"/>
      <c r="EC259" s="5"/>
      <c r="ED259" s="5"/>
      <c r="EE259" s="5"/>
      <c r="EF259" s="5"/>
      <c r="EG259" s="5"/>
      <c r="EH259" s="5"/>
      <c r="EI259" s="5"/>
      <c r="EJ259" s="5"/>
      <c r="EK259" s="5"/>
      <c r="EL259" s="5"/>
      <c r="EM259" s="5"/>
      <c r="EN259" s="5"/>
      <c r="EO259" s="5"/>
      <c r="EP259" s="5"/>
      <c r="EQ259" s="5"/>
      <c r="ER259" s="5"/>
      <c r="ES259" s="5"/>
      <c r="ET259" s="5"/>
      <c r="EU259" s="5"/>
      <c r="EV259" s="5"/>
      <c r="EW259" s="5"/>
      <c r="EX259" s="5"/>
      <c r="EY259" s="5"/>
      <c r="EZ259" s="5"/>
      <c r="FA259" s="5"/>
      <c r="FB259" s="5"/>
      <c r="FC259" s="5"/>
      <c r="FD259" s="5"/>
      <c r="FE259" s="5"/>
      <c r="FF259" s="5"/>
      <c r="FG259" s="5"/>
      <c r="FH259" s="5"/>
      <c r="FI259" s="5"/>
      <c r="FJ259" s="5"/>
      <c r="FK259" s="5"/>
      <c r="FL259" s="5"/>
      <c r="FM259" s="5"/>
      <c r="FN259" s="5"/>
      <c r="FO259" s="5"/>
      <c r="FP259" s="5"/>
      <c r="FQ259" s="5"/>
      <c r="FR259" s="5"/>
      <c r="FS259" s="5"/>
      <c r="FT259" s="5"/>
      <c r="FU259" s="5"/>
      <c r="FV259" s="5"/>
      <c r="FW259" s="5"/>
      <c r="FX259" s="5"/>
      <c r="FY259" s="5"/>
      <c r="FZ259" s="5"/>
      <c r="GA259" s="5"/>
      <c r="GB259" s="5"/>
      <c r="GC259" s="5"/>
      <c r="GD259" s="5"/>
      <c r="GE259" s="5"/>
      <c r="GF259" s="5"/>
      <c r="GG259" s="5"/>
      <c r="GH259" s="5"/>
      <c r="GI259" s="5"/>
      <c r="GJ259" s="5"/>
      <c r="GK259" s="5"/>
      <c r="GL259" s="5"/>
      <c r="GM259" s="5"/>
      <c r="GN259" s="5"/>
      <c r="GO259" s="5"/>
      <c r="GP259" s="5"/>
      <c r="GQ259" s="5"/>
      <c r="GR259" s="5"/>
      <c r="GS259" s="5"/>
      <c r="GT259" s="5"/>
      <c r="GU259" s="5"/>
      <c r="GV259" s="5"/>
      <c r="GW259" s="5"/>
      <c r="GX259" s="5"/>
      <c r="GY259" s="5"/>
      <c r="GZ259" s="5"/>
      <c r="HA259" s="5"/>
      <c r="HB259" s="5"/>
      <c r="HC259" s="5"/>
      <c r="HD259" s="5"/>
      <c r="HE259" s="5"/>
      <c r="HF259" s="5"/>
      <c r="HG259" s="5"/>
      <c r="HH259" s="5"/>
      <c r="HI259" s="5"/>
      <c r="HJ259" s="5"/>
      <c r="HK259" s="5"/>
      <c r="HL259" s="5"/>
      <c r="HM259" s="5"/>
      <c r="HN259" s="5"/>
      <c r="HO259" s="5"/>
      <c r="HP259" s="5"/>
      <c r="HQ259" s="5"/>
      <c r="HR259" s="5"/>
      <c r="HS259" s="5"/>
      <c r="HT259" s="5"/>
      <c r="HU259" s="5"/>
      <c r="HV259" s="5"/>
      <c r="HW259" s="5"/>
      <c r="HX259" s="5"/>
      <c r="HY259" s="5"/>
      <c r="HZ259" s="5"/>
      <c r="IA259" s="5"/>
      <c r="IB259" s="5"/>
      <c r="IC259" s="5"/>
      <c r="ID259" s="5"/>
      <c r="IE259" s="5"/>
      <c r="IF259" s="5"/>
      <c r="IG259" s="5"/>
      <c r="IH259" s="5"/>
      <c r="II259" s="5"/>
      <c r="IJ259" s="5"/>
      <c r="IK259" s="5"/>
      <c r="IL259" s="5"/>
      <c r="IM259" s="5"/>
      <c r="IN259" s="5"/>
      <c r="IO259" s="5"/>
      <c r="IP259" s="5"/>
      <c r="IQ259" s="5"/>
      <c r="IR259" s="5"/>
      <c r="IS259" s="5"/>
      <c r="IT259" s="5"/>
      <c r="IU259" s="5"/>
      <c r="IV259" s="5"/>
      <c r="IW259" s="5"/>
      <c r="IX259" s="5"/>
      <c r="IY259" s="5"/>
      <c r="IZ259" s="5"/>
      <c r="JA259" s="5"/>
      <c r="JB259" s="5"/>
      <c r="JC259" s="5"/>
      <c r="JD259" s="5"/>
      <c r="JE259" s="5"/>
      <c r="JF259" s="5"/>
      <c r="JG259" s="5"/>
      <c r="JH259" s="5"/>
      <c r="JI259" s="5"/>
      <c r="JJ259" s="5"/>
      <c r="JK259" s="5"/>
      <c r="JL259" s="5"/>
      <c r="JM259" s="5"/>
      <c r="JN259" s="5"/>
      <c r="JO259" s="5"/>
      <c r="JP259" s="5"/>
      <c r="JQ259" s="5"/>
      <c r="JR259" s="5"/>
      <c r="JS259" s="5"/>
      <c r="JT259" s="5"/>
      <c r="JU259" s="5"/>
      <c r="JV259" s="5"/>
      <c r="JW259" s="5"/>
      <c r="JX259" s="5"/>
      <c r="JY259" s="5"/>
      <c r="JZ259" s="5"/>
      <c r="KA259" s="5"/>
      <c r="KB259" s="5"/>
      <c r="KC259" s="5"/>
      <c r="KD259" s="5"/>
      <c r="KE259" s="5"/>
      <c r="KF259" s="5"/>
      <c r="KG259" s="5"/>
      <c r="KH259" s="5"/>
      <c r="KI259" s="5"/>
      <c r="KJ259" s="5"/>
      <c r="KK259" s="5"/>
      <c r="KL259" s="5"/>
      <c r="KM259" s="5"/>
      <c r="KN259" s="5"/>
      <c r="KO259" s="5"/>
      <c r="KP259" s="5"/>
      <c r="KQ259" s="5"/>
      <c r="KR259" s="5"/>
      <c r="KS259" s="5"/>
      <c r="KT259" s="5"/>
      <c r="KU259" s="5"/>
      <c r="KV259" s="5"/>
      <c r="KW259" s="5"/>
      <c r="KX259" s="5"/>
      <c r="KY259" s="5"/>
      <c r="KZ259" s="5"/>
      <c r="LA259" s="5"/>
      <c r="LB259" s="5"/>
      <c r="LC259" s="5"/>
      <c r="LD259" s="5"/>
      <c r="LE259" s="5"/>
      <c r="LF259" s="5"/>
      <c r="LG259" s="5"/>
      <c r="LH259" s="5"/>
      <c r="LI259" s="5"/>
      <c r="LJ259" s="5"/>
      <c r="LK259" s="5"/>
      <c r="LL259" s="5"/>
      <c r="LM259" s="5"/>
      <c r="LN259" s="5"/>
      <c r="LO259" s="5"/>
      <c r="LP259" s="5"/>
      <c r="LQ259" s="5"/>
      <c r="LR259" s="5"/>
      <c r="LS259" s="5"/>
      <c r="LT259" s="5"/>
      <c r="LU259" s="5"/>
      <c r="LV259" s="5"/>
      <c r="LW259" s="5"/>
      <c r="LX259" s="5"/>
      <c r="LY259" s="5"/>
      <c r="LZ259" s="5"/>
      <c r="MA259" s="5"/>
      <c r="MB259" s="5"/>
      <c r="MC259" s="5"/>
      <c r="MD259" s="5"/>
      <c r="ME259" s="5"/>
      <c r="MF259" s="5"/>
      <c r="MG259" s="5"/>
      <c r="MH259" s="5"/>
      <c r="MI259" s="5"/>
      <c r="MJ259" s="5"/>
      <c r="MK259" s="5"/>
      <c r="ML259" s="5"/>
      <c r="MM259" s="5"/>
      <c r="MN259" s="5"/>
      <c r="MO259" s="5"/>
      <c r="MP259" s="5"/>
      <c r="MQ259" s="5"/>
      <c r="MR259" s="5"/>
      <c r="MS259" s="5"/>
      <c r="MT259" s="5"/>
      <c r="MU259" s="5"/>
      <c r="MV259" s="5"/>
      <c r="MW259" s="5"/>
      <c r="MX259" s="5"/>
      <c r="MY259" s="5"/>
      <c r="MZ259" s="5"/>
      <c r="NA259" s="5"/>
      <c r="NB259" s="5"/>
      <c r="NC259" s="5"/>
      <c r="ND259" s="5"/>
      <c r="NE259" s="5"/>
      <c r="NF259" s="5"/>
      <c r="NG259" s="5"/>
      <c r="NH259" s="5"/>
      <c r="NI259" s="5"/>
      <c r="NJ259" s="5"/>
      <c r="NK259" s="5"/>
      <c r="NL259" s="5"/>
      <c r="NM259" s="5"/>
      <c r="NN259" s="5"/>
      <c r="NO259" s="5"/>
      <c r="NP259" s="5"/>
      <c r="NQ259" s="5"/>
      <c r="NR259" s="5"/>
      <c r="NS259" s="5"/>
      <c r="NT259" s="5"/>
      <c r="NU259" s="5"/>
      <c r="NV259" s="5"/>
      <c r="NW259" s="5"/>
      <c r="NX259" s="5"/>
      <c r="NY259" s="5"/>
      <c r="NZ259" s="5"/>
      <c r="OA259" s="5"/>
      <c r="OB259" s="5"/>
      <c r="OC259" s="5"/>
      <c r="OD259" s="5"/>
      <c r="OE259" s="5"/>
      <c r="OF259" s="5"/>
      <c r="OG259" s="5"/>
      <c r="OH259" s="5"/>
      <c r="OI259" s="5"/>
      <c r="OJ259" s="5"/>
      <c r="OK259" s="5"/>
      <c r="OL259" s="5"/>
      <c r="OM259" s="5"/>
      <c r="ON259" s="5"/>
      <c r="OO259" s="5"/>
      <c r="OP259" s="5"/>
      <c r="OQ259" s="5"/>
      <c r="OR259" s="5"/>
      <c r="OS259" s="5"/>
      <c r="OT259" s="5"/>
      <c r="OU259" s="5"/>
      <c r="OV259" s="5"/>
      <c r="OW259" s="5"/>
      <c r="OX259" s="5"/>
      <c r="OY259" s="5"/>
      <c r="OZ259" s="5"/>
      <c r="PA259" s="5"/>
      <c r="PB259" s="5"/>
      <c r="PC259" s="5"/>
      <c r="PD259" s="5"/>
      <c r="PE259" s="5"/>
      <c r="PF259" s="5"/>
      <c r="PG259" s="5"/>
      <c r="PH259" s="5"/>
      <c r="PI259" s="5"/>
      <c r="PJ259" s="5"/>
      <c r="PK259" s="5"/>
      <c r="PL259" s="5"/>
      <c r="PM259" s="5"/>
      <c r="PN259" s="5"/>
      <c r="PO259" s="5"/>
      <c r="PP259" s="5"/>
      <c r="PQ259" s="5"/>
      <c r="PR259" s="5"/>
      <c r="PS259" s="5"/>
      <c r="PT259" s="5"/>
      <c r="PU259" s="5"/>
      <c r="PV259" s="5"/>
      <c r="PW259" s="5"/>
      <c r="PX259" s="5"/>
      <c r="PY259" s="5"/>
      <c r="PZ259" s="5"/>
      <c r="QA259" s="5"/>
      <c r="QB259" s="5"/>
      <c r="QC259" s="5"/>
      <c r="QD259" s="5"/>
      <c r="QE259" s="5"/>
      <c r="QF259" s="5"/>
      <c r="QG259" s="5"/>
      <c r="QH259" s="5"/>
      <c r="QI259" s="5"/>
      <c r="QJ259" s="5"/>
      <c r="QK259" s="5"/>
      <c r="QL259" s="5"/>
      <c r="QM259" s="5"/>
      <c r="QN259" s="5"/>
      <c r="QO259" s="5"/>
      <c r="QP259" s="5"/>
      <c r="QQ259" s="5"/>
      <c r="QR259" s="5"/>
      <c r="QS259" s="5"/>
      <c r="QT259" s="5"/>
      <c r="QU259" s="5"/>
      <c r="QV259" s="5"/>
      <c r="QW259" s="5"/>
      <c r="QX259" s="5"/>
      <c r="QY259" s="5"/>
      <c r="QZ259" s="5"/>
      <c r="RA259" s="5"/>
      <c r="RB259" s="5"/>
      <c r="RC259" s="5"/>
      <c r="RD259" s="5"/>
      <c r="RE259" s="5"/>
      <c r="RF259" s="5"/>
      <c r="RG259" s="5"/>
      <c r="RH259" s="5"/>
      <c r="RI259" s="5"/>
      <c r="RJ259" s="5"/>
      <c r="RK259" s="5"/>
      <c r="RL259" s="5"/>
      <c r="RM259" s="5"/>
      <c r="RN259" s="5"/>
      <c r="RO259" s="5"/>
      <c r="RP259" s="5"/>
      <c r="RQ259" s="5"/>
      <c r="RR259" s="5"/>
      <c r="RS259" s="5"/>
      <c r="RT259" s="5"/>
      <c r="RU259" s="5"/>
      <c r="RV259" s="5"/>
      <c r="RW259" s="5"/>
      <c r="RX259" s="5"/>
      <c r="RY259" s="5"/>
      <c r="RZ259" s="5"/>
      <c r="SA259" s="5"/>
      <c r="SB259" s="5"/>
      <c r="SC259" s="5"/>
      <c r="SD259" s="5"/>
      <c r="SE259" s="5"/>
      <c r="SF259" s="5"/>
      <c r="SG259" s="5"/>
      <c r="SH259" s="5"/>
      <c r="SI259" s="5"/>
      <c r="SJ259" s="5"/>
      <c r="SK259" s="5"/>
      <c r="SL259" s="5"/>
      <c r="SM259" s="5"/>
      <c r="SN259" s="5"/>
      <c r="SO259" s="5"/>
      <c r="SP259" s="5"/>
      <c r="SQ259" s="5"/>
      <c r="SR259" s="5"/>
      <c r="SS259" s="5"/>
      <c r="ST259" s="5"/>
      <c r="SU259" s="5"/>
      <c r="SV259" s="5"/>
      <c r="SW259" s="5"/>
      <c r="SX259" s="5"/>
      <c r="SY259" s="5"/>
      <c r="SZ259" s="5"/>
      <c r="TA259" s="5"/>
      <c r="TB259" s="5"/>
      <c r="TC259" s="5"/>
      <c r="TD259" s="5"/>
      <c r="TE259" s="5"/>
      <c r="TF259" s="5"/>
      <c r="TG259" s="5"/>
      <c r="TH259" s="5"/>
      <c r="TI259" s="5"/>
      <c r="TJ259" s="5"/>
      <c r="TK259" s="5"/>
      <c r="TL259" s="5"/>
      <c r="TM259" s="5"/>
      <c r="TN259" s="5"/>
      <c r="TO259" s="5"/>
      <c r="TP259" s="5"/>
      <c r="TQ259" s="5"/>
      <c r="TR259" s="5"/>
      <c r="TS259" s="5"/>
      <c r="TT259" s="5"/>
      <c r="TU259" s="5"/>
      <c r="TV259" s="5"/>
      <c r="TW259" s="5"/>
      <c r="TX259" s="5"/>
      <c r="TY259" s="5"/>
      <c r="TZ259" s="5"/>
      <c r="UA259" s="5"/>
      <c r="UB259" s="5"/>
      <c r="UC259" s="5"/>
      <c r="UD259" s="5"/>
      <c r="UE259" s="5"/>
      <c r="UF259" s="5"/>
      <c r="UG259" s="5"/>
      <c r="UH259" s="5"/>
      <c r="UI259" s="5"/>
      <c r="UJ259" s="5"/>
      <c r="UK259" s="5"/>
      <c r="UL259" s="5"/>
      <c r="UM259" s="5"/>
      <c r="UN259" s="5"/>
      <c r="UO259" s="5"/>
      <c r="UP259" s="5"/>
      <c r="UQ259" s="5"/>
      <c r="UR259" s="5"/>
      <c r="US259" s="5"/>
      <c r="UT259" s="5"/>
      <c r="UU259" s="5"/>
      <c r="UV259" s="5"/>
      <c r="UW259" s="5"/>
      <c r="UX259" s="5"/>
      <c r="UY259" s="5"/>
      <c r="UZ259" s="5"/>
      <c r="VA259" s="5"/>
      <c r="VB259" s="5"/>
      <c r="VC259" s="5"/>
      <c r="VD259" s="5"/>
      <c r="VE259" s="5"/>
      <c r="VF259" s="5"/>
      <c r="VG259" s="5"/>
      <c r="VH259" s="5"/>
      <c r="VI259" s="5"/>
      <c r="VJ259" s="5"/>
      <c r="VK259" s="5"/>
      <c r="VL259" s="5"/>
      <c r="VM259" s="5"/>
      <c r="VN259" s="5"/>
      <c r="VO259" s="5"/>
      <c r="VP259" s="5"/>
      <c r="VQ259" s="5"/>
      <c r="VR259" s="5"/>
      <c r="VS259" s="5"/>
      <c r="VT259" s="5"/>
      <c r="VU259" s="5"/>
      <c r="VV259" s="5"/>
      <c r="VW259" s="5"/>
      <c r="VX259" s="5"/>
      <c r="VY259" s="5"/>
      <c r="VZ259" s="5"/>
      <c r="WA259" s="5"/>
      <c r="WB259" s="5"/>
      <c r="WC259" s="5"/>
      <c r="WD259" s="5"/>
      <c r="WE259" s="5"/>
      <c r="WF259" s="5"/>
      <c r="WG259" s="5"/>
      <c r="WH259" s="5"/>
      <c r="WI259" s="5"/>
      <c r="WJ259" s="5"/>
      <c r="WK259" s="5"/>
      <c r="WL259" s="5"/>
      <c r="WM259" s="5"/>
      <c r="WN259" s="5"/>
      <c r="WO259" s="5"/>
      <c r="WP259" s="5"/>
      <c r="WQ259" s="5"/>
      <c r="WR259" s="5"/>
      <c r="WS259" s="5"/>
      <c r="WT259" s="5"/>
      <c r="WU259" s="5"/>
      <c r="WV259" s="5"/>
      <c r="WW259" s="5"/>
      <c r="WX259" s="5"/>
      <c r="WY259" s="5"/>
      <c r="WZ259" s="5"/>
      <c r="XA259" s="5"/>
      <c r="XB259" s="5"/>
      <c r="XC259" s="5"/>
      <c r="XD259" s="5"/>
      <c r="XE259" s="5"/>
      <c r="XF259" s="5"/>
      <c r="XG259" s="5"/>
      <c r="XH259" s="5"/>
      <c r="XI259" s="5"/>
      <c r="XJ259" s="5"/>
      <c r="XK259" s="5"/>
      <c r="XL259" s="5"/>
      <c r="XM259" s="5"/>
      <c r="XN259" s="5"/>
      <c r="XO259" s="5"/>
      <c r="XP259" s="5"/>
      <c r="XQ259" s="5"/>
      <c r="XR259" s="5"/>
      <c r="XS259" s="5"/>
      <c r="XT259" s="5"/>
      <c r="XU259" s="5"/>
      <c r="XV259" s="5"/>
      <c r="XW259" s="5"/>
    </row>
    <row r="260" spans="39:647" x14ac:dyDescent="0.45">
      <c r="AM260" s="5"/>
      <c r="AN260" s="5"/>
      <c r="AO260" s="5"/>
      <c r="AP260" s="5"/>
      <c r="AQ260" s="5"/>
      <c r="AR260" s="5"/>
      <c r="AS260" s="5"/>
      <c r="AT260" s="5"/>
      <c r="AU260" s="5"/>
      <c r="AV260" s="5"/>
      <c r="AW260" s="5"/>
      <c r="AX260" s="5"/>
      <c r="AY260" s="5"/>
      <c r="AZ260" s="5"/>
      <c r="BA260" s="5"/>
      <c r="BB260" s="5"/>
      <c r="BC260" s="5"/>
      <c r="BD260" s="5"/>
      <c r="BE260" s="5"/>
      <c r="BF260" s="5"/>
      <c r="BG260" s="5"/>
      <c r="BH260" s="5"/>
      <c r="BI260" s="5"/>
      <c r="BJ260" s="5"/>
      <c r="BK260" s="5"/>
      <c r="BL260" s="5"/>
      <c r="BM260" s="5"/>
      <c r="BN260" s="5"/>
      <c r="BO260" s="5"/>
      <c r="BP260" s="5"/>
      <c r="BQ260" s="5"/>
      <c r="BR260" s="5"/>
      <c r="BS260" s="5"/>
      <c r="BT260" s="5"/>
      <c r="BU260" s="5"/>
      <c r="BV260" s="5"/>
      <c r="BW260" s="5"/>
      <c r="BX260" s="5"/>
      <c r="BY260" s="5"/>
      <c r="BZ260" s="5"/>
      <c r="CA260" s="5"/>
      <c r="CB260" s="5"/>
      <c r="CC260" s="5"/>
      <c r="CD260" s="5"/>
      <c r="CE260" s="5"/>
      <c r="CF260" s="5"/>
      <c r="CG260" s="5"/>
      <c r="CH260" s="5"/>
      <c r="CI260" s="5"/>
      <c r="CJ260" s="5"/>
      <c r="CK260" s="5"/>
      <c r="CL260" s="5"/>
      <c r="CM260" s="5"/>
      <c r="CN260" s="5"/>
      <c r="CO260" s="5"/>
      <c r="CP260" s="5"/>
      <c r="CQ260" s="5"/>
      <c r="CR260" s="5"/>
      <c r="CS260" s="5"/>
      <c r="CT260" s="5"/>
      <c r="CU260" s="5"/>
      <c r="CV260" s="5"/>
      <c r="CW260" s="5"/>
      <c r="CX260" s="5"/>
      <c r="CY260" s="5"/>
      <c r="CZ260" s="5"/>
      <c r="DA260" s="5"/>
      <c r="DB260" s="5"/>
      <c r="DC260" s="5"/>
      <c r="DD260" s="5"/>
      <c r="DE260" s="5"/>
      <c r="DF260" s="5"/>
      <c r="DG260" s="5"/>
      <c r="DH260" s="5"/>
      <c r="DI260" s="5"/>
      <c r="DJ260" s="5"/>
      <c r="DK260" s="5"/>
      <c r="DL260" s="5"/>
      <c r="DM260" s="5"/>
      <c r="DN260" s="5"/>
      <c r="DO260" s="5"/>
      <c r="DP260" s="5"/>
      <c r="DQ260" s="5"/>
      <c r="DR260" s="5"/>
      <c r="DS260" s="5"/>
      <c r="DT260" s="5"/>
      <c r="DU260" s="5"/>
      <c r="DV260" s="5"/>
      <c r="DW260" s="5"/>
      <c r="DX260" s="5"/>
      <c r="DY260" s="5"/>
      <c r="DZ260" s="5"/>
      <c r="EA260" s="5"/>
      <c r="EB260" s="5"/>
      <c r="EC260" s="5"/>
      <c r="ED260" s="5"/>
      <c r="EE260" s="5"/>
      <c r="EF260" s="5"/>
      <c r="EG260" s="5"/>
      <c r="EH260" s="5"/>
      <c r="EI260" s="5"/>
      <c r="EJ260" s="5"/>
      <c r="EK260" s="5"/>
      <c r="EL260" s="5"/>
      <c r="EM260" s="5"/>
      <c r="EN260" s="5"/>
      <c r="EO260" s="5"/>
      <c r="EP260" s="5"/>
      <c r="EQ260" s="5"/>
      <c r="ER260" s="5"/>
      <c r="ES260" s="5"/>
      <c r="ET260" s="5"/>
      <c r="EU260" s="5"/>
      <c r="EV260" s="5"/>
      <c r="EW260" s="5"/>
      <c r="EX260" s="5"/>
      <c r="EY260" s="5"/>
      <c r="EZ260" s="5"/>
      <c r="FA260" s="5"/>
      <c r="FB260" s="5"/>
      <c r="FC260" s="5"/>
      <c r="FD260" s="5"/>
      <c r="FE260" s="5"/>
      <c r="FF260" s="5"/>
      <c r="FG260" s="5"/>
      <c r="FH260" s="5"/>
      <c r="FI260" s="5"/>
      <c r="FJ260" s="5"/>
      <c r="FK260" s="5"/>
      <c r="FL260" s="5"/>
      <c r="FM260" s="5"/>
      <c r="FN260" s="5"/>
      <c r="FO260" s="5"/>
      <c r="FP260" s="5"/>
      <c r="FQ260" s="5"/>
      <c r="FR260" s="5"/>
      <c r="FS260" s="5"/>
      <c r="FT260" s="5"/>
      <c r="FU260" s="5"/>
      <c r="FV260" s="5"/>
      <c r="FW260" s="5"/>
      <c r="FX260" s="5"/>
      <c r="FY260" s="5"/>
      <c r="FZ260" s="5"/>
      <c r="GA260" s="5"/>
      <c r="GB260" s="5"/>
      <c r="GC260" s="5"/>
      <c r="GD260" s="5"/>
      <c r="GE260" s="5"/>
      <c r="GF260" s="5"/>
      <c r="GG260" s="5"/>
      <c r="GH260" s="5"/>
      <c r="GI260" s="5"/>
      <c r="GJ260" s="5"/>
      <c r="GK260" s="5"/>
      <c r="GL260" s="5"/>
      <c r="GM260" s="5"/>
      <c r="GN260" s="5"/>
      <c r="GO260" s="5"/>
      <c r="GP260" s="5"/>
      <c r="GQ260" s="5"/>
      <c r="GR260" s="5"/>
      <c r="GS260" s="5"/>
      <c r="GT260" s="5"/>
      <c r="GU260" s="5"/>
      <c r="GV260" s="5"/>
      <c r="GW260" s="5"/>
      <c r="GX260" s="5"/>
      <c r="GY260" s="5"/>
      <c r="GZ260" s="5"/>
      <c r="HA260" s="5"/>
      <c r="HB260" s="5"/>
      <c r="HC260" s="5"/>
      <c r="HD260" s="5"/>
      <c r="HE260" s="5"/>
      <c r="HF260" s="5"/>
      <c r="HG260" s="5"/>
      <c r="HH260" s="5"/>
      <c r="HI260" s="5"/>
      <c r="HJ260" s="5"/>
      <c r="HK260" s="5"/>
      <c r="HL260" s="5"/>
      <c r="HM260" s="5"/>
      <c r="HN260" s="5"/>
      <c r="HO260" s="5"/>
      <c r="HP260" s="5"/>
      <c r="HQ260" s="5"/>
      <c r="HR260" s="5"/>
      <c r="HS260" s="5"/>
      <c r="HT260" s="5"/>
      <c r="HU260" s="5"/>
      <c r="HV260" s="5"/>
      <c r="HW260" s="5"/>
      <c r="HX260" s="5"/>
      <c r="HY260" s="5"/>
      <c r="HZ260" s="5"/>
      <c r="IA260" s="5"/>
      <c r="IB260" s="5"/>
      <c r="IC260" s="5"/>
      <c r="ID260" s="5"/>
      <c r="IE260" s="5"/>
      <c r="IF260" s="5"/>
      <c r="IG260" s="5"/>
      <c r="IH260" s="5"/>
      <c r="II260" s="5"/>
      <c r="IJ260" s="5"/>
      <c r="IK260" s="5"/>
      <c r="IL260" s="5"/>
      <c r="IM260" s="5"/>
      <c r="IN260" s="5"/>
      <c r="IO260" s="5"/>
      <c r="IP260" s="5"/>
      <c r="IQ260" s="5"/>
      <c r="IR260" s="5"/>
      <c r="IS260" s="5"/>
      <c r="IT260" s="5"/>
      <c r="IU260" s="5"/>
      <c r="IV260" s="5"/>
      <c r="IW260" s="5"/>
      <c r="IX260" s="5"/>
      <c r="IY260" s="5"/>
      <c r="IZ260" s="5"/>
      <c r="JA260" s="5"/>
      <c r="JB260" s="5"/>
      <c r="JC260" s="5"/>
      <c r="JD260" s="5"/>
      <c r="JE260" s="5"/>
      <c r="JF260" s="5"/>
      <c r="JG260" s="5"/>
      <c r="JH260" s="5"/>
      <c r="JI260" s="5"/>
      <c r="JJ260" s="5"/>
      <c r="JK260" s="5"/>
      <c r="JL260" s="5"/>
      <c r="JM260" s="5"/>
      <c r="JN260" s="5"/>
      <c r="JO260" s="5"/>
      <c r="JP260" s="5"/>
      <c r="JQ260" s="5"/>
      <c r="JR260" s="5"/>
      <c r="JS260" s="5"/>
      <c r="JT260" s="5"/>
      <c r="JU260" s="5"/>
      <c r="JV260" s="5"/>
      <c r="JW260" s="5"/>
      <c r="JX260" s="5"/>
      <c r="JY260" s="5"/>
      <c r="JZ260" s="5"/>
      <c r="KA260" s="5"/>
      <c r="KB260" s="5"/>
      <c r="KC260" s="5"/>
      <c r="KD260" s="5"/>
      <c r="KE260" s="5"/>
      <c r="KF260" s="5"/>
      <c r="KG260" s="5"/>
      <c r="KH260" s="5"/>
      <c r="KI260" s="5"/>
      <c r="KJ260" s="5"/>
      <c r="KK260" s="5"/>
      <c r="KL260" s="5"/>
      <c r="KM260" s="5"/>
      <c r="KN260" s="5"/>
      <c r="KO260" s="5"/>
      <c r="KP260" s="5"/>
      <c r="KQ260" s="5"/>
      <c r="KR260" s="5"/>
      <c r="KS260" s="5"/>
      <c r="KT260" s="5"/>
      <c r="KU260" s="5"/>
      <c r="KV260" s="5"/>
      <c r="KW260" s="5"/>
      <c r="KX260" s="5"/>
      <c r="KY260" s="5"/>
      <c r="KZ260" s="5"/>
      <c r="LA260" s="5"/>
      <c r="LB260" s="5"/>
      <c r="LC260" s="5"/>
      <c r="LD260" s="5"/>
      <c r="LE260" s="5"/>
      <c r="LF260" s="5"/>
      <c r="LG260" s="5"/>
      <c r="LH260" s="5"/>
      <c r="LI260" s="5"/>
      <c r="LJ260" s="5"/>
      <c r="LK260" s="5"/>
      <c r="LL260" s="5"/>
      <c r="LM260" s="5"/>
      <c r="LN260" s="5"/>
      <c r="LO260" s="5"/>
      <c r="LP260" s="5"/>
      <c r="LQ260" s="5"/>
      <c r="LR260" s="5"/>
      <c r="LS260" s="5"/>
      <c r="LT260" s="5"/>
      <c r="LU260" s="5"/>
      <c r="LV260" s="5"/>
      <c r="LW260" s="5"/>
      <c r="LX260" s="5"/>
      <c r="LY260" s="5"/>
      <c r="LZ260" s="5"/>
      <c r="MA260" s="5"/>
      <c r="MB260" s="5"/>
      <c r="MC260" s="5"/>
      <c r="MD260" s="5"/>
      <c r="ME260" s="5"/>
      <c r="MF260" s="5"/>
      <c r="MG260" s="5"/>
      <c r="MH260" s="5"/>
      <c r="MI260" s="5"/>
      <c r="MJ260" s="5"/>
      <c r="MK260" s="5"/>
      <c r="ML260" s="5"/>
      <c r="MM260" s="5"/>
      <c r="MN260" s="5"/>
      <c r="MO260" s="5"/>
      <c r="MP260" s="5"/>
      <c r="MQ260" s="5"/>
      <c r="MR260" s="5"/>
      <c r="MS260" s="5"/>
      <c r="MT260" s="5"/>
      <c r="MU260" s="5"/>
      <c r="MV260" s="5"/>
      <c r="MW260" s="5"/>
      <c r="MX260" s="5"/>
      <c r="MY260" s="5"/>
      <c r="MZ260" s="5"/>
      <c r="NA260" s="5"/>
      <c r="NB260" s="5"/>
      <c r="NC260" s="5"/>
      <c r="ND260" s="5"/>
      <c r="NE260" s="5"/>
      <c r="NF260" s="5"/>
      <c r="NG260" s="5"/>
      <c r="NH260" s="5"/>
      <c r="NI260" s="5"/>
      <c r="NJ260" s="5"/>
      <c r="NK260" s="5"/>
      <c r="NL260" s="5"/>
      <c r="NM260" s="5"/>
      <c r="NN260" s="5"/>
      <c r="NO260" s="5"/>
      <c r="NP260" s="5"/>
      <c r="NQ260" s="5"/>
      <c r="NR260" s="5"/>
      <c r="NS260" s="5"/>
      <c r="NT260" s="5"/>
      <c r="NU260" s="5"/>
      <c r="NV260" s="5"/>
      <c r="NW260" s="5"/>
      <c r="NX260" s="5"/>
      <c r="NY260" s="5"/>
      <c r="NZ260" s="5"/>
      <c r="OA260" s="5"/>
      <c r="OB260" s="5"/>
      <c r="OC260" s="5"/>
      <c r="OD260" s="5"/>
      <c r="OE260" s="5"/>
      <c r="OF260" s="5"/>
      <c r="OG260" s="5"/>
      <c r="OH260" s="5"/>
      <c r="OI260" s="5"/>
      <c r="OJ260" s="5"/>
      <c r="OK260" s="5"/>
      <c r="OL260" s="5"/>
      <c r="OM260" s="5"/>
      <c r="ON260" s="5"/>
      <c r="OO260" s="5"/>
      <c r="OP260" s="5"/>
      <c r="OQ260" s="5"/>
      <c r="OR260" s="5"/>
      <c r="OS260" s="5"/>
      <c r="OT260" s="5"/>
      <c r="OU260" s="5"/>
      <c r="OV260" s="5"/>
      <c r="OW260" s="5"/>
      <c r="OX260" s="5"/>
      <c r="OY260" s="5"/>
      <c r="OZ260" s="5"/>
      <c r="PA260" s="5"/>
      <c r="PB260" s="5"/>
      <c r="PC260" s="5"/>
      <c r="PD260" s="5"/>
      <c r="PE260" s="5"/>
      <c r="PF260" s="5"/>
      <c r="PG260" s="5"/>
      <c r="PH260" s="5"/>
      <c r="PI260" s="5"/>
      <c r="PJ260" s="5"/>
      <c r="PK260" s="5"/>
      <c r="PL260" s="5"/>
      <c r="PM260" s="5"/>
      <c r="PN260" s="5"/>
      <c r="PO260" s="5"/>
      <c r="PP260" s="5"/>
      <c r="PQ260" s="5"/>
      <c r="PR260" s="5"/>
      <c r="PS260" s="5"/>
      <c r="PT260" s="5"/>
      <c r="PU260" s="5"/>
      <c r="PV260" s="5"/>
      <c r="PW260" s="5"/>
      <c r="PX260" s="5"/>
      <c r="PY260" s="5"/>
      <c r="PZ260" s="5"/>
      <c r="QA260" s="5"/>
      <c r="QB260" s="5"/>
      <c r="QC260" s="5"/>
      <c r="QD260" s="5"/>
      <c r="QE260" s="5"/>
      <c r="QF260" s="5"/>
      <c r="QG260" s="5"/>
      <c r="QH260" s="5"/>
      <c r="QI260" s="5"/>
      <c r="QJ260" s="5"/>
      <c r="QK260" s="5"/>
      <c r="QL260" s="5"/>
      <c r="QM260" s="5"/>
      <c r="QN260" s="5"/>
      <c r="QO260" s="5"/>
      <c r="QP260" s="5"/>
      <c r="QQ260" s="5"/>
      <c r="QR260" s="5"/>
      <c r="QS260" s="5"/>
      <c r="QT260" s="5"/>
      <c r="QU260" s="5"/>
      <c r="QV260" s="5"/>
      <c r="QW260" s="5"/>
      <c r="QX260" s="5"/>
      <c r="QY260" s="5"/>
      <c r="QZ260" s="5"/>
      <c r="RA260" s="5"/>
      <c r="RB260" s="5"/>
      <c r="RC260" s="5"/>
      <c r="RD260" s="5"/>
      <c r="RE260" s="5"/>
      <c r="RF260" s="5"/>
      <c r="RG260" s="5"/>
      <c r="RH260" s="5"/>
      <c r="RI260" s="5"/>
      <c r="RJ260" s="5"/>
      <c r="RK260" s="5"/>
      <c r="RL260" s="5"/>
      <c r="RM260" s="5"/>
      <c r="RN260" s="5"/>
      <c r="RO260" s="5"/>
      <c r="RP260" s="5"/>
      <c r="RQ260" s="5"/>
      <c r="RR260" s="5"/>
      <c r="RS260" s="5"/>
      <c r="RT260" s="5"/>
      <c r="RU260" s="5"/>
      <c r="RV260" s="5"/>
      <c r="RW260" s="5"/>
      <c r="RX260" s="5"/>
      <c r="RY260" s="5"/>
      <c r="RZ260" s="5"/>
      <c r="SA260" s="5"/>
      <c r="SB260" s="5"/>
      <c r="SC260" s="5"/>
      <c r="SD260" s="5"/>
      <c r="SE260" s="5"/>
      <c r="SF260" s="5"/>
      <c r="SG260" s="5"/>
      <c r="SH260" s="5"/>
      <c r="SI260" s="5"/>
      <c r="SJ260" s="5"/>
      <c r="SK260" s="5"/>
      <c r="SL260" s="5"/>
      <c r="SM260" s="5"/>
      <c r="SN260" s="5"/>
      <c r="SO260" s="5"/>
      <c r="SP260" s="5"/>
      <c r="SQ260" s="5"/>
      <c r="SR260" s="5"/>
      <c r="SS260" s="5"/>
      <c r="ST260" s="5"/>
      <c r="SU260" s="5"/>
      <c r="SV260" s="5"/>
      <c r="SW260" s="5"/>
      <c r="SX260" s="5"/>
      <c r="SY260" s="5"/>
      <c r="SZ260" s="5"/>
      <c r="TA260" s="5"/>
      <c r="TB260" s="5"/>
      <c r="TC260" s="5"/>
      <c r="TD260" s="5"/>
      <c r="TE260" s="5"/>
      <c r="TF260" s="5"/>
      <c r="TG260" s="5"/>
      <c r="TH260" s="5"/>
      <c r="TI260" s="5"/>
      <c r="TJ260" s="5"/>
      <c r="TK260" s="5"/>
      <c r="TL260" s="5"/>
      <c r="TM260" s="5"/>
      <c r="TN260" s="5"/>
      <c r="TO260" s="5"/>
      <c r="TP260" s="5"/>
      <c r="TQ260" s="5"/>
      <c r="TR260" s="5"/>
      <c r="TS260" s="5"/>
      <c r="TT260" s="5"/>
      <c r="TU260" s="5"/>
      <c r="TV260" s="5"/>
      <c r="TW260" s="5"/>
      <c r="TX260" s="5"/>
      <c r="TY260" s="5"/>
      <c r="TZ260" s="5"/>
      <c r="UA260" s="5"/>
      <c r="UB260" s="5"/>
      <c r="UC260" s="5"/>
      <c r="UD260" s="5"/>
      <c r="UE260" s="5"/>
      <c r="UF260" s="5"/>
      <c r="UG260" s="5"/>
      <c r="UH260" s="5"/>
      <c r="UI260" s="5"/>
      <c r="UJ260" s="5"/>
      <c r="UK260" s="5"/>
      <c r="UL260" s="5"/>
      <c r="UM260" s="5"/>
      <c r="UN260" s="5"/>
      <c r="UO260" s="5"/>
      <c r="UP260" s="5"/>
      <c r="UQ260" s="5"/>
      <c r="UR260" s="5"/>
      <c r="US260" s="5"/>
      <c r="UT260" s="5"/>
      <c r="UU260" s="5"/>
      <c r="UV260" s="5"/>
      <c r="UW260" s="5"/>
      <c r="UX260" s="5"/>
      <c r="UY260" s="5"/>
      <c r="UZ260" s="5"/>
      <c r="VA260" s="5"/>
      <c r="VB260" s="5"/>
      <c r="VC260" s="5"/>
      <c r="VD260" s="5"/>
      <c r="VE260" s="5"/>
      <c r="VF260" s="5"/>
      <c r="VG260" s="5"/>
      <c r="VH260" s="5"/>
      <c r="VI260" s="5"/>
      <c r="VJ260" s="5"/>
      <c r="VK260" s="5"/>
      <c r="VL260" s="5"/>
      <c r="VM260" s="5"/>
      <c r="VN260" s="5"/>
      <c r="VO260" s="5"/>
      <c r="VP260" s="5"/>
      <c r="VQ260" s="5"/>
      <c r="VR260" s="5"/>
      <c r="VS260" s="5"/>
      <c r="VT260" s="5"/>
      <c r="VU260" s="5"/>
      <c r="VV260" s="5"/>
      <c r="VW260" s="5"/>
      <c r="VX260" s="5"/>
      <c r="VY260" s="5"/>
      <c r="VZ260" s="5"/>
      <c r="WA260" s="5"/>
      <c r="WB260" s="5"/>
      <c r="WC260" s="5"/>
      <c r="WD260" s="5"/>
      <c r="WE260" s="5"/>
      <c r="WF260" s="5"/>
      <c r="WG260" s="5"/>
      <c r="WH260" s="5"/>
      <c r="WI260" s="5"/>
      <c r="WJ260" s="5"/>
      <c r="WK260" s="5"/>
      <c r="WL260" s="5"/>
      <c r="WM260" s="5"/>
      <c r="WN260" s="5"/>
      <c r="WO260" s="5"/>
      <c r="WP260" s="5"/>
      <c r="WQ260" s="5"/>
      <c r="WR260" s="5"/>
      <c r="WS260" s="5"/>
      <c r="WT260" s="5"/>
      <c r="WU260" s="5"/>
      <c r="WV260" s="5"/>
      <c r="WW260" s="5"/>
      <c r="WX260" s="5"/>
      <c r="WY260" s="5"/>
      <c r="WZ260" s="5"/>
      <c r="XA260" s="5"/>
      <c r="XB260" s="5"/>
      <c r="XC260" s="5"/>
      <c r="XD260" s="5"/>
      <c r="XE260" s="5"/>
      <c r="XF260" s="5"/>
      <c r="XG260" s="5"/>
      <c r="XH260" s="5"/>
      <c r="XI260" s="5"/>
      <c r="XJ260" s="5"/>
      <c r="XK260" s="5"/>
      <c r="XL260" s="5"/>
      <c r="XM260" s="5"/>
      <c r="XN260" s="5"/>
      <c r="XO260" s="5"/>
      <c r="XP260" s="5"/>
      <c r="XQ260" s="5"/>
      <c r="XR260" s="5"/>
      <c r="XS260" s="5"/>
      <c r="XT260" s="5"/>
      <c r="XU260" s="5"/>
      <c r="XV260" s="5"/>
      <c r="XW260" s="5"/>
    </row>
    <row r="261" spans="39:647" x14ac:dyDescent="0.45">
      <c r="AM261" s="5"/>
      <c r="AN261" s="5"/>
      <c r="AO261" s="5"/>
      <c r="AP261" s="5"/>
      <c r="AQ261" s="5"/>
      <c r="AR261" s="5"/>
      <c r="AS261" s="5"/>
      <c r="AT261" s="5"/>
      <c r="AU261" s="5"/>
      <c r="AV261" s="5"/>
      <c r="AW261" s="5"/>
      <c r="AX261" s="5"/>
      <c r="AY261" s="5"/>
      <c r="AZ261" s="5"/>
      <c r="BA261" s="5"/>
      <c r="BB261" s="5"/>
      <c r="BC261" s="5"/>
      <c r="BD261" s="5"/>
      <c r="BE261" s="5"/>
      <c r="BF261" s="5"/>
      <c r="BG261" s="5"/>
      <c r="BH261" s="5"/>
      <c r="BI261" s="5"/>
      <c r="BJ261" s="5"/>
      <c r="BK261" s="5"/>
      <c r="BL261" s="5"/>
      <c r="BM261" s="5"/>
      <c r="BN261" s="5"/>
      <c r="BO261" s="5"/>
      <c r="BP261" s="5"/>
      <c r="BQ261" s="5"/>
      <c r="BR261" s="5"/>
      <c r="BS261" s="5"/>
      <c r="BT261" s="5"/>
      <c r="BU261" s="5"/>
      <c r="BV261" s="5"/>
      <c r="BW261" s="5"/>
      <c r="BX261" s="5"/>
      <c r="BY261" s="5"/>
      <c r="BZ261" s="5"/>
      <c r="CA261" s="5"/>
      <c r="CB261" s="5"/>
      <c r="CC261" s="5"/>
      <c r="CD261" s="5"/>
      <c r="CE261" s="5"/>
      <c r="CF261" s="5"/>
      <c r="CG261" s="5"/>
      <c r="CH261" s="5"/>
      <c r="CI261" s="5"/>
      <c r="CJ261" s="5"/>
      <c r="CK261" s="5"/>
      <c r="CL261" s="5"/>
      <c r="CM261" s="5"/>
      <c r="CN261" s="5"/>
      <c r="CO261" s="5"/>
      <c r="CP261" s="5"/>
      <c r="CQ261" s="5"/>
      <c r="CR261" s="5"/>
      <c r="CS261" s="5"/>
      <c r="CT261" s="5"/>
      <c r="CU261" s="5"/>
      <c r="CV261" s="5"/>
      <c r="CW261" s="5"/>
      <c r="CX261" s="5"/>
      <c r="CY261" s="5"/>
      <c r="CZ261" s="5"/>
      <c r="DA261" s="5"/>
      <c r="DB261" s="5"/>
      <c r="DC261" s="5"/>
      <c r="DD261" s="5"/>
      <c r="DE261" s="5"/>
      <c r="DF261" s="5"/>
      <c r="DG261" s="5"/>
      <c r="DH261" s="5"/>
      <c r="DI261" s="5"/>
      <c r="DJ261" s="5"/>
      <c r="DK261" s="5"/>
      <c r="DL261" s="5"/>
      <c r="DM261" s="5"/>
      <c r="DN261" s="5"/>
      <c r="DO261" s="5"/>
      <c r="DP261" s="5"/>
      <c r="DQ261" s="5"/>
      <c r="DR261" s="5"/>
      <c r="DS261" s="5"/>
      <c r="DT261" s="5"/>
      <c r="DU261" s="5"/>
      <c r="DV261" s="5"/>
      <c r="DW261" s="5"/>
      <c r="DX261" s="5"/>
      <c r="DY261" s="5"/>
      <c r="DZ261" s="5"/>
      <c r="EA261" s="5"/>
      <c r="EB261" s="5"/>
      <c r="EC261" s="5"/>
      <c r="ED261" s="5"/>
      <c r="EE261" s="5"/>
      <c r="EF261" s="5"/>
      <c r="EG261" s="5"/>
      <c r="EH261" s="5"/>
      <c r="EI261" s="5"/>
      <c r="EJ261" s="5"/>
      <c r="EK261" s="5"/>
      <c r="EL261" s="5"/>
      <c r="EM261" s="5"/>
      <c r="EN261" s="5"/>
      <c r="EO261" s="5"/>
      <c r="EP261" s="5"/>
      <c r="EQ261" s="5"/>
      <c r="ER261" s="5"/>
      <c r="ES261" s="5"/>
      <c r="ET261" s="5"/>
      <c r="EU261" s="5"/>
      <c r="EV261" s="5"/>
      <c r="EW261" s="5"/>
      <c r="EX261" s="5"/>
      <c r="EY261" s="5"/>
      <c r="EZ261" s="5"/>
      <c r="FA261" s="5"/>
      <c r="FB261" s="5"/>
      <c r="FC261" s="5"/>
      <c r="FD261" s="5"/>
      <c r="FE261" s="5"/>
      <c r="FF261" s="5"/>
      <c r="FG261" s="5"/>
      <c r="FH261" s="5"/>
      <c r="FI261" s="5"/>
      <c r="FJ261" s="5"/>
      <c r="FK261" s="5"/>
      <c r="FL261" s="5"/>
      <c r="FM261" s="5"/>
      <c r="FN261" s="5"/>
      <c r="FO261" s="5"/>
      <c r="FP261" s="5"/>
      <c r="FQ261" s="5"/>
      <c r="FR261" s="5"/>
      <c r="FS261" s="5"/>
      <c r="FT261" s="5"/>
      <c r="FU261" s="5"/>
      <c r="FV261" s="5"/>
      <c r="FW261" s="5"/>
      <c r="FX261" s="5"/>
      <c r="FY261" s="5"/>
      <c r="FZ261" s="5"/>
      <c r="GA261" s="5"/>
      <c r="GB261" s="5"/>
      <c r="GC261" s="5"/>
      <c r="GD261" s="5"/>
      <c r="GE261" s="5"/>
      <c r="GF261" s="5"/>
      <c r="GG261" s="5"/>
      <c r="GH261" s="5"/>
      <c r="GI261" s="5"/>
      <c r="GJ261" s="5"/>
      <c r="GK261" s="5"/>
      <c r="GL261" s="5"/>
      <c r="GM261" s="5"/>
      <c r="GN261" s="5"/>
      <c r="GO261" s="5"/>
      <c r="GP261" s="5"/>
      <c r="GQ261" s="5"/>
      <c r="GR261" s="5"/>
      <c r="GS261" s="5"/>
      <c r="GT261" s="5"/>
      <c r="GU261" s="5"/>
      <c r="GV261" s="5"/>
      <c r="GW261" s="5"/>
      <c r="GX261" s="5"/>
      <c r="GY261" s="5"/>
      <c r="GZ261" s="5"/>
      <c r="HA261" s="5"/>
      <c r="HB261" s="5"/>
      <c r="HC261" s="5"/>
      <c r="HD261" s="5"/>
      <c r="HE261" s="5"/>
      <c r="HF261" s="5"/>
      <c r="HG261" s="5"/>
      <c r="HH261" s="5"/>
      <c r="HI261" s="5"/>
      <c r="HJ261" s="5"/>
      <c r="HK261" s="5"/>
      <c r="HL261" s="5"/>
      <c r="HM261" s="5"/>
      <c r="HN261" s="5"/>
      <c r="HO261" s="5"/>
      <c r="HP261" s="5"/>
      <c r="HQ261" s="5"/>
      <c r="HR261" s="5"/>
      <c r="HS261" s="5"/>
      <c r="HT261" s="5"/>
      <c r="HU261" s="5"/>
      <c r="HV261" s="5"/>
      <c r="HW261" s="5"/>
      <c r="HX261" s="5"/>
      <c r="HY261" s="5"/>
      <c r="HZ261" s="5"/>
      <c r="IA261" s="5"/>
      <c r="IB261" s="5"/>
      <c r="IC261" s="5"/>
      <c r="ID261" s="5"/>
      <c r="IE261" s="5"/>
      <c r="IF261" s="5"/>
      <c r="IG261" s="5"/>
      <c r="IH261" s="5"/>
      <c r="II261" s="5"/>
      <c r="IJ261" s="5"/>
      <c r="IK261" s="5"/>
      <c r="IL261" s="5"/>
      <c r="IM261" s="5"/>
      <c r="IN261" s="5"/>
      <c r="IO261" s="5"/>
      <c r="IP261" s="5"/>
      <c r="IQ261" s="5"/>
      <c r="IR261" s="5"/>
      <c r="IS261" s="5"/>
      <c r="IT261" s="5"/>
      <c r="IU261" s="5"/>
      <c r="IV261" s="5"/>
      <c r="IW261" s="5"/>
      <c r="IX261" s="5"/>
      <c r="IY261" s="5"/>
      <c r="IZ261" s="5"/>
      <c r="JA261" s="5"/>
      <c r="JB261" s="5"/>
      <c r="JC261" s="5"/>
      <c r="JD261" s="5"/>
      <c r="JE261" s="5"/>
      <c r="JF261" s="5"/>
      <c r="JG261" s="5"/>
      <c r="JH261" s="5"/>
      <c r="JI261" s="5"/>
      <c r="JJ261" s="5"/>
      <c r="JK261" s="5"/>
      <c r="JL261" s="5"/>
      <c r="JM261" s="5"/>
      <c r="JN261" s="5"/>
      <c r="JO261" s="5"/>
      <c r="JP261" s="5"/>
      <c r="JQ261" s="5"/>
      <c r="JR261" s="5"/>
      <c r="JS261" s="5"/>
      <c r="JT261" s="5"/>
      <c r="JU261" s="5"/>
      <c r="JV261" s="5"/>
      <c r="JW261" s="5"/>
      <c r="JX261" s="5"/>
      <c r="JY261" s="5"/>
      <c r="JZ261" s="5"/>
      <c r="KA261" s="5"/>
      <c r="KB261" s="5"/>
      <c r="KC261" s="5"/>
      <c r="KD261" s="5"/>
      <c r="KE261" s="5"/>
      <c r="KF261" s="5"/>
      <c r="KG261" s="5"/>
      <c r="KH261" s="5"/>
      <c r="KI261" s="5"/>
      <c r="KJ261" s="5"/>
      <c r="KK261" s="5"/>
      <c r="KL261" s="5"/>
      <c r="KM261" s="5"/>
      <c r="KN261" s="5"/>
      <c r="KO261" s="5"/>
      <c r="KP261" s="5"/>
      <c r="KQ261" s="5"/>
      <c r="KR261" s="5"/>
      <c r="KS261" s="5"/>
      <c r="KT261" s="5"/>
      <c r="KU261" s="5"/>
      <c r="KV261" s="5"/>
      <c r="KW261" s="5"/>
      <c r="KX261" s="5"/>
      <c r="KY261" s="5"/>
      <c r="KZ261" s="5"/>
      <c r="LA261" s="5"/>
      <c r="LB261" s="5"/>
      <c r="LC261" s="5"/>
      <c r="LD261" s="5"/>
      <c r="LE261" s="5"/>
      <c r="LF261" s="5"/>
      <c r="LG261" s="5"/>
      <c r="LH261" s="5"/>
      <c r="LI261" s="5"/>
      <c r="LJ261" s="5"/>
      <c r="LK261" s="5"/>
      <c r="LL261" s="5"/>
      <c r="LM261" s="5"/>
      <c r="LN261" s="5"/>
      <c r="LO261" s="5"/>
      <c r="LP261" s="5"/>
      <c r="LQ261" s="5"/>
      <c r="LR261" s="5"/>
      <c r="LS261" s="5"/>
      <c r="LT261" s="5"/>
      <c r="LU261" s="5"/>
      <c r="LV261" s="5"/>
      <c r="LW261" s="5"/>
      <c r="LX261" s="5"/>
      <c r="LY261" s="5"/>
      <c r="LZ261" s="5"/>
      <c r="MA261" s="5"/>
      <c r="MB261" s="5"/>
      <c r="MC261" s="5"/>
      <c r="MD261" s="5"/>
      <c r="ME261" s="5"/>
      <c r="MF261" s="5"/>
      <c r="MG261" s="5"/>
      <c r="MH261" s="5"/>
      <c r="MI261" s="5"/>
      <c r="MJ261" s="5"/>
      <c r="MK261" s="5"/>
      <c r="ML261" s="5"/>
      <c r="MM261" s="5"/>
      <c r="MN261" s="5"/>
      <c r="MO261" s="5"/>
      <c r="MP261" s="5"/>
      <c r="MQ261" s="5"/>
      <c r="MR261" s="5"/>
      <c r="MS261" s="5"/>
      <c r="MT261" s="5"/>
      <c r="MU261" s="5"/>
      <c r="MV261" s="5"/>
      <c r="MW261" s="5"/>
      <c r="MX261" s="5"/>
      <c r="MY261" s="5"/>
      <c r="MZ261" s="5"/>
      <c r="NA261" s="5"/>
      <c r="NB261" s="5"/>
      <c r="NC261" s="5"/>
      <c r="ND261" s="5"/>
      <c r="NE261" s="5"/>
      <c r="NF261" s="5"/>
      <c r="NG261" s="5"/>
      <c r="NH261" s="5"/>
      <c r="NI261" s="5"/>
      <c r="NJ261" s="5"/>
      <c r="NK261" s="5"/>
      <c r="NL261" s="5"/>
      <c r="NM261" s="5"/>
      <c r="NN261" s="5"/>
      <c r="NO261" s="5"/>
      <c r="NP261" s="5"/>
      <c r="NQ261" s="5"/>
      <c r="NR261" s="5"/>
      <c r="NS261" s="5"/>
      <c r="NT261" s="5"/>
      <c r="NU261" s="5"/>
      <c r="NV261" s="5"/>
      <c r="NW261" s="5"/>
      <c r="NX261" s="5"/>
      <c r="NY261" s="5"/>
      <c r="NZ261" s="5"/>
      <c r="OA261" s="5"/>
      <c r="OB261" s="5"/>
      <c r="OC261" s="5"/>
      <c r="OD261" s="5"/>
      <c r="OE261" s="5"/>
      <c r="OF261" s="5"/>
      <c r="OG261" s="5"/>
      <c r="OH261" s="5"/>
      <c r="OI261" s="5"/>
      <c r="OJ261" s="5"/>
      <c r="OK261" s="5"/>
      <c r="OL261" s="5"/>
      <c r="OM261" s="5"/>
      <c r="ON261" s="5"/>
      <c r="OO261" s="5"/>
      <c r="OP261" s="5"/>
      <c r="OQ261" s="5"/>
      <c r="OR261" s="5"/>
      <c r="OS261" s="5"/>
      <c r="OT261" s="5"/>
      <c r="OU261" s="5"/>
      <c r="OV261" s="5"/>
      <c r="OW261" s="5"/>
      <c r="OX261" s="5"/>
      <c r="OY261" s="5"/>
      <c r="OZ261" s="5"/>
      <c r="PA261" s="5"/>
      <c r="PB261" s="5"/>
      <c r="PC261" s="5"/>
      <c r="PD261" s="5"/>
      <c r="PE261" s="5"/>
      <c r="PF261" s="5"/>
      <c r="PG261" s="5"/>
      <c r="PH261" s="5"/>
      <c r="PI261" s="5"/>
      <c r="PJ261" s="5"/>
      <c r="PK261" s="5"/>
      <c r="PL261" s="5"/>
      <c r="PM261" s="5"/>
      <c r="PN261" s="5"/>
      <c r="PO261" s="5"/>
      <c r="PP261" s="5"/>
      <c r="PQ261" s="5"/>
      <c r="PR261" s="5"/>
      <c r="PS261" s="5"/>
      <c r="PT261" s="5"/>
      <c r="PU261" s="5"/>
      <c r="PV261" s="5"/>
      <c r="PW261" s="5"/>
      <c r="PX261" s="5"/>
      <c r="PY261" s="5"/>
      <c r="PZ261" s="5"/>
      <c r="QA261" s="5"/>
      <c r="QB261" s="5"/>
      <c r="QC261" s="5"/>
      <c r="QD261" s="5"/>
      <c r="QE261" s="5"/>
      <c r="QF261" s="5"/>
      <c r="QG261" s="5"/>
      <c r="QH261" s="5"/>
      <c r="QI261" s="5"/>
      <c r="QJ261" s="5"/>
      <c r="QK261" s="5"/>
      <c r="QL261" s="5"/>
      <c r="QM261" s="5"/>
      <c r="QN261" s="5"/>
      <c r="QO261" s="5"/>
      <c r="QP261" s="5"/>
      <c r="QQ261" s="5"/>
      <c r="QR261" s="5"/>
      <c r="QS261" s="5"/>
      <c r="QT261" s="5"/>
      <c r="QU261" s="5"/>
      <c r="QV261" s="5"/>
      <c r="QW261" s="5"/>
      <c r="QX261" s="5"/>
      <c r="QY261" s="5"/>
      <c r="QZ261" s="5"/>
      <c r="RA261" s="5"/>
      <c r="RB261" s="5"/>
      <c r="RC261" s="5"/>
      <c r="RD261" s="5"/>
      <c r="RE261" s="5"/>
      <c r="RF261" s="5"/>
      <c r="RG261" s="5"/>
      <c r="RH261" s="5"/>
      <c r="RI261" s="5"/>
      <c r="RJ261" s="5"/>
      <c r="RK261" s="5"/>
      <c r="RL261" s="5"/>
      <c r="RM261" s="5"/>
      <c r="RN261" s="5"/>
      <c r="RO261" s="5"/>
      <c r="RP261" s="5"/>
      <c r="RQ261" s="5"/>
      <c r="RR261" s="5"/>
      <c r="RS261" s="5"/>
      <c r="RT261" s="5"/>
      <c r="RU261" s="5"/>
      <c r="RV261" s="5"/>
      <c r="RW261" s="5"/>
      <c r="RX261" s="5"/>
      <c r="RY261" s="5"/>
      <c r="RZ261" s="5"/>
      <c r="SA261" s="5"/>
      <c r="SB261" s="5"/>
      <c r="SC261" s="5"/>
      <c r="SD261" s="5"/>
      <c r="SE261" s="5"/>
      <c r="SF261" s="5"/>
      <c r="SG261" s="5"/>
      <c r="SH261" s="5"/>
      <c r="SI261" s="5"/>
      <c r="SJ261" s="5"/>
      <c r="SK261" s="5"/>
      <c r="SL261" s="5"/>
      <c r="SM261" s="5"/>
      <c r="SN261" s="5"/>
      <c r="SO261" s="5"/>
      <c r="SP261" s="5"/>
      <c r="SQ261" s="5"/>
      <c r="SR261" s="5"/>
      <c r="SS261" s="5"/>
      <c r="ST261" s="5"/>
      <c r="SU261" s="5"/>
      <c r="SV261" s="5"/>
      <c r="SW261" s="5"/>
      <c r="SX261" s="5"/>
      <c r="SY261" s="5"/>
      <c r="SZ261" s="5"/>
      <c r="TA261" s="5"/>
      <c r="TB261" s="5"/>
      <c r="TC261" s="5"/>
      <c r="TD261" s="5"/>
      <c r="TE261" s="5"/>
      <c r="TF261" s="5"/>
      <c r="TG261" s="5"/>
      <c r="TH261" s="5"/>
      <c r="TI261" s="5"/>
      <c r="TJ261" s="5"/>
      <c r="TK261" s="5"/>
      <c r="TL261" s="5"/>
      <c r="TM261" s="5"/>
      <c r="TN261" s="5"/>
      <c r="TO261" s="5"/>
      <c r="TP261" s="5"/>
      <c r="TQ261" s="5"/>
      <c r="TR261" s="5"/>
      <c r="TS261" s="5"/>
      <c r="TT261" s="5"/>
      <c r="TU261" s="5"/>
      <c r="TV261" s="5"/>
      <c r="TW261" s="5"/>
      <c r="TX261" s="5"/>
      <c r="TY261" s="5"/>
      <c r="TZ261" s="5"/>
      <c r="UA261" s="5"/>
      <c r="UB261" s="5"/>
      <c r="UC261" s="5"/>
      <c r="UD261" s="5"/>
      <c r="UE261" s="5"/>
      <c r="UF261" s="5"/>
      <c r="UG261" s="5"/>
      <c r="UH261" s="5"/>
      <c r="UI261" s="5"/>
      <c r="UJ261" s="5"/>
      <c r="UK261" s="5"/>
      <c r="UL261" s="5"/>
      <c r="UM261" s="5"/>
      <c r="UN261" s="5"/>
      <c r="UO261" s="5"/>
      <c r="UP261" s="5"/>
      <c r="UQ261" s="5"/>
      <c r="UR261" s="5"/>
      <c r="US261" s="5"/>
      <c r="UT261" s="5"/>
      <c r="UU261" s="5"/>
      <c r="UV261" s="5"/>
      <c r="UW261" s="5"/>
      <c r="UX261" s="5"/>
      <c r="UY261" s="5"/>
      <c r="UZ261" s="5"/>
      <c r="VA261" s="5"/>
      <c r="VB261" s="5"/>
      <c r="VC261" s="5"/>
      <c r="VD261" s="5"/>
      <c r="VE261" s="5"/>
      <c r="VF261" s="5"/>
      <c r="VG261" s="5"/>
      <c r="VH261" s="5"/>
      <c r="VI261" s="5"/>
      <c r="VJ261" s="5"/>
      <c r="VK261" s="5"/>
      <c r="VL261" s="5"/>
      <c r="VM261" s="5"/>
      <c r="VN261" s="5"/>
      <c r="VO261" s="5"/>
      <c r="VP261" s="5"/>
      <c r="VQ261" s="5"/>
      <c r="VR261" s="5"/>
      <c r="VS261" s="5"/>
      <c r="VT261" s="5"/>
      <c r="VU261" s="5"/>
      <c r="VV261" s="5"/>
      <c r="VW261" s="5"/>
      <c r="VX261" s="5"/>
      <c r="VY261" s="5"/>
      <c r="VZ261" s="5"/>
      <c r="WA261" s="5"/>
      <c r="WB261" s="5"/>
      <c r="WC261" s="5"/>
      <c r="WD261" s="5"/>
      <c r="WE261" s="5"/>
      <c r="WF261" s="5"/>
      <c r="WG261" s="5"/>
      <c r="WH261" s="5"/>
      <c r="WI261" s="5"/>
      <c r="WJ261" s="5"/>
      <c r="WK261" s="5"/>
      <c r="WL261" s="5"/>
      <c r="WM261" s="5"/>
      <c r="WN261" s="5"/>
      <c r="WO261" s="5"/>
      <c r="WP261" s="5"/>
      <c r="WQ261" s="5"/>
      <c r="WR261" s="5"/>
      <c r="WS261" s="5"/>
      <c r="WT261" s="5"/>
      <c r="WU261" s="5"/>
      <c r="WV261" s="5"/>
      <c r="WW261" s="5"/>
      <c r="WX261" s="5"/>
      <c r="WY261" s="5"/>
      <c r="WZ261" s="5"/>
      <c r="XA261" s="5"/>
      <c r="XB261" s="5"/>
      <c r="XC261" s="5"/>
      <c r="XD261" s="5"/>
      <c r="XE261" s="5"/>
      <c r="XF261" s="5"/>
      <c r="XG261" s="5"/>
      <c r="XH261" s="5"/>
      <c r="XI261" s="5"/>
      <c r="XJ261" s="5"/>
      <c r="XK261" s="5"/>
      <c r="XL261" s="5"/>
      <c r="XM261" s="5"/>
      <c r="XN261" s="5"/>
      <c r="XO261" s="5"/>
      <c r="XP261" s="5"/>
      <c r="XQ261" s="5"/>
      <c r="XR261" s="5"/>
      <c r="XS261" s="5"/>
      <c r="XT261" s="5"/>
      <c r="XU261" s="5"/>
      <c r="XV261" s="5"/>
      <c r="XW261" s="5"/>
    </row>
    <row r="262" spans="39:647" x14ac:dyDescent="0.45">
      <c r="AM262" s="5"/>
      <c r="AN262" s="5"/>
      <c r="AO262" s="5"/>
      <c r="AP262" s="5"/>
      <c r="AQ262" s="5"/>
      <c r="AR262" s="5"/>
      <c r="AS262" s="5"/>
      <c r="AT262" s="5"/>
      <c r="AU262" s="5"/>
      <c r="AV262" s="5"/>
      <c r="AW262" s="5"/>
      <c r="AX262" s="5"/>
      <c r="AY262" s="5"/>
      <c r="AZ262" s="5"/>
      <c r="BA262" s="5"/>
      <c r="BB262" s="5"/>
      <c r="BC262" s="5"/>
      <c r="BD262" s="5"/>
      <c r="BE262" s="5"/>
      <c r="BF262" s="5"/>
      <c r="BG262" s="5"/>
      <c r="BH262" s="5"/>
      <c r="BI262" s="5"/>
      <c r="BJ262" s="5"/>
      <c r="BK262" s="5"/>
      <c r="BL262" s="5"/>
      <c r="BM262" s="5"/>
      <c r="BN262" s="5"/>
      <c r="BO262" s="5"/>
      <c r="BP262" s="5"/>
      <c r="BQ262" s="5"/>
      <c r="BR262" s="5"/>
      <c r="BS262" s="5"/>
      <c r="BT262" s="5"/>
      <c r="BU262" s="5"/>
      <c r="BV262" s="5"/>
      <c r="BW262" s="5"/>
      <c r="BX262" s="5"/>
      <c r="BY262" s="5"/>
      <c r="BZ262" s="5"/>
      <c r="CA262" s="5"/>
      <c r="CB262" s="5"/>
      <c r="CC262" s="5"/>
      <c r="CD262" s="5"/>
      <c r="CE262" s="5"/>
      <c r="CF262" s="5"/>
      <c r="CG262" s="5"/>
      <c r="CH262" s="5"/>
      <c r="CI262" s="5"/>
      <c r="CJ262" s="5"/>
      <c r="CK262" s="5"/>
      <c r="CL262" s="5"/>
      <c r="CM262" s="5"/>
      <c r="CN262" s="5"/>
      <c r="CO262" s="5"/>
      <c r="CP262" s="5"/>
      <c r="CQ262" s="5"/>
      <c r="CR262" s="5"/>
      <c r="CS262" s="5"/>
      <c r="CT262" s="5"/>
      <c r="CU262" s="5"/>
      <c r="CV262" s="5"/>
      <c r="CW262" s="5"/>
      <c r="CX262" s="5"/>
      <c r="CY262" s="5"/>
      <c r="CZ262" s="5"/>
      <c r="DA262" s="5"/>
      <c r="DB262" s="5"/>
      <c r="DC262" s="5"/>
      <c r="DD262" s="5"/>
      <c r="DE262" s="5"/>
      <c r="DF262" s="5"/>
      <c r="DG262" s="5"/>
      <c r="DH262" s="5"/>
      <c r="DI262" s="5"/>
      <c r="DJ262" s="5"/>
      <c r="DK262" s="5"/>
      <c r="DL262" s="5"/>
      <c r="DM262" s="5"/>
      <c r="DN262" s="5"/>
      <c r="DO262" s="5"/>
      <c r="DP262" s="5"/>
      <c r="DQ262" s="5"/>
      <c r="DR262" s="5"/>
      <c r="DS262" s="5"/>
      <c r="DT262" s="5"/>
      <c r="DU262" s="5"/>
      <c r="DV262" s="5"/>
      <c r="DW262" s="5"/>
      <c r="DX262" s="5"/>
      <c r="DY262" s="5"/>
      <c r="DZ262" s="5"/>
      <c r="EA262" s="5"/>
      <c r="EB262" s="5"/>
      <c r="EC262" s="5"/>
      <c r="ED262" s="5"/>
      <c r="EE262" s="5"/>
      <c r="EF262" s="5"/>
      <c r="EG262" s="5"/>
      <c r="EH262" s="5"/>
      <c r="EI262" s="5"/>
      <c r="EJ262" s="5"/>
      <c r="EK262" s="5"/>
      <c r="EL262" s="5"/>
      <c r="EM262" s="5"/>
      <c r="EN262" s="5"/>
      <c r="EO262" s="5"/>
      <c r="EP262" s="5"/>
      <c r="EQ262" s="5"/>
      <c r="ER262" s="5"/>
      <c r="ES262" s="5"/>
      <c r="ET262" s="5"/>
      <c r="EU262" s="5"/>
      <c r="EV262" s="5"/>
      <c r="EW262" s="5"/>
      <c r="EX262" s="5"/>
      <c r="EY262" s="5"/>
      <c r="EZ262" s="5"/>
      <c r="FA262" s="5"/>
      <c r="FB262" s="5"/>
      <c r="FC262" s="5"/>
      <c r="FD262" s="5"/>
      <c r="FE262" s="5"/>
      <c r="FF262" s="5"/>
      <c r="FG262" s="5"/>
      <c r="FH262" s="5"/>
      <c r="FI262" s="5"/>
      <c r="FJ262" s="5"/>
      <c r="FK262" s="5"/>
      <c r="FL262" s="5"/>
      <c r="FM262" s="5"/>
      <c r="FN262" s="5"/>
      <c r="FO262" s="5"/>
      <c r="FP262" s="5"/>
      <c r="FQ262" s="5"/>
      <c r="FR262" s="5"/>
      <c r="FS262" s="5"/>
      <c r="FT262" s="5"/>
      <c r="FU262" s="5"/>
      <c r="FV262" s="5"/>
      <c r="FW262" s="5"/>
      <c r="FX262" s="5"/>
      <c r="FY262" s="5"/>
      <c r="FZ262" s="5"/>
      <c r="GA262" s="5"/>
      <c r="GB262" s="5"/>
      <c r="GC262" s="5"/>
      <c r="GD262" s="5"/>
      <c r="GE262" s="5"/>
      <c r="GF262" s="5"/>
      <c r="GG262" s="5"/>
      <c r="GH262" s="5"/>
      <c r="GI262" s="5"/>
      <c r="GJ262" s="5"/>
      <c r="GK262" s="5"/>
      <c r="GL262" s="5"/>
      <c r="GM262" s="5"/>
      <c r="GN262" s="5"/>
      <c r="GO262" s="5"/>
      <c r="GP262" s="5"/>
      <c r="GQ262" s="5"/>
      <c r="GR262" s="5"/>
      <c r="GS262" s="5"/>
      <c r="GT262" s="5"/>
      <c r="GU262" s="5"/>
      <c r="GV262" s="5"/>
      <c r="GW262" s="5"/>
      <c r="GX262" s="5"/>
      <c r="GY262" s="5"/>
      <c r="GZ262" s="5"/>
      <c r="HA262" s="5"/>
      <c r="HB262" s="5"/>
      <c r="HC262" s="5"/>
      <c r="HD262" s="5"/>
      <c r="HE262" s="5"/>
      <c r="HF262" s="5"/>
      <c r="HG262" s="5"/>
      <c r="HH262" s="5"/>
      <c r="HI262" s="5"/>
      <c r="HJ262" s="5"/>
      <c r="HK262" s="5"/>
      <c r="HL262" s="5"/>
      <c r="HM262" s="5"/>
      <c r="HN262" s="5"/>
      <c r="HO262" s="5"/>
      <c r="HP262" s="5"/>
      <c r="HQ262" s="5"/>
      <c r="HR262" s="5"/>
      <c r="HS262" s="5"/>
      <c r="HT262" s="5"/>
      <c r="HU262" s="5"/>
      <c r="HV262" s="5"/>
      <c r="HW262" s="5"/>
      <c r="HX262" s="5"/>
      <c r="HY262" s="5"/>
      <c r="HZ262" s="5"/>
      <c r="IA262" s="5"/>
      <c r="IB262" s="5"/>
      <c r="IC262" s="5"/>
      <c r="ID262" s="5"/>
      <c r="IE262" s="5"/>
      <c r="IF262" s="5"/>
      <c r="IG262" s="5"/>
      <c r="IH262" s="5"/>
      <c r="II262" s="5"/>
      <c r="IJ262" s="5"/>
      <c r="IK262" s="5"/>
      <c r="IL262" s="5"/>
      <c r="IM262" s="5"/>
      <c r="IN262" s="5"/>
      <c r="IO262" s="5"/>
      <c r="IP262" s="5"/>
      <c r="IQ262" s="5"/>
      <c r="IR262" s="5"/>
      <c r="IS262" s="5"/>
      <c r="IT262" s="5"/>
      <c r="IU262" s="5"/>
      <c r="IV262" s="5"/>
      <c r="IW262" s="5"/>
      <c r="IX262" s="5"/>
      <c r="IY262" s="5"/>
      <c r="IZ262" s="5"/>
      <c r="JA262" s="5"/>
      <c r="JB262" s="5"/>
      <c r="JC262" s="5"/>
      <c r="JD262" s="5"/>
      <c r="JE262" s="5"/>
      <c r="JF262" s="5"/>
      <c r="JG262" s="5"/>
      <c r="JH262" s="5"/>
      <c r="JI262" s="5"/>
      <c r="JJ262" s="5"/>
      <c r="JK262" s="5"/>
      <c r="JL262" s="5"/>
      <c r="JM262" s="5"/>
      <c r="JN262" s="5"/>
      <c r="JO262" s="5"/>
      <c r="JP262" s="5"/>
      <c r="JQ262" s="5"/>
      <c r="JR262" s="5"/>
      <c r="JS262" s="5"/>
      <c r="JT262" s="5"/>
      <c r="JU262" s="5"/>
      <c r="JV262" s="5"/>
      <c r="JW262" s="5"/>
      <c r="JX262" s="5"/>
      <c r="JY262" s="5"/>
      <c r="JZ262" s="5"/>
      <c r="KA262" s="5"/>
      <c r="KB262" s="5"/>
      <c r="KC262" s="5"/>
      <c r="KD262" s="5"/>
      <c r="KE262" s="5"/>
      <c r="KF262" s="5"/>
      <c r="KG262" s="5"/>
      <c r="KH262" s="5"/>
      <c r="KI262" s="5"/>
      <c r="KJ262" s="5"/>
      <c r="KK262" s="5"/>
      <c r="KL262" s="5"/>
      <c r="KM262" s="5"/>
      <c r="KN262" s="5"/>
      <c r="KO262" s="5"/>
      <c r="KP262" s="5"/>
      <c r="KQ262" s="5"/>
      <c r="KR262" s="5"/>
      <c r="KS262" s="5"/>
      <c r="KT262" s="5"/>
      <c r="KU262" s="5"/>
      <c r="KV262" s="5"/>
      <c r="KW262" s="5"/>
      <c r="KX262" s="5"/>
      <c r="KY262" s="5"/>
      <c r="KZ262" s="5"/>
      <c r="LA262" s="5"/>
      <c r="LB262" s="5"/>
      <c r="LC262" s="5"/>
      <c r="LD262" s="5"/>
      <c r="LE262" s="5"/>
      <c r="LF262" s="5"/>
      <c r="LG262" s="5"/>
      <c r="LH262" s="5"/>
      <c r="LI262" s="5"/>
      <c r="LJ262" s="5"/>
      <c r="LK262" s="5"/>
      <c r="LL262" s="5"/>
      <c r="LM262" s="5"/>
      <c r="LN262" s="5"/>
      <c r="LO262" s="5"/>
      <c r="LP262" s="5"/>
      <c r="LQ262" s="5"/>
      <c r="LR262" s="5"/>
      <c r="LS262" s="5"/>
      <c r="LT262" s="5"/>
      <c r="LU262" s="5"/>
      <c r="LV262" s="5"/>
      <c r="LW262" s="5"/>
      <c r="LX262" s="5"/>
      <c r="LY262" s="5"/>
      <c r="LZ262" s="5"/>
      <c r="MA262" s="5"/>
      <c r="MB262" s="5"/>
      <c r="MC262" s="5"/>
      <c r="MD262" s="5"/>
      <c r="ME262" s="5"/>
      <c r="MF262" s="5"/>
      <c r="MG262" s="5"/>
      <c r="MH262" s="5"/>
      <c r="MI262" s="5"/>
      <c r="MJ262" s="5"/>
      <c r="MK262" s="5"/>
      <c r="ML262" s="5"/>
      <c r="MM262" s="5"/>
      <c r="MN262" s="5"/>
      <c r="MO262" s="5"/>
      <c r="MP262" s="5"/>
      <c r="MQ262" s="5"/>
      <c r="MR262" s="5"/>
      <c r="MS262" s="5"/>
      <c r="MT262" s="5"/>
      <c r="MU262" s="5"/>
      <c r="MV262" s="5"/>
      <c r="MW262" s="5"/>
      <c r="MX262" s="5"/>
      <c r="MY262" s="5"/>
      <c r="MZ262" s="5"/>
      <c r="NA262" s="5"/>
      <c r="NB262" s="5"/>
      <c r="NC262" s="5"/>
      <c r="ND262" s="5"/>
      <c r="NE262" s="5"/>
      <c r="NF262" s="5"/>
      <c r="NG262" s="5"/>
      <c r="NH262" s="5"/>
      <c r="NI262" s="5"/>
      <c r="NJ262" s="5"/>
      <c r="NK262" s="5"/>
      <c r="NL262" s="5"/>
      <c r="NM262" s="5"/>
      <c r="NN262" s="5"/>
      <c r="NO262" s="5"/>
      <c r="NP262" s="5"/>
      <c r="NQ262" s="5"/>
      <c r="NR262" s="5"/>
      <c r="NS262" s="5"/>
      <c r="NT262" s="5"/>
      <c r="NU262" s="5"/>
      <c r="NV262" s="5"/>
      <c r="NW262" s="5"/>
      <c r="NX262" s="5"/>
      <c r="NY262" s="5"/>
      <c r="NZ262" s="5"/>
      <c r="OA262" s="5"/>
      <c r="OB262" s="5"/>
      <c r="OC262" s="5"/>
      <c r="OD262" s="5"/>
      <c r="OE262" s="5"/>
      <c r="OF262" s="5"/>
      <c r="OG262" s="5"/>
      <c r="OH262" s="5"/>
      <c r="OI262" s="5"/>
      <c r="OJ262" s="5"/>
      <c r="OK262" s="5"/>
      <c r="OL262" s="5"/>
      <c r="OM262" s="5"/>
      <c r="ON262" s="5"/>
      <c r="OO262" s="5"/>
      <c r="OP262" s="5"/>
      <c r="OQ262" s="5"/>
      <c r="OR262" s="5"/>
      <c r="OS262" s="5"/>
      <c r="OT262" s="5"/>
      <c r="OU262" s="5"/>
      <c r="OV262" s="5"/>
      <c r="OW262" s="5"/>
      <c r="OX262" s="5"/>
      <c r="OY262" s="5"/>
      <c r="OZ262" s="5"/>
      <c r="PA262" s="5"/>
      <c r="PB262" s="5"/>
      <c r="PC262" s="5"/>
      <c r="PD262" s="5"/>
      <c r="PE262" s="5"/>
      <c r="PF262" s="5"/>
      <c r="PG262" s="5"/>
      <c r="PH262" s="5"/>
      <c r="PI262" s="5"/>
      <c r="PJ262" s="5"/>
      <c r="PK262" s="5"/>
      <c r="PL262" s="5"/>
      <c r="PM262" s="5"/>
      <c r="PN262" s="5"/>
      <c r="PO262" s="5"/>
      <c r="PP262" s="5"/>
      <c r="PQ262" s="5"/>
      <c r="PR262" s="5"/>
      <c r="PS262" s="5"/>
      <c r="PT262" s="5"/>
      <c r="PU262" s="5"/>
      <c r="PV262" s="5"/>
      <c r="PW262" s="5"/>
      <c r="PX262" s="5"/>
      <c r="PY262" s="5"/>
      <c r="PZ262" s="5"/>
      <c r="QA262" s="5"/>
      <c r="QB262" s="5"/>
      <c r="QC262" s="5"/>
      <c r="QD262" s="5"/>
      <c r="QE262" s="5"/>
      <c r="QF262" s="5"/>
      <c r="QG262" s="5"/>
      <c r="QH262" s="5"/>
      <c r="QI262" s="5"/>
      <c r="QJ262" s="5"/>
      <c r="QK262" s="5"/>
      <c r="QL262" s="5"/>
      <c r="QM262" s="5"/>
      <c r="QN262" s="5"/>
      <c r="QO262" s="5"/>
      <c r="QP262" s="5"/>
      <c r="QQ262" s="5"/>
      <c r="QR262" s="5"/>
      <c r="QS262" s="5"/>
      <c r="QT262" s="5"/>
      <c r="QU262" s="5"/>
      <c r="QV262" s="5"/>
      <c r="QW262" s="5"/>
      <c r="QX262" s="5"/>
      <c r="QY262" s="5"/>
      <c r="QZ262" s="5"/>
      <c r="RA262" s="5"/>
      <c r="RB262" s="5"/>
      <c r="RC262" s="5"/>
      <c r="RD262" s="5"/>
      <c r="RE262" s="5"/>
      <c r="RF262" s="5"/>
      <c r="RG262" s="5"/>
      <c r="RH262" s="5"/>
      <c r="RI262" s="5"/>
      <c r="RJ262" s="5"/>
      <c r="RK262" s="5"/>
      <c r="RL262" s="5"/>
      <c r="RM262" s="5"/>
      <c r="RN262" s="5"/>
      <c r="RO262" s="5"/>
      <c r="RP262" s="5"/>
      <c r="RQ262" s="5"/>
      <c r="RR262" s="5"/>
      <c r="RS262" s="5"/>
      <c r="RT262" s="5"/>
      <c r="RU262" s="5"/>
      <c r="RV262" s="5"/>
      <c r="RW262" s="5"/>
      <c r="RX262" s="5"/>
      <c r="RY262" s="5"/>
      <c r="RZ262" s="5"/>
      <c r="SA262" s="5"/>
      <c r="SB262" s="5"/>
      <c r="SC262" s="5"/>
      <c r="SD262" s="5"/>
      <c r="SE262" s="5"/>
      <c r="SF262" s="5"/>
      <c r="SG262" s="5"/>
      <c r="SH262" s="5"/>
      <c r="SI262" s="5"/>
      <c r="SJ262" s="5"/>
      <c r="SK262" s="5"/>
      <c r="SL262" s="5"/>
      <c r="SM262" s="5"/>
      <c r="SN262" s="5"/>
      <c r="SO262" s="5"/>
      <c r="SP262" s="5"/>
      <c r="SQ262" s="5"/>
      <c r="SR262" s="5"/>
      <c r="SS262" s="5"/>
      <c r="ST262" s="5"/>
      <c r="SU262" s="5"/>
      <c r="SV262" s="5"/>
      <c r="SW262" s="5"/>
      <c r="SX262" s="5"/>
      <c r="SY262" s="5"/>
      <c r="SZ262" s="5"/>
      <c r="TA262" s="5"/>
      <c r="TB262" s="5"/>
      <c r="TC262" s="5"/>
      <c r="TD262" s="5"/>
      <c r="TE262" s="5"/>
      <c r="TF262" s="5"/>
      <c r="TG262" s="5"/>
      <c r="TH262" s="5"/>
      <c r="TI262" s="5"/>
      <c r="TJ262" s="5"/>
      <c r="TK262" s="5"/>
      <c r="TL262" s="5"/>
      <c r="TM262" s="5"/>
      <c r="TN262" s="5"/>
      <c r="TO262" s="5"/>
      <c r="TP262" s="5"/>
      <c r="TQ262" s="5"/>
      <c r="TR262" s="5"/>
      <c r="TS262" s="5"/>
      <c r="TT262" s="5"/>
      <c r="TU262" s="5"/>
      <c r="TV262" s="5"/>
      <c r="TW262" s="5"/>
      <c r="TX262" s="5"/>
      <c r="TY262" s="5"/>
      <c r="TZ262" s="5"/>
      <c r="UA262" s="5"/>
      <c r="UB262" s="5"/>
      <c r="UC262" s="5"/>
      <c r="UD262" s="5"/>
      <c r="UE262" s="5"/>
      <c r="UF262" s="5"/>
      <c r="UG262" s="5"/>
      <c r="UH262" s="5"/>
      <c r="UI262" s="5"/>
      <c r="UJ262" s="5"/>
      <c r="UK262" s="5"/>
      <c r="UL262" s="5"/>
      <c r="UM262" s="5"/>
      <c r="UN262" s="5"/>
      <c r="UO262" s="5"/>
      <c r="UP262" s="5"/>
      <c r="UQ262" s="5"/>
      <c r="UR262" s="5"/>
      <c r="US262" s="5"/>
      <c r="UT262" s="5"/>
      <c r="UU262" s="5"/>
      <c r="UV262" s="5"/>
      <c r="UW262" s="5"/>
      <c r="UX262" s="5"/>
      <c r="UY262" s="5"/>
      <c r="UZ262" s="5"/>
      <c r="VA262" s="5"/>
      <c r="VB262" s="5"/>
      <c r="VC262" s="5"/>
      <c r="VD262" s="5"/>
      <c r="VE262" s="5"/>
      <c r="VF262" s="5"/>
      <c r="VG262" s="5"/>
      <c r="VH262" s="5"/>
      <c r="VI262" s="5"/>
      <c r="VJ262" s="5"/>
      <c r="VK262" s="5"/>
      <c r="VL262" s="5"/>
      <c r="VM262" s="5"/>
      <c r="VN262" s="5"/>
      <c r="VO262" s="5"/>
      <c r="VP262" s="5"/>
      <c r="VQ262" s="5"/>
      <c r="VR262" s="5"/>
      <c r="VS262" s="5"/>
      <c r="VT262" s="5"/>
      <c r="VU262" s="5"/>
      <c r="VV262" s="5"/>
      <c r="VW262" s="5"/>
      <c r="VX262" s="5"/>
      <c r="VY262" s="5"/>
      <c r="VZ262" s="5"/>
      <c r="WA262" s="5"/>
      <c r="WB262" s="5"/>
      <c r="WC262" s="5"/>
      <c r="WD262" s="5"/>
      <c r="WE262" s="5"/>
      <c r="WF262" s="5"/>
      <c r="WG262" s="5"/>
      <c r="WH262" s="5"/>
      <c r="WI262" s="5"/>
      <c r="WJ262" s="5"/>
      <c r="WK262" s="5"/>
      <c r="WL262" s="5"/>
      <c r="WM262" s="5"/>
      <c r="WN262" s="5"/>
      <c r="WO262" s="5"/>
      <c r="WP262" s="5"/>
      <c r="WQ262" s="5"/>
      <c r="WR262" s="5"/>
      <c r="WS262" s="5"/>
      <c r="WT262" s="5"/>
      <c r="WU262" s="5"/>
      <c r="WV262" s="5"/>
      <c r="WW262" s="5"/>
      <c r="WX262" s="5"/>
      <c r="WY262" s="5"/>
      <c r="WZ262" s="5"/>
      <c r="XA262" s="5"/>
      <c r="XB262" s="5"/>
      <c r="XC262" s="5"/>
      <c r="XD262" s="5"/>
      <c r="XE262" s="5"/>
      <c r="XF262" s="5"/>
      <c r="XG262" s="5"/>
      <c r="XH262" s="5"/>
      <c r="XI262" s="5"/>
      <c r="XJ262" s="5"/>
      <c r="XK262" s="5"/>
      <c r="XL262" s="5"/>
      <c r="XM262" s="5"/>
      <c r="XN262" s="5"/>
      <c r="XO262" s="5"/>
      <c r="XP262" s="5"/>
      <c r="XQ262" s="5"/>
      <c r="XR262" s="5"/>
      <c r="XS262" s="5"/>
      <c r="XT262" s="5"/>
      <c r="XU262" s="5"/>
      <c r="XV262" s="5"/>
      <c r="XW262" s="5"/>
    </row>
    <row r="263" spans="39:647" x14ac:dyDescent="0.45">
      <c r="AM263" s="5"/>
      <c r="AN263" s="5"/>
      <c r="AO263" s="5"/>
      <c r="AP263" s="5"/>
      <c r="AQ263" s="5"/>
      <c r="AR263" s="5"/>
      <c r="AS263" s="5"/>
      <c r="AT263" s="5"/>
      <c r="AU263" s="5"/>
      <c r="AV263" s="5"/>
      <c r="AW263" s="5"/>
      <c r="AX263" s="5"/>
      <c r="AY263" s="5"/>
      <c r="AZ263" s="5"/>
      <c r="BA263" s="5"/>
      <c r="BB263" s="5"/>
      <c r="BC263" s="5"/>
      <c r="BD263" s="5"/>
      <c r="BE263" s="5"/>
      <c r="BF263" s="5"/>
      <c r="BG263" s="5"/>
      <c r="BH263" s="5"/>
      <c r="BI263" s="5"/>
      <c r="BJ263" s="5"/>
      <c r="BK263" s="5"/>
      <c r="BL263" s="5"/>
      <c r="BM263" s="5"/>
      <c r="BN263" s="5"/>
      <c r="BO263" s="5"/>
      <c r="BP263" s="5"/>
      <c r="BQ263" s="5"/>
      <c r="BR263" s="5"/>
      <c r="BS263" s="5"/>
      <c r="BT263" s="5"/>
      <c r="BU263" s="5"/>
      <c r="BV263" s="5"/>
      <c r="BW263" s="5"/>
      <c r="BX263" s="5"/>
      <c r="BY263" s="5"/>
      <c r="BZ263" s="5"/>
      <c r="CA263" s="5"/>
      <c r="CB263" s="5"/>
      <c r="CC263" s="5"/>
      <c r="CD263" s="5"/>
      <c r="CE263" s="5"/>
      <c r="CF263" s="5"/>
      <c r="CG263" s="5"/>
      <c r="CH263" s="5"/>
      <c r="CI263" s="5"/>
      <c r="CJ263" s="5"/>
      <c r="CK263" s="5"/>
      <c r="CL263" s="5"/>
      <c r="CM263" s="5"/>
      <c r="CN263" s="5"/>
      <c r="CO263" s="5"/>
      <c r="CP263" s="5"/>
      <c r="CQ263" s="5"/>
      <c r="CR263" s="5"/>
      <c r="CS263" s="5"/>
      <c r="CT263" s="5"/>
      <c r="CU263" s="5"/>
      <c r="CV263" s="5"/>
      <c r="CW263" s="5"/>
      <c r="CX263" s="5"/>
      <c r="CY263" s="5"/>
      <c r="CZ263" s="5"/>
      <c r="DA263" s="5"/>
      <c r="DB263" s="5"/>
      <c r="DC263" s="5"/>
      <c r="DD263" s="5"/>
      <c r="DE263" s="5"/>
      <c r="DF263" s="5"/>
      <c r="DG263" s="5"/>
      <c r="DH263" s="5"/>
      <c r="DI263" s="5"/>
      <c r="DJ263" s="5"/>
      <c r="DK263" s="5"/>
      <c r="DL263" s="5"/>
      <c r="DM263" s="5"/>
      <c r="DN263" s="5"/>
      <c r="DO263" s="5"/>
      <c r="DP263" s="5"/>
      <c r="DQ263" s="5"/>
      <c r="DR263" s="5"/>
      <c r="DS263" s="5"/>
      <c r="DT263" s="5"/>
      <c r="DU263" s="5"/>
      <c r="DV263" s="5"/>
      <c r="DW263" s="5"/>
      <c r="DX263" s="5"/>
      <c r="DY263" s="5"/>
      <c r="DZ263" s="5"/>
      <c r="EA263" s="5"/>
      <c r="EB263" s="5"/>
      <c r="EC263" s="5"/>
      <c r="ED263" s="5"/>
      <c r="EE263" s="5"/>
      <c r="EF263" s="5"/>
      <c r="EG263" s="5"/>
      <c r="EH263" s="5"/>
      <c r="EI263" s="5"/>
      <c r="EJ263" s="5"/>
      <c r="EK263" s="5"/>
      <c r="EL263" s="5"/>
      <c r="EM263" s="5"/>
      <c r="EN263" s="5"/>
      <c r="EO263" s="5"/>
      <c r="EP263" s="5"/>
      <c r="EQ263" s="5"/>
      <c r="ER263" s="5"/>
      <c r="ES263" s="5"/>
      <c r="ET263" s="5"/>
      <c r="EU263" s="5"/>
      <c r="EV263" s="5"/>
      <c r="EW263" s="5"/>
      <c r="EX263" s="5"/>
      <c r="EY263" s="5"/>
      <c r="EZ263" s="5"/>
      <c r="FA263" s="5"/>
      <c r="FB263" s="5"/>
      <c r="FC263" s="5"/>
      <c r="FD263" s="5"/>
      <c r="FE263" s="5"/>
      <c r="FF263" s="5"/>
      <c r="FG263" s="5"/>
      <c r="FH263" s="5"/>
      <c r="FI263" s="5"/>
      <c r="FJ263" s="5"/>
      <c r="FK263" s="5"/>
      <c r="FL263" s="5"/>
      <c r="FM263" s="5"/>
      <c r="FN263" s="5"/>
      <c r="FO263" s="5"/>
      <c r="FP263" s="5"/>
      <c r="FQ263" s="5"/>
      <c r="FR263" s="5"/>
      <c r="FS263" s="5"/>
      <c r="FT263" s="5"/>
      <c r="FU263" s="5"/>
      <c r="FV263" s="5"/>
      <c r="FW263" s="5"/>
      <c r="FX263" s="5"/>
      <c r="FY263" s="5"/>
      <c r="FZ263" s="5"/>
      <c r="GA263" s="5"/>
      <c r="GB263" s="5"/>
      <c r="GC263" s="5"/>
      <c r="GD263" s="5"/>
      <c r="GE263" s="5"/>
      <c r="GF263" s="5"/>
      <c r="GG263" s="5"/>
      <c r="GH263" s="5"/>
      <c r="GI263" s="5"/>
      <c r="GJ263" s="5"/>
      <c r="GK263" s="5"/>
      <c r="GL263" s="5"/>
      <c r="GM263" s="5"/>
      <c r="GN263" s="5"/>
      <c r="GO263" s="5"/>
      <c r="GP263" s="5"/>
      <c r="GQ263" s="5"/>
      <c r="GR263" s="5"/>
      <c r="GS263" s="5"/>
      <c r="GT263" s="5"/>
      <c r="GU263" s="5"/>
      <c r="GV263" s="5"/>
      <c r="GW263" s="5"/>
      <c r="GX263" s="5"/>
      <c r="GY263" s="5"/>
      <c r="GZ263" s="5"/>
      <c r="HA263" s="5"/>
      <c r="HB263" s="5"/>
      <c r="HC263" s="5"/>
      <c r="HD263" s="5"/>
      <c r="HE263" s="5"/>
      <c r="HF263" s="5"/>
      <c r="HG263" s="5"/>
      <c r="HH263" s="5"/>
      <c r="HI263" s="5"/>
      <c r="HJ263" s="5"/>
      <c r="HK263" s="5"/>
      <c r="HL263" s="5"/>
      <c r="HM263" s="5"/>
      <c r="HN263" s="5"/>
      <c r="HO263" s="5"/>
      <c r="HP263" s="5"/>
      <c r="HQ263" s="5"/>
      <c r="HR263" s="5"/>
      <c r="HS263" s="5"/>
      <c r="HT263" s="5"/>
      <c r="HU263" s="5"/>
      <c r="HV263" s="5"/>
      <c r="HW263" s="5"/>
      <c r="HX263" s="5"/>
      <c r="HY263" s="5"/>
      <c r="HZ263" s="5"/>
      <c r="IA263" s="5"/>
      <c r="IB263" s="5"/>
      <c r="IC263" s="5"/>
      <c r="ID263" s="5"/>
      <c r="IE263" s="5"/>
      <c r="IF263" s="5"/>
      <c r="IG263" s="5"/>
      <c r="IH263" s="5"/>
      <c r="II263" s="5"/>
      <c r="IJ263" s="5"/>
      <c r="IK263" s="5"/>
      <c r="IL263" s="5"/>
      <c r="IM263" s="5"/>
      <c r="IN263" s="5"/>
      <c r="IO263" s="5"/>
      <c r="IP263" s="5"/>
      <c r="IQ263" s="5"/>
      <c r="IR263" s="5"/>
      <c r="IS263" s="5"/>
      <c r="IT263" s="5"/>
      <c r="IU263" s="5"/>
      <c r="IV263" s="5"/>
      <c r="IW263" s="5"/>
      <c r="IX263" s="5"/>
      <c r="IY263" s="5"/>
      <c r="IZ263" s="5"/>
      <c r="JA263" s="5"/>
      <c r="JB263" s="5"/>
      <c r="JC263" s="5"/>
      <c r="JD263" s="5"/>
      <c r="JE263" s="5"/>
      <c r="JF263" s="5"/>
      <c r="JG263" s="5"/>
      <c r="JH263" s="5"/>
      <c r="JI263" s="5"/>
      <c r="JJ263" s="5"/>
      <c r="JK263" s="5"/>
      <c r="JL263" s="5"/>
      <c r="JM263" s="5"/>
      <c r="JN263" s="5"/>
      <c r="JO263" s="5"/>
      <c r="JP263" s="5"/>
      <c r="JQ263" s="5"/>
      <c r="JR263" s="5"/>
      <c r="JS263" s="5"/>
      <c r="JT263" s="5"/>
      <c r="JU263" s="5"/>
      <c r="JV263" s="5"/>
      <c r="JW263" s="5"/>
      <c r="JX263" s="5"/>
      <c r="JY263" s="5"/>
      <c r="JZ263" s="5"/>
      <c r="KA263" s="5"/>
      <c r="KB263" s="5"/>
      <c r="KC263" s="5"/>
      <c r="KD263" s="5"/>
      <c r="KE263" s="5"/>
      <c r="KF263" s="5"/>
      <c r="KG263" s="5"/>
      <c r="KH263" s="5"/>
      <c r="KI263" s="5"/>
      <c r="KJ263" s="5"/>
      <c r="KK263" s="5"/>
      <c r="KL263" s="5"/>
      <c r="KM263" s="5"/>
      <c r="KN263" s="5"/>
      <c r="KO263" s="5"/>
      <c r="KP263" s="5"/>
      <c r="KQ263" s="5"/>
      <c r="KR263" s="5"/>
      <c r="KS263" s="5"/>
      <c r="KT263" s="5"/>
      <c r="KU263" s="5"/>
      <c r="KV263" s="5"/>
      <c r="KW263" s="5"/>
      <c r="KX263" s="5"/>
      <c r="KY263" s="5"/>
      <c r="KZ263" s="5"/>
      <c r="LA263" s="5"/>
      <c r="LB263" s="5"/>
      <c r="LC263" s="5"/>
      <c r="LD263" s="5"/>
      <c r="LE263" s="5"/>
      <c r="LF263" s="5"/>
      <c r="LG263" s="5"/>
      <c r="LH263" s="5"/>
      <c r="LI263" s="5"/>
      <c r="LJ263" s="5"/>
      <c r="LK263" s="5"/>
      <c r="LL263" s="5"/>
      <c r="LM263" s="5"/>
      <c r="LN263" s="5"/>
      <c r="LO263" s="5"/>
      <c r="LP263" s="5"/>
      <c r="LQ263" s="5"/>
      <c r="LR263" s="5"/>
      <c r="LS263" s="5"/>
      <c r="LT263" s="5"/>
      <c r="LU263" s="5"/>
      <c r="LV263" s="5"/>
      <c r="LW263" s="5"/>
      <c r="LX263" s="5"/>
      <c r="LY263" s="5"/>
      <c r="LZ263" s="5"/>
      <c r="MA263" s="5"/>
      <c r="MB263" s="5"/>
      <c r="MC263" s="5"/>
      <c r="MD263" s="5"/>
      <c r="ME263" s="5"/>
      <c r="MF263" s="5"/>
      <c r="MG263" s="5"/>
      <c r="MH263" s="5"/>
      <c r="MI263" s="5"/>
      <c r="MJ263" s="5"/>
      <c r="MK263" s="5"/>
      <c r="ML263" s="5"/>
      <c r="MM263" s="5"/>
      <c r="MN263" s="5"/>
      <c r="MO263" s="5"/>
      <c r="MP263" s="5"/>
      <c r="MQ263" s="5"/>
      <c r="MR263" s="5"/>
      <c r="MS263" s="5"/>
      <c r="MT263" s="5"/>
      <c r="MU263" s="5"/>
      <c r="MV263" s="5"/>
      <c r="MW263" s="5"/>
      <c r="MX263" s="5"/>
      <c r="MY263" s="5"/>
      <c r="MZ263" s="5"/>
      <c r="NA263" s="5"/>
      <c r="NB263" s="5"/>
      <c r="NC263" s="5"/>
      <c r="ND263" s="5"/>
      <c r="NE263" s="5"/>
      <c r="NF263" s="5"/>
      <c r="NG263" s="5"/>
      <c r="NH263" s="5"/>
      <c r="NI263" s="5"/>
      <c r="NJ263" s="5"/>
      <c r="NK263" s="5"/>
      <c r="NL263" s="5"/>
      <c r="NM263" s="5"/>
      <c r="NN263" s="5"/>
      <c r="NO263" s="5"/>
      <c r="NP263" s="5"/>
      <c r="NQ263" s="5"/>
      <c r="NR263" s="5"/>
      <c r="NS263" s="5"/>
      <c r="NT263" s="5"/>
      <c r="NU263" s="5"/>
      <c r="NV263" s="5"/>
      <c r="NW263" s="5"/>
      <c r="NX263" s="5"/>
      <c r="NY263" s="5"/>
      <c r="NZ263" s="5"/>
      <c r="OA263" s="5"/>
      <c r="OB263" s="5"/>
      <c r="OC263" s="5"/>
      <c r="OD263" s="5"/>
      <c r="OE263" s="5"/>
      <c r="OF263" s="5"/>
      <c r="OG263" s="5"/>
      <c r="OH263" s="5"/>
      <c r="OI263" s="5"/>
      <c r="OJ263" s="5"/>
      <c r="OK263" s="5"/>
      <c r="OL263" s="5"/>
      <c r="OM263" s="5"/>
      <c r="ON263" s="5"/>
      <c r="OO263" s="5"/>
      <c r="OP263" s="5"/>
      <c r="OQ263" s="5"/>
      <c r="OR263" s="5"/>
      <c r="OS263" s="5"/>
      <c r="OT263" s="5"/>
      <c r="OU263" s="5"/>
      <c r="OV263" s="5"/>
      <c r="OW263" s="5"/>
      <c r="OX263" s="5"/>
      <c r="OY263" s="5"/>
      <c r="OZ263" s="5"/>
      <c r="PA263" s="5"/>
      <c r="PB263" s="5"/>
      <c r="PC263" s="5"/>
      <c r="PD263" s="5"/>
      <c r="PE263" s="5"/>
      <c r="PF263" s="5"/>
      <c r="PG263" s="5"/>
      <c r="PH263" s="5"/>
      <c r="PI263" s="5"/>
      <c r="PJ263" s="5"/>
      <c r="PK263" s="5"/>
      <c r="PL263" s="5"/>
      <c r="PM263" s="5"/>
      <c r="PN263" s="5"/>
      <c r="PO263" s="5"/>
      <c r="PP263" s="5"/>
      <c r="PQ263" s="5"/>
      <c r="PR263" s="5"/>
      <c r="PS263" s="5"/>
      <c r="PT263" s="5"/>
      <c r="PU263" s="5"/>
      <c r="PV263" s="5"/>
      <c r="PW263" s="5"/>
      <c r="PX263" s="5"/>
      <c r="PY263" s="5"/>
      <c r="PZ263" s="5"/>
      <c r="QA263" s="5"/>
      <c r="QB263" s="5"/>
      <c r="QC263" s="5"/>
      <c r="QD263" s="5"/>
      <c r="QE263" s="5"/>
      <c r="QF263" s="5"/>
      <c r="QG263" s="5"/>
      <c r="QH263" s="5"/>
      <c r="QI263" s="5"/>
      <c r="QJ263" s="5"/>
      <c r="QK263" s="5"/>
      <c r="QL263" s="5"/>
      <c r="QM263" s="5"/>
      <c r="QN263" s="5"/>
      <c r="QO263" s="5"/>
      <c r="QP263" s="5"/>
      <c r="QQ263" s="5"/>
      <c r="QR263" s="5"/>
      <c r="QS263" s="5"/>
      <c r="QT263" s="5"/>
      <c r="QU263" s="5"/>
      <c r="QV263" s="5"/>
      <c r="QW263" s="5"/>
      <c r="QX263" s="5"/>
      <c r="QY263" s="5"/>
      <c r="QZ263" s="5"/>
      <c r="RA263" s="5"/>
      <c r="RB263" s="5"/>
      <c r="RC263" s="5"/>
      <c r="RD263" s="5"/>
      <c r="RE263" s="5"/>
      <c r="RF263" s="5"/>
      <c r="RG263" s="5"/>
      <c r="RH263" s="5"/>
      <c r="RI263" s="5"/>
      <c r="RJ263" s="5"/>
      <c r="RK263" s="5"/>
      <c r="RL263" s="5"/>
      <c r="RM263" s="5"/>
      <c r="RN263" s="5"/>
      <c r="RO263" s="5"/>
      <c r="RP263" s="5"/>
      <c r="RQ263" s="5"/>
      <c r="RR263" s="5"/>
      <c r="RS263" s="5"/>
      <c r="RT263" s="5"/>
      <c r="RU263" s="5"/>
      <c r="RV263" s="5"/>
      <c r="RW263" s="5"/>
      <c r="RX263" s="5"/>
      <c r="RY263" s="5"/>
      <c r="RZ263" s="5"/>
      <c r="SA263" s="5"/>
      <c r="SB263" s="5"/>
      <c r="SC263" s="5"/>
      <c r="SD263" s="5"/>
      <c r="SE263" s="5"/>
      <c r="SF263" s="5"/>
      <c r="SG263" s="5"/>
      <c r="SH263" s="5"/>
      <c r="SI263" s="5"/>
      <c r="SJ263" s="5"/>
      <c r="SK263" s="5"/>
      <c r="SL263" s="5"/>
      <c r="SM263" s="5"/>
      <c r="SN263" s="5"/>
      <c r="SO263" s="5"/>
      <c r="SP263" s="5"/>
      <c r="SQ263" s="5"/>
      <c r="SR263" s="5"/>
      <c r="SS263" s="5"/>
      <c r="ST263" s="5"/>
      <c r="SU263" s="5"/>
      <c r="SV263" s="5"/>
      <c r="SW263" s="5"/>
      <c r="SX263" s="5"/>
      <c r="SY263" s="5"/>
      <c r="SZ263" s="5"/>
      <c r="TA263" s="5"/>
      <c r="TB263" s="5"/>
      <c r="TC263" s="5"/>
      <c r="TD263" s="5"/>
      <c r="TE263" s="5"/>
      <c r="TF263" s="5"/>
      <c r="TG263" s="5"/>
      <c r="TH263" s="5"/>
      <c r="TI263" s="5"/>
      <c r="TJ263" s="5"/>
      <c r="TK263" s="5"/>
      <c r="TL263" s="5"/>
      <c r="TM263" s="5"/>
      <c r="TN263" s="5"/>
      <c r="TO263" s="5"/>
      <c r="TP263" s="5"/>
      <c r="TQ263" s="5"/>
      <c r="TR263" s="5"/>
      <c r="TS263" s="5"/>
      <c r="TT263" s="5"/>
      <c r="TU263" s="5"/>
      <c r="TV263" s="5"/>
      <c r="TW263" s="5"/>
      <c r="TX263" s="5"/>
      <c r="TY263" s="5"/>
      <c r="TZ263" s="5"/>
      <c r="UA263" s="5"/>
      <c r="UB263" s="5"/>
      <c r="UC263" s="5"/>
      <c r="UD263" s="5"/>
      <c r="UE263" s="5"/>
      <c r="UF263" s="5"/>
      <c r="UG263" s="5"/>
      <c r="UH263" s="5"/>
      <c r="UI263" s="5"/>
      <c r="UJ263" s="5"/>
      <c r="UK263" s="5"/>
      <c r="UL263" s="5"/>
      <c r="UM263" s="5"/>
      <c r="UN263" s="5"/>
      <c r="UO263" s="5"/>
      <c r="UP263" s="5"/>
      <c r="UQ263" s="5"/>
      <c r="UR263" s="5"/>
      <c r="US263" s="5"/>
      <c r="UT263" s="5"/>
      <c r="UU263" s="5"/>
      <c r="UV263" s="5"/>
      <c r="UW263" s="5"/>
      <c r="UX263" s="5"/>
      <c r="UY263" s="5"/>
      <c r="UZ263" s="5"/>
      <c r="VA263" s="5"/>
      <c r="VB263" s="5"/>
      <c r="VC263" s="5"/>
      <c r="VD263" s="5"/>
      <c r="VE263" s="5"/>
      <c r="VF263" s="5"/>
      <c r="VG263" s="5"/>
      <c r="VH263" s="5"/>
      <c r="VI263" s="5"/>
      <c r="VJ263" s="5"/>
      <c r="VK263" s="5"/>
      <c r="VL263" s="5"/>
      <c r="VM263" s="5"/>
      <c r="VN263" s="5"/>
      <c r="VO263" s="5"/>
      <c r="VP263" s="5"/>
      <c r="VQ263" s="5"/>
      <c r="VR263" s="5"/>
      <c r="VS263" s="5"/>
      <c r="VT263" s="5"/>
      <c r="VU263" s="5"/>
      <c r="VV263" s="5"/>
      <c r="VW263" s="5"/>
      <c r="VX263" s="5"/>
      <c r="VY263" s="5"/>
      <c r="VZ263" s="5"/>
      <c r="WA263" s="5"/>
      <c r="WB263" s="5"/>
      <c r="WC263" s="5"/>
      <c r="WD263" s="5"/>
      <c r="WE263" s="5"/>
      <c r="WF263" s="5"/>
      <c r="WG263" s="5"/>
      <c r="WH263" s="5"/>
      <c r="WI263" s="5"/>
      <c r="WJ263" s="5"/>
      <c r="WK263" s="5"/>
      <c r="WL263" s="5"/>
      <c r="WM263" s="5"/>
      <c r="WN263" s="5"/>
      <c r="WO263" s="5"/>
      <c r="WP263" s="5"/>
      <c r="WQ263" s="5"/>
      <c r="WR263" s="5"/>
      <c r="WS263" s="5"/>
      <c r="WT263" s="5"/>
      <c r="WU263" s="5"/>
      <c r="WV263" s="5"/>
      <c r="WW263" s="5"/>
      <c r="WX263" s="5"/>
      <c r="WY263" s="5"/>
      <c r="WZ263" s="5"/>
      <c r="XA263" s="5"/>
      <c r="XB263" s="5"/>
      <c r="XC263" s="5"/>
      <c r="XD263" s="5"/>
      <c r="XE263" s="5"/>
      <c r="XF263" s="5"/>
      <c r="XG263" s="5"/>
      <c r="XH263" s="5"/>
      <c r="XI263" s="5"/>
      <c r="XJ263" s="5"/>
      <c r="XK263" s="5"/>
      <c r="XL263" s="5"/>
      <c r="XM263" s="5"/>
      <c r="XN263" s="5"/>
      <c r="XO263" s="5"/>
      <c r="XP263" s="5"/>
      <c r="XQ263" s="5"/>
      <c r="XR263" s="5"/>
      <c r="XS263" s="5"/>
      <c r="XT263" s="5"/>
      <c r="XU263" s="5"/>
      <c r="XV263" s="5"/>
      <c r="XW263" s="5"/>
    </row>
    <row r="264" spans="39:647" x14ac:dyDescent="0.4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c r="EU264" s="5"/>
      <c r="EV264" s="5"/>
      <c r="EW264" s="5"/>
      <c r="EX264" s="5"/>
      <c r="EY264" s="5"/>
      <c r="EZ264" s="5"/>
      <c r="FA264" s="5"/>
      <c r="FB264" s="5"/>
      <c r="FC264" s="5"/>
      <c r="FD264" s="5"/>
      <c r="FE264" s="5"/>
      <c r="FF264" s="5"/>
      <c r="FG264" s="5"/>
      <c r="FH264" s="5"/>
      <c r="FI264" s="5"/>
      <c r="FJ264" s="5"/>
      <c r="FK264" s="5"/>
      <c r="FL264" s="5"/>
      <c r="FM264" s="5"/>
      <c r="FN264" s="5"/>
      <c r="FO264" s="5"/>
      <c r="FP264" s="5"/>
      <c r="FQ264" s="5"/>
      <c r="FR264" s="5"/>
      <c r="FS264" s="5"/>
      <c r="FT264" s="5"/>
      <c r="FU264" s="5"/>
      <c r="FV264" s="5"/>
      <c r="FW264" s="5"/>
      <c r="FX264" s="5"/>
      <c r="FY264" s="5"/>
      <c r="FZ264" s="5"/>
      <c r="GA264" s="5"/>
      <c r="GB264" s="5"/>
      <c r="GC264" s="5"/>
      <c r="GD264" s="5"/>
      <c r="GE264" s="5"/>
      <c r="GF264" s="5"/>
      <c r="GG264" s="5"/>
      <c r="GH264" s="5"/>
      <c r="GI264" s="5"/>
      <c r="GJ264" s="5"/>
      <c r="GK264" s="5"/>
      <c r="GL264" s="5"/>
      <c r="GM264" s="5"/>
      <c r="GN264" s="5"/>
      <c r="GO264" s="5"/>
      <c r="GP264" s="5"/>
      <c r="GQ264" s="5"/>
      <c r="GR264" s="5"/>
      <c r="GS264" s="5"/>
      <c r="GT264" s="5"/>
      <c r="GU264" s="5"/>
      <c r="GV264" s="5"/>
      <c r="GW264" s="5"/>
      <c r="GX264" s="5"/>
      <c r="GY264" s="5"/>
      <c r="GZ264" s="5"/>
      <c r="HA264" s="5"/>
      <c r="HB264" s="5"/>
      <c r="HC264" s="5"/>
      <c r="HD264" s="5"/>
      <c r="HE264" s="5"/>
      <c r="HF264" s="5"/>
      <c r="HG264" s="5"/>
      <c r="HH264" s="5"/>
      <c r="HI264" s="5"/>
      <c r="HJ264" s="5"/>
      <c r="HK264" s="5"/>
      <c r="HL264" s="5"/>
      <c r="HM264" s="5"/>
      <c r="HN264" s="5"/>
      <c r="HO264" s="5"/>
      <c r="HP264" s="5"/>
      <c r="HQ264" s="5"/>
      <c r="HR264" s="5"/>
      <c r="HS264" s="5"/>
      <c r="HT264" s="5"/>
      <c r="HU264" s="5"/>
      <c r="HV264" s="5"/>
      <c r="HW264" s="5"/>
      <c r="HX264" s="5"/>
      <c r="HY264" s="5"/>
      <c r="HZ264" s="5"/>
      <c r="IA264" s="5"/>
      <c r="IB264" s="5"/>
      <c r="IC264" s="5"/>
      <c r="ID264" s="5"/>
      <c r="IE264" s="5"/>
      <c r="IF264" s="5"/>
      <c r="IG264" s="5"/>
      <c r="IH264" s="5"/>
      <c r="II264" s="5"/>
      <c r="IJ264" s="5"/>
      <c r="IK264" s="5"/>
      <c r="IL264" s="5"/>
      <c r="IM264" s="5"/>
      <c r="IN264" s="5"/>
      <c r="IO264" s="5"/>
      <c r="IP264" s="5"/>
      <c r="IQ264" s="5"/>
      <c r="IR264" s="5"/>
      <c r="IS264" s="5"/>
      <c r="IT264" s="5"/>
      <c r="IU264" s="5"/>
      <c r="IV264" s="5"/>
      <c r="IW264" s="5"/>
      <c r="IX264" s="5"/>
      <c r="IY264" s="5"/>
      <c r="IZ264" s="5"/>
      <c r="JA264" s="5"/>
      <c r="JB264" s="5"/>
      <c r="JC264" s="5"/>
      <c r="JD264" s="5"/>
      <c r="JE264" s="5"/>
      <c r="JF264" s="5"/>
      <c r="JG264" s="5"/>
      <c r="JH264" s="5"/>
      <c r="JI264" s="5"/>
      <c r="JJ264" s="5"/>
      <c r="JK264" s="5"/>
      <c r="JL264" s="5"/>
      <c r="JM264" s="5"/>
      <c r="JN264" s="5"/>
      <c r="JO264" s="5"/>
      <c r="JP264" s="5"/>
      <c r="JQ264" s="5"/>
      <c r="JR264" s="5"/>
      <c r="JS264" s="5"/>
      <c r="JT264" s="5"/>
      <c r="JU264" s="5"/>
      <c r="JV264" s="5"/>
      <c r="JW264" s="5"/>
      <c r="JX264" s="5"/>
      <c r="JY264" s="5"/>
      <c r="JZ264" s="5"/>
      <c r="KA264" s="5"/>
      <c r="KB264" s="5"/>
      <c r="KC264" s="5"/>
      <c r="KD264" s="5"/>
      <c r="KE264" s="5"/>
      <c r="KF264" s="5"/>
      <c r="KG264" s="5"/>
      <c r="KH264" s="5"/>
      <c r="KI264" s="5"/>
      <c r="KJ264" s="5"/>
      <c r="KK264" s="5"/>
      <c r="KL264" s="5"/>
      <c r="KM264" s="5"/>
      <c r="KN264" s="5"/>
      <c r="KO264" s="5"/>
      <c r="KP264" s="5"/>
      <c r="KQ264" s="5"/>
      <c r="KR264" s="5"/>
      <c r="KS264" s="5"/>
      <c r="KT264" s="5"/>
      <c r="KU264" s="5"/>
      <c r="KV264" s="5"/>
      <c r="KW264" s="5"/>
      <c r="KX264" s="5"/>
      <c r="KY264" s="5"/>
      <c r="KZ264" s="5"/>
      <c r="LA264" s="5"/>
      <c r="LB264" s="5"/>
      <c r="LC264" s="5"/>
      <c r="LD264" s="5"/>
      <c r="LE264" s="5"/>
      <c r="LF264" s="5"/>
      <c r="LG264" s="5"/>
      <c r="LH264" s="5"/>
      <c r="LI264" s="5"/>
      <c r="LJ264" s="5"/>
      <c r="LK264" s="5"/>
      <c r="LL264" s="5"/>
      <c r="LM264" s="5"/>
      <c r="LN264" s="5"/>
      <c r="LO264" s="5"/>
      <c r="LP264" s="5"/>
      <c r="LQ264" s="5"/>
      <c r="LR264" s="5"/>
      <c r="LS264" s="5"/>
      <c r="LT264" s="5"/>
      <c r="LU264" s="5"/>
      <c r="LV264" s="5"/>
      <c r="LW264" s="5"/>
      <c r="LX264" s="5"/>
      <c r="LY264" s="5"/>
      <c r="LZ264" s="5"/>
      <c r="MA264" s="5"/>
      <c r="MB264" s="5"/>
      <c r="MC264" s="5"/>
      <c r="MD264" s="5"/>
      <c r="ME264" s="5"/>
      <c r="MF264" s="5"/>
      <c r="MG264" s="5"/>
      <c r="MH264" s="5"/>
      <c r="MI264" s="5"/>
      <c r="MJ264" s="5"/>
      <c r="MK264" s="5"/>
      <c r="ML264" s="5"/>
      <c r="MM264" s="5"/>
      <c r="MN264" s="5"/>
      <c r="MO264" s="5"/>
      <c r="MP264" s="5"/>
      <c r="MQ264" s="5"/>
      <c r="MR264" s="5"/>
      <c r="MS264" s="5"/>
      <c r="MT264" s="5"/>
      <c r="MU264" s="5"/>
      <c r="MV264" s="5"/>
      <c r="MW264" s="5"/>
      <c r="MX264" s="5"/>
      <c r="MY264" s="5"/>
      <c r="MZ264" s="5"/>
      <c r="NA264" s="5"/>
      <c r="NB264" s="5"/>
      <c r="NC264" s="5"/>
      <c r="ND264" s="5"/>
      <c r="NE264" s="5"/>
      <c r="NF264" s="5"/>
      <c r="NG264" s="5"/>
      <c r="NH264" s="5"/>
      <c r="NI264" s="5"/>
      <c r="NJ264" s="5"/>
      <c r="NK264" s="5"/>
      <c r="NL264" s="5"/>
      <c r="NM264" s="5"/>
      <c r="NN264" s="5"/>
      <c r="NO264" s="5"/>
      <c r="NP264" s="5"/>
      <c r="NQ264" s="5"/>
      <c r="NR264" s="5"/>
      <c r="NS264" s="5"/>
      <c r="NT264" s="5"/>
      <c r="NU264" s="5"/>
      <c r="NV264" s="5"/>
      <c r="NW264" s="5"/>
      <c r="NX264" s="5"/>
      <c r="NY264" s="5"/>
      <c r="NZ264" s="5"/>
      <c r="OA264" s="5"/>
      <c r="OB264" s="5"/>
      <c r="OC264" s="5"/>
      <c r="OD264" s="5"/>
      <c r="OE264" s="5"/>
      <c r="OF264" s="5"/>
      <c r="OG264" s="5"/>
      <c r="OH264" s="5"/>
      <c r="OI264" s="5"/>
      <c r="OJ264" s="5"/>
      <c r="OK264" s="5"/>
      <c r="OL264" s="5"/>
      <c r="OM264" s="5"/>
      <c r="ON264" s="5"/>
      <c r="OO264" s="5"/>
      <c r="OP264" s="5"/>
      <c r="OQ264" s="5"/>
      <c r="OR264" s="5"/>
      <c r="OS264" s="5"/>
      <c r="OT264" s="5"/>
      <c r="OU264" s="5"/>
      <c r="OV264" s="5"/>
      <c r="OW264" s="5"/>
      <c r="OX264" s="5"/>
      <c r="OY264" s="5"/>
      <c r="OZ264" s="5"/>
      <c r="PA264" s="5"/>
      <c r="PB264" s="5"/>
      <c r="PC264" s="5"/>
      <c r="PD264" s="5"/>
      <c r="PE264" s="5"/>
      <c r="PF264" s="5"/>
      <c r="PG264" s="5"/>
      <c r="PH264" s="5"/>
      <c r="PI264" s="5"/>
      <c r="PJ264" s="5"/>
      <c r="PK264" s="5"/>
      <c r="PL264" s="5"/>
      <c r="PM264" s="5"/>
      <c r="PN264" s="5"/>
      <c r="PO264" s="5"/>
      <c r="PP264" s="5"/>
      <c r="PQ264" s="5"/>
      <c r="PR264" s="5"/>
      <c r="PS264" s="5"/>
      <c r="PT264" s="5"/>
      <c r="PU264" s="5"/>
      <c r="PV264" s="5"/>
      <c r="PW264" s="5"/>
      <c r="PX264" s="5"/>
      <c r="PY264" s="5"/>
      <c r="PZ264" s="5"/>
      <c r="QA264" s="5"/>
      <c r="QB264" s="5"/>
      <c r="QC264" s="5"/>
      <c r="QD264" s="5"/>
      <c r="QE264" s="5"/>
      <c r="QF264" s="5"/>
      <c r="QG264" s="5"/>
      <c r="QH264" s="5"/>
      <c r="QI264" s="5"/>
      <c r="QJ264" s="5"/>
      <c r="QK264" s="5"/>
      <c r="QL264" s="5"/>
      <c r="QM264" s="5"/>
      <c r="QN264" s="5"/>
      <c r="QO264" s="5"/>
      <c r="QP264" s="5"/>
      <c r="QQ264" s="5"/>
      <c r="QR264" s="5"/>
      <c r="QS264" s="5"/>
      <c r="QT264" s="5"/>
      <c r="QU264" s="5"/>
      <c r="QV264" s="5"/>
      <c r="QW264" s="5"/>
      <c r="QX264" s="5"/>
      <c r="QY264" s="5"/>
      <c r="QZ264" s="5"/>
      <c r="RA264" s="5"/>
      <c r="RB264" s="5"/>
      <c r="RC264" s="5"/>
      <c r="RD264" s="5"/>
      <c r="RE264" s="5"/>
      <c r="RF264" s="5"/>
      <c r="RG264" s="5"/>
      <c r="RH264" s="5"/>
      <c r="RI264" s="5"/>
      <c r="RJ264" s="5"/>
      <c r="RK264" s="5"/>
      <c r="RL264" s="5"/>
      <c r="RM264" s="5"/>
      <c r="RN264" s="5"/>
      <c r="RO264" s="5"/>
      <c r="RP264" s="5"/>
      <c r="RQ264" s="5"/>
      <c r="RR264" s="5"/>
      <c r="RS264" s="5"/>
      <c r="RT264" s="5"/>
      <c r="RU264" s="5"/>
      <c r="RV264" s="5"/>
      <c r="RW264" s="5"/>
      <c r="RX264" s="5"/>
      <c r="RY264" s="5"/>
      <c r="RZ264" s="5"/>
      <c r="SA264" s="5"/>
      <c r="SB264" s="5"/>
      <c r="SC264" s="5"/>
      <c r="SD264" s="5"/>
      <c r="SE264" s="5"/>
      <c r="SF264" s="5"/>
      <c r="SG264" s="5"/>
      <c r="SH264" s="5"/>
      <c r="SI264" s="5"/>
      <c r="SJ264" s="5"/>
      <c r="SK264" s="5"/>
      <c r="SL264" s="5"/>
      <c r="SM264" s="5"/>
      <c r="SN264" s="5"/>
      <c r="SO264" s="5"/>
      <c r="SP264" s="5"/>
      <c r="SQ264" s="5"/>
      <c r="SR264" s="5"/>
      <c r="SS264" s="5"/>
      <c r="ST264" s="5"/>
      <c r="SU264" s="5"/>
      <c r="SV264" s="5"/>
      <c r="SW264" s="5"/>
      <c r="SX264" s="5"/>
      <c r="SY264" s="5"/>
      <c r="SZ264" s="5"/>
      <c r="TA264" s="5"/>
      <c r="TB264" s="5"/>
      <c r="TC264" s="5"/>
      <c r="TD264" s="5"/>
      <c r="TE264" s="5"/>
      <c r="TF264" s="5"/>
      <c r="TG264" s="5"/>
      <c r="TH264" s="5"/>
      <c r="TI264" s="5"/>
      <c r="TJ264" s="5"/>
      <c r="TK264" s="5"/>
      <c r="TL264" s="5"/>
      <c r="TM264" s="5"/>
      <c r="TN264" s="5"/>
      <c r="TO264" s="5"/>
      <c r="TP264" s="5"/>
      <c r="TQ264" s="5"/>
      <c r="TR264" s="5"/>
      <c r="TS264" s="5"/>
      <c r="TT264" s="5"/>
      <c r="TU264" s="5"/>
      <c r="TV264" s="5"/>
      <c r="TW264" s="5"/>
      <c r="TX264" s="5"/>
      <c r="TY264" s="5"/>
      <c r="TZ264" s="5"/>
      <c r="UA264" s="5"/>
      <c r="UB264" s="5"/>
      <c r="UC264" s="5"/>
      <c r="UD264" s="5"/>
      <c r="UE264" s="5"/>
      <c r="UF264" s="5"/>
      <c r="UG264" s="5"/>
      <c r="UH264" s="5"/>
      <c r="UI264" s="5"/>
      <c r="UJ264" s="5"/>
      <c r="UK264" s="5"/>
      <c r="UL264" s="5"/>
      <c r="UM264" s="5"/>
      <c r="UN264" s="5"/>
      <c r="UO264" s="5"/>
      <c r="UP264" s="5"/>
      <c r="UQ264" s="5"/>
      <c r="UR264" s="5"/>
      <c r="US264" s="5"/>
      <c r="UT264" s="5"/>
      <c r="UU264" s="5"/>
      <c r="UV264" s="5"/>
      <c r="UW264" s="5"/>
      <c r="UX264" s="5"/>
      <c r="UY264" s="5"/>
      <c r="UZ264" s="5"/>
      <c r="VA264" s="5"/>
      <c r="VB264" s="5"/>
      <c r="VC264" s="5"/>
      <c r="VD264" s="5"/>
      <c r="VE264" s="5"/>
      <c r="VF264" s="5"/>
      <c r="VG264" s="5"/>
      <c r="VH264" s="5"/>
      <c r="VI264" s="5"/>
      <c r="VJ264" s="5"/>
      <c r="VK264" s="5"/>
      <c r="VL264" s="5"/>
      <c r="VM264" s="5"/>
      <c r="VN264" s="5"/>
      <c r="VO264" s="5"/>
      <c r="VP264" s="5"/>
      <c r="VQ264" s="5"/>
      <c r="VR264" s="5"/>
      <c r="VS264" s="5"/>
      <c r="VT264" s="5"/>
      <c r="VU264" s="5"/>
      <c r="VV264" s="5"/>
      <c r="VW264" s="5"/>
      <c r="VX264" s="5"/>
      <c r="VY264" s="5"/>
      <c r="VZ264" s="5"/>
      <c r="WA264" s="5"/>
      <c r="WB264" s="5"/>
      <c r="WC264" s="5"/>
      <c r="WD264" s="5"/>
      <c r="WE264" s="5"/>
      <c r="WF264" s="5"/>
      <c r="WG264" s="5"/>
      <c r="WH264" s="5"/>
      <c r="WI264" s="5"/>
      <c r="WJ264" s="5"/>
      <c r="WK264" s="5"/>
      <c r="WL264" s="5"/>
      <c r="WM264" s="5"/>
      <c r="WN264" s="5"/>
      <c r="WO264" s="5"/>
      <c r="WP264" s="5"/>
      <c r="WQ264" s="5"/>
      <c r="WR264" s="5"/>
      <c r="WS264" s="5"/>
      <c r="WT264" s="5"/>
      <c r="WU264" s="5"/>
      <c r="WV264" s="5"/>
      <c r="WW264" s="5"/>
      <c r="WX264" s="5"/>
      <c r="WY264" s="5"/>
      <c r="WZ264" s="5"/>
      <c r="XA264" s="5"/>
      <c r="XB264" s="5"/>
      <c r="XC264" s="5"/>
      <c r="XD264" s="5"/>
      <c r="XE264" s="5"/>
      <c r="XF264" s="5"/>
      <c r="XG264" s="5"/>
      <c r="XH264" s="5"/>
      <c r="XI264" s="5"/>
      <c r="XJ264" s="5"/>
      <c r="XK264" s="5"/>
      <c r="XL264" s="5"/>
      <c r="XM264" s="5"/>
      <c r="XN264" s="5"/>
      <c r="XO264" s="5"/>
      <c r="XP264" s="5"/>
      <c r="XQ264" s="5"/>
      <c r="XR264" s="5"/>
      <c r="XS264" s="5"/>
      <c r="XT264" s="5"/>
      <c r="XU264" s="5"/>
      <c r="XV264" s="5"/>
      <c r="XW264" s="5"/>
    </row>
    <row r="265" spans="39:647" x14ac:dyDescent="0.45">
      <c r="AM265" s="5"/>
      <c r="AN265" s="5"/>
      <c r="AO265" s="5"/>
      <c r="AP265" s="5"/>
      <c r="AQ265" s="5"/>
      <c r="AR265" s="5"/>
      <c r="AS265" s="5"/>
      <c r="AT265" s="5"/>
      <c r="AU265" s="5"/>
      <c r="AV265" s="5"/>
      <c r="AW265" s="5"/>
      <c r="AX265" s="5"/>
      <c r="AY265" s="5"/>
      <c r="AZ265" s="5"/>
      <c r="BA265" s="5"/>
      <c r="BB265" s="5"/>
      <c r="BC265" s="5"/>
      <c r="BD265" s="5"/>
      <c r="BE265" s="5"/>
      <c r="BF265" s="5"/>
      <c r="BG265" s="5"/>
      <c r="BH265" s="5"/>
      <c r="BI265" s="5"/>
      <c r="BJ265" s="5"/>
      <c r="BK265" s="5"/>
      <c r="BL265" s="5"/>
      <c r="BM265" s="5"/>
      <c r="BN265" s="5"/>
      <c r="BO265" s="5"/>
      <c r="BP265" s="5"/>
      <c r="BQ265" s="5"/>
      <c r="BR265" s="5"/>
      <c r="BS265" s="5"/>
      <c r="BT265" s="5"/>
      <c r="BU265" s="5"/>
      <c r="BV265" s="5"/>
      <c r="BW265" s="5"/>
      <c r="BX265" s="5"/>
      <c r="BY265" s="5"/>
      <c r="BZ265" s="5"/>
      <c r="CA265" s="5"/>
      <c r="CB265" s="5"/>
      <c r="CC265" s="5"/>
      <c r="CD265" s="5"/>
      <c r="CE265" s="5"/>
      <c r="CF265" s="5"/>
      <c r="CG265" s="5"/>
      <c r="CH265" s="5"/>
      <c r="CI265" s="5"/>
      <c r="CJ265" s="5"/>
      <c r="CK265" s="5"/>
      <c r="CL265" s="5"/>
      <c r="CM265" s="5"/>
      <c r="CN265" s="5"/>
      <c r="CO265" s="5"/>
      <c r="CP265" s="5"/>
      <c r="CQ265" s="5"/>
      <c r="CR265" s="5"/>
      <c r="CS265" s="5"/>
      <c r="CT265" s="5"/>
      <c r="CU265" s="5"/>
      <c r="CV265" s="5"/>
      <c r="CW265" s="5"/>
      <c r="CX265" s="5"/>
      <c r="CY265" s="5"/>
      <c r="CZ265" s="5"/>
      <c r="DA265" s="5"/>
      <c r="DB265" s="5"/>
      <c r="DC265" s="5"/>
      <c r="DD265" s="5"/>
      <c r="DE265" s="5"/>
      <c r="DF265" s="5"/>
      <c r="DG265" s="5"/>
      <c r="DH265" s="5"/>
      <c r="DI265" s="5"/>
      <c r="DJ265" s="5"/>
      <c r="DK265" s="5"/>
      <c r="DL265" s="5"/>
      <c r="DM265" s="5"/>
      <c r="DN265" s="5"/>
      <c r="DO265" s="5"/>
      <c r="DP265" s="5"/>
      <c r="DQ265" s="5"/>
      <c r="DR265" s="5"/>
      <c r="DS265" s="5"/>
      <c r="DT265" s="5"/>
      <c r="DU265" s="5"/>
      <c r="DV265" s="5"/>
      <c r="DW265" s="5"/>
      <c r="DX265" s="5"/>
      <c r="DY265" s="5"/>
      <c r="DZ265" s="5"/>
      <c r="EA265" s="5"/>
      <c r="EB265" s="5"/>
      <c r="EC265" s="5"/>
      <c r="ED265" s="5"/>
      <c r="EE265" s="5"/>
      <c r="EF265" s="5"/>
      <c r="EG265" s="5"/>
      <c r="EH265" s="5"/>
      <c r="EI265" s="5"/>
      <c r="EJ265" s="5"/>
      <c r="EK265" s="5"/>
      <c r="EL265" s="5"/>
      <c r="EM265" s="5"/>
      <c r="EN265" s="5"/>
      <c r="EO265" s="5"/>
      <c r="EP265" s="5"/>
      <c r="EQ265" s="5"/>
      <c r="ER265" s="5"/>
      <c r="ES265" s="5"/>
      <c r="ET265" s="5"/>
      <c r="EU265" s="5"/>
      <c r="EV265" s="5"/>
      <c r="EW265" s="5"/>
      <c r="EX265" s="5"/>
      <c r="EY265" s="5"/>
      <c r="EZ265" s="5"/>
      <c r="FA265" s="5"/>
      <c r="FB265" s="5"/>
      <c r="FC265" s="5"/>
      <c r="FD265" s="5"/>
      <c r="FE265" s="5"/>
      <c r="FF265" s="5"/>
      <c r="FG265" s="5"/>
      <c r="FH265" s="5"/>
      <c r="FI265" s="5"/>
      <c r="FJ265" s="5"/>
      <c r="FK265" s="5"/>
      <c r="FL265" s="5"/>
      <c r="FM265" s="5"/>
      <c r="FN265" s="5"/>
      <c r="FO265" s="5"/>
      <c r="FP265" s="5"/>
      <c r="FQ265" s="5"/>
      <c r="FR265" s="5"/>
      <c r="FS265" s="5"/>
      <c r="FT265" s="5"/>
      <c r="FU265" s="5"/>
      <c r="FV265" s="5"/>
      <c r="FW265" s="5"/>
      <c r="FX265" s="5"/>
      <c r="FY265" s="5"/>
      <c r="FZ265" s="5"/>
      <c r="GA265" s="5"/>
      <c r="GB265" s="5"/>
      <c r="GC265" s="5"/>
      <c r="GD265" s="5"/>
      <c r="GE265" s="5"/>
      <c r="GF265" s="5"/>
      <c r="GG265" s="5"/>
      <c r="GH265" s="5"/>
      <c r="GI265" s="5"/>
      <c r="GJ265" s="5"/>
      <c r="GK265" s="5"/>
      <c r="GL265" s="5"/>
      <c r="GM265" s="5"/>
      <c r="GN265" s="5"/>
      <c r="GO265" s="5"/>
      <c r="GP265" s="5"/>
      <c r="GQ265" s="5"/>
      <c r="GR265" s="5"/>
      <c r="GS265" s="5"/>
      <c r="GT265" s="5"/>
      <c r="GU265" s="5"/>
      <c r="GV265" s="5"/>
      <c r="GW265" s="5"/>
      <c r="GX265" s="5"/>
      <c r="GY265" s="5"/>
      <c r="GZ265" s="5"/>
      <c r="HA265" s="5"/>
      <c r="HB265" s="5"/>
      <c r="HC265" s="5"/>
      <c r="HD265" s="5"/>
      <c r="HE265" s="5"/>
      <c r="HF265" s="5"/>
      <c r="HG265" s="5"/>
      <c r="HH265" s="5"/>
      <c r="HI265" s="5"/>
      <c r="HJ265" s="5"/>
      <c r="HK265" s="5"/>
      <c r="HL265" s="5"/>
      <c r="HM265" s="5"/>
      <c r="HN265" s="5"/>
      <c r="HO265" s="5"/>
      <c r="HP265" s="5"/>
      <c r="HQ265" s="5"/>
      <c r="HR265" s="5"/>
      <c r="HS265" s="5"/>
      <c r="HT265" s="5"/>
      <c r="HU265" s="5"/>
      <c r="HV265" s="5"/>
      <c r="HW265" s="5"/>
      <c r="HX265" s="5"/>
      <c r="HY265" s="5"/>
      <c r="HZ265" s="5"/>
      <c r="IA265" s="5"/>
      <c r="IB265" s="5"/>
      <c r="IC265" s="5"/>
      <c r="ID265" s="5"/>
      <c r="IE265" s="5"/>
      <c r="IF265" s="5"/>
      <c r="IG265" s="5"/>
      <c r="IH265" s="5"/>
      <c r="II265" s="5"/>
      <c r="IJ265" s="5"/>
      <c r="IK265" s="5"/>
      <c r="IL265" s="5"/>
      <c r="IM265" s="5"/>
      <c r="IN265" s="5"/>
      <c r="IO265" s="5"/>
      <c r="IP265" s="5"/>
      <c r="IQ265" s="5"/>
      <c r="IR265" s="5"/>
      <c r="IS265" s="5"/>
      <c r="IT265" s="5"/>
      <c r="IU265" s="5"/>
      <c r="IV265" s="5"/>
      <c r="IW265" s="5"/>
      <c r="IX265" s="5"/>
      <c r="IY265" s="5"/>
      <c r="IZ265" s="5"/>
      <c r="JA265" s="5"/>
      <c r="JB265" s="5"/>
      <c r="JC265" s="5"/>
      <c r="JD265" s="5"/>
      <c r="JE265" s="5"/>
      <c r="JF265" s="5"/>
      <c r="JG265" s="5"/>
      <c r="JH265" s="5"/>
      <c r="JI265" s="5"/>
      <c r="JJ265" s="5"/>
      <c r="JK265" s="5"/>
      <c r="JL265" s="5"/>
      <c r="JM265" s="5"/>
      <c r="JN265" s="5"/>
      <c r="JO265" s="5"/>
      <c r="JP265" s="5"/>
      <c r="JQ265" s="5"/>
      <c r="JR265" s="5"/>
      <c r="JS265" s="5"/>
      <c r="JT265" s="5"/>
      <c r="JU265" s="5"/>
      <c r="JV265" s="5"/>
      <c r="JW265" s="5"/>
      <c r="JX265" s="5"/>
      <c r="JY265" s="5"/>
      <c r="JZ265" s="5"/>
      <c r="KA265" s="5"/>
      <c r="KB265" s="5"/>
      <c r="KC265" s="5"/>
      <c r="KD265" s="5"/>
      <c r="KE265" s="5"/>
      <c r="KF265" s="5"/>
      <c r="KG265" s="5"/>
      <c r="KH265" s="5"/>
      <c r="KI265" s="5"/>
      <c r="KJ265" s="5"/>
      <c r="KK265" s="5"/>
      <c r="KL265" s="5"/>
      <c r="KM265" s="5"/>
      <c r="KN265" s="5"/>
      <c r="KO265" s="5"/>
      <c r="KP265" s="5"/>
      <c r="KQ265" s="5"/>
      <c r="KR265" s="5"/>
      <c r="KS265" s="5"/>
      <c r="KT265" s="5"/>
      <c r="KU265" s="5"/>
      <c r="KV265" s="5"/>
      <c r="KW265" s="5"/>
      <c r="KX265" s="5"/>
      <c r="KY265" s="5"/>
      <c r="KZ265" s="5"/>
      <c r="LA265" s="5"/>
      <c r="LB265" s="5"/>
      <c r="LC265" s="5"/>
      <c r="LD265" s="5"/>
      <c r="LE265" s="5"/>
      <c r="LF265" s="5"/>
      <c r="LG265" s="5"/>
      <c r="LH265" s="5"/>
      <c r="LI265" s="5"/>
      <c r="LJ265" s="5"/>
      <c r="LK265" s="5"/>
      <c r="LL265" s="5"/>
      <c r="LM265" s="5"/>
      <c r="LN265" s="5"/>
      <c r="LO265" s="5"/>
      <c r="LP265" s="5"/>
      <c r="LQ265" s="5"/>
      <c r="LR265" s="5"/>
      <c r="LS265" s="5"/>
      <c r="LT265" s="5"/>
      <c r="LU265" s="5"/>
      <c r="LV265" s="5"/>
      <c r="LW265" s="5"/>
      <c r="LX265" s="5"/>
      <c r="LY265" s="5"/>
      <c r="LZ265" s="5"/>
      <c r="MA265" s="5"/>
      <c r="MB265" s="5"/>
      <c r="MC265" s="5"/>
      <c r="MD265" s="5"/>
      <c r="ME265" s="5"/>
      <c r="MF265" s="5"/>
      <c r="MG265" s="5"/>
      <c r="MH265" s="5"/>
      <c r="MI265" s="5"/>
      <c r="MJ265" s="5"/>
      <c r="MK265" s="5"/>
      <c r="ML265" s="5"/>
      <c r="MM265" s="5"/>
      <c r="MN265" s="5"/>
      <c r="MO265" s="5"/>
      <c r="MP265" s="5"/>
      <c r="MQ265" s="5"/>
      <c r="MR265" s="5"/>
      <c r="MS265" s="5"/>
      <c r="MT265" s="5"/>
      <c r="MU265" s="5"/>
      <c r="MV265" s="5"/>
      <c r="MW265" s="5"/>
      <c r="MX265" s="5"/>
      <c r="MY265" s="5"/>
      <c r="MZ265" s="5"/>
      <c r="NA265" s="5"/>
      <c r="NB265" s="5"/>
      <c r="NC265" s="5"/>
      <c r="ND265" s="5"/>
      <c r="NE265" s="5"/>
      <c r="NF265" s="5"/>
      <c r="NG265" s="5"/>
      <c r="NH265" s="5"/>
      <c r="NI265" s="5"/>
      <c r="NJ265" s="5"/>
      <c r="NK265" s="5"/>
      <c r="NL265" s="5"/>
      <c r="NM265" s="5"/>
      <c r="NN265" s="5"/>
      <c r="NO265" s="5"/>
      <c r="NP265" s="5"/>
      <c r="NQ265" s="5"/>
      <c r="NR265" s="5"/>
      <c r="NS265" s="5"/>
      <c r="NT265" s="5"/>
      <c r="NU265" s="5"/>
      <c r="NV265" s="5"/>
      <c r="NW265" s="5"/>
      <c r="NX265" s="5"/>
      <c r="NY265" s="5"/>
      <c r="NZ265" s="5"/>
      <c r="OA265" s="5"/>
      <c r="OB265" s="5"/>
      <c r="OC265" s="5"/>
      <c r="OD265" s="5"/>
      <c r="OE265" s="5"/>
      <c r="OF265" s="5"/>
      <c r="OG265" s="5"/>
      <c r="OH265" s="5"/>
      <c r="OI265" s="5"/>
      <c r="OJ265" s="5"/>
      <c r="OK265" s="5"/>
      <c r="OL265" s="5"/>
      <c r="OM265" s="5"/>
      <c r="ON265" s="5"/>
      <c r="OO265" s="5"/>
      <c r="OP265" s="5"/>
      <c r="OQ265" s="5"/>
      <c r="OR265" s="5"/>
      <c r="OS265" s="5"/>
      <c r="OT265" s="5"/>
      <c r="OU265" s="5"/>
      <c r="OV265" s="5"/>
      <c r="OW265" s="5"/>
      <c r="OX265" s="5"/>
      <c r="OY265" s="5"/>
      <c r="OZ265" s="5"/>
      <c r="PA265" s="5"/>
      <c r="PB265" s="5"/>
      <c r="PC265" s="5"/>
      <c r="PD265" s="5"/>
      <c r="PE265" s="5"/>
      <c r="PF265" s="5"/>
      <c r="PG265" s="5"/>
      <c r="PH265" s="5"/>
      <c r="PI265" s="5"/>
      <c r="PJ265" s="5"/>
      <c r="PK265" s="5"/>
      <c r="PL265" s="5"/>
      <c r="PM265" s="5"/>
      <c r="PN265" s="5"/>
      <c r="PO265" s="5"/>
      <c r="PP265" s="5"/>
      <c r="PQ265" s="5"/>
      <c r="PR265" s="5"/>
      <c r="PS265" s="5"/>
      <c r="PT265" s="5"/>
      <c r="PU265" s="5"/>
      <c r="PV265" s="5"/>
      <c r="PW265" s="5"/>
      <c r="PX265" s="5"/>
      <c r="PY265" s="5"/>
      <c r="PZ265" s="5"/>
      <c r="QA265" s="5"/>
      <c r="QB265" s="5"/>
      <c r="QC265" s="5"/>
      <c r="QD265" s="5"/>
      <c r="QE265" s="5"/>
      <c r="QF265" s="5"/>
      <c r="QG265" s="5"/>
      <c r="QH265" s="5"/>
      <c r="QI265" s="5"/>
      <c r="QJ265" s="5"/>
      <c r="QK265" s="5"/>
      <c r="QL265" s="5"/>
      <c r="QM265" s="5"/>
      <c r="QN265" s="5"/>
      <c r="QO265" s="5"/>
      <c r="QP265" s="5"/>
      <c r="QQ265" s="5"/>
      <c r="QR265" s="5"/>
      <c r="QS265" s="5"/>
      <c r="QT265" s="5"/>
      <c r="QU265" s="5"/>
      <c r="QV265" s="5"/>
      <c r="QW265" s="5"/>
      <c r="QX265" s="5"/>
      <c r="QY265" s="5"/>
      <c r="QZ265" s="5"/>
      <c r="RA265" s="5"/>
      <c r="RB265" s="5"/>
      <c r="RC265" s="5"/>
      <c r="RD265" s="5"/>
      <c r="RE265" s="5"/>
      <c r="RF265" s="5"/>
      <c r="RG265" s="5"/>
      <c r="RH265" s="5"/>
      <c r="RI265" s="5"/>
      <c r="RJ265" s="5"/>
      <c r="RK265" s="5"/>
      <c r="RL265" s="5"/>
      <c r="RM265" s="5"/>
      <c r="RN265" s="5"/>
      <c r="RO265" s="5"/>
      <c r="RP265" s="5"/>
      <c r="RQ265" s="5"/>
      <c r="RR265" s="5"/>
      <c r="RS265" s="5"/>
      <c r="RT265" s="5"/>
      <c r="RU265" s="5"/>
      <c r="RV265" s="5"/>
      <c r="RW265" s="5"/>
      <c r="RX265" s="5"/>
      <c r="RY265" s="5"/>
      <c r="RZ265" s="5"/>
      <c r="SA265" s="5"/>
      <c r="SB265" s="5"/>
      <c r="SC265" s="5"/>
      <c r="SD265" s="5"/>
      <c r="SE265" s="5"/>
      <c r="SF265" s="5"/>
      <c r="SG265" s="5"/>
      <c r="SH265" s="5"/>
      <c r="SI265" s="5"/>
      <c r="SJ265" s="5"/>
      <c r="SK265" s="5"/>
      <c r="SL265" s="5"/>
      <c r="SM265" s="5"/>
      <c r="SN265" s="5"/>
      <c r="SO265" s="5"/>
      <c r="SP265" s="5"/>
      <c r="SQ265" s="5"/>
      <c r="SR265" s="5"/>
      <c r="SS265" s="5"/>
      <c r="ST265" s="5"/>
      <c r="SU265" s="5"/>
      <c r="SV265" s="5"/>
      <c r="SW265" s="5"/>
      <c r="SX265" s="5"/>
      <c r="SY265" s="5"/>
      <c r="SZ265" s="5"/>
      <c r="TA265" s="5"/>
      <c r="TB265" s="5"/>
      <c r="TC265" s="5"/>
      <c r="TD265" s="5"/>
      <c r="TE265" s="5"/>
      <c r="TF265" s="5"/>
      <c r="TG265" s="5"/>
      <c r="TH265" s="5"/>
      <c r="TI265" s="5"/>
      <c r="TJ265" s="5"/>
      <c r="TK265" s="5"/>
      <c r="TL265" s="5"/>
      <c r="TM265" s="5"/>
      <c r="TN265" s="5"/>
      <c r="TO265" s="5"/>
      <c r="TP265" s="5"/>
      <c r="TQ265" s="5"/>
      <c r="TR265" s="5"/>
      <c r="TS265" s="5"/>
      <c r="TT265" s="5"/>
      <c r="TU265" s="5"/>
      <c r="TV265" s="5"/>
      <c r="TW265" s="5"/>
      <c r="TX265" s="5"/>
      <c r="TY265" s="5"/>
      <c r="TZ265" s="5"/>
      <c r="UA265" s="5"/>
      <c r="UB265" s="5"/>
      <c r="UC265" s="5"/>
      <c r="UD265" s="5"/>
      <c r="UE265" s="5"/>
      <c r="UF265" s="5"/>
      <c r="UG265" s="5"/>
      <c r="UH265" s="5"/>
      <c r="UI265" s="5"/>
      <c r="UJ265" s="5"/>
      <c r="UK265" s="5"/>
      <c r="UL265" s="5"/>
      <c r="UM265" s="5"/>
      <c r="UN265" s="5"/>
      <c r="UO265" s="5"/>
      <c r="UP265" s="5"/>
      <c r="UQ265" s="5"/>
      <c r="UR265" s="5"/>
      <c r="US265" s="5"/>
      <c r="UT265" s="5"/>
      <c r="UU265" s="5"/>
      <c r="UV265" s="5"/>
      <c r="UW265" s="5"/>
      <c r="UX265" s="5"/>
      <c r="UY265" s="5"/>
      <c r="UZ265" s="5"/>
      <c r="VA265" s="5"/>
      <c r="VB265" s="5"/>
      <c r="VC265" s="5"/>
      <c r="VD265" s="5"/>
      <c r="VE265" s="5"/>
      <c r="VF265" s="5"/>
      <c r="VG265" s="5"/>
      <c r="VH265" s="5"/>
      <c r="VI265" s="5"/>
      <c r="VJ265" s="5"/>
      <c r="VK265" s="5"/>
      <c r="VL265" s="5"/>
      <c r="VM265" s="5"/>
      <c r="VN265" s="5"/>
      <c r="VO265" s="5"/>
      <c r="VP265" s="5"/>
      <c r="VQ265" s="5"/>
      <c r="VR265" s="5"/>
      <c r="VS265" s="5"/>
      <c r="VT265" s="5"/>
      <c r="VU265" s="5"/>
      <c r="VV265" s="5"/>
      <c r="VW265" s="5"/>
      <c r="VX265" s="5"/>
      <c r="VY265" s="5"/>
      <c r="VZ265" s="5"/>
      <c r="WA265" s="5"/>
      <c r="WB265" s="5"/>
      <c r="WC265" s="5"/>
      <c r="WD265" s="5"/>
      <c r="WE265" s="5"/>
      <c r="WF265" s="5"/>
      <c r="WG265" s="5"/>
      <c r="WH265" s="5"/>
      <c r="WI265" s="5"/>
      <c r="WJ265" s="5"/>
      <c r="WK265" s="5"/>
      <c r="WL265" s="5"/>
      <c r="WM265" s="5"/>
      <c r="WN265" s="5"/>
      <c r="WO265" s="5"/>
      <c r="WP265" s="5"/>
      <c r="WQ265" s="5"/>
      <c r="WR265" s="5"/>
      <c r="WS265" s="5"/>
      <c r="WT265" s="5"/>
      <c r="WU265" s="5"/>
      <c r="WV265" s="5"/>
      <c r="WW265" s="5"/>
      <c r="WX265" s="5"/>
      <c r="WY265" s="5"/>
      <c r="WZ265" s="5"/>
      <c r="XA265" s="5"/>
      <c r="XB265" s="5"/>
      <c r="XC265" s="5"/>
      <c r="XD265" s="5"/>
      <c r="XE265" s="5"/>
      <c r="XF265" s="5"/>
      <c r="XG265" s="5"/>
      <c r="XH265" s="5"/>
      <c r="XI265" s="5"/>
      <c r="XJ265" s="5"/>
      <c r="XK265" s="5"/>
      <c r="XL265" s="5"/>
      <c r="XM265" s="5"/>
      <c r="XN265" s="5"/>
      <c r="XO265" s="5"/>
      <c r="XP265" s="5"/>
      <c r="XQ265" s="5"/>
      <c r="XR265" s="5"/>
      <c r="XS265" s="5"/>
      <c r="XT265" s="5"/>
      <c r="XU265" s="5"/>
      <c r="XV265" s="5"/>
      <c r="XW265" s="5"/>
    </row>
    <row r="266" spans="39:647" x14ac:dyDescent="0.45">
      <c r="AM266" s="5"/>
      <c r="AN266" s="5"/>
      <c r="AO266" s="5"/>
      <c r="AP266" s="5"/>
      <c r="AQ266" s="5"/>
      <c r="AR266" s="5"/>
      <c r="AS266" s="5"/>
      <c r="AT266" s="5"/>
      <c r="AU266" s="5"/>
      <c r="AV266" s="5"/>
      <c r="AW266" s="5"/>
      <c r="AX266" s="5"/>
      <c r="AY266" s="5"/>
      <c r="AZ266" s="5"/>
      <c r="BA266" s="5"/>
      <c r="BB266" s="5"/>
      <c r="BC266" s="5"/>
      <c r="BD266" s="5"/>
      <c r="BE266" s="5"/>
      <c r="BF266" s="5"/>
      <c r="BG266" s="5"/>
      <c r="BH266" s="5"/>
      <c r="BI266" s="5"/>
      <c r="BJ266" s="5"/>
      <c r="BK266" s="5"/>
      <c r="BL266" s="5"/>
      <c r="BM266" s="5"/>
      <c r="BN266" s="5"/>
      <c r="BO266" s="5"/>
      <c r="BP266" s="5"/>
      <c r="BQ266" s="5"/>
      <c r="BR266" s="5"/>
      <c r="BS266" s="5"/>
      <c r="BT266" s="5"/>
      <c r="BU266" s="5"/>
      <c r="BV266" s="5"/>
      <c r="BW266" s="5"/>
      <c r="BX266" s="5"/>
      <c r="BY266" s="5"/>
      <c r="BZ266" s="5"/>
      <c r="CA266" s="5"/>
      <c r="CB266" s="5"/>
      <c r="CC266" s="5"/>
      <c r="CD266" s="5"/>
      <c r="CE266" s="5"/>
      <c r="CF266" s="5"/>
      <c r="CG266" s="5"/>
      <c r="CH266" s="5"/>
      <c r="CI266" s="5"/>
      <c r="CJ266" s="5"/>
      <c r="CK266" s="5"/>
      <c r="CL266" s="5"/>
      <c r="CM266" s="5"/>
      <c r="CN266" s="5"/>
      <c r="CO266" s="5"/>
      <c r="CP266" s="5"/>
      <c r="CQ266" s="5"/>
      <c r="CR266" s="5"/>
      <c r="CS266" s="5"/>
      <c r="CT266" s="5"/>
      <c r="CU266" s="5"/>
      <c r="CV266" s="5"/>
      <c r="CW266" s="5"/>
      <c r="CX266" s="5"/>
      <c r="CY266" s="5"/>
      <c r="CZ266" s="5"/>
      <c r="DA266" s="5"/>
      <c r="DB266" s="5"/>
      <c r="DC266" s="5"/>
      <c r="DD266" s="5"/>
      <c r="DE266" s="5"/>
      <c r="DF266" s="5"/>
      <c r="DG266" s="5"/>
      <c r="DH266" s="5"/>
      <c r="DI266" s="5"/>
      <c r="DJ266" s="5"/>
      <c r="DK266" s="5"/>
      <c r="DL266" s="5"/>
      <c r="DM266" s="5"/>
      <c r="DN266" s="5"/>
      <c r="DO266" s="5"/>
      <c r="DP266" s="5"/>
      <c r="DQ266" s="5"/>
      <c r="DR266" s="5"/>
      <c r="DS266" s="5"/>
      <c r="DT266" s="5"/>
      <c r="DU266" s="5"/>
      <c r="DV266" s="5"/>
      <c r="DW266" s="5"/>
      <c r="DX266" s="5"/>
      <c r="DY266" s="5"/>
      <c r="DZ266" s="5"/>
      <c r="EA266" s="5"/>
      <c r="EB266" s="5"/>
      <c r="EC266" s="5"/>
      <c r="ED266" s="5"/>
      <c r="EE266" s="5"/>
      <c r="EF266" s="5"/>
      <c r="EG266" s="5"/>
      <c r="EH266" s="5"/>
      <c r="EI266" s="5"/>
      <c r="EJ266" s="5"/>
      <c r="EK266" s="5"/>
      <c r="EL266" s="5"/>
      <c r="EM266" s="5"/>
      <c r="EN266" s="5"/>
      <c r="EO266" s="5"/>
      <c r="EP266" s="5"/>
      <c r="EQ266" s="5"/>
      <c r="ER266" s="5"/>
      <c r="ES266" s="5"/>
      <c r="ET266" s="5"/>
      <c r="EU266" s="5"/>
      <c r="EV266" s="5"/>
      <c r="EW266" s="5"/>
      <c r="EX266" s="5"/>
      <c r="EY266" s="5"/>
      <c r="EZ266" s="5"/>
      <c r="FA266" s="5"/>
      <c r="FB266" s="5"/>
      <c r="FC266" s="5"/>
      <c r="FD266" s="5"/>
      <c r="FE266" s="5"/>
      <c r="FF266" s="5"/>
      <c r="FG266" s="5"/>
      <c r="FH266" s="5"/>
      <c r="FI266" s="5"/>
      <c r="FJ266" s="5"/>
      <c r="FK266" s="5"/>
      <c r="FL266" s="5"/>
      <c r="FM266" s="5"/>
      <c r="FN266" s="5"/>
      <c r="FO266" s="5"/>
      <c r="FP266" s="5"/>
      <c r="FQ266" s="5"/>
      <c r="FR266" s="5"/>
      <c r="FS266" s="5"/>
      <c r="FT266" s="5"/>
      <c r="FU266" s="5"/>
      <c r="FV266" s="5"/>
      <c r="FW266" s="5"/>
      <c r="FX266" s="5"/>
      <c r="FY266" s="5"/>
      <c r="FZ266" s="5"/>
      <c r="GA266" s="5"/>
      <c r="GB266" s="5"/>
      <c r="GC266" s="5"/>
      <c r="GD266" s="5"/>
      <c r="GE266" s="5"/>
      <c r="GF266" s="5"/>
      <c r="GG266" s="5"/>
      <c r="GH266" s="5"/>
      <c r="GI266" s="5"/>
      <c r="GJ266" s="5"/>
      <c r="GK266" s="5"/>
      <c r="GL266" s="5"/>
      <c r="GM266" s="5"/>
      <c r="GN266" s="5"/>
      <c r="GO266" s="5"/>
      <c r="GP266" s="5"/>
      <c r="GQ266" s="5"/>
      <c r="GR266" s="5"/>
      <c r="GS266" s="5"/>
      <c r="GT266" s="5"/>
      <c r="GU266" s="5"/>
      <c r="GV266" s="5"/>
      <c r="GW266" s="5"/>
      <c r="GX266" s="5"/>
      <c r="GY266" s="5"/>
      <c r="GZ266" s="5"/>
      <c r="HA266" s="5"/>
      <c r="HB266" s="5"/>
      <c r="HC266" s="5"/>
      <c r="HD266" s="5"/>
      <c r="HE266" s="5"/>
      <c r="HF266" s="5"/>
      <c r="HG266" s="5"/>
      <c r="HH266" s="5"/>
      <c r="HI266" s="5"/>
      <c r="HJ266" s="5"/>
      <c r="HK266" s="5"/>
      <c r="HL266" s="5"/>
      <c r="HM266" s="5"/>
      <c r="HN266" s="5"/>
      <c r="HO266" s="5"/>
      <c r="HP266" s="5"/>
      <c r="HQ266" s="5"/>
      <c r="HR266" s="5"/>
      <c r="HS266" s="5"/>
      <c r="HT266" s="5"/>
      <c r="HU266" s="5"/>
      <c r="HV266" s="5"/>
      <c r="HW266" s="5"/>
      <c r="HX266" s="5"/>
      <c r="HY266" s="5"/>
      <c r="HZ266" s="5"/>
      <c r="IA266" s="5"/>
      <c r="IB266" s="5"/>
      <c r="IC266" s="5"/>
      <c r="ID266" s="5"/>
      <c r="IE266" s="5"/>
      <c r="IF266" s="5"/>
      <c r="IG266" s="5"/>
      <c r="IH266" s="5"/>
      <c r="II266" s="5"/>
      <c r="IJ266" s="5"/>
      <c r="IK266" s="5"/>
      <c r="IL266" s="5"/>
      <c r="IM266" s="5"/>
      <c r="IN266" s="5"/>
      <c r="IO266" s="5"/>
      <c r="IP266" s="5"/>
      <c r="IQ266" s="5"/>
      <c r="IR266" s="5"/>
      <c r="IS266" s="5"/>
      <c r="IT266" s="5"/>
      <c r="IU266" s="5"/>
      <c r="IV266" s="5"/>
      <c r="IW266" s="5"/>
      <c r="IX266" s="5"/>
      <c r="IY266" s="5"/>
      <c r="IZ266" s="5"/>
      <c r="JA266" s="5"/>
      <c r="JB266" s="5"/>
      <c r="JC266" s="5"/>
      <c r="JD266" s="5"/>
      <c r="JE266" s="5"/>
      <c r="JF266" s="5"/>
      <c r="JG266" s="5"/>
      <c r="JH266" s="5"/>
      <c r="JI266" s="5"/>
      <c r="JJ266" s="5"/>
      <c r="JK266" s="5"/>
      <c r="JL266" s="5"/>
      <c r="JM266" s="5"/>
      <c r="JN266" s="5"/>
      <c r="JO266" s="5"/>
      <c r="JP266" s="5"/>
      <c r="JQ266" s="5"/>
      <c r="JR266" s="5"/>
      <c r="JS266" s="5"/>
      <c r="JT266" s="5"/>
      <c r="JU266" s="5"/>
      <c r="JV266" s="5"/>
      <c r="JW266" s="5"/>
      <c r="JX266" s="5"/>
      <c r="JY266" s="5"/>
      <c r="JZ266" s="5"/>
      <c r="KA266" s="5"/>
      <c r="KB266" s="5"/>
      <c r="KC266" s="5"/>
      <c r="KD266" s="5"/>
      <c r="KE266" s="5"/>
      <c r="KF266" s="5"/>
      <c r="KG266" s="5"/>
      <c r="KH266" s="5"/>
      <c r="KI266" s="5"/>
      <c r="KJ266" s="5"/>
      <c r="KK266" s="5"/>
      <c r="KL266" s="5"/>
      <c r="KM266" s="5"/>
      <c r="KN266" s="5"/>
      <c r="KO266" s="5"/>
      <c r="KP266" s="5"/>
      <c r="KQ266" s="5"/>
      <c r="KR266" s="5"/>
      <c r="KS266" s="5"/>
      <c r="KT266" s="5"/>
      <c r="KU266" s="5"/>
      <c r="KV266" s="5"/>
      <c r="KW266" s="5"/>
      <c r="KX266" s="5"/>
      <c r="KY266" s="5"/>
      <c r="KZ266" s="5"/>
      <c r="LA266" s="5"/>
      <c r="LB266" s="5"/>
      <c r="LC266" s="5"/>
      <c r="LD266" s="5"/>
      <c r="LE266" s="5"/>
      <c r="LF266" s="5"/>
      <c r="LG266" s="5"/>
      <c r="LH266" s="5"/>
      <c r="LI266" s="5"/>
      <c r="LJ266" s="5"/>
      <c r="LK266" s="5"/>
      <c r="LL266" s="5"/>
      <c r="LM266" s="5"/>
      <c r="LN266" s="5"/>
      <c r="LO266" s="5"/>
      <c r="LP266" s="5"/>
      <c r="LQ266" s="5"/>
      <c r="LR266" s="5"/>
      <c r="LS266" s="5"/>
      <c r="LT266" s="5"/>
      <c r="LU266" s="5"/>
      <c r="LV266" s="5"/>
      <c r="LW266" s="5"/>
      <c r="LX266" s="5"/>
      <c r="LY266" s="5"/>
      <c r="LZ266" s="5"/>
      <c r="MA266" s="5"/>
      <c r="MB266" s="5"/>
      <c r="MC266" s="5"/>
      <c r="MD266" s="5"/>
      <c r="ME266" s="5"/>
      <c r="MF266" s="5"/>
      <c r="MG266" s="5"/>
      <c r="MH266" s="5"/>
      <c r="MI266" s="5"/>
      <c r="MJ266" s="5"/>
      <c r="MK266" s="5"/>
      <c r="ML266" s="5"/>
      <c r="MM266" s="5"/>
      <c r="MN266" s="5"/>
      <c r="MO266" s="5"/>
      <c r="MP266" s="5"/>
      <c r="MQ266" s="5"/>
      <c r="MR266" s="5"/>
      <c r="MS266" s="5"/>
      <c r="MT266" s="5"/>
      <c r="MU266" s="5"/>
      <c r="MV266" s="5"/>
      <c r="MW266" s="5"/>
      <c r="MX266" s="5"/>
      <c r="MY266" s="5"/>
      <c r="MZ266" s="5"/>
      <c r="NA266" s="5"/>
      <c r="NB266" s="5"/>
      <c r="NC266" s="5"/>
      <c r="ND266" s="5"/>
      <c r="NE266" s="5"/>
      <c r="NF266" s="5"/>
      <c r="NG266" s="5"/>
      <c r="NH266" s="5"/>
      <c r="NI266" s="5"/>
      <c r="NJ266" s="5"/>
      <c r="NK266" s="5"/>
      <c r="NL266" s="5"/>
      <c r="NM266" s="5"/>
      <c r="NN266" s="5"/>
      <c r="NO266" s="5"/>
      <c r="NP266" s="5"/>
      <c r="NQ266" s="5"/>
      <c r="NR266" s="5"/>
      <c r="NS266" s="5"/>
      <c r="NT266" s="5"/>
      <c r="NU266" s="5"/>
      <c r="NV266" s="5"/>
      <c r="NW266" s="5"/>
      <c r="NX266" s="5"/>
      <c r="NY266" s="5"/>
      <c r="NZ266" s="5"/>
      <c r="OA266" s="5"/>
      <c r="OB266" s="5"/>
      <c r="OC266" s="5"/>
      <c r="OD266" s="5"/>
      <c r="OE266" s="5"/>
      <c r="OF266" s="5"/>
      <c r="OG266" s="5"/>
      <c r="OH266" s="5"/>
      <c r="OI266" s="5"/>
      <c r="OJ266" s="5"/>
      <c r="OK266" s="5"/>
      <c r="OL266" s="5"/>
      <c r="OM266" s="5"/>
      <c r="ON266" s="5"/>
      <c r="OO266" s="5"/>
      <c r="OP266" s="5"/>
      <c r="OQ266" s="5"/>
      <c r="OR266" s="5"/>
      <c r="OS266" s="5"/>
      <c r="OT266" s="5"/>
      <c r="OU266" s="5"/>
      <c r="OV266" s="5"/>
      <c r="OW266" s="5"/>
      <c r="OX266" s="5"/>
      <c r="OY266" s="5"/>
      <c r="OZ266" s="5"/>
      <c r="PA266" s="5"/>
      <c r="PB266" s="5"/>
      <c r="PC266" s="5"/>
      <c r="PD266" s="5"/>
      <c r="PE266" s="5"/>
      <c r="PF266" s="5"/>
      <c r="PG266" s="5"/>
      <c r="PH266" s="5"/>
      <c r="PI266" s="5"/>
      <c r="PJ266" s="5"/>
      <c r="PK266" s="5"/>
      <c r="PL266" s="5"/>
      <c r="PM266" s="5"/>
      <c r="PN266" s="5"/>
      <c r="PO266" s="5"/>
      <c r="PP266" s="5"/>
      <c r="PQ266" s="5"/>
      <c r="PR266" s="5"/>
      <c r="PS266" s="5"/>
      <c r="PT266" s="5"/>
      <c r="PU266" s="5"/>
      <c r="PV266" s="5"/>
      <c r="PW266" s="5"/>
      <c r="PX266" s="5"/>
      <c r="PY266" s="5"/>
      <c r="PZ266" s="5"/>
      <c r="QA266" s="5"/>
      <c r="QB266" s="5"/>
      <c r="QC266" s="5"/>
      <c r="QD266" s="5"/>
      <c r="QE266" s="5"/>
      <c r="QF266" s="5"/>
      <c r="QG266" s="5"/>
      <c r="QH266" s="5"/>
      <c r="QI266" s="5"/>
      <c r="QJ266" s="5"/>
      <c r="QK266" s="5"/>
      <c r="QL266" s="5"/>
      <c r="QM266" s="5"/>
      <c r="QN266" s="5"/>
      <c r="QO266" s="5"/>
      <c r="QP266" s="5"/>
      <c r="QQ266" s="5"/>
      <c r="QR266" s="5"/>
      <c r="QS266" s="5"/>
      <c r="QT266" s="5"/>
      <c r="QU266" s="5"/>
      <c r="QV266" s="5"/>
      <c r="QW266" s="5"/>
      <c r="QX266" s="5"/>
      <c r="QY266" s="5"/>
      <c r="QZ266" s="5"/>
      <c r="RA266" s="5"/>
      <c r="RB266" s="5"/>
      <c r="RC266" s="5"/>
      <c r="RD266" s="5"/>
      <c r="RE266" s="5"/>
      <c r="RF266" s="5"/>
      <c r="RG266" s="5"/>
      <c r="RH266" s="5"/>
      <c r="RI266" s="5"/>
      <c r="RJ266" s="5"/>
      <c r="RK266" s="5"/>
      <c r="RL266" s="5"/>
      <c r="RM266" s="5"/>
      <c r="RN266" s="5"/>
      <c r="RO266" s="5"/>
      <c r="RP266" s="5"/>
      <c r="RQ266" s="5"/>
      <c r="RR266" s="5"/>
      <c r="RS266" s="5"/>
      <c r="RT266" s="5"/>
      <c r="RU266" s="5"/>
      <c r="RV266" s="5"/>
      <c r="RW266" s="5"/>
      <c r="RX266" s="5"/>
      <c r="RY266" s="5"/>
      <c r="RZ266" s="5"/>
      <c r="SA266" s="5"/>
      <c r="SB266" s="5"/>
      <c r="SC266" s="5"/>
      <c r="SD266" s="5"/>
      <c r="SE266" s="5"/>
      <c r="SF266" s="5"/>
      <c r="SG266" s="5"/>
      <c r="SH266" s="5"/>
      <c r="SI266" s="5"/>
      <c r="SJ266" s="5"/>
      <c r="SK266" s="5"/>
      <c r="SL266" s="5"/>
      <c r="SM266" s="5"/>
      <c r="SN266" s="5"/>
      <c r="SO266" s="5"/>
      <c r="SP266" s="5"/>
      <c r="SQ266" s="5"/>
      <c r="SR266" s="5"/>
      <c r="SS266" s="5"/>
      <c r="ST266" s="5"/>
      <c r="SU266" s="5"/>
      <c r="SV266" s="5"/>
      <c r="SW266" s="5"/>
      <c r="SX266" s="5"/>
      <c r="SY266" s="5"/>
      <c r="SZ266" s="5"/>
      <c r="TA266" s="5"/>
      <c r="TB266" s="5"/>
      <c r="TC266" s="5"/>
      <c r="TD266" s="5"/>
      <c r="TE266" s="5"/>
      <c r="TF266" s="5"/>
      <c r="TG266" s="5"/>
      <c r="TH266" s="5"/>
      <c r="TI266" s="5"/>
      <c r="TJ266" s="5"/>
      <c r="TK266" s="5"/>
      <c r="TL266" s="5"/>
      <c r="TM266" s="5"/>
      <c r="TN266" s="5"/>
      <c r="TO266" s="5"/>
      <c r="TP266" s="5"/>
      <c r="TQ266" s="5"/>
      <c r="TR266" s="5"/>
      <c r="TS266" s="5"/>
      <c r="TT266" s="5"/>
      <c r="TU266" s="5"/>
      <c r="TV266" s="5"/>
      <c r="TW266" s="5"/>
      <c r="TX266" s="5"/>
      <c r="TY266" s="5"/>
      <c r="TZ266" s="5"/>
      <c r="UA266" s="5"/>
      <c r="UB266" s="5"/>
      <c r="UC266" s="5"/>
      <c r="UD266" s="5"/>
      <c r="UE266" s="5"/>
      <c r="UF266" s="5"/>
      <c r="UG266" s="5"/>
      <c r="UH266" s="5"/>
      <c r="UI266" s="5"/>
      <c r="UJ266" s="5"/>
      <c r="UK266" s="5"/>
      <c r="UL266" s="5"/>
      <c r="UM266" s="5"/>
      <c r="UN266" s="5"/>
      <c r="UO266" s="5"/>
      <c r="UP266" s="5"/>
      <c r="UQ266" s="5"/>
      <c r="UR266" s="5"/>
      <c r="US266" s="5"/>
      <c r="UT266" s="5"/>
      <c r="UU266" s="5"/>
      <c r="UV266" s="5"/>
      <c r="UW266" s="5"/>
      <c r="UX266" s="5"/>
      <c r="UY266" s="5"/>
      <c r="UZ266" s="5"/>
      <c r="VA266" s="5"/>
      <c r="VB266" s="5"/>
      <c r="VC266" s="5"/>
      <c r="VD266" s="5"/>
      <c r="VE266" s="5"/>
      <c r="VF266" s="5"/>
      <c r="VG266" s="5"/>
      <c r="VH266" s="5"/>
      <c r="VI266" s="5"/>
      <c r="VJ266" s="5"/>
      <c r="VK266" s="5"/>
      <c r="VL266" s="5"/>
      <c r="VM266" s="5"/>
      <c r="VN266" s="5"/>
      <c r="VO266" s="5"/>
      <c r="VP266" s="5"/>
      <c r="VQ266" s="5"/>
      <c r="VR266" s="5"/>
      <c r="VS266" s="5"/>
      <c r="VT266" s="5"/>
      <c r="VU266" s="5"/>
      <c r="VV266" s="5"/>
      <c r="VW266" s="5"/>
      <c r="VX266" s="5"/>
      <c r="VY266" s="5"/>
      <c r="VZ266" s="5"/>
      <c r="WA266" s="5"/>
      <c r="WB266" s="5"/>
      <c r="WC266" s="5"/>
      <c r="WD266" s="5"/>
      <c r="WE266" s="5"/>
      <c r="WF266" s="5"/>
      <c r="WG266" s="5"/>
      <c r="WH266" s="5"/>
      <c r="WI266" s="5"/>
      <c r="WJ266" s="5"/>
      <c r="WK266" s="5"/>
      <c r="WL266" s="5"/>
      <c r="WM266" s="5"/>
      <c r="WN266" s="5"/>
      <c r="WO266" s="5"/>
      <c r="WP266" s="5"/>
      <c r="WQ266" s="5"/>
      <c r="WR266" s="5"/>
      <c r="WS266" s="5"/>
      <c r="WT266" s="5"/>
      <c r="WU266" s="5"/>
      <c r="WV266" s="5"/>
      <c r="WW266" s="5"/>
      <c r="WX266" s="5"/>
      <c r="WY266" s="5"/>
      <c r="WZ266" s="5"/>
      <c r="XA266" s="5"/>
      <c r="XB266" s="5"/>
      <c r="XC266" s="5"/>
      <c r="XD266" s="5"/>
      <c r="XE266" s="5"/>
      <c r="XF266" s="5"/>
      <c r="XG266" s="5"/>
      <c r="XH266" s="5"/>
      <c r="XI266" s="5"/>
      <c r="XJ266" s="5"/>
      <c r="XK266" s="5"/>
      <c r="XL266" s="5"/>
      <c r="XM266" s="5"/>
      <c r="XN266" s="5"/>
      <c r="XO266" s="5"/>
      <c r="XP266" s="5"/>
      <c r="XQ266" s="5"/>
      <c r="XR266" s="5"/>
      <c r="XS266" s="5"/>
      <c r="XT266" s="5"/>
      <c r="XU266" s="5"/>
      <c r="XV266" s="5"/>
      <c r="XW266" s="5"/>
    </row>
    <row r="267" spans="39:647" x14ac:dyDescent="0.45">
      <c r="AM267" s="5"/>
      <c r="AN267" s="5"/>
      <c r="AO267" s="5"/>
      <c r="AP267" s="5"/>
      <c r="AQ267" s="5"/>
      <c r="AR267" s="5"/>
      <c r="AS267" s="5"/>
      <c r="AT267" s="5"/>
      <c r="AU267" s="5"/>
      <c r="AV267" s="5"/>
      <c r="AW267" s="5"/>
      <c r="AX267" s="5"/>
      <c r="AY267" s="5"/>
      <c r="AZ267" s="5"/>
      <c r="BA267" s="5"/>
      <c r="BB267" s="5"/>
      <c r="BC267" s="5"/>
      <c r="BD267" s="5"/>
      <c r="BE267" s="5"/>
      <c r="BF267" s="5"/>
      <c r="BG267" s="5"/>
      <c r="BH267" s="5"/>
      <c r="BI267" s="5"/>
      <c r="BJ267" s="5"/>
      <c r="BK267" s="5"/>
      <c r="BL267" s="5"/>
      <c r="BM267" s="5"/>
      <c r="BN267" s="5"/>
      <c r="BO267" s="5"/>
      <c r="BP267" s="5"/>
      <c r="BQ267" s="5"/>
      <c r="BR267" s="5"/>
      <c r="BS267" s="5"/>
      <c r="BT267" s="5"/>
      <c r="BU267" s="5"/>
      <c r="BV267" s="5"/>
      <c r="BW267" s="5"/>
      <c r="BX267" s="5"/>
      <c r="BY267" s="5"/>
      <c r="BZ267" s="5"/>
      <c r="CA267" s="5"/>
      <c r="CB267" s="5"/>
      <c r="CC267" s="5"/>
      <c r="CD267" s="5"/>
      <c r="CE267" s="5"/>
      <c r="CF267" s="5"/>
      <c r="CG267" s="5"/>
      <c r="CH267" s="5"/>
      <c r="CI267" s="5"/>
      <c r="CJ267" s="5"/>
      <c r="CK267" s="5"/>
      <c r="CL267" s="5"/>
      <c r="CM267" s="5"/>
      <c r="CN267" s="5"/>
      <c r="CO267" s="5"/>
      <c r="CP267" s="5"/>
      <c r="CQ267" s="5"/>
      <c r="CR267" s="5"/>
      <c r="CS267" s="5"/>
      <c r="CT267" s="5"/>
      <c r="CU267" s="5"/>
      <c r="CV267" s="5"/>
      <c r="CW267" s="5"/>
      <c r="CX267" s="5"/>
      <c r="CY267" s="5"/>
      <c r="CZ267" s="5"/>
      <c r="DA267" s="5"/>
      <c r="DB267" s="5"/>
      <c r="DC267" s="5"/>
      <c r="DD267" s="5"/>
      <c r="DE267" s="5"/>
      <c r="DF267" s="5"/>
      <c r="DG267" s="5"/>
      <c r="DH267" s="5"/>
      <c r="DI267" s="5"/>
      <c r="DJ267" s="5"/>
      <c r="DK267" s="5"/>
      <c r="DL267" s="5"/>
      <c r="DM267" s="5"/>
      <c r="DN267" s="5"/>
      <c r="DO267" s="5"/>
      <c r="DP267" s="5"/>
      <c r="DQ267" s="5"/>
      <c r="DR267" s="5"/>
      <c r="DS267" s="5"/>
      <c r="DT267" s="5"/>
      <c r="DU267" s="5"/>
      <c r="DV267" s="5"/>
      <c r="DW267" s="5"/>
      <c r="DX267" s="5"/>
      <c r="DY267" s="5"/>
      <c r="DZ267" s="5"/>
      <c r="EA267" s="5"/>
      <c r="EB267" s="5"/>
      <c r="EC267" s="5"/>
      <c r="ED267" s="5"/>
      <c r="EE267" s="5"/>
      <c r="EF267" s="5"/>
      <c r="EG267" s="5"/>
      <c r="EH267" s="5"/>
      <c r="EI267" s="5"/>
      <c r="EJ267" s="5"/>
      <c r="EK267" s="5"/>
      <c r="EL267" s="5"/>
      <c r="EM267" s="5"/>
      <c r="EN267" s="5"/>
      <c r="EO267" s="5"/>
      <c r="EP267" s="5"/>
      <c r="EQ267" s="5"/>
      <c r="ER267" s="5"/>
      <c r="ES267" s="5"/>
      <c r="ET267" s="5"/>
      <c r="EU267" s="5"/>
      <c r="EV267" s="5"/>
      <c r="EW267" s="5"/>
      <c r="EX267" s="5"/>
      <c r="EY267" s="5"/>
      <c r="EZ267" s="5"/>
      <c r="FA267" s="5"/>
      <c r="FB267" s="5"/>
      <c r="FC267" s="5"/>
      <c r="FD267" s="5"/>
      <c r="FE267" s="5"/>
      <c r="FF267" s="5"/>
      <c r="FG267" s="5"/>
      <c r="FH267" s="5"/>
      <c r="FI267" s="5"/>
      <c r="FJ267" s="5"/>
      <c r="FK267" s="5"/>
      <c r="FL267" s="5"/>
      <c r="FM267" s="5"/>
      <c r="FN267" s="5"/>
      <c r="FO267" s="5"/>
      <c r="FP267" s="5"/>
      <c r="FQ267" s="5"/>
      <c r="FR267" s="5"/>
      <c r="FS267" s="5"/>
      <c r="FT267" s="5"/>
      <c r="FU267" s="5"/>
      <c r="FV267" s="5"/>
      <c r="FW267" s="5"/>
      <c r="FX267" s="5"/>
      <c r="FY267" s="5"/>
      <c r="FZ267" s="5"/>
      <c r="GA267" s="5"/>
      <c r="GB267" s="5"/>
      <c r="GC267" s="5"/>
      <c r="GD267" s="5"/>
      <c r="GE267" s="5"/>
      <c r="GF267" s="5"/>
      <c r="GG267" s="5"/>
      <c r="GH267" s="5"/>
      <c r="GI267" s="5"/>
      <c r="GJ267" s="5"/>
      <c r="GK267" s="5"/>
      <c r="GL267" s="5"/>
      <c r="GM267" s="5"/>
      <c r="GN267" s="5"/>
      <c r="GO267" s="5"/>
      <c r="GP267" s="5"/>
      <c r="GQ267" s="5"/>
      <c r="GR267" s="5"/>
      <c r="GS267" s="5"/>
      <c r="GT267" s="5"/>
      <c r="GU267" s="5"/>
      <c r="GV267" s="5"/>
      <c r="GW267" s="5"/>
      <c r="GX267" s="5"/>
      <c r="GY267" s="5"/>
      <c r="GZ267" s="5"/>
      <c r="HA267" s="5"/>
      <c r="HB267" s="5"/>
      <c r="HC267" s="5"/>
      <c r="HD267" s="5"/>
      <c r="HE267" s="5"/>
      <c r="HF267" s="5"/>
      <c r="HG267" s="5"/>
      <c r="HH267" s="5"/>
      <c r="HI267" s="5"/>
      <c r="HJ267" s="5"/>
      <c r="HK267" s="5"/>
      <c r="HL267" s="5"/>
      <c r="HM267" s="5"/>
      <c r="HN267" s="5"/>
      <c r="HO267" s="5"/>
      <c r="HP267" s="5"/>
      <c r="HQ267" s="5"/>
      <c r="HR267" s="5"/>
      <c r="HS267" s="5"/>
      <c r="HT267" s="5"/>
      <c r="HU267" s="5"/>
      <c r="HV267" s="5"/>
      <c r="HW267" s="5"/>
      <c r="HX267" s="5"/>
      <c r="HY267" s="5"/>
      <c r="HZ267" s="5"/>
      <c r="IA267" s="5"/>
      <c r="IB267" s="5"/>
      <c r="IC267" s="5"/>
      <c r="ID267" s="5"/>
      <c r="IE267" s="5"/>
      <c r="IF267" s="5"/>
      <c r="IG267" s="5"/>
      <c r="IH267" s="5"/>
      <c r="II267" s="5"/>
      <c r="IJ267" s="5"/>
      <c r="IK267" s="5"/>
      <c r="IL267" s="5"/>
      <c r="IM267" s="5"/>
      <c r="IN267" s="5"/>
      <c r="IO267" s="5"/>
      <c r="IP267" s="5"/>
      <c r="IQ267" s="5"/>
      <c r="IR267" s="5"/>
      <c r="IS267" s="5"/>
      <c r="IT267" s="5"/>
      <c r="IU267" s="5"/>
      <c r="IV267" s="5"/>
      <c r="IW267" s="5"/>
      <c r="IX267" s="5"/>
      <c r="IY267" s="5"/>
      <c r="IZ267" s="5"/>
      <c r="JA267" s="5"/>
      <c r="JB267" s="5"/>
      <c r="JC267" s="5"/>
      <c r="JD267" s="5"/>
      <c r="JE267" s="5"/>
      <c r="JF267" s="5"/>
      <c r="JG267" s="5"/>
      <c r="JH267" s="5"/>
      <c r="JI267" s="5"/>
      <c r="JJ267" s="5"/>
      <c r="JK267" s="5"/>
      <c r="JL267" s="5"/>
      <c r="JM267" s="5"/>
      <c r="JN267" s="5"/>
      <c r="JO267" s="5"/>
      <c r="JP267" s="5"/>
      <c r="JQ267" s="5"/>
      <c r="JR267" s="5"/>
      <c r="JS267" s="5"/>
      <c r="JT267" s="5"/>
      <c r="JU267" s="5"/>
      <c r="JV267" s="5"/>
      <c r="JW267" s="5"/>
      <c r="JX267" s="5"/>
      <c r="JY267" s="5"/>
      <c r="JZ267" s="5"/>
      <c r="KA267" s="5"/>
      <c r="KB267" s="5"/>
      <c r="KC267" s="5"/>
      <c r="KD267" s="5"/>
      <c r="KE267" s="5"/>
      <c r="KF267" s="5"/>
      <c r="KG267" s="5"/>
      <c r="KH267" s="5"/>
      <c r="KI267" s="5"/>
      <c r="KJ267" s="5"/>
      <c r="KK267" s="5"/>
      <c r="KL267" s="5"/>
      <c r="KM267" s="5"/>
      <c r="KN267" s="5"/>
      <c r="KO267" s="5"/>
      <c r="KP267" s="5"/>
      <c r="KQ267" s="5"/>
      <c r="KR267" s="5"/>
      <c r="KS267" s="5"/>
      <c r="KT267" s="5"/>
      <c r="KU267" s="5"/>
      <c r="KV267" s="5"/>
      <c r="KW267" s="5"/>
      <c r="KX267" s="5"/>
      <c r="KY267" s="5"/>
      <c r="KZ267" s="5"/>
      <c r="LA267" s="5"/>
      <c r="LB267" s="5"/>
      <c r="LC267" s="5"/>
      <c r="LD267" s="5"/>
      <c r="LE267" s="5"/>
      <c r="LF267" s="5"/>
      <c r="LG267" s="5"/>
      <c r="LH267" s="5"/>
      <c r="LI267" s="5"/>
      <c r="LJ267" s="5"/>
      <c r="LK267" s="5"/>
      <c r="LL267" s="5"/>
      <c r="LM267" s="5"/>
      <c r="LN267" s="5"/>
      <c r="LO267" s="5"/>
      <c r="LP267" s="5"/>
      <c r="LQ267" s="5"/>
      <c r="LR267" s="5"/>
      <c r="LS267" s="5"/>
      <c r="LT267" s="5"/>
      <c r="LU267" s="5"/>
      <c r="LV267" s="5"/>
      <c r="LW267" s="5"/>
      <c r="LX267" s="5"/>
      <c r="LY267" s="5"/>
      <c r="LZ267" s="5"/>
      <c r="MA267" s="5"/>
      <c r="MB267" s="5"/>
      <c r="MC267" s="5"/>
      <c r="MD267" s="5"/>
      <c r="ME267" s="5"/>
      <c r="MF267" s="5"/>
      <c r="MG267" s="5"/>
      <c r="MH267" s="5"/>
      <c r="MI267" s="5"/>
      <c r="MJ267" s="5"/>
      <c r="MK267" s="5"/>
      <c r="ML267" s="5"/>
      <c r="MM267" s="5"/>
      <c r="MN267" s="5"/>
      <c r="MO267" s="5"/>
      <c r="MP267" s="5"/>
      <c r="MQ267" s="5"/>
      <c r="MR267" s="5"/>
      <c r="MS267" s="5"/>
      <c r="MT267" s="5"/>
      <c r="MU267" s="5"/>
      <c r="MV267" s="5"/>
      <c r="MW267" s="5"/>
      <c r="MX267" s="5"/>
      <c r="MY267" s="5"/>
      <c r="MZ267" s="5"/>
      <c r="NA267" s="5"/>
      <c r="NB267" s="5"/>
      <c r="NC267" s="5"/>
      <c r="ND267" s="5"/>
      <c r="NE267" s="5"/>
      <c r="NF267" s="5"/>
      <c r="NG267" s="5"/>
      <c r="NH267" s="5"/>
      <c r="NI267" s="5"/>
      <c r="NJ267" s="5"/>
      <c r="NK267" s="5"/>
      <c r="NL267" s="5"/>
      <c r="NM267" s="5"/>
      <c r="NN267" s="5"/>
      <c r="NO267" s="5"/>
      <c r="NP267" s="5"/>
      <c r="NQ267" s="5"/>
      <c r="NR267" s="5"/>
      <c r="NS267" s="5"/>
      <c r="NT267" s="5"/>
      <c r="NU267" s="5"/>
      <c r="NV267" s="5"/>
      <c r="NW267" s="5"/>
      <c r="NX267" s="5"/>
      <c r="NY267" s="5"/>
      <c r="NZ267" s="5"/>
      <c r="OA267" s="5"/>
      <c r="OB267" s="5"/>
      <c r="OC267" s="5"/>
      <c r="OD267" s="5"/>
      <c r="OE267" s="5"/>
      <c r="OF267" s="5"/>
      <c r="OG267" s="5"/>
      <c r="OH267" s="5"/>
      <c r="OI267" s="5"/>
      <c r="OJ267" s="5"/>
      <c r="OK267" s="5"/>
      <c r="OL267" s="5"/>
      <c r="OM267" s="5"/>
      <c r="ON267" s="5"/>
      <c r="OO267" s="5"/>
      <c r="OP267" s="5"/>
      <c r="OQ267" s="5"/>
      <c r="OR267" s="5"/>
      <c r="OS267" s="5"/>
      <c r="OT267" s="5"/>
      <c r="OU267" s="5"/>
      <c r="OV267" s="5"/>
      <c r="OW267" s="5"/>
      <c r="OX267" s="5"/>
      <c r="OY267" s="5"/>
      <c r="OZ267" s="5"/>
      <c r="PA267" s="5"/>
      <c r="PB267" s="5"/>
      <c r="PC267" s="5"/>
      <c r="PD267" s="5"/>
      <c r="PE267" s="5"/>
      <c r="PF267" s="5"/>
      <c r="PG267" s="5"/>
      <c r="PH267" s="5"/>
      <c r="PI267" s="5"/>
      <c r="PJ267" s="5"/>
      <c r="PK267" s="5"/>
      <c r="PL267" s="5"/>
      <c r="PM267" s="5"/>
      <c r="PN267" s="5"/>
      <c r="PO267" s="5"/>
      <c r="PP267" s="5"/>
      <c r="PQ267" s="5"/>
      <c r="PR267" s="5"/>
      <c r="PS267" s="5"/>
      <c r="PT267" s="5"/>
      <c r="PU267" s="5"/>
      <c r="PV267" s="5"/>
      <c r="PW267" s="5"/>
      <c r="PX267" s="5"/>
      <c r="PY267" s="5"/>
      <c r="PZ267" s="5"/>
      <c r="QA267" s="5"/>
      <c r="QB267" s="5"/>
      <c r="QC267" s="5"/>
      <c r="QD267" s="5"/>
      <c r="QE267" s="5"/>
      <c r="QF267" s="5"/>
      <c r="QG267" s="5"/>
      <c r="QH267" s="5"/>
      <c r="QI267" s="5"/>
      <c r="QJ267" s="5"/>
      <c r="QK267" s="5"/>
      <c r="QL267" s="5"/>
      <c r="QM267" s="5"/>
      <c r="QN267" s="5"/>
      <c r="QO267" s="5"/>
      <c r="QP267" s="5"/>
      <c r="QQ267" s="5"/>
      <c r="QR267" s="5"/>
      <c r="QS267" s="5"/>
      <c r="QT267" s="5"/>
      <c r="QU267" s="5"/>
      <c r="QV267" s="5"/>
      <c r="QW267" s="5"/>
      <c r="QX267" s="5"/>
      <c r="QY267" s="5"/>
      <c r="QZ267" s="5"/>
      <c r="RA267" s="5"/>
      <c r="RB267" s="5"/>
      <c r="RC267" s="5"/>
      <c r="RD267" s="5"/>
      <c r="RE267" s="5"/>
      <c r="RF267" s="5"/>
      <c r="RG267" s="5"/>
      <c r="RH267" s="5"/>
      <c r="RI267" s="5"/>
      <c r="RJ267" s="5"/>
      <c r="RK267" s="5"/>
      <c r="RL267" s="5"/>
      <c r="RM267" s="5"/>
      <c r="RN267" s="5"/>
      <c r="RO267" s="5"/>
      <c r="RP267" s="5"/>
      <c r="RQ267" s="5"/>
      <c r="RR267" s="5"/>
      <c r="RS267" s="5"/>
      <c r="RT267" s="5"/>
      <c r="RU267" s="5"/>
      <c r="RV267" s="5"/>
      <c r="RW267" s="5"/>
      <c r="RX267" s="5"/>
      <c r="RY267" s="5"/>
      <c r="RZ267" s="5"/>
      <c r="SA267" s="5"/>
      <c r="SB267" s="5"/>
      <c r="SC267" s="5"/>
      <c r="SD267" s="5"/>
      <c r="SE267" s="5"/>
      <c r="SF267" s="5"/>
      <c r="SG267" s="5"/>
      <c r="SH267" s="5"/>
      <c r="SI267" s="5"/>
      <c r="SJ267" s="5"/>
      <c r="SK267" s="5"/>
      <c r="SL267" s="5"/>
      <c r="SM267" s="5"/>
      <c r="SN267" s="5"/>
      <c r="SO267" s="5"/>
      <c r="SP267" s="5"/>
      <c r="SQ267" s="5"/>
      <c r="SR267" s="5"/>
      <c r="SS267" s="5"/>
      <c r="ST267" s="5"/>
      <c r="SU267" s="5"/>
      <c r="SV267" s="5"/>
      <c r="SW267" s="5"/>
      <c r="SX267" s="5"/>
      <c r="SY267" s="5"/>
      <c r="SZ267" s="5"/>
      <c r="TA267" s="5"/>
      <c r="TB267" s="5"/>
      <c r="TC267" s="5"/>
      <c r="TD267" s="5"/>
      <c r="TE267" s="5"/>
      <c r="TF267" s="5"/>
      <c r="TG267" s="5"/>
      <c r="TH267" s="5"/>
      <c r="TI267" s="5"/>
      <c r="TJ267" s="5"/>
      <c r="TK267" s="5"/>
      <c r="TL267" s="5"/>
      <c r="TM267" s="5"/>
      <c r="TN267" s="5"/>
      <c r="TO267" s="5"/>
      <c r="TP267" s="5"/>
      <c r="TQ267" s="5"/>
      <c r="TR267" s="5"/>
      <c r="TS267" s="5"/>
      <c r="TT267" s="5"/>
      <c r="TU267" s="5"/>
      <c r="TV267" s="5"/>
      <c r="TW267" s="5"/>
      <c r="TX267" s="5"/>
      <c r="TY267" s="5"/>
      <c r="TZ267" s="5"/>
      <c r="UA267" s="5"/>
      <c r="UB267" s="5"/>
      <c r="UC267" s="5"/>
      <c r="UD267" s="5"/>
      <c r="UE267" s="5"/>
      <c r="UF267" s="5"/>
      <c r="UG267" s="5"/>
      <c r="UH267" s="5"/>
      <c r="UI267" s="5"/>
      <c r="UJ267" s="5"/>
      <c r="UK267" s="5"/>
      <c r="UL267" s="5"/>
      <c r="UM267" s="5"/>
      <c r="UN267" s="5"/>
      <c r="UO267" s="5"/>
      <c r="UP267" s="5"/>
      <c r="UQ267" s="5"/>
      <c r="UR267" s="5"/>
      <c r="US267" s="5"/>
      <c r="UT267" s="5"/>
      <c r="UU267" s="5"/>
      <c r="UV267" s="5"/>
      <c r="UW267" s="5"/>
      <c r="UX267" s="5"/>
      <c r="UY267" s="5"/>
      <c r="UZ267" s="5"/>
      <c r="VA267" s="5"/>
      <c r="VB267" s="5"/>
      <c r="VC267" s="5"/>
      <c r="VD267" s="5"/>
      <c r="VE267" s="5"/>
      <c r="VF267" s="5"/>
      <c r="VG267" s="5"/>
      <c r="VH267" s="5"/>
      <c r="VI267" s="5"/>
      <c r="VJ267" s="5"/>
      <c r="VK267" s="5"/>
      <c r="VL267" s="5"/>
      <c r="VM267" s="5"/>
      <c r="VN267" s="5"/>
      <c r="VO267" s="5"/>
      <c r="VP267" s="5"/>
      <c r="VQ267" s="5"/>
      <c r="VR267" s="5"/>
      <c r="VS267" s="5"/>
      <c r="VT267" s="5"/>
      <c r="VU267" s="5"/>
      <c r="VV267" s="5"/>
      <c r="VW267" s="5"/>
      <c r="VX267" s="5"/>
      <c r="VY267" s="5"/>
      <c r="VZ267" s="5"/>
      <c r="WA267" s="5"/>
      <c r="WB267" s="5"/>
      <c r="WC267" s="5"/>
      <c r="WD267" s="5"/>
      <c r="WE267" s="5"/>
      <c r="WF267" s="5"/>
      <c r="WG267" s="5"/>
      <c r="WH267" s="5"/>
      <c r="WI267" s="5"/>
      <c r="WJ267" s="5"/>
      <c r="WK267" s="5"/>
      <c r="WL267" s="5"/>
      <c r="WM267" s="5"/>
      <c r="WN267" s="5"/>
      <c r="WO267" s="5"/>
      <c r="WP267" s="5"/>
      <c r="WQ267" s="5"/>
      <c r="WR267" s="5"/>
      <c r="WS267" s="5"/>
      <c r="WT267" s="5"/>
      <c r="WU267" s="5"/>
      <c r="WV267" s="5"/>
      <c r="WW267" s="5"/>
      <c r="WX267" s="5"/>
      <c r="WY267" s="5"/>
      <c r="WZ267" s="5"/>
      <c r="XA267" s="5"/>
      <c r="XB267" s="5"/>
      <c r="XC267" s="5"/>
      <c r="XD267" s="5"/>
      <c r="XE267" s="5"/>
      <c r="XF267" s="5"/>
      <c r="XG267" s="5"/>
      <c r="XH267" s="5"/>
      <c r="XI267" s="5"/>
      <c r="XJ267" s="5"/>
      <c r="XK267" s="5"/>
      <c r="XL267" s="5"/>
      <c r="XM267" s="5"/>
      <c r="XN267" s="5"/>
      <c r="XO267" s="5"/>
      <c r="XP267" s="5"/>
      <c r="XQ267" s="5"/>
      <c r="XR267" s="5"/>
      <c r="XS267" s="5"/>
      <c r="XT267" s="5"/>
      <c r="XU267" s="5"/>
      <c r="XV267" s="5"/>
      <c r="XW267" s="5"/>
    </row>
    <row r="268" spans="39:647" x14ac:dyDescent="0.45">
      <c r="AM268" s="5"/>
      <c r="AN268" s="5"/>
      <c r="AO268" s="5"/>
      <c r="AP268" s="5"/>
      <c r="AQ268" s="5"/>
      <c r="AR268" s="5"/>
      <c r="AS268" s="5"/>
      <c r="AT268" s="5"/>
      <c r="AU268" s="5"/>
      <c r="AV268" s="5"/>
      <c r="AW268" s="5"/>
      <c r="AX268" s="5"/>
      <c r="AY268" s="5"/>
      <c r="AZ268" s="5"/>
      <c r="BA268" s="5"/>
      <c r="BB268" s="5"/>
      <c r="BC268" s="5"/>
      <c r="BD268" s="5"/>
      <c r="BE268" s="5"/>
      <c r="BF268" s="5"/>
      <c r="BG268" s="5"/>
      <c r="BH268" s="5"/>
      <c r="BI268" s="5"/>
      <c r="BJ268" s="5"/>
      <c r="BK268" s="5"/>
      <c r="BL268" s="5"/>
      <c r="BM268" s="5"/>
      <c r="BN268" s="5"/>
      <c r="BO268" s="5"/>
      <c r="BP268" s="5"/>
      <c r="BQ268" s="5"/>
      <c r="BR268" s="5"/>
      <c r="BS268" s="5"/>
      <c r="BT268" s="5"/>
      <c r="BU268" s="5"/>
      <c r="BV268" s="5"/>
      <c r="BW268" s="5"/>
      <c r="BX268" s="5"/>
      <c r="BY268" s="5"/>
      <c r="BZ268" s="5"/>
      <c r="CA268" s="5"/>
      <c r="CB268" s="5"/>
      <c r="CC268" s="5"/>
      <c r="CD268" s="5"/>
      <c r="CE268" s="5"/>
      <c r="CF268" s="5"/>
      <c r="CG268" s="5"/>
      <c r="CH268" s="5"/>
      <c r="CI268" s="5"/>
      <c r="CJ268" s="5"/>
      <c r="CK268" s="5"/>
      <c r="CL268" s="5"/>
      <c r="CM268" s="5"/>
      <c r="CN268" s="5"/>
      <c r="CO268" s="5"/>
      <c r="CP268" s="5"/>
      <c r="CQ268" s="5"/>
      <c r="CR268" s="5"/>
      <c r="CS268" s="5"/>
      <c r="CT268" s="5"/>
      <c r="CU268" s="5"/>
      <c r="CV268" s="5"/>
      <c r="CW268" s="5"/>
      <c r="CX268" s="5"/>
      <c r="CY268" s="5"/>
      <c r="CZ268" s="5"/>
      <c r="DA268" s="5"/>
      <c r="DB268" s="5"/>
      <c r="DC268" s="5"/>
      <c r="DD268" s="5"/>
      <c r="DE268" s="5"/>
      <c r="DF268" s="5"/>
      <c r="DG268" s="5"/>
      <c r="DH268" s="5"/>
      <c r="DI268" s="5"/>
      <c r="DJ268" s="5"/>
      <c r="DK268" s="5"/>
      <c r="DL268" s="5"/>
      <c r="DM268" s="5"/>
      <c r="DN268" s="5"/>
      <c r="DO268" s="5"/>
      <c r="DP268" s="5"/>
      <c r="DQ268" s="5"/>
      <c r="DR268" s="5"/>
      <c r="DS268" s="5"/>
      <c r="DT268" s="5"/>
      <c r="DU268" s="5"/>
      <c r="DV268" s="5"/>
      <c r="DW268" s="5"/>
      <c r="DX268" s="5"/>
      <c r="DY268" s="5"/>
      <c r="DZ268" s="5"/>
      <c r="EA268" s="5"/>
      <c r="EB268" s="5"/>
      <c r="EC268" s="5"/>
      <c r="ED268" s="5"/>
      <c r="EE268" s="5"/>
      <c r="EF268" s="5"/>
      <c r="EG268" s="5"/>
      <c r="EH268" s="5"/>
      <c r="EI268" s="5"/>
      <c r="EJ268" s="5"/>
      <c r="EK268" s="5"/>
      <c r="EL268" s="5"/>
      <c r="EM268" s="5"/>
      <c r="EN268" s="5"/>
      <c r="EO268" s="5"/>
      <c r="EP268" s="5"/>
      <c r="EQ268" s="5"/>
      <c r="ER268" s="5"/>
      <c r="ES268" s="5"/>
      <c r="ET268" s="5"/>
      <c r="EU268" s="5"/>
      <c r="EV268" s="5"/>
      <c r="EW268" s="5"/>
      <c r="EX268" s="5"/>
      <c r="EY268" s="5"/>
      <c r="EZ268" s="5"/>
      <c r="FA268" s="5"/>
      <c r="FB268" s="5"/>
      <c r="FC268" s="5"/>
      <c r="FD268" s="5"/>
      <c r="FE268" s="5"/>
      <c r="FF268" s="5"/>
      <c r="FG268" s="5"/>
      <c r="FH268" s="5"/>
      <c r="FI268" s="5"/>
      <c r="FJ268" s="5"/>
      <c r="FK268" s="5"/>
      <c r="FL268" s="5"/>
      <c r="FM268" s="5"/>
      <c r="FN268" s="5"/>
      <c r="FO268" s="5"/>
      <c r="FP268" s="5"/>
      <c r="FQ268" s="5"/>
      <c r="FR268" s="5"/>
      <c r="FS268" s="5"/>
      <c r="FT268" s="5"/>
      <c r="FU268" s="5"/>
      <c r="FV268" s="5"/>
      <c r="FW268" s="5"/>
      <c r="FX268" s="5"/>
      <c r="FY268" s="5"/>
      <c r="FZ268" s="5"/>
      <c r="GA268" s="5"/>
      <c r="GB268" s="5"/>
      <c r="GC268" s="5"/>
      <c r="GD268" s="5"/>
      <c r="GE268" s="5"/>
      <c r="GF268" s="5"/>
      <c r="GG268" s="5"/>
      <c r="GH268" s="5"/>
      <c r="GI268" s="5"/>
      <c r="GJ268" s="5"/>
      <c r="GK268" s="5"/>
      <c r="GL268" s="5"/>
      <c r="GM268" s="5"/>
      <c r="GN268" s="5"/>
      <c r="GO268" s="5"/>
      <c r="GP268" s="5"/>
      <c r="GQ268" s="5"/>
      <c r="GR268" s="5"/>
      <c r="GS268" s="5"/>
      <c r="GT268" s="5"/>
      <c r="GU268" s="5"/>
      <c r="GV268" s="5"/>
      <c r="GW268" s="5"/>
      <c r="GX268" s="5"/>
      <c r="GY268" s="5"/>
      <c r="GZ268" s="5"/>
      <c r="HA268" s="5"/>
      <c r="HB268" s="5"/>
      <c r="HC268" s="5"/>
      <c r="HD268" s="5"/>
      <c r="HE268" s="5"/>
      <c r="HF268" s="5"/>
      <c r="HG268" s="5"/>
      <c r="HH268" s="5"/>
      <c r="HI268" s="5"/>
      <c r="HJ268" s="5"/>
      <c r="HK268" s="5"/>
      <c r="HL268" s="5"/>
      <c r="HM268" s="5"/>
      <c r="HN268" s="5"/>
      <c r="HO268" s="5"/>
      <c r="HP268" s="5"/>
      <c r="HQ268" s="5"/>
      <c r="HR268" s="5"/>
      <c r="HS268" s="5"/>
      <c r="HT268" s="5"/>
      <c r="HU268" s="5"/>
      <c r="HV268" s="5"/>
      <c r="HW268" s="5"/>
      <c r="HX268" s="5"/>
      <c r="HY268" s="5"/>
      <c r="HZ268" s="5"/>
      <c r="IA268" s="5"/>
      <c r="IB268" s="5"/>
      <c r="IC268" s="5"/>
      <c r="ID268" s="5"/>
      <c r="IE268" s="5"/>
      <c r="IF268" s="5"/>
      <c r="IG268" s="5"/>
      <c r="IH268" s="5"/>
      <c r="II268" s="5"/>
      <c r="IJ268" s="5"/>
      <c r="IK268" s="5"/>
      <c r="IL268" s="5"/>
      <c r="IM268" s="5"/>
      <c r="IN268" s="5"/>
      <c r="IO268" s="5"/>
      <c r="IP268" s="5"/>
      <c r="IQ268" s="5"/>
      <c r="IR268" s="5"/>
      <c r="IS268" s="5"/>
      <c r="IT268" s="5"/>
      <c r="IU268" s="5"/>
      <c r="IV268" s="5"/>
      <c r="IW268" s="5"/>
      <c r="IX268" s="5"/>
      <c r="IY268" s="5"/>
      <c r="IZ268" s="5"/>
      <c r="JA268" s="5"/>
      <c r="JB268" s="5"/>
      <c r="JC268" s="5"/>
      <c r="JD268" s="5"/>
      <c r="JE268" s="5"/>
      <c r="JF268" s="5"/>
      <c r="JG268" s="5"/>
      <c r="JH268" s="5"/>
      <c r="JI268" s="5"/>
      <c r="JJ268" s="5"/>
      <c r="JK268" s="5"/>
      <c r="JL268" s="5"/>
      <c r="JM268" s="5"/>
      <c r="JN268" s="5"/>
      <c r="JO268" s="5"/>
      <c r="JP268" s="5"/>
      <c r="JQ268" s="5"/>
      <c r="JR268" s="5"/>
      <c r="JS268" s="5"/>
      <c r="JT268" s="5"/>
      <c r="JU268" s="5"/>
      <c r="JV268" s="5"/>
      <c r="JW268" s="5"/>
      <c r="JX268" s="5"/>
      <c r="JY268" s="5"/>
      <c r="JZ268" s="5"/>
      <c r="KA268" s="5"/>
      <c r="KB268" s="5"/>
      <c r="KC268" s="5"/>
      <c r="KD268" s="5"/>
      <c r="KE268" s="5"/>
      <c r="KF268" s="5"/>
      <c r="KG268" s="5"/>
      <c r="KH268" s="5"/>
      <c r="KI268" s="5"/>
      <c r="KJ268" s="5"/>
      <c r="KK268" s="5"/>
      <c r="KL268" s="5"/>
      <c r="KM268" s="5"/>
      <c r="KN268" s="5"/>
      <c r="KO268" s="5"/>
      <c r="KP268" s="5"/>
      <c r="KQ268" s="5"/>
      <c r="KR268" s="5"/>
      <c r="KS268" s="5"/>
      <c r="KT268" s="5"/>
      <c r="KU268" s="5"/>
      <c r="KV268" s="5"/>
      <c r="KW268" s="5"/>
      <c r="KX268" s="5"/>
      <c r="KY268" s="5"/>
      <c r="KZ268" s="5"/>
      <c r="LA268" s="5"/>
      <c r="LB268" s="5"/>
      <c r="LC268" s="5"/>
      <c r="LD268" s="5"/>
      <c r="LE268" s="5"/>
      <c r="LF268" s="5"/>
      <c r="LG268" s="5"/>
      <c r="LH268" s="5"/>
      <c r="LI268" s="5"/>
      <c r="LJ268" s="5"/>
      <c r="LK268" s="5"/>
      <c r="LL268" s="5"/>
      <c r="LM268" s="5"/>
      <c r="LN268" s="5"/>
      <c r="LO268" s="5"/>
      <c r="LP268" s="5"/>
      <c r="LQ268" s="5"/>
      <c r="LR268" s="5"/>
      <c r="LS268" s="5"/>
      <c r="LT268" s="5"/>
      <c r="LU268" s="5"/>
      <c r="LV268" s="5"/>
      <c r="LW268" s="5"/>
      <c r="LX268" s="5"/>
      <c r="LY268" s="5"/>
      <c r="LZ268" s="5"/>
      <c r="MA268" s="5"/>
      <c r="MB268" s="5"/>
      <c r="MC268" s="5"/>
      <c r="MD268" s="5"/>
      <c r="ME268" s="5"/>
      <c r="MF268" s="5"/>
      <c r="MG268" s="5"/>
      <c r="MH268" s="5"/>
      <c r="MI268" s="5"/>
      <c r="MJ268" s="5"/>
      <c r="MK268" s="5"/>
      <c r="ML268" s="5"/>
      <c r="MM268" s="5"/>
      <c r="MN268" s="5"/>
      <c r="MO268" s="5"/>
      <c r="MP268" s="5"/>
      <c r="MQ268" s="5"/>
      <c r="MR268" s="5"/>
      <c r="MS268" s="5"/>
      <c r="MT268" s="5"/>
      <c r="MU268" s="5"/>
      <c r="MV268" s="5"/>
      <c r="MW268" s="5"/>
      <c r="MX268" s="5"/>
      <c r="MY268" s="5"/>
      <c r="MZ268" s="5"/>
      <c r="NA268" s="5"/>
      <c r="NB268" s="5"/>
      <c r="NC268" s="5"/>
      <c r="ND268" s="5"/>
      <c r="NE268" s="5"/>
      <c r="NF268" s="5"/>
      <c r="NG268" s="5"/>
      <c r="NH268" s="5"/>
      <c r="NI268" s="5"/>
      <c r="NJ268" s="5"/>
      <c r="NK268" s="5"/>
      <c r="NL268" s="5"/>
      <c r="NM268" s="5"/>
      <c r="NN268" s="5"/>
      <c r="NO268" s="5"/>
      <c r="NP268" s="5"/>
      <c r="NQ268" s="5"/>
      <c r="NR268" s="5"/>
      <c r="NS268" s="5"/>
      <c r="NT268" s="5"/>
      <c r="NU268" s="5"/>
      <c r="NV268" s="5"/>
      <c r="NW268" s="5"/>
      <c r="NX268" s="5"/>
      <c r="NY268" s="5"/>
      <c r="NZ268" s="5"/>
      <c r="OA268" s="5"/>
      <c r="OB268" s="5"/>
      <c r="OC268" s="5"/>
      <c r="OD268" s="5"/>
      <c r="OE268" s="5"/>
      <c r="OF268" s="5"/>
      <c r="OG268" s="5"/>
      <c r="OH268" s="5"/>
      <c r="OI268" s="5"/>
      <c r="OJ268" s="5"/>
      <c r="OK268" s="5"/>
      <c r="OL268" s="5"/>
      <c r="OM268" s="5"/>
      <c r="ON268" s="5"/>
      <c r="OO268" s="5"/>
      <c r="OP268" s="5"/>
      <c r="OQ268" s="5"/>
      <c r="OR268" s="5"/>
      <c r="OS268" s="5"/>
      <c r="OT268" s="5"/>
      <c r="OU268" s="5"/>
      <c r="OV268" s="5"/>
      <c r="OW268" s="5"/>
      <c r="OX268" s="5"/>
      <c r="OY268" s="5"/>
      <c r="OZ268" s="5"/>
      <c r="PA268" s="5"/>
      <c r="PB268" s="5"/>
      <c r="PC268" s="5"/>
      <c r="PD268" s="5"/>
      <c r="PE268" s="5"/>
      <c r="PF268" s="5"/>
      <c r="PG268" s="5"/>
      <c r="PH268" s="5"/>
      <c r="PI268" s="5"/>
      <c r="PJ268" s="5"/>
      <c r="PK268" s="5"/>
      <c r="PL268" s="5"/>
      <c r="PM268" s="5"/>
      <c r="PN268" s="5"/>
      <c r="PO268" s="5"/>
      <c r="PP268" s="5"/>
      <c r="PQ268" s="5"/>
      <c r="PR268" s="5"/>
      <c r="PS268" s="5"/>
      <c r="PT268" s="5"/>
      <c r="PU268" s="5"/>
      <c r="PV268" s="5"/>
      <c r="PW268" s="5"/>
      <c r="PX268" s="5"/>
      <c r="PY268" s="5"/>
      <c r="PZ268" s="5"/>
      <c r="QA268" s="5"/>
      <c r="QB268" s="5"/>
      <c r="QC268" s="5"/>
      <c r="QD268" s="5"/>
      <c r="QE268" s="5"/>
      <c r="QF268" s="5"/>
      <c r="QG268" s="5"/>
      <c r="QH268" s="5"/>
      <c r="QI268" s="5"/>
      <c r="QJ268" s="5"/>
      <c r="QK268" s="5"/>
      <c r="QL268" s="5"/>
      <c r="QM268" s="5"/>
      <c r="QN268" s="5"/>
      <c r="QO268" s="5"/>
      <c r="QP268" s="5"/>
      <c r="QQ268" s="5"/>
      <c r="QR268" s="5"/>
      <c r="QS268" s="5"/>
      <c r="QT268" s="5"/>
      <c r="QU268" s="5"/>
      <c r="QV268" s="5"/>
      <c r="QW268" s="5"/>
      <c r="QX268" s="5"/>
      <c r="QY268" s="5"/>
      <c r="QZ268" s="5"/>
      <c r="RA268" s="5"/>
      <c r="RB268" s="5"/>
      <c r="RC268" s="5"/>
      <c r="RD268" s="5"/>
      <c r="RE268" s="5"/>
      <c r="RF268" s="5"/>
      <c r="RG268" s="5"/>
      <c r="RH268" s="5"/>
      <c r="RI268" s="5"/>
      <c r="RJ268" s="5"/>
      <c r="RK268" s="5"/>
      <c r="RL268" s="5"/>
      <c r="RM268" s="5"/>
      <c r="RN268" s="5"/>
      <c r="RO268" s="5"/>
      <c r="RP268" s="5"/>
      <c r="RQ268" s="5"/>
      <c r="RR268" s="5"/>
      <c r="RS268" s="5"/>
      <c r="RT268" s="5"/>
      <c r="RU268" s="5"/>
      <c r="RV268" s="5"/>
      <c r="RW268" s="5"/>
      <c r="RX268" s="5"/>
      <c r="RY268" s="5"/>
      <c r="RZ268" s="5"/>
      <c r="SA268" s="5"/>
      <c r="SB268" s="5"/>
      <c r="SC268" s="5"/>
      <c r="SD268" s="5"/>
      <c r="SE268" s="5"/>
      <c r="SF268" s="5"/>
      <c r="SG268" s="5"/>
      <c r="SH268" s="5"/>
      <c r="SI268" s="5"/>
      <c r="SJ268" s="5"/>
      <c r="SK268" s="5"/>
      <c r="SL268" s="5"/>
      <c r="SM268" s="5"/>
      <c r="SN268" s="5"/>
      <c r="SO268" s="5"/>
      <c r="SP268" s="5"/>
      <c r="SQ268" s="5"/>
      <c r="SR268" s="5"/>
      <c r="SS268" s="5"/>
      <c r="ST268" s="5"/>
      <c r="SU268" s="5"/>
      <c r="SV268" s="5"/>
      <c r="SW268" s="5"/>
      <c r="SX268" s="5"/>
      <c r="SY268" s="5"/>
      <c r="SZ268" s="5"/>
      <c r="TA268" s="5"/>
      <c r="TB268" s="5"/>
      <c r="TC268" s="5"/>
      <c r="TD268" s="5"/>
      <c r="TE268" s="5"/>
      <c r="TF268" s="5"/>
      <c r="TG268" s="5"/>
      <c r="TH268" s="5"/>
      <c r="TI268" s="5"/>
      <c r="TJ268" s="5"/>
      <c r="TK268" s="5"/>
      <c r="TL268" s="5"/>
      <c r="TM268" s="5"/>
      <c r="TN268" s="5"/>
      <c r="TO268" s="5"/>
      <c r="TP268" s="5"/>
      <c r="TQ268" s="5"/>
      <c r="TR268" s="5"/>
      <c r="TS268" s="5"/>
      <c r="TT268" s="5"/>
      <c r="TU268" s="5"/>
      <c r="TV268" s="5"/>
      <c r="TW268" s="5"/>
      <c r="TX268" s="5"/>
      <c r="TY268" s="5"/>
      <c r="TZ268" s="5"/>
      <c r="UA268" s="5"/>
      <c r="UB268" s="5"/>
      <c r="UC268" s="5"/>
      <c r="UD268" s="5"/>
      <c r="UE268" s="5"/>
      <c r="UF268" s="5"/>
      <c r="UG268" s="5"/>
      <c r="UH268" s="5"/>
      <c r="UI268" s="5"/>
      <c r="UJ268" s="5"/>
      <c r="UK268" s="5"/>
      <c r="UL268" s="5"/>
      <c r="UM268" s="5"/>
      <c r="UN268" s="5"/>
      <c r="UO268" s="5"/>
      <c r="UP268" s="5"/>
      <c r="UQ268" s="5"/>
      <c r="UR268" s="5"/>
      <c r="US268" s="5"/>
      <c r="UT268" s="5"/>
      <c r="UU268" s="5"/>
      <c r="UV268" s="5"/>
      <c r="UW268" s="5"/>
      <c r="UX268" s="5"/>
      <c r="UY268" s="5"/>
      <c r="UZ268" s="5"/>
      <c r="VA268" s="5"/>
      <c r="VB268" s="5"/>
      <c r="VC268" s="5"/>
      <c r="VD268" s="5"/>
      <c r="VE268" s="5"/>
      <c r="VF268" s="5"/>
      <c r="VG268" s="5"/>
      <c r="VH268" s="5"/>
      <c r="VI268" s="5"/>
      <c r="VJ268" s="5"/>
      <c r="VK268" s="5"/>
      <c r="VL268" s="5"/>
      <c r="VM268" s="5"/>
      <c r="VN268" s="5"/>
      <c r="VO268" s="5"/>
      <c r="VP268" s="5"/>
      <c r="VQ268" s="5"/>
      <c r="VR268" s="5"/>
      <c r="VS268" s="5"/>
      <c r="VT268" s="5"/>
      <c r="VU268" s="5"/>
      <c r="VV268" s="5"/>
      <c r="VW268" s="5"/>
      <c r="VX268" s="5"/>
      <c r="VY268" s="5"/>
      <c r="VZ268" s="5"/>
      <c r="WA268" s="5"/>
      <c r="WB268" s="5"/>
      <c r="WC268" s="5"/>
      <c r="WD268" s="5"/>
      <c r="WE268" s="5"/>
      <c r="WF268" s="5"/>
      <c r="WG268" s="5"/>
      <c r="WH268" s="5"/>
      <c r="WI268" s="5"/>
      <c r="WJ268" s="5"/>
      <c r="WK268" s="5"/>
      <c r="WL268" s="5"/>
      <c r="WM268" s="5"/>
      <c r="WN268" s="5"/>
      <c r="WO268" s="5"/>
      <c r="WP268" s="5"/>
      <c r="WQ268" s="5"/>
      <c r="WR268" s="5"/>
      <c r="WS268" s="5"/>
      <c r="WT268" s="5"/>
      <c r="WU268" s="5"/>
      <c r="WV268" s="5"/>
      <c r="WW268" s="5"/>
      <c r="WX268" s="5"/>
      <c r="WY268" s="5"/>
      <c r="WZ268" s="5"/>
      <c r="XA268" s="5"/>
      <c r="XB268" s="5"/>
      <c r="XC268" s="5"/>
      <c r="XD268" s="5"/>
      <c r="XE268" s="5"/>
      <c r="XF268" s="5"/>
      <c r="XG268" s="5"/>
      <c r="XH268" s="5"/>
      <c r="XI268" s="5"/>
      <c r="XJ268" s="5"/>
      <c r="XK268" s="5"/>
      <c r="XL268" s="5"/>
      <c r="XM268" s="5"/>
      <c r="XN268" s="5"/>
      <c r="XO268" s="5"/>
      <c r="XP268" s="5"/>
      <c r="XQ268" s="5"/>
      <c r="XR268" s="5"/>
      <c r="XS268" s="5"/>
      <c r="XT268" s="5"/>
      <c r="XU268" s="5"/>
      <c r="XV268" s="5"/>
      <c r="XW268" s="5"/>
    </row>
    <row r="269" spans="39:647" x14ac:dyDescent="0.45">
      <c r="AM269" s="5"/>
      <c r="AN269" s="5"/>
      <c r="AO269" s="5"/>
      <c r="AP269" s="5"/>
      <c r="AQ269" s="5"/>
      <c r="AR269" s="5"/>
      <c r="AS269" s="5"/>
      <c r="AT269" s="5"/>
      <c r="AU269" s="5"/>
      <c r="AV269" s="5"/>
      <c r="AW269" s="5"/>
      <c r="AX269" s="5"/>
      <c r="AY269" s="5"/>
      <c r="AZ269" s="5"/>
      <c r="BA269" s="5"/>
      <c r="BB269" s="5"/>
      <c r="BC269" s="5"/>
      <c r="BD269" s="5"/>
      <c r="BE269" s="5"/>
      <c r="BF269" s="5"/>
      <c r="BG269" s="5"/>
      <c r="BH269" s="5"/>
      <c r="BI269" s="5"/>
      <c r="BJ269" s="5"/>
      <c r="BK269" s="5"/>
      <c r="BL269" s="5"/>
      <c r="BM269" s="5"/>
      <c r="BN269" s="5"/>
      <c r="BO269" s="5"/>
      <c r="BP269" s="5"/>
      <c r="BQ269" s="5"/>
      <c r="BR269" s="5"/>
      <c r="BS269" s="5"/>
      <c r="BT269" s="5"/>
      <c r="BU269" s="5"/>
      <c r="BV269" s="5"/>
      <c r="BW269" s="5"/>
      <c r="BX269" s="5"/>
      <c r="BY269" s="5"/>
      <c r="BZ269" s="5"/>
      <c r="CA269" s="5"/>
      <c r="CB269" s="5"/>
      <c r="CC269" s="5"/>
      <c r="CD269" s="5"/>
      <c r="CE269" s="5"/>
      <c r="CF269" s="5"/>
      <c r="CG269" s="5"/>
      <c r="CH269" s="5"/>
      <c r="CI269" s="5"/>
      <c r="CJ269" s="5"/>
      <c r="CK269" s="5"/>
      <c r="CL269" s="5"/>
      <c r="CM269" s="5"/>
      <c r="CN269" s="5"/>
      <c r="CO269" s="5"/>
      <c r="CP269" s="5"/>
      <c r="CQ269" s="5"/>
      <c r="CR269" s="5"/>
      <c r="CS269" s="5"/>
      <c r="CT269" s="5"/>
      <c r="CU269" s="5"/>
      <c r="CV269" s="5"/>
      <c r="CW269" s="5"/>
      <c r="CX269" s="5"/>
      <c r="CY269" s="5"/>
      <c r="CZ269" s="5"/>
      <c r="DA269" s="5"/>
      <c r="DB269" s="5"/>
      <c r="DC269" s="5"/>
      <c r="DD269" s="5"/>
      <c r="DE269" s="5"/>
      <c r="DF269" s="5"/>
      <c r="DG269" s="5"/>
      <c r="DH269" s="5"/>
      <c r="DI269" s="5"/>
      <c r="DJ269" s="5"/>
      <c r="DK269" s="5"/>
      <c r="DL269" s="5"/>
      <c r="DM269" s="5"/>
      <c r="DN269" s="5"/>
      <c r="DO269" s="5"/>
      <c r="DP269" s="5"/>
      <c r="DQ269" s="5"/>
      <c r="DR269" s="5"/>
      <c r="DS269" s="5"/>
      <c r="DT269" s="5"/>
      <c r="DU269" s="5"/>
      <c r="DV269" s="5"/>
      <c r="DW269" s="5"/>
      <c r="DX269" s="5"/>
      <c r="DY269" s="5"/>
      <c r="DZ269" s="5"/>
      <c r="EA269" s="5"/>
      <c r="EB269" s="5"/>
      <c r="EC269" s="5"/>
      <c r="ED269" s="5"/>
      <c r="EE269" s="5"/>
      <c r="EF269" s="5"/>
      <c r="EG269" s="5"/>
      <c r="EH269" s="5"/>
      <c r="EI269" s="5"/>
      <c r="EJ269" s="5"/>
      <c r="EK269" s="5"/>
      <c r="EL269" s="5"/>
      <c r="EM269" s="5"/>
      <c r="EN269" s="5"/>
      <c r="EO269" s="5"/>
      <c r="EP269" s="5"/>
      <c r="EQ269" s="5"/>
      <c r="ER269" s="5"/>
      <c r="ES269" s="5"/>
      <c r="ET269" s="5"/>
      <c r="EU269" s="5"/>
      <c r="EV269" s="5"/>
      <c r="EW269" s="5"/>
      <c r="EX269" s="5"/>
      <c r="EY269" s="5"/>
      <c r="EZ269" s="5"/>
      <c r="FA269" s="5"/>
      <c r="FB269" s="5"/>
      <c r="FC269" s="5"/>
      <c r="FD269" s="5"/>
      <c r="FE269" s="5"/>
      <c r="FF269" s="5"/>
      <c r="FG269" s="5"/>
      <c r="FH269" s="5"/>
      <c r="FI269" s="5"/>
      <c r="FJ269" s="5"/>
      <c r="FK269" s="5"/>
      <c r="FL269" s="5"/>
      <c r="FM269" s="5"/>
      <c r="FN269" s="5"/>
      <c r="FO269" s="5"/>
      <c r="FP269" s="5"/>
      <c r="FQ269" s="5"/>
      <c r="FR269" s="5"/>
      <c r="FS269" s="5"/>
      <c r="FT269" s="5"/>
      <c r="FU269" s="5"/>
      <c r="FV269" s="5"/>
      <c r="FW269" s="5"/>
      <c r="FX269" s="5"/>
      <c r="FY269" s="5"/>
      <c r="FZ269" s="5"/>
      <c r="GA269" s="5"/>
      <c r="GB269" s="5"/>
      <c r="GC269" s="5"/>
      <c r="GD269" s="5"/>
      <c r="GE269" s="5"/>
      <c r="GF269" s="5"/>
      <c r="GG269" s="5"/>
      <c r="GH269" s="5"/>
      <c r="GI269" s="5"/>
      <c r="GJ269" s="5"/>
      <c r="GK269" s="5"/>
      <c r="GL269" s="5"/>
      <c r="GM269" s="5"/>
      <c r="GN269" s="5"/>
      <c r="GO269" s="5"/>
      <c r="GP269" s="5"/>
      <c r="GQ269" s="5"/>
      <c r="GR269" s="5"/>
      <c r="GS269" s="5"/>
      <c r="GT269" s="5"/>
      <c r="GU269" s="5"/>
      <c r="GV269" s="5"/>
      <c r="GW269" s="5"/>
      <c r="GX269" s="5"/>
      <c r="GY269" s="5"/>
      <c r="GZ269" s="5"/>
      <c r="HA269" s="5"/>
      <c r="HB269" s="5"/>
      <c r="HC269" s="5"/>
      <c r="HD269" s="5"/>
      <c r="HE269" s="5"/>
      <c r="HF269" s="5"/>
      <c r="HG269" s="5"/>
      <c r="HH269" s="5"/>
      <c r="HI269" s="5"/>
      <c r="HJ269" s="5"/>
      <c r="HK269" s="5"/>
      <c r="HL269" s="5"/>
      <c r="HM269" s="5"/>
      <c r="HN269" s="5"/>
      <c r="HO269" s="5"/>
      <c r="HP269" s="5"/>
      <c r="HQ269" s="5"/>
      <c r="HR269" s="5"/>
      <c r="HS269" s="5"/>
      <c r="HT269" s="5"/>
      <c r="HU269" s="5"/>
      <c r="HV269" s="5"/>
      <c r="HW269" s="5"/>
      <c r="HX269" s="5"/>
      <c r="HY269" s="5"/>
      <c r="HZ269" s="5"/>
      <c r="IA269" s="5"/>
      <c r="IB269" s="5"/>
      <c r="IC269" s="5"/>
      <c r="ID269" s="5"/>
      <c r="IE269" s="5"/>
      <c r="IF269" s="5"/>
      <c r="IG269" s="5"/>
      <c r="IH269" s="5"/>
      <c r="II269" s="5"/>
      <c r="IJ269" s="5"/>
      <c r="IK269" s="5"/>
      <c r="IL269" s="5"/>
      <c r="IM269" s="5"/>
      <c r="IN269" s="5"/>
      <c r="IO269" s="5"/>
      <c r="IP269" s="5"/>
      <c r="IQ269" s="5"/>
      <c r="IR269" s="5"/>
      <c r="IS269" s="5"/>
      <c r="IT269" s="5"/>
      <c r="IU269" s="5"/>
      <c r="IV269" s="5"/>
      <c r="IW269" s="5"/>
      <c r="IX269" s="5"/>
      <c r="IY269" s="5"/>
      <c r="IZ269" s="5"/>
      <c r="JA269" s="5"/>
      <c r="JB269" s="5"/>
      <c r="JC269" s="5"/>
      <c r="JD269" s="5"/>
      <c r="JE269" s="5"/>
      <c r="JF269" s="5"/>
      <c r="JG269" s="5"/>
      <c r="JH269" s="5"/>
      <c r="JI269" s="5"/>
      <c r="JJ269" s="5"/>
      <c r="JK269" s="5"/>
      <c r="JL269" s="5"/>
      <c r="JM269" s="5"/>
      <c r="JN269" s="5"/>
      <c r="JO269" s="5"/>
      <c r="JP269" s="5"/>
      <c r="JQ269" s="5"/>
      <c r="JR269" s="5"/>
      <c r="JS269" s="5"/>
      <c r="JT269" s="5"/>
      <c r="JU269" s="5"/>
      <c r="JV269" s="5"/>
      <c r="JW269" s="5"/>
      <c r="JX269" s="5"/>
      <c r="JY269" s="5"/>
      <c r="JZ269" s="5"/>
      <c r="KA269" s="5"/>
      <c r="KB269" s="5"/>
      <c r="KC269" s="5"/>
      <c r="KD269" s="5"/>
      <c r="KE269" s="5"/>
      <c r="KF269" s="5"/>
      <c r="KG269" s="5"/>
      <c r="KH269" s="5"/>
      <c r="KI269" s="5"/>
      <c r="KJ269" s="5"/>
      <c r="KK269" s="5"/>
      <c r="KL269" s="5"/>
      <c r="KM269" s="5"/>
      <c r="KN269" s="5"/>
      <c r="KO269" s="5"/>
      <c r="KP269" s="5"/>
      <c r="KQ269" s="5"/>
      <c r="KR269" s="5"/>
      <c r="KS269" s="5"/>
      <c r="KT269" s="5"/>
      <c r="KU269" s="5"/>
      <c r="KV269" s="5"/>
      <c r="KW269" s="5"/>
      <c r="KX269" s="5"/>
      <c r="KY269" s="5"/>
      <c r="KZ269" s="5"/>
      <c r="LA269" s="5"/>
      <c r="LB269" s="5"/>
      <c r="LC269" s="5"/>
      <c r="LD269" s="5"/>
      <c r="LE269" s="5"/>
      <c r="LF269" s="5"/>
      <c r="LG269" s="5"/>
      <c r="LH269" s="5"/>
      <c r="LI269" s="5"/>
      <c r="LJ269" s="5"/>
      <c r="LK269" s="5"/>
      <c r="LL269" s="5"/>
      <c r="LM269" s="5"/>
      <c r="LN269" s="5"/>
      <c r="LO269" s="5"/>
      <c r="LP269" s="5"/>
      <c r="LQ269" s="5"/>
      <c r="LR269" s="5"/>
      <c r="LS269" s="5"/>
      <c r="LT269" s="5"/>
      <c r="LU269" s="5"/>
      <c r="LV269" s="5"/>
      <c r="LW269" s="5"/>
      <c r="LX269" s="5"/>
      <c r="LY269" s="5"/>
      <c r="LZ269" s="5"/>
      <c r="MA269" s="5"/>
      <c r="MB269" s="5"/>
      <c r="MC269" s="5"/>
      <c r="MD269" s="5"/>
      <c r="ME269" s="5"/>
      <c r="MF269" s="5"/>
      <c r="MG269" s="5"/>
      <c r="MH269" s="5"/>
      <c r="MI269" s="5"/>
      <c r="MJ269" s="5"/>
      <c r="MK269" s="5"/>
      <c r="ML269" s="5"/>
      <c r="MM269" s="5"/>
      <c r="MN269" s="5"/>
      <c r="MO269" s="5"/>
      <c r="MP269" s="5"/>
      <c r="MQ269" s="5"/>
      <c r="MR269" s="5"/>
      <c r="MS269" s="5"/>
      <c r="MT269" s="5"/>
      <c r="MU269" s="5"/>
      <c r="MV269" s="5"/>
      <c r="MW269" s="5"/>
      <c r="MX269" s="5"/>
      <c r="MY269" s="5"/>
      <c r="MZ269" s="5"/>
      <c r="NA269" s="5"/>
      <c r="NB269" s="5"/>
      <c r="NC269" s="5"/>
      <c r="ND269" s="5"/>
      <c r="NE269" s="5"/>
      <c r="NF269" s="5"/>
      <c r="NG269" s="5"/>
      <c r="NH269" s="5"/>
      <c r="NI269" s="5"/>
      <c r="NJ269" s="5"/>
      <c r="NK269" s="5"/>
      <c r="NL269" s="5"/>
      <c r="NM269" s="5"/>
      <c r="NN269" s="5"/>
      <c r="NO269" s="5"/>
      <c r="NP269" s="5"/>
      <c r="NQ269" s="5"/>
      <c r="NR269" s="5"/>
      <c r="NS269" s="5"/>
      <c r="NT269" s="5"/>
      <c r="NU269" s="5"/>
      <c r="NV269" s="5"/>
      <c r="NW269" s="5"/>
      <c r="NX269" s="5"/>
      <c r="NY269" s="5"/>
      <c r="NZ269" s="5"/>
      <c r="OA269" s="5"/>
      <c r="OB269" s="5"/>
      <c r="OC269" s="5"/>
      <c r="OD269" s="5"/>
      <c r="OE269" s="5"/>
      <c r="OF269" s="5"/>
      <c r="OG269" s="5"/>
      <c r="OH269" s="5"/>
      <c r="OI269" s="5"/>
      <c r="OJ269" s="5"/>
      <c r="OK269" s="5"/>
      <c r="OL269" s="5"/>
      <c r="OM269" s="5"/>
      <c r="ON269" s="5"/>
      <c r="OO269" s="5"/>
      <c r="OP269" s="5"/>
      <c r="OQ269" s="5"/>
      <c r="OR269" s="5"/>
      <c r="OS269" s="5"/>
      <c r="OT269" s="5"/>
      <c r="OU269" s="5"/>
      <c r="OV269" s="5"/>
      <c r="OW269" s="5"/>
      <c r="OX269" s="5"/>
      <c r="OY269" s="5"/>
      <c r="OZ269" s="5"/>
      <c r="PA269" s="5"/>
      <c r="PB269" s="5"/>
      <c r="PC269" s="5"/>
      <c r="PD269" s="5"/>
      <c r="PE269" s="5"/>
      <c r="PF269" s="5"/>
      <c r="PG269" s="5"/>
      <c r="PH269" s="5"/>
      <c r="PI269" s="5"/>
      <c r="PJ269" s="5"/>
      <c r="PK269" s="5"/>
      <c r="PL269" s="5"/>
      <c r="PM269" s="5"/>
      <c r="PN269" s="5"/>
      <c r="PO269" s="5"/>
      <c r="PP269" s="5"/>
      <c r="PQ269" s="5"/>
      <c r="PR269" s="5"/>
      <c r="PS269" s="5"/>
      <c r="PT269" s="5"/>
      <c r="PU269" s="5"/>
      <c r="PV269" s="5"/>
      <c r="PW269" s="5"/>
      <c r="PX269" s="5"/>
      <c r="PY269" s="5"/>
      <c r="PZ269" s="5"/>
      <c r="QA269" s="5"/>
      <c r="QB269" s="5"/>
      <c r="QC269" s="5"/>
      <c r="QD269" s="5"/>
      <c r="QE269" s="5"/>
      <c r="QF269" s="5"/>
      <c r="QG269" s="5"/>
      <c r="QH269" s="5"/>
      <c r="QI269" s="5"/>
      <c r="QJ269" s="5"/>
      <c r="QK269" s="5"/>
      <c r="QL269" s="5"/>
      <c r="QM269" s="5"/>
      <c r="QN269" s="5"/>
      <c r="QO269" s="5"/>
      <c r="QP269" s="5"/>
      <c r="QQ269" s="5"/>
      <c r="QR269" s="5"/>
      <c r="QS269" s="5"/>
      <c r="QT269" s="5"/>
      <c r="QU269" s="5"/>
      <c r="QV269" s="5"/>
      <c r="QW269" s="5"/>
      <c r="QX269" s="5"/>
      <c r="QY269" s="5"/>
      <c r="QZ269" s="5"/>
      <c r="RA269" s="5"/>
      <c r="RB269" s="5"/>
      <c r="RC269" s="5"/>
      <c r="RD269" s="5"/>
      <c r="RE269" s="5"/>
      <c r="RF269" s="5"/>
      <c r="RG269" s="5"/>
      <c r="RH269" s="5"/>
      <c r="RI269" s="5"/>
      <c r="RJ269" s="5"/>
      <c r="RK269" s="5"/>
      <c r="RL269" s="5"/>
      <c r="RM269" s="5"/>
      <c r="RN269" s="5"/>
      <c r="RO269" s="5"/>
      <c r="RP269" s="5"/>
      <c r="RQ269" s="5"/>
      <c r="RR269" s="5"/>
      <c r="RS269" s="5"/>
      <c r="RT269" s="5"/>
      <c r="RU269" s="5"/>
      <c r="RV269" s="5"/>
      <c r="RW269" s="5"/>
      <c r="RX269" s="5"/>
      <c r="RY269" s="5"/>
      <c r="RZ269" s="5"/>
      <c r="SA269" s="5"/>
      <c r="SB269" s="5"/>
      <c r="SC269" s="5"/>
      <c r="SD269" s="5"/>
      <c r="SE269" s="5"/>
      <c r="SF269" s="5"/>
      <c r="SG269" s="5"/>
      <c r="SH269" s="5"/>
      <c r="SI269" s="5"/>
      <c r="SJ269" s="5"/>
      <c r="SK269" s="5"/>
      <c r="SL269" s="5"/>
      <c r="SM269" s="5"/>
      <c r="SN269" s="5"/>
      <c r="SO269" s="5"/>
      <c r="SP269" s="5"/>
      <c r="SQ269" s="5"/>
      <c r="SR269" s="5"/>
      <c r="SS269" s="5"/>
      <c r="ST269" s="5"/>
      <c r="SU269" s="5"/>
      <c r="SV269" s="5"/>
      <c r="SW269" s="5"/>
      <c r="SX269" s="5"/>
      <c r="SY269" s="5"/>
      <c r="SZ269" s="5"/>
      <c r="TA269" s="5"/>
      <c r="TB269" s="5"/>
      <c r="TC269" s="5"/>
      <c r="TD269" s="5"/>
      <c r="TE269" s="5"/>
      <c r="TF269" s="5"/>
      <c r="TG269" s="5"/>
      <c r="TH269" s="5"/>
      <c r="TI269" s="5"/>
      <c r="TJ269" s="5"/>
      <c r="TK269" s="5"/>
      <c r="TL269" s="5"/>
      <c r="TM269" s="5"/>
      <c r="TN269" s="5"/>
      <c r="TO269" s="5"/>
      <c r="TP269" s="5"/>
      <c r="TQ269" s="5"/>
      <c r="TR269" s="5"/>
      <c r="TS269" s="5"/>
      <c r="TT269" s="5"/>
      <c r="TU269" s="5"/>
      <c r="TV269" s="5"/>
      <c r="TW269" s="5"/>
      <c r="TX269" s="5"/>
      <c r="TY269" s="5"/>
      <c r="TZ269" s="5"/>
      <c r="UA269" s="5"/>
      <c r="UB269" s="5"/>
      <c r="UC269" s="5"/>
      <c r="UD269" s="5"/>
      <c r="UE269" s="5"/>
      <c r="UF269" s="5"/>
      <c r="UG269" s="5"/>
      <c r="UH269" s="5"/>
      <c r="UI269" s="5"/>
      <c r="UJ269" s="5"/>
      <c r="UK269" s="5"/>
      <c r="UL269" s="5"/>
      <c r="UM269" s="5"/>
      <c r="UN269" s="5"/>
      <c r="UO269" s="5"/>
      <c r="UP269" s="5"/>
      <c r="UQ269" s="5"/>
      <c r="UR269" s="5"/>
      <c r="US269" s="5"/>
      <c r="UT269" s="5"/>
      <c r="UU269" s="5"/>
      <c r="UV269" s="5"/>
      <c r="UW269" s="5"/>
      <c r="UX269" s="5"/>
      <c r="UY269" s="5"/>
      <c r="UZ269" s="5"/>
      <c r="VA269" s="5"/>
      <c r="VB269" s="5"/>
      <c r="VC269" s="5"/>
      <c r="VD269" s="5"/>
      <c r="VE269" s="5"/>
      <c r="VF269" s="5"/>
      <c r="VG269" s="5"/>
      <c r="VH269" s="5"/>
      <c r="VI269" s="5"/>
      <c r="VJ269" s="5"/>
      <c r="VK269" s="5"/>
      <c r="VL269" s="5"/>
      <c r="VM269" s="5"/>
      <c r="VN269" s="5"/>
      <c r="VO269" s="5"/>
      <c r="VP269" s="5"/>
      <c r="VQ269" s="5"/>
      <c r="VR269" s="5"/>
      <c r="VS269" s="5"/>
      <c r="VT269" s="5"/>
      <c r="VU269" s="5"/>
      <c r="VV269" s="5"/>
      <c r="VW269" s="5"/>
      <c r="VX269" s="5"/>
      <c r="VY269" s="5"/>
      <c r="VZ269" s="5"/>
      <c r="WA269" s="5"/>
      <c r="WB269" s="5"/>
      <c r="WC269" s="5"/>
      <c r="WD269" s="5"/>
      <c r="WE269" s="5"/>
      <c r="WF269" s="5"/>
      <c r="WG269" s="5"/>
      <c r="WH269" s="5"/>
      <c r="WI269" s="5"/>
      <c r="WJ269" s="5"/>
      <c r="WK269" s="5"/>
      <c r="WL269" s="5"/>
      <c r="WM269" s="5"/>
      <c r="WN269" s="5"/>
      <c r="WO269" s="5"/>
      <c r="WP269" s="5"/>
      <c r="WQ269" s="5"/>
      <c r="WR269" s="5"/>
      <c r="WS269" s="5"/>
      <c r="WT269" s="5"/>
      <c r="WU269" s="5"/>
      <c r="WV269" s="5"/>
      <c r="WW269" s="5"/>
      <c r="WX269" s="5"/>
      <c r="WY269" s="5"/>
      <c r="WZ269" s="5"/>
      <c r="XA269" s="5"/>
      <c r="XB269" s="5"/>
      <c r="XC269" s="5"/>
      <c r="XD269" s="5"/>
      <c r="XE269" s="5"/>
      <c r="XF269" s="5"/>
      <c r="XG269" s="5"/>
      <c r="XH269" s="5"/>
      <c r="XI269" s="5"/>
      <c r="XJ269" s="5"/>
      <c r="XK269" s="5"/>
      <c r="XL269" s="5"/>
      <c r="XM269" s="5"/>
      <c r="XN269" s="5"/>
      <c r="XO269" s="5"/>
      <c r="XP269" s="5"/>
      <c r="XQ269" s="5"/>
      <c r="XR269" s="5"/>
      <c r="XS269" s="5"/>
      <c r="XT269" s="5"/>
      <c r="XU269" s="5"/>
      <c r="XV269" s="5"/>
      <c r="XW269" s="5"/>
    </row>
    <row r="270" spans="39:647" x14ac:dyDescent="0.45">
      <c r="AM270" s="5"/>
      <c r="AN270" s="5"/>
      <c r="AO270" s="5"/>
      <c r="AP270" s="5"/>
      <c r="AQ270" s="5"/>
      <c r="AR270" s="5"/>
      <c r="AS270" s="5"/>
      <c r="AT270" s="5"/>
      <c r="AU270" s="5"/>
      <c r="AV270" s="5"/>
      <c r="AW270" s="5"/>
      <c r="AX270" s="5"/>
      <c r="AY270" s="5"/>
      <c r="AZ270" s="5"/>
      <c r="BA270" s="5"/>
      <c r="BB270" s="5"/>
      <c r="BC270" s="5"/>
      <c r="BD270" s="5"/>
      <c r="BE270" s="5"/>
      <c r="BF270" s="5"/>
      <c r="BG270" s="5"/>
      <c r="BH270" s="5"/>
      <c r="BI270" s="5"/>
      <c r="BJ270" s="5"/>
      <c r="BK270" s="5"/>
      <c r="BL270" s="5"/>
      <c r="BM270" s="5"/>
      <c r="BN270" s="5"/>
      <c r="BO270" s="5"/>
      <c r="BP270" s="5"/>
      <c r="BQ270" s="5"/>
      <c r="BR270" s="5"/>
      <c r="BS270" s="5"/>
      <c r="BT270" s="5"/>
      <c r="BU270" s="5"/>
      <c r="BV270" s="5"/>
      <c r="BW270" s="5"/>
      <c r="BX270" s="5"/>
      <c r="BY270" s="5"/>
      <c r="BZ270" s="5"/>
      <c r="CA270" s="5"/>
      <c r="CB270" s="5"/>
      <c r="CC270" s="5"/>
      <c r="CD270" s="5"/>
      <c r="CE270" s="5"/>
      <c r="CF270" s="5"/>
      <c r="CG270" s="5"/>
      <c r="CH270" s="5"/>
      <c r="CI270" s="5"/>
      <c r="CJ270" s="5"/>
      <c r="CK270" s="5"/>
      <c r="CL270" s="5"/>
      <c r="CM270" s="5"/>
      <c r="CN270" s="5"/>
      <c r="CO270" s="5"/>
      <c r="CP270" s="5"/>
      <c r="CQ270" s="5"/>
      <c r="CR270" s="5"/>
      <c r="CS270" s="5"/>
      <c r="CT270" s="5"/>
      <c r="CU270" s="5"/>
      <c r="CV270" s="5"/>
      <c r="CW270" s="5"/>
      <c r="CX270" s="5"/>
      <c r="CY270" s="5"/>
      <c r="CZ270" s="5"/>
      <c r="DA270" s="5"/>
      <c r="DB270" s="5"/>
      <c r="DC270" s="5"/>
      <c r="DD270" s="5"/>
      <c r="DE270" s="5"/>
      <c r="DF270" s="5"/>
      <c r="DG270" s="5"/>
      <c r="DH270" s="5"/>
      <c r="DI270" s="5"/>
      <c r="DJ270" s="5"/>
      <c r="DK270" s="5"/>
      <c r="DL270" s="5"/>
      <c r="DM270" s="5"/>
      <c r="DN270" s="5"/>
      <c r="DO270" s="5"/>
      <c r="DP270" s="5"/>
      <c r="DQ270" s="5"/>
      <c r="DR270" s="5"/>
      <c r="DS270" s="5"/>
      <c r="DT270" s="5"/>
      <c r="DU270" s="5"/>
      <c r="DV270" s="5"/>
      <c r="DW270" s="5"/>
      <c r="DX270" s="5"/>
      <c r="DY270" s="5"/>
      <c r="DZ270" s="5"/>
      <c r="EA270" s="5"/>
      <c r="EB270" s="5"/>
      <c r="EC270" s="5"/>
      <c r="ED270" s="5"/>
      <c r="EE270" s="5"/>
      <c r="EF270" s="5"/>
      <c r="EG270" s="5"/>
      <c r="EH270" s="5"/>
      <c r="EI270" s="5"/>
      <c r="EJ270" s="5"/>
      <c r="EK270" s="5"/>
      <c r="EL270" s="5"/>
      <c r="EM270" s="5"/>
      <c r="EN270" s="5"/>
      <c r="EO270" s="5"/>
      <c r="EP270" s="5"/>
      <c r="EQ270" s="5"/>
      <c r="ER270" s="5"/>
      <c r="ES270" s="5"/>
      <c r="ET270" s="5"/>
      <c r="EU270" s="5"/>
      <c r="EV270" s="5"/>
      <c r="EW270" s="5"/>
      <c r="EX270" s="5"/>
      <c r="EY270" s="5"/>
      <c r="EZ270" s="5"/>
      <c r="FA270" s="5"/>
      <c r="FB270" s="5"/>
      <c r="FC270" s="5"/>
      <c r="FD270" s="5"/>
      <c r="FE270" s="5"/>
      <c r="FF270" s="5"/>
      <c r="FG270" s="5"/>
      <c r="FH270" s="5"/>
      <c r="FI270" s="5"/>
      <c r="FJ270" s="5"/>
      <c r="FK270" s="5"/>
      <c r="FL270" s="5"/>
      <c r="FM270" s="5"/>
      <c r="FN270" s="5"/>
      <c r="FO270" s="5"/>
      <c r="FP270" s="5"/>
      <c r="FQ270" s="5"/>
      <c r="FR270" s="5"/>
      <c r="FS270" s="5"/>
      <c r="FT270" s="5"/>
      <c r="FU270" s="5"/>
      <c r="FV270" s="5"/>
      <c r="FW270" s="5"/>
      <c r="FX270" s="5"/>
      <c r="FY270" s="5"/>
      <c r="FZ270" s="5"/>
      <c r="GA270" s="5"/>
      <c r="GB270" s="5"/>
      <c r="GC270" s="5"/>
      <c r="GD270" s="5"/>
      <c r="GE270" s="5"/>
      <c r="GF270" s="5"/>
      <c r="GG270" s="5"/>
      <c r="GH270" s="5"/>
      <c r="GI270" s="5"/>
      <c r="GJ270" s="5"/>
      <c r="GK270" s="5"/>
      <c r="GL270" s="5"/>
      <c r="GM270" s="5"/>
      <c r="GN270" s="5"/>
      <c r="GO270" s="5"/>
      <c r="GP270" s="5"/>
      <c r="GQ270" s="5"/>
      <c r="GR270" s="5"/>
      <c r="GS270" s="5"/>
      <c r="GT270" s="5"/>
      <c r="GU270" s="5"/>
      <c r="GV270" s="5"/>
      <c r="GW270" s="5"/>
      <c r="GX270" s="5"/>
      <c r="GY270" s="5"/>
      <c r="GZ270" s="5"/>
      <c r="HA270" s="5"/>
      <c r="HB270" s="5"/>
      <c r="HC270" s="5"/>
      <c r="HD270" s="5"/>
      <c r="HE270" s="5"/>
      <c r="HF270" s="5"/>
      <c r="HG270" s="5"/>
      <c r="HH270" s="5"/>
      <c r="HI270" s="5"/>
      <c r="HJ270" s="5"/>
      <c r="HK270" s="5"/>
      <c r="HL270" s="5"/>
      <c r="HM270" s="5"/>
      <c r="HN270" s="5"/>
      <c r="HO270" s="5"/>
      <c r="HP270" s="5"/>
      <c r="HQ270" s="5"/>
      <c r="HR270" s="5"/>
      <c r="HS270" s="5"/>
      <c r="HT270" s="5"/>
      <c r="HU270" s="5"/>
      <c r="HV270" s="5"/>
      <c r="HW270" s="5"/>
      <c r="HX270" s="5"/>
      <c r="HY270" s="5"/>
      <c r="HZ270" s="5"/>
      <c r="IA270" s="5"/>
      <c r="IB270" s="5"/>
      <c r="IC270" s="5"/>
      <c r="ID270" s="5"/>
      <c r="IE270" s="5"/>
      <c r="IF270" s="5"/>
      <c r="IG270" s="5"/>
      <c r="IH270" s="5"/>
      <c r="II270" s="5"/>
      <c r="IJ270" s="5"/>
      <c r="IK270" s="5"/>
      <c r="IL270" s="5"/>
      <c r="IM270" s="5"/>
      <c r="IN270" s="5"/>
      <c r="IO270" s="5"/>
      <c r="IP270" s="5"/>
      <c r="IQ270" s="5"/>
      <c r="IR270" s="5"/>
      <c r="IS270" s="5"/>
      <c r="IT270" s="5"/>
      <c r="IU270" s="5"/>
      <c r="IV270" s="5"/>
      <c r="IW270" s="5"/>
      <c r="IX270" s="5"/>
      <c r="IY270" s="5"/>
      <c r="IZ270" s="5"/>
      <c r="JA270" s="5"/>
      <c r="JB270" s="5"/>
      <c r="JC270" s="5"/>
      <c r="JD270" s="5"/>
      <c r="JE270" s="5"/>
      <c r="JF270" s="5"/>
      <c r="JG270" s="5"/>
      <c r="JH270" s="5"/>
      <c r="JI270" s="5"/>
      <c r="JJ270" s="5"/>
      <c r="JK270" s="5"/>
      <c r="JL270" s="5"/>
      <c r="JM270" s="5"/>
      <c r="JN270" s="5"/>
      <c r="JO270" s="5"/>
      <c r="JP270" s="5"/>
      <c r="JQ270" s="5"/>
      <c r="JR270" s="5"/>
      <c r="JS270" s="5"/>
      <c r="JT270" s="5"/>
      <c r="JU270" s="5"/>
      <c r="JV270" s="5"/>
      <c r="JW270" s="5"/>
      <c r="JX270" s="5"/>
      <c r="JY270" s="5"/>
      <c r="JZ270" s="5"/>
      <c r="KA270" s="5"/>
      <c r="KB270" s="5"/>
      <c r="KC270" s="5"/>
      <c r="KD270" s="5"/>
      <c r="KE270" s="5"/>
      <c r="KF270" s="5"/>
      <c r="KG270" s="5"/>
      <c r="KH270" s="5"/>
      <c r="KI270" s="5"/>
      <c r="KJ270" s="5"/>
      <c r="KK270" s="5"/>
      <c r="KL270" s="5"/>
      <c r="KM270" s="5"/>
      <c r="KN270" s="5"/>
      <c r="KO270" s="5"/>
      <c r="KP270" s="5"/>
      <c r="KQ270" s="5"/>
      <c r="KR270" s="5"/>
      <c r="KS270" s="5"/>
      <c r="KT270" s="5"/>
      <c r="KU270" s="5"/>
      <c r="KV270" s="5"/>
      <c r="KW270" s="5"/>
      <c r="KX270" s="5"/>
      <c r="KY270" s="5"/>
      <c r="KZ270" s="5"/>
      <c r="LA270" s="5"/>
      <c r="LB270" s="5"/>
      <c r="LC270" s="5"/>
      <c r="LD270" s="5"/>
      <c r="LE270" s="5"/>
      <c r="LF270" s="5"/>
      <c r="LG270" s="5"/>
      <c r="LH270" s="5"/>
      <c r="LI270" s="5"/>
      <c r="LJ270" s="5"/>
      <c r="LK270" s="5"/>
      <c r="LL270" s="5"/>
      <c r="LM270" s="5"/>
      <c r="LN270" s="5"/>
      <c r="LO270" s="5"/>
      <c r="LP270" s="5"/>
      <c r="LQ270" s="5"/>
      <c r="LR270" s="5"/>
      <c r="LS270" s="5"/>
      <c r="LT270" s="5"/>
      <c r="LU270" s="5"/>
      <c r="LV270" s="5"/>
      <c r="LW270" s="5"/>
      <c r="LX270" s="5"/>
      <c r="LY270" s="5"/>
      <c r="LZ270" s="5"/>
      <c r="MA270" s="5"/>
      <c r="MB270" s="5"/>
      <c r="MC270" s="5"/>
      <c r="MD270" s="5"/>
      <c r="ME270" s="5"/>
      <c r="MF270" s="5"/>
      <c r="MG270" s="5"/>
      <c r="MH270" s="5"/>
      <c r="MI270" s="5"/>
      <c r="MJ270" s="5"/>
      <c r="MK270" s="5"/>
      <c r="ML270" s="5"/>
      <c r="MM270" s="5"/>
      <c r="MN270" s="5"/>
      <c r="MO270" s="5"/>
      <c r="MP270" s="5"/>
      <c r="MQ270" s="5"/>
      <c r="MR270" s="5"/>
      <c r="MS270" s="5"/>
      <c r="MT270" s="5"/>
      <c r="MU270" s="5"/>
      <c r="MV270" s="5"/>
      <c r="MW270" s="5"/>
      <c r="MX270" s="5"/>
      <c r="MY270" s="5"/>
      <c r="MZ270" s="5"/>
      <c r="NA270" s="5"/>
      <c r="NB270" s="5"/>
      <c r="NC270" s="5"/>
      <c r="ND270" s="5"/>
      <c r="NE270" s="5"/>
      <c r="NF270" s="5"/>
      <c r="NG270" s="5"/>
      <c r="NH270" s="5"/>
      <c r="NI270" s="5"/>
      <c r="NJ270" s="5"/>
      <c r="NK270" s="5"/>
      <c r="NL270" s="5"/>
      <c r="NM270" s="5"/>
      <c r="NN270" s="5"/>
      <c r="NO270" s="5"/>
      <c r="NP270" s="5"/>
      <c r="NQ270" s="5"/>
      <c r="NR270" s="5"/>
      <c r="NS270" s="5"/>
      <c r="NT270" s="5"/>
      <c r="NU270" s="5"/>
      <c r="NV270" s="5"/>
      <c r="NW270" s="5"/>
      <c r="NX270" s="5"/>
      <c r="NY270" s="5"/>
      <c r="NZ270" s="5"/>
      <c r="OA270" s="5"/>
      <c r="OB270" s="5"/>
      <c r="OC270" s="5"/>
      <c r="OD270" s="5"/>
      <c r="OE270" s="5"/>
      <c r="OF270" s="5"/>
      <c r="OG270" s="5"/>
      <c r="OH270" s="5"/>
      <c r="OI270" s="5"/>
      <c r="OJ270" s="5"/>
      <c r="OK270" s="5"/>
      <c r="OL270" s="5"/>
      <c r="OM270" s="5"/>
      <c r="ON270" s="5"/>
      <c r="OO270" s="5"/>
      <c r="OP270" s="5"/>
      <c r="OQ270" s="5"/>
      <c r="OR270" s="5"/>
      <c r="OS270" s="5"/>
      <c r="OT270" s="5"/>
      <c r="OU270" s="5"/>
      <c r="OV270" s="5"/>
      <c r="OW270" s="5"/>
      <c r="OX270" s="5"/>
      <c r="OY270" s="5"/>
      <c r="OZ270" s="5"/>
      <c r="PA270" s="5"/>
      <c r="PB270" s="5"/>
      <c r="PC270" s="5"/>
      <c r="PD270" s="5"/>
      <c r="PE270" s="5"/>
      <c r="PF270" s="5"/>
      <c r="PG270" s="5"/>
      <c r="PH270" s="5"/>
      <c r="PI270" s="5"/>
      <c r="PJ270" s="5"/>
      <c r="PK270" s="5"/>
      <c r="PL270" s="5"/>
      <c r="PM270" s="5"/>
      <c r="PN270" s="5"/>
      <c r="PO270" s="5"/>
      <c r="PP270" s="5"/>
      <c r="PQ270" s="5"/>
      <c r="PR270" s="5"/>
      <c r="PS270" s="5"/>
      <c r="PT270" s="5"/>
      <c r="PU270" s="5"/>
      <c r="PV270" s="5"/>
      <c r="PW270" s="5"/>
      <c r="PX270" s="5"/>
      <c r="PY270" s="5"/>
      <c r="PZ270" s="5"/>
      <c r="QA270" s="5"/>
      <c r="QB270" s="5"/>
      <c r="QC270" s="5"/>
      <c r="QD270" s="5"/>
      <c r="QE270" s="5"/>
      <c r="QF270" s="5"/>
      <c r="QG270" s="5"/>
      <c r="QH270" s="5"/>
      <c r="QI270" s="5"/>
      <c r="QJ270" s="5"/>
      <c r="QK270" s="5"/>
      <c r="QL270" s="5"/>
      <c r="QM270" s="5"/>
      <c r="QN270" s="5"/>
      <c r="QO270" s="5"/>
      <c r="QP270" s="5"/>
      <c r="QQ270" s="5"/>
      <c r="QR270" s="5"/>
      <c r="QS270" s="5"/>
      <c r="QT270" s="5"/>
      <c r="QU270" s="5"/>
      <c r="QV270" s="5"/>
      <c r="QW270" s="5"/>
      <c r="QX270" s="5"/>
      <c r="QY270" s="5"/>
      <c r="QZ270" s="5"/>
      <c r="RA270" s="5"/>
      <c r="RB270" s="5"/>
      <c r="RC270" s="5"/>
      <c r="RD270" s="5"/>
      <c r="RE270" s="5"/>
      <c r="RF270" s="5"/>
      <c r="RG270" s="5"/>
      <c r="RH270" s="5"/>
      <c r="RI270" s="5"/>
      <c r="RJ270" s="5"/>
      <c r="RK270" s="5"/>
      <c r="RL270" s="5"/>
      <c r="RM270" s="5"/>
      <c r="RN270" s="5"/>
      <c r="RO270" s="5"/>
      <c r="RP270" s="5"/>
      <c r="RQ270" s="5"/>
      <c r="RR270" s="5"/>
      <c r="RS270" s="5"/>
      <c r="RT270" s="5"/>
      <c r="RU270" s="5"/>
      <c r="RV270" s="5"/>
      <c r="RW270" s="5"/>
      <c r="RX270" s="5"/>
      <c r="RY270" s="5"/>
      <c r="RZ270" s="5"/>
      <c r="SA270" s="5"/>
      <c r="SB270" s="5"/>
      <c r="SC270" s="5"/>
      <c r="SD270" s="5"/>
      <c r="SE270" s="5"/>
      <c r="SF270" s="5"/>
      <c r="SG270" s="5"/>
      <c r="SH270" s="5"/>
      <c r="SI270" s="5"/>
      <c r="SJ270" s="5"/>
      <c r="SK270" s="5"/>
      <c r="SL270" s="5"/>
      <c r="SM270" s="5"/>
      <c r="SN270" s="5"/>
      <c r="SO270" s="5"/>
      <c r="SP270" s="5"/>
      <c r="SQ270" s="5"/>
      <c r="SR270" s="5"/>
      <c r="SS270" s="5"/>
      <c r="ST270" s="5"/>
      <c r="SU270" s="5"/>
      <c r="SV270" s="5"/>
      <c r="SW270" s="5"/>
      <c r="SX270" s="5"/>
      <c r="SY270" s="5"/>
      <c r="SZ270" s="5"/>
      <c r="TA270" s="5"/>
      <c r="TB270" s="5"/>
      <c r="TC270" s="5"/>
      <c r="TD270" s="5"/>
      <c r="TE270" s="5"/>
      <c r="TF270" s="5"/>
      <c r="TG270" s="5"/>
      <c r="TH270" s="5"/>
      <c r="TI270" s="5"/>
      <c r="TJ270" s="5"/>
      <c r="TK270" s="5"/>
      <c r="TL270" s="5"/>
      <c r="TM270" s="5"/>
      <c r="TN270" s="5"/>
      <c r="TO270" s="5"/>
      <c r="TP270" s="5"/>
      <c r="TQ270" s="5"/>
      <c r="TR270" s="5"/>
      <c r="TS270" s="5"/>
      <c r="TT270" s="5"/>
      <c r="TU270" s="5"/>
      <c r="TV270" s="5"/>
      <c r="TW270" s="5"/>
      <c r="TX270" s="5"/>
      <c r="TY270" s="5"/>
      <c r="TZ270" s="5"/>
      <c r="UA270" s="5"/>
      <c r="UB270" s="5"/>
      <c r="UC270" s="5"/>
      <c r="UD270" s="5"/>
      <c r="UE270" s="5"/>
      <c r="UF270" s="5"/>
      <c r="UG270" s="5"/>
      <c r="UH270" s="5"/>
      <c r="UI270" s="5"/>
      <c r="UJ270" s="5"/>
      <c r="UK270" s="5"/>
      <c r="UL270" s="5"/>
      <c r="UM270" s="5"/>
      <c r="UN270" s="5"/>
      <c r="UO270" s="5"/>
      <c r="UP270" s="5"/>
      <c r="UQ270" s="5"/>
      <c r="UR270" s="5"/>
      <c r="US270" s="5"/>
      <c r="UT270" s="5"/>
      <c r="UU270" s="5"/>
      <c r="UV270" s="5"/>
      <c r="UW270" s="5"/>
      <c r="UX270" s="5"/>
      <c r="UY270" s="5"/>
      <c r="UZ270" s="5"/>
      <c r="VA270" s="5"/>
      <c r="VB270" s="5"/>
      <c r="VC270" s="5"/>
      <c r="VD270" s="5"/>
      <c r="VE270" s="5"/>
      <c r="VF270" s="5"/>
      <c r="VG270" s="5"/>
      <c r="VH270" s="5"/>
      <c r="VI270" s="5"/>
      <c r="VJ270" s="5"/>
      <c r="VK270" s="5"/>
      <c r="VL270" s="5"/>
      <c r="VM270" s="5"/>
      <c r="VN270" s="5"/>
      <c r="VO270" s="5"/>
      <c r="VP270" s="5"/>
      <c r="VQ270" s="5"/>
      <c r="VR270" s="5"/>
      <c r="VS270" s="5"/>
      <c r="VT270" s="5"/>
      <c r="VU270" s="5"/>
      <c r="VV270" s="5"/>
      <c r="VW270" s="5"/>
      <c r="VX270" s="5"/>
      <c r="VY270" s="5"/>
      <c r="VZ270" s="5"/>
      <c r="WA270" s="5"/>
      <c r="WB270" s="5"/>
      <c r="WC270" s="5"/>
      <c r="WD270" s="5"/>
      <c r="WE270" s="5"/>
      <c r="WF270" s="5"/>
      <c r="WG270" s="5"/>
      <c r="WH270" s="5"/>
      <c r="WI270" s="5"/>
      <c r="WJ270" s="5"/>
      <c r="WK270" s="5"/>
      <c r="WL270" s="5"/>
      <c r="WM270" s="5"/>
      <c r="WN270" s="5"/>
      <c r="WO270" s="5"/>
      <c r="WP270" s="5"/>
      <c r="WQ270" s="5"/>
      <c r="WR270" s="5"/>
      <c r="WS270" s="5"/>
      <c r="WT270" s="5"/>
      <c r="WU270" s="5"/>
      <c r="WV270" s="5"/>
      <c r="WW270" s="5"/>
      <c r="WX270" s="5"/>
      <c r="WY270" s="5"/>
      <c r="WZ270" s="5"/>
      <c r="XA270" s="5"/>
      <c r="XB270" s="5"/>
      <c r="XC270" s="5"/>
      <c r="XD270" s="5"/>
      <c r="XE270" s="5"/>
      <c r="XF270" s="5"/>
      <c r="XG270" s="5"/>
      <c r="XH270" s="5"/>
      <c r="XI270" s="5"/>
      <c r="XJ270" s="5"/>
      <c r="XK270" s="5"/>
      <c r="XL270" s="5"/>
      <c r="XM270" s="5"/>
      <c r="XN270" s="5"/>
      <c r="XO270" s="5"/>
      <c r="XP270" s="5"/>
      <c r="XQ270" s="5"/>
      <c r="XR270" s="5"/>
      <c r="XS270" s="5"/>
      <c r="XT270" s="5"/>
      <c r="XU270" s="5"/>
      <c r="XV270" s="5"/>
      <c r="XW270" s="5"/>
    </row>
    <row r="271" spans="39:647" x14ac:dyDescent="0.45">
      <c r="AM271" s="5"/>
      <c r="AN271" s="5"/>
      <c r="AO271" s="5"/>
      <c r="AP271" s="5"/>
      <c r="AQ271" s="5"/>
      <c r="AR271" s="5"/>
      <c r="AS271" s="5"/>
      <c r="AT271" s="5"/>
      <c r="AU271" s="5"/>
      <c r="AV271" s="5"/>
      <c r="AW271" s="5"/>
      <c r="AX271" s="5"/>
      <c r="AY271" s="5"/>
      <c r="AZ271" s="5"/>
      <c r="BA271" s="5"/>
      <c r="BB271" s="5"/>
      <c r="BC271" s="5"/>
      <c r="BD271" s="5"/>
      <c r="BE271" s="5"/>
      <c r="BF271" s="5"/>
      <c r="BG271" s="5"/>
      <c r="BH271" s="5"/>
      <c r="BI271" s="5"/>
      <c r="BJ271" s="5"/>
      <c r="BK271" s="5"/>
      <c r="BL271" s="5"/>
      <c r="BM271" s="5"/>
      <c r="BN271" s="5"/>
      <c r="BO271" s="5"/>
      <c r="BP271" s="5"/>
      <c r="BQ271" s="5"/>
      <c r="BR271" s="5"/>
      <c r="BS271" s="5"/>
      <c r="BT271" s="5"/>
      <c r="BU271" s="5"/>
      <c r="BV271" s="5"/>
      <c r="BW271" s="5"/>
      <c r="BX271" s="5"/>
      <c r="BY271" s="5"/>
      <c r="BZ271" s="5"/>
      <c r="CA271" s="5"/>
      <c r="CB271" s="5"/>
      <c r="CC271" s="5"/>
      <c r="CD271" s="5"/>
      <c r="CE271" s="5"/>
      <c r="CF271" s="5"/>
      <c r="CG271" s="5"/>
      <c r="CH271" s="5"/>
      <c r="CI271" s="5"/>
      <c r="CJ271" s="5"/>
      <c r="CK271" s="5"/>
      <c r="CL271" s="5"/>
      <c r="CM271" s="5"/>
      <c r="CN271" s="5"/>
      <c r="CO271" s="5"/>
      <c r="CP271" s="5"/>
      <c r="CQ271" s="5"/>
      <c r="CR271" s="5"/>
      <c r="CS271" s="5"/>
      <c r="CT271" s="5"/>
      <c r="CU271" s="5"/>
      <c r="CV271" s="5"/>
      <c r="CW271" s="5"/>
      <c r="CX271" s="5"/>
      <c r="CY271" s="5"/>
      <c r="CZ271" s="5"/>
      <c r="DA271" s="5"/>
      <c r="DB271" s="5"/>
      <c r="DC271" s="5"/>
      <c r="DD271" s="5"/>
      <c r="DE271" s="5"/>
      <c r="DF271" s="5"/>
      <c r="DG271" s="5"/>
      <c r="DH271" s="5"/>
      <c r="DI271" s="5"/>
      <c r="DJ271" s="5"/>
      <c r="DK271" s="5"/>
      <c r="DL271" s="5"/>
      <c r="DM271" s="5"/>
      <c r="DN271" s="5"/>
      <c r="DO271" s="5"/>
      <c r="DP271" s="5"/>
      <c r="DQ271" s="5"/>
      <c r="DR271" s="5"/>
      <c r="DS271" s="5"/>
      <c r="DT271" s="5"/>
      <c r="DU271" s="5"/>
      <c r="DV271" s="5"/>
      <c r="DW271" s="5"/>
      <c r="DX271" s="5"/>
      <c r="DY271" s="5"/>
      <c r="DZ271" s="5"/>
      <c r="EA271" s="5"/>
      <c r="EB271" s="5"/>
      <c r="EC271" s="5"/>
      <c r="ED271" s="5"/>
      <c r="EE271" s="5"/>
      <c r="EF271" s="5"/>
      <c r="EG271" s="5"/>
      <c r="EH271" s="5"/>
      <c r="EI271" s="5"/>
      <c r="EJ271" s="5"/>
      <c r="EK271" s="5"/>
      <c r="EL271" s="5"/>
      <c r="EM271" s="5"/>
      <c r="EN271" s="5"/>
      <c r="EO271" s="5"/>
      <c r="EP271" s="5"/>
      <c r="EQ271" s="5"/>
      <c r="ER271" s="5"/>
      <c r="ES271" s="5"/>
      <c r="ET271" s="5"/>
      <c r="EU271" s="5"/>
      <c r="EV271" s="5"/>
      <c r="EW271" s="5"/>
      <c r="EX271" s="5"/>
      <c r="EY271" s="5"/>
      <c r="EZ271" s="5"/>
      <c r="FA271" s="5"/>
      <c r="FB271" s="5"/>
      <c r="FC271" s="5"/>
      <c r="FD271" s="5"/>
      <c r="FE271" s="5"/>
      <c r="FF271" s="5"/>
      <c r="FG271" s="5"/>
      <c r="FH271" s="5"/>
      <c r="FI271" s="5"/>
      <c r="FJ271" s="5"/>
      <c r="FK271" s="5"/>
      <c r="FL271" s="5"/>
      <c r="FM271" s="5"/>
      <c r="FN271" s="5"/>
      <c r="FO271" s="5"/>
      <c r="FP271" s="5"/>
      <c r="FQ271" s="5"/>
      <c r="FR271" s="5"/>
      <c r="FS271" s="5"/>
      <c r="FT271" s="5"/>
      <c r="FU271" s="5"/>
      <c r="FV271" s="5"/>
      <c r="FW271" s="5"/>
      <c r="FX271" s="5"/>
      <c r="FY271" s="5"/>
      <c r="FZ271" s="5"/>
      <c r="GA271" s="5"/>
      <c r="GB271" s="5"/>
      <c r="GC271" s="5"/>
      <c r="GD271" s="5"/>
      <c r="GE271" s="5"/>
      <c r="GF271" s="5"/>
      <c r="GG271" s="5"/>
      <c r="GH271" s="5"/>
      <c r="GI271" s="5"/>
      <c r="GJ271" s="5"/>
      <c r="GK271" s="5"/>
      <c r="GL271" s="5"/>
      <c r="GM271" s="5"/>
      <c r="GN271" s="5"/>
      <c r="GO271" s="5"/>
      <c r="GP271" s="5"/>
      <c r="GQ271" s="5"/>
      <c r="GR271" s="5"/>
      <c r="GS271" s="5"/>
      <c r="GT271" s="5"/>
      <c r="GU271" s="5"/>
      <c r="GV271" s="5"/>
      <c r="GW271" s="5"/>
      <c r="GX271" s="5"/>
      <c r="GY271" s="5"/>
      <c r="GZ271" s="5"/>
      <c r="HA271" s="5"/>
      <c r="HB271" s="5"/>
      <c r="HC271" s="5"/>
      <c r="HD271" s="5"/>
      <c r="HE271" s="5"/>
      <c r="HF271" s="5"/>
      <c r="HG271" s="5"/>
      <c r="HH271" s="5"/>
      <c r="HI271" s="5"/>
      <c r="HJ271" s="5"/>
      <c r="HK271" s="5"/>
      <c r="HL271" s="5"/>
      <c r="HM271" s="5"/>
      <c r="HN271" s="5"/>
      <c r="HO271" s="5"/>
      <c r="HP271" s="5"/>
      <c r="HQ271" s="5"/>
      <c r="HR271" s="5"/>
      <c r="HS271" s="5"/>
      <c r="HT271" s="5"/>
      <c r="HU271" s="5"/>
      <c r="HV271" s="5"/>
      <c r="HW271" s="5"/>
      <c r="HX271" s="5"/>
      <c r="HY271" s="5"/>
      <c r="HZ271" s="5"/>
      <c r="IA271" s="5"/>
      <c r="IB271" s="5"/>
      <c r="IC271" s="5"/>
      <c r="ID271" s="5"/>
      <c r="IE271" s="5"/>
      <c r="IF271" s="5"/>
      <c r="IG271" s="5"/>
      <c r="IH271" s="5"/>
      <c r="II271" s="5"/>
      <c r="IJ271" s="5"/>
      <c r="IK271" s="5"/>
      <c r="IL271" s="5"/>
      <c r="IM271" s="5"/>
      <c r="IN271" s="5"/>
      <c r="IO271" s="5"/>
      <c r="IP271" s="5"/>
      <c r="IQ271" s="5"/>
      <c r="IR271" s="5"/>
      <c r="IS271" s="5"/>
      <c r="IT271" s="5"/>
      <c r="IU271" s="5"/>
      <c r="IV271" s="5"/>
      <c r="IW271" s="5"/>
      <c r="IX271" s="5"/>
      <c r="IY271" s="5"/>
      <c r="IZ271" s="5"/>
      <c r="JA271" s="5"/>
      <c r="JB271" s="5"/>
      <c r="JC271" s="5"/>
      <c r="JD271" s="5"/>
      <c r="JE271" s="5"/>
      <c r="JF271" s="5"/>
      <c r="JG271" s="5"/>
      <c r="JH271" s="5"/>
      <c r="JI271" s="5"/>
      <c r="JJ271" s="5"/>
      <c r="JK271" s="5"/>
      <c r="JL271" s="5"/>
      <c r="JM271" s="5"/>
      <c r="JN271" s="5"/>
      <c r="JO271" s="5"/>
      <c r="JP271" s="5"/>
      <c r="JQ271" s="5"/>
      <c r="JR271" s="5"/>
      <c r="JS271" s="5"/>
      <c r="JT271" s="5"/>
      <c r="JU271" s="5"/>
      <c r="JV271" s="5"/>
      <c r="JW271" s="5"/>
      <c r="JX271" s="5"/>
      <c r="JY271" s="5"/>
      <c r="JZ271" s="5"/>
      <c r="KA271" s="5"/>
      <c r="KB271" s="5"/>
      <c r="KC271" s="5"/>
      <c r="KD271" s="5"/>
      <c r="KE271" s="5"/>
      <c r="KF271" s="5"/>
      <c r="KG271" s="5"/>
      <c r="KH271" s="5"/>
      <c r="KI271" s="5"/>
      <c r="KJ271" s="5"/>
      <c r="KK271" s="5"/>
      <c r="KL271" s="5"/>
      <c r="KM271" s="5"/>
      <c r="KN271" s="5"/>
      <c r="KO271" s="5"/>
      <c r="KP271" s="5"/>
      <c r="KQ271" s="5"/>
      <c r="KR271" s="5"/>
      <c r="KS271" s="5"/>
      <c r="KT271" s="5"/>
      <c r="KU271" s="5"/>
      <c r="KV271" s="5"/>
      <c r="KW271" s="5"/>
      <c r="KX271" s="5"/>
      <c r="KY271" s="5"/>
      <c r="KZ271" s="5"/>
      <c r="LA271" s="5"/>
      <c r="LB271" s="5"/>
      <c r="LC271" s="5"/>
      <c r="LD271" s="5"/>
      <c r="LE271" s="5"/>
      <c r="LF271" s="5"/>
      <c r="LG271" s="5"/>
      <c r="LH271" s="5"/>
      <c r="LI271" s="5"/>
      <c r="LJ271" s="5"/>
      <c r="LK271" s="5"/>
      <c r="LL271" s="5"/>
      <c r="LM271" s="5"/>
      <c r="LN271" s="5"/>
      <c r="LO271" s="5"/>
      <c r="LP271" s="5"/>
      <c r="LQ271" s="5"/>
      <c r="LR271" s="5"/>
      <c r="LS271" s="5"/>
      <c r="LT271" s="5"/>
      <c r="LU271" s="5"/>
      <c r="LV271" s="5"/>
      <c r="LW271" s="5"/>
      <c r="LX271" s="5"/>
      <c r="LY271" s="5"/>
      <c r="LZ271" s="5"/>
      <c r="MA271" s="5"/>
      <c r="MB271" s="5"/>
      <c r="MC271" s="5"/>
      <c r="MD271" s="5"/>
      <c r="ME271" s="5"/>
      <c r="MF271" s="5"/>
      <c r="MG271" s="5"/>
      <c r="MH271" s="5"/>
      <c r="MI271" s="5"/>
      <c r="MJ271" s="5"/>
      <c r="MK271" s="5"/>
      <c r="ML271" s="5"/>
      <c r="MM271" s="5"/>
      <c r="MN271" s="5"/>
      <c r="MO271" s="5"/>
      <c r="MP271" s="5"/>
      <c r="MQ271" s="5"/>
      <c r="MR271" s="5"/>
      <c r="MS271" s="5"/>
      <c r="MT271" s="5"/>
      <c r="MU271" s="5"/>
      <c r="MV271" s="5"/>
      <c r="MW271" s="5"/>
      <c r="MX271" s="5"/>
      <c r="MY271" s="5"/>
      <c r="MZ271" s="5"/>
      <c r="NA271" s="5"/>
      <c r="NB271" s="5"/>
      <c r="NC271" s="5"/>
      <c r="ND271" s="5"/>
      <c r="NE271" s="5"/>
      <c r="NF271" s="5"/>
      <c r="NG271" s="5"/>
      <c r="NH271" s="5"/>
      <c r="NI271" s="5"/>
      <c r="NJ271" s="5"/>
      <c r="NK271" s="5"/>
      <c r="NL271" s="5"/>
      <c r="NM271" s="5"/>
      <c r="NN271" s="5"/>
      <c r="NO271" s="5"/>
      <c r="NP271" s="5"/>
      <c r="NQ271" s="5"/>
      <c r="NR271" s="5"/>
      <c r="NS271" s="5"/>
      <c r="NT271" s="5"/>
      <c r="NU271" s="5"/>
      <c r="NV271" s="5"/>
      <c r="NW271" s="5"/>
      <c r="NX271" s="5"/>
      <c r="NY271" s="5"/>
      <c r="NZ271" s="5"/>
      <c r="OA271" s="5"/>
      <c r="OB271" s="5"/>
      <c r="OC271" s="5"/>
      <c r="OD271" s="5"/>
      <c r="OE271" s="5"/>
      <c r="OF271" s="5"/>
      <c r="OG271" s="5"/>
      <c r="OH271" s="5"/>
      <c r="OI271" s="5"/>
      <c r="OJ271" s="5"/>
      <c r="OK271" s="5"/>
      <c r="OL271" s="5"/>
      <c r="OM271" s="5"/>
      <c r="ON271" s="5"/>
      <c r="OO271" s="5"/>
      <c r="OP271" s="5"/>
      <c r="OQ271" s="5"/>
      <c r="OR271" s="5"/>
      <c r="OS271" s="5"/>
      <c r="OT271" s="5"/>
      <c r="OU271" s="5"/>
      <c r="OV271" s="5"/>
      <c r="OW271" s="5"/>
      <c r="OX271" s="5"/>
      <c r="OY271" s="5"/>
      <c r="OZ271" s="5"/>
      <c r="PA271" s="5"/>
      <c r="PB271" s="5"/>
      <c r="PC271" s="5"/>
      <c r="PD271" s="5"/>
      <c r="PE271" s="5"/>
      <c r="PF271" s="5"/>
      <c r="PG271" s="5"/>
      <c r="PH271" s="5"/>
      <c r="PI271" s="5"/>
      <c r="PJ271" s="5"/>
      <c r="PK271" s="5"/>
      <c r="PL271" s="5"/>
      <c r="PM271" s="5"/>
      <c r="PN271" s="5"/>
      <c r="PO271" s="5"/>
      <c r="PP271" s="5"/>
      <c r="PQ271" s="5"/>
      <c r="PR271" s="5"/>
      <c r="PS271" s="5"/>
      <c r="PT271" s="5"/>
      <c r="PU271" s="5"/>
      <c r="PV271" s="5"/>
      <c r="PW271" s="5"/>
      <c r="PX271" s="5"/>
      <c r="PY271" s="5"/>
      <c r="PZ271" s="5"/>
      <c r="QA271" s="5"/>
      <c r="QB271" s="5"/>
      <c r="QC271" s="5"/>
      <c r="QD271" s="5"/>
      <c r="QE271" s="5"/>
      <c r="QF271" s="5"/>
      <c r="QG271" s="5"/>
      <c r="QH271" s="5"/>
      <c r="QI271" s="5"/>
      <c r="QJ271" s="5"/>
      <c r="QK271" s="5"/>
      <c r="QL271" s="5"/>
      <c r="QM271" s="5"/>
      <c r="QN271" s="5"/>
      <c r="QO271" s="5"/>
      <c r="QP271" s="5"/>
      <c r="QQ271" s="5"/>
      <c r="QR271" s="5"/>
      <c r="QS271" s="5"/>
      <c r="QT271" s="5"/>
      <c r="QU271" s="5"/>
      <c r="QV271" s="5"/>
      <c r="QW271" s="5"/>
      <c r="QX271" s="5"/>
      <c r="QY271" s="5"/>
      <c r="QZ271" s="5"/>
      <c r="RA271" s="5"/>
      <c r="RB271" s="5"/>
      <c r="RC271" s="5"/>
      <c r="RD271" s="5"/>
      <c r="RE271" s="5"/>
      <c r="RF271" s="5"/>
      <c r="RG271" s="5"/>
      <c r="RH271" s="5"/>
      <c r="RI271" s="5"/>
      <c r="RJ271" s="5"/>
      <c r="RK271" s="5"/>
      <c r="RL271" s="5"/>
      <c r="RM271" s="5"/>
      <c r="RN271" s="5"/>
      <c r="RO271" s="5"/>
      <c r="RP271" s="5"/>
      <c r="RQ271" s="5"/>
      <c r="RR271" s="5"/>
      <c r="RS271" s="5"/>
      <c r="RT271" s="5"/>
      <c r="RU271" s="5"/>
      <c r="RV271" s="5"/>
      <c r="RW271" s="5"/>
      <c r="RX271" s="5"/>
      <c r="RY271" s="5"/>
      <c r="RZ271" s="5"/>
      <c r="SA271" s="5"/>
      <c r="SB271" s="5"/>
      <c r="SC271" s="5"/>
      <c r="SD271" s="5"/>
      <c r="SE271" s="5"/>
      <c r="SF271" s="5"/>
      <c r="SG271" s="5"/>
      <c r="SH271" s="5"/>
      <c r="SI271" s="5"/>
      <c r="SJ271" s="5"/>
      <c r="SK271" s="5"/>
      <c r="SL271" s="5"/>
      <c r="SM271" s="5"/>
      <c r="SN271" s="5"/>
      <c r="SO271" s="5"/>
      <c r="SP271" s="5"/>
      <c r="SQ271" s="5"/>
      <c r="SR271" s="5"/>
      <c r="SS271" s="5"/>
      <c r="ST271" s="5"/>
      <c r="SU271" s="5"/>
      <c r="SV271" s="5"/>
      <c r="SW271" s="5"/>
      <c r="SX271" s="5"/>
      <c r="SY271" s="5"/>
      <c r="SZ271" s="5"/>
      <c r="TA271" s="5"/>
      <c r="TB271" s="5"/>
      <c r="TC271" s="5"/>
      <c r="TD271" s="5"/>
      <c r="TE271" s="5"/>
      <c r="TF271" s="5"/>
      <c r="TG271" s="5"/>
      <c r="TH271" s="5"/>
      <c r="TI271" s="5"/>
      <c r="TJ271" s="5"/>
      <c r="TK271" s="5"/>
      <c r="TL271" s="5"/>
      <c r="TM271" s="5"/>
      <c r="TN271" s="5"/>
      <c r="TO271" s="5"/>
      <c r="TP271" s="5"/>
      <c r="TQ271" s="5"/>
      <c r="TR271" s="5"/>
      <c r="TS271" s="5"/>
      <c r="TT271" s="5"/>
      <c r="TU271" s="5"/>
      <c r="TV271" s="5"/>
      <c r="TW271" s="5"/>
      <c r="TX271" s="5"/>
      <c r="TY271" s="5"/>
      <c r="TZ271" s="5"/>
      <c r="UA271" s="5"/>
      <c r="UB271" s="5"/>
      <c r="UC271" s="5"/>
      <c r="UD271" s="5"/>
      <c r="UE271" s="5"/>
      <c r="UF271" s="5"/>
      <c r="UG271" s="5"/>
      <c r="UH271" s="5"/>
      <c r="UI271" s="5"/>
      <c r="UJ271" s="5"/>
      <c r="UK271" s="5"/>
      <c r="UL271" s="5"/>
      <c r="UM271" s="5"/>
      <c r="UN271" s="5"/>
      <c r="UO271" s="5"/>
      <c r="UP271" s="5"/>
      <c r="UQ271" s="5"/>
      <c r="UR271" s="5"/>
      <c r="US271" s="5"/>
      <c r="UT271" s="5"/>
      <c r="UU271" s="5"/>
      <c r="UV271" s="5"/>
      <c r="UW271" s="5"/>
      <c r="UX271" s="5"/>
      <c r="UY271" s="5"/>
      <c r="UZ271" s="5"/>
      <c r="VA271" s="5"/>
      <c r="VB271" s="5"/>
      <c r="VC271" s="5"/>
      <c r="VD271" s="5"/>
      <c r="VE271" s="5"/>
      <c r="VF271" s="5"/>
      <c r="VG271" s="5"/>
      <c r="VH271" s="5"/>
      <c r="VI271" s="5"/>
      <c r="VJ271" s="5"/>
      <c r="VK271" s="5"/>
      <c r="VL271" s="5"/>
      <c r="VM271" s="5"/>
      <c r="VN271" s="5"/>
      <c r="VO271" s="5"/>
      <c r="VP271" s="5"/>
      <c r="VQ271" s="5"/>
      <c r="VR271" s="5"/>
      <c r="VS271" s="5"/>
      <c r="VT271" s="5"/>
      <c r="VU271" s="5"/>
      <c r="VV271" s="5"/>
      <c r="VW271" s="5"/>
      <c r="VX271" s="5"/>
      <c r="VY271" s="5"/>
      <c r="VZ271" s="5"/>
      <c r="WA271" s="5"/>
      <c r="WB271" s="5"/>
      <c r="WC271" s="5"/>
      <c r="WD271" s="5"/>
      <c r="WE271" s="5"/>
      <c r="WF271" s="5"/>
      <c r="WG271" s="5"/>
      <c r="WH271" s="5"/>
      <c r="WI271" s="5"/>
      <c r="WJ271" s="5"/>
      <c r="WK271" s="5"/>
      <c r="WL271" s="5"/>
      <c r="WM271" s="5"/>
      <c r="WN271" s="5"/>
      <c r="WO271" s="5"/>
      <c r="WP271" s="5"/>
      <c r="WQ271" s="5"/>
      <c r="WR271" s="5"/>
      <c r="WS271" s="5"/>
      <c r="WT271" s="5"/>
      <c r="WU271" s="5"/>
      <c r="WV271" s="5"/>
      <c r="WW271" s="5"/>
      <c r="WX271" s="5"/>
      <c r="WY271" s="5"/>
      <c r="WZ271" s="5"/>
      <c r="XA271" s="5"/>
      <c r="XB271" s="5"/>
      <c r="XC271" s="5"/>
      <c r="XD271" s="5"/>
      <c r="XE271" s="5"/>
      <c r="XF271" s="5"/>
      <c r="XG271" s="5"/>
      <c r="XH271" s="5"/>
      <c r="XI271" s="5"/>
      <c r="XJ271" s="5"/>
      <c r="XK271" s="5"/>
      <c r="XL271" s="5"/>
      <c r="XM271" s="5"/>
      <c r="XN271" s="5"/>
      <c r="XO271" s="5"/>
      <c r="XP271" s="5"/>
      <c r="XQ271" s="5"/>
      <c r="XR271" s="5"/>
      <c r="XS271" s="5"/>
      <c r="XT271" s="5"/>
      <c r="XU271" s="5"/>
      <c r="XV271" s="5"/>
      <c r="XW271" s="5"/>
    </row>
    <row r="272" spans="39:647" x14ac:dyDescent="0.45">
      <c r="AM272" s="5"/>
      <c r="AN272" s="5"/>
      <c r="AO272" s="5"/>
      <c r="AP272" s="5"/>
      <c r="AQ272" s="5"/>
      <c r="AR272" s="5"/>
      <c r="AS272" s="5"/>
      <c r="AT272" s="5"/>
      <c r="AU272" s="5"/>
      <c r="AV272" s="5"/>
      <c r="AW272" s="5"/>
      <c r="AX272" s="5"/>
      <c r="AY272" s="5"/>
      <c r="AZ272" s="5"/>
      <c r="BA272" s="5"/>
      <c r="BB272" s="5"/>
      <c r="BC272" s="5"/>
      <c r="BD272" s="5"/>
      <c r="BE272" s="5"/>
      <c r="BF272" s="5"/>
      <c r="BG272" s="5"/>
      <c r="BH272" s="5"/>
      <c r="BI272" s="5"/>
      <c r="BJ272" s="5"/>
      <c r="BK272" s="5"/>
      <c r="BL272" s="5"/>
      <c r="BM272" s="5"/>
      <c r="BN272" s="5"/>
      <c r="BO272" s="5"/>
      <c r="BP272" s="5"/>
      <c r="BQ272" s="5"/>
      <c r="BR272" s="5"/>
      <c r="BS272" s="5"/>
      <c r="BT272" s="5"/>
      <c r="BU272" s="5"/>
      <c r="BV272" s="5"/>
      <c r="BW272" s="5"/>
      <c r="BX272" s="5"/>
      <c r="BY272" s="5"/>
      <c r="BZ272" s="5"/>
      <c r="CA272" s="5"/>
      <c r="CB272" s="5"/>
      <c r="CC272" s="5"/>
      <c r="CD272" s="5"/>
      <c r="CE272" s="5"/>
      <c r="CF272" s="5"/>
      <c r="CG272" s="5"/>
      <c r="CH272" s="5"/>
      <c r="CI272" s="5"/>
      <c r="CJ272" s="5"/>
      <c r="CK272" s="5"/>
      <c r="CL272" s="5"/>
      <c r="CM272" s="5"/>
      <c r="CN272" s="5"/>
      <c r="CO272" s="5"/>
      <c r="CP272" s="5"/>
      <c r="CQ272" s="5"/>
      <c r="CR272" s="5"/>
      <c r="CS272" s="5"/>
      <c r="CT272" s="5"/>
      <c r="CU272" s="5"/>
      <c r="CV272" s="5"/>
      <c r="CW272" s="5"/>
      <c r="CX272" s="5"/>
      <c r="CY272" s="5"/>
      <c r="CZ272" s="5"/>
      <c r="DA272" s="5"/>
      <c r="DB272" s="5"/>
      <c r="DC272" s="5"/>
      <c r="DD272" s="5"/>
      <c r="DE272" s="5"/>
      <c r="DF272" s="5"/>
      <c r="DG272" s="5"/>
      <c r="DH272" s="5"/>
      <c r="DI272" s="5"/>
      <c r="DJ272" s="5"/>
      <c r="DK272" s="5"/>
      <c r="DL272" s="5"/>
      <c r="DM272" s="5"/>
      <c r="DN272" s="5"/>
      <c r="DO272" s="5"/>
      <c r="DP272" s="5"/>
      <c r="DQ272" s="5"/>
      <c r="DR272" s="5"/>
      <c r="DS272" s="5"/>
      <c r="DT272" s="5"/>
      <c r="DU272" s="5"/>
      <c r="DV272" s="5"/>
      <c r="DW272" s="5"/>
      <c r="DX272" s="5"/>
      <c r="DY272" s="5"/>
      <c r="DZ272" s="5"/>
      <c r="EA272" s="5"/>
      <c r="EB272" s="5"/>
      <c r="EC272" s="5"/>
      <c r="ED272" s="5"/>
      <c r="EE272" s="5"/>
      <c r="EF272" s="5"/>
      <c r="EG272" s="5"/>
      <c r="EH272" s="5"/>
      <c r="EI272" s="5"/>
      <c r="EJ272" s="5"/>
      <c r="EK272" s="5"/>
      <c r="EL272" s="5"/>
      <c r="EM272" s="5"/>
      <c r="EN272" s="5"/>
      <c r="EO272" s="5"/>
      <c r="EP272" s="5"/>
      <c r="EQ272" s="5"/>
      <c r="ER272" s="5"/>
      <c r="ES272" s="5"/>
      <c r="ET272" s="5"/>
      <c r="EU272" s="5"/>
      <c r="EV272" s="5"/>
      <c r="EW272" s="5"/>
      <c r="EX272" s="5"/>
      <c r="EY272" s="5"/>
      <c r="EZ272" s="5"/>
      <c r="FA272" s="5"/>
      <c r="FB272" s="5"/>
      <c r="FC272" s="5"/>
      <c r="FD272" s="5"/>
      <c r="FE272" s="5"/>
      <c r="FF272" s="5"/>
      <c r="FG272" s="5"/>
      <c r="FH272" s="5"/>
      <c r="FI272" s="5"/>
      <c r="FJ272" s="5"/>
      <c r="FK272" s="5"/>
      <c r="FL272" s="5"/>
      <c r="FM272" s="5"/>
      <c r="FN272" s="5"/>
      <c r="FO272" s="5"/>
      <c r="FP272" s="5"/>
      <c r="FQ272" s="5"/>
      <c r="FR272" s="5"/>
      <c r="FS272" s="5"/>
      <c r="FT272" s="5"/>
      <c r="FU272" s="5"/>
      <c r="FV272" s="5"/>
      <c r="FW272" s="5"/>
      <c r="FX272" s="5"/>
      <c r="FY272" s="5"/>
      <c r="FZ272" s="5"/>
      <c r="GA272" s="5"/>
      <c r="GB272" s="5"/>
      <c r="GC272" s="5"/>
      <c r="GD272" s="5"/>
      <c r="GE272" s="5"/>
      <c r="GF272" s="5"/>
      <c r="GG272" s="5"/>
      <c r="GH272" s="5"/>
      <c r="GI272" s="5"/>
      <c r="GJ272" s="5"/>
      <c r="GK272" s="5"/>
      <c r="GL272" s="5"/>
      <c r="GM272" s="5"/>
      <c r="GN272" s="5"/>
      <c r="GO272" s="5"/>
      <c r="GP272" s="5"/>
      <c r="GQ272" s="5"/>
      <c r="GR272" s="5"/>
      <c r="GS272" s="5"/>
      <c r="GT272" s="5"/>
      <c r="GU272" s="5"/>
      <c r="GV272" s="5"/>
      <c r="GW272" s="5"/>
      <c r="GX272" s="5"/>
      <c r="GY272" s="5"/>
      <c r="GZ272" s="5"/>
      <c r="HA272" s="5"/>
      <c r="HB272" s="5"/>
      <c r="HC272" s="5"/>
      <c r="HD272" s="5"/>
      <c r="HE272" s="5"/>
      <c r="HF272" s="5"/>
      <c r="HG272" s="5"/>
      <c r="HH272" s="5"/>
      <c r="HI272" s="5"/>
      <c r="HJ272" s="5"/>
      <c r="HK272" s="5"/>
      <c r="HL272" s="5"/>
      <c r="HM272" s="5"/>
      <c r="HN272" s="5"/>
      <c r="HO272" s="5"/>
      <c r="HP272" s="5"/>
      <c r="HQ272" s="5"/>
      <c r="HR272" s="5"/>
      <c r="HS272" s="5"/>
      <c r="HT272" s="5"/>
      <c r="HU272" s="5"/>
      <c r="HV272" s="5"/>
      <c r="HW272" s="5"/>
      <c r="HX272" s="5"/>
      <c r="HY272" s="5"/>
      <c r="HZ272" s="5"/>
      <c r="IA272" s="5"/>
      <c r="IB272" s="5"/>
      <c r="IC272" s="5"/>
      <c r="ID272" s="5"/>
      <c r="IE272" s="5"/>
      <c r="IF272" s="5"/>
      <c r="IG272" s="5"/>
      <c r="IH272" s="5"/>
      <c r="II272" s="5"/>
      <c r="IJ272" s="5"/>
      <c r="IK272" s="5"/>
      <c r="IL272" s="5"/>
      <c r="IM272" s="5"/>
      <c r="IN272" s="5"/>
      <c r="IO272" s="5"/>
      <c r="IP272" s="5"/>
      <c r="IQ272" s="5"/>
      <c r="IR272" s="5"/>
      <c r="IS272" s="5"/>
      <c r="IT272" s="5"/>
      <c r="IU272" s="5"/>
      <c r="IV272" s="5"/>
      <c r="IW272" s="5"/>
      <c r="IX272" s="5"/>
      <c r="IY272" s="5"/>
      <c r="IZ272" s="5"/>
      <c r="JA272" s="5"/>
      <c r="JB272" s="5"/>
      <c r="JC272" s="5"/>
      <c r="JD272" s="5"/>
      <c r="JE272" s="5"/>
      <c r="JF272" s="5"/>
      <c r="JG272" s="5"/>
      <c r="JH272" s="5"/>
      <c r="JI272" s="5"/>
      <c r="JJ272" s="5"/>
      <c r="JK272" s="5"/>
      <c r="JL272" s="5"/>
      <c r="JM272" s="5"/>
      <c r="JN272" s="5"/>
      <c r="JO272" s="5"/>
      <c r="JP272" s="5"/>
      <c r="JQ272" s="5"/>
      <c r="JR272" s="5"/>
      <c r="JS272" s="5"/>
      <c r="JT272" s="5"/>
      <c r="JU272" s="5"/>
      <c r="JV272" s="5"/>
      <c r="JW272" s="5"/>
      <c r="JX272" s="5"/>
      <c r="JY272" s="5"/>
      <c r="JZ272" s="5"/>
      <c r="KA272" s="5"/>
      <c r="KB272" s="5"/>
      <c r="KC272" s="5"/>
      <c r="KD272" s="5"/>
      <c r="KE272" s="5"/>
      <c r="KF272" s="5"/>
      <c r="KG272" s="5"/>
      <c r="KH272" s="5"/>
      <c r="KI272" s="5"/>
      <c r="KJ272" s="5"/>
      <c r="KK272" s="5"/>
      <c r="KL272" s="5"/>
      <c r="KM272" s="5"/>
      <c r="KN272" s="5"/>
      <c r="KO272" s="5"/>
      <c r="KP272" s="5"/>
      <c r="KQ272" s="5"/>
      <c r="KR272" s="5"/>
      <c r="KS272" s="5"/>
      <c r="KT272" s="5"/>
      <c r="KU272" s="5"/>
      <c r="KV272" s="5"/>
      <c r="KW272" s="5"/>
      <c r="KX272" s="5"/>
      <c r="KY272" s="5"/>
      <c r="KZ272" s="5"/>
      <c r="LA272" s="5"/>
      <c r="LB272" s="5"/>
      <c r="LC272" s="5"/>
      <c r="LD272" s="5"/>
      <c r="LE272" s="5"/>
      <c r="LF272" s="5"/>
      <c r="LG272" s="5"/>
      <c r="LH272" s="5"/>
      <c r="LI272" s="5"/>
      <c r="LJ272" s="5"/>
      <c r="LK272" s="5"/>
      <c r="LL272" s="5"/>
      <c r="LM272" s="5"/>
      <c r="LN272" s="5"/>
      <c r="LO272" s="5"/>
      <c r="LP272" s="5"/>
      <c r="LQ272" s="5"/>
      <c r="LR272" s="5"/>
      <c r="LS272" s="5"/>
      <c r="LT272" s="5"/>
      <c r="LU272" s="5"/>
      <c r="LV272" s="5"/>
      <c r="LW272" s="5"/>
      <c r="LX272" s="5"/>
      <c r="LY272" s="5"/>
      <c r="LZ272" s="5"/>
      <c r="MA272" s="5"/>
      <c r="MB272" s="5"/>
      <c r="MC272" s="5"/>
      <c r="MD272" s="5"/>
      <c r="ME272" s="5"/>
      <c r="MF272" s="5"/>
      <c r="MG272" s="5"/>
      <c r="MH272" s="5"/>
      <c r="MI272" s="5"/>
      <c r="MJ272" s="5"/>
      <c r="MK272" s="5"/>
      <c r="ML272" s="5"/>
      <c r="MM272" s="5"/>
      <c r="MN272" s="5"/>
      <c r="MO272" s="5"/>
      <c r="MP272" s="5"/>
      <c r="MQ272" s="5"/>
      <c r="MR272" s="5"/>
      <c r="MS272" s="5"/>
      <c r="MT272" s="5"/>
      <c r="MU272" s="5"/>
      <c r="MV272" s="5"/>
      <c r="MW272" s="5"/>
      <c r="MX272" s="5"/>
      <c r="MY272" s="5"/>
      <c r="MZ272" s="5"/>
      <c r="NA272" s="5"/>
      <c r="NB272" s="5"/>
      <c r="NC272" s="5"/>
      <c r="ND272" s="5"/>
      <c r="NE272" s="5"/>
      <c r="NF272" s="5"/>
      <c r="NG272" s="5"/>
      <c r="NH272" s="5"/>
      <c r="NI272" s="5"/>
      <c r="NJ272" s="5"/>
      <c r="NK272" s="5"/>
      <c r="NL272" s="5"/>
      <c r="NM272" s="5"/>
      <c r="NN272" s="5"/>
      <c r="NO272" s="5"/>
      <c r="NP272" s="5"/>
      <c r="NQ272" s="5"/>
      <c r="NR272" s="5"/>
      <c r="NS272" s="5"/>
      <c r="NT272" s="5"/>
      <c r="NU272" s="5"/>
      <c r="NV272" s="5"/>
      <c r="NW272" s="5"/>
      <c r="NX272" s="5"/>
      <c r="NY272" s="5"/>
      <c r="NZ272" s="5"/>
      <c r="OA272" s="5"/>
      <c r="OB272" s="5"/>
      <c r="OC272" s="5"/>
      <c r="OD272" s="5"/>
      <c r="OE272" s="5"/>
      <c r="OF272" s="5"/>
      <c r="OG272" s="5"/>
      <c r="OH272" s="5"/>
      <c r="OI272" s="5"/>
      <c r="OJ272" s="5"/>
      <c r="OK272" s="5"/>
      <c r="OL272" s="5"/>
      <c r="OM272" s="5"/>
      <c r="ON272" s="5"/>
      <c r="OO272" s="5"/>
      <c r="OP272" s="5"/>
      <c r="OQ272" s="5"/>
      <c r="OR272" s="5"/>
      <c r="OS272" s="5"/>
      <c r="OT272" s="5"/>
      <c r="OU272" s="5"/>
      <c r="OV272" s="5"/>
      <c r="OW272" s="5"/>
      <c r="OX272" s="5"/>
      <c r="OY272" s="5"/>
      <c r="OZ272" s="5"/>
      <c r="PA272" s="5"/>
      <c r="PB272" s="5"/>
      <c r="PC272" s="5"/>
      <c r="PD272" s="5"/>
      <c r="PE272" s="5"/>
      <c r="PF272" s="5"/>
      <c r="PG272" s="5"/>
      <c r="PH272" s="5"/>
      <c r="PI272" s="5"/>
      <c r="PJ272" s="5"/>
      <c r="PK272" s="5"/>
      <c r="PL272" s="5"/>
      <c r="PM272" s="5"/>
      <c r="PN272" s="5"/>
      <c r="PO272" s="5"/>
      <c r="PP272" s="5"/>
      <c r="PQ272" s="5"/>
      <c r="PR272" s="5"/>
      <c r="PS272" s="5"/>
      <c r="PT272" s="5"/>
      <c r="PU272" s="5"/>
      <c r="PV272" s="5"/>
      <c r="PW272" s="5"/>
      <c r="PX272" s="5"/>
      <c r="PY272" s="5"/>
      <c r="PZ272" s="5"/>
      <c r="QA272" s="5"/>
      <c r="QB272" s="5"/>
      <c r="QC272" s="5"/>
      <c r="QD272" s="5"/>
      <c r="QE272" s="5"/>
      <c r="QF272" s="5"/>
      <c r="QG272" s="5"/>
      <c r="QH272" s="5"/>
      <c r="QI272" s="5"/>
      <c r="QJ272" s="5"/>
      <c r="QK272" s="5"/>
      <c r="QL272" s="5"/>
      <c r="QM272" s="5"/>
      <c r="QN272" s="5"/>
      <c r="QO272" s="5"/>
      <c r="QP272" s="5"/>
      <c r="QQ272" s="5"/>
      <c r="QR272" s="5"/>
      <c r="QS272" s="5"/>
      <c r="QT272" s="5"/>
      <c r="QU272" s="5"/>
      <c r="QV272" s="5"/>
      <c r="QW272" s="5"/>
      <c r="QX272" s="5"/>
      <c r="QY272" s="5"/>
      <c r="QZ272" s="5"/>
      <c r="RA272" s="5"/>
      <c r="RB272" s="5"/>
      <c r="RC272" s="5"/>
      <c r="RD272" s="5"/>
      <c r="RE272" s="5"/>
      <c r="RF272" s="5"/>
      <c r="RG272" s="5"/>
      <c r="RH272" s="5"/>
      <c r="RI272" s="5"/>
      <c r="RJ272" s="5"/>
      <c r="RK272" s="5"/>
      <c r="RL272" s="5"/>
      <c r="RM272" s="5"/>
      <c r="RN272" s="5"/>
      <c r="RO272" s="5"/>
      <c r="RP272" s="5"/>
      <c r="RQ272" s="5"/>
      <c r="RR272" s="5"/>
      <c r="RS272" s="5"/>
      <c r="RT272" s="5"/>
      <c r="RU272" s="5"/>
      <c r="RV272" s="5"/>
      <c r="RW272" s="5"/>
      <c r="RX272" s="5"/>
      <c r="RY272" s="5"/>
      <c r="RZ272" s="5"/>
      <c r="SA272" s="5"/>
      <c r="SB272" s="5"/>
      <c r="SC272" s="5"/>
      <c r="SD272" s="5"/>
      <c r="SE272" s="5"/>
      <c r="SF272" s="5"/>
      <c r="SG272" s="5"/>
      <c r="SH272" s="5"/>
      <c r="SI272" s="5"/>
      <c r="SJ272" s="5"/>
      <c r="SK272" s="5"/>
      <c r="SL272" s="5"/>
      <c r="SM272" s="5"/>
      <c r="SN272" s="5"/>
      <c r="SO272" s="5"/>
      <c r="SP272" s="5"/>
      <c r="SQ272" s="5"/>
      <c r="SR272" s="5"/>
      <c r="SS272" s="5"/>
      <c r="ST272" s="5"/>
      <c r="SU272" s="5"/>
      <c r="SV272" s="5"/>
      <c r="SW272" s="5"/>
      <c r="SX272" s="5"/>
      <c r="SY272" s="5"/>
      <c r="SZ272" s="5"/>
      <c r="TA272" s="5"/>
      <c r="TB272" s="5"/>
      <c r="TC272" s="5"/>
      <c r="TD272" s="5"/>
      <c r="TE272" s="5"/>
      <c r="TF272" s="5"/>
      <c r="TG272" s="5"/>
      <c r="TH272" s="5"/>
      <c r="TI272" s="5"/>
      <c r="TJ272" s="5"/>
      <c r="TK272" s="5"/>
      <c r="TL272" s="5"/>
      <c r="TM272" s="5"/>
      <c r="TN272" s="5"/>
      <c r="TO272" s="5"/>
      <c r="TP272" s="5"/>
      <c r="TQ272" s="5"/>
      <c r="TR272" s="5"/>
      <c r="TS272" s="5"/>
      <c r="TT272" s="5"/>
      <c r="TU272" s="5"/>
      <c r="TV272" s="5"/>
      <c r="TW272" s="5"/>
      <c r="TX272" s="5"/>
      <c r="TY272" s="5"/>
      <c r="TZ272" s="5"/>
      <c r="UA272" s="5"/>
      <c r="UB272" s="5"/>
      <c r="UC272" s="5"/>
      <c r="UD272" s="5"/>
      <c r="UE272" s="5"/>
      <c r="UF272" s="5"/>
      <c r="UG272" s="5"/>
      <c r="UH272" s="5"/>
      <c r="UI272" s="5"/>
      <c r="UJ272" s="5"/>
      <c r="UK272" s="5"/>
      <c r="UL272" s="5"/>
      <c r="UM272" s="5"/>
      <c r="UN272" s="5"/>
      <c r="UO272" s="5"/>
      <c r="UP272" s="5"/>
      <c r="UQ272" s="5"/>
      <c r="UR272" s="5"/>
      <c r="US272" s="5"/>
      <c r="UT272" s="5"/>
      <c r="UU272" s="5"/>
      <c r="UV272" s="5"/>
      <c r="UW272" s="5"/>
      <c r="UX272" s="5"/>
      <c r="UY272" s="5"/>
      <c r="UZ272" s="5"/>
      <c r="VA272" s="5"/>
      <c r="VB272" s="5"/>
      <c r="VC272" s="5"/>
      <c r="VD272" s="5"/>
      <c r="VE272" s="5"/>
      <c r="VF272" s="5"/>
      <c r="VG272" s="5"/>
      <c r="VH272" s="5"/>
      <c r="VI272" s="5"/>
      <c r="VJ272" s="5"/>
      <c r="VK272" s="5"/>
      <c r="VL272" s="5"/>
      <c r="VM272" s="5"/>
      <c r="VN272" s="5"/>
      <c r="VO272" s="5"/>
      <c r="VP272" s="5"/>
      <c r="VQ272" s="5"/>
      <c r="VR272" s="5"/>
      <c r="VS272" s="5"/>
      <c r="VT272" s="5"/>
      <c r="VU272" s="5"/>
      <c r="VV272" s="5"/>
      <c r="VW272" s="5"/>
      <c r="VX272" s="5"/>
      <c r="VY272" s="5"/>
      <c r="VZ272" s="5"/>
      <c r="WA272" s="5"/>
      <c r="WB272" s="5"/>
      <c r="WC272" s="5"/>
      <c r="WD272" s="5"/>
      <c r="WE272" s="5"/>
      <c r="WF272" s="5"/>
      <c r="WG272" s="5"/>
      <c r="WH272" s="5"/>
      <c r="WI272" s="5"/>
      <c r="WJ272" s="5"/>
      <c r="WK272" s="5"/>
      <c r="WL272" s="5"/>
      <c r="WM272" s="5"/>
      <c r="WN272" s="5"/>
      <c r="WO272" s="5"/>
      <c r="WP272" s="5"/>
      <c r="WQ272" s="5"/>
      <c r="WR272" s="5"/>
      <c r="WS272" s="5"/>
      <c r="WT272" s="5"/>
      <c r="WU272" s="5"/>
      <c r="WV272" s="5"/>
      <c r="WW272" s="5"/>
      <c r="WX272" s="5"/>
      <c r="WY272" s="5"/>
      <c r="WZ272" s="5"/>
      <c r="XA272" s="5"/>
      <c r="XB272" s="5"/>
      <c r="XC272" s="5"/>
      <c r="XD272" s="5"/>
      <c r="XE272" s="5"/>
      <c r="XF272" s="5"/>
      <c r="XG272" s="5"/>
      <c r="XH272" s="5"/>
      <c r="XI272" s="5"/>
      <c r="XJ272" s="5"/>
      <c r="XK272" s="5"/>
      <c r="XL272" s="5"/>
      <c r="XM272" s="5"/>
      <c r="XN272" s="5"/>
      <c r="XO272" s="5"/>
      <c r="XP272" s="5"/>
      <c r="XQ272" s="5"/>
      <c r="XR272" s="5"/>
      <c r="XS272" s="5"/>
      <c r="XT272" s="5"/>
      <c r="XU272" s="5"/>
      <c r="XV272" s="5"/>
      <c r="XW272" s="5"/>
    </row>
    <row r="273" spans="39:647" x14ac:dyDescent="0.45">
      <c r="AM273" s="5"/>
      <c r="AN273" s="5"/>
      <c r="AO273" s="5"/>
      <c r="AP273" s="5"/>
      <c r="AQ273" s="5"/>
      <c r="AR273" s="5"/>
      <c r="AS273" s="5"/>
      <c r="AT273" s="5"/>
      <c r="AU273" s="5"/>
      <c r="AV273" s="5"/>
      <c r="AW273" s="5"/>
      <c r="AX273" s="5"/>
      <c r="AY273" s="5"/>
      <c r="AZ273" s="5"/>
      <c r="BA273" s="5"/>
      <c r="BB273" s="5"/>
      <c r="BC273" s="5"/>
      <c r="BD273" s="5"/>
      <c r="BE273" s="5"/>
      <c r="BF273" s="5"/>
      <c r="BG273" s="5"/>
      <c r="BH273" s="5"/>
      <c r="BI273" s="5"/>
      <c r="BJ273" s="5"/>
      <c r="BK273" s="5"/>
      <c r="BL273" s="5"/>
      <c r="BM273" s="5"/>
      <c r="BN273" s="5"/>
      <c r="BO273" s="5"/>
      <c r="BP273" s="5"/>
      <c r="BQ273" s="5"/>
      <c r="BR273" s="5"/>
      <c r="BS273" s="5"/>
      <c r="BT273" s="5"/>
      <c r="BU273" s="5"/>
      <c r="BV273" s="5"/>
      <c r="BW273" s="5"/>
      <c r="BX273" s="5"/>
      <c r="BY273" s="5"/>
      <c r="BZ273" s="5"/>
      <c r="CA273" s="5"/>
      <c r="CB273" s="5"/>
      <c r="CC273" s="5"/>
      <c r="CD273" s="5"/>
      <c r="CE273" s="5"/>
      <c r="CF273" s="5"/>
      <c r="CG273" s="5"/>
      <c r="CH273" s="5"/>
      <c r="CI273" s="5"/>
      <c r="CJ273" s="5"/>
      <c r="CK273" s="5"/>
      <c r="CL273" s="5"/>
      <c r="CM273" s="5"/>
      <c r="CN273" s="5"/>
      <c r="CO273" s="5"/>
      <c r="CP273" s="5"/>
      <c r="CQ273" s="5"/>
      <c r="CR273" s="5"/>
      <c r="CS273" s="5"/>
      <c r="CT273" s="5"/>
      <c r="CU273" s="5"/>
      <c r="CV273" s="5"/>
      <c r="CW273" s="5"/>
      <c r="CX273" s="5"/>
      <c r="CY273" s="5"/>
      <c r="CZ273" s="5"/>
      <c r="DA273" s="5"/>
      <c r="DB273" s="5"/>
      <c r="DC273" s="5"/>
      <c r="DD273" s="5"/>
      <c r="DE273" s="5"/>
      <c r="DF273" s="5"/>
      <c r="DG273" s="5"/>
      <c r="DH273" s="5"/>
      <c r="DI273" s="5"/>
      <c r="DJ273" s="5"/>
      <c r="DK273" s="5"/>
      <c r="DL273" s="5"/>
      <c r="DM273" s="5"/>
      <c r="DN273" s="5"/>
      <c r="DO273" s="5"/>
      <c r="DP273" s="5"/>
      <c r="DQ273" s="5"/>
      <c r="DR273" s="5"/>
      <c r="DS273" s="5"/>
      <c r="DT273" s="5"/>
      <c r="DU273" s="5"/>
      <c r="DV273" s="5"/>
      <c r="DW273" s="5"/>
      <c r="DX273" s="5"/>
      <c r="DY273" s="5"/>
      <c r="DZ273" s="5"/>
      <c r="EA273" s="5"/>
      <c r="EB273" s="5"/>
      <c r="EC273" s="5"/>
      <c r="ED273" s="5"/>
      <c r="EE273" s="5"/>
      <c r="EF273" s="5"/>
      <c r="EG273" s="5"/>
      <c r="EH273" s="5"/>
      <c r="EI273" s="5"/>
      <c r="EJ273" s="5"/>
      <c r="EK273" s="5"/>
      <c r="EL273" s="5"/>
      <c r="EM273" s="5"/>
      <c r="EN273" s="5"/>
      <c r="EO273" s="5"/>
      <c r="EP273" s="5"/>
      <c r="EQ273" s="5"/>
      <c r="ER273" s="5"/>
      <c r="ES273" s="5"/>
      <c r="ET273" s="5"/>
      <c r="EU273" s="5"/>
      <c r="EV273" s="5"/>
      <c r="EW273" s="5"/>
      <c r="EX273" s="5"/>
      <c r="EY273" s="5"/>
      <c r="EZ273" s="5"/>
      <c r="FA273" s="5"/>
      <c r="FB273" s="5"/>
      <c r="FC273" s="5"/>
      <c r="FD273" s="5"/>
      <c r="FE273" s="5"/>
      <c r="FF273" s="5"/>
      <c r="FG273" s="5"/>
      <c r="FH273" s="5"/>
      <c r="FI273" s="5"/>
      <c r="FJ273" s="5"/>
      <c r="FK273" s="5"/>
      <c r="FL273" s="5"/>
      <c r="FM273" s="5"/>
      <c r="FN273" s="5"/>
      <c r="FO273" s="5"/>
      <c r="FP273" s="5"/>
      <c r="FQ273" s="5"/>
      <c r="FR273" s="5"/>
      <c r="FS273" s="5"/>
      <c r="FT273" s="5"/>
      <c r="FU273" s="5"/>
      <c r="FV273" s="5"/>
      <c r="FW273" s="5"/>
      <c r="FX273" s="5"/>
      <c r="FY273" s="5"/>
      <c r="FZ273" s="5"/>
      <c r="GA273" s="5"/>
      <c r="GB273" s="5"/>
      <c r="GC273" s="5"/>
      <c r="GD273" s="5"/>
      <c r="GE273" s="5"/>
      <c r="GF273" s="5"/>
      <c r="GG273" s="5"/>
      <c r="GH273" s="5"/>
      <c r="GI273" s="5"/>
      <c r="GJ273" s="5"/>
      <c r="GK273" s="5"/>
      <c r="GL273" s="5"/>
      <c r="GM273" s="5"/>
      <c r="GN273" s="5"/>
      <c r="GO273" s="5"/>
      <c r="GP273" s="5"/>
      <c r="GQ273" s="5"/>
      <c r="GR273" s="5"/>
      <c r="GS273" s="5"/>
      <c r="GT273" s="5"/>
      <c r="GU273" s="5"/>
      <c r="GV273" s="5"/>
      <c r="GW273" s="5"/>
      <c r="GX273" s="5"/>
      <c r="GY273" s="5"/>
      <c r="GZ273" s="5"/>
      <c r="HA273" s="5"/>
      <c r="HB273" s="5"/>
      <c r="HC273" s="5"/>
      <c r="HD273" s="5"/>
      <c r="HE273" s="5"/>
      <c r="HF273" s="5"/>
      <c r="HG273" s="5"/>
      <c r="HH273" s="5"/>
      <c r="HI273" s="5"/>
      <c r="HJ273" s="5"/>
      <c r="HK273" s="5"/>
      <c r="HL273" s="5"/>
      <c r="HM273" s="5"/>
      <c r="HN273" s="5"/>
      <c r="HO273" s="5"/>
      <c r="HP273" s="5"/>
      <c r="HQ273" s="5"/>
      <c r="HR273" s="5"/>
      <c r="HS273" s="5"/>
      <c r="HT273" s="5"/>
      <c r="HU273" s="5"/>
      <c r="HV273" s="5"/>
      <c r="HW273" s="5"/>
      <c r="HX273" s="5"/>
      <c r="HY273" s="5"/>
      <c r="HZ273" s="5"/>
      <c r="IA273" s="5"/>
      <c r="IB273" s="5"/>
      <c r="IC273" s="5"/>
      <c r="ID273" s="5"/>
      <c r="IE273" s="5"/>
      <c r="IF273" s="5"/>
      <c r="IG273" s="5"/>
      <c r="IH273" s="5"/>
      <c r="II273" s="5"/>
      <c r="IJ273" s="5"/>
      <c r="IK273" s="5"/>
      <c r="IL273" s="5"/>
      <c r="IM273" s="5"/>
      <c r="IN273" s="5"/>
      <c r="IO273" s="5"/>
      <c r="IP273" s="5"/>
      <c r="IQ273" s="5"/>
      <c r="IR273" s="5"/>
      <c r="IS273" s="5"/>
      <c r="IT273" s="5"/>
      <c r="IU273" s="5"/>
      <c r="IV273" s="5"/>
      <c r="IW273" s="5"/>
      <c r="IX273" s="5"/>
      <c r="IY273" s="5"/>
      <c r="IZ273" s="5"/>
      <c r="JA273" s="5"/>
      <c r="JB273" s="5"/>
      <c r="JC273" s="5"/>
      <c r="JD273" s="5"/>
      <c r="JE273" s="5"/>
      <c r="JF273" s="5"/>
      <c r="JG273" s="5"/>
      <c r="JH273" s="5"/>
      <c r="JI273" s="5"/>
      <c r="JJ273" s="5"/>
      <c r="JK273" s="5"/>
      <c r="JL273" s="5"/>
      <c r="JM273" s="5"/>
      <c r="JN273" s="5"/>
      <c r="JO273" s="5"/>
      <c r="JP273" s="5"/>
      <c r="JQ273" s="5"/>
      <c r="JR273" s="5"/>
      <c r="JS273" s="5"/>
      <c r="JT273" s="5"/>
      <c r="JU273" s="5"/>
      <c r="JV273" s="5"/>
      <c r="JW273" s="5"/>
      <c r="JX273" s="5"/>
      <c r="JY273" s="5"/>
      <c r="JZ273" s="5"/>
      <c r="KA273" s="5"/>
      <c r="KB273" s="5"/>
      <c r="KC273" s="5"/>
      <c r="KD273" s="5"/>
      <c r="KE273" s="5"/>
      <c r="KF273" s="5"/>
      <c r="KG273" s="5"/>
      <c r="KH273" s="5"/>
      <c r="KI273" s="5"/>
      <c r="KJ273" s="5"/>
      <c r="KK273" s="5"/>
      <c r="KL273" s="5"/>
      <c r="KM273" s="5"/>
      <c r="KN273" s="5"/>
      <c r="KO273" s="5"/>
      <c r="KP273" s="5"/>
      <c r="KQ273" s="5"/>
      <c r="KR273" s="5"/>
      <c r="KS273" s="5"/>
      <c r="KT273" s="5"/>
      <c r="KU273" s="5"/>
      <c r="KV273" s="5"/>
      <c r="KW273" s="5"/>
      <c r="KX273" s="5"/>
      <c r="KY273" s="5"/>
      <c r="KZ273" s="5"/>
      <c r="LA273" s="5"/>
      <c r="LB273" s="5"/>
      <c r="LC273" s="5"/>
      <c r="LD273" s="5"/>
      <c r="LE273" s="5"/>
      <c r="LF273" s="5"/>
      <c r="LG273" s="5"/>
      <c r="LH273" s="5"/>
      <c r="LI273" s="5"/>
      <c r="LJ273" s="5"/>
      <c r="LK273" s="5"/>
      <c r="LL273" s="5"/>
      <c r="LM273" s="5"/>
      <c r="LN273" s="5"/>
      <c r="LO273" s="5"/>
      <c r="LP273" s="5"/>
      <c r="LQ273" s="5"/>
      <c r="LR273" s="5"/>
      <c r="LS273" s="5"/>
      <c r="LT273" s="5"/>
      <c r="LU273" s="5"/>
      <c r="LV273" s="5"/>
      <c r="LW273" s="5"/>
      <c r="LX273" s="5"/>
      <c r="LY273" s="5"/>
      <c r="LZ273" s="5"/>
      <c r="MA273" s="5"/>
      <c r="MB273" s="5"/>
      <c r="MC273" s="5"/>
      <c r="MD273" s="5"/>
      <c r="ME273" s="5"/>
      <c r="MF273" s="5"/>
      <c r="MG273" s="5"/>
      <c r="MH273" s="5"/>
      <c r="MI273" s="5"/>
      <c r="MJ273" s="5"/>
      <c r="MK273" s="5"/>
      <c r="ML273" s="5"/>
      <c r="MM273" s="5"/>
      <c r="MN273" s="5"/>
      <c r="MO273" s="5"/>
      <c r="MP273" s="5"/>
      <c r="MQ273" s="5"/>
      <c r="MR273" s="5"/>
      <c r="MS273" s="5"/>
      <c r="MT273" s="5"/>
      <c r="MU273" s="5"/>
      <c r="MV273" s="5"/>
      <c r="MW273" s="5"/>
      <c r="MX273" s="5"/>
      <c r="MY273" s="5"/>
      <c r="MZ273" s="5"/>
      <c r="NA273" s="5"/>
      <c r="NB273" s="5"/>
      <c r="NC273" s="5"/>
      <c r="ND273" s="5"/>
      <c r="NE273" s="5"/>
      <c r="NF273" s="5"/>
      <c r="NG273" s="5"/>
      <c r="NH273" s="5"/>
      <c r="NI273" s="5"/>
      <c r="NJ273" s="5"/>
      <c r="NK273" s="5"/>
      <c r="NL273" s="5"/>
      <c r="NM273" s="5"/>
      <c r="NN273" s="5"/>
      <c r="NO273" s="5"/>
      <c r="NP273" s="5"/>
      <c r="NQ273" s="5"/>
      <c r="NR273" s="5"/>
      <c r="NS273" s="5"/>
      <c r="NT273" s="5"/>
      <c r="NU273" s="5"/>
      <c r="NV273" s="5"/>
      <c r="NW273" s="5"/>
      <c r="NX273" s="5"/>
      <c r="NY273" s="5"/>
      <c r="NZ273" s="5"/>
      <c r="OA273" s="5"/>
      <c r="OB273" s="5"/>
      <c r="OC273" s="5"/>
      <c r="OD273" s="5"/>
      <c r="OE273" s="5"/>
      <c r="OF273" s="5"/>
      <c r="OG273" s="5"/>
      <c r="OH273" s="5"/>
      <c r="OI273" s="5"/>
      <c r="OJ273" s="5"/>
      <c r="OK273" s="5"/>
      <c r="OL273" s="5"/>
      <c r="OM273" s="5"/>
      <c r="ON273" s="5"/>
      <c r="OO273" s="5"/>
      <c r="OP273" s="5"/>
      <c r="OQ273" s="5"/>
      <c r="OR273" s="5"/>
      <c r="OS273" s="5"/>
      <c r="OT273" s="5"/>
      <c r="OU273" s="5"/>
      <c r="OV273" s="5"/>
      <c r="OW273" s="5"/>
      <c r="OX273" s="5"/>
      <c r="OY273" s="5"/>
      <c r="OZ273" s="5"/>
      <c r="PA273" s="5"/>
      <c r="PB273" s="5"/>
      <c r="PC273" s="5"/>
      <c r="PD273" s="5"/>
      <c r="PE273" s="5"/>
      <c r="PF273" s="5"/>
      <c r="PG273" s="5"/>
      <c r="PH273" s="5"/>
      <c r="PI273" s="5"/>
      <c r="PJ273" s="5"/>
      <c r="PK273" s="5"/>
      <c r="PL273" s="5"/>
      <c r="PM273" s="5"/>
      <c r="PN273" s="5"/>
      <c r="PO273" s="5"/>
      <c r="PP273" s="5"/>
      <c r="PQ273" s="5"/>
      <c r="PR273" s="5"/>
      <c r="PS273" s="5"/>
      <c r="PT273" s="5"/>
      <c r="PU273" s="5"/>
      <c r="PV273" s="5"/>
      <c r="PW273" s="5"/>
      <c r="PX273" s="5"/>
      <c r="PY273" s="5"/>
      <c r="PZ273" s="5"/>
      <c r="QA273" s="5"/>
      <c r="QB273" s="5"/>
      <c r="QC273" s="5"/>
      <c r="QD273" s="5"/>
      <c r="QE273" s="5"/>
      <c r="QF273" s="5"/>
      <c r="QG273" s="5"/>
      <c r="QH273" s="5"/>
      <c r="QI273" s="5"/>
      <c r="QJ273" s="5"/>
      <c r="QK273" s="5"/>
      <c r="QL273" s="5"/>
      <c r="QM273" s="5"/>
      <c r="QN273" s="5"/>
      <c r="QO273" s="5"/>
      <c r="QP273" s="5"/>
      <c r="QQ273" s="5"/>
      <c r="QR273" s="5"/>
      <c r="QS273" s="5"/>
      <c r="QT273" s="5"/>
      <c r="QU273" s="5"/>
      <c r="QV273" s="5"/>
      <c r="QW273" s="5"/>
      <c r="QX273" s="5"/>
      <c r="QY273" s="5"/>
      <c r="QZ273" s="5"/>
      <c r="RA273" s="5"/>
      <c r="RB273" s="5"/>
      <c r="RC273" s="5"/>
      <c r="RD273" s="5"/>
      <c r="RE273" s="5"/>
      <c r="RF273" s="5"/>
      <c r="RG273" s="5"/>
      <c r="RH273" s="5"/>
      <c r="RI273" s="5"/>
      <c r="RJ273" s="5"/>
      <c r="RK273" s="5"/>
      <c r="RL273" s="5"/>
      <c r="RM273" s="5"/>
      <c r="RN273" s="5"/>
      <c r="RO273" s="5"/>
      <c r="RP273" s="5"/>
      <c r="RQ273" s="5"/>
      <c r="RR273" s="5"/>
      <c r="RS273" s="5"/>
      <c r="RT273" s="5"/>
      <c r="RU273" s="5"/>
      <c r="RV273" s="5"/>
      <c r="RW273" s="5"/>
      <c r="RX273" s="5"/>
      <c r="RY273" s="5"/>
      <c r="RZ273" s="5"/>
      <c r="SA273" s="5"/>
      <c r="SB273" s="5"/>
      <c r="SC273" s="5"/>
      <c r="SD273" s="5"/>
      <c r="SE273" s="5"/>
      <c r="SF273" s="5"/>
      <c r="SG273" s="5"/>
      <c r="SH273" s="5"/>
      <c r="SI273" s="5"/>
      <c r="SJ273" s="5"/>
      <c r="SK273" s="5"/>
      <c r="SL273" s="5"/>
      <c r="SM273" s="5"/>
      <c r="SN273" s="5"/>
      <c r="SO273" s="5"/>
      <c r="SP273" s="5"/>
      <c r="SQ273" s="5"/>
      <c r="SR273" s="5"/>
      <c r="SS273" s="5"/>
      <c r="ST273" s="5"/>
      <c r="SU273" s="5"/>
      <c r="SV273" s="5"/>
      <c r="SW273" s="5"/>
      <c r="SX273" s="5"/>
      <c r="SY273" s="5"/>
      <c r="SZ273" s="5"/>
      <c r="TA273" s="5"/>
      <c r="TB273" s="5"/>
      <c r="TC273" s="5"/>
      <c r="TD273" s="5"/>
      <c r="TE273" s="5"/>
      <c r="TF273" s="5"/>
      <c r="TG273" s="5"/>
      <c r="TH273" s="5"/>
      <c r="TI273" s="5"/>
      <c r="TJ273" s="5"/>
      <c r="TK273" s="5"/>
      <c r="TL273" s="5"/>
      <c r="TM273" s="5"/>
      <c r="TN273" s="5"/>
      <c r="TO273" s="5"/>
      <c r="TP273" s="5"/>
      <c r="TQ273" s="5"/>
      <c r="TR273" s="5"/>
      <c r="TS273" s="5"/>
      <c r="TT273" s="5"/>
      <c r="TU273" s="5"/>
      <c r="TV273" s="5"/>
      <c r="TW273" s="5"/>
      <c r="TX273" s="5"/>
      <c r="TY273" s="5"/>
      <c r="TZ273" s="5"/>
      <c r="UA273" s="5"/>
      <c r="UB273" s="5"/>
      <c r="UC273" s="5"/>
      <c r="UD273" s="5"/>
      <c r="UE273" s="5"/>
      <c r="UF273" s="5"/>
      <c r="UG273" s="5"/>
      <c r="UH273" s="5"/>
      <c r="UI273" s="5"/>
      <c r="UJ273" s="5"/>
      <c r="UK273" s="5"/>
      <c r="UL273" s="5"/>
      <c r="UM273" s="5"/>
      <c r="UN273" s="5"/>
      <c r="UO273" s="5"/>
      <c r="UP273" s="5"/>
      <c r="UQ273" s="5"/>
      <c r="UR273" s="5"/>
      <c r="US273" s="5"/>
      <c r="UT273" s="5"/>
      <c r="UU273" s="5"/>
      <c r="UV273" s="5"/>
      <c r="UW273" s="5"/>
      <c r="UX273" s="5"/>
      <c r="UY273" s="5"/>
      <c r="UZ273" s="5"/>
      <c r="VA273" s="5"/>
      <c r="VB273" s="5"/>
      <c r="VC273" s="5"/>
      <c r="VD273" s="5"/>
      <c r="VE273" s="5"/>
      <c r="VF273" s="5"/>
      <c r="VG273" s="5"/>
      <c r="VH273" s="5"/>
      <c r="VI273" s="5"/>
      <c r="VJ273" s="5"/>
      <c r="VK273" s="5"/>
      <c r="VL273" s="5"/>
      <c r="VM273" s="5"/>
      <c r="VN273" s="5"/>
      <c r="VO273" s="5"/>
      <c r="VP273" s="5"/>
      <c r="VQ273" s="5"/>
      <c r="VR273" s="5"/>
      <c r="VS273" s="5"/>
      <c r="VT273" s="5"/>
      <c r="VU273" s="5"/>
      <c r="VV273" s="5"/>
      <c r="VW273" s="5"/>
      <c r="VX273" s="5"/>
      <c r="VY273" s="5"/>
      <c r="VZ273" s="5"/>
      <c r="WA273" s="5"/>
      <c r="WB273" s="5"/>
      <c r="WC273" s="5"/>
      <c r="WD273" s="5"/>
      <c r="WE273" s="5"/>
      <c r="WF273" s="5"/>
      <c r="WG273" s="5"/>
      <c r="WH273" s="5"/>
      <c r="WI273" s="5"/>
      <c r="WJ273" s="5"/>
      <c r="WK273" s="5"/>
      <c r="WL273" s="5"/>
      <c r="WM273" s="5"/>
      <c r="WN273" s="5"/>
      <c r="WO273" s="5"/>
      <c r="WP273" s="5"/>
      <c r="WQ273" s="5"/>
      <c r="WR273" s="5"/>
      <c r="WS273" s="5"/>
      <c r="WT273" s="5"/>
      <c r="WU273" s="5"/>
      <c r="WV273" s="5"/>
      <c r="WW273" s="5"/>
      <c r="WX273" s="5"/>
      <c r="WY273" s="5"/>
      <c r="WZ273" s="5"/>
      <c r="XA273" s="5"/>
      <c r="XB273" s="5"/>
      <c r="XC273" s="5"/>
      <c r="XD273" s="5"/>
      <c r="XE273" s="5"/>
      <c r="XF273" s="5"/>
      <c r="XG273" s="5"/>
      <c r="XH273" s="5"/>
      <c r="XI273" s="5"/>
      <c r="XJ273" s="5"/>
      <c r="XK273" s="5"/>
      <c r="XL273" s="5"/>
      <c r="XM273" s="5"/>
      <c r="XN273" s="5"/>
      <c r="XO273" s="5"/>
      <c r="XP273" s="5"/>
      <c r="XQ273" s="5"/>
      <c r="XR273" s="5"/>
      <c r="XS273" s="5"/>
      <c r="XT273" s="5"/>
      <c r="XU273" s="5"/>
      <c r="XV273" s="5"/>
      <c r="XW273" s="5"/>
    </row>
    <row r="274" spans="39:647" x14ac:dyDescent="0.45">
      <c r="AM274" s="5"/>
      <c r="AN274" s="5"/>
      <c r="AO274" s="5"/>
      <c r="AP274" s="5"/>
      <c r="AQ274" s="5"/>
      <c r="AR274" s="5"/>
      <c r="AS274" s="5"/>
      <c r="AT274" s="5"/>
      <c r="AU274" s="5"/>
      <c r="AV274" s="5"/>
      <c r="AW274" s="5"/>
      <c r="AX274" s="5"/>
      <c r="AY274" s="5"/>
      <c r="AZ274" s="5"/>
      <c r="BA274" s="5"/>
      <c r="BB274" s="5"/>
      <c r="BC274" s="5"/>
      <c r="BD274" s="5"/>
      <c r="BE274" s="5"/>
      <c r="BF274" s="5"/>
      <c r="BG274" s="5"/>
      <c r="BH274" s="5"/>
      <c r="BI274" s="5"/>
      <c r="BJ274" s="5"/>
      <c r="BK274" s="5"/>
      <c r="BL274" s="5"/>
      <c r="BM274" s="5"/>
      <c r="BN274" s="5"/>
      <c r="BO274" s="5"/>
      <c r="BP274" s="5"/>
      <c r="BQ274" s="5"/>
      <c r="BR274" s="5"/>
      <c r="BS274" s="5"/>
      <c r="BT274" s="5"/>
      <c r="BU274" s="5"/>
      <c r="BV274" s="5"/>
      <c r="BW274" s="5"/>
      <c r="BX274" s="5"/>
      <c r="BY274" s="5"/>
      <c r="BZ274" s="5"/>
      <c r="CA274" s="5"/>
      <c r="CB274" s="5"/>
      <c r="CC274" s="5"/>
      <c r="CD274" s="5"/>
      <c r="CE274" s="5"/>
      <c r="CF274" s="5"/>
      <c r="CG274" s="5"/>
      <c r="CH274" s="5"/>
      <c r="CI274" s="5"/>
      <c r="CJ274" s="5"/>
      <c r="CK274" s="5"/>
      <c r="CL274" s="5"/>
      <c r="CM274" s="5"/>
      <c r="CN274" s="5"/>
      <c r="CO274" s="5"/>
      <c r="CP274" s="5"/>
      <c r="CQ274" s="5"/>
      <c r="CR274" s="5"/>
      <c r="CS274" s="5"/>
      <c r="CT274" s="5"/>
      <c r="CU274" s="5"/>
      <c r="CV274" s="5"/>
      <c r="CW274" s="5"/>
      <c r="CX274" s="5"/>
      <c r="CY274" s="5"/>
      <c r="CZ274" s="5"/>
      <c r="DA274" s="5"/>
      <c r="DB274" s="5"/>
      <c r="DC274" s="5"/>
      <c r="DD274" s="5"/>
      <c r="DE274" s="5"/>
      <c r="DF274" s="5"/>
      <c r="DG274" s="5"/>
      <c r="DH274" s="5"/>
      <c r="DI274" s="5"/>
      <c r="DJ274" s="5"/>
      <c r="DK274" s="5"/>
      <c r="DL274" s="5"/>
      <c r="DM274" s="5"/>
      <c r="DN274" s="5"/>
      <c r="DO274" s="5"/>
      <c r="DP274" s="5"/>
      <c r="DQ274" s="5"/>
      <c r="DR274" s="5"/>
      <c r="DS274" s="5"/>
      <c r="DT274" s="5"/>
      <c r="DU274" s="5"/>
      <c r="DV274" s="5"/>
      <c r="DW274" s="5"/>
      <c r="DX274" s="5"/>
      <c r="DY274" s="5"/>
      <c r="DZ274" s="5"/>
      <c r="EA274" s="5"/>
      <c r="EB274" s="5"/>
      <c r="EC274" s="5"/>
      <c r="ED274" s="5"/>
      <c r="EE274" s="5"/>
      <c r="EF274" s="5"/>
      <c r="EG274" s="5"/>
      <c r="EH274" s="5"/>
      <c r="EI274" s="5"/>
      <c r="EJ274" s="5"/>
      <c r="EK274" s="5"/>
      <c r="EL274" s="5"/>
      <c r="EM274" s="5"/>
      <c r="EN274" s="5"/>
      <c r="EO274" s="5"/>
      <c r="EP274" s="5"/>
      <c r="EQ274" s="5"/>
      <c r="ER274" s="5"/>
      <c r="ES274" s="5"/>
      <c r="ET274" s="5"/>
      <c r="EU274" s="5"/>
      <c r="EV274" s="5"/>
      <c r="EW274" s="5"/>
      <c r="EX274" s="5"/>
      <c r="EY274" s="5"/>
      <c r="EZ274" s="5"/>
      <c r="FA274" s="5"/>
      <c r="FB274" s="5"/>
      <c r="FC274" s="5"/>
      <c r="FD274" s="5"/>
      <c r="FE274" s="5"/>
      <c r="FF274" s="5"/>
      <c r="FG274" s="5"/>
      <c r="FH274" s="5"/>
      <c r="FI274" s="5"/>
      <c r="FJ274" s="5"/>
      <c r="FK274" s="5"/>
      <c r="FL274" s="5"/>
      <c r="FM274" s="5"/>
      <c r="FN274" s="5"/>
      <c r="FO274" s="5"/>
      <c r="FP274" s="5"/>
      <c r="FQ274" s="5"/>
      <c r="FR274" s="5"/>
      <c r="FS274" s="5"/>
      <c r="FT274" s="5"/>
      <c r="FU274" s="5"/>
      <c r="FV274" s="5"/>
      <c r="FW274" s="5"/>
      <c r="FX274" s="5"/>
      <c r="FY274" s="5"/>
      <c r="FZ274" s="5"/>
      <c r="GA274" s="5"/>
      <c r="GB274" s="5"/>
      <c r="GC274" s="5"/>
      <c r="GD274" s="5"/>
      <c r="GE274" s="5"/>
      <c r="GF274" s="5"/>
      <c r="GG274" s="5"/>
      <c r="GH274" s="5"/>
      <c r="GI274" s="5"/>
      <c r="GJ274" s="5"/>
      <c r="GK274" s="5"/>
      <c r="GL274" s="5"/>
      <c r="GM274" s="5"/>
      <c r="GN274" s="5"/>
      <c r="GO274" s="5"/>
      <c r="GP274" s="5"/>
      <c r="GQ274" s="5"/>
      <c r="GR274" s="5"/>
      <c r="GS274" s="5"/>
      <c r="GT274" s="5"/>
      <c r="GU274" s="5"/>
      <c r="GV274" s="5"/>
      <c r="GW274" s="5"/>
      <c r="GX274" s="5"/>
      <c r="GY274" s="5"/>
      <c r="GZ274" s="5"/>
      <c r="HA274" s="5"/>
      <c r="HB274" s="5"/>
      <c r="HC274" s="5"/>
      <c r="HD274" s="5"/>
      <c r="HE274" s="5"/>
      <c r="HF274" s="5"/>
      <c r="HG274" s="5"/>
      <c r="HH274" s="5"/>
      <c r="HI274" s="5"/>
      <c r="HJ274" s="5"/>
      <c r="HK274" s="5"/>
      <c r="HL274" s="5"/>
      <c r="HM274" s="5"/>
      <c r="HN274" s="5"/>
      <c r="HO274" s="5"/>
      <c r="HP274" s="5"/>
      <c r="HQ274" s="5"/>
      <c r="HR274" s="5"/>
      <c r="HS274" s="5"/>
      <c r="HT274" s="5"/>
      <c r="HU274" s="5"/>
      <c r="HV274" s="5"/>
      <c r="HW274" s="5"/>
      <c r="HX274" s="5"/>
      <c r="HY274" s="5"/>
      <c r="HZ274" s="5"/>
      <c r="IA274" s="5"/>
      <c r="IB274" s="5"/>
      <c r="IC274" s="5"/>
      <c r="ID274" s="5"/>
      <c r="IE274" s="5"/>
      <c r="IF274" s="5"/>
      <c r="IG274" s="5"/>
      <c r="IH274" s="5"/>
      <c r="II274" s="5"/>
      <c r="IJ274" s="5"/>
      <c r="IK274" s="5"/>
      <c r="IL274" s="5"/>
      <c r="IM274" s="5"/>
      <c r="IN274" s="5"/>
      <c r="IO274" s="5"/>
      <c r="IP274" s="5"/>
      <c r="IQ274" s="5"/>
      <c r="IR274" s="5"/>
      <c r="IS274" s="5"/>
      <c r="IT274" s="5"/>
      <c r="IU274" s="5"/>
      <c r="IV274" s="5"/>
      <c r="IW274" s="5"/>
      <c r="IX274" s="5"/>
      <c r="IY274" s="5"/>
      <c r="IZ274" s="5"/>
      <c r="JA274" s="5"/>
      <c r="JB274" s="5"/>
      <c r="JC274" s="5"/>
      <c r="JD274" s="5"/>
      <c r="JE274" s="5"/>
      <c r="JF274" s="5"/>
      <c r="JG274" s="5"/>
      <c r="JH274" s="5"/>
      <c r="JI274" s="5"/>
      <c r="JJ274" s="5"/>
      <c r="JK274" s="5"/>
      <c r="JL274" s="5"/>
      <c r="JM274" s="5"/>
      <c r="JN274" s="5"/>
      <c r="JO274" s="5"/>
      <c r="JP274" s="5"/>
      <c r="JQ274" s="5"/>
      <c r="JR274" s="5"/>
      <c r="JS274" s="5"/>
      <c r="JT274" s="5"/>
      <c r="JU274" s="5"/>
      <c r="JV274" s="5"/>
      <c r="JW274" s="5"/>
      <c r="JX274" s="5"/>
      <c r="JY274" s="5"/>
      <c r="JZ274" s="5"/>
      <c r="KA274" s="5"/>
      <c r="KB274" s="5"/>
      <c r="KC274" s="5"/>
      <c r="KD274" s="5"/>
      <c r="KE274" s="5"/>
      <c r="KF274" s="5"/>
      <c r="KG274" s="5"/>
      <c r="KH274" s="5"/>
      <c r="KI274" s="5"/>
      <c r="KJ274" s="5"/>
      <c r="KK274" s="5"/>
      <c r="KL274" s="5"/>
      <c r="KM274" s="5"/>
      <c r="KN274" s="5"/>
      <c r="KO274" s="5"/>
      <c r="KP274" s="5"/>
      <c r="KQ274" s="5"/>
      <c r="KR274" s="5"/>
      <c r="KS274" s="5"/>
      <c r="KT274" s="5"/>
      <c r="KU274" s="5"/>
      <c r="KV274" s="5"/>
      <c r="KW274" s="5"/>
      <c r="KX274" s="5"/>
      <c r="KY274" s="5"/>
      <c r="KZ274" s="5"/>
      <c r="LA274" s="5"/>
      <c r="LB274" s="5"/>
      <c r="LC274" s="5"/>
      <c r="LD274" s="5"/>
      <c r="LE274" s="5"/>
      <c r="LF274" s="5"/>
      <c r="LG274" s="5"/>
      <c r="LH274" s="5"/>
      <c r="LI274" s="5"/>
      <c r="LJ274" s="5"/>
      <c r="LK274" s="5"/>
      <c r="LL274" s="5"/>
      <c r="LM274" s="5"/>
      <c r="LN274" s="5"/>
      <c r="LO274" s="5"/>
      <c r="LP274" s="5"/>
      <c r="LQ274" s="5"/>
      <c r="LR274" s="5"/>
      <c r="LS274" s="5"/>
      <c r="LT274" s="5"/>
      <c r="LU274" s="5"/>
      <c r="LV274" s="5"/>
      <c r="LW274" s="5"/>
      <c r="LX274" s="5"/>
      <c r="LY274" s="5"/>
      <c r="LZ274" s="5"/>
      <c r="MA274" s="5"/>
      <c r="MB274" s="5"/>
      <c r="MC274" s="5"/>
      <c r="MD274" s="5"/>
      <c r="ME274" s="5"/>
      <c r="MF274" s="5"/>
      <c r="MG274" s="5"/>
      <c r="MH274" s="5"/>
      <c r="MI274" s="5"/>
      <c r="MJ274" s="5"/>
      <c r="MK274" s="5"/>
      <c r="ML274" s="5"/>
      <c r="MM274" s="5"/>
      <c r="MN274" s="5"/>
      <c r="MO274" s="5"/>
      <c r="MP274" s="5"/>
      <c r="MQ274" s="5"/>
      <c r="MR274" s="5"/>
      <c r="MS274" s="5"/>
      <c r="MT274" s="5"/>
      <c r="MU274" s="5"/>
      <c r="MV274" s="5"/>
      <c r="MW274" s="5"/>
      <c r="MX274" s="5"/>
      <c r="MY274" s="5"/>
      <c r="MZ274" s="5"/>
      <c r="NA274" s="5"/>
      <c r="NB274" s="5"/>
      <c r="NC274" s="5"/>
      <c r="ND274" s="5"/>
      <c r="NE274" s="5"/>
      <c r="NF274" s="5"/>
      <c r="NG274" s="5"/>
      <c r="NH274" s="5"/>
      <c r="NI274" s="5"/>
      <c r="NJ274" s="5"/>
      <c r="NK274" s="5"/>
      <c r="NL274" s="5"/>
      <c r="NM274" s="5"/>
      <c r="NN274" s="5"/>
      <c r="NO274" s="5"/>
      <c r="NP274" s="5"/>
      <c r="NQ274" s="5"/>
      <c r="NR274" s="5"/>
      <c r="NS274" s="5"/>
      <c r="NT274" s="5"/>
      <c r="NU274" s="5"/>
      <c r="NV274" s="5"/>
      <c r="NW274" s="5"/>
      <c r="NX274" s="5"/>
      <c r="NY274" s="5"/>
      <c r="NZ274" s="5"/>
      <c r="OA274" s="5"/>
      <c r="OB274" s="5"/>
      <c r="OC274" s="5"/>
      <c r="OD274" s="5"/>
      <c r="OE274" s="5"/>
      <c r="OF274" s="5"/>
      <c r="OG274" s="5"/>
      <c r="OH274" s="5"/>
      <c r="OI274" s="5"/>
      <c r="OJ274" s="5"/>
      <c r="OK274" s="5"/>
      <c r="OL274" s="5"/>
      <c r="OM274" s="5"/>
      <c r="ON274" s="5"/>
      <c r="OO274" s="5"/>
      <c r="OP274" s="5"/>
      <c r="OQ274" s="5"/>
      <c r="OR274" s="5"/>
      <c r="OS274" s="5"/>
      <c r="OT274" s="5"/>
      <c r="OU274" s="5"/>
      <c r="OV274" s="5"/>
      <c r="OW274" s="5"/>
      <c r="OX274" s="5"/>
      <c r="OY274" s="5"/>
      <c r="OZ274" s="5"/>
      <c r="PA274" s="5"/>
      <c r="PB274" s="5"/>
      <c r="PC274" s="5"/>
      <c r="PD274" s="5"/>
      <c r="PE274" s="5"/>
      <c r="PF274" s="5"/>
      <c r="PG274" s="5"/>
      <c r="PH274" s="5"/>
      <c r="PI274" s="5"/>
      <c r="PJ274" s="5"/>
      <c r="PK274" s="5"/>
      <c r="PL274" s="5"/>
      <c r="PM274" s="5"/>
      <c r="PN274" s="5"/>
      <c r="PO274" s="5"/>
      <c r="PP274" s="5"/>
      <c r="PQ274" s="5"/>
      <c r="PR274" s="5"/>
      <c r="PS274" s="5"/>
      <c r="PT274" s="5"/>
      <c r="PU274" s="5"/>
      <c r="PV274" s="5"/>
      <c r="PW274" s="5"/>
      <c r="PX274" s="5"/>
      <c r="PY274" s="5"/>
      <c r="PZ274" s="5"/>
      <c r="QA274" s="5"/>
      <c r="QB274" s="5"/>
      <c r="QC274" s="5"/>
      <c r="QD274" s="5"/>
      <c r="QE274" s="5"/>
      <c r="QF274" s="5"/>
      <c r="QG274" s="5"/>
      <c r="QH274" s="5"/>
      <c r="QI274" s="5"/>
      <c r="QJ274" s="5"/>
      <c r="QK274" s="5"/>
      <c r="QL274" s="5"/>
      <c r="QM274" s="5"/>
      <c r="QN274" s="5"/>
      <c r="QO274" s="5"/>
      <c r="QP274" s="5"/>
      <c r="QQ274" s="5"/>
      <c r="QR274" s="5"/>
      <c r="QS274" s="5"/>
      <c r="QT274" s="5"/>
      <c r="QU274" s="5"/>
      <c r="QV274" s="5"/>
      <c r="QW274" s="5"/>
      <c r="QX274" s="5"/>
      <c r="QY274" s="5"/>
      <c r="QZ274" s="5"/>
      <c r="RA274" s="5"/>
      <c r="RB274" s="5"/>
      <c r="RC274" s="5"/>
      <c r="RD274" s="5"/>
      <c r="RE274" s="5"/>
      <c r="RF274" s="5"/>
      <c r="RG274" s="5"/>
      <c r="RH274" s="5"/>
      <c r="RI274" s="5"/>
      <c r="RJ274" s="5"/>
      <c r="RK274" s="5"/>
      <c r="RL274" s="5"/>
      <c r="RM274" s="5"/>
      <c r="RN274" s="5"/>
      <c r="RO274" s="5"/>
      <c r="RP274" s="5"/>
      <c r="RQ274" s="5"/>
      <c r="RR274" s="5"/>
      <c r="RS274" s="5"/>
      <c r="RT274" s="5"/>
      <c r="RU274" s="5"/>
      <c r="RV274" s="5"/>
      <c r="RW274" s="5"/>
      <c r="RX274" s="5"/>
      <c r="RY274" s="5"/>
      <c r="RZ274" s="5"/>
      <c r="SA274" s="5"/>
      <c r="SB274" s="5"/>
      <c r="SC274" s="5"/>
      <c r="SD274" s="5"/>
      <c r="SE274" s="5"/>
      <c r="SF274" s="5"/>
      <c r="SG274" s="5"/>
      <c r="SH274" s="5"/>
      <c r="SI274" s="5"/>
      <c r="SJ274" s="5"/>
      <c r="SK274" s="5"/>
      <c r="SL274" s="5"/>
      <c r="SM274" s="5"/>
      <c r="SN274" s="5"/>
      <c r="SO274" s="5"/>
      <c r="SP274" s="5"/>
      <c r="SQ274" s="5"/>
      <c r="SR274" s="5"/>
      <c r="SS274" s="5"/>
      <c r="ST274" s="5"/>
      <c r="SU274" s="5"/>
      <c r="SV274" s="5"/>
      <c r="SW274" s="5"/>
      <c r="SX274" s="5"/>
      <c r="SY274" s="5"/>
      <c r="SZ274" s="5"/>
      <c r="TA274" s="5"/>
      <c r="TB274" s="5"/>
      <c r="TC274" s="5"/>
      <c r="TD274" s="5"/>
      <c r="TE274" s="5"/>
      <c r="TF274" s="5"/>
      <c r="TG274" s="5"/>
      <c r="TH274" s="5"/>
      <c r="TI274" s="5"/>
      <c r="TJ274" s="5"/>
      <c r="TK274" s="5"/>
      <c r="TL274" s="5"/>
      <c r="TM274" s="5"/>
      <c r="TN274" s="5"/>
      <c r="TO274" s="5"/>
      <c r="TP274" s="5"/>
      <c r="TQ274" s="5"/>
      <c r="TR274" s="5"/>
      <c r="TS274" s="5"/>
      <c r="TT274" s="5"/>
      <c r="TU274" s="5"/>
      <c r="TV274" s="5"/>
      <c r="TW274" s="5"/>
      <c r="TX274" s="5"/>
      <c r="TY274" s="5"/>
      <c r="TZ274" s="5"/>
      <c r="UA274" s="5"/>
      <c r="UB274" s="5"/>
      <c r="UC274" s="5"/>
      <c r="UD274" s="5"/>
      <c r="UE274" s="5"/>
      <c r="UF274" s="5"/>
      <c r="UG274" s="5"/>
      <c r="UH274" s="5"/>
      <c r="UI274" s="5"/>
      <c r="UJ274" s="5"/>
      <c r="UK274" s="5"/>
      <c r="UL274" s="5"/>
      <c r="UM274" s="5"/>
      <c r="UN274" s="5"/>
      <c r="UO274" s="5"/>
      <c r="UP274" s="5"/>
      <c r="UQ274" s="5"/>
      <c r="UR274" s="5"/>
      <c r="US274" s="5"/>
      <c r="UT274" s="5"/>
      <c r="UU274" s="5"/>
      <c r="UV274" s="5"/>
      <c r="UW274" s="5"/>
      <c r="UX274" s="5"/>
      <c r="UY274" s="5"/>
      <c r="UZ274" s="5"/>
      <c r="VA274" s="5"/>
      <c r="VB274" s="5"/>
      <c r="VC274" s="5"/>
      <c r="VD274" s="5"/>
      <c r="VE274" s="5"/>
      <c r="VF274" s="5"/>
      <c r="VG274" s="5"/>
      <c r="VH274" s="5"/>
      <c r="VI274" s="5"/>
      <c r="VJ274" s="5"/>
      <c r="VK274" s="5"/>
      <c r="VL274" s="5"/>
      <c r="VM274" s="5"/>
      <c r="VN274" s="5"/>
      <c r="VO274" s="5"/>
      <c r="VP274" s="5"/>
      <c r="VQ274" s="5"/>
      <c r="VR274" s="5"/>
      <c r="VS274" s="5"/>
      <c r="VT274" s="5"/>
      <c r="VU274" s="5"/>
      <c r="VV274" s="5"/>
      <c r="VW274" s="5"/>
      <c r="VX274" s="5"/>
      <c r="VY274" s="5"/>
      <c r="VZ274" s="5"/>
      <c r="WA274" s="5"/>
      <c r="WB274" s="5"/>
      <c r="WC274" s="5"/>
      <c r="WD274" s="5"/>
      <c r="WE274" s="5"/>
      <c r="WF274" s="5"/>
      <c r="WG274" s="5"/>
      <c r="WH274" s="5"/>
      <c r="WI274" s="5"/>
      <c r="WJ274" s="5"/>
      <c r="WK274" s="5"/>
      <c r="WL274" s="5"/>
      <c r="WM274" s="5"/>
      <c r="WN274" s="5"/>
      <c r="WO274" s="5"/>
      <c r="WP274" s="5"/>
      <c r="WQ274" s="5"/>
      <c r="WR274" s="5"/>
      <c r="WS274" s="5"/>
      <c r="WT274" s="5"/>
      <c r="WU274" s="5"/>
      <c r="WV274" s="5"/>
      <c r="WW274" s="5"/>
      <c r="WX274" s="5"/>
      <c r="WY274" s="5"/>
      <c r="WZ274" s="5"/>
      <c r="XA274" s="5"/>
      <c r="XB274" s="5"/>
      <c r="XC274" s="5"/>
      <c r="XD274" s="5"/>
      <c r="XE274" s="5"/>
      <c r="XF274" s="5"/>
      <c r="XG274" s="5"/>
      <c r="XH274" s="5"/>
      <c r="XI274" s="5"/>
      <c r="XJ274" s="5"/>
      <c r="XK274" s="5"/>
      <c r="XL274" s="5"/>
      <c r="XM274" s="5"/>
      <c r="XN274" s="5"/>
      <c r="XO274" s="5"/>
      <c r="XP274" s="5"/>
      <c r="XQ274" s="5"/>
      <c r="XR274" s="5"/>
      <c r="XS274" s="5"/>
      <c r="XT274" s="5"/>
      <c r="XU274" s="5"/>
      <c r="XV274" s="5"/>
      <c r="XW274" s="5"/>
    </row>
    <row r="275" spans="39:647" x14ac:dyDescent="0.4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c r="EU275" s="5"/>
      <c r="EV275" s="5"/>
      <c r="EW275" s="5"/>
      <c r="EX275" s="5"/>
      <c r="EY275" s="5"/>
      <c r="EZ275" s="5"/>
      <c r="FA275" s="5"/>
      <c r="FB275" s="5"/>
      <c r="FC275" s="5"/>
      <c r="FD275" s="5"/>
      <c r="FE275" s="5"/>
      <c r="FF275" s="5"/>
      <c r="FG275" s="5"/>
      <c r="FH275" s="5"/>
      <c r="FI275" s="5"/>
      <c r="FJ275" s="5"/>
      <c r="FK275" s="5"/>
      <c r="FL275" s="5"/>
      <c r="FM275" s="5"/>
      <c r="FN275" s="5"/>
      <c r="FO275" s="5"/>
      <c r="FP275" s="5"/>
      <c r="FQ275" s="5"/>
      <c r="FR275" s="5"/>
      <c r="FS275" s="5"/>
      <c r="FT275" s="5"/>
      <c r="FU275" s="5"/>
      <c r="FV275" s="5"/>
      <c r="FW275" s="5"/>
      <c r="FX275" s="5"/>
      <c r="FY275" s="5"/>
      <c r="FZ275" s="5"/>
      <c r="GA275" s="5"/>
      <c r="GB275" s="5"/>
      <c r="GC275" s="5"/>
      <c r="GD275" s="5"/>
      <c r="GE275" s="5"/>
      <c r="GF275" s="5"/>
      <c r="GG275" s="5"/>
      <c r="GH275" s="5"/>
      <c r="GI275" s="5"/>
      <c r="GJ275" s="5"/>
      <c r="GK275" s="5"/>
      <c r="GL275" s="5"/>
      <c r="GM275" s="5"/>
      <c r="GN275" s="5"/>
      <c r="GO275" s="5"/>
      <c r="GP275" s="5"/>
      <c r="GQ275" s="5"/>
      <c r="GR275" s="5"/>
      <c r="GS275" s="5"/>
      <c r="GT275" s="5"/>
      <c r="GU275" s="5"/>
      <c r="GV275" s="5"/>
      <c r="GW275" s="5"/>
      <c r="GX275" s="5"/>
      <c r="GY275" s="5"/>
      <c r="GZ275" s="5"/>
      <c r="HA275" s="5"/>
      <c r="HB275" s="5"/>
      <c r="HC275" s="5"/>
      <c r="HD275" s="5"/>
      <c r="HE275" s="5"/>
      <c r="HF275" s="5"/>
      <c r="HG275" s="5"/>
      <c r="HH275" s="5"/>
      <c r="HI275" s="5"/>
      <c r="HJ275" s="5"/>
      <c r="HK275" s="5"/>
      <c r="HL275" s="5"/>
      <c r="HM275" s="5"/>
      <c r="HN275" s="5"/>
      <c r="HO275" s="5"/>
      <c r="HP275" s="5"/>
      <c r="HQ275" s="5"/>
      <c r="HR275" s="5"/>
      <c r="HS275" s="5"/>
      <c r="HT275" s="5"/>
      <c r="HU275" s="5"/>
      <c r="HV275" s="5"/>
      <c r="HW275" s="5"/>
      <c r="HX275" s="5"/>
      <c r="HY275" s="5"/>
      <c r="HZ275" s="5"/>
      <c r="IA275" s="5"/>
      <c r="IB275" s="5"/>
      <c r="IC275" s="5"/>
      <c r="ID275" s="5"/>
      <c r="IE275" s="5"/>
      <c r="IF275" s="5"/>
      <c r="IG275" s="5"/>
      <c r="IH275" s="5"/>
      <c r="II275" s="5"/>
      <c r="IJ275" s="5"/>
      <c r="IK275" s="5"/>
      <c r="IL275" s="5"/>
      <c r="IM275" s="5"/>
      <c r="IN275" s="5"/>
      <c r="IO275" s="5"/>
      <c r="IP275" s="5"/>
      <c r="IQ275" s="5"/>
      <c r="IR275" s="5"/>
      <c r="IS275" s="5"/>
      <c r="IT275" s="5"/>
      <c r="IU275" s="5"/>
      <c r="IV275" s="5"/>
      <c r="IW275" s="5"/>
      <c r="IX275" s="5"/>
      <c r="IY275" s="5"/>
      <c r="IZ275" s="5"/>
      <c r="JA275" s="5"/>
      <c r="JB275" s="5"/>
      <c r="JC275" s="5"/>
      <c r="JD275" s="5"/>
      <c r="JE275" s="5"/>
      <c r="JF275" s="5"/>
      <c r="JG275" s="5"/>
      <c r="JH275" s="5"/>
      <c r="JI275" s="5"/>
      <c r="JJ275" s="5"/>
      <c r="JK275" s="5"/>
      <c r="JL275" s="5"/>
      <c r="JM275" s="5"/>
      <c r="JN275" s="5"/>
      <c r="JO275" s="5"/>
      <c r="JP275" s="5"/>
      <c r="JQ275" s="5"/>
      <c r="JR275" s="5"/>
      <c r="JS275" s="5"/>
      <c r="JT275" s="5"/>
      <c r="JU275" s="5"/>
      <c r="JV275" s="5"/>
      <c r="JW275" s="5"/>
      <c r="JX275" s="5"/>
      <c r="JY275" s="5"/>
      <c r="JZ275" s="5"/>
      <c r="KA275" s="5"/>
      <c r="KB275" s="5"/>
      <c r="KC275" s="5"/>
      <c r="KD275" s="5"/>
      <c r="KE275" s="5"/>
      <c r="KF275" s="5"/>
      <c r="KG275" s="5"/>
      <c r="KH275" s="5"/>
      <c r="KI275" s="5"/>
      <c r="KJ275" s="5"/>
      <c r="KK275" s="5"/>
      <c r="KL275" s="5"/>
      <c r="KM275" s="5"/>
      <c r="KN275" s="5"/>
      <c r="KO275" s="5"/>
      <c r="KP275" s="5"/>
      <c r="KQ275" s="5"/>
      <c r="KR275" s="5"/>
      <c r="KS275" s="5"/>
      <c r="KT275" s="5"/>
      <c r="KU275" s="5"/>
      <c r="KV275" s="5"/>
      <c r="KW275" s="5"/>
      <c r="KX275" s="5"/>
      <c r="KY275" s="5"/>
      <c r="KZ275" s="5"/>
      <c r="LA275" s="5"/>
      <c r="LB275" s="5"/>
      <c r="LC275" s="5"/>
      <c r="LD275" s="5"/>
      <c r="LE275" s="5"/>
      <c r="LF275" s="5"/>
      <c r="LG275" s="5"/>
      <c r="LH275" s="5"/>
      <c r="LI275" s="5"/>
      <c r="LJ275" s="5"/>
      <c r="LK275" s="5"/>
      <c r="LL275" s="5"/>
      <c r="LM275" s="5"/>
      <c r="LN275" s="5"/>
      <c r="LO275" s="5"/>
      <c r="LP275" s="5"/>
      <c r="LQ275" s="5"/>
      <c r="LR275" s="5"/>
      <c r="LS275" s="5"/>
      <c r="LT275" s="5"/>
      <c r="LU275" s="5"/>
      <c r="LV275" s="5"/>
      <c r="LW275" s="5"/>
      <c r="LX275" s="5"/>
      <c r="LY275" s="5"/>
      <c r="LZ275" s="5"/>
      <c r="MA275" s="5"/>
      <c r="MB275" s="5"/>
      <c r="MC275" s="5"/>
      <c r="MD275" s="5"/>
      <c r="ME275" s="5"/>
      <c r="MF275" s="5"/>
      <c r="MG275" s="5"/>
      <c r="MH275" s="5"/>
      <c r="MI275" s="5"/>
      <c r="MJ275" s="5"/>
      <c r="MK275" s="5"/>
      <c r="ML275" s="5"/>
      <c r="MM275" s="5"/>
      <c r="MN275" s="5"/>
      <c r="MO275" s="5"/>
      <c r="MP275" s="5"/>
      <c r="MQ275" s="5"/>
      <c r="MR275" s="5"/>
      <c r="MS275" s="5"/>
      <c r="MT275" s="5"/>
      <c r="MU275" s="5"/>
      <c r="MV275" s="5"/>
      <c r="MW275" s="5"/>
      <c r="MX275" s="5"/>
      <c r="MY275" s="5"/>
      <c r="MZ275" s="5"/>
      <c r="NA275" s="5"/>
      <c r="NB275" s="5"/>
      <c r="NC275" s="5"/>
      <c r="ND275" s="5"/>
      <c r="NE275" s="5"/>
      <c r="NF275" s="5"/>
      <c r="NG275" s="5"/>
      <c r="NH275" s="5"/>
      <c r="NI275" s="5"/>
      <c r="NJ275" s="5"/>
      <c r="NK275" s="5"/>
      <c r="NL275" s="5"/>
      <c r="NM275" s="5"/>
      <c r="NN275" s="5"/>
      <c r="NO275" s="5"/>
      <c r="NP275" s="5"/>
      <c r="NQ275" s="5"/>
      <c r="NR275" s="5"/>
      <c r="NS275" s="5"/>
      <c r="NT275" s="5"/>
      <c r="NU275" s="5"/>
      <c r="NV275" s="5"/>
      <c r="NW275" s="5"/>
      <c r="NX275" s="5"/>
      <c r="NY275" s="5"/>
      <c r="NZ275" s="5"/>
      <c r="OA275" s="5"/>
      <c r="OB275" s="5"/>
      <c r="OC275" s="5"/>
      <c r="OD275" s="5"/>
      <c r="OE275" s="5"/>
      <c r="OF275" s="5"/>
      <c r="OG275" s="5"/>
      <c r="OH275" s="5"/>
      <c r="OI275" s="5"/>
      <c r="OJ275" s="5"/>
      <c r="OK275" s="5"/>
      <c r="OL275" s="5"/>
      <c r="OM275" s="5"/>
      <c r="ON275" s="5"/>
      <c r="OO275" s="5"/>
      <c r="OP275" s="5"/>
      <c r="OQ275" s="5"/>
      <c r="OR275" s="5"/>
      <c r="OS275" s="5"/>
      <c r="OT275" s="5"/>
      <c r="OU275" s="5"/>
      <c r="OV275" s="5"/>
      <c r="OW275" s="5"/>
      <c r="OX275" s="5"/>
      <c r="OY275" s="5"/>
      <c r="OZ275" s="5"/>
      <c r="PA275" s="5"/>
      <c r="PB275" s="5"/>
      <c r="PC275" s="5"/>
      <c r="PD275" s="5"/>
      <c r="PE275" s="5"/>
      <c r="PF275" s="5"/>
      <c r="PG275" s="5"/>
      <c r="PH275" s="5"/>
      <c r="PI275" s="5"/>
      <c r="PJ275" s="5"/>
      <c r="PK275" s="5"/>
      <c r="PL275" s="5"/>
      <c r="PM275" s="5"/>
      <c r="PN275" s="5"/>
      <c r="PO275" s="5"/>
      <c r="PP275" s="5"/>
      <c r="PQ275" s="5"/>
      <c r="PR275" s="5"/>
      <c r="PS275" s="5"/>
      <c r="PT275" s="5"/>
      <c r="PU275" s="5"/>
      <c r="PV275" s="5"/>
      <c r="PW275" s="5"/>
      <c r="PX275" s="5"/>
      <c r="PY275" s="5"/>
      <c r="PZ275" s="5"/>
      <c r="QA275" s="5"/>
      <c r="QB275" s="5"/>
      <c r="QC275" s="5"/>
      <c r="QD275" s="5"/>
      <c r="QE275" s="5"/>
      <c r="QF275" s="5"/>
      <c r="QG275" s="5"/>
      <c r="QH275" s="5"/>
      <c r="QI275" s="5"/>
      <c r="QJ275" s="5"/>
      <c r="QK275" s="5"/>
      <c r="QL275" s="5"/>
      <c r="QM275" s="5"/>
      <c r="QN275" s="5"/>
      <c r="QO275" s="5"/>
      <c r="QP275" s="5"/>
      <c r="QQ275" s="5"/>
      <c r="QR275" s="5"/>
      <c r="QS275" s="5"/>
      <c r="QT275" s="5"/>
      <c r="QU275" s="5"/>
      <c r="QV275" s="5"/>
      <c r="QW275" s="5"/>
      <c r="QX275" s="5"/>
      <c r="QY275" s="5"/>
      <c r="QZ275" s="5"/>
      <c r="RA275" s="5"/>
      <c r="RB275" s="5"/>
      <c r="RC275" s="5"/>
      <c r="RD275" s="5"/>
      <c r="RE275" s="5"/>
      <c r="RF275" s="5"/>
      <c r="RG275" s="5"/>
      <c r="RH275" s="5"/>
      <c r="RI275" s="5"/>
      <c r="RJ275" s="5"/>
      <c r="RK275" s="5"/>
      <c r="RL275" s="5"/>
      <c r="RM275" s="5"/>
      <c r="RN275" s="5"/>
      <c r="RO275" s="5"/>
      <c r="RP275" s="5"/>
      <c r="RQ275" s="5"/>
      <c r="RR275" s="5"/>
      <c r="RS275" s="5"/>
      <c r="RT275" s="5"/>
      <c r="RU275" s="5"/>
      <c r="RV275" s="5"/>
      <c r="RW275" s="5"/>
      <c r="RX275" s="5"/>
      <c r="RY275" s="5"/>
      <c r="RZ275" s="5"/>
      <c r="SA275" s="5"/>
      <c r="SB275" s="5"/>
      <c r="SC275" s="5"/>
      <c r="SD275" s="5"/>
      <c r="SE275" s="5"/>
      <c r="SF275" s="5"/>
      <c r="SG275" s="5"/>
      <c r="SH275" s="5"/>
      <c r="SI275" s="5"/>
      <c r="SJ275" s="5"/>
      <c r="SK275" s="5"/>
      <c r="SL275" s="5"/>
      <c r="SM275" s="5"/>
      <c r="SN275" s="5"/>
      <c r="SO275" s="5"/>
      <c r="SP275" s="5"/>
      <c r="SQ275" s="5"/>
      <c r="SR275" s="5"/>
      <c r="SS275" s="5"/>
      <c r="ST275" s="5"/>
      <c r="SU275" s="5"/>
      <c r="SV275" s="5"/>
      <c r="SW275" s="5"/>
      <c r="SX275" s="5"/>
      <c r="SY275" s="5"/>
      <c r="SZ275" s="5"/>
      <c r="TA275" s="5"/>
      <c r="TB275" s="5"/>
      <c r="TC275" s="5"/>
      <c r="TD275" s="5"/>
      <c r="TE275" s="5"/>
      <c r="TF275" s="5"/>
      <c r="TG275" s="5"/>
      <c r="TH275" s="5"/>
      <c r="TI275" s="5"/>
      <c r="TJ275" s="5"/>
      <c r="TK275" s="5"/>
      <c r="TL275" s="5"/>
      <c r="TM275" s="5"/>
      <c r="TN275" s="5"/>
      <c r="TO275" s="5"/>
      <c r="TP275" s="5"/>
      <c r="TQ275" s="5"/>
      <c r="TR275" s="5"/>
      <c r="TS275" s="5"/>
      <c r="TT275" s="5"/>
      <c r="TU275" s="5"/>
      <c r="TV275" s="5"/>
      <c r="TW275" s="5"/>
      <c r="TX275" s="5"/>
      <c r="TY275" s="5"/>
      <c r="TZ275" s="5"/>
      <c r="UA275" s="5"/>
      <c r="UB275" s="5"/>
      <c r="UC275" s="5"/>
      <c r="UD275" s="5"/>
      <c r="UE275" s="5"/>
      <c r="UF275" s="5"/>
      <c r="UG275" s="5"/>
      <c r="UH275" s="5"/>
      <c r="UI275" s="5"/>
      <c r="UJ275" s="5"/>
      <c r="UK275" s="5"/>
      <c r="UL275" s="5"/>
      <c r="UM275" s="5"/>
      <c r="UN275" s="5"/>
      <c r="UO275" s="5"/>
      <c r="UP275" s="5"/>
      <c r="UQ275" s="5"/>
      <c r="UR275" s="5"/>
      <c r="US275" s="5"/>
      <c r="UT275" s="5"/>
      <c r="UU275" s="5"/>
      <c r="UV275" s="5"/>
      <c r="UW275" s="5"/>
      <c r="UX275" s="5"/>
      <c r="UY275" s="5"/>
      <c r="UZ275" s="5"/>
      <c r="VA275" s="5"/>
      <c r="VB275" s="5"/>
      <c r="VC275" s="5"/>
      <c r="VD275" s="5"/>
      <c r="VE275" s="5"/>
      <c r="VF275" s="5"/>
      <c r="VG275" s="5"/>
      <c r="VH275" s="5"/>
      <c r="VI275" s="5"/>
      <c r="VJ275" s="5"/>
      <c r="VK275" s="5"/>
      <c r="VL275" s="5"/>
      <c r="VM275" s="5"/>
      <c r="VN275" s="5"/>
      <c r="VO275" s="5"/>
      <c r="VP275" s="5"/>
      <c r="VQ275" s="5"/>
      <c r="VR275" s="5"/>
      <c r="VS275" s="5"/>
      <c r="VT275" s="5"/>
      <c r="VU275" s="5"/>
      <c r="VV275" s="5"/>
      <c r="VW275" s="5"/>
      <c r="VX275" s="5"/>
      <c r="VY275" s="5"/>
      <c r="VZ275" s="5"/>
      <c r="WA275" s="5"/>
      <c r="WB275" s="5"/>
      <c r="WC275" s="5"/>
      <c r="WD275" s="5"/>
      <c r="WE275" s="5"/>
      <c r="WF275" s="5"/>
      <c r="WG275" s="5"/>
      <c r="WH275" s="5"/>
      <c r="WI275" s="5"/>
      <c r="WJ275" s="5"/>
      <c r="WK275" s="5"/>
      <c r="WL275" s="5"/>
      <c r="WM275" s="5"/>
      <c r="WN275" s="5"/>
      <c r="WO275" s="5"/>
      <c r="WP275" s="5"/>
      <c r="WQ275" s="5"/>
      <c r="WR275" s="5"/>
      <c r="WS275" s="5"/>
      <c r="WT275" s="5"/>
      <c r="WU275" s="5"/>
      <c r="WV275" s="5"/>
      <c r="WW275" s="5"/>
      <c r="WX275" s="5"/>
      <c r="WY275" s="5"/>
      <c r="WZ275" s="5"/>
      <c r="XA275" s="5"/>
      <c r="XB275" s="5"/>
      <c r="XC275" s="5"/>
      <c r="XD275" s="5"/>
      <c r="XE275" s="5"/>
      <c r="XF275" s="5"/>
      <c r="XG275" s="5"/>
      <c r="XH275" s="5"/>
      <c r="XI275" s="5"/>
      <c r="XJ275" s="5"/>
      <c r="XK275" s="5"/>
      <c r="XL275" s="5"/>
      <c r="XM275" s="5"/>
      <c r="XN275" s="5"/>
      <c r="XO275" s="5"/>
      <c r="XP275" s="5"/>
      <c r="XQ275" s="5"/>
      <c r="XR275" s="5"/>
      <c r="XS275" s="5"/>
      <c r="XT275" s="5"/>
      <c r="XU275" s="5"/>
      <c r="XV275" s="5"/>
      <c r="XW275" s="5"/>
    </row>
    <row r="276" spans="39:647" x14ac:dyDescent="0.45">
      <c r="AM276" s="5"/>
      <c r="AN276" s="5"/>
      <c r="AO276" s="5"/>
      <c r="AP276" s="5"/>
      <c r="AQ276" s="5"/>
      <c r="AR276" s="5"/>
      <c r="AS276" s="5"/>
      <c r="AT276" s="5"/>
      <c r="AU276" s="5"/>
      <c r="AV276" s="5"/>
      <c r="AW276" s="5"/>
      <c r="AX276" s="5"/>
      <c r="AY276" s="5"/>
      <c r="AZ276" s="5"/>
      <c r="BA276" s="5"/>
      <c r="BB276" s="5"/>
      <c r="BC276" s="5"/>
      <c r="BD276" s="5"/>
      <c r="BE276" s="5"/>
      <c r="BF276" s="5"/>
      <c r="BG276" s="5"/>
      <c r="BH276" s="5"/>
      <c r="BI276" s="5"/>
      <c r="BJ276" s="5"/>
      <c r="BK276" s="5"/>
      <c r="BL276" s="5"/>
      <c r="BM276" s="5"/>
      <c r="BN276" s="5"/>
      <c r="BO276" s="5"/>
      <c r="BP276" s="5"/>
      <c r="BQ276" s="5"/>
      <c r="BR276" s="5"/>
      <c r="BS276" s="5"/>
      <c r="BT276" s="5"/>
      <c r="BU276" s="5"/>
      <c r="BV276" s="5"/>
      <c r="BW276" s="5"/>
      <c r="BX276" s="5"/>
      <c r="BY276" s="5"/>
      <c r="BZ276" s="5"/>
      <c r="CA276" s="5"/>
      <c r="CB276" s="5"/>
      <c r="CC276" s="5"/>
      <c r="CD276" s="5"/>
      <c r="CE276" s="5"/>
      <c r="CF276" s="5"/>
      <c r="CG276" s="5"/>
      <c r="CH276" s="5"/>
      <c r="CI276" s="5"/>
      <c r="CJ276" s="5"/>
      <c r="CK276" s="5"/>
      <c r="CL276" s="5"/>
      <c r="CM276" s="5"/>
      <c r="CN276" s="5"/>
      <c r="CO276" s="5"/>
      <c r="CP276" s="5"/>
      <c r="CQ276" s="5"/>
      <c r="CR276" s="5"/>
      <c r="CS276" s="5"/>
      <c r="CT276" s="5"/>
      <c r="CU276" s="5"/>
      <c r="CV276" s="5"/>
      <c r="CW276" s="5"/>
      <c r="CX276" s="5"/>
      <c r="CY276" s="5"/>
      <c r="CZ276" s="5"/>
      <c r="DA276" s="5"/>
      <c r="DB276" s="5"/>
      <c r="DC276" s="5"/>
      <c r="DD276" s="5"/>
      <c r="DE276" s="5"/>
      <c r="DF276" s="5"/>
      <c r="DG276" s="5"/>
      <c r="DH276" s="5"/>
      <c r="DI276" s="5"/>
      <c r="DJ276" s="5"/>
      <c r="DK276" s="5"/>
      <c r="DL276" s="5"/>
      <c r="DM276" s="5"/>
      <c r="DN276" s="5"/>
      <c r="DO276" s="5"/>
      <c r="DP276" s="5"/>
      <c r="DQ276" s="5"/>
      <c r="DR276" s="5"/>
      <c r="DS276" s="5"/>
      <c r="DT276" s="5"/>
      <c r="DU276" s="5"/>
      <c r="DV276" s="5"/>
      <c r="DW276" s="5"/>
      <c r="DX276" s="5"/>
      <c r="DY276" s="5"/>
      <c r="DZ276" s="5"/>
      <c r="EA276" s="5"/>
      <c r="EB276" s="5"/>
      <c r="EC276" s="5"/>
      <c r="ED276" s="5"/>
      <c r="EE276" s="5"/>
      <c r="EF276" s="5"/>
      <c r="EG276" s="5"/>
      <c r="EH276" s="5"/>
      <c r="EI276" s="5"/>
      <c r="EJ276" s="5"/>
      <c r="EK276" s="5"/>
      <c r="EL276" s="5"/>
      <c r="EM276" s="5"/>
      <c r="EN276" s="5"/>
      <c r="EO276" s="5"/>
      <c r="EP276" s="5"/>
      <c r="EQ276" s="5"/>
      <c r="ER276" s="5"/>
      <c r="ES276" s="5"/>
      <c r="ET276" s="5"/>
      <c r="EU276" s="5"/>
      <c r="EV276" s="5"/>
      <c r="EW276" s="5"/>
      <c r="EX276" s="5"/>
      <c r="EY276" s="5"/>
      <c r="EZ276" s="5"/>
      <c r="FA276" s="5"/>
      <c r="FB276" s="5"/>
      <c r="FC276" s="5"/>
      <c r="FD276" s="5"/>
      <c r="FE276" s="5"/>
      <c r="FF276" s="5"/>
      <c r="FG276" s="5"/>
      <c r="FH276" s="5"/>
      <c r="FI276" s="5"/>
      <c r="FJ276" s="5"/>
      <c r="FK276" s="5"/>
      <c r="FL276" s="5"/>
      <c r="FM276" s="5"/>
      <c r="FN276" s="5"/>
      <c r="FO276" s="5"/>
      <c r="FP276" s="5"/>
      <c r="FQ276" s="5"/>
      <c r="FR276" s="5"/>
      <c r="FS276" s="5"/>
      <c r="FT276" s="5"/>
      <c r="FU276" s="5"/>
      <c r="FV276" s="5"/>
      <c r="FW276" s="5"/>
      <c r="FX276" s="5"/>
      <c r="FY276" s="5"/>
      <c r="FZ276" s="5"/>
      <c r="GA276" s="5"/>
      <c r="GB276" s="5"/>
      <c r="GC276" s="5"/>
      <c r="GD276" s="5"/>
      <c r="GE276" s="5"/>
      <c r="GF276" s="5"/>
      <c r="GG276" s="5"/>
      <c r="GH276" s="5"/>
      <c r="GI276" s="5"/>
      <c r="GJ276" s="5"/>
      <c r="GK276" s="5"/>
      <c r="GL276" s="5"/>
      <c r="GM276" s="5"/>
      <c r="GN276" s="5"/>
      <c r="GO276" s="5"/>
      <c r="GP276" s="5"/>
      <c r="GQ276" s="5"/>
      <c r="GR276" s="5"/>
      <c r="GS276" s="5"/>
      <c r="GT276" s="5"/>
      <c r="GU276" s="5"/>
      <c r="GV276" s="5"/>
      <c r="GW276" s="5"/>
      <c r="GX276" s="5"/>
      <c r="GY276" s="5"/>
      <c r="GZ276" s="5"/>
      <c r="HA276" s="5"/>
      <c r="HB276" s="5"/>
      <c r="HC276" s="5"/>
      <c r="HD276" s="5"/>
      <c r="HE276" s="5"/>
      <c r="HF276" s="5"/>
      <c r="HG276" s="5"/>
      <c r="HH276" s="5"/>
      <c r="HI276" s="5"/>
      <c r="HJ276" s="5"/>
      <c r="HK276" s="5"/>
      <c r="HL276" s="5"/>
      <c r="HM276" s="5"/>
      <c r="HN276" s="5"/>
      <c r="HO276" s="5"/>
      <c r="HP276" s="5"/>
      <c r="HQ276" s="5"/>
      <c r="HR276" s="5"/>
      <c r="HS276" s="5"/>
      <c r="HT276" s="5"/>
      <c r="HU276" s="5"/>
      <c r="HV276" s="5"/>
      <c r="HW276" s="5"/>
      <c r="HX276" s="5"/>
      <c r="HY276" s="5"/>
      <c r="HZ276" s="5"/>
      <c r="IA276" s="5"/>
      <c r="IB276" s="5"/>
      <c r="IC276" s="5"/>
      <c r="ID276" s="5"/>
      <c r="IE276" s="5"/>
      <c r="IF276" s="5"/>
      <c r="IG276" s="5"/>
      <c r="IH276" s="5"/>
      <c r="II276" s="5"/>
      <c r="IJ276" s="5"/>
      <c r="IK276" s="5"/>
      <c r="IL276" s="5"/>
      <c r="IM276" s="5"/>
      <c r="IN276" s="5"/>
      <c r="IO276" s="5"/>
      <c r="IP276" s="5"/>
      <c r="IQ276" s="5"/>
      <c r="IR276" s="5"/>
      <c r="IS276" s="5"/>
      <c r="IT276" s="5"/>
      <c r="IU276" s="5"/>
      <c r="IV276" s="5"/>
      <c r="IW276" s="5"/>
      <c r="IX276" s="5"/>
      <c r="IY276" s="5"/>
      <c r="IZ276" s="5"/>
      <c r="JA276" s="5"/>
      <c r="JB276" s="5"/>
      <c r="JC276" s="5"/>
      <c r="JD276" s="5"/>
      <c r="JE276" s="5"/>
      <c r="JF276" s="5"/>
      <c r="JG276" s="5"/>
      <c r="JH276" s="5"/>
      <c r="JI276" s="5"/>
      <c r="JJ276" s="5"/>
      <c r="JK276" s="5"/>
      <c r="JL276" s="5"/>
      <c r="JM276" s="5"/>
      <c r="JN276" s="5"/>
      <c r="JO276" s="5"/>
      <c r="JP276" s="5"/>
      <c r="JQ276" s="5"/>
      <c r="JR276" s="5"/>
      <c r="JS276" s="5"/>
      <c r="JT276" s="5"/>
      <c r="JU276" s="5"/>
      <c r="JV276" s="5"/>
      <c r="JW276" s="5"/>
      <c r="JX276" s="5"/>
      <c r="JY276" s="5"/>
      <c r="JZ276" s="5"/>
      <c r="KA276" s="5"/>
      <c r="KB276" s="5"/>
      <c r="KC276" s="5"/>
      <c r="KD276" s="5"/>
      <c r="KE276" s="5"/>
      <c r="KF276" s="5"/>
      <c r="KG276" s="5"/>
      <c r="KH276" s="5"/>
      <c r="KI276" s="5"/>
      <c r="KJ276" s="5"/>
      <c r="KK276" s="5"/>
      <c r="KL276" s="5"/>
      <c r="KM276" s="5"/>
      <c r="KN276" s="5"/>
      <c r="KO276" s="5"/>
      <c r="KP276" s="5"/>
      <c r="KQ276" s="5"/>
      <c r="KR276" s="5"/>
      <c r="KS276" s="5"/>
      <c r="KT276" s="5"/>
      <c r="KU276" s="5"/>
      <c r="KV276" s="5"/>
      <c r="KW276" s="5"/>
      <c r="KX276" s="5"/>
      <c r="KY276" s="5"/>
      <c r="KZ276" s="5"/>
      <c r="LA276" s="5"/>
      <c r="LB276" s="5"/>
      <c r="LC276" s="5"/>
      <c r="LD276" s="5"/>
      <c r="LE276" s="5"/>
      <c r="LF276" s="5"/>
      <c r="LG276" s="5"/>
      <c r="LH276" s="5"/>
      <c r="LI276" s="5"/>
      <c r="LJ276" s="5"/>
      <c r="LK276" s="5"/>
      <c r="LL276" s="5"/>
      <c r="LM276" s="5"/>
      <c r="LN276" s="5"/>
      <c r="LO276" s="5"/>
      <c r="LP276" s="5"/>
      <c r="LQ276" s="5"/>
      <c r="LR276" s="5"/>
      <c r="LS276" s="5"/>
      <c r="LT276" s="5"/>
      <c r="LU276" s="5"/>
      <c r="LV276" s="5"/>
      <c r="LW276" s="5"/>
      <c r="LX276" s="5"/>
      <c r="LY276" s="5"/>
      <c r="LZ276" s="5"/>
      <c r="MA276" s="5"/>
      <c r="MB276" s="5"/>
      <c r="MC276" s="5"/>
      <c r="MD276" s="5"/>
      <c r="ME276" s="5"/>
      <c r="MF276" s="5"/>
      <c r="MG276" s="5"/>
      <c r="MH276" s="5"/>
      <c r="MI276" s="5"/>
      <c r="MJ276" s="5"/>
      <c r="MK276" s="5"/>
      <c r="ML276" s="5"/>
      <c r="MM276" s="5"/>
      <c r="MN276" s="5"/>
      <c r="MO276" s="5"/>
      <c r="MP276" s="5"/>
      <c r="MQ276" s="5"/>
      <c r="MR276" s="5"/>
      <c r="MS276" s="5"/>
      <c r="MT276" s="5"/>
      <c r="MU276" s="5"/>
      <c r="MV276" s="5"/>
      <c r="MW276" s="5"/>
      <c r="MX276" s="5"/>
      <c r="MY276" s="5"/>
      <c r="MZ276" s="5"/>
      <c r="NA276" s="5"/>
      <c r="NB276" s="5"/>
      <c r="NC276" s="5"/>
      <c r="ND276" s="5"/>
      <c r="NE276" s="5"/>
      <c r="NF276" s="5"/>
      <c r="NG276" s="5"/>
      <c r="NH276" s="5"/>
      <c r="NI276" s="5"/>
      <c r="NJ276" s="5"/>
      <c r="NK276" s="5"/>
      <c r="NL276" s="5"/>
      <c r="NM276" s="5"/>
      <c r="NN276" s="5"/>
      <c r="NO276" s="5"/>
      <c r="NP276" s="5"/>
      <c r="NQ276" s="5"/>
      <c r="NR276" s="5"/>
      <c r="NS276" s="5"/>
      <c r="NT276" s="5"/>
      <c r="NU276" s="5"/>
      <c r="NV276" s="5"/>
      <c r="NW276" s="5"/>
      <c r="NX276" s="5"/>
      <c r="NY276" s="5"/>
      <c r="NZ276" s="5"/>
      <c r="OA276" s="5"/>
      <c r="OB276" s="5"/>
      <c r="OC276" s="5"/>
      <c r="OD276" s="5"/>
      <c r="OE276" s="5"/>
      <c r="OF276" s="5"/>
      <c r="OG276" s="5"/>
      <c r="OH276" s="5"/>
      <c r="OI276" s="5"/>
      <c r="OJ276" s="5"/>
      <c r="OK276" s="5"/>
      <c r="OL276" s="5"/>
      <c r="OM276" s="5"/>
      <c r="ON276" s="5"/>
      <c r="OO276" s="5"/>
      <c r="OP276" s="5"/>
      <c r="OQ276" s="5"/>
      <c r="OR276" s="5"/>
      <c r="OS276" s="5"/>
      <c r="OT276" s="5"/>
      <c r="OU276" s="5"/>
      <c r="OV276" s="5"/>
      <c r="OW276" s="5"/>
      <c r="OX276" s="5"/>
      <c r="OY276" s="5"/>
      <c r="OZ276" s="5"/>
      <c r="PA276" s="5"/>
      <c r="PB276" s="5"/>
      <c r="PC276" s="5"/>
      <c r="PD276" s="5"/>
      <c r="PE276" s="5"/>
      <c r="PF276" s="5"/>
      <c r="PG276" s="5"/>
      <c r="PH276" s="5"/>
      <c r="PI276" s="5"/>
      <c r="PJ276" s="5"/>
      <c r="PK276" s="5"/>
      <c r="PL276" s="5"/>
      <c r="PM276" s="5"/>
      <c r="PN276" s="5"/>
      <c r="PO276" s="5"/>
      <c r="PP276" s="5"/>
      <c r="PQ276" s="5"/>
      <c r="PR276" s="5"/>
      <c r="PS276" s="5"/>
      <c r="PT276" s="5"/>
      <c r="PU276" s="5"/>
      <c r="PV276" s="5"/>
      <c r="PW276" s="5"/>
      <c r="PX276" s="5"/>
      <c r="PY276" s="5"/>
      <c r="PZ276" s="5"/>
      <c r="QA276" s="5"/>
      <c r="QB276" s="5"/>
      <c r="QC276" s="5"/>
      <c r="QD276" s="5"/>
      <c r="QE276" s="5"/>
      <c r="QF276" s="5"/>
      <c r="QG276" s="5"/>
      <c r="QH276" s="5"/>
      <c r="QI276" s="5"/>
      <c r="QJ276" s="5"/>
      <c r="QK276" s="5"/>
      <c r="QL276" s="5"/>
      <c r="QM276" s="5"/>
      <c r="QN276" s="5"/>
      <c r="QO276" s="5"/>
      <c r="QP276" s="5"/>
      <c r="QQ276" s="5"/>
      <c r="QR276" s="5"/>
      <c r="QS276" s="5"/>
      <c r="QT276" s="5"/>
      <c r="QU276" s="5"/>
      <c r="QV276" s="5"/>
      <c r="QW276" s="5"/>
      <c r="QX276" s="5"/>
      <c r="QY276" s="5"/>
      <c r="QZ276" s="5"/>
      <c r="RA276" s="5"/>
      <c r="RB276" s="5"/>
      <c r="RC276" s="5"/>
      <c r="RD276" s="5"/>
      <c r="RE276" s="5"/>
      <c r="RF276" s="5"/>
      <c r="RG276" s="5"/>
      <c r="RH276" s="5"/>
      <c r="RI276" s="5"/>
      <c r="RJ276" s="5"/>
      <c r="RK276" s="5"/>
      <c r="RL276" s="5"/>
      <c r="RM276" s="5"/>
      <c r="RN276" s="5"/>
      <c r="RO276" s="5"/>
      <c r="RP276" s="5"/>
      <c r="RQ276" s="5"/>
      <c r="RR276" s="5"/>
      <c r="RS276" s="5"/>
      <c r="RT276" s="5"/>
      <c r="RU276" s="5"/>
      <c r="RV276" s="5"/>
      <c r="RW276" s="5"/>
      <c r="RX276" s="5"/>
      <c r="RY276" s="5"/>
      <c r="RZ276" s="5"/>
      <c r="SA276" s="5"/>
      <c r="SB276" s="5"/>
      <c r="SC276" s="5"/>
      <c r="SD276" s="5"/>
      <c r="SE276" s="5"/>
      <c r="SF276" s="5"/>
      <c r="SG276" s="5"/>
      <c r="SH276" s="5"/>
      <c r="SI276" s="5"/>
      <c r="SJ276" s="5"/>
      <c r="SK276" s="5"/>
      <c r="SL276" s="5"/>
      <c r="SM276" s="5"/>
      <c r="SN276" s="5"/>
      <c r="SO276" s="5"/>
      <c r="SP276" s="5"/>
      <c r="SQ276" s="5"/>
      <c r="SR276" s="5"/>
      <c r="SS276" s="5"/>
      <c r="ST276" s="5"/>
      <c r="SU276" s="5"/>
      <c r="SV276" s="5"/>
      <c r="SW276" s="5"/>
      <c r="SX276" s="5"/>
      <c r="SY276" s="5"/>
      <c r="SZ276" s="5"/>
      <c r="TA276" s="5"/>
      <c r="TB276" s="5"/>
      <c r="TC276" s="5"/>
      <c r="TD276" s="5"/>
      <c r="TE276" s="5"/>
      <c r="TF276" s="5"/>
      <c r="TG276" s="5"/>
      <c r="TH276" s="5"/>
      <c r="TI276" s="5"/>
      <c r="TJ276" s="5"/>
      <c r="TK276" s="5"/>
      <c r="TL276" s="5"/>
      <c r="TM276" s="5"/>
      <c r="TN276" s="5"/>
      <c r="TO276" s="5"/>
      <c r="TP276" s="5"/>
      <c r="TQ276" s="5"/>
      <c r="TR276" s="5"/>
      <c r="TS276" s="5"/>
      <c r="TT276" s="5"/>
      <c r="TU276" s="5"/>
      <c r="TV276" s="5"/>
      <c r="TW276" s="5"/>
      <c r="TX276" s="5"/>
      <c r="TY276" s="5"/>
      <c r="TZ276" s="5"/>
      <c r="UA276" s="5"/>
      <c r="UB276" s="5"/>
      <c r="UC276" s="5"/>
      <c r="UD276" s="5"/>
      <c r="UE276" s="5"/>
      <c r="UF276" s="5"/>
      <c r="UG276" s="5"/>
      <c r="UH276" s="5"/>
      <c r="UI276" s="5"/>
      <c r="UJ276" s="5"/>
      <c r="UK276" s="5"/>
      <c r="UL276" s="5"/>
      <c r="UM276" s="5"/>
      <c r="UN276" s="5"/>
      <c r="UO276" s="5"/>
      <c r="UP276" s="5"/>
      <c r="UQ276" s="5"/>
      <c r="UR276" s="5"/>
      <c r="US276" s="5"/>
      <c r="UT276" s="5"/>
      <c r="UU276" s="5"/>
      <c r="UV276" s="5"/>
      <c r="UW276" s="5"/>
      <c r="UX276" s="5"/>
      <c r="UY276" s="5"/>
      <c r="UZ276" s="5"/>
      <c r="VA276" s="5"/>
      <c r="VB276" s="5"/>
      <c r="VC276" s="5"/>
      <c r="VD276" s="5"/>
      <c r="VE276" s="5"/>
      <c r="VF276" s="5"/>
      <c r="VG276" s="5"/>
      <c r="VH276" s="5"/>
      <c r="VI276" s="5"/>
      <c r="VJ276" s="5"/>
      <c r="VK276" s="5"/>
      <c r="VL276" s="5"/>
      <c r="VM276" s="5"/>
      <c r="VN276" s="5"/>
      <c r="VO276" s="5"/>
      <c r="VP276" s="5"/>
      <c r="VQ276" s="5"/>
      <c r="VR276" s="5"/>
      <c r="VS276" s="5"/>
      <c r="VT276" s="5"/>
      <c r="VU276" s="5"/>
      <c r="VV276" s="5"/>
      <c r="VW276" s="5"/>
      <c r="VX276" s="5"/>
      <c r="VY276" s="5"/>
      <c r="VZ276" s="5"/>
      <c r="WA276" s="5"/>
      <c r="WB276" s="5"/>
      <c r="WC276" s="5"/>
      <c r="WD276" s="5"/>
      <c r="WE276" s="5"/>
      <c r="WF276" s="5"/>
      <c r="WG276" s="5"/>
      <c r="WH276" s="5"/>
      <c r="WI276" s="5"/>
      <c r="WJ276" s="5"/>
      <c r="WK276" s="5"/>
      <c r="WL276" s="5"/>
      <c r="WM276" s="5"/>
      <c r="WN276" s="5"/>
      <c r="WO276" s="5"/>
      <c r="WP276" s="5"/>
      <c r="WQ276" s="5"/>
      <c r="WR276" s="5"/>
      <c r="WS276" s="5"/>
      <c r="WT276" s="5"/>
      <c r="WU276" s="5"/>
      <c r="WV276" s="5"/>
      <c r="WW276" s="5"/>
      <c r="WX276" s="5"/>
      <c r="WY276" s="5"/>
      <c r="WZ276" s="5"/>
      <c r="XA276" s="5"/>
      <c r="XB276" s="5"/>
      <c r="XC276" s="5"/>
      <c r="XD276" s="5"/>
      <c r="XE276" s="5"/>
      <c r="XF276" s="5"/>
      <c r="XG276" s="5"/>
      <c r="XH276" s="5"/>
      <c r="XI276" s="5"/>
      <c r="XJ276" s="5"/>
      <c r="XK276" s="5"/>
      <c r="XL276" s="5"/>
      <c r="XM276" s="5"/>
      <c r="XN276" s="5"/>
      <c r="XO276" s="5"/>
      <c r="XP276" s="5"/>
      <c r="XQ276" s="5"/>
      <c r="XR276" s="5"/>
      <c r="XS276" s="5"/>
      <c r="XT276" s="5"/>
      <c r="XU276" s="5"/>
      <c r="XV276" s="5"/>
      <c r="XW276" s="5"/>
    </row>
    <row r="277" spans="39:647" x14ac:dyDescent="0.45">
      <c r="AM277" s="5"/>
      <c r="AN277" s="5"/>
      <c r="AO277" s="5"/>
      <c r="AP277" s="5"/>
      <c r="AQ277" s="5"/>
      <c r="AR277" s="5"/>
      <c r="AS277" s="5"/>
      <c r="AT277" s="5"/>
      <c r="AU277" s="5"/>
      <c r="AV277" s="5"/>
      <c r="AW277" s="5"/>
      <c r="AX277" s="5"/>
      <c r="AY277" s="5"/>
      <c r="AZ277" s="5"/>
      <c r="BA277" s="5"/>
      <c r="BB277" s="5"/>
      <c r="BC277" s="5"/>
      <c r="BD277" s="5"/>
      <c r="BE277" s="5"/>
      <c r="BF277" s="5"/>
      <c r="BG277" s="5"/>
      <c r="BH277" s="5"/>
      <c r="BI277" s="5"/>
      <c r="BJ277" s="5"/>
      <c r="BK277" s="5"/>
      <c r="BL277" s="5"/>
      <c r="BM277" s="5"/>
      <c r="BN277" s="5"/>
      <c r="BO277" s="5"/>
      <c r="BP277" s="5"/>
      <c r="BQ277" s="5"/>
      <c r="BR277" s="5"/>
      <c r="BS277" s="5"/>
      <c r="BT277" s="5"/>
      <c r="BU277" s="5"/>
      <c r="BV277" s="5"/>
      <c r="BW277" s="5"/>
      <c r="BX277" s="5"/>
      <c r="BY277" s="5"/>
      <c r="BZ277" s="5"/>
      <c r="CA277" s="5"/>
      <c r="CB277" s="5"/>
      <c r="CC277" s="5"/>
      <c r="CD277" s="5"/>
      <c r="CE277" s="5"/>
      <c r="CF277" s="5"/>
      <c r="CG277" s="5"/>
      <c r="CH277" s="5"/>
      <c r="CI277" s="5"/>
      <c r="CJ277" s="5"/>
      <c r="CK277" s="5"/>
      <c r="CL277" s="5"/>
      <c r="CM277" s="5"/>
      <c r="CN277" s="5"/>
      <c r="CO277" s="5"/>
      <c r="CP277" s="5"/>
      <c r="CQ277" s="5"/>
      <c r="CR277" s="5"/>
      <c r="CS277" s="5"/>
      <c r="CT277" s="5"/>
      <c r="CU277" s="5"/>
      <c r="CV277" s="5"/>
      <c r="CW277" s="5"/>
      <c r="CX277" s="5"/>
      <c r="CY277" s="5"/>
      <c r="CZ277" s="5"/>
      <c r="DA277" s="5"/>
      <c r="DB277" s="5"/>
      <c r="DC277" s="5"/>
      <c r="DD277" s="5"/>
      <c r="DE277" s="5"/>
      <c r="DF277" s="5"/>
      <c r="DG277" s="5"/>
      <c r="DH277" s="5"/>
      <c r="DI277" s="5"/>
      <c r="DJ277" s="5"/>
      <c r="DK277" s="5"/>
      <c r="DL277" s="5"/>
      <c r="DM277" s="5"/>
      <c r="DN277" s="5"/>
      <c r="DO277" s="5"/>
      <c r="DP277" s="5"/>
      <c r="DQ277" s="5"/>
      <c r="DR277" s="5"/>
      <c r="DS277" s="5"/>
      <c r="DT277" s="5"/>
      <c r="DU277" s="5"/>
      <c r="DV277" s="5"/>
      <c r="DW277" s="5"/>
      <c r="DX277" s="5"/>
      <c r="DY277" s="5"/>
      <c r="DZ277" s="5"/>
      <c r="EA277" s="5"/>
      <c r="EB277" s="5"/>
      <c r="EC277" s="5"/>
      <c r="ED277" s="5"/>
      <c r="EE277" s="5"/>
      <c r="EF277" s="5"/>
      <c r="EG277" s="5"/>
      <c r="EH277" s="5"/>
      <c r="EI277" s="5"/>
      <c r="EJ277" s="5"/>
      <c r="EK277" s="5"/>
      <c r="EL277" s="5"/>
      <c r="EM277" s="5"/>
      <c r="EN277" s="5"/>
      <c r="EO277" s="5"/>
      <c r="EP277" s="5"/>
      <c r="EQ277" s="5"/>
      <c r="ER277" s="5"/>
      <c r="ES277" s="5"/>
      <c r="ET277" s="5"/>
      <c r="EU277" s="5"/>
      <c r="EV277" s="5"/>
      <c r="EW277" s="5"/>
      <c r="EX277" s="5"/>
      <c r="EY277" s="5"/>
      <c r="EZ277" s="5"/>
      <c r="FA277" s="5"/>
      <c r="FB277" s="5"/>
      <c r="FC277" s="5"/>
      <c r="FD277" s="5"/>
      <c r="FE277" s="5"/>
      <c r="FF277" s="5"/>
      <c r="FG277" s="5"/>
      <c r="FH277" s="5"/>
      <c r="FI277" s="5"/>
      <c r="FJ277" s="5"/>
      <c r="FK277" s="5"/>
      <c r="FL277" s="5"/>
      <c r="FM277" s="5"/>
      <c r="FN277" s="5"/>
      <c r="FO277" s="5"/>
      <c r="FP277" s="5"/>
      <c r="FQ277" s="5"/>
      <c r="FR277" s="5"/>
      <c r="FS277" s="5"/>
      <c r="FT277" s="5"/>
      <c r="FU277" s="5"/>
      <c r="FV277" s="5"/>
      <c r="FW277" s="5"/>
      <c r="FX277" s="5"/>
      <c r="FY277" s="5"/>
      <c r="FZ277" s="5"/>
      <c r="GA277" s="5"/>
      <c r="GB277" s="5"/>
      <c r="GC277" s="5"/>
      <c r="GD277" s="5"/>
      <c r="GE277" s="5"/>
      <c r="GF277" s="5"/>
      <c r="GG277" s="5"/>
      <c r="GH277" s="5"/>
      <c r="GI277" s="5"/>
      <c r="GJ277" s="5"/>
      <c r="GK277" s="5"/>
      <c r="GL277" s="5"/>
      <c r="GM277" s="5"/>
      <c r="GN277" s="5"/>
      <c r="GO277" s="5"/>
      <c r="GP277" s="5"/>
      <c r="GQ277" s="5"/>
      <c r="GR277" s="5"/>
      <c r="GS277" s="5"/>
      <c r="GT277" s="5"/>
      <c r="GU277" s="5"/>
      <c r="GV277" s="5"/>
      <c r="GW277" s="5"/>
      <c r="GX277" s="5"/>
      <c r="GY277" s="5"/>
      <c r="GZ277" s="5"/>
      <c r="HA277" s="5"/>
      <c r="HB277" s="5"/>
      <c r="HC277" s="5"/>
      <c r="HD277" s="5"/>
      <c r="HE277" s="5"/>
      <c r="HF277" s="5"/>
      <c r="HG277" s="5"/>
      <c r="HH277" s="5"/>
      <c r="HI277" s="5"/>
      <c r="HJ277" s="5"/>
      <c r="HK277" s="5"/>
      <c r="HL277" s="5"/>
      <c r="HM277" s="5"/>
      <c r="HN277" s="5"/>
      <c r="HO277" s="5"/>
      <c r="HP277" s="5"/>
      <c r="HQ277" s="5"/>
      <c r="HR277" s="5"/>
      <c r="HS277" s="5"/>
      <c r="HT277" s="5"/>
      <c r="HU277" s="5"/>
      <c r="HV277" s="5"/>
      <c r="HW277" s="5"/>
      <c r="HX277" s="5"/>
      <c r="HY277" s="5"/>
      <c r="HZ277" s="5"/>
      <c r="IA277" s="5"/>
      <c r="IB277" s="5"/>
      <c r="IC277" s="5"/>
      <c r="ID277" s="5"/>
      <c r="IE277" s="5"/>
      <c r="IF277" s="5"/>
      <c r="IG277" s="5"/>
      <c r="IH277" s="5"/>
      <c r="II277" s="5"/>
      <c r="IJ277" s="5"/>
      <c r="IK277" s="5"/>
      <c r="IL277" s="5"/>
      <c r="IM277" s="5"/>
      <c r="IN277" s="5"/>
      <c r="IO277" s="5"/>
      <c r="IP277" s="5"/>
      <c r="IQ277" s="5"/>
      <c r="IR277" s="5"/>
      <c r="IS277" s="5"/>
      <c r="IT277" s="5"/>
      <c r="IU277" s="5"/>
      <c r="IV277" s="5"/>
      <c r="IW277" s="5"/>
      <c r="IX277" s="5"/>
      <c r="IY277" s="5"/>
      <c r="IZ277" s="5"/>
      <c r="JA277" s="5"/>
      <c r="JB277" s="5"/>
      <c r="JC277" s="5"/>
      <c r="JD277" s="5"/>
      <c r="JE277" s="5"/>
      <c r="JF277" s="5"/>
      <c r="JG277" s="5"/>
      <c r="JH277" s="5"/>
      <c r="JI277" s="5"/>
      <c r="JJ277" s="5"/>
      <c r="JK277" s="5"/>
      <c r="JL277" s="5"/>
      <c r="JM277" s="5"/>
      <c r="JN277" s="5"/>
      <c r="JO277" s="5"/>
      <c r="JP277" s="5"/>
      <c r="JQ277" s="5"/>
      <c r="JR277" s="5"/>
      <c r="JS277" s="5"/>
      <c r="JT277" s="5"/>
      <c r="JU277" s="5"/>
      <c r="JV277" s="5"/>
      <c r="JW277" s="5"/>
      <c r="JX277" s="5"/>
      <c r="JY277" s="5"/>
      <c r="JZ277" s="5"/>
      <c r="KA277" s="5"/>
      <c r="KB277" s="5"/>
      <c r="KC277" s="5"/>
      <c r="KD277" s="5"/>
      <c r="KE277" s="5"/>
      <c r="KF277" s="5"/>
      <c r="KG277" s="5"/>
      <c r="KH277" s="5"/>
      <c r="KI277" s="5"/>
      <c r="KJ277" s="5"/>
      <c r="KK277" s="5"/>
      <c r="KL277" s="5"/>
      <c r="KM277" s="5"/>
      <c r="KN277" s="5"/>
      <c r="KO277" s="5"/>
      <c r="KP277" s="5"/>
      <c r="KQ277" s="5"/>
      <c r="KR277" s="5"/>
      <c r="KS277" s="5"/>
      <c r="KT277" s="5"/>
      <c r="KU277" s="5"/>
      <c r="KV277" s="5"/>
      <c r="KW277" s="5"/>
      <c r="KX277" s="5"/>
      <c r="KY277" s="5"/>
      <c r="KZ277" s="5"/>
      <c r="LA277" s="5"/>
      <c r="LB277" s="5"/>
      <c r="LC277" s="5"/>
      <c r="LD277" s="5"/>
      <c r="LE277" s="5"/>
      <c r="LF277" s="5"/>
      <c r="LG277" s="5"/>
      <c r="LH277" s="5"/>
      <c r="LI277" s="5"/>
      <c r="LJ277" s="5"/>
      <c r="LK277" s="5"/>
      <c r="LL277" s="5"/>
      <c r="LM277" s="5"/>
      <c r="LN277" s="5"/>
      <c r="LO277" s="5"/>
      <c r="LP277" s="5"/>
      <c r="LQ277" s="5"/>
      <c r="LR277" s="5"/>
      <c r="LS277" s="5"/>
      <c r="LT277" s="5"/>
      <c r="LU277" s="5"/>
      <c r="LV277" s="5"/>
      <c r="LW277" s="5"/>
      <c r="LX277" s="5"/>
      <c r="LY277" s="5"/>
      <c r="LZ277" s="5"/>
      <c r="MA277" s="5"/>
      <c r="MB277" s="5"/>
      <c r="MC277" s="5"/>
      <c r="MD277" s="5"/>
      <c r="ME277" s="5"/>
      <c r="MF277" s="5"/>
      <c r="MG277" s="5"/>
      <c r="MH277" s="5"/>
      <c r="MI277" s="5"/>
      <c r="MJ277" s="5"/>
      <c r="MK277" s="5"/>
      <c r="ML277" s="5"/>
      <c r="MM277" s="5"/>
      <c r="MN277" s="5"/>
      <c r="MO277" s="5"/>
      <c r="MP277" s="5"/>
      <c r="MQ277" s="5"/>
      <c r="MR277" s="5"/>
      <c r="MS277" s="5"/>
      <c r="MT277" s="5"/>
      <c r="MU277" s="5"/>
      <c r="MV277" s="5"/>
      <c r="MW277" s="5"/>
      <c r="MX277" s="5"/>
      <c r="MY277" s="5"/>
      <c r="MZ277" s="5"/>
      <c r="NA277" s="5"/>
      <c r="NB277" s="5"/>
      <c r="NC277" s="5"/>
      <c r="ND277" s="5"/>
      <c r="NE277" s="5"/>
      <c r="NF277" s="5"/>
      <c r="NG277" s="5"/>
      <c r="NH277" s="5"/>
      <c r="NI277" s="5"/>
      <c r="NJ277" s="5"/>
      <c r="NK277" s="5"/>
      <c r="NL277" s="5"/>
      <c r="NM277" s="5"/>
      <c r="NN277" s="5"/>
      <c r="NO277" s="5"/>
      <c r="NP277" s="5"/>
      <c r="NQ277" s="5"/>
      <c r="NR277" s="5"/>
      <c r="NS277" s="5"/>
      <c r="NT277" s="5"/>
      <c r="NU277" s="5"/>
      <c r="NV277" s="5"/>
      <c r="NW277" s="5"/>
      <c r="NX277" s="5"/>
      <c r="NY277" s="5"/>
      <c r="NZ277" s="5"/>
      <c r="OA277" s="5"/>
      <c r="OB277" s="5"/>
      <c r="OC277" s="5"/>
      <c r="OD277" s="5"/>
      <c r="OE277" s="5"/>
      <c r="OF277" s="5"/>
      <c r="OG277" s="5"/>
      <c r="OH277" s="5"/>
      <c r="OI277" s="5"/>
      <c r="OJ277" s="5"/>
      <c r="OK277" s="5"/>
      <c r="OL277" s="5"/>
      <c r="OM277" s="5"/>
      <c r="ON277" s="5"/>
      <c r="OO277" s="5"/>
      <c r="OP277" s="5"/>
      <c r="OQ277" s="5"/>
      <c r="OR277" s="5"/>
      <c r="OS277" s="5"/>
      <c r="OT277" s="5"/>
      <c r="OU277" s="5"/>
      <c r="OV277" s="5"/>
      <c r="OW277" s="5"/>
      <c r="OX277" s="5"/>
      <c r="OY277" s="5"/>
      <c r="OZ277" s="5"/>
      <c r="PA277" s="5"/>
      <c r="PB277" s="5"/>
      <c r="PC277" s="5"/>
      <c r="PD277" s="5"/>
      <c r="PE277" s="5"/>
      <c r="PF277" s="5"/>
      <c r="PG277" s="5"/>
      <c r="PH277" s="5"/>
      <c r="PI277" s="5"/>
      <c r="PJ277" s="5"/>
      <c r="PK277" s="5"/>
      <c r="PL277" s="5"/>
      <c r="PM277" s="5"/>
      <c r="PN277" s="5"/>
      <c r="PO277" s="5"/>
      <c r="PP277" s="5"/>
      <c r="PQ277" s="5"/>
      <c r="PR277" s="5"/>
      <c r="PS277" s="5"/>
      <c r="PT277" s="5"/>
      <c r="PU277" s="5"/>
      <c r="PV277" s="5"/>
      <c r="PW277" s="5"/>
      <c r="PX277" s="5"/>
      <c r="PY277" s="5"/>
      <c r="PZ277" s="5"/>
      <c r="QA277" s="5"/>
      <c r="QB277" s="5"/>
      <c r="QC277" s="5"/>
      <c r="QD277" s="5"/>
      <c r="QE277" s="5"/>
      <c r="QF277" s="5"/>
      <c r="QG277" s="5"/>
      <c r="QH277" s="5"/>
      <c r="QI277" s="5"/>
      <c r="QJ277" s="5"/>
      <c r="QK277" s="5"/>
      <c r="QL277" s="5"/>
      <c r="QM277" s="5"/>
      <c r="QN277" s="5"/>
      <c r="QO277" s="5"/>
      <c r="QP277" s="5"/>
      <c r="QQ277" s="5"/>
      <c r="QR277" s="5"/>
      <c r="QS277" s="5"/>
      <c r="QT277" s="5"/>
      <c r="QU277" s="5"/>
      <c r="QV277" s="5"/>
      <c r="QW277" s="5"/>
      <c r="QX277" s="5"/>
      <c r="QY277" s="5"/>
      <c r="QZ277" s="5"/>
      <c r="RA277" s="5"/>
      <c r="RB277" s="5"/>
      <c r="RC277" s="5"/>
      <c r="RD277" s="5"/>
      <c r="RE277" s="5"/>
      <c r="RF277" s="5"/>
      <c r="RG277" s="5"/>
      <c r="RH277" s="5"/>
      <c r="RI277" s="5"/>
      <c r="RJ277" s="5"/>
      <c r="RK277" s="5"/>
      <c r="RL277" s="5"/>
      <c r="RM277" s="5"/>
      <c r="RN277" s="5"/>
      <c r="RO277" s="5"/>
      <c r="RP277" s="5"/>
      <c r="RQ277" s="5"/>
      <c r="RR277" s="5"/>
      <c r="RS277" s="5"/>
      <c r="RT277" s="5"/>
      <c r="RU277" s="5"/>
      <c r="RV277" s="5"/>
      <c r="RW277" s="5"/>
      <c r="RX277" s="5"/>
      <c r="RY277" s="5"/>
      <c r="RZ277" s="5"/>
      <c r="SA277" s="5"/>
      <c r="SB277" s="5"/>
      <c r="SC277" s="5"/>
      <c r="SD277" s="5"/>
      <c r="SE277" s="5"/>
      <c r="SF277" s="5"/>
      <c r="SG277" s="5"/>
      <c r="SH277" s="5"/>
      <c r="SI277" s="5"/>
      <c r="SJ277" s="5"/>
      <c r="SK277" s="5"/>
      <c r="SL277" s="5"/>
      <c r="SM277" s="5"/>
      <c r="SN277" s="5"/>
      <c r="SO277" s="5"/>
      <c r="SP277" s="5"/>
      <c r="SQ277" s="5"/>
      <c r="SR277" s="5"/>
      <c r="SS277" s="5"/>
      <c r="ST277" s="5"/>
      <c r="SU277" s="5"/>
      <c r="SV277" s="5"/>
      <c r="SW277" s="5"/>
      <c r="SX277" s="5"/>
      <c r="SY277" s="5"/>
      <c r="SZ277" s="5"/>
      <c r="TA277" s="5"/>
      <c r="TB277" s="5"/>
      <c r="TC277" s="5"/>
      <c r="TD277" s="5"/>
      <c r="TE277" s="5"/>
      <c r="TF277" s="5"/>
      <c r="TG277" s="5"/>
      <c r="TH277" s="5"/>
      <c r="TI277" s="5"/>
      <c r="TJ277" s="5"/>
      <c r="TK277" s="5"/>
      <c r="TL277" s="5"/>
      <c r="TM277" s="5"/>
      <c r="TN277" s="5"/>
      <c r="TO277" s="5"/>
      <c r="TP277" s="5"/>
      <c r="TQ277" s="5"/>
      <c r="TR277" s="5"/>
      <c r="TS277" s="5"/>
      <c r="TT277" s="5"/>
      <c r="TU277" s="5"/>
      <c r="TV277" s="5"/>
      <c r="TW277" s="5"/>
      <c r="TX277" s="5"/>
      <c r="TY277" s="5"/>
      <c r="TZ277" s="5"/>
      <c r="UA277" s="5"/>
      <c r="UB277" s="5"/>
      <c r="UC277" s="5"/>
      <c r="UD277" s="5"/>
      <c r="UE277" s="5"/>
      <c r="UF277" s="5"/>
      <c r="UG277" s="5"/>
      <c r="UH277" s="5"/>
      <c r="UI277" s="5"/>
      <c r="UJ277" s="5"/>
      <c r="UK277" s="5"/>
      <c r="UL277" s="5"/>
      <c r="UM277" s="5"/>
      <c r="UN277" s="5"/>
      <c r="UO277" s="5"/>
      <c r="UP277" s="5"/>
      <c r="UQ277" s="5"/>
      <c r="UR277" s="5"/>
      <c r="US277" s="5"/>
      <c r="UT277" s="5"/>
      <c r="UU277" s="5"/>
      <c r="UV277" s="5"/>
      <c r="UW277" s="5"/>
      <c r="UX277" s="5"/>
      <c r="UY277" s="5"/>
      <c r="UZ277" s="5"/>
      <c r="VA277" s="5"/>
      <c r="VB277" s="5"/>
      <c r="VC277" s="5"/>
      <c r="VD277" s="5"/>
      <c r="VE277" s="5"/>
      <c r="VF277" s="5"/>
      <c r="VG277" s="5"/>
      <c r="VH277" s="5"/>
      <c r="VI277" s="5"/>
      <c r="VJ277" s="5"/>
      <c r="VK277" s="5"/>
      <c r="VL277" s="5"/>
      <c r="VM277" s="5"/>
      <c r="VN277" s="5"/>
      <c r="VO277" s="5"/>
      <c r="VP277" s="5"/>
      <c r="VQ277" s="5"/>
      <c r="VR277" s="5"/>
      <c r="VS277" s="5"/>
      <c r="VT277" s="5"/>
      <c r="VU277" s="5"/>
      <c r="VV277" s="5"/>
      <c r="VW277" s="5"/>
      <c r="VX277" s="5"/>
      <c r="VY277" s="5"/>
      <c r="VZ277" s="5"/>
      <c r="WA277" s="5"/>
      <c r="WB277" s="5"/>
      <c r="WC277" s="5"/>
      <c r="WD277" s="5"/>
      <c r="WE277" s="5"/>
      <c r="WF277" s="5"/>
      <c r="WG277" s="5"/>
      <c r="WH277" s="5"/>
      <c r="WI277" s="5"/>
      <c r="WJ277" s="5"/>
      <c r="WK277" s="5"/>
      <c r="WL277" s="5"/>
      <c r="WM277" s="5"/>
      <c r="WN277" s="5"/>
      <c r="WO277" s="5"/>
      <c r="WP277" s="5"/>
      <c r="WQ277" s="5"/>
      <c r="WR277" s="5"/>
      <c r="WS277" s="5"/>
      <c r="WT277" s="5"/>
      <c r="WU277" s="5"/>
      <c r="WV277" s="5"/>
      <c r="WW277" s="5"/>
      <c r="WX277" s="5"/>
      <c r="WY277" s="5"/>
      <c r="WZ277" s="5"/>
      <c r="XA277" s="5"/>
      <c r="XB277" s="5"/>
      <c r="XC277" s="5"/>
      <c r="XD277" s="5"/>
      <c r="XE277" s="5"/>
      <c r="XF277" s="5"/>
      <c r="XG277" s="5"/>
      <c r="XH277" s="5"/>
      <c r="XI277" s="5"/>
      <c r="XJ277" s="5"/>
      <c r="XK277" s="5"/>
      <c r="XL277" s="5"/>
      <c r="XM277" s="5"/>
      <c r="XN277" s="5"/>
      <c r="XO277" s="5"/>
      <c r="XP277" s="5"/>
      <c r="XQ277" s="5"/>
      <c r="XR277" s="5"/>
      <c r="XS277" s="5"/>
      <c r="XT277" s="5"/>
      <c r="XU277" s="5"/>
      <c r="XV277" s="5"/>
      <c r="XW277" s="5"/>
    </row>
    <row r="278" spans="39:647" x14ac:dyDescent="0.45">
      <c r="AM278" s="5"/>
      <c r="AN278" s="5"/>
      <c r="AO278" s="5"/>
      <c r="AP278" s="5"/>
      <c r="AQ278" s="5"/>
      <c r="AR278" s="5"/>
      <c r="AS278" s="5"/>
      <c r="AT278" s="5"/>
      <c r="AU278" s="5"/>
      <c r="AV278" s="5"/>
      <c r="AW278" s="5"/>
      <c r="AX278" s="5"/>
      <c r="AY278" s="5"/>
      <c r="AZ278" s="5"/>
      <c r="BA278" s="5"/>
      <c r="BB278" s="5"/>
      <c r="BC278" s="5"/>
      <c r="BD278" s="5"/>
      <c r="BE278" s="5"/>
      <c r="BF278" s="5"/>
      <c r="BG278" s="5"/>
      <c r="BH278" s="5"/>
      <c r="BI278" s="5"/>
      <c r="BJ278" s="5"/>
      <c r="BK278" s="5"/>
      <c r="BL278" s="5"/>
      <c r="BM278" s="5"/>
      <c r="BN278" s="5"/>
      <c r="BO278" s="5"/>
      <c r="BP278" s="5"/>
      <c r="BQ278" s="5"/>
      <c r="BR278" s="5"/>
      <c r="BS278" s="5"/>
      <c r="BT278" s="5"/>
      <c r="BU278" s="5"/>
      <c r="BV278" s="5"/>
      <c r="BW278" s="5"/>
      <c r="BX278" s="5"/>
      <c r="BY278" s="5"/>
      <c r="BZ278" s="5"/>
      <c r="CA278" s="5"/>
      <c r="CB278" s="5"/>
      <c r="CC278" s="5"/>
      <c r="CD278" s="5"/>
      <c r="CE278" s="5"/>
      <c r="CF278" s="5"/>
      <c r="CG278" s="5"/>
      <c r="CH278" s="5"/>
      <c r="CI278" s="5"/>
      <c r="CJ278" s="5"/>
      <c r="CK278" s="5"/>
      <c r="CL278" s="5"/>
      <c r="CM278" s="5"/>
      <c r="CN278" s="5"/>
      <c r="CO278" s="5"/>
      <c r="CP278" s="5"/>
      <c r="CQ278" s="5"/>
      <c r="CR278" s="5"/>
      <c r="CS278" s="5"/>
      <c r="CT278" s="5"/>
      <c r="CU278" s="5"/>
      <c r="CV278" s="5"/>
      <c r="CW278" s="5"/>
      <c r="CX278" s="5"/>
      <c r="CY278" s="5"/>
      <c r="CZ278" s="5"/>
      <c r="DA278" s="5"/>
      <c r="DB278" s="5"/>
      <c r="DC278" s="5"/>
      <c r="DD278" s="5"/>
      <c r="DE278" s="5"/>
      <c r="DF278" s="5"/>
      <c r="DG278" s="5"/>
      <c r="DH278" s="5"/>
      <c r="DI278" s="5"/>
      <c r="DJ278" s="5"/>
      <c r="DK278" s="5"/>
      <c r="DL278" s="5"/>
      <c r="DM278" s="5"/>
      <c r="DN278" s="5"/>
      <c r="DO278" s="5"/>
      <c r="DP278" s="5"/>
      <c r="DQ278" s="5"/>
      <c r="DR278" s="5"/>
      <c r="DS278" s="5"/>
      <c r="DT278" s="5"/>
      <c r="DU278" s="5"/>
      <c r="DV278" s="5"/>
      <c r="DW278" s="5"/>
      <c r="DX278" s="5"/>
      <c r="DY278" s="5"/>
      <c r="DZ278" s="5"/>
      <c r="EA278" s="5"/>
      <c r="EB278" s="5"/>
      <c r="EC278" s="5"/>
      <c r="ED278" s="5"/>
      <c r="EE278" s="5"/>
      <c r="EF278" s="5"/>
      <c r="EG278" s="5"/>
      <c r="EH278" s="5"/>
      <c r="EI278" s="5"/>
      <c r="EJ278" s="5"/>
      <c r="EK278" s="5"/>
      <c r="EL278" s="5"/>
      <c r="EM278" s="5"/>
      <c r="EN278" s="5"/>
      <c r="EO278" s="5"/>
      <c r="EP278" s="5"/>
      <c r="EQ278" s="5"/>
      <c r="ER278" s="5"/>
      <c r="ES278" s="5"/>
      <c r="ET278" s="5"/>
      <c r="EU278" s="5"/>
      <c r="EV278" s="5"/>
      <c r="EW278" s="5"/>
      <c r="EX278" s="5"/>
      <c r="EY278" s="5"/>
      <c r="EZ278" s="5"/>
      <c r="FA278" s="5"/>
      <c r="FB278" s="5"/>
      <c r="FC278" s="5"/>
      <c r="FD278" s="5"/>
      <c r="FE278" s="5"/>
      <c r="FF278" s="5"/>
      <c r="FG278" s="5"/>
      <c r="FH278" s="5"/>
      <c r="FI278" s="5"/>
      <c r="FJ278" s="5"/>
      <c r="FK278" s="5"/>
      <c r="FL278" s="5"/>
      <c r="FM278" s="5"/>
      <c r="FN278" s="5"/>
      <c r="FO278" s="5"/>
      <c r="FP278" s="5"/>
      <c r="FQ278" s="5"/>
      <c r="FR278" s="5"/>
      <c r="FS278" s="5"/>
      <c r="FT278" s="5"/>
      <c r="FU278" s="5"/>
      <c r="FV278" s="5"/>
      <c r="FW278" s="5"/>
      <c r="FX278" s="5"/>
      <c r="FY278" s="5"/>
      <c r="FZ278" s="5"/>
      <c r="GA278" s="5"/>
      <c r="GB278" s="5"/>
      <c r="GC278" s="5"/>
      <c r="GD278" s="5"/>
      <c r="GE278" s="5"/>
      <c r="GF278" s="5"/>
      <c r="GG278" s="5"/>
      <c r="GH278" s="5"/>
      <c r="GI278" s="5"/>
      <c r="GJ278" s="5"/>
      <c r="GK278" s="5"/>
      <c r="GL278" s="5"/>
      <c r="GM278" s="5"/>
      <c r="GN278" s="5"/>
      <c r="GO278" s="5"/>
      <c r="GP278" s="5"/>
      <c r="GQ278" s="5"/>
      <c r="GR278" s="5"/>
      <c r="GS278" s="5"/>
      <c r="GT278" s="5"/>
      <c r="GU278" s="5"/>
      <c r="GV278" s="5"/>
      <c r="GW278" s="5"/>
      <c r="GX278" s="5"/>
      <c r="GY278" s="5"/>
      <c r="GZ278" s="5"/>
      <c r="HA278" s="5"/>
      <c r="HB278" s="5"/>
      <c r="HC278" s="5"/>
      <c r="HD278" s="5"/>
      <c r="HE278" s="5"/>
      <c r="HF278" s="5"/>
      <c r="HG278" s="5"/>
      <c r="HH278" s="5"/>
      <c r="HI278" s="5"/>
      <c r="HJ278" s="5"/>
      <c r="HK278" s="5"/>
      <c r="HL278" s="5"/>
      <c r="HM278" s="5"/>
      <c r="HN278" s="5"/>
      <c r="HO278" s="5"/>
      <c r="HP278" s="5"/>
      <c r="HQ278" s="5"/>
      <c r="HR278" s="5"/>
      <c r="HS278" s="5"/>
      <c r="HT278" s="5"/>
      <c r="HU278" s="5"/>
      <c r="HV278" s="5"/>
      <c r="HW278" s="5"/>
      <c r="HX278" s="5"/>
      <c r="HY278" s="5"/>
      <c r="HZ278" s="5"/>
      <c r="IA278" s="5"/>
      <c r="IB278" s="5"/>
      <c r="IC278" s="5"/>
      <c r="ID278" s="5"/>
      <c r="IE278" s="5"/>
      <c r="IF278" s="5"/>
      <c r="IG278" s="5"/>
      <c r="IH278" s="5"/>
      <c r="II278" s="5"/>
      <c r="IJ278" s="5"/>
      <c r="IK278" s="5"/>
      <c r="IL278" s="5"/>
      <c r="IM278" s="5"/>
      <c r="IN278" s="5"/>
      <c r="IO278" s="5"/>
      <c r="IP278" s="5"/>
      <c r="IQ278" s="5"/>
      <c r="IR278" s="5"/>
      <c r="IS278" s="5"/>
      <c r="IT278" s="5"/>
      <c r="IU278" s="5"/>
      <c r="IV278" s="5"/>
      <c r="IW278" s="5"/>
      <c r="IX278" s="5"/>
      <c r="IY278" s="5"/>
      <c r="IZ278" s="5"/>
      <c r="JA278" s="5"/>
      <c r="JB278" s="5"/>
      <c r="JC278" s="5"/>
      <c r="JD278" s="5"/>
      <c r="JE278" s="5"/>
      <c r="JF278" s="5"/>
      <c r="JG278" s="5"/>
      <c r="JH278" s="5"/>
      <c r="JI278" s="5"/>
      <c r="JJ278" s="5"/>
      <c r="JK278" s="5"/>
      <c r="JL278" s="5"/>
      <c r="JM278" s="5"/>
      <c r="JN278" s="5"/>
      <c r="JO278" s="5"/>
      <c r="JP278" s="5"/>
      <c r="JQ278" s="5"/>
      <c r="JR278" s="5"/>
      <c r="JS278" s="5"/>
      <c r="JT278" s="5"/>
      <c r="JU278" s="5"/>
      <c r="JV278" s="5"/>
      <c r="JW278" s="5"/>
      <c r="JX278" s="5"/>
      <c r="JY278" s="5"/>
      <c r="JZ278" s="5"/>
      <c r="KA278" s="5"/>
      <c r="KB278" s="5"/>
      <c r="KC278" s="5"/>
      <c r="KD278" s="5"/>
      <c r="KE278" s="5"/>
      <c r="KF278" s="5"/>
      <c r="KG278" s="5"/>
      <c r="KH278" s="5"/>
      <c r="KI278" s="5"/>
      <c r="KJ278" s="5"/>
      <c r="KK278" s="5"/>
      <c r="KL278" s="5"/>
      <c r="KM278" s="5"/>
      <c r="KN278" s="5"/>
      <c r="KO278" s="5"/>
      <c r="KP278" s="5"/>
      <c r="KQ278" s="5"/>
      <c r="KR278" s="5"/>
      <c r="KS278" s="5"/>
      <c r="KT278" s="5"/>
      <c r="KU278" s="5"/>
      <c r="KV278" s="5"/>
      <c r="KW278" s="5"/>
      <c r="KX278" s="5"/>
      <c r="KY278" s="5"/>
      <c r="KZ278" s="5"/>
      <c r="LA278" s="5"/>
      <c r="LB278" s="5"/>
      <c r="LC278" s="5"/>
      <c r="LD278" s="5"/>
      <c r="LE278" s="5"/>
      <c r="LF278" s="5"/>
      <c r="LG278" s="5"/>
      <c r="LH278" s="5"/>
      <c r="LI278" s="5"/>
      <c r="LJ278" s="5"/>
      <c r="LK278" s="5"/>
      <c r="LL278" s="5"/>
      <c r="LM278" s="5"/>
      <c r="LN278" s="5"/>
      <c r="LO278" s="5"/>
      <c r="LP278" s="5"/>
      <c r="LQ278" s="5"/>
      <c r="LR278" s="5"/>
      <c r="LS278" s="5"/>
      <c r="LT278" s="5"/>
      <c r="LU278" s="5"/>
      <c r="LV278" s="5"/>
      <c r="LW278" s="5"/>
      <c r="LX278" s="5"/>
      <c r="LY278" s="5"/>
      <c r="LZ278" s="5"/>
      <c r="MA278" s="5"/>
      <c r="MB278" s="5"/>
      <c r="MC278" s="5"/>
      <c r="MD278" s="5"/>
      <c r="ME278" s="5"/>
      <c r="MF278" s="5"/>
      <c r="MG278" s="5"/>
      <c r="MH278" s="5"/>
      <c r="MI278" s="5"/>
      <c r="MJ278" s="5"/>
      <c r="MK278" s="5"/>
      <c r="ML278" s="5"/>
      <c r="MM278" s="5"/>
      <c r="MN278" s="5"/>
      <c r="MO278" s="5"/>
      <c r="MP278" s="5"/>
      <c r="MQ278" s="5"/>
      <c r="MR278" s="5"/>
      <c r="MS278" s="5"/>
      <c r="MT278" s="5"/>
      <c r="MU278" s="5"/>
      <c r="MV278" s="5"/>
      <c r="MW278" s="5"/>
      <c r="MX278" s="5"/>
      <c r="MY278" s="5"/>
      <c r="MZ278" s="5"/>
      <c r="NA278" s="5"/>
      <c r="NB278" s="5"/>
      <c r="NC278" s="5"/>
      <c r="ND278" s="5"/>
      <c r="NE278" s="5"/>
      <c r="NF278" s="5"/>
      <c r="NG278" s="5"/>
      <c r="NH278" s="5"/>
      <c r="NI278" s="5"/>
      <c r="NJ278" s="5"/>
      <c r="NK278" s="5"/>
      <c r="NL278" s="5"/>
      <c r="NM278" s="5"/>
      <c r="NN278" s="5"/>
      <c r="NO278" s="5"/>
      <c r="NP278" s="5"/>
      <c r="NQ278" s="5"/>
      <c r="NR278" s="5"/>
      <c r="NS278" s="5"/>
      <c r="NT278" s="5"/>
      <c r="NU278" s="5"/>
      <c r="NV278" s="5"/>
      <c r="NW278" s="5"/>
      <c r="NX278" s="5"/>
      <c r="NY278" s="5"/>
      <c r="NZ278" s="5"/>
      <c r="OA278" s="5"/>
      <c r="OB278" s="5"/>
      <c r="OC278" s="5"/>
      <c r="OD278" s="5"/>
      <c r="OE278" s="5"/>
      <c r="OF278" s="5"/>
      <c r="OG278" s="5"/>
      <c r="OH278" s="5"/>
      <c r="OI278" s="5"/>
      <c r="OJ278" s="5"/>
      <c r="OK278" s="5"/>
      <c r="OL278" s="5"/>
      <c r="OM278" s="5"/>
      <c r="ON278" s="5"/>
      <c r="OO278" s="5"/>
      <c r="OP278" s="5"/>
      <c r="OQ278" s="5"/>
      <c r="OR278" s="5"/>
      <c r="OS278" s="5"/>
      <c r="OT278" s="5"/>
      <c r="OU278" s="5"/>
      <c r="OV278" s="5"/>
      <c r="OW278" s="5"/>
      <c r="OX278" s="5"/>
      <c r="OY278" s="5"/>
      <c r="OZ278" s="5"/>
      <c r="PA278" s="5"/>
      <c r="PB278" s="5"/>
      <c r="PC278" s="5"/>
      <c r="PD278" s="5"/>
      <c r="PE278" s="5"/>
      <c r="PF278" s="5"/>
      <c r="PG278" s="5"/>
      <c r="PH278" s="5"/>
      <c r="PI278" s="5"/>
      <c r="PJ278" s="5"/>
      <c r="PK278" s="5"/>
      <c r="PL278" s="5"/>
      <c r="PM278" s="5"/>
      <c r="PN278" s="5"/>
      <c r="PO278" s="5"/>
      <c r="PP278" s="5"/>
      <c r="PQ278" s="5"/>
      <c r="PR278" s="5"/>
      <c r="PS278" s="5"/>
      <c r="PT278" s="5"/>
      <c r="PU278" s="5"/>
      <c r="PV278" s="5"/>
      <c r="PW278" s="5"/>
      <c r="PX278" s="5"/>
      <c r="PY278" s="5"/>
      <c r="PZ278" s="5"/>
      <c r="QA278" s="5"/>
      <c r="QB278" s="5"/>
      <c r="QC278" s="5"/>
      <c r="QD278" s="5"/>
      <c r="QE278" s="5"/>
      <c r="QF278" s="5"/>
      <c r="QG278" s="5"/>
      <c r="QH278" s="5"/>
      <c r="QI278" s="5"/>
      <c r="QJ278" s="5"/>
      <c r="QK278" s="5"/>
      <c r="QL278" s="5"/>
      <c r="QM278" s="5"/>
      <c r="QN278" s="5"/>
      <c r="QO278" s="5"/>
      <c r="QP278" s="5"/>
      <c r="QQ278" s="5"/>
      <c r="QR278" s="5"/>
      <c r="QS278" s="5"/>
      <c r="QT278" s="5"/>
      <c r="QU278" s="5"/>
      <c r="QV278" s="5"/>
      <c r="QW278" s="5"/>
      <c r="QX278" s="5"/>
      <c r="QY278" s="5"/>
      <c r="QZ278" s="5"/>
      <c r="RA278" s="5"/>
      <c r="RB278" s="5"/>
      <c r="RC278" s="5"/>
      <c r="RD278" s="5"/>
      <c r="RE278" s="5"/>
      <c r="RF278" s="5"/>
      <c r="RG278" s="5"/>
      <c r="RH278" s="5"/>
      <c r="RI278" s="5"/>
      <c r="RJ278" s="5"/>
      <c r="RK278" s="5"/>
      <c r="RL278" s="5"/>
      <c r="RM278" s="5"/>
      <c r="RN278" s="5"/>
      <c r="RO278" s="5"/>
      <c r="RP278" s="5"/>
      <c r="RQ278" s="5"/>
      <c r="RR278" s="5"/>
      <c r="RS278" s="5"/>
      <c r="RT278" s="5"/>
      <c r="RU278" s="5"/>
      <c r="RV278" s="5"/>
      <c r="RW278" s="5"/>
      <c r="RX278" s="5"/>
      <c r="RY278" s="5"/>
      <c r="RZ278" s="5"/>
      <c r="SA278" s="5"/>
      <c r="SB278" s="5"/>
      <c r="SC278" s="5"/>
      <c r="SD278" s="5"/>
      <c r="SE278" s="5"/>
      <c r="SF278" s="5"/>
      <c r="SG278" s="5"/>
      <c r="SH278" s="5"/>
      <c r="SI278" s="5"/>
      <c r="SJ278" s="5"/>
      <c r="SK278" s="5"/>
      <c r="SL278" s="5"/>
      <c r="SM278" s="5"/>
      <c r="SN278" s="5"/>
      <c r="SO278" s="5"/>
      <c r="SP278" s="5"/>
      <c r="SQ278" s="5"/>
      <c r="SR278" s="5"/>
      <c r="SS278" s="5"/>
      <c r="ST278" s="5"/>
      <c r="SU278" s="5"/>
      <c r="SV278" s="5"/>
      <c r="SW278" s="5"/>
      <c r="SX278" s="5"/>
      <c r="SY278" s="5"/>
      <c r="SZ278" s="5"/>
      <c r="TA278" s="5"/>
      <c r="TB278" s="5"/>
      <c r="TC278" s="5"/>
      <c r="TD278" s="5"/>
      <c r="TE278" s="5"/>
      <c r="TF278" s="5"/>
      <c r="TG278" s="5"/>
      <c r="TH278" s="5"/>
      <c r="TI278" s="5"/>
      <c r="TJ278" s="5"/>
      <c r="TK278" s="5"/>
      <c r="TL278" s="5"/>
      <c r="TM278" s="5"/>
      <c r="TN278" s="5"/>
      <c r="TO278" s="5"/>
      <c r="TP278" s="5"/>
      <c r="TQ278" s="5"/>
      <c r="TR278" s="5"/>
      <c r="TS278" s="5"/>
      <c r="TT278" s="5"/>
      <c r="TU278" s="5"/>
      <c r="TV278" s="5"/>
      <c r="TW278" s="5"/>
      <c r="TX278" s="5"/>
      <c r="TY278" s="5"/>
      <c r="TZ278" s="5"/>
      <c r="UA278" s="5"/>
      <c r="UB278" s="5"/>
      <c r="UC278" s="5"/>
      <c r="UD278" s="5"/>
      <c r="UE278" s="5"/>
      <c r="UF278" s="5"/>
      <c r="UG278" s="5"/>
      <c r="UH278" s="5"/>
      <c r="UI278" s="5"/>
      <c r="UJ278" s="5"/>
      <c r="UK278" s="5"/>
      <c r="UL278" s="5"/>
      <c r="UM278" s="5"/>
      <c r="UN278" s="5"/>
      <c r="UO278" s="5"/>
      <c r="UP278" s="5"/>
      <c r="UQ278" s="5"/>
      <c r="UR278" s="5"/>
      <c r="US278" s="5"/>
      <c r="UT278" s="5"/>
      <c r="UU278" s="5"/>
      <c r="UV278" s="5"/>
      <c r="UW278" s="5"/>
      <c r="UX278" s="5"/>
      <c r="UY278" s="5"/>
      <c r="UZ278" s="5"/>
      <c r="VA278" s="5"/>
      <c r="VB278" s="5"/>
      <c r="VC278" s="5"/>
      <c r="VD278" s="5"/>
      <c r="VE278" s="5"/>
      <c r="VF278" s="5"/>
      <c r="VG278" s="5"/>
      <c r="VH278" s="5"/>
      <c r="VI278" s="5"/>
      <c r="VJ278" s="5"/>
      <c r="VK278" s="5"/>
      <c r="VL278" s="5"/>
      <c r="VM278" s="5"/>
      <c r="VN278" s="5"/>
      <c r="VO278" s="5"/>
      <c r="VP278" s="5"/>
      <c r="VQ278" s="5"/>
      <c r="VR278" s="5"/>
      <c r="VS278" s="5"/>
      <c r="VT278" s="5"/>
      <c r="VU278" s="5"/>
      <c r="VV278" s="5"/>
      <c r="VW278" s="5"/>
      <c r="VX278" s="5"/>
      <c r="VY278" s="5"/>
      <c r="VZ278" s="5"/>
      <c r="WA278" s="5"/>
      <c r="WB278" s="5"/>
      <c r="WC278" s="5"/>
      <c r="WD278" s="5"/>
      <c r="WE278" s="5"/>
      <c r="WF278" s="5"/>
      <c r="WG278" s="5"/>
      <c r="WH278" s="5"/>
      <c r="WI278" s="5"/>
      <c r="WJ278" s="5"/>
      <c r="WK278" s="5"/>
      <c r="WL278" s="5"/>
      <c r="WM278" s="5"/>
      <c r="WN278" s="5"/>
      <c r="WO278" s="5"/>
      <c r="WP278" s="5"/>
      <c r="WQ278" s="5"/>
      <c r="WR278" s="5"/>
      <c r="WS278" s="5"/>
      <c r="WT278" s="5"/>
      <c r="WU278" s="5"/>
      <c r="WV278" s="5"/>
      <c r="WW278" s="5"/>
      <c r="WX278" s="5"/>
      <c r="WY278" s="5"/>
      <c r="WZ278" s="5"/>
      <c r="XA278" s="5"/>
      <c r="XB278" s="5"/>
      <c r="XC278" s="5"/>
      <c r="XD278" s="5"/>
      <c r="XE278" s="5"/>
      <c r="XF278" s="5"/>
      <c r="XG278" s="5"/>
      <c r="XH278" s="5"/>
      <c r="XI278" s="5"/>
      <c r="XJ278" s="5"/>
      <c r="XK278" s="5"/>
      <c r="XL278" s="5"/>
      <c r="XM278" s="5"/>
      <c r="XN278" s="5"/>
      <c r="XO278" s="5"/>
      <c r="XP278" s="5"/>
      <c r="XQ278" s="5"/>
      <c r="XR278" s="5"/>
      <c r="XS278" s="5"/>
      <c r="XT278" s="5"/>
      <c r="XU278" s="5"/>
      <c r="XV278" s="5"/>
      <c r="XW278" s="5"/>
    </row>
    <row r="279" spans="39:647" x14ac:dyDescent="0.45">
      <c r="AM279" s="5"/>
      <c r="AN279" s="5"/>
      <c r="AO279" s="5"/>
      <c r="AP279" s="5"/>
      <c r="AQ279" s="5"/>
      <c r="AR279" s="5"/>
      <c r="AS279" s="5"/>
      <c r="AT279" s="5"/>
      <c r="AU279" s="5"/>
      <c r="AV279" s="5"/>
      <c r="AW279" s="5"/>
      <c r="AX279" s="5"/>
      <c r="AY279" s="5"/>
      <c r="AZ279" s="5"/>
      <c r="BA279" s="5"/>
      <c r="BB279" s="5"/>
      <c r="BC279" s="5"/>
      <c r="BD279" s="5"/>
      <c r="BE279" s="5"/>
      <c r="BF279" s="5"/>
      <c r="BG279" s="5"/>
      <c r="BH279" s="5"/>
      <c r="BI279" s="5"/>
      <c r="BJ279" s="5"/>
      <c r="BK279" s="5"/>
      <c r="BL279" s="5"/>
      <c r="BM279" s="5"/>
      <c r="BN279" s="5"/>
      <c r="BO279" s="5"/>
      <c r="BP279" s="5"/>
      <c r="BQ279" s="5"/>
      <c r="BR279" s="5"/>
      <c r="BS279" s="5"/>
      <c r="BT279" s="5"/>
      <c r="BU279" s="5"/>
      <c r="BV279" s="5"/>
      <c r="BW279" s="5"/>
      <c r="BX279" s="5"/>
      <c r="BY279" s="5"/>
      <c r="BZ279" s="5"/>
      <c r="CA279" s="5"/>
      <c r="CB279" s="5"/>
      <c r="CC279" s="5"/>
      <c r="CD279" s="5"/>
      <c r="CE279" s="5"/>
      <c r="CF279" s="5"/>
      <c r="CG279" s="5"/>
      <c r="CH279" s="5"/>
      <c r="CI279" s="5"/>
      <c r="CJ279" s="5"/>
      <c r="CK279" s="5"/>
      <c r="CL279" s="5"/>
      <c r="CM279" s="5"/>
      <c r="CN279" s="5"/>
      <c r="CO279" s="5"/>
      <c r="CP279" s="5"/>
      <c r="CQ279" s="5"/>
      <c r="CR279" s="5"/>
      <c r="CS279" s="5"/>
      <c r="CT279" s="5"/>
      <c r="CU279" s="5"/>
      <c r="CV279" s="5"/>
      <c r="CW279" s="5"/>
      <c r="CX279" s="5"/>
      <c r="CY279" s="5"/>
      <c r="CZ279" s="5"/>
      <c r="DA279" s="5"/>
      <c r="DB279" s="5"/>
      <c r="DC279" s="5"/>
      <c r="DD279" s="5"/>
      <c r="DE279" s="5"/>
      <c r="DF279" s="5"/>
      <c r="DG279" s="5"/>
      <c r="DH279" s="5"/>
      <c r="DI279" s="5"/>
      <c r="DJ279" s="5"/>
      <c r="DK279" s="5"/>
      <c r="DL279" s="5"/>
      <c r="DM279" s="5"/>
      <c r="DN279" s="5"/>
      <c r="DO279" s="5"/>
      <c r="DP279" s="5"/>
      <c r="DQ279" s="5"/>
      <c r="DR279" s="5"/>
      <c r="DS279" s="5"/>
      <c r="DT279" s="5"/>
      <c r="DU279" s="5"/>
      <c r="DV279" s="5"/>
      <c r="DW279" s="5"/>
      <c r="DX279" s="5"/>
      <c r="DY279" s="5"/>
      <c r="DZ279" s="5"/>
      <c r="EA279" s="5"/>
      <c r="EB279" s="5"/>
      <c r="EC279" s="5"/>
      <c r="ED279" s="5"/>
      <c r="EE279" s="5"/>
      <c r="EF279" s="5"/>
      <c r="EG279" s="5"/>
      <c r="EH279" s="5"/>
      <c r="EI279" s="5"/>
      <c r="EJ279" s="5"/>
      <c r="EK279" s="5"/>
      <c r="EL279" s="5"/>
      <c r="EM279" s="5"/>
      <c r="EN279" s="5"/>
      <c r="EO279" s="5"/>
      <c r="EP279" s="5"/>
      <c r="EQ279" s="5"/>
      <c r="ER279" s="5"/>
      <c r="ES279" s="5"/>
      <c r="ET279" s="5"/>
      <c r="EU279" s="5"/>
      <c r="EV279" s="5"/>
      <c r="EW279" s="5"/>
      <c r="EX279" s="5"/>
      <c r="EY279" s="5"/>
      <c r="EZ279" s="5"/>
      <c r="FA279" s="5"/>
      <c r="FB279" s="5"/>
      <c r="FC279" s="5"/>
      <c r="FD279" s="5"/>
      <c r="FE279" s="5"/>
      <c r="FF279" s="5"/>
      <c r="FG279" s="5"/>
      <c r="FH279" s="5"/>
      <c r="FI279" s="5"/>
      <c r="FJ279" s="5"/>
      <c r="FK279" s="5"/>
      <c r="FL279" s="5"/>
      <c r="FM279" s="5"/>
      <c r="FN279" s="5"/>
      <c r="FO279" s="5"/>
      <c r="FP279" s="5"/>
      <c r="FQ279" s="5"/>
      <c r="FR279" s="5"/>
      <c r="FS279" s="5"/>
      <c r="FT279" s="5"/>
      <c r="FU279" s="5"/>
      <c r="FV279" s="5"/>
      <c r="FW279" s="5"/>
      <c r="FX279" s="5"/>
      <c r="FY279" s="5"/>
      <c r="FZ279" s="5"/>
      <c r="GA279" s="5"/>
      <c r="GB279" s="5"/>
      <c r="GC279" s="5"/>
      <c r="GD279" s="5"/>
      <c r="GE279" s="5"/>
      <c r="GF279" s="5"/>
      <c r="GG279" s="5"/>
      <c r="GH279" s="5"/>
      <c r="GI279" s="5"/>
      <c r="GJ279" s="5"/>
      <c r="GK279" s="5"/>
      <c r="GL279" s="5"/>
      <c r="GM279" s="5"/>
      <c r="GN279" s="5"/>
      <c r="GO279" s="5"/>
      <c r="GP279" s="5"/>
      <c r="GQ279" s="5"/>
      <c r="GR279" s="5"/>
      <c r="GS279" s="5"/>
      <c r="GT279" s="5"/>
      <c r="GU279" s="5"/>
      <c r="GV279" s="5"/>
      <c r="GW279" s="5"/>
      <c r="GX279" s="5"/>
      <c r="GY279" s="5"/>
      <c r="GZ279" s="5"/>
      <c r="HA279" s="5"/>
      <c r="HB279" s="5"/>
      <c r="HC279" s="5"/>
      <c r="HD279" s="5"/>
      <c r="HE279" s="5"/>
      <c r="HF279" s="5"/>
      <c r="HG279" s="5"/>
      <c r="HH279" s="5"/>
      <c r="HI279" s="5"/>
      <c r="HJ279" s="5"/>
      <c r="HK279" s="5"/>
      <c r="HL279" s="5"/>
      <c r="HM279" s="5"/>
      <c r="HN279" s="5"/>
      <c r="HO279" s="5"/>
      <c r="HP279" s="5"/>
      <c r="HQ279" s="5"/>
      <c r="HR279" s="5"/>
      <c r="HS279" s="5"/>
      <c r="HT279" s="5"/>
      <c r="HU279" s="5"/>
      <c r="HV279" s="5"/>
      <c r="HW279" s="5"/>
      <c r="HX279" s="5"/>
      <c r="HY279" s="5"/>
      <c r="HZ279" s="5"/>
      <c r="IA279" s="5"/>
      <c r="IB279" s="5"/>
      <c r="IC279" s="5"/>
      <c r="ID279" s="5"/>
      <c r="IE279" s="5"/>
      <c r="IF279" s="5"/>
      <c r="IG279" s="5"/>
      <c r="IH279" s="5"/>
      <c r="II279" s="5"/>
      <c r="IJ279" s="5"/>
      <c r="IK279" s="5"/>
      <c r="IL279" s="5"/>
      <c r="IM279" s="5"/>
      <c r="IN279" s="5"/>
      <c r="IO279" s="5"/>
      <c r="IP279" s="5"/>
      <c r="IQ279" s="5"/>
      <c r="IR279" s="5"/>
      <c r="IS279" s="5"/>
      <c r="IT279" s="5"/>
      <c r="IU279" s="5"/>
      <c r="IV279" s="5"/>
      <c r="IW279" s="5"/>
      <c r="IX279" s="5"/>
      <c r="IY279" s="5"/>
      <c r="IZ279" s="5"/>
      <c r="JA279" s="5"/>
      <c r="JB279" s="5"/>
      <c r="JC279" s="5"/>
      <c r="JD279" s="5"/>
      <c r="JE279" s="5"/>
      <c r="JF279" s="5"/>
      <c r="JG279" s="5"/>
      <c r="JH279" s="5"/>
      <c r="JI279" s="5"/>
      <c r="JJ279" s="5"/>
      <c r="JK279" s="5"/>
      <c r="JL279" s="5"/>
      <c r="JM279" s="5"/>
      <c r="JN279" s="5"/>
      <c r="JO279" s="5"/>
      <c r="JP279" s="5"/>
      <c r="JQ279" s="5"/>
      <c r="JR279" s="5"/>
      <c r="JS279" s="5"/>
      <c r="JT279" s="5"/>
      <c r="JU279" s="5"/>
      <c r="JV279" s="5"/>
      <c r="JW279" s="5"/>
      <c r="JX279" s="5"/>
      <c r="JY279" s="5"/>
      <c r="JZ279" s="5"/>
      <c r="KA279" s="5"/>
      <c r="KB279" s="5"/>
      <c r="KC279" s="5"/>
      <c r="KD279" s="5"/>
      <c r="KE279" s="5"/>
      <c r="KF279" s="5"/>
      <c r="KG279" s="5"/>
      <c r="KH279" s="5"/>
      <c r="KI279" s="5"/>
      <c r="KJ279" s="5"/>
      <c r="KK279" s="5"/>
      <c r="KL279" s="5"/>
      <c r="KM279" s="5"/>
      <c r="KN279" s="5"/>
      <c r="KO279" s="5"/>
      <c r="KP279" s="5"/>
      <c r="KQ279" s="5"/>
      <c r="KR279" s="5"/>
      <c r="KS279" s="5"/>
      <c r="KT279" s="5"/>
      <c r="KU279" s="5"/>
      <c r="KV279" s="5"/>
      <c r="KW279" s="5"/>
      <c r="KX279" s="5"/>
      <c r="KY279" s="5"/>
      <c r="KZ279" s="5"/>
      <c r="LA279" s="5"/>
      <c r="LB279" s="5"/>
      <c r="LC279" s="5"/>
      <c r="LD279" s="5"/>
      <c r="LE279" s="5"/>
      <c r="LF279" s="5"/>
      <c r="LG279" s="5"/>
      <c r="LH279" s="5"/>
      <c r="LI279" s="5"/>
      <c r="LJ279" s="5"/>
      <c r="LK279" s="5"/>
      <c r="LL279" s="5"/>
      <c r="LM279" s="5"/>
      <c r="LN279" s="5"/>
      <c r="LO279" s="5"/>
      <c r="LP279" s="5"/>
      <c r="LQ279" s="5"/>
      <c r="LR279" s="5"/>
      <c r="LS279" s="5"/>
      <c r="LT279" s="5"/>
      <c r="LU279" s="5"/>
      <c r="LV279" s="5"/>
      <c r="LW279" s="5"/>
      <c r="LX279" s="5"/>
      <c r="LY279" s="5"/>
      <c r="LZ279" s="5"/>
      <c r="MA279" s="5"/>
      <c r="MB279" s="5"/>
      <c r="MC279" s="5"/>
      <c r="MD279" s="5"/>
      <c r="ME279" s="5"/>
      <c r="MF279" s="5"/>
      <c r="MG279" s="5"/>
      <c r="MH279" s="5"/>
      <c r="MI279" s="5"/>
      <c r="MJ279" s="5"/>
      <c r="MK279" s="5"/>
      <c r="ML279" s="5"/>
      <c r="MM279" s="5"/>
      <c r="MN279" s="5"/>
      <c r="MO279" s="5"/>
      <c r="MP279" s="5"/>
      <c r="MQ279" s="5"/>
      <c r="MR279" s="5"/>
      <c r="MS279" s="5"/>
      <c r="MT279" s="5"/>
      <c r="MU279" s="5"/>
      <c r="MV279" s="5"/>
      <c r="MW279" s="5"/>
      <c r="MX279" s="5"/>
      <c r="MY279" s="5"/>
      <c r="MZ279" s="5"/>
      <c r="NA279" s="5"/>
      <c r="NB279" s="5"/>
      <c r="NC279" s="5"/>
      <c r="ND279" s="5"/>
      <c r="NE279" s="5"/>
      <c r="NF279" s="5"/>
      <c r="NG279" s="5"/>
      <c r="NH279" s="5"/>
      <c r="NI279" s="5"/>
      <c r="NJ279" s="5"/>
      <c r="NK279" s="5"/>
      <c r="NL279" s="5"/>
      <c r="NM279" s="5"/>
      <c r="NN279" s="5"/>
      <c r="NO279" s="5"/>
      <c r="NP279" s="5"/>
      <c r="NQ279" s="5"/>
      <c r="NR279" s="5"/>
      <c r="NS279" s="5"/>
      <c r="NT279" s="5"/>
      <c r="NU279" s="5"/>
      <c r="NV279" s="5"/>
      <c r="NW279" s="5"/>
      <c r="NX279" s="5"/>
      <c r="NY279" s="5"/>
      <c r="NZ279" s="5"/>
      <c r="OA279" s="5"/>
      <c r="OB279" s="5"/>
      <c r="OC279" s="5"/>
      <c r="OD279" s="5"/>
      <c r="OE279" s="5"/>
      <c r="OF279" s="5"/>
      <c r="OG279" s="5"/>
      <c r="OH279" s="5"/>
      <c r="OI279" s="5"/>
      <c r="OJ279" s="5"/>
      <c r="OK279" s="5"/>
      <c r="OL279" s="5"/>
      <c r="OM279" s="5"/>
      <c r="ON279" s="5"/>
      <c r="OO279" s="5"/>
      <c r="OP279" s="5"/>
      <c r="OQ279" s="5"/>
      <c r="OR279" s="5"/>
      <c r="OS279" s="5"/>
      <c r="OT279" s="5"/>
      <c r="OU279" s="5"/>
      <c r="OV279" s="5"/>
      <c r="OW279" s="5"/>
      <c r="OX279" s="5"/>
      <c r="OY279" s="5"/>
      <c r="OZ279" s="5"/>
      <c r="PA279" s="5"/>
      <c r="PB279" s="5"/>
      <c r="PC279" s="5"/>
      <c r="PD279" s="5"/>
      <c r="PE279" s="5"/>
      <c r="PF279" s="5"/>
      <c r="PG279" s="5"/>
      <c r="PH279" s="5"/>
      <c r="PI279" s="5"/>
      <c r="PJ279" s="5"/>
      <c r="PK279" s="5"/>
      <c r="PL279" s="5"/>
      <c r="PM279" s="5"/>
      <c r="PN279" s="5"/>
      <c r="PO279" s="5"/>
      <c r="PP279" s="5"/>
      <c r="PQ279" s="5"/>
      <c r="PR279" s="5"/>
      <c r="PS279" s="5"/>
      <c r="PT279" s="5"/>
      <c r="PU279" s="5"/>
      <c r="PV279" s="5"/>
      <c r="PW279" s="5"/>
      <c r="PX279" s="5"/>
      <c r="PY279" s="5"/>
      <c r="PZ279" s="5"/>
      <c r="QA279" s="5"/>
      <c r="QB279" s="5"/>
      <c r="QC279" s="5"/>
      <c r="QD279" s="5"/>
      <c r="QE279" s="5"/>
      <c r="QF279" s="5"/>
      <c r="QG279" s="5"/>
      <c r="QH279" s="5"/>
      <c r="QI279" s="5"/>
      <c r="QJ279" s="5"/>
      <c r="QK279" s="5"/>
      <c r="QL279" s="5"/>
      <c r="QM279" s="5"/>
      <c r="QN279" s="5"/>
      <c r="QO279" s="5"/>
      <c r="QP279" s="5"/>
      <c r="QQ279" s="5"/>
      <c r="QR279" s="5"/>
      <c r="QS279" s="5"/>
      <c r="QT279" s="5"/>
      <c r="QU279" s="5"/>
      <c r="QV279" s="5"/>
      <c r="QW279" s="5"/>
      <c r="QX279" s="5"/>
      <c r="QY279" s="5"/>
      <c r="QZ279" s="5"/>
      <c r="RA279" s="5"/>
      <c r="RB279" s="5"/>
      <c r="RC279" s="5"/>
      <c r="RD279" s="5"/>
      <c r="RE279" s="5"/>
      <c r="RF279" s="5"/>
      <c r="RG279" s="5"/>
      <c r="RH279" s="5"/>
      <c r="RI279" s="5"/>
      <c r="RJ279" s="5"/>
      <c r="RK279" s="5"/>
      <c r="RL279" s="5"/>
      <c r="RM279" s="5"/>
      <c r="RN279" s="5"/>
      <c r="RO279" s="5"/>
      <c r="RP279" s="5"/>
      <c r="RQ279" s="5"/>
      <c r="RR279" s="5"/>
      <c r="RS279" s="5"/>
      <c r="RT279" s="5"/>
      <c r="RU279" s="5"/>
      <c r="RV279" s="5"/>
      <c r="RW279" s="5"/>
      <c r="RX279" s="5"/>
      <c r="RY279" s="5"/>
      <c r="RZ279" s="5"/>
      <c r="SA279" s="5"/>
      <c r="SB279" s="5"/>
      <c r="SC279" s="5"/>
      <c r="SD279" s="5"/>
      <c r="SE279" s="5"/>
      <c r="SF279" s="5"/>
      <c r="SG279" s="5"/>
      <c r="SH279" s="5"/>
      <c r="SI279" s="5"/>
      <c r="SJ279" s="5"/>
      <c r="SK279" s="5"/>
      <c r="SL279" s="5"/>
      <c r="SM279" s="5"/>
      <c r="SN279" s="5"/>
      <c r="SO279" s="5"/>
      <c r="SP279" s="5"/>
      <c r="SQ279" s="5"/>
      <c r="SR279" s="5"/>
      <c r="SS279" s="5"/>
      <c r="ST279" s="5"/>
      <c r="SU279" s="5"/>
      <c r="SV279" s="5"/>
      <c r="SW279" s="5"/>
      <c r="SX279" s="5"/>
      <c r="SY279" s="5"/>
      <c r="SZ279" s="5"/>
      <c r="TA279" s="5"/>
      <c r="TB279" s="5"/>
      <c r="TC279" s="5"/>
      <c r="TD279" s="5"/>
      <c r="TE279" s="5"/>
      <c r="TF279" s="5"/>
      <c r="TG279" s="5"/>
      <c r="TH279" s="5"/>
      <c r="TI279" s="5"/>
      <c r="TJ279" s="5"/>
      <c r="TK279" s="5"/>
      <c r="TL279" s="5"/>
      <c r="TM279" s="5"/>
      <c r="TN279" s="5"/>
      <c r="TO279" s="5"/>
      <c r="TP279" s="5"/>
      <c r="TQ279" s="5"/>
      <c r="TR279" s="5"/>
      <c r="TS279" s="5"/>
      <c r="TT279" s="5"/>
      <c r="TU279" s="5"/>
      <c r="TV279" s="5"/>
      <c r="TW279" s="5"/>
      <c r="TX279" s="5"/>
      <c r="TY279" s="5"/>
      <c r="TZ279" s="5"/>
      <c r="UA279" s="5"/>
      <c r="UB279" s="5"/>
      <c r="UC279" s="5"/>
      <c r="UD279" s="5"/>
      <c r="UE279" s="5"/>
      <c r="UF279" s="5"/>
      <c r="UG279" s="5"/>
      <c r="UH279" s="5"/>
      <c r="UI279" s="5"/>
      <c r="UJ279" s="5"/>
      <c r="UK279" s="5"/>
      <c r="UL279" s="5"/>
      <c r="UM279" s="5"/>
      <c r="UN279" s="5"/>
      <c r="UO279" s="5"/>
      <c r="UP279" s="5"/>
      <c r="UQ279" s="5"/>
      <c r="UR279" s="5"/>
      <c r="US279" s="5"/>
      <c r="UT279" s="5"/>
      <c r="UU279" s="5"/>
      <c r="UV279" s="5"/>
      <c r="UW279" s="5"/>
      <c r="UX279" s="5"/>
      <c r="UY279" s="5"/>
      <c r="UZ279" s="5"/>
      <c r="VA279" s="5"/>
      <c r="VB279" s="5"/>
      <c r="VC279" s="5"/>
      <c r="VD279" s="5"/>
      <c r="VE279" s="5"/>
      <c r="VF279" s="5"/>
      <c r="VG279" s="5"/>
      <c r="VH279" s="5"/>
      <c r="VI279" s="5"/>
      <c r="VJ279" s="5"/>
      <c r="VK279" s="5"/>
      <c r="VL279" s="5"/>
      <c r="VM279" s="5"/>
      <c r="VN279" s="5"/>
      <c r="VO279" s="5"/>
      <c r="VP279" s="5"/>
      <c r="VQ279" s="5"/>
      <c r="VR279" s="5"/>
      <c r="VS279" s="5"/>
      <c r="VT279" s="5"/>
      <c r="VU279" s="5"/>
      <c r="VV279" s="5"/>
      <c r="VW279" s="5"/>
      <c r="VX279" s="5"/>
      <c r="VY279" s="5"/>
      <c r="VZ279" s="5"/>
      <c r="WA279" s="5"/>
      <c r="WB279" s="5"/>
      <c r="WC279" s="5"/>
      <c r="WD279" s="5"/>
      <c r="WE279" s="5"/>
      <c r="WF279" s="5"/>
      <c r="WG279" s="5"/>
      <c r="WH279" s="5"/>
      <c r="WI279" s="5"/>
      <c r="WJ279" s="5"/>
      <c r="WK279" s="5"/>
      <c r="WL279" s="5"/>
      <c r="WM279" s="5"/>
      <c r="WN279" s="5"/>
      <c r="WO279" s="5"/>
      <c r="WP279" s="5"/>
      <c r="WQ279" s="5"/>
      <c r="WR279" s="5"/>
      <c r="WS279" s="5"/>
      <c r="WT279" s="5"/>
      <c r="WU279" s="5"/>
      <c r="WV279" s="5"/>
      <c r="WW279" s="5"/>
      <c r="WX279" s="5"/>
      <c r="WY279" s="5"/>
      <c r="WZ279" s="5"/>
      <c r="XA279" s="5"/>
      <c r="XB279" s="5"/>
      <c r="XC279" s="5"/>
      <c r="XD279" s="5"/>
      <c r="XE279" s="5"/>
      <c r="XF279" s="5"/>
      <c r="XG279" s="5"/>
      <c r="XH279" s="5"/>
      <c r="XI279" s="5"/>
      <c r="XJ279" s="5"/>
      <c r="XK279" s="5"/>
      <c r="XL279" s="5"/>
      <c r="XM279" s="5"/>
      <c r="XN279" s="5"/>
      <c r="XO279" s="5"/>
      <c r="XP279" s="5"/>
      <c r="XQ279" s="5"/>
      <c r="XR279" s="5"/>
      <c r="XS279" s="5"/>
      <c r="XT279" s="5"/>
      <c r="XU279" s="5"/>
      <c r="XV279" s="5"/>
      <c r="XW279" s="5"/>
    </row>
    <row r="280" spans="39:647" x14ac:dyDescent="0.45">
      <c r="AM280" s="5"/>
      <c r="AN280" s="5"/>
      <c r="AO280" s="5"/>
      <c r="AP280" s="5"/>
      <c r="AQ280" s="5"/>
      <c r="AR280" s="5"/>
      <c r="AS280" s="5"/>
      <c r="AT280" s="5"/>
      <c r="AU280" s="5"/>
      <c r="AV280" s="5"/>
      <c r="AW280" s="5"/>
      <c r="AX280" s="5"/>
      <c r="AY280" s="5"/>
      <c r="AZ280" s="5"/>
      <c r="BA280" s="5"/>
      <c r="BB280" s="5"/>
      <c r="BC280" s="5"/>
      <c r="BD280" s="5"/>
      <c r="BE280" s="5"/>
      <c r="BF280" s="5"/>
      <c r="BG280" s="5"/>
      <c r="BH280" s="5"/>
      <c r="BI280" s="5"/>
      <c r="BJ280" s="5"/>
      <c r="BK280" s="5"/>
      <c r="BL280" s="5"/>
      <c r="BM280" s="5"/>
      <c r="BN280" s="5"/>
      <c r="BO280" s="5"/>
      <c r="BP280" s="5"/>
      <c r="BQ280" s="5"/>
      <c r="BR280" s="5"/>
      <c r="BS280" s="5"/>
      <c r="BT280" s="5"/>
      <c r="BU280" s="5"/>
      <c r="BV280" s="5"/>
      <c r="BW280" s="5"/>
      <c r="BX280" s="5"/>
      <c r="BY280" s="5"/>
      <c r="BZ280" s="5"/>
      <c r="CA280" s="5"/>
      <c r="CB280" s="5"/>
      <c r="CC280" s="5"/>
      <c r="CD280" s="5"/>
      <c r="CE280" s="5"/>
      <c r="CF280" s="5"/>
      <c r="CG280" s="5"/>
      <c r="CH280" s="5"/>
      <c r="CI280" s="5"/>
      <c r="CJ280" s="5"/>
      <c r="CK280" s="5"/>
      <c r="CL280" s="5"/>
      <c r="CM280" s="5"/>
      <c r="CN280" s="5"/>
      <c r="CO280" s="5"/>
      <c r="CP280" s="5"/>
      <c r="CQ280" s="5"/>
      <c r="CR280" s="5"/>
      <c r="CS280" s="5"/>
      <c r="CT280" s="5"/>
      <c r="CU280" s="5"/>
      <c r="CV280" s="5"/>
      <c r="CW280" s="5"/>
      <c r="CX280" s="5"/>
      <c r="CY280" s="5"/>
      <c r="CZ280" s="5"/>
      <c r="DA280" s="5"/>
      <c r="DB280" s="5"/>
      <c r="DC280" s="5"/>
      <c r="DD280" s="5"/>
      <c r="DE280" s="5"/>
      <c r="DF280" s="5"/>
      <c r="DG280" s="5"/>
      <c r="DH280" s="5"/>
      <c r="DI280" s="5"/>
      <c r="DJ280" s="5"/>
      <c r="DK280" s="5"/>
      <c r="DL280" s="5"/>
      <c r="DM280" s="5"/>
      <c r="DN280" s="5"/>
      <c r="DO280" s="5"/>
      <c r="DP280" s="5"/>
      <c r="DQ280" s="5"/>
      <c r="DR280" s="5"/>
      <c r="DS280" s="5"/>
      <c r="DT280" s="5"/>
      <c r="DU280" s="5"/>
      <c r="DV280" s="5"/>
      <c r="DW280" s="5"/>
      <c r="DX280" s="5"/>
      <c r="DY280" s="5"/>
      <c r="DZ280" s="5"/>
      <c r="EA280" s="5"/>
      <c r="EB280" s="5"/>
      <c r="EC280" s="5"/>
      <c r="ED280" s="5"/>
      <c r="EE280" s="5"/>
      <c r="EF280" s="5"/>
      <c r="EG280" s="5"/>
      <c r="EH280" s="5"/>
      <c r="EI280" s="5"/>
      <c r="EJ280" s="5"/>
      <c r="EK280" s="5"/>
      <c r="EL280" s="5"/>
      <c r="EM280" s="5"/>
      <c r="EN280" s="5"/>
      <c r="EO280" s="5"/>
      <c r="EP280" s="5"/>
      <c r="EQ280" s="5"/>
      <c r="ER280" s="5"/>
      <c r="ES280" s="5"/>
      <c r="ET280" s="5"/>
      <c r="EU280" s="5"/>
      <c r="EV280" s="5"/>
      <c r="EW280" s="5"/>
      <c r="EX280" s="5"/>
      <c r="EY280" s="5"/>
      <c r="EZ280" s="5"/>
      <c r="FA280" s="5"/>
      <c r="FB280" s="5"/>
      <c r="FC280" s="5"/>
      <c r="FD280" s="5"/>
      <c r="FE280" s="5"/>
      <c r="FF280" s="5"/>
      <c r="FG280" s="5"/>
      <c r="FH280" s="5"/>
      <c r="FI280" s="5"/>
      <c r="FJ280" s="5"/>
      <c r="FK280" s="5"/>
      <c r="FL280" s="5"/>
      <c r="FM280" s="5"/>
      <c r="FN280" s="5"/>
      <c r="FO280" s="5"/>
      <c r="FP280" s="5"/>
      <c r="FQ280" s="5"/>
      <c r="FR280" s="5"/>
      <c r="FS280" s="5"/>
      <c r="FT280" s="5"/>
      <c r="FU280" s="5"/>
      <c r="FV280" s="5"/>
      <c r="FW280" s="5"/>
      <c r="FX280" s="5"/>
      <c r="FY280" s="5"/>
      <c r="FZ280" s="5"/>
      <c r="GA280" s="5"/>
      <c r="GB280" s="5"/>
      <c r="GC280" s="5"/>
      <c r="GD280" s="5"/>
      <c r="GE280" s="5"/>
      <c r="GF280" s="5"/>
      <c r="GG280" s="5"/>
      <c r="GH280" s="5"/>
      <c r="GI280" s="5"/>
      <c r="GJ280" s="5"/>
      <c r="GK280" s="5"/>
      <c r="GL280" s="5"/>
      <c r="GM280" s="5"/>
      <c r="GN280" s="5"/>
      <c r="GO280" s="5"/>
      <c r="GP280" s="5"/>
      <c r="GQ280" s="5"/>
      <c r="GR280" s="5"/>
      <c r="GS280" s="5"/>
      <c r="GT280" s="5"/>
      <c r="GU280" s="5"/>
      <c r="GV280" s="5"/>
      <c r="GW280" s="5"/>
      <c r="GX280" s="5"/>
      <c r="GY280" s="5"/>
      <c r="GZ280" s="5"/>
      <c r="HA280" s="5"/>
      <c r="HB280" s="5"/>
      <c r="HC280" s="5"/>
      <c r="HD280" s="5"/>
      <c r="HE280" s="5"/>
      <c r="HF280" s="5"/>
      <c r="HG280" s="5"/>
      <c r="HH280" s="5"/>
      <c r="HI280" s="5"/>
      <c r="HJ280" s="5"/>
      <c r="HK280" s="5"/>
      <c r="HL280" s="5"/>
      <c r="HM280" s="5"/>
      <c r="HN280" s="5"/>
      <c r="HO280" s="5"/>
      <c r="HP280" s="5"/>
      <c r="HQ280" s="5"/>
      <c r="HR280" s="5"/>
      <c r="HS280" s="5"/>
      <c r="HT280" s="5"/>
      <c r="HU280" s="5"/>
      <c r="HV280" s="5"/>
      <c r="HW280" s="5"/>
      <c r="HX280" s="5"/>
      <c r="HY280" s="5"/>
      <c r="HZ280" s="5"/>
      <c r="IA280" s="5"/>
      <c r="IB280" s="5"/>
      <c r="IC280" s="5"/>
      <c r="ID280" s="5"/>
      <c r="IE280" s="5"/>
      <c r="IF280" s="5"/>
      <c r="IG280" s="5"/>
      <c r="IH280" s="5"/>
      <c r="II280" s="5"/>
      <c r="IJ280" s="5"/>
      <c r="IK280" s="5"/>
      <c r="IL280" s="5"/>
      <c r="IM280" s="5"/>
      <c r="IN280" s="5"/>
      <c r="IO280" s="5"/>
      <c r="IP280" s="5"/>
      <c r="IQ280" s="5"/>
      <c r="IR280" s="5"/>
      <c r="IS280" s="5"/>
      <c r="IT280" s="5"/>
      <c r="IU280" s="5"/>
      <c r="IV280" s="5"/>
      <c r="IW280" s="5"/>
      <c r="IX280" s="5"/>
      <c r="IY280" s="5"/>
      <c r="IZ280" s="5"/>
      <c r="JA280" s="5"/>
      <c r="JB280" s="5"/>
      <c r="JC280" s="5"/>
      <c r="JD280" s="5"/>
      <c r="JE280" s="5"/>
      <c r="JF280" s="5"/>
      <c r="JG280" s="5"/>
      <c r="JH280" s="5"/>
      <c r="JI280" s="5"/>
      <c r="JJ280" s="5"/>
      <c r="JK280" s="5"/>
      <c r="JL280" s="5"/>
      <c r="JM280" s="5"/>
      <c r="JN280" s="5"/>
      <c r="JO280" s="5"/>
      <c r="JP280" s="5"/>
      <c r="JQ280" s="5"/>
      <c r="JR280" s="5"/>
      <c r="JS280" s="5"/>
      <c r="JT280" s="5"/>
      <c r="JU280" s="5"/>
      <c r="JV280" s="5"/>
      <c r="JW280" s="5"/>
      <c r="JX280" s="5"/>
      <c r="JY280" s="5"/>
      <c r="JZ280" s="5"/>
      <c r="KA280" s="5"/>
      <c r="KB280" s="5"/>
      <c r="KC280" s="5"/>
      <c r="KD280" s="5"/>
      <c r="KE280" s="5"/>
      <c r="KF280" s="5"/>
      <c r="KG280" s="5"/>
      <c r="KH280" s="5"/>
      <c r="KI280" s="5"/>
      <c r="KJ280" s="5"/>
      <c r="KK280" s="5"/>
      <c r="KL280" s="5"/>
      <c r="KM280" s="5"/>
      <c r="KN280" s="5"/>
      <c r="KO280" s="5"/>
      <c r="KP280" s="5"/>
      <c r="KQ280" s="5"/>
      <c r="KR280" s="5"/>
      <c r="KS280" s="5"/>
      <c r="KT280" s="5"/>
      <c r="KU280" s="5"/>
      <c r="KV280" s="5"/>
      <c r="KW280" s="5"/>
      <c r="KX280" s="5"/>
      <c r="KY280" s="5"/>
      <c r="KZ280" s="5"/>
      <c r="LA280" s="5"/>
      <c r="LB280" s="5"/>
      <c r="LC280" s="5"/>
      <c r="LD280" s="5"/>
      <c r="LE280" s="5"/>
      <c r="LF280" s="5"/>
      <c r="LG280" s="5"/>
      <c r="LH280" s="5"/>
      <c r="LI280" s="5"/>
      <c r="LJ280" s="5"/>
      <c r="LK280" s="5"/>
      <c r="LL280" s="5"/>
      <c r="LM280" s="5"/>
      <c r="LN280" s="5"/>
      <c r="LO280" s="5"/>
      <c r="LP280" s="5"/>
      <c r="LQ280" s="5"/>
      <c r="LR280" s="5"/>
      <c r="LS280" s="5"/>
      <c r="LT280" s="5"/>
      <c r="LU280" s="5"/>
      <c r="LV280" s="5"/>
      <c r="LW280" s="5"/>
      <c r="LX280" s="5"/>
      <c r="LY280" s="5"/>
      <c r="LZ280" s="5"/>
      <c r="MA280" s="5"/>
      <c r="MB280" s="5"/>
      <c r="MC280" s="5"/>
      <c r="MD280" s="5"/>
      <c r="ME280" s="5"/>
      <c r="MF280" s="5"/>
      <c r="MG280" s="5"/>
      <c r="MH280" s="5"/>
      <c r="MI280" s="5"/>
      <c r="MJ280" s="5"/>
      <c r="MK280" s="5"/>
      <c r="ML280" s="5"/>
      <c r="MM280" s="5"/>
      <c r="MN280" s="5"/>
      <c r="MO280" s="5"/>
      <c r="MP280" s="5"/>
      <c r="MQ280" s="5"/>
      <c r="MR280" s="5"/>
      <c r="MS280" s="5"/>
      <c r="MT280" s="5"/>
      <c r="MU280" s="5"/>
      <c r="MV280" s="5"/>
      <c r="MW280" s="5"/>
      <c r="MX280" s="5"/>
      <c r="MY280" s="5"/>
      <c r="MZ280" s="5"/>
      <c r="NA280" s="5"/>
      <c r="NB280" s="5"/>
      <c r="NC280" s="5"/>
      <c r="ND280" s="5"/>
      <c r="NE280" s="5"/>
      <c r="NF280" s="5"/>
      <c r="NG280" s="5"/>
      <c r="NH280" s="5"/>
      <c r="NI280" s="5"/>
      <c r="NJ280" s="5"/>
      <c r="NK280" s="5"/>
      <c r="NL280" s="5"/>
      <c r="NM280" s="5"/>
      <c r="NN280" s="5"/>
      <c r="NO280" s="5"/>
      <c r="NP280" s="5"/>
      <c r="NQ280" s="5"/>
      <c r="NR280" s="5"/>
      <c r="NS280" s="5"/>
      <c r="NT280" s="5"/>
      <c r="NU280" s="5"/>
      <c r="NV280" s="5"/>
      <c r="NW280" s="5"/>
      <c r="NX280" s="5"/>
      <c r="NY280" s="5"/>
      <c r="NZ280" s="5"/>
      <c r="OA280" s="5"/>
      <c r="OB280" s="5"/>
      <c r="OC280" s="5"/>
      <c r="OD280" s="5"/>
      <c r="OE280" s="5"/>
      <c r="OF280" s="5"/>
      <c r="OG280" s="5"/>
      <c r="OH280" s="5"/>
      <c r="OI280" s="5"/>
      <c r="OJ280" s="5"/>
      <c r="OK280" s="5"/>
      <c r="OL280" s="5"/>
      <c r="OM280" s="5"/>
      <c r="ON280" s="5"/>
      <c r="OO280" s="5"/>
      <c r="OP280" s="5"/>
      <c r="OQ280" s="5"/>
      <c r="OR280" s="5"/>
      <c r="OS280" s="5"/>
      <c r="OT280" s="5"/>
      <c r="OU280" s="5"/>
      <c r="OV280" s="5"/>
      <c r="OW280" s="5"/>
      <c r="OX280" s="5"/>
      <c r="OY280" s="5"/>
      <c r="OZ280" s="5"/>
      <c r="PA280" s="5"/>
      <c r="PB280" s="5"/>
      <c r="PC280" s="5"/>
      <c r="PD280" s="5"/>
      <c r="PE280" s="5"/>
      <c r="PF280" s="5"/>
      <c r="PG280" s="5"/>
      <c r="PH280" s="5"/>
      <c r="PI280" s="5"/>
      <c r="PJ280" s="5"/>
      <c r="PK280" s="5"/>
      <c r="PL280" s="5"/>
      <c r="PM280" s="5"/>
      <c r="PN280" s="5"/>
      <c r="PO280" s="5"/>
      <c r="PP280" s="5"/>
      <c r="PQ280" s="5"/>
      <c r="PR280" s="5"/>
      <c r="PS280" s="5"/>
      <c r="PT280" s="5"/>
      <c r="PU280" s="5"/>
      <c r="PV280" s="5"/>
      <c r="PW280" s="5"/>
      <c r="PX280" s="5"/>
      <c r="PY280" s="5"/>
      <c r="PZ280" s="5"/>
      <c r="QA280" s="5"/>
      <c r="QB280" s="5"/>
      <c r="QC280" s="5"/>
      <c r="QD280" s="5"/>
      <c r="QE280" s="5"/>
      <c r="QF280" s="5"/>
      <c r="QG280" s="5"/>
      <c r="QH280" s="5"/>
      <c r="QI280" s="5"/>
      <c r="QJ280" s="5"/>
      <c r="QK280" s="5"/>
      <c r="QL280" s="5"/>
      <c r="QM280" s="5"/>
      <c r="QN280" s="5"/>
      <c r="QO280" s="5"/>
      <c r="QP280" s="5"/>
      <c r="QQ280" s="5"/>
      <c r="QR280" s="5"/>
      <c r="QS280" s="5"/>
      <c r="QT280" s="5"/>
      <c r="QU280" s="5"/>
      <c r="QV280" s="5"/>
      <c r="QW280" s="5"/>
      <c r="QX280" s="5"/>
      <c r="QY280" s="5"/>
      <c r="QZ280" s="5"/>
      <c r="RA280" s="5"/>
      <c r="RB280" s="5"/>
      <c r="RC280" s="5"/>
      <c r="RD280" s="5"/>
      <c r="RE280" s="5"/>
      <c r="RF280" s="5"/>
      <c r="RG280" s="5"/>
      <c r="RH280" s="5"/>
      <c r="RI280" s="5"/>
      <c r="RJ280" s="5"/>
      <c r="RK280" s="5"/>
      <c r="RL280" s="5"/>
      <c r="RM280" s="5"/>
      <c r="RN280" s="5"/>
      <c r="RO280" s="5"/>
      <c r="RP280" s="5"/>
      <c r="RQ280" s="5"/>
      <c r="RR280" s="5"/>
      <c r="RS280" s="5"/>
      <c r="RT280" s="5"/>
      <c r="RU280" s="5"/>
      <c r="RV280" s="5"/>
      <c r="RW280" s="5"/>
      <c r="RX280" s="5"/>
      <c r="RY280" s="5"/>
      <c r="RZ280" s="5"/>
      <c r="SA280" s="5"/>
      <c r="SB280" s="5"/>
      <c r="SC280" s="5"/>
      <c r="SD280" s="5"/>
      <c r="SE280" s="5"/>
      <c r="SF280" s="5"/>
      <c r="SG280" s="5"/>
      <c r="SH280" s="5"/>
      <c r="SI280" s="5"/>
      <c r="SJ280" s="5"/>
      <c r="SK280" s="5"/>
      <c r="SL280" s="5"/>
      <c r="SM280" s="5"/>
      <c r="SN280" s="5"/>
      <c r="SO280" s="5"/>
      <c r="SP280" s="5"/>
      <c r="SQ280" s="5"/>
      <c r="SR280" s="5"/>
      <c r="SS280" s="5"/>
      <c r="ST280" s="5"/>
      <c r="SU280" s="5"/>
      <c r="SV280" s="5"/>
      <c r="SW280" s="5"/>
      <c r="SX280" s="5"/>
      <c r="SY280" s="5"/>
      <c r="SZ280" s="5"/>
      <c r="TA280" s="5"/>
      <c r="TB280" s="5"/>
      <c r="TC280" s="5"/>
      <c r="TD280" s="5"/>
      <c r="TE280" s="5"/>
      <c r="TF280" s="5"/>
      <c r="TG280" s="5"/>
      <c r="TH280" s="5"/>
      <c r="TI280" s="5"/>
      <c r="TJ280" s="5"/>
      <c r="TK280" s="5"/>
      <c r="TL280" s="5"/>
      <c r="TM280" s="5"/>
      <c r="TN280" s="5"/>
      <c r="TO280" s="5"/>
      <c r="TP280" s="5"/>
      <c r="TQ280" s="5"/>
      <c r="TR280" s="5"/>
      <c r="TS280" s="5"/>
      <c r="TT280" s="5"/>
      <c r="TU280" s="5"/>
      <c r="TV280" s="5"/>
      <c r="TW280" s="5"/>
      <c r="TX280" s="5"/>
      <c r="TY280" s="5"/>
      <c r="TZ280" s="5"/>
      <c r="UA280" s="5"/>
      <c r="UB280" s="5"/>
      <c r="UC280" s="5"/>
      <c r="UD280" s="5"/>
      <c r="UE280" s="5"/>
      <c r="UF280" s="5"/>
      <c r="UG280" s="5"/>
      <c r="UH280" s="5"/>
      <c r="UI280" s="5"/>
      <c r="UJ280" s="5"/>
      <c r="UK280" s="5"/>
      <c r="UL280" s="5"/>
      <c r="UM280" s="5"/>
      <c r="UN280" s="5"/>
      <c r="UO280" s="5"/>
      <c r="UP280" s="5"/>
      <c r="UQ280" s="5"/>
      <c r="UR280" s="5"/>
      <c r="US280" s="5"/>
      <c r="UT280" s="5"/>
      <c r="UU280" s="5"/>
      <c r="UV280" s="5"/>
      <c r="UW280" s="5"/>
      <c r="UX280" s="5"/>
      <c r="UY280" s="5"/>
      <c r="UZ280" s="5"/>
      <c r="VA280" s="5"/>
      <c r="VB280" s="5"/>
      <c r="VC280" s="5"/>
      <c r="VD280" s="5"/>
      <c r="VE280" s="5"/>
      <c r="VF280" s="5"/>
      <c r="VG280" s="5"/>
      <c r="VH280" s="5"/>
      <c r="VI280" s="5"/>
      <c r="VJ280" s="5"/>
      <c r="VK280" s="5"/>
      <c r="VL280" s="5"/>
      <c r="VM280" s="5"/>
      <c r="VN280" s="5"/>
      <c r="VO280" s="5"/>
      <c r="VP280" s="5"/>
      <c r="VQ280" s="5"/>
      <c r="VR280" s="5"/>
      <c r="VS280" s="5"/>
      <c r="VT280" s="5"/>
      <c r="VU280" s="5"/>
      <c r="VV280" s="5"/>
      <c r="VW280" s="5"/>
      <c r="VX280" s="5"/>
      <c r="VY280" s="5"/>
      <c r="VZ280" s="5"/>
      <c r="WA280" s="5"/>
      <c r="WB280" s="5"/>
      <c r="WC280" s="5"/>
      <c r="WD280" s="5"/>
      <c r="WE280" s="5"/>
      <c r="WF280" s="5"/>
      <c r="WG280" s="5"/>
      <c r="WH280" s="5"/>
      <c r="WI280" s="5"/>
      <c r="WJ280" s="5"/>
      <c r="WK280" s="5"/>
      <c r="WL280" s="5"/>
      <c r="WM280" s="5"/>
      <c r="WN280" s="5"/>
      <c r="WO280" s="5"/>
      <c r="WP280" s="5"/>
      <c r="WQ280" s="5"/>
      <c r="WR280" s="5"/>
      <c r="WS280" s="5"/>
      <c r="WT280" s="5"/>
      <c r="WU280" s="5"/>
      <c r="WV280" s="5"/>
      <c r="WW280" s="5"/>
      <c r="WX280" s="5"/>
      <c r="WY280" s="5"/>
      <c r="WZ280" s="5"/>
      <c r="XA280" s="5"/>
      <c r="XB280" s="5"/>
      <c r="XC280" s="5"/>
      <c r="XD280" s="5"/>
      <c r="XE280" s="5"/>
      <c r="XF280" s="5"/>
      <c r="XG280" s="5"/>
      <c r="XH280" s="5"/>
      <c r="XI280" s="5"/>
      <c r="XJ280" s="5"/>
      <c r="XK280" s="5"/>
      <c r="XL280" s="5"/>
      <c r="XM280" s="5"/>
      <c r="XN280" s="5"/>
      <c r="XO280" s="5"/>
      <c r="XP280" s="5"/>
      <c r="XQ280" s="5"/>
      <c r="XR280" s="5"/>
      <c r="XS280" s="5"/>
      <c r="XT280" s="5"/>
      <c r="XU280" s="5"/>
      <c r="XV280" s="5"/>
      <c r="XW280" s="5"/>
    </row>
    <row r="281" spans="39:647" x14ac:dyDescent="0.45">
      <c r="AM281" s="5"/>
      <c r="AN281" s="5"/>
      <c r="AO281" s="5"/>
      <c r="AP281" s="5"/>
      <c r="AQ281" s="5"/>
      <c r="AR281" s="5"/>
      <c r="AS281" s="5"/>
      <c r="AT281" s="5"/>
      <c r="AU281" s="5"/>
      <c r="AV281" s="5"/>
      <c r="AW281" s="5"/>
      <c r="AX281" s="5"/>
      <c r="AY281" s="5"/>
      <c r="AZ281" s="5"/>
      <c r="BA281" s="5"/>
      <c r="BB281" s="5"/>
      <c r="BC281" s="5"/>
      <c r="BD281" s="5"/>
      <c r="BE281" s="5"/>
      <c r="BF281" s="5"/>
      <c r="BG281" s="5"/>
      <c r="BH281" s="5"/>
      <c r="BI281" s="5"/>
      <c r="BJ281" s="5"/>
      <c r="BK281" s="5"/>
      <c r="BL281" s="5"/>
      <c r="BM281" s="5"/>
      <c r="BN281" s="5"/>
      <c r="BO281" s="5"/>
      <c r="BP281" s="5"/>
      <c r="BQ281" s="5"/>
      <c r="BR281" s="5"/>
      <c r="BS281" s="5"/>
      <c r="BT281" s="5"/>
      <c r="BU281" s="5"/>
      <c r="BV281" s="5"/>
      <c r="BW281" s="5"/>
      <c r="BX281" s="5"/>
      <c r="BY281" s="5"/>
      <c r="BZ281" s="5"/>
      <c r="CA281" s="5"/>
      <c r="CB281" s="5"/>
      <c r="CC281" s="5"/>
      <c r="CD281" s="5"/>
      <c r="CE281" s="5"/>
      <c r="CF281" s="5"/>
      <c r="CG281" s="5"/>
      <c r="CH281" s="5"/>
      <c r="CI281" s="5"/>
      <c r="CJ281" s="5"/>
      <c r="CK281" s="5"/>
      <c r="CL281" s="5"/>
      <c r="CM281" s="5"/>
      <c r="CN281" s="5"/>
      <c r="CO281" s="5"/>
      <c r="CP281" s="5"/>
      <c r="CQ281" s="5"/>
      <c r="CR281" s="5"/>
      <c r="CS281" s="5"/>
      <c r="CT281" s="5"/>
      <c r="CU281" s="5"/>
      <c r="CV281" s="5"/>
      <c r="CW281" s="5"/>
      <c r="CX281" s="5"/>
      <c r="CY281" s="5"/>
      <c r="CZ281" s="5"/>
      <c r="DA281" s="5"/>
      <c r="DB281" s="5"/>
      <c r="DC281" s="5"/>
      <c r="DD281" s="5"/>
      <c r="DE281" s="5"/>
      <c r="DF281" s="5"/>
      <c r="DG281" s="5"/>
      <c r="DH281" s="5"/>
      <c r="DI281" s="5"/>
      <c r="DJ281" s="5"/>
      <c r="DK281" s="5"/>
      <c r="DL281" s="5"/>
      <c r="DM281" s="5"/>
      <c r="DN281" s="5"/>
      <c r="DO281" s="5"/>
      <c r="DP281" s="5"/>
      <c r="DQ281" s="5"/>
      <c r="DR281" s="5"/>
      <c r="DS281" s="5"/>
      <c r="DT281" s="5"/>
      <c r="DU281" s="5"/>
      <c r="DV281" s="5"/>
      <c r="DW281" s="5"/>
      <c r="DX281" s="5"/>
      <c r="DY281" s="5"/>
      <c r="DZ281" s="5"/>
      <c r="EA281" s="5"/>
      <c r="EB281" s="5"/>
      <c r="EC281" s="5"/>
      <c r="ED281" s="5"/>
      <c r="EE281" s="5"/>
      <c r="EF281" s="5"/>
      <c r="EG281" s="5"/>
      <c r="EH281" s="5"/>
      <c r="EI281" s="5"/>
      <c r="EJ281" s="5"/>
      <c r="EK281" s="5"/>
      <c r="EL281" s="5"/>
      <c r="EM281" s="5"/>
      <c r="EN281" s="5"/>
      <c r="EO281" s="5"/>
      <c r="EP281" s="5"/>
      <c r="EQ281" s="5"/>
      <c r="ER281" s="5"/>
      <c r="ES281" s="5"/>
      <c r="ET281" s="5"/>
      <c r="EU281" s="5"/>
      <c r="EV281" s="5"/>
      <c r="EW281" s="5"/>
      <c r="EX281" s="5"/>
      <c r="EY281" s="5"/>
      <c r="EZ281" s="5"/>
      <c r="FA281" s="5"/>
      <c r="FB281" s="5"/>
      <c r="FC281" s="5"/>
      <c r="FD281" s="5"/>
      <c r="FE281" s="5"/>
      <c r="FF281" s="5"/>
      <c r="FG281" s="5"/>
      <c r="FH281" s="5"/>
      <c r="FI281" s="5"/>
      <c r="FJ281" s="5"/>
      <c r="FK281" s="5"/>
      <c r="FL281" s="5"/>
      <c r="FM281" s="5"/>
      <c r="FN281" s="5"/>
      <c r="FO281" s="5"/>
      <c r="FP281" s="5"/>
      <c r="FQ281" s="5"/>
      <c r="FR281" s="5"/>
      <c r="FS281" s="5"/>
      <c r="FT281" s="5"/>
      <c r="FU281" s="5"/>
      <c r="FV281" s="5"/>
      <c r="FW281" s="5"/>
      <c r="FX281" s="5"/>
      <c r="FY281" s="5"/>
      <c r="FZ281" s="5"/>
      <c r="GA281" s="5"/>
      <c r="GB281" s="5"/>
      <c r="GC281" s="5"/>
      <c r="GD281" s="5"/>
      <c r="GE281" s="5"/>
      <c r="GF281" s="5"/>
      <c r="GG281" s="5"/>
      <c r="GH281" s="5"/>
      <c r="GI281" s="5"/>
      <c r="GJ281" s="5"/>
      <c r="GK281" s="5"/>
      <c r="GL281" s="5"/>
      <c r="GM281" s="5"/>
      <c r="GN281" s="5"/>
      <c r="GO281" s="5"/>
      <c r="GP281" s="5"/>
      <c r="GQ281" s="5"/>
      <c r="GR281" s="5"/>
      <c r="GS281" s="5"/>
      <c r="GT281" s="5"/>
      <c r="GU281" s="5"/>
      <c r="GV281" s="5"/>
      <c r="GW281" s="5"/>
      <c r="GX281" s="5"/>
      <c r="GY281" s="5"/>
      <c r="GZ281" s="5"/>
      <c r="HA281" s="5"/>
      <c r="HB281" s="5"/>
      <c r="HC281" s="5"/>
      <c r="HD281" s="5"/>
      <c r="HE281" s="5"/>
      <c r="HF281" s="5"/>
      <c r="HG281" s="5"/>
      <c r="HH281" s="5"/>
      <c r="HI281" s="5"/>
      <c r="HJ281" s="5"/>
      <c r="HK281" s="5"/>
      <c r="HL281" s="5"/>
      <c r="HM281" s="5"/>
      <c r="HN281" s="5"/>
      <c r="HO281" s="5"/>
      <c r="HP281" s="5"/>
      <c r="HQ281" s="5"/>
      <c r="HR281" s="5"/>
      <c r="HS281" s="5"/>
      <c r="HT281" s="5"/>
      <c r="HU281" s="5"/>
      <c r="HV281" s="5"/>
      <c r="HW281" s="5"/>
      <c r="HX281" s="5"/>
      <c r="HY281" s="5"/>
      <c r="HZ281" s="5"/>
      <c r="IA281" s="5"/>
      <c r="IB281" s="5"/>
      <c r="IC281" s="5"/>
      <c r="ID281" s="5"/>
      <c r="IE281" s="5"/>
      <c r="IF281" s="5"/>
      <c r="IG281" s="5"/>
      <c r="IH281" s="5"/>
      <c r="II281" s="5"/>
      <c r="IJ281" s="5"/>
      <c r="IK281" s="5"/>
      <c r="IL281" s="5"/>
      <c r="IM281" s="5"/>
      <c r="IN281" s="5"/>
      <c r="IO281" s="5"/>
      <c r="IP281" s="5"/>
      <c r="IQ281" s="5"/>
      <c r="IR281" s="5"/>
      <c r="IS281" s="5"/>
      <c r="IT281" s="5"/>
      <c r="IU281" s="5"/>
      <c r="IV281" s="5"/>
      <c r="IW281" s="5"/>
      <c r="IX281" s="5"/>
      <c r="IY281" s="5"/>
      <c r="IZ281" s="5"/>
      <c r="JA281" s="5"/>
      <c r="JB281" s="5"/>
      <c r="JC281" s="5"/>
      <c r="JD281" s="5"/>
      <c r="JE281" s="5"/>
      <c r="JF281" s="5"/>
      <c r="JG281" s="5"/>
      <c r="JH281" s="5"/>
      <c r="JI281" s="5"/>
      <c r="JJ281" s="5"/>
      <c r="JK281" s="5"/>
      <c r="JL281" s="5"/>
      <c r="JM281" s="5"/>
      <c r="JN281" s="5"/>
      <c r="JO281" s="5"/>
      <c r="JP281" s="5"/>
      <c r="JQ281" s="5"/>
      <c r="JR281" s="5"/>
      <c r="JS281" s="5"/>
      <c r="JT281" s="5"/>
      <c r="JU281" s="5"/>
      <c r="JV281" s="5"/>
      <c r="JW281" s="5"/>
      <c r="JX281" s="5"/>
      <c r="JY281" s="5"/>
      <c r="JZ281" s="5"/>
      <c r="KA281" s="5"/>
      <c r="KB281" s="5"/>
      <c r="KC281" s="5"/>
      <c r="KD281" s="5"/>
      <c r="KE281" s="5"/>
      <c r="KF281" s="5"/>
      <c r="KG281" s="5"/>
      <c r="KH281" s="5"/>
      <c r="KI281" s="5"/>
      <c r="KJ281" s="5"/>
      <c r="KK281" s="5"/>
      <c r="KL281" s="5"/>
      <c r="KM281" s="5"/>
      <c r="KN281" s="5"/>
      <c r="KO281" s="5"/>
      <c r="KP281" s="5"/>
      <c r="KQ281" s="5"/>
      <c r="KR281" s="5"/>
      <c r="KS281" s="5"/>
      <c r="KT281" s="5"/>
      <c r="KU281" s="5"/>
      <c r="KV281" s="5"/>
      <c r="KW281" s="5"/>
      <c r="KX281" s="5"/>
      <c r="KY281" s="5"/>
      <c r="KZ281" s="5"/>
      <c r="LA281" s="5"/>
      <c r="LB281" s="5"/>
      <c r="LC281" s="5"/>
      <c r="LD281" s="5"/>
      <c r="LE281" s="5"/>
      <c r="LF281" s="5"/>
      <c r="LG281" s="5"/>
      <c r="LH281" s="5"/>
      <c r="LI281" s="5"/>
      <c r="LJ281" s="5"/>
      <c r="LK281" s="5"/>
      <c r="LL281" s="5"/>
      <c r="LM281" s="5"/>
      <c r="LN281" s="5"/>
      <c r="LO281" s="5"/>
      <c r="LP281" s="5"/>
      <c r="LQ281" s="5"/>
      <c r="LR281" s="5"/>
      <c r="LS281" s="5"/>
      <c r="LT281" s="5"/>
      <c r="LU281" s="5"/>
      <c r="LV281" s="5"/>
      <c r="LW281" s="5"/>
      <c r="LX281" s="5"/>
      <c r="LY281" s="5"/>
      <c r="LZ281" s="5"/>
      <c r="MA281" s="5"/>
      <c r="MB281" s="5"/>
      <c r="MC281" s="5"/>
      <c r="MD281" s="5"/>
      <c r="ME281" s="5"/>
      <c r="MF281" s="5"/>
      <c r="MG281" s="5"/>
      <c r="MH281" s="5"/>
      <c r="MI281" s="5"/>
      <c r="MJ281" s="5"/>
      <c r="MK281" s="5"/>
      <c r="ML281" s="5"/>
      <c r="MM281" s="5"/>
      <c r="MN281" s="5"/>
      <c r="MO281" s="5"/>
      <c r="MP281" s="5"/>
      <c r="MQ281" s="5"/>
      <c r="MR281" s="5"/>
      <c r="MS281" s="5"/>
      <c r="MT281" s="5"/>
      <c r="MU281" s="5"/>
      <c r="MV281" s="5"/>
      <c r="MW281" s="5"/>
      <c r="MX281" s="5"/>
      <c r="MY281" s="5"/>
      <c r="MZ281" s="5"/>
      <c r="NA281" s="5"/>
      <c r="NB281" s="5"/>
      <c r="NC281" s="5"/>
      <c r="ND281" s="5"/>
      <c r="NE281" s="5"/>
      <c r="NF281" s="5"/>
      <c r="NG281" s="5"/>
      <c r="NH281" s="5"/>
      <c r="NI281" s="5"/>
      <c r="NJ281" s="5"/>
      <c r="NK281" s="5"/>
      <c r="NL281" s="5"/>
      <c r="NM281" s="5"/>
      <c r="NN281" s="5"/>
      <c r="NO281" s="5"/>
      <c r="NP281" s="5"/>
      <c r="NQ281" s="5"/>
      <c r="NR281" s="5"/>
      <c r="NS281" s="5"/>
      <c r="NT281" s="5"/>
      <c r="NU281" s="5"/>
      <c r="NV281" s="5"/>
      <c r="NW281" s="5"/>
      <c r="NX281" s="5"/>
      <c r="NY281" s="5"/>
      <c r="NZ281" s="5"/>
      <c r="OA281" s="5"/>
      <c r="OB281" s="5"/>
      <c r="OC281" s="5"/>
      <c r="OD281" s="5"/>
      <c r="OE281" s="5"/>
      <c r="OF281" s="5"/>
      <c r="OG281" s="5"/>
      <c r="OH281" s="5"/>
      <c r="OI281" s="5"/>
      <c r="OJ281" s="5"/>
      <c r="OK281" s="5"/>
      <c r="OL281" s="5"/>
      <c r="OM281" s="5"/>
      <c r="ON281" s="5"/>
      <c r="OO281" s="5"/>
      <c r="OP281" s="5"/>
      <c r="OQ281" s="5"/>
      <c r="OR281" s="5"/>
      <c r="OS281" s="5"/>
      <c r="OT281" s="5"/>
      <c r="OU281" s="5"/>
      <c r="OV281" s="5"/>
      <c r="OW281" s="5"/>
      <c r="OX281" s="5"/>
      <c r="OY281" s="5"/>
      <c r="OZ281" s="5"/>
      <c r="PA281" s="5"/>
      <c r="PB281" s="5"/>
      <c r="PC281" s="5"/>
      <c r="PD281" s="5"/>
      <c r="PE281" s="5"/>
      <c r="PF281" s="5"/>
      <c r="PG281" s="5"/>
      <c r="PH281" s="5"/>
      <c r="PI281" s="5"/>
      <c r="PJ281" s="5"/>
      <c r="PK281" s="5"/>
      <c r="PL281" s="5"/>
      <c r="PM281" s="5"/>
      <c r="PN281" s="5"/>
      <c r="PO281" s="5"/>
      <c r="PP281" s="5"/>
      <c r="PQ281" s="5"/>
      <c r="PR281" s="5"/>
      <c r="PS281" s="5"/>
      <c r="PT281" s="5"/>
      <c r="PU281" s="5"/>
      <c r="PV281" s="5"/>
      <c r="PW281" s="5"/>
      <c r="PX281" s="5"/>
      <c r="PY281" s="5"/>
      <c r="PZ281" s="5"/>
      <c r="QA281" s="5"/>
      <c r="QB281" s="5"/>
      <c r="QC281" s="5"/>
      <c r="QD281" s="5"/>
      <c r="QE281" s="5"/>
      <c r="QF281" s="5"/>
      <c r="QG281" s="5"/>
      <c r="QH281" s="5"/>
      <c r="QI281" s="5"/>
      <c r="QJ281" s="5"/>
      <c r="QK281" s="5"/>
      <c r="QL281" s="5"/>
      <c r="QM281" s="5"/>
      <c r="QN281" s="5"/>
      <c r="QO281" s="5"/>
      <c r="QP281" s="5"/>
      <c r="QQ281" s="5"/>
      <c r="QR281" s="5"/>
      <c r="QS281" s="5"/>
      <c r="QT281" s="5"/>
      <c r="QU281" s="5"/>
      <c r="QV281" s="5"/>
      <c r="QW281" s="5"/>
      <c r="QX281" s="5"/>
      <c r="QY281" s="5"/>
      <c r="QZ281" s="5"/>
      <c r="RA281" s="5"/>
      <c r="RB281" s="5"/>
      <c r="RC281" s="5"/>
      <c r="RD281" s="5"/>
      <c r="RE281" s="5"/>
      <c r="RF281" s="5"/>
      <c r="RG281" s="5"/>
      <c r="RH281" s="5"/>
      <c r="RI281" s="5"/>
      <c r="RJ281" s="5"/>
      <c r="RK281" s="5"/>
      <c r="RL281" s="5"/>
      <c r="RM281" s="5"/>
      <c r="RN281" s="5"/>
      <c r="RO281" s="5"/>
      <c r="RP281" s="5"/>
      <c r="RQ281" s="5"/>
      <c r="RR281" s="5"/>
      <c r="RS281" s="5"/>
      <c r="RT281" s="5"/>
      <c r="RU281" s="5"/>
      <c r="RV281" s="5"/>
      <c r="RW281" s="5"/>
      <c r="RX281" s="5"/>
      <c r="RY281" s="5"/>
      <c r="RZ281" s="5"/>
      <c r="SA281" s="5"/>
      <c r="SB281" s="5"/>
      <c r="SC281" s="5"/>
      <c r="SD281" s="5"/>
      <c r="SE281" s="5"/>
      <c r="SF281" s="5"/>
      <c r="SG281" s="5"/>
      <c r="SH281" s="5"/>
      <c r="SI281" s="5"/>
      <c r="SJ281" s="5"/>
      <c r="SK281" s="5"/>
      <c r="SL281" s="5"/>
      <c r="SM281" s="5"/>
      <c r="SN281" s="5"/>
      <c r="SO281" s="5"/>
      <c r="SP281" s="5"/>
      <c r="SQ281" s="5"/>
      <c r="SR281" s="5"/>
      <c r="SS281" s="5"/>
      <c r="ST281" s="5"/>
      <c r="SU281" s="5"/>
      <c r="SV281" s="5"/>
      <c r="SW281" s="5"/>
      <c r="SX281" s="5"/>
      <c r="SY281" s="5"/>
      <c r="SZ281" s="5"/>
      <c r="TA281" s="5"/>
      <c r="TB281" s="5"/>
      <c r="TC281" s="5"/>
      <c r="TD281" s="5"/>
      <c r="TE281" s="5"/>
      <c r="TF281" s="5"/>
      <c r="TG281" s="5"/>
      <c r="TH281" s="5"/>
      <c r="TI281" s="5"/>
      <c r="TJ281" s="5"/>
      <c r="TK281" s="5"/>
      <c r="TL281" s="5"/>
      <c r="TM281" s="5"/>
      <c r="TN281" s="5"/>
      <c r="TO281" s="5"/>
      <c r="TP281" s="5"/>
      <c r="TQ281" s="5"/>
      <c r="TR281" s="5"/>
      <c r="TS281" s="5"/>
      <c r="TT281" s="5"/>
      <c r="TU281" s="5"/>
      <c r="TV281" s="5"/>
      <c r="TW281" s="5"/>
      <c r="TX281" s="5"/>
      <c r="TY281" s="5"/>
      <c r="TZ281" s="5"/>
      <c r="UA281" s="5"/>
      <c r="UB281" s="5"/>
      <c r="UC281" s="5"/>
      <c r="UD281" s="5"/>
      <c r="UE281" s="5"/>
      <c r="UF281" s="5"/>
      <c r="UG281" s="5"/>
      <c r="UH281" s="5"/>
      <c r="UI281" s="5"/>
      <c r="UJ281" s="5"/>
      <c r="UK281" s="5"/>
      <c r="UL281" s="5"/>
      <c r="UM281" s="5"/>
      <c r="UN281" s="5"/>
      <c r="UO281" s="5"/>
      <c r="UP281" s="5"/>
      <c r="UQ281" s="5"/>
      <c r="UR281" s="5"/>
      <c r="US281" s="5"/>
      <c r="UT281" s="5"/>
      <c r="UU281" s="5"/>
      <c r="UV281" s="5"/>
      <c r="UW281" s="5"/>
      <c r="UX281" s="5"/>
      <c r="UY281" s="5"/>
      <c r="UZ281" s="5"/>
      <c r="VA281" s="5"/>
      <c r="VB281" s="5"/>
      <c r="VC281" s="5"/>
      <c r="VD281" s="5"/>
      <c r="VE281" s="5"/>
      <c r="VF281" s="5"/>
      <c r="VG281" s="5"/>
      <c r="VH281" s="5"/>
      <c r="VI281" s="5"/>
      <c r="VJ281" s="5"/>
      <c r="VK281" s="5"/>
      <c r="VL281" s="5"/>
      <c r="VM281" s="5"/>
      <c r="VN281" s="5"/>
      <c r="VO281" s="5"/>
      <c r="VP281" s="5"/>
      <c r="VQ281" s="5"/>
      <c r="VR281" s="5"/>
      <c r="VS281" s="5"/>
      <c r="VT281" s="5"/>
      <c r="VU281" s="5"/>
      <c r="VV281" s="5"/>
      <c r="VW281" s="5"/>
      <c r="VX281" s="5"/>
      <c r="VY281" s="5"/>
      <c r="VZ281" s="5"/>
      <c r="WA281" s="5"/>
      <c r="WB281" s="5"/>
      <c r="WC281" s="5"/>
      <c r="WD281" s="5"/>
      <c r="WE281" s="5"/>
      <c r="WF281" s="5"/>
      <c r="WG281" s="5"/>
      <c r="WH281" s="5"/>
      <c r="WI281" s="5"/>
      <c r="WJ281" s="5"/>
      <c r="WK281" s="5"/>
      <c r="WL281" s="5"/>
      <c r="WM281" s="5"/>
      <c r="WN281" s="5"/>
      <c r="WO281" s="5"/>
      <c r="WP281" s="5"/>
      <c r="WQ281" s="5"/>
      <c r="WR281" s="5"/>
      <c r="WS281" s="5"/>
      <c r="WT281" s="5"/>
      <c r="WU281" s="5"/>
      <c r="WV281" s="5"/>
      <c r="WW281" s="5"/>
      <c r="WX281" s="5"/>
      <c r="WY281" s="5"/>
      <c r="WZ281" s="5"/>
      <c r="XA281" s="5"/>
      <c r="XB281" s="5"/>
      <c r="XC281" s="5"/>
      <c r="XD281" s="5"/>
      <c r="XE281" s="5"/>
      <c r="XF281" s="5"/>
      <c r="XG281" s="5"/>
      <c r="XH281" s="5"/>
      <c r="XI281" s="5"/>
      <c r="XJ281" s="5"/>
      <c r="XK281" s="5"/>
      <c r="XL281" s="5"/>
      <c r="XM281" s="5"/>
      <c r="XN281" s="5"/>
      <c r="XO281" s="5"/>
      <c r="XP281" s="5"/>
      <c r="XQ281" s="5"/>
      <c r="XR281" s="5"/>
      <c r="XS281" s="5"/>
      <c r="XT281" s="5"/>
      <c r="XU281" s="5"/>
      <c r="XV281" s="5"/>
      <c r="XW281" s="5"/>
    </row>
    <row r="282" spans="39:647" x14ac:dyDescent="0.45">
      <c r="AM282" s="5"/>
      <c r="AN282" s="5"/>
      <c r="AO282" s="5"/>
      <c r="AP282" s="5"/>
      <c r="AQ282" s="5"/>
      <c r="AR282" s="5"/>
      <c r="AS282" s="5"/>
      <c r="AT282" s="5"/>
      <c r="AU282" s="5"/>
      <c r="AV282" s="5"/>
      <c r="AW282" s="5"/>
      <c r="AX282" s="5"/>
      <c r="AY282" s="5"/>
      <c r="AZ282" s="5"/>
      <c r="BA282" s="5"/>
      <c r="BB282" s="5"/>
      <c r="BC282" s="5"/>
      <c r="BD282" s="5"/>
      <c r="BE282" s="5"/>
      <c r="BF282" s="5"/>
      <c r="BG282" s="5"/>
      <c r="BH282" s="5"/>
      <c r="BI282" s="5"/>
      <c r="BJ282" s="5"/>
      <c r="BK282" s="5"/>
      <c r="BL282" s="5"/>
      <c r="BM282" s="5"/>
      <c r="BN282" s="5"/>
      <c r="BO282" s="5"/>
      <c r="BP282" s="5"/>
      <c r="BQ282" s="5"/>
      <c r="BR282" s="5"/>
      <c r="BS282" s="5"/>
      <c r="BT282" s="5"/>
      <c r="BU282" s="5"/>
      <c r="BV282" s="5"/>
      <c r="BW282" s="5"/>
      <c r="BX282" s="5"/>
      <c r="BY282" s="5"/>
      <c r="BZ282" s="5"/>
      <c r="CA282" s="5"/>
      <c r="CB282" s="5"/>
      <c r="CC282" s="5"/>
      <c r="CD282" s="5"/>
      <c r="CE282" s="5"/>
      <c r="CF282" s="5"/>
      <c r="CG282" s="5"/>
      <c r="CH282" s="5"/>
      <c r="CI282" s="5"/>
      <c r="CJ282" s="5"/>
      <c r="CK282" s="5"/>
      <c r="CL282" s="5"/>
      <c r="CM282" s="5"/>
      <c r="CN282" s="5"/>
      <c r="CO282" s="5"/>
      <c r="CP282" s="5"/>
      <c r="CQ282" s="5"/>
      <c r="CR282" s="5"/>
      <c r="CS282" s="5"/>
      <c r="CT282" s="5"/>
      <c r="CU282" s="5"/>
      <c r="CV282" s="5"/>
      <c r="CW282" s="5"/>
      <c r="CX282" s="5"/>
      <c r="CY282" s="5"/>
      <c r="CZ282" s="5"/>
      <c r="DA282" s="5"/>
      <c r="DB282" s="5"/>
      <c r="DC282" s="5"/>
      <c r="DD282" s="5"/>
      <c r="DE282" s="5"/>
      <c r="DF282" s="5"/>
      <c r="DG282" s="5"/>
      <c r="DH282" s="5"/>
      <c r="DI282" s="5"/>
      <c r="DJ282" s="5"/>
      <c r="DK282" s="5"/>
      <c r="DL282" s="5"/>
      <c r="DM282" s="5"/>
      <c r="DN282" s="5"/>
      <c r="DO282" s="5"/>
      <c r="DP282" s="5"/>
      <c r="DQ282" s="5"/>
      <c r="DR282" s="5"/>
      <c r="DS282" s="5"/>
      <c r="DT282" s="5"/>
      <c r="DU282" s="5"/>
      <c r="DV282" s="5"/>
      <c r="DW282" s="5"/>
      <c r="DX282" s="5"/>
      <c r="DY282" s="5"/>
      <c r="DZ282" s="5"/>
      <c r="EA282" s="5"/>
      <c r="EB282" s="5"/>
      <c r="EC282" s="5"/>
      <c r="ED282" s="5"/>
      <c r="EE282" s="5"/>
      <c r="EF282" s="5"/>
      <c r="EG282" s="5"/>
      <c r="EH282" s="5"/>
      <c r="EI282" s="5"/>
      <c r="EJ282" s="5"/>
      <c r="EK282" s="5"/>
      <c r="EL282" s="5"/>
      <c r="EM282" s="5"/>
      <c r="EN282" s="5"/>
      <c r="EO282" s="5"/>
      <c r="EP282" s="5"/>
      <c r="EQ282" s="5"/>
      <c r="ER282" s="5"/>
      <c r="ES282" s="5"/>
      <c r="ET282" s="5"/>
      <c r="EU282" s="5"/>
      <c r="EV282" s="5"/>
      <c r="EW282" s="5"/>
      <c r="EX282" s="5"/>
      <c r="EY282" s="5"/>
      <c r="EZ282" s="5"/>
      <c r="FA282" s="5"/>
      <c r="FB282" s="5"/>
      <c r="FC282" s="5"/>
      <c r="FD282" s="5"/>
      <c r="FE282" s="5"/>
      <c r="FF282" s="5"/>
      <c r="FG282" s="5"/>
      <c r="FH282" s="5"/>
      <c r="FI282" s="5"/>
      <c r="FJ282" s="5"/>
      <c r="FK282" s="5"/>
      <c r="FL282" s="5"/>
      <c r="FM282" s="5"/>
      <c r="FN282" s="5"/>
      <c r="FO282" s="5"/>
      <c r="FP282" s="5"/>
      <c r="FQ282" s="5"/>
      <c r="FR282" s="5"/>
      <c r="FS282" s="5"/>
      <c r="FT282" s="5"/>
      <c r="FU282" s="5"/>
      <c r="FV282" s="5"/>
      <c r="FW282" s="5"/>
      <c r="FX282" s="5"/>
      <c r="FY282" s="5"/>
      <c r="FZ282" s="5"/>
      <c r="GA282" s="5"/>
      <c r="GB282" s="5"/>
      <c r="GC282" s="5"/>
      <c r="GD282" s="5"/>
      <c r="GE282" s="5"/>
      <c r="GF282" s="5"/>
      <c r="GG282" s="5"/>
      <c r="GH282" s="5"/>
      <c r="GI282" s="5"/>
      <c r="GJ282" s="5"/>
      <c r="GK282" s="5"/>
      <c r="GL282" s="5"/>
      <c r="GM282" s="5"/>
      <c r="GN282" s="5"/>
      <c r="GO282" s="5"/>
      <c r="GP282" s="5"/>
      <c r="GQ282" s="5"/>
      <c r="GR282" s="5"/>
      <c r="GS282" s="5"/>
      <c r="GT282" s="5"/>
      <c r="GU282" s="5"/>
      <c r="GV282" s="5"/>
      <c r="GW282" s="5"/>
      <c r="GX282" s="5"/>
      <c r="GY282" s="5"/>
      <c r="GZ282" s="5"/>
      <c r="HA282" s="5"/>
      <c r="HB282" s="5"/>
      <c r="HC282" s="5"/>
      <c r="HD282" s="5"/>
      <c r="HE282" s="5"/>
      <c r="HF282" s="5"/>
      <c r="HG282" s="5"/>
      <c r="HH282" s="5"/>
      <c r="HI282" s="5"/>
      <c r="HJ282" s="5"/>
      <c r="HK282" s="5"/>
      <c r="HL282" s="5"/>
      <c r="HM282" s="5"/>
      <c r="HN282" s="5"/>
      <c r="HO282" s="5"/>
      <c r="HP282" s="5"/>
      <c r="HQ282" s="5"/>
      <c r="HR282" s="5"/>
      <c r="HS282" s="5"/>
      <c r="HT282" s="5"/>
      <c r="HU282" s="5"/>
      <c r="HV282" s="5"/>
      <c r="HW282" s="5"/>
      <c r="HX282" s="5"/>
      <c r="HY282" s="5"/>
      <c r="HZ282" s="5"/>
      <c r="IA282" s="5"/>
      <c r="IB282" s="5"/>
      <c r="IC282" s="5"/>
      <c r="ID282" s="5"/>
      <c r="IE282" s="5"/>
      <c r="IF282" s="5"/>
      <c r="IG282" s="5"/>
      <c r="IH282" s="5"/>
      <c r="II282" s="5"/>
      <c r="IJ282" s="5"/>
      <c r="IK282" s="5"/>
      <c r="IL282" s="5"/>
      <c r="IM282" s="5"/>
      <c r="IN282" s="5"/>
      <c r="IO282" s="5"/>
      <c r="IP282" s="5"/>
      <c r="IQ282" s="5"/>
      <c r="IR282" s="5"/>
      <c r="IS282" s="5"/>
      <c r="IT282" s="5"/>
      <c r="IU282" s="5"/>
      <c r="IV282" s="5"/>
      <c r="IW282" s="5"/>
      <c r="IX282" s="5"/>
      <c r="IY282" s="5"/>
      <c r="IZ282" s="5"/>
      <c r="JA282" s="5"/>
      <c r="JB282" s="5"/>
      <c r="JC282" s="5"/>
      <c r="JD282" s="5"/>
      <c r="JE282" s="5"/>
      <c r="JF282" s="5"/>
      <c r="JG282" s="5"/>
      <c r="JH282" s="5"/>
      <c r="JI282" s="5"/>
      <c r="JJ282" s="5"/>
      <c r="JK282" s="5"/>
      <c r="JL282" s="5"/>
      <c r="JM282" s="5"/>
      <c r="JN282" s="5"/>
      <c r="JO282" s="5"/>
      <c r="JP282" s="5"/>
      <c r="JQ282" s="5"/>
      <c r="JR282" s="5"/>
      <c r="JS282" s="5"/>
      <c r="JT282" s="5"/>
      <c r="JU282" s="5"/>
      <c r="JV282" s="5"/>
      <c r="JW282" s="5"/>
      <c r="JX282" s="5"/>
      <c r="JY282" s="5"/>
      <c r="JZ282" s="5"/>
      <c r="KA282" s="5"/>
      <c r="KB282" s="5"/>
      <c r="KC282" s="5"/>
      <c r="KD282" s="5"/>
      <c r="KE282" s="5"/>
      <c r="KF282" s="5"/>
      <c r="KG282" s="5"/>
      <c r="KH282" s="5"/>
      <c r="KI282" s="5"/>
      <c r="KJ282" s="5"/>
      <c r="KK282" s="5"/>
      <c r="KL282" s="5"/>
      <c r="KM282" s="5"/>
      <c r="KN282" s="5"/>
      <c r="KO282" s="5"/>
      <c r="KP282" s="5"/>
      <c r="KQ282" s="5"/>
      <c r="KR282" s="5"/>
      <c r="KS282" s="5"/>
      <c r="KT282" s="5"/>
      <c r="KU282" s="5"/>
      <c r="KV282" s="5"/>
      <c r="KW282" s="5"/>
      <c r="KX282" s="5"/>
      <c r="KY282" s="5"/>
      <c r="KZ282" s="5"/>
      <c r="LA282" s="5"/>
      <c r="LB282" s="5"/>
      <c r="LC282" s="5"/>
      <c r="LD282" s="5"/>
      <c r="LE282" s="5"/>
      <c r="LF282" s="5"/>
      <c r="LG282" s="5"/>
      <c r="LH282" s="5"/>
      <c r="LI282" s="5"/>
      <c r="LJ282" s="5"/>
      <c r="LK282" s="5"/>
      <c r="LL282" s="5"/>
      <c r="LM282" s="5"/>
      <c r="LN282" s="5"/>
      <c r="LO282" s="5"/>
      <c r="LP282" s="5"/>
      <c r="LQ282" s="5"/>
      <c r="LR282" s="5"/>
      <c r="LS282" s="5"/>
      <c r="LT282" s="5"/>
      <c r="LU282" s="5"/>
      <c r="LV282" s="5"/>
      <c r="LW282" s="5"/>
      <c r="LX282" s="5"/>
      <c r="LY282" s="5"/>
      <c r="LZ282" s="5"/>
      <c r="MA282" s="5"/>
      <c r="MB282" s="5"/>
      <c r="MC282" s="5"/>
      <c r="MD282" s="5"/>
      <c r="ME282" s="5"/>
      <c r="MF282" s="5"/>
      <c r="MG282" s="5"/>
      <c r="MH282" s="5"/>
      <c r="MI282" s="5"/>
      <c r="MJ282" s="5"/>
      <c r="MK282" s="5"/>
      <c r="ML282" s="5"/>
      <c r="MM282" s="5"/>
      <c r="MN282" s="5"/>
      <c r="MO282" s="5"/>
      <c r="MP282" s="5"/>
      <c r="MQ282" s="5"/>
      <c r="MR282" s="5"/>
      <c r="MS282" s="5"/>
      <c r="MT282" s="5"/>
      <c r="MU282" s="5"/>
      <c r="MV282" s="5"/>
      <c r="MW282" s="5"/>
      <c r="MX282" s="5"/>
      <c r="MY282" s="5"/>
      <c r="MZ282" s="5"/>
      <c r="NA282" s="5"/>
      <c r="NB282" s="5"/>
      <c r="NC282" s="5"/>
      <c r="ND282" s="5"/>
      <c r="NE282" s="5"/>
      <c r="NF282" s="5"/>
      <c r="NG282" s="5"/>
      <c r="NH282" s="5"/>
      <c r="NI282" s="5"/>
      <c r="NJ282" s="5"/>
      <c r="NK282" s="5"/>
      <c r="NL282" s="5"/>
      <c r="NM282" s="5"/>
      <c r="NN282" s="5"/>
      <c r="NO282" s="5"/>
      <c r="NP282" s="5"/>
      <c r="NQ282" s="5"/>
      <c r="NR282" s="5"/>
      <c r="NS282" s="5"/>
      <c r="NT282" s="5"/>
      <c r="NU282" s="5"/>
      <c r="NV282" s="5"/>
      <c r="NW282" s="5"/>
      <c r="NX282" s="5"/>
      <c r="NY282" s="5"/>
      <c r="NZ282" s="5"/>
      <c r="OA282" s="5"/>
      <c r="OB282" s="5"/>
      <c r="OC282" s="5"/>
      <c r="OD282" s="5"/>
      <c r="OE282" s="5"/>
      <c r="OF282" s="5"/>
      <c r="OG282" s="5"/>
      <c r="OH282" s="5"/>
      <c r="OI282" s="5"/>
      <c r="OJ282" s="5"/>
      <c r="OK282" s="5"/>
      <c r="OL282" s="5"/>
      <c r="OM282" s="5"/>
      <c r="ON282" s="5"/>
      <c r="OO282" s="5"/>
      <c r="OP282" s="5"/>
      <c r="OQ282" s="5"/>
      <c r="OR282" s="5"/>
      <c r="OS282" s="5"/>
      <c r="OT282" s="5"/>
      <c r="OU282" s="5"/>
      <c r="OV282" s="5"/>
      <c r="OW282" s="5"/>
      <c r="OX282" s="5"/>
      <c r="OY282" s="5"/>
      <c r="OZ282" s="5"/>
      <c r="PA282" s="5"/>
      <c r="PB282" s="5"/>
      <c r="PC282" s="5"/>
      <c r="PD282" s="5"/>
      <c r="PE282" s="5"/>
      <c r="PF282" s="5"/>
      <c r="PG282" s="5"/>
      <c r="PH282" s="5"/>
      <c r="PI282" s="5"/>
      <c r="PJ282" s="5"/>
      <c r="PK282" s="5"/>
      <c r="PL282" s="5"/>
      <c r="PM282" s="5"/>
      <c r="PN282" s="5"/>
      <c r="PO282" s="5"/>
      <c r="PP282" s="5"/>
      <c r="PQ282" s="5"/>
      <c r="PR282" s="5"/>
      <c r="PS282" s="5"/>
      <c r="PT282" s="5"/>
      <c r="PU282" s="5"/>
      <c r="PV282" s="5"/>
      <c r="PW282" s="5"/>
      <c r="PX282" s="5"/>
      <c r="PY282" s="5"/>
      <c r="PZ282" s="5"/>
      <c r="QA282" s="5"/>
      <c r="QB282" s="5"/>
      <c r="QC282" s="5"/>
      <c r="QD282" s="5"/>
      <c r="QE282" s="5"/>
      <c r="QF282" s="5"/>
      <c r="QG282" s="5"/>
      <c r="QH282" s="5"/>
      <c r="QI282" s="5"/>
      <c r="QJ282" s="5"/>
      <c r="QK282" s="5"/>
      <c r="QL282" s="5"/>
      <c r="QM282" s="5"/>
      <c r="QN282" s="5"/>
      <c r="QO282" s="5"/>
      <c r="QP282" s="5"/>
      <c r="QQ282" s="5"/>
      <c r="QR282" s="5"/>
      <c r="QS282" s="5"/>
      <c r="QT282" s="5"/>
      <c r="QU282" s="5"/>
      <c r="QV282" s="5"/>
      <c r="QW282" s="5"/>
      <c r="QX282" s="5"/>
      <c r="QY282" s="5"/>
      <c r="QZ282" s="5"/>
      <c r="RA282" s="5"/>
      <c r="RB282" s="5"/>
      <c r="RC282" s="5"/>
      <c r="RD282" s="5"/>
      <c r="RE282" s="5"/>
      <c r="RF282" s="5"/>
      <c r="RG282" s="5"/>
      <c r="RH282" s="5"/>
      <c r="RI282" s="5"/>
      <c r="RJ282" s="5"/>
      <c r="RK282" s="5"/>
      <c r="RL282" s="5"/>
      <c r="RM282" s="5"/>
      <c r="RN282" s="5"/>
      <c r="RO282" s="5"/>
      <c r="RP282" s="5"/>
      <c r="RQ282" s="5"/>
      <c r="RR282" s="5"/>
      <c r="RS282" s="5"/>
      <c r="RT282" s="5"/>
      <c r="RU282" s="5"/>
      <c r="RV282" s="5"/>
      <c r="RW282" s="5"/>
      <c r="RX282" s="5"/>
      <c r="RY282" s="5"/>
      <c r="RZ282" s="5"/>
      <c r="SA282" s="5"/>
      <c r="SB282" s="5"/>
      <c r="SC282" s="5"/>
      <c r="SD282" s="5"/>
      <c r="SE282" s="5"/>
      <c r="SF282" s="5"/>
      <c r="SG282" s="5"/>
      <c r="SH282" s="5"/>
      <c r="SI282" s="5"/>
      <c r="SJ282" s="5"/>
      <c r="SK282" s="5"/>
      <c r="SL282" s="5"/>
      <c r="SM282" s="5"/>
      <c r="SN282" s="5"/>
      <c r="SO282" s="5"/>
      <c r="SP282" s="5"/>
      <c r="SQ282" s="5"/>
      <c r="SR282" s="5"/>
      <c r="SS282" s="5"/>
      <c r="ST282" s="5"/>
      <c r="SU282" s="5"/>
      <c r="SV282" s="5"/>
      <c r="SW282" s="5"/>
      <c r="SX282" s="5"/>
      <c r="SY282" s="5"/>
      <c r="SZ282" s="5"/>
      <c r="TA282" s="5"/>
      <c r="TB282" s="5"/>
      <c r="TC282" s="5"/>
      <c r="TD282" s="5"/>
      <c r="TE282" s="5"/>
      <c r="TF282" s="5"/>
      <c r="TG282" s="5"/>
      <c r="TH282" s="5"/>
      <c r="TI282" s="5"/>
      <c r="TJ282" s="5"/>
      <c r="TK282" s="5"/>
      <c r="TL282" s="5"/>
      <c r="TM282" s="5"/>
      <c r="TN282" s="5"/>
      <c r="TO282" s="5"/>
      <c r="TP282" s="5"/>
      <c r="TQ282" s="5"/>
      <c r="TR282" s="5"/>
      <c r="TS282" s="5"/>
      <c r="TT282" s="5"/>
      <c r="TU282" s="5"/>
      <c r="TV282" s="5"/>
      <c r="TW282" s="5"/>
      <c r="TX282" s="5"/>
      <c r="TY282" s="5"/>
      <c r="TZ282" s="5"/>
      <c r="UA282" s="5"/>
      <c r="UB282" s="5"/>
      <c r="UC282" s="5"/>
      <c r="UD282" s="5"/>
      <c r="UE282" s="5"/>
      <c r="UF282" s="5"/>
      <c r="UG282" s="5"/>
      <c r="UH282" s="5"/>
      <c r="UI282" s="5"/>
      <c r="UJ282" s="5"/>
      <c r="UK282" s="5"/>
      <c r="UL282" s="5"/>
      <c r="UM282" s="5"/>
      <c r="UN282" s="5"/>
      <c r="UO282" s="5"/>
      <c r="UP282" s="5"/>
      <c r="UQ282" s="5"/>
      <c r="UR282" s="5"/>
      <c r="US282" s="5"/>
      <c r="UT282" s="5"/>
      <c r="UU282" s="5"/>
      <c r="UV282" s="5"/>
      <c r="UW282" s="5"/>
      <c r="UX282" s="5"/>
      <c r="UY282" s="5"/>
      <c r="UZ282" s="5"/>
      <c r="VA282" s="5"/>
      <c r="VB282" s="5"/>
      <c r="VC282" s="5"/>
      <c r="VD282" s="5"/>
      <c r="VE282" s="5"/>
      <c r="VF282" s="5"/>
      <c r="VG282" s="5"/>
      <c r="VH282" s="5"/>
      <c r="VI282" s="5"/>
      <c r="VJ282" s="5"/>
      <c r="VK282" s="5"/>
      <c r="VL282" s="5"/>
      <c r="VM282" s="5"/>
      <c r="VN282" s="5"/>
      <c r="VO282" s="5"/>
      <c r="VP282" s="5"/>
      <c r="VQ282" s="5"/>
      <c r="VR282" s="5"/>
      <c r="VS282" s="5"/>
      <c r="VT282" s="5"/>
      <c r="VU282" s="5"/>
      <c r="VV282" s="5"/>
      <c r="VW282" s="5"/>
      <c r="VX282" s="5"/>
      <c r="VY282" s="5"/>
      <c r="VZ282" s="5"/>
      <c r="WA282" s="5"/>
      <c r="WB282" s="5"/>
      <c r="WC282" s="5"/>
      <c r="WD282" s="5"/>
      <c r="WE282" s="5"/>
      <c r="WF282" s="5"/>
      <c r="WG282" s="5"/>
      <c r="WH282" s="5"/>
      <c r="WI282" s="5"/>
      <c r="WJ282" s="5"/>
      <c r="WK282" s="5"/>
      <c r="WL282" s="5"/>
      <c r="WM282" s="5"/>
      <c r="WN282" s="5"/>
      <c r="WO282" s="5"/>
      <c r="WP282" s="5"/>
      <c r="WQ282" s="5"/>
      <c r="WR282" s="5"/>
      <c r="WS282" s="5"/>
      <c r="WT282" s="5"/>
      <c r="WU282" s="5"/>
      <c r="WV282" s="5"/>
      <c r="WW282" s="5"/>
      <c r="WX282" s="5"/>
      <c r="WY282" s="5"/>
      <c r="WZ282" s="5"/>
      <c r="XA282" s="5"/>
      <c r="XB282" s="5"/>
      <c r="XC282" s="5"/>
      <c r="XD282" s="5"/>
      <c r="XE282" s="5"/>
      <c r="XF282" s="5"/>
      <c r="XG282" s="5"/>
      <c r="XH282" s="5"/>
      <c r="XI282" s="5"/>
      <c r="XJ282" s="5"/>
      <c r="XK282" s="5"/>
      <c r="XL282" s="5"/>
      <c r="XM282" s="5"/>
      <c r="XN282" s="5"/>
      <c r="XO282" s="5"/>
      <c r="XP282" s="5"/>
      <c r="XQ282" s="5"/>
      <c r="XR282" s="5"/>
      <c r="XS282" s="5"/>
      <c r="XT282" s="5"/>
      <c r="XU282" s="5"/>
      <c r="XV282" s="5"/>
      <c r="XW282" s="5"/>
    </row>
    <row r="283" spans="39:647" x14ac:dyDescent="0.45">
      <c r="AM283" s="5"/>
      <c r="AN283" s="5"/>
      <c r="AO283" s="5"/>
      <c r="AP283" s="5"/>
      <c r="AQ283" s="5"/>
      <c r="AR283" s="5"/>
      <c r="AS283" s="5"/>
      <c r="AT283" s="5"/>
      <c r="AU283" s="5"/>
      <c r="AV283" s="5"/>
      <c r="AW283" s="5"/>
      <c r="AX283" s="5"/>
      <c r="AY283" s="5"/>
      <c r="AZ283" s="5"/>
      <c r="BA283" s="5"/>
      <c r="BB283" s="5"/>
      <c r="BC283" s="5"/>
      <c r="BD283" s="5"/>
      <c r="BE283" s="5"/>
      <c r="BF283" s="5"/>
      <c r="BG283" s="5"/>
      <c r="BH283" s="5"/>
      <c r="BI283" s="5"/>
      <c r="BJ283" s="5"/>
      <c r="BK283" s="5"/>
      <c r="BL283" s="5"/>
      <c r="BM283" s="5"/>
      <c r="BN283" s="5"/>
      <c r="BO283" s="5"/>
      <c r="BP283" s="5"/>
      <c r="BQ283" s="5"/>
      <c r="BR283" s="5"/>
      <c r="BS283" s="5"/>
      <c r="BT283" s="5"/>
      <c r="BU283" s="5"/>
      <c r="BV283" s="5"/>
      <c r="BW283" s="5"/>
      <c r="BX283" s="5"/>
      <c r="BY283" s="5"/>
      <c r="BZ283" s="5"/>
      <c r="CA283" s="5"/>
      <c r="CB283" s="5"/>
      <c r="CC283" s="5"/>
      <c r="CD283" s="5"/>
      <c r="CE283" s="5"/>
      <c r="CF283" s="5"/>
      <c r="CG283" s="5"/>
      <c r="CH283" s="5"/>
      <c r="CI283" s="5"/>
      <c r="CJ283" s="5"/>
      <c r="CK283" s="5"/>
      <c r="CL283" s="5"/>
      <c r="CM283" s="5"/>
      <c r="CN283" s="5"/>
      <c r="CO283" s="5"/>
      <c r="CP283" s="5"/>
      <c r="CQ283" s="5"/>
      <c r="CR283" s="5"/>
      <c r="CS283" s="5"/>
      <c r="CT283" s="5"/>
      <c r="CU283" s="5"/>
      <c r="CV283" s="5"/>
      <c r="CW283" s="5"/>
      <c r="CX283" s="5"/>
      <c r="CY283" s="5"/>
      <c r="CZ283" s="5"/>
      <c r="DA283" s="5"/>
      <c r="DB283" s="5"/>
      <c r="DC283" s="5"/>
      <c r="DD283" s="5"/>
      <c r="DE283" s="5"/>
      <c r="DF283" s="5"/>
      <c r="DG283" s="5"/>
      <c r="DH283" s="5"/>
      <c r="DI283" s="5"/>
      <c r="DJ283" s="5"/>
      <c r="DK283" s="5"/>
      <c r="DL283" s="5"/>
      <c r="DM283" s="5"/>
      <c r="DN283" s="5"/>
      <c r="DO283" s="5"/>
      <c r="DP283" s="5"/>
      <c r="DQ283" s="5"/>
      <c r="DR283" s="5"/>
      <c r="DS283" s="5"/>
      <c r="DT283" s="5"/>
      <c r="DU283" s="5"/>
      <c r="DV283" s="5"/>
      <c r="DW283" s="5"/>
      <c r="DX283" s="5"/>
      <c r="DY283" s="5"/>
      <c r="DZ283" s="5"/>
      <c r="EA283" s="5"/>
      <c r="EB283" s="5"/>
      <c r="EC283" s="5"/>
      <c r="ED283" s="5"/>
      <c r="EE283" s="5"/>
      <c r="EF283" s="5"/>
      <c r="EG283" s="5"/>
      <c r="EH283" s="5"/>
      <c r="EI283" s="5"/>
      <c r="EJ283" s="5"/>
      <c r="EK283" s="5"/>
      <c r="EL283" s="5"/>
      <c r="EM283" s="5"/>
      <c r="EN283" s="5"/>
      <c r="EO283" s="5"/>
      <c r="EP283" s="5"/>
      <c r="EQ283" s="5"/>
      <c r="ER283" s="5"/>
      <c r="ES283" s="5"/>
      <c r="ET283" s="5"/>
      <c r="EU283" s="5"/>
      <c r="EV283" s="5"/>
      <c r="EW283" s="5"/>
      <c r="EX283" s="5"/>
      <c r="EY283" s="5"/>
      <c r="EZ283" s="5"/>
      <c r="FA283" s="5"/>
      <c r="FB283" s="5"/>
      <c r="FC283" s="5"/>
      <c r="FD283" s="5"/>
      <c r="FE283" s="5"/>
      <c r="FF283" s="5"/>
      <c r="FG283" s="5"/>
      <c r="FH283" s="5"/>
      <c r="FI283" s="5"/>
      <c r="FJ283" s="5"/>
      <c r="FK283" s="5"/>
      <c r="FL283" s="5"/>
      <c r="FM283" s="5"/>
      <c r="FN283" s="5"/>
      <c r="FO283" s="5"/>
      <c r="FP283" s="5"/>
      <c r="FQ283" s="5"/>
      <c r="FR283" s="5"/>
      <c r="FS283" s="5"/>
      <c r="FT283" s="5"/>
      <c r="FU283" s="5"/>
      <c r="FV283" s="5"/>
      <c r="FW283" s="5"/>
      <c r="FX283" s="5"/>
      <c r="FY283" s="5"/>
      <c r="FZ283" s="5"/>
      <c r="GA283" s="5"/>
      <c r="GB283" s="5"/>
      <c r="GC283" s="5"/>
      <c r="GD283" s="5"/>
      <c r="GE283" s="5"/>
      <c r="GF283" s="5"/>
      <c r="GG283" s="5"/>
      <c r="GH283" s="5"/>
      <c r="GI283" s="5"/>
      <c r="GJ283" s="5"/>
      <c r="GK283" s="5"/>
      <c r="GL283" s="5"/>
      <c r="GM283" s="5"/>
      <c r="GN283" s="5"/>
      <c r="GO283" s="5"/>
      <c r="GP283" s="5"/>
      <c r="GQ283" s="5"/>
      <c r="GR283" s="5"/>
      <c r="GS283" s="5"/>
      <c r="GT283" s="5"/>
      <c r="GU283" s="5"/>
      <c r="GV283" s="5"/>
      <c r="GW283" s="5"/>
      <c r="GX283" s="5"/>
      <c r="GY283" s="5"/>
      <c r="GZ283" s="5"/>
      <c r="HA283" s="5"/>
      <c r="HB283" s="5"/>
      <c r="HC283" s="5"/>
      <c r="HD283" s="5"/>
      <c r="HE283" s="5"/>
      <c r="HF283" s="5"/>
      <c r="HG283" s="5"/>
      <c r="HH283" s="5"/>
      <c r="HI283" s="5"/>
      <c r="HJ283" s="5"/>
      <c r="HK283" s="5"/>
      <c r="HL283" s="5"/>
      <c r="HM283" s="5"/>
      <c r="HN283" s="5"/>
      <c r="HO283" s="5"/>
      <c r="HP283" s="5"/>
      <c r="HQ283" s="5"/>
      <c r="HR283" s="5"/>
      <c r="HS283" s="5"/>
      <c r="HT283" s="5"/>
      <c r="HU283" s="5"/>
      <c r="HV283" s="5"/>
      <c r="HW283" s="5"/>
      <c r="HX283" s="5"/>
      <c r="HY283" s="5"/>
      <c r="HZ283" s="5"/>
      <c r="IA283" s="5"/>
      <c r="IB283" s="5"/>
      <c r="IC283" s="5"/>
      <c r="ID283" s="5"/>
      <c r="IE283" s="5"/>
      <c r="IF283" s="5"/>
      <c r="IG283" s="5"/>
      <c r="IH283" s="5"/>
      <c r="II283" s="5"/>
      <c r="IJ283" s="5"/>
      <c r="IK283" s="5"/>
      <c r="IL283" s="5"/>
      <c r="IM283" s="5"/>
      <c r="IN283" s="5"/>
      <c r="IO283" s="5"/>
      <c r="IP283" s="5"/>
      <c r="IQ283" s="5"/>
      <c r="IR283" s="5"/>
      <c r="IS283" s="5"/>
      <c r="IT283" s="5"/>
      <c r="IU283" s="5"/>
      <c r="IV283" s="5"/>
      <c r="IW283" s="5"/>
      <c r="IX283" s="5"/>
      <c r="IY283" s="5"/>
      <c r="IZ283" s="5"/>
      <c r="JA283" s="5"/>
      <c r="JB283" s="5"/>
      <c r="JC283" s="5"/>
      <c r="JD283" s="5"/>
      <c r="JE283" s="5"/>
      <c r="JF283" s="5"/>
      <c r="JG283" s="5"/>
      <c r="JH283" s="5"/>
      <c r="JI283" s="5"/>
      <c r="JJ283" s="5"/>
      <c r="JK283" s="5"/>
      <c r="JL283" s="5"/>
      <c r="JM283" s="5"/>
      <c r="JN283" s="5"/>
      <c r="JO283" s="5"/>
      <c r="JP283" s="5"/>
      <c r="JQ283" s="5"/>
      <c r="JR283" s="5"/>
      <c r="JS283" s="5"/>
      <c r="JT283" s="5"/>
      <c r="JU283" s="5"/>
      <c r="JV283" s="5"/>
      <c r="JW283" s="5"/>
      <c r="JX283" s="5"/>
      <c r="JY283" s="5"/>
      <c r="JZ283" s="5"/>
      <c r="KA283" s="5"/>
      <c r="KB283" s="5"/>
      <c r="KC283" s="5"/>
      <c r="KD283" s="5"/>
      <c r="KE283" s="5"/>
      <c r="KF283" s="5"/>
      <c r="KG283" s="5"/>
      <c r="KH283" s="5"/>
      <c r="KI283" s="5"/>
      <c r="KJ283" s="5"/>
      <c r="KK283" s="5"/>
      <c r="KL283" s="5"/>
      <c r="KM283" s="5"/>
      <c r="KN283" s="5"/>
      <c r="KO283" s="5"/>
      <c r="KP283" s="5"/>
      <c r="KQ283" s="5"/>
      <c r="KR283" s="5"/>
      <c r="KS283" s="5"/>
      <c r="KT283" s="5"/>
      <c r="KU283" s="5"/>
      <c r="KV283" s="5"/>
      <c r="KW283" s="5"/>
      <c r="KX283" s="5"/>
      <c r="KY283" s="5"/>
      <c r="KZ283" s="5"/>
      <c r="LA283" s="5"/>
      <c r="LB283" s="5"/>
      <c r="LC283" s="5"/>
      <c r="LD283" s="5"/>
      <c r="LE283" s="5"/>
      <c r="LF283" s="5"/>
      <c r="LG283" s="5"/>
      <c r="LH283" s="5"/>
      <c r="LI283" s="5"/>
      <c r="LJ283" s="5"/>
      <c r="LK283" s="5"/>
      <c r="LL283" s="5"/>
      <c r="LM283" s="5"/>
      <c r="LN283" s="5"/>
      <c r="LO283" s="5"/>
      <c r="LP283" s="5"/>
      <c r="LQ283" s="5"/>
      <c r="LR283" s="5"/>
      <c r="LS283" s="5"/>
      <c r="LT283" s="5"/>
      <c r="LU283" s="5"/>
      <c r="LV283" s="5"/>
      <c r="LW283" s="5"/>
      <c r="LX283" s="5"/>
      <c r="LY283" s="5"/>
      <c r="LZ283" s="5"/>
      <c r="MA283" s="5"/>
      <c r="MB283" s="5"/>
      <c r="MC283" s="5"/>
      <c r="MD283" s="5"/>
      <c r="ME283" s="5"/>
      <c r="MF283" s="5"/>
      <c r="MG283" s="5"/>
      <c r="MH283" s="5"/>
      <c r="MI283" s="5"/>
      <c r="MJ283" s="5"/>
      <c r="MK283" s="5"/>
      <c r="ML283" s="5"/>
      <c r="MM283" s="5"/>
      <c r="MN283" s="5"/>
      <c r="MO283" s="5"/>
      <c r="MP283" s="5"/>
      <c r="MQ283" s="5"/>
      <c r="MR283" s="5"/>
      <c r="MS283" s="5"/>
      <c r="MT283" s="5"/>
      <c r="MU283" s="5"/>
      <c r="MV283" s="5"/>
      <c r="MW283" s="5"/>
      <c r="MX283" s="5"/>
      <c r="MY283" s="5"/>
      <c r="MZ283" s="5"/>
      <c r="NA283" s="5"/>
      <c r="NB283" s="5"/>
      <c r="NC283" s="5"/>
      <c r="ND283" s="5"/>
      <c r="NE283" s="5"/>
      <c r="NF283" s="5"/>
      <c r="NG283" s="5"/>
      <c r="NH283" s="5"/>
      <c r="NI283" s="5"/>
      <c r="NJ283" s="5"/>
      <c r="NK283" s="5"/>
      <c r="NL283" s="5"/>
      <c r="NM283" s="5"/>
      <c r="NN283" s="5"/>
      <c r="NO283" s="5"/>
      <c r="NP283" s="5"/>
      <c r="NQ283" s="5"/>
      <c r="NR283" s="5"/>
      <c r="NS283" s="5"/>
      <c r="NT283" s="5"/>
      <c r="NU283" s="5"/>
      <c r="NV283" s="5"/>
      <c r="NW283" s="5"/>
      <c r="NX283" s="5"/>
      <c r="NY283" s="5"/>
      <c r="NZ283" s="5"/>
      <c r="OA283" s="5"/>
      <c r="OB283" s="5"/>
      <c r="OC283" s="5"/>
      <c r="OD283" s="5"/>
      <c r="OE283" s="5"/>
      <c r="OF283" s="5"/>
      <c r="OG283" s="5"/>
      <c r="OH283" s="5"/>
      <c r="OI283" s="5"/>
      <c r="OJ283" s="5"/>
      <c r="OK283" s="5"/>
      <c r="OL283" s="5"/>
      <c r="OM283" s="5"/>
      <c r="ON283" s="5"/>
      <c r="OO283" s="5"/>
      <c r="OP283" s="5"/>
      <c r="OQ283" s="5"/>
      <c r="OR283" s="5"/>
      <c r="OS283" s="5"/>
      <c r="OT283" s="5"/>
      <c r="OU283" s="5"/>
      <c r="OV283" s="5"/>
      <c r="OW283" s="5"/>
      <c r="OX283" s="5"/>
      <c r="OY283" s="5"/>
      <c r="OZ283" s="5"/>
      <c r="PA283" s="5"/>
      <c r="PB283" s="5"/>
      <c r="PC283" s="5"/>
      <c r="PD283" s="5"/>
      <c r="PE283" s="5"/>
      <c r="PF283" s="5"/>
      <c r="PG283" s="5"/>
      <c r="PH283" s="5"/>
      <c r="PI283" s="5"/>
      <c r="PJ283" s="5"/>
      <c r="PK283" s="5"/>
      <c r="PL283" s="5"/>
      <c r="PM283" s="5"/>
      <c r="PN283" s="5"/>
      <c r="PO283" s="5"/>
      <c r="PP283" s="5"/>
      <c r="PQ283" s="5"/>
      <c r="PR283" s="5"/>
      <c r="PS283" s="5"/>
      <c r="PT283" s="5"/>
      <c r="PU283" s="5"/>
      <c r="PV283" s="5"/>
      <c r="PW283" s="5"/>
      <c r="PX283" s="5"/>
      <c r="PY283" s="5"/>
      <c r="PZ283" s="5"/>
      <c r="QA283" s="5"/>
      <c r="QB283" s="5"/>
      <c r="QC283" s="5"/>
      <c r="QD283" s="5"/>
      <c r="QE283" s="5"/>
      <c r="QF283" s="5"/>
      <c r="QG283" s="5"/>
      <c r="QH283" s="5"/>
      <c r="QI283" s="5"/>
      <c r="QJ283" s="5"/>
      <c r="QK283" s="5"/>
      <c r="QL283" s="5"/>
      <c r="QM283" s="5"/>
      <c r="QN283" s="5"/>
      <c r="QO283" s="5"/>
      <c r="QP283" s="5"/>
      <c r="QQ283" s="5"/>
      <c r="QR283" s="5"/>
      <c r="QS283" s="5"/>
      <c r="QT283" s="5"/>
      <c r="QU283" s="5"/>
      <c r="QV283" s="5"/>
      <c r="QW283" s="5"/>
      <c r="QX283" s="5"/>
      <c r="QY283" s="5"/>
      <c r="QZ283" s="5"/>
      <c r="RA283" s="5"/>
      <c r="RB283" s="5"/>
      <c r="RC283" s="5"/>
      <c r="RD283" s="5"/>
      <c r="RE283" s="5"/>
      <c r="RF283" s="5"/>
      <c r="RG283" s="5"/>
      <c r="RH283" s="5"/>
      <c r="RI283" s="5"/>
      <c r="RJ283" s="5"/>
      <c r="RK283" s="5"/>
      <c r="RL283" s="5"/>
      <c r="RM283" s="5"/>
      <c r="RN283" s="5"/>
      <c r="RO283" s="5"/>
      <c r="RP283" s="5"/>
      <c r="RQ283" s="5"/>
      <c r="RR283" s="5"/>
      <c r="RS283" s="5"/>
      <c r="RT283" s="5"/>
      <c r="RU283" s="5"/>
      <c r="RV283" s="5"/>
      <c r="RW283" s="5"/>
      <c r="RX283" s="5"/>
      <c r="RY283" s="5"/>
      <c r="RZ283" s="5"/>
      <c r="SA283" s="5"/>
      <c r="SB283" s="5"/>
      <c r="SC283" s="5"/>
      <c r="SD283" s="5"/>
      <c r="SE283" s="5"/>
      <c r="SF283" s="5"/>
      <c r="SG283" s="5"/>
      <c r="SH283" s="5"/>
      <c r="SI283" s="5"/>
      <c r="SJ283" s="5"/>
      <c r="SK283" s="5"/>
      <c r="SL283" s="5"/>
      <c r="SM283" s="5"/>
      <c r="SN283" s="5"/>
      <c r="SO283" s="5"/>
      <c r="SP283" s="5"/>
      <c r="SQ283" s="5"/>
      <c r="SR283" s="5"/>
      <c r="SS283" s="5"/>
      <c r="ST283" s="5"/>
      <c r="SU283" s="5"/>
      <c r="SV283" s="5"/>
      <c r="SW283" s="5"/>
      <c r="SX283" s="5"/>
      <c r="SY283" s="5"/>
      <c r="SZ283" s="5"/>
      <c r="TA283" s="5"/>
      <c r="TB283" s="5"/>
      <c r="TC283" s="5"/>
      <c r="TD283" s="5"/>
      <c r="TE283" s="5"/>
      <c r="TF283" s="5"/>
      <c r="TG283" s="5"/>
      <c r="TH283" s="5"/>
      <c r="TI283" s="5"/>
      <c r="TJ283" s="5"/>
      <c r="TK283" s="5"/>
      <c r="TL283" s="5"/>
      <c r="TM283" s="5"/>
      <c r="TN283" s="5"/>
      <c r="TO283" s="5"/>
      <c r="TP283" s="5"/>
      <c r="TQ283" s="5"/>
      <c r="TR283" s="5"/>
      <c r="TS283" s="5"/>
      <c r="TT283" s="5"/>
      <c r="TU283" s="5"/>
      <c r="TV283" s="5"/>
      <c r="TW283" s="5"/>
      <c r="TX283" s="5"/>
      <c r="TY283" s="5"/>
      <c r="TZ283" s="5"/>
      <c r="UA283" s="5"/>
      <c r="UB283" s="5"/>
      <c r="UC283" s="5"/>
      <c r="UD283" s="5"/>
      <c r="UE283" s="5"/>
      <c r="UF283" s="5"/>
      <c r="UG283" s="5"/>
      <c r="UH283" s="5"/>
      <c r="UI283" s="5"/>
      <c r="UJ283" s="5"/>
      <c r="UK283" s="5"/>
      <c r="UL283" s="5"/>
      <c r="UM283" s="5"/>
      <c r="UN283" s="5"/>
      <c r="UO283" s="5"/>
      <c r="UP283" s="5"/>
      <c r="UQ283" s="5"/>
      <c r="UR283" s="5"/>
      <c r="US283" s="5"/>
      <c r="UT283" s="5"/>
      <c r="UU283" s="5"/>
      <c r="UV283" s="5"/>
      <c r="UW283" s="5"/>
      <c r="UX283" s="5"/>
      <c r="UY283" s="5"/>
      <c r="UZ283" s="5"/>
      <c r="VA283" s="5"/>
      <c r="VB283" s="5"/>
      <c r="VC283" s="5"/>
      <c r="VD283" s="5"/>
      <c r="VE283" s="5"/>
      <c r="VF283" s="5"/>
      <c r="VG283" s="5"/>
      <c r="VH283" s="5"/>
      <c r="VI283" s="5"/>
      <c r="VJ283" s="5"/>
      <c r="VK283" s="5"/>
      <c r="VL283" s="5"/>
      <c r="VM283" s="5"/>
      <c r="VN283" s="5"/>
      <c r="VO283" s="5"/>
      <c r="VP283" s="5"/>
      <c r="VQ283" s="5"/>
      <c r="VR283" s="5"/>
      <c r="VS283" s="5"/>
      <c r="VT283" s="5"/>
      <c r="VU283" s="5"/>
      <c r="VV283" s="5"/>
      <c r="VW283" s="5"/>
      <c r="VX283" s="5"/>
      <c r="VY283" s="5"/>
      <c r="VZ283" s="5"/>
      <c r="WA283" s="5"/>
      <c r="WB283" s="5"/>
      <c r="WC283" s="5"/>
      <c r="WD283" s="5"/>
      <c r="WE283" s="5"/>
      <c r="WF283" s="5"/>
      <c r="WG283" s="5"/>
      <c r="WH283" s="5"/>
      <c r="WI283" s="5"/>
      <c r="WJ283" s="5"/>
      <c r="WK283" s="5"/>
      <c r="WL283" s="5"/>
      <c r="WM283" s="5"/>
      <c r="WN283" s="5"/>
      <c r="WO283" s="5"/>
      <c r="WP283" s="5"/>
      <c r="WQ283" s="5"/>
      <c r="WR283" s="5"/>
      <c r="WS283" s="5"/>
      <c r="WT283" s="5"/>
      <c r="WU283" s="5"/>
      <c r="WV283" s="5"/>
      <c r="WW283" s="5"/>
      <c r="WX283" s="5"/>
      <c r="WY283" s="5"/>
      <c r="WZ283" s="5"/>
      <c r="XA283" s="5"/>
      <c r="XB283" s="5"/>
      <c r="XC283" s="5"/>
      <c r="XD283" s="5"/>
      <c r="XE283" s="5"/>
      <c r="XF283" s="5"/>
      <c r="XG283" s="5"/>
      <c r="XH283" s="5"/>
      <c r="XI283" s="5"/>
      <c r="XJ283" s="5"/>
      <c r="XK283" s="5"/>
      <c r="XL283" s="5"/>
      <c r="XM283" s="5"/>
      <c r="XN283" s="5"/>
      <c r="XO283" s="5"/>
      <c r="XP283" s="5"/>
      <c r="XQ283" s="5"/>
      <c r="XR283" s="5"/>
      <c r="XS283" s="5"/>
      <c r="XT283" s="5"/>
      <c r="XU283" s="5"/>
      <c r="XV283" s="5"/>
      <c r="XW283" s="5"/>
    </row>
    <row r="284" spans="39:647" x14ac:dyDescent="0.45">
      <c r="AM284" s="5"/>
      <c r="AN284" s="5"/>
      <c r="AO284" s="5"/>
      <c r="AP284" s="5"/>
      <c r="AQ284" s="5"/>
      <c r="AR284" s="5"/>
      <c r="AS284" s="5"/>
      <c r="AT284" s="5"/>
      <c r="AU284" s="5"/>
      <c r="AV284" s="5"/>
      <c r="AW284" s="5"/>
      <c r="AX284" s="5"/>
      <c r="AY284" s="5"/>
      <c r="AZ284" s="5"/>
      <c r="BA284" s="5"/>
      <c r="BB284" s="5"/>
      <c r="BC284" s="5"/>
      <c r="BD284" s="5"/>
      <c r="BE284" s="5"/>
      <c r="BF284" s="5"/>
      <c r="BG284" s="5"/>
      <c r="BH284" s="5"/>
      <c r="BI284" s="5"/>
      <c r="BJ284" s="5"/>
      <c r="BK284" s="5"/>
      <c r="BL284" s="5"/>
      <c r="BM284" s="5"/>
      <c r="BN284" s="5"/>
      <c r="BO284" s="5"/>
      <c r="BP284" s="5"/>
      <c r="BQ284" s="5"/>
      <c r="BR284" s="5"/>
      <c r="BS284" s="5"/>
      <c r="BT284" s="5"/>
      <c r="BU284" s="5"/>
      <c r="BV284" s="5"/>
      <c r="BW284" s="5"/>
      <c r="BX284" s="5"/>
      <c r="BY284" s="5"/>
      <c r="BZ284" s="5"/>
      <c r="CA284" s="5"/>
      <c r="CB284" s="5"/>
      <c r="CC284" s="5"/>
      <c r="CD284" s="5"/>
      <c r="CE284" s="5"/>
      <c r="CF284" s="5"/>
      <c r="CG284" s="5"/>
      <c r="CH284" s="5"/>
      <c r="CI284" s="5"/>
      <c r="CJ284" s="5"/>
      <c r="CK284" s="5"/>
      <c r="CL284" s="5"/>
      <c r="CM284" s="5"/>
      <c r="CN284" s="5"/>
      <c r="CO284" s="5"/>
      <c r="CP284" s="5"/>
      <c r="CQ284" s="5"/>
      <c r="CR284" s="5"/>
      <c r="CS284" s="5"/>
      <c r="CT284" s="5"/>
      <c r="CU284" s="5"/>
      <c r="CV284" s="5"/>
      <c r="CW284" s="5"/>
      <c r="CX284" s="5"/>
      <c r="CY284" s="5"/>
      <c r="CZ284" s="5"/>
      <c r="DA284" s="5"/>
      <c r="DB284" s="5"/>
      <c r="DC284" s="5"/>
      <c r="DD284" s="5"/>
      <c r="DE284" s="5"/>
      <c r="DF284" s="5"/>
      <c r="DG284" s="5"/>
      <c r="DH284" s="5"/>
      <c r="DI284" s="5"/>
      <c r="DJ284" s="5"/>
      <c r="DK284" s="5"/>
      <c r="DL284" s="5"/>
      <c r="DM284" s="5"/>
      <c r="DN284" s="5"/>
      <c r="DO284" s="5"/>
      <c r="DP284" s="5"/>
      <c r="DQ284" s="5"/>
      <c r="DR284" s="5"/>
      <c r="DS284" s="5"/>
      <c r="DT284" s="5"/>
      <c r="DU284" s="5"/>
      <c r="DV284" s="5"/>
      <c r="DW284" s="5"/>
      <c r="DX284" s="5"/>
      <c r="DY284" s="5"/>
      <c r="DZ284" s="5"/>
      <c r="EA284" s="5"/>
      <c r="EB284" s="5"/>
      <c r="EC284" s="5"/>
      <c r="ED284" s="5"/>
      <c r="EE284" s="5"/>
      <c r="EF284" s="5"/>
      <c r="EG284" s="5"/>
      <c r="EH284" s="5"/>
      <c r="EI284" s="5"/>
      <c r="EJ284" s="5"/>
      <c r="EK284" s="5"/>
      <c r="EL284" s="5"/>
      <c r="EM284" s="5"/>
      <c r="EN284" s="5"/>
      <c r="EO284" s="5"/>
      <c r="EP284" s="5"/>
      <c r="EQ284" s="5"/>
      <c r="ER284" s="5"/>
      <c r="ES284" s="5"/>
      <c r="ET284" s="5"/>
      <c r="EU284" s="5"/>
      <c r="EV284" s="5"/>
      <c r="EW284" s="5"/>
      <c r="EX284" s="5"/>
      <c r="EY284" s="5"/>
      <c r="EZ284" s="5"/>
      <c r="FA284" s="5"/>
      <c r="FB284" s="5"/>
      <c r="FC284" s="5"/>
      <c r="FD284" s="5"/>
      <c r="FE284" s="5"/>
      <c r="FF284" s="5"/>
      <c r="FG284" s="5"/>
      <c r="FH284" s="5"/>
      <c r="FI284" s="5"/>
      <c r="FJ284" s="5"/>
      <c r="FK284" s="5"/>
      <c r="FL284" s="5"/>
      <c r="FM284" s="5"/>
      <c r="FN284" s="5"/>
      <c r="FO284" s="5"/>
      <c r="FP284" s="5"/>
      <c r="FQ284" s="5"/>
      <c r="FR284" s="5"/>
      <c r="FS284" s="5"/>
      <c r="FT284" s="5"/>
      <c r="FU284" s="5"/>
      <c r="FV284" s="5"/>
      <c r="FW284" s="5"/>
      <c r="FX284" s="5"/>
      <c r="FY284" s="5"/>
      <c r="FZ284" s="5"/>
      <c r="GA284" s="5"/>
      <c r="GB284" s="5"/>
      <c r="GC284" s="5"/>
      <c r="GD284" s="5"/>
      <c r="GE284" s="5"/>
      <c r="GF284" s="5"/>
      <c r="GG284" s="5"/>
      <c r="GH284" s="5"/>
      <c r="GI284" s="5"/>
      <c r="GJ284" s="5"/>
      <c r="GK284" s="5"/>
      <c r="GL284" s="5"/>
      <c r="GM284" s="5"/>
      <c r="GN284" s="5"/>
      <c r="GO284" s="5"/>
      <c r="GP284" s="5"/>
      <c r="GQ284" s="5"/>
      <c r="GR284" s="5"/>
      <c r="GS284" s="5"/>
      <c r="GT284" s="5"/>
      <c r="GU284" s="5"/>
      <c r="GV284" s="5"/>
      <c r="GW284" s="5"/>
      <c r="GX284" s="5"/>
      <c r="GY284" s="5"/>
      <c r="GZ284" s="5"/>
      <c r="HA284" s="5"/>
      <c r="HB284" s="5"/>
      <c r="HC284" s="5"/>
      <c r="HD284" s="5"/>
      <c r="HE284" s="5"/>
      <c r="HF284" s="5"/>
      <c r="HG284" s="5"/>
      <c r="HH284" s="5"/>
      <c r="HI284" s="5"/>
      <c r="HJ284" s="5"/>
      <c r="HK284" s="5"/>
      <c r="HL284" s="5"/>
      <c r="HM284" s="5"/>
      <c r="HN284" s="5"/>
      <c r="HO284" s="5"/>
      <c r="HP284" s="5"/>
      <c r="HQ284" s="5"/>
      <c r="HR284" s="5"/>
      <c r="HS284" s="5"/>
      <c r="HT284" s="5"/>
      <c r="HU284" s="5"/>
      <c r="HV284" s="5"/>
      <c r="HW284" s="5"/>
      <c r="HX284" s="5"/>
      <c r="HY284" s="5"/>
      <c r="HZ284" s="5"/>
      <c r="IA284" s="5"/>
      <c r="IB284" s="5"/>
      <c r="IC284" s="5"/>
      <c r="ID284" s="5"/>
      <c r="IE284" s="5"/>
      <c r="IF284" s="5"/>
      <c r="IG284" s="5"/>
      <c r="IH284" s="5"/>
      <c r="II284" s="5"/>
      <c r="IJ284" s="5"/>
      <c r="IK284" s="5"/>
      <c r="IL284" s="5"/>
      <c r="IM284" s="5"/>
      <c r="IN284" s="5"/>
      <c r="IO284" s="5"/>
      <c r="IP284" s="5"/>
      <c r="IQ284" s="5"/>
      <c r="IR284" s="5"/>
      <c r="IS284" s="5"/>
      <c r="IT284" s="5"/>
      <c r="IU284" s="5"/>
      <c r="IV284" s="5"/>
      <c r="IW284" s="5"/>
      <c r="IX284" s="5"/>
      <c r="IY284" s="5"/>
      <c r="IZ284" s="5"/>
      <c r="JA284" s="5"/>
      <c r="JB284" s="5"/>
      <c r="JC284" s="5"/>
      <c r="JD284" s="5"/>
      <c r="JE284" s="5"/>
      <c r="JF284" s="5"/>
      <c r="JG284" s="5"/>
      <c r="JH284" s="5"/>
      <c r="JI284" s="5"/>
      <c r="JJ284" s="5"/>
      <c r="JK284" s="5"/>
      <c r="JL284" s="5"/>
      <c r="JM284" s="5"/>
      <c r="JN284" s="5"/>
      <c r="JO284" s="5"/>
      <c r="JP284" s="5"/>
      <c r="JQ284" s="5"/>
      <c r="JR284" s="5"/>
      <c r="JS284" s="5"/>
      <c r="JT284" s="5"/>
      <c r="JU284" s="5"/>
      <c r="JV284" s="5"/>
      <c r="JW284" s="5"/>
      <c r="JX284" s="5"/>
      <c r="JY284" s="5"/>
      <c r="JZ284" s="5"/>
      <c r="KA284" s="5"/>
      <c r="KB284" s="5"/>
      <c r="KC284" s="5"/>
      <c r="KD284" s="5"/>
      <c r="KE284" s="5"/>
      <c r="KF284" s="5"/>
      <c r="KG284" s="5"/>
      <c r="KH284" s="5"/>
      <c r="KI284" s="5"/>
      <c r="KJ284" s="5"/>
      <c r="KK284" s="5"/>
      <c r="KL284" s="5"/>
      <c r="KM284" s="5"/>
      <c r="KN284" s="5"/>
      <c r="KO284" s="5"/>
      <c r="KP284" s="5"/>
      <c r="KQ284" s="5"/>
      <c r="KR284" s="5"/>
      <c r="KS284" s="5"/>
      <c r="KT284" s="5"/>
      <c r="KU284" s="5"/>
      <c r="KV284" s="5"/>
      <c r="KW284" s="5"/>
      <c r="KX284" s="5"/>
      <c r="KY284" s="5"/>
      <c r="KZ284" s="5"/>
      <c r="LA284" s="5"/>
      <c r="LB284" s="5"/>
      <c r="LC284" s="5"/>
      <c r="LD284" s="5"/>
      <c r="LE284" s="5"/>
      <c r="LF284" s="5"/>
      <c r="LG284" s="5"/>
      <c r="LH284" s="5"/>
      <c r="LI284" s="5"/>
      <c r="LJ284" s="5"/>
      <c r="LK284" s="5"/>
      <c r="LL284" s="5"/>
      <c r="LM284" s="5"/>
      <c r="LN284" s="5"/>
      <c r="LO284" s="5"/>
      <c r="LP284" s="5"/>
      <c r="LQ284" s="5"/>
      <c r="LR284" s="5"/>
      <c r="LS284" s="5"/>
      <c r="LT284" s="5"/>
      <c r="LU284" s="5"/>
      <c r="LV284" s="5"/>
      <c r="LW284" s="5"/>
      <c r="LX284" s="5"/>
      <c r="LY284" s="5"/>
      <c r="LZ284" s="5"/>
      <c r="MA284" s="5"/>
      <c r="MB284" s="5"/>
      <c r="MC284" s="5"/>
      <c r="MD284" s="5"/>
      <c r="ME284" s="5"/>
      <c r="MF284" s="5"/>
      <c r="MG284" s="5"/>
      <c r="MH284" s="5"/>
      <c r="MI284" s="5"/>
      <c r="MJ284" s="5"/>
      <c r="MK284" s="5"/>
      <c r="ML284" s="5"/>
      <c r="MM284" s="5"/>
      <c r="MN284" s="5"/>
      <c r="MO284" s="5"/>
      <c r="MP284" s="5"/>
      <c r="MQ284" s="5"/>
      <c r="MR284" s="5"/>
      <c r="MS284" s="5"/>
      <c r="MT284" s="5"/>
      <c r="MU284" s="5"/>
      <c r="MV284" s="5"/>
      <c r="MW284" s="5"/>
      <c r="MX284" s="5"/>
      <c r="MY284" s="5"/>
      <c r="MZ284" s="5"/>
      <c r="NA284" s="5"/>
      <c r="NB284" s="5"/>
      <c r="NC284" s="5"/>
      <c r="ND284" s="5"/>
      <c r="NE284" s="5"/>
      <c r="NF284" s="5"/>
      <c r="NG284" s="5"/>
      <c r="NH284" s="5"/>
      <c r="NI284" s="5"/>
      <c r="NJ284" s="5"/>
      <c r="NK284" s="5"/>
      <c r="NL284" s="5"/>
      <c r="NM284" s="5"/>
      <c r="NN284" s="5"/>
      <c r="NO284" s="5"/>
      <c r="NP284" s="5"/>
      <c r="NQ284" s="5"/>
      <c r="NR284" s="5"/>
      <c r="NS284" s="5"/>
      <c r="NT284" s="5"/>
      <c r="NU284" s="5"/>
      <c r="NV284" s="5"/>
      <c r="NW284" s="5"/>
      <c r="NX284" s="5"/>
      <c r="NY284" s="5"/>
      <c r="NZ284" s="5"/>
      <c r="OA284" s="5"/>
      <c r="OB284" s="5"/>
      <c r="OC284" s="5"/>
      <c r="OD284" s="5"/>
      <c r="OE284" s="5"/>
      <c r="OF284" s="5"/>
      <c r="OG284" s="5"/>
      <c r="OH284" s="5"/>
      <c r="OI284" s="5"/>
      <c r="OJ284" s="5"/>
      <c r="OK284" s="5"/>
      <c r="OL284" s="5"/>
      <c r="OM284" s="5"/>
      <c r="ON284" s="5"/>
      <c r="OO284" s="5"/>
      <c r="OP284" s="5"/>
      <c r="OQ284" s="5"/>
      <c r="OR284" s="5"/>
      <c r="OS284" s="5"/>
      <c r="OT284" s="5"/>
      <c r="OU284" s="5"/>
      <c r="OV284" s="5"/>
      <c r="OW284" s="5"/>
      <c r="OX284" s="5"/>
      <c r="OY284" s="5"/>
      <c r="OZ284" s="5"/>
      <c r="PA284" s="5"/>
      <c r="PB284" s="5"/>
      <c r="PC284" s="5"/>
      <c r="PD284" s="5"/>
      <c r="PE284" s="5"/>
      <c r="PF284" s="5"/>
      <c r="PG284" s="5"/>
      <c r="PH284" s="5"/>
      <c r="PI284" s="5"/>
      <c r="PJ284" s="5"/>
      <c r="PK284" s="5"/>
      <c r="PL284" s="5"/>
      <c r="PM284" s="5"/>
      <c r="PN284" s="5"/>
      <c r="PO284" s="5"/>
      <c r="PP284" s="5"/>
      <c r="PQ284" s="5"/>
      <c r="PR284" s="5"/>
      <c r="PS284" s="5"/>
      <c r="PT284" s="5"/>
      <c r="PU284" s="5"/>
      <c r="PV284" s="5"/>
      <c r="PW284" s="5"/>
      <c r="PX284" s="5"/>
      <c r="PY284" s="5"/>
      <c r="PZ284" s="5"/>
      <c r="QA284" s="5"/>
      <c r="QB284" s="5"/>
      <c r="QC284" s="5"/>
      <c r="QD284" s="5"/>
      <c r="QE284" s="5"/>
      <c r="QF284" s="5"/>
      <c r="QG284" s="5"/>
      <c r="QH284" s="5"/>
      <c r="QI284" s="5"/>
      <c r="QJ284" s="5"/>
      <c r="QK284" s="5"/>
      <c r="QL284" s="5"/>
      <c r="QM284" s="5"/>
      <c r="QN284" s="5"/>
      <c r="QO284" s="5"/>
      <c r="QP284" s="5"/>
      <c r="QQ284" s="5"/>
      <c r="QR284" s="5"/>
      <c r="QS284" s="5"/>
      <c r="QT284" s="5"/>
      <c r="QU284" s="5"/>
      <c r="QV284" s="5"/>
      <c r="QW284" s="5"/>
      <c r="QX284" s="5"/>
      <c r="QY284" s="5"/>
      <c r="QZ284" s="5"/>
      <c r="RA284" s="5"/>
      <c r="RB284" s="5"/>
      <c r="RC284" s="5"/>
      <c r="RD284" s="5"/>
      <c r="RE284" s="5"/>
      <c r="RF284" s="5"/>
      <c r="RG284" s="5"/>
      <c r="RH284" s="5"/>
      <c r="RI284" s="5"/>
      <c r="RJ284" s="5"/>
      <c r="RK284" s="5"/>
      <c r="RL284" s="5"/>
      <c r="RM284" s="5"/>
      <c r="RN284" s="5"/>
      <c r="RO284" s="5"/>
      <c r="RP284" s="5"/>
      <c r="RQ284" s="5"/>
      <c r="RR284" s="5"/>
      <c r="RS284" s="5"/>
      <c r="RT284" s="5"/>
      <c r="RU284" s="5"/>
      <c r="RV284" s="5"/>
      <c r="RW284" s="5"/>
      <c r="RX284" s="5"/>
      <c r="RY284" s="5"/>
      <c r="RZ284" s="5"/>
      <c r="SA284" s="5"/>
      <c r="SB284" s="5"/>
      <c r="SC284" s="5"/>
      <c r="SD284" s="5"/>
      <c r="SE284" s="5"/>
      <c r="SF284" s="5"/>
      <c r="SG284" s="5"/>
      <c r="SH284" s="5"/>
      <c r="SI284" s="5"/>
      <c r="SJ284" s="5"/>
      <c r="SK284" s="5"/>
      <c r="SL284" s="5"/>
      <c r="SM284" s="5"/>
      <c r="SN284" s="5"/>
      <c r="SO284" s="5"/>
      <c r="SP284" s="5"/>
      <c r="SQ284" s="5"/>
      <c r="SR284" s="5"/>
      <c r="SS284" s="5"/>
      <c r="ST284" s="5"/>
      <c r="SU284" s="5"/>
      <c r="SV284" s="5"/>
      <c r="SW284" s="5"/>
      <c r="SX284" s="5"/>
      <c r="SY284" s="5"/>
      <c r="SZ284" s="5"/>
      <c r="TA284" s="5"/>
      <c r="TB284" s="5"/>
      <c r="TC284" s="5"/>
      <c r="TD284" s="5"/>
      <c r="TE284" s="5"/>
      <c r="TF284" s="5"/>
      <c r="TG284" s="5"/>
      <c r="TH284" s="5"/>
      <c r="TI284" s="5"/>
      <c r="TJ284" s="5"/>
      <c r="TK284" s="5"/>
      <c r="TL284" s="5"/>
      <c r="TM284" s="5"/>
      <c r="TN284" s="5"/>
      <c r="TO284" s="5"/>
      <c r="TP284" s="5"/>
      <c r="TQ284" s="5"/>
      <c r="TR284" s="5"/>
      <c r="TS284" s="5"/>
      <c r="TT284" s="5"/>
      <c r="TU284" s="5"/>
      <c r="TV284" s="5"/>
      <c r="TW284" s="5"/>
      <c r="TX284" s="5"/>
      <c r="TY284" s="5"/>
      <c r="TZ284" s="5"/>
      <c r="UA284" s="5"/>
      <c r="UB284" s="5"/>
      <c r="UC284" s="5"/>
      <c r="UD284" s="5"/>
      <c r="UE284" s="5"/>
      <c r="UF284" s="5"/>
      <c r="UG284" s="5"/>
      <c r="UH284" s="5"/>
      <c r="UI284" s="5"/>
      <c r="UJ284" s="5"/>
      <c r="UK284" s="5"/>
      <c r="UL284" s="5"/>
      <c r="UM284" s="5"/>
      <c r="UN284" s="5"/>
      <c r="UO284" s="5"/>
      <c r="UP284" s="5"/>
      <c r="UQ284" s="5"/>
      <c r="UR284" s="5"/>
      <c r="US284" s="5"/>
      <c r="UT284" s="5"/>
      <c r="UU284" s="5"/>
      <c r="UV284" s="5"/>
      <c r="UW284" s="5"/>
      <c r="UX284" s="5"/>
      <c r="UY284" s="5"/>
      <c r="UZ284" s="5"/>
      <c r="VA284" s="5"/>
      <c r="VB284" s="5"/>
      <c r="VC284" s="5"/>
      <c r="VD284" s="5"/>
      <c r="VE284" s="5"/>
      <c r="VF284" s="5"/>
      <c r="VG284" s="5"/>
      <c r="VH284" s="5"/>
      <c r="VI284" s="5"/>
      <c r="VJ284" s="5"/>
      <c r="VK284" s="5"/>
      <c r="VL284" s="5"/>
      <c r="VM284" s="5"/>
      <c r="VN284" s="5"/>
      <c r="VO284" s="5"/>
      <c r="VP284" s="5"/>
      <c r="VQ284" s="5"/>
      <c r="VR284" s="5"/>
      <c r="VS284" s="5"/>
      <c r="VT284" s="5"/>
      <c r="VU284" s="5"/>
      <c r="VV284" s="5"/>
      <c r="VW284" s="5"/>
      <c r="VX284" s="5"/>
      <c r="VY284" s="5"/>
      <c r="VZ284" s="5"/>
      <c r="WA284" s="5"/>
      <c r="WB284" s="5"/>
      <c r="WC284" s="5"/>
      <c r="WD284" s="5"/>
      <c r="WE284" s="5"/>
      <c r="WF284" s="5"/>
      <c r="WG284" s="5"/>
      <c r="WH284" s="5"/>
      <c r="WI284" s="5"/>
      <c r="WJ284" s="5"/>
      <c r="WK284" s="5"/>
      <c r="WL284" s="5"/>
      <c r="WM284" s="5"/>
      <c r="WN284" s="5"/>
      <c r="WO284" s="5"/>
      <c r="WP284" s="5"/>
      <c r="WQ284" s="5"/>
      <c r="WR284" s="5"/>
      <c r="WS284" s="5"/>
      <c r="WT284" s="5"/>
      <c r="WU284" s="5"/>
      <c r="WV284" s="5"/>
      <c r="WW284" s="5"/>
      <c r="WX284" s="5"/>
      <c r="WY284" s="5"/>
      <c r="WZ284" s="5"/>
      <c r="XA284" s="5"/>
      <c r="XB284" s="5"/>
      <c r="XC284" s="5"/>
      <c r="XD284" s="5"/>
      <c r="XE284" s="5"/>
      <c r="XF284" s="5"/>
      <c r="XG284" s="5"/>
      <c r="XH284" s="5"/>
      <c r="XI284" s="5"/>
      <c r="XJ284" s="5"/>
      <c r="XK284" s="5"/>
      <c r="XL284" s="5"/>
      <c r="XM284" s="5"/>
      <c r="XN284" s="5"/>
      <c r="XO284" s="5"/>
      <c r="XP284" s="5"/>
      <c r="XQ284" s="5"/>
      <c r="XR284" s="5"/>
      <c r="XS284" s="5"/>
      <c r="XT284" s="5"/>
      <c r="XU284" s="5"/>
      <c r="XV284" s="5"/>
      <c r="XW284" s="5"/>
    </row>
    <row r="285" spans="39:647" x14ac:dyDescent="0.45">
      <c r="AM285" s="5"/>
      <c r="AN285" s="5"/>
      <c r="AO285" s="5"/>
      <c r="AP285" s="5"/>
      <c r="AQ285" s="5"/>
      <c r="AR285" s="5"/>
      <c r="AS285" s="5"/>
      <c r="AT285" s="5"/>
      <c r="AU285" s="5"/>
      <c r="AV285" s="5"/>
      <c r="AW285" s="5"/>
      <c r="AX285" s="5"/>
      <c r="AY285" s="5"/>
      <c r="AZ285" s="5"/>
      <c r="BA285" s="5"/>
      <c r="BB285" s="5"/>
      <c r="BC285" s="5"/>
      <c r="BD285" s="5"/>
      <c r="BE285" s="5"/>
      <c r="BF285" s="5"/>
      <c r="BG285" s="5"/>
      <c r="BH285" s="5"/>
      <c r="BI285" s="5"/>
      <c r="BJ285" s="5"/>
      <c r="BK285" s="5"/>
      <c r="BL285" s="5"/>
      <c r="BM285" s="5"/>
      <c r="BN285" s="5"/>
      <c r="BO285" s="5"/>
      <c r="BP285" s="5"/>
      <c r="BQ285" s="5"/>
      <c r="BR285" s="5"/>
      <c r="BS285" s="5"/>
      <c r="BT285" s="5"/>
      <c r="BU285" s="5"/>
      <c r="BV285" s="5"/>
      <c r="BW285" s="5"/>
      <c r="BX285" s="5"/>
      <c r="BY285" s="5"/>
      <c r="BZ285" s="5"/>
      <c r="CA285" s="5"/>
      <c r="CB285" s="5"/>
      <c r="CC285" s="5"/>
      <c r="CD285" s="5"/>
      <c r="CE285" s="5"/>
      <c r="CF285" s="5"/>
      <c r="CG285" s="5"/>
      <c r="CH285" s="5"/>
      <c r="CI285" s="5"/>
      <c r="CJ285" s="5"/>
      <c r="CK285" s="5"/>
      <c r="CL285" s="5"/>
      <c r="CM285" s="5"/>
      <c r="CN285" s="5"/>
      <c r="CO285" s="5"/>
      <c r="CP285" s="5"/>
      <c r="CQ285" s="5"/>
      <c r="CR285" s="5"/>
      <c r="CS285" s="5"/>
      <c r="CT285" s="5"/>
      <c r="CU285" s="5"/>
      <c r="CV285" s="5"/>
      <c r="CW285" s="5"/>
      <c r="CX285" s="5"/>
      <c r="CY285" s="5"/>
      <c r="CZ285" s="5"/>
      <c r="DA285" s="5"/>
      <c r="DB285" s="5"/>
      <c r="DC285" s="5"/>
      <c r="DD285" s="5"/>
      <c r="DE285" s="5"/>
      <c r="DF285" s="5"/>
      <c r="DG285" s="5"/>
      <c r="DH285" s="5"/>
      <c r="DI285" s="5"/>
      <c r="DJ285" s="5"/>
      <c r="DK285" s="5"/>
      <c r="DL285" s="5"/>
      <c r="DM285" s="5"/>
      <c r="DN285" s="5"/>
      <c r="DO285" s="5"/>
      <c r="DP285" s="5"/>
      <c r="DQ285" s="5"/>
      <c r="DR285" s="5"/>
      <c r="DS285" s="5"/>
      <c r="DT285" s="5"/>
      <c r="DU285" s="5"/>
      <c r="DV285" s="5"/>
      <c r="DW285" s="5"/>
      <c r="DX285" s="5"/>
      <c r="DY285" s="5"/>
      <c r="DZ285" s="5"/>
      <c r="EA285" s="5"/>
      <c r="EB285" s="5"/>
      <c r="EC285" s="5"/>
      <c r="ED285" s="5"/>
      <c r="EE285" s="5"/>
      <c r="EF285" s="5"/>
      <c r="EG285" s="5"/>
      <c r="EH285" s="5"/>
      <c r="EI285" s="5"/>
      <c r="EJ285" s="5"/>
      <c r="EK285" s="5"/>
      <c r="EL285" s="5"/>
      <c r="EM285" s="5"/>
      <c r="EN285" s="5"/>
      <c r="EO285" s="5"/>
      <c r="EP285" s="5"/>
      <c r="EQ285" s="5"/>
      <c r="ER285" s="5"/>
      <c r="ES285" s="5"/>
      <c r="ET285" s="5"/>
      <c r="EU285" s="5"/>
      <c r="EV285" s="5"/>
      <c r="EW285" s="5"/>
      <c r="EX285" s="5"/>
      <c r="EY285" s="5"/>
      <c r="EZ285" s="5"/>
      <c r="FA285" s="5"/>
      <c r="FB285" s="5"/>
      <c r="FC285" s="5"/>
      <c r="FD285" s="5"/>
      <c r="FE285" s="5"/>
      <c r="FF285" s="5"/>
      <c r="FG285" s="5"/>
      <c r="FH285" s="5"/>
      <c r="FI285" s="5"/>
      <c r="FJ285" s="5"/>
      <c r="FK285" s="5"/>
      <c r="FL285" s="5"/>
      <c r="FM285" s="5"/>
      <c r="FN285" s="5"/>
      <c r="FO285" s="5"/>
      <c r="FP285" s="5"/>
      <c r="FQ285" s="5"/>
      <c r="FR285" s="5"/>
      <c r="FS285" s="5"/>
      <c r="FT285" s="5"/>
      <c r="FU285" s="5"/>
      <c r="FV285" s="5"/>
      <c r="FW285" s="5"/>
      <c r="FX285" s="5"/>
      <c r="FY285" s="5"/>
      <c r="FZ285" s="5"/>
      <c r="GA285" s="5"/>
      <c r="GB285" s="5"/>
      <c r="GC285" s="5"/>
      <c r="GD285" s="5"/>
      <c r="GE285" s="5"/>
      <c r="GF285" s="5"/>
      <c r="GG285" s="5"/>
      <c r="GH285" s="5"/>
      <c r="GI285" s="5"/>
      <c r="GJ285" s="5"/>
      <c r="GK285" s="5"/>
      <c r="GL285" s="5"/>
      <c r="GM285" s="5"/>
      <c r="GN285" s="5"/>
      <c r="GO285" s="5"/>
      <c r="GP285" s="5"/>
      <c r="GQ285" s="5"/>
      <c r="GR285" s="5"/>
      <c r="GS285" s="5"/>
      <c r="GT285" s="5"/>
      <c r="GU285" s="5"/>
      <c r="GV285" s="5"/>
      <c r="GW285" s="5"/>
      <c r="GX285" s="5"/>
      <c r="GY285" s="5"/>
      <c r="GZ285" s="5"/>
      <c r="HA285" s="5"/>
      <c r="HB285" s="5"/>
      <c r="HC285" s="5"/>
      <c r="HD285" s="5"/>
      <c r="HE285" s="5"/>
      <c r="HF285" s="5"/>
      <c r="HG285" s="5"/>
      <c r="HH285" s="5"/>
      <c r="HI285" s="5"/>
      <c r="HJ285" s="5"/>
      <c r="HK285" s="5"/>
      <c r="HL285" s="5"/>
      <c r="HM285" s="5"/>
      <c r="HN285" s="5"/>
      <c r="HO285" s="5"/>
      <c r="HP285" s="5"/>
      <c r="HQ285" s="5"/>
      <c r="HR285" s="5"/>
      <c r="HS285" s="5"/>
      <c r="HT285" s="5"/>
      <c r="HU285" s="5"/>
      <c r="HV285" s="5"/>
      <c r="HW285" s="5"/>
      <c r="HX285" s="5"/>
      <c r="HY285" s="5"/>
      <c r="HZ285" s="5"/>
      <c r="IA285" s="5"/>
      <c r="IB285" s="5"/>
      <c r="IC285" s="5"/>
      <c r="ID285" s="5"/>
      <c r="IE285" s="5"/>
      <c r="IF285" s="5"/>
      <c r="IG285" s="5"/>
      <c r="IH285" s="5"/>
      <c r="II285" s="5"/>
      <c r="IJ285" s="5"/>
      <c r="IK285" s="5"/>
      <c r="IL285" s="5"/>
      <c r="IM285" s="5"/>
      <c r="IN285" s="5"/>
      <c r="IO285" s="5"/>
      <c r="IP285" s="5"/>
      <c r="IQ285" s="5"/>
      <c r="IR285" s="5"/>
      <c r="IS285" s="5"/>
      <c r="IT285" s="5"/>
      <c r="IU285" s="5"/>
      <c r="IV285" s="5"/>
      <c r="IW285" s="5"/>
      <c r="IX285" s="5"/>
      <c r="IY285" s="5"/>
      <c r="IZ285" s="5"/>
      <c r="JA285" s="5"/>
      <c r="JB285" s="5"/>
      <c r="JC285" s="5"/>
      <c r="JD285" s="5"/>
      <c r="JE285" s="5"/>
      <c r="JF285" s="5"/>
      <c r="JG285" s="5"/>
      <c r="JH285" s="5"/>
      <c r="JI285" s="5"/>
      <c r="JJ285" s="5"/>
      <c r="JK285" s="5"/>
      <c r="JL285" s="5"/>
      <c r="JM285" s="5"/>
      <c r="JN285" s="5"/>
      <c r="JO285" s="5"/>
      <c r="JP285" s="5"/>
      <c r="JQ285" s="5"/>
      <c r="JR285" s="5"/>
      <c r="JS285" s="5"/>
      <c r="JT285" s="5"/>
      <c r="JU285" s="5"/>
      <c r="JV285" s="5"/>
      <c r="JW285" s="5"/>
      <c r="JX285" s="5"/>
      <c r="JY285" s="5"/>
      <c r="JZ285" s="5"/>
      <c r="KA285" s="5"/>
      <c r="KB285" s="5"/>
      <c r="KC285" s="5"/>
      <c r="KD285" s="5"/>
      <c r="KE285" s="5"/>
      <c r="KF285" s="5"/>
      <c r="KG285" s="5"/>
      <c r="KH285" s="5"/>
      <c r="KI285" s="5"/>
      <c r="KJ285" s="5"/>
      <c r="KK285" s="5"/>
      <c r="KL285" s="5"/>
      <c r="KM285" s="5"/>
      <c r="KN285" s="5"/>
      <c r="KO285" s="5"/>
      <c r="KP285" s="5"/>
      <c r="KQ285" s="5"/>
      <c r="KR285" s="5"/>
      <c r="KS285" s="5"/>
      <c r="KT285" s="5"/>
      <c r="KU285" s="5"/>
      <c r="KV285" s="5"/>
      <c r="KW285" s="5"/>
      <c r="KX285" s="5"/>
      <c r="KY285" s="5"/>
      <c r="KZ285" s="5"/>
      <c r="LA285" s="5"/>
      <c r="LB285" s="5"/>
      <c r="LC285" s="5"/>
      <c r="LD285" s="5"/>
      <c r="LE285" s="5"/>
      <c r="LF285" s="5"/>
      <c r="LG285" s="5"/>
      <c r="LH285" s="5"/>
      <c r="LI285" s="5"/>
      <c r="LJ285" s="5"/>
      <c r="LK285" s="5"/>
      <c r="LL285" s="5"/>
      <c r="LM285" s="5"/>
      <c r="LN285" s="5"/>
      <c r="LO285" s="5"/>
      <c r="LP285" s="5"/>
      <c r="LQ285" s="5"/>
      <c r="LR285" s="5"/>
      <c r="LS285" s="5"/>
      <c r="LT285" s="5"/>
      <c r="LU285" s="5"/>
      <c r="LV285" s="5"/>
      <c r="LW285" s="5"/>
      <c r="LX285" s="5"/>
      <c r="LY285" s="5"/>
      <c r="LZ285" s="5"/>
      <c r="MA285" s="5"/>
      <c r="MB285" s="5"/>
      <c r="MC285" s="5"/>
      <c r="MD285" s="5"/>
      <c r="ME285" s="5"/>
      <c r="MF285" s="5"/>
      <c r="MG285" s="5"/>
      <c r="MH285" s="5"/>
      <c r="MI285" s="5"/>
      <c r="MJ285" s="5"/>
      <c r="MK285" s="5"/>
      <c r="ML285" s="5"/>
      <c r="MM285" s="5"/>
      <c r="MN285" s="5"/>
      <c r="MO285" s="5"/>
      <c r="MP285" s="5"/>
      <c r="MQ285" s="5"/>
      <c r="MR285" s="5"/>
      <c r="MS285" s="5"/>
      <c r="MT285" s="5"/>
      <c r="MU285" s="5"/>
      <c r="MV285" s="5"/>
      <c r="MW285" s="5"/>
      <c r="MX285" s="5"/>
      <c r="MY285" s="5"/>
      <c r="MZ285" s="5"/>
      <c r="NA285" s="5"/>
      <c r="NB285" s="5"/>
      <c r="NC285" s="5"/>
      <c r="ND285" s="5"/>
      <c r="NE285" s="5"/>
      <c r="NF285" s="5"/>
      <c r="NG285" s="5"/>
      <c r="NH285" s="5"/>
      <c r="NI285" s="5"/>
      <c r="NJ285" s="5"/>
      <c r="NK285" s="5"/>
      <c r="NL285" s="5"/>
      <c r="NM285" s="5"/>
      <c r="NN285" s="5"/>
      <c r="NO285" s="5"/>
      <c r="NP285" s="5"/>
      <c r="NQ285" s="5"/>
      <c r="NR285" s="5"/>
      <c r="NS285" s="5"/>
      <c r="NT285" s="5"/>
      <c r="NU285" s="5"/>
      <c r="NV285" s="5"/>
      <c r="NW285" s="5"/>
      <c r="NX285" s="5"/>
      <c r="NY285" s="5"/>
      <c r="NZ285" s="5"/>
      <c r="OA285" s="5"/>
      <c r="OB285" s="5"/>
      <c r="OC285" s="5"/>
      <c r="OD285" s="5"/>
      <c r="OE285" s="5"/>
      <c r="OF285" s="5"/>
      <c r="OG285" s="5"/>
      <c r="OH285" s="5"/>
      <c r="OI285" s="5"/>
      <c r="OJ285" s="5"/>
      <c r="OK285" s="5"/>
      <c r="OL285" s="5"/>
      <c r="OM285" s="5"/>
      <c r="ON285" s="5"/>
      <c r="OO285" s="5"/>
      <c r="OP285" s="5"/>
      <c r="OQ285" s="5"/>
      <c r="OR285" s="5"/>
      <c r="OS285" s="5"/>
      <c r="OT285" s="5"/>
      <c r="OU285" s="5"/>
      <c r="OV285" s="5"/>
      <c r="OW285" s="5"/>
      <c r="OX285" s="5"/>
      <c r="OY285" s="5"/>
      <c r="OZ285" s="5"/>
      <c r="PA285" s="5"/>
      <c r="PB285" s="5"/>
      <c r="PC285" s="5"/>
      <c r="PD285" s="5"/>
      <c r="PE285" s="5"/>
      <c r="PF285" s="5"/>
      <c r="PG285" s="5"/>
      <c r="PH285" s="5"/>
      <c r="PI285" s="5"/>
      <c r="PJ285" s="5"/>
      <c r="PK285" s="5"/>
      <c r="PL285" s="5"/>
      <c r="PM285" s="5"/>
      <c r="PN285" s="5"/>
      <c r="PO285" s="5"/>
      <c r="PP285" s="5"/>
      <c r="PQ285" s="5"/>
      <c r="PR285" s="5"/>
      <c r="PS285" s="5"/>
      <c r="PT285" s="5"/>
      <c r="PU285" s="5"/>
      <c r="PV285" s="5"/>
      <c r="PW285" s="5"/>
      <c r="PX285" s="5"/>
      <c r="PY285" s="5"/>
      <c r="PZ285" s="5"/>
      <c r="QA285" s="5"/>
      <c r="QB285" s="5"/>
      <c r="QC285" s="5"/>
      <c r="QD285" s="5"/>
      <c r="QE285" s="5"/>
      <c r="QF285" s="5"/>
      <c r="QG285" s="5"/>
      <c r="QH285" s="5"/>
      <c r="QI285" s="5"/>
      <c r="QJ285" s="5"/>
      <c r="QK285" s="5"/>
      <c r="QL285" s="5"/>
      <c r="QM285" s="5"/>
      <c r="QN285" s="5"/>
      <c r="QO285" s="5"/>
      <c r="QP285" s="5"/>
      <c r="QQ285" s="5"/>
      <c r="QR285" s="5"/>
      <c r="QS285" s="5"/>
      <c r="QT285" s="5"/>
      <c r="QU285" s="5"/>
      <c r="QV285" s="5"/>
      <c r="QW285" s="5"/>
      <c r="QX285" s="5"/>
      <c r="QY285" s="5"/>
      <c r="QZ285" s="5"/>
      <c r="RA285" s="5"/>
      <c r="RB285" s="5"/>
      <c r="RC285" s="5"/>
      <c r="RD285" s="5"/>
      <c r="RE285" s="5"/>
      <c r="RF285" s="5"/>
      <c r="RG285" s="5"/>
      <c r="RH285" s="5"/>
      <c r="RI285" s="5"/>
      <c r="RJ285" s="5"/>
      <c r="RK285" s="5"/>
      <c r="RL285" s="5"/>
      <c r="RM285" s="5"/>
      <c r="RN285" s="5"/>
      <c r="RO285" s="5"/>
      <c r="RP285" s="5"/>
      <c r="RQ285" s="5"/>
      <c r="RR285" s="5"/>
      <c r="RS285" s="5"/>
      <c r="RT285" s="5"/>
      <c r="RU285" s="5"/>
      <c r="RV285" s="5"/>
      <c r="RW285" s="5"/>
      <c r="RX285" s="5"/>
      <c r="RY285" s="5"/>
      <c r="RZ285" s="5"/>
      <c r="SA285" s="5"/>
      <c r="SB285" s="5"/>
      <c r="SC285" s="5"/>
      <c r="SD285" s="5"/>
      <c r="SE285" s="5"/>
      <c r="SF285" s="5"/>
      <c r="SG285" s="5"/>
      <c r="SH285" s="5"/>
      <c r="SI285" s="5"/>
      <c r="SJ285" s="5"/>
      <c r="SK285" s="5"/>
      <c r="SL285" s="5"/>
      <c r="SM285" s="5"/>
      <c r="SN285" s="5"/>
      <c r="SO285" s="5"/>
      <c r="SP285" s="5"/>
      <c r="SQ285" s="5"/>
      <c r="SR285" s="5"/>
      <c r="SS285" s="5"/>
      <c r="ST285" s="5"/>
      <c r="SU285" s="5"/>
      <c r="SV285" s="5"/>
      <c r="SW285" s="5"/>
      <c r="SX285" s="5"/>
      <c r="SY285" s="5"/>
      <c r="SZ285" s="5"/>
      <c r="TA285" s="5"/>
      <c r="TB285" s="5"/>
      <c r="TC285" s="5"/>
      <c r="TD285" s="5"/>
      <c r="TE285" s="5"/>
      <c r="TF285" s="5"/>
      <c r="TG285" s="5"/>
      <c r="TH285" s="5"/>
      <c r="TI285" s="5"/>
      <c r="TJ285" s="5"/>
      <c r="TK285" s="5"/>
      <c r="TL285" s="5"/>
      <c r="TM285" s="5"/>
      <c r="TN285" s="5"/>
      <c r="TO285" s="5"/>
      <c r="TP285" s="5"/>
      <c r="TQ285" s="5"/>
      <c r="TR285" s="5"/>
      <c r="TS285" s="5"/>
      <c r="TT285" s="5"/>
      <c r="TU285" s="5"/>
      <c r="TV285" s="5"/>
      <c r="TW285" s="5"/>
      <c r="TX285" s="5"/>
      <c r="TY285" s="5"/>
      <c r="TZ285" s="5"/>
      <c r="UA285" s="5"/>
      <c r="UB285" s="5"/>
      <c r="UC285" s="5"/>
      <c r="UD285" s="5"/>
      <c r="UE285" s="5"/>
      <c r="UF285" s="5"/>
      <c r="UG285" s="5"/>
      <c r="UH285" s="5"/>
      <c r="UI285" s="5"/>
      <c r="UJ285" s="5"/>
      <c r="UK285" s="5"/>
      <c r="UL285" s="5"/>
      <c r="UM285" s="5"/>
      <c r="UN285" s="5"/>
      <c r="UO285" s="5"/>
      <c r="UP285" s="5"/>
      <c r="UQ285" s="5"/>
      <c r="UR285" s="5"/>
      <c r="US285" s="5"/>
      <c r="UT285" s="5"/>
      <c r="UU285" s="5"/>
      <c r="UV285" s="5"/>
      <c r="UW285" s="5"/>
      <c r="UX285" s="5"/>
      <c r="UY285" s="5"/>
      <c r="UZ285" s="5"/>
      <c r="VA285" s="5"/>
      <c r="VB285" s="5"/>
      <c r="VC285" s="5"/>
      <c r="VD285" s="5"/>
      <c r="VE285" s="5"/>
      <c r="VF285" s="5"/>
      <c r="VG285" s="5"/>
      <c r="VH285" s="5"/>
      <c r="VI285" s="5"/>
      <c r="VJ285" s="5"/>
      <c r="VK285" s="5"/>
      <c r="VL285" s="5"/>
      <c r="VM285" s="5"/>
      <c r="VN285" s="5"/>
      <c r="VO285" s="5"/>
      <c r="VP285" s="5"/>
      <c r="VQ285" s="5"/>
      <c r="VR285" s="5"/>
      <c r="VS285" s="5"/>
      <c r="VT285" s="5"/>
      <c r="VU285" s="5"/>
      <c r="VV285" s="5"/>
      <c r="VW285" s="5"/>
      <c r="VX285" s="5"/>
      <c r="VY285" s="5"/>
      <c r="VZ285" s="5"/>
      <c r="WA285" s="5"/>
      <c r="WB285" s="5"/>
      <c r="WC285" s="5"/>
      <c r="WD285" s="5"/>
      <c r="WE285" s="5"/>
      <c r="WF285" s="5"/>
      <c r="WG285" s="5"/>
      <c r="WH285" s="5"/>
      <c r="WI285" s="5"/>
      <c r="WJ285" s="5"/>
      <c r="WK285" s="5"/>
      <c r="WL285" s="5"/>
      <c r="WM285" s="5"/>
      <c r="WN285" s="5"/>
      <c r="WO285" s="5"/>
      <c r="WP285" s="5"/>
      <c r="WQ285" s="5"/>
      <c r="WR285" s="5"/>
      <c r="WS285" s="5"/>
      <c r="WT285" s="5"/>
      <c r="WU285" s="5"/>
      <c r="WV285" s="5"/>
      <c r="WW285" s="5"/>
      <c r="WX285" s="5"/>
      <c r="WY285" s="5"/>
      <c r="WZ285" s="5"/>
      <c r="XA285" s="5"/>
      <c r="XB285" s="5"/>
      <c r="XC285" s="5"/>
      <c r="XD285" s="5"/>
      <c r="XE285" s="5"/>
      <c r="XF285" s="5"/>
      <c r="XG285" s="5"/>
      <c r="XH285" s="5"/>
      <c r="XI285" s="5"/>
      <c r="XJ285" s="5"/>
      <c r="XK285" s="5"/>
      <c r="XL285" s="5"/>
      <c r="XM285" s="5"/>
      <c r="XN285" s="5"/>
      <c r="XO285" s="5"/>
      <c r="XP285" s="5"/>
      <c r="XQ285" s="5"/>
      <c r="XR285" s="5"/>
      <c r="XS285" s="5"/>
      <c r="XT285" s="5"/>
      <c r="XU285" s="5"/>
      <c r="XV285" s="5"/>
      <c r="XW285" s="5"/>
    </row>
    <row r="286" spans="39:647" x14ac:dyDescent="0.45">
      <c r="AM286" s="5"/>
      <c r="AN286" s="5"/>
      <c r="AO286" s="5"/>
      <c r="AP286" s="5"/>
      <c r="AQ286" s="5"/>
      <c r="AR286" s="5"/>
      <c r="AS286" s="5"/>
      <c r="AT286" s="5"/>
      <c r="AU286" s="5"/>
      <c r="AV286" s="5"/>
      <c r="AW286" s="5"/>
      <c r="AX286" s="5"/>
      <c r="AY286" s="5"/>
      <c r="AZ286" s="5"/>
      <c r="BA286" s="5"/>
      <c r="BB286" s="5"/>
      <c r="BC286" s="5"/>
      <c r="BD286" s="5"/>
      <c r="BE286" s="5"/>
      <c r="BF286" s="5"/>
      <c r="BG286" s="5"/>
      <c r="BH286" s="5"/>
      <c r="BI286" s="5"/>
      <c r="BJ286" s="5"/>
      <c r="BK286" s="5"/>
      <c r="BL286" s="5"/>
      <c r="BM286" s="5"/>
      <c r="BN286" s="5"/>
      <c r="BO286" s="5"/>
      <c r="BP286" s="5"/>
      <c r="BQ286" s="5"/>
      <c r="BR286" s="5"/>
      <c r="BS286" s="5"/>
      <c r="BT286" s="5"/>
      <c r="BU286" s="5"/>
      <c r="BV286" s="5"/>
      <c r="BW286" s="5"/>
      <c r="BX286" s="5"/>
      <c r="BY286" s="5"/>
      <c r="BZ286" s="5"/>
      <c r="CA286" s="5"/>
      <c r="CB286" s="5"/>
      <c r="CC286" s="5"/>
      <c r="CD286" s="5"/>
      <c r="CE286" s="5"/>
      <c r="CF286" s="5"/>
      <c r="CG286" s="5"/>
      <c r="CH286" s="5"/>
      <c r="CI286" s="5"/>
      <c r="CJ286" s="5"/>
      <c r="CK286" s="5"/>
      <c r="CL286" s="5"/>
      <c r="CM286" s="5"/>
      <c r="CN286" s="5"/>
      <c r="CO286" s="5"/>
      <c r="CP286" s="5"/>
      <c r="CQ286" s="5"/>
      <c r="CR286" s="5"/>
      <c r="CS286" s="5"/>
      <c r="CT286" s="5"/>
      <c r="CU286" s="5"/>
      <c r="CV286" s="5"/>
      <c r="CW286" s="5"/>
      <c r="CX286" s="5"/>
      <c r="CY286" s="5"/>
      <c r="CZ286" s="5"/>
      <c r="DA286" s="5"/>
      <c r="DB286" s="5"/>
      <c r="DC286" s="5"/>
      <c r="DD286" s="5"/>
      <c r="DE286" s="5"/>
      <c r="DF286" s="5"/>
      <c r="DG286" s="5"/>
      <c r="DH286" s="5"/>
      <c r="DI286" s="5"/>
      <c r="DJ286" s="5"/>
      <c r="DK286" s="5"/>
      <c r="DL286" s="5"/>
      <c r="DM286" s="5"/>
      <c r="DN286" s="5"/>
      <c r="DO286" s="5"/>
      <c r="DP286" s="5"/>
      <c r="DQ286" s="5"/>
      <c r="DR286" s="5"/>
      <c r="DS286" s="5"/>
      <c r="DT286" s="5"/>
      <c r="DU286" s="5"/>
      <c r="DV286" s="5"/>
      <c r="DW286" s="5"/>
      <c r="DX286" s="5"/>
      <c r="DY286" s="5"/>
      <c r="DZ286" s="5"/>
      <c r="EA286" s="5"/>
      <c r="EB286" s="5"/>
      <c r="EC286" s="5"/>
      <c r="ED286" s="5"/>
      <c r="EE286" s="5"/>
      <c r="EF286" s="5"/>
      <c r="EG286" s="5"/>
      <c r="EH286" s="5"/>
      <c r="EI286" s="5"/>
      <c r="EJ286" s="5"/>
      <c r="EK286" s="5"/>
      <c r="EL286" s="5"/>
      <c r="EM286" s="5"/>
      <c r="EN286" s="5"/>
      <c r="EO286" s="5"/>
      <c r="EP286" s="5"/>
      <c r="EQ286" s="5"/>
      <c r="ER286" s="5"/>
      <c r="ES286" s="5"/>
      <c r="ET286" s="5"/>
      <c r="EU286" s="5"/>
      <c r="EV286" s="5"/>
      <c r="EW286" s="5"/>
      <c r="EX286" s="5"/>
      <c r="EY286" s="5"/>
      <c r="EZ286" s="5"/>
      <c r="FA286" s="5"/>
      <c r="FB286" s="5"/>
      <c r="FC286" s="5"/>
      <c r="FD286" s="5"/>
      <c r="FE286" s="5"/>
      <c r="FF286" s="5"/>
      <c r="FG286" s="5"/>
      <c r="FH286" s="5"/>
      <c r="FI286" s="5"/>
      <c r="FJ286" s="5"/>
      <c r="FK286" s="5"/>
      <c r="FL286" s="5"/>
      <c r="FM286" s="5"/>
      <c r="FN286" s="5"/>
      <c r="FO286" s="5"/>
      <c r="FP286" s="5"/>
      <c r="FQ286" s="5"/>
      <c r="FR286" s="5"/>
      <c r="FS286" s="5"/>
      <c r="FT286" s="5"/>
      <c r="FU286" s="5"/>
      <c r="FV286" s="5"/>
      <c r="FW286" s="5"/>
      <c r="FX286" s="5"/>
      <c r="FY286" s="5"/>
      <c r="FZ286" s="5"/>
      <c r="GA286" s="5"/>
      <c r="GB286" s="5"/>
      <c r="GC286" s="5"/>
      <c r="GD286" s="5"/>
      <c r="GE286" s="5"/>
      <c r="GF286" s="5"/>
      <c r="GG286" s="5"/>
      <c r="GH286" s="5"/>
      <c r="GI286" s="5"/>
      <c r="GJ286" s="5"/>
      <c r="GK286" s="5"/>
      <c r="GL286" s="5"/>
      <c r="GM286" s="5"/>
      <c r="GN286" s="5"/>
      <c r="GO286" s="5"/>
      <c r="GP286" s="5"/>
      <c r="GQ286" s="5"/>
      <c r="GR286" s="5"/>
      <c r="GS286" s="5"/>
      <c r="GT286" s="5"/>
      <c r="GU286" s="5"/>
      <c r="GV286" s="5"/>
      <c r="GW286" s="5"/>
      <c r="GX286" s="5"/>
      <c r="GY286" s="5"/>
      <c r="GZ286" s="5"/>
      <c r="HA286" s="5"/>
      <c r="HB286" s="5"/>
      <c r="HC286" s="5"/>
      <c r="HD286" s="5"/>
      <c r="HE286" s="5"/>
      <c r="HF286" s="5"/>
      <c r="HG286" s="5"/>
      <c r="HH286" s="5"/>
      <c r="HI286" s="5"/>
      <c r="HJ286" s="5"/>
      <c r="HK286" s="5"/>
      <c r="HL286" s="5"/>
      <c r="HM286" s="5"/>
      <c r="HN286" s="5"/>
      <c r="HO286" s="5"/>
      <c r="HP286" s="5"/>
      <c r="HQ286" s="5"/>
      <c r="HR286" s="5"/>
      <c r="HS286" s="5"/>
      <c r="HT286" s="5"/>
      <c r="HU286" s="5"/>
      <c r="HV286" s="5"/>
      <c r="HW286" s="5"/>
      <c r="HX286" s="5"/>
      <c r="HY286" s="5"/>
      <c r="HZ286" s="5"/>
      <c r="IA286" s="5"/>
      <c r="IB286" s="5"/>
      <c r="IC286" s="5"/>
      <c r="ID286" s="5"/>
      <c r="IE286" s="5"/>
      <c r="IF286" s="5"/>
      <c r="IG286" s="5"/>
      <c r="IH286" s="5"/>
      <c r="II286" s="5"/>
      <c r="IJ286" s="5"/>
      <c r="IK286" s="5"/>
      <c r="IL286" s="5"/>
      <c r="IM286" s="5"/>
      <c r="IN286" s="5"/>
      <c r="IO286" s="5"/>
      <c r="IP286" s="5"/>
      <c r="IQ286" s="5"/>
      <c r="IR286" s="5"/>
      <c r="IS286" s="5"/>
      <c r="IT286" s="5"/>
      <c r="IU286" s="5"/>
      <c r="IV286" s="5"/>
      <c r="IW286" s="5"/>
      <c r="IX286" s="5"/>
      <c r="IY286" s="5"/>
      <c r="IZ286" s="5"/>
      <c r="JA286" s="5"/>
      <c r="JB286" s="5"/>
      <c r="JC286" s="5"/>
      <c r="JD286" s="5"/>
      <c r="JE286" s="5"/>
      <c r="JF286" s="5"/>
      <c r="JG286" s="5"/>
      <c r="JH286" s="5"/>
      <c r="JI286" s="5"/>
      <c r="JJ286" s="5"/>
      <c r="JK286" s="5"/>
      <c r="JL286" s="5"/>
      <c r="JM286" s="5"/>
      <c r="JN286" s="5"/>
      <c r="JO286" s="5"/>
      <c r="JP286" s="5"/>
      <c r="JQ286" s="5"/>
      <c r="JR286" s="5"/>
      <c r="JS286" s="5"/>
      <c r="JT286" s="5"/>
      <c r="JU286" s="5"/>
      <c r="JV286" s="5"/>
      <c r="JW286" s="5"/>
      <c r="JX286" s="5"/>
      <c r="JY286" s="5"/>
      <c r="JZ286" s="5"/>
      <c r="KA286" s="5"/>
      <c r="KB286" s="5"/>
      <c r="KC286" s="5"/>
      <c r="KD286" s="5"/>
      <c r="KE286" s="5"/>
      <c r="KF286" s="5"/>
      <c r="KG286" s="5"/>
      <c r="KH286" s="5"/>
      <c r="KI286" s="5"/>
      <c r="KJ286" s="5"/>
      <c r="KK286" s="5"/>
      <c r="KL286" s="5"/>
      <c r="KM286" s="5"/>
      <c r="KN286" s="5"/>
      <c r="KO286" s="5"/>
      <c r="KP286" s="5"/>
      <c r="KQ286" s="5"/>
      <c r="KR286" s="5"/>
      <c r="KS286" s="5"/>
      <c r="KT286" s="5"/>
      <c r="KU286" s="5"/>
      <c r="KV286" s="5"/>
      <c r="KW286" s="5"/>
      <c r="KX286" s="5"/>
      <c r="KY286" s="5"/>
      <c r="KZ286" s="5"/>
      <c r="LA286" s="5"/>
      <c r="LB286" s="5"/>
      <c r="LC286" s="5"/>
      <c r="LD286" s="5"/>
      <c r="LE286" s="5"/>
      <c r="LF286" s="5"/>
      <c r="LG286" s="5"/>
      <c r="LH286" s="5"/>
      <c r="LI286" s="5"/>
      <c r="LJ286" s="5"/>
      <c r="LK286" s="5"/>
      <c r="LL286" s="5"/>
      <c r="LM286" s="5"/>
      <c r="LN286" s="5"/>
      <c r="LO286" s="5"/>
      <c r="LP286" s="5"/>
      <c r="LQ286" s="5"/>
      <c r="LR286" s="5"/>
      <c r="LS286" s="5"/>
      <c r="LT286" s="5"/>
      <c r="LU286" s="5"/>
      <c r="LV286" s="5"/>
      <c r="LW286" s="5"/>
      <c r="LX286" s="5"/>
      <c r="LY286" s="5"/>
      <c r="LZ286" s="5"/>
      <c r="MA286" s="5"/>
      <c r="MB286" s="5"/>
      <c r="MC286" s="5"/>
      <c r="MD286" s="5"/>
      <c r="ME286" s="5"/>
      <c r="MF286" s="5"/>
      <c r="MG286" s="5"/>
      <c r="MH286" s="5"/>
      <c r="MI286" s="5"/>
      <c r="MJ286" s="5"/>
      <c r="MK286" s="5"/>
      <c r="ML286" s="5"/>
      <c r="MM286" s="5"/>
      <c r="MN286" s="5"/>
      <c r="MO286" s="5"/>
      <c r="MP286" s="5"/>
      <c r="MQ286" s="5"/>
      <c r="MR286" s="5"/>
      <c r="MS286" s="5"/>
      <c r="MT286" s="5"/>
      <c r="MU286" s="5"/>
      <c r="MV286" s="5"/>
      <c r="MW286" s="5"/>
      <c r="MX286" s="5"/>
      <c r="MY286" s="5"/>
      <c r="MZ286" s="5"/>
      <c r="NA286" s="5"/>
      <c r="NB286" s="5"/>
      <c r="NC286" s="5"/>
      <c r="ND286" s="5"/>
      <c r="NE286" s="5"/>
      <c r="NF286" s="5"/>
      <c r="NG286" s="5"/>
      <c r="NH286" s="5"/>
      <c r="NI286" s="5"/>
      <c r="NJ286" s="5"/>
      <c r="NK286" s="5"/>
      <c r="NL286" s="5"/>
      <c r="NM286" s="5"/>
      <c r="NN286" s="5"/>
      <c r="NO286" s="5"/>
      <c r="NP286" s="5"/>
      <c r="NQ286" s="5"/>
      <c r="NR286" s="5"/>
      <c r="NS286" s="5"/>
      <c r="NT286" s="5"/>
      <c r="NU286" s="5"/>
      <c r="NV286" s="5"/>
      <c r="NW286" s="5"/>
      <c r="NX286" s="5"/>
      <c r="NY286" s="5"/>
      <c r="NZ286" s="5"/>
      <c r="OA286" s="5"/>
      <c r="OB286" s="5"/>
      <c r="OC286" s="5"/>
      <c r="OD286" s="5"/>
      <c r="OE286" s="5"/>
      <c r="OF286" s="5"/>
      <c r="OG286" s="5"/>
      <c r="OH286" s="5"/>
      <c r="OI286" s="5"/>
      <c r="OJ286" s="5"/>
      <c r="OK286" s="5"/>
      <c r="OL286" s="5"/>
      <c r="OM286" s="5"/>
      <c r="ON286" s="5"/>
      <c r="OO286" s="5"/>
      <c r="OP286" s="5"/>
      <c r="OQ286" s="5"/>
      <c r="OR286" s="5"/>
      <c r="OS286" s="5"/>
      <c r="OT286" s="5"/>
      <c r="OU286" s="5"/>
      <c r="OV286" s="5"/>
      <c r="OW286" s="5"/>
      <c r="OX286" s="5"/>
      <c r="OY286" s="5"/>
      <c r="OZ286" s="5"/>
      <c r="PA286" s="5"/>
      <c r="PB286" s="5"/>
      <c r="PC286" s="5"/>
      <c r="PD286" s="5"/>
      <c r="PE286" s="5"/>
      <c r="PF286" s="5"/>
      <c r="PG286" s="5"/>
      <c r="PH286" s="5"/>
      <c r="PI286" s="5"/>
      <c r="PJ286" s="5"/>
      <c r="PK286" s="5"/>
      <c r="PL286" s="5"/>
      <c r="PM286" s="5"/>
      <c r="PN286" s="5"/>
      <c r="PO286" s="5"/>
      <c r="PP286" s="5"/>
      <c r="PQ286" s="5"/>
      <c r="PR286" s="5"/>
      <c r="PS286" s="5"/>
      <c r="PT286" s="5"/>
      <c r="PU286" s="5"/>
      <c r="PV286" s="5"/>
      <c r="PW286" s="5"/>
      <c r="PX286" s="5"/>
      <c r="PY286" s="5"/>
      <c r="PZ286" s="5"/>
      <c r="QA286" s="5"/>
      <c r="QB286" s="5"/>
      <c r="QC286" s="5"/>
      <c r="QD286" s="5"/>
      <c r="QE286" s="5"/>
      <c r="QF286" s="5"/>
      <c r="QG286" s="5"/>
      <c r="QH286" s="5"/>
      <c r="QI286" s="5"/>
      <c r="QJ286" s="5"/>
      <c r="QK286" s="5"/>
      <c r="QL286" s="5"/>
      <c r="QM286" s="5"/>
      <c r="QN286" s="5"/>
      <c r="QO286" s="5"/>
      <c r="QP286" s="5"/>
      <c r="QQ286" s="5"/>
      <c r="QR286" s="5"/>
      <c r="QS286" s="5"/>
      <c r="QT286" s="5"/>
      <c r="QU286" s="5"/>
      <c r="QV286" s="5"/>
      <c r="QW286" s="5"/>
      <c r="QX286" s="5"/>
      <c r="QY286" s="5"/>
      <c r="QZ286" s="5"/>
      <c r="RA286" s="5"/>
      <c r="RB286" s="5"/>
      <c r="RC286" s="5"/>
      <c r="RD286" s="5"/>
      <c r="RE286" s="5"/>
      <c r="RF286" s="5"/>
      <c r="RG286" s="5"/>
      <c r="RH286" s="5"/>
      <c r="RI286" s="5"/>
      <c r="RJ286" s="5"/>
      <c r="RK286" s="5"/>
      <c r="RL286" s="5"/>
      <c r="RM286" s="5"/>
      <c r="RN286" s="5"/>
      <c r="RO286" s="5"/>
      <c r="RP286" s="5"/>
      <c r="RQ286" s="5"/>
      <c r="RR286" s="5"/>
      <c r="RS286" s="5"/>
      <c r="RT286" s="5"/>
      <c r="RU286" s="5"/>
      <c r="RV286" s="5"/>
      <c r="RW286" s="5"/>
      <c r="RX286" s="5"/>
      <c r="RY286" s="5"/>
      <c r="RZ286" s="5"/>
      <c r="SA286" s="5"/>
      <c r="SB286" s="5"/>
      <c r="SC286" s="5"/>
      <c r="SD286" s="5"/>
      <c r="SE286" s="5"/>
      <c r="SF286" s="5"/>
      <c r="SG286" s="5"/>
      <c r="SH286" s="5"/>
      <c r="SI286" s="5"/>
      <c r="SJ286" s="5"/>
      <c r="SK286" s="5"/>
      <c r="SL286" s="5"/>
      <c r="SM286" s="5"/>
      <c r="SN286" s="5"/>
      <c r="SO286" s="5"/>
      <c r="SP286" s="5"/>
      <c r="SQ286" s="5"/>
      <c r="SR286" s="5"/>
      <c r="SS286" s="5"/>
      <c r="ST286" s="5"/>
      <c r="SU286" s="5"/>
      <c r="SV286" s="5"/>
      <c r="SW286" s="5"/>
      <c r="SX286" s="5"/>
      <c r="SY286" s="5"/>
      <c r="SZ286" s="5"/>
      <c r="TA286" s="5"/>
      <c r="TB286" s="5"/>
      <c r="TC286" s="5"/>
      <c r="TD286" s="5"/>
      <c r="TE286" s="5"/>
      <c r="TF286" s="5"/>
      <c r="TG286" s="5"/>
      <c r="TH286" s="5"/>
      <c r="TI286" s="5"/>
      <c r="TJ286" s="5"/>
      <c r="TK286" s="5"/>
      <c r="TL286" s="5"/>
      <c r="TM286" s="5"/>
      <c r="TN286" s="5"/>
      <c r="TO286" s="5"/>
      <c r="TP286" s="5"/>
      <c r="TQ286" s="5"/>
      <c r="TR286" s="5"/>
      <c r="TS286" s="5"/>
      <c r="TT286" s="5"/>
      <c r="TU286" s="5"/>
      <c r="TV286" s="5"/>
      <c r="TW286" s="5"/>
      <c r="TX286" s="5"/>
      <c r="TY286" s="5"/>
      <c r="TZ286" s="5"/>
      <c r="UA286" s="5"/>
      <c r="UB286" s="5"/>
      <c r="UC286" s="5"/>
      <c r="UD286" s="5"/>
      <c r="UE286" s="5"/>
      <c r="UF286" s="5"/>
      <c r="UG286" s="5"/>
      <c r="UH286" s="5"/>
      <c r="UI286" s="5"/>
      <c r="UJ286" s="5"/>
      <c r="UK286" s="5"/>
      <c r="UL286" s="5"/>
      <c r="UM286" s="5"/>
      <c r="UN286" s="5"/>
      <c r="UO286" s="5"/>
      <c r="UP286" s="5"/>
      <c r="UQ286" s="5"/>
      <c r="UR286" s="5"/>
      <c r="US286" s="5"/>
      <c r="UT286" s="5"/>
      <c r="UU286" s="5"/>
      <c r="UV286" s="5"/>
      <c r="UW286" s="5"/>
      <c r="UX286" s="5"/>
      <c r="UY286" s="5"/>
      <c r="UZ286" s="5"/>
      <c r="VA286" s="5"/>
      <c r="VB286" s="5"/>
      <c r="VC286" s="5"/>
      <c r="VD286" s="5"/>
      <c r="VE286" s="5"/>
      <c r="VF286" s="5"/>
      <c r="VG286" s="5"/>
      <c r="VH286" s="5"/>
      <c r="VI286" s="5"/>
      <c r="VJ286" s="5"/>
      <c r="VK286" s="5"/>
      <c r="VL286" s="5"/>
      <c r="VM286" s="5"/>
      <c r="VN286" s="5"/>
      <c r="VO286" s="5"/>
      <c r="VP286" s="5"/>
      <c r="VQ286" s="5"/>
      <c r="VR286" s="5"/>
      <c r="VS286" s="5"/>
      <c r="VT286" s="5"/>
      <c r="VU286" s="5"/>
      <c r="VV286" s="5"/>
      <c r="VW286" s="5"/>
      <c r="VX286" s="5"/>
      <c r="VY286" s="5"/>
      <c r="VZ286" s="5"/>
      <c r="WA286" s="5"/>
      <c r="WB286" s="5"/>
      <c r="WC286" s="5"/>
      <c r="WD286" s="5"/>
      <c r="WE286" s="5"/>
      <c r="WF286" s="5"/>
      <c r="WG286" s="5"/>
      <c r="WH286" s="5"/>
      <c r="WI286" s="5"/>
      <c r="WJ286" s="5"/>
      <c r="WK286" s="5"/>
      <c r="WL286" s="5"/>
      <c r="WM286" s="5"/>
      <c r="WN286" s="5"/>
      <c r="WO286" s="5"/>
      <c r="WP286" s="5"/>
      <c r="WQ286" s="5"/>
      <c r="WR286" s="5"/>
      <c r="WS286" s="5"/>
      <c r="WT286" s="5"/>
      <c r="WU286" s="5"/>
      <c r="WV286" s="5"/>
      <c r="WW286" s="5"/>
      <c r="WX286" s="5"/>
      <c r="WY286" s="5"/>
      <c r="WZ286" s="5"/>
      <c r="XA286" s="5"/>
      <c r="XB286" s="5"/>
      <c r="XC286" s="5"/>
      <c r="XD286" s="5"/>
      <c r="XE286" s="5"/>
      <c r="XF286" s="5"/>
      <c r="XG286" s="5"/>
      <c r="XH286" s="5"/>
      <c r="XI286" s="5"/>
      <c r="XJ286" s="5"/>
      <c r="XK286" s="5"/>
      <c r="XL286" s="5"/>
      <c r="XM286" s="5"/>
      <c r="XN286" s="5"/>
      <c r="XO286" s="5"/>
      <c r="XP286" s="5"/>
      <c r="XQ286" s="5"/>
      <c r="XR286" s="5"/>
      <c r="XS286" s="5"/>
      <c r="XT286" s="5"/>
      <c r="XU286" s="5"/>
      <c r="XV286" s="5"/>
      <c r="XW286" s="5"/>
    </row>
    <row r="287" spans="39:647" x14ac:dyDescent="0.45">
      <c r="AM287" s="5"/>
      <c r="AN287" s="5"/>
      <c r="AO287" s="5"/>
      <c r="AP287" s="5"/>
      <c r="AQ287" s="5"/>
      <c r="AR287" s="5"/>
      <c r="AS287" s="5"/>
      <c r="AT287" s="5"/>
      <c r="AU287" s="5"/>
      <c r="AV287" s="5"/>
      <c r="AW287" s="5"/>
      <c r="AX287" s="5"/>
      <c r="AY287" s="5"/>
      <c r="AZ287" s="5"/>
      <c r="BA287" s="5"/>
      <c r="BB287" s="5"/>
      <c r="BC287" s="5"/>
      <c r="BD287" s="5"/>
      <c r="BE287" s="5"/>
      <c r="BF287" s="5"/>
      <c r="BG287" s="5"/>
      <c r="BH287" s="5"/>
      <c r="BI287" s="5"/>
      <c r="BJ287" s="5"/>
      <c r="BK287" s="5"/>
      <c r="BL287" s="5"/>
      <c r="BM287" s="5"/>
      <c r="BN287" s="5"/>
      <c r="BO287" s="5"/>
      <c r="BP287" s="5"/>
      <c r="BQ287" s="5"/>
      <c r="BR287" s="5"/>
      <c r="BS287" s="5"/>
      <c r="BT287" s="5"/>
      <c r="BU287" s="5"/>
      <c r="BV287" s="5"/>
      <c r="BW287" s="5"/>
      <c r="BX287" s="5"/>
      <c r="BY287" s="5"/>
      <c r="BZ287" s="5"/>
      <c r="CA287" s="5"/>
      <c r="CB287" s="5"/>
      <c r="CC287" s="5"/>
      <c r="CD287" s="5"/>
      <c r="CE287" s="5"/>
      <c r="CF287" s="5"/>
      <c r="CG287" s="5"/>
      <c r="CH287" s="5"/>
      <c r="CI287" s="5"/>
      <c r="CJ287" s="5"/>
      <c r="CK287" s="5"/>
      <c r="CL287" s="5"/>
      <c r="CM287" s="5"/>
      <c r="CN287" s="5"/>
      <c r="CO287" s="5"/>
      <c r="CP287" s="5"/>
      <c r="CQ287" s="5"/>
      <c r="CR287" s="5"/>
      <c r="CS287" s="5"/>
      <c r="CT287" s="5"/>
      <c r="CU287" s="5"/>
      <c r="CV287" s="5"/>
      <c r="CW287" s="5"/>
      <c r="CX287" s="5"/>
      <c r="CY287" s="5"/>
      <c r="CZ287" s="5"/>
      <c r="DA287" s="5"/>
      <c r="DB287" s="5"/>
      <c r="DC287" s="5"/>
      <c r="DD287" s="5"/>
      <c r="DE287" s="5"/>
      <c r="DF287" s="5"/>
      <c r="DG287" s="5"/>
      <c r="DH287" s="5"/>
      <c r="DI287" s="5"/>
      <c r="DJ287" s="5"/>
      <c r="DK287" s="5"/>
      <c r="DL287" s="5"/>
      <c r="DM287" s="5"/>
      <c r="DN287" s="5"/>
      <c r="DO287" s="5"/>
      <c r="DP287" s="5"/>
      <c r="DQ287" s="5"/>
      <c r="DR287" s="5"/>
      <c r="DS287" s="5"/>
      <c r="DT287" s="5"/>
      <c r="DU287" s="5"/>
      <c r="DV287" s="5"/>
      <c r="DW287" s="5"/>
      <c r="DX287" s="5"/>
      <c r="DY287" s="5"/>
      <c r="DZ287" s="5"/>
      <c r="EA287" s="5"/>
      <c r="EB287" s="5"/>
      <c r="EC287" s="5"/>
      <c r="ED287" s="5"/>
      <c r="EE287" s="5"/>
      <c r="EF287" s="5"/>
      <c r="EG287" s="5"/>
      <c r="EH287" s="5"/>
      <c r="EI287" s="5"/>
      <c r="EJ287" s="5"/>
      <c r="EK287" s="5"/>
      <c r="EL287" s="5"/>
      <c r="EM287" s="5"/>
      <c r="EN287" s="5"/>
      <c r="EO287" s="5"/>
      <c r="EP287" s="5"/>
      <c r="EQ287" s="5"/>
      <c r="ER287" s="5"/>
      <c r="ES287" s="5"/>
      <c r="ET287" s="5"/>
      <c r="EU287" s="5"/>
      <c r="EV287" s="5"/>
      <c r="EW287" s="5"/>
      <c r="EX287" s="5"/>
      <c r="EY287" s="5"/>
      <c r="EZ287" s="5"/>
      <c r="FA287" s="5"/>
      <c r="FB287" s="5"/>
      <c r="FC287" s="5"/>
      <c r="FD287" s="5"/>
      <c r="FE287" s="5"/>
      <c r="FF287" s="5"/>
      <c r="FG287" s="5"/>
      <c r="FH287" s="5"/>
      <c r="FI287" s="5"/>
      <c r="FJ287" s="5"/>
      <c r="FK287" s="5"/>
      <c r="FL287" s="5"/>
      <c r="FM287" s="5"/>
      <c r="FN287" s="5"/>
      <c r="FO287" s="5"/>
      <c r="FP287" s="5"/>
      <c r="FQ287" s="5"/>
      <c r="FR287" s="5"/>
      <c r="FS287" s="5"/>
      <c r="FT287" s="5"/>
      <c r="FU287" s="5"/>
      <c r="FV287" s="5"/>
      <c r="FW287" s="5"/>
      <c r="FX287" s="5"/>
      <c r="FY287" s="5"/>
      <c r="FZ287" s="5"/>
      <c r="GA287" s="5"/>
      <c r="GB287" s="5"/>
      <c r="GC287" s="5"/>
      <c r="GD287" s="5"/>
      <c r="GE287" s="5"/>
      <c r="GF287" s="5"/>
      <c r="GG287" s="5"/>
      <c r="GH287" s="5"/>
      <c r="GI287" s="5"/>
      <c r="GJ287" s="5"/>
      <c r="GK287" s="5"/>
      <c r="GL287" s="5"/>
      <c r="GM287" s="5"/>
      <c r="GN287" s="5"/>
      <c r="GO287" s="5"/>
      <c r="GP287" s="5"/>
      <c r="GQ287" s="5"/>
      <c r="GR287" s="5"/>
      <c r="GS287" s="5"/>
      <c r="GT287" s="5"/>
      <c r="GU287" s="5"/>
      <c r="GV287" s="5"/>
      <c r="GW287" s="5"/>
      <c r="GX287" s="5"/>
      <c r="GY287" s="5"/>
      <c r="GZ287" s="5"/>
      <c r="HA287" s="5"/>
      <c r="HB287" s="5"/>
      <c r="HC287" s="5"/>
      <c r="HD287" s="5"/>
      <c r="HE287" s="5"/>
      <c r="HF287" s="5"/>
      <c r="HG287" s="5"/>
      <c r="HH287" s="5"/>
      <c r="HI287" s="5"/>
      <c r="HJ287" s="5"/>
      <c r="HK287" s="5"/>
      <c r="HL287" s="5"/>
      <c r="HM287" s="5"/>
      <c r="HN287" s="5"/>
      <c r="HO287" s="5"/>
      <c r="HP287" s="5"/>
      <c r="HQ287" s="5"/>
      <c r="HR287" s="5"/>
      <c r="HS287" s="5"/>
      <c r="HT287" s="5"/>
      <c r="HU287" s="5"/>
      <c r="HV287" s="5"/>
      <c r="HW287" s="5"/>
      <c r="HX287" s="5"/>
      <c r="HY287" s="5"/>
      <c r="HZ287" s="5"/>
      <c r="IA287" s="5"/>
      <c r="IB287" s="5"/>
      <c r="IC287" s="5"/>
      <c r="ID287" s="5"/>
      <c r="IE287" s="5"/>
      <c r="IF287" s="5"/>
      <c r="IG287" s="5"/>
      <c r="IH287" s="5"/>
      <c r="II287" s="5"/>
      <c r="IJ287" s="5"/>
      <c r="IK287" s="5"/>
      <c r="IL287" s="5"/>
      <c r="IM287" s="5"/>
      <c r="IN287" s="5"/>
      <c r="IO287" s="5"/>
      <c r="IP287" s="5"/>
      <c r="IQ287" s="5"/>
      <c r="IR287" s="5"/>
      <c r="IS287" s="5"/>
      <c r="IT287" s="5"/>
      <c r="IU287" s="5"/>
      <c r="IV287" s="5"/>
      <c r="IW287" s="5"/>
      <c r="IX287" s="5"/>
      <c r="IY287" s="5"/>
      <c r="IZ287" s="5"/>
      <c r="JA287" s="5"/>
      <c r="JB287" s="5"/>
      <c r="JC287" s="5"/>
      <c r="JD287" s="5"/>
      <c r="JE287" s="5"/>
      <c r="JF287" s="5"/>
      <c r="JG287" s="5"/>
      <c r="JH287" s="5"/>
      <c r="JI287" s="5"/>
      <c r="JJ287" s="5"/>
      <c r="JK287" s="5"/>
      <c r="JL287" s="5"/>
      <c r="JM287" s="5"/>
      <c r="JN287" s="5"/>
      <c r="JO287" s="5"/>
      <c r="JP287" s="5"/>
      <c r="JQ287" s="5"/>
      <c r="JR287" s="5"/>
      <c r="JS287" s="5"/>
      <c r="JT287" s="5"/>
      <c r="JU287" s="5"/>
      <c r="JV287" s="5"/>
      <c r="JW287" s="5"/>
      <c r="JX287" s="5"/>
      <c r="JY287" s="5"/>
      <c r="JZ287" s="5"/>
      <c r="KA287" s="5"/>
      <c r="KB287" s="5"/>
      <c r="KC287" s="5"/>
      <c r="KD287" s="5"/>
      <c r="KE287" s="5"/>
      <c r="KF287" s="5"/>
      <c r="KG287" s="5"/>
      <c r="KH287" s="5"/>
      <c r="KI287" s="5"/>
      <c r="KJ287" s="5"/>
      <c r="KK287" s="5"/>
      <c r="KL287" s="5"/>
      <c r="KM287" s="5"/>
      <c r="KN287" s="5"/>
      <c r="KO287" s="5"/>
      <c r="KP287" s="5"/>
      <c r="KQ287" s="5"/>
      <c r="KR287" s="5"/>
      <c r="KS287" s="5"/>
      <c r="KT287" s="5"/>
      <c r="KU287" s="5"/>
      <c r="KV287" s="5"/>
      <c r="KW287" s="5"/>
      <c r="KX287" s="5"/>
      <c r="KY287" s="5"/>
      <c r="KZ287" s="5"/>
      <c r="LA287" s="5"/>
      <c r="LB287" s="5"/>
      <c r="LC287" s="5"/>
      <c r="LD287" s="5"/>
      <c r="LE287" s="5"/>
      <c r="LF287" s="5"/>
      <c r="LG287" s="5"/>
      <c r="LH287" s="5"/>
      <c r="LI287" s="5"/>
      <c r="LJ287" s="5"/>
      <c r="LK287" s="5"/>
      <c r="LL287" s="5"/>
      <c r="LM287" s="5"/>
      <c r="LN287" s="5"/>
      <c r="LO287" s="5"/>
      <c r="LP287" s="5"/>
      <c r="LQ287" s="5"/>
      <c r="LR287" s="5"/>
      <c r="LS287" s="5"/>
      <c r="LT287" s="5"/>
      <c r="LU287" s="5"/>
      <c r="LV287" s="5"/>
      <c r="LW287" s="5"/>
      <c r="LX287" s="5"/>
      <c r="LY287" s="5"/>
      <c r="LZ287" s="5"/>
      <c r="MA287" s="5"/>
      <c r="MB287" s="5"/>
      <c r="MC287" s="5"/>
      <c r="MD287" s="5"/>
      <c r="ME287" s="5"/>
      <c r="MF287" s="5"/>
      <c r="MG287" s="5"/>
      <c r="MH287" s="5"/>
      <c r="MI287" s="5"/>
      <c r="MJ287" s="5"/>
      <c r="MK287" s="5"/>
      <c r="ML287" s="5"/>
      <c r="MM287" s="5"/>
      <c r="MN287" s="5"/>
      <c r="MO287" s="5"/>
      <c r="MP287" s="5"/>
      <c r="MQ287" s="5"/>
      <c r="MR287" s="5"/>
      <c r="MS287" s="5"/>
      <c r="MT287" s="5"/>
      <c r="MU287" s="5"/>
      <c r="MV287" s="5"/>
      <c r="MW287" s="5"/>
      <c r="MX287" s="5"/>
      <c r="MY287" s="5"/>
      <c r="MZ287" s="5"/>
      <c r="NA287" s="5"/>
      <c r="NB287" s="5"/>
      <c r="NC287" s="5"/>
      <c r="ND287" s="5"/>
      <c r="NE287" s="5"/>
      <c r="NF287" s="5"/>
      <c r="NG287" s="5"/>
      <c r="NH287" s="5"/>
      <c r="NI287" s="5"/>
      <c r="NJ287" s="5"/>
      <c r="NK287" s="5"/>
      <c r="NL287" s="5"/>
      <c r="NM287" s="5"/>
      <c r="NN287" s="5"/>
      <c r="NO287" s="5"/>
      <c r="NP287" s="5"/>
      <c r="NQ287" s="5"/>
      <c r="NR287" s="5"/>
      <c r="NS287" s="5"/>
      <c r="NT287" s="5"/>
      <c r="NU287" s="5"/>
      <c r="NV287" s="5"/>
      <c r="NW287" s="5"/>
      <c r="NX287" s="5"/>
      <c r="NY287" s="5"/>
      <c r="NZ287" s="5"/>
      <c r="OA287" s="5"/>
      <c r="OB287" s="5"/>
      <c r="OC287" s="5"/>
      <c r="OD287" s="5"/>
      <c r="OE287" s="5"/>
      <c r="OF287" s="5"/>
      <c r="OG287" s="5"/>
      <c r="OH287" s="5"/>
      <c r="OI287" s="5"/>
      <c r="OJ287" s="5"/>
      <c r="OK287" s="5"/>
      <c r="OL287" s="5"/>
      <c r="OM287" s="5"/>
      <c r="ON287" s="5"/>
      <c r="OO287" s="5"/>
      <c r="OP287" s="5"/>
      <c r="OQ287" s="5"/>
      <c r="OR287" s="5"/>
      <c r="OS287" s="5"/>
      <c r="OT287" s="5"/>
      <c r="OU287" s="5"/>
      <c r="OV287" s="5"/>
      <c r="OW287" s="5"/>
      <c r="OX287" s="5"/>
      <c r="OY287" s="5"/>
      <c r="OZ287" s="5"/>
      <c r="PA287" s="5"/>
      <c r="PB287" s="5"/>
      <c r="PC287" s="5"/>
      <c r="PD287" s="5"/>
      <c r="PE287" s="5"/>
      <c r="PF287" s="5"/>
      <c r="PG287" s="5"/>
      <c r="PH287" s="5"/>
      <c r="PI287" s="5"/>
      <c r="PJ287" s="5"/>
      <c r="PK287" s="5"/>
      <c r="PL287" s="5"/>
      <c r="PM287" s="5"/>
      <c r="PN287" s="5"/>
      <c r="PO287" s="5"/>
      <c r="PP287" s="5"/>
      <c r="PQ287" s="5"/>
      <c r="PR287" s="5"/>
      <c r="PS287" s="5"/>
      <c r="PT287" s="5"/>
      <c r="PU287" s="5"/>
      <c r="PV287" s="5"/>
      <c r="PW287" s="5"/>
      <c r="PX287" s="5"/>
      <c r="PY287" s="5"/>
      <c r="PZ287" s="5"/>
      <c r="QA287" s="5"/>
      <c r="QB287" s="5"/>
      <c r="QC287" s="5"/>
      <c r="QD287" s="5"/>
      <c r="QE287" s="5"/>
      <c r="QF287" s="5"/>
      <c r="QG287" s="5"/>
      <c r="QH287" s="5"/>
      <c r="QI287" s="5"/>
      <c r="QJ287" s="5"/>
      <c r="QK287" s="5"/>
      <c r="QL287" s="5"/>
      <c r="QM287" s="5"/>
      <c r="QN287" s="5"/>
      <c r="QO287" s="5"/>
      <c r="QP287" s="5"/>
      <c r="QQ287" s="5"/>
      <c r="QR287" s="5"/>
      <c r="QS287" s="5"/>
      <c r="QT287" s="5"/>
      <c r="QU287" s="5"/>
      <c r="QV287" s="5"/>
      <c r="QW287" s="5"/>
      <c r="QX287" s="5"/>
      <c r="QY287" s="5"/>
      <c r="QZ287" s="5"/>
      <c r="RA287" s="5"/>
      <c r="RB287" s="5"/>
      <c r="RC287" s="5"/>
      <c r="RD287" s="5"/>
      <c r="RE287" s="5"/>
      <c r="RF287" s="5"/>
      <c r="RG287" s="5"/>
      <c r="RH287" s="5"/>
      <c r="RI287" s="5"/>
      <c r="RJ287" s="5"/>
      <c r="RK287" s="5"/>
      <c r="RL287" s="5"/>
      <c r="RM287" s="5"/>
      <c r="RN287" s="5"/>
      <c r="RO287" s="5"/>
      <c r="RP287" s="5"/>
      <c r="RQ287" s="5"/>
      <c r="RR287" s="5"/>
      <c r="RS287" s="5"/>
      <c r="RT287" s="5"/>
      <c r="RU287" s="5"/>
      <c r="RV287" s="5"/>
      <c r="RW287" s="5"/>
      <c r="RX287" s="5"/>
      <c r="RY287" s="5"/>
      <c r="RZ287" s="5"/>
      <c r="SA287" s="5"/>
      <c r="SB287" s="5"/>
      <c r="SC287" s="5"/>
      <c r="SD287" s="5"/>
      <c r="SE287" s="5"/>
      <c r="SF287" s="5"/>
      <c r="SG287" s="5"/>
      <c r="SH287" s="5"/>
      <c r="SI287" s="5"/>
      <c r="SJ287" s="5"/>
      <c r="SK287" s="5"/>
      <c r="SL287" s="5"/>
      <c r="SM287" s="5"/>
      <c r="SN287" s="5"/>
      <c r="SO287" s="5"/>
      <c r="SP287" s="5"/>
      <c r="SQ287" s="5"/>
      <c r="SR287" s="5"/>
      <c r="SS287" s="5"/>
      <c r="ST287" s="5"/>
      <c r="SU287" s="5"/>
      <c r="SV287" s="5"/>
      <c r="SW287" s="5"/>
      <c r="SX287" s="5"/>
      <c r="SY287" s="5"/>
      <c r="SZ287" s="5"/>
      <c r="TA287" s="5"/>
      <c r="TB287" s="5"/>
      <c r="TC287" s="5"/>
      <c r="TD287" s="5"/>
      <c r="TE287" s="5"/>
      <c r="TF287" s="5"/>
      <c r="TG287" s="5"/>
      <c r="TH287" s="5"/>
      <c r="TI287" s="5"/>
      <c r="TJ287" s="5"/>
      <c r="TK287" s="5"/>
      <c r="TL287" s="5"/>
      <c r="TM287" s="5"/>
      <c r="TN287" s="5"/>
      <c r="TO287" s="5"/>
      <c r="TP287" s="5"/>
      <c r="TQ287" s="5"/>
      <c r="TR287" s="5"/>
      <c r="TS287" s="5"/>
      <c r="TT287" s="5"/>
      <c r="TU287" s="5"/>
      <c r="TV287" s="5"/>
      <c r="TW287" s="5"/>
      <c r="TX287" s="5"/>
      <c r="TY287" s="5"/>
      <c r="TZ287" s="5"/>
      <c r="UA287" s="5"/>
      <c r="UB287" s="5"/>
      <c r="UC287" s="5"/>
      <c r="UD287" s="5"/>
      <c r="UE287" s="5"/>
      <c r="UF287" s="5"/>
      <c r="UG287" s="5"/>
      <c r="UH287" s="5"/>
      <c r="UI287" s="5"/>
      <c r="UJ287" s="5"/>
      <c r="UK287" s="5"/>
      <c r="UL287" s="5"/>
      <c r="UM287" s="5"/>
      <c r="UN287" s="5"/>
      <c r="UO287" s="5"/>
      <c r="UP287" s="5"/>
      <c r="UQ287" s="5"/>
      <c r="UR287" s="5"/>
      <c r="US287" s="5"/>
      <c r="UT287" s="5"/>
      <c r="UU287" s="5"/>
      <c r="UV287" s="5"/>
      <c r="UW287" s="5"/>
      <c r="UX287" s="5"/>
      <c r="UY287" s="5"/>
      <c r="UZ287" s="5"/>
      <c r="VA287" s="5"/>
      <c r="VB287" s="5"/>
      <c r="VC287" s="5"/>
      <c r="VD287" s="5"/>
      <c r="VE287" s="5"/>
      <c r="VF287" s="5"/>
      <c r="VG287" s="5"/>
      <c r="VH287" s="5"/>
      <c r="VI287" s="5"/>
      <c r="VJ287" s="5"/>
      <c r="VK287" s="5"/>
      <c r="VL287" s="5"/>
      <c r="VM287" s="5"/>
      <c r="VN287" s="5"/>
      <c r="VO287" s="5"/>
      <c r="VP287" s="5"/>
      <c r="VQ287" s="5"/>
      <c r="VR287" s="5"/>
      <c r="VS287" s="5"/>
      <c r="VT287" s="5"/>
      <c r="VU287" s="5"/>
      <c r="VV287" s="5"/>
      <c r="VW287" s="5"/>
      <c r="VX287" s="5"/>
      <c r="VY287" s="5"/>
      <c r="VZ287" s="5"/>
      <c r="WA287" s="5"/>
      <c r="WB287" s="5"/>
      <c r="WC287" s="5"/>
      <c r="WD287" s="5"/>
      <c r="WE287" s="5"/>
      <c r="WF287" s="5"/>
      <c r="WG287" s="5"/>
      <c r="WH287" s="5"/>
      <c r="WI287" s="5"/>
      <c r="WJ287" s="5"/>
      <c r="WK287" s="5"/>
      <c r="WL287" s="5"/>
      <c r="WM287" s="5"/>
      <c r="WN287" s="5"/>
      <c r="WO287" s="5"/>
      <c r="WP287" s="5"/>
      <c r="WQ287" s="5"/>
      <c r="WR287" s="5"/>
      <c r="WS287" s="5"/>
      <c r="WT287" s="5"/>
      <c r="WU287" s="5"/>
      <c r="WV287" s="5"/>
      <c r="WW287" s="5"/>
      <c r="WX287" s="5"/>
      <c r="WY287" s="5"/>
      <c r="WZ287" s="5"/>
      <c r="XA287" s="5"/>
      <c r="XB287" s="5"/>
      <c r="XC287" s="5"/>
      <c r="XD287" s="5"/>
      <c r="XE287" s="5"/>
      <c r="XF287" s="5"/>
      <c r="XG287" s="5"/>
      <c r="XH287" s="5"/>
      <c r="XI287" s="5"/>
      <c r="XJ287" s="5"/>
      <c r="XK287" s="5"/>
      <c r="XL287" s="5"/>
      <c r="XM287" s="5"/>
      <c r="XN287" s="5"/>
      <c r="XO287" s="5"/>
      <c r="XP287" s="5"/>
      <c r="XQ287" s="5"/>
      <c r="XR287" s="5"/>
      <c r="XS287" s="5"/>
      <c r="XT287" s="5"/>
      <c r="XU287" s="5"/>
      <c r="XV287" s="5"/>
      <c r="XW287" s="5"/>
    </row>
    <row r="288" spans="39:647" x14ac:dyDescent="0.45">
      <c r="AM288" s="5"/>
      <c r="AN288" s="5"/>
      <c r="AO288" s="5"/>
      <c r="AP288" s="5"/>
      <c r="AQ288" s="5"/>
      <c r="AR288" s="5"/>
      <c r="AS288" s="5"/>
      <c r="AT288" s="5"/>
      <c r="AU288" s="5"/>
      <c r="AV288" s="5"/>
      <c r="AW288" s="5"/>
      <c r="AX288" s="5"/>
      <c r="AY288" s="5"/>
      <c r="AZ288" s="5"/>
      <c r="BA288" s="5"/>
      <c r="BB288" s="5"/>
      <c r="BC288" s="5"/>
      <c r="BD288" s="5"/>
      <c r="BE288" s="5"/>
      <c r="BF288" s="5"/>
      <c r="BG288" s="5"/>
      <c r="BH288" s="5"/>
      <c r="BI288" s="5"/>
      <c r="BJ288" s="5"/>
      <c r="BK288" s="5"/>
      <c r="BL288" s="5"/>
      <c r="BM288" s="5"/>
      <c r="BN288" s="5"/>
      <c r="BO288" s="5"/>
      <c r="BP288" s="5"/>
      <c r="BQ288" s="5"/>
      <c r="BR288" s="5"/>
      <c r="BS288" s="5"/>
      <c r="BT288" s="5"/>
      <c r="BU288" s="5"/>
      <c r="BV288" s="5"/>
      <c r="BW288" s="5"/>
      <c r="BX288" s="5"/>
      <c r="BY288" s="5"/>
      <c r="BZ288" s="5"/>
      <c r="CA288" s="5"/>
      <c r="CB288" s="5"/>
      <c r="CC288" s="5"/>
      <c r="CD288" s="5"/>
      <c r="CE288" s="5"/>
      <c r="CF288" s="5"/>
      <c r="CG288" s="5"/>
      <c r="CH288" s="5"/>
      <c r="CI288" s="5"/>
      <c r="CJ288" s="5"/>
      <c r="CK288" s="5"/>
      <c r="CL288" s="5"/>
      <c r="CM288" s="5"/>
      <c r="CN288" s="5"/>
      <c r="CO288" s="5"/>
      <c r="CP288" s="5"/>
      <c r="CQ288" s="5"/>
      <c r="CR288" s="5"/>
      <c r="CS288" s="5"/>
      <c r="CT288" s="5"/>
      <c r="CU288" s="5"/>
      <c r="CV288" s="5"/>
      <c r="CW288" s="5"/>
      <c r="CX288" s="5"/>
      <c r="CY288" s="5"/>
      <c r="CZ288" s="5"/>
      <c r="DA288" s="5"/>
      <c r="DB288" s="5"/>
      <c r="DC288" s="5"/>
      <c r="DD288" s="5"/>
      <c r="DE288" s="5"/>
      <c r="DF288" s="5"/>
      <c r="DG288" s="5"/>
      <c r="DH288" s="5"/>
      <c r="DI288" s="5"/>
      <c r="DJ288" s="5"/>
      <c r="DK288" s="5"/>
      <c r="DL288" s="5"/>
      <c r="DM288" s="5"/>
      <c r="DN288" s="5"/>
      <c r="DO288" s="5"/>
      <c r="DP288" s="5"/>
      <c r="DQ288" s="5"/>
      <c r="DR288" s="5"/>
      <c r="DS288" s="5"/>
      <c r="DT288" s="5"/>
      <c r="DU288" s="5"/>
      <c r="DV288" s="5"/>
      <c r="DW288" s="5"/>
      <c r="DX288" s="5"/>
      <c r="DY288" s="5"/>
      <c r="DZ288" s="5"/>
      <c r="EA288" s="5"/>
      <c r="EB288" s="5"/>
      <c r="EC288" s="5"/>
      <c r="ED288" s="5"/>
      <c r="EE288" s="5"/>
      <c r="EF288" s="5"/>
      <c r="EG288" s="5"/>
      <c r="EH288" s="5"/>
      <c r="EI288" s="5"/>
      <c r="EJ288" s="5"/>
      <c r="EK288" s="5"/>
      <c r="EL288" s="5"/>
      <c r="EM288" s="5"/>
      <c r="EN288" s="5"/>
      <c r="EO288" s="5"/>
      <c r="EP288" s="5"/>
      <c r="EQ288" s="5"/>
      <c r="ER288" s="5"/>
      <c r="ES288" s="5"/>
      <c r="ET288" s="5"/>
      <c r="EU288" s="5"/>
      <c r="EV288" s="5"/>
      <c r="EW288" s="5"/>
      <c r="EX288" s="5"/>
      <c r="EY288" s="5"/>
      <c r="EZ288" s="5"/>
      <c r="FA288" s="5"/>
      <c r="FB288" s="5"/>
      <c r="FC288" s="5"/>
      <c r="FD288" s="5"/>
      <c r="FE288" s="5"/>
      <c r="FF288" s="5"/>
      <c r="FG288" s="5"/>
      <c r="FH288" s="5"/>
      <c r="FI288" s="5"/>
      <c r="FJ288" s="5"/>
      <c r="FK288" s="5"/>
      <c r="FL288" s="5"/>
      <c r="FM288" s="5"/>
      <c r="FN288" s="5"/>
      <c r="FO288" s="5"/>
      <c r="FP288" s="5"/>
      <c r="FQ288" s="5"/>
      <c r="FR288" s="5"/>
      <c r="FS288" s="5"/>
      <c r="FT288" s="5"/>
      <c r="FU288" s="5"/>
      <c r="FV288" s="5"/>
      <c r="FW288" s="5"/>
      <c r="FX288" s="5"/>
      <c r="FY288" s="5"/>
      <c r="FZ288" s="5"/>
      <c r="GA288" s="5"/>
      <c r="GB288" s="5"/>
      <c r="GC288" s="5"/>
      <c r="GD288" s="5"/>
      <c r="GE288" s="5"/>
      <c r="GF288" s="5"/>
      <c r="GG288" s="5"/>
      <c r="GH288" s="5"/>
      <c r="GI288" s="5"/>
      <c r="GJ288" s="5"/>
      <c r="GK288" s="5"/>
      <c r="GL288" s="5"/>
      <c r="GM288" s="5"/>
      <c r="GN288" s="5"/>
      <c r="GO288" s="5"/>
      <c r="GP288" s="5"/>
      <c r="GQ288" s="5"/>
      <c r="GR288" s="5"/>
      <c r="GS288" s="5"/>
      <c r="GT288" s="5"/>
      <c r="GU288" s="5"/>
      <c r="GV288" s="5"/>
      <c r="GW288" s="5"/>
      <c r="GX288" s="5"/>
      <c r="GY288" s="5"/>
      <c r="GZ288" s="5"/>
      <c r="HA288" s="5"/>
      <c r="HB288" s="5"/>
      <c r="HC288" s="5"/>
      <c r="HD288" s="5"/>
      <c r="HE288" s="5"/>
      <c r="HF288" s="5"/>
      <c r="HG288" s="5"/>
      <c r="HH288" s="5"/>
      <c r="HI288" s="5"/>
      <c r="HJ288" s="5"/>
      <c r="HK288" s="5"/>
      <c r="HL288" s="5"/>
      <c r="HM288" s="5"/>
      <c r="HN288" s="5"/>
      <c r="HO288" s="5"/>
      <c r="HP288" s="5"/>
      <c r="HQ288" s="5"/>
      <c r="HR288" s="5"/>
      <c r="HS288" s="5"/>
      <c r="HT288" s="5"/>
      <c r="HU288" s="5"/>
      <c r="HV288" s="5"/>
      <c r="HW288" s="5"/>
      <c r="HX288" s="5"/>
      <c r="HY288" s="5"/>
      <c r="HZ288" s="5"/>
      <c r="IA288" s="5"/>
      <c r="IB288" s="5"/>
      <c r="IC288" s="5"/>
      <c r="ID288" s="5"/>
      <c r="IE288" s="5"/>
      <c r="IF288" s="5"/>
      <c r="IG288" s="5"/>
      <c r="IH288" s="5"/>
      <c r="II288" s="5"/>
      <c r="IJ288" s="5"/>
      <c r="IK288" s="5"/>
      <c r="IL288" s="5"/>
      <c r="IM288" s="5"/>
      <c r="IN288" s="5"/>
      <c r="IO288" s="5"/>
      <c r="IP288" s="5"/>
      <c r="IQ288" s="5"/>
      <c r="IR288" s="5"/>
      <c r="IS288" s="5"/>
      <c r="IT288" s="5"/>
      <c r="IU288" s="5"/>
      <c r="IV288" s="5"/>
      <c r="IW288" s="5"/>
      <c r="IX288" s="5"/>
      <c r="IY288" s="5"/>
      <c r="IZ288" s="5"/>
      <c r="JA288" s="5"/>
      <c r="JB288" s="5"/>
      <c r="JC288" s="5"/>
      <c r="JD288" s="5"/>
      <c r="JE288" s="5"/>
      <c r="JF288" s="5"/>
      <c r="JG288" s="5"/>
      <c r="JH288" s="5"/>
      <c r="JI288" s="5"/>
      <c r="JJ288" s="5"/>
      <c r="JK288" s="5"/>
      <c r="JL288" s="5"/>
      <c r="JM288" s="5"/>
      <c r="JN288" s="5"/>
      <c r="JO288" s="5"/>
      <c r="JP288" s="5"/>
      <c r="JQ288" s="5"/>
      <c r="JR288" s="5"/>
      <c r="JS288" s="5"/>
      <c r="JT288" s="5"/>
      <c r="JU288" s="5"/>
      <c r="JV288" s="5"/>
      <c r="JW288" s="5"/>
      <c r="JX288" s="5"/>
      <c r="JY288" s="5"/>
      <c r="JZ288" s="5"/>
      <c r="KA288" s="5"/>
      <c r="KB288" s="5"/>
      <c r="KC288" s="5"/>
      <c r="KD288" s="5"/>
      <c r="KE288" s="5"/>
      <c r="KF288" s="5"/>
      <c r="KG288" s="5"/>
      <c r="KH288" s="5"/>
      <c r="KI288" s="5"/>
      <c r="KJ288" s="5"/>
      <c r="KK288" s="5"/>
      <c r="KL288" s="5"/>
      <c r="KM288" s="5"/>
      <c r="KN288" s="5"/>
      <c r="KO288" s="5"/>
      <c r="KP288" s="5"/>
      <c r="KQ288" s="5"/>
      <c r="KR288" s="5"/>
      <c r="KS288" s="5"/>
      <c r="KT288" s="5"/>
      <c r="KU288" s="5"/>
      <c r="KV288" s="5"/>
      <c r="KW288" s="5"/>
      <c r="KX288" s="5"/>
      <c r="KY288" s="5"/>
      <c r="KZ288" s="5"/>
      <c r="LA288" s="5"/>
      <c r="LB288" s="5"/>
      <c r="LC288" s="5"/>
      <c r="LD288" s="5"/>
      <c r="LE288" s="5"/>
      <c r="LF288" s="5"/>
      <c r="LG288" s="5"/>
      <c r="LH288" s="5"/>
      <c r="LI288" s="5"/>
      <c r="LJ288" s="5"/>
      <c r="LK288" s="5"/>
      <c r="LL288" s="5"/>
      <c r="LM288" s="5"/>
      <c r="LN288" s="5"/>
      <c r="LO288" s="5"/>
      <c r="LP288" s="5"/>
      <c r="LQ288" s="5"/>
      <c r="LR288" s="5"/>
      <c r="LS288" s="5"/>
      <c r="LT288" s="5"/>
      <c r="LU288" s="5"/>
      <c r="LV288" s="5"/>
      <c r="LW288" s="5"/>
      <c r="LX288" s="5"/>
      <c r="LY288" s="5"/>
      <c r="LZ288" s="5"/>
      <c r="MA288" s="5"/>
      <c r="MB288" s="5"/>
      <c r="MC288" s="5"/>
      <c r="MD288" s="5"/>
      <c r="ME288" s="5"/>
      <c r="MF288" s="5"/>
      <c r="MG288" s="5"/>
      <c r="MH288" s="5"/>
      <c r="MI288" s="5"/>
      <c r="MJ288" s="5"/>
      <c r="MK288" s="5"/>
      <c r="ML288" s="5"/>
      <c r="MM288" s="5"/>
      <c r="MN288" s="5"/>
      <c r="MO288" s="5"/>
      <c r="MP288" s="5"/>
      <c r="MQ288" s="5"/>
      <c r="MR288" s="5"/>
      <c r="MS288" s="5"/>
      <c r="MT288" s="5"/>
      <c r="MU288" s="5"/>
      <c r="MV288" s="5"/>
      <c r="MW288" s="5"/>
      <c r="MX288" s="5"/>
      <c r="MY288" s="5"/>
      <c r="MZ288" s="5"/>
      <c r="NA288" s="5"/>
      <c r="NB288" s="5"/>
      <c r="NC288" s="5"/>
      <c r="ND288" s="5"/>
      <c r="NE288" s="5"/>
      <c r="NF288" s="5"/>
      <c r="NG288" s="5"/>
      <c r="NH288" s="5"/>
      <c r="NI288" s="5"/>
      <c r="NJ288" s="5"/>
      <c r="NK288" s="5"/>
      <c r="NL288" s="5"/>
      <c r="NM288" s="5"/>
      <c r="NN288" s="5"/>
      <c r="NO288" s="5"/>
      <c r="NP288" s="5"/>
      <c r="NQ288" s="5"/>
      <c r="NR288" s="5"/>
      <c r="NS288" s="5"/>
      <c r="NT288" s="5"/>
      <c r="NU288" s="5"/>
      <c r="NV288" s="5"/>
      <c r="NW288" s="5"/>
      <c r="NX288" s="5"/>
      <c r="NY288" s="5"/>
      <c r="NZ288" s="5"/>
      <c r="OA288" s="5"/>
      <c r="OB288" s="5"/>
      <c r="OC288" s="5"/>
      <c r="OD288" s="5"/>
      <c r="OE288" s="5"/>
      <c r="OF288" s="5"/>
      <c r="OG288" s="5"/>
      <c r="OH288" s="5"/>
      <c r="OI288" s="5"/>
      <c r="OJ288" s="5"/>
      <c r="OK288" s="5"/>
      <c r="OL288" s="5"/>
      <c r="OM288" s="5"/>
      <c r="ON288" s="5"/>
      <c r="OO288" s="5"/>
      <c r="OP288" s="5"/>
      <c r="OQ288" s="5"/>
      <c r="OR288" s="5"/>
      <c r="OS288" s="5"/>
      <c r="OT288" s="5"/>
      <c r="OU288" s="5"/>
      <c r="OV288" s="5"/>
      <c r="OW288" s="5"/>
      <c r="OX288" s="5"/>
      <c r="OY288" s="5"/>
      <c r="OZ288" s="5"/>
      <c r="PA288" s="5"/>
      <c r="PB288" s="5"/>
      <c r="PC288" s="5"/>
      <c r="PD288" s="5"/>
      <c r="PE288" s="5"/>
      <c r="PF288" s="5"/>
      <c r="PG288" s="5"/>
      <c r="PH288" s="5"/>
      <c r="PI288" s="5"/>
      <c r="PJ288" s="5"/>
      <c r="PK288" s="5"/>
      <c r="PL288" s="5"/>
      <c r="PM288" s="5"/>
      <c r="PN288" s="5"/>
      <c r="PO288" s="5"/>
      <c r="PP288" s="5"/>
      <c r="PQ288" s="5"/>
      <c r="PR288" s="5"/>
      <c r="PS288" s="5"/>
      <c r="PT288" s="5"/>
      <c r="PU288" s="5"/>
      <c r="PV288" s="5"/>
      <c r="PW288" s="5"/>
      <c r="PX288" s="5"/>
      <c r="PY288" s="5"/>
      <c r="PZ288" s="5"/>
      <c r="QA288" s="5"/>
      <c r="QB288" s="5"/>
      <c r="QC288" s="5"/>
      <c r="QD288" s="5"/>
      <c r="QE288" s="5"/>
      <c r="QF288" s="5"/>
      <c r="QG288" s="5"/>
      <c r="QH288" s="5"/>
      <c r="QI288" s="5"/>
      <c r="QJ288" s="5"/>
      <c r="QK288" s="5"/>
      <c r="QL288" s="5"/>
      <c r="QM288" s="5"/>
      <c r="QN288" s="5"/>
      <c r="QO288" s="5"/>
      <c r="QP288" s="5"/>
      <c r="QQ288" s="5"/>
      <c r="QR288" s="5"/>
      <c r="QS288" s="5"/>
      <c r="QT288" s="5"/>
      <c r="QU288" s="5"/>
      <c r="QV288" s="5"/>
      <c r="QW288" s="5"/>
      <c r="QX288" s="5"/>
      <c r="QY288" s="5"/>
      <c r="QZ288" s="5"/>
      <c r="RA288" s="5"/>
      <c r="RB288" s="5"/>
      <c r="RC288" s="5"/>
      <c r="RD288" s="5"/>
      <c r="RE288" s="5"/>
      <c r="RF288" s="5"/>
      <c r="RG288" s="5"/>
      <c r="RH288" s="5"/>
      <c r="RI288" s="5"/>
      <c r="RJ288" s="5"/>
      <c r="RK288" s="5"/>
      <c r="RL288" s="5"/>
      <c r="RM288" s="5"/>
      <c r="RN288" s="5"/>
      <c r="RO288" s="5"/>
      <c r="RP288" s="5"/>
      <c r="RQ288" s="5"/>
      <c r="RR288" s="5"/>
      <c r="RS288" s="5"/>
      <c r="RT288" s="5"/>
      <c r="RU288" s="5"/>
      <c r="RV288" s="5"/>
      <c r="RW288" s="5"/>
      <c r="RX288" s="5"/>
      <c r="RY288" s="5"/>
      <c r="RZ288" s="5"/>
      <c r="SA288" s="5"/>
      <c r="SB288" s="5"/>
      <c r="SC288" s="5"/>
      <c r="SD288" s="5"/>
      <c r="SE288" s="5"/>
      <c r="SF288" s="5"/>
      <c r="SG288" s="5"/>
      <c r="SH288" s="5"/>
      <c r="SI288" s="5"/>
      <c r="SJ288" s="5"/>
      <c r="SK288" s="5"/>
      <c r="SL288" s="5"/>
      <c r="SM288" s="5"/>
      <c r="SN288" s="5"/>
      <c r="SO288" s="5"/>
      <c r="SP288" s="5"/>
      <c r="SQ288" s="5"/>
      <c r="SR288" s="5"/>
      <c r="SS288" s="5"/>
      <c r="ST288" s="5"/>
      <c r="SU288" s="5"/>
      <c r="SV288" s="5"/>
      <c r="SW288" s="5"/>
      <c r="SX288" s="5"/>
      <c r="SY288" s="5"/>
      <c r="SZ288" s="5"/>
      <c r="TA288" s="5"/>
      <c r="TB288" s="5"/>
      <c r="TC288" s="5"/>
      <c r="TD288" s="5"/>
      <c r="TE288" s="5"/>
      <c r="TF288" s="5"/>
      <c r="TG288" s="5"/>
      <c r="TH288" s="5"/>
      <c r="TI288" s="5"/>
      <c r="TJ288" s="5"/>
      <c r="TK288" s="5"/>
      <c r="TL288" s="5"/>
      <c r="TM288" s="5"/>
      <c r="TN288" s="5"/>
      <c r="TO288" s="5"/>
      <c r="TP288" s="5"/>
      <c r="TQ288" s="5"/>
      <c r="TR288" s="5"/>
      <c r="TS288" s="5"/>
      <c r="TT288" s="5"/>
      <c r="TU288" s="5"/>
      <c r="TV288" s="5"/>
      <c r="TW288" s="5"/>
      <c r="TX288" s="5"/>
      <c r="TY288" s="5"/>
      <c r="TZ288" s="5"/>
      <c r="UA288" s="5"/>
      <c r="UB288" s="5"/>
      <c r="UC288" s="5"/>
      <c r="UD288" s="5"/>
      <c r="UE288" s="5"/>
      <c r="UF288" s="5"/>
      <c r="UG288" s="5"/>
      <c r="UH288" s="5"/>
      <c r="UI288" s="5"/>
      <c r="UJ288" s="5"/>
      <c r="UK288" s="5"/>
      <c r="UL288" s="5"/>
      <c r="UM288" s="5"/>
      <c r="UN288" s="5"/>
      <c r="UO288" s="5"/>
      <c r="UP288" s="5"/>
      <c r="UQ288" s="5"/>
      <c r="UR288" s="5"/>
      <c r="US288" s="5"/>
      <c r="UT288" s="5"/>
      <c r="UU288" s="5"/>
      <c r="UV288" s="5"/>
      <c r="UW288" s="5"/>
      <c r="UX288" s="5"/>
      <c r="UY288" s="5"/>
      <c r="UZ288" s="5"/>
      <c r="VA288" s="5"/>
      <c r="VB288" s="5"/>
      <c r="VC288" s="5"/>
      <c r="VD288" s="5"/>
      <c r="VE288" s="5"/>
      <c r="VF288" s="5"/>
      <c r="VG288" s="5"/>
      <c r="VH288" s="5"/>
      <c r="VI288" s="5"/>
      <c r="VJ288" s="5"/>
      <c r="VK288" s="5"/>
      <c r="VL288" s="5"/>
      <c r="VM288" s="5"/>
      <c r="VN288" s="5"/>
      <c r="VO288" s="5"/>
      <c r="VP288" s="5"/>
      <c r="VQ288" s="5"/>
      <c r="VR288" s="5"/>
      <c r="VS288" s="5"/>
      <c r="VT288" s="5"/>
      <c r="VU288" s="5"/>
      <c r="VV288" s="5"/>
      <c r="VW288" s="5"/>
      <c r="VX288" s="5"/>
      <c r="VY288" s="5"/>
      <c r="VZ288" s="5"/>
      <c r="WA288" s="5"/>
      <c r="WB288" s="5"/>
      <c r="WC288" s="5"/>
      <c r="WD288" s="5"/>
      <c r="WE288" s="5"/>
      <c r="WF288" s="5"/>
      <c r="WG288" s="5"/>
      <c r="WH288" s="5"/>
      <c r="WI288" s="5"/>
      <c r="WJ288" s="5"/>
      <c r="WK288" s="5"/>
      <c r="WL288" s="5"/>
      <c r="WM288" s="5"/>
      <c r="WN288" s="5"/>
      <c r="WO288" s="5"/>
      <c r="WP288" s="5"/>
      <c r="WQ288" s="5"/>
      <c r="WR288" s="5"/>
      <c r="WS288" s="5"/>
      <c r="WT288" s="5"/>
      <c r="WU288" s="5"/>
      <c r="WV288" s="5"/>
      <c r="WW288" s="5"/>
      <c r="WX288" s="5"/>
      <c r="WY288" s="5"/>
      <c r="WZ288" s="5"/>
      <c r="XA288" s="5"/>
      <c r="XB288" s="5"/>
      <c r="XC288" s="5"/>
      <c r="XD288" s="5"/>
      <c r="XE288" s="5"/>
      <c r="XF288" s="5"/>
      <c r="XG288" s="5"/>
      <c r="XH288" s="5"/>
      <c r="XI288" s="5"/>
      <c r="XJ288" s="5"/>
      <c r="XK288" s="5"/>
      <c r="XL288" s="5"/>
      <c r="XM288" s="5"/>
      <c r="XN288" s="5"/>
      <c r="XO288" s="5"/>
      <c r="XP288" s="5"/>
      <c r="XQ288" s="5"/>
      <c r="XR288" s="5"/>
      <c r="XS288" s="5"/>
      <c r="XT288" s="5"/>
      <c r="XU288" s="5"/>
      <c r="XV288" s="5"/>
      <c r="XW288" s="5"/>
    </row>
    <row r="289" spans="39:647" x14ac:dyDescent="0.45">
      <c r="AM289" s="5"/>
      <c r="AN289" s="5"/>
      <c r="AO289" s="5"/>
      <c r="AP289" s="5"/>
      <c r="AQ289" s="5"/>
      <c r="AR289" s="5"/>
      <c r="AS289" s="5"/>
      <c r="AT289" s="5"/>
      <c r="AU289" s="5"/>
      <c r="AV289" s="5"/>
      <c r="AW289" s="5"/>
      <c r="AX289" s="5"/>
      <c r="AY289" s="5"/>
      <c r="AZ289" s="5"/>
      <c r="BA289" s="5"/>
      <c r="BB289" s="5"/>
      <c r="BC289" s="5"/>
      <c r="BD289" s="5"/>
      <c r="BE289" s="5"/>
      <c r="BF289" s="5"/>
      <c r="BG289" s="5"/>
      <c r="BH289" s="5"/>
      <c r="BI289" s="5"/>
      <c r="BJ289" s="5"/>
      <c r="BK289" s="5"/>
      <c r="BL289" s="5"/>
      <c r="BM289" s="5"/>
      <c r="BN289" s="5"/>
      <c r="BO289" s="5"/>
      <c r="BP289" s="5"/>
      <c r="BQ289" s="5"/>
      <c r="BR289" s="5"/>
      <c r="BS289" s="5"/>
      <c r="BT289" s="5"/>
      <c r="BU289" s="5"/>
      <c r="BV289" s="5"/>
      <c r="BW289" s="5"/>
      <c r="BX289" s="5"/>
      <c r="BY289" s="5"/>
      <c r="BZ289" s="5"/>
      <c r="CA289" s="5"/>
      <c r="CB289" s="5"/>
      <c r="CC289" s="5"/>
      <c r="CD289" s="5"/>
      <c r="CE289" s="5"/>
      <c r="CF289" s="5"/>
      <c r="CG289" s="5"/>
      <c r="CH289" s="5"/>
      <c r="CI289" s="5"/>
      <c r="CJ289" s="5"/>
      <c r="CK289" s="5"/>
      <c r="CL289" s="5"/>
      <c r="CM289" s="5"/>
      <c r="CN289" s="5"/>
      <c r="CO289" s="5"/>
      <c r="CP289" s="5"/>
      <c r="CQ289" s="5"/>
      <c r="CR289" s="5"/>
      <c r="CS289" s="5"/>
      <c r="CT289" s="5"/>
      <c r="CU289" s="5"/>
      <c r="CV289" s="5"/>
      <c r="CW289" s="5"/>
      <c r="CX289" s="5"/>
      <c r="CY289" s="5"/>
      <c r="CZ289" s="5"/>
      <c r="DA289" s="5"/>
      <c r="DB289" s="5"/>
      <c r="DC289" s="5"/>
      <c r="DD289" s="5"/>
      <c r="DE289" s="5"/>
      <c r="DF289" s="5"/>
      <c r="DG289" s="5"/>
      <c r="DH289" s="5"/>
      <c r="DI289" s="5"/>
      <c r="DJ289" s="5"/>
      <c r="DK289" s="5"/>
      <c r="DL289" s="5"/>
      <c r="DM289" s="5"/>
      <c r="DN289" s="5"/>
      <c r="DO289" s="5"/>
      <c r="DP289" s="5"/>
      <c r="DQ289" s="5"/>
      <c r="DR289" s="5"/>
      <c r="DS289" s="5"/>
      <c r="DT289" s="5"/>
      <c r="DU289" s="5"/>
      <c r="DV289" s="5"/>
      <c r="DW289" s="5"/>
      <c r="DX289" s="5"/>
      <c r="DY289" s="5"/>
      <c r="DZ289" s="5"/>
      <c r="EA289" s="5"/>
      <c r="EB289" s="5"/>
      <c r="EC289" s="5"/>
      <c r="ED289" s="5"/>
      <c r="EE289" s="5"/>
      <c r="EF289" s="5"/>
      <c r="EG289" s="5"/>
      <c r="EH289" s="5"/>
      <c r="EI289" s="5"/>
      <c r="EJ289" s="5"/>
      <c r="EK289" s="5"/>
      <c r="EL289" s="5"/>
      <c r="EM289" s="5"/>
      <c r="EN289" s="5"/>
      <c r="EO289" s="5"/>
      <c r="EP289" s="5"/>
      <c r="EQ289" s="5"/>
      <c r="ER289" s="5"/>
      <c r="ES289" s="5"/>
      <c r="ET289" s="5"/>
      <c r="EU289" s="5"/>
      <c r="EV289" s="5"/>
      <c r="EW289" s="5"/>
      <c r="EX289" s="5"/>
      <c r="EY289" s="5"/>
      <c r="EZ289" s="5"/>
      <c r="FA289" s="5"/>
      <c r="FB289" s="5"/>
      <c r="FC289" s="5"/>
      <c r="FD289" s="5"/>
      <c r="FE289" s="5"/>
      <c r="FF289" s="5"/>
      <c r="FG289" s="5"/>
      <c r="FH289" s="5"/>
      <c r="FI289" s="5"/>
      <c r="FJ289" s="5"/>
      <c r="FK289" s="5"/>
      <c r="FL289" s="5"/>
      <c r="FM289" s="5"/>
      <c r="FN289" s="5"/>
      <c r="FO289" s="5"/>
      <c r="FP289" s="5"/>
      <c r="FQ289" s="5"/>
      <c r="FR289" s="5"/>
      <c r="FS289" s="5"/>
      <c r="FT289" s="5"/>
      <c r="FU289" s="5"/>
      <c r="FV289" s="5"/>
      <c r="FW289" s="5"/>
      <c r="FX289" s="5"/>
      <c r="FY289" s="5"/>
      <c r="FZ289" s="5"/>
      <c r="GA289" s="5"/>
      <c r="GB289" s="5"/>
      <c r="GC289" s="5"/>
      <c r="GD289" s="5"/>
      <c r="GE289" s="5"/>
      <c r="GF289" s="5"/>
      <c r="GG289" s="5"/>
      <c r="GH289" s="5"/>
      <c r="GI289" s="5"/>
      <c r="GJ289" s="5"/>
      <c r="GK289" s="5"/>
      <c r="GL289" s="5"/>
      <c r="GM289" s="5"/>
      <c r="GN289" s="5"/>
      <c r="GO289" s="5"/>
      <c r="GP289" s="5"/>
      <c r="GQ289" s="5"/>
      <c r="GR289" s="5"/>
      <c r="GS289" s="5"/>
      <c r="GT289" s="5"/>
      <c r="GU289" s="5"/>
      <c r="GV289" s="5"/>
      <c r="GW289" s="5"/>
      <c r="GX289" s="5"/>
      <c r="GY289" s="5"/>
      <c r="GZ289" s="5"/>
      <c r="HA289" s="5"/>
      <c r="HB289" s="5"/>
      <c r="HC289" s="5"/>
      <c r="HD289" s="5"/>
      <c r="HE289" s="5"/>
      <c r="HF289" s="5"/>
      <c r="HG289" s="5"/>
      <c r="HH289" s="5"/>
      <c r="HI289" s="5"/>
      <c r="HJ289" s="5"/>
      <c r="HK289" s="5"/>
      <c r="HL289" s="5"/>
      <c r="HM289" s="5"/>
      <c r="HN289" s="5"/>
      <c r="HO289" s="5"/>
      <c r="HP289" s="5"/>
      <c r="HQ289" s="5"/>
      <c r="HR289" s="5"/>
      <c r="HS289" s="5"/>
      <c r="HT289" s="5"/>
      <c r="HU289" s="5"/>
      <c r="HV289" s="5"/>
      <c r="HW289" s="5"/>
      <c r="HX289" s="5"/>
      <c r="HY289" s="5"/>
      <c r="HZ289" s="5"/>
      <c r="IA289" s="5"/>
      <c r="IB289" s="5"/>
      <c r="IC289" s="5"/>
      <c r="ID289" s="5"/>
      <c r="IE289" s="5"/>
      <c r="IF289" s="5"/>
      <c r="IG289" s="5"/>
      <c r="IH289" s="5"/>
      <c r="II289" s="5"/>
      <c r="IJ289" s="5"/>
      <c r="IK289" s="5"/>
      <c r="IL289" s="5"/>
      <c r="IM289" s="5"/>
      <c r="IN289" s="5"/>
      <c r="IO289" s="5"/>
      <c r="IP289" s="5"/>
      <c r="IQ289" s="5"/>
      <c r="IR289" s="5"/>
      <c r="IS289" s="5"/>
      <c r="IT289" s="5"/>
      <c r="IU289" s="5"/>
      <c r="IV289" s="5"/>
      <c r="IW289" s="5"/>
      <c r="IX289" s="5"/>
      <c r="IY289" s="5"/>
      <c r="IZ289" s="5"/>
      <c r="JA289" s="5"/>
      <c r="JB289" s="5"/>
      <c r="JC289" s="5"/>
      <c r="JD289" s="5"/>
      <c r="JE289" s="5"/>
      <c r="JF289" s="5"/>
      <c r="JG289" s="5"/>
      <c r="JH289" s="5"/>
      <c r="JI289" s="5"/>
      <c r="JJ289" s="5"/>
      <c r="JK289" s="5"/>
      <c r="JL289" s="5"/>
      <c r="JM289" s="5"/>
      <c r="JN289" s="5"/>
      <c r="JO289" s="5"/>
      <c r="JP289" s="5"/>
      <c r="JQ289" s="5"/>
      <c r="JR289" s="5"/>
      <c r="JS289" s="5"/>
      <c r="JT289" s="5"/>
      <c r="JU289" s="5"/>
      <c r="JV289" s="5"/>
      <c r="JW289" s="5"/>
      <c r="JX289" s="5"/>
      <c r="JY289" s="5"/>
      <c r="JZ289" s="5"/>
      <c r="KA289" s="5"/>
      <c r="KB289" s="5"/>
      <c r="KC289" s="5"/>
      <c r="KD289" s="5"/>
      <c r="KE289" s="5"/>
      <c r="KF289" s="5"/>
      <c r="KG289" s="5"/>
      <c r="KH289" s="5"/>
      <c r="KI289" s="5"/>
      <c r="KJ289" s="5"/>
      <c r="KK289" s="5"/>
      <c r="KL289" s="5"/>
      <c r="KM289" s="5"/>
      <c r="KN289" s="5"/>
      <c r="KO289" s="5"/>
      <c r="KP289" s="5"/>
      <c r="KQ289" s="5"/>
      <c r="KR289" s="5"/>
      <c r="KS289" s="5"/>
      <c r="KT289" s="5"/>
      <c r="KU289" s="5"/>
      <c r="KV289" s="5"/>
      <c r="KW289" s="5"/>
      <c r="KX289" s="5"/>
      <c r="KY289" s="5"/>
      <c r="KZ289" s="5"/>
      <c r="LA289" s="5"/>
      <c r="LB289" s="5"/>
      <c r="LC289" s="5"/>
      <c r="LD289" s="5"/>
      <c r="LE289" s="5"/>
      <c r="LF289" s="5"/>
      <c r="LG289" s="5"/>
      <c r="LH289" s="5"/>
      <c r="LI289" s="5"/>
      <c r="LJ289" s="5"/>
      <c r="LK289" s="5"/>
      <c r="LL289" s="5"/>
      <c r="LM289" s="5"/>
      <c r="LN289" s="5"/>
      <c r="LO289" s="5"/>
      <c r="LP289" s="5"/>
      <c r="LQ289" s="5"/>
      <c r="LR289" s="5"/>
      <c r="LS289" s="5"/>
      <c r="LT289" s="5"/>
      <c r="LU289" s="5"/>
      <c r="LV289" s="5"/>
      <c r="LW289" s="5"/>
      <c r="LX289" s="5"/>
      <c r="LY289" s="5"/>
      <c r="LZ289" s="5"/>
      <c r="MA289" s="5"/>
      <c r="MB289" s="5"/>
      <c r="MC289" s="5"/>
      <c r="MD289" s="5"/>
      <c r="ME289" s="5"/>
      <c r="MF289" s="5"/>
      <c r="MG289" s="5"/>
      <c r="MH289" s="5"/>
      <c r="MI289" s="5"/>
      <c r="MJ289" s="5"/>
      <c r="MK289" s="5"/>
      <c r="ML289" s="5"/>
      <c r="MM289" s="5"/>
      <c r="MN289" s="5"/>
      <c r="MO289" s="5"/>
      <c r="MP289" s="5"/>
      <c r="MQ289" s="5"/>
      <c r="MR289" s="5"/>
      <c r="MS289" s="5"/>
      <c r="MT289" s="5"/>
      <c r="MU289" s="5"/>
      <c r="MV289" s="5"/>
      <c r="MW289" s="5"/>
      <c r="MX289" s="5"/>
      <c r="MY289" s="5"/>
      <c r="MZ289" s="5"/>
      <c r="NA289" s="5"/>
      <c r="NB289" s="5"/>
      <c r="NC289" s="5"/>
      <c r="ND289" s="5"/>
      <c r="NE289" s="5"/>
      <c r="NF289" s="5"/>
      <c r="NG289" s="5"/>
      <c r="NH289" s="5"/>
      <c r="NI289" s="5"/>
      <c r="NJ289" s="5"/>
      <c r="NK289" s="5"/>
      <c r="NL289" s="5"/>
      <c r="NM289" s="5"/>
      <c r="NN289" s="5"/>
      <c r="NO289" s="5"/>
      <c r="NP289" s="5"/>
      <c r="NQ289" s="5"/>
      <c r="NR289" s="5"/>
      <c r="NS289" s="5"/>
      <c r="NT289" s="5"/>
      <c r="NU289" s="5"/>
      <c r="NV289" s="5"/>
      <c r="NW289" s="5"/>
      <c r="NX289" s="5"/>
      <c r="NY289" s="5"/>
      <c r="NZ289" s="5"/>
      <c r="OA289" s="5"/>
      <c r="OB289" s="5"/>
      <c r="OC289" s="5"/>
      <c r="OD289" s="5"/>
      <c r="OE289" s="5"/>
      <c r="OF289" s="5"/>
      <c r="OG289" s="5"/>
      <c r="OH289" s="5"/>
      <c r="OI289" s="5"/>
      <c r="OJ289" s="5"/>
      <c r="OK289" s="5"/>
      <c r="OL289" s="5"/>
      <c r="OM289" s="5"/>
      <c r="ON289" s="5"/>
      <c r="OO289" s="5"/>
      <c r="OP289" s="5"/>
      <c r="OQ289" s="5"/>
      <c r="OR289" s="5"/>
      <c r="OS289" s="5"/>
      <c r="OT289" s="5"/>
      <c r="OU289" s="5"/>
      <c r="OV289" s="5"/>
      <c r="OW289" s="5"/>
      <c r="OX289" s="5"/>
      <c r="OY289" s="5"/>
      <c r="OZ289" s="5"/>
      <c r="PA289" s="5"/>
      <c r="PB289" s="5"/>
      <c r="PC289" s="5"/>
      <c r="PD289" s="5"/>
      <c r="PE289" s="5"/>
      <c r="PF289" s="5"/>
      <c r="PG289" s="5"/>
      <c r="PH289" s="5"/>
      <c r="PI289" s="5"/>
      <c r="PJ289" s="5"/>
      <c r="PK289" s="5"/>
      <c r="PL289" s="5"/>
      <c r="PM289" s="5"/>
      <c r="PN289" s="5"/>
      <c r="PO289" s="5"/>
      <c r="PP289" s="5"/>
      <c r="PQ289" s="5"/>
      <c r="PR289" s="5"/>
      <c r="PS289" s="5"/>
      <c r="PT289" s="5"/>
      <c r="PU289" s="5"/>
      <c r="PV289" s="5"/>
      <c r="PW289" s="5"/>
      <c r="PX289" s="5"/>
      <c r="PY289" s="5"/>
      <c r="PZ289" s="5"/>
      <c r="QA289" s="5"/>
      <c r="QB289" s="5"/>
      <c r="QC289" s="5"/>
      <c r="QD289" s="5"/>
      <c r="QE289" s="5"/>
      <c r="QF289" s="5"/>
      <c r="QG289" s="5"/>
      <c r="QH289" s="5"/>
      <c r="QI289" s="5"/>
      <c r="QJ289" s="5"/>
      <c r="QK289" s="5"/>
      <c r="QL289" s="5"/>
      <c r="QM289" s="5"/>
      <c r="QN289" s="5"/>
      <c r="QO289" s="5"/>
      <c r="QP289" s="5"/>
      <c r="QQ289" s="5"/>
      <c r="QR289" s="5"/>
      <c r="QS289" s="5"/>
      <c r="QT289" s="5"/>
      <c r="QU289" s="5"/>
      <c r="QV289" s="5"/>
      <c r="QW289" s="5"/>
      <c r="QX289" s="5"/>
      <c r="QY289" s="5"/>
      <c r="QZ289" s="5"/>
      <c r="RA289" s="5"/>
      <c r="RB289" s="5"/>
      <c r="RC289" s="5"/>
      <c r="RD289" s="5"/>
      <c r="RE289" s="5"/>
      <c r="RF289" s="5"/>
      <c r="RG289" s="5"/>
      <c r="RH289" s="5"/>
      <c r="RI289" s="5"/>
      <c r="RJ289" s="5"/>
      <c r="RK289" s="5"/>
      <c r="RL289" s="5"/>
      <c r="RM289" s="5"/>
      <c r="RN289" s="5"/>
      <c r="RO289" s="5"/>
      <c r="RP289" s="5"/>
      <c r="RQ289" s="5"/>
      <c r="RR289" s="5"/>
      <c r="RS289" s="5"/>
      <c r="RT289" s="5"/>
      <c r="RU289" s="5"/>
      <c r="RV289" s="5"/>
      <c r="RW289" s="5"/>
      <c r="RX289" s="5"/>
      <c r="RY289" s="5"/>
      <c r="RZ289" s="5"/>
      <c r="SA289" s="5"/>
      <c r="SB289" s="5"/>
      <c r="SC289" s="5"/>
      <c r="SD289" s="5"/>
      <c r="SE289" s="5"/>
      <c r="SF289" s="5"/>
      <c r="SG289" s="5"/>
      <c r="SH289" s="5"/>
      <c r="SI289" s="5"/>
      <c r="SJ289" s="5"/>
      <c r="SK289" s="5"/>
      <c r="SL289" s="5"/>
      <c r="SM289" s="5"/>
      <c r="SN289" s="5"/>
      <c r="SO289" s="5"/>
      <c r="SP289" s="5"/>
      <c r="SQ289" s="5"/>
      <c r="SR289" s="5"/>
      <c r="SS289" s="5"/>
      <c r="ST289" s="5"/>
      <c r="SU289" s="5"/>
      <c r="SV289" s="5"/>
      <c r="SW289" s="5"/>
      <c r="SX289" s="5"/>
      <c r="SY289" s="5"/>
      <c r="SZ289" s="5"/>
      <c r="TA289" s="5"/>
      <c r="TB289" s="5"/>
      <c r="TC289" s="5"/>
      <c r="TD289" s="5"/>
      <c r="TE289" s="5"/>
      <c r="TF289" s="5"/>
      <c r="TG289" s="5"/>
      <c r="TH289" s="5"/>
      <c r="TI289" s="5"/>
      <c r="TJ289" s="5"/>
      <c r="TK289" s="5"/>
      <c r="TL289" s="5"/>
      <c r="TM289" s="5"/>
      <c r="TN289" s="5"/>
      <c r="TO289" s="5"/>
      <c r="TP289" s="5"/>
      <c r="TQ289" s="5"/>
      <c r="TR289" s="5"/>
      <c r="TS289" s="5"/>
      <c r="TT289" s="5"/>
      <c r="TU289" s="5"/>
      <c r="TV289" s="5"/>
      <c r="TW289" s="5"/>
      <c r="TX289" s="5"/>
      <c r="TY289" s="5"/>
      <c r="TZ289" s="5"/>
      <c r="UA289" s="5"/>
      <c r="UB289" s="5"/>
      <c r="UC289" s="5"/>
      <c r="UD289" s="5"/>
      <c r="UE289" s="5"/>
      <c r="UF289" s="5"/>
      <c r="UG289" s="5"/>
      <c r="UH289" s="5"/>
      <c r="UI289" s="5"/>
      <c r="UJ289" s="5"/>
      <c r="UK289" s="5"/>
      <c r="UL289" s="5"/>
      <c r="UM289" s="5"/>
      <c r="UN289" s="5"/>
      <c r="UO289" s="5"/>
      <c r="UP289" s="5"/>
      <c r="UQ289" s="5"/>
      <c r="UR289" s="5"/>
      <c r="US289" s="5"/>
      <c r="UT289" s="5"/>
      <c r="UU289" s="5"/>
      <c r="UV289" s="5"/>
      <c r="UW289" s="5"/>
      <c r="UX289" s="5"/>
      <c r="UY289" s="5"/>
      <c r="UZ289" s="5"/>
      <c r="VA289" s="5"/>
      <c r="VB289" s="5"/>
      <c r="VC289" s="5"/>
      <c r="VD289" s="5"/>
      <c r="VE289" s="5"/>
      <c r="VF289" s="5"/>
      <c r="VG289" s="5"/>
      <c r="VH289" s="5"/>
      <c r="VI289" s="5"/>
      <c r="VJ289" s="5"/>
      <c r="VK289" s="5"/>
      <c r="VL289" s="5"/>
      <c r="VM289" s="5"/>
      <c r="VN289" s="5"/>
      <c r="VO289" s="5"/>
      <c r="VP289" s="5"/>
      <c r="VQ289" s="5"/>
      <c r="VR289" s="5"/>
      <c r="VS289" s="5"/>
      <c r="VT289" s="5"/>
      <c r="VU289" s="5"/>
      <c r="VV289" s="5"/>
      <c r="VW289" s="5"/>
      <c r="VX289" s="5"/>
      <c r="VY289" s="5"/>
      <c r="VZ289" s="5"/>
      <c r="WA289" s="5"/>
      <c r="WB289" s="5"/>
      <c r="WC289" s="5"/>
      <c r="WD289" s="5"/>
      <c r="WE289" s="5"/>
      <c r="WF289" s="5"/>
      <c r="WG289" s="5"/>
      <c r="WH289" s="5"/>
      <c r="WI289" s="5"/>
      <c r="WJ289" s="5"/>
      <c r="WK289" s="5"/>
      <c r="WL289" s="5"/>
      <c r="WM289" s="5"/>
      <c r="WN289" s="5"/>
      <c r="WO289" s="5"/>
      <c r="WP289" s="5"/>
      <c r="WQ289" s="5"/>
      <c r="WR289" s="5"/>
      <c r="WS289" s="5"/>
      <c r="WT289" s="5"/>
      <c r="WU289" s="5"/>
      <c r="WV289" s="5"/>
      <c r="WW289" s="5"/>
      <c r="WX289" s="5"/>
      <c r="WY289" s="5"/>
      <c r="WZ289" s="5"/>
      <c r="XA289" s="5"/>
      <c r="XB289" s="5"/>
      <c r="XC289" s="5"/>
      <c r="XD289" s="5"/>
      <c r="XE289" s="5"/>
      <c r="XF289" s="5"/>
      <c r="XG289" s="5"/>
      <c r="XH289" s="5"/>
      <c r="XI289" s="5"/>
      <c r="XJ289" s="5"/>
      <c r="XK289" s="5"/>
      <c r="XL289" s="5"/>
      <c r="XM289" s="5"/>
      <c r="XN289" s="5"/>
      <c r="XO289" s="5"/>
      <c r="XP289" s="5"/>
      <c r="XQ289" s="5"/>
      <c r="XR289" s="5"/>
      <c r="XS289" s="5"/>
      <c r="XT289" s="5"/>
      <c r="XU289" s="5"/>
      <c r="XV289" s="5"/>
      <c r="XW289" s="5"/>
    </row>
    <row r="290" spans="39:647" x14ac:dyDescent="0.45">
      <c r="AM290" s="5"/>
      <c r="AN290" s="5"/>
      <c r="AO290" s="5"/>
      <c r="AP290" s="5"/>
      <c r="AQ290" s="5"/>
      <c r="AR290" s="5"/>
      <c r="AS290" s="5"/>
      <c r="AT290" s="5"/>
      <c r="AU290" s="5"/>
      <c r="AV290" s="5"/>
      <c r="AW290" s="5"/>
      <c r="AX290" s="5"/>
      <c r="AY290" s="5"/>
      <c r="AZ290" s="5"/>
      <c r="BA290" s="5"/>
      <c r="BB290" s="5"/>
      <c r="BC290" s="5"/>
      <c r="BD290" s="5"/>
      <c r="BE290" s="5"/>
      <c r="BF290" s="5"/>
      <c r="BG290" s="5"/>
      <c r="BH290" s="5"/>
      <c r="BI290" s="5"/>
      <c r="BJ290" s="5"/>
      <c r="BK290" s="5"/>
      <c r="BL290" s="5"/>
      <c r="BM290" s="5"/>
      <c r="BN290" s="5"/>
      <c r="BO290" s="5"/>
      <c r="BP290" s="5"/>
      <c r="BQ290" s="5"/>
      <c r="BR290" s="5"/>
      <c r="BS290" s="5"/>
      <c r="BT290" s="5"/>
      <c r="BU290" s="5"/>
      <c r="BV290" s="5"/>
      <c r="BW290" s="5"/>
      <c r="BX290" s="5"/>
      <c r="BY290" s="5"/>
      <c r="BZ290" s="5"/>
      <c r="CA290" s="5"/>
      <c r="CB290" s="5"/>
      <c r="CC290" s="5"/>
      <c r="CD290" s="5"/>
      <c r="CE290" s="5"/>
      <c r="CF290" s="5"/>
      <c r="CG290" s="5"/>
      <c r="CH290" s="5"/>
      <c r="CI290" s="5"/>
      <c r="CJ290" s="5"/>
      <c r="CK290" s="5"/>
      <c r="CL290" s="5"/>
      <c r="CM290" s="5"/>
      <c r="CN290" s="5"/>
      <c r="CO290" s="5"/>
      <c r="CP290" s="5"/>
      <c r="CQ290" s="5"/>
      <c r="CR290" s="5"/>
      <c r="CS290" s="5"/>
      <c r="CT290" s="5"/>
      <c r="CU290" s="5"/>
      <c r="CV290" s="5"/>
      <c r="CW290" s="5"/>
      <c r="CX290" s="5"/>
      <c r="CY290" s="5"/>
      <c r="CZ290" s="5"/>
      <c r="DA290" s="5"/>
      <c r="DB290" s="5"/>
      <c r="DC290" s="5"/>
      <c r="DD290" s="5"/>
      <c r="DE290" s="5"/>
      <c r="DF290" s="5"/>
      <c r="DG290" s="5"/>
      <c r="DH290" s="5"/>
      <c r="DI290" s="5"/>
      <c r="DJ290" s="5"/>
      <c r="DK290" s="5"/>
      <c r="DL290" s="5"/>
      <c r="DM290" s="5"/>
      <c r="DN290" s="5"/>
      <c r="DO290" s="5"/>
      <c r="DP290" s="5"/>
      <c r="DQ290" s="5"/>
      <c r="DR290" s="5"/>
      <c r="DS290" s="5"/>
      <c r="DT290" s="5"/>
      <c r="DU290" s="5"/>
      <c r="DV290" s="5"/>
      <c r="DW290" s="5"/>
      <c r="DX290" s="5"/>
      <c r="DY290" s="5"/>
      <c r="DZ290" s="5"/>
      <c r="EA290" s="5"/>
      <c r="EB290" s="5"/>
      <c r="EC290" s="5"/>
      <c r="ED290" s="5"/>
      <c r="EE290" s="5"/>
      <c r="EF290" s="5"/>
      <c r="EG290" s="5"/>
      <c r="EH290" s="5"/>
      <c r="EI290" s="5"/>
      <c r="EJ290" s="5"/>
      <c r="EK290" s="5"/>
      <c r="EL290" s="5"/>
      <c r="EM290" s="5"/>
      <c r="EN290" s="5"/>
      <c r="EO290" s="5"/>
      <c r="EP290" s="5"/>
      <c r="EQ290" s="5"/>
      <c r="ER290" s="5"/>
      <c r="ES290" s="5"/>
      <c r="ET290" s="5"/>
      <c r="EU290" s="5"/>
      <c r="EV290" s="5"/>
      <c r="EW290" s="5"/>
      <c r="EX290" s="5"/>
      <c r="EY290" s="5"/>
      <c r="EZ290" s="5"/>
      <c r="FA290" s="5"/>
      <c r="FB290" s="5"/>
      <c r="FC290" s="5"/>
      <c r="FD290" s="5"/>
      <c r="FE290" s="5"/>
      <c r="FF290" s="5"/>
      <c r="FG290" s="5"/>
      <c r="FH290" s="5"/>
      <c r="FI290" s="5"/>
      <c r="FJ290" s="5"/>
      <c r="FK290" s="5"/>
      <c r="FL290" s="5"/>
      <c r="FM290" s="5"/>
      <c r="FN290" s="5"/>
      <c r="FO290" s="5"/>
      <c r="FP290" s="5"/>
      <c r="FQ290" s="5"/>
      <c r="FR290" s="5"/>
      <c r="FS290" s="5"/>
      <c r="FT290" s="5"/>
      <c r="FU290" s="5"/>
      <c r="FV290" s="5"/>
      <c r="FW290" s="5"/>
      <c r="FX290" s="5"/>
      <c r="FY290" s="5"/>
      <c r="FZ290" s="5"/>
      <c r="GA290" s="5"/>
      <c r="GB290" s="5"/>
      <c r="GC290" s="5"/>
      <c r="GD290" s="5"/>
      <c r="GE290" s="5"/>
      <c r="GF290" s="5"/>
      <c r="GG290" s="5"/>
      <c r="GH290" s="5"/>
      <c r="GI290" s="5"/>
      <c r="GJ290" s="5"/>
      <c r="GK290" s="5"/>
      <c r="GL290" s="5"/>
      <c r="GM290" s="5"/>
      <c r="GN290" s="5"/>
      <c r="GO290" s="5"/>
      <c r="GP290" s="5"/>
      <c r="GQ290" s="5"/>
      <c r="GR290" s="5"/>
      <c r="GS290" s="5"/>
      <c r="GT290" s="5"/>
      <c r="GU290" s="5"/>
      <c r="GV290" s="5"/>
      <c r="GW290" s="5"/>
      <c r="GX290" s="5"/>
      <c r="GY290" s="5"/>
      <c r="GZ290" s="5"/>
      <c r="HA290" s="5"/>
      <c r="HB290" s="5"/>
      <c r="HC290" s="5"/>
      <c r="HD290" s="5"/>
      <c r="HE290" s="5"/>
      <c r="HF290" s="5"/>
      <c r="HG290" s="5"/>
      <c r="HH290" s="5"/>
      <c r="HI290" s="5"/>
      <c r="HJ290" s="5"/>
      <c r="HK290" s="5"/>
      <c r="HL290" s="5"/>
      <c r="HM290" s="5"/>
      <c r="HN290" s="5"/>
      <c r="HO290" s="5"/>
      <c r="HP290" s="5"/>
      <c r="HQ290" s="5"/>
      <c r="HR290" s="5"/>
      <c r="HS290" s="5"/>
      <c r="HT290" s="5"/>
      <c r="HU290" s="5"/>
      <c r="HV290" s="5"/>
      <c r="HW290" s="5"/>
      <c r="HX290" s="5"/>
      <c r="HY290" s="5"/>
      <c r="HZ290" s="5"/>
      <c r="IA290" s="5"/>
      <c r="IB290" s="5"/>
      <c r="IC290" s="5"/>
      <c r="ID290" s="5"/>
      <c r="IE290" s="5"/>
      <c r="IF290" s="5"/>
      <c r="IG290" s="5"/>
      <c r="IH290" s="5"/>
      <c r="II290" s="5"/>
      <c r="IJ290" s="5"/>
      <c r="IK290" s="5"/>
      <c r="IL290" s="5"/>
      <c r="IM290" s="5"/>
      <c r="IN290" s="5"/>
      <c r="IO290" s="5"/>
      <c r="IP290" s="5"/>
      <c r="IQ290" s="5"/>
      <c r="IR290" s="5"/>
      <c r="IS290" s="5"/>
      <c r="IT290" s="5"/>
      <c r="IU290" s="5"/>
      <c r="IV290" s="5"/>
      <c r="IW290" s="5"/>
      <c r="IX290" s="5"/>
      <c r="IY290" s="5"/>
      <c r="IZ290" s="5"/>
      <c r="JA290" s="5"/>
      <c r="JB290" s="5"/>
      <c r="JC290" s="5"/>
      <c r="JD290" s="5"/>
      <c r="JE290" s="5"/>
      <c r="JF290" s="5"/>
      <c r="JG290" s="5"/>
      <c r="JH290" s="5"/>
      <c r="JI290" s="5"/>
      <c r="JJ290" s="5"/>
      <c r="JK290" s="5"/>
      <c r="JL290" s="5"/>
      <c r="JM290" s="5"/>
      <c r="JN290" s="5"/>
      <c r="JO290" s="5"/>
      <c r="JP290" s="5"/>
      <c r="JQ290" s="5"/>
      <c r="JR290" s="5"/>
      <c r="JS290" s="5"/>
      <c r="JT290" s="5"/>
      <c r="JU290" s="5"/>
      <c r="JV290" s="5"/>
      <c r="JW290" s="5"/>
      <c r="JX290" s="5"/>
      <c r="JY290" s="5"/>
      <c r="JZ290" s="5"/>
      <c r="KA290" s="5"/>
      <c r="KB290" s="5"/>
      <c r="KC290" s="5"/>
      <c r="KD290" s="5"/>
      <c r="KE290" s="5"/>
      <c r="KF290" s="5"/>
      <c r="KG290" s="5"/>
      <c r="KH290" s="5"/>
      <c r="KI290" s="5"/>
      <c r="KJ290" s="5"/>
      <c r="KK290" s="5"/>
      <c r="KL290" s="5"/>
      <c r="KM290" s="5"/>
      <c r="KN290" s="5"/>
      <c r="KO290" s="5"/>
      <c r="KP290" s="5"/>
      <c r="KQ290" s="5"/>
      <c r="KR290" s="5"/>
      <c r="KS290" s="5"/>
      <c r="KT290" s="5"/>
      <c r="KU290" s="5"/>
      <c r="KV290" s="5"/>
      <c r="KW290" s="5"/>
      <c r="KX290" s="5"/>
      <c r="KY290" s="5"/>
      <c r="KZ290" s="5"/>
      <c r="LA290" s="5"/>
      <c r="LB290" s="5"/>
      <c r="LC290" s="5"/>
      <c r="LD290" s="5"/>
      <c r="LE290" s="5"/>
      <c r="LF290" s="5"/>
      <c r="LG290" s="5"/>
      <c r="LH290" s="5"/>
      <c r="LI290" s="5"/>
      <c r="LJ290" s="5"/>
      <c r="LK290" s="5"/>
      <c r="LL290" s="5"/>
      <c r="LM290" s="5"/>
      <c r="LN290" s="5"/>
      <c r="LO290" s="5"/>
      <c r="LP290" s="5"/>
      <c r="LQ290" s="5"/>
      <c r="LR290" s="5"/>
      <c r="LS290" s="5"/>
      <c r="LT290" s="5"/>
      <c r="LU290" s="5"/>
      <c r="LV290" s="5"/>
      <c r="LW290" s="5"/>
      <c r="LX290" s="5"/>
      <c r="LY290" s="5"/>
      <c r="LZ290" s="5"/>
      <c r="MA290" s="5"/>
      <c r="MB290" s="5"/>
      <c r="MC290" s="5"/>
      <c r="MD290" s="5"/>
      <c r="ME290" s="5"/>
      <c r="MF290" s="5"/>
      <c r="MG290" s="5"/>
      <c r="MH290" s="5"/>
      <c r="MI290" s="5"/>
      <c r="MJ290" s="5"/>
      <c r="MK290" s="5"/>
      <c r="ML290" s="5"/>
      <c r="MM290" s="5"/>
      <c r="MN290" s="5"/>
      <c r="MO290" s="5"/>
      <c r="MP290" s="5"/>
      <c r="MQ290" s="5"/>
      <c r="MR290" s="5"/>
      <c r="MS290" s="5"/>
      <c r="MT290" s="5"/>
      <c r="MU290" s="5"/>
      <c r="MV290" s="5"/>
      <c r="MW290" s="5"/>
      <c r="MX290" s="5"/>
      <c r="MY290" s="5"/>
      <c r="MZ290" s="5"/>
      <c r="NA290" s="5"/>
      <c r="NB290" s="5"/>
      <c r="NC290" s="5"/>
      <c r="ND290" s="5"/>
      <c r="NE290" s="5"/>
      <c r="NF290" s="5"/>
      <c r="NG290" s="5"/>
      <c r="NH290" s="5"/>
      <c r="NI290" s="5"/>
      <c r="NJ290" s="5"/>
      <c r="NK290" s="5"/>
      <c r="NL290" s="5"/>
      <c r="NM290" s="5"/>
      <c r="NN290" s="5"/>
      <c r="NO290" s="5"/>
      <c r="NP290" s="5"/>
      <c r="NQ290" s="5"/>
      <c r="NR290" s="5"/>
      <c r="NS290" s="5"/>
      <c r="NT290" s="5"/>
      <c r="NU290" s="5"/>
      <c r="NV290" s="5"/>
      <c r="NW290" s="5"/>
      <c r="NX290" s="5"/>
      <c r="NY290" s="5"/>
      <c r="NZ290" s="5"/>
      <c r="OA290" s="5"/>
      <c r="OB290" s="5"/>
      <c r="OC290" s="5"/>
      <c r="OD290" s="5"/>
      <c r="OE290" s="5"/>
      <c r="OF290" s="5"/>
      <c r="OG290" s="5"/>
      <c r="OH290" s="5"/>
      <c r="OI290" s="5"/>
      <c r="OJ290" s="5"/>
      <c r="OK290" s="5"/>
      <c r="OL290" s="5"/>
      <c r="OM290" s="5"/>
      <c r="ON290" s="5"/>
      <c r="OO290" s="5"/>
      <c r="OP290" s="5"/>
      <c r="OQ290" s="5"/>
      <c r="OR290" s="5"/>
      <c r="OS290" s="5"/>
      <c r="OT290" s="5"/>
      <c r="OU290" s="5"/>
      <c r="OV290" s="5"/>
      <c r="OW290" s="5"/>
      <c r="OX290" s="5"/>
      <c r="OY290" s="5"/>
      <c r="OZ290" s="5"/>
      <c r="PA290" s="5"/>
      <c r="PB290" s="5"/>
      <c r="PC290" s="5"/>
      <c r="PD290" s="5"/>
      <c r="PE290" s="5"/>
      <c r="PF290" s="5"/>
      <c r="PG290" s="5"/>
      <c r="PH290" s="5"/>
      <c r="PI290" s="5"/>
      <c r="PJ290" s="5"/>
      <c r="PK290" s="5"/>
      <c r="PL290" s="5"/>
      <c r="PM290" s="5"/>
      <c r="PN290" s="5"/>
      <c r="PO290" s="5"/>
      <c r="PP290" s="5"/>
      <c r="PQ290" s="5"/>
      <c r="PR290" s="5"/>
      <c r="PS290" s="5"/>
      <c r="PT290" s="5"/>
      <c r="PU290" s="5"/>
      <c r="PV290" s="5"/>
      <c r="PW290" s="5"/>
      <c r="PX290" s="5"/>
      <c r="PY290" s="5"/>
      <c r="PZ290" s="5"/>
      <c r="QA290" s="5"/>
      <c r="QB290" s="5"/>
      <c r="QC290" s="5"/>
      <c r="QD290" s="5"/>
      <c r="QE290" s="5"/>
      <c r="QF290" s="5"/>
      <c r="QG290" s="5"/>
      <c r="QH290" s="5"/>
      <c r="QI290" s="5"/>
      <c r="QJ290" s="5"/>
      <c r="QK290" s="5"/>
      <c r="QL290" s="5"/>
      <c r="QM290" s="5"/>
      <c r="QN290" s="5"/>
      <c r="QO290" s="5"/>
      <c r="QP290" s="5"/>
      <c r="QQ290" s="5"/>
      <c r="QR290" s="5"/>
      <c r="QS290" s="5"/>
      <c r="QT290" s="5"/>
      <c r="QU290" s="5"/>
      <c r="QV290" s="5"/>
      <c r="QW290" s="5"/>
      <c r="QX290" s="5"/>
      <c r="QY290" s="5"/>
      <c r="QZ290" s="5"/>
      <c r="RA290" s="5"/>
      <c r="RB290" s="5"/>
      <c r="RC290" s="5"/>
      <c r="RD290" s="5"/>
      <c r="RE290" s="5"/>
      <c r="RF290" s="5"/>
      <c r="RG290" s="5"/>
      <c r="RH290" s="5"/>
      <c r="RI290" s="5"/>
      <c r="RJ290" s="5"/>
      <c r="RK290" s="5"/>
      <c r="RL290" s="5"/>
      <c r="RM290" s="5"/>
      <c r="RN290" s="5"/>
      <c r="RO290" s="5"/>
      <c r="RP290" s="5"/>
      <c r="RQ290" s="5"/>
      <c r="RR290" s="5"/>
      <c r="RS290" s="5"/>
      <c r="RT290" s="5"/>
      <c r="RU290" s="5"/>
      <c r="RV290" s="5"/>
      <c r="RW290" s="5"/>
      <c r="RX290" s="5"/>
      <c r="RY290" s="5"/>
      <c r="RZ290" s="5"/>
      <c r="SA290" s="5"/>
      <c r="SB290" s="5"/>
      <c r="SC290" s="5"/>
      <c r="SD290" s="5"/>
      <c r="SE290" s="5"/>
      <c r="SF290" s="5"/>
      <c r="SG290" s="5"/>
      <c r="SH290" s="5"/>
      <c r="SI290" s="5"/>
      <c r="SJ290" s="5"/>
      <c r="SK290" s="5"/>
      <c r="SL290" s="5"/>
      <c r="SM290" s="5"/>
      <c r="SN290" s="5"/>
      <c r="SO290" s="5"/>
      <c r="SP290" s="5"/>
      <c r="SQ290" s="5"/>
      <c r="SR290" s="5"/>
      <c r="SS290" s="5"/>
      <c r="ST290" s="5"/>
      <c r="SU290" s="5"/>
      <c r="SV290" s="5"/>
      <c r="SW290" s="5"/>
      <c r="SX290" s="5"/>
      <c r="SY290" s="5"/>
      <c r="SZ290" s="5"/>
      <c r="TA290" s="5"/>
      <c r="TB290" s="5"/>
      <c r="TC290" s="5"/>
      <c r="TD290" s="5"/>
      <c r="TE290" s="5"/>
      <c r="TF290" s="5"/>
      <c r="TG290" s="5"/>
      <c r="TH290" s="5"/>
      <c r="TI290" s="5"/>
      <c r="TJ290" s="5"/>
      <c r="TK290" s="5"/>
      <c r="TL290" s="5"/>
      <c r="TM290" s="5"/>
      <c r="TN290" s="5"/>
      <c r="TO290" s="5"/>
      <c r="TP290" s="5"/>
      <c r="TQ290" s="5"/>
      <c r="TR290" s="5"/>
      <c r="TS290" s="5"/>
      <c r="TT290" s="5"/>
      <c r="TU290" s="5"/>
      <c r="TV290" s="5"/>
      <c r="TW290" s="5"/>
      <c r="TX290" s="5"/>
      <c r="TY290" s="5"/>
      <c r="TZ290" s="5"/>
      <c r="UA290" s="5"/>
      <c r="UB290" s="5"/>
      <c r="UC290" s="5"/>
      <c r="UD290" s="5"/>
      <c r="UE290" s="5"/>
      <c r="UF290" s="5"/>
      <c r="UG290" s="5"/>
      <c r="UH290" s="5"/>
      <c r="UI290" s="5"/>
      <c r="UJ290" s="5"/>
      <c r="UK290" s="5"/>
      <c r="UL290" s="5"/>
      <c r="UM290" s="5"/>
      <c r="UN290" s="5"/>
      <c r="UO290" s="5"/>
      <c r="UP290" s="5"/>
      <c r="UQ290" s="5"/>
      <c r="UR290" s="5"/>
      <c r="US290" s="5"/>
      <c r="UT290" s="5"/>
      <c r="UU290" s="5"/>
      <c r="UV290" s="5"/>
      <c r="UW290" s="5"/>
      <c r="UX290" s="5"/>
      <c r="UY290" s="5"/>
      <c r="UZ290" s="5"/>
      <c r="VA290" s="5"/>
      <c r="VB290" s="5"/>
      <c r="VC290" s="5"/>
      <c r="VD290" s="5"/>
      <c r="VE290" s="5"/>
      <c r="VF290" s="5"/>
      <c r="VG290" s="5"/>
      <c r="VH290" s="5"/>
      <c r="VI290" s="5"/>
      <c r="VJ290" s="5"/>
      <c r="VK290" s="5"/>
      <c r="VL290" s="5"/>
      <c r="VM290" s="5"/>
      <c r="VN290" s="5"/>
      <c r="VO290" s="5"/>
      <c r="VP290" s="5"/>
      <c r="VQ290" s="5"/>
      <c r="VR290" s="5"/>
      <c r="VS290" s="5"/>
      <c r="VT290" s="5"/>
      <c r="VU290" s="5"/>
      <c r="VV290" s="5"/>
      <c r="VW290" s="5"/>
      <c r="VX290" s="5"/>
      <c r="VY290" s="5"/>
      <c r="VZ290" s="5"/>
      <c r="WA290" s="5"/>
      <c r="WB290" s="5"/>
      <c r="WC290" s="5"/>
      <c r="WD290" s="5"/>
      <c r="WE290" s="5"/>
      <c r="WF290" s="5"/>
      <c r="WG290" s="5"/>
      <c r="WH290" s="5"/>
      <c r="WI290" s="5"/>
      <c r="WJ290" s="5"/>
      <c r="WK290" s="5"/>
      <c r="WL290" s="5"/>
      <c r="WM290" s="5"/>
      <c r="WN290" s="5"/>
      <c r="WO290" s="5"/>
      <c r="WP290" s="5"/>
      <c r="WQ290" s="5"/>
      <c r="WR290" s="5"/>
      <c r="WS290" s="5"/>
      <c r="WT290" s="5"/>
      <c r="WU290" s="5"/>
      <c r="WV290" s="5"/>
      <c r="WW290" s="5"/>
      <c r="WX290" s="5"/>
      <c r="WY290" s="5"/>
      <c r="WZ290" s="5"/>
      <c r="XA290" s="5"/>
      <c r="XB290" s="5"/>
      <c r="XC290" s="5"/>
      <c r="XD290" s="5"/>
      <c r="XE290" s="5"/>
      <c r="XF290" s="5"/>
      <c r="XG290" s="5"/>
      <c r="XH290" s="5"/>
      <c r="XI290" s="5"/>
      <c r="XJ290" s="5"/>
      <c r="XK290" s="5"/>
      <c r="XL290" s="5"/>
      <c r="XM290" s="5"/>
      <c r="XN290" s="5"/>
      <c r="XO290" s="5"/>
      <c r="XP290" s="5"/>
      <c r="XQ290" s="5"/>
      <c r="XR290" s="5"/>
      <c r="XS290" s="5"/>
      <c r="XT290" s="5"/>
      <c r="XU290" s="5"/>
      <c r="XV290" s="5"/>
      <c r="XW290" s="5"/>
    </row>
    <row r="291" spans="39:647" x14ac:dyDescent="0.45">
      <c r="AM291" s="5"/>
      <c r="AN291" s="5"/>
      <c r="AO291" s="5"/>
      <c r="AP291" s="5"/>
      <c r="AQ291" s="5"/>
      <c r="AR291" s="5"/>
      <c r="AS291" s="5"/>
      <c r="AT291" s="5"/>
      <c r="AU291" s="5"/>
      <c r="AV291" s="5"/>
      <c r="AW291" s="5"/>
      <c r="AX291" s="5"/>
      <c r="AY291" s="5"/>
      <c r="AZ291" s="5"/>
      <c r="BA291" s="5"/>
      <c r="BB291" s="5"/>
      <c r="BC291" s="5"/>
      <c r="BD291" s="5"/>
      <c r="BE291" s="5"/>
      <c r="BF291" s="5"/>
      <c r="BG291" s="5"/>
      <c r="BH291" s="5"/>
      <c r="BI291" s="5"/>
      <c r="BJ291" s="5"/>
      <c r="BK291" s="5"/>
      <c r="BL291" s="5"/>
      <c r="BM291" s="5"/>
      <c r="BN291" s="5"/>
      <c r="BO291" s="5"/>
      <c r="BP291" s="5"/>
      <c r="BQ291" s="5"/>
      <c r="BR291" s="5"/>
      <c r="BS291" s="5"/>
      <c r="BT291" s="5"/>
      <c r="BU291" s="5"/>
      <c r="BV291" s="5"/>
      <c r="BW291" s="5"/>
      <c r="BX291" s="5"/>
      <c r="BY291" s="5"/>
      <c r="BZ291" s="5"/>
      <c r="CA291" s="5"/>
      <c r="CB291" s="5"/>
      <c r="CC291" s="5"/>
      <c r="CD291" s="5"/>
      <c r="CE291" s="5"/>
      <c r="CF291" s="5"/>
      <c r="CG291" s="5"/>
      <c r="CH291" s="5"/>
      <c r="CI291" s="5"/>
      <c r="CJ291" s="5"/>
      <c r="CK291" s="5"/>
      <c r="CL291" s="5"/>
      <c r="CM291" s="5"/>
      <c r="CN291" s="5"/>
      <c r="CO291" s="5"/>
      <c r="CP291" s="5"/>
      <c r="CQ291" s="5"/>
      <c r="CR291" s="5"/>
      <c r="CS291" s="5"/>
      <c r="CT291" s="5"/>
      <c r="CU291" s="5"/>
      <c r="CV291" s="5"/>
      <c r="CW291" s="5"/>
      <c r="CX291" s="5"/>
      <c r="CY291" s="5"/>
      <c r="CZ291" s="5"/>
      <c r="DA291" s="5"/>
      <c r="DB291" s="5"/>
      <c r="DC291" s="5"/>
      <c r="DD291" s="5"/>
      <c r="DE291" s="5"/>
      <c r="DF291" s="5"/>
      <c r="DG291" s="5"/>
      <c r="DH291" s="5"/>
      <c r="DI291" s="5"/>
      <c r="DJ291" s="5"/>
      <c r="DK291" s="5"/>
      <c r="DL291" s="5"/>
      <c r="DM291" s="5"/>
      <c r="DN291" s="5"/>
      <c r="DO291" s="5"/>
      <c r="DP291" s="5"/>
      <c r="DQ291" s="5"/>
      <c r="DR291" s="5"/>
      <c r="DS291" s="5"/>
      <c r="DT291" s="5"/>
      <c r="DU291" s="5"/>
      <c r="DV291" s="5"/>
      <c r="DW291" s="5"/>
      <c r="DX291" s="5"/>
      <c r="DY291" s="5"/>
      <c r="DZ291" s="5"/>
      <c r="EA291" s="5"/>
      <c r="EB291" s="5"/>
      <c r="EC291" s="5"/>
      <c r="ED291" s="5"/>
      <c r="EE291" s="5"/>
      <c r="EF291" s="5"/>
      <c r="EG291" s="5"/>
      <c r="EH291" s="5"/>
      <c r="EI291" s="5"/>
      <c r="EJ291" s="5"/>
      <c r="EK291" s="5"/>
      <c r="EL291" s="5"/>
      <c r="EM291" s="5"/>
      <c r="EN291" s="5"/>
      <c r="EO291" s="5"/>
      <c r="EP291" s="5"/>
      <c r="EQ291" s="5"/>
      <c r="ER291" s="5"/>
      <c r="ES291" s="5"/>
      <c r="ET291" s="5"/>
      <c r="EU291" s="5"/>
      <c r="EV291" s="5"/>
      <c r="EW291" s="5"/>
      <c r="EX291" s="5"/>
      <c r="EY291" s="5"/>
      <c r="EZ291" s="5"/>
      <c r="FA291" s="5"/>
      <c r="FB291" s="5"/>
      <c r="FC291" s="5"/>
      <c r="FD291" s="5"/>
      <c r="FE291" s="5"/>
      <c r="FF291" s="5"/>
      <c r="FG291" s="5"/>
      <c r="FH291" s="5"/>
      <c r="FI291" s="5"/>
      <c r="FJ291" s="5"/>
      <c r="FK291" s="5"/>
      <c r="FL291" s="5"/>
      <c r="FM291" s="5"/>
      <c r="FN291" s="5"/>
      <c r="FO291" s="5"/>
      <c r="FP291" s="5"/>
      <c r="FQ291" s="5"/>
      <c r="FR291" s="5"/>
      <c r="FS291" s="5"/>
      <c r="FT291" s="5"/>
      <c r="FU291" s="5"/>
      <c r="FV291" s="5"/>
      <c r="FW291" s="5"/>
      <c r="FX291" s="5"/>
      <c r="FY291" s="5"/>
      <c r="FZ291" s="5"/>
      <c r="GA291" s="5"/>
      <c r="GB291" s="5"/>
      <c r="GC291" s="5"/>
      <c r="GD291" s="5"/>
      <c r="GE291" s="5"/>
      <c r="GF291" s="5"/>
      <c r="GG291" s="5"/>
      <c r="GH291" s="5"/>
      <c r="GI291" s="5"/>
      <c r="GJ291" s="5"/>
      <c r="GK291" s="5"/>
      <c r="GL291" s="5"/>
      <c r="GM291" s="5"/>
      <c r="GN291" s="5"/>
      <c r="GO291" s="5"/>
      <c r="GP291" s="5"/>
      <c r="GQ291" s="5"/>
      <c r="GR291" s="5"/>
      <c r="GS291" s="5"/>
      <c r="GT291" s="5"/>
      <c r="GU291" s="5"/>
      <c r="GV291" s="5"/>
      <c r="GW291" s="5"/>
      <c r="GX291" s="5"/>
      <c r="GY291" s="5"/>
      <c r="GZ291" s="5"/>
      <c r="HA291" s="5"/>
      <c r="HB291" s="5"/>
      <c r="HC291" s="5"/>
      <c r="HD291" s="5"/>
      <c r="HE291" s="5"/>
      <c r="HF291" s="5"/>
      <c r="HG291" s="5"/>
      <c r="HH291" s="5"/>
      <c r="HI291" s="5"/>
      <c r="HJ291" s="5"/>
      <c r="HK291" s="5"/>
      <c r="HL291" s="5"/>
      <c r="HM291" s="5"/>
      <c r="HN291" s="5"/>
      <c r="HO291" s="5"/>
      <c r="HP291" s="5"/>
      <c r="HQ291" s="5"/>
      <c r="HR291" s="5"/>
      <c r="HS291" s="5"/>
      <c r="HT291" s="5"/>
      <c r="HU291" s="5"/>
      <c r="HV291" s="5"/>
      <c r="HW291" s="5"/>
      <c r="HX291" s="5"/>
      <c r="HY291" s="5"/>
      <c r="HZ291" s="5"/>
      <c r="IA291" s="5"/>
      <c r="IB291" s="5"/>
      <c r="IC291" s="5"/>
      <c r="ID291" s="5"/>
      <c r="IE291" s="5"/>
      <c r="IF291" s="5"/>
      <c r="IG291" s="5"/>
      <c r="IH291" s="5"/>
      <c r="II291" s="5"/>
      <c r="IJ291" s="5"/>
      <c r="IK291" s="5"/>
      <c r="IL291" s="5"/>
      <c r="IM291" s="5"/>
      <c r="IN291" s="5"/>
      <c r="IO291" s="5"/>
      <c r="IP291" s="5"/>
      <c r="IQ291" s="5"/>
      <c r="IR291" s="5"/>
      <c r="IS291" s="5"/>
      <c r="IT291" s="5"/>
      <c r="IU291" s="5"/>
      <c r="IV291" s="5"/>
      <c r="IW291" s="5"/>
      <c r="IX291" s="5"/>
      <c r="IY291" s="5"/>
      <c r="IZ291" s="5"/>
      <c r="JA291" s="5"/>
      <c r="JB291" s="5"/>
      <c r="JC291" s="5"/>
      <c r="JD291" s="5"/>
      <c r="JE291" s="5"/>
      <c r="JF291" s="5"/>
      <c r="JG291" s="5"/>
      <c r="JH291" s="5"/>
      <c r="JI291" s="5"/>
      <c r="JJ291" s="5"/>
      <c r="JK291" s="5"/>
      <c r="JL291" s="5"/>
      <c r="JM291" s="5"/>
      <c r="JN291" s="5"/>
      <c r="JO291" s="5"/>
      <c r="JP291" s="5"/>
      <c r="JQ291" s="5"/>
      <c r="JR291" s="5"/>
      <c r="JS291" s="5"/>
      <c r="JT291" s="5"/>
      <c r="JU291" s="5"/>
      <c r="JV291" s="5"/>
      <c r="JW291" s="5"/>
      <c r="JX291" s="5"/>
      <c r="JY291" s="5"/>
      <c r="JZ291" s="5"/>
      <c r="KA291" s="5"/>
      <c r="KB291" s="5"/>
      <c r="KC291" s="5"/>
      <c r="KD291" s="5"/>
      <c r="KE291" s="5"/>
      <c r="KF291" s="5"/>
      <c r="KG291" s="5"/>
      <c r="KH291" s="5"/>
      <c r="KI291" s="5"/>
      <c r="KJ291" s="5"/>
      <c r="KK291" s="5"/>
      <c r="KL291" s="5"/>
      <c r="KM291" s="5"/>
      <c r="KN291" s="5"/>
      <c r="KO291" s="5"/>
      <c r="KP291" s="5"/>
      <c r="KQ291" s="5"/>
      <c r="KR291" s="5"/>
      <c r="KS291" s="5"/>
      <c r="KT291" s="5"/>
      <c r="KU291" s="5"/>
      <c r="KV291" s="5"/>
      <c r="KW291" s="5"/>
      <c r="KX291" s="5"/>
      <c r="KY291" s="5"/>
      <c r="KZ291" s="5"/>
      <c r="LA291" s="5"/>
      <c r="LB291" s="5"/>
      <c r="LC291" s="5"/>
      <c r="LD291" s="5"/>
      <c r="LE291" s="5"/>
      <c r="LF291" s="5"/>
      <c r="LG291" s="5"/>
      <c r="LH291" s="5"/>
      <c r="LI291" s="5"/>
      <c r="LJ291" s="5"/>
      <c r="LK291" s="5"/>
      <c r="LL291" s="5"/>
      <c r="LM291" s="5"/>
      <c r="LN291" s="5"/>
      <c r="LO291" s="5"/>
      <c r="LP291" s="5"/>
      <c r="LQ291" s="5"/>
      <c r="LR291" s="5"/>
      <c r="LS291" s="5"/>
      <c r="LT291" s="5"/>
      <c r="LU291" s="5"/>
      <c r="LV291" s="5"/>
      <c r="LW291" s="5"/>
      <c r="LX291" s="5"/>
      <c r="LY291" s="5"/>
      <c r="LZ291" s="5"/>
      <c r="MA291" s="5"/>
      <c r="MB291" s="5"/>
      <c r="MC291" s="5"/>
      <c r="MD291" s="5"/>
      <c r="ME291" s="5"/>
      <c r="MF291" s="5"/>
      <c r="MG291" s="5"/>
      <c r="MH291" s="5"/>
      <c r="MI291" s="5"/>
      <c r="MJ291" s="5"/>
      <c r="MK291" s="5"/>
      <c r="ML291" s="5"/>
      <c r="MM291" s="5"/>
      <c r="MN291" s="5"/>
      <c r="MO291" s="5"/>
      <c r="MP291" s="5"/>
      <c r="MQ291" s="5"/>
      <c r="MR291" s="5"/>
      <c r="MS291" s="5"/>
      <c r="MT291" s="5"/>
      <c r="MU291" s="5"/>
      <c r="MV291" s="5"/>
      <c r="MW291" s="5"/>
      <c r="MX291" s="5"/>
      <c r="MY291" s="5"/>
      <c r="MZ291" s="5"/>
      <c r="NA291" s="5"/>
      <c r="NB291" s="5"/>
      <c r="NC291" s="5"/>
      <c r="ND291" s="5"/>
      <c r="NE291" s="5"/>
      <c r="NF291" s="5"/>
      <c r="NG291" s="5"/>
      <c r="NH291" s="5"/>
      <c r="NI291" s="5"/>
      <c r="NJ291" s="5"/>
      <c r="NK291" s="5"/>
      <c r="NL291" s="5"/>
      <c r="NM291" s="5"/>
      <c r="NN291" s="5"/>
      <c r="NO291" s="5"/>
      <c r="NP291" s="5"/>
      <c r="NQ291" s="5"/>
      <c r="NR291" s="5"/>
      <c r="NS291" s="5"/>
      <c r="NT291" s="5"/>
      <c r="NU291" s="5"/>
      <c r="NV291" s="5"/>
      <c r="NW291" s="5"/>
      <c r="NX291" s="5"/>
      <c r="NY291" s="5"/>
      <c r="NZ291" s="5"/>
      <c r="OA291" s="5"/>
      <c r="OB291" s="5"/>
      <c r="OC291" s="5"/>
      <c r="OD291" s="5"/>
      <c r="OE291" s="5"/>
      <c r="OF291" s="5"/>
      <c r="OG291" s="5"/>
      <c r="OH291" s="5"/>
      <c r="OI291" s="5"/>
      <c r="OJ291" s="5"/>
      <c r="OK291" s="5"/>
      <c r="OL291" s="5"/>
      <c r="OM291" s="5"/>
      <c r="ON291" s="5"/>
      <c r="OO291" s="5"/>
      <c r="OP291" s="5"/>
      <c r="OQ291" s="5"/>
      <c r="OR291" s="5"/>
      <c r="OS291" s="5"/>
      <c r="OT291" s="5"/>
      <c r="OU291" s="5"/>
      <c r="OV291" s="5"/>
      <c r="OW291" s="5"/>
      <c r="OX291" s="5"/>
      <c r="OY291" s="5"/>
      <c r="OZ291" s="5"/>
      <c r="PA291" s="5"/>
      <c r="PB291" s="5"/>
      <c r="PC291" s="5"/>
      <c r="PD291" s="5"/>
      <c r="PE291" s="5"/>
      <c r="PF291" s="5"/>
      <c r="PG291" s="5"/>
      <c r="PH291" s="5"/>
      <c r="PI291" s="5"/>
      <c r="PJ291" s="5"/>
      <c r="PK291" s="5"/>
      <c r="PL291" s="5"/>
      <c r="PM291" s="5"/>
      <c r="PN291" s="5"/>
      <c r="PO291" s="5"/>
      <c r="PP291" s="5"/>
      <c r="PQ291" s="5"/>
      <c r="PR291" s="5"/>
      <c r="PS291" s="5"/>
      <c r="PT291" s="5"/>
      <c r="PU291" s="5"/>
      <c r="PV291" s="5"/>
      <c r="PW291" s="5"/>
      <c r="PX291" s="5"/>
      <c r="PY291" s="5"/>
      <c r="PZ291" s="5"/>
      <c r="QA291" s="5"/>
      <c r="QB291" s="5"/>
      <c r="QC291" s="5"/>
      <c r="QD291" s="5"/>
      <c r="QE291" s="5"/>
      <c r="QF291" s="5"/>
      <c r="QG291" s="5"/>
      <c r="QH291" s="5"/>
      <c r="QI291" s="5"/>
      <c r="QJ291" s="5"/>
      <c r="QK291" s="5"/>
      <c r="QL291" s="5"/>
      <c r="QM291" s="5"/>
      <c r="QN291" s="5"/>
      <c r="QO291" s="5"/>
      <c r="QP291" s="5"/>
      <c r="QQ291" s="5"/>
      <c r="QR291" s="5"/>
      <c r="QS291" s="5"/>
      <c r="QT291" s="5"/>
      <c r="QU291" s="5"/>
      <c r="QV291" s="5"/>
      <c r="QW291" s="5"/>
      <c r="QX291" s="5"/>
      <c r="QY291" s="5"/>
      <c r="QZ291" s="5"/>
      <c r="RA291" s="5"/>
      <c r="RB291" s="5"/>
      <c r="RC291" s="5"/>
      <c r="RD291" s="5"/>
      <c r="RE291" s="5"/>
      <c r="RF291" s="5"/>
      <c r="RG291" s="5"/>
      <c r="RH291" s="5"/>
      <c r="RI291" s="5"/>
      <c r="RJ291" s="5"/>
      <c r="RK291" s="5"/>
      <c r="RL291" s="5"/>
      <c r="RM291" s="5"/>
      <c r="RN291" s="5"/>
      <c r="RO291" s="5"/>
      <c r="RP291" s="5"/>
      <c r="RQ291" s="5"/>
      <c r="RR291" s="5"/>
      <c r="RS291" s="5"/>
      <c r="RT291" s="5"/>
      <c r="RU291" s="5"/>
      <c r="RV291" s="5"/>
      <c r="RW291" s="5"/>
      <c r="RX291" s="5"/>
      <c r="RY291" s="5"/>
      <c r="RZ291" s="5"/>
      <c r="SA291" s="5"/>
      <c r="SB291" s="5"/>
      <c r="SC291" s="5"/>
      <c r="SD291" s="5"/>
      <c r="SE291" s="5"/>
      <c r="SF291" s="5"/>
      <c r="SG291" s="5"/>
      <c r="SH291" s="5"/>
      <c r="SI291" s="5"/>
      <c r="SJ291" s="5"/>
      <c r="SK291" s="5"/>
      <c r="SL291" s="5"/>
      <c r="SM291" s="5"/>
      <c r="SN291" s="5"/>
      <c r="SO291" s="5"/>
      <c r="SP291" s="5"/>
      <c r="SQ291" s="5"/>
      <c r="SR291" s="5"/>
      <c r="SS291" s="5"/>
      <c r="ST291" s="5"/>
      <c r="SU291" s="5"/>
      <c r="SV291" s="5"/>
      <c r="SW291" s="5"/>
      <c r="SX291" s="5"/>
      <c r="SY291" s="5"/>
      <c r="SZ291" s="5"/>
      <c r="TA291" s="5"/>
      <c r="TB291" s="5"/>
      <c r="TC291" s="5"/>
      <c r="TD291" s="5"/>
      <c r="TE291" s="5"/>
      <c r="TF291" s="5"/>
      <c r="TG291" s="5"/>
      <c r="TH291" s="5"/>
      <c r="TI291" s="5"/>
      <c r="TJ291" s="5"/>
      <c r="TK291" s="5"/>
      <c r="TL291" s="5"/>
      <c r="TM291" s="5"/>
      <c r="TN291" s="5"/>
      <c r="TO291" s="5"/>
      <c r="TP291" s="5"/>
      <c r="TQ291" s="5"/>
      <c r="TR291" s="5"/>
      <c r="TS291" s="5"/>
      <c r="TT291" s="5"/>
      <c r="TU291" s="5"/>
      <c r="TV291" s="5"/>
      <c r="TW291" s="5"/>
      <c r="TX291" s="5"/>
      <c r="TY291" s="5"/>
      <c r="TZ291" s="5"/>
      <c r="UA291" s="5"/>
      <c r="UB291" s="5"/>
      <c r="UC291" s="5"/>
      <c r="UD291" s="5"/>
      <c r="UE291" s="5"/>
      <c r="UF291" s="5"/>
      <c r="UG291" s="5"/>
      <c r="UH291" s="5"/>
      <c r="UI291" s="5"/>
      <c r="UJ291" s="5"/>
      <c r="UK291" s="5"/>
      <c r="UL291" s="5"/>
      <c r="UM291" s="5"/>
      <c r="UN291" s="5"/>
      <c r="UO291" s="5"/>
      <c r="UP291" s="5"/>
      <c r="UQ291" s="5"/>
      <c r="UR291" s="5"/>
      <c r="US291" s="5"/>
      <c r="UT291" s="5"/>
      <c r="UU291" s="5"/>
      <c r="UV291" s="5"/>
      <c r="UW291" s="5"/>
      <c r="UX291" s="5"/>
      <c r="UY291" s="5"/>
      <c r="UZ291" s="5"/>
      <c r="VA291" s="5"/>
      <c r="VB291" s="5"/>
      <c r="VC291" s="5"/>
      <c r="VD291" s="5"/>
      <c r="VE291" s="5"/>
      <c r="VF291" s="5"/>
      <c r="VG291" s="5"/>
      <c r="VH291" s="5"/>
      <c r="VI291" s="5"/>
      <c r="VJ291" s="5"/>
      <c r="VK291" s="5"/>
      <c r="VL291" s="5"/>
      <c r="VM291" s="5"/>
      <c r="VN291" s="5"/>
      <c r="VO291" s="5"/>
      <c r="VP291" s="5"/>
      <c r="VQ291" s="5"/>
      <c r="VR291" s="5"/>
      <c r="VS291" s="5"/>
      <c r="VT291" s="5"/>
      <c r="VU291" s="5"/>
      <c r="VV291" s="5"/>
      <c r="VW291" s="5"/>
      <c r="VX291" s="5"/>
      <c r="VY291" s="5"/>
      <c r="VZ291" s="5"/>
      <c r="WA291" s="5"/>
      <c r="WB291" s="5"/>
      <c r="WC291" s="5"/>
      <c r="WD291" s="5"/>
      <c r="WE291" s="5"/>
      <c r="WF291" s="5"/>
      <c r="WG291" s="5"/>
      <c r="WH291" s="5"/>
      <c r="WI291" s="5"/>
      <c r="WJ291" s="5"/>
      <c r="WK291" s="5"/>
      <c r="WL291" s="5"/>
      <c r="WM291" s="5"/>
      <c r="WN291" s="5"/>
      <c r="WO291" s="5"/>
      <c r="WP291" s="5"/>
      <c r="WQ291" s="5"/>
      <c r="WR291" s="5"/>
      <c r="WS291" s="5"/>
      <c r="WT291" s="5"/>
      <c r="WU291" s="5"/>
      <c r="WV291" s="5"/>
      <c r="WW291" s="5"/>
      <c r="WX291" s="5"/>
      <c r="WY291" s="5"/>
      <c r="WZ291" s="5"/>
      <c r="XA291" s="5"/>
      <c r="XB291" s="5"/>
      <c r="XC291" s="5"/>
      <c r="XD291" s="5"/>
      <c r="XE291" s="5"/>
      <c r="XF291" s="5"/>
      <c r="XG291" s="5"/>
      <c r="XH291" s="5"/>
      <c r="XI291" s="5"/>
      <c r="XJ291" s="5"/>
      <c r="XK291" s="5"/>
      <c r="XL291" s="5"/>
      <c r="XM291" s="5"/>
      <c r="XN291" s="5"/>
      <c r="XO291" s="5"/>
      <c r="XP291" s="5"/>
      <c r="XQ291" s="5"/>
      <c r="XR291" s="5"/>
      <c r="XS291" s="5"/>
      <c r="XT291" s="5"/>
      <c r="XU291" s="5"/>
      <c r="XV291" s="5"/>
      <c r="XW291" s="5"/>
    </row>
    <row r="292" spans="39:647" x14ac:dyDescent="0.45">
      <c r="AM292" s="5"/>
      <c r="AN292" s="5"/>
      <c r="AO292" s="5"/>
      <c r="AP292" s="5"/>
      <c r="AQ292" s="5"/>
      <c r="AR292" s="5"/>
      <c r="AS292" s="5"/>
      <c r="AT292" s="5"/>
      <c r="AU292" s="5"/>
      <c r="AV292" s="5"/>
      <c r="AW292" s="5"/>
      <c r="AX292" s="5"/>
      <c r="AY292" s="5"/>
      <c r="AZ292" s="5"/>
      <c r="BA292" s="5"/>
      <c r="BB292" s="5"/>
      <c r="BC292" s="5"/>
      <c r="BD292" s="5"/>
      <c r="BE292" s="5"/>
      <c r="BF292" s="5"/>
      <c r="BG292" s="5"/>
      <c r="BH292" s="5"/>
      <c r="BI292" s="5"/>
      <c r="BJ292" s="5"/>
      <c r="BK292" s="5"/>
      <c r="BL292" s="5"/>
      <c r="BM292" s="5"/>
      <c r="BN292" s="5"/>
      <c r="BO292" s="5"/>
      <c r="BP292" s="5"/>
      <c r="BQ292" s="5"/>
      <c r="BR292" s="5"/>
      <c r="BS292" s="5"/>
      <c r="BT292" s="5"/>
      <c r="BU292" s="5"/>
      <c r="BV292" s="5"/>
      <c r="BW292" s="5"/>
      <c r="BX292" s="5"/>
      <c r="BY292" s="5"/>
      <c r="BZ292" s="5"/>
      <c r="CA292" s="5"/>
      <c r="CB292" s="5"/>
      <c r="CC292" s="5"/>
      <c r="CD292" s="5"/>
      <c r="CE292" s="5"/>
      <c r="CF292" s="5"/>
      <c r="CG292" s="5"/>
      <c r="CH292" s="5"/>
      <c r="CI292" s="5"/>
      <c r="CJ292" s="5"/>
      <c r="CK292" s="5"/>
      <c r="CL292" s="5"/>
      <c r="CM292" s="5"/>
      <c r="CN292" s="5"/>
      <c r="CO292" s="5"/>
      <c r="CP292" s="5"/>
      <c r="CQ292" s="5"/>
      <c r="CR292" s="5"/>
      <c r="CS292" s="5"/>
      <c r="CT292" s="5"/>
      <c r="CU292" s="5"/>
      <c r="CV292" s="5"/>
      <c r="CW292" s="5"/>
      <c r="CX292" s="5"/>
      <c r="CY292" s="5"/>
      <c r="CZ292" s="5"/>
      <c r="DA292" s="5"/>
      <c r="DB292" s="5"/>
      <c r="DC292" s="5"/>
      <c r="DD292" s="5"/>
      <c r="DE292" s="5"/>
      <c r="DF292" s="5"/>
      <c r="DG292" s="5"/>
      <c r="DH292" s="5"/>
      <c r="DI292" s="5"/>
      <c r="DJ292" s="5"/>
      <c r="DK292" s="5"/>
      <c r="DL292" s="5"/>
      <c r="DM292" s="5"/>
      <c r="DN292" s="5"/>
      <c r="DO292" s="5"/>
      <c r="DP292" s="5"/>
      <c r="DQ292" s="5"/>
      <c r="DR292" s="5"/>
      <c r="DS292" s="5"/>
      <c r="DT292" s="5"/>
      <c r="DU292" s="5"/>
      <c r="DV292" s="5"/>
      <c r="DW292" s="5"/>
      <c r="DX292" s="5"/>
      <c r="DY292" s="5"/>
      <c r="DZ292" s="5"/>
      <c r="EA292" s="5"/>
      <c r="EB292" s="5"/>
      <c r="EC292" s="5"/>
      <c r="ED292" s="5"/>
      <c r="EE292" s="5"/>
      <c r="EF292" s="5"/>
      <c r="EG292" s="5"/>
      <c r="EH292" s="5"/>
      <c r="EI292" s="5"/>
      <c r="EJ292" s="5"/>
      <c r="EK292" s="5"/>
      <c r="EL292" s="5"/>
      <c r="EM292" s="5"/>
      <c r="EN292" s="5"/>
      <c r="EO292" s="5"/>
      <c r="EP292" s="5"/>
      <c r="EQ292" s="5"/>
      <c r="ER292" s="5"/>
      <c r="ES292" s="5"/>
      <c r="ET292" s="5"/>
      <c r="EU292" s="5"/>
      <c r="EV292" s="5"/>
      <c r="EW292" s="5"/>
      <c r="EX292" s="5"/>
      <c r="EY292" s="5"/>
      <c r="EZ292" s="5"/>
      <c r="FA292" s="5"/>
      <c r="FB292" s="5"/>
      <c r="FC292" s="5"/>
      <c r="FD292" s="5"/>
      <c r="FE292" s="5"/>
      <c r="FF292" s="5"/>
      <c r="FG292" s="5"/>
      <c r="FH292" s="5"/>
      <c r="FI292" s="5"/>
      <c r="FJ292" s="5"/>
      <c r="FK292" s="5"/>
      <c r="FL292" s="5"/>
      <c r="FM292" s="5"/>
      <c r="FN292" s="5"/>
      <c r="FO292" s="5"/>
      <c r="FP292" s="5"/>
      <c r="FQ292" s="5"/>
      <c r="FR292" s="5"/>
      <c r="FS292" s="5"/>
      <c r="FT292" s="5"/>
      <c r="FU292" s="5"/>
      <c r="FV292" s="5"/>
      <c r="FW292" s="5"/>
      <c r="FX292" s="5"/>
      <c r="FY292" s="5"/>
      <c r="FZ292" s="5"/>
      <c r="GA292" s="5"/>
      <c r="GB292" s="5"/>
      <c r="GC292" s="5"/>
      <c r="GD292" s="5"/>
      <c r="GE292" s="5"/>
      <c r="GF292" s="5"/>
      <c r="GG292" s="5"/>
      <c r="GH292" s="5"/>
      <c r="GI292" s="5"/>
      <c r="GJ292" s="5"/>
      <c r="GK292" s="5"/>
      <c r="GL292" s="5"/>
      <c r="GM292" s="5"/>
      <c r="GN292" s="5"/>
      <c r="GO292" s="5"/>
      <c r="GP292" s="5"/>
      <c r="GQ292" s="5"/>
      <c r="GR292" s="5"/>
      <c r="GS292" s="5"/>
      <c r="GT292" s="5"/>
      <c r="GU292" s="5"/>
      <c r="GV292" s="5"/>
      <c r="GW292" s="5"/>
      <c r="GX292" s="5"/>
      <c r="GY292" s="5"/>
      <c r="GZ292" s="5"/>
      <c r="HA292" s="5"/>
      <c r="HB292" s="5"/>
      <c r="HC292" s="5"/>
      <c r="HD292" s="5"/>
      <c r="HE292" s="5"/>
      <c r="HF292" s="5"/>
      <c r="HG292" s="5"/>
      <c r="HH292" s="5"/>
      <c r="HI292" s="5"/>
      <c r="HJ292" s="5"/>
      <c r="HK292" s="5"/>
      <c r="HL292" s="5"/>
      <c r="HM292" s="5"/>
      <c r="HN292" s="5"/>
      <c r="HO292" s="5"/>
      <c r="HP292" s="5"/>
      <c r="HQ292" s="5"/>
      <c r="HR292" s="5"/>
      <c r="HS292" s="5"/>
      <c r="HT292" s="5"/>
      <c r="HU292" s="5"/>
      <c r="HV292" s="5"/>
      <c r="HW292" s="5"/>
      <c r="HX292" s="5"/>
      <c r="HY292" s="5"/>
      <c r="HZ292" s="5"/>
      <c r="IA292" s="5"/>
      <c r="IB292" s="5"/>
      <c r="IC292" s="5"/>
      <c r="ID292" s="5"/>
      <c r="IE292" s="5"/>
      <c r="IF292" s="5"/>
      <c r="IG292" s="5"/>
      <c r="IH292" s="5"/>
      <c r="II292" s="5"/>
      <c r="IJ292" s="5"/>
      <c r="IK292" s="5"/>
      <c r="IL292" s="5"/>
      <c r="IM292" s="5"/>
      <c r="IN292" s="5"/>
      <c r="IO292" s="5"/>
      <c r="IP292" s="5"/>
      <c r="IQ292" s="5"/>
      <c r="IR292" s="5"/>
      <c r="IS292" s="5"/>
      <c r="IT292" s="5"/>
      <c r="IU292" s="5"/>
      <c r="IV292" s="5"/>
      <c r="IW292" s="5"/>
      <c r="IX292" s="5"/>
      <c r="IY292" s="5"/>
      <c r="IZ292" s="5"/>
      <c r="JA292" s="5"/>
      <c r="JB292" s="5"/>
      <c r="JC292" s="5"/>
      <c r="JD292" s="5"/>
      <c r="JE292" s="5"/>
      <c r="JF292" s="5"/>
      <c r="JG292" s="5"/>
      <c r="JH292" s="5"/>
      <c r="JI292" s="5"/>
      <c r="JJ292" s="5"/>
      <c r="JK292" s="5"/>
      <c r="JL292" s="5"/>
      <c r="JM292" s="5"/>
      <c r="JN292" s="5"/>
      <c r="JO292" s="5"/>
      <c r="JP292" s="5"/>
      <c r="JQ292" s="5"/>
      <c r="JR292" s="5"/>
      <c r="JS292" s="5"/>
      <c r="JT292" s="5"/>
      <c r="JU292" s="5"/>
      <c r="JV292" s="5"/>
      <c r="JW292" s="5"/>
      <c r="JX292" s="5"/>
      <c r="JY292" s="5"/>
      <c r="JZ292" s="5"/>
      <c r="KA292" s="5"/>
      <c r="KB292" s="5"/>
      <c r="KC292" s="5"/>
      <c r="KD292" s="5"/>
      <c r="KE292" s="5"/>
      <c r="KF292" s="5"/>
      <c r="KG292" s="5"/>
      <c r="KH292" s="5"/>
      <c r="KI292" s="5"/>
      <c r="KJ292" s="5"/>
      <c r="KK292" s="5"/>
      <c r="KL292" s="5"/>
      <c r="KM292" s="5"/>
      <c r="KN292" s="5"/>
      <c r="KO292" s="5"/>
      <c r="KP292" s="5"/>
      <c r="KQ292" s="5"/>
      <c r="KR292" s="5"/>
      <c r="KS292" s="5"/>
      <c r="KT292" s="5"/>
      <c r="KU292" s="5"/>
      <c r="KV292" s="5"/>
      <c r="KW292" s="5"/>
      <c r="KX292" s="5"/>
      <c r="KY292" s="5"/>
      <c r="KZ292" s="5"/>
      <c r="LA292" s="5"/>
      <c r="LB292" s="5"/>
      <c r="LC292" s="5"/>
      <c r="LD292" s="5"/>
      <c r="LE292" s="5"/>
      <c r="LF292" s="5"/>
      <c r="LG292" s="5"/>
      <c r="LH292" s="5"/>
      <c r="LI292" s="5"/>
      <c r="LJ292" s="5"/>
      <c r="LK292" s="5"/>
      <c r="LL292" s="5"/>
      <c r="LM292" s="5"/>
      <c r="LN292" s="5"/>
      <c r="LO292" s="5"/>
      <c r="LP292" s="5"/>
      <c r="LQ292" s="5"/>
      <c r="LR292" s="5"/>
      <c r="LS292" s="5"/>
      <c r="LT292" s="5"/>
      <c r="LU292" s="5"/>
      <c r="LV292" s="5"/>
      <c r="LW292" s="5"/>
      <c r="LX292" s="5"/>
      <c r="LY292" s="5"/>
      <c r="LZ292" s="5"/>
      <c r="MA292" s="5"/>
      <c r="MB292" s="5"/>
      <c r="MC292" s="5"/>
      <c r="MD292" s="5"/>
      <c r="ME292" s="5"/>
      <c r="MF292" s="5"/>
      <c r="MG292" s="5"/>
      <c r="MH292" s="5"/>
      <c r="MI292" s="5"/>
      <c r="MJ292" s="5"/>
      <c r="MK292" s="5"/>
      <c r="ML292" s="5"/>
      <c r="MM292" s="5"/>
      <c r="MN292" s="5"/>
      <c r="MO292" s="5"/>
      <c r="MP292" s="5"/>
      <c r="MQ292" s="5"/>
      <c r="MR292" s="5"/>
      <c r="MS292" s="5"/>
      <c r="MT292" s="5"/>
      <c r="MU292" s="5"/>
      <c r="MV292" s="5"/>
      <c r="MW292" s="5"/>
      <c r="MX292" s="5"/>
      <c r="MY292" s="5"/>
      <c r="MZ292" s="5"/>
      <c r="NA292" s="5"/>
      <c r="NB292" s="5"/>
      <c r="NC292" s="5"/>
      <c r="ND292" s="5"/>
      <c r="NE292" s="5"/>
      <c r="NF292" s="5"/>
      <c r="NG292" s="5"/>
      <c r="NH292" s="5"/>
      <c r="NI292" s="5"/>
      <c r="NJ292" s="5"/>
      <c r="NK292" s="5"/>
      <c r="NL292" s="5"/>
      <c r="NM292" s="5"/>
      <c r="NN292" s="5"/>
      <c r="NO292" s="5"/>
      <c r="NP292" s="5"/>
      <c r="NQ292" s="5"/>
      <c r="NR292" s="5"/>
      <c r="NS292" s="5"/>
      <c r="NT292" s="5"/>
      <c r="NU292" s="5"/>
      <c r="NV292" s="5"/>
      <c r="NW292" s="5"/>
      <c r="NX292" s="5"/>
      <c r="NY292" s="5"/>
      <c r="NZ292" s="5"/>
      <c r="OA292" s="5"/>
      <c r="OB292" s="5"/>
      <c r="OC292" s="5"/>
      <c r="OD292" s="5"/>
      <c r="OE292" s="5"/>
      <c r="OF292" s="5"/>
      <c r="OG292" s="5"/>
      <c r="OH292" s="5"/>
      <c r="OI292" s="5"/>
      <c r="OJ292" s="5"/>
      <c r="OK292" s="5"/>
      <c r="OL292" s="5"/>
      <c r="OM292" s="5"/>
      <c r="ON292" s="5"/>
      <c r="OO292" s="5"/>
      <c r="OP292" s="5"/>
      <c r="OQ292" s="5"/>
      <c r="OR292" s="5"/>
      <c r="OS292" s="5"/>
      <c r="OT292" s="5"/>
      <c r="OU292" s="5"/>
      <c r="OV292" s="5"/>
      <c r="OW292" s="5"/>
      <c r="OX292" s="5"/>
      <c r="OY292" s="5"/>
      <c r="OZ292" s="5"/>
      <c r="PA292" s="5"/>
      <c r="PB292" s="5"/>
      <c r="PC292" s="5"/>
      <c r="PD292" s="5"/>
      <c r="PE292" s="5"/>
      <c r="PF292" s="5"/>
      <c r="PG292" s="5"/>
      <c r="PH292" s="5"/>
      <c r="PI292" s="5"/>
      <c r="PJ292" s="5"/>
      <c r="PK292" s="5"/>
      <c r="PL292" s="5"/>
      <c r="PM292" s="5"/>
      <c r="PN292" s="5"/>
      <c r="PO292" s="5"/>
      <c r="PP292" s="5"/>
      <c r="PQ292" s="5"/>
      <c r="PR292" s="5"/>
      <c r="PS292" s="5"/>
      <c r="PT292" s="5"/>
      <c r="PU292" s="5"/>
      <c r="PV292" s="5"/>
      <c r="PW292" s="5"/>
      <c r="PX292" s="5"/>
      <c r="PY292" s="5"/>
      <c r="PZ292" s="5"/>
      <c r="QA292" s="5"/>
      <c r="QB292" s="5"/>
      <c r="QC292" s="5"/>
      <c r="QD292" s="5"/>
      <c r="QE292" s="5"/>
      <c r="QF292" s="5"/>
      <c r="QG292" s="5"/>
      <c r="QH292" s="5"/>
      <c r="QI292" s="5"/>
      <c r="QJ292" s="5"/>
      <c r="QK292" s="5"/>
      <c r="QL292" s="5"/>
      <c r="QM292" s="5"/>
      <c r="QN292" s="5"/>
      <c r="QO292" s="5"/>
      <c r="QP292" s="5"/>
      <c r="QQ292" s="5"/>
      <c r="QR292" s="5"/>
      <c r="QS292" s="5"/>
      <c r="QT292" s="5"/>
      <c r="QU292" s="5"/>
      <c r="QV292" s="5"/>
      <c r="QW292" s="5"/>
      <c r="QX292" s="5"/>
      <c r="QY292" s="5"/>
      <c r="QZ292" s="5"/>
      <c r="RA292" s="5"/>
      <c r="RB292" s="5"/>
      <c r="RC292" s="5"/>
      <c r="RD292" s="5"/>
      <c r="RE292" s="5"/>
      <c r="RF292" s="5"/>
      <c r="RG292" s="5"/>
      <c r="RH292" s="5"/>
      <c r="RI292" s="5"/>
      <c r="RJ292" s="5"/>
      <c r="RK292" s="5"/>
      <c r="RL292" s="5"/>
      <c r="RM292" s="5"/>
      <c r="RN292" s="5"/>
      <c r="RO292" s="5"/>
      <c r="RP292" s="5"/>
      <c r="RQ292" s="5"/>
      <c r="RR292" s="5"/>
      <c r="RS292" s="5"/>
      <c r="RT292" s="5"/>
      <c r="RU292" s="5"/>
      <c r="RV292" s="5"/>
      <c r="RW292" s="5"/>
      <c r="RX292" s="5"/>
      <c r="RY292" s="5"/>
      <c r="RZ292" s="5"/>
      <c r="SA292" s="5"/>
      <c r="SB292" s="5"/>
      <c r="SC292" s="5"/>
      <c r="SD292" s="5"/>
      <c r="SE292" s="5"/>
      <c r="SF292" s="5"/>
      <c r="SG292" s="5"/>
      <c r="SH292" s="5"/>
      <c r="SI292" s="5"/>
      <c r="SJ292" s="5"/>
      <c r="SK292" s="5"/>
      <c r="SL292" s="5"/>
      <c r="SM292" s="5"/>
      <c r="SN292" s="5"/>
      <c r="SO292" s="5"/>
      <c r="SP292" s="5"/>
      <c r="SQ292" s="5"/>
      <c r="SR292" s="5"/>
      <c r="SS292" s="5"/>
      <c r="ST292" s="5"/>
      <c r="SU292" s="5"/>
      <c r="SV292" s="5"/>
      <c r="SW292" s="5"/>
      <c r="SX292" s="5"/>
      <c r="SY292" s="5"/>
      <c r="SZ292" s="5"/>
      <c r="TA292" s="5"/>
      <c r="TB292" s="5"/>
      <c r="TC292" s="5"/>
      <c r="TD292" s="5"/>
      <c r="TE292" s="5"/>
      <c r="TF292" s="5"/>
      <c r="TG292" s="5"/>
      <c r="TH292" s="5"/>
      <c r="TI292" s="5"/>
      <c r="TJ292" s="5"/>
      <c r="TK292" s="5"/>
      <c r="TL292" s="5"/>
      <c r="TM292" s="5"/>
      <c r="TN292" s="5"/>
      <c r="TO292" s="5"/>
      <c r="TP292" s="5"/>
      <c r="TQ292" s="5"/>
      <c r="TR292" s="5"/>
      <c r="TS292" s="5"/>
      <c r="TT292" s="5"/>
      <c r="TU292" s="5"/>
      <c r="TV292" s="5"/>
      <c r="TW292" s="5"/>
      <c r="TX292" s="5"/>
      <c r="TY292" s="5"/>
      <c r="TZ292" s="5"/>
      <c r="UA292" s="5"/>
      <c r="UB292" s="5"/>
      <c r="UC292" s="5"/>
      <c r="UD292" s="5"/>
      <c r="UE292" s="5"/>
      <c r="UF292" s="5"/>
      <c r="UG292" s="5"/>
      <c r="UH292" s="5"/>
      <c r="UI292" s="5"/>
      <c r="UJ292" s="5"/>
      <c r="UK292" s="5"/>
      <c r="UL292" s="5"/>
      <c r="UM292" s="5"/>
      <c r="UN292" s="5"/>
      <c r="UO292" s="5"/>
      <c r="UP292" s="5"/>
      <c r="UQ292" s="5"/>
      <c r="UR292" s="5"/>
      <c r="US292" s="5"/>
      <c r="UT292" s="5"/>
      <c r="UU292" s="5"/>
      <c r="UV292" s="5"/>
      <c r="UW292" s="5"/>
      <c r="UX292" s="5"/>
      <c r="UY292" s="5"/>
      <c r="UZ292" s="5"/>
      <c r="VA292" s="5"/>
      <c r="VB292" s="5"/>
      <c r="VC292" s="5"/>
      <c r="VD292" s="5"/>
      <c r="VE292" s="5"/>
      <c r="VF292" s="5"/>
      <c r="VG292" s="5"/>
      <c r="VH292" s="5"/>
      <c r="VI292" s="5"/>
      <c r="VJ292" s="5"/>
      <c r="VK292" s="5"/>
      <c r="VL292" s="5"/>
      <c r="VM292" s="5"/>
      <c r="VN292" s="5"/>
      <c r="VO292" s="5"/>
      <c r="VP292" s="5"/>
      <c r="VQ292" s="5"/>
      <c r="VR292" s="5"/>
      <c r="VS292" s="5"/>
      <c r="VT292" s="5"/>
      <c r="VU292" s="5"/>
      <c r="VV292" s="5"/>
      <c r="VW292" s="5"/>
      <c r="VX292" s="5"/>
      <c r="VY292" s="5"/>
      <c r="VZ292" s="5"/>
      <c r="WA292" s="5"/>
      <c r="WB292" s="5"/>
      <c r="WC292" s="5"/>
      <c r="WD292" s="5"/>
      <c r="WE292" s="5"/>
      <c r="WF292" s="5"/>
      <c r="WG292" s="5"/>
      <c r="WH292" s="5"/>
      <c r="WI292" s="5"/>
      <c r="WJ292" s="5"/>
      <c r="WK292" s="5"/>
      <c r="WL292" s="5"/>
      <c r="WM292" s="5"/>
      <c r="WN292" s="5"/>
      <c r="WO292" s="5"/>
      <c r="WP292" s="5"/>
      <c r="WQ292" s="5"/>
      <c r="WR292" s="5"/>
      <c r="WS292" s="5"/>
      <c r="WT292" s="5"/>
      <c r="WU292" s="5"/>
      <c r="WV292" s="5"/>
      <c r="WW292" s="5"/>
      <c r="WX292" s="5"/>
      <c r="WY292" s="5"/>
      <c r="WZ292" s="5"/>
      <c r="XA292" s="5"/>
      <c r="XB292" s="5"/>
      <c r="XC292" s="5"/>
      <c r="XD292" s="5"/>
      <c r="XE292" s="5"/>
      <c r="XF292" s="5"/>
      <c r="XG292" s="5"/>
      <c r="XH292" s="5"/>
      <c r="XI292" s="5"/>
      <c r="XJ292" s="5"/>
      <c r="XK292" s="5"/>
      <c r="XL292" s="5"/>
      <c r="XM292" s="5"/>
      <c r="XN292" s="5"/>
      <c r="XO292" s="5"/>
      <c r="XP292" s="5"/>
      <c r="XQ292" s="5"/>
      <c r="XR292" s="5"/>
      <c r="XS292" s="5"/>
      <c r="XT292" s="5"/>
      <c r="XU292" s="5"/>
      <c r="XV292" s="5"/>
      <c r="XW292" s="5"/>
    </row>
    <row r="293" spans="39:647" x14ac:dyDescent="0.45">
      <c r="AM293" s="5"/>
      <c r="AN293" s="5"/>
      <c r="AO293" s="5"/>
      <c r="AP293" s="5"/>
      <c r="AQ293" s="5"/>
      <c r="AR293" s="5"/>
      <c r="AS293" s="5"/>
      <c r="AT293" s="5"/>
      <c r="AU293" s="5"/>
      <c r="AV293" s="5"/>
      <c r="AW293" s="5"/>
      <c r="AX293" s="5"/>
      <c r="AY293" s="5"/>
      <c r="AZ293" s="5"/>
      <c r="BA293" s="5"/>
      <c r="BB293" s="5"/>
      <c r="BC293" s="5"/>
      <c r="BD293" s="5"/>
      <c r="BE293" s="5"/>
      <c r="BF293" s="5"/>
      <c r="BG293" s="5"/>
      <c r="BH293" s="5"/>
      <c r="BI293" s="5"/>
      <c r="BJ293" s="5"/>
      <c r="BK293" s="5"/>
      <c r="BL293" s="5"/>
      <c r="BM293" s="5"/>
      <c r="BN293" s="5"/>
      <c r="BO293" s="5"/>
      <c r="BP293" s="5"/>
      <c r="BQ293" s="5"/>
      <c r="BR293" s="5"/>
      <c r="BS293" s="5"/>
      <c r="BT293" s="5"/>
      <c r="BU293" s="5"/>
      <c r="BV293" s="5"/>
      <c r="BW293" s="5"/>
      <c r="BX293" s="5"/>
      <c r="BY293" s="5"/>
      <c r="BZ293" s="5"/>
      <c r="CA293" s="5"/>
      <c r="CB293" s="5"/>
      <c r="CC293" s="5"/>
      <c r="CD293" s="5"/>
      <c r="CE293" s="5"/>
      <c r="CF293" s="5"/>
      <c r="CG293" s="5"/>
      <c r="CH293" s="5"/>
      <c r="CI293" s="5"/>
      <c r="CJ293" s="5"/>
      <c r="CK293" s="5"/>
      <c r="CL293" s="5"/>
      <c r="CM293" s="5"/>
      <c r="CN293" s="5"/>
      <c r="CO293" s="5"/>
      <c r="CP293" s="5"/>
      <c r="CQ293" s="5"/>
      <c r="CR293" s="5"/>
      <c r="CS293" s="5"/>
      <c r="CT293" s="5"/>
      <c r="CU293" s="5"/>
      <c r="CV293" s="5"/>
      <c r="CW293" s="5"/>
      <c r="CX293" s="5"/>
      <c r="CY293" s="5"/>
      <c r="CZ293" s="5"/>
      <c r="DA293" s="5"/>
      <c r="DB293" s="5"/>
      <c r="DC293" s="5"/>
      <c r="DD293" s="5"/>
      <c r="DE293" s="5"/>
      <c r="DF293" s="5"/>
      <c r="DG293" s="5"/>
      <c r="DH293" s="5"/>
      <c r="DI293" s="5"/>
      <c r="DJ293" s="5"/>
      <c r="DK293" s="5"/>
      <c r="DL293" s="5"/>
      <c r="DM293" s="5"/>
      <c r="DN293" s="5"/>
      <c r="DO293" s="5"/>
      <c r="DP293" s="5"/>
      <c r="DQ293" s="5"/>
      <c r="DR293" s="5"/>
      <c r="DS293" s="5"/>
      <c r="DT293" s="5"/>
      <c r="DU293" s="5"/>
      <c r="DV293" s="5"/>
      <c r="DW293" s="5"/>
      <c r="DX293" s="5"/>
      <c r="DY293" s="5"/>
      <c r="DZ293" s="5"/>
      <c r="EA293" s="5"/>
      <c r="EB293" s="5"/>
      <c r="EC293" s="5"/>
      <c r="ED293" s="5"/>
      <c r="EE293" s="5"/>
      <c r="EF293" s="5"/>
      <c r="EG293" s="5"/>
      <c r="EH293" s="5"/>
      <c r="EI293" s="5"/>
      <c r="EJ293" s="5"/>
      <c r="EK293" s="5"/>
      <c r="EL293" s="5"/>
      <c r="EM293" s="5"/>
      <c r="EN293" s="5"/>
      <c r="EO293" s="5"/>
      <c r="EP293" s="5"/>
      <c r="EQ293" s="5"/>
      <c r="ER293" s="5"/>
      <c r="ES293" s="5"/>
      <c r="ET293" s="5"/>
      <c r="EU293" s="5"/>
      <c r="EV293" s="5"/>
      <c r="EW293" s="5"/>
      <c r="EX293" s="5"/>
      <c r="EY293" s="5"/>
      <c r="EZ293" s="5"/>
      <c r="FA293" s="5"/>
      <c r="FB293" s="5"/>
      <c r="FC293" s="5"/>
      <c r="FD293" s="5"/>
      <c r="FE293" s="5"/>
      <c r="FF293" s="5"/>
      <c r="FG293" s="5"/>
      <c r="FH293" s="5"/>
      <c r="FI293" s="5"/>
      <c r="FJ293" s="5"/>
      <c r="FK293" s="5"/>
      <c r="FL293" s="5"/>
      <c r="FM293" s="5"/>
      <c r="FN293" s="5"/>
      <c r="FO293" s="5"/>
      <c r="FP293" s="5"/>
      <c r="FQ293" s="5"/>
      <c r="FR293" s="5"/>
      <c r="FS293" s="5"/>
      <c r="FT293" s="5"/>
      <c r="FU293" s="5"/>
      <c r="FV293" s="5"/>
      <c r="FW293" s="5"/>
      <c r="FX293" s="5"/>
      <c r="FY293" s="5"/>
      <c r="FZ293" s="5"/>
      <c r="GA293" s="5"/>
      <c r="GB293" s="5"/>
      <c r="GC293" s="5"/>
      <c r="GD293" s="5"/>
      <c r="GE293" s="5"/>
      <c r="GF293" s="5"/>
      <c r="GG293" s="5"/>
      <c r="GH293" s="5"/>
      <c r="GI293" s="5"/>
      <c r="GJ293" s="5"/>
      <c r="GK293" s="5"/>
      <c r="GL293" s="5"/>
      <c r="GM293" s="5"/>
      <c r="GN293" s="5"/>
      <c r="GO293" s="5"/>
      <c r="GP293" s="5"/>
      <c r="GQ293" s="5"/>
      <c r="GR293" s="5"/>
      <c r="GS293" s="5"/>
      <c r="GT293" s="5"/>
      <c r="GU293" s="5"/>
      <c r="GV293" s="5"/>
      <c r="GW293" s="5"/>
      <c r="GX293" s="5"/>
      <c r="GY293" s="5"/>
      <c r="GZ293" s="5"/>
      <c r="HA293" s="5"/>
      <c r="HB293" s="5"/>
      <c r="HC293" s="5"/>
      <c r="HD293" s="5"/>
      <c r="HE293" s="5"/>
      <c r="HF293" s="5"/>
      <c r="HG293" s="5"/>
      <c r="HH293" s="5"/>
      <c r="HI293" s="5"/>
      <c r="HJ293" s="5"/>
      <c r="HK293" s="5"/>
      <c r="HL293" s="5"/>
      <c r="HM293" s="5"/>
      <c r="HN293" s="5"/>
      <c r="HO293" s="5"/>
      <c r="HP293" s="5"/>
      <c r="HQ293" s="5"/>
      <c r="HR293" s="5"/>
      <c r="HS293" s="5"/>
      <c r="HT293" s="5"/>
      <c r="HU293" s="5"/>
      <c r="HV293" s="5"/>
      <c r="HW293" s="5"/>
      <c r="HX293" s="5"/>
      <c r="HY293" s="5"/>
      <c r="HZ293" s="5"/>
      <c r="IA293" s="5"/>
      <c r="IB293" s="5"/>
      <c r="IC293" s="5"/>
      <c r="ID293" s="5"/>
      <c r="IE293" s="5"/>
      <c r="IF293" s="5"/>
      <c r="IG293" s="5"/>
      <c r="IH293" s="5"/>
      <c r="II293" s="5"/>
      <c r="IJ293" s="5"/>
      <c r="IK293" s="5"/>
      <c r="IL293" s="5"/>
      <c r="IM293" s="5"/>
      <c r="IN293" s="5"/>
      <c r="IO293" s="5"/>
      <c r="IP293" s="5"/>
      <c r="IQ293" s="5"/>
      <c r="IR293" s="5"/>
      <c r="IS293" s="5"/>
      <c r="IT293" s="5"/>
      <c r="IU293" s="5"/>
      <c r="IV293" s="5"/>
      <c r="IW293" s="5"/>
      <c r="IX293" s="5"/>
      <c r="IY293" s="5"/>
      <c r="IZ293" s="5"/>
      <c r="JA293" s="5"/>
      <c r="JB293" s="5"/>
      <c r="JC293" s="5"/>
      <c r="JD293" s="5"/>
      <c r="JE293" s="5"/>
      <c r="JF293" s="5"/>
      <c r="JG293" s="5"/>
      <c r="JH293" s="5"/>
      <c r="JI293" s="5"/>
      <c r="JJ293" s="5"/>
      <c r="JK293" s="5"/>
      <c r="JL293" s="5"/>
      <c r="JM293" s="5"/>
      <c r="JN293" s="5"/>
      <c r="JO293" s="5"/>
      <c r="JP293" s="5"/>
      <c r="JQ293" s="5"/>
      <c r="JR293" s="5"/>
      <c r="JS293" s="5"/>
      <c r="JT293" s="5"/>
      <c r="JU293" s="5"/>
      <c r="JV293" s="5"/>
      <c r="JW293" s="5"/>
      <c r="JX293" s="5"/>
      <c r="JY293" s="5"/>
      <c r="JZ293" s="5"/>
      <c r="KA293" s="5"/>
      <c r="KB293" s="5"/>
      <c r="KC293" s="5"/>
      <c r="KD293" s="5"/>
      <c r="KE293" s="5"/>
      <c r="KF293" s="5"/>
      <c r="KG293" s="5"/>
      <c r="KH293" s="5"/>
      <c r="KI293" s="5"/>
      <c r="KJ293" s="5"/>
      <c r="KK293" s="5"/>
      <c r="KL293" s="5"/>
      <c r="KM293" s="5"/>
      <c r="KN293" s="5"/>
      <c r="KO293" s="5"/>
      <c r="KP293" s="5"/>
      <c r="KQ293" s="5"/>
      <c r="KR293" s="5"/>
      <c r="KS293" s="5"/>
      <c r="KT293" s="5"/>
      <c r="KU293" s="5"/>
      <c r="KV293" s="5"/>
      <c r="KW293" s="5"/>
      <c r="KX293" s="5"/>
      <c r="KY293" s="5"/>
      <c r="KZ293" s="5"/>
      <c r="LA293" s="5"/>
      <c r="LB293" s="5"/>
      <c r="LC293" s="5"/>
      <c r="LD293" s="5"/>
      <c r="LE293" s="5"/>
      <c r="LF293" s="5"/>
      <c r="LG293" s="5"/>
      <c r="LH293" s="5"/>
      <c r="LI293" s="5"/>
      <c r="LJ293" s="5"/>
      <c r="LK293" s="5"/>
      <c r="LL293" s="5"/>
      <c r="LM293" s="5"/>
      <c r="LN293" s="5"/>
      <c r="LO293" s="5"/>
      <c r="LP293" s="5"/>
      <c r="LQ293" s="5"/>
      <c r="LR293" s="5"/>
      <c r="LS293" s="5"/>
      <c r="LT293" s="5"/>
      <c r="LU293" s="5"/>
      <c r="LV293" s="5"/>
      <c r="LW293" s="5"/>
      <c r="LX293" s="5"/>
      <c r="LY293" s="5"/>
      <c r="LZ293" s="5"/>
      <c r="MA293" s="5"/>
      <c r="MB293" s="5"/>
      <c r="MC293" s="5"/>
      <c r="MD293" s="5"/>
      <c r="ME293" s="5"/>
      <c r="MF293" s="5"/>
      <c r="MG293" s="5"/>
      <c r="MH293" s="5"/>
      <c r="MI293" s="5"/>
      <c r="MJ293" s="5"/>
      <c r="MK293" s="5"/>
      <c r="ML293" s="5"/>
      <c r="MM293" s="5"/>
      <c r="MN293" s="5"/>
      <c r="MO293" s="5"/>
      <c r="MP293" s="5"/>
      <c r="MQ293" s="5"/>
      <c r="MR293" s="5"/>
      <c r="MS293" s="5"/>
      <c r="MT293" s="5"/>
      <c r="MU293" s="5"/>
      <c r="MV293" s="5"/>
      <c r="MW293" s="5"/>
      <c r="MX293" s="5"/>
      <c r="MY293" s="5"/>
      <c r="MZ293" s="5"/>
      <c r="NA293" s="5"/>
      <c r="NB293" s="5"/>
      <c r="NC293" s="5"/>
      <c r="ND293" s="5"/>
      <c r="NE293" s="5"/>
      <c r="NF293" s="5"/>
      <c r="NG293" s="5"/>
      <c r="NH293" s="5"/>
      <c r="NI293" s="5"/>
      <c r="NJ293" s="5"/>
      <c r="NK293" s="5"/>
      <c r="NL293" s="5"/>
      <c r="NM293" s="5"/>
      <c r="NN293" s="5"/>
      <c r="NO293" s="5"/>
      <c r="NP293" s="5"/>
      <c r="NQ293" s="5"/>
      <c r="NR293" s="5"/>
      <c r="NS293" s="5"/>
      <c r="NT293" s="5"/>
      <c r="NU293" s="5"/>
      <c r="NV293" s="5"/>
      <c r="NW293" s="5"/>
      <c r="NX293" s="5"/>
      <c r="NY293" s="5"/>
      <c r="NZ293" s="5"/>
      <c r="OA293" s="5"/>
      <c r="OB293" s="5"/>
      <c r="OC293" s="5"/>
      <c r="OD293" s="5"/>
      <c r="OE293" s="5"/>
      <c r="OF293" s="5"/>
      <c r="OG293" s="5"/>
      <c r="OH293" s="5"/>
      <c r="OI293" s="5"/>
      <c r="OJ293" s="5"/>
      <c r="OK293" s="5"/>
      <c r="OL293" s="5"/>
      <c r="OM293" s="5"/>
      <c r="ON293" s="5"/>
      <c r="OO293" s="5"/>
      <c r="OP293" s="5"/>
      <c r="OQ293" s="5"/>
      <c r="OR293" s="5"/>
      <c r="OS293" s="5"/>
      <c r="OT293" s="5"/>
      <c r="OU293" s="5"/>
      <c r="OV293" s="5"/>
      <c r="OW293" s="5"/>
      <c r="OX293" s="5"/>
      <c r="OY293" s="5"/>
      <c r="OZ293" s="5"/>
      <c r="PA293" s="5"/>
      <c r="PB293" s="5"/>
      <c r="PC293" s="5"/>
      <c r="PD293" s="5"/>
      <c r="PE293" s="5"/>
      <c r="PF293" s="5"/>
      <c r="PG293" s="5"/>
      <c r="PH293" s="5"/>
      <c r="PI293" s="5"/>
      <c r="PJ293" s="5"/>
      <c r="PK293" s="5"/>
      <c r="PL293" s="5"/>
      <c r="PM293" s="5"/>
      <c r="PN293" s="5"/>
      <c r="PO293" s="5"/>
      <c r="PP293" s="5"/>
      <c r="PQ293" s="5"/>
      <c r="PR293" s="5"/>
      <c r="PS293" s="5"/>
      <c r="PT293" s="5"/>
      <c r="PU293" s="5"/>
      <c r="PV293" s="5"/>
      <c r="PW293" s="5"/>
      <c r="PX293" s="5"/>
      <c r="PY293" s="5"/>
      <c r="PZ293" s="5"/>
      <c r="QA293" s="5"/>
      <c r="QB293" s="5"/>
      <c r="QC293" s="5"/>
      <c r="QD293" s="5"/>
      <c r="QE293" s="5"/>
      <c r="QF293" s="5"/>
      <c r="QG293" s="5"/>
      <c r="QH293" s="5"/>
      <c r="QI293" s="5"/>
      <c r="QJ293" s="5"/>
      <c r="QK293" s="5"/>
      <c r="QL293" s="5"/>
      <c r="QM293" s="5"/>
      <c r="QN293" s="5"/>
      <c r="QO293" s="5"/>
      <c r="QP293" s="5"/>
      <c r="QQ293" s="5"/>
      <c r="QR293" s="5"/>
      <c r="QS293" s="5"/>
      <c r="QT293" s="5"/>
      <c r="QU293" s="5"/>
      <c r="QV293" s="5"/>
      <c r="QW293" s="5"/>
      <c r="QX293" s="5"/>
      <c r="QY293" s="5"/>
      <c r="QZ293" s="5"/>
      <c r="RA293" s="5"/>
      <c r="RB293" s="5"/>
      <c r="RC293" s="5"/>
      <c r="RD293" s="5"/>
      <c r="RE293" s="5"/>
      <c r="RF293" s="5"/>
      <c r="RG293" s="5"/>
      <c r="RH293" s="5"/>
      <c r="RI293" s="5"/>
      <c r="RJ293" s="5"/>
      <c r="RK293" s="5"/>
      <c r="RL293" s="5"/>
      <c r="RM293" s="5"/>
      <c r="RN293" s="5"/>
      <c r="RO293" s="5"/>
      <c r="RP293" s="5"/>
      <c r="RQ293" s="5"/>
      <c r="RR293" s="5"/>
      <c r="RS293" s="5"/>
      <c r="RT293" s="5"/>
      <c r="RU293" s="5"/>
      <c r="RV293" s="5"/>
      <c r="RW293" s="5"/>
      <c r="RX293" s="5"/>
      <c r="RY293" s="5"/>
      <c r="RZ293" s="5"/>
      <c r="SA293" s="5"/>
      <c r="SB293" s="5"/>
      <c r="SC293" s="5"/>
      <c r="SD293" s="5"/>
      <c r="SE293" s="5"/>
      <c r="SF293" s="5"/>
      <c r="SG293" s="5"/>
      <c r="SH293" s="5"/>
      <c r="SI293" s="5"/>
      <c r="SJ293" s="5"/>
      <c r="SK293" s="5"/>
      <c r="SL293" s="5"/>
      <c r="SM293" s="5"/>
      <c r="SN293" s="5"/>
      <c r="SO293" s="5"/>
      <c r="SP293" s="5"/>
      <c r="SQ293" s="5"/>
      <c r="SR293" s="5"/>
      <c r="SS293" s="5"/>
      <c r="ST293" s="5"/>
      <c r="SU293" s="5"/>
      <c r="SV293" s="5"/>
      <c r="SW293" s="5"/>
      <c r="SX293" s="5"/>
      <c r="SY293" s="5"/>
      <c r="SZ293" s="5"/>
      <c r="TA293" s="5"/>
      <c r="TB293" s="5"/>
      <c r="TC293" s="5"/>
      <c r="TD293" s="5"/>
      <c r="TE293" s="5"/>
      <c r="TF293" s="5"/>
      <c r="TG293" s="5"/>
      <c r="TH293" s="5"/>
      <c r="TI293" s="5"/>
      <c r="TJ293" s="5"/>
      <c r="TK293" s="5"/>
      <c r="TL293" s="5"/>
      <c r="TM293" s="5"/>
      <c r="TN293" s="5"/>
      <c r="TO293" s="5"/>
      <c r="TP293" s="5"/>
      <c r="TQ293" s="5"/>
      <c r="TR293" s="5"/>
      <c r="TS293" s="5"/>
      <c r="TT293" s="5"/>
      <c r="TU293" s="5"/>
      <c r="TV293" s="5"/>
      <c r="TW293" s="5"/>
      <c r="TX293" s="5"/>
      <c r="TY293" s="5"/>
      <c r="TZ293" s="5"/>
      <c r="UA293" s="5"/>
      <c r="UB293" s="5"/>
      <c r="UC293" s="5"/>
      <c r="UD293" s="5"/>
      <c r="UE293" s="5"/>
      <c r="UF293" s="5"/>
      <c r="UG293" s="5"/>
      <c r="UH293" s="5"/>
      <c r="UI293" s="5"/>
      <c r="UJ293" s="5"/>
      <c r="UK293" s="5"/>
      <c r="UL293" s="5"/>
      <c r="UM293" s="5"/>
      <c r="UN293" s="5"/>
      <c r="UO293" s="5"/>
      <c r="UP293" s="5"/>
      <c r="UQ293" s="5"/>
      <c r="UR293" s="5"/>
      <c r="US293" s="5"/>
      <c r="UT293" s="5"/>
      <c r="UU293" s="5"/>
      <c r="UV293" s="5"/>
      <c r="UW293" s="5"/>
      <c r="UX293" s="5"/>
      <c r="UY293" s="5"/>
      <c r="UZ293" s="5"/>
      <c r="VA293" s="5"/>
      <c r="VB293" s="5"/>
      <c r="VC293" s="5"/>
      <c r="VD293" s="5"/>
      <c r="VE293" s="5"/>
      <c r="VF293" s="5"/>
      <c r="VG293" s="5"/>
      <c r="VH293" s="5"/>
      <c r="VI293" s="5"/>
      <c r="VJ293" s="5"/>
      <c r="VK293" s="5"/>
      <c r="VL293" s="5"/>
      <c r="VM293" s="5"/>
      <c r="VN293" s="5"/>
      <c r="VO293" s="5"/>
      <c r="VP293" s="5"/>
      <c r="VQ293" s="5"/>
      <c r="VR293" s="5"/>
      <c r="VS293" s="5"/>
      <c r="VT293" s="5"/>
      <c r="VU293" s="5"/>
      <c r="VV293" s="5"/>
      <c r="VW293" s="5"/>
      <c r="VX293" s="5"/>
      <c r="VY293" s="5"/>
      <c r="VZ293" s="5"/>
      <c r="WA293" s="5"/>
      <c r="WB293" s="5"/>
      <c r="WC293" s="5"/>
      <c r="WD293" s="5"/>
      <c r="WE293" s="5"/>
      <c r="WF293" s="5"/>
      <c r="WG293" s="5"/>
      <c r="WH293" s="5"/>
      <c r="WI293" s="5"/>
      <c r="WJ293" s="5"/>
      <c r="WK293" s="5"/>
      <c r="WL293" s="5"/>
      <c r="WM293" s="5"/>
      <c r="WN293" s="5"/>
      <c r="WO293" s="5"/>
      <c r="WP293" s="5"/>
      <c r="WQ293" s="5"/>
      <c r="WR293" s="5"/>
      <c r="WS293" s="5"/>
      <c r="WT293" s="5"/>
      <c r="WU293" s="5"/>
      <c r="WV293" s="5"/>
      <c r="WW293" s="5"/>
      <c r="WX293" s="5"/>
      <c r="WY293" s="5"/>
      <c r="WZ293" s="5"/>
      <c r="XA293" s="5"/>
      <c r="XB293" s="5"/>
      <c r="XC293" s="5"/>
      <c r="XD293" s="5"/>
      <c r="XE293" s="5"/>
      <c r="XF293" s="5"/>
      <c r="XG293" s="5"/>
      <c r="XH293" s="5"/>
      <c r="XI293" s="5"/>
      <c r="XJ293" s="5"/>
      <c r="XK293" s="5"/>
      <c r="XL293" s="5"/>
      <c r="XM293" s="5"/>
      <c r="XN293" s="5"/>
      <c r="XO293" s="5"/>
      <c r="XP293" s="5"/>
      <c r="XQ293" s="5"/>
      <c r="XR293" s="5"/>
      <c r="XS293" s="5"/>
      <c r="XT293" s="5"/>
      <c r="XU293" s="5"/>
      <c r="XV293" s="5"/>
      <c r="XW293" s="5"/>
    </row>
    <row r="294" spans="39:647" x14ac:dyDescent="0.4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c r="EU294" s="5"/>
      <c r="EV294" s="5"/>
      <c r="EW294" s="5"/>
      <c r="EX294" s="5"/>
      <c r="EY294" s="5"/>
      <c r="EZ294" s="5"/>
      <c r="FA294" s="5"/>
      <c r="FB294" s="5"/>
      <c r="FC294" s="5"/>
      <c r="FD294" s="5"/>
      <c r="FE294" s="5"/>
      <c r="FF294" s="5"/>
      <c r="FG294" s="5"/>
      <c r="FH294" s="5"/>
      <c r="FI294" s="5"/>
      <c r="FJ294" s="5"/>
      <c r="FK294" s="5"/>
      <c r="FL294" s="5"/>
      <c r="FM294" s="5"/>
      <c r="FN294" s="5"/>
      <c r="FO294" s="5"/>
      <c r="FP294" s="5"/>
      <c r="FQ294" s="5"/>
      <c r="FR294" s="5"/>
      <c r="FS294" s="5"/>
      <c r="FT294" s="5"/>
      <c r="FU294" s="5"/>
      <c r="FV294" s="5"/>
      <c r="FW294" s="5"/>
      <c r="FX294" s="5"/>
      <c r="FY294" s="5"/>
      <c r="FZ294" s="5"/>
      <c r="GA294" s="5"/>
      <c r="GB294" s="5"/>
      <c r="GC294" s="5"/>
      <c r="GD294" s="5"/>
      <c r="GE294" s="5"/>
      <c r="GF294" s="5"/>
      <c r="GG294" s="5"/>
      <c r="GH294" s="5"/>
      <c r="GI294" s="5"/>
      <c r="GJ294" s="5"/>
      <c r="GK294" s="5"/>
      <c r="GL294" s="5"/>
      <c r="GM294" s="5"/>
      <c r="GN294" s="5"/>
      <c r="GO294" s="5"/>
      <c r="GP294" s="5"/>
      <c r="GQ294" s="5"/>
      <c r="GR294" s="5"/>
      <c r="GS294" s="5"/>
      <c r="GT294" s="5"/>
      <c r="GU294" s="5"/>
      <c r="GV294" s="5"/>
      <c r="GW294" s="5"/>
      <c r="GX294" s="5"/>
      <c r="GY294" s="5"/>
      <c r="GZ294" s="5"/>
      <c r="HA294" s="5"/>
      <c r="HB294" s="5"/>
      <c r="HC294" s="5"/>
      <c r="HD294" s="5"/>
      <c r="HE294" s="5"/>
      <c r="HF294" s="5"/>
      <c r="HG294" s="5"/>
      <c r="HH294" s="5"/>
      <c r="HI294" s="5"/>
      <c r="HJ294" s="5"/>
      <c r="HK294" s="5"/>
      <c r="HL294" s="5"/>
      <c r="HM294" s="5"/>
      <c r="HN294" s="5"/>
      <c r="HO294" s="5"/>
      <c r="HP294" s="5"/>
      <c r="HQ294" s="5"/>
      <c r="HR294" s="5"/>
      <c r="HS294" s="5"/>
      <c r="HT294" s="5"/>
      <c r="HU294" s="5"/>
      <c r="HV294" s="5"/>
      <c r="HW294" s="5"/>
      <c r="HX294" s="5"/>
      <c r="HY294" s="5"/>
      <c r="HZ294" s="5"/>
      <c r="IA294" s="5"/>
      <c r="IB294" s="5"/>
      <c r="IC294" s="5"/>
      <c r="ID294" s="5"/>
      <c r="IE294" s="5"/>
      <c r="IF294" s="5"/>
      <c r="IG294" s="5"/>
      <c r="IH294" s="5"/>
      <c r="II294" s="5"/>
      <c r="IJ294" s="5"/>
      <c r="IK294" s="5"/>
      <c r="IL294" s="5"/>
      <c r="IM294" s="5"/>
      <c r="IN294" s="5"/>
      <c r="IO294" s="5"/>
      <c r="IP294" s="5"/>
      <c r="IQ294" s="5"/>
      <c r="IR294" s="5"/>
      <c r="IS294" s="5"/>
      <c r="IT294" s="5"/>
      <c r="IU294" s="5"/>
      <c r="IV294" s="5"/>
      <c r="IW294" s="5"/>
      <c r="IX294" s="5"/>
      <c r="IY294" s="5"/>
      <c r="IZ294" s="5"/>
      <c r="JA294" s="5"/>
      <c r="JB294" s="5"/>
      <c r="JC294" s="5"/>
      <c r="JD294" s="5"/>
      <c r="JE294" s="5"/>
      <c r="JF294" s="5"/>
      <c r="JG294" s="5"/>
      <c r="JH294" s="5"/>
      <c r="JI294" s="5"/>
      <c r="JJ294" s="5"/>
      <c r="JK294" s="5"/>
      <c r="JL294" s="5"/>
      <c r="JM294" s="5"/>
      <c r="JN294" s="5"/>
      <c r="JO294" s="5"/>
      <c r="JP294" s="5"/>
      <c r="JQ294" s="5"/>
      <c r="JR294" s="5"/>
      <c r="JS294" s="5"/>
      <c r="JT294" s="5"/>
      <c r="JU294" s="5"/>
      <c r="JV294" s="5"/>
      <c r="JW294" s="5"/>
      <c r="JX294" s="5"/>
      <c r="JY294" s="5"/>
      <c r="JZ294" s="5"/>
      <c r="KA294" s="5"/>
      <c r="KB294" s="5"/>
      <c r="KC294" s="5"/>
      <c r="KD294" s="5"/>
      <c r="KE294" s="5"/>
      <c r="KF294" s="5"/>
      <c r="KG294" s="5"/>
      <c r="KH294" s="5"/>
      <c r="KI294" s="5"/>
      <c r="KJ294" s="5"/>
      <c r="KK294" s="5"/>
      <c r="KL294" s="5"/>
      <c r="KM294" s="5"/>
      <c r="KN294" s="5"/>
      <c r="KO294" s="5"/>
      <c r="KP294" s="5"/>
      <c r="KQ294" s="5"/>
      <c r="KR294" s="5"/>
      <c r="KS294" s="5"/>
      <c r="KT294" s="5"/>
      <c r="KU294" s="5"/>
      <c r="KV294" s="5"/>
      <c r="KW294" s="5"/>
      <c r="KX294" s="5"/>
      <c r="KY294" s="5"/>
      <c r="KZ294" s="5"/>
      <c r="LA294" s="5"/>
      <c r="LB294" s="5"/>
      <c r="LC294" s="5"/>
      <c r="LD294" s="5"/>
      <c r="LE294" s="5"/>
      <c r="LF294" s="5"/>
      <c r="LG294" s="5"/>
      <c r="LH294" s="5"/>
      <c r="LI294" s="5"/>
      <c r="LJ294" s="5"/>
      <c r="LK294" s="5"/>
      <c r="LL294" s="5"/>
      <c r="LM294" s="5"/>
      <c r="LN294" s="5"/>
      <c r="LO294" s="5"/>
      <c r="LP294" s="5"/>
      <c r="LQ294" s="5"/>
      <c r="LR294" s="5"/>
      <c r="LS294" s="5"/>
      <c r="LT294" s="5"/>
      <c r="LU294" s="5"/>
      <c r="LV294" s="5"/>
      <c r="LW294" s="5"/>
      <c r="LX294" s="5"/>
      <c r="LY294" s="5"/>
      <c r="LZ294" s="5"/>
      <c r="MA294" s="5"/>
      <c r="MB294" s="5"/>
      <c r="MC294" s="5"/>
      <c r="MD294" s="5"/>
      <c r="ME294" s="5"/>
      <c r="MF294" s="5"/>
      <c r="MG294" s="5"/>
      <c r="MH294" s="5"/>
      <c r="MI294" s="5"/>
      <c r="MJ294" s="5"/>
      <c r="MK294" s="5"/>
      <c r="ML294" s="5"/>
      <c r="MM294" s="5"/>
      <c r="MN294" s="5"/>
      <c r="MO294" s="5"/>
      <c r="MP294" s="5"/>
      <c r="MQ294" s="5"/>
      <c r="MR294" s="5"/>
      <c r="MS294" s="5"/>
      <c r="MT294" s="5"/>
      <c r="MU294" s="5"/>
      <c r="MV294" s="5"/>
      <c r="MW294" s="5"/>
      <c r="MX294" s="5"/>
      <c r="MY294" s="5"/>
      <c r="MZ294" s="5"/>
      <c r="NA294" s="5"/>
      <c r="NB294" s="5"/>
      <c r="NC294" s="5"/>
      <c r="ND294" s="5"/>
      <c r="NE294" s="5"/>
      <c r="NF294" s="5"/>
      <c r="NG294" s="5"/>
      <c r="NH294" s="5"/>
      <c r="NI294" s="5"/>
      <c r="NJ294" s="5"/>
      <c r="NK294" s="5"/>
      <c r="NL294" s="5"/>
      <c r="NM294" s="5"/>
      <c r="NN294" s="5"/>
      <c r="NO294" s="5"/>
      <c r="NP294" s="5"/>
      <c r="NQ294" s="5"/>
      <c r="NR294" s="5"/>
      <c r="NS294" s="5"/>
      <c r="NT294" s="5"/>
      <c r="NU294" s="5"/>
      <c r="NV294" s="5"/>
      <c r="NW294" s="5"/>
      <c r="NX294" s="5"/>
      <c r="NY294" s="5"/>
      <c r="NZ294" s="5"/>
      <c r="OA294" s="5"/>
      <c r="OB294" s="5"/>
      <c r="OC294" s="5"/>
      <c r="OD294" s="5"/>
      <c r="OE294" s="5"/>
      <c r="OF294" s="5"/>
      <c r="OG294" s="5"/>
      <c r="OH294" s="5"/>
      <c r="OI294" s="5"/>
      <c r="OJ294" s="5"/>
      <c r="OK294" s="5"/>
      <c r="OL294" s="5"/>
      <c r="OM294" s="5"/>
      <c r="ON294" s="5"/>
      <c r="OO294" s="5"/>
      <c r="OP294" s="5"/>
      <c r="OQ294" s="5"/>
      <c r="OR294" s="5"/>
      <c r="OS294" s="5"/>
      <c r="OT294" s="5"/>
      <c r="OU294" s="5"/>
      <c r="OV294" s="5"/>
      <c r="OW294" s="5"/>
      <c r="OX294" s="5"/>
      <c r="OY294" s="5"/>
      <c r="OZ294" s="5"/>
      <c r="PA294" s="5"/>
      <c r="PB294" s="5"/>
      <c r="PC294" s="5"/>
      <c r="PD294" s="5"/>
      <c r="PE294" s="5"/>
      <c r="PF294" s="5"/>
      <c r="PG294" s="5"/>
      <c r="PH294" s="5"/>
      <c r="PI294" s="5"/>
      <c r="PJ294" s="5"/>
      <c r="PK294" s="5"/>
      <c r="PL294" s="5"/>
      <c r="PM294" s="5"/>
      <c r="PN294" s="5"/>
      <c r="PO294" s="5"/>
      <c r="PP294" s="5"/>
      <c r="PQ294" s="5"/>
      <c r="PR294" s="5"/>
      <c r="PS294" s="5"/>
      <c r="PT294" s="5"/>
      <c r="PU294" s="5"/>
      <c r="PV294" s="5"/>
      <c r="PW294" s="5"/>
      <c r="PX294" s="5"/>
      <c r="PY294" s="5"/>
      <c r="PZ294" s="5"/>
      <c r="QA294" s="5"/>
      <c r="QB294" s="5"/>
      <c r="QC294" s="5"/>
      <c r="QD294" s="5"/>
      <c r="QE294" s="5"/>
      <c r="QF294" s="5"/>
      <c r="QG294" s="5"/>
      <c r="QH294" s="5"/>
      <c r="QI294" s="5"/>
      <c r="QJ294" s="5"/>
      <c r="QK294" s="5"/>
      <c r="QL294" s="5"/>
      <c r="QM294" s="5"/>
      <c r="QN294" s="5"/>
      <c r="QO294" s="5"/>
      <c r="QP294" s="5"/>
      <c r="QQ294" s="5"/>
      <c r="QR294" s="5"/>
      <c r="QS294" s="5"/>
      <c r="QT294" s="5"/>
      <c r="QU294" s="5"/>
      <c r="QV294" s="5"/>
      <c r="QW294" s="5"/>
      <c r="QX294" s="5"/>
      <c r="QY294" s="5"/>
      <c r="QZ294" s="5"/>
      <c r="RA294" s="5"/>
      <c r="RB294" s="5"/>
      <c r="RC294" s="5"/>
      <c r="RD294" s="5"/>
      <c r="RE294" s="5"/>
      <c r="RF294" s="5"/>
      <c r="RG294" s="5"/>
      <c r="RH294" s="5"/>
      <c r="RI294" s="5"/>
      <c r="RJ294" s="5"/>
      <c r="RK294" s="5"/>
      <c r="RL294" s="5"/>
      <c r="RM294" s="5"/>
      <c r="RN294" s="5"/>
      <c r="RO294" s="5"/>
      <c r="RP294" s="5"/>
      <c r="RQ294" s="5"/>
      <c r="RR294" s="5"/>
      <c r="RS294" s="5"/>
      <c r="RT294" s="5"/>
      <c r="RU294" s="5"/>
      <c r="RV294" s="5"/>
      <c r="RW294" s="5"/>
      <c r="RX294" s="5"/>
      <c r="RY294" s="5"/>
      <c r="RZ294" s="5"/>
      <c r="SA294" s="5"/>
      <c r="SB294" s="5"/>
      <c r="SC294" s="5"/>
      <c r="SD294" s="5"/>
      <c r="SE294" s="5"/>
      <c r="SF294" s="5"/>
      <c r="SG294" s="5"/>
      <c r="SH294" s="5"/>
      <c r="SI294" s="5"/>
      <c r="SJ294" s="5"/>
      <c r="SK294" s="5"/>
      <c r="SL294" s="5"/>
      <c r="SM294" s="5"/>
      <c r="SN294" s="5"/>
      <c r="SO294" s="5"/>
      <c r="SP294" s="5"/>
      <c r="SQ294" s="5"/>
      <c r="SR294" s="5"/>
      <c r="SS294" s="5"/>
      <c r="ST294" s="5"/>
      <c r="SU294" s="5"/>
      <c r="SV294" s="5"/>
      <c r="SW294" s="5"/>
      <c r="SX294" s="5"/>
      <c r="SY294" s="5"/>
      <c r="SZ294" s="5"/>
      <c r="TA294" s="5"/>
      <c r="TB294" s="5"/>
      <c r="TC294" s="5"/>
      <c r="TD294" s="5"/>
      <c r="TE294" s="5"/>
      <c r="TF294" s="5"/>
      <c r="TG294" s="5"/>
      <c r="TH294" s="5"/>
      <c r="TI294" s="5"/>
      <c r="TJ294" s="5"/>
      <c r="TK294" s="5"/>
      <c r="TL294" s="5"/>
      <c r="TM294" s="5"/>
      <c r="TN294" s="5"/>
      <c r="TO294" s="5"/>
      <c r="TP294" s="5"/>
      <c r="TQ294" s="5"/>
      <c r="TR294" s="5"/>
      <c r="TS294" s="5"/>
      <c r="TT294" s="5"/>
      <c r="TU294" s="5"/>
      <c r="TV294" s="5"/>
      <c r="TW294" s="5"/>
      <c r="TX294" s="5"/>
      <c r="TY294" s="5"/>
      <c r="TZ294" s="5"/>
      <c r="UA294" s="5"/>
      <c r="UB294" s="5"/>
      <c r="UC294" s="5"/>
      <c r="UD294" s="5"/>
      <c r="UE294" s="5"/>
      <c r="UF294" s="5"/>
      <c r="UG294" s="5"/>
      <c r="UH294" s="5"/>
      <c r="UI294" s="5"/>
      <c r="UJ294" s="5"/>
      <c r="UK294" s="5"/>
      <c r="UL294" s="5"/>
      <c r="UM294" s="5"/>
      <c r="UN294" s="5"/>
      <c r="UO294" s="5"/>
      <c r="UP294" s="5"/>
      <c r="UQ294" s="5"/>
      <c r="UR294" s="5"/>
      <c r="US294" s="5"/>
      <c r="UT294" s="5"/>
      <c r="UU294" s="5"/>
      <c r="UV294" s="5"/>
      <c r="UW294" s="5"/>
      <c r="UX294" s="5"/>
      <c r="UY294" s="5"/>
      <c r="UZ294" s="5"/>
      <c r="VA294" s="5"/>
      <c r="VB294" s="5"/>
      <c r="VC294" s="5"/>
      <c r="VD294" s="5"/>
      <c r="VE294" s="5"/>
      <c r="VF294" s="5"/>
      <c r="VG294" s="5"/>
      <c r="VH294" s="5"/>
      <c r="VI294" s="5"/>
      <c r="VJ294" s="5"/>
      <c r="VK294" s="5"/>
      <c r="VL294" s="5"/>
      <c r="VM294" s="5"/>
      <c r="VN294" s="5"/>
      <c r="VO294" s="5"/>
      <c r="VP294" s="5"/>
      <c r="VQ294" s="5"/>
      <c r="VR294" s="5"/>
      <c r="VS294" s="5"/>
      <c r="VT294" s="5"/>
      <c r="VU294" s="5"/>
      <c r="VV294" s="5"/>
      <c r="VW294" s="5"/>
      <c r="VX294" s="5"/>
      <c r="VY294" s="5"/>
      <c r="VZ294" s="5"/>
      <c r="WA294" s="5"/>
      <c r="WB294" s="5"/>
      <c r="WC294" s="5"/>
      <c r="WD294" s="5"/>
      <c r="WE294" s="5"/>
      <c r="WF294" s="5"/>
      <c r="WG294" s="5"/>
      <c r="WH294" s="5"/>
      <c r="WI294" s="5"/>
      <c r="WJ294" s="5"/>
      <c r="WK294" s="5"/>
      <c r="WL294" s="5"/>
      <c r="WM294" s="5"/>
      <c r="WN294" s="5"/>
      <c r="WO294" s="5"/>
      <c r="WP294" s="5"/>
      <c r="WQ294" s="5"/>
      <c r="WR294" s="5"/>
      <c r="WS294" s="5"/>
      <c r="WT294" s="5"/>
      <c r="WU294" s="5"/>
      <c r="WV294" s="5"/>
      <c r="WW294" s="5"/>
      <c r="WX294" s="5"/>
      <c r="WY294" s="5"/>
      <c r="WZ294" s="5"/>
      <c r="XA294" s="5"/>
      <c r="XB294" s="5"/>
      <c r="XC294" s="5"/>
      <c r="XD294" s="5"/>
      <c r="XE294" s="5"/>
      <c r="XF294" s="5"/>
      <c r="XG294" s="5"/>
      <c r="XH294" s="5"/>
      <c r="XI294" s="5"/>
      <c r="XJ294" s="5"/>
      <c r="XK294" s="5"/>
      <c r="XL294" s="5"/>
      <c r="XM294" s="5"/>
      <c r="XN294" s="5"/>
      <c r="XO294" s="5"/>
      <c r="XP294" s="5"/>
      <c r="XQ294" s="5"/>
      <c r="XR294" s="5"/>
      <c r="XS294" s="5"/>
      <c r="XT294" s="5"/>
      <c r="XU294" s="5"/>
      <c r="XV294" s="5"/>
      <c r="XW294" s="5"/>
    </row>
    <row r="295" spans="39:647" x14ac:dyDescent="0.4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c r="EU295" s="5"/>
      <c r="EV295" s="5"/>
      <c r="EW295" s="5"/>
      <c r="EX295" s="5"/>
      <c r="EY295" s="5"/>
      <c r="EZ295" s="5"/>
      <c r="FA295" s="5"/>
      <c r="FB295" s="5"/>
      <c r="FC295" s="5"/>
      <c r="FD295" s="5"/>
      <c r="FE295" s="5"/>
      <c r="FF295" s="5"/>
      <c r="FG295" s="5"/>
      <c r="FH295" s="5"/>
      <c r="FI295" s="5"/>
      <c r="FJ295" s="5"/>
      <c r="FK295" s="5"/>
      <c r="FL295" s="5"/>
      <c r="FM295" s="5"/>
      <c r="FN295" s="5"/>
      <c r="FO295" s="5"/>
      <c r="FP295" s="5"/>
      <c r="FQ295" s="5"/>
      <c r="FR295" s="5"/>
      <c r="FS295" s="5"/>
      <c r="FT295" s="5"/>
      <c r="FU295" s="5"/>
      <c r="FV295" s="5"/>
      <c r="FW295" s="5"/>
      <c r="FX295" s="5"/>
      <c r="FY295" s="5"/>
      <c r="FZ295" s="5"/>
      <c r="GA295" s="5"/>
      <c r="GB295" s="5"/>
      <c r="GC295" s="5"/>
      <c r="GD295" s="5"/>
      <c r="GE295" s="5"/>
      <c r="GF295" s="5"/>
      <c r="GG295" s="5"/>
      <c r="GH295" s="5"/>
      <c r="GI295" s="5"/>
      <c r="GJ295" s="5"/>
      <c r="GK295" s="5"/>
      <c r="GL295" s="5"/>
      <c r="GM295" s="5"/>
      <c r="GN295" s="5"/>
      <c r="GO295" s="5"/>
      <c r="GP295" s="5"/>
      <c r="GQ295" s="5"/>
      <c r="GR295" s="5"/>
      <c r="GS295" s="5"/>
      <c r="GT295" s="5"/>
      <c r="GU295" s="5"/>
      <c r="GV295" s="5"/>
      <c r="GW295" s="5"/>
      <c r="GX295" s="5"/>
      <c r="GY295" s="5"/>
      <c r="GZ295" s="5"/>
      <c r="HA295" s="5"/>
      <c r="HB295" s="5"/>
      <c r="HC295" s="5"/>
      <c r="HD295" s="5"/>
      <c r="HE295" s="5"/>
      <c r="HF295" s="5"/>
      <c r="HG295" s="5"/>
      <c r="HH295" s="5"/>
      <c r="HI295" s="5"/>
      <c r="HJ295" s="5"/>
      <c r="HK295" s="5"/>
      <c r="HL295" s="5"/>
      <c r="HM295" s="5"/>
      <c r="HN295" s="5"/>
      <c r="HO295" s="5"/>
      <c r="HP295" s="5"/>
      <c r="HQ295" s="5"/>
      <c r="HR295" s="5"/>
      <c r="HS295" s="5"/>
      <c r="HT295" s="5"/>
      <c r="HU295" s="5"/>
      <c r="HV295" s="5"/>
      <c r="HW295" s="5"/>
      <c r="HX295" s="5"/>
      <c r="HY295" s="5"/>
      <c r="HZ295" s="5"/>
      <c r="IA295" s="5"/>
      <c r="IB295" s="5"/>
      <c r="IC295" s="5"/>
      <c r="ID295" s="5"/>
      <c r="IE295" s="5"/>
      <c r="IF295" s="5"/>
      <c r="IG295" s="5"/>
      <c r="IH295" s="5"/>
      <c r="II295" s="5"/>
      <c r="IJ295" s="5"/>
      <c r="IK295" s="5"/>
      <c r="IL295" s="5"/>
      <c r="IM295" s="5"/>
      <c r="IN295" s="5"/>
      <c r="IO295" s="5"/>
      <c r="IP295" s="5"/>
      <c r="IQ295" s="5"/>
      <c r="IR295" s="5"/>
      <c r="IS295" s="5"/>
      <c r="IT295" s="5"/>
      <c r="IU295" s="5"/>
      <c r="IV295" s="5"/>
      <c r="IW295" s="5"/>
      <c r="IX295" s="5"/>
      <c r="IY295" s="5"/>
      <c r="IZ295" s="5"/>
      <c r="JA295" s="5"/>
      <c r="JB295" s="5"/>
      <c r="JC295" s="5"/>
      <c r="JD295" s="5"/>
      <c r="JE295" s="5"/>
      <c r="JF295" s="5"/>
      <c r="JG295" s="5"/>
      <c r="JH295" s="5"/>
      <c r="JI295" s="5"/>
      <c r="JJ295" s="5"/>
      <c r="JK295" s="5"/>
      <c r="JL295" s="5"/>
      <c r="JM295" s="5"/>
      <c r="JN295" s="5"/>
      <c r="JO295" s="5"/>
      <c r="JP295" s="5"/>
      <c r="JQ295" s="5"/>
      <c r="JR295" s="5"/>
      <c r="JS295" s="5"/>
      <c r="JT295" s="5"/>
      <c r="JU295" s="5"/>
      <c r="JV295" s="5"/>
      <c r="JW295" s="5"/>
      <c r="JX295" s="5"/>
      <c r="JY295" s="5"/>
      <c r="JZ295" s="5"/>
      <c r="KA295" s="5"/>
      <c r="KB295" s="5"/>
      <c r="KC295" s="5"/>
      <c r="KD295" s="5"/>
      <c r="KE295" s="5"/>
      <c r="KF295" s="5"/>
      <c r="KG295" s="5"/>
      <c r="KH295" s="5"/>
      <c r="KI295" s="5"/>
      <c r="KJ295" s="5"/>
      <c r="KK295" s="5"/>
      <c r="KL295" s="5"/>
      <c r="KM295" s="5"/>
      <c r="KN295" s="5"/>
      <c r="KO295" s="5"/>
      <c r="KP295" s="5"/>
      <c r="KQ295" s="5"/>
      <c r="KR295" s="5"/>
      <c r="KS295" s="5"/>
      <c r="KT295" s="5"/>
      <c r="KU295" s="5"/>
      <c r="KV295" s="5"/>
      <c r="KW295" s="5"/>
      <c r="KX295" s="5"/>
      <c r="KY295" s="5"/>
      <c r="KZ295" s="5"/>
      <c r="LA295" s="5"/>
      <c r="LB295" s="5"/>
      <c r="LC295" s="5"/>
      <c r="LD295" s="5"/>
      <c r="LE295" s="5"/>
      <c r="LF295" s="5"/>
      <c r="LG295" s="5"/>
      <c r="LH295" s="5"/>
      <c r="LI295" s="5"/>
      <c r="LJ295" s="5"/>
      <c r="LK295" s="5"/>
      <c r="LL295" s="5"/>
      <c r="LM295" s="5"/>
      <c r="LN295" s="5"/>
      <c r="LO295" s="5"/>
      <c r="LP295" s="5"/>
      <c r="LQ295" s="5"/>
      <c r="LR295" s="5"/>
      <c r="LS295" s="5"/>
      <c r="LT295" s="5"/>
      <c r="LU295" s="5"/>
      <c r="LV295" s="5"/>
      <c r="LW295" s="5"/>
      <c r="LX295" s="5"/>
      <c r="LY295" s="5"/>
      <c r="LZ295" s="5"/>
      <c r="MA295" s="5"/>
      <c r="MB295" s="5"/>
      <c r="MC295" s="5"/>
      <c r="MD295" s="5"/>
      <c r="ME295" s="5"/>
      <c r="MF295" s="5"/>
      <c r="MG295" s="5"/>
      <c r="MH295" s="5"/>
      <c r="MI295" s="5"/>
      <c r="MJ295" s="5"/>
      <c r="MK295" s="5"/>
      <c r="ML295" s="5"/>
      <c r="MM295" s="5"/>
      <c r="MN295" s="5"/>
      <c r="MO295" s="5"/>
      <c r="MP295" s="5"/>
      <c r="MQ295" s="5"/>
      <c r="MR295" s="5"/>
      <c r="MS295" s="5"/>
      <c r="MT295" s="5"/>
      <c r="MU295" s="5"/>
      <c r="MV295" s="5"/>
      <c r="MW295" s="5"/>
      <c r="MX295" s="5"/>
      <c r="MY295" s="5"/>
      <c r="MZ295" s="5"/>
      <c r="NA295" s="5"/>
      <c r="NB295" s="5"/>
      <c r="NC295" s="5"/>
      <c r="ND295" s="5"/>
      <c r="NE295" s="5"/>
      <c r="NF295" s="5"/>
      <c r="NG295" s="5"/>
      <c r="NH295" s="5"/>
      <c r="NI295" s="5"/>
      <c r="NJ295" s="5"/>
      <c r="NK295" s="5"/>
      <c r="NL295" s="5"/>
      <c r="NM295" s="5"/>
      <c r="NN295" s="5"/>
      <c r="NO295" s="5"/>
      <c r="NP295" s="5"/>
      <c r="NQ295" s="5"/>
      <c r="NR295" s="5"/>
      <c r="NS295" s="5"/>
      <c r="NT295" s="5"/>
      <c r="NU295" s="5"/>
      <c r="NV295" s="5"/>
      <c r="NW295" s="5"/>
      <c r="NX295" s="5"/>
      <c r="NY295" s="5"/>
      <c r="NZ295" s="5"/>
      <c r="OA295" s="5"/>
      <c r="OB295" s="5"/>
      <c r="OC295" s="5"/>
      <c r="OD295" s="5"/>
      <c r="OE295" s="5"/>
      <c r="OF295" s="5"/>
      <c r="OG295" s="5"/>
      <c r="OH295" s="5"/>
      <c r="OI295" s="5"/>
      <c r="OJ295" s="5"/>
      <c r="OK295" s="5"/>
      <c r="OL295" s="5"/>
      <c r="OM295" s="5"/>
      <c r="ON295" s="5"/>
      <c r="OO295" s="5"/>
      <c r="OP295" s="5"/>
      <c r="OQ295" s="5"/>
      <c r="OR295" s="5"/>
      <c r="OS295" s="5"/>
      <c r="OT295" s="5"/>
      <c r="OU295" s="5"/>
      <c r="OV295" s="5"/>
      <c r="OW295" s="5"/>
      <c r="OX295" s="5"/>
      <c r="OY295" s="5"/>
      <c r="OZ295" s="5"/>
      <c r="PA295" s="5"/>
      <c r="PB295" s="5"/>
      <c r="PC295" s="5"/>
      <c r="PD295" s="5"/>
      <c r="PE295" s="5"/>
      <c r="PF295" s="5"/>
      <c r="PG295" s="5"/>
      <c r="PH295" s="5"/>
      <c r="PI295" s="5"/>
      <c r="PJ295" s="5"/>
      <c r="PK295" s="5"/>
      <c r="PL295" s="5"/>
      <c r="PM295" s="5"/>
      <c r="PN295" s="5"/>
      <c r="PO295" s="5"/>
      <c r="PP295" s="5"/>
      <c r="PQ295" s="5"/>
      <c r="PR295" s="5"/>
      <c r="PS295" s="5"/>
      <c r="PT295" s="5"/>
      <c r="PU295" s="5"/>
      <c r="PV295" s="5"/>
      <c r="PW295" s="5"/>
      <c r="PX295" s="5"/>
      <c r="PY295" s="5"/>
      <c r="PZ295" s="5"/>
      <c r="QA295" s="5"/>
      <c r="QB295" s="5"/>
      <c r="QC295" s="5"/>
      <c r="QD295" s="5"/>
      <c r="QE295" s="5"/>
      <c r="QF295" s="5"/>
      <c r="QG295" s="5"/>
      <c r="QH295" s="5"/>
      <c r="QI295" s="5"/>
      <c r="QJ295" s="5"/>
      <c r="QK295" s="5"/>
      <c r="QL295" s="5"/>
      <c r="QM295" s="5"/>
      <c r="QN295" s="5"/>
      <c r="QO295" s="5"/>
      <c r="QP295" s="5"/>
      <c r="QQ295" s="5"/>
      <c r="QR295" s="5"/>
      <c r="QS295" s="5"/>
      <c r="QT295" s="5"/>
      <c r="QU295" s="5"/>
      <c r="QV295" s="5"/>
      <c r="QW295" s="5"/>
      <c r="QX295" s="5"/>
      <c r="QY295" s="5"/>
      <c r="QZ295" s="5"/>
      <c r="RA295" s="5"/>
      <c r="RB295" s="5"/>
      <c r="RC295" s="5"/>
      <c r="RD295" s="5"/>
      <c r="RE295" s="5"/>
      <c r="RF295" s="5"/>
      <c r="RG295" s="5"/>
      <c r="RH295" s="5"/>
      <c r="RI295" s="5"/>
      <c r="RJ295" s="5"/>
      <c r="RK295" s="5"/>
      <c r="RL295" s="5"/>
      <c r="RM295" s="5"/>
      <c r="RN295" s="5"/>
      <c r="RO295" s="5"/>
      <c r="RP295" s="5"/>
      <c r="RQ295" s="5"/>
      <c r="RR295" s="5"/>
      <c r="RS295" s="5"/>
      <c r="RT295" s="5"/>
      <c r="RU295" s="5"/>
      <c r="RV295" s="5"/>
      <c r="RW295" s="5"/>
      <c r="RX295" s="5"/>
      <c r="RY295" s="5"/>
      <c r="RZ295" s="5"/>
      <c r="SA295" s="5"/>
      <c r="SB295" s="5"/>
      <c r="SC295" s="5"/>
      <c r="SD295" s="5"/>
      <c r="SE295" s="5"/>
      <c r="SF295" s="5"/>
      <c r="SG295" s="5"/>
      <c r="SH295" s="5"/>
      <c r="SI295" s="5"/>
      <c r="SJ295" s="5"/>
      <c r="SK295" s="5"/>
      <c r="SL295" s="5"/>
      <c r="SM295" s="5"/>
      <c r="SN295" s="5"/>
      <c r="SO295" s="5"/>
      <c r="SP295" s="5"/>
      <c r="SQ295" s="5"/>
      <c r="SR295" s="5"/>
      <c r="SS295" s="5"/>
      <c r="ST295" s="5"/>
      <c r="SU295" s="5"/>
      <c r="SV295" s="5"/>
      <c r="SW295" s="5"/>
      <c r="SX295" s="5"/>
      <c r="SY295" s="5"/>
      <c r="SZ295" s="5"/>
      <c r="TA295" s="5"/>
      <c r="TB295" s="5"/>
      <c r="TC295" s="5"/>
      <c r="TD295" s="5"/>
      <c r="TE295" s="5"/>
      <c r="TF295" s="5"/>
      <c r="TG295" s="5"/>
      <c r="TH295" s="5"/>
      <c r="TI295" s="5"/>
      <c r="TJ295" s="5"/>
      <c r="TK295" s="5"/>
      <c r="TL295" s="5"/>
      <c r="TM295" s="5"/>
      <c r="TN295" s="5"/>
      <c r="TO295" s="5"/>
      <c r="TP295" s="5"/>
      <c r="TQ295" s="5"/>
      <c r="TR295" s="5"/>
      <c r="TS295" s="5"/>
      <c r="TT295" s="5"/>
      <c r="TU295" s="5"/>
      <c r="TV295" s="5"/>
      <c r="TW295" s="5"/>
      <c r="TX295" s="5"/>
      <c r="TY295" s="5"/>
      <c r="TZ295" s="5"/>
      <c r="UA295" s="5"/>
      <c r="UB295" s="5"/>
      <c r="UC295" s="5"/>
      <c r="UD295" s="5"/>
      <c r="UE295" s="5"/>
      <c r="UF295" s="5"/>
      <c r="UG295" s="5"/>
      <c r="UH295" s="5"/>
      <c r="UI295" s="5"/>
      <c r="UJ295" s="5"/>
      <c r="UK295" s="5"/>
      <c r="UL295" s="5"/>
      <c r="UM295" s="5"/>
      <c r="UN295" s="5"/>
      <c r="UO295" s="5"/>
      <c r="UP295" s="5"/>
      <c r="UQ295" s="5"/>
      <c r="UR295" s="5"/>
      <c r="US295" s="5"/>
      <c r="UT295" s="5"/>
      <c r="UU295" s="5"/>
      <c r="UV295" s="5"/>
      <c r="UW295" s="5"/>
      <c r="UX295" s="5"/>
      <c r="UY295" s="5"/>
      <c r="UZ295" s="5"/>
      <c r="VA295" s="5"/>
      <c r="VB295" s="5"/>
      <c r="VC295" s="5"/>
      <c r="VD295" s="5"/>
      <c r="VE295" s="5"/>
      <c r="VF295" s="5"/>
      <c r="VG295" s="5"/>
      <c r="VH295" s="5"/>
      <c r="VI295" s="5"/>
      <c r="VJ295" s="5"/>
      <c r="VK295" s="5"/>
      <c r="VL295" s="5"/>
      <c r="VM295" s="5"/>
      <c r="VN295" s="5"/>
      <c r="VO295" s="5"/>
      <c r="VP295" s="5"/>
      <c r="VQ295" s="5"/>
      <c r="VR295" s="5"/>
      <c r="VS295" s="5"/>
      <c r="VT295" s="5"/>
      <c r="VU295" s="5"/>
      <c r="VV295" s="5"/>
      <c r="VW295" s="5"/>
      <c r="VX295" s="5"/>
      <c r="VY295" s="5"/>
      <c r="VZ295" s="5"/>
      <c r="WA295" s="5"/>
      <c r="WB295" s="5"/>
      <c r="WC295" s="5"/>
      <c r="WD295" s="5"/>
      <c r="WE295" s="5"/>
      <c r="WF295" s="5"/>
      <c r="WG295" s="5"/>
      <c r="WH295" s="5"/>
      <c r="WI295" s="5"/>
      <c r="WJ295" s="5"/>
      <c r="WK295" s="5"/>
      <c r="WL295" s="5"/>
      <c r="WM295" s="5"/>
      <c r="WN295" s="5"/>
      <c r="WO295" s="5"/>
      <c r="WP295" s="5"/>
      <c r="WQ295" s="5"/>
      <c r="WR295" s="5"/>
      <c r="WS295" s="5"/>
      <c r="WT295" s="5"/>
      <c r="WU295" s="5"/>
      <c r="WV295" s="5"/>
      <c r="WW295" s="5"/>
      <c r="WX295" s="5"/>
      <c r="WY295" s="5"/>
      <c r="WZ295" s="5"/>
      <c r="XA295" s="5"/>
      <c r="XB295" s="5"/>
      <c r="XC295" s="5"/>
      <c r="XD295" s="5"/>
      <c r="XE295" s="5"/>
      <c r="XF295" s="5"/>
      <c r="XG295" s="5"/>
      <c r="XH295" s="5"/>
      <c r="XI295" s="5"/>
      <c r="XJ295" s="5"/>
      <c r="XK295" s="5"/>
      <c r="XL295" s="5"/>
      <c r="XM295" s="5"/>
      <c r="XN295" s="5"/>
      <c r="XO295" s="5"/>
      <c r="XP295" s="5"/>
      <c r="XQ295" s="5"/>
      <c r="XR295" s="5"/>
      <c r="XS295" s="5"/>
      <c r="XT295" s="5"/>
      <c r="XU295" s="5"/>
      <c r="XV295" s="5"/>
      <c r="XW295" s="5"/>
    </row>
    <row r="296" spans="39:647" x14ac:dyDescent="0.45">
      <c r="AM296" s="5"/>
      <c r="AN296" s="5"/>
      <c r="AO296" s="5"/>
      <c r="AP296" s="5"/>
      <c r="AQ296" s="5"/>
      <c r="AR296" s="5"/>
      <c r="AS296" s="5"/>
      <c r="AT296" s="5"/>
      <c r="AU296" s="5"/>
      <c r="AV296" s="5"/>
      <c r="AW296" s="5"/>
      <c r="AX296" s="5"/>
      <c r="AY296" s="5"/>
      <c r="AZ296" s="5"/>
      <c r="BA296" s="5"/>
      <c r="BB296" s="5"/>
      <c r="BC296" s="5"/>
      <c r="BD296" s="5"/>
      <c r="BE296" s="5"/>
      <c r="BF296" s="5"/>
      <c r="BG296" s="5"/>
      <c r="BH296" s="5"/>
      <c r="BI296" s="5"/>
      <c r="BJ296" s="5"/>
      <c r="BK296" s="5"/>
      <c r="BL296" s="5"/>
      <c r="BM296" s="5"/>
      <c r="BN296" s="5"/>
      <c r="BO296" s="5"/>
      <c r="BP296" s="5"/>
      <c r="BQ296" s="5"/>
      <c r="BR296" s="5"/>
      <c r="BS296" s="5"/>
      <c r="BT296" s="5"/>
      <c r="BU296" s="5"/>
      <c r="BV296" s="5"/>
      <c r="BW296" s="5"/>
      <c r="BX296" s="5"/>
      <c r="BY296" s="5"/>
      <c r="BZ296" s="5"/>
      <c r="CA296" s="5"/>
      <c r="CB296" s="5"/>
      <c r="CC296" s="5"/>
      <c r="CD296" s="5"/>
      <c r="CE296" s="5"/>
      <c r="CF296" s="5"/>
      <c r="CG296" s="5"/>
      <c r="CH296" s="5"/>
      <c r="CI296" s="5"/>
      <c r="CJ296" s="5"/>
      <c r="CK296" s="5"/>
      <c r="CL296" s="5"/>
      <c r="CM296" s="5"/>
      <c r="CN296" s="5"/>
      <c r="CO296" s="5"/>
      <c r="CP296" s="5"/>
      <c r="CQ296" s="5"/>
      <c r="CR296" s="5"/>
      <c r="CS296" s="5"/>
      <c r="CT296" s="5"/>
      <c r="CU296" s="5"/>
      <c r="CV296" s="5"/>
      <c r="CW296" s="5"/>
      <c r="CX296" s="5"/>
      <c r="CY296" s="5"/>
      <c r="CZ296" s="5"/>
      <c r="DA296" s="5"/>
      <c r="DB296" s="5"/>
      <c r="DC296" s="5"/>
      <c r="DD296" s="5"/>
      <c r="DE296" s="5"/>
      <c r="DF296" s="5"/>
      <c r="DG296" s="5"/>
      <c r="DH296" s="5"/>
      <c r="DI296" s="5"/>
      <c r="DJ296" s="5"/>
      <c r="DK296" s="5"/>
      <c r="DL296" s="5"/>
      <c r="DM296" s="5"/>
      <c r="DN296" s="5"/>
      <c r="DO296" s="5"/>
      <c r="DP296" s="5"/>
      <c r="DQ296" s="5"/>
      <c r="DR296" s="5"/>
      <c r="DS296" s="5"/>
      <c r="DT296" s="5"/>
      <c r="DU296" s="5"/>
      <c r="DV296" s="5"/>
      <c r="DW296" s="5"/>
      <c r="DX296" s="5"/>
      <c r="DY296" s="5"/>
      <c r="DZ296" s="5"/>
      <c r="EA296" s="5"/>
      <c r="EB296" s="5"/>
      <c r="EC296" s="5"/>
      <c r="ED296" s="5"/>
      <c r="EE296" s="5"/>
      <c r="EF296" s="5"/>
      <c r="EG296" s="5"/>
      <c r="EH296" s="5"/>
      <c r="EI296" s="5"/>
      <c r="EJ296" s="5"/>
      <c r="EK296" s="5"/>
      <c r="EL296" s="5"/>
      <c r="EM296" s="5"/>
      <c r="EN296" s="5"/>
      <c r="EO296" s="5"/>
      <c r="EP296" s="5"/>
      <c r="EQ296" s="5"/>
      <c r="ER296" s="5"/>
      <c r="ES296" s="5"/>
      <c r="ET296" s="5"/>
      <c r="EU296" s="5"/>
      <c r="EV296" s="5"/>
      <c r="EW296" s="5"/>
      <c r="EX296" s="5"/>
      <c r="EY296" s="5"/>
      <c r="EZ296" s="5"/>
      <c r="FA296" s="5"/>
      <c r="FB296" s="5"/>
      <c r="FC296" s="5"/>
      <c r="FD296" s="5"/>
      <c r="FE296" s="5"/>
      <c r="FF296" s="5"/>
      <c r="FG296" s="5"/>
      <c r="FH296" s="5"/>
      <c r="FI296" s="5"/>
      <c r="FJ296" s="5"/>
      <c r="FK296" s="5"/>
      <c r="FL296" s="5"/>
      <c r="FM296" s="5"/>
      <c r="FN296" s="5"/>
      <c r="FO296" s="5"/>
      <c r="FP296" s="5"/>
      <c r="FQ296" s="5"/>
      <c r="FR296" s="5"/>
      <c r="FS296" s="5"/>
      <c r="FT296" s="5"/>
      <c r="FU296" s="5"/>
      <c r="FV296" s="5"/>
      <c r="FW296" s="5"/>
      <c r="FX296" s="5"/>
      <c r="FY296" s="5"/>
      <c r="FZ296" s="5"/>
      <c r="GA296" s="5"/>
      <c r="GB296" s="5"/>
      <c r="GC296" s="5"/>
      <c r="GD296" s="5"/>
      <c r="GE296" s="5"/>
      <c r="GF296" s="5"/>
      <c r="GG296" s="5"/>
      <c r="GH296" s="5"/>
      <c r="GI296" s="5"/>
      <c r="GJ296" s="5"/>
      <c r="GK296" s="5"/>
      <c r="GL296" s="5"/>
      <c r="GM296" s="5"/>
      <c r="GN296" s="5"/>
      <c r="GO296" s="5"/>
      <c r="GP296" s="5"/>
      <c r="GQ296" s="5"/>
      <c r="GR296" s="5"/>
      <c r="GS296" s="5"/>
      <c r="GT296" s="5"/>
      <c r="GU296" s="5"/>
      <c r="GV296" s="5"/>
      <c r="GW296" s="5"/>
      <c r="GX296" s="5"/>
      <c r="GY296" s="5"/>
      <c r="GZ296" s="5"/>
      <c r="HA296" s="5"/>
      <c r="HB296" s="5"/>
      <c r="HC296" s="5"/>
      <c r="HD296" s="5"/>
      <c r="HE296" s="5"/>
      <c r="HF296" s="5"/>
      <c r="HG296" s="5"/>
      <c r="HH296" s="5"/>
      <c r="HI296" s="5"/>
      <c r="HJ296" s="5"/>
      <c r="HK296" s="5"/>
      <c r="HL296" s="5"/>
      <c r="HM296" s="5"/>
      <c r="HN296" s="5"/>
      <c r="HO296" s="5"/>
      <c r="HP296" s="5"/>
      <c r="HQ296" s="5"/>
      <c r="HR296" s="5"/>
      <c r="HS296" s="5"/>
      <c r="HT296" s="5"/>
      <c r="HU296" s="5"/>
      <c r="HV296" s="5"/>
      <c r="HW296" s="5"/>
      <c r="HX296" s="5"/>
      <c r="HY296" s="5"/>
      <c r="HZ296" s="5"/>
      <c r="IA296" s="5"/>
      <c r="IB296" s="5"/>
      <c r="IC296" s="5"/>
      <c r="ID296" s="5"/>
      <c r="IE296" s="5"/>
      <c r="IF296" s="5"/>
      <c r="IG296" s="5"/>
      <c r="IH296" s="5"/>
      <c r="II296" s="5"/>
      <c r="IJ296" s="5"/>
      <c r="IK296" s="5"/>
      <c r="IL296" s="5"/>
      <c r="IM296" s="5"/>
      <c r="IN296" s="5"/>
      <c r="IO296" s="5"/>
      <c r="IP296" s="5"/>
      <c r="IQ296" s="5"/>
      <c r="IR296" s="5"/>
      <c r="IS296" s="5"/>
      <c r="IT296" s="5"/>
      <c r="IU296" s="5"/>
      <c r="IV296" s="5"/>
      <c r="IW296" s="5"/>
      <c r="IX296" s="5"/>
      <c r="IY296" s="5"/>
      <c r="IZ296" s="5"/>
      <c r="JA296" s="5"/>
      <c r="JB296" s="5"/>
      <c r="JC296" s="5"/>
      <c r="JD296" s="5"/>
      <c r="JE296" s="5"/>
      <c r="JF296" s="5"/>
      <c r="JG296" s="5"/>
      <c r="JH296" s="5"/>
      <c r="JI296" s="5"/>
      <c r="JJ296" s="5"/>
      <c r="JK296" s="5"/>
      <c r="JL296" s="5"/>
      <c r="JM296" s="5"/>
      <c r="JN296" s="5"/>
      <c r="JO296" s="5"/>
      <c r="JP296" s="5"/>
      <c r="JQ296" s="5"/>
      <c r="JR296" s="5"/>
      <c r="JS296" s="5"/>
      <c r="JT296" s="5"/>
      <c r="JU296" s="5"/>
      <c r="JV296" s="5"/>
      <c r="JW296" s="5"/>
      <c r="JX296" s="5"/>
      <c r="JY296" s="5"/>
      <c r="JZ296" s="5"/>
      <c r="KA296" s="5"/>
      <c r="KB296" s="5"/>
      <c r="KC296" s="5"/>
      <c r="KD296" s="5"/>
      <c r="KE296" s="5"/>
      <c r="KF296" s="5"/>
      <c r="KG296" s="5"/>
      <c r="KH296" s="5"/>
      <c r="KI296" s="5"/>
      <c r="KJ296" s="5"/>
      <c r="KK296" s="5"/>
      <c r="KL296" s="5"/>
      <c r="KM296" s="5"/>
      <c r="KN296" s="5"/>
      <c r="KO296" s="5"/>
      <c r="KP296" s="5"/>
      <c r="KQ296" s="5"/>
      <c r="KR296" s="5"/>
      <c r="KS296" s="5"/>
      <c r="KT296" s="5"/>
      <c r="KU296" s="5"/>
      <c r="KV296" s="5"/>
      <c r="KW296" s="5"/>
      <c r="KX296" s="5"/>
      <c r="KY296" s="5"/>
      <c r="KZ296" s="5"/>
      <c r="LA296" s="5"/>
      <c r="LB296" s="5"/>
      <c r="LC296" s="5"/>
      <c r="LD296" s="5"/>
      <c r="LE296" s="5"/>
      <c r="LF296" s="5"/>
      <c r="LG296" s="5"/>
      <c r="LH296" s="5"/>
      <c r="LI296" s="5"/>
      <c r="LJ296" s="5"/>
      <c r="LK296" s="5"/>
      <c r="LL296" s="5"/>
      <c r="LM296" s="5"/>
      <c r="LN296" s="5"/>
      <c r="LO296" s="5"/>
      <c r="LP296" s="5"/>
      <c r="LQ296" s="5"/>
      <c r="LR296" s="5"/>
      <c r="LS296" s="5"/>
      <c r="LT296" s="5"/>
      <c r="LU296" s="5"/>
      <c r="LV296" s="5"/>
      <c r="LW296" s="5"/>
      <c r="LX296" s="5"/>
      <c r="LY296" s="5"/>
      <c r="LZ296" s="5"/>
      <c r="MA296" s="5"/>
      <c r="MB296" s="5"/>
      <c r="MC296" s="5"/>
      <c r="MD296" s="5"/>
      <c r="ME296" s="5"/>
      <c r="MF296" s="5"/>
      <c r="MG296" s="5"/>
      <c r="MH296" s="5"/>
      <c r="MI296" s="5"/>
      <c r="MJ296" s="5"/>
      <c r="MK296" s="5"/>
      <c r="ML296" s="5"/>
      <c r="MM296" s="5"/>
      <c r="MN296" s="5"/>
      <c r="MO296" s="5"/>
      <c r="MP296" s="5"/>
      <c r="MQ296" s="5"/>
      <c r="MR296" s="5"/>
      <c r="MS296" s="5"/>
      <c r="MT296" s="5"/>
      <c r="MU296" s="5"/>
      <c r="MV296" s="5"/>
      <c r="MW296" s="5"/>
      <c r="MX296" s="5"/>
      <c r="MY296" s="5"/>
      <c r="MZ296" s="5"/>
      <c r="NA296" s="5"/>
      <c r="NB296" s="5"/>
      <c r="NC296" s="5"/>
      <c r="ND296" s="5"/>
      <c r="NE296" s="5"/>
      <c r="NF296" s="5"/>
      <c r="NG296" s="5"/>
      <c r="NH296" s="5"/>
      <c r="NI296" s="5"/>
      <c r="NJ296" s="5"/>
      <c r="NK296" s="5"/>
      <c r="NL296" s="5"/>
      <c r="NM296" s="5"/>
      <c r="NN296" s="5"/>
      <c r="NO296" s="5"/>
      <c r="NP296" s="5"/>
      <c r="NQ296" s="5"/>
      <c r="NR296" s="5"/>
      <c r="NS296" s="5"/>
      <c r="NT296" s="5"/>
      <c r="NU296" s="5"/>
      <c r="NV296" s="5"/>
      <c r="NW296" s="5"/>
      <c r="NX296" s="5"/>
      <c r="NY296" s="5"/>
      <c r="NZ296" s="5"/>
      <c r="OA296" s="5"/>
      <c r="OB296" s="5"/>
      <c r="OC296" s="5"/>
      <c r="OD296" s="5"/>
      <c r="OE296" s="5"/>
      <c r="OF296" s="5"/>
      <c r="OG296" s="5"/>
      <c r="OH296" s="5"/>
      <c r="OI296" s="5"/>
      <c r="OJ296" s="5"/>
      <c r="OK296" s="5"/>
      <c r="OL296" s="5"/>
      <c r="OM296" s="5"/>
      <c r="ON296" s="5"/>
      <c r="OO296" s="5"/>
      <c r="OP296" s="5"/>
      <c r="OQ296" s="5"/>
      <c r="OR296" s="5"/>
      <c r="OS296" s="5"/>
      <c r="OT296" s="5"/>
      <c r="OU296" s="5"/>
      <c r="OV296" s="5"/>
      <c r="OW296" s="5"/>
      <c r="OX296" s="5"/>
      <c r="OY296" s="5"/>
      <c r="OZ296" s="5"/>
      <c r="PA296" s="5"/>
      <c r="PB296" s="5"/>
      <c r="PC296" s="5"/>
      <c r="PD296" s="5"/>
      <c r="PE296" s="5"/>
      <c r="PF296" s="5"/>
      <c r="PG296" s="5"/>
      <c r="PH296" s="5"/>
      <c r="PI296" s="5"/>
      <c r="PJ296" s="5"/>
      <c r="PK296" s="5"/>
      <c r="PL296" s="5"/>
      <c r="PM296" s="5"/>
      <c r="PN296" s="5"/>
      <c r="PO296" s="5"/>
      <c r="PP296" s="5"/>
      <c r="PQ296" s="5"/>
      <c r="PR296" s="5"/>
      <c r="PS296" s="5"/>
      <c r="PT296" s="5"/>
      <c r="PU296" s="5"/>
      <c r="PV296" s="5"/>
      <c r="PW296" s="5"/>
      <c r="PX296" s="5"/>
      <c r="PY296" s="5"/>
      <c r="PZ296" s="5"/>
      <c r="QA296" s="5"/>
      <c r="QB296" s="5"/>
      <c r="QC296" s="5"/>
      <c r="QD296" s="5"/>
      <c r="QE296" s="5"/>
      <c r="QF296" s="5"/>
      <c r="QG296" s="5"/>
      <c r="QH296" s="5"/>
      <c r="QI296" s="5"/>
      <c r="QJ296" s="5"/>
      <c r="QK296" s="5"/>
      <c r="QL296" s="5"/>
      <c r="QM296" s="5"/>
      <c r="QN296" s="5"/>
      <c r="QO296" s="5"/>
      <c r="QP296" s="5"/>
      <c r="QQ296" s="5"/>
      <c r="QR296" s="5"/>
      <c r="QS296" s="5"/>
      <c r="QT296" s="5"/>
      <c r="QU296" s="5"/>
      <c r="QV296" s="5"/>
      <c r="QW296" s="5"/>
      <c r="QX296" s="5"/>
      <c r="QY296" s="5"/>
      <c r="QZ296" s="5"/>
      <c r="RA296" s="5"/>
      <c r="RB296" s="5"/>
      <c r="RC296" s="5"/>
      <c r="RD296" s="5"/>
      <c r="RE296" s="5"/>
      <c r="RF296" s="5"/>
      <c r="RG296" s="5"/>
      <c r="RH296" s="5"/>
      <c r="RI296" s="5"/>
      <c r="RJ296" s="5"/>
      <c r="RK296" s="5"/>
      <c r="RL296" s="5"/>
      <c r="RM296" s="5"/>
      <c r="RN296" s="5"/>
      <c r="RO296" s="5"/>
      <c r="RP296" s="5"/>
      <c r="RQ296" s="5"/>
      <c r="RR296" s="5"/>
      <c r="RS296" s="5"/>
      <c r="RT296" s="5"/>
      <c r="RU296" s="5"/>
      <c r="RV296" s="5"/>
      <c r="RW296" s="5"/>
      <c r="RX296" s="5"/>
      <c r="RY296" s="5"/>
      <c r="RZ296" s="5"/>
      <c r="SA296" s="5"/>
      <c r="SB296" s="5"/>
      <c r="SC296" s="5"/>
      <c r="SD296" s="5"/>
      <c r="SE296" s="5"/>
      <c r="SF296" s="5"/>
      <c r="SG296" s="5"/>
      <c r="SH296" s="5"/>
      <c r="SI296" s="5"/>
      <c r="SJ296" s="5"/>
      <c r="SK296" s="5"/>
      <c r="SL296" s="5"/>
      <c r="SM296" s="5"/>
      <c r="SN296" s="5"/>
      <c r="SO296" s="5"/>
      <c r="SP296" s="5"/>
      <c r="SQ296" s="5"/>
      <c r="SR296" s="5"/>
      <c r="SS296" s="5"/>
      <c r="ST296" s="5"/>
      <c r="SU296" s="5"/>
      <c r="SV296" s="5"/>
      <c r="SW296" s="5"/>
      <c r="SX296" s="5"/>
      <c r="SY296" s="5"/>
      <c r="SZ296" s="5"/>
      <c r="TA296" s="5"/>
      <c r="TB296" s="5"/>
      <c r="TC296" s="5"/>
      <c r="TD296" s="5"/>
      <c r="TE296" s="5"/>
      <c r="TF296" s="5"/>
      <c r="TG296" s="5"/>
      <c r="TH296" s="5"/>
      <c r="TI296" s="5"/>
      <c r="TJ296" s="5"/>
      <c r="TK296" s="5"/>
      <c r="TL296" s="5"/>
      <c r="TM296" s="5"/>
      <c r="TN296" s="5"/>
      <c r="TO296" s="5"/>
      <c r="TP296" s="5"/>
      <c r="TQ296" s="5"/>
      <c r="TR296" s="5"/>
      <c r="TS296" s="5"/>
      <c r="TT296" s="5"/>
      <c r="TU296" s="5"/>
      <c r="TV296" s="5"/>
      <c r="TW296" s="5"/>
      <c r="TX296" s="5"/>
      <c r="TY296" s="5"/>
      <c r="TZ296" s="5"/>
      <c r="UA296" s="5"/>
      <c r="UB296" s="5"/>
      <c r="UC296" s="5"/>
      <c r="UD296" s="5"/>
      <c r="UE296" s="5"/>
      <c r="UF296" s="5"/>
      <c r="UG296" s="5"/>
      <c r="UH296" s="5"/>
      <c r="UI296" s="5"/>
      <c r="UJ296" s="5"/>
      <c r="UK296" s="5"/>
      <c r="UL296" s="5"/>
      <c r="UM296" s="5"/>
      <c r="UN296" s="5"/>
      <c r="UO296" s="5"/>
      <c r="UP296" s="5"/>
      <c r="UQ296" s="5"/>
      <c r="UR296" s="5"/>
      <c r="US296" s="5"/>
      <c r="UT296" s="5"/>
      <c r="UU296" s="5"/>
      <c r="UV296" s="5"/>
      <c r="UW296" s="5"/>
      <c r="UX296" s="5"/>
      <c r="UY296" s="5"/>
      <c r="UZ296" s="5"/>
      <c r="VA296" s="5"/>
      <c r="VB296" s="5"/>
      <c r="VC296" s="5"/>
      <c r="VD296" s="5"/>
      <c r="VE296" s="5"/>
      <c r="VF296" s="5"/>
      <c r="VG296" s="5"/>
      <c r="VH296" s="5"/>
      <c r="VI296" s="5"/>
      <c r="VJ296" s="5"/>
      <c r="VK296" s="5"/>
      <c r="VL296" s="5"/>
      <c r="VM296" s="5"/>
      <c r="VN296" s="5"/>
      <c r="VO296" s="5"/>
      <c r="VP296" s="5"/>
      <c r="VQ296" s="5"/>
      <c r="VR296" s="5"/>
      <c r="VS296" s="5"/>
      <c r="VT296" s="5"/>
      <c r="VU296" s="5"/>
      <c r="VV296" s="5"/>
      <c r="VW296" s="5"/>
      <c r="VX296" s="5"/>
      <c r="VY296" s="5"/>
      <c r="VZ296" s="5"/>
      <c r="WA296" s="5"/>
      <c r="WB296" s="5"/>
      <c r="WC296" s="5"/>
      <c r="WD296" s="5"/>
      <c r="WE296" s="5"/>
      <c r="WF296" s="5"/>
      <c r="WG296" s="5"/>
      <c r="WH296" s="5"/>
      <c r="WI296" s="5"/>
      <c r="WJ296" s="5"/>
      <c r="WK296" s="5"/>
      <c r="WL296" s="5"/>
      <c r="WM296" s="5"/>
      <c r="WN296" s="5"/>
      <c r="WO296" s="5"/>
      <c r="WP296" s="5"/>
      <c r="WQ296" s="5"/>
      <c r="WR296" s="5"/>
      <c r="WS296" s="5"/>
      <c r="WT296" s="5"/>
      <c r="WU296" s="5"/>
      <c r="WV296" s="5"/>
      <c r="WW296" s="5"/>
      <c r="WX296" s="5"/>
      <c r="WY296" s="5"/>
      <c r="WZ296" s="5"/>
      <c r="XA296" s="5"/>
      <c r="XB296" s="5"/>
      <c r="XC296" s="5"/>
      <c r="XD296" s="5"/>
      <c r="XE296" s="5"/>
      <c r="XF296" s="5"/>
      <c r="XG296" s="5"/>
      <c r="XH296" s="5"/>
      <c r="XI296" s="5"/>
      <c r="XJ296" s="5"/>
      <c r="XK296" s="5"/>
      <c r="XL296" s="5"/>
      <c r="XM296" s="5"/>
      <c r="XN296" s="5"/>
      <c r="XO296" s="5"/>
      <c r="XP296" s="5"/>
      <c r="XQ296" s="5"/>
      <c r="XR296" s="5"/>
      <c r="XS296" s="5"/>
      <c r="XT296" s="5"/>
      <c r="XU296" s="5"/>
      <c r="XV296" s="5"/>
      <c r="XW296" s="5"/>
    </row>
    <row r="297" spans="39:647" x14ac:dyDescent="0.45">
      <c r="AM297" s="5"/>
      <c r="AN297" s="5"/>
      <c r="AO297" s="5"/>
      <c r="AP297" s="5"/>
      <c r="AQ297" s="5"/>
      <c r="AR297" s="5"/>
      <c r="AS297" s="5"/>
      <c r="AT297" s="5"/>
      <c r="AU297" s="5"/>
      <c r="AV297" s="5"/>
      <c r="AW297" s="5"/>
      <c r="AX297" s="5"/>
      <c r="AY297" s="5"/>
      <c r="AZ297" s="5"/>
      <c r="BA297" s="5"/>
      <c r="BB297" s="5"/>
      <c r="BC297" s="5"/>
      <c r="BD297" s="5"/>
      <c r="BE297" s="5"/>
      <c r="BF297" s="5"/>
      <c r="BG297" s="5"/>
      <c r="BH297" s="5"/>
      <c r="BI297" s="5"/>
      <c r="BJ297" s="5"/>
      <c r="BK297" s="5"/>
      <c r="BL297" s="5"/>
      <c r="BM297" s="5"/>
      <c r="BN297" s="5"/>
      <c r="BO297" s="5"/>
      <c r="BP297" s="5"/>
      <c r="BQ297" s="5"/>
      <c r="BR297" s="5"/>
      <c r="BS297" s="5"/>
      <c r="BT297" s="5"/>
      <c r="BU297" s="5"/>
      <c r="BV297" s="5"/>
      <c r="BW297" s="5"/>
      <c r="BX297" s="5"/>
      <c r="BY297" s="5"/>
      <c r="BZ297" s="5"/>
      <c r="CA297" s="5"/>
      <c r="CB297" s="5"/>
      <c r="CC297" s="5"/>
      <c r="CD297" s="5"/>
      <c r="CE297" s="5"/>
      <c r="CF297" s="5"/>
      <c r="CG297" s="5"/>
      <c r="CH297" s="5"/>
      <c r="CI297" s="5"/>
      <c r="CJ297" s="5"/>
      <c r="CK297" s="5"/>
      <c r="CL297" s="5"/>
      <c r="CM297" s="5"/>
      <c r="CN297" s="5"/>
      <c r="CO297" s="5"/>
      <c r="CP297" s="5"/>
      <c r="CQ297" s="5"/>
      <c r="CR297" s="5"/>
      <c r="CS297" s="5"/>
      <c r="CT297" s="5"/>
      <c r="CU297" s="5"/>
      <c r="CV297" s="5"/>
      <c r="CW297" s="5"/>
      <c r="CX297" s="5"/>
      <c r="CY297" s="5"/>
      <c r="CZ297" s="5"/>
      <c r="DA297" s="5"/>
      <c r="DB297" s="5"/>
      <c r="DC297" s="5"/>
      <c r="DD297" s="5"/>
      <c r="DE297" s="5"/>
      <c r="DF297" s="5"/>
      <c r="DG297" s="5"/>
      <c r="DH297" s="5"/>
      <c r="DI297" s="5"/>
      <c r="DJ297" s="5"/>
      <c r="DK297" s="5"/>
      <c r="DL297" s="5"/>
      <c r="DM297" s="5"/>
      <c r="DN297" s="5"/>
      <c r="DO297" s="5"/>
      <c r="DP297" s="5"/>
      <c r="DQ297" s="5"/>
      <c r="DR297" s="5"/>
      <c r="DS297" s="5"/>
      <c r="DT297" s="5"/>
      <c r="DU297" s="5"/>
      <c r="DV297" s="5"/>
      <c r="DW297" s="5"/>
      <c r="DX297" s="5"/>
      <c r="DY297" s="5"/>
      <c r="DZ297" s="5"/>
      <c r="EA297" s="5"/>
      <c r="EB297" s="5"/>
      <c r="EC297" s="5"/>
      <c r="ED297" s="5"/>
      <c r="EE297" s="5"/>
      <c r="EF297" s="5"/>
      <c r="EG297" s="5"/>
      <c r="EH297" s="5"/>
      <c r="EI297" s="5"/>
      <c r="EJ297" s="5"/>
      <c r="EK297" s="5"/>
      <c r="EL297" s="5"/>
      <c r="EM297" s="5"/>
      <c r="EN297" s="5"/>
      <c r="EO297" s="5"/>
      <c r="EP297" s="5"/>
      <c r="EQ297" s="5"/>
      <c r="ER297" s="5"/>
      <c r="ES297" s="5"/>
      <c r="ET297" s="5"/>
      <c r="EU297" s="5"/>
      <c r="EV297" s="5"/>
      <c r="EW297" s="5"/>
      <c r="EX297" s="5"/>
      <c r="EY297" s="5"/>
      <c r="EZ297" s="5"/>
      <c r="FA297" s="5"/>
      <c r="FB297" s="5"/>
      <c r="FC297" s="5"/>
      <c r="FD297" s="5"/>
      <c r="FE297" s="5"/>
      <c r="FF297" s="5"/>
      <c r="FG297" s="5"/>
      <c r="FH297" s="5"/>
      <c r="FI297" s="5"/>
      <c r="FJ297" s="5"/>
      <c r="FK297" s="5"/>
      <c r="FL297" s="5"/>
      <c r="FM297" s="5"/>
      <c r="FN297" s="5"/>
      <c r="FO297" s="5"/>
      <c r="FP297" s="5"/>
      <c r="FQ297" s="5"/>
      <c r="FR297" s="5"/>
      <c r="FS297" s="5"/>
      <c r="FT297" s="5"/>
      <c r="FU297" s="5"/>
      <c r="FV297" s="5"/>
      <c r="FW297" s="5"/>
      <c r="FX297" s="5"/>
      <c r="FY297" s="5"/>
      <c r="FZ297" s="5"/>
      <c r="GA297" s="5"/>
      <c r="GB297" s="5"/>
      <c r="GC297" s="5"/>
      <c r="GD297" s="5"/>
      <c r="GE297" s="5"/>
      <c r="GF297" s="5"/>
      <c r="GG297" s="5"/>
      <c r="GH297" s="5"/>
      <c r="GI297" s="5"/>
      <c r="GJ297" s="5"/>
      <c r="GK297" s="5"/>
      <c r="GL297" s="5"/>
      <c r="GM297" s="5"/>
      <c r="GN297" s="5"/>
      <c r="GO297" s="5"/>
      <c r="GP297" s="5"/>
      <c r="GQ297" s="5"/>
      <c r="GR297" s="5"/>
      <c r="GS297" s="5"/>
      <c r="GT297" s="5"/>
      <c r="GU297" s="5"/>
      <c r="GV297" s="5"/>
      <c r="GW297" s="5"/>
      <c r="GX297" s="5"/>
      <c r="GY297" s="5"/>
      <c r="GZ297" s="5"/>
      <c r="HA297" s="5"/>
      <c r="HB297" s="5"/>
      <c r="HC297" s="5"/>
      <c r="HD297" s="5"/>
      <c r="HE297" s="5"/>
      <c r="HF297" s="5"/>
      <c r="HG297" s="5"/>
      <c r="HH297" s="5"/>
      <c r="HI297" s="5"/>
      <c r="HJ297" s="5"/>
      <c r="HK297" s="5"/>
      <c r="HL297" s="5"/>
      <c r="HM297" s="5"/>
      <c r="HN297" s="5"/>
      <c r="HO297" s="5"/>
      <c r="HP297" s="5"/>
      <c r="HQ297" s="5"/>
      <c r="HR297" s="5"/>
      <c r="HS297" s="5"/>
      <c r="HT297" s="5"/>
      <c r="HU297" s="5"/>
      <c r="HV297" s="5"/>
      <c r="HW297" s="5"/>
      <c r="HX297" s="5"/>
      <c r="HY297" s="5"/>
      <c r="HZ297" s="5"/>
      <c r="IA297" s="5"/>
      <c r="IB297" s="5"/>
      <c r="IC297" s="5"/>
      <c r="ID297" s="5"/>
      <c r="IE297" s="5"/>
      <c r="IF297" s="5"/>
      <c r="IG297" s="5"/>
      <c r="IH297" s="5"/>
      <c r="II297" s="5"/>
      <c r="IJ297" s="5"/>
      <c r="IK297" s="5"/>
      <c r="IL297" s="5"/>
      <c r="IM297" s="5"/>
      <c r="IN297" s="5"/>
      <c r="IO297" s="5"/>
      <c r="IP297" s="5"/>
      <c r="IQ297" s="5"/>
      <c r="IR297" s="5"/>
      <c r="IS297" s="5"/>
      <c r="IT297" s="5"/>
      <c r="IU297" s="5"/>
      <c r="IV297" s="5"/>
      <c r="IW297" s="5"/>
      <c r="IX297" s="5"/>
      <c r="IY297" s="5"/>
      <c r="IZ297" s="5"/>
      <c r="JA297" s="5"/>
      <c r="JB297" s="5"/>
      <c r="JC297" s="5"/>
      <c r="JD297" s="5"/>
      <c r="JE297" s="5"/>
      <c r="JF297" s="5"/>
      <c r="JG297" s="5"/>
      <c r="JH297" s="5"/>
      <c r="JI297" s="5"/>
      <c r="JJ297" s="5"/>
      <c r="JK297" s="5"/>
      <c r="JL297" s="5"/>
      <c r="JM297" s="5"/>
      <c r="JN297" s="5"/>
      <c r="JO297" s="5"/>
      <c r="JP297" s="5"/>
      <c r="JQ297" s="5"/>
      <c r="JR297" s="5"/>
      <c r="JS297" s="5"/>
      <c r="JT297" s="5"/>
      <c r="JU297" s="5"/>
      <c r="JV297" s="5"/>
      <c r="JW297" s="5"/>
      <c r="JX297" s="5"/>
      <c r="JY297" s="5"/>
      <c r="JZ297" s="5"/>
      <c r="KA297" s="5"/>
      <c r="KB297" s="5"/>
      <c r="KC297" s="5"/>
      <c r="KD297" s="5"/>
      <c r="KE297" s="5"/>
      <c r="KF297" s="5"/>
      <c r="KG297" s="5"/>
      <c r="KH297" s="5"/>
      <c r="KI297" s="5"/>
      <c r="KJ297" s="5"/>
      <c r="KK297" s="5"/>
      <c r="KL297" s="5"/>
      <c r="KM297" s="5"/>
      <c r="KN297" s="5"/>
      <c r="KO297" s="5"/>
      <c r="KP297" s="5"/>
      <c r="KQ297" s="5"/>
      <c r="KR297" s="5"/>
      <c r="KS297" s="5"/>
      <c r="KT297" s="5"/>
      <c r="KU297" s="5"/>
      <c r="KV297" s="5"/>
      <c r="KW297" s="5"/>
      <c r="KX297" s="5"/>
      <c r="KY297" s="5"/>
      <c r="KZ297" s="5"/>
      <c r="LA297" s="5"/>
      <c r="LB297" s="5"/>
      <c r="LC297" s="5"/>
      <c r="LD297" s="5"/>
      <c r="LE297" s="5"/>
      <c r="LF297" s="5"/>
      <c r="LG297" s="5"/>
      <c r="LH297" s="5"/>
      <c r="LI297" s="5"/>
      <c r="LJ297" s="5"/>
      <c r="LK297" s="5"/>
      <c r="LL297" s="5"/>
      <c r="LM297" s="5"/>
      <c r="LN297" s="5"/>
      <c r="LO297" s="5"/>
      <c r="LP297" s="5"/>
      <c r="LQ297" s="5"/>
      <c r="LR297" s="5"/>
      <c r="LS297" s="5"/>
      <c r="LT297" s="5"/>
      <c r="LU297" s="5"/>
      <c r="LV297" s="5"/>
      <c r="LW297" s="5"/>
      <c r="LX297" s="5"/>
      <c r="LY297" s="5"/>
      <c r="LZ297" s="5"/>
      <c r="MA297" s="5"/>
      <c r="MB297" s="5"/>
      <c r="MC297" s="5"/>
      <c r="MD297" s="5"/>
      <c r="ME297" s="5"/>
      <c r="MF297" s="5"/>
      <c r="MG297" s="5"/>
      <c r="MH297" s="5"/>
      <c r="MI297" s="5"/>
      <c r="MJ297" s="5"/>
      <c r="MK297" s="5"/>
      <c r="ML297" s="5"/>
      <c r="MM297" s="5"/>
      <c r="MN297" s="5"/>
      <c r="MO297" s="5"/>
      <c r="MP297" s="5"/>
      <c r="MQ297" s="5"/>
      <c r="MR297" s="5"/>
      <c r="MS297" s="5"/>
      <c r="MT297" s="5"/>
      <c r="MU297" s="5"/>
      <c r="MV297" s="5"/>
      <c r="MW297" s="5"/>
      <c r="MX297" s="5"/>
      <c r="MY297" s="5"/>
      <c r="MZ297" s="5"/>
      <c r="NA297" s="5"/>
      <c r="NB297" s="5"/>
      <c r="NC297" s="5"/>
      <c r="ND297" s="5"/>
      <c r="NE297" s="5"/>
      <c r="NF297" s="5"/>
      <c r="NG297" s="5"/>
      <c r="NH297" s="5"/>
      <c r="NI297" s="5"/>
      <c r="NJ297" s="5"/>
      <c r="NK297" s="5"/>
      <c r="NL297" s="5"/>
      <c r="NM297" s="5"/>
      <c r="NN297" s="5"/>
      <c r="NO297" s="5"/>
      <c r="NP297" s="5"/>
      <c r="NQ297" s="5"/>
      <c r="NR297" s="5"/>
      <c r="NS297" s="5"/>
      <c r="NT297" s="5"/>
      <c r="NU297" s="5"/>
      <c r="NV297" s="5"/>
      <c r="NW297" s="5"/>
      <c r="NX297" s="5"/>
      <c r="NY297" s="5"/>
      <c r="NZ297" s="5"/>
      <c r="OA297" s="5"/>
      <c r="OB297" s="5"/>
      <c r="OC297" s="5"/>
      <c r="OD297" s="5"/>
      <c r="OE297" s="5"/>
      <c r="OF297" s="5"/>
      <c r="OG297" s="5"/>
      <c r="OH297" s="5"/>
      <c r="OI297" s="5"/>
      <c r="OJ297" s="5"/>
      <c r="OK297" s="5"/>
      <c r="OL297" s="5"/>
      <c r="OM297" s="5"/>
      <c r="ON297" s="5"/>
      <c r="OO297" s="5"/>
      <c r="OP297" s="5"/>
      <c r="OQ297" s="5"/>
      <c r="OR297" s="5"/>
      <c r="OS297" s="5"/>
      <c r="OT297" s="5"/>
      <c r="OU297" s="5"/>
      <c r="OV297" s="5"/>
      <c r="OW297" s="5"/>
      <c r="OX297" s="5"/>
      <c r="OY297" s="5"/>
      <c r="OZ297" s="5"/>
      <c r="PA297" s="5"/>
      <c r="PB297" s="5"/>
      <c r="PC297" s="5"/>
      <c r="PD297" s="5"/>
      <c r="PE297" s="5"/>
      <c r="PF297" s="5"/>
      <c r="PG297" s="5"/>
      <c r="PH297" s="5"/>
      <c r="PI297" s="5"/>
      <c r="PJ297" s="5"/>
      <c r="PK297" s="5"/>
      <c r="PL297" s="5"/>
      <c r="PM297" s="5"/>
      <c r="PN297" s="5"/>
      <c r="PO297" s="5"/>
      <c r="PP297" s="5"/>
      <c r="PQ297" s="5"/>
      <c r="PR297" s="5"/>
      <c r="PS297" s="5"/>
      <c r="PT297" s="5"/>
      <c r="PU297" s="5"/>
      <c r="PV297" s="5"/>
      <c r="PW297" s="5"/>
      <c r="PX297" s="5"/>
      <c r="PY297" s="5"/>
      <c r="PZ297" s="5"/>
      <c r="QA297" s="5"/>
      <c r="QB297" s="5"/>
      <c r="QC297" s="5"/>
      <c r="QD297" s="5"/>
      <c r="QE297" s="5"/>
      <c r="QF297" s="5"/>
      <c r="QG297" s="5"/>
      <c r="QH297" s="5"/>
      <c r="QI297" s="5"/>
      <c r="QJ297" s="5"/>
      <c r="QK297" s="5"/>
      <c r="QL297" s="5"/>
      <c r="QM297" s="5"/>
      <c r="QN297" s="5"/>
      <c r="QO297" s="5"/>
      <c r="QP297" s="5"/>
      <c r="QQ297" s="5"/>
      <c r="QR297" s="5"/>
      <c r="QS297" s="5"/>
      <c r="QT297" s="5"/>
      <c r="QU297" s="5"/>
      <c r="QV297" s="5"/>
      <c r="QW297" s="5"/>
      <c r="QX297" s="5"/>
      <c r="QY297" s="5"/>
      <c r="QZ297" s="5"/>
      <c r="RA297" s="5"/>
      <c r="RB297" s="5"/>
      <c r="RC297" s="5"/>
      <c r="RD297" s="5"/>
      <c r="RE297" s="5"/>
      <c r="RF297" s="5"/>
      <c r="RG297" s="5"/>
      <c r="RH297" s="5"/>
      <c r="RI297" s="5"/>
      <c r="RJ297" s="5"/>
      <c r="RK297" s="5"/>
      <c r="RL297" s="5"/>
      <c r="RM297" s="5"/>
      <c r="RN297" s="5"/>
      <c r="RO297" s="5"/>
      <c r="RP297" s="5"/>
      <c r="RQ297" s="5"/>
      <c r="RR297" s="5"/>
      <c r="RS297" s="5"/>
      <c r="RT297" s="5"/>
      <c r="RU297" s="5"/>
      <c r="RV297" s="5"/>
      <c r="RW297" s="5"/>
      <c r="RX297" s="5"/>
      <c r="RY297" s="5"/>
      <c r="RZ297" s="5"/>
      <c r="SA297" s="5"/>
      <c r="SB297" s="5"/>
      <c r="SC297" s="5"/>
      <c r="SD297" s="5"/>
      <c r="SE297" s="5"/>
      <c r="SF297" s="5"/>
      <c r="SG297" s="5"/>
      <c r="SH297" s="5"/>
      <c r="SI297" s="5"/>
      <c r="SJ297" s="5"/>
      <c r="SK297" s="5"/>
      <c r="SL297" s="5"/>
      <c r="SM297" s="5"/>
      <c r="SN297" s="5"/>
      <c r="SO297" s="5"/>
      <c r="SP297" s="5"/>
      <c r="SQ297" s="5"/>
      <c r="SR297" s="5"/>
      <c r="SS297" s="5"/>
      <c r="ST297" s="5"/>
      <c r="SU297" s="5"/>
      <c r="SV297" s="5"/>
      <c r="SW297" s="5"/>
      <c r="SX297" s="5"/>
      <c r="SY297" s="5"/>
      <c r="SZ297" s="5"/>
      <c r="TA297" s="5"/>
      <c r="TB297" s="5"/>
      <c r="TC297" s="5"/>
      <c r="TD297" s="5"/>
      <c r="TE297" s="5"/>
      <c r="TF297" s="5"/>
      <c r="TG297" s="5"/>
      <c r="TH297" s="5"/>
      <c r="TI297" s="5"/>
      <c r="TJ297" s="5"/>
      <c r="TK297" s="5"/>
      <c r="TL297" s="5"/>
      <c r="TM297" s="5"/>
      <c r="TN297" s="5"/>
      <c r="TO297" s="5"/>
      <c r="TP297" s="5"/>
      <c r="TQ297" s="5"/>
      <c r="TR297" s="5"/>
      <c r="TS297" s="5"/>
      <c r="TT297" s="5"/>
      <c r="TU297" s="5"/>
      <c r="TV297" s="5"/>
      <c r="TW297" s="5"/>
      <c r="TX297" s="5"/>
      <c r="TY297" s="5"/>
      <c r="TZ297" s="5"/>
      <c r="UA297" s="5"/>
      <c r="UB297" s="5"/>
      <c r="UC297" s="5"/>
      <c r="UD297" s="5"/>
      <c r="UE297" s="5"/>
      <c r="UF297" s="5"/>
      <c r="UG297" s="5"/>
      <c r="UH297" s="5"/>
      <c r="UI297" s="5"/>
      <c r="UJ297" s="5"/>
      <c r="UK297" s="5"/>
      <c r="UL297" s="5"/>
      <c r="UM297" s="5"/>
      <c r="UN297" s="5"/>
      <c r="UO297" s="5"/>
      <c r="UP297" s="5"/>
      <c r="UQ297" s="5"/>
      <c r="UR297" s="5"/>
      <c r="US297" s="5"/>
      <c r="UT297" s="5"/>
      <c r="UU297" s="5"/>
      <c r="UV297" s="5"/>
      <c r="UW297" s="5"/>
      <c r="UX297" s="5"/>
      <c r="UY297" s="5"/>
      <c r="UZ297" s="5"/>
      <c r="VA297" s="5"/>
      <c r="VB297" s="5"/>
      <c r="VC297" s="5"/>
      <c r="VD297" s="5"/>
      <c r="VE297" s="5"/>
      <c r="VF297" s="5"/>
      <c r="VG297" s="5"/>
      <c r="VH297" s="5"/>
      <c r="VI297" s="5"/>
      <c r="VJ297" s="5"/>
      <c r="VK297" s="5"/>
      <c r="VL297" s="5"/>
      <c r="VM297" s="5"/>
      <c r="VN297" s="5"/>
      <c r="VO297" s="5"/>
      <c r="VP297" s="5"/>
      <c r="VQ297" s="5"/>
      <c r="VR297" s="5"/>
      <c r="VS297" s="5"/>
      <c r="VT297" s="5"/>
      <c r="VU297" s="5"/>
      <c r="VV297" s="5"/>
      <c r="VW297" s="5"/>
      <c r="VX297" s="5"/>
      <c r="VY297" s="5"/>
      <c r="VZ297" s="5"/>
      <c r="WA297" s="5"/>
      <c r="WB297" s="5"/>
      <c r="WC297" s="5"/>
      <c r="WD297" s="5"/>
      <c r="WE297" s="5"/>
      <c r="WF297" s="5"/>
      <c r="WG297" s="5"/>
      <c r="WH297" s="5"/>
      <c r="WI297" s="5"/>
      <c r="WJ297" s="5"/>
      <c r="WK297" s="5"/>
      <c r="WL297" s="5"/>
      <c r="WM297" s="5"/>
      <c r="WN297" s="5"/>
      <c r="WO297" s="5"/>
      <c r="WP297" s="5"/>
      <c r="WQ297" s="5"/>
      <c r="WR297" s="5"/>
      <c r="WS297" s="5"/>
      <c r="WT297" s="5"/>
      <c r="WU297" s="5"/>
      <c r="WV297" s="5"/>
      <c r="WW297" s="5"/>
      <c r="WX297" s="5"/>
      <c r="WY297" s="5"/>
      <c r="WZ297" s="5"/>
      <c r="XA297" s="5"/>
      <c r="XB297" s="5"/>
      <c r="XC297" s="5"/>
      <c r="XD297" s="5"/>
      <c r="XE297" s="5"/>
      <c r="XF297" s="5"/>
      <c r="XG297" s="5"/>
      <c r="XH297" s="5"/>
      <c r="XI297" s="5"/>
      <c r="XJ297" s="5"/>
      <c r="XK297" s="5"/>
      <c r="XL297" s="5"/>
      <c r="XM297" s="5"/>
      <c r="XN297" s="5"/>
      <c r="XO297" s="5"/>
      <c r="XP297" s="5"/>
      <c r="XQ297" s="5"/>
      <c r="XR297" s="5"/>
      <c r="XS297" s="5"/>
      <c r="XT297" s="5"/>
      <c r="XU297" s="5"/>
      <c r="XV297" s="5"/>
      <c r="XW297" s="5"/>
    </row>
    <row r="298" spans="39:647" x14ac:dyDescent="0.45">
      <c r="AM298" s="5"/>
      <c r="AN298" s="5"/>
      <c r="AO298" s="5"/>
      <c r="AP298" s="5"/>
      <c r="AQ298" s="5"/>
      <c r="AR298" s="5"/>
      <c r="AS298" s="5"/>
      <c r="AT298" s="5"/>
      <c r="AU298" s="5"/>
      <c r="AV298" s="5"/>
      <c r="AW298" s="5"/>
      <c r="AX298" s="5"/>
      <c r="AY298" s="5"/>
      <c r="AZ298" s="5"/>
      <c r="BA298" s="5"/>
      <c r="BB298" s="5"/>
      <c r="BC298" s="5"/>
      <c r="BD298" s="5"/>
      <c r="BE298" s="5"/>
      <c r="BF298" s="5"/>
      <c r="BG298" s="5"/>
      <c r="BH298" s="5"/>
      <c r="BI298" s="5"/>
      <c r="BJ298" s="5"/>
      <c r="BK298" s="5"/>
      <c r="BL298" s="5"/>
      <c r="BM298" s="5"/>
      <c r="BN298" s="5"/>
      <c r="BO298" s="5"/>
      <c r="BP298" s="5"/>
      <c r="BQ298" s="5"/>
      <c r="BR298" s="5"/>
      <c r="BS298" s="5"/>
      <c r="BT298" s="5"/>
      <c r="BU298" s="5"/>
      <c r="BV298" s="5"/>
      <c r="BW298" s="5"/>
      <c r="BX298" s="5"/>
      <c r="BY298" s="5"/>
      <c r="BZ298" s="5"/>
      <c r="CA298" s="5"/>
      <c r="CB298" s="5"/>
      <c r="CC298" s="5"/>
      <c r="CD298" s="5"/>
      <c r="CE298" s="5"/>
      <c r="CF298" s="5"/>
      <c r="CG298" s="5"/>
      <c r="CH298" s="5"/>
      <c r="CI298" s="5"/>
      <c r="CJ298" s="5"/>
      <c r="CK298" s="5"/>
      <c r="CL298" s="5"/>
      <c r="CM298" s="5"/>
      <c r="CN298" s="5"/>
      <c r="CO298" s="5"/>
      <c r="CP298" s="5"/>
      <c r="CQ298" s="5"/>
      <c r="CR298" s="5"/>
      <c r="CS298" s="5"/>
      <c r="CT298" s="5"/>
      <c r="CU298" s="5"/>
      <c r="CV298" s="5"/>
      <c r="CW298" s="5"/>
      <c r="CX298" s="5"/>
      <c r="CY298" s="5"/>
      <c r="CZ298" s="5"/>
      <c r="DA298" s="5"/>
      <c r="DB298" s="5"/>
      <c r="DC298" s="5"/>
      <c r="DD298" s="5"/>
      <c r="DE298" s="5"/>
      <c r="DF298" s="5"/>
      <c r="DG298" s="5"/>
      <c r="DH298" s="5"/>
      <c r="DI298" s="5"/>
      <c r="DJ298" s="5"/>
      <c r="DK298" s="5"/>
      <c r="DL298" s="5"/>
      <c r="DM298" s="5"/>
      <c r="DN298" s="5"/>
      <c r="DO298" s="5"/>
      <c r="DP298" s="5"/>
      <c r="DQ298" s="5"/>
      <c r="DR298" s="5"/>
      <c r="DS298" s="5"/>
      <c r="DT298" s="5"/>
      <c r="DU298" s="5"/>
      <c r="DV298" s="5"/>
      <c r="DW298" s="5"/>
      <c r="DX298" s="5"/>
      <c r="DY298" s="5"/>
      <c r="DZ298" s="5"/>
      <c r="EA298" s="5"/>
      <c r="EB298" s="5"/>
      <c r="EC298" s="5"/>
      <c r="ED298" s="5"/>
      <c r="EE298" s="5"/>
      <c r="EF298" s="5"/>
      <c r="EG298" s="5"/>
      <c r="EH298" s="5"/>
      <c r="EI298" s="5"/>
      <c r="EJ298" s="5"/>
      <c r="EK298" s="5"/>
      <c r="EL298" s="5"/>
      <c r="EM298" s="5"/>
      <c r="EN298" s="5"/>
      <c r="EO298" s="5"/>
      <c r="EP298" s="5"/>
      <c r="EQ298" s="5"/>
      <c r="ER298" s="5"/>
      <c r="ES298" s="5"/>
      <c r="ET298" s="5"/>
      <c r="EU298" s="5"/>
      <c r="EV298" s="5"/>
      <c r="EW298" s="5"/>
      <c r="EX298" s="5"/>
      <c r="EY298" s="5"/>
      <c r="EZ298" s="5"/>
      <c r="FA298" s="5"/>
      <c r="FB298" s="5"/>
      <c r="FC298" s="5"/>
      <c r="FD298" s="5"/>
      <c r="FE298" s="5"/>
      <c r="FF298" s="5"/>
      <c r="FG298" s="5"/>
      <c r="FH298" s="5"/>
      <c r="FI298" s="5"/>
      <c r="FJ298" s="5"/>
      <c r="FK298" s="5"/>
      <c r="FL298" s="5"/>
      <c r="FM298" s="5"/>
      <c r="FN298" s="5"/>
      <c r="FO298" s="5"/>
      <c r="FP298" s="5"/>
      <c r="FQ298" s="5"/>
      <c r="FR298" s="5"/>
      <c r="FS298" s="5"/>
      <c r="FT298" s="5"/>
      <c r="FU298" s="5"/>
      <c r="FV298" s="5"/>
      <c r="FW298" s="5"/>
      <c r="FX298" s="5"/>
      <c r="FY298" s="5"/>
      <c r="FZ298" s="5"/>
      <c r="GA298" s="5"/>
      <c r="GB298" s="5"/>
      <c r="GC298" s="5"/>
      <c r="GD298" s="5"/>
      <c r="GE298" s="5"/>
      <c r="GF298" s="5"/>
      <c r="GG298" s="5"/>
      <c r="GH298" s="5"/>
      <c r="GI298" s="5"/>
      <c r="GJ298" s="5"/>
      <c r="GK298" s="5"/>
      <c r="GL298" s="5"/>
      <c r="GM298" s="5"/>
      <c r="GN298" s="5"/>
      <c r="GO298" s="5"/>
      <c r="GP298" s="5"/>
      <c r="GQ298" s="5"/>
      <c r="GR298" s="5"/>
      <c r="GS298" s="5"/>
      <c r="GT298" s="5"/>
      <c r="GU298" s="5"/>
      <c r="GV298" s="5"/>
      <c r="GW298" s="5"/>
      <c r="GX298" s="5"/>
      <c r="GY298" s="5"/>
      <c r="GZ298" s="5"/>
      <c r="HA298" s="5"/>
      <c r="HB298" s="5"/>
      <c r="HC298" s="5"/>
      <c r="HD298" s="5"/>
      <c r="HE298" s="5"/>
      <c r="HF298" s="5"/>
      <c r="HG298" s="5"/>
      <c r="HH298" s="5"/>
      <c r="HI298" s="5"/>
      <c r="HJ298" s="5"/>
      <c r="HK298" s="5"/>
      <c r="HL298" s="5"/>
      <c r="HM298" s="5"/>
      <c r="HN298" s="5"/>
      <c r="HO298" s="5"/>
      <c r="HP298" s="5"/>
      <c r="HQ298" s="5"/>
      <c r="HR298" s="5"/>
      <c r="HS298" s="5"/>
      <c r="HT298" s="5"/>
      <c r="HU298" s="5"/>
      <c r="HV298" s="5"/>
      <c r="HW298" s="5"/>
      <c r="HX298" s="5"/>
      <c r="HY298" s="5"/>
      <c r="HZ298" s="5"/>
      <c r="IA298" s="5"/>
      <c r="IB298" s="5"/>
      <c r="IC298" s="5"/>
      <c r="ID298" s="5"/>
      <c r="IE298" s="5"/>
      <c r="IF298" s="5"/>
      <c r="IG298" s="5"/>
      <c r="IH298" s="5"/>
      <c r="II298" s="5"/>
      <c r="IJ298" s="5"/>
      <c r="IK298" s="5"/>
      <c r="IL298" s="5"/>
      <c r="IM298" s="5"/>
      <c r="IN298" s="5"/>
      <c r="IO298" s="5"/>
      <c r="IP298" s="5"/>
      <c r="IQ298" s="5"/>
      <c r="IR298" s="5"/>
      <c r="IS298" s="5"/>
      <c r="IT298" s="5"/>
      <c r="IU298" s="5"/>
      <c r="IV298" s="5"/>
      <c r="IW298" s="5"/>
      <c r="IX298" s="5"/>
      <c r="IY298" s="5"/>
      <c r="IZ298" s="5"/>
      <c r="JA298" s="5"/>
      <c r="JB298" s="5"/>
      <c r="JC298" s="5"/>
      <c r="JD298" s="5"/>
      <c r="JE298" s="5"/>
      <c r="JF298" s="5"/>
      <c r="JG298" s="5"/>
      <c r="JH298" s="5"/>
      <c r="JI298" s="5"/>
      <c r="JJ298" s="5"/>
      <c r="JK298" s="5"/>
      <c r="JL298" s="5"/>
      <c r="JM298" s="5"/>
      <c r="JN298" s="5"/>
      <c r="JO298" s="5"/>
      <c r="JP298" s="5"/>
      <c r="JQ298" s="5"/>
      <c r="JR298" s="5"/>
      <c r="JS298" s="5"/>
      <c r="JT298" s="5"/>
      <c r="JU298" s="5"/>
      <c r="JV298" s="5"/>
      <c r="JW298" s="5"/>
      <c r="JX298" s="5"/>
      <c r="JY298" s="5"/>
      <c r="JZ298" s="5"/>
      <c r="KA298" s="5"/>
      <c r="KB298" s="5"/>
      <c r="KC298" s="5"/>
      <c r="KD298" s="5"/>
      <c r="KE298" s="5"/>
      <c r="KF298" s="5"/>
      <c r="KG298" s="5"/>
      <c r="KH298" s="5"/>
      <c r="KI298" s="5"/>
      <c r="KJ298" s="5"/>
      <c r="KK298" s="5"/>
      <c r="KL298" s="5"/>
      <c r="KM298" s="5"/>
      <c r="KN298" s="5"/>
      <c r="KO298" s="5"/>
      <c r="KP298" s="5"/>
      <c r="KQ298" s="5"/>
      <c r="KR298" s="5"/>
      <c r="KS298" s="5"/>
      <c r="KT298" s="5"/>
      <c r="KU298" s="5"/>
      <c r="KV298" s="5"/>
      <c r="KW298" s="5"/>
      <c r="KX298" s="5"/>
      <c r="KY298" s="5"/>
      <c r="KZ298" s="5"/>
      <c r="LA298" s="5"/>
      <c r="LB298" s="5"/>
      <c r="LC298" s="5"/>
      <c r="LD298" s="5"/>
      <c r="LE298" s="5"/>
      <c r="LF298" s="5"/>
      <c r="LG298" s="5"/>
      <c r="LH298" s="5"/>
      <c r="LI298" s="5"/>
      <c r="LJ298" s="5"/>
      <c r="LK298" s="5"/>
      <c r="LL298" s="5"/>
      <c r="LM298" s="5"/>
      <c r="LN298" s="5"/>
      <c r="LO298" s="5"/>
      <c r="LP298" s="5"/>
      <c r="LQ298" s="5"/>
      <c r="LR298" s="5"/>
      <c r="LS298" s="5"/>
      <c r="LT298" s="5"/>
      <c r="LU298" s="5"/>
      <c r="LV298" s="5"/>
      <c r="LW298" s="5"/>
      <c r="LX298" s="5"/>
      <c r="LY298" s="5"/>
      <c r="LZ298" s="5"/>
      <c r="MA298" s="5"/>
      <c r="MB298" s="5"/>
      <c r="MC298" s="5"/>
      <c r="MD298" s="5"/>
      <c r="ME298" s="5"/>
      <c r="MF298" s="5"/>
      <c r="MG298" s="5"/>
      <c r="MH298" s="5"/>
      <c r="MI298" s="5"/>
      <c r="MJ298" s="5"/>
      <c r="MK298" s="5"/>
      <c r="ML298" s="5"/>
      <c r="MM298" s="5"/>
      <c r="MN298" s="5"/>
      <c r="MO298" s="5"/>
      <c r="MP298" s="5"/>
      <c r="MQ298" s="5"/>
      <c r="MR298" s="5"/>
      <c r="MS298" s="5"/>
      <c r="MT298" s="5"/>
      <c r="MU298" s="5"/>
      <c r="MV298" s="5"/>
      <c r="MW298" s="5"/>
      <c r="MX298" s="5"/>
      <c r="MY298" s="5"/>
      <c r="MZ298" s="5"/>
      <c r="NA298" s="5"/>
      <c r="NB298" s="5"/>
      <c r="NC298" s="5"/>
      <c r="ND298" s="5"/>
      <c r="NE298" s="5"/>
      <c r="NF298" s="5"/>
      <c r="NG298" s="5"/>
      <c r="NH298" s="5"/>
      <c r="NI298" s="5"/>
      <c r="NJ298" s="5"/>
      <c r="NK298" s="5"/>
      <c r="NL298" s="5"/>
      <c r="NM298" s="5"/>
      <c r="NN298" s="5"/>
      <c r="NO298" s="5"/>
      <c r="NP298" s="5"/>
      <c r="NQ298" s="5"/>
      <c r="NR298" s="5"/>
      <c r="NS298" s="5"/>
      <c r="NT298" s="5"/>
      <c r="NU298" s="5"/>
      <c r="NV298" s="5"/>
      <c r="NW298" s="5"/>
      <c r="NX298" s="5"/>
      <c r="NY298" s="5"/>
      <c r="NZ298" s="5"/>
      <c r="OA298" s="5"/>
      <c r="OB298" s="5"/>
      <c r="OC298" s="5"/>
      <c r="OD298" s="5"/>
      <c r="OE298" s="5"/>
      <c r="OF298" s="5"/>
      <c r="OG298" s="5"/>
      <c r="OH298" s="5"/>
      <c r="OI298" s="5"/>
      <c r="OJ298" s="5"/>
      <c r="OK298" s="5"/>
      <c r="OL298" s="5"/>
      <c r="OM298" s="5"/>
      <c r="ON298" s="5"/>
      <c r="OO298" s="5"/>
      <c r="OP298" s="5"/>
      <c r="OQ298" s="5"/>
      <c r="OR298" s="5"/>
      <c r="OS298" s="5"/>
      <c r="OT298" s="5"/>
      <c r="OU298" s="5"/>
      <c r="OV298" s="5"/>
      <c r="OW298" s="5"/>
      <c r="OX298" s="5"/>
      <c r="OY298" s="5"/>
      <c r="OZ298" s="5"/>
      <c r="PA298" s="5"/>
      <c r="PB298" s="5"/>
      <c r="PC298" s="5"/>
      <c r="PD298" s="5"/>
      <c r="PE298" s="5"/>
      <c r="PF298" s="5"/>
      <c r="PG298" s="5"/>
      <c r="PH298" s="5"/>
      <c r="PI298" s="5"/>
      <c r="PJ298" s="5"/>
      <c r="PK298" s="5"/>
      <c r="PL298" s="5"/>
      <c r="PM298" s="5"/>
      <c r="PN298" s="5"/>
      <c r="PO298" s="5"/>
      <c r="PP298" s="5"/>
      <c r="PQ298" s="5"/>
      <c r="PR298" s="5"/>
      <c r="PS298" s="5"/>
      <c r="PT298" s="5"/>
      <c r="PU298" s="5"/>
      <c r="PV298" s="5"/>
      <c r="PW298" s="5"/>
      <c r="PX298" s="5"/>
      <c r="PY298" s="5"/>
      <c r="PZ298" s="5"/>
      <c r="QA298" s="5"/>
      <c r="QB298" s="5"/>
      <c r="QC298" s="5"/>
      <c r="QD298" s="5"/>
      <c r="QE298" s="5"/>
      <c r="QF298" s="5"/>
      <c r="QG298" s="5"/>
      <c r="QH298" s="5"/>
      <c r="QI298" s="5"/>
      <c r="QJ298" s="5"/>
      <c r="QK298" s="5"/>
      <c r="QL298" s="5"/>
      <c r="QM298" s="5"/>
      <c r="QN298" s="5"/>
      <c r="QO298" s="5"/>
      <c r="QP298" s="5"/>
      <c r="QQ298" s="5"/>
      <c r="QR298" s="5"/>
      <c r="QS298" s="5"/>
      <c r="QT298" s="5"/>
      <c r="QU298" s="5"/>
      <c r="QV298" s="5"/>
      <c r="QW298" s="5"/>
      <c r="QX298" s="5"/>
      <c r="QY298" s="5"/>
      <c r="QZ298" s="5"/>
      <c r="RA298" s="5"/>
      <c r="RB298" s="5"/>
      <c r="RC298" s="5"/>
      <c r="RD298" s="5"/>
      <c r="RE298" s="5"/>
      <c r="RF298" s="5"/>
      <c r="RG298" s="5"/>
      <c r="RH298" s="5"/>
      <c r="RI298" s="5"/>
      <c r="RJ298" s="5"/>
      <c r="RK298" s="5"/>
      <c r="RL298" s="5"/>
      <c r="RM298" s="5"/>
      <c r="RN298" s="5"/>
      <c r="RO298" s="5"/>
      <c r="RP298" s="5"/>
      <c r="RQ298" s="5"/>
      <c r="RR298" s="5"/>
      <c r="RS298" s="5"/>
      <c r="RT298" s="5"/>
      <c r="RU298" s="5"/>
      <c r="RV298" s="5"/>
      <c r="RW298" s="5"/>
      <c r="RX298" s="5"/>
      <c r="RY298" s="5"/>
      <c r="RZ298" s="5"/>
      <c r="SA298" s="5"/>
      <c r="SB298" s="5"/>
      <c r="SC298" s="5"/>
      <c r="SD298" s="5"/>
      <c r="SE298" s="5"/>
      <c r="SF298" s="5"/>
      <c r="SG298" s="5"/>
      <c r="SH298" s="5"/>
      <c r="SI298" s="5"/>
      <c r="SJ298" s="5"/>
      <c r="SK298" s="5"/>
      <c r="SL298" s="5"/>
      <c r="SM298" s="5"/>
      <c r="SN298" s="5"/>
      <c r="SO298" s="5"/>
      <c r="SP298" s="5"/>
      <c r="SQ298" s="5"/>
      <c r="SR298" s="5"/>
      <c r="SS298" s="5"/>
      <c r="ST298" s="5"/>
      <c r="SU298" s="5"/>
      <c r="SV298" s="5"/>
      <c r="SW298" s="5"/>
      <c r="SX298" s="5"/>
      <c r="SY298" s="5"/>
      <c r="SZ298" s="5"/>
      <c r="TA298" s="5"/>
      <c r="TB298" s="5"/>
      <c r="TC298" s="5"/>
      <c r="TD298" s="5"/>
      <c r="TE298" s="5"/>
      <c r="TF298" s="5"/>
      <c r="TG298" s="5"/>
      <c r="TH298" s="5"/>
      <c r="TI298" s="5"/>
      <c r="TJ298" s="5"/>
      <c r="TK298" s="5"/>
      <c r="TL298" s="5"/>
      <c r="TM298" s="5"/>
      <c r="TN298" s="5"/>
      <c r="TO298" s="5"/>
      <c r="TP298" s="5"/>
      <c r="TQ298" s="5"/>
      <c r="TR298" s="5"/>
      <c r="TS298" s="5"/>
      <c r="TT298" s="5"/>
      <c r="TU298" s="5"/>
      <c r="TV298" s="5"/>
      <c r="TW298" s="5"/>
      <c r="TX298" s="5"/>
      <c r="TY298" s="5"/>
      <c r="TZ298" s="5"/>
      <c r="UA298" s="5"/>
      <c r="UB298" s="5"/>
      <c r="UC298" s="5"/>
      <c r="UD298" s="5"/>
      <c r="UE298" s="5"/>
      <c r="UF298" s="5"/>
      <c r="UG298" s="5"/>
      <c r="UH298" s="5"/>
      <c r="UI298" s="5"/>
      <c r="UJ298" s="5"/>
      <c r="UK298" s="5"/>
      <c r="UL298" s="5"/>
      <c r="UM298" s="5"/>
      <c r="UN298" s="5"/>
      <c r="UO298" s="5"/>
      <c r="UP298" s="5"/>
      <c r="UQ298" s="5"/>
      <c r="UR298" s="5"/>
      <c r="US298" s="5"/>
      <c r="UT298" s="5"/>
      <c r="UU298" s="5"/>
      <c r="UV298" s="5"/>
      <c r="UW298" s="5"/>
      <c r="UX298" s="5"/>
      <c r="UY298" s="5"/>
      <c r="UZ298" s="5"/>
      <c r="VA298" s="5"/>
      <c r="VB298" s="5"/>
      <c r="VC298" s="5"/>
      <c r="VD298" s="5"/>
      <c r="VE298" s="5"/>
      <c r="VF298" s="5"/>
      <c r="VG298" s="5"/>
      <c r="VH298" s="5"/>
      <c r="VI298" s="5"/>
      <c r="VJ298" s="5"/>
      <c r="VK298" s="5"/>
      <c r="VL298" s="5"/>
      <c r="VM298" s="5"/>
      <c r="VN298" s="5"/>
      <c r="VO298" s="5"/>
      <c r="VP298" s="5"/>
      <c r="VQ298" s="5"/>
      <c r="VR298" s="5"/>
      <c r="VS298" s="5"/>
      <c r="VT298" s="5"/>
      <c r="VU298" s="5"/>
      <c r="VV298" s="5"/>
      <c r="VW298" s="5"/>
      <c r="VX298" s="5"/>
      <c r="VY298" s="5"/>
      <c r="VZ298" s="5"/>
      <c r="WA298" s="5"/>
      <c r="WB298" s="5"/>
      <c r="WC298" s="5"/>
      <c r="WD298" s="5"/>
      <c r="WE298" s="5"/>
      <c r="WF298" s="5"/>
      <c r="WG298" s="5"/>
      <c r="WH298" s="5"/>
      <c r="WI298" s="5"/>
      <c r="WJ298" s="5"/>
      <c r="WK298" s="5"/>
      <c r="WL298" s="5"/>
      <c r="WM298" s="5"/>
      <c r="WN298" s="5"/>
      <c r="WO298" s="5"/>
      <c r="WP298" s="5"/>
      <c r="WQ298" s="5"/>
      <c r="WR298" s="5"/>
      <c r="WS298" s="5"/>
      <c r="WT298" s="5"/>
      <c r="WU298" s="5"/>
      <c r="WV298" s="5"/>
      <c r="WW298" s="5"/>
      <c r="WX298" s="5"/>
      <c r="WY298" s="5"/>
      <c r="WZ298" s="5"/>
      <c r="XA298" s="5"/>
      <c r="XB298" s="5"/>
      <c r="XC298" s="5"/>
      <c r="XD298" s="5"/>
      <c r="XE298" s="5"/>
      <c r="XF298" s="5"/>
      <c r="XG298" s="5"/>
      <c r="XH298" s="5"/>
      <c r="XI298" s="5"/>
      <c r="XJ298" s="5"/>
      <c r="XK298" s="5"/>
      <c r="XL298" s="5"/>
      <c r="XM298" s="5"/>
      <c r="XN298" s="5"/>
      <c r="XO298" s="5"/>
      <c r="XP298" s="5"/>
      <c r="XQ298" s="5"/>
      <c r="XR298" s="5"/>
      <c r="XS298" s="5"/>
      <c r="XT298" s="5"/>
      <c r="XU298" s="5"/>
      <c r="XV298" s="5"/>
      <c r="XW298" s="5"/>
    </row>
    <row r="299" spans="39:647" x14ac:dyDescent="0.45">
      <c r="AM299" s="5"/>
      <c r="AN299" s="5"/>
      <c r="AO299" s="5"/>
      <c r="AP299" s="5"/>
      <c r="AQ299" s="5"/>
      <c r="AR299" s="5"/>
      <c r="AS299" s="5"/>
      <c r="AT299" s="5"/>
      <c r="AU299" s="5"/>
      <c r="AV299" s="5"/>
      <c r="AW299" s="5"/>
      <c r="AX299" s="5"/>
      <c r="AY299" s="5"/>
      <c r="AZ299" s="5"/>
      <c r="BA299" s="5"/>
      <c r="BB299" s="5"/>
      <c r="BC299" s="5"/>
      <c r="BD299" s="5"/>
      <c r="BE299" s="5"/>
      <c r="BF299" s="5"/>
      <c r="BG299" s="5"/>
      <c r="BH299" s="5"/>
      <c r="BI299" s="5"/>
      <c r="BJ299" s="5"/>
      <c r="BK299" s="5"/>
      <c r="BL299" s="5"/>
      <c r="BM299" s="5"/>
      <c r="BN299" s="5"/>
      <c r="BO299" s="5"/>
      <c r="BP299" s="5"/>
      <c r="BQ299" s="5"/>
      <c r="BR299" s="5"/>
      <c r="BS299" s="5"/>
      <c r="BT299" s="5"/>
      <c r="BU299" s="5"/>
      <c r="BV299" s="5"/>
      <c r="BW299" s="5"/>
      <c r="BX299" s="5"/>
      <c r="BY299" s="5"/>
      <c r="BZ299" s="5"/>
      <c r="CA299" s="5"/>
      <c r="CB299" s="5"/>
      <c r="CC299" s="5"/>
      <c r="CD299" s="5"/>
      <c r="CE299" s="5"/>
      <c r="CF299" s="5"/>
      <c r="CG299" s="5"/>
      <c r="CH299" s="5"/>
      <c r="CI299" s="5"/>
      <c r="CJ299" s="5"/>
      <c r="CK299" s="5"/>
      <c r="CL299" s="5"/>
      <c r="CM299" s="5"/>
      <c r="CN299" s="5"/>
      <c r="CO299" s="5"/>
      <c r="CP299" s="5"/>
      <c r="CQ299" s="5"/>
      <c r="CR299" s="5"/>
      <c r="CS299" s="5"/>
      <c r="CT299" s="5"/>
      <c r="CU299" s="5"/>
      <c r="CV299" s="5"/>
      <c r="CW299" s="5"/>
      <c r="CX299" s="5"/>
      <c r="CY299" s="5"/>
      <c r="CZ299" s="5"/>
      <c r="DA299" s="5"/>
      <c r="DB299" s="5"/>
      <c r="DC299" s="5"/>
      <c r="DD299" s="5"/>
      <c r="DE299" s="5"/>
      <c r="DF299" s="5"/>
      <c r="DG299" s="5"/>
      <c r="DH299" s="5"/>
      <c r="DI299" s="5"/>
      <c r="DJ299" s="5"/>
      <c r="DK299" s="5"/>
      <c r="DL299" s="5"/>
      <c r="DM299" s="5"/>
      <c r="DN299" s="5"/>
      <c r="DO299" s="5"/>
      <c r="DP299" s="5"/>
      <c r="DQ299" s="5"/>
      <c r="DR299" s="5"/>
      <c r="DS299" s="5"/>
      <c r="DT299" s="5"/>
      <c r="DU299" s="5"/>
      <c r="DV299" s="5"/>
      <c r="DW299" s="5"/>
      <c r="DX299" s="5"/>
      <c r="DY299" s="5"/>
      <c r="DZ299" s="5"/>
      <c r="EA299" s="5"/>
      <c r="EB299" s="5"/>
      <c r="EC299" s="5"/>
      <c r="ED299" s="5"/>
      <c r="EE299" s="5"/>
      <c r="EF299" s="5"/>
      <c r="EG299" s="5"/>
      <c r="EH299" s="5"/>
      <c r="EI299" s="5"/>
      <c r="EJ299" s="5"/>
      <c r="EK299" s="5"/>
      <c r="EL299" s="5"/>
      <c r="EM299" s="5"/>
      <c r="EN299" s="5"/>
      <c r="EO299" s="5"/>
      <c r="EP299" s="5"/>
      <c r="EQ299" s="5"/>
      <c r="ER299" s="5"/>
      <c r="ES299" s="5"/>
      <c r="ET299" s="5"/>
      <c r="EU299" s="5"/>
      <c r="EV299" s="5"/>
      <c r="EW299" s="5"/>
      <c r="EX299" s="5"/>
      <c r="EY299" s="5"/>
      <c r="EZ299" s="5"/>
      <c r="FA299" s="5"/>
      <c r="FB299" s="5"/>
      <c r="FC299" s="5"/>
      <c r="FD299" s="5"/>
      <c r="FE299" s="5"/>
      <c r="FF299" s="5"/>
      <c r="FG299" s="5"/>
      <c r="FH299" s="5"/>
      <c r="FI299" s="5"/>
      <c r="FJ299" s="5"/>
      <c r="FK299" s="5"/>
      <c r="FL299" s="5"/>
      <c r="FM299" s="5"/>
      <c r="FN299" s="5"/>
      <c r="FO299" s="5"/>
      <c r="FP299" s="5"/>
      <c r="FQ299" s="5"/>
      <c r="FR299" s="5"/>
      <c r="FS299" s="5"/>
      <c r="FT299" s="5"/>
      <c r="FU299" s="5"/>
      <c r="FV299" s="5"/>
      <c r="FW299" s="5"/>
      <c r="FX299" s="5"/>
      <c r="FY299" s="5"/>
      <c r="FZ299" s="5"/>
      <c r="GA299" s="5"/>
      <c r="GB299" s="5"/>
      <c r="GC299" s="5"/>
      <c r="GD299" s="5"/>
      <c r="GE299" s="5"/>
      <c r="GF299" s="5"/>
      <c r="GG299" s="5"/>
      <c r="GH299" s="5"/>
      <c r="GI299" s="5"/>
      <c r="GJ299" s="5"/>
      <c r="GK299" s="5"/>
      <c r="GL299" s="5"/>
      <c r="GM299" s="5"/>
      <c r="GN299" s="5"/>
      <c r="GO299" s="5"/>
      <c r="GP299" s="5"/>
      <c r="GQ299" s="5"/>
      <c r="GR299" s="5"/>
      <c r="GS299" s="5"/>
      <c r="GT299" s="5"/>
      <c r="GU299" s="5"/>
      <c r="GV299" s="5"/>
      <c r="GW299" s="5"/>
      <c r="GX299" s="5"/>
      <c r="GY299" s="5"/>
      <c r="GZ299" s="5"/>
      <c r="HA299" s="5"/>
      <c r="HB299" s="5"/>
      <c r="HC299" s="5"/>
      <c r="HD299" s="5"/>
      <c r="HE299" s="5"/>
      <c r="HF299" s="5"/>
      <c r="HG299" s="5"/>
      <c r="HH299" s="5"/>
      <c r="HI299" s="5"/>
      <c r="HJ299" s="5"/>
      <c r="HK299" s="5"/>
      <c r="HL299" s="5"/>
      <c r="HM299" s="5"/>
      <c r="HN299" s="5"/>
      <c r="HO299" s="5"/>
      <c r="HP299" s="5"/>
      <c r="HQ299" s="5"/>
      <c r="HR299" s="5"/>
      <c r="HS299" s="5"/>
      <c r="HT299" s="5"/>
      <c r="HU299" s="5"/>
      <c r="HV299" s="5"/>
      <c r="HW299" s="5"/>
      <c r="HX299" s="5"/>
      <c r="HY299" s="5"/>
      <c r="HZ299" s="5"/>
      <c r="IA299" s="5"/>
      <c r="IB299" s="5"/>
      <c r="IC299" s="5"/>
      <c r="ID299" s="5"/>
      <c r="IE299" s="5"/>
      <c r="IF299" s="5"/>
      <c r="IG299" s="5"/>
      <c r="IH299" s="5"/>
      <c r="II299" s="5"/>
      <c r="IJ299" s="5"/>
      <c r="IK299" s="5"/>
      <c r="IL299" s="5"/>
      <c r="IM299" s="5"/>
      <c r="IN299" s="5"/>
      <c r="IO299" s="5"/>
      <c r="IP299" s="5"/>
      <c r="IQ299" s="5"/>
      <c r="IR299" s="5"/>
      <c r="IS299" s="5"/>
      <c r="IT299" s="5"/>
      <c r="IU299" s="5"/>
      <c r="IV299" s="5"/>
      <c r="IW299" s="5"/>
      <c r="IX299" s="5"/>
      <c r="IY299" s="5"/>
      <c r="IZ299" s="5"/>
      <c r="JA299" s="5"/>
      <c r="JB299" s="5"/>
      <c r="JC299" s="5"/>
      <c r="JD299" s="5"/>
      <c r="JE299" s="5"/>
      <c r="JF299" s="5"/>
      <c r="JG299" s="5"/>
      <c r="JH299" s="5"/>
      <c r="JI299" s="5"/>
      <c r="JJ299" s="5"/>
      <c r="JK299" s="5"/>
      <c r="JL299" s="5"/>
      <c r="JM299" s="5"/>
      <c r="JN299" s="5"/>
      <c r="JO299" s="5"/>
      <c r="JP299" s="5"/>
      <c r="JQ299" s="5"/>
      <c r="JR299" s="5"/>
      <c r="JS299" s="5"/>
      <c r="JT299" s="5"/>
      <c r="JU299" s="5"/>
      <c r="JV299" s="5"/>
      <c r="JW299" s="5"/>
      <c r="JX299" s="5"/>
      <c r="JY299" s="5"/>
      <c r="JZ299" s="5"/>
      <c r="KA299" s="5"/>
      <c r="KB299" s="5"/>
      <c r="KC299" s="5"/>
      <c r="KD299" s="5"/>
      <c r="KE299" s="5"/>
      <c r="KF299" s="5"/>
      <c r="KG299" s="5"/>
      <c r="KH299" s="5"/>
      <c r="KI299" s="5"/>
      <c r="KJ299" s="5"/>
      <c r="KK299" s="5"/>
      <c r="KL299" s="5"/>
      <c r="KM299" s="5"/>
      <c r="KN299" s="5"/>
      <c r="KO299" s="5"/>
      <c r="KP299" s="5"/>
      <c r="KQ299" s="5"/>
      <c r="KR299" s="5"/>
      <c r="KS299" s="5"/>
      <c r="KT299" s="5"/>
      <c r="KU299" s="5"/>
      <c r="KV299" s="5"/>
      <c r="KW299" s="5"/>
      <c r="KX299" s="5"/>
      <c r="KY299" s="5"/>
      <c r="KZ299" s="5"/>
      <c r="LA299" s="5"/>
      <c r="LB299" s="5"/>
      <c r="LC299" s="5"/>
      <c r="LD299" s="5"/>
      <c r="LE299" s="5"/>
      <c r="LF299" s="5"/>
      <c r="LG299" s="5"/>
      <c r="LH299" s="5"/>
      <c r="LI299" s="5"/>
      <c r="LJ299" s="5"/>
      <c r="LK299" s="5"/>
      <c r="LL299" s="5"/>
      <c r="LM299" s="5"/>
      <c r="LN299" s="5"/>
      <c r="LO299" s="5"/>
      <c r="LP299" s="5"/>
      <c r="LQ299" s="5"/>
      <c r="LR299" s="5"/>
      <c r="LS299" s="5"/>
      <c r="LT299" s="5"/>
      <c r="LU299" s="5"/>
      <c r="LV299" s="5"/>
      <c r="LW299" s="5"/>
      <c r="LX299" s="5"/>
      <c r="LY299" s="5"/>
      <c r="LZ299" s="5"/>
      <c r="MA299" s="5"/>
      <c r="MB299" s="5"/>
      <c r="MC299" s="5"/>
      <c r="MD299" s="5"/>
      <c r="ME299" s="5"/>
      <c r="MF299" s="5"/>
      <c r="MG299" s="5"/>
      <c r="MH299" s="5"/>
      <c r="MI299" s="5"/>
      <c r="MJ299" s="5"/>
      <c r="MK299" s="5"/>
      <c r="ML299" s="5"/>
      <c r="MM299" s="5"/>
      <c r="MN299" s="5"/>
      <c r="MO299" s="5"/>
      <c r="MP299" s="5"/>
      <c r="MQ299" s="5"/>
      <c r="MR299" s="5"/>
      <c r="MS299" s="5"/>
      <c r="MT299" s="5"/>
      <c r="MU299" s="5"/>
      <c r="MV299" s="5"/>
      <c r="MW299" s="5"/>
      <c r="MX299" s="5"/>
      <c r="MY299" s="5"/>
      <c r="MZ299" s="5"/>
      <c r="NA299" s="5"/>
      <c r="NB299" s="5"/>
      <c r="NC299" s="5"/>
      <c r="ND299" s="5"/>
      <c r="NE299" s="5"/>
      <c r="NF299" s="5"/>
      <c r="NG299" s="5"/>
      <c r="NH299" s="5"/>
      <c r="NI299" s="5"/>
      <c r="NJ299" s="5"/>
      <c r="NK299" s="5"/>
      <c r="NL299" s="5"/>
      <c r="NM299" s="5"/>
      <c r="NN299" s="5"/>
      <c r="NO299" s="5"/>
      <c r="NP299" s="5"/>
      <c r="NQ299" s="5"/>
      <c r="NR299" s="5"/>
      <c r="NS299" s="5"/>
      <c r="NT299" s="5"/>
      <c r="NU299" s="5"/>
      <c r="NV299" s="5"/>
      <c r="NW299" s="5"/>
      <c r="NX299" s="5"/>
      <c r="NY299" s="5"/>
      <c r="NZ299" s="5"/>
      <c r="OA299" s="5"/>
      <c r="OB299" s="5"/>
      <c r="OC299" s="5"/>
      <c r="OD299" s="5"/>
      <c r="OE299" s="5"/>
      <c r="OF299" s="5"/>
      <c r="OG299" s="5"/>
      <c r="OH299" s="5"/>
      <c r="OI299" s="5"/>
      <c r="OJ299" s="5"/>
      <c r="OK299" s="5"/>
      <c r="OL299" s="5"/>
      <c r="OM299" s="5"/>
      <c r="ON299" s="5"/>
      <c r="OO299" s="5"/>
      <c r="OP299" s="5"/>
      <c r="OQ299" s="5"/>
      <c r="OR299" s="5"/>
      <c r="OS299" s="5"/>
      <c r="OT299" s="5"/>
      <c r="OU299" s="5"/>
      <c r="OV299" s="5"/>
      <c r="OW299" s="5"/>
      <c r="OX299" s="5"/>
      <c r="OY299" s="5"/>
      <c r="OZ299" s="5"/>
      <c r="PA299" s="5"/>
      <c r="PB299" s="5"/>
      <c r="PC299" s="5"/>
      <c r="PD299" s="5"/>
      <c r="PE299" s="5"/>
      <c r="PF299" s="5"/>
      <c r="PG299" s="5"/>
      <c r="PH299" s="5"/>
      <c r="PI299" s="5"/>
      <c r="PJ299" s="5"/>
      <c r="PK299" s="5"/>
      <c r="PL299" s="5"/>
      <c r="PM299" s="5"/>
      <c r="PN299" s="5"/>
      <c r="PO299" s="5"/>
      <c r="PP299" s="5"/>
      <c r="PQ299" s="5"/>
      <c r="PR299" s="5"/>
      <c r="PS299" s="5"/>
      <c r="PT299" s="5"/>
      <c r="PU299" s="5"/>
      <c r="PV299" s="5"/>
      <c r="PW299" s="5"/>
      <c r="PX299" s="5"/>
      <c r="PY299" s="5"/>
      <c r="PZ299" s="5"/>
      <c r="QA299" s="5"/>
      <c r="QB299" s="5"/>
      <c r="QC299" s="5"/>
      <c r="QD299" s="5"/>
      <c r="QE299" s="5"/>
      <c r="QF299" s="5"/>
      <c r="QG299" s="5"/>
      <c r="QH299" s="5"/>
      <c r="QI299" s="5"/>
      <c r="QJ299" s="5"/>
      <c r="QK299" s="5"/>
      <c r="QL299" s="5"/>
      <c r="QM299" s="5"/>
      <c r="QN299" s="5"/>
      <c r="QO299" s="5"/>
      <c r="QP299" s="5"/>
      <c r="QQ299" s="5"/>
      <c r="QR299" s="5"/>
      <c r="QS299" s="5"/>
      <c r="QT299" s="5"/>
      <c r="QU299" s="5"/>
      <c r="QV299" s="5"/>
      <c r="QW299" s="5"/>
      <c r="QX299" s="5"/>
      <c r="QY299" s="5"/>
      <c r="QZ299" s="5"/>
      <c r="RA299" s="5"/>
      <c r="RB299" s="5"/>
      <c r="RC299" s="5"/>
      <c r="RD299" s="5"/>
      <c r="RE299" s="5"/>
      <c r="RF299" s="5"/>
      <c r="RG299" s="5"/>
      <c r="RH299" s="5"/>
      <c r="RI299" s="5"/>
      <c r="RJ299" s="5"/>
      <c r="RK299" s="5"/>
      <c r="RL299" s="5"/>
      <c r="RM299" s="5"/>
      <c r="RN299" s="5"/>
      <c r="RO299" s="5"/>
      <c r="RP299" s="5"/>
      <c r="RQ299" s="5"/>
      <c r="RR299" s="5"/>
      <c r="RS299" s="5"/>
      <c r="RT299" s="5"/>
      <c r="RU299" s="5"/>
      <c r="RV299" s="5"/>
      <c r="RW299" s="5"/>
      <c r="RX299" s="5"/>
      <c r="RY299" s="5"/>
      <c r="RZ299" s="5"/>
      <c r="SA299" s="5"/>
      <c r="SB299" s="5"/>
      <c r="SC299" s="5"/>
      <c r="SD299" s="5"/>
      <c r="SE299" s="5"/>
      <c r="SF299" s="5"/>
      <c r="SG299" s="5"/>
      <c r="SH299" s="5"/>
      <c r="SI299" s="5"/>
      <c r="SJ299" s="5"/>
      <c r="SK299" s="5"/>
      <c r="SL299" s="5"/>
      <c r="SM299" s="5"/>
      <c r="SN299" s="5"/>
      <c r="SO299" s="5"/>
      <c r="SP299" s="5"/>
      <c r="SQ299" s="5"/>
      <c r="SR299" s="5"/>
      <c r="SS299" s="5"/>
      <c r="ST299" s="5"/>
      <c r="SU299" s="5"/>
      <c r="SV299" s="5"/>
      <c r="SW299" s="5"/>
      <c r="SX299" s="5"/>
      <c r="SY299" s="5"/>
      <c r="SZ299" s="5"/>
      <c r="TA299" s="5"/>
      <c r="TB299" s="5"/>
      <c r="TC299" s="5"/>
      <c r="TD299" s="5"/>
      <c r="TE299" s="5"/>
      <c r="TF299" s="5"/>
      <c r="TG299" s="5"/>
      <c r="TH299" s="5"/>
      <c r="TI299" s="5"/>
      <c r="TJ299" s="5"/>
      <c r="TK299" s="5"/>
      <c r="TL299" s="5"/>
      <c r="TM299" s="5"/>
      <c r="TN299" s="5"/>
      <c r="TO299" s="5"/>
      <c r="TP299" s="5"/>
      <c r="TQ299" s="5"/>
      <c r="TR299" s="5"/>
      <c r="TS299" s="5"/>
      <c r="TT299" s="5"/>
      <c r="TU299" s="5"/>
      <c r="TV299" s="5"/>
      <c r="TW299" s="5"/>
      <c r="TX299" s="5"/>
      <c r="TY299" s="5"/>
      <c r="TZ299" s="5"/>
      <c r="UA299" s="5"/>
      <c r="UB299" s="5"/>
      <c r="UC299" s="5"/>
      <c r="UD299" s="5"/>
      <c r="UE299" s="5"/>
      <c r="UF299" s="5"/>
      <c r="UG299" s="5"/>
      <c r="UH299" s="5"/>
      <c r="UI299" s="5"/>
      <c r="UJ299" s="5"/>
      <c r="UK299" s="5"/>
      <c r="UL299" s="5"/>
      <c r="UM299" s="5"/>
      <c r="UN299" s="5"/>
      <c r="UO299" s="5"/>
      <c r="UP299" s="5"/>
      <c r="UQ299" s="5"/>
      <c r="UR299" s="5"/>
      <c r="US299" s="5"/>
      <c r="UT299" s="5"/>
      <c r="UU299" s="5"/>
      <c r="UV299" s="5"/>
      <c r="UW299" s="5"/>
      <c r="UX299" s="5"/>
      <c r="UY299" s="5"/>
      <c r="UZ299" s="5"/>
      <c r="VA299" s="5"/>
      <c r="VB299" s="5"/>
      <c r="VC299" s="5"/>
      <c r="VD299" s="5"/>
      <c r="VE299" s="5"/>
      <c r="VF299" s="5"/>
      <c r="VG299" s="5"/>
      <c r="VH299" s="5"/>
      <c r="VI299" s="5"/>
      <c r="VJ299" s="5"/>
      <c r="VK299" s="5"/>
      <c r="VL299" s="5"/>
      <c r="VM299" s="5"/>
      <c r="VN299" s="5"/>
      <c r="VO299" s="5"/>
      <c r="VP299" s="5"/>
      <c r="VQ299" s="5"/>
      <c r="VR299" s="5"/>
      <c r="VS299" s="5"/>
      <c r="VT299" s="5"/>
      <c r="VU299" s="5"/>
      <c r="VV299" s="5"/>
      <c r="VW299" s="5"/>
      <c r="VX299" s="5"/>
      <c r="VY299" s="5"/>
      <c r="VZ299" s="5"/>
      <c r="WA299" s="5"/>
      <c r="WB299" s="5"/>
      <c r="WC299" s="5"/>
      <c r="WD299" s="5"/>
      <c r="WE299" s="5"/>
      <c r="WF299" s="5"/>
      <c r="WG299" s="5"/>
      <c r="WH299" s="5"/>
      <c r="WI299" s="5"/>
      <c r="WJ299" s="5"/>
      <c r="WK299" s="5"/>
      <c r="WL299" s="5"/>
      <c r="WM299" s="5"/>
      <c r="WN299" s="5"/>
      <c r="WO299" s="5"/>
      <c r="WP299" s="5"/>
      <c r="WQ299" s="5"/>
      <c r="WR299" s="5"/>
      <c r="WS299" s="5"/>
      <c r="WT299" s="5"/>
      <c r="WU299" s="5"/>
      <c r="WV299" s="5"/>
      <c r="WW299" s="5"/>
      <c r="WX299" s="5"/>
      <c r="WY299" s="5"/>
      <c r="WZ299" s="5"/>
      <c r="XA299" s="5"/>
      <c r="XB299" s="5"/>
      <c r="XC299" s="5"/>
      <c r="XD299" s="5"/>
      <c r="XE299" s="5"/>
      <c r="XF299" s="5"/>
      <c r="XG299" s="5"/>
      <c r="XH299" s="5"/>
      <c r="XI299" s="5"/>
      <c r="XJ299" s="5"/>
      <c r="XK299" s="5"/>
      <c r="XL299" s="5"/>
      <c r="XM299" s="5"/>
      <c r="XN299" s="5"/>
      <c r="XO299" s="5"/>
      <c r="XP299" s="5"/>
      <c r="XQ299" s="5"/>
      <c r="XR299" s="5"/>
      <c r="XS299" s="5"/>
      <c r="XT299" s="5"/>
      <c r="XU299" s="5"/>
      <c r="XV299" s="5"/>
      <c r="XW299" s="5"/>
    </row>
    <row r="300" spans="39:647" x14ac:dyDescent="0.45">
      <c r="AM300" s="5"/>
      <c r="AN300" s="5"/>
      <c r="AO300" s="5"/>
      <c r="AP300" s="5"/>
      <c r="AQ300" s="5"/>
      <c r="AR300" s="5"/>
      <c r="AS300" s="5"/>
      <c r="AT300" s="5"/>
      <c r="AU300" s="5"/>
      <c r="AV300" s="5"/>
      <c r="AW300" s="5"/>
      <c r="AX300" s="5"/>
      <c r="AY300" s="5"/>
      <c r="AZ300" s="5"/>
      <c r="BA300" s="5"/>
      <c r="BB300" s="5"/>
      <c r="BC300" s="5"/>
      <c r="BD300" s="5"/>
      <c r="BE300" s="5"/>
      <c r="BF300" s="5"/>
      <c r="BG300" s="5"/>
      <c r="BH300" s="5"/>
      <c r="BI300" s="5"/>
      <c r="BJ300" s="5"/>
      <c r="BK300" s="5"/>
      <c r="BL300" s="5"/>
      <c r="BM300" s="5"/>
      <c r="BN300" s="5"/>
      <c r="BO300" s="5"/>
      <c r="BP300" s="5"/>
      <c r="BQ300" s="5"/>
      <c r="BR300" s="5"/>
      <c r="BS300" s="5"/>
      <c r="BT300" s="5"/>
      <c r="BU300" s="5"/>
      <c r="BV300" s="5"/>
      <c r="BW300" s="5"/>
      <c r="BX300" s="5"/>
      <c r="BY300" s="5"/>
      <c r="BZ300" s="5"/>
      <c r="CA300" s="5"/>
      <c r="CB300" s="5"/>
      <c r="CC300" s="5"/>
      <c r="CD300" s="5"/>
      <c r="CE300" s="5"/>
      <c r="CF300" s="5"/>
      <c r="CG300" s="5"/>
      <c r="CH300" s="5"/>
      <c r="CI300" s="5"/>
      <c r="CJ300" s="5"/>
      <c r="CK300" s="5"/>
      <c r="CL300" s="5"/>
      <c r="CM300" s="5"/>
      <c r="CN300" s="5"/>
      <c r="CO300" s="5"/>
      <c r="CP300" s="5"/>
      <c r="CQ300" s="5"/>
      <c r="CR300" s="5"/>
      <c r="CS300" s="5"/>
      <c r="CT300" s="5"/>
      <c r="CU300" s="5"/>
      <c r="CV300" s="5"/>
      <c r="CW300" s="5"/>
      <c r="CX300" s="5"/>
      <c r="CY300" s="5"/>
      <c r="CZ300" s="5"/>
      <c r="DA300" s="5"/>
      <c r="DB300" s="5"/>
      <c r="DC300" s="5"/>
      <c r="DD300" s="5"/>
      <c r="DE300" s="5"/>
      <c r="DF300" s="5"/>
      <c r="DG300" s="5"/>
      <c r="DH300" s="5"/>
      <c r="DI300" s="5"/>
      <c r="DJ300" s="5"/>
      <c r="DK300" s="5"/>
      <c r="DL300" s="5"/>
      <c r="DM300" s="5"/>
      <c r="DN300" s="5"/>
      <c r="DO300" s="5"/>
      <c r="DP300" s="5"/>
      <c r="DQ300" s="5"/>
      <c r="DR300" s="5"/>
      <c r="DS300" s="5"/>
      <c r="DT300" s="5"/>
      <c r="DU300" s="5"/>
      <c r="DV300" s="5"/>
      <c r="DW300" s="5"/>
      <c r="DX300" s="5"/>
      <c r="DY300" s="5"/>
      <c r="DZ300" s="5"/>
      <c r="EA300" s="5"/>
      <c r="EB300" s="5"/>
      <c r="EC300" s="5"/>
      <c r="ED300" s="5"/>
      <c r="EE300" s="5"/>
      <c r="EF300" s="5"/>
      <c r="EG300" s="5"/>
      <c r="EH300" s="5"/>
      <c r="EI300" s="5"/>
      <c r="EJ300" s="5"/>
      <c r="EK300" s="5"/>
      <c r="EL300" s="5"/>
      <c r="EM300" s="5"/>
      <c r="EN300" s="5"/>
      <c r="EO300" s="5"/>
      <c r="EP300" s="5"/>
      <c r="EQ300" s="5"/>
      <c r="ER300" s="5"/>
      <c r="ES300" s="5"/>
      <c r="ET300" s="5"/>
      <c r="EU300" s="5"/>
      <c r="EV300" s="5"/>
      <c r="EW300" s="5"/>
      <c r="EX300" s="5"/>
      <c r="EY300" s="5"/>
      <c r="EZ300" s="5"/>
      <c r="FA300" s="5"/>
      <c r="FB300" s="5"/>
      <c r="FC300" s="5"/>
      <c r="FD300" s="5"/>
      <c r="FE300" s="5"/>
      <c r="FF300" s="5"/>
      <c r="FG300" s="5"/>
      <c r="FH300" s="5"/>
      <c r="FI300" s="5"/>
      <c r="FJ300" s="5"/>
      <c r="FK300" s="5"/>
      <c r="FL300" s="5"/>
      <c r="FM300" s="5"/>
      <c r="FN300" s="5"/>
      <c r="FO300" s="5"/>
      <c r="FP300" s="5"/>
      <c r="FQ300" s="5"/>
      <c r="FR300" s="5"/>
      <c r="FS300" s="5"/>
      <c r="FT300" s="5"/>
      <c r="FU300" s="5"/>
      <c r="FV300" s="5"/>
      <c r="FW300" s="5"/>
      <c r="FX300" s="5"/>
      <c r="FY300" s="5"/>
      <c r="FZ300" s="5"/>
      <c r="GA300" s="5"/>
      <c r="GB300" s="5"/>
      <c r="GC300" s="5"/>
      <c r="GD300" s="5"/>
      <c r="GE300" s="5"/>
      <c r="GF300" s="5"/>
      <c r="GG300" s="5"/>
      <c r="GH300" s="5"/>
      <c r="GI300" s="5"/>
      <c r="GJ300" s="5"/>
      <c r="GK300" s="5"/>
      <c r="GL300" s="5"/>
      <c r="GM300" s="5"/>
      <c r="GN300" s="5"/>
      <c r="GO300" s="5"/>
      <c r="GP300" s="5"/>
      <c r="GQ300" s="5"/>
      <c r="GR300" s="5"/>
      <c r="GS300" s="5"/>
      <c r="GT300" s="5"/>
      <c r="GU300" s="5"/>
      <c r="GV300" s="5"/>
      <c r="GW300" s="5"/>
      <c r="GX300" s="5"/>
      <c r="GY300" s="5"/>
      <c r="GZ300" s="5"/>
      <c r="HA300" s="5"/>
      <c r="HB300" s="5"/>
      <c r="HC300" s="5"/>
      <c r="HD300" s="5"/>
      <c r="HE300" s="5"/>
      <c r="HF300" s="5"/>
      <c r="HG300" s="5"/>
      <c r="HH300" s="5"/>
      <c r="HI300" s="5"/>
      <c r="HJ300" s="5"/>
      <c r="HK300" s="5"/>
      <c r="HL300" s="5"/>
      <c r="HM300" s="5"/>
      <c r="HN300" s="5"/>
      <c r="HO300" s="5"/>
      <c r="HP300" s="5"/>
      <c r="HQ300" s="5"/>
      <c r="HR300" s="5"/>
      <c r="HS300" s="5"/>
      <c r="HT300" s="5"/>
      <c r="HU300" s="5"/>
      <c r="HV300" s="5"/>
      <c r="HW300" s="5"/>
      <c r="HX300" s="5"/>
      <c r="HY300" s="5"/>
      <c r="HZ300" s="5"/>
      <c r="IA300" s="5"/>
      <c r="IB300" s="5"/>
      <c r="IC300" s="5"/>
      <c r="ID300" s="5"/>
      <c r="IE300" s="5"/>
      <c r="IF300" s="5"/>
      <c r="IG300" s="5"/>
      <c r="IH300" s="5"/>
      <c r="II300" s="5"/>
      <c r="IJ300" s="5"/>
      <c r="IK300" s="5"/>
      <c r="IL300" s="5"/>
      <c r="IM300" s="5"/>
      <c r="IN300" s="5"/>
      <c r="IO300" s="5"/>
      <c r="IP300" s="5"/>
      <c r="IQ300" s="5"/>
      <c r="IR300" s="5"/>
      <c r="IS300" s="5"/>
      <c r="IT300" s="5"/>
      <c r="IU300" s="5"/>
      <c r="IV300" s="5"/>
      <c r="IW300" s="5"/>
      <c r="IX300" s="5"/>
      <c r="IY300" s="5"/>
      <c r="IZ300" s="5"/>
      <c r="JA300" s="5"/>
      <c r="JB300" s="5"/>
      <c r="JC300" s="5"/>
      <c r="JD300" s="5"/>
      <c r="JE300" s="5"/>
      <c r="JF300" s="5"/>
      <c r="JG300" s="5"/>
      <c r="JH300" s="5"/>
      <c r="JI300" s="5"/>
      <c r="JJ300" s="5"/>
      <c r="JK300" s="5"/>
      <c r="JL300" s="5"/>
      <c r="JM300" s="5"/>
      <c r="JN300" s="5"/>
      <c r="JO300" s="5"/>
      <c r="JP300" s="5"/>
      <c r="JQ300" s="5"/>
      <c r="JR300" s="5"/>
      <c r="JS300" s="5"/>
      <c r="JT300" s="5"/>
      <c r="JU300" s="5"/>
      <c r="JV300" s="5"/>
      <c r="JW300" s="5"/>
      <c r="JX300" s="5"/>
      <c r="JY300" s="5"/>
      <c r="JZ300" s="5"/>
      <c r="KA300" s="5"/>
      <c r="KB300" s="5"/>
      <c r="KC300" s="5"/>
      <c r="KD300" s="5"/>
      <c r="KE300" s="5"/>
      <c r="KF300" s="5"/>
      <c r="KG300" s="5"/>
      <c r="KH300" s="5"/>
      <c r="KI300" s="5"/>
      <c r="KJ300" s="5"/>
      <c r="KK300" s="5"/>
      <c r="KL300" s="5"/>
      <c r="KM300" s="5"/>
      <c r="KN300" s="5"/>
      <c r="KO300" s="5"/>
      <c r="KP300" s="5"/>
      <c r="KQ300" s="5"/>
      <c r="KR300" s="5"/>
      <c r="KS300" s="5"/>
      <c r="KT300" s="5"/>
      <c r="KU300" s="5"/>
      <c r="KV300" s="5"/>
      <c r="KW300" s="5"/>
      <c r="KX300" s="5"/>
      <c r="KY300" s="5"/>
      <c r="KZ300" s="5"/>
      <c r="LA300" s="5"/>
      <c r="LB300" s="5"/>
      <c r="LC300" s="5"/>
      <c r="LD300" s="5"/>
      <c r="LE300" s="5"/>
      <c r="LF300" s="5"/>
      <c r="LG300" s="5"/>
      <c r="LH300" s="5"/>
      <c r="LI300" s="5"/>
      <c r="LJ300" s="5"/>
      <c r="LK300" s="5"/>
      <c r="LL300" s="5"/>
      <c r="LM300" s="5"/>
      <c r="LN300" s="5"/>
      <c r="LO300" s="5"/>
      <c r="LP300" s="5"/>
      <c r="LQ300" s="5"/>
      <c r="LR300" s="5"/>
      <c r="LS300" s="5"/>
      <c r="LT300" s="5"/>
      <c r="LU300" s="5"/>
      <c r="LV300" s="5"/>
      <c r="LW300" s="5"/>
      <c r="LX300" s="5"/>
      <c r="LY300" s="5"/>
      <c r="LZ300" s="5"/>
      <c r="MA300" s="5"/>
      <c r="MB300" s="5"/>
      <c r="MC300" s="5"/>
      <c r="MD300" s="5"/>
      <c r="ME300" s="5"/>
      <c r="MF300" s="5"/>
      <c r="MG300" s="5"/>
      <c r="MH300" s="5"/>
      <c r="MI300" s="5"/>
      <c r="MJ300" s="5"/>
      <c r="MK300" s="5"/>
      <c r="ML300" s="5"/>
      <c r="MM300" s="5"/>
      <c r="MN300" s="5"/>
      <c r="MO300" s="5"/>
      <c r="MP300" s="5"/>
      <c r="MQ300" s="5"/>
      <c r="MR300" s="5"/>
      <c r="MS300" s="5"/>
      <c r="MT300" s="5"/>
      <c r="MU300" s="5"/>
      <c r="MV300" s="5"/>
      <c r="MW300" s="5"/>
      <c r="MX300" s="5"/>
      <c r="MY300" s="5"/>
      <c r="MZ300" s="5"/>
      <c r="NA300" s="5"/>
      <c r="NB300" s="5"/>
      <c r="NC300" s="5"/>
      <c r="ND300" s="5"/>
      <c r="NE300" s="5"/>
      <c r="NF300" s="5"/>
      <c r="NG300" s="5"/>
      <c r="NH300" s="5"/>
      <c r="NI300" s="5"/>
      <c r="NJ300" s="5"/>
      <c r="NK300" s="5"/>
      <c r="NL300" s="5"/>
      <c r="NM300" s="5"/>
      <c r="NN300" s="5"/>
      <c r="NO300" s="5"/>
      <c r="NP300" s="5"/>
      <c r="NQ300" s="5"/>
      <c r="NR300" s="5"/>
      <c r="NS300" s="5"/>
      <c r="NT300" s="5"/>
      <c r="NU300" s="5"/>
      <c r="NV300" s="5"/>
      <c r="NW300" s="5"/>
      <c r="NX300" s="5"/>
      <c r="NY300" s="5"/>
      <c r="NZ300" s="5"/>
      <c r="OA300" s="5"/>
      <c r="OB300" s="5"/>
      <c r="OC300" s="5"/>
      <c r="OD300" s="5"/>
      <c r="OE300" s="5"/>
      <c r="OF300" s="5"/>
      <c r="OG300" s="5"/>
      <c r="OH300" s="5"/>
      <c r="OI300" s="5"/>
      <c r="OJ300" s="5"/>
      <c r="OK300" s="5"/>
      <c r="OL300" s="5"/>
      <c r="OM300" s="5"/>
      <c r="ON300" s="5"/>
      <c r="OO300" s="5"/>
      <c r="OP300" s="5"/>
      <c r="OQ300" s="5"/>
      <c r="OR300" s="5"/>
      <c r="OS300" s="5"/>
      <c r="OT300" s="5"/>
      <c r="OU300" s="5"/>
      <c r="OV300" s="5"/>
      <c r="OW300" s="5"/>
      <c r="OX300" s="5"/>
      <c r="OY300" s="5"/>
      <c r="OZ300" s="5"/>
      <c r="PA300" s="5"/>
      <c r="PB300" s="5"/>
      <c r="PC300" s="5"/>
      <c r="PD300" s="5"/>
      <c r="PE300" s="5"/>
      <c r="PF300" s="5"/>
      <c r="PG300" s="5"/>
      <c r="PH300" s="5"/>
      <c r="PI300" s="5"/>
      <c r="PJ300" s="5"/>
      <c r="PK300" s="5"/>
      <c r="PL300" s="5"/>
      <c r="PM300" s="5"/>
      <c r="PN300" s="5"/>
      <c r="PO300" s="5"/>
      <c r="PP300" s="5"/>
      <c r="PQ300" s="5"/>
      <c r="PR300" s="5"/>
      <c r="PS300" s="5"/>
      <c r="PT300" s="5"/>
      <c r="PU300" s="5"/>
      <c r="PV300" s="5"/>
      <c r="PW300" s="5"/>
      <c r="PX300" s="5"/>
      <c r="PY300" s="5"/>
      <c r="PZ300" s="5"/>
      <c r="QA300" s="5"/>
      <c r="QB300" s="5"/>
      <c r="QC300" s="5"/>
      <c r="QD300" s="5"/>
      <c r="QE300" s="5"/>
      <c r="QF300" s="5"/>
      <c r="QG300" s="5"/>
      <c r="QH300" s="5"/>
      <c r="QI300" s="5"/>
      <c r="QJ300" s="5"/>
      <c r="QK300" s="5"/>
      <c r="QL300" s="5"/>
      <c r="QM300" s="5"/>
      <c r="QN300" s="5"/>
      <c r="QO300" s="5"/>
      <c r="QP300" s="5"/>
      <c r="QQ300" s="5"/>
      <c r="QR300" s="5"/>
      <c r="QS300" s="5"/>
      <c r="QT300" s="5"/>
      <c r="QU300" s="5"/>
      <c r="QV300" s="5"/>
      <c r="QW300" s="5"/>
      <c r="QX300" s="5"/>
      <c r="QY300" s="5"/>
      <c r="QZ300" s="5"/>
      <c r="RA300" s="5"/>
      <c r="RB300" s="5"/>
      <c r="RC300" s="5"/>
      <c r="RD300" s="5"/>
      <c r="RE300" s="5"/>
      <c r="RF300" s="5"/>
      <c r="RG300" s="5"/>
      <c r="RH300" s="5"/>
      <c r="RI300" s="5"/>
      <c r="RJ300" s="5"/>
      <c r="RK300" s="5"/>
      <c r="RL300" s="5"/>
      <c r="RM300" s="5"/>
      <c r="RN300" s="5"/>
      <c r="RO300" s="5"/>
      <c r="RP300" s="5"/>
      <c r="RQ300" s="5"/>
      <c r="RR300" s="5"/>
      <c r="RS300" s="5"/>
      <c r="RT300" s="5"/>
      <c r="RU300" s="5"/>
      <c r="RV300" s="5"/>
      <c r="RW300" s="5"/>
      <c r="RX300" s="5"/>
      <c r="RY300" s="5"/>
      <c r="RZ300" s="5"/>
      <c r="SA300" s="5"/>
      <c r="SB300" s="5"/>
      <c r="SC300" s="5"/>
      <c r="SD300" s="5"/>
      <c r="SE300" s="5"/>
      <c r="SF300" s="5"/>
      <c r="SG300" s="5"/>
      <c r="SH300" s="5"/>
      <c r="SI300" s="5"/>
      <c r="SJ300" s="5"/>
      <c r="SK300" s="5"/>
      <c r="SL300" s="5"/>
      <c r="SM300" s="5"/>
      <c r="SN300" s="5"/>
      <c r="SO300" s="5"/>
      <c r="SP300" s="5"/>
      <c r="SQ300" s="5"/>
      <c r="SR300" s="5"/>
      <c r="SS300" s="5"/>
      <c r="ST300" s="5"/>
      <c r="SU300" s="5"/>
      <c r="SV300" s="5"/>
      <c r="SW300" s="5"/>
      <c r="SX300" s="5"/>
      <c r="SY300" s="5"/>
      <c r="SZ300" s="5"/>
      <c r="TA300" s="5"/>
      <c r="TB300" s="5"/>
      <c r="TC300" s="5"/>
      <c r="TD300" s="5"/>
      <c r="TE300" s="5"/>
      <c r="TF300" s="5"/>
      <c r="TG300" s="5"/>
      <c r="TH300" s="5"/>
      <c r="TI300" s="5"/>
      <c r="TJ300" s="5"/>
      <c r="TK300" s="5"/>
      <c r="TL300" s="5"/>
      <c r="TM300" s="5"/>
      <c r="TN300" s="5"/>
      <c r="TO300" s="5"/>
      <c r="TP300" s="5"/>
      <c r="TQ300" s="5"/>
      <c r="TR300" s="5"/>
      <c r="TS300" s="5"/>
      <c r="TT300" s="5"/>
      <c r="TU300" s="5"/>
      <c r="TV300" s="5"/>
      <c r="TW300" s="5"/>
      <c r="TX300" s="5"/>
      <c r="TY300" s="5"/>
      <c r="TZ300" s="5"/>
      <c r="UA300" s="5"/>
      <c r="UB300" s="5"/>
      <c r="UC300" s="5"/>
      <c r="UD300" s="5"/>
      <c r="UE300" s="5"/>
      <c r="UF300" s="5"/>
      <c r="UG300" s="5"/>
      <c r="UH300" s="5"/>
      <c r="UI300" s="5"/>
      <c r="UJ300" s="5"/>
      <c r="UK300" s="5"/>
      <c r="UL300" s="5"/>
      <c r="UM300" s="5"/>
      <c r="UN300" s="5"/>
      <c r="UO300" s="5"/>
      <c r="UP300" s="5"/>
      <c r="UQ300" s="5"/>
      <c r="UR300" s="5"/>
      <c r="US300" s="5"/>
      <c r="UT300" s="5"/>
      <c r="UU300" s="5"/>
      <c r="UV300" s="5"/>
      <c r="UW300" s="5"/>
      <c r="UX300" s="5"/>
      <c r="UY300" s="5"/>
      <c r="UZ300" s="5"/>
      <c r="VA300" s="5"/>
      <c r="VB300" s="5"/>
      <c r="VC300" s="5"/>
      <c r="VD300" s="5"/>
      <c r="VE300" s="5"/>
      <c r="VF300" s="5"/>
      <c r="VG300" s="5"/>
      <c r="VH300" s="5"/>
      <c r="VI300" s="5"/>
      <c r="VJ300" s="5"/>
      <c r="VK300" s="5"/>
      <c r="VL300" s="5"/>
      <c r="VM300" s="5"/>
      <c r="VN300" s="5"/>
      <c r="VO300" s="5"/>
      <c r="VP300" s="5"/>
      <c r="VQ300" s="5"/>
      <c r="VR300" s="5"/>
      <c r="VS300" s="5"/>
      <c r="VT300" s="5"/>
      <c r="VU300" s="5"/>
      <c r="VV300" s="5"/>
      <c r="VW300" s="5"/>
      <c r="VX300" s="5"/>
      <c r="VY300" s="5"/>
      <c r="VZ300" s="5"/>
      <c r="WA300" s="5"/>
      <c r="WB300" s="5"/>
      <c r="WC300" s="5"/>
      <c r="WD300" s="5"/>
      <c r="WE300" s="5"/>
      <c r="WF300" s="5"/>
      <c r="WG300" s="5"/>
      <c r="WH300" s="5"/>
      <c r="WI300" s="5"/>
      <c r="WJ300" s="5"/>
      <c r="WK300" s="5"/>
      <c r="WL300" s="5"/>
      <c r="WM300" s="5"/>
      <c r="WN300" s="5"/>
      <c r="WO300" s="5"/>
      <c r="WP300" s="5"/>
      <c r="WQ300" s="5"/>
      <c r="WR300" s="5"/>
      <c r="WS300" s="5"/>
      <c r="WT300" s="5"/>
      <c r="WU300" s="5"/>
      <c r="WV300" s="5"/>
      <c r="WW300" s="5"/>
      <c r="WX300" s="5"/>
      <c r="WY300" s="5"/>
      <c r="WZ300" s="5"/>
      <c r="XA300" s="5"/>
      <c r="XB300" s="5"/>
      <c r="XC300" s="5"/>
      <c r="XD300" s="5"/>
      <c r="XE300" s="5"/>
      <c r="XF300" s="5"/>
      <c r="XG300" s="5"/>
      <c r="XH300" s="5"/>
      <c r="XI300" s="5"/>
      <c r="XJ300" s="5"/>
      <c r="XK300" s="5"/>
      <c r="XL300" s="5"/>
      <c r="XM300" s="5"/>
      <c r="XN300" s="5"/>
      <c r="XO300" s="5"/>
      <c r="XP300" s="5"/>
      <c r="XQ300" s="5"/>
      <c r="XR300" s="5"/>
      <c r="XS300" s="5"/>
      <c r="XT300" s="5"/>
      <c r="XU300" s="5"/>
      <c r="XV300" s="5"/>
      <c r="XW300" s="5"/>
    </row>
    <row r="301" spans="39:647" x14ac:dyDescent="0.45">
      <c r="AM301" s="5"/>
      <c r="AN301" s="5"/>
      <c r="AO301" s="5"/>
      <c r="AP301" s="5"/>
      <c r="AQ301" s="5"/>
      <c r="AR301" s="5"/>
      <c r="AS301" s="5"/>
      <c r="AT301" s="5"/>
      <c r="AU301" s="5"/>
      <c r="AV301" s="5"/>
      <c r="AW301" s="5"/>
      <c r="AX301" s="5"/>
      <c r="AY301" s="5"/>
      <c r="AZ301" s="5"/>
      <c r="BA301" s="5"/>
      <c r="BB301" s="5"/>
      <c r="BC301" s="5"/>
      <c r="BD301" s="5"/>
      <c r="BE301" s="5"/>
      <c r="BF301" s="5"/>
      <c r="BG301" s="5"/>
      <c r="BH301" s="5"/>
      <c r="BI301" s="5"/>
      <c r="BJ301" s="5"/>
      <c r="BK301" s="5"/>
      <c r="BL301" s="5"/>
      <c r="BM301" s="5"/>
      <c r="BN301" s="5"/>
      <c r="BO301" s="5"/>
      <c r="BP301" s="5"/>
      <c r="BQ301" s="5"/>
      <c r="BR301" s="5"/>
      <c r="BS301" s="5"/>
      <c r="BT301" s="5"/>
      <c r="BU301" s="5"/>
      <c r="BV301" s="5"/>
      <c r="BW301" s="5"/>
      <c r="BX301" s="5"/>
      <c r="BY301" s="5"/>
      <c r="BZ301" s="5"/>
      <c r="CA301" s="5"/>
      <c r="CB301" s="5"/>
      <c r="CC301" s="5"/>
      <c r="CD301" s="5"/>
      <c r="CE301" s="5"/>
      <c r="CF301" s="5"/>
      <c r="CG301" s="5"/>
      <c r="CH301" s="5"/>
      <c r="CI301" s="5"/>
      <c r="CJ301" s="5"/>
      <c r="CK301" s="5"/>
      <c r="CL301" s="5"/>
      <c r="CM301" s="5"/>
      <c r="CN301" s="5"/>
      <c r="CO301" s="5"/>
      <c r="CP301" s="5"/>
      <c r="CQ301" s="5"/>
      <c r="CR301" s="5"/>
      <c r="CS301" s="5"/>
      <c r="CT301" s="5"/>
      <c r="CU301" s="5"/>
      <c r="CV301" s="5"/>
      <c r="CW301" s="5"/>
      <c r="CX301" s="5"/>
      <c r="CY301" s="5"/>
      <c r="CZ301" s="5"/>
      <c r="DA301" s="5"/>
      <c r="DB301" s="5"/>
      <c r="DC301" s="5"/>
      <c r="DD301" s="5"/>
      <c r="DE301" s="5"/>
      <c r="DF301" s="5"/>
      <c r="DG301" s="5"/>
      <c r="DH301" s="5"/>
      <c r="DI301" s="5"/>
      <c r="DJ301" s="5"/>
      <c r="DK301" s="5"/>
      <c r="DL301" s="5"/>
      <c r="DM301" s="5"/>
      <c r="DN301" s="5"/>
      <c r="DO301" s="5"/>
      <c r="DP301" s="5"/>
      <c r="DQ301" s="5"/>
      <c r="DR301" s="5"/>
      <c r="DS301" s="5"/>
      <c r="DT301" s="5"/>
      <c r="DU301" s="5"/>
      <c r="DV301" s="5"/>
      <c r="DW301" s="5"/>
      <c r="DX301" s="5"/>
      <c r="DY301" s="5"/>
      <c r="DZ301" s="5"/>
      <c r="EA301" s="5"/>
      <c r="EB301" s="5"/>
      <c r="EC301" s="5"/>
      <c r="ED301" s="5"/>
      <c r="EE301" s="5"/>
      <c r="EF301" s="5"/>
      <c r="EG301" s="5"/>
      <c r="EH301" s="5"/>
      <c r="EI301" s="5"/>
      <c r="EJ301" s="5"/>
      <c r="EK301" s="5"/>
      <c r="EL301" s="5"/>
      <c r="EM301" s="5"/>
      <c r="EN301" s="5"/>
      <c r="EO301" s="5"/>
      <c r="EP301" s="5"/>
      <c r="EQ301" s="5"/>
      <c r="ER301" s="5"/>
      <c r="ES301" s="5"/>
      <c r="ET301" s="5"/>
      <c r="EU301" s="5"/>
      <c r="EV301" s="5"/>
      <c r="EW301" s="5"/>
      <c r="EX301" s="5"/>
      <c r="EY301" s="5"/>
      <c r="EZ301" s="5"/>
      <c r="FA301" s="5"/>
      <c r="FB301" s="5"/>
      <c r="FC301" s="5"/>
      <c r="FD301" s="5"/>
      <c r="FE301" s="5"/>
      <c r="FF301" s="5"/>
      <c r="FG301" s="5"/>
      <c r="FH301" s="5"/>
      <c r="FI301" s="5"/>
      <c r="FJ301" s="5"/>
      <c r="FK301" s="5"/>
      <c r="FL301" s="5"/>
      <c r="FM301" s="5"/>
      <c r="FN301" s="5"/>
      <c r="FO301" s="5"/>
      <c r="FP301" s="5"/>
      <c r="FQ301" s="5"/>
      <c r="FR301" s="5"/>
      <c r="FS301" s="5"/>
      <c r="FT301" s="5"/>
      <c r="FU301" s="5"/>
      <c r="FV301" s="5"/>
      <c r="FW301" s="5"/>
      <c r="FX301" s="5"/>
      <c r="FY301" s="5"/>
      <c r="FZ301" s="5"/>
      <c r="GA301" s="5"/>
      <c r="GB301" s="5"/>
      <c r="GC301" s="5"/>
      <c r="GD301" s="5"/>
      <c r="GE301" s="5"/>
      <c r="GF301" s="5"/>
      <c r="GG301" s="5"/>
      <c r="GH301" s="5"/>
      <c r="GI301" s="5"/>
      <c r="GJ301" s="5"/>
      <c r="GK301" s="5"/>
      <c r="GL301" s="5"/>
      <c r="GM301" s="5"/>
      <c r="GN301" s="5"/>
      <c r="GO301" s="5"/>
      <c r="GP301" s="5"/>
      <c r="GQ301" s="5"/>
      <c r="GR301" s="5"/>
      <c r="GS301" s="5"/>
      <c r="GT301" s="5"/>
      <c r="GU301" s="5"/>
      <c r="GV301" s="5"/>
      <c r="GW301" s="5"/>
      <c r="GX301" s="5"/>
      <c r="GY301" s="5"/>
      <c r="GZ301" s="5"/>
      <c r="HA301" s="5"/>
      <c r="HB301" s="5"/>
      <c r="HC301" s="5"/>
      <c r="HD301" s="5"/>
      <c r="HE301" s="5"/>
      <c r="HF301" s="5"/>
      <c r="HG301" s="5"/>
      <c r="HH301" s="5"/>
      <c r="HI301" s="5"/>
      <c r="HJ301" s="5"/>
      <c r="HK301" s="5"/>
      <c r="HL301" s="5"/>
      <c r="HM301" s="5"/>
      <c r="HN301" s="5"/>
      <c r="HO301" s="5"/>
      <c r="HP301" s="5"/>
      <c r="HQ301" s="5"/>
      <c r="HR301" s="5"/>
      <c r="HS301" s="5"/>
      <c r="HT301" s="5"/>
      <c r="HU301" s="5"/>
      <c r="HV301" s="5"/>
      <c r="HW301" s="5"/>
      <c r="HX301" s="5"/>
      <c r="HY301" s="5"/>
      <c r="HZ301" s="5"/>
      <c r="IA301" s="5"/>
      <c r="IB301" s="5"/>
      <c r="IC301" s="5"/>
      <c r="ID301" s="5"/>
      <c r="IE301" s="5"/>
      <c r="IF301" s="5"/>
      <c r="IG301" s="5"/>
      <c r="IH301" s="5"/>
      <c r="II301" s="5"/>
      <c r="IJ301" s="5"/>
      <c r="IK301" s="5"/>
      <c r="IL301" s="5"/>
      <c r="IM301" s="5"/>
      <c r="IN301" s="5"/>
      <c r="IO301" s="5"/>
      <c r="IP301" s="5"/>
      <c r="IQ301" s="5"/>
      <c r="IR301" s="5"/>
      <c r="IS301" s="5"/>
      <c r="IT301" s="5"/>
      <c r="IU301" s="5"/>
      <c r="IV301" s="5"/>
      <c r="IW301" s="5"/>
      <c r="IX301" s="5"/>
      <c r="IY301" s="5"/>
      <c r="IZ301" s="5"/>
      <c r="JA301" s="5"/>
      <c r="JB301" s="5"/>
      <c r="JC301" s="5"/>
      <c r="JD301" s="5"/>
      <c r="JE301" s="5"/>
      <c r="JF301" s="5"/>
      <c r="JG301" s="5"/>
      <c r="JH301" s="5"/>
      <c r="JI301" s="5"/>
      <c r="JJ301" s="5"/>
      <c r="JK301" s="5"/>
      <c r="JL301" s="5"/>
      <c r="JM301" s="5"/>
      <c r="JN301" s="5"/>
      <c r="JO301" s="5"/>
      <c r="JP301" s="5"/>
      <c r="JQ301" s="5"/>
      <c r="JR301" s="5"/>
      <c r="JS301" s="5"/>
      <c r="JT301" s="5"/>
      <c r="JU301" s="5"/>
      <c r="JV301" s="5"/>
      <c r="JW301" s="5"/>
      <c r="JX301" s="5"/>
      <c r="JY301" s="5"/>
      <c r="JZ301" s="5"/>
      <c r="KA301" s="5"/>
      <c r="KB301" s="5"/>
      <c r="KC301" s="5"/>
      <c r="KD301" s="5"/>
      <c r="KE301" s="5"/>
      <c r="KF301" s="5"/>
      <c r="KG301" s="5"/>
      <c r="KH301" s="5"/>
      <c r="KI301" s="5"/>
      <c r="KJ301" s="5"/>
      <c r="KK301" s="5"/>
      <c r="KL301" s="5"/>
      <c r="KM301" s="5"/>
      <c r="KN301" s="5"/>
      <c r="KO301" s="5"/>
      <c r="KP301" s="5"/>
      <c r="KQ301" s="5"/>
      <c r="KR301" s="5"/>
      <c r="KS301" s="5"/>
      <c r="KT301" s="5"/>
      <c r="KU301" s="5"/>
      <c r="KV301" s="5"/>
      <c r="KW301" s="5"/>
      <c r="KX301" s="5"/>
      <c r="KY301" s="5"/>
      <c r="KZ301" s="5"/>
      <c r="LA301" s="5"/>
      <c r="LB301" s="5"/>
      <c r="LC301" s="5"/>
      <c r="LD301" s="5"/>
      <c r="LE301" s="5"/>
      <c r="LF301" s="5"/>
      <c r="LG301" s="5"/>
      <c r="LH301" s="5"/>
      <c r="LI301" s="5"/>
      <c r="LJ301" s="5"/>
      <c r="LK301" s="5"/>
      <c r="LL301" s="5"/>
      <c r="LM301" s="5"/>
      <c r="LN301" s="5"/>
      <c r="LO301" s="5"/>
      <c r="LP301" s="5"/>
      <c r="LQ301" s="5"/>
      <c r="LR301" s="5"/>
      <c r="LS301" s="5"/>
      <c r="LT301" s="5"/>
      <c r="LU301" s="5"/>
      <c r="LV301" s="5"/>
      <c r="LW301" s="5"/>
      <c r="LX301" s="5"/>
      <c r="LY301" s="5"/>
      <c r="LZ301" s="5"/>
      <c r="MA301" s="5"/>
      <c r="MB301" s="5"/>
      <c r="MC301" s="5"/>
      <c r="MD301" s="5"/>
      <c r="ME301" s="5"/>
      <c r="MF301" s="5"/>
      <c r="MG301" s="5"/>
      <c r="MH301" s="5"/>
      <c r="MI301" s="5"/>
      <c r="MJ301" s="5"/>
      <c r="MK301" s="5"/>
      <c r="ML301" s="5"/>
      <c r="MM301" s="5"/>
      <c r="MN301" s="5"/>
      <c r="MO301" s="5"/>
      <c r="MP301" s="5"/>
      <c r="MQ301" s="5"/>
      <c r="MR301" s="5"/>
      <c r="MS301" s="5"/>
      <c r="MT301" s="5"/>
      <c r="MU301" s="5"/>
      <c r="MV301" s="5"/>
      <c r="MW301" s="5"/>
      <c r="MX301" s="5"/>
      <c r="MY301" s="5"/>
      <c r="MZ301" s="5"/>
      <c r="NA301" s="5"/>
      <c r="NB301" s="5"/>
      <c r="NC301" s="5"/>
      <c r="ND301" s="5"/>
      <c r="NE301" s="5"/>
      <c r="NF301" s="5"/>
      <c r="NG301" s="5"/>
      <c r="NH301" s="5"/>
      <c r="NI301" s="5"/>
      <c r="NJ301" s="5"/>
      <c r="NK301" s="5"/>
      <c r="NL301" s="5"/>
      <c r="NM301" s="5"/>
      <c r="NN301" s="5"/>
      <c r="NO301" s="5"/>
      <c r="NP301" s="5"/>
      <c r="NQ301" s="5"/>
      <c r="NR301" s="5"/>
      <c r="NS301" s="5"/>
      <c r="NT301" s="5"/>
      <c r="NU301" s="5"/>
      <c r="NV301" s="5"/>
      <c r="NW301" s="5"/>
      <c r="NX301" s="5"/>
      <c r="NY301" s="5"/>
      <c r="NZ301" s="5"/>
      <c r="OA301" s="5"/>
      <c r="OB301" s="5"/>
      <c r="OC301" s="5"/>
      <c r="OD301" s="5"/>
      <c r="OE301" s="5"/>
      <c r="OF301" s="5"/>
      <c r="OG301" s="5"/>
      <c r="OH301" s="5"/>
      <c r="OI301" s="5"/>
      <c r="OJ301" s="5"/>
      <c r="OK301" s="5"/>
      <c r="OL301" s="5"/>
      <c r="OM301" s="5"/>
      <c r="ON301" s="5"/>
      <c r="OO301" s="5"/>
      <c r="OP301" s="5"/>
      <c r="OQ301" s="5"/>
      <c r="OR301" s="5"/>
      <c r="OS301" s="5"/>
      <c r="OT301" s="5"/>
      <c r="OU301" s="5"/>
      <c r="OV301" s="5"/>
      <c r="OW301" s="5"/>
      <c r="OX301" s="5"/>
      <c r="OY301" s="5"/>
      <c r="OZ301" s="5"/>
      <c r="PA301" s="5"/>
      <c r="PB301" s="5"/>
      <c r="PC301" s="5"/>
      <c r="PD301" s="5"/>
      <c r="PE301" s="5"/>
      <c r="PF301" s="5"/>
      <c r="PG301" s="5"/>
      <c r="PH301" s="5"/>
      <c r="PI301" s="5"/>
      <c r="PJ301" s="5"/>
      <c r="PK301" s="5"/>
      <c r="PL301" s="5"/>
      <c r="PM301" s="5"/>
      <c r="PN301" s="5"/>
      <c r="PO301" s="5"/>
      <c r="PP301" s="5"/>
      <c r="PQ301" s="5"/>
      <c r="PR301" s="5"/>
      <c r="PS301" s="5"/>
      <c r="PT301" s="5"/>
      <c r="PU301" s="5"/>
      <c r="PV301" s="5"/>
      <c r="PW301" s="5"/>
      <c r="PX301" s="5"/>
      <c r="PY301" s="5"/>
      <c r="PZ301" s="5"/>
      <c r="QA301" s="5"/>
      <c r="QB301" s="5"/>
      <c r="QC301" s="5"/>
      <c r="QD301" s="5"/>
      <c r="QE301" s="5"/>
      <c r="QF301" s="5"/>
      <c r="QG301" s="5"/>
      <c r="QH301" s="5"/>
      <c r="QI301" s="5"/>
      <c r="QJ301" s="5"/>
      <c r="QK301" s="5"/>
      <c r="QL301" s="5"/>
      <c r="QM301" s="5"/>
      <c r="QN301" s="5"/>
      <c r="QO301" s="5"/>
      <c r="QP301" s="5"/>
      <c r="QQ301" s="5"/>
      <c r="QR301" s="5"/>
      <c r="QS301" s="5"/>
      <c r="QT301" s="5"/>
      <c r="QU301" s="5"/>
      <c r="QV301" s="5"/>
      <c r="QW301" s="5"/>
      <c r="QX301" s="5"/>
      <c r="QY301" s="5"/>
      <c r="QZ301" s="5"/>
      <c r="RA301" s="5"/>
      <c r="RB301" s="5"/>
      <c r="RC301" s="5"/>
      <c r="RD301" s="5"/>
      <c r="RE301" s="5"/>
      <c r="RF301" s="5"/>
      <c r="RG301" s="5"/>
      <c r="RH301" s="5"/>
      <c r="RI301" s="5"/>
      <c r="RJ301" s="5"/>
      <c r="RK301" s="5"/>
      <c r="RL301" s="5"/>
      <c r="RM301" s="5"/>
      <c r="RN301" s="5"/>
      <c r="RO301" s="5"/>
      <c r="RP301" s="5"/>
      <c r="RQ301" s="5"/>
      <c r="RR301" s="5"/>
      <c r="RS301" s="5"/>
      <c r="RT301" s="5"/>
      <c r="RU301" s="5"/>
      <c r="RV301" s="5"/>
      <c r="RW301" s="5"/>
      <c r="RX301" s="5"/>
      <c r="RY301" s="5"/>
      <c r="RZ301" s="5"/>
      <c r="SA301" s="5"/>
      <c r="SB301" s="5"/>
      <c r="SC301" s="5"/>
      <c r="SD301" s="5"/>
      <c r="SE301" s="5"/>
      <c r="SF301" s="5"/>
      <c r="SG301" s="5"/>
      <c r="SH301" s="5"/>
      <c r="SI301" s="5"/>
      <c r="SJ301" s="5"/>
      <c r="SK301" s="5"/>
      <c r="SL301" s="5"/>
      <c r="SM301" s="5"/>
      <c r="SN301" s="5"/>
      <c r="SO301" s="5"/>
      <c r="SP301" s="5"/>
      <c r="SQ301" s="5"/>
      <c r="SR301" s="5"/>
      <c r="SS301" s="5"/>
      <c r="ST301" s="5"/>
      <c r="SU301" s="5"/>
      <c r="SV301" s="5"/>
      <c r="SW301" s="5"/>
      <c r="SX301" s="5"/>
      <c r="SY301" s="5"/>
      <c r="SZ301" s="5"/>
      <c r="TA301" s="5"/>
      <c r="TB301" s="5"/>
      <c r="TC301" s="5"/>
      <c r="TD301" s="5"/>
      <c r="TE301" s="5"/>
      <c r="TF301" s="5"/>
      <c r="TG301" s="5"/>
      <c r="TH301" s="5"/>
      <c r="TI301" s="5"/>
      <c r="TJ301" s="5"/>
      <c r="TK301" s="5"/>
      <c r="TL301" s="5"/>
      <c r="TM301" s="5"/>
      <c r="TN301" s="5"/>
      <c r="TO301" s="5"/>
      <c r="TP301" s="5"/>
      <c r="TQ301" s="5"/>
      <c r="TR301" s="5"/>
      <c r="TS301" s="5"/>
      <c r="TT301" s="5"/>
      <c r="TU301" s="5"/>
      <c r="TV301" s="5"/>
      <c r="TW301" s="5"/>
      <c r="TX301" s="5"/>
      <c r="TY301" s="5"/>
      <c r="TZ301" s="5"/>
      <c r="UA301" s="5"/>
      <c r="UB301" s="5"/>
      <c r="UC301" s="5"/>
      <c r="UD301" s="5"/>
      <c r="UE301" s="5"/>
      <c r="UF301" s="5"/>
      <c r="UG301" s="5"/>
      <c r="UH301" s="5"/>
      <c r="UI301" s="5"/>
      <c r="UJ301" s="5"/>
      <c r="UK301" s="5"/>
      <c r="UL301" s="5"/>
      <c r="UM301" s="5"/>
      <c r="UN301" s="5"/>
      <c r="UO301" s="5"/>
      <c r="UP301" s="5"/>
      <c r="UQ301" s="5"/>
      <c r="UR301" s="5"/>
      <c r="US301" s="5"/>
      <c r="UT301" s="5"/>
      <c r="UU301" s="5"/>
      <c r="UV301" s="5"/>
      <c r="UW301" s="5"/>
      <c r="UX301" s="5"/>
      <c r="UY301" s="5"/>
      <c r="UZ301" s="5"/>
      <c r="VA301" s="5"/>
      <c r="VB301" s="5"/>
      <c r="VC301" s="5"/>
      <c r="VD301" s="5"/>
      <c r="VE301" s="5"/>
      <c r="VF301" s="5"/>
      <c r="VG301" s="5"/>
      <c r="VH301" s="5"/>
      <c r="VI301" s="5"/>
      <c r="VJ301" s="5"/>
      <c r="VK301" s="5"/>
      <c r="VL301" s="5"/>
      <c r="VM301" s="5"/>
      <c r="VN301" s="5"/>
      <c r="VO301" s="5"/>
      <c r="VP301" s="5"/>
      <c r="VQ301" s="5"/>
      <c r="VR301" s="5"/>
      <c r="VS301" s="5"/>
      <c r="VT301" s="5"/>
      <c r="VU301" s="5"/>
      <c r="VV301" s="5"/>
      <c r="VW301" s="5"/>
      <c r="VX301" s="5"/>
      <c r="VY301" s="5"/>
      <c r="VZ301" s="5"/>
      <c r="WA301" s="5"/>
      <c r="WB301" s="5"/>
      <c r="WC301" s="5"/>
      <c r="WD301" s="5"/>
      <c r="WE301" s="5"/>
      <c r="WF301" s="5"/>
      <c r="WG301" s="5"/>
      <c r="WH301" s="5"/>
      <c r="WI301" s="5"/>
      <c r="WJ301" s="5"/>
      <c r="WK301" s="5"/>
      <c r="WL301" s="5"/>
      <c r="WM301" s="5"/>
      <c r="WN301" s="5"/>
      <c r="WO301" s="5"/>
      <c r="WP301" s="5"/>
      <c r="WQ301" s="5"/>
      <c r="WR301" s="5"/>
      <c r="WS301" s="5"/>
      <c r="WT301" s="5"/>
      <c r="WU301" s="5"/>
      <c r="WV301" s="5"/>
      <c r="WW301" s="5"/>
      <c r="WX301" s="5"/>
      <c r="WY301" s="5"/>
      <c r="WZ301" s="5"/>
      <c r="XA301" s="5"/>
      <c r="XB301" s="5"/>
      <c r="XC301" s="5"/>
      <c r="XD301" s="5"/>
      <c r="XE301" s="5"/>
      <c r="XF301" s="5"/>
      <c r="XG301" s="5"/>
      <c r="XH301" s="5"/>
      <c r="XI301" s="5"/>
      <c r="XJ301" s="5"/>
      <c r="XK301" s="5"/>
      <c r="XL301" s="5"/>
      <c r="XM301" s="5"/>
      <c r="XN301" s="5"/>
      <c r="XO301" s="5"/>
      <c r="XP301" s="5"/>
      <c r="XQ301" s="5"/>
      <c r="XR301" s="5"/>
      <c r="XS301" s="5"/>
      <c r="XT301" s="5"/>
      <c r="XU301" s="5"/>
      <c r="XV301" s="5"/>
      <c r="XW301" s="5"/>
    </row>
    <row r="302" spans="39:647" x14ac:dyDescent="0.45">
      <c r="AM302" s="5"/>
      <c r="AN302" s="5"/>
      <c r="AO302" s="5"/>
      <c r="AP302" s="5"/>
      <c r="AQ302" s="5"/>
      <c r="AR302" s="5"/>
      <c r="AS302" s="5"/>
      <c r="AT302" s="5"/>
      <c r="AU302" s="5"/>
      <c r="AV302" s="5"/>
      <c r="AW302" s="5"/>
      <c r="AX302" s="5"/>
      <c r="AY302" s="5"/>
      <c r="AZ302" s="5"/>
      <c r="BA302" s="5"/>
      <c r="BB302" s="5"/>
      <c r="BC302" s="5"/>
      <c r="BD302" s="5"/>
      <c r="BE302" s="5"/>
      <c r="BF302" s="5"/>
      <c r="BG302" s="5"/>
      <c r="BH302" s="5"/>
      <c r="BI302" s="5"/>
      <c r="BJ302" s="5"/>
      <c r="BK302" s="5"/>
      <c r="BL302" s="5"/>
      <c r="BM302" s="5"/>
      <c r="BN302" s="5"/>
      <c r="BO302" s="5"/>
      <c r="BP302" s="5"/>
      <c r="BQ302" s="5"/>
      <c r="BR302" s="5"/>
      <c r="BS302" s="5"/>
      <c r="BT302" s="5"/>
      <c r="BU302" s="5"/>
      <c r="BV302" s="5"/>
      <c r="BW302" s="5"/>
      <c r="BX302" s="5"/>
      <c r="BY302" s="5"/>
      <c r="BZ302" s="5"/>
      <c r="CA302" s="5"/>
      <c r="CB302" s="5"/>
      <c r="CC302" s="5"/>
      <c r="CD302" s="5"/>
      <c r="CE302" s="5"/>
      <c r="CF302" s="5"/>
      <c r="CG302" s="5"/>
      <c r="CH302" s="5"/>
      <c r="CI302" s="5"/>
      <c r="CJ302" s="5"/>
      <c r="CK302" s="5"/>
      <c r="CL302" s="5"/>
      <c r="CM302" s="5"/>
      <c r="CN302" s="5"/>
      <c r="CO302" s="5"/>
      <c r="CP302" s="5"/>
      <c r="CQ302" s="5"/>
      <c r="CR302" s="5"/>
      <c r="CS302" s="5"/>
      <c r="CT302" s="5"/>
      <c r="CU302" s="5"/>
      <c r="CV302" s="5"/>
      <c r="CW302" s="5"/>
      <c r="CX302" s="5"/>
      <c r="CY302" s="5"/>
      <c r="CZ302" s="5"/>
      <c r="DA302" s="5"/>
      <c r="DB302" s="5"/>
      <c r="DC302" s="5"/>
      <c r="DD302" s="5"/>
      <c r="DE302" s="5"/>
      <c r="DF302" s="5"/>
      <c r="DG302" s="5"/>
      <c r="DH302" s="5"/>
      <c r="DI302" s="5"/>
      <c r="DJ302" s="5"/>
      <c r="DK302" s="5"/>
      <c r="DL302" s="5"/>
      <c r="DM302" s="5"/>
      <c r="DN302" s="5"/>
      <c r="DO302" s="5"/>
      <c r="DP302" s="5"/>
      <c r="DQ302" s="5"/>
      <c r="DR302" s="5"/>
      <c r="DS302" s="5"/>
      <c r="DT302" s="5"/>
      <c r="DU302" s="5"/>
      <c r="DV302" s="5"/>
      <c r="DW302" s="5"/>
      <c r="DX302" s="5"/>
      <c r="DY302" s="5"/>
      <c r="DZ302" s="5"/>
      <c r="EA302" s="5"/>
      <c r="EB302" s="5"/>
      <c r="EC302" s="5"/>
      <c r="ED302" s="5"/>
      <c r="EE302" s="5"/>
      <c r="EF302" s="5"/>
      <c r="EG302" s="5"/>
      <c r="EH302" s="5"/>
      <c r="EI302" s="5"/>
      <c r="EJ302" s="5"/>
      <c r="EK302" s="5"/>
      <c r="EL302" s="5"/>
      <c r="EM302" s="5"/>
      <c r="EN302" s="5"/>
      <c r="EO302" s="5"/>
      <c r="EP302" s="5"/>
      <c r="EQ302" s="5"/>
      <c r="ER302" s="5"/>
      <c r="ES302" s="5"/>
      <c r="ET302" s="5"/>
      <c r="EU302" s="5"/>
      <c r="EV302" s="5"/>
      <c r="EW302" s="5"/>
      <c r="EX302" s="5"/>
      <c r="EY302" s="5"/>
      <c r="EZ302" s="5"/>
      <c r="FA302" s="5"/>
      <c r="FB302" s="5"/>
      <c r="FC302" s="5"/>
      <c r="FD302" s="5"/>
      <c r="FE302" s="5"/>
      <c r="FF302" s="5"/>
      <c r="FG302" s="5"/>
      <c r="FH302" s="5"/>
      <c r="FI302" s="5"/>
      <c r="FJ302" s="5"/>
      <c r="FK302" s="5"/>
      <c r="FL302" s="5"/>
      <c r="FM302" s="5"/>
      <c r="FN302" s="5"/>
      <c r="FO302" s="5"/>
      <c r="FP302" s="5"/>
      <c r="FQ302" s="5"/>
      <c r="FR302" s="5"/>
      <c r="FS302" s="5"/>
      <c r="FT302" s="5"/>
      <c r="FU302" s="5"/>
      <c r="FV302" s="5"/>
      <c r="FW302" s="5"/>
      <c r="FX302" s="5"/>
      <c r="FY302" s="5"/>
      <c r="FZ302" s="5"/>
      <c r="GA302" s="5"/>
      <c r="GB302" s="5"/>
      <c r="GC302" s="5"/>
      <c r="GD302" s="5"/>
      <c r="GE302" s="5"/>
      <c r="GF302" s="5"/>
      <c r="GG302" s="5"/>
      <c r="GH302" s="5"/>
      <c r="GI302" s="5"/>
      <c r="GJ302" s="5"/>
      <c r="GK302" s="5"/>
      <c r="GL302" s="5"/>
      <c r="GM302" s="5"/>
      <c r="GN302" s="5"/>
      <c r="GO302" s="5"/>
      <c r="GP302" s="5"/>
      <c r="GQ302" s="5"/>
      <c r="GR302" s="5"/>
      <c r="GS302" s="5"/>
      <c r="GT302" s="5"/>
      <c r="GU302" s="5"/>
      <c r="GV302" s="5"/>
      <c r="GW302" s="5"/>
      <c r="GX302" s="5"/>
      <c r="GY302" s="5"/>
      <c r="GZ302" s="5"/>
      <c r="HA302" s="5"/>
      <c r="HB302" s="5"/>
      <c r="HC302" s="5"/>
      <c r="HD302" s="5"/>
      <c r="HE302" s="5"/>
      <c r="HF302" s="5"/>
      <c r="HG302" s="5"/>
      <c r="HH302" s="5"/>
      <c r="HI302" s="5"/>
      <c r="HJ302" s="5"/>
      <c r="HK302" s="5"/>
      <c r="HL302" s="5"/>
      <c r="HM302" s="5"/>
      <c r="HN302" s="5"/>
      <c r="HO302" s="5"/>
      <c r="HP302" s="5"/>
      <c r="HQ302" s="5"/>
      <c r="HR302" s="5"/>
      <c r="HS302" s="5"/>
      <c r="HT302" s="5"/>
      <c r="HU302" s="5"/>
      <c r="HV302" s="5"/>
      <c r="HW302" s="5"/>
      <c r="HX302" s="5"/>
      <c r="HY302" s="5"/>
      <c r="HZ302" s="5"/>
      <c r="IA302" s="5"/>
      <c r="IB302" s="5"/>
      <c r="IC302" s="5"/>
      <c r="ID302" s="5"/>
      <c r="IE302" s="5"/>
      <c r="IF302" s="5"/>
      <c r="IG302" s="5"/>
      <c r="IH302" s="5"/>
      <c r="II302" s="5"/>
      <c r="IJ302" s="5"/>
      <c r="IK302" s="5"/>
      <c r="IL302" s="5"/>
      <c r="IM302" s="5"/>
      <c r="IN302" s="5"/>
      <c r="IO302" s="5"/>
      <c r="IP302" s="5"/>
      <c r="IQ302" s="5"/>
      <c r="IR302" s="5"/>
      <c r="IS302" s="5"/>
      <c r="IT302" s="5"/>
      <c r="IU302" s="5"/>
      <c r="IV302" s="5"/>
      <c r="IW302" s="5"/>
      <c r="IX302" s="5"/>
      <c r="IY302" s="5"/>
      <c r="IZ302" s="5"/>
      <c r="JA302" s="5"/>
      <c r="JB302" s="5"/>
      <c r="JC302" s="5"/>
      <c r="JD302" s="5"/>
      <c r="JE302" s="5"/>
      <c r="JF302" s="5"/>
      <c r="JG302" s="5"/>
      <c r="JH302" s="5"/>
      <c r="JI302" s="5"/>
      <c r="JJ302" s="5"/>
      <c r="JK302" s="5"/>
      <c r="JL302" s="5"/>
      <c r="JM302" s="5"/>
      <c r="JN302" s="5"/>
      <c r="JO302" s="5"/>
      <c r="JP302" s="5"/>
      <c r="JQ302" s="5"/>
      <c r="JR302" s="5"/>
      <c r="JS302" s="5"/>
      <c r="JT302" s="5"/>
      <c r="JU302" s="5"/>
      <c r="JV302" s="5"/>
      <c r="JW302" s="5"/>
      <c r="JX302" s="5"/>
      <c r="JY302" s="5"/>
      <c r="JZ302" s="5"/>
      <c r="KA302" s="5"/>
      <c r="KB302" s="5"/>
      <c r="KC302" s="5"/>
      <c r="KD302" s="5"/>
      <c r="KE302" s="5"/>
      <c r="KF302" s="5"/>
      <c r="KG302" s="5"/>
      <c r="KH302" s="5"/>
      <c r="KI302" s="5"/>
      <c r="KJ302" s="5"/>
      <c r="KK302" s="5"/>
      <c r="KL302" s="5"/>
      <c r="KM302" s="5"/>
      <c r="KN302" s="5"/>
      <c r="KO302" s="5"/>
      <c r="KP302" s="5"/>
      <c r="KQ302" s="5"/>
      <c r="KR302" s="5"/>
      <c r="KS302" s="5"/>
      <c r="KT302" s="5"/>
      <c r="KU302" s="5"/>
      <c r="KV302" s="5"/>
      <c r="KW302" s="5"/>
      <c r="KX302" s="5"/>
      <c r="KY302" s="5"/>
      <c r="KZ302" s="5"/>
      <c r="LA302" s="5"/>
      <c r="LB302" s="5"/>
      <c r="LC302" s="5"/>
      <c r="LD302" s="5"/>
      <c r="LE302" s="5"/>
      <c r="LF302" s="5"/>
      <c r="LG302" s="5"/>
      <c r="LH302" s="5"/>
      <c r="LI302" s="5"/>
      <c r="LJ302" s="5"/>
      <c r="LK302" s="5"/>
      <c r="LL302" s="5"/>
      <c r="LM302" s="5"/>
      <c r="LN302" s="5"/>
      <c r="LO302" s="5"/>
      <c r="LP302" s="5"/>
      <c r="LQ302" s="5"/>
      <c r="LR302" s="5"/>
      <c r="LS302" s="5"/>
      <c r="LT302" s="5"/>
      <c r="LU302" s="5"/>
      <c r="LV302" s="5"/>
      <c r="LW302" s="5"/>
      <c r="LX302" s="5"/>
      <c r="LY302" s="5"/>
      <c r="LZ302" s="5"/>
      <c r="MA302" s="5"/>
      <c r="MB302" s="5"/>
      <c r="MC302" s="5"/>
      <c r="MD302" s="5"/>
      <c r="ME302" s="5"/>
      <c r="MF302" s="5"/>
      <c r="MG302" s="5"/>
      <c r="MH302" s="5"/>
      <c r="MI302" s="5"/>
      <c r="MJ302" s="5"/>
      <c r="MK302" s="5"/>
      <c r="ML302" s="5"/>
      <c r="MM302" s="5"/>
      <c r="MN302" s="5"/>
      <c r="MO302" s="5"/>
      <c r="MP302" s="5"/>
      <c r="MQ302" s="5"/>
      <c r="MR302" s="5"/>
      <c r="MS302" s="5"/>
      <c r="MT302" s="5"/>
      <c r="MU302" s="5"/>
      <c r="MV302" s="5"/>
      <c r="MW302" s="5"/>
      <c r="MX302" s="5"/>
      <c r="MY302" s="5"/>
      <c r="MZ302" s="5"/>
      <c r="NA302" s="5"/>
      <c r="NB302" s="5"/>
      <c r="NC302" s="5"/>
      <c r="ND302" s="5"/>
      <c r="NE302" s="5"/>
      <c r="NF302" s="5"/>
      <c r="NG302" s="5"/>
      <c r="NH302" s="5"/>
      <c r="NI302" s="5"/>
      <c r="NJ302" s="5"/>
      <c r="NK302" s="5"/>
      <c r="NL302" s="5"/>
      <c r="NM302" s="5"/>
      <c r="NN302" s="5"/>
      <c r="NO302" s="5"/>
      <c r="NP302" s="5"/>
      <c r="NQ302" s="5"/>
      <c r="NR302" s="5"/>
      <c r="NS302" s="5"/>
      <c r="NT302" s="5"/>
      <c r="NU302" s="5"/>
      <c r="NV302" s="5"/>
      <c r="NW302" s="5"/>
      <c r="NX302" s="5"/>
      <c r="NY302" s="5"/>
      <c r="NZ302" s="5"/>
      <c r="OA302" s="5"/>
      <c r="OB302" s="5"/>
      <c r="OC302" s="5"/>
      <c r="OD302" s="5"/>
      <c r="OE302" s="5"/>
      <c r="OF302" s="5"/>
      <c r="OG302" s="5"/>
      <c r="OH302" s="5"/>
      <c r="OI302" s="5"/>
      <c r="OJ302" s="5"/>
      <c r="OK302" s="5"/>
      <c r="OL302" s="5"/>
      <c r="OM302" s="5"/>
      <c r="ON302" s="5"/>
      <c r="OO302" s="5"/>
      <c r="OP302" s="5"/>
      <c r="OQ302" s="5"/>
      <c r="OR302" s="5"/>
      <c r="OS302" s="5"/>
      <c r="OT302" s="5"/>
      <c r="OU302" s="5"/>
      <c r="OV302" s="5"/>
      <c r="OW302" s="5"/>
      <c r="OX302" s="5"/>
      <c r="OY302" s="5"/>
      <c r="OZ302" s="5"/>
      <c r="PA302" s="5"/>
      <c r="PB302" s="5"/>
      <c r="PC302" s="5"/>
      <c r="PD302" s="5"/>
      <c r="PE302" s="5"/>
      <c r="PF302" s="5"/>
      <c r="PG302" s="5"/>
      <c r="PH302" s="5"/>
      <c r="PI302" s="5"/>
      <c r="PJ302" s="5"/>
      <c r="PK302" s="5"/>
      <c r="PL302" s="5"/>
      <c r="PM302" s="5"/>
      <c r="PN302" s="5"/>
      <c r="PO302" s="5"/>
      <c r="PP302" s="5"/>
      <c r="PQ302" s="5"/>
      <c r="PR302" s="5"/>
      <c r="PS302" s="5"/>
      <c r="PT302" s="5"/>
      <c r="PU302" s="5"/>
      <c r="PV302" s="5"/>
      <c r="PW302" s="5"/>
      <c r="PX302" s="5"/>
      <c r="PY302" s="5"/>
      <c r="PZ302" s="5"/>
      <c r="QA302" s="5"/>
      <c r="QB302" s="5"/>
      <c r="QC302" s="5"/>
      <c r="QD302" s="5"/>
      <c r="QE302" s="5"/>
      <c r="QF302" s="5"/>
      <c r="QG302" s="5"/>
      <c r="QH302" s="5"/>
      <c r="QI302" s="5"/>
      <c r="QJ302" s="5"/>
      <c r="QK302" s="5"/>
      <c r="QL302" s="5"/>
      <c r="QM302" s="5"/>
      <c r="QN302" s="5"/>
      <c r="QO302" s="5"/>
      <c r="QP302" s="5"/>
      <c r="QQ302" s="5"/>
      <c r="QR302" s="5"/>
      <c r="QS302" s="5"/>
      <c r="QT302" s="5"/>
      <c r="QU302" s="5"/>
      <c r="QV302" s="5"/>
      <c r="QW302" s="5"/>
      <c r="QX302" s="5"/>
      <c r="QY302" s="5"/>
      <c r="QZ302" s="5"/>
      <c r="RA302" s="5"/>
      <c r="RB302" s="5"/>
      <c r="RC302" s="5"/>
      <c r="RD302" s="5"/>
      <c r="RE302" s="5"/>
      <c r="RF302" s="5"/>
      <c r="RG302" s="5"/>
      <c r="RH302" s="5"/>
      <c r="RI302" s="5"/>
      <c r="RJ302" s="5"/>
      <c r="RK302" s="5"/>
      <c r="RL302" s="5"/>
      <c r="RM302" s="5"/>
      <c r="RN302" s="5"/>
      <c r="RO302" s="5"/>
      <c r="RP302" s="5"/>
      <c r="RQ302" s="5"/>
      <c r="RR302" s="5"/>
      <c r="RS302" s="5"/>
      <c r="RT302" s="5"/>
      <c r="RU302" s="5"/>
      <c r="RV302" s="5"/>
      <c r="RW302" s="5"/>
      <c r="RX302" s="5"/>
      <c r="RY302" s="5"/>
      <c r="RZ302" s="5"/>
      <c r="SA302" s="5"/>
      <c r="SB302" s="5"/>
      <c r="SC302" s="5"/>
      <c r="SD302" s="5"/>
      <c r="SE302" s="5"/>
      <c r="SF302" s="5"/>
      <c r="SG302" s="5"/>
      <c r="SH302" s="5"/>
      <c r="SI302" s="5"/>
      <c r="SJ302" s="5"/>
      <c r="SK302" s="5"/>
      <c r="SL302" s="5"/>
      <c r="SM302" s="5"/>
      <c r="SN302" s="5"/>
      <c r="SO302" s="5"/>
      <c r="SP302" s="5"/>
      <c r="SQ302" s="5"/>
      <c r="SR302" s="5"/>
      <c r="SS302" s="5"/>
      <c r="ST302" s="5"/>
      <c r="SU302" s="5"/>
      <c r="SV302" s="5"/>
      <c r="SW302" s="5"/>
      <c r="SX302" s="5"/>
      <c r="SY302" s="5"/>
      <c r="SZ302" s="5"/>
      <c r="TA302" s="5"/>
      <c r="TB302" s="5"/>
      <c r="TC302" s="5"/>
      <c r="TD302" s="5"/>
      <c r="TE302" s="5"/>
      <c r="TF302" s="5"/>
      <c r="TG302" s="5"/>
      <c r="TH302" s="5"/>
      <c r="TI302" s="5"/>
      <c r="TJ302" s="5"/>
      <c r="TK302" s="5"/>
      <c r="TL302" s="5"/>
      <c r="TM302" s="5"/>
      <c r="TN302" s="5"/>
      <c r="TO302" s="5"/>
      <c r="TP302" s="5"/>
      <c r="TQ302" s="5"/>
      <c r="TR302" s="5"/>
      <c r="TS302" s="5"/>
      <c r="TT302" s="5"/>
      <c r="TU302" s="5"/>
      <c r="TV302" s="5"/>
      <c r="TW302" s="5"/>
      <c r="TX302" s="5"/>
      <c r="TY302" s="5"/>
      <c r="TZ302" s="5"/>
      <c r="UA302" s="5"/>
      <c r="UB302" s="5"/>
      <c r="UC302" s="5"/>
      <c r="UD302" s="5"/>
      <c r="UE302" s="5"/>
      <c r="UF302" s="5"/>
      <c r="UG302" s="5"/>
      <c r="UH302" s="5"/>
      <c r="UI302" s="5"/>
      <c r="UJ302" s="5"/>
      <c r="UK302" s="5"/>
      <c r="UL302" s="5"/>
      <c r="UM302" s="5"/>
      <c r="UN302" s="5"/>
      <c r="UO302" s="5"/>
      <c r="UP302" s="5"/>
      <c r="UQ302" s="5"/>
      <c r="UR302" s="5"/>
      <c r="US302" s="5"/>
      <c r="UT302" s="5"/>
      <c r="UU302" s="5"/>
      <c r="UV302" s="5"/>
      <c r="UW302" s="5"/>
      <c r="UX302" s="5"/>
      <c r="UY302" s="5"/>
      <c r="UZ302" s="5"/>
      <c r="VA302" s="5"/>
      <c r="VB302" s="5"/>
      <c r="VC302" s="5"/>
      <c r="VD302" s="5"/>
      <c r="VE302" s="5"/>
      <c r="VF302" s="5"/>
      <c r="VG302" s="5"/>
      <c r="VH302" s="5"/>
      <c r="VI302" s="5"/>
      <c r="VJ302" s="5"/>
      <c r="VK302" s="5"/>
      <c r="VL302" s="5"/>
      <c r="VM302" s="5"/>
      <c r="VN302" s="5"/>
      <c r="VO302" s="5"/>
      <c r="VP302" s="5"/>
      <c r="VQ302" s="5"/>
      <c r="VR302" s="5"/>
      <c r="VS302" s="5"/>
      <c r="VT302" s="5"/>
      <c r="VU302" s="5"/>
      <c r="VV302" s="5"/>
      <c r="VW302" s="5"/>
      <c r="VX302" s="5"/>
      <c r="VY302" s="5"/>
      <c r="VZ302" s="5"/>
      <c r="WA302" s="5"/>
      <c r="WB302" s="5"/>
      <c r="WC302" s="5"/>
      <c r="WD302" s="5"/>
      <c r="WE302" s="5"/>
      <c r="WF302" s="5"/>
      <c r="WG302" s="5"/>
      <c r="WH302" s="5"/>
      <c r="WI302" s="5"/>
      <c r="WJ302" s="5"/>
      <c r="WK302" s="5"/>
      <c r="WL302" s="5"/>
      <c r="WM302" s="5"/>
      <c r="WN302" s="5"/>
      <c r="WO302" s="5"/>
      <c r="WP302" s="5"/>
      <c r="WQ302" s="5"/>
      <c r="WR302" s="5"/>
      <c r="WS302" s="5"/>
      <c r="WT302" s="5"/>
      <c r="WU302" s="5"/>
      <c r="WV302" s="5"/>
      <c r="WW302" s="5"/>
      <c r="WX302" s="5"/>
      <c r="WY302" s="5"/>
      <c r="WZ302" s="5"/>
      <c r="XA302" s="5"/>
      <c r="XB302" s="5"/>
      <c r="XC302" s="5"/>
      <c r="XD302" s="5"/>
      <c r="XE302" s="5"/>
      <c r="XF302" s="5"/>
      <c r="XG302" s="5"/>
      <c r="XH302" s="5"/>
      <c r="XI302" s="5"/>
      <c r="XJ302" s="5"/>
      <c r="XK302" s="5"/>
      <c r="XL302" s="5"/>
      <c r="XM302" s="5"/>
      <c r="XN302" s="5"/>
      <c r="XO302" s="5"/>
      <c r="XP302" s="5"/>
      <c r="XQ302" s="5"/>
      <c r="XR302" s="5"/>
      <c r="XS302" s="5"/>
      <c r="XT302" s="5"/>
      <c r="XU302" s="5"/>
      <c r="XV302" s="5"/>
      <c r="XW302" s="5"/>
    </row>
    <row r="303" spans="39:647" x14ac:dyDescent="0.45">
      <c r="AM303" s="5"/>
      <c r="AN303" s="5"/>
      <c r="AO303" s="5"/>
      <c r="AP303" s="5"/>
      <c r="AQ303" s="5"/>
      <c r="AR303" s="5"/>
      <c r="AS303" s="5"/>
      <c r="AT303" s="5"/>
      <c r="AU303" s="5"/>
      <c r="AV303" s="5"/>
      <c r="AW303" s="5"/>
      <c r="AX303" s="5"/>
      <c r="AY303" s="5"/>
      <c r="AZ303" s="5"/>
      <c r="BA303" s="5"/>
      <c r="BB303" s="5"/>
      <c r="BC303" s="5"/>
      <c r="BD303" s="5"/>
      <c r="BE303" s="5"/>
      <c r="BF303" s="5"/>
      <c r="BG303" s="5"/>
      <c r="BH303" s="5"/>
      <c r="BI303" s="5"/>
      <c r="BJ303" s="5"/>
      <c r="BK303" s="5"/>
      <c r="BL303" s="5"/>
      <c r="BM303" s="5"/>
      <c r="BN303" s="5"/>
      <c r="BO303" s="5"/>
      <c r="BP303" s="5"/>
      <c r="BQ303" s="5"/>
      <c r="BR303" s="5"/>
      <c r="BS303" s="5"/>
      <c r="BT303" s="5"/>
      <c r="BU303" s="5"/>
      <c r="BV303" s="5"/>
      <c r="BW303" s="5"/>
      <c r="BX303" s="5"/>
      <c r="BY303" s="5"/>
      <c r="BZ303" s="5"/>
      <c r="CA303" s="5"/>
      <c r="CB303" s="5"/>
      <c r="CC303" s="5"/>
      <c r="CD303" s="5"/>
      <c r="CE303" s="5"/>
      <c r="CF303" s="5"/>
      <c r="CG303" s="5"/>
      <c r="CH303" s="5"/>
      <c r="CI303" s="5"/>
      <c r="CJ303" s="5"/>
      <c r="CK303" s="5"/>
      <c r="CL303" s="5"/>
      <c r="CM303" s="5"/>
      <c r="CN303" s="5"/>
      <c r="CO303" s="5"/>
      <c r="CP303" s="5"/>
      <c r="CQ303" s="5"/>
      <c r="CR303" s="5"/>
      <c r="CS303" s="5"/>
      <c r="CT303" s="5"/>
      <c r="CU303" s="5"/>
      <c r="CV303" s="5"/>
      <c r="CW303" s="5"/>
      <c r="CX303" s="5"/>
      <c r="CY303" s="5"/>
      <c r="CZ303" s="5"/>
      <c r="DA303" s="5"/>
      <c r="DB303" s="5"/>
      <c r="DC303" s="5"/>
      <c r="DD303" s="5"/>
      <c r="DE303" s="5"/>
      <c r="DF303" s="5"/>
      <c r="DG303" s="5"/>
      <c r="DH303" s="5"/>
      <c r="DI303" s="5"/>
      <c r="DJ303" s="5"/>
      <c r="DK303" s="5"/>
      <c r="DL303" s="5"/>
      <c r="DM303" s="5"/>
      <c r="DN303" s="5"/>
      <c r="DO303" s="5"/>
      <c r="DP303" s="5"/>
      <c r="DQ303" s="5"/>
      <c r="DR303" s="5"/>
      <c r="DS303" s="5"/>
      <c r="DT303" s="5"/>
      <c r="DU303" s="5"/>
      <c r="DV303" s="5"/>
      <c r="DW303" s="5"/>
      <c r="DX303" s="5"/>
      <c r="DY303" s="5"/>
      <c r="DZ303" s="5"/>
      <c r="EA303" s="5"/>
      <c r="EB303" s="5"/>
      <c r="EC303" s="5"/>
      <c r="ED303" s="5"/>
      <c r="EE303" s="5"/>
      <c r="EF303" s="5"/>
      <c r="EG303" s="5"/>
      <c r="EH303" s="5"/>
      <c r="EI303" s="5"/>
      <c r="EJ303" s="5"/>
      <c r="EK303" s="5"/>
      <c r="EL303" s="5"/>
      <c r="EM303" s="5"/>
      <c r="EN303" s="5"/>
      <c r="EO303" s="5"/>
      <c r="EP303" s="5"/>
      <c r="EQ303" s="5"/>
      <c r="ER303" s="5"/>
      <c r="ES303" s="5"/>
      <c r="ET303" s="5"/>
      <c r="EU303" s="5"/>
      <c r="EV303" s="5"/>
      <c r="EW303" s="5"/>
      <c r="EX303" s="5"/>
      <c r="EY303" s="5"/>
      <c r="EZ303" s="5"/>
      <c r="FA303" s="5"/>
      <c r="FB303" s="5"/>
      <c r="FC303" s="5"/>
      <c r="FD303" s="5"/>
      <c r="FE303" s="5"/>
      <c r="FF303" s="5"/>
      <c r="FG303" s="5"/>
      <c r="FH303" s="5"/>
      <c r="FI303" s="5"/>
      <c r="FJ303" s="5"/>
      <c r="FK303" s="5"/>
      <c r="FL303" s="5"/>
      <c r="FM303" s="5"/>
      <c r="FN303" s="5"/>
      <c r="FO303" s="5"/>
      <c r="FP303" s="5"/>
      <c r="FQ303" s="5"/>
      <c r="FR303" s="5"/>
      <c r="FS303" s="5"/>
      <c r="FT303" s="5"/>
      <c r="FU303" s="5"/>
      <c r="FV303" s="5"/>
      <c r="FW303" s="5"/>
      <c r="FX303" s="5"/>
      <c r="FY303" s="5"/>
      <c r="FZ303" s="5"/>
      <c r="GA303" s="5"/>
      <c r="GB303" s="5"/>
      <c r="GC303" s="5"/>
      <c r="GD303" s="5"/>
      <c r="GE303" s="5"/>
      <c r="GF303" s="5"/>
      <c r="GG303" s="5"/>
      <c r="GH303" s="5"/>
      <c r="GI303" s="5"/>
      <c r="GJ303" s="5"/>
      <c r="GK303" s="5"/>
      <c r="GL303" s="5"/>
      <c r="GM303" s="5"/>
      <c r="GN303" s="5"/>
      <c r="GO303" s="5"/>
      <c r="GP303" s="5"/>
      <c r="GQ303" s="5"/>
      <c r="GR303" s="5"/>
      <c r="GS303" s="5"/>
      <c r="GT303" s="5"/>
      <c r="GU303" s="5"/>
      <c r="GV303" s="5"/>
      <c r="GW303" s="5"/>
      <c r="GX303" s="5"/>
      <c r="GY303" s="5"/>
      <c r="GZ303" s="5"/>
      <c r="HA303" s="5"/>
      <c r="HB303" s="5"/>
      <c r="HC303" s="5"/>
      <c r="HD303" s="5"/>
      <c r="HE303" s="5"/>
      <c r="HF303" s="5"/>
      <c r="HG303" s="5"/>
      <c r="HH303" s="5"/>
      <c r="HI303" s="5"/>
      <c r="HJ303" s="5"/>
      <c r="HK303" s="5"/>
      <c r="HL303" s="5"/>
      <c r="HM303" s="5"/>
      <c r="HN303" s="5"/>
      <c r="HO303" s="5"/>
      <c r="HP303" s="5"/>
      <c r="HQ303" s="5"/>
      <c r="HR303" s="5"/>
      <c r="HS303" s="5"/>
      <c r="HT303" s="5"/>
      <c r="HU303" s="5"/>
      <c r="HV303" s="5"/>
      <c r="HW303" s="5"/>
      <c r="HX303" s="5"/>
      <c r="HY303" s="5"/>
      <c r="HZ303" s="5"/>
      <c r="IA303" s="5"/>
      <c r="IB303" s="5"/>
      <c r="IC303" s="5"/>
      <c r="ID303" s="5"/>
      <c r="IE303" s="5"/>
      <c r="IF303" s="5"/>
      <c r="IG303" s="5"/>
      <c r="IH303" s="5"/>
      <c r="II303" s="5"/>
      <c r="IJ303" s="5"/>
      <c r="IK303" s="5"/>
      <c r="IL303" s="5"/>
      <c r="IM303" s="5"/>
      <c r="IN303" s="5"/>
      <c r="IO303" s="5"/>
      <c r="IP303" s="5"/>
      <c r="IQ303" s="5"/>
      <c r="IR303" s="5"/>
      <c r="IS303" s="5"/>
      <c r="IT303" s="5"/>
      <c r="IU303" s="5"/>
      <c r="IV303" s="5"/>
      <c r="IW303" s="5"/>
      <c r="IX303" s="5"/>
      <c r="IY303" s="5"/>
      <c r="IZ303" s="5"/>
      <c r="JA303" s="5"/>
      <c r="JB303" s="5"/>
      <c r="JC303" s="5"/>
      <c r="JD303" s="5"/>
      <c r="JE303" s="5"/>
      <c r="JF303" s="5"/>
      <c r="JG303" s="5"/>
      <c r="JH303" s="5"/>
      <c r="JI303" s="5"/>
      <c r="JJ303" s="5"/>
      <c r="JK303" s="5"/>
      <c r="JL303" s="5"/>
      <c r="JM303" s="5"/>
      <c r="JN303" s="5"/>
      <c r="JO303" s="5"/>
      <c r="JP303" s="5"/>
      <c r="JQ303" s="5"/>
      <c r="JR303" s="5"/>
      <c r="JS303" s="5"/>
      <c r="JT303" s="5"/>
      <c r="JU303" s="5"/>
      <c r="JV303" s="5"/>
      <c r="JW303" s="5"/>
      <c r="JX303" s="5"/>
      <c r="JY303" s="5"/>
      <c r="JZ303" s="5"/>
      <c r="KA303" s="5"/>
      <c r="KB303" s="5"/>
      <c r="KC303" s="5"/>
      <c r="KD303" s="5"/>
      <c r="KE303" s="5"/>
      <c r="KF303" s="5"/>
      <c r="KG303" s="5"/>
      <c r="KH303" s="5"/>
      <c r="KI303" s="5"/>
      <c r="KJ303" s="5"/>
      <c r="KK303" s="5"/>
      <c r="KL303" s="5"/>
      <c r="KM303" s="5"/>
      <c r="KN303" s="5"/>
      <c r="KO303" s="5"/>
      <c r="KP303" s="5"/>
      <c r="KQ303" s="5"/>
      <c r="KR303" s="5"/>
      <c r="KS303" s="5"/>
      <c r="KT303" s="5"/>
      <c r="KU303" s="5"/>
      <c r="KV303" s="5"/>
      <c r="KW303" s="5"/>
      <c r="KX303" s="5"/>
      <c r="KY303" s="5"/>
      <c r="KZ303" s="5"/>
      <c r="LA303" s="5"/>
      <c r="LB303" s="5"/>
      <c r="LC303" s="5"/>
      <c r="LD303" s="5"/>
      <c r="LE303" s="5"/>
      <c r="LF303" s="5"/>
      <c r="LG303" s="5"/>
      <c r="LH303" s="5"/>
      <c r="LI303" s="5"/>
      <c r="LJ303" s="5"/>
      <c r="LK303" s="5"/>
      <c r="LL303" s="5"/>
      <c r="LM303" s="5"/>
      <c r="LN303" s="5"/>
      <c r="LO303" s="5"/>
      <c r="LP303" s="5"/>
      <c r="LQ303" s="5"/>
      <c r="LR303" s="5"/>
      <c r="LS303" s="5"/>
      <c r="LT303" s="5"/>
      <c r="LU303" s="5"/>
      <c r="LV303" s="5"/>
      <c r="LW303" s="5"/>
      <c r="LX303" s="5"/>
      <c r="LY303" s="5"/>
      <c r="LZ303" s="5"/>
      <c r="MA303" s="5"/>
      <c r="MB303" s="5"/>
      <c r="MC303" s="5"/>
      <c r="MD303" s="5"/>
      <c r="ME303" s="5"/>
      <c r="MF303" s="5"/>
      <c r="MG303" s="5"/>
      <c r="MH303" s="5"/>
      <c r="MI303" s="5"/>
      <c r="MJ303" s="5"/>
      <c r="MK303" s="5"/>
      <c r="ML303" s="5"/>
      <c r="MM303" s="5"/>
      <c r="MN303" s="5"/>
      <c r="MO303" s="5"/>
      <c r="MP303" s="5"/>
      <c r="MQ303" s="5"/>
      <c r="MR303" s="5"/>
      <c r="MS303" s="5"/>
      <c r="MT303" s="5"/>
      <c r="MU303" s="5"/>
      <c r="MV303" s="5"/>
      <c r="MW303" s="5"/>
      <c r="MX303" s="5"/>
      <c r="MY303" s="5"/>
      <c r="MZ303" s="5"/>
      <c r="NA303" s="5"/>
      <c r="NB303" s="5"/>
      <c r="NC303" s="5"/>
      <c r="ND303" s="5"/>
      <c r="NE303" s="5"/>
      <c r="NF303" s="5"/>
      <c r="NG303" s="5"/>
      <c r="NH303" s="5"/>
      <c r="NI303" s="5"/>
      <c r="NJ303" s="5"/>
      <c r="NK303" s="5"/>
      <c r="NL303" s="5"/>
      <c r="NM303" s="5"/>
      <c r="NN303" s="5"/>
      <c r="NO303" s="5"/>
      <c r="NP303" s="5"/>
      <c r="NQ303" s="5"/>
      <c r="NR303" s="5"/>
      <c r="NS303" s="5"/>
      <c r="NT303" s="5"/>
      <c r="NU303" s="5"/>
      <c r="NV303" s="5"/>
      <c r="NW303" s="5"/>
      <c r="NX303" s="5"/>
      <c r="NY303" s="5"/>
      <c r="NZ303" s="5"/>
      <c r="OA303" s="5"/>
      <c r="OB303" s="5"/>
      <c r="OC303" s="5"/>
      <c r="OD303" s="5"/>
      <c r="OE303" s="5"/>
      <c r="OF303" s="5"/>
      <c r="OG303" s="5"/>
      <c r="OH303" s="5"/>
      <c r="OI303" s="5"/>
      <c r="OJ303" s="5"/>
      <c r="OK303" s="5"/>
      <c r="OL303" s="5"/>
      <c r="OM303" s="5"/>
      <c r="ON303" s="5"/>
      <c r="OO303" s="5"/>
      <c r="OP303" s="5"/>
      <c r="OQ303" s="5"/>
      <c r="OR303" s="5"/>
      <c r="OS303" s="5"/>
      <c r="OT303" s="5"/>
      <c r="OU303" s="5"/>
      <c r="OV303" s="5"/>
      <c r="OW303" s="5"/>
      <c r="OX303" s="5"/>
      <c r="OY303" s="5"/>
      <c r="OZ303" s="5"/>
      <c r="PA303" s="5"/>
      <c r="PB303" s="5"/>
      <c r="PC303" s="5"/>
      <c r="PD303" s="5"/>
      <c r="PE303" s="5"/>
      <c r="PF303" s="5"/>
      <c r="PG303" s="5"/>
      <c r="PH303" s="5"/>
      <c r="PI303" s="5"/>
      <c r="PJ303" s="5"/>
      <c r="PK303" s="5"/>
      <c r="PL303" s="5"/>
      <c r="PM303" s="5"/>
      <c r="PN303" s="5"/>
      <c r="PO303" s="5"/>
      <c r="PP303" s="5"/>
      <c r="PQ303" s="5"/>
      <c r="PR303" s="5"/>
      <c r="PS303" s="5"/>
      <c r="PT303" s="5"/>
      <c r="PU303" s="5"/>
      <c r="PV303" s="5"/>
      <c r="PW303" s="5"/>
      <c r="PX303" s="5"/>
      <c r="PY303" s="5"/>
      <c r="PZ303" s="5"/>
      <c r="QA303" s="5"/>
      <c r="QB303" s="5"/>
      <c r="QC303" s="5"/>
      <c r="QD303" s="5"/>
      <c r="QE303" s="5"/>
      <c r="QF303" s="5"/>
      <c r="QG303" s="5"/>
      <c r="QH303" s="5"/>
      <c r="QI303" s="5"/>
      <c r="QJ303" s="5"/>
      <c r="QK303" s="5"/>
      <c r="QL303" s="5"/>
      <c r="QM303" s="5"/>
      <c r="QN303" s="5"/>
      <c r="QO303" s="5"/>
      <c r="QP303" s="5"/>
      <c r="QQ303" s="5"/>
      <c r="QR303" s="5"/>
      <c r="QS303" s="5"/>
      <c r="QT303" s="5"/>
      <c r="QU303" s="5"/>
      <c r="QV303" s="5"/>
      <c r="QW303" s="5"/>
      <c r="QX303" s="5"/>
      <c r="QY303" s="5"/>
      <c r="QZ303" s="5"/>
      <c r="RA303" s="5"/>
      <c r="RB303" s="5"/>
      <c r="RC303" s="5"/>
      <c r="RD303" s="5"/>
      <c r="RE303" s="5"/>
      <c r="RF303" s="5"/>
      <c r="RG303" s="5"/>
      <c r="RH303" s="5"/>
      <c r="RI303" s="5"/>
      <c r="RJ303" s="5"/>
      <c r="RK303" s="5"/>
      <c r="RL303" s="5"/>
      <c r="RM303" s="5"/>
      <c r="RN303" s="5"/>
      <c r="RO303" s="5"/>
      <c r="RP303" s="5"/>
      <c r="RQ303" s="5"/>
      <c r="RR303" s="5"/>
      <c r="RS303" s="5"/>
      <c r="RT303" s="5"/>
      <c r="RU303" s="5"/>
      <c r="RV303" s="5"/>
      <c r="RW303" s="5"/>
      <c r="RX303" s="5"/>
      <c r="RY303" s="5"/>
      <c r="RZ303" s="5"/>
      <c r="SA303" s="5"/>
      <c r="SB303" s="5"/>
      <c r="SC303" s="5"/>
      <c r="SD303" s="5"/>
      <c r="SE303" s="5"/>
      <c r="SF303" s="5"/>
      <c r="SG303" s="5"/>
      <c r="SH303" s="5"/>
      <c r="SI303" s="5"/>
      <c r="SJ303" s="5"/>
      <c r="SK303" s="5"/>
      <c r="SL303" s="5"/>
      <c r="SM303" s="5"/>
      <c r="SN303" s="5"/>
      <c r="SO303" s="5"/>
      <c r="SP303" s="5"/>
      <c r="SQ303" s="5"/>
      <c r="SR303" s="5"/>
      <c r="SS303" s="5"/>
      <c r="ST303" s="5"/>
      <c r="SU303" s="5"/>
      <c r="SV303" s="5"/>
      <c r="SW303" s="5"/>
      <c r="SX303" s="5"/>
      <c r="SY303" s="5"/>
      <c r="SZ303" s="5"/>
      <c r="TA303" s="5"/>
      <c r="TB303" s="5"/>
      <c r="TC303" s="5"/>
      <c r="TD303" s="5"/>
      <c r="TE303" s="5"/>
      <c r="TF303" s="5"/>
      <c r="TG303" s="5"/>
      <c r="TH303" s="5"/>
      <c r="TI303" s="5"/>
      <c r="TJ303" s="5"/>
      <c r="TK303" s="5"/>
      <c r="TL303" s="5"/>
      <c r="TM303" s="5"/>
      <c r="TN303" s="5"/>
      <c r="TO303" s="5"/>
      <c r="TP303" s="5"/>
      <c r="TQ303" s="5"/>
      <c r="TR303" s="5"/>
      <c r="TS303" s="5"/>
      <c r="TT303" s="5"/>
      <c r="TU303" s="5"/>
      <c r="TV303" s="5"/>
      <c r="TW303" s="5"/>
      <c r="TX303" s="5"/>
      <c r="TY303" s="5"/>
      <c r="TZ303" s="5"/>
      <c r="UA303" s="5"/>
      <c r="UB303" s="5"/>
      <c r="UC303" s="5"/>
      <c r="UD303" s="5"/>
      <c r="UE303" s="5"/>
      <c r="UF303" s="5"/>
      <c r="UG303" s="5"/>
      <c r="UH303" s="5"/>
      <c r="UI303" s="5"/>
      <c r="UJ303" s="5"/>
      <c r="UK303" s="5"/>
      <c r="UL303" s="5"/>
      <c r="UM303" s="5"/>
      <c r="UN303" s="5"/>
      <c r="UO303" s="5"/>
      <c r="UP303" s="5"/>
      <c r="UQ303" s="5"/>
      <c r="UR303" s="5"/>
      <c r="US303" s="5"/>
      <c r="UT303" s="5"/>
      <c r="UU303" s="5"/>
      <c r="UV303" s="5"/>
      <c r="UW303" s="5"/>
      <c r="UX303" s="5"/>
      <c r="UY303" s="5"/>
      <c r="UZ303" s="5"/>
      <c r="VA303" s="5"/>
      <c r="VB303" s="5"/>
      <c r="VC303" s="5"/>
      <c r="VD303" s="5"/>
      <c r="VE303" s="5"/>
      <c r="VF303" s="5"/>
      <c r="VG303" s="5"/>
      <c r="VH303" s="5"/>
      <c r="VI303" s="5"/>
      <c r="VJ303" s="5"/>
      <c r="VK303" s="5"/>
      <c r="VL303" s="5"/>
      <c r="VM303" s="5"/>
      <c r="VN303" s="5"/>
      <c r="VO303" s="5"/>
      <c r="VP303" s="5"/>
      <c r="VQ303" s="5"/>
      <c r="VR303" s="5"/>
      <c r="VS303" s="5"/>
      <c r="VT303" s="5"/>
      <c r="VU303" s="5"/>
      <c r="VV303" s="5"/>
      <c r="VW303" s="5"/>
      <c r="VX303" s="5"/>
      <c r="VY303" s="5"/>
      <c r="VZ303" s="5"/>
      <c r="WA303" s="5"/>
      <c r="WB303" s="5"/>
      <c r="WC303" s="5"/>
      <c r="WD303" s="5"/>
      <c r="WE303" s="5"/>
      <c r="WF303" s="5"/>
      <c r="WG303" s="5"/>
      <c r="WH303" s="5"/>
      <c r="WI303" s="5"/>
      <c r="WJ303" s="5"/>
      <c r="WK303" s="5"/>
      <c r="WL303" s="5"/>
      <c r="WM303" s="5"/>
      <c r="WN303" s="5"/>
      <c r="WO303" s="5"/>
      <c r="WP303" s="5"/>
      <c r="WQ303" s="5"/>
      <c r="WR303" s="5"/>
      <c r="WS303" s="5"/>
      <c r="WT303" s="5"/>
      <c r="WU303" s="5"/>
      <c r="WV303" s="5"/>
      <c r="WW303" s="5"/>
      <c r="WX303" s="5"/>
      <c r="WY303" s="5"/>
      <c r="WZ303" s="5"/>
      <c r="XA303" s="5"/>
      <c r="XB303" s="5"/>
      <c r="XC303" s="5"/>
      <c r="XD303" s="5"/>
      <c r="XE303" s="5"/>
      <c r="XF303" s="5"/>
      <c r="XG303" s="5"/>
      <c r="XH303" s="5"/>
      <c r="XI303" s="5"/>
      <c r="XJ303" s="5"/>
      <c r="XK303" s="5"/>
      <c r="XL303" s="5"/>
      <c r="XM303" s="5"/>
      <c r="XN303" s="5"/>
      <c r="XO303" s="5"/>
      <c r="XP303" s="5"/>
      <c r="XQ303" s="5"/>
      <c r="XR303" s="5"/>
      <c r="XS303" s="5"/>
      <c r="XT303" s="5"/>
      <c r="XU303" s="5"/>
      <c r="XV303" s="5"/>
      <c r="XW303" s="5"/>
    </row>
    <row r="304" spans="39:647" x14ac:dyDescent="0.45">
      <c r="AM304" s="5"/>
      <c r="AN304" s="5"/>
      <c r="AO304" s="5"/>
      <c r="AP304" s="5"/>
      <c r="AQ304" s="5"/>
      <c r="AR304" s="5"/>
      <c r="AS304" s="5"/>
      <c r="AT304" s="5"/>
      <c r="AU304" s="5"/>
      <c r="AV304" s="5"/>
      <c r="AW304" s="5"/>
      <c r="AX304" s="5"/>
      <c r="AY304" s="5"/>
      <c r="AZ304" s="5"/>
      <c r="BA304" s="5"/>
      <c r="BB304" s="5"/>
      <c r="BC304" s="5"/>
      <c r="BD304" s="5"/>
      <c r="BE304" s="5"/>
      <c r="BF304" s="5"/>
      <c r="BG304" s="5"/>
      <c r="BH304" s="5"/>
      <c r="BI304" s="5"/>
      <c r="BJ304" s="5"/>
      <c r="BK304" s="5"/>
      <c r="BL304" s="5"/>
      <c r="BM304" s="5"/>
      <c r="BN304" s="5"/>
      <c r="BO304" s="5"/>
      <c r="BP304" s="5"/>
      <c r="BQ304" s="5"/>
      <c r="BR304" s="5"/>
      <c r="BS304" s="5"/>
      <c r="BT304" s="5"/>
      <c r="BU304" s="5"/>
      <c r="BV304" s="5"/>
      <c r="BW304" s="5"/>
      <c r="BX304" s="5"/>
      <c r="BY304" s="5"/>
      <c r="BZ304" s="5"/>
      <c r="CA304" s="5"/>
      <c r="CB304" s="5"/>
      <c r="CC304" s="5"/>
      <c r="CD304" s="5"/>
      <c r="CE304" s="5"/>
      <c r="CF304" s="5"/>
      <c r="CG304" s="5"/>
      <c r="CH304" s="5"/>
      <c r="CI304" s="5"/>
      <c r="CJ304" s="5"/>
      <c r="CK304" s="5"/>
      <c r="CL304" s="5"/>
      <c r="CM304" s="5"/>
      <c r="CN304" s="5"/>
      <c r="CO304" s="5"/>
      <c r="CP304" s="5"/>
      <c r="CQ304" s="5"/>
      <c r="CR304" s="5"/>
      <c r="CS304" s="5"/>
      <c r="CT304" s="5"/>
      <c r="CU304" s="5"/>
      <c r="CV304" s="5"/>
      <c r="CW304" s="5"/>
      <c r="CX304" s="5"/>
      <c r="CY304" s="5"/>
      <c r="CZ304" s="5"/>
      <c r="DA304" s="5"/>
      <c r="DB304" s="5"/>
      <c r="DC304" s="5"/>
      <c r="DD304" s="5"/>
      <c r="DE304" s="5"/>
      <c r="DF304" s="5"/>
      <c r="DG304" s="5"/>
      <c r="DH304" s="5"/>
      <c r="DI304" s="5"/>
      <c r="DJ304" s="5"/>
      <c r="DK304" s="5"/>
      <c r="DL304" s="5"/>
      <c r="DM304" s="5"/>
      <c r="DN304" s="5"/>
      <c r="DO304" s="5"/>
      <c r="DP304" s="5"/>
      <c r="DQ304" s="5"/>
      <c r="DR304" s="5"/>
      <c r="DS304" s="5"/>
      <c r="DT304" s="5"/>
      <c r="DU304" s="5"/>
      <c r="DV304" s="5"/>
      <c r="DW304" s="5"/>
      <c r="DX304" s="5"/>
      <c r="DY304" s="5"/>
      <c r="DZ304" s="5"/>
      <c r="EA304" s="5"/>
      <c r="EB304" s="5"/>
      <c r="EC304" s="5"/>
      <c r="ED304" s="5"/>
      <c r="EE304" s="5"/>
      <c r="EF304" s="5"/>
      <c r="EG304" s="5"/>
      <c r="EH304" s="5"/>
      <c r="EI304" s="5"/>
      <c r="EJ304" s="5"/>
      <c r="EK304" s="5"/>
      <c r="EL304" s="5"/>
      <c r="EM304" s="5"/>
      <c r="EN304" s="5"/>
      <c r="EO304" s="5"/>
      <c r="EP304" s="5"/>
      <c r="EQ304" s="5"/>
      <c r="ER304" s="5"/>
      <c r="ES304" s="5"/>
      <c r="ET304" s="5"/>
      <c r="EU304" s="5"/>
      <c r="EV304" s="5"/>
      <c r="EW304" s="5"/>
      <c r="EX304" s="5"/>
      <c r="EY304" s="5"/>
      <c r="EZ304" s="5"/>
      <c r="FA304" s="5"/>
      <c r="FB304" s="5"/>
      <c r="FC304" s="5"/>
      <c r="FD304" s="5"/>
      <c r="FE304" s="5"/>
      <c r="FF304" s="5"/>
      <c r="FG304" s="5"/>
      <c r="FH304" s="5"/>
      <c r="FI304" s="5"/>
      <c r="FJ304" s="5"/>
      <c r="FK304" s="5"/>
      <c r="FL304" s="5"/>
      <c r="FM304" s="5"/>
      <c r="FN304" s="5"/>
      <c r="FO304" s="5"/>
      <c r="FP304" s="5"/>
      <c r="FQ304" s="5"/>
      <c r="FR304" s="5"/>
      <c r="FS304" s="5"/>
      <c r="FT304" s="5"/>
      <c r="FU304" s="5"/>
      <c r="FV304" s="5"/>
      <c r="FW304" s="5"/>
      <c r="FX304" s="5"/>
      <c r="FY304" s="5"/>
      <c r="FZ304" s="5"/>
      <c r="GA304" s="5"/>
      <c r="GB304" s="5"/>
      <c r="GC304" s="5"/>
      <c r="GD304" s="5"/>
      <c r="GE304" s="5"/>
      <c r="GF304" s="5"/>
      <c r="GG304" s="5"/>
      <c r="GH304" s="5"/>
      <c r="GI304" s="5"/>
      <c r="GJ304" s="5"/>
      <c r="GK304" s="5"/>
      <c r="GL304" s="5"/>
      <c r="GM304" s="5"/>
      <c r="GN304" s="5"/>
      <c r="GO304" s="5"/>
      <c r="GP304" s="5"/>
      <c r="GQ304" s="5"/>
      <c r="GR304" s="5"/>
      <c r="GS304" s="5"/>
      <c r="GT304" s="5"/>
      <c r="GU304" s="5"/>
      <c r="GV304" s="5"/>
      <c r="GW304" s="5"/>
      <c r="GX304" s="5"/>
      <c r="GY304" s="5"/>
      <c r="GZ304" s="5"/>
      <c r="HA304" s="5"/>
      <c r="HB304" s="5"/>
      <c r="HC304" s="5"/>
      <c r="HD304" s="5"/>
      <c r="HE304" s="5"/>
      <c r="HF304" s="5"/>
      <c r="HG304" s="5"/>
      <c r="HH304" s="5"/>
      <c r="HI304" s="5"/>
      <c r="HJ304" s="5"/>
      <c r="HK304" s="5"/>
      <c r="HL304" s="5"/>
      <c r="HM304" s="5"/>
      <c r="HN304" s="5"/>
      <c r="HO304" s="5"/>
      <c r="HP304" s="5"/>
      <c r="HQ304" s="5"/>
      <c r="HR304" s="5"/>
      <c r="HS304" s="5"/>
      <c r="HT304" s="5"/>
      <c r="HU304" s="5"/>
      <c r="HV304" s="5"/>
      <c r="HW304" s="5"/>
      <c r="HX304" s="5"/>
      <c r="HY304" s="5"/>
      <c r="HZ304" s="5"/>
      <c r="IA304" s="5"/>
      <c r="IB304" s="5"/>
      <c r="IC304" s="5"/>
      <c r="ID304" s="5"/>
      <c r="IE304" s="5"/>
      <c r="IF304" s="5"/>
      <c r="IG304" s="5"/>
      <c r="IH304" s="5"/>
      <c r="II304" s="5"/>
      <c r="IJ304" s="5"/>
      <c r="IK304" s="5"/>
      <c r="IL304" s="5"/>
      <c r="IM304" s="5"/>
      <c r="IN304" s="5"/>
      <c r="IO304" s="5"/>
      <c r="IP304" s="5"/>
      <c r="IQ304" s="5"/>
      <c r="IR304" s="5"/>
      <c r="IS304" s="5"/>
      <c r="IT304" s="5"/>
      <c r="IU304" s="5"/>
      <c r="IV304" s="5"/>
      <c r="IW304" s="5"/>
      <c r="IX304" s="5"/>
      <c r="IY304" s="5"/>
      <c r="IZ304" s="5"/>
      <c r="JA304" s="5"/>
      <c r="JB304" s="5"/>
      <c r="JC304" s="5"/>
      <c r="JD304" s="5"/>
      <c r="JE304" s="5"/>
      <c r="JF304" s="5"/>
      <c r="JG304" s="5"/>
      <c r="JH304" s="5"/>
      <c r="JI304" s="5"/>
      <c r="JJ304" s="5"/>
      <c r="JK304" s="5"/>
      <c r="JL304" s="5"/>
      <c r="JM304" s="5"/>
      <c r="JN304" s="5"/>
      <c r="JO304" s="5"/>
      <c r="JP304" s="5"/>
      <c r="JQ304" s="5"/>
      <c r="JR304" s="5"/>
      <c r="JS304" s="5"/>
      <c r="JT304" s="5"/>
      <c r="JU304" s="5"/>
      <c r="JV304" s="5"/>
      <c r="JW304" s="5"/>
      <c r="JX304" s="5"/>
      <c r="JY304" s="5"/>
      <c r="JZ304" s="5"/>
      <c r="KA304" s="5"/>
      <c r="KB304" s="5"/>
      <c r="KC304" s="5"/>
      <c r="KD304" s="5"/>
      <c r="KE304" s="5"/>
      <c r="KF304" s="5"/>
      <c r="KG304" s="5"/>
      <c r="KH304" s="5"/>
      <c r="KI304" s="5"/>
      <c r="KJ304" s="5"/>
      <c r="KK304" s="5"/>
      <c r="KL304" s="5"/>
      <c r="KM304" s="5"/>
      <c r="KN304" s="5"/>
      <c r="KO304" s="5"/>
      <c r="KP304" s="5"/>
      <c r="KQ304" s="5"/>
      <c r="KR304" s="5"/>
      <c r="KS304" s="5"/>
      <c r="KT304" s="5"/>
      <c r="KU304" s="5"/>
      <c r="KV304" s="5"/>
      <c r="KW304" s="5"/>
      <c r="KX304" s="5"/>
      <c r="KY304" s="5"/>
      <c r="KZ304" s="5"/>
      <c r="LA304" s="5"/>
      <c r="LB304" s="5"/>
      <c r="LC304" s="5"/>
      <c r="LD304" s="5"/>
      <c r="LE304" s="5"/>
      <c r="LF304" s="5"/>
      <c r="LG304" s="5"/>
      <c r="LH304" s="5"/>
      <c r="LI304" s="5"/>
      <c r="LJ304" s="5"/>
      <c r="LK304" s="5"/>
      <c r="LL304" s="5"/>
      <c r="LM304" s="5"/>
      <c r="LN304" s="5"/>
      <c r="LO304" s="5"/>
      <c r="LP304" s="5"/>
      <c r="LQ304" s="5"/>
      <c r="LR304" s="5"/>
      <c r="LS304" s="5"/>
      <c r="LT304" s="5"/>
      <c r="LU304" s="5"/>
      <c r="LV304" s="5"/>
      <c r="LW304" s="5"/>
      <c r="LX304" s="5"/>
      <c r="LY304" s="5"/>
      <c r="LZ304" s="5"/>
      <c r="MA304" s="5"/>
      <c r="MB304" s="5"/>
      <c r="MC304" s="5"/>
      <c r="MD304" s="5"/>
      <c r="ME304" s="5"/>
      <c r="MF304" s="5"/>
      <c r="MG304" s="5"/>
      <c r="MH304" s="5"/>
      <c r="MI304" s="5"/>
      <c r="MJ304" s="5"/>
      <c r="MK304" s="5"/>
      <c r="ML304" s="5"/>
      <c r="MM304" s="5"/>
      <c r="MN304" s="5"/>
      <c r="MO304" s="5"/>
      <c r="MP304" s="5"/>
      <c r="MQ304" s="5"/>
      <c r="MR304" s="5"/>
      <c r="MS304" s="5"/>
      <c r="MT304" s="5"/>
      <c r="MU304" s="5"/>
      <c r="MV304" s="5"/>
      <c r="MW304" s="5"/>
      <c r="MX304" s="5"/>
      <c r="MY304" s="5"/>
      <c r="MZ304" s="5"/>
      <c r="NA304" s="5"/>
      <c r="NB304" s="5"/>
      <c r="NC304" s="5"/>
      <c r="ND304" s="5"/>
      <c r="NE304" s="5"/>
      <c r="NF304" s="5"/>
      <c r="NG304" s="5"/>
      <c r="NH304" s="5"/>
      <c r="NI304" s="5"/>
      <c r="NJ304" s="5"/>
      <c r="NK304" s="5"/>
      <c r="NL304" s="5"/>
      <c r="NM304" s="5"/>
      <c r="NN304" s="5"/>
      <c r="NO304" s="5"/>
      <c r="NP304" s="5"/>
      <c r="NQ304" s="5"/>
      <c r="NR304" s="5"/>
      <c r="NS304" s="5"/>
      <c r="NT304" s="5"/>
      <c r="NU304" s="5"/>
      <c r="NV304" s="5"/>
      <c r="NW304" s="5"/>
      <c r="NX304" s="5"/>
      <c r="NY304" s="5"/>
      <c r="NZ304" s="5"/>
      <c r="OA304" s="5"/>
      <c r="OB304" s="5"/>
      <c r="OC304" s="5"/>
      <c r="OD304" s="5"/>
      <c r="OE304" s="5"/>
      <c r="OF304" s="5"/>
      <c r="OG304" s="5"/>
      <c r="OH304" s="5"/>
      <c r="OI304" s="5"/>
      <c r="OJ304" s="5"/>
      <c r="OK304" s="5"/>
      <c r="OL304" s="5"/>
      <c r="OM304" s="5"/>
      <c r="ON304" s="5"/>
      <c r="OO304" s="5"/>
      <c r="OP304" s="5"/>
      <c r="OQ304" s="5"/>
      <c r="OR304" s="5"/>
      <c r="OS304" s="5"/>
      <c r="OT304" s="5"/>
      <c r="OU304" s="5"/>
      <c r="OV304" s="5"/>
      <c r="OW304" s="5"/>
      <c r="OX304" s="5"/>
      <c r="OY304" s="5"/>
      <c r="OZ304" s="5"/>
      <c r="PA304" s="5"/>
      <c r="PB304" s="5"/>
      <c r="PC304" s="5"/>
      <c r="PD304" s="5"/>
      <c r="PE304" s="5"/>
      <c r="PF304" s="5"/>
      <c r="PG304" s="5"/>
      <c r="PH304" s="5"/>
      <c r="PI304" s="5"/>
      <c r="PJ304" s="5"/>
      <c r="PK304" s="5"/>
      <c r="PL304" s="5"/>
      <c r="PM304" s="5"/>
      <c r="PN304" s="5"/>
      <c r="PO304" s="5"/>
      <c r="PP304" s="5"/>
      <c r="PQ304" s="5"/>
      <c r="PR304" s="5"/>
      <c r="PS304" s="5"/>
      <c r="PT304" s="5"/>
      <c r="PU304" s="5"/>
      <c r="PV304" s="5"/>
      <c r="PW304" s="5"/>
      <c r="PX304" s="5"/>
      <c r="PY304" s="5"/>
      <c r="PZ304" s="5"/>
      <c r="QA304" s="5"/>
      <c r="QB304" s="5"/>
      <c r="QC304" s="5"/>
      <c r="QD304" s="5"/>
      <c r="QE304" s="5"/>
      <c r="QF304" s="5"/>
      <c r="QG304" s="5"/>
      <c r="QH304" s="5"/>
      <c r="QI304" s="5"/>
      <c r="QJ304" s="5"/>
      <c r="QK304" s="5"/>
      <c r="QL304" s="5"/>
      <c r="QM304" s="5"/>
      <c r="QN304" s="5"/>
      <c r="QO304" s="5"/>
      <c r="QP304" s="5"/>
      <c r="QQ304" s="5"/>
      <c r="QR304" s="5"/>
      <c r="QS304" s="5"/>
      <c r="QT304" s="5"/>
      <c r="QU304" s="5"/>
      <c r="QV304" s="5"/>
      <c r="QW304" s="5"/>
      <c r="QX304" s="5"/>
      <c r="QY304" s="5"/>
      <c r="QZ304" s="5"/>
      <c r="RA304" s="5"/>
      <c r="RB304" s="5"/>
      <c r="RC304" s="5"/>
      <c r="RD304" s="5"/>
      <c r="RE304" s="5"/>
      <c r="RF304" s="5"/>
      <c r="RG304" s="5"/>
      <c r="RH304" s="5"/>
      <c r="RI304" s="5"/>
      <c r="RJ304" s="5"/>
      <c r="RK304" s="5"/>
      <c r="RL304" s="5"/>
      <c r="RM304" s="5"/>
      <c r="RN304" s="5"/>
      <c r="RO304" s="5"/>
      <c r="RP304" s="5"/>
      <c r="RQ304" s="5"/>
      <c r="RR304" s="5"/>
      <c r="RS304" s="5"/>
      <c r="RT304" s="5"/>
      <c r="RU304" s="5"/>
      <c r="RV304" s="5"/>
      <c r="RW304" s="5"/>
      <c r="RX304" s="5"/>
      <c r="RY304" s="5"/>
      <c r="RZ304" s="5"/>
      <c r="SA304" s="5"/>
      <c r="SB304" s="5"/>
      <c r="SC304" s="5"/>
      <c r="SD304" s="5"/>
      <c r="SE304" s="5"/>
      <c r="SF304" s="5"/>
      <c r="SG304" s="5"/>
      <c r="SH304" s="5"/>
      <c r="SI304" s="5"/>
      <c r="SJ304" s="5"/>
      <c r="SK304" s="5"/>
      <c r="SL304" s="5"/>
      <c r="SM304" s="5"/>
      <c r="SN304" s="5"/>
      <c r="SO304" s="5"/>
      <c r="SP304" s="5"/>
      <c r="SQ304" s="5"/>
      <c r="SR304" s="5"/>
      <c r="SS304" s="5"/>
      <c r="ST304" s="5"/>
      <c r="SU304" s="5"/>
      <c r="SV304" s="5"/>
      <c r="SW304" s="5"/>
      <c r="SX304" s="5"/>
      <c r="SY304" s="5"/>
      <c r="SZ304" s="5"/>
      <c r="TA304" s="5"/>
      <c r="TB304" s="5"/>
      <c r="TC304" s="5"/>
      <c r="TD304" s="5"/>
      <c r="TE304" s="5"/>
      <c r="TF304" s="5"/>
      <c r="TG304" s="5"/>
      <c r="TH304" s="5"/>
      <c r="TI304" s="5"/>
      <c r="TJ304" s="5"/>
      <c r="TK304" s="5"/>
      <c r="TL304" s="5"/>
      <c r="TM304" s="5"/>
      <c r="TN304" s="5"/>
      <c r="TO304" s="5"/>
      <c r="TP304" s="5"/>
      <c r="TQ304" s="5"/>
      <c r="TR304" s="5"/>
      <c r="TS304" s="5"/>
      <c r="TT304" s="5"/>
      <c r="TU304" s="5"/>
      <c r="TV304" s="5"/>
      <c r="TW304" s="5"/>
      <c r="TX304" s="5"/>
      <c r="TY304" s="5"/>
      <c r="TZ304" s="5"/>
      <c r="UA304" s="5"/>
      <c r="UB304" s="5"/>
      <c r="UC304" s="5"/>
      <c r="UD304" s="5"/>
      <c r="UE304" s="5"/>
      <c r="UF304" s="5"/>
      <c r="UG304" s="5"/>
      <c r="UH304" s="5"/>
      <c r="UI304" s="5"/>
      <c r="UJ304" s="5"/>
      <c r="UK304" s="5"/>
      <c r="UL304" s="5"/>
      <c r="UM304" s="5"/>
      <c r="UN304" s="5"/>
      <c r="UO304" s="5"/>
      <c r="UP304" s="5"/>
      <c r="UQ304" s="5"/>
      <c r="UR304" s="5"/>
      <c r="US304" s="5"/>
      <c r="UT304" s="5"/>
      <c r="UU304" s="5"/>
      <c r="UV304" s="5"/>
      <c r="UW304" s="5"/>
      <c r="UX304" s="5"/>
      <c r="UY304" s="5"/>
      <c r="UZ304" s="5"/>
      <c r="VA304" s="5"/>
      <c r="VB304" s="5"/>
      <c r="VC304" s="5"/>
      <c r="VD304" s="5"/>
      <c r="VE304" s="5"/>
      <c r="VF304" s="5"/>
      <c r="VG304" s="5"/>
      <c r="VH304" s="5"/>
      <c r="VI304" s="5"/>
      <c r="VJ304" s="5"/>
      <c r="VK304" s="5"/>
      <c r="VL304" s="5"/>
      <c r="VM304" s="5"/>
      <c r="VN304" s="5"/>
      <c r="VO304" s="5"/>
      <c r="VP304" s="5"/>
      <c r="VQ304" s="5"/>
      <c r="VR304" s="5"/>
      <c r="VS304" s="5"/>
      <c r="VT304" s="5"/>
      <c r="VU304" s="5"/>
      <c r="VV304" s="5"/>
      <c r="VW304" s="5"/>
      <c r="VX304" s="5"/>
      <c r="VY304" s="5"/>
      <c r="VZ304" s="5"/>
      <c r="WA304" s="5"/>
      <c r="WB304" s="5"/>
      <c r="WC304" s="5"/>
      <c r="WD304" s="5"/>
      <c r="WE304" s="5"/>
      <c r="WF304" s="5"/>
      <c r="WG304" s="5"/>
      <c r="WH304" s="5"/>
      <c r="WI304" s="5"/>
      <c r="WJ304" s="5"/>
      <c r="WK304" s="5"/>
      <c r="WL304" s="5"/>
      <c r="WM304" s="5"/>
      <c r="WN304" s="5"/>
      <c r="WO304" s="5"/>
      <c r="WP304" s="5"/>
      <c r="WQ304" s="5"/>
      <c r="WR304" s="5"/>
      <c r="WS304" s="5"/>
      <c r="WT304" s="5"/>
      <c r="WU304" s="5"/>
      <c r="WV304" s="5"/>
      <c r="WW304" s="5"/>
      <c r="WX304" s="5"/>
      <c r="WY304" s="5"/>
      <c r="WZ304" s="5"/>
      <c r="XA304" s="5"/>
      <c r="XB304" s="5"/>
      <c r="XC304" s="5"/>
      <c r="XD304" s="5"/>
      <c r="XE304" s="5"/>
      <c r="XF304" s="5"/>
      <c r="XG304" s="5"/>
      <c r="XH304" s="5"/>
      <c r="XI304" s="5"/>
      <c r="XJ304" s="5"/>
      <c r="XK304" s="5"/>
      <c r="XL304" s="5"/>
      <c r="XM304" s="5"/>
      <c r="XN304" s="5"/>
      <c r="XO304" s="5"/>
      <c r="XP304" s="5"/>
      <c r="XQ304" s="5"/>
      <c r="XR304" s="5"/>
      <c r="XS304" s="5"/>
      <c r="XT304" s="5"/>
      <c r="XU304" s="5"/>
      <c r="XV304" s="5"/>
      <c r="XW304" s="5"/>
    </row>
    <row r="305" spans="39:647" x14ac:dyDescent="0.45">
      <c r="AM305" s="5"/>
      <c r="AN305" s="5"/>
      <c r="AO305" s="5"/>
      <c r="AP305" s="5"/>
      <c r="AQ305" s="5"/>
      <c r="AR305" s="5"/>
      <c r="AS305" s="5"/>
      <c r="AT305" s="5"/>
      <c r="AU305" s="5"/>
      <c r="AV305" s="5"/>
      <c r="AW305" s="5"/>
      <c r="AX305" s="5"/>
      <c r="AY305" s="5"/>
      <c r="AZ305" s="5"/>
      <c r="BA305" s="5"/>
      <c r="BB305" s="5"/>
      <c r="BC305" s="5"/>
      <c r="BD305" s="5"/>
      <c r="BE305" s="5"/>
      <c r="BF305" s="5"/>
      <c r="BG305" s="5"/>
      <c r="BH305" s="5"/>
      <c r="BI305" s="5"/>
      <c r="BJ305" s="5"/>
      <c r="BK305" s="5"/>
      <c r="BL305" s="5"/>
      <c r="BM305" s="5"/>
      <c r="BN305" s="5"/>
      <c r="BO305" s="5"/>
      <c r="BP305" s="5"/>
      <c r="BQ305" s="5"/>
      <c r="BR305" s="5"/>
      <c r="BS305" s="5"/>
      <c r="BT305" s="5"/>
      <c r="BU305" s="5"/>
      <c r="BV305" s="5"/>
      <c r="BW305" s="5"/>
      <c r="BX305" s="5"/>
      <c r="BY305" s="5"/>
      <c r="BZ305" s="5"/>
      <c r="CA305" s="5"/>
      <c r="CB305" s="5"/>
      <c r="CC305" s="5"/>
      <c r="CD305" s="5"/>
      <c r="CE305" s="5"/>
      <c r="CF305" s="5"/>
      <c r="CG305" s="5"/>
      <c r="CH305" s="5"/>
      <c r="CI305" s="5"/>
      <c r="CJ305" s="5"/>
      <c r="CK305" s="5"/>
      <c r="CL305" s="5"/>
      <c r="CM305" s="5"/>
      <c r="CN305" s="5"/>
      <c r="CO305" s="5"/>
      <c r="CP305" s="5"/>
      <c r="CQ305" s="5"/>
      <c r="CR305" s="5"/>
      <c r="CS305" s="5"/>
      <c r="CT305" s="5"/>
      <c r="CU305" s="5"/>
      <c r="CV305" s="5"/>
      <c r="CW305" s="5"/>
      <c r="CX305" s="5"/>
      <c r="CY305" s="5"/>
      <c r="CZ305" s="5"/>
      <c r="DA305" s="5"/>
      <c r="DB305" s="5"/>
      <c r="DC305" s="5"/>
      <c r="DD305" s="5"/>
      <c r="DE305" s="5"/>
      <c r="DF305" s="5"/>
      <c r="DG305" s="5"/>
      <c r="DH305" s="5"/>
      <c r="DI305" s="5"/>
      <c r="DJ305" s="5"/>
      <c r="DK305" s="5"/>
      <c r="DL305" s="5"/>
      <c r="DM305" s="5"/>
      <c r="DN305" s="5"/>
      <c r="DO305" s="5"/>
      <c r="DP305" s="5"/>
      <c r="DQ305" s="5"/>
      <c r="DR305" s="5"/>
      <c r="DS305" s="5"/>
      <c r="DT305" s="5"/>
      <c r="DU305" s="5"/>
      <c r="DV305" s="5"/>
      <c r="DW305" s="5"/>
      <c r="DX305" s="5"/>
      <c r="DY305" s="5"/>
      <c r="DZ305" s="5"/>
      <c r="EA305" s="5"/>
      <c r="EB305" s="5"/>
      <c r="EC305" s="5"/>
      <c r="ED305" s="5"/>
      <c r="EE305" s="5"/>
      <c r="EF305" s="5"/>
      <c r="EG305" s="5"/>
      <c r="EH305" s="5"/>
      <c r="EI305" s="5"/>
      <c r="EJ305" s="5"/>
      <c r="EK305" s="5"/>
      <c r="EL305" s="5"/>
      <c r="EM305" s="5"/>
      <c r="EN305" s="5"/>
      <c r="EO305" s="5"/>
      <c r="EP305" s="5"/>
      <c r="EQ305" s="5"/>
      <c r="ER305" s="5"/>
      <c r="ES305" s="5"/>
      <c r="ET305" s="5"/>
      <c r="EU305" s="5"/>
      <c r="EV305" s="5"/>
      <c r="EW305" s="5"/>
      <c r="EX305" s="5"/>
      <c r="EY305" s="5"/>
      <c r="EZ305" s="5"/>
      <c r="FA305" s="5"/>
      <c r="FB305" s="5"/>
      <c r="FC305" s="5"/>
      <c r="FD305" s="5"/>
      <c r="FE305" s="5"/>
      <c r="FF305" s="5"/>
      <c r="FG305" s="5"/>
      <c r="FH305" s="5"/>
      <c r="FI305" s="5"/>
      <c r="FJ305" s="5"/>
      <c r="FK305" s="5"/>
      <c r="FL305" s="5"/>
      <c r="FM305" s="5"/>
      <c r="FN305" s="5"/>
      <c r="FO305" s="5"/>
      <c r="FP305" s="5"/>
      <c r="FQ305" s="5"/>
      <c r="FR305" s="5"/>
      <c r="FS305" s="5"/>
      <c r="FT305" s="5"/>
      <c r="FU305" s="5"/>
      <c r="FV305" s="5"/>
      <c r="FW305" s="5"/>
      <c r="FX305" s="5"/>
      <c r="FY305" s="5"/>
      <c r="FZ305" s="5"/>
      <c r="GA305" s="5"/>
      <c r="GB305" s="5"/>
      <c r="GC305" s="5"/>
      <c r="GD305" s="5"/>
      <c r="GE305" s="5"/>
      <c r="GF305" s="5"/>
      <c r="GG305" s="5"/>
      <c r="GH305" s="5"/>
      <c r="GI305" s="5"/>
      <c r="GJ305" s="5"/>
      <c r="GK305" s="5"/>
      <c r="GL305" s="5"/>
      <c r="GM305" s="5"/>
      <c r="GN305" s="5"/>
      <c r="GO305" s="5"/>
      <c r="GP305" s="5"/>
      <c r="GQ305" s="5"/>
      <c r="GR305" s="5"/>
      <c r="GS305" s="5"/>
      <c r="GT305" s="5"/>
      <c r="GU305" s="5"/>
      <c r="GV305" s="5"/>
      <c r="GW305" s="5"/>
      <c r="GX305" s="5"/>
      <c r="GY305" s="5"/>
      <c r="GZ305" s="5"/>
      <c r="HA305" s="5"/>
      <c r="HB305" s="5"/>
      <c r="HC305" s="5"/>
      <c r="HD305" s="5"/>
      <c r="HE305" s="5"/>
      <c r="HF305" s="5"/>
      <c r="HG305" s="5"/>
      <c r="HH305" s="5"/>
      <c r="HI305" s="5"/>
      <c r="HJ305" s="5"/>
      <c r="HK305" s="5"/>
      <c r="HL305" s="5"/>
      <c r="HM305" s="5"/>
      <c r="HN305" s="5"/>
      <c r="HO305" s="5"/>
      <c r="HP305" s="5"/>
      <c r="HQ305" s="5"/>
      <c r="HR305" s="5"/>
      <c r="HS305" s="5"/>
      <c r="HT305" s="5"/>
      <c r="HU305" s="5"/>
      <c r="HV305" s="5"/>
      <c r="HW305" s="5"/>
      <c r="HX305" s="5"/>
      <c r="HY305" s="5"/>
      <c r="HZ305" s="5"/>
      <c r="IA305" s="5"/>
      <c r="IB305" s="5"/>
      <c r="IC305" s="5"/>
      <c r="ID305" s="5"/>
      <c r="IE305" s="5"/>
      <c r="IF305" s="5"/>
      <c r="IG305" s="5"/>
      <c r="IH305" s="5"/>
      <c r="II305" s="5"/>
      <c r="IJ305" s="5"/>
      <c r="IK305" s="5"/>
      <c r="IL305" s="5"/>
      <c r="IM305" s="5"/>
      <c r="IN305" s="5"/>
      <c r="IO305" s="5"/>
      <c r="IP305" s="5"/>
      <c r="IQ305" s="5"/>
      <c r="IR305" s="5"/>
      <c r="IS305" s="5"/>
      <c r="IT305" s="5"/>
      <c r="IU305" s="5"/>
      <c r="IV305" s="5"/>
      <c r="IW305" s="5"/>
      <c r="IX305" s="5"/>
      <c r="IY305" s="5"/>
      <c r="IZ305" s="5"/>
      <c r="JA305" s="5"/>
      <c r="JB305" s="5"/>
      <c r="JC305" s="5"/>
      <c r="JD305" s="5"/>
      <c r="JE305" s="5"/>
      <c r="JF305" s="5"/>
      <c r="JG305" s="5"/>
      <c r="JH305" s="5"/>
      <c r="JI305" s="5"/>
      <c r="JJ305" s="5"/>
      <c r="JK305" s="5"/>
      <c r="JL305" s="5"/>
      <c r="JM305" s="5"/>
      <c r="JN305" s="5"/>
      <c r="JO305" s="5"/>
      <c r="JP305" s="5"/>
      <c r="JQ305" s="5"/>
      <c r="JR305" s="5"/>
      <c r="JS305" s="5"/>
      <c r="JT305" s="5"/>
      <c r="JU305" s="5"/>
      <c r="JV305" s="5"/>
      <c r="JW305" s="5"/>
      <c r="JX305" s="5"/>
      <c r="JY305" s="5"/>
      <c r="JZ305" s="5"/>
      <c r="KA305" s="5"/>
      <c r="KB305" s="5"/>
      <c r="KC305" s="5"/>
      <c r="KD305" s="5"/>
      <c r="KE305" s="5"/>
      <c r="KF305" s="5"/>
      <c r="KG305" s="5"/>
      <c r="KH305" s="5"/>
      <c r="KI305" s="5"/>
      <c r="KJ305" s="5"/>
      <c r="KK305" s="5"/>
      <c r="KL305" s="5"/>
      <c r="KM305" s="5"/>
      <c r="KN305" s="5"/>
      <c r="KO305" s="5"/>
      <c r="KP305" s="5"/>
      <c r="KQ305" s="5"/>
      <c r="KR305" s="5"/>
      <c r="KS305" s="5"/>
      <c r="KT305" s="5"/>
      <c r="KU305" s="5"/>
      <c r="KV305" s="5"/>
      <c r="KW305" s="5"/>
      <c r="KX305" s="5"/>
      <c r="KY305" s="5"/>
      <c r="KZ305" s="5"/>
      <c r="LA305" s="5"/>
      <c r="LB305" s="5"/>
      <c r="LC305" s="5"/>
      <c r="LD305" s="5"/>
      <c r="LE305" s="5"/>
      <c r="LF305" s="5"/>
      <c r="LG305" s="5"/>
      <c r="LH305" s="5"/>
      <c r="LI305" s="5"/>
      <c r="LJ305" s="5"/>
      <c r="LK305" s="5"/>
      <c r="LL305" s="5"/>
      <c r="LM305" s="5"/>
      <c r="LN305" s="5"/>
      <c r="LO305" s="5"/>
      <c r="LP305" s="5"/>
      <c r="LQ305" s="5"/>
      <c r="LR305" s="5"/>
      <c r="LS305" s="5"/>
      <c r="LT305" s="5"/>
      <c r="LU305" s="5"/>
      <c r="LV305" s="5"/>
      <c r="LW305" s="5"/>
      <c r="LX305" s="5"/>
      <c r="LY305" s="5"/>
      <c r="LZ305" s="5"/>
      <c r="MA305" s="5"/>
      <c r="MB305" s="5"/>
      <c r="MC305" s="5"/>
      <c r="MD305" s="5"/>
      <c r="ME305" s="5"/>
      <c r="MF305" s="5"/>
      <c r="MG305" s="5"/>
      <c r="MH305" s="5"/>
      <c r="MI305" s="5"/>
      <c r="MJ305" s="5"/>
      <c r="MK305" s="5"/>
      <c r="ML305" s="5"/>
      <c r="MM305" s="5"/>
      <c r="MN305" s="5"/>
      <c r="MO305" s="5"/>
      <c r="MP305" s="5"/>
      <c r="MQ305" s="5"/>
      <c r="MR305" s="5"/>
      <c r="MS305" s="5"/>
      <c r="MT305" s="5"/>
      <c r="MU305" s="5"/>
      <c r="MV305" s="5"/>
      <c r="MW305" s="5"/>
      <c r="MX305" s="5"/>
      <c r="MY305" s="5"/>
      <c r="MZ305" s="5"/>
      <c r="NA305" s="5"/>
      <c r="NB305" s="5"/>
      <c r="NC305" s="5"/>
      <c r="ND305" s="5"/>
      <c r="NE305" s="5"/>
      <c r="NF305" s="5"/>
      <c r="NG305" s="5"/>
      <c r="NH305" s="5"/>
      <c r="NI305" s="5"/>
      <c r="NJ305" s="5"/>
      <c r="NK305" s="5"/>
      <c r="NL305" s="5"/>
      <c r="NM305" s="5"/>
      <c r="NN305" s="5"/>
      <c r="NO305" s="5"/>
      <c r="NP305" s="5"/>
      <c r="NQ305" s="5"/>
      <c r="NR305" s="5"/>
      <c r="NS305" s="5"/>
      <c r="NT305" s="5"/>
      <c r="NU305" s="5"/>
      <c r="NV305" s="5"/>
      <c r="NW305" s="5"/>
      <c r="NX305" s="5"/>
      <c r="NY305" s="5"/>
      <c r="NZ305" s="5"/>
      <c r="OA305" s="5"/>
      <c r="OB305" s="5"/>
      <c r="OC305" s="5"/>
      <c r="OD305" s="5"/>
      <c r="OE305" s="5"/>
      <c r="OF305" s="5"/>
      <c r="OG305" s="5"/>
      <c r="OH305" s="5"/>
      <c r="OI305" s="5"/>
      <c r="OJ305" s="5"/>
      <c r="OK305" s="5"/>
      <c r="OL305" s="5"/>
      <c r="OM305" s="5"/>
      <c r="ON305" s="5"/>
      <c r="OO305" s="5"/>
      <c r="OP305" s="5"/>
      <c r="OQ305" s="5"/>
      <c r="OR305" s="5"/>
      <c r="OS305" s="5"/>
      <c r="OT305" s="5"/>
      <c r="OU305" s="5"/>
      <c r="OV305" s="5"/>
      <c r="OW305" s="5"/>
      <c r="OX305" s="5"/>
      <c r="OY305" s="5"/>
      <c r="OZ305" s="5"/>
      <c r="PA305" s="5"/>
      <c r="PB305" s="5"/>
      <c r="PC305" s="5"/>
      <c r="PD305" s="5"/>
      <c r="PE305" s="5"/>
      <c r="PF305" s="5"/>
      <c r="PG305" s="5"/>
      <c r="PH305" s="5"/>
      <c r="PI305" s="5"/>
      <c r="PJ305" s="5"/>
      <c r="PK305" s="5"/>
      <c r="PL305" s="5"/>
      <c r="PM305" s="5"/>
      <c r="PN305" s="5"/>
      <c r="PO305" s="5"/>
      <c r="PP305" s="5"/>
      <c r="PQ305" s="5"/>
      <c r="PR305" s="5"/>
      <c r="PS305" s="5"/>
      <c r="PT305" s="5"/>
      <c r="PU305" s="5"/>
      <c r="PV305" s="5"/>
      <c r="PW305" s="5"/>
      <c r="PX305" s="5"/>
      <c r="PY305" s="5"/>
      <c r="PZ305" s="5"/>
      <c r="QA305" s="5"/>
      <c r="QB305" s="5"/>
      <c r="QC305" s="5"/>
      <c r="QD305" s="5"/>
      <c r="QE305" s="5"/>
      <c r="QF305" s="5"/>
      <c r="QG305" s="5"/>
      <c r="QH305" s="5"/>
      <c r="QI305" s="5"/>
      <c r="QJ305" s="5"/>
      <c r="QK305" s="5"/>
      <c r="QL305" s="5"/>
      <c r="QM305" s="5"/>
      <c r="QN305" s="5"/>
      <c r="QO305" s="5"/>
      <c r="QP305" s="5"/>
      <c r="QQ305" s="5"/>
      <c r="QR305" s="5"/>
      <c r="QS305" s="5"/>
      <c r="QT305" s="5"/>
      <c r="QU305" s="5"/>
      <c r="QV305" s="5"/>
      <c r="QW305" s="5"/>
      <c r="QX305" s="5"/>
      <c r="QY305" s="5"/>
      <c r="QZ305" s="5"/>
      <c r="RA305" s="5"/>
      <c r="RB305" s="5"/>
      <c r="RC305" s="5"/>
      <c r="RD305" s="5"/>
      <c r="RE305" s="5"/>
      <c r="RF305" s="5"/>
      <c r="RG305" s="5"/>
      <c r="RH305" s="5"/>
      <c r="RI305" s="5"/>
      <c r="RJ305" s="5"/>
      <c r="RK305" s="5"/>
      <c r="RL305" s="5"/>
      <c r="RM305" s="5"/>
      <c r="RN305" s="5"/>
      <c r="RO305" s="5"/>
      <c r="RP305" s="5"/>
      <c r="RQ305" s="5"/>
      <c r="RR305" s="5"/>
      <c r="RS305" s="5"/>
      <c r="RT305" s="5"/>
      <c r="RU305" s="5"/>
      <c r="RV305" s="5"/>
      <c r="RW305" s="5"/>
      <c r="RX305" s="5"/>
      <c r="RY305" s="5"/>
      <c r="RZ305" s="5"/>
      <c r="SA305" s="5"/>
      <c r="SB305" s="5"/>
      <c r="SC305" s="5"/>
      <c r="SD305" s="5"/>
      <c r="SE305" s="5"/>
      <c r="SF305" s="5"/>
      <c r="SG305" s="5"/>
      <c r="SH305" s="5"/>
      <c r="SI305" s="5"/>
      <c r="SJ305" s="5"/>
      <c r="SK305" s="5"/>
      <c r="SL305" s="5"/>
      <c r="SM305" s="5"/>
      <c r="SN305" s="5"/>
      <c r="SO305" s="5"/>
      <c r="SP305" s="5"/>
      <c r="SQ305" s="5"/>
      <c r="SR305" s="5"/>
      <c r="SS305" s="5"/>
      <c r="ST305" s="5"/>
      <c r="SU305" s="5"/>
      <c r="SV305" s="5"/>
      <c r="SW305" s="5"/>
      <c r="SX305" s="5"/>
      <c r="SY305" s="5"/>
      <c r="SZ305" s="5"/>
      <c r="TA305" s="5"/>
      <c r="TB305" s="5"/>
      <c r="TC305" s="5"/>
      <c r="TD305" s="5"/>
      <c r="TE305" s="5"/>
      <c r="TF305" s="5"/>
      <c r="TG305" s="5"/>
      <c r="TH305" s="5"/>
      <c r="TI305" s="5"/>
      <c r="TJ305" s="5"/>
      <c r="TK305" s="5"/>
      <c r="TL305" s="5"/>
      <c r="TM305" s="5"/>
      <c r="TN305" s="5"/>
      <c r="TO305" s="5"/>
      <c r="TP305" s="5"/>
      <c r="TQ305" s="5"/>
      <c r="TR305" s="5"/>
      <c r="TS305" s="5"/>
      <c r="TT305" s="5"/>
      <c r="TU305" s="5"/>
      <c r="TV305" s="5"/>
      <c r="TW305" s="5"/>
      <c r="TX305" s="5"/>
      <c r="TY305" s="5"/>
      <c r="TZ305" s="5"/>
      <c r="UA305" s="5"/>
      <c r="UB305" s="5"/>
      <c r="UC305" s="5"/>
      <c r="UD305" s="5"/>
      <c r="UE305" s="5"/>
      <c r="UF305" s="5"/>
      <c r="UG305" s="5"/>
      <c r="UH305" s="5"/>
      <c r="UI305" s="5"/>
      <c r="UJ305" s="5"/>
      <c r="UK305" s="5"/>
      <c r="UL305" s="5"/>
      <c r="UM305" s="5"/>
      <c r="UN305" s="5"/>
      <c r="UO305" s="5"/>
      <c r="UP305" s="5"/>
      <c r="UQ305" s="5"/>
      <c r="UR305" s="5"/>
      <c r="US305" s="5"/>
      <c r="UT305" s="5"/>
      <c r="UU305" s="5"/>
      <c r="UV305" s="5"/>
      <c r="UW305" s="5"/>
      <c r="UX305" s="5"/>
      <c r="UY305" s="5"/>
      <c r="UZ305" s="5"/>
      <c r="VA305" s="5"/>
      <c r="VB305" s="5"/>
      <c r="VC305" s="5"/>
      <c r="VD305" s="5"/>
      <c r="VE305" s="5"/>
      <c r="VF305" s="5"/>
      <c r="VG305" s="5"/>
      <c r="VH305" s="5"/>
      <c r="VI305" s="5"/>
      <c r="VJ305" s="5"/>
      <c r="VK305" s="5"/>
      <c r="VL305" s="5"/>
      <c r="VM305" s="5"/>
      <c r="VN305" s="5"/>
      <c r="VO305" s="5"/>
      <c r="VP305" s="5"/>
      <c r="VQ305" s="5"/>
      <c r="VR305" s="5"/>
      <c r="VS305" s="5"/>
      <c r="VT305" s="5"/>
      <c r="VU305" s="5"/>
      <c r="VV305" s="5"/>
      <c r="VW305" s="5"/>
      <c r="VX305" s="5"/>
      <c r="VY305" s="5"/>
      <c r="VZ305" s="5"/>
      <c r="WA305" s="5"/>
      <c r="WB305" s="5"/>
      <c r="WC305" s="5"/>
      <c r="WD305" s="5"/>
      <c r="WE305" s="5"/>
      <c r="WF305" s="5"/>
      <c r="WG305" s="5"/>
      <c r="WH305" s="5"/>
      <c r="WI305" s="5"/>
      <c r="WJ305" s="5"/>
      <c r="WK305" s="5"/>
      <c r="WL305" s="5"/>
      <c r="WM305" s="5"/>
      <c r="WN305" s="5"/>
      <c r="WO305" s="5"/>
      <c r="WP305" s="5"/>
      <c r="WQ305" s="5"/>
      <c r="WR305" s="5"/>
      <c r="WS305" s="5"/>
      <c r="WT305" s="5"/>
      <c r="WU305" s="5"/>
      <c r="WV305" s="5"/>
      <c r="WW305" s="5"/>
      <c r="WX305" s="5"/>
      <c r="WY305" s="5"/>
      <c r="WZ305" s="5"/>
      <c r="XA305" s="5"/>
      <c r="XB305" s="5"/>
      <c r="XC305" s="5"/>
      <c r="XD305" s="5"/>
      <c r="XE305" s="5"/>
      <c r="XF305" s="5"/>
      <c r="XG305" s="5"/>
      <c r="XH305" s="5"/>
      <c r="XI305" s="5"/>
      <c r="XJ305" s="5"/>
      <c r="XK305" s="5"/>
      <c r="XL305" s="5"/>
      <c r="XM305" s="5"/>
      <c r="XN305" s="5"/>
      <c r="XO305" s="5"/>
      <c r="XP305" s="5"/>
      <c r="XQ305" s="5"/>
      <c r="XR305" s="5"/>
      <c r="XS305" s="5"/>
      <c r="XT305" s="5"/>
      <c r="XU305" s="5"/>
      <c r="XV305" s="5"/>
      <c r="XW305" s="5"/>
    </row>
    <row r="306" spans="39:647" x14ac:dyDescent="0.45">
      <c r="AM306" s="5"/>
      <c r="AN306" s="5"/>
      <c r="AO306" s="5"/>
      <c r="AP306" s="5"/>
      <c r="AQ306" s="5"/>
      <c r="AR306" s="5"/>
      <c r="AS306" s="5"/>
      <c r="AT306" s="5"/>
      <c r="AU306" s="5"/>
      <c r="AV306" s="5"/>
      <c r="AW306" s="5"/>
      <c r="AX306" s="5"/>
      <c r="AY306" s="5"/>
      <c r="AZ306" s="5"/>
      <c r="BA306" s="5"/>
      <c r="BB306" s="5"/>
      <c r="BC306" s="5"/>
      <c r="BD306" s="5"/>
      <c r="BE306" s="5"/>
      <c r="BF306" s="5"/>
      <c r="BG306" s="5"/>
      <c r="BH306" s="5"/>
      <c r="BI306" s="5"/>
      <c r="BJ306" s="5"/>
      <c r="BK306" s="5"/>
      <c r="BL306" s="5"/>
      <c r="BM306" s="5"/>
      <c r="BN306" s="5"/>
      <c r="BO306" s="5"/>
      <c r="BP306" s="5"/>
      <c r="BQ306" s="5"/>
      <c r="BR306" s="5"/>
      <c r="BS306" s="5"/>
      <c r="BT306" s="5"/>
      <c r="BU306" s="5"/>
      <c r="BV306" s="5"/>
      <c r="BW306" s="5"/>
      <c r="BX306" s="5"/>
      <c r="BY306" s="5"/>
      <c r="BZ306" s="5"/>
      <c r="CA306" s="5"/>
      <c r="CB306" s="5"/>
      <c r="CC306" s="5"/>
      <c r="CD306" s="5"/>
      <c r="CE306" s="5"/>
      <c r="CF306" s="5"/>
      <c r="CG306" s="5"/>
      <c r="CH306" s="5"/>
      <c r="CI306" s="5"/>
      <c r="CJ306" s="5"/>
      <c r="CK306" s="5"/>
      <c r="CL306" s="5"/>
      <c r="CM306" s="5"/>
      <c r="CN306" s="5"/>
      <c r="CO306" s="5"/>
      <c r="CP306" s="5"/>
      <c r="CQ306" s="5"/>
      <c r="CR306" s="5"/>
      <c r="CS306" s="5"/>
      <c r="CT306" s="5"/>
      <c r="CU306" s="5"/>
      <c r="CV306" s="5"/>
      <c r="CW306" s="5"/>
      <c r="CX306" s="5"/>
      <c r="CY306" s="5"/>
      <c r="CZ306" s="5"/>
      <c r="DA306" s="5"/>
      <c r="DB306" s="5"/>
      <c r="DC306" s="5"/>
      <c r="DD306" s="5"/>
      <c r="DE306" s="5"/>
      <c r="DF306" s="5"/>
      <c r="DG306" s="5"/>
      <c r="DH306" s="5"/>
      <c r="DI306" s="5"/>
      <c r="DJ306" s="5"/>
      <c r="DK306" s="5"/>
      <c r="DL306" s="5"/>
      <c r="DM306" s="5"/>
      <c r="DN306" s="5"/>
      <c r="DO306" s="5"/>
      <c r="DP306" s="5"/>
      <c r="DQ306" s="5"/>
      <c r="DR306" s="5"/>
      <c r="DS306" s="5"/>
      <c r="DT306" s="5"/>
      <c r="DU306" s="5"/>
      <c r="DV306" s="5"/>
      <c r="DW306" s="5"/>
      <c r="DX306" s="5"/>
      <c r="DY306" s="5"/>
      <c r="DZ306" s="5"/>
      <c r="EA306" s="5"/>
      <c r="EB306" s="5"/>
      <c r="EC306" s="5"/>
      <c r="ED306" s="5"/>
      <c r="EE306" s="5"/>
      <c r="EF306" s="5"/>
      <c r="EG306" s="5"/>
      <c r="EH306" s="5"/>
      <c r="EI306" s="5"/>
      <c r="EJ306" s="5"/>
      <c r="EK306" s="5"/>
      <c r="EL306" s="5"/>
      <c r="EM306" s="5"/>
      <c r="EN306" s="5"/>
      <c r="EO306" s="5"/>
      <c r="EP306" s="5"/>
      <c r="EQ306" s="5"/>
      <c r="ER306" s="5"/>
      <c r="ES306" s="5"/>
      <c r="ET306" s="5"/>
      <c r="EU306" s="5"/>
      <c r="EV306" s="5"/>
      <c r="EW306" s="5"/>
      <c r="EX306" s="5"/>
      <c r="EY306" s="5"/>
      <c r="EZ306" s="5"/>
      <c r="FA306" s="5"/>
      <c r="FB306" s="5"/>
      <c r="FC306" s="5"/>
      <c r="FD306" s="5"/>
      <c r="FE306" s="5"/>
      <c r="FF306" s="5"/>
      <c r="FG306" s="5"/>
      <c r="FH306" s="5"/>
      <c r="FI306" s="5"/>
      <c r="FJ306" s="5"/>
      <c r="FK306" s="5"/>
      <c r="FL306" s="5"/>
      <c r="FM306" s="5"/>
      <c r="FN306" s="5"/>
      <c r="FO306" s="5"/>
      <c r="FP306" s="5"/>
      <c r="FQ306" s="5"/>
      <c r="FR306" s="5"/>
      <c r="FS306" s="5"/>
      <c r="FT306" s="5"/>
      <c r="FU306" s="5"/>
      <c r="FV306" s="5"/>
      <c r="FW306" s="5"/>
      <c r="FX306" s="5"/>
      <c r="FY306" s="5"/>
      <c r="FZ306" s="5"/>
      <c r="GA306" s="5"/>
      <c r="GB306" s="5"/>
      <c r="GC306" s="5"/>
      <c r="GD306" s="5"/>
      <c r="GE306" s="5"/>
      <c r="GF306" s="5"/>
      <c r="GG306" s="5"/>
      <c r="GH306" s="5"/>
      <c r="GI306" s="5"/>
      <c r="GJ306" s="5"/>
      <c r="GK306" s="5"/>
      <c r="GL306" s="5"/>
      <c r="GM306" s="5"/>
      <c r="GN306" s="5"/>
      <c r="GO306" s="5"/>
      <c r="GP306" s="5"/>
      <c r="GQ306" s="5"/>
      <c r="GR306" s="5"/>
      <c r="GS306" s="5"/>
      <c r="GT306" s="5"/>
      <c r="GU306" s="5"/>
      <c r="GV306" s="5"/>
      <c r="GW306" s="5"/>
      <c r="GX306" s="5"/>
      <c r="GY306" s="5"/>
      <c r="GZ306" s="5"/>
      <c r="HA306" s="5"/>
      <c r="HB306" s="5"/>
      <c r="HC306" s="5"/>
      <c r="HD306" s="5"/>
      <c r="HE306" s="5"/>
      <c r="HF306" s="5"/>
      <c r="HG306" s="5"/>
      <c r="HH306" s="5"/>
      <c r="HI306" s="5"/>
      <c r="HJ306" s="5"/>
      <c r="HK306" s="5"/>
      <c r="HL306" s="5"/>
      <c r="HM306" s="5"/>
      <c r="HN306" s="5"/>
      <c r="HO306" s="5"/>
      <c r="HP306" s="5"/>
      <c r="HQ306" s="5"/>
      <c r="HR306" s="5"/>
      <c r="HS306" s="5"/>
      <c r="HT306" s="5"/>
      <c r="HU306" s="5"/>
      <c r="HV306" s="5"/>
      <c r="HW306" s="5"/>
      <c r="HX306" s="5"/>
      <c r="HY306" s="5"/>
      <c r="HZ306" s="5"/>
      <c r="IA306" s="5"/>
      <c r="IB306" s="5"/>
      <c r="IC306" s="5"/>
      <c r="ID306" s="5"/>
      <c r="IE306" s="5"/>
      <c r="IF306" s="5"/>
      <c r="IG306" s="5"/>
      <c r="IH306" s="5"/>
      <c r="II306" s="5"/>
      <c r="IJ306" s="5"/>
      <c r="IK306" s="5"/>
      <c r="IL306" s="5"/>
      <c r="IM306" s="5"/>
      <c r="IN306" s="5"/>
      <c r="IO306" s="5"/>
      <c r="IP306" s="5"/>
      <c r="IQ306" s="5"/>
      <c r="IR306" s="5"/>
      <c r="IS306" s="5"/>
      <c r="IT306" s="5"/>
      <c r="IU306" s="5"/>
      <c r="IV306" s="5"/>
      <c r="IW306" s="5"/>
      <c r="IX306" s="5"/>
      <c r="IY306" s="5"/>
      <c r="IZ306" s="5"/>
      <c r="JA306" s="5"/>
      <c r="JB306" s="5"/>
      <c r="JC306" s="5"/>
      <c r="JD306" s="5"/>
      <c r="JE306" s="5"/>
      <c r="JF306" s="5"/>
      <c r="JG306" s="5"/>
      <c r="JH306" s="5"/>
      <c r="JI306" s="5"/>
      <c r="JJ306" s="5"/>
      <c r="JK306" s="5"/>
      <c r="JL306" s="5"/>
      <c r="JM306" s="5"/>
      <c r="JN306" s="5"/>
      <c r="JO306" s="5"/>
      <c r="JP306" s="5"/>
      <c r="JQ306" s="5"/>
      <c r="JR306" s="5"/>
      <c r="JS306" s="5"/>
      <c r="JT306" s="5"/>
      <c r="JU306" s="5"/>
      <c r="JV306" s="5"/>
      <c r="JW306" s="5"/>
      <c r="JX306" s="5"/>
      <c r="JY306" s="5"/>
      <c r="JZ306" s="5"/>
      <c r="KA306" s="5"/>
      <c r="KB306" s="5"/>
      <c r="KC306" s="5"/>
      <c r="KD306" s="5"/>
      <c r="KE306" s="5"/>
      <c r="KF306" s="5"/>
      <c r="KG306" s="5"/>
      <c r="KH306" s="5"/>
      <c r="KI306" s="5"/>
      <c r="KJ306" s="5"/>
      <c r="KK306" s="5"/>
      <c r="KL306" s="5"/>
      <c r="KM306" s="5"/>
      <c r="KN306" s="5"/>
      <c r="KO306" s="5"/>
      <c r="KP306" s="5"/>
      <c r="KQ306" s="5"/>
      <c r="KR306" s="5"/>
      <c r="KS306" s="5"/>
      <c r="KT306" s="5"/>
      <c r="KU306" s="5"/>
      <c r="KV306" s="5"/>
      <c r="KW306" s="5"/>
      <c r="KX306" s="5"/>
      <c r="KY306" s="5"/>
      <c r="KZ306" s="5"/>
      <c r="LA306" s="5"/>
      <c r="LB306" s="5"/>
      <c r="LC306" s="5"/>
      <c r="LD306" s="5"/>
      <c r="LE306" s="5"/>
      <c r="LF306" s="5"/>
      <c r="LG306" s="5"/>
      <c r="LH306" s="5"/>
      <c r="LI306" s="5"/>
      <c r="LJ306" s="5"/>
      <c r="LK306" s="5"/>
      <c r="LL306" s="5"/>
      <c r="LM306" s="5"/>
      <c r="LN306" s="5"/>
      <c r="LO306" s="5"/>
      <c r="LP306" s="5"/>
      <c r="LQ306" s="5"/>
      <c r="LR306" s="5"/>
      <c r="LS306" s="5"/>
      <c r="LT306" s="5"/>
      <c r="LU306" s="5"/>
      <c r="LV306" s="5"/>
      <c r="LW306" s="5"/>
      <c r="LX306" s="5"/>
      <c r="LY306" s="5"/>
      <c r="LZ306" s="5"/>
      <c r="MA306" s="5"/>
      <c r="MB306" s="5"/>
      <c r="MC306" s="5"/>
      <c r="MD306" s="5"/>
      <c r="ME306" s="5"/>
      <c r="MF306" s="5"/>
      <c r="MG306" s="5"/>
      <c r="MH306" s="5"/>
      <c r="MI306" s="5"/>
      <c r="MJ306" s="5"/>
      <c r="MK306" s="5"/>
      <c r="ML306" s="5"/>
      <c r="MM306" s="5"/>
      <c r="MN306" s="5"/>
      <c r="MO306" s="5"/>
      <c r="MP306" s="5"/>
      <c r="MQ306" s="5"/>
      <c r="MR306" s="5"/>
      <c r="MS306" s="5"/>
      <c r="MT306" s="5"/>
      <c r="MU306" s="5"/>
      <c r="MV306" s="5"/>
      <c r="MW306" s="5"/>
      <c r="MX306" s="5"/>
      <c r="MY306" s="5"/>
      <c r="MZ306" s="5"/>
      <c r="NA306" s="5"/>
      <c r="NB306" s="5"/>
      <c r="NC306" s="5"/>
      <c r="ND306" s="5"/>
      <c r="NE306" s="5"/>
      <c r="NF306" s="5"/>
      <c r="NG306" s="5"/>
      <c r="NH306" s="5"/>
      <c r="NI306" s="5"/>
      <c r="NJ306" s="5"/>
      <c r="NK306" s="5"/>
      <c r="NL306" s="5"/>
      <c r="NM306" s="5"/>
      <c r="NN306" s="5"/>
      <c r="NO306" s="5"/>
      <c r="NP306" s="5"/>
      <c r="NQ306" s="5"/>
      <c r="NR306" s="5"/>
      <c r="NS306" s="5"/>
      <c r="NT306" s="5"/>
      <c r="NU306" s="5"/>
      <c r="NV306" s="5"/>
      <c r="NW306" s="5"/>
      <c r="NX306" s="5"/>
      <c r="NY306" s="5"/>
      <c r="NZ306" s="5"/>
      <c r="OA306" s="5"/>
      <c r="OB306" s="5"/>
      <c r="OC306" s="5"/>
      <c r="OD306" s="5"/>
      <c r="OE306" s="5"/>
      <c r="OF306" s="5"/>
      <c r="OG306" s="5"/>
      <c r="OH306" s="5"/>
      <c r="OI306" s="5"/>
      <c r="OJ306" s="5"/>
      <c r="OK306" s="5"/>
      <c r="OL306" s="5"/>
      <c r="OM306" s="5"/>
      <c r="ON306" s="5"/>
      <c r="OO306" s="5"/>
      <c r="OP306" s="5"/>
      <c r="OQ306" s="5"/>
      <c r="OR306" s="5"/>
      <c r="OS306" s="5"/>
      <c r="OT306" s="5"/>
      <c r="OU306" s="5"/>
      <c r="OV306" s="5"/>
      <c r="OW306" s="5"/>
      <c r="OX306" s="5"/>
      <c r="OY306" s="5"/>
      <c r="OZ306" s="5"/>
      <c r="PA306" s="5"/>
      <c r="PB306" s="5"/>
      <c r="PC306" s="5"/>
      <c r="PD306" s="5"/>
      <c r="PE306" s="5"/>
      <c r="PF306" s="5"/>
      <c r="PG306" s="5"/>
      <c r="PH306" s="5"/>
      <c r="PI306" s="5"/>
      <c r="PJ306" s="5"/>
      <c r="PK306" s="5"/>
      <c r="PL306" s="5"/>
      <c r="PM306" s="5"/>
      <c r="PN306" s="5"/>
      <c r="PO306" s="5"/>
      <c r="PP306" s="5"/>
      <c r="PQ306" s="5"/>
      <c r="PR306" s="5"/>
      <c r="PS306" s="5"/>
      <c r="PT306" s="5"/>
      <c r="PU306" s="5"/>
      <c r="PV306" s="5"/>
      <c r="PW306" s="5"/>
      <c r="PX306" s="5"/>
      <c r="PY306" s="5"/>
      <c r="PZ306" s="5"/>
      <c r="QA306" s="5"/>
      <c r="QB306" s="5"/>
      <c r="QC306" s="5"/>
      <c r="QD306" s="5"/>
      <c r="QE306" s="5"/>
      <c r="QF306" s="5"/>
      <c r="QG306" s="5"/>
      <c r="QH306" s="5"/>
      <c r="QI306" s="5"/>
      <c r="QJ306" s="5"/>
      <c r="QK306" s="5"/>
      <c r="QL306" s="5"/>
      <c r="QM306" s="5"/>
      <c r="QN306" s="5"/>
      <c r="QO306" s="5"/>
      <c r="QP306" s="5"/>
      <c r="QQ306" s="5"/>
      <c r="QR306" s="5"/>
      <c r="QS306" s="5"/>
      <c r="QT306" s="5"/>
      <c r="QU306" s="5"/>
      <c r="QV306" s="5"/>
      <c r="QW306" s="5"/>
      <c r="QX306" s="5"/>
      <c r="QY306" s="5"/>
      <c r="QZ306" s="5"/>
      <c r="RA306" s="5"/>
      <c r="RB306" s="5"/>
      <c r="RC306" s="5"/>
      <c r="RD306" s="5"/>
      <c r="RE306" s="5"/>
      <c r="RF306" s="5"/>
      <c r="RG306" s="5"/>
      <c r="RH306" s="5"/>
      <c r="RI306" s="5"/>
      <c r="RJ306" s="5"/>
      <c r="RK306" s="5"/>
      <c r="RL306" s="5"/>
      <c r="RM306" s="5"/>
      <c r="RN306" s="5"/>
      <c r="RO306" s="5"/>
      <c r="RP306" s="5"/>
      <c r="RQ306" s="5"/>
      <c r="RR306" s="5"/>
      <c r="RS306" s="5"/>
      <c r="RT306" s="5"/>
      <c r="RU306" s="5"/>
      <c r="RV306" s="5"/>
      <c r="RW306" s="5"/>
      <c r="RX306" s="5"/>
      <c r="RY306" s="5"/>
      <c r="RZ306" s="5"/>
      <c r="SA306" s="5"/>
      <c r="SB306" s="5"/>
      <c r="SC306" s="5"/>
      <c r="SD306" s="5"/>
      <c r="SE306" s="5"/>
      <c r="SF306" s="5"/>
      <c r="SG306" s="5"/>
      <c r="SH306" s="5"/>
      <c r="SI306" s="5"/>
      <c r="SJ306" s="5"/>
      <c r="SK306" s="5"/>
      <c r="SL306" s="5"/>
      <c r="SM306" s="5"/>
      <c r="SN306" s="5"/>
      <c r="SO306" s="5"/>
      <c r="SP306" s="5"/>
      <c r="SQ306" s="5"/>
      <c r="SR306" s="5"/>
      <c r="SS306" s="5"/>
      <c r="ST306" s="5"/>
      <c r="SU306" s="5"/>
      <c r="SV306" s="5"/>
      <c r="SW306" s="5"/>
      <c r="SX306" s="5"/>
      <c r="SY306" s="5"/>
      <c r="SZ306" s="5"/>
      <c r="TA306" s="5"/>
      <c r="TB306" s="5"/>
      <c r="TC306" s="5"/>
      <c r="TD306" s="5"/>
      <c r="TE306" s="5"/>
      <c r="TF306" s="5"/>
      <c r="TG306" s="5"/>
      <c r="TH306" s="5"/>
      <c r="TI306" s="5"/>
      <c r="TJ306" s="5"/>
      <c r="TK306" s="5"/>
      <c r="TL306" s="5"/>
      <c r="TM306" s="5"/>
      <c r="TN306" s="5"/>
      <c r="TO306" s="5"/>
      <c r="TP306" s="5"/>
      <c r="TQ306" s="5"/>
      <c r="TR306" s="5"/>
      <c r="TS306" s="5"/>
      <c r="TT306" s="5"/>
      <c r="TU306" s="5"/>
      <c r="TV306" s="5"/>
      <c r="TW306" s="5"/>
      <c r="TX306" s="5"/>
      <c r="TY306" s="5"/>
      <c r="TZ306" s="5"/>
      <c r="UA306" s="5"/>
      <c r="UB306" s="5"/>
      <c r="UC306" s="5"/>
      <c r="UD306" s="5"/>
      <c r="UE306" s="5"/>
      <c r="UF306" s="5"/>
      <c r="UG306" s="5"/>
      <c r="UH306" s="5"/>
      <c r="UI306" s="5"/>
      <c r="UJ306" s="5"/>
      <c r="UK306" s="5"/>
      <c r="UL306" s="5"/>
      <c r="UM306" s="5"/>
      <c r="UN306" s="5"/>
      <c r="UO306" s="5"/>
      <c r="UP306" s="5"/>
      <c r="UQ306" s="5"/>
      <c r="UR306" s="5"/>
      <c r="US306" s="5"/>
      <c r="UT306" s="5"/>
      <c r="UU306" s="5"/>
      <c r="UV306" s="5"/>
      <c r="UW306" s="5"/>
      <c r="UX306" s="5"/>
      <c r="UY306" s="5"/>
      <c r="UZ306" s="5"/>
      <c r="VA306" s="5"/>
      <c r="VB306" s="5"/>
      <c r="VC306" s="5"/>
      <c r="VD306" s="5"/>
      <c r="VE306" s="5"/>
      <c r="VF306" s="5"/>
      <c r="VG306" s="5"/>
      <c r="VH306" s="5"/>
      <c r="VI306" s="5"/>
      <c r="VJ306" s="5"/>
      <c r="VK306" s="5"/>
      <c r="VL306" s="5"/>
      <c r="VM306" s="5"/>
      <c r="VN306" s="5"/>
      <c r="VO306" s="5"/>
      <c r="VP306" s="5"/>
      <c r="VQ306" s="5"/>
      <c r="VR306" s="5"/>
      <c r="VS306" s="5"/>
      <c r="VT306" s="5"/>
      <c r="VU306" s="5"/>
      <c r="VV306" s="5"/>
      <c r="VW306" s="5"/>
      <c r="VX306" s="5"/>
      <c r="VY306" s="5"/>
      <c r="VZ306" s="5"/>
      <c r="WA306" s="5"/>
      <c r="WB306" s="5"/>
      <c r="WC306" s="5"/>
      <c r="WD306" s="5"/>
      <c r="WE306" s="5"/>
      <c r="WF306" s="5"/>
      <c r="WG306" s="5"/>
      <c r="WH306" s="5"/>
      <c r="WI306" s="5"/>
      <c r="WJ306" s="5"/>
      <c r="WK306" s="5"/>
      <c r="WL306" s="5"/>
      <c r="WM306" s="5"/>
      <c r="WN306" s="5"/>
      <c r="WO306" s="5"/>
      <c r="WP306" s="5"/>
      <c r="WQ306" s="5"/>
      <c r="WR306" s="5"/>
      <c r="WS306" s="5"/>
      <c r="WT306" s="5"/>
      <c r="WU306" s="5"/>
      <c r="WV306" s="5"/>
      <c r="WW306" s="5"/>
      <c r="WX306" s="5"/>
      <c r="WY306" s="5"/>
      <c r="WZ306" s="5"/>
      <c r="XA306" s="5"/>
      <c r="XB306" s="5"/>
      <c r="XC306" s="5"/>
      <c r="XD306" s="5"/>
      <c r="XE306" s="5"/>
      <c r="XF306" s="5"/>
      <c r="XG306" s="5"/>
      <c r="XH306" s="5"/>
      <c r="XI306" s="5"/>
      <c r="XJ306" s="5"/>
      <c r="XK306" s="5"/>
      <c r="XL306" s="5"/>
      <c r="XM306" s="5"/>
      <c r="XN306" s="5"/>
      <c r="XO306" s="5"/>
      <c r="XP306" s="5"/>
      <c r="XQ306" s="5"/>
      <c r="XR306" s="5"/>
      <c r="XS306" s="5"/>
      <c r="XT306" s="5"/>
      <c r="XU306" s="5"/>
      <c r="XV306" s="5"/>
      <c r="XW306" s="5"/>
    </row>
    <row r="307" spans="39:647" x14ac:dyDescent="0.45">
      <c r="AM307" s="5"/>
      <c r="AN307" s="5"/>
      <c r="AO307" s="5"/>
      <c r="AP307" s="5"/>
      <c r="AQ307" s="5"/>
      <c r="AR307" s="5"/>
      <c r="AS307" s="5"/>
      <c r="AT307" s="5"/>
      <c r="AU307" s="5"/>
      <c r="AV307" s="5"/>
      <c r="AW307" s="5"/>
      <c r="AX307" s="5"/>
      <c r="AY307" s="5"/>
      <c r="AZ307" s="5"/>
      <c r="BA307" s="5"/>
      <c r="BB307" s="5"/>
      <c r="BC307" s="5"/>
      <c r="BD307" s="5"/>
      <c r="BE307" s="5"/>
      <c r="BF307" s="5"/>
      <c r="BG307" s="5"/>
      <c r="BH307" s="5"/>
      <c r="BI307" s="5"/>
      <c r="BJ307" s="5"/>
      <c r="BK307" s="5"/>
      <c r="BL307" s="5"/>
      <c r="BM307" s="5"/>
      <c r="BN307" s="5"/>
      <c r="BO307" s="5"/>
      <c r="BP307" s="5"/>
      <c r="BQ307" s="5"/>
      <c r="BR307" s="5"/>
      <c r="BS307" s="5"/>
      <c r="BT307" s="5"/>
      <c r="BU307" s="5"/>
      <c r="BV307" s="5"/>
      <c r="BW307" s="5"/>
      <c r="BX307" s="5"/>
      <c r="BY307" s="5"/>
      <c r="BZ307" s="5"/>
      <c r="CA307" s="5"/>
      <c r="CB307" s="5"/>
      <c r="CC307" s="5"/>
      <c r="CD307" s="5"/>
      <c r="CE307" s="5"/>
      <c r="CF307" s="5"/>
      <c r="CG307" s="5"/>
      <c r="CH307" s="5"/>
      <c r="CI307" s="5"/>
      <c r="CJ307" s="5"/>
      <c r="CK307" s="5"/>
      <c r="CL307" s="5"/>
      <c r="CM307" s="5"/>
      <c r="CN307" s="5"/>
      <c r="CO307" s="5"/>
      <c r="CP307" s="5"/>
      <c r="CQ307" s="5"/>
      <c r="CR307" s="5"/>
      <c r="CS307" s="5"/>
      <c r="CT307" s="5"/>
      <c r="CU307" s="5"/>
      <c r="CV307" s="5"/>
      <c r="CW307" s="5"/>
      <c r="CX307" s="5"/>
      <c r="CY307" s="5"/>
      <c r="CZ307" s="5"/>
      <c r="DA307" s="5"/>
      <c r="DB307" s="5"/>
      <c r="DC307" s="5"/>
      <c r="DD307" s="5"/>
      <c r="DE307" s="5"/>
      <c r="DF307" s="5"/>
      <c r="DG307" s="5"/>
      <c r="DH307" s="5"/>
      <c r="DI307" s="5"/>
      <c r="DJ307" s="5"/>
      <c r="DK307" s="5"/>
      <c r="DL307" s="5"/>
      <c r="DM307" s="5"/>
      <c r="DN307" s="5"/>
      <c r="DO307" s="5"/>
      <c r="DP307" s="5"/>
      <c r="DQ307" s="5"/>
      <c r="DR307" s="5"/>
      <c r="DS307" s="5"/>
      <c r="DT307" s="5"/>
      <c r="DU307" s="5"/>
      <c r="DV307" s="5"/>
      <c r="DW307" s="5"/>
      <c r="DX307" s="5"/>
      <c r="DY307" s="5"/>
      <c r="DZ307" s="5"/>
      <c r="EA307" s="5"/>
      <c r="EB307" s="5"/>
      <c r="EC307" s="5"/>
      <c r="ED307" s="5"/>
      <c r="EE307" s="5"/>
      <c r="EF307" s="5"/>
      <c r="EG307" s="5"/>
      <c r="EH307" s="5"/>
      <c r="EI307" s="5"/>
      <c r="EJ307" s="5"/>
      <c r="EK307" s="5"/>
      <c r="EL307" s="5"/>
      <c r="EM307" s="5"/>
      <c r="EN307" s="5"/>
      <c r="EO307" s="5"/>
      <c r="EP307" s="5"/>
      <c r="EQ307" s="5"/>
      <c r="ER307" s="5"/>
      <c r="ES307" s="5"/>
      <c r="ET307" s="5"/>
      <c r="EU307" s="5"/>
      <c r="EV307" s="5"/>
      <c r="EW307" s="5"/>
      <c r="EX307" s="5"/>
      <c r="EY307" s="5"/>
      <c r="EZ307" s="5"/>
      <c r="FA307" s="5"/>
      <c r="FB307" s="5"/>
      <c r="FC307" s="5"/>
      <c r="FD307" s="5"/>
      <c r="FE307" s="5"/>
      <c r="FF307" s="5"/>
      <c r="FG307" s="5"/>
      <c r="FH307" s="5"/>
      <c r="FI307" s="5"/>
      <c r="FJ307" s="5"/>
      <c r="FK307" s="5"/>
      <c r="FL307" s="5"/>
      <c r="FM307" s="5"/>
      <c r="FN307" s="5"/>
      <c r="FO307" s="5"/>
      <c r="FP307" s="5"/>
      <c r="FQ307" s="5"/>
      <c r="FR307" s="5"/>
      <c r="FS307" s="5"/>
      <c r="FT307" s="5"/>
      <c r="FU307" s="5"/>
      <c r="FV307" s="5"/>
      <c r="FW307" s="5"/>
      <c r="FX307" s="5"/>
      <c r="FY307" s="5"/>
      <c r="FZ307" s="5"/>
      <c r="GA307" s="5"/>
      <c r="GB307" s="5"/>
      <c r="GC307" s="5"/>
      <c r="GD307" s="5"/>
      <c r="GE307" s="5"/>
      <c r="GF307" s="5"/>
      <c r="GG307" s="5"/>
      <c r="GH307" s="5"/>
      <c r="GI307" s="5"/>
      <c r="GJ307" s="5"/>
      <c r="GK307" s="5"/>
      <c r="GL307" s="5"/>
      <c r="GM307" s="5"/>
      <c r="GN307" s="5"/>
      <c r="GO307" s="5"/>
      <c r="GP307" s="5"/>
      <c r="GQ307" s="5"/>
      <c r="GR307" s="5"/>
      <c r="GS307" s="5"/>
      <c r="GT307" s="5"/>
      <c r="GU307" s="5"/>
      <c r="GV307" s="5"/>
      <c r="GW307" s="5"/>
      <c r="GX307" s="5"/>
      <c r="GY307" s="5"/>
      <c r="GZ307" s="5"/>
      <c r="HA307" s="5"/>
      <c r="HB307" s="5"/>
      <c r="HC307" s="5"/>
      <c r="HD307" s="5"/>
      <c r="HE307" s="5"/>
      <c r="HF307" s="5"/>
      <c r="HG307" s="5"/>
      <c r="HH307" s="5"/>
      <c r="HI307" s="5"/>
      <c r="HJ307" s="5"/>
      <c r="HK307" s="5"/>
      <c r="HL307" s="5"/>
      <c r="HM307" s="5"/>
      <c r="HN307" s="5"/>
      <c r="HO307" s="5"/>
      <c r="HP307" s="5"/>
      <c r="HQ307" s="5"/>
      <c r="HR307" s="5"/>
      <c r="HS307" s="5"/>
      <c r="HT307" s="5"/>
      <c r="HU307" s="5"/>
      <c r="HV307" s="5"/>
      <c r="HW307" s="5"/>
      <c r="HX307" s="5"/>
      <c r="HY307" s="5"/>
      <c r="HZ307" s="5"/>
      <c r="IA307" s="5"/>
      <c r="IB307" s="5"/>
      <c r="IC307" s="5"/>
      <c r="ID307" s="5"/>
      <c r="IE307" s="5"/>
      <c r="IF307" s="5"/>
      <c r="IG307" s="5"/>
      <c r="IH307" s="5"/>
      <c r="II307" s="5"/>
      <c r="IJ307" s="5"/>
      <c r="IK307" s="5"/>
      <c r="IL307" s="5"/>
      <c r="IM307" s="5"/>
      <c r="IN307" s="5"/>
      <c r="IO307" s="5"/>
      <c r="IP307" s="5"/>
      <c r="IQ307" s="5"/>
      <c r="IR307" s="5"/>
      <c r="IS307" s="5"/>
      <c r="IT307" s="5"/>
      <c r="IU307" s="5"/>
      <c r="IV307" s="5"/>
      <c r="IW307" s="5"/>
      <c r="IX307" s="5"/>
      <c r="IY307" s="5"/>
      <c r="IZ307" s="5"/>
      <c r="JA307" s="5"/>
      <c r="JB307" s="5"/>
      <c r="JC307" s="5"/>
      <c r="JD307" s="5"/>
      <c r="JE307" s="5"/>
      <c r="JF307" s="5"/>
      <c r="JG307" s="5"/>
      <c r="JH307" s="5"/>
      <c r="JI307" s="5"/>
      <c r="JJ307" s="5"/>
      <c r="JK307" s="5"/>
      <c r="JL307" s="5"/>
      <c r="JM307" s="5"/>
      <c r="JN307" s="5"/>
      <c r="JO307" s="5"/>
      <c r="JP307" s="5"/>
      <c r="JQ307" s="5"/>
      <c r="JR307" s="5"/>
      <c r="JS307" s="5"/>
      <c r="JT307" s="5"/>
      <c r="JU307" s="5"/>
      <c r="JV307" s="5"/>
      <c r="JW307" s="5"/>
      <c r="JX307" s="5"/>
      <c r="JY307" s="5"/>
      <c r="JZ307" s="5"/>
      <c r="KA307" s="5"/>
      <c r="KB307" s="5"/>
      <c r="KC307" s="5"/>
      <c r="KD307" s="5"/>
      <c r="KE307" s="5"/>
      <c r="KF307" s="5"/>
      <c r="KG307" s="5"/>
      <c r="KH307" s="5"/>
      <c r="KI307" s="5"/>
      <c r="KJ307" s="5"/>
      <c r="KK307" s="5"/>
      <c r="KL307" s="5"/>
      <c r="KM307" s="5"/>
      <c r="KN307" s="5"/>
      <c r="KO307" s="5"/>
      <c r="KP307" s="5"/>
      <c r="KQ307" s="5"/>
      <c r="KR307" s="5"/>
      <c r="KS307" s="5"/>
      <c r="KT307" s="5"/>
      <c r="KU307" s="5"/>
      <c r="KV307" s="5"/>
      <c r="KW307" s="5"/>
      <c r="KX307" s="5"/>
      <c r="KY307" s="5"/>
      <c r="KZ307" s="5"/>
      <c r="LA307" s="5"/>
      <c r="LB307" s="5"/>
      <c r="LC307" s="5"/>
      <c r="LD307" s="5"/>
      <c r="LE307" s="5"/>
      <c r="LF307" s="5"/>
      <c r="LG307" s="5"/>
      <c r="LH307" s="5"/>
      <c r="LI307" s="5"/>
      <c r="LJ307" s="5"/>
      <c r="LK307" s="5"/>
      <c r="LL307" s="5"/>
      <c r="LM307" s="5"/>
      <c r="LN307" s="5"/>
      <c r="LO307" s="5"/>
      <c r="LP307" s="5"/>
      <c r="LQ307" s="5"/>
      <c r="LR307" s="5"/>
      <c r="LS307" s="5"/>
      <c r="LT307" s="5"/>
      <c r="LU307" s="5"/>
      <c r="LV307" s="5"/>
      <c r="LW307" s="5"/>
      <c r="LX307" s="5"/>
      <c r="LY307" s="5"/>
      <c r="LZ307" s="5"/>
      <c r="MA307" s="5"/>
      <c r="MB307" s="5"/>
      <c r="MC307" s="5"/>
      <c r="MD307" s="5"/>
      <c r="ME307" s="5"/>
      <c r="MF307" s="5"/>
      <c r="MG307" s="5"/>
      <c r="MH307" s="5"/>
      <c r="MI307" s="5"/>
      <c r="MJ307" s="5"/>
      <c r="MK307" s="5"/>
      <c r="ML307" s="5"/>
      <c r="MM307" s="5"/>
      <c r="MN307" s="5"/>
      <c r="MO307" s="5"/>
      <c r="MP307" s="5"/>
      <c r="MQ307" s="5"/>
      <c r="MR307" s="5"/>
      <c r="MS307" s="5"/>
      <c r="MT307" s="5"/>
      <c r="MU307" s="5"/>
      <c r="MV307" s="5"/>
      <c r="MW307" s="5"/>
      <c r="MX307" s="5"/>
      <c r="MY307" s="5"/>
      <c r="MZ307" s="5"/>
      <c r="NA307" s="5"/>
      <c r="NB307" s="5"/>
      <c r="NC307" s="5"/>
      <c r="ND307" s="5"/>
      <c r="NE307" s="5"/>
      <c r="NF307" s="5"/>
      <c r="NG307" s="5"/>
      <c r="NH307" s="5"/>
      <c r="NI307" s="5"/>
      <c r="NJ307" s="5"/>
      <c r="NK307" s="5"/>
      <c r="NL307" s="5"/>
      <c r="NM307" s="5"/>
      <c r="NN307" s="5"/>
      <c r="NO307" s="5"/>
      <c r="NP307" s="5"/>
      <c r="NQ307" s="5"/>
      <c r="NR307" s="5"/>
      <c r="NS307" s="5"/>
      <c r="NT307" s="5"/>
      <c r="NU307" s="5"/>
      <c r="NV307" s="5"/>
      <c r="NW307" s="5"/>
      <c r="NX307" s="5"/>
      <c r="NY307" s="5"/>
      <c r="NZ307" s="5"/>
      <c r="OA307" s="5"/>
      <c r="OB307" s="5"/>
      <c r="OC307" s="5"/>
      <c r="OD307" s="5"/>
      <c r="OE307" s="5"/>
      <c r="OF307" s="5"/>
      <c r="OG307" s="5"/>
      <c r="OH307" s="5"/>
      <c r="OI307" s="5"/>
      <c r="OJ307" s="5"/>
      <c r="OK307" s="5"/>
      <c r="OL307" s="5"/>
      <c r="OM307" s="5"/>
      <c r="ON307" s="5"/>
      <c r="OO307" s="5"/>
      <c r="OP307" s="5"/>
      <c r="OQ307" s="5"/>
      <c r="OR307" s="5"/>
      <c r="OS307" s="5"/>
      <c r="OT307" s="5"/>
      <c r="OU307" s="5"/>
      <c r="OV307" s="5"/>
      <c r="OW307" s="5"/>
      <c r="OX307" s="5"/>
      <c r="OY307" s="5"/>
      <c r="OZ307" s="5"/>
      <c r="PA307" s="5"/>
      <c r="PB307" s="5"/>
      <c r="PC307" s="5"/>
      <c r="PD307" s="5"/>
      <c r="PE307" s="5"/>
      <c r="PF307" s="5"/>
      <c r="PG307" s="5"/>
      <c r="PH307" s="5"/>
      <c r="PI307" s="5"/>
      <c r="PJ307" s="5"/>
      <c r="PK307" s="5"/>
      <c r="PL307" s="5"/>
      <c r="PM307" s="5"/>
      <c r="PN307" s="5"/>
      <c r="PO307" s="5"/>
      <c r="PP307" s="5"/>
      <c r="PQ307" s="5"/>
      <c r="PR307" s="5"/>
      <c r="PS307" s="5"/>
      <c r="PT307" s="5"/>
      <c r="PU307" s="5"/>
      <c r="PV307" s="5"/>
      <c r="PW307" s="5"/>
      <c r="PX307" s="5"/>
      <c r="PY307" s="5"/>
      <c r="PZ307" s="5"/>
      <c r="QA307" s="5"/>
      <c r="QB307" s="5"/>
      <c r="QC307" s="5"/>
      <c r="QD307" s="5"/>
      <c r="QE307" s="5"/>
      <c r="QF307" s="5"/>
      <c r="QG307" s="5"/>
      <c r="QH307" s="5"/>
      <c r="QI307" s="5"/>
      <c r="QJ307" s="5"/>
      <c r="QK307" s="5"/>
      <c r="QL307" s="5"/>
      <c r="QM307" s="5"/>
      <c r="QN307" s="5"/>
      <c r="QO307" s="5"/>
      <c r="QP307" s="5"/>
      <c r="QQ307" s="5"/>
      <c r="QR307" s="5"/>
      <c r="QS307" s="5"/>
      <c r="QT307" s="5"/>
      <c r="QU307" s="5"/>
      <c r="QV307" s="5"/>
      <c r="QW307" s="5"/>
      <c r="QX307" s="5"/>
      <c r="QY307" s="5"/>
      <c r="QZ307" s="5"/>
      <c r="RA307" s="5"/>
      <c r="RB307" s="5"/>
      <c r="RC307" s="5"/>
      <c r="RD307" s="5"/>
      <c r="RE307" s="5"/>
      <c r="RF307" s="5"/>
      <c r="RG307" s="5"/>
      <c r="RH307" s="5"/>
      <c r="RI307" s="5"/>
      <c r="RJ307" s="5"/>
      <c r="RK307" s="5"/>
      <c r="RL307" s="5"/>
      <c r="RM307" s="5"/>
      <c r="RN307" s="5"/>
      <c r="RO307" s="5"/>
      <c r="RP307" s="5"/>
      <c r="RQ307" s="5"/>
      <c r="RR307" s="5"/>
      <c r="RS307" s="5"/>
      <c r="RT307" s="5"/>
      <c r="RU307" s="5"/>
      <c r="RV307" s="5"/>
      <c r="RW307" s="5"/>
      <c r="RX307" s="5"/>
      <c r="RY307" s="5"/>
      <c r="RZ307" s="5"/>
      <c r="SA307" s="5"/>
      <c r="SB307" s="5"/>
      <c r="SC307" s="5"/>
      <c r="SD307" s="5"/>
      <c r="SE307" s="5"/>
      <c r="SF307" s="5"/>
      <c r="SG307" s="5"/>
      <c r="SH307" s="5"/>
      <c r="SI307" s="5"/>
      <c r="SJ307" s="5"/>
      <c r="SK307" s="5"/>
      <c r="SL307" s="5"/>
      <c r="SM307" s="5"/>
      <c r="SN307" s="5"/>
      <c r="SO307" s="5"/>
      <c r="SP307" s="5"/>
      <c r="SQ307" s="5"/>
      <c r="SR307" s="5"/>
      <c r="SS307" s="5"/>
      <c r="ST307" s="5"/>
      <c r="SU307" s="5"/>
      <c r="SV307" s="5"/>
      <c r="SW307" s="5"/>
      <c r="SX307" s="5"/>
      <c r="SY307" s="5"/>
      <c r="SZ307" s="5"/>
      <c r="TA307" s="5"/>
      <c r="TB307" s="5"/>
      <c r="TC307" s="5"/>
      <c r="TD307" s="5"/>
      <c r="TE307" s="5"/>
      <c r="TF307" s="5"/>
      <c r="TG307" s="5"/>
      <c r="TH307" s="5"/>
      <c r="TI307" s="5"/>
      <c r="TJ307" s="5"/>
      <c r="TK307" s="5"/>
      <c r="TL307" s="5"/>
      <c r="TM307" s="5"/>
      <c r="TN307" s="5"/>
      <c r="TO307" s="5"/>
      <c r="TP307" s="5"/>
      <c r="TQ307" s="5"/>
      <c r="TR307" s="5"/>
      <c r="TS307" s="5"/>
      <c r="TT307" s="5"/>
      <c r="TU307" s="5"/>
      <c r="TV307" s="5"/>
      <c r="TW307" s="5"/>
      <c r="TX307" s="5"/>
      <c r="TY307" s="5"/>
      <c r="TZ307" s="5"/>
      <c r="UA307" s="5"/>
      <c r="UB307" s="5"/>
      <c r="UC307" s="5"/>
      <c r="UD307" s="5"/>
      <c r="UE307" s="5"/>
      <c r="UF307" s="5"/>
      <c r="UG307" s="5"/>
      <c r="UH307" s="5"/>
      <c r="UI307" s="5"/>
      <c r="UJ307" s="5"/>
      <c r="UK307" s="5"/>
      <c r="UL307" s="5"/>
      <c r="UM307" s="5"/>
      <c r="UN307" s="5"/>
      <c r="UO307" s="5"/>
      <c r="UP307" s="5"/>
      <c r="UQ307" s="5"/>
      <c r="UR307" s="5"/>
      <c r="US307" s="5"/>
      <c r="UT307" s="5"/>
      <c r="UU307" s="5"/>
      <c r="UV307" s="5"/>
      <c r="UW307" s="5"/>
      <c r="UX307" s="5"/>
      <c r="UY307" s="5"/>
      <c r="UZ307" s="5"/>
      <c r="VA307" s="5"/>
      <c r="VB307" s="5"/>
      <c r="VC307" s="5"/>
      <c r="VD307" s="5"/>
      <c r="VE307" s="5"/>
      <c r="VF307" s="5"/>
      <c r="VG307" s="5"/>
      <c r="VH307" s="5"/>
      <c r="VI307" s="5"/>
      <c r="VJ307" s="5"/>
      <c r="VK307" s="5"/>
      <c r="VL307" s="5"/>
      <c r="VM307" s="5"/>
      <c r="VN307" s="5"/>
      <c r="VO307" s="5"/>
      <c r="VP307" s="5"/>
      <c r="VQ307" s="5"/>
      <c r="VR307" s="5"/>
      <c r="VS307" s="5"/>
      <c r="VT307" s="5"/>
      <c r="VU307" s="5"/>
      <c r="VV307" s="5"/>
      <c r="VW307" s="5"/>
      <c r="VX307" s="5"/>
      <c r="VY307" s="5"/>
      <c r="VZ307" s="5"/>
      <c r="WA307" s="5"/>
      <c r="WB307" s="5"/>
      <c r="WC307" s="5"/>
      <c r="WD307" s="5"/>
      <c r="WE307" s="5"/>
      <c r="WF307" s="5"/>
      <c r="WG307" s="5"/>
      <c r="WH307" s="5"/>
      <c r="WI307" s="5"/>
      <c r="WJ307" s="5"/>
      <c r="WK307" s="5"/>
      <c r="WL307" s="5"/>
      <c r="WM307" s="5"/>
      <c r="WN307" s="5"/>
      <c r="WO307" s="5"/>
      <c r="WP307" s="5"/>
      <c r="WQ307" s="5"/>
      <c r="WR307" s="5"/>
      <c r="WS307" s="5"/>
      <c r="WT307" s="5"/>
      <c r="WU307" s="5"/>
      <c r="WV307" s="5"/>
      <c r="WW307" s="5"/>
      <c r="WX307" s="5"/>
      <c r="WY307" s="5"/>
      <c r="WZ307" s="5"/>
      <c r="XA307" s="5"/>
      <c r="XB307" s="5"/>
      <c r="XC307" s="5"/>
      <c r="XD307" s="5"/>
      <c r="XE307" s="5"/>
      <c r="XF307" s="5"/>
      <c r="XG307" s="5"/>
      <c r="XH307" s="5"/>
      <c r="XI307" s="5"/>
      <c r="XJ307" s="5"/>
      <c r="XK307" s="5"/>
      <c r="XL307" s="5"/>
      <c r="XM307" s="5"/>
      <c r="XN307" s="5"/>
      <c r="XO307" s="5"/>
      <c r="XP307" s="5"/>
      <c r="XQ307" s="5"/>
      <c r="XR307" s="5"/>
      <c r="XS307" s="5"/>
      <c r="XT307" s="5"/>
      <c r="XU307" s="5"/>
      <c r="XV307" s="5"/>
      <c r="XW307" s="5"/>
    </row>
    <row r="308" spans="39:647" x14ac:dyDescent="0.45">
      <c r="AM308" s="5"/>
      <c r="AN308" s="5"/>
      <c r="AO308" s="5"/>
      <c r="AP308" s="5"/>
      <c r="AQ308" s="5"/>
      <c r="AR308" s="5"/>
      <c r="AS308" s="5"/>
      <c r="AT308" s="5"/>
      <c r="AU308" s="5"/>
      <c r="AV308" s="5"/>
      <c r="AW308" s="5"/>
      <c r="AX308" s="5"/>
      <c r="AY308" s="5"/>
      <c r="AZ308" s="5"/>
      <c r="BA308" s="5"/>
      <c r="BB308" s="5"/>
      <c r="BC308" s="5"/>
      <c r="BD308" s="5"/>
      <c r="BE308" s="5"/>
      <c r="BF308" s="5"/>
      <c r="BG308" s="5"/>
      <c r="BH308" s="5"/>
      <c r="BI308" s="5"/>
      <c r="BJ308" s="5"/>
      <c r="BK308" s="5"/>
      <c r="BL308" s="5"/>
      <c r="BM308" s="5"/>
      <c r="BN308" s="5"/>
      <c r="BO308" s="5"/>
      <c r="BP308" s="5"/>
      <c r="BQ308" s="5"/>
      <c r="BR308" s="5"/>
      <c r="BS308" s="5"/>
      <c r="BT308" s="5"/>
      <c r="BU308" s="5"/>
      <c r="BV308" s="5"/>
      <c r="BW308" s="5"/>
      <c r="BX308" s="5"/>
      <c r="BY308" s="5"/>
      <c r="BZ308" s="5"/>
      <c r="CA308" s="5"/>
      <c r="CB308" s="5"/>
      <c r="CC308" s="5"/>
      <c r="CD308" s="5"/>
      <c r="CE308" s="5"/>
      <c r="CF308" s="5"/>
      <c r="CG308" s="5"/>
      <c r="CH308" s="5"/>
      <c r="CI308" s="5"/>
      <c r="CJ308" s="5"/>
      <c r="CK308" s="5"/>
      <c r="CL308" s="5"/>
      <c r="CM308" s="5"/>
      <c r="CN308" s="5"/>
      <c r="CO308" s="5"/>
      <c r="CP308" s="5"/>
      <c r="CQ308" s="5"/>
      <c r="CR308" s="5"/>
      <c r="CS308" s="5"/>
      <c r="CT308" s="5"/>
      <c r="CU308" s="5"/>
      <c r="CV308" s="5"/>
      <c r="CW308" s="5"/>
      <c r="CX308" s="5"/>
      <c r="CY308" s="5"/>
      <c r="CZ308" s="5"/>
      <c r="DA308" s="5"/>
      <c r="DB308" s="5"/>
      <c r="DC308" s="5"/>
      <c r="DD308" s="5"/>
      <c r="DE308" s="5"/>
      <c r="DF308" s="5"/>
      <c r="DG308" s="5"/>
      <c r="DH308" s="5"/>
      <c r="DI308" s="5"/>
      <c r="DJ308" s="5"/>
      <c r="DK308" s="5"/>
      <c r="DL308" s="5"/>
      <c r="DM308" s="5"/>
      <c r="DN308" s="5"/>
      <c r="DO308" s="5"/>
      <c r="DP308" s="5"/>
      <c r="DQ308" s="5"/>
      <c r="DR308" s="5"/>
      <c r="DS308" s="5"/>
      <c r="DT308" s="5"/>
      <c r="DU308" s="5"/>
      <c r="DV308" s="5"/>
      <c r="DW308" s="5"/>
      <c r="DX308" s="5"/>
      <c r="DY308" s="5"/>
      <c r="DZ308" s="5"/>
      <c r="EA308" s="5"/>
      <c r="EB308" s="5"/>
      <c r="EC308" s="5"/>
      <c r="ED308" s="5"/>
      <c r="EE308" s="5"/>
      <c r="EF308" s="5"/>
      <c r="EG308" s="5"/>
      <c r="EH308" s="5"/>
      <c r="EI308" s="5"/>
      <c r="EJ308" s="5"/>
      <c r="EK308" s="5"/>
      <c r="EL308" s="5"/>
      <c r="EM308" s="5"/>
      <c r="EN308" s="5"/>
      <c r="EO308" s="5"/>
      <c r="EP308" s="5"/>
      <c r="EQ308" s="5"/>
      <c r="ER308" s="5"/>
      <c r="ES308" s="5"/>
      <c r="ET308" s="5"/>
      <c r="EU308" s="5"/>
      <c r="EV308" s="5"/>
      <c r="EW308" s="5"/>
      <c r="EX308" s="5"/>
      <c r="EY308" s="5"/>
      <c r="EZ308" s="5"/>
      <c r="FA308" s="5"/>
      <c r="FB308" s="5"/>
      <c r="FC308" s="5"/>
      <c r="FD308" s="5"/>
      <c r="FE308" s="5"/>
      <c r="FF308" s="5"/>
      <c r="FG308" s="5"/>
      <c r="FH308" s="5"/>
      <c r="FI308" s="5"/>
      <c r="FJ308" s="5"/>
      <c r="FK308" s="5"/>
      <c r="FL308" s="5"/>
      <c r="FM308" s="5"/>
      <c r="FN308" s="5"/>
      <c r="FO308" s="5"/>
      <c r="FP308" s="5"/>
      <c r="FQ308" s="5"/>
      <c r="FR308" s="5"/>
      <c r="FS308" s="5"/>
      <c r="FT308" s="5"/>
      <c r="FU308" s="5"/>
      <c r="FV308" s="5"/>
      <c r="FW308" s="5"/>
      <c r="FX308" s="5"/>
      <c r="FY308" s="5"/>
      <c r="FZ308" s="5"/>
      <c r="GA308" s="5"/>
      <c r="GB308" s="5"/>
      <c r="GC308" s="5"/>
      <c r="GD308" s="5"/>
      <c r="GE308" s="5"/>
      <c r="GF308" s="5"/>
      <c r="GG308" s="5"/>
      <c r="GH308" s="5"/>
      <c r="GI308" s="5"/>
      <c r="GJ308" s="5"/>
      <c r="GK308" s="5"/>
      <c r="GL308" s="5"/>
      <c r="GM308" s="5"/>
      <c r="GN308" s="5"/>
      <c r="GO308" s="5"/>
      <c r="GP308" s="5"/>
      <c r="GQ308" s="5"/>
      <c r="GR308" s="5"/>
      <c r="GS308" s="5"/>
      <c r="GT308" s="5"/>
      <c r="GU308" s="5"/>
      <c r="GV308" s="5"/>
      <c r="GW308" s="5"/>
      <c r="GX308" s="5"/>
      <c r="GY308" s="5"/>
      <c r="GZ308" s="5"/>
      <c r="HA308" s="5"/>
      <c r="HB308" s="5"/>
      <c r="HC308" s="5"/>
      <c r="HD308" s="5"/>
      <c r="HE308" s="5"/>
      <c r="HF308" s="5"/>
      <c r="HG308" s="5"/>
      <c r="HH308" s="5"/>
      <c r="HI308" s="5"/>
      <c r="HJ308" s="5"/>
      <c r="HK308" s="5"/>
      <c r="HL308" s="5"/>
      <c r="HM308" s="5"/>
      <c r="HN308" s="5"/>
      <c r="HO308" s="5"/>
      <c r="HP308" s="5"/>
      <c r="HQ308" s="5"/>
      <c r="HR308" s="5"/>
      <c r="HS308" s="5"/>
      <c r="HT308" s="5"/>
      <c r="HU308" s="5"/>
      <c r="HV308" s="5"/>
      <c r="HW308" s="5"/>
      <c r="HX308" s="5"/>
      <c r="HY308" s="5"/>
      <c r="HZ308" s="5"/>
      <c r="IA308" s="5"/>
      <c r="IB308" s="5"/>
      <c r="IC308" s="5"/>
      <c r="ID308" s="5"/>
      <c r="IE308" s="5"/>
      <c r="IF308" s="5"/>
      <c r="IG308" s="5"/>
      <c r="IH308" s="5"/>
      <c r="II308" s="5"/>
      <c r="IJ308" s="5"/>
      <c r="IK308" s="5"/>
      <c r="IL308" s="5"/>
      <c r="IM308" s="5"/>
      <c r="IN308" s="5"/>
      <c r="IO308" s="5"/>
      <c r="IP308" s="5"/>
      <c r="IQ308" s="5"/>
      <c r="IR308" s="5"/>
      <c r="IS308" s="5"/>
      <c r="IT308" s="5"/>
      <c r="IU308" s="5"/>
      <c r="IV308" s="5"/>
      <c r="IW308" s="5"/>
      <c r="IX308" s="5"/>
      <c r="IY308" s="5"/>
      <c r="IZ308" s="5"/>
      <c r="JA308" s="5"/>
      <c r="JB308" s="5"/>
      <c r="JC308" s="5"/>
      <c r="JD308" s="5"/>
      <c r="JE308" s="5"/>
      <c r="JF308" s="5"/>
      <c r="JG308" s="5"/>
      <c r="JH308" s="5"/>
      <c r="JI308" s="5"/>
      <c r="JJ308" s="5"/>
      <c r="JK308" s="5"/>
      <c r="JL308" s="5"/>
      <c r="JM308" s="5"/>
      <c r="JN308" s="5"/>
      <c r="JO308" s="5"/>
      <c r="JP308" s="5"/>
      <c r="JQ308" s="5"/>
      <c r="JR308" s="5"/>
      <c r="JS308" s="5"/>
      <c r="JT308" s="5"/>
      <c r="JU308" s="5"/>
      <c r="JV308" s="5"/>
      <c r="JW308" s="5"/>
      <c r="JX308" s="5"/>
      <c r="JY308" s="5"/>
      <c r="JZ308" s="5"/>
      <c r="KA308" s="5"/>
      <c r="KB308" s="5"/>
      <c r="KC308" s="5"/>
      <c r="KD308" s="5"/>
      <c r="KE308" s="5"/>
      <c r="KF308" s="5"/>
      <c r="KG308" s="5"/>
      <c r="KH308" s="5"/>
      <c r="KI308" s="5"/>
      <c r="KJ308" s="5"/>
      <c r="KK308" s="5"/>
      <c r="KL308" s="5"/>
      <c r="KM308" s="5"/>
      <c r="KN308" s="5"/>
      <c r="KO308" s="5"/>
      <c r="KP308" s="5"/>
      <c r="KQ308" s="5"/>
      <c r="KR308" s="5"/>
      <c r="KS308" s="5"/>
      <c r="KT308" s="5"/>
      <c r="KU308" s="5"/>
      <c r="KV308" s="5"/>
      <c r="KW308" s="5"/>
      <c r="KX308" s="5"/>
      <c r="KY308" s="5"/>
      <c r="KZ308" s="5"/>
      <c r="LA308" s="5"/>
      <c r="LB308" s="5"/>
      <c r="LC308" s="5"/>
      <c r="LD308" s="5"/>
      <c r="LE308" s="5"/>
      <c r="LF308" s="5"/>
      <c r="LG308" s="5"/>
      <c r="LH308" s="5"/>
      <c r="LI308" s="5"/>
      <c r="LJ308" s="5"/>
      <c r="LK308" s="5"/>
      <c r="LL308" s="5"/>
      <c r="LM308" s="5"/>
      <c r="LN308" s="5"/>
      <c r="LO308" s="5"/>
      <c r="LP308" s="5"/>
      <c r="LQ308" s="5"/>
      <c r="LR308" s="5"/>
      <c r="LS308" s="5"/>
      <c r="LT308" s="5"/>
      <c r="LU308" s="5"/>
      <c r="LV308" s="5"/>
      <c r="LW308" s="5"/>
      <c r="LX308" s="5"/>
      <c r="LY308" s="5"/>
      <c r="LZ308" s="5"/>
      <c r="MA308" s="5"/>
      <c r="MB308" s="5"/>
      <c r="MC308" s="5"/>
      <c r="MD308" s="5"/>
      <c r="ME308" s="5"/>
      <c r="MF308" s="5"/>
      <c r="MG308" s="5"/>
      <c r="MH308" s="5"/>
      <c r="MI308" s="5"/>
      <c r="MJ308" s="5"/>
      <c r="MK308" s="5"/>
      <c r="ML308" s="5"/>
      <c r="MM308" s="5"/>
      <c r="MN308" s="5"/>
      <c r="MO308" s="5"/>
      <c r="MP308" s="5"/>
      <c r="MQ308" s="5"/>
      <c r="MR308" s="5"/>
      <c r="MS308" s="5"/>
      <c r="MT308" s="5"/>
      <c r="MU308" s="5"/>
      <c r="MV308" s="5"/>
      <c r="MW308" s="5"/>
      <c r="MX308" s="5"/>
      <c r="MY308" s="5"/>
      <c r="MZ308" s="5"/>
      <c r="NA308" s="5"/>
      <c r="NB308" s="5"/>
      <c r="NC308" s="5"/>
      <c r="ND308" s="5"/>
      <c r="NE308" s="5"/>
      <c r="NF308" s="5"/>
      <c r="NG308" s="5"/>
      <c r="NH308" s="5"/>
      <c r="NI308" s="5"/>
      <c r="NJ308" s="5"/>
      <c r="NK308" s="5"/>
      <c r="NL308" s="5"/>
      <c r="NM308" s="5"/>
      <c r="NN308" s="5"/>
      <c r="NO308" s="5"/>
      <c r="NP308" s="5"/>
      <c r="NQ308" s="5"/>
      <c r="NR308" s="5"/>
      <c r="NS308" s="5"/>
      <c r="NT308" s="5"/>
      <c r="NU308" s="5"/>
      <c r="NV308" s="5"/>
      <c r="NW308" s="5"/>
      <c r="NX308" s="5"/>
      <c r="NY308" s="5"/>
      <c r="NZ308" s="5"/>
      <c r="OA308" s="5"/>
      <c r="OB308" s="5"/>
      <c r="OC308" s="5"/>
      <c r="OD308" s="5"/>
      <c r="OE308" s="5"/>
      <c r="OF308" s="5"/>
      <c r="OG308" s="5"/>
      <c r="OH308" s="5"/>
      <c r="OI308" s="5"/>
      <c r="OJ308" s="5"/>
      <c r="OK308" s="5"/>
      <c r="OL308" s="5"/>
      <c r="OM308" s="5"/>
      <c r="ON308" s="5"/>
      <c r="OO308" s="5"/>
      <c r="OP308" s="5"/>
      <c r="OQ308" s="5"/>
      <c r="OR308" s="5"/>
      <c r="OS308" s="5"/>
      <c r="OT308" s="5"/>
      <c r="OU308" s="5"/>
      <c r="OV308" s="5"/>
      <c r="OW308" s="5"/>
      <c r="OX308" s="5"/>
      <c r="OY308" s="5"/>
      <c r="OZ308" s="5"/>
      <c r="PA308" s="5"/>
      <c r="PB308" s="5"/>
      <c r="PC308" s="5"/>
      <c r="PD308" s="5"/>
      <c r="PE308" s="5"/>
      <c r="PF308" s="5"/>
      <c r="PG308" s="5"/>
      <c r="PH308" s="5"/>
      <c r="PI308" s="5"/>
      <c r="PJ308" s="5"/>
      <c r="PK308" s="5"/>
      <c r="PL308" s="5"/>
      <c r="PM308" s="5"/>
      <c r="PN308" s="5"/>
      <c r="PO308" s="5"/>
      <c r="PP308" s="5"/>
      <c r="PQ308" s="5"/>
      <c r="PR308" s="5"/>
      <c r="PS308" s="5"/>
      <c r="PT308" s="5"/>
      <c r="PU308" s="5"/>
      <c r="PV308" s="5"/>
      <c r="PW308" s="5"/>
      <c r="PX308" s="5"/>
      <c r="PY308" s="5"/>
      <c r="PZ308" s="5"/>
      <c r="QA308" s="5"/>
      <c r="QB308" s="5"/>
      <c r="QC308" s="5"/>
      <c r="QD308" s="5"/>
      <c r="QE308" s="5"/>
      <c r="QF308" s="5"/>
      <c r="QG308" s="5"/>
      <c r="QH308" s="5"/>
      <c r="QI308" s="5"/>
      <c r="QJ308" s="5"/>
      <c r="QK308" s="5"/>
      <c r="QL308" s="5"/>
      <c r="QM308" s="5"/>
      <c r="QN308" s="5"/>
      <c r="QO308" s="5"/>
      <c r="QP308" s="5"/>
      <c r="QQ308" s="5"/>
      <c r="QR308" s="5"/>
      <c r="QS308" s="5"/>
      <c r="QT308" s="5"/>
      <c r="QU308" s="5"/>
      <c r="QV308" s="5"/>
      <c r="QW308" s="5"/>
      <c r="QX308" s="5"/>
      <c r="QY308" s="5"/>
      <c r="QZ308" s="5"/>
      <c r="RA308" s="5"/>
      <c r="RB308" s="5"/>
      <c r="RC308" s="5"/>
      <c r="RD308" s="5"/>
      <c r="RE308" s="5"/>
      <c r="RF308" s="5"/>
      <c r="RG308" s="5"/>
      <c r="RH308" s="5"/>
      <c r="RI308" s="5"/>
      <c r="RJ308" s="5"/>
      <c r="RK308" s="5"/>
      <c r="RL308" s="5"/>
      <c r="RM308" s="5"/>
      <c r="RN308" s="5"/>
      <c r="RO308" s="5"/>
      <c r="RP308" s="5"/>
      <c r="RQ308" s="5"/>
      <c r="RR308" s="5"/>
      <c r="RS308" s="5"/>
      <c r="RT308" s="5"/>
      <c r="RU308" s="5"/>
      <c r="RV308" s="5"/>
      <c r="RW308" s="5"/>
      <c r="RX308" s="5"/>
      <c r="RY308" s="5"/>
      <c r="RZ308" s="5"/>
      <c r="SA308" s="5"/>
      <c r="SB308" s="5"/>
      <c r="SC308" s="5"/>
      <c r="SD308" s="5"/>
      <c r="SE308" s="5"/>
      <c r="SF308" s="5"/>
      <c r="SG308" s="5"/>
      <c r="SH308" s="5"/>
      <c r="SI308" s="5"/>
      <c r="SJ308" s="5"/>
      <c r="SK308" s="5"/>
      <c r="SL308" s="5"/>
      <c r="SM308" s="5"/>
      <c r="SN308" s="5"/>
      <c r="SO308" s="5"/>
      <c r="SP308" s="5"/>
      <c r="SQ308" s="5"/>
      <c r="SR308" s="5"/>
      <c r="SS308" s="5"/>
      <c r="ST308" s="5"/>
      <c r="SU308" s="5"/>
      <c r="SV308" s="5"/>
      <c r="SW308" s="5"/>
      <c r="SX308" s="5"/>
      <c r="SY308" s="5"/>
      <c r="SZ308" s="5"/>
      <c r="TA308" s="5"/>
      <c r="TB308" s="5"/>
      <c r="TC308" s="5"/>
      <c r="TD308" s="5"/>
      <c r="TE308" s="5"/>
      <c r="TF308" s="5"/>
      <c r="TG308" s="5"/>
      <c r="TH308" s="5"/>
      <c r="TI308" s="5"/>
      <c r="TJ308" s="5"/>
      <c r="TK308" s="5"/>
      <c r="TL308" s="5"/>
      <c r="TM308" s="5"/>
      <c r="TN308" s="5"/>
      <c r="TO308" s="5"/>
      <c r="TP308" s="5"/>
      <c r="TQ308" s="5"/>
      <c r="TR308" s="5"/>
      <c r="TS308" s="5"/>
      <c r="TT308" s="5"/>
      <c r="TU308" s="5"/>
      <c r="TV308" s="5"/>
      <c r="TW308" s="5"/>
      <c r="TX308" s="5"/>
      <c r="TY308" s="5"/>
      <c r="TZ308" s="5"/>
      <c r="UA308" s="5"/>
      <c r="UB308" s="5"/>
      <c r="UC308" s="5"/>
      <c r="UD308" s="5"/>
      <c r="UE308" s="5"/>
      <c r="UF308" s="5"/>
      <c r="UG308" s="5"/>
      <c r="UH308" s="5"/>
      <c r="UI308" s="5"/>
      <c r="UJ308" s="5"/>
      <c r="UK308" s="5"/>
      <c r="UL308" s="5"/>
      <c r="UM308" s="5"/>
      <c r="UN308" s="5"/>
      <c r="UO308" s="5"/>
      <c r="UP308" s="5"/>
      <c r="UQ308" s="5"/>
      <c r="UR308" s="5"/>
      <c r="US308" s="5"/>
      <c r="UT308" s="5"/>
      <c r="UU308" s="5"/>
      <c r="UV308" s="5"/>
      <c r="UW308" s="5"/>
      <c r="UX308" s="5"/>
      <c r="UY308" s="5"/>
      <c r="UZ308" s="5"/>
      <c r="VA308" s="5"/>
      <c r="VB308" s="5"/>
      <c r="VC308" s="5"/>
      <c r="VD308" s="5"/>
      <c r="VE308" s="5"/>
      <c r="VF308" s="5"/>
      <c r="VG308" s="5"/>
      <c r="VH308" s="5"/>
      <c r="VI308" s="5"/>
      <c r="VJ308" s="5"/>
      <c r="VK308" s="5"/>
      <c r="VL308" s="5"/>
      <c r="VM308" s="5"/>
      <c r="VN308" s="5"/>
      <c r="VO308" s="5"/>
      <c r="VP308" s="5"/>
      <c r="VQ308" s="5"/>
      <c r="VR308" s="5"/>
      <c r="VS308" s="5"/>
      <c r="VT308" s="5"/>
      <c r="VU308" s="5"/>
      <c r="VV308" s="5"/>
      <c r="VW308" s="5"/>
      <c r="VX308" s="5"/>
      <c r="VY308" s="5"/>
      <c r="VZ308" s="5"/>
      <c r="WA308" s="5"/>
      <c r="WB308" s="5"/>
      <c r="WC308" s="5"/>
      <c r="WD308" s="5"/>
      <c r="WE308" s="5"/>
      <c r="WF308" s="5"/>
      <c r="WG308" s="5"/>
      <c r="WH308" s="5"/>
      <c r="WI308" s="5"/>
      <c r="WJ308" s="5"/>
      <c r="WK308" s="5"/>
      <c r="WL308" s="5"/>
      <c r="WM308" s="5"/>
      <c r="WN308" s="5"/>
      <c r="WO308" s="5"/>
      <c r="WP308" s="5"/>
      <c r="WQ308" s="5"/>
      <c r="WR308" s="5"/>
      <c r="WS308" s="5"/>
      <c r="WT308" s="5"/>
      <c r="WU308" s="5"/>
      <c r="WV308" s="5"/>
      <c r="WW308" s="5"/>
      <c r="WX308" s="5"/>
      <c r="WY308" s="5"/>
      <c r="WZ308" s="5"/>
      <c r="XA308" s="5"/>
      <c r="XB308" s="5"/>
      <c r="XC308" s="5"/>
      <c r="XD308" s="5"/>
      <c r="XE308" s="5"/>
      <c r="XF308" s="5"/>
      <c r="XG308" s="5"/>
      <c r="XH308" s="5"/>
      <c r="XI308" s="5"/>
      <c r="XJ308" s="5"/>
      <c r="XK308" s="5"/>
      <c r="XL308" s="5"/>
      <c r="XM308" s="5"/>
      <c r="XN308" s="5"/>
      <c r="XO308" s="5"/>
      <c r="XP308" s="5"/>
      <c r="XQ308" s="5"/>
      <c r="XR308" s="5"/>
      <c r="XS308" s="5"/>
      <c r="XT308" s="5"/>
      <c r="XU308" s="5"/>
      <c r="XV308" s="5"/>
      <c r="XW308" s="5"/>
    </row>
    <row r="309" spans="39:647" x14ac:dyDescent="0.45">
      <c r="AM309" s="5"/>
      <c r="AN309" s="5"/>
      <c r="AO309" s="5"/>
      <c r="AP309" s="5"/>
      <c r="AQ309" s="5"/>
      <c r="AR309" s="5"/>
      <c r="AS309" s="5"/>
      <c r="AT309" s="5"/>
      <c r="AU309" s="5"/>
      <c r="AV309" s="5"/>
      <c r="AW309" s="5"/>
      <c r="AX309" s="5"/>
      <c r="AY309" s="5"/>
      <c r="AZ309" s="5"/>
      <c r="BA309" s="5"/>
      <c r="BB309" s="5"/>
      <c r="BC309" s="5"/>
      <c r="BD309" s="5"/>
      <c r="BE309" s="5"/>
      <c r="BF309" s="5"/>
      <c r="BG309" s="5"/>
      <c r="BH309" s="5"/>
      <c r="BI309" s="5"/>
      <c r="BJ309" s="5"/>
      <c r="BK309" s="5"/>
      <c r="BL309" s="5"/>
      <c r="BM309" s="5"/>
      <c r="BN309" s="5"/>
      <c r="BO309" s="5"/>
      <c r="BP309" s="5"/>
      <c r="BQ309" s="5"/>
      <c r="BR309" s="5"/>
      <c r="BS309" s="5"/>
      <c r="BT309" s="5"/>
      <c r="BU309" s="5"/>
      <c r="BV309" s="5"/>
      <c r="BW309" s="5"/>
      <c r="BX309" s="5"/>
      <c r="BY309" s="5"/>
      <c r="BZ309" s="5"/>
      <c r="CA309" s="5"/>
      <c r="CB309" s="5"/>
      <c r="CC309" s="5"/>
      <c r="CD309" s="5"/>
      <c r="CE309" s="5"/>
      <c r="CF309" s="5"/>
      <c r="CG309" s="5"/>
      <c r="CH309" s="5"/>
      <c r="CI309" s="5"/>
      <c r="CJ309" s="5"/>
      <c r="CK309" s="5"/>
      <c r="CL309" s="5"/>
      <c r="CM309" s="5"/>
      <c r="CN309" s="5"/>
      <c r="CO309" s="5"/>
      <c r="CP309" s="5"/>
      <c r="CQ309" s="5"/>
      <c r="CR309" s="5"/>
      <c r="CS309" s="5"/>
      <c r="CT309" s="5"/>
      <c r="CU309" s="5"/>
      <c r="CV309" s="5"/>
      <c r="CW309" s="5"/>
      <c r="CX309" s="5"/>
      <c r="CY309" s="5"/>
      <c r="CZ309" s="5"/>
      <c r="DA309" s="5"/>
      <c r="DB309" s="5"/>
      <c r="DC309" s="5"/>
      <c r="DD309" s="5"/>
      <c r="DE309" s="5"/>
      <c r="DF309" s="5"/>
      <c r="DG309" s="5"/>
      <c r="DH309" s="5"/>
      <c r="DI309" s="5"/>
      <c r="DJ309" s="5"/>
      <c r="DK309" s="5"/>
      <c r="DL309" s="5"/>
      <c r="DM309" s="5"/>
      <c r="DN309" s="5"/>
      <c r="DO309" s="5"/>
      <c r="DP309" s="5"/>
      <c r="DQ309" s="5"/>
      <c r="DR309" s="5"/>
      <c r="DS309" s="5"/>
      <c r="DT309" s="5"/>
      <c r="DU309" s="5"/>
      <c r="DV309" s="5"/>
      <c r="DW309" s="5"/>
      <c r="DX309" s="5"/>
      <c r="DY309" s="5"/>
      <c r="DZ309" s="5"/>
      <c r="EA309" s="5"/>
      <c r="EB309" s="5"/>
      <c r="EC309" s="5"/>
      <c r="ED309" s="5"/>
      <c r="EE309" s="5"/>
      <c r="EF309" s="5"/>
      <c r="EG309" s="5"/>
      <c r="EH309" s="5"/>
      <c r="EI309" s="5"/>
      <c r="EJ309" s="5"/>
      <c r="EK309" s="5"/>
      <c r="EL309" s="5"/>
      <c r="EM309" s="5"/>
      <c r="EN309" s="5"/>
      <c r="EO309" s="5"/>
      <c r="EP309" s="5"/>
      <c r="EQ309" s="5"/>
      <c r="ER309" s="5"/>
      <c r="ES309" s="5"/>
      <c r="ET309" s="5"/>
      <c r="EU309" s="5"/>
      <c r="EV309" s="5"/>
      <c r="EW309" s="5"/>
      <c r="EX309" s="5"/>
      <c r="EY309" s="5"/>
      <c r="EZ309" s="5"/>
      <c r="FA309" s="5"/>
      <c r="FB309" s="5"/>
      <c r="FC309" s="5"/>
      <c r="FD309" s="5"/>
      <c r="FE309" s="5"/>
      <c r="FF309" s="5"/>
      <c r="FG309" s="5"/>
      <c r="FH309" s="5"/>
      <c r="FI309" s="5"/>
      <c r="FJ309" s="5"/>
      <c r="FK309" s="5"/>
      <c r="FL309" s="5"/>
      <c r="FM309" s="5"/>
      <c r="FN309" s="5"/>
      <c r="FO309" s="5"/>
      <c r="FP309" s="5"/>
      <c r="FQ309" s="5"/>
      <c r="FR309" s="5"/>
      <c r="FS309" s="5"/>
      <c r="FT309" s="5"/>
      <c r="FU309" s="5"/>
      <c r="FV309" s="5"/>
      <c r="FW309" s="5"/>
      <c r="FX309" s="5"/>
      <c r="FY309" s="5"/>
      <c r="FZ309" s="5"/>
      <c r="GA309" s="5"/>
      <c r="GB309" s="5"/>
      <c r="GC309" s="5"/>
      <c r="GD309" s="5"/>
      <c r="GE309" s="5"/>
      <c r="GF309" s="5"/>
      <c r="GG309" s="5"/>
      <c r="GH309" s="5"/>
      <c r="GI309" s="5"/>
      <c r="GJ309" s="5"/>
      <c r="GK309" s="5"/>
      <c r="GL309" s="5"/>
      <c r="GM309" s="5"/>
      <c r="GN309" s="5"/>
      <c r="GO309" s="5"/>
      <c r="GP309" s="5"/>
      <c r="GQ309" s="5"/>
      <c r="GR309" s="5"/>
      <c r="GS309" s="5"/>
      <c r="GT309" s="5"/>
      <c r="GU309" s="5"/>
      <c r="GV309" s="5"/>
      <c r="GW309" s="5"/>
      <c r="GX309" s="5"/>
      <c r="GY309" s="5"/>
      <c r="GZ309" s="5"/>
      <c r="HA309" s="5"/>
      <c r="HB309" s="5"/>
      <c r="HC309" s="5"/>
      <c r="HD309" s="5"/>
      <c r="HE309" s="5"/>
      <c r="HF309" s="5"/>
      <c r="HG309" s="5"/>
      <c r="HH309" s="5"/>
      <c r="HI309" s="5"/>
      <c r="HJ309" s="5"/>
      <c r="HK309" s="5"/>
      <c r="HL309" s="5"/>
      <c r="HM309" s="5"/>
      <c r="HN309" s="5"/>
      <c r="HO309" s="5"/>
      <c r="HP309" s="5"/>
      <c r="HQ309" s="5"/>
      <c r="HR309" s="5"/>
      <c r="HS309" s="5"/>
      <c r="HT309" s="5"/>
      <c r="HU309" s="5"/>
      <c r="HV309" s="5"/>
      <c r="HW309" s="5"/>
      <c r="HX309" s="5"/>
      <c r="HY309" s="5"/>
      <c r="HZ309" s="5"/>
      <c r="IA309" s="5"/>
      <c r="IB309" s="5"/>
      <c r="IC309" s="5"/>
      <c r="ID309" s="5"/>
      <c r="IE309" s="5"/>
      <c r="IF309" s="5"/>
      <c r="IG309" s="5"/>
      <c r="IH309" s="5"/>
      <c r="II309" s="5"/>
      <c r="IJ309" s="5"/>
      <c r="IK309" s="5"/>
      <c r="IL309" s="5"/>
      <c r="IM309" s="5"/>
      <c r="IN309" s="5"/>
      <c r="IO309" s="5"/>
      <c r="IP309" s="5"/>
      <c r="IQ309" s="5"/>
      <c r="IR309" s="5"/>
      <c r="IS309" s="5"/>
      <c r="IT309" s="5"/>
      <c r="IU309" s="5"/>
      <c r="IV309" s="5"/>
      <c r="IW309" s="5"/>
      <c r="IX309" s="5"/>
      <c r="IY309" s="5"/>
      <c r="IZ309" s="5"/>
      <c r="JA309" s="5"/>
      <c r="JB309" s="5"/>
      <c r="JC309" s="5"/>
      <c r="JD309" s="5"/>
      <c r="JE309" s="5"/>
      <c r="JF309" s="5"/>
      <c r="JG309" s="5"/>
      <c r="JH309" s="5"/>
      <c r="JI309" s="5"/>
      <c r="JJ309" s="5"/>
      <c r="JK309" s="5"/>
      <c r="JL309" s="5"/>
      <c r="JM309" s="5"/>
      <c r="JN309" s="5"/>
      <c r="JO309" s="5"/>
      <c r="JP309" s="5"/>
      <c r="JQ309" s="5"/>
      <c r="JR309" s="5"/>
      <c r="JS309" s="5"/>
      <c r="JT309" s="5"/>
      <c r="JU309" s="5"/>
      <c r="JV309" s="5"/>
      <c r="JW309" s="5"/>
      <c r="JX309" s="5"/>
      <c r="JY309" s="5"/>
      <c r="JZ309" s="5"/>
      <c r="KA309" s="5"/>
      <c r="KB309" s="5"/>
      <c r="KC309" s="5"/>
      <c r="KD309" s="5"/>
      <c r="KE309" s="5"/>
      <c r="KF309" s="5"/>
      <c r="KG309" s="5"/>
      <c r="KH309" s="5"/>
      <c r="KI309" s="5"/>
      <c r="KJ309" s="5"/>
      <c r="KK309" s="5"/>
      <c r="KL309" s="5"/>
      <c r="KM309" s="5"/>
      <c r="KN309" s="5"/>
      <c r="KO309" s="5"/>
      <c r="KP309" s="5"/>
      <c r="KQ309" s="5"/>
      <c r="KR309" s="5"/>
      <c r="KS309" s="5"/>
      <c r="KT309" s="5"/>
      <c r="KU309" s="5"/>
      <c r="KV309" s="5"/>
      <c r="KW309" s="5"/>
      <c r="KX309" s="5"/>
      <c r="KY309" s="5"/>
      <c r="KZ309" s="5"/>
      <c r="LA309" s="5"/>
      <c r="LB309" s="5"/>
      <c r="LC309" s="5"/>
      <c r="LD309" s="5"/>
      <c r="LE309" s="5"/>
      <c r="LF309" s="5"/>
      <c r="LG309" s="5"/>
      <c r="LH309" s="5"/>
      <c r="LI309" s="5"/>
      <c r="LJ309" s="5"/>
      <c r="LK309" s="5"/>
      <c r="LL309" s="5"/>
      <c r="LM309" s="5"/>
      <c r="LN309" s="5"/>
      <c r="LO309" s="5"/>
      <c r="LP309" s="5"/>
      <c r="LQ309" s="5"/>
      <c r="LR309" s="5"/>
      <c r="LS309" s="5"/>
      <c r="LT309" s="5"/>
      <c r="LU309" s="5"/>
      <c r="LV309" s="5"/>
      <c r="LW309" s="5"/>
      <c r="LX309" s="5"/>
      <c r="LY309" s="5"/>
      <c r="LZ309" s="5"/>
      <c r="MA309" s="5"/>
      <c r="MB309" s="5"/>
      <c r="MC309" s="5"/>
      <c r="MD309" s="5"/>
      <c r="ME309" s="5"/>
      <c r="MF309" s="5"/>
      <c r="MG309" s="5"/>
      <c r="MH309" s="5"/>
      <c r="MI309" s="5"/>
      <c r="MJ309" s="5"/>
      <c r="MK309" s="5"/>
      <c r="ML309" s="5"/>
      <c r="MM309" s="5"/>
      <c r="MN309" s="5"/>
      <c r="MO309" s="5"/>
      <c r="MP309" s="5"/>
      <c r="MQ309" s="5"/>
      <c r="MR309" s="5"/>
      <c r="MS309" s="5"/>
      <c r="MT309" s="5"/>
      <c r="MU309" s="5"/>
      <c r="MV309" s="5"/>
      <c r="MW309" s="5"/>
      <c r="MX309" s="5"/>
      <c r="MY309" s="5"/>
      <c r="MZ309" s="5"/>
      <c r="NA309" s="5"/>
      <c r="NB309" s="5"/>
      <c r="NC309" s="5"/>
      <c r="ND309" s="5"/>
      <c r="NE309" s="5"/>
      <c r="NF309" s="5"/>
      <c r="NG309" s="5"/>
      <c r="NH309" s="5"/>
      <c r="NI309" s="5"/>
      <c r="NJ309" s="5"/>
      <c r="NK309" s="5"/>
      <c r="NL309" s="5"/>
      <c r="NM309" s="5"/>
      <c r="NN309" s="5"/>
      <c r="NO309" s="5"/>
      <c r="NP309" s="5"/>
      <c r="NQ309" s="5"/>
      <c r="NR309" s="5"/>
      <c r="NS309" s="5"/>
      <c r="NT309" s="5"/>
      <c r="NU309" s="5"/>
      <c r="NV309" s="5"/>
      <c r="NW309" s="5"/>
      <c r="NX309" s="5"/>
      <c r="NY309" s="5"/>
      <c r="NZ309" s="5"/>
      <c r="OA309" s="5"/>
      <c r="OB309" s="5"/>
      <c r="OC309" s="5"/>
      <c r="OD309" s="5"/>
      <c r="OE309" s="5"/>
      <c r="OF309" s="5"/>
      <c r="OG309" s="5"/>
      <c r="OH309" s="5"/>
      <c r="OI309" s="5"/>
      <c r="OJ309" s="5"/>
      <c r="OK309" s="5"/>
      <c r="OL309" s="5"/>
      <c r="OM309" s="5"/>
      <c r="ON309" s="5"/>
      <c r="OO309" s="5"/>
      <c r="OP309" s="5"/>
      <c r="OQ309" s="5"/>
      <c r="OR309" s="5"/>
      <c r="OS309" s="5"/>
      <c r="OT309" s="5"/>
      <c r="OU309" s="5"/>
      <c r="OV309" s="5"/>
      <c r="OW309" s="5"/>
      <c r="OX309" s="5"/>
      <c r="OY309" s="5"/>
      <c r="OZ309" s="5"/>
      <c r="PA309" s="5"/>
      <c r="PB309" s="5"/>
      <c r="PC309" s="5"/>
      <c r="PD309" s="5"/>
      <c r="PE309" s="5"/>
      <c r="PF309" s="5"/>
      <c r="PG309" s="5"/>
      <c r="PH309" s="5"/>
      <c r="PI309" s="5"/>
      <c r="PJ309" s="5"/>
      <c r="PK309" s="5"/>
      <c r="PL309" s="5"/>
      <c r="PM309" s="5"/>
      <c r="PN309" s="5"/>
      <c r="PO309" s="5"/>
      <c r="PP309" s="5"/>
      <c r="PQ309" s="5"/>
      <c r="PR309" s="5"/>
      <c r="PS309" s="5"/>
      <c r="PT309" s="5"/>
      <c r="PU309" s="5"/>
      <c r="PV309" s="5"/>
      <c r="PW309" s="5"/>
      <c r="PX309" s="5"/>
      <c r="PY309" s="5"/>
      <c r="PZ309" s="5"/>
      <c r="QA309" s="5"/>
      <c r="QB309" s="5"/>
      <c r="QC309" s="5"/>
      <c r="QD309" s="5"/>
      <c r="QE309" s="5"/>
      <c r="QF309" s="5"/>
      <c r="QG309" s="5"/>
      <c r="QH309" s="5"/>
      <c r="QI309" s="5"/>
      <c r="QJ309" s="5"/>
      <c r="QK309" s="5"/>
      <c r="QL309" s="5"/>
      <c r="QM309" s="5"/>
      <c r="QN309" s="5"/>
      <c r="QO309" s="5"/>
      <c r="QP309" s="5"/>
      <c r="QQ309" s="5"/>
      <c r="QR309" s="5"/>
      <c r="QS309" s="5"/>
      <c r="QT309" s="5"/>
      <c r="QU309" s="5"/>
      <c r="QV309" s="5"/>
      <c r="QW309" s="5"/>
      <c r="QX309" s="5"/>
      <c r="QY309" s="5"/>
      <c r="QZ309" s="5"/>
      <c r="RA309" s="5"/>
      <c r="RB309" s="5"/>
      <c r="RC309" s="5"/>
      <c r="RD309" s="5"/>
      <c r="RE309" s="5"/>
      <c r="RF309" s="5"/>
      <c r="RG309" s="5"/>
      <c r="RH309" s="5"/>
      <c r="RI309" s="5"/>
      <c r="RJ309" s="5"/>
      <c r="RK309" s="5"/>
      <c r="RL309" s="5"/>
      <c r="RM309" s="5"/>
      <c r="RN309" s="5"/>
      <c r="RO309" s="5"/>
      <c r="RP309" s="5"/>
      <c r="RQ309" s="5"/>
      <c r="RR309" s="5"/>
      <c r="RS309" s="5"/>
      <c r="RT309" s="5"/>
      <c r="RU309" s="5"/>
      <c r="RV309" s="5"/>
      <c r="RW309" s="5"/>
      <c r="RX309" s="5"/>
      <c r="RY309" s="5"/>
      <c r="RZ309" s="5"/>
      <c r="SA309" s="5"/>
      <c r="SB309" s="5"/>
      <c r="SC309" s="5"/>
      <c r="SD309" s="5"/>
      <c r="SE309" s="5"/>
      <c r="SF309" s="5"/>
      <c r="SG309" s="5"/>
      <c r="SH309" s="5"/>
      <c r="SI309" s="5"/>
      <c r="SJ309" s="5"/>
      <c r="SK309" s="5"/>
      <c r="SL309" s="5"/>
      <c r="SM309" s="5"/>
      <c r="SN309" s="5"/>
      <c r="SO309" s="5"/>
      <c r="SP309" s="5"/>
      <c r="SQ309" s="5"/>
      <c r="SR309" s="5"/>
      <c r="SS309" s="5"/>
      <c r="ST309" s="5"/>
      <c r="SU309" s="5"/>
      <c r="SV309" s="5"/>
      <c r="SW309" s="5"/>
      <c r="SX309" s="5"/>
      <c r="SY309" s="5"/>
      <c r="SZ309" s="5"/>
      <c r="TA309" s="5"/>
      <c r="TB309" s="5"/>
      <c r="TC309" s="5"/>
      <c r="TD309" s="5"/>
      <c r="TE309" s="5"/>
      <c r="TF309" s="5"/>
      <c r="TG309" s="5"/>
      <c r="TH309" s="5"/>
      <c r="TI309" s="5"/>
      <c r="TJ309" s="5"/>
      <c r="TK309" s="5"/>
      <c r="TL309" s="5"/>
      <c r="TM309" s="5"/>
      <c r="TN309" s="5"/>
      <c r="TO309" s="5"/>
      <c r="TP309" s="5"/>
      <c r="TQ309" s="5"/>
      <c r="TR309" s="5"/>
      <c r="TS309" s="5"/>
      <c r="TT309" s="5"/>
      <c r="TU309" s="5"/>
      <c r="TV309" s="5"/>
      <c r="TW309" s="5"/>
      <c r="TX309" s="5"/>
      <c r="TY309" s="5"/>
      <c r="TZ309" s="5"/>
      <c r="UA309" s="5"/>
      <c r="UB309" s="5"/>
      <c r="UC309" s="5"/>
      <c r="UD309" s="5"/>
      <c r="UE309" s="5"/>
      <c r="UF309" s="5"/>
      <c r="UG309" s="5"/>
      <c r="UH309" s="5"/>
      <c r="UI309" s="5"/>
      <c r="UJ309" s="5"/>
      <c r="UK309" s="5"/>
      <c r="UL309" s="5"/>
      <c r="UM309" s="5"/>
      <c r="UN309" s="5"/>
      <c r="UO309" s="5"/>
      <c r="UP309" s="5"/>
      <c r="UQ309" s="5"/>
      <c r="UR309" s="5"/>
      <c r="US309" s="5"/>
      <c r="UT309" s="5"/>
      <c r="UU309" s="5"/>
      <c r="UV309" s="5"/>
      <c r="UW309" s="5"/>
      <c r="UX309" s="5"/>
      <c r="UY309" s="5"/>
      <c r="UZ309" s="5"/>
      <c r="VA309" s="5"/>
      <c r="VB309" s="5"/>
      <c r="VC309" s="5"/>
      <c r="VD309" s="5"/>
      <c r="VE309" s="5"/>
      <c r="VF309" s="5"/>
      <c r="VG309" s="5"/>
      <c r="VH309" s="5"/>
      <c r="VI309" s="5"/>
      <c r="VJ309" s="5"/>
      <c r="VK309" s="5"/>
      <c r="VL309" s="5"/>
      <c r="VM309" s="5"/>
      <c r="VN309" s="5"/>
      <c r="VO309" s="5"/>
      <c r="VP309" s="5"/>
      <c r="VQ309" s="5"/>
      <c r="VR309" s="5"/>
      <c r="VS309" s="5"/>
      <c r="VT309" s="5"/>
      <c r="VU309" s="5"/>
      <c r="VV309" s="5"/>
      <c r="VW309" s="5"/>
      <c r="VX309" s="5"/>
      <c r="VY309" s="5"/>
      <c r="VZ309" s="5"/>
      <c r="WA309" s="5"/>
      <c r="WB309" s="5"/>
      <c r="WC309" s="5"/>
      <c r="WD309" s="5"/>
      <c r="WE309" s="5"/>
      <c r="WF309" s="5"/>
      <c r="WG309" s="5"/>
      <c r="WH309" s="5"/>
      <c r="WI309" s="5"/>
      <c r="WJ309" s="5"/>
      <c r="WK309" s="5"/>
      <c r="WL309" s="5"/>
      <c r="WM309" s="5"/>
      <c r="WN309" s="5"/>
      <c r="WO309" s="5"/>
      <c r="WP309" s="5"/>
      <c r="WQ309" s="5"/>
      <c r="WR309" s="5"/>
      <c r="WS309" s="5"/>
      <c r="WT309" s="5"/>
      <c r="WU309" s="5"/>
      <c r="WV309" s="5"/>
      <c r="WW309" s="5"/>
      <c r="WX309" s="5"/>
      <c r="WY309" s="5"/>
      <c r="WZ309" s="5"/>
      <c r="XA309" s="5"/>
      <c r="XB309" s="5"/>
      <c r="XC309" s="5"/>
      <c r="XD309" s="5"/>
      <c r="XE309" s="5"/>
      <c r="XF309" s="5"/>
      <c r="XG309" s="5"/>
      <c r="XH309" s="5"/>
      <c r="XI309" s="5"/>
      <c r="XJ309" s="5"/>
      <c r="XK309" s="5"/>
      <c r="XL309" s="5"/>
      <c r="XM309" s="5"/>
      <c r="XN309" s="5"/>
      <c r="XO309" s="5"/>
      <c r="XP309" s="5"/>
      <c r="XQ309" s="5"/>
      <c r="XR309" s="5"/>
      <c r="XS309" s="5"/>
      <c r="XT309" s="5"/>
      <c r="XU309" s="5"/>
      <c r="XV309" s="5"/>
      <c r="XW309" s="5"/>
    </row>
    <row r="310" spans="39:647" x14ac:dyDescent="0.45">
      <c r="AM310" s="5"/>
      <c r="AN310" s="5"/>
      <c r="AO310" s="5"/>
      <c r="AP310" s="5"/>
      <c r="AQ310" s="5"/>
      <c r="AR310" s="5"/>
      <c r="AS310" s="5"/>
      <c r="AT310" s="5"/>
      <c r="AU310" s="5"/>
      <c r="AV310" s="5"/>
      <c r="AW310" s="5"/>
      <c r="AX310" s="5"/>
      <c r="AY310" s="5"/>
      <c r="AZ310" s="5"/>
      <c r="BA310" s="5"/>
      <c r="BB310" s="5"/>
      <c r="BC310" s="5"/>
      <c r="BD310" s="5"/>
      <c r="BE310" s="5"/>
      <c r="BF310" s="5"/>
      <c r="BG310" s="5"/>
      <c r="BH310" s="5"/>
      <c r="BI310" s="5"/>
      <c r="BJ310" s="5"/>
      <c r="BK310" s="5"/>
      <c r="BL310" s="5"/>
      <c r="BM310" s="5"/>
      <c r="BN310" s="5"/>
      <c r="BO310" s="5"/>
      <c r="BP310" s="5"/>
      <c r="BQ310" s="5"/>
      <c r="BR310" s="5"/>
      <c r="BS310" s="5"/>
      <c r="BT310" s="5"/>
      <c r="BU310" s="5"/>
      <c r="BV310" s="5"/>
      <c r="BW310" s="5"/>
      <c r="BX310" s="5"/>
      <c r="BY310" s="5"/>
      <c r="BZ310" s="5"/>
      <c r="CA310" s="5"/>
      <c r="CB310" s="5"/>
      <c r="CC310" s="5"/>
      <c r="CD310" s="5"/>
      <c r="CE310" s="5"/>
      <c r="CF310" s="5"/>
      <c r="CG310" s="5"/>
      <c r="CH310" s="5"/>
      <c r="CI310" s="5"/>
      <c r="CJ310" s="5"/>
      <c r="CK310" s="5"/>
      <c r="CL310" s="5"/>
      <c r="CM310" s="5"/>
      <c r="CN310" s="5"/>
      <c r="CO310" s="5"/>
      <c r="CP310" s="5"/>
      <c r="CQ310" s="5"/>
      <c r="CR310" s="5"/>
      <c r="CS310" s="5"/>
      <c r="CT310" s="5"/>
      <c r="CU310" s="5"/>
      <c r="CV310" s="5"/>
      <c r="CW310" s="5"/>
      <c r="CX310" s="5"/>
      <c r="CY310" s="5"/>
      <c r="CZ310" s="5"/>
      <c r="DA310" s="5"/>
      <c r="DB310" s="5"/>
      <c r="DC310" s="5"/>
      <c r="DD310" s="5"/>
      <c r="DE310" s="5"/>
      <c r="DF310" s="5"/>
      <c r="DG310" s="5"/>
      <c r="DH310" s="5"/>
      <c r="DI310" s="5"/>
      <c r="DJ310" s="5"/>
      <c r="DK310" s="5"/>
      <c r="DL310" s="5"/>
      <c r="DM310" s="5"/>
      <c r="DN310" s="5"/>
      <c r="DO310" s="5"/>
      <c r="DP310" s="5"/>
      <c r="DQ310" s="5"/>
      <c r="DR310" s="5"/>
      <c r="DS310" s="5"/>
      <c r="DT310" s="5"/>
      <c r="DU310" s="5"/>
      <c r="DV310" s="5"/>
      <c r="DW310" s="5"/>
      <c r="DX310" s="5"/>
      <c r="DY310" s="5"/>
      <c r="DZ310" s="5"/>
      <c r="EA310" s="5"/>
      <c r="EB310" s="5"/>
      <c r="EC310" s="5"/>
      <c r="ED310" s="5"/>
      <c r="EE310" s="5"/>
      <c r="EF310" s="5"/>
      <c r="EG310" s="5"/>
      <c r="EH310" s="5"/>
      <c r="EI310" s="5"/>
      <c r="EJ310" s="5"/>
      <c r="EK310" s="5"/>
      <c r="EL310" s="5"/>
      <c r="EM310" s="5"/>
      <c r="EN310" s="5"/>
      <c r="EO310" s="5"/>
      <c r="EP310" s="5"/>
      <c r="EQ310" s="5"/>
      <c r="ER310" s="5"/>
      <c r="ES310" s="5"/>
      <c r="ET310" s="5"/>
      <c r="EU310" s="5"/>
      <c r="EV310" s="5"/>
      <c r="EW310" s="5"/>
      <c r="EX310" s="5"/>
      <c r="EY310" s="5"/>
      <c r="EZ310" s="5"/>
      <c r="FA310" s="5"/>
      <c r="FB310" s="5"/>
      <c r="FC310" s="5"/>
      <c r="FD310" s="5"/>
      <c r="FE310" s="5"/>
      <c r="FF310" s="5"/>
      <c r="FG310" s="5"/>
      <c r="FH310" s="5"/>
      <c r="FI310" s="5"/>
      <c r="FJ310" s="5"/>
      <c r="FK310" s="5"/>
      <c r="FL310" s="5"/>
      <c r="FM310" s="5"/>
      <c r="FN310" s="5"/>
      <c r="FO310" s="5"/>
      <c r="FP310" s="5"/>
      <c r="FQ310" s="5"/>
      <c r="FR310" s="5"/>
      <c r="FS310" s="5"/>
      <c r="FT310" s="5"/>
      <c r="FU310" s="5"/>
      <c r="FV310" s="5"/>
      <c r="FW310" s="5"/>
      <c r="FX310" s="5"/>
      <c r="FY310" s="5"/>
      <c r="FZ310" s="5"/>
      <c r="GA310" s="5"/>
      <c r="GB310" s="5"/>
      <c r="GC310" s="5"/>
      <c r="GD310" s="5"/>
      <c r="GE310" s="5"/>
      <c r="GF310" s="5"/>
      <c r="GG310" s="5"/>
      <c r="GH310" s="5"/>
      <c r="GI310" s="5"/>
      <c r="GJ310" s="5"/>
      <c r="GK310" s="5"/>
      <c r="GL310" s="5"/>
      <c r="GM310" s="5"/>
      <c r="GN310" s="5"/>
      <c r="GO310" s="5"/>
      <c r="GP310" s="5"/>
      <c r="GQ310" s="5"/>
      <c r="GR310" s="5"/>
      <c r="GS310" s="5"/>
      <c r="GT310" s="5"/>
      <c r="GU310" s="5"/>
      <c r="GV310" s="5"/>
      <c r="GW310" s="5"/>
      <c r="GX310" s="5"/>
      <c r="GY310" s="5"/>
      <c r="GZ310" s="5"/>
      <c r="HA310" s="5"/>
      <c r="HB310" s="5"/>
      <c r="HC310" s="5"/>
      <c r="HD310" s="5"/>
      <c r="HE310" s="5"/>
      <c r="HF310" s="5"/>
      <c r="HG310" s="5"/>
      <c r="HH310" s="5"/>
      <c r="HI310" s="5"/>
      <c r="HJ310" s="5"/>
      <c r="HK310" s="5"/>
      <c r="HL310" s="5"/>
      <c r="HM310" s="5"/>
      <c r="HN310" s="5"/>
      <c r="HO310" s="5"/>
      <c r="HP310" s="5"/>
      <c r="HQ310" s="5"/>
      <c r="HR310" s="5"/>
      <c r="HS310" s="5"/>
      <c r="HT310" s="5"/>
      <c r="HU310" s="5"/>
      <c r="HV310" s="5"/>
      <c r="HW310" s="5"/>
      <c r="HX310" s="5"/>
      <c r="HY310" s="5"/>
      <c r="HZ310" s="5"/>
      <c r="IA310" s="5"/>
      <c r="IB310" s="5"/>
      <c r="IC310" s="5"/>
      <c r="ID310" s="5"/>
      <c r="IE310" s="5"/>
      <c r="IF310" s="5"/>
      <c r="IG310" s="5"/>
      <c r="IH310" s="5"/>
      <c r="II310" s="5"/>
      <c r="IJ310" s="5"/>
      <c r="IK310" s="5"/>
      <c r="IL310" s="5"/>
      <c r="IM310" s="5"/>
      <c r="IN310" s="5"/>
      <c r="IO310" s="5"/>
      <c r="IP310" s="5"/>
      <c r="IQ310" s="5"/>
      <c r="IR310" s="5"/>
      <c r="IS310" s="5"/>
      <c r="IT310" s="5"/>
      <c r="IU310" s="5"/>
      <c r="IV310" s="5"/>
      <c r="IW310" s="5"/>
      <c r="IX310" s="5"/>
      <c r="IY310" s="5"/>
      <c r="IZ310" s="5"/>
      <c r="JA310" s="5"/>
      <c r="JB310" s="5"/>
      <c r="JC310" s="5"/>
      <c r="JD310" s="5"/>
      <c r="JE310" s="5"/>
      <c r="JF310" s="5"/>
      <c r="JG310" s="5"/>
      <c r="JH310" s="5"/>
      <c r="JI310" s="5"/>
      <c r="JJ310" s="5"/>
      <c r="JK310" s="5"/>
      <c r="JL310" s="5"/>
      <c r="JM310" s="5"/>
      <c r="JN310" s="5"/>
      <c r="JO310" s="5"/>
      <c r="JP310" s="5"/>
      <c r="JQ310" s="5"/>
      <c r="JR310" s="5"/>
      <c r="JS310" s="5"/>
      <c r="JT310" s="5"/>
      <c r="JU310" s="5"/>
      <c r="JV310" s="5"/>
      <c r="JW310" s="5"/>
      <c r="JX310" s="5"/>
      <c r="JY310" s="5"/>
      <c r="JZ310" s="5"/>
      <c r="KA310" s="5"/>
      <c r="KB310" s="5"/>
      <c r="KC310" s="5"/>
      <c r="KD310" s="5"/>
      <c r="KE310" s="5"/>
      <c r="KF310" s="5"/>
      <c r="KG310" s="5"/>
      <c r="KH310" s="5"/>
      <c r="KI310" s="5"/>
      <c r="KJ310" s="5"/>
      <c r="KK310" s="5"/>
      <c r="KL310" s="5"/>
      <c r="KM310" s="5"/>
      <c r="KN310" s="5"/>
      <c r="KO310" s="5"/>
      <c r="KP310" s="5"/>
      <c r="KQ310" s="5"/>
      <c r="KR310" s="5"/>
      <c r="KS310" s="5"/>
      <c r="KT310" s="5"/>
      <c r="KU310" s="5"/>
      <c r="KV310" s="5"/>
      <c r="KW310" s="5"/>
      <c r="KX310" s="5"/>
      <c r="KY310" s="5"/>
      <c r="KZ310" s="5"/>
      <c r="LA310" s="5"/>
      <c r="LB310" s="5"/>
      <c r="LC310" s="5"/>
      <c r="LD310" s="5"/>
      <c r="LE310" s="5"/>
      <c r="LF310" s="5"/>
      <c r="LG310" s="5"/>
      <c r="LH310" s="5"/>
      <c r="LI310" s="5"/>
      <c r="LJ310" s="5"/>
      <c r="LK310" s="5"/>
      <c r="LL310" s="5"/>
      <c r="LM310" s="5"/>
      <c r="LN310" s="5"/>
      <c r="LO310" s="5"/>
      <c r="LP310" s="5"/>
      <c r="LQ310" s="5"/>
      <c r="LR310" s="5"/>
      <c r="LS310" s="5"/>
      <c r="LT310" s="5"/>
      <c r="LU310" s="5"/>
      <c r="LV310" s="5"/>
      <c r="LW310" s="5"/>
      <c r="LX310" s="5"/>
      <c r="LY310" s="5"/>
      <c r="LZ310" s="5"/>
      <c r="MA310" s="5"/>
      <c r="MB310" s="5"/>
      <c r="MC310" s="5"/>
      <c r="MD310" s="5"/>
      <c r="ME310" s="5"/>
      <c r="MF310" s="5"/>
      <c r="MG310" s="5"/>
      <c r="MH310" s="5"/>
      <c r="MI310" s="5"/>
      <c r="MJ310" s="5"/>
      <c r="MK310" s="5"/>
      <c r="ML310" s="5"/>
      <c r="MM310" s="5"/>
      <c r="MN310" s="5"/>
      <c r="MO310" s="5"/>
      <c r="MP310" s="5"/>
      <c r="MQ310" s="5"/>
      <c r="MR310" s="5"/>
      <c r="MS310" s="5"/>
      <c r="MT310" s="5"/>
      <c r="MU310" s="5"/>
      <c r="MV310" s="5"/>
      <c r="MW310" s="5"/>
      <c r="MX310" s="5"/>
      <c r="MY310" s="5"/>
      <c r="MZ310" s="5"/>
      <c r="NA310" s="5"/>
      <c r="NB310" s="5"/>
      <c r="NC310" s="5"/>
      <c r="ND310" s="5"/>
      <c r="NE310" s="5"/>
      <c r="NF310" s="5"/>
      <c r="NG310" s="5"/>
      <c r="NH310" s="5"/>
      <c r="NI310" s="5"/>
      <c r="NJ310" s="5"/>
      <c r="NK310" s="5"/>
      <c r="NL310" s="5"/>
      <c r="NM310" s="5"/>
      <c r="NN310" s="5"/>
      <c r="NO310" s="5"/>
      <c r="NP310" s="5"/>
      <c r="NQ310" s="5"/>
      <c r="NR310" s="5"/>
      <c r="NS310" s="5"/>
      <c r="NT310" s="5"/>
      <c r="NU310" s="5"/>
      <c r="NV310" s="5"/>
      <c r="NW310" s="5"/>
      <c r="NX310" s="5"/>
      <c r="NY310" s="5"/>
      <c r="NZ310" s="5"/>
      <c r="OA310" s="5"/>
      <c r="OB310" s="5"/>
      <c r="OC310" s="5"/>
      <c r="OD310" s="5"/>
      <c r="OE310" s="5"/>
      <c r="OF310" s="5"/>
      <c r="OG310" s="5"/>
      <c r="OH310" s="5"/>
      <c r="OI310" s="5"/>
      <c r="OJ310" s="5"/>
      <c r="OK310" s="5"/>
      <c r="OL310" s="5"/>
      <c r="OM310" s="5"/>
      <c r="ON310" s="5"/>
      <c r="OO310" s="5"/>
      <c r="OP310" s="5"/>
      <c r="OQ310" s="5"/>
      <c r="OR310" s="5"/>
      <c r="OS310" s="5"/>
      <c r="OT310" s="5"/>
      <c r="OU310" s="5"/>
      <c r="OV310" s="5"/>
      <c r="OW310" s="5"/>
      <c r="OX310" s="5"/>
      <c r="OY310" s="5"/>
      <c r="OZ310" s="5"/>
      <c r="PA310" s="5"/>
      <c r="PB310" s="5"/>
      <c r="PC310" s="5"/>
      <c r="PD310" s="5"/>
      <c r="PE310" s="5"/>
      <c r="PF310" s="5"/>
      <c r="PG310" s="5"/>
      <c r="PH310" s="5"/>
      <c r="PI310" s="5"/>
      <c r="PJ310" s="5"/>
      <c r="PK310" s="5"/>
      <c r="PL310" s="5"/>
      <c r="PM310" s="5"/>
      <c r="PN310" s="5"/>
      <c r="PO310" s="5"/>
      <c r="PP310" s="5"/>
      <c r="PQ310" s="5"/>
      <c r="PR310" s="5"/>
      <c r="PS310" s="5"/>
      <c r="PT310" s="5"/>
      <c r="PU310" s="5"/>
      <c r="PV310" s="5"/>
      <c r="PW310" s="5"/>
      <c r="PX310" s="5"/>
      <c r="PY310" s="5"/>
      <c r="PZ310" s="5"/>
      <c r="QA310" s="5"/>
      <c r="QB310" s="5"/>
      <c r="QC310" s="5"/>
      <c r="QD310" s="5"/>
      <c r="QE310" s="5"/>
      <c r="QF310" s="5"/>
      <c r="QG310" s="5"/>
      <c r="QH310" s="5"/>
      <c r="QI310" s="5"/>
      <c r="QJ310" s="5"/>
      <c r="QK310" s="5"/>
      <c r="QL310" s="5"/>
      <c r="QM310" s="5"/>
      <c r="QN310" s="5"/>
      <c r="QO310" s="5"/>
      <c r="QP310" s="5"/>
      <c r="QQ310" s="5"/>
      <c r="QR310" s="5"/>
      <c r="QS310" s="5"/>
      <c r="QT310" s="5"/>
      <c r="QU310" s="5"/>
      <c r="QV310" s="5"/>
      <c r="QW310" s="5"/>
      <c r="QX310" s="5"/>
      <c r="QY310" s="5"/>
      <c r="QZ310" s="5"/>
      <c r="RA310" s="5"/>
      <c r="RB310" s="5"/>
      <c r="RC310" s="5"/>
      <c r="RD310" s="5"/>
      <c r="RE310" s="5"/>
      <c r="RF310" s="5"/>
      <c r="RG310" s="5"/>
      <c r="RH310" s="5"/>
      <c r="RI310" s="5"/>
      <c r="RJ310" s="5"/>
      <c r="RK310" s="5"/>
      <c r="RL310" s="5"/>
      <c r="RM310" s="5"/>
      <c r="RN310" s="5"/>
      <c r="RO310" s="5"/>
      <c r="RP310" s="5"/>
      <c r="RQ310" s="5"/>
      <c r="RR310" s="5"/>
      <c r="RS310" s="5"/>
      <c r="RT310" s="5"/>
      <c r="RU310" s="5"/>
      <c r="RV310" s="5"/>
      <c r="RW310" s="5"/>
      <c r="RX310" s="5"/>
      <c r="RY310" s="5"/>
      <c r="RZ310" s="5"/>
      <c r="SA310" s="5"/>
      <c r="SB310" s="5"/>
      <c r="SC310" s="5"/>
      <c r="SD310" s="5"/>
      <c r="SE310" s="5"/>
      <c r="SF310" s="5"/>
      <c r="SG310" s="5"/>
      <c r="SH310" s="5"/>
      <c r="SI310" s="5"/>
      <c r="SJ310" s="5"/>
      <c r="SK310" s="5"/>
      <c r="SL310" s="5"/>
      <c r="SM310" s="5"/>
      <c r="SN310" s="5"/>
      <c r="SO310" s="5"/>
      <c r="SP310" s="5"/>
      <c r="SQ310" s="5"/>
      <c r="SR310" s="5"/>
      <c r="SS310" s="5"/>
      <c r="ST310" s="5"/>
      <c r="SU310" s="5"/>
      <c r="SV310" s="5"/>
      <c r="SW310" s="5"/>
      <c r="SX310" s="5"/>
      <c r="SY310" s="5"/>
      <c r="SZ310" s="5"/>
      <c r="TA310" s="5"/>
      <c r="TB310" s="5"/>
      <c r="TC310" s="5"/>
      <c r="TD310" s="5"/>
      <c r="TE310" s="5"/>
      <c r="TF310" s="5"/>
      <c r="TG310" s="5"/>
      <c r="TH310" s="5"/>
      <c r="TI310" s="5"/>
      <c r="TJ310" s="5"/>
      <c r="TK310" s="5"/>
      <c r="TL310" s="5"/>
      <c r="TM310" s="5"/>
      <c r="TN310" s="5"/>
      <c r="TO310" s="5"/>
      <c r="TP310" s="5"/>
      <c r="TQ310" s="5"/>
      <c r="TR310" s="5"/>
      <c r="TS310" s="5"/>
      <c r="TT310" s="5"/>
      <c r="TU310" s="5"/>
      <c r="TV310" s="5"/>
      <c r="TW310" s="5"/>
      <c r="TX310" s="5"/>
      <c r="TY310" s="5"/>
      <c r="TZ310" s="5"/>
      <c r="UA310" s="5"/>
      <c r="UB310" s="5"/>
      <c r="UC310" s="5"/>
      <c r="UD310" s="5"/>
      <c r="UE310" s="5"/>
      <c r="UF310" s="5"/>
      <c r="UG310" s="5"/>
      <c r="UH310" s="5"/>
      <c r="UI310" s="5"/>
      <c r="UJ310" s="5"/>
      <c r="UK310" s="5"/>
      <c r="UL310" s="5"/>
      <c r="UM310" s="5"/>
      <c r="UN310" s="5"/>
      <c r="UO310" s="5"/>
      <c r="UP310" s="5"/>
      <c r="UQ310" s="5"/>
      <c r="UR310" s="5"/>
      <c r="US310" s="5"/>
      <c r="UT310" s="5"/>
      <c r="UU310" s="5"/>
      <c r="UV310" s="5"/>
      <c r="UW310" s="5"/>
      <c r="UX310" s="5"/>
      <c r="UY310" s="5"/>
      <c r="UZ310" s="5"/>
      <c r="VA310" s="5"/>
      <c r="VB310" s="5"/>
      <c r="VC310" s="5"/>
      <c r="VD310" s="5"/>
      <c r="VE310" s="5"/>
      <c r="VF310" s="5"/>
      <c r="VG310" s="5"/>
      <c r="VH310" s="5"/>
      <c r="VI310" s="5"/>
      <c r="VJ310" s="5"/>
      <c r="VK310" s="5"/>
      <c r="VL310" s="5"/>
      <c r="VM310" s="5"/>
      <c r="VN310" s="5"/>
      <c r="VO310" s="5"/>
      <c r="VP310" s="5"/>
      <c r="VQ310" s="5"/>
      <c r="VR310" s="5"/>
      <c r="VS310" s="5"/>
      <c r="VT310" s="5"/>
      <c r="VU310" s="5"/>
      <c r="VV310" s="5"/>
      <c r="VW310" s="5"/>
      <c r="VX310" s="5"/>
      <c r="VY310" s="5"/>
      <c r="VZ310" s="5"/>
      <c r="WA310" s="5"/>
      <c r="WB310" s="5"/>
      <c r="WC310" s="5"/>
      <c r="WD310" s="5"/>
      <c r="WE310" s="5"/>
      <c r="WF310" s="5"/>
      <c r="WG310" s="5"/>
      <c r="WH310" s="5"/>
      <c r="WI310" s="5"/>
      <c r="WJ310" s="5"/>
      <c r="WK310" s="5"/>
      <c r="WL310" s="5"/>
      <c r="WM310" s="5"/>
      <c r="WN310" s="5"/>
      <c r="WO310" s="5"/>
      <c r="WP310" s="5"/>
      <c r="WQ310" s="5"/>
      <c r="WR310" s="5"/>
      <c r="WS310" s="5"/>
      <c r="WT310" s="5"/>
      <c r="WU310" s="5"/>
      <c r="WV310" s="5"/>
      <c r="WW310" s="5"/>
      <c r="WX310" s="5"/>
      <c r="WY310" s="5"/>
      <c r="WZ310" s="5"/>
      <c r="XA310" s="5"/>
      <c r="XB310" s="5"/>
      <c r="XC310" s="5"/>
      <c r="XD310" s="5"/>
      <c r="XE310" s="5"/>
      <c r="XF310" s="5"/>
      <c r="XG310" s="5"/>
      <c r="XH310" s="5"/>
      <c r="XI310" s="5"/>
      <c r="XJ310" s="5"/>
      <c r="XK310" s="5"/>
      <c r="XL310" s="5"/>
      <c r="XM310" s="5"/>
      <c r="XN310" s="5"/>
      <c r="XO310" s="5"/>
      <c r="XP310" s="5"/>
      <c r="XQ310" s="5"/>
      <c r="XR310" s="5"/>
      <c r="XS310" s="5"/>
      <c r="XT310" s="5"/>
      <c r="XU310" s="5"/>
      <c r="XV310" s="5"/>
      <c r="XW310" s="5"/>
    </row>
    <row r="311" spans="39:647" x14ac:dyDescent="0.45">
      <c r="AM311" s="5"/>
      <c r="AN311" s="5"/>
      <c r="AO311" s="5"/>
      <c r="AP311" s="5"/>
      <c r="AQ311" s="5"/>
      <c r="AR311" s="5"/>
      <c r="AS311" s="5"/>
      <c r="AT311" s="5"/>
      <c r="AU311" s="5"/>
      <c r="AV311" s="5"/>
      <c r="AW311" s="5"/>
      <c r="AX311" s="5"/>
      <c r="AY311" s="5"/>
      <c r="AZ311" s="5"/>
      <c r="BA311" s="5"/>
      <c r="BB311" s="5"/>
      <c r="BC311" s="5"/>
      <c r="BD311" s="5"/>
      <c r="BE311" s="5"/>
      <c r="BF311" s="5"/>
      <c r="BG311" s="5"/>
      <c r="BH311" s="5"/>
      <c r="BI311" s="5"/>
      <c r="BJ311" s="5"/>
      <c r="BK311" s="5"/>
      <c r="BL311" s="5"/>
      <c r="BM311" s="5"/>
      <c r="BN311" s="5"/>
      <c r="BO311" s="5"/>
      <c r="BP311" s="5"/>
      <c r="BQ311" s="5"/>
      <c r="BR311" s="5"/>
      <c r="BS311" s="5"/>
      <c r="BT311" s="5"/>
      <c r="BU311" s="5"/>
      <c r="BV311" s="5"/>
      <c r="BW311" s="5"/>
      <c r="BX311" s="5"/>
      <c r="BY311" s="5"/>
      <c r="BZ311" s="5"/>
      <c r="CA311" s="5"/>
      <c r="CB311" s="5"/>
      <c r="CC311" s="5"/>
      <c r="CD311" s="5"/>
      <c r="CE311" s="5"/>
      <c r="CF311" s="5"/>
      <c r="CG311" s="5"/>
      <c r="CH311" s="5"/>
      <c r="CI311" s="5"/>
      <c r="CJ311" s="5"/>
      <c r="CK311" s="5"/>
      <c r="CL311" s="5"/>
      <c r="CM311" s="5"/>
      <c r="CN311" s="5"/>
      <c r="CO311" s="5"/>
      <c r="CP311" s="5"/>
      <c r="CQ311" s="5"/>
      <c r="CR311" s="5"/>
      <c r="CS311" s="5"/>
      <c r="CT311" s="5"/>
      <c r="CU311" s="5"/>
      <c r="CV311" s="5"/>
      <c r="CW311" s="5"/>
      <c r="CX311" s="5"/>
      <c r="CY311" s="5"/>
      <c r="CZ311" s="5"/>
      <c r="DA311" s="5"/>
      <c r="DB311" s="5"/>
      <c r="DC311" s="5"/>
      <c r="DD311" s="5"/>
      <c r="DE311" s="5"/>
      <c r="DF311" s="5"/>
      <c r="DG311" s="5"/>
      <c r="DH311" s="5"/>
      <c r="DI311" s="5"/>
      <c r="DJ311" s="5"/>
      <c r="DK311" s="5"/>
      <c r="DL311" s="5"/>
      <c r="DM311" s="5"/>
      <c r="DN311" s="5"/>
      <c r="DO311" s="5"/>
      <c r="DP311" s="5"/>
      <c r="DQ311" s="5"/>
      <c r="DR311" s="5"/>
      <c r="DS311" s="5"/>
      <c r="DT311" s="5"/>
      <c r="DU311" s="5"/>
      <c r="DV311" s="5"/>
      <c r="DW311" s="5"/>
      <c r="DX311" s="5"/>
      <c r="DY311" s="5"/>
      <c r="DZ311" s="5"/>
      <c r="EA311" s="5"/>
      <c r="EB311" s="5"/>
      <c r="EC311" s="5"/>
      <c r="ED311" s="5"/>
      <c r="EE311" s="5"/>
      <c r="EF311" s="5"/>
      <c r="EG311" s="5"/>
      <c r="EH311" s="5"/>
      <c r="EI311" s="5"/>
      <c r="EJ311" s="5"/>
      <c r="EK311" s="5"/>
      <c r="EL311" s="5"/>
      <c r="EM311" s="5"/>
      <c r="EN311" s="5"/>
      <c r="EO311" s="5"/>
      <c r="EP311" s="5"/>
      <c r="EQ311" s="5"/>
      <c r="ER311" s="5"/>
      <c r="ES311" s="5"/>
      <c r="ET311" s="5"/>
      <c r="EU311" s="5"/>
      <c r="EV311" s="5"/>
      <c r="EW311" s="5"/>
      <c r="EX311" s="5"/>
      <c r="EY311" s="5"/>
      <c r="EZ311" s="5"/>
      <c r="FA311" s="5"/>
      <c r="FB311" s="5"/>
      <c r="FC311" s="5"/>
      <c r="FD311" s="5"/>
      <c r="FE311" s="5"/>
      <c r="FF311" s="5"/>
      <c r="FG311" s="5"/>
      <c r="FH311" s="5"/>
      <c r="FI311" s="5"/>
      <c r="FJ311" s="5"/>
      <c r="FK311" s="5"/>
      <c r="FL311" s="5"/>
      <c r="FM311" s="5"/>
      <c r="FN311" s="5"/>
      <c r="FO311" s="5"/>
      <c r="FP311" s="5"/>
      <c r="FQ311" s="5"/>
      <c r="FR311" s="5"/>
      <c r="FS311" s="5"/>
      <c r="FT311" s="5"/>
      <c r="FU311" s="5"/>
      <c r="FV311" s="5"/>
      <c r="FW311" s="5"/>
      <c r="FX311" s="5"/>
      <c r="FY311" s="5"/>
      <c r="FZ311" s="5"/>
      <c r="GA311" s="5"/>
      <c r="GB311" s="5"/>
      <c r="GC311" s="5"/>
      <c r="GD311" s="5"/>
      <c r="GE311" s="5"/>
      <c r="GF311" s="5"/>
      <c r="GG311" s="5"/>
      <c r="GH311" s="5"/>
      <c r="GI311" s="5"/>
      <c r="GJ311" s="5"/>
      <c r="GK311" s="5"/>
      <c r="GL311" s="5"/>
      <c r="GM311" s="5"/>
      <c r="GN311" s="5"/>
      <c r="GO311" s="5"/>
      <c r="GP311" s="5"/>
      <c r="GQ311" s="5"/>
      <c r="GR311" s="5"/>
      <c r="GS311" s="5"/>
      <c r="GT311" s="5"/>
      <c r="GU311" s="5"/>
      <c r="GV311" s="5"/>
      <c r="GW311" s="5"/>
      <c r="GX311" s="5"/>
      <c r="GY311" s="5"/>
      <c r="GZ311" s="5"/>
      <c r="HA311" s="5"/>
      <c r="HB311" s="5"/>
      <c r="HC311" s="5"/>
      <c r="HD311" s="5"/>
      <c r="HE311" s="5"/>
      <c r="HF311" s="5"/>
      <c r="HG311" s="5"/>
      <c r="HH311" s="5"/>
      <c r="HI311" s="5"/>
      <c r="HJ311" s="5"/>
      <c r="HK311" s="5"/>
      <c r="HL311" s="5"/>
      <c r="HM311" s="5"/>
      <c r="HN311" s="5"/>
      <c r="HO311" s="5"/>
      <c r="HP311" s="5"/>
      <c r="HQ311" s="5"/>
      <c r="HR311" s="5"/>
      <c r="HS311" s="5"/>
      <c r="HT311" s="5"/>
      <c r="HU311" s="5"/>
      <c r="HV311" s="5"/>
      <c r="HW311" s="5"/>
      <c r="HX311" s="5"/>
      <c r="HY311" s="5"/>
      <c r="HZ311" s="5"/>
      <c r="IA311" s="5"/>
      <c r="IB311" s="5"/>
      <c r="IC311" s="5"/>
      <c r="ID311" s="5"/>
      <c r="IE311" s="5"/>
      <c r="IF311" s="5"/>
      <c r="IG311" s="5"/>
      <c r="IH311" s="5"/>
      <c r="II311" s="5"/>
      <c r="IJ311" s="5"/>
      <c r="IK311" s="5"/>
      <c r="IL311" s="5"/>
      <c r="IM311" s="5"/>
      <c r="IN311" s="5"/>
      <c r="IO311" s="5"/>
      <c r="IP311" s="5"/>
      <c r="IQ311" s="5"/>
      <c r="IR311" s="5"/>
      <c r="IS311" s="5"/>
      <c r="IT311" s="5"/>
      <c r="IU311" s="5"/>
      <c r="IV311" s="5"/>
      <c r="IW311" s="5"/>
      <c r="IX311" s="5"/>
      <c r="IY311" s="5"/>
      <c r="IZ311" s="5"/>
      <c r="JA311" s="5"/>
      <c r="JB311" s="5"/>
      <c r="JC311" s="5"/>
      <c r="JD311" s="5"/>
      <c r="JE311" s="5"/>
      <c r="JF311" s="5"/>
      <c r="JG311" s="5"/>
      <c r="JH311" s="5"/>
      <c r="JI311" s="5"/>
      <c r="JJ311" s="5"/>
      <c r="JK311" s="5"/>
      <c r="JL311" s="5"/>
      <c r="JM311" s="5"/>
      <c r="JN311" s="5"/>
      <c r="JO311" s="5"/>
      <c r="JP311" s="5"/>
      <c r="JQ311" s="5"/>
      <c r="JR311" s="5"/>
      <c r="JS311" s="5"/>
      <c r="JT311" s="5"/>
      <c r="JU311" s="5"/>
      <c r="JV311" s="5"/>
      <c r="JW311" s="5"/>
      <c r="JX311" s="5"/>
      <c r="JY311" s="5"/>
      <c r="JZ311" s="5"/>
      <c r="KA311" s="5"/>
      <c r="KB311" s="5"/>
      <c r="KC311" s="5"/>
      <c r="KD311" s="5"/>
      <c r="KE311" s="5"/>
      <c r="KF311" s="5"/>
      <c r="KG311" s="5"/>
      <c r="KH311" s="5"/>
      <c r="KI311" s="5"/>
      <c r="KJ311" s="5"/>
      <c r="KK311" s="5"/>
      <c r="KL311" s="5"/>
      <c r="KM311" s="5"/>
      <c r="KN311" s="5"/>
      <c r="KO311" s="5"/>
      <c r="KP311" s="5"/>
      <c r="KQ311" s="5"/>
      <c r="KR311" s="5"/>
      <c r="KS311" s="5"/>
      <c r="KT311" s="5"/>
      <c r="KU311" s="5"/>
      <c r="KV311" s="5"/>
      <c r="KW311" s="5"/>
      <c r="KX311" s="5"/>
      <c r="KY311" s="5"/>
      <c r="KZ311" s="5"/>
      <c r="LA311" s="5"/>
      <c r="LB311" s="5"/>
      <c r="LC311" s="5"/>
      <c r="LD311" s="5"/>
      <c r="LE311" s="5"/>
      <c r="LF311" s="5"/>
      <c r="LG311" s="5"/>
      <c r="LH311" s="5"/>
      <c r="LI311" s="5"/>
      <c r="LJ311" s="5"/>
      <c r="LK311" s="5"/>
      <c r="LL311" s="5"/>
      <c r="LM311" s="5"/>
      <c r="LN311" s="5"/>
      <c r="LO311" s="5"/>
      <c r="LP311" s="5"/>
      <c r="LQ311" s="5"/>
      <c r="LR311" s="5"/>
      <c r="LS311" s="5"/>
      <c r="LT311" s="5"/>
      <c r="LU311" s="5"/>
      <c r="LV311" s="5"/>
      <c r="LW311" s="5"/>
      <c r="LX311" s="5"/>
      <c r="LY311" s="5"/>
      <c r="LZ311" s="5"/>
      <c r="MA311" s="5"/>
      <c r="MB311" s="5"/>
      <c r="MC311" s="5"/>
      <c r="MD311" s="5"/>
      <c r="ME311" s="5"/>
      <c r="MF311" s="5"/>
      <c r="MG311" s="5"/>
      <c r="MH311" s="5"/>
      <c r="MI311" s="5"/>
      <c r="MJ311" s="5"/>
      <c r="MK311" s="5"/>
      <c r="ML311" s="5"/>
      <c r="MM311" s="5"/>
      <c r="MN311" s="5"/>
      <c r="MO311" s="5"/>
      <c r="MP311" s="5"/>
      <c r="MQ311" s="5"/>
      <c r="MR311" s="5"/>
      <c r="MS311" s="5"/>
      <c r="MT311" s="5"/>
      <c r="MU311" s="5"/>
      <c r="MV311" s="5"/>
      <c r="MW311" s="5"/>
      <c r="MX311" s="5"/>
      <c r="MY311" s="5"/>
      <c r="MZ311" s="5"/>
      <c r="NA311" s="5"/>
      <c r="NB311" s="5"/>
      <c r="NC311" s="5"/>
      <c r="ND311" s="5"/>
      <c r="NE311" s="5"/>
      <c r="NF311" s="5"/>
      <c r="NG311" s="5"/>
      <c r="NH311" s="5"/>
      <c r="NI311" s="5"/>
      <c r="NJ311" s="5"/>
      <c r="NK311" s="5"/>
      <c r="NL311" s="5"/>
      <c r="NM311" s="5"/>
      <c r="NN311" s="5"/>
      <c r="NO311" s="5"/>
      <c r="NP311" s="5"/>
      <c r="NQ311" s="5"/>
      <c r="NR311" s="5"/>
      <c r="NS311" s="5"/>
      <c r="NT311" s="5"/>
      <c r="NU311" s="5"/>
      <c r="NV311" s="5"/>
      <c r="NW311" s="5"/>
      <c r="NX311" s="5"/>
      <c r="NY311" s="5"/>
      <c r="NZ311" s="5"/>
      <c r="OA311" s="5"/>
      <c r="OB311" s="5"/>
      <c r="OC311" s="5"/>
      <c r="OD311" s="5"/>
      <c r="OE311" s="5"/>
      <c r="OF311" s="5"/>
      <c r="OG311" s="5"/>
      <c r="OH311" s="5"/>
      <c r="OI311" s="5"/>
      <c r="OJ311" s="5"/>
      <c r="OK311" s="5"/>
      <c r="OL311" s="5"/>
      <c r="OM311" s="5"/>
      <c r="ON311" s="5"/>
      <c r="OO311" s="5"/>
      <c r="OP311" s="5"/>
      <c r="OQ311" s="5"/>
      <c r="OR311" s="5"/>
      <c r="OS311" s="5"/>
      <c r="OT311" s="5"/>
      <c r="OU311" s="5"/>
      <c r="OV311" s="5"/>
      <c r="OW311" s="5"/>
      <c r="OX311" s="5"/>
      <c r="OY311" s="5"/>
      <c r="OZ311" s="5"/>
      <c r="PA311" s="5"/>
      <c r="PB311" s="5"/>
      <c r="PC311" s="5"/>
      <c r="PD311" s="5"/>
      <c r="PE311" s="5"/>
      <c r="PF311" s="5"/>
      <c r="PG311" s="5"/>
      <c r="PH311" s="5"/>
      <c r="PI311" s="5"/>
      <c r="PJ311" s="5"/>
      <c r="PK311" s="5"/>
      <c r="PL311" s="5"/>
      <c r="PM311" s="5"/>
      <c r="PN311" s="5"/>
      <c r="PO311" s="5"/>
      <c r="PP311" s="5"/>
      <c r="PQ311" s="5"/>
      <c r="PR311" s="5"/>
      <c r="PS311" s="5"/>
      <c r="PT311" s="5"/>
      <c r="PU311" s="5"/>
      <c r="PV311" s="5"/>
      <c r="PW311" s="5"/>
      <c r="PX311" s="5"/>
      <c r="PY311" s="5"/>
      <c r="PZ311" s="5"/>
      <c r="QA311" s="5"/>
      <c r="QB311" s="5"/>
      <c r="QC311" s="5"/>
      <c r="QD311" s="5"/>
      <c r="QE311" s="5"/>
      <c r="QF311" s="5"/>
      <c r="QG311" s="5"/>
      <c r="QH311" s="5"/>
      <c r="QI311" s="5"/>
      <c r="QJ311" s="5"/>
      <c r="QK311" s="5"/>
      <c r="QL311" s="5"/>
      <c r="QM311" s="5"/>
      <c r="QN311" s="5"/>
      <c r="QO311" s="5"/>
      <c r="QP311" s="5"/>
      <c r="QQ311" s="5"/>
      <c r="QR311" s="5"/>
      <c r="QS311" s="5"/>
      <c r="QT311" s="5"/>
      <c r="QU311" s="5"/>
      <c r="QV311" s="5"/>
      <c r="QW311" s="5"/>
      <c r="QX311" s="5"/>
      <c r="QY311" s="5"/>
      <c r="QZ311" s="5"/>
      <c r="RA311" s="5"/>
      <c r="RB311" s="5"/>
      <c r="RC311" s="5"/>
      <c r="RD311" s="5"/>
      <c r="RE311" s="5"/>
      <c r="RF311" s="5"/>
      <c r="RG311" s="5"/>
      <c r="RH311" s="5"/>
      <c r="RI311" s="5"/>
      <c r="RJ311" s="5"/>
      <c r="RK311" s="5"/>
      <c r="RL311" s="5"/>
      <c r="RM311" s="5"/>
      <c r="RN311" s="5"/>
      <c r="RO311" s="5"/>
      <c r="RP311" s="5"/>
      <c r="RQ311" s="5"/>
      <c r="RR311" s="5"/>
      <c r="RS311" s="5"/>
      <c r="RT311" s="5"/>
      <c r="RU311" s="5"/>
      <c r="RV311" s="5"/>
      <c r="RW311" s="5"/>
      <c r="RX311" s="5"/>
      <c r="RY311" s="5"/>
      <c r="RZ311" s="5"/>
      <c r="SA311" s="5"/>
      <c r="SB311" s="5"/>
      <c r="SC311" s="5"/>
      <c r="SD311" s="5"/>
      <c r="SE311" s="5"/>
      <c r="SF311" s="5"/>
      <c r="SG311" s="5"/>
      <c r="SH311" s="5"/>
      <c r="SI311" s="5"/>
      <c r="SJ311" s="5"/>
      <c r="SK311" s="5"/>
      <c r="SL311" s="5"/>
      <c r="SM311" s="5"/>
      <c r="SN311" s="5"/>
      <c r="SO311" s="5"/>
      <c r="SP311" s="5"/>
      <c r="SQ311" s="5"/>
      <c r="SR311" s="5"/>
      <c r="SS311" s="5"/>
      <c r="ST311" s="5"/>
      <c r="SU311" s="5"/>
      <c r="SV311" s="5"/>
      <c r="SW311" s="5"/>
      <c r="SX311" s="5"/>
      <c r="SY311" s="5"/>
      <c r="SZ311" s="5"/>
      <c r="TA311" s="5"/>
      <c r="TB311" s="5"/>
      <c r="TC311" s="5"/>
      <c r="TD311" s="5"/>
      <c r="TE311" s="5"/>
      <c r="TF311" s="5"/>
      <c r="TG311" s="5"/>
      <c r="TH311" s="5"/>
      <c r="TI311" s="5"/>
      <c r="TJ311" s="5"/>
      <c r="TK311" s="5"/>
      <c r="TL311" s="5"/>
      <c r="TM311" s="5"/>
      <c r="TN311" s="5"/>
      <c r="TO311" s="5"/>
      <c r="TP311" s="5"/>
      <c r="TQ311" s="5"/>
      <c r="TR311" s="5"/>
      <c r="TS311" s="5"/>
      <c r="TT311" s="5"/>
      <c r="TU311" s="5"/>
      <c r="TV311" s="5"/>
      <c r="TW311" s="5"/>
      <c r="TX311" s="5"/>
      <c r="TY311" s="5"/>
      <c r="TZ311" s="5"/>
      <c r="UA311" s="5"/>
      <c r="UB311" s="5"/>
      <c r="UC311" s="5"/>
      <c r="UD311" s="5"/>
      <c r="UE311" s="5"/>
      <c r="UF311" s="5"/>
      <c r="UG311" s="5"/>
      <c r="UH311" s="5"/>
      <c r="UI311" s="5"/>
      <c r="UJ311" s="5"/>
      <c r="UK311" s="5"/>
      <c r="UL311" s="5"/>
      <c r="UM311" s="5"/>
      <c r="UN311" s="5"/>
      <c r="UO311" s="5"/>
      <c r="UP311" s="5"/>
      <c r="UQ311" s="5"/>
      <c r="UR311" s="5"/>
      <c r="US311" s="5"/>
      <c r="UT311" s="5"/>
      <c r="UU311" s="5"/>
      <c r="UV311" s="5"/>
      <c r="UW311" s="5"/>
      <c r="UX311" s="5"/>
      <c r="UY311" s="5"/>
      <c r="UZ311" s="5"/>
      <c r="VA311" s="5"/>
      <c r="VB311" s="5"/>
      <c r="VC311" s="5"/>
      <c r="VD311" s="5"/>
      <c r="VE311" s="5"/>
      <c r="VF311" s="5"/>
      <c r="VG311" s="5"/>
      <c r="VH311" s="5"/>
      <c r="VI311" s="5"/>
      <c r="VJ311" s="5"/>
      <c r="VK311" s="5"/>
      <c r="VL311" s="5"/>
      <c r="VM311" s="5"/>
      <c r="VN311" s="5"/>
      <c r="VO311" s="5"/>
      <c r="VP311" s="5"/>
      <c r="VQ311" s="5"/>
      <c r="VR311" s="5"/>
      <c r="VS311" s="5"/>
      <c r="VT311" s="5"/>
      <c r="VU311" s="5"/>
      <c r="VV311" s="5"/>
      <c r="VW311" s="5"/>
      <c r="VX311" s="5"/>
      <c r="VY311" s="5"/>
      <c r="VZ311" s="5"/>
      <c r="WA311" s="5"/>
      <c r="WB311" s="5"/>
      <c r="WC311" s="5"/>
      <c r="WD311" s="5"/>
      <c r="WE311" s="5"/>
      <c r="WF311" s="5"/>
      <c r="WG311" s="5"/>
      <c r="WH311" s="5"/>
      <c r="WI311" s="5"/>
      <c r="WJ311" s="5"/>
      <c r="WK311" s="5"/>
      <c r="WL311" s="5"/>
      <c r="WM311" s="5"/>
      <c r="WN311" s="5"/>
      <c r="WO311" s="5"/>
      <c r="WP311" s="5"/>
      <c r="WQ311" s="5"/>
      <c r="WR311" s="5"/>
      <c r="WS311" s="5"/>
      <c r="WT311" s="5"/>
      <c r="WU311" s="5"/>
      <c r="WV311" s="5"/>
      <c r="WW311" s="5"/>
      <c r="WX311" s="5"/>
      <c r="WY311" s="5"/>
      <c r="WZ311" s="5"/>
      <c r="XA311" s="5"/>
      <c r="XB311" s="5"/>
      <c r="XC311" s="5"/>
      <c r="XD311" s="5"/>
      <c r="XE311" s="5"/>
      <c r="XF311" s="5"/>
      <c r="XG311" s="5"/>
      <c r="XH311" s="5"/>
      <c r="XI311" s="5"/>
      <c r="XJ311" s="5"/>
      <c r="XK311" s="5"/>
      <c r="XL311" s="5"/>
      <c r="XM311" s="5"/>
      <c r="XN311" s="5"/>
      <c r="XO311" s="5"/>
      <c r="XP311" s="5"/>
      <c r="XQ311" s="5"/>
      <c r="XR311" s="5"/>
      <c r="XS311" s="5"/>
      <c r="XT311" s="5"/>
      <c r="XU311" s="5"/>
      <c r="XV311" s="5"/>
      <c r="XW311" s="5"/>
    </row>
    <row r="312" spans="39:647" x14ac:dyDescent="0.4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c r="EU312" s="5"/>
      <c r="EV312" s="5"/>
      <c r="EW312" s="5"/>
      <c r="EX312" s="5"/>
      <c r="EY312" s="5"/>
      <c r="EZ312" s="5"/>
      <c r="FA312" s="5"/>
      <c r="FB312" s="5"/>
      <c r="FC312" s="5"/>
      <c r="FD312" s="5"/>
      <c r="FE312" s="5"/>
      <c r="FF312" s="5"/>
      <c r="FG312" s="5"/>
      <c r="FH312" s="5"/>
      <c r="FI312" s="5"/>
      <c r="FJ312" s="5"/>
      <c r="FK312" s="5"/>
      <c r="FL312" s="5"/>
      <c r="FM312" s="5"/>
      <c r="FN312" s="5"/>
      <c r="FO312" s="5"/>
      <c r="FP312" s="5"/>
      <c r="FQ312" s="5"/>
      <c r="FR312" s="5"/>
      <c r="FS312" s="5"/>
      <c r="FT312" s="5"/>
      <c r="FU312" s="5"/>
      <c r="FV312" s="5"/>
      <c r="FW312" s="5"/>
      <c r="FX312" s="5"/>
      <c r="FY312" s="5"/>
      <c r="FZ312" s="5"/>
      <c r="GA312" s="5"/>
      <c r="GB312" s="5"/>
      <c r="GC312" s="5"/>
      <c r="GD312" s="5"/>
      <c r="GE312" s="5"/>
      <c r="GF312" s="5"/>
      <c r="GG312" s="5"/>
      <c r="GH312" s="5"/>
      <c r="GI312" s="5"/>
      <c r="GJ312" s="5"/>
      <c r="GK312" s="5"/>
      <c r="GL312" s="5"/>
      <c r="GM312" s="5"/>
      <c r="GN312" s="5"/>
      <c r="GO312" s="5"/>
      <c r="GP312" s="5"/>
      <c r="GQ312" s="5"/>
      <c r="GR312" s="5"/>
      <c r="GS312" s="5"/>
      <c r="GT312" s="5"/>
      <c r="GU312" s="5"/>
      <c r="GV312" s="5"/>
      <c r="GW312" s="5"/>
      <c r="GX312" s="5"/>
      <c r="GY312" s="5"/>
      <c r="GZ312" s="5"/>
      <c r="HA312" s="5"/>
      <c r="HB312" s="5"/>
      <c r="HC312" s="5"/>
      <c r="HD312" s="5"/>
      <c r="HE312" s="5"/>
      <c r="HF312" s="5"/>
      <c r="HG312" s="5"/>
      <c r="HH312" s="5"/>
      <c r="HI312" s="5"/>
      <c r="HJ312" s="5"/>
      <c r="HK312" s="5"/>
      <c r="HL312" s="5"/>
      <c r="HM312" s="5"/>
      <c r="HN312" s="5"/>
      <c r="HO312" s="5"/>
      <c r="HP312" s="5"/>
      <c r="HQ312" s="5"/>
      <c r="HR312" s="5"/>
      <c r="HS312" s="5"/>
      <c r="HT312" s="5"/>
      <c r="HU312" s="5"/>
      <c r="HV312" s="5"/>
      <c r="HW312" s="5"/>
      <c r="HX312" s="5"/>
      <c r="HY312" s="5"/>
      <c r="HZ312" s="5"/>
      <c r="IA312" s="5"/>
      <c r="IB312" s="5"/>
      <c r="IC312" s="5"/>
      <c r="ID312" s="5"/>
      <c r="IE312" s="5"/>
      <c r="IF312" s="5"/>
      <c r="IG312" s="5"/>
      <c r="IH312" s="5"/>
      <c r="II312" s="5"/>
      <c r="IJ312" s="5"/>
      <c r="IK312" s="5"/>
      <c r="IL312" s="5"/>
      <c r="IM312" s="5"/>
      <c r="IN312" s="5"/>
      <c r="IO312" s="5"/>
      <c r="IP312" s="5"/>
      <c r="IQ312" s="5"/>
      <c r="IR312" s="5"/>
      <c r="IS312" s="5"/>
      <c r="IT312" s="5"/>
      <c r="IU312" s="5"/>
      <c r="IV312" s="5"/>
      <c r="IW312" s="5"/>
      <c r="IX312" s="5"/>
      <c r="IY312" s="5"/>
      <c r="IZ312" s="5"/>
      <c r="JA312" s="5"/>
      <c r="JB312" s="5"/>
      <c r="JC312" s="5"/>
      <c r="JD312" s="5"/>
      <c r="JE312" s="5"/>
      <c r="JF312" s="5"/>
      <c r="JG312" s="5"/>
      <c r="JH312" s="5"/>
      <c r="JI312" s="5"/>
      <c r="JJ312" s="5"/>
      <c r="JK312" s="5"/>
      <c r="JL312" s="5"/>
      <c r="JM312" s="5"/>
      <c r="JN312" s="5"/>
      <c r="JO312" s="5"/>
      <c r="JP312" s="5"/>
      <c r="JQ312" s="5"/>
      <c r="JR312" s="5"/>
      <c r="JS312" s="5"/>
      <c r="JT312" s="5"/>
      <c r="JU312" s="5"/>
      <c r="JV312" s="5"/>
      <c r="JW312" s="5"/>
      <c r="JX312" s="5"/>
      <c r="JY312" s="5"/>
      <c r="JZ312" s="5"/>
      <c r="KA312" s="5"/>
      <c r="KB312" s="5"/>
      <c r="KC312" s="5"/>
      <c r="KD312" s="5"/>
      <c r="KE312" s="5"/>
      <c r="KF312" s="5"/>
      <c r="KG312" s="5"/>
      <c r="KH312" s="5"/>
      <c r="KI312" s="5"/>
      <c r="KJ312" s="5"/>
      <c r="KK312" s="5"/>
      <c r="KL312" s="5"/>
      <c r="KM312" s="5"/>
      <c r="KN312" s="5"/>
      <c r="KO312" s="5"/>
      <c r="KP312" s="5"/>
      <c r="KQ312" s="5"/>
      <c r="KR312" s="5"/>
      <c r="KS312" s="5"/>
      <c r="KT312" s="5"/>
      <c r="KU312" s="5"/>
      <c r="KV312" s="5"/>
      <c r="KW312" s="5"/>
      <c r="KX312" s="5"/>
      <c r="KY312" s="5"/>
      <c r="KZ312" s="5"/>
      <c r="LA312" s="5"/>
      <c r="LB312" s="5"/>
      <c r="LC312" s="5"/>
      <c r="LD312" s="5"/>
      <c r="LE312" s="5"/>
      <c r="LF312" s="5"/>
      <c r="LG312" s="5"/>
      <c r="LH312" s="5"/>
      <c r="LI312" s="5"/>
      <c r="LJ312" s="5"/>
      <c r="LK312" s="5"/>
      <c r="LL312" s="5"/>
      <c r="LM312" s="5"/>
      <c r="LN312" s="5"/>
      <c r="LO312" s="5"/>
      <c r="LP312" s="5"/>
      <c r="LQ312" s="5"/>
      <c r="LR312" s="5"/>
      <c r="LS312" s="5"/>
      <c r="LT312" s="5"/>
      <c r="LU312" s="5"/>
      <c r="LV312" s="5"/>
      <c r="LW312" s="5"/>
      <c r="LX312" s="5"/>
      <c r="LY312" s="5"/>
      <c r="LZ312" s="5"/>
      <c r="MA312" s="5"/>
      <c r="MB312" s="5"/>
      <c r="MC312" s="5"/>
      <c r="MD312" s="5"/>
      <c r="ME312" s="5"/>
      <c r="MF312" s="5"/>
      <c r="MG312" s="5"/>
      <c r="MH312" s="5"/>
      <c r="MI312" s="5"/>
      <c r="MJ312" s="5"/>
      <c r="MK312" s="5"/>
      <c r="ML312" s="5"/>
      <c r="MM312" s="5"/>
      <c r="MN312" s="5"/>
      <c r="MO312" s="5"/>
      <c r="MP312" s="5"/>
      <c r="MQ312" s="5"/>
      <c r="MR312" s="5"/>
      <c r="MS312" s="5"/>
      <c r="MT312" s="5"/>
      <c r="MU312" s="5"/>
      <c r="MV312" s="5"/>
      <c r="MW312" s="5"/>
      <c r="MX312" s="5"/>
      <c r="MY312" s="5"/>
      <c r="MZ312" s="5"/>
      <c r="NA312" s="5"/>
      <c r="NB312" s="5"/>
      <c r="NC312" s="5"/>
      <c r="ND312" s="5"/>
      <c r="NE312" s="5"/>
      <c r="NF312" s="5"/>
      <c r="NG312" s="5"/>
      <c r="NH312" s="5"/>
      <c r="NI312" s="5"/>
      <c r="NJ312" s="5"/>
      <c r="NK312" s="5"/>
      <c r="NL312" s="5"/>
      <c r="NM312" s="5"/>
      <c r="NN312" s="5"/>
      <c r="NO312" s="5"/>
      <c r="NP312" s="5"/>
      <c r="NQ312" s="5"/>
      <c r="NR312" s="5"/>
      <c r="NS312" s="5"/>
      <c r="NT312" s="5"/>
      <c r="NU312" s="5"/>
      <c r="NV312" s="5"/>
      <c r="NW312" s="5"/>
      <c r="NX312" s="5"/>
      <c r="NY312" s="5"/>
      <c r="NZ312" s="5"/>
      <c r="OA312" s="5"/>
      <c r="OB312" s="5"/>
      <c r="OC312" s="5"/>
      <c r="OD312" s="5"/>
      <c r="OE312" s="5"/>
      <c r="OF312" s="5"/>
      <c r="OG312" s="5"/>
      <c r="OH312" s="5"/>
      <c r="OI312" s="5"/>
      <c r="OJ312" s="5"/>
      <c r="OK312" s="5"/>
      <c r="OL312" s="5"/>
      <c r="OM312" s="5"/>
      <c r="ON312" s="5"/>
      <c r="OO312" s="5"/>
      <c r="OP312" s="5"/>
      <c r="OQ312" s="5"/>
      <c r="OR312" s="5"/>
      <c r="OS312" s="5"/>
      <c r="OT312" s="5"/>
      <c r="OU312" s="5"/>
      <c r="OV312" s="5"/>
      <c r="OW312" s="5"/>
      <c r="OX312" s="5"/>
      <c r="OY312" s="5"/>
      <c r="OZ312" s="5"/>
      <c r="PA312" s="5"/>
      <c r="PB312" s="5"/>
      <c r="PC312" s="5"/>
      <c r="PD312" s="5"/>
      <c r="PE312" s="5"/>
      <c r="PF312" s="5"/>
      <c r="PG312" s="5"/>
      <c r="PH312" s="5"/>
      <c r="PI312" s="5"/>
      <c r="PJ312" s="5"/>
      <c r="PK312" s="5"/>
      <c r="PL312" s="5"/>
      <c r="PM312" s="5"/>
      <c r="PN312" s="5"/>
      <c r="PO312" s="5"/>
      <c r="PP312" s="5"/>
      <c r="PQ312" s="5"/>
      <c r="PR312" s="5"/>
      <c r="PS312" s="5"/>
      <c r="PT312" s="5"/>
      <c r="PU312" s="5"/>
      <c r="PV312" s="5"/>
      <c r="PW312" s="5"/>
      <c r="PX312" s="5"/>
      <c r="PY312" s="5"/>
      <c r="PZ312" s="5"/>
      <c r="QA312" s="5"/>
      <c r="QB312" s="5"/>
      <c r="QC312" s="5"/>
      <c r="QD312" s="5"/>
      <c r="QE312" s="5"/>
      <c r="QF312" s="5"/>
      <c r="QG312" s="5"/>
      <c r="QH312" s="5"/>
      <c r="QI312" s="5"/>
      <c r="QJ312" s="5"/>
      <c r="QK312" s="5"/>
      <c r="QL312" s="5"/>
      <c r="QM312" s="5"/>
      <c r="QN312" s="5"/>
      <c r="QO312" s="5"/>
      <c r="QP312" s="5"/>
      <c r="QQ312" s="5"/>
      <c r="QR312" s="5"/>
      <c r="QS312" s="5"/>
      <c r="QT312" s="5"/>
      <c r="QU312" s="5"/>
      <c r="QV312" s="5"/>
      <c r="QW312" s="5"/>
      <c r="QX312" s="5"/>
      <c r="QY312" s="5"/>
      <c r="QZ312" s="5"/>
      <c r="RA312" s="5"/>
      <c r="RB312" s="5"/>
      <c r="RC312" s="5"/>
      <c r="RD312" s="5"/>
      <c r="RE312" s="5"/>
      <c r="RF312" s="5"/>
      <c r="RG312" s="5"/>
      <c r="RH312" s="5"/>
      <c r="RI312" s="5"/>
      <c r="RJ312" s="5"/>
      <c r="RK312" s="5"/>
      <c r="RL312" s="5"/>
      <c r="RM312" s="5"/>
      <c r="RN312" s="5"/>
      <c r="RO312" s="5"/>
      <c r="RP312" s="5"/>
      <c r="RQ312" s="5"/>
      <c r="RR312" s="5"/>
      <c r="RS312" s="5"/>
      <c r="RT312" s="5"/>
      <c r="RU312" s="5"/>
      <c r="RV312" s="5"/>
      <c r="RW312" s="5"/>
      <c r="RX312" s="5"/>
      <c r="RY312" s="5"/>
      <c r="RZ312" s="5"/>
      <c r="SA312" s="5"/>
      <c r="SB312" s="5"/>
      <c r="SC312" s="5"/>
      <c r="SD312" s="5"/>
      <c r="SE312" s="5"/>
      <c r="SF312" s="5"/>
      <c r="SG312" s="5"/>
      <c r="SH312" s="5"/>
      <c r="SI312" s="5"/>
      <c r="SJ312" s="5"/>
      <c r="SK312" s="5"/>
      <c r="SL312" s="5"/>
      <c r="SM312" s="5"/>
      <c r="SN312" s="5"/>
      <c r="SO312" s="5"/>
      <c r="SP312" s="5"/>
      <c r="SQ312" s="5"/>
      <c r="SR312" s="5"/>
      <c r="SS312" s="5"/>
      <c r="ST312" s="5"/>
      <c r="SU312" s="5"/>
      <c r="SV312" s="5"/>
      <c r="SW312" s="5"/>
      <c r="SX312" s="5"/>
      <c r="SY312" s="5"/>
      <c r="SZ312" s="5"/>
      <c r="TA312" s="5"/>
      <c r="TB312" s="5"/>
      <c r="TC312" s="5"/>
      <c r="TD312" s="5"/>
      <c r="TE312" s="5"/>
      <c r="TF312" s="5"/>
      <c r="TG312" s="5"/>
      <c r="TH312" s="5"/>
      <c r="TI312" s="5"/>
      <c r="TJ312" s="5"/>
      <c r="TK312" s="5"/>
      <c r="TL312" s="5"/>
      <c r="TM312" s="5"/>
      <c r="TN312" s="5"/>
      <c r="TO312" s="5"/>
      <c r="TP312" s="5"/>
      <c r="TQ312" s="5"/>
      <c r="TR312" s="5"/>
      <c r="TS312" s="5"/>
      <c r="TT312" s="5"/>
      <c r="TU312" s="5"/>
      <c r="TV312" s="5"/>
      <c r="TW312" s="5"/>
      <c r="TX312" s="5"/>
      <c r="TY312" s="5"/>
      <c r="TZ312" s="5"/>
      <c r="UA312" s="5"/>
      <c r="UB312" s="5"/>
      <c r="UC312" s="5"/>
      <c r="UD312" s="5"/>
      <c r="UE312" s="5"/>
      <c r="UF312" s="5"/>
      <c r="UG312" s="5"/>
      <c r="UH312" s="5"/>
      <c r="UI312" s="5"/>
      <c r="UJ312" s="5"/>
      <c r="UK312" s="5"/>
      <c r="UL312" s="5"/>
      <c r="UM312" s="5"/>
      <c r="UN312" s="5"/>
      <c r="UO312" s="5"/>
      <c r="UP312" s="5"/>
      <c r="UQ312" s="5"/>
      <c r="UR312" s="5"/>
      <c r="US312" s="5"/>
      <c r="UT312" s="5"/>
      <c r="UU312" s="5"/>
      <c r="UV312" s="5"/>
      <c r="UW312" s="5"/>
      <c r="UX312" s="5"/>
      <c r="UY312" s="5"/>
      <c r="UZ312" s="5"/>
      <c r="VA312" s="5"/>
      <c r="VB312" s="5"/>
      <c r="VC312" s="5"/>
      <c r="VD312" s="5"/>
      <c r="VE312" s="5"/>
      <c r="VF312" s="5"/>
      <c r="VG312" s="5"/>
      <c r="VH312" s="5"/>
      <c r="VI312" s="5"/>
      <c r="VJ312" s="5"/>
      <c r="VK312" s="5"/>
      <c r="VL312" s="5"/>
      <c r="VM312" s="5"/>
      <c r="VN312" s="5"/>
      <c r="VO312" s="5"/>
      <c r="VP312" s="5"/>
      <c r="VQ312" s="5"/>
      <c r="VR312" s="5"/>
      <c r="VS312" s="5"/>
      <c r="VT312" s="5"/>
      <c r="VU312" s="5"/>
      <c r="VV312" s="5"/>
      <c r="VW312" s="5"/>
      <c r="VX312" s="5"/>
      <c r="VY312" s="5"/>
      <c r="VZ312" s="5"/>
      <c r="WA312" s="5"/>
      <c r="WB312" s="5"/>
      <c r="WC312" s="5"/>
      <c r="WD312" s="5"/>
      <c r="WE312" s="5"/>
      <c r="WF312" s="5"/>
      <c r="WG312" s="5"/>
      <c r="WH312" s="5"/>
      <c r="WI312" s="5"/>
      <c r="WJ312" s="5"/>
      <c r="WK312" s="5"/>
      <c r="WL312" s="5"/>
      <c r="WM312" s="5"/>
      <c r="WN312" s="5"/>
      <c r="WO312" s="5"/>
      <c r="WP312" s="5"/>
      <c r="WQ312" s="5"/>
      <c r="WR312" s="5"/>
      <c r="WS312" s="5"/>
      <c r="WT312" s="5"/>
      <c r="WU312" s="5"/>
      <c r="WV312" s="5"/>
      <c r="WW312" s="5"/>
      <c r="WX312" s="5"/>
      <c r="WY312" s="5"/>
      <c r="WZ312" s="5"/>
      <c r="XA312" s="5"/>
      <c r="XB312" s="5"/>
      <c r="XC312" s="5"/>
      <c r="XD312" s="5"/>
      <c r="XE312" s="5"/>
      <c r="XF312" s="5"/>
      <c r="XG312" s="5"/>
      <c r="XH312" s="5"/>
      <c r="XI312" s="5"/>
      <c r="XJ312" s="5"/>
      <c r="XK312" s="5"/>
      <c r="XL312" s="5"/>
      <c r="XM312" s="5"/>
      <c r="XN312" s="5"/>
      <c r="XO312" s="5"/>
      <c r="XP312" s="5"/>
      <c r="XQ312" s="5"/>
      <c r="XR312" s="5"/>
      <c r="XS312" s="5"/>
      <c r="XT312" s="5"/>
      <c r="XU312" s="5"/>
      <c r="XV312" s="5"/>
      <c r="XW312" s="5"/>
    </row>
    <row r="313" spans="39:647" x14ac:dyDescent="0.45">
      <c r="AM313" s="5"/>
      <c r="AN313" s="5"/>
      <c r="AO313" s="5"/>
      <c r="AP313" s="5"/>
      <c r="AQ313" s="5"/>
      <c r="AR313" s="5"/>
      <c r="AS313" s="5"/>
      <c r="AT313" s="5"/>
      <c r="AU313" s="5"/>
      <c r="AV313" s="5"/>
      <c r="AW313" s="5"/>
      <c r="AX313" s="5"/>
      <c r="AY313" s="5"/>
      <c r="AZ313" s="5"/>
      <c r="BA313" s="5"/>
      <c r="BB313" s="5"/>
      <c r="BC313" s="5"/>
      <c r="BD313" s="5"/>
      <c r="BE313" s="5"/>
      <c r="BF313" s="5"/>
      <c r="BG313" s="5"/>
      <c r="BH313" s="5"/>
      <c r="BI313" s="5"/>
      <c r="BJ313" s="5"/>
      <c r="BK313" s="5"/>
      <c r="BL313" s="5"/>
      <c r="BM313" s="5"/>
      <c r="BN313" s="5"/>
      <c r="BO313" s="5"/>
      <c r="BP313" s="5"/>
      <c r="BQ313" s="5"/>
      <c r="BR313" s="5"/>
      <c r="BS313" s="5"/>
      <c r="BT313" s="5"/>
      <c r="BU313" s="5"/>
      <c r="BV313" s="5"/>
      <c r="BW313" s="5"/>
      <c r="BX313" s="5"/>
      <c r="BY313" s="5"/>
      <c r="BZ313" s="5"/>
      <c r="CA313" s="5"/>
      <c r="CB313" s="5"/>
      <c r="CC313" s="5"/>
      <c r="CD313" s="5"/>
      <c r="CE313" s="5"/>
      <c r="CF313" s="5"/>
      <c r="CG313" s="5"/>
      <c r="CH313" s="5"/>
      <c r="CI313" s="5"/>
      <c r="CJ313" s="5"/>
      <c r="CK313" s="5"/>
      <c r="CL313" s="5"/>
      <c r="CM313" s="5"/>
      <c r="CN313" s="5"/>
      <c r="CO313" s="5"/>
      <c r="CP313" s="5"/>
      <c r="CQ313" s="5"/>
      <c r="CR313" s="5"/>
      <c r="CS313" s="5"/>
      <c r="CT313" s="5"/>
      <c r="CU313" s="5"/>
      <c r="CV313" s="5"/>
      <c r="CW313" s="5"/>
      <c r="CX313" s="5"/>
      <c r="CY313" s="5"/>
      <c r="CZ313" s="5"/>
      <c r="DA313" s="5"/>
      <c r="DB313" s="5"/>
      <c r="DC313" s="5"/>
      <c r="DD313" s="5"/>
      <c r="DE313" s="5"/>
      <c r="DF313" s="5"/>
      <c r="DG313" s="5"/>
      <c r="DH313" s="5"/>
      <c r="DI313" s="5"/>
      <c r="DJ313" s="5"/>
      <c r="DK313" s="5"/>
      <c r="DL313" s="5"/>
      <c r="DM313" s="5"/>
      <c r="DN313" s="5"/>
      <c r="DO313" s="5"/>
      <c r="DP313" s="5"/>
      <c r="DQ313" s="5"/>
      <c r="DR313" s="5"/>
      <c r="DS313" s="5"/>
      <c r="DT313" s="5"/>
      <c r="DU313" s="5"/>
      <c r="DV313" s="5"/>
      <c r="DW313" s="5"/>
      <c r="DX313" s="5"/>
      <c r="DY313" s="5"/>
      <c r="DZ313" s="5"/>
      <c r="EA313" s="5"/>
      <c r="EB313" s="5"/>
      <c r="EC313" s="5"/>
      <c r="ED313" s="5"/>
      <c r="EE313" s="5"/>
      <c r="EF313" s="5"/>
      <c r="EG313" s="5"/>
      <c r="EH313" s="5"/>
      <c r="EI313" s="5"/>
      <c r="EJ313" s="5"/>
      <c r="EK313" s="5"/>
      <c r="EL313" s="5"/>
      <c r="EM313" s="5"/>
      <c r="EN313" s="5"/>
      <c r="EO313" s="5"/>
      <c r="EP313" s="5"/>
      <c r="EQ313" s="5"/>
      <c r="ER313" s="5"/>
      <c r="ES313" s="5"/>
      <c r="ET313" s="5"/>
      <c r="EU313" s="5"/>
      <c r="EV313" s="5"/>
      <c r="EW313" s="5"/>
      <c r="EX313" s="5"/>
      <c r="EY313" s="5"/>
      <c r="EZ313" s="5"/>
      <c r="FA313" s="5"/>
      <c r="FB313" s="5"/>
      <c r="FC313" s="5"/>
      <c r="FD313" s="5"/>
      <c r="FE313" s="5"/>
      <c r="FF313" s="5"/>
      <c r="FG313" s="5"/>
      <c r="FH313" s="5"/>
      <c r="FI313" s="5"/>
      <c r="FJ313" s="5"/>
      <c r="FK313" s="5"/>
      <c r="FL313" s="5"/>
      <c r="FM313" s="5"/>
      <c r="FN313" s="5"/>
      <c r="FO313" s="5"/>
      <c r="FP313" s="5"/>
      <c r="FQ313" s="5"/>
      <c r="FR313" s="5"/>
      <c r="FS313" s="5"/>
      <c r="FT313" s="5"/>
      <c r="FU313" s="5"/>
      <c r="FV313" s="5"/>
      <c r="FW313" s="5"/>
      <c r="FX313" s="5"/>
      <c r="FY313" s="5"/>
      <c r="FZ313" s="5"/>
      <c r="GA313" s="5"/>
      <c r="GB313" s="5"/>
      <c r="GC313" s="5"/>
      <c r="GD313" s="5"/>
      <c r="GE313" s="5"/>
      <c r="GF313" s="5"/>
      <c r="GG313" s="5"/>
      <c r="GH313" s="5"/>
      <c r="GI313" s="5"/>
      <c r="GJ313" s="5"/>
      <c r="GK313" s="5"/>
      <c r="GL313" s="5"/>
      <c r="GM313" s="5"/>
      <c r="GN313" s="5"/>
      <c r="GO313" s="5"/>
      <c r="GP313" s="5"/>
      <c r="GQ313" s="5"/>
      <c r="GR313" s="5"/>
      <c r="GS313" s="5"/>
      <c r="GT313" s="5"/>
      <c r="GU313" s="5"/>
      <c r="GV313" s="5"/>
      <c r="GW313" s="5"/>
      <c r="GX313" s="5"/>
      <c r="GY313" s="5"/>
      <c r="GZ313" s="5"/>
      <c r="HA313" s="5"/>
      <c r="HB313" s="5"/>
      <c r="HC313" s="5"/>
      <c r="HD313" s="5"/>
      <c r="HE313" s="5"/>
      <c r="HF313" s="5"/>
      <c r="HG313" s="5"/>
      <c r="HH313" s="5"/>
      <c r="HI313" s="5"/>
      <c r="HJ313" s="5"/>
      <c r="HK313" s="5"/>
      <c r="HL313" s="5"/>
      <c r="HM313" s="5"/>
      <c r="HN313" s="5"/>
      <c r="HO313" s="5"/>
      <c r="HP313" s="5"/>
      <c r="HQ313" s="5"/>
      <c r="HR313" s="5"/>
      <c r="HS313" s="5"/>
      <c r="HT313" s="5"/>
      <c r="HU313" s="5"/>
      <c r="HV313" s="5"/>
      <c r="HW313" s="5"/>
      <c r="HX313" s="5"/>
      <c r="HY313" s="5"/>
      <c r="HZ313" s="5"/>
      <c r="IA313" s="5"/>
      <c r="IB313" s="5"/>
      <c r="IC313" s="5"/>
      <c r="ID313" s="5"/>
      <c r="IE313" s="5"/>
      <c r="IF313" s="5"/>
      <c r="IG313" s="5"/>
      <c r="IH313" s="5"/>
      <c r="II313" s="5"/>
      <c r="IJ313" s="5"/>
      <c r="IK313" s="5"/>
      <c r="IL313" s="5"/>
      <c r="IM313" s="5"/>
      <c r="IN313" s="5"/>
      <c r="IO313" s="5"/>
      <c r="IP313" s="5"/>
      <c r="IQ313" s="5"/>
      <c r="IR313" s="5"/>
      <c r="IS313" s="5"/>
      <c r="IT313" s="5"/>
      <c r="IU313" s="5"/>
      <c r="IV313" s="5"/>
      <c r="IW313" s="5"/>
      <c r="IX313" s="5"/>
      <c r="IY313" s="5"/>
      <c r="IZ313" s="5"/>
      <c r="JA313" s="5"/>
      <c r="JB313" s="5"/>
      <c r="JC313" s="5"/>
      <c r="JD313" s="5"/>
      <c r="JE313" s="5"/>
      <c r="JF313" s="5"/>
      <c r="JG313" s="5"/>
      <c r="JH313" s="5"/>
      <c r="JI313" s="5"/>
      <c r="JJ313" s="5"/>
      <c r="JK313" s="5"/>
      <c r="JL313" s="5"/>
      <c r="JM313" s="5"/>
      <c r="JN313" s="5"/>
      <c r="JO313" s="5"/>
      <c r="JP313" s="5"/>
      <c r="JQ313" s="5"/>
      <c r="JR313" s="5"/>
      <c r="JS313" s="5"/>
      <c r="JT313" s="5"/>
      <c r="JU313" s="5"/>
      <c r="JV313" s="5"/>
      <c r="JW313" s="5"/>
      <c r="JX313" s="5"/>
      <c r="JY313" s="5"/>
      <c r="JZ313" s="5"/>
      <c r="KA313" s="5"/>
      <c r="KB313" s="5"/>
      <c r="KC313" s="5"/>
      <c r="KD313" s="5"/>
      <c r="KE313" s="5"/>
      <c r="KF313" s="5"/>
      <c r="KG313" s="5"/>
      <c r="KH313" s="5"/>
      <c r="KI313" s="5"/>
      <c r="KJ313" s="5"/>
      <c r="KK313" s="5"/>
      <c r="KL313" s="5"/>
      <c r="KM313" s="5"/>
      <c r="KN313" s="5"/>
      <c r="KO313" s="5"/>
      <c r="KP313" s="5"/>
      <c r="KQ313" s="5"/>
      <c r="KR313" s="5"/>
      <c r="KS313" s="5"/>
      <c r="KT313" s="5"/>
      <c r="KU313" s="5"/>
      <c r="KV313" s="5"/>
      <c r="KW313" s="5"/>
      <c r="KX313" s="5"/>
      <c r="KY313" s="5"/>
      <c r="KZ313" s="5"/>
      <c r="LA313" s="5"/>
      <c r="LB313" s="5"/>
      <c r="LC313" s="5"/>
      <c r="LD313" s="5"/>
      <c r="LE313" s="5"/>
      <c r="LF313" s="5"/>
      <c r="LG313" s="5"/>
      <c r="LH313" s="5"/>
      <c r="LI313" s="5"/>
      <c r="LJ313" s="5"/>
      <c r="LK313" s="5"/>
      <c r="LL313" s="5"/>
      <c r="LM313" s="5"/>
      <c r="LN313" s="5"/>
      <c r="LO313" s="5"/>
      <c r="LP313" s="5"/>
      <c r="LQ313" s="5"/>
      <c r="LR313" s="5"/>
      <c r="LS313" s="5"/>
      <c r="LT313" s="5"/>
      <c r="LU313" s="5"/>
      <c r="LV313" s="5"/>
      <c r="LW313" s="5"/>
      <c r="LX313" s="5"/>
      <c r="LY313" s="5"/>
      <c r="LZ313" s="5"/>
      <c r="MA313" s="5"/>
      <c r="MB313" s="5"/>
      <c r="MC313" s="5"/>
      <c r="MD313" s="5"/>
      <c r="ME313" s="5"/>
      <c r="MF313" s="5"/>
      <c r="MG313" s="5"/>
      <c r="MH313" s="5"/>
      <c r="MI313" s="5"/>
      <c r="MJ313" s="5"/>
      <c r="MK313" s="5"/>
      <c r="ML313" s="5"/>
      <c r="MM313" s="5"/>
      <c r="MN313" s="5"/>
      <c r="MO313" s="5"/>
      <c r="MP313" s="5"/>
      <c r="MQ313" s="5"/>
      <c r="MR313" s="5"/>
      <c r="MS313" s="5"/>
      <c r="MT313" s="5"/>
      <c r="MU313" s="5"/>
      <c r="MV313" s="5"/>
      <c r="MW313" s="5"/>
      <c r="MX313" s="5"/>
      <c r="MY313" s="5"/>
      <c r="MZ313" s="5"/>
      <c r="NA313" s="5"/>
      <c r="NB313" s="5"/>
      <c r="NC313" s="5"/>
      <c r="ND313" s="5"/>
      <c r="NE313" s="5"/>
      <c r="NF313" s="5"/>
      <c r="NG313" s="5"/>
      <c r="NH313" s="5"/>
      <c r="NI313" s="5"/>
      <c r="NJ313" s="5"/>
      <c r="NK313" s="5"/>
      <c r="NL313" s="5"/>
      <c r="NM313" s="5"/>
      <c r="NN313" s="5"/>
      <c r="NO313" s="5"/>
      <c r="NP313" s="5"/>
      <c r="NQ313" s="5"/>
      <c r="NR313" s="5"/>
      <c r="NS313" s="5"/>
      <c r="NT313" s="5"/>
      <c r="NU313" s="5"/>
      <c r="NV313" s="5"/>
      <c r="NW313" s="5"/>
      <c r="NX313" s="5"/>
      <c r="NY313" s="5"/>
      <c r="NZ313" s="5"/>
      <c r="OA313" s="5"/>
      <c r="OB313" s="5"/>
      <c r="OC313" s="5"/>
      <c r="OD313" s="5"/>
      <c r="OE313" s="5"/>
      <c r="OF313" s="5"/>
      <c r="OG313" s="5"/>
      <c r="OH313" s="5"/>
      <c r="OI313" s="5"/>
      <c r="OJ313" s="5"/>
      <c r="OK313" s="5"/>
      <c r="OL313" s="5"/>
      <c r="OM313" s="5"/>
      <c r="ON313" s="5"/>
      <c r="OO313" s="5"/>
      <c r="OP313" s="5"/>
      <c r="OQ313" s="5"/>
      <c r="OR313" s="5"/>
      <c r="OS313" s="5"/>
      <c r="OT313" s="5"/>
      <c r="OU313" s="5"/>
      <c r="OV313" s="5"/>
      <c r="OW313" s="5"/>
      <c r="OX313" s="5"/>
      <c r="OY313" s="5"/>
      <c r="OZ313" s="5"/>
      <c r="PA313" s="5"/>
      <c r="PB313" s="5"/>
      <c r="PC313" s="5"/>
      <c r="PD313" s="5"/>
      <c r="PE313" s="5"/>
      <c r="PF313" s="5"/>
      <c r="PG313" s="5"/>
      <c r="PH313" s="5"/>
      <c r="PI313" s="5"/>
      <c r="PJ313" s="5"/>
      <c r="PK313" s="5"/>
      <c r="PL313" s="5"/>
      <c r="PM313" s="5"/>
      <c r="PN313" s="5"/>
      <c r="PO313" s="5"/>
      <c r="PP313" s="5"/>
      <c r="PQ313" s="5"/>
      <c r="PR313" s="5"/>
      <c r="PS313" s="5"/>
      <c r="PT313" s="5"/>
      <c r="PU313" s="5"/>
      <c r="PV313" s="5"/>
      <c r="PW313" s="5"/>
      <c r="PX313" s="5"/>
      <c r="PY313" s="5"/>
      <c r="PZ313" s="5"/>
      <c r="QA313" s="5"/>
      <c r="QB313" s="5"/>
      <c r="QC313" s="5"/>
      <c r="QD313" s="5"/>
      <c r="QE313" s="5"/>
      <c r="QF313" s="5"/>
      <c r="QG313" s="5"/>
      <c r="QH313" s="5"/>
      <c r="QI313" s="5"/>
      <c r="QJ313" s="5"/>
      <c r="QK313" s="5"/>
      <c r="QL313" s="5"/>
      <c r="QM313" s="5"/>
      <c r="QN313" s="5"/>
      <c r="QO313" s="5"/>
      <c r="QP313" s="5"/>
      <c r="QQ313" s="5"/>
      <c r="QR313" s="5"/>
      <c r="QS313" s="5"/>
      <c r="QT313" s="5"/>
      <c r="QU313" s="5"/>
      <c r="QV313" s="5"/>
      <c r="QW313" s="5"/>
      <c r="QX313" s="5"/>
      <c r="QY313" s="5"/>
      <c r="QZ313" s="5"/>
      <c r="RA313" s="5"/>
      <c r="RB313" s="5"/>
      <c r="RC313" s="5"/>
      <c r="RD313" s="5"/>
      <c r="RE313" s="5"/>
      <c r="RF313" s="5"/>
      <c r="RG313" s="5"/>
      <c r="RH313" s="5"/>
      <c r="RI313" s="5"/>
      <c r="RJ313" s="5"/>
      <c r="RK313" s="5"/>
      <c r="RL313" s="5"/>
      <c r="RM313" s="5"/>
      <c r="RN313" s="5"/>
      <c r="RO313" s="5"/>
      <c r="RP313" s="5"/>
      <c r="RQ313" s="5"/>
      <c r="RR313" s="5"/>
      <c r="RS313" s="5"/>
      <c r="RT313" s="5"/>
      <c r="RU313" s="5"/>
      <c r="RV313" s="5"/>
      <c r="RW313" s="5"/>
      <c r="RX313" s="5"/>
      <c r="RY313" s="5"/>
      <c r="RZ313" s="5"/>
      <c r="SA313" s="5"/>
      <c r="SB313" s="5"/>
      <c r="SC313" s="5"/>
      <c r="SD313" s="5"/>
      <c r="SE313" s="5"/>
      <c r="SF313" s="5"/>
      <c r="SG313" s="5"/>
      <c r="SH313" s="5"/>
      <c r="SI313" s="5"/>
      <c r="SJ313" s="5"/>
      <c r="SK313" s="5"/>
      <c r="SL313" s="5"/>
      <c r="SM313" s="5"/>
      <c r="SN313" s="5"/>
      <c r="SO313" s="5"/>
      <c r="SP313" s="5"/>
      <c r="SQ313" s="5"/>
      <c r="SR313" s="5"/>
      <c r="SS313" s="5"/>
      <c r="ST313" s="5"/>
      <c r="SU313" s="5"/>
      <c r="SV313" s="5"/>
      <c r="SW313" s="5"/>
      <c r="SX313" s="5"/>
      <c r="SY313" s="5"/>
      <c r="SZ313" s="5"/>
      <c r="TA313" s="5"/>
      <c r="TB313" s="5"/>
      <c r="TC313" s="5"/>
      <c r="TD313" s="5"/>
      <c r="TE313" s="5"/>
      <c r="TF313" s="5"/>
      <c r="TG313" s="5"/>
      <c r="TH313" s="5"/>
      <c r="TI313" s="5"/>
      <c r="TJ313" s="5"/>
      <c r="TK313" s="5"/>
      <c r="TL313" s="5"/>
      <c r="TM313" s="5"/>
      <c r="TN313" s="5"/>
      <c r="TO313" s="5"/>
      <c r="TP313" s="5"/>
      <c r="TQ313" s="5"/>
      <c r="TR313" s="5"/>
      <c r="TS313" s="5"/>
      <c r="TT313" s="5"/>
      <c r="TU313" s="5"/>
      <c r="TV313" s="5"/>
      <c r="TW313" s="5"/>
      <c r="TX313" s="5"/>
      <c r="TY313" s="5"/>
      <c r="TZ313" s="5"/>
      <c r="UA313" s="5"/>
      <c r="UB313" s="5"/>
      <c r="UC313" s="5"/>
      <c r="UD313" s="5"/>
      <c r="UE313" s="5"/>
      <c r="UF313" s="5"/>
      <c r="UG313" s="5"/>
      <c r="UH313" s="5"/>
      <c r="UI313" s="5"/>
      <c r="UJ313" s="5"/>
      <c r="UK313" s="5"/>
      <c r="UL313" s="5"/>
      <c r="UM313" s="5"/>
      <c r="UN313" s="5"/>
      <c r="UO313" s="5"/>
      <c r="UP313" s="5"/>
      <c r="UQ313" s="5"/>
      <c r="UR313" s="5"/>
      <c r="US313" s="5"/>
      <c r="UT313" s="5"/>
      <c r="UU313" s="5"/>
      <c r="UV313" s="5"/>
      <c r="UW313" s="5"/>
      <c r="UX313" s="5"/>
      <c r="UY313" s="5"/>
      <c r="UZ313" s="5"/>
      <c r="VA313" s="5"/>
      <c r="VB313" s="5"/>
      <c r="VC313" s="5"/>
      <c r="VD313" s="5"/>
      <c r="VE313" s="5"/>
      <c r="VF313" s="5"/>
      <c r="VG313" s="5"/>
      <c r="VH313" s="5"/>
      <c r="VI313" s="5"/>
      <c r="VJ313" s="5"/>
      <c r="VK313" s="5"/>
      <c r="VL313" s="5"/>
      <c r="VM313" s="5"/>
      <c r="VN313" s="5"/>
      <c r="VO313" s="5"/>
      <c r="VP313" s="5"/>
      <c r="VQ313" s="5"/>
      <c r="VR313" s="5"/>
      <c r="VS313" s="5"/>
      <c r="VT313" s="5"/>
      <c r="VU313" s="5"/>
      <c r="VV313" s="5"/>
      <c r="VW313" s="5"/>
      <c r="VX313" s="5"/>
      <c r="VY313" s="5"/>
      <c r="VZ313" s="5"/>
      <c r="WA313" s="5"/>
      <c r="WB313" s="5"/>
      <c r="WC313" s="5"/>
      <c r="WD313" s="5"/>
      <c r="WE313" s="5"/>
      <c r="WF313" s="5"/>
      <c r="WG313" s="5"/>
      <c r="WH313" s="5"/>
      <c r="WI313" s="5"/>
      <c r="WJ313" s="5"/>
      <c r="WK313" s="5"/>
      <c r="WL313" s="5"/>
      <c r="WM313" s="5"/>
      <c r="WN313" s="5"/>
      <c r="WO313" s="5"/>
      <c r="WP313" s="5"/>
      <c r="WQ313" s="5"/>
      <c r="WR313" s="5"/>
      <c r="WS313" s="5"/>
      <c r="WT313" s="5"/>
      <c r="WU313" s="5"/>
      <c r="WV313" s="5"/>
      <c r="WW313" s="5"/>
      <c r="WX313" s="5"/>
      <c r="WY313" s="5"/>
      <c r="WZ313" s="5"/>
      <c r="XA313" s="5"/>
      <c r="XB313" s="5"/>
      <c r="XC313" s="5"/>
      <c r="XD313" s="5"/>
      <c r="XE313" s="5"/>
      <c r="XF313" s="5"/>
      <c r="XG313" s="5"/>
      <c r="XH313" s="5"/>
      <c r="XI313" s="5"/>
      <c r="XJ313" s="5"/>
      <c r="XK313" s="5"/>
      <c r="XL313" s="5"/>
      <c r="XM313" s="5"/>
      <c r="XN313" s="5"/>
      <c r="XO313" s="5"/>
      <c r="XP313" s="5"/>
      <c r="XQ313" s="5"/>
      <c r="XR313" s="5"/>
      <c r="XS313" s="5"/>
      <c r="XT313" s="5"/>
      <c r="XU313" s="5"/>
      <c r="XV313" s="5"/>
      <c r="XW313" s="5"/>
    </row>
    <row r="314" spans="39:647" x14ac:dyDescent="0.45">
      <c r="AM314" s="5"/>
      <c r="AN314" s="5"/>
      <c r="AO314" s="5"/>
      <c r="AP314" s="5"/>
      <c r="AQ314" s="5"/>
      <c r="AR314" s="5"/>
      <c r="AS314" s="5"/>
      <c r="AT314" s="5"/>
      <c r="AU314" s="5"/>
      <c r="AV314" s="5"/>
      <c r="AW314" s="5"/>
      <c r="AX314" s="5"/>
      <c r="AY314" s="5"/>
      <c r="AZ314" s="5"/>
      <c r="BA314" s="5"/>
      <c r="BB314" s="5"/>
      <c r="BC314" s="5"/>
      <c r="BD314" s="5"/>
      <c r="BE314" s="5"/>
      <c r="BF314" s="5"/>
      <c r="BG314" s="5"/>
      <c r="BH314" s="5"/>
      <c r="BI314" s="5"/>
      <c r="BJ314" s="5"/>
      <c r="BK314" s="5"/>
      <c r="BL314" s="5"/>
      <c r="BM314" s="5"/>
      <c r="BN314" s="5"/>
      <c r="BO314" s="5"/>
      <c r="BP314" s="5"/>
      <c r="BQ314" s="5"/>
      <c r="BR314" s="5"/>
      <c r="BS314" s="5"/>
      <c r="BT314" s="5"/>
      <c r="BU314" s="5"/>
      <c r="BV314" s="5"/>
      <c r="BW314" s="5"/>
      <c r="BX314" s="5"/>
      <c r="BY314" s="5"/>
      <c r="BZ314" s="5"/>
      <c r="CA314" s="5"/>
      <c r="CB314" s="5"/>
      <c r="CC314" s="5"/>
      <c r="CD314" s="5"/>
      <c r="CE314" s="5"/>
      <c r="CF314" s="5"/>
      <c r="CG314" s="5"/>
      <c r="CH314" s="5"/>
      <c r="CI314" s="5"/>
      <c r="CJ314" s="5"/>
      <c r="CK314" s="5"/>
      <c r="CL314" s="5"/>
      <c r="CM314" s="5"/>
      <c r="CN314" s="5"/>
      <c r="CO314" s="5"/>
      <c r="CP314" s="5"/>
      <c r="CQ314" s="5"/>
      <c r="CR314" s="5"/>
      <c r="CS314" s="5"/>
      <c r="CT314" s="5"/>
      <c r="CU314" s="5"/>
      <c r="CV314" s="5"/>
      <c r="CW314" s="5"/>
      <c r="CX314" s="5"/>
      <c r="CY314" s="5"/>
      <c r="CZ314" s="5"/>
      <c r="DA314" s="5"/>
      <c r="DB314" s="5"/>
      <c r="DC314" s="5"/>
      <c r="DD314" s="5"/>
      <c r="DE314" s="5"/>
      <c r="DF314" s="5"/>
      <c r="DG314" s="5"/>
      <c r="DH314" s="5"/>
      <c r="DI314" s="5"/>
      <c r="DJ314" s="5"/>
      <c r="DK314" s="5"/>
      <c r="DL314" s="5"/>
      <c r="DM314" s="5"/>
      <c r="DN314" s="5"/>
      <c r="DO314" s="5"/>
      <c r="DP314" s="5"/>
      <c r="DQ314" s="5"/>
      <c r="DR314" s="5"/>
      <c r="DS314" s="5"/>
      <c r="DT314" s="5"/>
      <c r="DU314" s="5"/>
      <c r="DV314" s="5"/>
      <c r="DW314" s="5"/>
      <c r="DX314" s="5"/>
      <c r="DY314" s="5"/>
      <c r="DZ314" s="5"/>
      <c r="EA314" s="5"/>
      <c r="EB314" s="5"/>
      <c r="EC314" s="5"/>
      <c r="ED314" s="5"/>
      <c r="EE314" s="5"/>
      <c r="EF314" s="5"/>
      <c r="EG314" s="5"/>
      <c r="EH314" s="5"/>
      <c r="EI314" s="5"/>
      <c r="EJ314" s="5"/>
      <c r="EK314" s="5"/>
      <c r="EL314" s="5"/>
      <c r="EM314" s="5"/>
      <c r="EN314" s="5"/>
      <c r="EO314" s="5"/>
      <c r="EP314" s="5"/>
      <c r="EQ314" s="5"/>
      <c r="ER314" s="5"/>
      <c r="ES314" s="5"/>
      <c r="ET314" s="5"/>
      <c r="EU314" s="5"/>
      <c r="EV314" s="5"/>
      <c r="EW314" s="5"/>
      <c r="EX314" s="5"/>
      <c r="EY314" s="5"/>
      <c r="EZ314" s="5"/>
      <c r="FA314" s="5"/>
      <c r="FB314" s="5"/>
      <c r="FC314" s="5"/>
      <c r="FD314" s="5"/>
      <c r="FE314" s="5"/>
      <c r="FF314" s="5"/>
      <c r="FG314" s="5"/>
      <c r="FH314" s="5"/>
      <c r="FI314" s="5"/>
      <c r="FJ314" s="5"/>
      <c r="FK314" s="5"/>
      <c r="FL314" s="5"/>
      <c r="FM314" s="5"/>
      <c r="FN314" s="5"/>
      <c r="FO314" s="5"/>
      <c r="FP314" s="5"/>
      <c r="FQ314" s="5"/>
      <c r="FR314" s="5"/>
      <c r="FS314" s="5"/>
      <c r="FT314" s="5"/>
      <c r="FU314" s="5"/>
      <c r="FV314" s="5"/>
      <c r="FW314" s="5"/>
      <c r="FX314" s="5"/>
      <c r="FY314" s="5"/>
      <c r="FZ314" s="5"/>
      <c r="GA314" s="5"/>
      <c r="GB314" s="5"/>
      <c r="GC314" s="5"/>
      <c r="GD314" s="5"/>
      <c r="GE314" s="5"/>
      <c r="GF314" s="5"/>
      <c r="GG314" s="5"/>
      <c r="GH314" s="5"/>
      <c r="GI314" s="5"/>
      <c r="GJ314" s="5"/>
      <c r="GK314" s="5"/>
      <c r="GL314" s="5"/>
      <c r="GM314" s="5"/>
      <c r="GN314" s="5"/>
      <c r="GO314" s="5"/>
      <c r="GP314" s="5"/>
      <c r="GQ314" s="5"/>
      <c r="GR314" s="5"/>
      <c r="GS314" s="5"/>
      <c r="GT314" s="5"/>
      <c r="GU314" s="5"/>
      <c r="GV314" s="5"/>
      <c r="GW314" s="5"/>
      <c r="GX314" s="5"/>
      <c r="GY314" s="5"/>
      <c r="GZ314" s="5"/>
      <c r="HA314" s="5"/>
      <c r="HB314" s="5"/>
      <c r="HC314" s="5"/>
      <c r="HD314" s="5"/>
      <c r="HE314" s="5"/>
      <c r="HF314" s="5"/>
      <c r="HG314" s="5"/>
      <c r="HH314" s="5"/>
      <c r="HI314" s="5"/>
      <c r="HJ314" s="5"/>
      <c r="HK314" s="5"/>
      <c r="HL314" s="5"/>
      <c r="HM314" s="5"/>
      <c r="HN314" s="5"/>
      <c r="HO314" s="5"/>
      <c r="HP314" s="5"/>
      <c r="HQ314" s="5"/>
      <c r="HR314" s="5"/>
      <c r="HS314" s="5"/>
      <c r="HT314" s="5"/>
      <c r="HU314" s="5"/>
      <c r="HV314" s="5"/>
      <c r="HW314" s="5"/>
      <c r="HX314" s="5"/>
      <c r="HY314" s="5"/>
      <c r="HZ314" s="5"/>
      <c r="IA314" s="5"/>
      <c r="IB314" s="5"/>
      <c r="IC314" s="5"/>
      <c r="ID314" s="5"/>
      <c r="IE314" s="5"/>
      <c r="IF314" s="5"/>
      <c r="IG314" s="5"/>
      <c r="IH314" s="5"/>
      <c r="II314" s="5"/>
      <c r="IJ314" s="5"/>
      <c r="IK314" s="5"/>
      <c r="IL314" s="5"/>
      <c r="IM314" s="5"/>
      <c r="IN314" s="5"/>
      <c r="IO314" s="5"/>
      <c r="IP314" s="5"/>
      <c r="IQ314" s="5"/>
      <c r="IR314" s="5"/>
      <c r="IS314" s="5"/>
      <c r="IT314" s="5"/>
      <c r="IU314" s="5"/>
      <c r="IV314" s="5"/>
      <c r="IW314" s="5"/>
      <c r="IX314" s="5"/>
      <c r="IY314" s="5"/>
      <c r="IZ314" s="5"/>
      <c r="JA314" s="5"/>
      <c r="JB314" s="5"/>
      <c r="JC314" s="5"/>
      <c r="JD314" s="5"/>
      <c r="JE314" s="5"/>
      <c r="JF314" s="5"/>
      <c r="JG314" s="5"/>
      <c r="JH314" s="5"/>
      <c r="JI314" s="5"/>
      <c r="JJ314" s="5"/>
      <c r="JK314" s="5"/>
      <c r="JL314" s="5"/>
      <c r="JM314" s="5"/>
      <c r="JN314" s="5"/>
      <c r="JO314" s="5"/>
      <c r="JP314" s="5"/>
      <c r="JQ314" s="5"/>
      <c r="JR314" s="5"/>
      <c r="JS314" s="5"/>
      <c r="JT314" s="5"/>
      <c r="JU314" s="5"/>
      <c r="JV314" s="5"/>
      <c r="JW314" s="5"/>
      <c r="JX314" s="5"/>
      <c r="JY314" s="5"/>
      <c r="JZ314" s="5"/>
      <c r="KA314" s="5"/>
      <c r="KB314" s="5"/>
      <c r="KC314" s="5"/>
      <c r="KD314" s="5"/>
      <c r="KE314" s="5"/>
      <c r="KF314" s="5"/>
      <c r="KG314" s="5"/>
      <c r="KH314" s="5"/>
      <c r="KI314" s="5"/>
      <c r="KJ314" s="5"/>
      <c r="KK314" s="5"/>
      <c r="KL314" s="5"/>
      <c r="KM314" s="5"/>
      <c r="KN314" s="5"/>
      <c r="KO314" s="5"/>
      <c r="KP314" s="5"/>
      <c r="KQ314" s="5"/>
      <c r="KR314" s="5"/>
      <c r="KS314" s="5"/>
      <c r="KT314" s="5"/>
      <c r="KU314" s="5"/>
      <c r="KV314" s="5"/>
      <c r="KW314" s="5"/>
      <c r="KX314" s="5"/>
      <c r="KY314" s="5"/>
      <c r="KZ314" s="5"/>
      <c r="LA314" s="5"/>
      <c r="LB314" s="5"/>
      <c r="LC314" s="5"/>
      <c r="LD314" s="5"/>
      <c r="LE314" s="5"/>
      <c r="LF314" s="5"/>
      <c r="LG314" s="5"/>
      <c r="LH314" s="5"/>
      <c r="LI314" s="5"/>
      <c r="LJ314" s="5"/>
      <c r="LK314" s="5"/>
      <c r="LL314" s="5"/>
      <c r="LM314" s="5"/>
      <c r="LN314" s="5"/>
      <c r="LO314" s="5"/>
      <c r="LP314" s="5"/>
      <c r="LQ314" s="5"/>
      <c r="LR314" s="5"/>
      <c r="LS314" s="5"/>
      <c r="LT314" s="5"/>
      <c r="LU314" s="5"/>
      <c r="LV314" s="5"/>
      <c r="LW314" s="5"/>
      <c r="LX314" s="5"/>
      <c r="LY314" s="5"/>
      <c r="LZ314" s="5"/>
      <c r="MA314" s="5"/>
      <c r="MB314" s="5"/>
      <c r="MC314" s="5"/>
      <c r="MD314" s="5"/>
      <c r="ME314" s="5"/>
      <c r="MF314" s="5"/>
      <c r="MG314" s="5"/>
      <c r="MH314" s="5"/>
      <c r="MI314" s="5"/>
      <c r="MJ314" s="5"/>
      <c r="MK314" s="5"/>
      <c r="ML314" s="5"/>
      <c r="MM314" s="5"/>
      <c r="MN314" s="5"/>
      <c r="MO314" s="5"/>
      <c r="MP314" s="5"/>
      <c r="MQ314" s="5"/>
      <c r="MR314" s="5"/>
      <c r="MS314" s="5"/>
      <c r="MT314" s="5"/>
      <c r="MU314" s="5"/>
      <c r="MV314" s="5"/>
      <c r="MW314" s="5"/>
      <c r="MX314" s="5"/>
      <c r="MY314" s="5"/>
      <c r="MZ314" s="5"/>
      <c r="NA314" s="5"/>
      <c r="NB314" s="5"/>
      <c r="NC314" s="5"/>
      <c r="ND314" s="5"/>
      <c r="NE314" s="5"/>
      <c r="NF314" s="5"/>
      <c r="NG314" s="5"/>
      <c r="NH314" s="5"/>
      <c r="NI314" s="5"/>
      <c r="NJ314" s="5"/>
      <c r="NK314" s="5"/>
      <c r="NL314" s="5"/>
      <c r="NM314" s="5"/>
      <c r="NN314" s="5"/>
      <c r="NO314" s="5"/>
      <c r="NP314" s="5"/>
      <c r="NQ314" s="5"/>
      <c r="NR314" s="5"/>
      <c r="NS314" s="5"/>
      <c r="NT314" s="5"/>
      <c r="NU314" s="5"/>
      <c r="NV314" s="5"/>
      <c r="NW314" s="5"/>
      <c r="NX314" s="5"/>
      <c r="NY314" s="5"/>
      <c r="NZ314" s="5"/>
      <c r="OA314" s="5"/>
      <c r="OB314" s="5"/>
      <c r="OC314" s="5"/>
      <c r="OD314" s="5"/>
      <c r="OE314" s="5"/>
      <c r="OF314" s="5"/>
      <c r="OG314" s="5"/>
      <c r="OH314" s="5"/>
      <c r="OI314" s="5"/>
      <c r="OJ314" s="5"/>
      <c r="OK314" s="5"/>
      <c r="OL314" s="5"/>
      <c r="OM314" s="5"/>
      <c r="ON314" s="5"/>
      <c r="OO314" s="5"/>
      <c r="OP314" s="5"/>
      <c r="OQ314" s="5"/>
      <c r="OR314" s="5"/>
      <c r="OS314" s="5"/>
      <c r="OT314" s="5"/>
      <c r="OU314" s="5"/>
      <c r="OV314" s="5"/>
      <c r="OW314" s="5"/>
      <c r="OX314" s="5"/>
      <c r="OY314" s="5"/>
      <c r="OZ314" s="5"/>
      <c r="PA314" s="5"/>
      <c r="PB314" s="5"/>
      <c r="PC314" s="5"/>
      <c r="PD314" s="5"/>
      <c r="PE314" s="5"/>
      <c r="PF314" s="5"/>
      <c r="PG314" s="5"/>
      <c r="PH314" s="5"/>
      <c r="PI314" s="5"/>
      <c r="PJ314" s="5"/>
      <c r="PK314" s="5"/>
      <c r="PL314" s="5"/>
      <c r="PM314" s="5"/>
      <c r="PN314" s="5"/>
      <c r="PO314" s="5"/>
      <c r="PP314" s="5"/>
      <c r="PQ314" s="5"/>
      <c r="PR314" s="5"/>
      <c r="PS314" s="5"/>
      <c r="PT314" s="5"/>
      <c r="PU314" s="5"/>
      <c r="PV314" s="5"/>
      <c r="PW314" s="5"/>
      <c r="PX314" s="5"/>
      <c r="PY314" s="5"/>
      <c r="PZ314" s="5"/>
      <c r="QA314" s="5"/>
      <c r="QB314" s="5"/>
      <c r="QC314" s="5"/>
      <c r="QD314" s="5"/>
      <c r="QE314" s="5"/>
      <c r="QF314" s="5"/>
      <c r="QG314" s="5"/>
      <c r="QH314" s="5"/>
      <c r="QI314" s="5"/>
      <c r="QJ314" s="5"/>
      <c r="QK314" s="5"/>
      <c r="QL314" s="5"/>
      <c r="QM314" s="5"/>
      <c r="QN314" s="5"/>
      <c r="QO314" s="5"/>
      <c r="QP314" s="5"/>
      <c r="QQ314" s="5"/>
      <c r="QR314" s="5"/>
      <c r="QS314" s="5"/>
      <c r="QT314" s="5"/>
      <c r="QU314" s="5"/>
      <c r="QV314" s="5"/>
      <c r="QW314" s="5"/>
      <c r="QX314" s="5"/>
      <c r="QY314" s="5"/>
      <c r="QZ314" s="5"/>
      <c r="RA314" s="5"/>
      <c r="RB314" s="5"/>
      <c r="RC314" s="5"/>
      <c r="RD314" s="5"/>
      <c r="RE314" s="5"/>
      <c r="RF314" s="5"/>
      <c r="RG314" s="5"/>
      <c r="RH314" s="5"/>
      <c r="RI314" s="5"/>
      <c r="RJ314" s="5"/>
      <c r="RK314" s="5"/>
      <c r="RL314" s="5"/>
      <c r="RM314" s="5"/>
      <c r="RN314" s="5"/>
      <c r="RO314" s="5"/>
      <c r="RP314" s="5"/>
      <c r="RQ314" s="5"/>
      <c r="RR314" s="5"/>
      <c r="RS314" s="5"/>
      <c r="RT314" s="5"/>
      <c r="RU314" s="5"/>
      <c r="RV314" s="5"/>
      <c r="RW314" s="5"/>
      <c r="RX314" s="5"/>
      <c r="RY314" s="5"/>
      <c r="RZ314" s="5"/>
      <c r="SA314" s="5"/>
      <c r="SB314" s="5"/>
      <c r="SC314" s="5"/>
      <c r="SD314" s="5"/>
      <c r="SE314" s="5"/>
      <c r="SF314" s="5"/>
      <c r="SG314" s="5"/>
      <c r="SH314" s="5"/>
      <c r="SI314" s="5"/>
      <c r="SJ314" s="5"/>
      <c r="SK314" s="5"/>
      <c r="SL314" s="5"/>
      <c r="SM314" s="5"/>
      <c r="SN314" s="5"/>
      <c r="SO314" s="5"/>
      <c r="SP314" s="5"/>
      <c r="SQ314" s="5"/>
      <c r="SR314" s="5"/>
      <c r="SS314" s="5"/>
      <c r="ST314" s="5"/>
      <c r="SU314" s="5"/>
      <c r="SV314" s="5"/>
      <c r="SW314" s="5"/>
      <c r="SX314" s="5"/>
      <c r="SY314" s="5"/>
      <c r="SZ314" s="5"/>
      <c r="TA314" s="5"/>
      <c r="TB314" s="5"/>
      <c r="TC314" s="5"/>
      <c r="TD314" s="5"/>
      <c r="TE314" s="5"/>
      <c r="TF314" s="5"/>
      <c r="TG314" s="5"/>
      <c r="TH314" s="5"/>
      <c r="TI314" s="5"/>
      <c r="TJ314" s="5"/>
      <c r="TK314" s="5"/>
      <c r="TL314" s="5"/>
      <c r="TM314" s="5"/>
      <c r="TN314" s="5"/>
      <c r="TO314" s="5"/>
      <c r="TP314" s="5"/>
      <c r="TQ314" s="5"/>
      <c r="TR314" s="5"/>
      <c r="TS314" s="5"/>
      <c r="TT314" s="5"/>
      <c r="TU314" s="5"/>
      <c r="TV314" s="5"/>
      <c r="TW314" s="5"/>
      <c r="TX314" s="5"/>
      <c r="TY314" s="5"/>
      <c r="TZ314" s="5"/>
      <c r="UA314" s="5"/>
      <c r="UB314" s="5"/>
      <c r="UC314" s="5"/>
      <c r="UD314" s="5"/>
      <c r="UE314" s="5"/>
      <c r="UF314" s="5"/>
      <c r="UG314" s="5"/>
      <c r="UH314" s="5"/>
      <c r="UI314" s="5"/>
      <c r="UJ314" s="5"/>
      <c r="UK314" s="5"/>
      <c r="UL314" s="5"/>
      <c r="UM314" s="5"/>
      <c r="UN314" s="5"/>
      <c r="UO314" s="5"/>
      <c r="UP314" s="5"/>
      <c r="UQ314" s="5"/>
      <c r="UR314" s="5"/>
      <c r="US314" s="5"/>
      <c r="UT314" s="5"/>
      <c r="UU314" s="5"/>
      <c r="UV314" s="5"/>
      <c r="UW314" s="5"/>
      <c r="UX314" s="5"/>
      <c r="UY314" s="5"/>
      <c r="UZ314" s="5"/>
      <c r="VA314" s="5"/>
      <c r="VB314" s="5"/>
      <c r="VC314" s="5"/>
      <c r="VD314" s="5"/>
      <c r="VE314" s="5"/>
      <c r="VF314" s="5"/>
      <c r="VG314" s="5"/>
      <c r="VH314" s="5"/>
      <c r="VI314" s="5"/>
      <c r="VJ314" s="5"/>
      <c r="VK314" s="5"/>
      <c r="VL314" s="5"/>
      <c r="VM314" s="5"/>
      <c r="VN314" s="5"/>
      <c r="VO314" s="5"/>
      <c r="VP314" s="5"/>
      <c r="VQ314" s="5"/>
      <c r="VR314" s="5"/>
      <c r="VS314" s="5"/>
      <c r="VT314" s="5"/>
      <c r="VU314" s="5"/>
      <c r="VV314" s="5"/>
      <c r="VW314" s="5"/>
      <c r="VX314" s="5"/>
      <c r="VY314" s="5"/>
      <c r="VZ314" s="5"/>
      <c r="WA314" s="5"/>
      <c r="WB314" s="5"/>
      <c r="WC314" s="5"/>
      <c r="WD314" s="5"/>
      <c r="WE314" s="5"/>
      <c r="WF314" s="5"/>
      <c r="WG314" s="5"/>
      <c r="WH314" s="5"/>
      <c r="WI314" s="5"/>
      <c r="WJ314" s="5"/>
      <c r="WK314" s="5"/>
      <c r="WL314" s="5"/>
      <c r="WM314" s="5"/>
      <c r="WN314" s="5"/>
      <c r="WO314" s="5"/>
      <c r="WP314" s="5"/>
      <c r="WQ314" s="5"/>
      <c r="WR314" s="5"/>
      <c r="WS314" s="5"/>
      <c r="WT314" s="5"/>
      <c r="WU314" s="5"/>
      <c r="WV314" s="5"/>
      <c r="WW314" s="5"/>
      <c r="WX314" s="5"/>
      <c r="WY314" s="5"/>
      <c r="WZ314" s="5"/>
      <c r="XA314" s="5"/>
      <c r="XB314" s="5"/>
      <c r="XC314" s="5"/>
      <c r="XD314" s="5"/>
      <c r="XE314" s="5"/>
      <c r="XF314" s="5"/>
      <c r="XG314" s="5"/>
      <c r="XH314" s="5"/>
      <c r="XI314" s="5"/>
      <c r="XJ314" s="5"/>
      <c r="XK314" s="5"/>
      <c r="XL314" s="5"/>
      <c r="XM314" s="5"/>
      <c r="XN314" s="5"/>
      <c r="XO314" s="5"/>
      <c r="XP314" s="5"/>
      <c r="XQ314" s="5"/>
      <c r="XR314" s="5"/>
      <c r="XS314" s="5"/>
      <c r="XT314" s="5"/>
      <c r="XU314" s="5"/>
      <c r="XV314" s="5"/>
      <c r="XW314" s="5"/>
    </row>
    <row r="315" spans="39:647" x14ac:dyDescent="0.45">
      <c r="AM315" s="5"/>
      <c r="AN315" s="5"/>
      <c r="AO315" s="5"/>
      <c r="AP315" s="5"/>
      <c r="AQ315" s="5"/>
      <c r="AR315" s="5"/>
      <c r="AS315" s="5"/>
      <c r="AT315" s="5"/>
      <c r="AU315" s="5"/>
      <c r="AV315" s="5"/>
      <c r="AW315" s="5"/>
      <c r="AX315" s="5"/>
      <c r="AY315" s="5"/>
      <c r="AZ315" s="5"/>
      <c r="BA315" s="5"/>
      <c r="BB315" s="5"/>
      <c r="BC315" s="5"/>
      <c r="BD315" s="5"/>
      <c r="BE315" s="5"/>
      <c r="BF315" s="5"/>
      <c r="BG315" s="5"/>
      <c r="BH315" s="5"/>
      <c r="BI315" s="5"/>
      <c r="BJ315" s="5"/>
      <c r="BK315" s="5"/>
      <c r="BL315" s="5"/>
      <c r="BM315" s="5"/>
      <c r="BN315" s="5"/>
      <c r="BO315" s="5"/>
      <c r="BP315" s="5"/>
      <c r="BQ315" s="5"/>
      <c r="BR315" s="5"/>
      <c r="BS315" s="5"/>
      <c r="BT315" s="5"/>
      <c r="BU315" s="5"/>
      <c r="BV315" s="5"/>
      <c r="BW315" s="5"/>
      <c r="BX315" s="5"/>
      <c r="BY315" s="5"/>
      <c r="BZ315" s="5"/>
      <c r="CA315" s="5"/>
      <c r="CB315" s="5"/>
      <c r="CC315" s="5"/>
      <c r="CD315" s="5"/>
      <c r="CE315" s="5"/>
      <c r="CF315" s="5"/>
      <c r="CG315" s="5"/>
      <c r="CH315" s="5"/>
      <c r="CI315" s="5"/>
      <c r="CJ315" s="5"/>
      <c r="CK315" s="5"/>
      <c r="CL315" s="5"/>
      <c r="CM315" s="5"/>
      <c r="CN315" s="5"/>
      <c r="CO315" s="5"/>
      <c r="CP315" s="5"/>
      <c r="CQ315" s="5"/>
      <c r="CR315" s="5"/>
      <c r="CS315" s="5"/>
      <c r="CT315" s="5"/>
      <c r="CU315" s="5"/>
      <c r="CV315" s="5"/>
      <c r="CW315" s="5"/>
      <c r="CX315" s="5"/>
      <c r="CY315" s="5"/>
      <c r="CZ315" s="5"/>
      <c r="DA315" s="5"/>
      <c r="DB315" s="5"/>
      <c r="DC315" s="5"/>
      <c r="DD315" s="5"/>
      <c r="DE315" s="5"/>
      <c r="DF315" s="5"/>
      <c r="DG315" s="5"/>
      <c r="DH315" s="5"/>
      <c r="DI315" s="5"/>
      <c r="DJ315" s="5"/>
      <c r="DK315" s="5"/>
      <c r="DL315" s="5"/>
      <c r="DM315" s="5"/>
      <c r="DN315" s="5"/>
      <c r="DO315" s="5"/>
      <c r="DP315" s="5"/>
      <c r="DQ315" s="5"/>
      <c r="DR315" s="5"/>
      <c r="DS315" s="5"/>
      <c r="DT315" s="5"/>
      <c r="DU315" s="5"/>
      <c r="DV315" s="5"/>
      <c r="DW315" s="5"/>
      <c r="DX315" s="5"/>
      <c r="DY315" s="5"/>
      <c r="DZ315" s="5"/>
      <c r="EA315" s="5"/>
      <c r="EB315" s="5"/>
      <c r="EC315" s="5"/>
      <c r="ED315" s="5"/>
      <c r="EE315" s="5"/>
      <c r="EF315" s="5"/>
      <c r="EG315" s="5"/>
      <c r="EH315" s="5"/>
      <c r="EI315" s="5"/>
      <c r="EJ315" s="5"/>
      <c r="EK315" s="5"/>
      <c r="EL315" s="5"/>
      <c r="EM315" s="5"/>
      <c r="EN315" s="5"/>
      <c r="EO315" s="5"/>
      <c r="EP315" s="5"/>
      <c r="EQ315" s="5"/>
      <c r="ER315" s="5"/>
      <c r="ES315" s="5"/>
      <c r="ET315" s="5"/>
      <c r="EU315" s="5"/>
      <c r="EV315" s="5"/>
      <c r="EW315" s="5"/>
      <c r="EX315" s="5"/>
      <c r="EY315" s="5"/>
      <c r="EZ315" s="5"/>
      <c r="FA315" s="5"/>
      <c r="FB315" s="5"/>
      <c r="FC315" s="5"/>
      <c r="FD315" s="5"/>
      <c r="FE315" s="5"/>
      <c r="FF315" s="5"/>
      <c r="FG315" s="5"/>
      <c r="FH315" s="5"/>
      <c r="FI315" s="5"/>
      <c r="FJ315" s="5"/>
      <c r="FK315" s="5"/>
      <c r="FL315" s="5"/>
      <c r="FM315" s="5"/>
      <c r="FN315" s="5"/>
      <c r="FO315" s="5"/>
      <c r="FP315" s="5"/>
      <c r="FQ315" s="5"/>
      <c r="FR315" s="5"/>
      <c r="FS315" s="5"/>
      <c r="FT315" s="5"/>
      <c r="FU315" s="5"/>
      <c r="FV315" s="5"/>
      <c r="FW315" s="5"/>
      <c r="FX315" s="5"/>
      <c r="FY315" s="5"/>
      <c r="FZ315" s="5"/>
      <c r="GA315" s="5"/>
      <c r="GB315" s="5"/>
      <c r="GC315" s="5"/>
      <c r="GD315" s="5"/>
      <c r="GE315" s="5"/>
      <c r="GF315" s="5"/>
      <c r="GG315" s="5"/>
      <c r="GH315" s="5"/>
      <c r="GI315" s="5"/>
      <c r="GJ315" s="5"/>
      <c r="GK315" s="5"/>
      <c r="GL315" s="5"/>
      <c r="GM315" s="5"/>
      <c r="GN315" s="5"/>
      <c r="GO315" s="5"/>
      <c r="GP315" s="5"/>
      <c r="GQ315" s="5"/>
      <c r="GR315" s="5"/>
      <c r="GS315" s="5"/>
      <c r="GT315" s="5"/>
      <c r="GU315" s="5"/>
      <c r="GV315" s="5"/>
      <c r="GW315" s="5"/>
      <c r="GX315" s="5"/>
      <c r="GY315" s="5"/>
      <c r="GZ315" s="5"/>
      <c r="HA315" s="5"/>
      <c r="HB315" s="5"/>
      <c r="HC315" s="5"/>
      <c r="HD315" s="5"/>
      <c r="HE315" s="5"/>
      <c r="HF315" s="5"/>
      <c r="HG315" s="5"/>
      <c r="HH315" s="5"/>
      <c r="HI315" s="5"/>
      <c r="HJ315" s="5"/>
      <c r="HK315" s="5"/>
      <c r="HL315" s="5"/>
      <c r="HM315" s="5"/>
      <c r="HN315" s="5"/>
      <c r="HO315" s="5"/>
      <c r="HP315" s="5"/>
      <c r="HQ315" s="5"/>
      <c r="HR315" s="5"/>
      <c r="HS315" s="5"/>
      <c r="HT315" s="5"/>
      <c r="HU315" s="5"/>
      <c r="HV315" s="5"/>
      <c r="HW315" s="5"/>
      <c r="HX315" s="5"/>
      <c r="HY315" s="5"/>
      <c r="HZ315" s="5"/>
      <c r="IA315" s="5"/>
      <c r="IB315" s="5"/>
      <c r="IC315" s="5"/>
      <c r="ID315" s="5"/>
      <c r="IE315" s="5"/>
      <c r="IF315" s="5"/>
      <c r="IG315" s="5"/>
      <c r="IH315" s="5"/>
      <c r="II315" s="5"/>
      <c r="IJ315" s="5"/>
      <c r="IK315" s="5"/>
      <c r="IL315" s="5"/>
      <c r="IM315" s="5"/>
      <c r="IN315" s="5"/>
      <c r="IO315" s="5"/>
      <c r="IP315" s="5"/>
      <c r="IQ315" s="5"/>
      <c r="IR315" s="5"/>
      <c r="IS315" s="5"/>
      <c r="IT315" s="5"/>
      <c r="IU315" s="5"/>
      <c r="IV315" s="5"/>
      <c r="IW315" s="5"/>
      <c r="IX315" s="5"/>
      <c r="IY315" s="5"/>
      <c r="IZ315" s="5"/>
      <c r="JA315" s="5"/>
      <c r="JB315" s="5"/>
      <c r="JC315" s="5"/>
      <c r="JD315" s="5"/>
      <c r="JE315" s="5"/>
      <c r="JF315" s="5"/>
      <c r="JG315" s="5"/>
      <c r="JH315" s="5"/>
      <c r="JI315" s="5"/>
      <c r="JJ315" s="5"/>
      <c r="JK315" s="5"/>
      <c r="JL315" s="5"/>
      <c r="JM315" s="5"/>
      <c r="JN315" s="5"/>
      <c r="JO315" s="5"/>
      <c r="JP315" s="5"/>
      <c r="JQ315" s="5"/>
      <c r="JR315" s="5"/>
      <c r="JS315" s="5"/>
      <c r="JT315" s="5"/>
      <c r="JU315" s="5"/>
      <c r="JV315" s="5"/>
      <c r="JW315" s="5"/>
      <c r="JX315" s="5"/>
      <c r="JY315" s="5"/>
      <c r="JZ315" s="5"/>
      <c r="KA315" s="5"/>
      <c r="KB315" s="5"/>
      <c r="KC315" s="5"/>
      <c r="KD315" s="5"/>
      <c r="KE315" s="5"/>
      <c r="KF315" s="5"/>
      <c r="KG315" s="5"/>
      <c r="KH315" s="5"/>
      <c r="KI315" s="5"/>
      <c r="KJ315" s="5"/>
      <c r="KK315" s="5"/>
      <c r="KL315" s="5"/>
      <c r="KM315" s="5"/>
      <c r="KN315" s="5"/>
      <c r="KO315" s="5"/>
      <c r="KP315" s="5"/>
      <c r="KQ315" s="5"/>
      <c r="KR315" s="5"/>
      <c r="KS315" s="5"/>
      <c r="KT315" s="5"/>
      <c r="KU315" s="5"/>
      <c r="KV315" s="5"/>
      <c r="KW315" s="5"/>
      <c r="KX315" s="5"/>
      <c r="KY315" s="5"/>
      <c r="KZ315" s="5"/>
      <c r="LA315" s="5"/>
      <c r="LB315" s="5"/>
      <c r="LC315" s="5"/>
      <c r="LD315" s="5"/>
      <c r="LE315" s="5"/>
      <c r="LF315" s="5"/>
      <c r="LG315" s="5"/>
      <c r="LH315" s="5"/>
      <c r="LI315" s="5"/>
      <c r="LJ315" s="5"/>
      <c r="LK315" s="5"/>
      <c r="LL315" s="5"/>
      <c r="LM315" s="5"/>
      <c r="LN315" s="5"/>
      <c r="LO315" s="5"/>
      <c r="LP315" s="5"/>
      <c r="LQ315" s="5"/>
      <c r="LR315" s="5"/>
      <c r="LS315" s="5"/>
      <c r="LT315" s="5"/>
      <c r="LU315" s="5"/>
      <c r="LV315" s="5"/>
      <c r="LW315" s="5"/>
      <c r="LX315" s="5"/>
      <c r="LY315" s="5"/>
      <c r="LZ315" s="5"/>
      <c r="MA315" s="5"/>
      <c r="MB315" s="5"/>
      <c r="MC315" s="5"/>
      <c r="MD315" s="5"/>
      <c r="ME315" s="5"/>
      <c r="MF315" s="5"/>
      <c r="MG315" s="5"/>
      <c r="MH315" s="5"/>
      <c r="MI315" s="5"/>
      <c r="MJ315" s="5"/>
      <c r="MK315" s="5"/>
      <c r="ML315" s="5"/>
      <c r="MM315" s="5"/>
      <c r="MN315" s="5"/>
      <c r="MO315" s="5"/>
      <c r="MP315" s="5"/>
      <c r="MQ315" s="5"/>
      <c r="MR315" s="5"/>
      <c r="MS315" s="5"/>
      <c r="MT315" s="5"/>
      <c r="MU315" s="5"/>
      <c r="MV315" s="5"/>
      <c r="MW315" s="5"/>
      <c r="MX315" s="5"/>
      <c r="MY315" s="5"/>
      <c r="MZ315" s="5"/>
      <c r="NA315" s="5"/>
      <c r="NB315" s="5"/>
      <c r="NC315" s="5"/>
      <c r="ND315" s="5"/>
      <c r="NE315" s="5"/>
      <c r="NF315" s="5"/>
      <c r="NG315" s="5"/>
      <c r="NH315" s="5"/>
      <c r="NI315" s="5"/>
      <c r="NJ315" s="5"/>
      <c r="NK315" s="5"/>
      <c r="NL315" s="5"/>
      <c r="NM315" s="5"/>
      <c r="NN315" s="5"/>
      <c r="NO315" s="5"/>
      <c r="NP315" s="5"/>
      <c r="NQ315" s="5"/>
      <c r="NR315" s="5"/>
      <c r="NS315" s="5"/>
      <c r="NT315" s="5"/>
      <c r="NU315" s="5"/>
      <c r="NV315" s="5"/>
      <c r="NW315" s="5"/>
      <c r="NX315" s="5"/>
      <c r="NY315" s="5"/>
      <c r="NZ315" s="5"/>
      <c r="OA315" s="5"/>
      <c r="OB315" s="5"/>
      <c r="OC315" s="5"/>
      <c r="OD315" s="5"/>
      <c r="OE315" s="5"/>
      <c r="OF315" s="5"/>
      <c r="OG315" s="5"/>
      <c r="OH315" s="5"/>
      <c r="OI315" s="5"/>
      <c r="OJ315" s="5"/>
      <c r="OK315" s="5"/>
      <c r="OL315" s="5"/>
      <c r="OM315" s="5"/>
      <c r="ON315" s="5"/>
      <c r="OO315" s="5"/>
      <c r="OP315" s="5"/>
      <c r="OQ315" s="5"/>
      <c r="OR315" s="5"/>
      <c r="OS315" s="5"/>
      <c r="OT315" s="5"/>
      <c r="OU315" s="5"/>
      <c r="OV315" s="5"/>
      <c r="OW315" s="5"/>
      <c r="OX315" s="5"/>
      <c r="OY315" s="5"/>
      <c r="OZ315" s="5"/>
      <c r="PA315" s="5"/>
      <c r="PB315" s="5"/>
      <c r="PC315" s="5"/>
      <c r="PD315" s="5"/>
      <c r="PE315" s="5"/>
      <c r="PF315" s="5"/>
      <c r="PG315" s="5"/>
      <c r="PH315" s="5"/>
      <c r="PI315" s="5"/>
      <c r="PJ315" s="5"/>
      <c r="PK315" s="5"/>
      <c r="PL315" s="5"/>
      <c r="PM315" s="5"/>
      <c r="PN315" s="5"/>
      <c r="PO315" s="5"/>
      <c r="PP315" s="5"/>
      <c r="PQ315" s="5"/>
      <c r="PR315" s="5"/>
      <c r="PS315" s="5"/>
      <c r="PT315" s="5"/>
      <c r="PU315" s="5"/>
      <c r="PV315" s="5"/>
      <c r="PW315" s="5"/>
      <c r="PX315" s="5"/>
      <c r="PY315" s="5"/>
      <c r="PZ315" s="5"/>
      <c r="QA315" s="5"/>
      <c r="QB315" s="5"/>
      <c r="QC315" s="5"/>
      <c r="QD315" s="5"/>
      <c r="QE315" s="5"/>
      <c r="QF315" s="5"/>
      <c r="QG315" s="5"/>
      <c r="QH315" s="5"/>
      <c r="QI315" s="5"/>
      <c r="QJ315" s="5"/>
      <c r="QK315" s="5"/>
      <c r="QL315" s="5"/>
      <c r="QM315" s="5"/>
      <c r="QN315" s="5"/>
      <c r="QO315" s="5"/>
      <c r="QP315" s="5"/>
      <c r="QQ315" s="5"/>
      <c r="QR315" s="5"/>
      <c r="QS315" s="5"/>
      <c r="QT315" s="5"/>
      <c r="QU315" s="5"/>
      <c r="QV315" s="5"/>
      <c r="QW315" s="5"/>
      <c r="QX315" s="5"/>
      <c r="QY315" s="5"/>
      <c r="QZ315" s="5"/>
      <c r="RA315" s="5"/>
      <c r="RB315" s="5"/>
      <c r="RC315" s="5"/>
      <c r="RD315" s="5"/>
      <c r="RE315" s="5"/>
      <c r="RF315" s="5"/>
      <c r="RG315" s="5"/>
      <c r="RH315" s="5"/>
      <c r="RI315" s="5"/>
      <c r="RJ315" s="5"/>
      <c r="RK315" s="5"/>
      <c r="RL315" s="5"/>
      <c r="RM315" s="5"/>
      <c r="RN315" s="5"/>
      <c r="RO315" s="5"/>
      <c r="RP315" s="5"/>
      <c r="RQ315" s="5"/>
      <c r="RR315" s="5"/>
      <c r="RS315" s="5"/>
      <c r="RT315" s="5"/>
      <c r="RU315" s="5"/>
      <c r="RV315" s="5"/>
      <c r="RW315" s="5"/>
      <c r="RX315" s="5"/>
      <c r="RY315" s="5"/>
      <c r="RZ315" s="5"/>
      <c r="SA315" s="5"/>
      <c r="SB315" s="5"/>
      <c r="SC315" s="5"/>
      <c r="SD315" s="5"/>
      <c r="SE315" s="5"/>
      <c r="SF315" s="5"/>
      <c r="SG315" s="5"/>
      <c r="SH315" s="5"/>
      <c r="SI315" s="5"/>
      <c r="SJ315" s="5"/>
      <c r="SK315" s="5"/>
      <c r="SL315" s="5"/>
      <c r="SM315" s="5"/>
      <c r="SN315" s="5"/>
      <c r="SO315" s="5"/>
      <c r="SP315" s="5"/>
      <c r="SQ315" s="5"/>
      <c r="SR315" s="5"/>
      <c r="SS315" s="5"/>
      <c r="ST315" s="5"/>
      <c r="SU315" s="5"/>
      <c r="SV315" s="5"/>
      <c r="SW315" s="5"/>
      <c r="SX315" s="5"/>
      <c r="SY315" s="5"/>
      <c r="SZ315" s="5"/>
      <c r="TA315" s="5"/>
      <c r="TB315" s="5"/>
      <c r="TC315" s="5"/>
      <c r="TD315" s="5"/>
      <c r="TE315" s="5"/>
      <c r="TF315" s="5"/>
      <c r="TG315" s="5"/>
      <c r="TH315" s="5"/>
      <c r="TI315" s="5"/>
      <c r="TJ315" s="5"/>
      <c r="TK315" s="5"/>
      <c r="TL315" s="5"/>
      <c r="TM315" s="5"/>
      <c r="TN315" s="5"/>
      <c r="TO315" s="5"/>
      <c r="TP315" s="5"/>
      <c r="TQ315" s="5"/>
      <c r="TR315" s="5"/>
      <c r="TS315" s="5"/>
      <c r="TT315" s="5"/>
      <c r="TU315" s="5"/>
      <c r="TV315" s="5"/>
      <c r="TW315" s="5"/>
      <c r="TX315" s="5"/>
      <c r="TY315" s="5"/>
      <c r="TZ315" s="5"/>
      <c r="UA315" s="5"/>
      <c r="UB315" s="5"/>
      <c r="UC315" s="5"/>
      <c r="UD315" s="5"/>
      <c r="UE315" s="5"/>
      <c r="UF315" s="5"/>
      <c r="UG315" s="5"/>
      <c r="UH315" s="5"/>
      <c r="UI315" s="5"/>
      <c r="UJ315" s="5"/>
      <c r="UK315" s="5"/>
      <c r="UL315" s="5"/>
      <c r="UM315" s="5"/>
      <c r="UN315" s="5"/>
      <c r="UO315" s="5"/>
      <c r="UP315" s="5"/>
      <c r="UQ315" s="5"/>
      <c r="UR315" s="5"/>
      <c r="US315" s="5"/>
      <c r="UT315" s="5"/>
      <c r="UU315" s="5"/>
      <c r="UV315" s="5"/>
      <c r="UW315" s="5"/>
      <c r="UX315" s="5"/>
      <c r="UY315" s="5"/>
      <c r="UZ315" s="5"/>
      <c r="VA315" s="5"/>
      <c r="VB315" s="5"/>
      <c r="VC315" s="5"/>
      <c r="VD315" s="5"/>
      <c r="VE315" s="5"/>
      <c r="VF315" s="5"/>
      <c r="VG315" s="5"/>
      <c r="VH315" s="5"/>
      <c r="VI315" s="5"/>
      <c r="VJ315" s="5"/>
      <c r="VK315" s="5"/>
      <c r="VL315" s="5"/>
      <c r="VM315" s="5"/>
      <c r="VN315" s="5"/>
      <c r="VO315" s="5"/>
      <c r="VP315" s="5"/>
      <c r="VQ315" s="5"/>
      <c r="VR315" s="5"/>
      <c r="VS315" s="5"/>
      <c r="VT315" s="5"/>
      <c r="VU315" s="5"/>
      <c r="VV315" s="5"/>
      <c r="VW315" s="5"/>
      <c r="VX315" s="5"/>
      <c r="VY315" s="5"/>
      <c r="VZ315" s="5"/>
      <c r="WA315" s="5"/>
      <c r="WB315" s="5"/>
      <c r="WC315" s="5"/>
      <c r="WD315" s="5"/>
      <c r="WE315" s="5"/>
      <c r="WF315" s="5"/>
      <c r="WG315" s="5"/>
      <c r="WH315" s="5"/>
      <c r="WI315" s="5"/>
      <c r="WJ315" s="5"/>
      <c r="WK315" s="5"/>
      <c r="WL315" s="5"/>
      <c r="WM315" s="5"/>
      <c r="WN315" s="5"/>
      <c r="WO315" s="5"/>
      <c r="WP315" s="5"/>
      <c r="WQ315" s="5"/>
      <c r="WR315" s="5"/>
      <c r="WS315" s="5"/>
      <c r="WT315" s="5"/>
      <c r="WU315" s="5"/>
      <c r="WV315" s="5"/>
      <c r="WW315" s="5"/>
      <c r="WX315" s="5"/>
      <c r="WY315" s="5"/>
      <c r="WZ315" s="5"/>
      <c r="XA315" s="5"/>
      <c r="XB315" s="5"/>
      <c r="XC315" s="5"/>
      <c r="XD315" s="5"/>
      <c r="XE315" s="5"/>
      <c r="XF315" s="5"/>
      <c r="XG315" s="5"/>
      <c r="XH315" s="5"/>
      <c r="XI315" s="5"/>
      <c r="XJ315" s="5"/>
      <c r="XK315" s="5"/>
      <c r="XL315" s="5"/>
      <c r="XM315" s="5"/>
      <c r="XN315" s="5"/>
      <c r="XO315" s="5"/>
      <c r="XP315" s="5"/>
      <c r="XQ315" s="5"/>
      <c r="XR315" s="5"/>
      <c r="XS315" s="5"/>
      <c r="XT315" s="5"/>
      <c r="XU315" s="5"/>
      <c r="XV315" s="5"/>
      <c r="XW315" s="5"/>
    </row>
    <row r="316" spans="39:647" x14ac:dyDescent="0.45">
      <c r="AM316" s="5"/>
      <c r="AN316" s="5"/>
      <c r="AO316" s="5"/>
      <c r="AP316" s="5"/>
      <c r="AQ316" s="5"/>
      <c r="AR316" s="5"/>
      <c r="AS316" s="5"/>
      <c r="AT316" s="5"/>
      <c r="AU316" s="5"/>
      <c r="AV316" s="5"/>
      <c r="AW316" s="5"/>
      <c r="AX316" s="5"/>
      <c r="AY316" s="5"/>
      <c r="AZ316" s="5"/>
      <c r="BA316" s="5"/>
      <c r="BB316" s="5"/>
      <c r="BC316" s="5"/>
      <c r="BD316" s="5"/>
      <c r="BE316" s="5"/>
      <c r="BF316" s="5"/>
      <c r="BG316" s="5"/>
      <c r="BH316" s="5"/>
      <c r="BI316" s="5"/>
      <c r="BJ316" s="5"/>
      <c r="BK316" s="5"/>
      <c r="BL316" s="5"/>
      <c r="BM316" s="5"/>
      <c r="BN316" s="5"/>
      <c r="BO316" s="5"/>
      <c r="BP316" s="5"/>
      <c r="BQ316" s="5"/>
      <c r="BR316" s="5"/>
      <c r="BS316" s="5"/>
      <c r="BT316" s="5"/>
      <c r="BU316" s="5"/>
      <c r="BV316" s="5"/>
      <c r="BW316" s="5"/>
      <c r="BX316" s="5"/>
      <c r="BY316" s="5"/>
      <c r="BZ316" s="5"/>
      <c r="CA316" s="5"/>
      <c r="CB316" s="5"/>
      <c r="CC316" s="5"/>
      <c r="CD316" s="5"/>
      <c r="CE316" s="5"/>
      <c r="CF316" s="5"/>
      <c r="CG316" s="5"/>
      <c r="CH316" s="5"/>
      <c r="CI316" s="5"/>
      <c r="CJ316" s="5"/>
      <c r="CK316" s="5"/>
      <c r="CL316" s="5"/>
      <c r="CM316" s="5"/>
      <c r="CN316" s="5"/>
      <c r="CO316" s="5"/>
      <c r="CP316" s="5"/>
      <c r="CQ316" s="5"/>
      <c r="CR316" s="5"/>
      <c r="CS316" s="5"/>
      <c r="CT316" s="5"/>
      <c r="CU316" s="5"/>
      <c r="CV316" s="5"/>
      <c r="CW316" s="5"/>
      <c r="CX316" s="5"/>
      <c r="CY316" s="5"/>
      <c r="CZ316" s="5"/>
      <c r="DA316" s="5"/>
      <c r="DB316" s="5"/>
      <c r="DC316" s="5"/>
      <c r="DD316" s="5"/>
      <c r="DE316" s="5"/>
      <c r="DF316" s="5"/>
      <c r="DG316" s="5"/>
      <c r="DH316" s="5"/>
      <c r="DI316" s="5"/>
      <c r="DJ316" s="5"/>
      <c r="DK316" s="5"/>
      <c r="DL316" s="5"/>
      <c r="DM316" s="5"/>
      <c r="DN316" s="5"/>
      <c r="DO316" s="5"/>
      <c r="DP316" s="5"/>
      <c r="DQ316" s="5"/>
      <c r="DR316" s="5"/>
      <c r="DS316" s="5"/>
      <c r="DT316" s="5"/>
      <c r="DU316" s="5"/>
      <c r="DV316" s="5"/>
      <c r="DW316" s="5"/>
      <c r="DX316" s="5"/>
      <c r="DY316" s="5"/>
      <c r="DZ316" s="5"/>
      <c r="EA316" s="5"/>
      <c r="EB316" s="5"/>
      <c r="EC316" s="5"/>
      <c r="ED316" s="5"/>
      <c r="EE316" s="5"/>
      <c r="EF316" s="5"/>
      <c r="EG316" s="5"/>
      <c r="EH316" s="5"/>
      <c r="EI316" s="5"/>
      <c r="EJ316" s="5"/>
      <c r="EK316" s="5"/>
      <c r="EL316" s="5"/>
      <c r="EM316" s="5"/>
      <c r="EN316" s="5"/>
      <c r="EO316" s="5"/>
      <c r="EP316" s="5"/>
      <c r="EQ316" s="5"/>
      <c r="ER316" s="5"/>
      <c r="ES316" s="5"/>
      <c r="ET316" s="5"/>
      <c r="EU316" s="5"/>
      <c r="EV316" s="5"/>
      <c r="EW316" s="5"/>
      <c r="EX316" s="5"/>
      <c r="EY316" s="5"/>
      <c r="EZ316" s="5"/>
      <c r="FA316" s="5"/>
      <c r="FB316" s="5"/>
      <c r="FC316" s="5"/>
      <c r="FD316" s="5"/>
      <c r="FE316" s="5"/>
      <c r="FF316" s="5"/>
      <c r="FG316" s="5"/>
      <c r="FH316" s="5"/>
      <c r="FI316" s="5"/>
      <c r="FJ316" s="5"/>
      <c r="FK316" s="5"/>
      <c r="FL316" s="5"/>
      <c r="FM316" s="5"/>
      <c r="FN316" s="5"/>
      <c r="FO316" s="5"/>
      <c r="FP316" s="5"/>
      <c r="FQ316" s="5"/>
      <c r="FR316" s="5"/>
      <c r="FS316" s="5"/>
      <c r="FT316" s="5"/>
      <c r="FU316" s="5"/>
      <c r="FV316" s="5"/>
      <c r="FW316" s="5"/>
      <c r="FX316" s="5"/>
      <c r="FY316" s="5"/>
      <c r="FZ316" s="5"/>
      <c r="GA316" s="5"/>
      <c r="GB316" s="5"/>
      <c r="GC316" s="5"/>
      <c r="GD316" s="5"/>
      <c r="GE316" s="5"/>
      <c r="GF316" s="5"/>
      <c r="GG316" s="5"/>
      <c r="GH316" s="5"/>
      <c r="GI316" s="5"/>
      <c r="GJ316" s="5"/>
      <c r="GK316" s="5"/>
      <c r="GL316" s="5"/>
      <c r="GM316" s="5"/>
      <c r="GN316" s="5"/>
      <c r="GO316" s="5"/>
      <c r="GP316" s="5"/>
      <c r="GQ316" s="5"/>
      <c r="GR316" s="5"/>
      <c r="GS316" s="5"/>
      <c r="GT316" s="5"/>
      <c r="GU316" s="5"/>
      <c r="GV316" s="5"/>
      <c r="GW316" s="5"/>
      <c r="GX316" s="5"/>
      <c r="GY316" s="5"/>
      <c r="GZ316" s="5"/>
      <c r="HA316" s="5"/>
      <c r="HB316" s="5"/>
      <c r="HC316" s="5"/>
      <c r="HD316" s="5"/>
      <c r="HE316" s="5"/>
      <c r="HF316" s="5"/>
      <c r="HG316" s="5"/>
      <c r="HH316" s="5"/>
      <c r="HI316" s="5"/>
      <c r="HJ316" s="5"/>
      <c r="HK316" s="5"/>
      <c r="HL316" s="5"/>
      <c r="HM316" s="5"/>
      <c r="HN316" s="5"/>
      <c r="HO316" s="5"/>
      <c r="HP316" s="5"/>
      <c r="HQ316" s="5"/>
      <c r="HR316" s="5"/>
      <c r="HS316" s="5"/>
      <c r="HT316" s="5"/>
      <c r="HU316" s="5"/>
      <c r="HV316" s="5"/>
      <c r="HW316" s="5"/>
      <c r="HX316" s="5"/>
      <c r="HY316" s="5"/>
      <c r="HZ316" s="5"/>
      <c r="IA316" s="5"/>
      <c r="IB316" s="5"/>
      <c r="IC316" s="5"/>
      <c r="ID316" s="5"/>
      <c r="IE316" s="5"/>
      <c r="IF316" s="5"/>
      <c r="IG316" s="5"/>
      <c r="IH316" s="5"/>
      <c r="II316" s="5"/>
      <c r="IJ316" s="5"/>
      <c r="IK316" s="5"/>
      <c r="IL316" s="5"/>
      <c r="IM316" s="5"/>
      <c r="IN316" s="5"/>
      <c r="IO316" s="5"/>
      <c r="IP316" s="5"/>
      <c r="IQ316" s="5"/>
      <c r="IR316" s="5"/>
      <c r="IS316" s="5"/>
      <c r="IT316" s="5"/>
      <c r="IU316" s="5"/>
      <c r="IV316" s="5"/>
      <c r="IW316" s="5"/>
      <c r="IX316" s="5"/>
      <c r="IY316" s="5"/>
      <c r="IZ316" s="5"/>
      <c r="JA316" s="5"/>
      <c r="JB316" s="5"/>
      <c r="JC316" s="5"/>
      <c r="JD316" s="5"/>
      <c r="JE316" s="5"/>
      <c r="JF316" s="5"/>
      <c r="JG316" s="5"/>
      <c r="JH316" s="5"/>
      <c r="JI316" s="5"/>
      <c r="JJ316" s="5"/>
      <c r="JK316" s="5"/>
      <c r="JL316" s="5"/>
      <c r="JM316" s="5"/>
      <c r="JN316" s="5"/>
      <c r="JO316" s="5"/>
      <c r="JP316" s="5"/>
      <c r="JQ316" s="5"/>
      <c r="JR316" s="5"/>
      <c r="JS316" s="5"/>
      <c r="JT316" s="5"/>
      <c r="JU316" s="5"/>
      <c r="JV316" s="5"/>
      <c r="JW316" s="5"/>
      <c r="JX316" s="5"/>
      <c r="JY316" s="5"/>
      <c r="JZ316" s="5"/>
      <c r="KA316" s="5"/>
      <c r="KB316" s="5"/>
      <c r="KC316" s="5"/>
      <c r="KD316" s="5"/>
      <c r="KE316" s="5"/>
      <c r="KF316" s="5"/>
      <c r="KG316" s="5"/>
      <c r="KH316" s="5"/>
      <c r="KI316" s="5"/>
      <c r="KJ316" s="5"/>
      <c r="KK316" s="5"/>
      <c r="KL316" s="5"/>
      <c r="KM316" s="5"/>
      <c r="KN316" s="5"/>
      <c r="KO316" s="5"/>
      <c r="KP316" s="5"/>
      <c r="KQ316" s="5"/>
      <c r="KR316" s="5"/>
      <c r="KS316" s="5"/>
      <c r="KT316" s="5"/>
      <c r="KU316" s="5"/>
      <c r="KV316" s="5"/>
      <c r="KW316" s="5"/>
      <c r="KX316" s="5"/>
      <c r="KY316" s="5"/>
      <c r="KZ316" s="5"/>
      <c r="LA316" s="5"/>
      <c r="LB316" s="5"/>
      <c r="LC316" s="5"/>
      <c r="LD316" s="5"/>
      <c r="LE316" s="5"/>
      <c r="LF316" s="5"/>
      <c r="LG316" s="5"/>
      <c r="LH316" s="5"/>
      <c r="LI316" s="5"/>
      <c r="LJ316" s="5"/>
      <c r="LK316" s="5"/>
      <c r="LL316" s="5"/>
      <c r="LM316" s="5"/>
      <c r="LN316" s="5"/>
      <c r="LO316" s="5"/>
      <c r="LP316" s="5"/>
      <c r="LQ316" s="5"/>
      <c r="LR316" s="5"/>
      <c r="LS316" s="5"/>
      <c r="LT316" s="5"/>
      <c r="LU316" s="5"/>
      <c r="LV316" s="5"/>
      <c r="LW316" s="5"/>
      <c r="LX316" s="5"/>
      <c r="LY316" s="5"/>
      <c r="LZ316" s="5"/>
      <c r="MA316" s="5"/>
      <c r="MB316" s="5"/>
      <c r="MC316" s="5"/>
      <c r="MD316" s="5"/>
      <c r="ME316" s="5"/>
      <c r="MF316" s="5"/>
      <c r="MG316" s="5"/>
      <c r="MH316" s="5"/>
      <c r="MI316" s="5"/>
      <c r="MJ316" s="5"/>
      <c r="MK316" s="5"/>
      <c r="ML316" s="5"/>
      <c r="MM316" s="5"/>
      <c r="MN316" s="5"/>
      <c r="MO316" s="5"/>
      <c r="MP316" s="5"/>
      <c r="MQ316" s="5"/>
      <c r="MR316" s="5"/>
      <c r="MS316" s="5"/>
      <c r="MT316" s="5"/>
      <c r="MU316" s="5"/>
      <c r="MV316" s="5"/>
      <c r="MW316" s="5"/>
      <c r="MX316" s="5"/>
      <c r="MY316" s="5"/>
      <c r="MZ316" s="5"/>
      <c r="NA316" s="5"/>
      <c r="NB316" s="5"/>
      <c r="NC316" s="5"/>
      <c r="ND316" s="5"/>
      <c r="NE316" s="5"/>
      <c r="NF316" s="5"/>
      <c r="NG316" s="5"/>
      <c r="NH316" s="5"/>
      <c r="NI316" s="5"/>
      <c r="NJ316" s="5"/>
      <c r="NK316" s="5"/>
      <c r="NL316" s="5"/>
      <c r="NM316" s="5"/>
      <c r="NN316" s="5"/>
      <c r="NO316" s="5"/>
      <c r="NP316" s="5"/>
      <c r="NQ316" s="5"/>
      <c r="NR316" s="5"/>
      <c r="NS316" s="5"/>
      <c r="NT316" s="5"/>
      <c r="NU316" s="5"/>
      <c r="NV316" s="5"/>
      <c r="NW316" s="5"/>
      <c r="NX316" s="5"/>
      <c r="NY316" s="5"/>
      <c r="NZ316" s="5"/>
      <c r="OA316" s="5"/>
      <c r="OB316" s="5"/>
      <c r="OC316" s="5"/>
      <c r="OD316" s="5"/>
      <c r="OE316" s="5"/>
      <c r="OF316" s="5"/>
      <c r="OG316" s="5"/>
      <c r="OH316" s="5"/>
      <c r="OI316" s="5"/>
      <c r="OJ316" s="5"/>
      <c r="OK316" s="5"/>
      <c r="OL316" s="5"/>
      <c r="OM316" s="5"/>
      <c r="ON316" s="5"/>
      <c r="OO316" s="5"/>
      <c r="OP316" s="5"/>
      <c r="OQ316" s="5"/>
      <c r="OR316" s="5"/>
      <c r="OS316" s="5"/>
      <c r="OT316" s="5"/>
      <c r="OU316" s="5"/>
      <c r="OV316" s="5"/>
      <c r="OW316" s="5"/>
      <c r="OX316" s="5"/>
      <c r="OY316" s="5"/>
      <c r="OZ316" s="5"/>
      <c r="PA316" s="5"/>
      <c r="PB316" s="5"/>
      <c r="PC316" s="5"/>
      <c r="PD316" s="5"/>
      <c r="PE316" s="5"/>
      <c r="PF316" s="5"/>
      <c r="PG316" s="5"/>
      <c r="PH316" s="5"/>
      <c r="PI316" s="5"/>
      <c r="PJ316" s="5"/>
      <c r="PK316" s="5"/>
      <c r="PL316" s="5"/>
      <c r="PM316" s="5"/>
      <c r="PN316" s="5"/>
      <c r="PO316" s="5"/>
      <c r="PP316" s="5"/>
      <c r="PQ316" s="5"/>
      <c r="PR316" s="5"/>
      <c r="PS316" s="5"/>
      <c r="PT316" s="5"/>
      <c r="PU316" s="5"/>
      <c r="PV316" s="5"/>
      <c r="PW316" s="5"/>
      <c r="PX316" s="5"/>
      <c r="PY316" s="5"/>
      <c r="PZ316" s="5"/>
      <c r="QA316" s="5"/>
      <c r="QB316" s="5"/>
      <c r="QC316" s="5"/>
      <c r="QD316" s="5"/>
      <c r="QE316" s="5"/>
      <c r="QF316" s="5"/>
      <c r="QG316" s="5"/>
      <c r="QH316" s="5"/>
      <c r="QI316" s="5"/>
      <c r="QJ316" s="5"/>
      <c r="QK316" s="5"/>
      <c r="QL316" s="5"/>
      <c r="QM316" s="5"/>
      <c r="QN316" s="5"/>
      <c r="QO316" s="5"/>
      <c r="QP316" s="5"/>
      <c r="QQ316" s="5"/>
      <c r="QR316" s="5"/>
      <c r="QS316" s="5"/>
      <c r="QT316" s="5"/>
      <c r="QU316" s="5"/>
      <c r="QV316" s="5"/>
      <c r="QW316" s="5"/>
      <c r="QX316" s="5"/>
      <c r="QY316" s="5"/>
      <c r="QZ316" s="5"/>
      <c r="RA316" s="5"/>
      <c r="RB316" s="5"/>
      <c r="RC316" s="5"/>
      <c r="RD316" s="5"/>
      <c r="RE316" s="5"/>
      <c r="RF316" s="5"/>
      <c r="RG316" s="5"/>
      <c r="RH316" s="5"/>
      <c r="RI316" s="5"/>
      <c r="RJ316" s="5"/>
      <c r="RK316" s="5"/>
      <c r="RL316" s="5"/>
      <c r="RM316" s="5"/>
      <c r="RN316" s="5"/>
      <c r="RO316" s="5"/>
      <c r="RP316" s="5"/>
      <c r="RQ316" s="5"/>
      <c r="RR316" s="5"/>
      <c r="RS316" s="5"/>
      <c r="RT316" s="5"/>
      <c r="RU316" s="5"/>
      <c r="RV316" s="5"/>
      <c r="RW316" s="5"/>
      <c r="RX316" s="5"/>
      <c r="RY316" s="5"/>
      <c r="RZ316" s="5"/>
      <c r="SA316" s="5"/>
      <c r="SB316" s="5"/>
      <c r="SC316" s="5"/>
      <c r="SD316" s="5"/>
      <c r="SE316" s="5"/>
      <c r="SF316" s="5"/>
      <c r="SG316" s="5"/>
      <c r="SH316" s="5"/>
      <c r="SI316" s="5"/>
      <c r="SJ316" s="5"/>
      <c r="SK316" s="5"/>
      <c r="SL316" s="5"/>
      <c r="SM316" s="5"/>
      <c r="SN316" s="5"/>
      <c r="SO316" s="5"/>
      <c r="SP316" s="5"/>
      <c r="SQ316" s="5"/>
      <c r="SR316" s="5"/>
      <c r="SS316" s="5"/>
      <c r="ST316" s="5"/>
      <c r="SU316" s="5"/>
      <c r="SV316" s="5"/>
      <c r="SW316" s="5"/>
      <c r="SX316" s="5"/>
      <c r="SY316" s="5"/>
      <c r="SZ316" s="5"/>
      <c r="TA316" s="5"/>
      <c r="TB316" s="5"/>
      <c r="TC316" s="5"/>
      <c r="TD316" s="5"/>
      <c r="TE316" s="5"/>
      <c r="TF316" s="5"/>
      <c r="TG316" s="5"/>
      <c r="TH316" s="5"/>
      <c r="TI316" s="5"/>
      <c r="TJ316" s="5"/>
      <c r="TK316" s="5"/>
      <c r="TL316" s="5"/>
      <c r="TM316" s="5"/>
      <c r="TN316" s="5"/>
      <c r="TO316" s="5"/>
      <c r="TP316" s="5"/>
      <c r="TQ316" s="5"/>
      <c r="TR316" s="5"/>
      <c r="TS316" s="5"/>
      <c r="TT316" s="5"/>
      <c r="TU316" s="5"/>
      <c r="TV316" s="5"/>
      <c r="TW316" s="5"/>
      <c r="TX316" s="5"/>
      <c r="TY316" s="5"/>
      <c r="TZ316" s="5"/>
      <c r="UA316" s="5"/>
      <c r="UB316" s="5"/>
      <c r="UC316" s="5"/>
      <c r="UD316" s="5"/>
      <c r="UE316" s="5"/>
      <c r="UF316" s="5"/>
      <c r="UG316" s="5"/>
      <c r="UH316" s="5"/>
      <c r="UI316" s="5"/>
      <c r="UJ316" s="5"/>
      <c r="UK316" s="5"/>
      <c r="UL316" s="5"/>
      <c r="UM316" s="5"/>
      <c r="UN316" s="5"/>
      <c r="UO316" s="5"/>
      <c r="UP316" s="5"/>
      <c r="UQ316" s="5"/>
      <c r="UR316" s="5"/>
      <c r="US316" s="5"/>
      <c r="UT316" s="5"/>
      <c r="UU316" s="5"/>
      <c r="UV316" s="5"/>
      <c r="UW316" s="5"/>
      <c r="UX316" s="5"/>
      <c r="UY316" s="5"/>
      <c r="UZ316" s="5"/>
      <c r="VA316" s="5"/>
      <c r="VB316" s="5"/>
      <c r="VC316" s="5"/>
      <c r="VD316" s="5"/>
      <c r="VE316" s="5"/>
      <c r="VF316" s="5"/>
      <c r="VG316" s="5"/>
      <c r="VH316" s="5"/>
      <c r="VI316" s="5"/>
      <c r="VJ316" s="5"/>
      <c r="VK316" s="5"/>
      <c r="VL316" s="5"/>
      <c r="VM316" s="5"/>
      <c r="VN316" s="5"/>
      <c r="VO316" s="5"/>
      <c r="VP316" s="5"/>
      <c r="VQ316" s="5"/>
      <c r="VR316" s="5"/>
      <c r="VS316" s="5"/>
      <c r="VT316" s="5"/>
      <c r="VU316" s="5"/>
      <c r="VV316" s="5"/>
      <c r="VW316" s="5"/>
      <c r="VX316" s="5"/>
      <c r="VY316" s="5"/>
      <c r="VZ316" s="5"/>
      <c r="WA316" s="5"/>
      <c r="WB316" s="5"/>
      <c r="WC316" s="5"/>
      <c r="WD316" s="5"/>
      <c r="WE316" s="5"/>
      <c r="WF316" s="5"/>
      <c r="WG316" s="5"/>
      <c r="WH316" s="5"/>
      <c r="WI316" s="5"/>
      <c r="WJ316" s="5"/>
      <c r="WK316" s="5"/>
      <c r="WL316" s="5"/>
      <c r="WM316" s="5"/>
      <c r="WN316" s="5"/>
      <c r="WO316" s="5"/>
      <c r="WP316" s="5"/>
      <c r="WQ316" s="5"/>
      <c r="WR316" s="5"/>
      <c r="WS316" s="5"/>
      <c r="WT316" s="5"/>
      <c r="WU316" s="5"/>
      <c r="WV316" s="5"/>
      <c r="WW316" s="5"/>
      <c r="WX316" s="5"/>
      <c r="WY316" s="5"/>
      <c r="WZ316" s="5"/>
      <c r="XA316" s="5"/>
      <c r="XB316" s="5"/>
      <c r="XC316" s="5"/>
      <c r="XD316" s="5"/>
      <c r="XE316" s="5"/>
      <c r="XF316" s="5"/>
      <c r="XG316" s="5"/>
      <c r="XH316" s="5"/>
      <c r="XI316" s="5"/>
      <c r="XJ316" s="5"/>
      <c r="XK316" s="5"/>
      <c r="XL316" s="5"/>
      <c r="XM316" s="5"/>
      <c r="XN316" s="5"/>
      <c r="XO316" s="5"/>
      <c r="XP316" s="5"/>
      <c r="XQ316" s="5"/>
      <c r="XR316" s="5"/>
      <c r="XS316" s="5"/>
      <c r="XT316" s="5"/>
      <c r="XU316" s="5"/>
      <c r="XV316" s="5"/>
      <c r="XW316" s="5"/>
    </row>
    <row r="317" spans="39:647" x14ac:dyDescent="0.45">
      <c r="AM317" s="5"/>
      <c r="AN317" s="5"/>
      <c r="AO317" s="5"/>
      <c r="AP317" s="5"/>
      <c r="AQ317" s="5"/>
      <c r="AR317" s="5"/>
      <c r="AS317" s="5"/>
      <c r="AT317" s="5"/>
      <c r="AU317" s="5"/>
      <c r="AV317" s="5"/>
      <c r="AW317" s="5"/>
      <c r="AX317" s="5"/>
      <c r="AY317" s="5"/>
      <c r="AZ317" s="5"/>
      <c r="BA317" s="5"/>
      <c r="BB317" s="5"/>
      <c r="BC317" s="5"/>
      <c r="BD317" s="5"/>
      <c r="BE317" s="5"/>
      <c r="BF317" s="5"/>
      <c r="BG317" s="5"/>
      <c r="BH317" s="5"/>
      <c r="BI317" s="5"/>
      <c r="BJ317" s="5"/>
      <c r="BK317" s="5"/>
      <c r="BL317" s="5"/>
      <c r="BM317" s="5"/>
      <c r="BN317" s="5"/>
      <c r="BO317" s="5"/>
      <c r="BP317" s="5"/>
      <c r="BQ317" s="5"/>
      <c r="BR317" s="5"/>
      <c r="BS317" s="5"/>
      <c r="BT317" s="5"/>
      <c r="BU317" s="5"/>
      <c r="BV317" s="5"/>
      <c r="BW317" s="5"/>
      <c r="BX317" s="5"/>
      <c r="BY317" s="5"/>
      <c r="BZ317" s="5"/>
      <c r="CA317" s="5"/>
      <c r="CB317" s="5"/>
      <c r="CC317" s="5"/>
      <c r="CD317" s="5"/>
      <c r="CE317" s="5"/>
      <c r="CF317" s="5"/>
      <c r="CG317" s="5"/>
      <c r="CH317" s="5"/>
      <c r="CI317" s="5"/>
      <c r="CJ317" s="5"/>
      <c r="CK317" s="5"/>
      <c r="CL317" s="5"/>
      <c r="CM317" s="5"/>
      <c r="CN317" s="5"/>
      <c r="CO317" s="5"/>
      <c r="CP317" s="5"/>
      <c r="CQ317" s="5"/>
      <c r="CR317" s="5"/>
      <c r="CS317" s="5"/>
      <c r="CT317" s="5"/>
      <c r="CU317" s="5"/>
      <c r="CV317" s="5"/>
      <c r="CW317" s="5"/>
      <c r="CX317" s="5"/>
      <c r="CY317" s="5"/>
      <c r="CZ317" s="5"/>
      <c r="DA317" s="5"/>
      <c r="DB317" s="5"/>
      <c r="DC317" s="5"/>
      <c r="DD317" s="5"/>
      <c r="DE317" s="5"/>
      <c r="DF317" s="5"/>
      <c r="DG317" s="5"/>
      <c r="DH317" s="5"/>
      <c r="DI317" s="5"/>
      <c r="DJ317" s="5"/>
      <c r="DK317" s="5"/>
      <c r="DL317" s="5"/>
      <c r="DM317" s="5"/>
      <c r="DN317" s="5"/>
      <c r="DO317" s="5"/>
      <c r="DP317" s="5"/>
      <c r="DQ317" s="5"/>
      <c r="DR317" s="5"/>
      <c r="DS317" s="5"/>
      <c r="DT317" s="5"/>
      <c r="DU317" s="5"/>
      <c r="DV317" s="5"/>
      <c r="DW317" s="5"/>
      <c r="DX317" s="5"/>
      <c r="DY317" s="5"/>
      <c r="DZ317" s="5"/>
      <c r="EA317" s="5"/>
      <c r="EB317" s="5"/>
      <c r="EC317" s="5"/>
      <c r="ED317" s="5"/>
      <c r="EE317" s="5"/>
      <c r="EF317" s="5"/>
      <c r="EG317" s="5"/>
      <c r="EH317" s="5"/>
      <c r="EI317" s="5"/>
      <c r="EJ317" s="5"/>
      <c r="EK317" s="5"/>
      <c r="EL317" s="5"/>
      <c r="EM317" s="5"/>
      <c r="EN317" s="5"/>
      <c r="EO317" s="5"/>
      <c r="EP317" s="5"/>
      <c r="EQ317" s="5"/>
      <c r="ER317" s="5"/>
      <c r="ES317" s="5"/>
      <c r="ET317" s="5"/>
      <c r="EU317" s="5"/>
      <c r="EV317" s="5"/>
      <c r="EW317" s="5"/>
      <c r="EX317" s="5"/>
      <c r="EY317" s="5"/>
      <c r="EZ317" s="5"/>
      <c r="FA317" s="5"/>
      <c r="FB317" s="5"/>
      <c r="FC317" s="5"/>
      <c r="FD317" s="5"/>
      <c r="FE317" s="5"/>
      <c r="FF317" s="5"/>
      <c r="FG317" s="5"/>
      <c r="FH317" s="5"/>
      <c r="FI317" s="5"/>
      <c r="FJ317" s="5"/>
      <c r="FK317" s="5"/>
      <c r="FL317" s="5"/>
      <c r="FM317" s="5"/>
      <c r="FN317" s="5"/>
      <c r="FO317" s="5"/>
      <c r="FP317" s="5"/>
      <c r="FQ317" s="5"/>
      <c r="FR317" s="5"/>
      <c r="FS317" s="5"/>
      <c r="FT317" s="5"/>
      <c r="FU317" s="5"/>
      <c r="FV317" s="5"/>
      <c r="FW317" s="5"/>
      <c r="FX317" s="5"/>
      <c r="FY317" s="5"/>
      <c r="FZ317" s="5"/>
      <c r="GA317" s="5"/>
      <c r="GB317" s="5"/>
      <c r="GC317" s="5"/>
      <c r="GD317" s="5"/>
      <c r="GE317" s="5"/>
      <c r="GF317" s="5"/>
      <c r="GG317" s="5"/>
      <c r="GH317" s="5"/>
      <c r="GI317" s="5"/>
      <c r="GJ317" s="5"/>
      <c r="GK317" s="5"/>
      <c r="GL317" s="5"/>
      <c r="GM317" s="5"/>
      <c r="GN317" s="5"/>
      <c r="GO317" s="5"/>
      <c r="GP317" s="5"/>
      <c r="GQ317" s="5"/>
      <c r="GR317" s="5"/>
      <c r="GS317" s="5"/>
      <c r="GT317" s="5"/>
      <c r="GU317" s="5"/>
      <c r="GV317" s="5"/>
      <c r="GW317" s="5"/>
      <c r="GX317" s="5"/>
      <c r="GY317" s="5"/>
      <c r="GZ317" s="5"/>
      <c r="HA317" s="5"/>
      <c r="HB317" s="5"/>
      <c r="HC317" s="5"/>
      <c r="HD317" s="5"/>
      <c r="HE317" s="5"/>
      <c r="HF317" s="5"/>
      <c r="HG317" s="5"/>
      <c r="HH317" s="5"/>
      <c r="HI317" s="5"/>
      <c r="HJ317" s="5"/>
      <c r="HK317" s="5"/>
      <c r="HL317" s="5"/>
      <c r="HM317" s="5"/>
      <c r="HN317" s="5"/>
      <c r="HO317" s="5"/>
      <c r="HP317" s="5"/>
      <c r="HQ317" s="5"/>
      <c r="HR317" s="5"/>
      <c r="HS317" s="5"/>
      <c r="HT317" s="5"/>
      <c r="HU317" s="5"/>
      <c r="HV317" s="5"/>
      <c r="HW317" s="5"/>
      <c r="HX317" s="5"/>
      <c r="HY317" s="5"/>
      <c r="HZ317" s="5"/>
      <c r="IA317" s="5"/>
      <c r="IB317" s="5"/>
      <c r="IC317" s="5"/>
      <c r="ID317" s="5"/>
      <c r="IE317" s="5"/>
      <c r="IF317" s="5"/>
      <c r="IG317" s="5"/>
      <c r="IH317" s="5"/>
      <c r="II317" s="5"/>
      <c r="IJ317" s="5"/>
      <c r="IK317" s="5"/>
      <c r="IL317" s="5"/>
      <c r="IM317" s="5"/>
      <c r="IN317" s="5"/>
      <c r="IO317" s="5"/>
      <c r="IP317" s="5"/>
      <c r="IQ317" s="5"/>
      <c r="IR317" s="5"/>
      <c r="IS317" s="5"/>
      <c r="IT317" s="5"/>
      <c r="IU317" s="5"/>
      <c r="IV317" s="5"/>
      <c r="IW317" s="5"/>
      <c r="IX317" s="5"/>
      <c r="IY317" s="5"/>
      <c r="IZ317" s="5"/>
      <c r="JA317" s="5"/>
      <c r="JB317" s="5"/>
      <c r="JC317" s="5"/>
      <c r="JD317" s="5"/>
      <c r="JE317" s="5"/>
      <c r="JF317" s="5"/>
      <c r="JG317" s="5"/>
      <c r="JH317" s="5"/>
      <c r="JI317" s="5"/>
      <c r="JJ317" s="5"/>
      <c r="JK317" s="5"/>
      <c r="JL317" s="5"/>
      <c r="JM317" s="5"/>
      <c r="JN317" s="5"/>
      <c r="JO317" s="5"/>
      <c r="JP317" s="5"/>
      <c r="JQ317" s="5"/>
      <c r="JR317" s="5"/>
      <c r="JS317" s="5"/>
      <c r="JT317" s="5"/>
      <c r="JU317" s="5"/>
      <c r="JV317" s="5"/>
      <c r="JW317" s="5"/>
      <c r="JX317" s="5"/>
      <c r="JY317" s="5"/>
      <c r="JZ317" s="5"/>
      <c r="KA317" s="5"/>
      <c r="KB317" s="5"/>
      <c r="KC317" s="5"/>
      <c r="KD317" s="5"/>
      <c r="KE317" s="5"/>
      <c r="KF317" s="5"/>
      <c r="KG317" s="5"/>
      <c r="KH317" s="5"/>
      <c r="KI317" s="5"/>
      <c r="KJ317" s="5"/>
      <c r="KK317" s="5"/>
      <c r="KL317" s="5"/>
      <c r="KM317" s="5"/>
      <c r="KN317" s="5"/>
      <c r="KO317" s="5"/>
      <c r="KP317" s="5"/>
      <c r="KQ317" s="5"/>
      <c r="KR317" s="5"/>
      <c r="KS317" s="5"/>
      <c r="KT317" s="5"/>
      <c r="KU317" s="5"/>
      <c r="KV317" s="5"/>
      <c r="KW317" s="5"/>
      <c r="KX317" s="5"/>
      <c r="KY317" s="5"/>
      <c r="KZ317" s="5"/>
      <c r="LA317" s="5"/>
      <c r="LB317" s="5"/>
      <c r="LC317" s="5"/>
      <c r="LD317" s="5"/>
      <c r="LE317" s="5"/>
      <c r="LF317" s="5"/>
      <c r="LG317" s="5"/>
      <c r="LH317" s="5"/>
      <c r="LI317" s="5"/>
      <c r="LJ317" s="5"/>
      <c r="LK317" s="5"/>
      <c r="LL317" s="5"/>
      <c r="LM317" s="5"/>
      <c r="LN317" s="5"/>
      <c r="LO317" s="5"/>
      <c r="LP317" s="5"/>
      <c r="LQ317" s="5"/>
      <c r="LR317" s="5"/>
      <c r="LS317" s="5"/>
      <c r="LT317" s="5"/>
      <c r="LU317" s="5"/>
      <c r="LV317" s="5"/>
      <c r="LW317" s="5"/>
      <c r="LX317" s="5"/>
      <c r="LY317" s="5"/>
      <c r="LZ317" s="5"/>
      <c r="MA317" s="5"/>
      <c r="MB317" s="5"/>
      <c r="MC317" s="5"/>
      <c r="MD317" s="5"/>
      <c r="ME317" s="5"/>
      <c r="MF317" s="5"/>
      <c r="MG317" s="5"/>
      <c r="MH317" s="5"/>
      <c r="MI317" s="5"/>
      <c r="MJ317" s="5"/>
      <c r="MK317" s="5"/>
      <c r="ML317" s="5"/>
      <c r="MM317" s="5"/>
      <c r="MN317" s="5"/>
      <c r="MO317" s="5"/>
      <c r="MP317" s="5"/>
      <c r="MQ317" s="5"/>
      <c r="MR317" s="5"/>
      <c r="MS317" s="5"/>
      <c r="MT317" s="5"/>
      <c r="MU317" s="5"/>
      <c r="MV317" s="5"/>
      <c r="MW317" s="5"/>
      <c r="MX317" s="5"/>
      <c r="MY317" s="5"/>
      <c r="MZ317" s="5"/>
      <c r="NA317" s="5"/>
      <c r="NB317" s="5"/>
      <c r="NC317" s="5"/>
      <c r="ND317" s="5"/>
      <c r="NE317" s="5"/>
      <c r="NF317" s="5"/>
      <c r="NG317" s="5"/>
      <c r="NH317" s="5"/>
      <c r="NI317" s="5"/>
      <c r="NJ317" s="5"/>
      <c r="NK317" s="5"/>
      <c r="NL317" s="5"/>
      <c r="NM317" s="5"/>
      <c r="NN317" s="5"/>
      <c r="NO317" s="5"/>
      <c r="NP317" s="5"/>
      <c r="NQ317" s="5"/>
      <c r="NR317" s="5"/>
      <c r="NS317" s="5"/>
      <c r="NT317" s="5"/>
      <c r="NU317" s="5"/>
      <c r="NV317" s="5"/>
      <c r="NW317" s="5"/>
      <c r="NX317" s="5"/>
      <c r="NY317" s="5"/>
      <c r="NZ317" s="5"/>
      <c r="OA317" s="5"/>
      <c r="OB317" s="5"/>
      <c r="OC317" s="5"/>
      <c r="OD317" s="5"/>
      <c r="OE317" s="5"/>
      <c r="OF317" s="5"/>
      <c r="OG317" s="5"/>
      <c r="OH317" s="5"/>
      <c r="OI317" s="5"/>
      <c r="OJ317" s="5"/>
      <c r="OK317" s="5"/>
      <c r="OL317" s="5"/>
      <c r="OM317" s="5"/>
      <c r="ON317" s="5"/>
      <c r="OO317" s="5"/>
      <c r="OP317" s="5"/>
      <c r="OQ317" s="5"/>
      <c r="OR317" s="5"/>
      <c r="OS317" s="5"/>
      <c r="OT317" s="5"/>
      <c r="OU317" s="5"/>
      <c r="OV317" s="5"/>
      <c r="OW317" s="5"/>
      <c r="OX317" s="5"/>
      <c r="OY317" s="5"/>
      <c r="OZ317" s="5"/>
      <c r="PA317" s="5"/>
      <c r="PB317" s="5"/>
      <c r="PC317" s="5"/>
      <c r="PD317" s="5"/>
      <c r="PE317" s="5"/>
      <c r="PF317" s="5"/>
      <c r="PG317" s="5"/>
      <c r="PH317" s="5"/>
      <c r="PI317" s="5"/>
      <c r="PJ317" s="5"/>
      <c r="PK317" s="5"/>
      <c r="PL317" s="5"/>
      <c r="PM317" s="5"/>
      <c r="PN317" s="5"/>
      <c r="PO317" s="5"/>
      <c r="PP317" s="5"/>
      <c r="PQ317" s="5"/>
      <c r="PR317" s="5"/>
      <c r="PS317" s="5"/>
      <c r="PT317" s="5"/>
      <c r="PU317" s="5"/>
      <c r="PV317" s="5"/>
      <c r="PW317" s="5"/>
      <c r="PX317" s="5"/>
      <c r="PY317" s="5"/>
      <c r="PZ317" s="5"/>
      <c r="QA317" s="5"/>
      <c r="QB317" s="5"/>
      <c r="QC317" s="5"/>
      <c r="QD317" s="5"/>
      <c r="QE317" s="5"/>
      <c r="QF317" s="5"/>
      <c r="QG317" s="5"/>
      <c r="QH317" s="5"/>
      <c r="QI317" s="5"/>
      <c r="QJ317" s="5"/>
      <c r="QK317" s="5"/>
      <c r="QL317" s="5"/>
      <c r="QM317" s="5"/>
      <c r="QN317" s="5"/>
      <c r="QO317" s="5"/>
      <c r="QP317" s="5"/>
      <c r="QQ317" s="5"/>
      <c r="QR317" s="5"/>
      <c r="QS317" s="5"/>
      <c r="QT317" s="5"/>
      <c r="QU317" s="5"/>
      <c r="QV317" s="5"/>
      <c r="QW317" s="5"/>
      <c r="QX317" s="5"/>
      <c r="QY317" s="5"/>
      <c r="QZ317" s="5"/>
      <c r="RA317" s="5"/>
      <c r="RB317" s="5"/>
      <c r="RC317" s="5"/>
      <c r="RD317" s="5"/>
      <c r="RE317" s="5"/>
      <c r="RF317" s="5"/>
      <c r="RG317" s="5"/>
      <c r="RH317" s="5"/>
      <c r="RI317" s="5"/>
      <c r="RJ317" s="5"/>
      <c r="RK317" s="5"/>
      <c r="RL317" s="5"/>
      <c r="RM317" s="5"/>
      <c r="RN317" s="5"/>
      <c r="RO317" s="5"/>
      <c r="RP317" s="5"/>
      <c r="RQ317" s="5"/>
      <c r="RR317" s="5"/>
      <c r="RS317" s="5"/>
      <c r="RT317" s="5"/>
      <c r="RU317" s="5"/>
      <c r="RV317" s="5"/>
      <c r="RW317" s="5"/>
      <c r="RX317" s="5"/>
      <c r="RY317" s="5"/>
      <c r="RZ317" s="5"/>
      <c r="SA317" s="5"/>
      <c r="SB317" s="5"/>
      <c r="SC317" s="5"/>
      <c r="SD317" s="5"/>
      <c r="SE317" s="5"/>
      <c r="SF317" s="5"/>
      <c r="SG317" s="5"/>
      <c r="SH317" s="5"/>
      <c r="SI317" s="5"/>
      <c r="SJ317" s="5"/>
      <c r="SK317" s="5"/>
      <c r="SL317" s="5"/>
      <c r="SM317" s="5"/>
      <c r="SN317" s="5"/>
      <c r="SO317" s="5"/>
      <c r="SP317" s="5"/>
      <c r="SQ317" s="5"/>
      <c r="SR317" s="5"/>
      <c r="SS317" s="5"/>
      <c r="ST317" s="5"/>
      <c r="SU317" s="5"/>
      <c r="SV317" s="5"/>
      <c r="SW317" s="5"/>
      <c r="SX317" s="5"/>
      <c r="SY317" s="5"/>
      <c r="SZ317" s="5"/>
      <c r="TA317" s="5"/>
      <c r="TB317" s="5"/>
      <c r="TC317" s="5"/>
      <c r="TD317" s="5"/>
      <c r="TE317" s="5"/>
      <c r="TF317" s="5"/>
      <c r="TG317" s="5"/>
      <c r="TH317" s="5"/>
      <c r="TI317" s="5"/>
      <c r="TJ317" s="5"/>
      <c r="TK317" s="5"/>
      <c r="TL317" s="5"/>
      <c r="TM317" s="5"/>
      <c r="TN317" s="5"/>
      <c r="TO317" s="5"/>
      <c r="TP317" s="5"/>
      <c r="TQ317" s="5"/>
      <c r="TR317" s="5"/>
      <c r="TS317" s="5"/>
      <c r="TT317" s="5"/>
      <c r="TU317" s="5"/>
      <c r="TV317" s="5"/>
      <c r="TW317" s="5"/>
      <c r="TX317" s="5"/>
      <c r="TY317" s="5"/>
      <c r="TZ317" s="5"/>
      <c r="UA317" s="5"/>
      <c r="UB317" s="5"/>
      <c r="UC317" s="5"/>
      <c r="UD317" s="5"/>
      <c r="UE317" s="5"/>
      <c r="UF317" s="5"/>
      <c r="UG317" s="5"/>
      <c r="UH317" s="5"/>
      <c r="UI317" s="5"/>
      <c r="UJ317" s="5"/>
      <c r="UK317" s="5"/>
      <c r="UL317" s="5"/>
      <c r="UM317" s="5"/>
      <c r="UN317" s="5"/>
      <c r="UO317" s="5"/>
      <c r="UP317" s="5"/>
      <c r="UQ317" s="5"/>
      <c r="UR317" s="5"/>
      <c r="US317" s="5"/>
      <c r="UT317" s="5"/>
      <c r="UU317" s="5"/>
      <c r="UV317" s="5"/>
      <c r="UW317" s="5"/>
      <c r="UX317" s="5"/>
      <c r="UY317" s="5"/>
      <c r="UZ317" s="5"/>
      <c r="VA317" s="5"/>
      <c r="VB317" s="5"/>
      <c r="VC317" s="5"/>
      <c r="VD317" s="5"/>
      <c r="VE317" s="5"/>
      <c r="VF317" s="5"/>
      <c r="VG317" s="5"/>
      <c r="VH317" s="5"/>
      <c r="VI317" s="5"/>
      <c r="VJ317" s="5"/>
      <c r="VK317" s="5"/>
      <c r="VL317" s="5"/>
      <c r="VM317" s="5"/>
      <c r="VN317" s="5"/>
      <c r="VO317" s="5"/>
      <c r="VP317" s="5"/>
      <c r="VQ317" s="5"/>
      <c r="VR317" s="5"/>
      <c r="VS317" s="5"/>
      <c r="VT317" s="5"/>
      <c r="VU317" s="5"/>
      <c r="VV317" s="5"/>
      <c r="VW317" s="5"/>
      <c r="VX317" s="5"/>
      <c r="VY317" s="5"/>
      <c r="VZ317" s="5"/>
      <c r="WA317" s="5"/>
      <c r="WB317" s="5"/>
      <c r="WC317" s="5"/>
      <c r="WD317" s="5"/>
      <c r="WE317" s="5"/>
      <c r="WF317" s="5"/>
      <c r="WG317" s="5"/>
      <c r="WH317" s="5"/>
      <c r="WI317" s="5"/>
      <c r="WJ317" s="5"/>
      <c r="WK317" s="5"/>
      <c r="WL317" s="5"/>
      <c r="WM317" s="5"/>
      <c r="WN317" s="5"/>
      <c r="WO317" s="5"/>
      <c r="WP317" s="5"/>
      <c r="WQ317" s="5"/>
      <c r="WR317" s="5"/>
      <c r="WS317" s="5"/>
      <c r="WT317" s="5"/>
      <c r="WU317" s="5"/>
      <c r="WV317" s="5"/>
      <c r="WW317" s="5"/>
      <c r="WX317" s="5"/>
      <c r="WY317" s="5"/>
      <c r="WZ317" s="5"/>
      <c r="XA317" s="5"/>
      <c r="XB317" s="5"/>
      <c r="XC317" s="5"/>
      <c r="XD317" s="5"/>
      <c r="XE317" s="5"/>
      <c r="XF317" s="5"/>
      <c r="XG317" s="5"/>
      <c r="XH317" s="5"/>
      <c r="XI317" s="5"/>
      <c r="XJ317" s="5"/>
      <c r="XK317" s="5"/>
      <c r="XL317" s="5"/>
      <c r="XM317" s="5"/>
      <c r="XN317" s="5"/>
      <c r="XO317" s="5"/>
      <c r="XP317" s="5"/>
      <c r="XQ317" s="5"/>
      <c r="XR317" s="5"/>
      <c r="XS317" s="5"/>
      <c r="XT317" s="5"/>
      <c r="XU317" s="5"/>
      <c r="XV317" s="5"/>
      <c r="XW317" s="5"/>
    </row>
    <row r="318" spans="39:647" x14ac:dyDescent="0.45">
      <c r="AM318" s="5"/>
      <c r="AN318" s="5"/>
      <c r="AO318" s="5"/>
      <c r="AP318" s="5"/>
      <c r="AQ318" s="5"/>
      <c r="AR318" s="5"/>
      <c r="AS318" s="5"/>
      <c r="AT318" s="5"/>
      <c r="AU318" s="5"/>
      <c r="AV318" s="5"/>
      <c r="AW318" s="5"/>
      <c r="AX318" s="5"/>
      <c r="AY318" s="5"/>
      <c r="AZ318" s="5"/>
      <c r="BA318" s="5"/>
      <c r="BB318" s="5"/>
      <c r="BC318" s="5"/>
      <c r="BD318" s="5"/>
      <c r="BE318" s="5"/>
      <c r="BF318" s="5"/>
      <c r="BG318" s="5"/>
      <c r="BH318" s="5"/>
      <c r="BI318" s="5"/>
      <c r="BJ318" s="5"/>
      <c r="BK318" s="5"/>
      <c r="BL318" s="5"/>
      <c r="BM318" s="5"/>
      <c r="BN318" s="5"/>
      <c r="BO318" s="5"/>
      <c r="BP318" s="5"/>
      <c r="BQ318" s="5"/>
      <c r="BR318" s="5"/>
      <c r="BS318" s="5"/>
      <c r="BT318" s="5"/>
      <c r="BU318" s="5"/>
      <c r="BV318" s="5"/>
      <c r="BW318" s="5"/>
      <c r="BX318" s="5"/>
      <c r="BY318" s="5"/>
      <c r="BZ318" s="5"/>
      <c r="CA318" s="5"/>
      <c r="CB318" s="5"/>
      <c r="CC318" s="5"/>
      <c r="CD318" s="5"/>
      <c r="CE318" s="5"/>
      <c r="CF318" s="5"/>
      <c r="CG318" s="5"/>
      <c r="CH318" s="5"/>
      <c r="CI318" s="5"/>
      <c r="CJ318" s="5"/>
      <c r="CK318" s="5"/>
      <c r="CL318" s="5"/>
      <c r="CM318" s="5"/>
      <c r="CN318" s="5"/>
      <c r="CO318" s="5"/>
      <c r="CP318" s="5"/>
      <c r="CQ318" s="5"/>
      <c r="CR318" s="5"/>
      <c r="CS318" s="5"/>
      <c r="CT318" s="5"/>
      <c r="CU318" s="5"/>
      <c r="CV318" s="5"/>
      <c r="CW318" s="5"/>
      <c r="CX318" s="5"/>
      <c r="CY318" s="5"/>
      <c r="CZ318" s="5"/>
      <c r="DA318" s="5"/>
      <c r="DB318" s="5"/>
      <c r="DC318" s="5"/>
      <c r="DD318" s="5"/>
      <c r="DE318" s="5"/>
      <c r="DF318" s="5"/>
      <c r="DG318" s="5"/>
      <c r="DH318" s="5"/>
      <c r="DI318" s="5"/>
      <c r="DJ318" s="5"/>
      <c r="DK318" s="5"/>
      <c r="DL318" s="5"/>
      <c r="DM318" s="5"/>
      <c r="DN318" s="5"/>
      <c r="DO318" s="5"/>
      <c r="DP318" s="5"/>
      <c r="DQ318" s="5"/>
      <c r="DR318" s="5"/>
      <c r="DS318" s="5"/>
      <c r="DT318" s="5"/>
      <c r="DU318" s="5"/>
      <c r="DV318" s="5"/>
      <c r="DW318" s="5"/>
      <c r="DX318" s="5"/>
      <c r="DY318" s="5"/>
      <c r="DZ318" s="5"/>
      <c r="EA318" s="5"/>
      <c r="EB318" s="5"/>
      <c r="EC318" s="5"/>
      <c r="ED318" s="5"/>
      <c r="EE318" s="5"/>
      <c r="EF318" s="5"/>
      <c r="EG318" s="5"/>
      <c r="EH318" s="5"/>
      <c r="EI318" s="5"/>
      <c r="EJ318" s="5"/>
      <c r="EK318" s="5"/>
      <c r="EL318" s="5"/>
      <c r="EM318" s="5"/>
      <c r="EN318" s="5"/>
      <c r="EO318" s="5"/>
      <c r="EP318" s="5"/>
      <c r="EQ318" s="5"/>
      <c r="ER318" s="5"/>
      <c r="ES318" s="5"/>
      <c r="ET318" s="5"/>
      <c r="EU318" s="5"/>
      <c r="EV318" s="5"/>
      <c r="EW318" s="5"/>
      <c r="EX318" s="5"/>
      <c r="EY318" s="5"/>
      <c r="EZ318" s="5"/>
      <c r="FA318" s="5"/>
      <c r="FB318" s="5"/>
      <c r="FC318" s="5"/>
      <c r="FD318" s="5"/>
      <c r="FE318" s="5"/>
      <c r="FF318" s="5"/>
      <c r="FG318" s="5"/>
      <c r="FH318" s="5"/>
      <c r="FI318" s="5"/>
      <c r="FJ318" s="5"/>
      <c r="FK318" s="5"/>
      <c r="FL318" s="5"/>
      <c r="FM318" s="5"/>
      <c r="FN318" s="5"/>
      <c r="FO318" s="5"/>
      <c r="FP318" s="5"/>
      <c r="FQ318" s="5"/>
      <c r="FR318" s="5"/>
      <c r="FS318" s="5"/>
      <c r="FT318" s="5"/>
      <c r="FU318" s="5"/>
      <c r="FV318" s="5"/>
      <c r="FW318" s="5"/>
      <c r="FX318" s="5"/>
      <c r="FY318" s="5"/>
      <c r="FZ318" s="5"/>
      <c r="GA318" s="5"/>
      <c r="GB318" s="5"/>
      <c r="GC318" s="5"/>
      <c r="GD318" s="5"/>
      <c r="GE318" s="5"/>
      <c r="GF318" s="5"/>
      <c r="GG318" s="5"/>
      <c r="GH318" s="5"/>
      <c r="GI318" s="5"/>
      <c r="GJ318" s="5"/>
      <c r="GK318" s="5"/>
      <c r="GL318" s="5"/>
      <c r="GM318" s="5"/>
      <c r="GN318" s="5"/>
      <c r="GO318" s="5"/>
      <c r="GP318" s="5"/>
      <c r="GQ318" s="5"/>
      <c r="GR318" s="5"/>
      <c r="GS318" s="5"/>
      <c r="GT318" s="5"/>
      <c r="GU318" s="5"/>
      <c r="GV318" s="5"/>
      <c r="GW318" s="5"/>
      <c r="GX318" s="5"/>
      <c r="GY318" s="5"/>
      <c r="GZ318" s="5"/>
      <c r="HA318" s="5"/>
      <c r="HB318" s="5"/>
      <c r="HC318" s="5"/>
      <c r="HD318" s="5"/>
      <c r="HE318" s="5"/>
      <c r="HF318" s="5"/>
      <c r="HG318" s="5"/>
      <c r="HH318" s="5"/>
      <c r="HI318" s="5"/>
      <c r="HJ318" s="5"/>
      <c r="HK318" s="5"/>
      <c r="HL318" s="5"/>
      <c r="HM318" s="5"/>
      <c r="HN318" s="5"/>
      <c r="HO318" s="5"/>
      <c r="HP318" s="5"/>
      <c r="HQ318" s="5"/>
      <c r="HR318" s="5"/>
      <c r="HS318" s="5"/>
      <c r="HT318" s="5"/>
      <c r="HU318" s="5"/>
      <c r="HV318" s="5"/>
      <c r="HW318" s="5"/>
      <c r="HX318" s="5"/>
      <c r="HY318" s="5"/>
      <c r="HZ318" s="5"/>
      <c r="IA318" s="5"/>
      <c r="IB318" s="5"/>
      <c r="IC318" s="5"/>
      <c r="ID318" s="5"/>
      <c r="IE318" s="5"/>
      <c r="IF318" s="5"/>
      <c r="IG318" s="5"/>
      <c r="IH318" s="5"/>
      <c r="II318" s="5"/>
      <c r="IJ318" s="5"/>
      <c r="IK318" s="5"/>
      <c r="IL318" s="5"/>
      <c r="IM318" s="5"/>
      <c r="IN318" s="5"/>
      <c r="IO318" s="5"/>
      <c r="IP318" s="5"/>
      <c r="IQ318" s="5"/>
      <c r="IR318" s="5"/>
      <c r="IS318" s="5"/>
      <c r="IT318" s="5"/>
      <c r="IU318" s="5"/>
      <c r="IV318" s="5"/>
      <c r="IW318" s="5"/>
      <c r="IX318" s="5"/>
      <c r="IY318" s="5"/>
      <c r="IZ318" s="5"/>
      <c r="JA318" s="5"/>
      <c r="JB318" s="5"/>
      <c r="JC318" s="5"/>
      <c r="JD318" s="5"/>
      <c r="JE318" s="5"/>
      <c r="JF318" s="5"/>
      <c r="JG318" s="5"/>
      <c r="JH318" s="5"/>
      <c r="JI318" s="5"/>
      <c r="JJ318" s="5"/>
      <c r="JK318" s="5"/>
      <c r="JL318" s="5"/>
      <c r="JM318" s="5"/>
      <c r="JN318" s="5"/>
      <c r="JO318" s="5"/>
      <c r="JP318" s="5"/>
      <c r="JQ318" s="5"/>
      <c r="JR318" s="5"/>
      <c r="JS318" s="5"/>
      <c r="JT318" s="5"/>
      <c r="JU318" s="5"/>
      <c r="JV318" s="5"/>
      <c r="JW318" s="5"/>
      <c r="JX318" s="5"/>
      <c r="JY318" s="5"/>
      <c r="JZ318" s="5"/>
      <c r="KA318" s="5"/>
      <c r="KB318" s="5"/>
      <c r="KC318" s="5"/>
      <c r="KD318" s="5"/>
      <c r="KE318" s="5"/>
      <c r="KF318" s="5"/>
      <c r="KG318" s="5"/>
      <c r="KH318" s="5"/>
      <c r="KI318" s="5"/>
      <c r="KJ318" s="5"/>
      <c r="KK318" s="5"/>
      <c r="KL318" s="5"/>
      <c r="KM318" s="5"/>
      <c r="KN318" s="5"/>
      <c r="KO318" s="5"/>
      <c r="KP318" s="5"/>
      <c r="KQ318" s="5"/>
      <c r="KR318" s="5"/>
      <c r="KS318" s="5"/>
      <c r="KT318" s="5"/>
      <c r="KU318" s="5"/>
      <c r="KV318" s="5"/>
      <c r="KW318" s="5"/>
      <c r="KX318" s="5"/>
      <c r="KY318" s="5"/>
      <c r="KZ318" s="5"/>
      <c r="LA318" s="5"/>
      <c r="LB318" s="5"/>
      <c r="LC318" s="5"/>
      <c r="LD318" s="5"/>
      <c r="LE318" s="5"/>
      <c r="LF318" s="5"/>
      <c r="LG318" s="5"/>
      <c r="LH318" s="5"/>
      <c r="LI318" s="5"/>
      <c r="LJ318" s="5"/>
      <c r="LK318" s="5"/>
      <c r="LL318" s="5"/>
      <c r="LM318" s="5"/>
      <c r="LN318" s="5"/>
      <c r="LO318" s="5"/>
      <c r="LP318" s="5"/>
      <c r="LQ318" s="5"/>
      <c r="LR318" s="5"/>
      <c r="LS318" s="5"/>
      <c r="LT318" s="5"/>
      <c r="LU318" s="5"/>
      <c r="LV318" s="5"/>
      <c r="LW318" s="5"/>
      <c r="LX318" s="5"/>
      <c r="LY318" s="5"/>
      <c r="LZ318" s="5"/>
      <c r="MA318" s="5"/>
      <c r="MB318" s="5"/>
      <c r="MC318" s="5"/>
      <c r="MD318" s="5"/>
      <c r="ME318" s="5"/>
      <c r="MF318" s="5"/>
      <c r="MG318" s="5"/>
      <c r="MH318" s="5"/>
      <c r="MI318" s="5"/>
      <c r="MJ318" s="5"/>
      <c r="MK318" s="5"/>
      <c r="ML318" s="5"/>
      <c r="MM318" s="5"/>
      <c r="MN318" s="5"/>
      <c r="MO318" s="5"/>
      <c r="MP318" s="5"/>
      <c r="MQ318" s="5"/>
      <c r="MR318" s="5"/>
      <c r="MS318" s="5"/>
      <c r="MT318" s="5"/>
      <c r="MU318" s="5"/>
      <c r="MV318" s="5"/>
      <c r="MW318" s="5"/>
      <c r="MX318" s="5"/>
      <c r="MY318" s="5"/>
      <c r="MZ318" s="5"/>
      <c r="NA318" s="5"/>
      <c r="NB318" s="5"/>
      <c r="NC318" s="5"/>
      <c r="ND318" s="5"/>
      <c r="NE318" s="5"/>
      <c r="NF318" s="5"/>
      <c r="NG318" s="5"/>
      <c r="NH318" s="5"/>
      <c r="NI318" s="5"/>
      <c r="NJ318" s="5"/>
      <c r="NK318" s="5"/>
      <c r="NL318" s="5"/>
      <c r="NM318" s="5"/>
      <c r="NN318" s="5"/>
      <c r="NO318" s="5"/>
      <c r="NP318" s="5"/>
      <c r="NQ318" s="5"/>
      <c r="NR318" s="5"/>
      <c r="NS318" s="5"/>
      <c r="NT318" s="5"/>
      <c r="NU318" s="5"/>
      <c r="NV318" s="5"/>
      <c r="NW318" s="5"/>
      <c r="NX318" s="5"/>
      <c r="NY318" s="5"/>
      <c r="NZ318" s="5"/>
      <c r="OA318" s="5"/>
      <c r="OB318" s="5"/>
      <c r="OC318" s="5"/>
      <c r="OD318" s="5"/>
      <c r="OE318" s="5"/>
      <c r="OF318" s="5"/>
      <c r="OG318" s="5"/>
      <c r="OH318" s="5"/>
      <c r="OI318" s="5"/>
      <c r="OJ318" s="5"/>
      <c r="OK318" s="5"/>
      <c r="OL318" s="5"/>
      <c r="OM318" s="5"/>
      <c r="ON318" s="5"/>
      <c r="OO318" s="5"/>
      <c r="OP318" s="5"/>
      <c r="OQ318" s="5"/>
      <c r="OR318" s="5"/>
      <c r="OS318" s="5"/>
      <c r="OT318" s="5"/>
      <c r="OU318" s="5"/>
      <c r="OV318" s="5"/>
      <c r="OW318" s="5"/>
      <c r="OX318" s="5"/>
      <c r="OY318" s="5"/>
      <c r="OZ318" s="5"/>
      <c r="PA318" s="5"/>
      <c r="PB318" s="5"/>
      <c r="PC318" s="5"/>
      <c r="PD318" s="5"/>
      <c r="PE318" s="5"/>
      <c r="PF318" s="5"/>
      <c r="PG318" s="5"/>
      <c r="PH318" s="5"/>
      <c r="PI318" s="5"/>
      <c r="PJ318" s="5"/>
      <c r="PK318" s="5"/>
      <c r="PL318" s="5"/>
      <c r="PM318" s="5"/>
      <c r="PN318" s="5"/>
      <c r="PO318" s="5"/>
      <c r="PP318" s="5"/>
      <c r="PQ318" s="5"/>
      <c r="PR318" s="5"/>
      <c r="PS318" s="5"/>
      <c r="PT318" s="5"/>
      <c r="PU318" s="5"/>
      <c r="PV318" s="5"/>
      <c r="PW318" s="5"/>
      <c r="PX318" s="5"/>
      <c r="PY318" s="5"/>
      <c r="PZ318" s="5"/>
      <c r="QA318" s="5"/>
      <c r="QB318" s="5"/>
      <c r="QC318" s="5"/>
      <c r="QD318" s="5"/>
      <c r="QE318" s="5"/>
      <c r="QF318" s="5"/>
      <c r="QG318" s="5"/>
      <c r="QH318" s="5"/>
      <c r="QI318" s="5"/>
      <c r="QJ318" s="5"/>
      <c r="QK318" s="5"/>
      <c r="QL318" s="5"/>
      <c r="QM318" s="5"/>
      <c r="QN318" s="5"/>
      <c r="QO318" s="5"/>
      <c r="QP318" s="5"/>
      <c r="QQ318" s="5"/>
      <c r="QR318" s="5"/>
      <c r="QS318" s="5"/>
      <c r="QT318" s="5"/>
      <c r="QU318" s="5"/>
      <c r="QV318" s="5"/>
      <c r="QW318" s="5"/>
      <c r="QX318" s="5"/>
      <c r="QY318" s="5"/>
      <c r="QZ318" s="5"/>
      <c r="RA318" s="5"/>
      <c r="RB318" s="5"/>
      <c r="RC318" s="5"/>
      <c r="RD318" s="5"/>
      <c r="RE318" s="5"/>
      <c r="RF318" s="5"/>
      <c r="RG318" s="5"/>
      <c r="RH318" s="5"/>
      <c r="RI318" s="5"/>
      <c r="RJ318" s="5"/>
      <c r="RK318" s="5"/>
      <c r="RL318" s="5"/>
      <c r="RM318" s="5"/>
      <c r="RN318" s="5"/>
      <c r="RO318" s="5"/>
      <c r="RP318" s="5"/>
      <c r="RQ318" s="5"/>
      <c r="RR318" s="5"/>
      <c r="RS318" s="5"/>
      <c r="RT318" s="5"/>
      <c r="RU318" s="5"/>
      <c r="RV318" s="5"/>
      <c r="RW318" s="5"/>
      <c r="RX318" s="5"/>
      <c r="RY318" s="5"/>
      <c r="RZ318" s="5"/>
      <c r="SA318" s="5"/>
      <c r="SB318" s="5"/>
      <c r="SC318" s="5"/>
      <c r="SD318" s="5"/>
      <c r="SE318" s="5"/>
      <c r="SF318" s="5"/>
      <c r="SG318" s="5"/>
      <c r="SH318" s="5"/>
      <c r="SI318" s="5"/>
      <c r="SJ318" s="5"/>
      <c r="SK318" s="5"/>
      <c r="SL318" s="5"/>
      <c r="SM318" s="5"/>
      <c r="SN318" s="5"/>
      <c r="SO318" s="5"/>
      <c r="SP318" s="5"/>
      <c r="SQ318" s="5"/>
      <c r="SR318" s="5"/>
      <c r="SS318" s="5"/>
      <c r="ST318" s="5"/>
      <c r="SU318" s="5"/>
      <c r="SV318" s="5"/>
      <c r="SW318" s="5"/>
      <c r="SX318" s="5"/>
      <c r="SY318" s="5"/>
      <c r="SZ318" s="5"/>
      <c r="TA318" s="5"/>
      <c r="TB318" s="5"/>
      <c r="TC318" s="5"/>
      <c r="TD318" s="5"/>
      <c r="TE318" s="5"/>
      <c r="TF318" s="5"/>
      <c r="TG318" s="5"/>
      <c r="TH318" s="5"/>
      <c r="TI318" s="5"/>
      <c r="TJ318" s="5"/>
      <c r="TK318" s="5"/>
      <c r="TL318" s="5"/>
      <c r="TM318" s="5"/>
      <c r="TN318" s="5"/>
      <c r="TO318" s="5"/>
      <c r="TP318" s="5"/>
      <c r="TQ318" s="5"/>
      <c r="TR318" s="5"/>
      <c r="TS318" s="5"/>
      <c r="TT318" s="5"/>
      <c r="TU318" s="5"/>
      <c r="TV318" s="5"/>
      <c r="TW318" s="5"/>
      <c r="TX318" s="5"/>
      <c r="TY318" s="5"/>
      <c r="TZ318" s="5"/>
      <c r="UA318" s="5"/>
      <c r="UB318" s="5"/>
      <c r="UC318" s="5"/>
      <c r="UD318" s="5"/>
      <c r="UE318" s="5"/>
      <c r="UF318" s="5"/>
      <c r="UG318" s="5"/>
      <c r="UH318" s="5"/>
      <c r="UI318" s="5"/>
      <c r="UJ318" s="5"/>
      <c r="UK318" s="5"/>
      <c r="UL318" s="5"/>
      <c r="UM318" s="5"/>
      <c r="UN318" s="5"/>
      <c r="UO318" s="5"/>
      <c r="UP318" s="5"/>
      <c r="UQ318" s="5"/>
      <c r="UR318" s="5"/>
      <c r="US318" s="5"/>
      <c r="UT318" s="5"/>
      <c r="UU318" s="5"/>
      <c r="UV318" s="5"/>
      <c r="UW318" s="5"/>
      <c r="UX318" s="5"/>
      <c r="UY318" s="5"/>
      <c r="UZ318" s="5"/>
      <c r="VA318" s="5"/>
      <c r="VB318" s="5"/>
      <c r="VC318" s="5"/>
      <c r="VD318" s="5"/>
      <c r="VE318" s="5"/>
      <c r="VF318" s="5"/>
      <c r="VG318" s="5"/>
      <c r="VH318" s="5"/>
      <c r="VI318" s="5"/>
      <c r="VJ318" s="5"/>
      <c r="VK318" s="5"/>
      <c r="VL318" s="5"/>
      <c r="VM318" s="5"/>
      <c r="VN318" s="5"/>
      <c r="VO318" s="5"/>
      <c r="VP318" s="5"/>
      <c r="VQ318" s="5"/>
      <c r="VR318" s="5"/>
      <c r="VS318" s="5"/>
      <c r="VT318" s="5"/>
      <c r="VU318" s="5"/>
      <c r="VV318" s="5"/>
      <c r="VW318" s="5"/>
      <c r="VX318" s="5"/>
      <c r="VY318" s="5"/>
      <c r="VZ318" s="5"/>
      <c r="WA318" s="5"/>
      <c r="WB318" s="5"/>
      <c r="WC318" s="5"/>
      <c r="WD318" s="5"/>
      <c r="WE318" s="5"/>
      <c r="WF318" s="5"/>
      <c r="WG318" s="5"/>
      <c r="WH318" s="5"/>
      <c r="WI318" s="5"/>
      <c r="WJ318" s="5"/>
      <c r="WK318" s="5"/>
      <c r="WL318" s="5"/>
      <c r="WM318" s="5"/>
      <c r="WN318" s="5"/>
      <c r="WO318" s="5"/>
      <c r="WP318" s="5"/>
      <c r="WQ318" s="5"/>
      <c r="WR318" s="5"/>
      <c r="WS318" s="5"/>
      <c r="WT318" s="5"/>
      <c r="WU318" s="5"/>
      <c r="WV318" s="5"/>
      <c r="WW318" s="5"/>
      <c r="WX318" s="5"/>
      <c r="WY318" s="5"/>
      <c r="WZ318" s="5"/>
      <c r="XA318" s="5"/>
      <c r="XB318" s="5"/>
      <c r="XC318" s="5"/>
      <c r="XD318" s="5"/>
      <c r="XE318" s="5"/>
      <c r="XF318" s="5"/>
      <c r="XG318" s="5"/>
      <c r="XH318" s="5"/>
      <c r="XI318" s="5"/>
      <c r="XJ318" s="5"/>
      <c r="XK318" s="5"/>
      <c r="XL318" s="5"/>
      <c r="XM318" s="5"/>
      <c r="XN318" s="5"/>
      <c r="XO318" s="5"/>
      <c r="XP318" s="5"/>
      <c r="XQ318" s="5"/>
      <c r="XR318" s="5"/>
      <c r="XS318" s="5"/>
      <c r="XT318" s="5"/>
      <c r="XU318" s="5"/>
      <c r="XV318" s="5"/>
      <c r="XW318" s="5"/>
    </row>
    <row r="319" spans="39:647" x14ac:dyDescent="0.45">
      <c r="AM319" s="5"/>
      <c r="AN319" s="5"/>
      <c r="AO319" s="5"/>
      <c r="AP319" s="5"/>
      <c r="AQ319" s="5"/>
      <c r="AR319" s="5"/>
      <c r="AS319" s="5"/>
      <c r="AT319" s="5"/>
      <c r="AU319" s="5"/>
      <c r="AV319" s="5"/>
      <c r="AW319" s="5"/>
      <c r="AX319" s="5"/>
      <c r="AY319" s="5"/>
      <c r="AZ319" s="5"/>
      <c r="BA319" s="5"/>
      <c r="BB319" s="5"/>
      <c r="BC319" s="5"/>
      <c r="BD319" s="5"/>
      <c r="BE319" s="5"/>
      <c r="BF319" s="5"/>
      <c r="BG319" s="5"/>
      <c r="BH319" s="5"/>
      <c r="BI319" s="5"/>
      <c r="BJ319" s="5"/>
      <c r="BK319" s="5"/>
      <c r="BL319" s="5"/>
      <c r="BM319" s="5"/>
      <c r="BN319" s="5"/>
      <c r="BO319" s="5"/>
      <c r="BP319" s="5"/>
      <c r="BQ319" s="5"/>
      <c r="BR319" s="5"/>
      <c r="BS319" s="5"/>
      <c r="BT319" s="5"/>
      <c r="BU319" s="5"/>
      <c r="BV319" s="5"/>
      <c r="BW319" s="5"/>
      <c r="BX319" s="5"/>
      <c r="BY319" s="5"/>
      <c r="BZ319" s="5"/>
      <c r="CA319" s="5"/>
      <c r="CB319" s="5"/>
      <c r="CC319" s="5"/>
      <c r="CD319" s="5"/>
      <c r="CE319" s="5"/>
      <c r="CF319" s="5"/>
      <c r="CG319" s="5"/>
      <c r="CH319" s="5"/>
      <c r="CI319" s="5"/>
      <c r="CJ319" s="5"/>
      <c r="CK319" s="5"/>
      <c r="CL319" s="5"/>
      <c r="CM319" s="5"/>
      <c r="CN319" s="5"/>
      <c r="CO319" s="5"/>
      <c r="CP319" s="5"/>
      <c r="CQ319" s="5"/>
      <c r="CR319" s="5"/>
      <c r="CS319" s="5"/>
      <c r="CT319" s="5"/>
      <c r="CU319" s="5"/>
      <c r="CV319" s="5"/>
      <c r="CW319" s="5"/>
      <c r="CX319" s="5"/>
      <c r="CY319" s="5"/>
      <c r="CZ319" s="5"/>
      <c r="DA319" s="5"/>
      <c r="DB319" s="5"/>
      <c r="DC319" s="5"/>
      <c r="DD319" s="5"/>
      <c r="DE319" s="5"/>
      <c r="DF319" s="5"/>
      <c r="DG319" s="5"/>
      <c r="DH319" s="5"/>
      <c r="DI319" s="5"/>
      <c r="DJ319" s="5"/>
      <c r="DK319" s="5"/>
      <c r="DL319" s="5"/>
      <c r="DM319" s="5"/>
      <c r="DN319" s="5"/>
      <c r="DO319" s="5"/>
      <c r="DP319" s="5"/>
      <c r="DQ319" s="5"/>
      <c r="DR319" s="5"/>
      <c r="DS319" s="5"/>
      <c r="DT319" s="5"/>
      <c r="DU319" s="5"/>
      <c r="DV319" s="5"/>
      <c r="DW319" s="5"/>
      <c r="DX319" s="5"/>
      <c r="DY319" s="5"/>
      <c r="DZ319" s="5"/>
      <c r="EA319" s="5"/>
      <c r="EB319" s="5"/>
      <c r="EC319" s="5"/>
      <c r="ED319" s="5"/>
      <c r="EE319" s="5"/>
      <c r="EF319" s="5"/>
      <c r="EG319" s="5"/>
      <c r="EH319" s="5"/>
      <c r="EI319" s="5"/>
      <c r="EJ319" s="5"/>
      <c r="EK319" s="5"/>
      <c r="EL319" s="5"/>
      <c r="EM319" s="5"/>
      <c r="EN319" s="5"/>
      <c r="EO319" s="5"/>
      <c r="EP319" s="5"/>
      <c r="EQ319" s="5"/>
      <c r="ER319" s="5"/>
      <c r="ES319" s="5"/>
      <c r="ET319" s="5"/>
      <c r="EU319" s="5"/>
      <c r="EV319" s="5"/>
      <c r="EW319" s="5"/>
      <c r="EX319" s="5"/>
      <c r="EY319" s="5"/>
      <c r="EZ319" s="5"/>
      <c r="FA319" s="5"/>
      <c r="FB319" s="5"/>
      <c r="FC319" s="5"/>
      <c r="FD319" s="5"/>
      <c r="FE319" s="5"/>
      <c r="FF319" s="5"/>
      <c r="FG319" s="5"/>
      <c r="FH319" s="5"/>
      <c r="FI319" s="5"/>
      <c r="FJ319" s="5"/>
      <c r="FK319" s="5"/>
      <c r="FL319" s="5"/>
      <c r="FM319" s="5"/>
      <c r="FN319" s="5"/>
      <c r="FO319" s="5"/>
      <c r="FP319" s="5"/>
      <c r="FQ319" s="5"/>
      <c r="FR319" s="5"/>
      <c r="FS319" s="5"/>
      <c r="FT319" s="5"/>
      <c r="FU319" s="5"/>
      <c r="FV319" s="5"/>
      <c r="FW319" s="5"/>
      <c r="FX319" s="5"/>
      <c r="FY319" s="5"/>
      <c r="FZ319" s="5"/>
      <c r="GA319" s="5"/>
      <c r="GB319" s="5"/>
      <c r="GC319" s="5"/>
      <c r="GD319" s="5"/>
      <c r="GE319" s="5"/>
      <c r="GF319" s="5"/>
      <c r="GG319" s="5"/>
      <c r="GH319" s="5"/>
      <c r="GI319" s="5"/>
      <c r="GJ319" s="5"/>
      <c r="GK319" s="5"/>
      <c r="GL319" s="5"/>
      <c r="GM319" s="5"/>
      <c r="GN319" s="5"/>
      <c r="GO319" s="5"/>
      <c r="GP319" s="5"/>
      <c r="GQ319" s="5"/>
      <c r="GR319" s="5"/>
      <c r="GS319" s="5"/>
      <c r="GT319" s="5"/>
      <c r="GU319" s="5"/>
      <c r="GV319" s="5"/>
      <c r="GW319" s="5"/>
      <c r="GX319" s="5"/>
      <c r="GY319" s="5"/>
      <c r="GZ319" s="5"/>
      <c r="HA319" s="5"/>
      <c r="HB319" s="5"/>
      <c r="HC319" s="5"/>
      <c r="HD319" s="5"/>
      <c r="HE319" s="5"/>
      <c r="HF319" s="5"/>
      <c r="HG319" s="5"/>
      <c r="HH319" s="5"/>
      <c r="HI319" s="5"/>
      <c r="HJ319" s="5"/>
      <c r="HK319" s="5"/>
      <c r="HL319" s="5"/>
      <c r="HM319" s="5"/>
      <c r="HN319" s="5"/>
      <c r="HO319" s="5"/>
      <c r="HP319" s="5"/>
      <c r="HQ319" s="5"/>
      <c r="HR319" s="5"/>
      <c r="HS319" s="5"/>
      <c r="HT319" s="5"/>
      <c r="HU319" s="5"/>
      <c r="HV319" s="5"/>
      <c r="HW319" s="5"/>
      <c r="HX319" s="5"/>
      <c r="HY319" s="5"/>
      <c r="HZ319" s="5"/>
      <c r="IA319" s="5"/>
      <c r="IB319" s="5"/>
      <c r="IC319" s="5"/>
      <c r="ID319" s="5"/>
      <c r="IE319" s="5"/>
      <c r="IF319" s="5"/>
      <c r="IG319" s="5"/>
      <c r="IH319" s="5"/>
      <c r="II319" s="5"/>
      <c r="IJ319" s="5"/>
      <c r="IK319" s="5"/>
      <c r="IL319" s="5"/>
      <c r="IM319" s="5"/>
      <c r="IN319" s="5"/>
      <c r="IO319" s="5"/>
      <c r="IP319" s="5"/>
      <c r="IQ319" s="5"/>
      <c r="IR319" s="5"/>
      <c r="IS319" s="5"/>
      <c r="IT319" s="5"/>
      <c r="IU319" s="5"/>
      <c r="IV319" s="5"/>
      <c r="IW319" s="5"/>
      <c r="IX319" s="5"/>
      <c r="IY319" s="5"/>
      <c r="IZ319" s="5"/>
      <c r="JA319" s="5"/>
      <c r="JB319" s="5"/>
      <c r="JC319" s="5"/>
      <c r="JD319" s="5"/>
      <c r="JE319" s="5"/>
      <c r="JF319" s="5"/>
      <c r="JG319" s="5"/>
      <c r="JH319" s="5"/>
      <c r="JI319" s="5"/>
      <c r="JJ319" s="5"/>
      <c r="JK319" s="5"/>
      <c r="JL319" s="5"/>
      <c r="JM319" s="5"/>
      <c r="JN319" s="5"/>
      <c r="JO319" s="5"/>
      <c r="JP319" s="5"/>
      <c r="JQ319" s="5"/>
      <c r="JR319" s="5"/>
      <c r="JS319" s="5"/>
      <c r="JT319" s="5"/>
      <c r="JU319" s="5"/>
      <c r="JV319" s="5"/>
      <c r="JW319" s="5"/>
      <c r="JX319" s="5"/>
      <c r="JY319" s="5"/>
      <c r="JZ319" s="5"/>
      <c r="KA319" s="5"/>
      <c r="KB319" s="5"/>
      <c r="KC319" s="5"/>
      <c r="KD319" s="5"/>
      <c r="KE319" s="5"/>
      <c r="KF319" s="5"/>
      <c r="KG319" s="5"/>
      <c r="KH319" s="5"/>
      <c r="KI319" s="5"/>
      <c r="KJ319" s="5"/>
      <c r="KK319" s="5"/>
      <c r="KL319" s="5"/>
      <c r="KM319" s="5"/>
      <c r="KN319" s="5"/>
      <c r="KO319" s="5"/>
      <c r="KP319" s="5"/>
      <c r="KQ319" s="5"/>
      <c r="KR319" s="5"/>
      <c r="KS319" s="5"/>
      <c r="KT319" s="5"/>
      <c r="KU319" s="5"/>
      <c r="KV319" s="5"/>
      <c r="KW319" s="5"/>
      <c r="KX319" s="5"/>
      <c r="KY319" s="5"/>
      <c r="KZ319" s="5"/>
      <c r="LA319" s="5"/>
      <c r="LB319" s="5"/>
      <c r="LC319" s="5"/>
      <c r="LD319" s="5"/>
      <c r="LE319" s="5"/>
      <c r="LF319" s="5"/>
      <c r="LG319" s="5"/>
      <c r="LH319" s="5"/>
      <c r="LI319" s="5"/>
      <c r="LJ319" s="5"/>
      <c r="LK319" s="5"/>
      <c r="LL319" s="5"/>
      <c r="LM319" s="5"/>
      <c r="LN319" s="5"/>
      <c r="LO319" s="5"/>
      <c r="LP319" s="5"/>
      <c r="LQ319" s="5"/>
      <c r="LR319" s="5"/>
      <c r="LS319" s="5"/>
      <c r="LT319" s="5"/>
      <c r="LU319" s="5"/>
      <c r="LV319" s="5"/>
      <c r="LW319" s="5"/>
      <c r="LX319" s="5"/>
      <c r="LY319" s="5"/>
      <c r="LZ319" s="5"/>
      <c r="MA319" s="5"/>
      <c r="MB319" s="5"/>
      <c r="MC319" s="5"/>
      <c r="MD319" s="5"/>
      <c r="ME319" s="5"/>
      <c r="MF319" s="5"/>
      <c r="MG319" s="5"/>
      <c r="MH319" s="5"/>
      <c r="MI319" s="5"/>
      <c r="MJ319" s="5"/>
      <c r="MK319" s="5"/>
      <c r="ML319" s="5"/>
      <c r="MM319" s="5"/>
      <c r="MN319" s="5"/>
      <c r="MO319" s="5"/>
      <c r="MP319" s="5"/>
      <c r="MQ319" s="5"/>
      <c r="MR319" s="5"/>
      <c r="MS319" s="5"/>
      <c r="MT319" s="5"/>
      <c r="MU319" s="5"/>
      <c r="MV319" s="5"/>
      <c r="MW319" s="5"/>
      <c r="MX319" s="5"/>
      <c r="MY319" s="5"/>
      <c r="MZ319" s="5"/>
      <c r="NA319" s="5"/>
      <c r="NB319" s="5"/>
      <c r="NC319" s="5"/>
      <c r="ND319" s="5"/>
      <c r="NE319" s="5"/>
      <c r="NF319" s="5"/>
      <c r="NG319" s="5"/>
      <c r="NH319" s="5"/>
      <c r="NI319" s="5"/>
      <c r="NJ319" s="5"/>
      <c r="NK319" s="5"/>
      <c r="NL319" s="5"/>
      <c r="NM319" s="5"/>
      <c r="NN319" s="5"/>
      <c r="NO319" s="5"/>
      <c r="NP319" s="5"/>
      <c r="NQ319" s="5"/>
      <c r="NR319" s="5"/>
      <c r="NS319" s="5"/>
      <c r="NT319" s="5"/>
      <c r="NU319" s="5"/>
      <c r="NV319" s="5"/>
      <c r="NW319" s="5"/>
      <c r="NX319" s="5"/>
      <c r="NY319" s="5"/>
      <c r="NZ319" s="5"/>
      <c r="OA319" s="5"/>
      <c r="OB319" s="5"/>
      <c r="OC319" s="5"/>
      <c r="OD319" s="5"/>
      <c r="OE319" s="5"/>
      <c r="OF319" s="5"/>
      <c r="OG319" s="5"/>
      <c r="OH319" s="5"/>
      <c r="OI319" s="5"/>
      <c r="OJ319" s="5"/>
      <c r="OK319" s="5"/>
      <c r="OL319" s="5"/>
      <c r="OM319" s="5"/>
      <c r="ON319" s="5"/>
      <c r="OO319" s="5"/>
      <c r="OP319" s="5"/>
      <c r="OQ319" s="5"/>
      <c r="OR319" s="5"/>
      <c r="OS319" s="5"/>
      <c r="OT319" s="5"/>
      <c r="OU319" s="5"/>
      <c r="OV319" s="5"/>
      <c r="OW319" s="5"/>
      <c r="OX319" s="5"/>
      <c r="OY319" s="5"/>
      <c r="OZ319" s="5"/>
      <c r="PA319" s="5"/>
      <c r="PB319" s="5"/>
      <c r="PC319" s="5"/>
      <c r="PD319" s="5"/>
      <c r="PE319" s="5"/>
      <c r="PF319" s="5"/>
      <c r="PG319" s="5"/>
      <c r="PH319" s="5"/>
      <c r="PI319" s="5"/>
      <c r="PJ319" s="5"/>
      <c r="PK319" s="5"/>
      <c r="PL319" s="5"/>
      <c r="PM319" s="5"/>
      <c r="PN319" s="5"/>
      <c r="PO319" s="5"/>
      <c r="PP319" s="5"/>
      <c r="PQ319" s="5"/>
      <c r="PR319" s="5"/>
      <c r="PS319" s="5"/>
      <c r="PT319" s="5"/>
      <c r="PU319" s="5"/>
      <c r="PV319" s="5"/>
      <c r="PW319" s="5"/>
      <c r="PX319" s="5"/>
      <c r="PY319" s="5"/>
      <c r="PZ319" s="5"/>
      <c r="QA319" s="5"/>
      <c r="QB319" s="5"/>
      <c r="QC319" s="5"/>
      <c r="QD319" s="5"/>
      <c r="QE319" s="5"/>
      <c r="QF319" s="5"/>
      <c r="QG319" s="5"/>
      <c r="QH319" s="5"/>
      <c r="QI319" s="5"/>
      <c r="QJ319" s="5"/>
      <c r="QK319" s="5"/>
      <c r="QL319" s="5"/>
      <c r="QM319" s="5"/>
      <c r="QN319" s="5"/>
      <c r="QO319" s="5"/>
      <c r="QP319" s="5"/>
      <c r="QQ319" s="5"/>
      <c r="QR319" s="5"/>
      <c r="QS319" s="5"/>
      <c r="QT319" s="5"/>
      <c r="QU319" s="5"/>
      <c r="QV319" s="5"/>
      <c r="QW319" s="5"/>
      <c r="QX319" s="5"/>
      <c r="QY319" s="5"/>
      <c r="QZ319" s="5"/>
      <c r="RA319" s="5"/>
      <c r="RB319" s="5"/>
      <c r="RC319" s="5"/>
      <c r="RD319" s="5"/>
      <c r="RE319" s="5"/>
      <c r="RF319" s="5"/>
      <c r="RG319" s="5"/>
      <c r="RH319" s="5"/>
      <c r="RI319" s="5"/>
      <c r="RJ319" s="5"/>
      <c r="RK319" s="5"/>
      <c r="RL319" s="5"/>
      <c r="RM319" s="5"/>
      <c r="RN319" s="5"/>
      <c r="RO319" s="5"/>
      <c r="RP319" s="5"/>
      <c r="RQ319" s="5"/>
      <c r="RR319" s="5"/>
      <c r="RS319" s="5"/>
      <c r="RT319" s="5"/>
      <c r="RU319" s="5"/>
      <c r="RV319" s="5"/>
      <c r="RW319" s="5"/>
      <c r="RX319" s="5"/>
      <c r="RY319" s="5"/>
      <c r="RZ319" s="5"/>
      <c r="SA319" s="5"/>
      <c r="SB319" s="5"/>
      <c r="SC319" s="5"/>
      <c r="SD319" s="5"/>
      <c r="SE319" s="5"/>
      <c r="SF319" s="5"/>
      <c r="SG319" s="5"/>
      <c r="SH319" s="5"/>
      <c r="SI319" s="5"/>
      <c r="SJ319" s="5"/>
      <c r="SK319" s="5"/>
      <c r="SL319" s="5"/>
      <c r="SM319" s="5"/>
      <c r="SN319" s="5"/>
      <c r="SO319" s="5"/>
      <c r="SP319" s="5"/>
      <c r="SQ319" s="5"/>
      <c r="SR319" s="5"/>
      <c r="SS319" s="5"/>
      <c r="ST319" s="5"/>
      <c r="SU319" s="5"/>
      <c r="SV319" s="5"/>
      <c r="SW319" s="5"/>
      <c r="SX319" s="5"/>
      <c r="SY319" s="5"/>
      <c r="SZ319" s="5"/>
      <c r="TA319" s="5"/>
      <c r="TB319" s="5"/>
      <c r="TC319" s="5"/>
      <c r="TD319" s="5"/>
      <c r="TE319" s="5"/>
      <c r="TF319" s="5"/>
      <c r="TG319" s="5"/>
      <c r="TH319" s="5"/>
      <c r="TI319" s="5"/>
      <c r="TJ319" s="5"/>
      <c r="TK319" s="5"/>
      <c r="TL319" s="5"/>
      <c r="TM319" s="5"/>
      <c r="TN319" s="5"/>
      <c r="TO319" s="5"/>
      <c r="TP319" s="5"/>
      <c r="TQ319" s="5"/>
      <c r="TR319" s="5"/>
      <c r="TS319" s="5"/>
      <c r="TT319" s="5"/>
      <c r="TU319" s="5"/>
      <c r="TV319" s="5"/>
      <c r="TW319" s="5"/>
      <c r="TX319" s="5"/>
      <c r="TY319" s="5"/>
      <c r="TZ319" s="5"/>
      <c r="UA319" s="5"/>
      <c r="UB319" s="5"/>
      <c r="UC319" s="5"/>
      <c r="UD319" s="5"/>
      <c r="UE319" s="5"/>
      <c r="UF319" s="5"/>
      <c r="UG319" s="5"/>
      <c r="UH319" s="5"/>
      <c r="UI319" s="5"/>
      <c r="UJ319" s="5"/>
      <c r="UK319" s="5"/>
      <c r="UL319" s="5"/>
      <c r="UM319" s="5"/>
      <c r="UN319" s="5"/>
      <c r="UO319" s="5"/>
      <c r="UP319" s="5"/>
      <c r="UQ319" s="5"/>
      <c r="UR319" s="5"/>
      <c r="US319" s="5"/>
      <c r="UT319" s="5"/>
      <c r="UU319" s="5"/>
      <c r="UV319" s="5"/>
      <c r="UW319" s="5"/>
      <c r="UX319" s="5"/>
      <c r="UY319" s="5"/>
      <c r="UZ319" s="5"/>
      <c r="VA319" s="5"/>
      <c r="VB319" s="5"/>
      <c r="VC319" s="5"/>
      <c r="VD319" s="5"/>
      <c r="VE319" s="5"/>
      <c r="VF319" s="5"/>
      <c r="VG319" s="5"/>
      <c r="VH319" s="5"/>
      <c r="VI319" s="5"/>
      <c r="VJ319" s="5"/>
      <c r="VK319" s="5"/>
      <c r="VL319" s="5"/>
      <c r="VM319" s="5"/>
      <c r="VN319" s="5"/>
      <c r="VO319" s="5"/>
      <c r="VP319" s="5"/>
      <c r="VQ319" s="5"/>
      <c r="VR319" s="5"/>
      <c r="VS319" s="5"/>
      <c r="VT319" s="5"/>
      <c r="VU319" s="5"/>
      <c r="VV319" s="5"/>
      <c r="VW319" s="5"/>
      <c r="VX319" s="5"/>
      <c r="VY319" s="5"/>
      <c r="VZ319" s="5"/>
      <c r="WA319" s="5"/>
      <c r="WB319" s="5"/>
      <c r="WC319" s="5"/>
      <c r="WD319" s="5"/>
      <c r="WE319" s="5"/>
      <c r="WF319" s="5"/>
      <c r="WG319" s="5"/>
      <c r="WH319" s="5"/>
      <c r="WI319" s="5"/>
      <c r="WJ319" s="5"/>
      <c r="WK319" s="5"/>
      <c r="WL319" s="5"/>
      <c r="WM319" s="5"/>
      <c r="WN319" s="5"/>
      <c r="WO319" s="5"/>
      <c r="WP319" s="5"/>
      <c r="WQ319" s="5"/>
      <c r="WR319" s="5"/>
      <c r="WS319" s="5"/>
      <c r="WT319" s="5"/>
      <c r="WU319" s="5"/>
      <c r="WV319" s="5"/>
      <c r="WW319" s="5"/>
      <c r="WX319" s="5"/>
      <c r="WY319" s="5"/>
      <c r="WZ319" s="5"/>
      <c r="XA319" s="5"/>
      <c r="XB319" s="5"/>
      <c r="XC319" s="5"/>
      <c r="XD319" s="5"/>
      <c r="XE319" s="5"/>
      <c r="XF319" s="5"/>
      <c r="XG319" s="5"/>
      <c r="XH319" s="5"/>
      <c r="XI319" s="5"/>
      <c r="XJ319" s="5"/>
      <c r="XK319" s="5"/>
      <c r="XL319" s="5"/>
      <c r="XM319" s="5"/>
      <c r="XN319" s="5"/>
      <c r="XO319" s="5"/>
      <c r="XP319" s="5"/>
      <c r="XQ319" s="5"/>
      <c r="XR319" s="5"/>
      <c r="XS319" s="5"/>
      <c r="XT319" s="5"/>
      <c r="XU319" s="5"/>
      <c r="XV319" s="5"/>
      <c r="XW319" s="5"/>
    </row>
    <row r="320" spans="39:647" x14ac:dyDescent="0.45">
      <c r="AM320" s="5"/>
      <c r="AN320" s="5"/>
      <c r="AO320" s="5"/>
      <c r="AP320" s="5"/>
      <c r="AQ320" s="5"/>
      <c r="AR320" s="5"/>
      <c r="AS320" s="5"/>
      <c r="AT320" s="5"/>
      <c r="AU320" s="5"/>
      <c r="AV320" s="5"/>
      <c r="AW320" s="5"/>
      <c r="AX320" s="5"/>
      <c r="AY320" s="5"/>
      <c r="AZ320" s="5"/>
      <c r="BA320" s="5"/>
      <c r="BB320" s="5"/>
      <c r="BC320" s="5"/>
      <c r="BD320" s="5"/>
      <c r="BE320" s="5"/>
      <c r="BF320" s="5"/>
      <c r="BG320" s="5"/>
      <c r="BH320" s="5"/>
      <c r="BI320" s="5"/>
      <c r="BJ320" s="5"/>
      <c r="BK320" s="5"/>
      <c r="BL320" s="5"/>
      <c r="BM320" s="5"/>
      <c r="BN320" s="5"/>
      <c r="BO320" s="5"/>
      <c r="BP320" s="5"/>
      <c r="BQ320" s="5"/>
      <c r="BR320" s="5"/>
      <c r="BS320" s="5"/>
      <c r="BT320" s="5"/>
      <c r="BU320" s="5"/>
      <c r="BV320" s="5"/>
      <c r="BW320" s="5"/>
      <c r="BX320" s="5"/>
      <c r="BY320" s="5"/>
      <c r="BZ320" s="5"/>
      <c r="CA320" s="5"/>
      <c r="CB320" s="5"/>
      <c r="CC320" s="5"/>
      <c r="CD320" s="5"/>
      <c r="CE320" s="5"/>
      <c r="CF320" s="5"/>
      <c r="CG320" s="5"/>
      <c r="CH320" s="5"/>
      <c r="CI320" s="5"/>
      <c r="CJ320" s="5"/>
      <c r="CK320" s="5"/>
      <c r="CL320" s="5"/>
      <c r="CM320" s="5"/>
      <c r="CN320" s="5"/>
      <c r="CO320" s="5"/>
      <c r="CP320" s="5"/>
      <c r="CQ320" s="5"/>
      <c r="CR320" s="5"/>
      <c r="CS320" s="5"/>
      <c r="CT320" s="5"/>
      <c r="CU320" s="5"/>
      <c r="CV320" s="5"/>
      <c r="CW320" s="5"/>
      <c r="CX320" s="5"/>
      <c r="CY320" s="5"/>
      <c r="CZ320" s="5"/>
      <c r="DA320" s="5"/>
      <c r="DB320" s="5"/>
      <c r="DC320" s="5"/>
      <c r="DD320" s="5"/>
      <c r="DE320" s="5"/>
      <c r="DF320" s="5"/>
      <c r="DG320" s="5"/>
      <c r="DH320" s="5"/>
      <c r="DI320" s="5"/>
      <c r="DJ320" s="5"/>
      <c r="DK320" s="5"/>
      <c r="DL320" s="5"/>
      <c r="DM320" s="5"/>
      <c r="DN320" s="5"/>
      <c r="DO320" s="5"/>
      <c r="DP320" s="5"/>
      <c r="DQ320" s="5"/>
      <c r="DR320" s="5"/>
      <c r="DS320" s="5"/>
      <c r="DT320" s="5"/>
      <c r="DU320" s="5"/>
      <c r="DV320" s="5"/>
      <c r="DW320" s="5"/>
      <c r="DX320" s="5"/>
      <c r="DY320" s="5"/>
      <c r="DZ320" s="5"/>
      <c r="EA320" s="5"/>
      <c r="EB320" s="5"/>
      <c r="EC320" s="5"/>
      <c r="ED320" s="5"/>
      <c r="EE320" s="5"/>
      <c r="EF320" s="5"/>
      <c r="EG320" s="5"/>
      <c r="EH320" s="5"/>
      <c r="EI320" s="5"/>
      <c r="EJ320" s="5"/>
      <c r="EK320" s="5"/>
      <c r="EL320" s="5"/>
      <c r="EM320" s="5"/>
      <c r="EN320" s="5"/>
      <c r="EO320" s="5"/>
      <c r="EP320" s="5"/>
      <c r="EQ320" s="5"/>
      <c r="ER320" s="5"/>
      <c r="ES320" s="5"/>
      <c r="ET320" s="5"/>
      <c r="EU320" s="5"/>
      <c r="EV320" s="5"/>
      <c r="EW320" s="5"/>
      <c r="EX320" s="5"/>
      <c r="EY320" s="5"/>
      <c r="EZ320" s="5"/>
      <c r="FA320" s="5"/>
      <c r="FB320" s="5"/>
      <c r="FC320" s="5"/>
      <c r="FD320" s="5"/>
      <c r="FE320" s="5"/>
      <c r="FF320" s="5"/>
      <c r="FG320" s="5"/>
      <c r="FH320" s="5"/>
      <c r="FI320" s="5"/>
      <c r="FJ320" s="5"/>
      <c r="FK320" s="5"/>
      <c r="FL320" s="5"/>
      <c r="FM320" s="5"/>
      <c r="FN320" s="5"/>
      <c r="FO320" s="5"/>
      <c r="FP320" s="5"/>
      <c r="FQ320" s="5"/>
      <c r="FR320" s="5"/>
      <c r="FS320" s="5"/>
      <c r="FT320" s="5"/>
      <c r="FU320" s="5"/>
      <c r="FV320" s="5"/>
      <c r="FW320" s="5"/>
      <c r="FX320" s="5"/>
      <c r="FY320" s="5"/>
      <c r="FZ320" s="5"/>
      <c r="GA320" s="5"/>
      <c r="GB320" s="5"/>
      <c r="GC320" s="5"/>
      <c r="GD320" s="5"/>
      <c r="GE320" s="5"/>
      <c r="GF320" s="5"/>
      <c r="GG320" s="5"/>
      <c r="GH320" s="5"/>
      <c r="GI320" s="5"/>
      <c r="GJ320" s="5"/>
      <c r="GK320" s="5"/>
      <c r="GL320" s="5"/>
      <c r="GM320" s="5"/>
      <c r="GN320" s="5"/>
      <c r="GO320" s="5"/>
      <c r="GP320" s="5"/>
      <c r="GQ320" s="5"/>
      <c r="GR320" s="5"/>
      <c r="GS320" s="5"/>
      <c r="GT320" s="5"/>
      <c r="GU320" s="5"/>
      <c r="GV320" s="5"/>
      <c r="GW320" s="5"/>
      <c r="GX320" s="5"/>
      <c r="GY320" s="5"/>
      <c r="GZ320" s="5"/>
      <c r="HA320" s="5"/>
      <c r="HB320" s="5"/>
      <c r="HC320" s="5"/>
      <c r="HD320" s="5"/>
      <c r="HE320" s="5"/>
      <c r="HF320" s="5"/>
      <c r="HG320" s="5"/>
      <c r="HH320" s="5"/>
      <c r="HI320" s="5"/>
      <c r="HJ320" s="5"/>
      <c r="HK320" s="5"/>
      <c r="HL320" s="5"/>
      <c r="HM320" s="5"/>
      <c r="HN320" s="5"/>
      <c r="HO320" s="5"/>
      <c r="HP320" s="5"/>
      <c r="HQ320" s="5"/>
      <c r="HR320" s="5"/>
      <c r="HS320" s="5"/>
      <c r="HT320" s="5"/>
      <c r="HU320" s="5"/>
      <c r="HV320" s="5"/>
      <c r="HW320" s="5"/>
      <c r="HX320" s="5"/>
      <c r="HY320" s="5"/>
      <c r="HZ320" s="5"/>
      <c r="IA320" s="5"/>
      <c r="IB320" s="5"/>
      <c r="IC320" s="5"/>
      <c r="ID320" s="5"/>
      <c r="IE320" s="5"/>
      <c r="IF320" s="5"/>
      <c r="IG320" s="5"/>
      <c r="IH320" s="5"/>
      <c r="II320" s="5"/>
      <c r="IJ320" s="5"/>
      <c r="IK320" s="5"/>
      <c r="IL320" s="5"/>
      <c r="IM320" s="5"/>
      <c r="IN320" s="5"/>
      <c r="IO320" s="5"/>
      <c r="IP320" s="5"/>
      <c r="IQ320" s="5"/>
      <c r="IR320" s="5"/>
      <c r="IS320" s="5"/>
      <c r="IT320" s="5"/>
      <c r="IU320" s="5"/>
      <c r="IV320" s="5"/>
      <c r="IW320" s="5"/>
      <c r="IX320" s="5"/>
      <c r="IY320" s="5"/>
      <c r="IZ320" s="5"/>
      <c r="JA320" s="5"/>
      <c r="JB320" s="5"/>
      <c r="JC320" s="5"/>
      <c r="JD320" s="5"/>
      <c r="JE320" s="5"/>
      <c r="JF320" s="5"/>
      <c r="JG320" s="5"/>
      <c r="JH320" s="5"/>
      <c r="JI320" s="5"/>
      <c r="JJ320" s="5"/>
      <c r="JK320" s="5"/>
      <c r="JL320" s="5"/>
      <c r="JM320" s="5"/>
      <c r="JN320" s="5"/>
      <c r="JO320" s="5"/>
      <c r="JP320" s="5"/>
      <c r="JQ320" s="5"/>
      <c r="JR320" s="5"/>
      <c r="JS320" s="5"/>
      <c r="JT320" s="5"/>
      <c r="JU320" s="5"/>
      <c r="JV320" s="5"/>
      <c r="JW320" s="5"/>
      <c r="JX320" s="5"/>
      <c r="JY320" s="5"/>
      <c r="JZ320" s="5"/>
      <c r="KA320" s="5"/>
      <c r="KB320" s="5"/>
      <c r="KC320" s="5"/>
      <c r="KD320" s="5"/>
      <c r="KE320" s="5"/>
      <c r="KF320" s="5"/>
      <c r="KG320" s="5"/>
      <c r="KH320" s="5"/>
      <c r="KI320" s="5"/>
      <c r="KJ320" s="5"/>
      <c r="KK320" s="5"/>
      <c r="KL320" s="5"/>
      <c r="KM320" s="5"/>
      <c r="KN320" s="5"/>
      <c r="KO320" s="5"/>
      <c r="KP320" s="5"/>
      <c r="KQ320" s="5"/>
      <c r="KR320" s="5"/>
      <c r="KS320" s="5"/>
      <c r="KT320" s="5"/>
      <c r="KU320" s="5"/>
      <c r="KV320" s="5"/>
      <c r="KW320" s="5"/>
      <c r="KX320" s="5"/>
      <c r="KY320" s="5"/>
      <c r="KZ320" s="5"/>
      <c r="LA320" s="5"/>
      <c r="LB320" s="5"/>
      <c r="LC320" s="5"/>
      <c r="LD320" s="5"/>
      <c r="LE320" s="5"/>
      <c r="LF320" s="5"/>
      <c r="LG320" s="5"/>
      <c r="LH320" s="5"/>
      <c r="LI320" s="5"/>
      <c r="LJ320" s="5"/>
      <c r="LK320" s="5"/>
      <c r="LL320" s="5"/>
      <c r="LM320" s="5"/>
      <c r="LN320" s="5"/>
      <c r="LO320" s="5"/>
      <c r="LP320" s="5"/>
      <c r="LQ320" s="5"/>
      <c r="LR320" s="5"/>
      <c r="LS320" s="5"/>
      <c r="LT320" s="5"/>
      <c r="LU320" s="5"/>
      <c r="LV320" s="5"/>
      <c r="LW320" s="5"/>
      <c r="LX320" s="5"/>
      <c r="LY320" s="5"/>
      <c r="LZ320" s="5"/>
      <c r="MA320" s="5"/>
      <c r="MB320" s="5"/>
      <c r="MC320" s="5"/>
      <c r="MD320" s="5"/>
      <c r="ME320" s="5"/>
      <c r="MF320" s="5"/>
      <c r="MG320" s="5"/>
      <c r="MH320" s="5"/>
      <c r="MI320" s="5"/>
      <c r="MJ320" s="5"/>
      <c r="MK320" s="5"/>
      <c r="ML320" s="5"/>
      <c r="MM320" s="5"/>
      <c r="MN320" s="5"/>
      <c r="MO320" s="5"/>
      <c r="MP320" s="5"/>
      <c r="MQ320" s="5"/>
      <c r="MR320" s="5"/>
      <c r="MS320" s="5"/>
      <c r="MT320" s="5"/>
      <c r="MU320" s="5"/>
      <c r="MV320" s="5"/>
      <c r="MW320" s="5"/>
      <c r="MX320" s="5"/>
      <c r="MY320" s="5"/>
      <c r="MZ320" s="5"/>
      <c r="NA320" s="5"/>
      <c r="NB320" s="5"/>
      <c r="NC320" s="5"/>
      <c r="ND320" s="5"/>
      <c r="NE320" s="5"/>
      <c r="NF320" s="5"/>
      <c r="NG320" s="5"/>
      <c r="NH320" s="5"/>
      <c r="NI320" s="5"/>
      <c r="NJ320" s="5"/>
      <c r="NK320" s="5"/>
      <c r="NL320" s="5"/>
      <c r="NM320" s="5"/>
      <c r="NN320" s="5"/>
      <c r="NO320" s="5"/>
      <c r="NP320" s="5"/>
      <c r="NQ320" s="5"/>
      <c r="NR320" s="5"/>
      <c r="NS320" s="5"/>
      <c r="NT320" s="5"/>
      <c r="NU320" s="5"/>
      <c r="NV320" s="5"/>
      <c r="NW320" s="5"/>
      <c r="NX320" s="5"/>
      <c r="NY320" s="5"/>
      <c r="NZ320" s="5"/>
      <c r="OA320" s="5"/>
      <c r="OB320" s="5"/>
      <c r="OC320" s="5"/>
      <c r="OD320" s="5"/>
      <c r="OE320" s="5"/>
      <c r="OF320" s="5"/>
      <c r="OG320" s="5"/>
      <c r="OH320" s="5"/>
      <c r="OI320" s="5"/>
      <c r="OJ320" s="5"/>
      <c r="OK320" s="5"/>
      <c r="OL320" s="5"/>
      <c r="OM320" s="5"/>
      <c r="ON320" s="5"/>
      <c r="OO320" s="5"/>
      <c r="OP320" s="5"/>
      <c r="OQ320" s="5"/>
      <c r="OR320" s="5"/>
      <c r="OS320" s="5"/>
      <c r="OT320" s="5"/>
      <c r="OU320" s="5"/>
      <c r="OV320" s="5"/>
      <c r="OW320" s="5"/>
      <c r="OX320" s="5"/>
      <c r="OY320" s="5"/>
      <c r="OZ320" s="5"/>
      <c r="PA320" s="5"/>
      <c r="PB320" s="5"/>
      <c r="PC320" s="5"/>
      <c r="PD320" s="5"/>
      <c r="PE320" s="5"/>
      <c r="PF320" s="5"/>
      <c r="PG320" s="5"/>
      <c r="PH320" s="5"/>
      <c r="PI320" s="5"/>
      <c r="PJ320" s="5"/>
      <c r="PK320" s="5"/>
      <c r="PL320" s="5"/>
      <c r="PM320" s="5"/>
      <c r="PN320" s="5"/>
      <c r="PO320" s="5"/>
      <c r="PP320" s="5"/>
      <c r="PQ320" s="5"/>
      <c r="PR320" s="5"/>
      <c r="PS320" s="5"/>
      <c r="PT320" s="5"/>
      <c r="PU320" s="5"/>
      <c r="PV320" s="5"/>
      <c r="PW320" s="5"/>
      <c r="PX320" s="5"/>
      <c r="PY320" s="5"/>
      <c r="PZ320" s="5"/>
      <c r="QA320" s="5"/>
      <c r="QB320" s="5"/>
      <c r="QC320" s="5"/>
      <c r="QD320" s="5"/>
      <c r="QE320" s="5"/>
      <c r="QF320" s="5"/>
      <c r="QG320" s="5"/>
      <c r="QH320" s="5"/>
      <c r="QI320" s="5"/>
      <c r="QJ320" s="5"/>
      <c r="QK320" s="5"/>
      <c r="QL320" s="5"/>
      <c r="QM320" s="5"/>
      <c r="QN320" s="5"/>
      <c r="QO320" s="5"/>
      <c r="QP320" s="5"/>
      <c r="QQ320" s="5"/>
      <c r="QR320" s="5"/>
      <c r="QS320" s="5"/>
      <c r="QT320" s="5"/>
      <c r="QU320" s="5"/>
      <c r="QV320" s="5"/>
      <c r="QW320" s="5"/>
      <c r="QX320" s="5"/>
      <c r="QY320" s="5"/>
      <c r="QZ320" s="5"/>
      <c r="RA320" s="5"/>
      <c r="RB320" s="5"/>
      <c r="RC320" s="5"/>
      <c r="RD320" s="5"/>
      <c r="RE320" s="5"/>
      <c r="RF320" s="5"/>
      <c r="RG320" s="5"/>
      <c r="RH320" s="5"/>
      <c r="RI320" s="5"/>
      <c r="RJ320" s="5"/>
      <c r="RK320" s="5"/>
      <c r="RL320" s="5"/>
      <c r="RM320" s="5"/>
      <c r="RN320" s="5"/>
      <c r="RO320" s="5"/>
      <c r="RP320" s="5"/>
      <c r="RQ320" s="5"/>
      <c r="RR320" s="5"/>
      <c r="RS320" s="5"/>
      <c r="RT320" s="5"/>
      <c r="RU320" s="5"/>
      <c r="RV320" s="5"/>
      <c r="RW320" s="5"/>
      <c r="RX320" s="5"/>
      <c r="RY320" s="5"/>
      <c r="RZ320" s="5"/>
      <c r="SA320" s="5"/>
      <c r="SB320" s="5"/>
      <c r="SC320" s="5"/>
      <c r="SD320" s="5"/>
      <c r="SE320" s="5"/>
      <c r="SF320" s="5"/>
      <c r="SG320" s="5"/>
      <c r="SH320" s="5"/>
      <c r="SI320" s="5"/>
      <c r="SJ320" s="5"/>
      <c r="SK320" s="5"/>
      <c r="SL320" s="5"/>
      <c r="SM320" s="5"/>
      <c r="SN320" s="5"/>
      <c r="SO320" s="5"/>
      <c r="SP320" s="5"/>
      <c r="SQ320" s="5"/>
      <c r="SR320" s="5"/>
      <c r="SS320" s="5"/>
      <c r="ST320" s="5"/>
      <c r="SU320" s="5"/>
      <c r="SV320" s="5"/>
      <c r="SW320" s="5"/>
      <c r="SX320" s="5"/>
      <c r="SY320" s="5"/>
      <c r="SZ320" s="5"/>
      <c r="TA320" s="5"/>
      <c r="TB320" s="5"/>
      <c r="TC320" s="5"/>
      <c r="TD320" s="5"/>
      <c r="TE320" s="5"/>
      <c r="TF320" s="5"/>
      <c r="TG320" s="5"/>
      <c r="TH320" s="5"/>
      <c r="TI320" s="5"/>
      <c r="TJ320" s="5"/>
      <c r="TK320" s="5"/>
      <c r="TL320" s="5"/>
      <c r="TM320" s="5"/>
      <c r="TN320" s="5"/>
      <c r="TO320" s="5"/>
      <c r="TP320" s="5"/>
      <c r="TQ320" s="5"/>
      <c r="TR320" s="5"/>
      <c r="TS320" s="5"/>
      <c r="TT320" s="5"/>
      <c r="TU320" s="5"/>
      <c r="TV320" s="5"/>
      <c r="TW320" s="5"/>
      <c r="TX320" s="5"/>
      <c r="TY320" s="5"/>
      <c r="TZ320" s="5"/>
      <c r="UA320" s="5"/>
      <c r="UB320" s="5"/>
      <c r="UC320" s="5"/>
      <c r="UD320" s="5"/>
      <c r="UE320" s="5"/>
      <c r="UF320" s="5"/>
      <c r="UG320" s="5"/>
      <c r="UH320" s="5"/>
      <c r="UI320" s="5"/>
      <c r="UJ320" s="5"/>
      <c r="UK320" s="5"/>
      <c r="UL320" s="5"/>
      <c r="UM320" s="5"/>
      <c r="UN320" s="5"/>
      <c r="UO320" s="5"/>
      <c r="UP320" s="5"/>
      <c r="UQ320" s="5"/>
      <c r="UR320" s="5"/>
      <c r="US320" s="5"/>
      <c r="UT320" s="5"/>
      <c r="UU320" s="5"/>
      <c r="UV320" s="5"/>
      <c r="UW320" s="5"/>
      <c r="UX320" s="5"/>
      <c r="UY320" s="5"/>
      <c r="UZ320" s="5"/>
      <c r="VA320" s="5"/>
      <c r="VB320" s="5"/>
      <c r="VC320" s="5"/>
      <c r="VD320" s="5"/>
      <c r="VE320" s="5"/>
      <c r="VF320" s="5"/>
      <c r="VG320" s="5"/>
      <c r="VH320" s="5"/>
      <c r="VI320" s="5"/>
      <c r="VJ320" s="5"/>
      <c r="VK320" s="5"/>
      <c r="VL320" s="5"/>
      <c r="VM320" s="5"/>
      <c r="VN320" s="5"/>
      <c r="VO320" s="5"/>
      <c r="VP320" s="5"/>
      <c r="VQ320" s="5"/>
      <c r="VR320" s="5"/>
      <c r="VS320" s="5"/>
      <c r="VT320" s="5"/>
      <c r="VU320" s="5"/>
      <c r="VV320" s="5"/>
      <c r="VW320" s="5"/>
      <c r="VX320" s="5"/>
      <c r="VY320" s="5"/>
      <c r="VZ320" s="5"/>
      <c r="WA320" s="5"/>
      <c r="WB320" s="5"/>
      <c r="WC320" s="5"/>
      <c r="WD320" s="5"/>
      <c r="WE320" s="5"/>
      <c r="WF320" s="5"/>
      <c r="WG320" s="5"/>
      <c r="WH320" s="5"/>
      <c r="WI320" s="5"/>
      <c r="WJ320" s="5"/>
      <c r="WK320" s="5"/>
      <c r="WL320" s="5"/>
      <c r="WM320" s="5"/>
      <c r="WN320" s="5"/>
      <c r="WO320" s="5"/>
      <c r="WP320" s="5"/>
      <c r="WQ320" s="5"/>
      <c r="WR320" s="5"/>
      <c r="WS320" s="5"/>
      <c r="WT320" s="5"/>
      <c r="WU320" s="5"/>
      <c r="WV320" s="5"/>
      <c r="WW320" s="5"/>
      <c r="WX320" s="5"/>
      <c r="WY320" s="5"/>
      <c r="WZ320" s="5"/>
      <c r="XA320" s="5"/>
      <c r="XB320" s="5"/>
      <c r="XC320" s="5"/>
      <c r="XD320" s="5"/>
      <c r="XE320" s="5"/>
      <c r="XF320" s="5"/>
      <c r="XG320" s="5"/>
      <c r="XH320" s="5"/>
      <c r="XI320" s="5"/>
      <c r="XJ320" s="5"/>
      <c r="XK320" s="5"/>
      <c r="XL320" s="5"/>
      <c r="XM320" s="5"/>
      <c r="XN320" s="5"/>
      <c r="XO320" s="5"/>
      <c r="XP320" s="5"/>
      <c r="XQ320" s="5"/>
      <c r="XR320" s="5"/>
      <c r="XS320" s="5"/>
      <c r="XT320" s="5"/>
      <c r="XU320" s="5"/>
      <c r="XV320" s="5"/>
      <c r="XW320" s="5"/>
    </row>
    <row r="321" spans="39:647" x14ac:dyDescent="0.45">
      <c r="AM321" s="5"/>
      <c r="AN321" s="5"/>
      <c r="AO321" s="5"/>
      <c r="AP321" s="5"/>
      <c r="AQ321" s="5"/>
      <c r="AR321" s="5"/>
      <c r="AS321" s="5"/>
      <c r="AT321" s="5"/>
      <c r="AU321" s="5"/>
      <c r="AV321" s="5"/>
      <c r="AW321" s="5"/>
      <c r="AX321" s="5"/>
      <c r="AY321" s="5"/>
      <c r="AZ321" s="5"/>
      <c r="BA321" s="5"/>
      <c r="BB321" s="5"/>
      <c r="BC321" s="5"/>
      <c r="BD321" s="5"/>
      <c r="BE321" s="5"/>
      <c r="BF321" s="5"/>
      <c r="BG321" s="5"/>
      <c r="BH321" s="5"/>
      <c r="BI321" s="5"/>
      <c r="BJ321" s="5"/>
      <c r="BK321" s="5"/>
      <c r="BL321" s="5"/>
      <c r="BM321" s="5"/>
      <c r="BN321" s="5"/>
      <c r="BO321" s="5"/>
      <c r="BP321" s="5"/>
      <c r="BQ321" s="5"/>
      <c r="BR321" s="5"/>
      <c r="BS321" s="5"/>
      <c r="BT321" s="5"/>
      <c r="BU321" s="5"/>
      <c r="BV321" s="5"/>
      <c r="BW321" s="5"/>
      <c r="BX321" s="5"/>
      <c r="BY321" s="5"/>
      <c r="BZ321" s="5"/>
      <c r="CA321" s="5"/>
      <c r="CB321" s="5"/>
      <c r="CC321" s="5"/>
      <c r="CD321" s="5"/>
      <c r="CE321" s="5"/>
      <c r="CF321" s="5"/>
      <c r="CG321" s="5"/>
      <c r="CH321" s="5"/>
      <c r="CI321" s="5"/>
      <c r="CJ321" s="5"/>
      <c r="CK321" s="5"/>
      <c r="CL321" s="5"/>
      <c r="CM321" s="5"/>
      <c r="CN321" s="5"/>
      <c r="CO321" s="5"/>
      <c r="CP321" s="5"/>
      <c r="CQ321" s="5"/>
      <c r="CR321" s="5"/>
      <c r="CS321" s="5"/>
      <c r="CT321" s="5"/>
      <c r="CU321" s="5"/>
      <c r="CV321" s="5"/>
      <c r="CW321" s="5"/>
      <c r="CX321" s="5"/>
      <c r="CY321" s="5"/>
      <c r="CZ321" s="5"/>
      <c r="DA321" s="5"/>
      <c r="DB321" s="5"/>
      <c r="DC321" s="5"/>
      <c r="DD321" s="5"/>
      <c r="DE321" s="5"/>
      <c r="DF321" s="5"/>
      <c r="DG321" s="5"/>
      <c r="DH321" s="5"/>
      <c r="DI321" s="5"/>
      <c r="DJ321" s="5"/>
      <c r="DK321" s="5"/>
      <c r="DL321" s="5"/>
      <c r="DM321" s="5"/>
      <c r="DN321" s="5"/>
      <c r="DO321" s="5"/>
      <c r="DP321" s="5"/>
      <c r="DQ321" s="5"/>
      <c r="DR321" s="5"/>
      <c r="DS321" s="5"/>
      <c r="DT321" s="5"/>
      <c r="DU321" s="5"/>
      <c r="DV321" s="5"/>
      <c r="DW321" s="5"/>
      <c r="DX321" s="5"/>
      <c r="DY321" s="5"/>
      <c r="DZ321" s="5"/>
      <c r="EA321" s="5"/>
      <c r="EB321" s="5"/>
      <c r="EC321" s="5"/>
      <c r="ED321" s="5"/>
      <c r="EE321" s="5"/>
      <c r="EF321" s="5"/>
      <c r="EG321" s="5"/>
      <c r="EH321" s="5"/>
      <c r="EI321" s="5"/>
      <c r="EJ321" s="5"/>
      <c r="EK321" s="5"/>
      <c r="EL321" s="5"/>
      <c r="EM321" s="5"/>
      <c r="EN321" s="5"/>
      <c r="EO321" s="5"/>
      <c r="EP321" s="5"/>
      <c r="EQ321" s="5"/>
      <c r="ER321" s="5"/>
      <c r="ES321" s="5"/>
      <c r="ET321" s="5"/>
      <c r="EU321" s="5"/>
      <c r="EV321" s="5"/>
      <c r="EW321" s="5"/>
      <c r="EX321" s="5"/>
      <c r="EY321" s="5"/>
      <c r="EZ321" s="5"/>
      <c r="FA321" s="5"/>
      <c r="FB321" s="5"/>
      <c r="FC321" s="5"/>
      <c r="FD321" s="5"/>
      <c r="FE321" s="5"/>
      <c r="FF321" s="5"/>
      <c r="FG321" s="5"/>
      <c r="FH321" s="5"/>
      <c r="FI321" s="5"/>
      <c r="FJ321" s="5"/>
      <c r="FK321" s="5"/>
      <c r="FL321" s="5"/>
      <c r="FM321" s="5"/>
      <c r="FN321" s="5"/>
      <c r="FO321" s="5"/>
      <c r="FP321" s="5"/>
      <c r="FQ321" s="5"/>
      <c r="FR321" s="5"/>
      <c r="FS321" s="5"/>
      <c r="FT321" s="5"/>
      <c r="FU321" s="5"/>
      <c r="FV321" s="5"/>
      <c r="FW321" s="5"/>
      <c r="FX321" s="5"/>
      <c r="FY321" s="5"/>
      <c r="FZ321" s="5"/>
      <c r="GA321" s="5"/>
      <c r="GB321" s="5"/>
      <c r="GC321" s="5"/>
      <c r="GD321" s="5"/>
      <c r="GE321" s="5"/>
      <c r="GF321" s="5"/>
      <c r="GG321" s="5"/>
      <c r="GH321" s="5"/>
      <c r="GI321" s="5"/>
      <c r="GJ321" s="5"/>
      <c r="GK321" s="5"/>
      <c r="GL321" s="5"/>
      <c r="GM321" s="5"/>
      <c r="GN321" s="5"/>
      <c r="GO321" s="5"/>
      <c r="GP321" s="5"/>
      <c r="GQ321" s="5"/>
      <c r="GR321" s="5"/>
      <c r="GS321" s="5"/>
      <c r="GT321" s="5"/>
      <c r="GU321" s="5"/>
      <c r="GV321" s="5"/>
      <c r="GW321" s="5"/>
      <c r="GX321" s="5"/>
      <c r="GY321" s="5"/>
      <c r="GZ321" s="5"/>
      <c r="HA321" s="5"/>
      <c r="HB321" s="5"/>
      <c r="HC321" s="5"/>
      <c r="HD321" s="5"/>
      <c r="HE321" s="5"/>
      <c r="HF321" s="5"/>
      <c r="HG321" s="5"/>
      <c r="HH321" s="5"/>
      <c r="HI321" s="5"/>
      <c r="HJ321" s="5"/>
      <c r="HK321" s="5"/>
      <c r="HL321" s="5"/>
      <c r="HM321" s="5"/>
      <c r="HN321" s="5"/>
      <c r="HO321" s="5"/>
      <c r="HP321" s="5"/>
      <c r="HQ321" s="5"/>
      <c r="HR321" s="5"/>
      <c r="HS321" s="5"/>
      <c r="HT321" s="5"/>
      <c r="HU321" s="5"/>
      <c r="HV321" s="5"/>
      <c r="HW321" s="5"/>
      <c r="HX321" s="5"/>
      <c r="HY321" s="5"/>
      <c r="HZ321" s="5"/>
      <c r="IA321" s="5"/>
      <c r="IB321" s="5"/>
      <c r="IC321" s="5"/>
      <c r="ID321" s="5"/>
      <c r="IE321" s="5"/>
      <c r="IF321" s="5"/>
      <c r="IG321" s="5"/>
      <c r="IH321" s="5"/>
      <c r="II321" s="5"/>
      <c r="IJ321" s="5"/>
      <c r="IK321" s="5"/>
      <c r="IL321" s="5"/>
      <c r="IM321" s="5"/>
      <c r="IN321" s="5"/>
      <c r="IO321" s="5"/>
      <c r="IP321" s="5"/>
      <c r="IQ321" s="5"/>
      <c r="IR321" s="5"/>
      <c r="IS321" s="5"/>
      <c r="IT321" s="5"/>
      <c r="IU321" s="5"/>
      <c r="IV321" s="5"/>
      <c r="IW321" s="5"/>
      <c r="IX321" s="5"/>
      <c r="IY321" s="5"/>
      <c r="IZ321" s="5"/>
      <c r="JA321" s="5"/>
      <c r="JB321" s="5"/>
      <c r="JC321" s="5"/>
      <c r="JD321" s="5"/>
      <c r="JE321" s="5"/>
      <c r="JF321" s="5"/>
      <c r="JG321" s="5"/>
      <c r="JH321" s="5"/>
      <c r="JI321" s="5"/>
      <c r="JJ321" s="5"/>
      <c r="JK321" s="5"/>
      <c r="JL321" s="5"/>
      <c r="JM321" s="5"/>
      <c r="JN321" s="5"/>
      <c r="JO321" s="5"/>
      <c r="JP321" s="5"/>
      <c r="JQ321" s="5"/>
      <c r="JR321" s="5"/>
      <c r="JS321" s="5"/>
      <c r="JT321" s="5"/>
      <c r="JU321" s="5"/>
      <c r="JV321" s="5"/>
      <c r="JW321" s="5"/>
      <c r="JX321" s="5"/>
      <c r="JY321" s="5"/>
      <c r="JZ321" s="5"/>
      <c r="KA321" s="5"/>
      <c r="KB321" s="5"/>
      <c r="KC321" s="5"/>
      <c r="KD321" s="5"/>
      <c r="KE321" s="5"/>
      <c r="KF321" s="5"/>
      <c r="KG321" s="5"/>
      <c r="KH321" s="5"/>
      <c r="KI321" s="5"/>
      <c r="KJ321" s="5"/>
      <c r="KK321" s="5"/>
      <c r="KL321" s="5"/>
      <c r="KM321" s="5"/>
      <c r="KN321" s="5"/>
      <c r="KO321" s="5"/>
      <c r="KP321" s="5"/>
      <c r="KQ321" s="5"/>
      <c r="KR321" s="5"/>
      <c r="KS321" s="5"/>
      <c r="KT321" s="5"/>
      <c r="KU321" s="5"/>
      <c r="KV321" s="5"/>
      <c r="KW321" s="5"/>
      <c r="KX321" s="5"/>
      <c r="KY321" s="5"/>
      <c r="KZ321" s="5"/>
      <c r="LA321" s="5"/>
      <c r="LB321" s="5"/>
      <c r="LC321" s="5"/>
      <c r="LD321" s="5"/>
      <c r="LE321" s="5"/>
      <c r="LF321" s="5"/>
      <c r="LG321" s="5"/>
      <c r="LH321" s="5"/>
      <c r="LI321" s="5"/>
      <c r="LJ321" s="5"/>
      <c r="LK321" s="5"/>
      <c r="LL321" s="5"/>
      <c r="LM321" s="5"/>
      <c r="LN321" s="5"/>
      <c r="LO321" s="5"/>
      <c r="LP321" s="5"/>
      <c r="LQ321" s="5"/>
      <c r="LR321" s="5"/>
      <c r="LS321" s="5"/>
      <c r="LT321" s="5"/>
      <c r="LU321" s="5"/>
      <c r="LV321" s="5"/>
      <c r="LW321" s="5"/>
      <c r="LX321" s="5"/>
      <c r="LY321" s="5"/>
      <c r="LZ321" s="5"/>
      <c r="MA321" s="5"/>
      <c r="MB321" s="5"/>
      <c r="MC321" s="5"/>
      <c r="MD321" s="5"/>
      <c r="ME321" s="5"/>
      <c r="MF321" s="5"/>
      <c r="MG321" s="5"/>
      <c r="MH321" s="5"/>
      <c r="MI321" s="5"/>
      <c r="MJ321" s="5"/>
      <c r="MK321" s="5"/>
      <c r="ML321" s="5"/>
      <c r="MM321" s="5"/>
      <c r="MN321" s="5"/>
      <c r="MO321" s="5"/>
      <c r="MP321" s="5"/>
      <c r="MQ321" s="5"/>
      <c r="MR321" s="5"/>
      <c r="MS321" s="5"/>
      <c r="MT321" s="5"/>
      <c r="MU321" s="5"/>
      <c r="MV321" s="5"/>
      <c r="MW321" s="5"/>
      <c r="MX321" s="5"/>
      <c r="MY321" s="5"/>
      <c r="MZ321" s="5"/>
      <c r="NA321" s="5"/>
      <c r="NB321" s="5"/>
      <c r="NC321" s="5"/>
      <c r="ND321" s="5"/>
      <c r="NE321" s="5"/>
      <c r="NF321" s="5"/>
      <c r="NG321" s="5"/>
      <c r="NH321" s="5"/>
      <c r="NI321" s="5"/>
      <c r="NJ321" s="5"/>
      <c r="NK321" s="5"/>
      <c r="NL321" s="5"/>
      <c r="NM321" s="5"/>
      <c r="NN321" s="5"/>
      <c r="NO321" s="5"/>
      <c r="NP321" s="5"/>
      <c r="NQ321" s="5"/>
      <c r="NR321" s="5"/>
      <c r="NS321" s="5"/>
      <c r="NT321" s="5"/>
      <c r="NU321" s="5"/>
      <c r="NV321" s="5"/>
      <c r="NW321" s="5"/>
      <c r="NX321" s="5"/>
      <c r="NY321" s="5"/>
      <c r="NZ321" s="5"/>
      <c r="OA321" s="5"/>
      <c r="OB321" s="5"/>
      <c r="OC321" s="5"/>
      <c r="OD321" s="5"/>
      <c r="OE321" s="5"/>
      <c r="OF321" s="5"/>
      <c r="OG321" s="5"/>
      <c r="OH321" s="5"/>
      <c r="OI321" s="5"/>
      <c r="OJ321" s="5"/>
      <c r="OK321" s="5"/>
      <c r="OL321" s="5"/>
      <c r="OM321" s="5"/>
      <c r="ON321" s="5"/>
      <c r="OO321" s="5"/>
      <c r="OP321" s="5"/>
      <c r="OQ321" s="5"/>
      <c r="OR321" s="5"/>
      <c r="OS321" s="5"/>
      <c r="OT321" s="5"/>
      <c r="OU321" s="5"/>
      <c r="OV321" s="5"/>
      <c r="OW321" s="5"/>
      <c r="OX321" s="5"/>
      <c r="OY321" s="5"/>
      <c r="OZ321" s="5"/>
      <c r="PA321" s="5"/>
      <c r="PB321" s="5"/>
      <c r="PC321" s="5"/>
      <c r="PD321" s="5"/>
      <c r="PE321" s="5"/>
      <c r="PF321" s="5"/>
      <c r="PG321" s="5"/>
      <c r="PH321" s="5"/>
      <c r="PI321" s="5"/>
      <c r="PJ321" s="5"/>
      <c r="PK321" s="5"/>
      <c r="PL321" s="5"/>
      <c r="PM321" s="5"/>
      <c r="PN321" s="5"/>
      <c r="PO321" s="5"/>
      <c r="PP321" s="5"/>
      <c r="PQ321" s="5"/>
      <c r="PR321" s="5"/>
      <c r="PS321" s="5"/>
      <c r="PT321" s="5"/>
      <c r="PU321" s="5"/>
      <c r="PV321" s="5"/>
      <c r="PW321" s="5"/>
      <c r="PX321" s="5"/>
      <c r="PY321" s="5"/>
      <c r="PZ321" s="5"/>
      <c r="QA321" s="5"/>
      <c r="QB321" s="5"/>
      <c r="QC321" s="5"/>
      <c r="QD321" s="5"/>
      <c r="QE321" s="5"/>
      <c r="QF321" s="5"/>
      <c r="QG321" s="5"/>
      <c r="QH321" s="5"/>
      <c r="QI321" s="5"/>
      <c r="QJ321" s="5"/>
      <c r="QK321" s="5"/>
      <c r="QL321" s="5"/>
      <c r="QM321" s="5"/>
      <c r="QN321" s="5"/>
      <c r="QO321" s="5"/>
      <c r="QP321" s="5"/>
      <c r="QQ321" s="5"/>
      <c r="QR321" s="5"/>
      <c r="QS321" s="5"/>
      <c r="QT321" s="5"/>
      <c r="QU321" s="5"/>
      <c r="QV321" s="5"/>
      <c r="QW321" s="5"/>
      <c r="QX321" s="5"/>
      <c r="QY321" s="5"/>
      <c r="QZ321" s="5"/>
      <c r="RA321" s="5"/>
      <c r="RB321" s="5"/>
      <c r="RC321" s="5"/>
      <c r="RD321" s="5"/>
      <c r="RE321" s="5"/>
      <c r="RF321" s="5"/>
      <c r="RG321" s="5"/>
      <c r="RH321" s="5"/>
      <c r="RI321" s="5"/>
      <c r="RJ321" s="5"/>
      <c r="RK321" s="5"/>
      <c r="RL321" s="5"/>
      <c r="RM321" s="5"/>
      <c r="RN321" s="5"/>
      <c r="RO321" s="5"/>
      <c r="RP321" s="5"/>
      <c r="RQ321" s="5"/>
      <c r="RR321" s="5"/>
      <c r="RS321" s="5"/>
      <c r="RT321" s="5"/>
      <c r="RU321" s="5"/>
      <c r="RV321" s="5"/>
      <c r="RW321" s="5"/>
      <c r="RX321" s="5"/>
      <c r="RY321" s="5"/>
      <c r="RZ321" s="5"/>
      <c r="SA321" s="5"/>
      <c r="SB321" s="5"/>
      <c r="SC321" s="5"/>
      <c r="SD321" s="5"/>
      <c r="SE321" s="5"/>
      <c r="SF321" s="5"/>
      <c r="SG321" s="5"/>
      <c r="SH321" s="5"/>
      <c r="SI321" s="5"/>
      <c r="SJ321" s="5"/>
      <c r="SK321" s="5"/>
      <c r="SL321" s="5"/>
      <c r="SM321" s="5"/>
      <c r="SN321" s="5"/>
      <c r="SO321" s="5"/>
      <c r="SP321" s="5"/>
      <c r="SQ321" s="5"/>
      <c r="SR321" s="5"/>
      <c r="SS321" s="5"/>
      <c r="ST321" s="5"/>
      <c r="SU321" s="5"/>
      <c r="SV321" s="5"/>
      <c r="SW321" s="5"/>
      <c r="SX321" s="5"/>
      <c r="SY321" s="5"/>
      <c r="SZ321" s="5"/>
      <c r="TA321" s="5"/>
      <c r="TB321" s="5"/>
      <c r="TC321" s="5"/>
      <c r="TD321" s="5"/>
      <c r="TE321" s="5"/>
      <c r="TF321" s="5"/>
      <c r="TG321" s="5"/>
      <c r="TH321" s="5"/>
      <c r="TI321" s="5"/>
      <c r="TJ321" s="5"/>
      <c r="TK321" s="5"/>
      <c r="TL321" s="5"/>
      <c r="TM321" s="5"/>
      <c r="TN321" s="5"/>
      <c r="TO321" s="5"/>
      <c r="TP321" s="5"/>
      <c r="TQ321" s="5"/>
      <c r="TR321" s="5"/>
      <c r="TS321" s="5"/>
      <c r="TT321" s="5"/>
      <c r="TU321" s="5"/>
      <c r="TV321" s="5"/>
      <c r="TW321" s="5"/>
      <c r="TX321" s="5"/>
      <c r="TY321" s="5"/>
      <c r="TZ321" s="5"/>
      <c r="UA321" s="5"/>
      <c r="UB321" s="5"/>
      <c r="UC321" s="5"/>
      <c r="UD321" s="5"/>
      <c r="UE321" s="5"/>
      <c r="UF321" s="5"/>
      <c r="UG321" s="5"/>
      <c r="UH321" s="5"/>
      <c r="UI321" s="5"/>
      <c r="UJ321" s="5"/>
      <c r="UK321" s="5"/>
      <c r="UL321" s="5"/>
      <c r="UM321" s="5"/>
      <c r="UN321" s="5"/>
      <c r="UO321" s="5"/>
      <c r="UP321" s="5"/>
      <c r="UQ321" s="5"/>
      <c r="UR321" s="5"/>
      <c r="US321" s="5"/>
      <c r="UT321" s="5"/>
      <c r="UU321" s="5"/>
      <c r="UV321" s="5"/>
      <c r="UW321" s="5"/>
      <c r="UX321" s="5"/>
      <c r="UY321" s="5"/>
      <c r="UZ321" s="5"/>
      <c r="VA321" s="5"/>
      <c r="VB321" s="5"/>
      <c r="VC321" s="5"/>
      <c r="VD321" s="5"/>
      <c r="VE321" s="5"/>
      <c r="VF321" s="5"/>
      <c r="VG321" s="5"/>
      <c r="VH321" s="5"/>
      <c r="VI321" s="5"/>
      <c r="VJ321" s="5"/>
      <c r="VK321" s="5"/>
      <c r="VL321" s="5"/>
      <c r="VM321" s="5"/>
      <c r="VN321" s="5"/>
      <c r="VO321" s="5"/>
      <c r="VP321" s="5"/>
      <c r="VQ321" s="5"/>
      <c r="VR321" s="5"/>
      <c r="VS321" s="5"/>
      <c r="VT321" s="5"/>
      <c r="VU321" s="5"/>
      <c r="VV321" s="5"/>
      <c r="VW321" s="5"/>
      <c r="VX321" s="5"/>
      <c r="VY321" s="5"/>
      <c r="VZ321" s="5"/>
      <c r="WA321" s="5"/>
      <c r="WB321" s="5"/>
      <c r="WC321" s="5"/>
      <c r="WD321" s="5"/>
      <c r="WE321" s="5"/>
      <c r="WF321" s="5"/>
      <c r="WG321" s="5"/>
      <c r="WH321" s="5"/>
      <c r="WI321" s="5"/>
      <c r="WJ321" s="5"/>
      <c r="WK321" s="5"/>
      <c r="WL321" s="5"/>
      <c r="WM321" s="5"/>
      <c r="WN321" s="5"/>
      <c r="WO321" s="5"/>
      <c r="WP321" s="5"/>
      <c r="WQ321" s="5"/>
      <c r="WR321" s="5"/>
      <c r="WS321" s="5"/>
      <c r="WT321" s="5"/>
      <c r="WU321" s="5"/>
      <c r="WV321" s="5"/>
      <c r="WW321" s="5"/>
      <c r="WX321" s="5"/>
      <c r="WY321" s="5"/>
      <c r="WZ321" s="5"/>
      <c r="XA321" s="5"/>
      <c r="XB321" s="5"/>
      <c r="XC321" s="5"/>
      <c r="XD321" s="5"/>
      <c r="XE321" s="5"/>
      <c r="XF321" s="5"/>
      <c r="XG321" s="5"/>
      <c r="XH321" s="5"/>
      <c r="XI321" s="5"/>
      <c r="XJ321" s="5"/>
      <c r="XK321" s="5"/>
      <c r="XL321" s="5"/>
      <c r="XM321" s="5"/>
      <c r="XN321" s="5"/>
      <c r="XO321" s="5"/>
      <c r="XP321" s="5"/>
      <c r="XQ321" s="5"/>
      <c r="XR321" s="5"/>
      <c r="XS321" s="5"/>
      <c r="XT321" s="5"/>
      <c r="XU321" s="5"/>
      <c r="XV321" s="5"/>
      <c r="XW321" s="5"/>
    </row>
    <row r="322" spans="39:647" x14ac:dyDescent="0.45">
      <c r="AM322" s="5"/>
      <c r="AN322" s="5"/>
      <c r="AO322" s="5"/>
      <c r="AP322" s="5"/>
      <c r="AQ322" s="5"/>
      <c r="AR322" s="5"/>
      <c r="AS322" s="5"/>
      <c r="AT322" s="5"/>
      <c r="AU322" s="5"/>
      <c r="AV322" s="5"/>
      <c r="AW322" s="5"/>
      <c r="AX322" s="5"/>
      <c r="AY322" s="5"/>
      <c r="AZ322" s="5"/>
      <c r="BA322" s="5"/>
      <c r="BB322" s="5"/>
      <c r="BC322" s="5"/>
      <c r="BD322" s="5"/>
      <c r="BE322" s="5"/>
      <c r="BF322" s="5"/>
      <c r="BG322" s="5"/>
      <c r="BH322" s="5"/>
      <c r="BI322" s="5"/>
      <c r="BJ322" s="5"/>
      <c r="BK322" s="5"/>
      <c r="BL322" s="5"/>
      <c r="BM322" s="5"/>
      <c r="BN322" s="5"/>
      <c r="BO322" s="5"/>
      <c r="BP322" s="5"/>
      <c r="BQ322" s="5"/>
      <c r="BR322" s="5"/>
      <c r="BS322" s="5"/>
      <c r="BT322" s="5"/>
      <c r="BU322" s="5"/>
      <c r="BV322" s="5"/>
      <c r="BW322" s="5"/>
      <c r="BX322" s="5"/>
      <c r="BY322" s="5"/>
      <c r="BZ322" s="5"/>
      <c r="CA322" s="5"/>
      <c r="CB322" s="5"/>
      <c r="CC322" s="5"/>
      <c r="CD322" s="5"/>
      <c r="CE322" s="5"/>
      <c r="CF322" s="5"/>
      <c r="CG322" s="5"/>
      <c r="CH322" s="5"/>
      <c r="CI322" s="5"/>
      <c r="CJ322" s="5"/>
      <c r="CK322" s="5"/>
      <c r="CL322" s="5"/>
      <c r="CM322" s="5"/>
      <c r="CN322" s="5"/>
      <c r="CO322" s="5"/>
      <c r="CP322" s="5"/>
      <c r="CQ322" s="5"/>
      <c r="CR322" s="5"/>
      <c r="CS322" s="5"/>
      <c r="CT322" s="5"/>
      <c r="CU322" s="5"/>
      <c r="CV322" s="5"/>
      <c r="CW322" s="5"/>
      <c r="CX322" s="5"/>
      <c r="CY322" s="5"/>
      <c r="CZ322" s="5"/>
      <c r="DA322" s="5"/>
      <c r="DB322" s="5"/>
      <c r="DC322" s="5"/>
      <c r="DD322" s="5"/>
      <c r="DE322" s="5"/>
      <c r="DF322" s="5"/>
      <c r="DG322" s="5"/>
      <c r="DH322" s="5"/>
      <c r="DI322" s="5"/>
      <c r="DJ322" s="5"/>
      <c r="DK322" s="5"/>
      <c r="DL322" s="5"/>
      <c r="DM322" s="5"/>
      <c r="DN322" s="5"/>
      <c r="DO322" s="5"/>
      <c r="DP322" s="5"/>
      <c r="DQ322" s="5"/>
      <c r="DR322" s="5"/>
      <c r="DS322" s="5"/>
      <c r="DT322" s="5"/>
      <c r="DU322" s="5"/>
      <c r="DV322" s="5"/>
      <c r="DW322" s="5"/>
      <c r="DX322" s="5"/>
      <c r="DY322" s="5"/>
      <c r="DZ322" s="5"/>
      <c r="EA322" s="5"/>
      <c r="EB322" s="5"/>
      <c r="EC322" s="5"/>
      <c r="ED322" s="5"/>
      <c r="EE322" s="5"/>
      <c r="EF322" s="5"/>
      <c r="EG322" s="5"/>
      <c r="EH322" s="5"/>
      <c r="EI322" s="5"/>
      <c r="EJ322" s="5"/>
      <c r="EK322" s="5"/>
      <c r="EL322" s="5"/>
      <c r="EM322" s="5"/>
      <c r="EN322" s="5"/>
      <c r="EO322" s="5"/>
      <c r="EP322" s="5"/>
      <c r="EQ322" s="5"/>
      <c r="ER322" s="5"/>
      <c r="ES322" s="5"/>
      <c r="ET322" s="5"/>
      <c r="EU322" s="5"/>
      <c r="EV322" s="5"/>
      <c r="EW322" s="5"/>
      <c r="EX322" s="5"/>
      <c r="EY322" s="5"/>
      <c r="EZ322" s="5"/>
      <c r="FA322" s="5"/>
      <c r="FB322" s="5"/>
      <c r="FC322" s="5"/>
      <c r="FD322" s="5"/>
      <c r="FE322" s="5"/>
      <c r="FF322" s="5"/>
      <c r="FG322" s="5"/>
      <c r="FH322" s="5"/>
      <c r="FI322" s="5"/>
      <c r="FJ322" s="5"/>
      <c r="FK322" s="5"/>
      <c r="FL322" s="5"/>
      <c r="FM322" s="5"/>
      <c r="FN322" s="5"/>
      <c r="FO322" s="5"/>
      <c r="FP322" s="5"/>
      <c r="FQ322" s="5"/>
      <c r="FR322" s="5"/>
      <c r="FS322" s="5"/>
      <c r="FT322" s="5"/>
      <c r="FU322" s="5"/>
      <c r="FV322" s="5"/>
      <c r="FW322" s="5"/>
      <c r="FX322" s="5"/>
      <c r="FY322" s="5"/>
      <c r="FZ322" s="5"/>
      <c r="GA322" s="5"/>
      <c r="GB322" s="5"/>
      <c r="GC322" s="5"/>
      <c r="GD322" s="5"/>
      <c r="GE322" s="5"/>
      <c r="GF322" s="5"/>
      <c r="GG322" s="5"/>
      <c r="GH322" s="5"/>
      <c r="GI322" s="5"/>
      <c r="GJ322" s="5"/>
      <c r="GK322" s="5"/>
      <c r="GL322" s="5"/>
      <c r="GM322" s="5"/>
      <c r="GN322" s="5"/>
      <c r="GO322" s="5"/>
      <c r="GP322" s="5"/>
      <c r="GQ322" s="5"/>
      <c r="GR322" s="5"/>
      <c r="GS322" s="5"/>
      <c r="GT322" s="5"/>
      <c r="GU322" s="5"/>
      <c r="GV322" s="5"/>
      <c r="GW322" s="5"/>
      <c r="GX322" s="5"/>
      <c r="GY322" s="5"/>
      <c r="GZ322" s="5"/>
      <c r="HA322" s="5"/>
      <c r="HB322" s="5"/>
      <c r="HC322" s="5"/>
      <c r="HD322" s="5"/>
      <c r="HE322" s="5"/>
      <c r="HF322" s="5"/>
      <c r="HG322" s="5"/>
      <c r="HH322" s="5"/>
      <c r="HI322" s="5"/>
      <c r="HJ322" s="5"/>
      <c r="HK322" s="5"/>
      <c r="HL322" s="5"/>
      <c r="HM322" s="5"/>
      <c r="HN322" s="5"/>
      <c r="HO322" s="5"/>
      <c r="HP322" s="5"/>
      <c r="HQ322" s="5"/>
      <c r="HR322" s="5"/>
      <c r="HS322" s="5"/>
      <c r="HT322" s="5"/>
      <c r="HU322" s="5"/>
      <c r="HV322" s="5"/>
      <c r="HW322" s="5"/>
      <c r="HX322" s="5"/>
      <c r="HY322" s="5"/>
      <c r="HZ322" s="5"/>
      <c r="IA322" s="5"/>
      <c r="IB322" s="5"/>
      <c r="IC322" s="5"/>
      <c r="ID322" s="5"/>
      <c r="IE322" s="5"/>
      <c r="IF322" s="5"/>
      <c r="IG322" s="5"/>
      <c r="IH322" s="5"/>
      <c r="II322" s="5"/>
      <c r="IJ322" s="5"/>
      <c r="IK322" s="5"/>
      <c r="IL322" s="5"/>
      <c r="IM322" s="5"/>
      <c r="IN322" s="5"/>
      <c r="IO322" s="5"/>
      <c r="IP322" s="5"/>
      <c r="IQ322" s="5"/>
      <c r="IR322" s="5"/>
      <c r="IS322" s="5"/>
      <c r="IT322" s="5"/>
      <c r="IU322" s="5"/>
      <c r="IV322" s="5"/>
      <c r="IW322" s="5"/>
      <c r="IX322" s="5"/>
      <c r="IY322" s="5"/>
      <c r="IZ322" s="5"/>
      <c r="JA322" s="5"/>
      <c r="JB322" s="5"/>
      <c r="JC322" s="5"/>
      <c r="JD322" s="5"/>
      <c r="JE322" s="5"/>
      <c r="JF322" s="5"/>
      <c r="JG322" s="5"/>
      <c r="JH322" s="5"/>
      <c r="JI322" s="5"/>
      <c r="JJ322" s="5"/>
      <c r="JK322" s="5"/>
      <c r="JL322" s="5"/>
      <c r="JM322" s="5"/>
      <c r="JN322" s="5"/>
      <c r="JO322" s="5"/>
      <c r="JP322" s="5"/>
      <c r="JQ322" s="5"/>
      <c r="JR322" s="5"/>
      <c r="JS322" s="5"/>
      <c r="JT322" s="5"/>
      <c r="JU322" s="5"/>
      <c r="JV322" s="5"/>
      <c r="JW322" s="5"/>
      <c r="JX322" s="5"/>
      <c r="JY322" s="5"/>
      <c r="JZ322" s="5"/>
      <c r="KA322" s="5"/>
      <c r="KB322" s="5"/>
      <c r="KC322" s="5"/>
      <c r="KD322" s="5"/>
      <c r="KE322" s="5"/>
      <c r="KF322" s="5"/>
      <c r="KG322" s="5"/>
      <c r="KH322" s="5"/>
      <c r="KI322" s="5"/>
      <c r="KJ322" s="5"/>
      <c r="KK322" s="5"/>
      <c r="KL322" s="5"/>
      <c r="KM322" s="5"/>
      <c r="KN322" s="5"/>
      <c r="KO322" s="5"/>
      <c r="KP322" s="5"/>
      <c r="KQ322" s="5"/>
      <c r="KR322" s="5"/>
      <c r="KS322" s="5"/>
      <c r="KT322" s="5"/>
      <c r="KU322" s="5"/>
      <c r="KV322" s="5"/>
      <c r="KW322" s="5"/>
      <c r="KX322" s="5"/>
      <c r="KY322" s="5"/>
      <c r="KZ322" s="5"/>
      <c r="LA322" s="5"/>
      <c r="LB322" s="5"/>
      <c r="LC322" s="5"/>
      <c r="LD322" s="5"/>
      <c r="LE322" s="5"/>
      <c r="LF322" s="5"/>
      <c r="LG322" s="5"/>
      <c r="LH322" s="5"/>
      <c r="LI322" s="5"/>
      <c r="LJ322" s="5"/>
      <c r="LK322" s="5"/>
      <c r="LL322" s="5"/>
      <c r="LM322" s="5"/>
      <c r="LN322" s="5"/>
      <c r="LO322" s="5"/>
      <c r="LP322" s="5"/>
      <c r="LQ322" s="5"/>
      <c r="LR322" s="5"/>
      <c r="LS322" s="5"/>
      <c r="LT322" s="5"/>
      <c r="LU322" s="5"/>
      <c r="LV322" s="5"/>
      <c r="LW322" s="5"/>
      <c r="LX322" s="5"/>
      <c r="LY322" s="5"/>
      <c r="LZ322" s="5"/>
      <c r="MA322" s="5"/>
      <c r="MB322" s="5"/>
      <c r="MC322" s="5"/>
      <c r="MD322" s="5"/>
      <c r="ME322" s="5"/>
      <c r="MF322" s="5"/>
      <c r="MG322" s="5"/>
      <c r="MH322" s="5"/>
      <c r="MI322" s="5"/>
      <c r="MJ322" s="5"/>
      <c r="MK322" s="5"/>
      <c r="ML322" s="5"/>
      <c r="MM322" s="5"/>
      <c r="MN322" s="5"/>
      <c r="MO322" s="5"/>
      <c r="MP322" s="5"/>
      <c r="MQ322" s="5"/>
      <c r="MR322" s="5"/>
      <c r="MS322" s="5"/>
      <c r="MT322" s="5"/>
      <c r="MU322" s="5"/>
      <c r="MV322" s="5"/>
      <c r="MW322" s="5"/>
      <c r="MX322" s="5"/>
      <c r="MY322" s="5"/>
      <c r="MZ322" s="5"/>
      <c r="NA322" s="5"/>
      <c r="NB322" s="5"/>
      <c r="NC322" s="5"/>
      <c r="ND322" s="5"/>
      <c r="NE322" s="5"/>
      <c r="NF322" s="5"/>
      <c r="NG322" s="5"/>
      <c r="NH322" s="5"/>
      <c r="NI322" s="5"/>
      <c r="NJ322" s="5"/>
      <c r="NK322" s="5"/>
      <c r="NL322" s="5"/>
      <c r="NM322" s="5"/>
      <c r="NN322" s="5"/>
      <c r="NO322" s="5"/>
      <c r="NP322" s="5"/>
      <c r="NQ322" s="5"/>
      <c r="NR322" s="5"/>
      <c r="NS322" s="5"/>
      <c r="NT322" s="5"/>
      <c r="NU322" s="5"/>
      <c r="NV322" s="5"/>
      <c r="NW322" s="5"/>
      <c r="NX322" s="5"/>
      <c r="NY322" s="5"/>
      <c r="NZ322" s="5"/>
      <c r="OA322" s="5"/>
      <c r="OB322" s="5"/>
      <c r="OC322" s="5"/>
      <c r="OD322" s="5"/>
      <c r="OE322" s="5"/>
      <c r="OF322" s="5"/>
      <c r="OG322" s="5"/>
      <c r="OH322" s="5"/>
      <c r="OI322" s="5"/>
      <c r="OJ322" s="5"/>
      <c r="OK322" s="5"/>
      <c r="OL322" s="5"/>
      <c r="OM322" s="5"/>
      <c r="ON322" s="5"/>
      <c r="OO322" s="5"/>
      <c r="OP322" s="5"/>
      <c r="OQ322" s="5"/>
      <c r="OR322" s="5"/>
      <c r="OS322" s="5"/>
      <c r="OT322" s="5"/>
      <c r="OU322" s="5"/>
      <c r="OV322" s="5"/>
      <c r="OW322" s="5"/>
      <c r="OX322" s="5"/>
      <c r="OY322" s="5"/>
      <c r="OZ322" s="5"/>
      <c r="PA322" s="5"/>
      <c r="PB322" s="5"/>
      <c r="PC322" s="5"/>
      <c r="PD322" s="5"/>
      <c r="PE322" s="5"/>
      <c r="PF322" s="5"/>
      <c r="PG322" s="5"/>
      <c r="PH322" s="5"/>
      <c r="PI322" s="5"/>
      <c r="PJ322" s="5"/>
      <c r="PK322" s="5"/>
      <c r="PL322" s="5"/>
      <c r="PM322" s="5"/>
      <c r="PN322" s="5"/>
      <c r="PO322" s="5"/>
      <c r="PP322" s="5"/>
      <c r="PQ322" s="5"/>
      <c r="PR322" s="5"/>
      <c r="PS322" s="5"/>
      <c r="PT322" s="5"/>
      <c r="PU322" s="5"/>
      <c r="PV322" s="5"/>
      <c r="PW322" s="5"/>
      <c r="PX322" s="5"/>
      <c r="PY322" s="5"/>
      <c r="PZ322" s="5"/>
      <c r="QA322" s="5"/>
      <c r="QB322" s="5"/>
      <c r="QC322" s="5"/>
      <c r="QD322" s="5"/>
      <c r="QE322" s="5"/>
      <c r="QF322" s="5"/>
      <c r="QG322" s="5"/>
      <c r="QH322" s="5"/>
      <c r="QI322" s="5"/>
      <c r="QJ322" s="5"/>
      <c r="QK322" s="5"/>
      <c r="QL322" s="5"/>
      <c r="QM322" s="5"/>
      <c r="QN322" s="5"/>
      <c r="QO322" s="5"/>
      <c r="QP322" s="5"/>
      <c r="QQ322" s="5"/>
      <c r="QR322" s="5"/>
      <c r="QS322" s="5"/>
      <c r="QT322" s="5"/>
      <c r="QU322" s="5"/>
      <c r="QV322" s="5"/>
      <c r="QW322" s="5"/>
      <c r="QX322" s="5"/>
      <c r="QY322" s="5"/>
      <c r="QZ322" s="5"/>
      <c r="RA322" s="5"/>
      <c r="RB322" s="5"/>
      <c r="RC322" s="5"/>
      <c r="RD322" s="5"/>
      <c r="RE322" s="5"/>
      <c r="RF322" s="5"/>
      <c r="RG322" s="5"/>
      <c r="RH322" s="5"/>
      <c r="RI322" s="5"/>
      <c r="RJ322" s="5"/>
      <c r="RK322" s="5"/>
      <c r="RL322" s="5"/>
      <c r="RM322" s="5"/>
      <c r="RN322" s="5"/>
      <c r="RO322" s="5"/>
      <c r="RP322" s="5"/>
      <c r="RQ322" s="5"/>
      <c r="RR322" s="5"/>
      <c r="RS322" s="5"/>
      <c r="RT322" s="5"/>
      <c r="RU322" s="5"/>
      <c r="RV322" s="5"/>
      <c r="RW322" s="5"/>
      <c r="RX322" s="5"/>
      <c r="RY322" s="5"/>
      <c r="RZ322" s="5"/>
      <c r="SA322" s="5"/>
      <c r="SB322" s="5"/>
      <c r="SC322" s="5"/>
      <c r="SD322" s="5"/>
      <c r="SE322" s="5"/>
      <c r="SF322" s="5"/>
      <c r="SG322" s="5"/>
      <c r="SH322" s="5"/>
      <c r="SI322" s="5"/>
      <c r="SJ322" s="5"/>
      <c r="SK322" s="5"/>
      <c r="SL322" s="5"/>
      <c r="SM322" s="5"/>
      <c r="SN322" s="5"/>
      <c r="SO322" s="5"/>
      <c r="SP322" s="5"/>
      <c r="SQ322" s="5"/>
      <c r="SR322" s="5"/>
      <c r="SS322" s="5"/>
      <c r="ST322" s="5"/>
      <c r="SU322" s="5"/>
      <c r="SV322" s="5"/>
      <c r="SW322" s="5"/>
      <c r="SX322" s="5"/>
      <c r="SY322" s="5"/>
      <c r="SZ322" s="5"/>
      <c r="TA322" s="5"/>
      <c r="TB322" s="5"/>
      <c r="TC322" s="5"/>
      <c r="TD322" s="5"/>
      <c r="TE322" s="5"/>
      <c r="TF322" s="5"/>
      <c r="TG322" s="5"/>
      <c r="TH322" s="5"/>
      <c r="TI322" s="5"/>
      <c r="TJ322" s="5"/>
      <c r="TK322" s="5"/>
      <c r="TL322" s="5"/>
      <c r="TM322" s="5"/>
      <c r="TN322" s="5"/>
      <c r="TO322" s="5"/>
      <c r="TP322" s="5"/>
      <c r="TQ322" s="5"/>
      <c r="TR322" s="5"/>
      <c r="TS322" s="5"/>
      <c r="TT322" s="5"/>
      <c r="TU322" s="5"/>
      <c r="TV322" s="5"/>
      <c r="TW322" s="5"/>
      <c r="TX322" s="5"/>
      <c r="TY322" s="5"/>
      <c r="TZ322" s="5"/>
      <c r="UA322" s="5"/>
      <c r="UB322" s="5"/>
      <c r="UC322" s="5"/>
      <c r="UD322" s="5"/>
      <c r="UE322" s="5"/>
      <c r="UF322" s="5"/>
      <c r="UG322" s="5"/>
      <c r="UH322" s="5"/>
      <c r="UI322" s="5"/>
      <c r="UJ322" s="5"/>
      <c r="UK322" s="5"/>
      <c r="UL322" s="5"/>
      <c r="UM322" s="5"/>
      <c r="UN322" s="5"/>
      <c r="UO322" s="5"/>
      <c r="UP322" s="5"/>
      <c r="UQ322" s="5"/>
      <c r="UR322" s="5"/>
      <c r="US322" s="5"/>
      <c r="UT322" s="5"/>
      <c r="UU322" s="5"/>
      <c r="UV322" s="5"/>
      <c r="UW322" s="5"/>
      <c r="UX322" s="5"/>
      <c r="UY322" s="5"/>
      <c r="UZ322" s="5"/>
      <c r="VA322" s="5"/>
      <c r="VB322" s="5"/>
      <c r="VC322" s="5"/>
      <c r="VD322" s="5"/>
      <c r="VE322" s="5"/>
      <c r="VF322" s="5"/>
      <c r="VG322" s="5"/>
      <c r="VH322" s="5"/>
      <c r="VI322" s="5"/>
      <c r="VJ322" s="5"/>
      <c r="VK322" s="5"/>
      <c r="VL322" s="5"/>
      <c r="VM322" s="5"/>
      <c r="VN322" s="5"/>
      <c r="VO322" s="5"/>
      <c r="VP322" s="5"/>
      <c r="VQ322" s="5"/>
      <c r="VR322" s="5"/>
      <c r="VS322" s="5"/>
      <c r="VT322" s="5"/>
      <c r="VU322" s="5"/>
      <c r="VV322" s="5"/>
      <c r="VW322" s="5"/>
      <c r="VX322" s="5"/>
      <c r="VY322" s="5"/>
      <c r="VZ322" s="5"/>
      <c r="WA322" s="5"/>
      <c r="WB322" s="5"/>
      <c r="WC322" s="5"/>
      <c r="WD322" s="5"/>
      <c r="WE322" s="5"/>
      <c r="WF322" s="5"/>
      <c r="WG322" s="5"/>
      <c r="WH322" s="5"/>
      <c r="WI322" s="5"/>
      <c r="WJ322" s="5"/>
      <c r="WK322" s="5"/>
      <c r="WL322" s="5"/>
      <c r="WM322" s="5"/>
      <c r="WN322" s="5"/>
      <c r="WO322" s="5"/>
      <c r="WP322" s="5"/>
      <c r="WQ322" s="5"/>
      <c r="WR322" s="5"/>
      <c r="WS322" s="5"/>
      <c r="WT322" s="5"/>
      <c r="WU322" s="5"/>
      <c r="WV322" s="5"/>
      <c r="WW322" s="5"/>
      <c r="WX322" s="5"/>
      <c r="WY322" s="5"/>
      <c r="WZ322" s="5"/>
      <c r="XA322" s="5"/>
      <c r="XB322" s="5"/>
      <c r="XC322" s="5"/>
      <c r="XD322" s="5"/>
      <c r="XE322" s="5"/>
      <c r="XF322" s="5"/>
      <c r="XG322" s="5"/>
      <c r="XH322" s="5"/>
      <c r="XI322" s="5"/>
      <c r="XJ322" s="5"/>
      <c r="XK322" s="5"/>
      <c r="XL322" s="5"/>
      <c r="XM322" s="5"/>
      <c r="XN322" s="5"/>
      <c r="XO322" s="5"/>
      <c r="XP322" s="5"/>
      <c r="XQ322" s="5"/>
      <c r="XR322" s="5"/>
      <c r="XS322" s="5"/>
      <c r="XT322" s="5"/>
      <c r="XU322" s="5"/>
      <c r="XV322" s="5"/>
      <c r="XW322" s="5"/>
    </row>
    <row r="323" spans="39:647" x14ac:dyDescent="0.45">
      <c r="AM323" s="5"/>
      <c r="AN323" s="5"/>
      <c r="AO323" s="5"/>
      <c r="AP323" s="5"/>
      <c r="AQ323" s="5"/>
      <c r="AR323" s="5"/>
      <c r="AS323" s="5"/>
      <c r="AT323" s="5"/>
      <c r="AU323" s="5"/>
      <c r="AV323" s="5"/>
      <c r="AW323" s="5"/>
      <c r="AX323" s="5"/>
      <c r="AY323" s="5"/>
      <c r="AZ323" s="5"/>
      <c r="BA323" s="5"/>
      <c r="BB323" s="5"/>
      <c r="BC323" s="5"/>
      <c r="BD323" s="5"/>
      <c r="BE323" s="5"/>
      <c r="BF323" s="5"/>
      <c r="BG323" s="5"/>
      <c r="BH323" s="5"/>
      <c r="BI323" s="5"/>
      <c r="BJ323" s="5"/>
      <c r="BK323" s="5"/>
      <c r="BL323" s="5"/>
      <c r="BM323" s="5"/>
      <c r="BN323" s="5"/>
      <c r="BO323" s="5"/>
      <c r="BP323" s="5"/>
      <c r="BQ323" s="5"/>
      <c r="BR323" s="5"/>
      <c r="BS323" s="5"/>
      <c r="BT323" s="5"/>
      <c r="BU323" s="5"/>
      <c r="BV323" s="5"/>
      <c r="BW323" s="5"/>
      <c r="BX323" s="5"/>
      <c r="BY323" s="5"/>
      <c r="BZ323" s="5"/>
      <c r="CA323" s="5"/>
      <c r="CB323" s="5"/>
      <c r="CC323" s="5"/>
      <c r="CD323" s="5"/>
      <c r="CE323" s="5"/>
      <c r="CF323" s="5"/>
      <c r="CG323" s="5"/>
      <c r="CH323" s="5"/>
      <c r="CI323" s="5"/>
      <c r="CJ323" s="5"/>
      <c r="CK323" s="5"/>
      <c r="CL323" s="5"/>
      <c r="CM323" s="5"/>
      <c r="CN323" s="5"/>
      <c r="CO323" s="5"/>
      <c r="CP323" s="5"/>
      <c r="CQ323" s="5"/>
      <c r="CR323" s="5"/>
      <c r="CS323" s="5"/>
      <c r="CT323" s="5"/>
      <c r="CU323" s="5"/>
      <c r="CV323" s="5"/>
      <c r="CW323" s="5"/>
      <c r="CX323" s="5"/>
      <c r="CY323" s="5"/>
      <c r="CZ323" s="5"/>
      <c r="DA323" s="5"/>
      <c r="DB323" s="5"/>
      <c r="DC323" s="5"/>
      <c r="DD323" s="5"/>
      <c r="DE323" s="5"/>
      <c r="DF323" s="5"/>
      <c r="DG323" s="5"/>
      <c r="DH323" s="5"/>
      <c r="DI323" s="5"/>
      <c r="DJ323" s="5"/>
      <c r="DK323" s="5"/>
      <c r="DL323" s="5"/>
      <c r="DM323" s="5"/>
      <c r="DN323" s="5"/>
      <c r="DO323" s="5"/>
      <c r="DP323" s="5"/>
      <c r="DQ323" s="5"/>
      <c r="DR323" s="5"/>
      <c r="DS323" s="5"/>
      <c r="DT323" s="5"/>
      <c r="DU323" s="5"/>
      <c r="DV323" s="5"/>
      <c r="DW323" s="5"/>
      <c r="DX323" s="5"/>
      <c r="DY323" s="5"/>
      <c r="DZ323" s="5"/>
      <c r="EA323" s="5"/>
      <c r="EB323" s="5"/>
      <c r="EC323" s="5"/>
      <c r="ED323" s="5"/>
      <c r="EE323" s="5"/>
      <c r="EF323" s="5"/>
      <c r="EG323" s="5"/>
      <c r="EH323" s="5"/>
      <c r="EI323" s="5"/>
      <c r="EJ323" s="5"/>
      <c r="EK323" s="5"/>
      <c r="EL323" s="5"/>
      <c r="EM323" s="5"/>
      <c r="EN323" s="5"/>
      <c r="EO323" s="5"/>
      <c r="EP323" s="5"/>
      <c r="EQ323" s="5"/>
      <c r="ER323" s="5"/>
      <c r="ES323" s="5"/>
      <c r="ET323" s="5"/>
      <c r="EU323" s="5"/>
      <c r="EV323" s="5"/>
      <c r="EW323" s="5"/>
      <c r="EX323" s="5"/>
      <c r="EY323" s="5"/>
      <c r="EZ323" s="5"/>
      <c r="FA323" s="5"/>
      <c r="FB323" s="5"/>
      <c r="FC323" s="5"/>
      <c r="FD323" s="5"/>
      <c r="FE323" s="5"/>
      <c r="FF323" s="5"/>
      <c r="FG323" s="5"/>
      <c r="FH323" s="5"/>
      <c r="FI323" s="5"/>
      <c r="FJ323" s="5"/>
      <c r="FK323" s="5"/>
      <c r="FL323" s="5"/>
      <c r="FM323" s="5"/>
      <c r="FN323" s="5"/>
      <c r="FO323" s="5"/>
      <c r="FP323" s="5"/>
      <c r="FQ323" s="5"/>
      <c r="FR323" s="5"/>
      <c r="FS323" s="5"/>
      <c r="FT323" s="5"/>
      <c r="FU323" s="5"/>
      <c r="FV323" s="5"/>
      <c r="FW323" s="5"/>
      <c r="FX323" s="5"/>
      <c r="FY323" s="5"/>
      <c r="FZ323" s="5"/>
      <c r="GA323" s="5"/>
      <c r="GB323" s="5"/>
      <c r="GC323" s="5"/>
      <c r="GD323" s="5"/>
      <c r="GE323" s="5"/>
      <c r="GF323" s="5"/>
      <c r="GG323" s="5"/>
      <c r="GH323" s="5"/>
      <c r="GI323" s="5"/>
      <c r="GJ323" s="5"/>
      <c r="GK323" s="5"/>
      <c r="GL323" s="5"/>
      <c r="GM323" s="5"/>
      <c r="GN323" s="5"/>
      <c r="GO323" s="5"/>
      <c r="GP323" s="5"/>
      <c r="GQ323" s="5"/>
      <c r="GR323" s="5"/>
      <c r="GS323" s="5"/>
      <c r="GT323" s="5"/>
      <c r="GU323" s="5"/>
      <c r="GV323" s="5"/>
      <c r="GW323" s="5"/>
      <c r="GX323" s="5"/>
      <c r="GY323" s="5"/>
      <c r="GZ323" s="5"/>
      <c r="HA323" s="5"/>
      <c r="HB323" s="5"/>
      <c r="HC323" s="5"/>
      <c r="HD323" s="5"/>
      <c r="HE323" s="5"/>
      <c r="HF323" s="5"/>
      <c r="HG323" s="5"/>
      <c r="HH323" s="5"/>
      <c r="HI323" s="5"/>
      <c r="HJ323" s="5"/>
      <c r="HK323" s="5"/>
      <c r="HL323" s="5"/>
      <c r="HM323" s="5"/>
      <c r="HN323" s="5"/>
      <c r="HO323" s="5"/>
      <c r="HP323" s="5"/>
      <c r="HQ323" s="5"/>
      <c r="HR323" s="5"/>
      <c r="HS323" s="5"/>
      <c r="HT323" s="5"/>
      <c r="HU323" s="5"/>
      <c r="HV323" s="5"/>
      <c r="HW323" s="5"/>
      <c r="HX323" s="5"/>
      <c r="HY323" s="5"/>
      <c r="HZ323" s="5"/>
      <c r="IA323" s="5"/>
      <c r="IB323" s="5"/>
      <c r="IC323" s="5"/>
      <c r="ID323" s="5"/>
      <c r="IE323" s="5"/>
      <c r="IF323" s="5"/>
      <c r="IG323" s="5"/>
      <c r="IH323" s="5"/>
      <c r="II323" s="5"/>
      <c r="IJ323" s="5"/>
      <c r="IK323" s="5"/>
      <c r="IL323" s="5"/>
      <c r="IM323" s="5"/>
      <c r="IN323" s="5"/>
      <c r="IO323" s="5"/>
      <c r="IP323" s="5"/>
      <c r="IQ323" s="5"/>
      <c r="IR323" s="5"/>
      <c r="IS323" s="5"/>
      <c r="IT323" s="5"/>
      <c r="IU323" s="5"/>
      <c r="IV323" s="5"/>
      <c r="IW323" s="5"/>
      <c r="IX323" s="5"/>
      <c r="IY323" s="5"/>
      <c r="IZ323" s="5"/>
      <c r="JA323" s="5"/>
      <c r="JB323" s="5"/>
      <c r="JC323" s="5"/>
      <c r="JD323" s="5"/>
      <c r="JE323" s="5"/>
      <c r="JF323" s="5"/>
      <c r="JG323" s="5"/>
      <c r="JH323" s="5"/>
      <c r="JI323" s="5"/>
      <c r="JJ323" s="5"/>
      <c r="JK323" s="5"/>
      <c r="JL323" s="5"/>
      <c r="JM323" s="5"/>
      <c r="JN323" s="5"/>
      <c r="JO323" s="5"/>
      <c r="JP323" s="5"/>
      <c r="JQ323" s="5"/>
      <c r="JR323" s="5"/>
      <c r="JS323" s="5"/>
      <c r="JT323" s="5"/>
      <c r="JU323" s="5"/>
      <c r="JV323" s="5"/>
      <c r="JW323" s="5"/>
      <c r="JX323" s="5"/>
      <c r="JY323" s="5"/>
      <c r="JZ323" s="5"/>
      <c r="KA323" s="5"/>
      <c r="KB323" s="5"/>
      <c r="KC323" s="5"/>
      <c r="KD323" s="5"/>
      <c r="KE323" s="5"/>
      <c r="KF323" s="5"/>
      <c r="KG323" s="5"/>
      <c r="KH323" s="5"/>
      <c r="KI323" s="5"/>
      <c r="KJ323" s="5"/>
      <c r="KK323" s="5"/>
      <c r="KL323" s="5"/>
      <c r="KM323" s="5"/>
      <c r="KN323" s="5"/>
      <c r="KO323" s="5"/>
      <c r="KP323" s="5"/>
      <c r="KQ323" s="5"/>
      <c r="KR323" s="5"/>
      <c r="KS323" s="5"/>
      <c r="KT323" s="5"/>
      <c r="KU323" s="5"/>
      <c r="KV323" s="5"/>
      <c r="KW323" s="5"/>
      <c r="KX323" s="5"/>
      <c r="KY323" s="5"/>
      <c r="KZ323" s="5"/>
      <c r="LA323" s="5"/>
      <c r="LB323" s="5"/>
      <c r="LC323" s="5"/>
      <c r="LD323" s="5"/>
      <c r="LE323" s="5"/>
      <c r="LF323" s="5"/>
      <c r="LG323" s="5"/>
      <c r="LH323" s="5"/>
      <c r="LI323" s="5"/>
      <c r="LJ323" s="5"/>
      <c r="LK323" s="5"/>
      <c r="LL323" s="5"/>
      <c r="LM323" s="5"/>
      <c r="LN323" s="5"/>
      <c r="LO323" s="5"/>
      <c r="LP323" s="5"/>
      <c r="LQ323" s="5"/>
      <c r="LR323" s="5"/>
      <c r="LS323" s="5"/>
      <c r="LT323" s="5"/>
      <c r="LU323" s="5"/>
      <c r="LV323" s="5"/>
      <c r="LW323" s="5"/>
      <c r="LX323" s="5"/>
      <c r="LY323" s="5"/>
      <c r="LZ323" s="5"/>
      <c r="MA323" s="5"/>
      <c r="MB323" s="5"/>
      <c r="MC323" s="5"/>
      <c r="MD323" s="5"/>
      <c r="ME323" s="5"/>
      <c r="MF323" s="5"/>
      <c r="MG323" s="5"/>
      <c r="MH323" s="5"/>
      <c r="MI323" s="5"/>
      <c r="MJ323" s="5"/>
      <c r="MK323" s="5"/>
      <c r="ML323" s="5"/>
      <c r="MM323" s="5"/>
      <c r="MN323" s="5"/>
      <c r="MO323" s="5"/>
      <c r="MP323" s="5"/>
      <c r="MQ323" s="5"/>
      <c r="MR323" s="5"/>
      <c r="MS323" s="5"/>
      <c r="MT323" s="5"/>
      <c r="MU323" s="5"/>
      <c r="MV323" s="5"/>
      <c r="MW323" s="5"/>
      <c r="MX323" s="5"/>
      <c r="MY323" s="5"/>
      <c r="MZ323" s="5"/>
      <c r="NA323" s="5"/>
      <c r="NB323" s="5"/>
      <c r="NC323" s="5"/>
      <c r="ND323" s="5"/>
      <c r="NE323" s="5"/>
      <c r="NF323" s="5"/>
      <c r="NG323" s="5"/>
      <c r="NH323" s="5"/>
      <c r="NI323" s="5"/>
      <c r="NJ323" s="5"/>
      <c r="NK323" s="5"/>
      <c r="NL323" s="5"/>
      <c r="NM323" s="5"/>
      <c r="NN323" s="5"/>
      <c r="NO323" s="5"/>
      <c r="NP323" s="5"/>
      <c r="NQ323" s="5"/>
      <c r="NR323" s="5"/>
      <c r="NS323" s="5"/>
      <c r="NT323" s="5"/>
      <c r="NU323" s="5"/>
      <c r="NV323" s="5"/>
      <c r="NW323" s="5"/>
      <c r="NX323" s="5"/>
      <c r="NY323" s="5"/>
      <c r="NZ323" s="5"/>
      <c r="OA323" s="5"/>
      <c r="OB323" s="5"/>
      <c r="OC323" s="5"/>
      <c r="OD323" s="5"/>
      <c r="OE323" s="5"/>
      <c r="OF323" s="5"/>
      <c r="OG323" s="5"/>
      <c r="OH323" s="5"/>
      <c r="OI323" s="5"/>
      <c r="OJ323" s="5"/>
      <c r="OK323" s="5"/>
      <c r="OL323" s="5"/>
      <c r="OM323" s="5"/>
      <c r="ON323" s="5"/>
      <c r="OO323" s="5"/>
      <c r="OP323" s="5"/>
      <c r="OQ323" s="5"/>
      <c r="OR323" s="5"/>
      <c r="OS323" s="5"/>
      <c r="OT323" s="5"/>
      <c r="OU323" s="5"/>
      <c r="OV323" s="5"/>
      <c r="OW323" s="5"/>
      <c r="OX323" s="5"/>
      <c r="OY323" s="5"/>
      <c r="OZ323" s="5"/>
      <c r="PA323" s="5"/>
      <c r="PB323" s="5"/>
      <c r="PC323" s="5"/>
      <c r="PD323" s="5"/>
      <c r="PE323" s="5"/>
      <c r="PF323" s="5"/>
      <c r="PG323" s="5"/>
      <c r="PH323" s="5"/>
      <c r="PI323" s="5"/>
      <c r="PJ323" s="5"/>
      <c r="PK323" s="5"/>
      <c r="PL323" s="5"/>
      <c r="PM323" s="5"/>
      <c r="PN323" s="5"/>
      <c r="PO323" s="5"/>
      <c r="PP323" s="5"/>
      <c r="PQ323" s="5"/>
      <c r="PR323" s="5"/>
      <c r="PS323" s="5"/>
      <c r="PT323" s="5"/>
      <c r="PU323" s="5"/>
      <c r="PV323" s="5"/>
      <c r="PW323" s="5"/>
      <c r="PX323" s="5"/>
      <c r="PY323" s="5"/>
      <c r="PZ323" s="5"/>
      <c r="QA323" s="5"/>
      <c r="QB323" s="5"/>
      <c r="QC323" s="5"/>
      <c r="QD323" s="5"/>
      <c r="QE323" s="5"/>
      <c r="QF323" s="5"/>
      <c r="QG323" s="5"/>
      <c r="QH323" s="5"/>
      <c r="QI323" s="5"/>
      <c r="QJ323" s="5"/>
      <c r="QK323" s="5"/>
      <c r="QL323" s="5"/>
      <c r="QM323" s="5"/>
      <c r="QN323" s="5"/>
      <c r="QO323" s="5"/>
      <c r="QP323" s="5"/>
      <c r="QQ323" s="5"/>
      <c r="QR323" s="5"/>
      <c r="QS323" s="5"/>
      <c r="QT323" s="5"/>
      <c r="QU323" s="5"/>
      <c r="QV323" s="5"/>
      <c r="QW323" s="5"/>
      <c r="QX323" s="5"/>
      <c r="QY323" s="5"/>
      <c r="QZ323" s="5"/>
      <c r="RA323" s="5"/>
      <c r="RB323" s="5"/>
      <c r="RC323" s="5"/>
      <c r="RD323" s="5"/>
      <c r="RE323" s="5"/>
      <c r="RF323" s="5"/>
      <c r="RG323" s="5"/>
      <c r="RH323" s="5"/>
      <c r="RI323" s="5"/>
      <c r="RJ323" s="5"/>
      <c r="RK323" s="5"/>
      <c r="RL323" s="5"/>
      <c r="RM323" s="5"/>
      <c r="RN323" s="5"/>
      <c r="RO323" s="5"/>
      <c r="RP323" s="5"/>
      <c r="RQ323" s="5"/>
      <c r="RR323" s="5"/>
      <c r="RS323" s="5"/>
      <c r="RT323" s="5"/>
      <c r="RU323" s="5"/>
      <c r="RV323" s="5"/>
      <c r="RW323" s="5"/>
      <c r="RX323" s="5"/>
      <c r="RY323" s="5"/>
      <c r="RZ323" s="5"/>
      <c r="SA323" s="5"/>
      <c r="SB323" s="5"/>
      <c r="SC323" s="5"/>
      <c r="SD323" s="5"/>
      <c r="SE323" s="5"/>
      <c r="SF323" s="5"/>
      <c r="SG323" s="5"/>
      <c r="SH323" s="5"/>
      <c r="SI323" s="5"/>
      <c r="SJ323" s="5"/>
      <c r="SK323" s="5"/>
      <c r="SL323" s="5"/>
      <c r="SM323" s="5"/>
      <c r="SN323" s="5"/>
      <c r="SO323" s="5"/>
      <c r="SP323" s="5"/>
      <c r="SQ323" s="5"/>
      <c r="SR323" s="5"/>
      <c r="SS323" s="5"/>
      <c r="ST323" s="5"/>
      <c r="SU323" s="5"/>
      <c r="SV323" s="5"/>
      <c r="SW323" s="5"/>
      <c r="SX323" s="5"/>
      <c r="SY323" s="5"/>
      <c r="SZ323" s="5"/>
      <c r="TA323" s="5"/>
      <c r="TB323" s="5"/>
      <c r="TC323" s="5"/>
      <c r="TD323" s="5"/>
      <c r="TE323" s="5"/>
      <c r="TF323" s="5"/>
      <c r="TG323" s="5"/>
      <c r="TH323" s="5"/>
      <c r="TI323" s="5"/>
      <c r="TJ323" s="5"/>
      <c r="TK323" s="5"/>
      <c r="TL323" s="5"/>
      <c r="TM323" s="5"/>
      <c r="TN323" s="5"/>
      <c r="TO323" s="5"/>
      <c r="TP323" s="5"/>
      <c r="TQ323" s="5"/>
      <c r="TR323" s="5"/>
      <c r="TS323" s="5"/>
      <c r="TT323" s="5"/>
      <c r="TU323" s="5"/>
      <c r="TV323" s="5"/>
      <c r="TW323" s="5"/>
      <c r="TX323" s="5"/>
      <c r="TY323" s="5"/>
      <c r="TZ323" s="5"/>
      <c r="UA323" s="5"/>
      <c r="UB323" s="5"/>
      <c r="UC323" s="5"/>
      <c r="UD323" s="5"/>
      <c r="UE323" s="5"/>
      <c r="UF323" s="5"/>
      <c r="UG323" s="5"/>
      <c r="UH323" s="5"/>
      <c r="UI323" s="5"/>
      <c r="UJ323" s="5"/>
      <c r="UK323" s="5"/>
      <c r="UL323" s="5"/>
      <c r="UM323" s="5"/>
      <c r="UN323" s="5"/>
      <c r="UO323" s="5"/>
      <c r="UP323" s="5"/>
      <c r="UQ323" s="5"/>
      <c r="UR323" s="5"/>
      <c r="US323" s="5"/>
      <c r="UT323" s="5"/>
      <c r="UU323" s="5"/>
      <c r="UV323" s="5"/>
      <c r="UW323" s="5"/>
      <c r="UX323" s="5"/>
      <c r="UY323" s="5"/>
      <c r="UZ323" s="5"/>
      <c r="VA323" s="5"/>
      <c r="VB323" s="5"/>
      <c r="VC323" s="5"/>
      <c r="VD323" s="5"/>
      <c r="VE323" s="5"/>
      <c r="VF323" s="5"/>
      <c r="VG323" s="5"/>
      <c r="VH323" s="5"/>
      <c r="VI323" s="5"/>
      <c r="VJ323" s="5"/>
      <c r="VK323" s="5"/>
      <c r="VL323" s="5"/>
      <c r="VM323" s="5"/>
      <c r="VN323" s="5"/>
      <c r="VO323" s="5"/>
      <c r="VP323" s="5"/>
      <c r="VQ323" s="5"/>
      <c r="VR323" s="5"/>
      <c r="VS323" s="5"/>
      <c r="VT323" s="5"/>
      <c r="VU323" s="5"/>
      <c r="VV323" s="5"/>
      <c r="VW323" s="5"/>
      <c r="VX323" s="5"/>
      <c r="VY323" s="5"/>
      <c r="VZ323" s="5"/>
      <c r="WA323" s="5"/>
      <c r="WB323" s="5"/>
      <c r="WC323" s="5"/>
      <c r="WD323" s="5"/>
      <c r="WE323" s="5"/>
      <c r="WF323" s="5"/>
      <c r="WG323" s="5"/>
      <c r="WH323" s="5"/>
      <c r="WI323" s="5"/>
      <c r="WJ323" s="5"/>
      <c r="WK323" s="5"/>
      <c r="WL323" s="5"/>
      <c r="WM323" s="5"/>
      <c r="WN323" s="5"/>
      <c r="WO323" s="5"/>
      <c r="WP323" s="5"/>
      <c r="WQ323" s="5"/>
      <c r="WR323" s="5"/>
      <c r="WS323" s="5"/>
      <c r="WT323" s="5"/>
      <c r="WU323" s="5"/>
      <c r="WV323" s="5"/>
      <c r="WW323" s="5"/>
      <c r="WX323" s="5"/>
      <c r="WY323" s="5"/>
      <c r="WZ323" s="5"/>
      <c r="XA323" s="5"/>
      <c r="XB323" s="5"/>
      <c r="XC323" s="5"/>
      <c r="XD323" s="5"/>
      <c r="XE323" s="5"/>
      <c r="XF323" s="5"/>
      <c r="XG323" s="5"/>
      <c r="XH323" s="5"/>
      <c r="XI323" s="5"/>
      <c r="XJ323" s="5"/>
      <c r="XK323" s="5"/>
      <c r="XL323" s="5"/>
      <c r="XM323" s="5"/>
      <c r="XN323" s="5"/>
      <c r="XO323" s="5"/>
      <c r="XP323" s="5"/>
      <c r="XQ323" s="5"/>
      <c r="XR323" s="5"/>
      <c r="XS323" s="5"/>
      <c r="XT323" s="5"/>
      <c r="XU323" s="5"/>
      <c r="XV323" s="5"/>
      <c r="XW323" s="5"/>
    </row>
    <row r="324" spans="39:647" x14ac:dyDescent="0.45">
      <c r="AM324" s="5"/>
      <c r="AN324" s="5"/>
      <c r="AO324" s="5"/>
      <c r="AP324" s="5"/>
      <c r="AQ324" s="5"/>
      <c r="AR324" s="5"/>
      <c r="AS324" s="5"/>
      <c r="AT324" s="5"/>
      <c r="AU324" s="5"/>
      <c r="AV324" s="5"/>
      <c r="AW324" s="5"/>
      <c r="AX324" s="5"/>
      <c r="AY324" s="5"/>
      <c r="AZ324" s="5"/>
      <c r="BA324" s="5"/>
      <c r="BB324" s="5"/>
      <c r="BC324" s="5"/>
      <c r="BD324" s="5"/>
      <c r="BE324" s="5"/>
      <c r="BF324" s="5"/>
      <c r="BG324" s="5"/>
      <c r="BH324" s="5"/>
      <c r="BI324" s="5"/>
      <c r="BJ324" s="5"/>
      <c r="BK324" s="5"/>
      <c r="BL324" s="5"/>
      <c r="BM324" s="5"/>
      <c r="BN324" s="5"/>
      <c r="BO324" s="5"/>
      <c r="BP324" s="5"/>
      <c r="BQ324" s="5"/>
      <c r="BR324" s="5"/>
      <c r="BS324" s="5"/>
      <c r="BT324" s="5"/>
      <c r="BU324" s="5"/>
      <c r="BV324" s="5"/>
      <c r="BW324" s="5"/>
      <c r="BX324" s="5"/>
      <c r="BY324" s="5"/>
      <c r="BZ324" s="5"/>
      <c r="CA324" s="5"/>
      <c r="CB324" s="5"/>
      <c r="CC324" s="5"/>
      <c r="CD324" s="5"/>
      <c r="CE324" s="5"/>
      <c r="CF324" s="5"/>
      <c r="CG324" s="5"/>
      <c r="CH324" s="5"/>
      <c r="CI324" s="5"/>
      <c r="CJ324" s="5"/>
      <c r="CK324" s="5"/>
      <c r="CL324" s="5"/>
      <c r="CM324" s="5"/>
      <c r="CN324" s="5"/>
      <c r="CO324" s="5"/>
      <c r="CP324" s="5"/>
      <c r="CQ324" s="5"/>
      <c r="CR324" s="5"/>
      <c r="CS324" s="5"/>
      <c r="CT324" s="5"/>
      <c r="CU324" s="5"/>
      <c r="CV324" s="5"/>
      <c r="CW324" s="5"/>
      <c r="CX324" s="5"/>
      <c r="CY324" s="5"/>
      <c r="CZ324" s="5"/>
      <c r="DA324" s="5"/>
      <c r="DB324" s="5"/>
      <c r="DC324" s="5"/>
      <c r="DD324" s="5"/>
      <c r="DE324" s="5"/>
      <c r="DF324" s="5"/>
      <c r="DG324" s="5"/>
      <c r="DH324" s="5"/>
      <c r="DI324" s="5"/>
      <c r="DJ324" s="5"/>
      <c r="DK324" s="5"/>
      <c r="DL324" s="5"/>
      <c r="DM324" s="5"/>
      <c r="DN324" s="5"/>
      <c r="DO324" s="5"/>
      <c r="DP324" s="5"/>
      <c r="DQ324" s="5"/>
      <c r="DR324" s="5"/>
      <c r="DS324" s="5"/>
      <c r="DT324" s="5"/>
      <c r="DU324" s="5"/>
      <c r="DV324" s="5"/>
      <c r="DW324" s="5"/>
      <c r="DX324" s="5"/>
      <c r="DY324" s="5"/>
      <c r="DZ324" s="5"/>
      <c r="EA324" s="5"/>
      <c r="EB324" s="5"/>
      <c r="EC324" s="5"/>
      <c r="ED324" s="5"/>
      <c r="EE324" s="5"/>
      <c r="EF324" s="5"/>
      <c r="EG324" s="5"/>
      <c r="EH324" s="5"/>
      <c r="EI324" s="5"/>
      <c r="EJ324" s="5"/>
      <c r="EK324" s="5"/>
      <c r="EL324" s="5"/>
      <c r="EM324" s="5"/>
      <c r="EN324" s="5"/>
      <c r="EO324" s="5"/>
      <c r="EP324" s="5"/>
      <c r="EQ324" s="5"/>
      <c r="ER324" s="5"/>
      <c r="ES324" s="5"/>
      <c r="ET324" s="5"/>
      <c r="EU324" s="5"/>
      <c r="EV324" s="5"/>
      <c r="EW324" s="5"/>
      <c r="EX324" s="5"/>
      <c r="EY324" s="5"/>
      <c r="EZ324" s="5"/>
      <c r="FA324" s="5"/>
      <c r="FB324" s="5"/>
      <c r="FC324" s="5"/>
      <c r="FD324" s="5"/>
      <c r="FE324" s="5"/>
      <c r="FF324" s="5"/>
      <c r="FG324" s="5"/>
      <c r="FH324" s="5"/>
      <c r="FI324" s="5"/>
      <c r="FJ324" s="5"/>
      <c r="FK324" s="5"/>
      <c r="FL324" s="5"/>
      <c r="FM324" s="5"/>
      <c r="FN324" s="5"/>
      <c r="FO324" s="5"/>
      <c r="FP324" s="5"/>
      <c r="FQ324" s="5"/>
      <c r="FR324" s="5"/>
      <c r="FS324" s="5"/>
      <c r="FT324" s="5"/>
      <c r="FU324" s="5"/>
      <c r="FV324" s="5"/>
      <c r="FW324" s="5"/>
      <c r="FX324" s="5"/>
      <c r="FY324" s="5"/>
      <c r="FZ324" s="5"/>
      <c r="GA324" s="5"/>
      <c r="GB324" s="5"/>
      <c r="GC324" s="5"/>
      <c r="GD324" s="5"/>
      <c r="GE324" s="5"/>
      <c r="GF324" s="5"/>
      <c r="GG324" s="5"/>
      <c r="GH324" s="5"/>
      <c r="GI324" s="5"/>
      <c r="GJ324" s="5"/>
      <c r="GK324" s="5"/>
      <c r="GL324" s="5"/>
      <c r="GM324" s="5"/>
      <c r="GN324" s="5"/>
      <c r="GO324" s="5"/>
      <c r="GP324" s="5"/>
      <c r="GQ324" s="5"/>
      <c r="GR324" s="5"/>
      <c r="GS324" s="5"/>
      <c r="GT324" s="5"/>
      <c r="GU324" s="5"/>
      <c r="GV324" s="5"/>
      <c r="GW324" s="5"/>
      <c r="GX324" s="5"/>
      <c r="GY324" s="5"/>
      <c r="GZ324" s="5"/>
      <c r="HA324" s="5"/>
      <c r="HB324" s="5"/>
      <c r="HC324" s="5"/>
      <c r="HD324" s="5"/>
      <c r="HE324" s="5"/>
      <c r="HF324" s="5"/>
      <c r="HG324" s="5"/>
      <c r="HH324" s="5"/>
      <c r="HI324" s="5"/>
      <c r="HJ324" s="5"/>
      <c r="HK324" s="5"/>
      <c r="HL324" s="5"/>
      <c r="HM324" s="5"/>
      <c r="HN324" s="5"/>
      <c r="HO324" s="5"/>
      <c r="HP324" s="5"/>
      <c r="HQ324" s="5"/>
      <c r="HR324" s="5"/>
      <c r="HS324" s="5"/>
      <c r="HT324" s="5"/>
      <c r="HU324" s="5"/>
      <c r="HV324" s="5"/>
      <c r="HW324" s="5"/>
      <c r="HX324" s="5"/>
      <c r="HY324" s="5"/>
      <c r="HZ324" s="5"/>
      <c r="IA324" s="5"/>
      <c r="IB324" s="5"/>
      <c r="IC324" s="5"/>
      <c r="ID324" s="5"/>
      <c r="IE324" s="5"/>
      <c r="IF324" s="5"/>
      <c r="IG324" s="5"/>
      <c r="IH324" s="5"/>
      <c r="II324" s="5"/>
      <c r="IJ324" s="5"/>
      <c r="IK324" s="5"/>
      <c r="IL324" s="5"/>
      <c r="IM324" s="5"/>
      <c r="IN324" s="5"/>
      <c r="IO324" s="5"/>
      <c r="IP324" s="5"/>
      <c r="IQ324" s="5"/>
      <c r="IR324" s="5"/>
      <c r="IS324" s="5"/>
      <c r="IT324" s="5"/>
      <c r="IU324" s="5"/>
      <c r="IV324" s="5"/>
      <c r="IW324" s="5"/>
      <c r="IX324" s="5"/>
      <c r="IY324" s="5"/>
      <c r="IZ324" s="5"/>
      <c r="JA324" s="5"/>
      <c r="JB324" s="5"/>
      <c r="JC324" s="5"/>
      <c r="JD324" s="5"/>
      <c r="JE324" s="5"/>
      <c r="JF324" s="5"/>
      <c r="JG324" s="5"/>
      <c r="JH324" s="5"/>
      <c r="JI324" s="5"/>
      <c r="JJ324" s="5"/>
      <c r="JK324" s="5"/>
      <c r="JL324" s="5"/>
      <c r="JM324" s="5"/>
      <c r="JN324" s="5"/>
      <c r="JO324" s="5"/>
      <c r="JP324" s="5"/>
      <c r="JQ324" s="5"/>
      <c r="JR324" s="5"/>
      <c r="JS324" s="5"/>
      <c r="JT324" s="5"/>
      <c r="JU324" s="5"/>
      <c r="JV324" s="5"/>
      <c r="JW324" s="5"/>
      <c r="JX324" s="5"/>
      <c r="JY324" s="5"/>
      <c r="JZ324" s="5"/>
      <c r="KA324" s="5"/>
      <c r="KB324" s="5"/>
      <c r="KC324" s="5"/>
      <c r="KD324" s="5"/>
      <c r="KE324" s="5"/>
      <c r="KF324" s="5"/>
      <c r="KG324" s="5"/>
      <c r="KH324" s="5"/>
      <c r="KI324" s="5"/>
      <c r="KJ324" s="5"/>
      <c r="KK324" s="5"/>
      <c r="KL324" s="5"/>
      <c r="KM324" s="5"/>
      <c r="KN324" s="5"/>
      <c r="KO324" s="5"/>
      <c r="KP324" s="5"/>
      <c r="KQ324" s="5"/>
      <c r="KR324" s="5"/>
      <c r="KS324" s="5"/>
      <c r="KT324" s="5"/>
      <c r="KU324" s="5"/>
      <c r="KV324" s="5"/>
      <c r="KW324" s="5"/>
      <c r="KX324" s="5"/>
      <c r="KY324" s="5"/>
      <c r="KZ324" s="5"/>
      <c r="LA324" s="5"/>
      <c r="LB324" s="5"/>
      <c r="LC324" s="5"/>
      <c r="LD324" s="5"/>
      <c r="LE324" s="5"/>
      <c r="LF324" s="5"/>
      <c r="LG324" s="5"/>
      <c r="LH324" s="5"/>
      <c r="LI324" s="5"/>
      <c r="LJ324" s="5"/>
      <c r="LK324" s="5"/>
      <c r="LL324" s="5"/>
      <c r="LM324" s="5"/>
      <c r="LN324" s="5"/>
      <c r="LO324" s="5"/>
      <c r="LP324" s="5"/>
      <c r="LQ324" s="5"/>
      <c r="LR324" s="5"/>
      <c r="LS324" s="5"/>
      <c r="LT324" s="5"/>
      <c r="LU324" s="5"/>
      <c r="LV324" s="5"/>
      <c r="LW324" s="5"/>
      <c r="LX324" s="5"/>
      <c r="LY324" s="5"/>
      <c r="LZ324" s="5"/>
      <c r="MA324" s="5"/>
      <c r="MB324" s="5"/>
      <c r="MC324" s="5"/>
      <c r="MD324" s="5"/>
      <c r="ME324" s="5"/>
      <c r="MF324" s="5"/>
      <c r="MG324" s="5"/>
      <c r="MH324" s="5"/>
      <c r="MI324" s="5"/>
      <c r="MJ324" s="5"/>
      <c r="MK324" s="5"/>
      <c r="ML324" s="5"/>
      <c r="MM324" s="5"/>
      <c r="MN324" s="5"/>
      <c r="MO324" s="5"/>
      <c r="MP324" s="5"/>
      <c r="MQ324" s="5"/>
      <c r="MR324" s="5"/>
      <c r="MS324" s="5"/>
      <c r="MT324" s="5"/>
      <c r="MU324" s="5"/>
      <c r="MV324" s="5"/>
      <c r="MW324" s="5"/>
      <c r="MX324" s="5"/>
      <c r="MY324" s="5"/>
      <c r="MZ324" s="5"/>
      <c r="NA324" s="5"/>
      <c r="NB324" s="5"/>
      <c r="NC324" s="5"/>
      <c r="ND324" s="5"/>
      <c r="NE324" s="5"/>
      <c r="NF324" s="5"/>
      <c r="NG324" s="5"/>
      <c r="NH324" s="5"/>
      <c r="NI324" s="5"/>
      <c r="NJ324" s="5"/>
      <c r="NK324" s="5"/>
      <c r="NL324" s="5"/>
      <c r="NM324" s="5"/>
      <c r="NN324" s="5"/>
      <c r="NO324" s="5"/>
      <c r="NP324" s="5"/>
      <c r="NQ324" s="5"/>
      <c r="NR324" s="5"/>
      <c r="NS324" s="5"/>
      <c r="NT324" s="5"/>
      <c r="NU324" s="5"/>
      <c r="NV324" s="5"/>
      <c r="NW324" s="5"/>
      <c r="NX324" s="5"/>
      <c r="NY324" s="5"/>
      <c r="NZ324" s="5"/>
      <c r="OA324" s="5"/>
      <c r="OB324" s="5"/>
      <c r="OC324" s="5"/>
      <c r="OD324" s="5"/>
      <c r="OE324" s="5"/>
      <c r="OF324" s="5"/>
      <c r="OG324" s="5"/>
      <c r="OH324" s="5"/>
      <c r="OI324" s="5"/>
      <c r="OJ324" s="5"/>
      <c r="OK324" s="5"/>
      <c r="OL324" s="5"/>
      <c r="OM324" s="5"/>
      <c r="ON324" s="5"/>
      <c r="OO324" s="5"/>
      <c r="OP324" s="5"/>
      <c r="OQ324" s="5"/>
      <c r="OR324" s="5"/>
      <c r="OS324" s="5"/>
      <c r="OT324" s="5"/>
      <c r="OU324" s="5"/>
      <c r="OV324" s="5"/>
      <c r="OW324" s="5"/>
      <c r="OX324" s="5"/>
      <c r="OY324" s="5"/>
      <c r="OZ324" s="5"/>
      <c r="PA324" s="5"/>
      <c r="PB324" s="5"/>
      <c r="PC324" s="5"/>
      <c r="PD324" s="5"/>
      <c r="PE324" s="5"/>
      <c r="PF324" s="5"/>
      <c r="PG324" s="5"/>
      <c r="PH324" s="5"/>
      <c r="PI324" s="5"/>
      <c r="PJ324" s="5"/>
      <c r="PK324" s="5"/>
      <c r="PL324" s="5"/>
      <c r="PM324" s="5"/>
      <c r="PN324" s="5"/>
      <c r="PO324" s="5"/>
      <c r="PP324" s="5"/>
      <c r="PQ324" s="5"/>
      <c r="PR324" s="5"/>
      <c r="PS324" s="5"/>
      <c r="PT324" s="5"/>
      <c r="PU324" s="5"/>
      <c r="PV324" s="5"/>
      <c r="PW324" s="5"/>
      <c r="PX324" s="5"/>
      <c r="PY324" s="5"/>
      <c r="PZ324" s="5"/>
      <c r="QA324" s="5"/>
      <c r="QB324" s="5"/>
      <c r="QC324" s="5"/>
      <c r="QD324" s="5"/>
      <c r="QE324" s="5"/>
      <c r="QF324" s="5"/>
      <c r="QG324" s="5"/>
      <c r="QH324" s="5"/>
      <c r="QI324" s="5"/>
      <c r="QJ324" s="5"/>
      <c r="QK324" s="5"/>
      <c r="QL324" s="5"/>
      <c r="QM324" s="5"/>
      <c r="QN324" s="5"/>
      <c r="QO324" s="5"/>
      <c r="QP324" s="5"/>
      <c r="QQ324" s="5"/>
      <c r="QR324" s="5"/>
      <c r="QS324" s="5"/>
      <c r="QT324" s="5"/>
      <c r="QU324" s="5"/>
      <c r="QV324" s="5"/>
      <c r="QW324" s="5"/>
      <c r="QX324" s="5"/>
      <c r="QY324" s="5"/>
      <c r="QZ324" s="5"/>
      <c r="RA324" s="5"/>
      <c r="RB324" s="5"/>
      <c r="RC324" s="5"/>
      <c r="RD324" s="5"/>
      <c r="RE324" s="5"/>
      <c r="RF324" s="5"/>
      <c r="RG324" s="5"/>
      <c r="RH324" s="5"/>
      <c r="RI324" s="5"/>
      <c r="RJ324" s="5"/>
      <c r="RK324" s="5"/>
      <c r="RL324" s="5"/>
      <c r="RM324" s="5"/>
      <c r="RN324" s="5"/>
      <c r="RO324" s="5"/>
      <c r="RP324" s="5"/>
      <c r="RQ324" s="5"/>
      <c r="RR324" s="5"/>
      <c r="RS324" s="5"/>
      <c r="RT324" s="5"/>
      <c r="RU324" s="5"/>
      <c r="RV324" s="5"/>
      <c r="RW324" s="5"/>
      <c r="RX324" s="5"/>
      <c r="RY324" s="5"/>
      <c r="RZ324" s="5"/>
      <c r="SA324" s="5"/>
      <c r="SB324" s="5"/>
      <c r="SC324" s="5"/>
      <c r="SD324" s="5"/>
      <c r="SE324" s="5"/>
      <c r="SF324" s="5"/>
      <c r="SG324" s="5"/>
      <c r="SH324" s="5"/>
      <c r="SI324" s="5"/>
      <c r="SJ324" s="5"/>
      <c r="SK324" s="5"/>
      <c r="SL324" s="5"/>
      <c r="SM324" s="5"/>
      <c r="SN324" s="5"/>
      <c r="SO324" s="5"/>
      <c r="SP324" s="5"/>
      <c r="SQ324" s="5"/>
      <c r="SR324" s="5"/>
      <c r="SS324" s="5"/>
      <c r="ST324" s="5"/>
      <c r="SU324" s="5"/>
      <c r="SV324" s="5"/>
      <c r="SW324" s="5"/>
      <c r="SX324" s="5"/>
      <c r="SY324" s="5"/>
      <c r="SZ324" s="5"/>
      <c r="TA324" s="5"/>
      <c r="TB324" s="5"/>
      <c r="TC324" s="5"/>
      <c r="TD324" s="5"/>
      <c r="TE324" s="5"/>
      <c r="TF324" s="5"/>
      <c r="TG324" s="5"/>
      <c r="TH324" s="5"/>
      <c r="TI324" s="5"/>
      <c r="TJ324" s="5"/>
      <c r="TK324" s="5"/>
      <c r="TL324" s="5"/>
      <c r="TM324" s="5"/>
      <c r="TN324" s="5"/>
      <c r="TO324" s="5"/>
      <c r="TP324" s="5"/>
      <c r="TQ324" s="5"/>
      <c r="TR324" s="5"/>
      <c r="TS324" s="5"/>
      <c r="TT324" s="5"/>
      <c r="TU324" s="5"/>
      <c r="TV324" s="5"/>
      <c r="TW324" s="5"/>
      <c r="TX324" s="5"/>
      <c r="TY324" s="5"/>
      <c r="TZ324" s="5"/>
      <c r="UA324" s="5"/>
      <c r="UB324" s="5"/>
      <c r="UC324" s="5"/>
      <c r="UD324" s="5"/>
      <c r="UE324" s="5"/>
      <c r="UF324" s="5"/>
      <c r="UG324" s="5"/>
      <c r="UH324" s="5"/>
      <c r="UI324" s="5"/>
      <c r="UJ324" s="5"/>
      <c r="UK324" s="5"/>
      <c r="UL324" s="5"/>
      <c r="UM324" s="5"/>
      <c r="UN324" s="5"/>
      <c r="UO324" s="5"/>
      <c r="UP324" s="5"/>
      <c r="UQ324" s="5"/>
      <c r="UR324" s="5"/>
      <c r="US324" s="5"/>
      <c r="UT324" s="5"/>
      <c r="UU324" s="5"/>
      <c r="UV324" s="5"/>
      <c r="UW324" s="5"/>
      <c r="UX324" s="5"/>
      <c r="UY324" s="5"/>
      <c r="UZ324" s="5"/>
      <c r="VA324" s="5"/>
      <c r="VB324" s="5"/>
      <c r="VC324" s="5"/>
      <c r="VD324" s="5"/>
      <c r="VE324" s="5"/>
      <c r="VF324" s="5"/>
      <c r="VG324" s="5"/>
      <c r="VH324" s="5"/>
      <c r="VI324" s="5"/>
      <c r="VJ324" s="5"/>
      <c r="VK324" s="5"/>
      <c r="VL324" s="5"/>
      <c r="VM324" s="5"/>
      <c r="VN324" s="5"/>
      <c r="VO324" s="5"/>
      <c r="VP324" s="5"/>
      <c r="VQ324" s="5"/>
      <c r="VR324" s="5"/>
      <c r="VS324" s="5"/>
      <c r="VT324" s="5"/>
      <c r="VU324" s="5"/>
      <c r="VV324" s="5"/>
      <c r="VW324" s="5"/>
      <c r="VX324" s="5"/>
      <c r="VY324" s="5"/>
      <c r="VZ324" s="5"/>
      <c r="WA324" s="5"/>
      <c r="WB324" s="5"/>
      <c r="WC324" s="5"/>
      <c r="WD324" s="5"/>
      <c r="WE324" s="5"/>
      <c r="WF324" s="5"/>
      <c r="WG324" s="5"/>
      <c r="WH324" s="5"/>
      <c r="WI324" s="5"/>
      <c r="WJ324" s="5"/>
      <c r="WK324" s="5"/>
      <c r="WL324" s="5"/>
      <c r="WM324" s="5"/>
      <c r="WN324" s="5"/>
      <c r="WO324" s="5"/>
      <c r="WP324" s="5"/>
      <c r="WQ324" s="5"/>
      <c r="WR324" s="5"/>
      <c r="WS324" s="5"/>
      <c r="WT324" s="5"/>
      <c r="WU324" s="5"/>
      <c r="WV324" s="5"/>
      <c r="WW324" s="5"/>
      <c r="WX324" s="5"/>
      <c r="WY324" s="5"/>
      <c r="WZ324" s="5"/>
      <c r="XA324" s="5"/>
      <c r="XB324" s="5"/>
      <c r="XC324" s="5"/>
      <c r="XD324" s="5"/>
      <c r="XE324" s="5"/>
      <c r="XF324" s="5"/>
      <c r="XG324" s="5"/>
      <c r="XH324" s="5"/>
      <c r="XI324" s="5"/>
      <c r="XJ324" s="5"/>
      <c r="XK324" s="5"/>
      <c r="XL324" s="5"/>
      <c r="XM324" s="5"/>
      <c r="XN324" s="5"/>
      <c r="XO324" s="5"/>
      <c r="XP324" s="5"/>
      <c r="XQ324" s="5"/>
      <c r="XR324" s="5"/>
      <c r="XS324" s="5"/>
      <c r="XT324" s="5"/>
      <c r="XU324" s="5"/>
      <c r="XV324" s="5"/>
      <c r="XW324" s="5"/>
    </row>
    <row r="325" spans="39:647" x14ac:dyDescent="0.45">
      <c r="AM325" s="5"/>
      <c r="AN325" s="5"/>
      <c r="AO325" s="5"/>
      <c r="AP325" s="5"/>
      <c r="AQ325" s="5"/>
      <c r="AR325" s="5"/>
      <c r="AS325" s="5"/>
      <c r="AT325" s="5"/>
      <c r="AU325" s="5"/>
      <c r="AV325" s="5"/>
      <c r="AW325" s="5"/>
      <c r="AX325" s="5"/>
      <c r="AY325" s="5"/>
      <c r="AZ325" s="5"/>
      <c r="BA325" s="5"/>
      <c r="BB325" s="5"/>
      <c r="BC325" s="5"/>
      <c r="BD325" s="5"/>
      <c r="BE325" s="5"/>
      <c r="BF325" s="5"/>
      <c r="BG325" s="5"/>
      <c r="BH325" s="5"/>
      <c r="BI325" s="5"/>
      <c r="BJ325" s="5"/>
      <c r="BK325" s="5"/>
      <c r="BL325" s="5"/>
      <c r="BM325" s="5"/>
      <c r="BN325" s="5"/>
      <c r="BO325" s="5"/>
      <c r="BP325" s="5"/>
      <c r="BQ325" s="5"/>
      <c r="BR325" s="5"/>
      <c r="BS325" s="5"/>
      <c r="BT325" s="5"/>
      <c r="BU325" s="5"/>
      <c r="BV325" s="5"/>
      <c r="BW325" s="5"/>
      <c r="BX325" s="5"/>
      <c r="BY325" s="5"/>
      <c r="BZ325" s="5"/>
      <c r="CA325" s="5"/>
      <c r="CB325" s="5"/>
      <c r="CC325" s="5"/>
      <c r="CD325" s="5"/>
      <c r="CE325" s="5"/>
      <c r="CF325" s="5"/>
      <c r="CG325" s="5"/>
      <c r="CH325" s="5"/>
      <c r="CI325" s="5"/>
      <c r="CJ325" s="5"/>
      <c r="CK325" s="5"/>
      <c r="CL325" s="5"/>
      <c r="CM325" s="5"/>
      <c r="CN325" s="5"/>
      <c r="CO325" s="5"/>
      <c r="CP325" s="5"/>
      <c r="CQ325" s="5"/>
      <c r="CR325" s="5"/>
      <c r="CS325" s="5"/>
      <c r="CT325" s="5"/>
      <c r="CU325" s="5"/>
      <c r="CV325" s="5"/>
      <c r="CW325" s="5"/>
      <c r="CX325" s="5"/>
      <c r="CY325" s="5"/>
      <c r="CZ325" s="5"/>
      <c r="DA325" s="5"/>
      <c r="DB325" s="5"/>
      <c r="DC325" s="5"/>
      <c r="DD325" s="5"/>
      <c r="DE325" s="5"/>
      <c r="DF325" s="5"/>
      <c r="DG325" s="5"/>
      <c r="DH325" s="5"/>
      <c r="DI325" s="5"/>
      <c r="DJ325" s="5"/>
      <c r="DK325" s="5"/>
      <c r="DL325" s="5"/>
      <c r="DM325" s="5"/>
      <c r="DN325" s="5"/>
      <c r="DO325" s="5"/>
      <c r="DP325" s="5"/>
      <c r="DQ325" s="5"/>
      <c r="DR325" s="5"/>
      <c r="DS325" s="5"/>
      <c r="DT325" s="5"/>
      <c r="DU325" s="5"/>
      <c r="DV325" s="5"/>
      <c r="DW325" s="5"/>
      <c r="DX325" s="5"/>
      <c r="DY325" s="5"/>
      <c r="DZ325" s="5"/>
      <c r="EA325" s="5"/>
      <c r="EB325" s="5"/>
      <c r="EC325" s="5"/>
      <c r="ED325" s="5"/>
      <c r="EE325" s="5"/>
      <c r="EF325" s="5"/>
      <c r="EG325" s="5"/>
      <c r="EH325" s="5"/>
      <c r="EI325" s="5"/>
      <c r="EJ325" s="5"/>
      <c r="EK325" s="5"/>
      <c r="EL325" s="5"/>
      <c r="EM325" s="5"/>
      <c r="EN325" s="5"/>
      <c r="EO325" s="5"/>
      <c r="EP325" s="5"/>
      <c r="EQ325" s="5"/>
      <c r="ER325" s="5"/>
      <c r="ES325" s="5"/>
      <c r="ET325" s="5"/>
      <c r="EU325" s="5"/>
      <c r="EV325" s="5"/>
      <c r="EW325" s="5"/>
      <c r="EX325" s="5"/>
      <c r="EY325" s="5"/>
      <c r="EZ325" s="5"/>
      <c r="FA325" s="5"/>
      <c r="FB325" s="5"/>
      <c r="FC325" s="5"/>
      <c r="FD325" s="5"/>
      <c r="FE325" s="5"/>
      <c r="FF325" s="5"/>
      <c r="FG325" s="5"/>
      <c r="FH325" s="5"/>
      <c r="FI325" s="5"/>
      <c r="FJ325" s="5"/>
      <c r="FK325" s="5"/>
      <c r="FL325" s="5"/>
      <c r="FM325" s="5"/>
      <c r="FN325" s="5"/>
      <c r="FO325" s="5"/>
      <c r="FP325" s="5"/>
      <c r="FQ325" s="5"/>
      <c r="FR325" s="5"/>
      <c r="FS325" s="5"/>
      <c r="FT325" s="5"/>
      <c r="FU325" s="5"/>
      <c r="FV325" s="5"/>
      <c r="FW325" s="5"/>
      <c r="FX325" s="5"/>
      <c r="FY325" s="5"/>
      <c r="FZ325" s="5"/>
      <c r="GA325" s="5"/>
      <c r="GB325" s="5"/>
      <c r="GC325" s="5"/>
      <c r="GD325" s="5"/>
      <c r="GE325" s="5"/>
      <c r="GF325" s="5"/>
      <c r="GG325" s="5"/>
      <c r="GH325" s="5"/>
      <c r="GI325" s="5"/>
      <c r="GJ325" s="5"/>
      <c r="GK325" s="5"/>
      <c r="GL325" s="5"/>
      <c r="GM325" s="5"/>
      <c r="GN325" s="5"/>
      <c r="GO325" s="5"/>
      <c r="GP325" s="5"/>
      <c r="GQ325" s="5"/>
      <c r="GR325" s="5"/>
      <c r="GS325" s="5"/>
      <c r="GT325" s="5"/>
      <c r="GU325" s="5"/>
      <c r="GV325" s="5"/>
      <c r="GW325" s="5"/>
      <c r="GX325" s="5"/>
      <c r="GY325" s="5"/>
      <c r="GZ325" s="5"/>
      <c r="HA325" s="5"/>
      <c r="HB325" s="5"/>
      <c r="HC325" s="5"/>
      <c r="HD325" s="5"/>
      <c r="HE325" s="5"/>
      <c r="HF325" s="5"/>
      <c r="HG325" s="5"/>
      <c r="HH325" s="5"/>
      <c r="HI325" s="5"/>
      <c r="HJ325" s="5"/>
      <c r="HK325" s="5"/>
      <c r="HL325" s="5"/>
      <c r="HM325" s="5"/>
      <c r="HN325" s="5"/>
      <c r="HO325" s="5"/>
      <c r="HP325" s="5"/>
      <c r="HQ325" s="5"/>
      <c r="HR325" s="5"/>
      <c r="HS325" s="5"/>
      <c r="HT325" s="5"/>
      <c r="HU325" s="5"/>
      <c r="HV325" s="5"/>
      <c r="HW325" s="5"/>
      <c r="HX325" s="5"/>
      <c r="HY325" s="5"/>
      <c r="HZ325" s="5"/>
      <c r="IA325" s="5"/>
      <c r="IB325" s="5"/>
      <c r="IC325" s="5"/>
      <c r="ID325" s="5"/>
      <c r="IE325" s="5"/>
      <c r="IF325" s="5"/>
      <c r="IG325" s="5"/>
      <c r="IH325" s="5"/>
      <c r="II325" s="5"/>
      <c r="IJ325" s="5"/>
      <c r="IK325" s="5"/>
      <c r="IL325" s="5"/>
      <c r="IM325" s="5"/>
      <c r="IN325" s="5"/>
      <c r="IO325" s="5"/>
      <c r="IP325" s="5"/>
      <c r="IQ325" s="5"/>
      <c r="IR325" s="5"/>
      <c r="IS325" s="5"/>
      <c r="IT325" s="5"/>
      <c r="IU325" s="5"/>
      <c r="IV325" s="5"/>
      <c r="IW325" s="5"/>
      <c r="IX325" s="5"/>
      <c r="IY325" s="5"/>
      <c r="IZ325" s="5"/>
      <c r="JA325" s="5"/>
      <c r="JB325" s="5"/>
      <c r="JC325" s="5"/>
      <c r="JD325" s="5"/>
      <c r="JE325" s="5"/>
      <c r="JF325" s="5"/>
      <c r="JG325" s="5"/>
      <c r="JH325" s="5"/>
      <c r="JI325" s="5"/>
      <c r="JJ325" s="5"/>
      <c r="JK325" s="5"/>
      <c r="JL325" s="5"/>
      <c r="JM325" s="5"/>
      <c r="JN325" s="5"/>
      <c r="JO325" s="5"/>
      <c r="JP325" s="5"/>
      <c r="JQ325" s="5"/>
      <c r="JR325" s="5"/>
      <c r="JS325" s="5"/>
      <c r="JT325" s="5"/>
      <c r="JU325" s="5"/>
      <c r="JV325" s="5"/>
      <c r="JW325" s="5"/>
      <c r="JX325" s="5"/>
      <c r="JY325" s="5"/>
      <c r="JZ325" s="5"/>
      <c r="KA325" s="5"/>
      <c r="KB325" s="5"/>
      <c r="KC325" s="5"/>
      <c r="KD325" s="5"/>
      <c r="KE325" s="5"/>
      <c r="KF325" s="5"/>
      <c r="KG325" s="5"/>
      <c r="KH325" s="5"/>
      <c r="KI325" s="5"/>
      <c r="KJ325" s="5"/>
      <c r="KK325" s="5"/>
      <c r="KL325" s="5"/>
      <c r="KM325" s="5"/>
      <c r="KN325" s="5"/>
      <c r="KO325" s="5"/>
      <c r="KP325" s="5"/>
      <c r="KQ325" s="5"/>
      <c r="KR325" s="5"/>
      <c r="KS325" s="5"/>
      <c r="KT325" s="5"/>
      <c r="KU325" s="5"/>
      <c r="KV325" s="5"/>
      <c r="KW325" s="5"/>
      <c r="KX325" s="5"/>
      <c r="KY325" s="5"/>
      <c r="KZ325" s="5"/>
      <c r="LA325" s="5"/>
      <c r="LB325" s="5"/>
      <c r="LC325" s="5"/>
      <c r="LD325" s="5"/>
      <c r="LE325" s="5"/>
      <c r="LF325" s="5"/>
      <c r="LG325" s="5"/>
      <c r="LH325" s="5"/>
      <c r="LI325" s="5"/>
      <c r="LJ325" s="5"/>
      <c r="LK325" s="5"/>
      <c r="LL325" s="5"/>
      <c r="LM325" s="5"/>
      <c r="LN325" s="5"/>
      <c r="LO325" s="5"/>
      <c r="LP325" s="5"/>
      <c r="LQ325" s="5"/>
      <c r="LR325" s="5"/>
      <c r="LS325" s="5"/>
      <c r="LT325" s="5"/>
      <c r="LU325" s="5"/>
      <c r="LV325" s="5"/>
      <c r="LW325" s="5"/>
      <c r="LX325" s="5"/>
      <c r="LY325" s="5"/>
      <c r="LZ325" s="5"/>
      <c r="MA325" s="5"/>
      <c r="MB325" s="5"/>
      <c r="MC325" s="5"/>
      <c r="MD325" s="5"/>
      <c r="ME325" s="5"/>
      <c r="MF325" s="5"/>
      <c r="MG325" s="5"/>
      <c r="MH325" s="5"/>
      <c r="MI325" s="5"/>
      <c r="MJ325" s="5"/>
      <c r="MK325" s="5"/>
      <c r="ML325" s="5"/>
      <c r="MM325" s="5"/>
      <c r="MN325" s="5"/>
      <c r="MO325" s="5"/>
      <c r="MP325" s="5"/>
      <c r="MQ325" s="5"/>
      <c r="MR325" s="5"/>
      <c r="MS325" s="5"/>
      <c r="MT325" s="5"/>
      <c r="MU325" s="5"/>
      <c r="MV325" s="5"/>
      <c r="MW325" s="5"/>
      <c r="MX325" s="5"/>
      <c r="MY325" s="5"/>
      <c r="MZ325" s="5"/>
      <c r="NA325" s="5"/>
      <c r="NB325" s="5"/>
      <c r="NC325" s="5"/>
      <c r="ND325" s="5"/>
      <c r="NE325" s="5"/>
      <c r="NF325" s="5"/>
      <c r="NG325" s="5"/>
      <c r="NH325" s="5"/>
      <c r="NI325" s="5"/>
      <c r="NJ325" s="5"/>
      <c r="NK325" s="5"/>
      <c r="NL325" s="5"/>
      <c r="NM325" s="5"/>
      <c r="NN325" s="5"/>
      <c r="NO325" s="5"/>
      <c r="NP325" s="5"/>
      <c r="NQ325" s="5"/>
      <c r="NR325" s="5"/>
      <c r="NS325" s="5"/>
      <c r="NT325" s="5"/>
      <c r="NU325" s="5"/>
      <c r="NV325" s="5"/>
      <c r="NW325" s="5"/>
      <c r="NX325" s="5"/>
      <c r="NY325" s="5"/>
      <c r="NZ325" s="5"/>
      <c r="OA325" s="5"/>
      <c r="OB325" s="5"/>
      <c r="OC325" s="5"/>
      <c r="OD325" s="5"/>
      <c r="OE325" s="5"/>
      <c r="OF325" s="5"/>
      <c r="OG325" s="5"/>
      <c r="OH325" s="5"/>
      <c r="OI325" s="5"/>
      <c r="OJ325" s="5"/>
      <c r="OK325" s="5"/>
      <c r="OL325" s="5"/>
      <c r="OM325" s="5"/>
      <c r="ON325" s="5"/>
      <c r="OO325" s="5"/>
      <c r="OP325" s="5"/>
      <c r="OQ325" s="5"/>
      <c r="OR325" s="5"/>
      <c r="OS325" s="5"/>
      <c r="OT325" s="5"/>
      <c r="OU325" s="5"/>
      <c r="OV325" s="5"/>
      <c r="OW325" s="5"/>
      <c r="OX325" s="5"/>
      <c r="OY325" s="5"/>
      <c r="OZ325" s="5"/>
      <c r="PA325" s="5"/>
      <c r="PB325" s="5"/>
      <c r="PC325" s="5"/>
      <c r="PD325" s="5"/>
      <c r="PE325" s="5"/>
      <c r="PF325" s="5"/>
      <c r="PG325" s="5"/>
      <c r="PH325" s="5"/>
      <c r="PI325" s="5"/>
      <c r="PJ325" s="5"/>
      <c r="PK325" s="5"/>
      <c r="PL325" s="5"/>
      <c r="PM325" s="5"/>
      <c r="PN325" s="5"/>
      <c r="PO325" s="5"/>
      <c r="PP325" s="5"/>
      <c r="PQ325" s="5"/>
      <c r="PR325" s="5"/>
      <c r="PS325" s="5"/>
      <c r="PT325" s="5"/>
      <c r="PU325" s="5"/>
      <c r="PV325" s="5"/>
      <c r="PW325" s="5"/>
      <c r="PX325" s="5"/>
      <c r="PY325" s="5"/>
      <c r="PZ325" s="5"/>
      <c r="QA325" s="5"/>
      <c r="QB325" s="5"/>
      <c r="QC325" s="5"/>
      <c r="QD325" s="5"/>
      <c r="QE325" s="5"/>
      <c r="QF325" s="5"/>
      <c r="QG325" s="5"/>
      <c r="QH325" s="5"/>
      <c r="QI325" s="5"/>
      <c r="QJ325" s="5"/>
      <c r="QK325" s="5"/>
      <c r="QL325" s="5"/>
      <c r="QM325" s="5"/>
      <c r="QN325" s="5"/>
      <c r="QO325" s="5"/>
      <c r="QP325" s="5"/>
      <c r="QQ325" s="5"/>
      <c r="QR325" s="5"/>
      <c r="QS325" s="5"/>
      <c r="QT325" s="5"/>
      <c r="QU325" s="5"/>
      <c r="QV325" s="5"/>
      <c r="QW325" s="5"/>
      <c r="QX325" s="5"/>
      <c r="QY325" s="5"/>
      <c r="QZ325" s="5"/>
      <c r="RA325" s="5"/>
      <c r="RB325" s="5"/>
      <c r="RC325" s="5"/>
      <c r="RD325" s="5"/>
      <c r="RE325" s="5"/>
      <c r="RF325" s="5"/>
      <c r="RG325" s="5"/>
      <c r="RH325" s="5"/>
      <c r="RI325" s="5"/>
      <c r="RJ325" s="5"/>
      <c r="RK325" s="5"/>
      <c r="RL325" s="5"/>
      <c r="RM325" s="5"/>
      <c r="RN325" s="5"/>
      <c r="RO325" s="5"/>
      <c r="RP325" s="5"/>
      <c r="RQ325" s="5"/>
      <c r="RR325" s="5"/>
      <c r="RS325" s="5"/>
      <c r="RT325" s="5"/>
      <c r="RU325" s="5"/>
      <c r="RV325" s="5"/>
      <c r="RW325" s="5"/>
      <c r="RX325" s="5"/>
      <c r="RY325" s="5"/>
      <c r="RZ325" s="5"/>
      <c r="SA325" s="5"/>
      <c r="SB325" s="5"/>
      <c r="SC325" s="5"/>
      <c r="SD325" s="5"/>
      <c r="SE325" s="5"/>
      <c r="SF325" s="5"/>
      <c r="SG325" s="5"/>
      <c r="SH325" s="5"/>
      <c r="SI325" s="5"/>
      <c r="SJ325" s="5"/>
      <c r="SK325" s="5"/>
      <c r="SL325" s="5"/>
      <c r="SM325" s="5"/>
      <c r="SN325" s="5"/>
      <c r="SO325" s="5"/>
      <c r="SP325" s="5"/>
      <c r="SQ325" s="5"/>
      <c r="SR325" s="5"/>
      <c r="SS325" s="5"/>
      <c r="ST325" s="5"/>
      <c r="SU325" s="5"/>
      <c r="SV325" s="5"/>
      <c r="SW325" s="5"/>
      <c r="SX325" s="5"/>
      <c r="SY325" s="5"/>
      <c r="SZ325" s="5"/>
      <c r="TA325" s="5"/>
      <c r="TB325" s="5"/>
      <c r="TC325" s="5"/>
      <c r="TD325" s="5"/>
      <c r="TE325" s="5"/>
      <c r="TF325" s="5"/>
      <c r="TG325" s="5"/>
      <c r="TH325" s="5"/>
      <c r="TI325" s="5"/>
      <c r="TJ325" s="5"/>
      <c r="TK325" s="5"/>
      <c r="TL325" s="5"/>
      <c r="TM325" s="5"/>
      <c r="TN325" s="5"/>
      <c r="TO325" s="5"/>
      <c r="TP325" s="5"/>
      <c r="TQ325" s="5"/>
      <c r="TR325" s="5"/>
      <c r="TS325" s="5"/>
      <c r="TT325" s="5"/>
      <c r="TU325" s="5"/>
      <c r="TV325" s="5"/>
      <c r="TW325" s="5"/>
      <c r="TX325" s="5"/>
      <c r="TY325" s="5"/>
      <c r="TZ325" s="5"/>
      <c r="UA325" s="5"/>
      <c r="UB325" s="5"/>
      <c r="UC325" s="5"/>
      <c r="UD325" s="5"/>
      <c r="UE325" s="5"/>
      <c r="UF325" s="5"/>
      <c r="UG325" s="5"/>
      <c r="UH325" s="5"/>
      <c r="UI325" s="5"/>
      <c r="UJ325" s="5"/>
      <c r="UK325" s="5"/>
      <c r="UL325" s="5"/>
      <c r="UM325" s="5"/>
      <c r="UN325" s="5"/>
      <c r="UO325" s="5"/>
      <c r="UP325" s="5"/>
      <c r="UQ325" s="5"/>
      <c r="UR325" s="5"/>
      <c r="US325" s="5"/>
      <c r="UT325" s="5"/>
      <c r="UU325" s="5"/>
      <c r="UV325" s="5"/>
      <c r="UW325" s="5"/>
      <c r="UX325" s="5"/>
      <c r="UY325" s="5"/>
      <c r="UZ325" s="5"/>
      <c r="VA325" s="5"/>
      <c r="VB325" s="5"/>
      <c r="VC325" s="5"/>
      <c r="VD325" s="5"/>
      <c r="VE325" s="5"/>
      <c r="VF325" s="5"/>
      <c r="VG325" s="5"/>
      <c r="VH325" s="5"/>
      <c r="VI325" s="5"/>
      <c r="VJ325" s="5"/>
      <c r="VK325" s="5"/>
      <c r="VL325" s="5"/>
      <c r="VM325" s="5"/>
      <c r="VN325" s="5"/>
      <c r="VO325" s="5"/>
      <c r="VP325" s="5"/>
      <c r="VQ325" s="5"/>
      <c r="VR325" s="5"/>
      <c r="VS325" s="5"/>
      <c r="VT325" s="5"/>
      <c r="VU325" s="5"/>
      <c r="VV325" s="5"/>
      <c r="VW325" s="5"/>
      <c r="VX325" s="5"/>
      <c r="VY325" s="5"/>
      <c r="VZ325" s="5"/>
      <c r="WA325" s="5"/>
      <c r="WB325" s="5"/>
      <c r="WC325" s="5"/>
      <c r="WD325" s="5"/>
      <c r="WE325" s="5"/>
      <c r="WF325" s="5"/>
      <c r="WG325" s="5"/>
      <c r="WH325" s="5"/>
      <c r="WI325" s="5"/>
      <c r="WJ325" s="5"/>
      <c r="WK325" s="5"/>
      <c r="WL325" s="5"/>
      <c r="WM325" s="5"/>
      <c r="WN325" s="5"/>
      <c r="WO325" s="5"/>
      <c r="WP325" s="5"/>
      <c r="WQ325" s="5"/>
      <c r="WR325" s="5"/>
      <c r="WS325" s="5"/>
      <c r="WT325" s="5"/>
      <c r="WU325" s="5"/>
      <c r="WV325" s="5"/>
      <c r="WW325" s="5"/>
      <c r="WX325" s="5"/>
      <c r="WY325" s="5"/>
      <c r="WZ325" s="5"/>
      <c r="XA325" s="5"/>
      <c r="XB325" s="5"/>
      <c r="XC325" s="5"/>
      <c r="XD325" s="5"/>
      <c r="XE325" s="5"/>
      <c r="XF325" s="5"/>
      <c r="XG325" s="5"/>
      <c r="XH325" s="5"/>
      <c r="XI325" s="5"/>
      <c r="XJ325" s="5"/>
      <c r="XK325" s="5"/>
      <c r="XL325" s="5"/>
      <c r="XM325" s="5"/>
      <c r="XN325" s="5"/>
      <c r="XO325" s="5"/>
      <c r="XP325" s="5"/>
      <c r="XQ325" s="5"/>
      <c r="XR325" s="5"/>
      <c r="XS325" s="5"/>
      <c r="XT325" s="5"/>
      <c r="XU325" s="5"/>
      <c r="XV325" s="5"/>
      <c r="XW325" s="5"/>
    </row>
    <row r="326" spans="39:647" x14ac:dyDescent="0.45">
      <c r="AM326" s="5"/>
      <c r="AN326" s="5"/>
      <c r="AO326" s="5"/>
      <c r="AP326" s="5"/>
      <c r="AQ326" s="5"/>
      <c r="AR326" s="5"/>
      <c r="AS326" s="5"/>
      <c r="AT326" s="5"/>
      <c r="AU326" s="5"/>
      <c r="AV326" s="5"/>
      <c r="AW326" s="5"/>
      <c r="AX326" s="5"/>
      <c r="AY326" s="5"/>
      <c r="AZ326" s="5"/>
      <c r="BA326" s="5"/>
      <c r="BB326" s="5"/>
      <c r="BC326" s="5"/>
      <c r="BD326" s="5"/>
      <c r="BE326" s="5"/>
      <c r="BF326" s="5"/>
      <c r="BG326" s="5"/>
      <c r="BH326" s="5"/>
      <c r="BI326" s="5"/>
      <c r="BJ326" s="5"/>
      <c r="BK326" s="5"/>
      <c r="BL326" s="5"/>
      <c r="BM326" s="5"/>
      <c r="BN326" s="5"/>
      <c r="BO326" s="5"/>
      <c r="BP326" s="5"/>
      <c r="BQ326" s="5"/>
      <c r="BR326" s="5"/>
      <c r="BS326" s="5"/>
      <c r="BT326" s="5"/>
      <c r="BU326" s="5"/>
      <c r="BV326" s="5"/>
      <c r="BW326" s="5"/>
      <c r="BX326" s="5"/>
      <c r="BY326" s="5"/>
      <c r="BZ326" s="5"/>
      <c r="CA326" s="5"/>
      <c r="CB326" s="5"/>
      <c r="CC326" s="5"/>
      <c r="CD326" s="5"/>
      <c r="CE326" s="5"/>
      <c r="CF326" s="5"/>
      <c r="CG326" s="5"/>
      <c r="CH326" s="5"/>
      <c r="CI326" s="5"/>
      <c r="CJ326" s="5"/>
      <c r="CK326" s="5"/>
      <c r="CL326" s="5"/>
      <c r="CM326" s="5"/>
      <c r="CN326" s="5"/>
      <c r="CO326" s="5"/>
      <c r="CP326" s="5"/>
      <c r="CQ326" s="5"/>
      <c r="CR326" s="5"/>
      <c r="CS326" s="5"/>
      <c r="CT326" s="5"/>
      <c r="CU326" s="5"/>
      <c r="CV326" s="5"/>
      <c r="CW326" s="5"/>
      <c r="CX326" s="5"/>
      <c r="CY326" s="5"/>
      <c r="CZ326" s="5"/>
      <c r="DA326" s="5"/>
      <c r="DB326" s="5"/>
      <c r="DC326" s="5"/>
      <c r="DD326" s="5"/>
      <c r="DE326" s="5"/>
      <c r="DF326" s="5"/>
      <c r="DG326" s="5"/>
      <c r="DH326" s="5"/>
      <c r="DI326" s="5"/>
      <c r="DJ326" s="5"/>
      <c r="DK326" s="5"/>
      <c r="DL326" s="5"/>
      <c r="DM326" s="5"/>
      <c r="DN326" s="5"/>
      <c r="DO326" s="5"/>
      <c r="DP326" s="5"/>
      <c r="DQ326" s="5"/>
      <c r="DR326" s="5"/>
      <c r="DS326" s="5"/>
      <c r="DT326" s="5"/>
      <c r="DU326" s="5"/>
      <c r="DV326" s="5"/>
      <c r="DW326" s="5"/>
      <c r="DX326" s="5"/>
      <c r="DY326" s="5"/>
      <c r="DZ326" s="5"/>
      <c r="EA326" s="5"/>
      <c r="EB326" s="5"/>
      <c r="EC326" s="5"/>
      <c r="ED326" s="5"/>
      <c r="EE326" s="5"/>
      <c r="EF326" s="5"/>
      <c r="EG326" s="5"/>
      <c r="EH326" s="5"/>
      <c r="EI326" s="5"/>
      <c r="EJ326" s="5"/>
      <c r="EK326" s="5"/>
      <c r="EL326" s="5"/>
      <c r="EM326" s="5"/>
      <c r="EN326" s="5"/>
      <c r="EO326" s="5"/>
      <c r="EP326" s="5"/>
      <c r="EQ326" s="5"/>
      <c r="ER326" s="5"/>
      <c r="ES326" s="5"/>
      <c r="ET326" s="5"/>
      <c r="EU326" s="5"/>
      <c r="EV326" s="5"/>
      <c r="EW326" s="5"/>
      <c r="EX326" s="5"/>
      <c r="EY326" s="5"/>
      <c r="EZ326" s="5"/>
      <c r="FA326" s="5"/>
      <c r="FB326" s="5"/>
      <c r="FC326" s="5"/>
      <c r="FD326" s="5"/>
      <c r="FE326" s="5"/>
      <c r="FF326" s="5"/>
      <c r="FG326" s="5"/>
      <c r="FH326" s="5"/>
      <c r="FI326" s="5"/>
      <c r="FJ326" s="5"/>
      <c r="FK326" s="5"/>
      <c r="FL326" s="5"/>
      <c r="FM326" s="5"/>
      <c r="FN326" s="5"/>
      <c r="FO326" s="5"/>
      <c r="FP326" s="5"/>
      <c r="FQ326" s="5"/>
      <c r="FR326" s="5"/>
      <c r="FS326" s="5"/>
      <c r="FT326" s="5"/>
      <c r="FU326" s="5"/>
      <c r="FV326" s="5"/>
      <c r="FW326" s="5"/>
      <c r="FX326" s="5"/>
      <c r="FY326" s="5"/>
      <c r="FZ326" s="5"/>
      <c r="GA326" s="5"/>
      <c r="GB326" s="5"/>
      <c r="GC326" s="5"/>
      <c r="GD326" s="5"/>
      <c r="GE326" s="5"/>
      <c r="GF326" s="5"/>
      <c r="GG326" s="5"/>
      <c r="GH326" s="5"/>
      <c r="GI326" s="5"/>
      <c r="GJ326" s="5"/>
      <c r="GK326" s="5"/>
      <c r="GL326" s="5"/>
      <c r="GM326" s="5"/>
      <c r="GN326" s="5"/>
      <c r="GO326" s="5"/>
      <c r="GP326" s="5"/>
      <c r="GQ326" s="5"/>
      <c r="GR326" s="5"/>
      <c r="GS326" s="5"/>
      <c r="GT326" s="5"/>
      <c r="GU326" s="5"/>
      <c r="GV326" s="5"/>
      <c r="GW326" s="5"/>
      <c r="GX326" s="5"/>
      <c r="GY326" s="5"/>
      <c r="GZ326" s="5"/>
      <c r="HA326" s="5"/>
      <c r="HB326" s="5"/>
      <c r="HC326" s="5"/>
      <c r="HD326" s="5"/>
      <c r="HE326" s="5"/>
      <c r="HF326" s="5"/>
      <c r="HG326" s="5"/>
      <c r="HH326" s="5"/>
      <c r="HI326" s="5"/>
      <c r="HJ326" s="5"/>
      <c r="HK326" s="5"/>
      <c r="HL326" s="5"/>
      <c r="HM326" s="5"/>
      <c r="HN326" s="5"/>
      <c r="HO326" s="5"/>
      <c r="HP326" s="5"/>
      <c r="HQ326" s="5"/>
      <c r="HR326" s="5"/>
      <c r="HS326" s="5"/>
      <c r="HT326" s="5"/>
      <c r="HU326" s="5"/>
      <c r="HV326" s="5"/>
      <c r="HW326" s="5"/>
      <c r="HX326" s="5"/>
      <c r="HY326" s="5"/>
      <c r="HZ326" s="5"/>
      <c r="IA326" s="5"/>
      <c r="IB326" s="5"/>
      <c r="IC326" s="5"/>
      <c r="ID326" s="5"/>
      <c r="IE326" s="5"/>
      <c r="IF326" s="5"/>
      <c r="IG326" s="5"/>
      <c r="IH326" s="5"/>
      <c r="II326" s="5"/>
      <c r="IJ326" s="5"/>
      <c r="IK326" s="5"/>
      <c r="IL326" s="5"/>
      <c r="IM326" s="5"/>
      <c r="IN326" s="5"/>
      <c r="IO326" s="5"/>
      <c r="IP326" s="5"/>
      <c r="IQ326" s="5"/>
      <c r="IR326" s="5"/>
      <c r="IS326" s="5"/>
      <c r="IT326" s="5"/>
      <c r="IU326" s="5"/>
      <c r="IV326" s="5"/>
      <c r="IW326" s="5"/>
      <c r="IX326" s="5"/>
      <c r="IY326" s="5"/>
      <c r="IZ326" s="5"/>
      <c r="JA326" s="5"/>
      <c r="JB326" s="5"/>
      <c r="JC326" s="5"/>
      <c r="JD326" s="5"/>
      <c r="JE326" s="5"/>
      <c r="JF326" s="5"/>
      <c r="JG326" s="5"/>
      <c r="JH326" s="5"/>
      <c r="JI326" s="5"/>
      <c r="JJ326" s="5"/>
      <c r="JK326" s="5"/>
      <c r="JL326" s="5"/>
      <c r="JM326" s="5"/>
      <c r="JN326" s="5"/>
      <c r="JO326" s="5"/>
      <c r="JP326" s="5"/>
      <c r="JQ326" s="5"/>
      <c r="JR326" s="5"/>
      <c r="JS326" s="5"/>
      <c r="JT326" s="5"/>
      <c r="JU326" s="5"/>
      <c r="JV326" s="5"/>
      <c r="JW326" s="5"/>
      <c r="JX326" s="5"/>
      <c r="JY326" s="5"/>
      <c r="JZ326" s="5"/>
      <c r="KA326" s="5"/>
      <c r="KB326" s="5"/>
      <c r="KC326" s="5"/>
      <c r="KD326" s="5"/>
      <c r="KE326" s="5"/>
      <c r="KF326" s="5"/>
      <c r="KG326" s="5"/>
      <c r="KH326" s="5"/>
      <c r="KI326" s="5"/>
      <c r="KJ326" s="5"/>
      <c r="KK326" s="5"/>
      <c r="KL326" s="5"/>
      <c r="KM326" s="5"/>
      <c r="KN326" s="5"/>
      <c r="KO326" s="5"/>
      <c r="KP326" s="5"/>
      <c r="KQ326" s="5"/>
      <c r="KR326" s="5"/>
      <c r="KS326" s="5"/>
      <c r="KT326" s="5"/>
      <c r="KU326" s="5"/>
      <c r="KV326" s="5"/>
      <c r="KW326" s="5"/>
      <c r="KX326" s="5"/>
      <c r="KY326" s="5"/>
      <c r="KZ326" s="5"/>
      <c r="LA326" s="5"/>
      <c r="LB326" s="5"/>
      <c r="LC326" s="5"/>
      <c r="LD326" s="5"/>
      <c r="LE326" s="5"/>
      <c r="LF326" s="5"/>
      <c r="LG326" s="5"/>
      <c r="LH326" s="5"/>
      <c r="LI326" s="5"/>
      <c r="LJ326" s="5"/>
      <c r="LK326" s="5"/>
      <c r="LL326" s="5"/>
      <c r="LM326" s="5"/>
      <c r="LN326" s="5"/>
      <c r="LO326" s="5"/>
      <c r="LP326" s="5"/>
      <c r="LQ326" s="5"/>
      <c r="LR326" s="5"/>
      <c r="LS326" s="5"/>
      <c r="LT326" s="5"/>
      <c r="LU326" s="5"/>
      <c r="LV326" s="5"/>
      <c r="LW326" s="5"/>
      <c r="LX326" s="5"/>
      <c r="LY326" s="5"/>
      <c r="LZ326" s="5"/>
      <c r="MA326" s="5"/>
      <c r="MB326" s="5"/>
      <c r="MC326" s="5"/>
      <c r="MD326" s="5"/>
      <c r="ME326" s="5"/>
      <c r="MF326" s="5"/>
      <c r="MG326" s="5"/>
      <c r="MH326" s="5"/>
      <c r="MI326" s="5"/>
      <c r="MJ326" s="5"/>
      <c r="MK326" s="5"/>
      <c r="ML326" s="5"/>
      <c r="MM326" s="5"/>
      <c r="MN326" s="5"/>
      <c r="MO326" s="5"/>
      <c r="MP326" s="5"/>
      <c r="MQ326" s="5"/>
      <c r="MR326" s="5"/>
      <c r="MS326" s="5"/>
      <c r="MT326" s="5"/>
      <c r="MU326" s="5"/>
      <c r="MV326" s="5"/>
      <c r="MW326" s="5"/>
      <c r="MX326" s="5"/>
      <c r="MY326" s="5"/>
      <c r="MZ326" s="5"/>
      <c r="NA326" s="5"/>
      <c r="NB326" s="5"/>
      <c r="NC326" s="5"/>
      <c r="ND326" s="5"/>
      <c r="NE326" s="5"/>
      <c r="NF326" s="5"/>
      <c r="NG326" s="5"/>
      <c r="NH326" s="5"/>
      <c r="NI326" s="5"/>
      <c r="NJ326" s="5"/>
      <c r="NK326" s="5"/>
      <c r="NL326" s="5"/>
      <c r="NM326" s="5"/>
      <c r="NN326" s="5"/>
      <c r="NO326" s="5"/>
      <c r="NP326" s="5"/>
      <c r="NQ326" s="5"/>
      <c r="NR326" s="5"/>
      <c r="NS326" s="5"/>
      <c r="NT326" s="5"/>
      <c r="NU326" s="5"/>
      <c r="NV326" s="5"/>
      <c r="NW326" s="5"/>
      <c r="NX326" s="5"/>
      <c r="NY326" s="5"/>
      <c r="NZ326" s="5"/>
      <c r="OA326" s="5"/>
      <c r="OB326" s="5"/>
      <c r="OC326" s="5"/>
      <c r="OD326" s="5"/>
      <c r="OE326" s="5"/>
      <c r="OF326" s="5"/>
      <c r="OG326" s="5"/>
      <c r="OH326" s="5"/>
      <c r="OI326" s="5"/>
      <c r="OJ326" s="5"/>
      <c r="OK326" s="5"/>
      <c r="OL326" s="5"/>
      <c r="OM326" s="5"/>
      <c r="ON326" s="5"/>
      <c r="OO326" s="5"/>
      <c r="OP326" s="5"/>
      <c r="OQ326" s="5"/>
      <c r="OR326" s="5"/>
      <c r="OS326" s="5"/>
      <c r="OT326" s="5"/>
      <c r="OU326" s="5"/>
      <c r="OV326" s="5"/>
      <c r="OW326" s="5"/>
      <c r="OX326" s="5"/>
      <c r="OY326" s="5"/>
      <c r="OZ326" s="5"/>
      <c r="PA326" s="5"/>
      <c r="PB326" s="5"/>
      <c r="PC326" s="5"/>
      <c r="PD326" s="5"/>
      <c r="PE326" s="5"/>
      <c r="PF326" s="5"/>
      <c r="PG326" s="5"/>
      <c r="PH326" s="5"/>
      <c r="PI326" s="5"/>
      <c r="PJ326" s="5"/>
      <c r="PK326" s="5"/>
      <c r="PL326" s="5"/>
      <c r="PM326" s="5"/>
      <c r="PN326" s="5"/>
      <c r="PO326" s="5"/>
      <c r="PP326" s="5"/>
      <c r="PQ326" s="5"/>
      <c r="PR326" s="5"/>
      <c r="PS326" s="5"/>
      <c r="PT326" s="5"/>
      <c r="PU326" s="5"/>
      <c r="PV326" s="5"/>
      <c r="PW326" s="5"/>
      <c r="PX326" s="5"/>
      <c r="PY326" s="5"/>
      <c r="PZ326" s="5"/>
      <c r="QA326" s="5"/>
      <c r="QB326" s="5"/>
      <c r="QC326" s="5"/>
      <c r="QD326" s="5"/>
      <c r="QE326" s="5"/>
      <c r="QF326" s="5"/>
      <c r="QG326" s="5"/>
      <c r="QH326" s="5"/>
      <c r="QI326" s="5"/>
      <c r="QJ326" s="5"/>
      <c r="QK326" s="5"/>
      <c r="QL326" s="5"/>
      <c r="QM326" s="5"/>
      <c r="QN326" s="5"/>
      <c r="QO326" s="5"/>
      <c r="QP326" s="5"/>
      <c r="QQ326" s="5"/>
      <c r="QR326" s="5"/>
      <c r="QS326" s="5"/>
      <c r="QT326" s="5"/>
      <c r="QU326" s="5"/>
      <c r="QV326" s="5"/>
      <c r="QW326" s="5"/>
      <c r="QX326" s="5"/>
      <c r="QY326" s="5"/>
      <c r="QZ326" s="5"/>
      <c r="RA326" s="5"/>
      <c r="RB326" s="5"/>
      <c r="RC326" s="5"/>
      <c r="RD326" s="5"/>
      <c r="RE326" s="5"/>
      <c r="RF326" s="5"/>
      <c r="RG326" s="5"/>
      <c r="RH326" s="5"/>
      <c r="RI326" s="5"/>
      <c r="RJ326" s="5"/>
      <c r="RK326" s="5"/>
      <c r="RL326" s="5"/>
      <c r="RM326" s="5"/>
      <c r="RN326" s="5"/>
      <c r="RO326" s="5"/>
      <c r="RP326" s="5"/>
      <c r="RQ326" s="5"/>
      <c r="RR326" s="5"/>
      <c r="RS326" s="5"/>
      <c r="RT326" s="5"/>
      <c r="RU326" s="5"/>
      <c r="RV326" s="5"/>
      <c r="RW326" s="5"/>
      <c r="RX326" s="5"/>
      <c r="RY326" s="5"/>
      <c r="RZ326" s="5"/>
      <c r="SA326" s="5"/>
      <c r="SB326" s="5"/>
      <c r="SC326" s="5"/>
      <c r="SD326" s="5"/>
      <c r="SE326" s="5"/>
      <c r="SF326" s="5"/>
      <c r="SG326" s="5"/>
      <c r="SH326" s="5"/>
      <c r="SI326" s="5"/>
      <c r="SJ326" s="5"/>
      <c r="SK326" s="5"/>
      <c r="SL326" s="5"/>
      <c r="SM326" s="5"/>
      <c r="SN326" s="5"/>
      <c r="SO326" s="5"/>
      <c r="SP326" s="5"/>
      <c r="SQ326" s="5"/>
      <c r="SR326" s="5"/>
      <c r="SS326" s="5"/>
      <c r="ST326" s="5"/>
      <c r="SU326" s="5"/>
      <c r="SV326" s="5"/>
      <c r="SW326" s="5"/>
      <c r="SX326" s="5"/>
      <c r="SY326" s="5"/>
      <c r="SZ326" s="5"/>
      <c r="TA326" s="5"/>
      <c r="TB326" s="5"/>
      <c r="TC326" s="5"/>
      <c r="TD326" s="5"/>
      <c r="TE326" s="5"/>
      <c r="TF326" s="5"/>
      <c r="TG326" s="5"/>
      <c r="TH326" s="5"/>
      <c r="TI326" s="5"/>
      <c r="TJ326" s="5"/>
      <c r="TK326" s="5"/>
      <c r="TL326" s="5"/>
      <c r="TM326" s="5"/>
      <c r="TN326" s="5"/>
      <c r="TO326" s="5"/>
      <c r="TP326" s="5"/>
      <c r="TQ326" s="5"/>
      <c r="TR326" s="5"/>
      <c r="TS326" s="5"/>
      <c r="TT326" s="5"/>
      <c r="TU326" s="5"/>
      <c r="TV326" s="5"/>
      <c r="TW326" s="5"/>
      <c r="TX326" s="5"/>
      <c r="TY326" s="5"/>
      <c r="TZ326" s="5"/>
      <c r="UA326" s="5"/>
      <c r="UB326" s="5"/>
      <c r="UC326" s="5"/>
      <c r="UD326" s="5"/>
      <c r="UE326" s="5"/>
      <c r="UF326" s="5"/>
      <c r="UG326" s="5"/>
      <c r="UH326" s="5"/>
      <c r="UI326" s="5"/>
      <c r="UJ326" s="5"/>
      <c r="UK326" s="5"/>
      <c r="UL326" s="5"/>
      <c r="UM326" s="5"/>
      <c r="UN326" s="5"/>
      <c r="UO326" s="5"/>
      <c r="UP326" s="5"/>
      <c r="UQ326" s="5"/>
      <c r="UR326" s="5"/>
      <c r="US326" s="5"/>
      <c r="UT326" s="5"/>
      <c r="UU326" s="5"/>
      <c r="UV326" s="5"/>
      <c r="UW326" s="5"/>
      <c r="UX326" s="5"/>
      <c r="UY326" s="5"/>
      <c r="UZ326" s="5"/>
      <c r="VA326" s="5"/>
      <c r="VB326" s="5"/>
      <c r="VC326" s="5"/>
      <c r="VD326" s="5"/>
      <c r="VE326" s="5"/>
      <c r="VF326" s="5"/>
      <c r="VG326" s="5"/>
      <c r="VH326" s="5"/>
      <c r="VI326" s="5"/>
      <c r="VJ326" s="5"/>
      <c r="VK326" s="5"/>
      <c r="VL326" s="5"/>
      <c r="VM326" s="5"/>
      <c r="VN326" s="5"/>
      <c r="VO326" s="5"/>
      <c r="VP326" s="5"/>
      <c r="VQ326" s="5"/>
      <c r="VR326" s="5"/>
      <c r="VS326" s="5"/>
      <c r="VT326" s="5"/>
      <c r="VU326" s="5"/>
      <c r="VV326" s="5"/>
      <c r="VW326" s="5"/>
      <c r="VX326" s="5"/>
      <c r="VY326" s="5"/>
      <c r="VZ326" s="5"/>
      <c r="WA326" s="5"/>
      <c r="WB326" s="5"/>
      <c r="WC326" s="5"/>
      <c r="WD326" s="5"/>
      <c r="WE326" s="5"/>
      <c r="WF326" s="5"/>
      <c r="WG326" s="5"/>
      <c r="WH326" s="5"/>
      <c r="WI326" s="5"/>
      <c r="WJ326" s="5"/>
      <c r="WK326" s="5"/>
      <c r="WL326" s="5"/>
      <c r="WM326" s="5"/>
      <c r="WN326" s="5"/>
      <c r="WO326" s="5"/>
      <c r="WP326" s="5"/>
      <c r="WQ326" s="5"/>
      <c r="WR326" s="5"/>
      <c r="WS326" s="5"/>
      <c r="WT326" s="5"/>
      <c r="WU326" s="5"/>
      <c r="WV326" s="5"/>
      <c r="WW326" s="5"/>
      <c r="WX326" s="5"/>
      <c r="WY326" s="5"/>
      <c r="WZ326" s="5"/>
      <c r="XA326" s="5"/>
      <c r="XB326" s="5"/>
      <c r="XC326" s="5"/>
      <c r="XD326" s="5"/>
      <c r="XE326" s="5"/>
      <c r="XF326" s="5"/>
      <c r="XG326" s="5"/>
      <c r="XH326" s="5"/>
      <c r="XI326" s="5"/>
      <c r="XJ326" s="5"/>
      <c r="XK326" s="5"/>
      <c r="XL326" s="5"/>
      <c r="XM326" s="5"/>
      <c r="XN326" s="5"/>
      <c r="XO326" s="5"/>
      <c r="XP326" s="5"/>
      <c r="XQ326" s="5"/>
      <c r="XR326" s="5"/>
      <c r="XS326" s="5"/>
      <c r="XT326" s="5"/>
      <c r="XU326" s="5"/>
      <c r="XV326" s="5"/>
      <c r="XW326" s="5"/>
    </row>
    <row r="327" spans="39:647" x14ac:dyDescent="0.45">
      <c r="AM327" s="5"/>
      <c r="AN327" s="5"/>
      <c r="AO327" s="5"/>
      <c r="AP327" s="5"/>
      <c r="AQ327" s="5"/>
      <c r="AR327" s="5"/>
      <c r="AS327" s="5"/>
      <c r="AT327" s="5"/>
      <c r="AU327" s="5"/>
      <c r="AV327" s="5"/>
      <c r="AW327" s="5"/>
      <c r="AX327" s="5"/>
      <c r="AY327" s="5"/>
      <c r="AZ327" s="5"/>
      <c r="BA327" s="5"/>
      <c r="BB327" s="5"/>
      <c r="BC327" s="5"/>
      <c r="BD327" s="5"/>
      <c r="BE327" s="5"/>
      <c r="BF327" s="5"/>
      <c r="BG327" s="5"/>
      <c r="BH327" s="5"/>
      <c r="BI327" s="5"/>
      <c r="BJ327" s="5"/>
      <c r="BK327" s="5"/>
      <c r="BL327" s="5"/>
      <c r="BM327" s="5"/>
      <c r="BN327" s="5"/>
      <c r="BO327" s="5"/>
      <c r="BP327" s="5"/>
      <c r="BQ327" s="5"/>
      <c r="BR327" s="5"/>
      <c r="BS327" s="5"/>
      <c r="BT327" s="5"/>
      <c r="BU327" s="5"/>
      <c r="BV327" s="5"/>
      <c r="BW327" s="5"/>
      <c r="BX327" s="5"/>
      <c r="BY327" s="5"/>
      <c r="BZ327" s="5"/>
      <c r="CA327" s="5"/>
      <c r="CB327" s="5"/>
      <c r="CC327" s="5"/>
      <c r="CD327" s="5"/>
      <c r="CE327" s="5"/>
      <c r="CF327" s="5"/>
      <c r="CG327" s="5"/>
      <c r="CH327" s="5"/>
      <c r="CI327" s="5"/>
      <c r="CJ327" s="5"/>
      <c r="CK327" s="5"/>
      <c r="CL327" s="5"/>
      <c r="CM327" s="5"/>
      <c r="CN327" s="5"/>
      <c r="CO327" s="5"/>
      <c r="CP327" s="5"/>
      <c r="CQ327" s="5"/>
      <c r="CR327" s="5"/>
      <c r="CS327" s="5"/>
      <c r="CT327" s="5"/>
      <c r="CU327" s="5"/>
      <c r="CV327" s="5"/>
      <c r="CW327" s="5"/>
      <c r="CX327" s="5"/>
      <c r="CY327" s="5"/>
      <c r="CZ327" s="5"/>
      <c r="DA327" s="5"/>
      <c r="DB327" s="5"/>
      <c r="DC327" s="5"/>
      <c r="DD327" s="5"/>
      <c r="DE327" s="5"/>
      <c r="DF327" s="5"/>
      <c r="DG327" s="5"/>
      <c r="DH327" s="5"/>
      <c r="DI327" s="5"/>
      <c r="DJ327" s="5"/>
      <c r="DK327" s="5"/>
      <c r="DL327" s="5"/>
      <c r="DM327" s="5"/>
      <c r="DN327" s="5"/>
      <c r="DO327" s="5"/>
      <c r="DP327" s="5"/>
      <c r="DQ327" s="5"/>
      <c r="DR327" s="5"/>
      <c r="DS327" s="5"/>
      <c r="DT327" s="5"/>
      <c r="DU327" s="5"/>
      <c r="DV327" s="5"/>
      <c r="DW327" s="5"/>
      <c r="DX327" s="5"/>
      <c r="DY327" s="5"/>
      <c r="DZ327" s="5"/>
      <c r="EA327" s="5"/>
      <c r="EB327" s="5"/>
      <c r="EC327" s="5"/>
      <c r="ED327" s="5"/>
      <c r="EE327" s="5"/>
      <c r="EF327" s="5"/>
      <c r="EG327" s="5"/>
      <c r="EH327" s="5"/>
      <c r="EI327" s="5"/>
      <c r="EJ327" s="5"/>
      <c r="EK327" s="5"/>
      <c r="EL327" s="5"/>
      <c r="EM327" s="5"/>
      <c r="EN327" s="5"/>
      <c r="EO327" s="5"/>
      <c r="EP327" s="5"/>
      <c r="EQ327" s="5"/>
      <c r="ER327" s="5"/>
      <c r="ES327" s="5"/>
      <c r="ET327" s="5"/>
      <c r="EU327" s="5"/>
      <c r="EV327" s="5"/>
      <c r="EW327" s="5"/>
      <c r="EX327" s="5"/>
      <c r="EY327" s="5"/>
      <c r="EZ327" s="5"/>
      <c r="FA327" s="5"/>
      <c r="FB327" s="5"/>
      <c r="FC327" s="5"/>
      <c r="FD327" s="5"/>
      <c r="FE327" s="5"/>
      <c r="FF327" s="5"/>
      <c r="FG327" s="5"/>
      <c r="FH327" s="5"/>
      <c r="FI327" s="5"/>
      <c r="FJ327" s="5"/>
      <c r="FK327" s="5"/>
      <c r="FL327" s="5"/>
      <c r="FM327" s="5"/>
      <c r="FN327" s="5"/>
      <c r="FO327" s="5"/>
      <c r="FP327" s="5"/>
      <c r="FQ327" s="5"/>
      <c r="FR327" s="5"/>
      <c r="FS327" s="5"/>
      <c r="FT327" s="5"/>
      <c r="FU327" s="5"/>
      <c r="FV327" s="5"/>
      <c r="FW327" s="5"/>
      <c r="FX327" s="5"/>
      <c r="FY327" s="5"/>
      <c r="FZ327" s="5"/>
      <c r="GA327" s="5"/>
      <c r="GB327" s="5"/>
      <c r="GC327" s="5"/>
      <c r="GD327" s="5"/>
      <c r="GE327" s="5"/>
      <c r="GF327" s="5"/>
      <c r="GG327" s="5"/>
      <c r="GH327" s="5"/>
      <c r="GI327" s="5"/>
      <c r="GJ327" s="5"/>
      <c r="GK327" s="5"/>
      <c r="GL327" s="5"/>
      <c r="GM327" s="5"/>
      <c r="GN327" s="5"/>
      <c r="GO327" s="5"/>
      <c r="GP327" s="5"/>
      <c r="GQ327" s="5"/>
      <c r="GR327" s="5"/>
      <c r="GS327" s="5"/>
      <c r="GT327" s="5"/>
      <c r="GU327" s="5"/>
      <c r="GV327" s="5"/>
      <c r="GW327" s="5"/>
      <c r="GX327" s="5"/>
      <c r="GY327" s="5"/>
      <c r="GZ327" s="5"/>
      <c r="HA327" s="5"/>
      <c r="HB327" s="5"/>
      <c r="HC327" s="5"/>
      <c r="HD327" s="5"/>
      <c r="HE327" s="5"/>
      <c r="HF327" s="5"/>
      <c r="HG327" s="5"/>
      <c r="HH327" s="5"/>
      <c r="HI327" s="5"/>
      <c r="HJ327" s="5"/>
      <c r="HK327" s="5"/>
      <c r="HL327" s="5"/>
      <c r="HM327" s="5"/>
      <c r="HN327" s="5"/>
      <c r="HO327" s="5"/>
      <c r="HP327" s="5"/>
      <c r="HQ327" s="5"/>
      <c r="HR327" s="5"/>
      <c r="HS327" s="5"/>
      <c r="HT327" s="5"/>
      <c r="HU327" s="5"/>
      <c r="HV327" s="5"/>
      <c r="HW327" s="5"/>
      <c r="HX327" s="5"/>
      <c r="HY327" s="5"/>
      <c r="HZ327" s="5"/>
      <c r="IA327" s="5"/>
      <c r="IB327" s="5"/>
      <c r="IC327" s="5"/>
      <c r="ID327" s="5"/>
      <c r="IE327" s="5"/>
      <c r="IF327" s="5"/>
      <c r="IG327" s="5"/>
      <c r="IH327" s="5"/>
      <c r="II327" s="5"/>
      <c r="IJ327" s="5"/>
      <c r="IK327" s="5"/>
      <c r="IL327" s="5"/>
      <c r="IM327" s="5"/>
      <c r="IN327" s="5"/>
      <c r="IO327" s="5"/>
      <c r="IP327" s="5"/>
      <c r="IQ327" s="5"/>
      <c r="IR327" s="5"/>
      <c r="IS327" s="5"/>
      <c r="IT327" s="5"/>
      <c r="IU327" s="5"/>
      <c r="IV327" s="5"/>
      <c r="IW327" s="5"/>
      <c r="IX327" s="5"/>
      <c r="IY327" s="5"/>
      <c r="IZ327" s="5"/>
      <c r="JA327" s="5"/>
      <c r="JB327" s="5"/>
      <c r="JC327" s="5"/>
      <c r="JD327" s="5"/>
      <c r="JE327" s="5"/>
      <c r="JF327" s="5"/>
      <c r="JG327" s="5"/>
      <c r="JH327" s="5"/>
      <c r="JI327" s="5"/>
      <c r="JJ327" s="5"/>
      <c r="JK327" s="5"/>
      <c r="JL327" s="5"/>
      <c r="JM327" s="5"/>
      <c r="JN327" s="5"/>
      <c r="JO327" s="5"/>
      <c r="JP327" s="5"/>
      <c r="JQ327" s="5"/>
      <c r="JR327" s="5"/>
      <c r="JS327" s="5"/>
      <c r="JT327" s="5"/>
      <c r="JU327" s="5"/>
      <c r="JV327" s="5"/>
      <c r="JW327" s="5"/>
      <c r="JX327" s="5"/>
      <c r="JY327" s="5"/>
      <c r="JZ327" s="5"/>
      <c r="KA327" s="5"/>
      <c r="KB327" s="5"/>
      <c r="KC327" s="5"/>
      <c r="KD327" s="5"/>
      <c r="KE327" s="5"/>
      <c r="KF327" s="5"/>
      <c r="KG327" s="5"/>
      <c r="KH327" s="5"/>
      <c r="KI327" s="5"/>
      <c r="KJ327" s="5"/>
      <c r="KK327" s="5"/>
      <c r="KL327" s="5"/>
      <c r="KM327" s="5"/>
      <c r="KN327" s="5"/>
      <c r="KO327" s="5"/>
      <c r="KP327" s="5"/>
      <c r="KQ327" s="5"/>
      <c r="KR327" s="5"/>
      <c r="KS327" s="5"/>
      <c r="KT327" s="5"/>
      <c r="KU327" s="5"/>
      <c r="KV327" s="5"/>
      <c r="KW327" s="5"/>
      <c r="KX327" s="5"/>
      <c r="KY327" s="5"/>
      <c r="KZ327" s="5"/>
      <c r="LA327" s="5"/>
      <c r="LB327" s="5"/>
      <c r="LC327" s="5"/>
      <c r="LD327" s="5"/>
      <c r="LE327" s="5"/>
      <c r="LF327" s="5"/>
      <c r="LG327" s="5"/>
      <c r="LH327" s="5"/>
      <c r="LI327" s="5"/>
      <c r="LJ327" s="5"/>
      <c r="LK327" s="5"/>
      <c r="LL327" s="5"/>
      <c r="LM327" s="5"/>
      <c r="LN327" s="5"/>
      <c r="LO327" s="5"/>
      <c r="LP327" s="5"/>
      <c r="LQ327" s="5"/>
      <c r="LR327" s="5"/>
      <c r="LS327" s="5"/>
      <c r="LT327" s="5"/>
      <c r="LU327" s="5"/>
      <c r="LV327" s="5"/>
      <c r="LW327" s="5"/>
      <c r="LX327" s="5"/>
      <c r="LY327" s="5"/>
      <c r="LZ327" s="5"/>
      <c r="MA327" s="5"/>
      <c r="MB327" s="5"/>
      <c r="MC327" s="5"/>
      <c r="MD327" s="5"/>
      <c r="ME327" s="5"/>
      <c r="MF327" s="5"/>
      <c r="MG327" s="5"/>
      <c r="MH327" s="5"/>
      <c r="MI327" s="5"/>
      <c r="MJ327" s="5"/>
      <c r="MK327" s="5"/>
      <c r="ML327" s="5"/>
      <c r="MM327" s="5"/>
      <c r="MN327" s="5"/>
      <c r="MO327" s="5"/>
      <c r="MP327" s="5"/>
      <c r="MQ327" s="5"/>
      <c r="MR327" s="5"/>
      <c r="MS327" s="5"/>
      <c r="MT327" s="5"/>
      <c r="MU327" s="5"/>
      <c r="MV327" s="5"/>
      <c r="MW327" s="5"/>
      <c r="MX327" s="5"/>
      <c r="MY327" s="5"/>
      <c r="MZ327" s="5"/>
      <c r="NA327" s="5"/>
      <c r="NB327" s="5"/>
      <c r="NC327" s="5"/>
      <c r="ND327" s="5"/>
      <c r="NE327" s="5"/>
      <c r="NF327" s="5"/>
      <c r="NG327" s="5"/>
      <c r="NH327" s="5"/>
      <c r="NI327" s="5"/>
      <c r="NJ327" s="5"/>
      <c r="NK327" s="5"/>
      <c r="NL327" s="5"/>
      <c r="NM327" s="5"/>
      <c r="NN327" s="5"/>
      <c r="NO327" s="5"/>
      <c r="NP327" s="5"/>
      <c r="NQ327" s="5"/>
      <c r="NR327" s="5"/>
      <c r="NS327" s="5"/>
      <c r="NT327" s="5"/>
      <c r="NU327" s="5"/>
      <c r="NV327" s="5"/>
      <c r="NW327" s="5"/>
      <c r="NX327" s="5"/>
      <c r="NY327" s="5"/>
      <c r="NZ327" s="5"/>
      <c r="OA327" s="5"/>
      <c r="OB327" s="5"/>
      <c r="OC327" s="5"/>
      <c r="OD327" s="5"/>
      <c r="OE327" s="5"/>
      <c r="OF327" s="5"/>
      <c r="OG327" s="5"/>
      <c r="OH327" s="5"/>
      <c r="OI327" s="5"/>
      <c r="OJ327" s="5"/>
      <c r="OK327" s="5"/>
      <c r="OL327" s="5"/>
      <c r="OM327" s="5"/>
      <c r="ON327" s="5"/>
      <c r="OO327" s="5"/>
      <c r="OP327" s="5"/>
      <c r="OQ327" s="5"/>
      <c r="OR327" s="5"/>
      <c r="OS327" s="5"/>
      <c r="OT327" s="5"/>
      <c r="OU327" s="5"/>
      <c r="OV327" s="5"/>
      <c r="OW327" s="5"/>
      <c r="OX327" s="5"/>
      <c r="OY327" s="5"/>
      <c r="OZ327" s="5"/>
      <c r="PA327" s="5"/>
      <c r="PB327" s="5"/>
      <c r="PC327" s="5"/>
      <c r="PD327" s="5"/>
      <c r="PE327" s="5"/>
      <c r="PF327" s="5"/>
      <c r="PG327" s="5"/>
      <c r="PH327" s="5"/>
      <c r="PI327" s="5"/>
      <c r="PJ327" s="5"/>
      <c r="PK327" s="5"/>
      <c r="PL327" s="5"/>
      <c r="PM327" s="5"/>
      <c r="PN327" s="5"/>
      <c r="PO327" s="5"/>
      <c r="PP327" s="5"/>
      <c r="PQ327" s="5"/>
      <c r="PR327" s="5"/>
      <c r="PS327" s="5"/>
      <c r="PT327" s="5"/>
      <c r="PU327" s="5"/>
      <c r="PV327" s="5"/>
      <c r="PW327" s="5"/>
      <c r="PX327" s="5"/>
      <c r="PY327" s="5"/>
      <c r="PZ327" s="5"/>
      <c r="QA327" s="5"/>
      <c r="QB327" s="5"/>
      <c r="QC327" s="5"/>
      <c r="QD327" s="5"/>
      <c r="QE327" s="5"/>
      <c r="QF327" s="5"/>
      <c r="QG327" s="5"/>
      <c r="QH327" s="5"/>
      <c r="QI327" s="5"/>
      <c r="QJ327" s="5"/>
      <c r="QK327" s="5"/>
      <c r="QL327" s="5"/>
      <c r="QM327" s="5"/>
      <c r="QN327" s="5"/>
      <c r="QO327" s="5"/>
      <c r="QP327" s="5"/>
      <c r="QQ327" s="5"/>
      <c r="QR327" s="5"/>
      <c r="QS327" s="5"/>
      <c r="QT327" s="5"/>
      <c r="QU327" s="5"/>
      <c r="QV327" s="5"/>
      <c r="QW327" s="5"/>
      <c r="QX327" s="5"/>
      <c r="QY327" s="5"/>
      <c r="QZ327" s="5"/>
      <c r="RA327" s="5"/>
      <c r="RB327" s="5"/>
      <c r="RC327" s="5"/>
      <c r="RD327" s="5"/>
      <c r="RE327" s="5"/>
      <c r="RF327" s="5"/>
      <c r="RG327" s="5"/>
      <c r="RH327" s="5"/>
      <c r="RI327" s="5"/>
      <c r="RJ327" s="5"/>
      <c r="RK327" s="5"/>
      <c r="RL327" s="5"/>
      <c r="RM327" s="5"/>
      <c r="RN327" s="5"/>
      <c r="RO327" s="5"/>
      <c r="RP327" s="5"/>
      <c r="RQ327" s="5"/>
      <c r="RR327" s="5"/>
      <c r="RS327" s="5"/>
      <c r="RT327" s="5"/>
      <c r="RU327" s="5"/>
      <c r="RV327" s="5"/>
      <c r="RW327" s="5"/>
      <c r="RX327" s="5"/>
      <c r="RY327" s="5"/>
      <c r="RZ327" s="5"/>
      <c r="SA327" s="5"/>
      <c r="SB327" s="5"/>
      <c r="SC327" s="5"/>
      <c r="SD327" s="5"/>
      <c r="SE327" s="5"/>
      <c r="SF327" s="5"/>
      <c r="SG327" s="5"/>
      <c r="SH327" s="5"/>
      <c r="SI327" s="5"/>
      <c r="SJ327" s="5"/>
      <c r="SK327" s="5"/>
      <c r="SL327" s="5"/>
      <c r="SM327" s="5"/>
      <c r="SN327" s="5"/>
      <c r="SO327" s="5"/>
      <c r="SP327" s="5"/>
      <c r="SQ327" s="5"/>
      <c r="SR327" s="5"/>
      <c r="SS327" s="5"/>
      <c r="ST327" s="5"/>
      <c r="SU327" s="5"/>
      <c r="SV327" s="5"/>
      <c r="SW327" s="5"/>
      <c r="SX327" s="5"/>
      <c r="SY327" s="5"/>
      <c r="SZ327" s="5"/>
      <c r="TA327" s="5"/>
      <c r="TB327" s="5"/>
      <c r="TC327" s="5"/>
      <c r="TD327" s="5"/>
      <c r="TE327" s="5"/>
      <c r="TF327" s="5"/>
      <c r="TG327" s="5"/>
      <c r="TH327" s="5"/>
      <c r="TI327" s="5"/>
      <c r="TJ327" s="5"/>
      <c r="TK327" s="5"/>
      <c r="TL327" s="5"/>
      <c r="TM327" s="5"/>
      <c r="TN327" s="5"/>
      <c r="TO327" s="5"/>
      <c r="TP327" s="5"/>
      <c r="TQ327" s="5"/>
      <c r="TR327" s="5"/>
      <c r="TS327" s="5"/>
      <c r="TT327" s="5"/>
      <c r="TU327" s="5"/>
      <c r="TV327" s="5"/>
      <c r="TW327" s="5"/>
      <c r="TX327" s="5"/>
      <c r="TY327" s="5"/>
      <c r="TZ327" s="5"/>
      <c r="UA327" s="5"/>
      <c r="UB327" s="5"/>
      <c r="UC327" s="5"/>
      <c r="UD327" s="5"/>
      <c r="UE327" s="5"/>
      <c r="UF327" s="5"/>
      <c r="UG327" s="5"/>
      <c r="UH327" s="5"/>
      <c r="UI327" s="5"/>
      <c r="UJ327" s="5"/>
      <c r="UK327" s="5"/>
      <c r="UL327" s="5"/>
      <c r="UM327" s="5"/>
      <c r="UN327" s="5"/>
      <c r="UO327" s="5"/>
      <c r="UP327" s="5"/>
      <c r="UQ327" s="5"/>
      <c r="UR327" s="5"/>
      <c r="US327" s="5"/>
      <c r="UT327" s="5"/>
      <c r="UU327" s="5"/>
      <c r="UV327" s="5"/>
      <c r="UW327" s="5"/>
      <c r="UX327" s="5"/>
      <c r="UY327" s="5"/>
      <c r="UZ327" s="5"/>
      <c r="VA327" s="5"/>
      <c r="VB327" s="5"/>
      <c r="VC327" s="5"/>
      <c r="VD327" s="5"/>
      <c r="VE327" s="5"/>
      <c r="VF327" s="5"/>
      <c r="VG327" s="5"/>
      <c r="VH327" s="5"/>
      <c r="VI327" s="5"/>
      <c r="VJ327" s="5"/>
      <c r="VK327" s="5"/>
      <c r="VL327" s="5"/>
      <c r="VM327" s="5"/>
      <c r="VN327" s="5"/>
      <c r="VO327" s="5"/>
      <c r="VP327" s="5"/>
      <c r="VQ327" s="5"/>
      <c r="VR327" s="5"/>
      <c r="VS327" s="5"/>
      <c r="VT327" s="5"/>
      <c r="VU327" s="5"/>
      <c r="VV327" s="5"/>
      <c r="VW327" s="5"/>
      <c r="VX327" s="5"/>
      <c r="VY327" s="5"/>
      <c r="VZ327" s="5"/>
      <c r="WA327" s="5"/>
      <c r="WB327" s="5"/>
      <c r="WC327" s="5"/>
      <c r="WD327" s="5"/>
      <c r="WE327" s="5"/>
      <c r="WF327" s="5"/>
      <c r="WG327" s="5"/>
      <c r="WH327" s="5"/>
      <c r="WI327" s="5"/>
      <c r="WJ327" s="5"/>
      <c r="WK327" s="5"/>
      <c r="WL327" s="5"/>
      <c r="WM327" s="5"/>
      <c r="WN327" s="5"/>
      <c r="WO327" s="5"/>
      <c r="WP327" s="5"/>
      <c r="WQ327" s="5"/>
      <c r="WR327" s="5"/>
      <c r="WS327" s="5"/>
      <c r="WT327" s="5"/>
      <c r="WU327" s="5"/>
      <c r="WV327" s="5"/>
      <c r="WW327" s="5"/>
      <c r="WX327" s="5"/>
      <c r="WY327" s="5"/>
      <c r="WZ327" s="5"/>
      <c r="XA327" s="5"/>
      <c r="XB327" s="5"/>
      <c r="XC327" s="5"/>
      <c r="XD327" s="5"/>
      <c r="XE327" s="5"/>
      <c r="XF327" s="5"/>
      <c r="XG327" s="5"/>
      <c r="XH327" s="5"/>
      <c r="XI327" s="5"/>
      <c r="XJ327" s="5"/>
      <c r="XK327" s="5"/>
      <c r="XL327" s="5"/>
      <c r="XM327" s="5"/>
      <c r="XN327" s="5"/>
      <c r="XO327" s="5"/>
      <c r="XP327" s="5"/>
      <c r="XQ327" s="5"/>
      <c r="XR327" s="5"/>
      <c r="XS327" s="5"/>
      <c r="XT327" s="5"/>
      <c r="XU327" s="5"/>
      <c r="XV327" s="5"/>
      <c r="XW327" s="5"/>
    </row>
    <row r="328" spans="39:647" x14ac:dyDescent="0.45">
      <c r="AM328" s="5"/>
      <c r="AN328" s="5"/>
      <c r="AO328" s="5"/>
      <c r="AP328" s="5"/>
      <c r="AQ328" s="5"/>
      <c r="AR328" s="5"/>
      <c r="AS328" s="5"/>
      <c r="AT328" s="5"/>
      <c r="AU328" s="5"/>
      <c r="AV328" s="5"/>
      <c r="AW328" s="5"/>
      <c r="AX328" s="5"/>
      <c r="AY328" s="5"/>
      <c r="AZ328" s="5"/>
      <c r="BA328" s="5"/>
      <c r="BB328" s="5"/>
      <c r="BC328" s="5"/>
      <c r="BD328" s="5"/>
      <c r="BE328" s="5"/>
      <c r="BF328" s="5"/>
      <c r="BG328" s="5"/>
      <c r="BH328" s="5"/>
      <c r="BI328" s="5"/>
      <c r="BJ328" s="5"/>
      <c r="BK328" s="5"/>
      <c r="BL328" s="5"/>
      <c r="BM328" s="5"/>
      <c r="BN328" s="5"/>
      <c r="BO328" s="5"/>
      <c r="BP328" s="5"/>
      <c r="BQ328" s="5"/>
      <c r="BR328" s="5"/>
      <c r="BS328" s="5"/>
      <c r="BT328" s="5"/>
      <c r="BU328" s="5"/>
      <c r="BV328" s="5"/>
      <c r="BW328" s="5"/>
      <c r="BX328" s="5"/>
      <c r="BY328" s="5"/>
      <c r="BZ328" s="5"/>
      <c r="CA328" s="5"/>
      <c r="CB328" s="5"/>
      <c r="CC328" s="5"/>
      <c r="CD328" s="5"/>
      <c r="CE328" s="5"/>
      <c r="CF328" s="5"/>
      <c r="CG328" s="5"/>
      <c r="CH328" s="5"/>
      <c r="CI328" s="5"/>
      <c r="CJ328" s="5"/>
      <c r="CK328" s="5"/>
      <c r="CL328" s="5"/>
      <c r="CM328" s="5"/>
      <c r="CN328" s="5"/>
      <c r="CO328" s="5"/>
      <c r="CP328" s="5"/>
      <c r="CQ328" s="5"/>
      <c r="CR328" s="5"/>
      <c r="CS328" s="5"/>
      <c r="CT328" s="5"/>
      <c r="CU328" s="5"/>
      <c r="CV328" s="5"/>
      <c r="CW328" s="5"/>
      <c r="CX328" s="5"/>
      <c r="CY328" s="5"/>
      <c r="CZ328" s="5"/>
      <c r="DA328" s="5"/>
      <c r="DB328" s="5"/>
      <c r="DC328" s="5"/>
      <c r="DD328" s="5"/>
      <c r="DE328" s="5"/>
      <c r="DF328" s="5"/>
      <c r="DG328" s="5"/>
      <c r="DH328" s="5"/>
      <c r="DI328" s="5"/>
      <c r="DJ328" s="5"/>
      <c r="DK328" s="5"/>
      <c r="DL328" s="5"/>
      <c r="DM328" s="5"/>
      <c r="DN328" s="5"/>
      <c r="DO328" s="5"/>
      <c r="DP328" s="5"/>
      <c r="DQ328" s="5"/>
      <c r="DR328" s="5"/>
      <c r="DS328" s="5"/>
      <c r="DT328" s="5"/>
      <c r="DU328" s="5"/>
      <c r="DV328" s="5"/>
      <c r="DW328" s="5"/>
      <c r="DX328" s="5"/>
      <c r="DY328" s="5"/>
      <c r="DZ328" s="5"/>
      <c r="EA328" s="5"/>
      <c r="EB328" s="5"/>
      <c r="EC328" s="5"/>
      <c r="ED328" s="5"/>
      <c r="EE328" s="5"/>
      <c r="EF328" s="5"/>
      <c r="EG328" s="5"/>
      <c r="EH328" s="5"/>
      <c r="EI328" s="5"/>
      <c r="EJ328" s="5"/>
      <c r="EK328" s="5"/>
      <c r="EL328" s="5"/>
      <c r="EM328" s="5"/>
      <c r="EN328" s="5"/>
      <c r="EO328" s="5"/>
      <c r="EP328" s="5"/>
      <c r="EQ328" s="5"/>
      <c r="ER328" s="5"/>
      <c r="ES328" s="5"/>
      <c r="ET328" s="5"/>
      <c r="EU328" s="5"/>
      <c r="EV328" s="5"/>
      <c r="EW328" s="5"/>
      <c r="EX328" s="5"/>
      <c r="EY328" s="5"/>
      <c r="EZ328" s="5"/>
      <c r="FA328" s="5"/>
      <c r="FB328" s="5"/>
      <c r="FC328" s="5"/>
      <c r="FD328" s="5"/>
      <c r="FE328" s="5"/>
      <c r="FF328" s="5"/>
      <c r="FG328" s="5"/>
      <c r="FH328" s="5"/>
      <c r="FI328" s="5"/>
      <c r="FJ328" s="5"/>
      <c r="FK328" s="5"/>
      <c r="FL328" s="5"/>
      <c r="FM328" s="5"/>
      <c r="FN328" s="5"/>
      <c r="FO328" s="5"/>
      <c r="FP328" s="5"/>
      <c r="FQ328" s="5"/>
      <c r="FR328" s="5"/>
      <c r="FS328" s="5"/>
      <c r="FT328" s="5"/>
      <c r="FU328" s="5"/>
      <c r="FV328" s="5"/>
      <c r="FW328" s="5"/>
      <c r="FX328" s="5"/>
      <c r="FY328" s="5"/>
      <c r="FZ328" s="5"/>
      <c r="GA328" s="5"/>
      <c r="GB328" s="5"/>
      <c r="GC328" s="5"/>
      <c r="GD328" s="5"/>
      <c r="GE328" s="5"/>
      <c r="GF328" s="5"/>
      <c r="GG328" s="5"/>
      <c r="GH328" s="5"/>
      <c r="GI328" s="5"/>
      <c r="GJ328" s="5"/>
      <c r="GK328" s="5"/>
      <c r="GL328" s="5"/>
      <c r="GM328" s="5"/>
      <c r="GN328" s="5"/>
      <c r="GO328" s="5"/>
      <c r="GP328" s="5"/>
      <c r="GQ328" s="5"/>
      <c r="GR328" s="5"/>
      <c r="GS328" s="5"/>
      <c r="GT328" s="5"/>
      <c r="GU328" s="5"/>
      <c r="GV328" s="5"/>
      <c r="GW328" s="5"/>
      <c r="GX328" s="5"/>
      <c r="GY328" s="5"/>
      <c r="GZ328" s="5"/>
      <c r="HA328" s="5"/>
      <c r="HB328" s="5"/>
      <c r="HC328" s="5"/>
      <c r="HD328" s="5"/>
      <c r="HE328" s="5"/>
      <c r="HF328" s="5"/>
      <c r="HG328" s="5"/>
      <c r="HH328" s="5"/>
      <c r="HI328" s="5"/>
      <c r="HJ328" s="5"/>
      <c r="HK328" s="5"/>
      <c r="HL328" s="5"/>
      <c r="HM328" s="5"/>
      <c r="HN328" s="5"/>
      <c r="HO328" s="5"/>
      <c r="HP328" s="5"/>
      <c r="HQ328" s="5"/>
      <c r="HR328" s="5"/>
      <c r="HS328" s="5"/>
      <c r="HT328" s="5"/>
      <c r="HU328" s="5"/>
      <c r="HV328" s="5"/>
      <c r="HW328" s="5"/>
      <c r="HX328" s="5"/>
      <c r="HY328" s="5"/>
      <c r="HZ328" s="5"/>
      <c r="IA328" s="5"/>
      <c r="IB328" s="5"/>
      <c r="IC328" s="5"/>
      <c r="ID328" s="5"/>
      <c r="IE328" s="5"/>
      <c r="IF328" s="5"/>
      <c r="IG328" s="5"/>
      <c r="IH328" s="5"/>
      <c r="II328" s="5"/>
      <c r="IJ328" s="5"/>
      <c r="IK328" s="5"/>
      <c r="IL328" s="5"/>
      <c r="IM328" s="5"/>
      <c r="IN328" s="5"/>
      <c r="IO328" s="5"/>
      <c r="IP328" s="5"/>
      <c r="IQ328" s="5"/>
      <c r="IR328" s="5"/>
      <c r="IS328" s="5"/>
      <c r="IT328" s="5"/>
      <c r="IU328" s="5"/>
      <c r="IV328" s="5"/>
      <c r="IW328" s="5"/>
      <c r="IX328" s="5"/>
      <c r="IY328" s="5"/>
      <c r="IZ328" s="5"/>
      <c r="JA328" s="5"/>
      <c r="JB328" s="5"/>
      <c r="JC328" s="5"/>
      <c r="JD328" s="5"/>
      <c r="JE328" s="5"/>
      <c r="JF328" s="5"/>
      <c r="JG328" s="5"/>
      <c r="JH328" s="5"/>
      <c r="JI328" s="5"/>
      <c r="JJ328" s="5"/>
      <c r="JK328" s="5"/>
      <c r="JL328" s="5"/>
      <c r="JM328" s="5"/>
      <c r="JN328" s="5"/>
      <c r="JO328" s="5"/>
      <c r="JP328" s="5"/>
      <c r="JQ328" s="5"/>
      <c r="JR328" s="5"/>
      <c r="JS328" s="5"/>
      <c r="JT328" s="5"/>
      <c r="JU328" s="5"/>
      <c r="JV328" s="5"/>
      <c r="JW328" s="5"/>
      <c r="JX328" s="5"/>
      <c r="JY328" s="5"/>
      <c r="JZ328" s="5"/>
      <c r="KA328" s="5"/>
      <c r="KB328" s="5"/>
      <c r="KC328" s="5"/>
      <c r="KD328" s="5"/>
      <c r="KE328" s="5"/>
      <c r="KF328" s="5"/>
      <c r="KG328" s="5"/>
      <c r="KH328" s="5"/>
      <c r="KI328" s="5"/>
      <c r="KJ328" s="5"/>
      <c r="KK328" s="5"/>
      <c r="KL328" s="5"/>
      <c r="KM328" s="5"/>
      <c r="KN328" s="5"/>
      <c r="KO328" s="5"/>
      <c r="KP328" s="5"/>
      <c r="KQ328" s="5"/>
      <c r="KR328" s="5"/>
      <c r="KS328" s="5"/>
      <c r="KT328" s="5"/>
      <c r="KU328" s="5"/>
      <c r="KV328" s="5"/>
      <c r="KW328" s="5"/>
      <c r="KX328" s="5"/>
      <c r="KY328" s="5"/>
      <c r="KZ328" s="5"/>
      <c r="LA328" s="5"/>
      <c r="LB328" s="5"/>
      <c r="LC328" s="5"/>
      <c r="LD328" s="5"/>
      <c r="LE328" s="5"/>
      <c r="LF328" s="5"/>
      <c r="LG328" s="5"/>
      <c r="LH328" s="5"/>
      <c r="LI328" s="5"/>
      <c r="LJ328" s="5"/>
      <c r="LK328" s="5"/>
      <c r="LL328" s="5"/>
      <c r="LM328" s="5"/>
      <c r="LN328" s="5"/>
      <c r="LO328" s="5"/>
      <c r="LP328" s="5"/>
      <c r="LQ328" s="5"/>
      <c r="LR328" s="5"/>
      <c r="LS328" s="5"/>
      <c r="LT328" s="5"/>
      <c r="LU328" s="5"/>
      <c r="LV328" s="5"/>
      <c r="LW328" s="5"/>
      <c r="LX328" s="5"/>
      <c r="LY328" s="5"/>
      <c r="LZ328" s="5"/>
      <c r="MA328" s="5"/>
      <c r="MB328" s="5"/>
      <c r="MC328" s="5"/>
      <c r="MD328" s="5"/>
      <c r="ME328" s="5"/>
      <c r="MF328" s="5"/>
      <c r="MG328" s="5"/>
      <c r="MH328" s="5"/>
      <c r="MI328" s="5"/>
      <c r="MJ328" s="5"/>
      <c r="MK328" s="5"/>
      <c r="ML328" s="5"/>
      <c r="MM328" s="5"/>
      <c r="MN328" s="5"/>
      <c r="MO328" s="5"/>
      <c r="MP328" s="5"/>
      <c r="MQ328" s="5"/>
      <c r="MR328" s="5"/>
      <c r="MS328" s="5"/>
      <c r="MT328" s="5"/>
      <c r="MU328" s="5"/>
      <c r="MV328" s="5"/>
      <c r="MW328" s="5"/>
      <c r="MX328" s="5"/>
      <c r="MY328" s="5"/>
      <c r="MZ328" s="5"/>
      <c r="NA328" s="5"/>
      <c r="NB328" s="5"/>
      <c r="NC328" s="5"/>
      <c r="ND328" s="5"/>
      <c r="NE328" s="5"/>
      <c r="NF328" s="5"/>
      <c r="NG328" s="5"/>
      <c r="NH328" s="5"/>
      <c r="NI328" s="5"/>
      <c r="NJ328" s="5"/>
      <c r="NK328" s="5"/>
      <c r="NL328" s="5"/>
      <c r="NM328" s="5"/>
      <c r="NN328" s="5"/>
      <c r="NO328" s="5"/>
      <c r="NP328" s="5"/>
      <c r="NQ328" s="5"/>
      <c r="NR328" s="5"/>
      <c r="NS328" s="5"/>
      <c r="NT328" s="5"/>
      <c r="NU328" s="5"/>
      <c r="NV328" s="5"/>
      <c r="NW328" s="5"/>
      <c r="NX328" s="5"/>
      <c r="NY328" s="5"/>
      <c r="NZ328" s="5"/>
      <c r="OA328" s="5"/>
      <c r="OB328" s="5"/>
      <c r="OC328" s="5"/>
      <c r="OD328" s="5"/>
      <c r="OE328" s="5"/>
      <c r="OF328" s="5"/>
      <c r="OG328" s="5"/>
      <c r="OH328" s="5"/>
      <c r="OI328" s="5"/>
      <c r="OJ328" s="5"/>
      <c r="OK328" s="5"/>
      <c r="OL328" s="5"/>
      <c r="OM328" s="5"/>
      <c r="ON328" s="5"/>
      <c r="OO328" s="5"/>
      <c r="OP328" s="5"/>
      <c r="OQ328" s="5"/>
      <c r="OR328" s="5"/>
      <c r="OS328" s="5"/>
      <c r="OT328" s="5"/>
      <c r="OU328" s="5"/>
      <c r="OV328" s="5"/>
      <c r="OW328" s="5"/>
      <c r="OX328" s="5"/>
      <c r="OY328" s="5"/>
      <c r="OZ328" s="5"/>
      <c r="PA328" s="5"/>
      <c r="PB328" s="5"/>
      <c r="PC328" s="5"/>
      <c r="PD328" s="5"/>
      <c r="PE328" s="5"/>
      <c r="PF328" s="5"/>
      <c r="PG328" s="5"/>
      <c r="PH328" s="5"/>
      <c r="PI328" s="5"/>
      <c r="PJ328" s="5"/>
      <c r="PK328" s="5"/>
      <c r="PL328" s="5"/>
      <c r="PM328" s="5"/>
      <c r="PN328" s="5"/>
      <c r="PO328" s="5"/>
      <c r="PP328" s="5"/>
      <c r="PQ328" s="5"/>
      <c r="PR328" s="5"/>
      <c r="PS328" s="5"/>
      <c r="PT328" s="5"/>
      <c r="PU328" s="5"/>
      <c r="PV328" s="5"/>
      <c r="PW328" s="5"/>
      <c r="PX328" s="5"/>
      <c r="PY328" s="5"/>
      <c r="PZ328" s="5"/>
      <c r="QA328" s="5"/>
      <c r="QB328" s="5"/>
      <c r="QC328" s="5"/>
      <c r="QD328" s="5"/>
      <c r="QE328" s="5"/>
      <c r="QF328" s="5"/>
      <c r="QG328" s="5"/>
      <c r="QH328" s="5"/>
      <c r="QI328" s="5"/>
      <c r="QJ328" s="5"/>
      <c r="QK328" s="5"/>
      <c r="QL328" s="5"/>
      <c r="QM328" s="5"/>
      <c r="QN328" s="5"/>
      <c r="QO328" s="5"/>
      <c r="QP328" s="5"/>
      <c r="QQ328" s="5"/>
      <c r="QR328" s="5"/>
      <c r="QS328" s="5"/>
      <c r="QT328" s="5"/>
      <c r="QU328" s="5"/>
      <c r="QV328" s="5"/>
      <c r="QW328" s="5"/>
      <c r="QX328" s="5"/>
      <c r="QY328" s="5"/>
      <c r="QZ328" s="5"/>
      <c r="RA328" s="5"/>
      <c r="RB328" s="5"/>
      <c r="RC328" s="5"/>
      <c r="RD328" s="5"/>
      <c r="RE328" s="5"/>
      <c r="RF328" s="5"/>
      <c r="RG328" s="5"/>
      <c r="RH328" s="5"/>
      <c r="RI328" s="5"/>
      <c r="RJ328" s="5"/>
      <c r="RK328" s="5"/>
      <c r="RL328" s="5"/>
      <c r="RM328" s="5"/>
      <c r="RN328" s="5"/>
      <c r="RO328" s="5"/>
      <c r="RP328" s="5"/>
      <c r="RQ328" s="5"/>
      <c r="RR328" s="5"/>
      <c r="RS328" s="5"/>
      <c r="RT328" s="5"/>
      <c r="RU328" s="5"/>
      <c r="RV328" s="5"/>
      <c r="RW328" s="5"/>
      <c r="RX328" s="5"/>
      <c r="RY328" s="5"/>
      <c r="RZ328" s="5"/>
      <c r="SA328" s="5"/>
      <c r="SB328" s="5"/>
      <c r="SC328" s="5"/>
      <c r="SD328" s="5"/>
      <c r="SE328" s="5"/>
      <c r="SF328" s="5"/>
      <c r="SG328" s="5"/>
      <c r="SH328" s="5"/>
      <c r="SI328" s="5"/>
      <c r="SJ328" s="5"/>
      <c r="SK328" s="5"/>
      <c r="SL328" s="5"/>
      <c r="SM328" s="5"/>
      <c r="SN328" s="5"/>
      <c r="SO328" s="5"/>
      <c r="SP328" s="5"/>
      <c r="SQ328" s="5"/>
      <c r="SR328" s="5"/>
      <c r="SS328" s="5"/>
      <c r="ST328" s="5"/>
      <c r="SU328" s="5"/>
      <c r="SV328" s="5"/>
      <c r="SW328" s="5"/>
      <c r="SX328" s="5"/>
      <c r="SY328" s="5"/>
      <c r="SZ328" s="5"/>
      <c r="TA328" s="5"/>
      <c r="TB328" s="5"/>
      <c r="TC328" s="5"/>
      <c r="TD328" s="5"/>
      <c r="TE328" s="5"/>
      <c r="TF328" s="5"/>
      <c r="TG328" s="5"/>
      <c r="TH328" s="5"/>
      <c r="TI328" s="5"/>
      <c r="TJ328" s="5"/>
      <c r="TK328" s="5"/>
      <c r="TL328" s="5"/>
      <c r="TM328" s="5"/>
      <c r="TN328" s="5"/>
      <c r="TO328" s="5"/>
      <c r="TP328" s="5"/>
      <c r="TQ328" s="5"/>
      <c r="TR328" s="5"/>
      <c r="TS328" s="5"/>
      <c r="TT328" s="5"/>
      <c r="TU328" s="5"/>
      <c r="TV328" s="5"/>
      <c r="TW328" s="5"/>
      <c r="TX328" s="5"/>
      <c r="TY328" s="5"/>
      <c r="TZ328" s="5"/>
      <c r="UA328" s="5"/>
      <c r="UB328" s="5"/>
      <c r="UC328" s="5"/>
      <c r="UD328" s="5"/>
      <c r="UE328" s="5"/>
      <c r="UF328" s="5"/>
      <c r="UG328" s="5"/>
      <c r="UH328" s="5"/>
      <c r="UI328" s="5"/>
      <c r="UJ328" s="5"/>
      <c r="UK328" s="5"/>
      <c r="UL328" s="5"/>
      <c r="UM328" s="5"/>
      <c r="UN328" s="5"/>
      <c r="UO328" s="5"/>
      <c r="UP328" s="5"/>
      <c r="UQ328" s="5"/>
      <c r="UR328" s="5"/>
      <c r="US328" s="5"/>
      <c r="UT328" s="5"/>
      <c r="UU328" s="5"/>
      <c r="UV328" s="5"/>
      <c r="UW328" s="5"/>
      <c r="UX328" s="5"/>
      <c r="UY328" s="5"/>
      <c r="UZ328" s="5"/>
      <c r="VA328" s="5"/>
      <c r="VB328" s="5"/>
      <c r="VC328" s="5"/>
      <c r="VD328" s="5"/>
      <c r="VE328" s="5"/>
      <c r="VF328" s="5"/>
      <c r="VG328" s="5"/>
      <c r="VH328" s="5"/>
      <c r="VI328" s="5"/>
      <c r="VJ328" s="5"/>
      <c r="VK328" s="5"/>
      <c r="VL328" s="5"/>
      <c r="VM328" s="5"/>
      <c r="VN328" s="5"/>
      <c r="VO328" s="5"/>
      <c r="VP328" s="5"/>
      <c r="VQ328" s="5"/>
      <c r="VR328" s="5"/>
      <c r="VS328" s="5"/>
      <c r="VT328" s="5"/>
      <c r="VU328" s="5"/>
      <c r="VV328" s="5"/>
      <c r="VW328" s="5"/>
      <c r="VX328" s="5"/>
      <c r="VY328" s="5"/>
      <c r="VZ328" s="5"/>
      <c r="WA328" s="5"/>
      <c r="WB328" s="5"/>
      <c r="WC328" s="5"/>
      <c r="WD328" s="5"/>
      <c r="WE328" s="5"/>
      <c r="WF328" s="5"/>
      <c r="WG328" s="5"/>
      <c r="WH328" s="5"/>
      <c r="WI328" s="5"/>
      <c r="WJ328" s="5"/>
      <c r="WK328" s="5"/>
      <c r="WL328" s="5"/>
      <c r="WM328" s="5"/>
      <c r="WN328" s="5"/>
      <c r="WO328" s="5"/>
      <c r="WP328" s="5"/>
      <c r="WQ328" s="5"/>
      <c r="WR328" s="5"/>
      <c r="WS328" s="5"/>
      <c r="WT328" s="5"/>
      <c r="WU328" s="5"/>
      <c r="WV328" s="5"/>
      <c r="WW328" s="5"/>
      <c r="WX328" s="5"/>
      <c r="WY328" s="5"/>
      <c r="WZ328" s="5"/>
      <c r="XA328" s="5"/>
      <c r="XB328" s="5"/>
      <c r="XC328" s="5"/>
      <c r="XD328" s="5"/>
      <c r="XE328" s="5"/>
      <c r="XF328" s="5"/>
      <c r="XG328" s="5"/>
      <c r="XH328" s="5"/>
      <c r="XI328" s="5"/>
      <c r="XJ328" s="5"/>
      <c r="XK328" s="5"/>
      <c r="XL328" s="5"/>
      <c r="XM328" s="5"/>
      <c r="XN328" s="5"/>
      <c r="XO328" s="5"/>
      <c r="XP328" s="5"/>
      <c r="XQ328" s="5"/>
      <c r="XR328" s="5"/>
      <c r="XS328" s="5"/>
      <c r="XT328" s="5"/>
      <c r="XU328" s="5"/>
      <c r="XV328" s="5"/>
      <c r="XW328" s="5"/>
    </row>
    <row r="329" spans="39:647" x14ac:dyDescent="0.4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c r="EU329" s="5"/>
      <c r="EV329" s="5"/>
      <c r="EW329" s="5"/>
      <c r="EX329" s="5"/>
      <c r="EY329" s="5"/>
      <c r="EZ329" s="5"/>
      <c r="FA329" s="5"/>
      <c r="FB329" s="5"/>
      <c r="FC329" s="5"/>
      <c r="FD329" s="5"/>
      <c r="FE329" s="5"/>
      <c r="FF329" s="5"/>
      <c r="FG329" s="5"/>
      <c r="FH329" s="5"/>
      <c r="FI329" s="5"/>
      <c r="FJ329" s="5"/>
      <c r="FK329" s="5"/>
      <c r="FL329" s="5"/>
      <c r="FM329" s="5"/>
      <c r="FN329" s="5"/>
      <c r="FO329" s="5"/>
      <c r="FP329" s="5"/>
      <c r="FQ329" s="5"/>
      <c r="FR329" s="5"/>
      <c r="FS329" s="5"/>
      <c r="FT329" s="5"/>
      <c r="FU329" s="5"/>
      <c r="FV329" s="5"/>
      <c r="FW329" s="5"/>
      <c r="FX329" s="5"/>
      <c r="FY329" s="5"/>
      <c r="FZ329" s="5"/>
      <c r="GA329" s="5"/>
      <c r="GB329" s="5"/>
      <c r="GC329" s="5"/>
      <c r="GD329" s="5"/>
      <c r="GE329" s="5"/>
      <c r="GF329" s="5"/>
      <c r="GG329" s="5"/>
      <c r="GH329" s="5"/>
      <c r="GI329" s="5"/>
      <c r="GJ329" s="5"/>
      <c r="GK329" s="5"/>
      <c r="GL329" s="5"/>
      <c r="GM329" s="5"/>
      <c r="GN329" s="5"/>
      <c r="GO329" s="5"/>
      <c r="GP329" s="5"/>
      <c r="GQ329" s="5"/>
      <c r="GR329" s="5"/>
      <c r="GS329" s="5"/>
      <c r="GT329" s="5"/>
      <c r="GU329" s="5"/>
      <c r="GV329" s="5"/>
      <c r="GW329" s="5"/>
      <c r="GX329" s="5"/>
      <c r="GY329" s="5"/>
      <c r="GZ329" s="5"/>
      <c r="HA329" s="5"/>
      <c r="HB329" s="5"/>
      <c r="HC329" s="5"/>
      <c r="HD329" s="5"/>
      <c r="HE329" s="5"/>
      <c r="HF329" s="5"/>
      <c r="HG329" s="5"/>
      <c r="HH329" s="5"/>
      <c r="HI329" s="5"/>
      <c r="HJ329" s="5"/>
      <c r="HK329" s="5"/>
      <c r="HL329" s="5"/>
      <c r="HM329" s="5"/>
      <c r="HN329" s="5"/>
      <c r="HO329" s="5"/>
      <c r="HP329" s="5"/>
      <c r="HQ329" s="5"/>
      <c r="HR329" s="5"/>
      <c r="HS329" s="5"/>
      <c r="HT329" s="5"/>
      <c r="HU329" s="5"/>
      <c r="HV329" s="5"/>
      <c r="HW329" s="5"/>
      <c r="HX329" s="5"/>
      <c r="HY329" s="5"/>
      <c r="HZ329" s="5"/>
      <c r="IA329" s="5"/>
      <c r="IB329" s="5"/>
      <c r="IC329" s="5"/>
      <c r="ID329" s="5"/>
      <c r="IE329" s="5"/>
      <c r="IF329" s="5"/>
      <c r="IG329" s="5"/>
      <c r="IH329" s="5"/>
      <c r="II329" s="5"/>
      <c r="IJ329" s="5"/>
      <c r="IK329" s="5"/>
      <c r="IL329" s="5"/>
      <c r="IM329" s="5"/>
      <c r="IN329" s="5"/>
      <c r="IO329" s="5"/>
      <c r="IP329" s="5"/>
      <c r="IQ329" s="5"/>
      <c r="IR329" s="5"/>
      <c r="IS329" s="5"/>
      <c r="IT329" s="5"/>
      <c r="IU329" s="5"/>
      <c r="IV329" s="5"/>
      <c r="IW329" s="5"/>
      <c r="IX329" s="5"/>
      <c r="IY329" s="5"/>
      <c r="IZ329" s="5"/>
      <c r="JA329" s="5"/>
      <c r="JB329" s="5"/>
      <c r="JC329" s="5"/>
      <c r="JD329" s="5"/>
      <c r="JE329" s="5"/>
      <c r="JF329" s="5"/>
      <c r="JG329" s="5"/>
      <c r="JH329" s="5"/>
      <c r="JI329" s="5"/>
      <c r="JJ329" s="5"/>
      <c r="JK329" s="5"/>
      <c r="JL329" s="5"/>
      <c r="JM329" s="5"/>
      <c r="JN329" s="5"/>
      <c r="JO329" s="5"/>
      <c r="JP329" s="5"/>
      <c r="JQ329" s="5"/>
      <c r="JR329" s="5"/>
      <c r="JS329" s="5"/>
      <c r="JT329" s="5"/>
      <c r="JU329" s="5"/>
      <c r="JV329" s="5"/>
      <c r="JW329" s="5"/>
      <c r="JX329" s="5"/>
      <c r="JY329" s="5"/>
      <c r="JZ329" s="5"/>
      <c r="KA329" s="5"/>
      <c r="KB329" s="5"/>
      <c r="KC329" s="5"/>
      <c r="KD329" s="5"/>
      <c r="KE329" s="5"/>
      <c r="KF329" s="5"/>
      <c r="KG329" s="5"/>
      <c r="KH329" s="5"/>
      <c r="KI329" s="5"/>
      <c r="KJ329" s="5"/>
      <c r="KK329" s="5"/>
      <c r="KL329" s="5"/>
      <c r="KM329" s="5"/>
      <c r="KN329" s="5"/>
      <c r="KO329" s="5"/>
      <c r="KP329" s="5"/>
      <c r="KQ329" s="5"/>
      <c r="KR329" s="5"/>
      <c r="KS329" s="5"/>
      <c r="KT329" s="5"/>
      <c r="KU329" s="5"/>
      <c r="KV329" s="5"/>
      <c r="KW329" s="5"/>
      <c r="KX329" s="5"/>
      <c r="KY329" s="5"/>
      <c r="KZ329" s="5"/>
      <c r="LA329" s="5"/>
      <c r="LB329" s="5"/>
      <c r="LC329" s="5"/>
      <c r="LD329" s="5"/>
      <c r="LE329" s="5"/>
      <c r="LF329" s="5"/>
      <c r="LG329" s="5"/>
      <c r="LH329" s="5"/>
      <c r="LI329" s="5"/>
      <c r="LJ329" s="5"/>
      <c r="LK329" s="5"/>
      <c r="LL329" s="5"/>
      <c r="LM329" s="5"/>
      <c r="LN329" s="5"/>
      <c r="LO329" s="5"/>
      <c r="LP329" s="5"/>
      <c r="LQ329" s="5"/>
      <c r="LR329" s="5"/>
      <c r="LS329" s="5"/>
      <c r="LT329" s="5"/>
      <c r="LU329" s="5"/>
      <c r="LV329" s="5"/>
      <c r="LW329" s="5"/>
      <c r="LX329" s="5"/>
      <c r="LY329" s="5"/>
      <c r="LZ329" s="5"/>
      <c r="MA329" s="5"/>
      <c r="MB329" s="5"/>
      <c r="MC329" s="5"/>
      <c r="MD329" s="5"/>
      <c r="ME329" s="5"/>
      <c r="MF329" s="5"/>
      <c r="MG329" s="5"/>
      <c r="MH329" s="5"/>
      <c r="MI329" s="5"/>
      <c r="MJ329" s="5"/>
      <c r="MK329" s="5"/>
      <c r="ML329" s="5"/>
      <c r="MM329" s="5"/>
      <c r="MN329" s="5"/>
      <c r="MO329" s="5"/>
      <c r="MP329" s="5"/>
      <c r="MQ329" s="5"/>
      <c r="MR329" s="5"/>
      <c r="MS329" s="5"/>
      <c r="MT329" s="5"/>
      <c r="MU329" s="5"/>
      <c r="MV329" s="5"/>
      <c r="MW329" s="5"/>
      <c r="MX329" s="5"/>
      <c r="MY329" s="5"/>
      <c r="MZ329" s="5"/>
      <c r="NA329" s="5"/>
      <c r="NB329" s="5"/>
      <c r="NC329" s="5"/>
      <c r="ND329" s="5"/>
      <c r="NE329" s="5"/>
      <c r="NF329" s="5"/>
      <c r="NG329" s="5"/>
      <c r="NH329" s="5"/>
      <c r="NI329" s="5"/>
      <c r="NJ329" s="5"/>
      <c r="NK329" s="5"/>
      <c r="NL329" s="5"/>
      <c r="NM329" s="5"/>
      <c r="NN329" s="5"/>
      <c r="NO329" s="5"/>
      <c r="NP329" s="5"/>
      <c r="NQ329" s="5"/>
      <c r="NR329" s="5"/>
      <c r="NS329" s="5"/>
      <c r="NT329" s="5"/>
      <c r="NU329" s="5"/>
      <c r="NV329" s="5"/>
      <c r="NW329" s="5"/>
      <c r="NX329" s="5"/>
      <c r="NY329" s="5"/>
      <c r="NZ329" s="5"/>
      <c r="OA329" s="5"/>
      <c r="OB329" s="5"/>
      <c r="OC329" s="5"/>
      <c r="OD329" s="5"/>
      <c r="OE329" s="5"/>
      <c r="OF329" s="5"/>
      <c r="OG329" s="5"/>
      <c r="OH329" s="5"/>
      <c r="OI329" s="5"/>
      <c r="OJ329" s="5"/>
      <c r="OK329" s="5"/>
      <c r="OL329" s="5"/>
      <c r="OM329" s="5"/>
      <c r="ON329" s="5"/>
      <c r="OO329" s="5"/>
      <c r="OP329" s="5"/>
      <c r="OQ329" s="5"/>
      <c r="OR329" s="5"/>
      <c r="OS329" s="5"/>
      <c r="OT329" s="5"/>
      <c r="OU329" s="5"/>
      <c r="OV329" s="5"/>
      <c r="OW329" s="5"/>
      <c r="OX329" s="5"/>
      <c r="OY329" s="5"/>
      <c r="OZ329" s="5"/>
      <c r="PA329" s="5"/>
      <c r="PB329" s="5"/>
      <c r="PC329" s="5"/>
      <c r="PD329" s="5"/>
      <c r="PE329" s="5"/>
      <c r="PF329" s="5"/>
      <c r="PG329" s="5"/>
      <c r="PH329" s="5"/>
      <c r="PI329" s="5"/>
      <c r="PJ329" s="5"/>
      <c r="PK329" s="5"/>
      <c r="PL329" s="5"/>
      <c r="PM329" s="5"/>
      <c r="PN329" s="5"/>
      <c r="PO329" s="5"/>
      <c r="PP329" s="5"/>
      <c r="PQ329" s="5"/>
      <c r="PR329" s="5"/>
      <c r="PS329" s="5"/>
      <c r="PT329" s="5"/>
      <c r="PU329" s="5"/>
      <c r="PV329" s="5"/>
      <c r="PW329" s="5"/>
      <c r="PX329" s="5"/>
      <c r="PY329" s="5"/>
      <c r="PZ329" s="5"/>
      <c r="QA329" s="5"/>
      <c r="QB329" s="5"/>
      <c r="QC329" s="5"/>
      <c r="QD329" s="5"/>
      <c r="QE329" s="5"/>
      <c r="QF329" s="5"/>
      <c r="QG329" s="5"/>
      <c r="QH329" s="5"/>
      <c r="QI329" s="5"/>
      <c r="QJ329" s="5"/>
      <c r="QK329" s="5"/>
      <c r="QL329" s="5"/>
      <c r="QM329" s="5"/>
      <c r="QN329" s="5"/>
      <c r="QO329" s="5"/>
      <c r="QP329" s="5"/>
      <c r="QQ329" s="5"/>
      <c r="QR329" s="5"/>
      <c r="QS329" s="5"/>
      <c r="QT329" s="5"/>
      <c r="QU329" s="5"/>
      <c r="QV329" s="5"/>
      <c r="QW329" s="5"/>
      <c r="QX329" s="5"/>
      <c r="QY329" s="5"/>
      <c r="QZ329" s="5"/>
      <c r="RA329" s="5"/>
      <c r="RB329" s="5"/>
      <c r="RC329" s="5"/>
      <c r="RD329" s="5"/>
      <c r="RE329" s="5"/>
      <c r="RF329" s="5"/>
      <c r="RG329" s="5"/>
      <c r="RH329" s="5"/>
      <c r="RI329" s="5"/>
      <c r="RJ329" s="5"/>
      <c r="RK329" s="5"/>
      <c r="RL329" s="5"/>
      <c r="RM329" s="5"/>
      <c r="RN329" s="5"/>
      <c r="RO329" s="5"/>
      <c r="RP329" s="5"/>
      <c r="RQ329" s="5"/>
      <c r="RR329" s="5"/>
      <c r="RS329" s="5"/>
      <c r="RT329" s="5"/>
      <c r="RU329" s="5"/>
      <c r="RV329" s="5"/>
      <c r="RW329" s="5"/>
      <c r="RX329" s="5"/>
      <c r="RY329" s="5"/>
      <c r="RZ329" s="5"/>
      <c r="SA329" s="5"/>
      <c r="SB329" s="5"/>
      <c r="SC329" s="5"/>
      <c r="SD329" s="5"/>
      <c r="SE329" s="5"/>
      <c r="SF329" s="5"/>
      <c r="SG329" s="5"/>
      <c r="SH329" s="5"/>
      <c r="SI329" s="5"/>
      <c r="SJ329" s="5"/>
      <c r="SK329" s="5"/>
      <c r="SL329" s="5"/>
      <c r="SM329" s="5"/>
      <c r="SN329" s="5"/>
      <c r="SO329" s="5"/>
      <c r="SP329" s="5"/>
      <c r="SQ329" s="5"/>
      <c r="SR329" s="5"/>
      <c r="SS329" s="5"/>
      <c r="ST329" s="5"/>
      <c r="SU329" s="5"/>
      <c r="SV329" s="5"/>
      <c r="SW329" s="5"/>
      <c r="SX329" s="5"/>
      <c r="SY329" s="5"/>
      <c r="SZ329" s="5"/>
      <c r="TA329" s="5"/>
      <c r="TB329" s="5"/>
      <c r="TC329" s="5"/>
      <c r="TD329" s="5"/>
      <c r="TE329" s="5"/>
      <c r="TF329" s="5"/>
      <c r="TG329" s="5"/>
      <c r="TH329" s="5"/>
      <c r="TI329" s="5"/>
      <c r="TJ329" s="5"/>
      <c r="TK329" s="5"/>
      <c r="TL329" s="5"/>
      <c r="TM329" s="5"/>
      <c r="TN329" s="5"/>
      <c r="TO329" s="5"/>
      <c r="TP329" s="5"/>
      <c r="TQ329" s="5"/>
      <c r="TR329" s="5"/>
      <c r="TS329" s="5"/>
      <c r="TT329" s="5"/>
      <c r="TU329" s="5"/>
      <c r="TV329" s="5"/>
      <c r="TW329" s="5"/>
      <c r="TX329" s="5"/>
      <c r="TY329" s="5"/>
      <c r="TZ329" s="5"/>
      <c r="UA329" s="5"/>
      <c r="UB329" s="5"/>
      <c r="UC329" s="5"/>
      <c r="UD329" s="5"/>
      <c r="UE329" s="5"/>
      <c r="UF329" s="5"/>
      <c r="UG329" s="5"/>
      <c r="UH329" s="5"/>
      <c r="UI329" s="5"/>
      <c r="UJ329" s="5"/>
      <c r="UK329" s="5"/>
      <c r="UL329" s="5"/>
      <c r="UM329" s="5"/>
      <c r="UN329" s="5"/>
      <c r="UO329" s="5"/>
      <c r="UP329" s="5"/>
      <c r="UQ329" s="5"/>
      <c r="UR329" s="5"/>
      <c r="US329" s="5"/>
      <c r="UT329" s="5"/>
      <c r="UU329" s="5"/>
      <c r="UV329" s="5"/>
      <c r="UW329" s="5"/>
      <c r="UX329" s="5"/>
      <c r="UY329" s="5"/>
      <c r="UZ329" s="5"/>
      <c r="VA329" s="5"/>
      <c r="VB329" s="5"/>
      <c r="VC329" s="5"/>
      <c r="VD329" s="5"/>
      <c r="VE329" s="5"/>
      <c r="VF329" s="5"/>
      <c r="VG329" s="5"/>
      <c r="VH329" s="5"/>
      <c r="VI329" s="5"/>
      <c r="VJ329" s="5"/>
      <c r="VK329" s="5"/>
      <c r="VL329" s="5"/>
      <c r="VM329" s="5"/>
      <c r="VN329" s="5"/>
      <c r="VO329" s="5"/>
      <c r="VP329" s="5"/>
      <c r="VQ329" s="5"/>
      <c r="VR329" s="5"/>
      <c r="VS329" s="5"/>
      <c r="VT329" s="5"/>
      <c r="VU329" s="5"/>
      <c r="VV329" s="5"/>
      <c r="VW329" s="5"/>
      <c r="VX329" s="5"/>
      <c r="VY329" s="5"/>
      <c r="VZ329" s="5"/>
      <c r="WA329" s="5"/>
      <c r="WB329" s="5"/>
      <c r="WC329" s="5"/>
      <c r="WD329" s="5"/>
      <c r="WE329" s="5"/>
      <c r="WF329" s="5"/>
      <c r="WG329" s="5"/>
      <c r="WH329" s="5"/>
      <c r="WI329" s="5"/>
      <c r="WJ329" s="5"/>
      <c r="WK329" s="5"/>
      <c r="WL329" s="5"/>
      <c r="WM329" s="5"/>
      <c r="WN329" s="5"/>
      <c r="WO329" s="5"/>
      <c r="WP329" s="5"/>
      <c r="WQ329" s="5"/>
      <c r="WR329" s="5"/>
      <c r="WS329" s="5"/>
      <c r="WT329" s="5"/>
      <c r="WU329" s="5"/>
      <c r="WV329" s="5"/>
      <c r="WW329" s="5"/>
      <c r="WX329" s="5"/>
      <c r="WY329" s="5"/>
      <c r="WZ329" s="5"/>
      <c r="XA329" s="5"/>
      <c r="XB329" s="5"/>
      <c r="XC329" s="5"/>
      <c r="XD329" s="5"/>
      <c r="XE329" s="5"/>
      <c r="XF329" s="5"/>
      <c r="XG329" s="5"/>
      <c r="XH329" s="5"/>
      <c r="XI329" s="5"/>
      <c r="XJ329" s="5"/>
      <c r="XK329" s="5"/>
      <c r="XL329" s="5"/>
      <c r="XM329" s="5"/>
      <c r="XN329" s="5"/>
      <c r="XO329" s="5"/>
      <c r="XP329" s="5"/>
      <c r="XQ329" s="5"/>
      <c r="XR329" s="5"/>
      <c r="XS329" s="5"/>
      <c r="XT329" s="5"/>
      <c r="XU329" s="5"/>
      <c r="XV329" s="5"/>
      <c r="XW329" s="5"/>
    </row>
    <row r="330" spans="39:647" x14ac:dyDescent="0.45">
      <c r="AM330" s="5"/>
      <c r="AN330" s="5"/>
      <c r="AO330" s="5"/>
      <c r="AP330" s="5"/>
      <c r="AQ330" s="5"/>
      <c r="AR330" s="5"/>
      <c r="AS330" s="5"/>
      <c r="AT330" s="5"/>
      <c r="AU330" s="5"/>
      <c r="AV330" s="5"/>
      <c r="AW330" s="5"/>
      <c r="AX330" s="5"/>
      <c r="AY330" s="5"/>
      <c r="AZ330" s="5"/>
      <c r="BA330" s="5"/>
      <c r="BB330" s="5"/>
      <c r="BC330" s="5"/>
      <c r="BD330" s="5"/>
      <c r="BE330" s="5"/>
      <c r="BF330" s="5"/>
      <c r="BG330" s="5"/>
      <c r="BH330" s="5"/>
      <c r="BI330" s="5"/>
      <c r="BJ330" s="5"/>
      <c r="BK330" s="5"/>
      <c r="BL330" s="5"/>
      <c r="BM330" s="5"/>
      <c r="BN330" s="5"/>
      <c r="BO330" s="5"/>
      <c r="BP330" s="5"/>
      <c r="BQ330" s="5"/>
      <c r="BR330" s="5"/>
      <c r="BS330" s="5"/>
      <c r="BT330" s="5"/>
      <c r="BU330" s="5"/>
      <c r="BV330" s="5"/>
      <c r="BW330" s="5"/>
      <c r="BX330" s="5"/>
      <c r="BY330" s="5"/>
      <c r="BZ330" s="5"/>
      <c r="CA330" s="5"/>
      <c r="CB330" s="5"/>
      <c r="CC330" s="5"/>
      <c r="CD330" s="5"/>
      <c r="CE330" s="5"/>
      <c r="CF330" s="5"/>
      <c r="CG330" s="5"/>
      <c r="CH330" s="5"/>
      <c r="CI330" s="5"/>
      <c r="CJ330" s="5"/>
      <c r="CK330" s="5"/>
      <c r="CL330" s="5"/>
      <c r="CM330" s="5"/>
      <c r="CN330" s="5"/>
      <c r="CO330" s="5"/>
      <c r="CP330" s="5"/>
      <c r="CQ330" s="5"/>
      <c r="CR330" s="5"/>
      <c r="CS330" s="5"/>
      <c r="CT330" s="5"/>
      <c r="CU330" s="5"/>
      <c r="CV330" s="5"/>
      <c r="CW330" s="5"/>
      <c r="CX330" s="5"/>
      <c r="CY330" s="5"/>
      <c r="CZ330" s="5"/>
      <c r="DA330" s="5"/>
      <c r="DB330" s="5"/>
      <c r="DC330" s="5"/>
      <c r="DD330" s="5"/>
      <c r="DE330" s="5"/>
      <c r="DF330" s="5"/>
      <c r="DG330" s="5"/>
      <c r="DH330" s="5"/>
      <c r="DI330" s="5"/>
      <c r="DJ330" s="5"/>
      <c r="DK330" s="5"/>
      <c r="DL330" s="5"/>
      <c r="DM330" s="5"/>
      <c r="DN330" s="5"/>
      <c r="DO330" s="5"/>
      <c r="DP330" s="5"/>
      <c r="DQ330" s="5"/>
      <c r="DR330" s="5"/>
      <c r="DS330" s="5"/>
      <c r="DT330" s="5"/>
      <c r="DU330" s="5"/>
      <c r="DV330" s="5"/>
      <c r="DW330" s="5"/>
      <c r="DX330" s="5"/>
      <c r="DY330" s="5"/>
      <c r="DZ330" s="5"/>
      <c r="EA330" s="5"/>
      <c r="EB330" s="5"/>
      <c r="EC330" s="5"/>
      <c r="ED330" s="5"/>
      <c r="EE330" s="5"/>
      <c r="EF330" s="5"/>
      <c r="EG330" s="5"/>
      <c r="EH330" s="5"/>
      <c r="EI330" s="5"/>
      <c r="EJ330" s="5"/>
      <c r="EK330" s="5"/>
      <c r="EL330" s="5"/>
      <c r="EM330" s="5"/>
      <c r="EN330" s="5"/>
      <c r="EO330" s="5"/>
      <c r="EP330" s="5"/>
      <c r="EQ330" s="5"/>
      <c r="ER330" s="5"/>
      <c r="ES330" s="5"/>
      <c r="ET330" s="5"/>
      <c r="EU330" s="5"/>
      <c r="EV330" s="5"/>
      <c r="EW330" s="5"/>
      <c r="EX330" s="5"/>
      <c r="EY330" s="5"/>
      <c r="EZ330" s="5"/>
      <c r="FA330" s="5"/>
      <c r="FB330" s="5"/>
      <c r="FC330" s="5"/>
      <c r="FD330" s="5"/>
      <c r="FE330" s="5"/>
      <c r="FF330" s="5"/>
      <c r="FG330" s="5"/>
      <c r="FH330" s="5"/>
      <c r="FI330" s="5"/>
      <c r="FJ330" s="5"/>
      <c r="FK330" s="5"/>
      <c r="FL330" s="5"/>
      <c r="FM330" s="5"/>
      <c r="FN330" s="5"/>
      <c r="FO330" s="5"/>
      <c r="FP330" s="5"/>
      <c r="FQ330" s="5"/>
      <c r="FR330" s="5"/>
      <c r="FS330" s="5"/>
      <c r="FT330" s="5"/>
      <c r="FU330" s="5"/>
      <c r="FV330" s="5"/>
      <c r="FW330" s="5"/>
      <c r="FX330" s="5"/>
      <c r="FY330" s="5"/>
      <c r="FZ330" s="5"/>
      <c r="GA330" s="5"/>
      <c r="GB330" s="5"/>
      <c r="GC330" s="5"/>
      <c r="GD330" s="5"/>
      <c r="GE330" s="5"/>
      <c r="GF330" s="5"/>
      <c r="GG330" s="5"/>
      <c r="GH330" s="5"/>
      <c r="GI330" s="5"/>
      <c r="GJ330" s="5"/>
      <c r="GK330" s="5"/>
      <c r="GL330" s="5"/>
      <c r="GM330" s="5"/>
      <c r="GN330" s="5"/>
      <c r="GO330" s="5"/>
      <c r="GP330" s="5"/>
      <c r="GQ330" s="5"/>
      <c r="GR330" s="5"/>
      <c r="GS330" s="5"/>
      <c r="GT330" s="5"/>
      <c r="GU330" s="5"/>
      <c r="GV330" s="5"/>
      <c r="GW330" s="5"/>
      <c r="GX330" s="5"/>
      <c r="GY330" s="5"/>
      <c r="GZ330" s="5"/>
      <c r="HA330" s="5"/>
      <c r="HB330" s="5"/>
      <c r="HC330" s="5"/>
      <c r="HD330" s="5"/>
      <c r="HE330" s="5"/>
      <c r="HF330" s="5"/>
      <c r="HG330" s="5"/>
      <c r="HH330" s="5"/>
      <c r="HI330" s="5"/>
      <c r="HJ330" s="5"/>
      <c r="HK330" s="5"/>
      <c r="HL330" s="5"/>
      <c r="HM330" s="5"/>
      <c r="HN330" s="5"/>
      <c r="HO330" s="5"/>
      <c r="HP330" s="5"/>
      <c r="HQ330" s="5"/>
      <c r="HR330" s="5"/>
      <c r="HS330" s="5"/>
      <c r="HT330" s="5"/>
      <c r="HU330" s="5"/>
      <c r="HV330" s="5"/>
      <c r="HW330" s="5"/>
      <c r="HX330" s="5"/>
      <c r="HY330" s="5"/>
      <c r="HZ330" s="5"/>
      <c r="IA330" s="5"/>
      <c r="IB330" s="5"/>
      <c r="IC330" s="5"/>
      <c r="ID330" s="5"/>
      <c r="IE330" s="5"/>
      <c r="IF330" s="5"/>
      <c r="IG330" s="5"/>
      <c r="IH330" s="5"/>
      <c r="II330" s="5"/>
      <c r="IJ330" s="5"/>
      <c r="IK330" s="5"/>
      <c r="IL330" s="5"/>
      <c r="IM330" s="5"/>
      <c r="IN330" s="5"/>
      <c r="IO330" s="5"/>
      <c r="IP330" s="5"/>
      <c r="IQ330" s="5"/>
      <c r="IR330" s="5"/>
      <c r="IS330" s="5"/>
      <c r="IT330" s="5"/>
      <c r="IU330" s="5"/>
      <c r="IV330" s="5"/>
      <c r="IW330" s="5"/>
      <c r="IX330" s="5"/>
      <c r="IY330" s="5"/>
      <c r="IZ330" s="5"/>
      <c r="JA330" s="5"/>
      <c r="JB330" s="5"/>
      <c r="JC330" s="5"/>
      <c r="JD330" s="5"/>
      <c r="JE330" s="5"/>
      <c r="JF330" s="5"/>
      <c r="JG330" s="5"/>
      <c r="JH330" s="5"/>
      <c r="JI330" s="5"/>
      <c r="JJ330" s="5"/>
      <c r="JK330" s="5"/>
      <c r="JL330" s="5"/>
      <c r="JM330" s="5"/>
      <c r="JN330" s="5"/>
      <c r="JO330" s="5"/>
      <c r="JP330" s="5"/>
      <c r="JQ330" s="5"/>
      <c r="JR330" s="5"/>
      <c r="JS330" s="5"/>
      <c r="JT330" s="5"/>
      <c r="JU330" s="5"/>
      <c r="JV330" s="5"/>
      <c r="JW330" s="5"/>
      <c r="JX330" s="5"/>
      <c r="JY330" s="5"/>
      <c r="JZ330" s="5"/>
      <c r="KA330" s="5"/>
      <c r="KB330" s="5"/>
      <c r="KC330" s="5"/>
      <c r="KD330" s="5"/>
      <c r="KE330" s="5"/>
      <c r="KF330" s="5"/>
      <c r="KG330" s="5"/>
      <c r="KH330" s="5"/>
      <c r="KI330" s="5"/>
      <c r="KJ330" s="5"/>
      <c r="KK330" s="5"/>
      <c r="KL330" s="5"/>
      <c r="KM330" s="5"/>
      <c r="KN330" s="5"/>
      <c r="KO330" s="5"/>
      <c r="KP330" s="5"/>
      <c r="KQ330" s="5"/>
      <c r="KR330" s="5"/>
      <c r="KS330" s="5"/>
      <c r="KT330" s="5"/>
      <c r="KU330" s="5"/>
      <c r="KV330" s="5"/>
      <c r="KW330" s="5"/>
      <c r="KX330" s="5"/>
      <c r="KY330" s="5"/>
      <c r="KZ330" s="5"/>
      <c r="LA330" s="5"/>
      <c r="LB330" s="5"/>
      <c r="LC330" s="5"/>
      <c r="LD330" s="5"/>
      <c r="LE330" s="5"/>
      <c r="LF330" s="5"/>
      <c r="LG330" s="5"/>
      <c r="LH330" s="5"/>
      <c r="LI330" s="5"/>
      <c r="LJ330" s="5"/>
      <c r="LK330" s="5"/>
      <c r="LL330" s="5"/>
      <c r="LM330" s="5"/>
      <c r="LN330" s="5"/>
      <c r="LO330" s="5"/>
      <c r="LP330" s="5"/>
      <c r="LQ330" s="5"/>
      <c r="LR330" s="5"/>
      <c r="LS330" s="5"/>
      <c r="LT330" s="5"/>
      <c r="LU330" s="5"/>
      <c r="LV330" s="5"/>
      <c r="LW330" s="5"/>
      <c r="LX330" s="5"/>
      <c r="LY330" s="5"/>
      <c r="LZ330" s="5"/>
      <c r="MA330" s="5"/>
      <c r="MB330" s="5"/>
      <c r="MC330" s="5"/>
      <c r="MD330" s="5"/>
      <c r="ME330" s="5"/>
      <c r="MF330" s="5"/>
      <c r="MG330" s="5"/>
      <c r="MH330" s="5"/>
      <c r="MI330" s="5"/>
      <c r="MJ330" s="5"/>
      <c r="MK330" s="5"/>
      <c r="ML330" s="5"/>
      <c r="MM330" s="5"/>
      <c r="MN330" s="5"/>
      <c r="MO330" s="5"/>
      <c r="MP330" s="5"/>
      <c r="MQ330" s="5"/>
      <c r="MR330" s="5"/>
      <c r="MS330" s="5"/>
      <c r="MT330" s="5"/>
      <c r="MU330" s="5"/>
      <c r="MV330" s="5"/>
      <c r="MW330" s="5"/>
      <c r="MX330" s="5"/>
      <c r="MY330" s="5"/>
      <c r="MZ330" s="5"/>
      <c r="NA330" s="5"/>
      <c r="NB330" s="5"/>
      <c r="NC330" s="5"/>
      <c r="ND330" s="5"/>
      <c r="NE330" s="5"/>
      <c r="NF330" s="5"/>
      <c r="NG330" s="5"/>
      <c r="NH330" s="5"/>
      <c r="NI330" s="5"/>
      <c r="NJ330" s="5"/>
      <c r="NK330" s="5"/>
      <c r="NL330" s="5"/>
      <c r="NM330" s="5"/>
      <c r="NN330" s="5"/>
      <c r="NO330" s="5"/>
      <c r="NP330" s="5"/>
      <c r="NQ330" s="5"/>
      <c r="NR330" s="5"/>
      <c r="NS330" s="5"/>
      <c r="NT330" s="5"/>
      <c r="NU330" s="5"/>
      <c r="NV330" s="5"/>
      <c r="NW330" s="5"/>
      <c r="NX330" s="5"/>
      <c r="NY330" s="5"/>
      <c r="NZ330" s="5"/>
      <c r="OA330" s="5"/>
      <c r="OB330" s="5"/>
      <c r="OC330" s="5"/>
      <c r="OD330" s="5"/>
      <c r="OE330" s="5"/>
      <c r="OF330" s="5"/>
      <c r="OG330" s="5"/>
      <c r="OH330" s="5"/>
      <c r="OI330" s="5"/>
      <c r="OJ330" s="5"/>
      <c r="OK330" s="5"/>
      <c r="OL330" s="5"/>
      <c r="OM330" s="5"/>
      <c r="ON330" s="5"/>
      <c r="OO330" s="5"/>
      <c r="OP330" s="5"/>
      <c r="OQ330" s="5"/>
      <c r="OR330" s="5"/>
      <c r="OS330" s="5"/>
      <c r="OT330" s="5"/>
      <c r="OU330" s="5"/>
      <c r="OV330" s="5"/>
      <c r="OW330" s="5"/>
      <c r="OX330" s="5"/>
      <c r="OY330" s="5"/>
      <c r="OZ330" s="5"/>
      <c r="PA330" s="5"/>
      <c r="PB330" s="5"/>
      <c r="PC330" s="5"/>
      <c r="PD330" s="5"/>
      <c r="PE330" s="5"/>
      <c r="PF330" s="5"/>
      <c r="PG330" s="5"/>
      <c r="PH330" s="5"/>
      <c r="PI330" s="5"/>
      <c r="PJ330" s="5"/>
      <c r="PK330" s="5"/>
      <c r="PL330" s="5"/>
      <c r="PM330" s="5"/>
      <c r="PN330" s="5"/>
      <c r="PO330" s="5"/>
      <c r="PP330" s="5"/>
      <c r="PQ330" s="5"/>
      <c r="PR330" s="5"/>
      <c r="PS330" s="5"/>
      <c r="PT330" s="5"/>
      <c r="PU330" s="5"/>
      <c r="PV330" s="5"/>
      <c r="PW330" s="5"/>
      <c r="PX330" s="5"/>
      <c r="PY330" s="5"/>
      <c r="PZ330" s="5"/>
      <c r="QA330" s="5"/>
      <c r="QB330" s="5"/>
      <c r="QC330" s="5"/>
      <c r="QD330" s="5"/>
      <c r="QE330" s="5"/>
      <c r="QF330" s="5"/>
      <c r="QG330" s="5"/>
      <c r="QH330" s="5"/>
      <c r="QI330" s="5"/>
      <c r="QJ330" s="5"/>
      <c r="QK330" s="5"/>
      <c r="QL330" s="5"/>
      <c r="QM330" s="5"/>
      <c r="QN330" s="5"/>
      <c r="QO330" s="5"/>
      <c r="QP330" s="5"/>
      <c r="QQ330" s="5"/>
      <c r="QR330" s="5"/>
      <c r="QS330" s="5"/>
      <c r="QT330" s="5"/>
      <c r="QU330" s="5"/>
      <c r="QV330" s="5"/>
      <c r="QW330" s="5"/>
      <c r="QX330" s="5"/>
      <c r="QY330" s="5"/>
      <c r="QZ330" s="5"/>
      <c r="RA330" s="5"/>
      <c r="RB330" s="5"/>
      <c r="RC330" s="5"/>
      <c r="RD330" s="5"/>
      <c r="RE330" s="5"/>
      <c r="RF330" s="5"/>
      <c r="RG330" s="5"/>
      <c r="RH330" s="5"/>
      <c r="RI330" s="5"/>
      <c r="RJ330" s="5"/>
      <c r="RK330" s="5"/>
      <c r="RL330" s="5"/>
      <c r="RM330" s="5"/>
      <c r="RN330" s="5"/>
      <c r="RO330" s="5"/>
      <c r="RP330" s="5"/>
      <c r="RQ330" s="5"/>
      <c r="RR330" s="5"/>
      <c r="RS330" s="5"/>
      <c r="RT330" s="5"/>
      <c r="RU330" s="5"/>
      <c r="RV330" s="5"/>
      <c r="RW330" s="5"/>
      <c r="RX330" s="5"/>
      <c r="RY330" s="5"/>
      <c r="RZ330" s="5"/>
      <c r="SA330" s="5"/>
      <c r="SB330" s="5"/>
      <c r="SC330" s="5"/>
      <c r="SD330" s="5"/>
      <c r="SE330" s="5"/>
      <c r="SF330" s="5"/>
      <c r="SG330" s="5"/>
      <c r="SH330" s="5"/>
      <c r="SI330" s="5"/>
      <c r="SJ330" s="5"/>
      <c r="SK330" s="5"/>
      <c r="SL330" s="5"/>
      <c r="SM330" s="5"/>
      <c r="SN330" s="5"/>
      <c r="SO330" s="5"/>
      <c r="SP330" s="5"/>
      <c r="SQ330" s="5"/>
      <c r="SR330" s="5"/>
      <c r="SS330" s="5"/>
      <c r="ST330" s="5"/>
      <c r="SU330" s="5"/>
      <c r="SV330" s="5"/>
      <c r="SW330" s="5"/>
      <c r="SX330" s="5"/>
      <c r="SY330" s="5"/>
      <c r="SZ330" s="5"/>
      <c r="TA330" s="5"/>
      <c r="TB330" s="5"/>
      <c r="TC330" s="5"/>
      <c r="TD330" s="5"/>
      <c r="TE330" s="5"/>
      <c r="TF330" s="5"/>
      <c r="TG330" s="5"/>
      <c r="TH330" s="5"/>
      <c r="TI330" s="5"/>
      <c r="TJ330" s="5"/>
      <c r="TK330" s="5"/>
      <c r="TL330" s="5"/>
      <c r="TM330" s="5"/>
      <c r="TN330" s="5"/>
      <c r="TO330" s="5"/>
      <c r="TP330" s="5"/>
      <c r="TQ330" s="5"/>
      <c r="TR330" s="5"/>
      <c r="TS330" s="5"/>
      <c r="TT330" s="5"/>
      <c r="TU330" s="5"/>
      <c r="TV330" s="5"/>
      <c r="TW330" s="5"/>
      <c r="TX330" s="5"/>
      <c r="TY330" s="5"/>
      <c r="TZ330" s="5"/>
      <c r="UA330" s="5"/>
      <c r="UB330" s="5"/>
      <c r="UC330" s="5"/>
      <c r="UD330" s="5"/>
      <c r="UE330" s="5"/>
      <c r="UF330" s="5"/>
      <c r="UG330" s="5"/>
      <c r="UH330" s="5"/>
      <c r="UI330" s="5"/>
      <c r="UJ330" s="5"/>
      <c r="UK330" s="5"/>
      <c r="UL330" s="5"/>
      <c r="UM330" s="5"/>
      <c r="UN330" s="5"/>
      <c r="UO330" s="5"/>
      <c r="UP330" s="5"/>
      <c r="UQ330" s="5"/>
      <c r="UR330" s="5"/>
      <c r="US330" s="5"/>
      <c r="UT330" s="5"/>
      <c r="UU330" s="5"/>
      <c r="UV330" s="5"/>
      <c r="UW330" s="5"/>
      <c r="UX330" s="5"/>
      <c r="UY330" s="5"/>
      <c r="UZ330" s="5"/>
      <c r="VA330" s="5"/>
      <c r="VB330" s="5"/>
      <c r="VC330" s="5"/>
      <c r="VD330" s="5"/>
      <c r="VE330" s="5"/>
      <c r="VF330" s="5"/>
      <c r="VG330" s="5"/>
      <c r="VH330" s="5"/>
      <c r="VI330" s="5"/>
      <c r="VJ330" s="5"/>
      <c r="VK330" s="5"/>
      <c r="VL330" s="5"/>
      <c r="VM330" s="5"/>
      <c r="VN330" s="5"/>
      <c r="VO330" s="5"/>
      <c r="VP330" s="5"/>
      <c r="VQ330" s="5"/>
      <c r="VR330" s="5"/>
      <c r="VS330" s="5"/>
      <c r="VT330" s="5"/>
      <c r="VU330" s="5"/>
      <c r="VV330" s="5"/>
      <c r="VW330" s="5"/>
      <c r="VX330" s="5"/>
      <c r="VY330" s="5"/>
      <c r="VZ330" s="5"/>
      <c r="WA330" s="5"/>
      <c r="WB330" s="5"/>
      <c r="WC330" s="5"/>
      <c r="WD330" s="5"/>
      <c r="WE330" s="5"/>
      <c r="WF330" s="5"/>
      <c r="WG330" s="5"/>
      <c r="WH330" s="5"/>
      <c r="WI330" s="5"/>
      <c r="WJ330" s="5"/>
      <c r="WK330" s="5"/>
      <c r="WL330" s="5"/>
      <c r="WM330" s="5"/>
      <c r="WN330" s="5"/>
      <c r="WO330" s="5"/>
      <c r="WP330" s="5"/>
      <c r="WQ330" s="5"/>
      <c r="WR330" s="5"/>
      <c r="WS330" s="5"/>
      <c r="WT330" s="5"/>
      <c r="WU330" s="5"/>
      <c r="WV330" s="5"/>
      <c r="WW330" s="5"/>
      <c r="WX330" s="5"/>
      <c r="WY330" s="5"/>
      <c r="WZ330" s="5"/>
      <c r="XA330" s="5"/>
      <c r="XB330" s="5"/>
      <c r="XC330" s="5"/>
      <c r="XD330" s="5"/>
      <c r="XE330" s="5"/>
      <c r="XF330" s="5"/>
      <c r="XG330" s="5"/>
      <c r="XH330" s="5"/>
      <c r="XI330" s="5"/>
      <c r="XJ330" s="5"/>
      <c r="XK330" s="5"/>
      <c r="XL330" s="5"/>
      <c r="XM330" s="5"/>
      <c r="XN330" s="5"/>
      <c r="XO330" s="5"/>
      <c r="XP330" s="5"/>
      <c r="XQ330" s="5"/>
      <c r="XR330" s="5"/>
      <c r="XS330" s="5"/>
      <c r="XT330" s="5"/>
      <c r="XU330" s="5"/>
      <c r="XV330" s="5"/>
      <c r="XW330" s="5"/>
    </row>
    <row r="331" spans="39:647" x14ac:dyDescent="0.45">
      <c r="AM331" s="5"/>
      <c r="AN331" s="5"/>
      <c r="AO331" s="5"/>
      <c r="AP331" s="5"/>
      <c r="AQ331" s="5"/>
      <c r="AR331" s="5"/>
      <c r="AS331" s="5"/>
      <c r="AT331" s="5"/>
      <c r="AU331" s="5"/>
      <c r="AV331" s="5"/>
      <c r="AW331" s="5"/>
      <c r="AX331" s="5"/>
      <c r="AY331" s="5"/>
      <c r="AZ331" s="5"/>
      <c r="BA331" s="5"/>
      <c r="BB331" s="5"/>
      <c r="BC331" s="5"/>
      <c r="BD331" s="5"/>
      <c r="BE331" s="5"/>
      <c r="BF331" s="5"/>
      <c r="BG331" s="5"/>
      <c r="BH331" s="5"/>
      <c r="BI331" s="5"/>
      <c r="BJ331" s="5"/>
      <c r="BK331" s="5"/>
      <c r="BL331" s="5"/>
      <c r="BM331" s="5"/>
      <c r="BN331" s="5"/>
      <c r="BO331" s="5"/>
      <c r="BP331" s="5"/>
      <c r="BQ331" s="5"/>
      <c r="BR331" s="5"/>
      <c r="BS331" s="5"/>
      <c r="BT331" s="5"/>
      <c r="BU331" s="5"/>
      <c r="BV331" s="5"/>
      <c r="BW331" s="5"/>
      <c r="BX331" s="5"/>
      <c r="BY331" s="5"/>
      <c r="BZ331" s="5"/>
      <c r="CA331" s="5"/>
      <c r="CB331" s="5"/>
      <c r="CC331" s="5"/>
      <c r="CD331" s="5"/>
      <c r="CE331" s="5"/>
      <c r="CF331" s="5"/>
      <c r="CG331" s="5"/>
      <c r="CH331" s="5"/>
      <c r="CI331" s="5"/>
      <c r="CJ331" s="5"/>
      <c r="CK331" s="5"/>
      <c r="CL331" s="5"/>
      <c r="CM331" s="5"/>
      <c r="CN331" s="5"/>
      <c r="CO331" s="5"/>
      <c r="CP331" s="5"/>
      <c r="CQ331" s="5"/>
      <c r="CR331" s="5"/>
      <c r="CS331" s="5"/>
      <c r="CT331" s="5"/>
      <c r="CU331" s="5"/>
      <c r="CV331" s="5"/>
      <c r="CW331" s="5"/>
      <c r="CX331" s="5"/>
      <c r="CY331" s="5"/>
      <c r="CZ331" s="5"/>
      <c r="DA331" s="5"/>
      <c r="DB331" s="5"/>
      <c r="DC331" s="5"/>
      <c r="DD331" s="5"/>
      <c r="DE331" s="5"/>
      <c r="DF331" s="5"/>
      <c r="DG331" s="5"/>
      <c r="DH331" s="5"/>
      <c r="DI331" s="5"/>
      <c r="DJ331" s="5"/>
      <c r="DK331" s="5"/>
      <c r="DL331" s="5"/>
      <c r="DM331" s="5"/>
      <c r="DN331" s="5"/>
      <c r="DO331" s="5"/>
      <c r="DP331" s="5"/>
      <c r="DQ331" s="5"/>
      <c r="DR331" s="5"/>
      <c r="DS331" s="5"/>
      <c r="DT331" s="5"/>
      <c r="DU331" s="5"/>
      <c r="DV331" s="5"/>
      <c r="DW331" s="5"/>
      <c r="DX331" s="5"/>
      <c r="DY331" s="5"/>
      <c r="DZ331" s="5"/>
      <c r="EA331" s="5"/>
      <c r="EB331" s="5"/>
      <c r="EC331" s="5"/>
      <c r="ED331" s="5"/>
      <c r="EE331" s="5"/>
      <c r="EF331" s="5"/>
      <c r="EG331" s="5"/>
      <c r="EH331" s="5"/>
      <c r="EI331" s="5"/>
      <c r="EJ331" s="5"/>
      <c r="EK331" s="5"/>
      <c r="EL331" s="5"/>
      <c r="EM331" s="5"/>
      <c r="EN331" s="5"/>
      <c r="EO331" s="5"/>
      <c r="EP331" s="5"/>
      <c r="EQ331" s="5"/>
      <c r="ER331" s="5"/>
      <c r="ES331" s="5"/>
      <c r="ET331" s="5"/>
      <c r="EU331" s="5"/>
      <c r="EV331" s="5"/>
      <c r="EW331" s="5"/>
      <c r="EX331" s="5"/>
      <c r="EY331" s="5"/>
      <c r="EZ331" s="5"/>
      <c r="FA331" s="5"/>
      <c r="FB331" s="5"/>
      <c r="FC331" s="5"/>
      <c r="FD331" s="5"/>
      <c r="FE331" s="5"/>
      <c r="FF331" s="5"/>
      <c r="FG331" s="5"/>
      <c r="FH331" s="5"/>
      <c r="FI331" s="5"/>
      <c r="FJ331" s="5"/>
      <c r="FK331" s="5"/>
      <c r="FL331" s="5"/>
      <c r="FM331" s="5"/>
      <c r="FN331" s="5"/>
      <c r="FO331" s="5"/>
      <c r="FP331" s="5"/>
      <c r="FQ331" s="5"/>
      <c r="FR331" s="5"/>
      <c r="FS331" s="5"/>
      <c r="FT331" s="5"/>
      <c r="FU331" s="5"/>
      <c r="FV331" s="5"/>
      <c r="FW331" s="5"/>
      <c r="FX331" s="5"/>
      <c r="FY331" s="5"/>
      <c r="FZ331" s="5"/>
      <c r="GA331" s="5"/>
      <c r="GB331" s="5"/>
      <c r="GC331" s="5"/>
      <c r="GD331" s="5"/>
      <c r="GE331" s="5"/>
      <c r="GF331" s="5"/>
      <c r="GG331" s="5"/>
      <c r="GH331" s="5"/>
      <c r="GI331" s="5"/>
      <c r="GJ331" s="5"/>
      <c r="GK331" s="5"/>
      <c r="GL331" s="5"/>
      <c r="GM331" s="5"/>
      <c r="GN331" s="5"/>
      <c r="GO331" s="5"/>
      <c r="GP331" s="5"/>
      <c r="GQ331" s="5"/>
      <c r="GR331" s="5"/>
      <c r="GS331" s="5"/>
      <c r="GT331" s="5"/>
      <c r="GU331" s="5"/>
      <c r="GV331" s="5"/>
      <c r="GW331" s="5"/>
      <c r="GX331" s="5"/>
      <c r="GY331" s="5"/>
      <c r="GZ331" s="5"/>
      <c r="HA331" s="5"/>
      <c r="HB331" s="5"/>
      <c r="HC331" s="5"/>
      <c r="HD331" s="5"/>
      <c r="HE331" s="5"/>
      <c r="HF331" s="5"/>
      <c r="HG331" s="5"/>
      <c r="HH331" s="5"/>
      <c r="HI331" s="5"/>
      <c r="HJ331" s="5"/>
      <c r="HK331" s="5"/>
      <c r="HL331" s="5"/>
      <c r="HM331" s="5"/>
      <c r="HN331" s="5"/>
      <c r="HO331" s="5"/>
      <c r="HP331" s="5"/>
      <c r="HQ331" s="5"/>
      <c r="HR331" s="5"/>
      <c r="HS331" s="5"/>
      <c r="HT331" s="5"/>
      <c r="HU331" s="5"/>
      <c r="HV331" s="5"/>
      <c r="HW331" s="5"/>
      <c r="HX331" s="5"/>
      <c r="HY331" s="5"/>
      <c r="HZ331" s="5"/>
      <c r="IA331" s="5"/>
      <c r="IB331" s="5"/>
      <c r="IC331" s="5"/>
      <c r="ID331" s="5"/>
      <c r="IE331" s="5"/>
      <c r="IF331" s="5"/>
      <c r="IG331" s="5"/>
      <c r="IH331" s="5"/>
      <c r="II331" s="5"/>
      <c r="IJ331" s="5"/>
      <c r="IK331" s="5"/>
      <c r="IL331" s="5"/>
      <c r="IM331" s="5"/>
      <c r="IN331" s="5"/>
      <c r="IO331" s="5"/>
      <c r="IP331" s="5"/>
      <c r="IQ331" s="5"/>
      <c r="IR331" s="5"/>
      <c r="IS331" s="5"/>
      <c r="IT331" s="5"/>
      <c r="IU331" s="5"/>
      <c r="IV331" s="5"/>
      <c r="IW331" s="5"/>
      <c r="IX331" s="5"/>
      <c r="IY331" s="5"/>
      <c r="IZ331" s="5"/>
      <c r="JA331" s="5"/>
      <c r="JB331" s="5"/>
      <c r="JC331" s="5"/>
      <c r="JD331" s="5"/>
      <c r="JE331" s="5"/>
      <c r="JF331" s="5"/>
      <c r="JG331" s="5"/>
      <c r="JH331" s="5"/>
      <c r="JI331" s="5"/>
      <c r="JJ331" s="5"/>
      <c r="JK331" s="5"/>
      <c r="JL331" s="5"/>
      <c r="JM331" s="5"/>
      <c r="JN331" s="5"/>
      <c r="JO331" s="5"/>
      <c r="JP331" s="5"/>
      <c r="JQ331" s="5"/>
      <c r="JR331" s="5"/>
      <c r="JS331" s="5"/>
      <c r="JT331" s="5"/>
      <c r="JU331" s="5"/>
      <c r="JV331" s="5"/>
      <c r="JW331" s="5"/>
      <c r="JX331" s="5"/>
      <c r="JY331" s="5"/>
      <c r="JZ331" s="5"/>
      <c r="KA331" s="5"/>
      <c r="KB331" s="5"/>
      <c r="KC331" s="5"/>
      <c r="KD331" s="5"/>
      <c r="KE331" s="5"/>
      <c r="KF331" s="5"/>
      <c r="KG331" s="5"/>
      <c r="KH331" s="5"/>
      <c r="KI331" s="5"/>
      <c r="KJ331" s="5"/>
      <c r="KK331" s="5"/>
      <c r="KL331" s="5"/>
      <c r="KM331" s="5"/>
      <c r="KN331" s="5"/>
      <c r="KO331" s="5"/>
      <c r="KP331" s="5"/>
      <c r="KQ331" s="5"/>
      <c r="KR331" s="5"/>
      <c r="KS331" s="5"/>
      <c r="KT331" s="5"/>
      <c r="KU331" s="5"/>
      <c r="KV331" s="5"/>
      <c r="KW331" s="5"/>
      <c r="KX331" s="5"/>
      <c r="KY331" s="5"/>
      <c r="KZ331" s="5"/>
      <c r="LA331" s="5"/>
      <c r="LB331" s="5"/>
      <c r="LC331" s="5"/>
      <c r="LD331" s="5"/>
      <c r="LE331" s="5"/>
      <c r="LF331" s="5"/>
      <c r="LG331" s="5"/>
      <c r="LH331" s="5"/>
      <c r="LI331" s="5"/>
      <c r="LJ331" s="5"/>
      <c r="LK331" s="5"/>
      <c r="LL331" s="5"/>
      <c r="LM331" s="5"/>
      <c r="LN331" s="5"/>
      <c r="LO331" s="5"/>
      <c r="LP331" s="5"/>
      <c r="LQ331" s="5"/>
      <c r="LR331" s="5"/>
      <c r="LS331" s="5"/>
      <c r="LT331" s="5"/>
      <c r="LU331" s="5"/>
      <c r="LV331" s="5"/>
      <c r="LW331" s="5"/>
      <c r="LX331" s="5"/>
      <c r="LY331" s="5"/>
      <c r="LZ331" s="5"/>
      <c r="MA331" s="5"/>
      <c r="MB331" s="5"/>
      <c r="MC331" s="5"/>
      <c r="MD331" s="5"/>
      <c r="ME331" s="5"/>
      <c r="MF331" s="5"/>
      <c r="MG331" s="5"/>
      <c r="MH331" s="5"/>
      <c r="MI331" s="5"/>
      <c r="MJ331" s="5"/>
      <c r="MK331" s="5"/>
      <c r="ML331" s="5"/>
      <c r="MM331" s="5"/>
      <c r="MN331" s="5"/>
      <c r="MO331" s="5"/>
      <c r="MP331" s="5"/>
      <c r="MQ331" s="5"/>
      <c r="MR331" s="5"/>
      <c r="MS331" s="5"/>
      <c r="MT331" s="5"/>
      <c r="MU331" s="5"/>
      <c r="MV331" s="5"/>
      <c r="MW331" s="5"/>
      <c r="MX331" s="5"/>
      <c r="MY331" s="5"/>
      <c r="MZ331" s="5"/>
      <c r="NA331" s="5"/>
      <c r="NB331" s="5"/>
      <c r="NC331" s="5"/>
      <c r="ND331" s="5"/>
      <c r="NE331" s="5"/>
      <c r="NF331" s="5"/>
      <c r="NG331" s="5"/>
      <c r="NH331" s="5"/>
      <c r="NI331" s="5"/>
      <c r="NJ331" s="5"/>
      <c r="NK331" s="5"/>
      <c r="NL331" s="5"/>
      <c r="NM331" s="5"/>
      <c r="NN331" s="5"/>
      <c r="NO331" s="5"/>
      <c r="NP331" s="5"/>
      <c r="NQ331" s="5"/>
      <c r="NR331" s="5"/>
      <c r="NS331" s="5"/>
      <c r="NT331" s="5"/>
      <c r="NU331" s="5"/>
      <c r="NV331" s="5"/>
      <c r="NW331" s="5"/>
      <c r="NX331" s="5"/>
      <c r="NY331" s="5"/>
      <c r="NZ331" s="5"/>
      <c r="OA331" s="5"/>
      <c r="OB331" s="5"/>
      <c r="OC331" s="5"/>
      <c r="OD331" s="5"/>
      <c r="OE331" s="5"/>
      <c r="OF331" s="5"/>
      <c r="OG331" s="5"/>
      <c r="OH331" s="5"/>
      <c r="OI331" s="5"/>
      <c r="OJ331" s="5"/>
      <c r="OK331" s="5"/>
      <c r="OL331" s="5"/>
      <c r="OM331" s="5"/>
      <c r="ON331" s="5"/>
      <c r="OO331" s="5"/>
      <c r="OP331" s="5"/>
      <c r="OQ331" s="5"/>
      <c r="OR331" s="5"/>
      <c r="OS331" s="5"/>
      <c r="OT331" s="5"/>
      <c r="OU331" s="5"/>
      <c r="OV331" s="5"/>
      <c r="OW331" s="5"/>
      <c r="OX331" s="5"/>
      <c r="OY331" s="5"/>
      <c r="OZ331" s="5"/>
      <c r="PA331" s="5"/>
      <c r="PB331" s="5"/>
      <c r="PC331" s="5"/>
      <c r="PD331" s="5"/>
      <c r="PE331" s="5"/>
      <c r="PF331" s="5"/>
      <c r="PG331" s="5"/>
      <c r="PH331" s="5"/>
      <c r="PI331" s="5"/>
      <c r="PJ331" s="5"/>
      <c r="PK331" s="5"/>
      <c r="PL331" s="5"/>
      <c r="PM331" s="5"/>
      <c r="PN331" s="5"/>
      <c r="PO331" s="5"/>
      <c r="PP331" s="5"/>
      <c r="PQ331" s="5"/>
      <c r="PR331" s="5"/>
      <c r="PS331" s="5"/>
      <c r="PT331" s="5"/>
      <c r="PU331" s="5"/>
      <c r="PV331" s="5"/>
      <c r="PW331" s="5"/>
      <c r="PX331" s="5"/>
      <c r="PY331" s="5"/>
      <c r="PZ331" s="5"/>
      <c r="QA331" s="5"/>
      <c r="QB331" s="5"/>
      <c r="QC331" s="5"/>
      <c r="QD331" s="5"/>
      <c r="QE331" s="5"/>
      <c r="QF331" s="5"/>
      <c r="QG331" s="5"/>
      <c r="QH331" s="5"/>
      <c r="QI331" s="5"/>
      <c r="QJ331" s="5"/>
      <c r="QK331" s="5"/>
      <c r="QL331" s="5"/>
      <c r="QM331" s="5"/>
      <c r="QN331" s="5"/>
      <c r="QO331" s="5"/>
      <c r="QP331" s="5"/>
      <c r="QQ331" s="5"/>
      <c r="QR331" s="5"/>
      <c r="QS331" s="5"/>
      <c r="QT331" s="5"/>
      <c r="QU331" s="5"/>
      <c r="QV331" s="5"/>
      <c r="QW331" s="5"/>
      <c r="QX331" s="5"/>
      <c r="QY331" s="5"/>
      <c r="QZ331" s="5"/>
      <c r="RA331" s="5"/>
      <c r="RB331" s="5"/>
      <c r="RC331" s="5"/>
      <c r="RD331" s="5"/>
      <c r="RE331" s="5"/>
      <c r="RF331" s="5"/>
      <c r="RG331" s="5"/>
      <c r="RH331" s="5"/>
      <c r="RI331" s="5"/>
      <c r="RJ331" s="5"/>
      <c r="RK331" s="5"/>
      <c r="RL331" s="5"/>
      <c r="RM331" s="5"/>
      <c r="RN331" s="5"/>
      <c r="RO331" s="5"/>
      <c r="RP331" s="5"/>
      <c r="RQ331" s="5"/>
      <c r="RR331" s="5"/>
      <c r="RS331" s="5"/>
      <c r="RT331" s="5"/>
      <c r="RU331" s="5"/>
      <c r="RV331" s="5"/>
      <c r="RW331" s="5"/>
      <c r="RX331" s="5"/>
      <c r="RY331" s="5"/>
      <c r="RZ331" s="5"/>
      <c r="SA331" s="5"/>
      <c r="SB331" s="5"/>
      <c r="SC331" s="5"/>
      <c r="SD331" s="5"/>
      <c r="SE331" s="5"/>
      <c r="SF331" s="5"/>
      <c r="SG331" s="5"/>
      <c r="SH331" s="5"/>
      <c r="SI331" s="5"/>
      <c r="SJ331" s="5"/>
      <c r="SK331" s="5"/>
      <c r="SL331" s="5"/>
      <c r="SM331" s="5"/>
      <c r="SN331" s="5"/>
      <c r="SO331" s="5"/>
      <c r="SP331" s="5"/>
      <c r="SQ331" s="5"/>
      <c r="SR331" s="5"/>
      <c r="SS331" s="5"/>
      <c r="ST331" s="5"/>
      <c r="SU331" s="5"/>
      <c r="SV331" s="5"/>
      <c r="SW331" s="5"/>
      <c r="SX331" s="5"/>
      <c r="SY331" s="5"/>
      <c r="SZ331" s="5"/>
      <c r="TA331" s="5"/>
      <c r="TB331" s="5"/>
      <c r="TC331" s="5"/>
      <c r="TD331" s="5"/>
      <c r="TE331" s="5"/>
      <c r="TF331" s="5"/>
      <c r="TG331" s="5"/>
      <c r="TH331" s="5"/>
      <c r="TI331" s="5"/>
      <c r="TJ331" s="5"/>
      <c r="TK331" s="5"/>
      <c r="TL331" s="5"/>
      <c r="TM331" s="5"/>
      <c r="TN331" s="5"/>
      <c r="TO331" s="5"/>
      <c r="TP331" s="5"/>
      <c r="TQ331" s="5"/>
      <c r="TR331" s="5"/>
      <c r="TS331" s="5"/>
      <c r="TT331" s="5"/>
      <c r="TU331" s="5"/>
      <c r="TV331" s="5"/>
      <c r="TW331" s="5"/>
      <c r="TX331" s="5"/>
      <c r="TY331" s="5"/>
      <c r="TZ331" s="5"/>
      <c r="UA331" s="5"/>
      <c r="UB331" s="5"/>
      <c r="UC331" s="5"/>
      <c r="UD331" s="5"/>
      <c r="UE331" s="5"/>
      <c r="UF331" s="5"/>
      <c r="UG331" s="5"/>
      <c r="UH331" s="5"/>
      <c r="UI331" s="5"/>
      <c r="UJ331" s="5"/>
      <c r="UK331" s="5"/>
      <c r="UL331" s="5"/>
      <c r="UM331" s="5"/>
      <c r="UN331" s="5"/>
      <c r="UO331" s="5"/>
      <c r="UP331" s="5"/>
      <c r="UQ331" s="5"/>
      <c r="UR331" s="5"/>
      <c r="US331" s="5"/>
      <c r="UT331" s="5"/>
      <c r="UU331" s="5"/>
      <c r="UV331" s="5"/>
      <c r="UW331" s="5"/>
      <c r="UX331" s="5"/>
      <c r="UY331" s="5"/>
      <c r="UZ331" s="5"/>
      <c r="VA331" s="5"/>
      <c r="VB331" s="5"/>
      <c r="VC331" s="5"/>
      <c r="VD331" s="5"/>
      <c r="VE331" s="5"/>
      <c r="VF331" s="5"/>
      <c r="VG331" s="5"/>
      <c r="VH331" s="5"/>
      <c r="VI331" s="5"/>
      <c r="VJ331" s="5"/>
      <c r="VK331" s="5"/>
      <c r="VL331" s="5"/>
      <c r="VM331" s="5"/>
      <c r="VN331" s="5"/>
      <c r="VO331" s="5"/>
      <c r="VP331" s="5"/>
      <c r="VQ331" s="5"/>
      <c r="VR331" s="5"/>
      <c r="VS331" s="5"/>
      <c r="VT331" s="5"/>
      <c r="VU331" s="5"/>
      <c r="VV331" s="5"/>
      <c r="VW331" s="5"/>
      <c r="VX331" s="5"/>
      <c r="VY331" s="5"/>
      <c r="VZ331" s="5"/>
      <c r="WA331" s="5"/>
      <c r="WB331" s="5"/>
      <c r="WC331" s="5"/>
      <c r="WD331" s="5"/>
      <c r="WE331" s="5"/>
      <c r="WF331" s="5"/>
      <c r="WG331" s="5"/>
      <c r="WH331" s="5"/>
      <c r="WI331" s="5"/>
      <c r="WJ331" s="5"/>
      <c r="WK331" s="5"/>
      <c r="WL331" s="5"/>
      <c r="WM331" s="5"/>
      <c r="WN331" s="5"/>
      <c r="WO331" s="5"/>
      <c r="WP331" s="5"/>
      <c r="WQ331" s="5"/>
      <c r="WR331" s="5"/>
      <c r="WS331" s="5"/>
      <c r="WT331" s="5"/>
      <c r="WU331" s="5"/>
      <c r="WV331" s="5"/>
      <c r="WW331" s="5"/>
      <c r="WX331" s="5"/>
      <c r="WY331" s="5"/>
      <c r="WZ331" s="5"/>
      <c r="XA331" s="5"/>
      <c r="XB331" s="5"/>
      <c r="XC331" s="5"/>
      <c r="XD331" s="5"/>
      <c r="XE331" s="5"/>
      <c r="XF331" s="5"/>
      <c r="XG331" s="5"/>
      <c r="XH331" s="5"/>
      <c r="XI331" s="5"/>
      <c r="XJ331" s="5"/>
      <c r="XK331" s="5"/>
      <c r="XL331" s="5"/>
      <c r="XM331" s="5"/>
      <c r="XN331" s="5"/>
      <c r="XO331" s="5"/>
      <c r="XP331" s="5"/>
      <c r="XQ331" s="5"/>
      <c r="XR331" s="5"/>
      <c r="XS331" s="5"/>
      <c r="XT331" s="5"/>
      <c r="XU331" s="5"/>
      <c r="XV331" s="5"/>
      <c r="XW331" s="5"/>
    </row>
    <row r="332" spans="39:647" x14ac:dyDescent="0.45">
      <c r="AM332" s="5"/>
      <c r="AN332" s="5"/>
      <c r="AO332" s="5"/>
      <c r="AP332" s="5"/>
      <c r="AQ332" s="5"/>
      <c r="AR332" s="5"/>
      <c r="AS332" s="5"/>
      <c r="AT332" s="5"/>
      <c r="AU332" s="5"/>
      <c r="AV332" s="5"/>
      <c r="AW332" s="5"/>
      <c r="AX332" s="5"/>
      <c r="AY332" s="5"/>
      <c r="AZ332" s="5"/>
      <c r="BA332" s="5"/>
      <c r="BB332" s="5"/>
      <c r="BC332" s="5"/>
      <c r="BD332" s="5"/>
      <c r="BE332" s="5"/>
      <c r="BF332" s="5"/>
      <c r="BG332" s="5"/>
      <c r="BH332" s="5"/>
      <c r="BI332" s="5"/>
      <c r="BJ332" s="5"/>
      <c r="BK332" s="5"/>
      <c r="BL332" s="5"/>
      <c r="BM332" s="5"/>
      <c r="BN332" s="5"/>
      <c r="BO332" s="5"/>
      <c r="BP332" s="5"/>
      <c r="BQ332" s="5"/>
      <c r="BR332" s="5"/>
      <c r="BS332" s="5"/>
      <c r="BT332" s="5"/>
      <c r="BU332" s="5"/>
      <c r="BV332" s="5"/>
      <c r="BW332" s="5"/>
      <c r="BX332" s="5"/>
      <c r="BY332" s="5"/>
      <c r="BZ332" s="5"/>
      <c r="CA332" s="5"/>
      <c r="CB332" s="5"/>
      <c r="CC332" s="5"/>
      <c r="CD332" s="5"/>
      <c r="CE332" s="5"/>
      <c r="CF332" s="5"/>
      <c r="CG332" s="5"/>
      <c r="CH332" s="5"/>
      <c r="CI332" s="5"/>
      <c r="CJ332" s="5"/>
      <c r="CK332" s="5"/>
      <c r="CL332" s="5"/>
      <c r="CM332" s="5"/>
      <c r="CN332" s="5"/>
      <c r="CO332" s="5"/>
      <c r="CP332" s="5"/>
      <c r="CQ332" s="5"/>
      <c r="CR332" s="5"/>
      <c r="CS332" s="5"/>
      <c r="CT332" s="5"/>
      <c r="CU332" s="5"/>
      <c r="CV332" s="5"/>
      <c r="CW332" s="5"/>
      <c r="CX332" s="5"/>
      <c r="CY332" s="5"/>
      <c r="CZ332" s="5"/>
      <c r="DA332" s="5"/>
      <c r="DB332" s="5"/>
      <c r="DC332" s="5"/>
      <c r="DD332" s="5"/>
      <c r="DE332" s="5"/>
      <c r="DF332" s="5"/>
      <c r="DG332" s="5"/>
      <c r="DH332" s="5"/>
      <c r="DI332" s="5"/>
      <c r="DJ332" s="5"/>
      <c r="DK332" s="5"/>
      <c r="DL332" s="5"/>
      <c r="DM332" s="5"/>
      <c r="DN332" s="5"/>
      <c r="DO332" s="5"/>
      <c r="DP332" s="5"/>
      <c r="DQ332" s="5"/>
      <c r="DR332" s="5"/>
      <c r="DS332" s="5"/>
      <c r="DT332" s="5"/>
      <c r="DU332" s="5"/>
      <c r="DV332" s="5"/>
      <c r="DW332" s="5"/>
      <c r="DX332" s="5"/>
      <c r="DY332" s="5"/>
      <c r="DZ332" s="5"/>
      <c r="EA332" s="5"/>
      <c r="EB332" s="5"/>
      <c r="EC332" s="5"/>
      <c r="ED332" s="5"/>
      <c r="EE332" s="5"/>
      <c r="EF332" s="5"/>
      <c r="EG332" s="5"/>
      <c r="EH332" s="5"/>
      <c r="EI332" s="5"/>
      <c r="EJ332" s="5"/>
      <c r="EK332" s="5"/>
      <c r="EL332" s="5"/>
      <c r="EM332" s="5"/>
      <c r="EN332" s="5"/>
      <c r="EO332" s="5"/>
      <c r="EP332" s="5"/>
      <c r="EQ332" s="5"/>
      <c r="ER332" s="5"/>
      <c r="ES332" s="5"/>
      <c r="ET332" s="5"/>
      <c r="EU332" s="5"/>
      <c r="EV332" s="5"/>
      <c r="EW332" s="5"/>
      <c r="EX332" s="5"/>
      <c r="EY332" s="5"/>
      <c r="EZ332" s="5"/>
      <c r="FA332" s="5"/>
      <c r="FB332" s="5"/>
      <c r="FC332" s="5"/>
      <c r="FD332" s="5"/>
      <c r="FE332" s="5"/>
      <c r="FF332" s="5"/>
      <c r="FG332" s="5"/>
      <c r="FH332" s="5"/>
      <c r="FI332" s="5"/>
      <c r="FJ332" s="5"/>
      <c r="FK332" s="5"/>
      <c r="FL332" s="5"/>
      <c r="FM332" s="5"/>
      <c r="FN332" s="5"/>
      <c r="FO332" s="5"/>
      <c r="FP332" s="5"/>
      <c r="FQ332" s="5"/>
      <c r="FR332" s="5"/>
      <c r="FS332" s="5"/>
      <c r="FT332" s="5"/>
      <c r="FU332" s="5"/>
      <c r="FV332" s="5"/>
      <c r="FW332" s="5"/>
      <c r="FX332" s="5"/>
      <c r="FY332" s="5"/>
      <c r="FZ332" s="5"/>
      <c r="GA332" s="5"/>
      <c r="GB332" s="5"/>
      <c r="GC332" s="5"/>
      <c r="GD332" s="5"/>
      <c r="GE332" s="5"/>
      <c r="GF332" s="5"/>
      <c r="GG332" s="5"/>
      <c r="GH332" s="5"/>
      <c r="GI332" s="5"/>
      <c r="GJ332" s="5"/>
      <c r="GK332" s="5"/>
      <c r="GL332" s="5"/>
      <c r="GM332" s="5"/>
      <c r="GN332" s="5"/>
      <c r="GO332" s="5"/>
      <c r="GP332" s="5"/>
      <c r="GQ332" s="5"/>
      <c r="GR332" s="5"/>
      <c r="GS332" s="5"/>
      <c r="GT332" s="5"/>
      <c r="GU332" s="5"/>
      <c r="GV332" s="5"/>
      <c r="GW332" s="5"/>
      <c r="GX332" s="5"/>
      <c r="GY332" s="5"/>
      <c r="GZ332" s="5"/>
      <c r="HA332" s="5"/>
      <c r="HB332" s="5"/>
      <c r="HC332" s="5"/>
      <c r="HD332" s="5"/>
      <c r="HE332" s="5"/>
      <c r="HF332" s="5"/>
      <c r="HG332" s="5"/>
      <c r="HH332" s="5"/>
      <c r="HI332" s="5"/>
      <c r="HJ332" s="5"/>
      <c r="HK332" s="5"/>
      <c r="HL332" s="5"/>
      <c r="HM332" s="5"/>
      <c r="HN332" s="5"/>
      <c r="HO332" s="5"/>
      <c r="HP332" s="5"/>
      <c r="HQ332" s="5"/>
      <c r="HR332" s="5"/>
      <c r="HS332" s="5"/>
      <c r="HT332" s="5"/>
      <c r="HU332" s="5"/>
      <c r="HV332" s="5"/>
      <c r="HW332" s="5"/>
      <c r="HX332" s="5"/>
      <c r="HY332" s="5"/>
      <c r="HZ332" s="5"/>
      <c r="IA332" s="5"/>
      <c r="IB332" s="5"/>
      <c r="IC332" s="5"/>
      <c r="ID332" s="5"/>
      <c r="IE332" s="5"/>
      <c r="IF332" s="5"/>
      <c r="IG332" s="5"/>
      <c r="IH332" s="5"/>
      <c r="II332" s="5"/>
      <c r="IJ332" s="5"/>
      <c r="IK332" s="5"/>
      <c r="IL332" s="5"/>
      <c r="IM332" s="5"/>
      <c r="IN332" s="5"/>
      <c r="IO332" s="5"/>
      <c r="IP332" s="5"/>
      <c r="IQ332" s="5"/>
      <c r="IR332" s="5"/>
      <c r="IS332" s="5"/>
      <c r="IT332" s="5"/>
      <c r="IU332" s="5"/>
      <c r="IV332" s="5"/>
      <c r="IW332" s="5"/>
      <c r="IX332" s="5"/>
      <c r="IY332" s="5"/>
      <c r="IZ332" s="5"/>
      <c r="JA332" s="5"/>
      <c r="JB332" s="5"/>
      <c r="JC332" s="5"/>
      <c r="JD332" s="5"/>
      <c r="JE332" s="5"/>
      <c r="JF332" s="5"/>
      <c r="JG332" s="5"/>
      <c r="JH332" s="5"/>
      <c r="JI332" s="5"/>
      <c r="JJ332" s="5"/>
      <c r="JK332" s="5"/>
      <c r="JL332" s="5"/>
      <c r="JM332" s="5"/>
      <c r="JN332" s="5"/>
      <c r="JO332" s="5"/>
      <c r="JP332" s="5"/>
      <c r="JQ332" s="5"/>
      <c r="JR332" s="5"/>
      <c r="JS332" s="5"/>
      <c r="JT332" s="5"/>
      <c r="JU332" s="5"/>
      <c r="JV332" s="5"/>
      <c r="JW332" s="5"/>
      <c r="JX332" s="5"/>
      <c r="JY332" s="5"/>
      <c r="JZ332" s="5"/>
      <c r="KA332" s="5"/>
      <c r="KB332" s="5"/>
      <c r="KC332" s="5"/>
      <c r="KD332" s="5"/>
      <c r="KE332" s="5"/>
      <c r="KF332" s="5"/>
      <c r="KG332" s="5"/>
      <c r="KH332" s="5"/>
      <c r="KI332" s="5"/>
      <c r="KJ332" s="5"/>
      <c r="KK332" s="5"/>
      <c r="KL332" s="5"/>
      <c r="KM332" s="5"/>
      <c r="KN332" s="5"/>
      <c r="KO332" s="5"/>
      <c r="KP332" s="5"/>
      <c r="KQ332" s="5"/>
      <c r="KR332" s="5"/>
      <c r="KS332" s="5"/>
      <c r="KT332" s="5"/>
      <c r="KU332" s="5"/>
      <c r="KV332" s="5"/>
      <c r="KW332" s="5"/>
      <c r="KX332" s="5"/>
      <c r="KY332" s="5"/>
      <c r="KZ332" s="5"/>
      <c r="LA332" s="5"/>
      <c r="LB332" s="5"/>
      <c r="LC332" s="5"/>
      <c r="LD332" s="5"/>
      <c r="LE332" s="5"/>
      <c r="LF332" s="5"/>
      <c r="LG332" s="5"/>
      <c r="LH332" s="5"/>
      <c r="LI332" s="5"/>
      <c r="LJ332" s="5"/>
      <c r="LK332" s="5"/>
      <c r="LL332" s="5"/>
      <c r="LM332" s="5"/>
      <c r="LN332" s="5"/>
      <c r="LO332" s="5"/>
      <c r="LP332" s="5"/>
      <c r="LQ332" s="5"/>
      <c r="LR332" s="5"/>
      <c r="LS332" s="5"/>
      <c r="LT332" s="5"/>
      <c r="LU332" s="5"/>
      <c r="LV332" s="5"/>
      <c r="LW332" s="5"/>
      <c r="LX332" s="5"/>
      <c r="LY332" s="5"/>
      <c r="LZ332" s="5"/>
      <c r="MA332" s="5"/>
      <c r="MB332" s="5"/>
      <c r="MC332" s="5"/>
      <c r="MD332" s="5"/>
      <c r="ME332" s="5"/>
      <c r="MF332" s="5"/>
      <c r="MG332" s="5"/>
      <c r="MH332" s="5"/>
      <c r="MI332" s="5"/>
      <c r="MJ332" s="5"/>
      <c r="MK332" s="5"/>
      <c r="ML332" s="5"/>
      <c r="MM332" s="5"/>
      <c r="MN332" s="5"/>
      <c r="MO332" s="5"/>
      <c r="MP332" s="5"/>
      <c r="MQ332" s="5"/>
      <c r="MR332" s="5"/>
      <c r="MS332" s="5"/>
      <c r="MT332" s="5"/>
      <c r="MU332" s="5"/>
      <c r="MV332" s="5"/>
      <c r="MW332" s="5"/>
      <c r="MX332" s="5"/>
      <c r="MY332" s="5"/>
      <c r="MZ332" s="5"/>
      <c r="NA332" s="5"/>
      <c r="NB332" s="5"/>
      <c r="NC332" s="5"/>
      <c r="ND332" s="5"/>
      <c r="NE332" s="5"/>
      <c r="NF332" s="5"/>
      <c r="NG332" s="5"/>
      <c r="NH332" s="5"/>
      <c r="NI332" s="5"/>
      <c r="NJ332" s="5"/>
      <c r="NK332" s="5"/>
      <c r="NL332" s="5"/>
      <c r="NM332" s="5"/>
      <c r="NN332" s="5"/>
      <c r="NO332" s="5"/>
      <c r="NP332" s="5"/>
      <c r="NQ332" s="5"/>
      <c r="NR332" s="5"/>
      <c r="NS332" s="5"/>
      <c r="NT332" s="5"/>
      <c r="NU332" s="5"/>
      <c r="NV332" s="5"/>
      <c r="NW332" s="5"/>
      <c r="NX332" s="5"/>
      <c r="NY332" s="5"/>
      <c r="NZ332" s="5"/>
      <c r="OA332" s="5"/>
      <c r="OB332" s="5"/>
      <c r="OC332" s="5"/>
      <c r="OD332" s="5"/>
      <c r="OE332" s="5"/>
      <c r="OF332" s="5"/>
      <c r="OG332" s="5"/>
      <c r="OH332" s="5"/>
      <c r="OI332" s="5"/>
      <c r="OJ332" s="5"/>
      <c r="OK332" s="5"/>
      <c r="OL332" s="5"/>
      <c r="OM332" s="5"/>
      <c r="ON332" s="5"/>
      <c r="OO332" s="5"/>
      <c r="OP332" s="5"/>
      <c r="OQ332" s="5"/>
      <c r="OR332" s="5"/>
      <c r="OS332" s="5"/>
      <c r="OT332" s="5"/>
      <c r="OU332" s="5"/>
      <c r="OV332" s="5"/>
      <c r="OW332" s="5"/>
      <c r="OX332" s="5"/>
      <c r="OY332" s="5"/>
      <c r="OZ332" s="5"/>
      <c r="PA332" s="5"/>
      <c r="PB332" s="5"/>
      <c r="PC332" s="5"/>
      <c r="PD332" s="5"/>
      <c r="PE332" s="5"/>
      <c r="PF332" s="5"/>
      <c r="PG332" s="5"/>
      <c r="PH332" s="5"/>
      <c r="PI332" s="5"/>
      <c r="PJ332" s="5"/>
      <c r="PK332" s="5"/>
      <c r="PL332" s="5"/>
      <c r="PM332" s="5"/>
      <c r="PN332" s="5"/>
      <c r="PO332" s="5"/>
      <c r="PP332" s="5"/>
      <c r="PQ332" s="5"/>
      <c r="PR332" s="5"/>
      <c r="PS332" s="5"/>
      <c r="PT332" s="5"/>
      <c r="PU332" s="5"/>
      <c r="PV332" s="5"/>
      <c r="PW332" s="5"/>
      <c r="PX332" s="5"/>
      <c r="PY332" s="5"/>
      <c r="PZ332" s="5"/>
      <c r="QA332" s="5"/>
      <c r="QB332" s="5"/>
      <c r="QC332" s="5"/>
      <c r="QD332" s="5"/>
      <c r="QE332" s="5"/>
      <c r="QF332" s="5"/>
      <c r="QG332" s="5"/>
      <c r="QH332" s="5"/>
      <c r="QI332" s="5"/>
      <c r="QJ332" s="5"/>
      <c r="QK332" s="5"/>
      <c r="QL332" s="5"/>
      <c r="QM332" s="5"/>
      <c r="QN332" s="5"/>
      <c r="QO332" s="5"/>
      <c r="QP332" s="5"/>
      <c r="QQ332" s="5"/>
      <c r="QR332" s="5"/>
      <c r="QS332" s="5"/>
      <c r="QT332" s="5"/>
      <c r="QU332" s="5"/>
      <c r="QV332" s="5"/>
      <c r="QW332" s="5"/>
      <c r="QX332" s="5"/>
      <c r="QY332" s="5"/>
      <c r="QZ332" s="5"/>
      <c r="RA332" s="5"/>
      <c r="RB332" s="5"/>
      <c r="RC332" s="5"/>
      <c r="RD332" s="5"/>
      <c r="RE332" s="5"/>
      <c r="RF332" s="5"/>
      <c r="RG332" s="5"/>
      <c r="RH332" s="5"/>
      <c r="RI332" s="5"/>
      <c r="RJ332" s="5"/>
      <c r="RK332" s="5"/>
      <c r="RL332" s="5"/>
      <c r="RM332" s="5"/>
      <c r="RN332" s="5"/>
      <c r="RO332" s="5"/>
      <c r="RP332" s="5"/>
      <c r="RQ332" s="5"/>
      <c r="RR332" s="5"/>
      <c r="RS332" s="5"/>
      <c r="RT332" s="5"/>
      <c r="RU332" s="5"/>
      <c r="RV332" s="5"/>
      <c r="RW332" s="5"/>
      <c r="RX332" s="5"/>
      <c r="RY332" s="5"/>
      <c r="RZ332" s="5"/>
      <c r="SA332" s="5"/>
      <c r="SB332" s="5"/>
      <c r="SC332" s="5"/>
      <c r="SD332" s="5"/>
      <c r="SE332" s="5"/>
      <c r="SF332" s="5"/>
      <c r="SG332" s="5"/>
      <c r="SH332" s="5"/>
      <c r="SI332" s="5"/>
      <c r="SJ332" s="5"/>
      <c r="SK332" s="5"/>
      <c r="SL332" s="5"/>
      <c r="SM332" s="5"/>
      <c r="SN332" s="5"/>
      <c r="SO332" s="5"/>
      <c r="SP332" s="5"/>
      <c r="SQ332" s="5"/>
      <c r="SR332" s="5"/>
      <c r="SS332" s="5"/>
      <c r="ST332" s="5"/>
      <c r="SU332" s="5"/>
      <c r="SV332" s="5"/>
      <c r="SW332" s="5"/>
      <c r="SX332" s="5"/>
      <c r="SY332" s="5"/>
      <c r="SZ332" s="5"/>
      <c r="TA332" s="5"/>
      <c r="TB332" s="5"/>
      <c r="TC332" s="5"/>
      <c r="TD332" s="5"/>
      <c r="TE332" s="5"/>
      <c r="TF332" s="5"/>
      <c r="TG332" s="5"/>
      <c r="TH332" s="5"/>
      <c r="TI332" s="5"/>
      <c r="TJ332" s="5"/>
      <c r="TK332" s="5"/>
      <c r="TL332" s="5"/>
      <c r="TM332" s="5"/>
      <c r="TN332" s="5"/>
      <c r="TO332" s="5"/>
      <c r="TP332" s="5"/>
      <c r="TQ332" s="5"/>
      <c r="TR332" s="5"/>
      <c r="TS332" s="5"/>
      <c r="TT332" s="5"/>
      <c r="TU332" s="5"/>
      <c r="TV332" s="5"/>
      <c r="TW332" s="5"/>
      <c r="TX332" s="5"/>
      <c r="TY332" s="5"/>
      <c r="TZ332" s="5"/>
      <c r="UA332" s="5"/>
      <c r="UB332" s="5"/>
      <c r="UC332" s="5"/>
      <c r="UD332" s="5"/>
      <c r="UE332" s="5"/>
      <c r="UF332" s="5"/>
      <c r="UG332" s="5"/>
      <c r="UH332" s="5"/>
      <c r="UI332" s="5"/>
      <c r="UJ332" s="5"/>
      <c r="UK332" s="5"/>
      <c r="UL332" s="5"/>
      <c r="UM332" s="5"/>
      <c r="UN332" s="5"/>
      <c r="UO332" s="5"/>
      <c r="UP332" s="5"/>
      <c r="UQ332" s="5"/>
      <c r="UR332" s="5"/>
      <c r="US332" s="5"/>
      <c r="UT332" s="5"/>
      <c r="UU332" s="5"/>
      <c r="UV332" s="5"/>
      <c r="UW332" s="5"/>
      <c r="UX332" s="5"/>
      <c r="UY332" s="5"/>
      <c r="UZ332" s="5"/>
      <c r="VA332" s="5"/>
      <c r="VB332" s="5"/>
      <c r="VC332" s="5"/>
      <c r="VD332" s="5"/>
      <c r="VE332" s="5"/>
      <c r="VF332" s="5"/>
      <c r="VG332" s="5"/>
      <c r="VH332" s="5"/>
      <c r="VI332" s="5"/>
      <c r="VJ332" s="5"/>
      <c r="VK332" s="5"/>
      <c r="VL332" s="5"/>
      <c r="VM332" s="5"/>
      <c r="VN332" s="5"/>
      <c r="VO332" s="5"/>
      <c r="VP332" s="5"/>
      <c r="VQ332" s="5"/>
      <c r="VR332" s="5"/>
      <c r="VS332" s="5"/>
      <c r="VT332" s="5"/>
      <c r="VU332" s="5"/>
      <c r="VV332" s="5"/>
      <c r="VW332" s="5"/>
      <c r="VX332" s="5"/>
      <c r="VY332" s="5"/>
      <c r="VZ332" s="5"/>
      <c r="WA332" s="5"/>
      <c r="WB332" s="5"/>
      <c r="WC332" s="5"/>
      <c r="WD332" s="5"/>
      <c r="WE332" s="5"/>
      <c r="WF332" s="5"/>
      <c r="WG332" s="5"/>
      <c r="WH332" s="5"/>
      <c r="WI332" s="5"/>
      <c r="WJ332" s="5"/>
      <c r="WK332" s="5"/>
      <c r="WL332" s="5"/>
      <c r="WM332" s="5"/>
      <c r="WN332" s="5"/>
      <c r="WO332" s="5"/>
      <c r="WP332" s="5"/>
      <c r="WQ332" s="5"/>
      <c r="WR332" s="5"/>
      <c r="WS332" s="5"/>
      <c r="WT332" s="5"/>
      <c r="WU332" s="5"/>
      <c r="WV332" s="5"/>
      <c r="WW332" s="5"/>
      <c r="WX332" s="5"/>
      <c r="WY332" s="5"/>
      <c r="WZ332" s="5"/>
      <c r="XA332" s="5"/>
      <c r="XB332" s="5"/>
      <c r="XC332" s="5"/>
      <c r="XD332" s="5"/>
      <c r="XE332" s="5"/>
      <c r="XF332" s="5"/>
      <c r="XG332" s="5"/>
      <c r="XH332" s="5"/>
      <c r="XI332" s="5"/>
      <c r="XJ332" s="5"/>
      <c r="XK332" s="5"/>
      <c r="XL332" s="5"/>
      <c r="XM332" s="5"/>
      <c r="XN332" s="5"/>
      <c r="XO332" s="5"/>
      <c r="XP332" s="5"/>
      <c r="XQ332" s="5"/>
      <c r="XR332" s="5"/>
      <c r="XS332" s="5"/>
      <c r="XT332" s="5"/>
      <c r="XU332" s="5"/>
      <c r="XV332" s="5"/>
      <c r="XW332" s="5"/>
    </row>
    <row r="333" spans="39:647" x14ac:dyDescent="0.45">
      <c r="AM333" s="5"/>
      <c r="AN333" s="5"/>
      <c r="AO333" s="5"/>
      <c r="AP333" s="5"/>
      <c r="AQ333" s="5"/>
      <c r="AR333" s="5"/>
      <c r="AS333" s="5"/>
      <c r="AT333" s="5"/>
      <c r="AU333" s="5"/>
      <c r="AV333" s="5"/>
      <c r="AW333" s="5"/>
      <c r="AX333" s="5"/>
      <c r="AY333" s="5"/>
      <c r="AZ333" s="5"/>
      <c r="BA333" s="5"/>
      <c r="BB333" s="5"/>
      <c r="BC333" s="5"/>
      <c r="BD333" s="5"/>
      <c r="BE333" s="5"/>
      <c r="BF333" s="5"/>
      <c r="BG333" s="5"/>
      <c r="BH333" s="5"/>
      <c r="BI333" s="5"/>
      <c r="BJ333" s="5"/>
      <c r="BK333" s="5"/>
      <c r="BL333" s="5"/>
      <c r="BM333" s="5"/>
      <c r="BN333" s="5"/>
      <c r="BO333" s="5"/>
      <c r="BP333" s="5"/>
      <c r="BQ333" s="5"/>
      <c r="BR333" s="5"/>
      <c r="BS333" s="5"/>
      <c r="BT333" s="5"/>
      <c r="BU333" s="5"/>
      <c r="BV333" s="5"/>
      <c r="BW333" s="5"/>
      <c r="BX333" s="5"/>
      <c r="BY333" s="5"/>
      <c r="BZ333" s="5"/>
      <c r="CA333" s="5"/>
      <c r="CB333" s="5"/>
      <c r="CC333" s="5"/>
      <c r="CD333" s="5"/>
      <c r="CE333" s="5"/>
      <c r="CF333" s="5"/>
      <c r="CG333" s="5"/>
      <c r="CH333" s="5"/>
      <c r="CI333" s="5"/>
      <c r="CJ333" s="5"/>
      <c r="CK333" s="5"/>
      <c r="CL333" s="5"/>
      <c r="CM333" s="5"/>
      <c r="CN333" s="5"/>
      <c r="CO333" s="5"/>
      <c r="CP333" s="5"/>
      <c r="CQ333" s="5"/>
      <c r="CR333" s="5"/>
      <c r="CS333" s="5"/>
      <c r="CT333" s="5"/>
      <c r="CU333" s="5"/>
      <c r="CV333" s="5"/>
      <c r="CW333" s="5"/>
      <c r="CX333" s="5"/>
      <c r="CY333" s="5"/>
      <c r="CZ333" s="5"/>
      <c r="DA333" s="5"/>
      <c r="DB333" s="5"/>
      <c r="DC333" s="5"/>
      <c r="DD333" s="5"/>
      <c r="DE333" s="5"/>
      <c r="DF333" s="5"/>
      <c r="DG333" s="5"/>
      <c r="DH333" s="5"/>
      <c r="DI333" s="5"/>
      <c r="DJ333" s="5"/>
      <c r="DK333" s="5"/>
      <c r="DL333" s="5"/>
      <c r="DM333" s="5"/>
      <c r="DN333" s="5"/>
      <c r="DO333" s="5"/>
      <c r="DP333" s="5"/>
      <c r="DQ333" s="5"/>
      <c r="DR333" s="5"/>
      <c r="DS333" s="5"/>
      <c r="DT333" s="5"/>
      <c r="DU333" s="5"/>
      <c r="DV333" s="5"/>
      <c r="DW333" s="5"/>
      <c r="DX333" s="5"/>
      <c r="DY333" s="5"/>
      <c r="DZ333" s="5"/>
      <c r="EA333" s="5"/>
      <c r="EB333" s="5"/>
      <c r="EC333" s="5"/>
      <c r="ED333" s="5"/>
      <c r="EE333" s="5"/>
      <c r="EF333" s="5"/>
      <c r="EG333" s="5"/>
      <c r="EH333" s="5"/>
      <c r="EI333" s="5"/>
      <c r="EJ333" s="5"/>
      <c r="EK333" s="5"/>
      <c r="EL333" s="5"/>
      <c r="EM333" s="5"/>
      <c r="EN333" s="5"/>
      <c r="EO333" s="5"/>
      <c r="EP333" s="5"/>
      <c r="EQ333" s="5"/>
      <c r="ER333" s="5"/>
      <c r="ES333" s="5"/>
      <c r="ET333" s="5"/>
      <c r="EU333" s="5"/>
      <c r="EV333" s="5"/>
      <c r="EW333" s="5"/>
      <c r="EX333" s="5"/>
      <c r="EY333" s="5"/>
      <c r="EZ333" s="5"/>
      <c r="FA333" s="5"/>
      <c r="FB333" s="5"/>
      <c r="FC333" s="5"/>
      <c r="FD333" s="5"/>
      <c r="FE333" s="5"/>
      <c r="FF333" s="5"/>
      <c r="FG333" s="5"/>
      <c r="FH333" s="5"/>
      <c r="FI333" s="5"/>
      <c r="FJ333" s="5"/>
      <c r="FK333" s="5"/>
      <c r="FL333" s="5"/>
      <c r="FM333" s="5"/>
      <c r="FN333" s="5"/>
      <c r="FO333" s="5"/>
      <c r="FP333" s="5"/>
      <c r="FQ333" s="5"/>
      <c r="FR333" s="5"/>
      <c r="FS333" s="5"/>
      <c r="FT333" s="5"/>
      <c r="FU333" s="5"/>
      <c r="FV333" s="5"/>
      <c r="FW333" s="5"/>
      <c r="FX333" s="5"/>
      <c r="FY333" s="5"/>
      <c r="FZ333" s="5"/>
      <c r="GA333" s="5"/>
      <c r="GB333" s="5"/>
      <c r="GC333" s="5"/>
      <c r="GD333" s="5"/>
      <c r="GE333" s="5"/>
      <c r="GF333" s="5"/>
      <c r="GG333" s="5"/>
      <c r="GH333" s="5"/>
      <c r="GI333" s="5"/>
      <c r="GJ333" s="5"/>
      <c r="GK333" s="5"/>
      <c r="GL333" s="5"/>
      <c r="GM333" s="5"/>
      <c r="GN333" s="5"/>
      <c r="GO333" s="5"/>
      <c r="GP333" s="5"/>
      <c r="GQ333" s="5"/>
      <c r="GR333" s="5"/>
      <c r="GS333" s="5"/>
      <c r="GT333" s="5"/>
      <c r="GU333" s="5"/>
      <c r="GV333" s="5"/>
      <c r="GW333" s="5"/>
      <c r="GX333" s="5"/>
      <c r="GY333" s="5"/>
      <c r="GZ333" s="5"/>
      <c r="HA333" s="5"/>
      <c r="HB333" s="5"/>
      <c r="HC333" s="5"/>
      <c r="HD333" s="5"/>
      <c r="HE333" s="5"/>
      <c r="HF333" s="5"/>
      <c r="HG333" s="5"/>
      <c r="HH333" s="5"/>
      <c r="HI333" s="5"/>
      <c r="HJ333" s="5"/>
      <c r="HK333" s="5"/>
      <c r="HL333" s="5"/>
      <c r="HM333" s="5"/>
      <c r="HN333" s="5"/>
      <c r="HO333" s="5"/>
      <c r="HP333" s="5"/>
      <c r="HQ333" s="5"/>
      <c r="HR333" s="5"/>
      <c r="HS333" s="5"/>
      <c r="HT333" s="5"/>
      <c r="HU333" s="5"/>
      <c r="HV333" s="5"/>
      <c r="HW333" s="5"/>
      <c r="HX333" s="5"/>
      <c r="HY333" s="5"/>
      <c r="HZ333" s="5"/>
      <c r="IA333" s="5"/>
      <c r="IB333" s="5"/>
      <c r="IC333" s="5"/>
      <c r="ID333" s="5"/>
      <c r="IE333" s="5"/>
      <c r="IF333" s="5"/>
      <c r="IG333" s="5"/>
      <c r="IH333" s="5"/>
      <c r="II333" s="5"/>
      <c r="IJ333" s="5"/>
      <c r="IK333" s="5"/>
      <c r="IL333" s="5"/>
      <c r="IM333" s="5"/>
      <c r="IN333" s="5"/>
      <c r="IO333" s="5"/>
      <c r="IP333" s="5"/>
      <c r="IQ333" s="5"/>
      <c r="IR333" s="5"/>
      <c r="IS333" s="5"/>
      <c r="IT333" s="5"/>
      <c r="IU333" s="5"/>
      <c r="IV333" s="5"/>
      <c r="IW333" s="5"/>
      <c r="IX333" s="5"/>
      <c r="IY333" s="5"/>
      <c r="IZ333" s="5"/>
      <c r="JA333" s="5"/>
      <c r="JB333" s="5"/>
      <c r="JC333" s="5"/>
      <c r="JD333" s="5"/>
      <c r="JE333" s="5"/>
      <c r="JF333" s="5"/>
      <c r="JG333" s="5"/>
      <c r="JH333" s="5"/>
      <c r="JI333" s="5"/>
      <c r="JJ333" s="5"/>
      <c r="JK333" s="5"/>
      <c r="JL333" s="5"/>
      <c r="JM333" s="5"/>
      <c r="JN333" s="5"/>
      <c r="JO333" s="5"/>
      <c r="JP333" s="5"/>
      <c r="JQ333" s="5"/>
      <c r="JR333" s="5"/>
      <c r="JS333" s="5"/>
      <c r="JT333" s="5"/>
      <c r="JU333" s="5"/>
      <c r="JV333" s="5"/>
      <c r="JW333" s="5"/>
      <c r="JX333" s="5"/>
      <c r="JY333" s="5"/>
      <c r="JZ333" s="5"/>
      <c r="KA333" s="5"/>
      <c r="KB333" s="5"/>
      <c r="KC333" s="5"/>
      <c r="KD333" s="5"/>
      <c r="KE333" s="5"/>
      <c r="KF333" s="5"/>
      <c r="KG333" s="5"/>
      <c r="KH333" s="5"/>
      <c r="KI333" s="5"/>
      <c r="KJ333" s="5"/>
      <c r="KK333" s="5"/>
      <c r="KL333" s="5"/>
      <c r="KM333" s="5"/>
      <c r="KN333" s="5"/>
      <c r="KO333" s="5"/>
      <c r="KP333" s="5"/>
      <c r="KQ333" s="5"/>
      <c r="KR333" s="5"/>
      <c r="KS333" s="5"/>
      <c r="KT333" s="5"/>
      <c r="KU333" s="5"/>
      <c r="KV333" s="5"/>
      <c r="KW333" s="5"/>
      <c r="KX333" s="5"/>
      <c r="KY333" s="5"/>
      <c r="KZ333" s="5"/>
      <c r="LA333" s="5"/>
      <c r="LB333" s="5"/>
      <c r="LC333" s="5"/>
      <c r="LD333" s="5"/>
      <c r="LE333" s="5"/>
      <c r="LF333" s="5"/>
      <c r="LG333" s="5"/>
      <c r="LH333" s="5"/>
      <c r="LI333" s="5"/>
      <c r="LJ333" s="5"/>
      <c r="LK333" s="5"/>
      <c r="LL333" s="5"/>
      <c r="LM333" s="5"/>
      <c r="LN333" s="5"/>
      <c r="LO333" s="5"/>
      <c r="LP333" s="5"/>
      <c r="LQ333" s="5"/>
      <c r="LR333" s="5"/>
      <c r="LS333" s="5"/>
      <c r="LT333" s="5"/>
      <c r="LU333" s="5"/>
      <c r="LV333" s="5"/>
      <c r="LW333" s="5"/>
      <c r="LX333" s="5"/>
      <c r="LY333" s="5"/>
      <c r="LZ333" s="5"/>
      <c r="MA333" s="5"/>
      <c r="MB333" s="5"/>
      <c r="MC333" s="5"/>
      <c r="MD333" s="5"/>
      <c r="ME333" s="5"/>
      <c r="MF333" s="5"/>
      <c r="MG333" s="5"/>
      <c r="MH333" s="5"/>
      <c r="MI333" s="5"/>
      <c r="MJ333" s="5"/>
      <c r="MK333" s="5"/>
      <c r="ML333" s="5"/>
      <c r="MM333" s="5"/>
      <c r="MN333" s="5"/>
      <c r="MO333" s="5"/>
      <c r="MP333" s="5"/>
      <c r="MQ333" s="5"/>
      <c r="MR333" s="5"/>
      <c r="MS333" s="5"/>
      <c r="MT333" s="5"/>
      <c r="MU333" s="5"/>
      <c r="MV333" s="5"/>
      <c r="MW333" s="5"/>
      <c r="MX333" s="5"/>
      <c r="MY333" s="5"/>
      <c r="MZ333" s="5"/>
      <c r="NA333" s="5"/>
      <c r="NB333" s="5"/>
      <c r="NC333" s="5"/>
      <c r="ND333" s="5"/>
      <c r="NE333" s="5"/>
      <c r="NF333" s="5"/>
      <c r="NG333" s="5"/>
      <c r="NH333" s="5"/>
      <c r="NI333" s="5"/>
      <c r="NJ333" s="5"/>
      <c r="NK333" s="5"/>
      <c r="NL333" s="5"/>
      <c r="NM333" s="5"/>
      <c r="NN333" s="5"/>
      <c r="NO333" s="5"/>
      <c r="NP333" s="5"/>
      <c r="NQ333" s="5"/>
      <c r="NR333" s="5"/>
      <c r="NS333" s="5"/>
      <c r="NT333" s="5"/>
      <c r="NU333" s="5"/>
      <c r="NV333" s="5"/>
      <c r="NW333" s="5"/>
      <c r="NX333" s="5"/>
      <c r="NY333" s="5"/>
      <c r="NZ333" s="5"/>
      <c r="OA333" s="5"/>
      <c r="OB333" s="5"/>
      <c r="OC333" s="5"/>
      <c r="OD333" s="5"/>
      <c r="OE333" s="5"/>
      <c r="OF333" s="5"/>
      <c r="OG333" s="5"/>
      <c r="OH333" s="5"/>
      <c r="OI333" s="5"/>
      <c r="OJ333" s="5"/>
      <c r="OK333" s="5"/>
      <c r="OL333" s="5"/>
      <c r="OM333" s="5"/>
      <c r="ON333" s="5"/>
      <c r="OO333" s="5"/>
      <c r="OP333" s="5"/>
      <c r="OQ333" s="5"/>
      <c r="OR333" s="5"/>
      <c r="OS333" s="5"/>
      <c r="OT333" s="5"/>
      <c r="OU333" s="5"/>
      <c r="OV333" s="5"/>
      <c r="OW333" s="5"/>
      <c r="OX333" s="5"/>
      <c r="OY333" s="5"/>
      <c r="OZ333" s="5"/>
      <c r="PA333" s="5"/>
      <c r="PB333" s="5"/>
      <c r="PC333" s="5"/>
      <c r="PD333" s="5"/>
      <c r="PE333" s="5"/>
      <c r="PF333" s="5"/>
      <c r="PG333" s="5"/>
      <c r="PH333" s="5"/>
      <c r="PI333" s="5"/>
      <c r="PJ333" s="5"/>
      <c r="PK333" s="5"/>
      <c r="PL333" s="5"/>
      <c r="PM333" s="5"/>
      <c r="PN333" s="5"/>
      <c r="PO333" s="5"/>
      <c r="PP333" s="5"/>
      <c r="PQ333" s="5"/>
      <c r="PR333" s="5"/>
      <c r="PS333" s="5"/>
      <c r="PT333" s="5"/>
      <c r="PU333" s="5"/>
      <c r="PV333" s="5"/>
      <c r="PW333" s="5"/>
      <c r="PX333" s="5"/>
      <c r="PY333" s="5"/>
      <c r="PZ333" s="5"/>
      <c r="QA333" s="5"/>
      <c r="QB333" s="5"/>
      <c r="QC333" s="5"/>
      <c r="QD333" s="5"/>
      <c r="QE333" s="5"/>
      <c r="QF333" s="5"/>
      <c r="QG333" s="5"/>
      <c r="QH333" s="5"/>
      <c r="QI333" s="5"/>
      <c r="QJ333" s="5"/>
      <c r="QK333" s="5"/>
      <c r="QL333" s="5"/>
      <c r="QM333" s="5"/>
      <c r="QN333" s="5"/>
      <c r="QO333" s="5"/>
      <c r="QP333" s="5"/>
      <c r="QQ333" s="5"/>
      <c r="QR333" s="5"/>
      <c r="QS333" s="5"/>
      <c r="QT333" s="5"/>
      <c r="QU333" s="5"/>
      <c r="QV333" s="5"/>
      <c r="QW333" s="5"/>
      <c r="QX333" s="5"/>
      <c r="QY333" s="5"/>
      <c r="QZ333" s="5"/>
      <c r="RA333" s="5"/>
      <c r="RB333" s="5"/>
      <c r="RC333" s="5"/>
      <c r="RD333" s="5"/>
      <c r="RE333" s="5"/>
      <c r="RF333" s="5"/>
      <c r="RG333" s="5"/>
      <c r="RH333" s="5"/>
      <c r="RI333" s="5"/>
      <c r="RJ333" s="5"/>
      <c r="RK333" s="5"/>
      <c r="RL333" s="5"/>
      <c r="RM333" s="5"/>
      <c r="RN333" s="5"/>
      <c r="RO333" s="5"/>
      <c r="RP333" s="5"/>
      <c r="RQ333" s="5"/>
      <c r="RR333" s="5"/>
      <c r="RS333" s="5"/>
      <c r="RT333" s="5"/>
      <c r="RU333" s="5"/>
      <c r="RV333" s="5"/>
      <c r="RW333" s="5"/>
      <c r="RX333" s="5"/>
      <c r="RY333" s="5"/>
      <c r="RZ333" s="5"/>
      <c r="SA333" s="5"/>
      <c r="SB333" s="5"/>
      <c r="SC333" s="5"/>
      <c r="SD333" s="5"/>
      <c r="SE333" s="5"/>
      <c r="SF333" s="5"/>
      <c r="SG333" s="5"/>
      <c r="SH333" s="5"/>
      <c r="SI333" s="5"/>
      <c r="SJ333" s="5"/>
      <c r="SK333" s="5"/>
      <c r="SL333" s="5"/>
      <c r="SM333" s="5"/>
      <c r="SN333" s="5"/>
      <c r="SO333" s="5"/>
      <c r="SP333" s="5"/>
      <c r="SQ333" s="5"/>
      <c r="SR333" s="5"/>
      <c r="SS333" s="5"/>
      <c r="ST333" s="5"/>
      <c r="SU333" s="5"/>
      <c r="SV333" s="5"/>
      <c r="SW333" s="5"/>
      <c r="SX333" s="5"/>
      <c r="SY333" s="5"/>
      <c r="SZ333" s="5"/>
      <c r="TA333" s="5"/>
      <c r="TB333" s="5"/>
      <c r="TC333" s="5"/>
      <c r="TD333" s="5"/>
      <c r="TE333" s="5"/>
      <c r="TF333" s="5"/>
      <c r="TG333" s="5"/>
      <c r="TH333" s="5"/>
      <c r="TI333" s="5"/>
      <c r="TJ333" s="5"/>
      <c r="TK333" s="5"/>
      <c r="TL333" s="5"/>
      <c r="TM333" s="5"/>
      <c r="TN333" s="5"/>
      <c r="TO333" s="5"/>
      <c r="TP333" s="5"/>
      <c r="TQ333" s="5"/>
      <c r="TR333" s="5"/>
      <c r="TS333" s="5"/>
      <c r="TT333" s="5"/>
      <c r="TU333" s="5"/>
      <c r="TV333" s="5"/>
      <c r="TW333" s="5"/>
      <c r="TX333" s="5"/>
      <c r="TY333" s="5"/>
      <c r="TZ333" s="5"/>
      <c r="UA333" s="5"/>
      <c r="UB333" s="5"/>
      <c r="UC333" s="5"/>
      <c r="UD333" s="5"/>
      <c r="UE333" s="5"/>
      <c r="UF333" s="5"/>
      <c r="UG333" s="5"/>
      <c r="UH333" s="5"/>
      <c r="UI333" s="5"/>
      <c r="UJ333" s="5"/>
      <c r="UK333" s="5"/>
      <c r="UL333" s="5"/>
      <c r="UM333" s="5"/>
      <c r="UN333" s="5"/>
      <c r="UO333" s="5"/>
      <c r="UP333" s="5"/>
      <c r="UQ333" s="5"/>
      <c r="UR333" s="5"/>
      <c r="US333" s="5"/>
      <c r="UT333" s="5"/>
      <c r="UU333" s="5"/>
      <c r="UV333" s="5"/>
      <c r="UW333" s="5"/>
      <c r="UX333" s="5"/>
      <c r="UY333" s="5"/>
      <c r="UZ333" s="5"/>
      <c r="VA333" s="5"/>
      <c r="VB333" s="5"/>
      <c r="VC333" s="5"/>
      <c r="VD333" s="5"/>
      <c r="VE333" s="5"/>
      <c r="VF333" s="5"/>
      <c r="VG333" s="5"/>
      <c r="VH333" s="5"/>
      <c r="VI333" s="5"/>
      <c r="VJ333" s="5"/>
      <c r="VK333" s="5"/>
      <c r="VL333" s="5"/>
      <c r="VM333" s="5"/>
      <c r="VN333" s="5"/>
      <c r="VO333" s="5"/>
      <c r="VP333" s="5"/>
      <c r="VQ333" s="5"/>
      <c r="VR333" s="5"/>
      <c r="VS333" s="5"/>
      <c r="VT333" s="5"/>
      <c r="VU333" s="5"/>
      <c r="VV333" s="5"/>
      <c r="VW333" s="5"/>
      <c r="VX333" s="5"/>
      <c r="VY333" s="5"/>
      <c r="VZ333" s="5"/>
      <c r="WA333" s="5"/>
      <c r="WB333" s="5"/>
      <c r="WC333" s="5"/>
      <c r="WD333" s="5"/>
      <c r="WE333" s="5"/>
      <c r="WF333" s="5"/>
      <c r="WG333" s="5"/>
      <c r="WH333" s="5"/>
      <c r="WI333" s="5"/>
      <c r="WJ333" s="5"/>
      <c r="WK333" s="5"/>
      <c r="WL333" s="5"/>
      <c r="WM333" s="5"/>
      <c r="WN333" s="5"/>
      <c r="WO333" s="5"/>
      <c r="WP333" s="5"/>
      <c r="WQ333" s="5"/>
      <c r="WR333" s="5"/>
      <c r="WS333" s="5"/>
      <c r="WT333" s="5"/>
      <c r="WU333" s="5"/>
      <c r="WV333" s="5"/>
      <c r="WW333" s="5"/>
      <c r="WX333" s="5"/>
      <c r="WY333" s="5"/>
      <c r="WZ333" s="5"/>
      <c r="XA333" s="5"/>
      <c r="XB333" s="5"/>
      <c r="XC333" s="5"/>
      <c r="XD333" s="5"/>
      <c r="XE333" s="5"/>
      <c r="XF333" s="5"/>
      <c r="XG333" s="5"/>
      <c r="XH333" s="5"/>
      <c r="XI333" s="5"/>
      <c r="XJ333" s="5"/>
      <c r="XK333" s="5"/>
      <c r="XL333" s="5"/>
      <c r="XM333" s="5"/>
      <c r="XN333" s="5"/>
      <c r="XO333" s="5"/>
      <c r="XP333" s="5"/>
      <c r="XQ333" s="5"/>
      <c r="XR333" s="5"/>
      <c r="XS333" s="5"/>
      <c r="XT333" s="5"/>
      <c r="XU333" s="5"/>
      <c r="XV333" s="5"/>
      <c r="XW333" s="5"/>
    </row>
    <row r="334" spans="39:647" x14ac:dyDescent="0.45">
      <c r="AM334" s="5"/>
      <c r="AN334" s="5"/>
      <c r="AO334" s="5"/>
      <c r="AP334" s="5"/>
      <c r="AQ334" s="5"/>
      <c r="AR334" s="5"/>
      <c r="AS334" s="5"/>
      <c r="AT334" s="5"/>
      <c r="AU334" s="5"/>
      <c r="AV334" s="5"/>
      <c r="AW334" s="5"/>
      <c r="AX334" s="5"/>
      <c r="AY334" s="5"/>
      <c r="AZ334" s="5"/>
      <c r="BA334" s="5"/>
      <c r="BB334" s="5"/>
      <c r="BC334" s="5"/>
      <c r="BD334" s="5"/>
      <c r="BE334" s="5"/>
      <c r="BF334" s="5"/>
      <c r="BG334" s="5"/>
      <c r="BH334" s="5"/>
      <c r="BI334" s="5"/>
      <c r="BJ334" s="5"/>
      <c r="BK334" s="5"/>
      <c r="BL334" s="5"/>
      <c r="BM334" s="5"/>
      <c r="BN334" s="5"/>
      <c r="BO334" s="5"/>
      <c r="BP334" s="5"/>
      <c r="BQ334" s="5"/>
      <c r="BR334" s="5"/>
      <c r="BS334" s="5"/>
      <c r="BT334" s="5"/>
      <c r="BU334" s="5"/>
      <c r="BV334" s="5"/>
      <c r="BW334" s="5"/>
      <c r="BX334" s="5"/>
      <c r="BY334" s="5"/>
      <c r="BZ334" s="5"/>
      <c r="CA334" s="5"/>
      <c r="CB334" s="5"/>
      <c r="CC334" s="5"/>
      <c r="CD334" s="5"/>
      <c r="CE334" s="5"/>
      <c r="CF334" s="5"/>
      <c r="CG334" s="5"/>
      <c r="CH334" s="5"/>
      <c r="CI334" s="5"/>
      <c r="CJ334" s="5"/>
      <c r="CK334" s="5"/>
      <c r="CL334" s="5"/>
      <c r="CM334" s="5"/>
      <c r="CN334" s="5"/>
      <c r="CO334" s="5"/>
      <c r="CP334" s="5"/>
      <c r="CQ334" s="5"/>
      <c r="CR334" s="5"/>
      <c r="CS334" s="5"/>
      <c r="CT334" s="5"/>
      <c r="CU334" s="5"/>
      <c r="CV334" s="5"/>
      <c r="CW334" s="5"/>
      <c r="CX334" s="5"/>
      <c r="CY334" s="5"/>
      <c r="CZ334" s="5"/>
      <c r="DA334" s="5"/>
      <c r="DB334" s="5"/>
      <c r="DC334" s="5"/>
      <c r="DD334" s="5"/>
      <c r="DE334" s="5"/>
      <c r="DF334" s="5"/>
      <c r="DG334" s="5"/>
      <c r="DH334" s="5"/>
      <c r="DI334" s="5"/>
      <c r="DJ334" s="5"/>
      <c r="DK334" s="5"/>
      <c r="DL334" s="5"/>
      <c r="DM334" s="5"/>
      <c r="DN334" s="5"/>
      <c r="DO334" s="5"/>
      <c r="DP334" s="5"/>
      <c r="DQ334" s="5"/>
      <c r="DR334" s="5"/>
      <c r="DS334" s="5"/>
      <c r="DT334" s="5"/>
      <c r="DU334" s="5"/>
      <c r="DV334" s="5"/>
      <c r="DW334" s="5"/>
      <c r="DX334" s="5"/>
      <c r="DY334" s="5"/>
      <c r="DZ334" s="5"/>
      <c r="EA334" s="5"/>
      <c r="EB334" s="5"/>
      <c r="EC334" s="5"/>
      <c r="ED334" s="5"/>
      <c r="EE334" s="5"/>
      <c r="EF334" s="5"/>
      <c r="EG334" s="5"/>
      <c r="EH334" s="5"/>
      <c r="EI334" s="5"/>
      <c r="EJ334" s="5"/>
      <c r="EK334" s="5"/>
      <c r="EL334" s="5"/>
      <c r="EM334" s="5"/>
      <c r="EN334" s="5"/>
      <c r="EO334" s="5"/>
      <c r="EP334" s="5"/>
      <c r="EQ334" s="5"/>
      <c r="ER334" s="5"/>
      <c r="ES334" s="5"/>
      <c r="ET334" s="5"/>
      <c r="EU334" s="5"/>
      <c r="EV334" s="5"/>
      <c r="EW334" s="5"/>
      <c r="EX334" s="5"/>
      <c r="EY334" s="5"/>
      <c r="EZ334" s="5"/>
      <c r="FA334" s="5"/>
      <c r="FB334" s="5"/>
      <c r="FC334" s="5"/>
      <c r="FD334" s="5"/>
      <c r="FE334" s="5"/>
      <c r="FF334" s="5"/>
      <c r="FG334" s="5"/>
      <c r="FH334" s="5"/>
      <c r="FI334" s="5"/>
      <c r="FJ334" s="5"/>
      <c r="FK334" s="5"/>
      <c r="FL334" s="5"/>
      <c r="FM334" s="5"/>
      <c r="FN334" s="5"/>
      <c r="FO334" s="5"/>
      <c r="FP334" s="5"/>
      <c r="FQ334" s="5"/>
      <c r="FR334" s="5"/>
      <c r="FS334" s="5"/>
      <c r="FT334" s="5"/>
      <c r="FU334" s="5"/>
      <c r="FV334" s="5"/>
      <c r="FW334" s="5"/>
      <c r="FX334" s="5"/>
      <c r="FY334" s="5"/>
      <c r="FZ334" s="5"/>
      <c r="GA334" s="5"/>
      <c r="GB334" s="5"/>
      <c r="GC334" s="5"/>
      <c r="GD334" s="5"/>
      <c r="GE334" s="5"/>
      <c r="GF334" s="5"/>
      <c r="GG334" s="5"/>
      <c r="GH334" s="5"/>
      <c r="GI334" s="5"/>
      <c r="GJ334" s="5"/>
      <c r="GK334" s="5"/>
      <c r="GL334" s="5"/>
      <c r="GM334" s="5"/>
      <c r="GN334" s="5"/>
      <c r="GO334" s="5"/>
      <c r="GP334" s="5"/>
      <c r="GQ334" s="5"/>
      <c r="GR334" s="5"/>
      <c r="GS334" s="5"/>
      <c r="GT334" s="5"/>
      <c r="GU334" s="5"/>
      <c r="GV334" s="5"/>
      <c r="GW334" s="5"/>
      <c r="GX334" s="5"/>
      <c r="GY334" s="5"/>
      <c r="GZ334" s="5"/>
      <c r="HA334" s="5"/>
      <c r="HB334" s="5"/>
      <c r="HC334" s="5"/>
      <c r="HD334" s="5"/>
      <c r="HE334" s="5"/>
      <c r="HF334" s="5"/>
      <c r="HG334" s="5"/>
      <c r="HH334" s="5"/>
      <c r="HI334" s="5"/>
      <c r="HJ334" s="5"/>
      <c r="HK334" s="5"/>
      <c r="HL334" s="5"/>
      <c r="HM334" s="5"/>
      <c r="HN334" s="5"/>
      <c r="HO334" s="5"/>
      <c r="HP334" s="5"/>
      <c r="HQ334" s="5"/>
      <c r="HR334" s="5"/>
      <c r="HS334" s="5"/>
      <c r="HT334" s="5"/>
      <c r="HU334" s="5"/>
      <c r="HV334" s="5"/>
      <c r="HW334" s="5"/>
      <c r="HX334" s="5"/>
      <c r="HY334" s="5"/>
      <c r="HZ334" s="5"/>
      <c r="IA334" s="5"/>
      <c r="IB334" s="5"/>
      <c r="IC334" s="5"/>
      <c r="ID334" s="5"/>
      <c r="IE334" s="5"/>
      <c r="IF334" s="5"/>
      <c r="IG334" s="5"/>
      <c r="IH334" s="5"/>
      <c r="II334" s="5"/>
      <c r="IJ334" s="5"/>
      <c r="IK334" s="5"/>
      <c r="IL334" s="5"/>
      <c r="IM334" s="5"/>
      <c r="IN334" s="5"/>
      <c r="IO334" s="5"/>
      <c r="IP334" s="5"/>
      <c r="IQ334" s="5"/>
      <c r="IR334" s="5"/>
      <c r="IS334" s="5"/>
      <c r="IT334" s="5"/>
      <c r="IU334" s="5"/>
      <c r="IV334" s="5"/>
      <c r="IW334" s="5"/>
      <c r="IX334" s="5"/>
      <c r="IY334" s="5"/>
      <c r="IZ334" s="5"/>
      <c r="JA334" s="5"/>
      <c r="JB334" s="5"/>
      <c r="JC334" s="5"/>
      <c r="JD334" s="5"/>
      <c r="JE334" s="5"/>
      <c r="JF334" s="5"/>
      <c r="JG334" s="5"/>
      <c r="JH334" s="5"/>
      <c r="JI334" s="5"/>
      <c r="JJ334" s="5"/>
      <c r="JK334" s="5"/>
      <c r="JL334" s="5"/>
      <c r="JM334" s="5"/>
      <c r="JN334" s="5"/>
      <c r="JO334" s="5"/>
      <c r="JP334" s="5"/>
      <c r="JQ334" s="5"/>
      <c r="JR334" s="5"/>
      <c r="JS334" s="5"/>
      <c r="JT334" s="5"/>
      <c r="JU334" s="5"/>
      <c r="JV334" s="5"/>
      <c r="JW334" s="5"/>
      <c r="JX334" s="5"/>
      <c r="JY334" s="5"/>
      <c r="JZ334" s="5"/>
      <c r="KA334" s="5"/>
      <c r="KB334" s="5"/>
      <c r="KC334" s="5"/>
      <c r="KD334" s="5"/>
      <c r="KE334" s="5"/>
      <c r="KF334" s="5"/>
      <c r="KG334" s="5"/>
      <c r="KH334" s="5"/>
      <c r="KI334" s="5"/>
      <c r="KJ334" s="5"/>
      <c r="KK334" s="5"/>
      <c r="KL334" s="5"/>
      <c r="KM334" s="5"/>
      <c r="KN334" s="5"/>
      <c r="KO334" s="5"/>
      <c r="KP334" s="5"/>
      <c r="KQ334" s="5"/>
      <c r="KR334" s="5"/>
      <c r="KS334" s="5"/>
      <c r="KT334" s="5"/>
      <c r="KU334" s="5"/>
      <c r="KV334" s="5"/>
      <c r="KW334" s="5"/>
      <c r="KX334" s="5"/>
      <c r="KY334" s="5"/>
      <c r="KZ334" s="5"/>
      <c r="LA334" s="5"/>
      <c r="LB334" s="5"/>
      <c r="LC334" s="5"/>
      <c r="LD334" s="5"/>
      <c r="LE334" s="5"/>
      <c r="LF334" s="5"/>
      <c r="LG334" s="5"/>
      <c r="LH334" s="5"/>
      <c r="LI334" s="5"/>
      <c r="LJ334" s="5"/>
      <c r="LK334" s="5"/>
      <c r="LL334" s="5"/>
      <c r="LM334" s="5"/>
      <c r="LN334" s="5"/>
      <c r="LO334" s="5"/>
      <c r="LP334" s="5"/>
      <c r="LQ334" s="5"/>
      <c r="LR334" s="5"/>
      <c r="LS334" s="5"/>
      <c r="LT334" s="5"/>
      <c r="LU334" s="5"/>
      <c r="LV334" s="5"/>
      <c r="LW334" s="5"/>
      <c r="LX334" s="5"/>
      <c r="LY334" s="5"/>
      <c r="LZ334" s="5"/>
      <c r="MA334" s="5"/>
      <c r="MB334" s="5"/>
      <c r="MC334" s="5"/>
      <c r="MD334" s="5"/>
      <c r="ME334" s="5"/>
      <c r="MF334" s="5"/>
      <c r="MG334" s="5"/>
      <c r="MH334" s="5"/>
      <c r="MI334" s="5"/>
      <c r="MJ334" s="5"/>
      <c r="MK334" s="5"/>
      <c r="ML334" s="5"/>
      <c r="MM334" s="5"/>
      <c r="MN334" s="5"/>
      <c r="MO334" s="5"/>
      <c r="MP334" s="5"/>
      <c r="MQ334" s="5"/>
      <c r="MR334" s="5"/>
      <c r="MS334" s="5"/>
      <c r="MT334" s="5"/>
      <c r="MU334" s="5"/>
      <c r="MV334" s="5"/>
      <c r="MW334" s="5"/>
      <c r="MX334" s="5"/>
      <c r="MY334" s="5"/>
      <c r="MZ334" s="5"/>
      <c r="NA334" s="5"/>
      <c r="NB334" s="5"/>
      <c r="NC334" s="5"/>
      <c r="ND334" s="5"/>
      <c r="NE334" s="5"/>
      <c r="NF334" s="5"/>
      <c r="NG334" s="5"/>
      <c r="NH334" s="5"/>
      <c r="NI334" s="5"/>
      <c r="NJ334" s="5"/>
      <c r="NK334" s="5"/>
      <c r="NL334" s="5"/>
      <c r="NM334" s="5"/>
      <c r="NN334" s="5"/>
      <c r="NO334" s="5"/>
      <c r="NP334" s="5"/>
      <c r="NQ334" s="5"/>
      <c r="NR334" s="5"/>
      <c r="NS334" s="5"/>
      <c r="NT334" s="5"/>
      <c r="NU334" s="5"/>
      <c r="NV334" s="5"/>
      <c r="NW334" s="5"/>
      <c r="NX334" s="5"/>
      <c r="NY334" s="5"/>
      <c r="NZ334" s="5"/>
      <c r="OA334" s="5"/>
      <c r="OB334" s="5"/>
      <c r="OC334" s="5"/>
      <c r="OD334" s="5"/>
      <c r="OE334" s="5"/>
      <c r="OF334" s="5"/>
      <c r="OG334" s="5"/>
      <c r="OH334" s="5"/>
      <c r="OI334" s="5"/>
      <c r="OJ334" s="5"/>
      <c r="OK334" s="5"/>
      <c r="OL334" s="5"/>
      <c r="OM334" s="5"/>
      <c r="ON334" s="5"/>
      <c r="OO334" s="5"/>
      <c r="OP334" s="5"/>
      <c r="OQ334" s="5"/>
      <c r="OR334" s="5"/>
      <c r="OS334" s="5"/>
      <c r="OT334" s="5"/>
      <c r="OU334" s="5"/>
      <c r="OV334" s="5"/>
      <c r="OW334" s="5"/>
      <c r="OX334" s="5"/>
      <c r="OY334" s="5"/>
      <c r="OZ334" s="5"/>
      <c r="PA334" s="5"/>
      <c r="PB334" s="5"/>
      <c r="PC334" s="5"/>
      <c r="PD334" s="5"/>
      <c r="PE334" s="5"/>
      <c r="PF334" s="5"/>
      <c r="PG334" s="5"/>
      <c r="PH334" s="5"/>
      <c r="PI334" s="5"/>
      <c r="PJ334" s="5"/>
      <c r="PK334" s="5"/>
      <c r="PL334" s="5"/>
      <c r="PM334" s="5"/>
      <c r="PN334" s="5"/>
      <c r="PO334" s="5"/>
      <c r="PP334" s="5"/>
      <c r="PQ334" s="5"/>
      <c r="PR334" s="5"/>
      <c r="PS334" s="5"/>
      <c r="PT334" s="5"/>
      <c r="PU334" s="5"/>
      <c r="PV334" s="5"/>
      <c r="PW334" s="5"/>
      <c r="PX334" s="5"/>
      <c r="PY334" s="5"/>
      <c r="PZ334" s="5"/>
      <c r="QA334" s="5"/>
      <c r="QB334" s="5"/>
      <c r="QC334" s="5"/>
      <c r="QD334" s="5"/>
      <c r="QE334" s="5"/>
      <c r="QF334" s="5"/>
      <c r="QG334" s="5"/>
      <c r="QH334" s="5"/>
      <c r="QI334" s="5"/>
      <c r="QJ334" s="5"/>
      <c r="QK334" s="5"/>
      <c r="QL334" s="5"/>
      <c r="QM334" s="5"/>
      <c r="QN334" s="5"/>
      <c r="QO334" s="5"/>
      <c r="QP334" s="5"/>
      <c r="QQ334" s="5"/>
      <c r="QR334" s="5"/>
      <c r="QS334" s="5"/>
      <c r="QT334" s="5"/>
      <c r="QU334" s="5"/>
      <c r="QV334" s="5"/>
      <c r="QW334" s="5"/>
      <c r="QX334" s="5"/>
      <c r="QY334" s="5"/>
      <c r="QZ334" s="5"/>
      <c r="RA334" s="5"/>
      <c r="RB334" s="5"/>
      <c r="RC334" s="5"/>
      <c r="RD334" s="5"/>
      <c r="RE334" s="5"/>
      <c r="RF334" s="5"/>
      <c r="RG334" s="5"/>
      <c r="RH334" s="5"/>
      <c r="RI334" s="5"/>
      <c r="RJ334" s="5"/>
      <c r="RK334" s="5"/>
      <c r="RL334" s="5"/>
      <c r="RM334" s="5"/>
      <c r="RN334" s="5"/>
      <c r="RO334" s="5"/>
      <c r="RP334" s="5"/>
      <c r="RQ334" s="5"/>
      <c r="RR334" s="5"/>
      <c r="RS334" s="5"/>
      <c r="RT334" s="5"/>
      <c r="RU334" s="5"/>
      <c r="RV334" s="5"/>
      <c r="RW334" s="5"/>
      <c r="RX334" s="5"/>
      <c r="RY334" s="5"/>
      <c r="RZ334" s="5"/>
      <c r="SA334" s="5"/>
      <c r="SB334" s="5"/>
      <c r="SC334" s="5"/>
      <c r="SD334" s="5"/>
      <c r="SE334" s="5"/>
      <c r="SF334" s="5"/>
      <c r="SG334" s="5"/>
      <c r="SH334" s="5"/>
      <c r="SI334" s="5"/>
      <c r="SJ334" s="5"/>
      <c r="SK334" s="5"/>
      <c r="SL334" s="5"/>
      <c r="SM334" s="5"/>
      <c r="SN334" s="5"/>
      <c r="SO334" s="5"/>
      <c r="SP334" s="5"/>
      <c r="SQ334" s="5"/>
      <c r="SR334" s="5"/>
      <c r="SS334" s="5"/>
      <c r="ST334" s="5"/>
      <c r="SU334" s="5"/>
      <c r="SV334" s="5"/>
      <c r="SW334" s="5"/>
      <c r="SX334" s="5"/>
      <c r="SY334" s="5"/>
      <c r="SZ334" s="5"/>
      <c r="TA334" s="5"/>
      <c r="TB334" s="5"/>
      <c r="TC334" s="5"/>
      <c r="TD334" s="5"/>
      <c r="TE334" s="5"/>
      <c r="TF334" s="5"/>
      <c r="TG334" s="5"/>
      <c r="TH334" s="5"/>
      <c r="TI334" s="5"/>
      <c r="TJ334" s="5"/>
      <c r="TK334" s="5"/>
      <c r="TL334" s="5"/>
      <c r="TM334" s="5"/>
      <c r="TN334" s="5"/>
      <c r="TO334" s="5"/>
      <c r="TP334" s="5"/>
      <c r="TQ334" s="5"/>
      <c r="TR334" s="5"/>
      <c r="TS334" s="5"/>
      <c r="TT334" s="5"/>
      <c r="TU334" s="5"/>
      <c r="TV334" s="5"/>
      <c r="TW334" s="5"/>
      <c r="TX334" s="5"/>
      <c r="TY334" s="5"/>
      <c r="TZ334" s="5"/>
      <c r="UA334" s="5"/>
      <c r="UB334" s="5"/>
      <c r="UC334" s="5"/>
      <c r="UD334" s="5"/>
      <c r="UE334" s="5"/>
      <c r="UF334" s="5"/>
      <c r="UG334" s="5"/>
      <c r="UH334" s="5"/>
      <c r="UI334" s="5"/>
      <c r="UJ334" s="5"/>
      <c r="UK334" s="5"/>
      <c r="UL334" s="5"/>
      <c r="UM334" s="5"/>
      <c r="UN334" s="5"/>
      <c r="UO334" s="5"/>
      <c r="UP334" s="5"/>
      <c r="UQ334" s="5"/>
      <c r="UR334" s="5"/>
      <c r="US334" s="5"/>
      <c r="UT334" s="5"/>
      <c r="UU334" s="5"/>
      <c r="UV334" s="5"/>
      <c r="UW334" s="5"/>
      <c r="UX334" s="5"/>
      <c r="UY334" s="5"/>
      <c r="UZ334" s="5"/>
      <c r="VA334" s="5"/>
      <c r="VB334" s="5"/>
      <c r="VC334" s="5"/>
      <c r="VD334" s="5"/>
      <c r="VE334" s="5"/>
      <c r="VF334" s="5"/>
      <c r="VG334" s="5"/>
      <c r="VH334" s="5"/>
      <c r="VI334" s="5"/>
      <c r="VJ334" s="5"/>
      <c r="VK334" s="5"/>
      <c r="VL334" s="5"/>
      <c r="VM334" s="5"/>
      <c r="VN334" s="5"/>
      <c r="VO334" s="5"/>
      <c r="VP334" s="5"/>
      <c r="VQ334" s="5"/>
      <c r="VR334" s="5"/>
      <c r="VS334" s="5"/>
      <c r="VT334" s="5"/>
      <c r="VU334" s="5"/>
      <c r="VV334" s="5"/>
      <c r="VW334" s="5"/>
      <c r="VX334" s="5"/>
      <c r="VY334" s="5"/>
      <c r="VZ334" s="5"/>
      <c r="WA334" s="5"/>
      <c r="WB334" s="5"/>
      <c r="WC334" s="5"/>
      <c r="WD334" s="5"/>
      <c r="WE334" s="5"/>
      <c r="WF334" s="5"/>
      <c r="WG334" s="5"/>
      <c r="WH334" s="5"/>
      <c r="WI334" s="5"/>
      <c r="WJ334" s="5"/>
      <c r="WK334" s="5"/>
      <c r="WL334" s="5"/>
      <c r="WM334" s="5"/>
      <c r="WN334" s="5"/>
      <c r="WO334" s="5"/>
      <c r="WP334" s="5"/>
      <c r="WQ334" s="5"/>
      <c r="WR334" s="5"/>
      <c r="WS334" s="5"/>
      <c r="WT334" s="5"/>
      <c r="WU334" s="5"/>
      <c r="WV334" s="5"/>
      <c r="WW334" s="5"/>
      <c r="WX334" s="5"/>
      <c r="WY334" s="5"/>
      <c r="WZ334" s="5"/>
      <c r="XA334" s="5"/>
      <c r="XB334" s="5"/>
      <c r="XC334" s="5"/>
      <c r="XD334" s="5"/>
      <c r="XE334" s="5"/>
      <c r="XF334" s="5"/>
      <c r="XG334" s="5"/>
      <c r="XH334" s="5"/>
      <c r="XI334" s="5"/>
      <c r="XJ334" s="5"/>
      <c r="XK334" s="5"/>
      <c r="XL334" s="5"/>
      <c r="XM334" s="5"/>
      <c r="XN334" s="5"/>
      <c r="XO334" s="5"/>
      <c r="XP334" s="5"/>
      <c r="XQ334" s="5"/>
      <c r="XR334" s="5"/>
      <c r="XS334" s="5"/>
      <c r="XT334" s="5"/>
      <c r="XU334" s="5"/>
      <c r="XV334" s="5"/>
      <c r="XW334" s="5"/>
    </row>
    <row r="335" spans="39:647" x14ac:dyDescent="0.45">
      <c r="AM335" s="5"/>
      <c r="AN335" s="5"/>
      <c r="AO335" s="5"/>
      <c r="AP335" s="5"/>
      <c r="AQ335" s="5"/>
      <c r="AR335" s="5"/>
      <c r="AS335" s="5"/>
      <c r="AT335" s="5"/>
      <c r="AU335" s="5"/>
      <c r="AV335" s="5"/>
      <c r="AW335" s="5"/>
      <c r="AX335" s="5"/>
      <c r="AY335" s="5"/>
      <c r="AZ335" s="5"/>
      <c r="BA335" s="5"/>
      <c r="BB335" s="5"/>
      <c r="BC335" s="5"/>
      <c r="BD335" s="5"/>
      <c r="BE335" s="5"/>
      <c r="BF335" s="5"/>
      <c r="BG335" s="5"/>
      <c r="BH335" s="5"/>
      <c r="BI335" s="5"/>
      <c r="BJ335" s="5"/>
      <c r="BK335" s="5"/>
      <c r="BL335" s="5"/>
      <c r="BM335" s="5"/>
      <c r="BN335" s="5"/>
      <c r="BO335" s="5"/>
      <c r="BP335" s="5"/>
      <c r="BQ335" s="5"/>
      <c r="BR335" s="5"/>
      <c r="BS335" s="5"/>
      <c r="BT335" s="5"/>
      <c r="BU335" s="5"/>
      <c r="BV335" s="5"/>
      <c r="BW335" s="5"/>
      <c r="BX335" s="5"/>
      <c r="BY335" s="5"/>
      <c r="BZ335" s="5"/>
      <c r="CA335" s="5"/>
      <c r="CB335" s="5"/>
      <c r="CC335" s="5"/>
      <c r="CD335" s="5"/>
      <c r="CE335" s="5"/>
      <c r="CF335" s="5"/>
      <c r="CG335" s="5"/>
      <c r="CH335" s="5"/>
      <c r="CI335" s="5"/>
      <c r="CJ335" s="5"/>
      <c r="CK335" s="5"/>
      <c r="CL335" s="5"/>
      <c r="CM335" s="5"/>
      <c r="CN335" s="5"/>
      <c r="CO335" s="5"/>
      <c r="CP335" s="5"/>
      <c r="CQ335" s="5"/>
      <c r="CR335" s="5"/>
      <c r="CS335" s="5"/>
      <c r="CT335" s="5"/>
      <c r="CU335" s="5"/>
      <c r="CV335" s="5"/>
      <c r="CW335" s="5"/>
      <c r="CX335" s="5"/>
      <c r="CY335" s="5"/>
      <c r="CZ335" s="5"/>
      <c r="DA335" s="5"/>
      <c r="DB335" s="5"/>
      <c r="DC335" s="5"/>
      <c r="DD335" s="5"/>
      <c r="DE335" s="5"/>
      <c r="DF335" s="5"/>
      <c r="DG335" s="5"/>
      <c r="DH335" s="5"/>
      <c r="DI335" s="5"/>
      <c r="DJ335" s="5"/>
      <c r="DK335" s="5"/>
      <c r="DL335" s="5"/>
      <c r="DM335" s="5"/>
      <c r="DN335" s="5"/>
      <c r="DO335" s="5"/>
      <c r="DP335" s="5"/>
      <c r="DQ335" s="5"/>
      <c r="DR335" s="5"/>
      <c r="DS335" s="5"/>
      <c r="DT335" s="5"/>
      <c r="DU335" s="5"/>
      <c r="DV335" s="5"/>
      <c r="DW335" s="5"/>
      <c r="DX335" s="5"/>
      <c r="DY335" s="5"/>
      <c r="DZ335" s="5"/>
      <c r="EA335" s="5"/>
      <c r="EB335" s="5"/>
      <c r="EC335" s="5"/>
      <c r="ED335" s="5"/>
      <c r="EE335" s="5"/>
      <c r="EF335" s="5"/>
      <c r="EG335" s="5"/>
      <c r="EH335" s="5"/>
      <c r="EI335" s="5"/>
      <c r="EJ335" s="5"/>
      <c r="EK335" s="5"/>
      <c r="EL335" s="5"/>
      <c r="EM335" s="5"/>
      <c r="EN335" s="5"/>
      <c r="EO335" s="5"/>
      <c r="EP335" s="5"/>
      <c r="EQ335" s="5"/>
      <c r="ER335" s="5"/>
      <c r="ES335" s="5"/>
      <c r="ET335" s="5"/>
      <c r="EU335" s="5"/>
      <c r="EV335" s="5"/>
      <c r="EW335" s="5"/>
      <c r="EX335" s="5"/>
      <c r="EY335" s="5"/>
      <c r="EZ335" s="5"/>
      <c r="FA335" s="5"/>
      <c r="FB335" s="5"/>
      <c r="FC335" s="5"/>
      <c r="FD335" s="5"/>
      <c r="FE335" s="5"/>
      <c r="FF335" s="5"/>
      <c r="FG335" s="5"/>
      <c r="FH335" s="5"/>
      <c r="FI335" s="5"/>
      <c r="FJ335" s="5"/>
      <c r="FK335" s="5"/>
      <c r="FL335" s="5"/>
      <c r="FM335" s="5"/>
      <c r="FN335" s="5"/>
      <c r="FO335" s="5"/>
      <c r="FP335" s="5"/>
      <c r="FQ335" s="5"/>
      <c r="FR335" s="5"/>
      <c r="FS335" s="5"/>
      <c r="FT335" s="5"/>
      <c r="FU335" s="5"/>
      <c r="FV335" s="5"/>
      <c r="FW335" s="5"/>
      <c r="FX335" s="5"/>
      <c r="FY335" s="5"/>
      <c r="FZ335" s="5"/>
      <c r="GA335" s="5"/>
      <c r="GB335" s="5"/>
      <c r="GC335" s="5"/>
      <c r="GD335" s="5"/>
      <c r="GE335" s="5"/>
      <c r="GF335" s="5"/>
      <c r="GG335" s="5"/>
      <c r="GH335" s="5"/>
      <c r="GI335" s="5"/>
      <c r="GJ335" s="5"/>
      <c r="GK335" s="5"/>
      <c r="GL335" s="5"/>
      <c r="GM335" s="5"/>
      <c r="GN335" s="5"/>
      <c r="GO335" s="5"/>
      <c r="GP335" s="5"/>
      <c r="GQ335" s="5"/>
      <c r="GR335" s="5"/>
      <c r="GS335" s="5"/>
      <c r="GT335" s="5"/>
      <c r="GU335" s="5"/>
      <c r="GV335" s="5"/>
      <c r="GW335" s="5"/>
      <c r="GX335" s="5"/>
      <c r="GY335" s="5"/>
      <c r="GZ335" s="5"/>
      <c r="HA335" s="5"/>
      <c r="HB335" s="5"/>
      <c r="HC335" s="5"/>
      <c r="HD335" s="5"/>
      <c r="HE335" s="5"/>
      <c r="HF335" s="5"/>
      <c r="HG335" s="5"/>
      <c r="HH335" s="5"/>
      <c r="HI335" s="5"/>
      <c r="HJ335" s="5"/>
      <c r="HK335" s="5"/>
      <c r="HL335" s="5"/>
      <c r="HM335" s="5"/>
      <c r="HN335" s="5"/>
      <c r="HO335" s="5"/>
      <c r="HP335" s="5"/>
      <c r="HQ335" s="5"/>
      <c r="HR335" s="5"/>
      <c r="HS335" s="5"/>
      <c r="HT335" s="5"/>
      <c r="HU335" s="5"/>
      <c r="HV335" s="5"/>
      <c r="HW335" s="5"/>
      <c r="HX335" s="5"/>
      <c r="HY335" s="5"/>
      <c r="HZ335" s="5"/>
      <c r="IA335" s="5"/>
      <c r="IB335" s="5"/>
      <c r="IC335" s="5"/>
      <c r="ID335" s="5"/>
      <c r="IE335" s="5"/>
      <c r="IF335" s="5"/>
      <c r="IG335" s="5"/>
      <c r="IH335" s="5"/>
      <c r="II335" s="5"/>
      <c r="IJ335" s="5"/>
      <c r="IK335" s="5"/>
      <c r="IL335" s="5"/>
      <c r="IM335" s="5"/>
      <c r="IN335" s="5"/>
      <c r="IO335" s="5"/>
      <c r="IP335" s="5"/>
      <c r="IQ335" s="5"/>
      <c r="IR335" s="5"/>
      <c r="IS335" s="5"/>
      <c r="IT335" s="5"/>
      <c r="IU335" s="5"/>
      <c r="IV335" s="5"/>
      <c r="IW335" s="5"/>
      <c r="IX335" s="5"/>
      <c r="IY335" s="5"/>
      <c r="IZ335" s="5"/>
      <c r="JA335" s="5"/>
      <c r="JB335" s="5"/>
      <c r="JC335" s="5"/>
      <c r="JD335" s="5"/>
      <c r="JE335" s="5"/>
      <c r="JF335" s="5"/>
      <c r="JG335" s="5"/>
      <c r="JH335" s="5"/>
      <c r="JI335" s="5"/>
      <c r="JJ335" s="5"/>
      <c r="JK335" s="5"/>
      <c r="JL335" s="5"/>
      <c r="JM335" s="5"/>
      <c r="JN335" s="5"/>
      <c r="JO335" s="5"/>
      <c r="JP335" s="5"/>
      <c r="JQ335" s="5"/>
      <c r="JR335" s="5"/>
      <c r="JS335" s="5"/>
      <c r="JT335" s="5"/>
      <c r="JU335" s="5"/>
      <c r="JV335" s="5"/>
      <c r="JW335" s="5"/>
      <c r="JX335" s="5"/>
      <c r="JY335" s="5"/>
      <c r="JZ335" s="5"/>
      <c r="KA335" s="5"/>
      <c r="KB335" s="5"/>
      <c r="KC335" s="5"/>
      <c r="KD335" s="5"/>
      <c r="KE335" s="5"/>
      <c r="KF335" s="5"/>
      <c r="KG335" s="5"/>
      <c r="KH335" s="5"/>
      <c r="KI335" s="5"/>
      <c r="KJ335" s="5"/>
      <c r="KK335" s="5"/>
      <c r="KL335" s="5"/>
      <c r="KM335" s="5"/>
      <c r="KN335" s="5"/>
      <c r="KO335" s="5"/>
      <c r="KP335" s="5"/>
      <c r="KQ335" s="5"/>
      <c r="KR335" s="5"/>
      <c r="KS335" s="5"/>
      <c r="KT335" s="5"/>
      <c r="KU335" s="5"/>
      <c r="KV335" s="5"/>
      <c r="KW335" s="5"/>
      <c r="KX335" s="5"/>
      <c r="KY335" s="5"/>
      <c r="KZ335" s="5"/>
      <c r="LA335" s="5"/>
      <c r="LB335" s="5"/>
      <c r="LC335" s="5"/>
      <c r="LD335" s="5"/>
      <c r="LE335" s="5"/>
      <c r="LF335" s="5"/>
      <c r="LG335" s="5"/>
      <c r="LH335" s="5"/>
      <c r="LI335" s="5"/>
      <c r="LJ335" s="5"/>
      <c r="LK335" s="5"/>
      <c r="LL335" s="5"/>
      <c r="LM335" s="5"/>
      <c r="LN335" s="5"/>
      <c r="LO335" s="5"/>
      <c r="LP335" s="5"/>
      <c r="LQ335" s="5"/>
      <c r="LR335" s="5"/>
      <c r="LS335" s="5"/>
      <c r="LT335" s="5"/>
      <c r="LU335" s="5"/>
      <c r="LV335" s="5"/>
      <c r="LW335" s="5"/>
      <c r="LX335" s="5"/>
      <c r="LY335" s="5"/>
      <c r="LZ335" s="5"/>
      <c r="MA335" s="5"/>
      <c r="MB335" s="5"/>
      <c r="MC335" s="5"/>
      <c r="MD335" s="5"/>
      <c r="ME335" s="5"/>
      <c r="MF335" s="5"/>
      <c r="MG335" s="5"/>
      <c r="MH335" s="5"/>
      <c r="MI335" s="5"/>
      <c r="MJ335" s="5"/>
      <c r="MK335" s="5"/>
      <c r="ML335" s="5"/>
      <c r="MM335" s="5"/>
      <c r="MN335" s="5"/>
      <c r="MO335" s="5"/>
      <c r="MP335" s="5"/>
      <c r="MQ335" s="5"/>
      <c r="MR335" s="5"/>
      <c r="MS335" s="5"/>
      <c r="MT335" s="5"/>
      <c r="MU335" s="5"/>
      <c r="MV335" s="5"/>
      <c r="MW335" s="5"/>
      <c r="MX335" s="5"/>
      <c r="MY335" s="5"/>
      <c r="MZ335" s="5"/>
      <c r="NA335" s="5"/>
      <c r="NB335" s="5"/>
      <c r="NC335" s="5"/>
      <c r="ND335" s="5"/>
      <c r="NE335" s="5"/>
      <c r="NF335" s="5"/>
      <c r="NG335" s="5"/>
      <c r="NH335" s="5"/>
      <c r="NI335" s="5"/>
      <c r="NJ335" s="5"/>
      <c r="NK335" s="5"/>
      <c r="NL335" s="5"/>
      <c r="NM335" s="5"/>
      <c r="NN335" s="5"/>
      <c r="NO335" s="5"/>
      <c r="NP335" s="5"/>
      <c r="NQ335" s="5"/>
      <c r="NR335" s="5"/>
      <c r="NS335" s="5"/>
      <c r="NT335" s="5"/>
      <c r="NU335" s="5"/>
      <c r="NV335" s="5"/>
      <c r="NW335" s="5"/>
      <c r="NX335" s="5"/>
      <c r="NY335" s="5"/>
      <c r="NZ335" s="5"/>
      <c r="OA335" s="5"/>
      <c r="OB335" s="5"/>
      <c r="OC335" s="5"/>
      <c r="OD335" s="5"/>
      <c r="OE335" s="5"/>
      <c r="OF335" s="5"/>
      <c r="OG335" s="5"/>
      <c r="OH335" s="5"/>
      <c r="OI335" s="5"/>
      <c r="OJ335" s="5"/>
      <c r="OK335" s="5"/>
      <c r="OL335" s="5"/>
      <c r="OM335" s="5"/>
      <c r="ON335" s="5"/>
      <c r="OO335" s="5"/>
      <c r="OP335" s="5"/>
      <c r="OQ335" s="5"/>
      <c r="OR335" s="5"/>
      <c r="OS335" s="5"/>
      <c r="OT335" s="5"/>
      <c r="OU335" s="5"/>
      <c r="OV335" s="5"/>
      <c r="OW335" s="5"/>
      <c r="OX335" s="5"/>
      <c r="OY335" s="5"/>
      <c r="OZ335" s="5"/>
      <c r="PA335" s="5"/>
      <c r="PB335" s="5"/>
      <c r="PC335" s="5"/>
      <c r="PD335" s="5"/>
      <c r="PE335" s="5"/>
      <c r="PF335" s="5"/>
      <c r="PG335" s="5"/>
      <c r="PH335" s="5"/>
      <c r="PI335" s="5"/>
      <c r="PJ335" s="5"/>
      <c r="PK335" s="5"/>
      <c r="PL335" s="5"/>
      <c r="PM335" s="5"/>
      <c r="PN335" s="5"/>
      <c r="PO335" s="5"/>
      <c r="PP335" s="5"/>
      <c r="PQ335" s="5"/>
      <c r="PR335" s="5"/>
      <c r="PS335" s="5"/>
      <c r="PT335" s="5"/>
      <c r="PU335" s="5"/>
      <c r="PV335" s="5"/>
      <c r="PW335" s="5"/>
      <c r="PX335" s="5"/>
      <c r="PY335" s="5"/>
      <c r="PZ335" s="5"/>
      <c r="QA335" s="5"/>
      <c r="QB335" s="5"/>
      <c r="QC335" s="5"/>
      <c r="QD335" s="5"/>
      <c r="QE335" s="5"/>
      <c r="QF335" s="5"/>
      <c r="QG335" s="5"/>
      <c r="QH335" s="5"/>
      <c r="QI335" s="5"/>
      <c r="QJ335" s="5"/>
      <c r="QK335" s="5"/>
      <c r="QL335" s="5"/>
      <c r="QM335" s="5"/>
      <c r="QN335" s="5"/>
      <c r="QO335" s="5"/>
      <c r="QP335" s="5"/>
      <c r="QQ335" s="5"/>
      <c r="QR335" s="5"/>
      <c r="QS335" s="5"/>
      <c r="QT335" s="5"/>
      <c r="QU335" s="5"/>
      <c r="QV335" s="5"/>
      <c r="QW335" s="5"/>
      <c r="QX335" s="5"/>
      <c r="QY335" s="5"/>
      <c r="QZ335" s="5"/>
      <c r="RA335" s="5"/>
      <c r="RB335" s="5"/>
      <c r="RC335" s="5"/>
      <c r="RD335" s="5"/>
      <c r="RE335" s="5"/>
      <c r="RF335" s="5"/>
      <c r="RG335" s="5"/>
      <c r="RH335" s="5"/>
      <c r="RI335" s="5"/>
      <c r="RJ335" s="5"/>
      <c r="RK335" s="5"/>
      <c r="RL335" s="5"/>
      <c r="RM335" s="5"/>
      <c r="RN335" s="5"/>
      <c r="RO335" s="5"/>
      <c r="RP335" s="5"/>
      <c r="RQ335" s="5"/>
      <c r="RR335" s="5"/>
      <c r="RS335" s="5"/>
      <c r="RT335" s="5"/>
      <c r="RU335" s="5"/>
      <c r="RV335" s="5"/>
      <c r="RW335" s="5"/>
      <c r="RX335" s="5"/>
      <c r="RY335" s="5"/>
      <c r="RZ335" s="5"/>
      <c r="SA335" s="5"/>
      <c r="SB335" s="5"/>
      <c r="SC335" s="5"/>
      <c r="SD335" s="5"/>
      <c r="SE335" s="5"/>
      <c r="SF335" s="5"/>
      <c r="SG335" s="5"/>
      <c r="SH335" s="5"/>
      <c r="SI335" s="5"/>
      <c r="SJ335" s="5"/>
      <c r="SK335" s="5"/>
      <c r="SL335" s="5"/>
      <c r="SM335" s="5"/>
      <c r="SN335" s="5"/>
      <c r="SO335" s="5"/>
      <c r="SP335" s="5"/>
      <c r="SQ335" s="5"/>
      <c r="SR335" s="5"/>
      <c r="SS335" s="5"/>
      <c r="ST335" s="5"/>
      <c r="SU335" s="5"/>
      <c r="SV335" s="5"/>
      <c r="SW335" s="5"/>
      <c r="SX335" s="5"/>
      <c r="SY335" s="5"/>
      <c r="SZ335" s="5"/>
      <c r="TA335" s="5"/>
      <c r="TB335" s="5"/>
      <c r="TC335" s="5"/>
      <c r="TD335" s="5"/>
      <c r="TE335" s="5"/>
      <c r="TF335" s="5"/>
      <c r="TG335" s="5"/>
      <c r="TH335" s="5"/>
      <c r="TI335" s="5"/>
      <c r="TJ335" s="5"/>
      <c r="TK335" s="5"/>
      <c r="TL335" s="5"/>
      <c r="TM335" s="5"/>
      <c r="TN335" s="5"/>
      <c r="TO335" s="5"/>
      <c r="TP335" s="5"/>
      <c r="TQ335" s="5"/>
      <c r="TR335" s="5"/>
      <c r="TS335" s="5"/>
      <c r="TT335" s="5"/>
      <c r="TU335" s="5"/>
      <c r="TV335" s="5"/>
      <c r="TW335" s="5"/>
      <c r="TX335" s="5"/>
      <c r="TY335" s="5"/>
      <c r="TZ335" s="5"/>
      <c r="UA335" s="5"/>
      <c r="UB335" s="5"/>
      <c r="UC335" s="5"/>
      <c r="UD335" s="5"/>
      <c r="UE335" s="5"/>
      <c r="UF335" s="5"/>
      <c r="UG335" s="5"/>
      <c r="UH335" s="5"/>
      <c r="UI335" s="5"/>
      <c r="UJ335" s="5"/>
      <c r="UK335" s="5"/>
      <c r="UL335" s="5"/>
      <c r="UM335" s="5"/>
      <c r="UN335" s="5"/>
      <c r="UO335" s="5"/>
      <c r="UP335" s="5"/>
      <c r="UQ335" s="5"/>
      <c r="UR335" s="5"/>
      <c r="US335" s="5"/>
      <c r="UT335" s="5"/>
      <c r="UU335" s="5"/>
      <c r="UV335" s="5"/>
      <c r="UW335" s="5"/>
      <c r="UX335" s="5"/>
      <c r="UY335" s="5"/>
      <c r="UZ335" s="5"/>
      <c r="VA335" s="5"/>
      <c r="VB335" s="5"/>
      <c r="VC335" s="5"/>
      <c r="VD335" s="5"/>
      <c r="VE335" s="5"/>
      <c r="VF335" s="5"/>
      <c r="VG335" s="5"/>
      <c r="VH335" s="5"/>
      <c r="VI335" s="5"/>
      <c r="VJ335" s="5"/>
      <c r="VK335" s="5"/>
      <c r="VL335" s="5"/>
      <c r="VM335" s="5"/>
      <c r="VN335" s="5"/>
      <c r="VO335" s="5"/>
      <c r="VP335" s="5"/>
      <c r="VQ335" s="5"/>
      <c r="VR335" s="5"/>
      <c r="VS335" s="5"/>
      <c r="VT335" s="5"/>
      <c r="VU335" s="5"/>
      <c r="VV335" s="5"/>
      <c r="VW335" s="5"/>
      <c r="VX335" s="5"/>
      <c r="VY335" s="5"/>
      <c r="VZ335" s="5"/>
      <c r="WA335" s="5"/>
      <c r="WB335" s="5"/>
      <c r="WC335" s="5"/>
      <c r="WD335" s="5"/>
      <c r="WE335" s="5"/>
      <c r="WF335" s="5"/>
      <c r="WG335" s="5"/>
      <c r="WH335" s="5"/>
      <c r="WI335" s="5"/>
      <c r="WJ335" s="5"/>
      <c r="WK335" s="5"/>
      <c r="WL335" s="5"/>
      <c r="WM335" s="5"/>
      <c r="WN335" s="5"/>
      <c r="WO335" s="5"/>
      <c r="WP335" s="5"/>
      <c r="WQ335" s="5"/>
      <c r="WR335" s="5"/>
      <c r="WS335" s="5"/>
      <c r="WT335" s="5"/>
      <c r="WU335" s="5"/>
      <c r="WV335" s="5"/>
      <c r="WW335" s="5"/>
      <c r="WX335" s="5"/>
      <c r="WY335" s="5"/>
      <c r="WZ335" s="5"/>
      <c r="XA335" s="5"/>
      <c r="XB335" s="5"/>
      <c r="XC335" s="5"/>
      <c r="XD335" s="5"/>
      <c r="XE335" s="5"/>
      <c r="XF335" s="5"/>
      <c r="XG335" s="5"/>
      <c r="XH335" s="5"/>
      <c r="XI335" s="5"/>
      <c r="XJ335" s="5"/>
      <c r="XK335" s="5"/>
      <c r="XL335" s="5"/>
      <c r="XM335" s="5"/>
      <c r="XN335" s="5"/>
      <c r="XO335" s="5"/>
      <c r="XP335" s="5"/>
      <c r="XQ335" s="5"/>
      <c r="XR335" s="5"/>
      <c r="XS335" s="5"/>
      <c r="XT335" s="5"/>
      <c r="XU335" s="5"/>
      <c r="XV335" s="5"/>
      <c r="XW335" s="5"/>
    </row>
    <row r="336" spans="39:647" x14ac:dyDescent="0.45">
      <c r="AM336" s="5"/>
      <c r="AN336" s="5"/>
      <c r="AO336" s="5"/>
      <c r="AP336" s="5"/>
      <c r="AQ336" s="5"/>
      <c r="AR336" s="5"/>
      <c r="AS336" s="5"/>
      <c r="AT336" s="5"/>
      <c r="AU336" s="5"/>
      <c r="AV336" s="5"/>
      <c r="AW336" s="5"/>
      <c r="AX336" s="5"/>
      <c r="AY336" s="5"/>
      <c r="AZ336" s="5"/>
      <c r="BA336" s="5"/>
      <c r="BB336" s="5"/>
      <c r="BC336" s="5"/>
      <c r="BD336" s="5"/>
      <c r="BE336" s="5"/>
      <c r="BF336" s="5"/>
      <c r="BG336" s="5"/>
      <c r="BH336" s="5"/>
      <c r="BI336" s="5"/>
      <c r="BJ336" s="5"/>
      <c r="BK336" s="5"/>
      <c r="BL336" s="5"/>
      <c r="BM336" s="5"/>
      <c r="BN336" s="5"/>
      <c r="BO336" s="5"/>
      <c r="BP336" s="5"/>
      <c r="BQ336" s="5"/>
      <c r="BR336" s="5"/>
      <c r="BS336" s="5"/>
      <c r="BT336" s="5"/>
      <c r="BU336" s="5"/>
      <c r="BV336" s="5"/>
      <c r="BW336" s="5"/>
      <c r="BX336" s="5"/>
      <c r="BY336" s="5"/>
      <c r="BZ336" s="5"/>
      <c r="CA336" s="5"/>
      <c r="CB336" s="5"/>
      <c r="CC336" s="5"/>
      <c r="CD336" s="5"/>
      <c r="CE336" s="5"/>
      <c r="CF336" s="5"/>
      <c r="CG336" s="5"/>
      <c r="CH336" s="5"/>
      <c r="CI336" s="5"/>
      <c r="CJ336" s="5"/>
      <c r="CK336" s="5"/>
      <c r="CL336" s="5"/>
      <c r="CM336" s="5"/>
      <c r="CN336" s="5"/>
      <c r="CO336" s="5"/>
      <c r="CP336" s="5"/>
      <c r="CQ336" s="5"/>
      <c r="CR336" s="5"/>
      <c r="CS336" s="5"/>
      <c r="CT336" s="5"/>
      <c r="CU336" s="5"/>
      <c r="CV336" s="5"/>
      <c r="CW336" s="5"/>
      <c r="CX336" s="5"/>
      <c r="CY336" s="5"/>
      <c r="CZ336" s="5"/>
      <c r="DA336" s="5"/>
      <c r="DB336" s="5"/>
      <c r="DC336" s="5"/>
      <c r="DD336" s="5"/>
      <c r="DE336" s="5"/>
      <c r="DF336" s="5"/>
      <c r="DG336" s="5"/>
      <c r="DH336" s="5"/>
      <c r="DI336" s="5"/>
      <c r="DJ336" s="5"/>
      <c r="DK336" s="5"/>
      <c r="DL336" s="5"/>
      <c r="DM336" s="5"/>
      <c r="DN336" s="5"/>
      <c r="DO336" s="5"/>
      <c r="DP336" s="5"/>
      <c r="DQ336" s="5"/>
      <c r="DR336" s="5"/>
      <c r="DS336" s="5"/>
      <c r="DT336" s="5"/>
      <c r="DU336" s="5"/>
      <c r="DV336" s="5"/>
      <c r="DW336" s="5"/>
      <c r="DX336" s="5"/>
      <c r="DY336" s="5"/>
      <c r="DZ336" s="5"/>
      <c r="EA336" s="5"/>
      <c r="EB336" s="5"/>
      <c r="EC336" s="5"/>
      <c r="ED336" s="5"/>
      <c r="EE336" s="5"/>
      <c r="EF336" s="5"/>
      <c r="EG336" s="5"/>
      <c r="EH336" s="5"/>
      <c r="EI336" s="5"/>
      <c r="EJ336" s="5"/>
      <c r="EK336" s="5"/>
      <c r="EL336" s="5"/>
      <c r="EM336" s="5"/>
      <c r="EN336" s="5"/>
      <c r="EO336" s="5"/>
      <c r="EP336" s="5"/>
      <c r="EQ336" s="5"/>
      <c r="ER336" s="5"/>
      <c r="ES336" s="5"/>
      <c r="ET336" s="5"/>
      <c r="EU336" s="5"/>
      <c r="EV336" s="5"/>
      <c r="EW336" s="5"/>
      <c r="EX336" s="5"/>
      <c r="EY336" s="5"/>
      <c r="EZ336" s="5"/>
      <c r="FA336" s="5"/>
      <c r="FB336" s="5"/>
      <c r="FC336" s="5"/>
      <c r="FD336" s="5"/>
      <c r="FE336" s="5"/>
      <c r="FF336" s="5"/>
      <c r="FG336" s="5"/>
      <c r="FH336" s="5"/>
      <c r="FI336" s="5"/>
      <c r="FJ336" s="5"/>
      <c r="FK336" s="5"/>
      <c r="FL336" s="5"/>
      <c r="FM336" s="5"/>
      <c r="FN336" s="5"/>
      <c r="FO336" s="5"/>
      <c r="FP336" s="5"/>
      <c r="FQ336" s="5"/>
      <c r="FR336" s="5"/>
      <c r="FS336" s="5"/>
      <c r="FT336" s="5"/>
      <c r="FU336" s="5"/>
      <c r="FV336" s="5"/>
      <c r="FW336" s="5"/>
      <c r="FX336" s="5"/>
      <c r="FY336" s="5"/>
      <c r="FZ336" s="5"/>
      <c r="GA336" s="5"/>
      <c r="GB336" s="5"/>
      <c r="GC336" s="5"/>
      <c r="GD336" s="5"/>
      <c r="GE336" s="5"/>
      <c r="GF336" s="5"/>
      <c r="GG336" s="5"/>
      <c r="GH336" s="5"/>
      <c r="GI336" s="5"/>
      <c r="GJ336" s="5"/>
      <c r="GK336" s="5"/>
      <c r="GL336" s="5"/>
      <c r="GM336" s="5"/>
      <c r="GN336" s="5"/>
      <c r="GO336" s="5"/>
      <c r="GP336" s="5"/>
      <c r="GQ336" s="5"/>
      <c r="GR336" s="5"/>
      <c r="GS336" s="5"/>
      <c r="GT336" s="5"/>
      <c r="GU336" s="5"/>
      <c r="GV336" s="5"/>
      <c r="GW336" s="5"/>
      <c r="GX336" s="5"/>
      <c r="GY336" s="5"/>
      <c r="GZ336" s="5"/>
      <c r="HA336" s="5"/>
      <c r="HB336" s="5"/>
      <c r="HC336" s="5"/>
      <c r="HD336" s="5"/>
      <c r="HE336" s="5"/>
      <c r="HF336" s="5"/>
      <c r="HG336" s="5"/>
      <c r="HH336" s="5"/>
      <c r="HI336" s="5"/>
      <c r="HJ336" s="5"/>
      <c r="HK336" s="5"/>
      <c r="HL336" s="5"/>
      <c r="HM336" s="5"/>
      <c r="HN336" s="5"/>
      <c r="HO336" s="5"/>
      <c r="HP336" s="5"/>
      <c r="HQ336" s="5"/>
      <c r="HR336" s="5"/>
      <c r="HS336" s="5"/>
      <c r="HT336" s="5"/>
      <c r="HU336" s="5"/>
      <c r="HV336" s="5"/>
      <c r="HW336" s="5"/>
      <c r="HX336" s="5"/>
      <c r="HY336" s="5"/>
      <c r="HZ336" s="5"/>
      <c r="IA336" s="5"/>
      <c r="IB336" s="5"/>
      <c r="IC336" s="5"/>
      <c r="ID336" s="5"/>
      <c r="IE336" s="5"/>
      <c r="IF336" s="5"/>
      <c r="IG336" s="5"/>
      <c r="IH336" s="5"/>
      <c r="II336" s="5"/>
      <c r="IJ336" s="5"/>
      <c r="IK336" s="5"/>
      <c r="IL336" s="5"/>
      <c r="IM336" s="5"/>
      <c r="IN336" s="5"/>
      <c r="IO336" s="5"/>
      <c r="IP336" s="5"/>
      <c r="IQ336" s="5"/>
      <c r="IR336" s="5"/>
      <c r="IS336" s="5"/>
      <c r="IT336" s="5"/>
      <c r="IU336" s="5"/>
      <c r="IV336" s="5"/>
      <c r="IW336" s="5"/>
      <c r="IX336" s="5"/>
      <c r="IY336" s="5"/>
      <c r="IZ336" s="5"/>
      <c r="JA336" s="5"/>
      <c r="JB336" s="5"/>
      <c r="JC336" s="5"/>
      <c r="JD336" s="5"/>
      <c r="JE336" s="5"/>
      <c r="JF336" s="5"/>
      <c r="JG336" s="5"/>
      <c r="JH336" s="5"/>
      <c r="JI336" s="5"/>
      <c r="JJ336" s="5"/>
      <c r="JK336" s="5"/>
      <c r="JL336" s="5"/>
      <c r="JM336" s="5"/>
      <c r="JN336" s="5"/>
      <c r="JO336" s="5"/>
      <c r="JP336" s="5"/>
      <c r="JQ336" s="5"/>
      <c r="JR336" s="5"/>
      <c r="JS336" s="5"/>
      <c r="JT336" s="5"/>
      <c r="JU336" s="5"/>
      <c r="JV336" s="5"/>
      <c r="JW336" s="5"/>
      <c r="JX336" s="5"/>
      <c r="JY336" s="5"/>
      <c r="JZ336" s="5"/>
      <c r="KA336" s="5"/>
      <c r="KB336" s="5"/>
      <c r="KC336" s="5"/>
      <c r="KD336" s="5"/>
      <c r="KE336" s="5"/>
      <c r="KF336" s="5"/>
      <c r="KG336" s="5"/>
      <c r="KH336" s="5"/>
      <c r="KI336" s="5"/>
      <c r="KJ336" s="5"/>
      <c r="KK336" s="5"/>
      <c r="KL336" s="5"/>
      <c r="KM336" s="5"/>
      <c r="KN336" s="5"/>
      <c r="KO336" s="5"/>
      <c r="KP336" s="5"/>
      <c r="KQ336" s="5"/>
      <c r="KR336" s="5"/>
      <c r="KS336" s="5"/>
      <c r="KT336" s="5"/>
      <c r="KU336" s="5"/>
      <c r="KV336" s="5"/>
      <c r="KW336" s="5"/>
      <c r="KX336" s="5"/>
      <c r="KY336" s="5"/>
      <c r="KZ336" s="5"/>
      <c r="LA336" s="5"/>
      <c r="LB336" s="5"/>
      <c r="LC336" s="5"/>
      <c r="LD336" s="5"/>
      <c r="LE336" s="5"/>
      <c r="LF336" s="5"/>
      <c r="LG336" s="5"/>
      <c r="LH336" s="5"/>
      <c r="LI336" s="5"/>
      <c r="LJ336" s="5"/>
      <c r="LK336" s="5"/>
      <c r="LL336" s="5"/>
      <c r="LM336" s="5"/>
      <c r="LN336" s="5"/>
      <c r="LO336" s="5"/>
      <c r="LP336" s="5"/>
      <c r="LQ336" s="5"/>
      <c r="LR336" s="5"/>
      <c r="LS336" s="5"/>
      <c r="LT336" s="5"/>
      <c r="LU336" s="5"/>
      <c r="LV336" s="5"/>
      <c r="LW336" s="5"/>
      <c r="LX336" s="5"/>
      <c r="LY336" s="5"/>
      <c r="LZ336" s="5"/>
      <c r="MA336" s="5"/>
      <c r="MB336" s="5"/>
      <c r="MC336" s="5"/>
      <c r="MD336" s="5"/>
      <c r="ME336" s="5"/>
      <c r="MF336" s="5"/>
      <c r="MG336" s="5"/>
      <c r="MH336" s="5"/>
      <c r="MI336" s="5"/>
      <c r="MJ336" s="5"/>
      <c r="MK336" s="5"/>
      <c r="ML336" s="5"/>
      <c r="MM336" s="5"/>
      <c r="MN336" s="5"/>
      <c r="MO336" s="5"/>
      <c r="MP336" s="5"/>
      <c r="MQ336" s="5"/>
      <c r="MR336" s="5"/>
      <c r="MS336" s="5"/>
      <c r="MT336" s="5"/>
      <c r="MU336" s="5"/>
      <c r="MV336" s="5"/>
      <c r="MW336" s="5"/>
      <c r="MX336" s="5"/>
      <c r="MY336" s="5"/>
      <c r="MZ336" s="5"/>
      <c r="NA336" s="5"/>
      <c r="NB336" s="5"/>
      <c r="NC336" s="5"/>
      <c r="ND336" s="5"/>
      <c r="NE336" s="5"/>
      <c r="NF336" s="5"/>
      <c r="NG336" s="5"/>
      <c r="NH336" s="5"/>
      <c r="NI336" s="5"/>
      <c r="NJ336" s="5"/>
      <c r="NK336" s="5"/>
      <c r="NL336" s="5"/>
      <c r="NM336" s="5"/>
      <c r="NN336" s="5"/>
      <c r="NO336" s="5"/>
      <c r="NP336" s="5"/>
      <c r="NQ336" s="5"/>
      <c r="NR336" s="5"/>
      <c r="NS336" s="5"/>
      <c r="NT336" s="5"/>
      <c r="NU336" s="5"/>
      <c r="NV336" s="5"/>
      <c r="NW336" s="5"/>
      <c r="NX336" s="5"/>
      <c r="NY336" s="5"/>
      <c r="NZ336" s="5"/>
      <c r="OA336" s="5"/>
      <c r="OB336" s="5"/>
      <c r="OC336" s="5"/>
      <c r="OD336" s="5"/>
      <c r="OE336" s="5"/>
      <c r="OF336" s="5"/>
      <c r="OG336" s="5"/>
      <c r="OH336" s="5"/>
      <c r="OI336" s="5"/>
      <c r="OJ336" s="5"/>
      <c r="OK336" s="5"/>
      <c r="OL336" s="5"/>
      <c r="OM336" s="5"/>
      <c r="ON336" s="5"/>
      <c r="OO336" s="5"/>
      <c r="OP336" s="5"/>
      <c r="OQ336" s="5"/>
      <c r="OR336" s="5"/>
      <c r="OS336" s="5"/>
      <c r="OT336" s="5"/>
      <c r="OU336" s="5"/>
      <c r="OV336" s="5"/>
      <c r="OW336" s="5"/>
      <c r="OX336" s="5"/>
      <c r="OY336" s="5"/>
      <c r="OZ336" s="5"/>
      <c r="PA336" s="5"/>
      <c r="PB336" s="5"/>
      <c r="PC336" s="5"/>
      <c r="PD336" s="5"/>
      <c r="PE336" s="5"/>
      <c r="PF336" s="5"/>
      <c r="PG336" s="5"/>
      <c r="PH336" s="5"/>
      <c r="PI336" s="5"/>
      <c r="PJ336" s="5"/>
      <c r="PK336" s="5"/>
      <c r="PL336" s="5"/>
      <c r="PM336" s="5"/>
      <c r="PN336" s="5"/>
      <c r="PO336" s="5"/>
      <c r="PP336" s="5"/>
      <c r="PQ336" s="5"/>
      <c r="PR336" s="5"/>
      <c r="PS336" s="5"/>
      <c r="PT336" s="5"/>
      <c r="PU336" s="5"/>
      <c r="PV336" s="5"/>
      <c r="PW336" s="5"/>
      <c r="PX336" s="5"/>
      <c r="PY336" s="5"/>
      <c r="PZ336" s="5"/>
      <c r="QA336" s="5"/>
      <c r="QB336" s="5"/>
      <c r="QC336" s="5"/>
      <c r="QD336" s="5"/>
      <c r="QE336" s="5"/>
      <c r="QF336" s="5"/>
      <c r="QG336" s="5"/>
      <c r="QH336" s="5"/>
      <c r="QI336" s="5"/>
      <c r="QJ336" s="5"/>
      <c r="QK336" s="5"/>
      <c r="QL336" s="5"/>
      <c r="QM336" s="5"/>
      <c r="QN336" s="5"/>
      <c r="QO336" s="5"/>
      <c r="QP336" s="5"/>
      <c r="QQ336" s="5"/>
      <c r="QR336" s="5"/>
      <c r="QS336" s="5"/>
      <c r="QT336" s="5"/>
      <c r="QU336" s="5"/>
      <c r="QV336" s="5"/>
      <c r="QW336" s="5"/>
      <c r="QX336" s="5"/>
      <c r="QY336" s="5"/>
      <c r="QZ336" s="5"/>
      <c r="RA336" s="5"/>
      <c r="RB336" s="5"/>
      <c r="RC336" s="5"/>
      <c r="RD336" s="5"/>
      <c r="RE336" s="5"/>
      <c r="RF336" s="5"/>
      <c r="RG336" s="5"/>
      <c r="RH336" s="5"/>
      <c r="RI336" s="5"/>
      <c r="RJ336" s="5"/>
      <c r="RK336" s="5"/>
      <c r="RL336" s="5"/>
      <c r="RM336" s="5"/>
      <c r="RN336" s="5"/>
      <c r="RO336" s="5"/>
      <c r="RP336" s="5"/>
      <c r="RQ336" s="5"/>
      <c r="RR336" s="5"/>
      <c r="RS336" s="5"/>
      <c r="RT336" s="5"/>
      <c r="RU336" s="5"/>
      <c r="RV336" s="5"/>
      <c r="RW336" s="5"/>
      <c r="RX336" s="5"/>
      <c r="RY336" s="5"/>
      <c r="RZ336" s="5"/>
      <c r="SA336" s="5"/>
      <c r="SB336" s="5"/>
      <c r="SC336" s="5"/>
      <c r="SD336" s="5"/>
      <c r="SE336" s="5"/>
      <c r="SF336" s="5"/>
      <c r="SG336" s="5"/>
      <c r="SH336" s="5"/>
      <c r="SI336" s="5"/>
      <c r="SJ336" s="5"/>
      <c r="SK336" s="5"/>
      <c r="SL336" s="5"/>
      <c r="SM336" s="5"/>
      <c r="SN336" s="5"/>
      <c r="SO336" s="5"/>
      <c r="SP336" s="5"/>
      <c r="SQ336" s="5"/>
      <c r="SR336" s="5"/>
      <c r="SS336" s="5"/>
      <c r="ST336" s="5"/>
      <c r="SU336" s="5"/>
      <c r="SV336" s="5"/>
      <c r="SW336" s="5"/>
      <c r="SX336" s="5"/>
      <c r="SY336" s="5"/>
      <c r="SZ336" s="5"/>
      <c r="TA336" s="5"/>
      <c r="TB336" s="5"/>
      <c r="TC336" s="5"/>
      <c r="TD336" s="5"/>
      <c r="TE336" s="5"/>
      <c r="TF336" s="5"/>
      <c r="TG336" s="5"/>
      <c r="TH336" s="5"/>
      <c r="TI336" s="5"/>
      <c r="TJ336" s="5"/>
      <c r="TK336" s="5"/>
      <c r="TL336" s="5"/>
      <c r="TM336" s="5"/>
      <c r="TN336" s="5"/>
      <c r="TO336" s="5"/>
      <c r="TP336" s="5"/>
      <c r="TQ336" s="5"/>
      <c r="TR336" s="5"/>
      <c r="TS336" s="5"/>
      <c r="TT336" s="5"/>
      <c r="TU336" s="5"/>
      <c r="TV336" s="5"/>
      <c r="TW336" s="5"/>
      <c r="TX336" s="5"/>
      <c r="TY336" s="5"/>
      <c r="TZ336" s="5"/>
      <c r="UA336" s="5"/>
      <c r="UB336" s="5"/>
      <c r="UC336" s="5"/>
      <c r="UD336" s="5"/>
      <c r="UE336" s="5"/>
      <c r="UF336" s="5"/>
      <c r="UG336" s="5"/>
      <c r="UH336" s="5"/>
      <c r="UI336" s="5"/>
      <c r="UJ336" s="5"/>
      <c r="UK336" s="5"/>
      <c r="UL336" s="5"/>
      <c r="UM336" s="5"/>
      <c r="UN336" s="5"/>
      <c r="UO336" s="5"/>
      <c r="UP336" s="5"/>
      <c r="UQ336" s="5"/>
      <c r="UR336" s="5"/>
      <c r="US336" s="5"/>
      <c r="UT336" s="5"/>
      <c r="UU336" s="5"/>
      <c r="UV336" s="5"/>
      <c r="UW336" s="5"/>
      <c r="UX336" s="5"/>
      <c r="UY336" s="5"/>
      <c r="UZ336" s="5"/>
      <c r="VA336" s="5"/>
      <c r="VB336" s="5"/>
      <c r="VC336" s="5"/>
      <c r="VD336" s="5"/>
      <c r="VE336" s="5"/>
      <c r="VF336" s="5"/>
      <c r="VG336" s="5"/>
      <c r="VH336" s="5"/>
      <c r="VI336" s="5"/>
      <c r="VJ336" s="5"/>
      <c r="VK336" s="5"/>
      <c r="VL336" s="5"/>
      <c r="VM336" s="5"/>
      <c r="VN336" s="5"/>
      <c r="VO336" s="5"/>
      <c r="VP336" s="5"/>
      <c r="VQ336" s="5"/>
      <c r="VR336" s="5"/>
      <c r="VS336" s="5"/>
      <c r="VT336" s="5"/>
      <c r="VU336" s="5"/>
      <c r="VV336" s="5"/>
      <c r="VW336" s="5"/>
      <c r="VX336" s="5"/>
      <c r="VY336" s="5"/>
      <c r="VZ336" s="5"/>
      <c r="WA336" s="5"/>
      <c r="WB336" s="5"/>
      <c r="WC336" s="5"/>
      <c r="WD336" s="5"/>
      <c r="WE336" s="5"/>
      <c r="WF336" s="5"/>
      <c r="WG336" s="5"/>
      <c r="WH336" s="5"/>
      <c r="WI336" s="5"/>
      <c r="WJ336" s="5"/>
      <c r="WK336" s="5"/>
      <c r="WL336" s="5"/>
      <c r="WM336" s="5"/>
      <c r="WN336" s="5"/>
      <c r="WO336" s="5"/>
      <c r="WP336" s="5"/>
      <c r="WQ336" s="5"/>
      <c r="WR336" s="5"/>
      <c r="WS336" s="5"/>
      <c r="WT336" s="5"/>
      <c r="WU336" s="5"/>
      <c r="WV336" s="5"/>
      <c r="WW336" s="5"/>
      <c r="WX336" s="5"/>
      <c r="WY336" s="5"/>
      <c r="WZ336" s="5"/>
      <c r="XA336" s="5"/>
      <c r="XB336" s="5"/>
      <c r="XC336" s="5"/>
      <c r="XD336" s="5"/>
      <c r="XE336" s="5"/>
      <c r="XF336" s="5"/>
      <c r="XG336" s="5"/>
      <c r="XH336" s="5"/>
      <c r="XI336" s="5"/>
      <c r="XJ336" s="5"/>
      <c r="XK336" s="5"/>
      <c r="XL336" s="5"/>
      <c r="XM336" s="5"/>
      <c r="XN336" s="5"/>
      <c r="XO336" s="5"/>
      <c r="XP336" s="5"/>
      <c r="XQ336" s="5"/>
      <c r="XR336" s="5"/>
      <c r="XS336" s="5"/>
      <c r="XT336" s="5"/>
      <c r="XU336" s="5"/>
      <c r="XV336" s="5"/>
      <c r="XW336" s="5"/>
    </row>
    <row r="337" spans="39:647" x14ac:dyDescent="0.45">
      <c r="AM337" s="5"/>
      <c r="AN337" s="5"/>
      <c r="AO337" s="5"/>
      <c r="AP337" s="5"/>
      <c r="AQ337" s="5"/>
      <c r="AR337" s="5"/>
      <c r="AS337" s="5"/>
      <c r="AT337" s="5"/>
      <c r="AU337" s="5"/>
      <c r="AV337" s="5"/>
      <c r="AW337" s="5"/>
      <c r="AX337" s="5"/>
      <c r="AY337" s="5"/>
      <c r="AZ337" s="5"/>
      <c r="BA337" s="5"/>
      <c r="BB337" s="5"/>
      <c r="BC337" s="5"/>
      <c r="BD337" s="5"/>
      <c r="BE337" s="5"/>
      <c r="BF337" s="5"/>
      <c r="BG337" s="5"/>
      <c r="BH337" s="5"/>
      <c r="BI337" s="5"/>
      <c r="BJ337" s="5"/>
      <c r="BK337" s="5"/>
      <c r="BL337" s="5"/>
      <c r="BM337" s="5"/>
      <c r="BN337" s="5"/>
      <c r="BO337" s="5"/>
      <c r="BP337" s="5"/>
      <c r="BQ337" s="5"/>
      <c r="BR337" s="5"/>
      <c r="BS337" s="5"/>
      <c r="BT337" s="5"/>
      <c r="BU337" s="5"/>
      <c r="BV337" s="5"/>
      <c r="BW337" s="5"/>
      <c r="BX337" s="5"/>
      <c r="BY337" s="5"/>
      <c r="BZ337" s="5"/>
      <c r="CA337" s="5"/>
      <c r="CB337" s="5"/>
      <c r="CC337" s="5"/>
      <c r="CD337" s="5"/>
      <c r="CE337" s="5"/>
      <c r="CF337" s="5"/>
      <c r="CG337" s="5"/>
      <c r="CH337" s="5"/>
      <c r="CI337" s="5"/>
      <c r="CJ337" s="5"/>
      <c r="CK337" s="5"/>
      <c r="CL337" s="5"/>
      <c r="CM337" s="5"/>
      <c r="CN337" s="5"/>
      <c r="CO337" s="5"/>
      <c r="CP337" s="5"/>
      <c r="CQ337" s="5"/>
      <c r="CR337" s="5"/>
      <c r="CS337" s="5"/>
      <c r="CT337" s="5"/>
      <c r="CU337" s="5"/>
      <c r="CV337" s="5"/>
      <c r="CW337" s="5"/>
      <c r="CX337" s="5"/>
      <c r="CY337" s="5"/>
      <c r="CZ337" s="5"/>
      <c r="DA337" s="5"/>
      <c r="DB337" s="5"/>
      <c r="DC337" s="5"/>
      <c r="DD337" s="5"/>
      <c r="DE337" s="5"/>
      <c r="DF337" s="5"/>
      <c r="DG337" s="5"/>
      <c r="DH337" s="5"/>
      <c r="DI337" s="5"/>
      <c r="DJ337" s="5"/>
      <c r="DK337" s="5"/>
      <c r="DL337" s="5"/>
      <c r="DM337" s="5"/>
      <c r="DN337" s="5"/>
      <c r="DO337" s="5"/>
      <c r="DP337" s="5"/>
      <c r="DQ337" s="5"/>
      <c r="DR337" s="5"/>
      <c r="DS337" s="5"/>
      <c r="DT337" s="5"/>
      <c r="DU337" s="5"/>
      <c r="DV337" s="5"/>
      <c r="DW337" s="5"/>
      <c r="DX337" s="5"/>
      <c r="DY337" s="5"/>
      <c r="DZ337" s="5"/>
      <c r="EA337" s="5"/>
      <c r="EB337" s="5"/>
      <c r="EC337" s="5"/>
      <c r="ED337" s="5"/>
      <c r="EE337" s="5"/>
      <c r="EF337" s="5"/>
      <c r="EG337" s="5"/>
      <c r="EH337" s="5"/>
      <c r="EI337" s="5"/>
      <c r="EJ337" s="5"/>
      <c r="EK337" s="5"/>
      <c r="EL337" s="5"/>
      <c r="EM337" s="5"/>
      <c r="EN337" s="5"/>
      <c r="EO337" s="5"/>
      <c r="EP337" s="5"/>
      <c r="EQ337" s="5"/>
      <c r="ER337" s="5"/>
      <c r="ES337" s="5"/>
      <c r="ET337" s="5"/>
      <c r="EU337" s="5"/>
      <c r="EV337" s="5"/>
      <c r="EW337" s="5"/>
      <c r="EX337" s="5"/>
      <c r="EY337" s="5"/>
      <c r="EZ337" s="5"/>
      <c r="FA337" s="5"/>
      <c r="FB337" s="5"/>
      <c r="FC337" s="5"/>
      <c r="FD337" s="5"/>
      <c r="FE337" s="5"/>
      <c r="FF337" s="5"/>
      <c r="FG337" s="5"/>
      <c r="FH337" s="5"/>
      <c r="FI337" s="5"/>
      <c r="FJ337" s="5"/>
      <c r="FK337" s="5"/>
      <c r="FL337" s="5"/>
      <c r="FM337" s="5"/>
      <c r="FN337" s="5"/>
      <c r="FO337" s="5"/>
      <c r="FP337" s="5"/>
      <c r="FQ337" s="5"/>
      <c r="FR337" s="5"/>
      <c r="FS337" s="5"/>
      <c r="FT337" s="5"/>
      <c r="FU337" s="5"/>
      <c r="FV337" s="5"/>
      <c r="FW337" s="5"/>
      <c r="FX337" s="5"/>
      <c r="FY337" s="5"/>
      <c r="FZ337" s="5"/>
      <c r="GA337" s="5"/>
      <c r="GB337" s="5"/>
      <c r="GC337" s="5"/>
      <c r="GD337" s="5"/>
      <c r="GE337" s="5"/>
      <c r="GF337" s="5"/>
      <c r="GG337" s="5"/>
      <c r="GH337" s="5"/>
      <c r="GI337" s="5"/>
      <c r="GJ337" s="5"/>
      <c r="GK337" s="5"/>
      <c r="GL337" s="5"/>
      <c r="GM337" s="5"/>
      <c r="GN337" s="5"/>
      <c r="GO337" s="5"/>
      <c r="GP337" s="5"/>
      <c r="GQ337" s="5"/>
      <c r="GR337" s="5"/>
      <c r="GS337" s="5"/>
      <c r="GT337" s="5"/>
      <c r="GU337" s="5"/>
      <c r="GV337" s="5"/>
      <c r="GW337" s="5"/>
      <c r="GX337" s="5"/>
      <c r="GY337" s="5"/>
      <c r="GZ337" s="5"/>
      <c r="HA337" s="5"/>
      <c r="HB337" s="5"/>
      <c r="HC337" s="5"/>
      <c r="HD337" s="5"/>
      <c r="HE337" s="5"/>
      <c r="HF337" s="5"/>
      <c r="HG337" s="5"/>
      <c r="HH337" s="5"/>
      <c r="HI337" s="5"/>
      <c r="HJ337" s="5"/>
      <c r="HK337" s="5"/>
      <c r="HL337" s="5"/>
      <c r="HM337" s="5"/>
      <c r="HN337" s="5"/>
      <c r="HO337" s="5"/>
      <c r="HP337" s="5"/>
      <c r="HQ337" s="5"/>
      <c r="HR337" s="5"/>
      <c r="HS337" s="5"/>
      <c r="HT337" s="5"/>
      <c r="HU337" s="5"/>
      <c r="HV337" s="5"/>
      <c r="HW337" s="5"/>
      <c r="HX337" s="5"/>
      <c r="HY337" s="5"/>
      <c r="HZ337" s="5"/>
      <c r="IA337" s="5"/>
      <c r="IB337" s="5"/>
      <c r="IC337" s="5"/>
      <c r="ID337" s="5"/>
      <c r="IE337" s="5"/>
      <c r="IF337" s="5"/>
      <c r="IG337" s="5"/>
      <c r="IH337" s="5"/>
      <c r="II337" s="5"/>
      <c r="IJ337" s="5"/>
      <c r="IK337" s="5"/>
      <c r="IL337" s="5"/>
      <c r="IM337" s="5"/>
      <c r="IN337" s="5"/>
      <c r="IO337" s="5"/>
      <c r="IP337" s="5"/>
      <c r="IQ337" s="5"/>
      <c r="IR337" s="5"/>
      <c r="IS337" s="5"/>
      <c r="IT337" s="5"/>
      <c r="IU337" s="5"/>
      <c r="IV337" s="5"/>
      <c r="IW337" s="5"/>
      <c r="IX337" s="5"/>
      <c r="IY337" s="5"/>
      <c r="IZ337" s="5"/>
      <c r="JA337" s="5"/>
      <c r="JB337" s="5"/>
      <c r="JC337" s="5"/>
      <c r="JD337" s="5"/>
      <c r="JE337" s="5"/>
      <c r="JF337" s="5"/>
      <c r="JG337" s="5"/>
      <c r="JH337" s="5"/>
      <c r="JI337" s="5"/>
      <c r="JJ337" s="5"/>
      <c r="JK337" s="5"/>
      <c r="JL337" s="5"/>
      <c r="JM337" s="5"/>
      <c r="JN337" s="5"/>
      <c r="JO337" s="5"/>
      <c r="JP337" s="5"/>
      <c r="JQ337" s="5"/>
      <c r="JR337" s="5"/>
      <c r="JS337" s="5"/>
      <c r="JT337" s="5"/>
      <c r="JU337" s="5"/>
      <c r="JV337" s="5"/>
      <c r="JW337" s="5"/>
      <c r="JX337" s="5"/>
      <c r="JY337" s="5"/>
      <c r="JZ337" s="5"/>
      <c r="KA337" s="5"/>
      <c r="KB337" s="5"/>
      <c r="KC337" s="5"/>
      <c r="KD337" s="5"/>
      <c r="KE337" s="5"/>
      <c r="KF337" s="5"/>
      <c r="KG337" s="5"/>
      <c r="KH337" s="5"/>
      <c r="KI337" s="5"/>
      <c r="KJ337" s="5"/>
      <c r="KK337" s="5"/>
      <c r="KL337" s="5"/>
      <c r="KM337" s="5"/>
      <c r="KN337" s="5"/>
      <c r="KO337" s="5"/>
      <c r="KP337" s="5"/>
      <c r="KQ337" s="5"/>
      <c r="KR337" s="5"/>
      <c r="KS337" s="5"/>
      <c r="KT337" s="5"/>
      <c r="KU337" s="5"/>
      <c r="KV337" s="5"/>
      <c r="KW337" s="5"/>
      <c r="KX337" s="5"/>
      <c r="KY337" s="5"/>
      <c r="KZ337" s="5"/>
      <c r="LA337" s="5"/>
      <c r="LB337" s="5"/>
      <c r="LC337" s="5"/>
      <c r="LD337" s="5"/>
      <c r="LE337" s="5"/>
      <c r="LF337" s="5"/>
      <c r="LG337" s="5"/>
      <c r="LH337" s="5"/>
      <c r="LI337" s="5"/>
      <c r="LJ337" s="5"/>
      <c r="LK337" s="5"/>
      <c r="LL337" s="5"/>
      <c r="LM337" s="5"/>
      <c r="LN337" s="5"/>
      <c r="LO337" s="5"/>
      <c r="LP337" s="5"/>
      <c r="LQ337" s="5"/>
      <c r="LR337" s="5"/>
      <c r="LS337" s="5"/>
      <c r="LT337" s="5"/>
      <c r="LU337" s="5"/>
      <c r="LV337" s="5"/>
      <c r="LW337" s="5"/>
      <c r="LX337" s="5"/>
      <c r="LY337" s="5"/>
      <c r="LZ337" s="5"/>
      <c r="MA337" s="5"/>
      <c r="MB337" s="5"/>
      <c r="MC337" s="5"/>
      <c r="MD337" s="5"/>
      <c r="ME337" s="5"/>
      <c r="MF337" s="5"/>
      <c r="MG337" s="5"/>
      <c r="MH337" s="5"/>
      <c r="MI337" s="5"/>
      <c r="MJ337" s="5"/>
      <c r="MK337" s="5"/>
      <c r="ML337" s="5"/>
      <c r="MM337" s="5"/>
      <c r="MN337" s="5"/>
      <c r="MO337" s="5"/>
      <c r="MP337" s="5"/>
      <c r="MQ337" s="5"/>
      <c r="MR337" s="5"/>
      <c r="MS337" s="5"/>
      <c r="MT337" s="5"/>
      <c r="MU337" s="5"/>
      <c r="MV337" s="5"/>
      <c r="MW337" s="5"/>
      <c r="MX337" s="5"/>
      <c r="MY337" s="5"/>
      <c r="MZ337" s="5"/>
      <c r="NA337" s="5"/>
      <c r="NB337" s="5"/>
      <c r="NC337" s="5"/>
      <c r="ND337" s="5"/>
      <c r="NE337" s="5"/>
      <c r="NF337" s="5"/>
      <c r="NG337" s="5"/>
      <c r="NH337" s="5"/>
      <c r="NI337" s="5"/>
      <c r="NJ337" s="5"/>
      <c r="NK337" s="5"/>
      <c r="NL337" s="5"/>
      <c r="NM337" s="5"/>
      <c r="NN337" s="5"/>
      <c r="NO337" s="5"/>
      <c r="NP337" s="5"/>
      <c r="NQ337" s="5"/>
      <c r="NR337" s="5"/>
      <c r="NS337" s="5"/>
      <c r="NT337" s="5"/>
      <c r="NU337" s="5"/>
      <c r="NV337" s="5"/>
      <c r="NW337" s="5"/>
      <c r="NX337" s="5"/>
      <c r="NY337" s="5"/>
      <c r="NZ337" s="5"/>
      <c r="OA337" s="5"/>
      <c r="OB337" s="5"/>
      <c r="OC337" s="5"/>
      <c r="OD337" s="5"/>
      <c r="OE337" s="5"/>
      <c r="OF337" s="5"/>
      <c r="OG337" s="5"/>
      <c r="OH337" s="5"/>
      <c r="OI337" s="5"/>
      <c r="OJ337" s="5"/>
      <c r="OK337" s="5"/>
      <c r="OL337" s="5"/>
      <c r="OM337" s="5"/>
      <c r="ON337" s="5"/>
      <c r="OO337" s="5"/>
      <c r="OP337" s="5"/>
      <c r="OQ337" s="5"/>
      <c r="OR337" s="5"/>
      <c r="OS337" s="5"/>
      <c r="OT337" s="5"/>
      <c r="OU337" s="5"/>
      <c r="OV337" s="5"/>
      <c r="OW337" s="5"/>
      <c r="OX337" s="5"/>
      <c r="OY337" s="5"/>
      <c r="OZ337" s="5"/>
      <c r="PA337" s="5"/>
      <c r="PB337" s="5"/>
      <c r="PC337" s="5"/>
      <c r="PD337" s="5"/>
      <c r="PE337" s="5"/>
      <c r="PF337" s="5"/>
      <c r="PG337" s="5"/>
      <c r="PH337" s="5"/>
      <c r="PI337" s="5"/>
      <c r="PJ337" s="5"/>
      <c r="PK337" s="5"/>
      <c r="PL337" s="5"/>
      <c r="PM337" s="5"/>
      <c r="PN337" s="5"/>
      <c r="PO337" s="5"/>
      <c r="PP337" s="5"/>
      <c r="PQ337" s="5"/>
      <c r="PR337" s="5"/>
      <c r="PS337" s="5"/>
      <c r="PT337" s="5"/>
      <c r="PU337" s="5"/>
      <c r="PV337" s="5"/>
      <c r="PW337" s="5"/>
      <c r="PX337" s="5"/>
      <c r="PY337" s="5"/>
      <c r="PZ337" s="5"/>
      <c r="QA337" s="5"/>
      <c r="QB337" s="5"/>
      <c r="QC337" s="5"/>
      <c r="QD337" s="5"/>
      <c r="QE337" s="5"/>
      <c r="QF337" s="5"/>
      <c r="QG337" s="5"/>
      <c r="QH337" s="5"/>
      <c r="QI337" s="5"/>
      <c r="QJ337" s="5"/>
      <c r="QK337" s="5"/>
      <c r="QL337" s="5"/>
      <c r="QM337" s="5"/>
      <c r="QN337" s="5"/>
      <c r="QO337" s="5"/>
      <c r="QP337" s="5"/>
      <c r="QQ337" s="5"/>
      <c r="QR337" s="5"/>
      <c r="QS337" s="5"/>
      <c r="QT337" s="5"/>
      <c r="QU337" s="5"/>
      <c r="QV337" s="5"/>
      <c r="QW337" s="5"/>
      <c r="QX337" s="5"/>
      <c r="QY337" s="5"/>
      <c r="QZ337" s="5"/>
      <c r="RA337" s="5"/>
      <c r="RB337" s="5"/>
      <c r="RC337" s="5"/>
      <c r="RD337" s="5"/>
      <c r="RE337" s="5"/>
      <c r="RF337" s="5"/>
      <c r="RG337" s="5"/>
      <c r="RH337" s="5"/>
      <c r="RI337" s="5"/>
      <c r="RJ337" s="5"/>
      <c r="RK337" s="5"/>
      <c r="RL337" s="5"/>
      <c r="RM337" s="5"/>
      <c r="RN337" s="5"/>
      <c r="RO337" s="5"/>
      <c r="RP337" s="5"/>
      <c r="RQ337" s="5"/>
      <c r="RR337" s="5"/>
      <c r="RS337" s="5"/>
      <c r="RT337" s="5"/>
      <c r="RU337" s="5"/>
      <c r="RV337" s="5"/>
      <c r="RW337" s="5"/>
      <c r="RX337" s="5"/>
      <c r="RY337" s="5"/>
      <c r="RZ337" s="5"/>
      <c r="SA337" s="5"/>
      <c r="SB337" s="5"/>
      <c r="SC337" s="5"/>
      <c r="SD337" s="5"/>
      <c r="SE337" s="5"/>
      <c r="SF337" s="5"/>
      <c r="SG337" s="5"/>
      <c r="SH337" s="5"/>
      <c r="SI337" s="5"/>
      <c r="SJ337" s="5"/>
      <c r="SK337" s="5"/>
      <c r="SL337" s="5"/>
      <c r="SM337" s="5"/>
      <c r="SN337" s="5"/>
      <c r="SO337" s="5"/>
      <c r="SP337" s="5"/>
      <c r="SQ337" s="5"/>
      <c r="SR337" s="5"/>
      <c r="SS337" s="5"/>
      <c r="ST337" s="5"/>
      <c r="SU337" s="5"/>
      <c r="SV337" s="5"/>
      <c r="SW337" s="5"/>
      <c r="SX337" s="5"/>
      <c r="SY337" s="5"/>
      <c r="SZ337" s="5"/>
      <c r="TA337" s="5"/>
      <c r="TB337" s="5"/>
      <c r="TC337" s="5"/>
      <c r="TD337" s="5"/>
      <c r="TE337" s="5"/>
      <c r="TF337" s="5"/>
      <c r="TG337" s="5"/>
      <c r="TH337" s="5"/>
      <c r="TI337" s="5"/>
      <c r="TJ337" s="5"/>
      <c r="TK337" s="5"/>
      <c r="TL337" s="5"/>
      <c r="TM337" s="5"/>
      <c r="TN337" s="5"/>
      <c r="TO337" s="5"/>
      <c r="TP337" s="5"/>
      <c r="TQ337" s="5"/>
      <c r="TR337" s="5"/>
      <c r="TS337" s="5"/>
      <c r="TT337" s="5"/>
      <c r="TU337" s="5"/>
      <c r="TV337" s="5"/>
      <c r="TW337" s="5"/>
      <c r="TX337" s="5"/>
      <c r="TY337" s="5"/>
      <c r="TZ337" s="5"/>
      <c r="UA337" s="5"/>
      <c r="UB337" s="5"/>
      <c r="UC337" s="5"/>
      <c r="UD337" s="5"/>
      <c r="UE337" s="5"/>
      <c r="UF337" s="5"/>
      <c r="UG337" s="5"/>
      <c r="UH337" s="5"/>
      <c r="UI337" s="5"/>
      <c r="UJ337" s="5"/>
      <c r="UK337" s="5"/>
      <c r="UL337" s="5"/>
      <c r="UM337" s="5"/>
      <c r="UN337" s="5"/>
      <c r="UO337" s="5"/>
      <c r="UP337" s="5"/>
      <c r="UQ337" s="5"/>
      <c r="UR337" s="5"/>
      <c r="US337" s="5"/>
      <c r="UT337" s="5"/>
      <c r="UU337" s="5"/>
      <c r="UV337" s="5"/>
      <c r="UW337" s="5"/>
      <c r="UX337" s="5"/>
      <c r="UY337" s="5"/>
      <c r="UZ337" s="5"/>
      <c r="VA337" s="5"/>
      <c r="VB337" s="5"/>
      <c r="VC337" s="5"/>
      <c r="VD337" s="5"/>
      <c r="VE337" s="5"/>
      <c r="VF337" s="5"/>
      <c r="VG337" s="5"/>
      <c r="VH337" s="5"/>
      <c r="VI337" s="5"/>
      <c r="VJ337" s="5"/>
      <c r="VK337" s="5"/>
      <c r="VL337" s="5"/>
      <c r="VM337" s="5"/>
      <c r="VN337" s="5"/>
      <c r="VO337" s="5"/>
      <c r="VP337" s="5"/>
      <c r="VQ337" s="5"/>
      <c r="VR337" s="5"/>
      <c r="VS337" s="5"/>
      <c r="VT337" s="5"/>
      <c r="VU337" s="5"/>
      <c r="VV337" s="5"/>
      <c r="VW337" s="5"/>
      <c r="VX337" s="5"/>
      <c r="VY337" s="5"/>
      <c r="VZ337" s="5"/>
      <c r="WA337" s="5"/>
      <c r="WB337" s="5"/>
      <c r="WC337" s="5"/>
      <c r="WD337" s="5"/>
      <c r="WE337" s="5"/>
      <c r="WF337" s="5"/>
      <c r="WG337" s="5"/>
      <c r="WH337" s="5"/>
      <c r="WI337" s="5"/>
      <c r="WJ337" s="5"/>
      <c r="WK337" s="5"/>
      <c r="WL337" s="5"/>
      <c r="WM337" s="5"/>
      <c r="WN337" s="5"/>
      <c r="WO337" s="5"/>
      <c r="WP337" s="5"/>
      <c r="WQ337" s="5"/>
      <c r="WR337" s="5"/>
      <c r="WS337" s="5"/>
      <c r="WT337" s="5"/>
      <c r="WU337" s="5"/>
      <c r="WV337" s="5"/>
      <c r="WW337" s="5"/>
      <c r="WX337" s="5"/>
      <c r="WY337" s="5"/>
      <c r="WZ337" s="5"/>
      <c r="XA337" s="5"/>
      <c r="XB337" s="5"/>
      <c r="XC337" s="5"/>
      <c r="XD337" s="5"/>
      <c r="XE337" s="5"/>
      <c r="XF337" s="5"/>
      <c r="XG337" s="5"/>
      <c r="XH337" s="5"/>
      <c r="XI337" s="5"/>
      <c r="XJ337" s="5"/>
      <c r="XK337" s="5"/>
      <c r="XL337" s="5"/>
      <c r="XM337" s="5"/>
      <c r="XN337" s="5"/>
      <c r="XO337" s="5"/>
      <c r="XP337" s="5"/>
      <c r="XQ337" s="5"/>
      <c r="XR337" s="5"/>
      <c r="XS337" s="5"/>
      <c r="XT337" s="5"/>
      <c r="XU337" s="5"/>
      <c r="XV337" s="5"/>
      <c r="XW337" s="5"/>
    </row>
    <row r="338" spans="39:647" x14ac:dyDescent="0.45">
      <c r="AM338" s="5"/>
      <c r="AN338" s="5"/>
      <c r="AO338" s="5"/>
      <c r="AP338" s="5"/>
      <c r="AQ338" s="5"/>
      <c r="AR338" s="5"/>
      <c r="AS338" s="5"/>
      <c r="AT338" s="5"/>
      <c r="AU338" s="5"/>
      <c r="AV338" s="5"/>
      <c r="AW338" s="5"/>
      <c r="AX338" s="5"/>
      <c r="AY338" s="5"/>
      <c r="AZ338" s="5"/>
      <c r="BA338" s="5"/>
      <c r="BB338" s="5"/>
      <c r="BC338" s="5"/>
      <c r="BD338" s="5"/>
      <c r="BE338" s="5"/>
      <c r="BF338" s="5"/>
      <c r="BG338" s="5"/>
      <c r="BH338" s="5"/>
      <c r="BI338" s="5"/>
      <c r="BJ338" s="5"/>
      <c r="BK338" s="5"/>
      <c r="BL338" s="5"/>
      <c r="BM338" s="5"/>
      <c r="BN338" s="5"/>
      <c r="BO338" s="5"/>
      <c r="BP338" s="5"/>
      <c r="BQ338" s="5"/>
      <c r="BR338" s="5"/>
      <c r="BS338" s="5"/>
      <c r="BT338" s="5"/>
      <c r="BU338" s="5"/>
      <c r="BV338" s="5"/>
      <c r="BW338" s="5"/>
      <c r="BX338" s="5"/>
      <c r="BY338" s="5"/>
      <c r="BZ338" s="5"/>
      <c r="CA338" s="5"/>
      <c r="CB338" s="5"/>
      <c r="CC338" s="5"/>
      <c r="CD338" s="5"/>
      <c r="CE338" s="5"/>
      <c r="CF338" s="5"/>
      <c r="CG338" s="5"/>
      <c r="CH338" s="5"/>
      <c r="CI338" s="5"/>
      <c r="CJ338" s="5"/>
      <c r="CK338" s="5"/>
      <c r="CL338" s="5"/>
      <c r="CM338" s="5"/>
      <c r="CN338" s="5"/>
      <c r="CO338" s="5"/>
      <c r="CP338" s="5"/>
      <c r="CQ338" s="5"/>
      <c r="CR338" s="5"/>
      <c r="CS338" s="5"/>
      <c r="CT338" s="5"/>
      <c r="CU338" s="5"/>
      <c r="CV338" s="5"/>
      <c r="CW338" s="5"/>
      <c r="CX338" s="5"/>
      <c r="CY338" s="5"/>
      <c r="CZ338" s="5"/>
      <c r="DA338" s="5"/>
      <c r="DB338" s="5"/>
      <c r="DC338" s="5"/>
      <c r="DD338" s="5"/>
      <c r="DE338" s="5"/>
      <c r="DF338" s="5"/>
      <c r="DG338" s="5"/>
      <c r="DH338" s="5"/>
      <c r="DI338" s="5"/>
      <c r="DJ338" s="5"/>
      <c r="DK338" s="5"/>
      <c r="DL338" s="5"/>
      <c r="DM338" s="5"/>
      <c r="DN338" s="5"/>
      <c r="DO338" s="5"/>
      <c r="DP338" s="5"/>
      <c r="DQ338" s="5"/>
      <c r="DR338" s="5"/>
      <c r="DS338" s="5"/>
      <c r="DT338" s="5"/>
      <c r="DU338" s="5"/>
      <c r="DV338" s="5"/>
      <c r="DW338" s="5"/>
      <c r="DX338" s="5"/>
      <c r="DY338" s="5"/>
      <c r="DZ338" s="5"/>
      <c r="EA338" s="5"/>
      <c r="EB338" s="5"/>
      <c r="EC338" s="5"/>
      <c r="ED338" s="5"/>
      <c r="EE338" s="5"/>
      <c r="EF338" s="5"/>
      <c r="EG338" s="5"/>
      <c r="EH338" s="5"/>
      <c r="EI338" s="5"/>
      <c r="EJ338" s="5"/>
      <c r="EK338" s="5"/>
      <c r="EL338" s="5"/>
      <c r="EM338" s="5"/>
      <c r="EN338" s="5"/>
      <c r="EO338" s="5"/>
      <c r="EP338" s="5"/>
      <c r="EQ338" s="5"/>
      <c r="ER338" s="5"/>
      <c r="ES338" s="5"/>
      <c r="ET338" s="5"/>
      <c r="EU338" s="5"/>
      <c r="EV338" s="5"/>
      <c r="EW338" s="5"/>
      <c r="EX338" s="5"/>
      <c r="EY338" s="5"/>
      <c r="EZ338" s="5"/>
      <c r="FA338" s="5"/>
      <c r="FB338" s="5"/>
      <c r="FC338" s="5"/>
      <c r="FD338" s="5"/>
      <c r="FE338" s="5"/>
      <c r="FF338" s="5"/>
      <c r="FG338" s="5"/>
      <c r="FH338" s="5"/>
      <c r="FI338" s="5"/>
      <c r="FJ338" s="5"/>
      <c r="FK338" s="5"/>
      <c r="FL338" s="5"/>
      <c r="FM338" s="5"/>
      <c r="FN338" s="5"/>
      <c r="FO338" s="5"/>
      <c r="FP338" s="5"/>
      <c r="FQ338" s="5"/>
      <c r="FR338" s="5"/>
      <c r="FS338" s="5"/>
      <c r="FT338" s="5"/>
      <c r="FU338" s="5"/>
      <c r="FV338" s="5"/>
      <c r="FW338" s="5"/>
      <c r="FX338" s="5"/>
      <c r="FY338" s="5"/>
      <c r="FZ338" s="5"/>
      <c r="GA338" s="5"/>
      <c r="GB338" s="5"/>
      <c r="GC338" s="5"/>
      <c r="GD338" s="5"/>
      <c r="GE338" s="5"/>
      <c r="GF338" s="5"/>
      <c r="GG338" s="5"/>
      <c r="GH338" s="5"/>
      <c r="GI338" s="5"/>
      <c r="GJ338" s="5"/>
      <c r="GK338" s="5"/>
      <c r="GL338" s="5"/>
      <c r="GM338" s="5"/>
      <c r="GN338" s="5"/>
      <c r="GO338" s="5"/>
      <c r="GP338" s="5"/>
      <c r="GQ338" s="5"/>
      <c r="GR338" s="5"/>
      <c r="GS338" s="5"/>
      <c r="GT338" s="5"/>
      <c r="GU338" s="5"/>
      <c r="GV338" s="5"/>
      <c r="GW338" s="5"/>
      <c r="GX338" s="5"/>
      <c r="GY338" s="5"/>
      <c r="GZ338" s="5"/>
      <c r="HA338" s="5"/>
      <c r="HB338" s="5"/>
      <c r="HC338" s="5"/>
      <c r="HD338" s="5"/>
      <c r="HE338" s="5"/>
      <c r="HF338" s="5"/>
      <c r="HG338" s="5"/>
      <c r="HH338" s="5"/>
      <c r="HI338" s="5"/>
      <c r="HJ338" s="5"/>
      <c r="HK338" s="5"/>
      <c r="HL338" s="5"/>
      <c r="HM338" s="5"/>
      <c r="HN338" s="5"/>
      <c r="HO338" s="5"/>
      <c r="HP338" s="5"/>
      <c r="HQ338" s="5"/>
      <c r="HR338" s="5"/>
      <c r="HS338" s="5"/>
      <c r="HT338" s="5"/>
      <c r="HU338" s="5"/>
      <c r="HV338" s="5"/>
      <c r="HW338" s="5"/>
      <c r="HX338" s="5"/>
      <c r="HY338" s="5"/>
      <c r="HZ338" s="5"/>
      <c r="IA338" s="5"/>
      <c r="IB338" s="5"/>
      <c r="IC338" s="5"/>
      <c r="ID338" s="5"/>
      <c r="IE338" s="5"/>
      <c r="IF338" s="5"/>
      <c r="IG338" s="5"/>
      <c r="IH338" s="5"/>
      <c r="II338" s="5"/>
      <c r="IJ338" s="5"/>
      <c r="IK338" s="5"/>
      <c r="IL338" s="5"/>
      <c r="IM338" s="5"/>
      <c r="IN338" s="5"/>
      <c r="IO338" s="5"/>
      <c r="IP338" s="5"/>
      <c r="IQ338" s="5"/>
      <c r="IR338" s="5"/>
      <c r="IS338" s="5"/>
      <c r="IT338" s="5"/>
      <c r="IU338" s="5"/>
      <c r="IV338" s="5"/>
      <c r="IW338" s="5"/>
      <c r="IX338" s="5"/>
      <c r="IY338" s="5"/>
      <c r="IZ338" s="5"/>
      <c r="JA338" s="5"/>
      <c r="JB338" s="5"/>
      <c r="JC338" s="5"/>
      <c r="JD338" s="5"/>
      <c r="JE338" s="5"/>
      <c r="JF338" s="5"/>
      <c r="JG338" s="5"/>
      <c r="JH338" s="5"/>
      <c r="JI338" s="5"/>
      <c r="JJ338" s="5"/>
      <c r="JK338" s="5"/>
      <c r="JL338" s="5"/>
      <c r="JM338" s="5"/>
      <c r="JN338" s="5"/>
      <c r="JO338" s="5"/>
      <c r="JP338" s="5"/>
      <c r="JQ338" s="5"/>
      <c r="JR338" s="5"/>
      <c r="JS338" s="5"/>
      <c r="JT338" s="5"/>
      <c r="JU338" s="5"/>
      <c r="JV338" s="5"/>
      <c r="JW338" s="5"/>
      <c r="JX338" s="5"/>
      <c r="JY338" s="5"/>
      <c r="JZ338" s="5"/>
      <c r="KA338" s="5"/>
      <c r="KB338" s="5"/>
      <c r="KC338" s="5"/>
      <c r="KD338" s="5"/>
      <c r="KE338" s="5"/>
      <c r="KF338" s="5"/>
      <c r="KG338" s="5"/>
      <c r="KH338" s="5"/>
      <c r="KI338" s="5"/>
      <c r="KJ338" s="5"/>
      <c r="KK338" s="5"/>
      <c r="KL338" s="5"/>
      <c r="KM338" s="5"/>
      <c r="KN338" s="5"/>
      <c r="KO338" s="5"/>
      <c r="KP338" s="5"/>
      <c r="KQ338" s="5"/>
      <c r="KR338" s="5"/>
      <c r="KS338" s="5"/>
      <c r="KT338" s="5"/>
      <c r="KU338" s="5"/>
      <c r="KV338" s="5"/>
      <c r="KW338" s="5"/>
      <c r="KX338" s="5"/>
      <c r="KY338" s="5"/>
      <c r="KZ338" s="5"/>
      <c r="LA338" s="5"/>
      <c r="LB338" s="5"/>
      <c r="LC338" s="5"/>
      <c r="LD338" s="5"/>
      <c r="LE338" s="5"/>
      <c r="LF338" s="5"/>
      <c r="LG338" s="5"/>
      <c r="LH338" s="5"/>
      <c r="LI338" s="5"/>
      <c r="LJ338" s="5"/>
      <c r="LK338" s="5"/>
      <c r="LL338" s="5"/>
      <c r="LM338" s="5"/>
      <c r="LN338" s="5"/>
      <c r="LO338" s="5"/>
      <c r="LP338" s="5"/>
      <c r="LQ338" s="5"/>
      <c r="LR338" s="5"/>
      <c r="LS338" s="5"/>
      <c r="LT338" s="5"/>
      <c r="LU338" s="5"/>
      <c r="LV338" s="5"/>
      <c r="LW338" s="5"/>
      <c r="LX338" s="5"/>
      <c r="LY338" s="5"/>
      <c r="LZ338" s="5"/>
      <c r="MA338" s="5"/>
      <c r="MB338" s="5"/>
      <c r="MC338" s="5"/>
      <c r="MD338" s="5"/>
      <c r="ME338" s="5"/>
      <c r="MF338" s="5"/>
      <c r="MG338" s="5"/>
      <c r="MH338" s="5"/>
      <c r="MI338" s="5"/>
      <c r="MJ338" s="5"/>
      <c r="MK338" s="5"/>
      <c r="ML338" s="5"/>
      <c r="MM338" s="5"/>
      <c r="MN338" s="5"/>
      <c r="MO338" s="5"/>
      <c r="MP338" s="5"/>
      <c r="MQ338" s="5"/>
      <c r="MR338" s="5"/>
      <c r="MS338" s="5"/>
      <c r="MT338" s="5"/>
      <c r="MU338" s="5"/>
      <c r="MV338" s="5"/>
      <c r="MW338" s="5"/>
      <c r="MX338" s="5"/>
      <c r="MY338" s="5"/>
      <c r="MZ338" s="5"/>
      <c r="NA338" s="5"/>
      <c r="NB338" s="5"/>
      <c r="NC338" s="5"/>
      <c r="ND338" s="5"/>
      <c r="NE338" s="5"/>
      <c r="NF338" s="5"/>
      <c r="NG338" s="5"/>
      <c r="NH338" s="5"/>
      <c r="NI338" s="5"/>
      <c r="NJ338" s="5"/>
      <c r="NK338" s="5"/>
      <c r="NL338" s="5"/>
      <c r="NM338" s="5"/>
      <c r="NN338" s="5"/>
      <c r="NO338" s="5"/>
      <c r="NP338" s="5"/>
      <c r="NQ338" s="5"/>
      <c r="NR338" s="5"/>
      <c r="NS338" s="5"/>
      <c r="NT338" s="5"/>
      <c r="NU338" s="5"/>
      <c r="NV338" s="5"/>
      <c r="NW338" s="5"/>
      <c r="NX338" s="5"/>
      <c r="NY338" s="5"/>
      <c r="NZ338" s="5"/>
      <c r="OA338" s="5"/>
      <c r="OB338" s="5"/>
      <c r="OC338" s="5"/>
      <c r="OD338" s="5"/>
      <c r="OE338" s="5"/>
      <c r="OF338" s="5"/>
      <c r="OG338" s="5"/>
      <c r="OH338" s="5"/>
      <c r="OI338" s="5"/>
      <c r="OJ338" s="5"/>
      <c r="OK338" s="5"/>
      <c r="OL338" s="5"/>
      <c r="OM338" s="5"/>
      <c r="ON338" s="5"/>
      <c r="OO338" s="5"/>
      <c r="OP338" s="5"/>
      <c r="OQ338" s="5"/>
      <c r="OR338" s="5"/>
      <c r="OS338" s="5"/>
      <c r="OT338" s="5"/>
      <c r="OU338" s="5"/>
      <c r="OV338" s="5"/>
      <c r="OW338" s="5"/>
      <c r="OX338" s="5"/>
      <c r="OY338" s="5"/>
      <c r="OZ338" s="5"/>
      <c r="PA338" s="5"/>
      <c r="PB338" s="5"/>
      <c r="PC338" s="5"/>
      <c r="PD338" s="5"/>
      <c r="PE338" s="5"/>
      <c r="PF338" s="5"/>
      <c r="PG338" s="5"/>
      <c r="PH338" s="5"/>
      <c r="PI338" s="5"/>
      <c r="PJ338" s="5"/>
      <c r="PK338" s="5"/>
      <c r="PL338" s="5"/>
      <c r="PM338" s="5"/>
      <c r="PN338" s="5"/>
      <c r="PO338" s="5"/>
      <c r="PP338" s="5"/>
      <c r="PQ338" s="5"/>
      <c r="PR338" s="5"/>
      <c r="PS338" s="5"/>
      <c r="PT338" s="5"/>
      <c r="PU338" s="5"/>
      <c r="PV338" s="5"/>
      <c r="PW338" s="5"/>
      <c r="PX338" s="5"/>
      <c r="PY338" s="5"/>
      <c r="PZ338" s="5"/>
      <c r="QA338" s="5"/>
      <c r="QB338" s="5"/>
      <c r="QC338" s="5"/>
      <c r="QD338" s="5"/>
      <c r="QE338" s="5"/>
      <c r="QF338" s="5"/>
      <c r="QG338" s="5"/>
      <c r="QH338" s="5"/>
      <c r="QI338" s="5"/>
      <c r="QJ338" s="5"/>
      <c r="QK338" s="5"/>
      <c r="QL338" s="5"/>
      <c r="QM338" s="5"/>
      <c r="QN338" s="5"/>
      <c r="QO338" s="5"/>
      <c r="QP338" s="5"/>
      <c r="QQ338" s="5"/>
      <c r="QR338" s="5"/>
      <c r="QS338" s="5"/>
      <c r="QT338" s="5"/>
      <c r="QU338" s="5"/>
      <c r="QV338" s="5"/>
      <c r="QW338" s="5"/>
      <c r="QX338" s="5"/>
      <c r="QY338" s="5"/>
      <c r="QZ338" s="5"/>
      <c r="RA338" s="5"/>
      <c r="RB338" s="5"/>
      <c r="RC338" s="5"/>
      <c r="RD338" s="5"/>
      <c r="RE338" s="5"/>
      <c r="RF338" s="5"/>
      <c r="RG338" s="5"/>
      <c r="RH338" s="5"/>
      <c r="RI338" s="5"/>
      <c r="RJ338" s="5"/>
      <c r="RK338" s="5"/>
      <c r="RL338" s="5"/>
      <c r="RM338" s="5"/>
      <c r="RN338" s="5"/>
      <c r="RO338" s="5"/>
      <c r="RP338" s="5"/>
      <c r="RQ338" s="5"/>
      <c r="RR338" s="5"/>
      <c r="RS338" s="5"/>
      <c r="RT338" s="5"/>
      <c r="RU338" s="5"/>
      <c r="RV338" s="5"/>
      <c r="RW338" s="5"/>
      <c r="RX338" s="5"/>
      <c r="RY338" s="5"/>
      <c r="RZ338" s="5"/>
      <c r="SA338" s="5"/>
      <c r="SB338" s="5"/>
      <c r="SC338" s="5"/>
      <c r="SD338" s="5"/>
      <c r="SE338" s="5"/>
      <c r="SF338" s="5"/>
      <c r="SG338" s="5"/>
      <c r="SH338" s="5"/>
      <c r="SI338" s="5"/>
      <c r="SJ338" s="5"/>
      <c r="SK338" s="5"/>
      <c r="SL338" s="5"/>
      <c r="SM338" s="5"/>
      <c r="SN338" s="5"/>
      <c r="SO338" s="5"/>
      <c r="SP338" s="5"/>
      <c r="SQ338" s="5"/>
      <c r="SR338" s="5"/>
      <c r="SS338" s="5"/>
      <c r="ST338" s="5"/>
      <c r="SU338" s="5"/>
      <c r="SV338" s="5"/>
      <c r="SW338" s="5"/>
      <c r="SX338" s="5"/>
      <c r="SY338" s="5"/>
      <c r="SZ338" s="5"/>
      <c r="TA338" s="5"/>
      <c r="TB338" s="5"/>
      <c r="TC338" s="5"/>
      <c r="TD338" s="5"/>
      <c r="TE338" s="5"/>
      <c r="TF338" s="5"/>
      <c r="TG338" s="5"/>
      <c r="TH338" s="5"/>
      <c r="TI338" s="5"/>
      <c r="TJ338" s="5"/>
      <c r="TK338" s="5"/>
      <c r="TL338" s="5"/>
      <c r="TM338" s="5"/>
      <c r="TN338" s="5"/>
      <c r="TO338" s="5"/>
      <c r="TP338" s="5"/>
      <c r="TQ338" s="5"/>
      <c r="TR338" s="5"/>
      <c r="TS338" s="5"/>
      <c r="TT338" s="5"/>
      <c r="TU338" s="5"/>
      <c r="TV338" s="5"/>
      <c r="TW338" s="5"/>
      <c r="TX338" s="5"/>
      <c r="TY338" s="5"/>
      <c r="TZ338" s="5"/>
      <c r="UA338" s="5"/>
      <c r="UB338" s="5"/>
      <c r="UC338" s="5"/>
      <c r="UD338" s="5"/>
      <c r="UE338" s="5"/>
      <c r="UF338" s="5"/>
      <c r="UG338" s="5"/>
      <c r="UH338" s="5"/>
      <c r="UI338" s="5"/>
      <c r="UJ338" s="5"/>
      <c r="UK338" s="5"/>
      <c r="UL338" s="5"/>
      <c r="UM338" s="5"/>
      <c r="UN338" s="5"/>
      <c r="UO338" s="5"/>
      <c r="UP338" s="5"/>
      <c r="UQ338" s="5"/>
      <c r="UR338" s="5"/>
      <c r="US338" s="5"/>
      <c r="UT338" s="5"/>
      <c r="UU338" s="5"/>
      <c r="UV338" s="5"/>
      <c r="UW338" s="5"/>
      <c r="UX338" s="5"/>
      <c r="UY338" s="5"/>
      <c r="UZ338" s="5"/>
      <c r="VA338" s="5"/>
      <c r="VB338" s="5"/>
      <c r="VC338" s="5"/>
      <c r="VD338" s="5"/>
      <c r="VE338" s="5"/>
      <c r="VF338" s="5"/>
      <c r="VG338" s="5"/>
      <c r="VH338" s="5"/>
      <c r="VI338" s="5"/>
      <c r="VJ338" s="5"/>
      <c r="VK338" s="5"/>
      <c r="VL338" s="5"/>
      <c r="VM338" s="5"/>
      <c r="VN338" s="5"/>
      <c r="VO338" s="5"/>
      <c r="VP338" s="5"/>
      <c r="VQ338" s="5"/>
      <c r="VR338" s="5"/>
      <c r="VS338" s="5"/>
      <c r="VT338" s="5"/>
      <c r="VU338" s="5"/>
      <c r="VV338" s="5"/>
      <c r="VW338" s="5"/>
      <c r="VX338" s="5"/>
      <c r="VY338" s="5"/>
      <c r="VZ338" s="5"/>
      <c r="WA338" s="5"/>
      <c r="WB338" s="5"/>
      <c r="WC338" s="5"/>
      <c r="WD338" s="5"/>
      <c r="WE338" s="5"/>
      <c r="WF338" s="5"/>
      <c r="WG338" s="5"/>
      <c r="WH338" s="5"/>
      <c r="WI338" s="5"/>
      <c r="WJ338" s="5"/>
      <c r="WK338" s="5"/>
      <c r="WL338" s="5"/>
      <c r="WM338" s="5"/>
      <c r="WN338" s="5"/>
      <c r="WO338" s="5"/>
      <c r="WP338" s="5"/>
      <c r="WQ338" s="5"/>
      <c r="WR338" s="5"/>
      <c r="WS338" s="5"/>
      <c r="WT338" s="5"/>
      <c r="WU338" s="5"/>
      <c r="WV338" s="5"/>
      <c r="WW338" s="5"/>
      <c r="WX338" s="5"/>
      <c r="WY338" s="5"/>
      <c r="WZ338" s="5"/>
      <c r="XA338" s="5"/>
      <c r="XB338" s="5"/>
      <c r="XC338" s="5"/>
      <c r="XD338" s="5"/>
      <c r="XE338" s="5"/>
      <c r="XF338" s="5"/>
      <c r="XG338" s="5"/>
      <c r="XH338" s="5"/>
      <c r="XI338" s="5"/>
      <c r="XJ338" s="5"/>
      <c r="XK338" s="5"/>
      <c r="XL338" s="5"/>
      <c r="XM338" s="5"/>
      <c r="XN338" s="5"/>
      <c r="XO338" s="5"/>
      <c r="XP338" s="5"/>
      <c r="XQ338" s="5"/>
      <c r="XR338" s="5"/>
      <c r="XS338" s="5"/>
      <c r="XT338" s="5"/>
      <c r="XU338" s="5"/>
      <c r="XV338" s="5"/>
      <c r="XW338" s="5"/>
    </row>
    <row r="339" spans="39:647" x14ac:dyDescent="0.45">
      <c r="AM339" s="5"/>
      <c r="AN339" s="5"/>
      <c r="AO339" s="5"/>
      <c r="AP339" s="5"/>
      <c r="AQ339" s="5"/>
      <c r="AR339" s="5"/>
      <c r="AS339" s="5"/>
      <c r="AT339" s="5"/>
      <c r="AU339" s="5"/>
      <c r="AV339" s="5"/>
      <c r="AW339" s="5"/>
      <c r="AX339" s="5"/>
      <c r="AY339" s="5"/>
      <c r="AZ339" s="5"/>
      <c r="BA339" s="5"/>
      <c r="BB339" s="5"/>
      <c r="BC339" s="5"/>
      <c r="BD339" s="5"/>
      <c r="BE339" s="5"/>
      <c r="BF339" s="5"/>
      <c r="BG339" s="5"/>
      <c r="BH339" s="5"/>
      <c r="BI339" s="5"/>
      <c r="BJ339" s="5"/>
      <c r="BK339" s="5"/>
      <c r="BL339" s="5"/>
      <c r="BM339" s="5"/>
      <c r="BN339" s="5"/>
      <c r="BO339" s="5"/>
      <c r="BP339" s="5"/>
      <c r="BQ339" s="5"/>
      <c r="BR339" s="5"/>
      <c r="BS339" s="5"/>
      <c r="BT339" s="5"/>
      <c r="BU339" s="5"/>
      <c r="BV339" s="5"/>
      <c r="BW339" s="5"/>
      <c r="BX339" s="5"/>
      <c r="BY339" s="5"/>
      <c r="BZ339" s="5"/>
      <c r="CA339" s="5"/>
      <c r="CB339" s="5"/>
      <c r="CC339" s="5"/>
      <c r="CD339" s="5"/>
      <c r="CE339" s="5"/>
      <c r="CF339" s="5"/>
      <c r="CG339" s="5"/>
      <c r="CH339" s="5"/>
      <c r="CI339" s="5"/>
      <c r="CJ339" s="5"/>
      <c r="CK339" s="5"/>
      <c r="CL339" s="5"/>
      <c r="CM339" s="5"/>
      <c r="CN339" s="5"/>
      <c r="CO339" s="5"/>
      <c r="CP339" s="5"/>
      <c r="CQ339" s="5"/>
      <c r="CR339" s="5"/>
      <c r="CS339" s="5"/>
      <c r="CT339" s="5"/>
      <c r="CU339" s="5"/>
      <c r="CV339" s="5"/>
      <c r="CW339" s="5"/>
      <c r="CX339" s="5"/>
      <c r="CY339" s="5"/>
      <c r="CZ339" s="5"/>
      <c r="DA339" s="5"/>
      <c r="DB339" s="5"/>
      <c r="DC339" s="5"/>
      <c r="DD339" s="5"/>
      <c r="DE339" s="5"/>
      <c r="DF339" s="5"/>
      <c r="DG339" s="5"/>
      <c r="DH339" s="5"/>
      <c r="DI339" s="5"/>
      <c r="DJ339" s="5"/>
      <c r="DK339" s="5"/>
      <c r="DL339" s="5"/>
      <c r="DM339" s="5"/>
      <c r="DN339" s="5"/>
      <c r="DO339" s="5"/>
      <c r="DP339" s="5"/>
      <c r="DQ339" s="5"/>
      <c r="DR339" s="5"/>
      <c r="DS339" s="5"/>
      <c r="DT339" s="5"/>
      <c r="DU339" s="5"/>
      <c r="DV339" s="5"/>
      <c r="DW339" s="5"/>
      <c r="DX339" s="5"/>
      <c r="DY339" s="5"/>
      <c r="DZ339" s="5"/>
      <c r="EA339" s="5"/>
      <c r="EB339" s="5"/>
      <c r="EC339" s="5"/>
      <c r="ED339" s="5"/>
      <c r="EE339" s="5"/>
      <c r="EF339" s="5"/>
      <c r="EG339" s="5"/>
      <c r="EH339" s="5"/>
      <c r="EI339" s="5"/>
      <c r="EJ339" s="5"/>
      <c r="EK339" s="5"/>
      <c r="EL339" s="5"/>
      <c r="EM339" s="5"/>
      <c r="EN339" s="5"/>
      <c r="EO339" s="5"/>
      <c r="EP339" s="5"/>
      <c r="EQ339" s="5"/>
      <c r="ER339" s="5"/>
      <c r="ES339" s="5"/>
      <c r="ET339" s="5"/>
      <c r="EU339" s="5"/>
      <c r="EV339" s="5"/>
      <c r="EW339" s="5"/>
      <c r="EX339" s="5"/>
      <c r="EY339" s="5"/>
      <c r="EZ339" s="5"/>
      <c r="FA339" s="5"/>
      <c r="FB339" s="5"/>
      <c r="FC339" s="5"/>
      <c r="FD339" s="5"/>
      <c r="FE339" s="5"/>
      <c r="FF339" s="5"/>
      <c r="FG339" s="5"/>
      <c r="FH339" s="5"/>
      <c r="FI339" s="5"/>
      <c r="FJ339" s="5"/>
      <c r="FK339" s="5"/>
      <c r="FL339" s="5"/>
      <c r="FM339" s="5"/>
      <c r="FN339" s="5"/>
      <c r="FO339" s="5"/>
      <c r="FP339" s="5"/>
      <c r="FQ339" s="5"/>
      <c r="FR339" s="5"/>
      <c r="FS339" s="5"/>
      <c r="FT339" s="5"/>
      <c r="FU339" s="5"/>
      <c r="FV339" s="5"/>
      <c r="FW339" s="5"/>
      <c r="FX339" s="5"/>
      <c r="FY339" s="5"/>
      <c r="FZ339" s="5"/>
      <c r="GA339" s="5"/>
      <c r="GB339" s="5"/>
      <c r="GC339" s="5"/>
      <c r="GD339" s="5"/>
      <c r="GE339" s="5"/>
      <c r="GF339" s="5"/>
      <c r="GG339" s="5"/>
      <c r="GH339" s="5"/>
      <c r="GI339" s="5"/>
      <c r="GJ339" s="5"/>
      <c r="GK339" s="5"/>
      <c r="GL339" s="5"/>
      <c r="GM339" s="5"/>
      <c r="GN339" s="5"/>
      <c r="GO339" s="5"/>
      <c r="GP339" s="5"/>
      <c r="GQ339" s="5"/>
      <c r="GR339" s="5"/>
      <c r="GS339" s="5"/>
      <c r="GT339" s="5"/>
      <c r="GU339" s="5"/>
      <c r="GV339" s="5"/>
      <c r="GW339" s="5"/>
      <c r="GX339" s="5"/>
      <c r="GY339" s="5"/>
      <c r="GZ339" s="5"/>
      <c r="HA339" s="5"/>
      <c r="HB339" s="5"/>
      <c r="HC339" s="5"/>
      <c r="HD339" s="5"/>
      <c r="HE339" s="5"/>
      <c r="HF339" s="5"/>
      <c r="HG339" s="5"/>
      <c r="HH339" s="5"/>
      <c r="HI339" s="5"/>
      <c r="HJ339" s="5"/>
      <c r="HK339" s="5"/>
      <c r="HL339" s="5"/>
      <c r="HM339" s="5"/>
      <c r="HN339" s="5"/>
      <c r="HO339" s="5"/>
      <c r="HP339" s="5"/>
      <c r="HQ339" s="5"/>
      <c r="HR339" s="5"/>
      <c r="HS339" s="5"/>
      <c r="HT339" s="5"/>
      <c r="HU339" s="5"/>
      <c r="HV339" s="5"/>
      <c r="HW339" s="5"/>
      <c r="HX339" s="5"/>
      <c r="HY339" s="5"/>
      <c r="HZ339" s="5"/>
      <c r="IA339" s="5"/>
      <c r="IB339" s="5"/>
      <c r="IC339" s="5"/>
      <c r="ID339" s="5"/>
      <c r="IE339" s="5"/>
      <c r="IF339" s="5"/>
      <c r="IG339" s="5"/>
      <c r="IH339" s="5"/>
      <c r="II339" s="5"/>
      <c r="IJ339" s="5"/>
      <c r="IK339" s="5"/>
      <c r="IL339" s="5"/>
      <c r="IM339" s="5"/>
      <c r="IN339" s="5"/>
      <c r="IO339" s="5"/>
      <c r="IP339" s="5"/>
      <c r="IQ339" s="5"/>
      <c r="IR339" s="5"/>
      <c r="IS339" s="5"/>
      <c r="IT339" s="5"/>
      <c r="IU339" s="5"/>
      <c r="IV339" s="5"/>
      <c r="IW339" s="5"/>
      <c r="IX339" s="5"/>
      <c r="IY339" s="5"/>
      <c r="IZ339" s="5"/>
      <c r="JA339" s="5"/>
      <c r="JB339" s="5"/>
      <c r="JC339" s="5"/>
      <c r="JD339" s="5"/>
      <c r="JE339" s="5"/>
      <c r="JF339" s="5"/>
      <c r="JG339" s="5"/>
      <c r="JH339" s="5"/>
      <c r="JI339" s="5"/>
      <c r="JJ339" s="5"/>
      <c r="JK339" s="5"/>
      <c r="JL339" s="5"/>
      <c r="JM339" s="5"/>
      <c r="JN339" s="5"/>
      <c r="JO339" s="5"/>
      <c r="JP339" s="5"/>
      <c r="JQ339" s="5"/>
      <c r="JR339" s="5"/>
      <c r="JS339" s="5"/>
      <c r="JT339" s="5"/>
      <c r="JU339" s="5"/>
      <c r="JV339" s="5"/>
      <c r="JW339" s="5"/>
      <c r="JX339" s="5"/>
      <c r="JY339" s="5"/>
      <c r="JZ339" s="5"/>
      <c r="KA339" s="5"/>
      <c r="KB339" s="5"/>
      <c r="KC339" s="5"/>
      <c r="KD339" s="5"/>
      <c r="KE339" s="5"/>
      <c r="KF339" s="5"/>
      <c r="KG339" s="5"/>
      <c r="KH339" s="5"/>
      <c r="KI339" s="5"/>
      <c r="KJ339" s="5"/>
      <c r="KK339" s="5"/>
      <c r="KL339" s="5"/>
      <c r="KM339" s="5"/>
      <c r="KN339" s="5"/>
      <c r="KO339" s="5"/>
      <c r="KP339" s="5"/>
      <c r="KQ339" s="5"/>
      <c r="KR339" s="5"/>
      <c r="KS339" s="5"/>
      <c r="KT339" s="5"/>
      <c r="KU339" s="5"/>
      <c r="KV339" s="5"/>
      <c r="KW339" s="5"/>
      <c r="KX339" s="5"/>
      <c r="KY339" s="5"/>
      <c r="KZ339" s="5"/>
      <c r="LA339" s="5"/>
      <c r="LB339" s="5"/>
      <c r="LC339" s="5"/>
      <c r="LD339" s="5"/>
      <c r="LE339" s="5"/>
      <c r="LF339" s="5"/>
      <c r="LG339" s="5"/>
      <c r="LH339" s="5"/>
      <c r="LI339" s="5"/>
      <c r="LJ339" s="5"/>
      <c r="LK339" s="5"/>
      <c r="LL339" s="5"/>
      <c r="LM339" s="5"/>
      <c r="LN339" s="5"/>
      <c r="LO339" s="5"/>
      <c r="LP339" s="5"/>
      <c r="LQ339" s="5"/>
      <c r="LR339" s="5"/>
      <c r="LS339" s="5"/>
      <c r="LT339" s="5"/>
      <c r="LU339" s="5"/>
      <c r="LV339" s="5"/>
      <c r="LW339" s="5"/>
      <c r="LX339" s="5"/>
      <c r="LY339" s="5"/>
      <c r="LZ339" s="5"/>
      <c r="MA339" s="5"/>
      <c r="MB339" s="5"/>
      <c r="MC339" s="5"/>
      <c r="MD339" s="5"/>
      <c r="ME339" s="5"/>
      <c r="MF339" s="5"/>
      <c r="MG339" s="5"/>
      <c r="MH339" s="5"/>
      <c r="MI339" s="5"/>
      <c r="MJ339" s="5"/>
      <c r="MK339" s="5"/>
      <c r="ML339" s="5"/>
      <c r="MM339" s="5"/>
      <c r="MN339" s="5"/>
      <c r="MO339" s="5"/>
      <c r="MP339" s="5"/>
      <c r="MQ339" s="5"/>
      <c r="MR339" s="5"/>
      <c r="MS339" s="5"/>
      <c r="MT339" s="5"/>
      <c r="MU339" s="5"/>
      <c r="MV339" s="5"/>
      <c r="MW339" s="5"/>
      <c r="MX339" s="5"/>
      <c r="MY339" s="5"/>
      <c r="MZ339" s="5"/>
      <c r="NA339" s="5"/>
      <c r="NB339" s="5"/>
      <c r="NC339" s="5"/>
      <c r="ND339" s="5"/>
      <c r="NE339" s="5"/>
      <c r="NF339" s="5"/>
      <c r="NG339" s="5"/>
      <c r="NH339" s="5"/>
      <c r="NI339" s="5"/>
      <c r="NJ339" s="5"/>
      <c r="NK339" s="5"/>
      <c r="NL339" s="5"/>
      <c r="NM339" s="5"/>
      <c r="NN339" s="5"/>
      <c r="NO339" s="5"/>
      <c r="NP339" s="5"/>
      <c r="NQ339" s="5"/>
      <c r="NR339" s="5"/>
      <c r="NS339" s="5"/>
      <c r="NT339" s="5"/>
      <c r="NU339" s="5"/>
      <c r="NV339" s="5"/>
      <c r="NW339" s="5"/>
      <c r="NX339" s="5"/>
      <c r="NY339" s="5"/>
      <c r="NZ339" s="5"/>
      <c r="OA339" s="5"/>
      <c r="OB339" s="5"/>
      <c r="OC339" s="5"/>
      <c r="OD339" s="5"/>
      <c r="OE339" s="5"/>
      <c r="OF339" s="5"/>
      <c r="OG339" s="5"/>
      <c r="OH339" s="5"/>
      <c r="OI339" s="5"/>
      <c r="OJ339" s="5"/>
      <c r="OK339" s="5"/>
      <c r="OL339" s="5"/>
      <c r="OM339" s="5"/>
      <c r="ON339" s="5"/>
      <c r="OO339" s="5"/>
      <c r="OP339" s="5"/>
      <c r="OQ339" s="5"/>
      <c r="OR339" s="5"/>
      <c r="OS339" s="5"/>
      <c r="OT339" s="5"/>
      <c r="OU339" s="5"/>
      <c r="OV339" s="5"/>
      <c r="OW339" s="5"/>
      <c r="OX339" s="5"/>
      <c r="OY339" s="5"/>
      <c r="OZ339" s="5"/>
      <c r="PA339" s="5"/>
      <c r="PB339" s="5"/>
      <c r="PC339" s="5"/>
      <c r="PD339" s="5"/>
      <c r="PE339" s="5"/>
      <c r="PF339" s="5"/>
      <c r="PG339" s="5"/>
      <c r="PH339" s="5"/>
      <c r="PI339" s="5"/>
      <c r="PJ339" s="5"/>
      <c r="PK339" s="5"/>
      <c r="PL339" s="5"/>
      <c r="PM339" s="5"/>
      <c r="PN339" s="5"/>
      <c r="PO339" s="5"/>
      <c r="PP339" s="5"/>
      <c r="PQ339" s="5"/>
      <c r="PR339" s="5"/>
      <c r="PS339" s="5"/>
      <c r="PT339" s="5"/>
      <c r="PU339" s="5"/>
      <c r="PV339" s="5"/>
      <c r="PW339" s="5"/>
      <c r="PX339" s="5"/>
      <c r="PY339" s="5"/>
      <c r="PZ339" s="5"/>
      <c r="QA339" s="5"/>
      <c r="QB339" s="5"/>
      <c r="QC339" s="5"/>
      <c r="QD339" s="5"/>
      <c r="QE339" s="5"/>
      <c r="QF339" s="5"/>
      <c r="QG339" s="5"/>
      <c r="QH339" s="5"/>
      <c r="QI339" s="5"/>
      <c r="QJ339" s="5"/>
      <c r="QK339" s="5"/>
      <c r="QL339" s="5"/>
      <c r="QM339" s="5"/>
      <c r="QN339" s="5"/>
      <c r="QO339" s="5"/>
      <c r="QP339" s="5"/>
      <c r="QQ339" s="5"/>
      <c r="QR339" s="5"/>
      <c r="QS339" s="5"/>
      <c r="QT339" s="5"/>
      <c r="QU339" s="5"/>
      <c r="QV339" s="5"/>
      <c r="QW339" s="5"/>
      <c r="QX339" s="5"/>
      <c r="QY339" s="5"/>
      <c r="QZ339" s="5"/>
      <c r="RA339" s="5"/>
      <c r="RB339" s="5"/>
      <c r="RC339" s="5"/>
      <c r="RD339" s="5"/>
      <c r="RE339" s="5"/>
      <c r="RF339" s="5"/>
      <c r="RG339" s="5"/>
      <c r="RH339" s="5"/>
      <c r="RI339" s="5"/>
      <c r="RJ339" s="5"/>
      <c r="RK339" s="5"/>
      <c r="RL339" s="5"/>
      <c r="RM339" s="5"/>
      <c r="RN339" s="5"/>
      <c r="RO339" s="5"/>
      <c r="RP339" s="5"/>
      <c r="RQ339" s="5"/>
      <c r="RR339" s="5"/>
      <c r="RS339" s="5"/>
      <c r="RT339" s="5"/>
      <c r="RU339" s="5"/>
      <c r="RV339" s="5"/>
      <c r="RW339" s="5"/>
      <c r="RX339" s="5"/>
      <c r="RY339" s="5"/>
      <c r="RZ339" s="5"/>
      <c r="SA339" s="5"/>
      <c r="SB339" s="5"/>
      <c r="SC339" s="5"/>
      <c r="SD339" s="5"/>
      <c r="SE339" s="5"/>
      <c r="SF339" s="5"/>
      <c r="SG339" s="5"/>
      <c r="SH339" s="5"/>
      <c r="SI339" s="5"/>
      <c r="SJ339" s="5"/>
      <c r="SK339" s="5"/>
      <c r="SL339" s="5"/>
      <c r="SM339" s="5"/>
      <c r="SN339" s="5"/>
      <c r="SO339" s="5"/>
      <c r="SP339" s="5"/>
      <c r="SQ339" s="5"/>
      <c r="SR339" s="5"/>
      <c r="SS339" s="5"/>
      <c r="ST339" s="5"/>
      <c r="SU339" s="5"/>
      <c r="SV339" s="5"/>
      <c r="SW339" s="5"/>
      <c r="SX339" s="5"/>
      <c r="SY339" s="5"/>
      <c r="SZ339" s="5"/>
      <c r="TA339" s="5"/>
      <c r="TB339" s="5"/>
      <c r="TC339" s="5"/>
      <c r="TD339" s="5"/>
      <c r="TE339" s="5"/>
      <c r="TF339" s="5"/>
      <c r="TG339" s="5"/>
      <c r="TH339" s="5"/>
      <c r="TI339" s="5"/>
      <c r="TJ339" s="5"/>
      <c r="TK339" s="5"/>
      <c r="TL339" s="5"/>
      <c r="TM339" s="5"/>
      <c r="TN339" s="5"/>
      <c r="TO339" s="5"/>
      <c r="TP339" s="5"/>
      <c r="TQ339" s="5"/>
      <c r="TR339" s="5"/>
      <c r="TS339" s="5"/>
      <c r="TT339" s="5"/>
      <c r="TU339" s="5"/>
      <c r="TV339" s="5"/>
      <c r="TW339" s="5"/>
      <c r="TX339" s="5"/>
      <c r="TY339" s="5"/>
      <c r="TZ339" s="5"/>
      <c r="UA339" s="5"/>
      <c r="UB339" s="5"/>
      <c r="UC339" s="5"/>
      <c r="UD339" s="5"/>
      <c r="UE339" s="5"/>
      <c r="UF339" s="5"/>
      <c r="UG339" s="5"/>
      <c r="UH339" s="5"/>
      <c r="UI339" s="5"/>
      <c r="UJ339" s="5"/>
      <c r="UK339" s="5"/>
      <c r="UL339" s="5"/>
      <c r="UM339" s="5"/>
      <c r="UN339" s="5"/>
      <c r="UO339" s="5"/>
      <c r="UP339" s="5"/>
      <c r="UQ339" s="5"/>
      <c r="UR339" s="5"/>
      <c r="US339" s="5"/>
      <c r="UT339" s="5"/>
      <c r="UU339" s="5"/>
      <c r="UV339" s="5"/>
      <c r="UW339" s="5"/>
      <c r="UX339" s="5"/>
      <c r="UY339" s="5"/>
      <c r="UZ339" s="5"/>
      <c r="VA339" s="5"/>
      <c r="VB339" s="5"/>
      <c r="VC339" s="5"/>
      <c r="VD339" s="5"/>
      <c r="VE339" s="5"/>
      <c r="VF339" s="5"/>
      <c r="VG339" s="5"/>
      <c r="VH339" s="5"/>
      <c r="VI339" s="5"/>
      <c r="VJ339" s="5"/>
      <c r="VK339" s="5"/>
      <c r="VL339" s="5"/>
      <c r="VM339" s="5"/>
      <c r="VN339" s="5"/>
      <c r="VO339" s="5"/>
      <c r="VP339" s="5"/>
      <c r="VQ339" s="5"/>
      <c r="VR339" s="5"/>
      <c r="VS339" s="5"/>
      <c r="VT339" s="5"/>
      <c r="VU339" s="5"/>
      <c r="VV339" s="5"/>
      <c r="VW339" s="5"/>
      <c r="VX339" s="5"/>
      <c r="VY339" s="5"/>
      <c r="VZ339" s="5"/>
      <c r="WA339" s="5"/>
      <c r="WB339" s="5"/>
      <c r="WC339" s="5"/>
      <c r="WD339" s="5"/>
      <c r="WE339" s="5"/>
      <c r="WF339" s="5"/>
      <c r="WG339" s="5"/>
      <c r="WH339" s="5"/>
      <c r="WI339" s="5"/>
      <c r="WJ339" s="5"/>
      <c r="WK339" s="5"/>
      <c r="WL339" s="5"/>
      <c r="WM339" s="5"/>
      <c r="WN339" s="5"/>
      <c r="WO339" s="5"/>
      <c r="WP339" s="5"/>
      <c r="WQ339" s="5"/>
      <c r="WR339" s="5"/>
      <c r="WS339" s="5"/>
      <c r="WT339" s="5"/>
      <c r="WU339" s="5"/>
      <c r="WV339" s="5"/>
      <c r="WW339" s="5"/>
      <c r="WX339" s="5"/>
      <c r="WY339" s="5"/>
      <c r="WZ339" s="5"/>
      <c r="XA339" s="5"/>
      <c r="XB339" s="5"/>
      <c r="XC339" s="5"/>
      <c r="XD339" s="5"/>
      <c r="XE339" s="5"/>
      <c r="XF339" s="5"/>
      <c r="XG339" s="5"/>
      <c r="XH339" s="5"/>
      <c r="XI339" s="5"/>
      <c r="XJ339" s="5"/>
      <c r="XK339" s="5"/>
      <c r="XL339" s="5"/>
      <c r="XM339" s="5"/>
      <c r="XN339" s="5"/>
      <c r="XO339" s="5"/>
      <c r="XP339" s="5"/>
      <c r="XQ339" s="5"/>
      <c r="XR339" s="5"/>
      <c r="XS339" s="5"/>
      <c r="XT339" s="5"/>
      <c r="XU339" s="5"/>
      <c r="XV339" s="5"/>
      <c r="XW339" s="5"/>
    </row>
    <row r="340" spans="39:647" x14ac:dyDescent="0.45">
      <c r="AM340" s="5"/>
      <c r="AN340" s="5"/>
      <c r="AO340" s="5"/>
      <c r="AP340" s="5"/>
      <c r="AQ340" s="5"/>
      <c r="AR340" s="5"/>
      <c r="AS340" s="5"/>
      <c r="AT340" s="5"/>
      <c r="AU340" s="5"/>
      <c r="AV340" s="5"/>
      <c r="AW340" s="5"/>
      <c r="AX340" s="5"/>
      <c r="AY340" s="5"/>
      <c r="AZ340" s="5"/>
      <c r="BA340" s="5"/>
      <c r="BB340" s="5"/>
      <c r="BC340" s="5"/>
      <c r="BD340" s="5"/>
      <c r="BE340" s="5"/>
      <c r="BF340" s="5"/>
      <c r="BG340" s="5"/>
      <c r="BH340" s="5"/>
      <c r="BI340" s="5"/>
      <c r="BJ340" s="5"/>
      <c r="BK340" s="5"/>
      <c r="BL340" s="5"/>
      <c r="BM340" s="5"/>
      <c r="BN340" s="5"/>
      <c r="BO340" s="5"/>
      <c r="BP340" s="5"/>
      <c r="BQ340" s="5"/>
      <c r="BR340" s="5"/>
      <c r="BS340" s="5"/>
      <c r="BT340" s="5"/>
      <c r="BU340" s="5"/>
      <c r="BV340" s="5"/>
      <c r="BW340" s="5"/>
      <c r="BX340" s="5"/>
      <c r="BY340" s="5"/>
      <c r="BZ340" s="5"/>
      <c r="CA340" s="5"/>
      <c r="CB340" s="5"/>
      <c r="CC340" s="5"/>
      <c r="CD340" s="5"/>
      <c r="CE340" s="5"/>
      <c r="CF340" s="5"/>
      <c r="CG340" s="5"/>
      <c r="CH340" s="5"/>
      <c r="CI340" s="5"/>
      <c r="CJ340" s="5"/>
      <c r="CK340" s="5"/>
      <c r="CL340" s="5"/>
      <c r="CM340" s="5"/>
      <c r="CN340" s="5"/>
      <c r="CO340" s="5"/>
      <c r="CP340" s="5"/>
      <c r="CQ340" s="5"/>
      <c r="CR340" s="5"/>
      <c r="CS340" s="5"/>
      <c r="CT340" s="5"/>
      <c r="CU340" s="5"/>
      <c r="CV340" s="5"/>
      <c r="CW340" s="5"/>
      <c r="CX340" s="5"/>
      <c r="CY340" s="5"/>
      <c r="CZ340" s="5"/>
      <c r="DA340" s="5"/>
      <c r="DB340" s="5"/>
      <c r="DC340" s="5"/>
      <c r="DD340" s="5"/>
      <c r="DE340" s="5"/>
      <c r="DF340" s="5"/>
      <c r="DG340" s="5"/>
      <c r="DH340" s="5"/>
      <c r="DI340" s="5"/>
      <c r="DJ340" s="5"/>
      <c r="DK340" s="5"/>
      <c r="DL340" s="5"/>
      <c r="DM340" s="5"/>
      <c r="DN340" s="5"/>
      <c r="DO340" s="5"/>
      <c r="DP340" s="5"/>
      <c r="DQ340" s="5"/>
      <c r="DR340" s="5"/>
      <c r="DS340" s="5"/>
      <c r="DT340" s="5"/>
      <c r="DU340" s="5"/>
      <c r="DV340" s="5"/>
      <c r="DW340" s="5"/>
      <c r="DX340" s="5"/>
      <c r="DY340" s="5"/>
      <c r="DZ340" s="5"/>
      <c r="EA340" s="5"/>
      <c r="EB340" s="5"/>
      <c r="EC340" s="5"/>
      <c r="ED340" s="5"/>
      <c r="EE340" s="5"/>
      <c r="EF340" s="5"/>
      <c r="EG340" s="5"/>
      <c r="EH340" s="5"/>
      <c r="EI340" s="5"/>
      <c r="EJ340" s="5"/>
      <c r="EK340" s="5"/>
      <c r="EL340" s="5"/>
      <c r="EM340" s="5"/>
      <c r="EN340" s="5"/>
      <c r="EO340" s="5"/>
      <c r="EP340" s="5"/>
      <c r="EQ340" s="5"/>
      <c r="ER340" s="5"/>
      <c r="ES340" s="5"/>
      <c r="ET340" s="5"/>
      <c r="EU340" s="5"/>
      <c r="EV340" s="5"/>
      <c r="EW340" s="5"/>
      <c r="EX340" s="5"/>
      <c r="EY340" s="5"/>
      <c r="EZ340" s="5"/>
      <c r="FA340" s="5"/>
      <c r="FB340" s="5"/>
      <c r="FC340" s="5"/>
      <c r="FD340" s="5"/>
      <c r="FE340" s="5"/>
      <c r="FF340" s="5"/>
      <c r="FG340" s="5"/>
      <c r="FH340" s="5"/>
      <c r="FI340" s="5"/>
      <c r="FJ340" s="5"/>
      <c r="FK340" s="5"/>
      <c r="FL340" s="5"/>
      <c r="FM340" s="5"/>
      <c r="FN340" s="5"/>
      <c r="FO340" s="5"/>
      <c r="FP340" s="5"/>
      <c r="FQ340" s="5"/>
      <c r="FR340" s="5"/>
      <c r="FS340" s="5"/>
      <c r="FT340" s="5"/>
      <c r="FU340" s="5"/>
      <c r="FV340" s="5"/>
      <c r="FW340" s="5"/>
      <c r="FX340" s="5"/>
      <c r="FY340" s="5"/>
      <c r="FZ340" s="5"/>
      <c r="GA340" s="5"/>
      <c r="GB340" s="5"/>
      <c r="GC340" s="5"/>
      <c r="GD340" s="5"/>
      <c r="GE340" s="5"/>
      <c r="GF340" s="5"/>
      <c r="GG340" s="5"/>
      <c r="GH340" s="5"/>
      <c r="GI340" s="5"/>
      <c r="GJ340" s="5"/>
      <c r="GK340" s="5"/>
      <c r="GL340" s="5"/>
      <c r="GM340" s="5"/>
      <c r="GN340" s="5"/>
      <c r="GO340" s="5"/>
      <c r="GP340" s="5"/>
      <c r="GQ340" s="5"/>
      <c r="GR340" s="5"/>
      <c r="GS340" s="5"/>
      <c r="GT340" s="5"/>
      <c r="GU340" s="5"/>
      <c r="GV340" s="5"/>
      <c r="GW340" s="5"/>
      <c r="GX340" s="5"/>
      <c r="GY340" s="5"/>
      <c r="GZ340" s="5"/>
      <c r="HA340" s="5"/>
      <c r="HB340" s="5"/>
      <c r="HC340" s="5"/>
      <c r="HD340" s="5"/>
      <c r="HE340" s="5"/>
      <c r="HF340" s="5"/>
      <c r="HG340" s="5"/>
      <c r="HH340" s="5"/>
      <c r="HI340" s="5"/>
      <c r="HJ340" s="5"/>
      <c r="HK340" s="5"/>
      <c r="HL340" s="5"/>
      <c r="HM340" s="5"/>
      <c r="HN340" s="5"/>
      <c r="HO340" s="5"/>
      <c r="HP340" s="5"/>
      <c r="HQ340" s="5"/>
      <c r="HR340" s="5"/>
      <c r="HS340" s="5"/>
      <c r="HT340" s="5"/>
      <c r="HU340" s="5"/>
      <c r="HV340" s="5"/>
      <c r="HW340" s="5"/>
      <c r="HX340" s="5"/>
      <c r="HY340" s="5"/>
      <c r="HZ340" s="5"/>
      <c r="IA340" s="5"/>
      <c r="IB340" s="5"/>
      <c r="IC340" s="5"/>
      <c r="ID340" s="5"/>
      <c r="IE340" s="5"/>
      <c r="IF340" s="5"/>
      <c r="IG340" s="5"/>
      <c r="IH340" s="5"/>
      <c r="II340" s="5"/>
      <c r="IJ340" s="5"/>
      <c r="IK340" s="5"/>
      <c r="IL340" s="5"/>
      <c r="IM340" s="5"/>
      <c r="IN340" s="5"/>
      <c r="IO340" s="5"/>
      <c r="IP340" s="5"/>
      <c r="IQ340" s="5"/>
      <c r="IR340" s="5"/>
      <c r="IS340" s="5"/>
      <c r="IT340" s="5"/>
      <c r="IU340" s="5"/>
      <c r="IV340" s="5"/>
      <c r="IW340" s="5"/>
      <c r="IX340" s="5"/>
      <c r="IY340" s="5"/>
      <c r="IZ340" s="5"/>
      <c r="JA340" s="5"/>
      <c r="JB340" s="5"/>
      <c r="JC340" s="5"/>
      <c r="JD340" s="5"/>
      <c r="JE340" s="5"/>
      <c r="JF340" s="5"/>
      <c r="JG340" s="5"/>
      <c r="JH340" s="5"/>
      <c r="JI340" s="5"/>
      <c r="JJ340" s="5"/>
      <c r="JK340" s="5"/>
      <c r="JL340" s="5"/>
      <c r="JM340" s="5"/>
      <c r="JN340" s="5"/>
      <c r="JO340" s="5"/>
      <c r="JP340" s="5"/>
      <c r="JQ340" s="5"/>
      <c r="JR340" s="5"/>
      <c r="JS340" s="5"/>
      <c r="JT340" s="5"/>
      <c r="JU340" s="5"/>
      <c r="JV340" s="5"/>
      <c r="JW340" s="5"/>
      <c r="JX340" s="5"/>
      <c r="JY340" s="5"/>
      <c r="JZ340" s="5"/>
      <c r="KA340" s="5"/>
      <c r="KB340" s="5"/>
      <c r="KC340" s="5"/>
      <c r="KD340" s="5"/>
      <c r="KE340" s="5"/>
      <c r="KF340" s="5"/>
      <c r="KG340" s="5"/>
      <c r="KH340" s="5"/>
      <c r="KI340" s="5"/>
      <c r="KJ340" s="5"/>
      <c r="KK340" s="5"/>
      <c r="KL340" s="5"/>
      <c r="KM340" s="5"/>
      <c r="KN340" s="5"/>
      <c r="KO340" s="5"/>
      <c r="KP340" s="5"/>
      <c r="KQ340" s="5"/>
      <c r="KR340" s="5"/>
      <c r="KS340" s="5"/>
      <c r="KT340" s="5"/>
      <c r="KU340" s="5"/>
      <c r="KV340" s="5"/>
      <c r="KW340" s="5"/>
      <c r="KX340" s="5"/>
      <c r="KY340" s="5"/>
      <c r="KZ340" s="5"/>
      <c r="LA340" s="5"/>
      <c r="LB340" s="5"/>
      <c r="LC340" s="5"/>
      <c r="LD340" s="5"/>
      <c r="LE340" s="5"/>
      <c r="LF340" s="5"/>
      <c r="LG340" s="5"/>
      <c r="LH340" s="5"/>
      <c r="LI340" s="5"/>
      <c r="LJ340" s="5"/>
      <c r="LK340" s="5"/>
      <c r="LL340" s="5"/>
      <c r="LM340" s="5"/>
      <c r="LN340" s="5"/>
      <c r="LO340" s="5"/>
      <c r="LP340" s="5"/>
      <c r="LQ340" s="5"/>
      <c r="LR340" s="5"/>
      <c r="LS340" s="5"/>
      <c r="LT340" s="5"/>
      <c r="LU340" s="5"/>
      <c r="LV340" s="5"/>
      <c r="LW340" s="5"/>
      <c r="LX340" s="5"/>
      <c r="LY340" s="5"/>
      <c r="LZ340" s="5"/>
      <c r="MA340" s="5"/>
      <c r="MB340" s="5"/>
      <c r="MC340" s="5"/>
      <c r="MD340" s="5"/>
      <c r="ME340" s="5"/>
      <c r="MF340" s="5"/>
      <c r="MG340" s="5"/>
      <c r="MH340" s="5"/>
      <c r="MI340" s="5"/>
      <c r="MJ340" s="5"/>
      <c r="MK340" s="5"/>
      <c r="ML340" s="5"/>
      <c r="MM340" s="5"/>
      <c r="MN340" s="5"/>
      <c r="MO340" s="5"/>
      <c r="MP340" s="5"/>
      <c r="MQ340" s="5"/>
      <c r="MR340" s="5"/>
      <c r="MS340" s="5"/>
      <c r="MT340" s="5"/>
      <c r="MU340" s="5"/>
      <c r="MV340" s="5"/>
      <c r="MW340" s="5"/>
      <c r="MX340" s="5"/>
      <c r="MY340" s="5"/>
      <c r="MZ340" s="5"/>
      <c r="NA340" s="5"/>
      <c r="NB340" s="5"/>
      <c r="NC340" s="5"/>
      <c r="ND340" s="5"/>
      <c r="NE340" s="5"/>
      <c r="NF340" s="5"/>
      <c r="NG340" s="5"/>
      <c r="NH340" s="5"/>
      <c r="NI340" s="5"/>
      <c r="NJ340" s="5"/>
      <c r="NK340" s="5"/>
      <c r="NL340" s="5"/>
      <c r="NM340" s="5"/>
      <c r="NN340" s="5"/>
      <c r="NO340" s="5"/>
      <c r="NP340" s="5"/>
      <c r="NQ340" s="5"/>
      <c r="NR340" s="5"/>
      <c r="NS340" s="5"/>
      <c r="NT340" s="5"/>
      <c r="NU340" s="5"/>
      <c r="NV340" s="5"/>
      <c r="NW340" s="5"/>
      <c r="NX340" s="5"/>
      <c r="NY340" s="5"/>
      <c r="NZ340" s="5"/>
      <c r="OA340" s="5"/>
      <c r="OB340" s="5"/>
      <c r="OC340" s="5"/>
      <c r="OD340" s="5"/>
      <c r="OE340" s="5"/>
      <c r="OF340" s="5"/>
      <c r="OG340" s="5"/>
      <c r="OH340" s="5"/>
      <c r="OI340" s="5"/>
      <c r="OJ340" s="5"/>
      <c r="OK340" s="5"/>
      <c r="OL340" s="5"/>
      <c r="OM340" s="5"/>
      <c r="ON340" s="5"/>
      <c r="OO340" s="5"/>
      <c r="OP340" s="5"/>
      <c r="OQ340" s="5"/>
      <c r="OR340" s="5"/>
      <c r="OS340" s="5"/>
      <c r="OT340" s="5"/>
      <c r="OU340" s="5"/>
      <c r="OV340" s="5"/>
      <c r="OW340" s="5"/>
      <c r="OX340" s="5"/>
      <c r="OY340" s="5"/>
      <c r="OZ340" s="5"/>
      <c r="PA340" s="5"/>
      <c r="PB340" s="5"/>
      <c r="PC340" s="5"/>
      <c r="PD340" s="5"/>
      <c r="PE340" s="5"/>
      <c r="PF340" s="5"/>
      <c r="PG340" s="5"/>
      <c r="PH340" s="5"/>
      <c r="PI340" s="5"/>
      <c r="PJ340" s="5"/>
      <c r="PK340" s="5"/>
      <c r="PL340" s="5"/>
      <c r="PM340" s="5"/>
      <c r="PN340" s="5"/>
      <c r="PO340" s="5"/>
      <c r="PP340" s="5"/>
      <c r="PQ340" s="5"/>
      <c r="PR340" s="5"/>
      <c r="PS340" s="5"/>
      <c r="PT340" s="5"/>
      <c r="PU340" s="5"/>
      <c r="PV340" s="5"/>
      <c r="PW340" s="5"/>
      <c r="PX340" s="5"/>
      <c r="PY340" s="5"/>
      <c r="PZ340" s="5"/>
      <c r="QA340" s="5"/>
      <c r="QB340" s="5"/>
      <c r="QC340" s="5"/>
      <c r="QD340" s="5"/>
      <c r="QE340" s="5"/>
      <c r="QF340" s="5"/>
      <c r="QG340" s="5"/>
      <c r="QH340" s="5"/>
      <c r="QI340" s="5"/>
      <c r="QJ340" s="5"/>
      <c r="QK340" s="5"/>
      <c r="QL340" s="5"/>
      <c r="QM340" s="5"/>
      <c r="QN340" s="5"/>
      <c r="QO340" s="5"/>
      <c r="QP340" s="5"/>
      <c r="QQ340" s="5"/>
      <c r="QR340" s="5"/>
      <c r="QS340" s="5"/>
      <c r="QT340" s="5"/>
      <c r="QU340" s="5"/>
      <c r="QV340" s="5"/>
      <c r="QW340" s="5"/>
      <c r="QX340" s="5"/>
      <c r="QY340" s="5"/>
      <c r="QZ340" s="5"/>
      <c r="RA340" s="5"/>
      <c r="RB340" s="5"/>
      <c r="RC340" s="5"/>
      <c r="RD340" s="5"/>
      <c r="RE340" s="5"/>
      <c r="RF340" s="5"/>
      <c r="RG340" s="5"/>
      <c r="RH340" s="5"/>
      <c r="RI340" s="5"/>
      <c r="RJ340" s="5"/>
      <c r="RK340" s="5"/>
      <c r="RL340" s="5"/>
      <c r="RM340" s="5"/>
      <c r="RN340" s="5"/>
      <c r="RO340" s="5"/>
      <c r="RP340" s="5"/>
      <c r="RQ340" s="5"/>
      <c r="RR340" s="5"/>
      <c r="RS340" s="5"/>
      <c r="RT340" s="5"/>
      <c r="RU340" s="5"/>
      <c r="RV340" s="5"/>
      <c r="RW340" s="5"/>
      <c r="RX340" s="5"/>
      <c r="RY340" s="5"/>
      <c r="RZ340" s="5"/>
      <c r="SA340" s="5"/>
      <c r="SB340" s="5"/>
      <c r="SC340" s="5"/>
      <c r="SD340" s="5"/>
      <c r="SE340" s="5"/>
      <c r="SF340" s="5"/>
      <c r="SG340" s="5"/>
      <c r="SH340" s="5"/>
      <c r="SI340" s="5"/>
      <c r="SJ340" s="5"/>
      <c r="SK340" s="5"/>
      <c r="SL340" s="5"/>
      <c r="SM340" s="5"/>
      <c r="SN340" s="5"/>
      <c r="SO340" s="5"/>
      <c r="SP340" s="5"/>
      <c r="SQ340" s="5"/>
      <c r="SR340" s="5"/>
      <c r="SS340" s="5"/>
      <c r="ST340" s="5"/>
      <c r="SU340" s="5"/>
      <c r="SV340" s="5"/>
      <c r="SW340" s="5"/>
      <c r="SX340" s="5"/>
      <c r="SY340" s="5"/>
      <c r="SZ340" s="5"/>
      <c r="TA340" s="5"/>
      <c r="TB340" s="5"/>
      <c r="TC340" s="5"/>
      <c r="TD340" s="5"/>
      <c r="TE340" s="5"/>
      <c r="TF340" s="5"/>
      <c r="TG340" s="5"/>
      <c r="TH340" s="5"/>
      <c r="TI340" s="5"/>
      <c r="TJ340" s="5"/>
      <c r="TK340" s="5"/>
      <c r="TL340" s="5"/>
      <c r="TM340" s="5"/>
      <c r="TN340" s="5"/>
      <c r="TO340" s="5"/>
      <c r="TP340" s="5"/>
      <c r="TQ340" s="5"/>
      <c r="TR340" s="5"/>
      <c r="TS340" s="5"/>
      <c r="TT340" s="5"/>
      <c r="TU340" s="5"/>
      <c r="TV340" s="5"/>
      <c r="TW340" s="5"/>
      <c r="TX340" s="5"/>
      <c r="TY340" s="5"/>
      <c r="TZ340" s="5"/>
      <c r="UA340" s="5"/>
      <c r="UB340" s="5"/>
      <c r="UC340" s="5"/>
      <c r="UD340" s="5"/>
      <c r="UE340" s="5"/>
      <c r="UF340" s="5"/>
      <c r="UG340" s="5"/>
      <c r="UH340" s="5"/>
      <c r="UI340" s="5"/>
      <c r="UJ340" s="5"/>
      <c r="UK340" s="5"/>
      <c r="UL340" s="5"/>
      <c r="UM340" s="5"/>
      <c r="UN340" s="5"/>
      <c r="UO340" s="5"/>
      <c r="UP340" s="5"/>
      <c r="UQ340" s="5"/>
      <c r="UR340" s="5"/>
      <c r="US340" s="5"/>
      <c r="UT340" s="5"/>
      <c r="UU340" s="5"/>
      <c r="UV340" s="5"/>
      <c r="UW340" s="5"/>
      <c r="UX340" s="5"/>
      <c r="UY340" s="5"/>
      <c r="UZ340" s="5"/>
      <c r="VA340" s="5"/>
      <c r="VB340" s="5"/>
      <c r="VC340" s="5"/>
      <c r="VD340" s="5"/>
      <c r="VE340" s="5"/>
      <c r="VF340" s="5"/>
      <c r="VG340" s="5"/>
      <c r="VH340" s="5"/>
      <c r="VI340" s="5"/>
      <c r="VJ340" s="5"/>
      <c r="VK340" s="5"/>
      <c r="VL340" s="5"/>
      <c r="VM340" s="5"/>
      <c r="VN340" s="5"/>
      <c r="VO340" s="5"/>
      <c r="VP340" s="5"/>
      <c r="VQ340" s="5"/>
      <c r="VR340" s="5"/>
      <c r="VS340" s="5"/>
      <c r="VT340" s="5"/>
      <c r="VU340" s="5"/>
      <c r="VV340" s="5"/>
      <c r="VW340" s="5"/>
      <c r="VX340" s="5"/>
      <c r="VY340" s="5"/>
      <c r="VZ340" s="5"/>
      <c r="WA340" s="5"/>
      <c r="WB340" s="5"/>
      <c r="WC340" s="5"/>
      <c r="WD340" s="5"/>
      <c r="WE340" s="5"/>
      <c r="WF340" s="5"/>
      <c r="WG340" s="5"/>
      <c r="WH340" s="5"/>
      <c r="WI340" s="5"/>
      <c r="WJ340" s="5"/>
      <c r="WK340" s="5"/>
      <c r="WL340" s="5"/>
      <c r="WM340" s="5"/>
      <c r="WN340" s="5"/>
      <c r="WO340" s="5"/>
      <c r="WP340" s="5"/>
      <c r="WQ340" s="5"/>
      <c r="WR340" s="5"/>
      <c r="WS340" s="5"/>
      <c r="WT340" s="5"/>
      <c r="WU340" s="5"/>
      <c r="WV340" s="5"/>
      <c r="WW340" s="5"/>
      <c r="WX340" s="5"/>
      <c r="WY340" s="5"/>
      <c r="WZ340" s="5"/>
      <c r="XA340" s="5"/>
      <c r="XB340" s="5"/>
      <c r="XC340" s="5"/>
      <c r="XD340" s="5"/>
      <c r="XE340" s="5"/>
      <c r="XF340" s="5"/>
      <c r="XG340" s="5"/>
      <c r="XH340" s="5"/>
      <c r="XI340" s="5"/>
      <c r="XJ340" s="5"/>
      <c r="XK340" s="5"/>
      <c r="XL340" s="5"/>
      <c r="XM340" s="5"/>
      <c r="XN340" s="5"/>
      <c r="XO340" s="5"/>
      <c r="XP340" s="5"/>
      <c r="XQ340" s="5"/>
      <c r="XR340" s="5"/>
      <c r="XS340" s="5"/>
      <c r="XT340" s="5"/>
      <c r="XU340" s="5"/>
      <c r="XV340" s="5"/>
      <c r="XW340" s="5"/>
    </row>
    <row r="341" spans="39:647" x14ac:dyDescent="0.45">
      <c r="AM341" s="5"/>
      <c r="AN341" s="5"/>
      <c r="AO341" s="5"/>
      <c r="AP341" s="5"/>
      <c r="AQ341" s="5"/>
      <c r="AR341" s="5"/>
      <c r="AS341" s="5"/>
      <c r="AT341" s="5"/>
      <c r="AU341" s="5"/>
      <c r="AV341" s="5"/>
      <c r="AW341" s="5"/>
      <c r="AX341" s="5"/>
      <c r="AY341" s="5"/>
      <c r="AZ341" s="5"/>
      <c r="BA341" s="5"/>
      <c r="BB341" s="5"/>
      <c r="BC341" s="5"/>
      <c r="BD341" s="5"/>
      <c r="BE341" s="5"/>
      <c r="BF341" s="5"/>
      <c r="BG341" s="5"/>
      <c r="BH341" s="5"/>
      <c r="BI341" s="5"/>
      <c r="BJ341" s="5"/>
      <c r="BK341" s="5"/>
      <c r="BL341" s="5"/>
      <c r="BM341" s="5"/>
      <c r="BN341" s="5"/>
      <c r="BO341" s="5"/>
      <c r="BP341" s="5"/>
      <c r="BQ341" s="5"/>
      <c r="BR341" s="5"/>
      <c r="BS341" s="5"/>
      <c r="BT341" s="5"/>
      <c r="BU341" s="5"/>
      <c r="BV341" s="5"/>
      <c r="BW341" s="5"/>
      <c r="BX341" s="5"/>
      <c r="BY341" s="5"/>
      <c r="BZ341" s="5"/>
      <c r="CA341" s="5"/>
      <c r="CB341" s="5"/>
      <c r="CC341" s="5"/>
      <c r="CD341" s="5"/>
      <c r="CE341" s="5"/>
      <c r="CF341" s="5"/>
      <c r="CG341" s="5"/>
      <c r="CH341" s="5"/>
      <c r="CI341" s="5"/>
      <c r="CJ341" s="5"/>
      <c r="CK341" s="5"/>
      <c r="CL341" s="5"/>
      <c r="CM341" s="5"/>
      <c r="CN341" s="5"/>
      <c r="CO341" s="5"/>
      <c r="CP341" s="5"/>
      <c r="CQ341" s="5"/>
      <c r="CR341" s="5"/>
      <c r="CS341" s="5"/>
      <c r="CT341" s="5"/>
      <c r="CU341" s="5"/>
      <c r="CV341" s="5"/>
      <c r="CW341" s="5"/>
      <c r="CX341" s="5"/>
      <c r="CY341" s="5"/>
      <c r="CZ341" s="5"/>
      <c r="DA341" s="5"/>
      <c r="DB341" s="5"/>
      <c r="DC341" s="5"/>
      <c r="DD341" s="5"/>
      <c r="DE341" s="5"/>
      <c r="DF341" s="5"/>
      <c r="DG341" s="5"/>
      <c r="DH341" s="5"/>
      <c r="DI341" s="5"/>
      <c r="DJ341" s="5"/>
      <c r="DK341" s="5"/>
      <c r="DL341" s="5"/>
      <c r="DM341" s="5"/>
      <c r="DN341" s="5"/>
      <c r="DO341" s="5"/>
      <c r="DP341" s="5"/>
      <c r="DQ341" s="5"/>
      <c r="DR341" s="5"/>
      <c r="DS341" s="5"/>
      <c r="DT341" s="5"/>
      <c r="DU341" s="5"/>
      <c r="DV341" s="5"/>
      <c r="DW341" s="5"/>
      <c r="DX341" s="5"/>
      <c r="DY341" s="5"/>
      <c r="DZ341" s="5"/>
      <c r="EA341" s="5"/>
      <c r="EB341" s="5"/>
      <c r="EC341" s="5"/>
      <c r="ED341" s="5"/>
      <c r="EE341" s="5"/>
      <c r="EF341" s="5"/>
      <c r="EG341" s="5"/>
      <c r="EH341" s="5"/>
      <c r="EI341" s="5"/>
      <c r="EJ341" s="5"/>
      <c r="EK341" s="5"/>
      <c r="EL341" s="5"/>
      <c r="EM341" s="5"/>
      <c r="EN341" s="5"/>
      <c r="EO341" s="5"/>
      <c r="EP341" s="5"/>
      <c r="EQ341" s="5"/>
      <c r="ER341" s="5"/>
      <c r="ES341" s="5"/>
      <c r="ET341" s="5"/>
      <c r="EU341" s="5"/>
      <c r="EV341" s="5"/>
      <c r="EW341" s="5"/>
      <c r="EX341" s="5"/>
      <c r="EY341" s="5"/>
      <c r="EZ341" s="5"/>
      <c r="FA341" s="5"/>
      <c r="FB341" s="5"/>
      <c r="FC341" s="5"/>
      <c r="FD341" s="5"/>
      <c r="FE341" s="5"/>
      <c r="FF341" s="5"/>
      <c r="FG341" s="5"/>
      <c r="FH341" s="5"/>
      <c r="FI341" s="5"/>
      <c r="FJ341" s="5"/>
      <c r="FK341" s="5"/>
      <c r="FL341" s="5"/>
      <c r="FM341" s="5"/>
      <c r="FN341" s="5"/>
      <c r="FO341" s="5"/>
      <c r="FP341" s="5"/>
      <c r="FQ341" s="5"/>
      <c r="FR341" s="5"/>
      <c r="FS341" s="5"/>
      <c r="FT341" s="5"/>
      <c r="FU341" s="5"/>
      <c r="FV341" s="5"/>
      <c r="FW341" s="5"/>
      <c r="FX341" s="5"/>
      <c r="FY341" s="5"/>
      <c r="FZ341" s="5"/>
      <c r="GA341" s="5"/>
      <c r="GB341" s="5"/>
      <c r="GC341" s="5"/>
      <c r="GD341" s="5"/>
      <c r="GE341" s="5"/>
      <c r="GF341" s="5"/>
      <c r="GG341" s="5"/>
      <c r="GH341" s="5"/>
      <c r="GI341" s="5"/>
      <c r="GJ341" s="5"/>
      <c r="GK341" s="5"/>
      <c r="GL341" s="5"/>
      <c r="GM341" s="5"/>
      <c r="GN341" s="5"/>
      <c r="GO341" s="5"/>
      <c r="GP341" s="5"/>
      <c r="GQ341" s="5"/>
      <c r="GR341" s="5"/>
      <c r="GS341" s="5"/>
      <c r="GT341" s="5"/>
      <c r="GU341" s="5"/>
      <c r="GV341" s="5"/>
      <c r="GW341" s="5"/>
      <c r="GX341" s="5"/>
      <c r="GY341" s="5"/>
      <c r="GZ341" s="5"/>
      <c r="HA341" s="5"/>
      <c r="HB341" s="5"/>
      <c r="HC341" s="5"/>
      <c r="HD341" s="5"/>
      <c r="HE341" s="5"/>
      <c r="HF341" s="5"/>
      <c r="HG341" s="5"/>
      <c r="HH341" s="5"/>
      <c r="HI341" s="5"/>
      <c r="HJ341" s="5"/>
      <c r="HK341" s="5"/>
      <c r="HL341" s="5"/>
      <c r="HM341" s="5"/>
      <c r="HN341" s="5"/>
      <c r="HO341" s="5"/>
      <c r="HP341" s="5"/>
      <c r="HQ341" s="5"/>
      <c r="HR341" s="5"/>
      <c r="HS341" s="5"/>
      <c r="HT341" s="5"/>
      <c r="HU341" s="5"/>
      <c r="HV341" s="5"/>
      <c r="HW341" s="5"/>
      <c r="HX341" s="5"/>
      <c r="HY341" s="5"/>
      <c r="HZ341" s="5"/>
      <c r="IA341" s="5"/>
      <c r="IB341" s="5"/>
      <c r="IC341" s="5"/>
      <c r="ID341" s="5"/>
      <c r="IE341" s="5"/>
      <c r="IF341" s="5"/>
      <c r="IG341" s="5"/>
      <c r="IH341" s="5"/>
      <c r="II341" s="5"/>
      <c r="IJ341" s="5"/>
      <c r="IK341" s="5"/>
      <c r="IL341" s="5"/>
      <c r="IM341" s="5"/>
      <c r="IN341" s="5"/>
      <c r="IO341" s="5"/>
      <c r="IP341" s="5"/>
      <c r="IQ341" s="5"/>
      <c r="IR341" s="5"/>
      <c r="IS341" s="5"/>
      <c r="IT341" s="5"/>
      <c r="IU341" s="5"/>
      <c r="IV341" s="5"/>
      <c r="IW341" s="5"/>
      <c r="IX341" s="5"/>
      <c r="IY341" s="5"/>
      <c r="IZ341" s="5"/>
      <c r="JA341" s="5"/>
      <c r="JB341" s="5"/>
      <c r="JC341" s="5"/>
      <c r="JD341" s="5"/>
      <c r="JE341" s="5"/>
      <c r="JF341" s="5"/>
      <c r="JG341" s="5"/>
      <c r="JH341" s="5"/>
      <c r="JI341" s="5"/>
      <c r="JJ341" s="5"/>
      <c r="JK341" s="5"/>
      <c r="JL341" s="5"/>
      <c r="JM341" s="5"/>
      <c r="JN341" s="5"/>
      <c r="JO341" s="5"/>
      <c r="JP341" s="5"/>
      <c r="JQ341" s="5"/>
      <c r="JR341" s="5"/>
      <c r="JS341" s="5"/>
      <c r="JT341" s="5"/>
      <c r="JU341" s="5"/>
      <c r="JV341" s="5"/>
      <c r="JW341" s="5"/>
      <c r="JX341" s="5"/>
      <c r="JY341" s="5"/>
      <c r="JZ341" s="5"/>
      <c r="KA341" s="5"/>
      <c r="KB341" s="5"/>
      <c r="KC341" s="5"/>
      <c r="KD341" s="5"/>
      <c r="KE341" s="5"/>
      <c r="KF341" s="5"/>
      <c r="KG341" s="5"/>
      <c r="KH341" s="5"/>
      <c r="KI341" s="5"/>
      <c r="KJ341" s="5"/>
      <c r="KK341" s="5"/>
      <c r="KL341" s="5"/>
      <c r="KM341" s="5"/>
      <c r="KN341" s="5"/>
      <c r="KO341" s="5"/>
      <c r="KP341" s="5"/>
      <c r="KQ341" s="5"/>
      <c r="KR341" s="5"/>
      <c r="KS341" s="5"/>
      <c r="KT341" s="5"/>
      <c r="KU341" s="5"/>
      <c r="KV341" s="5"/>
      <c r="KW341" s="5"/>
      <c r="KX341" s="5"/>
      <c r="KY341" s="5"/>
      <c r="KZ341" s="5"/>
      <c r="LA341" s="5"/>
      <c r="LB341" s="5"/>
      <c r="LC341" s="5"/>
      <c r="LD341" s="5"/>
      <c r="LE341" s="5"/>
      <c r="LF341" s="5"/>
      <c r="LG341" s="5"/>
      <c r="LH341" s="5"/>
      <c r="LI341" s="5"/>
      <c r="LJ341" s="5"/>
      <c r="LK341" s="5"/>
      <c r="LL341" s="5"/>
      <c r="LM341" s="5"/>
      <c r="LN341" s="5"/>
      <c r="LO341" s="5"/>
      <c r="LP341" s="5"/>
      <c r="LQ341" s="5"/>
      <c r="LR341" s="5"/>
      <c r="LS341" s="5"/>
      <c r="LT341" s="5"/>
      <c r="LU341" s="5"/>
      <c r="LV341" s="5"/>
      <c r="LW341" s="5"/>
      <c r="LX341" s="5"/>
      <c r="LY341" s="5"/>
      <c r="LZ341" s="5"/>
      <c r="MA341" s="5"/>
      <c r="MB341" s="5"/>
      <c r="MC341" s="5"/>
      <c r="MD341" s="5"/>
      <c r="ME341" s="5"/>
      <c r="MF341" s="5"/>
      <c r="MG341" s="5"/>
      <c r="MH341" s="5"/>
      <c r="MI341" s="5"/>
      <c r="MJ341" s="5"/>
      <c r="MK341" s="5"/>
      <c r="ML341" s="5"/>
      <c r="MM341" s="5"/>
      <c r="MN341" s="5"/>
      <c r="MO341" s="5"/>
      <c r="MP341" s="5"/>
      <c r="MQ341" s="5"/>
      <c r="MR341" s="5"/>
      <c r="MS341" s="5"/>
      <c r="MT341" s="5"/>
      <c r="MU341" s="5"/>
      <c r="MV341" s="5"/>
      <c r="MW341" s="5"/>
      <c r="MX341" s="5"/>
      <c r="MY341" s="5"/>
      <c r="MZ341" s="5"/>
      <c r="NA341" s="5"/>
      <c r="NB341" s="5"/>
      <c r="NC341" s="5"/>
      <c r="ND341" s="5"/>
      <c r="NE341" s="5"/>
      <c r="NF341" s="5"/>
      <c r="NG341" s="5"/>
      <c r="NH341" s="5"/>
      <c r="NI341" s="5"/>
      <c r="NJ341" s="5"/>
      <c r="NK341" s="5"/>
      <c r="NL341" s="5"/>
      <c r="NM341" s="5"/>
      <c r="NN341" s="5"/>
      <c r="NO341" s="5"/>
      <c r="NP341" s="5"/>
      <c r="NQ341" s="5"/>
      <c r="NR341" s="5"/>
      <c r="NS341" s="5"/>
      <c r="NT341" s="5"/>
      <c r="NU341" s="5"/>
      <c r="NV341" s="5"/>
      <c r="NW341" s="5"/>
      <c r="NX341" s="5"/>
      <c r="NY341" s="5"/>
      <c r="NZ341" s="5"/>
      <c r="OA341" s="5"/>
      <c r="OB341" s="5"/>
      <c r="OC341" s="5"/>
      <c r="OD341" s="5"/>
      <c r="OE341" s="5"/>
      <c r="OF341" s="5"/>
      <c r="OG341" s="5"/>
      <c r="OH341" s="5"/>
      <c r="OI341" s="5"/>
      <c r="OJ341" s="5"/>
      <c r="OK341" s="5"/>
      <c r="OL341" s="5"/>
      <c r="OM341" s="5"/>
      <c r="ON341" s="5"/>
      <c r="OO341" s="5"/>
      <c r="OP341" s="5"/>
      <c r="OQ341" s="5"/>
      <c r="OR341" s="5"/>
      <c r="OS341" s="5"/>
      <c r="OT341" s="5"/>
      <c r="OU341" s="5"/>
      <c r="OV341" s="5"/>
      <c r="OW341" s="5"/>
      <c r="OX341" s="5"/>
      <c r="OY341" s="5"/>
      <c r="OZ341" s="5"/>
      <c r="PA341" s="5"/>
      <c r="PB341" s="5"/>
      <c r="PC341" s="5"/>
      <c r="PD341" s="5"/>
      <c r="PE341" s="5"/>
      <c r="PF341" s="5"/>
      <c r="PG341" s="5"/>
      <c r="PH341" s="5"/>
      <c r="PI341" s="5"/>
      <c r="PJ341" s="5"/>
      <c r="PK341" s="5"/>
      <c r="PL341" s="5"/>
      <c r="PM341" s="5"/>
      <c r="PN341" s="5"/>
      <c r="PO341" s="5"/>
      <c r="PP341" s="5"/>
      <c r="PQ341" s="5"/>
      <c r="PR341" s="5"/>
      <c r="PS341" s="5"/>
      <c r="PT341" s="5"/>
      <c r="PU341" s="5"/>
      <c r="PV341" s="5"/>
      <c r="PW341" s="5"/>
      <c r="PX341" s="5"/>
      <c r="PY341" s="5"/>
      <c r="PZ341" s="5"/>
      <c r="QA341" s="5"/>
      <c r="QB341" s="5"/>
      <c r="QC341" s="5"/>
      <c r="QD341" s="5"/>
      <c r="QE341" s="5"/>
      <c r="QF341" s="5"/>
      <c r="QG341" s="5"/>
      <c r="QH341" s="5"/>
      <c r="QI341" s="5"/>
      <c r="QJ341" s="5"/>
      <c r="QK341" s="5"/>
      <c r="QL341" s="5"/>
      <c r="QM341" s="5"/>
      <c r="QN341" s="5"/>
      <c r="QO341" s="5"/>
      <c r="QP341" s="5"/>
      <c r="QQ341" s="5"/>
      <c r="QR341" s="5"/>
      <c r="QS341" s="5"/>
      <c r="QT341" s="5"/>
      <c r="QU341" s="5"/>
      <c r="QV341" s="5"/>
      <c r="QW341" s="5"/>
      <c r="QX341" s="5"/>
      <c r="QY341" s="5"/>
      <c r="QZ341" s="5"/>
      <c r="RA341" s="5"/>
      <c r="RB341" s="5"/>
      <c r="RC341" s="5"/>
      <c r="RD341" s="5"/>
      <c r="RE341" s="5"/>
      <c r="RF341" s="5"/>
      <c r="RG341" s="5"/>
      <c r="RH341" s="5"/>
      <c r="RI341" s="5"/>
      <c r="RJ341" s="5"/>
      <c r="RK341" s="5"/>
      <c r="RL341" s="5"/>
      <c r="RM341" s="5"/>
      <c r="RN341" s="5"/>
      <c r="RO341" s="5"/>
      <c r="RP341" s="5"/>
      <c r="RQ341" s="5"/>
      <c r="RR341" s="5"/>
      <c r="RS341" s="5"/>
      <c r="RT341" s="5"/>
      <c r="RU341" s="5"/>
      <c r="RV341" s="5"/>
      <c r="RW341" s="5"/>
      <c r="RX341" s="5"/>
      <c r="RY341" s="5"/>
      <c r="RZ341" s="5"/>
      <c r="SA341" s="5"/>
      <c r="SB341" s="5"/>
      <c r="SC341" s="5"/>
      <c r="SD341" s="5"/>
      <c r="SE341" s="5"/>
      <c r="SF341" s="5"/>
      <c r="SG341" s="5"/>
      <c r="SH341" s="5"/>
      <c r="SI341" s="5"/>
      <c r="SJ341" s="5"/>
      <c r="SK341" s="5"/>
      <c r="SL341" s="5"/>
      <c r="SM341" s="5"/>
      <c r="SN341" s="5"/>
      <c r="SO341" s="5"/>
      <c r="SP341" s="5"/>
      <c r="SQ341" s="5"/>
      <c r="SR341" s="5"/>
      <c r="SS341" s="5"/>
      <c r="ST341" s="5"/>
      <c r="SU341" s="5"/>
      <c r="SV341" s="5"/>
      <c r="SW341" s="5"/>
      <c r="SX341" s="5"/>
      <c r="SY341" s="5"/>
      <c r="SZ341" s="5"/>
      <c r="TA341" s="5"/>
      <c r="TB341" s="5"/>
      <c r="TC341" s="5"/>
      <c r="TD341" s="5"/>
      <c r="TE341" s="5"/>
      <c r="TF341" s="5"/>
      <c r="TG341" s="5"/>
      <c r="TH341" s="5"/>
      <c r="TI341" s="5"/>
      <c r="TJ341" s="5"/>
      <c r="TK341" s="5"/>
      <c r="TL341" s="5"/>
      <c r="TM341" s="5"/>
      <c r="TN341" s="5"/>
      <c r="TO341" s="5"/>
      <c r="TP341" s="5"/>
      <c r="TQ341" s="5"/>
      <c r="TR341" s="5"/>
      <c r="TS341" s="5"/>
      <c r="TT341" s="5"/>
      <c r="TU341" s="5"/>
      <c r="TV341" s="5"/>
      <c r="TW341" s="5"/>
      <c r="TX341" s="5"/>
      <c r="TY341" s="5"/>
      <c r="TZ341" s="5"/>
      <c r="UA341" s="5"/>
      <c r="UB341" s="5"/>
      <c r="UC341" s="5"/>
      <c r="UD341" s="5"/>
      <c r="UE341" s="5"/>
      <c r="UF341" s="5"/>
      <c r="UG341" s="5"/>
      <c r="UH341" s="5"/>
      <c r="UI341" s="5"/>
      <c r="UJ341" s="5"/>
      <c r="UK341" s="5"/>
      <c r="UL341" s="5"/>
      <c r="UM341" s="5"/>
      <c r="UN341" s="5"/>
      <c r="UO341" s="5"/>
      <c r="UP341" s="5"/>
      <c r="UQ341" s="5"/>
      <c r="UR341" s="5"/>
      <c r="US341" s="5"/>
      <c r="UT341" s="5"/>
      <c r="UU341" s="5"/>
      <c r="UV341" s="5"/>
      <c r="UW341" s="5"/>
      <c r="UX341" s="5"/>
      <c r="UY341" s="5"/>
      <c r="UZ341" s="5"/>
      <c r="VA341" s="5"/>
      <c r="VB341" s="5"/>
      <c r="VC341" s="5"/>
      <c r="VD341" s="5"/>
      <c r="VE341" s="5"/>
      <c r="VF341" s="5"/>
      <c r="VG341" s="5"/>
      <c r="VH341" s="5"/>
      <c r="VI341" s="5"/>
      <c r="VJ341" s="5"/>
      <c r="VK341" s="5"/>
      <c r="VL341" s="5"/>
      <c r="VM341" s="5"/>
      <c r="VN341" s="5"/>
      <c r="VO341" s="5"/>
      <c r="VP341" s="5"/>
      <c r="VQ341" s="5"/>
      <c r="VR341" s="5"/>
      <c r="VS341" s="5"/>
      <c r="VT341" s="5"/>
      <c r="VU341" s="5"/>
      <c r="VV341" s="5"/>
      <c r="VW341" s="5"/>
      <c r="VX341" s="5"/>
      <c r="VY341" s="5"/>
      <c r="VZ341" s="5"/>
      <c r="WA341" s="5"/>
      <c r="WB341" s="5"/>
      <c r="WC341" s="5"/>
      <c r="WD341" s="5"/>
      <c r="WE341" s="5"/>
      <c r="WF341" s="5"/>
      <c r="WG341" s="5"/>
      <c r="WH341" s="5"/>
      <c r="WI341" s="5"/>
      <c r="WJ341" s="5"/>
      <c r="WK341" s="5"/>
      <c r="WL341" s="5"/>
      <c r="WM341" s="5"/>
      <c r="WN341" s="5"/>
      <c r="WO341" s="5"/>
      <c r="WP341" s="5"/>
      <c r="WQ341" s="5"/>
      <c r="WR341" s="5"/>
      <c r="WS341" s="5"/>
      <c r="WT341" s="5"/>
      <c r="WU341" s="5"/>
      <c r="WV341" s="5"/>
      <c r="WW341" s="5"/>
      <c r="WX341" s="5"/>
      <c r="WY341" s="5"/>
      <c r="WZ341" s="5"/>
      <c r="XA341" s="5"/>
      <c r="XB341" s="5"/>
      <c r="XC341" s="5"/>
      <c r="XD341" s="5"/>
      <c r="XE341" s="5"/>
      <c r="XF341" s="5"/>
      <c r="XG341" s="5"/>
      <c r="XH341" s="5"/>
      <c r="XI341" s="5"/>
      <c r="XJ341" s="5"/>
      <c r="XK341" s="5"/>
      <c r="XL341" s="5"/>
      <c r="XM341" s="5"/>
      <c r="XN341" s="5"/>
      <c r="XO341" s="5"/>
      <c r="XP341" s="5"/>
      <c r="XQ341" s="5"/>
      <c r="XR341" s="5"/>
      <c r="XS341" s="5"/>
      <c r="XT341" s="5"/>
      <c r="XU341" s="5"/>
      <c r="XV341" s="5"/>
      <c r="XW341" s="5"/>
    </row>
    <row r="342" spans="39:647" x14ac:dyDescent="0.45">
      <c r="AM342" s="5"/>
      <c r="AN342" s="5"/>
      <c r="AO342" s="5"/>
      <c r="AP342" s="5"/>
      <c r="AQ342" s="5"/>
      <c r="AR342" s="5"/>
      <c r="AS342" s="5"/>
      <c r="AT342" s="5"/>
      <c r="AU342" s="5"/>
      <c r="AV342" s="5"/>
      <c r="AW342" s="5"/>
      <c r="AX342" s="5"/>
      <c r="AY342" s="5"/>
      <c r="AZ342" s="5"/>
      <c r="BA342" s="5"/>
      <c r="BB342" s="5"/>
      <c r="BC342" s="5"/>
      <c r="BD342" s="5"/>
      <c r="BE342" s="5"/>
      <c r="BF342" s="5"/>
      <c r="BG342" s="5"/>
      <c r="BH342" s="5"/>
      <c r="BI342" s="5"/>
      <c r="BJ342" s="5"/>
      <c r="BK342" s="5"/>
      <c r="BL342" s="5"/>
      <c r="BM342" s="5"/>
      <c r="BN342" s="5"/>
      <c r="BO342" s="5"/>
      <c r="BP342" s="5"/>
      <c r="BQ342" s="5"/>
      <c r="BR342" s="5"/>
      <c r="BS342" s="5"/>
      <c r="BT342" s="5"/>
      <c r="BU342" s="5"/>
      <c r="BV342" s="5"/>
      <c r="BW342" s="5"/>
      <c r="BX342" s="5"/>
      <c r="BY342" s="5"/>
      <c r="BZ342" s="5"/>
      <c r="CA342" s="5"/>
      <c r="CB342" s="5"/>
      <c r="CC342" s="5"/>
      <c r="CD342" s="5"/>
      <c r="CE342" s="5"/>
      <c r="CF342" s="5"/>
      <c r="CG342" s="5"/>
      <c r="CH342" s="5"/>
      <c r="CI342" s="5"/>
      <c r="CJ342" s="5"/>
      <c r="CK342" s="5"/>
      <c r="CL342" s="5"/>
      <c r="CM342" s="5"/>
      <c r="CN342" s="5"/>
      <c r="CO342" s="5"/>
      <c r="CP342" s="5"/>
      <c r="CQ342" s="5"/>
      <c r="CR342" s="5"/>
      <c r="CS342" s="5"/>
      <c r="CT342" s="5"/>
      <c r="CU342" s="5"/>
      <c r="CV342" s="5"/>
      <c r="CW342" s="5"/>
      <c r="CX342" s="5"/>
      <c r="CY342" s="5"/>
      <c r="CZ342" s="5"/>
      <c r="DA342" s="5"/>
      <c r="DB342" s="5"/>
      <c r="DC342" s="5"/>
      <c r="DD342" s="5"/>
      <c r="DE342" s="5"/>
      <c r="DF342" s="5"/>
      <c r="DG342" s="5"/>
      <c r="DH342" s="5"/>
      <c r="DI342" s="5"/>
      <c r="DJ342" s="5"/>
      <c r="DK342" s="5"/>
      <c r="DL342" s="5"/>
      <c r="DM342" s="5"/>
      <c r="DN342" s="5"/>
      <c r="DO342" s="5"/>
      <c r="DP342" s="5"/>
      <c r="DQ342" s="5"/>
      <c r="DR342" s="5"/>
      <c r="DS342" s="5"/>
      <c r="DT342" s="5"/>
      <c r="DU342" s="5"/>
      <c r="DV342" s="5"/>
      <c r="DW342" s="5"/>
      <c r="DX342" s="5"/>
      <c r="DY342" s="5"/>
      <c r="DZ342" s="5"/>
      <c r="EA342" s="5"/>
      <c r="EB342" s="5"/>
      <c r="EC342" s="5"/>
      <c r="ED342" s="5"/>
      <c r="EE342" s="5"/>
      <c r="EF342" s="5"/>
      <c r="EG342" s="5"/>
      <c r="EH342" s="5"/>
      <c r="EI342" s="5"/>
      <c r="EJ342" s="5"/>
      <c r="EK342" s="5"/>
      <c r="EL342" s="5"/>
      <c r="EM342" s="5"/>
      <c r="EN342" s="5"/>
      <c r="EO342" s="5"/>
      <c r="EP342" s="5"/>
      <c r="EQ342" s="5"/>
      <c r="ER342" s="5"/>
      <c r="ES342" s="5"/>
      <c r="ET342" s="5"/>
      <c r="EU342" s="5"/>
      <c r="EV342" s="5"/>
      <c r="EW342" s="5"/>
      <c r="EX342" s="5"/>
      <c r="EY342" s="5"/>
      <c r="EZ342" s="5"/>
      <c r="FA342" s="5"/>
      <c r="FB342" s="5"/>
      <c r="FC342" s="5"/>
      <c r="FD342" s="5"/>
      <c r="FE342" s="5"/>
      <c r="FF342" s="5"/>
      <c r="FG342" s="5"/>
      <c r="FH342" s="5"/>
      <c r="FI342" s="5"/>
      <c r="FJ342" s="5"/>
      <c r="FK342" s="5"/>
      <c r="FL342" s="5"/>
      <c r="FM342" s="5"/>
      <c r="FN342" s="5"/>
      <c r="FO342" s="5"/>
      <c r="FP342" s="5"/>
      <c r="FQ342" s="5"/>
      <c r="FR342" s="5"/>
      <c r="FS342" s="5"/>
      <c r="FT342" s="5"/>
      <c r="FU342" s="5"/>
      <c r="FV342" s="5"/>
      <c r="FW342" s="5"/>
      <c r="FX342" s="5"/>
      <c r="FY342" s="5"/>
      <c r="FZ342" s="5"/>
      <c r="GA342" s="5"/>
      <c r="GB342" s="5"/>
      <c r="GC342" s="5"/>
      <c r="GD342" s="5"/>
      <c r="GE342" s="5"/>
      <c r="GF342" s="5"/>
      <c r="GG342" s="5"/>
      <c r="GH342" s="5"/>
      <c r="GI342" s="5"/>
      <c r="GJ342" s="5"/>
      <c r="GK342" s="5"/>
      <c r="GL342" s="5"/>
      <c r="GM342" s="5"/>
      <c r="GN342" s="5"/>
      <c r="GO342" s="5"/>
      <c r="GP342" s="5"/>
      <c r="GQ342" s="5"/>
      <c r="GR342" s="5"/>
      <c r="GS342" s="5"/>
      <c r="GT342" s="5"/>
      <c r="GU342" s="5"/>
      <c r="GV342" s="5"/>
      <c r="GW342" s="5"/>
      <c r="GX342" s="5"/>
      <c r="GY342" s="5"/>
      <c r="GZ342" s="5"/>
      <c r="HA342" s="5"/>
      <c r="HB342" s="5"/>
      <c r="HC342" s="5"/>
      <c r="HD342" s="5"/>
      <c r="HE342" s="5"/>
      <c r="HF342" s="5"/>
      <c r="HG342" s="5"/>
      <c r="HH342" s="5"/>
      <c r="HI342" s="5"/>
      <c r="HJ342" s="5"/>
      <c r="HK342" s="5"/>
      <c r="HL342" s="5"/>
      <c r="HM342" s="5"/>
      <c r="HN342" s="5"/>
      <c r="HO342" s="5"/>
      <c r="HP342" s="5"/>
      <c r="HQ342" s="5"/>
      <c r="HR342" s="5"/>
      <c r="HS342" s="5"/>
      <c r="HT342" s="5"/>
      <c r="HU342" s="5"/>
      <c r="HV342" s="5"/>
      <c r="HW342" s="5"/>
      <c r="HX342" s="5"/>
      <c r="HY342" s="5"/>
      <c r="HZ342" s="5"/>
      <c r="IA342" s="5"/>
      <c r="IB342" s="5"/>
      <c r="IC342" s="5"/>
      <c r="ID342" s="5"/>
      <c r="IE342" s="5"/>
      <c r="IF342" s="5"/>
      <c r="IG342" s="5"/>
      <c r="IH342" s="5"/>
      <c r="II342" s="5"/>
      <c r="IJ342" s="5"/>
      <c r="IK342" s="5"/>
      <c r="IL342" s="5"/>
      <c r="IM342" s="5"/>
      <c r="IN342" s="5"/>
      <c r="IO342" s="5"/>
      <c r="IP342" s="5"/>
      <c r="IQ342" s="5"/>
      <c r="IR342" s="5"/>
      <c r="IS342" s="5"/>
      <c r="IT342" s="5"/>
      <c r="IU342" s="5"/>
      <c r="IV342" s="5"/>
      <c r="IW342" s="5"/>
      <c r="IX342" s="5"/>
      <c r="IY342" s="5"/>
      <c r="IZ342" s="5"/>
      <c r="JA342" s="5"/>
      <c r="JB342" s="5"/>
      <c r="JC342" s="5"/>
      <c r="JD342" s="5"/>
      <c r="JE342" s="5"/>
      <c r="JF342" s="5"/>
      <c r="JG342" s="5"/>
      <c r="JH342" s="5"/>
      <c r="JI342" s="5"/>
      <c r="JJ342" s="5"/>
      <c r="JK342" s="5"/>
      <c r="JL342" s="5"/>
      <c r="JM342" s="5"/>
      <c r="JN342" s="5"/>
      <c r="JO342" s="5"/>
      <c r="JP342" s="5"/>
      <c r="JQ342" s="5"/>
      <c r="JR342" s="5"/>
      <c r="JS342" s="5"/>
      <c r="JT342" s="5"/>
      <c r="JU342" s="5"/>
      <c r="JV342" s="5"/>
      <c r="JW342" s="5"/>
      <c r="JX342" s="5"/>
      <c r="JY342" s="5"/>
      <c r="JZ342" s="5"/>
      <c r="KA342" s="5"/>
      <c r="KB342" s="5"/>
      <c r="KC342" s="5"/>
      <c r="KD342" s="5"/>
      <c r="KE342" s="5"/>
      <c r="KF342" s="5"/>
      <c r="KG342" s="5"/>
      <c r="KH342" s="5"/>
      <c r="KI342" s="5"/>
      <c r="KJ342" s="5"/>
      <c r="KK342" s="5"/>
      <c r="KL342" s="5"/>
      <c r="KM342" s="5"/>
      <c r="KN342" s="5"/>
      <c r="KO342" s="5"/>
      <c r="KP342" s="5"/>
      <c r="KQ342" s="5"/>
      <c r="KR342" s="5"/>
      <c r="KS342" s="5"/>
      <c r="KT342" s="5"/>
      <c r="KU342" s="5"/>
      <c r="KV342" s="5"/>
      <c r="KW342" s="5"/>
      <c r="KX342" s="5"/>
      <c r="KY342" s="5"/>
      <c r="KZ342" s="5"/>
      <c r="LA342" s="5"/>
      <c r="LB342" s="5"/>
      <c r="LC342" s="5"/>
      <c r="LD342" s="5"/>
      <c r="LE342" s="5"/>
      <c r="LF342" s="5"/>
      <c r="LG342" s="5"/>
      <c r="LH342" s="5"/>
      <c r="LI342" s="5"/>
      <c r="LJ342" s="5"/>
      <c r="LK342" s="5"/>
      <c r="LL342" s="5"/>
      <c r="LM342" s="5"/>
      <c r="LN342" s="5"/>
      <c r="LO342" s="5"/>
      <c r="LP342" s="5"/>
      <c r="LQ342" s="5"/>
      <c r="LR342" s="5"/>
      <c r="LS342" s="5"/>
      <c r="LT342" s="5"/>
      <c r="LU342" s="5"/>
      <c r="LV342" s="5"/>
      <c r="LW342" s="5"/>
      <c r="LX342" s="5"/>
      <c r="LY342" s="5"/>
      <c r="LZ342" s="5"/>
      <c r="MA342" s="5"/>
      <c r="MB342" s="5"/>
      <c r="MC342" s="5"/>
      <c r="MD342" s="5"/>
      <c r="ME342" s="5"/>
      <c r="MF342" s="5"/>
      <c r="MG342" s="5"/>
      <c r="MH342" s="5"/>
      <c r="MI342" s="5"/>
      <c r="MJ342" s="5"/>
      <c r="MK342" s="5"/>
      <c r="ML342" s="5"/>
      <c r="MM342" s="5"/>
      <c r="MN342" s="5"/>
      <c r="MO342" s="5"/>
      <c r="MP342" s="5"/>
      <c r="MQ342" s="5"/>
      <c r="MR342" s="5"/>
      <c r="MS342" s="5"/>
      <c r="MT342" s="5"/>
      <c r="MU342" s="5"/>
      <c r="MV342" s="5"/>
      <c r="MW342" s="5"/>
      <c r="MX342" s="5"/>
      <c r="MY342" s="5"/>
      <c r="MZ342" s="5"/>
      <c r="NA342" s="5"/>
      <c r="NB342" s="5"/>
      <c r="NC342" s="5"/>
      <c r="ND342" s="5"/>
      <c r="NE342" s="5"/>
      <c r="NF342" s="5"/>
      <c r="NG342" s="5"/>
      <c r="NH342" s="5"/>
      <c r="NI342" s="5"/>
      <c r="NJ342" s="5"/>
      <c r="NK342" s="5"/>
      <c r="NL342" s="5"/>
      <c r="NM342" s="5"/>
      <c r="NN342" s="5"/>
      <c r="NO342" s="5"/>
      <c r="NP342" s="5"/>
      <c r="NQ342" s="5"/>
      <c r="NR342" s="5"/>
      <c r="NS342" s="5"/>
      <c r="NT342" s="5"/>
      <c r="NU342" s="5"/>
      <c r="NV342" s="5"/>
      <c r="NW342" s="5"/>
      <c r="NX342" s="5"/>
      <c r="NY342" s="5"/>
      <c r="NZ342" s="5"/>
      <c r="OA342" s="5"/>
      <c r="OB342" s="5"/>
      <c r="OC342" s="5"/>
      <c r="OD342" s="5"/>
      <c r="OE342" s="5"/>
      <c r="OF342" s="5"/>
      <c r="OG342" s="5"/>
      <c r="OH342" s="5"/>
      <c r="OI342" s="5"/>
      <c r="OJ342" s="5"/>
      <c r="OK342" s="5"/>
      <c r="OL342" s="5"/>
      <c r="OM342" s="5"/>
      <c r="ON342" s="5"/>
      <c r="OO342" s="5"/>
      <c r="OP342" s="5"/>
      <c r="OQ342" s="5"/>
      <c r="OR342" s="5"/>
      <c r="OS342" s="5"/>
      <c r="OT342" s="5"/>
      <c r="OU342" s="5"/>
      <c r="OV342" s="5"/>
      <c r="OW342" s="5"/>
      <c r="OX342" s="5"/>
      <c r="OY342" s="5"/>
      <c r="OZ342" s="5"/>
      <c r="PA342" s="5"/>
      <c r="PB342" s="5"/>
      <c r="PC342" s="5"/>
      <c r="PD342" s="5"/>
      <c r="PE342" s="5"/>
      <c r="PF342" s="5"/>
      <c r="PG342" s="5"/>
      <c r="PH342" s="5"/>
      <c r="PI342" s="5"/>
      <c r="PJ342" s="5"/>
      <c r="PK342" s="5"/>
      <c r="PL342" s="5"/>
      <c r="PM342" s="5"/>
      <c r="PN342" s="5"/>
      <c r="PO342" s="5"/>
      <c r="PP342" s="5"/>
      <c r="PQ342" s="5"/>
      <c r="PR342" s="5"/>
      <c r="PS342" s="5"/>
      <c r="PT342" s="5"/>
      <c r="PU342" s="5"/>
      <c r="PV342" s="5"/>
      <c r="PW342" s="5"/>
      <c r="PX342" s="5"/>
      <c r="PY342" s="5"/>
      <c r="PZ342" s="5"/>
      <c r="QA342" s="5"/>
      <c r="QB342" s="5"/>
      <c r="QC342" s="5"/>
      <c r="QD342" s="5"/>
      <c r="QE342" s="5"/>
      <c r="QF342" s="5"/>
      <c r="QG342" s="5"/>
      <c r="QH342" s="5"/>
      <c r="QI342" s="5"/>
      <c r="QJ342" s="5"/>
      <c r="QK342" s="5"/>
      <c r="QL342" s="5"/>
      <c r="QM342" s="5"/>
      <c r="QN342" s="5"/>
      <c r="QO342" s="5"/>
      <c r="QP342" s="5"/>
      <c r="QQ342" s="5"/>
      <c r="QR342" s="5"/>
      <c r="QS342" s="5"/>
      <c r="QT342" s="5"/>
      <c r="QU342" s="5"/>
      <c r="QV342" s="5"/>
      <c r="QW342" s="5"/>
      <c r="QX342" s="5"/>
      <c r="QY342" s="5"/>
      <c r="QZ342" s="5"/>
      <c r="RA342" s="5"/>
      <c r="RB342" s="5"/>
      <c r="RC342" s="5"/>
      <c r="RD342" s="5"/>
      <c r="RE342" s="5"/>
      <c r="RF342" s="5"/>
      <c r="RG342" s="5"/>
      <c r="RH342" s="5"/>
      <c r="RI342" s="5"/>
      <c r="RJ342" s="5"/>
      <c r="RK342" s="5"/>
      <c r="RL342" s="5"/>
      <c r="RM342" s="5"/>
      <c r="RN342" s="5"/>
      <c r="RO342" s="5"/>
      <c r="RP342" s="5"/>
      <c r="RQ342" s="5"/>
      <c r="RR342" s="5"/>
      <c r="RS342" s="5"/>
      <c r="RT342" s="5"/>
      <c r="RU342" s="5"/>
      <c r="RV342" s="5"/>
      <c r="RW342" s="5"/>
      <c r="RX342" s="5"/>
      <c r="RY342" s="5"/>
      <c r="RZ342" s="5"/>
      <c r="SA342" s="5"/>
      <c r="SB342" s="5"/>
      <c r="SC342" s="5"/>
      <c r="SD342" s="5"/>
      <c r="SE342" s="5"/>
      <c r="SF342" s="5"/>
      <c r="SG342" s="5"/>
      <c r="SH342" s="5"/>
      <c r="SI342" s="5"/>
      <c r="SJ342" s="5"/>
      <c r="SK342" s="5"/>
      <c r="SL342" s="5"/>
      <c r="SM342" s="5"/>
      <c r="SN342" s="5"/>
      <c r="SO342" s="5"/>
      <c r="SP342" s="5"/>
      <c r="SQ342" s="5"/>
      <c r="SR342" s="5"/>
      <c r="SS342" s="5"/>
      <c r="ST342" s="5"/>
      <c r="SU342" s="5"/>
      <c r="SV342" s="5"/>
      <c r="SW342" s="5"/>
      <c r="SX342" s="5"/>
      <c r="SY342" s="5"/>
      <c r="SZ342" s="5"/>
      <c r="TA342" s="5"/>
      <c r="TB342" s="5"/>
      <c r="TC342" s="5"/>
      <c r="TD342" s="5"/>
      <c r="TE342" s="5"/>
      <c r="TF342" s="5"/>
      <c r="TG342" s="5"/>
      <c r="TH342" s="5"/>
      <c r="TI342" s="5"/>
      <c r="TJ342" s="5"/>
      <c r="TK342" s="5"/>
      <c r="TL342" s="5"/>
      <c r="TM342" s="5"/>
      <c r="TN342" s="5"/>
      <c r="TO342" s="5"/>
      <c r="TP342" s="5"/>
      <c r="TQ342" s="5"/>
      <c r="TR342" s="5"/>
      <c r="TS342" s="5"/>
      <c r="TT342" s="5"/>
      <c r="TU342" s="5"/>
      <c r="TV342" s="5"/>
      <c r="TW342" s="5"/>
      <c r="TX342" s="5"/>
      <c r="TY342" s="5"/>
      <c r="TZ342" s="5"/>
      <c r="UA342" s="5"/>
      <c r="UB342" s="5"/>
      <c r="UC342" s="5"/>
      <c r="UD342" s="5"/>
      <c r="UE342" s="5"/>
      <c r="UF342" s="5"/>
      <c r="UG342" s="5"/>
      <c r="UH342" s="5"/>
      <c r="UI342" s="5"/>
      <c r="UJ342" s="5"/>
      <c r="UK342" s="5"/>
      <c r="UL342" s="5"/>
      <c r="UM342" s="5"/>
      <c r="UN342" s="5"/>
      <c r="UO342" s="5"/>
      <c r="UP342" s="5"/>
      <c r="UQ342" s="5"/>
      <c r="UR342" s="5"/>
      <c r="US342" s="5"/>
      <c r="UT342" s="5"/>
      <c r="UU342" s="5"/>
      <c r="UV342" s="5"/>
      <c r="UW342" s="5"/>
      <c r="UX342" s="5"/>
      <c r="UY342" s="5"/>
      <c r="UZ342" s="5"/>
      <c r="VA342" s="5"/>
      <c r="VB342" s="5"/>
      <c r="VC342" s="5"/>
      <c r="VD342" s="5"/>
      <c r="VE342" s="5"/>
      <c r="VF342" s="5"/>
      <c r="VG342" s="5"/>
      <c r="VH342" s="5"/>
      <c r="VI342" s="5"/>
      <c r="VJ342" s="5"/>
      <c r="VK342" s="5"/>
      <c r="VL342" s="5"/>
      <c r="VM342" s="5"/>
      <c r="VN342" s="5"/>
      <c r="VO342" s="5"/>
      <c r="VP342" s="5"/>
      <c r="VQ342" s="5"/>
      <c r="VR342" s="5"/>
      <c r="VS342" s="5"/>
      <c r="VT342" s="5"/>
      <c r="VU342" s="5"/>
      <c r="VV342" s="5"/>
      <c r="VW342" s="5"/>
      <c r="VX342" s="5"/>
      <c r="VY342" s="5"/>
      <c r="VZ342" s="5"/>
      <c r="WA342" s="5"/>
      <c r="WB342" s="5"/>
      <c r="WC342" s="5"/>
      <c r="WD342" s="5"/>
      <c r="WE342" s="5"/>
      <c r="WF342" s="5"/>
      <c r="WG342" s="5"/>
      <c r="WH342" s="5"/>
      <c r="WI342" s="5"/>
      <c r="WJ342" s="5"/>
      <c r="WK342" s="5"/>
      <c r="WL342" s="5"/>
      <c r="WM342" s="5"/>
      <c r="WN342" s="5"/>
      <c r="WO342" s="5"/>
      <c r="WP342" s="5"/>
      <c r="WQ342" s="5"/>
      <c r="WR342" s="5"/>
      <c r="WS342" s="5"/>
      <c r="WT342" s="5"/>
      <c r="WU342" s="5"/>
      <c r="WV342" s="5"/>
      <c r="WW342" s="5"/>
      <c r="WX342" s="5"/>
      <c r="WY342" s="5"/>
      <c r="WZ342" s="5"/>
      <c r="XA342" s="5"/>
      <c r="XB342" s="5"/>
      <c r="XC342" s="5"/>
      <c r="XD342" s="5"/>
      <c r="XE342" s="5"/>
      <c r="XF342" s="5"/>
      <c r="XG342" s="5"/>
      <c r="XH342" s="5"/>
      <c r="XI342" s="5"/>
      <c r="XJ342" s="5"/>
      <c r="XK342" s="5"/>
      <c r="XL342" s="5"/>
      <c r="XM342" s="5"/>
      <c r="XN342" s="5"/>
      <c r="XO342" s="5"/>
      <c r="XP342" s="5"/>
      <c r="XQ342" s="5"/>
      <c r="XR342" s="5"/>
      <c r="XS342" s="5"/>
      <c r="XT342" s="5"/>
      <c r="XU342" s="5"/>
      <c r="XV342" s="5"/>
      <c r="XW342" s="5"/>
    </row>
    <row r="343" spans="39:647" x14ac:dyDescent="0.45">
      <c r="AM343" s="5"/>
      <c r="AN343" s="5"/>
      <c r="AO343" s="5"/>
      <c r="AP343" s="5"/>
      <c r="AQ343" s="5"/>
      <c r="AR343" s="5"/>
      <c r="AS343" s="5"/>
      <c r="AT343" s="5"/>
      <c r="AU343" s="5"/>
      <c r="AV343" s="5"/>
      <c r="AW343" s="5"/>
      <c r="AX343" s="5"/>
      <c r="AY343" s="5"/>
      <c r="AZ343" s="5"/>
      <c r="BA343" s="5"/>
      <c r="BB343" s="5"/>
      <c r="BC343" s="5"/>
      <c r="BD343" s="5"/>
      <c r="BE343" s="5"/>
      <c r="BF343" s="5"/>
      <c r="BG343" s="5"/>
      <c r="BH343" s="5"/>
      <c r="BI343" s="5"/>
      <c r="BJ343" s="5"/>
      <c r="BK343" s="5"/>
      <c r="BL343" s="5"/>
      <c r="BM343" s="5"/>
      <c r="BN343" s="5"/>
      <c r="BO343" s="5"/>
      <c r="BP343" s="5"/>
      <c r="BQ343" s="5"/>
      <c r="BR343" s="5"/>
      <c r="BS343" s="5"/>
      <c r="BT343" s="5"/>
      <c r="BU343" s="5"/>
      <c r="BV343" s="5"/>
      <c r="BW343" s="5"/>
      <c r="BX343" s="5"/>
      <c r="BY343" s="5"/>
      <c r="BZ343" s="5"/>
      <c r="CA343" s="5"/>
      <c r="CB343" s="5"/>
      <c r="CC343" s="5"/>
      <c r="CD343" s="5"/>
      <c r="CE343" s="5"/>
      <c r="CF343" s="5"/>
      <c r="CG343" s="5"/>
      <c r="CH343" s="5"/>
      <c r="CI343" s="5"/>
      <c r="CJ343" s="5"/>
      <c r="CK343" s="5"/>
      <c r="CL343" s="5"/>
      <c r="CM343" s="5"/>
      <c r="CN343" s="5"/>
      <c r="CO343" s="5"/>
      <c r="CP343" s="5"/>
      <c r="CQ343" s="5"/>
      <c r="CR343" s="5"/>
      <c r="CS343" s="5"/>
      <c r="CT343" s="5"/>
      <c r="CU343" s="5"/>
      <c r="CV343" s="5"/>
      <c r="CW343" s="5"/>
      <c r="CX343" s="5"/>
      <c r="CY343" s="5"/>
      <c r="CZ343" s="5"/>
      <c r="DA343" s="5"/>
      <c r="DB343" s="5"/>
      <c r="DC343" s="5"/>
      <c r="DD343" s="5"/>
      <c r="DE343" s="5"/>
      <c r="DF343" s="5"/>
      <c r="DG343" s="5"/>
      <c r="DH343" s="5"/>
      <c r="DI343" s="5"/>
      <c r="DJ343" s="5"/>
      <c r="DK343" s="5"/>
      <c r="DL343" s="5"/>
      <c r="DM343" s="5"/>
      <c r="DN343" s="5"/>
      <c r="DO343" s="5"/>
      <c r="DP343" s="5"/>
      <c r="DQ343" s="5"/>
      <c r="DR343" s="5"/>
      <c r="DS343" s="5"/>
      <c r="DT343" s="5"/>
      <c r="DU343" s="5"/>
      <c r="DV343" s="5"/>
      <c r="DW343" s="5"/>
      <c r="DX343" s="5"/>
      <c r="DY343" s="5"/>
      <c r="DZ343" s="5"/>
      <c r="EA343" s="5"/>
      <c r="EB343" s="5"/>
      <c r="EC343" s="5"/>
      <c r="ED343" s="5"/>
      <c r="EE343" s="5"/>
      <c r="EF343" s="5"/>
      <c r="EG343" s="5"/>
      <c r="EH343" s="5"/>
      <c r="EI343" s="5"/>
      <c r="EJ343" s="5"/>
      <c r="EK343" s="5"/>
      <c r="EL343" s="5"/>
      <c r="EM343" s="5"/>
      <c r="EN343" s="5"/>
      <c r="EO343" s="5"/>
      <c r="EP343" s="5"/>
      <c r="EQ343" s="5"/>
      <c r="ER343" s="5"/>
      <c r="ES343" s="5"/>
      <c r="ET343" s="5"/>
      <c r="EU343" s="5"/>
      <c r="EV343" s="5"/>
      <c r="EW343" s="5"/>
      <c r="EX343" s="5"/>
      <c r="EY343" s="5"/>
      <c r="EZ343" s="5"/>
      <c r="FA343" s="5"/>
      <c r="FB343" s="5"/>
      <c r="FC343" s="5"/>
      <c r="FD343" s="5"/>
      <c r="FE343" s="5"/>
      <c r="FF343" s="5"/>
      <c r="FG343" s="5"/>
      <c r="FH343" s="5"/>
      <c r="FI343" s="5"/>
      <c r="FJ343" s="5"/>
      <c r="FK343" s="5"/>
      <c r="FL343" s="5"/>
      <c r="FM343" s="5"/>
      <c r="FN343" s="5"/>
      <c r="FO343" s="5"/>
      <c r="FP343" s="5"/>
      <c r="FQ343" s="5"/>
      <c r="FR343" s="5"/>
      <c r="FS343" s="5"/>
      <c r="FT343" s="5"/>
      <c r="FU343" s="5"/>
      <c r="FV343" s="5"/>
      <c r="FW343" s="5"/>
      <c r="FX343" s="5"/>
      <c r="FY343" s="5"/>
      <c r="FZ343" s="5"/>
      <c r="GA343" s="5"/>
      <c r="GB343" s="5"/>
      <c r="GC343" s="5"/>
      <c r="GD343" s="5"/>
      <c r="GE343" s="5"/>
      <c r="GF343" s="5"/>
      <c r="GG343" s="5"/>
      <c r="GH343" s="5"/>
      <c r="GI343" s="5"/>
      <c r="GJ343" s="5"/>
      <c r="GK343" s="5"/>
      <c r="GL343" s="5"/>
      <c r="GM343" s="5"/>
      <c r="GN343" s="5"/>
      <c r="GO343" s="5"/>
      <c r="GP343" s="5"/>
      <c r="GQ343" s="5"/>
      <c r="GR343" s="5"/>
      <c r="GS343" s="5"/>
      <c r="GT343" s="5"/>
      <c r="GU343" s="5"/>
      <c r="GV343" s="5"/>
      <c r="GW343" s="5"/>
      <c r="GX343" s="5"/>
      <c r="GY343" s="5"/>
      <c r="GZ343" s="5"/>
      <c r="HA343" s="5"/>
      <c r="HB343" s="5"/>
      <c r="HC343" s="5"/>
      <c r="HD343" s="5"/>
      <c r="HE343" s="5"/>
      <c r="HF343" s="5"/>
      <c r="HG343" s="5"/>
      <c r="HH343" s="5"/>
      <c r="HI343" s="5"/>
      <c r="HJ343" s="5"/>
      <c r="HK343" s="5"/>
      <c r="HL343" s="5"/>
      <c r="HM343" s="5"/>
      <c r="HN343" s="5"/>
      <c r="HO343" s="5"/>
      <c r="HP343" s="5"/>
      <c r="HQ343" s="5"/>
      <c r="HR343" s="5"/>
      <c r="HS343" s="5"/>
      <c r="HT343" s="5"/>
      <c r="HU343" s="5"/>
      <c r="HV343" s="5"/>
      <c r="HW343" s="5"/>
      <c r="HX343" s="5"/>
      <c r="HY343" s="5"/>
      <c r="HZ343" s="5"/>
      <c r="IA343" s="5"/>
      <c r="IB343" s="5"/>
      <c r="IC343" s="5"/>
      <c r="ID343" s="5"/>
      <c r="IE343" s="5"/>
      <c r="IF343" s="5"/>
      <c r="IG343" s="5"/>
      <c r="IH343" s="5"/>
      <c r="II343" s="5"/>
      <c r="IJ343" s="5"/>
      <c r="IK343" s="5"/>
      <c r="IL343" s="5"/>
      <c r="IM343" s="5"/>
      <c r="IN343" s="5"/>
      <c r="IO343" s="5"/>
      <c r="IP343" s="5"/>
      <c r="IQ343" s="5"/>
      <c r="IR343" s="5"/>
      <c r="IS343" s="5"/>
      <c r="IT343" s="5"/>
      <c r="IU343" s="5"/>
      <c r="IV343" s="5"/>
      <c r="IW343" s="5"/>
      <c r="IX343" s="5"/>
      <c r="IY343" s="5"/>
      <c r="IZ343" s="5"/>
      <c r="JA343" s="5"/>
      <c r="JB343" s="5"/>
      <c r="JC343" s="5"/>
      <c r="JD343" s="5"/>
      <c r="JE343" s="5"/>
      <c r="JF343" s="5"/>
      <c r="JG343" s="5"/>
      <c r="JH343" s="5"/>
      <c r="JI343" s="5"/>
      <c r="JJ343" s="5"/>
      <c r="JK343" s="5"/>
      <c r="JL343" s="5"/>
      <c r="JM343" s="5"/>
      <c r="JN343" s="5"/>
      <c r="JO343" s="5"/>
      <c r="JP343" s="5"/>
      <c r="JQ343" s="5"/>
      <c r="JR343" s="5"/>
      <c r="JS343" s="5"/>
      <c r="JT343" s="5"/>
      <c r="JU343" s="5"/>
      <c r="JV343" s="5"/>
      <c r="JW343" s="5"/>
      <c r="JX343" s="5"/>
      <c r="JY343" s="5"/>
      <c r="JZ343" s="5"/>
      <c r="KA343" s="5"/>
      <c r="KB343" s="5"/>
      <c r="KC343" s="5"/>
      <c r="KD343" s="5"/>
      <c r="KE343" s="5"/>
      <c r="KF343" s="5"/>
      <c r="KG343" s="5"/>
      <c r="KH343" s="5"/>
      <c r="KI343" s="5"/>
      <c r="KJ343" s="5"/>
      <c r="KK343" s="5"/>
      <c r="KL343" s="5"/>
      <c r="KM343" s="5"/>
      <c r="KN343" s="5"/>
      <c r="KO343" s="5"/>
      <c r="KP343" s="5"/>
      <c r="KQ343" s="5"/>
      <c r="KR343" s="5"/>
      <c r="KS343" s="5"/>
      <c r="KT343" s="5"/>
      <c r="KU343" s="5"/>
      <c r="KV343" s="5"/>
      <c r="KW343" s="5"/>
      <c r="KX343" s="5"/>
      <c r="KY343" s="5"/>
      <c r="KZ343" s="5"/>
      <c r="LA343" s="5"/>
      <c r="LB343" s="5"/>
      <c r="LC343" s="5"/>
      <c r="LD343" s="5"/>
      <c r="LE343" s="5"/>
      <c r="LF343" s="5"/>
      <c r="LG343" s="5"/>
      <c r="LH343" s="5"/>
      <c r="LI343" s="5"/>
      <c r="LJ343" s="5"/>
      <c r="LK343" s="5"/>
      <c r="LL343" s="5"/>
      <c r="LM343" s="5"/>
      <c r="LN343" s="5"/>
      <c r="LO343" s="5"/>
      <c r="LP343" s="5"/>
      <c r="LQ343" s="5"/>
      <c r="LR343" s="5"/>
      <c r="LS343" s="5"/>
      <c r="LT343" s="5"/>
      <c r="LU343" s="5"/>
      <c r="LV343" s="5"/>
      <c r="LW343" s="5"/>
      <c r="LX343" s="5"/>
      <c r="LY343" s="5"/>
      <c r="LZ343" s="5"/>
      <c r="MA343" s="5"/>
      <c r="MB343" s="5"/>
      <c r="MC343" s="5"/>
      <c r="MD343" s="5"/>
      <c r="ME343" s="5"/>
      <c r="MF343" s="5"/>
      <c r="MG343" s="5"/>
      <c r="MH343" s="5"/>
      <c r="MI343" s="5"/>
      <c r="MJ343" s="5"/>
      <c r="MK343" s="5"/>
      <c r="ML343" s="5"/>
      <c r="MM343" s="5"/>
      <c r="MN343" s="5"/>
      <c r="MO343" s="5"/>
      <c r="MP343" s="5"/>
      <c r="MQ343" s="5"/>
      <c r="MR343" s="5"/>
      <c r="MS343" s="5"/>
      <c r="MT343" s="5"/>
      <c r="MU343" s="5"/>
      <c r="MV343" s="5"/>
      <c r="MW343" s="5"/>
      <c r="MX343" s="5"/>
      <c r="MY343" s="5"/>
      <c r="MZ343" s="5"/>
      <c r="NA343" s="5"/>
      <c r="NB343" s="5"/>
      <c r="NC343" s="5"/>
      <c r="ND343" s="5"/>
      <c r="NE343" s="5"/>
      <c r="NF343" s="5"/>
      <c r="NG343" s="5"/>
      <c r="NH343" s="5"/>
      <c r="NI343" s="5"/>
      <c r="NJ343" s="5"/>
      <c r="NK343" s="5"/>
      <c r="NL343" s="5"/>
      <c r="NM343" s="5"/>
      <c r="NN343" s="5"/>
      <c r="NO343" s="5"/>
      <c r="NP343" s="5"/>
      <c r="NQ343" s="5"/>
      <c r="NR343" s="5"/>
      <c r="NS343" s="5"/>
      <c r="NT343" s="5"/>
      <c r="NU343" s="5"/>
      <c r="NV343" s="5"/>
      <c r="NW343" s="5"/>
      <c r="NX343" s="5"/>
      <c r="NY343" s="5"/>
      <c r="NZ343" s="5"/>
      <c r="OA343" s="5"/>
      <c r="OB343" s="5"/>
      <c r="OC343" s="5"/>
      <c r="OD343" s="5"/>
      <c r="OE343" s="5"/>
      <c r="OF343" s="5"/>
      <c r="OG343" s="5"/>
      <c r="OH343" s="5"/>
      <c r="OI343" s="5"/>
      <c r="OJ343" s="5"/>
      <c r="OK343" s="5"/>
      <c r="OL343" s="5"/>
      <c r="OM343" s="5"/>
      <c r="ON343" s="5"/>
      <c r="OO343" s="5"/>
      <c r="OP343" s="5"/>
      <c r="OQ343" s="5"/>
      <c r="OR343" s="5"/>
      <c r="OS343" s="5"/>
      <c r="OT343" s="5"/>
      <c r="OU343" s="5"/>
      <c r="OV343" s="5"/>
      <c r="OW343" s="5"/>
      <c r="OX343" s="5"/>
      <c r="OY343" s="5"/>
      <c r="OZ343" s="5"/>
      <c r="PA343" s="5"/>
      <c r="PB343" s="5"/>
      <c r="PC343" s="5"/>
      <c r="PD343" s="5"/>
      <c r="PE343" s="5"/>
      <c r="PF343" s="5"/>
      <c r="PG343" s="5"/>
      <c r="PH343" s="5"/>
      <c r="PI343" s="5"/>
      <c r="PJ343" s="5"/>
      <c r="PK343" s="5"/>
      <c r="PL343" s="5"/>
      <c r="PM343" s="5"/>
      <c r="PN343" s="5"/>
      <c r="PO343" s="5"/>
      <c r="PP343" s="5"/>
      <c r="PQ343" s="5"/>
      <c r="PR343" s="5"/>
      <c r="PS343" s="5"/>
      <c r="PT343" s="5"/>
      <c r="PU343" s="5"/>
      <c r="PV343" s="5"/>
      <c r="PW343" s="5"/>
      <c r="PX343" s="5"/>
      <c r="PY343" s="5"/>
      <c r="PZ343" s="5"/>
      <c r="QA343" s="5"/>
      <c r="QB343" s="5"/>
      <c r="QC343" s="5"/>
      <c r="QD343" s="5"/>
      <c r="QE343" s="5"/>
      <c r="QF343" s="5"/>
      <c r="QG343" s="5"/>
      <c r="QH343" s="5"/>
      <c r="QI343" s="5"/>
      <c r="QJ343" s="5"/>
      <c r="QK343" s="5"/>
      <c r="QL343" s="5"/>
      <c r="QM343" s="5"/>
      <c r="QN343" s="5"/>
      <c r="QO343" s="5"/>
      <c r="QP343" s="5"/>
      <c r="QQ343" s="5"/>
      <c r="QR343" s="5"/>
      <c r="QS343" s="5"/>
      <c r="QT343" s="5"/>
      <c r="QU343" s="5"/>
      <c r="QV343" s="5"/>
      <c r="QW343" s="5"/>
      <c r="QX343" s="5"/>
      <c r="QY343" s="5"/>
      <c r="QZ343" s="5"/>
      <c r="RA343" s="5"/>
      <c r="RB343" s="5"/>
      <c r="RC343" s="5"/>
      <c r="RD343" s="5"/>
      <c r="RE343" s="5"/>
      <c r="RF343" s="5"/>
      <c r="RG343" s="5"/>
      <c r="RH343" s="5"/>
      <c r="RI343" s="5"/>
      <c r="RJ343" s="5"/>
      <c r="RK343" s="5"/>
      <c r="RL343" s="5"/>
      <c r="RM343" s="5"/>
      <c r="RN343" s="5"/>
      <c r="RO343" s="5"/>
      <c r="RP343" s="5"/>
      <c r="RQ343" s="5"/>
      <c r="RR343" s="5"/>
      <c r="RS343" s="5"/>
      <c r="RT343" s="5"/>
      <c r="RU343" s="5"/>
      <c r="RV343" s="5"/>
      <c r="RW343" s="5"/>
      <c r="RX343" s="5"/>
      <c r="RY343" s="5"/>
      <c r="RZ343" s="5"/>
      <c r="SA343" s="5"/>
      <c r="SB343" s="5"/>
      <c r="SC343" s="5"/>
      <c r="SD343" s="5"/>
      <c r="SE343" s="5"/>
      <c r="SF343" s="5"/>
      <c r="SG343" s="5"/>
      <c r="SH343" s="5"/>
      <c r="SI343" s="5"/>
      <c r="SJ343" s="5"/>
      <c r="SK343" s="5"/>
      <c r="SL343" s="5"/>
      <c r="SM343" s="5"/>
      <c r="SN343" s="5"/>
      <c r="SO343" s="5"/>
      <c r="SP343" s="5"/>
      <c r="SQ343" s="5"/>
      <c r="SR343" s="5"/>
      <c r="SS343" s="5"/>
      <c r="ST343" s="5"/>
      <c r="SU343" s="5"/>
      <c r="SV343" s="5"/>
      <c r="SW343" s="5"/>
      <c r="SX343" s="5"/>
      <c r="SY343" s="5"/>
      <c r="SZ343" s="5"/>
      <c r="TA343" s="5"/>
      <c r="TB343" s="5"/>
      <c r="TC343" s="5"/>
      <c r="TD343" s="5"/>
      <c r="TE343" s="5"/>
      <c r="TF343" s="5"/>
      <c r="TG343" s="5"/>
      <c r="TH343" s="5"/>
      <c r="TI343" s="5"/>
      <c r="TJ343" s="5"/>
      <c r="TK343" s="5"/>
      <c r="TL343" s="5"/>
      <c r="TM343" s="5"/>
      <c r="TN343" s="5"/>
      <c r="TO343" s="5"/>
      <c r="TP343" s="5"/>
      <c r="TQ343" s="5"/>
      <c r="TR343" s="5"/>
      <c r="TS343" s="5"/>
      <c r="TT343" s="5"/>
      <c r="TU343" s="5"/>
      <c r="TV343" s="5"/>
      <c r="TW343" s="5"/>
      <c r="TX343" s="5"/>
      <c r="TY343" s="5"/>
      <c r="TZ343" s="5"/>
      <c r="UA343" s="5"/>
      <c r="UB343" s="5"/>
      <c r="UC343" s="5"/>
      <c r="UD343" s="5"/>
      <c r="UE343" s="5"/>
      <c r="UF343" s="5"/>
      <c r="UG343" s="5"/>
      <c r="UH343" s="5"/>
      <c r="UI343" s="5"/>
      <c r="UJ343" s="5"/>
      <c r="UK343" s="5"/>
      <c r="UL343" s="5"/>
      <c r="UM343" s="5"/>
      <c r="UN343" s="5"/>
      <c r="UO343" s="5"/>
      <c r="UP343" s="5"/>
      <c r="UQ343" s="5"/>
      <c r="UR343" s="5"/>
      <c r="US343" s="5"/>
      <c r="UT343" s="5"/>
      <c r="UU343" s="5"/>
      <c r="UV343" s="5"/>
      <c r="UW343" s="5"/>
      <c r="UX343" s="5"/>
      <c r="UY343" s="5"/>
      <c r="UZ343" s="5"/>
      <c r="VA343" s="5"/>
      <c r="VB343" s="5"/>
      <c r="VC343" s="5"/>
      <c r="VD343" s="5"/>
      <c r="VE343" s="5"/>
      <c r="VF343" s="5"/>
      <c r="VG343" s="5"/>
      <c r="VH343" s="5"/>
      <c r="VI343" s="5"/>
      <c r="VJ343" s="5"/>
      <c r="VK343" s="5"/>
      <c r="VL343" s="5"/>
      <c r="VM343" s="5"/>
      <c r="VN343" s="5"/>
      <c r="VO343" s="5"/>
      <c r="VP343" s="5"/>
      <c r="VQ343" s="5"/>
      <c r="VR343" s="5"/>
      <c r="VS343" s="5"/>
      <c r="VT343" s="5"/>
      <c r="VU343" s="5"/>
      <c r="VV343" s="5"/>
      <c r="VW343" s="5"/>
      <c r="VX343" s="5"/>
      <c r="VY343" s="5"/>
      <c r="VZ343" s="5"/>
      <c r="WA343" s="5"/>
      <c r="WB343" s="5"/>
      <c r="WC343" s="5"/>
      <c r="WD343" s="5"/>
      <c r="WE343" s="5"/>
      <c r="WF343" s="5"/>
      <c r="WG343" s="5"/>
      <c r="WH343" s="5"/>
      <c r="WI343" s="5"/>
      <c r="WJ343" s="5"/>
      <c r="WK343" s="5"/>
      <c r="WL343" s="5"/>
      <c r="WM343" s="5"/>
      <c r="WN343" s="5"/>
      <c r="WO343" s="5"/>
      <c r="WP343" s="5"/>
      <c r="WQ343" s="5"/>
      <c r="WR343" s="5"/>
      <c r="WS343" s="5"/>
      <c r="WT343" s="5"/>
      <c r="WU343" s="5"/>
      <c r="WV343" s="5"/>
      <c r="WW343" s="5"/>
      <c r="WX343" s="5"/>
      <c r="WY343" s="5"/>
      <c r="WZ343" s="5"/>
      <c r="XA343" s="5"/>
      <c r="XB343" s="5"/>
      <c r="XC343" s="5"/>
      <c r="XD343" s="5"/>
      <c r="XE343" s="5"/>
      <c r="XF343" s="5"/>
      <c r="XG343" s="5"/>
      <c r="XH343" s="5"/>
      <c r="XI343" s="5"/>
      <c r="XJ343" s="5"/>
      <c r="XK343" s="5"/>
      <c r="XL343" s="5"/>
      <c r="XM343" s="5"/>
      <c r="XN343" s="5"/>
      <c r="XO343" s="5"/>
      <c r="XP343" s="5"/>
      <c r="XQ343" s="5"/>
      <c r="XR343" s="5"/>
      <c r="XS343" s="5"/>
      <c r="XT343" s="5"/>
      <c r="XU343" s="5"/>
      <c r="XV343" s="5"/>
      <c r="XW343" s="5"/>
    </row>
    <row r="344" spans="39:647" x14ac:dyDescent="0.45">
      <c r="AM344" s="5"/>
      <c r="AN344" s="5"/>
      <c r="AO344" s="5"/>
      <c r="AP344" s="5"/>
      <c r="AQ344" s="5"/>
      <c r="AR344" s="5"/>
      <c r="AS344" s="5"/>
      <c r="AT344" s="5"/>
      <c r="AU344" s="5"/>
      <c r="AV344" s="5"/>
      <c r="AW344" s="5"/>
      <c r="AX344" s="5"/>
      <c r="AY344" s="5"/>
      <c r="AZ344" s="5"/>
      <c r="BA344" s="5"/>
      <c r="BB344" s="5"/>
      <c r="BC344" s="5"/>
      <c r="BD344" s="5"/>
      <c r="BE344" s="5"/>
      <c r="BF344" s="5"/>
      <c r="BG344" s="5"/>
      <c r="BH344" s="5"/>
      <c r="BI344" s="5"/>
      <c r="BJ344" s="5"/>
      <c r="BK344" s="5"/>
      <c r="BL344" s="5"/>
      <c r="BM344" s="5"/>
      <c r="BN344" s="5"/>
      <c r="BO344" s="5"/>
      <c r="BP344" s="5"/>
      <c r="BQ344" s="5"/>
      <c r="BR344" s="5"/>
      <c r="BS344" s="5"/>
      <c r="BT344" s="5"/>
      <c r="BU344" s="5"/>
      <c r="BV344" s="5"/>
      <c r="BW344" s="5"/>
      <c r="BX344" s="5"/>
      <c r="BY344" s="5"/>
      <c r="BZ344" s="5"/>
      <c r="CA344" s="5"/>
      <c r="CB344" s="5"/>
      <c r="CC344" s="5"/>
      <c r="CD344" s="5"/>
      <c r="CE344" s="5"/>
      <c r="CF344" s="5"/>
      <c r="CG344" s="5"/>
      <c r="CH344" s="5"/>
      <c r="CI344" s="5"/>
      <c r="CJ344" s="5"/>
      <c r="CK344" s="5"/>
      <c r="CL344" s="5"/>
      <c r="CM344" s="5"/>
      <c r="CN344" s="5"/>
      <c r="CO344" s="5"/>
      <c r="CP344" s="5"/>
      <c r="CQ344" s="5"/>
      <c r="CR344" s="5"/>
      <c r="CS344" s="5"/>
      <c r="CT344" s="5"/>
      <c r="CU344" s="5"/>
      <c r="CV344" s="5"/>
      <c r="CW344" s="5"/>
      <c r="CX344" s="5"/>
      <c r="CY344" s="5"/>
      <c r="CZ344" s="5"/>
      <c r="DA344" s="5"/>
      <c r="DB344" s="5"/>
      <c r="DC344" s="5"/>
      <c r="DD344" s="5"/>
      <c r="DE344" s="5"/>
      <c r="DF344" s="5"/>
      <c r="DG344" s="5"/>
      <c r="DH344" s="5"/>
      <c r="DI344" s="5"/>
      <c r="DJ344" s="5"/>
      <c r="DK344" s="5"/>
      <c r="DL344" s="5"/>
      <c r="DM344" s="5"/>
      <c r="DN344" s="5"/>
      <c r="DO344" s="5"/>
      <c r="DP344" s="5"/>
      <c r="DQ344" s="5"/>
      <c r="DR344" s="5"/>
      <c r="DS344" s="5"/>
      <c r="DT344" s="5"/>
      <c r="DU344" s="5"/>
      <c r="DV344" s="5"/>
      <c r="DW344" s="5"/>
      <c r="DX344" s="5"/>
      <c r="DY344" s="5"/>
      <c r="DZ344" s="5"/>
      <c r="EA344" s="5"/>
      <c r="EB344" s="5"/>
      <c r="EC344" s="5"/>
      <c r="ED344" s="5"/>
      <c r="EE344" s="5"/>
      <c r="EF344" s="5"/>
      <c r="EG344" s="5"/>
      <c r="EH344" s="5"/>
      <c r="EI344" s="5"/>
      <c r="EJ344" s="5"/>
      <c r="EK344" s="5"/>
      <c r="EL344" s="5"/>
      <c r="EM344" s="5"/>
      <c r="EN344" s="5"/>
      <c r="EO344" s="5"/>
      <c r="EP344" s="5"/>
      <c r="EQ344" s="5"/>
      <c r="ER344" s="5"/>
      <c r="ES344" s="5"/>
      <c r="ET344" s="5"/>
      <c r="EU344" s="5"/>
      <c r="EV344" s="5"/>
      <c r="EW344" s="5"/>
      <c r="EX344" s="5"/>
      <c r="EY344" s="5"/>
      <c r="EZ344" s="5"/>
      <c r="FA344" s="5"/>
      <c r="FB344" s="5"/>
      <c r="FC344" s="5"/>
      <c r="FD344" s="5"/>
      <c r="FE344" s="5"/>
      <c r="FF344" s="5"/>
      <c r="FG344" s="5"/>
      <c r="FH344" s="5"/>
      <c r="FI344" s="5"/>
      <c r="FJ344" s="5"/>
      <c r="FK344" s="5"/>
      <c r="FL344" s="5"/>
      <c r="FM344" s="5"/>
      <c r="FN344" s="5"/>
      <c r="FO344" s="5"/>
      <c r="FP344" s="5"/>
      <c r="FQ344" s="5"/>
      <c r="FR344" s="5"/>
      <c r="FS344" s="5"/>
      <c r="FT344" s="5"/>
      <c r="FU344" s="5"/>
      <c r="FV344" s="5"/>
      <c r="FW344" s="5"/>
      <c r="FX344" s="5"/>
      <c r="FY344" s="5"/>
      <c r="FZ344" s="5"/>
      <c r="GA344" s="5"/>
      <c r="GB344" s="5"/>
      <c r="GC344" s="5"/>
      <c r="GD344" s="5"/>
      <c r="GE344" s="5"/>
      <c r="GF344" s="5"/>
      <c r="GG344" s="5"/>
      <c r="GH344" s="5"/>
      <c r="GI344" s="5"/>
      <c r="GJ344" s="5"/>
      <c r="GK344" s="5"/>
      <c r="GL344" s="5"/>
      <c r="GM344" s="5"/>
      <c r="GN344" s="5"/>
      <c r="GO344" s="5"/>
      <c r="GP344" s="5"/>
      <c r="GQ344" s="5"/>
      <c r="GR344" s="5"/>
      <c r="GS344" s="5"/>
      <c r="GT344" s="5"/>
      <c r="GU344" s="5"/>
      <c r="GV344" s="5"/>
      <c r="GW344" s="5"/>
      <c r="GX344" s="5"/>
      <c r="GY344" s="5"/>
      <c r="GZ344" s="5"/>
      <c r="HA344" s="5"/>
      <c r="HB344" s="5"/>
      <c r="HC344" s="5"/>
      <c r="HD344" s="5"/>
      <c r="HE344" s="5"/>
      <c r="HF344" s="5"/>
      <c r="HG344" s="5"/>
      <c r="HH344" s="5"/>
      <c r="HI344" s="5"/>
      <c r="HJ344" s="5"/>
      <c r="HK344" s="5"/>
      <c r="HL344" s="5"/>
      <c r="HM344" s="5"/>
      <c r="HN344" s="5"/>
      <c r="HO344" s="5"/>
      <c r="HP344" s="5"/>
      <c r="HQ344" s="5"/>
      <c r="HR344" s="5"/>
      <c r="HS344" s="5"/>
      <c r="HT344" s="5"/>
      <c r="HU344" s="5"/>
      <c r="HV344" s="5"/>
      <c r="HW344" s="5"/>
      <c r="HX344" s="5"/>
      <c r="HY344" s="5"/>
      <c r="HZ344" s="5"/>
      <c r="IA344" s="5"/>
      <c r="IB344" s="5"/>
      <c r="IC344" s="5"/>
      <c r="ID344" s="5"/>
      <c r="IE344" s="5"/>
      <c r="IF344" s="5"/>
      <c r="IG344" s="5"/>
      <c r="IH344" s="5"/>
      <c r="II344" s="5"/>
      <c r="IJ344" s="5"/>
      <c r="IK344" s="5"/>
      <c r="IL344" s="5"/>
      <c r="IM344" s="5"/>
      <c r="IN344" s="5"/>
      <c r="IO344" s="5"/>
      <c r="IP344" s="5"/>
      <c r="IQ344" s="5"/>
      <c r="IR344" s="5"/>
      <c r="IS344" s="5"/>
      <c r="IT344" s="5"/>
      <c r="IU344" s="5"/>
      <c r="IV344" s="5"/>
      <c r="IW344" s="5"/>
      <c r="IX344" s="5"/>
      <c r="IY344" s="5"/>
      <c r="IZ344" s="5"/>
      <c r="JA344" s="5"/>
      <c r="JB344" s="5"/>
      <c r="JC344" s="5"/>
      <c r="JD344" s="5"/>
      <c r="JE344" s="5"/>
      <c r="JF344" s="5"/>
      <c r="JG344" s="5"/>
      <c r="JH344" s="5"/>
      <c r="JI344" s="5"/>
      <c r="JJ344" s="5"/>
      <c r="JK344" s="5"/>
      <c r="JL344" s="5"/>
      <c r="JM344" s="5"/>
      <c r="JN344" s="5"/>
      <c r="JO344" s="5"/>
      <c r="JP344" s="5"/>
      <c r="JQ344" s="5"/>
      <c r="JR344" s="5"/>
      <c r="JS344" s="5"/>
      <c r="JT344" s="5"/>
      <c r="JU344" s="5"/>
      <c r="JV344" s="5"/>
      <c r="JW344" s="5"/>
      <c r="JX344" s="5"/>
      <c r="JY344" s="5"/>
      <c r="JZ344" s="5"/>
      <c r="KA344" s="5"/>
      <c r="KB344" s="5"/>
      <c r="KC344" s="5"/>
      <c r="KD344" s="5"/>
      <c r="KE344" s="5"/>
      <c r="KF344" s="5"/>
      <c r="KG344" s="5"/>
      <c r="KH344" s="5"/>
      <c r="KI344" s="5"/>
      <c r="KJ344" s="5"/>
      <c r="KK344" s="5"/>
      <c r="KL344" s="5"/>
      <c r="KM344" s="5"/>
      <c r="KN344" s="5"/>
      <c r="KO344" s="5"/>
      <c r="KP344" s="5"/>
      <c r="KQ344" s="5"/>
      <c r="KR344" s="5"/>
      <c r="KS344" s="5"/>
      <c r="KT344" s="5"/>
      <c r="KU344" s="5"/>
      <c r="KV344" s="5"/>
      <c r="KW344" s="5"/>
      <c r="KX344" s="5"/>
      <c r="KY344" s="5"/>
      <c r="KZ344" s="5"/>
      <c r="LA344" s="5"/>
      <c r="LB344" s="5"/>
      <c r="LC344" s="5"/>
      <c r="LD344" s="5"/>
      <c r="LE344" s="5"/>
      <c r="LF344" s="5"/>
      <c r="LG344" s="5"/>
      <c r="LH344" s="5"/>
      <c r="LI344" s="5"/>
      <c r="LJ344" s="5"/>
      <c r="LK344" s="5"/>
      <c r="LL344" s="5"/>
      <c r="LM344" s="5"/>
      <c r="LN344" s="5"/>
      <c r="LO344" s="5"/>
      <c r="LP344" s="5"/>
      <c r="LQ344" s="5"/>
      <c r="LR344" s="5"/>
      <c r="LS344" s="5"/>
      <c r="LT344" s="5"/>
      <c r="LU344" s="5"/>
      <c r="LV344" s="5"/>
      <c r="LW344" s="5"/>
      <c r="LX344" s="5"/>
      <c r="LY344" s="5"/>
      <c r="LZ344" s="5"/>
      <c r="MA344" s="5"/>
      <c r="MB344" s="5"/>
      <c r="MC344" s="5"/>
      <c r="MD344" s="5"/>
      <c r="ME344" s="5"/>
      <c r="MF344" s="5"/>
      <c r="MG344" s="5"/>
      <c r="MH344" s="5"/>
      <c r="MI344" s="5"/>
      <c r="MJ344" s="5"/>
      <c r="MK344" s="5"/>
      <c r="ML344" s="5"/>
      <c r="MM344" s="5"/>
      <c r="MN344" s="5"/>
      <c r="MO344" s="5"/>
      <c r="MP344" s="5"/>
      <c r="MQ344" s="5"/>
      <c r="MR344" s="5"/>
      <c r="MS344" s="5"/>
      <c r="MT344" s="5"/>
      <c r="MU344" s="5"/>
      <c r="MV344" s="5"/>
      <c r="MW344" s="5"/>
      <c r="MX344" s="5"/>
      <c r="MY344" s="5"/>
      <c r="MZ344" s="5"/>
      <c r="NA344" s="5"/>
      <c r="NB344" s="5"/>
      <c r="NC344" s="5"/>
      <c r="ND344" s="5"/>
      <c r="NE344" s="5"/>
      <c r="NF344" s="5"/>
      <c r="NG344" s="5"/>
      <c r="NH344" s="5"/>
      <c r="NI344" s="5"/>
      <c r="NJ344" s="5"/>
      <c r="NK344" s="5"/>
      <c r="NL344" s="5"/>
      <c r="NM344" s="5"/>
      <c r="NN344" s="5"/>
      <c r="NO344" s="5"/>
      <c r="NP344" s="5"/>
      <c r="NQ344" s="5"/>
      <c r="NR344" s="5"/>
      <c r="NS344" s="5"/>
      <c r="NT344" s="5"/>
      <c r="NU344" s="5"/>
      <c r="NV344" s="5"/>
      <c r="NW344" s="5"/>
      <c r="NX344" s="5"/>
      <c r="NY344" s="5"/>
      <c r="NZ344" s="5"/>
      <c r="OA344" s="5"/>
      <c r="OB344" s="5"/>
      <c r="OC344" s="5"/>
      <c r="OD344" s="5"/>
      <c r="OE344" s="5"/>
      <c r="OF344" s="5"/>
      <c r="OG344" s="5"/>
      <c r="OH344" s="5"/>
      <c r="OI344" s="5"/>
      <c r="OJ344" s="5"/>
      <c r="OK344" s="5"/>
      <c r="OL344" s="5"/>
      <c r="OM344" s="5"/>
      <c r="ON344" s="5"/>
      <c r="OO344" s="5"/>
      <c r="OP344" s="5"/>
      <c r="OQ344" s="5"/>
      <c r="OR344" s="5"/>
      <c r="OS344" s="5"/>
      <c r="OT344" s="5"/>
      <c r="OU344" s="5"/>
      <c r="OV344" s="5"/>
      <c r="OW344" s="5"/>
      <c r="OX344" s="5"/>
      <c r="OY344" s="5"/>
      <c r="OZ344" s="5"/>
      <c r="PA344" s="5"/>
      <c r="PB344" s="5"/>
      <c r="PC344" s="5"/>
      <c r="PD344" s="5"/>
      <c r="PE344" s="5"/>
      <c r="PF344" s="5"/>
      <c r="PG344" s="5"/>
      <c r="PH344" s="5"/>
      <c r="PI344" s="5"/>
      <c r="PJ344" s="5"/>
      <c r="PK344" s="5"/>
      <c r="PL344" s="5"/>
      <c r="PM344" s="5"/>
      <c r="PN344" s="5"/>
      <c r="PO344" s="5"/>
      <c r="PP344" s="5"/>
      <c r="PQ344" s="5"/>
      <c r="PR344" s="5"/>
      <c r="PS344" s="5"/>
      <c r="PT344" s="5"/>
      <c r="PU344" s="5"/>
      <c r="PV344" s="5"/>
      <c r="PW344" s="5"/>
      <c r="PX344" s="5"/>
      <c r="PY344" s="5"/>
      <c r="PZ344" s="5"/>
      <c r="QA344" s="5"/>
      <c r="QB344" s="5"/>
      <c r="QC344" s="5"/>
      <c r="QD344" s="5"/>
      <c r="QE344" s="5"/>
      <c r="QF344" s="5"/>
      <c r="QG344" s="5"/>
      <c r="QH344" s="5"/>
      <c r="QI344" s="5"/>
      <c r="QJ344" s="5"/>
      <c r="QK344" s="5"/>
      <c r="QL344" s="5"/>
      <c r="QM344" s="5"/>
      <c r="QN344" s="5"/>
      <c r="QO344" s="5"/>
      <c r="QP344" s="5"/>
      <c r="QQ344" s="5"/>
      <c r="QR344" s="5"/>
      <c r="QS344" s="5"/>
      <c r="QT344" s="5"/>
      <c r="QU344" s="5"/>
      <c r="QV344" s="5"/>
      <c r="QW344" s="5"/>
      <c r="QX344" s="5"/>
      <c r="QY344" s="5"/>
      <c r="QZ344" s="5"/>
      <c r="RA344" s="5"/>
      <c r="RB344" s="5"/>
      <c r="RC344" s="5"/>
      <c r="RD344" s="5"/>
      <c r="RE344" s="5"/>
      <c r="RF344" s="5"/>
      <c r="RG344" s="5"/>
      <c r="RH344" s="5"/>
      <c r="RI344" s="5"/>
      <c r="RJ344" s="5"/>
      <c r="RK344" s="5"/>
      <c r="RL344" s="5"/>
      <c r="RM344" s="5"/>
      <c r="RN344" s="5"/>
      <c r="RO344" s="5"/>
      <c r="RP344" s="5"/>
      <c r="RQ344" s="5"/>
      <c r="RR344" s="5"/>
      <c r="RS344" s="5"/>
      <c r="RT344" s="5"/>
      <c r="RU344" s="5"/>
      <c r="RV344" s="5"/>
      <c r="RW344" s="5"/>
      <c r="RX344" s="5"/>
      <c r="RY344" s="5"/>
      <c r="RZ344" s="5"/>
      <c r="SA344" s="5"/>
      <c r="SB344" s="5"/>
      <c r="SC344" s="5"/>
      <c r="SD344" s="5"/>
      <c r="SE344" s="5"/>
      <c r="SF344" s="5"/>
      <c r="SG344" s="5"/>
      <c r="SH344" s="5"/>
      <c r="SI344" s="5"/>
      <c r="SJ344" s="5"/>
      <c r="SK344" s="5"/>
      <c r="SL344" s="5"/>
      <c r="SM344" s="5"/>
      <c r="SN344" s="5"/>
      <c r="SO344" s="5"/>
      <c r="SP344" s="5"/>
      <c r="SQ344" s="5"/>
      <c r="SR344" s="5"/>
      <c r="SS344" s="5"/>
      <c r="ST344" s="5"/>
      <c r="SU344" s="5"/>
      <c r="SV344" s="5"/>
      <c r="SW344" s="5"/>
      <c r="SX344" s="5"/>
      <c r="SY344" s="5"/>
      <c r="SZ344" s="5"/>
      <c r="TA344" s="5"/>
      <c r="TB344" s="5"/>
      <c r="TC344" s="5"/>
      <c r="TD344" s="5"/>
      <c r="TE344" s="5"/>
      <c r="TF344" s="5"/>
      <c r="TG344" s="5"/>
      <c r="TH344" s="5"/>
      <c r="TI344" s="5"/>
      <c r="TJ344" s="5"/>
      <c r="TK344" s="5"/>
      <c r="TL344" s="5"/>
      <c r="TM344" s="5"/>
      <c r="TN344" s="5"/>
      <c r="TO344" s="5"/>
      <c r="TP344" s="5"/>
      <c r="TQ344" s="5"/>
      <c r="TR344" s="5"/>
      <c r="TS344" s="5"/>
      <c r="TT344" s="5"/>
      <c r="TU344" s="5"/>
      <c r="TV344" s="5"/>
      <c r="TW344" s="5"/>
      <c r="TX344" s="5"/>
      <c r="TY344" s="5"/>
      <c r="TZ344" s="5"/>
      <c r="UA344" s="5"/>
      <c r="UB344" s="5"/>
      <c r="UC344" s="5"/>
      <c r="UD344" s="5"/>
      <c r="UE344" s="5"/>
      <c r="UF344" s="5"/>
      <c r="UG344" s="5"/>
      <c r="UH344" s="5"/>
      <c r="UI344" s="5"/>
      <c r="UJ344" s="5"/>
      <c r="UK344" s="5"/>
      <c r="UL344" s="5"/>
      <c r="UM344" s="5"/>
      <c r="UN344" s="5"/>
      <c r="UO344" s="5"/>
      <c r="UP344" s="5"/>
      <c r="UQ344" s="5"/>
      <c r="UR344" s="5"/>
      <c r="US344" s="5"/>
      <c r="UT344" s="5"/>
      <c r="UU344" s="5"/>
      <c r="UV344" s="5"/>
      <c r="UW344" s="5"/>
      <c r="UX344" s="5"/>
      <c r="UY344" s="5"/>
      <c r="UZ344" s="5"/>
      <c r="VA344" s="5"/>
      <c r="VB344" s="5"/>
      <c r="VC344" s="5"/>
      <c r="VD344" s="5"/>
      <c r="VE344" s="5"/>
      <c r="VF344" s="5"/>
      <c r="VG344" s="5"/>
      <c r="VH344" s="5"/>
      <c r="VI344" s="5"/>
      <c r="VJ344" s="5"/>
      <c r="VK344" s="5"/>
      <c r="VL344" s="5"/>
      <c r="VM344" s="5"/>
      <c r="VN344" s="5"/>
      <c r="VO344" s="5"/>
      <c r="VP344" s="5"/>
      <c r="VQ344" s="5"/>
      <c r="VR344" s="5"/>
      <c r="VS344" s="5"/>
      <c r="VT344" s="5"/>
      <c r="VU344" s="5"/>
      <c r="VV344" s="5"/>
      <c r="VW344" s="5"/>
      <c r="VX344" s="5"/>
      <c r="VY344" s="5"/>
      <c r="VZ344" s="5"/>
      <c r="WA344" s="5"/>
      <c r="WB344" s="5"/>
      <c r="WC344" s="5"/>
      <c r="WD344" s="5"/>
      <c r="WE344" s="5"/>
      <c r="WF344" s="5"/>
      <c r="WG344" s="5"/>
      <c r="WH344" s="5"/>
      <c r="WI344" s="5"/>
      <c r="WJ344" s="5"/>
      <c r="WK344" s="5"/>
      <c r="WL344" s="5"/>
      <c r="WM344" s="5"/>
      <c r="WN344" s="5"/>
      <c r="WO344" s="5"/>
      <c r="WP344" s="5"/>
      <c r="WQ344" s="5"/>
      <c r="WR344" s="5"/>
      <c r="WS344" s="5"/>
      <c r="WT344" s="5"/>
      <c r="WU344" s="5"/>
      <c r="WV344" s="5"/>
      <c r="WW344" s="5"/>
      <c r="WX344" s="5"/>
      <c r="WY344" s="5"/>
      <c r="WZ344" s="5"/>
      <c r="XA344" s="5"/>
      <c r="XB344" s="5"/>
      <c r="XC344" s="5"/>
      <c r="XD344" s="5"/>
      <c r="XE344" s="5"/>
      <c r="XF344" s="5"/>
      <c r="XG344" s="5"/>
      <c r="XH344" s="5"/>
      <c r="XI344" s="5"/>
      <c r="XJ344" s="5"/>
      <c r="XK344" s="5"/>
      <c r="XL344" s="5"/>
      <c r="XM344" s="5"/>
      <c r="XN344" s="5"/>
      <c r="XO344" s="5"/>
      <c r="XP344" s="5"/>
      <c r="XQ344" s="5"/>
      <c r="XR344" s="5"/>
      <c r="XS344" s="5"/>
      <c r="XT344" s="5"/>
      <c r="XU344" s="5"/>
      <c r="XV344" s="5"/>
      <c r="XW344" s="5"/>
    </row>
    <row r="345" spans="39:647" x14ac:dyDescent="0.45">
      <c r="AM345" s="5"/>
      <c r="AN345" s="5"/>
      <c r="AO345" s="5"/>
      <c r="AP345" s="5"/>
      <c r="AQ345" s="5"/>
      <c r="AR345" s="5"/>
      <c r="AS345" s="5"/>
      <c r="AT345" s="5"/>
      <c r="AU345" s="5"/>
      <c r="AV345" s="5"/>
      <c r="AW345" s="5"/>
      <c r="AX345" s="5"/>
      <c r="AY345" s="5"/>
      <c r="AZ345" s="5"/>
      <c r="BA345" s="5"/>
      <c r="BB345" s="5"/>
      <c r="BC345" s="5"/>
      <c r="BD345" s="5"/>
      <c r="BE345" s="5"/>
      <c r="BF345" s="5"/>
      <c r="BG345" s="5"/>
      <c r="BH345" s="5"/>
      <c r="BI345" s="5"/>
      <c r="BJ345" s="5"/>
      <c r="BK345" s="5"/>
      <c r="BL345" s="5"/>
      <c r="BM345" s="5"/>
      <c r="BN345" s="5"/>
      <c r="BO345" s="5"/>
      <c r="BP345" s="5"/>
      <c r="BQ345" s="5"/>
      <c r="BR345" s="5"/>
      <c r="BS345" s="5"/>
      <c r="BT345" s="5"/>
      <c r="BU345" s="5"/>
      <c r="BV345" s="5"/>
      <c r="BW345" s="5"/>
      <c r="BX345" s="5"/>
      <c r="BY345" s="5"/>
      <c r="BZ345" s="5"/>
      <c r="CA345" s="5"/>
      <c r="CB345" s="5"/>
      <c r="CC345" s="5"/>
      <c r="CD345" s="5"/>
      <c r="CE345" s="5"/>
      <c r="CF345" s="5"/>
      <c r="CG345" s="5"/>
      <c r="CH345" s="5"/>
      <c r="CI345" s="5"/>
      <c r="CJ345" s="5"/>
      <c r="CK345" s="5"/>
      <c r="CL345" s="5"/>
      <c r="CM345" s="5"/>
      <c r="CN345" s="5"/>
      <c r="CO345" s="5"/>
      <c r="CP345" s="5"/>
      <c r="CQ345" s="5"/>
      <c r="CR345" s="5"/>
      <c r="CS345" s="5"/>
      <c r="CT345" s="5"/>
      <c r="CU345" s="5"/>
      <c r="CV345" s="5"/>
      <c r="CW345" s="5"/>
      <c r="CX345" s="5"/>
      <c r="CY345" s="5"/>
      <c r="CZ345" s="5"/>
      <c r="DA345" s="5"/>
      <c r="DB345" s="5"/>
      <c r="DC345" s="5"/>
      <c r="DD345" s="5"/>
      <c r="DE345" s="5"/>
      <c r="DF345" s="5"/>
      <c r="DG345" s="5"/>
      <c r="DH345" s="5"/>
      <c r="DI345" s="5"/>
      <c r="DJ345" s="5"/>
      <c r="DK345" s="5"/>
      <c r="DL345" s="5"/>
      <c r="DM345" s="5"/>
      <c r="DN345" s="5"/>
      <c r="DO345" s="5"/>
      <c r="DP345" s="5"/>
      <c r="DQ345" s="5"/>
      <c r="DR345" s="5"/>
      <c r="DS345" s="5"/>
      <c r="DT345" s="5"/>
      <c r="DU345" s="5"/>
      <c r="DV345" s="5"/>
      <c r="DW345" s="5"/>
      <c r="DX345" s="5"/>
      <c r="DY345" s="5"/>
      <c r="DZ345" s="5"/>
      <c r="EA345" s="5"/>
      <c r="EB345" s="5"/>
      <c r="EC345" s="5"/>
      <c r="ED345" s="5"/>
      <c r="EE345" s="5"/>
      <c r="EF345" s="5"/>
      <c r="EG345" s="5"/>
      <c r="EH345" s="5"/>
      <c r="EI345" s="5"/>
      <c r="EJ345" s="5"/>
      <c r="EK345" s="5"/>
      <c r="EL345" s="5"/>
      <c r="EM345" s="5"/>
      <c r="EN345" s="5"/>
      <c r="EO345" s="5"/>
      <c r="EP345" s="5"/>
      <c r="EQ345" s="5"/>
      <c r="ER345" s="5"/>
      <c r="ES345" s="5"/>
      <c r="ET345" s="5"/>
      <c r="EU345" s="5"/>
      <c r="EV345" s="5"/>
      <c r="EW345" s="5"/>
      <c r="EX345" s="5"/>
      <c r="EY345" s="5"/>
      <c r="EZ345" s="5"/>
      <c r="FA345" s="5"/>
      <c r="FB345" s="5"/>
      <c r="FC345" s="5"/>
      <c r="FD345" s="5"/>
      <c r="FE345" s="5"/>
      <c r="FF345" s="5"/>
      <c r="FG345" s="5"/>
      <c r="FH345" s="5"/>
      <c r="FI345" s="5"/>
      <c r="FJ345" s="5"/>
      <c r="FK345" s="5"/>
      <c r="FL345" s="5"/>
      <c r="FM345" s="5"/>
      <c r="FN345" s="5"/>
      <c r="FO345" s="5"/>
      <c r="FP345" s="5"/>
      <c r="FQ345" s="5"/>
      <c r="FR345" s="5"/>
      <c r="FS345" s="5"/>
      <c r="FT345" s="5"/>
      <c r="FU345" s="5"/>
      <c r="FV345" s="5"/>
      <c r="FW345" s="5"/>
      <c r="FX345" s="5"/>
      <c r="FY345" s="5"/>
      <c r="FZ345" s="5"/>
      <c r="GA345" s="5"/>
      <c r="GB345" s="5"/>
      <c r="GC345" s="5"/>
      <c r="GD345" s="5"/>
      <c r="GE345" s="5"/>
      <c r="GF345" s="5"/>
      <c r="GG345" s="5"/>
      <c r="GH345" s="5"/>
      <c r="GI345" s="5"/>
      <c r="GJ345" s="5"/>
      <c r="GK345" s="5"/>
      <c r="GL345" s="5"/>
      <c r="GM345" s="5"/>
      <c r="GN345" s="5"/>
      <c r="GO345" s="5"/>
      <c r="GP345" s="5"/>
      <c r="GQ345" s="5"/>
      <c r="GR345" s="5"/>
      <c r="GS345" s="5"/>
      <c r="GT345" s="5"/>
      <c r="GU345" s="5"/>
      <c r="GV345" s="5"/>
      <c r="GW345" s="5"/>
      <c r="GX345" s="5"/>
      <c r="GY345" s="5"/>
      <c r="GZ345" s="5"/>
      <c r="HA345" s="5"/>
      <c r="HB345" s="5"/>
      <c r="HC345" s="5"/>
      <c r="HD345" s="5"/>
      <c r="HE345" s="5"/>
      <c r="HF345" s="5"/>
      <c r="HG345" s="5"/>
      <c r="HH345" s="5"/>
      <c r="HI345" s="5"/>
      <c r="HJ345" s="5"/>
      <c r="HK345" s="5"/>
      <c r="HL345" s="5"/>
      <c r="HM345" s="5"/>
      <c r="HN345" s="5"/>
      <c r="HO345" s="5"/>
      <c r="HP345" s="5"/>
      <c r="HQ345" s="5"/>
      <c r="HR345" s="5"/>
      <c r="HS345" s="5"/>
      <c r="HT345" s="5"/>
      <c r="HU345" s="5"/>
      <c r="HV345" s="5"/>
      <c r="HW345" s="5"/>
      <c r="HX345" s="5"/>
      <c r="HY345" s="5"/>
      <c r="HZ345" s="5"/>
      <c r="IA345" s="5"/>
      <c r="IB345" s="5"/>
      <c r="IC345" s="5"/>
      <c r="ID345" s="5"/>
      <c r="IE345" s="5"/>
      <c r="IF345" s="5"/>
      <c r="IG345" s="5"/>
      <c r="IH345" s="5"/>
      <c r="II345" s="5"/>
      <c r="IJ345" s="5"/>
      <c r="IK345" s="5"/>
      <c r="IL345" s="5"/>
      <c r="IM345" s="5"/>
      <c r="IN345" s="5"/>
      <c r="IO345" s="5"/>
      <c r="IP345" s="5"/>
      <c r="IQ345" s="5"/>
      <c r="IR345" s="5"/>
      <c r="IS345" s="5"/>
      <c r="IT345" s="5"/>
      <c r="IU345" s="5"/>
      <c r="IV345" s="5"/>
      <c r="IW345" s="5"/>
      <c r="IX345" s="5"/>
      <c r="IY345" s="5"/>
      <c r="IZ345" s="5"/>
      <c r="JA345" s="5"/>
      <c r="JB345" s="5"/>
      <c r="JC345" s="5"/>
      <c r="JD345" s="5"/>
      <c r="JE345" s="5"/>
      <c r="JF345" s="5"/>
      <c r="JG345" s="5"/>
      <c r="JH345" s="5"/>
      <c r="JI345" s="5"/>
      <c r="JJ345" s="5"/>
      <c r="JK345" s="5"/>
      <c r="JL345" s="5"/>
      <c r="JM345" s="5"/>
      <c r="JN345" s="5"/>
      <c r="JO345" s="5"/>
      <c r="JP345" s="5"/>
      <c r="JQ345" s="5"/>
      <c r="JR345" s="5"/>
      <c r="JS345" s="5"/>
      <c r="JT345" s="5"/>
      <c r="JU345" s="5"/>
      <c r="JV345" s="5"/>
      <c r="JW345" s="5"/>
      <c r="JX345" s="5"/>
      <c r="JY345" s="5"/>
      <c r="JZ345" s="5"/>
      <c r="KA345" s="5"/>
      <c r="KB345" s="5"/>
      <c r="KC345" s="5"/>
      <c r="KD345" s="5"/>
      <c r="KE345" s="5"/>
      <c r="KF345" s="5"/>
      <c r="KG345" s="5"/>
      <c r="KH345" s="5"/>
      <c r="KI345" s="5"/>
      <c r="KJ345" s="5"/>
      <c r="KK345" s="5"/>
      <c r="KL345" s="5"/>
      <c r="KM345" s="5"/>
      <c r="KN345" s="5"/>
      <c r="KO345" s="5"/>
      <c r="KP345" s="5"/>
      <c r="KQ345" s="5"/>
      <c r="KR345" s="5"/>
      <c r="KS345" s="5"/>
      <c r="KT345" s="5"/>
      <c r="KU345" s="5"/>
      <c r="KV345" s="5"/>
      <c r="KW345" s="5"/>
      <c r="KX345" s="5"/>
      <c r="KY345" s="5"/>
      <c r="KZ345" s="5"/>
      <c r="LA345" s="5"/>
      <c r="LB345" s="5"/>
      <c r="LC345" s="5"/>
      <c r="LD345" s="5"/>
      <c r="LE345" s="5"/>
      <c r="LF345" s="5"/>
      <c r="LG345" s="5"/>
      <c r="LH345" s="5"/>
      <c r="LI345" s="5"/>
      <c r="LJ345" s="5"/>
      <c r="LK345" s="5"/>
      <c r="LL345" s="5"/>
      <c r="LM345" s="5"/>
      <c r="LN345" s="5"/>
      <c r="LO345" s="5"/>
      <c r="LP345" s="5"/>
      <c r="LQ345" s="5"/>
      <c r="LR345" s="5"/>
      <c r="LS345" s="5"/>
      <c r="LT345" s="5"/>
      <c r="LU345" s="5"/>
      <c r="LV345" s="5"/>
      <c r="LW345" s="5"/>
      <c r="LX345" s="5"/>
      <c r="LY345" s="5"/>
      <c r="LZ345" s="5"/>
      <c r="MA345" s="5"/>
      <c r="MB345" s="5"/>
      <c r="MC345" s="5"/>
      <c r="MD345" s="5"/>
      <c r="ME345" s="5"/>
      <c r="MF345" s="5"/>
      <c r="MG345" s="5"/>
      <c r="MH345" s="5"/>
      <c r="MI345" s="5"/>
      <c r="MJ345" s="5"/>
      <c r="MK345" s="5"/>
      <c r="ML345" s="5"/>
      <c r="MM345" s="5"/>
      <c r="MN345" s="5"/>
      <c r="MO345" s="5"/>
      <c r="MP345" s="5"/>
      <c r="MQ345" s="5"/>
      <c r="MR345" s="5"/>
      <c r="MS345" s="5"/>
      <c r="MT345" s="5"/>
      <c r="MU345" s="5"/>
      <c r="MV345" s="5"/>
      <c r="MW345" s="5"/>
      <c r="MX345" s="5"/>
      <c r="MY345" s="5"/>
      <c r="MZ345" s="5"/>
      <c r="NA345" s="5"/>
      <c r="NB345" s="5"/>
      <c r="NC345" s="5"/>
      <c r="ND345" s="5"/>
      <c r="NE345" s="5"/>
      <c r="NF345" s="5"/>
      <c r="NG345" s="5"/>
      <c r="NH345" s="5"/>
      <c r="NI345" s="5"/>
      <c r="NJ345" s="5"/>
      <c r="NK345" s="5"/>
      <c r="NL345" s="5"/>
      <c r="NM345" s="5"/>
      <c r="NN345" s="5"/>
      <c r="NO345" s="5"/>
      <c r="NP345" s="5"/>
      <c r="NQ345" s="5"/>
      <c r="NR345" s="5"/>
      <c r="NS345" s="5"/>
      <c r="NT345" s="5"/>
      <c r="NU345" s="5"/>
      <c r="NV345" s="5"/>
      <c r="NW345" s="5"/>
      <c r="NX345" s="5"/>
      <c r="NY345" s="5"/>
      <c r="NZ345" s="5"/>
      <c r="OA345" s="5"/>
      <c r="OB345" s="5"/>
      <c r="OC345" s="5"/>
      <c r="OD345" s="5"/>
      <c r="OE345" s="5"/>
      <c r="OF345" s="5"/>
      <c r="OG345" s="5"/>
      <c r="OH345" s="5"/>
      <c r="OI345" s="5"/>
      <c r="OJ345" s="5"/>
      <c r="OK345" s="5"/>
      <c r="OL345" s="5"/>
      <c r="OM345" s="5"/>
      <c r="ON345" s="5"/>
      <c r="OO345" s="5"/>
      <c r="OP345" s="5"/>
      <c r="OQ345" s="5"/>
      <c r="OR345" s="5"/>
      <c r="OS345" s="5"/>
      <c r="OT345" s="5"/>
      <c r="OU345" s="5"/>
      <c r="OV345" s="5"/>
      <c r="OW345" s="5"/>
      <c r="OX345" s="5"/>
      <c r="OY345" s="5"/>
      <c r="OZ345" s="5"/>
      <c r="PA345" s="5"/>
      <c r="PB345" s="5"/>
      <c r="PC345" s="5"/>
      <c r="PD345" s="5"/>
      <c r="PE345" s="5"/>
      <c r="PF345" s="5"/>
      <c r="PG345" s="5"/>
      <c r="PH345" s="5"/>
      <c r="PI345" s="5"/>
      <c r="PJ345" s="5"/>
      <c r="PK345" s="5"/>
      <c r="PL345" s="5"/>
      <c r="PM345" s="5"/>
      <c r="PN345" s="5"/>
      <c r="PO345" s="5"/>
      <c r="PP345" s="5"/>
      <c r="PQ345" s="5"/>
      <c r="PR345" s="5"/>
      <c r="PS345" s="5"/>
      <c r="PT345" s="5"/>
      <c r="PU345" s="5"/>
      <c r="PV345" s="5"/>
      <c r="PW345" s="5"/>
      <c r="PX345" s="5"/>
      <c r="PY345" s="5"/>
      <c r="PZ345" s="5"/>
      <c r="QA345" s="5"/>
      <c r="QB345" s="5"/>
      <c r="QC345" s="5"/>
      <c r="QD345" s="5"/>
      <c r="QE345" s="5"/>
      <c r="QF345" s="5"/>
      <c r="QG345" s="5"/>
      <c r="QH345" s="5"/>
      <c r="QI345" s="5"/>
      <c r="QJ345" s="5"/>
      <c r="QK345" s="5"/>
      <c r="QL345" s="5"/>
      <c r="QM345" s="5"/>
      <c r="QN345" s="5"/>
      <c r="QO345" s="5"/>
      <c r="QP345" s="5"/>
      <c r="QQ345" s="5"/>
      <c r="QR345" s="5"/>
      <c r="QS345" s="5"/>
      <c r="QT345" s="5"/>
      <c r="QU345" s="5"/>
      <c r="QV345" s="5"/>
      <c r="QW345" s="5"/>
      <c r="QX345" s="5"/>
      <c r="QY345" s="5"/>
      <c r="QZ345" s="5"/>
      <c r="RA345" s="5"/>
      <c r="RB345" s="5"/>
      <c r="RC345" s="5"/>
      <c r="RD345" s="5"/>
      <c r="RE345" s="5"/>
      <c r="RF345" s="5"/>
      <c r="RG345" s="5"/>
      <c r="RH345" s="5"/>
      <c r="RI345" s="5"/>
      <c r="RJ345" s="5"/>
      <c r="RK345" s="5"/>
      <c r="RL345" s="5"/>
      <c r="RM345" s="5"/>
      <c r="RN345" s="5"/>
      <c r="RO345" s="5"/>
      <c r="RP345" s="5"/>
      <c r="RQ345" s="5"/>
      <c r="RR345" s="5"/>
      <c r="RS345" s="5"/>
      <c r="RT345" s="5"/>
      <c r="RU345" s="5"/>
      <c r="RV345" s="5"/>
      <c r="RW345" s="5"/>
      <c r="RX345" s="5"/>
      <c r="RY345" s="5"/>
      <c r="RZ345" s="5"/>
      <c r="SA345" s="5"/>
      <c r="SB345" s="5"/>
      <c r="SC345" s="5"/>
      <c r="SD345" s="5"/>
      <c r="SE345" s="5"/>
      <c r="SF345" s="5"/>
      <c r="SG345" s="5"/>
      <c r="SH345" s="5"/>
      <c r="SI345" s="5"/>
      <c r="SJ345" s="5"/>
      <c r="SK345" s="5"/>
      <c r="SL345" s="5"/>
      <c r="SM345" s="5"/>
      <c r="SN345" s="5"/>
      <c r="SO345" s="5"/>
      <c r="SP345" s="5"/>
      <c r="SQ345" s="5"/>
      <c r="SR345" s="5"/>
      <c r="SS345" s="5"/>
      <c r="ST345" s="5"/>
      <c r="SU345" s="5"/>
      <c r="SV345" s="5"/>
      <c r="SW345" s="5"/>
      <c r="SX345" s="5"/>
      <c r="SY345" s="5"/>
      <c r="SZ345" s="5"/>
      <c r="TA345" s="5"/>
      <c r="TB345" s="5"/>
      <c r="TC345" s="5"/>
      <c r="TD345" s="5"/>
      <c r="TE345" s="5"/>
      <c r="TF345" s="5"/>
      <c r="TG345" s="5"/>
      <c r="TH345" s="5"/>
      <c r="TI345" s="5"/>
      <c r="TJ345" s="5"/>
      <c r="TK345" s="5"/>
      <c r="TL345" s="5"/>
      <c r="TM345" s="5"/>
      <c r="TN345" s="5"/>
      <c r="TO345" s="5"/>
      <c r="TP345" s="5"/>
      <c r="TQ345" s="5"/>
      <c r="TR345" s="5"/>
      <c r="TS345" s="5"/>
      <c r="TT345" s="5"/>
      <c r="TU345" s="5"/>
      <c r="TV345" s="5"/>
      <c r="TW345" s="5"/>
      <c r="TX345" s="5"/>
      <c r="TY345" s="5"/>
      <c r="TZ345" s="5"/>
      <c r="UA345" s="5"/>
      <c r="UB345" s="5"/>
      <c r="UC345" s="5"/>
      <c r="UD345" s="5"/>
      <c r="UE345" s="5"/>
      <c r="UF345" s="5"/>
      <c r="UG345" s="5"/>
      <c r="UH345" s="5"/>
      <c r="UI345" s="5"/>
      <c r="UJ345" s="5"/>
      <c r="UK345" s="5"/>
      <c r="UL345" s="5"/>
      <c r="UM345" s="5"/>
      <c r="UN345" s="5"/>
      <c r="UO345" s="5"/>
      <c r="UP345" s="5"/>
      <c r="UQ345" s="5"/>
      <c r="UR345" s="5"/>
      <c r="US345" s="5"/>
      <c r="UT345" s="5"/>
      <c r="UU345" s="5"/>
      <c r="UV345" s="5"/>
      <c r="UW345" s="5"/>
      <c r="UX345" s="5"/>
      <c r="UY345" s="5"/>
      <c r="UZ345" s="5"/>
      <c r="VA345" s="5"/>
      <c r="VB345" s="5"/>
      <c r="VC345" s="5"/>
      <c r="VD345" s="5"/>
      <c r="VE345" s="5"/>
      <c r="VF345" s="5"/>
      <c r="VG345" s="5"/>
      <c r="VH345" s="5"/>
      <c r="VI345" s="5"/>
      <c r="VJ345" s="5"/>
      <c r="VK345" s="5"/>
      <c r="VL345" s="5"/>
      <c r="VM345" s="5"/>
      <c r="VN345" s="5"/>
      <c r="VO345" s="5"/>
      <c r="VP345" s="5"/>
      <c r="VQ345" s="5"/>
      <c r="VR345" s="5"/>
      <c r="VS345" s="5"/>
      <c r="VT345" s="5"/>
      <c r="VU345" s="5"/>
      <c r="VV345" s="5"/>
      <c r="VW345" s="5"/>
      <c r="VX345" s="5"/>
      <c r="VY345" s="5"/>
      <c r="VZ345" s="5"/>
      <c r="WA345" s="5"/>
      <c r="WB345" s="5"/>
      <c r="WC345" s="5"/>
      <c r="WD345" s="5"/>
      <c r="WE345" s="5"/>
      <c r="WF345" s="5"/>
      <c r="WG345" s="5"/>
      <c r="WH345" s="5"/>
      <c r="WI345" s="5"/>
      <c r="WJ345" s="5"/>
      <c r="WK345" s="5"/>
      <c r="WL345" s="5"/>
      <c r="WM345" s="5"/>
      <c r="WN345" s="5"/>
      <c r="WO345" s="5"/>
      <c r="WP345" s="5"/>
      <c r="WQ345" s="5"/>
      <c r="WR345" s="5"/>
      <c r="WS345" s="5"/>
      <c r="WT345" s="5"/>
      <c r="WU345" s="5"/>
      <c r="WV345" s="5"/>
      <c r="WW345" s="5"/>
      <c r="WX345" s="5"/>
      <c r="WY345" s="5"/>
      <c r="WZ345" s="5"/>
      <c r="XA345" s="5"/>
      <c r="XB345" s="5"/>
      <c r="XC345" s="5"/>
      <c r="XD345" s="5"/>
      <c r="XE345" s="5"/>
      <c r="XF345" s="5"/>
      <c r="XG345" s="5"/>
      <c r="XH345" s="5"/>
      <c r="XI345" s="5"/>
      <c r="XJ345" s="5"/>
      <c r="XK345" s="5"/>
      <c r="XL345" s="5"/>
      <c r="XM345" s="5"/>
      <c r="XN345" s="5"/>
      <c r="XO345" s="5"/>
      <c r="XP345" s="5"/>
      <c r="XQ345" s="5"/>
      <c r="XR345" s="5"/>
      <c r="XS345" s="5"/>
      <c r="XT345" s="5"/>
      <c r="XU345" s="5"/>
      <c r="XV345" s="5"/>
      <c r="XW345" s="5"/>
    </row>
    <row r="346" spans="39:647" x14ac:dyDescent="0.4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c r="EU346" s="5"/>
      <c r="EV346" s="5"/>
      <c r="EW346" s="5"/>
      <c r="EX346" s="5"/>
      <c r="EY346" s="5"/>
      <c r="EZ346" s="5"/>
      <c r="FA346" s="5"/>
      <c r="FB346" s="5"/>
      <c r="FC346" s="5"/>
      <c r="FD346" s="5"/>
      <c r="FE346" s="5"/>
      <c r="FF346" s="5"/>
      <c r="FG346" s="5"/>
      <c r="FH346" s="5"/>
      <c r="FI346" s="5"/>
      <c r="FJ346" s="5"/>
      <c r="FK346" s="5"/>
      <c r="FL346" s="5"/>
      <c r="FM346" s="5"/>
      <c r="FN346" s="5"/>
      <c r="FO346" s="5"/>
      <c r="FP346" s="5"/>
      <c r="FQ346" s="5"/>
      <c r="FR346" s="5"/>
      <c r="FS346" s="5"/>
      <c r="FT346" s="5"/>
      <c r="FU346" s="5"/>
      <c r="FV346" s="5"/>
      <c r="FW346" s="5"/>
      <c r="FX346" s="5"/>
      <c r="FY346" s="5"/>
      <c r="FZ346" s="5"/>
      <c r="GA346" s="5"/>
      <c r="GB346" s="5"/>
      <c r="GC346" s="5"/>
      <c r="GD346" s="5"/>
      <c r="GE346" s="5"/>
      <c r="GF346" s="5"/>
      <c r="GG346" s="5"/>
      <c r="GH346" s="5"/>
      <c r="GI346" s="5"/>
      <c r="GJ346" s="5"/>
      <c r="GK346" s="5"/>
      <c r="GL346" s="5"/>
      <c r="GM346" s="5"/>
      <c r="GN346" s="5"/>
      <c r="GO346" s="5"/>
      <c r="GP346" s="5"/>
      <c r="GQ346" s="5"/>
      <c r="GR346" s="5"/>
      <c r="GS346" s="5"/>
      <c r="GT346" s="5"/>
      <c r="GU346" s="5"/>
      <c r="GV346" s="5"/>
      <c r="GW346" s="5"/>
      <c r="GX346" s="5"/>
      <c r="GY346" s="5"/>
      <c r="GZ346" s="5"/>
      <c r="HA346" s="5"/>
      <c r="HB346" s="5"/>
      <c r="HC346" s="5"/>
      <c r="HD346" s="5"/>
      <c r="HE346" s="5"/>
      <c r="HF346" s="5"/>
      <c r="HG346" s="5"/>
      <c r="HH346" s="5"/>
      <c r="HI346" s="5"/>
      <c r="HJ346" s="5"/>
      <c r="HK346" s="5"/>
      <c r="HL346" s="5"/>
      <c r="HM346" s="5"/>
      <c r="HN346" s="5"/>
      <c r="HO346" s="5"/>
      <c r="HP346" s="5"/>
      <c r="HQ346" s="5"/>
      <c r="HR346" s="5"/>
      <c r="HS346" s="5"/>
      <c r="HT346" s="5"/>
      <c r="HU346" s="5"/>
      <c r="HV346" s="5"/>
      <c r="HW346" s="5"/>
      <c r="HX346" s="5"/>
      <c r="HY346" s="5"/>
      <c r="HZ346" s="5"/>
      <c r="IA346" s="5"/>
      <c r="IB346" s="5"/>
      <c r="IC346" s="5"/>
      <c r="ID346" s="5"/>
      <c r="IE346" s="5"/>
      <c r="IF346" s="5"/>
      <c r="IG346" s="5"/>
      <c r="IH346" s="5"/>
      <c r="II346" s="5"/>
      <c r="IJ346" s="5"/>
      <c r="IK346" s="5"/>
      <c r="IL346" s="5"/>
      <c r="IM346" s="5"/>
      <c r="IN346" s="5"/>
      <c r="IO346" s="5"/>
      <c r="IP346" s="5"/>
      <c r="IQ346" s="5"/>
      <c r="IR346" s="5"/>
      <c r="IS346" s="5"/>
      <c r="IT346" s="5"/>
      <c r="IU346" s="5"/>
      <c r="IV346" s="5"/>
      <c r="IW346" s="5"/>
      <c r="IX346" s="5"/>
      <c r="IY346" s="5"/>
      <c r="IZ346" s="5"/>
      <c r="JA346" s="5"/>
      <c r="JB346" s="5"/>
      <c r="JC346" s="5"/>
      <c r="JD346" s="5"/>
      <c r="JE346" s="5"/>
      <c r="JF346" s="5"/>
      <c r="JG346" s="5"/>
      <c r="JH346" s="5"/>
      <c r="JI346" s="5"/>
      <c r="JJ346" s="5"/>
      <c r="JK346" s="5"/>
      <c r="JL346" s="5"/>
      <c r="JM346" s="5"/>
      <c r="JN346" s="5"/>
      <c r="JO346" s="5"/>
      <c r="JP346" s="5"/>
      <c r="JQ346" s="5"/>
      <c r="JR346" s="5"/>
      <c r="JS346" s="5"/>
      <c r="JT346" s="5"/>
      <c r="JU346" s="5"/>
      <c r="JV346" s="5"/>
      <c r="JW346" s="5"/>
      <c r="JX346" s="5"/>
      <c r="JY346" s="5"/>
      <c r="JZ346" s="5"/>
      <c r="KA346" s="5"/>
      <c r="KB346" s="5"/>
      <c r="KC346" s="5"/>
      <c r="KD346" s="5"/>
      <c r="KE346" s="5"/>
      <c r="KF346" s="5"/>
      <c r="KG346" s="5"/>
      <c r="KH346" s="5"/>
      <c r="KI346" s="5"/>
      <c r="KJ346" s="5"/>
      <c r="KK346" s="5"/>
      <c r="KL346" s="5"/>
      <c r="KM346" s="5"/>
      <c r="KN346" s="5"/>
      <c r="KO346" s="5"/>
      <c r="KP346" s="5"/>
      <c r="KQ346" s="5"/>
      <c r="KR346" s="5"/>
      <c r="KS346" s="5"/>
      <c r="KT346" s="5"/>
      <c r="KU346" s="5"/>
      <c r="KV346" s="5"/>
      <c r="KW346" s="5"/>
      <c r="KX346" s="5"/>
      <c r="KY346" s="5"/>
      <c r="KZ346" s="5"/>
      <c r="LA346" s="5"/>
      <c r="LB346" s="5"/>
      <c r="LC346" s="5"/>
      <c r="LD346" s="5"/>
      <c r="LE346" s="5"/>
      <c r="LF346" s="5"/>
      <c r="LG346" s="5"/>
      <c r="LH346" s="5"/>
      <c r="LI346" s="5"/>
      <c r="LJ346" s="5"/>
      <c r="LK346" s="5"/>
      <c r="LL346" s="5"/>
      <c r="LM346" s="5"/>
      <c r="LN346" s="5"/>
      <c r="LO346" s="5"/>
      <c r="LP346" s="5"/>
      <c r="LQ346" s="5"/>
      <c r="LR346" s="5"/>
      <c r="LS346" s="5"/>
      <c r="LT346" s="5"/>
      <c r="LU346" s="5"/>
      <c r="LV346" s="5"/>
      <c r="LW346" s="5"/>
      <c r="LX346" s="5"/>
      <c r="LY346" s="5"/>
      <c r="LZ346" s="5"/>
      <c r="MA346" s="5"/>
      <c r="MB346" s="5"/>
      <c r="MC346" s="5"/>
      <c r="MD346" s="5"/>
      <c r="ME346" s="5"/>
      <c r="MF346" s="5"/>
      <c r="MG346" s="5"/>
      <c r="MH346" s="5"/>
      <c r="MI346" s="5"/>
      <c r="MJ346" s="5"/>
      <c r="MK346" s="5"/>
      <c r="ML346" s="5"/>
      <c r="MM346" s="5"/>
      <c r="MN346" s="5"/>
      <c r="MO346" s="5"/>
      <c r="MP346" s="5"/>
      <c r="MQ346" s="5"/>
      <c r="MR346" s="5"/>
      <c r="MS346" s="5"/>
      <c r="MT346" s="5"/>
      <c r="MU346" s="5"/>
      <c r="MV346" s="5"/>
      <c r="MW346" s="5"/>
      <c r="MX346" s="5"/>
      <c r="MY346" s="5"/>
      <c r="MZ346" s="5"/>
      <c r="NA346" s="5"/>
      <c r="NB346" s="5"/>
      <c r="NC346" s="5"/>
      <c r="ND346" s="5"/>
      <c r="NE346" s="5"/>
      <c r="NF346" s="5"/>
      <c r="NG346" s="5"/>
      <c r="NH346" s="5"/>
      <c r="NI346" s="5"/>
      <c r="NJ346" s="5"/>
      <c r="NK346" s="5"/>
      <c r="NL346" s="5"/>
      <c r="NM346" s="5"/>
      <c r="NN346" s="5"/>
      <c r="NO346" s="5"/>
      <c r="NP346" s="5"/>
      <c r="NQ346" s="5"/>
      <c r="NR346" s="5"/>
      <c r="NS346" s="5"/>
      <c r="NT346" s="5"/>
      <c r="NU346" s="5"/>
      <c r="NV346" s="5"/>
      <c r="NW346" s="5"/>
      <c r="NX346" s="5"/>
      <c r="NY346" s="5"/>
      <c r="NZ346" s="5"/>
      <c r="OA346" s="5"/>
      <c r="OB346" s="5"/>
      <c r="OC346" s="5"/>
      <c r="OD346" s="5"/>
      <c r="OE346" s="5"/>
      <c r="OF346" s="5"/>
      <c r="OG346" s="5"/>
      <c r="OH346" s="5"/>
      <c r="OI346" s="5"/>
      <c r="OJ346" s="5"/>
      <c r="OK346" s="5"/>
      <c r="OL346" s="5"/>
      <c r="OM346" s="5"/>
      <c r="ON346" s="5"/>
      <c r="OO346" s="5"/>
      <c r="OP346" s="5"/>
      <c r="OQ346" s="5"/>
      <c r="OR346" s="5"/>
      <c r="OS346" s="5"/>
      <c r="OT346" s="5"/>
      <c r="OU346" s="5"/>
      <c r="OV346" s="5"/>
      <c r="OW346" s="5"/>
      <c r="OX346" s="5"/>
      <c r="OY346" s="5"/>
      <c r="OZ346" s="5"/>
      <c r="PA346" s="5"/>
      <c r="PB346" s="5"/>
      <c r="PC346" s="5"/>
      <c r="PD346" s="5"/>
      <c r="PE346" s="5"/>
      <c r="PF346" s="5"/>
      <c r="PG346" s="5"/>
      <c r="PH346" s="5"/>
      <c r="PI346" s="5"/>
      <c r="PJ346" s="5"/>
      <c r="PK346" s="5"/>
      <c r="PL346" s="5"/>
      <c r="PM346" s="5"/>
      <c r="PN346" s="5"/>
      <c r="PO346" s="5"/>
      <c r="PP346" s="5"/>
      <c r="PQ346" s="5"/>
      <c r="PR346" s="5"/>
      <c r="PS346" s="5"/>
      <c r="PT346" s="5"/>
      <c r="PU346" s="5"/>
      <c r="PV346" s="5"/>
      <c r="PW346" s="5"/>
      <c r="PX346" s="5"/>
      <c r="PY346" s="5"/>
      <c r="PZ346" s="5"/>
      <c r="QA346" s="5"/>
      <c r="QB346" s="5"/>
      <c r="QC346" s="5"/>
      <c r="QD346" s="5"/>
      <c r="QE346" s="5"/>
      <c r="QF346" s="5"/>
      <c r="QG346" s="5"/>
      <c r="QH346" s="5"/>
      <c r="QI346" s="5"/>
      <c r="QJ346" s="5"/>
      <c r="QK346" s="5"/>
      <c r="QL346" s="5"/>
      <c r="QM346" s="5"/>
      <c r="QN346" s="5"/>
      <c r="QO346" s="5"/>
      <c r="QP346" s="5"/>
      <c r="QQ346" s="5"/>
      <c r="QR346" s="5"/>
      <c r="QS346" s="5"/>
      <c r="QT346" s="5"/>
      <c r="QU346" s="5"/>
      <c r="QV346" s="5"/>
      <c r="QW346" s="5"/>
      <c r="QX346" s="5"/>
      <c r="QY346" s="5"/>
      <c r="QZ346" s="5"/>
      <c r="RA346" s="5"/>
      <c r="RB346" s="5"/>
      <c r="RC346" s="5"/>
      <c r="RD346" s="5"/>
      <c r="RE346" s="5"/>
      <c r="RF346" s="5"/>
      <c r="RG346" s="5"/>
      <c r="RH346" s="5"/>
      <c r="RI346" s="5"/>
      <c r="RJ346" s="5"/>
      <c r="RK346" s="5"/>
      <c r="RL346" s="5"/>
      <c r="RM346" s="5"/>
      <c r="RN346" s="5"/>
      <c r="RO346" s="5"/>
      <c r="RP346" s="5"/>
      <c r="RQ346" s="5"/>
      <c r="RR346" s="5"/>
      <c r="RS346" s="5"/>
      <c r="RT346" s="5"/>
      <c r="RU346" s="5"/>
      <c r="RV346" s="5"/>
      <c r="RW346" s="5"/>
      <c r="RX346" s="5"/>
      <c r="RY346" s="5"/>
      <c r="RZ346" s="5"/>
      <c r="SA346" s="5"/>
      <c r="SB346" s="5"/>
      <c r="SC346" s="5"/>
      <c r="SD346" s="5"/>
      <c r="SE346" s="5"/>
      <c r="SF346" s="5"/>
      <c r="SG346" s="5"/>
      <c r="SH346" s="5"/>
      <c r="SI346" s="5"/>
      <c r="SJ346" s="5"/>
      <c r="SK346" s="5"/>
      <c r="SL346" s="5"/>
      <c r="SM346" s="5"/>
      <c r="SN346" s="5"/>
      <c r="SO346" s="5"/>
      <c r="SP346" s="5"/>
      <c r="SQ346" s="5"/>
      <c r="SR346" s="5"/>
      <c r="SS346" s="5"/>
      <c r="ST346" s="5"/>
      <c r="SU346" s="5"/>
      <c r="SV346" s="5"/>
      <c r="SW346" s="5"/>
      <c r="SX346" s="5"/>
      <c r="SY346" s="5"/>
      <c r="SZ346" s="5"/>
      <c r="TA346" s="5"/>
      <c r="TB346" s="5"/>
      <c r="TC346" s="5"/>
      <c r="TD346" s="5"/>
      <c r="TE346" s="5"/>
      <c r="TF346" s="5"/>
      <c r="TG346" s="5"/>
      <c r="TH346" s="5"/>
      <c r="TI346" s="5"/>
      <c r="TJ346" s="5"/>
      <c r="TK346" s="5"/>
      <c r="TL346" s="5"/>
      <c r="TM346" s="5"/>
      <c r="TN346" s="5"/>
      <c r="TO346" s="5"/>
      <c r="TP346" s="5"/>
      <c r="TQ346" s="5"/>
      <c r="TR346" s="5"/>
      <c r="TS346" s="5"/>
      <c r="TT346" s="5"/>
      <c r="TU346" s="5"/>
      <c r="TV346" s="5"/>
      <c r="TW346" s="5"/>
      <c r="TX346" s="5"/>
      <c r="TY346" s="5"/>
      <c r="TZ346" s="5"/>
      <c r="UA346" s="5"/>
      <c r="UB346" s="5"/>
      <c r="UC346" s="5"/>
      <c r="UD346" s="5"/>
      <c r="UE346" s="5"/>
      <c r="UF346" s="5"/>
      <c r="UG346" s="5"/>
      <c r="UH346" s="5"/>
      <c r="UI346" s="5"/>
      <c r="UJ346" s="5"/>
      <c r="UK346" s="5"/>
      <c r="UL346" s="5"/>
      <c r="UM346" s="5"/>
      <c r="UN346" s="5"/>
      <c r="UO346" s="5"/>
      <c r="UP346" s="5"/>
      <c r="UQ346" s="5"/>
      <c r="UR346" s="5"/>
      <c r="US346" s="5"/>
      <c r="UT346" s="5"/>
      <c r="UU346" s="5"/>
      <c r="UV346" s="5"/>
      <c r="UW346" s="5"/>
      <c r="UX346" s="5"/>
      <c r="UY346" s="5"/>
      <c r="UZ346" s="5"/>
      <c r="VA346" s="5"/>
      <c r="VB346" s="5"/>
      <c r="VC346" s="5"/>
      <c r="VD346" s="5"/>
      <c r="VE346" s="5"/>
      <c r="VF346" s="5"/>
      <c r="VG346" s="5"/>
      <c r="VH346" s="5"/>
      <c r="VI346" s="5"/>
      <c r="VJ346" s="5"/>
      <c r="VK346" s="5"/>
      <c r="VL346" s="5"/>
      <c r="VM346" s="5"/>
      <c r="VN346" s="5"/>
      <c r="VO346" s="5"/>
      <c r="VP346" s="5"/>
      <c r="VQ346" s="5"/>
      <c r="VR346" s="5"/>
      <c r="VS346" s="5"/>
      <c r="VT346" s="5"/>
      <c r="VU346" s="5"/>
      <c r="VV346" s="5"/>
      <c r="VW346" s="5"/>
      <c r="VX346" s="5"/>
      <c r="VY346" s="5"/>
      <c r="VZ346" s="5"/>
      <c r="WA346" s="5"/>
      <c r="WB346" s="5"/>
      <c r="WC346" s="5"/>
      <c r="WD346" s="5"/>
      <c r="WE346" s="5"/>
      <c r="WF346" s="5"/>
      <c r="WG346" s="5"/>
      <c r="WH346" s="5"/>
      <c r="WI346" s="5"/>
      <c r="WJ346" s="5"/>
      <c r="WK346" s="5"/>
      <c r="WL346" s="5"/>
      <c r="WM346" s="5"/>
      <c r="WN346" s="5"/>
      <c r="WO346" s="5"/>
      <c r="WP346" s="5"/>
      <c r="WQ346" s="5"/>
      <c r="WR346" s="5"/>
      <c r="WS346" s="5"/>
      <c r="WT346" s="5"/>
      <c r="WU346" s="5"/>
      <c r="WV346" s="5"/>
      <c r="WW346" s="5"/>
      <c r="WX346" s="5"/>
      <c r="WY346" s="5"/>
      <c r="WZ346" s="5"/>
      <c r="XA346" s="5"/>
      <c r="XB346" s="5"/>
      <c r="XC346" s="5"/>
      <c r="XD346" s="5"/>
      <c r="XE346" s="5"/>
      <c r="XF346" s="5"/>
      <c r="XG346" s="5"/>
      <c r="XH346" s="5"/>
      <c r="XI346" s="5"/>
      <c r="XJ346" s="5"/>
      <c r="XK346" s="5"/>
      <c r="XL346" s="5"/>
      <c r="XM346" s="5"/>
      <c r="XN346" s="5"/>
      <c r="XO346" s="5"/>
      <c r="XP346" s="5"/>
      <c r="XQ346" s="5"/>
      <c r="XR346" s="5"/>
      <c r="XS346" s="5"/>
      <c r="XT346" s="5"/>
      <c r="XU346" s="5"/>
      <c r="XV346" s="5"/>
      <c r="XW346" s="5"/>
    </row>
    <row r="347" spans="39:647" x14ac:dyDescent="0.45">
      <c r="AM347" s="5"/>
      <c r="AN347" s="5"/>
      <c r="AO347" s="5"/>
      <c r="AP347" s="5"/>
      <c r="AQ347" s="5"/>
      <c r="AR347" s="5"/>
      <c r="AS347" s="5"/>
      <c r="AT347" s="5"/>
      <c r="AU347" s="5"/>
      <c r="AV347" s="5"/>
      <c r="AW347" s="5"/>
      <c r="AX347" s="5"/>
      <c r="AY347" s="5"/>
      <c r="AZ347" s="5"/>
      <c r="BA347" s="5"/>
      <c r="BB347" s="5"/>
      <c r="BC347" s="5"/>
      <c r="BD347" s="5"/>
      <c r="BE347" s="5"/>
      <c r="BF347" s="5"/>
      <c r="BG347" s="5"/>
      <c r="BH347" s="5"/>
      <c r="BI347" s="5"/>
      <c r="BJ347" s="5"/>
      <c r="BK347" s="5"/>
      <c r="BL347" s="5"/>
      <c r="BM347" s="5"/>
      <c r="BN347" s="5"/>
      <c r="BO347" s="5"/>
      <c r="BP347" s="5"/>
      <c r="BQ347" s="5"/>
      <c r="BR347" s="5"/>
      <c r="BS347" s="5"/>
      <c r="BT347" s="5"/>
      <c r="BU347" s="5"/>
      <c r="BV347" s="5"/>
      <c r="BW347" s="5"/>
      <c r="BX347" s="5"/>
      <c r="BY347" s="5"/>
      <c r="BZ347" s="5"/>
      <c r="CA347" s="5"/>
      <c r="CB347" s="5"/>
      <c r="CC347" s="5"/>
      <c r="CD347" s="5"/>
      <c r="CE347" s="5"/>
      <c r="CF347" s="5"/>
      <c r="CG347" s="5"/>
      <c r="CH347" s="5"/>
      <c r="CI347" s="5"/>
      <c r="CJ347" s="5"/>
      <c r="CK347" s="5"/>
      <c r="CL347" s="5"/>
      <c r="CM347" s="5"/>
      <c r="CN347" s="5"/>
      <c r="CO347" s="5"/>
      <c r="CP347" s="5"/>
      <c r="CQ347" s="5"/>
      <c r="CR347" s="5"/>
      <c r="CS347" s="5"/>
      <c r="CT347" s="5"/>
      <c r="CU347" s="5"/>
      <c r="CV347" s="5"/>
      <c r="CW347" s="5"/>
      <c r="CX347" s="5"/>
      <c r="CY347" s="5"/>
      <c r="CZ347" s="5"/>
      <c r="DA347" s="5"/>
      <c r="DB347" s="5"/>
      <c r="DC347" s="5"/>
      <c r="DD347" s="5"/>
      <c r="DE347" s="5"/>
      <c r="DF347" s="5"/>
      <c r="DG347" s="5"/>
      <c r="DH347" s="5"/>
      <c r="DI347" s="5"/>
      <c r="DJ347" s="5"/>
      <c r="DK347" s="5"/>
      <c r="DL347" s="5"/>
      <c r="DM347" s="5"/>
      <c r="DN347" s="5"/>
      <c r="DO347" s="5"/>
      <c r="DP347" s="5"/>
      <c r="DQ347" s="5"/>
      <c r="DR347" s="5"/>
      <c r="DS347" s="5"/>
      <c r="DT347" s="5"/>
      <c r="DU347" s="5"/>
      <c r="DV347" s="5"/>
      <c r="DW347" s="5"/>
      <c r="DX347" s="5"/>
      <c r="DY347" s="5"/>
      <c r="DZ347" s="5"/>
      <c r="EA347" s="5"/>
      <c r="EB347" s="5"/>
      <c r="EC347" s="5"/>
      <c r="ED347" s="5"/>
      <c r="EE347" s="5"/>
      <c r="EF347" s="5"/>
      <c r="EG347" s="5"/>
      <c r="EH347" s="5"/>
      <c r="EI347" s="5"/>
      <c r="EJ347" s="5"/>
      <c r="EK347" s="5"/>
      <c r="EL347" s="5"/>
      <c r="EM347" s="5"/>
      <c r="EN347" s="5"/>
      <c r="EO347" s="5"/>
      <c r="EP347" s="5"/>
      <c r="EQ347" s="5"/>
      <c r="ER347" s="5"/>
      <c r="ES347" s="5"/>
      <c r="ET347" s="5"/>
      <c r="EU347" s="5"/>
      <c r="EV347" s="5"/>
      <c r="EW347" s="5"/>
      <c r="EX347" s="5"/>
      <c r="EY347" s="5"/>
      <c r="EZ347" s="5"/>
      <c r="FA347" s="5"/>
      <c r="FB347" s="5"/>
      <c r="FC347" s="5"/>
      <c r="FD347" s="5"/>
      <c r="FE347" s="5"/>
      <c r="FF347" s="5"/>
      <c r="FG347" s="5"/>
      <c r="FH347" s="5"/>
      <c r="FI347" s="5"/>
      <c r="FJ347" s="5"/>
      <c r="FK347" s="5"/>
      <c r="FL347" s="5"/>
      <c r="FM347" s="5"/>
      <c r="FN347" s="5"/>
      <c r="FO347" s="5"/>
      <c r="FP347" s="5"/>
      <c r="FQ347" s="5"/>
      <c r="FR347" s="5"/>
      <c r="FS347" s="5"/>
      <c r="FT347" s="5"/>
      <c r="FU347" s="5"/>
      <c r="FV347" s="5"/>
      <c r="FW347" s="5"/>
      <c r="FX347" s="5"/>
      <c r="FY347" s="5"/>
      <c r="FZ347" s="5"/>
      <c r="GA347" s="5"/>
      <c r="GB347" s="5"/>
      <c r="GC347" s="5"/>
      <c r="GD347" s="5"/>
      <c r="GE347" s="5"/>
      <c r="GF347" s="5"/>
      <c r="GG347" s="5"/>
      <c r="GH347" s="5"/>
      <c r="GI347" s="5"/>
      <c r="GJ347" s="5"/>
      <c r="GK347" s="5"/>
      <c r="GL347" s="5"/>
      <c r="GM347" s="5"/>
      <c r="GN347" s="5"/>
      <c r="GO347" s="5"/>
      <c r="GP347" s="5"/>
      <c r="GQ347" s="5"/>
      <c r="GR347" s="5"/>
      <c r="GS347" s="5"/>
      <c r="GT347" s="5"/>
      <c r="GU347" s="5"/>
      <c r="GV347" s="5"/>
      <c r="GW347" s="5"/>
      <c r="GX347" s="5"/>
      <c r="GY347" s="5"/>
      <c r="GZ347" s="5"/>
      <c r="HA347" s="5"/>
      <c r="HB347" s="5"/>
      <c r="HC347" s="5"/>
      <c r="HD347" s="5"/>
      <c r="HE347" s="5"/>
      <c r="HF347" s="5"/>
      <c r="HG347" s="5"/>
      <c r="HH347" s="5"/>
      <c r="HI347" s="5"/>
      <c r="HJ347" s="5"/>
      <c r="HK347" s="5"/>
      <c r="HL347" s="5"/>
      <c r="HM347" s="5"/>
      <c r="HN347" s="5"/>
      <c r="HO347" s="5"/>
      <c r="HP347" s="5"/>
      <c r="HQ347" s="5"/>
      <c r="HR347" s="5"/>
      <c r="HS347" s="5"/>
      <c r="HT347" s="5"/>
      <c r="HU347" s="5"/>
      <c r="HV347" s="5"/>
      <c r="HW347" s="5"/>
      <c r="HX347" s="5"/>
      <c r="HY347" s="5"/>
      <c r="HZ347" s="5"/>
      <c r="IA347" s="5"/>
      <c r="IB347" s="5"/>
      <c r="IC347" s="5"/>
      <c r="ID347" s="5"/>
      <c r="IE347" s="5"/>
      <c r="IF347" s="5"/>
      <c r="IG347" s="5"/>
      <c r="IH347" s="5"/>
      <c r="II347" s="5"/>
      <c r="IJ347" s="5"/>
      <c r="IK347" s="5"/>
      <c r="IL347" s="5"/>
      <c r="IM347" s="5"/>
      <c r="IN347" s="5"/>
      <c r="IO347" s="5"/>
      <c r="IP347" s="5"/>
      <c r="IQ347" s="5"/>
      <c r="IR347" s="5"/>
      <c r="IS347" s="5"/>
      <c r="IT347" s="5"/>
      <c r="IU347" s="5"/>
      <c r="IV347" s="5"/>
      <c r="IW347" s="5"/>
      <c r="IX347" s="5"/>
      <c r="IY347" s="5"/>
      <c r="IZ347" s="5"/>
      <c r="JA347" s="5"/>
      <c r="JB347" s="5"/>
      <c r="JC347" s="5"/>
      <c r="JD347" s="5"/>
      <c r="JE347" s="5"/>
      <c r="JF347" s="5"/>
      <c r="JG347" s="5"/>
      <c r="JH347" s="5"/>
      <c r="JI347" s="5"/>
      <c r="JJ347" s="5"/>
      <c r="JK347" s="5"/>
      <c r="JL347" s="5"/>
      <c r="JM347" s="5"/>
      <c r="JN347" s="5"/>
      <c r="JO347" s="5"/>
      <c r="JP347" s="5"/>
      <c r="JQ347" s="5"/>
      <c r="JR347" s="5"/>
      <c r="JS347" s="5"/>
      <c r="JT347" s="5"/>
      <c r="JU347" s="5"/>
      <c r="JV347" s="5"/>
      <c r="JW347" s="5"/>
      <c r="JX347" s="5"/>
      <c r="JY347" s="5"/>
      <c r="JZ347" s="5"/>
      <c r="KA347" s="5"/>
      <c r="KB347" s="5"/>
      <c r="KC347" s="5"/>
      <c r="KD347" s="5"/>
      <c r="KE347" s="5"/>
      <c r="KF347" s="5"/>
      <c r="KG347" s="5"/>
      <c r="KH347" s="5"/>
      <c r="KI347" s="5"/>
      <c r="KJ347" s="5"/>
      <c r="KK347" s="5"/>
      <c r="KL347" s="5"/>
      <c r="KM347" s="5"/>
      <c r="KN347" s="5"/>
      <c r="KO347" s="5"/>
      <c r="KP347" s="5"/>
      <c r="KQ347" s="5"/>
      <c r="KR347" s="5"/>
      <c r="KS347" s="5"/>
      <c r="KT347" s="5"/>
      <c r="KU347" s="5"/>
      <c r="KV347" s="5"/>
      <c r="KW347" s="5"/>
      <c r="KX347" s="5"/>
      <c r="KY347" s="5"/>
      <c r="KZ347" s="5"/>
      <c r="LA347" s="5"/>
      <c r="LB347" s="5"/>
      <c r="LC347" s="5"/>
      <c r="LD347" s="5"/>
      <c r="LE347" s="5"/>
      <c r="LF347" s="5"/>
      <c r="LG347" s="5"/>
      <c r="LH347" s="5"/>
      <c r="LI347" s="5"/>
      <c r="LJ347" s="5"/>
      <c r="LK347" s="5"/>
      <c r="LL347" s="5"/>
      <c r="LM347" s="5"/>
      <c r="LN347" s="5"/>
      <c r="LO347" s="5"/>
      <c r="LP347" s="5"/>
      <c r="LQ347" s="5"/>
      <c r="LR347" s="5"/>
      <c r="LS347" s="5"/>
      <c r="LT347" s="5"/>
      <c r="LU347" s="5"/>
      <c r="LV347" s="5"/>
      <c r="LW347" s="5"/>
      <c r="LX347" s="5"/>
      <c r="LY347" s="5"/>
      <c r="LZ347" s="5"/>
      <c r="MA347" s="5"/>
      <c r="MB347" s="5"/>
      <c r="MC347" s="5"/>
      <c r="MD347" s="5"/>
      <c r="ME347" s="5"/>
      <c r="MF347" s="5"/>
      <c r="MG347" s="5"/>
      <c r="MH347" s="5"/>
      <c r="MI347" s="5"/>
      <c r="MJ347" s="5"/>
      <c r="MK347" s="5"/>
      <c r="ML347" s="5"/>
      <c r="MM347" s="5"/>
      <c r="MN347" s="5"/>
      <c r="MO347" s="5"/>
      <c r="MP347" s="5"/>
      <c r="MQ347" s="5"/>
      <c r="MR347" s="5"/>
      <c r="MS347" s="5"/>
      <c r="MT347" s="5"/>
      <c r="MU347" s="5"/>
      <c r="MV347" s="5"/>
      <c r="MW347" s="5"/>
      <c r="MX347" s="5"/>
      <c r="MY347" s="5"/>
      <c r="MZ347" s="5"/>
      <c r="NA347" s="5"/>
      <c r="NB347" s="5"/>
      <c r="NC347" s="5"/>
      <c r="ND347" s="5"/>
      <c r="NE347" s="5"/>
      <c r="NF347" s="5"/>
      <c r="NG347" s="5"/>
      <c r="NH347" s="5"/>
      <c r="NI347" s="5"/>
      <c r="NJ347" s="5"/>
      <c r="NK347" s="5"/>
      <c r="NL347" s="5"/>
      <c r="NM347" s="5"/>
      <c r="NN347" s="5"/>
      <c r="NO347" s="5"/>
      <c r="NP347" s="5"/>
      <c r="NQ347" s="5"/>
      <c r="NR347" s="5"/>
      <c r="NS347" s="5"/>
      <c r="NT347" s="5"/>
      <c r="NU347" s="5"/>
      <c r="NV347" s="5"/>
      <c r="NW347" s="5"/>
      <c r="NX347" s="5"/>
      <c r="NY347" s="5"/>
      <c r="NZ347" s="5"/>
      <c r="OA347" s="5"/>
      <c r="OB347" s="5"/>
      <c r="OC347" s="5"/>
      <c r="OD347" s="5"/>
      <c r="OE347" s="5"/>
      <c r="OF347" s="5"/>
      <c r="OG347" s="5"/>
      <c r="OH347" s="5"/>
      <c r="OI347" s="5"/>
      <c r="OJ347" s="5"/>
      <c r="OK347" s="5"/>
      <c r="OL347" s="5"/>
      <c r="OM347" s="5"/>
      <c r="ON347" s="5"/>
      <c r="OO347" s="5"/>
      <c r="OP347" s="5"/>
      <c r="OQ347" s="5"/>
      <c r="OR347" s="5"/>
      <c r="OS347" s="5"/>
      <c r="OT347" s="5"/>
      <c r="OU347" s="5"/>
      <c r="OV347" s="5"/>
      <c r="OW347" s="5"/>
      <c r="OX347" s="5"/>
      <c r="OY347" s="5"/>
      <c r="OZ347" s="5"/>
      <c r="PA347" s="5"/>
      <c r="PB347" s="5"/>
      <c r="PC347" s="5"/>
      <c r="PD347" s="5"/>
      <c r="PE347" s="5"/>
      <c r="PF347" s="5"/>
      <c r="PG347" s="5"/>
      <c r="PH347" s="5"/>
      <c r="PI347" s="5"/>
      <c r="PJ347" s="5"/>
      <c r="PK347" s="5"/>
      <c r="PL347" s="5"/>
      <c r="PM347" s="5"/>
      <c r="PN347" s="5"/>
      <c r="PO347" s="5"/>
      <c r="PP347" s="5"/>
      <c r="PQ347" s="5"/>
      <c r="PR347" s="5"/>
      <c r="PS347" s="5"/>
      <c r="PT347" s="5"/>
      <c r="PU347" s="5"/>
      <c r="PV347" s="5"/>
      <c r="PW347" s="5"/>
      <c r="PX347" s="5"/>
      <c r="PY347" s="5"/>
      <c r="PZ347" s="5"/>
      <c r="QA347" s="5"/>
      <c r="QB347" s="5"/>
      <c r="QC347" s="5"/>
      <c r="QD347" s="5"/>
      <c r="QE347" s="5"/>
      <c r="QF347" s="5"/>
      <c r="QG347" s="5"/>
      <c r="QH347" s="5"/>
      <c r="QI347" s="5"/>
      <c r="QJ347" s="5"/>
      <c r="QK347" s="5"/>
      <c r="QL347" s="5"/>
      <c r="QM347" s="5"/>
      <c r="QN347" s="5"/>
      <c r="QO347" s="5"/>
      <c r="QP347" s="5"/>
      <c r="QQ347" s="5"/>
      <c r="QR347" s="5"/>
      <c r="QS347" s="5"/>
      <c r="QT347" s="5"/>
      <c r="QU347" s="5"/>
      <c r="QV347" s="5"/>
      <c r="QW347" s="5"/>
      <c r="QX347" s="5"/>
      <c r="QY347" s="5"/>
      <c r="QZ347" s="5"/>
      <c r="RA347" s="5"/>
      <c r="RB347" s="5"/>
      <c r="RC347" s="5"/>
      <c r="RD347" s="5"/>
      <c r="RE347" s="5"/>
      <c r="RF347" s="5"/>
      <c r="RG347" s="5"/>
      <c r="RH347" s="5"/>
      <c r="RI347" s="5"/>
      <c r="RJ347" s="5"/>
      <c r="RK347" s="5"/>
      <c r="RL347" s="5"/>
      <c r="RM347" s="5"/>
      <c r="RN347" s="5"/>
      <c r="RO347" s="5"/>
      <c r="RP347" s="5"/>
      <c r="RQ347" s="5"/>
      <c r="RR347" s="5"/>
      <c r="RS347" s="5"/>
      <c r="RT347" s="5"/>
      <c r="RU347" s="5"/>
      <c r="RV347" s="5"/>
      <c r="RW347" s="5"/>
      <c r="RX347" s="5"/>
      <c r="RY347" s="5"/>
      <c r="RZ347" s="5"/>
      <c r="SA347" s="5"/>
      <c r="SB347" s="5"/>
      <c r="SC347" s="5"/>
      <c r="SD347" s="5"/>
      <c r="SE347" s="5"/>
      <c r="SF347" s="5"/>
      <c r="SG347" s="5"/>
      <c r="SH347" s="5"/>
      <c r="SI347" s="5"/>
      <c r="SJ347" s="5"/>
      <c r="SK347" s="5"/>
      <c r="SL347" s="5"/>
      <c r="SM347" s="5"/>
      <c r="SN347" s="5"/>
      <c r="SO347" s="5"/>
      <c r="SP347" s="5"/>
      <c r="SQ347" s="5"/>
      <c r="SR347" s="5"/>
      <c r="SS347" s="5"/>
      <c r="ST347" s="5"/>
      <c r="SU347" s="5"/>
      <c r="SV347" s="5"/>
      <c r="SW347" s="5"/>
      <c r="SX347" s="5"/>
      <c r="SY347" s="5"/>
      <c r="SZ347" s="5"/>
      <c r="TA347" s="5"/>
      <c r="TB347" s="5"/>
      <c r="TC347" s="5"/>
      <c r="TD347" s="5"/>
      <c r="TE347" s="5"/>
      <c r="TF347" s="5"/>
      <c r="TG347" s="5"/>
      <c r="TH347" s="5"/>
      <c r="TI347" s="5"/>
      <c r="TJ347" s="5"/>
      <c r="TK347" s="5"/>
      <c r="TL347" s="5"/>
      <c r="TM347" s="5"/>
      <c r="TN347" s="5"/>
      <c r="TO347" s="5"/>
      <c r="TP347" s="5"/>
      <c r="TQ347" s="5"/>
      <c r="TR347" s="5"/>
      <c r="TS347" s="5"/>
      <c r="TT347" s="5"/>
      <c r="TU347" s="5"/>
      <c r="TV347" s="5"/>
      <c r="TW347" s="5"/>
      <c r="TX347" s="5"/>
      <c r="TY347" s="5"/>
      <c r="TZ347" s="5"/>
      <c r="UA347" s="5"/>
      <c r="UB347" s="5"/>
      <c r="UC347" s="5"/>
      <c r="UD347" s="5"/>
      <c r="UE347" s="5"/>
      <c r="UF347" s="5"/>
      <c r="UG347" s="5"/>
      <c r="UH347" s="5"/>
      <c r="UI347" s="5"/>
      <c r="UJ347" s="5"/>
      <c r="UK347" s="5"/>
      <c r="UL347" s="5"/>
      <c r="UM347" s="5"/>
      <c r="UN347" s="5"/>
      <c r="UO347" s="5"/>
      <c r="UP347" s="5"/>
      <c r="UQ347" s="5"/>
      <c r="UR347" s="5"/>
      <c r="US347" s="5"/>
      <c r="UT347" s="5"/>
      <c r="UU347" s="5"/>
      <c r="UV347" s="5"/>
      <c r="UW347" s="5"/>
      <c r="UX347" s="5"/>
      <c r="UY347" s="5"/>
      <c r="UZ347" s="5"/>
      <c r="VA347" s="5"/>
      <c r="VB347" s="5"/>
      <c r="VC347" s="5"/>
      <c r="VD347" s="5"/>
      <c r="VE347" s="5"/>
      <c r="VF347" s="5"/>
      <c r="VG347" s="5"/>
      <c r="VH347" s="5"/>
      <c r="VI347" s="5"/>
      <c r="VJ347" s="5"/>
      <c r="VK347" s="5"/>
      <c r="VL347" s="5"/>
      <c r="VM347" s="5"/>
      <c r="VN347" s="5"/>
      <c r="VO347" s="5"/>
      <c r="VP347" s="5"/>
      <c r="VQ347" s="5"/>
      <c r="VR347" s="5"/>
      <c r="VS347" s="5"/>
      <c r="VT347" s="5"/>
      <c r="VU347" s="5"/>
      <c r="VV347" s="5"/>
      <c r="VW347" s="5"/>
      <c r="VX347" s="5"/>
      <c r="VY347" s="5"/>
      <c r="VZ347" s="5"/>
      <c r="WA347" s="5"/>
      <c r="WB347" s="5"/>
      <c r="WC347" s="5"/>
      <c r="WD347" s="5"/>
      <c r="WE347" s="5"/>
      <c r="WF347" s="5"/>
      <c r="WG347" s="5"/>
      <c r="WH347" s="5"/>
      <c r="WI347" s="5"/>
      <c r="WJ347" s="5"/>
      <c r="WK347" s="5"/>
      <c r="WL347" s="5"/>
      <c r="WM347" s="5"/>
      <c r="WN347" s="5"/>
      <c r="WO347" s="5"/>
      <c r="WP347" s="5"/>
      <c r="WQ347" s="5"/>
      <c r="WR347" s="5"/>
      <c r="WS347" s="5"/>
      <c r="WT347" s="5"/>
      <c r="WU347" s="5"/>
      <c r="WV347" s="5"/>
      <c r="WW347" s="5"/>
      <c r="WX347" s="5"/>
      <c r="WY347" s="5"/>
      <c r="WZ347" s="5"/>
      <c r="XA347" s="5"/>
      <c r="XB347" s="5"/>
      <c r="XC347" s="5"/>
      <c r="XD347" s="5"/>
      <c r="XE347" s="5"/>
      <c r="XF347" s="5"/>
      <c r="XG347" s="5"/>
      <c r="XH347" s="5"/>
      <c r="XI347" s="5"/>
      <c r="XJ347" s="5"/>
      <c r="XK347" s="5"/>
      <c r="XL347" s="5"/>
      <c r="XM347" s="5"/>
      <c r="XN347" s="5"/>
      <c r="XO347" s="5"/>
      <c r="XP347" s="5"/>
      <c r="XQ347" s="5"/>
      <c r="XR347" s="5"/>
      <c r="XS347" s="5"/>
      <c r="XT347" s="5"/>
      <c r="XU347" s="5"/>
      <c r="XV347" s="5"/>
      <c r="XW347" s="5"/>
    </row>
    <row r="348" spans="39:647" x14ac:dyDescent="0.45">
      <c r="AM348" s="5"/>
      <c r="AN348" s="5"/>
      <c r="AO348" s="5"/>
      <c r="AP348" s="5"/>
      <c r="AQ348" s="5"/>
      <c r="AR348" s="5"/>
      <c r="AS348" s="5"/>
      <c r="AT348" s="5"/>
      <c r="AU348" s="5"/>
      <c r="AV348" s="5"/>
      <c r="AW348" s="5"/>
      <c r="AX348" s="5"/>
      <c r="AY348" s="5"/>
      <c r="AZ348" s="5"/>
      <c r="BA348" s="5"/>
      <c r="BB348" s="5"/>
      <c r="BC348" s="5"/>
      <c r="BD348" s="5"/>
      <c r="BE348" s="5"/>
      <c r="BF348" s="5"/>
      <c r="BG348" s="5"/>
      <c r="BH348" s="5"/>
      <c r="BI348" s="5"/>
      <c r="BJ348" s="5"/>
      <c r="BK348" s="5"/>
      <c r="BL348" s="5"/>
      <c r="BM348" s="5"/>
      <c r="BN348" s="5"/>
      <c r="BO348" s="5"/>
      <c r="BP348" s="5"/>
      <c r="BQ348" s="5"/>
      <c r="BR348" s="5"/>
      <c r="BS348" s="5"/>
      <c r="BT348" s="5"/>
      <c r="BU348" s="5"/>
      <c r="BV348" s="5"/>
      <c r="BW348" s="5"/>
      <c r="BX348" s="5"/>
      <c r="BY348" s="5"/>
      <c r="BZ348" s="5"/>
      <c r="CA348" s="5"/>
      <c r="CB348" s="5"/>
      <c r="CC348" s="5"/>
      <c r="CD348" s="5"/>
      <c r="CE348" s="5"/>
      <c r="CF348" s="5"/>
      <c r="CG348" s="5"/>
      <c r="CH348" s="5"/>
      <c r="CI348" s="5"/>
      <c r="CJ348" s="5"/>
      <c r="CK348" s="5"/>
      <c r="CL348" s="5"/>
      <c r="CM348" s="5"/>
      <c r="CN348" s="5"/>
      <c r="CO348" s="5"/>
      <c r="CP348" s="5"/>
      <c r="CQ348" s="5"/>
      <c r="CR348" s="5"/>
      <c r="CS348" s="5"/>
      <c r="CT348" s="5"/>
      <c r="CU348" s="5"/>
      <c r="CV348" s="5"/>
      <c r="CW348" s="5"/>
      <c r="CX348" s="5"/>
      <c r="CY348" s="5"/>
      <c r="CZ348" s="5"/>
      <c r="DA348" s="5"/>
      <c r="DB348" s="5"/>
      <c r="DC348" s="5"/>
      <c r="DD348" s="5"/>
      <c r="DE348" s="5"/>
      <c r="DF348" s="5"/>
      <c r="DG348" s="5"/>
      <c r="DH348" s="5"/>
      <c r="DI348" s="5"/>
      <c r="DJ348" s="5"/>
      <c r="DK348" s="5"/>
      <c r="DL348" s="5"/>
      <c r="DM348" s="5"/>
      <c r="DN348" s="5"/>
      <c r="DO348" s="5"/>
      <c r="DP348" s="5"/>
      <c r="DQ348" s="5"/>
      <c r="DR348" s="5"/>
      <c r="DS348" s="5"/>
      <c r="DT348" s="5"/>
      <c r="DU348" s="5"/>
      <c r="DV348" s="5"/>
      <c r="DW348" s="5"/>
      <c r="DX348" s="5"/>
      <c r="DY348" s="5"/>
      <c r="DZ348" s="5"/>
      <c r="EA348" s="5"/>
      <c r="EB348" s="5"/>
      <c r="EC348" s="5"/>
      <c r="ED348" s="5"/>
      <c r="EE348" s="5"/>
      <c r="EF348" s="5"/>
      <c r="EG348" s="5"/>
      <c r="EH348" s="5"/>
      <c r="EI348" s="5"/>
      <c r="EJ348" s="5"/>
      <c r="EK348" s="5"/>
      <c r="EL348" s="5"/>
      <c r="EM348" s="5"/>
      <c r="EN348" s="5"/>
      <c r="EO348" s="5"/>
      <c r="EP348" s="5"/>
      <c r="EQ348" s="5"/>
      <c r="ER348" s="5"/>
      <c r="ES348" s="5"/>
      <c r="ET348" s="5"/>
      <c r="EU348" s="5"/>
      <c r="EV348" s="5"/>
      <c r="EW348" s="5"/>
      <c r="EX348" s="5"/>
      <c r="EY348" s="5"/>
      <c r="EZ348" s="5"/>
      <c r="FA348" s="5"/>
      <c r="FB348" s="5"/>
      <c r="FC348" s="5"/>
      <c r="FD348" s="5"/>
      <c r="FE348" s="5"/>
      <c r="FF348" s="5"/>
      <c r="FG348" s="5"/>
      <c r="FH348" s="5"/>
      <c r="FI348" s="5"/>
      <c r="FJ348" s="5"/>
      <c r="FK348" s="5"/>
      <c r="FL348" s="5"/>
      <c r="FM348" s="5"/>
      <c r="FN348" s="5"/>
      <c r="FO348" s="5"/>
      <c r="FP348" s="5"/>
      <c r="FQ348" s="5"/>
      <c r="FR348" s="5"/>
      <c r="FS348" s="5"/>
      <c r="FT348" s="5"/>
      <c r="FU348" s="5"/>
      <c r="FV348" s="5"/>
      <c r="FW348" s="5"/>
      <c r="FX348" s="5"/>
      <c r="FY348" s="5"/>
      <c r="FZ348" s="5"/>
      <c r="GA348" s="5"/>
      <c r="GB348" s="5"/>
      <c r="GC348" s="5"/>
      <c r="GD348" s="5"/>
      <c r="GE348" s="5"/>
      <c r="GF348" s="5"/>
      <c r="GG348" s="5"/>
      <c r="GH348" s="5"/>
      <c r="GI348" s="5"/>
      <c r="GJ348" s="5"/>
      <c r="GK348" s="5"/>
      <c r="GL348" s="5"/>
      <c r="GM348" s="5"/>
      <c r="GN348" s="5"/>
      <c r="GO348" s="5"/>
      <c r="GP348" s="5"/>
      <c r="GQ348" s="5"/>
      <c r="GR348" s="5"/>
      <c r="GS348" s="5"/>
      <c r="GT348" s="5"/>
      <c r="GU348" s="5"/>
      <c r="GV348" s="5"/>
      <c r="GW348" s="5"/>
      <c r="GX348" s="5"/>
      <c r="GY348" s="5"/>
      <c r="GZ348" s="5"/>
      <c r="HA348" s="5"/>
      <c r="HB348" s="5"/>
      <c r="HC348" s="5"/>
      <c r="HD348" s="5"/>
      <c r="HE348" s="5"/>
      <c r="HF348" s="5"/>
      <c r="HG348" s="5"/>
      <c r="HH348" s="5"/>
      <c r="HI348" s="5"/>
      <c r="HJ348" s="5"/>
      <c r="HK348" s="5"/>
      <c r="HL348" s="5"/>
      <c r="HM348" s="5"/>
      <c r="HN348" s="5"/>
      <c r="HO348" s="5"/>
      <c r="HP348" s="5"/>
      <c r="HQ348" s="5"/>
      <c r="HR348" s="5"/>
      <c r="HS348" s="5"/>
      <c r="HT348" s="5"/>
      <c r="HU348" s="5"/>
      <c r="HV348" s="5"/>
      <c r="HW348" s="5"/>
      <c r="HX348" s="5"/>
      <c r="HY348" s="5"/>
      <c r="HZ348" s="5"/>
      <c r="IA348" s="5"/>
      <c r="IB348" s="5"/>
      <c r="IC348" s="5"/>
      <c r="ID348" s="5"/>
      <c r="IE348" s="5"/>
      <c r="IF348" s="5"/>
      <c r="IG348" s="5"/>
      <c r="IH348" s="5"/>
      <c r="II348" s="5"/>
      <c r="IJ348" s="5"/>
      <c r="IK348" s="5"/>
      <c r="IL348" s="5"/>
      <c r="IM348" s="5"/>
      <c r="IN348" s="5"/>
      <c r="IO348" s="5"/>
      <c r="IP348" s="5"/>
      <c r="IQ348" s="5"/>
      <c r="IR348" s="5"/>
      <c r="IS348" s="5"/>
      <c r="IT348" s="5"/>
      <c r="IU348" s="5"/>
      <c r="IV348" s="5"/>
      <c r="IW348" s="5"/>
      <c r="IX348" s="5"/>
      <c r="IY348" s="5"/>
      <c r="IZ348" s="5"/>
      <c r="JA348" s="5"/>
      <c r="JB348" s="5"/>
      <c r="JC348" s="5"/>
      <c r="JD348" s="5"/>
      <c r="JE348" s="5"/>
      <c r="JF348" s="5"/>
      <c r="JG348" s="5"/>
      <c r="JH348" s="5"/>
      <c r="JI348" s="5"/>
      <c r="JJ348" s="5"/>
      <c r="JK348" s="5"/>
      <c r="JL348" s="5"/>
      <c r="JM348" s="5"/>
      <c r="JN348" s="5"/>
      <c r="JO348" s="5"/>
      <c r="JP348" s="5"/>
      <c r="JQ348" s="5"/>
      <c r="JR348" s="5"/>
      <c r="JS348" s="5"/>
      <c r="JT348" s="5"/>
      <c r="JU348" s="5"/>
      <c r="JV348" s="5"/>
      <c r="JW348" s="5"/>
      <c r="JX348" s="5"/>
      <c r="JY348" s="5"/>
      <c r="JZ348" s="5"/>
      <c r="KA348" s="5"/>
      <c r="KB348" s="5"/>
      <c r="KC348" s="5"/>
      <c r="KD348" s="5"/>
      <c r="KE348" s="5"/>
      <c r="KF348" s="5"/>
      <c r="KG348" s="5"/>
      <c r="KH348" s="5"/>
      <c r="KI348" s="5"/>
      <c r="KJ348" s="5"/>
      <c r="KK348" s="5"/>
      <c r="KL348" s="5"/>
      <c r="KM348" s="5"/>
      <c r="KN348" s="5"/>
      <c r="KO348" s="5"/>
      <c r="KP348" s="5"/>
      <c r="KQ348" s="5"/>
      <c r="KR348" s="5"/>
      <c r="KS348" s="5"/>
      <c r="KT348" s="5"/>
      <c r="KU348" s="5"/>
      <c r="KV348" s="5"/>
      <c r="KW348" s="5"/>
      <c r="KX348" s="5"/>
      <c r="KY348" s="5"/>
      <c r="KZ348" s="5"/>
      <c r="LA348" s="5"/>
      <c r="LB348" s="5"/>
      <c r="LC348" s="5"/>
      <c r="LD348" s="5"/>
      <c r="LE348" s="5"/>
      <c r="LF348" s="5"/>
      <c r="LG348" s="5"/>
      <c r="LH348" s="5"/>
      <c r="LI348" s="5"/>
      <c r="LJ348" s="5"/>
      <c r="LK348" s="5"/>
      <c r="LL348" s="5"/>
      <c r="LM348" s="5"/>
      <c r="LN348" s="5"/>
      <c r="LO348" s="5"/>
      <c r="LP348" s="5"/>
      <c r="LQ348" s="5"/>
      <c r="LR348" s="5"/>
      <c r="LS348" s="5"/>
      <c r="LT348" s="5"/>
      <c r="LU348" s="5"/>
      <c r="LV348" s="5"/>
      <c r="LW348" s="5"/>
      <c r="LX348" s="5"/>
      <c r="LY348" s="5"/>
      <c r="LZ348" s="5"/>
      <c r="MA348" s="5"/>
      <c r="MB348" s="5"/>
      <c r="MC348" s="5"/>
      <c r="MD348" s="5"/>
      <c r="ME348" s="5"/>
      <c r="MF348" s="5"/>
      <c r="MG348" s="5"/>
      <c r="MH348" s="5"/>
      <c r="MI348" s="5"/>
      <c r="MJ348" s="5"/>
      <c r="MK348" s="5"/>
      <c r="ML348" s="5"/>
      <c r="MM348" s="5"/>
      <c r="MN348" s="5"/>
      <c r="MO348" s="5"/>
      <c r="MP348" s="5"/>
      <c r="MQ348" s="5"/>
      <c r="MR348" s="5"/>
      <c r="MS348" s="5"/>
      <c r="MT348" s="5"/>
      <c r="MU348" s="5"/>
      <c r="MV348" s="5"/>
      <c r="MW348" s="5"/>
      <c r="MX348" s="5"/>
      <c r="MY348" s="5"/>
      <c r="MZ348" s="5"/>
      <c r="NA348" s="5"/>
      <c r="NB348" s="5"/>
      <c r="NC348" s="5"/>
      <c r="ND348" s="5"/>
      <c r="NE348" s="5"/>
      <c r="NF348" s="5"/>
      <c r="NG348" s="5"/>
      <c r="NH348" s="5"/>
      <c r="NI348" s="5"/>
      <c r="NJ348" s="5"/>
      <c r="NK348" s="5"/>
      <c r="NL348" s="5"/>
      <c r="NM348" s="5"/>
      <c r="NN348" s="5"/>
      <c r="NO348" s="5"/>
      <c r="NP348" s="5"/>
      <c r="NQ348" s="5"/>
      <c r="NR348" s="5"/>
      <c r="NS348" s="5"/>
      <c r="NT348" s="5"/>
      <c r="NU348" s="5"/>
      <c r="NV348" s="5"/>
      <c r="NW348" s="5"/>
      <c r="NX348" s="5"/>
      <c r="NY348" s="5"/>
      <c r="NZ348" s="5"/>
      <c r="OA348" s="5"/>
      <c r="OB348" s="5"/>
      <c r="OC348" s="5"/>
      <c r="OD348" s="5"/>
      <c r="OE348" s="5"/>
      <c r="OF348" s="5"/>
      <c r="OG348" s="5"/>
      <c r="OH348" s="5"/>
      <c r="OI348" s="5"/>
      <c r="OJ348" s="5"/>
      <c r="OK348" s="5"/>
      <c r="OL348" s="5"/>
      <c r="OM348" s="5"/>
      <c r="ON348" s="5"/>
      <c r="OO348" s="5"/>
      <c r="OP348" s="5"/>
      <c r="OQ348" s="5"/>
      <c r="OR348" s="5"/>
      <c r="OS348" s="5"/>
      <c r="OT348" s="5"/>
      <c r="OU348" s="5"/>
      <c r="OV348" s="5"/>
      <c r="OW348" s="5"/>
      <c r="OX348" s="5"/>
      <c r="OY348" s="5"/>
      <c r="OZ348" s="5"/>
      <c r="PA348" s="5"/>
      <c r="PB348" s="5"/>
      <c r="PC348" s="5"/>
      <c r="PD348" s="5"/>
      <c r="PE348" s="5"/>
      <c r="PF348" s="5"/>
      <c r="PG348" s="5"/>
      <c r="PH348" s="5"/>
      <c r="PI348" s="5"/>
      <c r="PJ348" s="5"/>
      <c r="PK348" s="5"/>
      <c r="PL348" s="5"/>
      <c r="PM348" s="5"/>
      <c r="PN348" s="5"/>
      <c r="PO348" s="5"/>
      <c r="PP348" s="5"/>
      <c r="PQ348" s="5"/>
      <c r="PR348" s="5"/>
      <c r="PS348" s="5"/>
      <c r="PT348" s="5"/>
      <c r="PU348" s="5"/>
      <c r="PV348" s="5"/>
      <c r="PW348" s="5"/>
      <c r="PX348" s="5"/>
      <c r="PY348" s="5"/>
      <c r="PZ348" s="5"/>
      <c r="QA348" s="5"/>
      <c r="QB348" s="5"/>
      <c r="QC348" s="5"/>
      <c r="QD348" s="5"/>
      <c r="QE348" s="5"/>
      <c r="QF348" s="5"/>
      <c r="QG348" s="5"/>
      <c r="QH348" s="5"/>
      <c r="QI348" s="5"/>
      <c r="QJ348" s="5"/>
      <c r="QK348" s="5"/>
      <c r="QL348" s="5"/>
      <c r="QM348" s="5"/>
      <c r="QN348" s="5"/>
      <c r="QO348" s="5"/>
      <c r="QP348" s="5"/>
      <c r="QQ348" s="5"/>
      <c r="QR348" s="5"/>
      <c r="QS348" s="5"/>
      <c r="QT348" s="5"/>
      <c r="QU348" s="5"/>
      <c r="QV348" s="5"/>
      <c r="QW348" s="5"/>
      <c r="QX348" s="5"/>
      <c r="QY348" s="5"/>
      <c r="QZ348" s="5"/>
      <c r="RA348" s="5"/>
      <c r="RB348" s="5"/>
      <c r="RC348" s="5"/>
      <c r="RD348" s="5"/>
      <c r="RE348" s="5"/>
      <c r="RF348" s="5"/>
      <c r="RG348" s="5"/>
      <c r="RH348" s="5"/>
      <c r="RI348" s="5"/>
      <c r="RJ348" s="5"/>
      <c r="RK348" s="5"/>
      <c r="RL348" s="5"/>
      <c r="RM348" s="5"/>
      <c r="RN348" s="5"/>
      <c r="RO348" s="5"/>
      <c r="RP348" s="5"/>
      <c r="RQ348" s="5"/>
      <c r="RR348" s="5"/>
      <c r="RS348" s="5"/>
      <c r="RT348" s="5"/>
      <c r="RU348" s="5"/>
      <c r="RV348" s="5"/>
      <c r="RW348" s="5"/>
      <c r="RX348" s="5"/>
      <c r="RY348" s="5"/>
      <c r="RZ348" s="5"/>
      <c r="SA348" s="5"/>
      <c r="SB348" s="5"/>
      <c r="SC348" s="5"/>
      <c r="SD348" s="5"/>
      <c r="SE348" s="5"/>
      <c r="SF348" s="5"/>
      <c r="SG348" s="5"/>
      <c r="SH348" s="5"/>
      <c r="SI348" s="5"/>
      <c r="SJ348" s="5"/>
      <c r="SK348" s="5"/>
      <c r="SL348" s="5"/>
      <c r="SM348" s="5"/>
      <c r="SN348" s="5"/>
      <c r="SO348" s="5"/>
      <c r="SP348" s="5"/>
      <c r="SQ348" s="5"/>
      <c r="SR348" s="5"/>
      <c r="SS348" s="5"/>
      <c r="ST348" s="5"/>
      <c r="SU348" s="5"/>
      <c r="SV348" s="5"/>
      <c r="SW348" s="5"/>
      <c r="SX348" s="5"/>
      <c r="SY348" s="5"/>
      <c r="SZ348" s="5"/>
      <c r="TA348" s="5"/>
      <c r="TB348" s="5"/>
      <c r="TC348" s="5"/>
      <c r="TD348" s="5"/>
      <c r="TE348" s="5"/>
      <c r="TF348" s="5"/>
      <c r="TG348" s="5"/>
      <c r="TH348" s="5"/>
      <c r="TI348" s="5"/>
      <c r="TJ348" s="5"/>
      <c r="TK348" s="5"/>
      <c r="TL348" s="5"/>
      <c r="TM348" s="5"/>
      <c r="TN348" s="5"/>
      <c r="TO348" s="5"/>
      <c r="TP348" s="5"/>
      <c r="TQ348" s="5"/>
      <c r="TR348" s="5"/>
      <c r="TS348" s="5"/>
      <c r="TT348" s="5"/>
      <c r="TU348" s="5"/>
      <c r="TV348" s="5"/>
      <c r="TW348" s="5"/>
      <c r="TX348" s="5"/>
      <c r="TY348" s="5"/>
      <c r="TZ348" s="5"/>
      <c r="UA348" s="5"/>
      <c r="UB348" s="5"/>
      <c r="UC348" s="5"/>
      <c r="UD348" s="5"/>
      <c r="UE348" s="5"/>
      <c r="UF348" s="5"/>
      <c r="UG348" s="5"/>
      <c r="UH348" s="5"/>
      <c r="UI348" s="5"/>
      <c r="UJ348" s="5"/>
      <c r="UK348" s="5"/>
      <c r="UL348" s="5"/>
      <c r="UM348" s="5"/>
      <c r="UN348" s="5"/>
      <c r="UO348" s="5"/>
      <c r="UP348" s="5"/>
      <c r="UQ348" s="5"/>
      <c r="UR348" s="5"/>
      <c r="US348" s="5"/>
      <c r="UT348" s="5"/>
      <c r="UU348" s="5"/>
      <c r="UV348" s="5"/>
      <c r="UW348" s="5"/>
      <c r="UX348" s="5"/>
      <c r="UY348" s="5"/>
      <c r="UZ348" s="5"/>
      <c r="VA348" s="5"/>
      <c r="VB348" s="5"/>
      <c r="VC348" s="5"/>
      <c r="VD348" s="5"/>
      <c r="VE348" s="5"/>
      <c r="VF348" s="5"/>
      <c r="VG348" s="5"/>
      <c r="VH348" s="5"/>
      <c r="VI348" s="5"/>
      <c r="VJ348" s="5"/>
      <c r="VK348" s="5"/>
      <c r="VL348" s="5"/>
      <c r="VM348" s="5"/>
      <c r="VN348" s="5"/>
      <c r="VO348" s="5"/>
      <c r="VP348" s="5"/>
      <c r="VQ348" s="5"/>
      <c r="VR348" s="5"/>
      <c r="VS348" s="5"/>
      <c r="VT348" s="5"/>
      <c r="VU348" s="5"/>
      <c r="VV348" s="5"/>
      <c r="VW348" s="5"/>
      <c r="VX348" s="5"/>
      <c r="VY348" s="5"/>
      <c r="VZ348" s="5"/>
      <c r="WA348" s="5"/>
      <c r="WB348" s="5"/>
      <c r="WC348" s="5"/>
      <c r="WD348" s="5"/>
      <c r="WE348" s="5"/>
      <c r="WF348" s="5"/>
      <c r="WG348" s="5"/>
      <c r="WH348" s="5"/>
      <c r="WI348" s="5"/>
      <c r="WJ348" s="5"/>
      <c r="WK348" s="5"/>
      <c r="WL348" s="5"/>
      <c r="WM348" s="5"/>
      <c r="WN348" s="5"/>
      <c r="WO348" s="5"/>
      <c r="WP348" s="5"/>
      <c r="WQ348" s="5"/>
      <c r="WR348" s="5"/>
      <c r="WS348" s="5"/>
      <c r="WT348" s="5"/>
      <c r="WU348" s="5"/>
      <c r="WV348" s="5"/>
      <c r="WW348" s="5"/>
      <c r="WX348" s="5"/>
      <c r="WY348" s="5"/>
      <c r="WZ348" s="5"/>
      <c r="XA348" s="5"/>
      <c r="XB348" s="5"/>
      <c r="XC348" s="5"/>
      <c r="XD348" s="5"/>
      <c r="XE348" s="5"/>
      <c r="XF348" s="5"/>
      <c r="XG348" s="5"/>
      <c r="XH348" s="5"/>
      <c r="XI348" s="5"/>
      <c r="XJ348" s="5"/>
      <c r="XK348" s="5"/>
      <c r="XL348" s="5"/>
      <c r="XM348" s="5"/>
      <c r="XN348" s="5"/>
      <c r="XO348" s="5"/>
      <c r="XP348" s="5"/>
      <c r="XQ348" s="5"/>
      <c r="XR348" s="5"/>
      <c r="XS348" s="5"/>
      <c r="XT348" s="5"/>
      <c r="XU348" s="5"/>
      <c r="XV348" s="5"/>
      <c r="XW348" s="5"/>
    </row>
    <row r="349" spans="39:647" x14ac:dyDescent="0.45">
      <c r="AM349" s="5"/>
      <c r="AN349" s="5"/>
      <c r="AO349" s="5"/>
      <c r="AP349" s="5"/>
      <c r="AQ349" s="5"/>
      <c r="AR349" s="5"/>
      <c r="AS349" s="5"/>
      <c r="AT349" s="5"/>
      <c r="AU349" s="5"/>
      <c r="AV349" s="5"/>
      <c r="AW349" s="5"/>
      <c r="AX349" s="5"/>
      <c r="AY349" s="5"/>
      <c r="AZ349" s="5"/>
      <c r="BA349" s="5"/>
      <c r="BB349" s="5"/>
      <c r="BC349" s="5"/>
      <c r="BD349" s="5"/>
      <c r="BE349" s="5"/>
      <c r="BF349" s="5"/>
      <c r="BG349" s="5"/>
      <c r="BH349" s="5"/>
      <c r="BI349" s="5"/>
      <c r="BJ349" s="5"/>
      <c r="BK349" s="5"/>
      <c r="BL349" s="5"/>
      <c r="BM349" s="5"/>
      <c r="BN349" s="5"/>
      <c r="BO349" s="5"/>
      <c r="BP349" s="5"/>
      <c r="BQ349" s="5"/>
      <c r="BR349" s="5"/>
      <c r="BS349" s="5"/>
      <c r="BT349" s="5"/>
      <c r="BU349" s="5"/>
      <c r="BV349" s="5"/>
      <c r="BW349" s="5"/>
      <c r="BX349" s="5"/>
      <c r="BY349" s="5"/>
      <c r="BZ349" s="5"/>
      <c r="CA349" s="5"/>
      <c r="CB349" s="5"/>
      <c r="CC349" s="5"/>
      <c r="CD349" s="5"/>
      <c r="CE349" s="5"/>
      <c r="CF349" s="5"/>
      <c r="CG349" s="5"/>
      <c r="CH349" s="5"/>
      <c r="CI349" s="5"/>
      <c r="CJ349" s="5"/>
      <c r="CK349" s="5"/>
      <c r="CL349" s="5"/>
      <c r="CM349" s="5"/>
      <c r="CN349" s="5"/>
      <c r="CO349" s="5"/>
      <c r="CP349" s="5"/>
      <c r="CQ349" s="5"/>
      <c r="CR349" s="5"/>
      <c r="CS349" s="5"/>
      <c r="CT349" s="5"/>
      <c r="CU349" s="5"/>
      <c r="CV349" s="5"/>
      <c r="CW349" s="5"/>
      <c r="CX349" s="5"/>
      <c r="CY349" s="5"/>
      <c r="CZ349" s="5"/>
      <c r="DA349" s="5"/>
      <c r="DB349" s="5"/>
      <c r="DC349" s="5"/>
      <c r="DD349" s="5"/>
      <c r="DE349" s="5"/>
      <c r="DF349" s="5"/>
      <c r="DG349" s="5"/>
      <c r="DH349" s="5"/>
      <c r="DI349" s="5"/>
      <c r="DJ349" s="5"/>
      <c r="DK349" s="5"/>
      <c r="DL349" s="5"/>
      <c r="DM349" s="5"/>
      <c r="DN349" s="5"/>
      <c r="DO349" s="5"/>
      <c r="DP349" s="5"/>
      <c r="DQ349" s="5"/>
      <c r="DR349" s="5"/>
      <c r="DS349" s="5"/>
      <c r="DT349" s="5"/>
      <c r="DU349" s="5"/>
      <c r="DV349" s="5"/>
      <c r="DW349" s="5"/>
      <c r="DX349" s="5"/>
      <c r="DY349" s="5"/>
      <c r="DZ349" s="5"/>
      <c r="EA349" s="5"/>
      <c r="EB349" s="5"/>
      <c r="EC349" s="5"/>
      <c r="ED349" s="5"/>
      <c r="EE349" s="5"/>
      <c r="EF349" s="5"/>
      <c r="EG349" s="5"/>
      <c r="EH349" s="5"/>
      <c r="EI349" s="5"/>
      <c r="EJ349" s="5"/>
      <c r="EK349" s="5"/>
      <c r="EL349" s="5"/>
      <c r="EM349" s="5"/>
      <c r="EN349" s="5"/>
      <c r="EO349" s="5"/>
      <c r="EP349" s="5"/>
      <c r="EQ349" s="5"/>
      <c r="ER349" s="5"/>
      <c r="ES349" s="5"/>
      <c r="ET349" s="5"/>
      <c r="EU349" s="5"/>
      <c r="EV349" s="5"/>
      <c r="EW349" s="5"/>
      <c r="EX349" s="5"/>
      <c r="EY349" s="5"/>
      <c r="EZ349" s="5"/>
      <c r="FA349" s="5"/>
      <c r="FB349" s="5"/>
      <c r="FC349" s="5"/>
      <c r="FD349" s="5"/>
      <c r="FE349" s="5"/>
      <c r="FF349" s="5"/>
      <c r="FG349" s="5"/>
      <c r="FH349" s="5"/>
      <c r="FI349" s="5"/>
      <c r="FJ349" s="5"/>
      <c r="FK349" s="5"/>
      <c r="FL349" s="5"/>
      <c r="FM349" s="5"/>
      <c r="FN349" s="5"/>
      <c r="FO349" s="5"/>
      <c r="FP349" s="5"/>
      <c r="FQ349" s="5"/>
      <c r="FR349" s="5"/>
      <c r="FS349" s="5"/>
      <c r="FT349" s="5"/>
      <c r="FU349" s="5"/>
      <c r="FV349" s="5"/>
      <c r="FW349" s="5"/>
      <c r="FX349" s="5"/>
      <c r="FY349" s="5"/>
      <c r="FZ349" s="5"/>
      <c r="GA349" s="5"/>
      <c r="GB349" s="5"/>
      <c r="GC349" s="5"/>
      <c r="GD349" s="5"/>
      <c r="GE349" s="5"/>
      <c r="GF349" s="5"/>
      <c r="GG349" s="5"/>
      <c r="GH349" s="5"/>
      <c r="GI349" s="5"/>
      <c r="GJ349" s="5"/>
      <c r="GK349" s="5"/>
      <c r="GL349" s="5"/>
      <c r="GM349" s="5"/>
      <c r="GN349" s="5"/>
      <c r="GO349" s="5"/>
      <c r="GP349" s="5"/>
      <c r="GQ349" s="5"/>
      <c r="GR349" s="5"/>
      <c r="GS349" s="5"/>
      <c r="GT349" s="5"/>
      <c r="GU349" s="5"/>
      <c r="GV349" s="5"/>
      <c r="GW349" s="5"/>
      <c r="GX349" s="5"/>
      <c r="GY349" s="5"/>
      <c r="GZ349" s="5"/>
      <c r="HA349" s="5"/>
      <c r="HB349" s="5"/>
      <c r="HC349" s="5"/>
      <c r="HD349" s="5"/>
      <c r="HE349" s="5"/>
      <c r="HF349" s="5"/>
      <c r="HG349" s="5"/>
      <c r="HH349" s="5"/>
      <c r="HI349" s="5"/>
      <c r="HJ349" s="5"/>
      <c r="HK349" s="5"/>
      <c r="HL349" s="5"/>
      <c r="HM349" s="5"/>
      <c r="HN349" s="5"/>
      <c r="HO349" s="5"/>
      <c r="HP349" s="5"/>
      <c r="HQ349" s="5"/>
      <c r="HR349" s="5"/>
      <c r="HS349" s="5"/>
      <c r="HT349" s="5"/>
      <c r="HU349" s="5"/>
      <c r="HV349" s="5"/>
      <c r="HW349" s="5"/>
      <c r="HX349" s="5"/>
      <c r="HY349" s="5"/>
      <c r="HZ349" s="5"/>
      <c r="IA349" s="5"/>
      <c r="IB349" s="5"/>
      <c r="IC349" s="5"/>
      <c r="ID349" s="5"/>
      <c r="IE349" s="5"/>
      <c r="IF349" s="5"/>
      <c r="IG349" s="5"/>
      <c r="IH349" s="5"/>
      <c r="II349" s="5"/>
      <c r="IJ349" s="5"/>
      <c r="IK349" s="5"/>
      <c r="IL349" s="5"/>
      <c r="IM349" s="5"/>
      <c r="IN349" s="5"/>
      <c r="IO349" s="5"/>
      <c r="IP349" s="5"/>
      <c r="IQ349" s="5"/>
      <c r="IR349" s="5"/>
      <c r="IS349" s="5"/>
      <c r="IT349" s="5"/>
      <c r="IU349" s="5"/>
      <c r="IV349" s="5"/>
      <c r="IW349" s="5"/>
      <c r="IX349" s="5"/>
      <c r="IY349" s="5"/>
      <c r="IZ349" s="5"/>
      <c r="JA349" s="5"/>
      <c r="JB349" s="5"/>
      <c r="JC349" s="5"/>
      <c r="JD349" s="5"/>
      <c r="JE349" s="5"/>
      <c r="JF349" s="5"/>
      <c r="JG349" s="5"/>
      <c r="JH349" s="5"/>
      <c r="JI349" s="5"/>
      <c r="JJ349" s="5"/>
      <c r="JK349" s="5"/>
      <c r="JL349" s="5"/>
      <c r="JM349" s="5"/>
      <c r="JN349" s="5"/>
      <c r="JO349" s="5"/>
      <c r="JP349" s="5"/>
      <c r="JQ349" s="5"/>
      <c r="JR349" s="5"/>
      <c r="JS349" s="5"/>
      <c r="JT349" s="5"/>
      <c r="JU349" s="5"/>
      <c r="JV349" s="5"/>
      <c r="JW349" s="5"/>
      <c r="JX349" s="5"/>
      <c r="JY349" s="5"/>
      <c r="JZ349" s="5"/>
      <c r="KA349" s="5"/>
      <c r="KB349" s="5"/>
      <c r="KC349" s="5"/>
      <c r="KD349" s="5"/>
      <c r="KE349" s="5"/>
      <c r="KF349" s="5"/>
      <c r="KG349" s="5"/>
      <c r="KH349" s="5"/>
      <c r="KI349" s="5"/>
      <c r="KJ349" s="5"/>
      <c r="KK349" s="5"/>
      <c r="KL349" s="5"/>
      <c r="KM349" s="5"/>
      <c r="KN349" s="5"/>
      <c r="KO349" s="5"/>
      <c r="KP349" s="5"/>
      <c r="KQ349" s="5"/>
      <c r="KR349" s="5"/>
      <c r="KS349" s="5"/>
      <c r="KT349" s="5"/>
      <c r="KU349" s="5"/>
      <c r="KV349" s="5"/>
      <c r="KW349" s="5"/>
      <c r="KX349" s="5"/>
      <c r="KY349" s="5"/>
      <c r="KZ349" s="5"/>
      <c r="LA349" s="5"/>
      <c r="LB349" s="5"/>
      <c r="LC349" s="5"/>
      <c r="LD349" s="5"/>
      <c r="LE349" s="5"/>
      <c r="LF349" s="5"/>
      <c r="LG349" s="5"/>
      <c r="LH349" s="5"/>
      <c r="LI349" s="5"/>
      <c r="LJ349" s="5"/>
      <c r="LK349" s="5"/>
      <c r="LL349" s="5"/>
      <c r="LM349" s="5"/>
      <c r="LN349" s="5"/>
      <c r="LO349" s="5"/>
      <c r="LP349" s="5"/>
      <c r="LQ349" s="5"/>
      <c r="LR349" s="5"/>
      <c r="LS349" s="5"/>
      <c r="LT349" s="5"/>
      <c r="LU349" s="5"/>
      <c r="LV349" s="5"/>
      <c r="LW349" s="5"/>
      <c r="LX349" s="5"/>
      <c r="LY349" s="5"/>
      <c r="LZ349" s="5"/>
      <c r="MA349" s="5"/>
      <c r="MB349" s="5"/>
      <c r="MC349" s="5"/>
      <c r="MD349" s="5"/>
      <c r="ME349" s="5"/>
      <c r="MF349" s="5"/>
      <c r="MG349" s="5"/>
      <c r="MH349" s="5"/>
      <c r="MI349" s="5"/>
      <c r="MJ349" s="5"/>
      <c r="MK349" s="5"/>
      <c r="ML349" s="5"/>
      <c r="MM349" s="5"/>
      <c r="MN349" s="5"/>
      <c r="MO349" s="5"/>
      <c r="MP349" s="5"/>
      <c r="MQ349" s="5"/>
      <c r="MR349" s="5"/>
      <c r="MS349" s="5"/>
      <c r="MT349" s="5"/>
      <c r="MU349" s="5"/>
      <c r="MV349" s="5"/>
      <c r="MW349" s="5"/>
      <c r="MX349" s="5"/>
      <c r="MY349" s="5"/>
      <c r="MZ349" s="5"/>
      <c r="NA349" s="5"/>
      <c r="NB349" s="5"/>
      <c r="NC349" s="5"/>
      <c r="ND349" s="5"/>
      <c r="NE349" s="5"/>
      <c r="NF349" s="5"/>
      <c r="NG349" s="5"/>
      <c r="NH349" s="5"/>
      <c r="NI349" s="5"/>
      <c r="NJ349" s="5"/>
      <c r="NK349" s="5"/>
      <c r="NL349" s="5"/>
      <c r="NM349" s="5"/>
      <c r="NN349" s="5"/>
      <c r="NO349" s="5"/>
      <c r="NP349" s="5"/>
      <c r="NQ349" s="5"/>
      <c r="NR349" s="5"/>
      <c r="NS349" s="5"/>
      <c r="NT349" s="5"/>
      <c r="NU349" s="5"/>
      <c r="NV349" s="5"/>
      <c r="NW349" s="5"/>
      <c r="NX349" s="5"/>
      <c r="NY349" s="5"/>
      <c r="NZ349" s="5"/>
      <c r="OA349" s="5"/>
      <c r="OB349" s="5"/>
      <c r="OC349" s="5"/>
      <c r="OD349" s="5"/>
      <c r="OE349" s="5"/>
      <c r="OF349" s="5"/>
      <c r="OG349" s="5"/>
      <c r="OH349" s="5"/>
      <c r="OI349" s="5"/>
      <c r="OJ349" s="5"/>
      <c r="OK349" s="5"/>
      <c r="OL349" s="5"/>
      <c r="OM349" s="5"/>
      <c r="ON349" s="5"/>
      <c r="OO349" s="5"/>
      <c r="OP349" s="5"/>
      <c r="OQ349" s="5"/>
      <c r="OR349" s="5"/>
      <c r="OS349" s="5"/>
      <c r="OT349" s="5"/>
      <c r="OU349" s="5"/>
      <c r="OV349" s="5"/>
      <c r="OW349" s="5"/>
      <c r="OX349" s="5"/>
      <c r="OY349" s="5"/>
      <c r="OZ349" s="5"/>
      <c r="PA349" s="5"/>
      <c r="PB349" s="5"/>
      <c r="PC349" s="5"/>
      <c r="PD349" s="5"/>
      <c r="PE349" s="5"/>
      <c r="PF349" s="5"/>
      <c r="PG349" s="5"/>
      <c r="PH349" s="5"/>
      <c r="PI349" s="5"/>
      <c r="PJ349" s="5"/>
      <c r="PK349" s="5"/>
      <c r="PL349" s="5"/>
      <c r="PM349" s="5"/>
      <c r="PN349" s="5"/>
      <c r="PO349" s="5"/>
      <c r="PP349" s="5"/>
      <c r="PQ349" s="5"/>
      <c r="PR349" s="5"/>
      <c r="PS349" s="5"/>
      <c r="PT349" s="5"/>
      <c r="PU349" s="5"/>
      <c r="PV349" s="5"/>
      <c r="PW349" s="5"/>
      <c r="PX349" s="5"/>
      <c r="PY349" s="5"/>
      <c r="PZ349" s="5"/>
      <c r="QA349" s="5"/>
      <c r="QB349" s="5"/>
      <c r="QC349" s="5"/>
      <c r="QD349" s="5"/>
      <c r="QE349" s="5"/>
      <c r="QF349" s="5"/>
      <c r="QG349" s="5"/>
      <c r="QH349" s="5"/>
      <c r="QI349" s="5"/>
      <c r="QJ349" s="5"/>
      <c r="QK349" s="5"/>
      <c r="QL349" s="5"/>
      <c r="QM349" s="5"/>
      <c r="QN349" s="5"/>
      <c r="QO349" s="5"/>
      <c r="QP349" s="5"/>
      <c r="QQ349" s="5"/>
      <c r="QR349" s="5"/>
      <c r="QS349" s="5"/>
      <c r="QT349" s="5"/>
      <c r="QU349" s="5"/>
      <c r="QV349" s="5"/>
      <c r="QW349" s="5"/>
      <c r="QX349" s="5"/>
      <c r="QY349" s="5"/>
      <c r="QZ349" s="5"/>
      <c r="RA349" s="5"/>
      <c r="RB349" s="5"/>
      <c r="RC349" s="5"/>
      <c r="RD349" s="5"/>
      <c r="RE349" s="5"/>
      <c r="RF349" s="5"/>
      <c r="RG349" s="5"/>
      <c r="RH349" s="5"/>
      <c r="RI349" s="5"/>
      <c r="RJ349" s="5"/>
      <c r="RK349" s="5"/>
      <c r="RL349" s="5"/>
      <c r="RM349" s="5"/>
      <c r="RN349" s="5"/>
      <c r="RO349" s="5"/>
      <c r="RP349" s="5"/>
      <c r="RQ349" s="5"/>
      <c r="RR349" s="5"/>
      <c r="RS349" s="5"/>
      <c r="RT349" s="5"/>
      <c r="RU349" s="5"/>
      <c r="RV349" s="5"/>
      <c r="RW349" s="5"/>
      <c r="RX349" s="5"/>
      <c r="RY349" s="5"/>
      <c r="RZ349" s="5"/>
      <c r="SA349" s="5"/>
      <c r="SB349" s="5"/>
      <c r="SC349" s="5"/>
      <c r="SD349" s="5"/>
      <c r="SE349" s="5"/>
      <c r="SF349" s="5"/>
      <c r="SG349" s="5"/>
      <c r="SH349" s="5"/>
      <c r="SI349" s="5"/>
      <c r="SJ349" s="5"/>
      <c r="SK349" s="5"/>
      <c r="SL349" s="5"/>
      <c r="SM349" s="5"/>
      <c r="SN349" s="5"/>
      <c r="SO349" s="5"/>
      <c r="SP349" s="5"/>
      <c r="SQ349" s="5"/>
      <c r="SR349" s="5"/>
      <c r="SS349" s="5"/>
      <c r="ST349" s="5"/>
      <c r="SU349" s="5"/>
      <c r="SV349" s="5"/>
      <c r="SW349" s="5"/>
      <c r="SX349" s="5"/>
      <c r="SY349" s="5"/>
      <c r="SZ349" s="5"/>
      <c r="TA349" s="5"/>
      <c r="TB349" s="5"/>
      <c r="TC349" s="5"/>
      <c r="TD349" s="5"/>
      <c r="TE349" s="5"/>
      <c r="TF349" s="5"/>
      <c r="TG349" s="5"/>
      <c r="TH349" s="5"/>
      <c r="TI349" s="5"/>
      <c r="TJ349" s="5"/>
      <c r="TK349" s="5"/>
      <c r="TL349" s="5"/>
      <c r="TM349" s="5"/>
      <c r="TN349" s="5"/>
      <c r="TO349" s="5"/>
      <c r="TP349" s="5"/>
      <c r="TQ349" s="5"/>
      <c r="TR349" s="5"/>
      <c r="TS349" s="5"/>
      <c r="TT349" s="5"/>
      <c r="TU349" s="5"/>
      <c r="TV349" s="5"/>
      <c r="TW349" s="5"/>
      <c r="TX349" s="5"/>
      <c r="TY349" s="5"/>
      <c r="TZ349" s="5"/>
      <c r="UA349" s="5"/>
      <c r="UB349" s="5"/>
      <c r="UC349" s="5"/>
      <c r="UD349" s="5"/>
      <c r="UE349" s="5"/>
      <c r="UF349" s="5"/>
      <c r="UG349" s="5"/>
      <c r="UH349" s="5"/>
      <c r="UI349" s="5"/>
      <c r="UJ349" s="5"/>
      <c r="UK349" s="5"/>
      <c r="UL349" s="5"/>
      <c r="UM349" s="5"/>
      <c r="UN349" s="5"/>
      <c r="UO349" s="5"/>
      <c r="UP349" s="5"/>
      <c r="UQ349" s="5"/>
      <c r="UR349" s="5"/>
      <c r="US349" s="5"/>
      <c r="UT349" s="5"/>
      <c r="UU349" s="5"/>
      <c r="UV349" s="5"/>
      <c r="UW349" s="5"/>
      <c r="UX349" s="5"/>
      <c r="UY349" s="5"/>
      <c r="UZ349" s="5"/>
      <c r="VA349" s="5"/>
      <c r="VB349" s="5"/>
      <c r="VC349" s="5"/>
      <c r="VD349" s="5"/>
      <c r="VE349" s="5"/>
      <c r="VF349" s="5"/>
      <c r="VG349" s="5"/>
      <c r="VH349" s="5"/>
      <c r="VI349" s="5"/>
      <c r="VJ349" s="5"/>
      <c r="VK349" s="5"/>
      <c r="VL349" s="5"/>
      <c r="VM349" s="5"/>
      <c r="VN349" s="5"/>
      <c r="VO349" s="5"/>
      <c r="VP349" s="5"/>
      <c r="VQ349" s="5"/>
      <c r="VR349" s="5"/>
      <c r="VS349" s="5"/>
      <c r="VT349" s="5"/>
      <c r="VU349" s="5"/>
      <c r="VV349" s="5"/>
      <c r="VW349" s="5"/>
      <c r="VX349" s="5"/>
      <c r="VY349" s="5"/>
      <c r="VZ349" s="5"/>
      <c r="WA349" s="5"/>
      <c r="WB349" s="5"/>
      <c r="WC349" s="5"/>
      <c r="WD349" s="5"/>
      <c r="WE349" s="5"/>
      <c r="WF349" s="5"/>
      <c r="WG349" s="5"/>
      <c r="WH349" s="5"/>
      <c r="WI349" s="5"/>
      <c r="WJ349" s="5"/>
      <c r="WK349" s="5"/>
      <c r="WL349" s="5"/>
      <c r="WM349" s="5"/>
      <c r="WN349" s="5"/>
      <c r="WO349" s="5"/>
      <c r="WP349" s="5"/>
      <c r="WQ349" s="5"/>
      <c r="WR349" s="5"/>
      <c r="WS349" s="5"/>
      <c r="WT349" s="5"/>
      <c r="WU349" s="5"/>
      <c r="WV349" s="5"/>
      <c r="WW349" s="5"/>
      <c r="WX349" s="5"/>
      <c r="WY349" s="5"/>
      <c r="WZ349" s="5"/>
      <c r="XA349" s="5"/>
      <c r="XB349" s="5"/>
      <c r="XC349" s="5"/>
      <c r="XD349" s="5"/>
      <c r="XE349" s="5"/>
      <c r="XF349" s="5"/>
      <c r="XG349" s="5"/>
      <c r="XH349" s="5"/>
      <c r="XI349" s="5"/>
      <c r="XJ349" s="5"/>
      <c r="XK349" s="5"/>
      <c r="XL349" s="5"/>
      <c r="XM349" s="5"/>
      <c r="XN349" s="5"/>
      <c r="XO349" s="5"/>
      <c r="XP349" s="5"/>
      <c r="XQ349" s="5"/>
      <c r="XR349" s="5"/>
      <c r="XS349" s="5"/>
      <c r="XT349" s="5"/>
      <c r="XU349" s="5"/>
      <c r="XV349" s="5"/>
      <c r="XW349" s="5"/>
    </row>
    <row r="350" spans="39:647" x14ac:dyDescent="0.45">
      <c r="AM350" s="5"/>
      <c r="AN350" s="5"/>
      <c r="AO350" s="5"/>
      <c r="AP350" s="5"/>
      <c r="AQ350" s="5"/>
      <c r="AR350" s="5"/>
      <c r="AS350" s="5"/>
      <c r="AT350" s="5"/>
      <c r="AU350" s="5"/>
      <c r="AV350" s="5"/>
      <c r="AW350" s="5"/>
      <c r="AX350" s="5"/>
      <c r="AY350" s="5"/>
      <c r="AZ350" s="5"/>
      <c r="BA350" s="5"/>
      <c r="BB350" s="5"/>
      <c r="BC350" s="5"/>
      <c r="BD350" s="5"/>
      <c r="BE350" s="5"/>
      <c r="BF350" s="5"/>
      <c r="BG350" s="5"/>
      <c r="BH350" s="5"/>
      <c r="BI350" s="5"/>
      <c r="BJ350" s="5"/>
      <c r="BK350" s="5"/>
      <c r="BL350" s="5"/>
      <c r="BM350" s="5"/>
      <c r="BN350" s="5"/>
      <c r="BO350" s="5"/>
      <c r="BP350" s="5"/>
      <c r="BQ350" s="5"/>
      <c r="BR350" s="5"/>
      <c r="BS350" s="5"/>
      <c r="BT350" s="5"/>
      <c r="BU350" s="5"/>
      <c r="BV350" s="5"/>
      <c r="BW350" s="5"/>
      <c r="BX350" s="5"/>
      <c r="BY350" s="5"/>
      <c r="BZ350" s="5"/>
      <c r="CA350" s="5"/>
      <c r="CB350" s="5"/>
      <c r="CC350" s="5"/>
      <c r="CD350" s="5"/>
      <c r="CE350" s="5"/>
      <c r="CF350" s="5"/>
      <c r="CG350" s="5"/>
      <c r="CH350" s="5"/>
      <c r="CI350" s="5"/>
      <c r="CJ350" s="5"/>
      <c r="CK350" s="5"/>
      <c r="CL350" s="5"/>
      <c r="CM350" s="5"/>
      <c r="CN350" s="5"/>
      <c r="CO350" s="5"/>
      <c r="CP350" s="5"/>
      <c r="CQ350" s="5"/>
      <c r="CR350" s="5"/>
      <c r="CS350" s="5"/>
      <c r="CT350" s="5"/>
      <c r="CU350" s="5"/>
      <c r="CV350" s="5"/>
      <c r="CW350" s="5"/>
      <c r="CX350" s="5"/>
      <c r="CY350" s="5"/>
      <c r="CZ350" s="5"/>
      <c r="DA350" s="5"/>
      <c r="DB350" s="5"/>
      <c r="DC350" s="5"/>
      <c r="DD350" s="5"/>
      <c r="DE350" s="5"/>
      <c r="DF350" s="5"/>
      <c r="DG350" s="5"/>
      <c r="DH350" s="5"/>
      <c r="DI350" s="5"/>
      <c r="DJ350" s="5"/>
      <c r="DK350" s="5"/>
      <c r="DL350" s="5"/>
      <c r="DM350" s="5"/>
      <c r="DN350" s="5"/>
      <c r="DO350" s="5"/>
      <c r="DP350" s="5"/>
      <c r="DQ350" s="5"/>
      <c r="DR350" s="5"/>
      <c r="DS350" s="5"/>
      <c r="DT350" s="5"/>
      <c r="DU350" s="5"/>
      <c r="DV350" s="5"/>
      <c r="DW350" s="5"/>
      <c r="DX350" s="5"/>
      <c r="DY350" s="5"/>
      <c r="DZ350" s="5"/>
      <c r="EA350" s="5"/>
      <c r="EB350" s="5"/>
      <c r="EC350" s="5"/>
      <c r="ED350" s="5"/>
      <c r="EE350" s="5"/>
      <c r="EF350" s="5"/>
      <c r="EG350" s="5"/>
      <c r="EH350" s="5"/>
      <c r="EI350" s="5"/>
      <c r="EJ350" s="5"/>
      <c r="EK350" s="5"/>
      <c r="EL350" s="5"/>
      <c r="EM350" s="5"/>
      <c r="EN350" s="5"/>
      <c r="EO350" s="5"/>
      <c r="EP350" s="5"/>
      <c r="EQ350" s="5"/>
      <c r="ER350" s="5"/>
      <c r="ES350" s="5"/>
      <c r="ET350" s="5"/>
      <c r="EU350" s="5"/>
      <c r="EV350" s="5"/>
      <c r="EW350" s="5"/>
      <c r="EX350" s="5"/>
      <c r="EY350" s="5"/>
      <c r="EZ350" s="5"/>
      <c r="FA350" s="5"/>
      <c r="FB350" s="5"/>
      <c r="FC350" s="5"/>
      <c r="FD350" s="5"/>
      <c r="FE350" s="5"/>
      <c r="FF350" s="5"/>
      <c r="FG350" s="5"/>
      <c r="FH350" s="5"/>
      <c r="FI350" s="5"/>
      <c r="FJ350" s="5"/>
      <c r="FK350" s="5"/>
      <c r="FL350" s="5"/>
      <c r="FM350" s="5"/>
      <c r="FN350" s="5"/>
      <c r="FO350" s="5"/>
      <c r="FP350" s="5"/>
      <c r="FQ350" s="5"/>
      <c r="FR350" s="5"/>
      <c r="FS350" s="5"/>
      <c r="FT350" s="5"/>
      <c r="FU350" s="5"/>
      <c r="FV350" s="5"/>
      <c r="FW350" s="5"/>
      <c r="FX350" s="5"/>
      <c r="FY350" s="5"/>
      <c r="FZ350" s="5"/>
      <c r="GA350" s="5"/>
      <c r="GB350" s="5"/>
      <c r="GC350" s="5"/>
      <c r="GD350" s="5"/>
      <c r="GE350" s="5"/>
      <c r="GF350" s="5"/>
      <c r="GG350" s="5"/>
      <c r="GH350" s="5"/>
      <c r="GI350" s="5"/>
      <c r="GJ350" s="5"/>
      <c r="GK350" s="5"/>
      <c r="GL350" s="5"/>
      <c r="GM350" s="5"/>
      <c r="GN350" s="5"/>
      <c r="GO350" s="5"/>
      <c r="GP350" s="5"/>
      <c r="GQ350" s="5"/>
      <c r="GR350" s="5"/>
      <c r="GS350" s="5"/>
      <c r="GT350" s="5"/>
      <c r="GU350" s="5"/>
      <c r="GV350" s="5"/>
      <c r="GW350" s="5"/>
      <c r="GX350" s="5"/>
      <c r="GY350" s="5"/>
      <c r="GZ350" s="5"/>
      <c r="HA350" s="5"/>
      <c r="HB350" s="5"/>
      <c r="HC350" s="5"/>
      <c r="HD350" s="5"/>
      <c r="HE350" s="5"/>
      <c r="HF350" s="5"/>
      <c r="HG350" s="5"/>
      <c r="HH350" s="5"/>
      <c r="HI350" s="5"/>
      <c r="HJ350" s="5"/>
      <c r="HK350" s="5"/>
      <c r="HL350" s="5"/>
      <c r="HM350" s="5"/>
      <c r="HN350" s="5"/>
      <c r="HO350" s="5"/>
      <c r="HP350" s="5"/>
      <c r="HQ350" s="5"/>
      <c r="HR350" s="5"/>
      <c r="HS350" s="5"/>
      <c r="HT350" s="5"/>
      <c r="HU350" s="5"/>
      <c r="HV350" s="5"/>
      <c r="HW350" s="5"/>
      <c r="HX350" s="5"/>
      <c r="HY350" s="5"/>
      <c r="HZ350" s="5"/>
      <c r="IA350" s="5"/>
      <c r="IB350" s="5"/>
      <c r="IC350" s="5"/>
      <c r="ID350" s="5"/>
      <c r="IE350" s="5"/>
      <c r="IF350" s="5"/>
      <c r="IG350" s="5"/>
      <c r="IH350" s="5"/>
      <c r="II350" s="5"/>
      <c r="IJ350" s="5"/>
      <c r="IK350" s="5"/>
      <c r="IL350" s="5"/>
      <c r="IM350" s="5"/>
      <c r="IN350" s="5"/>
      <c r="IO350" s="5"/>
      <c r="IP350" s="5"/>
      <c r="IQ350" s="5"/>
      <c r="IR350" s="5"/>
      <c r="IS350" s="5"/>
      <c r="IT350" s="5"/>
      <c r="IU350" s="5"/>
      <c r="IV350" s="5"/>
      <c r="IW350" s="5"/>
      <c r="IX350" s="5"/>
      <c r="IY350" s="5"/>
      <c r="IZ350" s="5"/>
      <c r="JA350" s="5"/>
      <c r="JB350" s="5"/>
      <c r="JC350" s="5"/>
      <c r="JD350" s="5"/>
      <c r="JE350" s="5"/>
      <c r="JF350" s="5"/>
      <c r="JG350" s="5"/>
      <c r="JH350" s="5"/>
      <c r="JI350" s="5"/>
      <c r="JJ350" s="5"/>
      <c r="JK350" s="5"/>
      <c r="JL350" s="5"/>
      <c r="JM350" s="5"/>
      <c r="JN350" s="5"/>
      <c r="JO350" s="5"/>
      <c r="JP350" s="5"/>
      <c r="JQ350" s="5"/>
      <c r="JR350" s="5"/>
      <c r="JS350" s="5"/>
      <c r="JT350" s="5"/>
      <c r="JU350" s="5"/>
      <c r="JV350" s="5"/>
      <c r="JW350" s="5"/>
      <c r="JX350" s="5"/>
      <c r="JY350" s="5"/>
      <c r="JZ350" s="5"/>
      <c r="KA350" s="5"/>
      <c r="KB350" s="5"/>
      <c r="KC350" s="5"/>
      <c r="KD350" s="5"/>
      <c r="KE350" s="5"/>
      <c r="KF350" s="5"/>
      <c r="KG350" s="5"/>
      <c r="KH350" s="5"/>
      <c r="KI350" s="5"/>
      <c r="KJ350" s="5"/>
      <c r="KK350" s="5"/>
      <c r="KL350" s="5"/>
      <c r="KM350" s="5"/>
      <c r="KN350" s="5"/>
      <c r="KO350" s="5"/>
      <c r="KP350" s="5"/>
      <c r="KQ350" s="5"/>
      <c r="KR350" s="5"/>
      <c r="KS350" s="5"/>
      <c r="KT350" s="5"/>
      <c r="KU350" s="5"/>
      <c r="KV350" s="5"/>
      <c r="KW350" s="5"/>
      <c r="KX350" s="5"/>
      <c r="KY350" s="5"/>
      <c r="KZ350" s="5"/>
      <c r="LA350" s="5"/>
      <c r="LB350" s="5"/>
      <c r="LC350" s="5"/>
      <c r="LD350" s="5"/>
      <c r="LE350" s="5"/>
      <c r="LF350" s="5"/>
      <c r="LG350" s="5"/>
      <c r="LH350" s="5"/>
      <c r="LI350" s="5"/>
      <c r="LJ350" s="5"/>
      <c r="LK350" s="5"/>
      <c r="LL350" s="5"/>
      <c r="LM350" s="5"/>
      <c r="LN350" s="5"/>
      <c r="LO350" s="5"/>
      <c r="LP350" s="5"/>
      <c r="LQ350" s="5"/>
      <c r="LR350" s="5"/>
      <c r="LS350" s="5"/>
      <c r="LT350" s="5"/>
      <c r="LU350" s="5"/>
      <c r="LV350" s="5"/>
      <c r="LW350" s="5"/>
      <c r="LX350" s="5"/>
      <c r="LY350" s="5"/>
      <c r="LZ350" s="5"/>
      <c r="MA350" s="5"/>
      <c r="MB350" s="5"/>
      <c r="MC350" s="5"/>
      <c r="MD350" s="5"/>
      <c r="ME350" s="5"/>
      <c r="MF350" s="5"/>
      <c r="MG350" s="5"/>
      <c r="MH350" s="5"/>
      <c r="MI350" s="5"/>
      <c r="MJ350" s="5"/>
      <c r="MK350" s="5"/>
      <c r="ML350" s="5"/>
      <c r="MM350" s="5"/>
      <c r="MN350" s="5"/>
      <c r="MO350" s="5"/>
      <c r="MP350" s="5"/>
      <c r="MQ350" s="5"/>
      <c r="MR350" s="5"/>
      <c r="MS350" s="5"/>
      <c r="MT350" s="5"/>
      <c r="MU350" s="5"/>
      <c r="MV350" s="5"/>
      <c r="MW350" s="5"/>
      <c r="MX350" s="5"/>
      <c r="MY350" s="5"/>
      <c r="MZ350" s="5"/>
      <c r="NA350" s="5"/>
      <c r="NB350" s="5"/>
      <c r="NC350" s="5"/>
      <c r="ND350" s="5"/>
      <c r="NE350" s="5"/>
      <c r="NF350" s="5"/>
      <c r="NG350" s="5"/>
      <c r="NH350" s="5"/>
      <c r="NI350" s="5"/>
      <c r="NJ350" s="5"/>
      <c r="NK350" s="5"/>
      <c r="NL350" s="5"/>
      <c r="NM350" s="5"/>
      <c r="NN350" s="5"/>
      <c r="NO350" s="5"/>
      <c r="NP350" s="5"/>
      <c r="NQ350" s="5"/>
      <c r="NR350" s="5"/>
      <c r="NS350" s="5"/>
      <c r="NT350" s="5"/>
      <c r="NU350" s="5"/>
      <c r="NV350" s="5"/>
      <c r="NW350" s="5"/>
      <c r="NX350" s="5"/>
      <c r="NY350" s="5"/>
      <c r="NZ350" s="5"/>
      <c r="OA350" s="5"/>
      <c r="OB350" s="5"/>
      <c r="OC350" s="5"/>
      <c r="OD350" s="5"/>
      <c r="OE350" s="5"/>
      <c r="OF350" s="5"/>
      <c r="OG350" s="5"/>
      <c r="OH350" s="5"/>
      <c r="OI350" s="5"/>
      <c r="OJ350" s="5"/>
      <c r="OK350" s="5"/>
      <c r="OL350" s="5"/>
      <c r="OM350" s="5"/>
      <c r="ON350" s="5"/>
      <c r="OO350" s="5"/>
      <c r="OP350" s="5"/>
      <c r="OQ350" s="5"/>
      <c r="OR350" s="5"/>
      <c r="OS350" s="5"/>
      <c r="OT350" s="5"/>
      <c r="OU350" s="5"/>
      <c r="OV350" s="5"/>
      <c r="OW350" s="5"/>
      <c r="OX350" s="5"/>
      <c r="OY350" s="5"/>
      <c r="OZ350" s="5"/>
      <c r="PA350" s="5"/>
      <c r="PB350" s="5"/>
      <c r="PC350" s="5"/>
      <c r="PD350" s="5"/>
      <c r="PE350" s="5"/>
      <c r="PF350" s="5"/>
      <c r="PG350" s="5"/>
      <c r="PH350" s="5"/>
      <c r="PI350" s="5"/>
      <c r="PJ350" s="5"/>
      <c r="PK350" s="5"/>
      <c r="PL350" s="5"/>
      <c r="PM350" s="5"/>
      <c r="PN350" s="5"/>
      <c r="PO350" s="5"/>
      <c r="PP350" s="5"/>
      <c r="PQ350" s="5"/>
      <c r="PR350" s="5"/>
      <c r="PS350" s="5"/>
      <c r="PT350" s="5"/>
      <c r="PU350" s="5"/>
      <c r="PV350" s="5"/>
      <c r="PW350" s="5"/>
      <c r="PX350" s="5"/>
      <c r="PY350" s="5"/>
      <c r="PZ350" s="5"/>
      <c r="QA350" s="5"/>
      <c r="QB350" s="5"/>
      <c r="QC350" s="5"/>
      <c r="QD350" s="5"/>
      <c r="QE350" s="5"/>
      <c r="QF350" s="5"/>
      <c r="QG350" s="5"/>
      <c r="QH350" s="5"/>
      <c r="QI350" s="5"/>
      <c r="QJ350" s="5"/>
      <c r="QK350" s="5"/>
      <c r="QL350" s="5"/>
      <c r="QM350" s="5"/>
      <c r="QN350" s="5"/>
      <c r="QO350" s="5"/>
      <c r="QP350" s="5"/>
      <c r="QQ350" s="5"/>
      <c r="QR350" s="5"/>
      <c r="QS350" s="5"/>
      <c r="QT350" s="5"/>
      <c r="QU350" s="5"/>
      <c r="QV350" s="5"/>
      <c r="QW350" s="5"/>
      <c r="QX350" s="5"/>
      <c r="QY350" s="5"/>
      <c r="QZ350" s="5"/>
      <c r="RA350" s="5"/>
      <c r="RB350" s="5"/>
      <c r="RC350" s="5"/>
      <c r="RD350" s="5"/>
      <c r="RE350" s="5"/>
      <c r="RF350" s="5"/>
      <c r="RG350" s="5"/>
      <c r="RH350" s="5"/>
      <c r="RI350" s="5"/>
      <c r="RJ350" s="5"/>
      <c r="RK350" s="5"/>
      <c r="RL350" s="5"/>
      <c r="RM350" s="5"/>
      <c r="RN350" s="5"/>
      <c r="RO350" s="5"/>
      <c r="RP350" s="5"/>
      <c r="RQ350" s="5"/>
      <c r="RR350" s="5"/>
      <c r="RS350" s="5"/>
      <c r="RT350" s="5"/>
      <c r="RU350" s="5"/>
      <c r="RV350" s="5"/>
      <c r="RW350" s="5"/>
      <c r="RX350" s="5"/>
      <c r="RY350" s="5"/>
      <c r="RZ350" s="5"/>
      <c r="SA350" s="5"/>
      <c r="SB350" s="5"/>
      <c r="SC350" s="5"/>
      <c r="SD350" s="5"/>
      <c r="SE350" s="5"/>
      <c r="SF350" s="5"/>
      <c r="SG350" s="5"/>
      <c r="SH350" s="5"/>
      <c r="SI350" s="5"/>
      <c r="SJ350" s="5"/>
      <c r="SK350" s="5"/>
      <c r="SL350" s="5"/>
      <c r="SM350" s="5"/>
      <c r="SN350" s="5"/>
      <c r="SO350" s="5"/>
      <c r="SP350" s="5"/>
      <c r="SQ350" s="5"/>
      <c r="SR350" s="5"/>
      <c r="SS350" s="5"/>
      <c r="ST350" s="5"/>
      <c r="SU350" s="5"/>
      <c r="SV350" s="5"/>
      <c r="SW350" s="5"/>
      <c r="SX350" s="5"/>
      <c r="SY350" s="5"/>
      <c r="SZ350" s="5"/>
      <c r="TA350" s="5"/>
      <c r="TB350" s="5"/>
      <c r="TC350" s="5"/>
      <c r="TD350" s="5"/>
      <c r="TE350" s="5"/>
      <c r="TF350" s="5"/>
      <c r="TG350" s="5"/>
      <c r="TH350" s="5"/>
      <c r="TI350" s="5"/>
      <c r="TJ350" s="5"/>
      <c r="TK350" s="5"/>
      <c r="TL350" s="5"/>
      <c r="TM350" s="5"/>
      <c r="TN350" s="5"/>
      <c r="TO350" s="5"/>
      <c r="TP350" s="5"/>
      <c r="TQ350" s="5"/>
      <c r="TR350" s="5"/>
      <c r="TS350" s="5"/>
      <c r="TT350" s="5"/>
      <c r="TU350" s="5"/>
      <c r="TV350" s="5"/>
      <c r="TW350" s="5"/>
      <c r="TX350" s="5"/>
      <c r="TY350" s="5"/>
      <c r="TZ350" s="5"/>
      <c r="UA350" s="5"/>
      <c r="UB350" s="5"/>
      <c r="UC350" s="5"/>
      <c r="UD350" s="5"/>
      <c r="UE350" s="5"/>
      <c r="UF350" s="5"/>
      <c r="UG350" s="5"/>
      <c r="UH350" s="5"/>
      <c r="UI350" s="5"/>
      <c r="UJ350" s="5"/>
      <c r="UK350" s="5"/>
      <c r="UL350" s="5"/>
      <c r="UM350" s="5"/>
      <c r="UN350" s="5"/>
      <c r="UO350" s="5"/>
      <c r="UP350" s="5"/>
      <c r="UQ350" s="5"/>
      <c r="UR350" s="5"/>
      <c r="US350" s="5"/>
      <c r="UT350" s="5"/>
      <c r="UU350" s="5"/>
      <c r="UV350" s="5"/>
      <c r="UW350" s="5"/>
      <c r="UX350" s="5"/>
      <c r="UY350" s="5"/>
      <c r="UZ350" s="5"/>
      <c r="VA350" s="5"/>
      <c r="VB350" s="5"/>
      <c r="VC350" s="5"/>
      <c r="VD350" s="5"/>
      <c r="VE350" s="5"/>
      <c r="VF350" s="5"/>
      <c r="VG350" s="5"/>
      <c r="VH350" s="5"/>
      <c r="VI350" s="5"/>
      <c r="VJ350" s="5"/>
      <c r="VK350" s="5"/>
      <c r="VL350" s="5"/>
      <c r="VM350" s="5"/>
      <c r="VN350" s="5"/>
      <c r="VO350" s="5"/>
      <c r="VP350" s="5"/>
      <c r="VQ350" s="5"/>
      <c r="VR350" s="5"/>
      <c r="VS350" s="5"/>
      <c r="VT350" s="5"/>
      <c r="VU350" s="5"/>
      <c r="VV350" s="5"/>
      <c r="VW350" s="5"/>
      <c r="VX350" s="5"/>
      <c r="VY350" s="5"/>
      <c r="VZ350" s="5"/>
      <c r="WA350" s="5"/>
      <c r="WB350" s="5"/>
      <c r="WC350" s="5"/>
      <c r="WD350" s="5"/>
      <c r="WE350" s="5"/>
      <c r="WF350" s="5"/>
      <c r="WG350" s="5"/>
      <c r="WH350" s="5"/>
      <c r="WI350" s="5"/>
      <c r="WJ350" s="5"/>
      <c r="WK350" s="5"/>
      <c r="WL350" s="5"/>
      <c r="WM350" s="5"/>
      <c r="WN350" s="5"/>
      <c r="WO350" s="5"/>
      <c r="WP350" s="5"/>
      <c r="WQ350" s="5"/>
      <c r="WR350" s="5"/>
      <c r="WS350" s="5"/>
      <c r="WT350" s="5"/>
      <c r="WU350" s="5"/>
      <c r="WV350" s="5"/>
      <c r="WW350" s="5"/>
      <c r="WX350" s="5"/>
      <c r="WY350" s="5"/>
      <c r="WZ350" s="5"/>
      <c r="XA350" s="5"/>
      <c r="XB350" s="5"/>
      <c r="XC350" s="5"/>
      <c r="XD350" s="5"/>
      <c r="XE350" s="5"/>
      <c r="XF350" s="5"/>
      <c r="XG350" s="5"/>
      <c r="XH350" s="5"/>
      <c r="XI350" s="5"/>
      <c r="XJ350" s="5"/>
      <c r="XK350" s="5"/>
      <c r="XL350" s="5"/>
      <c r="XM350" s="5"/>
      <c r="XN350" s="5"/>
      <c r="XO350" s="5"/>
      <c r="XP350" s="5"/>
      <c r="XQ350" s="5"/>
      <c r="XR350" s="5"/>
      <c r="XS350" s="5"/>
      <c r="XT350" s="5"/>
      <c r="XU350" s="5"/>
      <c r="XV350" s="5"/>
      <c r="XW350" s="5"/>
    </row>
    <row r="351" spans="39:647" x14ac:dyDescent="0.45">
      <c r="AM351" s="5"/>
      <c r="AN351" s="5"/>
      <c r="AO351" s="5"/>
      <c r="AP351" s="5"/>
      <c r="AQ351" s="5"/>
      <c r="AR351" s="5"/>
      <c r="AS351" s="5"/>
      <c r="AT351" s="5"/>
      <c r="AU351" s="5"/>
      <c r="AV351" s="5"/>
      <c r="AW351" s="5"/>
      <c r="AX351" s="5"/>
      <c r="AY351" s="5"/>
      <c r="AZ351" s="5"/>
      <c r="BA351" s="5"/>
      <c r="BB351" s="5"/>
      <c r="BC351" s="5"/>
      <c r="BD351" s="5"/>
      <c r="BE351" s="5"/>
      <c r="BF351" s="5"/>
      <c r="BG351" s="5"/>
      <c r="BH351" s="5"/>
      <c r="BI351" s="5"/>
      <c r="BJ351" s="5"/>
      <c r="BK351" s="5"/>
      <c r="BL351" s="5"/>
      <c r="BM351" s="5"/>
      <c r="BN351" s="5"/>
      <c r="BO351" s="5"/>
      <c r="BP351" s="5"/>
      <c r="BQ351" s="5"/>
      <c r="BR351" s="5"/>
      <c r="BS351" s="5"/>
      <c r="BT351" s="5"/>
      <c r="BU351" s="5"/>
      <c r="BV351" s="5"/>
      <c r="BW351" s="5"/>
      <c r="BX351" s="5"/>
      <c r="BY351" s="5"/>
      <c r="BZ351" s="5"/>
      <c r="CA351" s="5"/>
      <c r="CB351" s="5"/>
      <c r="CC351" s="5"/>
      <c r="CD351" s="5"/>
      <c r="CE351" s="5"/>
      <c r="CF351" s="5"/>
      <c r="CG351" s="5"/>
      <c r="CH351" s="5"/>
      <c r="CI351" s="5"/>
      <c r="CJ351" s="5"/>
      <c r="CK351" s="5"/>
      <c r="CL351" s="5"/>
      <c r="CM351" s="5"/>
      <c r="CN351" s="5"/>
      <c r="CO351" s="5"/>
      <c r="CP351" s="5"/>
      <c r="CQ351" s="5"/>
      <c r="CR351" s="5"/>
      <c r="CS351" s="5"/>
      <c r="CT351" s="5"/>
      <c r="CU351" s="5"/>
      <c r="CV351" s="5"/>
      <c r="CW351" s="5"/>
      <c r="CX351" s="5"/>
      <c r="CY351" s="5"/>
      <c r="CZ351" s="5"/>
      <c r="DA351" s="5"/>
      <c r="DB351" s="5"/>
      <c r="DC351" s="5"/>
      <c r="DD351" s="5"/>
      <c r="DE351" s="5"/>
      <c r="DF351" s="5"/>
      <c r="DG351" s="5"/>
      <c r="DH351" s="5"/>
      <c r="DI351" s="5"/>
      <c r="DJ351" s="5"/>
      <c r="DK351" s="5"/>
      <c r="DL351" s="5"/>
      <c r="DM351" s="5"/>
      <c r="DN351" s="5"/>
      <c r="DO351" s="5"/>
      <c r="DP351" s="5"/>
      <c r="DQ351" s="5"/>
      <c r="DR351" s="5"/>
      <c r="DS351" s="5"/>
      <c r="DT351" s="5"/>
      <c r="DU351" s="5"/>
      <c r="DV351" s="5"/>
      <c r="DW351" s="5"/>
      <c r="DX351" s="5"/>
      <c r="DY351" s="5"/>
      <c r="DZ351" s="5"/>
      <c r="EA351" s="5"/>
      <c r="EB351" s="5"/>
      <c r="EC351" s="5"/>
      <c r="ED351" s="5"/>
      <c r="EE351" s="5"/>
      <c r="EF351" s="5"/>
      <c r="EG351" s="5"/>
      <c r="EH351" s="5"/>
      <c r="EI351" s="5"/>
      <c r="EJ351" s="5"/>
      <c r="EK351" s="5"/>
      <c r="EL351" s="5"/>
      <c r="EM351" s="5"/>
      <c r="EN351" s="5"/>
      <c r="EO351" s="5"/>
      <c r="EP351" s="5"/>
      <c r="EQ351" s="5"/>
      <c r="ER351" s="5"/>
      <c r="ES351" s="5"/>
      <c r="ET351" s="5"/>
      <c r="EU351" s="5"/>
      <c r="EV351" s="5"/>
      <c r="EW351" s="5"/>
      <c r="EX351" s="5"/>
      <c r="EY351" s="5"/>
      <c r="EZ351" s="5"/>
      <c r="FA351" s="5"/>
      <c r="FB351" s="5"/>
      <c r="FC351" s="5"/>
      <c r="FD351" s="5"/>
      <c r="FE351" s="5"/>
      <c r="FF351" s="5"/>
      <c r="FG351" s="5"/>
      <c r="FH351" s="5"/>
      <c r="FI351" s="5"/>
      <c r="FJ351" s="5"/>
      <c r="FK351" s="5"/>
      <c r="FL351" s="5"/>
      <c r="FM351" s="5"/>
      <c r="FN351" s="5"/>
      <c r="FO351" s="5"/>
      <c r="FP351" s="5"/>
      <c r="FQ351" s="5"/>
      <c r="FR351" s="5"/>
      <c r="FS351" s="5"/>
      <c r="FT351" s="5"/>
      <c r="FU351" s="5"/>
      <c r="FV351" s="5"/>
      <c r="FW351" s="5"/>
      <c r="FX351" s="5"/>
      <c r="FY351" s="5"/>
      <c r="FZ351" s="5"/>
      <c r="GA351" s="5"/>
      <c r="GB351" s="5"/>
      <c r="GC351" s="5"/>
      <c r="GD351" s="5"/>
      <c r="GE351" s="5"/>
      <c r="GF351" s="5"/>
      <c r="GG351" s="5"/>
      <c r="GH351" s="5"/>
      <c r="GI351" s="5"/>
      <c r="GJ351" s="5"/>
      <c r="GK351" s="5"/>
      <c r="GL351" s="5"/>
      <c r="GM351" s="5"/>
      <c r="GN351" s="5"/>
      <c r="GO351" s="5"/>
      <c r="GP351" s="5"/>
      <c r="GQ351" s="5"/>
      <c r="GR351" s="5"/>
      <c r="GS351" s="5"/>
      <c r="GT351" s="5"/>
      <c r="GU351" s="5"/>
      <c r="GV351" s="5"/>
      <c r="GW351" s="5"/>
      <c r="GX351" s="5"/>
      <c r="GY351" s="5"/>
      <c r="GZ351" s="5"/>
      <c r="HA351" s="5"/>
      <c r="HB351" s="5"/>
      <c r="HC351" s="5"/>
      <c r="HD351" s="5"/>
      <c r="HE351" s="5"/>
      <c r="HF351" s="5"/>
      <c r="HG351" s="5"/>
      <c r="HH351" s="5"/>
      <c r="HI351" s="5"/>
      <c r="HJ351" s="5"/>
      <c r="HK351" s="5"/>
      <c r="HL351" s="5"/>
      <c r="HM351" s="5"/>
      <c r="HN351" s="5"/>
      <c r="HO351" s="5"/>
      <c r="HP351" s="5"/>
      <c r="HQ351" s="5"/>
      <c r="HR351" s="5"/>
      <c r="HS351" s="5"/>
      <c r="HT351" s="5"/>
      <c r="HU351" s="5"/>
      <c r="HV351" s="5"/>
      <c r="HW351" s="5"/>
      <c r="HX351" s="5"/>
      <c r="HY351" s="5"/>
      <c r="HZ351" s="5"/>
      <c r="IA351" s="5"/>
      <c r="IB351" s="5"/>
      <c r="IC351" s="5"/>
      <c r="ID351" s="5"/>
      <c r="IE351" s="5"/>
      <c r="IF351" s="5"/>
      <c r="IG351" s="5"/>
      <c r="IH351" s="5"/>
      <c r="II351" s="5"/>
      <c r="IJ351" s="5"/>
      <c r="IK351" s="5"/>
      <c r="IL351" s="5"/>
      <c r="IM351" s="5"/>
      <c r="IN351" s="5"/>
      <c r="IO351" s="5"/>
      <c r="IP351" s="5"/>
      <c r="IQ351" s="5"/>
      <c r="IR351" s="5"/>
      <c r="IS351" s="5"/>
      <c r="IT351" s="5"/>
      <c r="IU351" s="5"/>
      <c r="IV351" s="5"/>
      <c r="IW351" s="5"/>
      <c r="IX351" s="5"/>
      <c r="IY351" s="5"/>
      <c r="IZ351" s="5"/>
      <c r="JA351" s="5"/>
      <c r="JB351" s="5"/>
      <c r="JC351" s="5"/>
      <c r="JD351" s="5"/>
      <c r="JE351" s="5"/>
      <c r="JF351" s="5"/>
      <c r="JG351" s="5"/>
      <c r="JH351" s="5"/>
      <c r="JI351" s="5"/>
      <c r="JJ351" s="5"/>
      <c r="JK351" s="5"/>
      <c r="JL351" s="5"/>
      <c r="JM351" s="5"/>
      <c r="JN351" s="5"/>
      <c r="JO351" s="5"/>
      <c r="JP351" s="5"/>
      <c r="JQ351" s="5"/>
      <c r="JR351" s="5"/>
      <c r="JS351" s="5"/>
      <c r="JT351" s="5"/>
      <c r="JU351" s="5"/>
      <c r="JV351" s="5"/>
      <c r="JW351" s="5"/>
      <c r="JX351" s="5"/>
      <c r="JY351" s="5"/>
      <c r="JZ351" s="5"/>
      <c r="KA351" s="5"/>
      <c r="KB351" s="5"/>
      <c r="KC351" s="5"/>
      <c r="KD351" s="5"/>
      <c r="KE351" s="5"/>
      <c r="KF351" s="5"/>
      <c r="KG351" s="5"/>
      <c r="KH351" s="5"/>
      <c r="KI351" s="5"/>
      <c r="KJ351" s="5"/>
      <c r="KK351" s="5"/>
      <c r="KL351" s="5"/>
      <c r="KM351" s="5"/>
      <c r="KN351" s="5"/>
      <c r="KO351" s="5"/>
      <c r="KP351" s="5"/>
      <c r="KQ351" s="5"/>
      <c r="KR351" s="5"/>
      <c r="KS351" s="5"/>
      <c r="KT351" s="5"/>
      <c r="KU351" s="5"/>
      <c r="KV351" s="5"/>
      <c r="KW351" s="5"/>
      <c r="KX351" s="5"/>
      <c r="KY351" s="5"/>
      <c r="KZ351" s="5"/>
      <c r="LA351" s="5"/>
      <c r="LB351" s="5"/>
      <c r="LC351" s="5"/>
      <c r="LD351" s="5"/>
      <c r="LE351" s="5"/>
      <c r="LF351" s="5"/>
      <c r="LG351" s="5"/>
      <c r="LH351" s="5"/>
      <c r="LI351" s="5"/>
      <c r="LJ351" s="5"/>
      <c r="LK351" s="5"/>
      <c r="LL351" s="5"/>
      <c r="LM351" s="5"/>
      <c r="LN351" s="5"/>
      <c r="LO351" s="5"/>
      <c r="LP351" s="5"/>
      <c r="LQ351" s="5"/>
      <c r="LR351" s="5"/>
      <c r="LS351" s="5"/>
      <c r="LT351" s="5"/>
      <c r="LU351" s="5"/>
      <c r="LV351" s="5"/>
      <c r="LW351" s="5"/>
      <c r="LX351" s="5"/>
      <c r="LY351" s="5"/>
      <c r="LZ351" s="5"/>
      <c r="MA351" s="5"/>
      <c r="MB351" s="5"/>
      <c r="MC351" s="5"/>
      <c r="MD351" s="5"/>
      <c r="ME351" s="5"/>
      <c r="MF351" s="5"/>
      <c r="MG351" s="5"/>
      <c r="MH351" s="5"/>
      <c r="MI351" s="5"/>
      <c r="MJ351" s="5"/>
      <c r="MK351" s="5"/>
      <c r="ML351" s="5"/>
      <c r="MM351" s="5"/>
      <c r="MN351" s="5"/>
      <c r="MO351" s="5"/>
      <c r="MP351" s="5"/>
      <c r="MQ351" s="5"/>
      <c r="MR351" s="5"/>
      <c r="MS351" s="5"/>
      <c r="MT351" s="5"/>
      <c r="MU351" s="5"/>
      <c r="MV351" s="5"/>
      <c r="MW351" s="5"/>
      <c r="MX351" s="5"/>
      <c r="MY351" s="5"/>
      <c r="MZ351" s="5"/>
      <c r="NA351" s="5"/>
      <c r="NB351" s="5"/>
      <c r="NC351" s="5"/>
      <c r="ND351" s="5"/>
      <c r="NE351" s="5"/>
      <c r="NF351" s="5"/>
      <c r="NG351" s="5"/>
      <c r="NH351" s="5"/>
      <c r="NI351" s="5"/>
      <c r="NJ351" s="5"/>
      <c r="NK351" s="5"/>
      <c r="NL351" s="5"/>
      <c r="NM351" s="5"/>
      <c r="NN351" s="5"/>
      <c r="NO351" s="5"/>
      <c r="NP351" s="5"/>
      <c r="NQ351" s="5"/>
      <c r="NR351" s="5"/>
      <c r="NS351" s="5"/>
      <c r="NT351" s="5"/>
      <c r="NU351" s="5"/>
      <c r="NV351" s="5"/>
      <c r="NW351" s="5"/>
      <c r="NX351" s="5"/>
      <c r="NY351" s="5"/>
      <c r="NZ351" s="5"/>
      <c r="OA351" s="5"/>
      <c r="OB351" s="5"/>
      <c r="OC351" s="5"/>
      <c r="OD351" s="5"/>
      <c r="OE351" s="5"/>
      <c r="OF351" s="5"/>
      <c r="OG351" s="5"/>
      <c r="OH351" s="5"/>
      <c r="OI351" s="5"/>
      <c r="OJ351" s="5"/>
      <c r="OK351" s="5"/>
      <c r="OL351" s="5"/>
      <c r="OM351" s="5"/>
      <c r="ON351" s="5"/>
      <c r="OO351" s="5"/>
      <c r="OP351" s="5"/>
      <c r="OQ351" s="5"/>
      <c r="OR351" s="5"/>
      <c r="OS351" s="5"/>
      <c r="OT351" s="5"/>
      <c r="OU351" s="5"/>
      <c r="OV351" s="5"/>
      <c r="OW351" s="5"/>
      <c r="OX351" s="5"/>
      <c r="OY351" s="5"/>
      <c r="OZ351" s="5"/>
      <c r="PA351" s="5"/>
      <c r="PB351" s="5"/>
      <c r="PC351" s="5"/>
      <c r="PD351" s="5"/>
      <c r="PE351" s="5"/>
      <c r="PF351" s="5"/>
      <c r="PG351" s="5"/>
      <c r="PH351" s="5"/>
      <c r="PI351" s="5"/>
      <c r="PJ351" s="5"/>
      <c r="PK351" s="5"/>
      <c r="PL351" s="5"/>
      <c r="PM351" s="5"/>
      <c r="PN351" s="5"/>
      <c r="PO351" s="5"/>
      <c r="PP351" s="5"/>
      <c r="PQ351" s="5"/>
      <c r="PR351" s="5"/>
      <c r="PS351" s="5"/>
      <c r="PT351" s="5"/>
      <c r="PU351" s="5"/>
      <c r="PV351" s="5"/>
      <c r="PW351" s="5"/>
      <c r="PX351" s="5"/>
      <c r="PY351" s="5"/>
      <c r="PZ351" s="5"/>
      <c r="QA351" s="5"/>
      <c r="QB351" s="5"/>
      <c r="QC351" s="5"/>
      <c r="QD351" s="5"/>
      <c r="QE351" s="5"/>
      <c r="QF351" s="5"/>
      <c r="QG351" s="5"/>
      <c r="QH351" s="5"/>
      <c r="QI351" s="5"/>
      <c r="QJ351" s="5"/>
      <c r="QK351" s="5"/>
      <c r="QL351" s="5"/>
      <c r="QM351" s="5"/>
      <c r="QN351" s="5"/>
      <c r="QO351" s="5"/>
      <c r="QP351" s="5"/>
      <c r="QQ351" s="5"/>
      <c r="QR351" s="5"/>
      <c r="QS351" s="5"/>
      <c r="QT351" s="5"/>
      <c r="QU351" s="5"/>
      <c r="QV351" s="5"/>
      <c r="QW351" s="5"/>
      <c r="QX351" s="5"/>
      <c r="QY351" s="5"/>
      <c r="QZ351" s="5"/>
      <c r="RA351" s="5"/>
      <c r="RB351" s="5"/>
      <c r="RC351" s="5"/>
      <c r="RD351" s="5"/>
      <c r="RE351" s="5"/>
      <c r="RF351" s="5"/>
      <c r="RG351" s="5"/>
      <c r="RH351" s="5"/>
      <c r="RI351" s="5"/>
      <c r="RJ351" s="5"/>
      <c r="RK351" s="5"/>
      <c r="RL351" s="5"/>
      <c r="RM351" s="5"/>
      <c r="RN351" s="5"/>
      <c r="RO351" s="5"/>
      <c r="RP351" s="5"/>
      <c r="RQ351" s="5"/>
      <c r="RR351" s="5"/>
      <c r="RS351" s="5"/>
      <c r="RT351" s="5"/>
      <c r="RU351" s="5"/>
      <c r="RV351" s="5"/>
      <c r="RW351" s="5"/>
      <c r="RX351" s="5"/>
      <c r="RY351" s="5"/>
      <c r="RZ351" s="5"/>
      <c r="SA351" s="5"/>
      <c r="SB351" s="5"/>
      <c r="SC351" s="5"/>
      <c r="SD351" s="5"/>
      <c r="SE351" s="5"/>
      <c r="SF351" s="5"/>
      <c r="SG351" s="5"/>
      <c r="SH351" s="5"/>
      <c r="SI351" s="5"/>
      <c r="SJ351" s="5"/>
      <c r="SK351" s="5"/>
      <c r="SL351" s="5"/>
      <c r="SM351" s="5"/>
      <c r="SN351" s="5"/>
      <c r="SO351" s="5"/>
      <c r="SP351" s="5"/>
      <c r="SQ351" s="5"/>
      <c r="SR351" s="5"/>
      <c r="SS351" s="5"/>
      <c r="ST351" s="5"/>
      <c r="SU351" s="5"/>
      <c r="SV351" s="5"/>
      <c r="SW351" s="5"/>
      <c r="SX351" s="5"/>
      <c r="SY351" s="5"/>
      <c r="SZ351" s="5"/>
      <c r="TA351" s="5"/>
      <c r="TB351" s="5"/>
      <c r="TC351" s="5"/>
      <c r="TD351" s="5"/>
      <c r="TE351" s="5"/>
      <c r="TF351" s="5"/>
      <c r="TG351" s="5"/>
      <c r="TH351" s="5"/>
      <c r="TI351" s="5"/>
      <c r="TJ351" s="5"/>
      <c r="TK351" s="5"/>
      <c r="TL351" s="5"/>
      <c r="TM351" s="5"/>
      <c r="TN351" s="5"/>
      <c r="TO351" s="5"/>
      <c r="TP351" s="5"/>
      <c r="TQ351" s="5"/>
      <c r="TR351" s="5"/>
      <c r="TS351" s="5"/>
      <c r="TT351" s="5"/>
      <c r="TU351" s="5"/>
      <c r="TV351" s="5"/>
      <c r="TW351" s="5"/>
      <c r="TX351" s="5"/>
      <c r="TY351" s="5"/>
      <c r="TZ351" s="5"/>
      <c r="UA351" s="5"/>
      <c r="UB351" s="5"/>
      <c r="UC351" s="5"/>
      <c r="UD351" s="5"/>
      <c r="UE351" s="5"/>
      <c r="UF351" s="5"/>
      <c r="UG351" s="5"/>
      <c r="UH351" s="5"/>
      <c r="UI351" s="5"/>
      <c r="UJ351" s="5"/>
      <c r="UK351" s="5"/>
      <c r="UL351" s="5"/>
      <c r="UM351" s="5"/>
      <c r="UN351" s="5"/>
      <c r="UO351" s="5"/>
      <c r="UP351" s="5"/>
      <c r="UQ351" s="5"/>
      <c r="UR351" s="5"/>
      <c r="US351" s="5"/>
      <c r="UT351" s="5"/>
      <c r="UU351" s="5"/>
      <c r="UV351" s="5"/>
      <c r="UW351" s="5"/>
      <c r="UX351" s="5"/>
      <c r="UY351" s="5"/>
      <c r="UZ351" s="5"/>
      <c r="VA351" s="5"/>
      <c r="VB351" s="5"/>
      <c r="VC351" s="5"/>
      <c r="VD351" s="5"/>
      <c r="VE351" s="5"/>
      <c r="VF351" s="5"/>
      <c r="VG351" s="5"/>
      <c r="VH351" s="5"/>
      <c r="VI351" s="5"/>
      <c r="VJ351" s="5"/>
      <c r="VK351" s="5"/>
      <c r="VL351" s="5"/>
      <c r="VM351" s="5"/>
      <c r="VN351" s="5"/>
      <c r="VO351" s="5"/>
      <c r="VP351" s="5"/>
      <c r="VQ351" s="5"/>
      <c r="VR351" s="5"/>
      <c r="VS351" s="5"/>
      <c r="VT351" s="5"/>
      <c r="VU351" s="5"/>
      <c r="VV351" s="5"/>
      <c r="VW351" s="5"/>
      <c r="VX351" s="5"/>
      <c r="VY351" s="5"/>
      <c r="VZ351" s="5"/>
      <c r="WA351" s="5"/>
      <c r="WB351" s="5"/>
      <c r="WC351" s="5"/>
      <c r="WD351" s="5"/>
      <c r="WE351" s="5"/>
      <c r="WF351" s="5"/>
      <c r="WG351" s="5"/>
      <c r="WH351" s="5"/>
      <c r="WI351" s="5"/>
      <c r="WJ351" s="5"/>
      <c r="WK351" s="5"/>
      <c r="WL351" s="5"/>
      <c r="WM351" s="5"/>
      <c r="WN351" s="5"/>
      <c r="WO351" s="5"/>
      <c r="WP351" s="5"/>
      <c r="WQ351" s="5"/>
      <c r="WR351" s="5"/>
      <c r="WS351" s="5"/>
      <c r="WT351" s="5"/>
      <c r="WU351" s="5"/>
      <c r="WV351" s="5"/>
      <c r="WW351" s="5"/>
      <c r="WX351" s="5"/>
      <c r="WY351" s="5"/>
      <c r="WZ351" s="5"/>
      <c r="XA351" s="5"/>
      <c r="XB351" s="5"/>
      <c r="XC351" s="5"/>
      <c r="XD351" s="5"/>
      <c r="XE351" s="5"/>
      <c r="XF351" s="5"/>
      <c r="XG351" s="5"/>
      <c r="XH351" s="5"/>
      <c r="XI351" s="5"/>
      <c r="XJ351" s="5"/>
      <c r="XK351" s="5"/>
      <c r="XL351" s="5"/>
      <c r="XM351" s="5"/>
      <c r="XN351" s="5"/>
      <c r="XO351" s="5"/>
      <c r="XP351" s="5"/>
      <c r="XQ351" s="5"/>
      <c r="XR351" s="5"/>
      <c r="XS351" s="5"/>
      <c r="XT351" s="5"/>
      <c r="XU351" s="5"/>
      <c r="XV351" s="5"/>
      <c r="XW351" s="5"/>
    </row>
    <row r="352" spans="39:647" x14ac:dyDescent="0.45">
      <c r="AM352" s="5"/>
      <c r="AN352" s="5"/>
      <c r="AO352" s="5"/>
      <c r="AP352" s="5"/>
      <c r="AQ352" s="5"/>
      <c r="AR352" s="5"/>
      <c r="AS352" s="5"/>
      <c r="AT352" s="5"/>
      <c r="AU352" s="5"/>
      <c r="AV352" s="5"/>
      <c r="AW352" s="5"/>
      <c r="AX352" s="5"/>
      <c r="AY352" s="5"/>
      <c r="AZ352" s="5"/>
      <c r="BA352" s="5"/>
      <c r="BB352" s="5"/>
      <c r="BC352" s="5"/>
      <c r="BD352" s="5"/>
      <c r="BE352" s="5"/>
      <c r="BF352" s="5"/>
      <c r="BG352" s="5"/>
      <c r="BH352" s="5"/>
      <c r="BI352" s="5"/>
      <c r="BJ352" s="5"/>
      <c r="BK352" s="5"/>
      <c r="BL352" s="5"/>
      <c r="BM352" s="5"/>
      <c r="BN352" s="5"/>
      <c r="BO352" s="5"/>
      <c r="BP352" s="5"/>
      <c r="BQ352" s="5"/>
      <c r="BR352" s="5"/>
      <c r="BS352" s="5"/>
      <c r="BT352" s="5"/>
      <c r="BU352" s="5"/>
      <c r="BV352" s="5"/>
      <c r="BW352" s="5"/>
      <c r="BX352" s="5"/>
      <c r="BY352" s="5"/>
      <c r="BZ352" s="5"/>
      <c r="CA352" s="5"/>
      <c r="CB352" s="5"/>
      <c r="CC352" s="5"/>
      <c r="CD352" s="5"/>
      <c r="CE352" s="5"/>
      <c r="CF352" s="5"/>
      <c r="CG352" s="5"/>
      <c r="CH352" s="5"/>
      <c r="CI352" s="5"/>
      <c r="CJ352" s="5"/>
      <c r="CK352" s="5"/>
      <c r="CL352" s="5"/>
      <c r="CM352" s="5"/>
      <c r="CN352" s="5"/>
      <c r="CO352" s="5"/>
      <c r="CP352" s="5"/>
      <c r="CQ352" s="5"/>
      <c r="CR352" s="5"/>
      <c r="CS352" s="5"/>
      <c r="CT352" s="5"/>
      <c r="CU352" s="5"/>
      <c r="CV352" s="5"/>
      <c r="CW352" s="5"/>
      <c r="CX352" s="5"/>
      <c r="CY352" s="5"/>
      <c r="CZ352" s="5"/>
      <c r="DA352" s="5"/>
      <c r="DB352" s="5"/>
      <c r="DC352" s="5"/>
      <c r="DD352" s="5"/>
      <c r="DE352" s="5"/>
      <c r="DF352" s="5"/>
      <c r="DG352" s="5"/>
      <c r="DH352" s="5"/>
      <c r="DI352" s="5"/>
      <c r="DJ352" s="5"/>
      <c r="DK352" s="5"/>
      <c r="DL352" s="5"/>
      <c r="DM352" s="5"/>
      <c r="DN352" s="5"/>
      <c r="DO352" s="5"/>
      <c r="DP352" s="5"/>
      <c r="DQ352" s="5"/>
      <c r="DR352" s="5"/>
      <c r="DS352" s="5"/>
      <c r="DT352" s="5"/>
      <c r="DU352" s="5"/>
      <c r="DV352" s="5"/>
      <c r="DW352" s="5"/>
      <c r="DX352" s="5"/>
      <c r="DY352" s="5"/>
      <c r="DZ352" s="5"/>
      <c r="EA352" s="5"/>
      <c r="EB352" s="5"/>
      <c r="EC352" s="5"/>
      <c r="ED352" s="5"/>
      <c r="EE352" s="5"/>
      <c r="EF352" s="5"/>
      <c r="EG352" s="5"/>
      <c r="EH352" s="5"/>
      <c r="EI352" s="5"/>
      <c r="EJ352" s="5"/>
      <c r="EK352" s="5"/>
      <c r="EL352" s="5"/>
      <c r="EM352" s="5"/>
      <c r="EN352" s="5"/>
      <c r="EO352" s="5"/>
      <c r="EP352" s="5"/>
      <c r="EQ352" s="5"/>
      <c r="ER352" s="5"/>
      <c r="ES352" s="5"/>
      <c r="ET352" s="5"/>
      <c r="EU352" s="5"/>
      <c r="EV352" s="5"/>
      <c r="EW352" s="5"/>
      <c r="EX352" s="5"/>
      <c r="EY352" s="5"/>
      <c r="EZ352" s="5"/>
      <c r="FA352" s="5"/>
      <c r="FB352" s="5"/>
      <c r="FC352" s="5"/>
      <c r="FD352" s="5"/>
      <c r="FE352" s="5"/>
      <c r="FF352" s="5"/>
      <c r="FG352" s="5"/>
      <c r="FH352" s="5"/>
      <c r="FI352" s="5"/>
      <c r="FJ352" s="5"/>
      <c r="FK352" s="5"/>
      <c r="FL352" s="5"/>
      <c r="FM352" s="5"/>
      <c r="FN352" s="5"/>
      <c r="FO352" s="5"/>
      <c r="FP352" s="5"/>
      <c r="FQ352" s="5"/>
      <c r="FR352" s="5"/>
      <c r="FS352" s="5"/>
      <c r="FT352" s="5"/>
      <c r="FU352" s="5"/>
      <c r="FV352" s="5"/>
      <c r="FW352" s="5"/>
      <c r="FX352" s="5"/>
      <c r="FY352" s="5"/>
      <c r="FZ352" s="5"/>
      <c r="GA352" s="5"/>
      <c r="GB352" s="5"/>
      <c r="GC352" s="5"/>
      <c r="GD352" s="5"/>
      <c r="GE352" s="5"/>
      <c r="GF352" s="5"/>
      <c r="GG352" s="5"/>
      <c r="GH352" s="5"/>
      <c r="GI352" s="5"/>
      <c r="GJ352" s="5"/>
      <c r="GK352" s="5"/>
      <c r="GL352" s="5"/>
      <c r="GM352" s="5"/>
      <c r="GN352" s="5"/>
      <c r="GO352" s="5"/>
      <c r="GP352" s="5"/>
      <c r="GQ352" s="5"/>
      <c r="GR352" s="5"/>
      <c r="GS352" s="5"/>
      <c r="GT352" s="5"/>
      <c r="GU352" s="5"/>
      <c r="GV352" s="5"/>
      <c r="GW352" s="5"/>
      <c r="GX352" s="5"/>
      <c r="GY352" s="5"/>
      <c r="GZ352" s="5"/>
      <c r="HA352" s="5"/>
      <c r="HB352" s="5"/>
      <c r="HC352" s="5"/>
      <c r="HD352" s="5"/>
      <c r="HE352" s="5"/>
      <c r="HF352" s="5"/>
      <c r="HG352" s="5"/>
      <c r="HH352" s="5"/>
      <c r="HI352" s="5"/>
      <c r="HJ352" s="5"/>
      <c r="HK352" s="5"/>
      <c r="HL352" s="5"/>
      <c r="HM352" s="5"/>
      <c r="HN352" s="5"/>
      <c r="HO352" s="5"/>
      <c r="HP352" s="5"/>
      <c r="HQ352" s="5"/>
      <c r="HR352" s="5"/>
      <c r="HS352" s="5"/>
      <c r="HT352" s="5"/>
      <c r="HU352" s="5"/>
      <c r="HV352" s="5"/>
      <c r="HW352" s="5"/>
      <c r="HX352" s="5"/>
      <c r="HY352" s="5"/>
      <c r="HZ352" s="5"/>
      <c r="IA352" s="5"/>
      <c r="IB352" s="5"/>
      <c r="IC352" s="5"/>
      <c r="ID352" s="5"/>
      <c r="IE352" s="5"/>
      <c r="IF352" s="5"/>
      <c r="IG352" s="5"/>
      <c r="IH352" s="5"/>
      <c r="II352" s="5"/>
      <c r="IJ352" s="5"/>
      <c r="IK352" s="5"/>
      <c r="IL352" s="5"/>
      <c r="IM352" s="5"/>
      <c r="IN352" s="5"/>
      <c r="IO352" s="5"/>
      <c r="IP352" s="5"/>
      <c r="IQ352" s="5"/>
      <c r="IR352" s="5"/>
      <c r="IS352" s="5"/>
      <c r="IT352" s="5"/>
      <c r="IU352" s="5"/>
      <c r="IV352" s="5"/>
      <c r="IW352" s="5"/>
      <c r="IX352" s="5"/>
      <c r="IY352" s="5"/>
      <c r="IZ352" s="5"/>
      <c r="JA352" s="5"/>
      <c r="JB352" s="5"/>
      <c r="JC352" s="5"/>
      <c r="JD352" s="5"/>
      <c r="JE352" s="5"/>
      <c r="JF352" s="5"/>
      <c r="JG352" s="5"/>
      <c r="JH352" s="5"/>
      <c r="JI352" s="5"/>
      <c r="JJ352" s="5"/>
      <c r="JK352" s="5"/>
      <c r="JL352" s="5"/>
      <c r="JM352" s="5"/>
      <c r="JN352" s="5"/>
      <c r="JO352" s="5"/>
      <c r="JP352" s="5"/>
      <c r="JQ352" s="5"/>
      <c r="JR352" s="5"/>
      <c r="JS352" s="5"/>
      <c r="JT352" s="5"/>
      <c r="JU352" s="5"/>
      <c r="JV352" s="5"/>
      <c r="JW352" s="5"/>
      <c r="JX352" s="5"/>
      <c r="JY352" s="5"/>
      <c r="JZ352" s="5"/>
      <c r="KA352" s="5"/>
      <c r="KB352" s="5"/>
      <c r="KC352" s="5"/>
      <c r="KD352" s="5"/>
      <c r="KE352" s="5"/>
      <c r="KF352" s="5"/>
      <c r="KG352" s="5"/>
      <c r="KH352" s="5"/>
      <c r="KI352" s="5"/>
      <c r="KJ352" s="5"/>
      <c r="KK352" s="5"/>
      <c r="KL352" s="5"/>
      <c r="KM352" s="5"/>
      <c r="KN352" s="5"/>
      <c r="KO352" s="5"/>
      <c r="KP352" s="5"/>
      <c r="KQ352" s="5"/>
      <c r="KR352" s="5"/>
      <c r="KS352" s="5"/>
      <c r="KT352" s="5"/>
      <c r="KU352" s="5"/>
      <c r="KV352" s="5"/>
      <c r="KW352" s="5"/>
      <c r="KX352" s="5"/>
      <c r="KY352" s="5"/>
      <c r="KZ352" s="5"/>
      <c r="LA352" s="5"/>
      <c r="LB352" s="5"/>
      <c r="LC352" s="5"/>
      <c r="LD352" s="5"/>
      <c r="LE352" s="5"/>
      <c r="LF352" s="5"/>
      <c r="LG352" s="5"/>
      <c r="LH352" s="5"/>
      <c r="LI352" s="5"/>
      <c r="LJ352" s="5"/>
      <c r="LK352" s="5"/>
      <c r="LL352" s="5"/>
      <c r="LM352" s="5"/>
      <c r="LN352" s="5"/>
      <c r="LO352" s="5"/>
      <c r="LP352" s="5"/>
      <c r="LQ352" s="5"/>
      <c r="LR352" s="5"/>
      <c r="LS352" s="5"/>
      <c r="LT352" s="5"/>
      <c r="LU352" s="5"/>
      <c r="LV352" s="5"/>
      <c r="LW352" s="5"/>
      <c r="LX352" s="5"/>
      <c r="LY352" s="5"/>
      <c r="LZ352" s="5"/>
      <c r="MA352" s="5"/>
      <c r="MB352" s="5"/>
      <c r="MC352" s="5"/>
      <c r="MD352" s="5"/>
      <c r="ME352" s="5"/>
      <c r="MF352" s="5"/>
      <c r="MG352" s="5"/>
      <c r="MH352" s="5"/>
      <c r="MI352" s="5"/>
      <c r="MJ352" s="5"/>
      <c r="MK352" s="5"/>
      <c r="ML352" s="5"/>
      <c r="MM352" s="5"/>
      <c r="MN352" s="5"/>
      <c r="MO352" s="5"/>
      <c r="MP352" s="5"/>
      <c r="MQ352" s="5"/>
      <c r="MR352" s="5"/>
      <c r="MS352" s="5"/>
      <c r="MT352" s="5"/>
      <c r="MU352" s="5"/>
      <c r="MV352" s="5"/>
      <c r="MW352" s="5"/>
      <c r="MX352" s="5"/>
      <c r="MY352" s="5"/>
      <c r="MZ352" s="5"/>
      <c r="NA352" s="5"/>
      <c r="NB352" s="5"/>
      <c r="NC352" s="5"/>
      <c r="ND352" s="5"/>
      <c r="NE352" s="5"/>
      <c r="NF352" s="5"/>
      <c r="NG352" s="5"/>
      <c r="NH352" s="5"/>
      <c r="NI352" s="5"/>
      <c r="NJ352" s="5"/>
      <c r="NK352" s="5"/>
      <c r="NL352" s="5"/>
      <c r="NM352" s="5"/>
      <c r="NN352" s="5"/>
      <c r="NO352" s="5"/>
      <c r="NP352" s="5"/>
      <c r="NQ352" s="5"/>
      <c r="NR352" s="5"/>
      <c r="NS352" s="5"/>
      <c r="NT352" s="5"/>
      <c r="NU352" s="5"/>
      <c r="NV352" s="5"/>
      <c r="NW352" s="5"/>
      <c r="NX352" s="5"/>
      <c r="NY352" s="5"/>
      <c r="NZ352" s="5"/>
      <c r="OA352" s="5"/>
      <c r="OB352" s="5"/>
      <c r="OC352" s="5"/>
      <c r="OD352" s="5"/>
      <c r="OE352" s="5"/>
      <c r="OF352" s="5"/>
      <c r="OG352" s="5"/>
      <c r="OH352" s="5"/>
      <c r="OI352" s="5"/>
      <c r="OJ352" s="5"/>
      <c r="OK352" s="5"/>
      <c r="OL352" s="5"/>
      <c r="OM352" s="5"/>
      <c r="ON352" s="5"/>
      <c r="OO352" s="5"/>
      <c r="OP352" s="5"/>
      <c r="OQ352" s="5"/>
      <c r="OR352" s="5"/>
      <c r="OS352" s="5"/>
      <c r="OT352" s="5"/>
      <c r="OU352" s="5"/>
      <c r="OV352" s="5"/>
      <c r="OW352" s="5"/>
      <c r="OX352" s="5"/>
      <c r="OY352" s="5"/>
      <c r="OZ352" s="5"/>
      <c r="PA352" s="5"/>
      <c r="PB352" s="5"/>
      <c r="PC352" s="5"/>
      <c r="PD352" s="5"/>
      <c r="PE352" s="5"/>
      <c r="PF352" s="5"/>
      <c r="PG352" s="5"/>
      <c r="PH352" s="5"/>
      <c r="PI352" s="5"/>
      <c r="PJ352" s="5"/>
      <c r="PK352" s="5"/>
      <c r="PL352" s="5"/>
      <c r="PM352" s="5"/>
      <c r="PN352" s="5"/>
      <c r="PO352" s="5"/>
      <c r="PP352" s="5"/>
      <c r="PQ352" s="5"/>
      <c r="PR352" s="5"/>
      <c r="PS352" s="5"/>
      <c r="PT352" s="5"/>
      <c r="PU352" s="5"/>
      <c r="PV352" s="5"/>
      <c r="PW352" s="5"/>
      <c r="PX352" s="5"/>
      <c r="PY352" s="5"/>
      <c r="PZ352" s="5"/>
      <c r="QA352" s="5"/>
      <c r="QB352" s="5"/>
      <c r="QC352" s="5"/>
      <c r="QD352" s="5"/>
      <c r="QE352" s="5"/>
      <c r="QF352" s="5"/>
      <c r="QG352" s="5"/>
      <c r="QH352" s="5"/>
      <c r="QI352" s="5"/>
      <c r="QJ352" s="5"/>
      <c r="QK352" s="5"/>
      <c r="QL352" s="5"/>
      <c r="QM352" s="5"/>
      <c r="QN352" s="5"/>
      <c r="QO352" s="5"/>
      <c r="QP352" s="5"/>
      <c r="QQ352" s="5"/>
      <c r="QR352" s="5"/>
      <c r="QS352" s="5"/>
      <c r="QT352" s="5"/>
      <c r="QU352" s="5"/>
      <c r="QV352" s="5"/>
      <c r="QW352" s="5"/>
      <c r="QX352" s="5"/>
      <c r="QY352" s="5"/>
      <c r="QZ352" s="5"/>
      <c r="RA352" s="5"/>
      <c r="RB352" s="5"/>
      <c r="RC352" s="5"/>
      <c r="RD352" s="5"/>
      <c r="RE352" s="5"/>
      <c r="RF352" s="5"/>
      <c r="RG352" s="5"/>
      <c r="RH352" s="5"/>
      <c r="RI352" s="5"/>
      <c r="RJ352" s="5"/>
      <c r="RK352" s="5"/>
      <c r="RL352" s="5"/>
      <c r="RM352" s="5"/>
      <c r="RN352" s="5"/>
      <c r="RO352" s="5"/>
      <c r="RP352" s="5"/>
      <c r="RQ352" s="5"/>
      <c r="RR352" s="5"/>
      <c r="RS352" s="5"/>
      <c r="RT352" s="5"/>
      <c r="RU352" s="5"/>
      <c r="RV352" s="5"/>
      <c r="RW352" s="5"/>
      <c r="RX352" s="5"/>
      <c r="RY352" s="5"/>
      <c r="RZ352" s="5"/>
      <c r="SA352" s="5"/>
      <c r="SB352" s="5"/>
      <c r="SC352" s="5"/>
      <c r="SD352" s="5"/>
      <c r="SE352" s="5"/>
      <c r="SF352" s="5"/>
      <c r="SG352" s="5"/>
      <c r="SH352" s="5"/>
      <c r="SI352" s="5"/>
      <c r="SJ352" s="5"/>
      <c r="SK352" s="5"/>
      <c r="SL352" s="5"/>
      <c r="SM352" s="5"/>
      <c r="SN352" s="5"/>
      <c r="SO352" s="5"/>
      <c r="SP352" s="5"/>
      <c r="SQ352" s="5"/>
      <c r="SR352" s="5"/>
      <c r="SS352" s="5"/>
      <c r="ST352" s="5"/>
      <c r="SU352" s="5"/>
      <c r="SV352" s="5"/>
      <c r="SW352" s="5"/>
      <c r="SX352" s="5"/>
      <c r="SY352" s="5"/>
      <c r="SZ352" s="5"/>
      <c r="TA352" s="5"/>
      <c r="TB352" s="5"/>
      <c r="TC352" s="5"/>
      <c r="TD352" s="5"/>
      <c r="TE352" s="5"/>
      <c r="TF352" s="5"/>
      <c r="TG352" s="5"/>
      <c r="TH352" s="5"/>
      <c r="TI352" s="5"/>
      <c r="TJ352" s="5"/>
      <c r="TK352" s="5"/>
      <c r="TL352" s="5"/>
      <c r="TM352" s="5"/>
      <c r="TN352" s="5"/>
      <c r="TO352" s="5"/>
      <c r="TP352" s="5"/>
      <c r="TQ352" s="5"/>
      <c r="TR352" s="5"/>
      <c r="TS352" s="5"/>
      <c r="TT352" s="5"/>
      <c r="TU352" s="5"/>
      <c r="TV352" s="5"/>
      <c r="TW352" s="5"/>
      <c r="TX352" s="5"/>
      <c r="TY352" s="5"/>
      <c r="TZ352" s="5"/>
      <c r="UA352" s="5"/>
      <c r="UB352" s="5"/>
      <c r="UC352" s="5"/>
      <c r="UD352" s="5"/>
      <c r="UE352" s="5"/>
      <c r="UF352" s="5"/>
      <c r="UG352" s="5"/>
      <c r="UH352" s="5"/>
      <c r="UI352" s="5"/>
      <c r="UJ352" s="5"/>
      <c r="UK352" s="5"/>
      <c r="UL352" s="5"/>
      <c r="UM352" s="5"/>
      <c r="UN352" s="5"/>
      <c r="UO352" s="5"/>
      <c r="UP352" s="5"/>
      <c r="UQ352" s="5"/>
      <c r="UR352" s="5"/>
      <c r="US352" s="5"/>
      <c r="UT352" s="5"/>
      <c r="UU352" s="5"/>
      <c r="UV352" s="5"/>
      <c r="UW352" s="5"/>
      <c r="UX352" s="5"/>
      <c r="UY352" s="5"/>
      <c r="UZ352" s="5"/>
      <c r="VA352" s="5"/>
      <c r="VB352" s="5"/>
      <c r="VC352" s="5"/>
      <c r="VD352" s="5"/>
      <c r="VE352" s="5"/>
      <c r="VF352" s="5"/>
      <c r="VG352" s="5"/>
      <c r="VH352" s="5"/>
      <c r="VI352" s="5"/>
      <c r="VJ352" s="5"/>
      <c r="VK352" s="5"/>
      <c r="VL352" s="5"/>
      <c r="VM352" s="5"/>
      <c r="VN352" s="5"/>
      <c r="VO352" s="5"/>
      <c r="VP352" s="5"/>
      <c r="VQ352" s="5"/>
      <c r="VR352" s="5"/>
      <c r="VS352" s="5"/>
      <c r="VT352" s="5"/>
      <c r="VU352" s="5"/>
      <c r="VV352" s="5"/>
      <c r="VW352" s="5"/>
      <c r="VX352" s="5"/>
      <c r="VY352" s="5"/>
      <c r="VZ352" s="5"/>
      <c r="WA352" s="5"/>
      <c r="WB352" s="5"/>
      <c r="WC352" s="5"/>
      <c r="WD352" s="5"/>
      <c r="WE352" s="5"/>
      <c r="WF352" s="5"/>
      <c r="WG352" s="5"/>
      <c r="WH352" s="5"/>
      <c r="WI352" s="5"/>
      <c r="WJ352" s="5"/>
      <c r="WK352" s="5"/>
      <c r="WL352" s="5"/>
      <c r="WM352" s="5"/>
      <c r="WN352" s="5"/>
      <c r="WO352" s="5"/>
      <c r="WP352" s="5"/>
      <c r="WQ352" s="5"/>
      <c r="WR352" s="5"/>
      <c r="WS352" s="5"/>
      <c r="WT352" s="5"/>
      <c r="WU352" s="5"/>
      <c r="WV352" s="5"/>
      <c r="WW352" s="5"/>
      <c r="WX352" s="5"/>
      <c r="WY352" s="5"/>
      <c r="WZ352" s="5"/>
      <c r="XA352" s="5"/>
      <c r="XB352" s="5"/>
      <c r="XC352" s="5"/>
      <c r="XD352" s="5"/>
      <c r="XE352" s="5"/>
      <c r="XF352" s="5"/>
      <c r="XG352" s="5"/>
      <c r="XH352" s="5"/>
      <c r="XI352" s="5"/>
      <c r="XJ352" s="5"/>
      <c r="XK352" s="5"/>
      <c r="XL352" s="5"/>
      <c r="XM352" s="5"/>
      <c r="XN352" s="5"/>
      <c r="XO352" s="5"/>
      <c r="XP352" s="5"/>
      <c r="XQ352" s="5"/>
      <c r="XR352" s="5"/>
      <c r="XS352" s="5"/>
      <c r="XT352" s="5"/>
      <c r="XU352" s="5"/>
      <c r="XV352" s="5"/>
      <c r="XW352" s="5"/>
    </row>
    <row r="353" spans="39:647" x14ac:dyDescent="0.45">
      <c r="AM353" s="5"/>
      <c r="AN353" s="5"/>
      <c r="AO353" s="5"/>
      <c r="AP353" s="5"/>
      <c r="AQ353" s="5"/>
      <c r="AR353" s="5"/>
      <c r="AS353" s="5"/>
      <c r="AT353" s="5"/>
      <c r="AU353" s="5"/>
      <c r="AV353" s="5"/>
      <c r="AW353" s="5"/>
      <c r="AX353" s="5"/>
      <c r="AY353" s="5"/>
      <c r="AZ353" s="5"/>
      <c r="BA353" s="5"/>
      <c r="BB353" s="5"/>
      <c r="BC353" s="5"/>
      <c r="BD353" s="5"/>
      <c r="BE353" s="5"/>
      <c r="BF353" s="5"/>
      <c r="BG353" s="5"/>
      <c r="BH353" s="5"/>
      <c r="BI353" s="5"/>
      <c r="BJ353" s="5"/>
      <c r="BK353" s="5"/>
      <c r="BL353" s="5"/>
      <c r="BM353" s="5"/>
      <c r="BN353" s="5"/>
      <c r="BO353" s="5"/>
      <c r="BP353" s="5"/>
      <c r="BQ353" s="5"/>
      <c r="BR353" s="5"/>
      <c r="BS353" s="5"/>
      <c r="BT353" s="5"/>
      <c r="BU353" s="5"/>
      <c r="BV353" s="5"/>
      <c r="BW353" s="5"/>
      <c r="BX353" s="5"/>
      <c r="BY353" s="5"/>
      <c r="BZ353" s="5"/>
      <c r="CA353" s="5"/>
      <c r="CB353" s="5"/>
      <c r="CC353" s="5"/>
      <c r="CD353" s="5"/>
      <c r="CE353" s="5"/>
      <c r="CF353" s="5"/>
      <c r="CG353" s="5"/>
      <c r="CH353" s="5"/>
      <c r="CI353" s="5"/>
      <c r="CJ353" s="5"/>
      <c r="CK353" s="5"/>
      <c r="CL353" s="5"/>
      <c r="CM353" s="5"/>
      <c r="CN353" s="5"/>
      <c r="CO353" s="5"/>
      <c r="CP353" s="5"/>
      <c r="CQ353" s="5"/>
      <c r="CR353" s="5"/>
      <c r="CS353" s="5"/>
      <c r="CT353" s="5"/>
      <c r="CU353" s="5"/>
      <c r="CV353" s="5"/>
      <c r="CW353" s="5"/>
      <c r="CX353" s="5"/>
      <c r="CY353" s="5"/>
      <c r="CZ353" s="5"/>
      <c r="DA353" s="5"/>
      <c r="DB353" s="5"/>
      <c r="DC353" s="5"/>
      <c r="DD353" s="5"/>
      <c r="DE353" s="5"/>
      <c r="DF353" s="5"/>
      <c r="DG353" s="5"/>
      <c r="DH353" s="5"/>
      <c r="DI353" s="5"/>
      <c r="DJ353" s="5"/>
      <c r="DK353" s="5"/>
      <c r="DL353" s="5"/>
      <c r="DM353" s="5"/>
      <c r="DN353" s="5"/>
      <c r="DO353" s="5"/>
      <c r="DP353" s="5"/>
      <c r="DQ353" s="5"/>
      <c r="DR353" s="5"/>
      <c r="DS353" s="5"/>
      <c r="DT353" s="5"/>
      <c r="DU353" s="5"/>
      <c r="DV353" s="5"/>
      <c r="DW353" s="5"/>
      <c r="DX353" s="5"/>
      <c r="DY353" s="5"/>
      <c r="DZ353" s="5"/>
      <c r="EA353" s="5"/>
      <c r="EB353" s="5"/>
      <c r="EC353" s="5"/>
      <c r="ED353" s="5"/>
      <c r="EE353" s="5"/>
      <c r="EF353" s="5"/>
      <c r="EG353" s="5"/>
      <c r="EH353" s="5"/>
      <c r="EI353" s="5"/>
      <c r="EJ353" s="5"/>
      <c r="EK353" s="5"/>
      <c r="EL353" s="5"/>
      <c r="EM353" s="5"/>
      <c r="EN353" s="5"/>
      <c r="EO353" s="5"/>
      <c r="EP353" s="5"/>
      <c r="EQ353" s="5"/>
      <c r="ER353" s="5"/>
      <c r="ES353" s="5"/>
      <c r="ET353" s="5"/>
      <c r="EU353" s="5"/>
      <c r="EV353" s="5"/>
      <c r="EW353" s="5"/>
      <c r="EX353" s="5"/>
      <c r="EY353" s="5"/>
      <c r="EZ353" s="5"/>
      <c r="FA353" s="5"/>
      <c r="FB353" s="5"/>
      <c r="FC353" s="5"/>
      <c r="FD353" s="5"/>
      <c r="FE353" s="5"/>
      <c r="FF353" s="5"/>
      <c r="FG353" s="5"/>
      <c r="FH353" s="5"/>
      <c r="FI353" s="5"/>
      <c r="FJ353" s="5"/>
      <c r="FK353" s="5"/>
      <c r="FL353" s="5"/>
      <c r="FM353" s="5"/>
      <c r="FN353" s="5"/>
      <c r="FO353" s="5"/>
      <c r="FP353" s="5"/>
      <c r="FQ353" s="5"/>
      <c r="FR353" s="5"/>
      <c r="FS353" s="5"/>
      <c r="FT353" s="5"/>
      <c r="FU353" s="5"/>
      <c r="FV353" s="5"/>
      <c r="FW353" s="5"/>
      <c r="FX353" s="5"/>
      <c r="FY353" s="5"/>
      <c r="FZ353" s="5"/>
      <c r="GA353" s="5"/>
      <c r="GB353" s="5"/>
      <c r="GC353" s="5"/>
      <c r="GD353" s="5"/>
      <c r="GE353" s="5"/>
      <c r="GF353" s="5"/>
      <c r="GG353" s="5"/>
      <c r="GH353" s="5"/>
      <c r="GI353" s="5"/>
      <c r="GJ353" s="5"/>
      <c r="GK353" s="5"/>
      <c r="GL353" s="5"/>
      <c r="GM353" s="5"/>
      <c r="GN353" s="5"/>
      <c r="GO353" s="5"/>
      <c r="GP353" s="5"/>
      <c r="GQ353" s="5"/>
      <c r="GR353" s="5"/>
      <c r="GS353" s="5"/>
      <c r="GT353" s="5"/>
      <c r="GU353" s="5"/>
      <c r="GV353" s="5"/>
      <c r="GW353" s="5"/>
      <c r="GX353" s="5"/>
      <c r="GY353" s="5"/>
      <c r="GZ353" s="5"/>
      <c r="HA353" s="5"/>
      <c r="HB353" s="5"/>
      <c r="HC353" s="5"/>
      <c r="HD353" s="5"/>
      <c r="HE353" s="5"/>
      <c r="HF353" s="5"/>
      <c r="HG353" s="5"/>
      <c r="HH353" s="5"/>
      <c r="HI353" s="5"/>
      <c r="HJ353" s="5"/>
      <c r="HK353" s="5"/>
      <c r="HL353" s="5"/>
      <c r="HM353" s="5"/>
      <c r="HN353" s="5"/>
      <c r="HO353" s="5"/>
      <c r="HP353" s="5"/>
      <c r="HQ353" s="5"/>
      <c r="HR353" s="5"/>
      <c r="HS353" s="5"/>
      <c r="HT353" s="5"/>
      <c r="HU353" s="5"/>
      <c r="HV353" s="5"/>
      <c r="HW353" s="5"/>
      <c r="HX353" s="5"/>
      <c r="HY353" s="5"/>
      <c r="HZ353" s="5"/>
      <c r="IA353" s="5"/>
      <c r="IB353" s="5"/>
      <c r="IC353" s="5"/>
      <c r="ID353" s="5"/>
      <c r="IE353" s="5"/>
      <c r="IF353" s="5"/>
      <c r="IG353" s="5"/>
      <c r="IH353" s="5"/>
      <c r="II353" s="5"/>
      <c r="IJ353" s="5"/>
      <c r="IK353" s="5"/>
      <c r="IL353" s="5"/>
      <c r="IM353" s="5"/>
      <c r="IN353" s="5"/>
      <c r="IO353" s="5"/>
      <c r="IP353" s="5"/>
      <c r="IQ353" s="5"/>
      <c r="IR353" s="5"/>
      <c r="IS353" s="5"/>
      <c r="IT353" s="5"/>
      <c r="IU353" s="5"/>
      <c r="IV353" s="5"/>
      <c r="IW353" s="5"/>
      <c r="IX353" s="5"/>
      <c r="IY353" s="5"/>
      <c r="IZ353" s="5"/>
      <c r="JA353" s="5"/>
      <c r="JB353" s="5"/>
      <c r="JC353" s="5"/>
      <c r="JD353" s="5"/>
      <c r="JE353" s="5"/>
      <c r="JF353" s="5"/>
      <c r="JG353" s="5"/>
      <c r="JH353" s="5"/>
      <c r="JI353" s="5"/>
      <c r="JJ353" s="5"/>
      <c r="JK353" s="5"/>
      <c r="JL353" s="5"/>
      <c r="JM353" s="5"/>
      <c r="JN353" s="5"/>
      <c r="JO353" s="5"/>
      <c r="JP353" s="5"/>
      <c r="JQ353" s="5"/>
      <c r="JR353" s="5"/>
      <c r="JS353" s="5"/>
      <c r="JT353" s="5"/>
      <c r="JU353" s="5"/>
      <c r="JV353" s="5"/>
      <c r="JW353" s="5"/>
      <c r="JX353" s="5"/>
      <c r="JY353" s="5"/>
      <c r="JZ353" s="5"/>
      <c r="KA353" s="5"/>
      <c r="KB353" s="5"/>
      <c r="KC353" s="5"/>
      <c r="KD353" s="5"/>
      <c r="KE353" s="5"/>
      <c r="KF353" s="5"/>
      <c r="KG353" s="5"/>
      <c r="KH353" s="5"/>
      <c r="KI353" s="5"/>
      <c r="KJ353" s="5"/>
      <c r="KK353" s="5"/>
      <c r="KL353" s="5"/>
      <c r="KM353" s="5"/>
      <c r="KN353" s="5"/>
      <c r="KO353" s="5"/>
      <c r="KP353" s="5"/>
      <c r="KQ353" s="5"/>
      <c r="KR353" s="5"/>
      <c r="KS353" s="5"/>
      <c r="KT353" s="5"/>
      <c r="KU353" s="5"/>
      <c r="KV353" s="5"/>
      <c r="KW353" s="5"/>
      <c r="KX353" s="5"/>
      <c r="KY353" s="5"/>
      <c r="KZ353" s="5"/>
      <c r="LA353" s="5"/>
      <c r="LB353" s="5"/>
      <c r="LC353" s="5"/>
      <c r="LD353" s="5"/>
      <c r="LE353" s="5"/>
      <c r="LF353" s="5"/>
      <c r="LG353" s="5"/>
      <c r="LH353" s="5"/>
      <c r="LI353" s="5"/>
      <c r="LJ353" s="5"/>
      <c r="LK353" s="5"/>
      <c r="LL353" s="5"/>
      <c r="LM353" s="5"/>
      <c r="LN353" s="5"/>
      <c r="LO353" s="5"/>
      <c r="LP353" s="5"/>
      <c r="LQ353" s="5"/>
      <c r="LR353" s="5"/>
      <c r="LS353" s="5"/>
      <c r="LT353" s="5"/>
      <c r="LU353" s="5"/>
      <c r="LV353" s="5"/>
      <c r="LW353" s="5"/>
      <c r="LX353" s="5"/>
      <c r="LY353" s="5"/>
      <c r="LZ353" s="5"/>
      <c r="MA353" s="5"/>
      <c r="MB353" s="5"/>
      <c r="MC353" s="5"/>
      <c r="MD353" s="5"/>
      <c r="ME353" s="5"/>
      <c r="MF353" s="5"/>
      <c r="MG353" s="5"/>
      <c r="MH353" s="5"/>
      <c r="MI353" s="5"/>
      <c r="MJ353" s="5"/>
      <c r="MK353" s="5"/>
      <c r="ML353" s="5"/>
      <c r="MM353" s="5"/>
      <c r="MN353" s="5"/>
      <c r="MO353" s="5"/>
      <c r="MP353" s="5"/>
      <c r="MQ353" s="5"/>
      <c r="MR353" s="5"/>
      <c r="MS353" s="5"/>
      <c r="MT353" s="5"/>
      <c r="MU353" s="5"/>
      <c r="MV353" s="5"/>
      <c r="MW353" s="5"/>
      <c r="MX353" s="5"/>
      <c r="MY353" s="5"/>
      <c r="MZ353" s="5"/>
      <c r="NA353" s="5"/>
      <c r="NB353" s="5"/>
      <c r="NC353" s="5"/>
      <c r="ND353" s="5"/>
      <c r="NE353" s="5"/>
      <c r="NF353" s="5"/>
      <c r="NG353" s="5"/>
      <c r="NH353" s="5"/>
      <c r="NI353" s="5"/>
      <c r="NJ353" s="5"/>
      <c r="NK353" s="5"/>
      <c r="NL353" s="5"/>
      <c r="NM353" s="5"/>
      <c r="NN353" s="5"/>
      <c r="NO353" s="5"/>
      <c r="NP353" s="5"/>
      <c r="NQ353" s="5"/>
      <c r="NR353" s="5"/>
      <c r="NS353" s="5"/>
      <c r="NT353" s="5"/>
      <c r="NU353" s="5"/>
      <c r="NV353" s="5"/>
      <c r="NW353" s="5"/>
      <c r="NX353" s="5"/>
      <c r="NY353" s="5"/>
      <c r="NZ353" s="5"/>
      <c r="OA353" s="5"/>
      <c r="OB353" s="5"/>
      <c r="OC353" s="5"/>
      <c r="OD353" s="5"/>
      <c r="OE353" s="5"/>
      <c r="OF353" s="5"/>
      <c r="OG353" s="5"/>
      <c r="OH353" s="5"/>
      <c r="OI353" s="5"/>
      <c r="OJ353" s="5"/>
      <c r="OK353" s="5"/>
      <c r="OL353" s="5"/>
      <c r="OM353" s="5"/>
      <c r="ON353" s="5"/>
      <c r="OO353" s="5"/>
      <c r="OP353" s="5"/>
      <c r="OQ353" s="5"/>
      <c r="OR353" s="5"/>
      <c r="OS353" s="5"/>
      <c r="OT353" s="5"/>
      <c r="OU353" s="5"/>
      <c r="OV353" s="5"/>
      <c r="OW353" s="5"/>
      <c r="OX353" s="5"/>
      <c r="OY353" s="5"/>
      <c r="OZ353" s="5"/>
      <c r="PA353" s="5"/>
      <c r="PB353" s="5"/>
      <c r="PC353" s="5"/>
      <c r="PD353" s="5"/>
      <c r="PE353" s="5"/>
      <c r="PF353" s="5"/>
      <c r="PG353" s="5"/>
      <c r="PH353" s="5"/>
      <c r="PI353" s="5"/>
      <c r="PJ353" s="5"/>
      <c r="PK353" s="5"/>
      <c r="PL353" s="5"/>
      <c r="PM353" s="5"/>
      <c r="PN353" s="5"/>
      <c r="PO353" s="5"/>
      <c r="PP353" s="5"/>
      <c r="PQ353" s="5"/>
      <c r="PR353" s="5"/>
      <c r="PS353" s="5"/>
      <c r="PT353" s="5"/>
      <c r="PU353" s="5"/>
      <c r="PV353" s="5"/>
      <c r="PW353" s="5"/>
      <c r="PX353" s="5"/>
      <c r="PY353" s="5"/>
      <c r="PZ353" s="5"/>
      <c r="QA353" s="5"/>
      <c r="QB353" s="5"/>
      <c r="QC353" s="5"/>
      <c r="QD353" s="5"/>
      <c r="QE353" s="5"/>
      <c r="QF353" s="5"/>
      <c r="QG353" s="5"/>
      <c r="QH353" s="5"/>
      <c r="QI353" s="5"/>
      <c r="QJ353" s="5"/>
      <c r="QK353" s="5"/>
      <c r="QL353" s="5"/>
      <c r="QM353" s="5"/>
      <c r="QN353" s="5"/>
      <c r="QO353" s="5"/>
      <c r="QP353" s="5"/>
      <c r="QQ353" s="5"/>
      <c r="QR353" s="5"/>
      <c r="QS353" s="5"/>
      <c r="QT353" s="5"/>
      <c r="QU353" s="5"/>
      <c r="QV353" s="5"/>
      <c r="QW353" s="5"/>
      <c r="QX353" s="5"/>
      <c r="QY353" s="5"/>
      <c r="QZ353" s="5"/>
      <c r="RA353" s="5"/>
      <c r="RB353" s="5"/>
      <c r="RC353" s="5"/>
      <c r="RD353" s="5"/>
      <c r="RE353" s="5"/>
      <c r="RF353" s="5"/>
      <c r="RG353" s="5"/>
      <c r="RH353" s="5"/>
      <c r="RI353" s="5"/>
      <c r="RJ353" s="5"/>
      <c r="RK353" s="5"/>
      <c r="RL353" s="5"/>
      <c r="RM353" s="5"/>
      <c r="RN353" s="5"/>
      <c r="RO353" s="5"/>
      <c r="RP353" s="5"/>
      <c r="RQ353" s="5"/>
      <c r="RR353" s="5"/>
      <c r="RS353" s="5"/>
      <c r="RT353" s="5"/>
      <c r="RU353" s="5"/>
      <c r="RV353" s="5"/>
      <c r="RW353" s="5"/>
      <c r="RX353" s="5"/>
      <c r="RY353" s="5"/>
      <c r="RZ353" s="5"/>
      <c r="SA353" s="5"/>
      <c r="SB353" s="5"/>
      <c r="SC353" s="5"/>
      <c r="SD353" s="5"/>
      <c r="SE353" s="5"/>
      <c r="SF353" s="5"/>
      <c r="SG353" s="5"/>
      <c r="SH353" s="5"/>
      <c r="SI353" s="5"/>
      <c r="SJ353" s="5"/>
      <c r="SK353" s="5"/>
      <c r="SL353" s="5"/>
      <c r="SM353" s="5"/>
      <c r="SN353" s="5"/>
      <c r="SO353" s="5"/>
      <c r="SP353" s="5"/>
      <c r="SQ353" s="5"/>
      <c r="SR353" s="5"/>
      <c r="SS353" s="5"/>
      <c r="ST353" s="5"/>
      <c r="SU353" s="5"/>
      <c r="SV353" s="5"/>
      <c r="SW353" s="5"/>
      <c r="SX353" s="5"/>
      <c r="SY353" s="5"/>
      <c r="SZ353" s="5"/>
      <c r="TA353" s="5"/>
      <c r="TB353" s="5"/>
      <c r="TC353" s="5"/>
      <c r="TD353" s="5"/>
      <c r="TE353" s="5"/>
      <c r="TF353" s="5"/>
      <c r="TG353" s="5"/>
      <c r="TH353" s="5"/>
      <c r="TI353" s="5"/>
      <c r="TJ353" s="5"/>
      <c r="TK353" s="5"/>
      <c r="TL353" s="5"/>
      <c r="TM353" s="5"/>
      <c r="TN353" s="5"/>
      <c r="TO353" s="5"/>
      <c r="TP353" s="5"/>
      <c r="TQ353" s="5"/>
      <c r="TR353" s="5"/>
      <c r="TS353" s="5"/>
      <c r="TT353" s="5"/>
      <c r="TU353" s="5"/>
      <c r="TV353" s="5"/>
      <c r="TW353" s="5"/>
      <c r="TX353" s="5"/>
      <c r="TY353" s="5"/>
      <c r="TZ353" s="5"/>
      <c r="UA353" s="5"/>
      <c r="UB353" s="5"/>
      <c r="UC353" s="5"/>
      <c r="UD353" s="5"/>
      <c r="UE353" s="5"/>
      <c r="UF353" s="5"/>
      <c r="UG353" s="5"/>
      <c r="UH353" s="5"/>
      <c r="UI353" s="5"/>
      <c r="UJ353" s="5"/>
      <c r="UK353" s="5"/>
      <c r="UL353" s="5"/>
      <c r="UM353" s="5"/>
      <c r="UN353" s="5"/>
      <c r="UO353" s="5"/>
      <c r="UP353" s="5"/>
      <c r="UQ353" s="5"/>
      <c r="UR353" s="5"/>
      <c r="US353" s="5"/>
      <c r="UT353" s="5"/>
      <c r="UU353" s="5"/>
      <c r="UV353" s="5"/>
      <c r="UW353" s="5"/>
      <c r="UX353" s="5"/>
      <c r="UY353" s="5"/>
      <c r="UZ353" s="5"/>
      <c r="VA353" s="5"/>
      <c r="VB353" s="5"/>
      <c r="VC353" s="5"/>
      <c r="VD353" s="5"/>
      <c r="VE353" s="5"/>
      <c r="VF353" s="5"/>
      <c r="VG353" s="5"/>
      <c r="VH353" s="5"/>
      <c r="VI353" s="5"/>
      <c r="VJ353" s="5"/>
      <c r="VK353" s="5"/>
      <c r="VL353" s="5"/>
      <c r="VM353" s="5"/>
      <c r="VN353" s="5"/>
      <c r="VO353" s="5"/>
      <c r="VP353" s="5"/>
      <c r="VQ353" s="5"/>
      <c r="VR353" s="5"/>
      <c r="VS353" s="5"/>
      <c r="VT353" s="5"/>
      <c r="VU353" s="5"/>
      <c r="VV353" s="5"/>
      <c r="VW353" s="5"/>
      <c r="VX353" s="5"/>
      <c r="VY353" s="5"/>
      <c r="VZ353" s="5"/>
      <c r="WA353" s="5"/>
      <c r="WB353" s="5"/>
      <c r="WC353" s="5"/>
      <c r="WD353" s="5"/>
      <c r="WE353" s="5"/>
      <c r="WF353" s="5"/>
      <c r="WG353" s="5"/>
      <c r="WH353" s="5"/>
      <c r="WI353" s="5"/>
      <c r="WJ353" s="5"/>
      <c r="WK353" s="5"/>
      <c r="WL353" s="5"/>
      <c r="WM353" s="5"/>
      <c r="WN353" s="5"/>
      <c r="WO353" s="5"/>
      <c r="WP353" s="5"/>
      <c r="WQ353" s="5"/>
      <c r="WR353" s="5"/>
      <c r="WS353" s="5"/>
      <c r="WT353" s="5"/>
      <c r="WU353" s="5"/>
      <c r="WV353" s="5"/>
      <c r="WW353" s="5"/>
      <c r="WX353" s="5"/>
      <c r="WY353" s="5"/>
      <c r="WZ353" s="5"/>
      <c r="XA353" s="5"/>
      <c r="XB353" s="5"/>
      <c r="XC353" s="5"/>
      <c r="XD353" s="5"/>
      <c r="XE353" s="5"/>
      <c r="XF353" s="5"/>
      <c r="XG353" s="5"/>
      <c r="XH353" s="5"/>
      <c r="XI353" s="5"/>
      <c r="XJ353" s="5"/>
      <c r="XK353" s="5"/>
      <c r="XL353" s="5"/>
      <c r="XM353" s="5"/>
      <c r="XN353" s="5"/>
      <c r="XO353" s="5"/>
      <c r="XP353" s="5"/>
      <c r="XQ353" s="5"/>
      <c r="XR353" s="5"/>
      <c r="XS353" s="5"/>
      <c r="XT353" s="5"/>
      <c r="XU353" s="5"/>
      <c r="XV353" s="5"/>
      <c r="XW353" s="5"/>
    </row>
    <row r="354" spans="39:647" x14ac:dyDescent="0.45">
      <c r="AM354" s="5"/>
      <c r="AN354" s="5"/>
      <c r="AO354" s="5"/>
      <c r="AP354" s="5"/>
      <c r="AQ354" s="5"/>
      <c r="AR354" s="5"/>
      <c r="AS354" s="5"/>
      <c r="AT354" s="5"/>
      <c r="AU354" s="5"/>
      <c r="AV354" s="5"/>
      <c r="AW354" s="5"/>
      <c r="AX354" s="5"/>
      <c r="AY354" s="5"/>
      <c r="AZ354" s="5"/>
      <c r="BA354" s="5"/>
      <c r="BB354" s="5"/>
      <c r="BC354" s="5"/>
      <c r="BD354" s="5"/>
      <c r="BE354" s="5"/>
      <c r="BF354" s="5"/>
      <c r="BG354" s="5"/>
      <c r="BH354" s="5"/>
      <c r="BI354" s="5"/>
      <c r="BJ354" s="5"/>
      <c r="BK354" s="5"/>
      <c r="BL354" s="5"/>
      <c r="BM354" s="5"/>
      <c r="BN354" s="5"/>
      <c r="BO354" s="5"/>
      <c r="BP354" s="5"/>
      <c r="BQ354" s="5"/>
      <c r="BR354" s="5"/>
      <c r="BS354" s="5"/>
      <c r="BT354" s="5"/>
      <c r="BU354" s="5"/>
      <c r="BV354" s="5"/>
      <c r="BW354" s="5"/>
      <c r="BX354" s="5"/>
      <c r="BY354" s="5"/>
      <c r="BZ354" s="5"/>
      <c r="CA354" s="5"/>
      <c r="CB354" s="5"/>
      <c r="CC354" s="5"/>
      <c r="CD354" s="5"/>
      <c r="CE354" s="5"/>
      <c r="CF354" s="5"/>
      <c r="CG354" s="5"/>
      <c r="CH354" s="5"/>
      <c r="CI354" s="5"/>
      <c r="CJ354" s="5"/>
      <c r="CK354" s="5"/>
      <c r="CL354" s="5"/>
      <c r="CM354" s="5"/>
      <c r="CN354" s="5"/>
      <c r="CO354" s="5"/>
      <c r="CP354" s="5"/>
      <c r="CQ354" s="5"/>
      <c r="CR354" s="5"/>
      <c r="CS354" s="5"/>
      <c r="CT354" s="5"/>
      <c r="CU354" s="5"/>
      <c r="CV354" s="5"/>
      <c r="CW354" s="5"/>
      <c r="CX354" s="5"/>
      <c r="CY354" s="5"/>
      <c r="CZ354" s="5"/>
      <c r="DA354" s="5"/>
      <c r="DB354" s="5"/>
      <c r="DC354" s="5"/>
      <c r="DD354" s="5"/>
      <c r="DE354" s="5"/>
      <c r="DF354" s="5"/>
      <c r="DG354" s="5"/>
      <c r="DH354" s="5"/>
      <c r="DI354" s="5"/>
      <c r="DJ354" s="5"/>
      <c r="DK354" s="5"/>
      <c r="DL354" s="5"/>
      <c r="DM354" s="5"/>
      <c r="DN354" s="5"/>
      <c r="DO354" s="5"/>
      <c r="DP354" s="5"/>
      <c r="DQ354" s="5"/>
      <c r="DR354" s="5"/>
      <c r="DS354" s="5"/>
      <c r="DT354" s="5"/>
      <c r="DU354" s="5"/>
      <c r="DV354" s="5"/>
      <c r="DW354" s="5"/>
      <c r="DX354" s="5"/>
      <c r="DY354" s="5"/>
      <c r="DZ354" s="5"/>
      <c r="EA354" s="5"/>
      <c r="EB354" s="5"/>
      <c r="EC354" s="5"/>
      <c r="ED354" s="5"/>
      <c r="EE354" s="5"/>
      <c r="EF354" s="5"/>
      <c r="EG354" s="5"/>
      <c r="EH354" s="5"/>
      <c r="EI354" s="5"/>
      <c r="EJ354" s="5"/>
      <c r="EK354" s="5"/>
      <c r="EL354" s="5"/>
      <c r="EM354" s="5"/>
      <c r="EN354" s="5"/>
      <c r="EO354" s="5"/>
      <c r="EP354" s="5"/>
      <c r="EQ354" s="5"/>
      <c r="ER354" s="5"/>
      <c r="ES354" s="5"/>
      <c r="ET354" s="5"/>
      <c r="EU354" s="5"/>
      <c r="EV354" s="5"/>
      <c r="EW354" s="5"/>
      <c r="EX354" s="5"/>
      <c r="EY354" s="5"/>
      <c r="EZ354" s="5"/>
      <c r="FA354" s="5"/>
      <c r="FB354" s="5"/>
      <c r="FC354" s="5"/>
      <c r="FD354" s="5"/>
      <c r="FE354" s="5"/>
      <c r="FF354" s="5"/>
      <c r="FG354" s="5"/>
      <c r="FH354" s="5"/>
      <c r="FI354" s="5"/>
      <c r="FJ354" s="5"/>
      <c r="FK354" s="5"/>
      <c r="FL354" s="5"/>
      <c r="FM354" s="5"/>
      <c r="FN354" s="5"/>
      <c r="FO354" s="5"/>
      <c r="FP354" s="5"/>
      <c r="FQ354" s="5"/>
      <c r="FR354" s="5"/>
      <c r="FS354" s="5"/>
      <c r="FT354" s="5"/>
      <c r="FU354" s="5"/>
      <c r="FV354" s="5"/>
      <c r="FW354" s="5"/>
      <c r="FX354" s="5"/>
      <c r="FY354" s="5"/>
      <c r="FZ354" s="5"/>
      <c r="GA354" s="5"/>
      <c r="GB354" s="5"/>
      <c r="GC354" s="5"/>
      <c r="GD354" s="5"/>
      <c r="GE354" s="5"/>
      <c r="GF354" s="5"/>
      <c r="GG354" s="5"/>
      <c r="GH354" s="5"/>
      <c r="GI354" s="5"/>
      <c r="GJ354" s="5"/>
      <c r="GK354" s="5"/>
      <c r="GL354" s="5"/>
      <c r="GM354" s="5"/>
      <c r="GN354" s="5"/>
      <c r="GO354" s="5"/>
      <c r="GP354" s="5"/>
      <c r="GQ354" s="5"/>
      <c r="GR354" s="5"/>
      <c r="GS354" s="5"/>
      <c r="GT354" s="5"/>
      <c r="GU354" s="5"/>
      <c r="GV354" s="5"/>
      <c r="GW354" s="5"/>
      <c r="GX354" s="5"/>
      <c r="GY354" s="5"/>
      <c r="GZ354" s="5"/>
      <c r="HA354" s="5"/>
      <c r="HB354" s="5"/>
      <c r="HC354" s="5"/>
      <c r="HD354" s="5"/>
      <c r="HE354" s="5"/>
      <c r="HF354" s="5"/>
      <c r="HG354" s="5"/>
      <c r="HH354" s="5"/>
      <c r="HI354" s="5"/>
      <c r="HJ354" s="5"/>
      <c r="HK354" s="5"/>
      <c r="HL354" s="5"/>
      <c r="HM354" s="5"/>
      <c r="HN354" s="5"/>
      <c r="HO354" s="5"/>
      <c r="HP354" s="5"/>
      <c r="HQ354" s="5"/>
      <c r="HR354" s="5"/>
      <c r="HS354" s="5"/>
      <c r="HT354" s="5"/>
      <c r="HU354" s="5"/>
      <c r="HV354" s="5"/>
      <c r="HW354" s="5"/>
      <c r="HX354" s="5"/>
      <c r="HY354" s="5"/>
      <c r="HZ354" s="5"/>
      <c r="IA354" s="5"/>
      <c r="IB354" s="5"/>
      <c r="IC354" s="5"/>
      <c r="ID354" s="5"/>
      <c r="IE354" s="5"/>
      <c r="IF354" s="5"/>
      <c r="IG354" s="5"/>
      <c r="IH354" s="5"/>
      <c r="II354" s="5"/>
      <c r="IJ354" s="5"/>
      <c r="IK354" s="5"/>
      <c r="IL354" s="5"/>
      <c r="IM354" s="5"/>
      <c r="IN354" s="5"/>
      <c r="IO354" s="5"/>
      <c r="IP354" s="5"/>
      <c r="IQ354" s="5"/>
      <c r="IR354" s="5"/>
      <c r="IS354" s="5"/>
      <c r="IT354" s="5"/>
      <c r="IU354" s="5"/>
      <c r="IV354" s="5"/>
      <c r="IW354" s="5"/>
      <c r="IX354" s="5"/>
      <c r="IY354" s="5"/>
      <c r="IZ354" s="5"/>
      <c r="JA354" s="5"/>
      <c r="JB354" s="5"/>
      <c r="JC354" s="5"/>
      <c r="JD354" s="5"/>
      <c r="JE354" s="5"/>
      <c r="JF354" s="5"/>
      <c r="JG354" s="5"/>
      <c r="JH354" s="5"/>
      <c r="JI354" s="5"/>
      <c r="JJ354" s="5"/>
      <c r="JK354" s="5"/>
      <c r="JL354" s="5"/>
      <c r="JM354" s="5"/>
      <c r="JN354" s="5"/>
      <c r="JO354" s="5"/>
      <c r="JP354" s="5"/>
      <c r="JQ354" s="5"/>
      <c r="JR354" s="5"/>
      <c r="JS354" s="5"/>
      <c r="JT354" s="5"/>
      <c r="JU354" s="5"/>
      <c r="JV354" s="5"/>
      <c r="JW354" s="5"/>
      <c r="JX354" s="5"/>
      <c r="JY354" s="5"/>
      <c r="JZ354" s="5"/>
      <c r="KA354" s="5"/>
      <c r="KB354" s="5"/>
      <c r="KC354" s="5"/>
      <c r="KD354" s="5"/>
      <c r="KE354" s="5"/>
      <c r="KF354" s="5"/>
      <c r="KG354" s="5"/>
      <c r="KH354" s="5"/>
      <c r="KI354" s="5"/>
      <c r="KJ354" s="5"/>
      <c r="KK354" s="5"/>
      <c r="KL354" s="5"/>
      <c r="KM354" s="5"/>
      <c r="KN354" s="5"/>
      <c r="KO354" s="5"/>
      <c r="KP354" s="5"/>
      <c r="KQ354" s="5"/>
      <c r="KR354" s="5"/>
      <c r="KS354" s="5"/>
      <c r="KT354" s="5"/>
      <c r="KU354" s="5"/>
      <c r="KV354" s="5"/>
      <c r="KW354" s="5"/>
      <c r="KX354" s="5"/>
      <c r="KY354" s="5"/>
      <c r="KZ354" s="5"/>
      <c r="LA354" s="5"/>
      <c r="LB354" s="5"/>
      <c r="LC354" s="5"/>
      <c r="LD354" s="5"/>
      <c r="LE354" s="5"/>
      <c r="LF354" s="5"/>
      <c r="LG354" s="5"/>
      <c r="LH354" s="5"/>
      <c r="LI354" s="5"/>
      <c r="LJ354" s="5"/>
      <c r="LK354" s="5"/>
      <c r="LL354" s="5"/>
      <c r="LM354" s="5"/>
      <c r="LN354" s="5"/>
      <c r="LO354" s="5"/>
      <c r="LP354" s="5"/>
      <c r="LQ354" s="5"/>
      <c r="LR354" s="5"/>
      <c r="LS354" s="5"/>
      <c r="LT354" s="5"/>
      <c r="LU354" s="5"/>
      <c r="LV354" s="5"/>
      <c r="LW354" s="5"/>
      <c r="LX354" s="5"/>
      <c r="LY354" s="5"/>
      <c r="LZ354" s="5"/>
      <c r="MA354" s="5"/>
      <c r="MB354" s="5"/>
      <c r="MC354" s="5"/>
      <c r="MD354" s="5"/>
      <c r="ME354" s="5"/>
      <c r="MF354" s="5"/>
      <c r="MG354" s="5"/>
      <c r="MH354" s="5"/>
      <c r="MI354" s="5"/>
      <c r="MJ354" s="5"/>
      <c r="MK354" s="5"/>
      <c r="ML354" s="5"/>
      <c r="MM354" s="5"/>
      <c r="MN354" s="5"/>
      <c r="MO354" s="5"/>
      <c r="MP354" s="5"/>
      <c r="MQ354" s="5"/>
      <c r="MR354" s="5"/>
      <c r="MS354" s="5"/>
      <c r="MT354" s="5"/>
      <c r="MU354" s="5"/>
      <c r="MV354" s="5"/>
      <c r="MW354" s="5"/>
      <c r="MX354" s="5"/>
      <c r="MY354" s="5"/>
      <c r="MZ354" s="5"/>
      <c r="NA354" s="5"/>
      <c r="NB354" s="5"/>
      <c r="NC354" s="5"/>
      <c r="ND354" s="5"/>
      <c r="NE354" s="5"/>
      <c r="NF354" s="5"/>
      <c r="NG354" s="5"/>
      <c r="NH354" s="5"/>
      <c r="NI354" s="5"/>
      <c r="NJ354" s="5"/>
      <c r="NK354" s="5"/>
      <c r="NL354" s="5"/>
      <c r="NM354" s="5"/>
      <c r="NN354" s="5"/>
      <c r="NO354" s="5"/>
      <c r="NP354" s="5"/>
      <c r="NQ354" s="5"/>
      <c r="NR354" s="5"/>
      <c r="NS354" s="5"/>
      <c r="NT354" s="5"/>
      <c r="NU354" s="5"/>
      <c r="NV354" s="5"/>
      <c r="NW354" s="5"/>
      <c r="NX354" s="5"/>
      <c r="NY354" s="5"/>
      <c r="NZ354" s="5"/>
      <c r="OA354" s="5"/>
      <c r="OB354" s="5"/>
      <c r="OC354" s="5"/>
      <c r="OD354" s="5"/>
      <c r="OE354" s="5"/>
      <c r="OF354" s="5"/>
      <c r="OG354" s="5"/>
      <c r="OH354" s="5"/>
      <c r="OI354" s="5"/>
      <c r="OJ354" s="5"/>
      <c r="OK354" s="5"/>
      <c r="OL354" s="5"/>
      <c r="OM354" s="5"/>
      <c r="ON354" s="5"/>
      <c r="OO354" s="5"/>
      <c r="OP354" s="5"/>
      <c r="OQ354" s="5"/>
      <c r="OR354" s="5"/>
      <c r="OS354" s="5"/>
      <c r="OT354" s="5"/>
      <c r="OU354" s="5"/>
      <c r="OV354" s="5"/>
      <c r="OW354" s="5"/>
      <c r="OX354" s="5"/>
      <c r="OY354" s="5"/>
      <c r="OZ354" s="5"/>
      <c r="PA354" s="5"/>
      <c r="PB354" s="5"/>
      <c r="PC354" s="5"/>
      <c r="PD354" s="5"/>
      <c r="PE354" s="5"/>
      <c r="PF354" s="5"/>
      <c r="PG354" s="5"/>
      <c r="PH354" s="5"/>
      <c r="PI354" s="5"/>
      <c r="PJ354" s="5"/>
      <c r="PK354" s="5"/>
      <c r="PL354" s="5"/>
      <c r="PM354" s="5"/>
      <c r="PN354" s="5"/>
      <c r="PO354" s="5"/>
      <c r="PP354" s="5"/>
      <c r="PQ354" s="5"/>
      <c r="PR354" s="5"/>
      <c r="PS354" s="5"/>
      <c r="PT354" s="5"/>
      <c r="PU354" s="5"/>
      <c r="PV354" s="5"/>
      <c r="PW354" s="5"/>
      <c r="PX354" s="5"/>
      <c r="PY354" s="5"/>
      <c r="PZ354" s="5"/>
      <c r="QA354" s="5"/>
      <c r="QB354" s="5"/>
      <c r="QC354" s="5"/>
      <c r="QD354" s="5"/>
      <c r="QE354" s="5"/>
      <c r="QF354" s="5"/>
      <c r="QG354" s="5"/>
      <c r="QH354" s="5"/>
      <c r="QI354" s="5"/>
      <c r="QJ354" s="5"/>
      <c r="QK354" s="5"/>
      <c r="QL354" s="5"/>
      <c r="QM354" s="5"/>
      <c r="QN354" s="5"/>
      <c r="QO354" s="5"/>
      <c r="QP354" s="5"/>
      <c r="QQ354" s="5"/>
      <c r="QR354" s="5"/>
      <c r="QS354" s="5"/>
      <c r="QT354" s="5"/>
      <c r="QU354" s="5"/>
      <c r="QV354" s="5"/>
      <c r="QW354" s="5"/>
      <c r="QX354" s="5"/>
      <c r="QY354" s="5"/>
      <c r="QZ354" s="5"/>
      <c r="RA354" s="5"/>
      <c r="RB354" s="5"/>
      <c r="RC354" s="5"/>
      <c r="RD354" s="5"/>
      <c r="RE354" s="5"/>
      <c r="RF354" s="5"/>
      <c r="RG354" s="5"/>
      <c r="RH354" s="5"/>
      <c r="RI354" s="5"/>
      <c r="RJ354" s="5"/>
      <c r="RK354" s="5"/>
      <c r="RL354" s="5"/>
      <c r="RM354" s="5"/>
      <c r="RN354" s="5"/>
      <c r="RO354" s="5"/>
      <c r="RP354" s="5"/>
      <c r="RQ354" s="5"/>
      <c r="RR354" s="5"/>
      <c r="RS354" s="5"/>
      <c r="RT354" s="5"/>
      <c r="RU354" s="5"/>
      <c r="RV354" s="5"/>
      <c r="RW354" s="5"/>
      <c r="RX354" s="5"/>
      <c r="RY354" s="5"/>
      <c r="RZ354" s="5"/>
      <c r="SA354" s="5"/>
      <c r="SB354" s="5"/>
      <c r="SC354" s="5"/>
      <c r="SD354" s="5"/>
      <c r="SE354" s="5"/>
      <c r="SF354" s="5"/>
      <c r="SG354" s="5"/>
      <c r="SH354" s="5"/>
      <c r="SI354" s="5"/>
      <c r="SJ354" s="5"/>
      <c r="SK354" s="5"/>
      <c r="SL354" s="5"/>
      <c r="SM354" s="5"/>
      <c r="SN354" s="5"/>
      <c r="SO354" s="5"/>
      <c r="SP354" s="5"/>
      <c r="SQ354" s="5"/>
      <c r="SR354" s="5"/>
      <c r="SS354" s="5"/>
      <c r="ST354" s="5"/>
      <c r="SU354" s="5"/>
      <c r="SV354" s="5"/>
      <c r="SW354" s="5"/>
      <c r="SX354" s="5"/>
      <c r="SY354" s="5"/>
      <c r="SZ354" s="5"/>
      <c r="TA354" s="5"/>
      <c r="TB354" s="5"/>
      <c r="TC354" s="5"/>
      <c r="TD354" s="5"/>
      <c r="TE354" s="5"/>
      <c r="TF354" s="5"/>
      <c r="TG354" s="5"/>
      <c r="TH354" s="5"/>
      <c r="TI354" s="5"/>
      <c r="TJ354" s="5"/>
      <c r="TK354" s="5"/>
      <c r="TL354" s="5"/>
      <c r="TM354" s="5"/>
      <c r="TN354" s="5"/>
      <c r="TO354" s="5"/>
      <c r="TP354" s="5"/>
      <c r="TQ354" s="5"/>
      <c r="TR354" s="5"/>
      <c r="TS354" s="5"/>
      <c r="TT354" s="5"/>
      <c r="TU354" s="5"/>
      <c r="TV354" s="5"/>
      <c r="TW354" s="5"/>
      <c r="TX354" s="5"/>
      <c r="TY354" s="5"/>
      <c r="TZ354" s="5"/>
      <c r="UA354" s="5"/>
      <c r="UB354" s="5"/>
      <c r="UC354" s="5"/>
      <c r="UD354" s="5"/>
      <c r="UE354" s="5"/>
      <c r="UF354" s="5"/>
      <c r="UG354" s="5"/>
      <c r="UH354" s="5"/>
      <c r="UI354" s="5"/>
      <c r="UJ354" s="5"/>
      <c r="UK354" s="5"/>
      <c r="UL354" s="5"/>
      <c r="UM354" s="5"/>
      <c r="UN354" s="5"/>
      <c r="UO354" s="5"/>
      <c r="UP354" s="5"/>
      <c r="UQ354" s="5"/>
      <c r="UR354" s="5"/>
      <c r="US354" s="5"/>
      <c r="UT354" s="5"/>
      <c r="UU354" s="5"/>
      <c r="UV354" s="5"/>
      <c r="UW354" s="5"/>
      <c r="UX354" s="5"/>
      <c r="UY354" s="5"/>
      <c r="UZ354" s="5"/>
      <c r="VA354" s="5"/>
      <c r="VB354" s="5"/>
      <c r="VC354" s="5"/>
      <c r="VD354" s="5"/>
      <c r="VE354" s="5"/>
      <c r="VF354" s="5"/>
      <c r="VG354" s="5"/>
      <c r="VH354" s="5"/>
      <c r="VI354" s="5"/>
      <c r="VJ354" s="5"/>
      <c r="VK354" s="5"/>
      <c r="VL354" s="5"/>
      <c r="VM354" s="5"/>
      <c r="VN354" s="5"/>
      <c r="VO354" s="5"/>
      <c r="VP354" s="5"/>
      <c r="VQ354" s="5"/>
      <c r="VR354" s="5"/>
      <c r="VS354" s="5"/>
      <c r="VT354" s="5"/>
      <c r="VU354" s="5"/>
      <c r="VV354" s="5"/>
      <c r="VW354" s="5"/>
      <c r="VX354" s="5"/>
      <c r="VY354" s="5"/>
      <c r="VZ354" s="5"/>
      <c r="WA354" s="5"/>
      <c r="WB354" s="5"/>
      <c r="WC354" s="5"/>
      <c r="WD354" s="5"/>
      <c r="WE354" s="5"/>
      <c r="WF354" s="5"/>
      <c r="WG354" s="5"/>
      <c r="WH354" s="5"/>
      <c r="WI354" s="5"/>
      <c r="WJ354" s="5"/>
      <c r="WK354" s="5"/>
      <c r="WL354" s="5"/>
      <c r="WM354" s="5"/>
      <c r="WN354" s="5"/>
      <c r="WO354" s="5"/>
      <c r="WP354" s="5"/>
      <c r="WQ354" s="5"/>
      <c r="WR354" s="5"/>
      <c r="WS354" s="5"/>
      <c r="WT354" s="5"/>
      <c r="WU354" s="5"/>
      <c r="WV354" s="5"/>
      <c r="WW354" s="5"/>
      <c r="WX354" s="5"/>
      <c r="WY354" s="5"/>
      <c r="WZ354" s="5"/>
      <c r="XA354" s="5"/>
      <c r="XB354" s="5"/>
      <c r="XC354" s="5"/>
      <c r="XD354" s="5"/>
      <c r="XE354" s="5"/>
      <c r="XF354" s="5"/>
      <c r="XG354" s="5"/>
      <c r="XH354" s="5"/>
      <c r="XI354" s="5"/>
      <c r="XJ354" s="5"/>
      <c r="XK354" s="5"/>
      <c r="XL354" s="5"/>
      <c r="XM354" s="5"/>
      <c r="XN354" s="5"/>
      <c r="XO354" s="5"/>
      <c r="XP354" s="5"/>
      <c r="XQ354" s="5"/>
      <c r="XR354" s="5"/>
      <c r="XS354" s="5"/>
      <c r="XT354" s="5"/>
      <c r="XU354" s="5"/>
      <c r="XV354" s="5"/>
      <c r="XW354" s="5"/>
    </row>
    <row r="355" spans="39:647" x14ac:dyDescent="0.45">
      <c r="AM355" s="5"/>
      <c r="AN355" s="5"/>
      <c r="AO355" s="5"/>
      <c r="AP355" s="5"/>
      <c r="AQ355" s="5"/>
      <c r="AR355" s="5"/>
      <c r="AS355" s="5"/>
      <c r="AT355" s="5"/>
      <c r="AU355" s="5"/>
      <c r="AV355" s="5"/>
      <c r="AW355" s="5"/>
      <c r="AX355" s="5"/>
      <c r="AY355" s="5"/>
      <c r="AZ355" s="5"/>
      <c r="BA355" s="5"/>
      <c r="BB355" s="5"/>
      <c r="BC355" s="5"/>
      <c r="BD355" s="5"/>
      <c r="BE355" s="5"/>
      <c r="BF355" s="5"/>
      <c r="BG355" s="5"/>
      <c r="BH355" s="5"/>
      <c r="BI355" s="5"/>
      <c r="BJ355" s="5"/>
      <c r="BK355" s="5"/>
      <c r="BL355" s="5"/>
      <c r="BM355" s="5"/>
      <c r="BN355" s="5"/>
      <c r="BO355" s="5"/>
      <c r="BP355" s="5"/>
      <c r="BQ355" s="5"/>
      <c r="BR355" s="5"/>
      <c r="BS355" s="5"/>
      <c r="BT355" s="5"/>
      <c r="BU355" s="5"/>
      <c r="BV355" s="5"/>
      <c r="BW355" s="5"/>
      <c r="BX355" s="5"/>
      <c r="BY355" s="5"/>
      <c r="BZ355" s="5"/>
      <c r="CA355" s="5"/>
      <c r="CB355" s="5"/>
      <c r="CC355" s="5"/>
      <c r="CD355" s="5"/>
      <c r="CE355" s="5"/>
      <c r="CF355" s="5"/>
      <c r="CG355" s="5"/>
      <c r="CH355" s="5"/>
      <c r="CI355" s="5"/>
      <c r="CJ355" s="5"/>
      <c r="CK355" s="5"/>
      <c r="CL355" s="5"/>
      <c r="CM355" s="5"/>
      <c r="CN355" s="5"/>
      <c r="CO355" s="5"/>
      <c r="CP355" s="5"/>
      <c r="CQ355" s="5"/>
      <c r="CR355" s="5"/>
      <c r="CS355" s="5"/>
      <c r="CT355" s="5"/>
      <c r="CU355" s="5"/>
      <c r="CV355" s="5"/>
      <c r="CW355" s="5"/>
      <c r="CX355" s="5"/>
      <c r="CY355" s="5"/>
      <c r="CZ355" s="5"/>
      <c r="DA355" s="5"/>
      <c r="DB355" s="5"/>
      <c r="DC355" s="5"/>
      <c r="DD355" s="5"/>
      <c r="DE355" s="5"/>
      <c r="DF355" s="5"/>
      <c r="DG355" s="5"/>
      <c r="DH355" s="5"/>
      <c r="DI355" s="5"/>
      <c r="DJ355" s="5"/>
      <c r="DK355" s="5"/>
      <c r="DL355" s="5"/>
      <c r="DM355" s="5"/>
      <c r="DN355" s="5"/>
      <c r="DO355" s="5"/>
      <c r="DP355" s="5"/>
      <c r="DQ355" s="5"/>
      <c r="DR355" s="5"/>
      <c r="DS355" s="5"/>
      <c r="DT355" s="5"/>
      <c r="DU355" s="5"/>
      <c r="DV355" s="5"/>
      <c r="DW355" s="5"/>
      <c r="DX355" s="5"/>
      <c r="DY355" s="5"/>
      <c r="DZ355" s="5"/>
      <c r="EA355" s="5"/>
      <c r="EB355" s="5"/>
      <c r="EC355" s="5"/>
      <c r="ED355" s="5"/>
      <c r="EE355" s="5"/>
      <c r="EF355" s="5"/>
      <c r="EG355" s="5"/>
      <c r="EH355" s="5"/>
      <c r="EI355" s="5"/>
      <c r="EJ355" s="5"/>
      <c r="EK355" s="5"/>
      <c r="EL355" s="5"/>
      <c r="EM355" s="5"/>
      <c r="EN355" s="5"/>
      <c r="EO355" s="5"/>
      <c r="EP355" s="5"/>
      <c r="EQ355" s="5"/>
      <c r="ER355" s="5"/>
      <c r="ES355" s="5"/>
      <c r="ET355" s="5"/>
      <c r="EU355" s="5"/>
      <c r="EV355" s="5"/>
      <c r="EW355" s="5"/>
      <c r="EX355" s="5"/>
      <c r="EY355" s="5"/>
      <c r="EZ355" s="5"/>
      <c r="FA355" s="5"/>
      <c r="FB355" s="5"/>
      <c r="FC355" s="5"/>
      <c r="FD355" s="5"/>
      <c r="FE355" s="5"/>
      <c r="FF355" s="5"/>
      <c r="FG355" s="5"/>
      <c r="FH355" s="5"/>
      <c r="FI355" s="5"/>
      <c r="FJ355" s="5"/>
      <c r="FK355" s="5"/>
      <c r="FL355" s="5"/>
      <c r="FM355" s="5"/>
      <c r="FN355" s="5"/>
      <c r="FO355" s="5"/>
      <c r="FP355" s="5"/>
      <c r="FQ355" s="5"/>
      <c r="FR355" s="5"/>
      <c r="FS355" s="5"/>
      <c r="FT355" s="5"/>
      <c r="FU355" s="5"/>
      <c r="FV355" s="5"/>
      <c r="FW355" s="5"/>
      <c r="FX355" s="5"/>
      <c r="FY355" s="5"/>
      <c r="FZ355" s="5"/>
      <c r="GA355" s="5"/>
      <c r="GB355" s="5"/>
      <c r="GC355" s="5"/>
      <c r="GD355" s="5"/>
      <c r="GE355" s="5"/>
      <c r="GF355" s="5"/>
      <c r="GG355" s="5"/>
      <c r="GH355" s="5"/>
      <c r="GI355" s="5"/>
      <c r="GJ355" s="5"/>
      <c r="GK355" s="5"/>
      <c r="GL355" s="5"/>
      <c r="GM355" s="5"/>
      <c r="GN355" s="5"/>
      <c r="GO355" s="5"/>
      <c r="GP355" s="5"/>
      <c r="GQ355" s="5"/>
      <c r="GR355" s="5"/>
      <c r="GS355" s="5"/>
      <c r="GT355" s="5"/>
      <c r="GU355" s="5"/>
      <c r="GV355" s="5"/>
      <c r="GW355" s="5"/>
      <c r="GX355" s="5"/>
      <c r="GY355" s="5"/>
      <c r="GZ355" s="5"/>
      <c r="HA355" s="5"/>
      <c r="HB355" s="5"/>
      <c r="HC355" s="5"/>
      <c r="HD355" s="5"/>
      <c r="HE355" s="5"/>
      <c r="HF355" s="5"/>
      <c r="HG355" s="5"/>
      <c r="HH355" s="5"/>
      <c r="HI355" s="5"/>
      <c r="HJ355" s="5"/>
      <c r="HK355" s="5"/>
      <c r="HL355" s="5"/>
      <c r="HM355" s="5"/>
      <c r="HN355" s="5"/>
      <c r="HO355" s="5"/>
      <c r="HP355" s="5"/>
      <c r="HQ355" s="5"/>
      <c r="HR355" s="5"/>
      <c r="HS355" s="5"/>
      <c r="HT355" s="5"/>
      <c r="HU355" s="5"/>
      <c r="HV355" s="5"/>
      <c r="HW355" s="5"/>
      <c r="HX355" s="5"/>
      <c r="HY355" s="5"/>
      <c r="HZ355" s="5"/>
      <c r="IA355" s="5"/>
      <c r="IB355" s="5"/>
      <c r="IC355" s="5"/>
      <c r="ID355" s="5"/>
      <c r="IE355" s="5"/>
      <c r="IF355" s="5"/>
      <c r="IG355" s="5"/>
      <c r="IH355" s="5"/>
      <c r="II355" s="5"/>
      <c r="IJ355" s="5"/>
      <c r="IK355" s="5"/>
      <c r="IL355" s="5"/>
      <c r="IM355" s="5"/>
      <c r="IN355" s="5"/>
      <c r="IO355" s="5"/>
      <c r="IP355" s="5"/>
      <c r="IQ355" s="5"/>
      <c r="IR355" s="5"/>
      <c r="IS355" s="5"/>
      <c r="IT355" s="5"/>
      <c r="IU355" s="5"/>
      <c r="IV355" s="5"/>
      <c r="IW355" s="5"/>
      <c r="IX355" s="5"/>
      <c r="IY355" s="5"/>
      <c r="IZ355" s="5"/>
      <c r="JA355" s="5"/>
      <c r="JB355" s="5"/>
      <c r="JC355" s="5"/>
      <c r="JD355" s="5"/>
      <c r="JE355" s="5"/>
      <c r="JF355" s="5"/>
      <c r="JG355" s="5"/>
      <c r="JH355" s="5"/>
      <c r="JI355" s="5"/>
      <c r="JJ355" s="5"/>
      <c r="JK355" s="5"/>
      <c r="JL355" s="5"/>
      <c r="JM355" s="5"/>
      <c r="JN355" s="5"/>
      <c r="JO355" s="5"/>
      <c r="JP355" s="5"/>
      <c r="JQ355" s="5"/>
      <c r="JR355" s="5"/>
      <c r="JS355" s="5"/>
      <c r="JT355" s="5"/>
      <c r="JU355" s="5"/>
      <c r="JV355" s="5"/>
      <c r="JW355" s="5"/>
      <c r="JX355" s="5"/>
      <c r="JY355" s="5"/>
      <c r="JZ355" s="5"/>
      <c r="KA355" s="5"/>
      <c r="KB355" s="5"/>
      <c r="KC355" s="5"/>
      <c r="KD355" s="5"/>
      <c r="KE355" s="5"/>
      <c r="KF355" s="5"/>
      <c r="KG355" s="5"/>
      <c r="KH355" s="5"/>
      <c r="KI355" s="5"/>
      <c r="KJ355" s="5"/>
      <c r="KK355" s="5"/>
      <c r="KL355" s="5"/>
      <c r="KM355" s="5"/>
      <c r="KN355" s="5"/>
      <c r="KO355" s="5"/>
      <c r="KP355" s="5"/>
      <c r="KQ355" s="5"/>
      <c r="KR355" s="5"/>
      <c r="KS355" s="5"/>
      <c r="KT355" s="5"/>
      <c r="KU355" s="5"/>
      <c r="KV355" s="5"/>
      <c r="KW355" s="5"/>
      <c r="KX355" s="5"/>
      <c r="KY355" s="5"/>
      <c r="KZ355" s="5"/>
      <c r="LA355" s="5"/>
      <c r="LB355" s="5"/>
      <c r="LC355" s="5"/>
      <c r="LD355" s="5"/>
      <c r="LE355" s="5"/>
      <c r="LF355" s="5"/>
      <c r="LG355" s="5"/>
      <c r="LH355" s="5"/>
      <c r="LI355" s="5"/>
      <c r="LJ355" s="5"/>
      <c r="LK355" s="5"/>
      <c r="LL355" s="5"/>
      <c r="LM355" s="5"/>
      <c r="LN355" s="5"/>
      <c r="LO355" s="5"/>
      <c r="LP355" s="5"/>
      <c r="LQ355" s="5"/>
      <c r="LR355" s="5"/>
      <c r="LS355" s="5"/>
      <c r="LT355" s="5"/>
      <c r="LU355" s="5"/>
      <c r="LV355" s="5"/>
      <c r="LW355" s="5"/>
      <c r="LX355" s="5"/>
      <c r="LY355" s="5"/>
      <c r="LZ355" s="5"/>
      <c r="MA355" s="5"/>
      <c r="MB355" s="5"/>
      <c r="MC355" s="5"/>
      <c r="MD355" s="5"/>
      <c r="ME355" s="5"/>
      <c r="MF355" s="5"/>
      <c r="MG355" s="5"/>
      <c r="MH355" s="5"/>
      <c r="MI355" s="5"/>
      <c r="MJ355" s="5"/>
      <c r="MK355" s="5"/>
      <c r="ML355" s="5"/>
      <c r="MM355" s="5"/>
      <c r="MN355" s="5"/>
      <c r="MO355" s="5"/>
      <c r="MP355" s="5"/>
      <c r="MQ355" s="5"/>
      <c r="MR355" s="5"/>
      <c r="MS355" s="5"/>
      <c r="MT355" s="5"/>
      <c r="MU355" s="5"/>
      <c r="MV355" s="5"/>
      <c r="MW355" s="5"/>
      <c r="MX355" s="5"/>
      <c r="MY355" s="5"/>
      <c r="MZ355" s="5"/>
      <c r="NA355" s="5"/>
      <c r="NB355" s="5"/>
      <c r="NC355" s="5"/>
      <c r="ND355" s="5"/>
      <c r="NE355" s="5"/>
      <c r="NF355" s="5"/>
      <c r="NG355" s="5"/>
      <c r="NH355" s="5"/>
      <c r="NI355" s="5"/>
      <c r="NJ355" s="5"/>
      <c r="NK355" s="5"/>
      <c r="NL355" s="5"/>
      <c r="NM355" s="5"/>
      <c r="NN355" s="5"/>
      <c r="NO355" s="5"/>
      <c r="NP355" s="5"/>
      <c r="NQ355" s="5"/>
      <c r="NR355" s="5"/>
      <c r="NS355" s="5"/>
      <c r="NT355" s="5"/>
      <c r="NU355" s="5"/>
      <c r="NV355" s="5"/>
      <c r="NW355" s="5"/>
      <c r="NX355" s="5"/>
      <c r="NY355" s="5"/>
      <c r="NZ355" s="5"/>
      <c r="OA355" s="5"/>
      <c r="OB355" s="5"/>
      <c r="OC355" s="5"/>
      <c r="OD355" s="5"/>
      <c r="OE355" s="5"/>
      <c r="OF355" s="5"/>
      <c r="OG355" s="5"/>
      <c r="OH355" s="5"/>
      <c r="OI355" s="5"/>
      <c r="OJ355" s="5"/>
      <c r="OK355" s="5"/>
      <c r="OL355" s="5"/>
      <c r="OM355" s="5"/>
      <c r="ON355" s="5"/>
      <c r="OO355" s="5"/>
      <c r="OP355" s="5"/>
      <c r="OQ355" s="5"/>
      <c r="OR355" s="5"/>
      <c r="OS355" s="5"/>
      <c r="OT355" s="5"/>
      <c r="OU355" s="5"/>
      <c r="OV355" s="5"/>
      <c r="OW355" s="5"/>
      <c r="OX355" s="5"/>
      <c r="OY355" s="5"/>
      <c r="OZ355" s="5"/>
      <c r="PA355" s="5"/>
      <c r="PB355" s="5"/>
      <c r="PC355" s="5"/>
      <c r="PD355" s="5"/>
      <c r="PE355" s="5"/>
      <c r="PF355" s="5"/>
      <c r="PG355" s="5"/>
      <c r="PH355" s="5"/>
      <c r="PI355" s="5"/>
      <c r="PJ355" s="5"/>
      <c r="PK355" s="5"/>
      <c r="PL355" s="5"/>
      <c r="PM355" s="5"/>
      <c r="PN355" s="5"/>
      <c r="PO355" s="5"/>
      <c r="PP355" s="5"/>
      <c r="PQ355" s="5"/>
      <c r="PR355" s="5"/>
      <c r="PS355" s="5"/>
      <c r="PT355" s="5"/>
      <c r="PU355" s="5"/>
      <c r="PV355" s="5"/>
      <c r="PW355" s="5"/>
      <c r="PX355" s="5"/>
      <c r="PY355" s="5"/>
      <c r="PZ355" s="5"/>
      <c r="QA355" s="5"/>
      <c r="QB355" s="5"/>
      <c r="QC355" s="5"/>
      <c r="QD355" s="5"/>
      <c r="QE355" s="5"/>
      <c r="QF355" s="5"/>
      <c r="QG355" s="5"/>
      <c r="QH355" s="5"/>
      <c r="QI355" s="5"/>
      <c r="QJ355" s="5"/>
      <c r="QK355" s="5"/>
      <c r="QL355" s="5"/>
      <c r="QM355" s="5"/>
      <c r="QN355" s="5"/>
      <c r="QO355" s="5"/>
      <c r="QP355" s="5"/>
      <c r="QQ355" s="5"/>
      <c r="QR355" s="5"/>
      <c r="QS355" s="5"/>
      <c r="QT355" s="5"/>
      <c r="QU355" s="5"/>
      <c r="QV355" s="5"/>
      <c r="QW355" s="5"/>
      <c r="QX355" s="5"/>
      <c r="QY355" s="5"/>
      <c r="QZ355" s="5"/>
      <c r="RA355" s="5"/>
      <c r="RB355" s="5"/>
      <c r="RC355" s="5"/>
      <c r="RD355" s="5"/>
      <c r="RE355" s="5"/>
      <c r="RF355" s="5"/>
      <c r="RG355" s="5"/>
      <c r="RH355" s="5"/>
      <c r="RI355" s="5"/>
      <c r="RJ355" s="5"/>
      <c r="RK355" s="5"/>
      <c r="RL355" s="5"/>
      <c r="RM355" s="5"/>
      <c r="RN355" s="5"/>
      <c r="RO355" s="5"/>
      <c r="RP355" s="5"/>
      <c r="RQ355" s="5"/>
      <c r="RR355" s="5"/>
      <c r="RS355" s="5"/>
      <c r="RT355" s="5"/>
      <c r="RU355" s="5"/>
      <c r="RV355" s="5"/>
      <c r="RW355" s="5"/>
      <c r="RX355" s="5"/>
      <c r="RY355" s="5"/>
      <c r="RZ355" s="5"/>
      <c r="SA355" s="5"/>
      <c r="SB355" s="5"/>
      <c r="SC355" s="5"/>
      <c r="SD355" s="5"/>
      <c r="SE355" s="5"/>
      <c r="SF355" s="5"/>
      <c r="SG355" s="5"/>
      <c r="SH355" s="5"/>
      <c r="SI355" s="5"/>
      <c r="SJ355" s="5"/>
      <c r="SK355" s="5"/>
      <c r="SL355" s="5"/>
      <c r="SM355" s="5"/>
      <c r="SN355" s="5"/>
      <c r="SO355" s="5"/>
      <c r="SP355" s="5"/>
      <c r="SQ355" s="5"/>
      <c r="SR355" s="5"/>
      <c r="SS355" s="5"/>
      <c r="ST355" s="5"/>
      <c r="SU355" s="5"/>
      <c r="SV355" s="5"/>
      <c r="SW355" s="5"/>
      <c r="SX355" s="5"/>
      <c r="SY355" s="5"/>
      <c r="SZ355" s="5"/>
      <c r="TA355" s="5"/>
      <c r="TB355" s="5"/>
      <c r="TC355" s="5"/>
      <c r="TD355" s="5"/>
      <c r="TE355" s="5"/>
      <c r="TF355" s="5"/>
      <c r="TG355" s="5"/>
      <c r="TH355" s="5"/>
      <c r="TI355" s="5"/>
      <c r="TJ355" s="5"/>
      <c r="TK355" s="5"/>
      <c r="TL355" s="5"/>
      <c r="TM355" s="5"/>
      <c r="TN355" s="5"/>
      <c r="TO355" s="5"/>
      <c r="TP355" s="5"/>
      <c r="TQ355" s="5"/>
      <c r="TR355" s="5"/>
      <c r="TS355" s="5"/>
      <c r="TT355" s="5"/>
      <c r="TU355" s="5"/>
      <c r="TV355" s="5"/>
      <c r="TW355" s="5"/>
      <c r="TX355" s="5"/>
      <c r="TY355" s="5"/>
      <c r="TZ355" s="5"/>
      <c r="UA355" s="5"/>
      <c r="UB355" s="5"/>
      <c r="UC355" s="5"/>
      <c r="UD355" s="5"/>
      <c r="UE355" s="5"/>
      <c r="UF355" s="5"/>
      <c r="UG355" s="5"/>
      <c r="UH355" s="5"/>
      <c r="UI355" s="5"/>
      <c r="UJ355" s="5"/>
      <c r="UK355" s="5"/>
      <c r="UL355" s="5"/>
      <c r="UM355" s="5"/>
      <c r="UN355" s="5"/>
      <c r="UO355" s="5"/>
      <c r="UP355" s="5"/>
      <c r="UQ355" s="5"/>
      <c r="UR355" s="5"/>
      <c r="US355" s="5"/>
      <c r="UT355" s="5"/>
      <c r="UU355" s="5"/>
      <c r="UV355" s="5"/>
      <c r="UW355" s="5"/>
      <c r="UX355" s="5"/>
      <c r="UY355" s="5"/>
      <c r="UZ355" s="5"/>
      <c r="VA355" s="5"/>
      <c r="VB355" s="5"/>
      <c r="VC355" s="5"/>
      <c r="VD355" s="5"/>
      <c r="VE355" s="5"/>
      <c r="VF355" s="5"/>
      <c r="VG355" s="5"/>
      <c r="VH355" s="5"/>
      <c r="VI355" s="5"/>
      <c r="VJ355" s="5"/>
      <c r="VK355" s="5"/>
      <c r="VL355" s="5"/>
      <c r="VM355" s="5"/>
      <c r="VN355" s="5"/>
      <c r="VO355" s="5"/>
      <c r="VP355" s="5"/>
      <c r="VQ355" s="5"/>
      <c r="VR355" s="5"/>
      <c r="VS355" s="5"/>
      <c r="VT355" s="5"/>
      <c r="VU355" s="5"/>
      <c r="VV355" s="5"/>
      <c r="VW355" s="5"/>
      <c r="VX355" s="5"/>
      <c r="VY355" s="5"/>
      <c r="VZ355" s="5"/>
      <c r="WA355" s="5"/>
      <c r="WB355" s="5"/>
      <c r="WC355" s="5"/>
      <c r="WD355" s="5"/>
      <c r="WE355" s="5"/>
      <c r="WF355" s="5"/>
      <c r="WG355" s="5"/>
      <c r="WH355" s="5"/>
      <c r="WI355" s="5"/>
      <c r="WJ355" s="5"/>
      <c r="WK355" s="5"/>
      <c r="WL355" s="5"/>
      <c r="WM355" s="5"/>
      <c r="WN355" s="5"/>
      <c r="WO355" s="5"/>
      <c r="WP355" s="5"/>
      <c r="WQ355" s="5"/>
      <c r="WR355" s="5"/>
      <c r="WS355" s="5"/>
      <c r="WT355" s="5"/>
      <c r="WU355" s="5"/>
      <c r="WV355" s="5"/>
      <c r="WW355" s="5"/>
      <c r="WX355" s="5"/>
      <c r="WY355" s="5"/>
      <c r="WZ355" s="5"/>
      <c r="XA355" s="5"/>
      <c r="XB355" s="5"/>
      <c r="XC355" s="5"/>
      <c r="XD355" s="5"/>
      <c r="XE355" s="5"/>
      <c r="XF355" s="5"/>
      <c r="XG355" s="5"/>
      <c r="XH355" s="5"/>
      <c r="XI355" s="5"/>
      <c r="XJ355" s="5"/>
      <c r="XK355" s="5"/>
      <c r="XL355" s="5"/>
      <c r="XM355" s="5"/>
      <c r="XN355" s="5"/>
      <c r="XO355" s="5"/>
      <c r="XP355" s="5"/>
      <c r="XQ355" s="5"/>
      <c r="XR355" s="5"/>
      <c r="XS355" s="5"/>
      <c r="XT355" s="5"/>
      <c r="XU355" s="5"/>
      <c r="XV355" s="5"/>
      <c r="XW355" s="5"/>
    </row>
    <row r="356" spans="39:647" x14ac:dyDescent="0.45">
      <c r="AM356" s="5"/>
      <c r="AN356" s="5"/>
      <c r="AO356" s="5"/>
      <c r="AP356" s="5"/>
      <c r="AQ356" s="5"/>
      <c r="AR356" s="5"/>
      <c r="AS356" s="5"/>
      <c r="AT356" s="5"/>
      <c r="AU356" s="5"/>
      <c r="AV356" s="5"/>
      <c r="AW356" s="5"/>
      <c r="AX356" s="5"/>
      <c r="AY356" s="5"/>
      <c r="AZ356" s="5"/>
      <c r="BA356" s="5"/>
      <c r="BB356" s="5"/>
      <c r="BC356" s="5"/>
      <c r="BD356" s="5"/>
      <c r="BE356" s="5"/>
      <c r="BF356" s="5"/>
      <c r="BG356" s="5"/>
      <c r="BH356" s="5"/>
      <c r="BI356" s="5"/>
      <c r="BJ356" s="5"/>
      <c r="BK356" s="5"/>
      <c r="BL356" s="5"/>
      <c r="BM356" s="5"/>
      <c r="BN356" s="5"/>
      <c r="BO356" s="5"/>
      <c r="BP356" s="5"/>
      <c r="BQ356" s="5"/>
      <c r="BR356" s="5"/>
      <c r="BS356" s="5"/>
      <c r="BT356" s="5"/>
      <c r="BU356" s="5"/>
      <c r="BV356" s="5"/>
      <c r="BW356" s="5"/>
      <c r="BX356" s="5"/>
      <c r="BY356" s="5"/>
      <c r="BZ356" s="5"/>
      <c r="CA356" s="5"/>
      <c r="CB356" s="5"/>
      <c r="CC356" s="5"/>
      <c r="CD356" s="5"/>
      <c r="CE356" s="5"/>
      <c r="CF356" s="5"/>
      <c r="CG356" s="5"/>
      <c r="CH356" s="5"/>
      <c r="CI356" s="5"/>
      <c r="CJ356" s="5"/>
      <c r="CK356" s="5"/>
      <c r="CL356" s="5"/>
      <c r="CM356" s="5"/>
      <c r="CN356" s="5"/>
      <c r="CO356" s="5"/>
      <c r="CP356" s="5"/>
      <c r="CQ356" s="5"/>
      <c r="CR356" s="5"/>
      <c r="CS356" s="5"/>
      <c r="CT356" s="5"/>
      <c r="CU356" s="5"/>
      <c r="CV356" s="5"/>
      <c r="CW356" s="5"/>
      <c r="CX356" s="5"/>
      <c r="CY356" s="5"/>
      <c r="CZ356" s="5"/>
      <c r="DA356" s="5"/>
      <c r="DB356" s="5"/>
      <c r="DC356" s="5"/>
      <c r="DD356" s="5"/>
      <c r="DE356" s="5"/>
      <c r="DF356" s="5"/>
      <c r="DG356" s="5"/>
      <c r="DH356" s="5"/>
      <c r="DI356" s="5"/>
      <c r="DJ356" s="5"/>
      <c r="DK356" s="5"/>
      <c r="DL356" s="5"/>
      <c r="DM356" s="5"/>
      <c r="DN356" s="5"/>
      <c r="DO356" s="5"/>
      <c r="DP356" s="5"/>
      <c r="DQ356" s="5"/>
      <c r="DR356" s="5"/>
      <c r="DS356" s="5"/>
      <c r="DT356" s="5"/>
      <c r="DU356" s="5"/>
      <c r="DV356" s="5"/>
      <c r="DW356" s="5"/>
      <c r="DX356" s="5"/>
      <c r="DY356" s="5"/>
      <c r="DZ356" s="5"/>
      <c r="EA356" s="5"/>
      <c r="EB356" s="5"/>
      <c r="EC356" s="5"/>
      <c r="ED356" s="5"/>
      <c r="EE356" s="5"/>
      <c r="EF356" s="5"/>
      <c r="EG356" s="5"/>
      <c r="EH356" s="5"/>
      <c r="EI356" s="5"/>
      <c r="EJ356" s="5"/>
      <c r="EK356" s="5"/>
      <c r="EL356" s="5"/>
      <c r="EM356" s="5"/>
      <c r="EN356" s="5"/>
      <c r="EO356" s="5"/>
      <c r="EP356" s="5"/>
      <c r="EQ356" s="5"/>
      <c r="ER356" s="5"/>
      <c r="ES356" s="5"/>
      <c r="ET356" s="5"/>
      <c r="EU356" s="5"/>
      <c r="EV356" s="5"/>
      <c r="EW356" s="5"/>
      <c r="EX356" s="5"/>
      <c r="EY356" s="5"/>
      <c r="EZ356" s="5"/>
      <c r="FA356" s="5"/>
      <c r="FB356" s="5"/>
      <c r="FC356" s="5"/>
      <c r="FD356" s="5"/>
      <c r="FE356" s="5"/>
      <c r="FF356" s="5"/>
      <c r="FG356" s="5"/>
      <c r="FH356" s="5"/>
      <c r="FI356" s="5"/>
      <c r="FJ356" s="5"/>
      <c r="FK356" s="5"/>
      <c r="FL356" s="5"/>
      <c r="FM356" s="5"/>
      <c r="FN356" s="5"/>
      <c r="FO356" s="5"/>
      <c r="FP356" s="5"/>
      <c r="FQ356" s="5"/>
      <c r="FR356" s="5"/>
      <c r="FS356" s="5"/>
      <c r="FT356" s="5"/>
      <c r="FU356" s="5"/>
      <c r="FV356" s="5"/>
      <c r="FW356" s="5"/>
      <c r="FX356" s="5"/>
      <c r="FY356" s="5"/>
      <c r="FZ356" s="5"/>
      <c r="GA356" s="5"/>
      <c r="GB356" s="5"/>
      <c r="GC356" s="5"/>
      <c r="GD356" s="5"/>
      <c r="GE356" s="5"/>
      <c r="GF356" s="5"/>
      <c r="GG356" s="5"/>
      <c r="GH356" s="5"/>
      <c r="GI356" s="5"/>
      <c r="GJ356" s="5"/>
      <c r="GK356" s="5"/>
      <c r="GL356" s="5"/>
      <c r="GM356" s="5"/>
      <c r="GN356" s="5"/>
      <c r="GO356" s="5"/>
      <c r="GP356" s="5"/>
      <c r="GQ356" s="5"/>
      <c r="GR356" s="5"/>
      <c r="GS356" s="5"/>
      <c r="GT356" s="5"/>
      <c r="GU356" s="5"/>
      <c r="GV356" s="5"/>
      <c r="GW356" s="5"/>
      <c r="GX356" s="5"/>
      <c r="GY356" s="5"/>
      <c r="GZ356" s="5"/>
      <c r="HA356" s="5"/>
      <c r="HB356" s="5"/>
      <c r="HC356" s="5"/>
      <c r="HD356" s="5"/>
      <c r="HE356" s="5"/>
      <c r="HF356" s="5"/>
      <c r="HG356" s="5"/>
      <c r="HH356" s="5"/>
      <c r="HI356" s="5"/>
      <c r="HJ356" s="5"/>
      <c r="HK356" s="5"/>
      <c r="HL356" s="5"/>
      <c r="HM356" s="5"/>
      <c r="HN356" s="5"/>
      <c r="HO356" s="5"/>
      <c r="HP356" s="5"/>
      <c r="HQ356" s="5"/>
      <c r="HR356" s="5"/>
      <c r="HS356" s="5"/>
      <c r="HT356" s="5"/>
      <c r="HU356" s="5"/>
      <c r="HV356" s="5"/>
      <c r="HW356" s="5"/>
      <c r="HX356" s="5"/>
      <c r="HY356" s="5"/>
      <c r="HZ356" s="5"/>
      <c r="IA356" s="5"/>
      <c r="IB356" s="5"/>
      <c r="IC356" s="5"/>
      <c r="ID356" s="5"/>
      <c r="IE356" s="5"/>
      <c r="IF356" s="5"/>
      <c r="IG356" s="5"/>
      <c r="IH356" s="5"/>
      <c r="II356" s="5"/>
      <c r="IJ356" s="5"/>
      <c r="IK356" s="5"/>
      <c r="IL356" s="5"/>
      <c r="IM356" s="5"/>
      <c r="IN356" s="5"/>
      <c r="IO356" s="5"/>
      <c r="IP356" s="5"/>
      <c r="IQ356" s="5"/>
      <c r="IR356" s="5"/>
      <c r="IS356" s="5"/>
      <c r="IT356" s="5"/>
      <c r="IU356" s="5"/>
      <c r="IV356" s="5"/>
      <c r="IW356" s="5"/>
      <c r="IX356" s="5"/>
      <c r="IY356" s="5"/>
      <c r="IZ356" s="5"/>
      <c r="JA356" s="5"/>
      <c r="JB356" s="5"/>
      <c r="JC356" s="5"/>
      <c r="JD356" s="5"/>
      <c r="JE356" s="5"/>
      <c r="JF356" s="5"/>
      <c r="JG356" s="5"/>
      <c r="JH356" s="5"/>
      <c r="JI356" s="5"/>
      <c r="JJ356" s="5"/>
      <c r="JK356" s="5"/>
      <c r="JL356" s="5"/>
      <c r="JM356" s="5"/>
      <c r="JN356" s="5"/>
      <c r="JO356" s="5"/>
      <c r="JP356" s="5"/>
      <c r="JQ356" s="5"/>
      <c r="JR356" s="5"/>
      <c r="JS356" s="5"/>
      <c r="JT356" s="5"/>
      <c r="JU356" s="5"/>
      <c r="JV356" s="5"/>
      <c r="JW356" s="5"/>
      <c r="JX356" s="5"/>
      <c r="JY356" s="5"/>
      <c r="JZ356" s="5"/>
      <c r="KA356" s="5"/>
      <c r="KB356" s="5"/>
      <c r="KC356" s="5"/>
      <c r="KD356" s="5"/>
      <c r="KE356" s="5"/>
      <c r="KF356" s="5"/>
      <c r="KG356" s="5"/>
      <c r="KH356" s="5"/>
      <c r="KI356" s="5"/>
      <c r="KJ356" s="5"/>
      <c r="KK356" s="5"/>
      <c r="KL356" s="5"/>
      <c r="KM356" s="5"/>
      <c r="KN356" s="5"/>
      <c r="KO356" s="5"/>
      <c r="KP356" s="5"/>
      <c r="KQ356" s="5"/>
      <c r="KR356" s="5"/>
      <c r="KS356" s="5"/>
      <c r="KT356" s="5"/>
      <c r="KU356" s="5"/>
      <c r="KV356" s="5"/>
      <c r="KW356" s="5"/>
      <c r="KX356" s="5"/>
      <c r="KY356" s="5"/>
      <c r="KZ356" s="5"/>
      <c r="LA356" s="5"/>
      <c r="LB356" s="5"/>
      <c r="LC356" s="5"/>
      <c r="LD356" s="5"/>
      <c r="LE356" s="5"/>
      <c r="LF356" s="5"/>
      <c r="LG356" s="5"/>
      <c r="LH356" s="5"/>
      <c r="LI356" s="5"/>
      <c r="LJ356" s="5"/>
      <c r="LK356" s="5"/>
      <c r="LL356" s="5"/>
      <c r="LM356" s="5"/>
      <c r="LN356" s="5"/>
      <c r="LO356" s="5"/>
      <c r="LP356" s="5"/>
      <c r="LQ356" s="5"/>
      <c r="LR356" s="5"/>
      <c r="LS356" s="5"/>
      <c r="LT356" s="5"/>
      <c r="LU356" s="5"/>
      <c r="LV356" s="5"/>
      <c r="LW356" s="5"/>
      <c r="LX356" s="5"/>
      <c r="LY356" s="5"/>
      <c r="LZ356" s="5"/>
      <c r="MA356" s="5"/>
      <c r="MB356" s="5"/>
      <c r="MC356" s="5"/>
      <c r="MD356" s="5"/>
      <c r="ME356" s="5"/>
      <c r="MF356" s="5"/>
      <c r="MG356" s="5"/>
      <c r="MH356" s="5"/>
      <c r="MI356" s="5"/>
      <c r="MJ356" s="5"/>
      <c r="MK356" s="5"/>
      <c r="ML356" s="5"/>
      <c r="MM356" s="5"/>
      <c r="MN356" s="5"/>
      <c r="MO356" s="5"/>
      <c r="MP356" s="5"/>
      <c r="MQ356" s="5"/>
      <c r="MR356" s="5"/>
      <c r="MS356" s="5"/>
      <c r="MT356" s="5"/>
      <c r="MU356" s="5"/>
      <c r="MV356" s="5"/>
      <c r="MW356" s="5"/>
      <c r="MX356" s="5"/>
      <c r="MY356" s="5"/>
      <c r="MZ356" s="5"/>
      <c r="NA356" s="5"/>
      <c r="NB356" s="5"/>
      <c r="NC356" s="5"/>
      <c r="ND356" s="5"/>
      <c r="NE356" s="5"/>
      <c r="NF356" s="5"/>
      <c r="NG356" s="5"/>
      <c r="NH356" s="5"/>
      <c r="NI356" s="5"/>
      <c r="NJ356" s="5"/>
      <c r="NK356" s="5"/>
      <c r="NL356" s="5"/>
      <c r="NM356" s="5"/>
      <c r="NN356" s="5"/>
      <c r="NO356" s="5"/>
      <c r="NP356" s="5"/>
      <c r="NQ356" s="5"/>
      <c r="NR356" s="5"/>
      <c r="NS356" s="5"/>
      <c r="NT356" s="5"/>
      <c r="NU356" s="5"/>
      <c r="NV356" s="5"/>
      <c r="NW356" s="5"/>
      <c r="NX356" s="5"/>
      <c r="NY356" s="5"/>
      <c r="NZ356" s="5"/>
      <c r="OA356" s="5"/>
      <c r="OB356" s="5"/>
      <c r="OC356" s="5"/>
      <c r="OD356" s="5"/>
      <c r="OE356" s="5"/>
      <c r="OF356" s="5"/>
      <c r="OG356" s="5"/>
      <c r="OH356" s="5"/>
      <c r="OI356" s="5"/>
      <c r="OJ356" s="5"/>
      <c r="OK356" s="5"/>
      <c r="OL356" s="5"/>
      <c r="OM356" s="5"/>
      <c r="ON356" s="5"/>
      <c r="OO356" s="5"/>
      <c r="OP356" s="5"/>
      <c r="OQ356" s="5"/>
      <c r="OR356" s="5"/>
      <c r="OS356" s="5"/>
      <c r="OT356" s="5"/>
      <c r="OU356" s="5"/>
      <c r="OV356" s="5"/>
      <c r="OW356" s="5"/>
      <c r="OX356" s="5"/>
      <c r="OY356" s="5"/>
      <c r="OZ356" s="5"/>
      <c r="PA356" s="5"/>
      <c r="PB356" s="5"/>
      <c r="PC356" s="5"/>
      <c r="PD356" s="5"/>
      <c r="PE356" s="5"/>
      <c r="PF356" s="5"/>
      <c r="PG356" s="5"/>
      <c r="PH356" s="5"/>
      <c r="PI356" s="5"/>
      <c r="PJ356" s="5"/>
      <c r="PK356" s="5"/>
      <c r="PL356" s="5"/>
      <c r="PM356" s="5"/>
      <c r="PN356" s="5"/>
      <c r="PO356" s="5"/>
      <c r="PP356" s="5"/>
      <c r="PQ356" s="5"/>
      <c r="PR356" s="5"/>
      <c r="PS356" s="5"/>
      <c r="PT356" s="5"/>
      <c r="PU356" s="5"/>
      <c r="PV356" s="5"/>
      <c r="PW356" s="5"/>
      <c r="PX356" s="5"/>
      <c r="PY356" s="5"/>
      <c r="PZ356" s="5"/>
      <c r="QA356" s="5"/>
      <c r="QB356" s="5"/>
      <c r="QC356" s="5"/>
      <c r="QD356" s="5"/>
      <c r="QE356" s="5"/>
      <c r="QF356" s="5"/>
      <c r="QG356" s="5"/>
      <c r="QH356" s="5"/>
      <c r="QI356" s="5"/>
      <c r="QJ356" s="5"/>
      <c r="QK356" s="5"/>
      <c r="QL356" s="5"/>
      <c r="QM356" s="5"/>
      <c r="QN356" s="5"/>
      <c r="QO356" s="5"/>
      <c r="QP356" s="5"/>
      <c r="QQ356" s="5"/>
      <c r="QR356" s="5"/>
      <c r="QS356" s="5"/>
      <c r="QT356" s="5"/>
      <c r="QU356" s="5"/>
      <c r="QV356" s="5"/>
      <c r="QW356" s="5"/>
      <c r="QX356" s="5"/>
      <c r="QY356" s="5"/>
      <c r="QZ356" s="5"/>
      <c r="RA356" s="5"/>
      <c r="RB356" s="5"/>
      <c r="RC356" s="5"/>
      <c r="RD356" s="5"/>
      <c r="RE356" s="5"/>
      <c r="RF356" s="5"/>
      <c r="RG356" s="5"/>
      <c r="RH356" s="5"/>
      <c r="RI356" s="5"/>
      <c r="RJ356" s="5"/>
      <c r="RK356" s="5"/>
      <c r="RL356" s="5"/>
      <c r="RM356" s="5"/>
      <c r="RN356" s="5"/>
      <c r="RO356" s="5"/>
      <c r="RP356" s="5"/>
      <c r="RQ356" s="5"/>
      <c r="RR356" s="5"/>
      <c r="RS356" s="5"/>
      <c r="RT356" s="5"/>
      <c r="RU356" s="5"/>
      <c r="RV356" s="5"/>
      <c r="RW356" s="5"/>
      <c r="RX356" s="5"/>
      <c r="RY356" s="5"/>
      <c r="RZ356" s="5"/>
      <c r="SA356" s="5"/>
      <c r="SB356" s="5"/>
      <c r="SC356" s="5"/>
      <c r="SD356" s="5"/>
      <c r="SE356" s="5"/>
      <c r="SF356" s="5"/>
      <c r="SG356" s="5"/>
      <c r="SH356" s="5"/>
      <c r="SI356" s="5"/>
      <c r="SJ356" s="5"/>
      <c r="SK356" s="5"/>
      <c r="SL356" s="5"/>
      <c r="SM356" s="5"/>
      <c r="SN356" s="5"/>
      <c r="SO356" s="5"/>
      <c r="SP356" s="5"/>
      <c r="SQ356" s="5"/>
      <c r="SR356" s="5"/>
      <c r="SS356" s="5"/>
      <c r="ST356" s="5"/>
      <c r="SU356" s="5"/>
      <c r="SV356" s="5"/>
      <c r="SW356" s="5"/>
      <c r="SX356" s="5"/>
      <c r="SY356" s="5"/>
      <c r="SZ356" s="5"/>
      <c r="TA356" s="5"/>
      <c r="TB356" s="5"/>
      <c r="TC356" s="5"/>
      <c r="TD356" s="5"/>
      <c r="TE356" s="5"/>
      <c r="TF356" s="5"/>
      <c r="TG356" s="5"/>
      <c r="TH356" s="5"/>
      <c r="TI356" s="5"/>
      <c r="TJ356" s="5"/>
      <c r="TK356" s="5"/>
      <c r="TL356" s="5"/>
      <c r="TM356" s="5"/>
      <c r="TN356" s="5"/>
      <c r="TO356" s="5"/>
      <c r="TP356" s="5"/>
      <c r="TQ356" s="5"/>
      <c r="TR356" s="5"/>
      <c r="TS356" s="5"/>
      <c r="TT356" s="5"/>
      <c r="TU356" s="5"/>
      <c r="TV356" s="5"/>
      <c r="TW356" s="5"/>
      <c r="TX356" s="5"/>
      <c r="TY356" s="5"/>
      <c r="TZ356" s="5"/>
      <c r="UA356" s="5"/>
      <c r="UB356" s="5"/>
      <c r="UC356" s="5"/>
      <c r="UD356" s="5"/>
      <c r="UE356" s="5"/>
      <c r="UF356" s="5"/>
      <c r="UG356" s="5"/>
      <c r="UH356" s="5"/>
      <c r="UI356" s="5"/>
      <c r="UJ356" s="5"/>
      <c r="UK356" s="5"/>
      <c r="UL356" s="5"/>
      <c r="UM356" s="5"/>
      <c r="UN356" s="5"/>
      <c r="UO356" s="5"/>
      <c r="UP356" s="5"/>
      <c r="UQ356" s="5"/>
      <c r="UR356" s="5"/>
      <c r="US356" s="5"/>
      <c r="UT356" s="5"/>
      <c r="UU356" s="5"/>
      <c r="UV356" s="5"/>
      <c r="UW356" s="5"/>
      <c r="UX356" s="5"/>
      <c r="UY356" s="5"/>
      <c r="UZ356" s="5"/>
      <c r="VA356" s="5"/>
      <c r="VB356" s="5"/>
      <c r="VC356" s="5"/>
      <c r="VD356" s="5"/>
      <c r="VE356" s="5"/>
      <c r="VF356" s="5"/>
      <c r="VG356" s="5"/>
      <c r="VH356" s="5"/>
      <c r="VI356" s="5"/>
      <c r="VJ356" s="5"/>
      <c r="VK356" s="5"/>
      <c r="VL356" s="5"/>
      <c r="VM356" s="5"/>
      <c r="VN356" s="5"/>
      <c r="VO356" s="5"/>
      <c r="VP356" s="5"/>
      <c r="VQ356" s="5"/>
      <c r="VR356" s="5"/>
      <c r="VS356" s="5"/>
      <c r="VT356" s="5"/>
      <c r="VU356" s="5"/>
      <c r="VV356" s="5"/>
      <c r="VW356" s="5"/>
      <c r="VX356" s="5"/>
      <c r="VY356" s="5"/>
      <c r="VZ356" s="5"/>
      <c r="WA356" s="5"/>
      <c r="WB356" s="5"/>
      <c r="WC356" s="5"/>
      <c r="WD356" s="5"/>
      <c r="WE356" s="5"/>
      <c r="WF356" s="5"/>
      <c r="WG356" s="5"/>
      <c r="WH356" s="5"/>
      <c r="WI356" s="5"/>
      <c r="WJ356" s="5"/>
      <c r="WK356" s="5"/>
      <c r="WL356" s="5"/>
      <c r="WM356" s="5"/>
      <c r="WN356" s="5"/>
      <c r="WO356" s="5"/>
      <c r="WP356" s="5"/>
      <c r="WQ356" s="5"/>
      <c r="WR356" s="5"/>
      <c r="WS356" s="5"/>
      <c r="WT356" s="5"/>
      <c r="WU356" s="5"/>
      <c r="WV356" s="5"/>
      <c r="WW356" s="5"/>
      <c r="WX356" s="5"/>
      <c r="WY356" s="5"/>
      <c r="WZ356" s="5"/>
      <c r="XA356" s="5"/>
      <c r="XB356" s="5"/>
      <c r="XC356" s="5"/>
      <c r="XD356" s="5"/>
      <c r="XE356" s="5"/>
      <c r="XF356" s="5"/>
      <c r="XG356" s="5"/>
      <c r="XH356" s="5"/>
      <c r="XI356" s="5"/>
      <c r="XJ356" s="5"/>
      <c r="XK356" s="5"/>
      <c r="XL356" s="5"/>
      <c r="XM356" s="5"/>
      <c r="XN356" s="5"/>
      <c r="XO356" s="5"/>
      <c r="XP356" s="5"/>
      <c r="XQ356" s="5"/>
      <c r="XR356" s="5"/>
      <c r="XS356" s="5"/>
      <c r="XT356" s="5"/>
      <c r="XU356" s="5"/>
      <c r="XV356" s="5"/>
      <c r="XW356" s="5"/>
    </row>
    <row r="357" spans="39:647" x14ac:dyDescent="0.45">
      <c r="AM357" s="5"/>
      <c r="AN357" s="5"/>
      <c r="AO357" s="5"/>
      <c r="AP357" s="5"/>
      <c r="AQ357" s="5"/>
      <c r="AR357" s="5"/>
      <c r="AS357" s="5"/>
      <c r="AT357" s="5"/>
      <c r="AU357" s="5"/>
      <c r="AV357" s="5"/>
      <c r="AW357" s="5"/>
      <c r="AX357" s="5"/>
      <c r="AY357" s="5"/>
      <c r="AZ357" s="5"/>
      <c r="BA357" s="5"/>
      <c r="BB357" s="5"/>
      <c r="BC357" s="5"/>
      <c r="BD357" s="5"/>
      <c r="BE357" s="5"/>
      <c r="BF357" s="5"/>
      <c r="BG357" s="5"/>
      <c r="BH357" s="5"/>
      <c r="BI357" s="5"/>
      <c r="BJ357" s="5"/>
      <c r="BK357" s="5"/>
      <c r="BL357" s="5"/>
      <c r="BM357" s="5"/>
      <c r="BN357" s="5"/>
      <c r="BO357" s="5"/>
      <c r="BP357" s="5"/>
      <c r="BQ357" s="5"/>
      <c r="BR357" s="5"/>
      <c r="BS357" s="5"/>
      <c r="BT357" s="5"/>
      <c r="BU357" s="5"/>
      <c r="BV357" s="5"/>
      <c r="BW357" s="5"/>
      <c r="BX357" s="5"/>
      <c r="BY357" s="5"/>
      <c r="BZ357" s="5"/>
      <c r="CA357" s="5"/>
      <c r="CB357" s="5"/>
      <c r="CC357" s="5"/>
      <c r="CD357" s="5"/>
      <c r="CE357" s="5"/>
      <c r="CF357" s="5"/>
      <c r="CG357" s="5"/>
      <c r="CH357" s="5"/>
      <c r="CI357" s="5"/>
      <c r="CJ357" s="5"/>
      <c r="CK357" s="5"/>
      <c r="CL357" s="5"/>
      <c r="CM357" s="5"/>
      <c r="CN357" s="5"/>
      <c r="CO357" s="5"/>
      <c r="CP357" s="5"/>
      <c r="CQ357" s="5"/>
      <c r="CR357" s="5"/>
      <c r="CS357" s="5"/>
      <c r="CT357" s="5"/>
      <c r="CU357" s="5"/>
      <c r="CV357" s="5"/>
      <c r="CW357" s="5"/>
      <c r="CX357" s="5"/>
      <c r="CY357" s="5"/>
      <c r="CZ357" s="5"/>
      <c r="DA357" s="5"/>
      <c r="DB357" s="5"/>
      <c r="DC357" s="5"/>
      <c r="DD357" s="5"/>
      <c r="DE357" s="5"/>
      <c r="DF357" s="5"/>
      <c r="DG357" s="5"/>
      <c r="DH357" s="5"/>
      <c r="DI357" s="5"/>
      <c r="DJ357" s="5"/>
      <c r="DK357" s="5"/>
      <c r="DL357" s="5"/>
      <c r="DM357" s="5"/>
      <c r="DN357" s="5"/>
      <c r="DO357" s="5"/>
      <c r="DP357" s="5"/>
      <c r="DQ357" s="5"/>
      <c r="DR357" s="5"/>
      <c r="DS357" s="5"/>
      <c r="DT357" s="5"/>
      <c r="DU357" s="5"/>
      <c r="DV357" s="5"/>
      <c r="DW357" s="5"/>
      <c r="DX357" s="5"/>
      <c r="DY357" s="5"/>
      <c r="DZ357" s="5"/>
      <c r="EA357" s="5"/>
      <c r="EB357" s="5"/>
      <c r="EC357" s="5"/>
      <c r="ED357" s="5"/>
      <c r="EE357" s="5"/>
      <c r="EF357" s="5"/>
      <c r="EG357" s="5"/>
      <c r="EH357" s="5"/>
      <c r="EI357" s="5"/>
      <c r="EJ357" s="5"/>
      <c r="EK357" s="5"/>
      <c r="EL357" s="5"/>
      <c r="EM357" s="5"/>
      <c r="EN357" s="5"/>
      <c r="EO357" s="5"/>
      <c r="EP357" s="5"/>
      <c r="EQ357" s="5"/>
      <c r="ER357" s="5"/>
      <c r="ES357" s="5"/>
      <c r="ET357" s="5"/>
      <c r="EU357" s="5"/>
      <c r="EV357" s="5"/>
      <c r="EW357" s="5"/>
      <c r="EX357" s="5"/>
      <c r="EY357" s="5"/>
      <c r="EZ357" s="5"/>
      <c r="FA357" s="5"/>
      <c r="FB357" s="5"/>
      <c r="FC357" s="5"/>
      <c r="FD357" s="5"/>
      <c r="FE357" s="5"/>
      <c r="FF357" s="5"/>
      <c r="FG357" s="5"/>
      <c r="FH357" s="5"/>
      <c r="FI357" s="5"/>
      <c r="FJ357" s="5"/>
      <c r="FK357" s="5"/>
      <c r="FL357" s="5"/>
      <c r="FM357" s="5"/>
      <c r="FN357" s="5"/>
      <c r="FO357" s="5"/>
      <c r="FP357" s="5"/>
      <c r="FQ357" s="5"/>
      <c r="FR357" s="5"/>
      <c r="FS357" s="5"/>
      <c r="FT357" s="5"/>
      <c r="FU357" s="5"/>
      <c r="FV357" s="5"/>
      <c r="FW357" s="5"/>
      <c r="FX357" s="5"/>
      <c r="FY357" s="5"/>
      <c r="FZ357" s="5"/>
      <c r="GA357" s="5"/>
      <c r="GB357" s="5"/>
      <c r="GC357" s="5"/>
      <c r="GD357" s="5"/>
      <c r="GE357" s="5"/>
      <c r="GF357" s="5"/>
      <c r="GG357" s="5"/>
      <c r="GH357" s="5"/>
      <c r="GI357" s="5"/>
      <c r="GJ357" s="5"/>
      <c r="GK357" s="5"/>
      <c r="GL357" s="5"/>
      <c r="GM357" s="5"/>
      <c r="GN357" s="5"/>
      <c r="GO357" s="5"/>
      <c r="GP357" s="5"/>
      <c r="GQ357" s="5"/>
      <c r="GR357" s="5"/>
      <c r="GS357" s="5"/>
      <c r="GT357" s="5"/>
      <c r="GU357" s="5"/>
      <c r="GV357" s="5"/>
      <c r="GW357" s="5"/>
      <c r="GX357" s="5"/>
      <c r="GY357" s="5"/>
      <c r="GZ357" s="5"/>
      <c r="HA357" s="5"/>
      <c r="HB357" s="5"/>
      <c r="HC357" s="5"/>
      <c r="HD357" s="5"/>
      <c r="HE357" s="5"/>
      <c r="HF357" s="5"/>
      <c r="HG357" s="5"/>
      <c r="HH357" s="5"/>
      <c r="HI357" s="5"/>
      <c r="HJ357" s="5"/>
      <c r="HK357" s="5"/>
      <c r="HL357" s="5"/>
      <c r="HM357" s="5"/>
      <c r="HN357" s="5"/>
      <c r="HO357" s="5"/>
      <c r="HP357" s="5"/>
      <c r="HQ357" s="5"/>
      <c r="HR357" s="5"/>
      <c r="HS357" s="5"/>
      <c r="HT357" s="5"/>
      <c r="HU357" s="5"/>
      <c r="HV357" s="5"/>
      <c r="HW357" s="5"/>
      <c r="HX357" s="5"/>
      <c r="HY357" s="5"/>
      <c r="HZ357" s="5"/>
      <c r="IA357" s="5"/>
      <c r="IB357" s="5"/>
      <c r="IC357" s="5"/>
      <c r="ID357" s="5"/>
      <c r="IE357" s="5"/>
      <c r="IF357" s="5"/>
      <c r="IG357" s="5"/>
      <c r="IH357" s="5"/>
      <c r="II357" s="5"/>
      <c r="IJ357" s="5"/>
      <c r="IK357" s="5"/>
      <c r="IL357" s="5"/>
      <c r="IM357" s="5"/>
      <c r="IN357" s="5"/>
      <c r="IO357" s="5"/>
      <c r="IP357" s="5"/>
      <c r="IQ357" s="5"/>
      <c r="IR357" s="5"/>
      <c r="IS357" s="5"/>
      <c r="IT357" s="5"/>
      <c r="IU357" s="5"/>
      <c r="IV357" s="5"/>
      <c r="IW357" s="5"/>
      <c r="IX357" s="5"/>
      <c r="IY357" s="5"/>
      <c r="IZ357" s="5"/>
      <c r="JA357" s="5"/>
      <c r="JB357" s="5"/>
      <c r="JC357" s="5"/>
      <c r="JD357" s="5"/>
      <c r="JE357" s="5"/>
      <c r="JF357" s="5"/>
      <c r="JG357" s="5"/>
      <c r="JH357" s="5"/>
      <c r="JI357" s="5"/>
      <c r="JJ357" s="5"/>
      <c r="JK357" s="5"/>
      <c r="JL357" s="5"/>
      <c r="JM357" s="5"/>
      <c r="JN357" s="5"/>
      <c r="JO357" s="5"/>
      <c r="JP357" s="5"/>
      <c r="JQ357" s="5"/>
      <c r="JR357" s="5"/>
      <c r="JS357" s="5"/>
      <c r="JT357" s="5"/>
      <c r="JU357" s="5"/>
      <c r="JV357" s="5"/>
      <c r="JW357" s="5"/>
      <c r="JX357" s="5"/>
      <c r="JY357" s="5"/>
      <c r="JZ357" s="5"/>
      <c r="KA357" s="5"/>
      <c r="KB357" s="5"/>
      <c r="KC357" s="5"/>
      <c r="KD357" s="5"/>
      <c r="KE357" s="5"/>
      <c r="KF357" s="5"/>
      <c r="KG357" s="5"/>
      <c r="KH357" s="5"/>
      <c r="KI357" s="5"/>
      <c r="KJ357" s="5"/>
      <c r="KK357" s="5"/>
      <c r="KL357" s="5"/>
      <c r="KM357" s="5"/>
      <c r="KN357" s="5"/>
      <c r="KO357" s="5"/>
      <c r="KP357" s="5"/>
      <c r="KQ357" s="5"/>
      <c r="KR357" s="5"/>
      <c r="KS357" s="5"/>
      <c r="KT357" s="5"/>
      <c r="KU357" s="5"/>
      <c r="KV357" s="5"/>
      <c r="KW357" s="5"/>
      <c r="KX357" s="5"/>
      <c r="KY357" s="5"/>
      <c r="KZ357" s="5"/>
      <c r="LA357" s="5"/>
      <c r="LB357" s="5"/>
      <c r="LC357" s="5"/>
      <c r="LD357" s="5"/>
      <c r="LE357" s="5"/>
      <c r="LF357" s="5"/>
      <c r="LG357" s="5"/>
      <c r="LH357" s="5"/>
      <c r="LI357" s="5"/>
      <c r="LJ357" s="5"/>
      <c r="LK357" s="5"/>
      <c r="LL357" s="5"/>
      <c r="LM357" s="5"/>
      <c r="LN357" s="5"/>
      <c r="LO357" s="5"/>
      <c r="LP357" s="5"/>
      <c r="LQ357" s="5"/>
      <c r="LR357" s="5"/>
      <c r="LS357" s="5"/>
      <c r="LT357" s="5"/>
      <c r="LU357" s="5"/>
      <c r="LV357" s="5"/>
      <c r="LW357" s="5"/>
      <c r="LX357" s="5"/>
      <c r="LY357" s="5"/>
      <c r="LZ357" s="5"/>
      <c r="MA357" s="5"/>
      <c r="MB357" s="5"/>
      <c r="MC357" s="5"/>
      <c r="MD357" s="5"/>
      <c r="ME357" s="5"/>
      <c r="MF357" s="5"/>
      <c r="MG357" s="5"/>
      <c r="MH357" s="5"/>
      <c r="MI357" s="5"/>
      <c r="MJ357" s="5"/>
      <c r="MK357" s="5"/>
      <c r="ML357" s="5"/>
      <c r="MM357" s="5"/>
      <c r="MN357" s="5"/>
      <c r="MO357" s="5"/>
      <c r="MP357" s="5"/>
      <c r="MQ357" s="5"/>
      <c r="MR357" s="5"/>
      <c r="MS357" s="5"/>
      <c r="MT357" s="5"/>
      <c r="MU357" s="5"/>
      <c r="MV357" s="5"/>
      <c r="MW357" s="5"/>
      <c r="MX357" s="5"/>
      <c r="MY357" s="5"/>
      <c r="MZ357" s="5"/>
      <c r="NA357" s="5"/>
      <c r="NB357" s="5"/>
      <c r="NC357" s="5"/>
      <c r="ND357" s="5"/>
      <c r="NE357" s="5"/>
      <c r="NF357" s="5"/>
      <c r="NG357" s="5"/>
      <c r="NH357" s="5"/>
      <c r="NI357" s="5"/>
      <c r="NJ357" s="5"/>
      <c r="NK357" s="5"/>
      <c r="NL357" s="5"/>
      <c r="NM357" s="5"/>
      <c r="NN357" s="5"/>
      <c r="NO357" s="5"/>
      <c r="NP357" s="5"/>
      <c r="NQ357" s="5"/>
      <c r="NR357" s="5"/>
      <c r="NS357" s="5"/>
      <c r="NT357" s="5"/>
      <c r="NU357" s="5"/>
      <c r="NV357" s="5"/>
      <c r="NW357" s="5"/>
      <c r="NX357" s="5"/>
      <c r="NY357" s="5"/>
      <c r="NZ357" s="5"/>
      <c r="OA357" s="5"/>
      <c r="OB357" s="5"/>
      <c r="OC357" s="5"/>
      <c r="OD357" s="5"/>
      <c r="OE357" s="5"/>
      <c r="OF357" s="5"/>
      <c r="OG357" s="5"/>
      <c r="OH357" s="5"/>
      <c r="OI357" s="5"/>
      <c r="OJ357" s="5"/>
      <c r="OK357" s="5"/>
      <c r="OL357" s="5"/>
      <c r="OM357" s="5"/>
      <c r="ON357" s="5"/>
      <c r="OO357" s="5"/>
      <c r="OP357" s="5"/>
      <c r="OQ357" s="5"/>
      <c r="OR357" s="5"/>
      <c r="OS357" s="5"/>
      <c r="OT357" s="5"/>
      <c r="OU357" s="5"/>
      <c r="OV357" s="5"/>
      <c r="OW357" s="5"/>
      <c r="OX357" s="5"/>
      <c r="OY357" s="5"/>
      <c r="OZ357" s="5"/>
      <c r="PA357" s="5"/>
      <c r="PB357" s="5"/>
      <c r="PC357" s="5"/>
      <c r="PD357" s="5"/>
      <c r="PE357" s="5"/>
      <c r="PF357" s="5"/>
      <c r="PG357" s="5"/>
      <c r="PH357" s="5"/>
      <c r="PI357" s="5"/>
      <c r="PJ357" s="5"/>
      <c r="PK357" s="5"/>
      <c r="PL357" s="5"/>
      <c r="PM357" s="5"/>
      <c r="PN357" s="5"/>
      <c r="PO357" s="5"/>
      <c r="PP357" s="5"/>
      <c r="PQ357" s="5"/>
      <c r="PR357" s="5"/>
      <c r="PS357" s="5"/>
      <c r="PT357" s="5"/>
      <c r="PU357" s="5"/>
      <c r="PV357" s="5"/>
      <c r="PW357" s="5"/>
      <c r="PX357" s="5"/>
      <c r="PY357" s="5"/>
      <c r="PZ357" s="5"/>
      <c r="QA357" s="5"/>
      <c r="QB357" s="5"/>
      <c r="QC357" s="5"/>
      <c r="QD357" s="5"/>
      <c r="QE357" s="5"/>
      <c r="QF357" s="5"/>
      <c r="QG357" s="5"/>
      <c r="QH357" s="5"/>
      <c r="QI357" s="5"/>
      <c r="QJ357" s="5"/>
      <c r="QK357" s="5"/>
      <c r="QL357" s="5"/>
      <c r="QM357" s="5"/>
      <c r="QN357" s="5"/>
      <c r="QO357" s="5"/>
      <c r="QP357" s="5"/>
      <c r="QQ357" s="5"/>
      <c r="QR357" s="5"/>
      <c r="QS357" s="5"/>
      <c r="QT357" s="5"/>
      <c r="QU357" s="5"/>
      <c r="QV357" s="5"/>
      <c r="QW357" s="5"/>
      <c r="QX357" s="5"/>
      <c r="QY357" s="5"/>
      <c r="QZ357" s="5"/>
      <c r="RA357" s="5"/>
      <c r="RB357" s="5"/>
      <c r="RC357" s="5"/>
      <c r="RD357" s="5"/>
      <c r="RE357" s="5"/>
      <c r="RF357" s="5"/>
      <c r="RG357" s="5"/>
      <c r="RH357" s="5"/>
      <c r="RI357" s="5"/>
      <c r="RJ357" s="5"/>
      <c r="RK357" s="5"/>
      <c r="RL357" s="5"/>
      <c r="RM357" s="5"/>
      <c r="RN357" s="5"/>
      <c r="RO357" s="5"/>
      <c r="RP357" s="5"/>
      <c r="RQ357" s="5"/>
      <c r="RR357" s="5"/>
      <c r="RS357" s="5"/>
      <c r="RT357" s="5"/>
      <c r="RU357" s="5"/>
      <c r="RV357" s="5"/>
      <c r="RW357" s="5"/>
      <c r="RX357" s="5"/>
      <c r="RY357" s="5"/>
      <c r="RZ357" s="5"/>
      <c r="SA357" s="5"/>
      <c r="SB357" s="5"/>
      <c r="SC357" s="5"/>
      <c r="SD357" s="5"/>
      <c r="SE357" s="5"/>
      <c r="SF357" s="5"/>
      <c r="SG357" s="5"/>
      <c r="SH357" s="5"/>
      <c r="SI357" s="5"/>
      <c r="SJ357" s="5"/>
      <c r="SK357" s="5"/>
      <c r="SL357" s="5"/>
      <c r="SM357" s="5"/>
      <c r="SN357" s="5"/>
      <c r="SO357" s="5"/>
      <c r="SP357" s="5"/>
      <c r="SQ357" s="5"/>
      <c r="SR357" s="5"/>
      <c r="SS357" s="5"/>
      <c r="ST357" s="5"/>
      <c r="SU357" s="5"/>
      <c r="SV357" s="5"/>
      <c r="SW357" s="5"/>
      <c r="SX357" s="5"/>
      <c r="SY357" s="5"/>
      <c r="SZ357" s="5"/>
      <c r="TA357" s="5"/>
      <c r="TB357" s="5"/>
      <c r="TC357" s="5"/>
      <c r="TD357" s="5"/>
      <c r="TE357" s="5"/>
      <c r="TF357" s="5"/>
      <c r="TG357" s="5"/>
      <c r="TH357" s="5"/>
      <c r="TI357" s="5"/>
      <c r="TJ357" s="5"/>
      <c r="TK357" s="5"/>
      <c r="TL357" s="5"/>
      <c r="TM357" s="5"/>
      <c r="TN357" s="5"/>
      <c r="TO357" s="5"/>
      <c r="TP357" s="5"/>
      <c r="TQ357" s="5"/>
      <c r="TR357" s="5"/>
      <c r="TS357" s="5"/>
      <c r="TT357" s="5"/>
      <c r="TU357" s="5"/>
      <c r="TV357" s="5"/>
      <c r="TW357" s="5"/>
      <c r="TX357" s="5"/>
      <c r="TY357" s="5"/>
      <c r="TZ357" s="5"/>
      <c r="UA357" s="5"/>
      <c r="UB357" s="5"/>
      <c r="UC357" s="5"/>
      <c r="UD357" s="5"/>
      <c r="UE357" s="5"/>
      <c r="UF357" s="5"/>
      <c r="UG357" s="5"/>
      <c r="UH357" s="5"/>
      <c r="UI357" s="5"/>
      <c r="UJ357" s="5"/>
      <c r="UK357" s="5"/>
      <c r="UL357" s="5"/>
      <c r="UM357" s="5"/>
      <c r="UN357" s="5"/>
      <c r="UO357" s="5"/>
      <c r="UP357" s="5"/>
      <c r="UQ357" s="5"/>
      <c r="UR357" s="5"/>
      <c r="US357" s="5"/>
      <c r="UT357" s="5"/>
      <c r="UU357" s="5"/>
      <c r="UV357" s="5"/>
      <c r="UW357" s="5"/>
      <c r="UX357" s="5"/>
      <c r="UY357" s="5"/>
      <c r="UZ357" s="5"/>
      <c r="VA357" s="5"/>
      <c r="VB357" s="5"/>
      <c r="VC357" s="5"/>
      <c r="VD357" s="5"/>
      <c r="VE357" s="5"/>
      <c r="VF357" s="5"/>
      <c r="VG357" s="5"/>
      <c r="VH357" s="5"/>
      <c r="VI357" s="5"/>
      <c r="VJ357" s="5"/>
      <c r="VK357" s="5"/>
      <c r="VL357" s="5"/>
      <c r="VM357" s="5"/>
      <c r="VN357" s="5"/>
      <c r="VO357" s="5"/>
      <c r="VP357" s="5"/>
      <c r="VQ357" s="5"/>
      <c r="VR357" s="5"/>
      <c r="VS357" s="5"/>
      <c r="VT357" s="5"/>
      <c r="VU357" s="5"/>
      <c r="VV357" s="5"/>
      <c r="VW357" s="5"/>
      <c r="VX357" s="5"/>
      <c r="VY357" s="5"/>
      <c r="VZ357" s="5"/>
      <c r="WA357" s="5"/>
      <c r="WB357" s="5"/>
      <c r="WC357" s="5"/>
      <c r="WD357" s="5"/>
      <c r="WE357" s="5"/>
      <c r="WF357" s="5"/>
      <c r="WG357" s="5"/>
      <c r="WH357" s="5"/>
      <c r="WI357" s="5"/>
      <c r="WJ357" s="5"/>
      <c r="WK357" s="5"/>
      <c r="WL357" s="5"/>
      <c r="WM357" s="5"/>
      <c r="WN357" s="5"/>
      <c r="WO357" s="5"/>
      <c r="WP357" s="5"/>
      <c r="WQ357" s="5"/>
      <c r="WR357" s="5"/>
      <c r="WS357" s="5"/>
      <c r="WT357" s="5"/>
      <c r="WU357" s="5"/>
      <c r="WV357" s="5"/>
      <c r="WW357" s="5"/>
      <c r="WX357" s="5"/>
      <c r="WY357" s="5"/>
      <c r="WZ357" s="5"/>
      <c r="XA357" s="5"/>
      <c r="XB357" s="5"/>
      <c r="XC357" s="5"/>
      <c r="XD357" s="5"/>
      <c r="XE357" s="5"/>
      <c r="XF357" s="5"/>
      <c r="XG357" s="5"/>
      <c r="XH357" s="5"/>
      <c r="XI357" s="5"/>
      <c r="XJ357" s="5"/>
      <c r="XK357" s="5"/>
      <c r="XL357" s="5"/>
      <c r="XM357" s="5"/>
      <c r="XN357" s="5"/>
      <c r="XO357" s="5"/>
      <c r="XP357" s="5"/>
      <c r="XQ357" s="5"/>
      <c r="XR357" s="5"/>
      <c r="XS357" s="5"/>
      <c r="XT357" s="5"/>
      <c r="XU357" s="5"/>
      <c r="XV357" s="5"/>
      <c r="XW357" s="5"/>
    </row>
    <row r="358" spans="39:647" x14ac:dyDescent="0.45">
      <c r="AM358" s="5"/>
      <c r="AN358" s="5"/>
      <c r="AO358" s="5"/>
      <c r="AP358" s="5"/>
      <c r="AQ358" s="5"/>
      <c r="AR358" s="5"/>
      <c r="AS358" s="5"/>
      <c r="AT358" s="5"/>
      <c r="AU358" s="5"/>
      <c r="AV358" s="5"/>
      <c r="AW358" s="5"/>
      <c r="AX358" s="5"/>
      <c r="AY358" s="5"/>
      <c r="AZ358" s="5"/>
      <c r="BA358" s="5"/>
      <c r="BB358" s="5"/>
      <c r="BC358" s="5"/>
      <c r="BD358" s="5"/>
      <c r="BE358" s="5"/>
      <c r="BF358" s="5"/>
      <c r="BG358" s="5"/>
      <c r="BH358" s="5"/>
      <c r="BI358" s="5"/>
      <c r="BJ358" s="5"/>
      <c r="BK358" s="5"/>
      <c r="BL358" s="5"/>
      <c r="BM358" s="5"/>
      <c r="BN358" s="5"/>
      <c r="BO358" s="5"/>
      <c r="BP358" s="5"/>
      <c r="BQ358" s="5"/>
      <c r="BR358" s="5"/>
      <c r="BS358" s="5"/>
      <c r="BT358" s="5"/>
      <c r="BU358" s="5"/>
      <c r="BV358" s="5"/>
      <c r="BW358" s="5"/>
      <c r="BX358" s="5"/>
      <c r="BY358" s="5"/>
      <c r="BZ358" s="5"/>
      <c r="CA358" s="5"/>
      <c r="CB358" s="5"/>
      <c r="CC358" s="5"/>
      <c r="CD358" s="5"/>
      <c r="CE358" s="5"/>
      <c r="CF358" s="5"/>
      <c r="CG358" s="5"/>
      <c r="CH358" s="5"/>
      <c r="CI358" s="5"/>
      <c r="CJ358" s="5"/>
      <c r="CK358" s="5"/>
      <c r="CL358" s="5"/>
      <c r="CM358" s="5"/>
      <c r="CN358" s="5"/>
      <c r="CO358" s="5"/>
      <c r="CP358" s="5"/>
      <c r="CQ358" s="5"/>
      <c r="CR358" s="5"/>
      <c r="CS358" s="5"/>
      <c r="CT358" s="5"/>
      <c r="CU358" s="5"/>
      <c r="CV358" s="5"/>
      <c r="CW358" s="5"/>
      <c r="CX358" s="5"/>
      <c r="CY358" s="5"/>
      <c r="CZ358" s="5"/>
      <c r="DA358" s="5"/>
      <c r="DB358" s="5"/>
      <c r="DC358" s="5"/>
      <c r="DD358" s="5"/>
      <c r="DE358" s="5"/>
      <c r="DF358" s="5"/>
      <c r="DG358" s="5"/>
      <c r="DH358" s="5"/>
      <c r="DI358" s="5"/>
      <c r="DJ358" s="5"/>
      <c r="DK358" s="5"/>
      <c r="DL358" s="5"/>
      <c r="DM358" s="5"/>
      <c r="DN358" s="5"/>
      <c r="DO358" s="5"/>
      <c r="DP358" s="5"/>
      <c r="DQ358" s="5"/>
      <c r="DR358" s="5"/>
      <c r="DS358" s="5"/>
      <c r="DT358" s="5"/>
      <c r="DU358" s="5"/>
      <c r="DV358" s="5"/>
      <c r="DW358" s="5"/>
      <c r="DX358" s="5"/>
      <c r="DY358" s="5"/>
      <c r="DZ358" s="5"/>
      <c r="EA358" s="5"/>
      <c r="EB358" s="5"/>
      <c r="EC358" s="5"/>
      <c r="ED358" s="5"/>
      <c r="EE358" s="5"/>
      <c r="EF358" s="5"/>
      <c r="EG358" s="5"/>
      <c r="EH358" s="5"/>
      <c r="EI358" s="5"/>
      <c r="EJ358" s="5"/>
      <c r="EK358" s="5"/>
      <c r="EL358" s="5"/>
      <c r="EM358" s="5"/>
      <c r="EN358" s="5"/>
      <c r="EO358" s="5"/>
      <c r="EP358" s="5"/>
      <c r="EQ358" s="5"/>
      <c r="ER358" s="5"/>
      <c r="ES358" s="5"/>
      <c r="ET358" s="5"/>
      <c r="EU358" s="5"/>
      <c r="EV358" s="5"/>
      <c r="EW358" s="5"/>
      <c r="EX358" s="5"/>
      <c r="EY358" s="5"/>
      <c r="EZ358" s="5"/>
      <c r="FA358" s="5"/>
      <c r="FB358" s="5"/>
      <c r="FC358" s="5"/>
      <c r="FD358" s="5"/>
      <c r="FE358" s="5"/>
      <c r="FF358" s="5"/>
      <c r="FG358" s="5"/>
      <c r="FH358" s="5"/>
      <c r="FI358" s="5"/>
      <c r="FJ358" s="5"/>
      <c r="FK358" s="5"/>
      <c r="FL358" s="5"/>
      <c r="FM358" s="5"/>
      <c r="FN358" s="5"/>
      <c r="FO358" s="5"/>
      <c r="FP358" s="5"/>
      <c r="FQ358" s="5"/>
      <c r="FR358" s="5"/>
      <c r="FS358" s="5"/>
      <c r="FT358" s="5"/>
      <c r="FU358" s="5"/>
      <c r="FV358" s="5"/>
      <c r="FW358" s="5"/>
      <c r="FX358" s="5"/>
      <c r="FY358" s="5"/>
      <c r="FZ358" s="5"/>
      <c r="GA358" s="5"/>
      <c r="GB358" s="5"/>
      <c r="GC358" s="5"/>
      <c r="GD358" s="5"/>
      <c r="GE358" s="5"/>
      <c r="GF358" s="5"/>
      <c r="GG358" s="5"/>
      <c r="GH358" s="5"/>
      <c r="GI358" s="5"/>
      <c r="GJ358" s="5"/>
      <c r="GK358" s="5"/>
      <c r="GL358" s="5"/>
      <c r="GM358" s="5"/>
      <c r="GN358" s="5"/>
      <c r="GO358" s="5"/>
      <c r="GP358" s="5"/>
      <c r="GQ358" s="5"/>
      <c r="GR358" s="5"/>
      <c r="GS358" s="5"/>
      <c r="GT358" s="5"/>
      <c r="GU358" s="5"/>
      <c r="GV358" s="5"/>
      <c r="GW358" s="5"/>
      <c r="GX358" s="5"/>
      <c r="GY358" s="5"/>
      <c r="GZ358" s="5"/>
      <c r="HA358" s="5"/>
      <c r="HB358" s="5"/>
      <c r="HC358" s="5"/>
      <c r="HD358" s="5"/>
      <c r="HE358" s="5"/>
      <c r="HF358" s="5"/>
      <c r="HG358" s="5"/>
      <c r="HH358" s="5"/>
      <c r="HI358" s="5"/>
      <c r="HJ358" s="5"/>
      <c r="HK358" s="5"/>
      <c r="HL358" s="5"/>
      <c r="HM358" s="5"/>
      <c r="HN358" s="5"/>
      <c r="HO358" s="5"/>
      <c r="HP358" s="5"/>
      <c r="HQ358" s="5"/>
      <c r="HR358" s="5"/>
      <c r="HS358" s="5"/>
      <c r="HT358" s="5"/>
      <c r="HU358" s="5"/>
      <c r="HV358" s="5"/>
      <c r="HW358" s="5"/>
      <c r="HX358" s="5"/>
      <c r="HY358" s="5"/>
      <c r="HZ358" s="5"/>
      <c r="IA358" s="5"/>
      <c r="IB358" s="5"/>
      <c r="IC358" s="5"/>
      <c r="ID358" s="5"/>
      <c r="IE358" s="5"/>
      <c r="IF358" s="5"/>
      <c r="IG358" s="5"/>
      <c r="IH358" s="5"/>
      <c r="II358" s="5"/>
      <c r="IJ358" s="5"/>
      <c r="IK358" s="5"/>
      <c r="IL358" s="5"/>
      <c r="IM358" s="5"/>
      <c r="IN358" s="5"/>
      <c r="IO358" s="5"/>
      <c r="IP358" s="5"/>
      <c r="IQ358" s="5"/>
      <c r="IR358" s="5"/>
      <c r="IS358" s="5"/>
      <c r="IT358" s="5"/>
      <c r="IU358" s="5"/>
      <c r="IV358" s="5"/>
      <c r="IW358" s="5"/>
      <c r="IX358" s="5"/>
      <c r="IY358" s="5"/>
      <c r="IZ358" s="5"/>
      <c r="JA358" s="5"/>
      <c r="JB358" s="5"/>
      <c r="JC358" s="5"/>
      <c r="JD358" s="5"/>
      <c r="JE358" s="5"/>
      <c r="JF358" s="5"/>
      <c r="JG358" s="5"/>
      <c r="JH358" s="5"/>
      <c r="JI358" s="5"/>
      <c r="JJ358" s="5"/>
      <c r="JK358" s="5"/>
      <c r="JL358" s="5"/>
      <c r="JM358" s="5"/>
      <c r="JN358" s="5"/>
      <c r="JO358" s="5"/>
      <c r="JP358" s="5"/>
      <c r="JQ358" s="5"/>
      <c r="JR358" s="5"/>
      <c r="JS358" s="5"/>
      <c r="JT358" s="5"/>
      <c r="JU358" s="5"/>
      <c r="JV358" s="5"/>
      <c r="JW358" s="5"/>
      <c r="JX358" s="5"/>
      <c r="JY358" s="5"/>
      <c r="JZ358" s="5"/>
      <c r="KA358" s="5"/>
      <c r="KB358" s="5"/>
      <c r="KC358" s="5"/>
      <c r="KD358" s="5"/>
      <c r="KE358" s="5"/>
      <c r="KF358" s="5"/>
      <c r="KG358" s="5"/>
      <c r="KH358" s="5"/>
      <c r="KI358" s="5"/>
      <c r="KJ358" s="5"/>
      <c r="KK358" s="5"/>
      <c r="KL358" s="5"/>
      <c r="KM358" s="5"/>
      <c r="KN358" s="5"/>
      <c r="KO358" s="5"/>
      <c r="KP358" s="5"/>
      <c r="KQ358" s="5"/>
      <c r="KR358" s="5"/>
      <c r="KS358" s="5"/>
      <c r="KT358" s="5"/>
      <c r="KU358" s="5"/>
      <c r="KV358" s="5"/>
      <c r="KW358" s="5"/>
      <c r="KX358" s="5"/>
      <c r="KY358" s="5"/>
      <c r="KZ358" s="5"/>
      <c r="LA358" s="5"/>
      <c r="LB358" s="5"/>
      <c r="LC358" s="5"/>
      <c r="LD358" s="5"/>
      <c r="LE358" s="5"/>
      <c r="LF358" s="5"/>
      <c r="LG358" s="5"/>
      <c r="LH358" s="5"/>
      <c r="LI358" s="5"/>
      <c r="LJ358" s="5"/>
      <c r="LK358" s="5"/>
      <c r="LL358" s="5"/>
      <c r="LM358" s="5"/>
      <c r="LN358" s="5"/>
      <c r="LO358" s="5"/>
      <c r="LP358" s="5"/>
      <c r="LQ358" s="5"/>
      <c r="LR358" s="5"/>
      <c r="LS358" s="5"/>
      <c r="LT358" s="5"/>
      <c r="LU358" s="5"/>
      <c r="LV358" s="5"/>
      <c r="LW358" s="5"/>
      <c r="LX358" s="5"/>
      <c r="LY358" s="5"/>
      <c r="LZ358" s="5"/>
      <c r="MA358" s="5"/>
      <c r="MB358" s="5"/>
      <c r="MC358" s="5"/>
      <c r="MD358" s="5"/>
      <c r="ME358" s="5"/>
      <c r="MF358" s="5"/>
      <c r="MG358" s="5"/>
      <c r="MH358" s="5"/>
      <c r="MI358" s="5"/>
      <c r="MJ358" s="5"/>
      <c r="MK358" s="5"/>
      <c r="ML358" s="5"/>
      <c r="MM358" s="5"/>
      <c r="MN358" s="5"/>
      <c r="MO358" s="5"/>
      <c r="MP358" s="5"/>
      <c r="MQ358" s="5"/>
      <c r="MR358" s="5"/>
      <c r="MS358" s="5"/>
      <c r="MT358" s="5"/>
      <c r="MU358" s="5"/>
      <c r="MV358" s="5"/>
      <c r="MW358" s="5"/>
      <c r="MX358" s="5"/>
      <c r="MY358" s="5"/>
      <c r="MZ358" s="5"/>
      <c r="NA358" s="5"/>
      <c r="NB358" s="5"/>
      <c r="NC358" s="5"/>
      <c r="ND358" s="5"/>
      <c r="NE358" s="5"/>
      <c r="NF358" s="5"/>
      <c r="NG358" s="5"/>
      <c r="NH358" s="5"/>
      <c r="NI358" s="5"/>
      <c r="NJ358" s="5"/>
      <c r="NK358" s="5"/>
      <c r="NL358" s="5"/>
      <c r="NM358" s="5"/>
      <c r="NN358" s="5"/>
      <c r="NO358" s="5"/>
      <c r="NP358" s="5"/>
      <c r="NQ358" s="5"/>
      <c r="NR358" s="5"/>
      <c r="NS358" s="5"/>
      <c r="NT358" s="5"/>
      <c r="NU358" s="5"/>
      <c r="NV358" s="5"/>
      <c r="NW358" s="5"/>
      <c r="NX358" s="5"/>
      <c r="NY358" s="5"/>
      <c r="NZ358" s="5"/>
      <c r="OA358" s="5"/>
      <c r="OB358" s="5"/>
      <c r="OC358" s="5"/>
      <c r="OD358" s="5"/>
      <c r="OE358" s="5"/>
      <c r="OF358" s="5"/>
      <c r="OG358" s="5"/>
      <c r="OH358" s="5"/>
      <c r="OI358" s="5"/>
      <c r="OJ358" s="5"/>
      <c r="OK358" s="5"/>
      <c r="OL358" s="5"/>
      <c r="OM358" s="5"/>
      <c r="ON358" s="5"/>
      <c r="OO358" s="5"/>
      <c r="OP358" s="5"/>
      <c r="OQ358" s="5"/>
      <c r="OR358" s="5"/>
      <c r="OS358" s="5"/>
      <c r="OT358" s="5"/>
      <c r="OU358" s="5"/>
      <c r="OV358" s="5"/>
      <c r="OW358" s="5"/>
      <c r="OX358" s="5"/>
      <c r="OY358" s="5"/>
      <c r="OZ358" s="5"/>
      <c r="PA358" s="5"/>
      <c r="PB358" s="5"/>
      <c r="PC358" s="5"/>
      <c r="PD358" s="5"/>
      <c r="PE358" s="5"/>
      <c r="PF358" s="5"/>
      <c r="PG358" s="5"/>
      <c r="PH358" s="5"/>
      <c r="PI358" s="5"/>
      <c r="PJ358" s="5"/>
      <c r="PK358" s="5"/>
      <c r="PL358" s="5"/>
      <c r="PM358" s="5"/>
      <c r="PN358" s="5"/>
      <c r="PO358" s="5"/>
      <c r="PP358" s="5"/>
      <c r="PQ358" s="5"/>
      <c r="PR358" s="5"/>
      <c r="PS358" s="5"/>
      <c r="PT358" s="5"/>
      <c r="PU358" s="5"/>
      <c r="PV358" s="5"/>
      <c r="PW358" s="5"/>
      <c r="PX358" s="5"/>
      <c r="PY358" s="5"/>
      <c r="PZ358" s="5"/>
      <c r="QA358" s="5"/>
      <c r="QB358" s="5"/>
      <c r="QC358" s="5"/>
      <c r="QD358" s="5"/>
      <c r="QE358" s="5"/>
      <c r="QF358" s="5"/>
      <c r="QG358" s="5"/>
      <c r="QH358" s="5"/>
      <c r="QI358" s="5"/>
      <c r="QJ358" s="5"/>
      <c r="QK358" s="5"/>
      <c r="QL358" s="5"/>
      <c r="QM358" s="5"/>
      <c r="QN358" s="5"/>
      <c r="QO358" s="5"/>
      <c r="QP358" s="5"/>
      <c r="QQ358" s="5"/>
      <c r="QR358" s="5"/>
      <c r="QS358" s="5"/>
      <c r="QT358" s="5"/>
      <c r="QU358" s="5"/>
      <c r="QV358" s="5"/>
      <c r="QW358" s="5"/>
      <c r="QX358" s="5"/>
      <c r="QY358" s="5"/>
      <c r="QZ358" s="5"/>
      <c r="RA358" s="5"/>
      <c r="RB358" s="5"/>
      <c r="RC358" s="5"/>
      <c r="RD358" s="5"/>
      <c r="RE358" s="5"/>
      <c r="RF358" s="5"/>
      <c r="RG358" s="5"/>
      <c r="RH358" s="5"/>
      <c r="RI358" s="5"/>
      <c r="RJ358" s="5"/>
      <c r="RK358" s="5"/>
      <c r="RL358" s="5"/>
      <c r="RM358" s="5"/>
      <c r="RN358" s="5"/>
      <c r="RO358" s="5"/>
      <c r="RP358" s="5"/>
      <c r="RQ358" s="5"/>
      <c r="RR358" s="5"/>
      <c r="RS358" s="5"/>
      <c r="RT358" s="5"/>
      <c r="RU358" s="5"/>
      <c r="RV358" s="5"/>
      <c r="RW358" s="5"/>
      <c r="RX358" s="5"/>
      <c r="RY358" s="5"/>
      <c r="RZ358" s="5"/>
      <c r="SA358" s="5"/>
      <c r="SB358" s="5"/>
      <c r="SC358" s="5"/>
      <c r="SD358" s="5"/>
      <c r="SE358" s="5"/>
      <c r="SF358" s="5"/>
      <c r="SG358" s="5"/>
      <c r="SH358" s="5"/>
      <c r="SI358" s="5"/>
      <c r="SJ358" s="5"/>
      <c r="SK358" s="5"/>
      <c r="SL358" s="5"/>
      <c r="SM358" s="5"/>
      <c r="SN358" s="5"/>
      <c r="SO358" s="5"/>
      <c r="SP358" s="5"/>
      <c r="SQ358" s="5"/>
      <c r="SR358" s="5"/>
      <c r="SS358" s="5"/>
      <c r="ST358" s="5"/>
      <c r="SU358" s="5"/>
      <c r="SV358" s="5"/>
      <c r="SW358" s="5"/>
      <c r="SX358" s="5"/>
      <c r="SY358" s="5"/>
      <c r="SZ358" s="5"/>
      <c r="TA358" s="5"/>
      <c r="TB358" s="5"/>
      <c r="TC358" s="5"/>
      <c r="TD358" s="5"/>
      <c r="TE358" s="5"/>
      <c r="TF358" s="5"/>
      <c r="TG358" s="5"/>
      <c r="TH358" s="5"/>
      <c r="TI358" s="5"/>
      <c r="TJ358" s="5"/>
      <c r="TK358" s="5"/>
      <c r="TL358" s="5"/>
      <c r="TM358" s="5"/>
      <c r="TN358" s="5"/>
      <c r="TO358" s="5"/>
      <c r="TP358" s="5"/>
      <c r="TQ358" s="5"/>
      <c r="TR358" s="5"/>
      <c r="TS358" s="5"/>
      <c r="TT358" s="5"/>
      <c r="TU358" s="5"/>
      <c r="TV358" s="5"/>
      <c r="TW358" s="5"/>
      <c r="TX358" s="5"/>
      <c r="TY358" s="5"/>
      <c r="TZ358" s="5"/>
      <c r="UA358" s="5"/>
      <c r="UB358" s="5"/>
      <c r="UC358" s="5"/>
      <c r="UD358" s="5"/>
      <c r="UE358" s="5"/>
      <c r="UF358" s="5"/>
      <c r="UG358" s="5"/>
      <c r="UH358" s="5"/>
      <c r="UI358" s="5"/>
      <c r="UJ358" s="5"/>
      <c r="UK358" s="5"/>
      <c r="UL358" s="5"/>
      <c r="UM358" s="5"/>
      <c r="UN358" s="5"/>
      <c r="UO358" s="5"/>
      <c r="UP358" s="5"/>
      <c r="UQ358" s="5"/>
      <c r="UR358" s="5"/>
      <c r="US358" s="5"/>
      <c r="UT358" s="5"/>
      <c r="UU358" s="5"/>
      <c r="UV358" s="5"/>
      <c r="UW358" s="5"/>
      <c r="UX358" s="5"/>
      <c r="UY358" s="5"/>
      <c r="UZ358" s="5"/>
      <c r="VA358" s="5"/>
      <c r="VB358" s="5"/>
      <c r="VC358" s="5"/>
      <c r="VD358" s="5"/>
      <c r="VE358" s="5"/>
      <c r="VF358" s="5"/>
      <c r="VG358" s="5"/>
      <c r="VH358" s="5"/>
      <c r="VI358" s="5"/>
      <c r="VJ358" s="5"/>
      <c r="VK358" s="5"/>
      <c r="VL358" s="5"/>
      <c r="VM358" s="5"/>
      <c r="VN358" s="5"/>
      <c r="VO358" s="5"/>
      <c r="VP358" s="5"/>
      <c r="VQ358" s="5"/>
      <c r="VR358" s="5"/>
      <c r="VS358" s="5"/>
      <c r="VT358" s="5"/>
      <c r="VU358" s="5"/>
      <c r="VV358" s="5"/>
      <c r="VW358" s="5"/>
      <c r="VX358" s="5"/>
      <c r="VY358" s="5"/>
      <c r="VZ358" s="5"/>
      <c r="WA358" s="5"/>
      <c r="WB358" s="5"/>
      <c r="WC358" s="5"/>
      <c r="WD358" s="5"/>
      <c r="WE358" s="5"/>
      <c r="WF358" s="5"/>
      <c r="WG358" s="5"/>
      <c r="WH358" s="5"/>
      <c r="WI358" s="5"/>
      <c r="WJ358" s="5"/>
      <c r="WK358" s="5"/>
      <c r="WL358" s="5"/>
      <c r="WM358" s="5"/>
      <c r="WN358" s="5"/>
      <c r="WO358" s="5"/>
      <c r="WP358" s="5"/>
      <c r="WQ358" s="5"/>
      <c r="WR358" s="5"/>
      <c r="WS358" s="5"/>
      <c r="WT358" s="5"/>
      <c r="WU358" s="5"/>
      <c r="WV358" s="5"/>
      <c r="WW358" s="5"/>
      <c r="WX358" s="5"/>
      <c r="WY358" s="5"/>
      <c r="WZ358" s="5"/>
      <c r="XA358" s="5"/>
      <c r="XB358" s="5"/>
      <c r="XC358" s="5"/>
      <c r="XD358" s="5"/>
      <c r="XE358" s="5"/>
      <c r="XF358" s="5"/>
      <c r="XG358" s="5"/>
      <c r="XH358" s="5"/>
      <c r="XI358" s="5"/>
      <c r="XJ358" s="5"/>
      <c r="XK358" s="5"/>
      <c r="XL358" s="5"/>
      <c r="XM358" s="5"/>
      <c r="XN358" s="5"/>
      <c r="XO358" s="5"/>
      <c r="XP358" s="5"/>
      <c r="XQ358" s="5"/>
      <c r="XR358" s="5"/>
      <c r="XS358" s="5"/>
      <c r="XT358" s="5"/>
      <c r="XU358" s="5"/>
      <c r="XV358" s="5"/>
      <c r="XW358" s="5"/>
    </row>
    <row r="359" spans="39:647" x14ac:dyDescent="0.45">
      <c r="AM359" s="5"/>
      <c r="AN359" s="5"/>
      <c r="AO359" s="5"/>
      <c r="AP359" s="5"/>
      <c r="AQ359" s="5"/>
      <c r="AR359" s="5"/>
      <c r="AS359" s="5"/>
      <c r="AT359" s="5"/>
      <c r="AU359" s="5"/>
      <c r="AV359" s="5"/>
      <c r="AW359" s="5"/>
      <c r="AX359" s="5"/>
      <c r="AY359" s="5"/>
      <c r="AZ359" s="5"/>
      <c r="BA359" s="5"/>
      <c r="BB359" s="5"/>
      <c r="BC359" s="5"/>
      <c r="BD359" s="5"/>
      <c r="BE359" s="5"/>
      <c r="BF359" s="5"/>
      <c r="BG359" s="5"/>
      <c r="BH359" s="5"/>
      <c r="BI359" s="5"/>
      <c r="BJ359" s="5"/>
      <c r="BK359" s="5"/>
      <c r="BL359" s="5"/>
      <c r="BM359" s="5"/>
      <c r="BN359" s="5"/>
      <c r="BO359" s="5"/>
      <c r="BP359" s="5"/>
      <c r="BQ359" s="5"/>
      <c r="BR359" s="5"/>
      <c r="BS359" s="5"/>
      <c r="BT359" s="5"/>
      <c r="BU359" s="5"/>
      <c r="BV359" s="5"/>
      <c r="BW359" s="5"/>
      <c r="BX359" s="5"/>
      <c r="BY359" s="5"/>
      <c r="BZ359" s="5"/>
      <c r="CA359" s="5"/>
      <c r="CB359" s="5"/>
      <c r="CC359" s="5"/>
      <c r="CD359" s="5"/>
      <c r="CE359" s="5"/>
      <c r="CF359" s="5"/>
      <c r="CG359" s="5"/>
      <c r="CH359" s="5"/>
      <c r="CI359" s="5"/>
      <c r="CJ359" s="5"/>
      <c r="CK359" s="5"/>
      <c r="CL359" s="5"/>
      <c r="CM359" s="5"/>
      <c r="CN359" s="5"/>
      <c r="CO359" s="5"/>
      <c r="CP359" s="5"/>
      <c r="CQ359" s="5"/>
      <c r="CR359" s="5"/>
      <c r="CS359" s="5"/>
      <c r="CT359" s="5"/>
      <c r="CU359" s="5"/>
      <c r="CV359" s="5"/>
      <c r="CW359" s="5"/>
      <c r="CX359" s="5"/>
      <c r="CY359" s="5"/>
      <c r="CZ359" s="5"/>
      <c r="DA359" s="5"/>
      <c r="DB359" s="5"/>
      <c r="DC359" s="5"/>
      <c r="DD359" s="5"/>
      <c r="DE359" s="5"/>
      <c r="DF359" s="5"/>
      <c r="DG359" s="5"/>
      <c r="DH359" s="5"/>
      <c r="DI359" s="5"/>
      <c r="DJ359" s="5"/>
      <c r="DK359" s="5"/>
      <c r="DL359" s="5"/>
      <c r="DM359" s="5"/>
      <c r="DN359" s="5"/>
      <c r="DO359" s="5"/>
      <c r="DP359" s="5"/>
      <c r="DQ359" s="5"/>
      <c r="DR359" s="5"/>
      <c r="DS359" s="5"/>
      <c r="DT359" s="5"/>
      <c r="DU359" s="5"/>
      <c r="DV359" s="5"/>
      <c r="DW359" s="5"/>
      <c r="DX359" s="5"/>
      <c r="DY359" s="5"/>
      <c r="DZ359" s="5"/>
      <c r="EA359" s="5"/>
      <c r="EB359" s="5"/>
      <c r="EC359" s="5"/>
      <c r="ED359" s="5"/>
      <c r="EE359" s="5"/>
      <c r="EF359" s="5"/>
      <c r="EG359" s="5"/>
      <c r="EH359" s="5"/>
      <c r="EI359" s="5"/>
      <c r="EJ359" s="5"/>
      <c r="EK359" s="5"/>
      <c r="EL359" s="5"/>
      <c r="EM359" s="5"/>
      <c r="EN359" s="5"/>
      <c r="EO359" s="5"/>
      <c r="EP359" s="5"/>
      <c r="EQ359" s="5"/>
      <c r="ER359" s="5"/>
      <c r="ES359" s="5"/>
      <c r="ET359" s="5"/>
      <c r="EU359" s="5"/>
      <c r="EV359" s="5"/>
      <c r="EW359" s="5"/>
      <c r="EX359" s="5"/>
      <c r="EY359" s="5"/>
      <c r="EZ359" s="5"/>
      <c r="FA359" s="5"/>
      <c r="FB359" s="5"/>
      <c r="FC359" s="5"/>
      <c r="FD359" s="5"/>
      <c r="FE359" s="5"/>
      <c r="FF359" s="5"/>
      <c r="FG359" s="5"/>
      <c r="FH359" s="5"/>
      <c r="FI359" s="5"/>
      <c r="FJ359" s="5"/>
      <c r="FK359" s="5"/>
      <c r="FL359" s="5"/>
      <c r="FM359" s="5"/>
      <c r="FN359" s="5"/>
      <c r="FO359" s="5"/>
      <c r="FP359" s="5"/>
      <c r="FQ359" s="5"/>
      <c r="FR359" s="5"/>
      <c r="FS359" s="5"/>
      <c r="FT359" s="5"/>
      <c r="FU359" s="5"/>
      <c r="FV359" s="5"/>
      <c r="FW359" s="5"/>
      <c r="FX359" s="5"/>
      <c r="FY359" s="5"/>
      <c r="FZ359" s="5"/>
      <c r="GA359" s="5"/>
      <c r="GB359" s="5"/>
      <c r="GC359" s="5"/>
      <c r="GD359" s="5"/>
      <c r="GE359" s="5"/>
      <c r="GF359" s="5"/>
      <c r="GG359" s="5"/>
      <c r="GH359" s="5"/>
      <c r="GI359" s="5"/>
      <c r="GJ359" s="5"/>
      <c r="GK359" s="5"/>
      <c r="GL359" s="5"/>
      <c r="GM359" s="5"/>
      <c r="GN359" s="5"/>
      <c r="GO359" s="5"/>
      <c r="GP359" s="5"/>
      <c r="GQ359" s="5"/>
      <c r="GR359" s="5"/>
      <c r="GS359" s="5"/>
      <c r="GT359" s="5"/>
      <c r="GU359" s="5"/>
      <c r="GV359" s="5"/>
      <c r="GW359" s="5"/>
      <c r="GX359" s="5"/>
      <c r="GY359" s="5"/>
      <c r="GZ359" s="5"/>
      <c r="HA359" s="5"/>
      <c r="HB359" s="5"/>
      <c r="HC359" s="5"/>
      <c r="HD359" s="5"/>
      <c r="HE359" s="5"/>
      <c r="HF359" s="5"/>
      <c r="HG359" s="5"/>
      <c r="HH359" s="5"/>
      <c r="HI359" s="5"/>
      <c r="HJ359" s="5"/>
      <c r="HK359" s="5"/>
      <c r="HL359" s="5"/>
      <c r="HM359" s="5"/>
      <c r="HN359" s="5"/>
      <c r="HO359" s="5"/>
      <c r="HP359" s="5"/>
      <c r="HQ359" s="5"/>
      <c r="HR359" s="5"/>
      <c r="HS359" s="5"/>
      <c r="HT359" s="5"/>
      <c r="HU359" s="5"/>
      <c r="HV359" s="5"/>
      <c r="HW359" s="5"/>
      <c r="HX359" s="5"/>
      <c r="HY359" s="5"/>
      <c r="HZ359" s="5"/>
      <c r="IA359" s="5"/>
      <c r="IB359" s="5"/>
      <c r="IC359" s="5"/>
      <c r="ID359" s="5"/>
      <c r="IE359" s="5"/>
      <c r="IF359" s="5"/>
      <c r="IG359" s="5"/>
      <c r="IH359" s="5"/>
      <c r="II359" s="5"/>
      <c r="IJ359" s="5"/>
      <c r="IK359" s="5"/>
      <c r="IL359" s="5"/>
      <c r="IM359" s="5"/>
      <c r="IN359" s="5"/>
      <c r="IO359" s="5"/>
      <c r="IP359" s="5"/>
      <c r="IQ359" s="5"/>
      <c r="IR359" s="5"/>
      <c r="IS359" s="5"/>
      <c r="IT359" s="5"/>
      <c r="IU359" s="5"/>
      <c r="IV359" s="5"/>
      <c r="IW359" s="5"/>
      <c r="IX359" s="5"/>
      <c r="IY359" s="5"/>
      <c r="IZ359" s="5"/>
      <c r="JA359" s="5"/>
      <c r="JB359" s="5"/>
      <c r="JC359" s="5"/>
      <c r="JD359" s="5"/>
      <c r="JE359" s="5"/>
      <c r="JF359" s="5"/>
      <c r="JG359" s="5"/>
      <c r="JH359" s="5"/>
      <c r="JI359" s="5"/>
      <c r="JJ359" s="5"/>
      <c r="JK359" s="5"/>
      <c r="JL359" s="5"/>
      <c r="JM359" s="5"/>
      <c r="JN359" s="5"/>
      <c r="JO359" s="5"/>
      <c r="JP359" s="5"/>
      <c r="JQ359" s="5"/>
      <c r="JR359" s="5"/>
      <c r="JS359" s="5"/>
      <c r="JT359" s="5"/>
      <c r="JU359" s="5"/>
      <c r="JV359" s="5"/>
      <c r="JW359" s="5"/>
      <c r="JX359" s="5"/>
      <c r="JY359" s="5"/>
      <c r="JZ359" s="5"/>
      <c r="KA359" s="5"/>
      <c r="KB359" s="5"/>
      <c r="KC359" s="5"/>
      <c r="KD359" s="5"/>
      <c r="KE359" s="5"/>
      <c r="KF359" s="5"/>
      <c r="KG359" s="5"/>
      <c r="KH359" s="5"/>
      <c r="KI359" s="5"/>
      <c r="KJ359" s="5"/>
      <c r="KK359" s="5"/>
      <c r="KL359" s="5"/>
      <c r="KM359" s="5"/>
      <c r="KN359" s="5"/>
      <c r="KO359" s="5"/>
      <c r="KP359" s="5"/>
      <c r="KQ359" s="5"/>
      <c r="KR359" s="5"/>
      <c r="KS359" s="5"/>
      <c r="KT359" s="5"/>
      <c r="KU359" s="5"/>
      <c r="KV359" s="5"/>
      <c r="KW359" s="5"/>
      <c r="KX359" s="5"/>
      <c r="KY359" s="5"/>
      <c r="KZ359" s="5"/>
      <c r="LA359" s="5"/>
      <c r="LB359" s="5"/>
      <c r="LC359" s="5"/>
      <c r="LD359" s="5"/>
      <c r="LE359" s="5"/>
      <c r="LF359" s="5"/>
      <c r="LG359" s="5"/>
      <c r="LH359" s="5"/>
      <c r="LI359" s="5"/>
      <c r="LJ359" s="5"/>
      <c r="LK359" s="5"/>
      <c r="LL359" s="5"/>
      <c r="LM359" s="5"/>
      <c r="LN359" s="5"/>
      <c r="LO359" s="5"/>
      <c r="LP359" s="5"/>
      <c r="LQ359" s="5"/>
      <c r="LR359" s="5"/>
      <c r="LS359" s="5"/>
      <c r="LT359" s="5"/>
      <c r="LU359" s="5"/>
      <c r="LV359" s="5"/>
      <c r="LW359" s="5"/>
      <c r="LX359" s="5"/>
      <c r="LY359" s="5"/>
      <c r="LZ359" s="5"/>
      <c r="MA359" s="5"/>
      <c r="MB359" s="5"/>
      <c r="MC359" s="5"/>
      <c r="MD359" s="5"/>
      <c r="ME359" s="5"/>
      <c r="MF359" s="5"/>
      <c r="MG359" s="5"/>
      <c r="MH359" s="5"/>
      <c r="MI359" s="5"/>
      <c r="MJ359" s="5"/>
      <c r="MK359" s="5"/>
      <c r="ML359" s="5"/>
      <c r="MM359" s="5"/>
      <c r="MN359" s="5"/>
      <c r="MO359" s="5"/>
      <c r="MP359" s="5"/>
      <c r="MQ359" s="5"/>
      <c r="MR359" s="5"/>
      <c r="MS359" s="5"/>
      <c r="MT359" s="5"/>
      <c r="MU359" s="5"/>
      <c r="MV359" s="5"/>
      <c r="MW359" s="5"/>
      <c r="MX359" s="5"/>
      <c r="MY359" s="5"/>
      <c r="MZ359" s="5"/>
      <c r="NA359" s="5"/>
      <c r="NB359" s="5"/>
      <c r="NC359" s="5"/>
      <c r="ND359" s="5"/>
      <c r="NE359" s="5"/>
      <c r="NF359" s="5"/>
      <c r="NG359" s="5"/>
      <c r="NH359" s="5"/>
      <c r="NI359" s="5"/>
      <c r="NJ359" s="5"/>
      <c r="NK359" s="5"/>
      <c r="NL359" s="5"/>
      <c r="NM359" s="5"/>
      <c r="NN359" s="5"/>
      <c r="NO359" s="5"/>
      <c r="NP359" s="5"/>
      <c r="NQ359" s="5"/>
      <c r="NR359" s="5"/>
      <c r="NS359" s="5"/>
      <c r="NT359" s="5"/>
      <c r="NU359" s="5"/>
      <c r="NV359" s="5"/>
      <c r="NW359" s="5"/>
      <c r="NX359" s="5"/>
      <c r="NY359" s="5"/>
      <c r="NZ359" s="5"/>
      <c r="OA359" s="5"/>
      <c r="OB359" s="5"/>
      <c r="OC359" s="5"/>
      <c r="OD359" s="5"/>
      <c r="OE359" s="5"/>
      <c r="OF359" s="5"/>
      <c r="OG359" s="5"/>
      <c r="OH359" s="5"/>
      <c r="OI359" s="5"/>
      <c r="OJ359" s="5"/>
      <c r="OK359" s="5"/>
      <c r="OL359" s="5"/>
      <c r="OM359" s="5"/>
      <c r="ON359" s="5"/>
      <c r="OO359" s="5"/>
      <c r="OP359" s="5"/>
      <c r="OQ359" s="5"/>
      <c r="OR359" s="5"/>
      <c r="OS359" s="5"/>
      <c r="OT359" s="5"/>
      <c r="OU359" s="5"/>
      <c r="OV359" s="5"/>
      <c r="OW359" s="5"/>
      <c r="OX359" s="5"/>
      <c r="OY359" s="5"/>
      <c r="OZ359" s="5"/>
      <c r="PA359" s="5"/>
      <c r="PB359" s="5"/>
      <c r="PC359" s="5"/>
      <c r="PD359" s="5"/>
      <c r="PE359" s="5"/>
      <c r="PF359" s="5"/>
      <c r="PG359" s="5"/>
      <c r="PH359" s="5"/>
      <c r="PI359" s="5"/>
      <c r="PJ359" s="5"/>
      <c r="PK359" s="5"/>
      <c r="PL359" s="5"/>
      <c r="PM359" s="5"/>
      <c r="PN359" s="5"/>
      <c r="PO359" s="5"/>
      <c r="PP359" s="5"/>
      <c r="PQ359" s="5"/>
      <c r="PR359" s="5"/>
      <c r="PS359" s="5"/>
      <c r="PT359" s="5"/>
      <c r="PU359" s="5"/>
      <c r="PV359" s="5"/>
      <c r="PW359" s="5"/>
      <c r="PX359" s="5"/>
      <c r="PY359" s="5"/>
      <c r="PZ359" s="5"/>
      <c r="QA359" s="5"/>
      <c r="QB359" s="5"/>
      <c r="QC359" s="5"/>
      <c r="QD359" s="5"/>
      <c r="QE359" s="5"/>
      <c r="QF359" s="5"/>
      <c r="QG359" s="5"/>
      <c r="QH359" s="5"/>
      <c r="QI359" s="5"/>
      <c r="QJ359" s="5"/>
      <c r="QK359" s="5"/>
      <c r="QL359" s="5"/>
      <c r="QM359" s="5"/>
      <c r="QN359" s="5"/>
      <c r="QO359" s="5"/>
      <c r="QP359" s="5"/>
      <c r="QQ359" s="5"/>
      <c r="QR359" s="5"/>
      <c r="QS359" s="5"/>
      <c r="QT359" s="5"/>
      <c r="QU359" s="5"/>
      <c r="QV359" s="5"/>
      <c r="QW359" s="5"/>
      <c r="QX359" s="5"/>
      <c r="QY359" s="5"/>
      <c r="QZ359" s="5"/>
      <c r="RA359" s="5"/>
      <c r="RB359" s="5"/>
      <c r="RC359" s="5"/>
      <c r="RD359" s="5"/>
      <c r="RE359" s="5"/>
      <c r="RF359" s="5"/>
      <c r="RG359" s="5"/>
      <c r="RH359" s="5"/>
      <c r="RI359" s="5"/>
      <c r="RJ359" s="5"/>
      <c r="RK359" s="5"/>
      <c r="RL359" s="5"/>
      <c r="RM359" s="5"/>
      <c r="RN359" s="5"/>
      <c r="RO359" s="5"/>
      <c r="RP359" s="5"/>
      <c r="RQ359" s="5"/>
      <c r="RR359" s="5"/>
      <c r="RS359" s="5"/>
      <c r="RT359" s="5"/>
      <c r="RU359" s="5"/>
      <c r="RV359" s="5"/>
      <c r="RW359" s="5"/>
      <c r="RX359" s="5"/>
      <c r="RY359" s="5"/>
      <c r="RZ359" s="5"/>
      <c r="SA359" s="5"/>
      <c r="SB359" s="5"/>
      <c r="SC359" s="5"/>
      <c r="SD359" s="5"/>
      <c r="SE359" s="5"/>
      <c r="SF359" s="5"/>
      <c r="SG359" s="5"/>
      <c r="SH359" s="5"/>
      <c r="SI359" s="5"/>
      <c r="SJ359" s="5"/>
      <c r="SK359" s="5"/>
      <c r="SL359" s="5"/>
      <c r="SM359" s="5"/>
      <c r="SN359" s="5"/>
      <c r="SO359" s="5"/>
      <c r="SP359" s="5"/>
      <c r="SQ359" s="5"/>
      <c r="SR359" s="5"/>
      <c r="SS359" s="5"/>
      <c r="ST359" s="5"/>
      <c r="SU359" s="5"/>
      <c r="SV359" s="5"/>
      <c r="SW359" s="5"/>
      <c r="SX359" s="5"/>
      <c r="SY359" s="5"/>
      <c r="SZ359" s="5"/>
      <c r="TA359" s="5"/>
      <c r="TB359" s="5"/>
      <c r="TC359" s="5"/>
      <c r="TD359" s="5"/>
      <c r="TE359" s="5"/>
      <c r="TF359" s="5"/>
      <c r="TG359" s="5"/>
      <c r="TH359" s="5"/>
      <c r="TI359" s="5"/>
      <c r="TJ359" s="5"/>
      <c r="TK359" s="5"/>
      <c r="TL359" s="5"/>
      <c r="TM359" s="5"/>
      <c r="TN359" s="5"/>
      <c r="TO359" s="5"/>
      <c r="TP359" s="5"/>
      <c r="TQ359" s="5"/>
      <c r="TR359" s="5"/>
      <c r="TS359" s="5"/>
      <c r="TT359" s="5"/>
      <c r="TU359" s="5"/>
      <c r="TV359" s="5"/>
      <c r="TW359" s="5"/>
      <c r="TX359" s="5"/>
      <c r="TY359" s="5"/>
      <c r="TZ359" s="5"/>
      <c r="UA359" s="5"/>
      <c r="UB359" s="5"/>
      <c r="UC359" s="5"/>
      <c r="UD359" s="5"/>
      <c r="UE359" s="5"/>
      <c r="UF359" s="5"/>
      <c r="UG359" s="5"/>
      <c r="UH359" s="5"/>
      <c r="UI359" s="5"/>
      <c r="UJ359" s="5"/>
      <c r="UK359" s="5"/>
      <c r="UL359" s="5"/>
      <c r="UM359" s="5"/>
      <c r="UN359" s="5"/>
      <c r="UO359" s="5"/>
      <c r="UP359" s="5"/>
      <c r="UQ359" s="5"/>
      <c r="UR359" s="5"/>
      <c r="US359" s="5"/>
      <c r="UT359" s="5"/>
      <c r="UU359" s="5"/>
      <c r="UV359" s="5"/>
      <c r="UW359" s="5"/>
      <c r="UX359" s="5"/>
      <c r="UY359" s="5"/>
      <c r="UZ359" s="5"/>
      <c r="VA359" s="5"/>
      <c r="VB359" s="5"/>
      <c r="VC359" s="5"/>
      <c r="VD359" s="5"/>
      <c r="VE359" s="5"/>
      <c r="VF359" s="5"/>
      <c r="VG359" s="5"/>
      <c r="VH359" s="5"/>
      <c r="VI359" s="5"/>
      <c r="VJ359" s="5"/>
      <c r="VK359" s="5"/>
      <c r="VL359" s="5"/>
      <c r="VM359" s="5"/>
      <c r="VN359" s="5"/>
      <c r="VO359" s="5"/>
      <c r="VP359" s="5"/>
      <c r="VQ359" s="5"/>
      <c r="VR359" s="5"/>
      <c r="VS359" s="5"/>
      <c r="VT359" s="5"/>
      <c r="VU359" s="5"/>
      <c r="VV359" s="5"/>
      <c r="VW359" s="5"/>
      <c r="VX359" s="5"/>
      <c r="VY359" s="5"/>
      <c r="VZ359" s="5"/>
      <c r="WA359" s="5"/>
      <c r="WB359" s="5"/>
      <c r="WC359" s="5"/>
      <c r="WD359" s="5"/>
      <c r="WE359" s="5"/>
      <c r="WF359" s="5"/>
      <c r="WG359" s="5"/>
      <c r="WH359" s="5"/>
      <c r="WI359" s="5"/>
      <c r="WJ359" s="5"/>
      <c r="WK359" s="5"/>
      <c r="WL359" s="5"/>
      <c r="WM359" s="5"/>
      <c r="WN359" s="5"/>
      <c r="WO359" s="5"/>
      <c r="WP359" s="5"/>
      <c r="WQ359" s="5"/>
      <c r="WR359" s="5"/>
      <c r="WS359" s="5"/>
      <c r="WT359" s="5"/>
      <c r="WU359" s="5"/>
      <c r="WV359" s="5"/>
      <c r="WW359" s="5"/>
      <c r="WX359" s="5"/>
      <c r="WY359" s="5"/>
      <c r="WZ359" s="5"/>
      <c r="XA359" s="5"/>
      <c r="XB359" s="5"/>
      <c r="XC359" s="5"/>
      <c r="XD359" s="5"/>
      <c r="XE359" s="5"/>
      <c r="XF359" s="5"/>
      <c r="XG359" s="5"/>
      <c r="XH359" s="5"/>
      <c r="XI359" s="5"/>
      <c r="XJ359" s="5"/>
      <c r="XK359" s="5"/>
      <c r="XL359" s="5"/>
      <c r="XM359" s="5"/>
      <c r="XN359" s="5"/>
      <c r="XO359" s="5"/>
      <c r="XP359" s="5"/>
      <c r="XQ359" s="5"/>
      <c r="XR359" s="5"/>
      <c r="XS359" s="5"/>
      <c r="XT359" s="5"/>
      <c r="XU359" s="5"/>
      <c r="XV359" s="5"/>
      <c r="XW359" s="5"/>
    </row>
    <row r="360" spans="39:647" x14ac:dyDescent="0.45">
      <c r="AM360" s="5"/>
      <c r="AN360" s="5"/>
      <c r="AO360" s="5"/>
      <c r="AP360" s="5"/>
      <c r="AQ360" s="5"/>
      <c r="AR360" s="5"/>
      <c r="AS360" s="5"/>
      <c r="AT360" s="5"/>
      <c r="AU360" s="5"/>
      <c r="AV360" s="5"/>
      <c r="AW360" s="5"/>
      <c r="AX360" s="5"/>
      <c r="AY360" s="5"/>
      <c r="AZ360" s="5"/>
      <c r="BA360" s="5"/>
      <c r="BB360" s="5"/>
      <c r="BC360" s="5"/>
      <c r="BD360" s="5"/>
      <c r="BE360" s="5"/>
      <c r="BF360" s="5"/>
      <c r="BG360" s="5"/>
      <c r="BH360" s="5"/>
      <c r="BI360" s="5"/>
      <c r="BJ360" s="5"/>
      <c r="BK360" s="5"/>
      <c r="BL360" s="5"/>
      <c r="BM360" s="5"/>
      <c r="BN360" s="5"/>
      <c r="BO360" s="5"/>
      <c r="BP360" s="5"/>
      <c r="BQ360" s="5"/>
      <c r="BR360" s="5"/>
      <c r="BS360" s="5"/>
      <c r="BT360" s="5"/>
      <c r="BU360" s="5"/>
      <c r="BV360" s="5"/>
      <c r="BW360" s="5"/>
      <c r="BX360" s="5"/>
      <c r="BY360" s="5"/>
      <c r="BZ360" s="5"/>
      <c r="CA360" s="5"/>
      <c r="CB360" s="5"/>
      <c r="CC360" s="5"/>
      <c r="CD360" s="5"/>
      <c r="CE360" s="5"/>
      <c r="CF360" s="5"/>
      <c r="CG360" s="5"/>
      <c r="CH360" s="5"/>
      <c r="CI360" s="5"/>
      <c r="CJ360" s="5"/>
      <c r="CK360" s="5"/>
      <c r="CL360" s="5"/>
      <c r="CM360" s="5"/>
      <c r="CN360" s="5"/>
      <c r="CO360" s="5"/>
      <c r="CP360" s="5"/>
      <c r="CQ360" s="5"/>
      <c r="CR360" s="5"/>
      <c r="CS360" s="5"/>
      <c r="CT360" s="5"/>
      <c r="CU360" s="5"/>
      <c r="CV360" s="5"/>
      <c r="CW360" s="5"/>
      <c r="CX360" s="5"/>
      <c r="CY360" s="5"/>
      <c r="CZ360" s="5"/>
      <c r="DA360" s="5"/>
      <c r="DB360" s="5"/>
      <c r="DC360" s="5"/>
      <c r="DD360" s="5"/>
      <c r="DE360" s="5"/>
      <c r="DF360" s="5"/>
      <c r="DG360" s="5"/>
      <c r="DH360" s="5"/>
      <c r="DI360" s="5"/>
      <c r="DJ360" s="5"/>
      <c r="DK360" s="5"/>
      <c r="DL360" s="5"/>
      <c r="DM360" s="5"/>
      <c r="DN360" s="5"/>
      <c r="DO360" s="5"/>
      <c r="DP360" s="5"/>
      <c r="DQ360" s="5"/>
      <c r="DR360" s="5"/>
      <c r="DS360" s="5"/>
      <c r="DT360" s="5"/>
      <c r="DU360" s="5"/>
      <c r="DV360" s="5"/>
      <c r="DW360" s="5"/>
      <c r="DX360" s="5"/>
      <c r="DY360" s="5"/>
      <c r="DZ360" s="5"/>
      <c r="EA360" s="5"/>
      <c r="EB360" s="5"/>
      <c r="EC360" s="5"/>
      <c r="ED360" s="5"/>
      <c r="EE360" s="5"/>
      <c r="EF360" s="5"/>
      <c r="EG360" s="5"/>
      <c r="EH360" s="5"/>
      <c r="EI360" s="5"/>
      <c r="EJ360" s="5"/>
      <c r="EK360" s="5"/>
      <c r="EL360" s="5"/>
      <c r="EM360" s="5"/>
      <c r="EN360" s="5"/>
      <c r="EO360" s="5"/>
      <c r="EP360" s="5"/>
      <c r="EQ360" s="5"/>
      <c r="ER360" s="5"/>
      <c r="ES360" s="5"/>
      <c r="ET360" s="5"/>
      <c r="EU360" s="5"/>
      <c r="EV360" s="5"/>
      <c r="EW360" s="5"/>
      <c r="EX360" s="5"/>
      <c r="EY360" s="5"/>
      <c r="EZ360" s="5"/>
      <c r="FA360" s="5"/>
      <c r="FB360" s="5"/>
      <c r="FC360" s="5"/>
      <c r="FD360" s="5"/>
      <c r="FE360" s="5"/>
      <c r="FF360" s="5"/>
      <c r="FG360" s="5"/>
      <c r="FH360" s="5"/>
      <c r="FI360" s="5"/>
      <c r="FJ360" s="5"/>
      <c r="FK360" s="5"/>
      <c r="FL360" s="5"/>
      <c r="FM360" s="5"/>
      <c r="FN360" s="5"/>
      <c r="FO360" s="5"/>
      <c r="FP360" s="5"/>
      <c r="FQ360" s="5"/>
      <c r="FR360" s="5"/>
      <c r="FS360" s="5"/>
      <c r="FT360" s="5"/>
      <c r="FU360" s="5"/>
      <c r="FV360" s="5"/>
      <c r="FW360" s="5"/>
      <c r="FX360" s="5"/>
      <c r="FY360" s="5"/>
      <c r="FZ360" s="5"/>
      <c r="GA360" s="5"/>
      <c r="GB360" s="5"/>
      <c r="GC360" s="5"/>
      <c r="GD360" s="5"/>
      <c r="GE360" s="5"/>
      <c r="GF360" s="5"/>
      <c r="GG360" s="5"/>
      <c r="GH360" s="5"/>
      <c r="GI360" s="5"/>
      <c r="GJ360" s="5"/>
      <c r="GK360" s="5"/>
      <c r="GL360" s="5"/>
      <c r="GM360" s="5"/>
      <c r="GN360" s="5"/>
      <c r="GO360" s="5"/>
      <c r="GP360" s="5"/>
      <c r="GQ360" s="5"/>
      <c r="GR360" s="5"/>
      <c r="GS360" s="5"/>
      <c r="GT360" s="5"/>
      <c r="GU360" s="5"/>
      <c r="GV360" s="5"/>
      <c r="GW360" s="5"/>
      <c r="GX360" s="5"/>
      <c r="GY360" s="5"/>
      <c r="GZ360" s="5"/>
      <c r="HA360" s="5"/>
      <c r="HB360" s="5"/>
      <c r="HC360" s="5"/>
      <c r="HD360" s="5"/>
      <c r="HE360" s="5"/>
      <c r="HF360" s="5"/>
      <c r="HG360" s="5"/>
      <c r="HH360" s="5"/>
      <c r="HI360" s="5"/>
      <c r="HJ360" s="5"/>
      <c r="HK360" s="5"/>
      <c r="HL360" s="5"/>
      <c r="HM360" s="5"/>
      <c r="HN360" s="5"/>
      <c r="HO360" s="5"/>
      <c r="HP360" s="5"/>
      <c r="HQ360" s="5"/>
      <c r="HR360" s="5"/>
      <c r="HS360" s="5"/>
      <c r="HT360" s="5"/>
      <c r="HU360" s="5"/>
      <c r="HV360" s="5"/>
      <c r="HW360" s="5"/>
      <c r="HX360" s="5"/>
      <c r="HY360" s="5"/>
      <c r="HZ360" s="5"/>
      <c r="IA360" s="5"/>
      <c r="IB360" s="5"/>
      <c r="IC360" s="5"/>
      <c r="ID360" s="5"/>
      <c r="IE360" s="5"/>
      <c r="IF360" s="5"/>
      <c r="IG360" s="5"/>
      <c r="IH360" s="5"/>
      <c r="II360" s="5"/>
      <c r="IJ360" s="5"/>
      <c r="IK360" s="5"/>
      <c r="IL360" s="5"/>
      <c r="IM360" s="5"/>
      <c r="IN360" s="5"/>
      <c r="IO360" s="5"/>
      <c r="IP360" s="5"/>
      <c r="IQ360" s="5"/>
      <c r="IR360" s="5"/>
      <c r="IS360" s="5"/>
      <c r="IT360" s="5"/>
      <c r="IU360" s="5"/>
      <c r="IV360" s="5"/>
      <c r="IW360" s="5"/>
      <c r="IX360" s="5"/>
      <c r="IY360" s="5"/>
      <c r="IZ360" s="5"/>
      <c r="JA360" s="5"/>
      <c r="JB360" s="5"/>
      <c r="JC360" s="5"/>
      <c r="JD360" s="5"/>
      <c r="JE360" s="5"/>
      <c r="JF360" s="5"/>
      <c r="JG360" s="5"/>
      <c r="JH360" s="5"/>
      <c r="JI360" s="5"/>
      <c r="JJ360" s="5"/>
      <c r="JK360" s="5"/>
      <c r="JL360" s="5"/>
      <c r="JM360" s="5"/>
      <c r="JN360" s="5"/>
      <c r="JO360" s="5"/>
      <c r="JP360" s="5"/>
      <c r="JQ360" s="5"/>
      <c r="JR360" s="5"/>
      <c r="JS360" s="5"/>
      <c r="JT360" s="5"/>
      <c r="JU360" s="5"/>
      <c r="JV360" s="5"/>
      <c r="JW360" s="5"/>
      <c r="JX360" s="5"/>
      <c r="JY360" s="5"/>
      <c r="JZ360" s="5"/>
      <c r="KA360" s="5"/>
      <c r="KB360" s="5"/>
      <c r="KC360" s="5"/>
      <c r="KD360" s="5"/>
      <c r="KE360" s="5"/>
      <c r="KF360" s="5"/>
      <c r="KG360" s="5"/>
      <c r="KH360" s="5"/>
      <c r="KI360" s="5"/>
      <c r="KJ360" s="5"/>
      <c r="KK360" s="5"/>
      <c r="KL360" s="5"/>
      <c r="KM360" s="5"/>
      <c r="KN360" s="5"/>
      <c r="KO360" s="5"/>
      <c r="KP360" s="5"/>
      <c r="KQ360" s="5"/>
      <c r="KR360" s="5"/>
      <c r="KS360" s="5"/>
      <c r="KT360" s="5"/>
      <c r="KU360" s="5"/>
      <c r="KV360" s="5"/>
      <c r="KW360" s="5"/>
      <c r="KX360" s="5"/>
      <c r="KY360" s="5"/>
      <c r="KZ360" s="5"/>
      <c r="LA360" s="5"/>
      <c r="LB360" s="5"/>
      <c r="LC360" s="5"/>
      <c r="LD360" s="5"/>
      <c r="LE360" s="5"/>
      <c r="LF360" s="5"/>
      <c r="LG360" s="5"/>
      <c r="LH360" s="5"/>
      <c r="LI360" s="5"/>
      <c r="LJ360" s="5"/>
      <c r="LK360" s="5"/>
      <c r="LL360" s="5"/>
      <c r="LM360" s="5"/>
      <c r="LN360" s="5"/>
      <c r="LO360" s="5"/>
      <c r="LP360" s="5"/>
      <c r="LQ360" s="5"/>
      <c r="LR360" s="5"/>
      <c r="LS360" s="5"/>
      <c r="LT360" s="5"/>
      <c r="LU360" s="5"/>
      <c r="LV360" s="5"/>
      <c r="LW360" s="5"/>
      <c r="LX360" s="5"/>
      <c r="LY360" s="5"/>
      <c r="LZ360" s="5"/>
      <c r="MA360" s="5"/>
      <c r="MB360" s="5"/>
      <c r="MC360" s="5"/>
      <c r="MD360" s="5"/>
      <c r="ME360" s="5"/>
      <c r="MF360" s="5"/>
      <c r="MG360" s="5"/>
      <c r="MH360" s="5"/>
      <c r="MI360" s="5"/>
      <c r="MJ360" s="5"/>
      <c r="MK360" s="5"/>
      <c r="ML360" s="5"/>
      <c r="MM360" s="5"/>
      <c r="MN360" s="5"/>
      <c r="MO360" s="5"/>
      <c r="MP360" s="5"/>
      <c r="MQ360" s="5"/>
      <c r="MR360" s="5"/>
      <c r="MS360" s="5"/>
      <c r="MT360" s="5"/>
      <c r="MU360" s="5"/>
      <c r="MV360" s="5"/>
      <c r="MW360" s="5"/>
      <c r="MX360" s="5"/>
      <c r="MY360" s="5"/>
      <c r="MZ360" s="5"/>
      <c r="NA360" s="5"/>
      <c r="NB360" s="5"/>
      <c r="NC360" s="5"/>
      <c r="ND360" s="5"/>
      <c r="NE360" s="5"/>
      <c r="NF360" s="5"/>
      <c r="NG360" s="5"/>
      <c r="NH360" s="5"/>
      <c r="NI360" s="5"/>
      <c r="NJ360" s="5"/>
      <c r="NK360" s="5"/>
      <c r="NL360" s="5"/>
      <c r="NM360" s="5"/>
      <c r="NN360" s="5"/>
      <c r="NO360" s="5"/>
      <c r="NP360" s="5"/>
      <c r="NQ360" s="5"/>
      <c r="NR360" s="5"/>
      <c r="NS360" s="5"/>
      <c r="NT360" s="5"/>
      <c r="NU360" s="5"/>
      <c r="NV360" s="5"/>
      <c r="NW360" s="5"/>
      <c r="NX360" s="5"/>
      <c r="NY360" s="5"/>
      <c r="NZ360" s="5"/>
      <c r="OA360" s="5"/>
      <c r="OB360" s="5"/>
      <c r="OC360" s="5"/>
      <c r="OD360" s="5"/>
      <c r="OE360" s="5"/>
      <c r="OF360" s="5"/>
      <c r="OG360" s="5"/>
      <c r="OH360" s="5"/>
      <c r="OI360" s="5"/>
      <c r="OJ360" s="5"/>
      <c r="OK360" s="5"/>
      <c r="OL360" s="5"/>
      <c r="OM360" s="5"/>
      <c r="ON360" s="5"/>
      <c r="OO360" s="5"/>
      <c r="OP360" s="5"/>
      <c r="OQ360" s="5"/>
      <c r="OR360" s="5"/>
      <c r="OS360" s="5"/>
      <c r="OT360" s="5"/>
      <c r="OU360" s="5"/>
      <c r="OV360" s="5"/>
      <c r="OW360" s="5"/>
      <c r="OX360" s="5"/>
      <c r="OY360" s="5"/>
      <c r="OZ360" s="5"/>
      <c r="PA360" s="5"/>
      <c r="PB360" s="5"/>
      <c r="PC360" s="5"/>
      <c r="PD360" s="5"/>
      <c r="PE360" s="5"/>
      <c r="PF360" s="5"/>
      <c r="PG360" s="5"/>
      <c r="PH360" s="5"/>
      <c r="PI360" s="5"/>
      <c r="PJ360" s="5"/>
      <c r="PK360" s="5"/>
      <c r="PL360" s="5"/>
      <c r="PM360" s="5"/>
      <c r="PN360" s="5"/>
      <c r="PO360" s="5"/>
      <c r="PP360" s="5"/>
      <c r="PQ360" s="5"/>
      <c r="PR360" s="5"/>
      <c r="PS360" s="5"/>
      <c r="PT360" s="5"/>
      <c r="PU360" s="5"/>
      <c r="PV360" s="5"/>
      <c r="PW360" s="5"/>
      <c r="PX360" s="5"/>
      <c r="PY360" s="5"/>
      <c r="PZ360" s="5"/>
      <c r="QA360" s="5"/>
      <c r="QB360" s="5"/>
      <c r="QC360" s="5"/>
      <c r="QD360" s="5"/>
      <c r="QE360" s="5"/>
      <c r="QF360" s="5"/>
      <c r="QG360" s="5"/>
      <c r="QH360" s="5"/>
      <c r="QI360" s="5"/>
      <c r="QJ360" s="5"/>
      <c r="QK360" s="5"/>
      <c r="QL360" s="5"/>
      <c r="QM360" s="5"/>
      <c r="QN360" s="5"/>
      <c r="QO360" s="5"/>
      <c r="QP360" s="5"/>
      <c r="QQ360" s="5"/>
      <c r="QR360" s="5"/>
      <c r="QS360" s="5"/>
      <c r="QT360" s="5"/>
      <c r="QU360" s="5"/>
      <c r="QV360" s="5"/>
      <c r="QW360" s="5"/>
      <c r="QX360" s="5"/>
      <c r="QY360" s="5"/>
      <c r="QZ360" s="5"/>
      <c r="RA360" s="5"/>
      <c r="RB360" s="5"/>
      <c r="RC360" s="5"/>
      <c r="RD360" s="5"/>
      <c r="RE360" s="5"/>
      <c r="RF360" s="5"/>
      <c r="RG360" s="5"/>
      <c r="RH360" s="5"/>
      <c r="RI360" s="5"/>
      <c r="RJ360" s="5"/>
      <c r="RK360" s="5"/>
      <c r="RL360" s="5"/>
      <c r="RM360" s="5"/>
      <c r="RN360" s="5"/>
      <c r="RO360" s="5"/>
      <c r="RP360" s="5"/>
      <c r="RQ360" s="5"/>
      <c r="RR360" s="5"/>
      <c r="RS360" s="5"/>
      <c r="RT360" s="5"/>
      <c r="RU360" s="5"/>
      <c r="RV360" s="5"/>
      <c r="RW360" s="5"/>
      <c r="RX360" s="5"/>
      <c r="RY360" s="5"/>
      <c r="RZ360" s="5"/>
      <c r="SA360" s="5"/>
      <c r="SB360" s="5"/>
      <c r="SC360" s="5"/>
      <c r="SD360" s="5"/>
      <c r="SE360" s="5"/>
      <c r="SF360" s="5"/>
      <c r="SG360" s="5"/>
      <c r="SH360" s="5"/>
      <c r="SI360" s="5"/>
      <c r="SJ360" s="5"/>
      <c r="SK360" s="5"/>
      <c r="SL360" s="5"/>
      <c r="SM360" s="5"/>
      <c r="SN360" s="5"/>
      <c r="SO360" s="5"/>
      <c r="SP360" s="5"/>
      <c r="SQ360" s="5"/>
      <c r="SR360" s="5"/>
      <c r="SS360" s="5"/>
      <c r="ST360" s="5"/>
      <c r="SU360" s="5"/>
      <c r="SV360" s="5"/>
      <c r="SW360" s="5"/>
      <c r="SX360" s="5"/>
      <c r="SY360" s="5"/>
      <c r="SZ360" s="5"/>
      <c r="TA360" s="5"/>
      <c r="TB360" s="5"/>
      <c r="TC360" s="5"/>
      <c r="TD360" s="5"/>
      <c r="TE360" s="5"/>
      <c r="TF360" s="5"/>
      <c r="TG360" s="5"/>
      <c r="TH360" s="5"/>
      <c r="TI360" s="5"/>
      <c r="TJ360" s="5"/>
      <c r="TK360" s="5"/>
      <c r="TL360" s="5"/>
      <c r="TM360" s="5"/>
      <c r="TN360" s="5"/>
      <c r="TO360" s="5"/>
      <c r="TP360" s="5"/>
      <c r="TQ360" s="5"/>
      <c r="TR360" s="5"/>
      <c r="TS360" s="5"/>
      <c r="TT360" s="5"/>
      <c r="TU360" s="5"/>
      <c r="TV360" s="5"/>
      <c r="TW360" s="5"/>
      <c r="TX360" s="5"/>
      <c r="TY360" s="5"/>
      <c r="TZ360" s="5"/>
      <c r="UA360" s="5"/>
      <c r="UB360" s="5"/>
      <c r="UC360" s="5"/>
      <c r="UD360" s="5"/>
      <c r="UE360" s="5"/>
      <c r="UF360" s="5"/>
      <c r="UG360" s="5"/>
      <c r="UH360" s="5"/>
      <c r="UI360" s="5"/>
      <c r="UJ360" s="5"/>
      <c r="UK360" s="5"/>
      <c r="UL360" s="5"/>
      <c r="UM360" s="5"/>
      <c r="UN360" s="5"/>
      <c r="UO360" s="5"/>
      <c r="UP360" s="5"/>
      <c r="UQ360" s="5"/>
      <c r="UR360" s="5"/>
      <c r="US360" s="5"/>
      <c r="UT360" s="5"/>
      <c r="UU360" s="5"/>
      <c r="UV360" s="5"/>
      <c r="UW360" s="5"/>
      <c r="UX360" s="5"/>
      <c r="UY360" s="5"/>
      <c r="UZ360" s="5"/>
      <c r="VA360" s="5"/>
      <c r="VB360" s="5"/>
      <c r="VC360" s="5"/>
      <c r="VD360" s="5"/>
      <c r="VE360" s="5"/>
      <c r="VF360" s="5"/>
      <c r="VG360" s="5"/>
      <c r="VH360" s="5"/>
      <c r="VI360" s="5"/>
      <c r="VJ360" s="5"/>
      <c r="VK360" s="5"/>
      <c r="VL360" s="5"/>
      <c r="VM360" s="5"/>
      <c r="VN360" s="5"/>
      <c r="VO360" s="5"/>
      <c r="VP360" s="5"/>
      <c r="VQ360" s="5"/>
      <c r="VR360" s="5"/>
      <c r="VS360" s="5"/>
      <c r="VT360" s="5"/>
      <c r="VU360" s="5"/>
      <c r="VV360" s="5"/>
      <c r="VW360" s="5"/>
      <c r="VX360" s="5"/>
      <c r="VY360" s="5"/>
      <c r="VZ360" s="5"/>
      <c r="WA360" s="5"/>
      <c r="WB360" s="5"/>
      <c r="WC360" s="5"/>
      <c r="WD360" s="5"/>
      <c r="WE360" s="5"/>
      <c r="WF360" s="5"/>
      <c r="WG360" s="5"/>
      <c r="WH360" s="5"/>
      <c r="WI360" s="5"/>
      <c r="WJ360" s="5"/>
      <c r="WK360" s="5"/>
      <c r="WL360" s="5"/>
      <c r="WM360" s="5"/>
      <c r="WN360" s="5"/>
      <c r="WO360" s="5"/>
      <c r="WP360" s="5"/>
      <c r="WQ360" s="5"/>
      <c r="WR360" s="5"/>
      <c r="WS360" s="5"/>
      <c r="WT360" s="5"/>
      <c r="WU360" s="5"/>
      <c r="WV360" s="5"/>
      <c r="WW360" s="5"/>
      <c r="WX360" s="5"/>
      <c r="WY360" s="5"/>
      <c r="WZ360" s="5"/>
      <c r="XA360" s="5"/>
      <c r="XB360" s="5"/>
      <c r="XC360" s="5"/>
      <c r="XD360" s="5"/>
      <c r="XE360" s="5"/>
      <c r="XF360" s="5"/>
      <c r="XG360" s="5"/>
      <c r="XH360" s="5"/>
      <c r="XI360" s="5"/>
      <c r="XJ360" s="5"/>
      <c r="XK360" s="5"/>
      <c r="XL360" s="5"/>
      <c r="XM360" s="5"/>
      <c r="XN360" s="5"/>
      <c r="XO360" s="5"/>
      <c r="XP360" s="5"/>
      <c r="XQ360" s="5"/>
      <c r="XR360" s="5"/>
      <c r="XS360" s="5"/>
      <c r="XT360" s="5"/>
      <c r="XU360" s="5"/>
      <c r="XV360" s="5"/>
      <c r="XW360" s="5"/>
    </row>
    <row r="361" spans="39:647" x14ac:dyDescent="0.45">
      <c r="AM361" s="5"/>
      <c r="AN361" s="5"/>
      <c r="AO361" s="5"/>
      <c r="AP361" s="5"/>
      <c r="AQ361" s="5"/>
      <c r="AR361" s="5"/>
      <c r="AS361" s="5"/>
      <c r="AT361" s="5"/>
      <c r="AU361" s="5"/>
      <c r="AV361" s="5"/>
      <c r="AW361" s="5"/>
      <c r="AX361" s="5"/>
      <c r="AY361" s="5"/>
      <c r="AZ361" s="5"/>
      <c r="BA361" s="5"/>
      <c r="BB361" s="5"/>
      <c r="BC361" s="5"/>
      <c r="BD361" s="5"/>
      <c r="BE361" s="5"/>
      <c r="BF361" s="5"/>
      <c r="BG361" s="5"/>
      <c r="BH361" s="5"/>
      <c r="BI361" s="5"/>
      <c r="BJ361" s="5"/>
      <c r="BK361" s="5"/>
      <c r="BL361" s="5"/>
      <c r="BM361" s="5"/>
      <c r="BN361" s="5"/>
      <c r="BO361" s="5"/>
      <c r="BP361" s="5"/>
      <c r="BQ361" s="5"/>
      <c r="BR361" s="5"/>
      <c r="BS361" s="5"/>
      <c r="BT361" s="5"/>
      <c r="BU361" s="5"/>
      <c r="BV361" s="5"/>
      <c r="BW361" s="5"/>
      <c r="BX361" s="5"/>
      <c r="BY361" s="5"/>
      <c r="BZ361" s="5"/>
      <c r="CA361" s="5"/>
      <c r="CB361" s="5"/>
      <c r="CC361" s="5"/>
      <c r="CD361" s="5"/>
      <c r="CE361" s="5"/>
      <c r="CF361" s="5"/>
      <c r="CG361" s="5"/>
      <c r="CH361" s="5"/>
      <c r="CI361" s="5"/>
      <c r="CJ361" s="5"/>
      <c r="CK361" s="5"/>
      <c r="CL361" s="5"/>
      <c r="CM361" s="5"/>
      <c r="CN361" s="5"/>
      <c r="CO361" s="5"/>
      <c r="CP361" s="5"/>
      <c r="CQ361" s="5"/>
      <c r="CR361" s="5"/>
      <c r="CS361" s="5"/>
      <c r="CT361" s="5"/>
      <c r="CU361" s="5"/>
      <c r="CV361" s="5"/>
      <c r="CW361" s="5"/>
      <c r="CX361" s="5"/>
      <c r="CY361" s="5"/>
      <c r="CZ361" s="5"/>
      <c r="DA361" s="5"/>
      <c r="DB361" s="5"/>
      <c r="DC361" s="5"/>
      <c r="DD361" s="5"/>
      <c r="DE361" s="5"/>
      <c r="DF361" s="5"/>
      <c r="DG361" s="5"/>
      <c r="DH361" s="5"/>
      <c r="DI361" s="5"/>
      <c r="DJ361" s="5"/>
      <c r="DK361" s="5"/>
      <c r="DL361" s="5"/>
      <c r="DM361" s="5"/>
      <c r="DN361" s="5"/>
      <c r="DO361" s="5"/>
      <c r="DP361" s="5"/>
      <c r="DQ361" s="5"/>
      <c r="DR361" s="5"/>
      <c r="DS361" s="5"/>
      <c r="DT361" s="5"/>
      <c r="DU361" s="5"/>
      <c r="DV361" s="5"/>
      <c r="DW361" s="5"/>
      <c r="DX361" s="5"/>
      <c r="DY361" s="5"/>
      <c r="DZ361" s="5"/>
      <c r="EA361" s="5"/>
      <c r="EB361" s="5"/>
      <c r="EC361" s="5"/>
      <c r="ED361" s="5"/>
      <c r="EE361" s="5"/>
      <c r="EF361" s="5"/>
      <c r="EG361" s="5"/>
      <c r="EH361" s="5"/>
      <c r="EI361" s="5"/>
      <c r="EJ361" s="5"/>
      <c r="EK361" s="5"/>
      <c r="EL361" s="5"/>
      <c r="EM361" s="5"/>
      <c r="EN361" s="5"/>
      <c r="EO361" s="5"/>
      <c r="EP361" s="5"/>
      <c r="EQ361" s="5"/>
      <c r="ER361" s="5"/>
      <c r="ES361" s="5"/>
      <c r="ET361" s="5"/>
      <c r="EU361" s="5"/>
      <c r="EV361" s="5"/>
      <c r="EW361" s="5"/>
      <c r="EX361" s="5"/>
      <c r="EY361" s="5"/>
      <c r="EZ361" s="5"/>
      <c r="FA361" s="5"/>
      <c r="FB361" s="5"/>
      <c r="FC361" s="5"/>
      <c r="FD361" s="5"/>
      <c r="FE361" s="5"/>
      <c r="FF361" s="5"/>
      <c r="FG361" s="5"/>
      <c r="FH361" s="5"/>
      <c r="FI361" s="5"/>
      <c r="FJ361" s="5"/>
      <c r="FK361" s="5"/>
      <c r="FL361" s="5"/>
      <c r="FM361" s="5"/>
      <c r="FN361" s="5"/>
      <c r="FO361" s="5"/>
      <c r="FP361" s="5"/>
      <c r="FQ361" s="5"/>
      <c r="FR361" s="5"/>
      <c r="FS361" s="5"/>
      <c r="FT361" s="5"/>
      <c r="FU361" s="5"/>
      <c r="FV361" s="5"/>
      <c r="FW361" s="5"/>
      <c r="FX361" s="5"/>
      <c r="FY361" s="5"/>
      <c r="FZ361" s="5"/>
      <c r="GA361" s="5"/>
      <c r="GB361" s="5"/>
      <c r="GC361" s="5"/>
      <c r="GD361" s="5"/>
      <c r="GE361" s="5"/>
      <c r="GF361" s="5"/>
      <c r="GG361" s="5"/>
      <c r="GH361" s="5"/>
      <c r="GI361" s="5"/>
      <c r="GJ361" s="5"/>
      <c r="GK361" s="5"/>
      <c r="GL361" s="5"/>
      <c r="GM361" s="5"/>
      <c r="GN361" s="5"/>
      <c r="GO361" s="5"/>
      <c r="GP361" s="5"/>
      <c r="GQ361" s="5"/>
      <c r="GR361" s="5"/>
      <c r="GS361" s="5"/>
      <c r="GT361" s="5"/>
      <c r="GU361" s="5"/>
      <c r="GV361" s="5"/>
      <c r="GW361" s="5"/>
      <c r="GX361" s="5"/>
      <c r="GY361" s="5"/>
      <c r="GZ361" s="5"/>
      <c r="HA361" s="5"/>
      <c r="HB361" s="5"/>
      <c r="HC361" s="5"/>
      <c r="HD361" s="5"/>
      <c r="HE361" s="5"/>
      <c r="HF361" s="5"/>
      <c r="HG361" s="5"/>
      <c r="HH361" s="5"/>
      <c r="HI361" s="5"/>
      <c r="HJ361" s="5"/>
      <c r="HK361" s="5"/>
      <c r="HL361" s="5"/>
      <c r="HM361" s="5"/>
      <c r="HN361" s="5"/>
      <c r="HO361" s="5"/>
      <c r="HP361" s="5"/>
      <c r="HQ361" s="5"/>
      <c r="HR361" s="5"/>
      <c r="HS361" s="5"/>
      <c r="HT361" s="5"/>
      <c r="HU361" s="5"/>
      <c r="HV361" s="5"/>
      <c r="HW361" s="5"/>
      <c r="HX361" s="5"/>
      <c r="HY361" s="5"/>
      <c r="HZ361" s="5"/>
      <c r="IA361" s="5"/>
      <c r="IB361" s="5"/>
      <c r="IC361" s="5"/>
      <c r="ID361" s="5"/>
      <c r="IE361" s="5"/>
      <c r="IF361" s="5"/>
      <c r="IG361" s="5"/>
      <c r="IH361" s="5"/>
      <c r="II361" s="5"/>
      <c r="IJ361" s="5"/>
      <c r="IK361" s="5"/>
      <c r="IL361" s="5"/>
      <c r="IM361" s="5"/>
      <c r="IN361" s="5"/>
      <c r="IO361" s="5"/>
      <c r="IP361" s="5"/>
      <c r="IQ361" s="5"/>
      <c r="IR361" s="5"/>
      <c r="IS361" s="5"/>
      <c r="IT361" s="5"/>
      <c r="IU361" s="5"/>
      <c r="IV361" s="5"/>
      <c r="IW361" s="5"/>
      <c r="IX361" s="5"/>
      <c r="IY361" s="5"/>
      <c r="IZ361" s="5"/>
      <c r="JA361" s="5"/>
      <c r="JB361" s="5"/>
      <c r="JC361" s="5"/>
      <c r="JD361" s="5"/>
      <c r="JE361" s="5"/>
      <c r="JF361" s="5"/>
      <c r="JG361" s="5"/>
      <c r="JH361" s="5"/>
      <c r="JI361" s="5"/>
      <c r="JJ361" s="5"/>
      <c r="JK361" s="5"/>
      <c r="JL361" s="5"/>
      <c r="JM361" s="5"/>
      <c r="JN361" s="5"/>
      <c r="JO361" s="5"/>
      <c r="JP361" s="5"/>
      <c r="JQ361" s="5"/>
      <c r="JR361" s="5"/>
      <c r="JS361" s="5"/>
      <c r="JT361" s="5"/>
      <c r="JU361" s="5"/>
      <c r="JV361" s="5"/>
      <c r="JW361" s="5"/>
      <c r="JX361" s="5"/>
      <c r="JY361" s="5"/>
      <c r="JZ361" s="5"/>
      <c r="KA361" s="5"/>
      <c r="KB361" s="5"/>
      <c r="KC361" s="5"/>
      <c r="KD361" s="5"/>
      <c r="KE361" s="5"/>
      <c r="KF361" s="5"/>
      <c r="KG361" s="5"/>
      <c r="KH361" s="5"/>
      <c r="KI361" s="5"/>
      <c r="KJ361" s="5"/>
      <c r="KK361" s="5"/>
      <c r="KL361" s="5"/>
      <c r="KM361" s="5"/>
      <c r="KN361" s="5"/>
      <c r="KO361" s="5"/>
      <c r="KP361" s="5"/>
      <c r="KQ361" s="5"/>
      <c r="KR361" s="5"/>
      <c r="KS361" s="5"/>
      <c r="KT361" s="5"/>
      <c r="KU361" s="5"/>
      <c r="KV361" s="5"/>
      <c r="KW361" s="5"/>
      <c r="KX361" s="5"/>
      <c r="KY361" s="5"/>
      <c r="KZ361" s="5"/>
      <c r="LA361" s="5"/>
      <c r="LB361" s="5"/>
      <c r="LC361" s="5"/>
      <c r="LD361" s="5"/>
      <c r="LE361" s="5"/>
      <c r="LF361" s="5"/>
      <c r="LG361" s="5"/>
      <c r="LH361" s="5"/>
      <c r="LI361" s="5"/>
      <c r="LJ361" s="5"/>
      <c r="LK361" s="5"/>
      <c r="LL361" s="5"/>
      <c r="LM361" s="5"/>
      <c r="LN361" s="5"/>
      <c r="LO361" s="5"/>
      <c r="LP361" s="5"/>
      <c r="LQ361" s="5"/>
      <c r="LR361" s="5"/>
      <c r="LS361" s="5"/>
      <c r="LT361" s="5"/>
      <c r="LU361" s="5"/>
      <c r="LV361" s="5"/>
      <c r="LW361" s="5"/>
      <c r="LX361" s="5"/>
      <c r="LY361" s="5"/>
      <c r="LZ361" s="5"/>
      <c r="MA361" s="5"/>
      <c r="MB361" s="5"/>
      <c r="MC361" s="5"/>
      <c r="MD361" s="5"/>
      <c r="ME361" s="5"/>
      <c r="MF361" s="5"/>
      <c r="MG361" s="5"/>
      <c r="MH361" s="5"/>
      <c r="MI361" s="5"/>
      <c r="MJ361" s="5"/>
      <c r="MK361" s="5"/>
      <c r="ML361" s="5"/>
      <c r="MM361" s="5"/>
      <c r="MN361" s="5"/>
      <c r="MO361" s="5"/>
      <c r="MP361" s="5"/>
      <c r="MQ361" s="5"/>
      <c r="MR361" s="5"/>
      <c r="MS361" s="5"/>
      <c r="MT361" s="5"/>
      <c r="MU361" s="5"/>
      <c r="MV361" s="5"/>
      <c r="MW361" s="5"/>
      <c r="MX361" s="5"/>
      <c r="MY361" s="5"/>
      <c r="MZ361" s="5"/>
      <c r="NA361" s="5"/>
      <c r="NB361" s="5"/>
      <c r="NC361" s="5"/>
      <c r="ND361" s="5"/>
      <c r="NE361" s="5"/>
      <c r="NF361" s="5"/>
      <c r="NG361" s="5"/>
      <c r="NH361" s="5"/>
      <c r="NI361" s="5"/>
      <c r="NJ361" s="5"/>
      <c r="NK361" s="5"/>
      <c r="NL361" s="5"/>
      <c r="NM361" s="5"/>
      <c r="NN361" s="5"/>
      <c r="NO361" s="5"/>
      <c r="NP361" s="5"/>
      <c r="NQ361" s="5"/>
      <c r="NR361" s="5"/>
      <c r="NS361" s="5"/>
      <c r="NT361" s="5"/>
      <c r="NU361" s="5"/>
      <c r="NV361" s="5"/>
      <c r="NW361" s="5"/>
      <c r="NX361" s="5"/>
      <c r="NY361" s="5"/>
      <c r="NZ361" s="5"/>
      <c r="OA361" s="5"/>
      <c r="OB361" s="5"/>
      <c r="OC361" s="5"/>
      <c r="OD361" s="5"/>
      <c r="OE361" s="5"/>
      <c r="OF361" s="5"/>
      <c r="OG361" s="5"/>
      <c r="OH361" s="5"/>
      <c r="OI361" s="5"/>
      <c r="OJ361" s="5"/>
      <c r="OK361" s="5"/>
      <c r="OL361" s="5"/>
      <c r="OM361" s="5"/>
      <c r="ON361" s="5"/>
      <c r="OO361" s="5"/>
      <c r="OP361" s="5"/>
      <c r="OQ361" s="5"/>
      <c r="OR361" s="5"/>
      <c r="OS361" s="5"/>
      <c r="OT361" s="5"/>
      <c r="OU361" s="5"/>
      <c r="OV361" s="5"/>
      <c r="OW361" s="5"/>
      <c r="OX361" s="5"/>
      <c r="OY361" s="5"/>
      <c r="OZ361" s="5"/>
      <c r="PA361" s="5"/>
      <c r="PB361" s="5"/>
      <c r="PC361" s="5"/>
      <c r="PD361" s="5"/>
      <c r="PE361" s="5"/>
      <c r="PF361" s="5"/>
      <c r="PG361" s="5"/>
      <c r="PH361" s="5"/>
      <c r="PI361" s="5"/>
      <c r="PJ361" s="5"/>
      <c r="PK361" s="5"/>
      <c r="PL361" s="5"/>
      <c r="PM361" s="5"/>
      <c r="PN361" s="5"/>
      <c r="PO361" s="5"/>
      <c r="PP361" s="5"/>
      <c r="PQ361" s="5"/>
      <c r="PR361" s="5"/>
      <c r="PS361" s="5"/>
      <c r="PT361" s="5"/>
      <c r="PU361" s="5"/>
      <c r="PV361" s="5"/>
      <c r="PW361" s="5"/>
      <c r="PX361" s="5"/>
      <c r="PY361" s="5"/>
      <c r="PZ361" s="5"/>
      <c r="QA361" s="5"/>
      <c r="QB361" s="5"/>
      <c r="QC361" s="5"/>
      <c r="QD361" s="5"/>
      <c r="QE361" s="5"/>
      <c r="QF361" s="5"/>
      <c r="QG361" s="5"/>
      <c r="QH361" s="5"/>
      <c r="QI361" s="5"/>
      <c r="QJ361" s="5"/>
      <c r="QK361" s="5"/>
      <c r="QL361" s="5"/>
      <c r="QM361" s="5"/>
      <c r="QN361" s="5"/>
      <c r="QO361" s="5"/>
      <c r="QP361" s="5"/>
      <c r="QQ361" s="5"/>
      <c r="QR361" s="5"/>
      <c r="QS361" s="5"/>
      <c r="QT361" s="5"/>
      <c r="QU361" s="5"/>
      <c r="QV361" s="5"/>
      <c r="QW361" s="5"/>
      <c r="QX361" s="5"/>
      <c r="QY361" s="5"/>
      <c r="QZ361" s="5"/>
      <c r="RA361" s="5"/>
      <c r="RB361" s="5"/>
      <c r="RC361" s="5"/>
      <c r="RD361" s="5"/>
      <c r="RE361" s="5"/>
      <c r="RF361" s="5"/>
      <c r="RG361" s="5"/>
      <c r="RH361" s="5"/>
      <c r="RI361" s="5"/>
      <c r="RJ361" s="5"/>
      <c r="RK361" s="5"/>
      <c r="RL361" s="5"/>
      <c r="RM361" s="5"/>
      <c r="RN361" s="5"/>
      <c r="RO361" s="5"/>
      <c r="RP361" s="5"/>
      <c r="RQ361" s="5"/>
      <c r="RR361" s="5"/>
      <c r="RS361" s="5"/>
      <c r="RT361" s="5"/>
      <c r="RU361" s="5"/>
      <c r="RV361" s="5"/>
      <c r="RW361" s="5"/>
      <c r="RX361" s="5"/>
      <c r="RY361" s="5"/>
      <c r="RZ361" s="5"/>
      <c r="SA361" s="5"/>
      <c r="SB361" s="5"/>
      <c r="SC361" s="5"/>
      <c r="SD361" s="5"/>
      <c r="SE361" s="5"/>
      <c r="SF361" s="5"/>
      <c r="SG361" s="5"/>
      <c r="SH361" s="5"/>
      <c r="SI361" s="5"/>
      <c r="SJ361" s="5"/>
      <c r="SK361" s="5"/>
      <c r="SL361" s="5"/>
      <c r="SM361" s="5"/>
      <c r="SN361" s="5"/>
      <c r="SO361" s="5"/>
      <c r="SP361" s="5"/>
      <c r="SQ361" s="5"/>
      <c r="SR361" s="5"/>
      <c r="SS361" s="5"/>
      <c r="ST361" s="5"/>
      <c r="SU361" s="5"/>
      <c r="SV361" s="5"/>
      <c r="SW361" s="5"/>
      <c r="SX361" s="5"/>
      <c r="SY361" s="5"/>
      <c r="SZ361" s="5"/>
      <c r="TA361" s="5"/>
      <c r="TB361" s="5"/>
      <c r="TC361" s="5"/>
      <c r="TD361" s="5"/>
      <c r="TE361" s="5"/>
      <c r="TF361" s="5"/>
      <c r="TG361" s="5"/>
      <c r="TH361" s="5"/>
      <c r="TI361" s="5"/>
      <c r="TJ361" s="5"/>
      <c r="TK361" s="5"/>
      <c r="TL361" s="5"/>
      <c r="TM361" s="5"/>
      <c r="TN361" s="5"/>
      <c r="TO361" s="5"/>
      <c r="TP361" s="5"/>
      <c r="TQ361" s="5"/>
      <c r="TR361" s="5"/>
      <c r="TS361" s="5"/>
      <c r="TT361" s="5"/>
      <c r="TU361" s="5"/>
      <c r="TV361" s="5"/>
      <c r="TW361" s="5"/>
      <c r="TX361" s="5"/>
      <c r="TY361" s="5"/>
      <c r="TZ361" s="5"/>
      <c r="UA361" s="5"/>
      <c r="UB361" s="5"/>
      <c r="UC361" s="5"/>
      <c r="UD361" s="5"/>
      <c r="UE361" s="5"/>
      <c r="UF361" s="5"/>
      <c r="UG361" s="5"/>
      <c r="UH361" s="5"/>
      <c r="UI361" s="5"/>
      <c r="UJ361" s="5"/>
      <c r="UK361" s="5"/>
      <c r="UL361" s="5"/>
      <c r="UM361" s="5"/>
      <c r="UN361" s="5"/>
      <c r="UO361" s="5"/>
      <c r="UP361" s="5"/>
      <c r="UQ361" s="5"/>
      <c r="UR361" s="5"/>
      <c r="US361" s="5"/>
      <c r="UT361" s="5"/>
      <c r="UU361" s="5"/>
      <c r="UV361" s="5"/>
      <c r="UW361" s="5"/>
      <c r="UX361" s="5"/>
      <c r="UY361" s="5"/>
      <c r="UZ361" s="5"/>
      <c r="VA361" s="5"/>
      <c r="VB361" s="5"/>
      <c r="VC361" s="5"/>
      <c r="VD361" s="5"/>
      <c r="VE361" s="5"/>
      <c r="VF361" s="5"/>
      <c r="VG361" s="5"/>
      <c r="VH361" s="5"/>
      <c r="VI361" s="5"/>
      <c r="VJ361" s="5"/>
      <c r="VK361" s="5"/>
      <c r="VL361" s="5"/>
      <c r="VM361" s="5"/>
      <c r="VN361" s="5"/>
      <c r="VO361" s="5"/>
      <c r="VP361" s="5"/>
      <c r="VQ361" s="5"/>
      <c r="VR361" s="5"/>
      <c r="VS361" s="5"/>
      <c r="VT361" s="5"/>
      <c r="VU361" s="5"/>
      <c r="VV361" s="5"/>
      <c r="VW361" s="5"/>
      <c r="VX361" s="5"/>
      <c r="VY361" s="5"/>
      <c r="VZ361" s="5"/>
      <c r="WA361" s="5"/>
      <c r="WB361" s="5"/>
      <c r="WC361" s="5"/>
      <c r="WD361" s="5"/>
      <c r="WE361" s="5"/>
      <c r="WF361" s="5"/>
      <c r="WG361" s="5"/>
      <c r="WH361" s="5"/>
      <c r="WI361" s="5"/>
      <c r="WJ361" s="5"/>
      <c r="WK361" s="5"/>
      <c r="WL361" s="5"/>
      <c r="WM361" s="5"/>
      <c r="WN361" s="5"/>
      <c r="WO361" s="5"/>
      <c r="WP361" s="5"/>
      <c r="WQ361" s="5"/>
      <c r="WR361" s="5"/>
      <c r="WS361" s="5"/>
      <c r="WT361" s="5"/>
      <c r="WU361" s="5"/>
      <c r="WV361" s="5"/>
      <c r="WW361" s="5"/>
      <c r="WX361" s="5"/>
      <c r="WY361" s="5"/>
      <c r="WZ361" s="5"/>
      <c r="XA361" s="5"/>
      <c r="XB361" s="5"/>
      <c r="XC361" s="5"/>
      <c r="XD361" s="5"/>
      <c r="XE361" s="5"/>
      <c r="XF361" s="5"/>
      <c r="XG361" s="5"/>
      <c r="XH361" s="5"/>
      <c r="XI361" s="5"/>
      <c r="XJ361" s="5"/>
      <c r="XK361" s="5"/>
      <c r="XL361" s="5"/>
      <c r="XM361" s="5"/>
      <c r="XN361" s="5"/>
      <c r="XO361" s="5"/>
      <c r="XP361" s="5"/>
      <c r="XQ361" s="5"/>
      <c r="XR361" s="5"/>
      <c r="XS361" s="5"/>
      <c r="XT361" s="5"/>
      <c r="XU361" s="5"/>
      <c r="XV361" s="5"/>
      <c r="XW361" s="5"/>
    </row>
    <row r="362" spans="39:647" x14ac:dyDescent="0.45">
      <c r="AM362" s="5"/>
      <c r="AN362" s="5"/>
      <c r="AO362" s="5"/>
      <c r="AP362" s="5"/>
      <c r="AQ362" s="5"/>
      <c r="AR362" s="5"/>
      <c r="AS362" s="5"/>
      <c r="AT362" s="5"/>
      <c r="AU362" s="5"/>
      <c r="AV362" s="5"/>
      <c r="AW362" s="5"/>
      <c r="AX362" s="5"/>
      <c r="AY362" s="5"/>
      <c r="AZ362" s="5"/>
      <c r="BA362" s="5"/>
      <c r="BB362" s="5"/>
      <c r="BC362" s="5"/>
      <c r="BD362" s="5"/>
      <c r="BE362" s="5"/>
      <c r="BF362" s="5"/>
      <c r="BG362" s="5"/>
      <c r="BH362" s="5"/>
      <c r="BI362" s="5"/>
      <c r="BJ362" s="5"/>
      <c r="BK362" s="5"/>
      <c r="BL362" s="5"/>
      <c r="BM362" s="5"/>
      <c r="BN362" s="5"/>
      <c r="BO362" s="5"/>
      <c r="BP362" s="5"/>
      <c r="BQ362" s="5"/>
      <c r="BR362" s="5"/>
      <c r="BS362" s="5"/>
      <c r="BT362" s="5"/>
      <c r="BU362" s="5"/>
      <c r="BV362" s="5"/>
      <c r="BW362" s="5"/>
      <c r="BX362" s="5"/>
      <c r="BY362" s="5"/>
      <c r="BZ362" s="5"/>
      <c r="CA362" s="5"/>
      <c r="CB362" s="5"/>
      <c r="CC362" s="5"/>
      <c r="CD362" s="5"/>
      <c r="CE362" s="5"/>
      <c r="CF362" s="5"/>
      <c r="CG362" s="5"/>
      <c r="CH362" s="5"/>
      <c r="CI362" s="5"/>
      <c r="CJ362" s="5"/>
      <c r="CK362" s="5"/>
      <c r="CL362" s="5"/>
      <c r="CM362" s="5"/>
      <c r="CN362" s="5"/>
      <c r="CO362" s="5"/>
      <c r="CP362" s="5"/>
      <c r="CQ362" s="5"/>
      <c r="CR362" s="5"/>
      <c r="CS362" s="5"/>
      <c r="CT362" s="5"/>
      <c r="CU362" s="5"/>
      <c r="CV362" s="5"/>
      <c r="CW362" s="5"/>
      <c r="CX362" s="5"/>
      <c r="CY362" s="5"/>
      <c r="CZ362" s="5"/>
      <c r="DA362" s="5"/>
      <c r="DB362" s="5"/>
      <c r="DC362" s="5"/>
      <c r="DD362" s="5"/>
      <c r="DE362" s="5"/>
      <c r="DF362" s="5"/>
      <c r="DG362" s="5"/>
      <c r="DH362" s="5"/>
      <c r="DI362" s="5"/>
      <c r="DJ362" s="5"/>
      <c r="DK362" s="5"/>
      <c r="DL362" s="5"/>
      <c r="DM362" s="5"/>
      <c r="DN362" s="5"/>
      <c r="DO362" s="5"/>
      <c r="DP362" s="5"/>
      <c r="DQ362" s="5"/>
      <c r="DR362" s="5"/>
      <c r="DS362" s="5"/>
      <c r="DT362" s="5"/>
      <c r="DU362" s="5"/>
      <c r="DV362" s="5"/>
      <c r="DW362" s="5"/>
      <c r="DX362" s="5"/>
      <c r="DY362" s="5"/>
      <c r="DZ362" s="5"/>
      <c r="EA362" s="5"/>
      <c r="EB362" s="5"/>
      <c r="EC362" s="5"/>
      <c r="ED362" s="5"/>
      <c r="EE362" s="5"/>
      <c r="EF362" s="5"/>
      <c r="EG362" s="5"/>
      <c r="EH362" s="5"/>
      <c r="EI362" s="5"/>
      <c r="EJ362" s="5"/>
      <c r="EK362" s="5"/>
      <c r="EL362" s="5"/>
      <c r="EM362" s="5"/>
      <c r="EN362" s="5"/>
      <c r="EO362" s="5"/>
      <c r="EP362" s="5"/>
      <c r="EQ362" s="5"/>
      <c r="ER362" s="5"/>
      <c r="ES362" s="5"/>
      <c r="ET362" s="5"/>
      <c r="EU362" s="5"/>
      <c r="EV362" s="5"/>
      <c r="EW362" s="5"/>
      <c r="EX362" s="5"/>
      <c r="EY362" s="5"/>
      <c r="EZ362" s="5"/>
      <c r="FA362" s="5"/>
      <c r="FB362" s="5"/>
      <c r="FC362" s="5"/>
      <c r="FD362" s="5"/>
      <c r="FE362" s="5"/>
      <c r="FF362" s="5"/>
      <c r="FG362" s="5"/>
      <c r="FH362" s="5"/>
      <c r="FI362" s="5"/>
      <c r="FJ362" s="5"/>
      <c r="FK362" s="5"/>
      <c r="FL362" s="5"/>
      <c r="FM362" s="5"/>
      <c r="FN362" s="5"/>
      <c r="FO362" s="5"/>
      <c r="FP362" s="5"/>
      <c r="FQ362" s="5"/>
      <c r="FR362" s="5"/>
      <c r="FS362" s="5"/>
      <c r="FT362" s="5"/>
      <c r="FU362" s="5"/>
      <c r="FV362" s="5"/>
      <c r="FW362" s="5"/>
      <c r="FX362" s="5"/>
      <c r="FY362" s="5"/>
      <c r="FZ362" s="5"/>
      <c r="GA362" s="5"/>
      <c r="GB362" s="5"/>
      <c r="GC362" s="5"/>
      <c r="GD362" s="5"/>
      <c r="GE362" s="5"/>
      <c r="GF362" s="5"/>
      <c r="GG362" s="5"/>
      <c r="GH362" s="5"/>
      <c r="GI362" s="5"/>
      <c r="GJ362" s="5"/>
      <c r="GK362" s="5"/>
      <c r="GL362" s="5"/>
      <c r="GM362" s="5"/>
      <c r="GN362" s="5"/>
      <c r="GO362" s="5"/>
      <c r="GP362" s="5"/>
      <c r="GQ362" s="5"/>
      <c r="GR362" s="5"/>
      <c r="GS362" s="5"/>
      <c r="GT362" s="5"/>
      <c r="GU362" s="5"/>
      <c r="GV362" s="5"/>
      <c r="GW362" s="5"/>
      <c r="GX362" s="5"/>
      <c r="GY362" s="5"/>
      <c r="GZ362" s="5"/>
      <c r="HA362" s="5"/>
      <c r="HB362" s="5"/>
      <c r="HC362" s="5"/>
      <c r="HD362" s="5"/>
      <c r="HE362" s="5"/>
      <c r="HF362" s="5"/>
      <c r="HG362" s="5"/>
      <c r="HH362" s="5"/>
      <c r="HI362" s="5"/>
      <c r="HJ362" s="5"/>
      <c r="HK362" s="5"/>
      <c r="HL362" s="5"/>
      <c r="HM362" s="5"/>
      <c r="HN362" s="5"/>
      <c r="HO362" s="5"/>
      <c r="HP362" s="5"/>
      <c r="HQ362" s="5"/>
      <c r="HR362" s="5"/>
      <c r="HS362" s="5"/>
      <c r="HT362" s="5"/>
      <c r="HU362" s="5"/>
      <c r="HV362" s="5"/>
      <c r="HW362" s="5"/>
      <c r="HX362" s="5"/>
      <c r="HY362" s="5"/>
      <c r="HZ362" s="5"/>
      <c r="IA362" s="5"/>
      <c r="IB362" s="5"/>
      <c r="IC362" s="5"/>
      <c r="ID362" s="5"/>
      <c r="IE362" s="5"/>
      <c r="IF362" s="5"/>
      <c r="IG362" s="5"/>
      <c r="IH362" s="5"/>
      <c r="II362" s="5"/>
      <c r="IJ362" s="5"/>
      <c r="IK362" s="5"/>
      <c r="IL362" s="5"/>
      <c r="IM362" s="5"/>
      <c r="IN362" s="5"/>
      <c r="IO362" s="5"/>
      <c r="IP362" s="5"/>
      <c r="IQ362" s="5"/>
      <c r="IR362" s="5"/>
      <c r="IS362" s="5"/>
      <c r="IT362" s="5"/>
      <c r="IU362" s="5"/>
      <c r="IV362" s="5"/>
      <c r="IW362" s="5"/>
      <c r="IX362" s="5"/>
      <c r="IY362" s="5"/>
      <c r="IZ362" s="5"/>
      <c r="JA362" s="5"/>
      <c r="JB362" s="5"/>
      <c r="JC362" s="5"/>
      <c r="JD362" s="5"/>
      <c r="JE362" s="5"/>
      <c r="JF362" s="5"/>
      <c r="JG362" s="5"/>
      <c r="JH362" s="5"/>
      <c r="JI362" s="5"/>
      <c r="JJ362" s="5"/>
      <c r="JK362" s="5"/>
      <c r="JL362" s="5"/>
      <c r="JM362" s="5"/>
      <c r="JN362" s="5"/>
      <c r="JO362" s="5"/>
      <c r="JP362" s="5"/>
      <c r="JQ362" s="5"/>
      <c r="JR362" s="5"/>
      <c r="JS362" s="5"/>
      <c r="JT362" s="5"/>
      <c r="JU362" s="5"/>
      <c r="JV362" s="5"/>
      <c r="JW362" s="5"/>
      <c r="JX362" s="5"/>
      <c r="JY362" s="5"/>
      <c r="JZ362" s="5"/>
      <c r="KA362" s="5"/>
      <c r="KB362" s="5"/>
      <c r="KC362" s="5"/>
      <c r="KD362" s="5"/>
      <c r="KE362" s="5"/>
      <c r="KF362" s="5"/>
      <c r="KG362" s="5"/>
      <c r="KH362" s="5"/>
      <c r="KI362" s="5"/>
      <c r="KJ362" s="5"/>
      <c r="KK362" s="5"/>
      <c r="KL362" s="5"/>
      <c r="KM362" s="5"/>
      <c r="KN362" s="5"/>
      <c r="KO362" s="5"/>
      <c r="KP362" s="5"/>
      <c r="KQ362" s="5"/>
      <c r="KR362" s="5"/>
      <c r="KS362" s="5"/>
      <c r="KT362" s="5"/>
      <c r="KU362" s="5"/>
      <c r="KV362" s="5"/>
      <c r="KW362" s="5"/>
      <c r="KX362" s="5"/>
      <c r="KY362" s="5"/>
      <c r="KZ362" s="5"/>
      <c r="LA362" s="5"/>
      <c r="LB362" s="5"/>
      <c r="LC362" s="5"/>
      <c r="LD362" s="5"/>
      <c r="LE362" s="5"/>
      <c r="LF362" s="5"/>
      <c r="LG362" s="5"/>
      <c r="LH362" s="5"/>
      <c r="LI362" s="5"/>
      <c r="LJ362" s="5"/>
      <c r="LK362" s="5"/>
      <c r="LL362" s="5"/>
      <c r="LM362" s="5"/>
      <c r="LN362" s="5"/>
      <c r="LO362" s="5"/>
      <c r="LP362" s="5"/>
      <c r="LQ362" s="5"/>
      <c r="LR362" s="5"/>
      <c r="LS362" s="5"/>
      <c r="LT362" s="5"/>
      <c r="LU362" s="5"/>
      <c r="LV362" s="5"/>
      <c r="LW362" s="5"/>
      <c r="LX362" s="5"/>
      <c r="LY362" s="5"/>
      <c r="LZ362" s="5"/>
      <c r="MA362" s="5"/>
      <c r="MB362" s="5"/>
      <c r="MC362" s="5"/>
      <c r="MD362" s="5"/>
      <c r="ME362" s="5"/>
      <c r="MF362" s="5"/>
      <c r="MG362" s="5"/>
      <c r="MH362" s="5"/>
      <c r="MI362" s="5"/>
      <c r="MJ362" s="5"/>
      <c r="MK362" s="5"/>
      <c r="ML362" s="5"/>
      <c r="MM362" s="5"/>
      <c r="MN362" s="5"/>
      <c r="MO362" s="5"/>
      <c r="MP362" s="5"/>
      <c r="MQ362" s="5"/>
      <c r="MR362" s="5"/>
      <c r="MS362" s="5"/>
      <c r="MT362" s="5"/>
      <c r="MU362" s="5"/>
      <c r="MV362" s="5"/>
      <c r="MW362" s="5"/>
      <c r="MX362" s="5"/>
      <c r="MY362" s="5"/>
      <c r="MZ362" s="5"/>
      <c r="NA362" s="5"/>
      <c r="NB362" s="5"/>
      <c r="NC362" s="5"/>
      <c r="ND362" s="5"/>
      <c r="NE362" s="5"/>
      <c r="NF362" s="5"/>
      <c r="NG362" s="5"/>
      <c r="NH362" s="5"/>
      <c r="NI362" s="5"/>
      <c r="NJ362" s="5"/>
      <c r="NK362" s="5"/>
      <c r="NL362" s="5"/>
      <c r="NM362" s="5"/>
      <c r="NN362" s="5"/>
      <c r="NO362" s="5"/>
      <c r="NP362" s="5"/>
      <c r="NQ362" s="5"/>
      <c r="NR362" s="5"/>
      <c r="NS362" s="5"/>
      <c r="NT362" s="5"/>
      <c r="NU362" s="5"/>
      <c r="NV362" s="5"/>
      <c r="NW362" s="5"/>
      <c r="NX362" s="5"/>
      <c r="NY362" s="5"/>
      <c r="NZ362" s="5"/>
      <c r="OA362" s="5"/>
      <c r="OB362" s="5"/>
      <c r="OC362" s="5"/>
      <c r="OD362" s="5"/>
      <c r="OE362" s="5"/>
      <c r="OF362" s="5"/>
      <c r="OG362" s="5"/>
      <c r="OH362" s="5"/>
      <c r="OI362" s="5"/>
      <c r="OJ362" s="5"/>
      <c r="OK362" s="5"/>
      <c r="OL362" s="5"/>
      <c r="OM362" s="5"/>
      <c r="ON362" s="5"/>
      <c r="OO362" s="5"/>
      <c r="OP362" s="5"/>
      <c r="OQ362" s="5"/>
      <c r="OR362" s="5"/>
      <c r="OS362" s="5"/>
      <c r="OT362" s="5"/>
      <c r="OU362" s="5"/>
      <c r="OV362" s="5"/>
      <c r="OW362" s="5"/>
      <c r="OX362" s="5"/>
      <c r="OY362" s="5"/>
      <c r="OZ362" s="5"/>
      <c r="PA362" s="5"/>
      <c r="PB362" s="5"/>
      <c r="PC362" s="5"/>
      <c r="PD362" s="5"/>
      <c r="PE362" s="5"/>
      <c r="PF362" s="5"/>
      <c r="PG362" s="5"/>
      <c r="PH362" s="5"/>
      <c r="PI362" s="5"/>
      <c r="PJ362" s="5"/>
      <c r="PK362" s="5"/>
      <c r="PL362" s="5"/>
      <c r="PM362" s="5"/>
      <c r="PN362" s="5"/>
      <c r="PO362" s="5"/>
      <c r="PP362" s="5"/>
      <c r="PQ362" s="5"/>
      <c r="PR362" s="5"/>
      <c r="PS362" s="5"/>
      <c r="PT362" s="5"/>
      <c r="PU362" s="5"/>
      <c r="PV362" s="5"/>
      <c r="PW362" s="5"/>
      <c r="PX362" s="5"/>
      <c r="PY362" s="5"/>
      <c r="PZ362" s="5"/>
      <c r="QA362" s="5"/>
      <c r="QB362" s="5"/>
      <c r="QC362" s="5"/>
      <c r="QD362" s="5"/>
      <c r="QE362" s="5"/>
      <c r="QF362" s="5"/>
      <c r="QG362" s="5"/>
      <c r="QH362" s="5"/>
      <c r="QI362" s="5"/>
      <c r="QJ362" s="5"/>
      <c r="QK362" s="5"/>
      <c r="QL362" s="5"/>
      <c r="QM362" s="5"/>
      <c r="QN362" s="5"/>
      <c r="QO362" s="5"/>
      <c r="QP362" s="5"/>
      <c r="QQ362" s="5"/>
      <c r="QR362" s="5"/>
      <c r="QS362" s="5"/>
      <c r="QT362" s="5"/>
      <c r="QU362" s="5"/>
      <c r="QV362" s="5"/>
      <c r="QW362" s="5"/>
      <c r="QX362" s="5"/>
      <c r="QY362" s="5"/>
      <c r="QZ362" s="5"/>
      <c r="RA362" s="5"/>
      <c r="RB362" s="5"/>
      <c r="RC362" s="5"/>
      <c r="RD362" s="5"/>
      <c r="RE362" s="5"/>
      <c r="RF362" s="5"/>
      <c r="RG362" s="5"/>
      <c r="RH362" s="5"/>
      <c r="RI362" s="5"/>
      <c r="RJ362" s="5"/>
      <c r="RK362" s="5"/>
      <c r="RL362" s="5"/>
      <c r="RM362" s="5"/>
      <c r="RN362" s="5"/>
      <c r="RO362" s="5"/>
      <c r="RP362" s="5"/>
      <c r="RQ362" s="5"/>
      <c r="RR362" s="5"/>
      <c r="RS362" s="5"/>
      <c r="RT362" s="5"/>
      <c r="RU362" s="5"/>
      <c r="RV362" s="5"/>
      <c r="RW362" s="5"/>
      <c r="RX362" s="5"/>
      <c r="RY362" s="5"/>
      <c r="RZ362" s="5"/>
      <c r="SA362" s="5"/>
      <c r="SB362" s="5"/>
      <c r="SC362" s="5"/>
      <c r="SD362" s="5"/>
      <c r="SE362" s="5"/>
      <c r="SF362" s="5"/>
      <c r="SG362" s="5"/>
      <c r="SH362" s="5"/>
      <c r="SI362" s="5"/>
      <c r="SJ362" s="5"/>
      <c r="SK362" s="5"/>
      <c r="SL362" s="5"/>
      <c r="SM362" s="5"/>
      <c r="SN362" s="5"/>
      <c r="SO362" s="5"/>
      <c r="SP362" s="5"/>
      <c r="SQ362" s="5"/>
      <c r="SR362" s="5"/>
      <c r="SS362" s="5"/>
      <c r="ST362" s="5"/>
      <c r="SU362" s="5"/>
      <c r="SV362" s="5"/>
      <c r="SW362" s="5"/>
      <c r="SX362" s="5"/>
      <c r="SY362" s="5"/>
      <c r="SZ362" s="5"/>
      <c r="TA362" s="5"/>
      <c r="TB362" s="5"/>
      <c r="TC362" s="5"/>
      <c r="TD362" s="5"/>
      <c r="TE362" s="5"/>
      <c r="TF362" s="5"/>
      <c r="TG362" s="5"/>
      <c r="TH362" s="5"/>
      <c r="TI362" s="5"/>
      <c r="TJ362" s="5"/>
      <c r="TK362" s="5"/>
      <c r="TL362" s="5"/>
      <c r="TM362" s="5"/>
      <c r="TN362" s="5"/>
      <c r="TO362" s="5"/>
      <c r="TP362" s="5"/>
      <c r="TQ362" s="5"/>
      <c r="TR362" s="5"/>
      <c r="TS362" s="5"/>
      <c r="TT362" s="5"/>
      <c r="TU362" s="5"/>
      <c r="TV362" s="5"/>
      <c r="TW362" s="5"/>
      <c r="TX362" s="5"/>
      <c r="TY362" s="5"/>
      <c r="TZ362" s="5"/>
      <c r="UA362" s="5"/>
      <c r="UB362" s="5"/>
      <c r="UC362" s="5"/>
      <c r="UD362" s="5"/>
      <c r="UE362" s="5"/>
      <c r="UF362" s="5"/>
      <c r="UG362" s="5"/>
      <c r="UH362" s="5"/>
      <c r="UI362" s="5"/>
      <c r="UJ362" s="5"/>
      <c r="UK362" s="5"/>
      <c r="UL362" s="5"/>
      <c r="UM362" s="5"/>
      <c r="UN362" s="5"/>
      <c r="UO362" s="5"/>
      <c r="UP362" s="5"/>
      <c r="UQ362" s="5"/>
      <c r="UR362" s="5"/>
      <c r="US362" s="5"/>
      <c r="UT362" s="5"/>
      <c r="UU362" s="5"/>
      <c r="UV362" s="5"/>
      <c r="UW362" s="5"/>
      <c r="UX362" s="5"/>
      <c r="UY362" s="5"/>
      <c r="UZ362" s="5"/>
      <c r="VA362" s="5"/>
      <c r="VB362" s="5"/>
      <c r="VC362" s="5"/>
      <c r="VD362" s="5"/>
      <c r="VE362" s="5"/>
      <c r="VF362" s="5"/>
      <c r="VG362" s="5"/>
      <c r="VH362" s="5"/>
      <c r="VI362" s="5"/>
      <c r="VJ362" s="5"/>
      <c r="VK362" s="5"/>
      <c r="VL362" s="5"/>
      <c r="VM362" s="5"/>
      <c r="VN362" s="5"/>
      <c r="VO362" s="5"/>
      <c r="VP362" s="5"/>
      <c r="VQ362" s="5"/>
      <c r="VR362" s="5"/>
      <c r="VS362" s="5"/>
      <c r="VT362" s="5"/>
      <c r="VU362" s="5"/>
      <c r="VV362" s="5"/>
      <c r="VW362" s="5"/>
      <c r="VX362" s="5"/>
      <c r="VY362" s="5"/>
      <c r="VZ362" s="5"/>
      <c r="WA362" s="5"/>
      <c r="WB362" s="5"/>
      <c r="WC362" s="5"/>
      <c r="WD362" s="5"/>
      <c r="WE362" s="5"/>
      <c r="WF362" s="5"/>
      <c r="WG362" s="5"/>
      <c r="WH362" s="5"/>
      <c r="WI362" s="5"/>
      <c r="WJ362" s="5"/>
      <c r="WK362" s="5"/>
      <c r="WL362" s="5"/>
      <c r="WM362" s="5"/>
      <c r="WN362" s="5"/>
      <c r="WO362" s="5"/>
      <c r="WP362" s="5"/>
      <c r="WQ362" s="5"/>
      <c r="WR362" s="5"/>
      <c r="WS362" s="5"/>
      <c r="WT362" s="5"/>
      <c r="WU362" s="5"/>
      <c r="WV362" s="5"/>
      <c r="WW362" s="5"/>
      <c r="WX362" s="5"/>
      <c r="WY362" s="5"/>
      <c r="WZ362" s="5"/>
      <c r="XA362" s="5"/>
      <c r="XB362" s="5"/>
      <c r="XC362" s="5"/>
      <c r="XD362" s="5"/>
      <c r="XE362" s="5"/>
      <c r="XF362" s="5"/>
      <c r="XG362" s="5"/>
      <c r="XH362" s="5"/>
      <c r="XI362" s="5"/>
      <c r="XJ362" s="5"/>
      <c r="XK362" s="5"/>
      <c r="XL362" s="5"/>
      <c r="XM362" s="5"/>
      <c r="XN362" s="5"/>
      <c r="XO362" s="5"/>
      <c r="XP362" s="5"/>
      <c r="XQ362" s="5"/>
      <c r="XR362" s="5"/>
      <c r="XS362" s="5"/>
      <c r="XT362" s="5"/>
      <c r="XU362" s="5"/>
      <c r="XV362" s="5"/>
      <c r="XW362" s="5"/>
    </row>
    <row r="363" spans="39:647" x14ac:dyDescent="0.4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c r="EU363" s="5"/>
      <c r="EV363" s="5"/>
      <c r="EW363" s="5"/>
      <c r="EX363" s="5"/>
      <c r="EY363" s="5"/>
      <c r="EZ363" s="5"/>
      <c r="FA363" s="5"/>
      <c r="FB363" s="5"/>
      <c r="FC363" s="5"/>
      <c r="FD363" s="5"/>
      <c r="FE363" s="5"/>
      <c r="FF363" s="5"/>
      <c r="FG363" s="5"/>
      <c r="FH363" s="5"/>
      <c r="FI363" s="5"/>
      <c r="FJ363" s="5"/>
      <c r="FK363" s="5"/>
      <c r="FL363" s="5"/>
      <c r="FM363" s="5"/>
      <c r="FN363" s="5"/>
      <c r="FO363" s="5"/>
      <c r="FP363" s="5"/>
      <c r="FQ363" s="5"/>
      <c r="FR363" s="5"/>
      <c r="FS363" s="5"/>
      <c r="FT363" s="5"/>
      <c r="FU363" s="5"/>
      <c r="FV363" s="5"/>
      <c r="FW363" s="5"/>
      <c r="FX363" s="5"/>
      <c r="FY363" s="5"/>
      <c r="FZ363" s="5"/>
      <c r="GA363" s="5"/>
      <c r="GB363" s="5"/>
      <c r="GC363" s="5"/>
      <c r="GD363" s="5"/>
      <c r="GE363" s="5"/>
      <c r="GF363" s="5"/>
      <c r="GG363" s="5"/>
      <c r="GH363" s="5"/>
      <c r="GI363" s="5"/>
      <c r="GJ363" s="5"/>
      <c r="GK363" s="5"/>
      <c r="GL363" s="5"/>
      <c r="GM363" s="5"/>
      <c r="GN363" s="5"/>
      <c r="GO363" s="5"/>
      <c r="GP363" s="5"/>
      <c r="GQ363" s="5"/>
      <c r="GR363" s="5"/>
      <c r="GS363" s="5"/>
      <c r="GT363" s="5"/>
      <c r="GU363" s="5"/>
      <c r="GV363" s="5"/>
      <c r="GW363" s="5"/>
      <c r="GX363" s="5"/>
      <c r="GY363" s="5"/>
      <c r="GZ363" s="5"/>
      <c r="HA363" s="5"/>
      <c r="HB363" s="5"/>
      <c r="HC363" s="5"/>
      <c r="HD363" s="5"/>
      <c r="HE363" s="5"/>
      <c r="HF363" s="5"/>
      <c r="HG363" s="5"/>
      <c r="HH363" s="5"/>
      <c r="HI363" s="5"/>
      <c r="HJ363" s="5"/>
      <c r="HK363" s="5"/>
      <c r="HL363" s="5"/>
      <c r="HM363" s="5"/>
      <c r="HN363" s="5"/>
      <c r="HO363" s="5"/>
      <c r="HP363" s="5"/>
      <c r="HQ363" s="5"/>
      <c r="HR363" s="5"/>
      <c r="HS363" s="5"/>
      <c r="HT363" s="5"/>
      <c r="HU363" s="5"/>
      <c r="HV363" s="5"/>
      <c r="HW363" s="5"/>
      <c r="HX363" s="5"/>
      <c r="HY363" s="5"/>
      <c r="HZ363" s="5"/>
      <c r="IA363" s="5"/>
      <c r="IB363" s="5"/>
      <c r="IC363" s="5"/>
      <c r="ID363" s="5"/>
      <c r="IE363" s="5"/>
      <c r="IF363" s="5"/>
      <c r="IG363" s="5"/>
      <c r="IH363" s="5"/>
      <c r="II363" s="5"/>
      <c r="IJ363" s="5"/>
      <c r="IK363" s="5"/>
      <c r="IL363" s="5"/>
      <c r="IM363" s="5"/>
      <c r="IN363" s="5"/>
      <c r="IO363" s="5"/>
      <c r="IP363" s="5"/>
      <c r="IQ363" s="5"/>
      <c r="IR363" s="5"/>
      <c r="IS363" s="5"/>
      <c r="IT363" s="5"/>
      <c r="IU363" s="5"/>
      <c r="IV363" s="5"/>
      <c r="IW363" s="5"/>
      <c r="IX363" s="5"/>
      <c r="IY363" s="5"/>
      <c r="IZ363" s="5"/>
      <c r="JA363" s="5"/>
      <c r="JB363" s="5"/>
      <c r="JC363" s="5"/>
      <c r="JD363" s="5"/>
      <c r="JE363" s="5"/>
      <c r="JF363" s="5"/>
      <c r="JG363" s="5"/>
      <c r="JH363" s="5"/>
      <c r="JI363" s="5"/>
      <c r="JJ363" s="5"/>
      <c r="JK363" s="5"/>
      <c r="JL363" s="5"/>
      <c r="JM363" s="5"/>
      <c r="JN363" s="5"/>
      <c r="JO363" s="5"/>
      <c r="JP363" s="5"/>
      <c r="JQ363" s="5"/>
      <c r="JR363" s="5"/>
      <c r="JS363" s="5"/>
      <c r="JT363" s="5"/>
      <c r="JU363" s="5"/>
      <c r="JV363" s="5"/>
      <c r="JW363" s="5"/>
      <c r="JX363" s="5"/>
      <c r="JY363" s="5"/>
      <c r="JZ363" s="5"/>
      <c r="KA363" s="5"/>
      <c r="KB363" s="5"/>
      <c r="KC363" s="5"/>
      <c r="KD363" s="5"/>
      <c r="KE363" s="5"/>
      <c r="KF363" s="5"/>
      <c r="KG363" s="5"/>
      <c r="KH363" s="5"/>
      <c r="KI363" s="5"/>
      <c r="KJ363" s="5"/>
      <c r="KK363" s="5"/>
      <c r="KL363" s="5"/>
      <c r="KM363" s="5"/>
      <c r="KN363" s="5"/>
      <c r="KO363" s="5"/>
      <c r="KP363" s="5"/>
      <c r="KQ363" s="5"/>
      <c r="KR363" s="5"/>
      <c r="KS363" s="5"/>
      <c r="KT363" s="5"/>
      <c r="KU363" s="5"/>
      <c r="KV363" s="5"/>
      <c r="KW363" s="5"/>
      <c r="KX363" s="5"/>
      <c r="KY363" s="5"/>
      <c r="KZ363" s="5"/>
      <c r="LA363" s="5"/>
      <c r="LB363" s="5"/>
      <c r="LC363" s="5"/>
      <c r="LD363" s="5"/>
      <c r="LE363" s="5"/>
      <c r="LF363" s="5"/>
      <c r="LG363" s="5"/>
      <c r="LH363" s="5"/>
      <c r="LI363" s="5"/>
      <c r="LJ363" s="5"/>
      <c r="LK363" s="5"/>
      <c r="LL363" s="5"/>
      <c r="LM363" s="5"/>
      <c r="LN363" s="5"/>
      <c r="LO363" s="5"/>
      <c r="LP363" s="5"/>
      <c r="LQ363" s="5"/>
      <c r="LR363" s="5"/>
      <c r="LS363" s="5"/>
      <c r="LT363" s="5"/>
      <c r="LU363" s="5"/>
      <c r="LV363" s="5"/>
      <c r="LW363" s="5"/>
      <c r="LX363" s="5"/>
      <c r="LY363" s="5"/>
      <c r="LZ363" s="5"/>
      <c r="MA363" s="5"/>
      <c r="MB363" s="5"/>
      <c r="MC363" s="5"/>
      <c r="MD363" s="5"/>
      <c r="ME363" s="5"/>
      <c r="MF363" s="5"/>
      <c r="MG363" s="5"/>
      <c r="MH363" s="5"/>
      <c r="MI363" s="5"/>
      <c r="MJ363" s="5"/>
      <c r="MK363" s="5"/>
      <c r="ML363" s="5"/>
      <c r="MM363" s="5"/>
      <c r="MN363" s="5"/>
      <c r="MO363" s="5"/>
      <c r="MP363" s="5"/>
      <c r="MQ363" s="5"/>
      <c r="MR363" s="5"/>
      <c r="MS363" s="5"/>
      <c r="MT363" s="5"/>
      <c r="MU363" s="5"/>
      <c r="MV363" s="5"/>
      <c r="MW363" s="5"/>
      <c r="MX363" s="5"/>
      <c r="MY363" s="5"/>
      <c r="MZ363" s="5"/>
      <c r="NA363" s="5"/>
      <c r="NB363" s="5"/>
      <c r="NC363" s="5"/>
      <c r="ND363" s="5"/>
      <c r="NE363" s="5"/>
      <c r="NF363" s="5"/>
      <c r="NG363" s="5"/>
      <c r="NH363" s="5"/>
      <c r="NI363" s="5"/>
      <c r="NJ363" s="5"/>
      <c r="NK363" s="5"/>
      <c r="NL363" s="5"/>
      <c r="NM363" s="5"/>
      <c r="NN363" s="5"/>
      <c r="NO363" s="5"/>
      <c r="NP363" s="5"/>
      <c r="NQ363" s="5"/>
      <c r="NR363" s="5"/>
      <c r="NS363" s="5"/>
      <c r="NT363" s="5"/>
      <c r="NU363" s="5"/>
      <c r="NV363" s="5"/>
      <c r="NW363" s="5"/>
      <c r="NX363" s="5"/>
      <c r="NY363" s="5"/>
      <c r="NZ363" s="5"/>
      <c r="OA363" s="5"/>
      <c r="OB363" s="5"/>
      <c r="OC363" s="5"/>
      <c r="OD363" s="5"/>
      <c r="OE363" s="5"/>
      <c r="OF363" s="5"/>
      <c r="OG363" s="5"/>
      <c r="OH363" s="5"/>
      <c r="OI363" s="5"/>
      <c r="OJ363" s="5"/>
      <c r="OK363" s="5"/>
      <c r="OL363" s="5"/>
      <c r="OM363" s="5"/>
      <c r="ON363" s="5"/>
      <c r="OO363" s="5"/>
      <c r="OP363" s="5"/>
      <c r="OQ363" s="5"/>
      <c r="OR363" s="5"/>
      <c r="OS363" s="5"/>
      <c r="OT363" s="5"/>
      <c r="OU363" s="5"/>
      <c r="OV363" s="5"/>
      <c r="OW363" s="5"/>
      <c r="OX363" s="5"/>
      <c r="OY363" s="5"/>
      <c r="OZ363" s="5"/>
      <c r="PA363" s="5"/>
      <c r="PB363" s="5"/>
      <c r="PC363" s="5"/>
      <c r="PD363" s="5"/>
      <c r="PE363" s="5"/>
      <c r="PF363" s="5"/>
      <c r="PG363" s="5"/>
      <c r="PH363" s="5"/>
      <c r="PI363" s="5"/>
      <c r="PJ363" s="5"/>
      <c r="PK363" s="5"/>
      <c r="PL363" s="5"/>
      <c r="PM363" s="5"/>
      <c r="PN363" s="5"/>
      <c r="PO363" s="5"/>
      <c r="PP363" s="5"/>
      <c r="PQ363" s="5"/>
      <c r="PR363" s="5"/>
      <c r="PS363" s="5"/>
      <c r="PT363" s="5"/>
      <c r="PU363" s="5"/>
      <c r="PV363" s="5"/>
      <c r="PW363" s="5"/>
      <c r="PX363" s="5"/>
      <c r="PY363" s="5"/>
      <c r="PZ363" s="5"/>
      <c r="QA363" s="5"/>
      <c r="QB363" s="5"/>
      <c r="QC363" s="5"/>
      <c r="QD363" s="5"/>
      <c r="QE363" s="5"/>
      <c r="QF363" s="5"/>
      <c r="QG363" s="5"/>
      <c r="QH363" s="5"/>
      <c r="QI363" s="5"/>
      <c r="QJ363" s="5"/>
      <c r="QK363" s="5"/>
      <c r="QL363" s="5"/>
      <c r="QM363" s="5"/>
      <c r="QN363" s="5"/>
      <c r="QO363" s="5"/>
      <c r="QP363" s="5"/>
      <c r="QQ363" s="5"/>
      <c r="QR363" s="5"/>
      <c r="QS363" s="5"/>
      <c r="QT363" s="5"/>
      <c r="QU363" s="5"/>
      <c r="QV363" s="5"/>
      <c r="QW363" s="5"/>
      <c r="QX363" s="5"/>
      <c r="QY363" s="5"/>
      <c r="QZ363" s="5"/>
      <c r="RA363" s="5"/>
      <c r="RB363" s="5"/>
      <c r="RC363" s="5"/>
      <c r="RD363" s="5"/>
      <c r="RE363" s="5"/>
      <c r="RF363" s="5"/>
      <c r="RG363" s="5"/>
      <c r="RH363" s="5"/>
      <c r="RI363" s="5"/>
      <c r="RJ363" s="5"/>
      <c r="RK363" s="5"/>
      <c r="RL363" s="5"/>
      <c r="RM363" s="5"/>
      <c r="RN363" s="5"/>
      <c r="RO363" s="5"/>
      <c r="RP363" s="5"/>
      <c r="RQ363" s="5"/>
      <c r="RR363" s="5"/>
      <c r="RS363" s="5"/>
      <c r="RT363" s="5"/>
      <c r="RU363" s="5"/>
      <c r="RV363" s="5"/>
      <c r="RW363" s="5"/>
      <c r="RX363" s="5"/>
      <c r="RY363" s="5"/>
      <c r="RZ363" s="5"/>
      <c r="SA363" s="5"/>
      <c r="SB363" s="5"/>
      <c r="SC363" s="5"/>
      <c r="SD363" s="5"/>
      <c r="SE363" s="5"/>
      <c r="SF363" s="5"/>
      <c r="SG363" s="5"/>
      <c r="SH363" s="5"/>
      <c r="SI363" s="5"/>
      <c r="SJ363" s="5"/>
      <c r="SK363" s="5"/>
      <c r="SL363" s="5"/>
      <c r="SM363" s="5"/>
      <c r="SN363" s="5"/>
      <c r="SO363" s="5"/>
      <c r="SP363" s="5"/>
      <c r="SQ363" s="5"/>
      <c r="SR363" s="5"/>
      <c r="SS363" s="5"/>
      <c r="ST363" s="5"/>
      <c r="SU363" s="5"/>
      <c r="SV363" s="5"/>
      <c r="SW363" s="5"/>
      <c r="SX363" s="5"/>
      <c r="SY363" s="5"/>
      <c r="SZ363" s="5"/>
      <c r="TA363" s="5"/>
      <c r="TB363" s="5"/>
      <c r="TC363" s="5"/>
      <c r="TD363" s="5"/>
      <c r="TE363" s="5"/>
      <c r="TF363" s="5"/>
      <c r="TG363" s="5"/>
      <c r="TH363" s="5"/>
      <c r="TI363" s="5"/>
      <c r="TJ363" s="5"/>
      <c r="TK363" s="5"/>
      <c r="TL363" s="5"/>
      <c r="TM363" s="5"/>
      <c r="TN363" s="5"/>
      <c r="TO363" s="5"/>
      <c r="TP363" s="5"/>
      <c r="TQ363" s="5"/>
      <c r="TR363" s="5"/>
      <c r="TS363" s="5"/>
      <c r="TT363" s="5"/>
      <c r="TU363" s="5"/>
      <c r="TV363" s="5"/>
      <c r="TW363" s="5"/>
      <c r="TX363" s="5"/>
      <c r="TY363" s="5"/>
      <c r="TZ363" s="5"/>
      <c r="UA363" s="5"/>
      <c r="UB363" s="5"/>
      <c r="UC363" s="5"/>
      <c r="UD363" s="5"/>
      <c r="UE363" s="5"/>
      <c r="UF363" s="5"/>
      <c r="UG363" s="5"/>
      <c r="UH363" s="5"/>
      <c r="UI363" s="5"/>
      <c r="UJ363" s="5"/>
      <c r="UK363" s="5"/>
      <c r="UL363" s="5"/>
      <c r="UM363" s="5"/>
      <c r="UN363" s="5"/>
      <c r="UO363" s="5"/>
      <c r="UP363" s="5"/>
      <c r="UQ363" s="5"/>
      <c r="UR363" s="5"/>
      <c r="US363" s="5"/>
      <c r="UT363" s="5"/>
      <c r="UU363" s="5"/>
      <c r="UV363" s="5"/>
      <c r="UW363" s="5"/>
      <c r="UX363" s="5"/>
      <c r="UY363" s="5"/>
      <c r="UZ363" s="5"/>
      <c r="VA363" s="5"/>
      <c r="VB363" s="5"/>
      <c r="VC363" s="5"/>
      <c r="VD363" s="5"/>
      <c r="VE363" s="5"/>
      <c r="VF363" s="5"/>
      <c r="VG363" s="5"/>
      <c r="VH363" s="5"/>
      <c r="VI363" s="5"/>
      <c r="VJ363" s="5"/>
      <c r="VK363" s="5"/>
      <c r="VL363" s="5"/>
      <c r="VM363" s="5"/>
      <c r="VN363" s="5"/>
      <c r="VO363" s="5"/>
      <c r="VP363" s="5"/>
      <c r="VQ363" s="5"/>
      <c r="VR363" s="5"/>
      <c r="VS363" s="5"/>
      <c r="VT363" s="5"/>
      <c r="VU363" s="5"/>
      <c r="VV363" s="5"/>
      <c r="VW363" s="5"/>
      <c r="VX363" s="5"/>
      <c r="VY363" s="5"/>
      <c r="VZ363" s="5"/>
      <c r="WA363" s="5"/>
      <c r="WB363" s="5"/>
      <c r="WC363" s="5"/>
      <c r="WD363" s="5"/>
      <c r="WE363" s="5"/>
      <c r="WF363" s="5"/>
      <c r="WG363" s="5"/>
      <c r="WH363" s="5"/>
      <c r="WI363" s="5"/>
      <c r="WJ363" s="5"/>
      <c r="WK363" s="5"/>
      <c r="WL363" s="5"/>
      <c r="WM363" s="5"/>
      <c r="WN363" s="5"/>
      <c r="WO363" s="5"/>
      <c r="WP363" s="5"/>
      <c r="WQ363" s="5"/>
      <c r="WR363" s="5"/>
      <c r="WS363" s="5"/>
      <c r="WT363" s="5"/>
      <c r="WU363" s="5"/>
      <c r="WV363" s="5"/>
      <c r="WW363" s="5"/>
      <c r="WX363" s="5"/>
      <c r="WY363" s="5"/>
      <c r="WZ363" s="5"/>
      <c r="XA363" s="5"/>
      <c r="XB363" s="5"/>
      <c r="XC363" s="5"/>
      <c r="XD363" s="5"/>
      <c r="XE363" s="5"/>
      <c r="XF363" s="5"/>
      <c r="XG363" s="5"/>
      <c r="XH363" s="5"/>
      <c r="XI363" s="5"/>
      <c r="XJ363" s="5"/>
      <c r="XK363" s="5"/>
      <c r="XL363" s="5"/>
      <c r="XM363" s="5"/>
      <c r="XN363" s="5"/>
      <c r="XO363" s="5"/>
      <c r="XP363" s="5"/>
      <c r="XQ363" s="5"/>
      <c r="XR363" s="5"/>
      <c r="XS363" s="5"/>
      <c r="XT363" s="5"/>
      <c r="XU363" s="5"/>
      <c r="XV363" s="5"/>
      <c r="XW363" s="5"/>
    </row>
    <row r="364" spans="39:647" x14ac:dyDescent="0.45">
      <c r="AM364" s="5"/>
      <c r="AN364" s="5"/>
      <c r="AO364" s="5"/>
      <c r="AP364" s="5"/>
      <c r="AQ364" s="5"/>
      <c r="AR364" s="5"/>
      <c r="AS364" s="5"/>
      <c r="AT364" s="5"/>
      <c r="AU364" s="5"/>
      <c r="AV364" s="5"/>
      <c r="AW364" s="5"/>
      <c r="AX364" s="5"/>
      <c r="AY364" s="5"/>
      <c r="AZ364" s="5"/>
      <c r="BA364" s="5"/>
      <c r="BB364" s="5"/>
      <c r="BC364" s="5"/>
      <c r="BD364" s="5"/>
      <c r="BE364" s="5"/>
      <c r="BF364" s="5"/>
      <c r="BG364" s="5"/>
      <c r="BH364" s="5"/>
      <c r="BI364" s="5"/>
      <c r="BJ364" s="5"/>
      <c r="BK364" s="5"/>
      <c r="BL364" s="5"/>
      <c r="BM364" s="5"/>
      <c r="BN364" s="5"/>
      <c r="BO364" s="5"/>
      <c r="BP364" s="5"/>
      <c r="BQ364" s="5"/>
      <c r="BR364" s="5"/>
      <c r="BS364" s="5"/>
      <c r="BT364" s="5"/>
      <c r="BU364" s="5"/>
      <c r="BV364" s="5"/>
      <c r="BW364" s="5"/>
      <c r="BX364" s="5"/>
      <c r="BY364" s="5"/>
      <c r="BZ364" s="5"/>
      <c r="CA364" s="5"/>
      <c r="CB364" s="5"/>
      <c r="CC364" s="5"/>
      <c r="CD364" s="5"/>
      <c r="CE364" s="5"/>
      <c r="CF364" s="5"/>
      <c r="CG364" s="5"/>
      <c r="CH364" s="5"/>
      <c r="CI364" s="5"/>
      <c r="CJ364" s="5"/>
      <c r="CK364" s="5"/>
      <c r="CL364" s="5"/>
      <c r="CM364" s="5"/>
      <c r="CN364" s="5"/>
      <c r="CO364" s="5"/>
      <c r="CP364" s="5"/>
      <c r="CQ364" s="5"/>
      <c r="CR364" s="5"/>
      <c r="CS364" s="5"/>
      <c r="CT364" s="5"/>
      <c r="CU364" s="5"/>
      <c r="CV364" s="5"/>
      <c r="CW364" s="5"/>
      <c r="CX364" s="5"/>
      <c r="CY364" s="5"/>
      <c r="CZ364" s="5"/>
      <c r="DA364" s="5"/>
      <c r="DB364" s="5"/>
      <c r="DC364" s="5"/>
      <c r="DD364" s="5"/>
      <c r="DE364" s="5"/>
      <c r="DF364" s="5"/>
      <c r="DG364" s="5"/>
      <c r="DH364" s="5"/>
      <c r="DI364" s="5"/>
      <c r="DJ364" s="5"/>
      <c r="DK364" s="5"/>
      <c r="DL364" s="5"/>
      <c r="DM364" s="5"/>
      <c r="DN364" s="5"/>
      <c r="DO364" s="5"/>
      <c r="DP364" s="5"/>
      <c r="DQ364" s="5"/>
      <c r="DR364" s="5"/>
      <c r="DS364" s="5"/>
      <c r="DT364" s="5"/>
      <c r="DU364" s="5"/>
      <c r="DV364" s="5"/>
      <c r="DW364" s="5"/>
      <c r="DX364" s="5"/>
      <c r="DY364" s="5"/>
      <c r="DZ364" s="5"/>
      <c r="EA364" s="5"/>
      <c r="EB364" s="5"/>
      <c r="EC364" s="5"/>
      <c r="ED364" s="5"/>
      <c r="EE364" s="5"/>
      <c r="EF364" s="5"/>
      <c r="EG364" s="5"/>
      <c r="EH364" s="5"/>
      <c r="EI364" s="5"/>
      <c r="EJ364" s="5"/>
      <c r="EK364" s="5"/>
      <c r="EL364" s="5"/>
      <c r="EM364" s="5"/>
      <c r="EN364" s="5"/>
      <c r="EO364" s="5"/>
      <c r="EP364" s="5"/>
      <c r="EQ364" s="5"/>
      <c r="ER364" s="5"/>
      <c r="ES364" s="5"/>
      <c r="ET364" s="5"/>
      <c r="EU364" s="5"/>
      <c r="EV364" s="5"/>
      <c r="EW364" s="5"/>
      <c r="EX364" s="5"/>
      <c r="EY364" s="5"/>
      <c r="EZ364" s="5"/>
      <c r="FA364" s="5"/>
      <c r="FB364" s="5"/>
      <c r="FC364" s="5"/>
      <c r="FD364" s="5"/>
      <c r="FE364" s="5"/>
      <c r="FF364" s="5"/>
      <c r="FG364" s="5"/>
      <c r="FH364" s="5"/>
      <c r="FI364" s="5"/>
      <c r="FJ364" s="5"/>
      <c r="FK364" s="5"/>
      <c r="FL364" s="5"/>
      <c r="FM364" s="5"/>
      <c r="FN364" s="5"/>
      <c r="FO364" s="5"/>
      <c r="FP364" s="5"/>
      <c r="FQ364" s="5"/>
      <c r="FR364" s="5"/>
      <c r="FS364" s="5"/>
      <c r="FT364" s="5"/>
      <c r="FU364" s="5"/>
      <c r="FV364" s="5"/>
      <c r="FW364" s="5"/>
      <c r="FX364" s="5"/>
      <c r="FY364" s="5"/>
      <c r="FZ364" s="5"/>
      <c r="GA364" s="5"/>
      <c r="GB364" s="5"/>
      <c r="GC364" s="5"/>
      <c r="GD364" s="5"/>
      <c r="GE364" s="5"/>
      <c r="GF364" s="5"/>
      <c r="GG364" s="5"/>
      <c r="GH364" s="5"/>
      <c r="GI364" s="5"/>
      <c r="GJ364" s="5"/>
      <c r="GK364" s="5"/>
      <c r="GL364" s="5"/>
      <c r="GM364" s="5"/>
      <c r="GN364" s="5"/>
      <c r="GO364" s="5"/>
      <c r="GP364" s="5"/>
      <c r="GQ364" s="5"/>
      <c r="GR364" s="5"/>
      <c r="GS364" s="5"/>
      <c r="GT364" s="5"/>
      <c r="GU364" s="5"/>
      <c r="GV364" s="5"/>
      <c r="GW364" s="5"/>
      <c r="GX364" s="5"/>
      <c r="GY364" s="5"/>
      <c r="GZ364" s="5"/>
      <c r="HA364" s="5"/>
      <c r="HB364" s="5"/>
      <c r="HC364" s="5"/>
      <c r="HD364" s="5"/>
      <c r="HE364" s="5"/>
      <c r="HF364" s="5"/>
      <c r="HG364" s="5"/>
      <c r="HH364" s="5"/>
      <c r="HI364" s="5"/>
      <c r="HJ364" s="5"/>
      <c r="HK364" s="5"/>
      <c r="HL364" s="5"/>
      <c r="HM364" s="5"/>
      <c r="HN364" s="5"/>
      <c r="HO364" s="5"/>
      <c r="HP364" s="5"/>
      <c r="HQ364" s="5"/>
      <c r="HR364" s="5"/>
      <c r="HS364" s="5"/>
      <c r="HT364" s="5"/>
      <c r="HU364" s="5"/>
      <c r="HV364" s="5"/>
      <c r="HW364" s="5"/>
      <c r="HX364" s="5"/>
      <c r="HY364" s="5"/>
      <c r="HZ364" s="5"/>
      <c r="IA364" s="5"/>
      <c r="IB364" s="5"/>
      <c r="IC364" s="5"/>
      <c r="ID364" s="5"/>
      <c r="IE364" s="5"/>
      <c r="IF364" s="5"/>
      <c r="IG364" s="5"/>
      <c r="IH364" s="5"/>
      <c r="II364" s="5"/>
      <c r="IJ364" s="5"/>
      <c r="IK364" s="5"/>
      <c r="IL364" s="5"/>
      <c r="IM364" s="5"/>
      <c r="IN364" s="5"/>
      <c r="IO364" s="5"/>
      <c r="IP364" s="5"/>
      <c r="IQ364" s="5"/>
      <c r="IR364" s="5"/>
      <c r="IS364" s="5"/>
      <c r="IT364" s="5"/>
      <c r="IU364" s="5"/>
      <c r="IV364" s="5"/>
      <c r="IW364" s="5"/>
      <c r="IX364" s="5"/>
      <c r="IY364" s="5"/>
      <c r="IZ364" s="5"/>
      <c r="JA364" s="5"/>
      <c r="JB364" s="5"/>
      <c r="JC364" s="5"/>
      <c r="JD364" s="5"/>
      <c r="JE364" s="5"/>
      <c r="JF364" s="5"/>
      <c r="JG364" s="5"/>
      <c r="JH364" s="5"/>
      <c r="JI364" s="5"/>
      <c r="JJ364" s="5"/>
      <c r="JK364" s="5"/>
      <c r="JL364" s="5"/>
      <c r="JM364" s="5"/>
      <c r="JN364" s="5"/>
      <c r="JO364" s="5"/>
      <c r="JP364" s="5"/>
      <c r="JQ364" s="5"/>
      <c r="JR364" s="5"/>
      <c r="JS364" s="5"/>
      <c r="JT364" s="5"/>
      <c r="JU364" s="5"/>
      <c r="JV364" s="5"/>
      <c r="JW364" s="5"/>
      <c r="JX364" s="5"/>
      <c r="JY364" s="5"/>
      <c r="JZ364" s="5"/>
      <c r="KA364" s="5"/>
      <c r="KB364" s="5"/>
      <c r="KC364" s="5"/>
      <c r="KD364" s="5"/>
      <c r="KE364" s="5"/>
      <c r="KF364" s="5"/>
      <c r="KG364" s="5"/>
      <c r="KH364" s="5"/>
      <c r="KI364" s="5"/>
      <c r="KJ364" s="5"/>
      <c r="KK364" s="5"/>
      <c r="KL364" s="5"/>
      <c r="KM364" s="5"/>
      <c r="KN364" s="5"/>
      <c r="KO364" s="5"/>
      <c r="KP364" s="5"/>
      <c r="KQ364" s="5"/>
      <c r="KR364" s="5"/>
      <c r="KS364" s="5"/>
      <c r="KT364" s="5"/>
      <c r="KU364" s="5"/>
      <c r="KV364" s="5"/>
      <c r="KW364" s="5"/>
      <c r="KX364" s="5"/>
      <c r="KY364" s="5"/>
      <c r="KZ364" s="5"/>
      <c r="LA364" s="5"/>
      <c r="LB364" s="5"/>
      <c r="LC364" s="5"/>
      <c r="LD364" s="5"/>
      <c r="LE364" s="5"/>
      <c r="LF364" s="5"/>
      <c r="LG364" s="5"/>
      <c r="LH364" s="5"/>
      <c r="LI364" s="5"/>
      <c r="LJ364" s="5"/>
      <c r="LK364" s="5"/>
      <c r="LL364" s="5"/>
      <c r="LM364" s="5"/>
      <c r="LN364" s="5"/>
      <c r="LO364" s="5"/>
      <c r="LP364" s="5"/>
      <c r="LQ364" s="5"/>
      <c r="LR364" s="5"/>
      <c r="LS364" s="5"/>
      <c r="LT364" s="5"/>
      <c r="LU364" s="5"/>
      <c r="LV364" s="5"/>
      <c r="LW364" s="5"/>
      <c r="LX364" s="5"/>
      <c r="LY364" s="5"/>
      <c r="LZ364" s="5"/>
      <c r="MA364" s="5"/>
      <c r="MB364" s="5"/>
      <c r="MC364" s="5"/>
      <c r="MD364" s="5"/>
      <c r="ME364" s="5"/>
      <c r="MF364" s="5"/>
      <c r="MG364" s="5"/>
      <c r="MH364" s="5"/>
      <c r="MI364" s="5"/>
      <c r="MJ364" s="5"/>
      <c r="MK364" s="5"/>
      <c r="ML364" s="5"/>
      <c r="MM364" s="5"/>
      <c r="MN364" s="5"/>
      <c r="MO364" s="5"/>
      <c r="MP364" s="5"/>
      <c r="MQ364" s="5"/>
      <c r="MR364" s="5"/>
      <c r="MS364" s="5"/>
      <c r="MT364" s="5"/>
      <c r="MU364" s="5"/>
      <c r="MV364" s="5"/>
      <c r="MW364" s="5"/>
      <c r="MX364" s="5"/>
      <c r="MY364" s="5"/>
      <c r="MZ364" s="5"/>
      <c r="NA364" s="5"/>
      <c r="NB364" s="5"/>
      <c r="NC364" s="5"/>
      <c r="ND364" s="5"/>
      <c r="NE364" s="5"/>
      <c r="NF364" s="5"/>
      <c r="NG364" s="5"/>
      <c r="NH364" s="5"/>
      <c r="NI364" s="5"/>
      <c r="NJ364" s="5"/>
      <c r="NK364" s="5"/>
      <c r="NL364" s="5"/>
      <c r="NM364" s="5"/>
      <c r="NN364" s="5"/>
      <c r="NO364" s="5"/>
      <c r="NP364" s="5"/>
      <c r="NQ364" s="5"/>
      <c r="NR364" s="5"/>
      <c r="NS364" s="5"/>
      <c r="NT364" s="5"/>
      <c r="NU364" s="5"/>
      <c r="NV364" s="5"/>
      <c r="NW364" s="5"/>
      <c r="NX364" s="5"/>
      <c r="NY364" s="5"/>
      <c r="NZ364" s="5"/>
      <c r="OA364" s="5"/>
      <c r="OB364" s="5"/>
      <c r="OC364" s="5"/>
      <c r="OD364" s="5"/>
      <c r="OE364" s="5"/>
      <c r="OF364" s="5"/>
      <c r="OG364" s="5"/>
      <c r="OH364" s="5"/>
      <c r="OI364" s="5"/>
      <c r="OJ364" s="5"/>
      <c r="OK364" s="5"/>
      <c r="OL364" s="5"/>
      <c r="OM364" s="5"/>
      <c r="ON364" s="5"/>
      <c r="OO364" s="5"/>
      <c r="OP364" s="5"/>
      <c r="OQ364" s="5"/>
      <c r="OR364" s="5"/>
      <c r="OS364" s="5"/>
      <c r="OT364" s="5"/>
      <c r="OU364" s="5"/>
      <c r="OV364" s="5"/>
      <c r="OW364" s="5"/>
      <c r="OX364" s="5"/>
      <c r="OY364" s="5"/>
      <c r="OZ364" s="5"/>
      <c r="PA364" s="5"/>
      <c r="PB364" s="5"/>
      <c r="PC364" s="5"/>
      <c r="PD364" s="5"/>
      <c r="PE364" s="5"/>
      <c r="PF364" s="5"/>
      <c r="PG364" s="5"/>
      <c r="PH364" s="5"/>
      <c r="PI364" s="5"/>
      <c r="PJ364" s="5"/>
      <c r="PK364" s="5"/>
      <c r="PL364" s="5"/>
      <c r="PM364" s="5"/>
      <c r="PN364" s="5"/>
      <c r="PO364" s="5"/>
      <c r="PP364" s="5"/>
      <c r="PQ364" s="5"/>
      <c r="PR364" s="5"/>
      <c r="PS364" s="5"/>
      <c r="PT364" s="5"/>
      <c r="PU364" s="5"/>
      <c r="PV364" s="5"/>
      <c r="PW364" s="5"/>
      <c r="PX364" s="5"/>
      <c r="PY364" s="5"/>
      <c r="PZ364" s="5"/>
      <c r="QA364" s="5"/>
      <c r="QB364" s="5"/>
      <c r="QC364" s="5"/>
      <c r="QD364" s="5"/>
      <c r="QE364" s="5"/>
      <c r="QF364" s="5"/>
      <c r="QG364" s="5"/>
      <c r="QH364" s="5"/>
      <c r="QI364" s="5"/>
      <c r="QJ364" s="5"/>
      <c r="QK364" s="5"/>
      <c r="QL364" s="5"/>
      <c r="QM364" s="5"/>
      <c r="QN364" s="5"/>
      <c r="QO364" s="5"/>
      <c r="QP364" s="5"/>
      <c r="QQ364" s="5"/>
      <c r="QR364" s="5"/>
      <c r="QS364" s="5"/>
      <c r="QT364" s="5"/>
      <c r="QU364" s="5"/>
      <c r="QV364" s="5"/>
      <c r="QW364" s="5"/>
      <c r="QX364" s="5"/>
      <c r="QY364" s="5"/>
      <c r="QZ364" s="5"/>
      <c r="RA364" s="5"/>
      <c r="RB364" s="5"/>
      <c r="RC364" s="5"/>
      <c r="RD364" s="5"/>
      <c r="RE364" s="5"/>
      <c r="RF364" s="5"/>
      <c r="RG364" s="5"/>
      <c r="RH364" s="5"/>
      <c r="RI364" s="5"/>
      <c r="RJ364" s="5"/>
      <c r="RK364" s="5"/>
      <c r="RL364" s="5"/>
      <c r="RM364" s="5"/>
      <c r="RN364" s="5"/>
      <c r="RO364" s="5"/>
      <c r="RP364" s="5"/>
      <c r="RQ364" s="5"/>
      <c r="RR364" s="5"/>
      <c r="RS364" s="5"/>
      <c r="RT364" s="5"/>
      <c r="RU364" s="5"/>
      <c r="RV364" s="5"/>
      <c r="RW364" s="5"/>
      <c r="RX364" s="5"/>
      <c r="RY364" s="5"/>
      <c r="RZ364" s="5"/>
      <c r="SA364" s="5"/>
      <c r="SB364" s="5"/>
      <c r="SC364" s="5"/>
      <c r="SD364" s="5"/>
      <c r="SE364" s="5"/>
      <c r="SF364" s="5"/>
      <c r="SG364" s="5"/>
      <c r="SH364" s="5"/>
      <c r="SI364" s="5"/>
      <c r="SJ364" s="5"/>
      <c r="SK364" s="5"/>
      <c r="SL364" s="5"/>
      <c r="SM364" s="5"/>
      <c r="SN364" s="5"/>
      <c r="SO364" s="5"/>
      <c r="SP364" s="5"/>
      <c r="SQ364" s="5"/>
      <c r="SR364" s="5"/>
      <c r="SS364" s="5"/>
      <c r="ST364" s="5"/>
      <c r="SU364" s="5"/>
      <c r="SV364" s="5"/>
      <c r="SW364" s="5"/>
      <c r="SX364" s="5"/>
      <c r="SY364" s="5"/>
      <c r="SZ364" s="5"/>
      <c r="TA364" s="5"/>
      <c r="TB364" s="5"/>
      <c r="TC364" s="5"/>
      <c r="TD364" s="5"/>
      <c r="TE364" s="5"/>
      <c r="TF364" s="5"/>
      <c r="TG364" s="5"/>
      <c r="TH364" s="5"/>
      <c r="TI364" s="5"/>
      <c r="TJ364" s="5"/>
      <c r="TK364" s="5"/>
      <c r="TL364" s="5"/>
      <c r="TM364" s="5"/>
      <c r="TN364" s="5"/>
      <c r="TO364" s="5"/>
      <c r="TP364" s="5"/>
      <c r="TQ364" s="5"/>
      <c r="TR364" s="5"/>
      <c r="TS364" s="5"/>
      <c r="TT364" s="5"/>
      <c r="TU364" s="5"/>
      <c r="TV364" s="5"/>
      <c r="TW364" s="5"/>
      <c r="TX364" s="5"/>
      <c r="TY364" s="5"/>
      <c r="TZ364" s="5"/>
      <c r="UA364" s="5"/>
      <c r="UB364" s="5"/>
      <c r="UC364" s="5"/>
      <c r="UD364" s="5"/>
      <c r="UE364" s="5"/>
      <c r="UF364" s="5"/>
      <c r="UG364" s="5"/>
      <c r="UH364" s="5"/>
      <c r="UI364" s="5"/>
      <c r="UJ364" s="5"/>
      <c r="UK364" s="5"/>
      <c r="UL364" s="5"/>
      <c r="UM364" s="5"/>
      <c r="UN364" s="5"/>
      <c r="UO364" s="5"/>
      <c r="UP364" s="5"/>
      <c r="UQ364" s="5"/>
      <c r="UR364" s="5"/>
      <c r="US364" s="5"/>
      <c r="UT364" s="5"/>
      <c r="UU364" s="5"/>
      <c r="UV364" s="5"/>
      <c r="UW364" s="5"/>
      <c r="UX364" s="5"/>
      <c r="UY364" s="5"/>
      <c r="UZ364" s="5"/>
      <c r="VA364" s="5"/>
      <c r="VB364" s="5"/>
      <c r="VC364" s="5"/>
      <c r="VD364" s="5"/>
      <c r="VE364" s="5"/>
      <c r="VF364" s="5"/>
      <c r="VG364" s="5"/>
      <c r="VH364" s="5"/>
      <c r="VI364" s="5"/>
      <c r="VJ364" s="5"/>
      <c r="VK364" s="5"/>
      <c r="VL364" s="5"/>
      <c r="VM364" s="5"/>
      <c r="VN364" s="5"/>
      <c r="VO364" s="5"/>
      <c r="VP364" s="5"/>
      <c r="VQ364" s="5"/>
      <c r="VR364" s="5"/>
      <c r="VS364" s="5"/>
      <c r="VT364" s="5"/>
      <c r="VU364" s="5"/>
      <c r="VV364" s="5"/>
      <c r="VW364" s="5"/>
      <c r="VX364" s="5"/>
      <c r="VY364" s="5"/>
      <c r="VZ364" s="5"/>
      <c r="WA364" s="5"/>
      <c r="WB364" s="5"/>
      <c r="WC364" s="5"/>
      <c r="WD364" s="5"/>
      <c r="WE364" s="5"/>
      <c r="WF364" s="5"/>
      <c r="WG364" s="5"/>
      <c r="WH364" s="5"/>
      <c r="WI364" s="5"/>
      <c r="WJ364" s="5"/>
      <c r="WK364" s="5"/>
      <c r="WL364" s="5"/>
      <c r="WM364" s="5"/>
      <c r="WN364" s="5"/>
      <c r="WO364" s="5"/>
      <c r="WP364" s="5"/>
      <c r="WQ364" s="5"/>
      <c r="WR364" s="5"/>
      <c r="WS364" s="5"/>
      <c r="WT364" s="5"/>
      <c r="WU364" s="5"/>
      <c r="WV364" s="5"/>
      <c r="WW364" s="5"/>
      <c r="WX364" s="5"/>
      <c r="WY364" s="5"/>
      <c r="WZ364" s="5"/>
      <c r="XA364" s="5"/>
      <c r="XB364" s="5"/>
      <c r="XC364" s="5"/>
      <c r="XD364" s="5"/>
      <c r="XE364" s="5"/>
      <c r="XF364" s="5"/>
      <c r="XG364" s="5"/>
      <c r="XH364" s="5"/>
      <c r="XI364" s="5"/>
      <c r="XJ364" s="5"/>
      <c r="XK364" s="5"/>
      <c r="XL364" s="5"/>
      <c r="XM364" s="5"/>
      <c r="XN364" s="5"/>
      <c r="XO364" s="5"/>
      <c r="XP364" s="5"/>
      <c r="XQ364" s="5"/>
      <c r="XR364" s="5"/>
      <c r="XS364" s="5"/>
      <c r="XT364" s="5"/>
      <c r="XU364" s="5"/>
      <c r="XV364" s="5"/>
      <c r="XW364" s="5"/>
    </row>
    <row r="365" spans="39:647" x14ac:dyDescent="0.45">
      <c r="AM365" s="5"/>
      <c r="AN365" s="5"/>
      <c r="AO365" s="5"/>
      <c r="AP365" s="5"/>
      <c r="AQ365" s="5"/>
      <c r="AR365" s="5"/>
      <c r="AS365" s="5"/>
      <c r="AT365" s="5"/>
      <c r="AU365" s="5"/>
      <c r="AV365" s="5"/>
      <c r="AW365" s="5"/>
      <c r="AX365" s="5"/>
      <c r="AY365" s="5"/>
      <c r="AZ365" s="5"/>
      <c r="BA365" s="5"/>
      <c r="BB365" s="5"/>
      <c r="BC365" s="5"/>
      <c r="BD365" s="5"/>
      <c r="BE365" s="5"/>
      <c r="BF365" s="5"/>
      <c r="BG365" s="5"/>
      <c r="BH365" s="5"/>
      <c r="BI365" s="5"/>
      <c r="BJ365" s="5"/>
      <c r="BK365" s="5"/>
      <c r="BL365" s="5"/>
      <c r="BM365" s="5"/>
      <c r="BN365" s="5"/>
      <c r="BO365" s="5"/>
      <c r="BP365" s="5"/>
      <c r="BQ365" s="5"/>
      <c r="BR365" s="5"/>
      <c r="BS365" s="5"/>
      <c r="BT365" s="5"/>
      <c r="BU365" s="5"/>
      <c r="BV365" s="5"/>
      <c r="BW365" s="5"/>
      <c r="BX365" s="5"/>
      <c r="BY365" s="5"/>
      <c r="BZ365" s="5"/>
      <c r="CA365" s="5"/>
      <c r="CB365" s="5"/>
      <c r="CC365" s="5"/>
      <c r="CD365" s="5"/>
      <c r="CE365" s="5"/>
      <c r="CF365" s="5"/>
      <c r="CG365" s="5"/>
      <c r="CH365" s="5"/>
      <c r="CI365" s="5"/>
      <c r="CJ365" s="5"/>
      <c r="CK365" s="5"/>
      <c r="CL365" s="5"/>
      <c r="CM365" s="5"/>
      <c r="CN365" s="5"/>
      <c r="CO365" s="5"/>
      <c r="CP365" s="5"/>
      <c r="CQ365" s="5"/>
      <c r="CR365" s="5"/>
      <c r="CS365" s="5"/>
      <c r="CT365" s="5"/>
      <c r="CU365" s="5"/>
      <c r="CV365" s="5"/>
      <c r="CW365" s="5"/>
      <c r="CX365" s="5"/>
      <c r="CY365" s="5"/>
      <c r="CZ365" s="5"/>
      <c r="DA365" s="5"/>
      <c r="DB365" s="5"/>
      <c r="DC365" s="5"/>
      <c r="DD365" s="5"/>
      <c r="DE365" s="5"/>
      <c r="DF365" s="5"/>
      <c r="DG365" s="5"/>
      <c r="DH365" s="5"/>
      <c r="DI365" s="5"/>
      <c r="DJ365" s="5"/>
      <c r="DK365" s="5"/>
      <c r="DL365" s="5"/>
      <c r="DM365" s="5"/>
      <c r="DN365" s="5"/>
      <c r="DO365" s="5"/>
      <c r="DP365" s="5"/>
      <c r="DQ365" s="5"/>
      <c r="DR365" s="5"/>
      <c r="DS365" s="5"/>
      <c r="DT365" s="5"/>
      <c r="DU365" s="5"/>
      <c r="DV365" s="5"/>
      <c r="DW365" s="5"/>
      <c r="DX365" s="5"/>
      <c r="DY365" s="5"/>
      <c r="DZ365" s="5"/>
      <c r="EA365" s="5"/>
      <c r="EB365" s="5"/>
      <c r="EC365" s="5"/>
      <c r="ED365" s="5"/>
      <c r="EE365" s="5"/>
      <c r="EF365" s="5"/>
      <c r="EG365" s="5"/>
      <c r="EH365" s="5"/>
      <c r="EI365" s="5"/>
      <c r="EJ365" s="5"/>
      <c r="EK365" s="5"/>
      <c r="EL365" s="5"/>
      <c r="EM365" s="5"/>
      <c r="EN365" s="5"/>
      <c r="EO365" s="5"/>
      <c r="EP365" s="5"/>
      <c r="EQ365" s="5"/>
      <c r="ER365" s="5"/>
      <c r="ES365" s="5"/>
      <c r="ET365" s="5"/>
      <c r="EU365" s="5"/>
      <c r="EV365" s="5"/>
      <c r="EW365" s="5"/>
      <c r="EX365" s="5"/>
      <c r="EY365" s="5"/>
      <c r="EZ365" s="5"/>
      <c r="FA365" s="5"/>
      <c r="FB365" s="5"/>
      <c r="FC365" s="5"/>
      <c r="FD365" s="5"/>
      <c r="FE365" s="5"/>
      <c r="FF365" s="5"/>
      <c r="FG365" s="5"/>
      <c r="FH365" s="5"/>
      <c r="FI365" s="5"/>
      <c r="FJ365" s="5"/>
      <c r="FK365" s="5"/>
      <c r="FL365" s="5"/>
      <c r="FM365" s="5"/>
      <c r="FN365" s="5"/>
      <c r="FO365" s="5"/>
      <c r="FP365" s="5"/>
      <c r="FQ365" s="5"/>
      <c r="FR365" s="5"/>
      <c r="FS365" s="5"/>
      <c r="FT365" s="5"/>
      <c r="FU365" s="5"/>
      <c r="FV365" s="5"/>
      <c r="FW365" s="5"/>
      <c r="FX365" s="5"/>
      <c r="FY365" s="5"/>
      <c r="FZ365" s="5"/>
      <c r="GA365" s="5"/>
      <c r="GB365" s="5"/>
      <c r="GC365" s="5"/>
      <c r="GD365" s="5"/>
      <c r="GE365" s="5"/>
      <c r="GF365" s="5"/>
      <c r="GG365" s="5"/>
      <c r="GH365" s="5"/>
      <c r="GI365" s="5"/>
      <c r="GJ365" s="5"/>
      <c r="GK365" s="5"/>
      <c r="GL365" s="5"/>
      <c r="GM365" s="5"/>
      <c r="GN365" s="5"/>
      <c r="GO365" s="5"/>
      <c r="GP365" s="5"/>
      <c r="GQ365" s="5"/>
      <c r="GR365" s="5"/>
      <c r="GS365" s="5"/>
      <c r="GT365" s="5"/>
      <c r="GU365" s="5"/>
      <c r="GV365" s="5"/>
      <c r="GW365" s="5"/>
      <c r="GX365" s="5"/>
      <c r="GY365" s="5"/>
      <c r="GZ365" s="5"/>
      <c r="HA365" s="5"/>
      <c r="HB365" s="5"/>
      <c r="HC365" s="5"/>
      <c r="HD365" s="5"/>
      <c r="HE365" s="5"/>
      <c r="HF365" s="5"/>
      <c r="HG365" s="5"/>
      <c r="HH365" s="5"/>
      <c r="HI365" s="5"/>
      <c r="HJ365" s="5"/>
      <c r="HK365" s="5"/>
      <c r="HL365" s="5"/>
      <c r="HM365" s="5"/>
      <c r="HN365" s="5"/>
      <c r="HO365" s="5"/>
      <c r="HP365" s="5"/>
      <c r="HQ365" s="5"/>
      <c r="HR365" s="5"/>
      <c r="HS365" s="5"/>
      <c r="HT365" s="5"/>
      <c r="HU365" s="5"/>
      <c r="HV365" s="5"/>
      <c r="HW365" s="5"/>
      <c r="HX365" s="5"/>
      <c r="HY365" s="5"/>
      <c r="HZ365" s="5"/>
      <c r="IA365" s="5"/>
      <c r="IB365" s="5"/>
      <c r="IC365" s="5"/>
      <c r="ID365" s="5"/>
      <c r="IE365" s="5"/>
      <c r="IF365" s="5"/>
      <c r="IG365" s="5"/>
      <c r="IH365" s="5"/>
      <c r="II365" s="5"/>
      <c r="IJ365" s="5"/>
      <c r="IK365" s="5"/>
      <c r="IL365" s="5"/>
      <c r="IM365" s="5"/>
      <c r="IN365" s="5"/>
      <c r="IO365" s="5"/>
      <c r="IP365" s="5"/>
      <c r="IQ365" s="5"/>
      <c r="IR365" s="5"/>
      <c r="IS365" s="5"/>
      <c r="IT365" s="5"/>
      <c r="IU365" s="5"/>
      <c r="IV365" s="5"/>
      <c r="IW365" s="5"/>
      <c r="IX365" s="5"/>
      <c r="IY365" s="5"/>
      <c r="IZ365" s="5"/>
      <c r="JA365" s="5"/>
      <c r="JB365" s="5"/>
      <c r="JC365" s="5"/>
      <c r="JD365" s="5"/>
      <c r="JE365" s="5"/>
      <c r="JF365" s="5"/>
      <c r="JG365" s="5"/>
      <c r="JH365" s="5"/>
      <c r="JI365" s="5"/>
      <c r="JJ365" s="5"/>
      <c r="JK365" s="5"/>
      <c r="JL365" s="5"/>
      <c r="JM365" s="5"/>
      <c r="JN365" s="5"/>
      <c r="JO365" s="5"/>
      <c r="JP365" s="5"/>
      <c r="JQ365" s="5"/>
      <c r="JR365" s="5"/>
      <c r="JS365" s="5"/>
      <c r="JT365" s="5"/>
      <c r="JU365" s="5"/>
      <c r="JV365" s="5"/>
      <c r="JW365" s="5"/>
      <c r="JX365" s="5"/>
      <c r="JY365" s="5"/>
      <c r="JZ365" s="5"/>
      <c r="KA365" s="5"/>
      <c r="KB365" s="5"/>
      <c r="KC365" s="5"/>
      <c r="KD365" s="5"/>
      <c r="KE365" s="5"/>
      <c r="KF365" s="5"/>
      <c r="KG365" s="5"/>
      <c r="KH365" s="5"/>
      <c r="KI365" s="5"/>
      <c r="KJ365" s="5"/>
      <c r="KK365" s="5"/>
      <c r="KL365" s="5"/>
      <c r="KM365" s="5"/>
      <c r="KN365" s="5"/>
      <c r="KO365" s="5"/>
      <c r="KP365" s="5"/>
      <c r="KQ365" s="5"/>
      <c r="KR365" s="5"/>
      <c r="KS365" s="5"/>
      <c r="KT365" s="5"/>
      <c r="KU365" s="5"/>
      <c r="KV365" s="5"/>
      <c r="KW365" s="5"/>
      <c r="KX365" s="5"/>
      <c r="KY365" s="5"/>
      <c r="KZ365" s="5"/>
      <c r="LA365" s="5"/>
      <c r="LB365" s="5"/>
      <c r="LC365" s="5"/>
      <c r="LD365" s="5"/>
      <c r="LE365" s="5"/>
      <c r="LF365" s="5"/>
      <c r="LG365" s="5"/>
      <c r="LH365" s="5"/>
      <c r="LI365" s="5"/>
      <c r="LJ365" s="5"/>
      <c r="LK365" s="5"/>
      <c r="LL365" s="5"/>
      <c r="LM365" s="5"/>
      <c r="LN365" s="5"/>
      <c r="LO365" s="5"/>
      <c r="LP365" s="5"/>
      <c r="LQ365" s="5"/>
      <c r="LR365" s="5"/>
      <c r="LS365" s="5"/>
      <c r="LT365" s="5"/>
      <c r="LU365" s="5"/>
      <c r="LV365" s="5"/>
      <c r="LW365" s="5"/>
      <c r="LX365" s="5"/>
      <c r="LY365" s="5"/>
      <c r="LZ365" s="5"/>
      <c r="MA365" s="5"/>
      <c r="MB365" s="5"/>
      <c r="MC365" s="5"/>
      <c r="MD365" s="5"/>
      <c r="ME365" s="5"/>
      <c r="MF365" s="5"/>
      <c r="MG365" s="5"/>
      <c r="MH365" s="5"/>
      <c r="MI365" s="5"/>
      <c r="MJ365" s="5"/>
      <c r="MK365" s="5"/>
      <c r="ML365" s="5"/>
      <c r="MM365" s="5"/>
      <c r="MN365" s="5"/>
      <c r="MO365" s="5"/>
      <c r="MP365" s="5"/>
      <c r="MQ365" s="5"/>
      <c r="MR365" s="5"/>
      <c r="MS365" s="5"/>
      <c r="MT365" s="5"/>
      <c r="MU365" s="5"/>
      <c r="MV365" s="5"/>
      <c r="MW365" s="5"/>
      <c r="MX365" s="5"/>
      <c r="MY365" s="5"/>
      <c r="MZ365" s="5"/>
      <c r="NA365" s="5"/>
      <c r="NB365" s="5"/>
      <c r="NC365" s="5"/>
      <c r="ND365" s="5"/>
      <c r="NE365" s="5"/>
      <c r="NF365" s="5"/>
      <c r="NG365" s="5"/>
      <c r="NH365" s="5"/>
      <c r="NI365" s="5"/>
      <c r="NJ365" s="5"/>
      <c r="NK365" s="5"/>
      <c r="NL365" s="5"/>
      <c r="NM365" s="5"/>
      <c r="NN365" s="5"/>
      <c r="NO365" s="5"/>
      <c r="NP365" s="5"/>
      <c r="NQ365" s="5"/>
      <c r="NR365" s="5"/>
      <c r="NS365" s="5"/>
      <c r="NT365" s="5"/>
      <c r="NU365" s="5"/>
      <c r="NV365" s="5"/>
      <c r="NW365" s="5"/>
      <c r="NX365" s="5"/>
      <c r="NY365" s="5"/>
      <c r="NZ365" s="5"/>
      <c r="OA365" s="5"/>
      <c r="OB365" s="5"/>
      <c r="OC365" s="5"/>
      <c r="OD365" s="5"/>
      <c r="OE365" s="5"/>
      <c r="OF365" s="5"/>
      <c r="OG365" s="5"/>
      <c r="OH365" s="5"/>
      <c r="OI365" s="5"/>
      <c r="OJ365" s="5"/>
      <c r="OK365" s="5"/>
      <c r="OL365" s="5"/>
      <c r="OM365" s="5"/>
      <c r="ON365" s="5"/>
      <c r="OO365" s="5"/>
      <c r="OP365" s="5"/>
      <c r="OQ365" s="5"/>
      <c r="OR365" s="5"/>
      <c r="OS365" s="5"/>
      <c r="OT365" s="5"/>
      <c r="OU365" s="5"/>
      <c r="OV365" s="5"/>
      <c r="OW365" s="5"/>
      <c r="OX365" s="5"/>
      <c r="OY365" s="5"/>
      <c r="OZ365" s="5"/>
      <c r="PA365" s="5"/>
      <c r="PB365" s="5"/>
      <c r="PC365" s="5"/>
      <c r="PD365" s="5"/>
      <c r="PE365" s="5"/>
      <c r="PF365" s="5"/>
      <c r="PG365" s="5"/>
      <c r="PH365" s="5"/>
      <c r="PI365" s="5"/>
      <c r="PJ365" s="5"/>
      <c r="PK365" s="5"/>
      <c r="PL365" s="5"/>
      <c r="PM365" s="5"/>
      <c r="PN365" s="5"/>
      <c r="PO365" s="5"/>
      <c r="PP365" s="5"/>
      <c r="PQ365" s="5"/>
      <c r="PR365" s="5"/>
      <c r="PS365" s="5"/>
      <c r="PT365" s="5"/>
      <c r="PU365" s="5"/>
      <c r="PV365" s="5"/>
      <c r="PW365" s="5"/>
      <c r="PX365" s="5"/>
      <c r="PY365" s="5"/>
      <c r="PZ365" s="5"/>
      <c r="QA365" s="5"/>
      <c r="QB365" s="5"/>
      <c r="QC365" s="5"/>
      <c r="QD365" s="5"/>
      <c r="QE365" s="5"/>
      <c r="QF365" s="5"/>
      <c r="QG365" s="5"/>
      <c r="QH365" s="5"/>
      <c r="QI365" s="5"/>
      <c r="QJ365" s="5"/>
      <c r="QK365" s="5"/>
      <c r="QL365" s="5"/>
      <c r="QM365" s="5"/>
      <c r="QN365" s="5"/>
      <c r="QO365" s="5"/>
      <c r="QP365" s="5"/>
      <c r="QQ365" s="5"/>
      <c r="QR365" s="5"/>
      <c r="QS365" s="5"/>
      <c r="QT365" s="5"/>
      <c r="QU365" s="5"/>
      <c r="QV365" s="5"/>
      <c r="QW365" s="5"/>
      <c r="QX365" s="5"/>
      <c r="QY365" s="5"/>
      <c r="QZ365" s="5"/>
      <c r="RA365" s="5"/>
      <c r="RB365" s="5"/>
      <c r="RC365" s="5"/>
      <c r="RD365" s="5"/>
      <c r="RE365" s="5"/>
      <c r="RF365" s="5"/>
      <c r="RG365" s="5"/>
      <c r="RH365" s="5"/>
      <c r="RI365" s="5"/>
      <c r="RJ365" s="5"/>
      <c r="RK365" s="5"/>
      <c r="RL365" s="5"/>
      <c r="RM365" s="5"/>
      <c r="RN365" s="5"/>
      <c r="RO365" s="5"/>
      <c r="RP365" s="5"/>
      <c r="RQ365" s="5"/>
      <c r="RR365" s="5"/>
      <c r="RS365" s="5"/>
      <c r="RT365" s="5"/>
      <c r="RU365" s="5"/>
      <c r="RV365" s="5"/>
      <c r="RW365" s="5"/>
      <c r="RX365" s="5"/>
      <c r="RY365" s="5"/>
      <c r="RZ365" s="5"/>
      <c r="SA365" s="5"/>
      <c r="SB365" s="5"/>
      <c r="SC365" s="5"/>
      <c r="SD365" s="5"/>
      <c r="SE365" s="5"/>
      <c r="SF365" s="5"/>
      <c r="SG365" s="5"/>
      <c r="SH365" s="5"/>
      <c r="SI365" s="5"/>
      <c r="SJ365" s="5"/>
      <c r="SK365" s="5"/>
      <c r="SL365" s="5"/>
      <c r="SM365" s="5"/>
      <c r="SN365" s="5"/>
      <c r="SO365" s="5"/>
      <c r="SP365" s="5"/>
      <c r="SQ365" s="5"/>
      <c r="SR365" s="5"/>
      <c r="SS365" s="5"/>
      <c r="ST365" s="5"/>
      <c r="SU365" s="5"/>
      <c r="SV365" s="5"/>
      <c r="SW365" s="5"/>
      <c r="SX365" s="5"/>
      <c r="SY365" s="5"/>
      <c r="SZ365" s="5"/>
      <c r="TA365" s="5"/>
      <c r="TB365" s="5"/>
      <c r="TC365" s="5"/>
      <c r="TD365" s="5"/>
      <c r="TE365" s="5"/>
      <c r="TF365" s="5"/>
      <c r="TG365" s="5"/>
      <c r="TH365" s="5"/>
      <c r="TI365" s="5"/>
      <c r="TJ365" s="5"/>
      <c r="TK365" s="5"/>
      <c r="TL365" s="5"/>
      <c r="TM365" s="5"/>
      <c r="TN365" s="5"/>
      <c r="TO365" s="5"/>
      <c r="TP365" s="5"/>
      <c r="TQ365" s="5"/>
      <c r="TR365" s="5"/>
      <c r="TS365" s="5"/>
      <c r="TT365" s="5"/>
      <c r="TU365" s="5"/>
      <c r="TV365" s="5"/>
      <c r="TW365" s="5"/>
      <c r="TX365" s="5"/>
      <c r="TY365" s="5"/>
      <c r="TZ365" s="5"/>
      <c r="UA365" s="5"/>
      <c r="UB365" s="5"/>
      <c r="UC365" s="5"/>
      <c r="UD365" s="5"/>
      <c r="UE365" s="5"/>
      <c r="UF365" s="5"/>
      <c r="UG365" s="5"/>
      <c r="UH365" s="5"/>
      <c r="UI365" s="5"/>
      <c r="UJ365" s="5"/>
      <c r="UK365" s="5"/>
      <c r="UL365" s="5"/>
      <c r="UM365" s="5"/>
      <c r="UN365" s="5"/>
      <c r="UO365" s="5"/>
      <c r="UP365" s="5"/>
      <c r="UQ365" s="5"/>
      <c r="UR365" s="5"/>
      <c r="US365" s="5"/>
      <c r="UT365" s="5"/>
      <c r="UU365" s="5"/>
      <c r="UV365" s="5"/>
      <c r="UW365" s="5"/>
      <c r="UX365" s="5"/>
      <c r="UY365" s="5"/>
      <c r="UZ365" s="5"/>
      <c r="VA365" s="5"/>
      <c r="VB365" s="5"/>
      <c r="VC365" s="5"/>
      <c r="VD365" s="5"/>
      <c r="VE365" s="5"/>
      <c r="VF365" s="5"/>
      <c r="VG365" s="5"/>
      <c r="VH365" s="5"/>
      <c r="VI365" s="5"/>
      <c r="VJ365" s="5"/>
      <c r="VK365" s="5"/>
      <c r="VL365" s="5"/>
      <c r="VM365" s="5"/>
      <c r="VN365" s="5"/>
      <c r="VO365" s="5"/>
      <c r="VP365" s="5"/>
      <c r="VQ365" s="5"/>
      <c r="VR365" s="5"/>
      <c r="VS365" s="5"/>
      <c r="VT365" s="5"/>
      <c r="VU365" s="5"/>
      <c r="VV365" s="5"/>
      <c r="VW365" s="5"/>
      <c r="VX365" s="5"/>
      <c r="VY365" s="5"/>
      <c r="VZ365" s="5"/>
      <c r="WA365" s="5"/>
      <c r="WB365" s="5"/>
      <c r="WC365" s="5"/>
      <c r="WD365" s="5"/>
      <c r="WE365" s="5"/>
      <c r="WF365" s="5"/>
      <c r="WG365" s="5"/>
      <c r="WH365" s="5"/>
      <c r="WI365" s="5"/>
      <c r="WJ365" s="5"/>
      <c r="WK365" s="5"/>
      <c r="WL365" s="5"/>
      <c r="WM365" s="5"/>
      <c r="WN365" s="5"/>
      <c r="WO365" s="5"/>
      <c r="WP365" s="5"/>
      <c r="WQ365" s="5"/>
      <c r="WR365" s="5"/>
      <c r="WS365" s="5"/>
      <c r="WT365" s="5"/>
      <c r="WU365" s="5"/>
      <c r="WV365" s="5"/>
      <c r="WW365" s="5"/>
      <c r="WX365" s="5"/>
      <c r="WY365" s="5"/>
      <c r="WZ365" s="5"/>
      <c r="XA365" s="5"/>
      <c r="XB365" s="5"/>
      <c r="XC365" s="5"/>
      <c r="XD365" s="5"/>
      <c r="XE365" s="5"/>
      <c r="XF365" s="5"/>
      <c r="XG365" s="5"/>
      <c r="XH365" s="5"/>
      <c r="XI365" s="5"/>
      <c r="XJ365" s="5"/>
      <c r="XK365" s="5"/>
      <c r="XL365" s="5"/>
      <c r="XM365" s="5"/>
      <c r="XN365" s="5"/>
      <c r="XO365" s="5"/>
      <c r="XP365" s="5"/>
      <c r="XQ365" s="5"/>
      <c r="XR365" s="5"/>
      <c r="XS365" s="5"/>
      <c r="XT365" s="5"/>
      <c r="XU365" s="5"/>
      <c r="XV365" s="5"/>
      <c r="XW365" s="5"/>
    </row>
    <row r="366" spans="39:647" x14ac:dyDescent="0.45">
      <c r="AM366" s="5"/>
      <c r="AN366" s="5"/>
      <c r="AO366" s="5"/>
      <c r="AP366" s="5"/>
      <c r="AQ366" s="5"/>
      <c r="AR366" s="5"/>
      <c r="AS366" s="5"/>
      <c r="AT366" s="5"/>
      <c r="AU366" s="5"/>
      <c r="AV366" s="5"/>
      <c r="AW366" s="5"/>
      <c r="AX366" s="5"/>
      <c r="AY366" s="5"/>
      <c r="AZ366" s="5"/>
      <c r="BA366" s="5"/>
      <c r="BB366" s="5"/>
      <c r="BC366" s="5"/>
      <c r="BD366" s="5"/>
      <c r="BE366" s="5"/>
      <c r="BF366" s="5"/>
      <c r="BG366" s="5"/>
      <c r="BH366" s="5"/>
      <c r="BI366" s="5"/>
      <c r="BJ366" s="5"/>
      <c r="BK366" s="5"/>
      <c r="BL366" s="5"/>
      <c r="BM366" s="5"/>
      <c r="BN366" s="5"/>
      <c r="BO366" s="5"/>
      <c r="BP366" s="5"/>
      <c r="BQ366" s="5"/>
      <c r="BR366" s="5"/>
      <c r="BS366" s="5"/>
      <c r="BT366" s="5"/>
      <c r="BU366" s="5"/>
      <c r="BV366" s="5"/>
      <c r="BW366" s="5"/>
      <c r="BX366" s="5"/>
      <c r="BY366" s="5"/>
      <c r="BZ366" s="5"/>
      <c r="CA366" s="5"/>
      <c r="CB366" s="5"/>
      <c r="CC366" s="5"/>
      <c r="CD366" s="5"/>
      <c r="CE366" s="5"/>
      <c r="CF366" s="5"/>
      <c r="CG366" s="5"/>
      <c r="CH366" s="5"/>
      <c r="CI366" s="5"/>
      <c r="CJ366" s="5"/>
      <c r="CK366" s="5"/>
      <c r="CL366" s="5"/>
      <c r="CM366" s="5"/>
      <c r="CN366" s="5"/>
      <c r="CO366" s="5"/>
      <c r="CP366" s="5"/>
      <c r="CQ366" s="5"/>
      <c r="CR366" s="5"/>
      <c r="CS366" s="5"/>
      <c r="CT366" s="5"/>
      <c r="CU366" s="5"/>
      <c r="CV366" s="5"/>
      <c r="CW366" s="5"/>
      <c r="CX366" s="5"/>
      <c r="CY366" s="5"/>
      <c r="CZ366" s="5"/>
      <c r="DA366" s="5"/>
      <c r="DB366" s="5"/>
      <c r="DC366" s="5"/>
      <c r="DD366" s="5"/>
      <c r="DE366" s="5"/>
      <c r="DF366" s="5"/>
      <c r="DG366" s="5"/>
      <c r="DH366" s="5"/>
      <c r="DI366" s="5"/>
      <c r="DJ366" s="5"/>
      <c r="DK366" s="5"/>
      <c r="DL366" s="5"/>
      <c r="DM366" s="5"/>
      <c r="DN366" s="5"/>
      <c r="DO366" s="5"/>
      <c r="DP366" s="5"/>
      <c r="DQ366" s="5"/>
      <c r="DR366" s="5"/>
      <c r="DS366" s="5"/>
      <c r="DT366" s="5"/>
      <c r="DU366" s="5"/>
      <c r="DV366" s="5"/>
      <c r="DW366" s="5"/>
      <c r="DX366" s="5"/>
      <c r="DY366" s="5"/>
      <c r="DZ366" s="5"/>
      <c r="EA366" s="5"/>
      <c r="EB366" s="5"/>
      <c r="EC366" s="5"/>
      <c r="ED366" s="5"/>
      <c r="EE366" s="5"/>
      <c r="EF366" s="5"/>
      <c r="EG366" s="5"/>
      <c r="EH366" s="5"/>
      <c r="EI366" s="5"/>
      <c r="EJ366" s="5"/>
      <c r="EK366" s="5"/>
      <c r="EL366" s="5"/>
      <c r="EM366" s="5"/>
      <c r="EN366" s="5"/>
      <c r="EO366" s="5"/>
      <c r="EP366" s="5"/>
      <c r="EQ366" s="5"/>
      <c r="ER366" s="5"/>
      <c r="ES366" s="5"/>
      <c r="ET366" s="5"/>
      <c r="EU366" s="5"/>
      <c r="EV366" s="5"/>
      <c r="EW366" s="5"/>
      <c r="EX366" s="5"/>
      <c r="EY366" s="5"/>
      <c r="EZ366" s="5"/>
      <c r="FA366" s="5"/>
      <c r="FB366" s="5"/>
      <c r="FC366" s="5"/>
      <c r="FD366" s="5"/>
      <c r="FE366" s="5"/>
      <c r="FF366" s="5"/>
      <c r="FG366" s="5"/>
      <c r="FH366" s="5"/>
      <c r="FI366" s="5"/>
      <c r="FJ366" s="5"/>
      <c r="FK366" s="5"/>
      <c r="FL366" s="5"/>
      <c r="FM366" s="5"/>
      <c r="FN366" s="5"/>
      <c r="FO366" s="5"/>
      <c r="FP366" s="5"/>
      <c r="FQ366" s="5"/>
      <c r="FR366" s="5"/>
      <c r="FS366" s="5"/>
      <c r="FT366" s="5"/>
      <c r="FU366" s="5"/>
      <c r="FV366" s="5"/>
      <c r="FW366" s="5"/>
      <c r="FX366" s="5"/>
      <c r="FY366" s="5"/>
      <c r="FZ366" s="5"/>
      <c r="GA366" s="5"/>
      <c r="GB366" s="5"/>
      <c r="GC366" s="5"/>
      <c r="GD366" s="5"/>
      <c r="GE366" s="5"/>
      <c r="GF366" s="5"/>
      <c r="GG366" s="5"/>
      <c r="GH366" s="5"/>
      <c r="GI366" s="5"/>
      <c r="GJ366" s="5"/>
      <c r="GK366" s="5"/>
      <c r="GL366" s="5"/>
      <c r="GM366" s="5"/>
      <c r="GN366" s="5"/>
      <c r="GO366" s="5"/>
      <c r="GP366" s="5"/>
      <c r="GQ366" s="5"/>
      <c r="GR366" s="5"/>
      <c r="GS366" s="5"/>
      <c r="GT366" s="5"/>
      <c r="GU366" s="5"/>
      <c r="GV366" s="5"/>
      <c r="GW366" s="5"/>
      <c r="GX366" s="5"/>
      <c r="GY366" s="5"/>
      <c r="GZ366" s="5"/>
      <c r="HA366" s="5"/>
      <c r="HB366" s="5"/>
      <c r="HC366" s="5"/>
      <c r="HD366" s="5"/>
      <c r="HE366" s="5"/>
      <c r="HF366" s="5"/>
      <c r="HG366" s="5"/>
      <c r="HH366" s="5"/>
      <c r="HI366" s="5"/>
      <c r="HJ366" s="5"/>
      <c r="HK366" s="5"/>
      <c r="HL366" s="5"/>
      <c r="HM366" s="5"/>
      <c r="HN366" s="5"/>
      <c r="HO366" s="5"/>
      <c r="HP366" s="5"/>
      <c r="HQ366" s="5"/>
      <c r="HR366" s="5"/>
      <c r="HS366" s="5"/>
      <c r="HT366" s="5"/>
      <c r="HU366" s="5"/>
      <c r="HV366" s="5"/>
      <c r="HW366" s="5"/>
      <c r="HX366" s="5"/>
      <c r="HY366" s="5"/>
      <c r="HZ366" s="5"/>
      <c r="IA366" s="5"/>
      <c r="IB366" s="5"/>
      <c r="IC366" s="5"/>
      <c r="ID366" s="5"/>
      <c r="IE366" s="5"/>
      <c r="IF366" s="5"/>
      <c r="IG366" s="5"/>
      <c r="IH366" s="5"/>
      <c r="II366" s="5"/>
      <c r="IJ366" s="5"/>
      <c r="IK366" s="5"/>
      <c r="IL366" s="5"/>
      <c r="IM366" s="5"/>
      <c r="IN366" s="5"/>
      <c r="IO366" s="5"/>
      <c r="IP366" s="5"/>
      <c r="IQ366" s="5"/>
      <c r="IR366" s="5"/>
      <c r="IS366" s="5"/>
      <c r="IT366" s="5"/>
      <c r="IU366" s="5"/>
      <c r="IV366" s="5"/>
      <c r="IW366" s="5"/>
      <c r="IX366" s="5"/>
      <c r="IY366" s="5"/>
      <c r="IZ366" s="5"/>
      <c r="JA366" s="5"/>
      <c r="JB366" s="5"/>
      <c r="JC366" s="5"/>
      <c r="JD366" s="5"/>
      <c r="JE366" s="5"/>
      <c r="JF366" s="5"/>
      <c r="JG366" s="5"/>
      <c r="JH366" s="5"/>
      <c r="JI366" s="5"/>
      <c r="JJ366" s="5"/>
      <c r="JK366" s="5"/>
      <c r="JL366" s="5"/>
      <c r="JM366" s="5"/>
      <c r="JN366" s="5"/>
      <c r="JO366" s="5"/>
      <c r="JP366" s="5"/>
      <c r="JQ366" s="5"/>
      <c r="JR366" s="5"/>
      <c r="JS366" s="5"/>
      <c r="JT366" s="5"/>
      <c r="JU366" s="5"/>
      <c r="JV366" s="5"/>
      <c r="JW366" s="5"/>
      <c r="JX366" s="5"/>
      <c r="JY366" s="5"/>
      <c r="JZ366" s="5"/>
      <c r="KA366" s="5"/>
      <c r="KB366" s="5"/>
      <c r="KC366" s="5"/>
      <c r="KD366" s="5"/>
      <c r="KE366" s="5"/>
      <c r="KF366" s="5"/>
      <c r="KG366" s="5"/>
      <c r="KH366" s="5"/>
      <c r="KI366" s="5"/>
      <c r="KJ366" s="5"/>
      <c r="KK366" s="5"/>
      <c r="KL366" s="5"/>
      <c r="KM366" s="5"/>
      <c r="KN366" s="5"/>
      <c r="KO366" s="5"/>
      <c r="KP366" s="5"/>
      <c r="KQ366" s="5"/>
      <c r="KR366" s="5"/>
      <c r="KS366" s="5"/>
      <c r="KT366" s="5"/>
      <c r="KU366" s="5"/>
      <c r="KV366" s="5"/>
      <c r="KW366" s="5"/>
      <c r="KX366" s="5"/>
      <c r="KY366" s="5"/>
      <c r="KZ366" s="5"/>
      <c r="LA366" s="5"/>
      <c r="LB366" s="5"/>
      <c r="LC366" s="5"/>
      <c r="LD366" s="5"/>
      <c r="LE366" s="5"/>
      <c r="LF366" s="5"/>
      <c r="LG366" s="5"/>
      <c r="LH366" s="5"/>
      <c r="LI366" s="5"/>
      <c r="LJ366" s="5"/>
      <c r="LK366" s="5"/>
      <c r="LL366" s="5"/>
      <c r="LM366" s="5"/>
      <c r="LN366" s="5"/>
      <c r="LO366" s="5"/>
      <c r="LP366" s="5"/>
      <c r="LQ366" s="5"/>
      <c r="LR366" s="5"/>
      <c r="LS366" s="5"/>
      <c r="LT366" s="5"/>
      <c r="LU366" s="5"/>
      <c r="LV366" s="5"/>
      <c r="LW366" s="5"/>
      <c r="LX366" s="5"/>
      <c r="LY366" s="5"/>
      <c r="LZ366" s="5"/>
      <c r="MA366" s="5"/>
      <c r="MB366" s="5"/>
      <c r="MC366" s="5"/>
      <c r="MD366" s="5"/>
      <c r="ME366" s="5"/>
      <c r="MF366" s="5"/>
      <c r="MG366" s="5"/>
      <c r="MH366" s="5"/>
      <c r="MI366" s="5"/>
      <c r="MJ366" s="5"/>
      <c r="MK366" s="5"/>
      <c r="ML366" s="5"/>
      <c r="MM366" s="5"/>
      <c r="MN366" s="5"/>
      <c r="MO366" s="5"/>
      <c r="MP366" s="5"/>
      <c r="MQ366" s="5"/>
      <c r="MR366" s="5"/>
      <c r="MS366" s="5"/>
      <c r="MT366" s="5"/>
      <c r="MU366" s="5"/>
      <c r="MV366" s="5"/>
      <c r="MW366" s="5"/>
      <c r="MX366" s="5"/>
      <c r="MY366" s="5"/>
      <c r="MZ366" s="5"/>
      <c r="NA366" s="5"/>
      <c r="NB366" s="5"/>
      <c r="NC366" s="5"/>
      <c r="ND366" s="5"/>
      <c r="NE366" s="5"/>
      <c r="NF366" s="5"/>
      <c r="NG366" s="5"/>
      <c r="NH366" s="5"/>
      <c r="NI366" s="5"/>
      <c r="NJ366" s="5"/>
      <c r="NK366" s="5"/>
      <c r="NL366" s="5"/>
      <c r="NM366" s="5"/>
      <c r="NN366" s="5"/>
      <c r="NO366" s="5"/>
      <c r="NP366" s="5"/>
      <c r="NQ366" s="5"/>
      <c r="NR366" s="5"/>
      <c r="NS366" s="5"/>
      <c r="NT366" s="5"/>
      <c r="NU366" s="5"/>
      <c r="NV366" s="5"/>
      <c r="NW366" s="5"/>
      <c r="NX366" s="5"/>
      <c r="NY366" s="5"/>
      <c r="NZ366" s="5"/>
      <c r="OA366" s="5"/>
      <c r="OB366" s="5"/>
      <c r="OC366" s="5"/>
      <c r="OD366" s="5"/>
      <c r="OE366" s="5"/>
      <c r="OF366" s="5"/>
      <c r="OG366" s="5"/>
      <c r="OH366" s="5"/>
      <c r="OI366" s="5"/>
      <c r="OJ366" s="5"/>
      <c r="OK366" s="5"/>
      <c r="OL366" s="5"/>
      <c r="OM366" s="5"/>
      <c r="ON366" s="5"/>
      <c r="OO366" s="5"/>
      <c r="OP366" s="5"/>
      <c r="OQ366" s="5"/>
      <c r="OR366" s="5"/>
      <c r="OS366" s="5"/>
      <c r="OT366" s="5"/>
      <c r="OU366" s="5"/>
      <c r="OV366" s="5"/>
      <c r="OW366" s="5"/>
      <c r="OX366" s="5"/>
      <c r="OY366" s="5"/>
      <c r="OZ366" s="5"/>
      <c r="PA366" s="5"/>
      <c r="PB366" s="5"/>
      <c r="PC366" s="5"/>
      <c r="PD366" s="5"/>
      <c r="PE366" s="5"/>
      <c r="PF366" s="5"/>
      <c r="PG366" s="5"/>
      <c r="PH366" s="5"/>
      <c r="PI366" s="5"/>
      <c r="PJ366" s="5"/>
      <c r="PK366" s="5"/>
      <c r="PL366" s="5"/>
      <c r="PM366" s="5"/>
      <c r="PN366" s="5"/>
      <c r="PO366" s="5"/>
      <c r="PP366" s="5"/>
      <c r="PQ366" s="5"/>
      <c r="PR366" s="5"/>
      <c r="PS366" s="5"/>
      <c r="PT366" s="5"/>
      <c r="PU366" s="5"/>
      <c r="PV366" s="5"/>
      <c r="PW366" s="5"/>
      <c r="PX366" s="5"/>
      <c r="PY366" s="5"/>
      <c r="PZ366" s="5"/>
      <c r="QA366" s="5"/>
      <c r="QB366" s="5"/>
      <c r="QC366" s="5"/>
      <c r="QD366" s="5"/>
      <c r="QE366" s="5"/>
      <c r="QF366" s="5"/>
      <c r="QG366" s="5"/>
      <c r="QH366" s="5"/>
      <c r="QI366" s="5"/>
      <c r="QJ366" s="5"/>
      <c r="QK366" s="5"/>
      <c r="QL366" s="5"/>
      <c r="QM366" s="5"/>
      <c r="QN366" s="5"/>
      <c r="QO366" s="5"/>
      <c r="QP366" s="5"/>
      <c r="QQ366" s="5"/>
      <c r="QR366" s="5"/>
      <c r="QS366" s="5"/>
      <c r="QT366" s="5"/>
      <c r="QU366" s="5"/>
      <c r="QV366" s="5"/>
      <c r="QW366" s="5"/>
      <c r="QX366" s="5"/>
      <c r="QY366" s="5"/>
      <c r="QZ366" s="5"/>
      <c r="RA366" s="5"/>
      <c r="RB366" s="5"/>
      <c r="RC366" s="5"/>
      <c r="RD366" s="5"/>
      <c r="RE366" s="5"/>
      <c r="RF366" s="5"/>
      <c r="RG366" s="5"/>
      <c r="RH366" s="5"/>
      <c r="RI366" s="5"/>
      <c r="RJ366" s="5"/>
      <c r="RK366" s="5"/>
      <c r="RL366" s="5"/>
      <c r="RM366" s="5"/>
      <c r="RN366" s="5"/>
      <c r="RO366" s="5"/>
      <c r="RP366" s="5"/>
      <c r="RQ366" s="5"/>
      <c r="RR366" s="5"/>
      <c r="RS366" s="5"/>
      <c r="RT366" s="5"/>
      <c r="RU366" s="5"/>
      <c r="RV366" s="5"/>
      <c r="RW366" s="5"/>
      <c r="RX366" s="5"/>
      <c r="RY366" s="5"/>
      <c r="RZ366" s="5"/>
      <c r="SA366" s="5"/>
      <c r="SB366" s="5"/>
      <c r="SC366" s="5"/>
      <c r="SD366" s="5"/>
      <c r="SE366" s="5"/>
      <c r="SF366" s="5"/>
      <c r="SG366" s="5"/>
      <c r="SH366" s="5"/>
      <c r="SI366" s="5"/>
      <c r="SJ366" s="5"/>
      <c r="SK366" s="5"/>
      <c r="SL366" s="5"/>
      <c r="SM366" s="5"/>
      <c r="SN366" s="5"/>
      <c r="SO366" s="5"/>
      <c r="SP366" s="5"/>
      <c r="SQ366" s="5"/>
      <c r="SR366" s="5"/>
      <c r="SS366" s="5"/>
      <c r="ST366" s="5"/>
      <c r="SU366" s="5"/>
      <c r="SV366" s="5"/>
      <c r="SW366" s="5"/>
      <c r="SX366" s="5"/>
      <c r="SY366" s="5"/>
      <c r="SZ366" s="5"/>
      <c r="TA366" s="5"/>
      <c r="TB366" s="5"/>
      <c r="TC366" s="5"/>
      <c r="TD366" s="5"/>
      <c r="TE366" s="5"/>
      <c r="TF366" s="5"/>
      <c r="TG366" s="5"/>
      <c r="TH366" s="5"/>
      <c r="TI366" s="5"/>
      <c r="TJ366" s="5"/>
      <c r="TK366" s="5"/>
      <c r="TL366" s="5"/>
      <c r="TM366" s="5"/>
      <c r="TN366" s="5"/>
      <c r="TO366" s="5"/>
      <c r="TP366" s="5"/>
      <c r="TQ366" s="5"/>
      <c r="TR366" s="5"/>
      <c r="TS366" s="5"/>
      <c r="TT366" s="5"/>
      <c r="TU366" s="5"/>
      <c r="TV366" s="5"/>
      <c r="TW366" s="5"/>
      <c r="TX366" s="5"/>
      <c r="TY366" s="5"/>
      <c r="TZ366" s="5"/>
      <c r="UA366" s="5"/>
      <c r="UB366" s="5"/>
      <c r="UC366" s="5"/>
      <c r="UD366" s="5"/>
      <c r="UE366" s="5"/>
      <c r="UF366" s="5"/>
      <c r="UG366" s="5"/>
      <c r="UH366" s="5"/>
      <c r="UI366" s="5"/>
      <c r="UJ366" s="5"/>
      <c r="UK366" s="5"/>
      <c r="UL366" s="5"/>
      <c r="UM366" s="5"/>
      <c r="UN366" s="5"/>
      <c r="UO366" s="5"/>
      <c r="UP366" s="5"/>
      <c r="UQ366" s="5"/>
      <c r="UR366" s="5"/>
      <c r="US366" s="5"/>
      <c r="UT366" s="5"/>
      <c r="UU366" s="5"/>
      <c r="UV366" s="5"/>
      <c r="UW366" s="5"/>
      <c r="UX366" s="5"/>
      <c r="UY366" s="5"/>
      <c r="UZ366" s="5"/>
      <c r="VA366" s="5"/>
      <c r="VB366" s="5"/>
      <c r="VC366" s="5"/>
      <c r="VD366" s="5"/>
      <c r="VE366" s="5"/>
      <c r="VF366" s="5"/>
      <c r="VG366" s="5"/>
      <c r="VH366" s="5"/>
      <c r="VI366" s="5"/>
      <c r="VJ366" s="5"/>
      <c r="VK366" s="5"/>
      <c r="VL366" s="5"/>
      <c r="VM366" s="5"/>
      <c r="VN366" s="5"/>
      <c r="VO366" s="5"/>
      <c r="VP366" s="5"/>
      <c r="VQ366" s="5"/>
      <c r="VR366" s="5"/>
      <c r="VS366" s="5"/>
      <c r="VT366" s="5"/>
      <c r="VU366" s="5"/>
      <c r="VV366" s="5"/>
      <c r="VW366" s="5"/>
      <c r="VX366" s="5"/>
      <c r="VY366" s="5"/>
      <c r="VZ366" s="5"/>
      <c r="WA366" s="5"/>
      <c r="WB366" s="5"/>
      <c r="WC366" s="5"/>
      <c r="WD366" s="5"/>
      <c r="WE366" s="5"/>
      <c r="WF366" s="5"/>
      <c r="WG366" s="5"/>
      <c r="WH366" s="5"/>
      <c r="WI366" s="5"/>
      <c r="WJ366" s="5"/>
      <c r="WK366" s="5"/>
      <c r="WL366" s="5"/>
      <c r="WM366" s="5"/>
      <c r="WN366" s="5"/>
      <c r="WO366" s="5"/>
      <c r="WP366" s="5"/>
      <c r="WQ366" s="5"/>
      <c r="WR366" s="5"/>
      <c r="WS366" s="5"/>
      <c r="WT366" s="5"/>
      <c r="WU366" s="5"/>
      <c r="WV366" s="5"/>
      <c r="WW366" s="5"/>
      <c r="WX366" s="5"/>
      <c r="WY366" s="5"/>
      <c r="WZ366" s="5"/>
      <c r="XA366" s="5"/>
      <c r="XB366" s="5"/>
      <c r="XC366" s="5"/>
      <c r="XD366" s="5"/>
      <c r="XE366" s="5"/>
      <c r="XF366" s="5"/>
      <c r="XG366" s="5"/>
      <c r="XH366" s="5"/>
      <c r="XI366" s="5"/>
      <c r="XJ366" s="5"/>
      <c r="XK366" s="5"/>
      <c r="XL366" s="5"/>
      <c r="XM366" s="5"/>
      <c r="XN366" s="5"/>
      <c r="XO366" s="5"/>
      <c r="XP366" s="5"/>
      <c r="XQ366" s="5"/>
      <c r="XR366" s="5"/>
      <c r="XS366" s="5"/>
      <c r="XT366" s="5"/>
      <c r="XU366" s="5"/>
      <c r="XV366" s="5"/>
      <c r="XW366" s="5"/>
    </row>
    <row r="367" spans="39:647" x14ac:dyDescent="0.45">
      <c r="AM367" s="5"/>
      <c r="AN367" s="5"/>
      <c r="AO367" s="5"/>
      <c r="AP367" s="5"/>
      <c r="AQ367" s="5"/>
      <c r="AR367" s="5"/>
      <c r="AS367" s="5"/>
      <c r="AT367" s="5"/>
      <c r="AU367" s="5"/>
      <c r="AV367" s="5"/>
      <c r="AW367" s="5"/>
      <c r="AX367" s="5"/>
      <c r="AY367" s="5"/>
      <c r="AZ367" s="5"/>
      <c r="BA367" s="5"/>
      <c r="BB367" s="5"/>
      <c r="BC367" s="5"/>
      <c r="BD367" s="5"/>
      <c r="BE367" s="5"/>
      <c r="BF367" s="5"/>
      <c r="BG367" s="5"/>
      <c r="BH367" s="5"/>
      <c r="BI367" s="5"/>
      <c r="BJ367" s="5"/>
      <c r="BK367" s="5"/>
      <c r="BL367" s="5"/>
      <c r="BM367" s="5"/>
      <c r="BN367" s="5"/>
      <c r="BO367" s="5"/>
      <c r="BP367" s="5"/>
      <c r="BQ367" s="5"/>
      <c r="BR367" s="5"/>
      <c r="BS367" s="5"/>
      <c r="BT367" s="5"/>
      <c r="BU367" s="5"/>
      <c r="BV367" s="5"/>
      <c r="BW367" s="5"/>
      <c r="BX367" s="5"/>
      <c r="BY367" s="5"/>
      <c r="BZ367" s="5"/>
      <c r="CA367" s="5"/>
      <c r="CB367" s="5"/>
      <c r="CC367" s="5"/>
      <c r="CD367" s="5"/>
      <c r="CE367" s="5"/>
      <c r="CF367" s="5"/>
      <c r="CG367" s="5"/>
      <c r="CH367" s="5"/>
      <c r="CI367" s="5"/>
      <c r="CJ367" s="5"/>
      <c r="CK367" s="5"/>
      <c r="CL367" s="5"/>
      <c r="CM367" s="5"/>
      <c r="CN367" s="5"/>
      <c r="CO367" s="5"/>
      <c r="CP367" s="5"/>
      <c r="CQ367" s="5"/>
      <c r="CR367" s="5"/>
      <c r="CS367" s="5"/>
      <c r="CT367" s="5"/>
      <c r="CU367" s="5"/>
      <c r="CV367" s="5"/>
      <c r="CW367" s="5"/>
      <c r="CX367" s="5"/>
      <c r="CY367" s="5"/>
      <c r="CZ367" s="5"/>
      <c r="DA367" s="5"/>
      <c r="DB367" s="5"/>
      <c r="DC367" s="5"/>
      <c r="DD367" s="5"/>
      <c r="DE367" s="5"/>
      <c r="DF367" s="5"/>
      <c r="DG367" s="5"/>
      <c r="DH367" s="5"/>
      <c r="DI367" s="5"/>
      <c r="DJ367" s="5"/>
      <c r="DK367" s="5"/>
      <c r="DL367" s="5"/>
      <c r="DM367" s="5"/>
      <c r="DN367" s="5"/>
      <c r="DO367" s="5"/>
      <c r="DP367" s="5"/>
      <c r="DQ367" s="5"/>
      <c r="DR367" s="5"/>
      <c r="DS367" s="5"/>
      <c r="DT367" s="5"/>
      <c r="DU367" s="5"/>
      <c r="DV367" s="5"/>
      <c r="DW367" s="5"/>
      <c r="DX367" s="5"/>
      <c r="DY367" s="5"/>
      <c r="DZ367" s="5"/>
      <c r="EA367" s="5"/>
      <c r="EB367" s="5"/>
      <c r="EC367" s="5"/>
      <c r="ED367" s="5"/>
      <c r="EE367" s="5"/>
      <c r="EF367" s="5"/>
      <c r="EG367" s="5"/>
      <c r="EH367" s="5"/>
      <c r="EI367" s="5"/>
      <c r="EJ367" s="5"/>
      <c r="EK367" s="5"/>
      <c r="EL367" s="5"/>
      <c r="EM367" s="5"/>
      <c r="EN367" s="5"/>
      <c r="EO367" s="5"/>
      <c r="EP367" s="5"/>
      <c r="EQ367" s="5"/>
      <c r="ER367" s="5"/>
      <c r="ES367" s="5"/>
      <c r="ET367" s="5"/>
      <c r="EU367" s="5"/>
      <c r="EV367" s="5"/>
      <c r="EW367" s="5"/>
      <c r="EX367" s="5"/>
      <c r="EY367" s="5"/>
      <c r="EZ367" s="5"/>
      <c r="FA367" s="5"/>
      <c r="FB367" s="5"/>
      <c r="FC367" s="5"/>
      <c r="FD367" s="5"/>
      <c r="FE367" s="5"/>
      <c r="FF367" s="5"/>
      <c r="FG367" s="5"/>
      <c r="FH367" s="5"/>
      <c r="FI367" s="5"/>
      <c r="FJ367" s="5"/>
      <c r="FK367" s="5"/>
      <c r="FL367" s="5"/>
      <c r="FM367" s="5"/>
      <c r="FN367" s="5"/>
      <c r="FO367" s="5"/>
      <c r="FP367" s="5"/>
      <c r="FQ367" s="5"/>
      <c r="FR367" s="5"/>
      <c r="FS367" s="5"/>
      <c r="FT367" s="5"/>
      <c r="FU367" s="5"/>
      <c r="FV367" s="5"/>
      <c r="FW367" s="5"/>
      <c r="FX367" s="5"/>
      <c r="FY367" s="5"/>
      <c r="FZ367" s="5"/>
      <c r="GA367" s="5"/>
      <c r="GB367" s="5"/>
      <c r="GC367" s="5"/>
      <c r="GD367" s="5"/>
      <c r="GE367" s="5"/>
      <c r="GF367" s="5"/>
      <c r="GG367" s="5"/>
      <c r="GH367" s="5"/>
      <c r="GI367" s="5"/>
      <c r="GJ367" s="5"/>
      <c r="GK367" s="5"/>
      <c r="GL367" s="5"/>
      <c r="GM367" s="5"/>
      <c r="GN367" s="5"/>
      <c r="GO367" s="5"/>
      <c r="GP367" s="5"/>
      <c r="GQ367" s="5"/>
      <c r="GR367" s="5"/>
      <c r="GS367" s="5"/>
      <c r="GT367" s="5"/>
      <c r="GU367" s="5"/>
      <c r="GV367" s="5"/>
      <c r="GW367" s="5"/>
      <c r="GX367" s="5"/>
      <c r="GY367" s="5"/>
      <c r="GZ367" s="5"/>
      <c r="HA367" s="5"/>
      <c r="HB367" s="5"/>
      <c r="HC367" s="5"/>
      <c r="HD367" s="5"/>
      <c r="HE367" s="5"/>
      <c r="HF367" s="5"/>
      <c r="HG367" s="5"/>
      <c r="HH367" s="5"/>
      <c r="HI367" s="5"/>
      <c r="HJ367" s="5"/>
      <c r="HK367" s="5"/>
      <c r="HL367" s="5"/>
      <c r="HM367" s="5"/>
      <c r="HN367" s="5"/>
      <c r="HO367" s="5"/>
      <c r="HP367" s="5"/>
      <c r="HQ367" s="5"/>
      <c r="HR367" s="5"/>
      <c r="HS367" s="5"/>
      <c r="HT367" s="5"/>
      <c r="HU367" s="5"/>
      <c r="HV367" s="5"/>
      <c r="HW367" s="5"/>
      <c r="HX367" s="5"/>
      <c r="HY367" s="5"/>
      <c r="HZ367" s="5"/>
      <c r="IA367" s="5"/>
      <c r="IB367" s="5"/>
      <c r="IC367" s="5"/>
      <c r="ID367" s="5"/>
      <c r="IE367" s="5"/>
      <c r="IF367" s="5"/>
      <c r="IG367" s="5"/>
      <c r="IH367" s="5"/>
      <c r="II367" s="5"/>
      <c r="IJ367" s="5"/>
      <c r="IK367" s="5"/>
      <c r="IL367" s="5"/>
      <c r="IM367" s="5"/>
      <c r="IN367" s="5"/>
      <c r="IO367" s="5"/>
      <c r="IP367" s="5"/>
      <c r="IQ367" s="5"/>
      <c r="IR367" s="5"/>
      <c r="IS367" s="5"/>
      <c r="IT367" s="5"/>
      <c r="IU367" s="5"/>
      <c r="IV367" s="5"/>
      <c r="IW367" s="5"/>
      <c r="IX367" s="5"/>
      <c r="IY367" s="5"/>
      <c r="IZ367" s="5"/>
      <c r="JA367" s="5"/>
      <c r="JB367" s="5"/>
      <c r="JC367" s="5"/>
      <c r="JD367" s="5"/>
      <c r="JE367" s="5"/>
      <c r="JF367" s="5"/>
      <c r="JG367" s="5"/>
      <c r="JH367" s="5"/>
      <c r="JI367" s="5"/>
      <c r="JJ367" s="5"/>
      <c r="JK367" s="5"/>
      <c r="JL367" s="5"/>
      <c r="JM367" s="5"/>
      <c r="JN367" s="5"/>
      <c r="JO367" s="5"/>
      <c r="JP367" s="5"/>
      <c r="JQ367" s="5"/>
      <c r="JR367" s="5"/>
      <c r="JS367" s="5"/>
      <c r="JT367" s="5"/>
      <c r="JU367" s="5"/>
      <c r="JV367" s="5"/>
      <c r="JW367" s="5"/>
      <c r="JX367" s="5"/>
      <c r="JY367" s="5"/>
      <c r="JZ367" s="5"/>
      <c r="KA367" s="5"/>
      <c r="KB367" s="5"/>
      <c r="KC367" s="5"/>
      <c r="KD367" s="5"/>
      <c r="KE367" s="5"/>
      <c r="KF367" s="5"/>
      <c r="KG367" s="5"/>
      <c r="KH367" s="5"/>
      <c r="KI367" s="5"/>
      <c r="KJ367" s="5"/>
      <c r="KK367" s="5"/>
      <c r="KL367" s="5"/>
      <c r="KM367" s="5"/>
      <c r="KN367" s="5"/>
      <c r="KO367" s="5"/>
      <c r="KP367" s="5"/>
      <c r="KQ367" s="5"/>
      <c r="KR367" s="5"/>
      <c r="KS367" s="5"/>
      <c r="KT367" s="5"/>
      <c r="KU367" s="5"/>
      <c r="KV367" s="5"/>
      <c r="KW367" s="5"/>
      <c r="KX367" s="5"/>
      <c r="KY367" s="5"/>
      <c r="KZ367" s="5"/>
      <c r="LA367" s="5"/>
      <c r="LB367" s="5"/>
      <c r="LC367" s="5"/>
      <c r="LD367" s="5"/>
      <c r="LE367" s="5"/>
      <c r="LF367" s="5"/>
      <c r="LG367" s="5"/>
      <c r="LH367" s="5"/>
      <c r="LI367" s="5"/>
      <c r="LJ367" s="5"/>
      <c r="LK367" s="5"/>
      <c r="LL367" s="5"/>
      <c r="LM367" s="5"/>
      <c r="LN367" s="5"/>
      <c r="LO367" s="5"/>
      <c r="LP367" s="5"/>
      <c r="LQ367" s="5"/>
      <c r="LR367" s="5"/>
      <c r="LS367" s="5"/>
      <c r="LT367" s="5"/>
      <c r="LU367" s="5"/>
      <c r="LV367" s="5"/>
      <c r="LW367" s="5"/>
      <c r="LX367" s="5"/>
      <c r="LY367" s="5"/>
      <c r="LZ367" s="5"/>
      <c r="MA367" s="5"/>
      <c r="MB367" s="5"/>
      <c r="MC367" s="5"/>
      <c r="MD367" s="5"/>
      <c r="ME367" s="5"/>
      <c r="MF367" s="5"/>
      <c r="MG367" s="5"/>
      <c r="MH367" s="5"/>
      <c r="MI367" s="5"/>
      <c r="MJ367" s="5"/>
      <c r="MK367" s="5"/>
      <c r="ML367" s="5"/>
      <c r="MM367" s="5"/>
      <c r="MN367" s="5"/>
      <c r="MO367" s="5"/>
      <c r="MP367" s="5"/>
      <c r="MQ367" s="5"/>
      <c r="MR367" s="5"/>
      <c r="MS367" s="5"/>
      <c r="MT367" s="5"/>
      <c r="MU367" s="5"/>
      <c r="MV367" s="5"/>
      <c r="MW367" s="5"/>
      <c r="MX367" s="5"/>
      <c r="MY367" s="5"/>
      <c r="MZ367" s="5"/>
      <c r="NA367" s="5"/>
      <c r="NB367" s="5"/>
      <c r="NC367" s="5"/>
      <c r="ND367" s="5"/>
      <c r="NE367" s="5"/>
      <c r="NF367" s="5"/>
      <c r="NG367" s="5"/>
      <c r="NH367" s="5"/>
      <c r="NI367" s="5"/>
      <c r="NJ367" s="5"/>
      <c r="NK367" s="5"/>
      <c r="NL367" s="5"/>
      <c r="NM367" s="5"/>
      <c r="NN367" s="5"/>
      <c r="NO367" s="5"/>
      <c r="NP367" s="5"/>
      <c r="NQ367" s="5"/>
      <c r="NR367" s="5"/>
      <c r="NS367" s="5"/>
      <c r="NT367" s="5"/>
      <c r="NU367" s="5"/>
      <c r="NV367" s="5"/>
      <c r="NW367" s="5"/>
      <c r="NX367" s="5"/>
      <c r="NY367" s="5"/>
      <c r="NZ367" s="5"/>
      <c r="OA367" s="5"/>
      <c r="OB367" s="5"/>
      <c r="OC367" s="5"/>
      <c r="OD367" s="5"/>
      <c r="OE367" s="5"/>
      <c r="OF367" s="5"/>
      <c r="OG367" s="5"/>
      <c r="OH367" s="5"/>
      <c r="OI367" s="5"/>
      <c r="OJ367" s="5"/>
      <c r="OK367" s="5"/>
      <c r="OL367" s="5"/>
      <c r="OM367" s="5"/>
      <c r="ON367" s="5"/>
      <c r="OO367" s="5"/>
      <c r="OP367" s="5"/>
      <c r="OQ367" s="5"/>
      <c r="OR367" s="5"/>
      <c r="OS367" s="5"/>
      <c r="OT367" s="5"/>
      <c r="OU367" s="5"/>
      <c r="OV367" s="5"/>
      <c r="OW367" s="5"/>
      <c r="OX367" s="5"/>
      <c r="OY367" s="5"/>
      <c r="OZ367" s="5"/>
      <c r="PA367" s="5"/>
      <c r="PB367" s="5"/>
      <c r="PC367" s="5"/>
      <c r="PD367" s="5"/>
      <c r="PE367" s="5"/>
      <c r="PF367" s="5"/>
      <c r="PG367" s="5"/>
      <c r="PH367" s="5"/>
      <c r="PI367" s="5"/>
      <c r="PJ367" s="5"/>
      <c r="PK367" s="5"/>
      <c r="PL367" s="5"/>
      <c r="PM367" s="5"/>
      <c r="PN367" s="5"/>
      <c r="PO367" s="5"/>
      <c r="PP367" s="5"/>
      <c r="PQ367" s="5"/>
      <c r="PR367" s="5"/>
      <c r="PS367" s="5"/>
      <c r="PT367" s="5"/>
      <c r="PU367" s="5"/>
      <c r="PV367" s="5"/>
      <c r="PW367" s="5"/>
      <c r="PX367" s="5"/>
      <c r="PY367" s="5"/>
      <c r="PZ367" s="5"/>
      <c r="QA367" s="5"/>
      <c r="QB367" s="5"/>
      <c r="QC367" s="5"/>
      <c r="QD367" s="5"/>
      <c r="QE367" s="5"/>
      <c r="QF367" s="5"/>
      <c r="QG367" s="5"/>
      <c r="QH367" s="5"/>
      <c r="QI367" s="5"/>
      <c r="QJ367" s="5"/>
      <c r="QK367" s="5"/>
      <c r="QL367" s="5"/>
      <c r="QM367" s="5"/>
      <c r="QN367" s="5"/>
      <c r="QO367" s="5"/>
      <c r="QP367" s="5"/>
      <c r="QQ367" s="5"/>
      <c r="QR367" s="5"/>
      <c r="QS367" s="5"/>
      <c r="QT367" s="5"/>
      <c r="QU367" s="5"/>
      <c r="QV367" s="5"/>
      <c r="QW367" s="5"/>
      <c r="QX367" s="5"/>
      <c r="QY367" s="5"/>
      <c r="QZ367" s="5"/>
      <c r="RA367" s="5"/>
      <c r="RB367" s="5"/>
      <c r="RC367" s="5"/>
      <c r="RD367" s="5"/>
      <c r="RE367" s="5"/>
      <c r="RF367" s="5"/>
      <c r="RG367" s="5"/>
      <c r="RH367" s="5"/>
      <c r="RI367" s="5"/>
      <c r="RJ367" s="5"/>
      <c r="RK367" s="5"/>
      <c r="RL367" s="5"/>
      <c r="RM367" s="5"/>
      <c r="RN367" s="5"/>
      <c r="RO367" s="5"/>
      <c r="RP367" s="5"/>
      <c r="RQ367" s="5"/>
      <c r="RR367" s="5"/>
      <c r="RS367" s="5"/>
      <c r="RT367" s="5"/>
      <c r="RU367" s="5"/>
      <c r="RV367" s="5"/>
      <c r="RW367" s="5"/>
      <c r="RX367" s="5"/>
      <c r="RY367" s="5"/>
      <c r="RZ367" s="5"/>
      <c r="SA367" s="5"/>
      <c r="SB367" s="5"/>
      <c r="SC367" s="5"/>
      <c r="SD367" s="5"/>
      <c r="SE367" s="5"/>
      <c r="SF367" s="5"/>
      <c r="SG367" s="5"/>
      <c r="SH367" s="5"/>
      <c r="SI367" s="5"/>
      <c r="SJ367" s="5"/>
      <c r="SK367" s="5"/>
      <c r="SL367" s="5"/>
      <c r="SM367" s="5"/>
      <c r="SN367" s="5"/>
      <c r="SO367" s="5"/>
      <c r="SP367" s="5"/>
      <c r="SQ367" s="5"/>
      <c r="SR367" s="5"/>
      <c r="SS367" s="5"/>
      <c r="ST367" s="5"/>
      <c r="SU367" s="5"/>
      <c r="SV367" s="5"/>
      <c r="SW367" s="5"/>
      <c r="SX367" s="5"/>
      <c r="SY367" s="5"/>
      <c r="SZ367" s="5"/>
      <c r="TA367" s="5"/>
      <c r="TB367" s="5"/>
      <c r="TC367" s="5"/>
      <c r="TD367" s="5"/>
      <c r="TE367" s="5"/>
      <c r="TF367" s="5"/>
      <c r="TG367" s="5"/>
      <c r="TH367" s="5"/>
      <c r="TI367" s="5"/>
      <c r="TJ367" s="5"/>
      <c r="TK367" s="5"/>
      <c r="TL367" s="5"/>
      <c r="TM367" s="5"/>
      <c r="TN367" s="5"/>
      <c r="TO367" s="5"/>
      <c r="TP367" s="5"/>
      <c r="TQ367" s="5"/>
      <c r="TR367" s="5"/>
      <c r="TS367" s="5"/>
      <c r="TT367" s="5"/>
      <c r="TU367" s="5"/>
      <c r="TV367" s="5"/>
      <c r="TW367" s="5"/>
      <c r="TX367" s="5"/>
      <c r="TY367" s="5"/>
      <c r="TZ367" s="5"/>
      <c r="UA367" s="5"/>
      <c r="UB367" s="5"/>
      <c r="UC367" s="5"/>
      <c r="UD367" s="5"/>
      <c r="UE367" s="5"/>
      <c r="UF367" s="5"/>
      <c r="UG367" s="5"/>
      <c r="UH367" s="5"/>
      <c r="UI367" s="5"/>
      <c r="UJ367" s="5"/>
      <c r="UK367" s="5"/>
      <c r="UL367" s="5"/>
      <c r="UM367" s="5"/>
      <c r="UN367" s="5"/>
      <c r="UO367" s="5"/>
      <c r="UP367" s="5"/>
      <c r="UQ367" s="5"/>
      <c r="UR367" s="5"/>
      <c r="US367" s="5"/>
      <c r="UT367" s="5"/>
      <c r="UU367" s="5"/>
      <c r="UV367" s="5"/>
      <c r="UW367" s="5"/>
      <c r="UX367" s="5"/>
      <c r="UY367" s="5"/>
      <c r="UZ367" s="5"/>
      <c r="VA367" s="5"/>
      <c r="VB367" s="5"/>
      <c r="VC367" s="5"/>
      <c r="VD367" s="5"/>
      <c r="VE367" s="5"/>
      <c r="VF367" s="5"/>
      <c r="VG367" s="5"/>
      <c r="VH367" s="5"/>
      <c r="VI367" s="5"/>
      <c r="VJ367" s="5"/>
      <c r="VK367" s="5"/>
      <c r="VL367" s="5"/>
      <c r="VM367" s="5"/>
      <c r="VN367" s="5"/>
      <c r="VO367" s="5"/>
      <c r="VP367" s="5"/>
      <c r="VQ367" s="5"/>
      <c r="VR367" s="5"/>
      <c r="VS367" s="5"/>
      <c r="VT367" s="5"/>
      <c r="VU367" s="5"/>
      <c r="VV367" s="5"/>
      <c r="VW367" s="5"/>
      <c r="VX367" s="5"/>
      <c r="VY367" s="5"/>
      <c r="VZ367" s="5"/>
      <c r="WA367" s="5"/>
      <c r="WB367" s="5"/>
      <c r="WC367" s="5"/>
      <c r="WD367" s="5"/>
      <c r="WE367" s="5"/>
      <c r="WF367" s="5"/>
      <c r="WG367" s="5"/>
      <c r="WH367" s="5"/>
      <c r="WI367" s="5"/>
      <c r="WJ367" s="5"/>
      <c r="WK367" s="5"/>
      <c r="WL367" s="5"/>
      <c r="WM367" s="5"/>
      <c r="WN367" s="5"/>
      <c r="WO367" s="5"/>
      <c r="WP367" s="5"/>
      <c r="WQ367" s="5"/>
      <c r="WR367" s="5"/>
      <c r="WS367" s="5"/>
      <c r="WT367" s="5"/>
      <c r="WU367" s="5"/>
      <c r="WV367" s="5"/>
      <c r="WW367" s="5"/>
      <c r="WX367" s="5"/>
      <c r="WY367" s="5"/>
      <c r="WZ367" s="5"/>
      <c r="XA367" s="5"/>
      <c r="XB367" s="5"/>
      <c r="XC367" s="5"/>
      <c r="XD367" s="5"/>
      <c r="XE367" s="5"/>
      <c r="XF367" s="5"/>
      <c r="XG367" s="5"/>
      <c r="XH367" s="5"/>
      <c r="XI367" s="5"/>
      <c r="XJ367" s="5"/>
      <c r="XK367" s="5"/>
      <c r="XL367" s="5"/>
      <c r="XM367" s="5"/>
      <c r="XN367" s="5"/>
      <c r="XO367" s="5"/>
      <c r="XP367" s="5"/>
      <c r="XQ367" s="5"/>
      <c r="XR367" s="5"/>
      <c r="XS367" s="5"/>
      <c r="XT367" s="5"/>
      <c r="XU367" s="5"/>
      <c r="XV367" s="5"/>
      <c r="XW367" s="5"/>
    </row>
    <row r="368" spans="39:647" x14ac:dyDescent="0.45">
      <c r="AM368" s="5"/>
      <c r="AN368" s="5"/>
      <c r="AO368" s="5"/>
      <c r="AP368" s="5"/>
      <c r="AQ368" s="5"/>
      <c r="AR368" s="5"/>
      <c r="AS368" s="5"/>
      <c r="AT368" s="5"/>
      <c r="AU368" s="5"/>
      <c r="AV368" s="5"/>
      <c r="AW368" s="5"/>
      <c r="AX368" s="5"/>
      <c r="AY368" s="5"/>
      <c r="AZ368" s="5"/>
      <c r="BA368" s="5"/>
      <c r="BB368" s="5"/>
      <c r="BC368" s="5"/>
      <c r="BD368" s="5"/>
      <c r="BE368" s="5"/>
      <c r="BF368" s="5"/>
      <c r="BG368" s="5"/>
      <c r="BH368" s="5"/>
      <c r="BI368" s="5"/>
      <c r="BJ368" s="5"/>
      <c r="BK368" s="5"/>
      <c r="BL368" s="5"/>
      <c r="BM368" s="5"/>
      <c r="BN368" s="5"/>
      <c r="BO368" s="5"/>
      <c r="BP368" s="5"/>
      <c r="BQ368" s="5"/>
      <c r="BR368" s="5"/>
      <c r="BS368" s="5"/>
      <c r="BT368" s="5"/>
      <c r="BU368" s="5"/>
      <c r="BV368" s="5"/>
      <c r="BW368" s="5"/>
      <c r="BX368" s="5"/>
      <c r="BY368" s="5"/>
      <c r="BZ368" s="5"/>
      <c r="CA368" s="5"/>
      <c r="CB368" s="5"/>
      <c r="CC368" s="5"/>
      <c r="CD368" s="5"/>
      <c r="CE368" s="5"/>
      <c r="CF368" s="5"/>
      <c r="CG368" s="5"/>
      <c r="CH368" s="5"/>
      <c r="CI368" s="5"/>
      <c r="CJ368" s="5"/>
      <c r="CK368" s="5"/>
      <c r="CL368" s="5"/>
      <c r="CM368" s="5"/>
      <c r="CN368" s="5"/>
      <c r="CO368" s="5"/>
      <c r="CP368" s="5"/>
      <c r="CQ368" s="5"/>
      <c r="CR368" s="5"/>
      <c r="CS368" s="5"/>
      <c r="CT368" s="5"/>
      <c r="CU368" s="5"/>
      <c r="CV368" s="5"/>
      <c r="CW368" s="5"/>
      <c r="CX368" s="5"/>
      <c r="CY368" s="5"/>
      <c r="CZ368" s="5"/>
      <c r="DA368" s="5"/>
      <c r="DB368" s="5"/>
      <c r="DC368" s="5"/>
      <c r="DD368" s="5"/>
      <c r="DE368" s="5"/>
      <c r="DF368" s="5"/>
      <c r="DG368" s="5"/>
      <c r="DH368" s="5"/>
      <c r="DI368" s="5"/>
      <c r="DJ368" s="5"/>
      <c r="DK368" s="5"/>
      <c r="DL368" s="5"/>
      <c r="DM368" s="5"/>
      <c r="DN368" s="5"/>
      <c r="DO368" s="5"/>
      <c r="DP368" s="5"/>
      <c r="DQ368" s="5"/>
      <c r="DR368" s="5"/>
      <c r="DS368" s="5"/>
      <c r="DT368" s="5"/>
      <c r="DU368" s="5"/>
      <c r="DV368" s="5"/>
      <c r="DW368" s="5"/>
      <c r="DX368" s="5"/>
      <c r="DY368" s="5"/>
      <c r="DZ368" s="5"/>
      <c r="EA368" s="5"/>
      <c r="EB368" s="5"/>
      <c r="EC368" s="5"/>
      <c r="ED368" s="5"/>
      <c r="EE368" s="5"/>
      <c r="EF368" s="5"/>
      <c r="EG368" s="5"/>
      <c r="EH368" s="5"/>
      <c r="EI368" s="5"/>
      <c r="EJ368" s="5"/>
      <c r="EK368" s="5"/>
      <c r="EL368" s="5"/>
      <c r="EM368" s="5"/>
      <c r="EN368" s="5"/>
      <c r="EO368" s="5"/>
      <c r="EP368" s="5"/>
      <c r="EQ368" s="5"/>
      <c r="ER368" s="5"/>
      <c r="ES368" s="5"/>
      <c r="ET368" s="5"/>
      <c r="EU368" s="5"/>
      <c r="EV368" s="5"/>
      <c r="EW368" s="5"/>
      <c r="EX368" s="5"/>
      <c r="EY368" s="5"/>
      <c r="EZ368" s="5"/>
      <c r="FA368" s="5"/>
      <c r="FB368" s="5"/>
      <c r="FC368" s="5"/>
      <c r="FD368" s="5"/>
      <c r="FE368" s="5"/>
      <c r="FF368" s="5"/>
      <c r="FG368" s="5"/>
      <c r="FH368" s="5"/>
      <c r="FI368" s="5"/>
      <c r="FJ368" s="5"/>
      <c r="FK368" s="5"/>
      <c r="FL368" s="5"/>
      <c r="FM368" s="5"/>
      <c r="FN368" s="5"/>
      <c r="FO368" s="5"/>
      <c r="FP368" s="5"/>
      <c r="FQ368" s="5"/>
      <c r="FR368" s="5"/>
      <c r="FS368" s="5"/>
      <c r="FT368" s="5"/>
      <c r="FU368" s="5"/>
      <c r="FV368" s="5"/>
      <c r="FW368" s="5"/>
      <c r="FX368" s="5"/>
      <c r="FY368" s="5"/>
      <c r="FZ368" s="5"/>
      <c r="GA368" s="5"/>
      <c r="GB368" s="5"/>
      <c r="GC368" s="5"/>
      <c r="GD368" s="5"/>
      <c r="GE368" s="5"/>
      <c r="GF368" s="5"/>
      <c r="GG368" s="5"/>
      <c r="GH368" s="5"/>
      <c r="GI368" s="5"/>
      <c r="GJ368" s="5"/>
      <c r="GK368" s="5"/>
      <c r="GL368" s="5"/>
      <c r="GM368" s="5"/>
      <c r="GN368" s="5"/>
      <c r="GO368" s="5"/>
      <c r="GP368" s="5"/>
      <c r="GQ368" s="5"/>
      <c r="GR368" s="5"/>
      <c r="GS368" s="5"/>
      <c r="GT368" s="5"/>
      <c r="GU368" s="5"/>
      <c r="GV368" s="5"/>
      <c r="GW368" s="5"/>
      <c r="GX368" s="5"/>
      <c r="GY368" s="5"/>
      <c r="GZ368" s="5"/>
      <c r="HA368" s="5"/>
      <c r="HB368" s="5"/>
      <c r="HC368" s="5"/>
      <c r="HD368" s="5"/>
      <c r="HE368" s="5"/>
      <c r="HF368" s="5"/>
      <c r="HG368" s="5"/>
      <c r="HH368" s="5"/>
      <c r="HI368" s="5"/>
      <c r="HJ368" s="5"/>
      <c r="HK368" s="5"/>
      <c r="HL368" s="5"/>
      <c r="HM368" s="5"/>
      <c r="HN368" s="5"/>
      <c r="HO368" s="5"/>
      <c r="HP368" s="5"/>
      <c r="HQ368" s="5"/>
      <c r="HR368" s="5"/>
      <c r="HS368" s="5"/>
      <c r="HT368" s="5"/>
      <c r="HU368" s="5"/>
      <c r="HV368" s="5"/>
      <c r="HW368" s="5"/>
      <c r="HX368" s="5"/>
      <c r="HY368" s="5"/>
      <c r="HZ368" s="5"/>
      <c r="IA368" s="5"/>
      <c r="IB368" s="5"/>
      <c r="IC368" s="5"/>
      <c r="ID368" s="5"/>
      <c r="IE368" s="5"/>
      <c r="IF368" s="5"/>
      <c r="IG368" s="5"/>
      <c r="IH368" s="5"/>
      <c r="II368" s="5"/>
      <c r="IJ368" s="5"/>
      <c r="IK368" s="5"/>
      <c r="IL368" s="5"/>
      <c r="IM368" s="5"/>
      <c r="IN368" s="5"/>
      <c r="IO368" s="5"/>
      <c r="IP368" s="5"/>
      <c r="IQ368" s="5"/>
      <c r="IR368" s="5"/>
      <c r="IS368" s="5"/>
      <c r="IT368" s="5"/>
      <c r="IU368" s="5"/>
      <c r="IV368" s="5"/>
      <c r="IW368" s="5"/>
      <c r="IX368" s="5"/>
      <c r="IY368" s="5"/>
      <c r="IZ368" s="5"/>
      <c r="JA368" s="5"/>
      <c r="JB368" s="5"/>
      <c r="JC368" s="5"/>
      <c r="JD368" s="5"/>
      <c r="JE368" s="5"/>
      <c r="JF368" s="5"/>
      <c r="JG368" s="5"/>
      <c r="JH368" s="5"/>
      <c r="JI368" s="5"/>
      <c r="JJ368" s="5"/>
      <c r="JK368" s="5"/>
      <c r="JL368" s="5"/>
      <c r="JM368" s="5"/>
      <c r="JN368" s="5"/>
      <c r="JO368" s="5"/>
      <c r="JP368" s="5"/>
      <c r="JQ368" s="5"/>
      <c r="JR368" s="5"/>
      <c r="JS368" s="5"/>
      <c r="JT368" s="5"/>
      <c r="JU368" s="5"/>
      <c r="JV368" s="5"/>
      <c r="JW368" s="5"/>
      <c r="JX368" s="5"/>
      <c r="JY368" s="5"/>
      <c r="JZ368" s="5"/>
      <c r="KA368" s="5"/>
      <c r="KB368" s="5"/>
      <c r="KC368" s="5"/>
      <c r="KD368" s="5"/>
      <c r="KE368" s="5"/>
      <c r="KF368" s="5"/>
      <c r="KG368" s="5"/>
      <c r="KH368" s="5"/>
      <c r="KI368" s="5"/>
      <c r="KJ368" s="5"/>
      <c r="KK368" s="5"/>
      <c r="KL368" s="5"/>
      <c r="KM368" s="5"/>
      <c r="KN368" s="5"/>
      <c r="KO368" s="5"/>
      <c r="KP368" s="5"/>
      <c r="KQ368" s="5"/>
      <c r="KR368" s="5"/>
      <c r="KS368" s="5"/>
      <c r="KT368" s="5"/>
      <c r="KU368" s="5"/>
      <c r="KV368" s="5"/>
      <c r="KW368" s="5"/>
      <c r="KX368" s="5"/>
      <c r="KY368" s="5"/>
      <c r="KZ368" s="5"/>
      <c r="LA368" s="5"/>
      <c r="LB368" s="5"/>
      <c r="LC368" s="5"/>
      <c r="LD368" s="5"/>
      <c r="LE368" s="5"/>
      <c r="LF368" s="5"/>
      <c r="LG368" s="5"/>
      <c r="LH368" s="5"/>
      <c r="LI368" s="5"/>
      <c r="LJ368" s="5"/>
      <c r="LK368" s="5"/>
      <c r="LL368" s="5"/>
      <c r="LM368" s="5"/>
      <c r="LN368" s="5"/>
      <c r="LO368" s="5"/>
      <c r="LP368" s="5"/>
      <c r="LQ368" s="5"/>
      <c r="LR368" s="5"/>
      <c r="LS368" s="5"/>
      <c r="LT368" s="5"/>
      <c r="LU368" s="5"/>
      <c r="LV368" s="5"/>
      <c r="LW368" s="5"/>
      <c r="LX368" s="5"/>
      <c r="LY368" s="5"/>
      <c r="LZ368" s="5"/>
      <c r="MA368" s="5"/>
      <c r="MB368" s="5"/>
      <c r="MC368" s="5"/>
      <c r="MD368" s="5"/>
      <c r="ME368" s="5"/>
      <c r="MF368" s="5"/>
      <c r="MG368" s="5"/>
      <c r="MH368" s="5"/>
      <c r="MI368" s="5"/>
      <c r="MJ368" s="5"/>
      <c r="MK368" s="5"/>
      <c r="ML368" s="5"/>
      <c r="MM368" s="5"/>
      <c r="MN368" s="5"/>
      <c r="MO368" s="5"/>
      <c r="MP368" s="5"/>
      <c r="MQ368" s="5"/>
      <c r="MR368" s="5"/>
      <c r="MS368" s="5"/>
      <c r="MT368" s="5"/>
      <c r="MU368" s="5"/>
      <c r="MV368" s="5"/>
      <c r="MW368" s="5"/>
      <c r="MX368" s="5"/>
      <c r="MY368" s="5"/>
      <c r="MZ368" s="5"/>
      <c r="NA368" s="5"/>
      <c r="NB368" s="5"/>
      <c r="NC368" s="5"/>
      <c r="ND368" s="5"/>
      <c r="NE368" s="5"/>
      <c r="NF368" s="5"/>
      <c r="NG368" s="5"/>
      <c r="NH368" s="5"/>
      <c r="NI368" s="5"/>
      <c r="NJ368" s="5"/>
      <c r="NK368" s="5"/>
      <c r="NL368" s="5"/>
      <c r="NM368" s="5"/>
      <c r="NN368" s="5"/>
      <c r="NO368" s="5"/>
      <c r="NP368" s="5"/>
      <c r="NQ368" s="5"/>
      <c r="NR368" s="5"/>
      <c r="NS368" s="5"/>
      <c r="NT368" s="5"/>
      <c r="NU368" s="5"/>
      <c r="NV368" s="5"/>
      <c r="NW368" s="5"/>
      <c r="NX368" s="5"/>
      <c r="NY368" s="5"/>
      <c r="NZ368" s="5"/>
      <c r="OA368" s="5"/>
      <c r="OB368" s="5"/>
      <c r="OC368" s="5"/>
      <c r="OD368" s="5"/>
      <c r="OE368" s="5"/>
      <c r="OF368" s="5"/>
      <c r="OG368" s="5"/>
      <c r="OH368" s="5"/>
      <c r="OI368" s="5"/>
      <c r="OJ368" s="5"/>
      <c r="OK368" s="5"/>
      <c r="OL368" s="5"/>
      <c r="OM368" s="5"/>
      <c r="ON368" s="5"/>
      <c r="OO368" s="5"/>
      <c r="OP368" s="5"/>
      <c r="OQ368" s="5"/>
      <c r="OR368" s="5"/>
      <c r="OS368" s="5"/>
      <c r="OT368" s="5"/>
      <c r="OU368" s="5"/>
      <c r="OV368" s="5"/>
      <c r="OW368" s="5"/>
      <c r="OX368" s="5"/>
      <c r="OY368" s="5"/>
      <c r="OZ368" s="5"/>
      <c r="PA368" s="5"/>
      <c r="PB368" s="5"/>
      <c r="PC368" s="5"/>
      <c r="PD368" s="5"/>
      <c r="PE368" s="5"/>
      <c r="PF368" s="5"/>
      <c r="PG368" s="5"/>
      <c r="PH368" s="5"/>
      <c r="PI368" s="5"/>
      <c r="PJ368" s="5"/>
      <c r="PK368" s="5"/>
      <c r="PL368" s="5"/>
      <c r="PM368" s="5"/>
      <c r="PN368" s="5"/>
      <c r="PO368" s="5"/>
      <c r="PP368" s="5"/>
      <c r="PQ368" s="5"/>
      <c r="PR368" s="5"/>
      <c r="PS368" s="5"/>
      <c r="PT368" s="5"/>
      <c r="PU368" s="5"/>
      <c r="PV368" s="5"/>
      <c r="PW368" s="5"/>
      <c r="PX368" s="5"/>
      <c r="PY368" s="5"/>
      <c r="PZ368" s="5"/>
      <c r="QA368" s="5"/>
      <c r="QB368" s="5"/>
      <c r="QC368" s="5"/>
      <c r="QD368" s="5"/>
      <c r="QE368" s="5"/>
      <c r="QF368" s="5"/>
      <c r="QG368" s="5"/>
      <c r="QH368" s="5"/>
      <c r="QI368" s="5"/>
      <c r="QJ368" s="5"/>
      <c r="QK368" s="5"/>
      <c r="QL368" s="5"/>
      <c r="QM368" s="5"/>
      <c r="QN368" s="5"/>
      <c r="QO368" s="5"/>
      <c r="QP368" s="5"/>
      <c r="QQ368" s="5"/>
      <c r="QR368" s="5"/>
      <c r="QS368" s="5"/>
      <c r="QT368" s="5"/>
      <c r="QU368" s="5"/>
      <c r="QV368" s="5"/>
      <c r="QW368" s="5"/>
      <c r="QX368" s="5"/>
      <c r="QY368" s="5"/>
      <c r="QZ368" s="5"/>
      <c r="RA368" s="5"/>
      <c r="RB368" s="5"/>
      <c r="RC368" s="5"/>
      <c r="RD368" s="5"/>
      <c r="RE368" s="5"/>
      <c r="RF368" s="5"/>
      <c r="RG368" s="5"/>
      <c r="RH368" s="5"/>
      <c r="RI368" s="5"/>
      <c r="RJ368" s="5"/>
      <c r="RK368" s="5"/>
      <c r="RL368" s="5"/>
      <c r="RM368" s="5"/>
      <c r="RN368" s="5"/>
      <c r="RO368" s="5"/>
      <c r="RP368" s="5"/>
      <c r="RQ368" s="5"/>
      <c r="RR368" s="5"/>
      <c r="RS368" s="5"/>
      <c r="RT368" s="5"/>
      <c r="RU368" s="5"/>
      <c r="RV368" s="5"/>
      <c r="RW368" s="5"/>
      <c r="RX368" s="5"/>
      <c r="RY368" s="5"/>
      <c r="RZ368" s="5"/>
      <c r="SA368" s="5"/>
      <c r="SB368" s="5"/>
      <c r="SC368" s="5"/>
      <c r="SD368" s="5"/>
      <c r="SE368" s="5"/>
      <c r="SF368" s="5"/>
      <c r="SG368" s="5"/>
      <c r="SH368" s="5"/>
      <c r="SI368" s="5"/>
      <c r="SJ368" s="5"/>
      <c r="SK368" s="5"/>
      <c r="SL368" s="5"/>
      <c r="SM368" s="5"/>
      <c r="SN368" s="5"/>
      <c r="SO368" s="5"/>
      <c r="SP368" s="5"/>
      <c r="SQ368" s="5"/>
      <c r="SR368" s="5"/>
      <c r="SS368" s="5"/>
      <c r="ST368" s="5"/>
      <c r="SU368" s="5"/>
      <c r="SV368" s="5"/>
      <c r="SW368" s="5"/>
      <c r="SX368" s="5"/>
      <c r="SY368" s="5"/>
      <c r="SZ368" s="5"/>
      <c r="TA368" s="5"/>
      <c r="TB368" s="5"/>
      <c r="TC368" s="5"/>
      <c r="TD368" s="5"/>
      <c r="TE368" s="5"/>
      <c r="TF368" s="5"/>
      <c r="TG368" s="5"/>
      <c r="TH368" s="5"/>
      <c r="TI368" s="5"/>
      <c r="TJ368" s="5"/>
      <c r="TK368" s="5"/>
      <c r="TL368" s="5"/>
      <c r="TM368" s="5"/>
      <c r="TN368" s="5"/>
      <c r="TO368" s="5"/>
      <c r="TP368" s="5"/>
      <c r="TQ368" s="5"/>
      <c r="TR368" s="5"/>
      <c r="TS368" s="5"/>
      <c r="TT368" s="5"/>
      <c r="TU368" s="5"/>
      <c r="TV368" s="5"/>
      <c r="TW368" s="5"/>
      <c r="TX368" s="5"/>
      <c r="TY368" s="5"/>
      <c r="TZ368" s="5"/>
      <c r="UA368" s="5"/>
      <c r="UB368" s="5"/>
      <c r="UC368" s="5"/>
      <c r="UD368" s="5"/>
      <c r="UE368" s="5"/>
      <c r="UF368" s="5"/>
      <c r="UG368" s="5"/>
      <c r="UH368" s="5"/>
      <c r="UI368" s="5"/>
      <c r="UJ368" s="5"/>
      <c r="UK368" s="5"/>
      <c r="UL368" s="5"/>
      <c r="UM368" s="5"/>
      <c r="UN368" s="5"/>
      <c r="UO368" s="5"/>
      <c r="UP368" s="5"/>
      <c r="UQ368" s="5"/>
      <c r="UR368" s="5"/>
      <c r="US368" s="5"/>
      <c r="UT368" s="5"/>
      <c r="UU368" s="5"/>
      <c r="UV368" s="5"/>
      <c r="UW368" s="5"/>
      <c r="UX368" s="5"/>
      <c r="UY368" s="5"/>
      <c r="UZ368" s="5"/>
      <c r="VA368" s="5"/>
      <c r="VB368" s="5"/>
      <c r="VC368" s="5"/>
      <c r="VD368" s="5"/>
      <c r="VE368" s="5"/>
      <c r="VF368" s="5"/>
      <c r="VG368" s="5"/>
      <c r="VH368" s="5"/>
      <c r="VI368" s="5"/>
      <c r="VJ368" s="5"/>
      <c r="VK368" s="5"/>
      <c r="VL368" s="5"/>
      <c r="VM368" s="5"/>
      <c r="VN368" s="5"/>
      <c r="VO368" s="5"/>
      <c r="VP368" s="5"/>
      <c r="VQ368" s="5"/>
      <c r="VR368" s="5"/>
      <c r="VS368" s="5"/>
      <c r="VT368" s="5"/>
      <c r="VU368" s="5"/>
      <c r="VV368" s="5"/>
      <c r="VW368" s="5"/>
      <c r="VX368" s="5"/>
      <c r="VY368" s="5"/>
      <c r="VZ368" s="5"/>
      <c r="WA368" s="5"/>
      <c r="WB368" s="5"/>
      <c r="WC368" s="5"/>
      <c r="WD368" s="5"/>
      <c r="WE368" s="5"/>
      <c r="WF368" s="5"/>
      <c r="WG368" s="5"/>
      <c r="WH368" s="5"/>
      <c r="WI368" s="5"/>
      <c r="WJ368" s="5"/>
      <c r="WK368" s="5"/>
      <c r="WL368" s="5"/>
      <c r="WM368" s="5"/>
      <c r="WN368" s="5"/>
      <c r="WO368" s="5"/>
      <c r="WP368" s="5"/>
      <c r="WQ368" s="5"/>
      <c r="WR368" s="5"/>
      <c r="WS368" s="5"/>
      <c r="WT368" s="5"/>
      <c r="WU368" s="5"/>
      <c r="WV368" s="5"/>
      <c r="WW368" s="5"/>
      <c r="WX368" s="5"/>
      <c r="WY368" s="5"/>
      <c r="WZ368" s="5"/>
      <c r="XA368" s="5"/>
      <c r="XB368" s="5"/>
      <c r="XC368" s="5"/>
      <c r="XD368" s="5"/>
      <c r="XE368" s="5"/>
      <c r="XF368" s="5"/>
      <c r="XG368" s="5"/>
      <c r="XH368" s="5"/>
      <c r="XI368" s="5"/>
      <c r="XJ368" s="5"/>
      <c r="XK368" s="5"/>
      <c r="XL368" s="5"/>
      <c r="XM368" s="5"/>
      <c r="XN368" s="5"/>
      <c r="XO368" s="5"/>
      <c r="XP368" s="5"/>
      <c r="XQ368" s="5"/>
      <c r="XR368" s="5"/>
      <c r="XS368" s="5"/>
      <c r="XT368" s="5"/>
      <c r="XU368" s="5"/>
      <c r="XV368" s="5"/>
      <c r="XW368" s="5"/>
    </row>
    <row r="369" spans="39:647" x14ac:dyDescent="0.45">
      <c r="AM369" s="5"/>
      <c r="AN369" s="5"/>
      <c r="AO369" s="5"/>
      <c r="AP369" s="5"/>
      <c r="AQ369" s="5"/>
      <c r="AR369" s="5"/>
      <c r="AS369" s="5"/>
      <c r="AT369" s="5"/>
      <c r="AU369" s="5"/>
      <c r="AV369" s="5"/>
      <c r="AW369" s="5"/>
      <c r="AX369" s="5"/>
      <c r="AY369" s="5"/>
      <c r="AZ369" s="5"/>
      <c r="BA369" s="5"/>
      <c r="BB369" s="5"/>
      <c r="BC369" s="5"/>
      <c r="BD369" s="5"/>
      <c r="BE369" s="5"/>
      <c r="BF369" s="5"/>
      <c r="BG369" s="5"/>
      <c r="BH369" s="5"/>
      <c r="BI369" s="5"/>
      <c r="BJ369" s="5"/>
      <c r="BK369" s="5"/>
      <c r="BL369" s="5"/>
      <c r="BM369" s="5"/>
      <c r="BN369" s="5"/>
      <c r="BO369" s="5"/>
      <c r="BP369" s="5"/>
      <c r="BQ369" s="5"/>
      <c r="BR369" s="5"/>
      <c r="BS369" s="5"/>
      <c r="BT369" s="5"/>
      <c r="BU369" s="5"/>
      <c r="BV369" s="5"/>
      <c r="BW369" s="5"/>
      <c r="BX369" s="5"/>
      <c r="BY369" s="5"/>
      <c r="BZ369" s="5"/>
      <c r="CA369" s="5"/>
      <c r="CB369" s="5"/>
      <c r="CC369" s="5"/>
      <c r="CD369" s="5"/>
      <c r="CE369" s="5"/>
      <c r="CF369" s="5"/>
      <c r="CG369" s="5"/>
      <c r="CH369" s="5"/>
      <c r="CI369" s="5"/>
      <c r="CJ369" s="5"/>
      <c r="CK369" s="5"/>
      <c r="CL369" s="5"/>
      <c r="CM369" s="5"/>
      <c r="CN369" s="5"/>
      <c r="CO369" s="5"/>
      <c r="CP369" s="5"/>
      <c r="CQ369" s="5"/>
      <c r="CR369" s="5"/>
      <c r="CS369" s="5"/>
      <c r="CT369" s="5"/>
      <c r="CU369" s="5"/>
      <c r="CV369" s="5"/>
      <c r="CW369" s="5"/>
      <c r="CX369" s="5"/>
      <c r="CY369" s="5"/>
      <c r="CZ369" s="5"/>
      <c r="DA369" s="5"/>
      <c r="DB369" s="5"/>
      <c r="DC369" s="5"/>
      <c r="DD369" s="5"/>
      <c r="DE369" s="5"/>
      <c r="DF369" s="5"/>
      <c r="DG369" s="5"/>
      <c r="DH369" s="5"/>
      <c r="DI369" s="5"/>
      <c r="DJ369" s="5"/>
      <c r="DK369" s="5"/>
      <c r="DL369" s="5"/>
      <c r="DM369" s="5"/>
      <c r="DN369" s="5"/>
      <c r="DO369" s="5"/>
      <c r="DP369" s="5"/>
      <c r="DQ369" s="5"/>
      <c r="DR369" s="5"/>
      <c r="DS369" s="5"/>
      <c r="DT369" s="5"/>
      <c r="DU369" s="5"/>
      <c r="DV369" s="5"/>
      <c r="DW369" s="5"/>
      <c r="DX369" s="5"/>
      <c r="DY369" s="5"/>
      <c r="DZ369" s="5"/>
      <c r="EA369" s="5"/>
      <c r="EB369" s="5"/>
      <c r="EC369" s="5"/>
      <c r="ED369" s="5"/>
      <c r="EE369" s="5"/>
      <c r="EF369" s="5"/>
      <c r="EG369" s="5"/>
      <c r="EH369" s="5"/>
      <c r="EI369" s="5"/>
      <c r="EJ369" s="5"/>
      <c r="EK369" s="5"/>
      <c r="EL369" s="5"/>
      <c r="EM369" s="5"/>
      <c r="EN369" s="5"/>
      <c r="EO369" s="5"/>
      <c r="EP369" s="5"/>
      <c r="EQ369" s="5"/>
      <c r="ER369" s="5"/>
      <c r="ES369" s="5"/>
      <c r="ET369" s="5"/>
      <c r="EU369" s="5"/>
      <c r="EV369" s="5"/>
      <c r="EW369" s="5"/>
      <c r="EX369" s="5"/>
      <c r="EY369" s="5"/>
      <c r="EZ369" s="5"/>
      <c r="FA369" s="5"/>
      <c r="FB369" s="5"/>
      <c r="FC369" s="5"/>
      <c r="FD369" s="5"/>
      <c r="FE369" s="5"/>
      <c r="FF369" s="5"/>
      <c r="FG369" s="5"/>
      <c r="FH369" s="5"/>
      <c r="FI369" s="5"/>
      <c r="FJ369" s="5"/>
      <c r="FK369" s="5"/>
      <c r="FL369" s="5"/>
      <c r="FM369" s="5"/>
      <c r="FN369" s="5"/>
      <c r="FO369" s="5"/>
      <c r="FP369" s="5"/>
      <c r="FQ369" s="5"/>
      <c r="FR369" s="5"/>
      <c r="FS369" s="5"/>
      <c r="FT369" s="5"/>
      <c r="FU369" s="5"/>
      <c r="FV369" s="5"/>
      <c r="FW369" s="5"/>
      <c r="FX369" s="5"/>
      <c r="FY369" s="5"/>
      <c r="FZ369" s="5"/>
      <c r="GA369" s="5"/>
      <c r="GB369" s="5"/>
      <c r="GC369" s="5"/>
      <c r="GD369" s="5"/>
      <c r="GE369" s="5"/>
      <c r="GF369" s="5"/>
      <c r="GG369" s="5"/>
      <c r="GH369" s="5"/>
      <c r="GI369" s="5"/>
      <c r="GJ369" s="5"/>
      <c r="GK369" s="5"/>
      <c r="GL369" s="5"/>
      <c r="GM369" s="5"/>
      <c r="GN369" s="5"/>
      <c r="GO369" s="5"/>
      <c r="GP369" s="5"/>
      <c r="GQ369" s="5"/>
      <c r="GR369" s="5"/>
      <c r="GS369" s="5"/>
      <c r="GT369" s="5"/>
      <c r="GU369" s="5"/>
      <c r="GV369" s="5"/>
      <c r="GW369" s="5"/>
      <c r="GX369" s="5"/>
      <c r="GY369" s="5"/>
      <c r="GZ369" s="5"/>
      <c r="HA369" s="5"/>
      <c r="HB369" s="5"/>
      <c r="HC369" s="5"/>
      <c r="HD369" s="5"/>
      <c r="HE369" s="5"/>
      <c r="HF369" s="5"/>
      <c r="HG369" s="5"/>
      <c r="HH369" s="5"/>
      <c r="HI369" s="5"/>
      <c r="HJ369" s="5"/>
      <c r="HK369" s="5"/>
      <c r="HL369" s="5"/>
      <c r="HM369" s="5"/>
      <c r="HN369" s="5"/>
      <c r="HO369" s="5"/>
      <c r="HP369" s="5"/>
      <c r="HQ369" s="5"/>
      <c r="HR369" s="5"/>
      <c r="HS369" s="5"/>
      <c r="HT369" s="5"/>
      <c r="HU369" s="5"/>
      <c r="HV369" s="5"/>
      <c r="HW369" s="5"/>
      <c r="HX369" s="5"/>
      <c r="HY369" s="5"/>
      <c r="HZ369" s="5"/>
      <c r="IA369" s="5"/>
      <c r="IB369" s="5"/>
      <c r="IC369" s="5"/>
      <c r="ID369" s="5"/>
      <c r="IE369" s="5"/>
      <c r="IF369" s="5"/>
      <c r="IG369" s="5"/>
      <c r="IH369" s="5"/>
      <c r="II369" s="5"/>
      <c r="IJ369" s="5"/>
      <c r="IK369" s="5"/>
      <c r="IL369" s="5"/>
      <c r="IM369" s="5"/>
      <c r="IN369" s="5"/>
      <c r="IO369" s="5"/>
      <c r="IP369" s="5"/>
      <c r="IQ369" s="5"/>
      <c r="IR369" s="5"/>
      <c r="IS369" s="5"/>
      <c r="IT369" s="5"/>
      <c r="IU369" s="5"/>
      <c r="IV369" s="5"/>
      <c r="IW369" s="5"/>
      <c r="IX369" s="5"/>
      <c r="IY369" s="5"/>
      <c r="IZ369" s="5"/>
      <c r="JA369" s="5"/>
      <c r="JB369" s="5"/>
      <c r="JC369" s="5"/>
      <c r="JD369" s="5"/>
      <c r="JE369" s="5"/>
      <c r="JF369" s="5"/>
      <c r="JG369" s="5"/>
      <c r="JH369" s="5"/>
      <c r="JI369" s="5"/>
      <c r="JJ369" s="5"/>
      <c r="JK369" s="5"/>
      <c r="JL369" s="5"/>
      <c r="JM369" s="5"/>
      <c r="JN369" s="5"/>
      <c r="JO369" s="5"/>
      <c r="JP369" s="5"/>
      <c r="JQ369" s="5"/>
      <c r="JR369" s="5"/>
      <c r="JS369" s="5"/>
      <c r="JT369" s="5"/>
      <c r="JU369" s="5"/>
      <c r="JV369" s="5"/>
      <c r="JW369" s="5"/>
      <c r="JX369" s="5"/>
      <c r="JY369" s="5"/>
      <c r="JZ369" s="5"/>
      <c r="KA369" s="5"/>
      <c r="KB369" s="5"/>
      <c r="KC369" s="5"/>
      <c r="KD369" s="5"/>
      <c r="KE369" s="5"/>
      <c r="KF369" s="5"/>
      <c r="KG369" s="5"/>
      <c r="KH369" s="5"/>
      <c r="KI369" s="5"/>
      <c r="KJ369" s="5"/>
      <c r="KK369" s="5"/>
      <c r="KL369" s="5"/>
      <c r="KM369" s="5"/>
      <c r="KN369" s="5"/>
      <c r="KO369" s="5"/>
      <c r="KP369" s="5"/>
      <c r="KQ369" s="5"/>
      <c r="KR369" s="5"/>
      <c r="KS369" s="5"/>
      <c r="KT369" s="5"/>
      <c r="KU369" s="5"/>
      <c r="KV369" s="5"/>
      <c r="KW369" s="5"/>
      <c r="KX369" s="5"/>
      <c r="KY369" s="5"/>
      <c r="KZ369" s="5"/>
      <c r="LA369" s="5"/>
      <c r="LB369" s="5"/>
      <c r="LC369" s="5"/>
      <c r="LD369" s="5"/>
      <c r="LE369" s="5"/>
      <c r="LF369" s="5"/>
      <c r="LG369" s="5"/>
      <c r="LH369" s="5"/>
      <c r="LI369" s="5"/>
      <c r="LJ369" s="5"/>
      <c r="LK369" s="5"/>
      <c r="LL369" s="5"/>
      <c r="LM369" s="5"/>
      <c r="LN369" s="5"/>
      <c r="LO369" s="5"/>
      <c r="LP369" s="5"/>
      <c r="LQ369" s="5"/>
      <c r="LR369" s="5"/>
      <c r="LS369" s="5"/>
      <c r="LT369" s="5"/>
      <c r="LU369" s="5"/>
      <c r="LV369" s="5"/>
      <c r="LW369" s="5"/>
      <c r="LX369" s="5"/>
      <c r="LY369" s="5"/>
      <c r="LZ369" s="5"/>
      <c r="MA369" s="5"/>
      <c r="MB369" s="5"/>
      <c r="MC369" s="5"/>
      <c r="MD369" s="5"/>
      <c r="ME369" s="5"/>
      <c r="MF369" s="5"/>
      <c r="MG369" s="5"/>
      <c r="MH369" s="5"/>
      <c r="MI369" s="5"/>
      <c r="MJ369" s="5"/>
      <c r="MK369" s="5"/>
      <c r="ML369" s="5"/>
      <c r="MM369" s="5"/>
      <c r="MN369" s="5"/>
      <c r="MO369" s="5"/>
      <c r="MP369" s="5"/>
      <c r="MQ369" s="5"/>
      <c r="MR369" s="5"/>
      <c r="MS369" s="5"/>
      <c r="MT369" s="5"/>
      <c r="MU369" s="5"/>
      <c r="MV369" s="5"/>
      <c r="MW369" s="5"/>
      <c r="MX369" s="5"/>
      <c r="MY369" s="5"/>
      <c r="MZ369" s="5"/>
      <c r="NA369" s="5"/>
      <c r="NB369" s="5"/>
      <c r="NC369" s="5"/>
      <c r="ND369" s="5"/>
      <c r="NE369" s="5"/>
      <c r="NF369" s="5"/>
      <c r="NG369" s="5"/>
      <c r="NH369" s="5"/>
      <c r="NI369" s="5"/>
      <c r="NJ369" s="5"/>
      <c r="NK369" s="5"/>
      <c r="NL369" s="5"/>
      <c r="NM369" s="5"/>
      <c r="NN369" s="5"/>
      <c r="NO369" s="5"/>
      <c r="NP369" s="5"/>
      <c r="NQ369" s="5"/>
      <c r="NR369" s="5"/>
      <c r="NS369" s="5"/>
      <c r="NT369" s="5"/>
      <c r="NU369" s="5"/>
      <c r="NV369" s="5"/>
      <c r="NW369" s="5"/>
      <c r="NX369" s="5"/>
      <c r="NY369" s="5"/>
      <c r="NZ369" s="5"/>
      <c r="OA369" s="5"/>
      <c r="OB369" s="5"/>
      <c r="OC369" s="5"/>
      <c r="OD369" s="5"/>
      <c r="OE369" s="5"/>
      <c r="OF369" s="5"/>
      <c r="OG369" s="5"/>
      <c r="OH369" s="5"/>
      <c r="OI369" s="5"/>
      <c r="OJ369" s="5"/>
      <c r="OK369" s="5"/>
      <c r="OL369" s="5"/>
      <c r="OM369" s="5"/>
      <c r="ON369" s="5"/>
      <c r="OO369" s="5"/>
      <c r="OP369" s="5"/>
      <c r="OQ369" s="5"/>
      <c r="OR369" s="5"/>
      <c r="OS369" s="5"/>
      <c r="OT369" s="5"/>
      <c r="OU369" s="5"/>
      <c r="OV369" s="5"/>
      <c r="OW369" s="5"/>
      <c r="OX369" s="5"/>
      <c r="OY369" s="5"/>
      <c r="OZ369" s="5"/>
      <c r="PA369" s="5"/>
      <c r="PB369" s="5"/>
      <c r="PC369" s="5"/>
      <c r="PD369" s="5"/>
      <c r="PE369" s="5"/>
      <c r="PF369" s="5"/>
      <c r="PG369" s="5"/>
      <c r="PH369" s="5"/>
      <c r="PI369" s="5"/>
      <c r="PJ369" s="5"/>
      <c r="PK369" s="5"/>
      <c r="PL369" s="5"/>
      <c r="PM369" s="5"/>
      <c r="PN369" s="5"/>
      <c r="PO369" s="5"/>
      <c r="PP369" s="5"/>
      <c r="PQ369" s="5"/>
      <c r="PR369" s="5"/>
      <c r="PS369" s="5"/>
      <c r="PT369" s="5"/>
      <c r="PU369" s="5"/>
      <c r="PV369" s="5"/>
      <c r="PW369" s="5"/>
      <c r="PX369" s="5"/>
      <c r="PY369" s="5"/>
      <c r="PZ369" s="5"/>
      <c r="QA369" s="5"/>
      <c r="QB369" s="5"/>
      <c r="QC369" s="5"/>
      <c r="QD369" s="5"/>
      <c r="QE369" s="5"/>
      <c r="QF369" s="5"/>
      <c r="QG369" s="5"/>
      <c r="QH369" s="5"/>
      <c r="QI369" s="5"/>
      <c r="QJ369" s="5"/>
      <c r="QK369" s="5"/>
      <c r="QL369" s="5"/>
      <c r="QM369" s="5"/>
      <c r="QN369" s="5"/>
      <c r="QO369" s="5"/>
      <c r="QP369" s="5"/>
      <c r="QQ369" s="5"/>
      <c r="QR369" s="5"/>
      <c r="QS369" s="5"/>
      <c r="QT369" s="5"/>
      <c r="QU369" s="5"/>
      <c r="QV369" s="5"/>
      <c r="QW369" s="5"/>
      <c r="QX369" s="5"/>
      <c r="QY369" s="5"/>
      <c r="QZ369" s="5"/>
      <c r="RA369" s="5"/>
      <c r="RB369" s="5"/>
      <c r="RC369" s="5"/>
      <c r="RD369" s="5"/>
      <c r="RE369" s="5"/>
      <c r="RF369" s="5"/>
      <c r="RG369" s="5"/>
      <c r="RH369" s="5"/>
      <c r="RI369" s="5"/>
      <c r="RJ369" s="5"/>
      <c r="RK369" s="5"/>
      <c r="RL369" s="5"/>
      <c r="RM369" s="5"/>
      <c r="RN369" s="5"/>
      <c r="RO369" s="5"/>
      <c r="RP369" s="5"/>
      <c r="RQ369" s="5"/>
      <c r="RR369" s="5"/>
      <c r="RS369" s="5"/>
      <c r="RT369" s="5"/>
      <c r="RU369" s="5"/>
      <c r="RV369" s="5"/>
      <c r="RW369" s="5"/>
      <c r="RX369" s="5"/>
      <c r="RY369" s="5"/>
      <c r="RZ369" s="5"/>
      <c r="SA369" s="5"/>
      <c r="SB369" s="5"/>
      <c r="SC369" s="5"/>
      <c r="SD369" s="5"/>
      <c r="SE369" s="5"/>
      <c r="SF369" s="5"/>
      <c r="SG369" s="5"/>
      <c r="SH369" s="5"/>
      <c r="SI369" s="5"/>
      <c r="SJ369" s="5"/>
      <c r="SK369" s="5"/>
      <c r="SL369" s="5"/>
      <c r="SM369" s="5"/>
      <c r="SN369" s="5"/>
      <c r="SO369" s="5"/>
      <c r="SP369" s="5"/>
      <c r="SQ369" s="5"/>
      <c r="SR369" s="5"/>
      <c r="SS369" s="5"/>
      <c r="ST369" s="5"/>
      <c r="SU369" s="5"/>
      <c r="SV369" s="5"/>
      <c r="SW369" s="5"/>
      <c r="SX369" s="5"/>
      <c r="SY369" s="5"/>
      <c r="SZ369" s="5"/>
      <c r="TA369" s="5"/>
      <c r="TB369" s="5"/>
      <c r="TC369" s="5"/>
      <c r="TD369" s="5"/>
      <c r="TE369" s="5"/>
      <c r="TF369" s="5"/>
      <c r="TG369" s="5"/>
      <c r="TH369" s="5"/>
      <c r="TI369" s="5"/>
      <c r="TJ369" s="5"/>
      <c r="TK369" s="5"/>
      <c r="TL369" s="5"/>
      <c r="TM369" s="5"/>
      <c r="TN369" s="5"/>
      <c r="TO369" s="5"/>
      <c r="TP369" s="5"/>
      <c r="TQ369" s="5"/>
      <c r="TR369" s="5"/>
      <c r="TS369" s="5"/>
      <c r="TT369" s="5"/>
      <c r="TU369" s="5"/>
      <c r="TV369" s="5"/>
      <c r="TW369" s="5"/>
      <c r="TX369" s="5"/>
      <c r="TY369" s="5"/>
      <c r="TZ369" s="5"/>
      <c r="UA369" s="5"/>
      <c r="UB369" s="5"/>
      <c r="UC369" s="5"/>
      <c r="UD369" s="5"/>
      <c r="UE369" s="5"/>
      <c r="UF369" s="5"/>
      <c r="UG369" s="5"/>
      <c r="UH369" s="5"/>
      <c r="UI369" s="5"/>
      <c r="UJ369" s="5"/>
      <c r="UK369" s="5"/>
      <c r="UL369" s="5"/>
      <c r="UM369" s="5"/>
      <c r="UN369" s="5"/>
      <c r="UO369" s="5"/>
      <c r="UP369" s="5"/>
      <c r="UQ369" s="5"/>
      <c r="UR369" s="5"/>
      <c r="US369" s="5"/>
      <c r="UT369" s="5"/>
      <c r="UU369" s="5"/>
      <c r="UV369" s="5"/>
      <c r="UW369" s="5"/>
      <c r="UX369" s="5"/>
      <c r="UY369" s="5"/>
      <c r="UZ369" s="5"/>
      <c r="VA369" s="5"/>
      <c r="VB369" s="5"/>
      <c r="VC369" s="5"/>
      <c r="VD369" s="5"/>
      <c r="VE369" s="5"/>
      <c r="VF369" s="5"/>
      <c r="VG369" s="5"/>
      <c r="VH369" s="5"/>
      <c r="VI369" s="5"/>
      <c r="VJ369" s="5"/>
      <c r="VK369" s="5"/>
      <c r="VL369" s="5"/>
      <c r="VM369" s="5"/>
      <c r="VN369" s="5"/>
      <c r="VO369" s="5"/>
      <c r="VP369" s="5"/>
      <c r="VQ369" s="5"/>
      <c r="VR369" s="5"/>
      <c r="VS369" s="5"/>
      <c r="VT369" s="5"/>
      <c r="VU369" s="5"/>
      <c r="VV369" s="5"/>
      <c r="VW369" s="5"/>
      <c r="VX369" s="5"/>
      <c r="VY369" s="5"/>
      <c r="VZ369" s="5"/>
      <c r="WA369" s="5"/>
      <c r="WB369" s="5"/>
      <c r="WC369" s="5"/>
      <c r="WD369" s="5"/>
      <c r="WE369" s="5"/>
      <c r="WF369" s="5"/>
      <c r="WG369" s="5"/>
      <c r="WH369" s="5"/>
      <c r="WI369" s="5"/>
      <c r="WJ369" s="5"/>
      <c r="WK369" s="5"/>
      <c r="WL369" s="5"/>
      <c r="WM369" s="5"/>
      <c r="WN369" s="5"/>
      <c r="WO369" s="5"/>
      <c r="WP369" s="5"/>
      <c r="WQ369" s="5"/>
      <c r="WR369" s="5"/>
      <c r="WS369" s="5"/>
      <c r="WT369" s="5"/>
      <c r="WU369" s="5"/>
      <c r="WV369" s="5"/>
      <c r="WW369" s="5"/>
      <c r="WX369" s="5"/>
      <c r="WY369" s="5"/>
      <c r="WZ369" s="5"/>
      <c r="XA369" s="5"/>
      <c r="XB369" s="5"/>
      <c r="XC369" s="5"/>
      <c r="XD369" s="5"/>
      <c r="XE369" s="5"/>
      <c r="XF369" s="5"/>
      <c r="XG369" s="5"/>
      <c r="XH369" s="5"/>
      <c r="XI369" s="5"/>
      <c r="XJ369" s="5"/>
      <c r="XK369" s="5"/>
      <c r="XL369" s="5"/>
      <c r="XM369" s="5"/>
      <c r="XN369" s="5"/>
      <c r="XO369" s="5"/>
      <c r="XP369" s="5"/>
      <c r="XQ369" s="5"/>
      <c r="XR369" s="5"/>
      <c r="XS369" s="5"/>
      <c r="XT369" s="5"/>
      <c r="XU369" s="5"/>
      <c r="XV369" s="5"/>
      <c r="XW369" s="5"/>
    </row>
    <row r="370" spans="39:647" x14ac:dyDescent="0.45">
      <c r="AM370" s="5"/>
      <c r="AN370" s="5"/>
      <c r="AO370" s="5"/>
      <c r="AP370" s="5"/>
      <c r="AQ370" s="5"/>
      <c r="AR370" s="5"/>
      <c r="AS370" s="5"/>
      <c r="AT370" s="5"/>
      <c r="AU370" s="5"/>
      <c r="AV370" s="5"/>
      <c r="AW370" s="5"/>
      <c r="AX370" s="5"/>
      <c r="AY370" s="5"/>
      <c r="AZ370" s="5"/>
      <c r="BA370" s="5"/>
      <c r="BB370" s="5"/>
      <c r="BC370" s="5"/>
      <c r="BD370" s="5"/>
      <c r="BE370" s="5"/>
      <c r="BF370" s="5"/>
      <c r="BG370" s="5"/>
      <c r="BH370" s="5"/>
      <c r="BI370" s="5"/>
      <c r="BJ370" s="5"/>
      <c r="BK370" s="5"/>
      <c r="BL370" s="5"/>
      <c r="BM370" s="5"/>
      <c r="BN370" s="5"/>
      <c r="BO370" s="5"/>
      <c r="BP370" s="5"/>
      <c r="BQ370" s="5"/>
      <c r="BR370" s="5"/>
      <c r="BS370" s="5"/>
      <c r="BT370" s="5"/>
      <c r="BU370" s="5"/>
      <c r="BV370" s="5"/>
      <c r="BW370" s="5"/>
      <c r="BX370" s="5"/>
      <c r="BY370" s="5"/>
      <c r="BZ370" s="5"/>
      <c r="CA370" s="5"/>
      <c r="CB370" s="5"/>
      <c r="CC370" s="5"/>
      <c r="CD370" s="5"/>
      <c r="CE370" s="5"/>
      <c r="CF370" s="5"/>
      <c r="CG370" s="5"/>
      <c r="CH370" s="5"/>
      <c r="CI370" s="5"/>
      <c r="CJ370" s="5"/>
      <c r="CK370" s="5"/>
      <c r="CL370" s="5"/>
      <c r="CM370" s="5"/>
      <c r="CN370" s="5"/>
      <c r="CO370" s="5"/>
      <c r="CP370" s="5"/>
      <c r="CQ370" s="5"/>
      <c r="CR370" s="5"/>
      <c r="CS370" s="5"/>
      <c r="CT370" s="5"/>
      <c r="CU370" s="5"/>
      <c r="CV370" s="5"/>
      <c r="CW370" s="5"/>
      <c r="CX370" s="5"/>
      <c r="CY370" s="5"/>
      <c r="CZ370" s="5"/>
      <c r="DA370" s="5"/>
      <c r="DB370" s="5"/>
      <c r="DC370" s="5"/>
      <c r="DD370" s="5"/>
      <c r="DE370" s="5"/>
      <c r="DF370" s="5"/>
      <c r="DG370" s="5"/>
      <c r="DH370" s="5"/>
      <c r="DI370" s="5"/>
      <c r="DJ370" s="5"/>
      <c r="DK370" s="5"/>
      <c r="DL370" s="5"/>
      <c r="DM370" s="5"/>
      <c r="DN370" s="5"/>
      <c r="DO370" s="5"/>
      <c r="DP370" s="5"/>
      <c r="DQ370" s="5"/>
      <c r="DR370" s="5"/>
      <c r="DS370" s="5"/>
      <c r="DT370" s="5"/>
      <c r="DU370" s="5"/>
      <c r="DV370" s="5"/>
      <c r="DW370" s="5"/>
      <c r="DX370" s="5"/>
      <c r="DY370" s="5"/>
      <c r="DZ370" s="5"/>
      <c r="EA370" s="5"/>
      <c r="EB370" s="5"/>
      <c r="EC370" s="5"/>
      <c r="ED370" s="5"/>
      <c r="EE370" s="5"/>
      <c r="EF370" s="5"/>
      <c r="EG370" s="5"/>
      <c r="EH370" s="5"/>
      <c r="EI370" s="5"/>
      <c r="EJ370" s="5"/>
      <c r="EK370" s="5"/>
      <c r="EL370" s="5"/>
      <c r="EM370" s="5"/>
      <c r="EN370" s="5"/>
      <c r="EO370" s="5"/>
      <c r="EP370" s="5"/>
      <c r="EQ370" s="5"/>
      <c r="ER370" s="5"/>
      <c r="ES370" s="5"/>
      <c r="ET370" s="5"/>
      <c r="EU370" s="5"/>
      <c r="EV370" s="5"/>
      <c r="EW370" s="5"/>
      <c r="EX370" s="5"/>
      <c r="EY370" s="5"/>
      <c r="EZ370" s="5"/>
      <c r="FA370" s="5"/>
      <c r="FB370" s="5"/>
      <c r="FC370" s="5"/>
      <c r="FD370" s="5"/>
      <c r="FE370" s="5"/>
      <c r="FF370" s="5"/>
      <c r="FG370" s="5"/>
      <c r="FH370" s="5"/>
      <c r="FI370" s="5"/>
      <c r="FJ370" s="5"/>
      <c r="FK370" s="5"/>
      <c r="FL370" s="5"/>
      <c r="FM370" s="5"/>
      <c r="FN370" s="5"/>
      <c r="FO370" s="5"/>
      <c r="FP370" s="5"/>
      <c r="FQ370" s="5"/>
      <c r="FR370" s="5"/>
      <c r="FS370" s="5"/>
      <c r="FT370" s="5"/>
      <c r="FU370" s="5"/>
      <c r="FV370" s="5"/>
      <c r="FW370" s="5"/>
      <c r="FX370" s="5"/>
      <c r="FY370" s="5"/>
      <c r="FZ370" s="5"/>
      <c r="GA370" s="5"/>
      <c r="GB370" s="5"/>
      <c r="GC370" s="5"/>
      <c r="GD370" s="5"/>
      <c r="GE370" s="5"/>
      <c r="GF370" s="5"/>
      <c r="GG370" s="5"/>
      <c r="GH370" s="5"/>
      <c r="GI370" s="5"/>
      <c r="GJ370" s="5"/>
      <c r="GK370" s="5"/>
      <c r="GL370" s="5"/>
      <c r="GM370" s="5"/>
      <c r="GN370" s="5"/>
      <c r="GO370" s="5"/>
      <c r="GP370" s="5"/>
      <c r="GQ370" s="5"/>
      <c r="GR370" s="5"/>
      <c r="GS370" s="5"/>
      <c r="GT370" s="5"/>
      <c r="GU370" s="5"/>
      <c r="GV370" s="5"/>
      <c r="GW370" s="5"/>
      <c r="GX370" s="5"/>
      <c r="GY370" s="5"/>
      <c r="GZ370" s="5"/>
      <c r="HA370" s="5"/>
      <c r="HB370" s="5"/>
      <c r="HC370" s="5"/>
      <c r="HD370" s="5"/>
      <c r="HE370" s="5"/>
      <c r="HF370" s="5"/>
      <c r="HG370" s="5"/>
      <c r="HH370" s="5"/>
      <c r="HI370" s="5"/>
      <c r="HJ370" s="5"/>
      <c r="HK370" s="5"/>
      <c r="HL370" s="5"/>
      <c r="HM370" s="5"/>
      <c r="HN370" s="5"/>
      <c r="HO370" s="5"/>
      <c r="HP370" s="5"/>
      <c r="HQ370" s="5"/>
      <c r="HR370" s="5"/>
      <c r="HS370" s="5"/>
      <c r="HT370" s="5"/>
      <c r="HU370" s="5"/>
      <c r="HV370" s="5"/>
      <c r="HW370" s="5"/>
      <c r="HX370" s="5"/>
      <c r="HY370" s="5"/>
      <c r="HZ370" s="5"/>
      <c r="IA370" s="5"/>
      <c r="IB370" s="5"/>
      <c r="IC370" s="5"/>
      <c r="ID370" s="5"/>
      <c r="IE370" s="5"/>
      <c r="IF370" s="5"/>
      <c r="IG370" s="5"/>
      <c r="IH370" s="5"/>
      <c r="II370" s="5"/>
      <c r="IJ370" s="5"/>
      <c r="IK370" s="5"/>
      <c r="IL370" s="5"/>
      <c r="IM370" s="5"/>
      <c r="IN370" s="5"/>
      <c r="IO370" s="5"/>
      <c r="IP370" s="5"/>
      <c r="IQ370" s="5"/>
      <c r="IR370" s="5"/>
      <c r="IS370" s="5"/>
      <c r="IT370" s="5"/>
      <c r="IU370" s="5"/>
      <c r="IV370" s="5"/>
      <c r="IW370" s="5"/>
      <c r="IX370" s="5"/>
      <c r="IY370" s="5"/>
      <c r="IZ370" s="5"/>
      <c r="JA370" s="5"/>
      <c r="JB370" s="5"/>
      <c r="JC370" s="5"/>
      <c r="JD370" s="5"/>
      <c r="JE370" s="5"/>
      <c r="JF370" s="5"/>
      <c r="JG370" s="5"/>
      <c r="JH370" s="5"/>
      <c r="JI370" s="5"/>
      <c r="JJ370" s="5"/>
      <c r="JK370" s="5"/>
      <c r="JL370" s="5"/>
      <c r="JM370" s="5"/>
      <c r="JN370" s="5"/>
      <c r="JO370" s="5"/>
      <c r="JP370" s="5"/>
      <c r="JQ370" s="5"/>
      <c r="JR370" s="5"/>
      <c r="JS370" s="5"/>
      <c r="JT370" s="5"/>
      <c r="JU370" s="5"/>
      <c r="JV370" s="5"/>
      <c r="JW370" s="5"/>
      <c r="JX370" s="5"/>
      <c r="JY370" s="5"/>
      <c r="JZ370" s="5"/>
      <c r="KA370" s="5"/>
      <c r="KB370" s="5"/>
      <c r="KC370" s="5"/>
      <c r="KD370" s="5"/>
      <c r="KE370" s="5"/>
      <c r="KF370" s="5"/>
      <c r="KG370" s="5"/>
      <c r="KH370" s="5"/>
      <c r="KI370" s="5"/>
      <c r="KJ370" s="5"/>
      <c r="KK370" s="5"/>
      <c r="KL370" s="5"/>
      <c r="KM370" s="5"/>
      <c r="KN370" s="5"/>
      <c r="KO370" s="5"/>
      <c r="KP370" s="5"/>
      <c r="KQ370" s="5"/>
      <c r="KR370" s="5"/>
      <c r="KS370" s="5"/>
      <c r="KT370" s="5"/>
      <c r="KU370" s="5"/>
      <c r="KV370" s="5"/>
      <c r="KW370" s="5"/>
      <c r="KX370" s="5"/>
      <c r="KY370" s="5"/>
      <c r="KZ370" s="5"/>
      <c r="LA370" s="5"/>
      <c r="LB370" s="5"/>
      <c r="LC370" s="5"/>
      <c r="LD370" s="5"/>
      <c r="LE370" s="5"/>
      <c r="LF370" s="5"/>
      <c r="LG370" s="5"/>
      <c r="LH370" s="5"/>
      <c r="LI370" s="5"/>
      <c r="LJ370" s="5"/>
      <c r="LK370" s="5"/>
      <c r="LL370" s="5"/>
      <c r="LM370" s="5"/>
      <c r="LN370" s="5"/>
      <c r="LO370" s="5"/>
      <c r="LP370" s="5"/>
      <c r="LQ370" s="5"/>
      <c r="LR370" s="5"/>
      <c r="LS370" s="5"/>
      <c r="LT370" s="5"/>
      <c r="LU370" s="5"/>
      <c r="LV370" s="5"/>
      <c r="LW370" s="5"/>
      <c r="LX370" s="5"/>
      <c r="LY370" s="5"/>
      <c r="LZ370" s="5"/>
      <c r="MA370" s="5"/>
      <c r="MB370" s="5"/>
      <c r="MC370" s="5"/>
      <c r="MD370" s="5"/>
      <c r="ME370" s="5"/>
      <c r="MF370" s="5"/>
      <c r="MG370" s="5"/>
      <c r="MH370" s="5"/>
      <c r="MI370" s="5"/>
      <c r="MJ370" s="5"/>
      <c r="MK370" s="5"/>
      <c r="ML370" s="5"/>
      <c r="MM370" s="5"/>
      <c r="MN370" s="5"/>
      <c r="MO370" s="5"/>
      <c r="MP370" s="5"/>
      <c r="MQ370" s="5"/>
      <c r="MR370" s="5"/>
      <c r="MS370" s="5"/>
      <c r="MT370" s="5"/>
      <c r="MU370" s="5"/>
      <c r="MV370" s="5"/>
      <c r="MW370" s="5"/>
      <c r="MX370" s="5"/>
      <c r="MY370" s="5"/>
      <c r="MZ370" s="5"/>
      <c r="NA370" s="5"/>
      <c r="NB370" s="5"/>
      <c r="NC370" s="5"/>
      <c r="ND370" s="5"/>
      <c r="NE370" s="5"/>
      <c r="NF370" s="5"/>
      <c r="NG370" s="5"/>
      <c r="NH370" s="5"/>
      <c r="NI370" s="5"/>
      <c r="NJ370" s="5"/>
      <c r="NK370" s="5"/>
      <c r="NL370" s="5"/>
      <c r="NM370" s="5"/>
      <c r="NN370" s="5"/>
      <c r="NO370" s="5"/>
      <c r="NP370" s="5"/>
      <c r="NQ370" s="5"/>
      <c r="NR370" s="5"/>
      <c r="NS370" s="5"/>
      <c r="NT370" s="5"/>
      <c r="NU370" s="5"/>
      <c r="NV370" s="5"/>
      <c r="NW370" s="5"/>
      <c r="NX370" s="5"/>
      <c r="NY370" s="5"/>
      <c r="NZ370" s="5"/>
      <c r="OA370" s="5"/>
      <c r="OB370" s="5"/>
      <c r="OC370" s="5"/>
      <c r="OD370" s="5"/>
      <c r="OE370" s="5"/>
      <c r="OF370" s="5"/>
      <c r="OG370" s="5"/>
      <c r="OH370" s="5"/>
      <c r="OI370" s="5"/>
      <c r="OJ370" s="5"/>
      <c r="OK370" s="5"/>
      <c r="OL370" s="5"/>
      <c r="OM370" s="5"/>
      <c r="ON370" s="5"/>
      <c r="OO370" s="5"/>
      <c r="OP370" s="5"/>
      <c r="OQ370" s="5"/>
      <c r="OR370" s="5"/>
      <c r="OS370" s="5"/>
      <c r="OT370" s="5"/>
      <c r="OU370" s="5"/>
      <c r="OV370" s="5"/>
      <c r="OW370" s="5"/>
      <c r="OX370" s="5"/>
      <c r="OY370" s="5"/>
      <c r="OZ370" s="5"/>
      <c r="PA370" s="5"/>
      <c r="PB370" s="5"/>
      <c r="PC370" s="5"/>
      <c r="PD370" s="5"/>
      <c r="PE370" s="5"/>
      <c r="PF370" s="5"/>
      <c r="PG370" s="5"/>
      <c r="PH370" s="5"/>
      <c r="PI370" s="5"/>
      <c r="PJ370" s="5"/>
      <c r="PK370" s="5"/>
      <c r="PL370" s="5"/>
      <c r="PM370" s="5"/>
      <c r="PN370" s="5"/>
      <c r="PO370" s="5"/>
      <c r="PP370" s="5"/>
      <c r="PQ370" s="5"/>
      <c r="PR370" s="5"/>
      <c r="PS370" s="5"/>
      <c r="PT370" s="5"/>
      <c r="PU370" s="5"/>
      <c r="PV370" s="5"/>
      <c r="PW370" s="5"/>
      <c r="PX370" s="5"/>
      <c r="PY370" s="5"/>
      <c r="PZ370" s="5"/>
      <c r="QA370" s="5"/>
      <c r="QB370" s="5"/>
      <c r="QC370" s="5"/>
      <c r="QD370" s="5"/>
      <c r="QE370" s="5"/>
      <c r="QF370" s="5"/>
      <c r="QG370" s="5"/>
      <c r="QH370" s="5"/>
      <c r="QI370" s="5"/>
      <c r="QJ370" s="5"/>
      <c r="QK370" s="5"/>
      <c r="QL370" s="5"/>
      <c r="QM370" s="5"/>
      <c r="QN370" s="5"/>
      <c r="QO370" s="5"/>
      <c r="QP370" s="5"/>
      <c r="QQ370" s="5"/>
      <c r="QR370" s="5"/>
      <c r="QS370" s="5"/>
      <c r="QT370" s="5"/>
      <c r="QU370" s="5"/>
      <c r="QV370" s="5"/>
      <c r="QW370" s="5"/>
      <c r="QX370" s="5"/>
      <c r="QY370" s="5"/>
      <c r="QZ370" s="5"/>
      <c r="RA370" s="5"/>
      <c r="RB370" s="5"/>
      <c r="RC370" s="5"/>
      <c r="RD370" s="5"/>
      <c r="RE370" s="5"/>
      <c r="RF370" s="5"/>
      <c r="RG370" s="5"/>
      <c r="RH370" s="5"/>
      <c r="RI370" s="5"/>
      <c r="RJ370" s="5"/>
      <c r="RK370" s="5"/>
      <c r="RL370" s="5"/>
      <c r="RM370" s="5"/>
      <c r="RN370" s="5"/>
      <c r="RO370" s="5"/>
      <c r="RP370" s="5"/>
      <c r="RQ370" s="5"/>
      <c r="RR370" s="5"/>
      <c r="RS370" s="5"/>
      <c r="RT370" s="5"/>
      <c r="RU370" s="5"/>
      <c r="RV370" s="5"/>
      <c r="RW370" s="5"/>
      <c r="RX370" s="5"/>
      <c r="RY370" s="5"/>
      <c r="RZ370" s="5"/>
      <c r="SA370" s="5"/>
      <c r="SB370" s="5"/>
      <c r="SC370" s="5"/>
      <c r="SD370" s="5"/>
      <c r="SE370" s="5"/>
      <c r="SF370" s="5"/>
      <c r="SG370" s="5"/>
      <c r="SH370" s="5"/>
      <c r="SI370" s="5"/>
      <c r="SJ370" s="5"/>
      <c r="SK370" s="5"/>
      <c r="SL370" s="5"/>
      <c r="SM370" s="5"/>
      <c r="SN370" s="5"/>
      <c r="SO370" s="5"/>
      <c r="SP370" s="5"/>
      <c r="SQ370" s="5"/>
      <c r="SR370" s="5"/>
      <c r="SS370" s="5"/>
      <c r="ST370" s="5"/>
      <c r="SU370" s="5"/>
      <c r="SV370" s="5"/>
      <c r="SW370" s="5"/>
      <c r="SX370" s="5"/>
      <c r="SY370" s="5"/>
      <c r="SZ370" s="5"/>
      <c r="TA370" s="5"/>
      <c r="TB370" s="5"/>
      <c r="TC370" s="5"/>
      <c r="TD370" s="5"/>
      <c r="TE370" s="5"/>
      <c r="TF370" s="5"/>
      <c r="TG370" s="5"/>
      <c r="TH370" s="5"/>
      <c r="TI370" s="5"/>
      <c r="TJ370" s="5"/>
      <c r="TK370" s="5"/>
      <c r="TL370" s="5"/>
      <c r="TM370" s="5"/>
      <c r="TN370" s="5"/>
      <c r="TO370" s="5"/>
      <c r="TP370" s="5"/>
      <c r="TQ370" s="5"/>
      <c r="TR370" s="5"/>
      <c r="TS370" s="5"/>
      <c r="TT370" s="5"/>
      <c r="TU370" s="5"/>
      <c r="TV370" s="5"/>
      <c r="TW370" s="5"/>
      <c r="TX370" s="5"/>
      <c r="TY370" s="5"/>
      <c r="TZ370" s="5"/>
      <c r="UA370" s="5"/>
      <c r="UB370" s="5"/>
      <c r="UC370" s="5"/>
      <c r="UD370" s="5"/>
      <c r="UE370" s="5"/>
      <c r="UF370" s="5"/>
      <c r="UG370" s="5"/>
      <c r="UH370" s="5"/>
      <c r="UI370" s="5"/>
      <c r="UJ370" s="5"/>
      <c r="UK370" s="5"/>
      <c r="UL370" s="5"/>
      <c r="UM370" s="5"/>
      <c r="UN370" s="5"/>
      <c r="UO370" s="5"/>
      <c r="UP370" s="5"/>
      <c r="UQ370" s="5"/>
      <c r="UR370" s="5"/>
      <c r="US370" s="5"/>
      <c r="UT370" s="5"/>
      <c r="UU370" s="5"/>
      <c r="UV370" s="5"/>
      <c r="UW370" s="5"/>
      <c r="UX370" s="5"/>
      <c r="UY370" s="5"/>
      <c r="UZ370" s="5"/>
      <c r="VA370" s="5"/>
      <c r="VB370" s="5"/>
      <c r="VC370" s="5"/>
      <c r="VD370" s="5"/>
      <c r="VE370" s="5"/>
      <c r="VF370" s="5"/>
      <c r="VG370" s="5"/>
      <c r="VH370" s="5"/>
      <c r="VI370" s="5"/>
      <c r="VJ370" s="5"/>
      <c r="VK370" s="5"/>
      <c r="VL370" s="5"/>
      <c r="VM370" s="5"/>
      <c r="VN370" s="5"/>
      <c r="VO370" s="5"/>
      <c r="VP370" s="5"/>
      <c r="VQ370" s="5"/>
      <c r="VR370" s="5"/>
      <c r="VS370" s="5"/>
      <c r="VT370" s="5"/>
      <c r="VU370" s="5"/>
      <c r="VV370" s="5"/>
      <c r="VW370" s="5"/>
      <c r="VX370" s="5"/>
      <c r="VY370" s="5"/>
      <c r="VZ370" s="5"/>
      <c r="WA370" s="5"/>
      <c r="WB370" s="5"/>
      <c r="WC370" s="5"/>
      <c r="WD370" s="5"/>
      <c r="WE370" s="5"/>
      <c r="WF370" s="5"/>
      <c r="WG370" s="5"/>
      <c r="WH370" s="5"/>
      <c r="WI370" s="5"/>
      <c r="WJ370" s="5"/>
      <c r="WK370" s="5"/>
      <c r="WL370" s="5"/>
      <c r="WM370" s="5"/>
      <c r="WN370" s="5"/>
      <c r="WO370" s="5"/>
      <c r="WP370" s="5"/>
      <c r="WQ370" s="5"/>
      <c r="WR370" s="5"/>
      <c r="WS370" s="5"/>
      <c r="WT370" s="5"/>
      <c r="WU370" s="5"/>
      <c r="WV370" s="5"/>
      <c r="WW370" s="5"/>
      <c r="WX370" s="5"/>
      <c r="WY370" s="5"/>
      <c r="WZ370" s="5"/>
      <c r="XA370" s="5"/>
      <c r="XB370" s="5"/>
      <c r="XC370" s="5"/>
      <c r="XD370" s="5"/>
      <c r="XE370" s="5"/>
      <c r="XF370" s="5"/>
      <c r="XG370" s="5"/>
      <c r="XH370" s="5"/>
      <c r="XI370" s="5"/>
      <c r="XJ370" s="5"/>
      <c r="XK370" s="5"/>
      <c r="XL370" s="5"/>
      <c r="XM370" s="5"/>
      <c r="XN370" s="5"/>
      <c r="XO370" s="5"/>
      <c r="XP370" s="5"/>
      <c r="XQ370" s="5"/>
      <c r="XR370" s="5"/>
      <c r="XS370" s="5"/>
      <c r="XT370" s="5"/>
      <c r="XU370" s="5"/>
      <c r="XV370" s="5"/>
      <c r="XW370" s="5"/>
    </row>
    <row r="371" spans="39:647" x14ac:dyDescent="0.45">
      <c r="AM371" s="5"/>
      <c r="AN371" s="5"/>
      <c r="AO371" s="5"/>
      <c r="AP371" s="5"/>
      <c r="AQ371" s="5"/>
      <c r="AR371" s="5"/>
      <c r="AS371" s="5"/>
      <c r="AT371" s="5"/>
      <c r="AU371" s="5"/>
      <c r="AV371" s="5"/>
      <c r="AW371" s="5"/>
      <c r="AX371" s="5"/>
      <c r="AY371" s="5"/>
      <c r="AZ371" s="5"/>
      <c r="BA371" s="5"/>
      <c r="BB371" s="5"/>
      <c r="BC371" s="5"/>
      <c r="BD371" s="5"/>
      <c r="BE371" s="5"/>
      <c r="BF371" s="5"/>
      <c r="BG371" s="5"/>
      <c r="BH371" s="5"/>
      <c r="BI371" s="5"/>
      <c r="BJ371" s="5"/>
      <c r="BK371" s="5"/>
      <c r="BL371" s="5"/>
      <c r="BM371" s="5"/>
      <c r="BN371" s="5"/>
      <c r="BO371" s="5"/>
      <c r="BP371" s="5"/>
      <c r="BQ371" s="5"/>
      <c r="BR371" s="5"/>
      <c r="BS371" s="5"/>
      <c r="BT371" s="5"/>
      <c r="BU371" s="5"/>
      <c r="BV371" s="5"/>
      <c r="BW371" s="5"/>
      <c r="BX371" s="5"/>
      <c r="BY371" s="5"/>
      <c r="BZ371" s="5"/>
      <c r="CA371" s="5"/>
      <c r="CB371" s="5"/>
      <c r="CC371" s="5"/>
      <c r="CD371" s="5"/>
      <c r="CE371" s="5"/>
      <c r="CF371" s="5"/>
      <c r="CG371" s="5"/>
      <c r="CH371" s="5"/>
      <c r="CI371" s="5"/>
      <c r="CJ371" s="5"/>
      <c r="CK371" s="5"/>
      <c r="CL371" s="5"/>
      <c r="CM371" s="5"/>
      <c r="CN371" s="5"/>
      <c r="CO371" s="5"/>
      <c r="CP371" s="5"/>
      <c r="CQ371" s="5"/>
      <c r="CR371" s="5"/>
      <c r="CS371" s="5"/>
      <c r="CT371" s="5"/>
      <c r="CU371" s="5"/>
      <c r="CV371" s="5"/>
      <c r="CW371" s="5"/>
      <c r="CX371" s="5"/>
      <c r="CY371" s="5"/>
      <c r="CZ371" s="5"/>
      <c r="DA371" s="5"/>
      <c r="DB371" s="5"/>
      <c r="DC371" s="5"/>
      <c r="DD371" s="5"/>
      <c r="DE371" s="5"/>
      <c r="DF371" s="5"/>
      <c r="DG371" s="5"/>
      <c r="DH371" s="5"/>
      <c r="DI371" s="5"/>
      <c r="DJ371" s="5"/>
      <c r="DK371" s="5"/>
      <c r="DL371" s="5"/>
      <c r="DM371" s="5"/>
      <c r="DN371" s="5"/>
      <c r="DO371" s="5"/>
      <c r="DP371" s="5"/>
      <c r="DQ371" s="5"/>
      <c r="DR371" s="5"/>
      <c r="DS371" s="5"/>
      <c r="DT371" s="5"/>
      <c r="DU371" s="5"/>
      <c r="DV371" s="5"/>
      <c r="DW371" s="5"/>
      <c r="DX371" s="5"/>
      <c r="DY371" s="5"/>
      <c r="DZ371" s="5"/>
      <c r="EA371" s="5"/>
      <c r="EB371" s="5"/>
      <c r="EC371" s="5"/>
      <c r="ED371" s="5"/>
      <c r="EE371" s="5"/>
      <c r="EF371" s="5"/>
      <c r="EG371" s="5"/>
      <c r="EH371" s="5"/>
      <c r="EI371" s="5"/>
      <c r="EJ371" s="5"/>
      <c r="EK371" s="5"/>
      <c r="EL371" s="5"/>
      <c r="EM371" s="5"/>
      <c r="EN371" s="5"/>
      <c r="EO371" s="5"/>
      <c r="EP371" s="5"/>
      <c r="EQ371" s="5"/>
      <c r="ER371" s="5"/>
      <c r="ES371" s="5"/>
      <c r="ET371" s="5"/>
      <c r="EU371" s="5"/>
      <c r="EV371" s="5"/>
      <c r="EW371" s="5"/>
      <c r="EX371" s="5"/>
      <c r="EY371" s="5"/>
      <c r="EZ371" s="5"/>
      <c r="FA371" s="5"/>
      <c r="FB371" s="5"/>
      <c r="FC371" s="5"/>
      <c r="FD371" s="5"/>
      <c r="FE371" s="5"/>
      <c r="FF371" s="5"/>
      <c r="FG371" s="5"/>
      <c r="FH371" s="5"/>
      <c r="FI371" s="5"/>
      <c r="FJ371" s="5"/>
      <c r="FK371" s="5"/>
      <c r="FL371" s="5"/>
      <c r="FM371" s="5"/>
      <c r="FN371" s="5"/>
      <c r="FO371" s="5"/>
      <c r="FP371" s="5"/>
      <c r="FQ371" s="5"/>
      <c r="FR371" s="5"/>
      <c r="FS371" s="5"/>
      <c r="FT371" s="5"/>
      <c r="FU371" s="5"/>
      <c r="FV371" s="5"/>
      <c r="FW371" s="5"/>
      <c r="FX371" s="5"/>
      <c r="FY371" s="5"/>
      <c r="FZ371" s="5"/>
      <c r="GA371" s="5"/>
      <c r="GB371" s="5"/>
      <c r="GC371" s="5"/>
      <c r="GD371" s="5"/>
      <c r="GE371" s="5"/>
      <c r="GF371" s="5"/>
      <c r="GG371" s="5"/>
      <c r="GH371" s="5"/>
      <c r="GI371" s="5"/>
      <c r="GJ371" s="5"/>
      <c r="GK371" s="5"/>
      <c r="GL371" s="5"/>
      <c r="GM371" s="5"/>
      <c r="GN371" s="5"/>
      <c r="GO371" s="5"/>
      <c r="GP371" s="5"/>
      <c r="GQ371" s="5"/>
      <c r="GR371" s="5"/>
      <c r="GS371" s="5"/>
      <c r="GT371" s="5"/>
      <c r="GU371" s="5"/>
      <c r="GV371" s="5"/>
      <c r="GW371" s="5"/>
      <c r="GX371" s="5"/>
      <c r="GY371" s="5"/>
      <c r="GZ371" s="5"/>
      <c r="HA371" s="5"/>
      <c r="HB371" s="5"/>
      <c r="HC371" s="5"/>
      <c r="HD371" s="5"/>
      <c r="HE371" s="5"/>
      <c r="HF371" s="5"/>
      <c r="HG371" s="5"/>
      <c r="HH371" s="5"/>
      <c r="HI371" s="5"/>
      <c r="HJ371" s="5"/>
      <c r="HK371" s="5"/>
      <c r="HL371" s="5"/>
      <c r="HM371" s="5"/>
      <c r="HN371" s="5"/>
      <c r="HO371" s="5"/>
      <c r="HP371" s="5"/>
      <c r="HQ371" s="5"/>
      <c r="HR371" s="5"/>
      <c r="HS371" s="5"/>
      <c r="HT371" s="5"/>
      <c r="HU371" s="5"/>
      <c r="HV371" s="5"/>
      <c r="HW371" s="5"/>
      <c r="HX371" s="5"/>
      <c r="HY371" s="5"/>
      <c r="HZ371" s="5"/>
      <c r="IA371" s="5"/>
      <c r="IB371" s="5"/>
      <c r="IC371" s="5"/>
      <c r="ID371" s="5"/>
      <c r="IE371" s="5"/>
      <c r="IF371" s="5"/>
      <c r="IG371" s="5"/>
      <c r="IH371" s="5"/>
      <c r="II371" s="5"/>
      <c r="IJ371" s="5"/>
      <c r="IK371" s="5"/>
      <c r="IL371" s="5"/>
      <c r="IM371" s="5"/>
      <c r="IN371" s="5"/>
      <c r="IO371" s="5"/>
      <c r="IP371" s="5"/>
      <c r="IQ371" s="5"/>
      <c r="IR371" s="5"/>
      <c r="IS371" s="5"/>
      <c r="IT371" s="5"/>
      <c r="IU371" s="5"/>
      <c r="IV371" s="5"/>
      <c r="IW371" s="5"/>
      <c r="IX371" s="5"/>
      <c r="IY371" s="5"/>
      <c r="IZ371" s="5"/>
      <c r="JA371" s="5"/>
      <c r="JB371" s="5"/>
      <c r="JC371" s="5"/>
      <c r="JD371" s="5"/>
      <c r="JE371" s="5"/>
      <c r="JF371" s="5"/>
      <c r="JG371" s="5"/>
      <c r="JH371" s="5"/>
      <c r="JI371" s="5"/>
      <c r="JJ371" s="5"/>
      <c r="JK371" s="5"/>
      <c r="JL371" s="5"/>
      <c r="JM371" s="5"/>
      <c r="JN371" s="5"/>
      <c r="JO371" s="5"/>
      <c r="JP371" s="5"/>
      <c r="JQ371" s="5"/>
      <c r="JR371" s="5"/>
      <c r="JS371" s="5"/>
      <c r="JT371" s="5"/>
      <c r="JU371" s="5"/>
      <c r="JV371" s="5"/>
      <c r="JW371" s="5"/>
      <c r="JX371" s="5"/>
      <c r="JY371" s="5"/>
      <c r="JZ371" s="5"/>
      <c r="KA371" s="5"/>
      <c r="KB371" s="5"/>
      <c r="KC371" s="5"/>
      <c r="KD371" s="5"/>
      <c r="KE371" s="5"/>
      <c r="KF371" s="5"/>
      <c r="KG371" s="5"/>
      <c r="KH371" s="5"/>
      <c r="KI371" s="5"/>
      <c r="KJ371" s="5"/>
      <c r="KK371" s="5"/>
      <c r="KL371" s="5"/>
      <c r="KM371" s="5"/>
      <c r="KN371" s="5"/>
      <c r="KO371" s="5"/>
      <c r="KP371" s="5"/>
      <c r="KQ371" s="5"/>
      <c r="KR371" s="5"/>
      <c r="KS371" s="5"/>
      <c r="KT371" s="5"/>
      <c r="KU371" s="5"/>
      <c r="KV371" s="5"/>
      <c r="KW371" s="5"/>
      <c r="KX371" s="5"/>
      <c r="KY371" s="5"/>
      <c r="KZ371" s="5"/>
      <c r="LA371" s="5"/>
      <c r="LB371" s="5"/>
      <c r="LC371" s="5"/>
      <c r="LD371" s="5"/>
      <c r="LE371" s="5"/>
      <c r="LF371" s="5"/>
      <c r="LG371" s="5"/>
      <c r="LH371" s="5"/>
      <c r="LI371" s="5"/>
      <c r="LJ371" s="5"/>
      <c r="LK371" s="5"/>
      <c r="LL371" s="5"/>
      <c r="LM371" s="5"/>
      <c r="LN371" s="5"/>
      <c r="LO371" s="5"/>
      <c r="LP371" s="5"/>
      <c r="LQ371" s="5"/>
      <c r="LR371" s="5"/>
      <c r="LS371" s="5"/>
      <c r="LT371" s="5"/>
      <c r="LU371" s="5"/>
      <c r="LV371" s="5"/>
      <c r="LW371" s="5"/>
      <c r="LX371" s="5"/>
      <c r="LY371" s="5"/>
      <c r="LZ371" s="5"/>
      <c r="MA371" s="5"/>
      <c r="MB371" s="5"/>
      <c r="MC371" s="5"/>
      <c r="MD371" s="5"/>
      <c r="ME371" s="5"/>
      <c r="MF371" s="5"/>
      <c r="MG371" s="5"/>
      <c r="MH371" s="5"/>
      <c r="MI371" s="5"/>
      <c r="MJ371" s="5"/>
      <c r="MK371" s="5"/>
      <c r="ML371" s="5"/>
      <c r="MM371" s="5"/>
      <c r="MN371" s="5"/>
      <c r="MO371" s="5"/>
      <c r="MP371" s="5"/>
      <c r="MQ371" s="5"/>
      <c r="MR371" s="5"/>
      <c r="MS371" s="5"/>
      <c r="MT371" s="5"/>
      <c r="MU371" s="5"/>
      <c r="MV371" s="5"/>
      <c r="MW371" s="5"/>
      <c r="MX371" s="5"/>
      <c r="MY371" s="5"/>
      <c r="MZ371" s="5"/>
      <c r="NA371" s="5"/>
      <c r="NB371" s="5"/>
      <c r="NC371" s="5"/>
      <c r="ND371" s="5"/>
      <c r="NE371" s="5"/>
      <c r="NF371" s="5"/>
      <c r="NG371" s="5"/>
      <c r="NH371" s="5"/>
      <c r="NI371" s="5"/>
      <c r="NJ371" s="5"/>
      <c r="NK371" s="5"/>
      <c r="NL371" s="5"/>
      <c r="NM371" s="5"/>
      <c r="NN371" s="5"/>
      <c r="NO371" s="5"/>
      <c r="NP371" s="5"/>
      <c r="NQ371" s="5"/>
      <c r="NR371" s="5"/>
      <c r="NS371" s="5"/>
      <c r="NT371" s="5"/>
      <c r="NU371" s="5"/>
      <c r="NV371" s="5"/>
      <c r="NW371" s="5"/>
      <c r="NX371" s="5"/>
      <c r="NY371" s="5"/>
      <c r="NZ371" s="5"/>
      <c r="OA371" s="5"/>
      <c r="OB371" s="5"/>
      <c r="OC371" s="5"/>
      <c r="OD371" s="5"/>
      <c r="OE371" s="5"/>
      <c r="OF371" s="5"/>
      <c r="OG371" s="5"/>
      <c r="OH371" s="5"/>
      <c r="OI371" s="5"/>
      <c r="OJ371" s="5"/>
      <c r="OK371" s="5"/>
      <c r="OL371" s="5"/>
      <c r="OM371" s="5"/>
      <c r="ON371" s="5"/>
      <c r="OO371" s="5"/>
      <c r="OP371" s="5"/>
      <c r="OQ371" s="5"/>
      <c r="OR371" s="5"/>
      <c r="OS371" s="5"/>
      <c r="OT371" s="5"/>
      <c r="OU371" s="5"/>
      <c r="OV371" s="5"/>
      <c r="OW371" s="5"/>
      <c r="OX371" s="5"/>
      <c r="OY371" s="5"/>
      <c r="OZ371" s="5"/>
      <c r="PA371" s="5"/>
      <c r="PB371" s="5"/>
      <c r="PC371" s="5"/>
      <c r="PD371" s="5"/>
      <c r="PE371" s="5"/>
      <c r="PF371" s="5"/>
      <c r="PG371" s="5"/>
      <c r="PH371" s="5"/>
      <c r="PI371" s="5"/>
      <c r="PJ371" s="5"/>
      <c r="PK371" s="5"/>
      <c r="PL371" s="5"/>
      <c r="PM371" s="5"/>
      <c r="PN371" s="5"/>
      <c r="PO371" s="5"/>
      <c r="PP371" s="5"/>
      <c r="PQ371" s="5"/>
      <c r="PR371" s="5"/>
      <c r="PS371" s="5"/>
      <c r="PT371" s="5"/>
      <c r="PU371" s="5"/>
      <c r="PV371" s="5"/>
      <c r="PW371" s="5"/>
      <c r="PX371" s="5"/>
      <c r="PY371" s="5"/>
      <c r="PZ371" s="5"/>
      <c r="QA371" s="5"/>
      <c r="QB371" s="5"/>
      <c r="QC371" s="5"/>
      <c r="QD371" s="5"/>
      <c r="QE371" s="5"/>
      <c r="QF371" s="5"/>
      <c r="QG371" s="5"/>
      <c r="QH371" s="5"/>
      <c r="QI371" s="5"/>
      <c r="QJ371" s="5"/>
      <c r="QK371" s="5"/>
      <c r="QL371" s="5"/>
      <c r="QM371" s="5"/>
      <c r="QN371" s="5"/>
      <c r="QO371" s="5"/>
      <c r="QP371" s="5"/>
      <c r="QQ371" s="5"/>
      <c r="QR371" s="5"/>
      <c r="QS371" s="5"/>
      <c r="QT371" s="5"/>
      <c r="QU371" s="5"/>
      <c r="QV371" s="5"/>
      <c r="QW371" s="5"/>
      <c r="QX371" s="5"/>
      <c r="QY371" s="5"/>
      <c r="QZ371" s="5"/>
      <c r="RA371" s="5"/>
      <c r="RB371" s="5"/>
      <c r="RC371" s="5"/>
      <c r="RD371" s="5"/>
      <c r="RE371" s="5"/>
      <c r="RF371" s="5"/>
      <c r="RG371" s="5"/>
      <c r="RH371" s="5"/>
      <c r="RI371" s="5"/>
      <c r="RJ371" s="5"/>
      <c r="RK371" s="5"/>
      <c r="RL371" s="5"/>
      <c r="RM371" s="5"/>
      <c r="RN371" s="5"/>
      <c r="RO371" s="5"/>
      <c r="RP371" s="5"/>
      <c r="RQ371" s="5"/>
      <c r="RR371" s="5"/>
      <c r="RS371" s="5"/>
      <c r="RT371" s="5"/>
      <c r="RU371" s="5"/>
      <c r="RV371" s="5"/>
      <c r="RW371" s="5"/>
      <c r="RX371" s="5"/>
      <c r="RY371" s="5"/>
      <c r="RZ371" s="5"/>
      <c r="SA371" s="5"/>
      <c r="SB371" s="5"/>
      <c r="SC371" s="5"/>
      <c r="SD371" s="5"/>
      <c r="SE371" s="5"/>
      <c r="SF371" s="5"/>
      <c r="SG371" s="5"/>
      <c r="SH371" s="5"/>
      <c r="SI371" s="5"/>
      <c r="SJ371" s="5"/>
      <c r="SK371" s="5"/>
      <c r="SL371" s="5"/>
      <c r="SM371" s="5"/>
      <c r="SN371" s="5"/>
      <c r="SO371" s="5"/>
      <c r="SP371" s="5"/>
      <c r="SQ371" s="5"/>
      <c r="SR371" s="5"/>
      <c r="SS371" s="5"/>
      <c r="ST371" s="5"/>
      <c r="SU371" s="5"/>
      <c r="SV371" s="5"/>
      <c r="SW371" s="5"/>
      <c r="SX371" s="5"/>
      <c r="SY371" s="5"/>
      <c r="SZ371" s="5"/>
      <c r="TA371" s="5"/>
      <c r="TB371" s="5"/>
      <c r="TC371" s="5"/>
      <c r="TD371" s="5"/>
      <c r="TE371" s="5"/>
      <c r="TF371" s="5"/>
      <c r="TG371" s="5"/>
      <c r="TH371" s="5"/>
      <c r="TI371" s="5"/>
      <c r="TJ371" s="5"/>
      <c r="TK371" s="5"/>
      <c r="TL371" s="5"/>
      <c r="TM371" s="5"/>
      <c r="TN371" s="5"/>
      <c r="TO371" s="5"/>
      <c r="TP371" s="5"/>
      <c r="TQ371" s="5"/>
      <c r="TR371" s="5"/>
      <c r="TS371" s="5"/>
      <c r="TT371" s="5"/>
      <c r="TU371" s="5"/>
      <c r="TV371" s="5"/>
      <c r="TW371" s="5"/>
      <c r="TX371" s="5"/>
      <c r="TY371" s="5"/>
      <c r="TZ371" s="5"/>
      <c r="UA371" s="5"/>
      <c r="UB371" s="5"/>
      <c r="UC371" s="5"/>
      <c r="UD371" s="5"/>
      <c r="UE371" s="5"/>
      <c r="UF371" s="5"/>
      <c r="UG371" s="5"/>
      <c r="UH371" s="5"/>
      <c r="UI371" s="5"/>
      <c r="UJ371" s="5"/>
      <c r="UK371" s="5"/>
      <c r="UL371" s="5"/>
      <c r="UM371" s="5"/>
      <c r="UN371" s="5"/>
      <c r="UO371" s="5"/>
      <c r="UP371" s="5"/>
      <c r="UQ371" s="5"/>
      <c r="UR371" s="5"/>
      <c r="US371" s="5"/>
      <c r="UT371" s="5"/>
      <c r="UU371" s="5"/>
      <c r="UV371" s="5"/>
      <c r="UW371" s="5"/>
      <c r="UX371" s="5"/>
      <c r="UY371" s="5"/>
      <c r="UZ371" s="5"/>
      <c r="VA371" s="5"/>
      <c r="VB371" s="5"/>
      <c r="VC371" s="5"/>
      <c r="VD371" s="5"/>
      <c r="VE371" s="5"/>
      <c r="VF371" s="5"/>
      <c r="VG371" s="5"/>
      <c r="VH371" s="5"/>
      <c r="VI371" s="5"/>
      <c r="VJ371" s="5"/>
      <c r="VK371" s="5"/>
      <c r="VL371" s="5"/>
      <c r="VM371" s="5"/>
      <c r="VN371" s="5"/>
      <c r="VO371" s="5"/>
      <c r="VP371" s="5"/>
      <c r="VQ371" s="5"/>
      <c r="VR371" s="5"/>
      <c r="VS371" s="5"/>
      <c r="VT371" s="5"/>
      <c r="VU371" s="5"/>
      <c r="VV371" s="5"/>
      <c r="VW371" s="5"/>
      <c r="VX371" s="5"/>
      <c r="VY371" s="5"/>
      <c r="VZ371" s="5"/>
      <c r="WA371" s="5"/>
      <c r="WB371" s="5"/>
      <c r="WC371" s="5"/>
      <c r="WD371" s="5"/>
      <c r="WE371" s="5"/>
      <c r="WF371" s="5"/>
      <c r="WG371" s="5"/>
      <c r="WH371" s="5"/>
      <c r="WI371" s="5"/>
      <c r="WJ371" s="5"/>
      <c r="WK371" s="5"/>
      <c r="WL371" s="5"/>
      <c r="WM371" s="5"/>
      <c r="WN371" s="5"/>
      <c r="WO371" s="5"/>
      <c r="WP371" s="5"/>
      <c r="WQ371" s="5"/>
      <c r="WR371" s="5"/>
      <c r="WS371" s="5"/>
      <c r="WT371" s="5"/>
      <c r="WU371" s="5"/>
      <c r="WV371" s="5"/>
      <c r="WW371" s="5"/>
      <c r="WX371" s="5"/>
      <c r="WY371" s="5"/>
      <c r="WZ371" s="5"/>
      <c r="XA371" s="5"/>
      <c r="XB371" s="5"/>
      <c r="XC371" s="5"/>
      <c r="XD371" s="5"/>
      <c r="XE371" s="5"/>
      <c r="XF371" s="5"/>
      <c r="XG371" s="5"/>
      <c r="XH371" s="5"/>
      <c r="XI371" s="5"/>
      <c r="XJ371" s="5"/>
      <c r="XK371" s="5"/>
      <c r="XL371" s="5"/>
      <c r="XM371" s="5"/>
      <c r="XN371" s="5"/>
      <c r="XO371" s="5"/>
      <c r="XP371" s="5"/>
      <c r="XQ371" s="5"/>
      <c r="XR371" s="5"/>
      <c r="XS371" s="5"/>
      <c r="XT371" s="5"/>
      <c r="XU371" s="5"/>
      <c r="XV371" s="5"/>
      <c r="XW371" s="5"/>
    </row>
    <row r="372" spans="39:647" x14ac:dyDescent="0.45">
      <c r="AM372" s="5"/>
      <c r="AN372" s="5"/>
      <c r="AO372" s="5"/>
      <c r="AP372" s="5"/>
      <c r="AQ372" s="5"/>
      <c r="AR372" s="5"/>
      <c r="AS372" s="5"/>
      <c r="AT372" s="5"/>
      <c r="AU372" s="5"/>
      <c r="AV372" s="5"/>
      <c r="AW372" s="5"/>
      <c r="AX372" s="5"/>
      <c r="AY372" s="5"/>
      <c r="AZ372" s="5"/>
      <c r="BA372" s="5"/>
      <c r="BB372" s="5"/>
      <c r="BC372" s="5"/>
      <c r="BD372" s="5"/>
      <c r="BE372" s="5"/>
      <c r="BF372" s="5"/>
      <c r="BG372" s="5"/>
      <c r="BH372" s="5"/>
      <c r="BI372" s="5"/>
      <c r="BJ372" s="5"/>
      <c r="BK372" s="5"/>
      <c r="BL372" s="5"/>
      <c r="BM372" s="5"/>
      <c r="BN372" s="5"/>
      <c r="BO372" s="5"/>
      <c r="BP372" s="5"/>
      <c r="BQ372" s="5"/>
      <c r="BR372" s="5"/>
      <c r="BS372" s="5"/>
      <c r="BT372" s="5"/>
      <c r="BU372" s="5"/>
      <c r="BV372" s="5"/>
      <c r="BW372" s="5"/>
      <c r="BX372" s="5"/>
      <c r="BY372" s="5"/>
      <c r="BZ372" s="5"/>
      <c r="CA372" s="5"/>
      <c r="CB372" s="5"/>
      <c r="CC372" s="5"/>
      <c r="CD372" s="5"/>
      <c r="CE372" s="5"/>
      <c r="CF372" s="5"/>
      <c r="CG372" s="5"/>
      <c r="CH372" s="5"/>
      <c r="CI372" s="5"/>
      <c r="CJ372" s="5"/>
      <c r="CK372" s="5"/>
      <c r="CL372" s="5"/>
      <c r="CM372" s="5"/>
      <c r="CN372" s="5"/>
      <c r="CO372" s="5"/>
      <c r="CP372" s="5"/>
      <c r="CQ372" s="5"/>
      <c r="CR372" s="5"/>
      <c r="CS372" s="5"/>
      <c r="CT372" s="5"/>
      <c r="CU372" s="5"/>
      <c r="CV372" s="5"/>
      <c r="CW372" s="5"/>
      <c r="CX372" s="5"/>
      <c r="CY372" s="5"/>
      <c r="CZ372" s="5"/>
      <c r="DA372" s="5"/>
      <c r="DB372" s="5"/>
      <c r="DC372" s="5"/>
      <c r="DD372" s="5"/>
      <c r="DE372" s="5"/>
      <c r="DF372" s="5"/>
      <c r="DG372" s="5"/>
      <c r="DH372" s="5"/>
      <c r="DI372" s="5"/>
      <c r="DJ372" s="5"/>
      <c r="DK372" s="5"/>
      <c r="DL372" s="5"/>
      <c r="DM372" s="5"/>
      <c r="DN372" s="5"/>
      <c r="DO372" s="5"/>
      <c r="DP372" s="5"/>
      <c r="DQ372" s="5"/>
      <c r="DR372" s="5"/>
      <c r="DS372" s="5"/>
      <c r="DT372" s="5"/>
      <c r="DU372" s="5"/>
      <c r="DV372" s="5"/>
      <c r="DW372" s="5"/>
      <c r="DX372" s="5"/>
      <c r="DY372" s="5"/>
      <c r="DZ372" s="5"/>
      <c r="EA372" s="5"/>
      <c r="EB372" s="5"/>
      <c r="EC372" s="5"/>
      <c r="ED372" s="5"/>
      <c r="EE372" s="5"/>
      <c r="EF372" s="5"/>
      <c r="EG372" s="5"/>
      <c r="EH372" s="5"/>
      <c r="EI372" s="5"/>
      <c r="EJ372" s="5"/>
      <c r="EK372" s="5"/>
      <c r="EL372" s="5"/>
      <c r="EM372" s="5"/>
      <c r="EN372" s="5"/>
      <c r="EO372" s="5"/>
      <c r="EP372" s="5"/>
      <c r="EQ372" s="5"/>
      <c r="ER372" s="5"/>
      <c r="ES372" s="5"/>
      <c r="ET372" s="5"/>
      <c r="EU372" s="5"/>
      <c r="EV372" s="5"/>
      <c r="EW372" s="5"/>
      <c r="EX372" s="5"/>
      <c r="EY372" s="5"/>
      <c r="EZ372" s="5"/>
      <c r="FA372" s="5"/>
      <c r="FB372" s="5"/>
      <c r="FC372" s="5"/>
      <c r="FD372" s="5"/>
      <c r="FE372" s="5"/>
      <c r="FF372" s="5"/>
      <c r="FG372" s="5"/>
      <c r="FH372" s="5"/>
      <c r="FI372" s="5"/>
      <c r="FJ372" s="5"/>
      <c r="FK372" s="5"/>
      <c r="FL372" s="5"/>
      <c r="FM372" s="5"/>
      <c r="FN372" s="5"/>
      <c r="FO372" s="5"/>
      <c r="FP372" s="5"/>
      <c r="FQ372" s="5"/>
      <c r="FR372" s="5"/>
      <c r="FS372" s="5"/>
      <c r="FT372" s="5"/>
      <c r="FU372" s="5"/>
      <c r="FV372" s="5"/>
      <c r="FW372" s="5"/>
      <c r="FX372" s="5"/>
      <c r="FY372" s="5"/>
      <c r="FZ372" s="5"/>
      <c r="GA372" s="5"/>
      <c r="GB372" s="5"/>
      <c r="GC372" s="5"/>
      <c r="GD372" s="5"/>
      <c r="GE372" s="5"/>
      <c r="GF372" s="5"/>
      <c r="GG372" s="5"/>
      <c r="GH372" s="5"/>
      <c r="GI372" s="5"/>
      <c r="GJ372" s="5"/>
      <c r="GK372" s="5"/>
      <c r="GL372" s="5"/>
      <c r="GM372" s="5"/>
      <c r="GN372" s="5"/>
      <c r="GO372" s="5"/>
      <c r="GP372" s="5"/>
      <c r="GQ372" s="5"/>
      <c r="GR372" s="5"/>
      <c r="GS372" s="5"/>
      <c r="GT372" s="5"/>
      <c r="GU372" s="5"/>
      <c r="GV372" s="5"/>
      <c r="GW372" s="5"/>
      <c r="GX372" s="5"/>
      <c r="GY372" s="5"/>
      <c r="GZ372" s="5"/>
      <c r="HA372" s="5"/>
      <c r="HB372" s="5"/>
      <c r="HC372" s="5"/>
      <c r="HD372" s="5"/>
      <c r="HE372" s="5"/>
      <c r="HF372" s="5"/>
      <c r="HG372" s="5"/>
      <c r="HH372" s="5"/>
      <c r="HI372" s="5"/>
      <c r="HJ372" s="5"/>
      <c r="HK372" s="5"/>
      <c r="HL372" s="5"/>
      <c r="HM372" s="5"/>
      <c r="HN372" s="5"/>
      <c r="HO372" s="5"/>
      <c r="HP372" s="5"/>
      <c r="HQ372" s="5"/>
      <c r="HR372" s="5"/>
      <c r="HS372" s="5"/>
      <c r="HT372" s="5"/>
      <c r="HU372" s="5"/>
      <c r="HV372" s="5"/>
      <c r="HW372" s="5"/>
      <c r="HX372" s="5"/>
      <c r="HY372" s="5"/>
      <c r="HZ372" s="5"/>
      <c r="IA372" s="5"/>
      <c r="IB372" s="5"/>
      <c r="IC372" s="5"/>
      <c r="ID372" s="5"/>
      <c r="IE372" s="5"/>
      <c r="IF372" s="5"/>
      <c r="IG372" s="5"/>
      <c r="IH372" s="5"/>
      <c r="II372" s="5"/>
      <c r="IJ372" s="5"/>
      <c r="IK372" s="5"/>
      <c r="IL372" s="5"/>
      <c r="IM372" s="5"/>
      <c r="IN372" s="5"/>
      <c r="IO372" s="5"/>
      <c r="IP372" s="5"/>
      <c r="IQ372" s="5"/>
      <c r="IR372" s="5"/>
      <c r="IS372" s="5"/>
      <c r="IT372" s="5"/>
      <c r="IU372" s="5"/>
      <c r="IV372" s="5"/>
      <c r="IW372" s="5"/>
      <c r="IX372" s="5"/>
      <c r="IY372" s="5"/>
      <c r="IZ372" s="5"/>
      <c r="JA372" s="5"/>
      <c r="JB372" s="5"/>
      <c r="JC372" s="5"/>
      <c r="JD372" s="5"/>
      <c r="JE372" s="5"/>
      <c r="JF372" s="5"/>
      <c r="JG372" s="5"/>
      <c r="JH372" s="5"/>
      <c r="JI372" s="5"/>
      <c r="JJ372" s="5"/>
      <c r="JK372" s="5"/>
      <c r="JL372" s="5"/>
      <c r="JM372" s="5"/>
      <c r="JN372" s="5"/>
      <c r="JO372" s="5"/>
      <c r="JP372" s="5"/>
      <c r="JQ372" s="5"/>
      <c r="JR372" s="5"/>
      <c r="JS372" s="5"/>
      <c r="JT372" s="5"/>
      <c r="JU372" s="5"/>
      <c r="JV372" s="5"/>
      <c r="JW372" s="5"/>
      <c r="JX372" s="5"/>
      <c r="JY372" s="5"/>
      <c r="JZ372" s="5"/>
      <c r="KA372" s="5"/>
      <c r="KB372" s="5"/>
      <c r="KC372" s="5"/>
      <c r="KD372" s="5"/>
      <c r="KE372" s="5"/>
      <c r="KF372" s="5"/>
      <c r="KG372" s="5"/>
      <c r="KH372" s="5"/>
      <c r="KI372" s="5"/>
      <c r="KJ372" s="5"/>
      <c r="KK372" s="5"/>
      <c r="KL372" s="5"/>
      <c r="KM372" s="5"/>
      <c r="KN372" s="5"/>
      <c r="KO372" s="5"/>
      <c r="KP372" s="5"/>
      <c r="KQ372" s="5"/>
      <c r="KR372" s="5"/>
      <c r="KS372" s="5"/>
      <c r="KT372" s="5"/>
      <c r="KU372" s="5"/>
      <c r="KV372" s="5"/>
      <c r="KW372" s="5"/>
      <c r="KX372" s="5"/>
      <c r="KY372" s="5"/>
      <c r="KZ372" s="5"/>
      <c r="LA372" s="5"/>
      <c r="LB372" s="5"/>
      <c r="LC372" s="5"/>
      <c r="LD372" s="5"/>
      <c r="LE372" s="5"/>
      <c r="LF372" s="5"/>
      <c r="LG372" s="5"/>
      <c r="LH372" s="5"/>
      <c r="LI372" s="5"/>
      <c r="LJ372" s="5"/>
      <c r="LK372" s="5"/>
      <c r="LL372" s="5"/>
      <c r="LM372" s="5"/>
      <c r="LN372" s="5"/>
      <c r="LO372" s="5"/>
      <c r="LP372" s="5"/>
      <c r="LQ372" s="5"/>
      <c r="LR372" s="5"/>
      <c r="LS372" s="5"/>
      <c r="LT372" s="5"/>
      <c r="LU372" s="5"/>
      <c r="LV372" s="5"/>
      <c r="LW372" s="5"/>
      <c r="LX372" s="5"/>
      <c r="LY372" s="5"/>
      <c r="LZ372" s="5"/>
      <c r="MA372" s="5"/>
      <c r="MB372" s="5"/>
      <c r="MC372" s="5"/>
      <c r="MD372" s="5"/>
      <c r="ME372" s="5"/>
      <c r="MF372" s="5"/>
      <c r="MG372" s="5"/>
      <c r="MH372" s="5"/>
      <c r="MI372" s="5"/>
      <c r="MJ372" s="5"/>
      <c r="MK372" s="5"/>
      <c r="ML372" s="5"/>
      <c r="MM372" s="5"/>
      <c r="MN372" s="5"/>
      <c r="MO372" s="5"/>
      <c r="MP372" s="5"/>
      <c r="MQ372" s="5"/>
      <c r="MR372" s="5"/>
      <c r="MS372" s="5"/>
      <c r="MT372" s="5"/>
      <c r="MU372" s="5"/>
      <c r="MV372" s="5"/>
      <c r="MW372" s="5"/>
      <c r="MX372" s="5"/>
      <c r="MY372" s="5"/>
      <c r="MZ372" s="5"/>
      <c r="NA372" s="5"/>
      <c r="NB372" s="5"/>
      <c r="NC372" s="5"/>
      <c r="ND372" s="5"/>
      <c r="NE372" s="5"/>
      <c r="NF372" s="5"/>
      <c r="NG372" s="5"/>
      <c r="NH372" s="5"/>
      <c r="NI372" s="5"/>
      <c r="NJ372" s="5"/>
      <c r="NK372" s="5"/>
      <c r="NL372" s="5"/>
      <c r="NM372" s="5"/>
      <c r="NN372" s="5"/>
      <c r="NO372" s="5"/>
      <c r="NP372" s="5"/>
      <c r="NQ372" s="5"/>
      <c r="NR372" s="5"/>
      <c r="NS372" s="5"/>
      <c r="NT372" s="5"/>
      <c r="NU372" s="5"/>
      <c r="NV372" s="5"/>
      <c r="NW372" s="5"/>
      <c r="NX372" s="5"/>
      <c r="NY372" s="5"/>
      <c r="NZ372" s="5"/>
      <c r="OA372" s="5"/>
      <c r="OB372" s="5"/>
      <c r="OC372" s="5"/>
      <c r="OD372" s="5"/>
      <c r="OE372" s="5"/>
      <c r="OF372" s="5"/>
      <c r="OG372" s="5"/>
      <c r="OH372" s="5"/>
      <c r="OI372" s="5"/>
      <c r="OJ372" s="5"/>
      <c r="OK372" s="5"/>
      <c r="OL372" s="5"/>
      <c r="OM372" s="5"/>
      <c r="ON372" s="5"/>
      <c r="OO372" s="5"/>
      <c r="OP372" s="5"/>
      <c r="OQ372" s="5"/>
      <c r="OR372" s="5"/>
      <c r="OS372" s="5"/>
      <c r="OT372" s="5"/>
      <c r="OU372" s="5"/>
      <c r="OV372" s="5"/>
      <c r="OW372" s="5"/>
      <c r="OX372" s="5"/>
      <c r="OY372" s="5"/>
      <c r="OZ372" s="5"/>
      <c r="PA372" s="5"/>
      <c r="PB372" s="5"/>
      <c r="PC372" s="5"/>
      <c r="PD372" s="5"/>
      <c r="PE372" s="5"/>
      <c r="PF372" s="5"/>
      <c r="PG372" s="5"/>
      <c r="PH372" s="5"/>
      <c r="PI372" s="5"/>
      <c r="PJ372" s="5"/>
      <c r="PK372" s="5"/>
      <c r="PL372" s="5"/>
      <c r="PM372" s="5"/>
      <c r="PN372" s="5"/>
      <c r="PO372" s="5"/>
      <c r="PP372" s="5"/>
      <c r="PQ372" s="5"/>
      <c r="PR372" s="5"/>
      <c r="PS372" s="5"/>
      <c r="PT372" s="5"/>
      <c r="PU372" s="5"/>
      <c r="PV372" s="5"/>
      <c r="PW372" s="5"/>
      <c r="PX372" s="5"/>
      <c r="PY372" s="5"/>
      <c r="PZ372" s="5"/>
      <c r="QA372" s="5"/>
      <c r="QB372" s="5"/>
      <c r="QC372" s="5"/>
      <c r="QD372" s="5"/>
      <c r="QE372" s="5"/>
      <c r="QF372" s="5"/>
      <c r="QG372" s="5"/>
      <c r="QH372" s="5"/>
      <c r="QI372" s="5"/>
      <c r="QJ372" s="5"/>
      <c r="QK372" s="5"/>
      <c r="QL372" s="5"/>
      <c r="QM372" s="5"/>
      <c r="QN372" s="5"/>
      <c r="QO372" s="5"/>
      <c r="QP372" s="5"/>
      <c r="QQ372" s="5"/>
      <c r="QR372" s="5"/>
      <c r="QS372" s="5"/>
      <c r="QT372" s="5"/>
      <c r="QU372" s="5"/>
      <c r="QV372" s="5"/>
      <c r="QW372" s="5"/>
      <c r="QX372" s="5"/>
      <c r="QY372" s="5"/>
      <c r="QZ372" s="5"/>
      <c r="RA372" s="5"/>
      <c r="RB372" s="5"/>
      <c r="RC372" s="5"/>
      <c r="RD372" s="5"/>
      <c r="RE372" s="5"/>
      <c r="RF372" s="5"/>
      <c r="RG372" s="5"/>
      <c r="RH372" s="5"/>
      <c r="RI372" s="5"/>
      <c r="RJ372" s="5"/>
      <c r="RK372" s="5"/>
      <c r="RL372" s="5"/>
      <c r="RM372" s="5"/>
      <c r="RN372" s="5"/>
      <c r="RO372" s="5"/>
      <c r="RP372" s="5"/>
      <c r="RQ372" s="5"/>
      <c r="RR372" s="5"/>
      <c r="RS372" s="5"/>
      <c r="RT372" s="5"/>
      <c r="RU372" s="5"/>
      <c r="RV372" s="5"/>
      <c r="RW372" s="5"/>
      <c r="RX372" s="5"/>
      <c r="RY372" s="5"/>
      <c r="RZ372" s="5"/>
      <c r="SA372" s="5"/>
      <c r="SB372" s="5"/>
      <c r="SC372" s="5"/>
      <c r="SD372" s="5"/>
      <c r="SE372" s="5"/>
      <c r="SF372" s="5"/>
      <c r="SG372" s="5"/>
      <c r="SH372" s="5"/>
      <c r="SI372" s="5"/>
      <c r="SJ372" s="5"/>
      <c r="SK372" s="5"/>
      <c r="SL372" s="5"/>
      <c r="SM372" s="5"/>
      <c r="SN372" s="5"/>
      <c r="SO372" s="5"/>
      <c r="SP372" s="5"/>
      <c r="SQ372" s="5"/>
      <c r="SR372" s="5"/>
      <c r="SS372" s="5"/>
      <c r="ST372" s="5"/>
      <c r="SU372" s="5"/>
      <c r="SV372" s="5"/>
      <c r="SW372" s="5"/>
      <c r="SX372" s="5"/>
      <c r="SY372" s="5"/>
      <c r="SZ372" s="5"/>
      <c r="TA372" s="5"/>
      <c r="TB372" s="5"/>
      <c r="TC372" s="5"/>
      <c r="TD372" s="5"/>
      <c r="TE372" s="5"/>
      <c r="TF372" s="5"/>
      <c r="TG372" s="5"/>
      <c r="TH372" s="5"/>
      <c r="TI372" s="5"/>
      <c r="TJ372" s="5"/>
      <c r="TK372" s="5"/>
      <c r="TL372" s="5"/>
      <c r="TM372" s="5"/>
      <c r="TN372" s="5"/>
      <c r="TO372" s="5"/>
      <c r="TP372" s="5"/>
      <c r="TQ372" s="5"/>
      <c r="TR372" s="5"/>
      <c r="TS372" s="5"/>
      <c r="TT372" s="5"/>
      <c r="TU372" s="5"/>
      <c r="TV372" s="5"/>
      <c r="TW372" s="5"/>
      <c r="TX372" s="5"/>
      <c r="TY372" s="5"/>
      <c r="TZ372" s="5"/>
      <c r="UA372" s="5"/>
      <c r="UB372" s="5"/>
      <c r="UC372" s="5"/>
      <c r="UD372" s="5"/>
      <c r="UE372" s="5"/>
      <c r="UF372" s="5"/>
      <c r="UG372" s="5"/>
      <c r="UH372" s="5"/>
      <c r="UI372" s="5"/>
      <c r="UJ372" s="5"/>
      <c r="UK372" s="5"/>
      <c r="UL372" s="5"/>
      <c r="UM372" s="5"/>
      <c r="UN372" s="5"/>
      <c r="UO372" s="5"/>
      <c r="UP372" s="5"/>
      <c r="UQ372" s="5"/>
      <c r="UR372" s="5"/>
      <c r="US372" s="5"/>
      <c r="UT372" s="5"/>
      <c r="UU372" s="5"/>
      <c r="UV372" s="5"/>
      <c r="UW372" s="5"/>
      <c r="UX372" s="5"/>
      <c r="UY372" s="5"/>
      <c r="UZ372" s="5"/>
      <c r="VA372" s="5"/>
      <c r="VB372" s="5"/>
      <c r="VC372" s="5"/>
      <c r="VD372" s="5"/>
      <c r="VE372" s="5"/>
      <c r="VF372" s="5"/>
      <c r="VG372" s="5"/>
      <c r="VH372" s="5"/>
      <c r="VI372" s="5"/>
      <c r="VJ372" s="5"/>
      <c r="VK372" s="5"/>
      <c r="VL372" s="5"/>
      <c r="VM372" s="5"/>
      <c r="VN372" s="5"/>
      <c r="VO372" s="5"/>
      <c r="VP372" s="5"/>
      <c r="VQ372" s="5"/>
      <c r="VR372" s="5"/>
      <c r="VS372" s="5"/>
      <c r="VT372" s="5"/>
      <c r="VU372" s="5"/>
      <c r="VV372" s="5"/>
      <c r="VW372" s="5"/>
      <c r="VX372" s="5"/>
      <c r="VY372" s="5"/>
      <c r="VZ372" s="5"/>
      <c r="WA372" s="5"/>
      <c r="WB372" s="5"/>
      <c r="WC372" s="5"/>
      <c r="WD372" s="5"/>
      <c r="WE372" s="5"/>
      <c r="WF372" s="5"/>
      <c r="WG372" s="5"/>
      <c r="WH372" s="5"/>
      <c r="WI372" s="5"/>
      <c r="WJ372" s="5"/>
      <c r="WK372" s="5"/>
      <c r="WL372" s="5"/>
      <c r="WM372" s="5"/>
      <c r="WN372" s="5"/>
      <c r="WO372" s="5"/>
      <c r="WP372" s="5"/>
      <c r="WQ372" s="5"/>
      <c r="WR372" s="5"/>
      <c r="WS372" s="5"/>
      <c r="WT372" s="5"/>
      <c r="WU372" s="5"/>
      <c r="WV372" s="5"/>
      <c r="WW372" s="5"/>
      <c r="WX372" s="5"/>
      <c r="WY372" s="5"/>
      <c r="WZ372" s="5"/>
      <c r="XA372" s="5"/>
      <c r="XB372" s="5"/>
      <c r="XC372" s="5"/>
      <c r="XD372" s="5"/>
      <c r="XE372" s="5"/>
      <c r="XF372" s="5"/>
      <c r="XG372" s="5"/>
      <c r="XH372" s="5"/>
      <c r="XI372" s="5"/>
      <c r="XJ372" s="5"/>
      <c r="XK372" s="5"/>
      <c r="XL372" s="5"/>
      <c r="XM372" s="5"/>
      <c r="XN372" s="5"/>
      <c r="XO372" s="5"/>
      <c r="XP372" s="5"/>
      <c r="XQ372" s="5"/>
      <c r="XR372" s="5"/>
      <c r="XS372" s="5"/>
      <c r="XT372" s="5"/>
      <c r="XU372" s="5"/>
      <c r="XV372" s="5"/>
      <c r="XW372" s="5"/>
    </row>
    <row r="373" spans="39:647" x14ac:dyDescent="0.45">
      <c r="AM373" s="5"/>
      <c r="AN373" s="5"/>
      <c r="AO373" s="5"/>
      <c r="AP373" s="5"/>
      <c r="AQ373" s="5"/>
      <c r="AR373" s="5"/>
      <c r="AS373" s="5"/>
      <c r="AT373" s="5"/>
      <c r="AU373" s="5"/>
      <c r="AV373" s="5"/>
      <c r="AW373" s="5"/>
      <c r="AX373" s="5"/>
      <c r="AY373" s="5"/>
      <c r="AZ373" s="5"/>
      <c r="BA373" s="5"/>
      <c r="BB373" s="5"/>
      <c r="BC373" s="5"/>
      <c r="BD373" s="5"/>
      <c r="BE373" s="5"/>
      <c r="BF373" s="5"/>
      <c r="BG373" s="5"/>
      <c r="BH373" s="5"/>
      <c r="BI373" s="5"/>
      <c r="BJ373" s="5"/>
      <c r="BK373" s="5"/>
      <c r="BL373" s="5"/>
      <c r="BM373" s="5"/>
      <c r="BN373" s="5"/>
      <c r="BO373" s="5"/>
      <c r="BP373" s="5"/>
      <c r="BQ373" s="5"/>
      <c r="BR373" s="5"/>
      <c r="BS373" s="5"/>
      <c r="BT373" s="5"/>
      <c r="BU373" s="5"/>
      <c r="BV373" s="5"/>
      <c r="BW373" s="5"/>
      <c r="BX373" s="5"/>
      <c r="BY373" s="5"/>
      <c r="BZ373" s="5"/>
      <c r="CA373" s="5"/>
      <c r="CB373" s="5"/>
      <c r="CC373" s="5"/>
      <c r="CD373" s="5"/>
      <c r="CE373" s="5"/>
      <c r="CF373" s="5"/>
      <c r="CG373" s="5"/>
      <c r="CH373" s="5"/>
      <c r="CI373" s="5"/>
      <c r="CJ373" s="5"/>
      <c r="CK373" s="5"/>
      <c r="CL373" s="5"/>
      <c r="CM373" s="5"/>
      <c r="CN373" s="5"/>
      <c r="CO373" s="5"/>
      <c r="CP373" s="5"/>
      <c r="CQ373" s="5"/>
      <c r="CR373" s="5"/>
      <c r="CS373" s="5"/>
      <c r="CT373" s="5"/>
      <c r="CU373" s="5"/>
      <c r="CV373" s="5"/>
      <c r="CW373" s="5"/>
      <c r="CX373" s="5"/>
      <c r="CY373" s="5"/>
      <c r="CZ373" s="5"/>
      <c r="DA373" s="5"/>
      <c r="DB373" s="5"/>
      <c r="DC373" s="5"/>
      <c r="DD373" s="5"/>
      <c r="DE373" s="5"/>
      <c r="DF373" s="5"/>
      <c r="DG373" s="5"/>
      <c r="DH373" s="5"/>
      <c r="DI373" s="5"/>
      <c r="DJ373" s="5"/>
      <c r="DK373" s="5"/>
      <c r="DL373" s="5"/>
      <c r="DM373" s="5"/>
      <c r="DN373" s="5"/>
      <c r="DO373" s="5"/>
      <c r="DP373" s="5"/>
      <c r="DQ373" s="5"/>
      <c r="DR373" s="5"/>
      <c r="DS373" s="5"/>
      <c r="DT373" s="5"/>
      <c r="DU373" s="5"/>
      <c r="DV373" s="5"/>
      <c r="DW373" s="5"/>
      <c r="DX373" s="5"/>
      <c r="DY373" s="5"/>
      <c r="DZ373" s="5"/>
      <c r="EA373" s="5"/>
      <c r="EB373" s="5"/>
      <c r="EC373" s="5"/>
      <c r="ED373" s="5"/>
      <c r="EE373" s="5"/>
      <c r="EF373" s="5"/>
      <c r="EG373" s="5"/>
      <c r="EH373" s="5"/>
      <c r="EI373" s="5"/>
      <c r="EJ373" s="5"/>
      <c r="EK373" s="5"/>
      <c r="EL373" s="5"/>
      <c r="EM373" s="5"/>
      <c r="EN373" s="5"/>
      <c r="EO373" s="5"/>
      <c r="EP373" s="5"/>
      <c r="EQ373" s="5"/>
      <c r="ER373" s="5"/>
      <c r="ES373" s="5"/>
      <c r="ET373" s="5"/>
      <c r="EU373" s="5"/>
      <c r="EV373" s="5"/>
      <c r="EW373" s="5"/>
      <c r="EX373" s="5"/>
      <c r="EY373" s="5"/>
      <c r="EZ373" s="5"/>
      <c r="FA373" s="5"/>
      <c r="FB373" s="5"/>
      <c r="FC373" s="5"/>
      <c r="FD373" s="5"/>
      <c r="FE373" s="5"/>
      <c r="FF373" s="5"/>
      <c r="FG373" s="5"/>
      <c r="FH373" s="5"/>
      <c r="FI373" s="5"/>
      <c r="FJ373" s="5"/>
      <c r="FK373" s="5"/>
      <c r="FL373" s="5"/>
      <c r="FM373" s="5"/>
      <c r="FN373" s="5"/>
      <c r="FO373" s="5"/>
      <c r="FP373" s="5"/>
      <c r="FQ373" s="5"/>
      <c r="FR373" s="5"/>
      <c r="FS373" s="5"/>
      <c r="FT373" s="5"/>
      <c r="FU373" s="5"/>
      <c r="FV373" s="5"/>
      <c r="FW373" s="5"/>
      <c r="FX373" s="5"/>
      <c r="FY373" s="5"/>
      <c r="FZ373" s="5"/>
      <c r="GA373" s="5"/>
      <c r="GB373" s="5"/>
      <c r="GC373" s="5"/>
      <c r="GD373" s="5"/>
      <c r="GE373" s="5"/>
      <c r="GF373" s="5"/>
      <c r="GG373" s="5"/>
      <c r="GH373" s="5"/>
      <c r="GI373" s="5"/>
      <c r="GJ373" s="5"/>
      <c r="GK373" s="5"/>
      <c r="GL373" s="5"/>
      <c r="GM373" s="5"/>
      <c r="GN373" s="5"/>
      <c r="GO373" s="5"/>
      <c r="GP373" s="5"/>
      <c r="GQ373" s="5"/>
      <c r="GR373" s="5"/>
      <c r="GS373" s="5"/>
      <c r="GT373" s="5"/>
      <c r="GU373" s="5"/>
      <c r="GV373" s="5"/>
      <c r="GW373" s="5"/>
      <c r="GX373" s="5"/>
      <c r="GY373" s="5"/>
      <c r="GZ373" s="5"/>
      <c r="HA373" s="5"/>
      <c r="HB373" s="5"/>
      <c r="HC373" s="5"/>
      <c r="HD373" s="5"/>
      <c r="HE373" s="5"/>
      <c r="HF373" s="5"/>
      <c r="HG373" s="5"/>
      <c r="HH373" s="5"/>
      <c r="HI373" s="5"/>
      <c r="HJ373" s="5"/>
      <c r="HK373" s="5"/>
      <c r="HL373" s="5"/>
      <c r="HM373" s="5"/>
      <c r="HN373" s="5"/>
      <c r="HO373" s="5"/>
      <c r="HP373" s="5"/>
      <c r="HQ373" s="5"/>
      <c r="HR373" s="5"/>
      <c r="HS373" s="5"/>
      <c r="HT373" s="5"/>
      <c r="HU373" s="5"/>
      <c r="HV373" s="5"/>
      <c r="HW373" s="5"/>
      <c r="HX373" s="5"/>
      <c r="HY373" s="5"/>
      <c r="HZ373" s="5"/>
      <c r="IA373" s="5"/>
      <c r="IB373" s="5"/>
      <c r="IC373" s="5"/>
      <c r="ID373" s="5"/>
      <c r="IE373" s="5"/>
      <c r="IF373" s="5"/>
      <c r="IG373" s="5"/>
      <c r="IH373" s="5"/>
      <c r="II373" s="5"/>
      <c r="IJ373" s="5"/>
      <c r="IK373" s="5"/>
      <c r="IL373" s="5"/>
      <c r="IM373" s="5"/>
      <c r="IN373" s="5"/>
      <c r="IO373" s="5"/>
      <c r="IP373" s="5"/>
      <c r="IQ373" s="5"/>
      <c r="IR373" s="5"/>
      <c r="IS373" s="5"/>
      <c r="IT373" s="5"/>
      <c r="IU373" s="5"/>
      <c r="IV373" s="5"/>
      <c r="IW373" s="5"/>
      <c r="IX373" s="5"/>
      <c r="IY373" s="5"/>
      <c r="IZ373" s="5"/>
      <c r="JA373" s="5"/>
      <c r="JB373" s="5"/>
      <c r="JC373" s="5"/>
      <c r="JD373" s="5"/>
      <c r="JE373" s="5"/>
      <c r="JF373" s="5"/>
      <c r="JG373" s="5"/>
      <c r="JH373" s="5"/>
      <c r="JI373" s="5"/>
      <c r="JJ373" s="5"/>
      <c r="JK373" s="5"/>
      <c r="JL373" s="5"/>
      <c r="JM373" s="5"/>
      <c r="JN373" s="5"/>
      <c r="JO373" s="5"/>
      <c r="JP373" s="5"/>
      <c r="JQ373" s="5"/>
      <c r="JR373" s="5"/>
      <c r="JS373" s="5"/>
      <c r="JT373" s="5"/>
      <c r="JU373" s="5"/>
      <c r="JV373" s="5"/>
      <c r="JW373" s="5"/>
      <c r="JX373" s="5"/>
      <c r="JY373" s="5"/>
      <c r="JZ373" s="5"/>
      <c r="KA373" s="5"/>
      <c r="KB373" s="5"/>
      <c r="KC373" s="5"/>
      <c r="KD373" s="5"/>
      <c r="KE373" s="5"/>
      <c r="KF373" s="5"/>
      <c r="KG373" s="5"/>
      <c r="KH373" s="5"/>
      <c r="KI373" s="5"/>
      <c r="KJ373" s="5"/>
      <c r="KK373" s="5"/>
      <c r="KL373" s="5"/>
      <c r="KM373" s="5"/>
      <c r="KN373" s="5"/>
      <c r="KO373" s="5"/>
      <c r="KP373" s="5"/>
      <c r="KQ373" s="5"/>
      <c r="KR373" s="5"/>
      <c r="KS373" s="5"/>
      <c r="KT373" s="5"/>
      <c r="KU373" s="5"/>
      <c r="KV373" s="5"/>
      <c r="KW373" s="5"/>
      <c r="KX373" s="5"/>
      <c r="KY373" s="5"/>
      <c r="KZ373" s="5"/>
      <c r="LA373" s="5"/>
      <c r="LB373" s="5"/>
      <c r="LC373" s="5"/>
      <c r="LD373" s="5"/>
      <c r="LE373" s="5"/>
      <c r="LF373" s="5"/>
      <c r="LG373" s="5"/>
      <c r="LH373" s="5"/>
      <c r="LI373" s="5"/>
      <c r="LJ373" s="5"/>
      <c r="LK373" s="5"/>
      <c r="LL373" s="5"/>
      <c r="LM373" s="5"/>
      <c r="LN373" s="5"/>
      <c r="LO373" s="5"/>
      <c r="LP373" s="5"/>
      <c r="LQ373" s="5"/>
      <c r="LR373" s="5"/>
      <c r="LS373" s="5"/>
      <c r="LT373" s="5"/>
      <c r="LU373" s="5"/>
      <c r="LV373" s="5"/>
      <c r="LW373" s="5"/>
      <c r="LX373" s="5"/>
      <c r="LY373" s="5"/>
      <c r="LZ373" s="5"/>
      <c r="MA373" s="5"/>
      <c r="MB373" s="5"/>
      <c r="MC373" s="5"/>
      <c r="MD373" s="5"/>
      <c r="ME373" s="5"/>
      <c r="MF373" s="5"/>
      <c r="MG373" s="5"/>
      <c r="MH373" s="5"/>
      <c r="MI373" s="5"/>
      <c r="MJ373" s="5"/>
      <c r="MK373" s="5"/>
      <c r="ML373" s="5"/>
      <c r="MM373" s="5"/>
      <c r="MN373" s="5"/>
      <c r="MO373" s="5"/>
      <c r="MP373" s="5"/>
      <c r="MQ373" s="5"/>
      <c r="MR373" s="5"/>
      <c r="MS373" s="5"/>
      <c r="MT373" s="5"/>
      <c r="MU373" s="5"/>
      <c r="MV373" s="5"/>
      <c r="MW373" s="5"/>
      <c r="MX373" s="5"/>
      <c r="MY373" s="5"/>
      <c r="MZ373" s="5"/>
      <c r="NA373" s="5"/>
      <c r="NB373" s="5"/>
      <c r="NC373" s="5"/>
      <c r="ND373" s="5"/>
      <c r="NE373" s="5"/>
      <c r="NF373" s="5"/>
      <c r="NG373" s="5"/>
      <c r="NH373" s="5"/>
      <c r="NI373" s="5"/>
      <c r="NJ373" s="5"/>
      <c r="NK373" s="5"/>
      <c r="NL373" s="5"/>
      <c r="NM373" s="5"/>
      <c r="NN373" s="5"/>
      <c r="NO373" s="5"/>
      <c r="NP373" s="5"/>
      <c r="NQ373" s="5"/>
      <c r="NR373" s="5"/>
      <c r="NS373" s="5"/>
      <c r="NT373" s="5"/>
      <c r="NU373" s="5"/>
      <c r="NV373" s="5"/>
      <c r="NW373" s="5"/>
      <c r="NX373" s="5"/>
      <c r="NY373" s="5"/>
      <c r="NZ373" s="5"/>
      <c r="OA373" s="5"/>
      <c r="OB373" s="5"/>
      <c r="OC373" s="5"/>
      <c r="OD373" s="5"/>
      <c r="OE373" s="5"/>
      <c r="OF373" s="5"/>
      <c r="OG373" s="5"/>
      <c r="OH373" s="5"/>
      <c r="OI373" s="5"/>
      <c r="OJ373" s="5"/>
      <c r="OK373" s="5"/>
      <c r="OL373" s="5"/>
      <c r="OM373" s="5"/>
      <c r="ON373" s="5"/>
      <c r="OO373" s="5"/>
      <c r="OP373" s="5"/>
      <c r="OQ373" s="5"/>
      <c r="OR373" s="5"/>
      <c r="OS373" s="5"/>
      <c r="OT373" s="5"/>
      <c r="OU373" s="5"/>
      <c r="OV373" s="5"/>
      <c r="OW373" s="5"/>
      <c r="OX373" s="5"/>
      <c r="OY373" s="5"/>
      <c r="OZ373" s="5"/>
      <c r="PA373" s="5"/>
      <c r="PB373" s="5"/>
      <c r="PC373" s="5"/>
      <c r="PD373" s="5"/>
      <c r="PE373" s="5"/>
      <c r="PF373" s="5"/>
      <c r="PG373" s="5"/>
      <c r="PH373" s="5"/>
      <c r="PI373" s="5"/>
      <c r="PJ373" s="5"/>
      <c r="PK373" s="5"/>
      <c r="PL373" s="5"/>
      <c r="PM373" s="5"/>
      <c r="PN373" s="5"/>
      <c r="PO373" s="5"/>
      <c r="PP373" s="5"/>
      <c r="PQ373" s="5"/>
      <c r="PR373" s="5"/>
      <c r="PS373" s="5"/>
      <c r="PT373" s="5"/>
      <c r="PU373" s="5"/>
      <c r="PV373" s="5"/>
      <c r="PW373" s="5"/>
      <c r="PX373" s="5"/>
      <c r="PY373" s="5"/>
      <c r="PZ373" s="5"/>
      <c r="QA373" s="5"/>
      <c r="QB373" s="5"/>
      <c r="QC373" s="5"/>
      <c r="QD373" s="5"/>
      <c r="QE373" s="5"/>
      <c r="QF373" s="5"/>
      <c r="QG373" s="5"/>
      <c r="QH373" s="5"/>
      <c r="QI373" s="5"/>
      <c r="QJ373" s="5"/>
      <c r="QK373" s="5"/>
      <c r="QL373" s="5"/>
      <c r="QM373" s="5"/>
      <c r="QN373" s="5"/>
      <c r="QO373" s="5"/>
      <c r="QP373" s="5"/>
      <c r="QQ373" s="5"/>
      <c r="QR373" s="5"/>
      <c r="QS373" s="5"/>
      <c r="QT373" s="5"/>
      <c r="QU373" s="5"/>
      <c r="QV373" s="5"/>
      <c r="QW373" s="5"/>
      <c r="QX373" s="5"/>
      <c r="QY373" s="5"/>
      <c r="QZ373" s="5"/>
      <c r="RA373" s="5"/>
      <c r="RB373" s="5"/>
      <c r="RC373" s="5"/>
      <c r="RD373" s="5"/>
      <c r="RE373" s="5"/>
      <c r="RF373" s="5"/>
      <c r="RG373" s="5"/>
      <c r="RH373" s="5"/>
      <c r="RI373" s="5"/>
      <c r="RJ373" s="5"/>
      <c r="RK373" s="5"/>
      <c r="RL373" s="5"/>
      <c r="RM373" s="5"/>
      <c r="RN373" s="5"/>
      <c r="RO373" s="5"/>
      <c r="RP373" s="5"/>
      <c r="RQ373" s="5"/>
      <c r="RR373" s="5"/>
      <c r="RS373" s="5"/>
      <c r="RT373" s="5"/>
      <c r="RU373" s="5"/>
      <c r="RV373" s="5"/>
      <c r="RW373" s="5"/>
      <c r="RX373" s="5"/>
      <c r="RY373" s="5"/>
      <c r="RZ373" s="5"/>
      <c r="SA373" s="5"/>
      <c r="SB373" s="5"/>
      <c r="SC373" s="5"/>
      <c r="SD373" s="5"/>
      <c r="SE373" s="5"/>
      <c r="SF373" s="5"/>
      <c r="SG373" s="5"/>
      <c r="SH373" s="5"/>
      <c r="SI373" s="5"/>
      <c r="SJ373" s="5"/>
      <c r="SK373" s="5"/>
      <c r="SL373" s="5"/>
      <c r="SM373" s="5"/>
      <c r="SN373" s="5"/>
      <c r="SO373" s="5"/>
      <c r="SP373" s="5"/>
      <c r="SQ373" s="5"/>
      <c r="SR373" s="5"/>
      <c r="SS373" s="5"/>
      <c r="ST373" s="5"/>
      <c r="SU373" s="5"/>
      <c r="SV373" s="5"/>
      <c r="SW373" s="5"/>
      <c r="SX373" s="5"/>
      <c r="SY373" s="5"/>
      <c r="SZ373" s="5"/>
      <c r="TA373" s="5"/>
      <c r="TB373" s="5"/>
      <c r="TC373" s="5"/>
      <c r="TD373" s="5"/>
      <c r="TE373" s="5"/>
      <c r="TF373" s="5"/>
      <c r="TG373" s="5"/>
      <c r="TH373" s="5"/>
      <c r="TI373" s="5"/>
      <c r="TJ373" s="5"/>
      <c r="TK373" s="5"/>
      <c r="TL373" s="5"/>
      <c r="TM373" s="5"/>
      <c r="TN373" s="5"/>
      <c r="TO373" s="5"/>
      <c r="TP373" s="5"/>
      <c r="TQ373" s="5"/>
      <c r="TR373" s="5"/>
      <c r="TS373" s="5"/>
      <c r="TT373" s="5"/>
      <c r="TU373" s="5"/>
      <c r="TV373" s="5"/>
      <c r="TW373" s="5"/>
      <c r="TX373" s="5"/>
      <c r="TY373" s="5"/>
      <c r="TZ373" s="5"/>
      <c r="UA373" s="5"/>
      <c r="UB373" s="5"/>
      <c r="UC373" s="5"/>
      <c r="UD373" s="5"/>
      <c r="UE373" s="5"/>
      <c r="UF373" s="5"/>
      <c r="UG373" s="5"/>
      <c r="UH373" s="5"/>
      <c r="UI373" s="5"/>
      <c r="UJ373" s="5"/>
      <c r="UK373" s="5"/>
      <c r="UL373" s="5"/>
      <c r="UM373" s="5"/>
      <c r="UN373" s="5"/>
      <c r="UO373" s="5"/>
      <c r="UP373" s="5"/>
      <c r="UQ373" s="5"/>
      <c r="UR373" s="5"/>
      <c r="US373" s="5"/>
      <c r="UT373" s="5"/>
      <c r="UU373" s="5"/>
      <c r="UV373" s="5"/>
      <c r="UW373" s="5"/>
      <c r="UX373" s="5"/>
      <c r="UY373" s="5"/>
      <c r="UZ373" s="5"/>
      <c r="VA373" s="5"/>
      <c r="VB373" s="5"/>
      <c r="VC373" s="5"/>
      <c r="VD373" s="5"/>
      <c r="VE373" s="5"/>
      <c r="VF373" s="5"/>
      <c r="VG373" s="5"/>
      <c r="VH373" s="5"/>
      <c r="VI373" s="5"/>
      <c r="VJ373" s="5"/>
      <c r="VK373" s="5"/>
      <c r="VL373" s="5"/>
      <c r="VM373" s="5"/>
      <c r="VN373" s="5"/>
      <c r="VO373" s="5"/>
      <c r="VP373" s="5"/>
      <c r="VQ373" s="5"/>
      <c r="VR373" s="5"/>
      <c r="VS373" s="5"/>
      <c r="VT373" s="5"/>
      <c r="VU373" s="5"/>
      <c r="VV373" s="5"/>
      <c r="VW373" s="5"/>
      <c r="VX373" s="5"/>
      <c r="VY373" s="5"/>
      <c r="VZ373" s="5"/>
      <c r="WA373" s="5"/>
      <c r="WB373" s="5"/>
      <c r="WC373" s="5"/>
      <c r="WD373" s="5"/>
      <c r="WE373" s="5"/>
      <c r="WF373" s="5"/>
      <c r="WG373" s="5"/>
      <c r="WH373" s="5"/>
      <c r="WI373" s="5"/>
      <c r="WJ373" s="5"/>
      <c r="WK373" s="5"/>
      <c r="WL373" s="5"/>
      <c r="WM373" s="5"/>
      <c r="WN373" s="5"/>
      <c r="WO373" s="5"/>
      <c r="WP373" s="5"/>
      <c r="WQ373" s="5"/>
      <c r="WR373" s="5"/>
      <c r="WS373" s="5"/>
      <c r="WT373" s="5"/>
      <c r="WU373" s="5"/>
      <c r="WV373" s="5"/>
      <c r="WW373" s="5"/>
      <c r="WX373" s="5"/>
      <c r="WY373" s="5"/>
      <c r="WZ373" s="5"/>
      <c r="XA373" s="5"/>
      <c r="XB373" s="5"/>
      <c r="XC373" s="5"/>
      <c r="XD373" s="5"/>
      <c r="XE373" s="5"/>
      <c r="XF373" s="5"/>
      <c r="XG373" s="5"/>
      <c r="XH373" s="5"/>
      <c r="XI373" s="5"/>
      <c r="XJ373" s="5"/>
      <c r="XK373" s="5"/>
      <c r="XL373" s="5"/>
      <c r="XM373" s="5"/>
      <c r="XN373" s="5"/>
      <c r="XO373" s="5"/>
      <c r="XP373" s="5"/>
      <c r="XQ373" s="5"/>
      <c r="XR373" s="5"/>
      <c r="XS373" s="5"/>
      <c r="XT373" s="5"/>
      <c r="XU373" s="5"/>
      <c r="XV373" s="5"/>
      <c r="XW373" s="5"/>
    </row>
    <row r="374" spans="39:647" x14ac:dyDescent="0.45">
      <c r="AM374" s="5"/>
      <c r="AN374" s="5"/>
      <c r="AO374" s="5"/>
      <c r="AP374" s="5"/>
      <c r="AQ374" s="5"/>
      <c r="AR374" s="5"/>
      <c r="AS374" s="5"/>
      <c r="AT374" s="5"/>
      <c r="AU374" s="5"/>
      <c r="AV374" s="5"/>
      <c r="AW374" s="5"/>
      <c r="AX374" s="5"/>
      <c r="AY374" s="5"/>
      <c r="AZ374" s="5"/>
      <c r="BA374" s="5"/>
      <c r="BB374" s="5"/>
      <c r="BC374" s="5"/>
      <c r="BD374" s="5"/>
      <c r="BE374" s="5"/>
      <c r="BF374" s="5"/>
      <c r="BG374" s="5"/>
      <c r="BH374" s="5"/>
      <c r="BI374" s="5"/>
      <c r="BJ374" s="5"/>
      <c r="BK374" s="5"/>
      <c r="BL374" s="5"/>
      <c r="BM374" s="5"/>
      <c r="BN374" s="5"/>
      <c r="BO374" s="5"/>
      <c r="BP374" s="5"/>
      <c r="BQ374" s="5"/>
      <c r="BR374" s="5"/>
      <c r="BS374" s="5"/>
      <c r="BT374" s="5"/>
      <c r="BU374" s="5"/>
      <c r="BV374" s="5"/>
      <c r="BW374" s="5"/>
      <c r="BX374" s="5"/>
      <c r="BY374" s="5"/>
      <c r="BZ374" s="5"/>
      <c r="CA374" s="5"/>
      <c r="CB374" s="5"/>
      <c r="CC374" s="5"/>
      <c r="CD374" s="5"/>
      <c r="CE374" s="5"/>
      <c r="CF374" s="5"/>
      <c r="CG374" s="5"/>
      <c r="CH374" s="5"/>
      <c r="CI374" s="5"/>
      <c r="CJ374" s="5"/>
      <c r="CK374" s="5"/>
      <c r="CL374" s="5"/>
      <c r="CM374" s="5"/>
      <c r="CN374" s="5"/>
      <c r="CO374" s="5"/>
      <c r="CP374" s="5"/>
      <c r="CQ374" s="5"/>
      <c r="CR374" s="5"/>
      <c r="CS374" s="5"/>
      <c r="CT374" s="5"/>
      <c r="CU374" s="5"/>
      <c r="CV374" s="5"/>
      <c r="CW374" s="5"/>
      <c r="CX374" s="5"/>
      <c r="CY374" s="5"/>
      <c r="CZ374" s="5"/>
      <c r="DA374" s="5"/>
      <c r="DB374" s="5"/>
      <c r="DC374" s="5"/>
      <c r="DD374" s="5"/>
      <c r="DE374" s="5"/>
      <c r="DF374" s="5"/>
      <c r="DG374" s="5"/>
      <c r="DH374" s="5"/>
      <c r="DI374" s="5"/>
      <c r="DJ374" s="5"/>
      <c r="DK374" s="5"/>
      <c r="DL374" s="5"/>
      <c r="DM374" s="5"/>
      <c r="DN374" s="5"/>
      <c r="DO374" s="5"/>
      <c r="DP374" s="5"/>
      <c r="DQ374" s="5"/>
      <c r="DR374" s="5"/>
      <c r="DS374" s="5"/>
      <c r="DT374" s="5"/>
      <c r="DU374" s="5"/>
      <c r="DV374" s="5"/>
      <c r="DW374" s="5"/>
      <c r="DX374" s="5"/>
      <c r="DY374" s="5"/>
      <c r="DZ374" s="5"/>
      <c r="EA374" s="5"/>
      <c r="EB374" s="5"/>
      <c r="EC374" s="5"/>
      <c r="ED374" s="5"/>
      <c r="EE374" s="5"/>
      <c r="EF374" s="5"/>
      <c r="EG374" s="5"/>
      <c r="EH374" s="5"/>
      <c r="EI374" s="5"/>
      <c r="EJ374" s="5"/>
      <c r="EK374" s="5"/>
      <c r="EL374" s="5"/>
      <c r="EM374" s="5"/>
      <c r="EN374" s="5"/>
      <c r="EO374" s="5"/>
      <c r="EP374" s="5"/>
      <c r="EQ374" s="5"/>
      <c r="ER374" s="5"/>
      <c r="ES374" s="5"/>
      <c r="ET374" s="5"/>
      <c r="EU374" s="5"/>
      <c r="EV374" s="5"/>
      <c r="EW374" s="5"/>
      <c r="EX374" s="5"/>
      <c r="EY374" s="5"/>
      <c r="EZ374" s="5"/>
      <c r="FA374" s="5"/>
      <c r="FB374" s="5"/>
      <c r="FC374" s="5"/>
      <c r="FD374" s="5"/>
      <c r="FE374" s="5"/>
      <c r="FF374" s="5"/>
      <c r="FG374" s="5"/>
      <c r="FH374" s="5"/>
      <c r="FI374" s="5"/>
      <c r="FJ374" s="5"/>
      <c r="FK374" s="5"/>
      <c r="FL374" s="5"/>
      <c r="FM374" s="5"/>
      <c r="FN374" s="5"/>
      <c r="FO374" s="5"/>
      <c r="FP374" s="5"/>
      <c r="FQ374" s="5"/>
      <c r="FR374" s="5"/>
      <c r="FS374" s="5"/>
      <c r="FT374" s="5"/>
      <c r="FU374" s="5"/>
      <c r="FV374" s="5"/>
      <c r="FW374" s="5"/>
      <c r="FX374" s="5"/>
      <c r="FY374" s="5"/>
      <c r="FZ374" s="5"/>
      <c r="GA374" s="5"/>
      <c r="GB374" s="5"/>
      <c r="GC374" s="5"/>
      <c r="GD374" s="5"/>
      <c r="GE374" s="5"/>
      <c r="GF374" s="5"/>
      <c r="GG374" s="5"/>
      <c r="GH374" s="5"/>
      <c r="GI374" s="5"/>
      <c r="GJ374" s="5"/>
      <c r="GK374" s="5"/>
      <c r="GL374" s="5"/>
      <c r="GM374" s="5"/>
      <c r="GN374" s="5"/>
      <c r="GO374" s="5"/>
      <c r="GP374" s="5"/>
      <c r="GQ374" s="5"/>
      <c r="GR374" s="5"/>
      <c r="GS374" s="5"/>
      <c r="GT374" s="5"/>
      <c r="GU374" s="5"/>
      <c r="GV374" s="5"/>
      <c r="GW374" s="5"/>
      <c r="GX374" s="5"/>
      <c r="GY374" s="5"/>
      <c r="GZ374" s="5"/>
      <c r="HA374" s="5"/>
      <c r="HB374" s="5"/>
      <c r="HC374" s="5"/>
      <c r="HD374" s="5"/>
      <c r="HE374" s="5"/>
      <c r="HF374" s="5"/>
      <c r="HG374" s="5"/>
      <c r="HH374" s="5"/>
      <c r="HI374" s="5"/>
      <c r="HJ374" s="5"/>
      <c r="HK374" s="5"/>
      <c r="HL374" s="5"/>
      <c r="HM374" s="5"/>
      <c r="HN374" s="5"/>
      <c r="HO374" s="5"/>
      <c r="HP374" s="5"/>
      <c r="HQ374" s="5"/>
      <c r="HR374" s="5"/>
      <c r="HS374" s="5"/>
      <c r="HT374" s="5"/>
      <c r="HU374" s="5"/>
      <c r="HV374" s="5"/>
      <c r="HW374" s="5"/>
      <c r="HX374" s="5"/>
      <c r="HY374" s="5"/>
      <c r="HZ374" s="5"/>
      <c r="IA374" s="5"/>
      <c r="IB374" s="5"/>
      <c r="IC374" s="5"/>
      <c r="ID374" s="5"/>
      <c r="IE374" s="5"/>
      <c r="IF374" s="5"/>
      <c r="IG374" s="5"/>
      <c r="IH374" s="5"/>
      <c r="II374" s="5"/>
      <c r="IJ374" s="5"/>
      <c r="IK374" s="5"/>
      <c r="IL374" s="5"/>
      <c r="IM374" s="5"/>
      <c r="IN374" s="5"/>
      <c r="IO374" s="5"/>
      <c r="IP374" s="5"/>
      <c r="IQ374" s="5"/>
      <c r="IR374" s="5"/>
      <c r="IS374" s="5"/>
      <c r="IT374" s="5"/>
      <c r="IU374" s="5"/>
      <c r="IV374" s="5"/>
      <c r="IW374" s="5"/>
      <c r="IX374" s="5"/>
      <c r="IY374" s="5"/>
      <c r="IZ374" s="5"/>
      <c r="JA374" s="5"/>
      <c r="JB374" s="5"/>
      <c r="JC374" s="5"/>
      <c r="JD374" s="5"/>
      <c r="JE374" s="5"/>
      <c r="JF374" s="5"/>
      <c r="JG374" s="5"/>
      <c r="JH374" s="5"/>
      <c r="JI374" s="5"/>
      <c r="JJ374" s="5"/>
      <c r="JK374" s="5"/>
      <c r="JL374" s="5"/>
      <c r="JM374" s="5"/>
      <c r="JN374" s="5"/>
      <c r="JO374" s="5"/>
      <c r="JP374" s="5"/>
      <c r="JQ374" s="5"/>
      <c r="JR374" s="5"/>
      <c r="JS374" s="5"/>
      <c r="JT374" s="5"/>
      <c r="JU374" s="5"/>
      <c r="JV374" s="5"/>
      <c r="JW374" s="5"/>
      <c r="JX374" s="5"/>
      <c r="JY374" s="5"/>
      <c r="JZ374" s="5"/>
      <c r="KA374" s="5"/>
      <c r="KB374" s="5"/>
      <c r="KC374" s="5"/>
      <c r="KD374" s="5"/>
      <c r="KE374" s="5"/>
      <c r="KF374" s="5"/>
      <c r="KG374" s="5"/>
      <c r="KH374" s="5"/>
      <c r="KI374" s="5"/>
      <c r="KJ374" s="5"/>
      <c r="KK374" s="5"/>
      <c r="KL374" s="5"/>
      <c r="KM374" s="5"/>
      <c r="KN374" s="5"/>
      <c r="KO374" s="5"/>
      <c r="KP374" s="5"/>
      <c r="KQ374" s="5"/>
      <c r="KR374" s="5"/>
      <c r="KS374" s="5"/>
      <c r="KT374" s="5"/>
      <c r="KU374" s="5"/>
      <c r="KV374" s="5"/>
      <c r="KW374" s="5"/>
      <c r="KX374" s="5"/>
      <c r="KY374" s="5"/>
      <c r="KZ374" s="5"/>
      <c r="LA374" s="5"/>
      <c r="LB374" s="5"/>
      <c r="LC374" s="5"/>
      <c r="LD374" s="5"/>
      <c r="LE374" s="5"/>
      <c r="LF374" s="5"/>
      <c r="LG374" s="5"/>
      <c r="LH374" s="5"/>
      <c r="LI374" s="5"/>
      <c r="LJ374" s="5"/>
      <c r="LK374" s="5"/>
      <c r="LL374" s="5"/>
      <c r="LM374" s="5"/>
      <c r="LN374" s="5"/>
      <c r="LO374" s="5"/>
      <c r="LP374" s="5"/>
      <c r="LQ374" s="5"/>
      <c r="LR374" s="5"/>
      <c r="LS374" s="5"/>
      <c r="LT374" s="5"/>
      <c r="LU374" s="5"/>
      <c r="LV374" s="5"/>
      <c r="LW374" s="5"/>
      <c r="LX374" s="5"/>
      <c r="LY374" s="5"/>
      <c r="LZ374" s="5"/>
      <c r="MA374" s="5"/>
      <c r="MB374" s="5"/>
      <c r="MC374" s="5"/>
      <c r="MD374" s="5"/>
      <c r="ME374" s="5"/>
      <c r="MF374" s="5"/>
      <c r="MG374" s="5"/>
      <c r="MH374" s="5"/>
      <c r="MI374" s="5"/>
      <c r="MJ374" s="5"/>
      <c r="MK374" s="5"/>
      <c r="ML374" s="5"/>
      <c r="MM374" s="5"/>
      <c r="MN374" s="5"/>
      <c r="MO374" s="5"/>
      <c r="MP374" s="5"/>
      <c r="MQ374" s="5"/>
      <c r="MR374" s="5"/>
      <c r="MS374" s="5"/>
      <c r="MT374" s="5"/>
      <c r="MU374" s="5"/>
      <c r="MV374" s="5"/>
      <c r="MW374" s="5"/>
      <c r="MX374" s="5"/>
      <c r="MY374" s="5"/>
      <c r="MZ374" s="5"/>
      <c r="NA374" s="5"/>
      <c r="NB374" s="5"/>
      <c r="NC374" s="5"/>
      <c r="ND374" s="5"/>
      <c r="NE374" s="5"/>
      <c r="NF374" s="5"/>
      <c r="NG374" s="5"/>
      <c r="NH374" s="5"/>
      <c r="NI374" s="5"/>
      <c r="NJ374" s="5"/>
      <c r="NK374" s="5"/>
      <c r="NL374" s="5"/>
      <c r="NM374" s="5"/>
      <c r="NN374" s="5"/>
      <c r="NO374" s="5"/>
      <c r="NP374" s="5"/>
      <c r="NQ374" s="5"/>
      <c r="NR374" s="5"/>
      <c r="NS374" s="5"/>
      <c r="NT374" s="5"/>
      <c r="NU374" s="5"/>
      <c r="NV374" s="5"/>
      <c r="NW374" s="5"/>
      <c r="NX374" s="5"/>
      <c r="NY374" s="5"/>
      <c r="NZ374" s="5"/>
      <c r="OA374" s="5"/>
      <c r="OB374" s="5"/>
      <c r="OC374" s="5"/>
      <c r="OD374" s="5"/>
      <c r="OE374" s="5"/>
      <c r="OF374" s="5"/>
      <c r="OG374" s="5"/>
      <c r="OH374" s="5"/>
      <c r="OI374" s="5"/>
      <c r="OJ374" s="5"/>
      <c r="OK374" s="5"/>
      <c r="OL374" s="5"/>
      <c r="OM374" s="5"/>
      <c r="ON374" s="5"/>
      <c r="OO374" s="5"/>
      <c r="OP374" s="5"/>
      <c r="OQ374" s="5"/>
      <c r="OR374" s="5"/>
      <c r="OS374" s="5"/>
      <c r="OT374" s="5"/>
      <c r="OU374" s="5"/>
      <c r="OV374" s="5"/>
      <c r="OW374" s="5"/>
      <c r="OX374" s="5"/>
      <c r="OY374" s="5"/>
      <c r="OZ374" s="5"/>
      <c r="PA374" s="5"/>
      <c r="PB374" s="5"/>
      <c r="PC374" s="5"/>
      <c r="PD374" s="5"/>
      <c r="PE374" s="5"/>
      <c r="PF374" s="5"/>
      <c r="PG374" s="5"/>
      <c r="PH374" s="5"/>
      <c r="PI374" s="5"/>
      <c r="PJ374" s="5"/>
      <c r="PK374" s="5"/>
      <c r="PL374" s="5"/>
      <c r="PM374" s="5"/>
      <c r="PN374" s="5"/>
      <c r="PO374" s="5"/>
      <c r="PP374" s="5"/>
      <c r="PQ374" s="5"/>
      <c r="PR374" s="5"/>
      <c r="PS374" s="5"/>
      <c r="PT374" s="5"/>
      <c r="PU374" s="5"/>
      <c r="PV374" s="5"/>
      <c r="PW374" s="5"/>
      <c r="PX374" s="5"/>
      <c r="PY374" s="5"/>
      <c r="PZ374" s="5"/>
      <c r="QA374" s="5"/>
      <c r="QB374" s="5"/>
      <c r="QC374" s="5"/>
      <c r="QD374" s="5"/>
      <c r="QE374" s="5"/>
      <c r="QF374" s="5"/>
      <c r="QG374" s="5"/>
      <c r="QH374" s="5"/>
      <c r="QI374" s="5"/>
      <c r="QJ374" s="5"/>
      <c r="QK374" s="5"/>
      <c r="QL374" s="5"/>
      <c r="QM374" s="5"/>
      <c r="QN374" s="5"/>
      <c r="QO374" s="5"/>
      <c r="QP374" s="5"/>
      <c r="QQ374" s="5"/>
      <c r="QR374" s="5"/>
      <c r="QS374" s="5"/>
      <c r="QT374" s="5"/>
      <c r="QU374" s="5"/>
      <c r="QV374" s="5"/>
      <c r="QW374" s="5"/>
      <c r="QX374" s="5"/>
      <c r="QY374" s="5"/>
      <c r="QZ374" s="5"/>
      <c r="RA374" s="5"/>
      <c r="RB374" s="5"/>
      <c r="RC374" s="5"/>
      <c r="RD374" s="5"/>
      <c r="RE374" s="5"/>
      <c r="RF374" s="5"/>
      <c r="RG374" s="5"/>
      <c r="RH374" s="5"/>
      <c r="RI374" s="5"/>
      <c r="RJ374" s="5"/>
      <c r="RK374" s="5"/>
      <c r="RL374" s="5"/>
      <c r="RM374" s="5"/>
      <c r="RN374" s="5"/>
      <c r="RO374" s="5"/>
      <c r="RP374" s="5"/>
      <c r="RQ374" s="5"/>
      <c r="RR374" s="5"/>
      <c r="RS374" s="5"/>
      <c r="RT374" s="5"/>
      <c r="RU374" s="5"/>
      <c r="RV374" s="5"/>
      <c r="RW374" s="5"/>
      <c r="RX374" s="5"/>
      <c r="RY374" s="5"/>
      <c r="RZ374" s="5"/>
      <c r="SA374" s="5"/>
      <c r="SB374" s="5"/>
      <c r="SC374" s="5"/>
      <c r="SD374" s="5"/>
      <c r="SE374" s="5"/>
      <c r="SF374" s="5"/>
      <c r="SG374" s="5"/>
      <c r="SH374" s="5"/>
      <c r="SI374" s="5"/>
      <c r="SJ374" s="5"/>
      <c r="SK374" s="5"/>
      <c r="SL374" s="5"/>
      <c r="SM374" s="5"/>
      <c r="SN374" s="5"/>
      <c r="SO374" s="5"/>
      <c r="SP374" s="5"/>
      <c r="SQ374" s="5"/>
      <c r="SR374" s="5"/>
      <c r="SS374" s="5"/>
      <c r="ST374" s="5"/>
      <c r="SU374" s="5"/>
      <c r="SV374" s="5"/>
      <c r="SW374" s="5"/>
      <c r="SX374" s="5"/>
      <c r="SY374" s="5"/>
      <c r="SZ374" s="5"/>
      <c r="TA374" s="5"/>
      <c r="TB374" s="5"/>
      <c r="TC374" s="5"/>
      <c r="TD374" s="5"/>
      <c r="TE374" s="5"/>
      <c r="TF374" s="5"/>
      <c r="TG374" s="5"/>
      <c r="TH374" s="5"/>
      <c r="TI374" s="5"/>
      <c r="TJ374" s="5"/>
      <c r="TK374" s="5"/>
      <c r="TL374" s="5"/>
      <c r="TM374" s="5"/>
      <c r="TN374" s="5"/>
      <c r="TO374" s="5"/>
      <c r="TP374" s="5"/>
      <c r="TQ374" s="5"/>
      <c r="TR374" s="5"/>
      <c r="TS374" s="5"/>
      <c r="TT374" s="5"/>
      <c r="TU374" s="5"/>
      <c r="TV374" s="5"/>
      <c r="TW374" s="5"/>
      <c r="TX374" s="5"/>
      <c r="TY374" s="5"/>
      <c r="TZ374" s="5"/>
      <c r="UA374" s="5"/>
      <c r="UB374" s="5"/>
      <c r="UC374" s="5"/>
      <c r="UD374" s="5"/>
      <c r="UE374" s="5"/>
      <c r="UF374" s="5"/>
      <c r="UG374" s="5"/>
      <c r="UH374" s="5"/>
      <c r="UI374" s="5"/>
      <c r="UJ374" s="5"/>
      <c r="UK374" s="5"/>
      <c r="UL374" s="5"/>
      <c r="UM374" s="5"/>
      <c r="UN374" s="5"/>
      <c r="UO374" s="5"/>
      <c r="UP374" s="5"/>
      <c r="UQ374" s="5"/>
      <c r="UR374" s="5"/>
      <c r="US374" s="5"/>
      <c r="UT374" s="5"/>
      <c r="UU374" s="5"/>
      <c r="UV374" s="5"/>
      <c r="UW374" s="5"/>
      <c r="UX374" s="5"/>
      <c r="UY374" s="5"/>
      <c r="UZ374" s="5"/>
      <c r="VA374" s="5"/>
      <c r="VB374" s="5"/>
      <c r="VC374" s="5"/>
      <c r="VD374" s="5"/>
      <c r="VE374" s="5"/>
      <c r="VF374" s="5"/>
      <c r="VG374" s="5"/>
      <c r="VH374" s="5"/>
      <c r="VI374" s="5"/>
      <c r="VJ374" s="5"/>
      <c r="VK374" s="5"/>
      <c r="VL374" s="5"/>
      <c r="VM374" s="5"/>
      <c r="VN374" s="5"/>
      <c r="VO374" s="5"/>
      <c r="VP374" s="5"/>
      <c r="VQ374" s="5"/>
      <c r="VR374" s="5"/>
      <c r="VS374" s="5"/>
      <c r="VT374" s="5"/>
      <c r="VU374" s="5"/>
      <c r="VV374" s="5"/>
      <c r="VW374" s="5"/>
      <c r="VX374" s="5"/>
      <c r="VY374" s="5"/>
      <c r="VZ374" s="5"/>
      <c r="WA374" s="5"/>
      <c r="WB374" s="5"/>
      <c r="WC374" s="5"/>
      <c r="WD374" s="5"/>
      <c r="WE374" s="5"/>
      <c r="WF374" s="5"/>
      <c r="WG374" s="5"/>
      <c r="WH374" s="5"/>
      <c r="WI374" s="5"/>
      <c r="WJ374" s="5"/>
      <c r="WK374" s="5"/>
      <c r="WL374" s="5"/>
      <c r="WM374" s="5"/>
      <c r="WN374" s="5"/>
      <c r="WO374" s="5"/>
      <c r="WP374" s="5"/>
      <c r="WQ374" s="5"/>
      <c r="WR374" s="5"/>
      <c r="WS374" s="5"/>
      <c r="WT374" s="5"/>
      <c r="WU374" s="5"/>
      <c r="WV374" s="5"/>
      <c r="WW374" s="5"/>
      <c r="WX374" s="5"/>
      <c r="WY374" s="5"/>
      <c r="WZ374" s="5"/>
      <c r="XA374" s="5"/>
      <c r="XB374" s="5"/>
      <c r="XC374" s="5"/>
      <c r="XD374" s="5"/>
      <c r="XE374" s="5"/>
      <c r="XF374" s="5"/>
      <c r="XG374" s="5"/>
      <c r="XH374" s="5"/>
      <c r="XI374" s="5"/>
      <c r="XJ374" s="5"/>
      <c r="XK374" s="5"/>
      <c r="XL374" s="5"/>
      <c r="XM374" s="5"/>
      <c r="XN374" s="5"/>
      <c r="XO374" s="5"/>
      <c r="XP374" s="5"/>
      <c r="XQ374" s="5"/>
      <c r="XR374" s="5"/>
      <c r="XS374" s="5"/>
      <c r="XT374" s="5"/>
      <c r="XU374" s="5"/>
      <c r="XV374" s="5"/>
      <c r="XW374" s="5"/>
    </row>
    <row r="375" spans="39:647" x14ac:dyDescent="0.45">
      <c r="AM375" s="5"/>
      <c r="AN375" s="5"/>
      <c r="AO375" s="5"/>
      <c r="AP375" s="5"/>
      <c r="AQ375" s="5"/>
      <c r="AR375" s="5"/>
      <c r="AS375" s="5"/>
      <c r="AT375" s="5"/>
      <c r="AU375" s="5"/>
      <c r="AV375" s="5"/>
      <c r="AW375" s="5"/>
      <c r="AX375" s="5"/>
      <c r="AY375" s="5"/>
      <c r="AZ375" s="5"/>
      <c r="BA375" s="5"/>
      <c r="BB375" s="5"/>
      <c r="BC375" s="5"/>
      <c r="BD375" s="5"/>
      <c r="BE375" s="5"/>
      <c r="BF375" s="5"/>
      <c r="BG375" s="5"/>
      <c r="BH375" s="5"/>
      <c r="BI375" s="5"/>
      <c r="BJ375" s="5"/>
      <c r="BK375" s="5"/>
      <c r="BL375" s="5"/>
      <c r="BM375" s="5"/>
      <c r="BN375" s="5"/>
      <c r="BO375" s="5"/>
      <c r="BP375" s="5"/>
      <c r="BQ375" s="5"/>
      <c r="BR375" s="5"/>
      <c r="BS375" s="5"/>
      <c r="BT375" s="5"/>
      <c r="BU375" s="5"/>
      <c r="BV375" s="5"/>
      <c r="BW375" s="5"/>
      <c r="BX375" s="5"/>
      <c r="BY375" s="5"/>
      <c r="BZ375" s="5"/>
      <c r="CA375" s="5"/>
      <c r="CB375" s="5"/>
      <c r="CC375" s="5"/>
      <c r="CD375" s="5"/>
      <c r="CE375" s="5"/>
      <c r="CF375" s="5"/>
      <c r="CG375" s="5"/>
      <c r="CH375" s="5"/>
      <c r="CI375" s="5"/>
      <c r="CJ375" s="5"/>
      <c r="CK375" s="5"/>
      <c r="CL375" s="5"/>
      <c r="CM375" s="5"/>
      <c r="CN375" s="5"/>
      <c r="CO375" s="5"/>
      <c r="CP375" s="5"/>
      <c r="CQ375" s="5"/>
      <c r="CR375" s="5"/>
      <c r="CS375" s="5"/>
      <c r="CT375" s="5"/>
      <c r="CU375" s="5"/>
      <c r="CV375" s="5"/>
      <c r="CW375" s="5"/>
      <c r="CX375" s="5"/>
      <c r="CY375" s="5"/>
      <c r="CZ375" s="5"/>
      <c r="DA375" s="5"/>
      <c r="DB375" s="5"/>
      <c r="DC375" s="5"/>
      <c r="DD375" s="5"/>
      <c r="DE375" s="5"/>
      <c r="DF375" s="5"/>
      <c r="DG375" s="5"/>
      <c r="DH375" s="5"/>
      <c r="DI375" s="5"/>
      <c r="DJ375" s="5"/>
      <c r="DK375" s="5"/>
      <c r="DL375" s="5"/>
      <c r="DM375" s="5"/>
      <c r="DN375" s="5"/>
      <c r="DO375" s="5"/>
      <c r="DP375" s="5"/>
      <c r="DQ375" s="5"/>
      <c r="DR375" s="5"/>
      <c r="DS375" s="5"/>
      <c r="DT375" s="5"/>
      <c r="DU375" s="5"/>
      <c r="DV375" s="5"/>
      <c r="DW375" s="5"/>
      <c r="DX375" s="5"/>
      <c r="DY375" s="5"/>
      <c r="DZ375" s="5"/>
      <c r="EA375" s="5"/>
      <c r="EB375" s="5"/>
      <c r="EC375" s="5"/>
      <c r="ED375" s="5"/>
      <c r="EE375" s="5"/>
      <c r="EF375" s="5"/>
      <c r="EG375" s="5"/>
      <c r="EH375" s="5"/>
      <c r="EI375" s="5"/>
      <c r="EJ375" s="5"/>
      <c r="EK375" s="5"/>
      <c r="EL375" s="5"/>
      <c r="EM375" s="5"/>
      <c r="EN375" s="5"/>
      <c r="EO375" s="5"/>
      <c r="EP375" s="5"/>
      <c r="EQ375" s="5"/>
      <c r="ER375" s="5"/>
      <c r="ES375" s="5"/>
      <c r="ET375" s="5"/>
      <c r="EU375" s="5"/>
      <c r="EV375" s="5"/>
      <c r="EW375" s="5"/>
      <c r="EX375" s="5"/>
      <c r="EY375" s="5"/>
      <c r="EZ375" s="5"/>
      <c r="FA375" s="5"/>
      <c r="FB375" s="5"/>
      <c r="FC375" s="5"/>
      <c r="FD375" s="5"/>
      <c r="FE375" s="5"/>
      <c r="FF375" s="5"/>
      <c r="FG375" s="5"/>
      <c r="FH375" s="5"/>
      <c r="FI375" s="5"/>
      <c r="FJ375" s="5"/>
      <c r="FK375" s="5"/>
      <c r="FL375" s="5"/>
      <c r="FM375" s="5"/>
      <c r="FN375" s="5"/>
      <c r="FO375" s="5"/>
      <c r="FP375" s="5"/>
      <c r="FQ375" s="5"/>
      <c r="FR375" s="5"/>
      <c r="FS375" s="5"/>
      <c r="FT375" s="5"/>
      <c r="FU375" s="5"/>
      <c r="FV375" s="5"/>
      <c r="FW375" s="5"/>
      <c r="FX375" s="5"/>
      <c r="FY375" s="5"/>
      <c r="FZ375" s="5"/>
      <c r="GA375" s="5"/>
      <c r="GB375" s="5"/>
      <c r="GC375" s="5"/>
      <c r="GD375" s="5"/>
      <c r="GE375" s="5"/>
      <c r="GF375" s="5"/>
      <c r="GG375" s="5"/>
      <c r="GH375" s="5"/>
      <c r="GI375" s="5"/>
      <c r="GJ375" s="5"/>
      <c r="GK375" s="5"/>
      <c r="GL375" s="5"/>
      <c r="GM375" s="5"/>
      <c r="GN375" s="5"/>
      <c r="GO375" s="5"/>
      <c r="GP375" s="5"/>
      <c r="GQ375" s="5"/>
      <c r="GR375" s="5"/>
      <c r="GS375" s="5"/>
      <c r="GT375" s="5"/>
      <c r="GU375" s="5"/>
      <c r="GV375" s="5"/>
      <c r="GW375" s="5"/>
      <c r="GX375" s="5"/>
      <c r="GY375" s="5"/>
      <c r="GZ375" s="5"/>
      <c r="HA375" s="5"/>
      <c r="HB375" s="5"/>
      <c r="HC375" s="5"/>
      <c r="HD375" s="5"/>
      <c r="HE375" s="5"/>
      <c r="HF375" s="5"/>
      <c r="HG375" s="5"/>
      <c r="HH375" s="5"/>
      <c r="HI375" s="5"/>
      <c r="HJ375" s="5"/>
      <c r="HK375" s="5"/>
      <c r="HL375" s="5"/>
      <c r="HM375" s="5"/>
      <c r="HN375" s="5"/>
      <c r="HO375" s="5"/>
      <c r="HP375" s="5"/>
      <c r="HQ375" s="5"/>
      <c r="HR375" s="5"/>
      <c r="HS375" s="5"/>
      <c r="HT375" s="5"/>
      <c r="HU375" s="5"/>
      <c r="HV375" s="5"/>
      <c r="HW375" s="5"/>
      <c r="HX375" s="5"/>
      <c r="HY375" s="5"/>
      <c r="HZ375" s="5"/>
      <c r="IA375" s="5"/>
      <c r="IB375" s="5"/>
      <c r="IC375" s="5"/>
      <c r="ID375" s="5"/>
      <c r="IE375" s="5"/>
      <c r="IF375" s="5"/>
      <c r="IG375" s="5"/>
      <c r="IH375" s="5"/>
      <c r="II375" s="5"/>
      <c r="IJ375" s="5"/>
      <c r="IK375" s="5"/>
      <c r="IL375" s="5"/>
      <c r="IM375" s="5"/>
      <c r="IN375" s="5"/>
      <c r="IO375" s="5"/>
      <c r="IP375" s="5"/>
      <c r="IQ375" s="5"/>
      <c r="IR375" s="5"/>
      <c r="IS375" s="5"/>
      <c r="IT375" s="5"/>
      <c r="IU375" s="5"/>
      <c r="IV375" s="5"/>
      <c r="IW375" s="5"/>
      <c r="IX375" s="5"/>
      <c r="IY375" s="5"/>
      <c r="IZ375" s="5"/>
      <c r="JA375" s="5"/>
      <c r="JB375" s="5"/>
      <c r="JC375" s="5"/>
      <c r="JD375" s="5"/>
      <c r="JE375" s="5"/>
      <c r="JF375" s="5"/>
      <c r="JG375" s="5"/>
      <c r="JH375" s="5"/>
      <c r="JI375" s="5"/>
      <c r="JJ375" s="5"/>
      <c r="JK375" s="5"/>
      <c r="JL375" s="5"/>
      <c r="JM375" s="5"/>
      <c r="JN375" s="5"/>
      <c r="JO375" s="5"/>
      <c r="JP375" s="5"/>
      <c r="JQ375" s="5"/>
      <c r="JR375" s="5"/>
      <c r="JS375" s="5"/>
      <c r="JT375" s="5"/>
      <c r="JU375" s="5"/>
      <c r="JV375" s="5"/>
      <c r="JW375" s="5"/>
      <c r="JX375" s="5"/>
      <c r="JY375" s="5"/>
      <c r="JZ375" s="5"/>
      <c r="KA375" s="5"/>
      <c r="KB375" s="5"/>
      <c r="KC375" s="5"/>
      <c r="KD375" s="5"/>
      <c r="KE375" s="5"/>
      <c r="KF375" s="5"/>
      <c r="KG375" s="5"/>
      <c r="KH375" s="5"/>
      <c r="KI375" s="5"/>
      <c r="KJ375" s="5"/>
      <c r="KK375" s="5"/>
      <c r="KL375" s="5"/>
      <c r="KM375" s="5"/>
      <c r="KN375" s="5"/>
      <c r="KO375" s="5"/>
      <c r="KP375" s="5"/>
      <c r="KQ375" s="5"/>
      <c r="KR375" s="5"/>
      <c r="KS375" s="5"/>
      <c r="KT375" s="5"/>
      <c r="KU375" s="5"/>
      <c r="KV375" s="5"/>
      <c r="KW375" s="5"/>
      <c r="KX375" s="5"/>
      <c r="KY375" s="5"/>
      <c r="KZ375" s="5"/>
      <c r="LA375" s="5"/>
      <c r="LB375" s="5"/>
      <c r="LC375" s="5"/>
      <c r="LD375" s="5"/>
      <c r="LE375" s="5"/>
      <c r="LF375" s="5"/>
      <c r="LG375" s="5"/>
      <c r="LH375" s="5"/>
      <c r="LI375" s="5"/>
      <c r="LJ375" s="5"/>
      <c r="LK375" s="5"/>
      <c r="LL375" s="5"/>
      <c r="LM375" s="5"/>
      <c r="LN375" s="5"/>
      <c r="LO375" s="5"/>
      <c r="LP375" s="5"/>
      <c r="LQ375" s="5"/>
      <c r="LR375" s="5"/>
      <c r="LS375" s="5"/>
      <c r="LT375" s="5"/>
      <c r="LU375" s="5"/>
      <c r="LV375" s="5"/>
      <c r="LW375" s="5"/>
      <c r="LX375" s="5"/>
      <c r="LY375" s="5"/>
      <c r="LZ375" s="5"/>
      <c r="MA375" s="5"/>
      <c r="MB375" s="5"/>
      <c r="MC375" s="5"/>
      <c r="MD375" s="5"/>
      <c r="ME375" s="5"/>
      <c r="MF375" s="5"/>
      <c r="MG375" s="5"/>
      <c r="MH375" s="5"/>
      <c r="MI375" s="5"/>
      <c r="MJ375" s="5"/>
      <c r="MK375" s="5"/>
      <c r="ML375" s="5"/>
      <c r="MM375" s="5"/>
      <c r="MN375" s="5"/>
      <c r="MO375" s="5"/>
      <c r="MP375" s="5"/>
      <c r="MQ375" s="5"/>
      <c r="MR375" s="5"/>
      <c r="MS375" s="5"/>
      <c r="MT375" s="5"/>
      <c r="MU375" s="5"/>
      <c r="MV375" s="5"/>
      <c r="MW375" s="5"/>
      <c r="MX375" s="5"/>
      <c r="MY375" s="5"/>
      <c r="MZ375" s="5"/>
      <c r="NA375" s="5"/>
      <c r="NB375" s="5"/>
      <c r="NC375" s="5"/>
      <c r="ND375" s="5"/>
      <c r="NE375" s="5"/>
      <c r="NF375" s="5"/>
      <c r="NG375" s="5"/>
      <c r="NH375" s="5"/>
      <c r="NI375" s="5"/>
      <c r="NJ375" s="5"/>
      <c r="NK375" s="5"/>
      <c r="NL375" s="5"/>
      <c r="NM375" s="5"/>
      <c r="NN375" s="5"/>
      <c r="NO375" s="5"/>
      <c r="NP375" s="5"/>
      <c r="NQ375" s="5"/>
      <c r="NR375" s="5"/>
      <c r="NS375" s="5"/>
      <c r="NT375" s="5"/>
      <c r="NU375" s="5"/>
      <c r="NV375" s="5"/>
      <c r="NW375" s="5"/>
      <c r="NX375" s="5"/>
      <c r="NY375" s="5"/>
      <c r="NZ375" s="5"/>
      <c r="OA375" s="5"/>
      <c r="OB375" s="5"/>
      <c r="OC375" s="5"/>
      <c r="OD375" s="5"/>
      <c r="OE375" s="5"/>
      <c r="OF375" s="5"/>
      <c r="OG375" s="5"/>
      <c r="OH375" s="5"/>
      <c r="OI375" s="5"/>
      <c r="OJ375" s="5"/>
      <c r="OK375" s="5"/>
      <c r="OL375" s="5"/>
      <c r="OM375" s="5"/>
      <c r="ON375" s="5"/>
      <c r="OO375" s="5"/>
      <c r="OP375" s="5"/>
      <c r="OQ375" s="5"/>
      <c r="OR375" s="5"/>
      <c r="OS375" s="5"/>
      <c r="OT375" s="5"/>
      <c r="OU375" s="5"/>
      <c r="OV375" s="5"/>
      <c r="OW375" s="5"/>
      <c r="OX375" s="5"/>
      <c r="OY375" s="5"/>
      <c r="OZ375" s="5"/>
      <c r="PA375" s="5"/>
      <c r="PB375" s="5"/>
      <c r="PC375" s="5"/>
      <c r="PD375" s="5"/>
      <c r="PE375" s="5"/>
      <c r="PF375" s="5"/>
      <c r="PG375" s="5"/>
      <c r="PH375" s="5"/>
      <c r="PI375" s="5"/>
      <c r="PJ375" s="5"/>
      <c r="PK375" s="5"/>
      <c r="PL375" s="5"/>
      <c r="PM375" s="5"/>
      <c r="PN375" s="5"/>
      <c r="PO375" s="5"/>
      <c r="PP375" s="5"/>
      <c r="PQ375" s="5"/>
      <c r="PR375" s="5"/>
      <c r="PS375" s="5"/>
      <c r="PT375" s="5"/>
      <c r="PU375" s="5"/>
      <c r="PV375" s="5"/>
      <c r="PW375" s="5"/>
      <c r="PX375" s="5"/>
      <c r="PY375" s="5"/>
      <c r="PZ375" s="5"/>
      <c r="QA375" s="5"/>
      <c r="QB375" s="5"/>
      <c r="QC375" s="5"/>
      <c r="QD375" s="5"/>
      <c r="QE375" s="5"/>
      <c r="QF375" s="5"/>
      <c r="QG375" s="5"/>
      <c r="QH375" s="5"/>
      <c r="QI375" s="5"/>
      <c r="QJ375" s="5"/>
      <c r="QK375" s="5"/>
      <c r="QL375" s="5"/>
      <c r="QM375" s="5"/>
      <c r="QN375" s="5"/>
      <c r="QO375" s="5"/>
      <c r="QP375" s="5"/>
      <c r="QQ375" s="5"/>
      <c r="QR375" s="5"/>
      <c r="QS375" s="5"/>
      <c r="QT375" s="5"/>
      <c r="QU375" s="5"/>
      <c r="QV375" s="5"/>
      <c r="QW375" s="5"/>
      <c r="QX375" s="5"/>
      <c r="QY375" s="5"/>
      <c r="QZ375" s="5"/>
      <c r="RA375" s="5"/>
      <c r="RB375" s="5"/>
      <c r="RC375" s="5"/>
      <c r="RD375" s="5"/>
      <c r="RE375" s="5"/>
      <c r="RF375" s="5"/>
      <c r="RG375" s="5"/>
      <c r="RH375" s="5"/>
      <c r="RI375" s="5"/>
      <c r="RJ375" s="5"/>
      <c r="RK375" s="5"/>
      <c r="RL375" s="5"/>
      <c r="RM375" s="5"/>
      <c r="RN375" s="5"/>
      <c r="RO375" s="5"/>
      <c r="RP375" s="5"/>
      <c r="RQ375" s="5"/>
      <c r="RR375" s="5"/>
      <c r="RS375" s="5"/>
      <c r="RT375" s="5"/>
      <c r="RU375" s="5"/>
      <c r="RV375" s="5"/>
      <c r="RW375" s="5"/>
      <c r="RX375" s="5"/>
      <c r="RY375" s="5"/>
      <c r="RZ375" s="5"/>
      <c r="SA375" s="5"/>
      <c r="SB375" s="5"/>
      <c r="SC375" s="5"/>
      <c r="SD375" s="5"/>
      <c r="SE375" s="5"/>
      <c r="SF375" s="5"/>
      <c r="SG375" s="5"/>
      <c r="SH375" s="5"/>
      <c r="SI375" s="5"/>
      <c r="SJ375" s="5"/>
      <c r="SK375" s="5"/>
      <c r="SL375" s="5"/>
      <c r="SM375" s="5"/>
      <c r="SN375" s="5"/>
      <c r="SO375" s="5"/>
      <c r="SP375" s="5"/>
      <c r="SQ375" s="5"/>
      <c r="SR375" s="5"/>
      <c r="SS375" s="5"/>
      <c r="ST375" s="5"/>
      <c r="SU375" s="5"/>
      <c r="SV375" s="5"/>
      <c r="SW375" s="5"/>
      <c r="SX375" s="5"/>
      <c r="SY375" s="5"/>
      <c r="SZ375" s="5"/>
      <c r="TA375" s="5"/>
      <c r="TB375" s="5"/>
      <c r="TC375" s="5"/>
      <c r="TD375" s="5"/>
      <c r="TE375" s="5"/>
      <c r="TF375" s="5"/>
      <c r="TG375" s="5"/>
      <c r="TH375" s="5"/>
      <c r="TI375" s="5"/>
      <c r="TJ375" s="5"/>
      <c r="TK375" s="5"/>
      <c r="TL375" s="5"/>
      <c r="TM375" s="5"/>
      <c r="TN375" s="5"/>
      <c r="TO375" s="5"/>
      <c r="TP375" s="5"/>
      <c r="TQ375" s="5"/>
      <c r="TR375" s="5"/>
      <c r="TS375" s="5"/>
      <c r="TT375" s="5"/>
      <c r="TU375" s="5"/>
      <c r="TV375" s="5"/>
      <c r="TW375" s="5"/>
      <c r="TX375" s="5"/>
      <c r="TY375" s="5"/>
      <c r="TZ375" s="5"/>
      <c r="UA375" s="5"/>
      <c r="UB375" s="5"/>
      <c r="UC375" s="5"/>
      <c r="UD375" s="5"/>
      <c r="UE375" s="5"/>
      <c r="UF375" s="5"/>
      <c r="UG375" s="5"/>
      <c r="UH375" s="5"/>
      <c r="UI375" s="5"/>
      <c r="UJ375" s="5"/>
      <c r="UK375" s="5"/>
      <c r="UL375" s="5"/>
      <c r="UM375" s="5"/>
      <c r="UN375" s="5"/>
      <c r="UO375" s="5"/>
      <c r="UP375" s="5"/>
      <c r="UQ375" s="5"/>
      <c r="UR375" s="5"/>
      <c r="US375" s="5"/>
      <c r="UT375" s="5"/>
      <c r="UU375" s="5"/>
      <c r="UV375" s="5"/>
      <c r="UW375" s="5"/>
      <c r="UX375" s="5"/>
      <c r="UY375" s="5"/>
      <c r="UZ375" s="5"/>
      <c r="VA375" s="5"/>
      <c r="VB375" s="5"/>
      <c r="VC375" s="5"/>
      <c r="VD375" s="5"/>
      <c r="VE375" s="5"/>
      <c r="VF375" s="5"/>
      <c r="VG375" s="5"/>
      <c r="VH375" s="5"/>
      <c r="VI375" s="5"/>
      <c r="VJ375" s="5"/>
      <c r="VK375" s="5"/>
      <c r="VL375" s="5"/>
      <c r="VM375" s="5"/>
      <c r="VN375" s="5"/>
      <c r="VO375" s="5"/>
      <c r="VP375" s="5"/>
      <c r="VQ375" s="5"/>
      <c r="VR375" s="5"/>
      <c r="VS375" s="5"/>
      <c r="VT375" s="5"/>
      <c r="VU375" s="5"/>
      <c r="VV375" s="5"/>
      <c r="VW375" s="5"/>
      <c r="VX375" s="5"/>
      <c r="VY375" s="5"/>
      <c r="VZ375" s="5"/>
      <c r="WA375" s="5"/>
      <c r="WB375" s="5"/>
      <c r="WC375" s="5"/>
      <c r="WD375" s="5"/>
      <c r="WE375" s="5"/>
      <c r="WF375" s="5"/>
      <c r="WG375" s="5"/>
      <c r="WH375" s="5"/>
      <c r="WI375" s="5"/>
      <c r="WJ375" s="5"/>
      <c r="WK375" s="5"/>
      <c r="WL375" s="5"/>
      <c r="WM375" s="5"/>
      <c r="WN375" s="5"/>
      <c r="WO375" s="5"/>
      <c r="WP375" s="5"/>
      <c r="WQ375" s="5"/>
      <c r="WR375" s="5"/>
      <c r="WS375" s="5"/>
      <c r="WT375" s="5"/>
      <c r="WU375" s="5"/>
      <c r="WV375" s="5"/>
      <c r="WW375" s="5"/>
      <c r="WX375" s="5"/>
      <c r="WY375" s="5"/>
      <c r="WZ375" s="5"/>
      <c r="XA375" s="5"/>
      <c r="XB375" s="5"/>
      <c r="XC375" s="5"/>
      <c r="XD375" s="5"/>
      <c r="XE375" s="5"/>
      <c r="XF375" s="5"/>
      <c r="XG375" s="5"/>
      <c r="XH375" s="5"/>
      <c r="XI375" s="5"/>
      <c r="XJ375" s="5"/>
      <c r="XK375" s="5"/>
      <c r="XL375" s="5"/>
      <c r="XM375" s="5"/>
      <c r="XN375" s="5"/>
      <c r="XO375" s="5"/>
      <c r="XP375" s="5"/>
      <c r="XQ375" s="5"/>
      <c r="XR375" s="5"/>
      <c r="XS375" s="5"/>
      <c r="XT375" s="5"/>
      <c r="XU375" s="5"/>
      <c r="XV375" s="5"/>
      <c r="XW375" s="5"/>
    </row>
    <row r="376" spans="39:647" x14ac:dyDescent="0.45">
      <c r="AM376" s="5"/>
      <c r="AN376" s="5"/>
      <c r="AO376" s="5"/>
      <c r="AP376" s="5"/>
      <c r="AQ376" s="5"/>
      <c r="AR376" s="5"/>
      <c r="AS376" s="5"/>
      <c r="AT376" s="5"/>
      <c r="AU376" s="5"/>
      <c r="AV376" s="5"/>
      <c r="AW376" s="5"/>
      <c r="AX376" s="5"/>
      <c r="AY376" s="5"/>
      <c r="AZ376" s="5"/>
      <c r="BA376" s="5"/>
      <c r="BB376" s="5"/>
      <c r="BC376" s="5"/>
      <c r="BD376" s="5"/>
      <c r="BE376" s="5"/>
      <c r="BF376" s="5"/>
      <c r="BG376" s="5"/>
      <c r="BH376" s="5"/>
      <c r="BI376" s="5"/>
      <c r="BJ376" s="5"/>
      <c r="BK376" s="5"/>
      <c r="BL376" s="5"/>
      <c r="BM376" s="5"/>
      <c r="BN376" s="5"/>
      <c r="BO376" s="5"/>
      <c r="BP376" s="5"/>
      <c r="BQ376" s="5"/>
      <c r="BR376" s="5"/>
      <c r="BS376" s="5"/>
      <c r="BT376" s="5"/>
      <c r="BU376" s="5"/>
      <c r="BV376" s="5"/>
      <c r="BW376" s="5"/>
      <c r="BX376" s="5"/>
      <c r="BY376" s="5"/>
      <c r="BZ376" s="5"/>
      <c r="CA376" s="5"/>
      <c r="CB376" s="5"/>
      <c r="CC376" s="5"/>
      <c r="CD376" s="5"/>
      <c r="CE376" s="5"/>
      <c r="CF376" s="5"/>
      <c r="CG376" s="5"/>
      <c r="CH376" s="5"/>
      <c r="CI376" s="5"/>
      <c r="CJ376" s="5"/>
      <c r="CK376" s="5"/>
      <c r="CL376" s="5"/>
      <c r="CM376" s="5"/>
      <c r="CN376" s="5"/>
      <c r="CO376" s="5"/>
      <c r="CP376" s="5"/>
      <c r="CQ376" s="5"/>
      <c r="CR376" s="5"/>
      <c r="CS376" s="5"/>
      <c r="CT376" s="5"/>
      <c r="CU376" s="5"/>
      <c r="CV376" s="5"/>
      <c r="CW376" s="5"/>
      <c r="CX376" s="5"/>
      <c r="CY376" s="5"/>
      <c r="CZ376" s="5"/>
      <c r="DA376" s="5"/>
      <c r="DB376" s="5"/>
      <c r="DC376" s="5"/>
      <c r="DD376" s="5"/>
      <c r="DE376" s="5"/>
      <c r="DF376" s="5"/>
      <c r="DG376" s="5"/>
      <c r="DH376" s="5"/>
      <c r="DI376" s="5"/>
      <c r="DJ376" s="5"/>
      <c r="DK376" s="5"/>
      <c r="DL376" s="5"/>
      <c r="DM376" s="5"/>
      <c r="DN376" s="5"/>
      <c r="DO376" s="5"/>
      <c r="DP376" s="5"/>
      <c r="DQ376" s="5"/>
      <c r="DR376" s="5"/>
      <c r="DS376" s="5"/>
      <c r="DT376" s="5"/>
      <c r="DU376" s="5"/>
      <c r="DV376" s="5"/>
      <c r="DW376" s="5"/>
      <c r="DX376" s="5"/>
      <c r="DY376" s="5"/>
      <c r="DZ376" s="5"/>
      <c r="EA376" s="5"/>
      <c r="EB376" s="5"/>
      <c r="EC376" s="5"/>
      <c r="ED376" s="5"/>
      <c r="EE376" s="5"/>
      <c r="EF376" s="5"/>
      <c r="EG376" s="5"/>
      <c r="EH376" s="5"/>
      <c r="EI376" s="5"/>
      <c r="EJ376" s="5"/>
      <c r="EK376" s="5"/>
      <c r="EL376" s="5"/>
      <c r="EM376" s="5"/>
      <c r="EN376" s="5"/>
      <c r="EO376" s="5"/>
      <c r="EP376" s="5"/>
      <c r="EQ376" s="5"/>
      <c r="ER376" s="5"/>
      <c r="ES376" s="5"/>
      <c r="ET376" s="5"/>
      <c r="EU376" s="5"/>
      <c r="EV376" s="5"/>
      <c r="EW376" s="5"/>
      <c r="EX376" s="5"/>
      <c r="EY376" s="5"/>
      <c r="EZ376" s="5"/>
      <c r="FA376" s="5"/>
      <c r="FB376" s="5"/>
      <c r="FC376" s="5"/>
      <c r="FD376" s="5"/>
      <c r="FE376" s="5"/>
      <c r="FF376" s="5"/>
      <c r="FG376" s="5"/>
      <c r="FH376" s="5"/>
      <c r="FI376" s="5"/>
      <c r="FJ376" s="5"/>
      <c r="FK376" s="5"/>
      <c r="FL376" s="5"/>
      <c r="FM376" s="5"/>
      <c r="FN376" s="5"/>
      <c r="FO376" s="5"/>
      <c r="FP376" s="5"/>
      <c r="FQ376" s="5"/>
      <c r="FR376" s="5"/>
      <c r="FS376" s="5"/>
      <c r="FT376" s="5"/>
      <c r="FU376" s="5"/>
      <c r="FV376" s="5"/>
      <c r="FW376" s="5"/>
      <c r="FX376" s="5"/>
      <c r="FY376" s="5"/>
      <c r="FZ376" s="5"/>
      <c r="GA376" s="5"/>
      <c r="GB376" s="5"/>
      <c r="GC376" s="5"/>
      <c r="GD376" s="5"/>
      <c r="GE376" s="5"/>
      <c r="GF376" s="5"/>
      <c r="GG376" s="5"/>
      <c r="GH376" s="5"/>
      <c r="GI376" s="5"/>
      <c r="GJ376" s="5"/>
      <c r="GK376" s="5"/>
      <c r="GL376" s="5"/>
      <c r="GM376" s="5"/>
      <c r="GN376" s="5"/>
      <c r="GO376" s="5"/>
      <c r="GP376" s="5"/>
      <c r="GQ376" s="5"/>
      <c r="GR376" s="5"/>
      <c r="GS376" s="5"/>
      <c r="GT376" s="5"/>
      <c r="GU376" s="5"/>
      <c r="GV376" s="5"/>
      <c r="GW376" s="5"/>
      <c r="GX376" s="5"/>
      <c r="GY376" s="5"/>
      <c r="GZ376" s="5"/>
      <c r="HA376" s="5"/>
      <c r="HB376" s="5"/>
      <c r="HC376" s="5"/>
      <c r="HD376" s="5"/>
      <c r="HE376" s="5"/>
      <c r="HF376" s="5"/>
      <c r="HG376" s="5"/>
      <c r="HH376" s="5"/>
      <c r="HI376" s="5"/>
      <c r="HJ376" s="5"/>
      <c r="HK376" s="5"/>
      <c r="HL376" s="5"/>
      <c r="HM376" s="5"/>
      <c r="HN376" s="5"/>
      <c r="HO376" s="5"/>
      <c r="HP376" s="5"/>
      <c r="HQ376" s="5"/>
      <c r="HR376" s="5"/>
      <c r="HS376" s="5"/>
      <c r="HT376" s="5"/>
      <c r="HU376" s="5"/>
      <c r="HV376" s="5"/>
      <c r="HW376" s="5"/>
      <c r="HX376" s="5"/>
      <c r="HY376" s="5"/>
      <c r="HZ376" s="5"/>
      <c r="IA376" s="5"/>
      <c r="IB376" s="5"/>
      <c r="IC376" s="5"/>
      <c r="ID376" s="5"/>
      <c r="IE376" s="5"/>
      <c r="IF376" s="5"/>
      <c r="IG376" s="5"/>
      <c r="IH376" s="5"/>
      <c r="II376" s="5"/>
      <c r="IJ376" s="5"/>
      <c r="IK376" s="5"/>
      <c r="IL376" s="5"/>
      <c r="IM376" s="5"/>
      <c r="IN376" s="5"/>
      <c r="IO376" s="5"/>
      <c r="IP376" s="5"/>
      <c r="IQ376" s="5"/>
      <c r="IR376" s="5"/>
      <c r="IS376" s="5"/>
      <c r="IT376" s="5"/>
      <c r="IU376" s="5"/>
      <c r="IV376" s="5"/>
      <c r="IW376" s="5"/>
      <c r="IX376" s="5"/>
      <c r="IY376" s="5"/>
      <c r="IZ376" s="5"/>
      <c r="JA376" s="5"/>
      <c r="JB376" s="5"/>
      <c r="JC376" s="5"/>
      <c r="JD376" s="5"/>
      <c r="JE376" s="5"/>
      <c r="JF376" s="5"/>
      <c r="JG376" s="5"/>
      <c r="JH376" s="5"/>
      <c r="JI376" s="5"/>
      <c r="JJ376" s="5"/>
      <c r="JK376" s="5"/>
      <c r="JL376" s="5"/>
      <c r="JM376" s="5"/>
      <c r="JN376" s="5"/>
      <c r="JO376" s="5"/>
      <c r="JP376" s="5"/>
      <c r="JQ376" s="5"/>
      <c r="JR376" s="5"/>
      <c r="JS376" s="5"/>
      <c r="JT376" s="5"/>
      <c r="JU376" s="5"/>
      <c r="JV376" s="5"/>
      <c r="JW376" s="5"/>
      <c r="JX376" s="5"/>
      <c r="JY376" s="5"/>
      <c r="JZ376" s="5"/>
      <c r="KA376" s="5"/>
      <c r="KB376" s="5"/>
      <c r="KC376" s="5"/>
      <c r="KD376" s="5"/>
      <c r="KE376" s="5"/>
      <c r="KF376" s="5"/>
      <c r="KG376" s="5"/>
      <c r="KH376" s="5"/>
      <c r="KI376" s="5"/>
      <c r="KJ376" s="5"/>
      <c r="KK376" s="5"/>
      <c r="KL376" s="5"/>
      <c r="KM376" s="5"/>
      <c r="KN376" s="5"/>
      <c r="KO376" s="5"/>
      <c r="KP376" s="5"/>
      <c r="KQ376" s="5"/>
      <c r="KR376" s="5"/>
      <c r="KS376" s="5"/>
      <c r="KT376" s="5"/>
      <c r="KU376" s="5"/>
      <c r="KV376" s="5"/>
      <c r="KW376" s="5"/>
      <c r="KX376" s="5"/>
      <c r="KY376" s="5"/>
      <c r="KZ376" s="5"/>
      <c r="LA376" s="5"/>
      <c r="LB376" s="5"/>
      <c r="LC376" s="5"/>
      <c r="LD376" s="5"/>
      <c r="LE376" s="5"/>
      <c r="LF376" s="5"/>
      <c r="LG376" s="5"/>
      <c r="LH376" s="5"/>
      <c r="LI376" s="5"/>
      <c r="LJ376" s="5"/>
      <c r="LK376" s="5"/>
      <c r="LL376" s="5"/>
      <c r="LM376" s="5"/>
      <c r="LN376" s="5"/>
      <c r="LO376" s="5"/>
      <c r="LP376" s="5"/>
      <c r="LQ376" s="5"/>
      <c r="LR376" s="5"/>
      <c r="LS376" s="5"/>
      <c r="LT376" s="5"/>
      <c r="LU376" s="5"/>
      <c r="LV376" s="5"/>
      <c r="LW376" s="5"/>
      <c r="LX376" s="5"/>
      <c r="LY376" s="5"/>
      <c r="LZ376" s="5"/>
      <c r="MA376" s="5"/>
      <c r="MB376" s="5"/>
      <c r="MC376" s="5"/>
      <c r="MD376" s="5"/>
      <c r="ME376" s="5"/>
      <c r="MF376" s="5"/>
      <c r="MG376" s="5"/>
      <c r="MH376" s="5"/>
      <c r="MI376" s="5"/>
      <c r="MJ376" s="5"/>
      <c r="MK376" s="5"/>
      <c r="ML376" s="5"/>
      <c r="MM376" s="5"/>
      <c r="MN376" s="5"/>
      <c r="MO376" s="5"/>
      <c r="MP376" s="5"/>
      <c r="MQ376" s="5"/>
      <c r="MR376" s="5"/>
      <c r="MS376" s="5"/>
      <c r="MT376" s="5"/>
      <c r="MU376" s="5"/>
      <c r="MV376" s="5"/>
      <c r="MW376" s="5"/>
      <c r="MX376" s="5"/>
      <c r="MY376" s="5"/>
      <c r="MZ376" s="5"/>
      <c r="NA376" s="5"/>
      <c r="NB376" s="5"/>
      <c r="NC376" s="5"/>
      <c r="ND376" s="5"/>
      <c r="NE376" s="5"/>
      <c r="NF376" s="5"/>
      <c r="NG376" s="5"/>
      <c r="NH376" s="5"/>
      <c r="NI376" s="5"/>
      <c r="NJ376" s="5"/>
      <c r="NK376" s="5"/>
      <c r="NL376" s="5"/>
      <c r="NM376" s="5"/>
      <c r="NN376" s="5"/>
      <c r="NO376" s="5"/>
      <c r="NP376" s="5"/>
      <c r="NQ376" s="5"/>
      <c r="NR376" s="5"/>
      <c r="NS376" s="5"/>
      <c r="NT376" s="5"/>
      <c r="NU376" s="5"/>
      <c r="NV376" s="5"/>
      <c r="NW376" s="5"/>
      <c r="NX376" s="5"/>
      <c r="NY376" s="5"/>
      <c r="NZ376" s="5"/>
      <c r="OA376" s="5"/>
      <c r="OB376" s="5"/>
      <c r="OC376" s="5"/>
      <c r="OD376" s="5"/>
      <c r="OE376" s="5"/>
      <c r="OF376" s="5"/>
      <c r="OG376" s="5"/>
      <c r="OH376" s="5"/>
      <c r="OI376" s="5"/>
      <c r="OJ376" s="5"/>
      <c r="OK376" s="5"/>
      <c r="OL376" s="5"/>
      <c r="OM376" s="5"/>
      <c r="ON376" s="5"/>
      <c r="OO376" s="5"/>
      <c r="OP376" s="5"/>
      <c r="OQ376" s="5"/>
      <c r="OR376" s="5"/>
      <c r="OS376" s="5"/>
      <c r="OT376" s="5"/>
      <c r="OU376" s="5"/>
      <c r="OV376" s="5"/>
      <c r="OW376" s="5"/>
      <c r="OX376" s="5"/>
      <c r="OY376" s="5"/>
      <c r="OZ376" s="5"/>
      <c r="PA376" s="5"/>
      <c r="PB376" s="5"/>
      <c r="PC376" s="5"/>
      <c r="PD376" s="5"/>
      <c r="PE376" s="5"/>
      <c r="PF376" s="5"/>
      <c r="PG376" s="5"/>
      <c r="PH376" s="5"/>
      <c r="PI376" s="5"/>
      <c r="PJ376" s="5"/>
      <c r="PK376" s="5"/>
      <c r="PL376" s="5"/>
      <c r="PM376" s="5"/>
      <c r="PN376" s="5"/>
      <c r="PO376" s="5"/>
      <c r="PP376" s="5"/>
      <c r="PQ376" s="5"/>
      <c r="PR376" s="5"/>
      <c r="PS376" s="5"/>
      <c r="PT376" s="5"/>
      <c r="PU376" s="5"/>
      <c r="PV376" s="5"/>
      <c r="PW376" s="5"/>
      <c r="PX376" s="5"/>
      <c r="PY376" s="5"/>
      <c r="PZ376" s="5"/>
      <c r="QA376" s="5"/>
      <c r="QB376" s="5"/>
      <c r="QC376" s="5"/>
      <c r="QD376" s="5"/>
      <c r="QE376" s="5"/>
      <c r="QF376" s="5"/>
      <c r="QG376" s="5"/>
      <c r="QH376" s="5"/>
      <c r="QI376" s="5"/>
      <c r="QJ376" s="5"/>
      <c r="QK376" s="5"/>
      <c r="QL376" s="5"/>
      <c r="QM376" s="5"/>
      <c r="QN376" s="5"/>
      <c r="QO376" s="5"/>
      <c r="QP376" s="5"/>
      <c r="QQ376" s="5"/>
      <c r="QR376" s="5"/>
      <c r="QS376" s="5"/>
      <c r="QT376" s="5"/>
      <c r="QU376" s="5"/>
      <c r="QV376" s="5"/>
      <c r="QW376" s="5"/>
      <c r="QX376" s="5"/>
      <c r="QY376" s="5"/>
      <c r="QZ376" s="5"/>
      <c r="RA376" s="5"/>
      <c r="RB376" s="5"/>
      <c r="RC376" s="5"/>
      <c r="RD376" s="5"/>
      <c r="RE376" s="5"/>
      <c r="RF376" s="5"/>
      <c r="RG376" s="5"/>
      <c r="RH376" s="5"/>
      <c r="RI376" s="5"/>
      <c r="RJ376" s="5"/>
      <c r="RK376" s="5"/>
      <c r="RL376" s="5"/>
      <c r="RM376" s="5"/>
      <c r="RN376" s="5"/>
      <c r="RO376" s="5"/>
      <c r="RP376" s="5"/>
      <c r="RQ376" s="5"/>
      <c r="RR376" s="5"/>
      <c r="RS376" s="5"/>
      <c r="RT376" s="5"/>
      <c r="RU376" s="5"/>
      <c r="RV376" s="5"/>
      <c r="RW376" s="5"/>
      <c r="RX376" s="5"/>
      <c r="RY376" s="5"/>
      <c r="RZ376" s="5"/>
      <c r="SA376" s="5"/>
      <c r="SB376" s="5"/>
      <c r="SC376" s="5"/>
      <c r="SD376" s="5"/>
      <c r="SE376" s="5"/>
      <c r="SF376" s="5"/>
      <c r="SG376" s="5"/>
      <c r="SH376" s="5"/>
      <c r="SI376" s="5"/>
      <c r="SJ376" s="5"/>
      <c r="SK376" s="5"/>
      <c r="SL376" s="5"/>
      <c r="SM376" s="5"/>
      <c r="SN376" s="5"/>
      <c r="SO376" s="5"/>
      <c r="SP376" s="5"/>
      <c r="SQ376" s="5"/>
      <c r="SR376" s="5"/>
      <c r="SS376" s="5"/>
      <c r="ST376" s="5"/>
      <c r="SU376" s="5"/>
      <c r="SV376" s="5"/>
      <c r="SW376" s="5"/>
      <c r="SX376" s="5"/>
      <c r="SY376" s="5"/>
      <c r="SZ376" s="5"/>
      <c r="TA376" s="5"/>
      <c r="TB376" s="5"/>
      <c r="TC376" s="5"/>
      <c r="TD376" s="5"/>
      <c r="TE376" s="5"/>
      <c r="TF376" s="5"/>
      <c r="TG376" s="5"/>
      <c r="TH376" s="5"/>
      <c r="TI376" s="5"/>
      <c r="TJ376" s="5"/>
      <c r="TK376" s="5"/>
      <c r="TL376" s="5"/>
      <c r="TM376" s="5"/>
      <c r="TN376" s="5"/>
      <c r="TO376" s="5"/>
      <c r="TP376" s="5"/>
      <c r="TQ376" s="5"/>
      <c r="TR376" s="5"/>
      <c r="TS376" s="5"/>
      <c r="TT376" s="5"/>
      <c r="TU376" s="5"/>
      <c r="TV376" s="5"/>
      <c r="TW376" s="5"/>
      <c r="TX376" s="5"/>
      <c r="TY376" s="5"/>
      <c r="TZ376" s="5"/>
      <c r="UA376" s="5"/>
      <c r="UB376" s="5"/>
      <c r="UC376" s="5"/>
      <c r="UD376" s="5"/>
      <c r="UE376" s="5"/>
      <c r="UF376" s="5"/>
      <c r="UG376" s="5"/>
      <c r="UH376" s="5"/>
      <c r="UI376" s="5"/>
      <c r="UJ376" s="5"/>
      <c r="UK376" s="5"/>
      <c r="UL376" s="5"/>
      <c r="UM376" s="5"/>
      <c r="UN376" s="5"/>
      <c r="UO376" s="5"/>
      <c r="UP376" s="5"/>
      <c r="UQ376" s="5"/>
      <c r="UR376" s="5"/>
      <c r="US376" s="5"/>
      <c r="UT376" s="5"/>
      <c r="UU376" s="5"/>
      <c r="UV376" s="5"/>
      <c r="UW376" s="5"/>
      <c r="UX376" s="5"/>
      <c r="UY376" s="5"/>
      <c r="UZ376" s="5"/>
      <c r="VA376" s="5"/>
      <c r="VB376" s="5"/>
      <c r="VC376" s="5"/>
      <c r="VD376" s="5"/>
      <c r="VE376" s="5"/>
      <c r="VF376" s="5"/>
      <c r="VG376" s="5"/>
      <c r="VH376" s="5"/>
      <c r="VI376" s="5"/>
      <c r="VJ376" s="5"/>
      <c r="VK376" s="5"/>
      <c r="VL376" s="5"/>
      <c r="VM376" s="5"/>
      <c r="VN376" s="5"/>
      <c r="VO376" s="5"/>
      <c r="VP376" s="5"/>
      <c r="VQ376" s="5"/>
      <c r="VR376" s="5"/>
      <c r="VS376" s="5"/>
      <c r="VT376" s="5"/>
      <c r="VU376" s="5"/>
      <c r="VV376" s="5"/>
      <c r="VW376" s="5"/>
      <c r="VX376" s="5"/>
      <c r="VY376" s="5"/>
      <c r="VZ376" s="5"/>
      <c r="WA376" s="5"/>
      <c r="WB376" s="5"/>
      <c r="WC376" s="5"/>
      <c r="WD376" s="5"/>
      <c r="WE376" s="5"/>
      <c r="WF376" s="5"/>
      <c r="WG376" s="5"/>
      <c r="WH376" s="5"/>
      <c r="WI376" s="5"/>
      <c r="WJ376" s="5"/>
      <c r="WK376" s="5"/>
      <c r="WL376" s="5"/>
      <c r="WM376" s="5"/>
      <c r="WN376" s="5"/>
      <c r="WO376" s="5"/>
      <c r="WP376" s="5"/>
      <c r="WQ376" s="5"/>
      <c r="WR376" s="5"/>
      <c r="WS376" s="5"/>
      <c r="WT376" s="5"/>
      <c r="WU376" s="5"/>
      <c r="WV376" s="5"/>
      <c r="WW376" s="5"/>
      <c r="WX376" s="5"/>
      <c r="WY376" s="5"/>
      <c r="WZ376" s="5"/>
      <c r="XA376" s="5"/>
      <c r="XB376" s="5"/>
      <c r="XC376" s="5"/>
      <c r="XD376" s="5"/>
      <c r="XE376" s="5"/>
      <c r="XF376" s="5"/>
      <c r="XG376" s="5"/>
      <c r="XH376" s="5"/>
      <c r="XI376" s="5"/>
      <c r="XJ376" s="5"/>
      <c r="XK376" s="5"/>
      <c r="XL376" s="5"/>
      <c r="XM376" s="5"/>
      <c r="XN376" s="5"/>
      <c r="XO376" s="5"/>
      <c r="XP376" s="5"/>
      <c r="XQ376" s="5"/>
      <c r="XR376" s="5"/>
      <c r="XS376" s="5"/>
      <c r="XT376" s="5"/>
      <c r="XU376" s="5"/>
      <c r="XV376" s="5"/>
      <c r="XW376" s="5"/>
    </row>
    <row r="377" spans="39:647" x14ac:dyDescent="0.45">
      <c r="AM377" s="5"/>
      <c r="AN377" s="5"/>
      <c r="AO377" s="5"/>
      <c r="AP377" s="5"/>
      <c r="AQ377" s="5"/>
      <c r="AR377" s="5"/>
      <c r="AS377" s="5"/>
      <c r="AT377" s="5"/>
      <c r="AU377" s="5"/>
      <c r="AV377" s="5"/>
      <c r="AW377" s="5"/>
      <c r="AX377" s="5"/>
      <c r="AY377" s="5"/>
      <c r="AZ377" s="5"/>
      <c r="BA377" s="5"/>
      <c r="BB377" s="5"/>
      <c r="BC377" s="5"/>
      <c r="BD377" s="5"/>
      <c r="BE377" s="5"/>
      <c r="BF377" s="5"/>
      <c r="BG377" s="5"/>
      <c r="BH377" s="5"/>
      <c r="BI377" s="5"/>
      <c r="BJ377" s="5"/>
      <c r="BK377" s="5"/>
      <c r="BL377" s="5"/>
      <c r="BM377" s="5"/>
      <c r="BN377" s="5"/>
      <c r="BO377" s="5"/>
      <c r="BP377" s="5"/>
      <c r="BQ377" s="5"/>
      <c r="BR377" s="5"/>
      <c r="BS377" s="5"/>
      <c r="BT377" s="5"/>
      <c r="BU377" s="5"/>
      <c r="BV377" s="5"/>
      <c r="BW377" s="5"/>
      <c r="BX377" s="5"/>
      <c r="BY377" s="5"/>
      <c r="BZ377" s="5"/>
      <c r="CA377" s="5"/>
      <c r="CB377" s="5"/>
      <c r="CC377" s="5"/>
      <c r="CD377" s="5"/>
      <c r="CE377" s="5"/>
      <c r="CF377" s="5"/>
      <c r="CG377" s="5"/>
      <c r="CH377" s="5"/>
      <c r="CI377" s="5"/>
      <c r="CJ377" s="5"/>
      <c r="CK377" s="5"/>
      <c r="CL377" s="5"/>
      <c r="CM377" s="5"/>
      <c r="CN377" s="5"/>
      <c r="CO377" s="5"/>
      <c r="CP377" s="5"/>
      <c r="CQ377" s="5"/>
      <c r="CR377" s="5"/>
      <c r="CS377" s="5"/>
      <c r="CT377" s="5"/>
      <c r="CU377" s="5"/>
      <c r="CV377" s="5"/>
      <c r="CW377" s="5"/>
      <c r="CX377" s="5"/>
      <c r="CY377" s="5"/>
      <c r="CZ377" s="5"/>
      <c r="DA377" s="5"/>
      <c r="DB377" s="5"/>
      <c r="DC377" s="5"/>
      <c r="DD377" s="5"/>
      <c r="DE377" s="5"/>
      <c r="DF377" s="5"/>
      <c r="DG377" s="5"/>
      <c r="DH377" s="5"/>
      <c r="DI377" s="5"/>
      <c r="DJ377" s="5"/>
      <c r="DK377" s="5"/>
      <c r="DL377" s="5"/>
      <c r="DM377" s="5"/>
      <c r="DN377" s="5"/>
      <c r="DO377" s="5"/>
      <c r="DP377" s="5"/>
      <c r="DQ377" s="5"/>
      <c r="DR377" s="5"/>
      <c r="DS377" s="5"/>
      <c r="DT377" s="5"/>
      <c r="DU377" s="5"/>
      <c r="DV377" s="5"/>
      <c r="DW377" s="5"/>
      <c r="DX377" s="5"/>
      <c r="DY377" s="5"/>
      <c r="DZ377" s="5"/>
      <c r="EA377" s="5"/>
      <c r="EB377" s="5"/>
      <c r="EC377" s="5"/>
      <c r="ED377" s="5"/>
      <c r="EE377" s="5"/>
      <c r="EF377" s="5"/>
      <c r="EG377" s="5"/>
      <c r="EH377" s="5"/>
      <c r="EI377" s="5"/>
      <c r="EJ377" s="5"/>
      <c r="EK377" s="5"/>
      <c r="EL377" s="5"/>
      <c r="EM377" s="5"/>
      <c r="EN377" s="5"/>
      <c r="EO377" s="5"/>
      <c r="EP377" s="5"/>
      <c r="EQ377" s="5"/>
      <c r="ER377" s="5"/>
      <c r="ES377" s="5"/>
      <c r="ET377" s="5"/>
      <c r="EU377" s="5"/>
      <c r="EV377" s="5"/>
      <c r="EW377" s="5"/>
      <c r="EX377" s="5"/>
      <c r="EY377" s="5"/>
      <c r="EZ377" s="5"/>
      <c r="FA377" s="5"/>
      <c r="FB377" s="5"/>
      <c r="FC377" s="5"/>
      <c r="FD377" s="5"/>
      <c r="FE377" s="5"/>
      <c r="FF377" s="5"/>
      <c r="FG377" s="5"/>
      <c r="FH377" s="5"/>
      <c r="FI377" s="5"/>
      <c r="FJ377" s="5"/>
      <c r="FK377" s="5"/>
      <c r="FL377" s="5"/>
      <c r="FM377" s="5"/>
      <c r="FN377" s="5"/>
      <c r="FO377" s="5"/>
      <c r="FP377" s="5"/>
      <c r="FQ377" s="5"/>
      <c r="FR377" s="5"/>
      <c r="FS377" s="5"/>
      <c r="FT377" s="5"/>
      <c r="FU377" s="5"/>
      <c r="FV377" s="5"/>
      <c r="FW377" s="5"/>
      <c r="FX377" s="5"/>
      <c r="FY377" s="5"/>
      <c r="FZ377" s="5"/>
      <c r="GA377" s="5"/>
      <c r="GB377" s="5"/>
      <c r="GC377" s="5"/>
      <c r="GD377" s="5"/>
      <c r="GE377" s="5"/>
      <c r="GF377" s="5"/>
      <c r="GG377" s="5"/>
      <c r="GH377" s="5"/>
      <c r="GI377" s="5"/>
      <c r="GJ377" s="5"/>
      <c r="GK377" s="5"/>
      <c r="GL377" s="5"/>
      <c r="GM377" s="5"/>
      <c r="GN377" s="5"/>
      <c r="GO377" s="5"/>
      <c r="GP377" s="5"/>
      <c r="GQ377" s="5"/>
      <c r="GR377" s="5"/>
      <c r="GS377" s="5"/>
      <c r="GT377" s="5"/>
      <c r="GU377" s="5"/>
      <c r="GV377" s="5"/>
      <c r="GW377" s="5"/>
      <c r="GX377" s="5"/>
      <c r="GY377" s="5"/>
      <c r="GZ377" s="5"/>
      <c r="HA377" s="5"/>
      <c r="HB377" s="5"/>
      <c r="HC377" s="5"/>
      <c r="HD377" s="5"/>
      <c r="HE377" s="5"/>
      <c r="HF377" s="5"/>
      <c r="HG377" s="5"/>
      <c r="HH377" s="5"/>
      <c r="HI377" s="5"/>
      <c r="HJ377" s="5"/>
      <c r="HK377" s="5"/>
      <c r="HL377" s="5"/>
      <c r="HM377" s="5"/>
      <c r="HN377" s="5"/>
      <c r="HO377" s="5"/>
      <c r="HP377" s="5"/>
      <c r="HQ377" s="5"/>
      <c r="HR377" s="5"/>
      <c r="HS377" s="5"/>
      <c r="HT377" s="5"/>
      <c r="HU377" s="5"/>
      <c r="HV377" s="5"/>
      <c r="HW377" s="5"/>
      <c r="HX377" s="5"/>
      <c r="HY377" s="5"/>
      <c r="HZ377" s="5"/>
      <c r="IA377" s="5"/>
      <c r="IB377" s="5"/>
      <c r="IC377" s="5"/>
      <c r="ID377" s="5"/>
      <c r="IE377" s="5"/>
      <c r="IF377" s="5"/>
      <c r="IG377" s="5"/>
      <c r="IH377" s="5"/>
      <c r="II377" s="5"/>
      <c r="IJ377" s="5"/>
      <c r="IK377" s="5"/>
      <c r="IL377" s="5"/>
      <c r="IM377" s="5"/>
      <c r="IN377" s="5"/>
      <c r="IO377" s="5"/>
      <c r="IP377" s="5"/>
      <c r="IQ377" s="5"/>
      <c r="IR377" s="5"/>
      <c r="IS377" s="5"/>
      <c r="IT377" s="5"/>
      <c r="IU377" s="5"/>
      <c r="IV377" s="5"/>
      <c r="IW377" s="5"/>
      <c r="IX377" s="5"/>
      <c r="IY377" s="5"/>
      <c r="IZ377" s="5"/>
      <c r="JA377" s="5"/>
      <c r="JB377" s="5"/>
      <c r="JC377" s="5"/>
      <c r="JD377" s="5"/>
      <c r="JE377" s="5"/>
      <c r="JF377" s="5"/>
      <c r="JG377" s="5"/>
      <c r="JH377" s="5"/>
      <c r="JI377" s="5"/>
      <c r="JJ377" s="5"/>
      <c r="JK377" s="5"/>
      <c r="JL377" s="5"/>
      <c r="JM377" s="5"/>
      <c r="JN377" s="5"/>
      <c r="JO377" s="5"/>
      <c r="JP377" s="5"/>
      <c r="JQ377" s="5"/>
      <c r="JR377" s="5"/>
      <c r="JS377" s="5"/>
      <c r="JT377" s="5"/>
      <c r="JU377" s="5"/>
      <c r="JV377" s="5"/>
      <c r="JW377" s="5"/>
      <c r="JX377" s="5"/>
      <c r="JY377" s="5"/>
      <c r="JZ377" s="5"/>
      <c r="KA377" s="5"/>
      <c r="KB377" s="5"/>
      <c r="KC377" s="5"/>
      <c r="KD377" s="5"/>
      <c r="KE377" s="5"/>
      <c r="KF377" s="5"/>
      <c r="KG377" s="5"/>
      <c r="KH377" s="5"/>
      <c r="KI377" s="5"/>
      <c r="KJ377" s="5"/>
      <c r="KK377" s="5"/>
      <c r="KL377" s="5"/>
      <c r="KM377" s="5"/>
      <c r="KN377" s="5"/>
      <c r="KO377" s="5"/>
      <c r="KP377" s="5"/>
      <c r="KQ377" s="5"/>
      <c r="KR377" s="5"/>
      <c r="KS377" s="5"/>
      <c r="KT377" s="5"/>
      <c r="KU377" s="5"/>
      <c r="KV377" s="5"/>
      <c r="KW377" s="5"/>
      <c r="KX377" s="5"/>
      <c r="KY377" s="5"/>
      <c r="KZ377" s="5"/>
      <c r="LA377" s="5"/>
      <c r="LB377" s="5"/>
      <c r="LC377" s="5"/>
      <c r="LD377" s="5"/>
      <c r="LE377" s="5"/>
      <c r="LF377" s="5"/>
      <c r="LG377" s="5"/>
      <c r="LH377" s="5"/>
      <c r="LI377" s="5"/>
      <c r="LJ377" s="5"/>
      <c r="LK377" s="5"/>
      <c r="LL377" s="5"/>
      <c r="LM377" s="5"/>
      <c r="LN377" s="5"/>
      <c r="LO377" s="5"/>
      <c r="LP377" s="5"/>
      <c r="LQ377" s="5"/>
      <c r="LR377" s="5"/>
      <c r="LS377" s="5"/>
      <c r="LT377" s="5"/>
      <c r="LU377" s="5"/>
      <c r="LV377" s="5"/>
      <c r="LW377" s="5"/>
      <c r="LX377" s="5"/>
      <c r="LY377" s="5"/>
      <c r="LZ377" s="5"/>
      <c r="MA377" s="5"/>
      <c r="MB377" s="5"/>
      <c r="MC377" s="5"/>
      <c r="MD377" s="5"/>
      <c r="ME377" s="5"/>
      <c r="MF377" s="5"/>
      <c r="MG377" s="5"/>
      <c r="MH377" s="5"/>
      <c r="MI377" s="5"/>
      <c r="MJ377" s="5"/>
      <c r="MK377" s="5"/>
      <c r="ML377" s="5"/>
      <c r="MM377" s="5"/>
      <c r="MN377" s="5"/>
      <c r="MO377" s="5"/>
      <c r="MP377" s="5"/>
      <c r="MQ377" s="5"/>
      <c r="MR377" s="5"/>
      <c r="MS377" s="5"/>
      <c r="MT377" s="5"/>
      <c r="MU377" s="5"/>
      <c r="MV377" s="5"/>
      <c r="MW377" s="5"/>
      <c r="MX377" s="5"/>
      <c r="MY377" s="5"/>
      <c r="MZ377" s="5"/>
      <c r="NA377" s="5"/>
      <c r="NB377" s="5"/>
      <c r="NC377" s="5"/>
      <c r="ND377" s="5"/>
      <c r="NE377" s="5"/>
      <c r="NF377" s="5"/>
      <c r="NG377" s="5"/>
      <c r="NH377" s="5"/>
      <c r="NI377" s="5"/>
      <c r="NJ377" s="5"/>
      <c r="NK377" s="5"/>
      <c r="NL377" s="5"/>
      <c r="NM377" s="5"/>
      <c r="NN377" s="5"/>
      <c r="NO377" s="5"/>
      <c r="NP377" s="5"/>
      <c r="NQ377" s="5"/>
      <c r="NR377" s="5"/>
      <c r="NS377" s="5"/>
      <c r="NT377" s="5"/>
      <c r="NU377" s="5"/>
      <c r="NV377" s="5"/>
      <c r="NW377" s="5"/>
      <c r="NX377" s="5"/>
      <c r="NY377" s="5"/>
      <c r="NZ377" s="5"/>
      <c r="OA377" s="5"/>
      <c r="OB377" s="5"/>
      <c r="OC377" s="5"/>
      <c r="OD377" s="5"/>
      <c r="OE377" s="5"/>
      <c r="OF377" s="5"/>
      <c r="OG377" s="5"/>
      <c r="OH377" s="5"/>
      <c r="OI377" s="5"/>
      <c r="OJ377" s="5"/>
      <c r="OK377" s="5"/>
      <c r="OL377" s="5"/>
      <c r="OM377" s="5"/>
      <c r="ON377" s="5"/>
      <c r="OO377" s="5"/>
      <c r="OP377" s="5"/>
      <c r="OQ377" s="5"/>
      <c r="OR377" s="5"/>
      <c r="OS377" s="5"/>
      <c r="OT377" s="5"/>
      <c r="OU377" s="5"/>
      <c r="OV377" s="5"/>
      <c r="OW377" s="5"/>
      <c r="OX377" s="5"/>
      <c r="OY377" s="5"/>
      <c r="OZ377" s="5"/>
      <c r="PA377" s="5"/>
      <c r="PB377" s="5"/>
      <c r="PC377" s="5"/>
      <c r="PD377" s="5"/>
      <c r="PE377" s="5"/>
      <c r="PF377" s="5"/>
      <c r="PG377" s="5"/>
      <c r="PH377" s="5"/>
      <c r="PI377" s="5"/>
      <c r="PJ377" s="5"/>
      <c r="PK377" s="5"/>
      <c r="PL377" s="5"/>
      <c r="PM377" s="5"/>
      <c r="PN377" s="5"/>
      <c r="PO377" s="5"/>
      <c r="PP377" s="5"/>
      <c r="PQ377" s="5"/>
      <c r="PR377" s="5"/>
      <c r="PS377" s="5"/>
      <c r="PT377" s="5"/>
      <c r="PU377" s="5"/>
      <c r="PV377" s="5"/>
      <c r="PW377" s="5"/>
      <c r="PX377" s="5"/>
      <c r="PY377" s="5"/>
      <c r="PZ377" s="5"/>
      <c r="QA377" s="5"/>
      <c r="QB377" s="5"/>
      <c r="QC377" s="5"/>
      <c r="QD377" s="5"/>
      <c r="QE377" s="5"/>
      <c r="QF377" s="5"/>
      <c r="QG377" s="5"/>
      <c r="QH377" s="5"/>
      <c r="QI377" s="5"/>
      <c r="QJ377" s="5"/>
      <c r="QK377" s="5"/>
      <c r="QL377" s="5"/>
      <c r="QM377" s="5"/>
      <c r="QN377" s="5"/>
      <c r="QO377" s="5"/>
      <c r="QP377" s="5"/>
      <c r="QQ377" s="5"/>
      <c r="QR377" s="5"/>
      <c r="QS377" s="5"/>
      <c r="QT377" s="5"/>
      <c r="QU377" s="5"/>
      <c r="QV377" s="5"/>
      <c r="QW377" s="5"/>
      <c r="QX377" s="5"/>
      <c r="QY377" s="5"/>
      <c r="QZ377" s="5"/>
      <c r="RA377" s="5"/>
      <c r="RB377" s="5"/>
      <c r="RC377" s="5"/>
      <c r="RD377" s="5"/>
      <c r="RE377" s="5"/>
      <c r="RF377" s="5"/>
      <c r="RG377" s="5"/>
      <c r="RH377" s="5"/>
      <c r="RI377" s="5"/>
      <c r="RJ377" s="5"/>
      <c r="RK377" s="5"/>
      <c r="RL377" s="5"/>
      <c r="RM377" s="5"/>
      <c r="RN377" s="5"/>
      <c r="RO377" s="5"/>
      <c r="RP377" s="5"/>
      <c r="RQ377" s="5"/>
      <c r="RR377" s="5"/>
      <c r="RS377" s="5"/>
      <c r="RT377" s="5"/>
      <c r="RU377" s="5"/>
      <c r="RV377" s="5"/>
      <c r="RW377" s="5"/>
      <c r="RX377" s="5"/>
      <c r="RY377" s="5"/>
      <c r="RZ377" s="5"/>
      <c r="SA377" s="5"/>
      <c r="SB377" s="5"/>
      <c r="SC377" s="5"/>
      <c r="SD377" s="5"/>
      <c r="SE377" s="5"/>
      <c r="SF377" s="5"/>
      <c r="SG377" s="5"/>
      <c r="SH377" s="5"/>
      <c r="SI377" s="5"/>
      <c r="SJ377" s="5"/>
      <c r="SK377" s="5"/>
      <c r="SL377" s="5"/>
      <c r="SM377" s="5"/>
      <c r="SN377" s="5"/>
      <c r="SO377" s="5"/>
      <c r="SP377" s="5"/>
      <c r="SQ377" s="5"/>
      <c r="SR377" s="5"/>
      <c r="SS377" s="5"/>
      <c r="ST377" s="5"/>
      <c r="SU377" s="5"/>
      <c r="SV377" s="5"/>
      <c r="SW377" s="5"/>
      <c r="SX377" s="5"/>
      <c r="SY377" s="5"/>
      <c r="SZ377" s="5"/>
      <c r="TA377" s="5"/>
      <c r="TB377" s="5"/>
      <c r="TC377" s="5"/>
      <c r="TD377" s="5"/>
      <c r="TE377" s="5"/>
      <c r="TF377" s="5"/>
      <c r="TG377" s="5"/>
      <c r="TH377" s="5"/>
      <c r="TI377" s="5"/>
      <c r="TJ377" s="5"/>
      <c r="TK377" s="5"/>
      <c r="TL377" s="5"/>
      <c r="TM377" s="5"/>
      <c r="TN377" s="5"/>
      <c r="TO377" s="5"/>
      <c r="TP377" s="5"/>
      <c r="TQ377" s="5"/>
      <c r="TR377" s="5"/>
      <c r="TS377" s="5"/>
      <c r="TT377" s="5"/>
      <c r="TU377" s="5"/>
      <c r="TV377" s="5"/>
      <c r="TW377" s="5"/>
      <c r="TX377" s="5"/>
      <c r="TY377" s="5"/>
      <c r="TZ377" s="5"/>
      <c r="UA377" s="5"/>
      <c r="UB377" s="5"/>
      <c r="UC377" s="5"/>
      <c r="UD377" s="5"/>
      <c r="UE377" s="5"/>
      <c r="UF377" s="5"/>
      <c r="UG377" s="5"/>
      <c r="UH377" s="5"/>
      <c r="UI377" s="5"/>
      <c r="UJ377" s="5"/>
      <c r="UK377" s="5"/>
      <c r="UL377" s="5"/>
      <c r="UM377" s="5"/>
      <c r="UN377" s="5"/>
      <c r="UO377" s="5"/>
      <c r="UP377" s="5"/>
      <c r="UQ377" s="5"/>
      <c r="UR377" s="5"/>
      <c r="US377" s="5"/>
      <c r="UT377" s="5"/>
      <c r="UU377" s="5"/>
      <c r="UV377" s="5"/>
      <c r="UW377" s="5"/>
      <c r="UX377" s="5"/>
      <c r="UY377" s="5"/>
      <c r="UZ377" s="5"/>
      <c r="VA377" s="5"/>
      <c r="VB377" s="5"/>
      <c r="VC377" s="5"/>
      <c r="VD377" s="5"/>
      <c r="VE377" s="5"/>
      <c r="VF377" s="5"/>
      <c r="VG377" s="5"/>
      <c r="VH377" s="5"/>
      <c r="VI377" s="5"/>
      <c r="VJ377" s="5"/>
      <c r="VK377" s="5"/>
      <c r="VL377" s="5"/>
      <c r="VM377" s="5"/>
      <c r="VN377" s="5"/>
      <c r="VO377" s="5"/>
      <c r="VP377" s="5"/>
      <c r="VQ377" s="5"/>
      <c r="VR377" s="5"/>
      <c r="VS377" s="5"/>
      <c r="VT377" s="5"/>
      <c r="VU377" s="5"/>
      <c r="VV377" s="5"/>
      <c r="VW377" s="5"/>
      <c r="VX377" s="5"/>
      <c r="VY377" s="5"/>
      <c r="VZ377" s="5"/>
      <c r="WA377" s="5"/>
      <c r="WB377" s="5"/>
      <c r="WC377" s="5"/>
      <c r="WD377" s="5"/>
      <c r="WE377" s="5"/>
      <c r="WF377" s="5"/>
      <c r="WG377" s="5"/>
      <c r="WH377" s="5"/>
      <c r="WI377" s="5"/>
      <c r="WJ377" s="5"/>
      <c r="WK377" s="5"/>
      <c r="WL377" s="5"/>
      <c r="WM377" s="5"/>
      <c r="WN377" s="5"/>
      <c r="WO377" s="5"/>
      <c r="WP377" s="5"/>
      <c r="WQ377" s="5"/>
      <c r="WR377" s="5"/>
      <c r="WS377" s="5"/>
      <c r="WT377" s="5"/>
      <c r="WU377" s="5"/>
      <c r="WV377" s="5"/>
      <c r="WW377" s="5"/>
      <c r="WX377" s="5"/>
      <c r="WY377" s="5"/>
      <c r="WZ377" s="5"/>
      <c r="XA377" s="5"/>
      <c r="XB377" s="5"/>
      <c r="XC377" s="5"/>
      <c r="XD377" s="5"/>
      <c r="XE377" s="5"/>
      <c r="XF377" s="5"/>
      <c r="XG377" s="5"/>
      <c r="XH377" s="5"/>
      <c r="XI377" s="5"/>
      <c r="XJ377" s="5"/>
      <c r="XK377" s="5"/>
      <c r="XL377" s="5"/>
      <c r="XM377" s="5"/>
      <c r="XN377" s="5"/>
      <c r="XO377" s="5"/>
      <c r="XP377" s="5"/>
      <c r="XQ377" s="5"/>
      <c r="XR377" s="5"/>
      <c r="XS377" s="5"/>
      <c r="XT377" s="5"/>
      <c r="XU377" s="5"/>
      <c r="XV377" s="5"/>
      <c r="XW377" s="5"/>
    </row>
    <row r="378" spans="39:647" x14ac:dyDescent="0.45">
      <c r="AM378" s="5"/>
      <c r="AN378" s="5"/>
      <c r="AO378" s="5"/>
      <c r="AP378" s="5"/>
      <c r="AQ378" s="5"/>
      <c r="AR378" s="5"/>
      <c r="AS378" s="5"/>
      <c r="AT378" s="5"/>
      <c r="AU378" s="5"/>
      <c r="AV378" s="5"/>
      <c r="AW378" s="5"/>
      <c r="AX378" s="5"/>
      <c r="AY378" s="5"/>
      <c r="AZ378" s="5"/>
      <c r="BA378" s="5"/>
      <c r="BB378" s="5"/>
      <c r="BC378" s="5"/>
      <c r="BD378" s="5"/>
      <c r="BE378" s="5"/>
      <c r="BF378" s="5"/>
      <c r="BG378" s="5"/>
      <c r="BH378" s="5"/>
      <c r="BI378" s="5"/>
      <c r="BJ378" s="5"/>
      <c r="BK378" s="5"/>
      <c r="BL378" s="5"/>
      <c r="BM378" s="5"/>
      <c r="BN378" s="5"/>
      <c r="BO378" s="5"/>
      <c r="BP378" s="5"/>
      <c r="BQ378" s="5"/>
      <c r="BR378" s="5"/>
      <c r="BS378" s="5"/>
      <c r="BT378" s="5"/>
      <c r="BU378" s="5"/>
      <c r="BV378" s="5"/>
      <c r="BW378" s="5"/>
      <c r="BX378" s="5"/>
      <c r="BY378" s="5"/>
      <c r="BZ378" s="5"/>
      <c r="CA378" s="5"/>
      <c r="CB378" s="5"/>
      <c r="CC378" s="5"/>
      <c r="CD378" s="5"/>
      <c r="CE378" s="5"/>
      <c r="CF378" s="5"/>
      <c r="CG378" s="5"/>
      <c r="CH378" s="5"/>
      <c r="CI378" s="5"/>
      <c r="CJ378" s="5"/>
      <c r="CK378" s="5"/>
      <c r="CL378" s="5"/>
      <c r="CM378" s="5"/>
      <c r="CN378" s="5"/>
      <c r="CO378" s="5"/>
      <c r="CP378" s="5"/>
      <c r="CQ378" s="5"/>
      <c r="CR378" s="5"/>
      <c r="CS378" s="5"/>
      <c r="CT378" s="5"/>
      <c r="CU378" s="5"/>
      <c r="CV378" s="5"/>
      <c r="CW378" s="5"/>
      <c r="CX378" s="5"/>
      <c r="CY378" s="5"/>
      <c r="CZ378" s="5"/>
      <c r="DA378" s="5"/>
      <c r="DB378" s="5"/>
      <c r="DC378" s="5"/>
      <c r="DD378" s="5"/>
      <c r="DE378" s="5"/>
      <c r="DF378" s="5"/>
      <c r="DG378" s="5"/>
      <c r="DH378" s="5"/>
      <c r="DI378" s="5"/>
      <c r="DJ378" s="5"/>
      <c r="DK378" s="5"/>
      <c r="DL378" s="5"/>
      <c r="DM378" s="5"/>
      <c r="DN378" s="5"/>
      <c r="DO378" s="5"/>
      <c r="DP378" s="5"/>
      <c r="DQ378" s="5"/>
      <c r="DR378" s="5"/>
      <c r="DS378" s="5"/>
      <c r="DT378" s="5"/>
      <c r="DU378" s="5"/>
      <c r="DV378" s="5"/>
      <c r="DW378" s="5"/>
      <c r="DX378" s="5"/>
      <c r="DY378" s="5"/>
      <c r="DZ378" s="5"/>
      <c r="EA378" s="5"/>
      <c r="EB378" s="5"/>
      <c r="EC378" s="5"/>
      <c r="ED378" s="5"/>
      <c r="EE378" s="5"/>
      <c r="EF378" s="5"/>
      <c r="EG378" s="5"/>
      <c r="EH378" s="5"/>
      <c r="EI378" s="5"/>
      <c r="EJ378" s="5"/>
      <c r="EK378" s="5"/>
      <c r="EL378" s="5"/>
      <c r="EM378" s="5"/>
      <c r="EN378" s="5"/>
      <c r="EO378" s="5"/>
      <c r="EP378" s="5"/>
      <c r="EQ378" s="5"/>
      <c r="ER378" s="5"/>
      <c r="ES378" s="5"/>
      <c r="ET378" s="5"/>
      <c r="EU378" s="5"/>
      <c r="EV378" s="5"/>
      <c r="EW378" s="5"/>
      <c r="EX378" s="5"/>
      <c r="EY378" s="5"/>
      <c r="EZ378" s="5"/>
      <c r="FA378" s="5"/>
      <c r="FB378" s="5"/>
      <c r="FC378" s="5"/>
      <c r="FD378" s="5"/>
      <c r="FE378" s="5"/>
      <c r="FF378" s="5"/>
      <c r="FG378" s="5"/>
      <c r="FH378" s="5"/>
      <c r="FI378" s="5"/>
      <c r="FJ378" s="5"/>
      <c r="FK378" s="5"/>
      <c r="FL378" s="5"/>
      <c r="FM378" s="5"/>
      <c r="FN378" s="5"/>
      <c r="FO378" s="5"/>
      <c r="FP378" s="5"/>
      <c r="FQ378" s="5"/>
      <c r="FR378" s="5"/>
      <c r="FS378" s="5"/>
      <c r="FT378" s="5"/>
      <c r="FU378" s="5"/>
      <c r="FV378" s="5"/>
      <c r="FW378" s="5"/>
      <c r="FX378" s="5"/>
      <c r="FY378" s="5"/>
      <c r="FZ378" s="5"/>
      <c r="GA378" s="5"/>
      <c r="GB378" s="5"/>
      <c r="GC378" s="5"/>
      <c r="GD378" s="5"/>
      <c r="GE378" s="5"/>
      <c r="GF378" s="5"/>
      <c r="GG378" s="5"/>
      <c r="GH378" s="5"/>
      <c r="GI378" s="5"/>
      <c r="GJ378" s="5"/>
      <c r="GK378" s="5"/>
      <c r="GL378" s="5"/>
      <c r="GM378" s="5"/>
      <c r="GN378" s="5"/>
      <c r="GO378" s="5"/>
      <c r="GP378" s="5"/>
      <c r="GQ378" s="5"/>
      <c r="GR378" s="5"/>
      <c r="GS378" s="5"/>
      <c r="GT378" s="5"/>
      <c r="GU378" s="5"/>
      <c r="GV378" s="5"/>
      <c r="GW378" s="5"/>
      <c r="GX378" s="5"/>
      <c r="GY378" s="5"/>
      <c r="GZ378" s="5"/>
      <c r="HA378" s="5"/>
      <c r="HB378" s="5"/>
      <c r="HC378" s="5"/>
      <c r="HD378" s="5"/>
      <c r="HE378" s="5"/>
      <c r="HF378" s="5"/>
      <c r="HG378" s="5"/>
      <c r="HH378" s="5"/>
      <c r="HI378" s="5"/>
      <c r="HJ378" s="5"/>
      <c r="HK378" s="5"/>
      <c r="HL378" s="5"/>
      <c r="HM378" s="5"/>
      <c r="HN378" s="5"/>
      <c r="HO378" s="5"/>
      <c r="HP378" s="5"/>
      <c r="HQ378" s="5"/>
      <c r="HR378" s="5"/>
      <c r="HS378" s="5"/>
      <c r="HT378" s="5"/>
      <c r="HU378" s="5"/>
      <c r="HV378" s="5"/>
      <c r="HW378" s="5"/>
      <c r="HX378" s="5"/>
      <c r="HY378" s="5"/>
      <c r="HZ378" s="5"/>
      <c r="IA378" s="5"/>
      <c r="IB378" s="5"/>
      <c r="IC378" s="5"/>
      <c r="ID378" s="5"/>
      <c r="IE378" s="5"/>
      <c r="IF378" s="5"/>
      <c r="IG378" s="5"/>
      <c r="IH378" s="5"/>
      <c r="II378" s="5"/>
      <c r="IJ378" s="5"/>
      <c r="IK378" s="5"/>
      <c r="IL378" s="5"/>
      <c r="IM378" s="5"/>
      <c r="IN378" s="5"/>
      <c r="IO378" s="5"/>
      <c r="IP378" s="5"/>
      <c r="IQ378" s="5"/>
      <c r="IR378" s="5"/>
      <c r="IS378" s="5"/>
      <c r="IT378" s="5"/>
      <c r="IU378" s="5"/>
      <c r="IV378" s="5"/>
      <c r="IW378" s="5"/>
      <c r="IX378" s="5"/>
      <c r="IY378" s="5"/>
      <c r="IZ378" s="5"/>
      <c r="JA378" s="5"/>
      <c r="JB378" s="5"/>
      <c r="JC378" s="5"/>
      <c r="JD378" s="5"/>
      <c r="JE378" s="5"/>
      <c r="JF378" s="5"/>
      <c r="JG378" s="5"/>
      <c r="JH378" s="5"/>
      <c r="JI378" s="5"/>
      <c r="JJ378" s="5"/>
      <c r="JK378" s="5"/>
      <c r="JL378" s="5"/>
      <c r="JM378" s="5"/>
      <c r="JN378" s="5"/>
      <c r="JO378" s="5"/>
      <c r="JP378" s="5"/>
      <c r="JQ378" s="5"/>
      <c r="JR378" s="5"/>
      <c r="JS378" s="5"/>
      <c r="JT378" s="5"/>
      <c r="JU378" s="5"/>
      <c r="JV378" s="5"/>
      <c r="JW378" s="5"/>
      <c r="JX378" s="5"/>
      <c r="JY378" s="5"/>
      <c r="JZ378" s="5"/>
      <c r="KA378" s="5"/>
      <c r="KB378" s="5"/>
      <c r="KC378" s="5"/>
      <c r="KD378" s="5"/>
      <c r="KE378" s="5"/>
      <c r="KF378" s="5"/>
      <c r="KG378" s="5"/>
      <c r="KH378" s="5"/>
      <c r="KI378" s="5"/>
      <c r="KJ378" s="5"/>
      <c r="KK378" s="5"/>
      <c r="KL378" s="5"/>
      <c r="KM378" s="5"/>
      <c r="KN378" s="5"/>
      <c r="KO378" s="5"/>
      <c r="KP378" s="5"/>
      <c r="KQ378" s="5"/>
      <c r="KR378" s="5"/>
      <c r="KS378" s="5"/>
      <c r="KT378" s="5"/>
      <c r="KU378" s="5"/>
      <c r="KV378" s="5"/>
      <c r="KW378" s="5"/>
      <c r="KX378" s="5"/>
      <c r="KY378" s="5"/>
      <c r="KZ378" s="5"/>
      <c r="LA378" s="5"/>
      <c r="LB378" s="5"/>
      <c r="LC378" s="5"/>
      <c r="LD378" s="5"/>
      <c r="LE378" s="5"/>
      <c r="LF378" s="5"/>
      <c r="LG378" s="5"/>
      <c r="LH378" s="5"/>
      <c r="LI378" s="5"/>
      <c r="LJ378" s="5"/>
      <c r="LK378" s="5"/>
      <c r="LL378" s="5"/>
      <c r="LM378" s="5"/>
      <c r="LN378" s="5"/>
      <c r="LO378" s="5"/>
      <c r="LP378" s="5"/>
      <c r="LQ378" s="5"/>
      <c r="LR378" s="5"/>
      <c r="LS378" s="5"/>
      <c r="LT378" s="5"/>
      <c r="LU378" s="5"/>
      <c r="LV378" s="5"/>
      <c r="LW378" s="5"/>
      <c r="LX378" s="5"/>
      <c r="LY378" s="5"/>
      <c r="LZ378" s="5"/>
      <c r="MA378" s="5"/>
      <c r="MB378" s="5"/>
      <c r="MC378" s="5"/>
      <c r="MD378" s="5"/>
      <c r="ME378" s="5"/>
      <c r="MF378" s="5"/>
      <c r="MG378" s="5"/>
      <c r="MH378" s="5"/>
      <c r="MI378" s="5"/>
      <c r="MJ378" s="5"/>
      <c r="MK378" s="5"/>
      <c r="ML378" s="5"/>
      <c r="MM378" s="5"/>
      <c r="MN378" s="5"/>
      <c r="MO378" s="5"/>
      <c r="MP378" s="5"/>
      <c r="MQ378" s="5"/>
      <c r="MR378" s="5"/>
      <c r="MS378" s="5"/>
      <c r="MT378" s="5"/>
      <c r="MU378" s="5"/>
      <c r="MV378" s="5"/>
      <c r="MW378" s="5"/>
      <c r="MX378" s="5"/>
      <c r="MY378" s="5"/>
      <c r="MZ378" s="5"/>
      <c r="NA378" s="5"/>
      <c r="NB378" s="5"/>
      <c r="NC378" s="5"/>
      <c r="ND378" s="5"/>
      <c r="NE378" s="5"/>
      <c r="NF378" s="5"/>
      <c r="NG378" s="5"/>
      <c r="NH378" s="5"/>
      <c r="NI378" s="5"/>
      <c r="NJ378" s="5"/>
      <c r="NK378" s="5"/>
      <c r="NL378" s="5"/>
      <c r="NM378" s="5"/>
      <c r="NN378" s="5"/>
      <c r="NO378" s="5"/>
      <c r="NP378" s="5"/>
      <c r="NQ378" s="5"/>
      <c r="NR378" s="5"/>
      <c r="NS378" s="5"/>
      <c r="NT378" s="5"/>
      <c r="NU378" s="5"/>
      <c r="NV378" s="5"/>
      <c r="NW378" s="5"/>
      <c r="NX378" s="5"/>
      <c r="NY378" s="5"/>
      <c r="NZ378" s="5"/>
      <c r="OA378" s="5"/>
      <c r="OB378" s="5"/>
      <c r="OC378" s="5"/>
      <c r="OD378" s="5"/>
      <c r="OE378" s="5"/>
      <c r="OF378" s="5"/>
      <c r="OG378" s="5"/>
      <c r="OH378" s="5"/>
      <c r="OI378" s="5"/>
      <c r="OJ378" s="5"/>
      <c r="OK378" s="5"/>
      <c r="OL378" s="5"/>
      <c r="OM378" s="5"/>
      <c r="ON378" s="5"/>
      <c r="OO378" s="5"/>
      <c r="OP378" s="5"/>
      <c r="OQ378" s="5"/>
      <c r="OR378" s="5"/>
      <c r="OS378" s="5"/>
      <c r="OT378" s="5"/>
      <c r="OU378" s="5"/>
      <c r="OV378" s="5"/>
      <c r="OW378" s="5"/>
      <c r="OX378" s="5"/>
      <c r="OY378" s="5"/>
      <c r="OZ378" s="5"/>
      <c r="PA378" s="5"/>
      <c r="PB378" s="5"/>
      <c r="PC378" s="5"/>
      <c r="PD378" s="5"/>
      <c r="PE378" s="5"/>
      <c r="PF378" s="5"/>
      <c r="PG378" s="5"/>
      <c r="PH378" s="5"/>
      <c r="PI378" s="5"/>
      <c r="PJ378" s="5"/>
      <c r="PK378" s="5"/>
      <c r="PL378" s="5"/>
      <c r="PM378" s="5"/>
      <c r="PN378" s="5"/>
      <c r="PO378" s="5"/>
      <c r="PP378" s="5"/>
      <c r="PQ378" s="5"/>
      <c r="PR378" s="5"/>
      <c r="PS378" s="5"/>
      <c r="PT378" s="5"/>
      <c r="PU378" s="5"/>
      <c r="PV378" s="5"/>
      <c r="PW378" s="5"/>
      <c r="PX378" s="5"/>
      <c r="PY378" s="5"/>
      <c r="PZ378" s="5"/>
      <c r="QA378" s="5"/>
      <c r="QB378" s="5"/>
      <c r="QC378" s="5"/>
      <c r="QD378" s="5"/>
      <c r="QE378" s="5"/>
      <c r="QF378" s="5"/>
      <c r="QG378" s="5"/>
      <c r="QH378" s="5"/>
      <c r="QI378" s="5"/>
      <c r="QJ378" s="5"/>
      <c r="QK378" s="5"/>
      <c r="QL378" s="5"/>
      <c r="QM378" s="5"/>
      <c r="QN378" s="5"/>
      <c r="QO378" s="5"/>
      <c r="QP378" s="5"/>
      <c r="QQ378" s="5"/>
      <c r="QR378" s="5"/>
      <c r="QS378" s="5"/>
      <c r="QT378" s="5"/>
      <c r="QU378" s="5"/>
      <c r="QV378" s="5"/>
      <c r="QW378" s="5"/>
      <c r="QX378" s="5"/>
      <c r="QY378" s="5"/>
      <c r="QZ378" s="5"/>
      <c r="RA378" s="5"/>
      <c r="RB378" s="5"/>
      <c r="RC378" s="5"/>
      <c r="RD378" s="5"/>
      <c r="RE378" s="5"/>
      <c r="RF378" s="5"/>
      <c r="RG378" s="5"/>
      <c r="RH378" s="5"/>
      <c r="RI378" s="5"/>
      <c r="RJ378" s="5"/>
      <c r="RK378" s="5"/>
      <c r="RL378" s="5"/>
      <c r="RM378" s="5"/>
      <c r="RN378" s="5"/>
      <c r="RO378" s="5"/>
      <c r="RP378" s="5"/>
      <c r="RQ378" s="5"/>
      <c r="RR378" s="5"/>
      <c r="RS378" s="5"/>
      <c r="RT378" s="5"/>
      <c r="RU378" s="5"/>
      <c r="RV378" s="5"/>
      <c r="RW378" s="5"/>
      <c r="RX378" s="5"/>
      <c r="RY378" s="5"/>
      <c r="RZ378" s="5"/>
      <c r="SA378" s="5"/>
      <c r="SB378" s="5"/>
      <c r="SC378" s="5"/>
      <c r="SD378" s="5"/>
      <c r="SE378" s="5"/>
      <c r="SF378" s="5"/>
      <c r="SG378" s="5"/>
      <c r="SH378" s="5"/>
      <c r="SI378" s="5"/>
      <c r="SJ378" s="5"/>
      <c r="SK378" s="5"/>
      <c r="SL378" s="5"/>
      <c r="SM378" s="5"/>
      <c r="SN378" s="5"/>
      <c r="SO378" s="5"/>
      <c r="SP378" s="5"/>
      <c r="SQ378" s="5"/>
      <c r="SR378" s="5"/>
      <c r="SS378" s="5"/>
      <c r="ST378" s="5"/>
      <c r="SU378" s="5"/>
      <c r="SV378" s="5"/>
      <c r="SW378" s="5"/>
      <c r="SX378" s="5"/>
      <c r="SY378" s="5"/>
      <c r="SZ378" s="5"/>
      <c r="TA378" s="5"/>
      <c r="TB378" s="5"/>
      <c r="TC378" s="5"/>
      <c r="TD378" s="5"/>
      <c r="TE378" s="5"/>
      <c r="TF378" s="5"/>
      <c r="TG378" s="5"/>
      <c r="TH378" s="5"/>
      <c r="TI378" s="5"/>
      <c r="TJ378" s="5"/>
      <c r="TK378" s="5"/>
      <c r="TL378" s="5"/>
      <c r="TM378" s="5"/>
      <c r="TN378" s="5"/>
      <c r="TO378" s="5"/>
      <c r="TP378" s="5"/>
      <c r="TQ378" s="5"/>
      <c r="TR378" s="5"/>
      <c r="TS378" s="5"/>
      <c r="TT378" s="5"/>
      <c r="TU378" s="5"/>
      <c r="TV378" s="5"/>
      <c r="TW378" s="5"/>
      <c r="TX378" s="5"/>
      <c r="TY378" s="5"/>
      <c r="TZ378" s="5"/>
      <c r="UA378" s="5"/>
      <c r="UB378" s="5"/>
      <c r="UC378" s="5"/>
      <c r="UD378" s="5"/>
      <c r="UE378" s="5"/>
      <c r="UF378" s="5"/>
      <c r="UG378" s="5"/>
      <c r="UH378" s="5"/>
      <c r="UI378" s="5"/>
      <c r="UJ378" s="5"/>
      <c r="UK378" s="5"/>
      <c r="UL378" s="5"/>
      <c r="UM378" s="5"/>
      <c r="UN378" s="5"/>
      <c r="UO378" s="5"/>
      <c r="UP378" s="5"/>
      <c r="UQ378" s="5"/>
      <c r="UR378" s="5"/>
      <c r="US378" s="5"/>
      <c r="UT378" s="5"/>
      <c r="UU378" s="5"/>
      <c r="UV378" s="5"/>
      <c r="UW378" s="5"/>
      <c r="UX378" s="5"/>
      <c r="UY378" s="5"/>
      <c r="UZ378" s="5"/>
      <c r="VA378" s="5"/>
      <c r="VB378" s="5"/>
      <c r="VC378" s="5"/>
      <c r="VD378" s="5"/>
      <c r="VE378" s="5"/>
      <c r="VF378" s="5"/>
      <c r="VG378" s="5"/>
      <c r="VH378" s="5"/>
      <c r="VI378" s="5"/>
      <c r="VJ378" s="5"/>
      <c r="VK378" s="5"/>
      <c r="VL378" s="5"/>
      <c r="VM378" s="5"/>
      <c r="VN378" s="5"/>
      <c r="VO378" s="5"/>
      <c r="VP378" s="5"/>
      <c r="VQ378" s="5"/>
      <c r="VR378" s="5"/>
      <c r="VS378" s="5"/>
      <c r="VT378" s="5"/>
      <c r="VU378" s="5"/>
      <c r="VV378" s="5"/>
      <c r="VW378" s="5"/>
      <c r="VX378" s="5"/>
      <c r="VY378" s="5"/>
      <c r="VZ378" s="5"/>
      <c r="WA378" s="5"/>
      <c r="WB378" s="5"/>
      <c r="WC378" s="5"/>
      <c r="WD378" s="5"/>
      <c r="WE378" s="5"/>
      <c r="WF378" s="5"/>
      <c r="WG378" s="5"/>
      <c r="WH378" s="5"/>
      <c r="WI378" s="5"/>
      <c r="WJ378" s="5"/>
      <c r="WK378" s="5"/>
      <c r="WL378" s="5"/>
      <c r="WM378" s="5"/>
      <c r="WN378" s="5"/>
      <c r="WO378" s="5"/>
      <c r="WP378" s="5"/>
      <c r="WQ378" s="5"/>
      <c r="WR378" s="5"/>
      <c r="WS378" s="5"/>
      <c r="WT378" s="5"/>
      <c r="WU378" s="5"/>
      <c r="WV378" s="5"/>
      <c r="WW378" s="5"/>
      <c r="WX378" s="5"/>
      <c r="WY378" s="5"/>
      <c r="WZ378" s="5"/>
      <c r="XA378" s="5"/>
      <c r="XB378" s="5"/>
      <c r="XC378" s="5"/>
      <c r="XD378" s="5"/>
      <c r="XE378" s="5"/>
      <c r="XF378" s="5"/>
      <c r="XG378" s="5"/>
      <c r="XH378" s="5"/>
      <c r="XI378" s="5"/>
      <c r="XJ378" s="5"/>
      <c r="XK378" s="5"/>
      <c r="XL378" s="5"/>
      <c r="XM378" s="5"/>
      <c r="XN378" s="5"/>
      <c r="XO378" s="5"/>
      <c r="XP378" s="5"/>
      <c r="XQ378" s="5"/>
      <c r="XR378" s="5"/>
      <c r="XS378" s="5"/>
      <c r="XT378" s="5"/>
      <c r="XU378" s="5"/>
      <c r="XV378" s="5"/>
      <c r="XW378" s="5"/>
    </row>
    <row r="379" spans="39:647" x14ac:dyDescent="0.45">
      <c r="AM379" s="5"/>
      <c r="AN379" s="5"/>
      <c r="AO379" s="5"/>
      <c r="AP379" s="5"/>
      <c r="AQ379" s="5"/>
      <c r="AR379" s="5"/>
      <c r="AS379" s="5"/>
      <c r="AT379" s="5"/>
      <c r="AU379" s="5"/>
      <c r="AV379" s="5"/>
      <c r="AW379" s="5"/>
      <c r="AX379" s="5"/>
      <c r="AY379" s="5"/>
      <c r="AZ379" s="5"/>
      <c r="BA379" s="5"/>
      <c r="BB379" s="5"/>
      <c r="BC379" s="5"/>
      <c r="BD379" s="5"/>
      <c r="BE379" s="5"/>
      <c r="BF379" s="5"/>
      <c r="BG379" s="5"/>
      <c r="BH379" s="5"/>
      <c r="BI379" s="5"/>
      <c r="BJ379" s="5"/>
      <c r="BK379" s="5"/>
      <c r="BL379" s="5"/>
      <c r="BM379" s="5"/>
      <c r="BN379" s="5"/>
      <c r="BO379" s="5"/>
      <c r="BP379" s="5"/>
      <c r="BQ379" s="5"/>
      <c r="BR379" s="5"/>
      <c r="BS379" s="5"/>
      <c r="BT379" s="5"/>
      <c r="BU379" s="5"/>
      <c r="BV379" s="5"/>
      <c r="BW379" s="5"/>
      <c r="BX379" s="5"/>
      <c r="BY379" s="5"/>
      <c r="BZ379" s="5"/>
      <c r="CA379" s="5"/>
      <c r="CB379" s="5"/>
      <c r="CC379" s="5"/>
      <c r="CD379" s="5"/>
      <c r="CE379" s="5"/>
      <c r="CF379" s="5"/>
      <c r="CG379" s="5"/>
      <c r="CH379" s="5"/>
      <c r="CI379" s="5"/>
      <c r="CJ379" s="5"/>
      <c r="CK379" s="5"/>
      <c r="CL379" s="5"/>
      <c r="CM379" s="5"/>
      <c r="CN379" s="5"/>
      <c r="CO379" s="5"/>
      <c r="CP379" s="5"/>
      <c r="CQ379" s="5"/>
      <c r="CR379" s="5"/>
      <c r="CS379" s="5"/>
      <c r="CT379" s="5"/>
      <c r="CU379" s="5"/>
      <c r="CV379" s="5"/>
      <c r="CW379" s="5"/>
      <c r="CX379" s="5"/>
      <c r="CY379" s="5"/>
      <c r="CZ379" s="5"/>
      <c r="DA379" s="5"/>
      <c r="DB379" s="5"/>
      <c r="DC379" s="5"/>
      <c r="DD379" s="5"/>
      <c r="DE379" s="5"/>
      <c r="DF379" s="5"/>
      <c r="DG379" s="5"/>
      <c r="DH379" s="5"/>
      <c r="DI379" s="5"/>
      <c r="DJ379" s="5"/>
      <c r="DK379" s="5"/>
      <c r="DL379" s="5"/>
      <c r="DM379" s="5"/>
      <c r="DN379" s="5"/>
      <c r="DO379" s="5"/>
      <c r="DP379" s="5"/>
      <c r="DQ379" s="5"/>
      <c r="DR379" s="5"/>
      <c r="DS379" s="5"/>
      <c r="DT379" s="5"/>
      <c r="DU379" s="5"/>
      <c r="DV379" s="5"/>
      <c r="DW379" s="5"/>
      <c r="DX379" s="5"/>
      <c r="DY379" s="5"/>
      <c r="DZ379" s="5"/>
      <c r="EA379" s="5"/>
      <c r="EB379" s="5"/>
      <c r="EC379" s="5"/>
      <c r="ED379" s="5"/>
      <c r="EE379" s="5"/>
      <c r="EF379" s="5"/>
      <c r="EG379" s="5"/>
      <c r="EH379" s="5"/>
      <c r="EI379" s="5"/>
      <c r="EJ379" s="5"/>
      <c r="EK379" s="5"/>
      <c r="EL379" s="5"/>
      <c r="EM379" s="5"/>
      <c r="EN379" s="5"/>
      <c r="EO379" s="5"/>
      <c r="EP379" s="5"/>
      <c r="EQ379" s="5"/>
      <c r="ER379" s="5"/>
      <c r="ES379" s="5"/>
      <c r="ET379" s="5"/>
      <c r="EU379" s="5"/>
      <c r="EV379" s="5"/>
      <c r="EW379" s="5"/>
      <c r="EX379" s="5"/>
      <c r="EY379" s="5"/>
      <c r="EZ379" s="5"/>
      <c r="FA379" s="5"/>
      <c r="FB379" s="5"/>
      <c r="FC379" s="5"/>
      <c r="FD379" s="5"/>
      <c r="FE379" s="5"/>
      <c r="FF379" s="5"/>
      <c r="FG379" s="5"/>
      <c r="FH379" s="5"/>
      <c r="FI379" s="5"/>
      <c r="FJ379" s="5"/>
      <c r="FK379" s="5"/>
      <c r="FL379" s="5"/>
      <c r="FM379" s="5"/>
      <c r="FN379" s="5"/>
      <c r="FO379" s="5"/>
      <c r="FP379" s="5"/>
      <c r="FQ379" s="5"/>
      <c r="FR379" s="5"/>
      <c r="FS379" s="5"/>
      <c r="FT379" s="5"/>
      <c r="FU379" s="5"/>
      <c r="FV379" s="5"/>
      <c r="FW379" s="5"/>
      <c r="FX379" s="5"/>
      <c r="FY379" s="5"/>
      <c r="FZ379" s="5"/>
      <c r="GA379" s="5"/>
      <c r="GB379" s="5"/>
      <c r="GC379" s="5"/>
      <c r="GD379" s="5"/>
      <c r="GE379" s="5"/>
      <c r="GF379" s="5"/>
      <c r="GG379" s="5"/>
      <c r="GH379" s="5"/>
      <c r="GI379" s="5"/>
      <c r="GJ379" s="5"/>
      <c r="GK379" s="5"/>
      <c r="GL379" s="5"/>
      <c r="GM379" s="5"/>
      <c r="GN379" s="5"/>
      <c r="GO379" s="5"/>
      <c r="GP379" s="5"/>
      <c r="GQ379" s="5"/>
      <c r="GR379" s="5"/>
      <c r="GS379" s="5"/>
      <c r="GT379" s="5"/>
      <c r="GU379" s="5"/>
      <c r="GV379" s="5"/>
      <c r="GW379" s="5"/>
      <c r="GX379" s="5"/>
      <c r="GY379" s="5"/>
      <c r="GZ379" s="5"/>
      <c r="HA379" s="5"/>
      <c r="HB379" s="5"/>
      <c r="HC379" s="5"/>
      <c r="HD379" s="5"/>
      <c r="HE379" s="5"/>
      <c r="HF379" s="5"/>
      <c r="HG379" s="5"/>
      <c r="HH379" s="5"/>
      <c r="HI379" s="5"/>
      <c r="HJ379" s="5"/>
      <c r="HK379" s="5"/>
      <c r="HL379" s="5"/>
      <c r="HM379" s="5"/>
      <c r="HN379" s="5"/>
      <c r="HO379" s="5"/>
      <c r="HP379" s="5"/>
      <c r="HQ379" s="5"/>
      <c r="HR379" s="5"/>
      <c r="HS379" s="5"/>
      <c r="HT379" s="5"/>
      <c r="HU379" s="5"/>
      <c r="HV379" s="5"/>
      <c r="HW379" s="5"/>
      <c r="HX379" s="5"/>
      <c r="HY379" s="5"/>
      <c r="HZ379" s="5"/>
      <c r="IA379" s="5"/>
      <c r="IB379" s="5"/>
      <c r="IC379" s="5"/>
      <c r="ID379" s="5"/>
      <c r="IE379" s="5"/>
      <c r="IF379" s="5"/>
      <c r="IG379" s="5"/>
      <c r="IH379" s="5"/>
      <c r="II379" s="5"/>
      <c r="IJ379" s="5"/>
      <c r="IK379" s="5"/>
      <c r="IL379" s="5"/>
      <c r="IM379" s="5"/>
      <c r="IN379" s="5"/>
      <c r="IO379" s="5"/>
      <c r="IP379" s="5"/>
      <c r="IQ379" s="5"/>
      <c r="IR379" s="5"/>
      <c r="IS379" s="5"/>
      <c r="IT379" s="5"/>
      <c r="IU379" s="5"/>
      <c r="IV379" s="5"/>
      <c r="IW379" s="5"/>
      <c r="IX379" s="5"/>
      <c r="IY379" s="5"/>
      <c r="IZ379" s="5"/>
      <c r="JA379" s="5"/>
      <c r="JB379" s="5"/>
      <c r="JC379" s="5"/>
      <c r="JD379" s="5"/>
      <c r="JE379" s="5"/>
      <c r="JF379" s="5"/>
      <c r="JG379" s="5"/>
      <c r="JH379" s="5"/>
      <c r="JI379" s="5"/>
      <c r="JJ379" s="5"/>
      <c r="JK379" s="5"/>
      <c r="JL379" s="5"/>
      <c r="JM379" s="5"/>
      <c r="JN379" s="5"/>
      <c r="JO379" s="5"/>
      <c r="JP379" s="5"/>
      <c r="JQ379" s="5"/>
      <c r="JR379" s="5"/>
      <c r="JS379" s="5"/>
      <c r="JT379" s="5"/>
      <c r="JU379" s="5"/>
      <c r="JV379" s="5"/>
      <c r="JW379" s="5"/>
      <c r="JX379" s="5"/>
      <c r="JY379" s="5"/>
      <c r="JZ379" s="5"/>
      <c r="KA379" s="5"/>
      <c r="KB379" s="5"/>
      <c r="KC379" s="5"/>
      <c r="KD379" s="5"/>
      <c r="KE379" s="5"/>
      <c r="KF379" s="5"/>
      <c r="KG379" s="5"/>
      <c r="KH379" s="5"/>
      <c r="KI379" s="5"/>
      <c r="KJ379" s="5"/>
      <c r="KK379" s="5"/>
      <c r="KL379" s="5"/>
      <c r="KM379" s="5"/>
      <c r="KN379" s="5"/>
      <c r="KO379" s="5"/>
      <c r="KP379" s="5"/>
      <c r="KQ379" s="5"/>
      <c r="KR379" s="5"/>
      <c r="KS379" s="5"/>
      <c r="KT379" s="5"/>
      <c r="KU379" s="5"/>
      <c r="KV379" s="5"/>
      <c r="KW379" s="5"/>
      <c r="KX379" s="5"/>
      <c r="KY379" s="5"/>
      <c r="KZ379" s="5"/>
      <c r="LA379" s="5"/>
      <c r="LB379" s="5"/>
      <c r="LC379" s="5"/>
      <c r="LD379" s="5"/>
      <c r="LE379" s="5"/>
      <c r="LF379" s="5"/>
      <c r="LG379" s="5"/>
      <c r="LH379" s="5"/>
      <c r="LI379" s="5"/>
      <c r="LJ379" s="5"/>
      <c r="LK379" s="5"/>
      <c r="LL379" s="5"/>
      <c r="LM379" s="5"/>
      <c r="LN379" s="5"/>
      <c r="LO379" s="5"/>
      <c r="LP379" s="5"/>
      <c r="LQ379" s="5"/>
      <c r="LR379" s="5"/>
      <c r="LS379" s="5"/>
      <c r="LT379" s="5"/>
      <c r="LU379" s="5"/>
      <c r="LV379" s="5"/>
      <c r="LW379" s="5"/>
      <c r="LX379" s="5"/>
      <c r="LY379" s="5"/>
      <c r="LZ379" s="5"/>
      <c r="MA379" s="5"/>
      <c r="MB379" s="5"/>
      <c r="MC379" s="5"/>
      <c r="MD379" s="5"/>
      <c r="ME379" s="5"/>
      <c r="MF379" s="5"/>
      <c r="MG379" s="5"/>
      <c r="MH379" s="5"/>
      <c r="MI379" s="5"/>
      <c r="MJ379" s="5"/>
      <c r="MK379" s="5"/>
      <c r="ML379" s="5"/>
      <c r="MM379" s="5"/>
      <c r="MN379" s="5"/>
      <c r="MO379" s="5"/>
      <c r="MP379" s="5"/>
      <c r="MQ379" s="5"/>
      <c r="MR379" s="5"/>
      <c r="MS379" s="5"/>
      <c r="MT379" s="5"/>
      <c r="MU379" s="5"/>
      <c r="MV379" s="5"/>
      <c r="MW379" s="5"/>
      <c r="MX379" s="5"/>
      <c r="MY379" s="5"/>
      <c r="MZ379" s="5"/>
      <c r="NA379" s="5"/>
      <c r="NB379" s="5"/>
      <c r="NC379" s="5"/>
      <c r="ND379" s="5"/>
      <c r="NE379" s="5"/>
      <c r="NF379" s="5"/>
      <c r="NG379" s="5"/>
      <c r="NH379" s="5"/>
      <c r="NI379" s="5"/>
      <c r="NJ379" s="5"/>
      <c r="NK379" s="5"/>
      <c r="NL379" s="5"/>
      <c r="NM379" s="5"/>
      <c r="NN379" s="5"/>
      <c r="NO379" s="5"/>
      <c r="NP379" s="5"/>
      <c r="NQ379" s="5"/>
      <c r="NR379" s="5"/>
      <c r="NS379" s="5"/>
      <c r="NT379" s="5"/>
      <c r="NU379" s="5"/>
      <c r="NV379" s="5"/>
      <c r="NW379" s="5"/>
      <c r="NX379" s="5"/>
      <c r="NY379" s="5"/>
      <c r="NZ379" s="5"/>
      <c r="OA379" s="5"/>
      <c r="OB379" s="5"/>
      <c r="OC379" s="5"/>
      <c r="OD379" s="5"/>
      <c r="OE379" s="5"/>
      <c r="OF379" s="5"/>
      <c r="OG379" s="5"/>
      <c r="OH379" s="5"/>
      <c r="OI379" s="5"/>
      <c r="OJ379" s="5"/>
      <c r="OK379" s="5"/>
      <c r="OL379" s="5"/>
      <c r="OM379" s="5"/>
      <c r="ON379" s="5"/>
      <c r="OO379" s="5"/>
      <c r="OP379" s="5"/>
      <c r="OQ379" s="5"/>
      <c r="OR379" s="5"/>
      <c r="OS379" s="5"/>
      <c r="OT379" s="5"/>
      <c r="OU379" s="5"/>
      <c r="OV379" s="5"/>
      <c r="OW379" s="5"/>
      <c r="OX379" s="5"/>
      <c r="OY379" s="5"/>
      <c r="OZ379" s="5"/>
      <c r="PA379" s="5"/>
      <c r="PB379" s="5"/>
      <c r="PC379" s="5"/>
      <c r="PD379" s="5"/>
      <c r="PE379" s="5"/>
      <c r="PF379" s="5"/>
      <c r="PG379" s="5"/>
      <c r="PH379" s="5"/>
      <c r="PI379" s="5"/>
      <c r="PJ379" s="5"/>
      <c r="PK379" s="5"/>
      <c r="PL379" s="5"/>
      <c r="PM379" s="5"/>
      <c r="PN379" s="5"/>
      <c r="PO379" s="5"/>
      <c r="PP379" s="5"/>
      <c r="PQ379" s="5"/>
      <c r="PR379" s="5"/>
      <c r="PS379" s="5"/>
      <c r="PT379" s="5"/>
      <c r="PU379" s="5"/>
      <c r="PV379" s="5"/>
      <c r="PW379" s="5"/>
      <c r="PX379" s="5"/>
      <c r="PY379" s="5"/>
      <c r="PZ379" s="5"/>
      <c r="QA379" s="5"/>
      <c r="QB379" s="5"/>
      <c r="QC379" s="5"/>
      <c r="QD379" s="5"/>
      <c r="QE379" s="5"/>
      <c r="QF379" s="5"/>
      <c r="QG379" s="5"/>
      <c r="QH379" s="5"/>
      <c r="QI379" s="5"/>
      <c r="QJ379" s="5"/>
      <c r="QK379" s="5"/>
      <c r="QL379" s="5"/>
      <c r="QM379" s="5"/>
      <c r="QN379" s="5"/>
      <c r="QO379" s="5"/>
      <c r="QP379" s="5"/>
      <c r="QQ379" s="5"/>
      <c r="QR379" s="5"/>
      <c r="QS379" s="5"/>
      <c r="QT379" s="5"/>
      <c r="QU379" s="5"/>
      <c r="QV379" s="5"/>
      <c r="QW379" s="5"/>
      <c r="QX379" s="5"/>
      <c r="QY379" s="5"/>
      <c r="QZ379" s="5"/>
      <c r="RA379" s="5"/>
      <c r="RB379" s="5"/>
      <c r="RC379" s="5"/>
      <c r="RD379" s="5"/>
      <c r="RE379" s="5"/>
      <c r="RF379" s="5"/>
      <c r="RG379" s="5"/>
      <c r="RH379" s="5"/>
      <c r="RI379" s="5"/>
      <c r="RJ379" s="5"/>
      <c r="RK379" s="5"/>
      <c r="RL379" s="5"/>
      <c r="RM379" s="5"/>
      <c r="RN379" s="5"/>
      <c r="RO379" s="5"/>
      <c r="RP379" s="5"/>
      <c r="RQ379" s="5"/>
      <c r="RR379" s="5"/>
      <c r="RS379" s="5"/>
      <c r="RT379" s="5"/>
      <c r="RU379" s="5"/>
      <c r="RV379" s="5"/>
      <c r="RW379" s="5"/>
      <c r="RX379" s="5"/>
      <c r="RY379" s="5"/>
      <c r="RZ379" s="5"/>
      <c r="SA379" s="5"/>
      <c r="SB379" s="5"/>
      <c r="SC379" s="5"/>
      <c r="SD379" s="5"/>
      <c r="SE379" s="5"/>
      <c r="SF379" s="5"/>
      <c r="SG379" s="5"/>
      <c r="SH379" s="5"/>
      <c r="SI379" s="5"/>
      <c r="SJ379" s="5"/>
      <c r="SK379" s="5"/>
      <c r="SL379" s="5"/>
      <c r="SM379" s="5"/>
      <c r="SN379" s="5"/>
      <c r="SO379" s="5"/>
      <c r="SP379" s="5"/>
      <c r="SQ379" s="5"/>
      <c r="SR379" s="5"/>
      <c r="SS379" s="5"/>
      <c r="ST379" s="5"/>
      <c r="SU379" s="5"/>
      <c r="SV379" s="5"/>
      <c r="SW379" s="5"/>
      <c r="SX379" s="5"/>
      <c r="SY379" s="5"/>
      <c r="SZ379" s="5"/>
      <c r="TA379" s="5"/>
      <c r="TB379" s="5"/>
      <c r="TC379" s="5"/>
      <c r="TD379" s="5"/>
      <c r="TE379" s="5"/>
      <c r="TF379" s="5"/>
      <c r="TG379" s="5"/>
      <c r="TH379" s="5"/>
      <c r="TI379" s="5"/>
      <c r="TJ379" s="5"/>
      <c r="TK379" s="5"/>
      <c r="TL379" s="5"/>
      <c r="TM379" s="5"/>
      <c r="TN379" s="5"/>
      <c r="TO379" s="5"/>
      <c r="TP379" s="5"/>
      <c r="TQ379" s="5"/>
      <c r="TR379" s="5"/>
      <c r="TS379" s="5"/>
      <c r="TT379" s="5"/>
      <c r="TU379" s="5"/>
      <c r="TV379" s="5"/>
      <c r="TW379" s="5"/>
      <c r="TX379" s="5"/>
      <c r="TY379" s="5"/>
      <c r="TZ379" s="5"/>
      <c r="UA379" s="5"/>
      <c r="UB379" s="5"/>
      <c r="UC379" s="5"/>
      <c r="UD379" s="5"/>
      <c r="UE379" s="5"/>
      <c r="UF379" s="5"/>
      <c r="UG379" s="5"/>
      <c r="UH379" s="5"/>
      <c r="UI379" s="5"/>
      <c r="UJ379" s="5"/>
      <c r="UK379" s="5"/>
      <c r="UL379" s="5"/>
      <c r="UM379" s="5"/>
      <c r="UN379" s="5"/>
      <c r="UO379" s="5"/>
      <c r="UP379" s="5"/>
      <c r="UQ379" s="5"/>
      <c r="UR379" s="5"/>
      <c r="US379" s="5"/>
      <c r="UT379" s="5"/>
      <c r="UU379" s="5"/>
      <c r="UV379" s="5"/>
      <c r="UW379" s="5"/>
      <c r="UX379" s="5"/>
      <c r="UY379" s="5"/>
      <c r="UZ379" s="5"/>
      <c r="VA379" s="5"/>
      <c r="VB379" s="5"/>
      <c r="VC379" s="5"/>
      <c r="VD379" s="5"/>
      <c r="VE379" s="5"/>
      <c r="VF379" s="5"/>
      <c r="VG379" s="5"/>
      <c r="VH379" s="5"/>
      <c r="VI379" s="5"/>
      <c r="VJ379" s="5"/>
      <c r="VK379" s="5"/>
      <c r="VL379" s="5"/>
      <c r="VM379" s="5"/>
      <c r="VN379" s="5"/>
      <c r="VO379" s="5"/>
      <c r="VP379" s="5"/>
      <c r="VQ379" s="5"/>
      <c r="VR379" s="5"/>
      <c r="VS379" s="5"/>
      <c r="VT379" s="5"/>
      <c r="VU379" s="5"/>
      <c r="VV379" s="5"/>
      <c r="VW379" s="5"/>
      <c r="VX379" s="5"/>
      <c r="VY379" s="5"/>
      <c r="VZ379" s="5"/>
      <c r="WA379" s="5"/>
      <c r="WB379" s="5"/>
      <c r="WC379" s="5"/>
      <c r="WD379" s="5"/>
      <c r="WE379" s="5"/>
      <c r="WF379" s="5"/>
      <c r="WG379" s="5"/>
      <c r="WH379" s="5"/>
      <c r="WI379" s="5"/>
      <c r="WJ379" s="5"/>
      <c r="WK379" s="5"/>
      <c r="WL379" s="5"/>
      <c r="WM379" s="5"/>
      <c r="WN379" s="5"/>
      <c r="WO379" s="5"/>
      <c r="WP379" s="5"/>
      <c r="WQ379" s="5"/>
      <c r="WR379" s="5"/>
      <c r="WS379" s="5"/>
      <c r="WT379" s="5"/>
      <c r="WU379" s="5"/>
      <c r="WV379" s="5"/>
      <c r="WW379" s="5"/>
      <c r="WX379" s="5"/>
      <c r="WY379" s="5"/>
      <c r="WZ379" s="5"/>
      <c r="XA379" s="5"/>
      <c r="XB379" s="5"/>
      <c r="XC379" s="5"/>
      <c r="XD379" s="5"/>
      <c r="XE379" s="5"/>
      <c r="XF379" s="5"/>
      <c r="XG379" s="5"/>
      <c r="XH379" s="5"/>
      <c r="XI379" s="5"/>
      <c r="XJ379" s="5"/>
      <c r="XK379" s="5"/>
      <c r="XL379" s="5"/>
      <c r="XM379" s="5"/>
      <c r="XN379" s="5"/>
      <c r="XO379" s="5"/>
      <c r="XP379" s="5"/>
      <c r="XQ379" s="5"/>
      <c r="XR379" s="5"/>
      <c r="XS379" s="5"/>
      <c r="XT379" s="5"/>
      <c r="XU379" s="5"/>
      <c r="XV379" s="5"/>
      <c r="XW379" s="5"/>
    </row>
    <row r="380" spans="39:647" x14ac:dyDescent="0.4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c r="EU380" s="5"/>
      <c r="EV380" s="5"/>
      <c r="EW380" s="5"/>
      <c r="EX380" s="5"/>
      <c r="EY380" s="5"/>
      <c r="EZ380" s="5"/>
      <c r="FA380" s="5"/>
      <c r="FB380" s="5"/>
      <c r="FC380" s="5"/>
      <c r="FD380" s="5"/>
      <c r="FE380" s="5"/>
      <c r="FF380" s="5"/>
      <c r="FG380" s="5"/>
      <c r="FH380" s="5"/>
      <c r="FI380" s="5"/>
      <c r="FJ380" s="5"/>
      <c r="FK380" s="5"/>
      <c r="FL380" s="5"/>
      <c r="FM380" s="5"/>
      <c r="FN380" s="5"/>
      <c r="FO380" s="5"/>
      <c r="FP380" s="5"/>
      <c r="FQ380" s="5"/>
      <c r="FR380" s="5"/>
      <c r="FS380" s="5"/>
      <c r="FT380" s="5"/>
      <c r="FU380" s="5"/>
      <c r="FV380" s="5"/>
      <c r="FW380" s="5"/>
      <c r="FX380" s="5"/>
      <c r="FY380" s="5"/>
      <c r="FZ380" s="5"/>
      <c r="GA380" s="5"/>
      <c r="GB380" s="5"/>
      <c r="GC380" s="5"/>
      <c r="GD380" s="5"/>
      <c r="GE380" s="5"/>
      <c r="GF380" s="5"/>
      <c r="GG380" s="5"/>
      <c r="GH380" s="5"/>
      <c r="GI380" s="5"/>
      <c r="GJ380" s="5"/>
      <c r="GK380" s="5"/>
      <c r="GL380" s="5"/>
      <c r="GM380" s="5"/>
      <c r="GN380" s="5"/>
      <c r="GO380" s="5"/>
      <c r="GP380" s="5"/>
      <c r="GQ380" s="5"/>
      <c r="GR380" s="5"/>
      <c r="GS380" s="5"/>
      <c r="GT380" s="5"/>
      <c r="GU380" s="5"/>
      <c r="GV380" s="5"/>
      <c r="GW380" s="5"/>
      <c r="GX380" s="5"/>
      <c r="GY380" s="5"/>
      <c r="GZ380" s="5"/>
      <c r="HA380" s="5"/>
      <c r="HB380" s="5"/>
      <c r="HC380" s="5"/>
      <c r="HD380" s="5"/>
      <c r="HE380" s="5"/>
      <c r="HF380" s="5"/>
      <c r="HG380" s="5"/>
      <c r="HH380" s="5"/>
      <c r="HI380" s="5"/>
      <c r="HJ380" s="5"/>
      <c r="HK380" s="5"/>
      <c r="HL380" s="5"/>
      <c r="HM380" s="5"/>
      <c r="HN380" s="5"/>
      <c r="HO380" s="5"/>
      <c r="HP380" s="5"/>
      <c r="HQ380" s="5"/>
      <c r="HR380" s="5"/>
      <c r="HS380" s="5"/>
      <c r="HT380" s="5"/>
      <c r="HU380" s="5"/>
      <c r="HV380" s="5"/>
      <c r="HW380" s="5"/>
      <c r="HX380" s="5"/>
      <c r="HY380" s="5"/>
      <c r="HZ380" s="5"/>
      <c r="IA380" s="5"/>
      <c r="IB380" s="5"/>
      <c r="IC380" s="5"/>
      <c r="ID380" s="5"/>
      <c r="IE380" s="5"/>
      <c r="IF380" s="5"/>
      <c r="IG380" s="5"/>
      <c r="IH380" s="5"/>
      <c r="II380" s="5"/>
      <c r="IJ380" s="5"/>
      <c r="IK380" s="5"/>
      <c r="IL380" s="5"/>
      <c r="IM380" s="5"/>
      <c r="IN380" s="5"/>
      <c r="IO380" s="5"/>
      <c r="IP380" s="5"/>
      <c r="IQ380" s="5"/>
      <c r="IR380" s="5"/>
      <c r="IS380" s="5"/>
      <c r="IT380" s="5"/>
      <c r="IU380" s="5"/>
      <c r="IV380" s="5"/>
      <c r="IW380" s="5"/>
      <c r="IX380" s="5"/>
      <c r="IY380" s="5"/>
      <c r="IZ380" s="5"/>
      <c r="JA380" s="5"/>
      <c r="JB380" s="5"/>
      <c r="JC380" s="5"/>
      <c r="JD380" s="5"/>
      <c r="JE380" s="5"/>
      <c r="JF380" s="5"/>
      <c r="JG380" s="5"/>
      <c r="JH380" s="5"/>
      <c r="JI380" s="5"/>
      <c r="JJ380" s="5"/>
      <c r="JK380" s="5"/>
      <c r="JL380" s="5"/>
      <c r="JM380" s="5"/>
      <c r="JN380" s="5"/>
      <c r="JO380" s="5"/>
      <c r="JP380" s="5"/>
      <c r="JQ380" s="5"/>
      <c r="JR380" s="5"/>
      <c r="JS380" s="5"/>
      <c r="JT380" s="5"/>
      <c r="JU380" s="5"/>
      <c r="JV380" s="5"/>
      <c r="JW380" s="5"/>
      <c r="JX380" s="5"/>
      <c r="JY380" s="5"/>
      <c r="JZ380" s="5"/>
      <c r="KA380" s="5"/>
      <c r="KB380" s="5"/>
      <c r="KC380" s="5"/>
      <c r="KD380" s="5"/>
      <c r="KE380" s="5"/>
      <c r="KF380" s="5"/>
      <c r="KG380" s="5"/>
      <c r="KH380" s="5"/>
      <c r="KI380" s="5"/>
      <c r="KJ380" s="5"/>
      <c r="KK380" s="5"/>
      <c r="KL380" s="5"/>
      <c r="KM380" s="5"/>
      <c r="KN380" s="5"/>
      <c r="KO380" s="5"/>
      <c r="KP380" s="5"/>
      <c r="KQ380" s="5"/>
      <c r="KR380" s="5"/>
      <c r="KS380" s="5"/>
      <c r="KT380" s="5"/>
      <c r="KU380" s="5"/>
      <c r="KV380" s="5"/>
      <c r="KW380" s="5"/>
      <c r="KX380" s="5"/>
      <c r="KY380" s="5"/>
      <c r="KZ380" s="5"/>
      <c r="LA380" s="5"/>
      <c r="LB380" s="5"/>
      <c r="LC380" s="5"/>
      <c r="LD380" s="5"/>
      <c r="LE380" s="5"/>
      <c r="LF380" s="5"/>
      <c r="LG380" s="5"/>
      <c r="LH380" s="5"/>
      <c r="LI380" s="5"/>
      <c r="LJ380" s="5"/>
      <c r="LK380" s="5"/>
      <c r="LL380" s="5"/>
      <c r="LM380" s="5"/>
      <c r="LN380" s="5"/>
      <c r="LO380" s="5"/>
      <c r="LP380" s="5"/>
      <c r="LQ380" s="5"/>
      <c r="LR380" s="5"/>
      <c r="LS380" s="5"/>
      <c r="LT380" s="5"/>
      <c r="LU380" s="5"/>
      <c r="LV380" s="5"/>
      <c r="LW380" s="5"/>
      <c r="LX380" s="5"/>
      <c r="LY380" s="5"/>
      <c r="LZ380" s="5"/>
      <c r="MA380" s="5"/>
      <c r="MB380" s="5"/>
      <c r="MC380" s="5"/>
      <c r="MD380" s="5"/>
      <c r="ME380" s="5"/>
      <c r="MF380" s="5"/>
      <c r="MG380" s="5"/>
      <c r="MH380" s="5"/>
      <c r="MI380" s="5"/>
      <c r="MJ380" s="5"/>
      <c r="MK380" s="5"/>
      <c r="ML380" s="5"/>
      <c r="MM380" s="5"/>
      <c r="MN380" s="5"/>
      <c r="MO380" s="5"/>
      <c r="MP380" s="5"/>
      <c r="MQ380" s="5"/>
      <c r="MR380" s="5"/>
      <c r="MS380" s="5"/>
      <c r="MT380" s="5"/>
      <c r="MU380" s="5"/>
      <c r="MV380" s="5"/>
      <c r="MW380" s="5"/>
      <c r="MX380" s="5"/>
      <c r="MY380" s="5"/>
      <c r="MZ380" s="5"/>
      <c r="NA380" s="5"/>
      <c r="NB380" s="5"/>
      <c r="NC380" s="5"/>
      <c r="ND380" s="5"/>
      <c r="NE380" s="5"/>
      <c r="NF380" s="5"/>
      <c r="NG380" s="5"/>
      <c r="NH380" s="5"/>
      <c r="NI380" s="5"/>
      <c r="NJ380" s="5"/>
      <c r="NK380" s="5"/>
      <c r="NL380" s="5"/>
      <c r="NM380" s="5"/>
      <c r="NN380" s="5"/>
      <c r="NO380" s="5"/>
      <c r="NP380" s="5"/>
      <c r="NQ380" s="5"/>
      <c r="NR380" s="5"/>
      <c r="NS380" s="5"/>
      <c r="NT380" s="5"/>
      <c r="NU380" s="5"/>
      <c r="NV380" s="5"/>
      <c r="NW380" s="5"/>
      <c r="NX380" s="5"/>
      <c r="NY380" s="5"/>
      <c r="NZ380" s="5"/>
      <c r="OA380" s="5"/>
      <c r="OB380" s="5"/>
      <c r="OC380" s="5"/>
      <c r="OD380" s="5"/>
      <c r="OE380" s="5"/>
      <c r="OF380" s="5"/>
      <c r="OG380" s="5"/>
      <c r="OH380" s="5"/>
      <c r="OI380" s="5"/>
      <c r="OJ380" s="5"/>
      <c r="OK380" s="5"/>
      <c r="OL380" s="5"/>
      <c r="OM380" s="5"/>
      <c r="ON380" s="5"/>
      <c r="OO380" s="5"/>
      <c r="OP380" s="5"/>
      <c r="OQ380" s="5"/>
      <c r="OR380" s="5"/>
      <c r="OS380" s="5"/>
      <c r="OT380" s="5"/>
      <c r="OU380" s="5"/>
      <c r="OV380" s="5"/>
      <c r="OW380" s="5"/>
      <c r="OX380" s="5"/>
      <c r="OY380" s="5"/>
      <c r="OZ380" s="5"/>
      <c r="PA380" s="5"/>
      <c r="PB380" s="5"/>
      <c r="PC380" s="5"/>
      <c r="PD380" s="5"/>
      <c r="PE380" s="5"/>
      <c r="PF380" s="5"/>
      <c r="PG380" s="5"/>
      <c r="PH380" s="5"/>
      <c r="PI380" s="5"/>
      <c r="PJ380" s="5"/>
      <c r="PK380" s="5"/>
      <c r="PL380" s="5"/>
      <c r="PM380" s="5"/>
      <c r="PN380" s="5"/>
      <c r="PO380" s="5"/>
      <c r="PP380" s="5"/>
      <c r="PQ380" s="5"/>
      <c r="PR380" s="5"/>
      <c r="PS380" s="5"/>
      <c r="PT380" s="5"/>
      <c r="PU380" s="5"/>
      <c r="PV380" s="5"/>
      <c r="PW380" s="5"/>
      <c r="PX380" s="5"/>
      <c r="PY380" s="5"/>
      <c r="PZ380" s="5"/>
      <c r="QA380" s="5"/>
      <c r="QB380" s="5"/>
      <c r="QC380" s="5"/>
      <c r="QD380" s="5"/>
      <c r="QE380" s="5"/>
      <c r="QF380" s="5"/>
      <c r="QG380" s="5"/>
      <c r="QH380" s="5"/>
      <c r="QI380" s="5"/>
      <c r="QJ380" s="5"/>
      <c r="QK380" s="5"/>
      <c r="QL380" s="5"/>
      <c r="QM380" s="5"/>
      <c r="QN380" s="5"/>
      <c r="QO380" s="5"/>
      <c r="QP380" s="5"/>
      <c r="QQ380" s="5"/>
      <c r="QR380" s="5"/>
      <c r="QS380" s="5"/>
      <c r="QT380" s="5"/>
      <c r="QU380" s="5"/>
      <c r="QV380" s="5"/>
      <c r="QW380" s="5"/>
      <c r="QX380" s="5"/>
      <c r="QY380" s="5"/>
      <c r="QZ380" s="5"/>
      <c r="RA380" s="5"/>
      <c r="RB380" s="5"/>
      <c r="RC380" s="5"/>
      <c r="RD380" s="5"/>
      <c r="RE380" s="5"/>
      <c r="RF380" s="5"/>
      <c r="RG380" s="5"/>
      <c r="RH380" s="5"/>
      <c r="RI380" s="5"/>
      <c r="RJ380" s="5"/>
      <c r="RK380" s="5"/>
      <c r="RL380" s="5"/>
      <c r="RM380" s="5"/>
      <c r="RN380" s="5"/>
      <c r="RO380" s="5"/>
      <c r="RP380" s="5"/>
      <c r="RQ380" s="5"/>
      <c r="RR380" s="5"/>
      <c r="RS380" s="5"/>
      <c r="RT380" s="5"/>
      <c r="RU380" s="5"/>
      <c r="RV380" s="5"/>
      <c r="RW380" s="5"/>
      <c r="RX380" s="5"/>
      <c r="RY380" s="5"/>
      <c r="RZ380" s="5"/>
      <c r="SA380" s="5"/>
      <c r="SB380" s="5"/>
      <c r="SC380" s="5"/>
      <c r="SD380" s="5"/>
      <c r="SE380" s="5"/>
      <c r="SF380" s="5"/>
      <c r="SG380" s="5"/>
      <c r="SH380" s="5"/>
      <c r="SI380" s="5"/>
      <c r="SJ380" s="5"/>
      <c r="SK380" s="5"/>
      <c r="SL380" s="5"/>
      <c r="SM380" s="5"/>
      <c r="SN380" s="5"/>
      <c r="SO380" s="5"/>
      <c r="SP380" s="5"/>
      <c r="SQ380" s="5"/>
      <c r="SR380" s="5"/>
      <c r="SS380" s="5"/>
      <c r="ST380" s="5"/>
      <c r="SU380" s="5"/>
      <c r="SV380" s="5"/>
      <c r="SW380" s="5"/>
      <c r="SX380" s="5"/>
      <c r="SY380" s="5"/>
      <c r="SZ380" s="5"/>
      <c r="TA380" s="5"/>
      <c r="TB380" s="5"/>
      <c r="TC380" s="5"/>
      <c r="TD380" s="5"/>
      <c r="TE380" s="5"/>
      <c r="TF380" s="5"/>
      <c r="TG380" s="5"/>
      <c r="TH380" s="5"/>
      <c r="TI380" s="5"/>
      <c r="TJ380" s="5"/>
      <c r="TK380" s="5"/>
      <c r="TL380" s="5"/>
      <c r="TM380" s="5"/>
      <c r="TN380" s="5"/>
      <c r="TO380" s="5"/>
      <c r="TP380" s="5"/>
      <c r="TQ380" s="5"/>
      <c r="TR380" s="5"/>
      <c r="TS380" s="5"/>
      <c r="TT380" s="5"/>
      <c r="TU380" s="5"/>
      <c r="TV380" s="5"/>
      <c r="TW380" s="5"/>
      <c r="TX380" s="5"/>
      <c r="TY380" s="5"/>
      <c r="TZ380" s="5"/>
      <c r="UA380" s="5"/>
      <c r="UB380" s="5"/>
      <c r="UC380" s="5"/>
      <c r="UD380" s="5"/>
      <c r="UE380" s="5"/>
      <c r="UF380" s="5"/>
      <c r="UG380" s="5"/>
      <c r="UH380" s="5"/>
      <c r="UI380" s="5"/>
      <c r="UJ380" s="5"/>
      <c r="UK380" s="5"/>
      <c r="UL380" s="5"/>
      <c r="UM380" s="5"/>
      <c r="UN380" s="5"/>
      <c r="UO380" s="5"/>
      <c r="UP380" s="5"/>
      <c r="UQ380" s="5"/>
      <c r="UR380" s="5"/>
      <c r="US380" s="5"/>
      <c r="UT380" s="5"/>
      <c r="UU380" s="5"/>
      <c r="UV380" s="5"/>
      <c r="UW380" s="5"/>
      <c r="UX380" s="5"/>
      <c r="UY380" s="5"/>
      <c r="UZ380" s="5"/>
      <c r="VA380" s="5"/>
      <c r="VB380" s="5"/>
      <c r="VC380" s="5"/>
      <c r="VD380" s="5"/>
      <c r="VE380" s="5"/>
      <c r="VF380" s="5"/>
      <c r="VG380" s="5"/>
      <c r="VH380" s="5"/>
      <c r="VI380" s="5"/>
      <c r="VJ380" s="5"/>
      <c r="VK380" s="5"/>
      <c r="VL380" s="5"/>
      <c r="VM380" s="5"/>
      <c r="VN380" s="5"/>
      <c r="VO380" s="5"/>
      <c r="VP380" s="5"/>
      <c r="VQ380" s="5"/>
      <c r="VR380" s="5"/>
      <c r="VS380" s="5"/>
      <c r="VT380" s="5"/>
      <c r="VU380" s="5"/>
      <c r="VV380" s="5"/>
      <c r="VW380" s="5"/>
      <c r="VX380" s="5"/>
      <c r="VY380" s="5"/>
      <c r="VZ380" s="5"/>
      <c r="WA380" s="5"/>
      <c r="WB380" s="5"/>
      <c r="WC380" s="5"/>
      <c r="WD380" s="5"/>
      <c r="WE380" s="5"/>
      <c r="WF380" s="5"/>
      <c r="WG380" s="5"/>
      <c r="WH380" s="5"/>
      <c r="WI380" s="5"/>
      <c r="WJ380" s="5"/>
      <c r="WK380" s="5"/>
      <c r="WL380" s="5"/>
      <c r="WM380" s="5"/>
      <c r="WN380" s="5"/>
      <c r="WO380" s="5"/>
      <c r="WP380" s="5"/>
      <c r="WQ380" s="5"/>
      <c r="WR380" s="5"/>
      <c r="WS380" s="5"/>
      <c r="WT380" s="5"/>
      <c r="WU380" s="5"/>
      <c r="WV380" s="5"/>
      <c r="WW380" s="5"/>
      <c r="WX380" s="5"/>
      <c r="WY380" s="5"/>
      <c r="WZ380" s="5"/>
      <c r="XA380" s="5"/>
      <c r="XB380" s="5"/>
      <c r="XC380" s="5"/>
      <c r="XD380" s="5"/>
      <c r="XE380" s="5"/>
      <c r="XF380" s="5"/>
      <c r="XG380" s="5"/>
      <c r="XH380" s="5"/>
      <c r="XI380" s="5"/>
      <c r="XJ380" s="5"/>
      <c r="XK380" s="5"/>
      <c r="XL380" s="5"/>
      <c r="XM380" s="5"/>
      <c r="XN380" s="5"/>
      <c r="XO380" s="5"/>
      <c r="XP380" s="5"/>
      <c r="XQ380" s="5"/>
      <c r="XR380" s="5"/>
      <c r="XS380" s="5"/>
      <c r="XT380" s="5"/>
      <c r="XU380" s="5"/>
      <c r="XV380" s="5"/>
      <c r="XW380" s="5"/>
    </row>
    <row r="381" spans="39:647" x14ac:dyDescent="0.45">
      <c r="AM381" s="5"/>
      <c r="AN381" s="5"/>
      <c r="AO381" s="5"/>
      <c r="AP381" s="5"/>
      <c r="AQ381" s="5"/>
      <c r="AR381" s="5"/>
      <c r="AS381" s="5"/>
      <c r="AT381" s="5"/>
      <c r="AU381" s="5"/>
      <c r="AV381" s="5"/>
      <c r="AW381" s="5"/>
      <c r="AX381" s="5"/>
      <c r="AY381" s="5"/>
      <c r="AZ381" s="5"/>
      <c r="BA381" s="5"/>
      <c r="BB381" s="5"/>
      <c r="BC381" s="5"/>
      <c r="BD381" s="5"/>
      <c r="BE381" s="5"/>
      <c r="BF381" s="5"/>
      <c r="BG381" s="5"/>
      <c r="BH381" s="5"/>
      <c r="BI381" s="5"/>
      <c r="BJ381" s="5"/>
      <c r="BK381" s="5"/>
      <c r="BL381" s="5"/>
      <c r="BM381" s="5"/>
      <c r="BN381" s="5"/>
      <c r="BO381" s="5"/>
      <c r="BP381" s="5"/>
      <c r="BQ381" s="5"/>
      <c r="BR381" s="5"/>
      <c r="BS381" s="5"/>
      <c r="BT381" s="5"/>
      <c r="BU381" s="5"/>
      <c r="BV381" s="5"/>
      <c r="BW381" s="5"/>
      <c r="BX381" s="5"/>
      <c r="BY381" s="5"/>
      <c r="BZ381" s="5"/>
      <c r="CA381" s="5"/>
      <c r="CB381" s="5"/>
      <c r="CC381" s="5"/>
      <c r="CD381" s="5"/>
      <c r="CE381" s="5"/>
      <c r="CF381" s="5"/>
      <c r="CG381" s="5"/>
      <c r="CH381" s="5"/>
      <c r="CI381" s="5"/>
      <c r="CJ381" s="5"/>
      <c r="CK381" s="5"/>
      <c r="CL381" s="5"/>
      <c r="CM381" s="5"/>
      <c r="CN381" s="5"/>
      <c r="CO381" s="5"/>
      <c r="CP381" s="5"/>
      <c r="CQ381" s="5"/>
      <c r="CR381" s="5"/>
      <c r="CS381" s="5"/>
      <c r="CT381" s="5"/>
      <c r="CU381" s="5"/>
      <c r="CV381" s="5"/>
      <c r="CW381" s="5"/>
      <c r="CX381" s="5"/>
      <c r="CY381" s="5"/>
      <c r="CZ381" s="5"/>
      <c r="DA381" s="5"/>
      <c r="DB381" s="5"/>
      <c r="DC381" s="5"/>
      <c r="DD381" s="5"/>
      <c r="DE381" s="5"/>
      <c r="DF381" s="5"/>
      <c r="DG381" s="5"/>
      <c r="DH381" s="5"/>
      <c r="DI381" s="5"/>
      <c r="DJ381" s="5"/>
      <c r="DK381" s="5"/>
      <c r="DL381" s="5"/>
      <c r="DM381" s="5"/>
      <c r="DN381" s="5"/>
      <c r="DO381" s="5"/>
      <c r="DP381" s="5"/>
      <c r="DQ381" s="5"/>
      <c r="DR381" s="5"/>
      <c r="DS381" s="5"/>
      <c r="DT381" s="5"/>
      <c r="DU381" s="5"/>
      <c r="DV381" s="5"/>
      <c r="DW381" s="5"/>
      <c r="DX381" s="5"/>
      <c r="DY381" s="5"/>
      <c r="DZ381" s="5"/>
      <c r="EA381" s="5"/>
      <c r="EB381" s="5"/>
      <c r="EC381" s="5"/>
      <c r="ED381" s="5"/>
      <c r="EE381" s="5"/>
      <c r="EF381" s="5"/>
      <c r="EG381" s="5"/>
      <c r="EH381" s="5"/>
      <c r="EI381" s="5"/>
      <c r="EJ381" s="5"/>
      <c r="EK381" s="5"/>
      <c r="EL381" s="5"/>
      <c r="EM381" s="5"/>
      <c r="EN381" s="5"/>
      <c r="EO381" s="5"/>
      <c r="EP381" s="5"/>
      <c r="EQ381" s="5"/>
      <c r="ER381" s="5"/>
      <c r="ES381" s="5"/>
      <c r="ET381" s="5"/>
      <c r="EU381" s="5"/>
      <c r="EV381" s="5"/>
      <c r="EW381" s="5"/>
      <c r="EX381" s="5"/>
      <c r="EY381" s="5"/>
      <c r="EZ381" s="5"/>
      <c r="FA381" s="5"/>
      <c r="FB381" s="5"/>
      <c r="FC381" s="5"/>
      <c r="FD381" s="5"/>
      <c r="FE381" s="5"/>
      <c r="FF381" s="5"/>
      <c r="FG381" s="5"/>
      <c r="FH381" s="5"/>
      <c r="FI381" s="5"/>
      <c r="FJ381" s="5"/>
      <c r="FK381" s="5"/>
      <c r="FL381" s="5"/>
      <c r="FM381" s="5"/>
      <c r="FN381" s="5"/>
      <c r="FO381" s="5"/>
      <c r="FP381" s="5"/>
      <c r="FQ381" s="5"/>
      <c r="FR381" s="5"/>
      <c r="FS381" s="5"/>
      <c r="FT381" s="5"/>
      <c r="FU381" s="5"/>
      <c r="FV381" s="5"/>
      <c r="FW381" s="5"/>
      <c r="FX381" s="5"/>
      <c r="FY381" s="5"/>
      <c r="FZ381" s="5"/>
      <c r="GA381" s="5"/>
      <c r="GB381" s="5"/>
      <c r="GC381" s="5"/>
      <c r="GD381" s="5"/>
      <c r="GE381" s="5"/>
      <c r="GF381" s="5"/>
      <c r="GG381" s="5"/>
      <c r="GH381" s="5"/>
      <c r="GI381" s="5"/>
      <c r="GJ381" s="5"/>
      <c r="GK381" s="5"/>
      <c r="GL381" s="5"/>
      <c r="GM381" s="5"/>
      <c r="GN381" s="5"/>
      <c r="GO381" s="5"/>
      <c r="GP381" s="5"/>
      <c r="GQ381" s="5"/>
      <c r="GR381" s="5"/>
      <c r="GS381" s="5"/>
      <c r="GT381" s="5"/>
      <c r="GU381" s="5"/>
      <c r="GV381" s="5"/>
      <c r="GW381" s="5"/>
      <c r="GX381" s="5"/>
      <c r="GY381" s="5"/>
      <c r="GZ381" s="5"/>
      <c r="HA381" s="5"/>
      <c r="HB381" s="5"/>
      <c r="HC381" s="5"/>
      <c r="HD381" s="5"/>
      <c r="HE381" s="5"/>
      <c r="HF381" s="5"/>
      <c r="HG381" s="5"/>
      <c r="HH381" s="5"/>
      <c r="HI381" s="5"/>
      <c r="HJ381" s="5"/>
      <c r="HK381" s="5"/>
      <c r="HL381" s="5"/>
      <c r="HM381" s="5"/>
      <c r="HN381" s="5"/>
      <c r="HO381" s="5"/>
      <c r="HP381" s="5"/>
      <c r="HQ381" s="5"/>
      <c r="HR381" s="5"/>
      <c r="HS381" s="5"/>
      <c r="HT381" s="5"/>
      <c r="HU381" s="5"/>
      <c r="HV381" s="5"/>
      <c r="HW381" s="5"/>
      <c r="HX381" s="5"/>
      <c r="HY381" s="5"/>
      <c r="HZ381" s="5"/>
      <c r="IA381" s="5"/>
      <c r="IB381" s="5"/>
      <c r="IC381" s="5"/>
      <c r="ID381" s="5"/>
      <c r="IE381" s="5"/>
      <c r="IF381" s="5"/>
      <c r="IG381" s="5"/>
      <c r="IH381" s="5"/>
      <c r="II381" s="5"/>
      <c r="IJ381" s="5"/>
      <c r="IK381" s="5"/>
      <c r="IL381" s="5"/>
      <c r="IM381" s="5"/>
      <c r="IN381" s="5"/>
      <c r="IO381" s="5"/>
      <c r="IP381" s="5"/>
      <c r="IQ381" s="5"/>
      <c r="IR381" s="5"/>
      <c r="IS381" s="5"/>
      <c r="IT381" s="5"/>
      <c r="IU381" s="5"/>
      <c r="IV381" s="5"/>
      <c r="IW381" s="5"/>
      <c r="IX381" s="5"/>
      <c r="IY381" s="5"/>
      <c r="IZ381" s="5"/>
      <c r="JA381" s="5"/>
      <c r="JB381" s="5"/>
      <c r="JC381" s="5"/>
      <c r="JD381" s="5"/>
      <c r="JE381" s="5"/>
      <c r="JF381" s="5"/>
      <c r="JG381" s="5"/>
      <c r="JH381" s="5"/>
      <c r="JI381" s="5"/>
      <c r="JJ381" s="5"/>
      <c r="JK381" s="5"/>
      <c r="JL381" s="5"/>
      <c r="JM381" s="5"/>
      <c r="JN381" s="5"/>
      <c r="JO381" s="5"/>
      <c r="JP381" s="5"/>
      <c r="JQ381" s="5"/>
      <c r="JR381" s="5"/>
      <c r="JS381" s="5"/>
      <c r="JT381" s="5"/>
      <c r="JU381" s="5"/>
      <c r="JV381" s="5"/>
      <c r="JW381" s="5"/>
      <c r="JX381" s="5"/>
      <c r="JY381" s="5"/>
      <c r="JZ381" s="5"/>
      <c r="KA381" s="5"/>
      <c r="KB381" s="5"/>
      <c r="KC381" s="5"/>
      <c r="KD381" s="5"/>
      <c r="KE381" s="5"/>
      <c r="KF381" s="5"/>
      <c r="KG381" s="5"/>
      <c r="KH381" s="5"/>
      <c r="KI381" s="5"/>
      <c r="KJ381" s="5"/>
      <c r="KK381" s="5"/>
      <c r="KL381" s="5"/>
      <c r="KM381" s="5"/>
      <c r="KN381" s="5"/>
      <c r="KO381" s="5"/>
      <c r="KP381" s="5"/>
      <c r="KQ381" s="5"/>
      <c r="KR381" s="5"/>
      <c r="KS381" s="5"/>
      <c r="KT381" s="5"/>
      <c r="KU381" s="5"/>
      <c r="KV381" s="5"/>
      <c r="KW381" s="5"/>
      <c r="KX381" s="5"/>
      <c r="KY381" s="5"/>
      <c r="KZ381" s="5"/>
      <c r="LA381" s="5"/>
      <c r="LB381" s="5"/>
      <c r="LC381" s="5"/>
      <c r="LD381" s="5"/>
      <c r="LE381" s="5"/>
      <c r="LF381" s="5"/>
      <c r="LG381" s="5"/>
      <c r="LH381" s="5"/>
      <c r="LI381" s="5"/>
      <c r="LJ381" s="5"/>
      <c r="LK381" s="5"/>
      <c r="LL381" s="5"/>
      <c r="LM381" s="5"/>
      <c r="LN381" s="5"/>
      <c r="LO381" s="5"/>
      <c r="LP381" s="5"/>
      <c r="LQ381" s="5"/>
      <c r="LR381" s="5"/>
      <c r="LS381" s="5"/>
      <c r="LT381" s="5"/>
      <c r="LU381" s="5"/>
      <c r="LV381" s="5"/>
      <c r="LW381" s="5"/>
      <c r="LX381" s="5"/>
      <c r="LY381" s="5"/>
      <c r="LZ381" s="5"/>
      <c r="MA381" s="5"/>
      <c r="MB381" s="5"/>
      <c r="MC381" s="5"/>
      <c r="MD381" s="5"/>
      <c r="ME381" s="5"/>
      <c r="MF381" s="5"/>
      <c r="MG381" s="5"/>
      <c r="MH381" s="5"/>
      <c r="MI381" s="5"/>
      <c r="MJ381" s="5"/>
      <c r="MK381" s="5"/>
      <c r="ML381" s="5"/>
      <c r="MM381" s="5"/>
      <c r="MN381" s="5"/>
      <c r="MO381" s="5"/>
      <c r="MP381" s="5"/>
      <c r="MQ381" s="5"/>
      <c r="MR381" s="5"/>
      <c r="MS381" s="5"/>
      <c r="MT381" s="5"/>
      <c r="MU381" s="5"/>
      <c r="MV381" s="5"/>
      <c r="MW381" s="5"/>
      <c r="MX381" s="5"/>
      <c r="MY381" s="5"/>
      <c r="MZ381" s="5"/>
      <c r="NA381" s="5"/>
      <c r="NB381" s="5"/>
      <c r="NC381" s="5"/>
      <c r="ND381" s="5"/>
      <c r="NE381" s="5"/>
      <c r="NF381" s="5"/>
      <c r="NG381" s="5"/>
      <c r="NH381" s="5"/>
      <c r="NI381" s="5"/>
      <c r="NJ381" s="5"/>
      <c r="NK381" s="5"/>
      <c r="NL381" s="5"/>
      <c r="NM381" s="5"/>
      <c r="NN381" s="5"/>
      <c r="NO381" s="5"/>
      <c r="NP381" s="5"/>
      <c r="NQ381" s="5"/>
      <c r="NR381" s="5"/>
      <c r="NS381" s="5"/>
      <c r="NT381" s="5"/>
      <c r="NU381" s="5"/>
      <c r="NV381" s="5"/>
      <c r="NW381" s="5"/>
      <c r="NX381" s="5"/>
      <c r="NY381" s="5"/>
      <c r="NZ381" s="5"/>
      <c r="OA381" s="5"/>
      <c r="OB381" s="5"/>
      <c r="OC381" s="5"/>
      <c r="OD381" s="5"/>
      <c r="OE381" s="5"/>
      <c r="OF381" s="5"/>
      <c r="OG381" s="5"/>
      <c r="OH381" s="5"/>
      <c r="OI381" s="5"/>
      <c r="OJ381" s="5"/>
      <c r="OK381" s="5"/>
      <c r="OL381" s="5"/>
      <c r="OM381" s="5"/>
      <c r="ON381" s="5"/>
      <c r="OO381" s="5"/>
      <c r="OP381" s="5"/>
      <c r="OQ381" s="5"/>
      <c r="OR381" s="5"/>
      <c r="OS381" s="5"/>
      <c r="OT381" s="5"/>
      <c r="OU381" s="5"/>
      <c r="OV381" s="5"/>
      <c r="OW381" s="5"/>
      <c r="OX381" s="5"/>
      <c r="OY381" s="5"/>
      <c r="OZ381" s="5"/>
      <c r="PA381" s="5"/>
      <c r="PB381" s="5"/>
      <c r="PC381" s="5"/>
      <c r="PD381" s="5"/>
      <c r="PE381" s="5"/>
      <c r="PF381" s="5"/>
      <c r="PG381" s="5"/>
      <c r="PH381" s="5"/>
      <c r="PI381" s="5"/>
      <c r="PJ381" s="5"/>
      <c r="PK381" s="5"/>
      <c r="PL381" s="5"/>
      <c r="PM381" s="5"/>
      <c r="PN381" s="5"/>
      <c r="PO381" s="5"/>
      <c r="PP381" s="5"/>
      <c r="PQ381" s="5"/>
      <c r="PR381" s="5"/>
      <c r="PS381" s="5"/>
      <c r="PT381" s="5"/>
      <c r="PU381" s="5"/>
      <c r="PV381" s="5"/>
      <c r="PW381" s="5"/>
      <c r="PX381" s="5"/>
      <c r="PY381" s="5"/>
      <c r="PZ381" s="5"/>
      <c r="QA381" s="5"/>
      <c r="QB381" s="5"/>
      <c r="QC381" s="5"/>
      <c r="QD381" s="5"/>
      <c r="QE381" s="5"/>
      <c r="QF381" s="5"/>
      <c r="QG381" s="5"/>
      <c r="QH381" s="5"/>
      <c r="QI381" s="5"/>
      <c r="QJ381" s="5"/>
      <c r="QK381" s="5"/>
      <c r="QL381" s="5"/>
      <c r="QM381" s="5"/>
      <c r="QN381" s="5"/>
      <c r="QO381" s="5"/>
      <c r="QP381" s="5"/>
      <c r="QQ381" s="5"/>
      <c r="QR381" s="5"/>
      <c r="QS381" s="5"/>
      <c r="QT381" s="5"/>
      <c r="QU381" s="5"/>
      <c r="QV381" s="5"/>
      <c r="QW381" s="5"/>
      <c r="QX381" s="5"/>
      <c r="QY381" s="5"/>
      <c r="QZ381" s="5"/>
      <c r="RA381" s="5"/>
      <c r="RB381" s="5"/>
      <c r="RC381" s="5"/>
      <c r="RD381" s="5"/>
      <c r="RE381" s="5"/>
      <c r="RF381" s="5"/>
      <c r="RG381" s="5"/>
      <c r="RH381" s="5"/>
      <c r="RI381" s="5"/>
      <c r="RJ381" s="5"/>
      <c r="RK381" s="5"/>
      <c r="RL381" s="5"/>
      <c r="RM381" s="5"/>
      <c r="RN381" s="5"/>
      <c r="RO381" s="5"/>
      <c r="RP381" s="5"/>
      <c r="RQ381" s="5"/>
      <c r="RR381" s="5"/>
      <c r="RS381" s="5"/>
      <c r="RT381" s="5"/>
      <c r="RU381" s="5"/>
      <c r="RV381" s="5"/>
      <c r="RW381" s="5"/>
      <c r="RX381" s="5"/>
      <c r="RY381" s="5"/>
      <c r="RZ381" s="5"/>
      <c r="SA381" s="5"/>
      <c r="SB381" s="5"/>
      <c r="SC381" s="5"/>
      <c r="SD381" s="5"/>
      <c r="SE381" s="5"/>
      <c r="SF381" s="5"/>
      <c r="SG381" s="5"/>
      <c r="SH381" s="5"/>
      <c r="SI381" s="5"/>
      <c r="SJ381" s="5"/>
      <c r="SK381" s="5"/>
      <c r="SL381" s="5"/>
      <c r="SM381" s="5"/>
      <c r="SN381" s="5"/>
      <c r="SO381" s="5"/>
      <c r="SP381" s="5"/>
      <c r="SQ381" s="5"/>
      <c r="SR381" s="5"/>
      <c r="SS381" s="5"/>
      <c r="ST381" s="5"/>
      <c r="SU381" s="5"/>
      <c r="SV381" s="5"/>
      <c r="SW381" s="5"/>
      <c r="SX381" s="5"/>
      <c r="SY381" s="5"/>
      <c r="SZ381" s="5"/>
      <c r="TA381" s="5"/>
      <c r="TB381" s="5"/>
      <c r="TC381" s="5"/>
      <c r="TD381" s="5"/>
      <c r="TE381" s="5"/>
      <c r="TF381" s="5"/>
      <c r="TG381" s="5"/>
      <c r="TH381" s="5"/>
      <c r="TI381" s="5"/>
      <c r="TJ381" s="5"/>
      <c r="TK381" s="5"/>
      <c r="TL381" s="5"/>
      <c r="TM381" s="5"/>
      <c r="TN381" s="5"/>
      <c r="TO381" s="5"/>
      <c r="TP381" s="5"/>
      <c r="TQ381" s="5"/>
      <c r="TR381" s="5"/>
      <c r="TS381" s="5"/>
      <c r="TT381" s="5"/>
      <c r="TU381" s="5"/>
      <c r="TV381" s="5"/>
      <c r="TW381" s="5"/>
      <c r="TX381" s="5"/>
      <c r="TY381" s="5"/>
      <c r="TZ381" s="5"/>
      <c r="UA381" s="5"/>
      <c r="UB381" s="5"/>
      <c r="UC381" s="5"/>
      <c r="UD381" s="5"/>
      <c r="UE381" s="5"/>
      <c r="UF381" s="5"/>
      <c r="UG381" s="5"/>
      <c r="UH381" s="5"/>
      <c r="UI381" s="5"/>
      <c r="UJ381" s="5"/>
      <c r="UK381" s="5"/>
      <c r="UL381" s="5"/>
      <c r="UM381" s="5"/>
      <c r="UN381" s="5"/>
      <c r="UO381" s="5"/>
      <c r="UP381" s="5"/>
      <c r="UQ381" s="5"/>
      <c r="UR381" s="5"/>
      <c r="US381" s="5"/>
      <c r="UT381" s="5"/>
      <c r="UU381" s="5"/>
      <c r="UV381" s="5"/>
      <c r="UW381" s="5"/>
      <c r="UX381" s="5"/>
      <c r="UY381" s="5"/>
      <c r="UZ381" s="5"/>
      <c r="VA381" s="5"/>
      <c r="VB381" s="5"/>
      <c r="VC381" s="5"/>
      <c r="VD381" s="5"/>
      <c r="VE381" s="5"/>
      <c r="VF381" s="5"/>
      <c r="VG381" s="5"/>
      <c r="VH381" s="5"/>
      <c r="VI381" s="5"/>
      <c r="VJ381" s="5"/>
      <c r="VK381" s="5"/>
      <c r="VL381" s="5"/>
      <c r="VM381" s="5"/>
      <c r="VN381" s="5"/>
      <c r="VO381" s="5"/>
      <c r="VP381" s="5"/>
      <c r="VQ381" s="5"/>
      <c r="VR381" s="5"/>
      <c r="VS381" s="5"/>
      <c r="VT381" s="5"/>
      <c r="VU381" s="5"/>
      <c r="VV381" s="5"/>
      <c r="VW381" s="5"/>
      <c r="VX381" s="5"/>
      <c r="VY381" s="5"/>
      <c r="VZ381" s="5"/>
      <c r="WA381" s="5"/>
      <c r="WB381" s="5"/>
      <c r="WC381" s="5"/>
      <c r="WD381" s="5"/>
      <c r="WE381" s="5"/>
      <c r="WF381" s="5"/>
      <c r="WG381" s="5"/>
      <c r="WH381" s="5"/>
      <c r="WI381" s="5"/>
      <c r="WJ381" s="5"/>
      <c r="WK381" s="5"/>
      <c r="WL381" s="5"/>
      <c r="WM381" s="5"/>
      <c r="WN381" s="5"/>
      <c r="WO381" s="5"/>
      <c r="WP381" s="5"/>
      <c r="WQ381" s="5"/>
      <c r="WR381" s="5"/>
      <c r="WS381" s="5"/>
      <c r="WT381" s="5"/>
      <c r="WU381" s="5"/>
      <c r="WV381" s="5"/>
      <c r="WW381" s="5"/>
      <c r="WX381" s="5"/>
      <c r="WY381" s="5"/>
      <c r="WZ381" s="5"/>
      <c r="XA381" s="5"/>
      <c r="XB381" s="5"/>
      <c r="XC381" s="5"/>
      <c r="XD381" s="5"/>
      <c r="XE381" s="5"/>
      <c r="XF381" s="5"/>
      <c r="XG381" s="5"/>
      <c r="XH381" s="5"/>
      <c r="XI381" s="5"/>
      <c r="XJ381" s="5"/>
      <c r="XK381" s="5"/>
      <c r="XL381" s="5"/>
      <c r="XM381" s="5"/>
      <c r="XN381" s="5"/>
      <c r="XO381" s="5"/>
      <c r="XP381" s="5"/>
      <c r="XQ381" s="5"/>
      <c r="XR381" s="5"/>
      <c r="XS381" s="5"/>
      <c r="XT381" s="5"/>
      <c r="XU381" s="5"/>
      <c r="XV381" s="5"/>
      <c r="XW381" s="5"/>
    </row>
    <row r="382" spans="39:647" x14ac:dyDescent="0.45">
      <c r="AM382" s="5"/>
      <c r="AN382" s="5"/>
      <c r="AO382" s="5"/>
      <c r="AP382" s="5"/>
      <c r="AQ382" s="5"/>
      <c r="AR382" s="5"/>
      <c r="AS382" s="5"/>
      <c r="AT382" s="5"/>
      <c r="AU382" s="5"/>
      <c r="AV382" s="5"/>
      <c r="AW382" s="5"/>
      <c r="AX382" s="5"/>
      <c r="AY382" s="5"/>
      <c r="AZ382" s="5"/>
      <c r="BA382" s="5"/>
      <c r="BB382" s="5"/>
      <c r="BC382" s="5"/>
      <c r="BD382" s="5"/>
      <c r="BE382" s="5"/>
      <c r="BF382" s="5"/>
      <c r="BG382" s="5"/>
      <c r="BH382" s="5"/>
      <c r="BI382" s="5"/>
      <c r="BJ382" s="5"/>
      <c r="BK382" s="5"/>
      <c r="BL382" s="5"/>
      <c r="BM382" s="5"/>
      <c r="BN382" s="5"/>
      <c r="BO382" s="5"/>
      <c r="BP382" s="5"/>
      <c r="BQ382" s="5"/>
      <c r="BR382" s="5"/>
      <c r="BS382" s="5"/>
      <c r="BT382" s="5"/>
      <c r="BU382" s="5"/>
      <c r="BV382" s="5"/>
      <c r="BW382" s="5"/>
      <c r="BX382" s="5"/>
      <c r="BY382" s="5"/>
      <c r="BZ382" s="5"/>
      <c r="CA382" s="5"/>
      <c r="CB382" s="5"/>
      <c r="CC382" s="5"/>
      <c r="CD382" s="5"/>
      <c r="CE382" s="5"/>
      <c r="CF382" s="5"/>
      <c r="CG382" s="5"/>
      <c r="CH382" s="5"/>
      <c r="CI382" s="5"/>
      <c r="CJ382" s="5"/>
      <c r="CK382" s="5"/>
      <c r="CL382" s="5"/>
      <c r="CM382" s="5"/>
      <c r="CN382" s="5"/>
      <c r="CO382" s="5"/>
      <c r="CP382" s="5"/>
      <c r="CQ382" s="5"/>
      <c r="CR382" s="5"/>
      <c r="CS382" s="5"/>
      <c r="CT382" s="5"/>
      <c r="CU382" s="5"/>
      <c r="CV382" s="5"/>
      <c r="CW382" s="5"/>
      <c r="CX382" s="5"/>
      <c r="CY382" s="5"/>
      <c r="CZ382" s="5"/>
      <c r="DA382" s="5"/>
      <c r="DB382" s="5"/>
      <c r="DC382" s="5"/>
      <c r="DD382" s="5"/>
      <c r="DE382" s="5"/>
      <c r="DF382" s="5"/>
      <c r="DG382" s="5"/>
      <c r="DH382" s="5"/>
      <c r="DI382" s="5"/>
      <c r="DJ382" s="5"/>
      <c r="DK382" s="5"/>
      <c r="DL382" s="5"/>
      <c r="DM382" s="5"/>
      <c r="DN382" s="5"/>
      <c r="DO382" s="5"/>
      <c r="DP382" s="5"/>
      <c r="DQ382" s="5"/>
      <c r="DR382" s="5"/>
      <c r="DS382" s="5"/>
      <c r="DT382" s="5"/>
      <c r="DU382" s="5"/>
      <c r="DV382" s="5"/>
      <c r="DW382" s="5"/>
      <c r="DX382" s="5"/>
      <c r="DY382" s="5"/>
      <c r="DZ382" s="5"/>
      <c r="EA382" s="5"/>
      <c r="EB382" s="5"/>
      <c r="EC382" s="5"/>
      <c r="ED382" s="5"/>
      <c r="EE382" s="5"/>
      <c r="EF382" s="5"/>
      <c r="EG382" s="5"/>
      <c r="EH382" s="5"/>
      <c r="EI382" s="5"/>
      <c r="EJ382" s="5"/>
      <c r="EK382" s="5"/>
      <c r="EL382" s="5"/>
      <c r="EM382" s="5"/>
      <c r="EN382" s="5"/>
      <c r="EO382" s="5"/>
      <c r="EP382" s="5"/>
      <c r="EQ382" s="5"/>
      <c r="ER382" s="5"/>
      <c r="ES382" s="5"/>
      <c r="ET382" s="5"/>
      <c r="EU382" s="5"/>
      <c r="EV382" s="5"/>
      <c r="EW382" s="5"/>
      <c r="EX382" s="5"/>
      <c r="EY382" s="5"/>
      <c r="EZ382" s="5"/>
      <c r="FA382" s="5"/>
      <c r="FB382" s="5"/>
      <c r="FC382" s="5"/>
      <c r="FD382" s="5"/>
      <c r="FE382" s="5"/>
      <c r="FF382" s="5"/>
      <c r="FG382" s="5"/>
      <c r="FH382" s="5"/>
      <c r="FI382" s="5"/>
      <c r="FJ382" s="5"/>
      <c r="FK382" s="5"/>
      <c r="FL382" s="5"/>
      <c r="FM382" s="5"/>
      <c r="FN382" s="5"/>
      <c r="FO382" s="5"/>
      <c r="FP382" s="5"/>
      <c r="FQ382" s="5"/>
      <c r="FR382" s="5"/>
      <c r="FS382" s="5"/>
      <c r="FT382" s="5"/>
      <c r="FU382" s="5"/>
      <c r="FV382" s="5"/>
      <c r="FW382" s="5"/>
      <c r="FX382" s="5"/>
      <c r="FY382" s="5"/>
      <c r="FZ382" s="5"/>
      <c r="GA382" s="5"/>
      <c r="GB382" s="5"/>
      <c r="GC382" s="5"/>
      <c r="GD382" s="5"/>
      <c r="GE382" s="5"/>
      <c r="GF382" s="5"/>
      <c r="GG382" s="5"/>
      <c r="GH382" s="5"/>
      <c r="GI382" s="5"/>
      <c r="GJ382" s="5"/>
      <c r="GK382" s="5"/>
      <c r="GL382" s="5"/>
      <c r="GM382" s="5"/>
      <c r="GN382" s="5"/>
      <c r="GO382" s="5"/>
      <c r="GP382" s="5"/>
      <c r="GQ382" s="5"/>
      <c r="GR382" s="5"/>
      <c r="GS382" s="5"/>
      <c r="GT382" s="5"/>
      <c r="GU382" s="5"/>
      <c r="GV382" s="5"/>
      <c r="GW382" s="5"/>
      <c r="GX382" s="5"/>
      <c r="GY382" s="5"/>
      <c r="GZ382" s="5"/>
      <c r="HA382" s="5"/>
      <c r="HB382" s="5"/>
      <c r="HC382" s="5"/>
      <c r="HD382" s="5"/>
      <c r="HE382" s="5"/>
      <c r="HF382" s="5"/>
      <c r="HG382" s="5"/>
      <c r="HH382" s="5"/>
      <c r="HI382" s="5"/>
      <c r="HJ382" s="5"/>
      <c r="HK382" s="5"/>
      <c r="HL382" s="5"/>
      <c r="HM382" s="5"/>
      <c r="HN382" s="5"/>
      <c r="HO382" s="5"/>
      <c r="HP382" s="5"/>
      <c r="HQ382" s="5"/>
      <c r="HR382" s="5"/>
      <c r="HS382" s="5"/>
      <c r="HT382" s="5"/>
      <c r="HU382" s="5"/>
      <c r="HV382" s="5"/>
      <c r="HW382" s="5"/>
      <c r="HX382" s="5"/>
      <c r="HY382" s="5"/>
      <c r="HZ382" s="5"/>
      <c r="IA382" s="5"/>
      <c r="IB382" s="5"/>
      <c r="IC382" s="5"/>
      <c r="ID382" s="5"/>
      <c r="IE382" s="5"/>
      <c r="IF382" s="5"/>
      <c r="IG382" s="5"/>
      <c r="IH382" s="5"/>
      <c r="II382" s="5"/>
      <c r="IJ382" s="5"/>
      <c r="IK382" s="5"/>
      <c r="IL382" s="5"/>
      <c r="IM382" s="5"/>
      <c r="IN382" s="5"/>
      <c r="IO382" s="5"/>
      <c r="IP382" s="5"/>
      <c r="IQ382" s="5"/>
      <c r="IR382" s="5"/>
      <c r="IS382" s="5"/>
      <c r="IT382" s="5"/>
      <c r="IU382" s="5"/>
      <c r="IV382" s="5"/>
      <c r="IW382" s="5"/>
      <c r="IX382" s="5"/>
      <c r="IY382" s="5"/>
      <c r="IZ382" s="5"/>
      <c r="JA382" s="5"/>
      <c r="JB382" s="5"/>
      <c r="JC382" s="5"/>
      <c r="JD382" s="5"/>
      <c r="JE382" s="5"/>
      <c r="JF382" s="5"/>
      <c r="JG382" s="5"/>
      <c r="JH382" s="5"/>
      <c r="JI382" s="5"/>
      <c r="JJ382" s="5"/>
      <c r="JK382" s="5"/>
      <c r="JL382" s="5"/>
      <c r="JM382" s="5"/>
      <c r="JN382" s="5"/>
      <c r="JO382" s="5"/>
      <c r="JP382" s="5"/>
      <c r="JQ382" s="5"/>
      <c r="JR382" s="5"/>
      <c r="JS382" s="5"/>
      <c r="JT382" s="5"/>
      <c r="JU382" s="5"/>
      <c r="JV382" s="5"/>
      <c r="JW382" s="5"/>
      <c r="JX382" s="5"/>
      <c r="JY382" s="5"/>
      <c r="JZ382" s="5"/>
      <c r="KA382" s="5"/>
      <c r="KB382" s="5"/>
      <c r="KC382" s="5"/>
      <c r="KD382" s="5"/>
      <c r="KE382" s="5"/>
      <c r="KF382" s="5"/>
      <c r="KG382" s="5"/>
      <c r="KH382" s="5"/>
      <c r="KI382" s="5"/>
      <c r="KJ382" s="5"/>
      <c r="KK382" s="5"/>
      <c r="KL382" s="5"/>
      <c r="KM382" s="5"/>
      <c r="KN382" s="5"/>
      <c r="KO382" s="5"/>
      <c r="KP382" s="5"/>
      <c r="KQ382" s="5"/>
      <c r="KR382" s="5"/>
      <c r="KS382" s="5"/>
      <c r="KT382" s="5"/>
      <c r="KU382" s="5"/>
      <c r="KV382" s="5"/>
      <c r="KW382" s="5"/>
      <c r="KX382" s="5"/>
      <c r="KY382" s="5"/>
      <c r="KZ382" s="5"/>
      <c r="LA382" s="5"/>
      <c r="LB382" s="5"/>
      <c r="LC382" s="5"/>
      <c r="LD382" s="5"/>
      <c r="LE382" s="5"/>
      <c r="LF382" s="5"/>
      <c r="LG382" s="5"/>
      <c r="LH382" s="5"/>
      <c r="LI382" s="5"/>
      <c r="LJ382" s="5"/>
      <c r="LK382" s="5"/>
      <c r="LL382" s="5"/>
      <c r="LM382" s="5"/>
      <c r="LN382" s="5"/>
      <c r="LO382" s="5"/>
      <c r="LP382" s="5"/>
      <c r="LQ382" s="5"/>
      <c r="LR382" s="5"/>
      <c r="LS382" s="5"/>
      <c r="LT382" s="5"/>
      <c r="LU382" s="5"/>
      <c r="LV382" s="5"/>
      <c r="LW382" s="5"/>
      <c r="LX382" s="5"/>
      <c r="LY382" s="5"/>
      <c r="LZ382" s="5"/>
      <c r="MA382" s="5"/>
      <c r="MB382" s="5"/>
      <c r="MC382" s="5"/>
      <c r="MD382" s="5"/>
      <c r="ME382" s="5"/>
      <c r="MF382" s="5"/>
      <c r="MG382" s="5"/>
      <c r="MH382" s="5"/>
      <c r="MI382" s="5"/>
      <c r="MJ382" s="5"/>
      <c r="MK382" s="5"/>
      <c r="ML382" s="5"/>
      <c r="MM382" s="5"/>
      <c r="MN382" s="5"/>
      <c r="MO382" s="5"/>
      <c r="MP382" s="5"/>
      <c r="MQ382" s="5"/>
      <c r="MR382" s="5"/>
      <c r="MS382" s="5"/>
      <c r="MT382" s="5"/>
      <c r="MU382" s="5"/>
      <c r="MV382" s="5"/>
      <c r="MW382" s="5"/>
      <c r="MX382" s="5"/>
      <c r="MY382" s="5"/>
      <c r="MZ382" s="5"/>
      <c r="NA382" s="5"/>
      <c r="NB382" s="5"/>
      <c r="NC382" s="5"/>
      <c r="ND382" s="5"/>
      <c r="NE382" s="5"/>
      <c r="NF382" s="5"/>
      <c r="NG382" s="5"/>
      <c r="NH382" s="5"/>
      <c r="NI382" s="5"/>
      <c r="NJ382" s="5"/>
      <c r="NK382" s="5"/>
      <c r="NL382" s="5"/>
      <c r="NM382" s="5"/>
      <c r="NN382" s="5"/>
      <c r="NO382" s="5"/>
      <c r="NP382" s="5"/>
      <c r="NQ382" s="5"/>
      <c r="NR382" s="5"/>
      <c r="NS382" s="5"/>
      <c r="NT382" s="5"/>
      <c r="NU382" s="5"/>
      <c r="NV382" s="5"/>
      <c r="NW382" s="5"/>
      <c r="NX382" s="5"/>
      <c r="NY382" s="5"/>
      <c r="NZ382" s="5"/>
      <c r="OA382" s="5"/>
      <c r="OB382" s="5"/>
      <c r="OC382" s="5"/>
      <c r="OD382" s="5"/>
      <c r="OE382" s="5"/>
      <c r="OF382" s="5"/>
      <c r="OG382" s="5"/>
      <c r="OH382" s="5"/>
      <c r="OI382" s="5"/>
      <c r="OJ382" s="5"/>
      <c r="OK382" s="5"/>
      <c r="OL382" s="5"/>
      <c r="OM382" s="5"/>
      <c r="ON382" s="5"/>
      <c r="OO382" s="5"/>
      <c r="OP382" s="5"/>
      <c r="OQ382" s="5"/>
      <c r="OR382" s="5"/>
      <c r="OS382" s="5"/>
      <c r="OT382" s="5"/>
      <c r="OU382" s="5"/>
      <c r="OV382" s="5"/>
      <c r="OW382" s="5"/>
      <c r="OX382" s="5"/>
      <c r="OY382" s="5"/>
      <c r="OZ382" s="5"/>
      <c r="PA382" s="5"/>
      <c r="PB382" s="5"/>
      <c r="PC382" s="5"/>
      <c r="PD382" s="5"/>
      <c r="PE382" s="5"/>
      <c r="PF382" s="5"/>
      <c r="PG382" s="5"/>
      <c r="PH382" s="5"/>
      <c r="PI382" s="5"/>
      <c r="PJ382" s="5"/>
      <c r="PK382" s="5"/>
      <c r="PL382" s="5"/>
      <c r="PM382" s="5"/>
      <c r="PN382" s="5"/>
      <c r="PO382" s="5"/>
      <c r="PP382" s="5"/>
      <c r="PQ382" s="5"/>
      <c r="PR382" s="5"/>
      <c r="PS382" s="5"/>
      <c r="PT382" s="5"/>
      <c r="PU382" s="5"/>
      <c r="PV382" s="5"/>
      <c r="PW382" s="5"/>
      <c r="PX382" s="5"/>
      <c r="PY382" s="5"/>
      <c r="PZ382" s="5"/>
      <c r="QA382" s="5"/>
      <c r="QB382" s="5"/>
      <c r="QC382" s="5"/>
      <c r="QD382" s="5"/>
      <c r="QE382" s="5"/>
      <c r="QF382" s="5"/>
      <c r="QG382" s="5"/>
      <c r="QH382" s="5"/>
      <c r="QI382" s="5"/>
      <c r="QJ382" s="5"/>
      <c r="QK382" s="5"/>
      <c r="QL382" s="5"/>
      <c r="QM382" s="5"/>
      <c r="QN382" s="5"/>
      <c r="QO382" s="5"/>
      <c r="QP382" s="5"/>
      <c r="QQ382" s="5"/>
      <c r="QR382" s="5"/>
      <c r="QS382" s="5"/>
      <c r="QT382" s="5"/>
      <c r="QU382" s="5"/>
      <c r="QV382" s="5"/>
      <c r="QW382" s="5"/>
      <c r="QX382" s="5"/>
      <c r="QY382" s="5"/>
      <c r="QZ382" s="5"/>
      <c r="RA382" s="5"/>
      <c r="RB382" s="5"/>
      <c r="RC382" s="5"/>
      <c r="RD382" s="5"/>
      <c r="RE382" s="5"/>
      <c r="RF382" s="5"/>
      <c r="RG382" s="5"/>
      <c r="RH382" s="5"/>
      <c r="RI382" s="5"/>
      <c r="RJ382" s="5"/>
      <c r="RK382" s="5"/>
      <c r="RL382" s="5"/>
      <c r="RM382" s="5"/>
      <c r="RN382" s="5"/>
      <c r="RO382" s="5"/>
      <c r="RP382" s="5"/>
      <c r="RQ382" s="5"/>
      <c r="RR382" s="5"/>
      <c r="RS382" s="5"/>
      <c r="RT382" s="5"/>
      <c r="RU382" s="5"/>
      <c r="RV382" s="5"/>
      <c r="RW382" s="5"/>
      <c r="RX382" s="5"/>
      <c r="RY382" s="5"/>
      <c r="RZ382" s="5"/>
      <c r="SA382" s="5"/>
      <c r="SB382" s="5"/>
      <c r="SC382" s="5"/>
      <c r="SD382" s="5"/>
      <c r="SE382" s="5"/>
      <c r="SF382" s="5"/>
      <c r="SG382" s="5"/>
      <c r="SH382" s="5"/>
      <c r="SI382" s="5"/>
      <c r="SJ382" s="5"/>
      <c r="SK382" s="5"/>
      <c r="SL382" s="5"/>
      <c r="SM382" s="5"/>
      <c r="SN382" s="5"/>
      <c r="SO382" s="5"/>
      <c r="SP382" s="5"/>
      <c r="SQ382" s="5"/>
      <c r="SR382" s="5"/>
      <c r="SS382" s="5"/>
      <c r="ST382" s="5"/>
      <c r="SU382" s="5"/>
      <c r="SV382" s="5"/>
      <c r="SW382" s="5"/>
      <c r="SX382" s="5"/>
      <c r="SY382" s="5"/>
      <c r="SZ382" s="5"/>
      <c r="TA382" s="5"/>
      <c r="TB382" s="5"/>
      <c r="TC382" s="5"/>
      <c r="TD382" s="5"/>
      <c r="TE382" s="5"/>
      <c r="TF382" s="5"/>
      <c r="TG382" s="5"/>
      <c r="TH382" s="5"/>
      <c r="TI382" s="5"/>
      <c r="TJ382" s="5"/>
      <c r="TK382" s="5"/>
      <c r="TL382" s="5"/>
      <c r="TM382" s="5"/>
      <c r="TN382" s="5"/>
      <c r="TO382" s="5"/>
      <c r="TP382" s="5"/>
      <c r="TQ382" s="5"/>
      <c r="TR382" s="5"/>
      <c r="TS382" s="5"/>
      <c r="TT382" s="5"/>
      <c r="TU382" s="5"/>
      <c r="TV382" s="5"/>
      <c r="TW382" s="5"/>
      <c r="TX382" s="5"/>
      <c r="TY382" s="5"/>
      <c r="TZ382" s="5"/>
      <c r="UA382" s="5"/>
      <c r="UB382" s="5"/>
      <c r="UC382" s="5"/>
      <c r="UD382" s="5"/>
      <c r="UE382" s="5"/>
      <c r="UF382" s="5"/>
      <c r="UG382" s="5"/>
      <c r="UH382" s="5"/>
      <c r="UI382" s="5"/>
      <c r="UJ382" s="5"/>
      <c r="UK382" s="5"/>
      <c r="UL382" s="5"/>
      <c r="UM382" s="5"/>
      <c r="UN382" s="5"/>
      <c r="UO382" s="5"/>
      <c r="UP382" s="5"/>
      <c r="UQ382" s="5"/>
      <c r="UR382" s="5"/>
      <c r="US382" s="5"/>
      <c r="UT382" s="5"/>
      <c r="UU382" s="5"/>
      <c r="UV382" s="5"/>
      <c r="UW382" s="5"/>
      <c r="UX382" s="5"/>
      <c r="UY382" s="5"/>
      <c r="UZ382" s="5"/>
      <c r="VA382" s="5"/>
      <c r="VB382" s="5"/>
      <c r="VC382" s="5"/>
      <c r="VD382" s="5"/>
      <c r="VE382" s="5"/>
      <c r="VF382" s="5"/>
      <c r="VG382" s="5"/>
      <c r="VH382" s="5"/>
      <c r="VI382" s="5"/>
      <c r="VJ382" s="5"/>
      <c r="VK382" s="5"/>
      <c r="VL382" s="5"/>
      <c r="VM382" s="5"/>
      <c r="VN382" s="5"/>
      <c r="VO382" s="5"/>
      <c r="VP382" s="5"/>
      <c r="VQ382" s="5"/>
      <c r="VR382" s="5"/>
      <c r="VS382" s="5"/>
      <c r="VT382" s="5"/>
      <c r="VU382" s="5"/>
      <c r="VV382" s="5"/>
      <c r="VW382" s="5"/>
      <c r="VX382" s="5"/>
      <c r="VY382" s="5"/>
      <c r="VZ382" s="5"/>
      <c r="WA382" s="5"/>
      <c r="WB382" s="5"/>
      <c r="WC382" s="5"/>
      <c r="WD382" s="5"/>
      <c r="WE382" s="5"/>
      <c r="WF382" s="5"/>
      <c r="WG382" s="5"/>
      <c r="WH382" s="5"/>
      <c r="WI382" s="5"/>
      <c r="WJ382" s="5"/>
      <c r="WK382" s="5"/>
      <c r="WL382" s="5"/>
      <c r="WM382" s="5"/>
      <c r="WN382" s="5"/>
      <c r="WO382" s="5"/>
      <c r="WP382" s="5"/>
      <c r="WQ382" s="5"/>
      <c r="WR382" s="5"/>
      <c r="WS382" s="5"/>
      <c r="WT382" s="5"/>
      <c r="WU382" s="5"/>
      <c r="WV382" s="5"/>
      <c r="WW382" s="5"/>
      <c r="WX382" s="5"/>
      <c r="WY382" s="5"/>
      <c r="WZ382" s="5"/>
      <c r="XA382" s="5"/>
      <c r="XB382" s="5"/>
      <c r="XC382" s="5"/>
      <c r="XD382" s="5"/>
      <c r="XE382" s="5"/>
      <c r="XF382" s="5"/>
      <c r="XG382" s="5"/>
      <c r="XH382" s="5"/>
      <c r="XI382" s="5"/>
      <c r="XJ382" s="5"/>
      <c r="XK382" s="5"/>
      <c r="XL382" s="5"/>
      <c r="XM382" s="5"/>
      <c r="XN382" s="5"/>
      <c r="XO382" s="5"/>
      <c r="XP382" s="5"/>
      <c r="XQ382" s="5"/>
      <c r="XR382" s="5"/>
      <c r="XS382" s="5"/>
      <c r="XT382" s="5"/>
      <c r="XU382" s="5"/>
      <c r="XV382" s="5"/>
      <c r="XW382" s="5"/>
    </row>
    <row r="383" spans="39:647" x14ac:dyDescent="0.45">
      <c r="AM383" s="5"/>
      <c r="AN383" s="5"/>
      <c r="AO383" s="5"/>
      <c r="AP383" s="5"/>
      <c r="AQ383" s="5"/>
      <c r="AR383" s="5"/>
      <c r="AS383" s="5"/>
      <c r="AT383" s="5"/>
      <c r="AU383" s="5"/>
      <c r="AV383" s="5"/>
      <c r="AW383" s="5"/>
      <c r="AX383" s="5"/>
      <c r="AY383" s="5"/>
      <c r="AZ383" s="5"/>
      <c r="BA383" s="5"/>
      <c r="BB383" s="5"/>
      <c r="BC383" s="5"/>
      <c r="BD383" s="5"/>
      <c r="BE383" s="5"/>
      <c r="BF383" s="5"/>
      <c r="BG383" s="5"/>
      <c r="BH383" s="5"/>
      <c r="BI383" s="5"/>
      <c r="BJ383" s="5"/>
      <c r="BK383" s="5"/>
      <c r="BL383" s="5"/>
      <c r="BM383" s="5"/>
      <c r="BN383" s="5"/>
      <c r="BO383" s="5"/>
      <c r="BP383" s="5"/>
      <c r="BQ383" s="5"/>
      <c r="BR383" s="5"/>
      <c r="BS383" s="5"/>
      <c r="BT383" s="5"/>
      <c r="BU383" s="5"/>
      <c r="BV383" s="5"/>
      <c r="BW383" s="5"/>
      <c r="BX383" s="5"/>
      <c r="BY383" s="5"/>
      <c r="BZ383" s="5"/>
      <c r="CA383" s="5"/>
      <c r="CB383" s="5"/>
      <c r="CC383" s="5"/>
      <c r="CD383" s="5"/>
      <c r="CE383" s="5"/>
      <c r="CF383" s="5"/>
      <c r="CG383" s="5"/>
      <c r="CH383" s="5"/>
      <c r="CI383" s="5"/>
      <c r="CJ383" s="5"/>
      <c r="CK383" s="5"/>
      <c r="CL383" s="5"/>
      <c r="CM383" s="5"/>
      <c r="CN383" s="5"/>
      <c r="CO383" s="5"/>
      <c r="CP383" s="5"/>
      <c r="CQ383" s="5"/>
      <c r="CR383" s="5"/>
      <c r="CS383" s="5"/>
      <c r="CT383" s="5"/>
      <c r="CU383" s="5"/>
      <c r="CV383" s="5"/>
      <c r="CW383" s="5"/>
      <c r="CX383" s="5"/>
      <c r="CY383" s="5"/>
      <c r="CZ383" s="5"/>
      <c r="DA383" s="5"/>
      <c r="DB383" s="5"/>
      <c r="DC383" s="5"/>
      <c r="DD383" s="5"/>
      <c r="DE383" s="5"/>
      <c r="DF383" s="5"/>
      <c r="DG383" s="5"/>
      <c r="DH383" s="5"/>
      <c r="DI383" s="5"/>
      <c r="DJ383" s="5"/>
      <c r="DK383" s="5"/>
      <c r="DL383" s="5"/>
      <c r="DM383" s="5"/>
      <c r="DN383" s="5"/>
      <c r="DO383" s="5"/>
      <c r="DP383" s="5"/>
      <c r="DQ383" s="5"/>
      <c r="DR383" s="5"/>
      <c r="DS383" s="5"/>
      <c r="DT383" s="5"/>
      <c r="DU383" s="5"/>
      <c r="DV383" s="5"/>
      <c r="DW383" s="5"/>
      <c r="DX383" s="5"/>
      <c r="DY383" s="5"/>
      <c r="DZ383" s="5"/>
      <c r="EA383" s="5"/>
      <c r="EB383" s="5"/>
      <c r="EC383" s="5"/>
      <c r="ED383" s="5"/>
      <c r="EE383" s="5"/>
      <c r="EF383" s="5"/>
      <c r="EG383" s="5"/>
      <c r="EH383" s="5"/>
      <c r="EI383" s="5"/>
      <c r="EJ383" s="5"/>
      <c r="EK383" s="5"/>
      <c r="EL383" s="5"/>
      <c r="EM383" s="5"/>
      <c r="EN383" s="5"/>
      <c r="EO383" s="5"/>
      <c r="EP383" s="5"/>
      <c r="EQ383" s="5"/>
      <c r="ER383" s="5"/>
      <c r="ES383" s="5"/>
      <c r="ET383" s="5"/>
      <c r="EU383" s="5"/>
      <c r="EV383" s="5"/>
      <c r="EW383" s="5"/>
      <c r="EX383" s="5"/>
      <c r="EY383" s="5"/>
      <c r="EZ383" s="5"/>
      <c r="FA383" s="5"/>
      <c r="FB383" s="5"/>
      <c r="FC383" s="5"/>
      <c r="FD383" s="5"/>
      <c r="FE383" s="5"/>
      <c r="FF383" s="5"/>
      <c r="FG383" s="5"/>
      <c r="FH383" s="5"/>
      <c r="FI383" s="5"/>
      <c r="FJ383" s="5"/>
      <c r="FK383" s="5"/>
      <c r="FL383" s="5"/>
      <c r="FM383" s="5"/>
      <c r="FN383" s="5"/>
      <c r="FO383" s="5"/>
      <c r="FP383" s="5"/>
      <c r="FQ383" s="5"/>
      <c r="FR383" s="5"/>
      <c r="FS383" s="5"/>
      <c r="FT383" s="5"/>
      <c r="FU383" s="5"/>
      <c r="FV383" s="5"/>
      <c r="FW383" s="5"/>
      <c r="FX383" s="5"/>
      <c r="FY383" s="5"/>
      <c r="FZ383" s="5"/>
      <c r="GA383" s="5"/>
      <c r="GB383" s="5"/>
      <c r="GC383" s="5"/>
      <c r="GD383" s="5"/>
      <c r="GE383" s="5"/>
      <c r="GF383" s="5"/>
      <c r="GG383" s="5"/>
      <c r="GH383" s="5"/>
      <c r="GI383" s="5"/>
      <c r="GJ383" s="5"/>
      <c r="GK383" s="5"/>
      <c r="GL383" s="5"/>
      <c r="GM383" s="5"/>
      <c r="GN383" s="5"/>
      <c r="GO383" s="5"/>
      <c r="GP383" s="5"/>
      <c r="GQ383" s="5"/>
      <c r="GR383" s="5"/>
      <c r="GS383" s="5"/>
      <c r="GT383" s="5"/>
      <c r="GU383" s="5"/>
      <c r="GV383" s="5"/>
      <c r="GW383" s="5"/>
      <c r="GX383" s="5"/>
      <c r="GY383" s="5"/>
      <c r="GZ383" s="5"/>
      <c r="HA383" s="5"/>
      <c r="HB383" s="5"/>
      <c r="HC383" s="5"/>
      <c r="HD383" s="5"/>
      <c r="HE383" s="5"/>
      <c r="HF383" s="5"/>
      <c r="HG383" s="5"/>
      <c r="HH383" s="5"/>
      <c r="HI383" s="5"/>
      <c r="HJ383" s="5"/>
      <c r="HK383" s="5"/>
      <c r="HL383" s="5"/>
      <c r="HM383" s="5"/>
      <c r="HN383" s="5"/>
      <c r="HO383" s="5"/>
      <c r="HP383" s="5"/>
      <c r="HQ383" s="5"/>
      <c r="HR383" s="5"/>
      <c r="HS383" s="5"/>
      <c r="HT383" s="5"/>
      <c r="HU383" s="5"/>
      <c r="HV383" s="5"/>
      <c r="HW383" s="5"/>
      <c r="HX383" s="5"/>
      <c r="HY383" s="5"/>
      <c r="HZ383" s="5"/>
      <c r="IA383" s="5"/>
      <c r="IB383" s="5"/>
      <c r="IC383" s="5"/>
      <c r="ID383" s="5"/>
      <c r="IE383" s="5"/>
      <c r="IF383" s="5"/>
      <c r="IG383" s="5"/>
      <c r="IH383" s="5"/>
      <c r="II383" s="5"/>
      <c r="IJ383" s="5"/>
      <c r="IK383" s="5"/>
      <c r="IL383" s="5"/>
      <c r="IM383" s="5"/>
      <c r="IN383" s="5"/>
      <c r="IO383" s="5"/>
      <c r="IP383" s="5"/>
      <c r="IQ383" s="5"/>
      <c r="IR383" s="5"/>
      <c r="IS383" s="5"/>
      <c r="IT383" s="5"/>
      <c r="IU383" s="5"/>
      <c r="IV383" s="5"/>
      <c r="IW383" s="5"/>
      <c r="IX383" s="5"/>
      <c r="IY383" s="5"/>
      <c r="IZ383" s="5"/>
      <c r="JA383" s="5"/>
      <c r="JB383" s="5"/>
      <c r="JC383" s="5"/>
      <c r="JD383" s="5"/>
      <c r="JE383" s="5"/>
      <c r="JF383" s="5"/>
      <c r="JG383" s="5"/>
      <c r="JH383" s="5"/>
      <c r="JI383" s="5"/>
      <c r="JJ383" s="5"/>
      <c r="JK383" s="5"/>
      <c r="JL383" s="5"/>
      <c r="JM383" s="5"/>
      <c r="JN383" s="5"/>
      <c r="JO383" s="5"/>
      <c r="JP383" s="5"/>
      <c r="JQ383" s="5"/>
      <c r="JR383" s="5"/>
      <c r="JS383" s="5"/>
      <c r="JT383" s="5"/>
      <c r="JU383" s="5"/>
      <c r="JV383" s="5"/>
      <c r="JW383" s="5"/>
      <c r="JX383" s="5"/>
      <c r="JY383" s="5"/>
      <c r="JZ383" s="5"/>
      <c r="KA383" s="5"/>
      <c r="KB383" s="5"/>
      <c r="KC383" s="5"/>
      <c r="KD383" s="5"/>
      <c r="KE383" s="5"/>
      <c r="KF383" s="5"/>
      <c r="KG383" s="5"/>
      <c r="KH383" s="5"/>
      <c r="KI383" s="5"/>
      <c r="KJ383" s="5"/>
      <c r="KK383" s="5"/>
      <c r="KL383" s="5"/>
      <c r="KM383" s="5"/>
      <c r="KN383" s="5"/>
      <c r="KO383" s="5"/>
      <c r="KP383" s="5"/>
      <c r="KQ383" s="5"/>
      <c r="KR383" s="5"/>
      <c r="KS383" s="5"/>
      <c r="KT383" s="5"/>
      <c r="KU383" s="5"/>
      <c r="KV383" s="5"/>
      <c r="KW383" s="5"/>
      <c r="KX383" s="5"/>
      <c r="KY383" s="5"/>
      <c r="KZ383" s="5"/>
      <c r="LA383" s="5"/>
      <c r="LB383" s="5"/>
      <c r="LC383" s="5"/>
      <c r="LD383" s="5"/>
      <c r="LE383" s="5"/>
      <c r="LF383" s="5"/>
      <c r="LG383" s="5"/>
      <c r="LH383" s="5"/>
      <c r="LI383" s="5"/>
      <c r="LJ383" s="5"/>
      <c r="LK383" s="5"/>
      <c r="LL383" s="5"/>
      <c r="LM383" s="5"/>
      <c r="LN383" s="5"/>
      <c r="LO383" s="5"/>
      <c r="LP383" s="5"/>
      <c r="LQ383" s="5"/>
      <c r="LR383" s="5"/>
      <c r="LS383" s="5"/>
      <c r="LT383" s="5"/>
      <c r="LU383" s="5"/>
      <c r="LV383" s="5"/>
      <c r="LW383" s="5"/>
      <c r="LX383" s="5"/>
      <c r="LY383" s="5"/>
      <c r="LZ383" s="5"/>
      <c r="MA383" s="5"/>
      <c r="MB383" s="5"/>
      <c r="MC383" s="5"/>
      <c r="MD383" s="5"/>
      <c r="ME383" s="5"/>
      <c r="MF383" s="5"/>
      <c r="MG383" s="5"/>
      <c r="MH383" s="5"/>
      <c r="MI383" s="5"/>
      <c r="MJ383" s="5"/>
      <c r="MK383" s="5"/>
      <c r="ML383" s="5"/>
      <c r="MM383" s="5"/>
      <c r="MN383" s="5"/>
      <c r="MO383" s="5"/>
      <c r="MP383" s="5"/>
      <c r="MQ383" s="5"/>
      <c r="MR383" s="5"/>
      <c r="MS383" s="5"/>
      <c r="MT383" s="5"/>
      <c r="MU383" s="5"/>
      <c r="MV383" s="5"/>
      <c r="MW383" s="5"/>
      <c r="MX383" s="5"/>
      <c r="MY383" s="5"/>
      <c r="MZ383" s="5"/>
      <c r="NA383" s="5"/>
      <c r="NB383" s="5"/>
      <c r="NC383" s="5"/>
      <c r="ND383" s="5"/>
      <c r="NE383" s="5"/>
      <c r="NF383" s="5"/>
      <c r="NG383" s="5"/>
      <c r="NH383" s="5"/>
      <c r="NI383" s="5"/>
      <c r="NJ383" s="5"/>
      <c r="NK383" s="5"/>
      <c r="NL383" s="5"/>
      <c r="NM383" s="5"/>
      <c r="NN383" s="5"/>
      <c r="NO383" s="5"/>
      <c r="NP383" s="5"/>
      <c r="NQ383" s="5"/>
      <c r="NR383" s="5"/>
      <c r="NS383" s="5"/>
      <c r="NT383" s="5"/>
      <c r="NU383" s="5"/>
      <c r="NV383" s="5"/>
      <c r="NW383" s="5"/>
      <c r="NX383" s="5"/>
      <c r="NY383" s="5"/>
      <c r="NZ383" s="5"/>
      <c r="OA383" s="5"/>
      <c r="OB383" s="5"/>
      <c r="OC383" s="5"/>
      <c r="OD383" s="5"/>
      <c r="OE383" s="5"/>
      <c r="OF383" s="5"/>
      <c r="OG383" s="5"/>
      <c r="OH383" s="5"/>
      <c r="OI383" s="5"/>
      <c r="OJ383" s="5"/>
      <c r="OK383" s="5"/>
      <c r="OL383" s="5"/>
      <c r="OM383" s="5"/>
      <c r="ON383" s="5"/>
      <c r="OO383" s="5"/>
      <c r="OP383" s="5"/>
      <c r="OQ383" s="5"/>
      <c r="OR383" s="5"/>
      <c r="OS383" s="5"/>
      <c r="OT383" s="5"/>
      <c r="OU383" s="5"/>
      <c r="OV383" s="5"/>
      <c r="OW383" s="5"/>
      <c r="OX383" s="5"/>
      <c r="OY383" s="5"/>
      <c r="OZ383" s="5"/>
      <c r="PA383" s="5"/>
      <c r="PB383" s="5"/>
      <c r="PC383" s="5"/>
      <c r="PD383" s="5"/>
      <c r="PE383" s="5"/>
      <c r="PF383" s="5"/>
      <c r="PG383" s="5"/>
      <c r="PH383" s="5"/>
      <c r="PI383" s="5"/>
      <c r="PJ383" s="5"/>
      <c r="PK383" s="5"/>
      <c r="PL383" s="5"/>
      <c r="PM383" s="5"/>
      <c r="PN383" s="5"/>
      <c r="PO383" s="5"/>
      <c r="PP383" s="5"/>
      <c r="PQ383" s="5"/>
      <c r="PR383" s="5"/>
      <c r="PS383" s="5"/>
      <c r="PT383" s="5"/>
      <c r="PU383" s="5"/>
      <c r="PV383" s="5"/>
      <c r="PW383" s="5"/>
      <c r="PX383" s="5"/>
      <c r="PY383" s="5"/>
      <c r="PZ383" s="5"/>
      <c r="QA383" s="5"/>
      <c r="QB383" s="5"/>
      <c r="QC383" s="5"/>
      <c r="QD383" s="5"/>
      <c r="QE383" s="5"/>
      <c r="QF383" s="5"/>
      <c r="QG383" s="5"/>
      <c r="QH383" s="5"/>
      <c r="QI383" s="5"/>
      <c r="QJ383" s="5"/>
      <c r="QK383" s="5"/>
      <c r="QL383" s="5"/>
      <c r="QM383" s="5"/>
      <c r="QN383" s="5"/>
      <c r="QO383" s="5"/>
      <c r="QP383" s="5"/>
      <c r="QQ383" s="5"/>
      <c r="QR383" s="5"/>
      <c r="QS383" s="5"/>
      <c r="QT383" s="5"/>
      <c r="QU383" s="5"/>
      <c r="QV383" s="5"/>
      <c r="QW383" s="5"/>
      <c r="QX383" s="5"/>
      <c r="QY383" s="5"/>
      <c r="QZ383" s="5"/>
      <c r="RA383" s="5"/>
      <c r="RB383" s="5"/>
      <c r="RC383" s="5"/>
      <c r="RD383" s="5"/>
      <c r="RE383" s="5"/>
      <c r="RF383" s="5"/>
      <c r="RG383" s="5"/>
      <c r="RH383" s="5"/>
      <c r="RI383" s="5"/>
      <c r="RJ383" s="5"/>
      <c r="RK383" s="5"/>
      <c r="RL383" s="5"/>
      <c r="RM383" s="5"/>
      <c r="RN383" s="5"/>
      <c r="RO383" s="5"/>
      <c r="RP383" s="5"/>
      <c r="RQ383" s="5"/>
      <c r="RR383" s="5"/>
      <c r="RS383" s="5"/>
      <c r="RT383" s="5"/>
      <c r="RU383" s="5"/>
      <c r="RV383" s="5"/>
      <c r="RW383" s="5"/>
      <c r="RX383" s="5"/>
      <c r="RY383" s="5"/>
      <c r="RZ383" s="5"/>
      <c r="SA383" s="5"/>
      <c r="SB383" s="5"/>
      <c r="SC383" s="5"/>
      <c r="SD383" s="5"/>
      <c r="SE383" s="5"/>
      <c r="SF383" s="5"/>
      <c r="SG383" s="5"/>
      <c r="SH383" s="5"/>
      <c r="SI383" s="5"/>
      <c r="SJ383" s="5"/>
      <c r="SK383" s="5"/>
      <c r="SL383" s="5"/>
      <c r="SM383" s="5"/>
      <c r="SN383" s="5"/>
      <c r="SO383" s="5"/>
      <c r="SP383" s="5"/>
      <c r="SQ383" s="5"/>
      <c r="SR383" s="5"/>
      <c r="SS383" s="5"/>
      <c r="ST383" s="5"/>
      <c r="SU383" s="5"/>
      <c r="SV383" s="5"/>
      <c r="SW383" s="5"/>
      <c r="SX383" s="5"/>
      <c r="SY383" s="5"/>
      <c r="SZ383" s="5"/>
      <c r="TA383" s="5"/>
      <c r="TB383" s="5"/>
      <c r="TC383" s="5"/>
      <c r="TD383" s="5"/>
      <c r="TE383" s="5"/>
      <c r="TF383" s="5"/>
      <c r="TG383" s="5"/>
      <c r="TH383" s="5"/>
      <c r="TI383" s="5"/>
      <c r="TJ383" s="5"/>
      <c r="TK383" s="5"/>
      <c r="TL383" s="5"/>
      <c r="TM383" s="5"/>
      <c r="TN383" s="5"/>
      <c r="TO383" s="5"/>
      <c r="TP383" s="5"/>
      <c r="TQ383" s="5"/>
      <c r="TR383" s="5"/>
      <c r="TS383" s="5"/>
      <c r="TT383" s="5"/>
      <c r="TU383" s="5"/>
      <c r="TV383" s="5"/>
      <c r="TW383" s="5"/>
      <c r="TX383" s="5"/>
      <c r="TY383" s="5"/>
      <c r="TZ383" s="5"/>
      <c r="UA383" s="5"/>
      <c r="UB383" s="5"/>
      <c r="UC383" s="5"/>
      <c r="UD383" s="5"/>
      <c r="UE383" s="5"/>
      <c r="UF383" s="5"/>
      <c r="UG383" s="5"/>
      <c r="UH383" s="5"/>
      <c r="UI383" s="5"/>
      <c r="UJ383" s="5"/>
      <c r="UK383" s="5"/>
      <c r="UL383" s="5"/>
      <c r="UM383" s="5"/>
      <c r="UN383" s="5"/>
      <c r="UO383" s="5"/>
      <c r="UP383" s="5"/>
      <c r="UQ383" s="5"/>
      <c r="UR383" s="5"/>
      <c r="US383" s="5"/>
      <c r="UT383" s="5"/>
      <c r="UU383" s="5"/>
      <c r="UV383" s="5"/>
      <c r="UW383" s="5"/>
      <c r="UX383" s="5"/>
      <c r="UY383" s="5"/>
      <c r="UZ383" s="5"/>
      <c r="VA383" s="5"/>
      <c r="VB383" s="5"/>
      <c r="VC383" s="5"/>
      <c r="VD383" s="5"/>
      <c r="VE383" s="5"/>
      <c r="VF383" s="5"/>
      <c r="VG383" s="5"/>
      <c r="VH383" s="5"/>
      <c r="VI383" s="5"/>
      <c r="VJ383" s="5"/>
      <c r="VK383" s="5"/>
      <c r="VL383" s="5"/>
      <c r="VM383" s="5"/>
      <c r="VN383" s="5"/>
      <c r="VO383" s="5"/>
      <c r="VP383" s="5"/>
      <c r="VQ383" s="5"/>
      <c r="VR383" s="5"/>
      <c r="VS383" s="5"/>
      <c r="VT383" s="5"/>
      <c r="VU383" s="5"/>
      <c r="VV383" s="5"/>
      <c r="VW383" s="5"/>
      <c r="VX383" s="5"/>
      <c r="VY383" s="5"/>
      <c r="VZ383" s="5"/>
      <c r="WA383" s="5"/>
      <c r="WB383" s="5"/>
      <c r="WC383" s="5"/>
      <c r="WD383" s="5"/>
      <c r="WE383" s="5"/>
      <c r="WF383" s="5"/>
      <c r="WG383" s="5"/>
      <c r="WH383" s="5"/>
      <c r="WI383" s="5"/>
      <c r="WJ383" s="5"/>
      <c r="WK383" s="5"/>
      <c r="WL383" s="5"/>
      <c r="WM383" s="5"/>
      <c r="WN383" s="5"/>
      <c r="WO383" s="5"/>
      <c r="WP383" s="5"/>
      <c r="WQ383" s="5"/>
      <c r="WR383" s="5"/>
      <c r="WS383" s="5"/>
      <c r="WT383" s="5"/>
      <c r="WU383" s="5"/>
      <c r="WV383" s="5"/>
      <c r="WW383" s="5"/>
      <c r="WX383" s="5"/>
      <c r="WY383" s="5"/>
      <c r="WZ383" s="5"/>
      <c r="XA383" s="5"/>
      <c r="XB383" s="5"/>
      <c r="XC383" s="5"/>
      <c r="XD383" s="5"/>
      <c r="XE383" s="5"/>
      <c r="XF383" s="5"/>
      <c r="XG383" s="5"/>
      <c r="XH383" s="5"/>
      <c r="XI383" s="5"/>
      <c r="XJ383" s="5"/>
      <c r="XK383" s="5"/>
      <c r="XL383" s="5"/>
      <c r="XM383" s="5"/>
      <c r="XN383" s="5"/>
      <c r="XO383" s="5"/>
      <c r="XP383" s="5"/>
      <c r="XQ383" s="5"/>
      <c r="XR383" s="5"/>
      <c r="XS383" s="5"/>
      <c r="XT383" s="5"/>
      <c r="XU383" s="5"/>
      <c r="XV383" s="5"/>
      <c r="XW383" s="5"/>
    </row>
    <row r="384" spans="39:647" x14ac:dyDescent="0.45">
      <c r="AM384" s="5"/>
      <c r="AN384" s="5"/>
      <c r="AO384" s="5"/>
      <c r="AP384" s="5"/>
      <c r="AQ384" s="5"/>
      <c r="AR384" s="5"/>
      <c r="AS384" s="5"/>
      <c r="AT384" s="5"/>
      <c r="AU384" s="5"/>
      <c r="AV384" s="5"/>
      <c r="AW384" s="5"/>
      <c r="AX384" s="5"/>
      <c r="AY384" s="5"/>
      <c r="AZ384" s="5"/>
      <c r="BA384" s="5"/>
      <c r="BB384" s="5"/>
      <c r="BC384" s="5"/>
      <c r="BD384" s="5"/>
      <c r="BE384" s="5"/>
      <c r="BF384" s="5"/>
      <c r="BG384" s="5"/>
      <c r="BH384" s="5"/>
      <c r="BI384" s="5"/>
      <c r="BJ384" s="5"/>
      <c r="BK384" s="5"/>
      <c r="BL384" s="5"/>
      <c r="BM384" s="5"/>
      <c r="BN384" s="5"/>
      <c r="BO384" s="5"/>
      <c r="BP384" s="5"/>
      <c r="BQ384" s="5"/>
      <c r="BR384" s="5"/>
      <c r="BS384" s="5"/>
      <c r="BT384" s="5"/>
      <c r="BU384" s="5"/>
      <c r="BV384" s="5"/>
      <c r="BW384" s="5"/>
      <c r="BX384" s="5"/>
      <c r="BY384" s="5"/>
      <c r="BZ384" s="5"/>
      <c r="CA384" s="5"/>
      <c r="CB384" s="5"/>
      <c r="CC384" s="5"/>
      <c r="CD384" s="5"/>
      <c r="CE384" s="5"/>
      <c r="CF384" s="5"/>
      <c r="CG384" s="5"/>
      <c r="CH384" s="5"/>
      <c r="CI384" s="5"/>
      <c r="CJ384" s="5"/>
      <c r="CK384" s="5"/>
      <c r="CL384" s="5"/>
      <c r="CM384" s="5"/>
      <c r="CN384" s="5"/>
      <c r="CO384" s="5"/>
      <c r="CP384" s="5"/>
      <c r="CQ384" s="5"/>
      <c r="CR384" s="5"/>
      <c r="CS384" s="5"/>
      <c r="CT384" s="5"/>
      <c r="CU384" s="5"/>
      <c r="CV384" s="5"/>
      <c r="CW384" s="5"/>
      <c r="CX384" s="5"/>
      <c r="CY384" s="5"/>
      <c r="CZ384" s="5"/>
      <c r="DA384" s="5"/>
      <c r="DB384" s="5"/>
      <c r="DC384" s="5"/>
      <c r="DD384" s="5"/>
      <c r="DE384" s="5"/>
      <c r="DF384" s="5"/>
      <c r="DG384" s="5"/>
      <c r="DH384" s="5"/>
      <c r="DI384" s="5"/>
      <c r="DJ384" s="5"/>
      <c r="DK384" s="5"/>
      <c r="DL384" s="5"/>
      <c r="DM384" s="5"/>
      <c r="DN384" s="5"/>
      <c r="DO384" s="5"/>
      <c r="DP384" s="5"/>
      <c r="DQ384" s="5"/>
      <c r="DR384" s="5"/>
      <c r="DS384" s="5"/>
      <c r="DT384" s="5"/>
      <c r="DU384" s="5"/>
      <c r="DV384" s="5"/>
      <c r="DW384" s="5"/>
      <c r="DX384" s="5"/>
      <c r="DY384" s="5"/>
      <c r="DZ384" s="5"/>
      <c r="EA384" s="5"/>
      <c r="EB384" s="5"/>
      <c r="EC384" s="5"/>
      <c r="ED384" s="5"/>
      <c r="EE384" s="5"/>
      <c r="EF384" s="5"/>
      <c r="EG384" s="5"/>
      <c r="EH384" s="5"/>
      <c r="EI384" s="5"/>
      <c r="EJ384" s="5"/>
      <c r="EK384" s="5"/>
      <c r="EL384" s="5"/>
      <c r="EM384" s="5"/>
      <c r="EN384" s="5"/>
      <c r="EO384" s="5"/>
      <c r="EP384" s="5"/>
      <c r="EQ384" s="5"/>
      <c r="ER384" s="5"/>
      <c r="ES384" s="5"/>
      <c r="ET384" s="5"/>
      <c r="EU384" s="5"/>
      <c r="EV384" s="5"/>
      <c r="EW384" s="5"/>
      <c r="EX384" s="5"/>
      <c r="EY384" s="5"/>
      <c r="EZ384" s="5"/>
      <c r="FA384" s="5"/>
      <c r="FB384" s="5"/>
      <c r="FC384" s="5"/>
      <c r="FD384" s="5"/>
      <c r="FE384" s="5"/>
      <c r="FF384" s="5"/>
      <c r="FG384" s="5"/>
      <c r="FH384" s="5"/>
      <c r="FI384" s="5"/>
      <c r="FJ384" s="5"/>
      <c r="FK384" s="5"/>
      <c r="FL384" s="5"/>
      <c r="FM384" s="5"/>
      <c r="FN384" s="5"/>
      <c r="FO384" s="5"/>
      <c r="FP384" s="5"/>
      <c r="FQ384" s="5"/>
      <c r="FR384" s="5"/>
      <c r="FS384" s="5"/>
      <c r="FT384" s="5"/>
      <c r="FU384" s="5"/>
      <c r="FV384" s="5"/>
      <c r="FW384" s="5"/>
      <c r="FX384" s="5"/>
      <c r="FY384" s="5"/>
      <c r="FZ384" s="5"/>
      <c r="GA384" s="5"/>
      <c r="GB384" s="5"/>
      <c r="GC384" s="5"/>
      <c r="GD384" s="5"/>
      <c r="GE384" s="5"/>
      <c r="GF384" s="5"/>
      <c r="GG384" s="5"/>
      <c r="GH384" s="5"/>
      <c r="GI384" s="5"/>
      <c r="GJ384" s="5"/>
      <c r="GK384" s="5"/>
      <c r="GL384" s="5"/>
      <c r="GM384" s="5"/>
      <c r="GN384" s="5"/>
      <c r="GO384" s="5"/>
      <c r="GP384" s="5"/>
      <c r="GQ384" s="5"/>
      <c r="GR384" s="5"/>
      <c r="GS384" s="5"/>
      <c r="GT384" s="5"/>
      <c r="GU384" s="5"/>
      <c r="GV384" s="5"/>
      <c r="GW384" s="5"/>
      <c r="GX384" s="5"/>
      <c r="GY384" s="5"/>
      <c r="GZ384" s="5"/>
      <c r="HA384" s="5"/>
      <c r="HB384" s="5"/>
      <c r="HC384" s="5"/>
      <c r="HD384" s="5"/>
      <c r="HE384" s="5"/>
      <c r="HF384" s="5"/>
      <c r="HG384" s="5"/>
      <c r="HH384" s="5"/>
      <c r="HI384" s="5"/>
      <c r="HJ384" s="5"/>
      <c r="HK384" s="5"/>
      <c r="HL384" s="5"/>
      <c r="HM384" s="5"/>
      <c r="HN384" s="5"/>
      <c r="HO384" s="5"/>
      <c r="HP384" s="5"/>
      <c r="HQ384" s="5"/>
      <c r="HR384" s="5"/>
      <c r="HS384" s="5"/>
      <c r="HT384" s="5"/>
      <c r="HU384" s="5"/>
      <c r="HV384" s="5"/>
      <c r="HW384" s="5"/>
      <c r="HX384" s="5"/>
      <c r="HY384" s="5"/>
      <c r="HZ384" s="5"/>
      <c r="IA384" s="5"/>
      <c r="IB384" s="5"/>
      <c r="IC384" s="5"/>
      <c r="ID384" s="5"/>
      <c r="IE384" s="5"/>
      <c r="IF384" s="5"/>
      <c r="IG384" s="5"/>
      <c r="IH384" s="5"/>
      <c r="II384" s="5"/>
      <c r="IJ384" s="5"/>
      <c r="IK384" s="5"/>
      <c r="IL384" s="5"/>
      <c r="IM384" s="5"/>
      <c r="IN384" s="5"/>
      <c r="IO384" s="5"/>
      <c r="IP384" s="5"/>
      <c r="IQ384" s="5"/>
      <c r="IR384" s="5"/>
      <c r="IS384" s="5"/>
      <c r="IT384" s="5"/>
      <c r="IU384" s="5"/>
      <c r="IV384" s="5"/>
      <c r="IW384" s="5"/>
      <c r="IX384" s="5"/>
      <c r="IY384" s="5"/>
      <c r="IZ384" s="5"/>
      <c r="JA384" s="5"/>
      <c r="JB384" s="5"/>
      <c r="JC384" s="5"/>
      <c r="JD384" s="5"/>
      <c r="JE384" s="5"/>
      <c r="JF384" s="5"/>
      <c r="JG384" s="5"/>
      <c r="JH384" s="5"/>
      <c r="JI384" s="5"/>
      <c r="JJ384" s="5"/>
      <c r="JK384" s="5"/>
      <c r="JL384" s="5"/>
      <c r="JM384" s="5"/>
      <c r="JN384" s="5"/>
      <c r="JO384" s="5"/>
      <c r="JP384" s="5"/>
      <c r="JQ384" s="5"/>
      <c r="JR384" s="5"/>
      <c r="JS384" s="5"/>
      <c r="JT384" s="5"/>
      <c r="JU384" s="5"/>
      <c r="JV384" s="5"/>
      <c r="JW384" s="5"/>
      <c r="JX384" s="5"/>
      <c r="JY384" s="5"/>
      <c r="JZ384" s="5"/>
      <c r="KA384" s="5"/>
      <c r="KB384" s="5"/>
      <c r="KC384" s="5"/>
      <c r="KD384" s="5"/>
      <c r="KE384" s="5"/>
      <c r="KF384" s="5"/>
      <c r="KG384" s="5"/>
      <c r="KH384" s="5"/>
      <c r="KI384" s="5"/>
      <c r="KJ384" s="5"/>
      <c r="KK384" s="5"/>
      <c r="KL384" s="5"/>
      <c r="KM384" s="5"/>
      <c r="KN384" s="5"/>
      <c r="KO384" s="5"/>
      <c r="KP384" s="5"/>
      <c r="KQ384" s="5"/>
      <c r="KR384" s="5"/>
      <c r="KS384" s="5"/>
      <c r="KT384" s="5"/>
      <c r="KU384" s="5"/>
      <c r="KV384" s="5"/>
      <c r="KW384" s="5"/>
      <c r="KX384" s="5"/>
      <c r="KY384" s="5"/>
      <c r="KZ384" s="5"/>
      <c r="LA384" s="5"/>
      <c r="LB384" s="5"/>
      <c r="LC384" s="5"/>
      <c r="LD384" s="5"/>
      <c r="LE384" s="5"/>
      <c r="LF384" s="5"/>
      <c r="LG384" s="5"/>
      <c r="LH384" s="5"/>
      <c r="LI384" s="5"/>
      <c r="LJ384" s="5"/>
      <c r="LK384" s="5"/>
      <c r="LL384" s="5"/>
      <c r="LM384" s="5"/>
      <c r="LN384" s="5"/>
      <c r="LO384" s="5"/>
      <c r="LP384" s="5"/>
      <c r="LQ384" s="5"/>
      <c r="LR384" s="5"/>
      <c r="LS384" s="5"/>
      <c r="LT384" s="5"/>
      <c r="LU384" s="5"/>
      <c r="LV384" s="5"/>
      <c r="LW384" s="5"/>
      <c r="LX384" s="5"/>
      <c r="LY384" s="5"/>
      <c r="LZ384" s="5"/>
      <c r="MA384" s="5"/>
      <c r="MB384" s="5"/>
      <c r="MC384" s="5"/>
      <c r="MD384" s="5"/>
      <c r="ME384" s="5"/>
      <c r="MF384" s="5"/>
      <c r="MG384" s="5"/>
      <c r="MH384" s="5"/>
      <c r="MI384" s="5"/>
      <c r="MJ384" s="5"/>
      <c r="MK384" s="5"/>
      <c r="ML384" s="5"/>
      <c r="MM384" s="5"/>
      <c r="MN384" s="5"/>
      <c r="MO384" s="5"/>
      <c r="MP384" s="5"/>
      <c r="MQ384" s="5"/>
      <c r="MR384" s="5"/>
      <c r="MS384" s="5"/>
      <c r="MT384" s="5"/>
      <c r="MU384" s="5"/>
      <c r="MV384" s="5"/>
      <c r="MW384" s="5"/>
      <c r="MX384" s="5"/>
      <c r="MY384" s="5"/>
      <c r="MZ384" s="5"/>
      <c r="NA384" s="5"/>
      <c r="NB384" s="5"/>
      <c r="NC384" s="5"/>
      <c r="ND384" s="5"/>
      <c r="NE384" s="5"/>
      <c r="NF384" s="5"/>
      <c r="NG384" s="5"/>
      <c r="NH384" s="5"/>
      <c r="NI384" s="5"/>
      <c r="NJ384" s="5"/>
      <c r="NK384" s="5"/>
      <c r="NL384" s="5"/>
      <c r="NM384" s="5"/>
      <c r="NN384" s="5"/>
      <c r="NO384" s="5"/>
      <c r="NP384" s="5"/>
      <c r="NQ384" s="5"/>
      <c r="NR384" s="5"/>
      <c r="NS384" s="5"/>
      <c r="NT384" s="5"/>
      <c r="NU384" s="5"/>
      <c r="NV384" s="5"/>
      <c r="NW384" s="5"/>
      <c r="NX384" s="5"/>
      <c r="NY384" s="5"/>
      <c r="NZ384" s="5"/>
      <c r="OA384" s="5"/>
      <c r="OB384" s="5"/>
      <c r="OC384" s="5"/>
      <c r="OD384" s="5"/>
      <c r="OE384" s="5"/>
      <c r="OF384" s="5"/>
      <c r="OG384" s="5"/>
      <c r="OH384" s="5"/>
      <c r="OI384" s="5"/>
      <c r="OJ384" s="5"/>
      <c r="OK384" s="5"/>
      <c r="OL384" s="5"/>
      <c r="OM384" s="5"/>
      <c r="ON384" s="5"/>
      <c r="OO384" s="5"/>
      <c r="OP384" s="5"/>
      <c r="OQ384" s="5"/>
      <c r="OR384" s="5"/>
      <c r="OS384" s="5"/>
      <c r="OT384" s="5"/>
      <c r="OU384" s="5"/>
      <c r="OV384" s="5"/>
      <c r="OW384" s="5"/>
      <c r="OX384" s="5"/>
      <c r="OY384" s="5"/>
      <c r="OZ384" s="5"/>
      <c r="PA384" s="5"/>
      <c r="PB384" s="5"/>
      <c r="PC384" s="5"/>
      <c r="PD384" s="5"/>
      <c r="PE384" s="5"/>
      <c r="PF384" s="5"/>
      <c r="PG384" s="5"/>
      <c r="PH384" s="5"/>
      <c r="PI384" s="5"/>
      <c r="PJ384" s="5"/>
      <c r="PK384" s="5"/>
      <c r="PL384" s="5"/>
      <c r="PM384" s="5"/>
      <c r="PN384" s="5"/>
      <c r="PO384" s="5"/>
      <c r="PP384" s="5"/>
      <c r="PQ384" s="5"/>
      <c r="PR384" s="5"/>
      <c r="PS384" s="5"/>
      <c r="PT384" s="5"/>
      <c r="PU384" s="5"/>
      <c r="PV384" s="5"/>
      <c r="PW384" s="5"/>
      <c r="PX384" s="5"/>
      <c r="PY384" s="5"/>
      <c r="PZ384" s="5"/>
      <c r="QA384" s="5"/>
      <c r="QB384" s="5"/>
      <c r="QC384" s="5"/>
      <c r="QD384" s="5"/>
      <c r="QE384" s="5"/>
      <c r="QF384" s="5"/>
      <c r="QG384" s="5"/>
      <c r="QH384" s="5"/>
      <c r="QI384" s="5"/>
      <c r="QJ384" s="5"/>
      <c r="QK384" s="5"/>
      <c r="QL384" s="5"/>
      <c r="QM384" s="5"/>
      <c r="QN384" s="5"/>
      <c r="QO384" s="5"/>
      <c r="QP384" s="5"/>
      <c r="QQ384" s="5"/>
      <c r="QR384" s="5"/>
      <c r="QS384" s="5"/>
      <c r="QT384" s="5"/>
      <c r="QU384" s="5"/>
      <c r="QV384" s="5"/>
      <c r="QW384" s="5"/>
      <c r="QX384" s="5"/>
      <c r="QY384" s="5"/>
      <c r="QZ384" s="5"/>
      <c r="RA384" s="5"/>
      <c r="RB384" s="5"/>
      <c r="RC384" s="5"/>
      <c r="RD384" s="5"/>
      <c r="RE384" s="5"/>
      <c r="RF384" s="5"/>
      <c r="RG384" s="5"/>
      <c r="RH384" s="5"/>
      <c r="RI384" s="5"/>
      <c r="RJ384" s="5"/>
      <c r="RK384" s="5"/>
      <c r="RL384" s="5"/>
      <c r="RM384" s="5"/>
      <c r="RN384" s="5"/>
      <c r="RO384" s="5"/>
      <c r="RP384" s="5"/>
      <c r="RQ384" s="5"/>
      <c r="RR384" s="5"/>
      <c r="RS384" s="5"/>
      <c r="RT384" s="5"/>
      <c r="RU384" s="5"/>
      <c r="RV384" s="5"/>
      <c r="RW384" s="5"/>
      <c r="RX384" s="5"/>
      <c r="RY384" s="5"/>
      <c r="RZ384" s="5"/>
      <c r="SA384" s="5"/>
      <c r="SB384" s="5"/>
      <c r="SC384" s="5"/>
      <c r="SD384" s="5"/>
      <c r="SE384" s="5"/>
      <c r="SF384" s="5"/>
      <c r="SG384" s="5"/>
      <c r="SH384" s="5"/>
      <c r="SI384" s="5"/>
      <c r="SJ384" s="5"/>
      <c r="SK384" s="5"/>
      <c r="SL384" s="5"/>
      <c r="SM384" s="5"/>
      <c r="SN384" s="5"/>
      <c r="SO384" s="5"/>
      <c r="SP384" s="5"/>
      <c r="SQ384" s="5"/>
      <c r="SR384" s="5"/>
      <c r="SS384" s="5"/>
      <c r="ST384" s="5"/>
      <c r="SU384" s="5"/>
      <c r="SV384" s="5"/>
      <c r="SW384" s="5"/>
      <c r="SX384" s="5"/>
      <c r="SY384" s="5"/>
      <c r="SZ384" s="5"/>
      <c r="TA384" s="5"/>
      <c r="TB384" s="5"/>
      <c r="TC384" s="5"/>
      <c r="TD384" s="5"/>
      <c r="TE384" s="5"/>
      <c r="TF384" s="5"/>
      <c r="TG384" s="5"/>
      <c r="TH384" s="5"/>
      <c r="TI384" s="5"/>
      <c r="TJ384" s="5"/>
      <c r="TK384" s="5"/>
      <c r="TL384" s="5"/>
      <c r="TM384" s="5"/>
      <c r="TN384" s="5"/>
      <c r="TO384" s="5"/>
      <c r="TP384" s="5"/>
      <c r="TQ384" s="5"/>
      <c r="TR384" s="5"/>
      <c r="TS384" s="5"/>
      <c r="TT384" s="5"/>
      <c r="TU384" s="5"/>
      <c r="TV384" s="5"/>
      <c r="TW384" s="5"/>
      <c r="TX384" s="5"/>
      <c r="TY384" s="5"/>
      <c r="TZ384" s="5"/>
      <c r="UA384" s="5"/>
      <c r="UB384" s="5"/>
      <c r="UC384" s="5"/>
      <c r="UD384" s="5"/>
      <c r="UE384" s="5"/>
      <c r="UF384" s="5"/>
      <c r="UG384" s="5"/>
      <c r="UH384" s="5"/>
      <c r="UI384" s="5"/>
      <c r="UJ384" s="5"/>
      <c r="UK384" s="5"/>
      <c r="UL384" s="5"/>
      <c r="UM384" s="5"/>
      <c r="UN384" s="5"/>
      <c r="UO384" s="5"/>
      <c r="UP384" s="5"/>
      <c r="UQ384" s="5"/>
      <c r="UR384" s="5"/>
      <c r="US384" s="5"/>
      <c r="UT384" s="5"/>
      <c r="UU384" s="5"/>
      <c r="UV384" s="5"/>
      <c r="UW384" s="5"/>
      <c r="UX384" s="5"/>
      <c r="UY384" s="5"/>
      <c r="UZ384" s="5"/>
      <c r="VA384" s="5"/>
      <c r="VB384" s="5"/>
      <c r="VC384" s="5"/>
      <c r="VD384" s="5"/>
      <c r="VE384" s="5"/>
      <c r="VF384" s="5"/>
      <c r="VG384" s="5"/>
      <c r="VH384" s="5"/>
      <c r="VI384" s="5"/>
      <c r="VJ384" s="5"/>
      <c r="VK384" s="5"/>
      <c r="VL384" s="5"/>
      <c r="VM384" s="5"/>
      <c r="VN384" s="5"/>
      <c r="VO384" s="5"/>
      <c r="VP384" s="5"/>
      <c r="VQ384" s="5"/>
      <c r="VR384" s="5"/>
      <c r="VS384" s="5"/>
      <c r="VT384" s="5"/>
      <c r="VU384" s="5"/>
      <c r="VV384" s="5"/>
      <c r="VW384" s="5"/>
      <c r="VX384" s="5"/>
      <c r="VY384" s="5"/>
      <c r="VZ384" s="5"/>
      <c r="WA384" s="5"/>
      <c r="WB384" s="5"/>
      <c r="WC384" s="5"/>
      <c r="WD384" s="5"/>
      <c r="WE384" s="5"/>
      <c r="WF384" s="5"/>
      <c r="WG384" s="5"/>
      <c r="WH384" s="5"/>
      <c r="WI384" s="5"/>
      <c r="WJ384" s="5"/>
      <c r="WK384" s="5"/>
      <c r="WL384" s="5"/>
      <c r="WM384" s="5"/>
      <c r="WN384" s="5"/>
      <c r="WO384" s="5"/>
      <c r="WP384" s="5"/>
      <c r="WQ384" s="5"/>
      <c r="WR384" s="5"/>
      <c r="WS384" s="5"/>
      <c r="WT384" s="5"/>
      <c r="WU384" s="5"/>
      <c r="WV384" s="5"/>
      <c r="WW384" s="5"/>
      <c r="WX384" s="5"/>
      <c r="WY384" s="5"/>
      <c r="WZ384" s="5"/>
      <c r="XA384" s="5"/>
      <c r="XB384" s="5"/>
      <c r="XC384" s="5"/>
      <c r="XD384" s="5"/>
      <c r="XE384" s="5"/>
      <c r="XF384" s="5"/>
      <c r="XG384" s="5"/>
      <c r="XH384" s="5"/>
      <c r="XI384" s="5"/>
      <c r="XJ384" s="5"/>
      <c r="XK384" s="5"/>
      <c r="XL384" s="5"/>
      <c r="XM384" s="5"/>
      <c r="XN384" s="5"/>
      <c r="XO384" s="5"/>
      <c r="XP384" s="5"/>
      <c r="XQ384" s="5"/>
      <c r="XR384" s="5"/>
      <c r="XS384" s="5"/>
      <c r="XT384" s="5"/>
      <c r="XU384" s="5"/>
      <c r="XV384" s="5"/>
      <c r="XW384" s="5"/>
    </row>
    <row r="385" spans="39:647" x14ac:dyDescent="0.45">
      <c r="AM385" s="5"/>
      <c r="AN385" s="5"/>
      <c r="AO385" s="5"/>
      <c r="AP385" s="5"/>
      <c r="AQ385" s="5"/>
      <c r="AR385" s="5"/>
      <c r="AS385" s="5"/>
      <c r="AT385" s="5"/>
      <c r="AU385" s="5"/>
      <c r="AV385" s="5"/>
      <c r="AW385" s="5"/>
      <c r="AX385" s="5"/>
      <c r="AY385" s="5"/>
      <c r="AZ385" s="5"/>
      <c r="BA385" s="5"/>
      <c r="BB385" s="5"/>
      <c r="BC385" s="5"/>
      <c r="BD385" s="5"/>
      <c r="BE385" s="5"/>
      <c r="BF385" s="5"/>
      <c r="BG385" s="5"/>
      <c r="BH385" s="5"/>
      <c r="BI385" s="5"/>
      <c r="BJ385" s="5"/>
      <c r="BK385" s="5"/>
      <c r="BL385" s="5"/>
      <c r="BM385" s="5"/>
      <c r="BN385" s="5"/>
      <c r="BO385" s="5"/>
      <c r="BP385" s="5"/>
      <c r="BQ385" s="5"/>
      <c r="BR385" s="5"/>
      <c r="BS385" s="5"/>
      <c r="BT385" s="5"/>
      <c r="BU385" s="5"/>
      <c r="BV385" s="5"/>
      <c r="BW385" s="5"/>
      <c r="BX385" s="5"/>
      <c r="BY385" s="5"/>
      <c r="BZ385" s="5"/>
      <c r="CA385" s="5"/>
      <c r="CB385" s="5"/>
      <c r="CC385" s="5"/>
      <c r="CD385" s="5"/>
      <c r="CE385" s="5"/>
      <c r="CF385" s="5"/>
      <c r="CG385" s="5"/>
      <c r="CH385" s="5"/>
      <c r="CI385" s="5"/>
      <c r="CJ385" s="5"/>
      <c r="CK385" s="5"/>
      <c r="CL385" s="5"/>
      <c r="CM385" s="5"/>
      <c r="CN385" s="5"/>
      <c r="CO385" s="5"/>
      <c r="CP385" s="5"/>
      <c r="CQ385" s="5"/>
      <c r="CR385" s="5"/>
      <c r="CS385" s="5"/>
      <c r="CT385" s="5"/>
      <c r="CU385" s="5"/>
      <c r="CV385" s="5"/>
      <c r="CW385" s="5"/>
      <c r="CX385" s="5"/>
      <c r="CY385" s="5"/>
      <c r="CZ385" s="5"/>
      <c r="DA385" s="5"/>
      <c r="DB385" s="5"/>
      <c r="DC385" s="5"/>
      <c r="DD385" s="5"/>
      <c r="DE385" s="5"/>
      <c r="DF385" s="5"/>
      <c r="DG385" s="5"/>
      <c r="DH385" s="5"/>
      <c r="DI385" s="5"/>
      <c r="DJ385" s="5"/>
      <c r="DK385" s="5"/>
      <c r="DL385" s="5"/>
      <c r="DM385" s="5"/>
      <c r="DN385" s="5"/>
      <c r="DO385" s="5"/>
      <c r="DP385" s="5"/>
      <c r="DQ385" s="5"/>
      <c r="DR385" s="5"/>
      <c r="DS385" s="5"/>
      <c r="DT385" s="5"/>
      <c r="DU385" s="5"/>
      <c r="DV385" s="5"/>
      <c r="DW385" s="5"/>
      <c r="DX385" s="5"/>
      <c r="DY385" s="5"/>
      <c r="DZ385" s="5"/>
      <c r="EA385" s="5"/>
      <c r="EB385" s="5"/>
      <c r="EC385" s="5"/>
      <c r="ED385" s="5"/>
      <c r="EE385" s="5"/>
      <c r="EF385" s="5"/>
      <c r="EG385" s="5"/>
      <c r="EH385" s="5"/>
      <c r="EI385" s="5"/>
      <c r="EJ385" s="5"/>
      <c r="EK385" s="5"/>
      <c r="EL385" s="5"/>
      <c r="EM385" s="5"/>
      <c r="EN385" s="5"/>
      <c r="EO385" s="5"/>
      <c r="EP385" s="5"/>
      <c r="EQ385" s="5"/>
      <c r="ER385" s="5"/>
      <c r="ES385" s="5"/>
      <c r="ET385" s="5"/>
      <c r="EU385" s="5"/>
      <c r="EV385" s="5"/>
      <c r="EW385" s="5"/>
      <c r="EX385" s="5"/>
      <c r="EY385" s="5"/>
      <c r="EZ385" s="5"/>
      <c r="FA385" s="5"/>
      <c r="FB385" s="5"/>
      <c r="FC385" s="5"/>
      <c r="FD385" s="5"/>
      <c r="FE385" s="5"/>
      <c r="FF385" s="5"/>
      <c r="FG385" s="5"/>
      <c r="FH385" s="5"/>
      <c r="FI385" s="5"/>
      <c r="FJ385" s="5"/>
      <c r="FK385" s="5"/>
      <c r="FL385" s="5"/>
      <c r="FM385" s="5"/>
      <c r="FN385" s="5"/>
      <c r="FO385" s="5"/>
      <c r="FP385" s="5"/>
      <c r="FQ385" s="5"/>
      <c r="FR385" s="5"/>
      <c r="FS385" s="5"/>
      <c r="FT385" s="5"/>
      <c r="FU385" s="5"/>
      <c r="FV385" s="5"/>
      <c r="FW385" s="5"/>
      <c r="FX385" s="5"/>
      <c r="FY385" s="5"/>
      <c r="FZ385" s="5"/>
      <c r="GA385" s="5"/>
      <c r="GB385" s="5"/>
      <c r="GC385" s="5"/>
      <c r="GD385" s="5"/>
      <c r="GE385" s="5"/>
      <c r="GF385" s="5"/>
      <c r="GG385" s="5"/>
      <c r="GH385" s="5"/>
      <c r="GI385" s="5"/>
      <c r="GJ385" s="5"/>
      <c r="GK385" s="5"/>
      <c r="GL385" s="5"/>
      <c r="GM385" s="5"/>
      <c r="GN385" s="5"/>
      <c r="GO385" s="5"/>
      <c r="GP385" s="5"/>
      <c r="GQ385" s="5"/>
      <c r="GR385" s="5"/>
      <c r="GS385" s="5"/>
      <c r="GT385" s="5"/>
      <c r="GU385" s="5"/>
      <c r="GV385" s="5"/>
      <c r="GW385" s="5"/>
      <c r="GX385" s="5"/>
      <c r="GY385" s="5"/>
      <c r="GZ385" s="5"/>
      <c r="HA385" s="5"/>
      <c r="HB385" s="5"/>
      <c r="HC385" s="5"/>
      <c r="HD385" s="5"/>
      <c r="HE385" s="5"/>
      <c r="HF385" s="5"/>
      <c r="HG385" s="5"/>
      <c r="HH385" s="5"/>
      <c r="HI385" s="5"/>
      <c r="HJ385" s="5"/>
      <c r="HK385" s="5"/>
      <c r="HL385" s="5"/>
      <c r="HM385" s="5"/>
      <c r="HN385" s="5"/>
      <c r="HO385" s="5"/>
      <c r="HP385" s="5"/>
      <c r="HQ385" s="5"/>
      <c r="HR385" s="5"/>
      <c r="HS385" s="5"/>
      <c r="HT385" s="5"/>
      <c r="HU385" s="5"/>
      <c r="HV385" s="5"/>
      <c r="HW385" s="5"/>
      <c r="HX385" s="5"/>
      <c r="HY385" s="5"/>
      <c r="HZ385" s="5"/>
      <c r="IA385" s="5"/>
      <c r="IB385" s="5"/>
      <c r="IC385" s="5"/>
      <c r="ID385" s="5"/>
      <c r="IE385" s="5"/>
      <c r="IF385" s="5"/>
      <c r="IG385" s="5"/>
      <c r="IH385" s="5"/>
      <c r="II385" s="5"/>
      <c r="IJ385" s="5"/>
      <c r="IK385" s="5"/>
      <c r="IL385" s="5"/>
      <c r="IM385" s="5"/>
      <c r="IN385" s="5"/>
      <c r="IO385" s="5"/>
      <c r="IP385" s="5"/>
      <c r="IQ385" s="5"/>
      <c r="IR385" s="5"/>
      <c r="IS385" s="5"/>
      <c r="IT385" s="5"/>
      <c r="IU385" s="5"/>
      <c r="IV385" s="5"/>
      <c r="IW385" s="5"/>
      <c r="IX385" s="5"/>
      <c r="IY385" s="5"/>
      <c r="IZ385" s="5"/>
      <c r="JA385" s="5"/>
      <c r="JB385" s="5"/>
      <c r="JC385" s="5"/>
      <c r="JD385" s="5"/>
      <c r="JE385" s="5"/>
      <c r="JF385" s="5"/>
      <c r="JG385" s="5"/>
      <c r="JH385" s="5"/>
      <c r="JI385" s="5"/>
      <c r="JJ385" s="5"/>
      <c r="JK385" s="5"/>
      <c r="JL385" s="5"/>
      <c r="JM385" s="5"/>
      <c r="JN385" s="5"/>
      <c r="JO385" s="5"/>
      <c r="JP385" s="5"/>
      <c r="JQ385" s="5"/>
      <c r="JR385" s="5"/>
      <c r="JS385" s="5"/>
      <c r="JT385" s="5"/>
      <c r="JU385" s="5"/>
      <c r="JV385" s="5"/>
      <c r="JW385" s="5"/>
      <c r="JX385" s="5"/>
      <c r="JY385" s="5"/>
      <c r="JZ385" s="5"/>
      <c r="KA385" s="5"/>
      <c r="KB385" s="5"/>
      <c r="KC385" s="5"/>
      <c r="KD385" s="5"/>
      <c r="KE385" s="5"/>
      <c r="KF385" s="5"/>
      <c r="KG385" s="5"/>
      <c r="KH385" s="5"/>
      <c r="KI385" s="5"/>
      <c r="KJ385" s="5"/>
      <c r="KK385" s="5"/>
      <c r="KL385" s="5"/>
      <c r="KM385" s="5"/>
      <c r="KN385" s="5"/>
      <c r="KO385" s="5"/>
      <c r="KP385" s="5"/>
      <c r="KQ385" s="5"/>
      <c r="KR385" s="5"/>
      <c r="KS385" s="5"/>
      <c r="KT385" s="5"/>
      <c r="KU385" s="5"/>
      <c r="KV385" s="5"/>
      <c r="KW385" s="5"/>
      <c r="KX385" s="5"/>
      <c r="KY385" s="5"/>
      <c r="KZ385" s="5"/>
      <c r="LA385" s="5"/>
      <c r="LB385" s="5"/>
      <c r="LC385" s="5"/>
      <c r="LD385" s="5"/>
      <c r="LE385" s="5"/>
      <c r="LF385" s="5"/>
      <c r="LG385" s="5"/>
      <c r="LH385" s="5"/>
      <c r="LI385" s="5"/>
      <c r="LJ385" s="5"/>
      <c r="LK385" s="5"/>
      <c r="LL385" s="5"/>
      <c r="LM385" s="5"/>
      <c r="LN385" s="5"/>
      <c r="LO385" s="5"/>
      <c r="LP385" s="5"/>
      <c r="LQ385" s="5"/>
      <c r="LR385" s="5"/>
      <c r="LS385" s="5"/>
      <c r="LT385" s="5"/>
      <c r="LU385" s="5"/>
      <c r="LV385" s="5"/>
      <c r="LW385" s="5"/>
      <c r="LX385" s="5"/>
      <c r="LY385" s="5"/>
      <c r="LZ385" s="5"/>
      <c r="MA385" s="5"/>
      <c r="MB385" s="5"/>
      <c r="MC385" s="5"/>
      <c r="MD385" s="5"/>
      <c r="ME385" s="5"/>
      <c r="MF385" s="5"/>
      <c r="MG385" s="5"/>
      <c r="MH385" s="5"/>
      <c r="MI385" s="5"/>
      <c r="MJ385" s="5"/>
      <c r="MK385" s="5"/>
      <c r="ML385" s="5"/>
      <c r="MM385" s="5"/>
      <c r="MN385" s="5"/>
      <c r="MO385" s="5"/>
      <c r="MP385" s="5"/>
      <c r="MQ385" s="5"/>
      <c r="MR385" s="5"/>
      <c r="MS385" s="5"/>
      <c r="MT385" s="5"/>
      <c r="MU385" s="5"/>
      <c r="MV385" s="5"/>
      <c r="MW385" s="5"/>
      <c r="MX385" s="5"/>
      <c r="MY385" s="5"/>
      <c r="MZ385" s="5"/>
      <c r="NA385" s="5"/>
      <c r="NB385" s="5"/>
      <c r="NC385" s="5"/>
      <c r="ND385" s="5"/>
      <c r="NE385" s="5"/>
      <c r="NF385" s="5"/>
      <c r="NG385" s="5"/>
      <c r="NH385" s="5"/>
      <c r="NI385" s="5"/>
      <c r="NJ385" s="5"/>
      <c r="NK385" s="5"/>
      <c r="NL385" s="5"/>
      <c r="NM385" s="5"/>
      <c r="NN385" s="5"/>
      <c r="NO385" s="5"/>
      <c r="NP385" s="5"/>
      <c r="NQ385" s="5"/>
      <c r="NR385" s="5"/>
      <c r="NS385" s="5"/>
      <c r="NT385" s="5"/>
      <c r="NU385" s="5"/>
      <c r="NV385" s="5"/>
      <c r="NW385" s="5"/>
      <c r="NX385" s="5"/>
      <c r="NY385" s="5"/>
      <c r="NZ385" s="5"/>
      <c r="OA385" s="5"/>
      <c r="OB385" s="5"/>
      <c r="OC385" s="5"/>
      <c r="OD385" s="5"/>
      <c r="OE385" s="5"/>
      <c r="OF385" s="5"/>
      <c r="OG385" s="5"/>
      <c r="OH385" s="5"/>
      <c r="OI385" s="5"/>
      <c r="OJ385" s="5"/>
      <c r="OK385" s="5"/>
      <c r="OL385" s="5"/>
      <c r="OM385" s="5"/>
      <c r="ON385" s="5"/>
      <c r="OO385" s="5"/>
      <c r="OP385" s="5"/>
      <c r="OQ385" s="5"/>
      <c r="OR385" s="5"/>
      <c r="OS385" s="5"/>
      <c r="OT385" s="5"/>
      <c r="OU385" s="5"/>
      <c r="OV385" s="5"/>
      <c r="OW385" s="5"/>
      <c r="OX385" s="5"/>
      <c r="OY385" s="5"/>
      <c r="OZ385" s="5"/>
      <c r="PA385" s="5"/>
      <c r="PB385" s="5"/>
      <c r="PC385" s="5"/>
      <c r="PD385" s="5"/>
      <c r="PE385" s="5"/>
      <c r="PF385" s="5"/>
      <c r="PG385" s="5"/>
      <c r="PH385" s="5"/>
      <c r="PI385" s="5"/>
      <c r="PJ385" s="5"/>
      <c r="PK385" s="5"/>
      <c r="PL385" s="5"/>
      <c r="PM385" s="5"/>
      <c r="PN385" s="5"/>
      <c r="PO385" s="5"/>
      <c r="PP385" s="5"/>
      <c r="PQ385" s="5"/>
      <c r="PR385" s="5"/>
      <c r="PS385" s="5"/>
      <c r="PT385" s="5"/>
      <c r="PU385" s="5"/>
      <c r="PV385" s="5"/>
      <c r="PW385" s="5"/>
      <c r="PX385" s="5"/>
      <c r="PY385" s="5"/>
      <c r="PZ385" s="5"/>
      <c r="QA385" s="5"/>
      <c r="QB385" s="5"/>
      <c r="QC385" s="5"/>
      <c r="QD385" s="5"/>
      <c r="QE385" s="5"/>
      <c r="QF385" s="5"/>
      <c r="QG385" s="5"/>
      <c r="QH385" s="5"/>
      <c r="QI385" s="5"/>
      <c r="QJ385" s="5"/>
      <c r="QK385" s="5"/>
      <c r="QL385" s="5"/>
      <c r="QM385" s="5"/>
      <c r="QN385" s="5"/>
      <c r="QO385" s="5"/>
      <c r="QP385" s="5"/>
      <c r="QQ385" s="5"/>
      <c r="QR385" s="5"/>
      <c r="QS385" s="5"/>
      <c r="QT385" s="5"/>
      <c r="QU385" s="5"/>
      <c r="QV385" s="5"/>
      <c r="QW385" s="5"/>
      <c r="QX385" s="5"/>
      <c r="QY385" s="5"/>
      <c r="QZ385" s="5"/>
      <c r="RA385" s="5"/>
      <c r="RB385" s="5"/>
      <c r="RC385" s="5"/>
      <c r="RD385" s="5"/>
      <c r="RE385" s="5"/>
      <c r="RF385" s="5"/>
      <c r="RG385" s="5"/>
      <c r="RH385" s="5"/>
      <c r="RI385" s="5"/>
      <c r="RJ385" s="5"/>
      <c r="RK385" s="5"/>
      <c r="RL385" s="5"/>
      <c r="RM385" s="5"/>
      <c r="RN385" s="5"/>
      <c r="RO385" s="5"/>
      <c r="RP385" s="5"/>
      <c r="RQ385" s="5"/>
      <c r="RR385" s="5"/>
      <c r="RS385" s="5"/>
      <c r="RT385" s="5"/>
      <c r="RU385" s="5"/>
      <c r="RV385" s="5"/>
      <c r="RW385" s="5"/>
      <c r="RX385" s="5"/>
      <c r="RY385" s="5"/>
      <c r="RZ385" s="5"/>
      <c r="SA385" s="5"/>
      <c r="SB385" s="5"/>
      <c r="SC385" s="5"/>
      <c r="SD385" s="5"/>
      <c r="SE385" s="5"/>
      <c r="SF385" s="5"/>
      <c r="SG385" s="5"/>
      <c r="SH385" s="5"/>
      <c r="SI385" s="5"/>
      <c r="SJ385" s="5"/>
      <c r="SK385" s="5"/>
      <c r="SL385" s="5"/>
      <c r="SM385" s="5"/>
      <c r="SN385" s="5"/>
      <c r="SO385" s="5"/>
      <c r="SP385" s="5"/>
      <c r="SQ385" s="5"/>
      <c r="SR385" s="5"/>
      <c r="SS385" s="5"/>
      <c r="ST385" s="5"/>
      <c r="SU385" s="5"/>
      <c r="SV385" s="5"/>
      <c r="SW385" s="5"/>
      <c r="SX385" s="5"/>
      <c r="SY385" s="5"/>
      <c r="SZ385" s="5"/>
      <c r="TA385" s="5"/>
      <c r="TB385" s="5"/>
      <c r="TC385" s="5"/>
      <c r="TD385" s="5"/>
      <c r="TE385" s="5"/>
      <c r="TF385" s="5"/>
      <c r="TG385" s="5"/>
      <c r="TH385" s="5"/>
      <c r="TI385" s="5"/>
      <c r="TJ385" s="5"/>
      <c r="TK385" s="5"/>
      <c r="TL385" s="5"/>
      <c r="TM385" s="5"/>
      <c r="TN385" s="5"/>
      <c r="TO385" s="5"/>
      <c r="TP385" s="5"/>
      <c r="TQ385" s="5"/>
      <c r="TR385" s="5"/>
      <c r="TS385" s="5"/>
      <c r="TT385" s="5"/>
      <c r="TU385" s="5"/>
      <c r="TV385" s="5"/>
      <c r="TW385" s="5"/>
      <c r="TX385" s="5"/>
      <c r="TY385" s="5"/>
      <c r="TZ385" s="5"/>
      <c r="UA385" s="5"/>
      <c r="UB385" s="5"/>
      <c r="UC385" s="5"/>
      <c r="UD385" s="5"/>
      <c r="UE385" s="5"/>
      <c r="UF385" s="5"/>
      <c r="UG385" s="5"/>
      <c r="UH385" s="5"/>
      <c r="UI385" s="5"/>
      <c r="UJ385" s="5"/>
      <c r="UK385" s="5"/>
      <c r="UL385" s="5"/>
      <c r="UM385" s="5"/>
      <c r="UN385" s="5"/>
      <c r="UO385" s="5"/>
      <c r="UP385" s="5"/>
      <c r="UQ385" s="5"/>
      <c r="UR385" s="5"/>
      <c r="US385" s="5"/>
      <c r="UT385" s="5"/>
      <c r="UU385" s="5"/>
      <c r="UV385" s="5"/>
      <c r="UW385" s="5"/>
      <c r="UX385" s="5"/>
      <c r="UY385" s="5"/>
      <c r="UZ385" s="5"/>
      <c r="VA385" s="5"/>
      <c r="VB385" s="5"/>
      <c r="VC385" s="5"/>
      <c r="VD385" s="5"/>
      <c r="VE385" s="5"/>
      <c r="VF385" s="5"/>
      <c r="VG385" s="5"/>
      <c r="VH385" s="5"/>
      <c r="VI385" s="5"/>
      <c r="VJ385" s="5"/>
      <c r="VK385" s="5"/>
      <c r="VL385" s="5"/>
      <c r="VM385" s="5"/>
      <c r="VN385" s="5"/>
      <c r="VO385" s="5"/>
      <c r="VP385" s="5"/>
      <c r="VQ385" s="5"/>
      <c r="VR385" s="5"/>
      <c r="VS385" s="5"/>
      <c r="VT385" s="5"/>
      <c r="VU385" s="5"/>
      <c r="VV385" s="5"/>
      <c r="VW385" s="5"/>
      <c r="VX385" s="5"/>
      <c r="VY385" s="5"/>
      <c r="VZ385" s="5"/>
      <c r="WA385" s="5"/>
      <c r="WB385" s="5"/>
      <c r="WC385" s="5"/>
      <c r="WD385" s="5"/>
      <c r="WE385" s="5"/>
      <c r="WF385" s="5"/>
      <c r="WG385" s="5"/>
      <c r="WH385" s="5"/>
      <c r="WI385" s="5"/>
      <c r="WJ385" s="5"/>
      <c r="WK385" s="5"/>
      <c r="WL385" s="5"/>
      <c r="WM385" s="5"/>
      <c r="WN385" s="5"/>
      <c r="WO385" s="5"/>
      <c r="WP385" s="5"/>
      <c r="WQ385" s="5"/>
      <c r="WR385" s="5"/>
      <c r="WS385" s="5"/>
      <c r="WT385" s="5"/>
      <c r="WU385" s="5"/>
      <c r="WV385" s="5"/>
      <c r="WW385" s="5"/>
      <c r="WX385" s="5"/>
      <c r="WY385" s="5"/>
      <c r="WZ385" s="5"/>
      <c r="XA385" s="5"/>
      <c r="XB385" s="5"/>
      <c r="XC385" s="5"/>
      <c r="XD385" s="5"/>
      <c r="XE385" s="5"/>
      <c r="XF385" s="5"/>
      <c r="XG385" s="5"/>
      <c r="XH385" s="5"/>
      <c r="XI385" s="5"/>
      <c r="XJ385" s="5"/>
      <c r="XK385" s="5"/>
      <c r="XL385" s="5"/>
      <c r="XM385" s="5"/>
      <c r="XN385" s="5"/>
      <c r="XO385" s="5"/>
      <c r="XP385" s="5"/>
      <c r="XQ385" s="5"/>
      <c r="XR385" s="5"/>
      <c r="XS385" s="5"/>
      <c r="XT385" s="5"/>
      <c r="XU385" s="5"/>
      <c r="XV385" s="5"/>
      <c r="XW385" s="5"/>
    </row>
    <row r="386" spans="39:647" x14ac:dyDescent="0.45">
      <c r="AM386" s="5"/>
      <c r="AN386" s="5"/>
      <c r="AO386" s="5"/>
      <c r="AP386" s="5"/>
      <c r="AQ386" s="5"/>
      <c r="AR386" s="5"/>
      <c r="AS386" s="5"/>
      <c r="AT386" s="5"/>
      <c r="AU386" s="5"/>
      <c r="AV386" s="5"/>
      <c r="AW386" s="5"/>
      <c r="AX386" s="5"/>
      <c r="AY386" s="5"/>
      <c r="AZ386" s="5"/>
      <c r="BA386" s="5"/>
      <c r="BB386" s="5"/>
      <c r="BC386" s="5"/>
      <c r="BD386" s="5"/>
      <c r="BE386" s="5"/>
      <c r="BF386" s="5"/>
      <c r="BG386" s="5"/>
      <c r="BH386" s="5"/>
      <c r="BI386" s="5"/>
      <c r="BJ386" s="5"/>
      <c r="BK386" s="5"/>
      <c r="BL386" s="5"/>
      <c r="BM386" s="5"/>
      <c r="BN386" s="5"/>
      <c r="BO386" s="5"/>
      <c r="BP386" s="5"/>
      <c r="BQ386" s="5"/>
      <c r="BR386" s="5"/>
      <c r="BS386" s="5"/>
      <c r="BT386" s="5"/>
      <c r="BU386" s="5"/>
      <c r="BV386" s="5"/>
      <c r="BW386" s="5"/>
      <c r="BX386" s="5"/>
      <c r="BY386" s="5"/>
      <c r="BZ386" s="5"/>
      <c r="CA386" s="5"/>
      <c r="CB386" s="5"/>
      <c r="CC386" s="5"/>
      <c r="CD386" s="5"/>
      <c r="CE386" s="5"/>
      <c r="CF386" s="5"/>
      <c r="CG386" s="5"/>
      <c r="CH386" s="5"/>
      <c r="CI386" s="5"/>
      <c r="CJ386" s="5"/>
      <c r="CK386" s="5"/>
      <c r="CL386" s="5"/>
      <c r="CM386" s="5"/>
      <c r="CN386" s="5"/>
      <c r="CO386" s="5"/>
      <c r="CP386" s="5"/>
      <c r="CQ386" s="5"/>
      <c r="CR386" s="5"/>
      <c r="CS386" s="5"/>
      <c r="CT386" s="5"/>
      <c r="CU386" s="5"/>
      <c r="CV386" s="5"/>
      <c r="CW386" s="5"/>
      <c r="CX386" s="5"/>
      <c r="CY386" s="5"/>
      <c r="CZ386" s="5"/>
      <c r="DA386" s="5"/>
      <c r="DB386" s="5"/>
      <c r="DC386" s="5"/>
      <c r="DD386" s="5"/>
      <c r="DE386" s="5"/>
      <c r="DF386" s="5"/>
      <c r="DG386" s="5"/>
      <c r="DH386" s="5"/>
      <c r="DI386" s="5"/>
      <c r="DJ386" s="5"/>
      <c r="DK386" s="5"/>
      <c r="DL386" s="5"/>
      <c r="DM386" s="5"/>
      <c r="DN386" s="5"/>
      <c r="DO386" s="5"/>
      <c r="DP386" s="5"/>
      <c r="DQ386" s="5"/>
      <c r="DR386" s="5"/>
      <c r="DS386" s="5"/>
      <c r="DT386" s="5"/>
      <c r="DU386" s="5"/>
      <c r="DV386" s="5"/>
      <c r="DW386" s="5"/>
      <c r="DX386" s="5"/>
      <c r="DY386" s="5"/>
      <c r="DZ386" s="5"/>
      <c r="EA386" s="5"/>
      <c r="EB386" s="5"/>
      <c r="EC386" s="5"/>
      <c r="ED386" s="5"/>
      <c r="EE386" s="5"/>
      <c r="EF386" s="5"/>
      <c r="EG386" s="5"/>
      <c r="EH386" s="5"/>
      <c r="EI386" s="5"/>
      <c r="EJ386" s="5"/>
      <c r="EK386" s="5"/>
      <c r="EL386" s="5"/>
      <c r="EM386" s="5"/>
      <c r="EN386" s="5"/>
      <c r="EO386" s="5"/>
      <c r="EP386" s="5"/>
      <c r="EQ386" s="5"/>
      <c r="ER386" s="5"/>
      <c r="ES386" s="5"/>
      <c r="ET386" s="5"/>
      <c r="EU386" s="5"/>
      <c r="EV386" s="5"/>
      <c r="EW386" s="5"/>
      <c r="EX386" s="5"/>
      <c r="EY386" s="5"/>
      <c r="EZ386" s="5"/>
      <c r="FA386" s="5"/>
      <c r="FB386" s="5"/>
      <c r="FC386" s="5"/>
      <c r="FD386" s="5"/>
      <c r="FE386" s="5"/>
      <c r="FF386" s="5"/>
      <c r="FG386" s="5"/>
      <c r="FH386" s="5"/>
      <c r="FI386" s="5"/>
      <c r="FJ386" s="5"/>
      <c r="FK386" s="5"/>
      <c r="FL386" s="5"/>
      <c r="FM386" s="5"/>
      <c r="FN386" s="5"/>
      <c r="FO386" s="5"/>
      <c r="FP386" s="5"/>
      <c r="FQ386" s="5"/>
      <c r="FR386" s="5"/>
      <c r="FS386" s="5"/>
      <c r="FT386" s="5"/>
      <c r="FU386" s="5"/>
      <c r="FV386" s="5"/>
      <c r="FW386" s="5"/>
      <c r="FX386" s="5"/>
      <c r="FY386" s="5"/>
      <c r="FZ386" s="5"/>
      <c r="GA386" s="5"/>
      <c r="GB386" s="5"/>
      <c r="GC386" s="5"/>
      <c r="GD386" s="5"/>
      <c r="GE386" s="5"/>
      <c r="GF386" s="5"/>
      <c r="GG386" s="5"/>
      <c r="GH386" s="5"/>
      <c r="GI386" s="5"/>
      <c r="GJ386" s="5"/>
      <c r="GK386" s="5"/>
      <c r="GL386" s="5"/>
      <c r="GM386" s="5"/>
      <c r="GN386" s="5"/>
      <c r="GO386" s="5"/>
      <c r="GP386" s="5"/>
      <c r="GQ386" s="5"/>
      <c r="GR386" s="5"/>
      <c r="GS386" s="5"/>
      <c r="GT386" s="5"/>
      <c r="GU386" s="5"/>
      <c r="GV386" s="5"/>
      <c r="GW386" s="5"/>
      <c r="GX386" s="5"/>
      <c r="GY386" s="5"/>
      <c r="GZ386" s="5"/>
      <c r="HA386" s="5"/>
      <c r="HB386" s="5"/>
      <c r="HC386" s="5"/>
      <c r="HD386" s="5"/>
      <c r="HE386" s="5"/>
      <c r="HF386" s="5"/>
      <c r="HG386" s="5"/>
      <c r="HH386" s="5"/>
      <c r="HI386" s="5"/>
      <c r="HJ386" s="5"/>
      <c r="HK386" s="5"/>
      <c r="HL386" s="5"/>
      <c r="HM386" s="5"/>
      <c r="HN386" s="5"/>
      <c r="HO386" s="5"/>
      <c r="HP386" s="5"/>
      <c r="HQ386" s="5"/>
      <c r="HR386" s="5"/>
      <c r="HS386" s="5"/>
      <c r="HT386" s="5"/>
      <c r="HU386" s="5"/>
      <c r="HV386" s="5"/>
      <c r="HW386" s="5"/>
      <c r="HX386" s="5"/>
      <c r="HY386" s="5"/>
      <c r="HZ386" s="5"/>
      <c r="IA386" s="5"/>
      <c r="IB386" s="5"/>
      <c r="IC386" s="5"/>
      <c r="ID386" s="5"/>
      <c r="IE386" s="5"/>
      <c r="IF386" s="5"/>
      <c r="IG386" s="5"/>
      <c r="IH386" s="5"/>
      <c r="II386" s="5"/>
      <c r="IJ386" s="5"/>
      <c r="IK386" s="5"/>
      <c r="IL386" s="5"/>
      <c r="IM386" s="5"/>
      <c r="IN386" s="5"/>
      <c r="IO386" s="5"/>
      <c r="IP386" s="5"/>
      <c r="IQ386" s="5"/>
      <c r="IR386" s="5"/>
      <c r="IS386" s="5"/>
      <c r="IT386" s="5"/>
      <c r="IU386" s="5"/>
      <c r="IV386" s="5"/>
      <c r="IW386" s="5"/>
      <c r="IX386" s="5"/>
      <c r="IY386" s="5"/>
      <c r="IZ386" s="5"/>
      <c r="JA386" s="5"/>
      <c r="JB386" s="5"/>
      <c r="JC386" s="5"/>
      <c r="JD386" s="5"/>
      <c r="JE386" s="5"/>
      <c r="JF386" s="5"/>
      <c r="JG386" s="5"/>
      <c r="JH386" s="5"/>
      <c r="JI386" s="5"/>
      <c r="JJ386" s="5"/>
      <c r="JK386" s="5"/>
      <c r="JL386" s="5"/>
      <c r="JM386" s="5"/>
      <c r="JN386" s="5"/>
      <c r="JO386" s="5"/>
      <c r="JP386" s="5"/>
      <c r="JQ386" s="5"/>
      <c r="JR386" s="5"/>
      <c r="JS386" s="5"/>
      <c r="JT386" s="5"/>
      <c r="JU386" s="5"/>
      <c r="JV386" s="5"/>
      <c r="JW386" s="5"/>
      <c r="JX386" s="5"/>
      <c r="JY386" s="5"/>
      <c r="JZ386" s="5"/>
      <c r="KA386" s="5"/>
      <c r="KB386" s="5"/>
      <c r="KC386" s="5"/>
      <c r="KD386" s="5"/>
      <c r="KE386" s="5"/>
      <c r="KF386" s="5"/>
      <c r="KG386" s="5"/>
      <c r="KH386" s="5"/>
      <c r="KI386" s="5"/>
      <c r="KJ386" s="5"/>
      <c r="KK386" s="5"/>
      <c r="KL386" s="5"/>
      <c r="KM386" s="5"/>
      <c r="KN386" s="5"/>
      <c r="KO386" s="5"/>
      <c r="KP386" s="5"/>
      <c r="KQ386" s="5"/>
      <c r="KR386" s="5"/>
      <c r="KS386" s="5"/>
      <c r="KT386" s="5"/>
      <c r="KU386" s="5"/>
      <c r="KV386" s="5"/>
      <c r="KW386" s="5"/>
      <c r="KX386" s="5"/>
      <c r="KY386" s="5"/>
      <c r="KZ386" s="5"/>
      <c r="LA386" s="5"/>
      <c r="LB386" s="5"/>
      <c r="LC386" s="5"/>
      <c r="LD386" s="5"/>
      <c r="LE386" s="5"/>
      <c r="LF386" s="5"/>
      <c r="LG386" s="5"/>
      <c r="LH386" s="5"/>
      <c r="LI386" s="5"/>
      <c r="LJ386" s="5"/>
      <c r="LK386" s="5"/>
      <c r="LL386" s="5"/>
      <c r="LM386" s="5"/>
      <c r="LN386" s="5"/>
      <c r="LO386" s="5"/>
      <c r="LP386" s="5"/>
      <c r="LQ386" s="5"/>
      <c r="LR386" s="5"/>
      <c r="LS386" s="5"/>
      <c r="LT386" s="5"/>
      <c r="LU386" s="5"/>
      <c r="LV386" s="5"/>
      <c r="LW386" s="5"/>
      <c r="LX386" s="5"/>
      <c r="LY386" s="5"/>
      <c r="LZ386" s="5"/>
      <c r="MA386" s="5"/>
      <c r="MB386" s="5"/>
      <c r="MC386" s="5"/>
      <c r="MD386" s="5"/>
      <c r="ME386" s="5"/>
      <c r="MF386" s="5"/>
      <c r="MG386" s="5"/>
      <c r="MH386" s="5"/>
      <c r="MI386" s="5"/>
      <c r="MJ386" s="5"/>
      <c r="MK386" s="5"/>
      <c r="ML386" s="5"/>
      <c r="MM386" s="5"/>
      <c r="MN386" s="5"/>
      <c r="MO386" s="5"/>
      <c r="MP386" s="5"/>
      <c r="MQ386" s="5"/>
      <c r="MR386" s="5"/>
      <c r="MS386" s="5"/>
      <c r="MT386" s="5"/>
      <c r="MU386" s="5"/>
      <c r="MV386" s="5"/>
      <c r="MW386" s="5"/>
      <c r="MX386" s="5"/>
      <c r="MY386" s="5"/>
      <c r="MZ386" s="5"/>
      <c r="NA386" s="5"/>
      <c r="NB386" s="5"/>
      <c r="NC386" s="5"/>
      <c r="ND386" s="5"/>
      <c r="NE386" s="5"/>
      <c r="NF386" s="5"/>
      <c r="NG386" s="5"/>
      <c r="NH386" s="5"/>
      <c r="NI386" s="5"/>
      <c r="NJ386" s="5"/>
      <c r="NK386" s="5"/>
      <c r="NL386" s="5"/>
      <c r="NM386" s="5"/>
      <c r="NN386" s="5"/>
      <c r="NO386" s="5"/>
      <c r="NP386" s="5"/>
      <c r="NQ386" s="5"/>
      <c r="NR386" s="5"/>
      <c r="NS386" s="5"/>
      <c r="NT386" s="5"/>
      <c r="NU386" s="5"/>
      <c r="NV386" s="5"/>
      <c r="NW386" s="5"/>
      <c r="NX386" s="5"/>
      <c r="NY386" s="5"/>
      <c r="NZ386" s="5"/>
      <c r="OA386" s="5"/>
      <c r="OB386" s="5"/>
      <c r="OC386" s="5"/>
      <c r="OD386" s="5"/>
      <c r="OE386" s="5"/>
      <c r="OF386" s="5"/>
      <c r="OG386" s="5"/>
      <c r="OH386" s="5"/>
      <c r="OI386" s="5"/>
      <c r="OJ386" s="5"/>
      <c r="OK386" s="5"/>
      <c r="OL386" s="5"/>
      <c r="OM386" s="5"/>
      <c r="ON386" s="5"/>
      <c r="OO386" s="5"/>
      <c r="OP386" s="5"/>
      <c r="OQ386" s="5"/>
      <c r="OR386" s="5"/>
      <c r="OS386" s="5"/>
      <c r="OT386" s="5"/>
      <c r="OU386" s="5"/>
      <c r="OV386" s="5"/>
      <c r="OW386" s="5"/>
      <c r="OX386" s="5"/>
      <c r="OY386" s="5"/>
      <c r="OZ386" s="5"/>
      <c r="PA386" s="5"/>
      <c r="PB386" s="5"/>
      <c r="PC386" s="5"/>
      <c r="PD386" s="5"/>
      <c r="PE386" s="5"/>
      <c r="PF386" s="5"/>
      <c r="PG386" s="5"/>
      <c r="PH386" s="5"/>
      <c r="PI386" s="5"/>
      <c r="PJ386" s="5"/>
      <c r="PK386" s="5"/>
      <c r="PL386" s="5"/>
      <c r="PM386" s="5"/>
      <c r="PN386" s="5"/>
      <c r="PO386" s="5"/>
      <c r="PP386" s="5"/>
      <c r="PQ386" s="5"/>
      <c r="PR386" s="5"/>
      <c r="PS386" s="5"/>
      <c r="PT386" s="5"/>
      <c r="PU386" s="5"/>
      <c r="PV386" s="5"/>
      <c r="PW386" s="5"/>
      <c r="PX386" s="5"/>
      <c r="PY386" s="5"/>
      <c r="PZ386" s="5"/>
      <c r="QA386" s="5"/>
      <c r="QB386" s="5"/>
      <c r="QC386" s="5"/>
      <c r="QD386" s="5"/>
      <c r="QE386" s="5"/>
      <c r="QF386" s="5"/>
      <c r="QG386" s="5"/>
      <c r="QH386" s="5"/>
      <c r="QI386" s="5"/>
      <c r="QJ386" s="5"/>
      <c r="QK386" s="5"/>
      <c r="QL386" s="5"/>
      <c r="QM386" s="5"/>
      <c r="QN386" s="5"/>
      <c r="QO386" s="5"/>
      <c r="QP386" s="5"/>
      <c r="QQ386" s="5"/>
      <c r="QR386" s="5"/>
      <c r="QS386" s="5"/>
      <c r="QT386" s="5"/>
      <c r="QU386" s="5"/>
      <c r="QV386" s="5"/>
      <c r="QW386" s="5"/>
      <c r="QX386" s="5"/>
      <c r="QY386" s="5"/>
      <c r="QZ386" s="5"/>
      <c r="RA386" s="5"/>
      <c r="RB386" s="5"/>
      <c r="RC386" s="5"/>
      <c r="RD386" s="5"/>
      <c r="RE386" s="5"/>
      <c r="RF386" s="5"/>
      <c r="RG386" s="5"/>
      <c r="RH386" s="5"/>
      <c r="RI386" s="5"/>
      <c r="RJ386" s="5"/>
      <c r="RK386" s="5"/>
      <c r="RL386" s="5"/>
      <c r="RM386" s="5"/>
      <c r="RN386" s="5"/>
      <c r="RO386" s="5"/>
      <c r="RP386" s="5"/>
      <c r="RQ386" s="5"/>
      <c r="RR386" s="5"/>
      <c r="RS386" s="5"/>
      <c r="RT386" s="5"/>
      <c r="RU386" s="5"/>
      <c r="RV386" s="5"/>
      <c r="RW386" s="5"/>
      <c r="RX386" s="5"/>
      <c r="RY386" s="5"/>
      <c r="RZ386" s="5"/>
      <c r="SA386" s="5"/>
      <c r="SB386" s="5"/>
      <c r="SC386" s="5"/>
      <c r="SD386" s="5"/>
      <c r="SE386" s="5"/>
      <c r="SF386" s="5"/>
      <c r="SG386" s="5"/>
      <c r="SH386" s="5"/>
      <c r="SI386" s="5"/>
      <c r="SJ386" s="5"/>
      <c r="SK386" s="5"/>
      <c r="SL386" s="5"/>
      <c r="SM386" s="5"/>
      <c r="SN386" s="5"/>
      <c r="SO386" s="5"/>
      <c r="SP386" s="5"/>
      <c r="SQ386" s="5"/>
      <c r="SR386" s="5"/>
      <c r="SS386" s="5"/>
      <c r="ST386" s="5"/>
      <c r="SU386" s="5"/>
      <c r="SV386" s="5"/>
      <c r="SW386" s="5"/>
      <c r="SX386" s="5"/>
      <c r="SY386" s="5"/>
      <c r="SZ386" s="5"/>
      <c r="TA386" s="5"/>
      <c r="TB386" s="5"/>
      <c r="TC386" s="5"/>
      <c r="TD386" s="5"/>
      <c r="TE386" s="5"/>
      <c r="TF386" s="5"/>
      <c r="TG386" s="5"/>
      <c r="TH386" s="5"/>
      <c r="TI386" s="5"/>
      <c r="TJ386" s="5"/>
      <c r="TK386" s="5"/>
      <c r="TL386" s="5"/>
      <c r="TM386" s="5"/>
      <c r="TN386" s="5"/>
      <c r="TO386" s="5"/>
      <c r="TP386" s="5"/>
      <c r="TQ386" s="5"/>
      <c r="TR386" s="5"/>
      <c r="TS386" s="5"/>
      <c r="TT386" s="5"/>
      <c r="TU386" s="5"/>
      <c r="TV386" s="5"/>
      <c r="TW386" s="5"/>
      <c r="TX386" s="5"/>
      <c r="TY386" s="5"/>
      <c r="TZ386" s="5"/>
      <c r="UA386" s="5"/>
      <c r="UB386" s="5"/>
      <c r="UC386" s="5"/>
      <c r="UD386" s="5"/>
      <c r="UE386" s="5"/>
      <c r="UF386" s="5"/>
      <c r="UG386" s="5"/>
      <c r="UH386" s="5"/>
      <c r="UI386" s="5"/>
      <c r="UJ386" s="5"/>
      <c r="UK386" s="5"/>
      <c r="UL386" s="5"/>
      <c r="UM386" s="5"/>
      <c r="UN386" s="5"/>
      <c r="UO386" s="5"/>
      <c r="UP386" s="5"/>
      <c r="UQ386" s="5"/>
      <c r="UR386" s="5"/>
      <c r="US386" s="5"/>
      <c r="UT386" s="5"/>
      <c r="UU386" s="5"/>
      <c r="UV386" s="5"/>
      <c r="UW386" s="5"/>
      <c r="UX386" s="5"/>
      <c r="UY386" s="5"/>
      <c r="UZ386" s="5"/>
      <c r="VA386" s="5"/>
      <c r="VB386" s="5"/>
      <c r="VC386" s="5"/>
      <c r="VD386" s="5"/>
      <c r="VE386" s="5"/>
      <c r="VF386" s="5"/>
      <c r="VG386" s="5"/>
      <c r="VH386" s="5"/>
      <c r="VI386" s="5"/>
      <c r="VJ386" s="5"/>
      <c r="VK386" s="5"/>
      <c r="VL386" s="5"/>
      <c r="VM386" s="5"/>
      <c r="VN386" s="5"/>
      <c r="VO386" s="5"/>
      <c r="VP386" s="5"/>
      <c r="VQ386" s="5"/>
      <c r="VR386" s="5"/>
      <c r="VS386" s="5"/>
      <c r="VT386" s="5"/>
      <c r="VU386" s="5"/>
      <c r="VV386" s="5"/>
      <c r="VW386" s="5"/>
      <c r="VX386" s="5"/>
      <c r="VY386" s="5"/>
      <c r="VZ386" s="5"/>
      <c r="WA386" s="5"/>
      <c r="WB386" s="5"/>
      <c r="WC386" s="5"/>
      <c r="WD386" s="5"/>
      <c r="WE386" s="5"/>
      <c r="WF386" s="5"/>
      <c r="WG386" s="5"/>
      <c r="WH386" s="5"/>
      <c r="WI386" s="5"/>
      <c r="WJ386" s="5"/>
      <c r="WK386" s="5"/>
      <c r="WL386" s="5"/>
      <c r="WM386" s="5"/>
      <c r="WN386" s="5"/>
      <c r="WO386" s="5"/>
      <c r="WP386" s="5"/>
      <c r="WQ386" s="5"/>
      <c r="WR386" s="5"/>
      <c r="WS386" s="5"/>
      <c r="WT386" s="5"/>
      <c r="WU386" s="5"/>
      <c r="WV386" s="5"/>
      <c r="WW386" s="5"/>
      <c r="WX386" s="5"/>
      <c r="WY386" s="5"/>
      <c r="WZ386" s="5"/>
      <c r="XA386" s="5"/>
      <c r="XB386" s="5"/>
      <c r="XC386" s="5"/>
      <c r="XD386" s="5"/>
      <c r="XE386" s="5"/>
      <c r="XF386" s="5"/>
      <c r="XG386" s="5"/>
      <c r="XH386" s="5"/>
      <c r="XI386" s="5"/>
      <c r="XJ386" s="5"/>
      <c r="XK386" s="5"/>
      <c r="XL386" s="5"/>
      <c r="XM386" s="5"/>
      <c r="XN386" s="5"/>
      <c r="XO386" s="5"/>
      <c r="XP386" s="5"/>
      <c r="XQ386" s="5"/>
      <c r="XR386" s="5"/>
      <c r="XS386" s="5"/>
      <c r="XT386" s="5"/>
      <c r="XU386" s="5"/>
      <c r="XV386" s="5"/>
      <c r="XW386" s="5"/>
    </row>
    <row r="387" spans="39:647" x14ac:dyDescent="0.45">
      <c r="AM387" s="5"/>
      <c r="AN387" s="5"/>
      <c r="AO387" s="5"/>
      <c r="AP387" s="5"/>
      <c r="AQ387" s="5"/>
      <c r="AR387" s="5"/>
      <c r="AS387" s="5"/>
      <c r="AT387" s="5"/>
      <c r="AU387" s="5"/>
      <c r="AV387" s="5"/>
      <c r="AW387" s="5"/>
      <c r="AX387" s="5"/>
      <c r="AY387" s="5"/>
      <c r="AZ387" s="5"/>
      <c r="BA387" s="5"/>
      <c r="BB387" s="5"/>
      <c r="BC387" s="5"/>
      <c r="BD387" s="5"/>
      <c r="BE387" s="5"/>
      <c r="BF387" s="5"/>
      <c r="BG387" s="5"/>
      <c r="BH387" s="5"/>
      <c r="BI387" s="5"/>
      <c r="BJ387" s="5"/>
      <c r="BK387" s="5"/>
      <c r="BL387" s="5"/>
      <c r="BM387" s="5"/>
      <c r="BN387" s="5"/>
      <c r="BO387" s="5"/>
      <c r="BP387" s="5"/>
      <c r="BQ387" s="5"/>
      <c r="BR387" s="5"/>
      <c r="BS387" s="5"/>
      <c r="BT387" s="5"/>
      <c r="BU387" s="5"/>
      <c r="BV387" s="5"/>
      <c r="BW387" s="5"/>
      <c r="BX387" s="5"/>
      <c r="BY387" s="5"/>
      <c r="BZ387" s="5"/>
      <c r="CA387" s="5"/>
      <c r="CB387" s="5"/>
      <c r="CC387" s="5"/>
      <c r="CD387" s="5"/>
      <c r="CE387" s="5"/>
      <c r="CF387" s="5"/>
      <c r="CG387" s="5"/>
      <c r="CH387" s="5"/>
      <c r="CI387" s="5"/>
      <c r="CJ387" s="5"/>
      <c r="CK387" s="5"/>
      <c r="CL387" s="5"/>
      <c r="CM387" s="5"/>
      <c r="CN387" s="5"/>
      <c r="CO387" s="5"/>
      <c r="CP387" s="5"/>
      <c r="CQ387" s="5"/>
      <c r="CR387" s="5"/>
      <c r="CS387" s="5"/>
      <c r="CT387" s="5"/>
      <c r="CU387" s="5"/>
      <c r="CV387" s="5"/>
      <c r="CW387" s="5"/>
      <c r="CX387" s="5"/>
      <c r="CY387" s="5"/>
      <c r="CZ387" s="5"/>
      <c r="DA387" s="5"/>
      <c r="DB387" s="5"/>
      <c r="DC387" s="5"/>
      <c r="DD387" s="5"/>
      <c r="DE387" s="5"/>
      <c r="DF387" s="5"/>
      <c r="DG387" s="5"/>
      <c r="DH387" s="5"/>
      <c r="DI387" s="5"/>
      <c r="DJ387" s="5"/>
      <c r="DK387" s="5"/>
      <c r="DL387" s="5"/>
      <c r="DM387" s="5"/>
      <c r="DN387" s="5"/>
      <c r="DO387" s="5"/>
      <c r="DP387" s="5"/>
      <c r="DQ387" s="5"/>
      <c r="DR387" s="5"/>
      <c r="DS387" s="5"/>
      <c r="DT387" s="5"/>
      <c r="DU387" s="5"/>
      <c r="DV387" s="5"/>
      <c r="DW387" s="5"/>
      <c r="DX387" s="5"/>
      <c r="DY387" s="5"/>
      <c r="DZ387" s="5"/>
      <c r="EA387" s="5"/>
      <c r="EB387" s="5"/>
      <c r="EC387" s="5"/>
      <c r="ED387" s="5"/>
      <c r="EE387" s="5"/>
      <c r="EF387" s="5"/>
      <c r="EG387" s="5"/>
      <c r="EH387" s="5"/>
      <c r="EI387" s="5"/>
      <c r="EJ387" s="5"/>
      <c r="EK387" s="5"/>
      <c r="EL387" s="5"/>
      <c r="EM387" s="5"/>
      <c r="EN387" s="5"/>
      <c r="EO387" s="5"/>
      <c r="EP387" s="5"/>
      <c r="EQ387" s="5"/>
      <c r="ER387" s="5"/>
      <c r="ES387" s="5"/>
      <c r="ET387" s="5"/>
      <c r="EU387" s="5"/>
      <c r="EV387" s="5"/>
      <c r="EW387" s="5"/>
      <c r="EX387" s="5"/>
      <c r="EY387" s="5"/>
      <c r="EZ387" s="5"/>
      <c r="FA387" s="5"/>
      <c r="FB387" s="5"/>
      <c r="FC387" s="5"/>
      <c r="FD387" s="5"/>
      <c r="FE387" s="5"/>
      <c r="FF387" s="5"/>
      <c r="FG387" s="5"/>
      <c r="FH387" s="5"/>
      <c r="FI387" s="5"/>
      <c r="FJ387" s="5"/>
      <c r="FK387" s="5"/>
      <c r="FL387" s="5"/>
      <c r="FM387" s="5"/>
      <c r="FN387" s="5"/>
      <c r="FO387" s="5"/>
      <c r="FP387" s="5"/>
      <c r="FQ387" s="5"/>
      <c r="FR387" s="5"/>
      <c r="FS387" s="5"/>
      <c r="FT387" s="5"/>
      <c r="FU387" s="5"/>
      <c r="FV387" s="5"/>
      <c r="FW387" s="5"/>
      <c r="FX387" s="5"/>
      <c r="FY387" s="5"/>
      <c r="FZ387" s="5"/>
      <c r="GA387" s="5"/>
      <c r="GB387" s="5"/>
      <c r="GC387" s="5"/>
      <c r="GD387" s="5"/>
      <c r="GE387" s="5"/>
      <c r="GF387" s="5"/>
      <c r="GG387" s="5"/>
      <c r="GH387" s="5"/>
      <c r="GI387" s="5"/>
      <c r="GJ387" s="5"/>
      <c r="GK387" s="5"/>
      <c r="GL387" s="5"/>
      <c r="GM387" s="5"/>
      <c r="GN387" s="5"/>
      <c r="GO387" s="5"/>
      <c r="GP387" s="5"/>
      <c r="GQ387" s="5"/>
      <c r="GR387" s="5"/>
      <c r="GS387" s="5"/>
      <c r="GT387" s="5"/>
      <c r="GU387" s="5"/>
      <c r="GV387" s="5"/>
      <c r="GW387" s="5"/>
      <c r="GX387" s="5"/>
      <c r="GY387" s="5"/>
      <c r="GZ387" s="5"/>
      <c r="HA387" s="5"/>
      <c r="HB387" s="5"/>
      <c r="HC387" s="5"/>
      <c r="HD387" s="5"/>
      <c r="HE387" s="5"/>
      <c r="HF387" s="5"/>
      <c r="HG387" s="5"/>
      <c r="HH387" s="5"/>
      <c r="HI387" s="5"/>
      <c r="HJ387" s="5"/>
      <c r="HK387" s="5"/>
      <c r="HL387" s="5"/>
      <c r="HM387" s="5"/>
      <c r="HN387" s="5"/>
      <c r="HO387" s="5"/>
      <c r="HP387" s="5"/>
      <c r="HQ387" s="5"/>
      <c r="HR387" s="5"/>
      <c r="HS387" s="5"/>
      <c r="HT387" s="5"/>
      <c r="HU387" s="5"/>
      <c r="HV387" s="5"/>
      <c r="HW387" s="5"/>
      <c r="HX387" s="5"/>
      <c r="HY387" s="5"/>
      <c r="HZ387" s="5"/>
      <c r="IA387" s="5"/>
      <c r="IB387" s="5"/>
      <c r="IC387" s="5"/>
      <c r="ID387" s="5"/>
      <c r="IE387" s="5"/>
      <c r="IF387" s="5"/>
      <c r="IG387" s="5"/>
      <c r="IH387" s="5"/>
      <c r="II387" s="5"/>
      <c r="IJ387" s="5"/>
      <c r="IK387" s="5"/>
      <c r="IL387" s="5"/>
      <c r="IM387" s="5"/>
      <c r="IN387" s="5"/>
      <c r="IO387" s="5"/>
      <c r="IP387" s="5"/>
      <c r="IQ387" s="5"/>
      <c r="IR387" s="5"/>
      <c r="IS387" s="5"/>
      <c r="IT387" s="5"/>
      <c r="IU387" s="5"/>
      <c r="IV387" s="5"/>
      <c r="IW387" s="5"/>
      <c r="IX387" s="5"/>
      <c r="IY387" s="5"/>
      <c r="IZ387" s="5"/>
      <c r="JA387" s="5"/>
      <c r="JB387" s="5"/>
      <c r="JC387" s="5"/>
      <c r="JD387" s="5"/>
      <c r="JE387" s="5"/>
      <c r="JF387" s="5"/>
      <c r="JG387" s="5"/>
      <c r="JH387" s="5"/>
      <c r="JI387" s="5"/>
      <c r="JJ387" s="5"/>
      <c r="JK387" s="5"/>
      <c r="JL387" s="5"/>
      <c r="JM387" s="5"/>
      <c r="JN387" s="5"/>
      <c r="JO387" s="5"/>
      <c r="JP387" s="5"/>
      <c r="JQ387" s="5"/>
      <c r="JR387" s="5"/>
      <c r="JS387" s="5"/>
      <c r="JT387" s="5"/>
      <c r="JU387" s="5"/>
      <c r="JV387" s="5"/>
      <c r="JW387" s="5"/>
      <c r="JX387" s="5"/>
      <c r="JY387" s="5"/>
      <c r="JZ387" s="5"/>
      <c r="KA387" s="5"/>
      <c r="KB387" s="5"/>
      <c r="KC387" s="5"/>
      <c r="KD387" s="5"/>
      <c r="KE387" s="5"/>
      <c r="KF387" s="5"/>
      <c r="KG387" s="5"/>
      <c r="KH387" s="5"/>
      <c r="KI387" s="5"/>
      <c r="KJ387" s="5"/>
      <c r="KK387" s="5"/>
      <c r="KL387" s="5"/>
      <c r="KM387" s="5"/>
      <c r="KN387" s="5"/>
      <c r="KO387" s="5"/>
      <c r="KP387" s="5"/>
      <c r="KQ387" s="5"/>
      <c r="KR387" s="5"/>
      <c r="KS387" s="5"/>
      <c r="KT387" s="5"/>
      <c r="KU387" s="5"/>
      <c r="KV387" s="5"/>
      <c r="KW387" s="5"/>
      <c r="KX387" s="5"/>
      <c r="KY387" s="5"/>
      <c r="KZ387" s="5"/>
      <c r="LA387" s="5"/>
      <c r="LB387" s="5"/>
      <c r="LC387" s="5"/>
      <c r="LD387" s="5"/>
      <c r="LE387" s="5"/>
      <c r="LF387" s="5"/>
      <c r="LG387" s="5"/>
      <c r="LH387" s="5"/>
      <c r="LI387" s="5"/>
      <c r="LJ387" s="5"/>
      <c r="LK387" s="5"/>
      <c r="LL387" s="5"/>
      <c r="LM387" s="5"/>
      <c r="LN387" s="5"/>
      <c r="LO387" s="5"/>
      <c r="LP387" s="5"/>
      <c r="LQ387" s="5"/>
      <c r="LR387" s="5"/>
      <c r="LS387" s="5"/>
      <c r="LT387" s="5"/>
      <c r="LU387" s="5"/>
      <c r="LV387" s="5"/>
      <c r="LW387" s="5"/>
      <c r="LX387" s="5"/>
      <c r="LY387" s="5"/>
      <c r="LZ387" s="5"/>
      <c r="MA387" s="5"/>
      <c r="MB387" s="5"/>
      <c r="MC387" s="5"/>
      <c r="MD387" s="5"/>
      <c r="ME387" s="5"/>
      <c r="MF387" s="5"/>
      <c r="MG387" s="5"/>
      <c r="MH387" s="5"/>
      <c r="MI387" s="5"/>
      <c r="MJ387" s="5"/>
      <c r="MK387" s="5"/>
      <c r="ML387" s="5"/>
      <c r="MM387" s="5"/>
      <c r="MN387" s="5"/>
      <c r="MO387" s="5"/>
      <c r="MP387" s="5"/>
      <c r="MQ387" s="5"/>
      <c r="MR387" s="5"/>
      <c r="MS387" s="5"/>
      <c r="MT387" s="5"/>
      <c r="MU387" s="5"/>
      <c r="MV387" s="5"/>
      <c r="MW387" s="5"/>
      <c r="MX387" s="5"/>
      <c r="MY387" s="5"/>
      <c r="MZ387" s="5"/>
      <c r="NA387" s="5"/>
      <c r="NB387" s="5"/>
      <c r="NC387" s="5"/>
      <c r="ND387" s="5"/>
      <c r="NE387" s="5"/>
      <c r="NF387" s="5"/>
      <c r="NG387" s="5"/>
      <c r="NH387" s="5"/>
      <c r="NI387" s="5"/>
      <c r="NJ387" s="5"/>
      <c r="NK387" s="5"/>
      <c r="NL387" s="5"/>
      <c r="NM387" s="5"/>
      <c r="NN387" s="5"/>
      <c r="NO387" s="5"/>
      <c r="NP387" s="5"/>
      <c r="NQ387" s="5"/>
      <c r="NR387" s="5"/>
      <c r="NS387" s="5"/>
      <c r="NT387" s="5"/>
      <c r="NU387" s="5"/>
      <c r="NV387" s="5"/>
      <c r="NW387" s="5"/>
      <c r="NX387" s="5"/>
      <c r="NY387" s="5"/>
      <c r="NZ387" s="5"/>
      <c r="OA387" s="5"/>
      <c r="OB387" s="5"/>
      <c r="OC387" s="5"/>
      <c r="OD387" s="5"/>
      <c r="OE387" s="5"/>
      <c r="OF387" s="5"/>
      <c r="OG387" s="5"/>
      <c r="OH387" s="5"/>
      <c r="OI387" s="5"/>
      <c r="OJ387" s="5"/>
      <c r="OK387" s="5"/>
      <c r="OL387" s="5"/>
      <c r="OM387" s="5"/>
      <c r="ON387" s="5"/>
      <c r="OO387" s="5"/>
      <c r="OP387" s="5"/>
      <c r="OQ387" s="5"/>
      <c r="OR387" s="5"/>
      <c r="OS387" s="5"/>
      <c r="OT387" s="5"/>
      <c r="OU387" s="5"/>
      <c r="OV387" s="5"/>
      <c r="OW387" s="5"/>
      <c r="OX387" s="5"/>
      <c r="OY387" s="5"/>
      <c r="OZ387" s="5"/>
      <c r="PA387" s="5"/>
      <c r="PB387" s="5"/>
      <c r="PC387" s="5"/>
      <c r="PD387" s="5"/>
      <c r="PE387" s="5"/>
      <c r="PF387" s="5"/>
      <c r="PG387" s="5"/>
      <c r="PH387" s="5"/>
      <c r="PI387" s="5"/>
      <c r="PJ387" s="5"/>
      <c r="PK387" s="5"/>
      <c r="PL387" s="5"/>
      <c r="PM387" s="5"/>
      <c r="PN387" s="5"/>
      <c r="PO387" s="5"/>
      <c r="PP387" s="5"/>
      <c r="PQ387" s="5"/>
      <c r="PR387" s="5"/>
      <c r="PS387" s="5"/>
      <c r="PT387" s="5"/>
      <c r="PU387" s="5"/>
      <c r="PV387" s="5"/>
      <c r="PW387" s="5"/>
      <c r="PX387" s="5"/>
      <c r="PY387" s="5"/>
      <c r="PZ387" s="5"/>
      <c r="QA387" s="5"/>
      <c r="QB387" s="5"/>
      <c r="QC387" s="5"/>
      <c r="QD387" s="5"/>
      <c r="QE387" s="5"/>
      <c r="QF387" s="5"/>
      <c r="QG387" s="5"/>
      <c r="QH387" s="5"/>
      <c r="QI387" s="5"/>
      <c r="QJ387" s="5"/>
      <c r="QK387" s="5"/>
      <c r="QL387" s="5"/>
      <c r="QM387" s="5"/>
      <c r="QN387" s="5"/>
      <c r="QO387" s="5"/>
      <c r="QP387" s="5"/>
      <c r="QQ387" s="5"/>
      <c r="QR387" s="5"/>
      <c r="QS387" s="5"/>
      <c r="QT387" s="5"/>
      <c r="QU387" s="5"/>
      <c r="QV387" s="5"/>
      <c r="QW387" s="5"/>
      <c r="QX387" s="5"/>
      <c r="QY387" s="5"/>
      <c r="QZ387" s="5"/>
      <c r="RA387" s="5"/>
      <c r="RB387" s="5"/>
      <c r="RC387" s="5"/>
      <c r="RD387" s="5"/>
      <c r="RE387" s="5"/>
      <c r="RF387" s="5"/>
      <c r="RG387" s="5"/>
      <c r="RH387" s="5"/>
      <c r="RI387" s="5"/>
      <c r="RJ387" s="5"/>
      <c r="RK387" s="5"/>
      <c r="RL387" s="5"/>
      <c r="RM387" s="5"/>
      <c r="RN387" s="5"/>
      <c r="RO387" s="5"/>
      <c r="RP387" s="5"/>
      <c r="RQ387" s="5"/>
      <c r="RR387" s="5"/>
      <c r="RS387" s="5"/>
      <c r="RT387" s="5"/>
      <c r="RU387" s="5"/>
      <c r="RV387" s="5"/>
      <c r="RW387" s="5"/>
      <c r="RX387" s="5"/>
      <c r="RY387" s="5"/>
      <c r="RZ387" s="5"/>
      <c r="SA387" s="5"/>
      <c r="SB387" s="5"/>
      <c r="SC387" s="5"/>
      <c r="SD387" s="5"/>
      <c r="SE387" s="5"/>
      <c r="SF387" s="5"/>
      <c r="SG387" s="5"/>
      <c r="SH387" s="5"/>
      <c r="SI387" s="5"/>
      <c r="SJ387" s="5"/>
      <c r="SK387" s="5"/>
      <c r="SL387" s="5"/>
      <c r="SM387" s="5"/>
      <c r="SN387" s="5"/>
      <c r="SO387" s="5"/>
      <c r="SP387" s="5"/>
      <c r="SQ387" s="5"/>
      <c r="SR387" s="5"/>
      <c r="SS387" s="5"/>
      <c r="ST387" s="5"/>
      <c r="SU387" s="5"/>
      <c r="SV387" s="5"/>
      <c r="SW387" s="5"/>
      <c r="SX387" s="5"/>
      <c r="SY387" s="5"/>
      <c r="SZ387" s="5"/>
      <c r="TA387" s="5"/>
      <c r="TB387" s="5"/>
      <c r="TC387" s="5"/>
      <c r="TD387" s="5"/>
      <c r="TE387" s="5"/>
      <c r="TF387" s="5"/>
      <c r="TG387" s="5"/>
      <c r="TH387" s="5"/>
      <c r="TI387" s="5"/>
      <c r="TJ387" s="5"/>
      <c r="TK387" s="5"/>
      <c r="TL387" s="5"/>
      <c r="TM387" s="5"/>
      <c r="TN387" s="5"/>
      <c r="TO387" s="5"/>
      <c r="TP387" s="5"/>
      <c r="TQ387" s="5"/>
      <c r="TR387" s="5"/>
      <c r="TS387" s="5"/>
      <c r="TT387" s="5"/>
      <c r="TU387" s="5"/>
      <c r="TV387" s="5"/>
      <c r="TW387" s="5"/>
      <c r="TX387" s="5"/>
      <c r="TY387" s="5"/>
      <c r="TZ387" s="5"/>
      <c r="UA387" s="5"/>
      <c r="UB387" s="5"/>
      <c r="UC387" s="5"/>
      <c r="UD387" s="5"/>
      <c r="UE387" s="5"/>
      <c r="UF387" s="5"/>
      <c r="UG387" s="5"/>
      <c r="UH387" s="5"/>
      <c r="UI387" s="5"/>
      <c r="UJ387" s="5"/>
      <c r="UK387" s="5"/>
      <c r="UL387" s="5"/>
      <c r="UM387" s="5"/>
      <c r="UN387" s="5"/>
      <c r="UO387" s="5"/>
      <c r="UP387" s="5"/>
      <c r="UQ387" s="5"/>
      <c r="UR387" s="5"/>
      <c r="US387" s="5"/>
      <c r="UT387" s="5"/>
      <c r="UU387" s="5"/>
      <c r="UV387" s="5"/>
      <c r="UW387" s="5"/>
      <c r="UX387" s="5"/>
      <c r="UY387" s="5"/>
      <c r="UZ387" s="5"/>
      <c r="VA387" s="5"/>
      <c r="VB387" s="5"/>
      <c r="VC387" s="5"/>
      <c r="VD387" s="5"/>
      <c r="VE387" s="5"/>
      <c r="VF387" s="5"/>
      <c r="VG387" s="5"/>
      <c r="VH387" s="5"/>
      <c r="VI387" s="5"/>
      <c r="VJ387" s="5"/>
      <c r="VK387" s="5"/>
      <c r="VL387" s="5"/>
      <c r="VM387" s="5"/>
      <c r="VN387" s="5"/>
      <c r="VO387" s="5"/>
      <c r="VP387" s="5"/>
      <c r="VQ387" s="5"/>
      <c r="VR387" s="5"/>
      <c r="VS387" s="5"/>
      <c r="VT387" s="5"/>
      <c r="VU387" s="5"/>
      <c r="VV387" s="5"/>
      <c r="VW387" s="5"/>
      <c r="VX387" s="5"/>
      <c r="VY387" s="5"/>
      <c r="VZ387" s="5"/>
      <c r="WA387" s="5"/>
      <c r="WB387" s="5"/>
      <c r="WC387" s="5"/>
      <c r="WD387" s="5"/>
      <c r="WE387" s="5"/>
      <c r="WF387" s="5"/>
      <c r="WG387" s="5"/>
      <c r="WH387" s="5"/>
      <c r="WI387" s="5"/>
      <c r="WJ387" s="5"/>
      <c r="WK387" s="5"/>
      <c r="WL387" s="5"/>
      <c r="WM387" s="5"/>
      <c r="WN387" s="5"/>
      <c r="WO387" s="5"/>
      <c r="WP387" s="5"/>
      <c r="WQ387" s="5"/>
      <c r="WR387" s="5"/>
      <c r="WS387" s="5"/>
      <c r="WT387" s="5"/>
      <c r="WU387" s="5"/>
      <c r="WV387" s="5"/>
      <c r="WW387" s="5"/>
      <c r="WX387" s="5"/>
      <c r="WY387" s="5"/>
      <c r="WZ387" s="5"/>
      <c r="XA387" s="5"/>
      <c r="XB387" s="5"/>
      <c r="XC387" s="5"/>
      <c r="XD387" s="5"/>
      <c r="XE387" s="5"/>
      <c r="XF387" s="5"/>
      <c r="XG387" s="5"/>
      <c r="XH387" s="5"/>
      <c r="XI387" s="5"/>
      <c r="XJ387" s="5"/>
      <c r="XK387" s="5"/>
      <c r="XL387" s="5"/>
      <c r="XM387" s="5"/>
      <c r="XN387" s="5"/>
      <c r="XO387" s="5"/>
      <c r="XP387" s="5"/>
      <c r="XQ387" s="5"/>
      <c r="XR387" s="5"/>
      <c r="XS387" s="5"/>
      <c r="XT387" s="5"/>
      <c r="XU387" s="5"/>
      <c r="XV387" s="5"/>
      <c r="XW387" s="5"/>
    </row>
    <row r="388" spans="39:647" x14ac:dyDescent="0.45">
      <c r="AM388" s="5"/>
      <c r="AN388" s="5"/>
      <c r="AO388" s="5"/>
      <c r="AP388" s="5"/>
      <c r="AQ388" s="5"/>
      <c r="AR388" s="5"/>
      <c r="AS388" s="5"/>
      <c r="AT388" s="5"/>
      <c r="AU388" s="5"/>
      <c r="AV388" s="5"/>
      <c r="AW388" s="5"/>
      <c r="AX388" s="5"/>
      <c r="AY388" s="5"/>
      <c r="AZ388" s="5"/>
      <c r="BA388" s="5"/>
      <c r="BB388" s="5"/>
      <c r="BC388" s="5"/>
      <c r="BD388" s="5"/>
      <c r="BE388" s="5"/>
      <c r="BF388" s="5"/>
      <c r="BG388" s="5"/>
      <c r="BH388" s="5"/>
      <c r="BI388" s="5"/>
      <c r="BJ388" s="5"/>
      <c r="BK388" s="5"/>
      <c r="BL388" s="5"/>
      <c r="BM388" s="5"/>
      <c r="BN388" s="5"/>
      <c r="BO388" s="5"/>
      <c r="BP388" s="5"/>
      <c r="BQ388" s="5"/>
      <c r="BR388" s="5"/>
      <c r="BS388" s="5"/>
      <c r="BT388" s="5"/>
      <c r="BU388" s="5"/>
      <c r="BV388" s="5"/>
      <c r="BW388" s="5"/>
      <c r="BX388" s="5"/>
      <c r="BY388" s="5"/>
      <c r="BZ388" s="5"/>
      <c r="CA388" s="5"/>
      <c r="CB388" s="5"/>
      <c r="CC388" s="5"/>
      <c r="CD388" s="5"/>
      <c r="CE388" s="5"/>
      <c r="CF388" s="5"/>
      <c r="CG388" s="5"/>
      <c r="CH388" s="5"/>
      <c r="CI388" s="5"/>
      <c r="CJ388" s="5"/>
      <c r="CK388" s="5"/>
      <c r="CL388" s="5"/>
      <c r="CM388" s="5"/>
      <c r="CN388" s="5"/>
      <c r="CO388" s="5"/>
      <c r="CP388" s="5"/>
      <c r="CQ388" s="5"/>
      <c r="CR388" s="5"/>
      <c r="CS388" s="5"/>
      <c r="CT388" s="5"/>
      <c r="CU388" s="5"/>
      <c r="CV388" s="5"/>
      <c r="CW388" s="5"/>
      <c r="CX388" s="5"/>
      <c r="CY388" s="5"/>
      <c r="CZ388" s="5"/>
      <c r="DA388" s="5"/>
      <c r="DB388" s="5"/>
      <c r="DC388" s="5"/>
      <c r="DD388" s="5"/>
      <c r="DE388" s="5"/>
      <c r="DF388" s="5"/>
      <c r="DG388" s="5"/>
      <c r="DH388" s="5"/>
      <c r="DI388" s="5"/>
      <c r="DJ388" s="5"/>
      <c r="DK388" s="5"/>
      <c r="DL388" s="5"/>
      <c r="DM388" s="5"/>
      <c r="DN388" s="5"/>
      <c r="DO388" s="5"/>
      <c r="DP388" s="5"/>
      <c r="DQ388" s="5"/>
      <c r="DR388" s="5"/>
      <c r="DS388" s="5"/>
      <c r="DT388" s="5"/>
      <c r="DU388" s="5"/>
      <c r="DV388" s="5"/>
      <c r="DW388" s="5"/>
      <c r="DX388" s="5"/>
      <c r="DY388" s="5"/>
      <c r="DZ388" s="5"/>
      <c r="EA388" s="5"/>
      <c r="EB388" s="5"/>
      <c r="EC388" s="5"/>
      <c r="ED388" s="5"/>
      <c r="EE388" s="5"/>
      <c r="EF388" s="5"/>
      <c r="EG388" s="5"/>
      <c r="EH388" s="5"/>
      <c r="EI388" s="5"/>
      <c r="EJ388" s="5"/>
      <c r="EK388" s="5"/>
      <c r="EL388" s="5"/>
      <c r="EM388" s="5"/>
      <c r="EN388" s="5"/>
      <c r="EO388" s="5"/>
      <c r="EP388" s="5"/>
      <c r="EQ388" s="5"/>
      <c r="ER388" s="5"/>
      <c r="ES388" s="5"/>
      <c r="ET388" s="5"/>
      <c r="EU388" s="5"/>
      <c r="EV388" s="5"/>
      <c r="EW388" s="5"/>
      <c r="EX388" s="5"/>
      <c r="EY388" s="5"/>
      <c r="EZ388" s="5"/>
      <c r="FA388" s="5"/>
      <c r="FB388" s="5"/>
      <c r="FC388" s="5"/>
      <c r="FD388" s="5"/>
      <c r="FE388" s="5"/>
      <c r="FF388" s="5"/>
      <c r="FG388" s="5"/>
      <c r="FH388" s="5"/>
      <c r="FI388" s="5"/>
      <c r="FJ388" s="5"/>
      <c r="FK388" s="5"/>
      <c r="FL388" s="5"/>
      <c r="FM388" s="5"/>
      <c r="FN388" s="5"/>
      <c r="FO388" s="5"/>
      <c r="FP388" s="5"/>
      <c r="FQ388" s="5"/>
      <c r="FR388" s="5"/>
      <c r="FS388" s="5"/>
      <c r="FT388" s="5"/>
      <c r="FU388" s="5"/>
      <c r="FV388" s="5"/>
      <c r="FW388" s="5"/>
      <c r="FX388" s="5"/>
      <c r="FY388" s="5"/>
      <c r="FZ388" s="5"/>
      <c r="GA388" s="5"/>
      <c r="GB388" s="5"/>
      <c r="GC388" s="5"/>
      <c r="GD388" s="5"/>
      <c r="GE388" s="5"/>
      <c r="GF388" s="5"/>
      <c r="GG388" s="5"/>
      <c r="GH388" s="5"/>
      <c r="GI388" s="5"/>
      <c r="GJ388" s="5"/>
      <c r="GK388" s="5"/>
      <c r="GL388" s="5"/>
      <c r="GM388" s="5"/>
      <c r="GN388" s="5"/>
      <c r="GO388" s="5"/>
      <c r="GP388" s="5"/>
      <c r="GQ388" s="5"/>
      <c r="GR388" s="5"/>
      <c r="GS388" s="5"/>
      <c r="GT388" s="5"/>
      <c r="GU388" s="5"/>
      <c r="GV388" s="5"/>
      <c r="GW388" s="5"/>
      <c r="GX388" s="5"/>
      <c r="GY388" s="5"/>
      <c r="GZ388" s="5"/>
      <c r="HA388" s="5"/>
      <c r="HB388" s="5"/>
      <c r="HC388" s="5"/>
      <c r="HD388" s="5"/>
      <c r="HE388" s="5"/>
      <c r="HF388" s="5"/>
      <c r="HG388" s="5"/>
      <c r="HH388" s="5"/>
      <c r="HI388" s="5"/>
      <c r="HJ388" s="5"/>
      <c r="HK388" s="5"/>
      <c r="HL388" s="5"/>
      <c r="HM388" s="5"/>
      <c r="HN388" s="5"/>
      <c r="HO388" s="5"/>
      <c r="HP388" s="5"/>
      <c r="HQ388" s="5"/>
      <c r="HR388" s="5"/>
      <c r="HS388" s="5"/>
      <c r="HT388" s="5"/>
      <c r="HU388" s="5"/>
      <c r="HV388" s="5"/>
      <c r="HW388" s="5"/>
      <c r="HX388" s="5"/>
      <c r="HY388" s="5"/>
      <c r="HZ388" s="5"/>
      <c r="IA388" s="5"/>
      <c r="IB388" s="5"/>
      <c r="IC388" s="5"/>
      <c r="ID388" s="5"/>
      <c r="IE388" s="5"/>
      <c r="IF388" s="5"/>
      <c r="IG388" s="5"/>
      <c r="IH388" s="5"/>
      <c r="II388" s="5"/>
      <c r="IJ388" s="5"/>
      <c r="IK388" s="5"/>
      <c r="IL388" s="5"/>
      <c r="IM388" s="5"/>
      <c r="IN388" s="5"/>
      <c r="IO388" s="5"/>
      <c r="IP388" s="5"/>
      <c r="IQ388" s="5"/>
      <c r="IR388" s="5"/>
      <c r="IS388" s="5"/>
      <c r="IT388" s="5"/>
      <c r="IU388" s="5"/>
      <c r="IV388" s="5"/>
      <c r="IW388" s="5"/>
      <c r="IX388" s="5"/>
      <c r="IY388" s="5"/>
      <c r="IZ388" s="5"/>
      <c r="JA388" s="5"/>
      <c r="JB388" s="5"/>
      <c r="JC388" s="5"/>
      <c r="JD388" s="5"/>
      <c r="JE388" s="5"/>
      <c r="JF388" s="5"/>
      <c r="JG388" s="5"/>
      <c r="JH388" s="5"/>
      <c r="JI388" s="5"/>
      <c r="JJ388" s="5"/>
      <c r="JK388" s="5"/>
      <c r="JL388" s="5"/>
      <c r="JM388" s="5"/>
      <c r="JN388" s="5"/>
      <c r="JO388" s="5"/>
      <c r="JP388" s="5"/>
      <c r="JQ388" s="5"/>
      <c r="JR388" s="5"/>
      <c r="JS388" s="5"/>
      <c r="JT388" s="5"/>
      <c r="JU388" s="5"/>
      <c r="JV388" s="5"/>
      <c r="JW388" s="5"/>
      <c r="JX388" s="5"/>
      <c r="JY388" s="5"/>
      <c r="JZ388" s="5"/>
      <c r="KA388" s="5"/>
      <c r="KB388" s="5"/>
      <c r="KC388" s="5"/>
      <c r="KD388" s="5"/>
      <c r="KE388" s="5"/>
      <c r="KF388" s="5"/>
      <c r="KG388" s="5"/>
      <c r="KH388" s="5"/>
      <c r="KI388" s="5"/>
      <c r="KJ388" s="5"/>
      <c r="KK388" s="5"/>
      <c r="KL388" s="5"/>
      <c r="KM388" s="5"/>
      <c r="KN388" s="5"/>
      <c r="KO388" s="5"/>
      <c r="KP388" s="5"/>
      <c r="KQ388" s="5"/>
      <c r="KR388" s="5"/>
      <c r="KS388" s="5"/>
      <c r="KT388" s="5"/>
      <c r="KU388" s="5"/>
      <c r="KV388" s="5"/>
      <c r="KW388" s="5"/>
      <c r="KX388" s="5"/>
      <c r="KY388" s="5"/>
      <c r="KZ388" s="5"/>
      <c r="LA388" s="5"/>
      <c r="LB388" s="5"/>
      <c r="LC388" s="5"/>
      <c r="LD388" s="5"/>
      <c r="LE388" s="5"/>
      <c r="LF388" s="5"/>
      <c r="LG388" s="5"/>
      <c r="LH388" s="5"/>
      <c r="LI388" s="5"/>
      <c r="LJ388" s="5"/>
      <c r="LK388" s="5"/>
      <c r="LL388" s="5"/>
      <c r="LM388" s="5"/>
      <c r="LN388" s="5"/>
      <c r="LO388" s="5"/>
      <c r="LP388" s="5"/>
      <c r="LQ388" s="5"/>
      <c r="LR388" s="5"/>
      <c r="LS388" s="5"/>
      <c r="LT388" s="5"/>
      <c r="LU388" s="5"/>
      <c r="LV388" s="5"/>
      <c r="LW388" s="5"/>
      <c r="LX388" s="5"/>
      <c r="LY388" s="5"/>
      <c r="LZ388" s="5"/>
      <c r="MA388" s="5"/>
      <c r="MB388" s="5"/>
      <c r="MC388" s="5"/>
      <c r="MD388" s="5"/>
      <c r="ME388" s="5"/>
      <c r="MF388" s="5"/>
      <c r="MG388" s="5"/>
      <c r="MH388" s="5"/>
      <c r="MI388" s="5"/>
      <c r="MJ388" s="5"/>
      <c r="MK388" s="5"/>
      <c r="ML388" s="5"/>
      <c r="MM388" s="5"/>
      <c r="MN388" s="5"/>
      <c r="MO388" s="5"/>
      <c r="MP388" s="5"/>
      <c r="MQ388" s="5"/>
      <c r="MR388" s="5"/>
      <c r="MS388" s="5"/>
      <c r="MT388" s="5"/>
      <c r="MU388" s="5"/>
      <c r="MV388" s="5"/>
      <c r="MW388" s="5"/>
      <c r="MX388" s="5"/>
      <c r="MY388" s="5"/>
      <c r="MZ388" s="5"/>
      <c r="NA388" s="5"/>
      <c r="NB388" s="5"/>
      <c r="NC388" s="5"/>
      <c r="ND388" s="5"/>
      <c r="NE388" s="5"/>
      <c r="NF388" s="5"/>
      <c r="NG388" s="5"/>
      <c r="NH388" s="5"/>
      <c r="NI388" s="5"/>
      <c r="NJ388" s="5"/>
      <c r="NK388" s="5"/>
      <c r="NL388" s="5"/>
      <c r="NM388" s="5"/>
      <c r="NN388" s="5"/>
      <c r="NO388" s="5"/>
      <c r="NP388" s="5"/>
      <c r="NQ388" s="5"/>
      <c r="NR388" s="5"/>
      <c r="NS388" s="5"/>
      <c r="NT388" s="5"/>
      <c r="NU388" s="5"/>
      <c r="NV388" s="5"/>
      <c r="NW388" s="5"/>
      <c r="NX388" s="5"/>
      <c r="NY388" s="5"/>
      <c r="NZ388" s="5"/>
      <c r="OA388" s="5"/>
      <c r="OB388" s="5"/>
      <c r="OC388" s="5"/>
      <c r="OD388" s="5"/>
      <c r="OE388" s="5"/>
      <c r="OF388" s="5"/>
      <c r="OG388" s="5"/>
      <c r="OH388" s="5"/>
      <c r="OI388" s="5"/>
      <c r="OJ388" s="5"/>
      <c r="OK388" s="5"/>
      <c r="OL388" s="5"/>
      <c r="OM388" s="5"/>
      <c r="ON388" s="5"/>
      <c r="OO388" s="5"/>
      <c r="OP388" s="5"/>
      <c r="OQ388" s="5"/>
      <c r="OR388" s="5"/>
      <c r="OS388" s="5"/>
      <c r="OT388" s="5"/>
      <c r="OU388" s="5"/>
      <c r="OV388" s="5"/>
      <c r="OW388" s="5"/>
      <c r="OX388" s="5"/>
      <c r="OY388" s="5"/>
      <c r="OZ388" s="5"/>
      <c r="PA388" s="5"/>
      <c r="PB388" s="5"/>
      <c r="PC388" s="5"/>
      <c r="PD388" s="5"/>
      <c r="PE388" s="5"/>
      <c r="PF388" s="5"/>
      <c r="PG388" s="5"/>
      <c r="PH388" s="5"/>
      <c r="PI388" s="5"/>
      <c r="PJ388" s="5"/>
      <c r="PK388" s="5"/>
      <c r="PL388" s="5"/>
      <c r="PM388" s="5"/>
      <c r="PN388" s="5"/>
      <c r="PO388" s="5"/>
      <c r="PP388" s="5"/>
      <c r="PQ388" s="5"/>
      <c r="PR388" s="5"/>
      <c r="PS388" s="5"/>
      <c r="PT388" s="5"/>
      <c r="PU388" s="5"/>
      <c r="PV388" s="5"/>
      <c r="PW388" s="5"/>
      <c r="PX388" s="5"/>
      <c r="PY388" s="5"/>
      <c r="PZ388" s="5"/>
      <c r="QA388" s="5"/>
      <c r="QB388" s="5"/>
      <c r="QC388" s="5"/>
      <c r="QD388" s="5"/>
      <c r="QE388" s="5"/>
      <c r="QF388" s="5"/>
      <c r="QG388" s="5"/>
      <c r="QH388" s="5"/>
      <c r="QI388" s="5"/>
      <c r="QJ388" s="5"/>
      <c r="QK388" s="5"/>
      <c r="QL388" s="5"/>
      <c r="QM388" s="5"/>
      <c r="QN388" s="5"/>
      <c r="QO388" s="5"/>
      <c r="QP388" s="5"/>
      <c r="QQ388" s="5"/>
      <c r="QR388" s="5"/>
      <c r="QS388" s="5"/>
      <c r="QT388" s="5"/>
      <c r="QU388" s="5"/>
      <c r="QV388" s="5"/>
      <c r="QW388" s="5"/>
      <c r="QX388" s="5"/>
      <c r="QY388" s="5"/>
      <c r="QZ388" s="5"/>
      <c r="RA388" s="5"/>
      <c r="RB388" s="5"/>
      <c r="RC388" s="5"/>
      <c r="RD388" s="5"/>
      <c r="RE388" s="5"/>
      <c r="RF388" s="5"/>
      <c r="RG388" s="5"/>
      <c r="RH388" s="5"/>
      <c r="RI388" s="5"/>
      <c r="RJ388" s="5"/>
      <c r="RK388" s="5"/>
      <c r="RL388" s="5"/>
      <c r="RM388" s="5"/>
      <c r="RN388" s="5"/>
      <c r="RO388" s="5"/>
      <c r="RP388" s="5"/>
      <c r="RQ388" s="5"/>
      <c r="RR388" s="5"/>
      <c r="RS388" s="5"/>
      <c r="RT388" s="5"/>
      <c r="RU388" s="5"/>
      <c r="RV388" s="5"/>
      <c r="RW388" s="5"/>
      <c r="RX388" s="5"/>
      <c r="RY388" s="5"/>
      <c r="RZ388" s="5"/>
      <c r="SA388" s="5"/>
      <c r="SB388" s="5"/>
      <c r="SC388" s="5"/>
      <c r="SD388" s="5"/>
      <c r="SE388" s="5"/>
      <c r="SF388" s="5"/>
      <c r="SG388" s="5"/>
      <c r="SH388" s="5"/>
      <c r="SI388" s="5"/>
      <c r="SJ388" s="5"/>
      <c r="SK388" s="5"/>
      <c r="SL388" s="5"/>
      <c r="SM388" s="5"/>
      <c r="SN388" s="5"/>
      <c r="SO388" s="5"/>
      <c r="SP388" s="5"/>
      <c r="SQ388" s="5"/>
      <c r="SR388" s="5"/>
      <c r="SS388" s="5"/>
      <c r="ST388" s="5"/>
      <c r="SU388" s="5"/>
      <c r="SV388" s="5"/>
      <c r="SW388" s="5"/>
      <c r="SX388" s="5"/>
      <c r="SY388" s="5"/>
      <c r="SZ388" s="5"/>
      <c r="TA388" s="5"/>
      <c r="TB388" s="5"/>
      <c r="TC388" s="5"/>
      <c r="TD388" s="5"/>
      <c r="TE388" s="5"/>
      <c r="TF388" s="5"/>
      <c r="TG388" s="5"/>
      <c r="TH388" s="5"/>
      <c r="TI388" s="5"/>
      <c r="TJ388" s="5"/>
      <c r="TK388" s="5"/>
      <c r="TL388" s="5"/>
      <c r="TM388" s="5"/>
      <c r="TN388" s="5"/>
      <c r="TO388" s="5"/>
      <c r="TP388" s="5"/>
      <c r="TQ388" s="5"/>
      <c r="TR388" s="5"/>
      <c r="TS388" s="5"/>
      <c r="TT388" s="5"/>
      <c r="TU388" s="5"/>
      <c r="TV388" s="5"/>
      <c r="TW388" s="5"/>
      <c r="TX388" s="5"/>
      <c r="TY388" s="5"/>
      <c r="TZ388" s="5"/>
      <c r="UA388" s="5"/>
      <c r="UB388" s="5"/>
      <c r="UC388" s="5"/>
      <c r="UD388" s="5"/>
      <c r="UE388" s="5"/>
      <c r="UF388" s="5"/>
      <c r="UG388" s="5"/>
      <c r="UH388" s="5"/>
      <c r="UI388" s="5"/>
      <c r="UJ388" s="5"/>
      <c r="UK388" s="5"/>
      <c r="UL388" s="5"/>
      <c r="UM388" s="5"/>
      <c r="UN388" s="5"/>
      <c r="UO388" s="5"/>
      <c r="UP388" s="5"/>
      <c r="UQ388" s="5"/>
      <c r="UR388" s="5"/>
      <c r="US388" s="5"/>
      <c r="UT388" s="5"/>
      <c r="UU388" s="5"/>
      <c r="UV388" s="5"/>
      <c r="UW388" s="5"/>
      <c r="UX388" s="5"/>
      <c r="UY388" s="5"/>
      <c r="UZ388" s="5"/>
      <c r="VA388" s="5"/>
      <c r="VB388" s="5"/>
      <c r="VC388" s="5"/>
      <c r="VD388" s="5"/>
      <c r="VE388" s="5"/>
      <c r="VF388" s="5"/>
      <c r="VG388" s="5"/>
      <c r="VH388" s="5"/>
      <c r="VI388" s="5"/>
      <c r="VJ388" s="5"/>
      <c r="VK388" s="5"/>
      <c r="VL388" s="5"/>
      <c r="VM388" s="5"/>
      <c r="VN388" s="5"/>
      <c r="VO388" s="5"/>
      <c r="VP388" s="5"/>
      <c r="VQ388" s="5"/>
      <c r="VR388" s="5"/>
      <c r="VS388" s="5"/>
      <c r="VT388" s="5"/>
      <c r="VU388" s="5"/>
      <c r="VV388" s="5"/>
      <c r="VW388" s="5"/>
      <c r="VX388" s="5"/>
      <c r="VY388" s="5"/>
      <c r="VZ388" s="5"/>
      <c r="WA388" s="5"/>
      <c r="WB388" s="5"/>
      <c r="WC388" s="5"/>
      <c r="WD388" s="5"/>
      <c r="WE388" s="5"/>
      <c r="WF388" s="5"/>
      <c r="WG388" s="5"/>
      <c r="WH388" s="5"/>
      <c r="WI388" s="5"/>
      <c r="WJ388" s="5"/>
      <c r="WK388" s="5"/>
      <c r="WL388" s="5"/>
      <c r="WM388" s="5"/>
      <c r="WN388" s="5"/>
      <c r="WO388" s="5"/>
      <c r="WP388" s="5"/>
      <c r="WQ388" s="5"/>
      <c r="WR388" s="5"/>
      <c r="WS388" s="5"/>
      <c r="WT388" s="5"/>
      <c r="WU388" s="5"/>
      <c r="WV388" s="5"/>
      <c r="WW388" s="5"/>
      <c r="WX388" s="5"/>
      <c r="WY388" s="5"/>
      <c r="WZ388" s="5"/>
      <c r="XA388" s="5"/>
      <c r="XB388" s="5"/>
      <c r="XC388" s="5"/>
      <c r="XD388" s="5"/>
      <c r="XE388" s="5"/>
      <c r="XF388" s="5"/>
      <c r="XG388" s="5"/>
      <c r="XH388" s="5"/>
      <c r="XI388" s="5"/>
      <c r="XJ388" s="5"/>
      <c r="XK388" s="5"/>
      <c r="XL388" s="5"/>
      <c r="XM388" s="5"/>
      <c r="XN388" s="5"/>
      <c r="XO388" s="5"/>
      <c r="XP388" s="5"/>
      <c r="XQ388" s="5"/>
      <c r="XR388" s="5"/>
      <c r="XS388" s="5"/>
      <c r="XT388" s="5"/>
      <c r="XU388" s="5"/>
      <c r="XV388" s="5"/>
      <c r="XW388" s="5"/>
    </row>
    <row r="389" spans="39:647" x14ac:dyDescent="0.45">
      <c r="AM389" s="5"/>
      <c r="AN389" s="5"/>
      <c r="AO389" s="5"/>
      <c r="AP389" s="5"/>
      <c r="AQ389" s="5"/>
      <c r="AR389" s="5"/>
      <c r="AS389" s="5"/>
      <c r="AT389" s="5"/>
      <c r="AU389" s="5"/>
      <c r="AV389" s="5"/>
      <c r="AW389" s="5"/>
      <c r="AX389" s="5"/>
      <c r="AY389" s="5"/>
      <c r="AZ389" s="5"/>
      <c r="BA389" s="5"/>
      <c r="BB389" s="5"/>
      <c r="BC389" s="5"/>
      <c r="BD389" s="5"/>
      <c r="BE389" s="5"/>
      <c r="BF389" s="5"/>
      <c r="BG389" s="5"/>
      <c r="BH389" s="5"/>
      <c r="BI389" s="5"/>
      <c r="BJ389" s="5"/>
      <c r="BK389" s="5"/>
      <c r="BL389" s="5"/>
      <c r="BM389" s="5"/>
      <c r="BN389" s="5"/>
      <c r="BO389" s="5"/>
      <c r="BP389" s="5"/>
      <c r="BQ389" s="5"/>
      <c r="BR389" s="5"/>
      <c r="BS389" s="5"/>
      <c r="BT389" s="5"/>
      <c r="BU389" s="5"/>
      <c r="BV389" s="5"/>
      <c r="BW389" s="5"/>
      <c r="BX389" s="5"/>
      <c r="BY389" s="5"/>
      <c r="BZ389" s="5"/>
      <c r="CA389" s="5"/>
      <c r="CB389" s="5"/>
      <c r="CC389" s="5"/>
      <c r="CD389" s="5"/>
      <c r="CE389" s="5"/>
      <c r="CF389" s="5"/>
      <c r="CG389" s="5"/>
      <c r="CH389" s="5"/>
      <c r="CI389" s="5"/>
      <c r="CJ389" s="5"/>
      <c r="CK389" s="5"/>
      <c r="CL389" s="5"/>
      <c r="CM389" s="5"/>
      <c r="CN389" s="5"/>
      <c r="CO389" s="5"/>
      <c r="CP389" s="5"/>
      <c r="CQ389" s="5"/>
      <c r="CR389" s="5"/>
      <c r="CS389" s="5"/>
      <c r="CT389" s="5"/>
      <c r="CU389" s="5"/>
      <c r="CV389" s="5"/>
      <c r="CW389" s="5"/>
      <c r="CX389" s="5"/>
      <c r="CY389" s="5"/>
      <c r="CZ389" s="5"/>
      <c r="DA389" s="5"/>
      <c r="DB389" s="5"/>
      <c r="DC389" s="5"/>
      <c r="DD389" s="5"/>
      <c r="DE389" s="5"/>
      <c r="DF389" s="5"/>
      <c r="DG389" s="5"/>
      <c r="DH389" s="5"/>
      <c r="DI389" s="5"/>
      <c r="DJ389" s="5"/>
      <c r="DK389" s="5"/>
      <c r="DL389" s="5"/>
      <c r="DM389" s="5"/>
      <c r="DN389" s="5"/>
      <c r="DO389" s="5"/>
      <c r="DP389" s="5"/>
      <c r="DQ389" s="5"/>
      <c r="DR389" s="5"/>
      <c r="DS389" s="5"/>
      <c r="DT389" s="5"/>
      <c r="DU389" s="5"/>
      <c r="DV389" s="5"/>
      <c r="DW389" s="5"/>
      <c r="DX389" s="5"/>
      <c r="DY389" s="5"/>
      <c r="DZ389" s="5"/>
      <c r="EA389" s="5"/>
      <c r="EB389" s="5"/>
      <c r="EC389" s="5"/>
      <c r="ED389" s="5"/>
      <c r="EE389" s="5"/>
      <c r="EF389" s="5"/>
      <c r="EG389" s="5"/>
      <c r="EH389" s="5"/>
      <c r="EI389" s="5"/>
      <c r="EJ389" s="5"/>
      <c r="EK389" s="5"/>
      <c r="EL389" s="5"/>
      <c r="EM389" s="5"/>
      <c r="EN389" s="5"/>
      <c r="EO389" s="5"/>
      <c r="EP389" s="5"/>
      <c r="EQ389" s="5"/>
      <c r="ER389" s="5"/>
      <c r="ES389" s="5"/>
      <c r="ET389" s="5"/>
      <c r="EU389" s="5"/>
      <c r="EV389" s="5"/>
      <c r="EW389" s="5"/>
      <c r="EX389" s="5"/>
      <c r="EY389" s="5"/>
      <c r="EZ389" s="5"/>
      <c r="FA389" s="5"/>
      <c r="FB389" s="5"/>
      <c r="FC389" s="5"/>
      <c r="FD389" s="5"/>
      <c r="FE389" s="5"/>
      <c r="FF389" s="5"/>
      <c r="FG389" s="5"/>
      <c r="FH389" s="5"/>
      <c r="FI389" s="5"/>
      <c r="FJ389" s="5"/>
      <c r="FK389" s="5"/>
      <c r="FL389" s="5"/>
      <c r="FM389" s="5"/>
      <c r="FN389" s="5"/>
      <c r="FO389" s="5"/>
      <c r="FP389" s="5"/>
      <c r="FQ389" s="5"/>
      <c r="FR389" s="5"/>
      <c r="FS389" s="5"/>
      <c r="FT389" s="5"/>
      <c r="FU389" s="5"/>
      <c r="FV389" s="5"/>
      <c r="FW389" s="5"/>
      <c r="FX389" s="5"/>
      <c r="FY389" s="5"/>
      <c r="FZ389" s="5"/>
      <c r="GA389" s="5"/>
      <c r="GB389" s="5"/>
      <c r="GC389" s="5"/>
      <c r="GD389" s="5"/>
      <c r="GE389" s="5"/>
      <c r="GF389" s="5"/>
      <c r="GG389" s="5"/>
      <c r="GH389" s="5"/>
      <c r="GI389" s="5"/>
      <c r="GJ389" s="5"/>
      <c r="GK389" s="5"/>
      <c r="GL389" s="5"/>
      <c r="GM389" s="5"/>
      <c r="GN389" s="5"/>
      <c r="GO389" s="5"/>
      <c r="GP389" s="5"/>
      <c r="GQ389" s="5"/>
      <c r="GR389" s="5"/>
      <c r="GS389" s="5"/>
      <c r="GT389" s="5"/>
      <c r="GU389" s="5"/>
      <c r="GV389" s="5"/>
      <c r="GW389" s="5"/>
      <c r="GX389" s="5"/>
      <c r="GY389" s="5"/>
      <c r="GZ389" s="5"/>
      <c r="HA389" s="5"/>
      <c r="HB389" s="5"/>
      <c r="HC389" s="5"/>
      <c r="HD389" s="5"/>
      <c r="HE389" s="5"/>
      <c r="HF389" s="5"/>
      <c r="HG389" s="5"/>
      <c r="HH389" s="5"/>
      <c r="HI389" s="5"/>
      <c r="HJ389" s="5"/>
      <c r="HK389" s="5"/>
      <c r="HL389" s="5"/>
      <c r="HM389" s="5"/>
      <c r="HN389" s="5"/>
      <c r="HO389" s="5"/>
      <c r="HP389" s="5"/>
      <c r="HQ389" s="5"/>
      <c r="HR389" s="5"/>
      <c r="HS389" s="5"/>
      <c r="HT389" s="5"/>
      <c r="HU389" s="5"/>
      <c r="HV389" s="5"/>
      <c r="HW389" s="5"/>
      <c r="HX389" s="5"/>
      <c r="HY389" s="5"/>
      <c r="HZ389" s="5"/>
      <c r="IA389" s="5"/>
      <c r="IB389" s="5"/>
      <c r="IC389" s="5"/>
      <c r="ID389" s="5"/>
      <c r="IE389" s="5"/>
      <c r="IF389" s="5"/>
      <c r="IG389" s="5"/>
      <c r="IH389" s="5"/>
      <c r="II389" s="5"/>
      <c r="IJ389" s="5"/>
      <c r="IK389" s="5"/>
      <c r="IL389" s="5"/>
      <c r="IM389" s="5"/>
      <c r="IN389" s="5"/>
      <c r="IO389" s="5"/>
      <c r="IP389" s="5"/>
      <c r="IQ389" s="5"/>
      <c r="IR389" s="5"/>
      <c r="IS389" s="5"/>
      <c r="IT389" s="5"/>
      <c r="IU389" s="5"/>
      <c r="IV389" s="5"/>
      <c r="IW389" s="5"/>
      <c r="IX389" s="5"/>
      <c r="IY389" s="5"/>
      <c r="IZ389" s="5"/>
      <c r="JA389" s="5"/>
      <c r="JB389" s="5"/>
      <c r="JC389" s="5"/>
      <c r="JD389" s="5"/>
      <c r="JE389" s="5"/>
      <c r="JF389" s="5"/>
      <c r="JG389" s="5"/>
      <c r="JH389" s="5"/>
      <c r="JI389" s="5"/>
      <c r="JJ389" s="5"/>
      <c r="JK389" s="5"/>
      <c r="JL389" s="5"/>
      <c r="JM389" s="5"/>
      <c r="JN389" s="5"/>
      <c r="JO389" s="5"/>
      <c r="JP389" s="5"/>
      <c r="JQ389" s="5"/>
      <c r="JR389" s="5"/>
      <c r="JS389" s="5"/>
      <c r="JT389" s="5"/>
      <c r="JU389" s="5"/>
      <c r="JV389" s="5"/>
      <c r="JW389" s="5"/>
      <c r="JX389" s="5"/>
      <c r="JY389" s="5"/>
      <c r="JZ389" s="5"/>
      <c r="KA389" s="5"/>
      <c r="KB389" s="5"/>
      <c r="KC389" s="5"/>
      <c r="KD389" s="5"/>
      <c r="KE389" s="5"/>
      <c r="KF389" s="5"/>
      <c r="KG389" s="5"/>
      <c r="KH389" s="5"/>
      <c r="KI389" s="5"/>
      <c r="KJ389" s="5"/>
      <c r="KK389" s="5"/>
      <c r="KL389" s="5"/>
      <c r="KM389" s="5"/>
      <c r="KN389" s="5"/>
      <c r="KO389" s="5"/>
      <c r="KP389" s="5"/>
      <c r="KQ389" s="5"/>
      <c r="KR389" s="5"/>
      <c r="KS389" s="5"/>
      <c r="KT389" s="5"/>
      <c r="KU389" s="5"/>
      <c r="KV389" s="5"/>
      <c r="KW389" s="5"/>
      <c r="KX389" s="5"/>
      <c r="KY389" s="5"/>
      <c r="KZ389" s="5"/>
      <c r="LA389" s="5"/>
      <c r="LB389" s="5"/>
      <c r="LC389" s="5"/>
      <c r="LD389" s="5"/>
      <c r="LE389" s="5"/>
      <c r="LF389" s="5"/>
      <c r="LG389" s="5"/>
      <c r="LH389" s="5"/>
      <c r="LI389" s="5"/>
      <c r="LJ389" s="5"/>
      <c r="LK389" s="5"/>
      <c r="LL389" s="5"/>
      <c r="LM389" s="5"/>
      <c r="LN389" s="5"/>
      <c r="LO389" s="5"/>
      <c r="LP389" s="5"/>
      <c r="LQ389" s="5"/>
      <c r="LR389" s="5"/>
      <c r="LS389" s="5"/>
      <c r="LT389" s="5"/>
      <c r="LU389" s="5"/>
      <c r="LV389" s="5"/>
      <c r="LW389" s="5"/>
      <c r="LX389" s="5"/>
      <c r="LY389" s="5"/>
      <c r="LZ389" s="5"/>
      <c r="MA389" s="5"/>
      <c r="MB389" s="5"/>
      <c r="MC389" s="5"/>
      <c r="MD389" s="5"/>
      <c r="ME389" s="5"/>
      <c r="MF389" s="5"/>
      <c r="MG389" s="5"/>
      <c r="MH389" s="5"/>
      <c r="MI389" s="5"/>
      <c r="MJ389" s="5"/>
      <c r="MK389" s="5"/>
      <c r="ML389" s="5"/>
      <c r="MM389" s="5"/>
      <c r="MN389" s="5"/>
      <c r="MO389" s="5"/>
      <c r="MP389" s="5"/>
      <c r="MQ389" s="5"/>
      <c r="MR389" s="5"/>
      <c r="MS389" s="5"/>
      <c r="MT389" s="5"/>
      <c r="MU389" s="5"/>
      <c r="MV389" s="5"/>
      <c r="MW389" s="5"/>
      <c r="MX389" s="5"/>
      <c r="MY389" s="5"/>
      <c r="MZ389" s="5"/>
      <c r="NA389" s="5"/>
      <c r="NB389" s="5"/>
      <c r="NC389" s="5"/>
      <c r="ND389" s="5"/>
      <c r="NE389" s="5"/>
      <c r="NF389" s="5"/>
      <c r="NG389" s="5"/>
      <c r="NH389" s="5"/>
      <c r="NI389" s="5"/>
      <c r="NJ389" s="5"/>
      <c r="NK389" s="5"/>
      <c r="NL389" s="5"/>
      <c r="NM389" s="5"/>
      <c r="NN389" s="5"/>
      <c r="NO389" s="5"/>
      <c r="NP389" s="5"/>
      <c r="NQ389" s="5"/>
      <c r="NR389" s="5"/>
      <c r="NS389" s="5"/>
      <c r="NT389" s="5"/>
      <c r="NU389" s="5"/>
      <c r="NV389" s="5"/>
      <c r="NW389" s="5"/>
      <c r="NX389" s="5"/>
      <c r="NY389" s="5"/>
      <c r="NZ389" s="5"/>
      <c r="OA389" s="5"/>
      <c r="OB389" s="5"/>
      <c r="OC389" s="5"/>
      <c r="OD389" s="5"/>
      <c r="OE389" s="5"/>
      <c r="OF389" s="5"/>
      <c r="OG389" s="5"/>
      <c r="OH389" s="5"/>
      <c r="OI389" s="5"/>
      <c r="OJ389" s="5"/>
      <c r="OK389" s="5"/>
      <c r="OL389" s="5"/>
      <c r="OM389" s="5"/>
      <c r="ON389" s="5"/>
      <c r="OO389" s="5"/>
      <c r="OP389" s="5"/>
      <c r="OQ389" s="5"/>
      <c r="OR389" s="5"/>
      <c r="OS389" s="5"/>
      <c r="OT389" s="5"/>
      <c r="OU389" s="5"/>
      <c r="OV389" s="5"/>
      <c r="OW389" s="5"/>
      <c r="OX389" s="5"/>
      <c r="OY389" s="5"/>
      <c r="OZ389" s="5"/>
      <c r="PA389" s="5"/>
      <c r="PB389" s="5"/>
      <c r="PC389" s="5"/>
      <c r="PD389" s="5"/>
      <c r="PE389" s="5"/>
      <c r="PF389" s="5"/>
      <c r="PG389" s="5"/>
      <c r="PH389" s="5"/>
      <c r="PI389" s="5"/>
      <c r="PJ389" s="5"/>
      <c r="PK389" s="5"/>
      <c r="PL389" s="5"/>
      <c r="PM389" s="5"/>
      <c r="PN389" s="5"/>
      <c r="PO389" s="5"/>
      <c r="PP389" s="5"/>
      <c r="PQ389" s="5"/>
      <c r="PR389" s="5"/>
      <c r="PS389" s="5"/>
      <c r="PT389" s="5"/>
      <c r="PU389" s="5"/>
      <c r="PV389" s="5"/>
      <c r="PW389" s="5"/>
      <c r="PX389" s="5"/>
      <c r="PY389" s="5"/>
      <c r="PZ389" s="5"/>
      <c r="QA389" s="5"/>
      <c r="QB389" s="5"/>
      <c r="QC389" s="5"/>
      <c r="QD389" s="5"/>
      <c r="QE389" s="5"/>
      <c r="QF389" s="5"/>
      <c r="QG389" s="5"/>
      <c r="QH389" s="5"/>
      <c r="QI389" s="5"/>
      <c r="QJ389" s="5"/>
      <c r="QK389" s="5"/>
      <c r="QL389" s="5"/>
      <c r="QM389" s="5"/>
      <c r="QN389" s="5"/>
      <c r="QO389" s="5"/>
      <c r="QP389" s="5"/>
      <c r="QQ389" s="5"/>
      <c r="QR389" s="5"/>
      <c r="QS389" s="5"/>
      <c r="QT389" s="5"/>
      <c r="QU389" s="5"/>
      <c r="QV389" s="5"/>
      <c r="QW389" s="5"/>
      <c r="QX389" s="5"/>
      <c r="QY389" s="5"/>
      <c r="QZ389" s="5"/>
      <c r="RA389" s="5"/>
      <c r="RB389" s="5"/>
      <c r="RC389" s="5"/>
      <c r="RD389" s="5"/>
      <c r="RE389" s="5"/>
      <c r="RF389" s="5"/>
      <c r="RG389" s="5"/>
      <c r="RH389" s="5"/>
      <c r="RI389" s="5"/>
      <c r="RJ389" s="5"/>
      <c r="RK389" s="5"/>
      <c r="RL389" s="5"/>
      <c r="RM389" s="5"/>
      <c r="RN389" s="5"/>
      <c r="RO389" s="5"/>
      <c r="RP389" s="5"/>
      <c r="RQ389" s="5"/>
      <c r="RR389" s="5"/>
      <c r="RS389" s="5"/>
      <c r="RT389" s="5"/>
      <c r="RU389" s="5"/>
      <c r="RV389" s="5"/>
      <c r="RW389" s="5"/>
      <c r="RX389" s="5"/>
      <c r="RY389" s="5"/>
      <c r="RZ389" s="5"/>
      <c r="SA389" s="5"/>
      <c r="SB389" s="5"/>
      <c r="SC389" s="5"/>
      <c r="SD389" s="5"/>
      <c r="SE389" s="5"/>
      <c r="SF389" s="5"/>
      <c r="SG389" s="5"/>
      <c r="SH389" s="5"/>
      <c r="SI389" s="5"/>
      <c r="SJ389" s="5"/>
      <c r="SK389" s="5"/>
      <c r="SL389" s="5"/>
      <c r="SM389" s="5"/>
      <c r="SN389" s="5"/>
      <c r="SO389" s="5"/>
      <c r="SP389" s="5"/>
      <c r="SQ389" s="5"/>
      <c r="SR389" s="5"/>
      <c r="SS389" s="5"/>
      <c r="ST389" s="5"/>
      <c r="SU389" s="5"/>
      <c r="SV389" s="5"/>
      <c r="SW389" s="5"/>
      <c r="SX389" s="5"/>
      <c r="SY389" s="5"/>
      <c r="SZ389" s="5"/>
      <c r="TA389" s="5"/>
      <c r="TB389" s="5"/>
      <c r="TC389" s="5"/>
      <c r="TD389" s="5"/>
      <c r="TE389" s="5"/>
      <c r="TF389" s="5"/>
      <c r="TG389" s="5"/>
      <c r="TH389" s="5"/>
      <c r="TI389" s="5"/>
      <c r="TJ389" s="5"/>
      <c r="TK389" s="5"/>
      <c r="TL389" s="5"/>
      <c r="TM389" s="5"/>
      <c r="TN389" s="5"/>
      <c r="TO389" s="5"/>
      <c r="TP389" s="5"/>
      <c r="TQ389" s="5"/>
      <c r="TR389" s="5"/>
      <c r="TS389" s="5"/>
      <c r="TT389" s="5"/>
      <c r="TU389" s="5"/>
      <c r="TV389" s="5"/>
      <c r="TW389" s="5"/>
      <c r="TX389" s="5"/>
      <c r="TY389" s="5"/>
      <c r="TZ389" s="5"/>
      <c r="UA389" s="5"/>
      <c r="UB389" s="5"/>
      <c r="UC389" s="5"/>
      <c r="UD389" s="5"/>
      <c r="UE389" s="5"/>
      <c r="UF389" s="5"/>
      <c r="UG389" s="5"/>
      <c r="UH389" s="5"/>
      <c r="UI389" s="5"/>
      <c r="UJ389" s="5"/>
      <c r="UK389" s="5"/>
      <c r="UL389" s="5"/>
      <c r="UM389" s="5"/>
      <c r="UN389" s="5"/>
      <c r="UO389" s="5"/>
      <c r="UP389" s="5"/>
      <c r="UQ389" s="5"/>
      <c r="UR389" s="5"/>
      <c r="US389" s="5"/>
      <c r="UT389" s="5"/>
      <c r="UU389" s="5"/>
      <c r="UV389" s="5"/>
      <c r="UW389" s="5"/>
      <c r="UX389" s="5"/>
      <c r="UY389" s="5"/>
      <c r="UZ389" s="5"/>
      <c r="VA389" s="5"/>
      <c r="VB389" s="5"/>
      <c r="VC389" s="5"/>
      <c r="VD389" s="5"/>
      <c r="VE389" s="5"/>
      <c r="VF389" s="5"/>
      <c r="VG389" s="5"/>
      <c r="VH389" s="5"/>
      <c r="VI389" s="5"/>
      <c r="VJ389" s="5"/>
      <c r="VK389" s="5"/>
      <c r="VL389" s="5"/>
      <c r="VM389" s="5"/>
      <c r="VN389" s="5"/>
      <c r="VO389" s="5"/>
      <c r="VP389" s="5"/>
      <c r="VQ389" s="5"/>
      <c r="VR389" s="5"/>
      <c r="VS389" s="5"/>
      <c r="VT389" s="5"/>
      <c r="VU389" s="5"/>
      <c r="VV389" s="5"/>
      <c r="VW389" s="5"/>
      <c r="VX389" s="5"/>
      <c r="VY389" s="5"/>
      <c r="VZ389" s="5"/>
      <c r="WA389" s="5"/>
      <c r="WB389" s="5"/>
      <c r="WC389" s="5"/>
      <c r="WD389" s="5"/>
      <c r="WE389" s="5"/>
      <c r="WF389" s="5"/>
      <c r="WG389" s="5"/>
      <c r="WH389" s="5"/>
      <c r="WI389" s="5"/>
      <c r="WJ389" s="5"/>
      <c r="WK389" s="5"/>
      <c r="WL389" s="5"/>
      <c r="WM389" s="5"/>
      <c r="WN389" s="5"/>
      <c r="WO389" s="5"/>
      <c r="WP389" s="5"/>
      <c r="WQ389" s="5"/>
      <c r="WR389" s="5"/>
      <c r="WS389" s="5"/>
      <c r="WT389" s="5"/>
      <c r="WU389" s="5"/>
      <c r="WV389" s="5"/>
      <c r="WW389" s="5"/>
      <c r="WX389" s="5"/>
      <c r="WY389" s="5"/>
      <c r="WZ389" s="5"/>
      <c r="XA389" s="5"/>
      <c r="XB389" s="5"/>
      <c r="XC389" s="5"/>
      <c r="XD389" s="5"/>
      <c r="XE389" s="5"/>
      <c r="XF389" s="5"/>
      <c r="XG389" s="5"/>
      <c r="XH389" s="5"/>
      <c r="XI389" s="5"/>
      <c r="XJ389" s="5"/>
      <c r="XK389" s="5"/>
      <c r="XL389" s="5"/>
      <c r="XM389" s="5"/>
      <c r="XN389" s="5"/>
      <c r="XO389" s="5"/>
      <c r="XP389" s="5"/>
      <c r="XQ389" s="5"/>
      <c r="XR389" s="5"/>
      <c r="XS389" s="5"/>
      <c r="XT389" s="5"/>
      <c r="XU389" s="5"/>
      <c r="XV389" s="5"/>
      <c r="XW389" s="5"/>
    </row>
    <row r="390" spans="39:647" x14ac:dyDescent="0.45">
      <c r="AM390" s="5"/>
      <c r="AN390" s="5"/>
      <c r="AO390" s="5"/>
      <c r="AP390" s="5"/>
      <c r="AQ390" s="5"/>
      <c r="AR390" s="5"/>
      <c r="AS390" s="5"/>
      <c r="AT390" s="5"/>
      <c r="AU390" s="5"/>
      <c r="AV390" s="5"/>
      <c r="AW390" s="5"/>
      <c r="AX390" s="5"/>
      <c r="AY390" s="5"/>
      <c r="AZ390" s="5"/>
      <c r="BA390" s="5"/>
      <c r="BB390" s="5"/>
      <c r="BC390" s="5"/>
      <c r="BD390" s="5"/>
      <c r="BE390" s="5"/>
      <c r="BF390" s="5"/>
      <c r="BG390" s="5"/>
      <c r="BH390" s="5"/>
      <c r="BI390" s="5"/>
      <c r="BJ390" s="5"/>
      <c r="BK390" s="5"/>
      <c r="BL390" s="5"/>
      <c r="BM390" s="5"/>
      <c r="BN390" s="5"/>
      <c r="BO390" s="5"/>
      <c r="BP390" s="5"/>
      <c r="BQ390" s="5"/>
      <c r="BR390" s="5"/>
      <c r="BS390" s="5"/>
      <c r="BT390" s="5"/>
      <c r="BU390" s="5"/>
      <c r="BV390" s="5"/>
      <c r="BW390" s="5"/>
      <c r="BX390" s="5"/>
      <c r="BY390" s="5"/>
      <c r="BZ390" s="5"/>
      <c r="CA390" s="5"/>
      <c r="CB390" s="5"/>
      <c r="CC390" s="5"/>
      <c r="CD390" s="5"/>
      <c r="CE390" s="5"/>
      <c r="CF390" s="5"/>
      <c r="CG390" s="5"/>
      <c r="CH390" s="5"/>
      <c r="CI390" s="5"/>
      <c r="CJ390" s="5"/>
      <c r="CK390" s="5"/>
      <c r="CL390" s="5"/>
      <c r="CM390" s="5"/>
      <c r="CN390" s="5"/>
      <c r="CO390" s="5"/>
      <c r="CP390" s="5"/>
      <c r="CQ390" s="5"/>
      <c r="CR390" s="5"/>
      <c r="CS390" s="5"/>
      <c r="CT390" s="5"/>
      <c r="CU390" s="5"/>
      <c r="CV390" s="5"/>
      <c r="CW390" s="5"/>
      <c r="CX390" s="5"/>
      <c r="CY390" s="5"/>
      <c r="CZ390" s="5"/>
      <c r="DA390" s="5"/>
      <c r="DB390" s="5"/>
      <c r="DC390" s="5"/>
      <c r="DD390" s="5"/>
      <c r="DE390" s="5"/>
      <c r="DF390" s="5"/>
      <c r="DG390" s="5"/>
      <c r="DH390" s="5"/>
      <c r="DI390" s="5"/>
      <c r="DJ390" s="5"/>
      <c r="DK390" s="5"/>
      <c r="DL390" s="5"/>
      <c r="DM390" s="5"/>
      <c r="DN390" s="5"/>
      <c r="DO390" s="5"/>
      <c r="DP390" s="5"/>
      <c r="DQ390" s="5"/>
      <c r="DR390" s="5"/>
      <c r="DS390" s="5"/>
      <c r="DT390" s="5"/>
      <c r="DU390" s="5"/>
      <c r="DV390" s="5"/>
      <c r="DW390" s="5"/>
      <c r="DX390" s="5"/>
      <c r="DY390" s="5"/>
      <c r="DZ390" s="5"/>
      <c r="EA390" s="5"/>
      <c r="EB390" s="5"/>
      <c r="EC390" s="5"/>
      <c r="ED390" s="5"/>
      <c r="EE390" s="5"/>
      <c r="EF390" s="5"/>
      <c r="EG390" s="5"/>
      <c r="EH390" s="5"/>
      <c r="EI390" s="5"/>
      <c r="EJ390" s="5"/>
      <c r="EK390" s="5"/>
      <c r="EL390" s="5"/>
      <c r="EM390" s="5"/>
      <c r="EN390" s="5"/>
      <c r="EO390" s="5"/>
      <c r="EP390" s="5"/>
      <c r="EQ390" s="5"/>
      <c r="ER390" s="5"/>
      <c r="ES390" s="5"/>
      <c r="ET390" s="5"/>
      <c r="EU390" s="5"/>
      <c r="EV390" s="5"/>
      <c r="EW390" s="5"/>
      <c r="EX390" s="5"/>
      <c r="EY390" s="5"/>
      <c r="EZ390" s="5"/>
      <c r="FA390" s="5"/>
      <c r="FB390" s="5"/>
      <c r="FC390" s="5"/>
      <c r="FD390" s="5"/>
      <c r="FE390" s="5"/>
      <c r="FF390" s="5"/>
      <c r="FG390" s="5"/>
      <c r="FH390" s="5"/>
      <c r="FI390" s="5"/>
      <c r="FJ390" s="5"/>
      <c r="FK390" s="5"/>
      <c r="FL390" s="5"/>
      <c r="FM390" s="5"/>
      <c r="FN390" s="5"/>
      <c r="FO390" s="5"/>
      <c r="FP390" s="5"/>
      <c r="FQ390" s="5"/>
      <c r="FR390" s="5"/>
      <c r="FS390" s="5"/>
      <c r="FT390" s="5"/>
      <c r="FU390" s="5"/>
      <c r="FV390" s="5"/>
      <c r="FW390" s="5"/>
      <c r="FX390" s="5"/>
      <c r="FY390" s="5"/>
      <c r="FZ390" s="5"/>
      <c r="GA390" s="5"/>
      <c r="GB390" s="5"/>
      <c r="GC390" s="5"/>
      <c r="GD390" s="5"/>
      <c r="GE390" s="5"/>
      <c r="GF390" s="5"/>
      <c r="GG390" s="5"/>
      <c r="GH390" s="5"/>
      <c r="GI390" s="5"/>
      <c r="GJ390" s="5"/>
      <c r="GK390" s="5"/>
      <c r="GL390" s="5"/>
      <c r="GM390" s="5"/>
      <c r="GN390" s="5"/>
      <c r="GO390" s="5"/>
      <c r="GP390" s="5"/>
      <c r="GQ390" s="5"/>
      <c r="GR390" s="5"/>
      <c r="GS390" s="5"/>
      <c r="GT390" s="5"/>
      <c r="GU390" s="5"/>
      <c r="GV390" s="5"/>
      <c r="GW390" s="5"/>
      <c r="GX390" s="5"/>
      <c r="GY390" s="5"/>
      <c r="GZ390" s="5"/>
      <c r="HA390" s="5"/>
      <c r="HB390" s="5"/>
      <c r="HC390" s="5"/>
      <c r="HD390" s="5"/>
      <c r="HE390" s="5"/>
      <c r="HF390" s="5"/>
      <c r="HG390" s="5"/>
      <c r="HH390" s="5"/>
      <c r="HI390" s="5"/>
      <c r="HJ390" s="5"/>
      <c r="HK390" s="5"/>
      <c r="HL390" s="5"/>
      <c r="HM390" s="5"/>
      <c r="HN390" s="5"/>
      <c r="HO390" s="5"/>
      <c r="HP390" s="5"/>
      <c r="HQ390" s="5"/>
      <c r="HR390" s="5"/>
      <c r="HS390" s="5"/>
      <c r="HT390" s="5"/>
      <c r="HU390" s="5"/>
      <c r="HV390" s="5"/>
      <c r="HW390" s="5"/>
      <c r="HX390" s="5"/>
      <c r="HY390" s="5"/>
      <c r="HZ390" s="5"/>
      <c r="IA390" s="5"/>
      <c r="IB390" s="5"/>
      <c r="IC390" s="5"/>
      <c r="ID390" s="5"/>
      <c r="IE390" s="5"/>
      <c r="IF390" s="5"/>
      <c r="IG390" s="5"/>
      <c r="IH390" s="5"/>
      <c r="II390" s="5"/>
      <c r="IJ390" s="5"/>
      <c r="IK390" s="5"/>
      <c r="IL390" s="5"/>
      <c r="IM390" s="5"/>
      <c r="IN390" s="5"/>
      <c r="IO390" s="5"/>
      <c r="IP390" s="5"/>
      <c r="IQ390" s="5"/>
      <c r="IR390" s="5"/>
      <c r="IS390" s="5"/>
      <c r="IT390" s="5"/>
      <c r="IU390" s="5"/>
      <c r="IV390" s="5"/>
      <c r="IW390" s="5"/>
      <c r="IX390" s="5"/>
      <c r="IY390" s="5"/>
      <c r="IZ390" s="5"/>
      <c r="JA390" s="5"/>
      <c r="JB390" s="5"/>
      <c r="JC390" s="5"/>
      <c r="JD390" s="5"/>
      <c r="JE390" s="5"/>
      <c r="JF390" s="5"/>
      <c r="JG390" s="5"/>
      <c r="JH390" s="5"/>
      <c r="JI390" s="5"/>
      <c r="JJ390" s="5"/>
      <c r="JK390" s="5"/>
      <c r="JL390" s="5"/>
      <c r="JM390" s="5"/>
      <c r="JN390" s="5"/>
      <c r="JO390" s="5"/>
      <c r="JP390" s="5"/>
      <c r="JQ390" s="5"/>
      <c r="JR390" s="5"/>
      <c r="JS390" s="5"/>
      <c r="JT390" s="5"/>
      <c r="JU390" s="5"/>
      <c r="JV390" s="5"/>
      <c r="JW390" s="5"/>
      <c r="JX390" s="5"/>
      <c r="JY390" s="5"/>
      <c r="JZ390" s="5"/>
      <c r="KA390" s="5"/>
      <c r="KB390" s="5"/>
      <c r="KC390" s="5"/>
      <c r="KD390" s="5"/>
      <c r="KE390" s="5"/>
      <c r="KF390" s="5"/>
      <c r="KG390" s="5"/>
      <c r="KH390" s="5"/>
      <c r="KI390" s="5"/>
      <c r="KJ390" s="5"/>
      <c r="KK390" s="5"/>
      <c r="KL390" s="5"/>
      <c r="KM390" s="5"/>
      <c r="KN390" s="5"/>
      <c r="KO390" s="5"/>
      <c r="KP390" s="5"/>
      <c r="KQ390" s="5"/>
      <c r="KR390" s="5"/>
      <c r="KS390" s="5"/>
      <c r="KT390" s="5"/>
      <c r="KU390" s="5"/>
      <c r="KV390" s="5"/>
      <c r="KW390" s="5"/>
      <c r="KX390" s="5"/>
      <c r="KY390" s="5"/>
      <c r="KZ390" s="5"/>
      <c r="LA390" s="5"/>
      <c r="LB390" s="5"/>
      <c r="LC390" s="5"/>
      <c r="LD390" s="5"/>
      <c r="LE390" s="5"/>
      <c r="LF390" s="5"/>
      <c r="LG390" s="5"/>
      <c r="LH390" s="5"/>
      <c r="LI390" s="5"/>
      <c r="LJ390" s="5"/>
      <c r="LK390" s="5"/>
      <c r="LL390" s="5"/>
      <c r="LM390" s="5"/>
      <c r="LN390" s="5"/>
      <c r="LO390" s="5"/>
      <c r="LP390" s="5"/>
      <c r="LQ390" s="5"/>
      <c r="LR390" s="5"/>
      <c r="LS390" s="5"/>
      <c r="LT390" s="5"/>
      <c r="LU390" s="5"/>
      <c r="LV390" s="5"/>
      <c r="LW390" s="5"/>
      <c r="LX390" s="5"/>
      <c r="LY390" s="5"/>
      <c r="LZ390" s="5"/>
      <c r="MA390" s="5"/>
      <c r="MB390" s="5"/>
      <c r="MC390" s="5"/>
      <c r="MD390" s="5"/>
      <c r="ME390" s="5"/>
      <c r="MF390" s="5"/>
      <c r="MG390" s="5"/>
      <c r="MH390" s="5"/>
      <c r="MI390" s="5"/>
      <c r="MJ390" s="5"/>
      <c r="MK390" s="5"/>
      <c r="ML390" s="5"/>
      <c r="MM390" s="5"/>
      <c r="MN390" s="5"/>
      <c r="MO390" s="5"/>
      <c r="MP390" s="5"/>
      <c r="MQ390" s="5"/>
      <c r="MR390" s="5"/>
      <c r="MS390" s="5"/>
      <c r="MT390" s="5"/>
      <c r="MU390" s="5"/>
      <c r="MV390" s="5"/>
      <c r="MW390" s="5"/>
      <c r="MX390" s="5"/>
      <c r="MY390" s="5"/>
      <c r="MZ390" s="5"/>
      <c r="NA390" s="5"/>
      <c r="NB390" s="5"/>
      <c r="NC390" s="5"/>
      <c r="ND390" s="5"/>
      <c r="NE390" s="5"/>
      <c r="NF390" s="5"/>
      <c r="NG390" s="5"/>
      <c r="NH390" s="5"/>
      <c r="NI390" s="5"/>
      <c r="NJ390" s="5"/>
      <c r="NK390" s="5"/>
      <c r="NL390" s="5"/>
      <c r="NM390" s="5"/>
      <c r="NN390" s="5"/>
      <c r="NO390" s="5"/>
      <c r="NP390" s="5"/>
      <c r="NQ390" s="5"/>
      <c r="NR390" s="5"/>
      <c r="NS390" s="5"/>
      <c r="NT390" s="5"/>
      <c r="NU390" s="5"/>
      <c r="NV390" s="5"/>
      <c r="NW390" s="5"/>
      <c r="NX390" s="5"/>
      <c r="NY390" s="5"/>
      <c r="NZ390" s="5"/>
      <c r="OA390" s="5"/>
      <c r="OB390" s="5"/>
      <c r="OC390" s="5"/>
      <c r="OD390" s="5"/>
      <c r="OE390" s="5"/>
      <c r="OF390" s="5"/>
      <c r="OG390" s="5"/>
      <c r="OH390" s="5"/>
      <c r="OI390" s="5"/>
      <c r="OJ390" s="5"/>
      <c r="OK390" s="5"/>
      <c r="OL390" s="5"/>
      <c r="OM390" s="5"/>
      <c r="ON390" s="5"/>
      <c r="OO390" s="5"/>
      <c r="OP390" s="5"/>
      <c r="OQ390" s="5"/>
      <c r="OR390" s="5"/>
      <c r="OS390" s="5"/>
      <c r="OT390" s="5"/>
      <c r="OU390" s="5"/>
      <c r="OV390" s="5"/>
      <c r="OW390" s="5"/>
      <c r="OX390" s="5"/>
      <c r="OY390" s="5"/>
      <c r="OZ390" s="5"/>
      <c r="PA390" s="5"/>
      <c r="PB390" s="5"/>
      <c r="PC390" s="5"/>
      <c r="PD390" s="5"/>
      <c r="PE390" s="5"/>
      <c r="PF390" s="5"/>
      <c r="PG390" s="5"/>
      <c r="PH390" s="5"/>
      <c r="PI390" s="5"/>
      <c r="PJ390" s="5"/>
      <c r="PK390" s="5"/>
      <c r="PL390" s="5"/>
      <c r="PM390" s="5"/>
      <c r="PN390" s="5"/>
      <c r="PO390" s="5"/>
      <c r="PP390" s="5"/>
      <c r="PQ390" s="5"/>
      <c r="PR390" s="5"/>
      <c r="PS390" s="5"/>
      <c r="PT390" s="5"/>
      <c r="PU390" s="5"/>
      <c r="PV390" s="5"/>
      <c r="PW390" s="5"/>
      <c r="PX390" s="5"/>
      <c r="PY390" s="5"/>
      <c r="PZ390" s="5"/>
      <c r="QA390" s="5"/>
      <c r="QB390" s="5"/>
      <c r="QC390" s="5"/>
      <c r="QD390" s="5"/>
      <c r="QE390" s="5"/>
      <c r="QF390" s="5"/>
      <c r="QG390" s="5"/>
      <c r="QH390" s="5"/>
      <c r="QI390" s="5"/>
      <c r="QJ390" s="5"/>
      <c r="QK390" s="5"/>
      <c r="QL390" s="5"/>
      <c r="QM390" s="5"/>
      <c r="QN390" s="5"/>
      <c r="QO390" s="5"/>
      <c r="QP390" s="5"/>
      <c r="QQ390" s="5"/>
      <c r="QR390" s="5"/>
      <c r="QS390" s="5"/>
      <c r="QT390" s="5"/>
      <c r="QU390" s="5"/>
      <c r="QV390" s="5"/>
      <c r="QW390" s="5"/>
      <c r="QX390" s="5"/>
      <c r="QY390" s="5"/>
      <c r="QZ390" s="5"/>
      <c r="RA390" s="5"/>
      <c r="RB390" s="5"/>
      <c r="RC390" s="5"/>
      <c r="RD390" s="5"/>
      <c r="RE390" s="5"/>
      <c r="RF390" s="5"/>
      <c r="RG390" s="5"/>
      <c r="RH390" s="5"/>
      <c r="RI390" s="5"/>
      <c r="RJ390" s="5"/>
      <c r="RK390" s="5"/>
      <c r="RL390" s="5"/>
      <c r="RM390" s="5"/>
      <c r="RN390" s="5"/>
      <c r="RO390" s="5"/>
      <c r="RP390" s="5"/>
      <c r="RQ390" s="5"/>
      <c r="RR390" s="5"/>
      <c r="RS390" s="5"/>
      <c r="RT390" s="5"/>
      <c r="RU390" s="5"/>
      <c r="RV390" s="5"/>
      <c r="RW390" s="5"/>
      <c r="RX390" s="5"/>
      <c r="RY390" s="5"/>
      <c r="RZ390" s="5"/>
      <c r="SA390" s="5"/>
      <c r="SB390" s="5"/>
      <c r="SC390" s="5"/>
      <c r="SD390" s="5"/>
      <c r="SE390" s="5"/>
      <c r="SF390" s="5"/>
      <c r="SG390" s="5"/>
      <c r="SH390" s="5"/>
      <c r="SI390" s="5"/>
      <c r="SJ390" s="5"/>
      <c r="SK390" s="5"/>
      <c r="SL390" s="5"/>
      <c r="SM390" s="5"/>
      <c r="SN390" s="5"/>
      <c r="SO390" s="5"/>
      <c r="SP390" s="5"/>
      <c r="SQ390" s="5"/>
      <c r="SR390" s="5"/>
      <c r="SS390" s="5"/>
      <c r="ST390" s="5"/>
      <c r="SU390" s="5"/>
      <c r="SV390" s="5"/>
      <c r="SW390" s="5"/>
      <c r="SX390" s="5"/>
      <c r="SY390" s="5"/>
      <c r="SZ390" s="5"/>
      <c r="TA390" s="5"/>
      <c r="TB390" s="5"/>
      <c r="TC390" s="5"/>
      <c r="TD390" s="5"/>
      <c r="TE390" s="5"/>
      <c r="TF390" s="5"/>
      <c r="TG390" s="5"/>
      <c r="TH390" s="5"/>
      <c r="TI390" s="5"/>
      <c r="TJ390" s="5"/>
      <c r="TK390" s="5"/>
      <c r="TL390" s="5"/>
      <c r="TM390" s="5"/>
      <c r="TN390" s="5"/>
      <c r="TO390" s="5"/>
      <c r="TP390" s="5"/>
      <c r="TQ390" s="5"/>
      <c r="TR390" s="5"/>
      <c r="TS390" s="5"/>
      <c r="TT390" s="5"/>
      <c r="TU390" s="5"/>
      <c r="TV390" s="5"/>
      <c r="TW390" s="5"/>
      <c r="TX390" s="5"/>
      <c r="TY390" s="5"/>
      <c r="TZ390" s="5"/>
      <c r="UA390" s="5"/>
      <c r="UB390" s="5"/>
      <c r="UC390" s="5"/>
      <c r="UD390" s="5"/>
      <c r="UE390" s="5"/>
      <c r="UF390" s="5"/>
      <c r="UG390" s="5"/>
      <c r="UH390" s="5"/>
      <c r="UI390" s="5"/>
      <c r="UJ390" s="5"/>
      <c r="UK390" s="5"/>
      <c r="UL390" s="5"/>
      <c r="UM390" s="5"/>
      <c r="UN390" s="5"/>
      <c r="UO390" s="5"/>
      <c r="UP390" s="5"/>
      <c r="UQ390" s="5"/>
      <c r="UR390" s="5"/>
      <c r="US390" s="5"/>
      <c r="UT390" s="5"/>
      <c r="UU390" s="5"/>
      <c r="UV390" s="5"/>
      <c r="UW390" s="5"/>
      <c r="UX390" s="5"/>
      <c r="UY390" s="5"/>
      <c r="UZ390" s="5"/>
      <c r="VA390" s="5"/>
      <c r="VB390" s="5"/>
      <c r="VC390" s="5"/>
      <c r="VD390" s="5"/>
      <c r="VE390" s="5"/>
      <c r="VF390" s="5"/>
      <c r="VG390" s="5"/>
      <c r="VH390" s="5"/>
      <c r="VI390" s="5"/>
      <c r="VJ390" s="5"/>
      <c r="VK390" s="5"/>
      <c r="VL390" s="5"/>
      <c r="VM390" s="5"/>
      <c r="VN390" s="5"/>
      <c r="VO390" s="5"/>
      <c r="VP390" s="5"/>
      <c r="VQ390" s="5"/>
      <c r="VR390" s="5"/>
      <c r="VS390" s="5"/>
      <c r="VT390" s="5"/>
      <c r="VU390" s="5"/>
      <c r="VV390" s="5"/>
      <c r="VW390" s="5"/>
      <c r="VX390" s="5"/>
      <c r="VY390" s="5"/>
      <c r="VZ390" s="5"/>
      <c r="WA390" s="5"/>
      <c r="WB390" s="5"/>
      <c r="WC390" s="5"/>
      <c r="WD390" s="5"/>
      <c r="WE390" s="5"/>
      <c r="WF390" s="5"/>
      <c r="WG390" s="5"/>
      <c r="WH390" s="5"/>
      <c r="WI390" s="5"/>
      <c r="WJ390" s="5"/>
      <c r="WK390" s="5"/>
      <c r="WL390" s="5"/>
      <c r="WM390" s="5"/>
      <c r="WN390" s="5"/>
      <c r="WO390" s="5"/>
      <c r="WP390" s="5"/>
      <c r="WQ390" s="5"/>
      <c r="WR390" s="5"/>
      <c r="WS390" s="5"/>
      <c r="WT390" s="5"/>
      <c r="WU390" s="5"/>
      <c r="WV390" s="5"/>
      <c r="WW390" s="5"/>
      <c r="WX390" s="5"/>
      <c r="WY390" s="5"/>
      <c r="WZ390" s="5"/>
      <c r="XA390" s="5"/>
      <c r="XB390" s="5"/>
      <c r="XC390" s="5"/>
      <c r="XD390" s="5"/>
      <c r="XE390" s="5"/>
      <c r="XF390" s="5"/>
      <c r="XG390" s="5"/>
      <c r="XH390" s="5"/>
      <c r="XI390" s="5"/>
      <c r="XJ390" s="5"/>
      <c r="XK390" s="5"/>
      <c r="XL390" s="5"/>
      <c r="XM390" s="5"/>
      <c r="XN390" s="5"/>
      <c r="XO390" s="5"/>
      <c r="XP390" s="5"/>
      <c r="XQ390" s="5"/>
      <c r="XR390" s="5"/>
      <c r="XS390" s="5"/>
      <c r="XT390" s="5"/>
      <c r="XU390" s="5"/>
      <c r="XV390" s="5"/>
      <c r="XW390" s="5"/>
    </row>
    <row r="391" spans="39:647" x14ac:dyDescent="0.45">
      <c r="AM391" s="5"/>
      <c r="AN391" s="5"/>
      <c r="AO391" s="5"/>
      <c r="AP391" s="5"/>
      <c r="AQ391" s="5"/>
      <c r="AR391" s="5"/>
      <c r="AS391" s="5"/>
      <c r="AT391" s="5"/>
      <c r="AU391" s="5"/>
      <c r="AV391" s="5"/>
      <c r="AW391" s="5"/>
      <c r="AX391" s="5"/>
      <c r="AY391" s="5"/>
      <c r="AZ391" s="5"/>
      <c r="BA391" s="5"/>
      <c r="BB391" s="5"/>
      <c r="BC391" s="5"/>
      <c r="BD391" s="5"/>
      <c r="BE391" s="5"/>
      <c r="BF391" s="5"/>
      <c r="BG391" s="5"/>
      <c r="BH391" s="5"/>
      <c r="BI391" s="5"/>
      <c r="BJ391" s="5"/>
      <c r="BK391" s="5"/>
      <c r="BL391" s="5"/>
      <c r="BM391" s="5"/>
      <c r="BN391" s="5"/>
      <c r="BO391" s="5"/>
      <c r="BP391" s="5"/>
      <c r="BQ391" s="5"/>
      <c r="BR391" s="5"/>
      <c r="BS391" s="5"/>
      <c r="BT391" s="5"/>
      <c r="BU391" s="5"/>
      <c r="BV391" s="5"/>
      <c r="BW391" s="5"/>
      <c r="BX391" s="5"/>
      <c r="BY391" s="5"/>
      <c r="BZ391" s="5"/>
      <c r="CA391" s="5"/>
      <c r="CB391" s="5"/>
      <c r="CC391" s="5"/>
      <c r="CD391" s="5"/>
      <c r="CE391" s="5"/>
      <c r="CF391" s="5"/>
      <c r="CG391" s="5"/>
      <c r="CH391" s="5"/>
      <c r="CI391" s="5"/>
      <c r="CJ391" s="5"/>
      <c r="CK391" s="5"/>
      <c r="CL391" s="5"/>
      <c r="CM391" s="5"/>
      <c r="CN391" s="5"/>
      <c r="CO391" s="5"/>
      <c r="CP391" s="5"/>
      <c r="CQ391" s="5"/>
      <c r="CR391" s="5"/>
      <c r="CS391" s="5"/>
      <c r="CT391" s="5"/>
      <c r="CU391" s="5"/>
      <c r="CV391" s="5"/>
      <c r="CW391" s="5"/>
      <c r="CX391" s="5"/>
      <c r="CY391" s="5"/>
      <c r="CZ391" s="5"/>
      <c r="DA391" s="5"/>
      <c r="DB391" s="5"/>
      <c r="DC391" s="5"/>
      <c r="DD391" s="5"/>
      <c r="DE391" s="5"/>
      <c r="DF391" s="5"/>
      <c r="DG391" s="5"/>
      <c r="DH391" s="5"/>
      <c r="DI391" s="5"/>
      <c r="DJ391" s="5"/>
      <c r="DK391" s="5"/>
      <c r="DL391" s="5"/>
      <c r="DM391" s="5"/>
      <c r="DN391" s="5"/>
      <c r="DO391" s="5"/>
      <c r="DP391" s="5"/>
      <c r="DQ391" s="5"/>
      <c r="DR391" s="5"/>
      <c r="DS391" s="5"/>
      <c r="DT391" s="5"/>
      <c r="DU391" s="5"/>
      <c r="DV391" s="5"/>
      <c r="DW391" s="5"/>
      <c r="DX391" s="5"/>
      <c r="DY391" s="5"/>
      <c r="DZ391" s="5"/>
      <c r="EA391" s="5"/>
      <c r="EB391" s="5"/>
      <c r="EC391" s="5"/>
      <c r="ED391" s="5"/>
      <c r="EE391" s="5"/>
      <c r="EF391" s="5"/>
      <c r="EG391" s="5"/>
      <c r="EH391" s="5"/>
      <c r="EI391" s="5"/>
      <c r="EJ391" s="5"/>
      <c r="EK391" s="5"/>
      <c r="EL391" s="5"/>
      <c r="EM391" s="5"/>
      <c r="EN391" s="5"/>
      <c r="EO391" s="5"/>
      <c r="EP391" s="5"/>
      <c r="EQ391" s="5"/>
      <c r="ER391" s="5"/>
      <c r="ES391" s="5"/>
      <c r="ET391" s="5"/>
      <c r="EU391" s="5"/>
      <c r="EV391" s="5"/>
      <c r="EW391" s="5"/>
      <c r="EX391" s="5"/>
      <c r="EY391" s="5"/>
      <c r="EZ391" s="5"/>
      <c r="FA391" s="5"/>
      <c r="FB391" s="5"/>
      <c r="FC391" s="5"/>
      <c r="FD391" s="5"/>
      <c r="FE391" s="5"/>
      <c r="FF391" s="5"/>
      <c r="FG391" s="5"/>
      <c r="FH391" s="5"/>
      <c r="FI391" s="5"/>
      <c r="FJ391" s="5"/>
      <c r="FK391" s="5"/>
      <c r="FL391" s="5"/>
      <c r="FM391" s="5"/>
      <c r="FN391" s="5"/>
      <c r="FO391" s="5"/>
      <c r="FP391" s="5"/>
      <c r="FQ391" s="5"/>
      <c r="FR391" s="5"/>
      <c r="FS391" s="5"/>
      <c r="FT391" s="5"/>
      <c r="FU391" s="5"/>
      <c r="FV391" s="5"/>
      <c r="FW391" s="5"/>
      <c r="FX391" s="5"/>
      <c r="FY391" s="5"/>
      <c r="FZ391" s="5"/>
      <c r="GA391" s="5"/>
      <c r="GB391" s="5"/>
      <c r="GC391" s="5"/>
      <c r="GD391" s="5"/>
      <c r="GE391" s="5"/>
      <c r="GF391" s="5"/>
      <c r="GG391" s="5"/>
      <c r="GH391" s="5"/>
      <c r="GI391" s="5"/>
      <c r="GJ391" s="5"/>
      <c r="GK391" s="5"/>
      <c r="GL391" s="5"/>
      <c r="GM391" s="5"/>
      <c r="GN391" s="5"/>
      <c r="GO391" s="5"/>
      <c r="GP391" s="5"/>
      <c r="GQ391" s="5"/>
      <c r="GR391" s="5"/>
      <c r="GS391" s="5"/>
      <c r="GT391" s="5"/>
      <c r="GU391" s="5"/>
      <c r="GV391" s="5"/>
      <c r="GW391" s="5"/>
      <c r="GX391" s="5"/>
      <c r="GY391" s="5"/>
      <c r="GZ391" s="5"/>
      <c r="HA391" s="5"/>
      <c r="HB391" s="5"/>
      <c r="HC391" s="5"/>
      <c r="HD391" s="5"/>
      <c r="HE391" s="5"/>
      <c r="HF391" s="5"/>
      <c r="HG391" s="5"/>
      <c r="HH391" s="5"/>
      <c r="HI391" s="5"/>
      <c r="HJ391" s="5"/>
      <c r="HK391" s="5"/>
      <c r="HL391" s="5"/>
      <c r="HM391" s="5"/>
      <c r="HN391" s="5"/>
      <c r="HO391" s="5"/>
      <c r="HP391" s="5"/>
      <c r="HQ391" s="5"/>
      <c r="HR391" s="5"/>
      <c r="HS391" s="5"/>
      <c r="HT391" s="5"/>
      <c r="HU391" s="5"/>
      <c r="HV391" s="5"/>
      <c r="HW391" s="5"/>
      <c r="HX391" s="5"/>
      <c r="HY391" s="5"/>
      <c r="HZ391" s="5"/>
      <c r="IA391" s="5"/>
      <c r="IB391" s="5"/>
      <c r="IC391" s="5"/>
      <c r="ID391" s="5"/>
      <c r="IE391" s="5"/>
      <c r="IF391" s="5"/>
      <c r="IG391" s="5"/>
      <c r="IH391" s="5"/>
      <c r="II391" s="5"/>
      <c r="IJ391" s="5"/>
      <c r="IK391" s="5"/>
      <c r="IL391" s="5"/>
      <c r="IM391" s="5"/>
      <c r="IN391" s="5"/>
      <c r="IO391" s="5"/>
      <c r="IP391" s="5"/>
      <c r="IQ391" s="5"/>
      <c r="IR391" s="5"/>
      <c r="IS391" s="5"/>
      <c r="IT391" s="5"/>
      <c r="IU391" s="5"/>
      <c r="IV391" s="5"/>
      <c r="IW391" s="5"/>
      <c r="IX391" s="5"/>
      <c r="IY391" s="5"/>
      <c r="IZ391" s="5"/>
      <c r="JA391" s="5"/>
      <c r="JB391" s="5"/>
      <c r="JC391" s="5"/>
      <c r="JD391" s="5"/>
      <c r="JE391" s="5"/>
      <c r="JF391" s="5"/>
      <c r="JG391" s="5"/>
      <c r="JH391" s="5"/>
      <c r="JI391" s="5"/>
      <c r="JJ391" s="5"/>
      <c r="JK391" s="5"/>
      <c r="JL391" s="5"/>
      <c r="JM391" s="5"/>
      <c r="JN391" s="5"/>
      <c r="JO391" s="5"/>
      <c r="JP391" s="5"/>
      <c r="JQ391" s="5"/>
      <c r="JR391" s="5"/>
      <c r="JS391" s="5"/>
      <c r="JT391" s="5"/>
      <c r="JU391" s="5"/>
      <c r="JV391" s="5"/>
      <c r="JW391" s="5"/>
      <c r="JX391" s="5"/>
      <c r="JY391" s="5"/>
      <c r="JZ391" s="5"/>
      <c r="KA391" s="5"/>
      <c r="KB391" s="5"/>
      <c r="KC391" s="5"/>
      <c r="KD391" s="5"/>
      <c r="KE391" s="5"/>
      <c r="KF391" s="5"/>
      <c r="KG391" s="5"/>
      <c r="KH391" s="5"/>
      <c r="KI391" s="5"/>
      <c r="KJ391" s="5"/>
      <c r="KK391" s="5"/>
      <c r="KL391" s="5"/>
      <c r="KM391" s="5"/>
      <c r="KN391" s="5"/>
      <c r="KO391" s="5"/>
      <c r="KP391" s="5"/>
      <c r="KQ391" s="5"/>
      <c r="KR391" s="5"/>
      <c r="KS391" s="5"/>
      <c r="KT391" s="5"/>
      <c r="KU391" s="5"/>
      <c r="KV391" s="5"/>
      <c r="KW391" s="5"/>
      <c r="KX391" s="5"/>
      <c r="KY391" s="5"/>
      <c r="KZ391" s="5"/>
      <c r="LA391" s="5"/>
      <c r="LB391" s="5"/>
      <c r="LC391" s="5"/>
      <c r="LD391" s="5"/>
      <c r="LE391" s="5"/>
      <c r="LF391" s="5"/>
      <c r="LG391" s="5"/>
      <c r="LH391" s="5"/>
      <c r="LI391" s="5"/>
      <c r="LJ391" s="5"/>
      <c r="LK391" s="5"/>
      <c r="LL391" s="5"/>
      <c r="LM391" s="5"/>
      <c r="LN391" s="5"/>
      <c r="LO391" s="5"/>
      <c r="LP391" s="5"/>
      <c r="LQ391" s="5"/>
      <c r="LR391" s="5"/>
      <c r="LS391" s="5"/>
      <c r="LT391" s="5"/>
      <c r="LU391" s="5"/>
      <c r="LV391" s="5"/>
      <c r="LW391" s="5"/>
      <c r="LX391" s="5"/>
      <c r="LY391" s="5"/>
      <c r="LZ391" s="5"/>
      <c r="MA391" s="5"/>
      <c r="MB391" s="5"/>
      <c r="MC391" s="5"/>
      <c r="MD391" s="5"/>
      <c r="ME391" s="5"/>
      <c r="MF391" s="5"/>
      <c r="MG391" s="5"/>
      <c r="MH391" s="5"/>
      <c r="MI391" s="5"/>
      <c r="MJ391" s="5"/>
      <c r="MK391" s="5"/>
      <c r="ML391" s="5"/>
      <c r="MM391" s="5"/>
      <c r="MN391" s="5"/>
      <c r="MO391" s="5"/>
      <c r="MP391" s="5"/>
      <c r="MQ391" s="5"/>
      <c r="MR391" s="5"/>
      <c r="MS391" s="5"/>
      <c r="MT391" s="5"/>
      <c r="MU391" s="5"/>
      <c r="MV391" s="5"/>
      <c r="MW391" s="5"/>
      <c r="MX391" s="5"/>
      <c r="MY391" s="5"/>
      <c r="MZ391" s="5"/>
      <c r="NA391" s="5"/>
      <c r="NB391" s="5"/>
      <c r="NC391" s="5"/>
      <c r="ND391" s="5"/>
      <c r="NE391" s="5"/>
      <c r="NF391" s="5"/>
      <c r="NG391" s="5"/>
      <c r="NH391" s="5"/>
      <c r="NI391" s="5"/>
      <c r="NJ391" s="5"/>
      <c r="NK391" s="5"/>
      <c r="NL391" s="5"/>
      <c r="NM391" s="5"/>
      <c r="NN391" s="5"/>
      <c r="NO391" s="5"/>
      <c r="NP391" s="5"/>
      <c r="NQ391" s="5"/>
      <c r="NR391" s="5"/>
      <c r="NS391" s="5"/>
      <c r="NT391" s="5"/>
      <c r="NU391" s="5"/>
      <c r="NV391" s="5"/>
      <c r="NW391" s="5"/>
      <c r="NX391" s="5"/>
      <c r="NY391" s="5"/>
      <c r="NZ391" s="5"/>
      <c r="OA391" s="5"/>
      <c r="OB391" s="5"/>
      <c r="OC391" s="5"/>
      <c r="OD391" s="5"/>
      <c r="OE391" s="5"/>
      <c r="OF391" s="5"/>
      <c r="OG391" s="5"/>
      <c r="OH391" s="5"/>
      <c r="OI391" s="5"/>
      <c r="OJ391" s="5"/>
      <c r="OK391" s="5"/>
      <c r="OL391" s="5"/>
      <c r="OM391" s="5"/>
      <c r="ON391" s="5"/>
      <c r="OO391" s="5"/>
      <c r="OP391" s="5"/>
      <c r="OQ391" s="5"/>
      <c r="OR391" s="5"/>
      <c r="OS391" s="5"/>
      <c r="OT391" s="5"/>
      <c r="OU391" s="5"/>
      <c r="OV391" s="5"/>
      <c r="OW391" s="5"/>
      <c r="OX391" s="5"/>
      <c r="OY391" s="5"/>
      <c r="OZ391" s="5"/>
      <c r="PA391" s="5"/>
      <c r="PB391" s="5"/>
      <c r="PC391" s="5"/>
      <c r="PD391" s="5"/>
      <c r="PE391" s="5"/>
      <c r="PF391" s="5"/>
      <c r="PG391" s="5"/>
      <c r="PH391" s="5"/>
      <c r="PI391" s="5"/>
      <c r="PJ391" s="5"/>
      <c r="PK391" s="5"/>
      <c r="PL391" s="5"/>
      <c r="PM391" s="5"/>
      <c r="PN391" s="5"/>
      <c r="PO391" s="5"/>
      <c r="PP391" s="5"/>
      <c r="PQ391" s="5"/>
      <c r="PR391" s="5"/>
      <c r="PS391" s="5"/>
      <c r="PT391" s="5"/>
      <c r="PU391" s="5"/>
      <c r="PV391" s="5"/>
      <c r="PW391" s="5"/>
      <c r="PX391" s="5"/>
      <c r="PY391" s="5"/>
      <c r="PZ391" s="5"/>
      <c r="QA391" s="5"/>
      <c r="QB391" s="5"/>
      <c r="QC391" s="5"/>
      <c r="QD391" s="5"/>
      <c r="QE391" s="5"/>
      <c r="QF391" s="5"/>
      <c r="QG391" s="5"/>
      <c r="QH391" s="5"/>
      <c r="QI391" s="5"/>
      <c r="QJ391" s="5"/>
      <c r="QK391" s="5"/>
      <c r="QL391" s="5"/>
      <c r="QM391" s="5"/>
      <c r="QN391" s="5"/>
      <c r="QO391" s="5"/>
      <c r="QP391" s="5"/>
      <c r="QQ391" s="5"/>
      <c r="QR391" s="5"/>
      <c r="QS391" s="5"/>
      <c r="QT391" s="5"/>
      <c r="QU391" s="5"/>
      <c r="QV391" s="5"/>
      <c r="QW391" s="5"/>
      <c r="QX391" s="5"/>
      <c r="QY391" s="5"/>
      <c r="QZ391" s="5"/>
      <c r="RA391" s="5"/>
      <c r="RB391" s="5"/>
      <c r="RC391" s="5"/>
      <c r="RD391" s="5"/>
      <c r="RE391" s="5"/>
      <c r="RF391" s="5"/>
      <c r="RG391" s="5"/>
      <c r="RH391" s="5"/>
      <c r="RI391" s="5"/>
      <c r="RJ391" s="5"/>
      <c r="RK391" s="5"/>
      <c r="RL391" s="5"/>
      <c r="RM391" s="5"/>
      <c r="RN391" s="5"/>
      <c r="RO391" s="5"/>
      <c r="RP391" s="5"/>
      <c r="RQ391" s="5"/>
      <c r="RR391" s="5"/>
      <c r="RS391" s="5"/>
      <c r="RT391" s="5"/>
      <c r="RU391" s="5"/>
      <c r="RV391" s="5"/>
      <c r="RW391" s="5"/>
      <c r="RX391" s="5"/>
      <c r="RY391" s="5"/>
      <c r="RZ391" s="5"/>
      <c r="SA391" s="5"/>
      <c r="SB391" s="5"/>
      <c r="SC391" s="5"/>
      <c r="SD391" s="5"/>
      <c r="SE391" s="5"/>
      <c r="SF391" s="5"/>
      <c r="SG391" s="5"/>
      <c r="SH391" s="5"/>
      <c r="SI391" s="5"/>
      <c r="SJ391" s="5"/>
      <c r="SK391" s="5"/>
      <c r="SL391" s="5"/>
      <c r="SM391" s="5"/>
      <c r="SN391" s="5"/>
      <c r="SO391" s="5"/>
      <c r="SP391" s="5"/>
      <c r="SQ391" s="5"/>
      <c r="SR391" s="5"/>
      <c r="SS391" s="5"/>
      <c r="ST391" s="5"/>
      <c r="SU391" s="5"/>
      <c r="SV391" s="5"/>
      <c r="SW391" s="5"/>
      <c r="SX391" s="5"/>
      <c r="SY391" s="5"/>
      <c r="SZ391" s="5"/>
      <c r="TA391" s="5"/>
      <c r="TB391" s="5"/>
      <c r="TC391" s="5"/>
      <c r="TD391" s="5"/>
      <c r="TE391" s="5"/>
      <c r="TF391" s="5"/>
      <c r="TG391" s="5"/>
      <c r="TH391" s="5"/>
      <c r="TI391" s="5"/>
      <c r="TJ391" s="5"/>
      <c r="TK391" s="5"/>
      <c r="TL391" s="5"/>
      <c r="TM391" s="5"/>
      <c r="TN391" s="5"/>
      <c r="TO391" s="5"/>
      <c r="TP391" s="5"/>
      <c r="TQ391" s="5"/>
      <c r="TR391" s="5"/>
      <c r="TS391" s="5"/>
      <c r="TT391" s="5"/>
      <c r="TU391" s="5"/>
      <c r="TV391" s="5"/>
      <c r="TW391" s="5"/>
      <c r="TX391" s="5"/>
      <c r="TY391" s="5"/>
      <c r="TZ391" s="5"/>
      <c r="UA391" s="5"/>
      <c r="UB391" s="5"/>
      <c r="UC391" s="5"/>
      <c r="UD391" s="5"/>
      <c r="UE391" s="5"/>
      <c r="UF391" s="5"/>
      <c r="UG391" s="5"/>
      <c r="UH391" s="5"/>
      <c r="UI391" s="5"/>
      <c r="UJ391" s="5"/>
      <c r="UK391" s="5"/>
      <c r="UL391" s="5"/>
      <c r="UM391" s="5"/>
      <c r="UN391" s="5"/>
      <c r="UO391" s="5"/>
      <c r="UP391" s="5"/>
      <c r="UQ391" s="5"/>
      <c r="UR391" s="5"/>
      <c r="US391" s="5"/>
      <c r="UT391" s="5"/>
      <c r="UU391" s="5"/>
      <c r="UV391" s="5"/>
      <c r="UW391" s="5"/>
      <c r="UX391" s="5"/>
      <c r="UY391" s="5"/>
      <c r="UZ391" s="5"/>
      <c r="VA391" s="5"/>
      <c r="VB391" s="5"/>
      <c r="VC391" s="5"/>
      <c r="VD391" s="5"/>
      <c r="VE391" s="5"/>
      <c r="VF391" s="5"/>
      <c r="VG391" s="5"/>
      <c r="VH391" s="5"/>
      <c r="VI391" s="5"/>
      <c r="VJ391" s="5"/>
      <c r="VK391" s="5"/>
      <c r="VL391" s="5"/>
      <c r="VM391" s="5"/>
      <c r="VN391" s="5"/>
      <c r="VO391" s="5"/>
      <c r="VP391" s="5"/>
      <c r="VQ391" s="5"/>
      <c r="VR391" s="5"/>
      <c r="VS391" s="5"/>
      <c r="VT391" s="5"/>
      <c r="VU391" s="5"/>
      <c r="VV391" s="5"/>
      <c r="VW391" s="5"/>
      <c r="VX391" s="5"/>
      <c r="VY391" s="5"/>
      <c r="VZ391" s="5"/>
      <c r="WA391" s="5"/>
      <c r="WB391" s="5"/>
      <c r="WC391" s="5"/>
      <c r="WD391" s="5"/>
      <c r="WE391" s="5"/>
      <c r="WF391" s="5"/>
      <c r="WG391" s="5"/>
      <c r="WH391" s="5"/>
      <c r="WI391" s="5"/>
      <c r="WJ391" s="5"/>
      <c r="WK391" s="5"/>
      <c r="WL391" s="5"/>
      <c r="WM391" s="5"/>
      <c r="WN391" s="5"/>
      <c r="WO391" s="5"/>
      <c r="WP391" s="5"/>
      <c r="WQ391" s="5"/>
      <c r="WR391" s="5"/>
      <c r="WS391" s="5"/>
      <c r="WT391" s="5"/>
      <c r="WU391" s="5"/>
      <c r="WV391" s="5"/>
      <c r="WW391" s="5"/>
      <c r="WX391" s="5"/>
      <c r="WY391" s="5"/>
      <c r="WZ391" s="5"/>
      <c r="XA391" s="5"/>
      <c r="XB391" s="5"/>
      <c r="XC391" s="5"/>
      <c r="XD391" s="5"/>
      <c r="XE391" s="5"/>
      <c r="XF391" s="5"/>
      <c r="XG391" s="5"/>
      <c r="XH391" s="5"/>
      <c r="XI391" s="5"/>
      <c r="XJ391" s="5"/>
      <c r="XK391" s="5"/>
      <c r="XL391" s="5"/>
      <c r="XM391" s="5"/>
      <c r="XN391" s="5"/>
      <c r="XO391" s="5"/>
      <c r="XP391" s="5"/>
      <c r="XQ391" s="5"/>
      <c r="XR391" s="5"/>
      <c r="XS391" s="5"/>
      <c r="XT391" s="5"/>
      <c r="XU391" s="5"/>
      <c r="XV391" s="5"/>
      <c r="XW391" s="5"/>
    </row>
    <row r="392" spans="39:647" x14ac:dyDescent="0.45">
      <c r="AM392" s="5"/>
      <c r="AN392" s="5"/>
      <c r="AO392" s="5"/>
      <c r="AP392" s="5"/>
      <c r="AQ392" s="5"/>
      <c r="AR392" s="5"/>
      <c r="AS392" s="5"/>
      <c r="AT392" s="5"/>
      <c r="AU392" s="5"/>
      <c r="AV392" s="5"/>
      <c r="AW392" s="5"/>
      <c r="AX392" s="5"/>
      <c r="AY392" s="5"/>
      <c r="AZ392" s="5"/>
      <c r="BA392" s="5"/>
      <c r="BB392" s="5"/>
      <c r="BC392" s="5"/>
      <c r="BD392" s="5"/>
      <c r="BE392" s="5"/>
      <c r="BF392" s="5"/>
      <c r="BG392" s="5"/>
      <c r="BH392" s="5"/>
      <c r="BI392" s="5"/>
      <c r="BJ392" s="5"/>
      <c r="BK392" s="5"/>
      <c r="BL392" s="5"/>
      <c r="BM392" s="5"/>
      <c r="BN392" s="5"/>
      <c r="BO392" s="5"/>
      <c r="BP392" s="5"/>
      <c r="BQ392" s="5"/>
      <c r="BR392" s="5"/>
      <c r="BS392" s="5"/>
      <c r="BT392" s="5"/>
      <c r="BU392" s="5"/>
      <c r="BV392" s="5"/>
      <c r="BW392" s="5"/>
      <c r="BX392" s="5"/>
      <c r="BY392" s="5"/>
      <c r="BZ392" s="5"/>
      <c r="CA392" s="5"/>
      <c r="CB392" s="5"/>
      <c r="CC392" s="5"/>
      <c r="CD392" s="5"/>
      <c r="CE392" s="5"/>
      <c r="CF392" s="5"/>
      <c r="CG392" s="5"/>
      <c r="CH392" s="5"/>
      <c r="CI392" s="5"/>
      <c r="CJ392" s="5"/>
      <c r="CK392" s="5"/>
      <c r="CL392" s="5"/>
      <c r="CM392" s="5"/>
      <c r="CN392" s="5"/>
      <c r="CO392" s="5"/>
      <c r="CP392" s="5"/>
      <c r="CQ392" s="5"/>
      <c r="CR392" s="5"/>
      <c r="CS392" s="5"/>
      <c r="CT392" s="5"/>
      <c r="CU392" s="5"/>
      <c r="CV392" s="5"/>
      <c r="CW392" s="5"/>
      <c r="CX392" s="5"/>
      <c r="CY392" s="5"/>
      <c r="CZ392" s="5"/>
      <c r="DA392" s="5"/>
      <c r="DB392" s="5"/>
      <c r="DC392" s="5"/>
      <c r="DD392" s="5"/>
      <c r="DE392" s="5"/>
      <c r="DF392" s="5"/>
      <c r="DG392" s="5"/>
      <c r="DH392" s="5"/>
      <c r="DI392" s="5"/>
      <c r="DJ392" s="5"/>
      <c r="DK392" s="5"/>
      <c r="DL392" s="5"/>
      <c r="DM392" s="5"/>
      <c r="DN392" s="5"/>
      <c r="DO392" s="5"/>
      <c r="DP392" s="5"/>
      <c r="DQ392" s="5"/>
      <c r="DR392" s="5"/>
      <c r="DS392" s="5"/>
      <c r="DT392" s="5"/>
      <c r="DU392" s="5"/>
      <c r="DV392" s="5"/>
      <c r="DW392" s="5"/>
      <c r="DX392" s="5"/>
      <c r="DY392" s="5"/>
      <c r="DZ392" s="5"/>
      <c r="EA392" s="5"/>
      <c r="EB392" s="5"/>
      <c r="EC392" s="5"/>
      <c r="ED392" s="5"/>
      <c r="EE392" s="5"/>
      <c r="EF392" s="5"/>
      <c r="EG392" s="5"/>
      <c r="EH392" s="5"/>
      <c r="EI392" s="5"/>
      <c r="EJ392" s="5"/>
      <c r="EK392" s="5"/>
      <c r="EL392" s="5"/>
      <c r="EM392" s="5"/>
      <c r="EN392" s="5"/>
      <c r="EO392" s="5"/>
      <c r="EP392" s="5"/>
      <c r="EQ392" s="5"/>
      <c r="ER392" s="5"/>
      <c r="ES392" s="5"/>
      <c r="ET392" s="5"/>
      <c r="EU392" s="5"/>
      <c r="EV392" s="5"/>
      <c r="EW392" s="5"/>
      <c r="EX392" s="5"/>
      <c r="EY392" s="5"/>
      <c r="EZ392" s="5"/>
      <c r="FA392" s="5"/>
      <c r="FB392" s="5"/>
      <c r="FC392" s="5"/>
      <c r="FD392" s="5"/>
      <c r="FE392" s="5"/>
      <c r="FF392" s="5"/>
      <c r="FG392" s="5"/>
      <c r="FH392" s="5"/>
      <c r="FI392" s="5"/>
      <c r="FJ392" s="5"/>
      <c r="FK392" s="5"/>
      <c r="FL392" s="5"/>
      <c r="FM392" s="5"/>
      <c r="FN392" s="5"/>
      <c r="FO392" s="5"/>
      <c r="FP392" s="5"/>
      <c r="FQ392" s="5"/>
      <c r="FR392" s="5"/>
      <c r="FS392" s="5"/>
      <c r="FT392" s="5"/>
      <c r="FU392" s="5"/>
      <c r="FV392" s="5"/>
      <c r="FW392" s="5"/>
      <c r="FX392" s="5"/>
      <c r="FY392" s="5"/>
      <c r="FZ392" s="5"/>
      <c r="GA392" s="5"/>
      <c r="GB392" s="5"/>
      <c r="GC392" s="5"/>
      <c r="GD392" s="5"/>
      <c r="GE392" s="5"/>
      <c r="GF392" s="5"/>
      <c r="GG392" s="5"/>
      <c r="GH392" s="5"/>
      <c r="GI392" s="5"/>
      <c r="GJ392" s="5"/>
      <c r="GK392" s="5"/>
      <c r="GL392" s="5"/>
      <c r="GM392" s="5"/>
      <c r="GN392" s="5"/>
      <c r="GO392" s="5"/>
      <c r="GP392" s="5"/>
      <c r="GQ392" s="5"/>
      <c r="GR392" s="5"/>
      <c r="GS392" s="5"/>
      <c r="GT392" s="5"/>
      <c r="GU392" s="5"/>
      <c r="GV392" s="5"/>
      <c r="GW392" s="5"/>
      <c r="GX392" s="5"/>
      <c r="GY392" s="5"/>
      <c r="GZ392" s="5"/>
      <c r="HA392" s="5"/>
      <c r="HB392" s="5"/>
      <c r="HC392" s="5"/>
      <c r="HD392" s="5"/>
      <c r="HE392" s="5"/>
      <c r="HF392" s="5"/>
      <c r="HG392" s="5"/>
      <c r="HH392" s="5"/>
      <c r="HI392" s="5"/>
      <c r="HJ392" s="5"/>
      <c r="HK392" s="5"/>
      <c r="HL392" s="5"/>
      <c r="HM392" s="5"/>
      <c r="HN392" s="5"/>
      <c r="HO392" s="5"/>
      <c r="HP392" s="5"/>
      <c r="HQ392" s="5"/>
      <c r="HR392" s="5"/>
      <c r="HS392" s="5"/>
      <c r="HT392" s="5"/>
      <c r="HU392" s="5"/>
      <c r="HV392" s="5"/>
      <c r="HW392" s="5"/>
      <c r="HX392" s="5"/>
      <c r="HY392" s="5"/>
      <c r="HZ392" s="5"/>
      <c r="IA392" s="5"/>
      <c r="IB392" s="5"/>
      <c r="IC392" s="5"/>
      <c r="ID392" s="5"/>
      <c r="IE392" s="5"/>
      <c r="IF392" s="5"/>
      <c r="IG392" s="5"/>
      <c r="IH392" s="5"/>
      <c r="II392" s="5"/>
      <c r="IJ392" s="5"/>
      <c r="IK392" s="5"/>
      <c r="IL392" s="5"/>
      <c r="IM392" s="5"/>
      <c r="IN392" s="5"/>
      <c r="IO392" s="5"/>
      <c r="IP392" s="5"/>
      <c r="IQ392" s="5"/>
      <c r="IR392" s="5"/>
      <c r="IS392" s="5"/>
      <c r="IT392" s="5"/>
      <c r="IU392" s="5"/>
      <c r="IV392" s="5"/>
      <c r="IW392" s="5"/>
      <c r="IX392" s="5"/>
      <c r="IY392" s="5"/>
      <c r="IZ392" s="5"/>
      <c r="JA392" s="5"/>
      <c r="JB392" s="5"/>
      <c r="JC392" s="5"/>
      <c r="JD392" s="5"/>
      <c r="JE392" s="5"/>
      <c r="JF392" s="5"/>
      <c r="JG392" s="5"/>
      <c r="JH392" s="5"/>
      <c r="JI392" s="5"/>
      <c r="JJ392" s="5"/>
      <c r="JK392" s="5"/>
      <c r="JL392" s="5"/>
      <c r="JM392" s="5"/>
      <c r="JN392" s="5"/>
      <c r="JO392" s="5"/>
      <c r="JP392" s="5"/>
      <c r="JQ392" s="5"/>
      <c r="JR392" s="5"/>
      <c r="JS392" s="5"/>
      <c r="JT392" s="5"/>
      <c r="JU392" s="5"/>
      <c r="JV392" s="5"/>
      <c r="JW392" s="5"/>
      <c r="JX392" s="5"/>
      <c r="JY392" s="5"/>
      <c r="JZ392" s="5"/>
      <c r="KA392" s="5"/>
      <c r="KB392" s="5"/>
      <c r="KC392" s="5"/>
      <c r="KD392" s="5"/>
      <c r="KE392" s="5"/>
      <c r="KF392" s="5"/>
      <c r="KG392" s="5"/>
      <c r="KH392" s="5"/>
      <c r="KI392" s="5"/>
      <c r="KJ392" s="5"/>
      <c r="KK392" s="5"/>
      <c r="KL392" s="5"/>
      <c r="KM392" s="5"/>
      <c r="KN392" s="5"/>
      <c r="KO392" s="5"/>
      <c r="KP392" s="5"/>
      <c r="KQ392" s="5"/>
      <c r="KR392" s="5"/>
      <c r="KS392" s="5"/>
      <c r="KT392" s="5"/>
      <c r="KU392" s="5"/>
      <c r="KV392" s="5"/>
      <c r="KW392" s="5"/>
      <c r="KX392" s="5"/>
      <c r="KY392" s="5"/>
      <c r="KZ392" s="5"/>
      <c r="LA392" s="5"/>
      <c r="LB392" s="5"/>
      <c r="LC392" s="5"/>
      <c r="LD392" s="5"/>
      <c r="LE392" s="5"/>
      <c r="LF392" s="5"/>
      <c r="LG392" s="5"/>
      <c r="LH392" s="5"/>
      <c r="LI392" s="5"/>
      <c r="LJ392" s="5"/>
      <c r="LK392" s="5"/>
      <c r="LL392" s="5"/>
      <c r="LM392" s="5"/>
      <c r="LN392" s="5"/>
      <c r="LO392" s="5"/>
      <c r="LP392" s="5"/>
      <c r="LQ392" s="5"/>
      <c r="LR392" s="5"/>
      <c r="LS392" s="5"/>
      <c r="LT392" s="5"/>
      <c r="LU392" s="5"/>
      <c r="LV392" s="5"/>
      <c r="LW392" s="5"/>
      <c r="LX392" s="5"/>
      <c r="LY392" s="5"/>
      <c r="LZ392" s="5"/>
      <c r="MA392" s="5"/>
      <c r="MB392" s="5"/>
      <c r="MC392" s="5"/>
      <c r="MD392" s="5"/>
      <c r="ME392" s="5"/>
      <c r="MF392" s="5"/>
      <c r="MG392" s="5"/>
      <c r="MH392" s="5"/>
      <c r="MI392" s="5"/>
      <c r="MJ392" s="5"/>
      <c r="MK392" s="5"/>
      <c r="ML392" s="5"/>
      <c r="MM392" s="5"/>
      <c r="MN392" s="5"/>
      <c r="MO392" s="5"/>
      <c r="MP392" s="5"/>
      <c r="MQ392" s="5"/>
      <c r="MR392" s="5"/>
      <c r="MS392" s="5"/>
      <c r="MT392" s="5"/>
      <c r="MU392" s="5"/>
      <c r="MV392" s="5"/>
      <c r="MW392" s="5"/>
      <c r="MX392" s="5"/>
      <c r="MY392" s="5"/>
      <c r="MZ392" s="5"/>
      <c r="NA392" s="5"/>
      <c r="NB392" s="5"/>
      <c r="NC392" s="5"/>
      <c r="ND392" s="5"/>
      <c r="NE392" s="5"/>
      <c r="NF392" s="5"/>
      <c r="NG392" s="5"/>
      <c r="NH392" s="5"/>
      <c r="NI392" s="5"/>
      <c r="NJ392" s="5"/>
      <c r="NK392" s="5"/>
      <c r="NL392" s="5"/>
      <c r="NM392" s="5"/>
      <c r="NN392" s="5"/>
      <c r="NO392" s="5"/>
      <c r="NP392" s="5"/>
      <c r="NQ392" s="5"/>
      <c r="NR392" s="5"/>
      <c r="NS392" s="5"/>
      <c r="NT392" s="5"/>
      <c r="NU392" s="5"/>
      <c r="NV392" s="5"/>
      <c r="NW392" s="5"/>
      <c r="NX392" s="5"/>
      <c r="NY392" s="5"/>
      <c r="NZ392" s="5"/>
      <c r="OA392" s="5"/>
      <c r="OB392" s="5"/>
      <c r="OC392" s="5"/>
      <c r="OD392" s="5"/>
      <c r="OE392" s="5"/>
      <c r="OF392" s="5"/>
      <c r="OG392" s="5"/>
      <c r="OH392" s="5"/>
      <c r="OI392" s="5"/>
      <c r="OJ392" s="5"/>
      <c r="OK392" s="5"/>
      <c r="OL392" s="5"/>
      <c r="OM392" s="5"/>
      <c r="ON392" s="5"/>
      <c r="OO392" s="5"/>
      <c r="OP392" s="5"/>
      <c r="OQ392" s="5"/>
      <c r="OR392" s="5"/>
      <c r="OS392" s="5"/>
      <c r="OT392" s="5"/>
      <c r="OU392" s="5"/>
      <c r="OV392" s="5"/>
      <c r="OW392" s="5"/>
      <c r="OX392" s="5"/>
      <c r="OY392" s="5"/>
      <c r="OZ392" s="5"/>
      <c r="PA392" s="5"/>
      <c r="PB392" s="5"/>
      <c r="PC392" s="5"/>
      <c r="PD392" s="5"/>
      <c r="PE392" s="5"/>
      <c r="PF392" s="5"/>
      <c r="PG392" s="5"/>
      <c r="PH392" s="5"/>
      <c r="PI392" s="5"/>
      <c r="PJ392" s="5"/>
      <c r="PK392" s="5"/>
      <c r="PL392" s="5"/>
      <c r="PM392" s="5"/>
      <c r="PN392" s="5"/>
      <c r="PO392" s="5"/>
      <c r="PP392" s="5"/>
      <c r="PQ392" s="5"/>
      <c r="PR392" s="5"/>
      <c r="PS392" s="5"/>
      <c r="PT392" s="5"/>
      <c r="PU392" s="5"/>
      <c r="PV392" s="5"/>
      <c r="PW392" s="5"/>
      <c r="PX392" s="5"/>
      <c r="PY392" s="5"/>
      <c r="PZ392" s="5"/>
      <c r="QA392" s="5"/>
      <c r="QB392" s="5"/>
      <c r="QC392" s="5"/>
      <c r="QD392" s="5"/>
      <c r="QE392" s="5"/>
      <c r="QF392" s="5"/>
      <c r="QG392" s="5"/>
      <c r="QH392" s="5"/>
      <c r="QI392" s="5"/>
      <c r="QJ392" s="5"/>
      <c r="QK392" s="5"/>
      <c r="QL392" s="5"/>
      <c r="QM392" s="5"/>
      <c r="QN392" s="5"/>
      <c r="QO392" s="5"/>
      <c r="QP392" s="5"/>
      <c r="QQ392" s="5"/>
      <c r="QR392" s="5"/>
      <c r="QS392" s="5"/>
      <c r="QT392" s="5"/>
      <c r="QU392" s="5"/>
      <c r="QV392" s="5"/>
      <c r="QW392" s="5"/>
      <c r="QX392" s="5"/>
      <c r="QY392" s="5"/>
      <c r="QZ392" s="5"/>
      <c r="RA392" s="5"/>
      <c r="RB392" s="5"/>
      <c r="RC392" s="5"/>
      <c r="RD392" s="5"/>
      <c r="RE392" s="5"/>
      <c r="RF392" s="5"/>
      <c r="RG392" s="5"/>
      <c r="RH392" s="5"/>
      <c r="RI392" s="5"/>
      <c r="RJ392" s="5"/>
      <c r="RK392" s="5"/>
      <c r="RL392" s="5"/>
      <c r="RM392" s="5"/>
      <c r="RN392" s="5"/>
      <c r="RO392" s="5"/>
      <c r="RP392" s="5"/>
      <c r="RQ392" s="5"/>
      <c r="RR392" s="5"/>
      <c r="RS392" s="5"/>
      <c r="RT392" s="5"/>
      <c r="RU392" s="5"/>
      <c r="RV392" s="5"/>
      <c r="RW392" s="5"/>
      <c r="RX392" s="5"/>
      <c r="RY392" s="5"/>
      <c r="RZ392" s="5"/>
      <c r="SA392" s="5"/>
      <c r="SB392" s="5"/>
      <c r="SC392" s="5"/>
      <c r="SD392" s="5"/>
      <c r="SE392" s="5"/>
      <c r="SF392" s="5"/>
      <c r="SG392" s="5"/>
      <c r="SH392" s="5"/>
      <c r="SI392" s="5"/>
      <c r="SJ392" s="5"/>
      <c r="SK392" s="5"/>
      <c r="SL392" s="5"/>
      <c r="SM392" s="5"/>
      <c r="SN392" s="5"/>
      <c r="SO392" s="5"/>
      <c r="SP392" s="5"/>
      <c r="SQ392" s="5"/>
      <c r="SR392" s="5"/>
      <c r="SS392" s="5"/>
      <c r="ST392" s="5"/>
      <c r="SU392" s="5"/>
      <c r="SV392" s="5"/>
      <c r="SW392" s="5"/>
      <c r="SX392" s="5"/>
      <c r="SY392" s="5"/>
      <c r="SZ392" s="5"/>
      <c r="TA392" s="5"/>
      <c r="TB392" s="5"/>
      <c r="TC392" s="5"/>
      <c r="TD392" s="5"/>
      <c r="TE392" s="5"/>
      <c r="TF392" s="5"/>
      <c r="TG392" s="5"/>
      <c r="TH392" s="5"/>
      <c r="TI392" s="5"/>
      <c r="TJ392" s="5"/>
      <c r="TK392" s="5"/>
      <c r="TL392" s="5"/>
      <c r="TM392" s="5"/>
      <c r="TN392" s="5"/>
      <c r="TO392" s="5"/>
      <c r="TP392" s="5"/>
      <c r="TQ392" s="5"/>
      <c r="TR392" s="5"/>
      <c r="TS392" s="5"/>
      <c r="TT392" s="5"/>
      <c r="TU392" s="5"/>
      <c r="TV392" s="5"/>
      <c r="TW392" s="5"/>
      <c r="TX392" s="5"/>
      <c r="TY392" s="5"/>
      <c r="TZ392" s="5"/>
      <c r="UA392" s="5"/>
      <c r="UB392" s="5"/>
      <c r="UC392" s="5"/>
      <c r="UD392" s="5"/>
      <c r="UE392" s="5"/>
      <c r="UF392" s="5"/>
      <c r="UG392" s="5"/>
      <c r="UH392" s="5"/>
      <c r="UI392" s="5"/>
      <c r="UJ392" s="5"/>
      <c r="UK392" s="5"/>
      <c r="UL392" s="5"/>
      <c r="UM392" s="5"/>
      <c r="UN392" s="5"/>
      <c r="UO392" s="5"/>
      <c r="UP392" s="5"/>
      <c r="UQ392" s="5"/>
      <c r="UR392" s="5"/>
      <c r="US392" s="5"/>
      <c r="UT392" s="5"/>
      <c r="UU392" s="5"/>
      <c r="UV392" s="5"/>
      <c r="UW392" s="5"/>
      <c r="UX392" s="5"/>
      <c r="UY392" s="5"/>
      <c r="UZ392" s="5"/>
      <c r="VA392" s="5"/>
      <c r="VB392" s="5"/>
      <c r="VC392" s="5"/>
      <c r="VD392" s="5"/>
      <c r="VE392" s="5"/>
      <c r="VF392" s="5"/>
      <c r="VG392" s="5"/>
      <c r="VH392" s="5"/>
      <c r="VI392" s="5"/>
      <c r="VJ392" s="5"/>
      <c r="VK392" s="5"/>
      <c r="VL392" s="5"/>
      <c r="VM392" s="5"/>
      <c r="VN392" s="5"/>
      <c r="VO392" s="5"/>
      <c r="VP392" s="5"/>
      <c r="VQ392" s="5"/>
      <c r="VR392" s="5"/>
      <c r="VS392" s="5"/>
      <c r="VT392" s="5"/>
      <c r="VU392" s="5"/>
      <c r="VV392" s="5"/>
      <c r="VW392" s="5"/>
      <c r="VX392" s="5"/>
      <c r="VY392" s="5"/>
      <c r="VZ392" s="5"/>
      <c r="WA392" s="5"/>
      <c r="WB392" s="5"/>
      <c r="WC392" s="5"/>
      <c r="WD392" s="5"/>
      <c r="WE392" s="5"/>
      <c r="WF392" s="5"/>
      <c r="WG392" s="5"/>
      <c r="WH392" s="5"/>
      <c r="WI392" s="5"/>
      <c r="WJ392" s="5"/>
      <c r="WK392" s="5"/>
      <c r="WL392" s="5"/>
      <c r="WM392" s="5"/>
      <c r="WN392" s="5"/>
      <c r="WO392" s="5"/>
      <c r="WP392" s="5"/>
      <c r="WQ392" s="5"/>
      <c r="WR392" s="5"/>
      <c r="WS392" s="5"/>
      <c r="WT392" s="5"/>
      <c r="WU392" s="5"/>
      <c r="WV392" s="5"/>
      <c r="WW392" s="5"/>
      <c r="WX392" s="5"/>
      <c r="WY392" s="5"/>
      <c r="WZ392" s="5"/>
      <c r="XA392" s="5"/>
      <c r="XB392" s="5"/>
      <c r="XC392" s="5"/>
      <c r="XD392" s="5"/>
      <c r="XE392" s="5"/>
      <c r="XF392" s="5"/>
      <c r="XG392" s="5"/>
      <c r="XH392" s="5"/>
      <c r="XI392" s="5"/>
      <c r="XJ392" s="5"/>
      <c r="XK392" s="5"/>
      <c r="XL392" s="5"/>
      <c r="XM392" s="5"/>
      <c r="XN392" s="5"/>
      <c r="XO392" s="5"/>
      <c r="XP392" s="5"/>
      <c r="XQ392" s="5"/>
      <c r="XR392" s="5"/>
      <c r="XS392" s="5"/>
      <c r="XT392" s="5"/>
      <c r="XU392" s="5"/>
      <c r="XV392" s="5"/>
      <c r="XW392" s="5"/>
    </row>
    <row r="393" spans="39:647" x14ac:dyDescent="0.45">
      <c r="AM393" s="5"/>
      <c r="AN393" s="5"/>
      <c r="AO393" s="5"/>
      <c r="AP393" s="5"/>
      <c r="AQ393" s="5"/>
      <c r="AR393" s="5"/>
      <c r="AS393" s="5"/>
      <c r="AT393" s="5"/>
      <c r="AU393" s="5"/>
      <c r="AV393" s="5"/>
      <c r="AW393" s="5"/>
      <c r="AX393" s="5"/>
      <c r="AY393" s="5"/>
      <c r="AZ393" s="5"/>
      <c r="BA393" s="5"/>
      <c r="BB393" s="5"/>
      <c r="BC393" s="5"/>
      <c r="BD393" s="5"/>
      <c r="BE393" s="5"/>
      <c r="BF393" s="5"/>
      <c r="BG393" s="5"/>
      <c r="BH393" s="5"/>
      <c r="BI393" s="5"/>
      <c r="BJ393" s="5"/>
      <c r="BK393" s="5"/>
      <c r="BL393" s="5"/>
      <c r="BM393" s="5"/>
      <c r="BN393" s="5"/>
      <c r="BO393" s="5"/>
      <c r="BP393" s="5"/>
      <c r="BQ393" s="5"/>
      <c r="BR393" s="5"/>
      <c r="BS393" s="5"/>
      <c r="BT393" s="5"/>
      <c r="BU393" s="5"/>
      <c r="BV393" s="5"/>
      <c r="BW393" s="5"/>
      <c r="BX393" s="5"/>
      <c r="BY393" s="5"/>
      <c r="BZ393" s="5"/>
      <c r="CA393" s="5"/>
      <c r="CB393" s="5"/>
      <c r="CC393" s="5"/>
      <c r="CD393" s="5"/>
      <c r="CE393" s="5"/>
      <c r="CF393" s="5"/>
      <c r="CG393" s="5"/>
      <c r="CH393" s="5"/>
      <c r="CI393" s="5"/>
      <c r="CJ393" s="5"/>
      <c r="CK393" s="5"/>
      <c r="CL393" s="5"/>
      <c r="CM393" s="5"/>
      <c r="CN393" s="5"/>
      <c r="CO393" s="5"/>
      <c r="CP393" s="5"/>
      <c r="CQ393" s="5"/>
      <c r="CR393" s="5"/>
      <c r="CS393" s="5"/>
      <c r="CT393" s="5"/>
      <c r="CU393" s="5"/>
      <c r="CV393" s="5"/>
      <c r="CW393" s="5"/>
      <c r="CX393" s="5"/>
      <c r="CY393" s="5"/>
      <c r="CZ393" s="5"/>
      <c r="DA393" s="5"/>
      <c r="DB393" s="5"/>
      <c r="DC393" s="5"/>
      <c r="DD393" s="5"/>
      <c r="DE393" s="5"/>
      <c r="DF393" s="5"/>
      <c r="DG393" s="5"/>
      <c r="DH393" s="5"/>
      <c r="DI393" s="5"/>
      <c r="DJ393" s="5"/>
      <c r="DK393" s="5"/>
      <c r="DL393" s="5"/>
      <c r="DM393" s="5"/>
      <c r="DN393" s="5"/>
      <c r="DO393" s="5"/>
      <c r="DP393" s="5"/>
      <c r="DQ393" s="5"/>
      <c r="DR393" s="5"/>
      <c r="DS393" s="5"/>
      <c r="DT393" s="5"/>
      <c r="DU393" s="5"/>
      <c r="DV393" s="5"/>
      <c r="DW393" s="5"/>
      <c r="DX393" s="5"/>
      <c r="DY393" s="5"/>
      <c r="DZ393" s="5"/>
      <c r="EA393" s="5"/>
      <c r="EB393" s="5"/>
      <c r="EC393" s="5"/>
      <c r="ED393" s="5"/>
      <c r="EE393" s="5"/>
      <c r="EF393" s="5"/>
      <c r="EG393" s="5"/>
      <c r="EH393" s="5"/>
      <c r="EI393" s="5"/>
      <c r="EJ393" s="5"/>
      <c r="EK393" s="5"/>
      <c r="EL393" s="5"/>
      <c r="EM393" s="5"/>
      <c r="EN393" s="5"/>
      <c r="EO393" s="5"/>
      <c r="EP393" s="5"/>
      <c r="EQ393" s="5"/>
      <c r="ER393" s="5"/>
      <c r="ES393" s="5"/>
      <c r="ET393" s="5"/>
      <c r="EU393" s="5"/>
      <c r="EV393" s="5"/>
      <c r="EW393" s="5"/>
      <c r="EX393" s="5"/>
      <c r="EY393" s="5"/>
      <c r="EZ393" s="5"/>
      <c r="FA393" s="5"/>
      <c r="FB393" s="5"/>
      <c r="FC393" s="5"/>
      <c r="FD393" s="5"/>
      <c r="FE393" s="5"/>
      <c r="FF393" s="5"/>
      <c r="FG393" s="5"/>
      <c r="FH393" s="5"/>
      <c r="FI393" s="5"/>
      <c r="FJ393" s="5"/>
      <c r="FK393" s="5"/>
      <c r="FL393" s="5"/>
      <c r="FM393" s="5"/>
      <c r="FN393" s="5"/>
      <c r="FO393" s="5"/>
      <c r="FP393" s="5"/>
      <c r="FQ393" s="5"/>
      <c r="FR393" s="5"/>
      <c r="FS393" s="5"/>
      <c r="FT393" s="5"/>
      <c r="FU393" s="5"/>
      <c r="FV393" s="5"/>
      <c r="FW393" s="5"/>
      <c r="FX393" s="5"/>
      <c r="FY393" s="5"/>
      <c r="FZ393" s="5"/>
      <c r="GA393" s="5"/>
      <c r="GB393" s="5"/>
      <c r="GC393" s="5"/>
      <c r="GD393" s="5"/>
      <c r="GE393" s="5"/>
      <c r="GF393" s="5"/>
      <c r="GG393" s="5"/>
      <c r="GH393" s="5"/>
      <c r="GI393" s="5"/>
      <c r="GJ393" s="5"/>
      <c r="GK393" s="5"/>
      <c r="GL393" s="5"/>
      <c r="GM393" s="5"/>
      <c r="GN393" s="5"/>
      <c r="GO393" s="5"/>
      <c r="GP393" s="5"/>
      <c r="GQ393" s="5"/>
      <c r="GR393" s="5"/>
      <c r="GS393" s="5"/>
      <c r="GT393" s="5"/>
      <c r="GU393" s="5"/>
      <c r="GV393" s="5"/>
      <c r="GW393" s="5"/>
      <c r="GX393" s="5"/>
      <c r="GY393" s="5"/>
      <c r="GZ393" s="5"/>
      <c r="HA393" s="5"/>
      <c r="HB393" s="5"/>
      <c r="HC393" s="5"/>
      <c r="HD393" s="5"/>
      <c r="HE393" s="5"/>
      <c r="HF393" s="5"/>
      <c r="HG393" s="5"/>
      <c r="HH393" s="5"/>
      <c r="HI393" s="5"/>
      <c r="HJ393" s="5"/>
      <c r="HK393" s="5"/>
      <c r="HL393" s="5"/>
      <c r="HM393" s="5"/>
      <c r="HN393" s="5"/>
      <c r="HO393" s="5"/>
      <c r="HP393" s="5"/>
      <c r="HQ393" s="5"/>
      <c r="HR393" s="5"/>
      <c r="HS393" s="5"/>
      <c r="HT393" s="5"/>
      <c r="HU393" s="5"/>
      <c r="HV393" s="5"/>
      <c r="HW393" s="5"/>
      <c r="HX393" s="5"/>
      <c r="HY393" s="5"/>
      <c r="HZ393" s="5"/>
      <c r="IA393" s="5"/>
      <c r="IB393" s="5"/>
      <c r="IC393" s="5"/>
      <c r="ID393" s="5"/>
      <c r="IE393" s="5"/>
      <c r="IF393" s="5"/>
      <c r="IG393" s="5"/>
      <c r="IH393" s="5"/>
      <c r="II393" s="5"/>
      <c r="IJ393" s="5"/>
      <c r="IK393" s="5"/>
      <c r="IL393" s="5"/>
      <c r="IM393" s="5"/>
      <c r="IN393" s="5"/>
      <c r="IO393" s="5"/>
      <c r="IP393" s="5"/>
      <c r="IQ393" s="5"/>
      <c r="IR393" s="5"/>
      <c r="IS393" s="5"/>
      <c r="IT393" s="5"/>
      <c r="IU393" s="5"/>
      <c r="IV393" s="5"/>
      <c r="IW393" s="5"/>
      <c r="IX393" s="5"/>
      <c r="IY393" s="5"/>
      <c r="IZ393" s="5"/>
      <c r="JA393" s="5"/>
      <c r="JB393" s="5"/>
      <c r="JC393" s="5"/>
      <c r="JD393" s="5"/>
      <c r="JE393" s="5"/>
      <c r="JF393" s="5"/>
      <c r="JG393" s="5"/>
      <c r="JH393" s="5"/>
      <c r="JI393" s="5"/>
      <c r="JJ393" s="5"/>
      <c r="JK393" s="5"/>
      <c r="JL393" s="5"/>
      <c r="JM393" s="5"/>
      <c r="JN393" s="5"/>
      <c r="JO393" s="5"/>
      <c r="JP393" s="5"/>
      <c r="JQ393" s="5"/>
      <c r="JR393" s="5"/>
      <c r="JS393" s="5"/>
      <c r="JT393" s="5"/>
      <c r="JU393" s="5"/>
      <c r="JV393" s="5"/>
      <c r="JW393" s="5"/>
      <c r="JX393" s="5"/>
      <c r="JY393" s="5"/>
      <c r="JZ393" s="5"/>
      <c r="KA393" s="5"/>
      <c r="KB393" s="5"/>
      <c r="KC393" s="5"/>
      <c r="KD393" s="5"/>
      <c r="KE393" s="5"/>
      <c r="KF393" s="5"/>
      <c r="KG393" s="5"/>
      <c r="KH393" s="5"/>
      <c r="KI393" s="5"/>
      <c r="KJ393" s="5"/>
      <c r="KK393" s="5"/>
      <c r="KL393" s="5"/>
      <c r="KM393" s="5"/>
      <c r="KN393" s="5"/>
      <c r="KO393" s="5"/>
      <c r="KP393" s="5"/>
      <c r="KQ393" s="5"/>
      <c r="KR393" s="5"/>
      <c r="KS393" s="5"/>
      <c r="KT393" s="5"/>
      <c r="KU393" s="5"/>
      <c r="KV393" s="5"/>
      <c r="KW393" s="5"/>
      <c r="KX393" s="5"/>
      <c r="KY393" s="5"/>
      <c r="KZ393" s="5"/>
      <c r="LA393" s="5"/>
      <c r="LB393" s="5"/>
      <c r="LC393" s="5"/>
      <c r="LD393" s="5"/>
      <c r="LE393" s="5"/>
      <c r="LF393" s="5"/>
      <c r="LG393" s="5"/>
      <c r="LH393" s="5"/>
      <c r="LI393" s="5"/>
      <c r="LJ393" s="5"/>
      <c r="LK393" s="5"/>
      <c r="LL393" s="5"/>
      <c r="LM393" s="5"/>
      <c r="LN393" s="5"/>
      <c r="LO393" s="5"/>
      <c r="LP393" s="5"/>
      <c r="LQ393" s="5"/>
      <c r="LR393" s="5"/>
      <c r="LS393" s="5"/>
      <c r="LT393" s="5"/>
      <c r="LU393" s="5"/>
      <c r="LV393" s="5"/>
      <c r="LW393" s="5"/>
      <c r="LX393" s="5"/>
      <c r="LY393" s="5"/>
      <c r="LZ393" s="5"/>
      <c r="MA393" s="5"/>
      <c r="MB393" s="5"/>
      <c r="MC393" s="5"/>
      <c r="MD393" s="5"/>
      <c r="ME393" s="5"/>
      <c r="MF393" s="5"/>
      <c r="MG393" s="5"/>
      <c r="MH393" s="5"/>
      <c r="MI393" s="5"/>
      <c r="MJ393" s="5"/>
      <c r="MK393" s="5"/>
      <c r="ML393" s="5"/>
      <c r="MM393" s="5"/>
      <c r="MN393" s="5"/>
      <c r="MO393" s="5"/>
      <c r="MP393" s="5"/>
      <c r="MQ393" s="5"/>
      <c r="MR393" s="5"/>
      <c r="MS393" s="5"/>
      <c r="MT393" s="5"/>
      <c r="MU393" s="5"/>
      <c r="MV393" s="5"/>
      <c r="MW393" s="5"/>
      <c r="MX393" s="5"/>
      <c r="MY393" s="5"/>
      <c r="MZ393" s="5"/>
      <c r="NA393" s="5"/>
      <c r="NB393" s="5"/>
      <c r="NC393" s="5"/>
      <c r="ND393" s="5"/>
      <c r="NE393" s="5"/>
      <c r="NF393" s="5"/>
      <c r="NG393" s="5"/>
      <c r="NH393" s="5"/>
      <c r="NI393" s="5"/>
      <c r="NJ393" s="5"/>
      <c r="NK393" s="5"/>
      <c r="NL393" s="5"/>
      <c r="NM393" s="5"/>
      <c r="NN393" s="5"/>
      <c r="NO393" s="5"/>
      <c r="NP393" s="5"/>
      <c r="NQ393" s="5"/>
      <c r="NR393" s="5"/>
      <c r="NS393" s="5"/>
      <c r="NT393" s="5"/>
      <c r="NU393" s="5"/>
      <c r="NV393" s="5"/>
      <c r="NW393" s="5"/>
      <c r="NX393" s="5"/>
      <c r="NY393" s="5"/>
      <c r="NZ393" s="5"/>
      <c r="OA393" s="5"/>
      <c r="OB393" s="5"/>
      <c r="OC393" s="5"/>
      <c r="OD393" s="5"/>
      <c r="OE393" s="5"/>
      <c r="OF393" s="5"/>
      <c r="OG393" s="5"/>
      <c r="OH393" s="5"/>
      <c r="OI393" s="5"/>
      <c r="OJ393" s="5"/>
      <c r="OK393" s="5"/>
      <c r="OL393" s="5"/>
      <c r="OM393" s="5"/>
      <c r="ON393" s="5"/>
      <c r="OO393" s="5"/>
      <c r="OP393" s="5"/>
      <c r="OQ393" s="5"/>
      <c r="OR393" s="5"/>
      <c r="OS393" s="5"/>
      <c r="OT393" s="5"/>
      <c r="OU393" s="5"/>
      <c r="OV393" s="5"/>
      <c r="OW393" s="5"/>
      <c r="OX393" s="5"/>
      <c r="OY393" s="5"/>
      <c r="OZ393" s="5"/>
      <c r="PA393" s="5"/>
      <c r="PB393" s="5"/>
      <c r="PC393" s="5"/>
      <c r="PD393" s="5"/>
      <c r="PE393" s="5"/>
      <c r="PF393" s="5"/>
      <c r="PG393" s="5"/>
      <c r="PH393" s="5"/>
      <c r="PI393" s="5"/>
      <c r="PJ393" s="5"/>
      <c r="PK393" s="5"/>
      <c r="PL393" s="5"/>
      <c r="PM393" s="5"/>
      <c r="PN393" s="5"/>
      <c r="PO393" s="5"/>
      <c r="PP393" s="5"/>
      <c r="PQ393" s="5"/>
      <c r="PR393" s="5"/>
      <c r="PS393" s="5"/>
      <c r="PT393" s="5"/>
      <c r="PU393" s="5"/>
      <c r="PV393" s="5"/>
      <c r="PW393" s="5"/>
      <c r="PX393" s="5"/>
      <c r="PY393" s="5"/>
      <c r="PZ393" s="5"/>
      <c r="QA393" s="5"/>
      <c r="QB393" s="5"/>
      <c r="QC393" s="5"/>
      <c r="QD393" s="5"/>
      <c r="QE393" s="5"/>
      <c r="QF393" s="5"/>
      <c r="QG393" s="5"/>
      <c r="QH393" s="5"/>
      <c r="QI393" s="5"/>
      <c r="QJ393" s="5"/>
      <c r="QK393" s="5"/>
      <c r="QL393" s="5"/>
      <c r="QM393" s="5"/>
      <c r="QN393" s="5"/>
      <c r="QO393" s="5"/>
      <c r="QP393" s="5"/>
      <c r="QQ393" s="5"/>
      <c r="QR393" s="5"/>
      <c r="QS393" s="5"/>
      <c r="QT393" s="5"/>
      <c r="QU393" s="5"/>
      <c r="QV393" s="5"/>
      <c r="QW393" s="5"/>
      <c r="QX393" s="5"/>
      <c r="QY393" s="5"/>
      <c r="QZ393" s="5"/>
      <c r="RA393" s="5"/>
      <c r="RB393" s="5"/>
      <c r="RC393" s="5"/>
      <c r="RD393" s="5"/>
      <c r="RE393" s="5"/>
      <c r="RF393" s="5"/>
      <c r="RG393" s="5"/>
      <c r="RH393" s="5"/>
      <c r="RI393" s="5"/>
      <c r="RJ393" s="5"/>
      <c r="RK393" s="5"/>
      <c r="RL393" s="5"/>
      <c r="RM393" s="5"/>
      <c r="RN393" s="5"/>
      <c r="RO393" s="5"/>
      <c r="RP393" s="5"/>
      <c r="RQ393" s="5"/>
      <c r="RR393" s="5"/>
      <c r="RS393" s="5"/>
      <c r="RT393" s="5"/>
      <c r="RU393" s="5"/>
      <c r="RV393" s="5"/>
      <c r="RW393" s="5"/>
      <c r="RX393" s="5"/>
      <c r="RY393" s="5"/>
      <c r="RZ393" s="5"/>
      <c r="SA393" s="5"/>
      <c r="SB393" s="5"/>
      <c r="SC393" s="5"/>
      <c r="SD393" s="5"/>
      <c r="SE393" s="5"/>
      <c r="SF393" s="5"/>
      <c r="SG393" s="5"/>
      <c r="SH393" s="5"/>
      <c r="SI393" s="5"/>
      <c r="SJ393" s="5"/>
      <c r="SK393" s="5"/>
      <c r="SL393" s="5"/>
      <c r="SM393" s="5"/>
      <c r="SN393" s="5"/>
      <c r="SO393" s="5"/>
      <c r="SP393" s="5"/>
      <c r="SQ393" s="5"/>
      <c r="SR393" s="5"/>
      <c r="SS393" s="5"/>
      <c r="ST393" s="5"/>
      <c r="SU393" s="5"/>
      <c r="SV393" s="5"/>
      <c r="SW393" s="5"/>
      <c r="SX393" s="5"/>
      <c r="SY393" s="5"/>
      <c r="SZ393" s="5"/>
      <c r="TA393" s="5"/>
      <c r="TB393" s="5"/>
      <c r="TC393" s="5"/>
      <c r="TD393" s="5"/>
      <c r="TE393" s="5"/>
      <c r="TF393" s="5"/>
      <c r="TG393" s="5"/>
      <c r="TH393" s="5"/>
      <c r="TI393" s="5"/>
      <c r="TJ393" s="5"/>
      <c r="TK393" s="5"/>
      <c r="TL393" s="5"/>
      <c r="TM393" s="5"/>
      <c r="TN393" s="5"/>
      <c r="TO393" s="5"/>
      <c r="TP393" s="5"/>
      <c r="TQ393" s="5"/>
      <c r="TR393" s="5"/>
      <c r="TS393" s="5"/>
      <c r="TT393" s="5"/>
      <c r="TU393" s="5"/>
      <c r="TV393" s="5"/>
      <c r="TW393" s="5"/>
      <c r="TX393" s="5"/>
      <c r="TY393" s="5"/>
      <c r="TZ393" s="5"/>
      <c r="UA393" s="5"/>
      <c r="UB393" s="5"/>
      <c r="UC393" s="5"/>
      <c r="UD393" s="5"/>
      <c r="UE393" s="5"/>
      <c r="UF393" s="5"/>
      <c r="UG393" s="5"/>
      <c r="UH393" s="5"/>
      <c r="UI393" s="5"/>
      <c r="UJ393" s="5"/>
      <c r="UK393" s="5"/>
      <c r="UL393" s="5"/>
      <c r="UM393" s="5"/>
      <c r="UN393" s="5"/>
      <c r="UO393" s="5"/>
      <c r="UP393" s="5"/>
      <c r="UQ393" s="5"/>
      <c r="UR393" s="5"/>
      <c r="US393" s="5"/>
      <c r="UT393" s="5"/>
      <c r="UU393" s="5"/>
      <c r="UV393" s="5"/>
      <c r="UW393" s="5"/>
      <c r="UX393" s="5"/>
      <c r="UY393" s="5"/>
      <c r="UZ393" s="5"/>
      <c r="VA393" s="5"/>
      <c r="VB393" s="5"/>
      <c r="VC393" s="5"/>
      <c r="VD393" s="5"/>
      <c r="VE393" s="5"/>
      <c r="VF393" s="5"/>
      <c r="VG393" s="5"/>
      <c r="VH393" s="5"/>
      <c r="VI393" s="5"/>
      <c r="VJ393" s="5"/>
      <c r="VK393" s="5"/>
      <c r="VL393" s="5"/>
      <c r="VM393" s="5"/>
      <c r="VN393" s="5"/>
      <c r="VO393" s="5"/>
      <c r="VP393" s="5"/>
      <c r="VQ393" s="5"/>
      <c r="VR393" s="5"/>
      <c r="VS393" s="5"/>
      <c r="VT393" s="5"/>
      <c r="VU393" s="5"/>
      <c r="VV393" s="5"/>
      <c r="VW393" s="5"/>
      <c r="VX393" s="5"/>
      <c r="VY393" s="5"/>
      <c r="VZ393" s="5"/>
      <c r="WA393" s="5"/>
      <c r="WB393" s="5"/>
      <c r="WC393" s="5"/>
      <c r="WD393" s="5"/>
      <c r="WE393" s="5"/>
      <c r="WF393" s="5"/>
      <c r="WG393" s="5"/>
      <c r="WH393" s="5"/>
      <c r="WI393" s="5"/>
      <c r="WJ393" s="5"/>
      <c r="WK393" s="5"/>
      <c r="WL393" s="5"/>
      <c r="WM393" s="5"/>
      <c r="WN393" s="5"/>
      <c r="WO393" s="5"/>
      <c r="WP393" s="5"/>
      <c r="WQ393" s="5"/>
      <c r="WR393" s="5"/>
      <c r="WS393" s="5"/>
      <c r="WT393" s="5"/>
      <c r="WU393" s="5"/>
      <c r="WV393" s="5"/>
      <c r="WW393" s="5"/>
      <c r="WX393" s="5"/>
      <c r="WY393" s="5"/>
      <c r="WZ393" s="5"/>
      <c r="XA393" s="5"/>
      <c r="XB393" s="5"/>
      <c r="XC393" s="5"/>
      <c r="XD393" s="5"/>
      <c r="XE393" s="5"/>
      <c r="XF393" s="5"/>
      <c r="XG393" s="5"/>
      <c r="XH393" s="5"/>
      <c r="XI393" s="5"/>
      <c r="XJ393" s="5"/>
      <c r="XK393" s="5"/>
      <c r="XL393" s="5"/>
      <c r="XM393" s="5"/>
      <c r="XN393" s="5"/>
      <c r="XO393" s="5"/>
      <c r="XP393" s="5"/>
      <c r="XQ393" s="5"/>
      <c r="XR393" s="5"/>
      <c r="XS393" s="5"/>
      <c r="XT393" s="5"/>
      <c r="XU393" s="5"/>
      <c r="XV393" s="5"/>
      <c r="XW393" s="5"/>
    </row>
    <row r="394" spans="39:647" x14ac:dyDescent="0.45">
      <c r="AM394" s="5"/>
      <c r="AN394" s="5"/>
      <c r="AO394" s="5"/>
      <c r="AP394" s="5"/>
      <c r="AQ394" s="5"/>
      <c r="AR394" s="5"/>
      <c r="AS394" s="5"/>
      <c r="AT394" s="5"/>
      <c r="AU394" s="5"/>
      <c r="AV394" s="5"/>
      <c r="AW394" s="5"/>
      <c r="AX394" s="5"/>
      <c r="AY394" s="5"/>
      <c r="AZ394" s="5"/>
      <c r="BA394" s="5"/>
      <c r="BB394" s="5"/>
      <c r="BC394" s="5"/>
      <c r="BD394" s="5"/>
      <c r="BE394" s="5"/>
      <c r="BF394" s="5"/>
      <c r="BG394" s="5"/>
      <c r="BH394" s="5"/>
      <c r="BI394" s="5"/>
      <c r="BJ394" s="5"/>
      <c r="BK394" s="5"/>
      <c r="BL394" s="5"/>
      <c r="BM394" s="5"/>
      <c r="BN394" s="5"/>
      <c r="BO394" s="5"/>
      <c r="BP394" s="5"/>
      <c r="BQ394" s="5"/>
      <c r="BR394" s="5"/>
      <c r="BS394" s="5"/>
      <c r="BT394" s="5"/>
      <c r="BU394" s="5"/>
      <c r="BV394" s="5"/>
      <c r="BW394" s="5"/>
      <c r="BX394" s="5"/>
      <c r="BY394" s="5"/>
      <c r="BZ394" s="5"/>
      <c r="CA394" s="5"/>
      <c r="CB394" s="5"/>
      <c r="CC394" s="5"/>
      <c r="CD394" s="5"/>
      <c r="CE394" s="5"/>
      <c r="CF394" s="5"/>
      <c r="CG394" s="5"/>
      <c r="CH394" s="5"/>
      <c r="CI394" s="5"/>
      <c r="CJ394" s="5"/>
      <c r="CK394" s="5"/>
      <c r="CL394" s="5"/>
      <c r="CM394" s="5"/>
      <c r="CN394" s="5"/>
      <c r="CO394" s="5"/>
      <c r="CP394" s="5"/>
      <c r="CQ394" s="5"/>
      <c r="CR394" s="5"/>
      <c r="CS394" s="5"/>
      <c r="CT394" s="5"/>
      <c r="CU394" s="5"/>
      <c r="CV394" s="5"/>
      <c r="CW394" s="5"/>
      <c r="CX394" s="5"/>
      <c r="CY394" s="5"/>
      <c r="CZ394" s="5"/>
      <c r="DA394" s="5"/>
      <c r="DB394" s="5"/>
      <c r="DC394" s="5"/>
      <c r="DD394" s="5"/>
      <c r="DE394" s="5"/>
      <c r="DF394" s="5"/>
      <c r="DG394" s="5"/>
      <c r="DH394" s="5"/>
      <c r="DI394" s="5"/>
      <c r="DJ394" s="5"/>
      <c r="DK394" s="5"/>
      <c r="DL394" s="5"/>
      <c r="DM394" s="5"/>
      <c r="DN394" s="5"/>
      <c r="DO394" s="5"/>
      <c r="DP394" s="5"/>
      <c r="DQ394" s="5"/>
      <c r="DR394" s="5"/>
      <c r="DS394" s="5"/>
      <c r="DT394" s="5"/>
      <c r="DU394" s="5"/>
      <c r="DV394" s="5"/>
      <c r="DW394" s="5"/>
      <c r="DX394" s="5"/>
      <c r="DY394" s="5"/>
      <c r="DZ394" s="5"/>
      <c r="EA394" s="5"/>
      <c r="EB394" s="5"/>
      <c r="EC394" s="5"/>
      <c r="ED394" s="5"/>
      <c r="EE394" s="5"/>
      <c r="EF394" s="5"/>
      <c r="EG394" s="5"/>
      <c r="EH394" s="5"/>
      <c r="EI394" s="5"/>
      <c r="EJ394" s="5"/>
      <c r="EK394" s="5"/>
      <c r="EL394" s="5"/>
      <c r="EM394" s="5"/>
      <c r="EN394" s="5"/>
      <c r="EO394" s="5"/>
      <c r="EP394" s="5"/>
      <c r="EQ394" s="5"/>
      <c r="ER394" s="5"/>
      <c r="ES394" s="5"/>
      <c r="ET394" s="5"/>
      <c r="EU394" s="5"/>
      <c r="EV394" s="5"/>
      <c r="EW394" s="5"/>
      <c r="EX394" s="5"/>
      <c r="EY394" s="5"/>
      <c r="EZ394" s="5"/>
      <c r="FA394" s="5"/>
      <c r="FB394" s="5"/>
      <c r="FC394" s="5"/>
      <c r="FD394" s="5"/>
      <c r="FE394" s="5"/>
      <c r="FF394" s="5"/>
      <c r="FG394" s="5"/>
      <c r="FH394" s="5"/>
      <c r="FI394" s="5"/>
      <c r="FJ394" s="5"/>
      <c r="FK394" s="5"/>
      <c r="FL394" s="5"/>
      <c r="FM394" s="5"/>
      <c r="FN394" s="5"/>
      <c r="FO394" s="5"/>
      <c r="FP394" s="5"/>
      <c r="FQ394" s="5"/>
      <c r="FR394" s="5"/>
      <c r="FS394" s="5"/>
      <c r="FT394" s="5"/>
      <c r="FU394" s="5"/>
      <c r="FV394" s="5"/>
      <c r="FW394" s="5"/>
      <c r="FX394" s="5"/>
      <c r="FY394" s="5"/>
      <c r="FZ394" s="5"/>
      <c r="GA394" s="5"/>
      <c r="GB394" s="5"/>
      <c r="GC394" s="5"/>
      <c r="GD394" s="5"/>
      <c r="GE394" s="5"/>
      <c r="GF394" s="5"/>
      <c r="GG394" s="5"/>
      <c r="GH394" s="5"/>
      <c r="GI394" s="5"/>
      <c r="GJ394" s="5"/>
      <c r="GK394" s="5"/>
      <c r="GL394" s="5"/>
      <c r="GM394" s="5"/>
      <c r="GN394" s="5"/>
      <c r="GO394" s="5"/>
      <c r="GP394" s="5"/>
      <c r="GQ394" s="5"/>
      <c r="GR394" s="5"/>
      <c r="GS394" s="5"/>
      <c r="GT394" s="5"/>
      <c r="GU394" s="5"/>
      <c r="GV394" s="5"/>
      <c r="GW394" s="5"/>
      <c r="GX394" s="5"/>
      <c r="GY394" s="5"/>
      <c r="GZ394" s="5"/>
      <c r="HA394" s="5"/>
      <c r="HB394" s="5"/>
      <c r="HC394" s="5"/>
      <c r="HD394" s="5"/>
      <c r="HE394" s="5"/>
      <c r="HF394" s="5"/>
      <c r="HG394" s="5"/>
      <c r="HH394" s="5"/>
      <c r="HI394" s="5"/>
      <c r="HJ394" s="5"/>
      <c r="HK394" s="5"/>
      <c r="HL394" s="5"/>
      <c r="HM394" s="5"/>
      <c r="HN394" s="5"/>
      <c r="HO394" s="5"/>
      <c r="HP394" s="5"/>
      <c r="HQ394" s="5"/>
      <c r="HR394" s="5"/>
      <c r="HS394" s="5"/>
      <c r="HT394" s="5"/>
      <c r="HU394" s="5"/>
      <c r="HV394" s="5"/>
      <c r="HW394" s="5"/>
      <c r="HX394" s="5"/>
      <c r="HY394" s="5"/>
      <c r="HZ394" s="5"/>
      <c r="IA394" s="5"/>
      <c r="IB394" s="5"/>
      <c r="IC394" s="5"/>
      <c r="ID394" s="5"/>
      <c r="IE394" s="5"/>
      <c r="IF394" s="5"/>
      <c r="IG394" s="5"/>
      <c r="IH394" s="5"/>
      <c r="II394" s="5"/>
      <c r="IJ394" s="5"/>
      <c r="IK394" s="5"/>
      <c r="IL394" s="5"/>
      <c r="IM394" s="5"/>
      <c r="IN394" s="5"/>
      <c r="IO394" s="5"/>
      <c r="IP394" s="5"/>
      <c r="IQ394" s="5"/>
      <c r="IR394" s="5"/>
      <c r="IS394" s="5"/>
      <c r="IT394" s="5"/>
      <c r="IU394" s="5"/>
      <c r="IV394" s="5"/>
      <c r="IW394" s="5"/>
      <c r="IX394" s="5"/>
      <c r="IY394" s="5"/>
      <c r="IZ394" s="5"/>
      <c r="JA394" s="5"/>
      <c r="JB394" s="5"/>
      <c r="JC394" s="5"/>
      <c r="JD394" s="5"/>
      <c r="JE394" s="5"/>
      <c r="JF394" s="5"/>
      <c r="JG394" s="5"/>
      <c r="JH394" s="5"/>
      <c r="JI394" s="5"/>
      <c r="JJ394" s="5"/>
      <c r="JK394" s="5"/>
      <c r="JL394" s="5"/>
      <c r="JM394" s="5"/>
      <c r="JN394" s="5"/>
      <c r="JO394" s="5"/>
      <c r="JP394" s="5"/>
      <c r="JQ394" s="5"/>
      <c r="JR394" s="5"/>
      <c r="JS394" s="5"/>
      <c r="JT394" s="5"/>
      <c r="JU394" s="5"/>
      <c r="JV394" s="5"/>
      <c r="JW394" s="5"/>
      <c r="JX394" s="5"/>
      <c r="JY394" s="5"/>
      <c r="JZ394" s="5"/>
      <c r="KA394" s="5"/>
      <c r="KB394" s="5"/>
      <c r="KC394" s="5"/>
      <c r="KD394" s="5"/>
      <c r="KE394" s="5"/>
      <c r="KF394" s="5"/>
      <c r="KG394" s="5"/>
      <c r="KH394" s="5"/>
      <c r="KI394" s="5"/>
      <c r="KJ394" s="5"/>
      <c r="KK394" s="5"/>
      <c r="KL394" s="5"/>
      <c r="KM394" s="5"/>
      <c r="KN394" s="5"/>
      <c r="KO394" s="5"/>
      <c r="KP394" s="5"/>
      <c r="KQ394" s="5"/>
      <c r="KR394" s="5"/>
      <c r="KS394" s="5"/>
      <c r="KT394" s="5"/>
      <c r="KU394" s="5"/>
      <c r="KV394" s="5"/>
      <c r="KW394" s="5"/>
      <c r="KX394" s="5"/>
      <c r="KY394" s="5"/>
      <c r="KZ394" s="5"/>
      <c r="LA394" s="5"/>
      <c r="LB394" s="5"/>
      <c r="LC394" s="5"/>
      <c r="LD394" s="5"/>
      <c r="LE394" s="5"/>
      <c r="LF394" s="5"/>
      <c r="LG394" s="5"/>
      <c r="LH394" s="5"/>
      <c r="LI394" s="5"/>
      <c r="LJ394" s="5"/>
      <c r="LK394" s="5"/>
      <c r="LL394" s="5"/>
      <c r="LM394" s="5"/>
      <c r="LN394" s="5"/>
      <c r="LO394" s="5"/>
      <c r="LP394" s="5"/>
      <c r="LQ394" s="5"/>
      <c r="LR394" s="5"/>
      <c r="LS394" s="5"/>
      <c r="LT394" s="5"/>
      <c r="LU394" s="5"/>
      <c r="LV394" s="5"/>
      <c r="LW394" s="5"/>
      <c r="LX394" s="5"/>
      <c r="LY394" s="5"/>
      <c r="LZ394" s="5"/>
      <c r="MA394" s="5"/>
      <c r="MB394" s="5"/>
      <c r="MC394" s="5"/>
      <c r="MD394" s="5"/>
      <c r="ME394" s="5"/>
      <c r="MF394" s="5"/>
      <c r="MG394" s="5"/>
      <c r="MH394" s="5"/>
      <c r="MI394" s="5"/>
      <c r="MJ394" s="5"/>
      <c r="MK394" s="5"/>
      <c r="ML394" s="5"/>
      <c r="MM394" s="5"/>
      <c r="MN394" s="5"/>
      <c r="MO394" s="5"/>
      <c r="MP394" s="5"/>
      <c r="MQ394" s="5"/>
      <c r="MR394" s="5"/>
      <c r="MS394" s="5"/>
      <c r="MT394" s="5"/>
      <c r="MU394" s="5"/>
      <c r="MV394" s="5"/>
      <c r="MW394" s="5"/>
      <c r="MX394" s="5"/>
      <c r="MY394" s="5"/>
      <c r="MZ394" s="5"/>
      <c r="NA394" s="5"/>
      <c r="NB394" s="5"/>
      <c r="NC394" s="5"/>
      <c r="ND394" s="5"/>
      <c r="NE394" s="5"/>
      <c r="NF394" s="5"/>
      <c r="NG394" s="5"/>
      <c r="NH394" s="5"/>
      <c r="NI394" s="5"/>
      <c r="NJ394" s="5"/>
      <c r="NK394" s="5"/>
      <c r="NL394" s="5"/>
      <c r="NM394" s="5"/>
      <c r="NN394" s="5"/>
      <c r="NO394" s="5"/>
      <c r="NP394" s="5"/>
      <c r="NQ394" s="5"/>
      <c r="NR394" s="5"/>
      <c r="NS394" s="5"/>
      <c r="NT394" s="5"/>
      <c r="NU394" s="5"/>
      <c r="NV394" s="5"/>
      <c r="NW394" s="5"/>
      <c r="NX394" s="5"/>
      <c r="NY394" s="5"/>
      <c r="NZ394" s="5"/>
      <c r="OA394" s="5"/>
      <c r="OB394" s="5"/>
      <c r="OC394" s="5"/>
      <c r="OD394" s="5"/>
      <c r="OE394" s="5"/>
      <c r="OF394" s="5"/>
      <c r="OG394" s="5"/>
      <c r="OH394" s="5"/>
      <c r="OI394" s="5"/>
      <c r="OJ394" s="5"/>
      <c r="OK394" s="5"/>
      <c r="OL394" s="5"/>
      <c r="OM394" s="5"/>
      <c r="ON394" s="5"/>
      <c r="OO394" s="5"/>
      <c r="OP394" s="5"/>
      <c r="OQ394" s="5"/>
      <c r="OR394" s="5"/>
      <c r="OS394" s="5"/>
      <c r="OT394" s="5"/>
      <c r="OU394" s="5"/>
      <c r="OV394" s="5"/>
      <c r="OW394" s="5"/>
      <c r="OX394" s="5"/>
      <c r="OY394" s="5"/>
      <c r="OZ394" s="5"/>
      <c r="PA394" s="5"/>
      <c r="PB394" s="5"/>
      <c r="PC394" s="5"/>
      <c r="PD394" s="5"/>
      <c r="PE394" s="5"/>
      <c r="PF394" s="5"/>
      <c r="PG394" s="5"/>
      <c r="PH394" s="5"/>
      <c r="PI394" s="5"/>
      <c r="PJ394" s="5"/>
      <c r="PK394" s="5"/>
      <c r="PL394" s="5"/>
      <c r="PM394" s="5"/>
      <c r="PN394" s="5"/>
      <c r="PO394" s="5"/>
      <c r="PP394" s="5"/>
      <c r="PQ394" s="5"/>
      <c r="PR394" s="5"/>
      <c r="PS394" s="5"/>
      <c r="PT394" s="5"/>
      <c r="PU394" s="5"/>
      <c r="PV394" s="5"/>
      <c r="PW394" s="5"/>
      <c r="PX394" s="5"/>
      <c r="PY394" s="5"/>
      <c r="PZ394" s="5"/>
      <c r="QA394" s="5"/>
      <c r="QB394" s="5"/>
      <c r="QC394" s="5"/>
      <c r="QD394" s="5"/>
      <c r="QE394" s="5"/>
      <c r="QF394" s="5"/>
      <c r="QG394" s="5"/>
      <c r="QH394" s="5"/>
      <c r="QI394" s="5"/>
      <c r="QJ394" s="5"/>
      <c r="QK394" s="5"/>
      <c r="QL394" s="5"/>
      <c r="QM394" s="5"/>
      <c r="QN394" s="5"/>
      <c r="QO394" s="5"/>
      <c r="QP394" s="5"/>
      <c r="QQ394" s="5"/>
      <c r="QR394" s="5"/>
      <c r="QS394" s="5"/>
      <c r="QT394" s="5"/>
      <c r="QU394" s="5"/>
      <c r="QV394" s="5"/>
      <c r="QW394" s="5"/>
      <c r="QX394" s="5"/>
      <c r="QY394" s="5"/>
      <c r="QZ394" s="5"/>
      <c r="RA394" s="5"/>
      <c r="RB394" s="5"/>
      <c r="RC394" s="5"/>
      <c r="RD394" s="5"/>
      <c r="RE394" s="5"/>
      <c r="RF394" s="5"/>
      <c r="RG394" s="5"/>
      <c r="RH394" s="5"/>
      <c r="RI394" s="5"/>
      <c r="RJ394" s="5"/>
      <c r="RK394" s="5"/>
      <c r="RL394" s="5"/>
      <c r="RM394" s="5"/>
      <c r="RN394" s="5"/>
      <c r="RO394" s="5"/>
      <c r="RP394" s="5"/>
      <c r="RQ394" s="5"/>
      <c r="RR394" s="5"/>
      <c r="RS394" s="5"/>
      <c r="RT394" s="5"/>
      <c r="RU394" s="5"/>
      <c r="RV394" s="5"/>
      <c r="RW394" s="5"/>
      <c r="RX394" s="5"/>
      <c r="RY394" s="5"/>
      <c r="RZ394" s="5"/>
      <c r="SA394" s="5"/>
      <c r="SB394" s="5"/>
      <c r="SC394" s="5"/>
      <c r="SD394" s="5"/>
      <c r="SE394" s="5"/>
      <c r="SF394" s="5"/>
      <c r="SG394" s="5"/>
      <c r="SH394" s="5"/>
      <c r="SI394" s="5"/>
      <c r="SJ394" s="5"/>
      <c r="SK394" s="5"/>
      <c r="SL394" s="5"/>
      <c r="SM394" s="5"/>
      <c r="SN394" s="5"/>
      <c r="SO394" s="5"/>
      <c r="SP394" s="5"/>
      <c r="SQ394" s="5"/>
      <c r="SR394" s="5"/>
      <c r="SS394" s="5"/>
      <c r="ST394" s="5"/>
      <c r="SU394" s="5"/>
      <c r="SV394" s="5"/>
      <c r="SW394" s="5"/>
      <c r="SX394" s="5"/>
      <c r="SY394" s="5"/>
      <c r="SZ394" s="5"/>
      <c r="TA394" s="5"/>
      <c r="TB394" s="5"/>
      <c r="TC394" s="5"/>
      <c r="TD394" s="5"/>
      <c r="TE394" s="5"/>
      <c r="TF394" s="5"/>
      <c r="TG394" s="5"/>
      <c r="TH394" s="5"/>
      <c r="TI394" s="5"/>
      <c r="TJ394" s="5"/>
      <c r="TK394" s="5"/>
      <c r="TL394" s="5"/>
      <c r="TM394" s="5"/>
      <c r="TN394" s="5"/>
      <c r="TO394" s="5"/>
      <c r="TP394" s="5"/>
      <c r="TQ394" s="5"/>
      <c r="TR394" s="5"/>
      <c r="TS394" s="5"/>
      <c r="TT394" s="5"/>
      <c r="TU394" s="5"/>
      <c r="TV394" s="5"/>
      <c r="TW394" s="5"/>
      <c r="TX394" s="5"/>
      <c r="TY394" s="5"/>
      <c r="TZ394" s="5"/>
      <c r="UA394" s="5"/>
      <c r="UB394" s="5"/>
      <c r="UC394" s="5"/>
      <c r="UD394" s="5"/>
      <c r="UE394" s="5"/>
      <c r="UF394" s="5"/>
      <c r="UG394" s="5"/>
      <c r="UH394" s="5"/>
      <c r="UI394" s="5"/>
      <c r="UJ394" s="5"/>
      <c r="UK394" s="5"/>
      <c r="UL394" s="5"/>
      <c r="UM394" s="5"/>
      <c r="UN394" s="5"/>
      <c r="UO394" s="5"/>
      <c r="UP394" s="5"/>
      <c r="UQ394" s="5"/>
      <c r="UR394" s="5"/>
      <c r="US394" s="5"/>
      <c r="UT394" s="5"/>
      <c r="UU394" s="5"/>
      <c r="UV394" s="5"/>
      <c r="UW394" s="5"/>
      <c r="UX394" s="5"/>
      <c r="UY394" s="5"/>
      <c r="UZ394" s="5"/>
      <c r="VA394" s="5"/>
      <c r="VB394" s="5"/>
      <c r="VC394" s="5"/>
      <c r="VD394" s="5"/>
      <c r="VE394" s="5"/>
      <c r="VF394" s="5"/>
      <c r="VG394" s="5"/>
      <c r="VH394" s="5"/>
      <c r="VI394" s="5"/>
      <c r="VJ394" s="5"/>
      <c r="VK394" s="5"/>
      <c r="VL394" s="5"/>
      <c r="VM394" s="5"/>
      <c r="VN394" s="5"/>
      <c r="VO394" s="5"/>
      <c r="VP394" s="5"/>
      <c r="VQ394" s="5"/>
      <c r="VR394" s="5"/>
      <c r="VS394" s="5"/>
      <c r="VT394" s="5"/>
      <c r="VU394" s="5"/>
      <c r="VV394" s="5"/>
      <c r="VW394" s="5"/>
      <c r="VX394" s="5"/>
      <c r="VY394" s="5"/>
      <c r="VZ394" s="5"/>
      <c r="WA394" s="5"/>
      <c r="WB394" s="5"/>
      <c r="WC394" s="5"/>
      <c r="WD394" s="5"/>
      <c r="WE394" s="5"/>
      <c r="WF394" s="5"/>
      <c r="WG394" s="5"/>
      <c r="WH394" s="5"/>
      <c r="WI394" s="5"/>
      <c r="WJ394" s="5"/>
      <c r="WK394" s="5"/>
      <c r="WL394" s="5"/>
      <c r="WM394" s="5"/>
      <c r="WN394" s="5"/>
      <c r="WO394" s="5"/>
      <c r="WP394" s="5"/>
      <c r="WQ394" s="5"/>
      <c r="WR394" s="5"/>
      <c r="WS394" s="5"/>
      <c r="WT394" s="5"/>
      <c r="WU394" s="5"/>
      <c r="WV394" s="5"/>
      <c r="WW394" s="5"/>
      <c r="WX394" s="5"/>
      <c r="WY394" s="5"/>
      <c r="WZ394" s="5"/>
      <c r="XA394" s="5"/>
      <c r="XB394" s="5"/>
      <c r="XC394" s="5"/>
      <c r="XD394" s="5"/>
      <c r="XE394" s="5"/>
      <c r="XF394" s="5"/>
      <c r="XG394" s="5"/>
      <c r="XH394" s="5"/>
      <c r="XI394" s="5"/>
      <c r="XJ394" s="5"/>
      <c r="XK394" s="5"/>
      <c r="XL394" s="5"/>
      <c r="XM394" s="5"/>
      <c r="XN394" s="5"/>
      <c r="XO394" s="5"/>
      <c r="XP394" s="5"/>
      <c r="XQ394" s="5"/>
      <c r="XR394" s="5"/>
      <c r="XS394" s="5"/>
      <c r="XT394" s="5"/>
      <c r="XU394" s="5"/>
      <c r="XV394" s="5"/>
      <c r="XW394" s="5"/>
    </row>
    <row r="395" spans="39:647" x14ac:dyDescent="0.45">
      <c r="AM395" s="5"/>
      <c r="AN395" s="5"/>
      <c r="AO395" s="5"/>
      <c r="AP395" s="5"/>
      <c r="AQ395" s="5"/>
      <c r="AR395" s="5"/>
      <c r="AS395" s="5"/>
      <c r="AT395" s="5"/>
      <c r="AU395" s="5"/>
      <c r="AV395" s="5"/>
      <c r="AW395" s="5"/>
      <c r="AX395" s="5"/>
      <c r="AY395" s="5"/>
      <c r="AZ395" s="5"/>
      <c r="BA395" s="5"/>
      <c r="BB395" s="5"/>
      <c r="BC395" s="5"/>
      <c r="BD395" s="5"/>
      <c r="BE395" s="5"/>
      <c r="BF395" s="5"/>
      <c r="BG395" s="5"/>
      <c r="BH395" s="5"/>
      <c r="BI395" s="5"/>
      <c r="BJ395" s="5"/>
      <c r="BK395" s="5"/>
      <c r="BL395" s="5"/>
      <c r="BM395" s="5"/>
      <c r="BN395" s="5"/>
      <c r="BO395" s="5"/>
      <c r="BP395" s="5"/>
      <c r="BQ395" s="5"/>
      <c r="BR395" s="5"/>
      <c r="BS395" s="5"/>
      <c r="BT395" s="5"/>
      <c r="BU395" s="5"/>
      <c r="BV395" s="5"/>
      <c r="BW395" s="5"/>
      <c r="BX395" s="5"/>
      <c r="BY395" s="5"/>
      <c r="BZ395" s="5"/>
      <c r="CA395" s="5"/>
      <c r="CB395" s="5"/>
      <c r="CC395" s="5"/>
      <c r="CD395" s="5"/>
      <c r="CE395" s="5"/>
      <c r="CF395" s="5"/>
      <c r="CG395" s="5"/>
      <c r="CH395" s="5"/>
      <c r="CI395" s="5"/>
      <c r="CJ395" s="5"/>
      <c r="CK395" s="5"/>
      <c r="CL395" s="5"/>
      <c r="CM395" s="5"/>
      <c r="CN395" s="5"/>
      <c r="CO395" s="5"/>
      <c r="CP395" s="5"/>
      <c r="CQ395" s="5"/>
      <c r="CR395" s="5"/>
      <c r="CS395" s="5"/>
      <c r="CT395" s="5"/>
      <c r="CU395" s="5"/>
      <c r="CV395" s="5"/>
      <c r="CW395" s="5"/>
      <c r="CX395" s="5"/>
      <c r="CY395" s="5"/>
      <c r="CZ395" s="5"/>
      <c r="DA395" s="5"/>
      <c r="DB395" s="5"/>
      <c r="DC395" s="5"/>
      <c r="DD395" s="5"/>
      <c r="DE395" s="5"/>
      <c r="DF395" s="5"/>
      <c r="DG395" s="5"/>
      <c r="DH395" s="5"/>
      <c r="DI395" s="5"/>
      <c r="DJ395" s="5"/>
      <c r="DK395" s="5"/>
      <c r="DL395" s="5"/>
      <c r="DM395" s="5"/>
      <c r="DN395" s="5"/>
      <c r="DO395" s="5"/>
      <c r="DP395" s="5"/>
      <c r="DQ395" s="5"/>
      <c r="DR395" s="5"/>
      <c r="DS395" s="5"/>
      <c r="DT395" s="5"/>
      <c r="DU395" s="5"/>
      <c r="DV395" s="5"/>
      <c r="DW395" s="5"/>
      <c r="DX395" s="5"/>
      <c r="DY395" s="5"/>
      <c r="DZ395" s="5"/>
      <c r="EA395" s="5"/>
      <c r="EB395" s="5"/>
      <c r="EC395" s="5"/>
      <c r="ED395" s="5"/>
      <c r="EE395" s="5"/>
      <c r="EF395" s="5"/>
      <c r="EG395" s="5"/>
      <c r="EH395" s="5"/>
      <c r="EI395" s="5"/>
      <c r="EJ395" s="5"/>
      <c r="EK395" s="5"/>
      <c r="EL395" s="5"/>
      <c r="EM395" s="5"/>
      <c r="EN395" s="5"/>
      <c r="EO395" s="5"/>
      <c r="EP395" s="5"/>
      <c r="EQ395" s="5"/>
      <c r="ER395" s="5"/>
      <c r="ES395" s="5"/>
      <c r="ET395" s="5"/>
      <c r="EU395" s="5"/>
      <c r="EV395" s="5"/>
      <c r="EW395" s="5"/>
      <c r="EX395" s="5"/>
      <c r="EY395" s="5"/>
      <c r="EZ395" s="5"/>
      <c r="FA395" s="5"/>
      <c r="FB395" s="5"/>
      <c r="FC395" s="5"/>
      <c r="FD395" s="5"/>
      <c r="FE395" s="5"/>
      <c r="FF395" s="5"/>
      <c r="FG395" s="5"/>
      <c r="FH395" s="5"/>
      <c r="FI395" s="5"/>
      <c r="FJ395" s="5"/>
      <c r="FK395" s="5"/>
      <c r="FL395" s="5"/>
      <c r="FM395" s="5"/>
      <c r="FN395" s="5"/>
      <c r="FO395" s="5"/>
      <c r="FP395" s="5"/>
      <c r="FQ395" s="5"/>
      <c r="FR395" s="5"/>
      <c r="FS395" s="5"/>
      <c r="FT395" s="5"/>
      <c r="FU395" s="5"/>
      <c r="FV395" s="5"/>
      <c r="FW395" s="5"/>
      <c r="FX395" s="5"/>
      <c r="FY395" s="5"/>
      <c r="FZ395" s="5"/>
      <c r="GA395" s="5"/>
      <c r="GB395" s="5"/>
      <c r="GC395" s="5"/>
      <c r="GD395" s="5"/>
      <c r="GE395" s="5"/>
      <c r="GF395" s="5"/>
      <c r="GG395" s="5"/>
      <c r="GH395" s="5"/>
      <c r="GI395" s="5"/>
      <c r="GJ395" s="5"/>
      <c r="GK395" s="5"/>
      <c r="GL395" s="5"/>
      <c r="GM395" s="5"/>
      <c r="GN395" s="5"/>
      <c r="GO395" s="5"/>
      <c r="GP395" s="5"/>
      <c r="GQ395" s="5"/>
      <c r="GR395" s="5"/>
      <c r="GS395" s="5"/>
      <c r="GT395" s="5"/>
      <c r="GU395" s="5"/>
      <c r="GV395" s="5"/>
      <c r="GW395" s="5"/>
      <c r="GX395" s="5"/>
      <c r="GY395" s="5"/>
      <c r="GZ395" s="5"/>
      <c r="HA395" s="5"/>
      <c r="HB395" s="5"/>
      <c r="HC395" s="5"/>
      <c r="HD395" s="5"/>
      <c r="HE395" s="5"/>
      <c r="HF395" s="5"/>
      <c r="HG395" s="5"/>
      <c r="HH395" s="5"/>
      <c r="HI395" s="5"/>
      <c r="HJ395" s="5"/>
      <c r="HK395" s="5"/>
      <c r="HL395" s="5"/>
      <c r="HM395" s="5"/>
      <c r="HN395" s="5"/>
      <c r="HO395" s="5"/>
      <c r="HP395" s="5"/>
      <c r="HQ395" s="5"/>
      <c r="HR395" s="5"/>
      <c r="HS395" s="5"/>
      <c r="HT395" s="5"/>
      <c r="HU395" s="5"/>
      <c r="HV395" s="5"/>
      <c r="HW395" s="5"/>
      <c r="HX395" s="5"/>
      <c r="HY395" s="5"/>
      <c r="HZ395" s="5"/>
      <c r="IA395" s="5"/>
      <c r="IB395" s="5"/>
      <c r="IC395" s="5"/>
      <c r="ID395" s="5"/>
      <c r="IE395" s="5"/>
      <c r="IF395" s="5"/>
      <c r="IG395" s="5"/>
      <c r="IH395" s="5"/>
      <c r="II395" s="5"/>
      <c r="IJ395" s="5"/>
      <c r="IK395" s="5"/>
      <c r="IL395" s="5"/>
      <c r="IM395" s="5"/>
      <c r="IN395" s="5"/>
      <c r="IO395" s="5"/>
      <c r="IP395" s="5"/>
      <c r="IQ395" s="5"/>
      <c r="IR395" s="5"/>
      <c r="IS395" s="5"/>
      <c r="IT395" s="5"/>
      <c r="IU395" s="5"/>
      <c r="IV395" s="5"/>
      <c r="IW395" s="5"/>
      <c r="IX395" s="5"/>
      <c r="IY395" s="5"/>
      <c r="IZ395" s="5"/>
      <c r="JA395" s="5"/>
      <c r="JB395" s="5"/>
      <c r="JC395" s="5"/>
      <c r="JD395" s="5"/>
      <c r="JE395" s="5"/>
      <c r="JF395" s="5"/>
      <c r="JG395" s="5"/>
      <c r="JH395" s="5"/>
      <c r="JI395" s="5"/>
      <c r="JJ395" s="5"/>
      <c r="JK395" s="5"/>
      <c r="JL395" s="5"/>
      <c r="JM395" s="5"/>
      <c r="JN395" s="5"/>
      <c r="JO395" s="5"/>
      <c r="JP395" s="5"/>
      <c r="JQ395" s="5"/>
      <c r="JR395" s="5"/>
      <c r="JS395" s="5"/>
      <c r="JT395" s="5"/>
      <c r="JU395" s="5"/>
      <c r="JV395" s="5"/>
      <c r="JW395" s="5"/>
      <c r="JX395" s="5"/>
      <c r="JY395" s="5"/>
      <c r="JZ395" s="5"/>
      <c r="KA395" s="5"/>
      <c r="KB395" s="5"/>
      <c r="KC395" s="5"/>
      <c r="KD395" s="5"/>
      <c r="KE395" s="5"/>
      <c r="KF395" s="5"/>
      <c r="KG395" s="5"/>
      <c r="KH395" s="5"/>
      <c r="KI395" s="5"/>
      <c r="KJ395" s="5"/>
      <c r="KK395" s="5"/>
      <c r="KL395" s="5"/>
      <c r="KM395" s="5"/>
      <c r="KN395" s="5"/>
      <c r="KO395" s="5"/>
      <c r="KP395" s="5"/>
      <c r="KQ395" s="5"/>
      <c r="KR395" s="5"/>
      <c r="KS395" s="5"/>
      <c r="KT395" s="5"/>
      <c r="KU395" s="5"/>
      <c r="KV395" s="5"/>
      <c r="KW395" s="5"/>
      <c r="KX395" s="5"/>
      <c r="KY395" s="5"/>
      <c r="KZ395" s="5"/>
      <c r="LA395" s="5"/>
      <c r="LB395" s="5"/>
      <c r="LC395" s="5"/>
      <c r="LD395" s="5"/>
      <c r="LE395" s="5"/>
      <c r="LF395" s="5"/>
      <c r="LG395" s="5"/>
      <c r="LH395" s="5"/>
      <c r="LI395" s="5"/>
      <c r="LJ395" s="5"/>
      <c r="LK395" s="5"/>
      <c r="LL395" s="5"/>
      <c r="LM395" s="5"/>
      <c r="LN395" s="5"/>
      <c r="LO395" s="5"/>
      <c r="LP395" s="5"/>
      <c r="LQ395" s="5"/>
      <c r="LR395" s="5"/>
      <c r="LS395" s="5"/>
      <c r="LT395" s="5"/>
      <c r="LU395" s="5"/>
      <c r="LV395" s="5"/>
      <c r="LW395" s="5"/>
      <c r="LX395" s="5"/>
      <c r="LY395" s="5"/>
      <c r="LZ395" s="5"/>
      <c r="MA395" s="5"/>
      <c r="MB395" s="5"/>
      <c r="MC395" s="5"/>
      <c r="MD395" s="5"/>
      <c r="ME395" s="5"/>
      <c r="MF395" s="5"/>
      <c r="MG395" s="5"/>
      <c r="MH395" s="5"/>
      <c r="MI395" s="5"/>
      <c r="MJ395" s="5"/>
      <c r="MK395" s="5"/>
      <c r="ML395" s="5"/>
      <c r="MM395" s="5"/>
      <c r="MN395" s="5"/>
      <c r="MO395" s="5"/>
      <c r="MP395" s="5"/>
      <c r="MQ395" s="5"/>
      <c r="MR395" s="5"/>
      <c r="MS395" s="5"/>
      <c r="MT395" s="5"/>
      <c r="MU395" s="5"/>
      <c r="MV395" s="5"/>
      <c r="MW395" s="5"/>
      <c r="MX395" s="5"/>
      <c r="MY395" s="5"/>
      <c r="MZ395" s="5"/>
      <c r="NA395" s="5"/>
      <c r="NB395" s="5"/>
      <c r="NC395" s="5"/>
      <c r="ND395" s="5"/>
      <c r="NE395" s="5"/>
      <c r="NF395" s="5"/>
      <c r="NG395" s="5"/>
      <c r="NH395" s="5"/>
      <c r="NI395" s="5"/>
      <c r="NJ395" s="5"/>
      <c r="NK395" s="5"/>
      <c r="NL395" s="5"/>
      <c r="NM395" s="5"/>
      <c r="NN395" s="5"/>
      <c r="NO395" s="5"/>
      <c r="NP395" s="5"/>
      <c r="NQ395" s="5"/>
      <c r="NR395" s="5"/>
      <c r="NS395" s="5"/>
      <c r="NT395" s="5"/>
      <c r="NU395" s="5"/>
      <c r="NV395" s="5"/>
      <c r="NW395" s="5"/>
      <c r="NX395" s="5"/>
      <c r="NY395" s="5"/>
      <c r="NZ395" s="5"/>
      <c r="OA395" s="5"/>
      <c r="OB395" s="5"/>
      <c r="OC395" s="5"/>
      <c r="OD395" s="5"/>
      <c r="OE395" s="5"/>
      <c r="OF395" s="5"/>
      <c r="OG395" s="5"/>
      <c r="OH395" s="5"/>
      <c r="OI395" s="5"/>
      <c r="OJ395" s="5"/>
      <c r="OK395" s="5"/>
      <c r="OL395" s="5"/>
      <c r="OM395" s="5"/>
      <c r="ON395" s="5"/>
      <c r="OO395" s="5"/>
      <c r="OP395" s="5"/>
      <c r="OQ395" s="5"/>
      <c r="OR395" s="5"/>
      <c r="OS395" s="5"/>
      <c r="OT395" s="5"/>
      <c r="OU395" s="5"/>
      <c r="OV395" s="5"/>
      <c r="OW395" s="5"/>
      <c r="OX395" s="5"/>
      <c r="OY395" s="5"/>
      <c r="OZ395" s="5"/>
      <c r="PA395" s="5"/>
      <c r="PB395" s="5"/>
      <c r="PC395" s="5"/>
      <c r="PD395" s="5"/>
      <c r="PE395" s="5"/>
      <c r="PF395" s="5"/>
      <c r="PG395" s="5"/>
      <c r="PH395" s="5"/>
      <c r="PI395" s="5"/>
      <c r="PJ395" s="5"/>
      <c r="PK395" s="5"/>
      <c r="PL395" s="5"/>
      <c r="PM395" s="5"/>
      <c r="PN395" s="5"/>
      <c r="PO395" s="5"/>
      <c r="PP395" s="5"/>
      <c r="PQ395" s="5"/>
      <c r="PR395" s="5"/>
      <c r="PS395" s="5"/>
      <c r="PT395" s="5"/>
      <c r="PU395" s="5"/>
      <c r="PV395" s="5"/>
      <c r="PW395" s="5"/>
      <c r="PX395" s="5"/>
      <c r="PY395" s="5"/>
      <c r="PZ395" s="5"/>
      <c r="QA395" s="5"/>
      <c r="QB395" s="5"/>
      <c r="QC395" s="5"/>
      <c r="QD395" s="5"/>
      <c r="QE395" s="5"/>
      <c r="QF395" s="5"/>
      <c r="QG395" s="5"/>
      <c r="QH395" s="5"/>
      <c r="QI395" s="5"/>
      <c r="QJ395" s="5"/>
      <c r="QK395" s="5"/>
      <c r="QL395" s="5"/>
      <c r="QM395" s="5"/>
      <c r="QN395" s="5"/>
      <c r="QO395" s="5"/>
      <c r="QP395" s="5"/>
      <c r="QQ395" s="5"/>
      <c r="QR395" s="5"/>
      <c r="QS395" s="5"/>
      <c r="QT395" s="5"/>
      <c r="QU395" s="5"/>
      <c r="QV395" s="5"/>
      <c r="QW395" s="5"/>
      <c r="QX395" s="5"/>
      <c r="QY395" s="5"/>
      <c r="QZ395" s="5"/>
      <c r="RA395" s="5"/>
      <c r="RB395" s="5"/>
      <c r="RC395" s="5"/>
      <c r="RD395" s="5"/>
      <c r="RE395" s="5"/>
      <c r="RF395" s="5"/>
      <c r="RG395" s="5"/>
      <c r="RH395" s="5"/>
      <c r="RI395" s="5"/>
      <c r="RJ395" s="5"/>
      <c r="RK395" s="5"/>
      <c r="RL395" s="5"/>
      <c r="RM395" s="5"/>
      <c r="RN395" s="5"/>
      <c r="RO395" s="5"/>
      <c r="RP395" s="5"/>
      <c r="RQ395" s="5"/>
      <c r="RR395" s="5"/>
      <c r="RS395" s="5"/>
      <c r="RT395" s="5"/>
      <c r="RU395" s="5"/>
      <c r="RV395" s="5"/>
      <c r="RW395" s="5"/>
      <c r="RX395" s="5"/>
      <c r="RY395" s="5"/>
      <c r="RZ395" s="5"/>
      <c r="SA395" s="5"/>
      <c r="SB395" s="5"/>
      <c r="SC395" s="5"/>
      <c r="SD395" s="5"/>
      <c r="SE395" s="5"/>
      <c r="SF395" s="5"/>
      <c r="SG395" s="5"/>
      <c r="SH395" s="5"/>
      <c r="SI395" s="5"/>
      <c r="SJ395" s="5"/>
      <c r="SK395" s="5"/>
      <c r="SL395" s="5"/>
      <c r="SM395" s="5"/>
      <c r="SN395" s="5"/>
      <c r="SO395" s="5"/>
      <c r="SP395" s="5"/>
      <c r="SQ395" s="5"/>
      <c r="SR395" s="5"/>
      <c r="SS395" s="5"/>
      <c r="ST395" s="5"/>
      <c r="SU395" s="5"/>
      <c r="SV395" s="5"/>
      <c r="SW395" s="5"/>
      <c r="SX395" s="5"/>
      <c r="SY395" s="5"/>
      <c r="SZ395" s="5"/>
      <c r="TA395" s="5"/>
      <c r="TB395" s="5"/>
      <c r="TC395" s="5"/>
      <c r="TD395" s="5"/>
      <c r="TE395" s="5"/>
      <c r="TF395" s="5"/>
      <c r="TG395" s="5"/>
      <c r="TH395" s="5"/>
      <c r="TI395" s="5"/>
      <c r="TJ395" s="5"/>
      <c r="TK395" s="5"/>
      <c r="TL395" s="5"/>
      <c r="TM395" s="5"/>
      <c r="TN395" s="5"/>
      <c r="TO395" s="5"/>
      <c r="TP395" s="5"/>
      <c r="TQ395" s="5"/>
      <c r="TR395" s="5"/>
      <c r="TS395" s="5"/>
      <c r="TT395" s="5"/>
      <c r="TU395" s="5"/>
      <c r="TV395" s="5"/>
      <c r="TW395" s="5"/>
      <c r="TX395" s="5"/>
      <c r="TY395" s="5"/>
      <c r="TZ395" s="5"/>
      <c r="UA395" s="5"/>
      <c r="UB395" s="5"/>
      <c r="UC395" s="5"/>
      <c r="UD395" s="5"/>
      <c r="UE395" s="5"/>
      <c r="UF395" s="5"/>
      <c r="UG395" s="5"/>
      <c r="UH395" s="5"/>
      <c r="UI395" s="5"/>
      <c r="UJ395" s="5"/>
      <c r="UK395" s="5"/>
      <c r="UL395" s="5"/>
      <c r="UM395" s="5"/>
      <c r="UN395" s="5"/>
      <c r="UO395" s="5"/>
      <c r="UP395" s="5"/>
      <c r="UQ395" s="5"/>
      <c r="UR395" s="5"/>
      <c r="US395" s="5"/>
      <c r="UT395" s="5"/>
      <c r="UU395" s="5"/>
      <c r="UV395" s="5"/>
      <c r="UW395" s="5"/>
      <c r="UX395" s="5"/>
      <c r="UY395" s="5"/>
      <c r="UZ395" s="5"/>
      <c r="VA395" s="5"/>
      <c r="VB395" s="5"/>
      <c r="VC395" s="5"/>
      <c r="VD395" s="5"/>
      <c r="VE395" s="5"/>
      <c r="VF395" s="5"/>
      <c r="VG395" s="5"/>
      <c r="VH395" s="5"/>
      <c r="VI395" s="5"/>
      <c r="VJ395" s="5"/>
      <c r="VK395" s="5"/>
      <c r="VL395" s="5"/>
      <c r="VM395" s="5"/>
      <c r="VN395" s="5"/>
      <c r="VO395" s="5"/>
      <c r="VP395" s="5"/>
      <c r="VQ395" s="5"/>
      <c r="VR395" s="5"/>
      <c r="VS395" s="5"/>
      <c r="VT395" s="5"/>
      <c r="VU395" s="5"/>
      <c r="VV395" s="5"/>
      <c r="VW395" s="5"/>
      <c r="VX395" s="5"/>
      <c r="VY395" s="5"/>
      <c r="VZ395" s="5"/>
      <c r="WA395" s="5"/>
      <c r="WB395" s="5"/>
      <c r="WC395" s="5"/>
      <c r="WD395" s="5"/>
      <c r="WE395" s="5"/>
      <c r="WF395" s="5"/>
      <c r="WG395" s="5"/>
      <c r="WH395" s="5"/>
      <c r="WI395" s="5"/>
      <c r="WJ395" s="5"/>
      <c r="WK395" s="5"/>
      <c r="WL395" s="5"/>
      <c r="WM395" s="5"/>
      <c r="WN395" s="5"/>
      <c r="WO395" s="5"/>
      <c r="WP395" s="5"/>
      <c r="WQ395" s="5"/>
      <c r="WR395" s="5"/>
      <c r="WS395" s="5"/>
      <c r="WT395" s="5"/>
      <c r="WU395" s="5"/>
      <c r="WV395" s="5"/>
      <c r="WW395" s="5"/>
      <c r="WX395" s="5"/>
      <c r="WY395" s="5"/>
      <c r="WZ395" s="5"/>
      <c r="XA395" s="5"/>
      <c r="XB395" s="5"/>
      <c r="XC395" s="5"/>
      <c r="XD395" s="5"/>
      <c r="XE395" s="5"/>
      <c r="XF395" s="5"/>
      <c r="XG395" s="5"/>
      <c r="XH395" s="5"/>
      <c r="XI395" s="5"/>
      <c r="XJ395" s="5"/>
      <c r="XK395" s="5"/>
      <c r="XL395" s="5"/>
      <c r="XM395" s="5"/>
      <c r="XN395" s="5"/>
      <c r="XO395" s="5"/>
      <c r="XP395" s="5"/>
      <c r="XQ395" s="5"/>
      <c r="XR395" s="5"/>
      <c r="XS395" s="5"/>
      <c r="XT395" s="5"/>
      <c r="XU395" s="5"/>
      <c r="XV395" s="5"/>
      <c r="XW395" s="5"/>
    </row>
    <row r="396" spans="39:647" x14ac:dyDescent="0.45">
      <c r="AM396" s="5"/>
      <c r="AN396" s="5"/>
      <c r="AO396" s="5"/>
      <c r="AP396" s="5"/>
      <c r="AQ396" s="5"/>
      <c r="AR396" s="5"/>
      <c r="AS396" s="5"/>
      <c r="AT396" s="5"/>
      <c r="AU396" s="5"/>
      <c r="AV396" s="5"/>
      <c r="AW396" s="5"/>
      <c r="AX396" s="5"/>
      <c r="AY396" s="5"/>
      <c r="AZ396" s="5"/>
      <c r="BA396" s="5"/>
      <c r="BB396" s="5"/>
      <c r="BC396" s="5"/>
      <c r="BD396" s="5"/>
      <c r="BE396" s="5"/>
      <c r="BF396" s="5"/>
      <c r="BG396" s="5"/>
      <c r="BH396" s="5"/>
      <c r="BI396" s="5"/>
      <c r="BJ396" s="5"/>
      <c r="BK396" s="5"/>
      <c r="BL396" s="5"/>
      <c r="BM396" s="5"/>
      <c r="BN396" s="5"/>
      <c r="BO396" s="5"/>
      <c r="BP396" s="5"/>
      <c r="BQ396" s="5"/>
      <c r="BR396" s="5"/>
      <c r="BS396" s="5"/>
      <c r="BT396" s="5"/>
      <c r="BU396" s="5"/>
      <c r="BV396" s="5"/>
      <c r="BW396" s="5"/>
      <c r="BX396" s="5"/>
      <c r="BY396" s="5"/>
      <c r="BZ396" s="5"/>
      <c r="CA396" s="5"/>
      <c r="CB396" s="5"/>
      <c r="CC396" s="5"/>
      <c r="CD396" s="5"/>
      <c r="CE396" s="5"/>
      <c r="CF396" s="5"/>
      <c r="CG396" s="5"/>
      <c r="CH396" s="5"/>
      <c r="CI396" s="5"/>
      <c r="CJ396" s="5"/>
      <c r="CK396" s="5"/>
      <c r="CL396" s="5"/>
      <c r="CM396" s="5"/>
      <c r="CN396" s="5"/>
      <c r="CO396" s="5"/>
      <c r="CP396" s="5"/>
      <c r="CQ396" s="5"/>
      <c r="CR396" s="5"/>
      <c r="CS396" s="5"/>
      <c r="CT396" s="5"/>
      <c r="CU396" s="5"/>
      <c r="CV396" s="5"/>
      <c r="CW396" s="5"/>
      <c r="CX396" s="5"/>
      <c r="CY396" s="5"/>
      <c r="CZ396" s="5"/>
      <c r="DA396" s="5"/>
      <c r="DB396" s="5"/>
      <c r="DC396" s="5"/>
      <c r="DD396" s="5"/>
      <c r="DE396" s="5"/>
      <c r="DF396" s="5"/>
      <c r="DG396" s="5"/>
      <c r="DH396" s="5"/>
      <c r="DI396" s="5"/>
      <c r="DJ396" s="5"/>
      <c r="DK396" s="5"/>
      <c r="DL396" s="5"/>
      <c r="DM396" s="5"/>
      <c r="DN396" s="5"/>
      <c r="DO396" s="5"/>
      <c r="DP396" s="5"/>
      <c r="DQ396" s="5"/>
      <c r="DR396" s="5"/>
      <c r="DS396" s="5"/>
      <c r="DT396" s="5"/>
      <c r="DU396" s="5"/>
      <c r="DV396" s="5"/>
      <c r="DW396" s="5"/>
      <c r="DX396" s="5"/>
      <c r="DY396" s="5"/>
      <c r="DZ396" s="5"/>
      <c r="EA396" s="5"/>
      <c r="EB396" s="5"/>
      <c r="EC396" s="5"/>
      <c r="ED396" s="5"/>
      <c r="EE396" s="5"/>
      <c r="EF396" s="5"/>
      <c r="EG396" s="5"/>
      <c r="EH396" s="5"/>
      <c r="EI396" s="5"/>
      <c r="EJ396" s="5"/>
      <c r="EK396" s="5"/>
      <c r="EL396" s="5"/>
      <c r="EM396" s="5"/>
      <c r="EN396" s="5"/>
      <c r="EO396" s="5"/>
      <c r="EP396" s="5"/>
      <c r="EQ396" s="5"/>
      <c r="ER396" s="5"/>
      <c r="ES396" s="5"/>
      <c r="ET396" s="5"/>
      <c r="EU396" s="5"/>
      <c r="EV396" s="5"/>
      <c r="EW396" s="5"/>
      <c r="EX396" s="5"/>
      <c r="EY396" s="5"/>
      <c r="EZ396" s="5"/>
      <c r="FA396" s="5"/>
      <c r="FB396" s="5"/>
      <c r="FC396" s="5"/>
      <c r="FD396" s="5"/>
      <c r="FE396" s="5"/>
      <c r="FF396" s="5"/>
      <c r="FG396" s="5"/>
      <c r="FH396" s="5"/>
      <c r="FI396" s="5"/>
      <c r="FJ396" s="5"/>
      <c r="FK396" s="5"/>
      <c r="FL396" s="5"/>
      <c r="FM396" s="5"/>
      <c r="FN396" s="5"/>
      <c r="FO396" s="5"/>
      <c r="FP396" s="5"/>
      <c r="FQ396" s="5"/>
      <c r="FR396" s="5"/>
      <c r="FS396" s="5"/>
      <c r="FT396" s="5"/>
      <c r="FU396" s="5"/>
      <c r="FV396" s="5"/>
      <c r="FW396" s="5"/>
      <c r="FX396" s="5"/>
      <c r="FY396" s="5"/>
      <c r="FZ396" s="5"/>
      <c r="GA396" s="5"/>
      <c r="GB396" s="5"/>
      <c r="GC396" s="5"/>
      <c r="GD396" s="5"/>
      <c r="GE396" s="5"/>
      <c r="GF396" s="5"/>
      <c r="GG396" s="5"/>
      <c r="GH396" s="5"/>
      <c r="GI396" s="5"/>
      <c r="GJ396" s="5"/>
      <c r="GK396" s="5"/>
      <c r="GL396" s="5"/>
      <c r="GM396" s="5"/>
      <c r="GN396" s="5"/>
      <c r="GO396" s="5"/>
      <c r="GP396" s="5"/>
      <c r="GQ396" s="5"/>
      <c r="GR396" s="5"/>
      <c r="GS396" s="5"/>
      <c r="GT396" s="5"/>
      <c r="GU396" s="5"/>
      <c r="GV396" s="5"/>
      <c r="GW396" s="5"/>
      <c r="GX396" s="5"/>
      <c r="GY396" s="5"/>
      <c r="GZ396" s="5"/>
      <c r="HA396" s="5"/>
      <c r="HB396" s="5"/>
      <c r="HC396" s="5"/>
      <c r="HD396" s="5"/>
      <c r="HE396" s="5"/>
      <c r="HF396" s="5"/>
      <c r="HG396" s="5"/>
      <c r="HH396" s="5"/>
      <c r="HI396" s="5"/>
      <c r="HJ396" s="5"/>
      <c r="HK396" s="5"/>
      <c r="HL396" s="5"/>
      <c r="HM396" s="5"/>
      <c r="HN396" s="5"/>
      <c r="HO396" s="5"/>
      <c r="HP396" s="5"/>
      <c r="HQ396" s="5"/>
      <c r="HR396" s="5"/>
      <c r="HS396" s="5"/>
      <c r="HT396" s="5"/>
      <c r="HU396" s="5"/>
      <c r="HV396" s="5"/>
      <c r="HW396" s="5"/>
      <c r="HX396" s="5"/>
      <c r="HY396" s="5"/>
      <c r="HZ396" s="5"/>
      <c r="IA396" s="5"/>
      <c r="IB396" s="5"/>
      <c r="IC396" s="5"/>
      <c r="ID396" s="5"/>
      <c r="IE396" s="5"/>
      <c r="IF396" s="5"/>
      <c r="IG396" s="5"/>
      <c r="IH396" s="5"/>
      <c r="II396" s="5"/>
      <c r="IJ396" s="5"/>
      <c r="IK396" s="5"/>
      <c r="IL396" s="5"/>
      <c r="IM396" s="5"/>
      <c r="IN396" s="5"/>
      <c r="IO396" s="5"/>
      <c r="IP396" s="5"/>
      <c r="IQ396" s="5"/>
      <c r="IR396" s="5"/>
      <c r="IS396" s="5"/>
      <c r="IT396" s="5"/>
      <c r="IU396" s="5"/>
      <c r="IV396" s="5"/>
      <c r="IW396" s="5"/>
      <c r="IX396" s="5"/>
      <c r="IY396" s="5"/>
      <c r="IZ396" s="5"/>
      <c r="JA396" s="5"/>
      <c r="JB396" s="5"/>
      <c r="JC396" s="5"/>
      <c r="JD396" s="5"/>
      <c r="JE396" s="5"/>
      <c r="JF396" s="5"/>
      <c r="JG396" s="5"/>
      <c r="JH396" s="5"/>
      <c r="JI396" s="5"/>
      <c r="JJ396" s="5"/>
      <c r="JK396" s="5"/>
      <c r="JL396" s="5"/>
      <c r="JM396" s="5"/>
      <c r="JN396" s="5"/>
      <c r="JO396" s="5"/>
      <c r="JP396" s="5"/>
      <c r="JQ396" s="5"/>
      <c r="JR396" s="5"/>
      <c r="JS396" s="5"/>
      <c r="JT396" s="5"/>
      <c r="JU396" s="5"/>
      <c r="JV396" s="5"/>
      <c r="JW396" s="5"/>
      <c r="JX396" s="5"/>
      <c r="JY396" s="5"/>
      <c r="JZ396" s="5"/>
      <c r="KA396" s="5"/>
      <c r="KB396" s="5"/>
      <c r="KC396" s="5"/>
      <c r="KD396" s="5"/>
      <c r="KE396" s="5"/>
      <c r="KF396" s="5"/>
      <c r="KG396" s="5"/>
      <c r="KH396" s="5"/>
      <c r="KI396" s="5"/>
      <c r="KJ396" s="5"/>
      <c r="KK396" s="5"/>
      <c r="KL396" s="5"/>
      <c r="KM396" s="5"/>
      <c r="KN396" s="5"/>
      <c r="KO396" s="5"/>
      <c r="KP396" s="5"/>
      <c r="KQ396" s="5"/>
      <c r="KR396" s="5"/>
      <c r="KS396" s="5"/>
      <c r="KT396" s="5"/>
      <c r="KU396" s="5"/>
      <c r="KV396" s="5"/>
      <c r="KW396" s="5"/>
      <c r="KX396" s="5"/>
      <c r="KY396" s="5"/>
      <c r="KZ396" s="5"/>
      <c r="LA396" s="5"/>
      <c r="LB396" s="5"/>
      <c r="LC396" s="5"/>
      <c r="LD396" s="5"/>
      <c r="LE396" s="5"/>
      <c r="LF396" s="5"/>
      <c r="LG396" s="5"/>
      <c r="LH396" s="5"/>
      <c r="LI396" s="5"/>
      <c r="LJ396" s="5"/>
      <c r="LK396" s="5"/>
      <c r="LL396" s="5"/>
      <c r="LM396" s="5"/>
      <c r="LN396" s="5"/>
      <c r="LO396" s="5"/>
      <c r="LP396" s="5"/>
      <c r="LQ396" s="5"/>
      <c r="LR396" s="5"/>
      <c r="LS396" s="5"/>
      <c r="LT396" s="5"/>
      <c r="LU396" s="5"/>
      <c r="LV396" s="5"/>
      <c r="LW396" s="5"/>
      <c r="LX396" s="5"/>
      <c r="LY396" s="5"/>
      <c r="LZ396" s="5"/>
      <c r="MA396" s="5"/>
      <c r="MB396" s="5"/>
      <c r="MC396" s="5"/>
      <c r="MD396" s="5"/>
      <c r="ME396" s="5"/>
      <c r="MF396" s="5"/>
      <c r="MG396" s="5"/>
      <c r="MH396" s="5"/>
      <c r="MI396" s="5"/>
      <c r="MJ396" s="5"/>
      <c r="MK396" s="5"/>
      <c r="ML396" s="5"/>
      <c r="MM396" s="5"/>
      <c r="MN396" s="5"/>
      <c r="MO396" s="5"/>
      <c r="MP396" s="5"/>
      <c r="MQ396" s="5"/>
      <c r="MR396" s="5"/>
      <c r="MS396" s="5"/>
      <c r="MT396" s="5"/>
      <c r="MU396" s="5"/>
      <c r="MV396" s="5"/>
      <c r="MW396" s="5"/>
      <c r="MX396" s="5"/>
      <c r="MY396" s="5"/>
      <c r="MZ396" s="5"/>
      <c r="NA396" s="5"/>
      <c r="NB396" s="5"/>
      <c r="NC396" s="5"/>
      <c r="ND396" s="5"/>
      <c r="NE396" s="5"/>
      <c r="NF396" s="5"/>
      <c r="NG396" s="5"/>
      <c r="NH396" s="5"/>
      <c r="NI396" s="5"/>
      <c r="NJ396" s="5"/>
      <c r="NK396" s="5"/>
      <c r="NL396" s="5"/>
      <c r="NM396" s="5"/>
      <c r="NN396" s="5"/>
      <c r="NO396" s="5"/>
      <c r="NP396" s="5"/>
      <c r="NQ396" s="5"/>
      <c r="NR396" s="5"/>
      <c r="NS396" s="5"/>
      <c r="NT396" s="5"/>
      <c r="NU396" s="5"/>
      <c r="NV396" s="5"/>
      <c r="NW396" s="5"/>
      <c r="NX396" s="5"/>
      <c r="NY396" s="5"/>
      <c r="NZ396" s="5"/>
      <c r="OA396" s="5"/>
      <c r="OB396" s="5"/>
      <c r="OC396" s="5"/>
      <c r="OD396" s="5"/>
      <c r="OE396" s="5"/>
      <c r="OF396" s="5"/>
      <c r="OG396" s="5"/>
      <c r="OH396" s="5"/>
      <c r="OI396" s="5"/>
      <c r="OJ396" s="5"/>
      <c r="OK396" s="5"/>
      <c r="OL396" s="5"/>
      <c r="OM396" s="5"/>
      <c r="ON396" s="5"/>
      <c r="OO396" s="5"/>
      <c r="OP396" s="5"/>
      <c r="OQ396" s="5"/>
      <c r="OR396" s="5"/>
      <c r="OS396" s="5"/>
      <c r="OT396" s="5"/>
      <c r="OU396" s="5"/>
      <c r="OV396" s="5"/>
      <c r="OW396" s="5"/>
      <c r="OX396" s="5"/>
      <c r="OY396" s="5"/>
      <c r="OZ396" s="5"/>
      <c r="PA396" s="5"/>
      <c r="PB396" s="5"/>
      <c r="PC396" s="5"/>
      <c r="PD396" s="5"/>
      <c r="PE396" s="5"/>
      <c r="PF396" s="5"/>
      <c r="PG396" s="5"/>
      <c r="PH396" s="5"/>
      <c r="PI396" s="5"/>
      <c r="PJ396" s="5"/>
      <c r="PK396" s="5"/>
      <c r="PL396" s="5"/>
      <c r="PM396" s="5"/>
      <c r="PN396" s="5"/>
      <c r="PO396" s="5"/>
      <c r="PP396" s="5"/>
      <c r="PQ396" s="5"/>
      <c r="PR396" s="5"/>
      <c r="PS396" s="5"/>
      <c r="PT396" s="5"/>
      <c r="PU396" s="5"/>
      <c r="PV396" s="5"/>
      <c r="PW396" s="5"/>
      <c r="PX396" s="5"/>
      <c r="PY396" s="5"/>
      <c r="PZ396" s="5"/>
      <c r="QA396" s="5"/>
      <c r="QB396" s="5"/>
      <c r="QC396" s="5"/>
      <c r="QD396" s="5"/>
      <c r="QE396" s="5"/>
      <c r="QF396" s="5"/>
      <c r="QG396" s="5"/>
      <c r="QH396" s="5"/>
      <c r="QI396" s="5"/>
      <c r="QJ396" s="5"/>
      <c r="QK396" s="5"/>
      <c r="QL396" s="5"/>
      <c r="QM396" s="5"/>
      <c r="QN396" s="5"/>
      <c r="QO396" s="5"/>
      <c r="QP396" s="5"/>
      <c r="QQ396" s="5"/>
      <c r="QR396" s="5"/>
      <c r="QS396" s="5"/>
      <c r="QT396" s="5"/>
      <c r="QU396" s="5"/>
      <c r="QV396" s="5"/>
      <c r="QW396" s="5"/>
      <c r="QX396" s="5"/>
      <c r="QY396" s="5"/>
      <c r="QZ396" s="5"/>
      <c r="RA396" s="5"/>
      <c r="RB396" s="5"/>
      <c r="RC396" s="5"/>
      <c r="RD396" s="5"/>
      <c r="RE396" s="5"/>
      <c r="RF396" s="5"/>
      <c r="RG396" s="5"/>
      <c r="RH396" s="5"/>
      <c r="RI396" s="5"/>
      <c r="RJ396" s="5"/>
      <c r="RK396" s="5"/>
      <c r="RL396" s="5"/>
      <c r="RM396" s="5"/>
      <c r="RN396" s="5"/>
      <c r="RO396" s="5"/>
      <c r="RP396" s="5"/>
      <c r="RQ396" s="5"/>
      <c r="RR396" s="5"/>
      <c r="RS396" s="5"/>
      <c r="RT396" s="5"/>
      <c r="RU396" s="5"/>
      <c r="RV396" s="5"/>
      <c r="RW396" s="5"/>
      <c r="RX396" s="5"/>
      <c r="RY396" s="5"/>
      <c r="RZ396" s="5"/>
      <c r="SA396" s="5"/>
      <c r="SB396" s="5"/>
      <c r="SC396" s="5"/>
      <c r="SD396" s="5"/>
      <c r="SE396" s="5"/>
      <c r="SF396" s="5"/>
      <c r="SG396" s="5"/>
      <c r="SH396" s="5"/>
      <c r="SI396" s="5"/>
      <c r="SJ396" s="5"/>
      <c r="SK396" s="5"/>
      <c r="SL396" s="5"/>
      <c r="SM396" s="5"/>
      <c r="SN396" s="5"/>
      <c r="SO396" s="5"/>
      <c r="SP396" s="5"/>
      <c r="SQ396" s="5"/>
      <c r="SR396" s="5"/>
      <c r="SS396" s="5"/>
      <c r="ST396" s="5"/>
      <c r="SU396" s="5"/>
      <c r="SV396" s="5"/>
      <c r="SW396" s="5"/>
      <c r="SX396" s="5"/>
      <c r="SY396" s="5"/>
      <c r="SZ396" s="5"/>
      <c r="TA396" s="5"/>
      <c r="TB396" s="5"/>
      <c r="TC396" s="5"/>
      <c r="TD396" s="5"/>
      <c r="TE396" s="5"/>
      <c r="TF396" s="5"/>
      <c r="TG396" s="5"/>
      <c r="TH396" s="5"/>
      <c r="TI396" s="5"/>
      <c r="TJ396" s="5"/>
      <c r="TK396" s="5"/>
      <c r="TL396" s="5"/>
      <c r="TM396" s="5"/>
      <c r="TN396" s="5"/>
      <c r="TO396" s="5"/>
      <c r="TP396" s="5"/>
      <c r="TQ396" s="5"/>
      <c r="TR396" s="5"/>
      <c r="TS396" s="5"/>
      <c r="TT396" s="5"/>
      <c r="TU396" s="5"/>
      <c r="TV396" s="5"/>
      <c r="TW396" s="5"/>
      <c r="TX396" s="5"/>
      <c r="TY396" s="5"/>
      <c r="TZ396" s="5"/>
      <c r="UA396" s="5"/>
      <c r="UB396" s="5"/>
      <c r="UC396" s="5"/>
      <c r="UD396" s="5"/>
      <c r="UE396" s="5"/>
      <c r="UF396" s="5"/>
      <c r="UG396" s="5"/>
      <c r="UH396" s="5"/>
      <c r="UI396" s="5"/>
      <c r="UJ396" s="5"/>
      <c r="UK396" s="5"/>
      <c r="UL396" s="5"/>
      <c r="UM396" s="5"/>
      <c r="UN396" s="5"/>
      <c r="UO396" s="5"/>
      <c r="UP396" s="5"/>
      <c r="UQ396" s="5"/>
      <c r="UR396" s="5"/>
      <c r="US396" s="5"/>
      <c r="UT396" s="5"/>
      <c r="UU396" s="5"/>
      <c r="UV396" s="5"/>
      <c r="UW396" s="5"/>
      <c r="UX396" s="5"/>
      <c r="UY396" s="5"/>
      <c r="UZ396" s="5"/>
      <c r="VA396" s="5"/>
      <c r="VB396" s="5"/>
      <c r="VC396" s="5"/>
      <c r="VD396" s="5"/>
      <c r="VE396" s="5"/>
      <c r="VF396" s="5"/>
      <c r="VG396" s="5"/>
      <c r="VH396" s="5"/>
      <c r="VI396" s="5"/>
      <c r="VJ396" s="5"/>
      <c r="VK396" s="5"/>
      <c r="VL396" s="5"/>
      <c r="VM396" s="5"/>
      <c r="VN396" s="5"/>
      <c r="VO396" s="5"/>
      <c r="VP396" s="5"/>
      <c r="VQ396" s="5"/>
      <c r="VR396" s="5"/>
      <c r="VS396" s="5"/>
      <c r="VT396" s="5"/>
      <c r="VU396" s="5"/>
      <c r="VV396" s="5"/>
      <c r="VW396" s="5"/>
      <c r="VX396" s="5"/>
      <c r="VY396" s="5"/>
      <c r="VZ396" s="5"/>
      <c r="WA396" s="5"/>
      <c r="WB396" s="5"/>
      <c r="WC396" s="5"/>
      <c r="WD396" s="5"/>
      <c r="WE396" s="5"/>
      <c r="WF396" s="5"/>
      <c r="WG396" s="5"/>
      <c r="WH396" s="5"/>
      <c r="WI396" s="5"/>
      <c r="WJ396" s="5"/>
      <c r="WK396" s="5"/>
      <c r="WL396" s="5"/>
      <c r="WM396" s="5"/>
      <c r="WN396" s="5"/>
      <c r="WO396" s="5"/>
      <c r="WP396" s="5"/>
      <c r="WQ396" s="5"/>
      <c r="WR396" s="5"/>
      <c r="WS396" s="5"/>
      <c r="WT396" s="5"/>
      <c r="WU396" s="5"/>
      <c r="WV396" s="5"/>
      <c r="WW396" s="5"/>
      <c r="WX396" s="5"/>
      <c r="WY396" s="5"/>
      <c r="WZ396" s="5"/>
      <c r="XA396" s="5"/>
      <c r="XB396" s="5"/>
      <c r="XC396" s="5"/>
      <c r="XD396" s="5"/>
      <c r="XE396" s="5"/>
      <c r="XF396" s="5"/>
      <c r="XG396" s="5"/>
      <c r="XH396" s="5"/>
      <c r="XI396" s="5"/>
      <c r="XJ396" s="5"/>
      <c r="XK396" s="5"/>
      <c r="XL396" s="5"/>
      <c r="XM396" s="5"/>
      <c r="XN396" s="5"/>
      <c r="XO396" s="5"/>
      <c r="XP396" s="5"/>
      <c r="XQ396" s="5"/>
      <c r="XR396" s="5"/>
      <c r="XS396" s="5"/>
      <c r="XT396" s="5"/>
      <c r="XU396" s="5"/>
      <c r="XV396" s="5"/>
      <c r="XW396" s="5"/>
    </row>
    <row r="397" spans="39:647" x14ac:dyDescent="0.4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c r="EU397" s="5"/>
      <c r="EV397" s="5"/>
      <c r="EW397" s="5"/>
      <c r="EX397" s="5"/>
      <c r="EY397" s="5"/>
      <c r="EZ397" s="5"/>
      <c r="FA397" s="5"/>
      <c r="FB397" s="5"/>
      <c r="FC397" s="5"/>
      <c r="FD397" s="5"/>
      <c r="FE397" s="5"/>
      <c r="FF397" s="5"/>
      <c r="FG397" s="5"/>
      <c r="FH397" s="5"/>
      <c r="FI397" s="5"/>
      <c r="FJ397" s="5"/>
      <c r="FK397" s="5"/>
      <c r="FL397" s="5"/>
      <c r="FM397" s="5"/>
      <c r="FN397" s="5"/>
      <c r="FO397" s="5"/>
      <c r="FP397" s="5"/>
      <c r="FQ397" s="5"/>
      <c r="FR397" s="5"/>
      <c r="FS397" s="5"/>
      <c r="FT397" s="5"/>
      <c r="FU397" s="5"/>
      <c r="FV397" s="5"/>
      <c r="FW397" s="5"/>
      <c r="FX397" s="5"/>
      <c r="FY397" s="5"/>
      <c r="FZ397" s="5"/>
      <c r="GA397" s="5"/>
      <c r="GB397" s="5"/>
      <c r="GC397" s="5"/>
      <c r="GD397" s="5"/>
      <c r="GE397" s="5"/>
      <c r="GF397" s="5"/>
      <c r="GG397" s="5"/>
      <c r="GH397" s="5"/>
      <c r="GI397" s="5"/>
      <c r="GJ397" s="5"/>
      <c r="GK397" s="5"/>
      <c r="GL397" s="5"/>
      <c r="GM397" s="5"/>
      <c r="GN397" s="5"/>
      <c r="GO397" s="5"/>
      <c r="GP397" s="5"/>
      <c r="GQ397" s="5"/>
      <c r="GR397" s="5"/>
      <c r="GS397" s="5"/>
      <c r="GT397" s="5"/>
      <c r="GU397" s="5"/>
      <c r="GV397" s="5"/>
      <c r="GW397" s="5"/>
      <c r="GX397" s="5"/>
      <c r="GY397" s="5"/>
      <c r="GZ397" s="5"/>
      <c r="HA397" s="5"/>
      <c r="HB397" s="5"/>
      <c r="HC397" s="5"/>
      <c r="HD397" s="5"/>
      <c r="HE397" s="5"/>
      <c r="HF397" s="5"/>
      <c r="HG397" s="5"/>
      <c r="HH397" s="5"/>
      <c r="HI397" s="5"/>
      <c r="HJ397" s="5"/>
      <c r="HK397" s="5"/>
      <c r="HL397" s="5"/>
      <c r="HM397" s="5"/>
      <c r="HN397" s="5"/>
      <c r="HO397" s="5"/>
      <c r="HP397" s="5"/>
      <c r="HQ397" s="5"/>
      <c r="HR397" s="5"/>
      <c r="HS397" s="5"/>
      <c r="HT397" s="5"/>
      <c r="HU397" s="5"/>
      <c r="HV397" s="5"/>
      <c r="HW397" s="5"/>
      <c r="HX397" s="5"/>
      <c r="HY397" s="5"/>
      <c r="HZ397" s="5"/>
      <c r="IA397" s="5"/>
      <c r="IB397" s="5"/>
      <c r="IC397" s="5"/>
      <c r="ID397" s="5"/>
      <c r="IE397" s="5"/>
      <c r="IF397" s="5"/>
      <c r="IG397" s="5"/>
      <c r="IH397" s="5"/>
      <c r="II397" s="5"/>
      <c r="IJ397" s="5"/>
      <c r="IK397" s="5"/>
      <c r="IL397" s="5"/>
      <c r="IM397" s="5"/>
      <c r="IN397" s="5"/>
      <c r="IO397" s="5"/>
      <c r="IP397" s="5"/>
      <c r="IQ397" s="5"/>
      <c r="IR397" s="5"/>
      <c r="IS397" s="5"/>
      <c r="IT397" s="5"/>
      <c r="IU397" s="5"/>
      <c r="IV397" s="5"/>
      <c r="IW397" s="5"/>
      <c r="IX397" s="5"/>
      <c r="IY397" s="5"/>
      <c r="IZ397" s="5"/>
      <c r="JA397" s="5"/>
      <c r="JB397" s="5"/>
      <c r="JC397" s="5"/>
      <c r="JD397" s="5"/>
      <c r="JE397" s="5"/>
      <c r="JF397" s="5"/>
      <c r="JG397" s="5"/>
      <c r="JH397" s="5"/>
      <c r="JI397" s="5"/>
      <c r="JJ397" s="5"/>
      <c r="JK397" s="5"/>
      <c r="JL397" s="5"/>
      <c r="JM397" s="5"/>
      <c r="JN397" s="5"/>
      <c r="JO397" s="5"/>
      <c r="JP397" s="5"/>
      <c r="JQ397" s="5"/>
      <c r="JR397" s="5"/>
      <c r="JS397" s="5"/>
      <c r="JT397" s="5"/>
      <c r="JU397" s="5"/>
      <c r="JV397" s="5"/>
      <c r="JW397" s="5"/>
      <c r="JX397" s="5"/>
      <c r="JY397" s="5"/>
      <c r="JZ397" s="5"/>
      <c r="KA397" s="5"/>
      <c r="KB397" s="5"/>
      <c r="KC397" s="5"/>
      <c r="KD397" s="5"/>
      <c r="KE397" s="5"/>
      <c r="KF397" s="5"/>
      <c r="KG397" s="5"/>
      <c r="KH397" s="5"/>
      <c r="KI397" s="5"/>
      <c r="KJ397" s="5"/>
      <c r="KK397" s="5"/>
      <c r="KL397" s="5"/>
      <c r="KM397" s="5"/>
      <c r="KN397" s="5"/>
      <c r="KO397" s="5"/>
      <c r="KP397" s="5"/>
      <c r="KQ397" s="5"/>
      <c r="KR397" s="5"/>
      <c r="KS397" s="5"/>
      <c r="KT397" s="5"/>
      <c r="KU397" s="5"/>
      <c r="KV397" s="5"/>
      <c r="KW397" s="5"/>
      <c r="KX397" s="5"/>
      <c r="KY397" s="5"/>
      <c r="KZ397" s="5"/>
      <c r="LA397" s="5"/>
      <c r="LB397" s="5"/>
      <c r="LC397" s="5"/>
      <c r="LD397" s="5"/>
      <c r="LE397" s="5"/>
      <c r="LF397" s="5"/>
      <c r="LG397" s="5"/>
      <c r="LH397" s="5"/>
      <c r="LI397" s="5"/>
      <c r="LJ397" s="5"/>
      <c r="LK397" s="5"/>
      <c r="LL397" s="5"/>
      <c r="LM397" s="5"/>
      <c r="LN397" s="5"/>
      <c r="LO397" s="5"/>
      <c r="LP397" s="5"/>
      <c r="LQ397" s="5"/>
      <c r="LR397" s="5"/>
      <c r="LS397" s="5"/>
      <c r="LT397" s="5"/>
      <c r="LU397" s="5"/>
      <c r="LV397" s="5"/>
      <c r="LW397" s="5"/>
      <c r="LX397" s="5"/>
      <c r="LY397" s="5"/>
      <c r="LZ397" s="5"/>
      <c r="MA397" s="5"/>
      <c r="MB397" s="5"/>
      <c r="MC397" s="5"/>
      <c r="MD397" s="5"/>
      <c r="ME397" s="5"/>
      <c r="MF397" s="5"/>
      <c r="MG397" s="5"/>
      <c r="MH397" s="5"/>
      <c r="MI397" s="5"/>
      <c r="MJ397" s="5"/>
      <c r="MK397" s="5"/>
      <c r="ML397" s="5"/>
      <c r="MM397" s="5"/>
      <c r="MN397" s="5"/>
      <c r="MO397" s="5"/>
      <c r="MP397" s="5"/>
      <c r="MQ397" s="5"/>
      <c r="MR397" s="5"/>
      <c r="MS397" s="5"/>
      <c r="MT397" s="5"/>
      <c r="MU397" s="5"/>
      <c r="MV397" s="5"/>
      <c r="MW397" s="5"/>
      <c r="MX397" s="5"/>
      <c r="MY397" s="5"/>
      <c r="MZ397" s="5"/>
      <c r="NA397" s="5"/>
      <c r="NB397" s="5"/>
      <c r="NC397" s="5"/>
      <c r="ND397" s="5"/>
      <c r="NE397" s="5"/>
      <c r="NF397" s="5"/>
      <c r="NG397" s="5"/>
      <c r="NH397" s="5"/>
      <c r="NI397" s="5"/>
      <c r="NJ397" s="5"/>
      <c r="NK397" s="5"/>
      <c r="NL397" s="5"/>
      <c r="NM397" s="5"/>
      <c r="NN397" s="5"/>
      <c r="NO397" s="5"/>
      <c r="NP397" s="5"/>
      <c r="NQ397" s="5"/>
      <c r="NR397" s="5"/>
      <c r="NS397" s="5"/>
      <c r="NT397" s="5"/>
      <c r="NU397" s="5"/>
      <c r="NV397" s="5"/>
      <c r="NW397" s="5"/>
      <c r="NX397" s="5"/>
      <c r="NY397" s="5"/>
      <c r="NZ397" s="5"/>
      <c r="OA397" s="5"/>
      <c r="OB397" s="5"/>
      <c r="OC397" s="5"/>
      <c r="OD397" s="5"/>
      <c r="OE397" s="5"/>
      <c r="OF397" s="5"/>
      <c r="OG397" s="5"/>
      <c r="OH397" s="5"/>
      <c r="OI397" s="5"/>
      <c r="OJ397" s="5"/>
      <c r="OK397" s="5"/>
      <c r="OL397" s="5"/>
      <c r="OM397" s="5"/>
      <c r="ON397" s="5"/>
      <c r="OO397" s="5"/>
      <c r="OP397" s="5"/>
      <c r="OQ397" s="5"/>
      <c r="OR397" s="5"/>
      <c r="OS397" s="5"/>
      <c r="OT397" s="5"/>
      <c r="OU397" s="5"/>
      <c r="OV397" s="5"/>
      <c r="OW397" s="5"/>
      <c r="OX397" s="5"/>
      <c r="OY397" s="5"/>
      <c r="OZ397" s="5"/>
      <c r="PA397" s="5"/>
      <c r="PB397" s="5"/>
      <c r="PC397" s="5"/>
      <c r="PD397" s="5"/>
      <c r="PE397" s="5"/>
      <c r="PF397" s="5"/>
      <c r="PG397" s="5"/>
      <c r="PH397" s="5"/>
      <c r="PI397" s="5"/>
      <c r="PJ397" s="5"/>
      <c r="PK397" s="5"/>
      <c r="PL397" s="5"/>
      <c r="PM397" s="5"/>
      <c r="PN397" s="5"/>
      <c r="PO397" s="5"/>
      <c r="PP397" s="5"/>
      <c r="PQ397" s="5"/>
      <c r="PR397" s="5"/>
      <c r="PS397" s="5"/>
      <c r="PT397" s="5"/>
      <c r="PU397" s="5"/>
      <c r="PV397" s="5"/>
      <c r="PW397" s="5"/>
      <c r="PX397" s="5"/>
      <c r="PY397" s="5"/>
      <c r="PZ397" s="5"/>
      <c r="QA397" s="5"/>
      <c r="QB397" s="5"/>
      <c r="QC397" s="5"/>
      <c r="QD397" s="5"/>
      <c r="QE397" s="5"/>
      <c r="QF397" s="5"/>
      <c r="QG397" s="5"/>
      <c r="QH397" s="5"/>
      <c r="QI397" s="5"/>
      <c r="QJ397" s="5"/>
      <c r="QK397" s="5"/>
      <c r="QL397" s="5"/>
      <c r="QM397" s="5"/>
      <c r="QN397" s="5"/>
      <c r="QO397" s="5"/>
      <c r="QP397" s="5"/>
      <c r="QQ397" s="5"/>
      <c r="QR397" s="5"/>
      <c r="QS397" s="5"/>
      <c r="QT397" s="5"/>
      <c r="QU397" s="5"/>
      <c r="QV397" s="5"/>
      <c r="QW397" s="5"/>
      <c r="QX397" s="5"/>
      <c r="QY397" s="5"/>
      <c r="QZ397" s="5"/>
      <c r="RA397" s="5"/>
      <c r="RB397" s="5"/>
      <c r="RC397" s="5"/>
      <c r="RD397" s="5"/>
      <c r="RE397" s="5"/>
      <c r="RF397" s="5"/>
      <c r="RG397" s="5"/>
      <c r="RH397" s="5"/>
      <c r="RI397" s="5"/>
      <c r="RJ397" s="5"/>
      <c r="RK397" s="5"/>
      <c r="RL397" s="5"/>
      <c r="RM397" s="5"/>
      <c r="RN397" s="5"/>
      <c r="RO397" s="5"/>
      <c r="RP397" s="5"/>
      <c r="RQ397" s="5"/>
      <c r="RR397" s="5"/>
      <c r="RS397" s="5"/>
      <c r="RT397" s="5"/>
      <c r="RU397" s="5"/>
      <c r="RV397" s="5"/>
      <c r="RW397" s="5"/>
      <c r="RX397" s="5"/>
      <c r="RY397" s="5"/>
      <c r="RZ397" s="5"/>
      <c r="SA397" s="5"/>
      <c r="SB397" s="5"/>
      <c r="SC397" s="5"/>
      <c r="SD397" s="5"/>
      <c r="SE397" s="5"/>
      <c r="SF397" s="5"/>
      <c r="SG397" s="5"/>
      <c r="SH397" s="5"/>
      <c r="SI397" s="5"/>
      <c r="SJ397" s="5"/>
      <c r="SK397" s="5"/>
      <c r="SL397" s="5"/>
      <c r="SM397" s="5"/>
      <c r="SN397" s="5"/>
      <c r="SO397" s="5"/>
      <c r="SP397" s="5"/>
      <c r="SQ397" s="5"/>
      <c r="SR397" s="5"/>
      <c r="SS397" s="5"/>
      <c r="ST397" s="5"/>
      <c r="SU397" s="5"/>
      <c r="SV397" s="5"/>
      <c r="SW397" s="5"/>
      <c r="SX397" s="5"/>
      <c r="SY397" s="5"/>
      <c r="SZ397" s="5"/>
      <c r="TA397" s="5"/>
      <c r="TB397" s="5"/>
      <c r="TC397" s="5"/>
      <c r="TD397" s="5"/>
      <c r="TE397" s="5"/>
      <c r="TF397" s="5"/>
      <c r="TG397" s="5"/>
      <c r="TH397" s="5"/>
      <c r="TI397" s="5"/>
      <c r="TJ397" s="5"/>
      <c r="TK397" s="5"/>
      <c r="TL397" s="5"/>
      <c r="TM397" s="5"/>
      <c r="TN397" s="5"/>
      <c r="TO397" s="5"/>
      <c r="TP397" s="5"/>
      <c r="TQ397" s="5"/>
      <c r="TR397" s="5"/>
      <c r="TS397" s="5"/>
      <c r="TT397" s="5"/>
      <c r="TU397" s="5"/>
      <c r="TV397" s="5"/>
      <c r="TW397" s="5"/>
      <c r="TX397" s="5"/>
      <c r="TY397" s="5"/>
      <c r="TZ397" s="5"/>
      <c r="UA397" s="5"/>
      <c r="UB397" s="5"/>
      <c r="UC397" s="5"/>
      <c r="UD397" s="5"/>
      <c r="UE397" s="5"/>
      <c r="UF397" s="5"/>
      <c r="UG397" s="5"/>
      <c r="UH397" s="5"/>
      <c r="UI397" s="5"/>
      <c r="UJ397" s="5"/>
      <c r="UK397" s="5"/>
      <c r="UL397" s="5"/>
      <c r="UM397" s="5"/>
      <c r="UN397" s="5"/>
      <c r="UO397" s="5"/>
      <c r="UP397" s="5"/>
      <c r="UQ397" s="5"/>
      <c r="UR397" s="5"/>
      <c r="US397" s="5"/>
      <c r="UT397" s="5"/>
      <c r="UU397" s="5"/>
      <c r="UV397" s="5"/>
      <c r="UW397" s="5"/>
      <c r="UX397" s="5"/>
      <c r="UY397" s="5"/>
      <c r="UZ397" s="5"/>
      <c r="VA397" s="5"/>
      <c r="VB397" s="5"/>
      <c r="VC397" s="5"/>
      <c r="VD397" s="5"/>
      <c r="VE397" s="5"/>
      <c r="VF397" s="5"/>
      <c r="VG397" s="5"/>
      <c r="VH397" s="5"/>
      <c r="VI397" s="5"/>
      <c r="VJ397" s="5"/>
      <c r="VK397" s="5"/>
      <c r="VL397" s="5"/>
      <c r="VM397" s="5"/>
      <c r="VN397" s="5"/>
      <c r="VO397" s="5"/>
      <c r="VP397" s="5"/>
      <c r="VQ397" s="5"/>
      <c r="VR397" s="5"/>
      <c r="VS397" s="5"/>
      <c r="VT397" s="5"/>
      <c r="VU397" s="5"/>
      <c r="VV397" s="5"/>
      <c r="VW397" s="5"/>
      <c r="VX397" s="5"/>
      <c r="VY397" s="5"/>
      <c r="VZ397" s="5"/>
      <c r="WA397" s="5"/>
      <c r="WB397" s="5"/>
      <c r="WC397" s="5"/>
      <c r="WD397" s="5"/>
      <c r="WE397" s="5"/>
      <c r="WF397" s="5"/>
      <c r="WG397" s="5"/>
      <c r="WH397" s="5"/>
      <c r="WI397" s="5"/>
      <c r="WJ397" s="5"/>
      <c r="WK397" s="5"/>
      <c r="WL397" s="5"/>
      <c r="WM397" s="5"/>
      <c r="WN397" s="5"/>
      <c r="WO397" s="5"/>
      <c r="WP397" s="5"/>
      <c r="WQ397" s="5"/>
      <c r="WR397" s="5"/>
      <c r="WS397" s="5"/>
      <c r="WT397" s="5"/>
      <c r="WU397" s="5"/>
      <c r="WV397" s="5"/>
      <c r="WW397" s="5"/>
      <c r="WX397" s="5"/>
      <c r="WY397" s="5"/>
      <c r="WZ397" s="5"/>
      <c r="XA397" s="5"/>
      <c r="XB397" s="5"/>
      <c r="XC397" s="5"/>
      <c r="XD397" s="5"/>
      <c r="XE397" s="5"/>
      <c r="XF397" s="5"/>
      <c r="XG397" s="5"/>
      <c r="XH397" s="5"/>
      <c r="XI397" s="5"/>
      <c r="XJ397" s="5"/>
      <c r="XK397" s="5"/>
      <c r="XL397" s="5"/>
      <c r="XM397" s="5"/>
      <c r="XN397" s="5"/>
      <c r="XO397" s="5"/>
      <c r="XP397" s="5"/>
      <c r="XQ397" s="5"/>
      <c r="XR397" s="5"/>
      <c r="XS397" s="5"/>
      <c r="XT397" s="5"/>
      <c r="XU397" s="5"/>
      <c r="XV397" s="5"/>
      <c r="XW397" s="5"/>
    </row>
    <row r="398" spans="39:647" x14ac:dyDescent="0.45">
      <c r="AM398" s="5"/>
      <c r="AN398" s="5"/>
      <c r="AO398" s="5"/>
      <c r="AP398" s="5"/>
      <c r="AQ398" s="5"/>
      <c r="AR398" s="5"/>
      <c r="AS398" s="5"/>
      <c r="AT398" s="5"/>
      <c r="AU398" s="5"/>
      <c r="AV398" s="5"/>
      <c r="AW398" s="5"/>
      <c r="AX398" s="5"/>
      <c r="AY398" s="5"/>
      <c r="AZ398" s="5"/>
      <c r="BA398" s="5"/>
      <c r="BB398" s="5"/>
      <c r="BC398" s="5"/>
      <c r="BD398" s="5"/>
      <c r="BE398" s="5"/>
      <c r="BF398" s="5"/>
      <c r="BG398" s="5"/>
      <c r="BH398" s="5"/>
      <c r="BI398" s="5"/>
      <c r="BJ398" s="5"/>
      <c r="BK398" s="5"/>
      <c r="BL398" s="5"/>
      <c r="BM398" s="5"/>
      <c r="BN398" s="5"/>
      <c r="BO398" s="5"/>
      <c r="BP398" s="5"/>
      <c r="BQ398" s="5"/>
      <c r="BR398" s="5"/>
      <c r="BS398" s="5"/>
      <c r="BT398" s="5"/>
      <c r="BU398" s="5"/>
      <c r="BV398" s="5"/>
      <c r="BW398" s="5"/>
      <c r="BX398" s="5"/>
      <c r="BY398" s="5"/>
      <c r="BZ398" s="5"/>
      <c r="CA398" s="5"/>
      <c r="CB398" s="5"/>
      <c r="CC398" s="5"/>
      <c r="CD398" s="5"/>
      <c r="CE398" s="5"/>
      <c r="CF398" s="5"/>
      <c r="CG398" s="5"/>
      <c r="CH398" s="5"/>
      <c r="CI398" s="5"/>
      <c r="CJ398" s="5"/>
      <c r="CK398" s="5"/>
      <c r="CL398" s="5"/>
      <c r="CM398" s="5"/>
      <c r="CN398" s="5"/>
      <c r="CO398" s="5"/>
      <c r="CP398" s="5"/>
      <c r="CQ398" s="5"/>
      <c r="CR398" s="5"/>
      <c r="CS398" s="5"/>
      <c r="CT398" s="5"/>
      <c r="CU398" s="5"/>
      <c r="CV398" s="5"/>
      <c r="CW398" s="5"/>
      <c r="CX398" s="5"/>
      <c r="CY398" s="5"/>
      <c r="CZ398" s="5"/>
      <c r="DA398" s="5"/>
      <c r="DB398" s="5"/>
      <c r="DC398" s="5"/>
      <c r="DD398" s="5"/>
      <c r="DE398" s="5"/>
      <c r="DF398" s="5"/>
      <c r="DG398" s="5"/>
      <c r="DH398" s="5"/>
      <c r="DI398" s="5"/>
      <c r="DJ398" s="5"/>
      <c r="DK398" s="5"/>
      <c r="DL398" s="5"/>
      <c r="DM398" s="5"/>
      <c r="DN398" s="5"/>
      <c r="DO398" s="5"/>
      <c r="DP398" s="5"/>
      <c r="DQ398" s="5"/>
      <c r="DR398" s="5"/>
      <c r="DS398" s="5"/>
      <c r="DT398" s="5"/>
      <c r="DU398" s="5"/>
      <c r="DV398" s="5"/>
      <c r="DW398" s="5"/>
      <c r="DX398" s="5"/>
      <c r="DY398" s="5"/>
      <c r="DZ398" s="5"/>
      <c r="EA398" s="5"/>
      <c r="EB398" s="5"/>
      <c r="EC398" s="5"/>
      <c r="ED398" s="5"/>
      <c r="EE398" s="5"/>
      <c r="EF398" s="5"/>
      <c r="EG398" s="5"/>
      <c r="EH398" s="5"/>
      <c r="EI398" s="5"/>
      <c r="EJ398" s="5"/>
      <c r="EK398" s="5"/>
      <c r="EL398" s="5"/>
      <c r="EM398" s="5"/>
      <c r="EN398" s="5"/>
      <c r="EO398" s="5"/>
      <c r="EP398" s="5"/>
      <c r="EQ398" s="5"/>
      <c r="ER398" s="5"/>
      <c r="ES398" s="5"/>
      <c r="ET398" s="5"/>
      <c r="EU398" s="5"/>
      <c r="EV398" s="5"/>
      <c r="EW398" s="5"/>
      <c r="EX398" s="5"/>
      <c r="EY398" s="5"/>
      <c r="EZ398" s="5"/>
      <c r="FA398" s="5"/>
      <c r="FB398" s="5"/>
      <c r="FC398" s="5"/>
      <c r="FD398" s="5"/>
      <c r="FE398" s="5"/>
      <c r="FF398" s="5"/>
      <c r="FG398" s="5"/>
      <c r="FH398" s="5"/>
      <c r="FI398" s="5"/>
      <c r="FJ398" s="5"/>
      <c r="FK398" s="5"/>
      <c r="FL398" s="5"/>
      <c r="FM398" s="5"/>
      <c r="FN398" s="5"/>
      <c r="FO398" s="5"/>
      <c r="FP398" s="5"/>
      <c r="FQ398" s="5"/>
      <c r="FR398" s="5"/>
      <c r="FS398" s="5"/>
      <c r="FT398" s="5"/>
      <c r="FU398" s="5"/>
      <c r="FV398" s="5"/>
      <c r="FW398" s="5"/>
      <c r="FX398" s="5"/>
      <c r="FY398" s="5"/>
      <c r="FZ398" s="5"/>
      <c r="GA398" s="5"/>
      <c r="GB398" s="5"/>
      <c r="GC398" s="5"/>
      <c r="GD398" s="5"/>
      <c r="GE398" s="5"/>
      <c r="GF398" s="5"/>
      <c r="GG398" s="5"/>
      <c r="GH398" s="5"/>
      <c r="GI398" s="5"/>
      <c r="GJ398" s="5"/>
      <c r="GK398" s="5"/>
      <c r="GL398" s="5"/>
      <c r="GM398" s="5"/>
      <c r="GN398" s="5"/>
      <c r="GO398" s="5"/>
      <c r="GP398" s="5"/>
      <c r="GQ398" s="5"/>
      <c r="GR398" s="5"/>
      <c r="GS398" s="5"/>
      <c r="GT398" s="5"/>
      <c r="GU398" s="5"/>
      <c r="GV398" s="5"/>
      <c r="GW398" s="5"/>
      <c r="GX398" s="5"/>
      <c r="GY398" s="5"/>
      <c r="GZ398" s="5"/>
      <c r="HA398" s="5"/>
      <c r="HB398" s="5"/>
      <c r="HC398" s="5"/>
      <c r="HD398" s="5"/>
      <c r="HE398" s="5"/>
      <c r="HF398" s="5"/>
      <c r="HG398" s="5"/>
      <c r="HH398" s="5"/>
      <c r="HI398" s="5"/>
      <c r="HJ398" s="5"/>
      <c r="HK398" s="5"/>
      <c r="HL398" s="5"/>
      <c r="HM398" s="5"/>
      <c r="HN398" s="5"/>
      <c r="HO398" s="5"/>
      <c r="HP398" s="5"/>
      <c r="HQ398" s="5"/>
      <c r="HR398" s="5"/>
      <c r="HS398" s="5"/>
      <c r="HT398" s="5"/>
      <c r="HU398" s="5"/>
      <c r="HV398" s="5"/>
      <c r="HW398" s="5"/>
      <c r="HX398" s="5"/>
      <c r="HY398" s="5"/>
      <c r="HZ398" s="5"/>
      <c r="IA398" s="5"/>
      <c r="IB398" s="5"/>
      <c r="IC398" s="5"/>
      <c r="ID398" s="5"/>
      <c r="IE398" s="5"/>
      <c r="IF398" s="5"/>
      <c r="IG398" s="5"/>
      <c r="IH398" s="5"/>
      <c r="II398" s="5"/>
      <c r="IJ398" s="5"/>
      <c r="IK398" s="5"/>
      <c r="IL398" s="5"/>
      <c r="IM398" s="5"/>
      <c r="IN398" s="5"/>
      <c r="IO398" s="5"/>
      <c r="IP398" s="5"/>
      <c r="IQ398" s="5"/>
      <c r="IR398" s="5"/>
      <c r="IS398" s="5"/>
      <c r="IT398" s="5"/>
      <c r="IU398" s="5"/>
      <c r="IV398" s="5"/>
      <c r="IW398" s="5"/>
      <c r="IX398" s="5"/>
      <c r="IY398" s="5"/>
      <c r="IZ398" s="5"/>
      <c r="JA398" s="5"/>
      <c r="JB398" s="5"/>
      <c r="JC398" s="5"/>
      <c r="JD398" s="5"/>
      <c r="JE398" s="5"/>
      <c r="JF398" s="5"/>
      <c r="JG398" s="5"/>
      <c r="JH398" s="5"/>
      <c r="JI398" s="5"/>
      <c r="JJ398" s="5"/>
      <c r="JK398" s="5"/>
      <c r="JL398" s="5"/>
      <c r="JM398" s="5"/>
      <c r="JN398" s="5"/>
      <c r="JO398" s="5"/>
      <c r="JP398" s="5"/>
      <c r="JQ398" s="5"/>
      <c r="JR398" s="5"/>
      <c r="JS398" s="5"/>
      <c r="JT398" s="5"/>
      <c r="JU398" s="5"/>
      <c r="JV398" s="5"/>
      <c r="JW398" s="5"/>
      <c r="JX398" s="5"/>
      <c r="JY398" s="5"/>
      <c r="JZ398" s="5"/>
      <c r="KA398" s="5"/>
      <c r="KB398" s="5"/>
      <c r="KC398" s="5"/>
      <c r="KD398" s="5"/>
      <c r="KE398" s="5"/>
      <c r="KF398" s="5"/>
      <c r="KG398" s="5"/>
      <c r="KH398" s="5"/>
      <c r="KI398" s="5"/>
      <c r="KJ398" s="5"/>
      <c r="KK398" s="5"/>
      <c r="KL398" s="5"/>
      <c r="KM398" s="5"/>
      <c r="KN398" s="5"/>
      <c r="KO398" s="5"/>
      <c r="KP398" s="5"/>
      <c r="KQ398" s="5"/>
      <c r="KR398" s="5"/>
      <c r="KS398" s="5"/>
      <c r="KT398" s="5"/>
      <c r="KU398" s="5"/>
      <c r="KV398" s="5"/>
      <c r="KW398" s="5"/>
      <c r="KX398" s="5"/>
      <c r="KY398" s="5"/>
      <c r="KZ398" s="5"/>
      <c r="LA398" s="5"/>
      <c r="LB398" s="5"/>
      <c r="LC398" s="5"/>
      <c r="LD398" s="5"/>
      <c r="LE398" s="5"/>
      <c r="LF398" s="5"/>
      <c r="LG398" s="5"/>
      <c r="LH398" s="5"/>
      <c r="LI398" s="5"/>
      <c r="LJ398" s="5"/>
      <c r="LK398" s="5"/>
      <c r="LL398" s="5"/>
      <c r="LM398" s="5"/>
      <c r="LN398" s="5"/>
      <c r="LO398" s="5"/>
      <c r="LP398" s="5"/>
      <c r="LQ398" s="5"/>
      <c r="LR398" s="5"/>
      <c r="LS398" s="5"/>
      <c r="LT398" s="5"/>
      <c r="LU398" s="5"/>
      <c r="LV398" s="5"/>
      <c r="LW398" s="5"/>
      <c r="LX398" s="5"/>
      <c r="LY398" s="5"/>
      <c r="LZ398" s="5"/>
      <c r="MA398" s="5"/>
      <c r="MB398" s="5"/>
      <c r="MC398" s="5"/>
      <c r="MD398" s="5"/>
      <c r="ME398" s="5"/>
      <c r="MF398" s="5"/>
      <c r="MG398" s="5"/>
      <c r="MH398" s="5"/>
      <c r="MI398" s="5"/>
      <c r="MJ398" s="5"/>
      <c r="MK398" s="5"/>
      <c r="ML398" s="5"/>
      <c r="MM398" s="5"/>
      <c r="MN398" s="5"/>
      <c r="MO398" s="5"/>
      <c r="MP398" s="5"/>
      <c r="MQ398" s="5"/>
      <c r="MR398" s="5"/>
      <c r="MS398" s="5"/>
      <c r="MT398" s="5"/>
      <c r="MU398" s="5"/>
      <c r="MV398" s="5"/>
      <c r="MW398" s="5"/>
      <c r="MX398" s="5"/>
      <c r="MY398" s="5"/>
      <c r="MZ398" s="5"/>
      <c r="NA398" s="5"/>
      <c r="NB398" s="5"/>
      <c r="NC398" s="5"/>
      <c r="ND398" s="5"/>
      <c r="NE398" s="5"/>
      <c r="NF398" s="5"/>
      <c r="NG398" s="5"/>
      <c r="NH398" s="5"/>
      <c r="NI398" s="5"/>
      <c r="NJ398" s="5"/>
      <c r="NK398" s="5"/>
      <c r="NL398" s="5"/>
      <c r="NM398" s="5"/>
      <c r="NN398" s="5"/>
      <c r="NO398" s="5"/>
      <c r="NP398" s="5"/>
      <c r="NQ398" s="5"/>
      <c r="NR398" s="5"/>
      <c r="NS398" s="5"/>
      <c r="NT398" s="5"/>
      <c r="NU398" s="5"/>
      <c r="NV398" s="5"/>
      <c r="NW398" s="5"/>
      <c r="NX398" s="5"/>
      <c r="NY398" s="5"/>
      <c r="NZ398" s="5"/>
      <c r="OA398" s="5"/>
      <c r="OB398" s="5"/>
      <c r="OC398" s="5"/>
      <c r="OD398" s="5"/>
      <c r="OE398" s="5"/>
      <c r="OF398" s="5"/>
      <c r="OG398" s="5"/>
      <c r="OH398" s="5"/>
      <c r="OI398" s="5"/>
      <c r="OJ398" s="5"/>
      <c r="OK398" s="5"/>
      <c r="OL398" s="5"/>
      <c r="OM398" s="5"/>
      <c r="ON398" s="5"/>
      <c r="OO398" s="5"/>
      <c r="OP398" s="5"/>
      <c r="OQ398" s="5"/>
      <c r="OR398" s="5"/>
      <c r="OS398" s="5"/>
      <c r="OT398" s="5"/>
      <c r="OU398" s="5"/>
      <c r="OV398" s="5"/>
      <c r="OW398" s="5"/>
      <c r="OX398" s="5"/>
      <c r="OY398" s="5"/>
      <c r="OZ398" s="5"/>
      <c r="PA398" s="5"/>
      <c r="PB398" s="5"/>
      <c r="PC398" s="5"/>
      <c r="PD398" s="5"/>
      <c r="PE398" s="5"/>
      <c r="PF398" s="5"/>
      <c r="PG398" s="5"/>
      <c r="PH398" s="5"/>
      <c r="PI398" s="5"/>
      <c r="PJ398" s="5"/>
      <c r="PK398" s="5"/>
      <c r="PL398" s="5"/>
      <c r="PM398" s="5"/>
      <c r="PN398" s="5"/>
      <c r="PO398" s="5"/>
      <c r="PP398" s="5"/>
      <c r="PQ398" s="5"/>
      <c r="PR398" s="5"/>
      <c r="PS398" s="5"/>
      <c r="PT398" s="5"/>
      <c r="PU398" s="5"/>
      <c r="PV398" s="5"/>
      <c r="PW398" s="5"/>
      <c r="PX398" s="5"/>
      <c r="PY398" s="5"/>
      <c r="PZ398" s="5"/>
      <c r="QA398" s="5"/>
      <c r="QB398" s="5"/>
      <c r="QC398" s="5"/>
      <c r="QD398" s="5"/>
      <c r="QE398" s="5"/>
      <c r="QF398" s="5"/>
      <c r="QG398" s="5"/>
      <c r="QH398" s="5"/>
      <c r="QI398" s="5"/>
      <c r="QJ398" s="5"/>
      <c r="QK398" s="5"/>
      <c r="QL398" s="5"/>
      <c r="QM398" s="5"/>
      <c r="QN398" s="5"/>
      <c r="QO398" s="5"/>
      <c r="QP398" s="5"/>
      <c r="QQ398" s="5"/>
      <c r="QR398" s="5"/>
      <c r="QS398" s="5"/>
      <c r="QT398" s="5"/>
      <c r="QU398" s="5"/>
      <c r="QV398" s="5"/>
      <c r="QW398" s="5"/>
      <c r="QX398" s="5"/>
      <c r="QY398" s="5"/>
      <c r="QZ398" s="5"/>
      <c r="RA398" s="5"/>
      <c r="RB398" s="5"/>
      <c r="RC398" s="5"/>
      <c r="RD398" s="5"/>
      <c r="RE398" s="5"/>
      <c r="RF398" s="5"/>
      <c r="RG398" s="5"/>
      <c r="RH398" s="5"/>
      <c r="RI398" s="5"/>
      <c r="RJ398" s="5"/>
      <c r="RK398" s="5"/>
      <c r="RL398" s="5"/>
      <c r="RM398" s="5"/>
      <c r="RN398" s="5"/>
      <c r="RO398" s="5"/>
      <c r="RP398" s="5"/>
      <c r="RQ398" s="5"/>
      <c r="RR398" s="5"/>
      <c r="RS398" s="5"/>
      <c r="RT398" s="5"/>
      <c r="RU398" s="5"/>
      <c r="RV398" s="5"/>
      <c r="RW398" s="5"/>
      <c r="RX398" s="5"/>
      <c r="RY398" s="5"/>
      <c r="RZ398" s="5"/>
      <c r="SA398" s="5"/>
      <c r="SB398" s="5"/>
      <c r="SC398" s="5"/>
      <c r="SD398" s="5"/>
      <c r="SE398" s="5"/>
      <c r="SF398" s="5"/>
      <c r="SG398" s="5"/>
      <c r="SH398" s="5"/>
      <c r="SI398" s="5"/>
      <c r="SJ398" s="5"/>
      <c r="SK398" s="5"/>
      <c r="SL398" s="5"/>
      <c r="SM398" s="5"/>
      <c r="SN398" s="5"/>
      <c r="SO398" s="5"/>
      <c r="SP398" s="5"/>
      <c r="SQ398" s="5"/>
      <c r="SR398" s="5"/>
      <c r="SS398" s="5"/>
      <c r="ST398" s="5"/>
      <c r="SU398" s="5"/>
      <c r="SV398" s="5"/>
      <c r="SW398" s="5"/>
      <c r="SX398" s="5"/>
      <c r="SY398" s="5"/>
      <c r="SZ398" s="5"/>
      <c r="TA398" s="5"/>
      <c r="TB398" s="5"/>
      <c r="TC398" s="5"/>
      <c r="TD398" s="5"/>
      <c r="TE398" s="5"/>
      <c r="TF398" s="5"/>
      <c r="TG398" s="5"/>
      <c r="TH398" s="5"/>
      <c r="TI398" s="5"/>
      <c r="TJ398" s="5"/>
      <c r="TK398" s="5"/>
      <c r="TL398" s="5"/>
      <c r="TM398" s="5"/>
      <c r="TN398" s="5"/>
      <c r="TO398" s="5"/>
      <c r="TP398" s="5"/>
      <c r="TQ398" s="5"/>
      <c r="TR398" s="5"/>
      <c r="TS398" s="5"/>
      <c r="TT398" s="5"/>
      <c r="TU398" s="5"/>
      <c r="TV398" s="5"/>
      <c r="TW398" s="5"/>
      <c r="TX398" s="5"/>
      <c r="TY398" s="5"/>
      <c r="TZ398" s="5"/>
      <c r="UA398" s="5"/>
      <c r="UB398" s="5"/>
      <c r="UC398" s="5"/>
      <c r="UD398" s="5"/>
      <c r="UE398" s="5"/>
      <c r="UF398" s="5"/>
      <c r="UG398" s="5"/>
      <c r="UH398" s="5"/>
      <c r="UI398" s="5"/>
      <c r="UJ398" s="5"/>
      <c r="UK398" s="5"/>
      <c r="UL398" s="5"/>
      <c r="UM398" s="5"/>
      <c r="UN398" s="5"/>
      <c r="UO398" s="5"/>
      <c r="UP398" s="5"/>
      <c r="UQ398" s="5"/>
      <c r="UR398" s="5"/>
      <c r="US398" s="5"/>
      <c r="UT398" s="5"/>
      <c r="UU398" s="5"/>
      <c r="UV398" s="5"/>
      <c r="UW398" s="5"/>
      <c r="UX398" s="5"/>
      <c r="UY398" s="5"/>
      <c r="UZ398" s="5"/>
      <c r="VA398" s="5"/>
      <c r="VB398" s="5"/>
      <c r="VC398" s="5"/>
      <c r="VD398" s="5"/>
      <c r="VE398" s="5"/>
      <c r="VF398" s="5"/>
      <c r="VG398" s="5"/>
      <c r="VH398" s="5"/>
      <c r="VI398" s="5"/>
      <c r="VJ398" s="5"/>
      <c r="VK398" s="5"/>
      <c r="VL398" s="5"/>
      <c r="VM398" s="5"/>
      <c r="VN398" s="5"/>
      <c r="VO398" s="5"/>
      <c r="VP398" s="5"/>
      <c r="VQ398" s="5"/>
      <c r="VR398" s="5"/>
      <c r="VS398" s="5"/>
      <c r="VT398" s="5"/>
      <c r="VU398" s="5"/>
      <c r="VV398" s="5"/>
      <c r="VW398" s="5"/>
      <c r="VX398" s="5"/>
      <c r="VY398" s="5"/>
      <c r="VZ398" s="5"/>
      <c r="WA398" s="5"/>
      <c r="WB398" s="5"/>
      <c r="WC398" s="5"/>
      <c r="WD398" s="5"/>
      <c r="WE398" s="5"/>
      <c r="WF398" s="5"/>
      <c r="WG398" s="5"/>
      <c r="WH398" s="5"/>
      <c r="WI398" s="5"/>
      <c r="WJ398" s="5"/>
      <c r="WK398" s="5"/>
      <c r="WL398" s="5"/>
      <c r="WM398" s="5"/>
      <c r="WN398" s="5"/>
      <c r="WO398" s="5"/>
      <c r="WP398" s="5"/>
      <c r="WQ398" s="5"/>
      <c r="WR398" s="5"/>
      <c r="WS398" s="5"/>
      <c r="WT398" s="5"/>
      <c r="WU398" s="5"/>
      <c r="WV398" s="5"/>
      <c r="WW398" s="5"/>
      <c r="WX398" s="5"/>
      <c r="WY398" s="5"/>
      <c r="WZ398" s="5"/>
      <c r="XA398" s="5"/>
      <c r="XB398" s="5"/>
      <c r="XC398" s="5"/>
      <c r="XD398" s="5"/>
      <c r="XE398" s="5"/>
      <c r="XF398" s="5"/>
      <c r="XG398" s="5"/>
      <c r="XH398" s="5"/>
      <c r="XI398" s="5"/>
      <c r="XJ398" s="5"/>
      <c r="XK398" s="5"/>
      <c r="XL398" s="5"/>
      <c r="XM398" s="5"/>
      <c r="XN398" s="5"/>
      <c r="XO398" s="5"/>
      <c r="XP398" s="5"/>
      <c r="XQ398" s="5"/>
      <c r="XR398" s="5"/>
      <c r="XS398" s="5"/>
      <c r="XT398" s="5"/>
      <c r="XU398" s="5"/>
      <c r="XV398" s="5"/>
      <c r="XW398" s="5"/>
    </row>
    <row r="399" spans="39:647" x14ac:dyDescent="0.45">
      <c r="AM399" s="5"/>
      <c r="AN399" s="5"/>
      <c r="AO399" s="5"/>
      <c r="AP399" s="5"/>
      <c r="AQ399" s="5"/>
      <c r="AR399" s="5"/>
      <c r="AS399" s="5"/>
      <c r="AT399" s="5"/>
      <c r="AU399" s="5"/>
      <c r="AV399" s="5"/>
      <c r="AW399" s="5"/>
      <c r="AX399" s="5"/>
      <c r="AY399" s="5"/>
      <c r="AZ399" s="5"/>
      <c r="BA399" s="5"/>
      <c r="BB399" s="5"/>
      <c r="BC399" s="5"/>
      <c r="BD399" s="5"/>
      <c r="BE399" s="5"/>
      <c r="BF399" s="5"/>
      <c r="BG399" s="5"/>
      <c r="BH399" s="5"/>
      <c r="BI399" s="5"/>
      <c r="BJ399" s="5"/>
      <c r="BK399" s="5"/>
      <c r="BL399" s="5"/>
      <c r="BM399" s="5"/>
      <c r="BN399" s="5"/>
      <c r="BO399" s="5"/>
      <c r="BP399" s="5"/>
      <c r="BQ399" s="5"/>
      <c r="BR399" s="5"/>
      <c r="BS399" s="5"/>
      <c r="BT399" s="5"/>
      <c r="BU399" s="5"/>
      <c r="BV399" s="5"/>
      <c r="BW399" s="5"/>
      <c r="BX399" s="5"/>
      <c r="BY399" s="5"/>
      <c r="BZ399" s="5"/>
      <c r="CA399" s="5"/>
      <c r="CB399" s="5"/>
      <c r="CC399" s="5"/>
      <c r="CD399" s="5"/>
      <c r="CE399" s="5"/>
      <c r="CF399" s="5"/>
      <c r="CG399" s="5"/>
      <c r="CH399" s="5"/>
      <c r="CI399" s="5"/>
      <c r="CJ399" s="5"/>
      <c r="CK399" s="5"/>
      <c r="CL399" s="5"/>
      <c r="CM399" s="5"/>
      <c r="CN399" s="5"/>
      <c r="CO399" s="5"/>
      <c r="CP399" s="5"/>
      <c r="CQ399" s="5"/>
      <c r="CR399" s="5"/>
      <c r="CS399" s="5"/>
      <c r="CT399" s="5"/>
      <c r="CU399" s="5"/>
      <c r="CV399" s="5"/>
      <c r="CW399" s="5"/>
      <c r="CX399" s="5"/>
      <c r="CY399" s="5"/>
      <c r="CZ399" s="5"/>
      <c r="DA399" s="5"/>
      <c r="DB399" s="5"/>
      <c r="DC399" s="5"/>
      <c r="DD399" s="5"/>
      <c r="DE399" s="5"/>
      <c r="DF399" s="5"/>
      <c r="DG399" s="5"/>
      <c r="DH399" s="5"/>
      <c r="DI399" s="5"/>
      <c r="DJ399" s="5"/>
      <c r="DK399" s="5"/>
      <c r="DL399" s="5"/>
      <c r="DM399" s="5"/>
      <c r="DN399" s="5"/>
      <c r="DO399" s="5"/>
      <c r="DP399" s="5"/>
      <c r="DQ399" s="5"/>
      <c r="DR399" s="5"/>
      <c r="DS399" s="5"/>
      <c r="DT399" s="5"/>
      <c r="DU399" s="5"/>
      <c r="DV399" s="5"/>
      <c r="DW399" s="5"/>
      <c r="DX399" s="5"/>
      <c r="DY399" s="5"/>
      <c r="DZ399" s="5"/>
      <c r="EA399" s="5"/>
      <c r="EB399" s="5"/>
      <c r="EC399" s="5"/>
      <c r="ED399" s="5"/>
      <c r="EE399" s="5"/>
      <c r="EF399" s="5"/>
      <c r="EG399" s="5"/>
      <c r="EH399" s="5"/>
      <c r="EI399" s="5"/>
      <c r="EJ399" s="5"/>
      <c r="EK399" s="5"/>
      <c r="EL399" s="5"/>
      <c r="EM399" s="5"/>
      <c r="EN399" s="5"/>
      <c r="EO399" s="5"/>
      <c r="EP399" s="5"/>
      <c r="EQ399" s="5"/>
      <c r="ER399" s="5"/>
      <c r="ES399" s="5"/>
      <c r="ET399" s="5"/>
      <c r="EU399" s="5"/>
      <c r="EV399" s="5"/>
      <c r="EW399" s="5"/>
      <c r="EX399" s="5"/>
      <c r="EY399" s="5"/>
      <c r="EZ399" s="5"/>
      <c r="FA399" s="5"/>
      <c r="FB399" s="5"/>
      <c r="FC399" s="5"/>
      <c r="FD399" s="5"/>
      <c r="FE399" s="5"/>
      <c r="FF399" s="5"/>
      <c r="FG399" s="5"/>
      <c r="FH399" s="5"/>
      <c r="FI399" s="5"/>
      <c r="FJ399" s="5"/>
      <c r="FK399" s="5"/>
      <c r="FL399" s="5"/>
      <c r="FM399" s="5"/>
      <c r="FN399" s="5"/>
      <c r="FO399" s="5"/>
      <c r="FP399" s="5"/>
      <c r="FQ399" s="5"/>
      <c r="FR399" s="5"/>
      <c r="FS399" s="5"/>
      <c r="FT399" s="5"/>
      <c r="FU399" s="5"/>
      <c r="FV399" s="5"/>
      <c r="FW399" s="5"/>
      <c r="FX399" s="5"/>
      <c r="FY399" s="5"/>
      <c r="FZ399" s="5"/>
      <c r="GA399" s="5"/>
      <c r="GB399" s="5"/>
      <c r="GC399" s="5"/>
      <c r="GD399" s="5"/>
      <c r="GE399" s="5"/>
      <c r="GF399" s="5"/>
      <c r="GG399" s="5"/>
      <c r="GH399" s="5"/>
      <c r="GI399" s="5"/>
      <c r="GJ399" s="5"/>
      <c r="GK399" s="5"/>
      <c r="GL399" s="5"/>
      <c r="GM399" s="5"/>
      <c r="GN399" s="5"/>
      <c r="GO399" s="5"/>
      <c r="GP399" s="5"/>
      <c r="GQ399" s="5"/>
      <c r="GR399" s="5"/>
      <c r="GS399" s="5"/>
      <c r="GT399" s="5"/>
      <c r="GU399" s="5"/>
      <c r="GV399" s="5"/>
      <c r="GW399" s="5"/>
      <c r="GX399" s="5"/>
      <c r="GY399" s="5"/>
      <c r="GZ399" s="5"/>
      <c r="HA399" s="5"/>
      <c r="HB399" s="5"/>
      <c r="HC399" s="5"/>
      <c r="HD399" s="5"/>
      <c r="HE399" s="5"/>
      <c r="HF399" s="5"/>
      <c r="HG399" s="5"/>
      <c r="HH399" s="5"/>
      <c r="HI399" s="5"/>
      <c r="HJ399" s="5"/>
      <c r="HK399" s="5"/>
      <c r="HL399" s="5"/>
      <c r="HM399" s="5"/>
      <c r="HN399" s="5"/>
      <c r="HO399" s="5"/>
      <c r="HP399" s="5"/>
      <c r="HQ399" s="5"/>
      <c r="HR399" s="5"/>
      <c r="HS399" s="5"/>
      <c r="HT399" s="5"/>
      <c r="HU399" s="5"/>
      <c r="HV399" s="5"/>
      <c r="HW399" s="5"/>
      <c r="HX399" s="5"/>
      <c r="HY399" s="5"/>
      <c r="HZ399" s="5"/>
      <c r="IA399" s="5"/>
      <c r="IB399" s="5"/>
      <c r="IC399" s="5"/>
      <c r="ID399" s="5"/>
      <c r="IE399" s="5"/>
      <c r="IF399" s="5"/>
      <c r="IG399" s="5"/>
      <c r="IH399" s="5"/>
      <c r="II399" s="5"/>
      <c r="IJ399" s="5"/>
      <c r="IK399" s="5"/>
      <c r="IL399" s="5"/>
      <c r="IM399" s="5"/>
      <c r="IN399" s="5"/>
      <c r="IO399" s="5"/>
      <c r="IP399" s="5"/>
      <c r="IQ399" s="5"/>
      <c r="IR399" s="5"/>
      <c r="IS399" s="5"/>
      <c r="IT399" s="5"/>
      <c r="IU399" s="5"/>
      <c r="IV399" s="5"/>
      <c r="IW399" s="5"/>
      <c r="IX399" s="5"/>
      <c r="IY399" s="5"/>
      <c r="IZ399" s="5"/>
      <c r="JA399" s="5"/>
      <c r="JB399" s="5"/>
      <c r="JC399" s="5"/>
      <c r="JD399" s="5"/>
      <c r="JE399" s="5"/>
      <c r="JF399" s="5"/>
      <c r="JG399" s="5"/>
      <c r="JH399" s="5"/>
      <c r="JI399" s="5"/>
      <c r="JJ399" s="5"/>
      <c r="JK399" s="5"/>
      <c r="JL399" s="5"/>
      <c r="JM399" s="5"/>
      <c r="JN399" s="5"/>
      <c r="JO399" s="5"/>
      <c r="JP399" s="5"/>
      <c r="JQ399" s="5"/>
      <c r="JR399" s="5"/>
      <c r="JS399" s="5"/>
      <c r="JT399" s="5"/>
      <c r="JU399" s="5"/>
      <c r="JV399" s="5"/>
      <c r="JW399" s="5"/>
      <c r="JX399" s="5"/>
      <c r="JY399" s="5"/>
      <c r="JZ399" s="5"/>
      <c r="KA399" s="5"/>
      <c r="KB399" s="5"/>
      <c r="KC399" s="5"/>
      <c r="KD399" s="5"/>
      <c r="KE399" s="5"/>
      <c r="KF399" s="5"/>
      <c r="KG399" s="5"/>
      <c r="KH399" s="5"/>
      <c r="KI399" s="5"/>
      <c r="KJ399" s="5"/>
      <c r="KK399" s="5"/>
      <c r="KL399" s="5"/>
      <c r="KM399" s="5"/>
      <c r="KN399" s="5"/>
      <c r="KO399" s="5"/>
      <c r="KP399" s="5"/>
      <c r="KQ399" s="5"/>
      <c r="KR399" s="5"/>
      <c r="KS399" s="5"/>
      <c r="KT399" s="5"/>
      <c r="KU399" s="5"/>
      <c r="KV399" s="5"/>
      <c r="KW399" s="5"/>
      <c r="KX399" s="5"/>
      <c r="KY399" s="5"/>
      <c r="KZ399" s="5"/>
      <c r="LA399" s="5"/>
      <c r="LB399" s="5"/>
      <c r="LC399" s="5"/>
      <c r="LD399" s="5"/>
      <c r="LE399" s="5"/>
      <c r="LF399" s="5"/>
      <c r="LG399" s="5"/>
      <c r="LH399" s="5"/>
      <c r="LI399" s="5"/>
      <c r="LJ399" s="5"/>
      <c r="LK399" s="5"/>
      <c r="LL399" s="5"/>
      <c r="LM399" s="5"/>
      <c r="LN399" s="5"/>
      <c r="LO399" s="5"/>
      <c r="LP399" s="5"/>
      <c r="LQ399" s="5"/>
      <c r="LR399" s="5"/>
      <c r="LS399" s="5"/>
      <c r="LT399" s="5"/>
      <c r="LU399" s="5"/>
      <c r="LV399" s="5"/>
      <c r="LW399" s="5"/>
      <c r="LX399" s="5"/>
      <c r="LY399" s="5"/>
      <c r="LZ399" s="5"/>
      <c r="MA399" s="5"/>
      <c r="MB399" s="5"/>
      <c r="MC399" s="5"/>
      <c r="MD399" s="5"/>
      <c r="ME399" s="5"/>
      <c r="MF399" s="5"/>
      <c r="MG399" s="5"/>
      <c r="MH399" s="5"/>
      <c r="MI399" s="5"/>
      <c r="MJ399" s="5"/>
      <c r="MK399" s="5"/>
      <c r="ML399" s="5"/>
      <c r="MM399" s="5"/>
      <c r="MN399" s="5"/>
      <c r="MO399" s="5"/>
      <c r="MP399" s="5"/>
      <c r="MQ399" s="5"/>
      <c r="MR399" s="5"/>
      <c r="MS399" s="5"/>
      <c r="MT399" s="5"/>
      <c r="MU399" s="5"/>
      <c r="MV399" s="5"/>
      <c r="MW399" s="5"/>
      <c r="MX399" s="5"/>
      <c r="MY399" s="5"/>
      <c r="MZ399" s="5"/>
      <c r="NA399" s="5"/>
      <c r="NB399" s="5"/>
      <c r="NC399" s="5"/>
      <c r="ND399" s="5"/>
      <c r="NE399" s="5"/>
      <c r="NF399" s="5"/>
      <c r="NG399" s="5"/>
      <c r="NH399" s="5"/>
      <c r="NI399" s="5"/>
      <c r="NJ399" s="5"/>
      <c r="NK399" s="5"/>
      <c r="NL399" s="5"/>
      <c r="NM399" s="5"/>
      <c r="NN399" s="5"/>
      <c r="NO399" s="5"/>
      <c r="NP399" s="5"/>
      <c r="NQ399" s="5"/>
      <c r="NR399" s="5"/>
      <c r="NS399" s="5"/>
      <c r="NT399" s="5"/>
      <c r="NU399" s="5"/>
      <c r="NV399" s="5"/>
      <c r="NW399" s="5"/>
      <c r="NX399" s="5"/>
      <c r="NY399" s="5"/>
      <c r="NZ399" s="5"/>
      <c r="OA399" s="5"/>
      <c r="OB399" s="5"/>
      <c r="OC399" s="5"/>
      <c r="OD399" s="5"/>
      <c r="OE399" s="5"/>
      <c r="OF399" s="5"/>
      <c r="OG399" s="5"/>
      <c r="OH399" s="5"/>
      <c r="OI399" s="5"/>
      <c r="OJ399" s="5"/>
      <c r="OK399" s="5"/>
      <c r="OL399" s="5"/>
      <c r="OM399" s="5"/>
      <c r="ON399" s="5"/>
      <c r="OO399" s="5"/>
      <c r="OP399" s="5"/>
      <c r="OQ399" s="5"/>
      <c r="OR399" s="5"/>
      <c r="OS399" s="5"/>
      <c r="OT399" s="5"/>
      <c r="OU399" s="5"/>
      <c r="OV399" s="5"/>
      <c r="OW399" s="5"/>
      <c r="OX399" s="5"/>
      <c r="OY399" s="5"/>
      <c r="OZ399" s="5"/>
      <c r="PA399" s="5"/>
      <c r="PB399" s="5"/>
      <c r="PC399" s="5"/>
      <c r="PD399" s="5"/>
      <c r="PE399" s="5"/>
      <c r="PF399" s="5"/>
      <c r="PG399" s="5"/>
      <c r="PH399" s="5"/>
      <c r="PI399" s="5"/>
      <c r="PJ399" s="5"/>
      <c r="PK399" s="5"/>
      <c r="PL399" s="5"/>
      <c r="PM399" s="5"/>
      <c r="PN399" s="5"/>
      <c r="PO399" s="5"/>
      <c r="PP399" s="5"/>
      <c r="PQ399" s="5"/>
      <c r="PR399" s="5"/>
      <c r="PS399" s="5"/>
      <c r="PT399" s="5"/>
      <c r="PU399" s="5"/>
      <c r="PV399" s="5"/>
      <c r="PW399" s="5"/>
      <c r="PX399" s="5"/>
      <c r="PY399" s="5"/>
      <c r="PZ399" s="5"/>
      <c r="QA399" s="5"/>
      <c r="QB399" s="5"/>
      <c r="QC399" s="5"/>
      <c r="QD399" s="5"/>
      <c r="QE399" s="5"/>
      <c r="QF399" s="5"/>
      <c r="QG399" s="5"/>
      <c r="QH399" s="5"/>
      <c r="QI399" s="5"/>
      <c r="QJ399" s="5"/>
      <c r="QK399" s="5"/>
      <c r="QL399" s="5"/>
      <c r="QM399" s="5"/>
      <c r="QN399" s="5"/>
      <c r="QO399" s="5"/>
      <c r="QP399" s="5"/>
      <c r="QQ399" s="5"/>
      <c r="QR399" s="5"/>
      <c r="QS399" s="5"/>
      <c r="QT399" s="5"/>
      <c r="QU399" s="5"/>
      <c r="QV399" s="5"/>
      <c r="QW399" s="5"/>
      <c r="QX399" s="5"/>
      <c r="QY399" s="5"/>
      <c r="QZ399" s="5"/>
      <c r="RA399" s="5"/>
      <c r="RB399" s="5"/>
      <c r="RC399" s="5"/>
      <c r="RD399" s="5"/>
      <c r="RE399" s="5"/>
      <c r="RF399" s="5"/>
      <c r="RG399" s="5"/>
      <c r="RH399" s="5"/>
      <c r="RI399" s="5"/>
      <c r="RJ399" s="5"/>
      <c r="RK399" s="5"/>
      <c r="RL399" s="5"/>
      <c r="RM399" s="5"/>
      <c r="RN399" s="5"/>
      <c r="RO399" s="5"/>
      <c r="RP399" s="5"/>
      <c r="RQ399" s="5"/>
      <c r="RR399" s="5"/>
      <c r="RS399" s="5"/>
      <c r="RT399" s="5"/>
      <c r="RU399" s="5"/>
      <c r="RV399" s="5"/>
      <c r="RW399" s="5"/>
      <c r="RX399" s="5"/>
      <c r="RY399" s="5"/>
      <c r="RZ399" s="5"/>
      <c r="SA399" s="5"/>
      <c r="SB399" s="5"/>
      <c r="SC399" s="5"/>
      <c r="SD399" s="5"/>
      <c r="SE399" s="5"/>
      <c r="SF399" s="5"/>
      <c r="SG399" s="5"/>
      <c r="SH399" s="5"/>
      <c r="SI399" s="5"/>
      <c r="SJ399" s="5"/>
      <c r="SK399" s="5"/>
      <c r="SL399" s="5"/>
      <c r="SM399" s="5"/>
      <c r="SN399" s="5"/>
      <c r="SO399" s="5"/>
      <c r="SP399" s="5"/>
      <c r="SQ399" s="5"/>
      <c r="SR399" s="5"/>
      <c r="SS399" s="5"/>
      <c r="ST399" s="5"/>
      <c r="SU399" s="5"/>
      <c r="SV399" s="5"/>
      <c r="SW399" s="5"/>
      <c r="SX399" s="5"/>
      <c r="SY399" s="5"/>
      <c r="SZ399" s="5"/>
      <c r="TA399" s="5"/>
      <c r="TB399" s="5"/>
      <c r="TC399" s="5"/>
      <c r="TD399" s="5"/>
      <c r="TE399" s="5"/>
      <c r="TF399" s="5"/>
      <c r="TG399" s="5"/>
      <c r="TH399" s="5"/>
      <c r="TI399" s="5"/>
      <c r="TJ399" s="5"/>
      <c r="TK399" s="5"/>
      <c r="TL399" s="5"/>
      <c r="TM399" s="5"/>
      <c r="TN399" s="5"/>
      <c r="TO399" s="5"/>
      <c r="TP399" s="5"/>
      <c r="TQ399" s="5"/>
      <c r="TR399" s="5"/>
      <c r="TS399" s="5"/>
      <c r="TT399" s="5"/>
      <c r="TU399" s="5"/>
      <c r="TV399" s="5"/>
      <c r="TW399" s="5"/>
      <c r="TX399" s="5"/>
      <c r="TY399" s="5"/>
      <c r="TZ399" s="5"/>
      <c r="UA399" s="5"/>
      <c r="UB399" s="5"/>
      <c r="UC399" s="5"/>
      <c r="UD399" s="5"/>
      <c r="UE399" s="5"/>
      <c r="UF399" s="5"/>
      <c r="UG399" s="5"/>
      <c r="UH399" s="5"/>
      <c r="UI399" s="5"/>
      <c r="UJ399" s="5"/>
      <c r="UK399" s="5"/>
      <c r="UL399" s="5"/>
      <c r="UM399" s="5"/>
      <c r="UN399" s="5"/>
      <c r="UO399" s="5"/>
      <c r="UP399" s="5"/>
      <c r="UQ399" s="5"/>
      <c r="UR399" s="5"/>
      <c r="US399" s="5"/>
      <c r="UT399" s="5"/>
      <c r="UU399" s="5"/>
      <c r="UV399" s="5"/>
      <c r="UW399" s="5"/>
      <c r="UX399" s="5"/>
      <c r="UY399" s="5"/>
      <c r="UZ399" s="5"/>
      <c r="VA399" s="5"/>
      <c r="VB399" s="5"/>
      <c r="VC399" s="5"/>
      <c r="VD399" s="5"/>
      <c r="VE399" s="5"/>
      <c r="VF399" s="5"/>
      <c r="VG399" s="5"/>
      <c r="VH399" s="5"/>
      <c r="VI399" s="5"/>
      <c r="VJ399" s="5"/>
      <c r="VK399" s="5"/>
      <c r="VL399" s="5"/>
      <c r="VM399" s="5"/>
      <c r="VN399" s="5"/>
      <c r="VO399" s="5"/>
      <c r="VP399" s="5"/>
      <c r="VQ399" s="5"/>
      <c r="VR399" s="5"/>
      <c r="VS399" s="5"/>
      <c r="VT399" s="5"/>
      <c r="VU399" s="5"/>
      <c r="VV399" s="5"/>
      <c r="VW399" s="5"/>
      <c r="VX399" s="5"/>
      <c r="VY399" s="5"/>
      <c r="VZ399" s="5"/>
      <c r="WA399" s="5"/>
      <c r="WB399" s="5"/>
      <c r="WC399" s="5"/>
      <c r="WD399" s="5"/>
      <c r="WE399" s="5"/>
      <c r="WF399" s="5"/>
      <c r="WG399" s="5"/>
      <c r="WH399" s="5"/>
      <c r="WI399" s="5"/>
      <c r="WJ399" s="5"/>
      <c r="WK399" s="5"/>
      <c r="WL399" s="5"/>
      <c r="WM399" s="5"/>
      <c r="WN399" s="5"/>
      <c r="WO399" s="5"/>
      <c r="WP399" s="5"/>
      <c r="WQ399" s="5"/>
      <c r="WR399" s="5"/>
      <c r="WS399" s="5"/>
      <c r="WT399" s="5"/>
      <c r="WU399" s="5"/>
      <c r="WV399" s="5"/>
      <c r="WW399" s="5"/>
      <c r="WX399" s="5"/>
      <c r="WY399" s="5"/>
      <c r="WZ399" s="5"/>
      <c r="XA399" s="5"/>
      <c r="XB399" s="5"/>
      <c r="XC399" s="5"/>
      <c r="XD399" s="5"/>
      <c r="XE399" s="5"/>
      <c r="XF399" s="5"/>
      <c r="XG399" s="5"/>
      <c r="XH399" s="5"/>
      <c r="XI399" s="5"/>
      <c r="XJ399" s="5"/>
      <c r="XK399" s="5"/>
      <c r="XL399" s="5"/>
      <c r="XM399" s="5"/>
      <c r="XN399" s="5"/>
      <c r="XO399" s="5"/>
      <c r="XP399" s="5"/>
      <c r="XQ399" s="5"/>
      <c r="XR399" s="5"/>
      <c r="XS399" s="5"/>
      <c r="XT399" s="5"/>
      <c r="XU399" s="5"/>
      <c r="XV399" s="5"/>
      <c r="XW399" s="5"/>
    </row>
    <row r="400" spans="39:647" x14ac:dyDescent="0.45">
      <c r="AM400" s="5"/>
      <c r="AN400" s="5"/>
      <c r="AO400" s="5"/>
      <c r="AP400" s="5"/>
      <c r="AQ400" s="5"/>
      <c r="AR400" s="5"/>
      <c r="AS400" s="5"/>
      <c r="AT400" s="5"/>
      <c r="AU400" s="5"/>
      <c r="AV400" s="5"/>
      <c r="AW400" s="5"/>
      <c r="AX400" s="5"/>
      <c r="AY400" s="5"/>
      <c r="AZ400" s="5"/>
      <c r="BA400" s="5"/>
      <c r="BB400" s="5"/>
      <c r="BC400" s="5"/>
      <c r="BD400" s="5"/>
      <c r="BE400" s="5"/>
      <c r="BF400" s="5"/>
      <c r="BG400" s="5"/>
      <c r="BH400" s="5"/>
      <c r="BI400" s="5"/>
      <c r="BJ400" s="5"/>
      <c r="BK400" s="5"/>
      <c r="BL400" s="5"/>
      <c r="BM400" s="5"/>
      <c r="BN400" s="5"/>
      <c r="BO400" s="5"/>
      <c r="BP400" s="5"/>
      <c r="BQ400" s="5"/>
      <c r="BR400" s="5"/>
      <c r="BS400" s="5"/>
      <c r="BT400" s="5"/>
      <c r="BU400" s="5"/>
      <c r="BV400" s="5"/>
      <c r="BW400" s="5"/>
      <c r="BX400" s="5"/>
      <c r="BY400" s="5"/>
      <c r="BZ400" s="5"/>
      <c r="CA400" s="5"/>
      <c r="CB400" s="5"/>
      <c r="CC400" s="5"/>
      <c r="CD400" s="5"/>
      <c r="CE400" s="5"/>
      <c r="CF400" s="5"/>
      <c r="CG400" s="5"/>
      <c r="CH400" s="5"/>
      <c r="CI400" s="5"/>
      <c r="CJ400" s="5"/>
      <c r="CK400" s="5"/>
      <c r="CL400" s="5"/>
      <c r="CM400" s="5"/>
      <c r="CN400" s="5"/>
      <c r="CO400" s="5"/>
      <c r="CP400" s="5"/>
      <c r="CQ400" s="5"/>
      <c r="CR400" s="5"/>
      <c r="CS400" s="5"/>
      <c r="CT400" s="5"/>
      <c r="CU400" s="5"/>
      <c r="CV400" s="5"/>
      <c r="CW400" s="5"/>
      <c r="CX400" s="5"/>
      <c r="CY400" s="5"/>
      <c r="CZ400" s="5"/>
      <c r="DA400" s="5"/>
      <c r="DB400" s="5"/>
      <c r="DC400" s="5"/>
      <c r="DD400" s="5"/>
      <c r="DE400" s="5"/>
      <c r="DF400" s="5"/>
      <c r="DG400" s="5"/>
      <c r="DH400" s="5"/>
      <c r="DI400" s="5"/>
      <c r="DJ400" s="5"/>
      <c r="DK400" s="5"/>
      <c r="DL400" s="5"/>
      <c r="DM400" s="5"/>
      <c r="DN400" s="5"/>
      <c r="DO400" s="5"/>
      <c r="DP400" s="5"/>
      <c r="DQ400" s="5"/>
      <c r="DR400" s="5"/>
      <c r="DS400" s="5"/>
      <c r="DT400" s="5"/>
      <c r="DU400" s="5"/>
      <c r="DV400" s="5"/>
      <c r="DW400" s="5"/>
      <c r="DX400" s="5"/>
      <c r="DY400" s="5"/>
      <c r="DZ400" s="5"/>
      <c r="EA400" s="5"/>
      <c r="EB400" s="5"/>
      <c r="EC400" s="5"/>
      <c r="ED400" s="5"/>
      <c r="EE400" s="5"/>
      <c r="EF400" s="5"/>
      <c r="EG400" s="5"/>
      <c r="EH400" s="5"/>
      <c r="EI400" s="5"/>
      <c r="EJ400" s="5"/>
      <c r="EK400" s="5"/>
      <c r="EL400" s="5"/>
      <c r="EM400" s="5"/>
      <c r="EN400" s="5"/>
      <c r="EO400" s="5"/>
      <c r="EP400" s="5"/>
      <c r="EQ400" s="5"/>
      <c r="ER400" s="5"/>
      <c r="ES400" s="5"/>
      <c r="ET400" s="5"/>
      <c r="EU400" s="5"/>
      <c r="EV400" s="5"/>
      <c r="EW400" s="5"/>
      <c r="EX400" s="5"/>
      <c r="EY400" s="5"/>
      <c r="EZ400" s="5"/>
      <c r="FA400" s="5"/>
      <c r="FB400" s="5"/>
      <c r="FC400" s="5"/>
      <c r="FD400" s="5"/>
      <c r="FE400" s="5"/>
      <c r="FF400" s="5"/>
      <c r="FG400" s="5"/>
      <c r="FH400" s="5"/>
      <c r="FI400" s="5"/>
      <c r="FJ400" s="5"/>
      <c r="FK400" s="5"/>
      <c r="FL400" s="5"/>
      <c r="FM400" s="5"/>
      <c r="FN400" s="5"/>
      <c r="FO400" s="5"/>
      <c r="FP400" s="5"/>
      <c r="FQ400" s="5"/>
      <c r="FR400" s="5"/>
      <c r="FS400" s="5"/>
      <c r="FT400" s="5"/>
      <c r="FU400" s="5"/>
      <c r="FV400" s="5"/>
      <c r="FW400" s="5"/>
      <c r="FX400" s="5"/>
      <c r="FY400" s="5"/>
      <c r="FZ400" s="5"/>
      <c r="GA400" s="5"/>
      <c r="GB400" s="5"/>
      <c r="GC400" s="5"/>
      <c r="GD400" s="5"/>
      <c r="GE400" s="5"/>
      <c r="GF400" s="5"/>
      <c r="GG400" s="5"/>
      <c r="GH400" s="5"/>
      <c r="GI400" s="5"/>
      <c r="GJ400" s="5"/>
      <c r="GK400" s="5"/>
      <c r="GL400" s="5"/>
      <c r="GM400" s="5"/>
      <c r="GN400" s="5"/>
      <c r="GO400" s="5"/>
      <c r="GP400" s="5"/>
      <c r="GQ400" s="5"/>
      <c r="GR400" s="5"/>
      <c r="GS400" s="5"/>
      <c r="GT400" s="5"/>
      <c r="GU400" s="5"/>
      <c r="GV400" s="5"/>
      <c r="GW400" s="5"/>
      <c r="GX400" s="5"/>
      <c r="GY400" s="5"/>
      <c r="GZ400" s="5"/>
      <c r="HA400" s="5"/>
      <c r="HB400" s="5"/>
      <c r="HC400" s="5"/>
      <c r="HD400" s="5"/>
      <c r="HE400" s="5"/>
      <c r="HF400" s="5"/>
      <c r="HG400" s="5"/>
      <c r="HH400" s="5"/>
      <c r="HI400" s="5"/>
      <c r="HJ400" s="5"/>
      <c r="HK400" s="5"/>
      <c r="HL400" s="5"/>
      <c r="HM400" s="5"/>
      <c r="HN400" s="5"/>
      <c r="HO400" s="5"/>
      <c r="HP400" s="5"/>
      <c r="HQ400" s="5"/>
      <c r="HR400" s="5"/>
      <c r="HS400" s="5"/>
      <c r="HT400" s="5"/>
      <c r="HU400" s="5"/>
      <c r="HV400" s="5"/>
      <c r="HW400" s="5"/>
      <c r="HX400" s="5"/>
      <c r="HY400" s="5"/>
      <c r="HZ400" s="5"/>
      <c r="IA400" s="5"/>
      <c r="IB400" s="5"/>
      <c r="IC400" s="5"/>
      <c r="ID400" s="5"/>
      <c r="IE400" s="5"/>
      <c r="IF400" s="5"/>
      <c r="IG400" s="5"/>
      <c r="IH400" s="5"/>
      <c r="II400" s="5"/>
      <c r="IJ400" s="5"/>
      <c r="IK400" s="5"/>
      <c r="IL400" s="5"/>
      <c r="IM400" s="5"/>
      <c r="IN400" s="5"/>
      <c r="IO400" s="5"/>
      <c r="IP400" s="5"/>
      <c r="IQ400" s="5"/>
      <c r="IR400" s="5"/>
      <c r="IS400" s="5"/>
      <c r="IT400" s="5"/>
      <c r="IU400" s="5"/>
      <c r="IV400" s="5"/>
      <c r="IW400" s="5"/>
      <c r="IX400" s="5"/>
      <c r="IY400" s="5"/>
      <c r="IZ400" s="5"/>
      <c r="JA400" s="5"/>
      <c r="JB400" s="5"/>
      <c r="JC400" s="5"/>
      <c r="JD400" s="5"/>
      <c r="JE400" s="5"/>
      <c r="JF400" s="5"/>
      <c r="JG400" s="5"/>
      <c r="JH400" s="5"/>
      <c r="JI400" s="5"/>
      <c r="JJ400" s="5"/>
      <c r="JK400" s="5"/>
      <c r="JL400" s="5"/>
      <c r="JM400" s="5"/>
      <c r="JN400" s="5"/>
      <c r="JO400" s="5"/>
      <c r="JP400" s="5"/>
      <c r="JQ400" s="5"/>
      <c r="JR400" s="5"/>
      <c r="JS400" s="5"/>
      <c r="JT400" s="5"/>
      <c r="JU400" s="5"/>
      <c r="JV400" s="5"/>
      <c r="JW400" s="5"/>
      <c r="JX400" s="5"/>
      <c r="JY400" s="5"/>
      <c r="JZ400" s="5"/>
      <c r="KA400" s="5"/>
      <c r="KB400" s="5"/>
      <c r="KC400" s="5"/>
      <c r="KD400" s="5"/>
      <c r="KE400" s="5"/>
      <c r="KF400" s="5"/>
      <c r="KG400" s="5"/>
      <c r="KH400" s="5"/>
      <c r="KI400" s="5"/>
      <c r="KJ400" s="5"/>
      <c r="KK400" s="5"/>
      <c r="KL400" s="5"/>
      <c r="KM400" s="5"/>
      <c r="KN400" s="5"/>
      <c r="KO400" s="5"/>
      <c r="KP400" s="5"/>
      <c r="KQ400" s="5"/>
      <c r="KR400" s="5"/>
      <c r="KS400" s="5"/>
      <c r="KT400" s="5"/>
      <c r="KU400" s="5"/>
      <c r="KV400" s="5"/>
      <c r="KW400" s="5"/>
      <c r="KX400" s="5"/>
      <c r="KY400" s="5"/>
      <c r="KZ400" s="5"/>
      <c r="LA400" s="5"/>
      <c r="LB400" s="5"/>
      <c r="LC400" s="5"/>
      <c r="LD400" s="5"/>
      <c r="LE400" s="5"/>
      <c r="LF400" s="5"/>
      <c r="LG400" s="5"/>
      <c r="LH400" s="5"/>
      <c r="LI400" s="5"/>
      <c r="LJ400" s="5"/>
      <c r="LK400" s="5"/>
      <c r="LL400" s="5"/>
      <c r="LM400" s="5"/>
      <c r="LN400" s="5"/>
      <c r="LO400" s="5"/>
      <c r="LP400" s="5"/>
      <c r="LQ400" s="5"/>
      <c r="LR400" s="5"/>
      <c r="LS400" s="5"/>
      <c r="LT400" s="5"/>
      <c r="LU400" s="5"/>
      <c r="LV400" s="5"/>
      <c r="LW400" s="5"/>
      <c r="LX400" s="5"/>
      <c r="LY400" s="5"/>
      <c r="LZ400" s="5"/>
      <c r="MA400" s="5"/>
      <c r="MB400" s="5"/>
      <c r="MC400" s="5"/>
      <c r="MD400" s="5"/>
      <c r="ME400" s="5"/>
      <c r="MF400" s="5"/>
      <c r="MG400" s="5"/>
      <c r="MH400" s="5"/>
      <c r="MI400" s="5"/>
      <c r="MJ400" s="5"/>
      <c r="MK400" s="5"/>
      <c r="ML400" s="5"/>
      <c r="MM400" s="5"/>
      <c r="MN400" s="5"/>
      <c r="MO400" s="5"/>
      <c r="MP400" s="5"/>
      <c r="MQ400" s="5"/>
      <c r="MR400" s="5"/>
      <c r="MS400" s="5"/>
      <c r="MT400" s="5"/>
      <c r="MU400" s="5"/>
      <c r="MV400" s="5"/>
      <c r="MW400" s="5"/>
      <c r="MX400" s="5"/>
      <c r="MY400" s="5"/>
      <c r="MZ400" s="5"/>
      <c r="NA400" s="5"/>
      <c r="NB400" s="5"/>
      <c r="NC400" s="5"/>
      <c r="ND400" s="5"/>
      <c r="NE400" s="5"/>
      <c r="NF400" s="5"/>
      <c r="NG400" s="5"/>
      <c r="NH400" s="5"/>
      <c r="NI400" s="5"/>
      <c r="NJ400" s="5"/>
      <c r="NK400" s="5"/>
      <c r="NL400" s="5"/>
      <c r="NM400" s="5"/>
      <c r="NN400" s="5"/>
      <c r="NO400" s="5"/>
      <c r="NP400" s="5"/>
      <c r="NQ400" s="5"/>
      <c r="NR400" s="5"/>
      <c r="NS400" s="5"/>
      <c r="NT400" s="5"/>
      <c r="NU400" s="5"/>
      <c r="NV400" s="5"/>
      <c r="NW400" s="5"/>
      <c r="NX400" s="5"/>
      <c r="NY400" s="5"/>
      <c r="NZ400" s="5"/>
      <c r="OA400" s="5"/>
      <c r="OB400" s="5"/>
      <c r="OC400" s="5"/>
      <c r="OD400" s="5"/>
      <c r="OE400" s="5"/>
      <c r="OF400" s="5"/>
      <c r="OG400" s="5"/>
      <c r="OH400" s="5"/>
      <c r="OI400" s="5"/>
      <c r="OJ400" s="5"/>
      <c r="OK400" s="5"/>
      <c r="OL400" s="5"/>
      <c r="OM400" s="5"/>
      <c r="ON400" s="5"/>
      <c r="OO400" s="5"/>
      <c r="OP400" s="5"/>
      <c r="OQ400" s="5"/>
      <c r="OR400" s="5"/>
      <c r="OS400" s="5"/>
      <c r="OT400" s="5"/>
      <c r="OU400" s="5"/>
      <c r="OV400" s="5"/>
      <c r="OW400" s="5"/>
      <c r="OX400" s="5"/>
      <c r="OY400" s="5"/>
      <c r="OZ400" s="5"/>
      <c r="PA400" s="5"/>
      <c r="PB400" s="5"/>
      <c r="PC400" s="5"/>
      <c r="PD400" s="5"/>
      <c r="PE400" s="5"/>
      <c r="PF400" s="5"/>
      <c r="PG400" s="5"/>
      <c r="PH400" s="5"/>
      <c r="PI400" s="5"/>
      <c r="PJ400" s="5"/>
      <c r="PK400" s="5"/>
      <c r="PL400" s="5"/>
      <c r="PM400" s="5"/>
      <c r="PN400" s="5"/>
      <c r="PO400" s="5"/>
      <c r="PP400" s="5"/>
      <c r="PQ400" s="5"/>
      <c r="PR400" s="5"/>
      <c r="PS400" s="5"/>
      <c r="PT400" s="5"/>
      <c r="PU400" s="5"/>
      <c r="PV400" s="5"/>
      <c r="PW400" s="5"/>
      <c r="PX400" s="5"/>
      <c r="PY400" s="5"/>
      <c r="PZ400" s="5"/>
      <c r="QA400" s="5"/>
      <c r="QB400" s="5"/>
      <c r="QC400" s="5"/>
      <c r="QD400" s="5"/>
      <c r="QE400" s="5"/>
      <c r="QF400" s="5"/>
      <c r="QG400" s="5"/>
      <c r="QH400" s="5"/>
      <c r="QI400" s="5"/>
      <c r="QJ400" s="5"/>
      <c r="QK400" s="5"/>
      <c r="QL400" s="5"/>
      <c r="QM400" s="5"/>
      <c r="QN400" s="5"/>
      <c r="QO400" s="5"/>
      <c r="QP400" s="5"/>
      <c r="QQ400" s="5"/>
      <c r="QR400" s="5"/>
      <c r="QS400" s="5"/>
      <c r="QT400" s="5"/>
      <c r="QU400" s="5"/>
      <c r="QV400" s="5"/>
      <c r="QW400" s="5"/>
      <c r="QX400" s="5"/>
      <c r="QY400" s="5"/>
      <c r="QZ400" s="5"/>
      <c r="RA400" s="5"/>
      <c r="RB400" s="5"/>
      <c r="RC400" s="5"/>
      <c r="RD400" s="5"/>
      <c r="RE400" s="5"/>
      <c r="RF400" s="5"/>
      <c r="RG400" s="5"/>
      <c r="RH400" s="5"/>
      <c r="RI400" s="5"/>
      <c r="RJ400" s="5"/>
      <c r="RK400" s="5"/>
      <c r="RL400" s="5"/>
      <c r="RM400" s="5"/>
      <c r="RN400" s="5"/>
      <c r="RO400" s="5"/>
      <c r="RP400" s="5"/>
      <c r="RQ400" s="5"/>
      <c r="RR400" s="5"/>
      <c r="RS400" s="5"/>
      <c r="RT400" s="5"/>
      <c r="RU400" s="5"/>
      <c r="RV400" s="5"/>
      <c r="RW400" s="5"/>
      <c r="RX400" s="5"/>
      <c r="RY400" s="5"/>
      <c r="RZ400" s="5"/>
      <c r="SA400" s="5"/>
      <c r="SB400" s="5"/>
      <c r="SC400" s="5"/>
      <c r="SD400" s="5"/>
      <c r="SE400" s="5"/>
      <c r="SF400" s="5"/>
      <c r="SG400" s="5"/>
      <c r="SH400" s="5"/>
      <c r="SI400" s="5"/>
      <c r="SJ400" s="5"/>
      <c r="SK400" s="5"/>
      <c r="SL400" s="5"/>
      <c r="SM400" s="5"/>
      <c r="SN400" s="5"/>
      <c r="SO400" s="5"/>
      <c r="SP400" s="5"/>
      <c r="SQ400" s="5"/>
      <c r="SR400" s="5"/>
      <c r="SS400" s="5"/>
      <c r="ST400" s="5"/>
      <c r="SU400" s="5"/>
      <c r="SV400" s="5"/>
      <c r="SW400" s="5"/>
      <c r="SX400" s="5"/>
      <c r="SY400" s="5"/>
      <c r="SZ400" s="5"/>
      <c r="TA400" s="5"/>
      <c r="TB400" s="5"/>
      <c r="TC400" s="5"/>
      <c r="TD400" s="5"/>
      <c r="TE400" s="5"/>
      <c r="TF400" s="5"/>
      <c r="TG400" s="5"/>
      <c r="TH400" s="5"/>
      <c r="TI400" s="5"/>
      <c r="TJ400" s="5"/>
      <c r="TK400" s="5"/>
      <c r="TL400" s="5"/>
      <c r="TM400" s="5"/>
      <c r="TN400" s="5"/>
      <c r="TO400" s="5"/>
      <c r="TP400" s="5"/>
      <c r="TQ400" s="5"/>
      <c r="TR400" s="5"/>
      <c r="TS400" s="5"/>
      <c r="TT400" s="5"/>
      <c r="TU400" s="5"/>
      <c r="TV400" s="5"/>
      <c r="TW400" s="5"/>
      <c r="TX400" s="5"/>
      <c r="TY400" s="5"/>
      <c r="TZ400" s="5"/>
      <c r="UA400" s="5"/>
      <c r="UB400" s="5"/>
      <c r="UC400" s="5"/>
      <c r="UD400" s="5"/>
      <c r="UE400" s="5"/>
      <c r="UF400" s="5"/>
      <c r="UG400" s="5"/>
      <c r="UH400" s="5"/>
      <c r="UI400" s="5"/>
      <c r="UJ400" s="5"/>
      <c r="UK400" s="5"/>
      <c r="UL400" s="5"/>
      <c r="UM400" s="5"/>
      <c r="UN400" s="5"/>
      <c r="UO400" s="5"/>
      <c r="UP400" s="5"/>
      <c r="UQ400" s="5"/>
      <c r="UR400" s="5"/>
      <c r="US400" s="5"/>
      <c r="UT400" s="5"/>
      <c r="UU400" s="5"/>
      <c r="UV400" s="5"/>
      <c r="UW400" s="5"/>
      <c r="UX400" s="5"/>
      <c r="UY400" s="5"/>
      <c r="UZ400" s="5"/>
      <c r="VA400" s="5"/>
      <c r="VB400" s="5"/>
      <c r="VC400" s="5"/>
      <c r="VD400" s="5"/>
      <c r="VE400" s="5"/>
      <c r="VF400" s="5"/>
      <c r="VG400" s="5"/>
      <c r="VH400" s="5"/>
      <c r="VI400" s="5"/>
      <c r="VJ400" s="5"/>
      <c r="VK400" s="5"/>
      <c r="VL400" s="5"/>
      <c r="VM400" s="5"/>
      <c r="VN400" s="5"/>
      <c r="VO400" s="5"/>
      <c r="VP400" s="5"/>
      <c r="VQ400" s="5"/>
      <c r="VR400" s="5"/>
      <c r="VS400" s="5"/>
      <c r="VT400" s="5"/>
      <c r="VU400" s="5"/>
      <c r="VV400" s="5"/>
      <c r="VW400" s="5"/>
      <c r="VX400" s="5"/>
      <c r="VY400" s="5"/>
      <c r="VZ400" s="5"/>
      <c r="WA400" s="5"/>
      <c r="WB400" s="5"/>
      <c r="WC400" s="5"/>
      <c r="WD400" s="5"/>
      <c r="WE400" s="5"/>
      <c r="WF400" s="5"/>
      <c r="WG400" s="5"/>
      <c r="WH400" s="5"/>
      <c r="WI400" s="5"/>
      <c r="WJ400" s="5"/>
      <c r="WK400" s="5"/>
      <c r="WL400" s="5"/>
      <c r="WM400" s="5"/>
      <c r="WN400" s="5"/>
      <c r="WO400" s="5"/>
      <c r="WP400" s="5"/>
      <c r="WQ400" s="5"/>
      <c r="WR400" s="5"/>
      <c r="WS400" s="5"/>
      <c r="WT400" s="5"/>
      <c r="WU400" s="5"/>
      <c r="WV400" s="5"/>
      <c r="WW400" s="5"/>
      <c r="WX400" s="5"/>
      <c r="WY400" s="5"/>
      <c r="WZ400" s="5"/>
      <c r="XA400" s="5"/>
      <c r="XB400" s="5"/>
      <c r="XC400" s="5"/>
      <c r="XD400" s="5"/>
      <c r="XE400" s="5"/>
      <c r="XF400" s="5"/>
      <c r="XG400" s="5"/>
      <c r="XH400" s="5"/>
      <c r="XI400" s="5"/>
      <c r="XJ400" s="5"/>
      <c r="XK400" s="5"/>
      <c r="XL400" s="5"/>
      <c r="XM400" s="5"/>
      <c r="XN400" s="5"/>
      <c r="XO400" s="5"/>
      <c r="XP400" s="5"/>
      <c r="XQ400" s="5"/>
      <c r="XR400" s="5"/>
      <c r="XS400" s="5"/>
      <c r="XT400" s="5"/>
      <c r="XU400" s="5"/>
      <c r="XV400" s="5"/>
      <c r="XW400" s="5"/>
    </row>
    <row r="401" spans="39:647" x14ac:dyDescent="0.45">
      <c r="AM401" s="5"/>
      <c r="AN401" s="5"/>
      <c r="AO401" s="5"/>
      <c r="AP401" s="5"/>
      <c r="AQ401" s="5"/>
      <c r="AR401" s="5"/>
      <c r="AS401" s="5"/>
      <c r="AT401" s="5"/>
      <c r="AU401" s="5"/>
      <c r="AV401" s="5"/>
      <c r="AW401" s="5"/>
      <c r="AX401" s="5"/>
      <c r="AY401" s="5"/>
      <c r="AZ401" s="5"/>
      <c r="BA401" s="5"/>
      <c r="BB401" s="5"/>
      <c r="BC401" s="5"/>
      <c r="BD401" s="5"/>
      <c r="BE401" s="5"/>
      <c r="BF401" s="5"/>
      <c r="BG401" s="5"/>
      <c r="BH401" s="5"/>
      <c r="BI401" s="5"/>
      <c r="BJ401" s="5"/>
      <c r="BK401" s="5"/>
      <c r="BL401" s="5"/>
      <c r="BM401" s="5"/>
      <c r="BN401" s="5"/>
      <c r="BO401" s="5"/>
      <c r="BP401" s="5"/>
      <c r="BQ401" s="5"/>
      <c r="BR401" s="5"/>
      <c r="BS401" s="5"/>
      <c r="BT401" s="5"/>
      <c r="BU401" s="5"/>
      <c r="BV401" s="5"/>
      <c r="BW401" s="5"/>
      <c r="BX401" s="5"/>
      <c r="BY401" s="5"/>
      <c r="BZ401" s="5"/>
      <c r="CA401" s="5"/>
      <c r="CB401" s="5"/>
      <c r="CC401" s="5"/>
      <c r="CD401" s="5"/>
      <c r="CE401" s="5"/>
      <c r="CF401" s="5"/>
      <c r="CG401" s="5"/>
      <c r="CH401" s="5"/>
      <c r="CI401" s="5"/>
      <c r="CJ401" s="5"/>
      <c r="CK401" s="5"/>
      <c r="CL401" s="5"/>
      <c r="CM401" s="5"/>
      <c r="CN401" s="5"/>
      <c r="CO401" s="5"/>
      <c r="CP401" s="5"/>
      <c r="CQ401" s="5"/>
      <c r="CR401" s="5"/>
      <c r="CS401" s="5"/>
      <c r="CT401" s="5"/>
      <c r="CU401" s="5"/>
      <c r="CV401" s="5"/>
      <c r="CW401" s="5"/>
      <c r="CX401" s="5"/>
      <c r="CY401" s="5"/>
      <c r="CZ401" s="5"/>
      <c r="DA401" s="5"/>
      <c r="DB401" s="5"/>
      <c r="DC401" s="5"/>
      <c r="DD401" s="5"/>
      <c r="DE401" s="5"/>
      <c r="DF401" s="5"/>
      <c r="DG401" s="5"/>
      <c r="DH401" s="5"/>
      <c r="DI401" s="5"/>
      <c r="DJ401" s="5"/>
      <c r="DK401" s="5"/>
      <c r="DL401" s="5"/>
      <c r="DM401" s="5"/>
      <c r="DN401" s="5"/>
      <c r="DO401" s="5"/>
      <c r="DP401" s="5"/>
      <c r="DQ401" s="5"/>
      <c r="DR401" s="5"/>
      <c r="DS401" s="5"/>
      <c r="DT401" s="5"/>
      <c r="DU401" s="5"/>
      <c r="DV401" s="5"/>
      <c r="DW401" s="5"/>
      <c r="DX401" s="5"/>
      <c r="DY401" s="5"/>
      <c r="DZ401" s="5"/>
      <c r="EA401" s="5"/>
      <c r="EB401" s="5"/>
      <c r="EC401" s="5"/>
      <c r="ED401" s="5"/>
      <c r="EE401" s="5"/>
      <c r="EF401" s="5"/>
      <c r="EG401" s="5"/>
      <c r="EH401" s="5"/>
      <c r="EI401" s="5"/>
      <c r="EJ401" s="5"/>
      <c r="EK401" s="5"/>
      <c r="EL401" s="5"/>
      <c r="EM401" s="5"/>
      <c r="EN401" s="5"/>
      <c r="EO401" s="5"/>
      <c r="EP401" s="5"/>
      <c r="EQ401" s="5"/>
      <c r="ER401" s="5"/>
      <c r="ES401" s="5"/>
      <c r="ET401" s="5"/>
      <c r="EU401" s="5"/>
      <c r="EV401" s="5"/>
      <c r="EW401" s="5"/>
      <c r="EX401" s="5"/>
      <c r="EY401" s="5"/>
      <c r="EZ401" s="5"/>
      <c r="FA401" s="5"/>
      <c r="FB401" s="5"/>
      <c r="FC401" s="5"/>
      <c r="FD401" s="5"/>
      <c r="FE401" s="5"/>
      <c r="FF401" s="5"/>
      <c r="FG401" s="5"/>
      <c r="FH401" s="5"/>
      <c r="FI401" s="5"/>
      <c r="FJ401" s="5"/>
      <c r="FK401" s="5"/>
      <c r="FL401" s="5"/>
      <c r="FM401" s="5"/>
      <c r="FN401" s="5"/>
      <c r="FO401" s="5"/>
      <c r="FP401" s="5"/>
      <c r="FQ401" s="5"/>
      <c r="FR401" s="5"/>
      <c r="FS401" s="5"/>
      <c r="FT401" s="5"/>
      <c r="FU401" s="5"/>
      <c r="FV401" s="5"/>
      <c r="FW401" s="5"/>
      <c r="FX401" s="5"/>
      <c r="FY401" s="5"/>
      <c r="FZ401" s="5"/>
      <c r="GA401" s="5"/>
      <c r="GB401" s="5"/>
      <c r="GC401" s="5"/>
      <c r="GD401" s="5"/>
      <c r="GE401" s="5"/>
      <c r="GF401" s="5"/>
      <c r="GG401" s="5"/>
      <c r="GH401" s="5"/>
      <c r="GI401" s="5"/>
      <c r="GJ401" s="5"/>
      <c r="GK401" s="5"/>
      <c r="GL401" s="5"/>
      <c r="GM401" s="5"/>
      <c r="GN401" s="5"/>
      <c r="GO401" s="5"/>
      <c r="GP401" s="5"/>
      <c r="GQ401" s="5"/>
      <c r="GR401" s="5"/>
      <c r="GS401" s="5"/>
      <c r="GT401" s="5"/>
      <c r="GU401" s="5"/>
      <c r="GV401" s="5"/>
      <c r="GW401" s="5"/>
      <c r="GX401" s="5"/>
      <c r="GY401" s="5"/>
      <c r="GZ401" s="5"/>
      <c r="HA401" s="5"/>
      <c r="HB401" s="5"/>
      <c r="HC401" s="5"/>
      <c r="HD401" s="5"/>
      <c r="HE401" s="5"/>
      <c r="HF401" s="5"/>
      <c r="HG401" s="5"/>
      <c r="HH401" s="5"/>
      <c r="HI401" s="5"/>
      <c r="HJ401" s="5"/>
      <c r="HK401" s="5"/>
      <c r="HL401" s="5"/>
      <c r="HM401" s="5"/>
      <c r="HN401" s="5"/>
      <c r="HO401" s="5"/>
      <c r="HP401" s="5"/>
      <c r="HQ401" s="5"/>
      <c r="HR401" s="5"/>
      <c r="HS401" s="5"/>
      <c r="HT401" s="5"/>
      <c r="HU401" s="5"/>
      <c r="HV401" s="5"/>
      <c r="HW401" s="5"/>
      <c r="HX401" s="5"/>
      <c r="HY401" s="5"/>
      <c r="HZ401" s="5"/>
      <c r="IA401" s="5"/>
      <c r="IB401" s="5"/>
      <c r="IC401" s="5"/>
      <c r="ID401" s="5"/>
      <c r="IE401" s="5"/>
      <c r="IF401" s="5"/>
      <c r="IG401" s="5"/>
      <c r="IH401" s="5"/>
      <c r="II401" s="5"/>
      <c r="IJ401" s="5"/>
      <c r="IK401" s="5"/>
      <c r="IL401" s="5"/>
      <c r="IM401" s="5"/>
      <c r="IN401" s="5"/>
      <c r="IO401" s="5"/>
      <c r="IP401" s="5"/>
      <c r="IQ401" s="5"/>
      <c r="IR401" s="5"/>
      <c r="IS401" s="5"/>
      <c r="IT401" s="5"/>
      <c r="IU401" s="5"/>
      <c r="IV401" s="5"/>
      <c r="IW401" s="5"/>
      <c r="IX401" s="5"/>
      <c r="IY401" s="5"/>
      <c r="IZ401" s="5"/>
      <c r="JA401" s="5"/>
      <c r="JB401" s="5"/>
      <c r="JC401" s="5"/>
      <c r="JD401" s="5"/>
      <c r="JE401" s="5"/>
      <c r="JF401" s="5"/>
      <c r="JG401" s="5"/>
      <c r="JH401" s="5"/>
      <c r="JI401" s="5"/>
      <c r="JJ401" s="5"/>
      <c r="JK401" s="5"/>
      <c r="JL401" s="5"/>
      <c r="JM401" s="5"/>
      <c r="JN401" s="5"/>
      <c r="JO401" s="5"/>
      <c r="JP401" s="5"/>
      <c r="JQ401" s="5"/>
      <c r="JR401" s="5"/>
      <c r="JS401" s="5"/>
      <c r="JT401" s="5"/>
      <c r="JU401" s="5"/>
      <c r="JV401" s="5"/>
      <c r="JW401" s="5"/>
      <c r="JX401" s="5"/>
      <c r="JY401" s="5"/>
      <c r="JZ401" s="5"/>
      <c r="KA401" s="5"/>
      <c r="KB401" s="5"/>
      <c r="KC401" s="5"/>
      <c r="KD401" s="5"/>
      <c r="KE401" s="5"/>
      <c r="KF401" s="5"/>
      <c r="KG401" s="5"/>
      <c r="KH401" s="5"/>
      <c r="KI401" s="5"/>
      <c r="KJ401" s="5"/>
      <c r="KK401" s="5"/>
      <c r="KL401" s="5"/>
      <c r="KM401" s="5"/>
      <c r="KN401" s="5"/>
      <c r="KO401" s="5"/>
      <c r="KP401" s="5"/>
      <c r="KQ401" s="5"/>
      <c r="KR401" s="5"/>
      <c r="KS401" s="5"/>
      <c r="KT401" s="5"/>
      <c r="KU401" s="5"/>
      <c r="KV401" s="5"/>
      <c r="KW401" s="5"/>
      <c r="KX401" s="5"/>
      <c r="KY401" s="5"/>
      <c r="KZ401" s="5"/>
      <c r="LA401" s="5"/>
      <c r="LB401" s="5"/>
      <c r="LC401" s="5"/>
      <c r="LD401" s="5"/>
      <c r="LE401" s="5"/>
      <c r="LF401" s="5"/>
      <c r="LG401" s="5"/>
      <c r="LH401" s="5"/>
      <c r="LI401" s="5"/>
      <c r="LJ401" s="5"/>
      <c r="LK401" s="5"/>
      <c r="LL401" s="5"/>
      <c r="LM401" s="5"/>
      <c r="LN401" s="5"/>
      <c r="LO401" s="5"/>
      <c r="LP401" s="5"/>
      <c r="LQ401" s="5"/>
      <c r="LR401" s="5"/>
      <c r="LS401" s="5"/>
      <c r="LT401" s="5"/>
      <c r="LU401" s="5"/>
      <c r="LV401" s="5"/>
      <c r="LW401" s="5"/>
      <c r="LX401" s="5"/>
      <c r="LY401" s="5"/>
      <c r="LZ401" s="5"/>
      <c r="MA401" s="5"/>
      <c r="MB401" s="5"/>
      <c r="MC401" s="5"/>
      <c r="MD401" s="5"/>
      <c r="ME401" s="5"/>
      <c r="MF401" s="5"/>
      <c r="MG401" s="5"/>
      <c r="MH401" s="5"/>
      <c r="MI401" s="5"/>
      <c r="MJ401" s="5"/>
      <c r="MK401" s="5"/>
      <c r="ML401" s="5"/>
      <c r="MM401" s="5"/>
      <c r="MN401" s="5"/>
      <c r="MO401" s="5"/>
      <c r="MP401" s="5"/>
      <c r="MQ401" s="5"/>
      <c r="MR401" s="5"/>
      <c r="MS401" s="5"/>
      <c r="MT401" s="5"/>
      <c r="MU401" s="5"/>
      <c r="MV401" s="5"/>
      <c r="MW401" s="5"/>
      <c r="MX401" s="5"/>
      <c r="MY401" s="5"/>
      <c r="MZ401" s="5"/>
      <c r="NA401" s="5"/>
      <c r="NB401" s="5"/>
      <c r="NC401" s="5"/>
      <c r="ND401" s="5"/>
      <c r="NE401" s="5"/>
      <c r="NF401" s="5"/>
      <c r="NG401" s="5"/>
      <c r="NH401" s="5"/>
      <c r="NI401" s="5"/>
      <c r="NJ401" s="5"/>
      <c r="NK401" s="5"/>
      <c r="NL401" s="5"/>
      <c r="NM401" s="5"/>
      <c r="NN401" s="5"/>
      <c r="NO401" s="5"/>
      <c r="NP401" s="5"/>
      <c r="NQ401" s="5"/>
      <c r="NR401" s="5"/>
      <c r="NS401" s="5"/>
      <c r="NT401" s="5"/>
      <c r="NU401" s="5"/>
      <c r="NV401" s="5"/>
      <c r="NW401" s="5"/>
      <c r="NX401" s="5"/>
      <c r="NY401" s="5"/>
      <c r="NZ401" s="5"/>
      <c r="OA401" s="5"/>
      <c r="OB401" s="5"/>
      <c r="OC401" s="5"/>
      <c r="OD401" s="5"/>
      <c r="OE401" s="5"/>
      <c r="OF401" s="5"/>
      <c r="OG401" s="5"/>
      <c r="OH401" s="5"/>
      <c r="OI401" s="5"/>
      <c r="OJ401" s="5"/>
      <c r="OK401" s="5"/>
      <c r="OL401" s="5"/>
      <c r="OM401" s="5"/>
      <c r="ON401" s="5"/>
      <c r="OO401" s="5"/>
      <c r="OP401" s="5"/>
      <c r="OQ401" s="5"/>
      <c r="OR401" s="5"/>
      <c r="OS401" s="5"/>
      <c r="OT401" s="5"/>
      <c r="OU401" s="5"/>
      <c r="OV401" s="5"/>
      <c r="OW401" s="5"/>
      <c r="OX401" s="5"/>
      <c r="OY401" s="5"/>
      <c r="OZ401" s="5"/>
      <c r="PA401" s="5"/>
      <c r="PB401" s="5"/>
      <c r="PC401" s="5"/>
      <c r="PD401" s="5"/>
      <c r="PE401" s="5"/>
      <c r="PF401" s="5"/>
      <c r="PG401" s="5"/>
      <c r="PH401" s="5"/>
      <c r="PI401" s="5"/>
      <c r="PJ401" s="5"/>
      <c r="PK401" s="5"/>
      <c r="PL401" s="5"/>
      <c r="PM401" s="5"/>
      <c r="PN401" s="5"/>
      <c r="PO401" s="5"/>
      <c r="PP401" s="5"/>
      <c r="PQ401" s="5"/>
      <c r="PR401" s="5"/>
      <c r="PS401" s="5"/>
      <c r="PT401" s="5"/>
      <c r="PU401" s="5"/>
      <c r="PV401" s="5"/>
      <c r="PW401" s="5"/>
      <c r="PX401" s="5"/>
      <c r="PY401" s="5"/>
      <c r="PZ401" s="5"/>
      <c r="QA401" s="5"/>
      <c r="QB401" s="5"/>
      <c r="QC401" s="5"/>
      <c r="QD401" s="5"/>
      <c r="QE401" s="5"/>
      <c r="QF401" s="5"/>
      <c r="QG401" s="5"/>
      <c r="QH401" s="5"/>
      <c r="QI401" s="5"/>
      <c r="QJ401" s="5"/>
      <c r="QK401" s="5"/>
      <c r="QL401" s="5"/>
      <c r="QM401" s="5"/>
      <c r="QN401" s="5"/>
      <c r="QO401" s="5"/>
      <c r="QP401" s="5"/>
      <c r="QQ401" s="5"/>
      <c r="QR401" s="5"/>
      <c r="QS401" s="5"/>
      <c r="QT401" s="5"/>
      <c r="QU401" s="5"/>
      <c r="QV401" s="5"/>
      <c r="QW401" s="5"/>
      <c r="QX401" s="5"/>
      <c r="QY401" s="5"/>
      <c r="QZ401" s="5"/>
      <c r="RA401" s="5"/>
      <c r="RB401" s="5"/>
      <c r="RC401" s="5"/>
      <c r="RD401" s="5"/>
      <c r="RE401" s="5"/>
      <c r="RF401" s="5"/>
      <c r="RG401" s="5"/>
      <c r="RH401" s="5"/>
      <c r="RI401" s="5"/>
      <c r="RJ401" s="5"/>
      <c r="RK401" s="5"/>
      <c r="RL401" s="5"/>
      <c r="RM401" s="5"/>
      <c r="RN401" s="5"/>
      <c r="RO401" s="5"/>
      <c r="RP401" s="5"/>
      <c r="RQ401" s="5"/>
      <c r="RR401" s="5"/>
      <c r="RS401" s="5"/>
      <c r="RT401" s="5"/>
      <c r="RU401" s="5"/>
      <c r="RV401" s="5"/>
      <c r="RW401" s="5"/>
      <c r="RX401" s="5"/>
      <c r="RY401" s="5"/>
      <c r="RZ401" s="5"/>
      <c r="SA401" s="5"/>
      <c r="SB401" s="5"/>
      <c r="SC401" s="5"/>
      <c r="SD401" s="5"/>
      <c r="SE401" s="5"/>
      <c r="SF401" s="5"/>
      <c r="SG401" s="5"/>
      <c r="SH401" s="5"/>
      <c r="SI401" s="5"/>
      <c r="SJ401" s="5"/>
      <c r="SK401" s="5"/>
      <c r="SL401" s="5"/>
      <c r="SM401" s="5"/>
      <c r="SN401" s="5"/>
      <c r="SO401" s="5"/>
      <c r="SP401" s="5"/>
      <c r="SQ401" s="5"/>
      <c r="SR401" s="5"/>
      <c r="SS401" s="5"/>
      <c r="ST401" s="5"/>
      <c r="SU401" s="5"/>
      <c r="SV401" s="5"/>
      <c r="SW401" s="5"/>
      <c r="SX401" s="5"/>
      <c r="SY401" s="5"/>
      <c r="SZ401" s="5"/>
      <c r="TA401" s="5"/>
      <c r="TB401" s="5"/>
      <c r="TC401" s="5"/>
      <c r="TD401" s="5"/>
      <c r="TE401" s="5"/>
      <c r="TF401" s="5"/>
      <c r="TG401" s="5"/>
      <c r="TH401" s="5"/>
      <c r="TI401" s="5"/>
      <c r="TJ401" s="5"/>
      <c r="TK401" s="5"/>
      <c r="TL401" s="5"/>
      <c r="TM401" s="5"/>
      <c r="TN401" s="5"/>
      <c r="TO401" s="5"/>
      <c r="TP401" s="5"/>
      <c r="TQ401" s="5"/>
      <c r="TR401" s="5"/>
      <c r="TS401" s="5"/>
      <c r="TT401" s="5"/>
      <c r="TU401" s="5"/>
      <c r="TV401" s="5"/>
      <c r="TW401" s="5"/>
      <c r="TX401" s="5"/>
      <c r="TY401" s="5"/>
      <c r="TZ401" s="5"/>
      <c r="UA401" s="5"/>
      <c r="UB401" s="5"/>
      <c r="UC401" s="5"/>
      <c r="UD401" s="5"/>
      <c r="UE401" s="5"/>
      <c r="UF401" s="5"/>
      <c r="UG401" s="5"/>
      <c r="UH401" s="5"/>
      <c r="UI401" s="5"/>
      <c r="UJ401" s="5"/>
      <c r="UK401" s="5"/>
      <c r="UL401" s="5"/>
      <c r="UM401" s="5"/>
      <c r="UN401" s="5"/>
      <c r="UO401" s="5"/>
      <c r="UP401" s="5"/>
      <c r="UQ401" s="5"/>
      <c r="UR401" s="5"/>
      <c r="US401" s="5"/>
      <c r="UT401" s="5"/>
      <c r="UU401" s="5"/>
      <c r="UV401" s="5"/>
      <c r="UW401" s="5"/>
      <c r="UX401" s="5"/>
      <c r="UY401" s="5"/>
      <c r="UZ401" s="5"/>
      <c r="VA401" s="5"/>
      <c r="VB401" s="5"/>
      <c r="VC401" s="5"/>
      <c r="VD401" s="5"/>
      <c r="VE401" s="5"/>
      <c r="VF401" s="5"/>
      <c r="VG401" s="5"/>
      <c r="VH401" s="5"/>
      <c r="VI401" s="5"/>
      <c r="VJ401" s="5"/>
      <c r="VK401" s="5"/>
      <c r="VL401" s="5"/>
      <c r="VM401" s="5"/>
      <c r="VN401" s="5"/>
      <c r="VO401" s="5"/>
      <c r="VP401" s="5"/>
      <c r="VQ401" s="5"/>
      <c r="VR401" s="5"/>
      <c r="VS401" s="5"/>
      <c r="VT401" s="5"/>
      <c r="VU401" s="5"/>
      <c r="VV401" s="5"/>
      <c r="VW401" s="5"/>
      <c r="VX401" s="5"/>
      <c r="VY401" s="5"/>
      <c r="VZ401" s="5"/>
      <c r="WA401" s="5"/>
      <c r="WB401" s="5"/>
      <c r="WC401" s="5"/>
      <c r="WD401" s="5"/>
      <c r="WE401" s="5"/>
      <c r="WF401" s="5"/>
      <c r="WG401" s="5"/>
      <c r="WH401" s="5"/>
      <c r="WI401" s="5"/>
      <c r="WJ401" s="5"/>
      <c r="WK401" s="5"/>
      <c r="WL401" s="5"/>
      <c r="WM401" s="5"/>
      <c r="WN401" s="5"/>
      <c r="WO401" s="5"/>
      <c r="WP401" s="5"/>
      <c r="WQ401" s="5"/>
      <c r="WR401" s="5"/>
      <c r="WS401" s="5"/>
      <c r="WT401" s="5"/>
      <c r="WU401" s="5"/>
      <c r="WV401" s="5"/>
      <c r="WW401" s="5"/>
      <c r="WX401" s="5"/>
      <c r="WY401" s="5"/>
      <c r="WZ401" s="5"/>
      <c r="XA401" s="5"/>
      <c r="XB401" s="5"/>
      <c r="XC401" s="5"/>
      <c r="XD401" s="5"/>
      <c r="XE401" s="5"/>
      <c r="XF401" s="5"/>
      <c r="XG401" s="5"/>
      <c r="XH401" s="5"/>
      <c r="XI401" s="5"/>
      <c r="XJ401" s="5"/>
      <c r="XK401" s="5"/>
      <c r="XL401" s="5"/>
      <c r="XM401" s="5"/>
      <c r="XN401" s="5"/>
      <c r="XO401" s="5"/>
      <c r="XP401" s="5"/>
      <c r="XQ401" s="5"/>
      <c r="XR401" s="5"/>
      <c r="XS401" s="5"/>
      <c r="XT401" s="5"/>
      <c r="XU401" s="5"/>
      <c r="XV401" s="5"/>
      <c r="XW401" s="5"/>
    </row>
    <row r="402" spans="39:647" x14ac:dyDescent="0.45">
      <c r="AM402" s="5"/>
      <c r="AN402" s="5"/>
      <c r="AO402" s="5"/>
      <c r="AP402" s="5"/>
      <c r="AQ402" s="5"/>
      <c r="AR402" s="5"/>
      <c r="AS402" s="5"/>
      <c r="AT402" s="5"/>
      <c r="AU402" s="5"/>
      <c r="AV402" s="5"/>
      <c r="AW402" s="5"/>
      <c r="AX402" s="5"/>
      <c r="AY402" s="5"/>
      <c r="AZ402" s="5"/>
      <c r="BA402" s="5"/>
      <c r="BB402" s="5"/>
      <c r="BC402" s="5"/>
      <c r="BD402" s="5"/>
      <c r="BE402" s="5"/>
      <c r="BF402" s="5"/>
      <c r="BG402" s="5"/>
      <c r="BH402" s="5"/>
      <c r="BI402" s="5"/>
      <c r="BJ402" s="5"/>
      <c r="BK402" s="5"/>
      <c r="BL402" s="5"/>
      <c r="BM402" s="5"/>
      <c r="BN402" s="5"/>
      <c r="BO402" s="5"/>
      <c r="BP402" s="5"/>
      <c r="BQ402" s="5"/>
      <c r="BR402" s="5"/>
      <c r="BS402" s="5"/>
      <c r="BT402" s="5"/>
      <c r="BU402" s="5"/>
      <c r="BV402" s="5"/>
      <c r="BW402" s="5"/>
      <c r="BX402" s="5"/>
      <c r="BY402" s="5"/>
      <c r="BZ402" s="5"/>
      <c r="CA402" s="5"/>
      <c r="CB402" s="5"/>
      <c r="CC402" s="5"/>
      <c r="CD402" s="5"/>
      <c r="CE402" s="5"/>
      <c r="CF402" s="5"/>
      <c r="CG402" s="5"/>
      <c r="CH402" s="5"/>
      <c r="CI402" s="5"/>
      <c r="CJ402" s="5"/>
      <c r="CK402" s="5"/>
      <c r="CL402" s="5"/>
      <c r="CM402" s="5"/>
      <c r="CN402" s="5"/>
      <c r="CO402" s="5"/>
      <c r="CP402" s="5"/>
      <c r="CQ402" s="5"/>
      <c r="CR402" s="5"/>
      <c r="CS402" s="5"/>
      <c r="CT402" s="5"/>
      <c r="CU402" s="5"/>
      <c r="CV402" s="5"/>
      <c r="CW402" s="5"/>
      <c r="CX402" s="5"/>
      <c r="CY402" s="5"/>
      <c r="CZ402" s="5"/>
      <c r="DA402" s="5"/>
      <c r="DB402" s="5"/>
      <c r="DC402" s="5"/>
      <c r="DD402" s="5"/>
      <c r="DE402" s="5"/>
      <c r="DF402" s="5"/>
      <c r="DG402" s="5"/>
      <c r="DH402" s="5"/>
      <c r="DI402" s="5"/>
      <c r="DJ402" s="5"/>
      <c r="DK402" s="5"/>
      <c r="DL402" s="5"/>
      <c r="DM402" s="5"/>
      <c r="DN402" s="5"/>
      <c r="DO402" s="5"/>
      <c r="DP402" s="5"/>
      <c r="DQ402" s="5"/>
      <c r="DR402" s="5"/>
      <c r="DS402" s="5"/>
      <c r="DT402" s="5"/>
      <c r="DU402" s="5"/>
      <c r="DV402" s="5"/>
      <c r="DW402" s="5"/>
      <c r="DX402" s="5"/>
      <c r="DY402" s="5"/>
      <c r="DZ402" s="5"/>
      <c r="EA402" s="5"/>
      <c r="EB402" s="5"/>
      <c r="EC402" s="5"/>
      <c r="ED402" s="5"/>
      <c r="EE402" s="5"/>
      <c r="EF402" s="5"/>
      <c r="EG402" s="5"/>
      <c r="EH402" s="5"/>
      <c r="EI402" s="5"/>
      <c r="EJ402" s="5"/>
      <c r="EK402" s="5"/>
      <c r="EL402" s="5"/>
      <c r="EM402" s="5"/>
      <c r="EN402" s="5"/>
      <c r="EO402" s="5"/>
      <c r="EP402" s="5"/>
      <c r="EQ402" s="5"/>
      <c r="ER402" s="5"/>
      <c r="ES402" s="5"/>
      <c r="ET402" s="5"/>
      <c r="EU402" s="5"/>
      <c r="EV402" s="5"/>
      <c r="EW402" s="5"/>
      <c r="EX402" s="5"/>
      <c r="EY402" s="5"/>
      <c r="EZ402" s="5"/>
      <c r="FA402" s="5"/>
      <c r="FB402" s="5"/>
      <c r="FC402" s="5"/>
      <c r="FD402" s="5"/>
      <c r="FE402" s="5"/>
      <c r="FF402" s="5"/>
      <c r="FG402" s="5"/>
      <c r="FH402" s="5"/>
      <c r="FI402" s="5"/>
      <c r="FJ402" s="5"/>
      <c r="FK402" s="5"/>
      <c r="FL402" s="5"/>
      <c r="FM402" s="5"/>
      <c r="FN402" s="5"/>
      <c r="FO402" s="5"/>
      <c r="FP402" s="5"/>
      <c r="FQ402" s="5"/>
      <c r="FR402" s="5"/>
      <c r="FS402" s="5"/>
      <c r="FT402" s="5"/>
      <c r="FU402" s="5"/>
      <c r="FV402" s="5"/>
      <c r="FW402" s="5"/>
      <c r="FX402" s="5"/>
      <c r="FY402" s="5"/>
      <c r="FZ402" s="5"/>
      <c r="GA402" s="5"/>
      <c r="GB402" s="5"/>
      <c r="GC402" s="5"/>
      <c r="GD402" s="5"/>
      <c r="GE402" s="5"/>
      <c r="GF402" s="5"/>
      <c r="GG402" s="5"/>
      <c r="GH402" s="5"/>
      <c r="GI402" s="5"/>
      <c r="GJ402" s="5"/>
      <c r="GK402" s="5"/>
      <c r="GL402" s="5"/>
      <c r="GM402" s="5"/>
      <c r="GN402" s="5"/>
      <c r="GO402" s="5"/>
      <c r="GP402" s="5"/>
      <c r="GQ402" s="5"/>
      <c r="GR402" s="5"/>
      <c r="GS402" s="5"/>
      <c r="GT402" s="5"/>
      <c r="GU402" s="5"/>
      <c r="GV402" s="5"/>
      <c r="GW402" s="5"/>
      <c r="GX402" s="5"/>
      <c r="GY402" s="5"/>
      <c r="GZ402" s="5"/>
      <c r="HA402" s="5"/>
      <c r="HB402" s="5"/>
      <c r="HC402" s="5"/>
      <c r="HD402" s="5"/>
      <c r="HE402" s="5"/>
      <c r="HF402" s="5"/>
      <c r="HG402" s="5"/>
      <c r="HH402" s="5"/>
      <c r="HI402" s="5"/>
      <c r="HJ402" s="5"/>
      <c r="HK402" s="5"/>
      <c r="HL402" s="5"/>
      <c r="HM402" s="5"/>
      <c r="HN402" s="5"/>
      <c r="HO402" s="5"/>
      <c r="HP402" s="5"/>
      <c r="HQ402" s="5"/>
      <c r="HR402" s="5"/>
      <c r="HS402" s="5"/>
      <c r="HT402" s="5"/>
      <c r="HU402" s="5"/>
      <c r="HV402" s="5"/>
      <c r="HW402" s="5"/>
      <c r="HX402" s="5"/>
      <c r="HY402" s="5"/>
      <c r="HZ402" s="5"/>
      <c r="IA402" s="5"/>
      <c r="IB402" s="5"/>
      <c r="IC402" s="5"/>
      <c r="ID402" s="5"/>
      <c r="IE402" s="5"/>
      <c r="IF402" s="5"/>
      <c r="IG402" s="5"/>
      <c r="IH402" s="5"/>
      <c r="II402" s="5"/>
      <c r="IJ402" s="5"/>
      <c r="IK402" s="5"/>
      <c r="IL402" s="5"/>
      <c r="IM402" s="5"/>
      <c r="IN402" s="5"/>
      <c r="IO402" s="5"/>
      <c r="IP402" s="5"/>
      <c r="IQ402" s="5"/>
      <c r="IR402" s="5"/>
      <c r="IS402" s="5"/>
      <c r="IT402" s="5"/>
      <c r="IU402" s="5"/>
      <c r="IV402" s="5"/>
      <c r="IW402" s="5"/>
      <c r="IX402" s="5"/>
      <c r="IY402" s="5"/>
      <c r="IZ402" s="5"/>
      <c r="JA402" s="5"/>
      <c r="JB402" s="5"/>
      <c r="JC402" s="5"/>
      <c r="JD402" s="5"/>
      <c r="JE402" s="5"/>
      <c r="JF402" s="5"/>
      <c r="JG402" s="5"/>
      <c r="JH402" s="5"/>
      <c r="JI402" s="5"/>
      <c r="JJ402" s="5"/>
      <c r="JK402" s="5"/>
      <c r="JL402" s="5"/>
      <c r="JM402" s="5"/>
      <c r="JN402" s="5"/>
      <c r="JO402" s="5"/>
      <c r="JP402" s="5"/>
      <c r="JQ402" s="5"/>
      <c r="JR402" s="5"/>
      <c r="JS402" s="5"/>
      <c r="JT402" s="5"/>
      <c r="JU402" s="5"/>
      <c r="JV402" s="5"/>
      <c r="JW402" s="5"/>
      <c r="JX402" s="5"/>
      <c r="JY402" s="5"/>
      <c r="JZ402" s="5"/>
      <c r="KA402" s="5"/>
      <c r="KB402" s="5"/>
      <c r="KC402" s="5"/>
      <c r="KD402" s="5"/>
      <c r="KE402" s="5"/>
      <c r="KF402" s="5"/>
      <c r="KG402" s="5"/>
      <c r="KH402" s="5"/>
      <c r="KI402" s="5"/>
      <c r="KJ402" s="5"/>
      <c r="KK402" s="5"/>
      <c r="KL402" s="5"/>
      <c r="KM402" s="5"/>
      <c r="KN402" s="5"/>
      <c r="KO402" s="5"/>
      <c r="KP402" s="5"/>
      <c r="KQ402" s="5"/>
      <c r="KR402" s="5"/>
      <c r="KS402" s="5"/>
      <c r="KT402" s="5"/>
      <c r="KU402" s="5"/>
      <c r="KV402" s="5"/>
      <c r="KW402" s="5"/>
      <c r="KX402" s="5"/>
      <c r="KY402" s="5"/>
      <c r="KZ402" s="5"/>
      <c r="LA402" s="5"/>
      <c r="LB402" s="5"/>
      <c r="LC402" s="5"/>
      <c r="LD402" s="5"/>
      <c r="LE402" s="5"/>
      <c r="LF402" s="5"/>
      <c r="LG402" s="5"/>
      <c r="LH402" s="5"/>
      <c r="LI402" s="5"/>
      <c r="LJ402" s="5"/>
      <c r="LK402" s="5"/>
      <c r="LL402" s="5"/>
      <c r="LM402" s="5"/>
      <c r="LN402" s="5"/>
      <c r="LO402" s="5"/>
      <c r="LP402" s="5"/>
      <c r="LQ402" s="5"/>
      <c r="LR402" s="5"/>
      <c r="LS402" s="5"/>
      <c r="LT402" s="5"/>
      <c r="LU402" s="5"/>
      <c r="LV402" s="5"/>
      <c r="LW402" s="5"/>
      <c r="LX402" s="5"/>
      <c r="LY402" s="5"/>
      <c r="LZ402" s="5"/>
      <c r="MA402" s="5"/>
      <c r="MB402" s="5"/>
      <c r="MC402" s="5"/>
      <c r="MD402" s="5"/>
      <c r="ME402" s="5"/>
      <c r="MF402" s="5"/>
      <c r="MG402" s="5"/>
      <c r="MH402" s="5"/>
      <c r="MI402" s="5"/>
      <c r="MJ402" s="5"/>
      <c r="MK402" s="5"/>
      <c r="ML402" s="5"/>
      <c r="MM402" s="5"/>
      <c r="MN402" s="5"/>
      <c r="MO402" s="5"/>
      <c r="MP402" s="5"/>
      <c r="MQ402" s="5"/>
      <c r="MR402" s="5"/>
      <c r="MS402" s="5"/>
      <c r="MT402" s="5"/>
      <c r="MU402" s="5"/>
      <c r="MV402" s="5"/>
      <c r="MW402" s="5"/>
      <c r="MX402" s="5"/>
      <c r="MY402" s="5"/>
      <c r="MZ402" s="5"/>
      <c r="NA402" s="5"/>
      <c r="NB402" s="5"/>
      <c r="NC402" s="5"/>
      <c r="ND402" s="5"/>
      <c r="NE402" s="5"/>
      <c r="NF402" s="5"/>
      <c r="NG402" s="5"/>
      <c r="NH402" s="5"/>
      <c r="NI402" s="5"/>
      <c r="NJ402" s="5"/>
      <c r="NK402" s="5"/>
      <c r="NL402" s="5"/>
      <c r="NM402" s="5"/>
      <c r="NN402" s="5"/>
      <c r="NO402" s="5"/>
      <c r="NP402" s="5"/>
      <c r="NQ402" s="5"/>
      <c r="NR402" s="5"/>
      <c r="NS402" s="5"/>
      <c r="NT402" s="5"/>
      <c r="NU402" s="5"/>
      <c r="NV402" s="5"/>
      <c r="NW402" s="5"/>
      <c r="NX402" s="5"/>
      <c r="NY402" s="5"/>
      <c r="NZ402" s="5"/>
      <c r="OA402" s="5"/>
      <c r="OB402" s="5"/>
      <c r="OC402" s="5"/>
      <c r="OD402" s="5"/>
      <c r="OE402" s="5"/>
      <c r="OF402" s="5"/>
      <c r="OG402" s="5"/>
      <c r="OH402" s="5"/>
      <c r="OI402" s="5"/>
      <c r="OJ402" s="5"/>
      <c r="OK402" s="5"/>
      <c r="OL402" s="5"/>
      <c r="OM402" s="5"/>
      <c r="ON402" s="5"/>
      <c r="OO402" s="5"/>
      <c r="OP402" s="5"/>
      <c r="OQ402" s="5"/>
      <c r="OR402" s="5"/>
      <c r="OS402" s="5"/>
      <c r="OT402" s="5"/>
      <c r="OU402" s="5"/>
      <c r="OV402" s="5"/>
      <c r="OW402" s="5"/>
      <c r="OX402" s="5"/>
      <c r="OY402" s="5"/>
      <c r="OZ402" s="5"/>
      <c r="PA402" s="5"/>
      <c r="PB402" s="5"/>
      <c r="PC402" s="5"/>
      <c r="PD402" s="5"/>
      <c r="PE402" s="5"/>
      <c r="PF402" s="5"/>
      <c r="PG402" s="5"/>
      <c r="PH402" s="5"/>
      <c r="PI402" s="5"/>
      <c r="PJ402" s="5"/>
      <c r="PK402" s="5"/>
      <c r="PL402" s="5"/>
      <c r="PM402" s="5"/>
      <c r="PN402" s="5"/>
      <c r="PO402" s="5"/>
      <c r="PP402" s="5"/>
      <c r="PQ402" s="5"/>
      <c r="PR402" s="5"/>
      <c r="PS402" s="5"/>
      <c r="PT402" s="5"/>
      <c r="PU402" s="5"/>
      <c r="PV402" s="5"/>
      <c r="PW402" s="5"/>
      <c r="PX402" s="5"/>
      <c r="PY402" s="5"/>
      <c r="PZ402" s="5"/>
      <c r="QA402" s="5"/>
      <c r="QB402" s="5"/>
      <c r="QC402" s="5"/>
      <c r="QD402" s="5"/>
      <c r="QE402" s="5"/>
      <c r="QF402" s="5"/>
      <c r="QG402" s="5"/>
      <c r="QH402" s="5"/>
      <c r="QI402" s="5"/>
      <c r="QJ402" s="5"/>
      <c r="QK402" s="5"/>
      <c r="QL402" s="5"/>
      <c r="QM402" s="5"/>
      <c r="QN402" s="5"/>
      <c r="QO402" s="5"/>
      <c r="QP402" s="5"/>
      <c r="QQ402" s="5"/>
      <c r="QR402" s="5"/>
      <c r="QS402" s="5"/>
      <c r="QT402" s="5"/>
      <c r="QU402" s="5"/>
      <c r="QV402" s="5"/>
      <c r="QW402" s="5"/>
      <c r="QX402" s="5"/>
      <c r="QY402" s="5"/>
      <c r="QZ402" s="5"/>
      <c r="RA402" s="5"/>
      <c r="RB402" s="5"/>
      <c r="RC402" s="5"/>
      <c r="RD402" s="5"/>
      <c r="RE402" s="5"/>
      <c r="RF402" s="5"/>
      <c r="RG402" s="5"/>
      <c r="RH402" s="5"/>
      <c r="RI402" s="5"/>
      <c r="RJ402" s="5"/>
      <c r="RK402" s="5"/>
      <c r="RL402" s="5"/>
      <c r="RM402" s="5"/>
      <c r="RN402" s="5"/>
      <c r="RO402" s="5"/>
      <c r="RP402" s="5"/>
      <c r="RQ402" s="5"/>
      <c r="RR402" s="5"/>
      <c r="RS402" s="5"/>
      <c r="RT402" s="5"/>
      <c r="RU402" s="5"/>
      <c r="RV402" s="5"/>
      <c r="RW402" s="5"/>
      <c r="RX402" s="5"/>
      <c r="RY402" s="5"/>
      <c r="RZ402" s="5"/>
      <c r="SA402" s="5"/>
      <c r="SB402" s="5"/>
      <c r="SC402" s="5"/>
      <c r="SD402" s="5"/>
      <c r="SE402" s="5"/>
      <c r="SF402" s="5"/>
      <c r="SG402" s="5"/>
      <c r="SH402" s="5"/>
      <c r="SI402" s="5"/>
      <c r="SJ402" s="5"/>
      <c r="SK402" s="5"/>
      <c r="SL402" s="5"/>
      <c r="SM402" s="5"/>
      <c r="SN402" s="5"/>
      <c r="SO402" s="5"/>
      <c r="SP402" s="5"/>
      <c r="SQ402" s="5"/>
      <c r="SR402" s="5"/>
      <c r="SS402" s="5"/>
      <c r="ST402" s="5"/>
      <c r="SU402" s="5"/>
      <c r="SV402" s="5"/>
      <c r="SW402" s="5"/>
      <c r="SX402" s="5"/>
      <c r="SY402" s="5"/>
      <c r="SZ402" s="5"/>
      <c r="TA402" s="5"/>
      <c r="TB402" s="5"/>
      <c r="TC402" s="5"/>
      <c r="TD402" s="5"/>
      <c r="TE402" s="5"/>
      <c r="TF402" s="5"/>
      <c r="TG402" s="5"/>
      <c r="TH402" s="5"/>
      <c r="TI402" s="5"/>
      <c r="TJ402" s="5"/>
      <c r="TK402" s="5"/>
      <c r="TL402" s="5"/>
      <c r="TM402" s="5"/>
      <c r="TN402" s="5"/>
      <c r="TO402" s="5"/>
      <c r="TP402" s="5"/>
      <c r="TQ402" s="5"/>
      <c r="TR402" s="5"/>
      <c r="TS402" s="5"/>
      <c r="TT402" s="5"/>
      <c r="TU402" s="5"/>
      <c r="TV402" s="5"/>
      <c r="TW402" s="5"/>
      <c r="TX402" s="5"/>
      <c r="TY402" s="5"/>
      <c r="TZ402" s="5"/>
      <c r="UA402" s="5"/>
      <c r="UB402" s="5"/>
      <c r="UC402" s="5"/>
      <c r="UD402" s="5"/>
      <c r="UE402" s="5"/>
      <c r="UF402" s="5"/>
      <c r="UG402" s="5"/>
      <c r="UH402" s="5"/>
      <c r="UI402" s="5"/>
      <c r="UJ402" s="5"/>
      <c r="UK402" s="5"/>
      <c r="UL402" s="5"/>
      <c r="UM402" s="5"/>
      <c r="UN402" s="5"/>
      <c r="UO402" s="5"/>
      <c r="UP402" s="5"/>
      <c r="UQ402" s="5"/>
      <c r="UR402" s="5"/>
      <c r="US402" s="5"/>
      <c r="UT402" s="5"/>
      <c r="UU402" s="5"/>
      <c r="UV402" s="5"/>
      <c r="UW402" s="5"/>
      <c r="UX402" s="5"/>
      <c r="UY402" s="5"/>
      <c r="UZ402" s="5"/>
      <c r="VA402" s="5"/>
      <c r="VB402" s="5"/>
      <c r="VC402" s="5"/>
      <c r="VD402" s="5"/>
      <c r="VE402" s="5"/>
      <c r="VF402" s="5"/>
      <c r="VG402" s="5"/>
      <c r="VH402" s="5"/>
      <c r="VI402" s="5"/>
      <c r="VJ402" s="5"/>
      <c r="VK402" s="5"/>
      <c r="VL402" s="5"/>
      <c r="VM402" s="5"/>
      <c r="VN402" s="5"/>
      <c r="VO402" s="5"/>
      <c r="VP402" s="5"/>
      <c r="VQ402" s="5"/>
      <c r="VR402" s="5"/>
      <c r="VS402" s="5"/>
      <c r="VT402" s="5"/>
      <c r="VU402" s="5"/>
      <c r="VV402" s="5"/>
      <c r="VW402" s="5"/>
      <c r="VX402" s="5"/>
      <c r="VY402" s="5"/>
      <c r="VZ402" s="5"/>
      <c r="WA402" s="5"/>
      <c r="WB402" s="5"/>
      <c r="WC402" s="5"/>
      <c r="WD402" s="5"/>
      <c r="WE402" s="5"/>
      <c r="WF402" s="5"/>
      <c r="WG402" s="5"/>
      <c r="WH402" s="5"/>
      <c r="WI402" s="5"/>
      <c r="WJ402" s="5"/>
      <c r="WK402" s="5"/>
      <c r="WL402" s="5"/>
      <c r="WM402" s="5"/>
      <c r="WN402" s="5"/>
      <c r="WO402" s="5"/>
      <c r="WP402" s="5"/>
      <c r="WQ402" s="5"/>
      <c r="WR402" s="5"/>
      <c r="WS402" s="5"/>
      <c r="WT402" s="5"/>
      <c r="WU402" s="5"/>
      <c r="WV402" s="5"/>
      <c r="WW402" s="5"/>
      <c r="WX402" s="5"/>
      <c r="WY402" s="5"/>
      <c r="WZ402" s="5"/>
      <c r="XA402" s="5"/>
      <c r="XB402" s="5"/>
      <c r="XC402" s="5"/>
      <c r="XD402" s="5"/>
      <c r="XE402" s="5"/>
      <c r="XF402" s="5"/>
      <c r="XG402" s="5"/>
      <c r="XH402" s="5"/>
      <c r="XI402" s="5"/>
      <c r="XJ402" s="5"/>
      <c r="XK402" s="5"/>
      <c r="XL402" s="5"/>
      <c r="XM402" s="5"/>
      <c r="XN402" s="5"/>
      <c r="XO402" s="5"/>
      <c r="XP402" s="5"/>
      <c r="XQ402" s="5"/>
      <c r="XR402" s="5"/>
      <c r="XS402" s="5"/>
      <c r="XT402" s="5"/>
      <c r="XU402" s="5"/>
      <c r="XV402" s="5"/>
      <c r="XW402" s="5"/>
    </row>
    <row r="403" spans="39:647" x14ac:dyDescent="0.45">
      <c r="AM403" s="5"/>
      <c r="AN403" s="5"/>
      <c r="AO403" s="5"/>
      <c r="AP403" s="5"/>
      <c r="AQ403" s="5"/>
      <c r="AR403" s="5"/>
      <c r="AS403" s="5"/>
      <c r="AT403" s="5"/>
      <c r="AU403" s="5"/>
      <c r="AV403" s="5"/>
      <c r="AW403" s="5"/>
      <c r="AX403" s="5"/>
      <c r="AY403" s="5"/>
      <c r="AZ403" s="5"/>
      <c r="BA403" s="5"/>
      <c r="BB403" s="5"/>
      <c r="BC403" s="5"/>
      <c r="BD403" s="5"/>
      <c r="BE403" s="5"/>
      <c r="BF403" s="5"/>
      <c r="BG403" s="5"/>
      <c r="BH403" s="5"/>
      <c r="BI403" s="5"/>
      <c r="BJ403" s="5"/>
      <c r="BK403" s="5"/>
      <c r="BL403" s="5"/>
      <c r="BM403" s="5"/>
      <c r="BN403" s="5"/>
      <c r="BO403" s="5"/>
      <c r="BP403" s="5"/>
      <c r="BQ403" s="5"/>
      <c r="BR403" s="5"/>
      <c r="BS403" s="5"/>
      <c r="BT403" s="5"/>
      <c r="BU403" s="5"/>
      <c r="BV403" s="5"/>
      <c r="BW403" s="5"/>
      <c r="BX403" s="5"/>
      <c r="BY403" s="5"/>
      <c r="BZ403" s="5"/>
      <c r="CA403" s="5"/>
      <c r="CB403" s="5"/>
      <c r="CC403" s="5"/>
      <c r="CD403" s="5"/>
      <c r="CE403" s="5"/>
      <c r="CF403" s="5"/>
      <c r="CG403" s="5"/>
      <c r="CH403" s="5"/>
      <c r="CI403" s="5"/>
      <c r="CJ403" s="5"/>
      <c r="CK403" s="5"/>
      <c r="CL403" s="5"/>
      <c r="CM403" s="5"/>
      <c r="CN403" s="5"/>
      <c r="CO403" s="5"/>
      <c r="CP403" s="5"/>
      <c r="CQ403" s="5"/>
      <c r="CR403" s="5"/>
      <c r="CS403" s="5"/>
      <c r="CT403" s="5"/>
      <c r="CU403" s="5"/>
      <c r="CV403" s="5"/>
      <c r="CW403" s="5"/>
      <c r="CX403" s="5"/>
      <c r="CY403" s="5"/>
      <c r="CZ403" s="5"/>
      <c r="DA403" s="5"/>
      <c r="DB403" s="5"/>
      <c r="DC403" s="5"/>
      <c r="DD403" s="5"/>
      <c r="DE403" s="5"/>
      <c r="DF403" s="5"/>
      <c r="DG403" s="5"/>
      <c r="DH403" s="5"/>
      <c r="DI403" s="5"/>
      <c r="DJ403" s="5"/>
      <c r="DK403" s="5"/>
      <c r="DL403" s="5"/>
      <c r="DM403" s="5"/>
      <c r="DN403" s="5"/>
      <c r="DO403" s="5"/>
      <c r="DP403" s="5"/>
      <c r="DQ403" s="5"/>
      <c r="DR403" s="5"/>
      <c r="DS403" s="5"/>
      <c r="DT403" s="5"/>
      <c r="DU403" s="5"/>
      <c r="DV403" s="5"/>
      <c r="DW403" s="5"/>
      <c r="DX403" s="5"/>
      <c r="DY403" s="5"/>
      <c r="DZ403" s="5"/>
      <c r="EA403" s="5"/>
      <c r="EB403" s="5"/>
      <c r="EC403" s="5"/>
      <c r="ED403" s="5"/>
      <c r="EE403" s="5"/>
      <c r="EF403" s="5"/>
      <c r="EG403" s="5"/>
      <c r="EH403" s="5"/>
      <c r="EI403" s="5"/>
      <c r="EJ403" s="5"/>
      <c r="EK403" s="5"/>
      <c r="EL403" s="5"/>
      <c r="EM403" s="5"/>
      <c r="EN403" s="5"/>
      <c r="EO403" s="5"/>
      <c r="EP403" s="5"/>
      <c r="EQ403" s="5"/>
      <c r="ER403" s="5"/>
      <c r="ES403" s="5"/>
      <c r="ET403" s="5"/>
      <c r="EU403" s="5"/>
      <c r="EV403" s="5"/>
      <c r="EW403" s="5"/>
      <c r="EX403" s="5"/>
      <c r="EY403" s="5"/>
      <c r="EZ403" s="5"/>
      <c r="FA403" s="5"/>
      <c r="FB403" s="5"/>
      <c r="FC403" s="5"/>
      <c r="FD403" s="5"/>
      <c r="FE403" s="5"/>
      <c r="FF403" s="5"/>
      <c r="FG403" s="5"/>
      <c r="FH403" s="5"/>
      <c r="FI403" s="5"/>
      <c r="FJ403" s="5"/>
      <c r="FK403" s="5"/>
      <c r="FL403" s="5"/>
      <c r="FM403" s="5"/>
      <c r="FN403" s="5"/>
      <c r="FO403" s="5"/>
      <c r="FP403" s="5"/>
      <c r="FQ403" s="5"/>
      <c r="FR403" s="5"/>
      <c r="FS403" s="5"/>
      <c r="FT403" s="5"/>
      <c r="FU403" s="5"/>
      <c r="FV403" s="5"/>
      <c r="FW403" s="5"/>
      <c r="FX403" s="5"/>
      <c r="FY403" s="5"/>
      <c r="FZ403" s="5"/>
      <c r="GA403" s="5"/>
      <c r="GB403" s="5"/>
      <c r="GC403" s="5"/>
      <c r="GD403" s="5"/>
      <c r="GE403" s="5"/>
      <c r="GF403" s="5"/>
      <c r="GG403" s="5"/>
      <c r="GH403" s="5"/>
      <c r="GI403" s="5"/>
      <c r="GJ403" s="5"/>
      <c r="GK403" s="5"/>
      <c r="GL403" s="5"/>
      <c r="GM403" s="5"/>
      <c r="GN403" s="5"/>
      <c r="GO403" s="5"/>
      <c r="GP403" s="5"/>
      <c r="GQ403" s="5"/>
      <c r="GR403" s="5"/>
      <c r="GS403" s="5"/>
      <c r="GT403" s="5"/>
      <c r="GU403" s="5"/>
      <c r="GV403" s="5"/>
      <c r="GW403" s="5"/>
      <c r="GX403" s="5"/>
      <c r="GY403" s="5"/>
      <c r="GZ403" s="5"/>
      <c r="HA403" s="5"/>
      <c r="HB403" s="5"/>
      <c r="HC403" s="5"/>
      <c r="HD403" s="5"/>
      <c r="HE403" s="5"/>
      <c r="HF403" s="5"/>
      <c r="HG403" s="5"/>
      <c r="HH403" s="5"/>
      <c r="HI403" s="5"/>
      <c r="HJ403" s="5"/>
      <c r="HK403" s="5"/>
      <c r="HL403" s="5"/>
      <c r="HM403" s="5"/>
      <c r="HN403" s="5"/>
      <c r="HO403" s="5"/>
      <c r="HP403" s="5"/>
      <c r="HQ403" s="5"/>
      <c r="HR403" s="5"/>
      <c r="HS403" s="5"/>
      <c r="HT403" s="5"/>
      <c r="HU403" s="5"/>
      <c r="HV403" s="5"/>
      <c r="HW403" s="5"/>
      <c r="HX403" s="5"/>
      <c r="HY403" s="5"/>
      <c r="HZ403" s="5"/>
      <c r="IA403" s="5"/>
      <c r="IB403" s="5"/>
      <c r="IC403" s="5"/>
      <c r="ID403" s="5"/>
      <c r="IE403" s="5"/>
      <c r="IF403" s="5"/>
      <c r="IG403" s="5"/>
      <c r="IH403" s="5"/>
      <c r="II403" s="5"/>
      <c r="IJ403" s="5"/>
      <c r="IK403" s="5"/>
      <c r="IL403" s="5"/>
      <c r="IM403" s="5"/>
      <c r="IN403" s="5"/>
      <c r="IO403" s="5"/>
      <c r="IP403" s="5"/>
      <c r="IQ403" s="5"/>
      <c r="IR403" s="5"/>
      <c r="IS403" s="5"/>
      <c r="IT403" s="5"/>
      <c r="IU403" s="5"/>
      <c r="IV403" s="5"/>
      <c r="IW403" s="5"/>
      <c r="IX403" s="5"/>
      <c r="IY403" s="5"/>
      <c r="IZ403" s="5"/>
      <c r="JA403" s="5"/>
      <c r="JB403" s="5"/>
      <c r="JC403" s="5"/>
      <c r="JD403" s="5"/>
      <c r="JE403" s="5"/>
      <c r="JF403" s="5"/>
      <c r="JG403" s="5"/>
      <c r="JH403" s="5"/>
      <c r="JI403" s="5"/>
      <c r="JJ403" s="5"/>
      <c r="JK403" s="5"/>
      <c r="JL403" s="5"/>
      <c r="JM403" s="5"/>
      <c r="JN403" s="5"/>
      <c r="JO403" s="5"/>
      <c r="JP403" s="5"/>
      <c r="JQ403" s="5"/>
      <c r="JR403" s="5"/>
      <c r="JS403" s="5"/>
      <c r="JT403" s="5"/>
      <c r="JU403" s="5"/>
      <c r="JV403" s="5"/>
      <c r="JW403" s="5"/>
      <c r="JX403" s="5"/>
      <c r="JY403" s="5"/>
      <c r="JZ403" s="5"/>
      <c r="KA403" s="5"/>
      <c r="KB403" s="5"/>
      <c r="KC403" s="5"/>
      <c r="KD403" s="5"/>
      <c r="KE403" s="5"/>
      <c r="KF403" s="5"/>
      <c r="KG403" s="5"/>
      <c r="KH403" s="5"/>
      <c r="KI403" s="5"/>
      <c r="KJ403" s="5"/>
      <c r="KK403" s="5"/>
      <c r="KL403" s="5"/>
      <c r="KM403" s="5"/>
      <c r="KN403" s="5"/>
      <c r="KO403" s="5"/>
      <c r="KP403" s="5"/>
      <c r="KQ403" s="5"/>
      <c r="KR403" s="5"/>
      <c r="KS403" s="5"/>
      <c r="KT403" s="5"/>
      <c r="KU403" s="5"/>
      <c r="KV403" s="5"/>
      <c r="KW403" s="5"/>
      <c r="KX403" s="5"/>
      <c r="KY403" s="5"/>
      <c r="KZ403" s="5"/>
      <c r="LA403" s="5"/>
      <c r="LB403" s="5"/>
      <c r="LC403" s="5"/>
      <c r="LD403" s="5"/>
      <c r="LE403" s="5"/>
      <c r="LF403" s="5"/>
      <c r="LG403" s="5"/>
      <c r="LH403" s="5"/>
      <c r="LI403" s="5"/>
      <c r="LJ403" s="5"/>
      <c r="LK403" s="5"/>
      <c r="LL403" s="5"/>
      <c r="LM403" s="5"/>
      <c r="LN403" s="5"/>
      <c r="LO403" s="5"/>
      <c r="LP403" s="5"/>
      <c r="LQ403" s="5"/>
      <c r="LR403" s="5"/>
      <c r="LS403" s="5"/>
      <c r="LT403" s="5"/>
      <c r="LU403" s="5"/>
      <c r="LV403" s="5"/>
      <c r="LW403" s="5"/>
      <c r="LX403" s="5"/>
      <c r="LY403" s="5"/>
      <c r="LZ403" s="5"/>
      <c r="MA403" s="5"/>
      <c r="MB403" s="5"/>
      <c r="MC403" s="5"/>
      <c r="MD403" s="5"/>
      <c r="ME403" s="5"/>
      <c r="MF403" s="5"/>
      <c r="MG403" s="5"/>
      <c r="MH403" s="5"/>
      <c r="MI403" s="5"/>
      <c r="MJ403" s="5"/>
      <c r="MK403" s="5"/>
      <c r="ML403" s="5"/>
      <c r="MM403" s="5"/>
      <c r="MN403" s="5"/>
      <c r="MO403" s="5"/>
      <c r="MP403" s="5"/>
      <c r="MQ403" s="5"/>
      <c r="MR403" s="5"/>
      <c r="MS403" s="5"/>
      <c r="MT403" s="5"/>
      <c r="MU403" s="5"/>
      <c r="MV403" s="5"/>
      <c r="MW403" s="5"/>
      <c r="MX403" s="5"/>
      <c r="MY403" s="5"/>
      <c r="MZ403" s="5"/>
      <c r="NA403" s="5"/>
      <c r="NB403" s="5"/>
      <c r="NC403" s="5"/>
      <c r="ND403" s="5"/>
      <c r="NE403" s="5"/>
      <c r="NF403" s="5"/>
      <c r="NG403" s="5"/>
      <c r="NH403" s="5"/>
      <c r="NI403" s="5"/>
      <c r="NJ403" s="5"/>
      <c r="NK403" s="5"/>
      <c r="NL403" s="5"/>
      <c r="NM403" s="5"/>
      <c r="NN403" s="5"/>
      <c r="NO403" s="5"/>
      <c r="NP403" s="5"/>
      <c r="NQ403" s="5"/>
      <c r="NR403" s="5"/>
      <c r="NS403" s="5"/>
      <c r="NT403" s="5"/>
      <c r="NU403" s="5"/>
      <c r="NV403" s="5"/>
      <c r="NW403" s="5"/>
      <c r="NX403" s="5"/>
      <c r="NY403" s="5"/>
      <c r="NZ403" s="5"/>
      <c r="OA403" s="5"/>
      <c r="OB403" s="5"/>
      <c r="OC403" s="5"/>
      <c r="OD403" s="5"/>
      <c r="OE403" s="5"/>
      <c r="OF403" s="5"/>
      <c r="OG403" s="5"/>
      <c r="OH403" s="5"/>
      <c r="OI403" s="5"/>
      <c r="OJ403" s="5"/>
      <c r="OK403" s="5"/>
      <c r="OL403" s="5"/>
      <c r="OM403" s="5"/>
      <c r="ON403" s="5"/>
      <c r="OO403" s="5"/>
      <c r="OP403" s="5"/>
      <c r="OQ403" s="5"/>
      <c r="OR403" s="5"/>
      <c r="OS403" s="5"/>
      <c r="OT403" s="5"/>
      <c r="OU403" s="5"/>
      <c r="OV403" s="5"/>
      <c r="OW403" s="5"/>
      <c r="OX403" s="5"/>
      <c r="OY403" s="5"/>
      <c r="OZ403" s="5"/>
      <c r="PA403" s="5"/>
      <c r="PB403" s="5"/>
      <c r="PC403" s="5"/>
      <c r="PD403" s="5"/>
      <c r="PE403" s="5"/>
      <c r="PF403" s="5"/>
      <c r="PG403" s="5"/>
      <c r="PH403" s="5"/>
      <c r="PI403" s="5"/>
      <c r="PJ403" s="5"/>
      <c r="PK403" s="5"/>
      <c r="PL403" s="5"/>
      <c r="PM403" s="5"/>
      <c r="PN403" s="5"/>
      <c r="PO403" s="5"/>
      <c r="PP403" s="5"/>
      <c r="PQ403" s="5"/>
      <c r="PR403" s="5"/>
      <c r="PS403" s="5"/>
      <c r="PT403" s="5"/>
      <c r="PU403" s="5"/>
      <c r="PV403" s="5"/>
      <c r="PW403" s="5"/>
      <c r="PX403" s="5"/>
      <c r="PY403" s="5"/>
      <c r="PZ403" s="5"/>
      <c r="QA403" s="5"/>
      <c r="QB403" s="5"/>
      <c r="QC403" s="5"/>
      <c r="QD403" s="5"/>
      <c r="QE403" s="5"/>
      <c r="QF403" s="5"/>
      <c r="QG403" s="5"/>
      <c r="QH403" s="5"/>
      <c r="QI403" s="5"/>
      <c r="QJ403" s="5"/>
      <c r="QK403" s="5"/>
      <c r="QL403" s="5"/>
      <c r="QM403" s="5"/>
      <c r="QN403" s="5"/>
      <c r="QO403" s="5"/>
      <c r="QP403" s="5"/>
      <c r="QQ403" s="5"/>
      <c r="QR403" s="5"/>
      <c r="QS403" s="5"/>
      <c r="QT403" s="5"/>
      <c r="QU403" s="5"/>
      <c r="QV403" s="5"/>
      <c r="QW403" s="5"/>
      <c r="QX403" s="5"/>
      <c r="QY403" s="5"/>
      <c r="QZ403" s="5"/>
      <c r="RA403" s="5"/>
      <c r="RB403" s="5"/>
      <c r="RC403" s="5"/>
      <c r="RD403" s="5"/>
      <c r="RE403" s="5"/>
      <c r="RF403" s="5"/>
      <c r="RG403" s="5"/>
      <c r="RH403" s="5"/>
      <c r="RI403" s="5"/>
      <c r="RJ403" s="5"/>
      <c r="RK403" s="5"/>
      <c r="RL403" s="5"/>
      <c r="RM403" s="5"/>
      <c r="RN403" s="5"/>
      <c r="RO403" s="5"/>
      <c r="RP403" s="5"/>
      <c r="RQ403" s="5"/>
      <c r="RR403" s="5"/>
      <c r="RS403" s="5"/>
      <c r="RT403" s="5"/>
      <c r="RU403" s="5"/>
      <c r="RV403" s="5"/>
      <c r="RW403" s="5"/>
      <c r="RX403" s="5"/>
      <c r="RY403" s="5"/>
      <c r="RZ403" s="5"/>
      <c r="SA403" s="5"/>
      <c r="SB403" s="5"/>
      <c r="SC403" s="5"/>
      <c r="SD403" s="5"/>
      <c r="SE403" s="5"/>
      <c r="SF403" s="5"/>
      <c r="SG403" s="5"/>
      <c r="SH403" s="5"/>
      <c r="SI403" s="5"/>
      <c r="SJ403" s="5"/>
      <c r="SK403" s="5"/>
      <c r="SL403" s="5"/>
      <c r="SM403" s="5"/>
      <c r="SN403" s="5"/>
      <c r="SO403" s="5"/>
      <c r="SP403" s="5"/>
      <c r="SQ403" s="5"/>
      <c r="SR403" s="5"/>
      <c r="SS403" s="5"/>
      <c r="ST403" s="5"/>
      <c r="SU403" s="5"/>
      <c r="SV403" s="5"/>
      <c r="SW403" s="5"/>
      <c r="SX403" s="5"/>
      <c r="SY403" s="5"/>
      <c r="SZ403" s="5"/>
      <c r="TA403" s="5"/>
      <c r="TB403" s="5"/>
      <c r="TC403" s="5"/>
      <c r="TD403" s="5"/>
      <c r="TE403" s="5"/>
      <c r="TF403" s="5"/>
      <c r="TG403" s="5"/>
      <c r="TH403" s="5"/>
      <c r="TI403" s="5"/>
      <c r="TJ403" s="5"/>
      <c r="TK403" s="5"/>
      <c r="TL403" s="5"/>
      <c r="TM403" s="5"/>
      <c r="TN403" s="5"/>
      <c r="TO403" s="5"/>
      <c r="TP403" s="5"/>
      <c r="TQ403" s="5"/>
      <c r="TR403" s="5"/>
      <c r="TS403" s="5"/>
      <c r="TT403" s="5"/>
      <c r="TU403" s="5"/>
      <c r="TV403" s="5"/>
      <c r="TW403" s="5"/>
      <c r="TX403" s="5"/>
      <c r="TY403" s="5"/>
      <c r="TZ403" s="5"/>
      <c r="UA403" s="5"/>
      <c r="UB403" s="5"/>
      <c r="UC403" s="5"/>
      <c r="UD403" s="5"/>
      <c r="UE403" s="5"/>
      <c r="UF403" s="5"/>
      <c r="UG403" s="5"/>
      <c r="UH403" s="5"/>
      <c r="UI403" s="5"/>
      <c r="UJ403" s="5"/>
      <c r="UK403" s="5"/>
      <c r="UL403" s="5"/>
      <c r="UM403" s="5"/>
      <c r="UN403" s="5"/>
      <c r="UO403" s="5"/>
      <c r="UP403" s="5"/>
      <c r="UQ403" s="5"/>
      <c r="UR403" s="5"/>
      <c r="US403" s="5"/>
      <c r="UT403" s="5"/>
      <c r="UU403" s="5"/>
      <c r="UV403" s="5"/>
      <c r="UW403" s="5"/>
      <c r="UX403" s="5"/>
      <c r="UY403" s="5"/>
      <c r="UZ403" s="5"/>
      <c r="VA403" s="5"/>
      <c r="VB403" s="5"/>
      <c r="VC403" s="5"/>
      <c r="VD403" s="5"/>
      <c r="VE403" s="5"/>
      <c r="VF403" s="5"/>
      <c r="VG403" s="5"/>
      <c r="VH403" s="5"/>
      <c r="VI403" s="5"/>
      <c r="VJ403" s="5"/>
      <c r="VK403" s="5"/>
      <c r="VL403" s="5"/>
      <c r="VM403" s="5"/>
      <c r="VN403" s="5"/>
      <c r="VO403" s="5"/>
      <c r="VP403" s="5"/>
      <c r="VQ403" s="5"/>
      <c r="VR403" s="5"/>
      <c r="VS403" s="5"/>
      <c r="VT403" s="5"/>
      <c r="VU403" s="5"/>
      <c r="VV403" s="5"/>
      <c r="VW403" s="5"/>
      <c r="VX403" s="5"/>
      <c r="VY403" s="5"/>
      <c r="VZ403" s="5"/>
      <c r="WA403" s="5"/>
      <c r="WB403" s="5"/>
      <c r="WC403" s="5"/>
      <c r="WD403" s="5"/>
      <c r="WE403" s="5"/>
      <c r="WF403" s="5"/>
      <c r="WG403" s="5"/>
      <c r="WH403" s="5"/>
      <c r="WI403" s="5"/>
      <c r="WJ403" s="5"/>
      <c r="WK403" s="5"/>
      <c r="WL403" s="5"/>
      <c r="WM403" s="5"/>
      <c r="WN403" s="5"/>
      <c r="WO403" s="5"/>
      <c r="WP403" s="5"/>
      <c r="WQ403" s="5"/>
      <c r="WR403" s="5"/>
      <c r="WS403" s="5"/>
      <c r="WT403" s="5"/>
      <c r="WU403" s="5"/>
      <c r="WV403" s="5"/>
      <c r="WW403" s="5"/>
      <c r="WX403" s="5"/>
      <c r="WY403" s="5"/>
      <c r="WZ403" s="5"/>
      <c r="XA403" s="5"/>
      <c r="XB403" s="5"/>
      <c r="XC403" s="5"/>
      <c r="XD403" s="5"/>
      <c r="XE403" s="5"/>
      <c r="XF403" s="5"/>
      <c r="XG403" s="5"/>
      <c r="XH403" s="5"/>
      <c r="XI403" s="5"/>
      <c r="XJ403" s="5"/>
      <c r="XK403" s="5"/>
      <c r="XL403" s="5"/>
      <c r="XM403" s="5"/>
      <c r="XN403" s="5"/>
      <c r="XO403" s="5"/>
      <c r="XP403" s="5"/>
      <c r="XQ403" s="5"/>
      <c r="XR403" s="5"/>
      <c r="XS403" s="5"/>
      <c r="XT403" s="5"/>
      <c r="XU403" s="5"/>
      <c r="XV403" s="5"/>
      <c r="XW403" s="5"/>
    </row>
    <row r="404" spans="39:647" x14ac:dyDescent="0.45">
      <c r="AM404" s="5"/>
      <c r="AN404" s="5"/>
      <c r="AO404" s="5"/>
      <c r="AP404" s="5"/>
      <c r="AQ404" s="5"/>
      <c r="AR404" s="5"/>
      <c r="AS404" s="5"/>
      <c r="AT404" s="5"/>
      <c r="AU404" s="5"/>
      <c r="AV404" s="5"/>
      <c r="AW404" s="5"/>
      <c r="AX404" s="5"/>
      <c r="AY404" s="5"/>
      <c r="AZ404" s="5"/>
      <c r="BA404" s="5"/>
      <c r="BB404" s="5"/>
      <c r="BC404" s="5"/>
      <c r="BD404" s="5"/>
      <c r="BE404" s="5"/>
      <c r="BF404" s="5"/>
      <c r="BG404" s="5"/>
      <c r="BH404" s="5"/>
      <c r="BI404" s="5"/>
      <c r="BJ404" s="5"/>
      <c r="BK404" s="5"/>
      <c r="BL404" s="5"/>
      <c r="BM404" s="5"/>
      <c r="BN404" s="5"/>
      <c r="BO404" s="5"/>
      <c r="BP404" s="5"/>
      <c r="BQ404" s="5"/>
      <c r="BR404" s="5"/>
      <c r="BS404" s="5"/>
      <c r="BT404" s="5"/>
      <c r="BU404" s="5"/>
      <c r="BV404" s="5"/>
      <c r="BW404" s="5"/>
      <c r="BX404" s="5"/>
      <c r="BY404" s="5"/>
      <c r="BZ404" s="5"/>
      <c r="CA404" s="5"/>
      <c r="CB404" s="5"/>
      <c r="CC404" s="5"/>
      <c r="CD404" s="5"/>
      <c r="CE404" s="5"/>
      <c r="CF404" s="5"/>
      <c r="CG404" s="5"/>
      <c r="CH404" s="5"/>
      <c r="CI404" s="5"/>
      <c r="CJ404" s="5"/>
      <c r="CK404" s="5"/>
      <c r="CL404" s="5"/>
      <c r="CM404" s="5"/>
      <c r="CN404" s="5"/>
      <c r="CO404" s="5"/>
      <c r="CP404" s="5"/>
      <c r="CQ404" s="5"/>
      <c r="CR404" s="5"/>
      <c r="CS404" s="5"/>
      <c r="CT404" s="5"/>
      <c r="CU404" s="5"/>
      <c r="CV404" s="5"/>
      <c r="CW404" s="5"/>
      <c r="CX404" s="5"/>
      <c r="CY404" s="5"/>
      <c r="CZ404" s="5"/>
      <c r="DA404" s="5"/>
      <c r="DB404" s="5"/>
      <c r="DC404" s="5"/>
      <c r="DD404" s="5"/>
      <c r="DE404" s="5"/>
      <c r="DF404" s="5"/>
      <c r="DG404" s="5"/>
      <c r="DH404" s="5"/>
      <c r="DI404" s="5"/>
      <c r="DJ404" s="5"/>
      <c r="DK404" s="5"/>
      <c r="DL404" s="5"/>
      <c r="DM404" s="5"/>
      <c r="DN404" s="5"/>
      <c r="DO404" s="5"/>
      <c r="DP404" s="5"/>
      <c r="DQ404" s="5"/>
      <c r="DR404" s="5"/>
      <c r="DS404" s="5"/>
      <c r="DT404" s="5"/>
      <c r="DU404" s="5"/>
      <c r="DV404" s="5"/>
      <c r="DW404" s="5"/>
      <c r="DX404" s="5"/>
      <c r="DY404" s="5"/>
      <c r="DZ404" s="5"/>
      <c r="EA404" s="5"/>
      <c r="EB404" s="5"/>
      <c r="EC404" s="5"/>
      <c r="ED404" s="5"/>
      <c r="EE404" s="5"/>
      <c r="EF404" s="5"/>
      <c r="EG404" s="5"/>
      <c r="EH404" s="5"/>
      <c r="EI404" s="5"/>
      <c r="EJ404" s="5"/>
      <c r="EK404" s="5"/>
      <c r="EL404" s="5"/>
      <c r="EM404" s="5"/>
      <c r="EN404" s="5"/>
      <c r="EO404" s="5"/>
      <c r="EP404" s="5"/>
      <c r="EQ404" s="5"/>
      <c r="ER404" s="5"/>
      <c r="ES404" s="5"/>
      <c r="ET404" s="5"/>
      <c r="EU404" s="5"/>
      <c r="EV404" s="5"/>
      <c r="EW404" s="5"/>
      <c r="EX404" s="5"/>
      <c r="EY404" s="5"/>
      <c r="EZ404" s="5"/>
      <c r="FA404" s="5"/>
      <c r="FB404" s="5"/>
      <c r="FC404" s="5"/>
      <c r="FD404" s="5"/>
      <c r="FE404" s="5"/>
      <c r="FF404" s="5"/>
      <c r="FG404" s="5"/>
      <c r="FH404" s="5"/>
      <c r="FI404" s="5"/>
      <c r="FJ404" s="5"/>
      <c r="FK404" s="5"/>
      <c r="FL404" s="5"/>
      <c r="FM404" s="5"/>
      <c r="FN404" s="5"/>
      <c r="FO404" s="5"/>
      <c r="FP404" s="5"/>
      <c r="FQ404" s="5"/>
      <c r="FR404" s="5"/>
      <c r="FS404" s="5"/>
      <c r="FT404" s="5"/>
      <c r="FU404" s="5"/>
      <c r="FV404" s="5"/>
      <c r="FW404" s="5"/>
      <c r="FX404" s="5"/>
      <c r="FY404" s="5"/>
      <c r="FZ404" s="5"/>
      <c r="GA404" s="5"/>
      <c r="GB404" s="5"/>
      <c r="GC404" s="5"/>
      <c r="GD404" s="5"/>
      <c r="GE404" s="5"/>
      <c r="GF404" s="5"/>
      <c r="GG404" s="5"/>
      <c r="GH404" s="5"/>
      <c r="GI404" s="5"/>
      <c r="GJ404" s="5"/>
      <c r="GK404" s="5"/>
      <c r="GL404" s="5"/>
      <c r="GM404" s="5"/>
      <c r="GN404" s="5"/>
      <c r="GO404" s="5"/>
      <c r="GP404" s="5"/>
      <c r="GQ404" s="5"/>
      <c r="GR404" s="5"/>
      <c r="GS404" s="5"/>
      <c r="GT404" s="5"/>
      <c r="GU404" s="5"/>
      <c r="GV404" s="5"/>
      <c r="GW404" s="5"/>
      <c r="GX404" s="5"/>
      <c r="GY404" s="5"/>
      <c r="GZ404" s="5"/>
      <c r="HA404" s="5"/>
      <c r="HB404" s="5"/>
      <c r="HC404" s="5"/>
      <c r="HD404" s="5"/>
      <c r="HE404" s="5"/>
      <c r="HF404" s="5"/>
      <c r="HG404" s="5"/>
      <c r="HH404" s="5"/>
      <c r="HI404" s="5"/>
      <c r="HJ404" s="5"/>
      <c r="HK404" s="5"/>
      <c r="HL404" s="5"/>
      <c r="HM404" s="5"/>
      <c r="HN404" s="5"/>
      <c r="HO404" s="5"/>
      <c r="HP404" s="5"/>
      <c r="HQ404" s="5"/>
      <c r="HR404" s="5"/>
      <c r="HS404" s="5"/>
      <c r="HT404" s="5"/>
      <c r="HU404" s="5"/>
      <c r="HV404" s="5"/>
      <c r="HW404" s="5"/>
      <c r="HX404" s="5"/>
      <c r="HY404" s="5"/>
      <c r="HZ404" s="5"/>
      <c r="IA404" s="5"/>
      <c r="IB404" s="5"/>
      <c r="IC404" s="5"/>
      <c r="ID404" s="5"/>
      <c r="IE404" s="5"/>
      <c r="IF404" s="5"/>
      <c r="IG404" s="5"/>
      <c r="IH404" s="5"/>
      <c r="II404" s="5"/>
      <c r="IJ404" s="5"/>
      <c r="IK404" s="5"/>
      <c r="IL404" s="5"/>
      <c r="IM404" s="5"/>
      <c r="IN404" s="5"/>
      <c r="IO404" s="5"/>
      <c r="IP404" s="5"/>
      <c r="IQ404" s="5"/>
      <c r="IR404" s="5"/>
      <c r="IS404" s="5"/>
      <c r="IT404" s="5"/>
      <c r="IU404" s="5"/>
      <c r="IV404" s="5"/>
      <c r="IW404" s="5"/>
      <c r="IX404" s="5"/>
      <c r="IY404" s="5"/>
      <c r="IZ404" s="5"/>
      <c r="JA404" s="5"/>
      <c r="JB404" s="5"/>
      <c r="JC404" s="5"/>
      <c r="JD404" s="5"/>
      <c r="JE404" s="5"/>
      <c r="JF404" s="5"/>
      <c r="JG404" s="5"/>
      <c r="JH404" s="5"/>
      <c r="JI404" s="5"/>
      <c r="JJ404" s="5"/>
      <c r="JK404" s="5"/>
      <c r="JL404" s="5"/>
      <c r="JM404" s="5"/>
      <c r="JN404" s="5"/>
      <c r="JO404" s="5"/>
      <c r="JP404" s="5"/>
      <c r="JQ404" s="5"/>
      <c r="JR404" s="5"/>
      <c r="JS404" s="5"/>
      <c r="JT404" s="5"/>
      <c r="JU404" s="5"/>
      <c r="JV404" s="5"/>
      <c r="JW404" s="5"/>
      <c r="JX404" s="5"/>
      <c r="JY404" s="5"/>
      <c r="JZ404" s="5"/>
      <c r="KA404" s="5"/>
      <c r="KB404" s="5"/>
      <c r="KC404" s="5"/>
      <c r="KD404" s="5"/>
      <c r="KE404" s="5"/>
      <c r="KF404" s="5"/>
      <c r="KG404" s="5"/>
      <c r="KH404" s="5"/>
      <c r="KI404" s="5"/>
      <c r="KJ404" s="5"/>
      <c r="KK404" s="5"/>
      <c r="KL404" s="5"/>
      <c r="KM404" s="5"/>
      <c r="KN404" s="5"/>
      <c r="KO404" s="5"/>
      <c r="KP404" s="5"/>
      <c r="KQ404" s="5"/>
      <c r="KR404" s="5"/>
      <c r="KS404" s="5"/>
      <c r="KT404" s="5"/>
      <c r="KU404" s="5"/>
      <c r="KV404" s="5"/>
      <c r="KW404" s="5"/>
      <c r="KX404" s="5"/>
      <c r="KY404" s="5"/>
      <c r="KZ404" s="5"/>
      <c r="LA404" s="5"/>
      <c r="LB404" s="5"/>
      <c r="LC404" s="5"/>
      <c r="LD404" s="5"/>
      <c r="LE404" s="5"/>
      <c r="LF404" s="5"/>
      <c r="LG404" s="5"/>
      <c r="LH404" s="5"/>
      <c r="LI404" s="5"/>
      <c r="LJ404" s="5"/>
      <c r="LK404" s="5"/>
      <c r="LL404" s="5"/>
      <c r="LM404" s="5"/>
      <c r="LN404" s="5"/>
      <c r="LO404" s="5"/>
      <c r="LP404" s="5"/>
      <c r="LQ404" s="5"/>
      <c r="LR404" s="5"/>
      <c r="LS404" s="5"/>
      <c r="LT404" s="5"/>
      <c r="LU404" s="5"/>
      <c r="LV404" s="5"/>
      <c r="LW404" s="5"/>
      <c r="LX404" s="5"/>
      <c r="LY404" s="5"/>
      <c r="LZ404" s="5"/>
      <c r="MA404" s="5"/>
      <c r="MB404" s="5"/>
      <c r="MC404" s="5"/>
      <c r="MD404" s="5"/>
      <c r="ME404" s="5"/>
      <c r="MF404" s="5"/>
      <c r="MG404" s="5"/>
      <c r="MH404" s="5"/>
      <c r="MI404" s="5"/>
      <c r="MJ404" s="5"/>
      <c r="MK404" s="5"/>
      <c r="ML404" s="5"/>
      <c r="MM404" s="5"/>
      <c r="MN404" s="5"/>
      <c r="MO404" s="5"/>
      <c r="MP404" s="5"/>
      <c r="MQ404" s="5"/>
      <c r="MR404" s="5"/>
      <c r="MS404" s="5"/>
      <c r="MT404" s="5"/>
      <c r="MU404" s="5"/>
      <c r="MV404" s="5"/>
      <c r="MW404" s="5"/>
      <c r="MX404" s="5"/>
      <c r="MY404" s="5"/>
      <c r="MZ404" s="5"/>
      <c r="NA404" s="5"/>
      <c r="NB404" s="5"/>
      <c r="NC404" s="5"/>
      <c r="ND404" s="5"/>
      <c r="NE404" s="5"/>
      <c r="NF404" s="5"/>
      <c r="NG404" s="5"/>
      <c r="NH404" s="5"/>
      <c r="NI404" s="5"/>
      <c r="NJ404" s="5"/>
      <c r="NK404" s="5"/>
      <c r="NL404" s="5"/>
      <c r="NM404" s="5"/>
      <c r="NN404" s="5"/>
      <c r="NO404" s="5"/>
      <c r="NP404" s="5"/>
      <c r="NQ404" s="5"/>
      <c r="NR404" s="5"/>
      <c r="NS404" s="5"/>
      <c r="NT404" s="5"/>
      <c r="NU404" s="5"/>
      <c r="NV404" s="5"/>
      <c r="NW404" s="5"/>
      <c r="NX404" s="5"/>
      <c r="NY404" s="5"/>
      <c r="NZ404" s="5"/>
      <c r="OA404" s="5"/>
      <c r="OB404" s="5"/>
      <c r="OC404" s="5"/>
      <c r="OD404" s="5"/>
      <c r="OE404" s="5"/>
      <c r="OF404" s="5"/>
      <c r="OG404" s="5"/>
      <c r="OH404" s="5"/>
      <c r="OI404" s="5"/>
      <c r="OJ404" s="5"/>
      <c r="OK404" s="5"/>
      <c r="OL404" s="5"/>
      <c r="OM404" s="5"/>
      <c r="ON404" s="5"/>
      <c r="OO404" s="5"/>
      <c r="OP404" s="5"/>
      <c r="OQ404" s="5"/>
      <c r="OR404" s="5"/>
      <c r="OS404" s="5"/>
      <c r="OT404" s="5"/>
      <c r="OU404" s="5"/>
      <c r="OV404" s="5"/>
      <c r="OW404" s="5"/>
      <c r="OX404" s="5"/>
      <c r="OY404" s="5"/>
      <c r="OZ404" s="5"/>
      <c r="PA404" s="5"/>
      <c r="PB404" s="5"/>
      <c r="PC404" s="5"/>
      <c r="PD404" s="5"/>
      <c r="PE404" s="5"/>
      <c r="PF404" s="5"/>
      <c r="PG404" s="5"/>
      <c r="PH404" s="5"/>
      <c r="PI404" s="5"/>
      <c r="PJ404" s="5"/>
      <c r="PK404" s="5"/>
      <c r="PL404" s="5"/>
      <c r="PM404" s="5"/>
      <c r="PN404" s="5"/>
      <c r="PO404" s="5"/>
      <c r="PP404" s="5"/>
      <c r="PQ404" s="5"/>
      <c r="PR404" s="5"/>
      <c r="PS404" s="5"/>
      <c r="PT404" s="5"/>
      <c r="PU404" s="5"/>
      <c r="PV404" s="5"/>
      <c r="PW404" s="5"/>
      <c r="PX404" s="5"/>
      <c r="PY404" s="5"/>
      <c r="PZ404" s="5"/>
      <c r="QA404" s="5"/>
      <c r="QB404" s="5"/>
      <c r="QC404" s="5"/>
      <c r="QD404" s="5"/>
      <c r="QE404" s="5"/>
      <c r="QF404" s="5"/>
      <c r="QG404" s="5"/>
      <c r="QH404" s="5"/>
      <c r="QI404" s="5"/>
      <c r="QJ404" s="5"/>
      <c r="QK404" s="5"/>
      <c r="QL404" s="5"/>
      <c r="QM404" s="5"/>
      <c r="QN404" s="5"/>
      <c r="QO404" s="5"/>
      <c r="QP404" s="5"/>
      <c r="QQ404" s="5"/>
      <c r="QR404" s="5"/>
      <c r="QS404" s="5"/>
      <c r="QT404" s="5"/>
      <c r="QU404" s="5"/>
      <c r="QV404" s="5"/>
      <c r="QW404" s="5"/>
      <c r="QX404" s="5"/>
      <c r="QY404" s="5"/>
      <c r="QZ404" s="5"/>
      <c r="RA404" s="5"/>
      <c r="RB404" s="5"/>
      <c r="RC404" s="5"/>
      <c r="RD404" s="5"/>
      <c r="RE404" s="5"/>
      <c r="RF404" s="5"/>
      <c r="RG404" s="5"/>
      <c r="RH404" s="5"/>
      <c r="RI404" s="5"/>
      <c r="RJ404" s="5"/>
      <c r="RK404" s="5"/>
      <c r="RL404" s="5"/>
      <c r="RM404" s="5"/>
      <c r="RN404" s="5"/>
      <c r="RO404" s="5"/>
      <c r="RP404" s="5"/>
      <c r="RQ404" s="5"/>
      <c r="RR404" s="5"/>
      <c r="RS404" s="5"/>
      <c r="RT404" s="5"/>
      <c r="RU404" s="5"/>
      <c r="RV404" s="5"/>
      <c r="RW404" s="5"/>
      <c r="RX404" s="5"/>
      <c r="RY404" s="5"/>
      <c r="RZ404" s="5"/>
      <c r="SA404" s="5"/>
      <c r="SB404" s="5"/>
      <c r="SC404" s="5"/>
      <c r="SD404" s="5"/>
      <c r="SE404" s="5"/>
      <c r="SF404" s="5"/>
      <c r="SG404" s="5"/>
      <c r="SH404" s="5"/>
      <c r="SI404" s="5"/>
      <c r="SJ404" s="5"/>
      <c r="SK404" s="5"/>
      <c r="SL404" s="5"/>
      <c r="SM404" s="5"/>
      <c r="SN404" s="5"/>
      <c r="SO404" s="5"/>
      <c r="SP404" s="5"/>
      <c r="SQ404" s="5"/>
      <c r="SR404" s="5"/>
      <c r="SS404" s="5"/>
      <c r="ST404" s="5"/>
      <c r="SU404" s="5"/>
      <c r="SV404" s="5"/>
      <c r="SW404" s="5"/>
      <c r="SX404" s="5"/>
      <c r="SY404" s="5"/>
      <c r="SZ404" s="5"/>
      <c r="TA404" s="5"/>
      <c r="TB404" s="5"/>
      <c r="TC404" s="5"/>
      <c r="TD404" s="5"/>
      <c r="TE404" s="5"/>
      <c r="TF404" s="5"/>
      <c r="TG404" s="5"/>
      <c r="TH404" s="5"/>
      <c r="TI404" s="5"/>
      <c r="TJ404" s="5"/>
      <c r="TK404" s="5"/>
      <c r="TL404" s="5"/>
      <c r="TM404" s="5"/>
      <c r="TN404" s="5"/>
      <c r="TO404" s="5"/>
      <c r="TP404" s="5"/>
      <c r="TQ404" s="5"/>
      <c r="TR404" s="5"/>
      <c r="TS404" s="5"/>
      <c r="TT404" s="5"/>
      <c r="TU404" s="5"/>
      <c r="TV404" s="5"/>
      <c r="TW404" s="5"/>
      <c r="TX404" s="5"/>
      <c r="TY404" s="5"/>
      <c r="TZ404" s="5"/>
      <c r="UA404" s="5"/>
      <c r="UB404" s="5"/>
      <c r="UC404" s="5"/>
      <c r="UD404" s="5"/>
      <c r="UE404" s="5"/>
      <c r="UF404" s="5"/>
      <c r="UG404" s="5"/>
      <c r="UH404" s="5"/>
      <c r="UI404" s="5"/>
      <c r="UJ404" s="5"/>
      <c r="UK404" s="5"/>
      <c r="UL404" s="5"/>
      <c r="UM404" s="5"/>
      <c r="UN404" s="5"/>
      <c r="UO404" s="5"/>
      <c r="UP404" s="5"/>
      <c r="UQ404" s="5"/>
      <c r="UR404" s="5"/>
      <c r="US404" s="5"/>
      <c r="UT404" s="5"/>
      <c r="UU404" s="5"/>
      <c r="UV404" s="5"/>
      <c r="UW404" s="5"/>
      <c r="UX404" s="5"/>
      <c r="UY404" s="5"/>
      <c r="UZ404" s="5"/>
      <c r="VA404" s="5"/>
      <c r="VB404" s="5"/>
      <c r="VC404" s="5"/>
      <c r="VD404" s="5"/>
      <c r="VE404" s="5"/>
      <c r="VF404" s="5"/>
      <c r="VG404" s="5"/>
      <c r="VH404" s="5"/>
      <c r="VI404" s="5"/>
      <c r="VJ404" s="5"/>
      <c r="VK404" s="5"/>
      <c r="VL404" s="5"/>
      <c r="VM404" s="5"/>
      <c r="VN404" s="5"/>
      <c r="VO404" s="5"/>
      <c r="VP404" s="5"/>
      <c r="VQ404" s="5"/>
      <c r="VR404" s="5"/>
      <c r="VS404" s="5"/>
      <c r="VT404" s="5"/>
      <c r="VU404" s="5"/>
      <c r="VV404" s="5"/>
      <c r="VW404" s="5"/>
      <c r="VX404" s="5"/>
      <c r="VY404" s="5"/>
      <c r="VZ404" s="5"/>
      <c r="WA404" s="5"/>
      <c r="WB404" s="5"/>
      <c r="WC404" s="5"/>
      <c r="WD404" s="5"/>
      <c r="WE404" s="5"/>
      <c r="WF404" s="5"/>
      <c r="WG404" s="5"/>
      <c r="WH404" s="5"/>
      <c r="WI404" s="5"/>
      <c r="WJ404" s="5"/>
      <c r="WK404" s="5"/>
      <c r="WL404" s="5"/>
      <c r="WM404" s="5"/>
      <c r="WN404" s="5"/>
      <c r="WO404" s="5"/>
      <c r="WP404" s="5"/>
      <c r="WQ404" s="5"/>
      <c r="WR404" s="5"/>
      <c r="WS404" s="5"/>
      <c r="WT404" s="5"/>
      <c r="WU404" s="5"/>
      <c r="WV404" s="5"/>
      <c r="WW404" s="5"/>
      <c r="WX404" s="5"/>
      <c r="WY404" s="5"/>
      <c r="WZ404" s="5"/>
      <c r="XA404" s="5"/>
      <c r="XB404" s="5"/>
      <c r="XC404" s="5"/>
      <c r="XD404" s="5"/>
      <c r="XE404" s="5"/>
      <c r="XF404" s="5"/>
      <c r="XG404" s="5"/>
      <c r="XH404" s="5"/>
      <c r="XI404" s="5"/>
      <c r="XJ404" s="5"/>
      <c r="XK404" s="5"/>
      <c r="XL404" s="5"/>
      <c r="XM404" s="5"/>
      <c r="XN404" s="5"/>
      <c r="XO404" s="5"/>
      <c r="XP404" s="5"/>
      <c r="XQ404" s="5"/>
      <c r="XR404" s="5"/>
      <c r="XS404" s="5"/>
      <c r="XT404" s="5"/>
      <c r="XU404" s="5"/>
      <c r="XV404" s="5"/>
      <c r="XW404" s="5"/>
    </row>
    <row r="405" spans="39:647" x14ac:dyDescent="0.45">
      <c r="AM405" s="5"/>
      <c r="AN405" s="5"/>
      <c r="AO405" s="5"/>
      <c r="AP405" s="5"/>
      <c r="AQ405" s="5"/>
      <c r="AR405" s="5"/>
      <c r="AS405" s="5"/>
      <c r="AT405" s="5"/>
      <c r="AU405" s="5"/>
      <c r="AV405" s="5"/>
      <c r="AW405" s="5"/>
      <c r="AX405" s="5"/>
      <c r="AY405" s="5"/>
      <c r="AZ405" s="5"/>
      <c r="BA405" s="5"/>
      <c r="BB405" s="5"/>
      <c r="BC405" s="5"/>
      <c r="BD405" s="5"/>
      <c r="BE405" s="5"/>
      <c r="BF405" s="5"/>
      <c r="BG405" s="5"/>
      <c r="BH405" s="5"/>
      <c r="BI405" s="5"/>
      <c r="BJ405" s="5"/>
      <c r="BK405" s="5"/>
      <c r="BL405" s="5"/>
      <c r="BM405" s="5"/>
      <c r="BN405" s="5"/>
      <c r="BO405" s="5"/>
      <c r="BP405" s="5"/>
      <c r="BQ405" s="5"/>
      <c r="BR405" s="5"/>
      <c r="BS405" s="5"/>
      <c r="BT405" s="5"/>
      <c r="BU405" s="5"/>
      <c r="BV405" s="5"/>
      <c r="BW405" s="5"/>
      <c r="BX405" s="5"/>
      <c r="BY405" s="5"/>
      <c r="BZ405" s="5"/>
      <c r="CA405" s="5"/>
      <c r="CB405" s="5"/>
      <c r="CC405" s="5"/>
      <c r="CD405" s="5"/>
      <c r="CE405" s="5"/>
      <c r="CF405" s="5"/>
      <c r="CG405" s="5"/>
      <c r="CH405" s="5"/>
      <c r="CI405" s="5"/>
      <c r="CJ405" s="5"/>
      <c r="CK405" s="5"/>
      <c r="CL405" s="5"/>
      <c r="CM405" s="5"/>
      <c r="CN405" s="5"/>
      <c r="CO405" s="5"/>
      <c r="CP405" s="5"/>
      <c r="CQ405" s="5"/>
      <c r="CR405" s="5"/>
      <c r="CS405" s="5"/>
      <c r="CT405" s="5"/>
      <c r="CU405" s="5"/>
      <c r="CV405" s="5"/>
      <c r="CW405" s="5"/>
      <c r="CX405" s="5"/>
      <c r="CY405" s="5"/>
      <c r="CZ405" s="5"/>
      <c r="DA405" s="5"/>
      <c r="DB405" s="5"/>
      <c r="DC405" s="5"/>
      <c r="DD405" s="5"/>
      <c r="DE405" s="5"/>
      <c r="DF405" s="5"/>
      <c r="DG405" s="5"/>
      <c r="DH405" s="5"/>
      <c r="DI405" s="5"/>
      <c r="DJ405" s="5"/>
      <c r="DK405" s="5"/>
      <c r="DL405" s="5"/>
      <c r="DM405" s="5"/>
      <c r="DN405" s="5"/>
      <c r="DO405" s="5"/>
      <c r="DP405" s="5"/>
      <c r="DQ405" s="5"/>
      <c r="DR405" s="5"/>
      <c r="DS405" s="5"/>
      <c r="DT405" s="5"/>
      <c r="DU405" s="5"/>
      <c r="DV405" s="5"/>
      <c r="DW405" s="5"/>
      <c r="DX405" s="5"/>
      <c r="DY405" s="5"/>
      <c r="DZ405" s="5"/>
      <c r="EA405" s="5"/>
      <c r="EB405" s="5"/>
      <c r="EC405" s="5"/>
      <c r="ED405" s="5"/>
      <c r="EE405" s="5"/>
      <c r="EF405" s="5"/>
      <c r="EG405" s="5"/>
      <c r="EH405" s="5"/>
      <c r="EI405" s="5"/>
      <c r="EJ405" s="5"/>
      <c r="EK405" s="5"/>
      <c r="EL405" s="5"/>
      <c r="EM405" s="5"/>
      <c r="EN405" s="5"/>
      <c r="EO405" s="5"/>
      <c r="EP405" s="5"/>
      <c r="EQ405" s="5"/>
      <c r="ER405" s="5"/>
      <c r="ES405" s="5"/>
      <c r="ET405" s="5"/>
      <c r="EU405" s="5"/>
      <c r="EV405" s="5"/>
      <c r="EW405" s="5"/>
      <c r="EX405" s="5"/>
      <c r="EY405" s="5"/>
      <c r="EZ405" s="5"/>
      <c r="FA405" s="5"/>
      <c r="FB405" s="5"/>
      <c r="FC405" s="5"/>
      <c r="FD405" s="5"/>
      <c r="FE405" s="5"/>
      <c r="FF405" s="5"/>
      <c r="FG405" s="5"/>
      <c r="FH405" s="5"/>
      <c r="FI405" s="5"/>
      <c r="FJ405" s="5"/>
      <c r="FK405" s="5"/>
      <c r="FL405" s="5"/>
      <c r="FM405" s="5"/>
      <c r="FN405" s="5"/>
      <c r="FO405" s="5"/>
      <c r="FP405" s="5"/>
      <c r="FQ405" s="5"/>
      <c r="FR405" s="5"/>
      <c r="FS405" s="5"/>
      <c r="FT405" s="5"/>
      <c r="FU405" s="5"/>
      <c r="FV405" s="5"/>
      <c r="FW405" s="5"/>
      <c r="FX405" s="5"/>
      <c r="FY405" s="5"/>
      <c r="FZ405" s="5"/>
      <c r="GA405" s="5"/>
      <c r="GB405" s="5"/>
      <c r="GC405" s="5"/>
      <c r="GD405" s="5"/>
      <c r="GE405" s="5"/>
      <c r="GF405" s="5"/>
      <c r="GG405" s="5"/>
      <c r="GH405" s="5"/>
      <c r="GI405" s="5"/>
      <c r="GJ405" s="5"/>
      <c r="GK405" s="5"/>
      <c r="GL405" s="5"/>
      <c r="GM405" s="5"/>
      <c r="GN405" s="5"/>
      <c r="GO405" s="5"/>
      <c r="GP405" s="5"/>
      <c r="GQ405" s="5"/>
      <c r="GR405" s="5"/>
      <c r="GS405" s="5"/>
      <c r="GT405" s="5"/>
      <c r="GU405" s="5"/>
      <c r="GV405" s="5"/>
      <c r="GW405" s="5"/>
      <c r="GX405" s="5"/>
      <c r="GY405" s="5"/>
      <c r="GZ405" s="5"/>
      <c r="HA405" s="5"/>
      <c r="HB405" s="5"/>
      <c r="HC405" s="5"/>
      <c r="HD405" s="5"/>
      <c r="HE405" s="5"/>
      <c r="HF405" s="5"/>
      <c r="HG405" s="5"/>
      <c r="HH405" s="5"/>
      <c r="HI405" s="5"/>
      <c r="HJ405" s="5"/>
      <c r="HK405" s="5"/>
      <c r="HL405" s="5"/>
      <c r="HM405" s="5"/>
      <c r="HN405" s="5"/>
      <c r="HO405" s="5"/>
      <c r="HP405" s="5"/>
      <c r="HQ405" s="5"/>
      <c r="HR405" s="5"/>
      <c r="HS405" s="5"/>
      <c r="HT405" s="5"/>
      <c r="HU405" s="5"/>
      <c r="HV405" s="5"/>
      <c r="HW405" s="5"/>
      <c r="HX405" s="5"/>
      <c r="HY405" s="5"/>
      <c r="HZ405" s="5"/>
      <c r="IA405" s="5"/>
      <c r="IB405" s="5"/>
      <c r="IC405" s="5"/>
      <c r="ID405" s="5"/>
      <c r="IE405" s="5"/>
      <c r="IF405" s="5"/>
      <c r="IG405" s="5"/>
      <c r="IH405" s="5"/>
      <c r="II405" s="5"/>
      <c r="IJ405" s="5"/>
      <c r="IK405" s="5"/>
      <c r="IL405" s="5"/>
      <c r="IM405" s="5"/>
      <c r="IN405" s="5"/>
      <c r="IO405" s="5"/>
      <c r="IP405" s="5"/>
      <c r="IQ405" s="5"/>
      <c r="IR405" s="5"/>
      <c r="IS405" s="5"/>
      <c r="IT405" s="5"/>
      <c r="IU405" s="5"/>
      <c r="IV405" s="5"/>
      <c r="IW405" s="5"/>
      <c r="IX405" s="5"/>
      <c r="IY405" s="5"/>
      <c r="IZ405" s="5"/>
      <c r="JA405" s="5"/>
      <c r="JB405" s="5"/>
      <c r="JC405" s="5"/>
      <c r="JD405" s="5"/>
      <c r="JE405" s="5"/>
      <c r="JF405" s="5"/>
      <c r="JG405" s="5"/>
      <c r="JH405" s="5"/>
      <c r="JI405" s="5"/>
      <c r="JJ405" s="5"/>
      <c r="JK405" s="5"/>
      <c r="JL405" s="5"/>
      <c r="JM405" s="5"/>
      <c r="JN405" s="5"/>
      <c r="JO405" s="5"/>
      <c r="JP405" s="5"/>
      <c r="JQ405" s="5"/>
      <c r="JR405" s="5"/>
      <c r="JS405" s="5"/>
      <c r="JT405" s="5"/>
      <c r="JU405" s="5"/>
      <c r="JV405" s="5"/>
      <c r="JW405" s="5"/>
      <c r="JX405" s="5"/>
      <c r="JY405" s="5"/>
      <c r="JZ405" s="5"/>
      <c r="KA405" s="5"/>
      <c r="KB405" s="5"/>
      <c r="KC405" s="5"/>
      <c r="KD405" s="5"/>
      <c r="KE405" s="5"/>
      <c r="KF405" s="5"/>
      <c r="KG405" s="5"/>
      <c r="KH405" s="5"/>
      <c r="KI405" s="5"/>
      <c r="KJ405" s="5"/>
      <c r="KK405" s="5"/>
      <c r="KL405" s="5"/>
      <c r="KM405" s="5"/>
      <c r="KN405" s="5"/>
      <c r="KO405" s="5"/>
      <c r="KP405" s="5"/>
      <c r="KQ405" s="5"/>
      <c r="KR405" s="5"/>
      <c r="KS405" s="5"/>
      <c r="KT405" s="5"/>
      <c r="KU405" s="5"/>
      <c r="KV405" s="5"/>
      <c r="KW405" s="5"/>
      <c r="KX405" s="5"/>
      <c r="KY405" s="5"/>
      <c r="KZ405" s="5"/>
      <c r="LA405" s="5"/>
      <c r="LB405" s="5"/>
      <c r="LC405" s="5"/>
      <c r="LD405" s="5"/>
      <c r="LE405" s="5"/>
      <c r="LF405" s="5"/>
      <c r="LG405" s="5"/>
      <c r="LH405" s="5"/>
      <c r="LI405" s="5"/>
      <c r="LJ405" s="5"/>
      <c r="LK405" s="5"/>
      <c r="LL405" s="5"/>
      <c r="LM405" s="5"/>
      <c r="LN405" s="5"/>
      <c r="LO405" s="5"/>
      <c r="LP405" s="5"/>
      <c r="LQ405" s="5"/>
      <c r="LR405" s="5"/>
      <c r="LS405" s="5"/>
      <c r="LT405" s="5"/>
      <c r="LU405" s="5"/>
      <c r="LV405" s="5"/>
      <c r="LW405" s="5"/>
      <c r="LX405" s="5"/>
      <c r="LY405" s="5"/>
      <c r="LZ405" s="5"/>
      <c r="MA405" s="5"/>
      <c r="MB405" s="5"/>
      <c r="MC405" s="5"/>
      <c r="MD405" s="5"/>
      <c r="ME405" s="5"/>
      <c r="MF405" s="5"/>
      <c r="MG405" s="5"/>
      <c r="MH405" s="5"/>
      <c r="MI405" s="5"/>
      <c r="MJ405" s="5"/>
      <c r="MK405" s="5"/>
      <c r="ML405" s="5"/>
      <c r="MM405" s="5"/>
      <c r="MN405" s="5"/>
      <c r="MO405" s="5"/>
      <c r="MP405" s="5"/>
      <c r="MQ405" s="5"/>
      <c r="MR405" s="5"/>
      <c r="MS405" s="5"/>
      <c r="MT405" s="5"/>
      <c r="MU405" s="5"/>
      <c r="MV405" s="5"/>
      <c r="MW405" s="5"/>
      <c r="MX405" s="5"/>
      <c r="MY405" s="5"/>
      <c r="MZ405" s="5"/>
      <c r="NA405" s="5"/>
      <c r="NB405" s="5"/>
      <c r="NC405" s="5"/>
      <c r="ND405" s="5"/>
      <c r="NE405" s="5"/>
      <c r="NF405" s="5"/>
      <c r="NG405" s="5"/>
      <c r="NH405" s="5"/>
      <c r="NI405" s="5"/>
      <c r="NJ405" s="5"/>
      <c r="NK405" s="5"/>
      <c r="NL405" s="5"/>
      <c r="NM405" s="5"/>
      <c r="NN405" s="5"/>
      <c r="NO405" s="5"/>
      <c r="NP405" s="5"/>
      <c r="NQ405" s="5"/>
      <c r="NR405" s="5"/>
      <c r="NS405" s="5"/>
      <c r="NT405" s="5"/>
      <c r="NU405" s="5"/>
      <c r="NV405" s="5"/>
      <c r="NW405" s="5"/>
      <c r="NX405" s="5"/>
      <c r="NY405" s="5"/>
      <c r="NZ405" s="5"/>
      <c r="OA405" s="5"/>
      <c r="OB405" s="5"/>
      <c r="OC405" s="5"/>
      <c r="OD405" s="5"/>
      <c r="OE405" s="5"/>
      <c r="OF405" s="5"/>
      <c r="OG405" s="5"/>
      <c r="OH405" s="5"/>
      <c r="OI405" s="5"/>
      <c r="OJ405" s="5"/>
      <c r="OK405" s="5"/>
      <c r="OL405" s="5"/>
      <c r="OM405" s="5"/>
      <c r="ON405" s="5"/>
      <c r="OO405" s="5"/>
      <c r="OP405" s="5"/>
      <c r="OQ405" s="5"/>
      <c r="OR405" s="5"/>
      <c r="OS405" s="5"/>
      <c r="OT405" s="5"/>
      <c r="OU405" s="5"/>
      <c r="OV405" s="5"/>
      <c r="OW405" s="5"/>
      <c r="OX405" s="5"/>
      <c r="OY405" s="5"/>
      <c r="OZ405" s="5"/>
      <c r="PA405" s="5"/>
      <c r="PB405" s="5"/>
      <c r="PC405" s="5"/>
      <c r="PD405" s="5"/>
      <c r="PE405" s="5"/>
      <c r="PF405" s="5"/>
      <c r="PG405" s="5"/>
      <c r="PH405" s="5"/>
      <c r="PI405" s="5"/>
      <c r="PJ405" s="5"/>
      <c r="PK405" s="5"/>
      <c r="PL405" s="5"/>
      <c r="PM405" s="5"/>
      <c r="PN405" s="5"/>
      <c r="PO405" s="5"/>
      <c r="PP405" s="5"/>
      <c r="PQ405" s="5"/>
      <c r="PR405" s="5"/>
      <c r="PS405" s="5"/>
      <c r="PT405" s="5"/>
      <c r="PU405" s="5"/>
      <c r="PV405" s="5"/>
      <c r="PW405" s="5"/>
      <c r="PX405" s="5"/>
      <c r="PY405" s="5"/>
      <c r="PZ405" s="5"/>
      <c r="QA405" s="5"/>
      <c r="QB405" s="5"/>
      <c r="QC405" s="5"/>
      <c r="QD405" s="5"/>
      <c r="QE405" s="5"/>
      <c r="QF405" s="5"/>
      <c r="QG405" s="5"/>
      <c r="QH405" s="5"/>
      <c r="QI405" s="5"/>
      <c r="QJ405" s="5"/>
      <c r="QK405" s="5"/>
      <c r="QL405" s="5"/>
      <c r="QM405" s="5"/>
      <c r="QN405" s="5"/>
      <c r="QO405" s="5"/>
      <c r="QP405" s="5"/>
      <c r="QQ405" s="5"/>
      <c r="QR405" s="5"/>
      <c r="QS405" s="5"/>
      <c r="QT405" s="5"/>
      <c r="QU405" s="5"/>
      <c r="QV405" s="5"/>
      <c r="QW405" s="5"/>
      <c r="QX405" s="5"/>
      <c r="QY405" s="5"/>
      <c r="QZ405" s="5"/>
      <c r="RA405" s="5"/>
      <c r="RB405" s="5"/>
      <c r="RC405" s="5"/>
      <c r="RD405" s="5"/>
      <c r="RE405" s="5"/>
      <c r="RF405" s="5"/>
      <c r="RG405" s="5"/>
      <c r="RH405" s="5"/>
      <c r="RI405" s="5"/>
      <c r="RJ405" s="5"/>
      <c r="RK405" s="5"/>
      <c r="RL405" s="5"/>
      <c r="RM405" s="5"/>
      <c r="RN405" s="5"/>
      <c r="RO405" s="5"/>
      <c r="RP405" s="5"/>
      <c r="RQ405" s="5"/>
      <c r="RR405" s="5"/>
      <c r="RS405" s="5"/>
      <c r="RT405" s="5"/>
      <c r="RU405" s="5"/>
      <c r="RV405" s="5"/>
      <c r="RW405" s="5"/>
      <c r="RX405" s="5"/>
      <c r="RY405" s="5"/>
      <c r="RZ405" s="5"/>
      <c r="SA405" s="5"/>
      <c r="SB405" s="5"/>
      <c r="SC405" s="5"/>
      <c r="SD405" s="5"/>
      <c r="SE405" s="5"/>
      <c r="SF405" s="5"/>
      <c r="SG405" s="5"/>
      <c r="SH405" s="5"/>
      <c r="SI405" s="5"/>
      <c r="SJ405" s="5"/>
      <c r="SK405" s="5"/>
      <c r="SL405" s="5"/>
      <c r="SM405" s="5"/>
      <c r="SN405" s="5"/>
      <c r="SO405" s="5"/>
      <c r="SP405" s="5"/>
      <c r="SQ405" s="5"/>
      <c r="SR405" s="5"/>
      <c r="SS405" s="5"/>
      <c r="ST405" s="5"/>
      <c r="SU405" s="5"/>
      <c r="SV405" s="5"/>
      <c r="SW405" s="5"/>
      <c r="SX405" s="5"/>
      <c r="SY405" s="5"/>
      <c r="SZ405" s="5"/>
      <c r="TA405" s="5"/>
      <c r="TB405" s="5"/>
      <c r="TC405" s="5"/>
      <c r="TD405" s="5"/>
      <c r="TE405" s="5"/>
      <c r="TF405" s="5"/>
      <c r="TG405" s="5"/>
      <c r="TH405" s="5"/>
      <c r="TI405" s="5"/>
      <c r="TJ405" s="5"/>
      <c r="TK405" s="5"/>
      <c r="TL405" s="5"/>
      <c r="TM405" s="5"/>
      <c r="TN405" s="5"/>
      <c r="TO405" s="5"/>
      <c r="TP405" s="5"/>
      <c r="TQ405" s="5"/>
      <c r="TR405" s="5"/>
      <c r="TS405" s="5"/>
      <c r="TT405" s="5"/>
      <c r="TU405" s="5"/>
      <c r="TV405" s="5"/>
      <c r="TW405" s="5"/>
      <c r="TX405" s="5"/>
      <c r="TY405" s="5"/>
      <c r="TZ405" s="5"/>
      <c r="UA405" s="5"/>
      <c r="UB405" s="5"/>
      <c r="UC405" s="5"/>
      <c r="UD405" s="5"/>
      <c r="UE405" s="5"/>
      <c r="UF405" s="5"/>
      <c r="UG405" s="5"/>
      <c r="UH405" s="5"/>
      <c r="UI405" s="5"/>
      <c r="UJ405" s="5"/>
      <c r="UK405" s="5"/>
      <c r="UL405" s="5"/>
      <c r="UM405" s="5"/>
      <c r="UN405" s="5"/>
      <c r="UO405" s="5"/>
      <c r="UP405" s="5"/>
      <c r="UQ405" s="5"/>
      <c r="UR405" s="5"/>
      <c r="US405" s="5"/>
      <c r="UT405" s="5"/>
      <c r="UU405" s="5"/>
      <c r="UV405" s="5"/>
      <c r="UW405" s="5"/>
      <c r="UX405" s="5"/>
      <c r="UY405" s="5"/>
      <c r="UZ405" s="5"/>
      <c r="VA405" s="5"/>
      <c r="VB405" s="5"/>
      <c r="VC405" s="5"/>
      <c r="VD405" s="5"/>
      <c r="VE405" s="5"/>
      <c r="VF405" s="5"/>
      <c r="VG405" s="5"/>
      <c r="VH405" s="5"/>
      <c r="VI405" s="5"/>
      <c r="VJ405" s="5"/>
      <c r="VK405" s="5"/>
      <c r="VL405" s="5"/>
      <c r="VM405" s="5"/>
      <c r="VN405" s="5"/>
      <c r="VO405" s="5"/>
      <c r="VP405" s="5"/>
      <c r="VQ405" s="5"/>
      <c r="VR405" s="5"/>
      <c r="VS405" s="5"/>
      <c r="VT405" s="5"/>
      <c r="VU405" s="5"/>
      <c r="VV405" s="5"/>
      <c r="VW405" s="5"/>
      <c r="VX405" s="5"/>
      <c r="VY405" s="5"/>
      <c r="VZ405" s="5"/>
      <c r="WA405" s="5"/>
      <c r="WB405" s="5"/>
      <c r="WC405" s="5"/>
      <c r="WD405" s="5"/>
      <c r="WE405" s="5"/>
      <c r="WF405" s="5"/>
      <c r="WG405" s="5"/>
      <c r="WH405" s="5"/>
      <c r="WI405" s="5"/>
      <c r="WJ405" s="5"/>
      <c r="WK405" s="5"/>
      <c r="WL405" s="5"/>
      <c r="WM405" s="5"/>
      <c r="WN405" s="5"/>
      <c r="WO405" s="5"/>
      <c r="WP405" s="5"/>
      <c r="WQ405" s="5"/>
      <c r="WR405" s="5"/>
      <c r="WS405" s="5"/>
      <c r="WT405" s="5"/>
      <c r="WU405" s="5"/>
      <c r="WV405" s="5"/>
      <c r="WW405" s="5"/>
      <c r="WX405" s="5"/>
      <c r="WY405" s="5"/>
      <c r="WZ405" s="5"/>
      <c r="XA405" s="5"/>
      <c r="XB405" s="5"/>
      <c r="XC405" s="5"/>
      <c r="XD405" s="5"/>
      <c r="XE405" s="5"/>
      <c r="XF405" s="5"/>
      <c r="XG405" s="5"/>
      <c r="XH405" s="5"/>
      <c r="XI405" s="5"/>
      <c r="XJ405" s="5"/>
      <c r="XK405" s="5"/>
      <c r="XL405" s="5"/>
      <c r="XM405" s="5"/>
      <c r="XN405" s="5"/>
      <c r="XO405" s="5"/>
      <c r="XP405" s="5"/>
      <c r="XQ405" s="5"/>
      <c r="XR405" s="5"/>
      <c r="XS405" s="5"/>
      <c r="XT405" s="5"/>
      <c r="XU405" s="5"/>
      <c r="XV405" s="5"/>
      <c r="XW405" s="5"/>
    </row>
    <row r="406" spans="39:647" x14ac:dyDescent="0.45">
      <c r="AM406" s="5"/>
      <c r="AN406" s="5"/>
      <c r="AO406" s="5"/>
      <c r="AP406" s="5"/>
      <c r="AQ406" s="5"/>
      <c r="AR406" s="5"/>
      <c r="AS406" s="5"/>
      <c r="AT406" s="5"/>
      <c r="AU406" s="5"/>
      <c r="AV406" s="5"/>
      <c r="AW406" s="5"/>
      <c r="AX406" s="5"/>
      <c r="AY406" s="5"/>
      <c r="AZ406" s="5"/>
      <c r="BA406" s="5"/>
      <c r="BB406" s="5"/>
      <c r="BC406" s="5"/>
      <c r="BD406" s="5"/>
      <c r="BE406" s="5"/>
      <c r="BF406" s="5"/>
      <c r="BG406" s="5"/>
      <c r="BH406" s="5"/>
      <c r="BI406" s="5"/>
      <c r="BJ406" s="5"/>
      <c r="BK406" s="5"/>
      <c r="BL406" s="5"/>
      <c r="BM406" s="5"/>
      <c r="BN406" s="5"/>
      <c r="BO406" s="5"/>
      <c r="BP406" s="5"/>
      <c r="BQ406" s="5"/>
      <c r="BR406" s="5"/>
      <c r="BS406" s="5"/>
      <c r="BT406" s="5"/>
      <c r="BU406" s="5"/>
      <c r="BV406" s="5"/>
      <c r="BW406" s="5"/>
      <c r="BX406" s="5"/>
      <c r="BY406" s="5"/>
      <c r="BZ406" s="5"/>
      <c r="CA406" s="5"/>
      <c r="CB406" s="5"/>
      <c r="CC406" s="5"/>
      <c r="CD406" s="5"/>
      <c r="CE406" s="5"/>
      <c r="CF406" s="5"/>
      <c r="CG406" s="5"/>
      <c r="CH406" s="5"/>
      <c r="CI406" s="5"/>
      <c r="CJ406" s="5"/>
      <c r="CK406" s="5"/>
      <c r="CL406" s="5"/>
      <c r="CM406" s="5"/>
      <c r="CN406" s="5"/>
      <c r="CO406" s="5"/>
      <c r="CP406" s="5"/>
      <c r="CQ406" s="5"/>
      <c r="CR406" s="5"/>
      <c r="CS406" s="5"/>
      <c r="CT406" s="5"/>
      <c r="CU406" s="5"/>
      <c r="CV406" s="5"/>
      <c r="CW406" s="5"/>
      <c r="CX406" s="5"/>
      <c r="CY406" s="5"/>
      <c r="CZ406" s="5"/>
      <c r="DA406" s="5"/>
      <c r="DB406" s="5"/>
      <c r="DC406" s="5"/>
      <c r="DD406" s="5"/>
      <c r="DE406" s="5"/>
      <c r="DF406" s="5"/>
      <c r="DG406" s="5"/>
      <c r="DH406" s="5"/>
      <c r="DI406" s="5"/>
      <c r="DJ406" s="5"/>
      <c r="DK406" s="5"/>
      <c r="DL406" s="5"/>
      <c r="DM406" s="5"/>
      <c r="DN406" s="5"/>
      <c r="DO406" s="5"/>
      <c r="DP406" s="5"/>
      <c r="DQ406" s="5"/>
      <c r="DR406" s="5"/>
      <c r="DS406" s="5"/>
      <c r="DT406" s="5"/>
      <c r="DU406" s="5"/>
      <c r="DV406" s="5"/>
      <c r="DW406" s="5"/>
      <c r="DX406" s="5"/>
      <c r="DY406" s="5"/>
      <c r="DZ406" s="5"/>
      <c r="EA406" s="5"/>
      <c r="EB406" s="5"/>
      <c r="EC406" s="5"/>
      <c r="ED406" s="5"/>
      <c r="EE406" s="5"/>
      <c r="EF406" s="5"/>
      <c r="EG406" s="5"/>
      <c r="EH406" s="5"/>
      <c r="EI406" s="5"/>
      <c r="EJ406" s="5"/>
      <c r="EK406" s="5"/>
      <c r="EL406" s="5"/>
      <c r="EM406" s="5"/>
      <c r="EN406" s="5"/>
      <c r="EO406" s="5"/>
      <c r="EP406" s="5"/>
      <c r="EQ406" s="5"/>
      <c r="ER406" s="5"/>
      <c r="ES406" s="5"/>
      <c r="ET406" s="5"/>
      <c r="EU406" s="5"/>
      <c r="EV406" s="5"/>
      <c r="EW406" s="5"/>
      <c r="EX406" s="5"/>
      <c r="EY406" s="5"/>
      <c r="EZ406" s="5"/>
      <c r="FA406" s="5"/>
      <c r="FB406" s="5"/>
      <c r="FC406" s="5"/>
      <c r="FD406" s="5"/>
      <c r="FE406" s="5"/>
      <c r="FF406" s="5"/>
      <c r="FG406" s="5"/>
      <c r="FH406" s="5"/>
      <c r="FI406" s="5"/>
      <c r="FJ406" s="5"/>
      <c r="FK406" s="5"/>
      <c r="FL406" s="5"/>
      <c r="FM406" s="5"/>
      <c r="FN406" s="5"/>
      <c r="FO406" s="5"/>
      <c r="FP406" s="5"/>
      <c r="FQ406" s="5"/>
      <c r="FR406" s="5"/>
      <c r="FS406" s="5"/>
      <c r="FT406" s="5"/>
      <c r="FU406" s="5"/>
      <c r="FV406" s="5"/>
      <c r="FW406" s="5"/>
      <c r="FX406" s="5"/>
      <c r="FY406" s="5"/>
      <c r="FZ406" s="5"/>
      <c r="GA406" s="5"/>
      <c r="GB406" s="5"/>
      <c r="GC406" s="5"/>
      <c r="GD406" s="5"/>
      <c r="GE406" s="5"/>
      <c r="GF406" s="5"/>
      <c r="GG406" s="5"/>
      <c r="GH406" s="5"/>
      <c r="GI406" s="5"/>
      <c r="GJ406" s="5"/>
      <c r="GK406" s="5"/>
      <c r="GL406" s="5"/>
      <c r="GM406" s="5"/>
      <c r="GN406" s="5"/>
      <c r="GO406" s="5"/>
      <c r="GP406" s="5"/>
      <c r="GQ406" s="5"/>
      <c r="GR406" s="5"/>
      <c r="GS406" s="5"/>
      <c r="GT406" s="5"/>
      <c r="GU406" s="5"/>
      <c r="GV406" s="5"/>
      <c r="GW406" s="5"/>
      <c r="GX406" s="5"/>
      <c r="GY406" s="5"/>
      <c r="GZ406" s="5"/>
      <c r="HA406" s="5"/>
      <c r="HB406" s="5"/>
      <c r="HC406" s="5"/>
      <c r="HD406" s="5"/>
      <c r="HE406" s="5"/>
      <c r="HF406" s="5"/>
      <c r="HG406" s="5"/>
      <c r="HH406" s="5"/>
      <c r="HI406" s="5"/>
      <c r="HJ406" s="5"/>
      <c r="HK406" s="5"/>
      <c r="HL406" s="5"/>
      <c r="HM406" s="5"/>
      <c r="HN406" s="5"/>
      <c r="HO406" s="5"/>
      <c r="HP406" s="5"/>
      <c r="HQ406" s="5"/>
      <c r="HR406" s="5"/>
      <c r="HS406" s="5"/>
      <c r="HT406" s="5"/>
      <c r="HU406" s="5"/>
      <c r="HV406" s="5"/>
      <c r="HW406" s="5"/>
      <c r="HX406" s="5"/>
      <c r="HY406" s="5"/>
      <c r="HZ406" s="5"/>
      <c r="IA406" s="5"/>
      <c r="IB406" s="5"/>
      <c r="IC406" s="5"/>
      <c r="ID406" s="5"/>
      <c r="IE406" s="5"/>
      <c r="IF406" s="5"/>
      <c r="IG406" s="5"/>
      <c r="IH406" s="5"/>
      <c r="II406" s="5"/>
      <c r="IJ406" s="5"/>
      <c r="IK406" s="5"/>
      <c r="IL406" s="5"/>
      <c r="IM406" s="5"/>
      <c r="IN406" s="5"/>
      <c r="IO406" s="5"/>
      <c r="IP406" s="5"/>
      <c r="IQ406" s="5"/>
      <c r="IR406" s="5"/>
      <c r="IS406" s="5"/>
      <c r="IT406" s="5"/>
      <c r="IU406" s="5"/>
      <c r="IV406" s="5"/>
      <c r="IW406" s="5"/>
      <c r="IX406" s="5"/>
      <c r="IY406" s="5"/>
      <c r="IZ406" s="5"/>
      <c r="JA406" s="5"/>
      <c r="JB406" s="5"/>
      <c r="JC406" s="5"/>
      <c r="JD406" s="5"/>
      <c r="JE406" s="5"/>
      <c r="JF406" s="5"/>
      <c r="JG406" s="5"/>
      <c r="JH406" s="5"/>
      <c r="JI406" s="5"/>
      <c r="JJ406" s="5"/>
      <c r="JK406" s="5"/>
      <c r="JL406" s="5"/>
      <c r="JM406" s="5"/>
      <c r="JN406" s="5"/>
      <c r="JO406" s="5"/>
      <c r="JP406" s="5"/>
      <c r="JQ406" s="5"/>
      <c r="JR406" s="5"/>
      <c r="JS406" s="5"/>
      <c r="JT406" s="5"/>
      <c r="JU406" s="5"/>
      <c r="JV406" s="5"/>
      <c r="JW406" s="5"/>
      <c r="JX406" s="5"/>
      <c r="JY406" s="5"/>
      <c r="JZ406" s="5"/>
      <c r="KA406" s="5"/>
      <c r="KB406" s="5"/>
      <c r="KC406" s="5"/>
      <c r="KD406" s="5"/>
      <c r="KE406" s="5"/>
      <c r="KF406" s="5"/>
      <c r="KG406" s="5"/>
      <c r="KH406" s="5"/>
      <c r="KI406" s="5"/>
      <c r="KJ406" s="5"/>
      <c r="KK406" s="5"/>
      <c r="KL406" s="5"/>
      <c r="KM406" s="5"/>
      <c r="KN406" s="5"/>
      <c r="KO406" s="5"/>
      <c r="KP406" s="5"/>
      <c r="KQ406" s="5"/>
      <c r="KR406" s="5"/>
      <c r="KS406" s="5"/>
      <c r="KT406" s="5"/>
      <c r="KU406" s="5"/>
      <c r="KV406" s="5"/>
      <c r="KW406" s="5"/>
      <c r="KX406" s="5"/>
      <c r="KY406" s="5"/>
      <c r="KZ406" s="5"/>
      <c r="LA406" s="5"/>
      <c r="LB406" s="5"/>
      <c r="LC406" s="5"/>
      <c r="LD406" s="5"/>
      <c r="LE406" s="5"/>
      <c r="LF406" s="5"/>
      <c r="LG406" s="5"/>
      <c r="LH406" s="5"/>
      <c r="LI406" s="5"/>
      <c r="LJ406" s="5"/>
      <c r="LK406" s="5"/>
      <c r="LL406" s="5"/>
      <c r="LM406" s="5"/>
      <c r="LN406" s="5"/>
      <c r="LO406" s="5"/>
      <c r="LP406" s="5"/>
      <c r="LQ406" s="5"/>
      <c r="LR406" s="5"/>
      <c r="LS406" s="5"/>
      <c r="LT406" s="5"/>
      <c r="LU406" s="5"/>
      <c r="LV406" s="5"/>
      <c r="LW406" s="5"/>
      <c r="LX406" s="5"/>
      <c r="LY406" s="5"/>
      <c r="LZ406" s="5"/>
      <c r="MA406" s="5"/>
      <c r="MB406" s="5"/>
      <c r="MC406" s="5"/>
      <c r="MD406" s="5"/>
      <c r="ME406" s="5"/>
      <c r="MF406" s="5"/>
      <c r="MG406" s="5"/>
      <c r="MH406" s="5"/>
      <c r="MI406" s="5"/>
      <c r="MJ406" s="5"/>
      <c r="MK406" s="5"/>
      <c r="ML406" s="5"/>
      <c r="MM406" s="5"/>
      <c r="MN406" s="5"/>
      <c r="MO406" s="5"/>
      <c r="MP406" s="5"/>
      <c r="MQ406" s="5"/>
      <c r="MR406" s="5"/>
      <c r="MS406" s="5"/>
      <c r="MT406" s="5"/>
      <c r="MU406" s="5"/>
      <c r="MV406" s="5"/>
      <c r="MW406" s="5"/>
      <c r="MX406" s="5"/>
      <c r="MY406" s="5"/>
      <c r="MZ406" s="5"/>
      <c r="NA406" s="5"/>
      <c r="NB406" s="5"/>
      <c r="NC406" s="5"/>
      <c r="ND406" s="5"/>
      <c r="NE406" s="5"/>
      <c r="NF406" s="5"/>
      <c r="NG406" s="5"/>
      <c r="NH406" s="5"/>
      <c r="NI406" s="5"/>
      <c r="NJ406" s="5"/>
      <c r="NK406" s="5"/>
      <c r="NL406" s="5"/>
      <c r="NM406" s="5"/>
      <c r="NN406" s="5"/>
      <c r="NO406" s="5"/>
      <c r="NP406" s="5"/>
      <c r="NQ406" s="5"/>
      <c r="NR406" s="5"/>
      <c r="NS406" s="5"/>
      <c r="NT406" s="5"/>
      <c r="NU406" s="5"/>
      <c r="NV406" s="5"/>
      <c r="NW406" s="5"/>
      <c r="NX406" s="5"/>
      <c r="NY406" s="5"/>
      <c r="NZ406" s="5"/>
      <c r="OA406" s="5"/>
      <c r="OB406" s="5"/>
      <c r="OC406" s="5"/>
      <c r="OD406" s="5"/>
      <c r="OE406" s="5"/>
      <c r="OF406" s="5"/>
      <c r="OG406" s="5"/>
      <c r="OH406" s="5"/>
      <c r="OI406" s="5"/>
      <c r="OJ406" s="5"/>
      <c r="OK406" s="5"/>
      <c r="OL406" s="5"/>
      <c r="OM406" s="5"/>
      <c r="ON406" s="5"/>
      <c r="OO406" s="5"/>
      <c r="OP406" s="5"/>
      <c r="OQ406" s="5"/>
      <c r="OR406" s="5"/>
      <c r="OS406" s="5"/>
      <c r="OT406" s="5"/>
      <c r="OU406" s="5"/>
      <c r="OV406" s="5"/>
      <c r="OW406" s="5"/>
      <c r="OX406" s="5"/>
      <c r="OY406" s="5"/>
      <c r="OZ406" s="5"/>
      <c r="PA406" s="5"/>
      <c r="PB406" s="5"/>
      <c r="PC406" s="5"/>
      <c r="PD406" s="5"/>
      <c r="PE406" s="5"/>
      <c r="PF406" s="5"/>
      <c r="PG406" s="5"/>
      <c r="PH406" s="5"/>
      <c r="PI406" s="5"/>
      <c r="PJ406" s="5"/>
      <c r="PK406" s="5"/>
      <c r="PL406" s="5"/>
      <c r="PM406" s="5"/>
      <c r="PN406" s="5"/>
      <c r="PO406" s="5"/>
      <c r="PP406" s="5"/>
      <c r="PQ406" s="5"/>
      <c r="PR406" s="5"/>
      <c r="PS406" s="5"/>
      <c r="PT406" s="5"/>
      <c r="PU406" s="5"/>
      <c r="PV406" s="5"/>
      <c r="PW406" s="5"/>
      <c r="PX406" s="5"/>
      <c r="PY406" s="5"/>
      <c r="PZ406" s="5"/>
      <c r="QA406" s="5"/>
      <c r="QB406" s="5"/>
      <c r="QC406" s="5"/>
      <c r="QD406" s="5"/>
      <c r="QE406" s="5"/>
      <c r="QF406" s="5"/>
      <c r="QG406" s="5"/>
      <c r="QH406" s="5"/>
      <c r="QI406" s="5"/>
      <c r="QJ406" s="5"/>
      <c r="QK406" s="5"/>
      <c r="QL406" s="5"/>
      <c r="QM406" s="5"/>
      <c r="QN406" s="5"/>
      <c r="QO406" s="5"/>
      <c r="QP406" s="5"/>
      <c r="QQ406" s="5"/>
      <c r="QR406" s="5"/>
      <c r="QS406" s="5"/>
      <c r="QT406" s="5"/>
      <c r="QU406" s="5"/>
      <c r="QV406" s="5"/>
      <c r="QW406" s="5"/>
      <c r="QX406" s="5"/>
      <c r="QY406" s="5"/>
      <c r="QZ406" s="5"/>
      <c r="RA406" s="5"/>
      <c r="RB406" s="5"/>
      <c r="RC406" s="5"/>
      <c r="RD406" s="5"/>
      <c r="RE406" s="5"/>
      <c r="RF406" s="5"/>
      <c r="RG406" s="5"/>
      <c r="RH406" s="5"/>
      <c r="RI406" s="5"/>
      <c r="RJ406" s="5"/>
      <c r="RK406" s="5"/>
      <c r="RL406" s="5"/>
      <c r="RM406" s="5"/>
      <c r="RN406" s="5"/>
      <c r="RO406" s="5"/>
      <c r="RP406" s="5"/>
      <c r="RQ406" s="5"/>
      <c r="RR406" s="5"/>
      <c r="RS406" s="5"/>
      <c r="RT406" s="5"/>
      <c r="RU406" s="5"/>
      <c r="RV406" s="5"/>
      <c r="RW406" s="5"/>
      <c r="RX406" s="5"/>
      <c r="RY406" s="5"/>
      <c r="RZ406" s="5"/>
      <c r="SA406" s="5"/>
      <c r="SB406" s="5"/>
      <c r="SC406" s="5"/>
      <c r="SD406" s="5"/>
      <c r="SE406" s="5"/>
      <c r="SF406" s="5"/>
      <c r="SG406" s="5"/>
      <c r="SH406" s="5"/>
      <c r="SI406" s="5"/>
      <c r="SJ406" s="5"/>
      <c r="SK406" s="5"/>
      <c r="SL406" s="5"/>
      <c r="SM406" s="5"/>
      <c r="SN406" s="5"/>
      <c r="SO406" s="5"/>
      <c r="SP406" s="5"/>
      <c r="SQ406" s="5"/>
      <c r="SR406" s="5"/>
      <c r="SS406" s="5"/>
      <c r="ST406" s="5"/>
      <c r="SU406" s="5"/>
      <c r="SV406" s="5"/>
      <c r="SW406" s="5"/>
      <c r="SX406" s="5"/>
      <c r="SY406" s="5"/>
      <c r="SZ406" s="5"/>
      <c r="TA406" s="5"/>
      <c r="TB406" s="5"/>
      <c r="TC406" s="5"/>
      <c r="TD406" s="5"/>
      <c r="TE406" s="5"/>
      <c r="TF406" s="5"/>
      <c r="TG406" s="5"/>
      <c r="TH406" s="5"/>
      <c r="TI406" s="5"/>
      <c r="TJ406" s="5"/>
      <c r="TK406" s="5"/>
      <c r="TL406" s="5"/>
      <c r="TM406" s="5"/>
      <c r="TN406" s="5"/>
      <c r="TO406" s="5"/>
      <c r="TP406" s="5"/>
      <c r="TQ406" s="5"/>
      <c r="TR406" s="5"/>
      <c r="TS406" s="5"/>
      <c r="TT406" s="5"/>
      <c r="TU406" s="5"/>
      <c r="TV406" s="5"/>
      <c r="TW406" s="5"/>
      <c r="TX406" s="5"/>
      <c r="TY406" s="5"/>
      <c r="TZ406" s="5"/>
      <c r="UA406" s="5"/>
      <c r="UB406" s="5"/>
      <c r="UC406" s="5"/>
      <c r="UD406" s="5"/>
      <c r="UE406" s="5"/>
      <c r="UF406" s="5"/>
      <c r="UG406" s="5"/>
      <c r="UH406" s="5"/>
      <c r="UI406" s="5"/>
      <c r="UJ406" s="5"/>
      <c r="UK406" s="5"/>
      <c r="UL406" s="5"/>
      <c r="UM406" s="5"/>
      <c r="UN406" s="5"/>
      <c r="UO406" s="5"/>
      <c r="UP406" s="5"/>
      <c r="UQ406" s="5"/>
      <c r="UR406" s="5"/>
      <c r="US406" s="5"/>
      <c r="UT406" s="5"/>
      <c r="UU406" s="5"/>
      <c r="UV406" s="5"/>
      <c r="UW406" s="5"/>
      <c r="UX406" s="5"/>
      <c r="UY406" s="5"/>
      <c r="UZ406" s="5"/>
      <c r="VA406" s="5"/>
      <c r="VB406" s="5"/>
      <c r="VC406" s="5"/>
      <c r="VD406" s="5"/>
      <c r="VE406" s="5"/>
      <c r="VF406" s="5"/>
      <c r="VG406" s="5"/>
      <c r="VH406" s="5"/>
      <c r="VI406" s="5"/>
      <c r="VJ406" s="5"/>
      <c r="VK406" s="5"/>
      <c r="VL406" s="5"/>
      <c r="VM406" s="5"/>
      <c r="VN406" s="5"/>
      <c r="VO406" s="5"/>
      <c r="VP406" s="5"/>
      <c r="VQ406" s="5"/>
      <c r="VR406" s="5"/>
      <c r="VS406" s="5"/>
      <c r="VT406" s="5"/>
      <c r="VU406" s="5"/>
      <c r="VV406" s="5"/>
      <c r="VW406" s="5"/>
      <c r="VX406" s="5"/>
      <c r="VY406" s="5"/>
      <c r="VZ406" s="5"/>
      <c r="WA406" s="5"/>
      <c r="WB406" s="5"/>
      <c r="WC406" s="5"/>
      <c r="WD406" s="5"/>
      <c r="WE406" s="5"/>
      <c r="WF406" s="5"/>
      <c r="WG406" s="5"/>
      <c r="WH406" s="5"/>
      <c r="WI406" s="5"/>
      <c r="WJ406" s="5"/>
      <c r="WK406" s="5"/>
      <c r="WL406" s="5"/>
      <c r="WM406" s="5"/>
      <c r="WN406" s="5"/>
      <c r="WO406" s="5"/>
      <c r="WP406" s="5"/>
      <c r="WQ406" s="5"/>
      <c r="WR406" s="5"/>
      <c r="WS406" s="5"/>
      <c r="WT406" s="5"/>
      <c r="WU406" s="5"/>
      <c r="WV406" s="5"/>
      <c r="WW406" s="5"/>
      <c r="WX406" s="5"/>
      <c r="WY406" s="5"/>
      <c r="WZ406" s="5"/>
      <c r="XA406" s="5"/>
      <c r="XB406" s="5"/>
      <c r="XC406" s="5"/>
      <c r="XD406" s="5"/>
      <c r="XE406" s="5"/>
      <c r="XF406" s="5"/>
      <c r="XG406" s="5"/>
      <c r="XH406" s="5"/>
      <c r="XI406" s="5"/>
      <c r="XJ406" s="5"/>
      <c r="XK406" s="5"/>
      <c r="XL406" s="5"/>
      <c r="XM406" s="5"/>
      <c r="XN406" s="5"/>
      <c r="XO406" s="5"/>
      <c r="XP406" s="5"/>
      <c r="XQ406" s="5"/>
      <c r="XR406" s="5"/>
      <c r="XS406" s="5"/>
      <c r="XT406" s="5"/>
      <c r="XU406" s="5"/>
      <c r="XV406" s="5"/>
      <c r="XW406" s="5"/>
    </row>
    <row r="407" spans="39:647" x14ac:dyDescent="0.45">
      <c r="AM407" s="5"/>
      <c r="AN407" s="5"/>
      <c r="AO407" s="5"/>
      <c r="AP407" s="5"/>
      <c r="AQ407" s="5"/>
      <c r="AR407" s="5"/>
      <c r="AS407" s="5"/>
      <c r="AT407" s="5"/>
      <c r="AU407" s="5"/>
      <c r="AV407" s="5"/>
      <c r="AW407" s="5"/>
      <c r="AX407" s="5"/>
      <c r="AY407" s="5"/>
      <c r="AZ407" s="5"/>
      <c r="BA407" s="5"/>
      <c r="BB407" s="5"/>
      <c r="BC407" s="5"/>
      <c r="BD407" s="5"/>
      <c r="BE407" s="5"/>
      <c r="BF407" s="5"/>
      <c r="BG407" s="5"/>
      <c r="BH407" s="5"/>
      <c r="BI407" s="5"/>
      <c r="BJ407" s="5"/>
      <c r="BK407" s="5"/>
      <c r="BL407" s="5"/>
      <c r="BM407" s="5"/>
      <c r="BN407" s="5"/>
      <c r="BO407" s="5"/>
      <c r="BP407" s="5"/>
      <c r="BQ407" s="5"/>
      <c r="BR407" s="5"/>
      <c r="BS407" s="5"/>
      <c r="BT407" s="5"/>
      <c r="BU407" s="5"/>
      <c r="BV407" s="5"/>
      <c r="BW407" s="5"/>
      <c r="BX407" s="5"/>
      <c r="BY407" s="5"/>
      <c r="BZ407" s="5"/>
      <c r="CA407" s="5"/>
      <c r="CB407" s="5"/>
      <c r="CC407" s="5"/>
      <c r="CD407" s="5"/>
      <c r="CE407" s="5"/>
      <c r="CF407" s="5"/>
      <c r="CG407" s="5"/>
      <c r="CH407" s="5"/>
      <c r="CI407" s="5"/>
      <c r="CJ407" s="5"/>
      <c r="CK407" s="5"/>
      <c r="CL407" s="5"/>
      <c r="CM407" s="5"/>
      <c r="CN407" s="5"/>
      <c r="CO407" s="5"/>
      <c r="CP407" s="5"/>
      <c r="CQ407" s="5"/>
      <c r="CR407" s="5"/>
      <c r="CS407" s="5"/>
      <c r="CT407" s="5"/>
      <c r="CU407" s="5"/>
      <c r="CV407" s="5"/>
      <c r="CW407" s="5"/>
      <c r="CX407" s="5"/>
      <c r="CY407" s="5"/>
      <c r="CZ407" s="5"/>
      <c r="DA407" s="5"/>
      <c r="DB407" s="5"/>
      <c r="DC407" s="5"/>
      <c r="DD407" s="5"/>
      <c r="DE407" s="5"/>
      <c r="DF407" s="5"/>
      <c r="DG407" s="5"/>
      <c r="DH407" s="5"/>
      <c r="DI407" s="5"/>
      <c r="DJ407" s="5"/>
      <c r="DK407" s="5"/>
      <c r="DL407" s="5"/>
      <c r="DM407" s="5"/>
      <c r="DN407" s="5"/>
      <c r="DO407" s="5"/>
      <c r="DP407" s="5"/>
      <c r="DQ407" s="5"/>
      <c r="DR407" s="5"/>
      <c r="DS407" s="5"/>
      <c r="DT407" s="5"/>
      <c r="DU407" s="5"/>
      <c r="DV407" s="5"/>
      <c r="DW407" s="5"/>
      <c r="DX407" s="5"/>
      <c r="DY407" s="5"/>
      <c r="DZ407" s="5"/>
      <c r="EA407" s="5"/>
      <c r="EB407" s="5"/>
      <c r="EC407" s="5"/>
      <c r="ED407" s="5"/>
      <c r="EE407" s="5"/>
      <c r="EF407" s="5"/>
      <c r="EG407" s="5"/>
      <c r="EH407" s="5"/>
      <c r="EI407" s="5"/>
      <c r="EJ407" s="5"/>
      <c r="EK407" s="5"/>
      <c r="EL407" s="5"/>
      <c r="EM407" s="5"/>
      <c r="EN407" s="5"/>
      <c r="EO407" s="5"/>
      <c r="EP407" s="5"/>
      <c r="EQ407" s="5"/>
      <c r="ER407" s="5"/>
      <c r="ES407" s="5"/>
      <c r="ET407" s="5"/>
      <c r="EU407" s="5"/>
      <c r="EV407" s="5"/>
      <c r="EW407" s="5"/>
      <c r="EX407" s="5"/>
      <c r="EY407" s="5"/>
      <c r="EZ407" s="5"/>
      <c r="FA407" s="5"/>
      <c r="FB407" s="5"/>
      <c r="FC407" s="5"/>
      <c r="FD407" s="5"/>
      <c r="FE407" s="5"/>
      <c r="FF407" s="5"/>
      <c r="FG407" s="5"/>
      <c r="FH407" s="5"/>
      <c r="FI407" s="5"/>
      <c r="FJ407" s="5"/>
      <c r="FK407" s="5"/>
      <c r="FL407" s="5"/>
      <c r="FM407" s="5"/>
      <c r="FN407" s="5"/>
      <c r="FO407" s="5"/>
      <c r="FP407" s="5"/>
      <c r="FQ407" s="5"/>
      <c r="FR407" s="5"/>
      <c r="FS407" s="5"/>
      <c r="FT407" s="5"/>
      <c r="FU407" s="5"/>
      <c r="FV407" s="5"/>
      <c r="FW407" s="5"/>
      <c r="FX407" s="5"/>
      <c r="FY407" s="5"/>
      <c r="FZ407" s="5"/>
      <c r="GA407" s="5"/>
      <c r="GB407" s="5"/>
      <c r="GC407" s="5"/>
      <c r="GD407" s="5"/>
      <c r="GE407" s="5"/>
      <c r="GF407" s="5"/>
      <c r="GG407" s="5"/>
      <c r="GH407" s="5"/>
      <c r="GI407" s="5"/>
      <c r="GJ407" s="5"/>
      <c r="GK407" s="5"/>
      <c r="GL407" s="5"/>
      <c r="GM407" s="5"/>
      <c r="GN407" s="5"/>
      <c r="GO407" s="5"/>
      <c r="GP407" s="5"/>
      <c r="GQ407" s="5"/>
      <c r="GR407" s="5"/>
      <c r="GS407" s="5"/>
      <c r="GT407" s="5"/>
      <c r="GU407" s="5"/>
      <c r="GV407" s="5"/>
      <c r="GW407" s="5"/>
      <c r="GX407" s="5"/>
      <c r="GY407" s="5"/>
      <c r="GZ407" s="5"/>
      <c r="HA407" s="5"/>
      <c r="HB407" s="5"/>
      <c r="HC407" s="5"/>
      <c r="HD407" s="5"/>
      <c r="HE407" s="5"/>
      <c r="HF407" s="5"/>
      <c r="HG407" s="5"/>
      <c r="HH407" s="5"/>
      <c r="HI407" s="5"/>
      <c r="HJ407" s="5"/>
      <c r="HK407" s="5"/>
      <c r="HL407" s="5"/>
      <c r="HM407" s="5"/>
      <c r="HN407" s="5"/>
      <c r="HO407" s="5"/>
      <c r="HP407" s="5"/>
      <c r="HQ407" s="5"/>
      <c r="HR407" s="5"/>
      <c r="HS407" s="5"/>
      <c r="HT407" s="5"/>
      <c r="HU407" s="5"/>
      <c r="HV407" s="5"/>
      <c r="HW407" s="5"/>
      <c r="HX407" s="5"/>
      <c r="HY407" s="5"/>
      <c r="HZ407" s="5"/>
      <c r="IA407" s="5"/>
      <c r="IB407" s="5"/>
      <c r="IC407" s="5"/>
      <c r="ID407" s="5"/>
      <c r="IE407" s="5"/>
      <c r="IF407" s="5"/>
      <c r="IG407" s="5"/>
      <c r="IH407" s="5"/>
      <c r="II407" s="5"/>
      <c r="IJ407" s="5"/>
      <c r="IK407" s="5"/>
      <c r="IL407" s="5"/>
      <c r="IM407" s="5"/>
      <c r="IN407" s="5"/>
      <c r="IO407" s="5"/>
      <c r="IP407" s="5"/>
      <c r="IQ407" s="5"/>
      <c r="IR407" s="5"/>
      <c r="IS407" s="5"/>
      <c r="IT407" s="5"/>
      <c r="IU407" s="5"/>
      <c r="IV407" s="5"/>
      <c r="IW407" s="5"/>
      <c r="IX407" s="5"/>
      <c r="IY407" s="5"/>
      <c r="IZ407" s="5"/>
      <c r="JA407" s="5"/>
      <c r="JB407" s="5"/>
      <c r="JC407" s="5"/>
      <c r="JD407" s="5"/>
      <c r="JE407" s="5"/>
      <c r="JF407" s="5"/>
      <c r="JG407" s="5"/>
      <c r="JH407" s="5"/>
      <c r="JI407" s="5"/>
      <c r="JJ407" s="5"/>
      <c r="JK407" s="5"/>
      <c r="JL407" s="5"/>
      <c r="JM407" s="5"/>
      <c r="JN407" s="5"/>
      <c r="JO407" s="5"/>
      <c r="JP407" s="5"/>
      <c r="JQ407" s="5"/>
      <c r="JR407" s="5"/>
      <c r="JS407" s="5"/>
      <c r="JT407" s="5"/>
      <c r="JU407" s="5"/>
      <c r="JV407" s="5"/>
      <c r="JW407" s="5"/>
      <c r="JX407" s="5"/>
      <c r="JY407" s="5"/>
      <c r="JZ407" s="5"/>
      <c r="KA407" s="5"/>
      <c r="KB407" s="5"/>
      <c r="KC407" s="5"/>
      <c r="KD407" s="5"/>
      <c r="KE407" s="5"/>
      <c r="KF407" s="5"/>
      <c r="KG407" s="5"/>
      <c r="KH407" s="5"/>
      <c r="KI407" s="5"/>
      <c r="KJ407" s="5"/>
      <c r="KK407" s="5"/>
      <c r="KL407" s="5"/>
      <c r="KM407" s="5"/>
      <c r="KN407" s="5"/>
      <c r="KO407" s="5"/>
      <c r="KP407" s="5"/>
      <c r="KQ407" s="5"/>
      <c r="KR407" s="5"/>
      <c r="KS407" s="5"/>
      <c r="KT407" s="5"/>
      <c r="KU407" s="5"/>
      <c r="KV407" s="5"/>
      <c r="KW407" s="5"/>
      <c r="KX407" s="5"/>
      <c r="KY407" s="5"/>
      <c r="KZ407" s="5"/>
      <c r="LA407" s="5"/>
      <c r="LB407" s="5"/>
      <c r="LC407" s="5"/>
      <c r="LD407" s="5"/>
      <c r="LE407" s="5"/>
      <c r="LF407" s="5"/>
      <c r="LG407" s="5"/>
      <c r="LH407" s="5"/>
      <c r="LI407" s="5"/>
      <c r="LJ407" s="5"/>
      <c r="LK407" s="5"/>
      <c r="LL407" s="5"/>
      <c r="LM407" s="5"/>
      <c r="LN407" s="5"/>
      <c r="LO407" s="5"/>
      <c r="LP407" s="5"/>
      <c r="LQ407" s="5"/>
      <c r="LR407" s="5"/>
      <c r="LS407" s="5"/>
      <c r="LT407" s="5"/>
      <c r="LU407" s="5"/>
      <c r="LV407" s="5"/>
      <c r="LW407" s="5"/>
      <c r="LX407" s="5"/>
      <c r="LY407" s="5"/>
      <c r="LZ407" s="5"/>
      <c r="MA407" s="5"/>
      <c r="MB407" s="5"/>
      <c r="MC407" s="5"/>
      <c r="MD407" s="5"/>
      <c r="ME407" s="5"/>
      <c r="MF407" s="5"/>
      <c r="MG407" s="5"/>
      <c r="MH407" s="5"/>
      <c r="MI407" s="5"/>
      <c r="MJ407" s="5"/>
      <c r="MK407" s="5"/>
      <c r="ML407" s="5"/>
      <c r="MM407" s="5"/>
      <c r="MN407" s="5"/>
      <c r="MO407" s="5"/>
      <c r="MP407" s="5"/>
      <c r="MQ407" s="5"/>
      <c r="MR407" s="5"/>
      <c r="MS407" s="5"/>
      <c r="MT407" s="5"/>
      <c r="MU407" s="5"/>
      <c r="MV407" s="5"/>
      <c r="MW407" s="5"/>
      <c r="MX407" s="5"/>
      <c r="MY407" s="5"/>
      <c r="MZ407" s="5"/>
      <c r="NA407" s="5"/>
      <c r="NB407" s="5"/>
      <c r="NC407" s="5"/>
      <c r="ND407" s="5"/>
      <c r="NE407" s="5"/>
      <c r="NF407" s="5"/>
      <c r="NG407" s="5"/>
      <c r="NH407" s="5"/>
      <c r="NI407" s="5"/>
      <c r="NJ407" s="5"/>
      <c r="NK407" s="5"/>
      <c r="NL407" s="5"/>
      <c r="NM407" s="5"/>
      <c r="NN407" s="5"/>
      <c r="NO407" s="5"/>
      <c r="NP407" s="5"/>
      <c r="NQ407" s="5"/>
      <c r="NR407" s="5"/>
      <c r="NS407" s="5"/>
      <c r="NT407" s="5"/>
      <c r="NU407" s="5"/>
      <c r="NV407" s="5"/>
      <c r="NW407" s="5"/>
      <c r="NX407" s="5"/>
      <c r="NY407" s="5"/>
      <c r="NZ407" s="5"/>
      <c r="OA407" s="5"/>
      <c r="OB407" s="5"/>
      <c r="OC407" s="5"/>
      <c r="OD407" s="5"/>
      <c r="OE407" s="5"/>
      <c r="OF407" s="5"/>
      <c r="OG407" s="5"/>
      <c r="OH407" s="5"/>
      <c r="OI407" s="5"/>
      <c r="OJ407" s="5"/>
      <c r="OK407" s="5"/>
      <c r="OL407" s="5"/>
      <c r="OM407" s="5"/>
      <c r="ON407" s="5"/>
      <c r="OO407" s="5"/>
      <c r="OP407" s="5"/>
      <c r="OQ407" s="5"/>
      <c r="OR407" s="5"/>
      <c r="OS407" s="5"/>
      <c r="OT407" s="5"/>
      <c r="OU407" s="5"/>
      <c r="OV407" s="5"/>
      <c r="OW407" s="5"/>
      <c r="OX407" s="5"/>
      <c r="OY407" s="5"/>
      <c r="OZ407" s="5"/>
      <c r="PA407" s="5"/>
      <c r="PB407" s="5"/>
      <c r="PC407" s="5"/>
      <c r="PD407" s="5"/>
      <c r="PE407" s="5"/>
      <c r="PF407" s="5"/>
      <c r="PG407" s="5"/>
      <c r="PH407" s="5"/>
      <c r="PI407" s="5"/>
      <c r="PJ407" s="5"/>
      <c r="PK407" s="5"/>
      <c r="PL407" s="5"/>
      <c r="PM407" s="5"/>
      <c r="PN407" s="5"/>
      <c r="PO407" s="5"/>
      <c r="PP407" s="5"/>
      <c r="PQ407" s="5"/>
      <c r="PR407" s="5"/>
      <c r="PS407" s="5"/>
      <c r="PT407" s="5"/>
      <c r="PU407" s="5"/>
      <c r="PV407" s="5"/>
      <c r="PW407" s="5"/>
      <c r="PX407" s="5"/>
      <c r="PY407" s="5"/>
      <c r="PZ407" s="5"/>
      <c r="QA407" s="5"/>
      <c r="QB407" s="5"/>
      <c r="QC407" s="5"/>
      <c r="QD407" s="5"/>
      <c r="QE407" s="5"/>
      <c r="QF407" s="5"/>
      <c r="QG407" s="5"/>
      <c r="QH407" s="5"/>
      <c r="QI407" s="5"/>
      <c r="QJ407" s="5"/>
      <c r="QK407" s="5"/>
      <c r="QL407" s="5"/>
      <c r="QM407" s="5"/>
      <c r="QN407" s="5"/>
      <c r="QO407" s="5"/>
      <c r="QP407" s="5"/>
      <c r="QQ407" s="5"/>
      <c r="QR407" s="5"/>
      <c r="QS407" s="5"/>
      <c r="QT407" s="5"/>
      <c r="QU407" s="5"/>
      <c r="QV407" s="5"/>
      <c r="QW407" s="5"/>
      <c r="QX407" s="5"/>
      <c r="QY407" s="5"/>
      <c r="QZ407" s="5"/>
      <c r="RA407" s="5"/>
      <c r="RB407" s="5"/>
      <c r="RC407" s="5"/>
      <c r="RD407" s="5"/>
      <c r="RE407" s="5"/>
      <c r="RF407" s="5"/>
      <c r="RG407" s="5"/>
      <c r="RH407" s="5"/>
      <c r="RI407" s="5"/>
      <c r="RJ407" s="5"/>
      <c r="RK407" s="5"/>
      <c r="RL407" s="5"/>
      <c r="RM407" s="5"/>
      <c r="RN407" s="5"/>
      <c r="RO407" s="5"/>
      <c r="RP407" s="5"/>
      <c r="RQ407" s="5"/>
      <c r="RR407" s="5"/>
      <c r="RS407" s="5"/>
      <c r="RT407" s="5"/>
      <c r="RU407" s="5"/>
      <c r="RV407" s="5"/>
      <c r="RW407" s="5"/>
      <c r="RX407" s="5"/>
      <c r="RY407" s="5"/>
      <c r="RZ407" s="5"/>
      <c r="SA407" s="5"/>
      <c r="SB407" s="5"/>
      <c r="SC407" s="5"/>
      <c r="SD407" s="5"/>
      <c r="SE407" s="5"/>
      <c r="SF407" s="5"/>
      <c r="SG407" s="5"/>
      <c r="SH407" s="5"/>
      <c r="SI407" s="5"/>
      <c r="SJ407" s="5"/>
      <c r="SK407" s="5"/>
      <c r="SL407" s="5"/>
      <c r="SM407" s="5"/>
      <c r="SN407" s="5"/>
      <c r="SO407" s="5"/>
      <c r="SP407" s="5"/>
      <c r="SQ407" s="5"/>
      <c r="SR407" s="5"/>
      <c r="SS407" s="5"/>
      <c r="ST407" s="5"/>
      <c r="SU407" s="5"/>
      <c r="SV407" s="5"/>
      <c r="SW407" s="5"/>
      <c r="SX407" s="5"/>
      <c r="SY407" s="5"/>
      <c r="SZ407" s="5"/>
      <c r="TA407" s="5"/>
      <c r="TB407" s="5"/>
      <c r="TC407" s="5"/>
      <c r="TD407" s="5"/>
      <c r="TE407" s="5"/>
      <c r="TF407" s="5"/>
      <c r="TG407" s="5"/>
      <c r="TH407" s="5"/>
      <c r="TI407" s="5"/>
      <c r="TJ407" s="5"/>
      <c r="TK407" s="5"/>
      <c r="TL407" s="5"/>
      <c r="TM407" s="5"/>
      <c r="TN407" s="5"/>
      <c r="TO407" s="5"/>
      <c r="TP407" s="5"/>
      <c r="TQ407" s="5"/>
      <c r="TR407" s="5"/>
      <c r="TS407" s="5"/>
      <c r="TT407" s="5"/>
      <c r="TU407" s="5"/>
      <c r="TV407" s="5"/>
      <c r="TW407" s="5"/>
      <c r="TX407" s="5"/>
      <c r="TY407" s="5"/>
      <c r="TZ407" s="5"/>
      <c r="UA407" s="5"/>
      <c r="UB407" s="5"/>
      <c r="UC407" s="5"/>
      <c r="UD407" s="5"/>
      <c r="UE407" s="5"/>
      <c r="UF407" s="5"/>
      <c r="UG407" s="5"/>
      <c r="UH407" s="5"/>
      <c r="UI407" s="5"/>
      <c r="UJ407" s="5"/>
      <c r="UK407" s="5"/>
      <c r="UL407" s="5"/>
      <c r="UM407" s="5"/>
      <c r="UN407" s="5"/>
      <c r="UO407" s="5"/>
      <c r="UP407" s="5"/>
      <c r="UQ407" s="5"/>
      <c r="UR407" s="5"/>
      <c r="US407" s="5"/>
      <c r="UT407" s="5"/>
      <c r="UU407" s="5"/>
      <c r="UV407" s="5"/>
      <c r="UW407" s="5"/>
      <c r="UX407" s="5"/>
      <c r="UY407" s="5"/>
      <c r="UZ407" s="5"/>
      <c r="VA407" s="5"/>
      <c r="VB407" s="5"/>
      <c r="VC407" s="5"/>
      <c r="VD407" s="5"/>
      <c r="VE407" s="5"/>
      <c r="VF407" s="5"/>
      <c r="VG407" s="5"/>
      <c r="VH407" s="5"/>
      <c r="VI407" s="5"/>
      <c r="VJ407" s="5"/>
      <c r="VK407" s="5"/>
      <c r="VL407" s="5"/>
      <c r="VM407" s="5"/>
      <c r="VN407" s="5"/>
      <c r="VO407" s="5"/>
      <c r="VP407" s="5"/>
      <c r="VQ407" s="5"/>
      <c r="VR407" s="5"/>
      <c r="VS407" s="5"/>
      <c r="VT407" s="5"/>
      <c r="VU407" s="5"/>
      <c r="VV407" s="5"/>
      <c r="VW407" s="5"/>
      <c r="VX407" s="5"/>
      <c r="VY407" s="5"/>
      <c r="VZ407" s="5"/>
      <c r="WA407" s="5"/>
      <c r="WB407" s="5"/>
      <c r="WC407" s="5"/>
      <c r="WD407" s="5"/>
      <c r="WE407" s="5"/>
      <c r="WF407" s="5"/>
      <c r="WG407" s="5"/>
      <c r="WH407" s="5"/>
      <c r="WI407" s="5"/>
      <c r="WJ407" s="5"/>
      <c r="WK407" s="5"/>
      <c r="WL407" s="5"/>
      <c r="WM407" s="5"/>
      <c r="WN407" s="5"/>
      <c r="WO407" s="5"/>
      <c r="WP407" s="5"/>
      <c r="WQ407" s="5"/>
      <c r="WR407" s="5"/>
      <c r="WS407" s="5"/>
      <c r="WT407" s="5"/>
      <c r="WU407" s="5"/>
      <c r="WV407" s="5"/>
      <c r="WW407" s="5"/>
      <c r="WX407" s="5"/>
      <c r="WY407" s="5"/>
      <c r="WZ407" s="5"/>
      <c r="XA407" s="5"/>
      <c r="XB407" s="5"/>
      <c r="XC407" s="5"/>
      <c r="XD407" s="5"/>
      <c r="XE407" s="5"/>
      <c r="XF407" s="5"/>
      <c r="XG407" s="5"/>
      <c r="XH407" s="5"/>
      <c r="XI407" s="5"/>
      <c r="XJ407" s="5"/>
      <c r="XK407" s="5"/>
      <c r="XL407" s="5"/>
      <c r="XM407" s="5"/>
      <c r="XN407" s="5"/>
      <c r="XO407" s="5"/>
      <c r="XP407" s="5"/>
      <c r="XQ407" s="5"/>
      <c r="XR407" s="5"/>
      <c r="XS407" s="5"/>
      <c r="XT407" s="5"/>
      <c r="XU407" s="5"/>
      <c r="XV407" s="5"/>
      <c r="XW407" s="5"/>
    </row>
    <row r="408" spans="39:647" x14ac:dyDescent="0.45">
      <c r="AM408" s="5"/>
      <c r="AN408" s="5"/>
      <c r="AO408" s="5"/>
      <c r="AP408" s="5"/>
      <c r="AQ408" s="5"/>
      <c r="AR408" s="5"/>
      <c r="AS408" s="5"/>
      <c r="AT408" s="5"/>
      <c r="AU408" s="5"/>
      <c r="AV408" s="5"/>
      <c r="AW408" s="5"/>
      <c r="AX408" s="5"/>
      <c r="AY408" s="5"/>
      <c r="AZ408" s="5"/>
      <c r="BA408" s="5"/>
      <c r="BB408" s="5"/>
      <c r="BC408" s="5"/>
      <c r="BD408" s="5"/>
      <c r="BE408" s="5"/>
      <c r="BF408" s="5"/>
      <c r="BG408" s="5"/>
      <c r="BH408" s="5"/>
      <c r="BI408" s="5"/>
      <c r="BJ408" s="5"/>
      <c r="BK408" s="5"/>
      <c r="BL408" s="5"/>
      <c r="BM408" s="5"/>
      <c r="BN408" s="5"/>
      <c r="BO408" s="5"/>
      <c r="BP408" s="5"/>
      <c r="BQ408" s="5"/>
      <c r="BR408" s="5"/>
      <c r="BS408" s="5"/>
      <c r="BT408" s="5"/>
      <c r="BU408" s="5"/>
      <c r="BV408" s="5"/>
      <c r="BW408" s="5"/>
      <c r="BX408" s="5"/>
      <c r="BY408" s="5"/>
      <c r="BZ408" s="5"/>
      <c r="CA408" s="5"/>
      <c r="CB408" s="5"/>
      <c r="CC408" s="5"/>
      <c r="CD408" s="5"/>
      <c r="CE408" s="5"/>
      <c r="CF408" s="5"/>
      <c r="CG408" s="5"/>
      <c r="CH408" s="5"/>
      <c r="CI408" s="5"/>
      <c r="CJ408" s="5"/>
      <c r="CK408" s="5"/>
      <c r="CL408" s="5"/>
      <c r="CM408" s="5"/>
      <c r="CN408" s="5"/>
      <c r="CO408" s="5"/>
      <c r="CP408" s="5"/>
      <c r="CQ408" s="5"/>
      <c r="CR408" s="5"/>
      <c r="CS408" s="5"/>
      <c r="CT408" s="5"/>
      <c r="CU408" s="5"/>
      <c r="CV408" s="5"/>
      <c r="CW408" s="5"/>
      <c r="CX408" s="5"/>
      <c r="CY408" s="5"/>
      <c r="CZ408" s="5"/>
      <c r="DA408" s="5"/>
      <c r="DB408" s="5"/>
      <c r="DC408" s="5"/>
      <c r="DD408" s="5"/>
      <c r="DE408" s="5"/>
      <c r="DF408" s="5"/>
      <c r="DG408" s="5"/>
      <c r="DH408" s="5"/>
      <c r="DI408" s="5"/>
      <c r="DJ408" s="5"/>
      <c r="DK408" s="5"/>
      <c r="DL408" s="5"/>
      <c r="DM408" s="5"/>
      <c r="DN408" s="5"/>
      <c r="DO408" s="5"/>
      <c r="DP408" s="5"/>
      <c r="DQ408" s="5"/>
      <c r="DR408" s="5"/>
      <c r="DS408" s="5"/>
      <c r="DT408" s="5"/>
      <c r="DU408" s="5"/>
      <c r="DV408" s="5"/>
      <c r="DW408" s="5"/>
      <c r="DX408" s="5"/>
      <c r="DY408" s="5"/>
      <c r="DZ408" s="5"/>
      <c r="EA408" s="5"/>
      <c r="EB408" s="5"/>
      <c r="EC408" s="5"/>
      <c r="ED408" s="5"/>
      <c r="EE408" s="5"/>
      <c r="EF408" s="5"/>
      <c r="EG408" s="5"/>
      <c r="EH408" s="5"/>
      <c r="EI408" s="5"/>
      <c r="EJ408" s="5"/>
      <c r="EK408" s="5"/>
      <c r="EL408" s="5"/>
      <c r="EM408" s="5"/>
      <c r="EN408" s="5"/>
      <c r="EO408" s="5"/>
      <c r="EP408" s="5"/>
      <c r="EQ408" s="5"/>
      <c r="ER408" s="5"/>
      <c r="ES408" s="5"/>
      <c r="ET408" s="5"/>
      <c r="EU408" s="5"/>
      <c r="EV408" s="5"/>
      <c r="EW408" s="5"/>
      <c r="EX408" s="5"/>
      <c r="EY408" s="5"/>
      <c r="EZ408" s="5"/>
      <c r="FA408" s="5"/>
      <c r="FB408" s="5"/>
      <c r="FC408" s="5"/>
      <c r="FD408" s="5"/>
      <c r="FE408" s="5"/>
      <c r="FF408" s="5"/>
      <c r="FG408" s="5"/>
      <c r="FH408" s="5"/>
      <c r="FI408" s="5"/>
      <c r="FJ408" s="5"/>
      <c r="FK408" s="5"/>
      <c r="FL408" s="5"/>
      <c r="FM408" s="5"/>
      <c r="FN408" s="5"/>
      <c r="FO408" s="5"/>
      <c r="FP408" s="5"/>
      <c r="FQ408" s="5"/>
      <c r="FR408" s="5"/>
      <c r="FS408" s="5"/>
      <c r="FT408" s="5"/>
      <c r="FU408" s="5"/>
      <c r="FV408" s="5"/>
      <c r="FW408" s="5"/>
      <c r="FX408" s="5"/>
      <c r="FY408" s="5"/>
      <c r="FZ408" s="5"/>
      <c r="GA408" s="5"/>
      <c r="GB408" s="5"/>
      <c r="GC408" s="5"/>
      <c r="GD408" s="5"/>
      <c r="GE408" s="5"/>
      <c r="GF408" s="5"/>
      <c r="GG408" s="5"/>
      <c r="GH408" s="5"/>
      <c r="GI408" s="5"/>
      <c r="GJ408" s="5"/>
      <c r="GK408" s="5"/>
      <c r="GL408" s="5"/>
      <c r="GM408" s="5"/>
      <c r="GN408" s="5"/>
      <c r="GO408" s="5"/>
      <c r="GP408" s="5"/>
      <c r="GQ408" s="5"/>
      <c r="GR408" s="5"/>
      <c r="GS408" s="5"/>
      <c r="GT408" s="5"/>
      <c r="GU408" s="5"/>
      <c r="GV408" s="5"/>
      <c r="GW408" s="5"/>
      <c r="GX408" s="5"/>
      <c r="GY408" s="5"/>
      <c r="GZ408" s="5"/>
      <c r="HA408" s="5"/>
      <c r="HB408" s="5"/>
      <c r="HC408" s="5"/>
      <c r="HD408" s="5"/>
      <c r="HE408" s="5"/>
      <c r="HF408" s="5"/>
      <c r="HG408" s="5"/>
      <c r="HH408" s="5"/>
      <c r="HI408" s="5"/>
      <c r="HJ408" s="5"/>
      <c r="HK408" s="5"/>
      <c r="HL408" s="5"/>
      <c r="HM408" s="5"/>
      <c r="HN408" s="5"/>
      <c r="HO408" s="5"/>
      <c r="HP408" s="5"/>
      <c r="HQ408" s="5"/>
      <c r="HR408" s="5"/>
      <c r="HS408" s="5"/>
      <c r="HT408" s="5"/>
      <c r="HU408" s="5"/>
      <c r="HV408" s="5"/>
      <c r="HW408" s="5"/>
      <c r="HX408" s="5"/>
      <c r="HY408" s="5"/>
      <c r="HZ408" s="5"/>
      <c r="IA408" s="5"/>
      <c r="IB408" s="5"/>
      <c r="IC408" s="5"/>
      <c r="ID408" s="5"/>
      <c r="IE408" s="5"/>
      <c r="IF408" s="5"/>
      <c r="IG408" s="5"/>
      <c r="IH408" s="5"/>
      <c r="II408" s="5"/>
      <c r="IJ408" s="5"/>
      <c r="IK408" s="5"/>
      <c r="IL408" s="5"/>
      <c r="IM408" s="5"/>
      <c r="IN408" s="5"/>
      <c r="IO408" s="5"/>
      <c r="IP408" s="5"/>
      <c r="IQ408" s="5"/>
      <c r="IR408" s="5"/>
      <c r="IS408" s="5"/>
      <c r="IT408" s="5"/>
      <c r="IU408" s="5"/>
      <c r="IV408" s="5"/>
      <c r="IW408" s="5"/>
      <c r="IX408" s="5"/>
      <c r="IY408" s="5"/>
      <c r="IZ408" s="5"/>
      <c r="JA408" s="5"/>
      <c r="JB408" s="5"/>
      <c r="JC408" s="5"/>
      <c r="JD408" s="5"/>
      <c r="JE408" s="5"/>
      <c r="JF408" s="5"/>
      <c r="JG408" s="5"/>
      <c r="JH408" s="5"/>
      <c r="JI408" s="5"/>
      <c r="JJ408" s="5"/>
      <c r="JK408" s="5"/>
      <c r="JL408" s="5"/>
      <c r="JM408" s="5"/>
      <c r="JN408" s="5"/>
      <c r="JO408" s="5"/>
      <c r="JP408" s="5"/>
      <c r="JQ408" s="5"/>
      <c r="JR408" s="5"/>
      <c r="JS408" s="5"/>
      <c r="JT408" s="5"/>
      <c r="JU408" s="5"/>
      <c r="JV408" s="5"/>
      <c r="JW408" s="5"/>
      <c r="JX408" s="5"/>
      <c r="JY408" s="5"/>
      <c r="JZ408" s="5"/>
      <c r="KA408" s="5"/>
      <c r="KB408" s="5"/>
      <c r="KC408" s="5"/>
      <c r="KD408" s="5"/>
      <c r="KE408" s="5"/>
      <c r="KF408" s="5"/>
      <c r="KG408" s="5"/>
      <c r="KH408" s="5"/>
      <c r="KI408" s="5"/>
      <c r="KJ408" s="5"/>
      <c r="KK408" s="5"/>
      <c r="KL408" s="5"/>
      <c r="KM408" s="5"/>
      <c r="KN408" s="5"/>
      <c r="KO408" s="5"/>
      <c r="KP408" s="5"/>
      <c r="KQ408" s="5"/>
      <c r="KR408" s="5"/>
      <c r="KS408" s="5"/>
      <c r="KT408" s="5"/>
      <c r="KU408" s="5"/>
      <c r="KV408" s="5"/>
      <c r="KW408" s="5"/>
      <c r="KX408" s="5"/>
      <c r="KY408" s="5"/>
      <c r="KZ408" s="5"/>
      <c r="LA408" s="5"/>
      <c r="LB408" s="5"/>
      <c r="LC408" s="5"/>
      <c r="LD408" s="5"/>
      <c r="LE408" s="5"/>
      <c r="LF408" s="5"/>
      <c r="LG408" s="5"/>
      <c r="LH408" s="5"/>
      <c r="LI408" s="5"/>
      <c r="LJ408" s="5"/>
      <c r="LK408" s="5"/>
      <c r="LL408" s="5"/>
      <c r="LM408" s="5"/>
      <c r="LN408" s="5"/>
      <c r="LO408" s="5"/>
      <c r="LP408" s="5"/>
      <c r="LQ408" s="5"/>
      <c r="LR408" s="5"/>
      <c r="LS408" s="5"/>
      <c r="LT408" s="5"/>
      <c r="LU408" s="5"/>
      <c r="LV408" s="5"/>
      <c r="LW408" s="5"/>
      <c r="LX408" s="5"/>
      <c r="LY408" s="5"/>
      <c r="LZ408" s="5"/>
      <c r="MA408" s="5"/>
      <c r="MB408" s="5"/>
      <c r="MC408" s="5"/>
      <c r="MD408" s="5"/>
      <c r="ME408" s="5"/>
      <c r="MF408" s="5"/>
      <c r="MG408" s="5"/>
      <c r="MH408" s="5"/>
      <c r="MI408" s="5"/>
      <c r="MJ408" s="5"/>
      <c r="MK408" s="5"/>
      <c r="ML408" s="5"/>
      <c r="MM408" s="5"/>
      <c r="MN408" s="5"/>
      <c r="MO408" s="5"/>
      <c r="MP408" s="5"/>
      <c r="MQ408" s="5"/>
      <c r="MR408" s="5"/>
      <c r="MS408" s="5"/>
      <c r="MT408" s="5"/>
      <c r="MU408" s="5"/>
      <c r="MV408" s="5"/>
      <c r="MW408" s="5"/>
      <c r="MX408" s="5"/>
      <c r="MY408" s="5"/>
      <c r="MZ408" s="5"/>
      <c r="NA408" s="5"/>
      <c r="NB408" s="5"/>
      <c r="NC408" s="5"/>
      <c r="ND408" s="5"/>
      <c r="NE408" s="5"/>
      <c r="NF408" s="5"/>
      <c r="NG408" s="5"/>
      <c r="NH408" s="5"/>
      <c r="NI408" s="5"/>
      <c r="NJ408" s="5"/>
      <c r="NK408" s="5"/>
      <c r="NL408" s="5"/>
      <c r="NM408" s="5"/>
      <c r="NN408" s="5"/>
      <c r="NO408" s="5"/>
      <c r="NP408" s="5"/>
      <c r="NQ408" s="5"/>
      <c r="NR408" s="5"/>
      <c r="NS408" s="5"/>
      <c r="NT408" s="5"/>
      <c r="NU408" s="5"/>
      <c r="NV408" s="5"/>
      <c r="NW408" s="5"/>
      <c r="NX408" s="5"/>
      <c r="NY408" s="5"/>
      <c r="NZ408" s="5"/>
      <c r="OA408" s="5"/>
      <c r="OB408" s="5"/>
      <c r="OC408" s="5"/>
      <c r="OD408" s="5"/>
      <c r="OE408" s="5"/>
      <c r="OF408" s="5"/>
      <c r="OG408" s="5"/>
      <c r="OH408" s="5"/>
      <c r="OI408" s="5"/>
      <c r="OJ408" s="5"/>
      <c r="OK408" s="5"/>
      <c r="OL408" s="5"/>
      <c r="OM408" s="5"/>
      <c r="ON408" s="5"/>
      <c r="OO408" s="5"/>
      <c r="OP408" s="5"/>
      <c r="OQ408" s="5"/>
      <c r="OR408" s="5"/>
      <c r="OS408" s="5"/>
      <c r="OT408" s="5"/>
      <c r="OU408" s="5"/>
      <c r="OV408" s="5"/>
      <c r="OW408" s="5"/>
      <c r="OX408" s="5"/>
      <c r="OY408" s="5"/>
      <c r="OZ408" s="5"/>
      <c r="PA408" s="5"/>
      <c r="PB408" s="5"/>
      <c r="PC408" s="5"/>
      <c r="PD408" s="5"/>
      <c r="PE408" s="5"/>
      <c r="PF408" s="5"/>
      <c r="PG408" s="5"/>
      <c r="PH408" s="5"/>
      <c r="PI408" s="5"/>
      <c r="PJ408" s="5"/>
      <c r="PK408" s="5"/>
      <c r="PL408" s="5"/>
      <c r="PM408" s="5"/>
      <c r="PN408" s="5"/>
      <c r="PO408" s="5"/>
      <c r="PP408" s="5"/>
      <c r="PQ408" s="5"/>
      <c r="PR408" s="5"/>
      <c r="PS408" s="5"/>
      <c r="PT408" s="5"/>
      <c r="PU408" s="5"/>
      <c r="PV408" s="5"/>
      <c r="PW408" s="5"/>
      <c r="PX408" s="5"/>
      <c r="PY408" s="5"/>
      <c r="PZ408" s="5"/>
      <c r="QA408" s="5"/>
      <c r="QB408" s="5"/>
      <c r="QC408" s="5"/>
      <c r="QD408" s="5"/>
      <c r="QE408" s="5"/>
      <c r="QF408" s="5"/>
      <c r="QG408" s="5"/>
      <c r="QH408" s="5"/>
      <c r="QI408" s="5"/>
      <c r="QJ408" s="5"/>
      <c r="QK408" s="5"/>
      <c r="QL408" s="5"/>
      <c r="QM408" s="5"/>
      <c r="QN408" s="5"/>
      <c r="QO408" s="5"/>
      <c r="QP408" s="5"/>
      <c r="QQ408" s="5"/>
      <c r="QR408" s="5"/>
      <c r="QS408" s="5"/>
      <c r="QT408" s="5"/>
      <c r="QU408" s="5"/>
      <c r="QV408" s="5"/>
      <c r="QW408" s="5"/>
      <c r="QX408" s="5"/>
      <c r="QY408" s="5"/>
      <c r="QZ408" s="5"/>
      <c r="RA408" s="5"/>
      <c r="RB408" s="5"/>
      <c r="RC408" s="5"/>
      <c r="RD408" s="5"/>
      <c r="RE408" s="5"/>
      <c r="RF408" s="5"/>
      <c r="RG408" s="5"/>
      <c r="RH408" s="5"/>
      <c r="RI408" s="5"/>
      <c r="RJ408" s="5"/>
      <c r="RK408" s="5"/>
      <c r="RL408" s="5"/>
      <c r="RM408" s="5"/>
      <c r="RN408" s="5"/>
      <c r="RO408" s="5"/>
      <c r="RP408" s="5"/>
      <c r="RQ408" s="5"/>
      <c r="RR408" s="5"/>
      <c r="RS408" s="5"/>
      <c r="RT408" s="5"/>
      <c r="RU408" s="5"/>
      <c r="RV408" s="5"/>
      <c r="RW408" s="5"/>
      <c r="RX408" s="5"/>
      <c r="RY408" s="5"/>
      <c r="RZ408" s="5"/>
      <c r="SA408" s="5"/>
      <c r="SB408" s="5"/>
      <c r="SC408" s="5"/>
      <c r="SD408" s="5"/>
      <c r="SE408" s="5"/>
      <c r="SF408" s="5"/>
      <c r="SG408" s="5"/>
      <c r="SH408" s="5"/>
      <c r="SI408" s="5"/>
      <c r="SJ408" s="5"/>
      <c r="SK408" s="5"/>
      <c r="SL408" s="5"/>
      <c r="SM408" s="5"/>
      <c r="SN408" s="5"/>
      <c r="SO408" s="5"/>
      <c r="SP408" s="5"/>
      <c r="SQ408" s="5"/>
      <c r="SR408" s="5"/>
      <c r="SS408" s="5"/>
      <c r="ST408" s="5"/>
      <c r="SU408" s="5"/>
      <c r="SV408" s="5"/>
      <c r="SW408" s="5"/>
      <c r="SX408" s="5"/>
      <c r="SY408" s="5"/>
      <c r="SZ408" s="5"/>
      <c r="TA408" s="5"/>
      <c r="TB408" s="5"/>
      <c r="TC408" s="5"/>
      <c r="TD408" s="5"/>
      <c r="TE408" s="5"/>
      <c r="TF408" s="5"/>
      <c r="TG408" s="5"/>
      <c r="TH408" s="5"/>
      <c r="TI408" s="5"/>
      <c r="TJ408" s="5"/>
      <c r="TK408" s="5"/>
      <c r="TL408" s="5"/>
      <c r="TM408" s="5"/>
      <c r="TN408" s="5"/>
      <c r="TO408" s="5"/>
      <c r="TP408" s="5"/>
      <c r="TQ408" s="5"/>
      <c r="TR408" s="5"/>
      <c r="TS408" s="5"/>
      <c r="TT408" s="5"/>
      <c r="TU408" s="5"/>
      <c r="TV408" s="5"/>
      <c r="TW408" s="5"/>
      <c r="TX408" s="5"/>
      <c r="TY408" s="5"/>
      <c r="TZ408" s="5"/>
      <c r="UA408" s="5"/>
      <c r="UB408" s="5"/>
      <c r="UC408" s="5"/>
      <c r="UD408" s="5"/>
      <c r="UE408" s="5"/>
      <c r="UF408" s="5"/>
      <c r="UG408" s="5"/>
      <c r="UH408" s="5"/>
      <c r="UI408" s="5"/>
      <c r="UJ408" s="5"/>
      <c r="UK408" s="5"/>
      <c r="UL408" s="5"/>
      <c r="UM408" s="5"/>
      <c r="UN408" s="5"/>
      <c r="UO408" s="5"/>
      <c r="UP408" s="5"/>
      <c r="UQ408" s="5"/>
      <c r="UR408" s="5"/>
      <c r="US408" s="5"/>
      <c r="UT408" s="5"/>
      <c r="UU408" s="5"/>
      <c r="UV408" s="5"/>
      <c r="UW408" s="5"/>
      <c r="UX408" s="5"/>
      <c r="UY408" s="5"/>
      <c r="UZ408" s="5"/>
      <c r="VA408" s="5"/>
      <c r="VB408" s="5"/>
      <c r="VC408" s="5"/>
      <c r="VD408" s="5"/>
      <c r="VE408" s="5"/>
      <c r="VF408" s="5"/>
      <c r="VG408" s="5"/>
      <c r="VH408" s="5"/>
      <c r="VI408" s="5"/>
      <c r="VJ408" s="5"/>
      <c r="VK408" s="5"/>
      <c r="VL408" s="5"/>
      <c r="VM408" s="5"/>
      <c r="VN408" s="5"/>
      <c r="VO408" s="5"/>
      <c r="VP408" s="5"/>
      <c r="VQ408" s="5"/>
      <c r="VR408" s="5"/>
      <c r="VS408" s="5"/>
      <c r="VT408" s="5"/>
      <c r="VU408" s="5"/>
      <c r="VV408" s="5"/>
      <c r="VW408" s="5"/>
      <c r="VX408" s="5"/>
      <c r="VY408" s="5"/>
      <c r="VZ408" s="5"/>
      <c r="WA408" s="5"/>
      <c r="WB408" s="5"/>
      <c r="WC408" s="5"/>
      <c r="WD408" s="5"/>
      <c r="WE408" s="5"/>
      <c r="WF408" s="5"/>
      <c r="WG408" s="5"/>
      <c r="WH408" s="5"/>
      <c r="WI408" s="5"/>
      <c r="WJ408" s="5"/>
      <c r="WK408" s="5"/>
      <c r="WL408" s="5"/>
      <c r="WM408" s="5"/>
      <c r="WN408" s="5"/>
      <c r="WO408" s="5"/>
      <c r="WP408" s="5"/>
      <c r="WQ408" s="5"/>
      <c r="WR408" s="5"/>
      <c r="WS408" s="5"/>
      <c r="WT408" s="5"/>
      <c r="WU408" s="5"/>
      <c r="WV408" s="5"/>
      <c r="WW408" s="5"/>
      <c r="WX408" s="5"/>
      <c r="WY408" s="5"/>
      <c r="WZ408" s="5"/>
      <c r="XA408" s="5"/>
      <c r="XB408" s="5"/>
      <c r="XC408" s="5"/>
      <c r="XD408" s="5"/>
      <c r="XE408" s="5"/>
      <c r="XF408" s="5"/>
      <c r="XG408" s="5"/>
      <c r="XH408" s="5"/>
      <c r="XI408" s="5"/>
      <c r="XJ408" s="5"/>
      <c r="XK408" s="5"/>
      <c r="XL408" s="5"/>
      <c r="XM408" s="5"/>
      <c r="XN408" s="5"/>
      <c r="XO408" s="5"/>
      <c r="XP408" s="5"/>
      <c r="XQ408" s="5"/>
      <c r="XR408" s="5"/>
      <c r="XS408" s="5"/>
      <c r="XT408" s="5"/>
      <c r="XU408" s="5"/>
      <c r="XV408" s="5"/>
      <c r="XW408" s="5"/>
    </row>
    <row r="409" spans="39:647" x14ac:dyDescent="0.45">
      <c r="AM409" s="5"/>
      <c r="AN409" s="5"/>
      <c r="AO409" s="5"/>
      <c r="AP409" s="5"/>
      <c r="AQ409" s="5"/>
      <c r="AR409" s="5"/>
      <c r="AS409" s="5"/>
      <c r="AT409" s="5"/>
      <c r="AU409" s="5"/>
      <c r="AV409" s="5"/>
      <c r="AW409" s="5"/>
      <c r="AX409" s="5"/>
      <c r="AY409" s="5"/>
      <c r="AZ409" s="5"/>
      <c r="BA409" s="5"/>
      <c r="BB409" s="5"/>
      <c r="BC409" s="5"/>
      <c r="BD409" s="5"/>
      <c r="BE409" s="5"/>
      <c r="BF409" s="5"/>
      <c r="BG409" s="5"/>
      <c r="BH409" s="5"/>
      <c r="BI409" s="5"/>
      <c r="BJ409" s="5"/>
      <c r="BK409" s="5"/>
      <c r="BL409" s="5"/>
      <c r="BM409" s="5"/>
      <c r="BN409" s="5"/>
      <c r="BO409" s="5"/>
      <c r="BP409" s="5"/>
      <c r="BQ409" s="5"/>
      <c r="BR409" s="5"/>
      <c r="BS409" s="5"/>
      <c r="BT409" s="5"/>
      <c r="BU409" s="5"/>
      <c r="BV409" s="5"/>
      <c r="BW409" s="5"/>
      <c r="BX409" s="5"/>
      <c r="BY409" s="5"/>
      <c r="BZ409" s="5"/>
      <c r="CA409" s="5"/>
      <c r="CB409" s="5"/>
      <c r="CC409" s="5"/>
      <c r="CD409" s="5"/>
      <c r="CE409" s="5"/>
      <c r="CF409" s="5"/>
      <c r="CG409" s="5"/>
      <c r="CH409" s="5"/>
      <c r="CI409" s="5"/>
      <c r="CJ409" s="5"/>
      <c r="CK409" s="5"/>
      <c r="CL409" s="5"/>
      <c r="CM409" s="5"/>
      <c r="CN409" s="5"/>
      <c r="CO409" s="5"/>
      <c r="CP409" s="5"/>
      <c r="CQ409" s="5"/>
      <c r="CR409" s="5"/>
      <c r="CS409" s="5"/>
      <c r="CT409" s="5"/>
      <c r="CU409" s="5"/>
      <c r="CV409" s="5"/>
      <c r="CW409" s="5"/>
      <c r="CX409" s="5"/>
      <c r="CY409" s="5"/>
      <c r="CZ409" s="5"/>
      <c r="DA409" s="5"/>
      <c r="DB409" s="5"/>
      <c r="DC409" s="5"/>
      <c r="DD409" s="5"/>
      <c r="DE409" s="5"/>
      <c r="DF409" s="5"/>
      <c r="DG409" s="5"/>
      <c r="DH409" s="5"/>
      <c r="DI409" s="5"/>
      <c r="DJ409" s="5"/>
      <c r="DK409" s="5"/>
      <c r="DL409" s="5"/>
      <c r="DM409" s="5"/>
      <c r="DN409" s="5"/>
      <c r="DO409" s="5"/>
      <c r="DP409" s="5"/>
      <c r="DQ409" s="5"/>
      <c r="DR409" s="5"/>
      <c r="DS409" s="5"/>
      <c r="DT409" s="5"/>
      <c r="DU409" s="5"/>
      <c r="DV409" s="5"/>
      <c r="DW409" s="5"/>
      <c r="DX409" s="5"/>
      <c r="DY409" s="5"/>
      <c r="DZ409" s="5"/>
      <c r="EA409" s="5"/>
      <c r="EB409" s="5"/>
      <c r="EC409" s="5"/>
      <c r="ED409" s="5"/>
      <c r="EE409" s="5"/>
      <c r="EF409" s="5"/>
      <c r="EG409" s="5"/>
      <c r="EH409" s="5"/>
      <c r="EI409" s="5"/>
      <c r="EJ409" s="5"/>
      <c r="EK409" s="5"/>
      <c r="EL409" s="5"/>
      <c r="EM409" s="5"/>
      <c r="EN409" s="5"/>
      <c r="EO409" s="5"/>
      <c r="EP409" s="5"/>
      <c r="EQ409" s="5"/>
      <c r="ER409" s="5"/>
      <c r="ES409" s="5"/>
      <c r="ET409" s="5"/>
      <c r="EU409" s="5"/>
      <c r="EV409" s="5"/>
      <c r="EW409" s="5"/>
      <c r="EX409" s="5"/>
      <c r="EY409" s="5"/>
      <c r="EZ409" s="5"/>
      <c r="FA409" s="5"/>
      <c r="FB409" s="5"/>
      <c r="FC409" s="5"/>
      <c r="FD409" s="5"/>
      <c r="FE409" s="5"/>
      <c r="FF409" s="5"/>
      <c r="FG409" s="5"/>
      <c r="FH409" s="5"/>
      <c r="FI409" s="5"/>
      <c r="FJ409" s="5"/>
      <c r="FK409" s="5"/>
      <c r="FL409" s="5"/>
      <c r="FM409" s="5"/>
      <c r="FN409" s="5"/>
      <c r="FO409" s="5"/>
      <c r="FP409" s="5"/>
      <c r="FQ409" s="5"/>
      <c r="FR409" s="5"/>
      <c r="FS409" s="5"/>
      <c r="FT409" s="5"/>
      <c r="FU409" s="5"/>
      <c r="FV409" s="5"/>
      <c r="FW409" s="5"/>
      <c r="FX409" s="5"/>
      <c r="FY409" s="5"/>
      <c r="FZ409" s="5"/>
      <c r="GA409" s="5"/>
      <c r="GB409" s="5"/>
      <c r="GC409" s="5"/>
      <c r="GD409" s="5"/>
      <c r="GE409" s="5"/>
      <c r="GF409" s="5"/>
      <c r="GG409" s="5"/>
      <c r="GH409" s="5"/>
      <c r="GI409" s="5"/>
      <c r="GJ409" s="5"/>
      <c r="GK409" s="5"/>
      <c r="GL409" s="5"/>
      <c r="GM409" s="5"/>
      <c r="GN409" s="5"/>
      <c r="GO409" s="5"/>
      <c r="GP409" s="5"/>
      <c r="GQ409" s="5"/>
      <c r="GR409" s="5"/>
      <c r="GS409" s="5"/>
      <c r="GT409" s="5"/>
      <c r="GU409" s="5"/>
      <c r="GV409" s="5"/>
      <c r="GW409" s="5"/>
      <c r="GX409" s="5"/>
      <c r="GY409" s="5"/>
      <c r="GZ409" s="5"/>
      <c r="HA409" s="5"/>
      <c r="HB409" s="5"/>
      <c r="HC409" s="5"/>
      <c r="HD409" s="5"/>
      <c r="HE409" s="5"/>
      <c r="HF409" s="5"/>
      <c r="HG409" s="5"/>
      <c r="HH409" s="5"/>
      <c r="HI409" s="5"/>
      <c r="HJ409" s="5"/>
      <c r="HK409" s="5"/>
      <c r="HL409" s="5"/>
      <c r="HM409" s="5"/>
      <c r="HN409" s="5"/>
      <c r="HO409" s="5"/>
      <c r="HP409" s="5"/>
      <c r="HQ409" s="5"/>
      <c r="HR409" s="5"/>
      <c r="HS409" s="5"/>
      <c r="HT409" s="5"/>
      <c r="HU409" s="5"/>
      <c r="HV409" s="5"/>
      <c r="HW409" s="5"/>
      <c r="HX409" s="5"/>
      <c r="HY409" s="5"/>
      <c r="HZ409" s="5"/>
      <c r="IA409" s="5"/>
      <c r="IB409" s="5"/>
      <c r="IC409" s="5"/>
      <c r="ID409" s="5"/>
      <c r="IE409" s="5"/>
      <c r="IF409" s="5"/>
      <c r="IG409" s="5"/>
      <c r="IH409" s="5"/>
      <c r="II409" s="5"/>
      <c r="IJ409" s="5"/>
      <c r="IK409" s="5"/>
      <c r="IL409" s="5"/>
      <c r="IM409" s="5"/>
      <c r="IN409" s="5"/>
      <c r="IO409" s="5"/>
      <c r="IP409" s="5"/>
      <c r="IQ409" s="5"/>
      <c r="IR409" s="5"/>
      <c r="IS409" s="5"/>
      <c r="IT409" s="5"/>
      <c r="IU409" s="5"/>
      <c r="IV409" s="5"/>
      <c r="IW409" s="5"/>
      <c r="IX409" s="5"/>
      <c r="IY409" s="5"/>
      <c r="IZ409" s="5"/>
      <c r="JA409" s="5"/>
      <c r="JB409" s="5"/>
      <c r="JC409" s="5"/>
      <c r="JD409" s="5"/>
      <c r="JE409" s="5"/>
      <c r="JF409" s="5"/>
      <c r="JG409" s="5"/>
      <c r="JH409" s="5"/>
      <c r="JI409" s="5"/>
      <c r="JJ409" s="5"/>
      <c r="JK409" s="5"/>
      <c r="JL409" s="5"/>
      <c r="JM409" s="5"/>
      <c r="JN409" s="5"/>
      <c r="JO409" s="5"/>
      <c r="JP409" s="5"/>
      <c r="JQ409" s="5"/>
      <c r="JR409" s="5"/>
      <c r="JS409" s="5"/>
      <c r="JT409" s="5"/>
      <c r="JU409" s="5"/>
      <c r="JV409" s="5"/>
      <c r="JW409" s="5"/>
      <c r="JX409" s="5"/>
      <c r="JY409" s="5"/>
      <c r="JZ409" s="5"/>
      <c r="KA409" s="5"/>
      <c r="KB409" s="5"/>
      <c r="KC409" s="5"/>
      <c r="KD409" s="5"/>
      <c r="KE409" s="5"/>
      <c r="KF409" s="5"/>
      <c r="KG409" s="5"/>
      <c r="KH409" s="5"/>
      <c r="KI409" s="5"/>
      <c r="KJ409" s="5"/>
      <c r="KK409" s="5"/>
      <c r="KL409" s="5"/>
      <c r="KM409" s="5"/>
      <c r="KN409" s="5"/>
      <c r="KO409" s="5"/>
      <c r="KP409" s="5"/>
      <c r="KQ409" s="5"/>
      <c r="KR409" s="5"/>
      <c r="KS409" s="5"/>
      <c r="KT409" s="5"/>
      <c r="KU409" s="5"/>
      <c r="KV409" s="5"/>
      <c r="KW409" s="5"/>
      <c r="KX409" s="5"/>
      <c r="KY409" s="5"/>
      <c r="KZ409" s="5"/>
      <c r="LA409" s="5"/>
      <c r="LB409" s="5"/>
      <c r="LC409" s="5"/>
      <c r="LD409" s="5"/>
      <c r="LE409" s="5"/>
      <c r="LF409" s="5"/>
      <c r="LG409" s="5"/>
      <c r="LH409" s="5"/>
      <c r="LI409" s="5"/>
      <c r="LJ409" s="5"/>
      <c r="LK409" s="5"/>
      <c r="LL409" s="5"/>
      <c r="LM409" s="5"/>
      <c r="LN409" s="5"/>
      <c r="LO409" s="5"/>
      <c r="LP409" s="5"/>
      <c r="LQ409" s="5"/>
      <c r="LR409" s="5"/>
      <c r="LS409" s="5"/>
      <c r="LT409" s="5"/>
      <c r="LU409" s="5"/>
      <c r="LV409" s="5"/>
      <c r="LW409" s="5"/>
      <c r="LX409" s="5"/>
      <c r="LY409" s="5"/>
      <c r="LZ409" s="5"/>
      <c r="MA409" s="5"/>
      <c r="MB409" s="5"/>
      <c r="MC409" s="5"/>
      <c r="MD409" s="5"/>
      <c r="ME409" s="5"/>
      <c r="MF409" s="5"/>
      <c r="MG409" s="5"/>
      <c r="MH409" s="5"/>
      <c r="MI409" s="5"/>
      <c r="MJ409" s="5"/>
      <c r="MK409" s="5"/>
      <c r="ML409" s="5"/>
      <c r="MM409" s="5"/>
      <c r="MN409" s="5"/>
      <c r="MO409" s="5"/>
      <c r="MP409" s="5"/>
      <c r="MQ409" s="5"/>
      <c r="MR409" s="5"/>
      <c r="MS409" s="5"/>
      <c r="MT409" s="5"/>
      <c r="MU409" s="5"/>
      <c r="MV409" s="5"/>
      <c r="MW409" s="5"/>
      <c r="MX409" s="5"/>
      <c r="MY409" s="5"/>
      <c r="MZ409" s="5"/>
      <c r="NA409" s="5"/>
      <c r="NB409" s="5"/>
      <c r="NC409" s="5"/>
      <c r="ND409" s="5"/>
      <c r="NE409" s="5"/>
      <c r="NF409" s="5"/>
      <c r="NG409" s="5"/>
      <c r="NH409" s="5"/>
      <c r="NI409" s="5"/>
      <c r="NJ409" s="5"/>
      <c r="NK409" s="5"/>
      <c r="NL409" s="5"/>
      <c r="NM409" s="5"/>
      <c r="NN409" s="5"/>
      <c r="NO409" s="5"/>
      <c r="NP409" s="5"/>
      <c r="NQ409" s="5"/>
      <c r="NR409" s="5"/>
      <c r="NS409" s="5"/>
      <c r="NT409" s="5"/>
      <c r="NU409" s="5"/>
      <c r="NV409" s="5"/>
      <c r="NW409" s="5"/>
      <c r="NX409" s="5"/>
      <c r="NY409" s="5"/>
      <c r="NZ409" s="5"/>
      <c r="OA409" s="5"/>
      <c r="OB409" s="5"/>
      <c r="OC409" s="5"/>
      <c r="OD409" s="5"/>
      <c r="OE409" s="5"/>
      <c r="OF409" s="5"/>
      <c r="OG409" s="5"/>
      <c r="OH409" s="5"/>
      <c r="OI409" s="5"/>
      <c r="OJ409" s="5"/>
      <c r="OK409" s="5"/>
      <c r="OL409" s="5"/>
      <c r="OM409" s="5"/>
      <c r="ON409" s="5"/>
      <c r="OO409" s="5"/>
      <c r="OP409" s="5"/>
      <c r="OQ409" s="5"/>
      <c r="OR409" s="5"/>
      <c r="OS409" s="5"/>
      <c r="OT409" s="5"/>
      <c r="OU409" s="5"/>
      <c r="OV409" s="5"/>
      <c r="OW409" s="5"/>
      <c r="OX409" s="5"/>
      <c r="OY409" s="5"/>
      <c r="OZ409" s="5"/>
      <c r="PA409" s="5"/>
      <c r="PB409" s="5"/>
      <c r="PC409" s="5"/>
      <c r="PD409" s="5"/>
      <c r="PE409" s="5"/>
      <c r="PF409" s="5"/>
      <c r="PG409" s="5"/>
      <c r="PH409" s="5"/>
      <c r="PI409" s="5"/>
      <c r="PJ409" s="5"/>
      <c r="PK409" s="5"/>
      <c r="PL409" s="5"/>
      <c r="PM409" s="5"/>
      <c r="PN409" s="5"/>
      <c r="PO409" s="5"/>
      <c r="PP409" s="5"/>
      <c r="PQ409" s="5"/>
      <c r="PR409" s="5"/>
      <c r="PS409" s="5"/>
      <c r="PT409" s="5"/>
      <c r="PU409" s="5"/>
      <c r="PV409" s="5"/>
      <c r="PW409" s="5"/>
      <c r="PX409" s="5"/>
      <c r="PY409" s="5"/>
      <c r="PZ409" s="5"/>
      <c r="QA409" s="5"/>
      <c r="QB409" s="5"/>
      <c r="QC409" s="5"/>
      <c r="QD409" s="5"/>
      <c r="QE409" s="5"/>
      <c r="QF409" s="5"/>
      <c r="QG409" s="5"/>
      <c r="QH409" s="5"/>
      <c r="QI409" s="5"/>
      <c r="QJ409" s="5"/>
      <c r="QK409" s="5"/>
      <c r="QL409" s="5"/>
      <c r="QM409" s="5"/>
      <c r="QN409" s="5"/>
      <c r="QO409" s="5"/>
      <c r="QP409" s="5"/>
      <c r="QQ409" s="5"/>
      <c r="QR409" s="5"/>
      <c r="QS409" s="5"/>
      <c r="QT409" s="5"/>
      <c r="QU409" s="5"/>
      <c r="QV409" s="5"/>
      <c r="QW409" s="5"/>
      <c r="QX409" s="5"/>
      <c r="QY409" s="5"/>
      <c r="QZ409" s="5"/>
      <c r="RA409" s="5"/>
      <c r="RB409" s="5"/>
      <c r="RC409" s="5"/>
      <c r="RD409" s="5"/>
      <c r="RE409" s="5"/>
      <c r="RF409" s="5"/>
      <c r="RG409" s="5"/>
      <c r="RH409" s="5"/>
      <c r="RI409" s="5"/>
      <c r="RJ409" s="5"/>
      <c r="RK409" s="5"/>
      <c r="RL409" s="5"/>
      <c r="RM409" s="5"/>
      <c r="RN409" s="5"/>
      <c r="RO409" s="5"/>
      <c r="RP409" s="5"/>
      <c r="RQ409" s="5"/>
      <c r="RR409" s="5"/>
      <c r="RS409" s="5"/>
      <c r="RT409" s="5"/>
      <c r="RU409" s="5"/>
      <c r="RV409" s="5"/>
      <c r="RW409" s="5"/>
      <c r="RX409" s="5"/>
      <c r="RY409" s="5"/>
      <c r="RZ409" s="5"/>
      <c r="SA409" s="5"/>
      <c r="SB409" s="5"/>
      <c r="SC409" s="5"/>
      <c r="SD409" s="5"/>
      <c r="SE409" s="5"/>
      <c r="SF409" s="5"/>
      <c r="SG409" s="5"/>
      <c r="SH409" s="5"/>
      <c r="SI409" s="5"/>
      <c r="SJ409" s="5"/>
      <c r="SK409" s="5"/>
      <c r="SL409" s="5"/>
      <c r="SM409" s="5"/>
      <c r="SN409" s="5"/>
      <c r="SO409" s="5"/>
      <c r="SP409" s="5"/>
      <c r="SQ409" s="5"/>
      <c r="SR409" s="5"/>
      <c r="SS409" s="5"/>
      <c r="ST409" s="5"/>
      <c r="SU409" s="5"/>
      <c r="SV409" s="5"/>
      <c r="SW409" s="5"/>
      <c r="SX409" s="5"/>
      <c r="SY409" s="5"/>
      <c r="SZ409" s="5"/>
      <c r="TA409" s="5"/>
      <c r="TB409" s="5"/>
      <c r="TC409" s="5"/>
      <c r="TD409" s="5"/>
      <c r="TE409" s="5"/>
      <c r="TF409" s="5"/>
      <c r="TG409" s="5"/>
      <c r="TH409" s="5"/>
      <c r="TI409" s="5"/>
      <c r="TJ409" s="5"/>
      <c r="TK409" s="5"/>
      <c r="TL409" s="5"/>
      <c r="TM409" s="5"/>
      <c r="TN409" s="5"/>
      <c r="TO409" s="5"/>
      <c r="TP409" s="5"/>
      <c r="TQ409" s="5"/>
      <c r="TR409" s="5"/>
      <c r="TS409" s="5"/>
      <c r="TT409" s="5"/>
      <c r="TU409" s="5"/>
      <c r="TV409" s="5"/>
      <c r="TW409" s="5"/>
      <c r="TX409" s="5"/>
      <c r="TY409" s="5"/>
      <c r="TZ409" s="5"/>
      <c r="UA409" s="5"/>
      <c r="UB409" s="5"/>
      <c r="UC409" s="5"/>
      <c r="UD409" s="5"/>
      <c r="UE409" s="5"/>
      <c r="UF409" s="5"/>
      <c r="UG409" s="5"/>
      <c r="UH409" s="5"/>
      <c r="UI409" s="5"/>
      <c r="UJ409" s="5"/>
      <c r="UK409" s="5"/>
      <c r="UL409" s="5"/>
      <c r="UM409" s="5"/>
      <c r="UN409" s="5"/>
      <c r="UO409" s="5"/>
      <c r="UP409" s="5"/>
      <c r="UQ409" s="5"/>
      <c r="UR409" s="5"/>
      <c r="US409" s="5"/>
      <c r="UT409" s="5"/>
      <c r="UU409" s="5"/>
      <c r="UV409" s="5"/>
      <c r="UW409" s="5"/>
      <c r="UX409" s="5"/>
      <c r="UY409" s="5"/>
      <c r="UZ409" s="5"/>
      <c r="VA409" s="5"/>
      <c r="VB409" s="5"/>
      <c r="VC409" s="5"/>
      <c r="VD409" s="5"/>
      <c r="VE409" s="5"/>
      <c r="VF409" s="5"/>
      <c r="VG409" s="5"/>
      <c r="VH409" s="5"/>
      <c r="VI409" s="5"/>
      <c r="VJ409" s="5"/>
      <c r="VK409" s="5"/>
      <c r="VL409" s="5"/>
      <c r="VM409" s="5"/>
      <c r="VN409" s="5"/>
      <c r="VO409" s="5"/>
      <c r="VP409" s="5"/>
      <c r="VQ409" s="5"/>
      <c r="VR409" s="5"/>
      <c r="VS409" s="5"/>
      <c r="VT409" s="5"/>
      <c r="VU409" s="5"/>
      <c r="VV409" s="5"/>
      <c r="VW409" s="5"/>
      <c r="VX409" s="5"/>
      <c r="VY409" s="5"/>
      <c r="VZ409" s="5"/>
      <c r="WA409" s="5"/>
      <c r="WB409" s="5"/>
      <c r="WC409" s="5"/>
      <c r="WD409" s="5"/>
      <c r="WE409" s="5"/>
      <c r="WF409" s="5"/>
      <c r="WG409" s="5"/>
      <c r="WH409" s="5"/>
      <c r="WI409" s="5"/>
      <c r="WJ409" s="5"/>
      <c r="WK409" s="5"/>
      <c r="WL409" s="5"/>
      <c r="WM409" s="5"/>
      <c r="WN409" s="5"/>
      <c r="WO409" s="5"/>
      <c r="WP409" s="5"/>
      <c r="WQ409" s="5"/>
      <c r="WR409" s="5"/>
      <c r="WS409" s="5"/>
      <c r="WT409" s="5"/>
      <c r="WU409" s="5"/>
      <c r="WV409" s="5"/>
      <c r="WW409" s="5"/>
      <c r="WX409" s="5"/>
      <c r="WY409" s="5"/>
      <c r="WZ409" s="5"/>
      <c r="XA409" s="5"/>
      <c r="XB409" s="5"/>
      <c r="XC409" s="5"/>
      <c r="XD409" s="5"/>
      <c r="XE409" s="5"/>
      <c r="XF409" s="5"/>
      <c r="XG409" s="5"/>
      <c r="XH409" s="5"/>
      <c r="XI409" s="5"/>
      <c r="XJ409" s="5"/>
      <c r="XK409" s="5"/>
      <c r="XL409" s="5"/>
      <c r="XM409" s="5"/>
      <c r="XN409" s="5"/>
      <c r="XO409" s="5"/>
      <c r="XP409" s="5"/>
      <c r="XQ409" s="5"/>
      <c r="XR409" s="5"/>
      <c r="XS409" s="5"/>
      <c r="XT409" s="5"/>
      <c r="XU409" s="5"/>
      <c r="XV409" s="5"/>
      <c r="XW409" s="5"/>
    </row>
    <row r="410" spans="39:647" x14ac:dyDescent="0.45">
      <c r="AM410" s="5"/>
      <c r="AN410" s="5"/>
      <c r="AO410" s="5"/>
      <c r="AP410" s="5"/>
      <c r="AQ410" s="5"/>
      <c r="AR410" s="5"/>
      <c r="AS410" s="5"/>
      <c r="AT410" s="5"/>
      <c r="AU410" s="5"/>
      <c r="AV410" s="5"/>
      <c r="AW410" s="5"/>
      <c r="AX410" s="5"/>
      <c r="AY410" s="5"/>
      <c r="AZ410" s="5"/>
      <c r="BA410" s="5"/>
      <c r="BB410" s="5"/>
      <c r="BC410" s="5"/>
      <c r="BD410" s="5"/>
      <c r="BE410" s="5"/>
      <c r="BF410" s="5"/>
      <c r="BG410" s="5"/>
      <c r="BH410" s="5"/>
      <c r="BI410" s="5"/>
      <c r="BJ410" s="5"/>
      <c r="BK410" s="5"/>
      <c r="BL410" s="5"/>
      <c r="BM410" s="5"/>
      <c r="BN410" s="5"/>
      <c r="BO410" s="5"/>
      <c r="BP410" s="5"/>
      <c r="BQ410" s="5"/>
      <c r="BR410" s="5"/>
      <c r="BS410" s="5"/>
      <c r="BT410" s="5"/>
      <c r="BU410" s="5"/>
      <c r="BV410" s="5"/>
      <c r="BW410" s="5"/>
      <c r="BX410" s="5"/>
      <c r="BY410" s="5"/>
      <c r="BZ410" s="5"/>
      <c r="CA410" s="5"/>
      <c r="CB410" s="5"/>
      <c r="CC410" s="5"/>
      <c r="CD410" s="5"/>
      <c r="CE410" s="5"/>
      <c r="CF410" s="5"/>
      <c r="CG410" s="5"/>
      <c r="CH410" s="5"/>
      <c r="CI410" s="5"/>
      <c r="CJ410" s="5"/>
      <c r="CK410" s="5"/>
      <c r="CL410" s="5"/>
      <c r="CM410" s="5"/>
      <c r="CN410" s="5"/>
      <c r="CO410" s="5"/>
      <c r="CP410" s="5"/>
      <c r="CQ410" s="5"/>
      <c r="CR410" s="5"/>
      <c r="CS410" s="5"/>
      <c r="CT410" s="5"/>
      <c r="CU410" s="5"/>
      <c r="CV410" s="5"/>
      <c r="CW410" s="5"/>
      <c r="CX410" s="5"/>
      <c r="CY410" s="5"/>
      <c r="CZ410" s="5"/>
      <c r="DA410" s="5"/>
      <c r="DB410" s="5"/>
      <c r="DC410" s="5"/>
      <c r="DD410" s="5"/>
      <c r="DE410" s="5"/>
      <c r="DF410" s="5"/>
      <c r="DG410" s="5"/>
      <c r="DH410" s="5"/>
      <c r="DI410" s="5"/>
      <c r="DJ410" s="5"/>
      <c r="DK410" s="5"/>
      <c r="DL410" s="5"/>
      <c r="DM410" s="5"/>
      <c r="DN410" s="5"/>
      <c r="DO410" s="5"/>
      <c r="DP410" s="5"/>
      <c r="DQ410" s="5"/>
      <c r="DR410" s="5"/>
      <c r="DS410" s="5"/>
      <c r="DT410" s="5"/>
      <c r="DU410" s="5"/>
      <c r="DV410" s="5"/>
      <c r="DW410" s="5"/>
      <c r="DX410" s="5"/>
      <c r="DY410" s="5"/>
      <c r="DZ410" s="5"/>
      <c r="EA410" s="5"/>
      <c r="EB410" s="5"/>
      <c r="EC410" s="5"/>
      <c r="ED410" s="5"/>
      <c r="EE410" s="5"/>
      <c r="EF410" s="5"/>
      <c r="EG410" s="5"/>
      <c r="EH410" s="5"/>
      <c r="EI410" s="5"/>
      <c r="EJ410" s="5"/>
      <c r="EK410" s="5"/>
      <c r="EL410" s="5"/>
      <c r="EM410" s="5"/>
      <c r="EN410" s="5"/>
      <c r="EO410" s="5"/>
      <c r="EP410" s="5"/>
      <c r="EQ410" s="5"/>
      <c r="ER410" s="5"/>
      <c r="ES410" s="5"/>
      <c r="ET410" s="5"/>
      <c r="EU410" s="5"/>
      <c r="EV410" s="5"/>
      <c r="EW410" s="5"/>
      <c r="EX410" s="5"/>
      <c r="EY410" s="5"/>
      <c r="EZ410" s="5"/>
      <c r="FA410" s="5"/>
      <c r="FB410" s="5"/>
      <c r="FC410" s="5"/>
      <c r="FD410" s="5"/>
      <c r="FE410" s="5"/>
      <c r="FF410" s="5"/>
      <c r="FG410" s="5"/>
      <c r="FH410" s="5"/>
      <c r="FI410" s="5"/>
      <c r="FJ410" s="5"/>
      <c r="FK410" s="5"/>
      <c r="FL410" s="5"/>
      <c r="FM410" s="5"/>
      <c r="FN410" s="5"/>
      <c r="FO410" s="5"/>
      <c r="FP410" s="5"/>
      <c r="FQ410" s="5"/>
      <c r="FR410" s="5"/>
      <c r="FS410" s="5"/>
      <c r="FT410" s="5"/>
      <c r="FU410" s="5"/>
      <c r="FV410" s="5"/>
      <c r="FW410" s="5"/>
      <c r="FX410" s="5"/>
      <c r="FY410" s="5"/>
      <c r="FZ410" s="5"/>
      <c r="GA410" s="5"/>
      <c r="GB410" s="5"/>
      <c r="GC410" s="5"/>
      <c r="GD410" s="5"/>
      <c r="GE410" s="5"/>
      <c r="GF410" s="5"/>
      <c r="GG410" s="5"/>
      <c r="GH410" s="5"/>
      <c r="GI410" s="5"/>
      <c r="GJ410" s="5"/>
      <c r="GK410" s="5"/>
      <c r="GL410" s="5"/>
      <c r="GM410" s="5"/>
      <c r="GN410" s="5"/>
      <c r="GO410" s="5"/>
      <c r="GP410" s="5"/>
      <c r="GQ410" s="5"/>
      <c r="GR410" s="5"/>
      <c r="GS410" s="5"/>
      <c r="GT410" s="5"/>
      <c r="GU410" s="5"/>
      <c r="GV410" s="5"/>
      <c r="GW410" s="5"/>
      <c r="GX410" s="5"/>
      <c r="GY410" s="5"/>
      <c r="GZ410" s="5"/>
      <c r="HA410" s="5"/>
      <c r="HB410" s="5"/>
      <c r="HC410" s="5"/>
      <c r="HD410" s="5"/>
      <c r="HE410" s="5"/>
      <c r="HF410" s="5"/>
      <c r="HG410" s="5"/>
      <c r="HH410" s="5"/>
      <c r="HI410" s="5"/>
      <c r="HJ410" s="5"/>
      <c r="HK410" s="5"/>
      <c r="HL410" s="5"/>
      <c r="HM410" s="5"/>
      <c r="HN410" s="5"/>
      <c r="HO410" s="5"/>
      <c r="HP410" s="5"/>
      <c r="HQ410" s="5"/>
      <c r="HR410" s="5"/>
      <c r="HS410" s="5"/>
      <c r="HT410" s="5"/>
      <c r="HU410" s="5"/>
      <c r="HV410" s="5"/>
      <c r="HW410" s="5"/>
      <c r="HX410" s="5"/>
      <c r="HY410" s="5"/>
      <c r="HZ410" s="5"/>
      <c r="IA410" s="5"/>
      <c r="IB410" s="5"/>
      <c r="IC410" s="5"/>
      <c r="ID410" s="5"/>
      <c r="IE410" s="5"/>
      <c r="IF410" s="5"/>
      <c r="IG410" s="5"/>
      <c r="IH410" s="5"/>
      <c r="II410" s="5"/>
      <c r="IJ410" s="5"/>
      <c r="IK410" s="5"/>
      <c r="IL410" s="5"/>
      <c r="IM410" s="5"/>
      <c r="IN410" s="5"/>
      <c r="IO410" s="5"/>
      <c r="IP410" s="5"/>
      <c r="IQ410" s="5"/>
      <c r="IR410" s="5"/>
      <c r="IS410" s="5"/>
      <c r="IT410" s="5"/>
      <c r="IU410" s="5"/>
      <c r="IV410" s="5"/>
      <c r="IW410" s="5"/>
      <c r="IX410" s="5"/>
      <c r="IY410" s="5"/>
      <c r="IZ410" s="5"/>
      <c r="JA410" s="5"/>
      <c r="JB410" s="5"/>
      <c r="JC410" s="5"/>
      <c r="JD410" s="5"/>
      <c r="JE410" s="5"/>
      <c r="JF410" s="5"/>
      <c r="JG410" s="5"/>
      <c r="JH410" s="5"/>
      <c r="JI410" s="5"/>
      <c r="JJ410" s="5"/>
      <c r="JK410" s="5"/>
      <c r="JL410" s="5"/>
      <c r="JM410" s="5"/>
      <c r="JN410" s="5"/>
      <c r="JO410" s="5"/>
      <c r="JP410" s="5"/>
      <c r="JQ410" s="5"/>
      <c r="JR410" s="5"/>
      <c r="JS410" s="5"/>
      <c r="JT410" s="5"/>
      <c r="JU410" s="5"/>
      <c r="JV410" s="5"/>
      <c r="JW410" s="5"/>
      <c r="JX410" s="5"/>
      <c r="JY410" s="5"/>
      <c r="JZ410" s="5"/>
      <c r="KA410" s="5"/>
      <c r="KB410" s="5"/>
      <c r="KC410" s="5"/>
      <c r="KD410" s="5"/>
      <c r="KE410" s="5"/>
      <c r="KF410" s="5"/>
      <c r="KG410" s="5"/>
      <c r="KH410" s="5"/>
      <c r="KI410" s="5"/>
      <c r="KJ410" s="5"/>
      <c r="KK410" s="5"/>
      <c r="KL410" s="5"/>
      <c r="KM410" s="5"/>
      <c r="KN410" s="5"/>
      <c r="KO410" s="5"/>
      <c r="KP410" s="5"/>
      <c r="KQ410" s="5"/>
      <c r="KR410" s="5"/>
      <c r="KS410" s="5"/>
      <c r="KT410" s="5"/>
      <c r="KU410" s="5"/>
      <c r="KV410" s="5"/>
      <c r="KW410" s="5"/>
      <c r="KX410" s="5"/>
      <c r="KY410" s="5"/>
      <c r="KZ410" s="5"/>
      <c r="LA410" s="5"/>
      <c r="LB410" s="5"/>
      <c r="LC410" s="5"/>
      <c r="LD410" s="5"/>
      <c r="LE410" s="5"/>
      <c r="LF410" s="5"/>
      <c r="LG410" s="5"/>
      <c r="LH410" s="5"/>
      <c r="LI410" s="5"/>
      <c r="LJ410" s="5"/>
      <c r="LK410" s="5"/>
      <c r="LL410" s="5"/>
      <c r="LM410" s="5"/>
      <c r="LN410" s="5"/>
      <c r="LO410" s="5"/>
      <c r="LP410" s="5"/>
      <c r="LQ410" s="5"/>
      <c r="LR410" s="5"/>
      <c r="LS410" s="5"/>
      <c r="LT410" s="5"/>
      <c r="LU410" s="5"/>
      <c r="LV410" s="5"/>
      <c r="LW410" s="5"/>
      <c r="LX410" s="5"/>
      <c r="LY410" s="5"/>
      <c r="LZ410" s="5"/>
      <c r="MA410" s="5"/>
      <c r="MB410" s="5"/>
      <c r="MC410" s="5"/>
      <c r="MD410" s="5"/>
      <c r="ME410" s="5"/>
      <c r="MF410" s="5"/>
      <c r="MG410" s="5"/>
      <c r="MH410" s="5"/>
      <c r="MI410" s="5"/>
      <c r="MJ410" s="5"/>
      <c r="MK410" s="5"/>
      <c r="ML410" s="5"/>
      <c r="MM410" s="5"/>
      <c r="MN410" s="5"/>
      <c r="MO410" s="5"/>
      <c r="MP410" s="5"/>
      <c r="MQ410" s="5"/>
      <c r="MR410" s="5"/>
      <c r="MS410" s="5"/>
      <c r="MT410" s="5"/>
      <c r="MU410" s="5"/>
      <c r="MV410" s="5"/>
      <c r="MW410" s="5"/>
      <c r="MX410" s="5"/>
      <c r="MY410" s="5"/>
      <c r="MZ410" s="5"/>
      <c r="NA410" s="5"/>
      <c r="NB410" s="5"/>
      <c r="NC410" s="5"/>
      <c r="ND410" s="5"/>
      <c r="NE410" s="5"/>
      <c r="NF410" s="5"/>
      <c r="NG410" s="5"/>
      <c r="NH410" s="5"/>
      <c r="NI410" s="5"/>
      <c r="NJ410" s="5"/>
      <c r="NK410" s="5"/>
      <c r="NL410" s="5"/>
      <c r="NM410" s="5"/>
      <c r="NN410" s="5"/>
      <c r="NO410" s="5"/>
      <c r="NP410" s="5"/>
      <c r="NQ410" s="5"/>
      <c r="NR410" s="5"/>
      <c r="NS410" s="5"/>
      <c r="NT410" s="5"/>
      <c r="NU410" s="5"/>
      <c r="NV410" s="5"/>
      <c r="NW410" s="5"/>
      <c r="NX410" s="5"/>
      <c r="NY410" s="5"/>
      <c r="NZ410" s="5"/>
      <c r="OA410" s="5"/>
      <c r="OB410" s="5"/>
      <c r="OC410" s="5"/>
      <c r="OD410" s="5"/>
      <c r="OE410" s="5"/>
      <c r="OF410" s="5"/>
      <c r="OG410" s="5"/>
      <c r="OH410" s="5"/>
      <c r="OI410" s="5"/>
      <c r="OJ410" s="5"/>
      <c r="OK410" s="5"/>
      <c r="OL410" s="5"/>
      <c r="OM410" s="5"/>
      <c r="ON410" s="5"/>
      <c r="OO410" s="5"/>
      <c r="OP410" s="5"/>
      <c r="OQ410" s="5"/>
      <c r="OR410" s="5"/>
      <c r="OS410" s="5"/>
      <c r="OT410" s="5"/>
      <c r="OU410" s="5"/>
      <c r="OV410" s="5"/>
      <c r="OW410" s="5"/>
      <c r="OX410" s="5"/>
      <c r="OY410" s="5"/>
      <c r="OZ410" s="5"/>
      <c r="PA410" s="5"/>
      <c r="PB410" s="5"/>
      <c r="PC410" s="5"/>
      <c r="PD410" s="5"/>
      <c r="PE410" s="5"/>
      <c r="PF410" s="5"/>
      <c r="PG410" s="5"/>
      <c r="PH410" s="5"/>
      <c r="PI410" s="5"/>
      <c r="PJ410" s="5"/>
      <c r="PK410" s="5"/>
      <c r="PL410" s="5"/>
      <c r="PM410" s="5"/>
      <c r="PN410" s="5"/>
      <c r="PO410" s="5"/>
      <c r="PP410" s="5"/>
      <c r="PQ410" s="5"/>
      <c r="PR410" s="5"/>
      <c r="PS410" s="5"/>
      <c r="PT410" s="5"/>
      <c r="PU410" s="5"/>
      <c r="PV410" s="5"/>
      <c r="PW410" s="5"/>
      <c r="PX410" s="5"/>
      <c r="PY410" s="5"/>
      <c r="PZ410" s="5"/>
      <c r="QA410" s="5"/>
      <c r="QB410" s="5"/>
      <c r="QC410" s="5"/>
      <c r="QD410" s="5"/>
      <c r="QE410" s="5"/>
      <c r="QF410" s="5"/>
      <c r="QG410" s="5"/>
      <c r="QH410" s="5"/>
      <c r="QI410" s="5"/>
      <c r="QJ410" s="5"/>
      <c r="QK410" s="5"/>
      <c r="QL410" s="5"/>
      <c r="QM410" s="5"/>
      <c r="QN410" s="5"/>
      <c r="QO410" s="5"/>
      <c r="QP410" s="5"/>
      <c r="QQ410" s="5"/>
      <c r="QR410" s="5"/>
      <c r="QS410" s="5"/>
      <c r="QT410" s="5"/>
      <c r="QU410" s="5"/>
      <c r="QV410" s="5"/>
      <c r="QW410" s="5"/>
      <c r="QX410" s="5"/>
      <c r="QY410" s="5"/>
      <c r="QZ410" s="5"/>
      <c r="RA410" s="5"/>
      <c r="RB410" s="5"/>
      <c r="RC410" s="5"/>
      <c r="RD410" s="5"/>
      <c r="RE410" s="5"/>
      <c r="RF410" s="5"/>
      <c r="RG410" s="5"/>
      <c r="RH410" s="5"/>
      <c r="RI410" s="5"/>
      <c r="RJ410" s="5"/>
      <c r="RK410" s="5"/>
      <c r="RL410" s="5"/>
      <c r="RM410" s="5"/>
      <c r="RN410" s="5"/>
      <c r="RO410" s="5"/>
      <c r="RP410" s="5"/>
      <c r="RQ410" s="5"/>
      <c r="RR410" s="5"/>
      <c r="RS410" s="5"/>
      <c r="RT410" s="5"/>
      <c r="RU410" s="5"/>
      <c r="RV410" s="5"/>
      <c r="RW410" s="5"/>
      <c r="RX410" s="5"/>
      <c r="RY410" s="5"/>
      <c r="RZ410" s="5"/>
      <c r="SA410" s="5"/>
      <c r="SB410" s="5"/>
      <c r="SC410" s="5"/>
      <c r="SD410" s="5"/>
      <c r="SE410" s="5"/>
      <c r="SF410" s="5"/>
      <c r="SG410" s="5"/>
      <c r="SH410" s="5"/>
      <c r="SI410" s="5"/>
      <c r="SJ410" s="5"/>
      <c r="SK410" s="5"/>
      <c r="SL410" s="5"/>
      <c r="SM410" s="5"/>
      <c r="SN410" s="5"/>
      <c r="SO410" s="5"/>
      <c r="SP410" s="5"/>
      <c r="SQ410" s="5"/>
      <c r="SR410" s="5"/>
      <c r="SS410" s="5"/>
      <c r="ST410" s="5"/>
      <c r="SU410" s="5"/>
      <c r="SV410" s="5"/>
      <c r="SW410" s="5"/>
      <c r="SX410" s="5"/>
      <c r="SY410" s="5"/>
      <c r="SZ410" s="5"/>
      <c r="TA410" s="5"/>
      <c r="TB410" s="5"/>
      <c r="TC410" s="5"/>
      <c r="TD410" s="5"/>
      <c r="TE410" s="5"/>
      <c r="TF410" s="5"/>
      <c r="TG410" s="5"/>
      <c r="TH410" s="5"/>
      <c r="TI410" s="5"/>
      <c r="TJ410" s="5"/>
      <c r="TK410" s="5"/>
      <c r="TL410" s="5"/>
      <c r="TM410" s="5"/>
      <c r="TN410" s="5"/>
      <c r="TO410" s="5"/>
      <c r="TP410" s="5"/>
      <c r="TQ410" s="5"/>
      <c r="TR410" s="5"/>
      <c r="TS410" s="5"/>
      <c r="TT410" s="5"/>
      <c r="TU410" s="5"/>
      <c r="TV410" s="5"/>
      <c r="TW410" s="5"/>
      <c r="TX410" s="5"/>
      <c r="TY410" s="5"/>
      <c r="TZ410" s="5"/>
      <c r="UA410" s="5"/>
      <c r="UB410" s="5"/>
      <c r="UC410" s="5"/>
      <c r="UD410" s="5"/>
      <c r="UE410" s="5"/>
      <c r="UF410" s="5"/>
      <c r="UG410" s="5"/>
      <c r="UH410" s="5"/>
      <c r="UI410" s="5"/>
      <c r="UJ410" s="5"/>
      <c r="UK410" s="5"/>
      <c r="UL410" s="5"/>
      <c r="UM410" s="5"/>
      <c r="UN410" s="5"/>
      <c r="UO410" s="5"/>
      <c r="UP410" s="5"/>
      <c r="UQ410" s="5"/>
      <c r="UR410" s="5"/>
      <c r="US410" s="5"/>
      <c r="UT410" s="5"/>
      <c r="UU410" s="5"/>
      <c r="UV410" s="5"/>
      <c r="UW410" s="5"/>
      <c r="UX410" s="5"/>
      <c r="UY410" s="5"/>
      <c r="UZ410" s="5"/>
      <c r="VA410" s="5"/>
      <c r="VB410" s="5"/>
      <c r="VC410" s="5"/>
      <c r="VD410" s="5"/>
      <c r="VE410" s="5"/>
      <c r="VF410" s="5"/>
      <c r="VG410" s="5"/>
      <c r="VH410" s="5"/>
      <c r="VI410" s="5"/>
      <c r="VJ410" s="5"/>
      <c r="VK410" s="5"/>
      <c r="VL410" s="5"/>
      <c r="VM410" s="5"/>
      <c r="VN410" s="5"/>
      <c r="VO410" s="5"/>
      <c r="VP410" s="5"/>
      <c r="VQ410" s="5"/>
      <c r="VR410" s="5"/>
      <c r="VS410" s="5"/>
      <c r="VT410" s="5"/>
      <c r="VU410" s="5"/>
      <c r="VV410" s="5"/>
      <c r="VW410" s="5"/>
      <c r="VX410" s="5"/>
      <c r="VY410" s="5"/>
      <c r="VZ410" s="5"/>
      <c r="WA410" s="5"/>
      <c r="WB410" s="5"/>
      <c r="WC410" s="5"/>
      <c r="WD410" s="5"/>
      <c r="WE410" s="5"/>
      <c r="WF410" s="5"/>
      <c r="WG410" s="5"/>
      <c r="WH410" s="5"/>
      <c r="WI410" s="5"/>
      <c r="WJ410" s="5"/>
      <c r="WK410" s="5"/>
      <c r="WL410" s="5"/>
      <c r="WM410" s="5"/>
      <c r="WN410" s="5"/>
      <c r="WO410" s="5"/>
      <c r="WP410" s="5"/>
      <c r="WQ410" s="5"/>
      <c r="WR410" s="5"/>
      <c r="WS410" s="5"/>
      <c r="WT410" s="5"/>
      <c r="WU410" s="5"/>
      <c r="WV410" s="5"/>
      <c r="WW410" s="5"/>
      <c r="WX410" s="5"/>
      <c r="WY410" s="5"/>
      <c r="WZ410" s="5"/>
      <c r="XA410" s="5"/>
      <c r="XB410" s="5"/>
      <c r="XC410" s="5"/>
      <c r="XD410" s="5"/>
      <c r="XE410" s="5"/>
      <c r="XF410" s="5"/>
      <c r="XG410" s="5"/>
      <c r="XH410" s="5"/>
      <c r="XI410" s="5"/>
      <c r="XJ410" s="5"/>
      <c r="XK410" s="5"/>
      <c r="XL410" s="5"/>
      <c r="XM410" s="5"/>
      <c r="XN410" s="5"/>
      <c r="XO410" s="5"/>
      <c r="XP410" s="5"/>
      <c r="XQ410" s="5"/>
      <c r="XR410" s="5"/>
      <c r="XS410" s="5"/>
      <c r="XT410" s="5"/>
      <c r="XU410" s="5"/>
      <c r="XV410" s="5"/>
      <c r="XW410" s="5"/>
    </row>
    <row r="411" spans="39:647" x14ac:dyDescent="0.45">
      <c r="AM411" s="5"/>
      <c r="AN411" s="5"/>
      <c r="AO411" s="5"/>
      <c r="AP411" s="5"/>
      <c r="AQ411" s="5"/>
      <c r="AR411" s="5"/>
      <c r="AS411" s="5"/>
      <c r="AT411" s="5"/>
      <c r="AU411" s="5"/>
      <c r="AV411" s="5"/>
      <c r="AW411" s="5"/>
      <c r="AX411" s="5"/>
      <c r="AY411" s="5"/>
      <c r="AZ411" s="5"/>
      <c r="BA411" s="5"/>
      <c r="BB411" s="5"/>
      <c r="BC411" s="5"/>
      <c r="BD411" s="5"/>
      <c r="BE411" s="5"/>
      <c r="BF411" s="5"/>
      <c r="BG411" s="5"/>
      <c r="BH411" s="5"/>
      <c r="BI411" s="5"/>
      <c r="BJ411" s="5"/>
      <c r="BK411" s="5"/>
      <c r="BL411" s="5"/>
      <c r="BM411" s="5"/>
      <c r="BN411" s="5"/>
      <c r="BO411" s="5"/>
      <c r="BP411" s="5"/>
      <c r="BQ411" s="5"/>
      <c r="BR411" s="5"/>
      <c r="BS411" s="5"/>
      <c r="BT411" s="5"/>
      <c r="BU411" s="5"/>
      <c r="BV411" s="5"/>
      <c r="BW411" s="5"/>
      <c r="BX411" s="5"/>
      <c r="BY411" s="5"/>
      <c r="BZ411" s="5"/>
      <c r="CA411" s="5"/>
      <c r="CB411" s="5"/>
      <c r="CC411" s="5"/>
      <c r="CD411" s="5"/>
      <c r="CE411" s="5"/>
      <c r="CF411" s="5"/>
      <c r="CG411" s="5"/>
      <c r="CH411" s="5"/>
      <c r="CI411" s="5"/>
      <c r="CJ411" s="5"/>
      <c r="CK411" s="5"/>
      <c r="CL411" s="5"/>
      <c r="CM411" s="5"/>
      <c r="CN411" s="5"/>
      <c r="CO411" s="5"/>
      <c r="CP411" s="5"/>
      <c r="CQ411" s="5"/>
      <c r="CR411" s="5"/>
      <c r="CS411" s="5"/>
      <c r="CT411" s="5"/>
      <c r="CU411" s="5"/>
      <c r="CV411" s="5"/>
      <c r="CW411" s="5"/>
      <c r="CX411" s="5"/>
      <c r="CY411" s="5"/>
      <c r="CZ411" s="5"/>
      <c r="DA411" s="5"/>
      <c r="DB411" s="5"/>
      <c r="DC411" s="5"/>
      <c r="DD411" s="5"/>
      <c r="DE411" s="5"/>
      <c r="DF411" s="5"/>
      <c r="DG411" s="5"/>
      <c r="DH411" s="5"/>
      <c r="DI411" s="5"/>
      <c r="DJ411" s="5"/>
      <c r="DK411" s="5"/>
      <c r="DL411" s="5"/>
      <c r="DM411" s="5"/>
      <c r="DN411" s="5"/>
      <c r="DO411" s="5"/>
      <c r="DP411" s="5"/>
      <c r="DQ411" s="5"/>
      <c r="DR411" s="5"/>
      <c r="DS411" s="5"/>
      <c r="DT411" s="5"/>
      <c r="DU411" s="5"/>
      <c r="DV411" s="5"/>
      <c r="DW411" s="5"/>
      <c r="DX411" s="5"/>
      <c r="DY411" s="5"/>
      <c r="DZ411" s="5"/>
      <c r="EA411" s="5"/>
      <c r="EB411" s="5"/>
      <c r="EC411" s="5"/>
      <c r="ED411" s="5"/>
      <c r="EE411" s="5"/>
      <c r="EF411" s="5"/>
      <c r="EG411" s="5"/>
      <c r="EH411" s="5"/>
      <c r="EI411" s="5"/>
      <c r="EJ411" s="5"/>
      <c r="EK411" s="5"/>
      <c r="EL411" s="5"/>
      <c r="EM411" s="5"/>
      <c r="EN411" s="5"/>
      <c r="EO411" s="5"/>
      <c r="EP411" s="5"/>
      <c r="EQ411" s="5"/>
      <c r="ER411" s="5"/>
      <c r="ES411" s="5"/>
      <c r="ET411" s="5"/>
      <c r="EU411" s="5"/>
      <c r="EV411" s="5"/>
      <c r="EW411" s="5"/>
      <c r="EX411" s="5"/>
      <c r="EY411" s="5"/>
      <c r="EZ411" s="5"/>
      <c r="FA411" s="5"/>
      <c r="FB411" s="5"/>
      <c r="FC411" s="5"/>
      <c r="FD411" s="5"/>
      <c r="FE411" s="5"/>
      <c r="FF411" s="5"/>
      <c r="FG411" s="5"/>
      <c r="FH411" s="5"/>
      <c r="FI411" s="5"/>
      <c r="FJ411" s="5"/>
      <c r="FK411" s="5"/>
      <c r="FL411" s="5"/>
      <c r="FM411" s="5"/>
      <c r="FN411" s="5"/>
      <c r="FO411" s="5"/>
      <c r="FP411" s="5"/>
      <c r="FQ411" s="5"/>
      <c r="FR411" s="5"/>
      <c r="FS411" s="5"/>
      <c r="FT411" s="5"/>
      <c r="FU411" s="5"/>
      <c r="FV411" s="5"/>
      <c r="FW411" s="5"/>
      <c r="FX411" s="5"/>
      <c r="FY411" s="5"/>
      <c r="FZ411" s="5"/>
      <c r="GA411" s="5"/>
      <c r="GB411" s="5"/>
      <c r="GC411" s="5"/>
      <c r="GD411" s="5"/>
      <c r="GE411" s="5"/>
      <c r="GF411" s="5"/>
      <c r="GG411" s="5"/>
      <c r="GH411" s="5"/>
      <c r="GI411" s="5"/>
      <c r="GJ411" s="5"/>
      <c r="GK411" s="5"/>
      <c r="GL411" s="5"/>
      <c r="GM411" s="5"/>
      <c r="GN411" s="5"/>
      <c r="GO411" s="5"/>
      <c r="GP411" s="5"/>
      <c r="GQ411" s="5"/>
      <c r="GR411" s="5"/>
      <c r="GS411" s="5"/>
      <c r="GT411" s="5"/>
      <c r="GU411" s="5"/>
      <c r="GV411" s="5"/>
      <c r="GW411" s="5"/>
      <c r="GX411" s="5"/>
      <c r="GY411" s="5"/>
      <c r="GZ411" s="5"/>
      <c r="HA411" s="5"/>
      <c r="HB411" s="5"/>
      <c r="HC411" s="5"/>
      <c r="HD411" s="5"/>
      <c r="HE411" s="5"/>
      <c r="HF411" s="5"/>
      <c r="HG411" s="5"/>
      <c r="HH411" s="5"/>
      <c r="HI411" s="5"/>
      <c r="HJ411" s="5"/>
      <c r="HK411" s="5"/>
      <c r="HL411" s="5"/>
      <c r="HM411" s="5"/>
      <c r="HN411" s="5"/>
      <c r="HO411" s="5"/>
      <c r="HP411" s="5"/>
      <c r="HQ411" s="5"/>
      <c r="HR411" s="5"/>
      <c r="HS411" s="5"/>
      <c r="HT411" s="5"/>
      <c r="HU411" s="5"/>
      <c r="HV411" s="5"/>
      <c r="HW411" s="5"/>
      <c r="HX411" s="5"/>
      <c r="HY411" s="5"/>
      <c r="HZ411" s="5"/>
      <c r="IA411" s="5"/>
      <c r="IB411" s="5"/>
      <c r="IC411" s="5"/>
      <c r="ID411" s="5"/>
      <c r="IE411" s="5"/>
      <c r="IF411" s="5"/>
      <c r="IG411" s="5"/>
      <c r="IH411" s="5"/>
      <c r="II411" s="5"/>
      <c r="IJ411" s="5"/>
      <c r="IK411" s="5"/>
      <c r="IL411" s="5"/>
      <c r="IM411" s="5"/>
      <c r="IN411" s="5"/>
      <c r="IO411" s="5"/>
      <c r="IP411" s="5"/>
      <c r="IQ411" s="5"/>
      <c r="IR411" s="5"/>
      <c r="IS411" s="5"/>
      <c r="IT411" s="5"/>
      <c r="IU411" s="5"/>
      <c r="IV411" s="5"/>
      <c r="IW411" s="5"/>
      <c r="IX411" s="5"/>
      <c r="IY411" s="5"/>
      <c r="IZ411" s="5"/>
      <c r="JA411" s="5"/>
      <c r="JB411" s="5"/>
      <c r="JC411" s="5"/>
      <c r="JD411" s="5"/>
      <c r="JE411" s="5"/>
      <c r="JF411" s="5"/>
      <c r="JG411" s="5"/>
      <c r="JH411" s="5"/>
      <c r="JI411" s="5"/>
      <c r="JJ411" s="5"/>
      <c r="JK411" s="5"/>
      <c r="JL411" s="5"/>
      <c r="JM411" s="5"/>
      <c r="JN411" s="5"/>
      <c r="JO411" s="5"/>
      <c r="JP411" s="5"/>
      <c r="JQ411" s="5"/>
      <c r="JR411" s="5"/>
      <c r="JS411" s="5"/>
      <c r="JT411" s="5"/>
      <c r="JU411" s="5"/>
      <c r="JV411" s="5"/>
      <c r="JW411" s="5"/>
      <c r="JX411" s="5"/>
      <c r="JY411" s="5"/>
      <c r="JZ411" s="5"/>
      <c r="KA411" s="5"/>
      <c r="KB411" s="5"/>
      <c r="KC411" s="5"/>
      <c r="KD411" s="5"/>
      <c r="KE411" s="5"/>
      <c r="KF411" s="5"/>
      <c r="KG411" s="5"/>
      <c r="KH411" s="5"/>
      <c r="KI411" s="5"/>
      <c r="KJ411" s="5"/>
      <c r="KK411" s="5"/>
      <c r="KL411" s="5"/>
      <c r="KM411" s="5"/>
      <c r="KN411" s="5"/>
      <c r="KO411" s="5"/>
      <c r="KP411" s="5"/>
      <c r="KQ411" s="5"/>
      <c r="KR411" s="5"/>
      <c r="KS411" s="5"/>
      <c r="KT411" s="5"/>
      <c r="KU411" s="5"/>
      <c r="KV411" s="5"/>
      <c r="KW411" s="5"/>
      <c r="KX411" s="5"/>
      <c r="KY411" s="5"/>
      <c r="KZ411" s="5"/>
      <c r="LA411" s="5"/>
      <c r="LB411" s="5"/>
      <c r="LC411" s="5"/>
      <c r="LD411" s="5"/>
      <c r="LE411" s="5"/>
      <c r="LF411" s="5"/>
      <c r="LG411" s="5"/>
      <c r="LH411" s="5"/>
      <c r="LI411" s="5"/>
      <c r="LJ411" s="5"/>
      <c r="LK411" s="5"/>
      <c r="LL411" s="5"/>
      <c r="LM411" s="5"/>
      <c r="LN411" s="5"/>
      <c r="LO411" s="5"/>
      <c r="LP411" s="5"/>
      <c r="LQ411" s="5"/>
      <c r="LR411" s="5"/>
      <c r="LS411" s="5"/>
      <c r="LT411" s="5"/>
      <c r="LU411" s="5"/>
      <c r="LV411" s="5"/>
      <c r="LW411" s="5"/>
      <c r="LX411" s="5"/>
      <c r="LY411" s="5"/>
      <c r="LZ411" s="5"/>
      <c r="MA411" s="5"/>
      <c r="MB411" s="5"/>
      <c r="MC411" s="5"/>
      <c r="MD411" s="5"/>
      <c r="ME411" s="5"/>
      <c r="MF411" s="5"/>
      <c r="MG411" s="5"/>
      <c r="MH411" s="5"/>
      <c r="MI411" s="5"/>
      <c r="MJ411" s="5"/>
      <c r="MK411" s="5"/>
      <c r="ML411" s="5"/>
      <c r="MM411" s="5"/>
      <c r="MN411" s="5"/>
      <c r="MO411" s="5"/>
      <c r="MP411" s="5"/>
      <c r="MQ411" s="5"/>
      <c r="MR411" s="5"/>
      <c r="MS411" s="5"/>
      <c r="MT411" s="5"/>
      <c r="MU411" s="5"/>
      <c r="MV411" s="5"/>
      <c r="MW411" s="5"/>
      <c r="MX411" s="5"/>
      <c r="MY411" s="5"/>
      <c r="MZ411" s="5"/>
      <c r="NA411" s="5"/>
      <c r="NB411" s="5"/>
      <c r="NC411" s="5"/>
      <c r="ND411" s="5"/>
      <c r="NE411" s="5"/>
      <c r="NF411" s="5"/>
      <c r="NG411" s="5"/>
      <c r="NH411" s="5"/>
      <c r="NI411" s="5"/>
      <c r="NJ411" s="5"/>
      <c r="NK411" s="5"/>
      <c r="NL411" s="5"/>
      <c r="NM411" s="5"/>
      <c r="NN411" s="5"/>
      <c r="NO411" s="5"/>
      <c r="NP411" s="5"/>
      <c r="NQ411" s="5"/>
      <c r="NR411" s="5"/>
      <c r="NS411" s="5"/>
      <c r="NT411" s="5"/>
      <c r="NU411" s="5"/>
      <c r="NV411" s="5"/>
      <c r="NW411" s="5"/>
      <c r="NX411" s="5"/>
      <c r="NY411" s="5"/>
      <c r="NZ411" s="5"/>
      <c r="OA411" s="5"/>
      <c r="OB411" s="5"/>
      <c r="OC411" s="5"/>
      <c r="OD411" s="5"/>
      <c r="OE411" s="5"/>
      <c r="OF411" s="5"/>
      <c r="OG411" s="5"/>
      <c r="OH411" s="5"/>
      <c r="OI411" s="5"/>
      <c r="OJ411" s="5"/>
      <c r="OK411" s="5"/>
      <c r="OL411" s="5"/>
      <c r="OM411" s="5"/>
      <c r="ON411" s="5"/>
      <c r="OO411" s="5"/>
      <c r="OP411" s="5"/>
      <c r="OQ411" s="5"/>
      <c r="OR411" s="5"/>
      <c r="OS411" s="5"/>
      <c r="OT411" s="5"/>
      <c r="OU411" s="5"/>
      <c r="OV411" s="5"/>
      <c r="OW411" s="5"/>
      <c r="OX411" s="5"/>
      <c r="OY411" s="5"/>
      <c r="OZ411" s="5"/>
      <c r="PA411" s="5"/>
      <c r="PB411" s="5"/>
      <c r="PC411" s="5"/>
      <c r="PD411" s="5"/>
      <c r="PE411" s="5"/>
      <c r="PF411" s="5"/>
      <c r="PG411" s="5"/>
      <c r="PH411" s="5"/>
      <c r="PI411" s="5"/>
      <c r="PJ411" s="5"/>
      <c r="PK411" s="5"/>
      <c r="PL411" s="5"/>
      <c r="PM411" s="5"/>
      <c r="PN411" s="5"/>
      <c r="PO411" s="5"/>
      <c r="PP411" s="5"/>
      <c r="PQ411" s="5"/>
      <c r="PR411" s="5"/>
      <c r="PS411" s="5"/>
      <c r="PT411" s="5"/>
      <c r="PU411" s="5"/>
      <c r="PV411" s="5"/>
      <c r="PW411" s="5"/>
      <c r="PX411" s="5"/>
      <c r="PY411" s="5"/>
      <c r="PZ411" s="5"/>
      <c r="QA411" s="5"/>
      <c r="QB411" s="5"/>
      <c r="QC411" s="5"/>
      <c r="QD411" s="5"/>
      <c r="QE411" s="5"/>
      <c r="QF411" s="5"/>
      <c r="QG411" s="5"/>
      <c r="QH411" s="5"/>
      <c r="QI411" s="5"/>
      <c r="QJ411" s="5"/>
      <c r="QK411" s="5"/>
      <c r="QL411" s="5"/>
      <c r="QM411" s="5"/>
      <c r="QN411" s="5"/>
      <c r="QO411" s="5"/>
      <c r="QP411" s="5"/>
      <c r="QQ411" s="5"/>
      <c r="QR411" s="5"/>
      <c r="QS411" s="5"/>
      <c r="QT411" s="5"/>
      <c r="QU411" s="5"/>
      <c r="QV411" s="5"/>
      <c r="QW411" s="5"/>
      <c r="QX411" s="5"/>
      <c r="QY411" s="5"/>
      <c r="QZ411" s="5"/>
      <c r="RA411" s="5"/>
      <c r="RB411" s="5"/>
      <c r="RC411" s="5"/>
      <c r="RD411" s="5"/>
      <c r="RE411" s="5"/>
      <c r="RF411" s="5"/>
      <c r="RG411" s="5"/>
      <c r="RH411" s="5"/>
      <c r="RI411" s="5"/>
      <c r="RJ411" s="5"/>
      <c r="RK411" s="5"/>
      <c r="RL411" s="5"/>
      <c r="RM411" s="5"/>
      <c r="RN411" s="5"/>
      <c r="RO411" s="5"/>
      <c r="RP411" s="5"/>
      <c r="RQ411" s="5"/>
      <c r="RR411" s="5"/>
      <c r="RS411" s="5"/>
      <c r="RT411" s="5"/>
      <c r="RU411" s="5"/>
      <c r="RV411" s="5"/>
      <c r="RW411" s="5"/>
      <c r="RX411" s="5"/>
      <c r="RY411" s="5"/>
      <c r="RZ411" s="5"/>
      <c r="SA411" s="5"/>
      <c r="SB411" s="5"/>
      <c r="SC411" s="5"/>
      <c r="SD411" s="5"/>
      <c r="SE411" s="5"/>
      <c r="SF411" s="5"/>
      <c r="SG411" s="5"/>
      <c r="SH411" s="5"/>
      <c r="SI411" s="5"/>
      <c r="SJ411" s="5"/>
      <c r="SK411" s="5"/>
      <c r="SL411" s="5"/>
      <c r="SM411" s="5"/>
      <c r="SN411" s="5"/>
      <c r="SO411" s="5"/>
      <c r="SP411" s="5"/>
      <c r="SQ411" s="5"/>
      <c r="SR411" s="5"/>
      <c r="SS411" s="5"/>
      <c r="ST411" s="5"/>
      <c r="SU411" s="5"/>
      <c r="SV411" s="5"/>
      <c r="SW411" s="5"/>
      <c r="SX411" s="5"/>
      <c r="SY411" s="5"/>
      <c r="SZ411" s="5"/>
      <c r="TA411" s="5"/>
      <c r="TB411" s="5"/>
      <c r="TC411" s="5"/>
      <c r="TD411" s="5"/>
      <c r="TE411" s="5"/>
      <c r="TF411" s="5"/>
      <c r="TG411" s="5"/>
      <c r="TH411" s="5"/>
      <c r="TI411" s="5"/>
      <c r="TJ411" s="5"/>
      <c r="TK411" s="5"/>
      <c r="TL411" s="5"/>
      <c r="TM411" s="5"/>
      <c r="TN411" s="5"/>
      <c r="TO411" s="5"/>
      <c r="TP411" s="5"/>
      <c r="TQ411" s="5"/>
      <c r="TR411" s="5"/>
      <c r="TS411" s="5"/>
      <c r="TT411" s="5"/>
      <c r="TU411" s="5"/>
      <c r="TV411" s="5"/>
      <c r="TW411" s="5"/>
      <c r="TX411" s="5"/>
      <c r="TY411" s="5"/>
      <c r="TZ411" s="5"/>
      <c r="UA411" s="5"/>
      <c r="UB411" s="5"/>
      <c r="UC411" s="5"/>
      <c r="UD411" s="5"/>
      <c r="UE411" s="5"/>
      <c r="UF411" s="5"/>
      <c r="UG411" s="5"/>
      <c r="UH411" s="5"/>
      <c r="UI411" s="5"/>
      <c r="UJ411" s="5"/>
      <c r="UK411" s="5"/>
      <c r="UL411" s="5"/>
      <c r="UM411" s="5"/>
      <c r="UN411" s="5"/>
      <c r="UO411" s="5"/>
      <c r="UP411" s="5"/>
      <c r="UQ411" s="5"/>
      <c r="UR411" s="5"/>
      <c r="US411" s="5"/>
      <c r="UT411" s="5"/>
      <c r="UU411" s="5"/>
      <c r="UV411" s="5"/>
      <c r="UW411" s="5"/>
      <c r="UX411" s="5"/>
      <c r="UY411" s="5"/>
      <c r="UZ411" s="5"/>
      <c r="VA411" s="5"/>
      <c r="VB411" s="5"/>
      <c r="VC411" s="5"/>
      <c r="VD411" s="5"/>
      <c r="VE411" s="5"/>
      <c r="VF411" s="5"/>
      <c r="VG411" s="5"/>
      <c r="VH411" s="5"/>
      <c r="VI411" s="5"/>
      <c r="VJ411" s="5"/>
      <c r="VK411" s="5"/>
      <c r="VL411" s="5"/>
      <c r="VM411" s="5"/>
      <c r="VN411" s="5"/>
      <c r="VO411" s="5"/>
      <c r="VP411" s="5"/>
      <c r="VQ411" s="5"/>
      <c r="VR411" s="5"/>
      <c r="VS411" s="5"/>
      <c r="VT411" s="5"/>
      <c r="VU411" s="5"/>
      <c r="VV411" s="5"/>
      <c r="VW411" s="5"/>
      <c r="VX411" s="5"/>
      <c r="VY411" s="5"/>
      <c r="VZ411" s="5"/>
      <c r="WA411" s="5"/>
      <c r="WB411" s="5"/>
      <c r="WC411" s="5"/>
      <c r="WD411" s="5"/>
      <c r="WE411" s="5"/>
      <c r="WF411" s="5"/>
      <c r="WG411" s="5"/>
      <c r="WH411" s="5"/>
      <c r="WI411" s="5"/>
      <c r="WJ411" s="5"/>
      <c r="WK411" s="5"/>
      <c r="WL411" s="5"/>
      <c r="WM411" s="5"/>
      <c r="WN411" s="5"/>
      <c r="WO411" s="5"/>
      <c r="WP411" s="5"/>
      <c r="WQ411" s="5"/>
      <c r="WR411" s="5"/>
      <c r="WS411" s="5"/>
      <c r="WT411" s="5"/>
      <c r="WU411" s="5"/>
      <c r="WV411" s="5"/>
      <c r="WW411" s="5"/>
      <c r="WX411" s="5"/>
      <c r="WY411" s="5"/>
      <c r="WZ411" s="5"/>
      <c r="XA411" s="5"/>
      <c r="XB411" s="5"/>
      <c r="XC411" s="5"/>
      <c r="XD411" s="5"/>
      <c r="XE411" s="5"/>
      <c r="XF411" s="5"/>
      <c r="XG411" s="5"/>
      <c r="XH411" s="5"/>
      <c r="XI411" s="5"/>
      <c r="XJ411" s="5"/>
      <c r="XK411" s="5"/>
      <c r="XL411" s="5"/>
      <c r="XM411" s="5"/>
      <c r="XN411" s="5"/>
      <c r="XO411" s="5"/>
      <c r="XP411" s="5"/>
      <c r="XQ411" s="5"/>
      <c r="XR411" s="5"/>
      <c r="XS411" s="5"/>
      <c r="XT411" s="5"/>
      <c r="XU411" s="5"/>
      <c r="XV411" s="5"/>
      <c r="XW411" s="5"/>
    </row>
    <row r="412" spans="39:647" x14ac:dyDescent="0.45">
      <c r="AM412" s="5"/>
      <c r="AN412" s="5"/>
      <c r="AO412" s="5"/>
      <c r="AP412" s="5"/>
      <c r="AQ412" s="5"/>
      <c r="AR412" s="5"/>
      <c r="AS412" s="5"/>
      <c r="AT412" s="5"/>
      <c r="AU412" s="5"/>
      <c r="AV412" s="5"/>
      <c r="AW412" s="5"/>
      <c r="AX412" s="5"/>
      <c r="AY412" s="5"/>
      <c r="AZ412" s="5"/>
      <c r="BA412" s="5"/>
      <c r="BB412" s="5"/>
      <c r="BC412" s="5"/>
      <c r="BD412" s="5"/>
      <c r="BE412" s="5"/>
      <c r="BF412" s="5"/>
      <c r="BG412" s="5"/>
      <c r="BH412" s="5"/>
      <c r="BI412" s="5"/>
      <c r="BJ412" s="5"/>
      <c r="BK412" s="5"/>
      <c r="BL412" s="5"/>
      <c r="BM412" s="5"/>
      <c r="BN412" s="5"/>
      <c r="BO412" s="5"/>
      <c r="BP412" s="5"/>
      <c r="BQ412" s="5"/>
      <c r="BR412" s="5"/>
      <c r="BS412" s="5"/>
      <c r="BT412" s="5"/>
      <c r="BU412" s="5"/>
      <c r="BV412" s="5"/>
      <c r="BW412" s="5"/>
      <c r="BX412" s="5"/>
      <c r="BY412" s="5"/>
      <c r="BZ412" s="5"/>
      <c r="CA412" s="5"/>
      <c r="CB412" s="5"/>
      <c r="CC412" s="5"/>
      <c r="CD412" s="5"/>
      <c r="CE412" s="5"/>
      <c r="CF412" s="5"/>
      <c r="CG412" s="5"/>
      <c r="CH412" s="5"/>
      <c r="CI412" s="5"/>
      <c r="CJ412" s="5"/>
      <c r="CK412" s="5"/>
      <c r="CL412" s="5"/>
      <c r="CM412" s="5"/>
      <c r="CN412" s="5"/>
      <c r="CO412" s="5"/>
      <c r="CP412" s="5"/>
      <c r="CQ412" s="5"/>
      <c r="CR412" s="5"/>
      <c r="CS412" s="5"/>
      <c r="CT412" s="5"/>
      <c r="CU412" s="5"/>
      <c r="CV412" s="5"/>
      <c r="CW412" s="5"/>
      <c r="CX412" s="5"/>
      <c r="CY412" s="5"/>
      <c r="CZ412" s="5"/>
      <c r="DA412" s="5"/>
      <c r="DB412" s="5"/>
      <c r="DC412" s="5"/>
      <c r="DD412" s="5"/>
      <c r="DE412" s="5"/>
      <c r="DF412" s="5"/>
      <c r="DG412" s="5"/>
      <c r="DH412" s="5"/>
      <c r="DI412" s="5"/>
      <c r="DJ412" s="5"/>
      <c r="DK412" s="5"/>
      <c r="DL412" s="5"/>
      <c r="DM412" s="5"/>
      <c r="DN412" s="5"/>
      <c r="DO412" s="5"/>
      <c r="DP412" s="5"/>
      <c r="DQ412" s="5"/>
      <c r="DR412" s="5"/>
      <c r="DS412" s="5"/>
      <c r="DT412" s="5"/>
      <c r="DU412" s="5"/>
      <c r="DV412" s="5"/>
      <c r="DW412" s="5"/>
      <c r="DX412" s="5"/>
      <c r="DY412" s="5"/>
      <c r="DZ412" s="5"/>
      <c r="EA412" s="5"/>
      <c r="EB412" s="5"/>
      <c r="EC412" s="5"/>
      <c r="ED412" s="5"/>
      <c r="EE412" s="5"/>
      <c r="EF412" s="5"/>
      <c r="EG412" s="5"/>
      <c r="EH412" s="5"/>
      <c r="EI412" s="5"/>
      <c r="EJ412" s="5"/>
      <c r="EK412" s="5"/>
      <c r="EL412" s="5"/>
      <c r="EM412" s="5"/>
      <c r="EN412" s="5"/>
      <c r="EO412" s="5"/>
      <c r="EP412" s="5"/>
      <c r="EQ412" s="5"/>
      <c r="ER412" s="5"/>
      <c r="ES412" s="5"/>
      <c r="ET412" s="5"/>
      <c r="EU412" s="5"/>
      <c r="EV412" s="5"/>
      <c r="EW412" s="5"/>
      <c r="EX412" s="5"/>
      <c r="EY412" s="5"/>
      <c r="EZ412" s="5"/>
      <c r="FA412" s="5"/>
      <c r="FB412" s="5"/>
      <c r="FC412" s="5"/>
      <c r="FD412" s="5"/>
      <c r="FE412" s="5"/>
      <c r="FF412" s="5"/>
      <c r="FG412" s="5"/>
      <c r="FH412" s="5"/>
      <c r="FI412" s="5"/>
      <c r="FJ412" s="5"/>
      <c r="FK412" s="5"/>
      <c r="FL412" s="5"/>
      <c r="FM412" s="5"/>
      <c r="FN412" s="5"/>
      <c r="FO412" s="5"/>
      <c r="FP412" s="5"/>
      <c r="FQ412" s="5"/>
      <c r="FR412" s="5"/>
      <c r="FS412" s="5"/>
      <c r="FT412" s="5"/>
      <c r="FU412" s="5"/>
      <c r="FV412" s="5"/>
      <c r="FW412" s="5"/>
      <c r="FX412" s="5"/>
      <c r="FY412" s="5"/>
      <c r="FZ412" s="5"/>
      <c r="GA412" s="5"/>
      <c r="GB412" s="5"/>
      <c r="GC412" s="5"/>
      <c r="GD412" s="5"/>
      <c r="GE412" s="5"/>
      <c r="GF412" s="5"/>
      <c r="GG412" s="5"/>
      <c r="GH412" s="5"/>
      <c r="GI412" s="5"/>
      <c r="GJ412" s="5"/>
      <c r="GK412" s="5"/>
      <c r="GL412" s="5"/>
      <c r="GM412" s="5"/>
      <c r="GN412" s="5"/>
      <c r="GO412" s="5"/>
      <c r="GP412" s="5"/>
      <c r="GQ412" s="5"/>
      <c r="GR412" s="5"/>
      <c r="GS412" s="5"/>
      <c r="GT412" s="5"/>
      <c r="GU412" s="5"/>
      <c r="GV412" s="5"/>
      <c r="GW412" s="5"/>
      <c r="GX412" s="5"/>
      <c r="GY412" s="5"/>
      <c r="GZ412" s="5"/>
      <c r="HA412" s="5"/>
      <c r="HB412" s="5"/>
      <c r="HC412" s="5"/>
      <c r="HD412" s="5"/>
      <c r="HE412" s="5"/>
      <c r="HF412" s="5"/>
      <c r="HG412" s="5"/>
      <c r="HH412" s="5"/>
      <c r="HI412" s="5"/>
      <c r="HJ412" s="5"/>
      <c r="HK412" s="5"/>
      <c r="HL412" s="5"/>
      <c r="HM412" s="5"/>
      <c r="HN412" s="5"/>
      <c r="HO412" s="5"/>
      <c r="HP412" s="5"/>
      <c r="HQ412" s="5"/>
      <c r="HR412" s="5"/>
      <c r="HS412" s="5"/>
      <c r="HT412" s="5"/>
      <c r="HU412" s="5"/>
      <c r="HV412" s="5"/>
      <c r="HW412" s="5"/>
      <c r="HX412" s="5"/>
      <c r="HY412" s="5"/>
      <c r="HZ412" s="5"/>
      <c r="IA412" s="5"/>
      <c r="IB412" s="5"/>
      <c r="IC412" s="5"/>
      <c r="ID412" s="5"/>
      <c r="IE412" s="5"/>
      <c r="IF412" s="5"/>
      <c r="IG412" s="5"/>
      <c r="IH412" s="5"/>
      <c r="II412" s="5"/>
      <c r="IJ412" s="5"/>
      <c r="IK412" s="5"/>
      <c r="IL412" s="5"/>
      <c r="IM412" s="5"/>
      <c r="IN412" s="5"/>
      <c r="IO412" s="5"/>
      <c r="IP412" s="5"/>
      <c r="IQ412" s="5"/>
      <c r="IR412" s="5"/>
      <c r="IS412" s="5"/>
      <c r="IT412" s="5"/>
      <c r="IU412" s="5"/>
      <c r="IV412" s="5"/>
      <c r="IW412" s="5"/>
      <c r="IX412" s="5"/>
      <c r="IY412" s="5"/>
      <c r="IZ412" s="5"/>
      <c r="JA412" s="5"/>
      <c r="JB412" s="5"/>
      <c r="JC412" s="5"/>
      <c r="JD412" s="5"/>
      <c r="JE412" s="5"/>
      <c r="JF412" s="5"/>
      <c r="JG412" s="5"/>
      <c r="JH412" s="5"/>
      <c r="JI412" s="5"/>
      <c r="JJ412" s="5"/>
      <c r="JK412" s="5"/>
      <c r="JL412" s="5"/>
      <c r="JM412" s="5"/>
      <c r="JN412" s="5"/>
      <c r="JO412" s="5"/>
      <c r="JP412" s="5"/>
      <c r="JQ412" s="5"/>
      <c r="JR412" s="5"/>
      <c r="JS412" s="5"/>
      <c r="JT412" s="5"/>
      <c r="JU412" s="5"/>
      <c r="JV412" s="5"/>
      <c r="JW412" s="5"/>
      <c r="JX412" s="5"/>
      <c r="JY412" s="5"/>
      <c r="JZ412" s="5"/>
      <c r="KA412" s="5"/>
      <c r="KB412" s="5"/>
      <c r="KC412" s="5"/>
      <c r="KD412" s="5"/>
      <c r="KE412" s="5"/>
      <c r="KF412" s="5"/>
      <c r="KG412" s="5"/>
      <c r="KH412" s="5"/>
      <c r="KI412" s="5"/>
      <c r="KJ412" s="5"/>
      <c r="KK412" s="5"/>
      <c r="KL412" s="5"/>
      <c r="KM412" s="5"/>
      <c r="KN412" s="5"/>
      <c r="KO412" s="5"/>
      <c r="KP412" s="5"/>
      <c r="KQ412" s="5"/>
      <c r="KR412" s="5"/>
      <c r="KS412" s="5"/>
      <c r="KT412" s="5"/>
      <c r="KU412" s="5"/>
      <c r="KV412" s="5"/>
      <c r="KW412" s="5"/>
      <c r="KX412" s="5"/>
      <c r="KY412" s="5"/>
      <c r="KZ412" s="5"/>
      <c r="LA412" s="5"/>
      <c r="LB412" s="5"/>
      <c r="LC412" s="5"/>
      <c r="LD412" s="5"/>
      <c r="LE412" s="5"/>
      <c r="LF412" s="5"/>
      <c r="LG412" s="5"/>
      <c r="LH412" s="5"/>
      <c r="LI412" s="5"/>
      <c r="LJ412" s="5"/>
      <c r="LK412" s="5"/>
      <c r="LL412" s="5"/>
      <c r="LM412" s="5"/>
      <c r="LN412" s="5"/>
      <c r="LO412" s="5"/>
      <c r="LP412" s="5"/>
      <c r="LQ412" s="5"/>
      <c r="LR412" s="5"/>
      <c r="LS412" s="5"/>
      <c r="LT412" s="5"/>
      <c r="LU412" s="5"/>
      <c r="LV412" s="5"/>
      <c r="LW412" s="5"/>
      <c r="LX412" s="5"/>
      <c r="LY412" s="5"/>
      <c r="LZ412" s="5"/>
      <c r="MA412" s="5"/>
      <c r="MB412" s="5"/>
      <c r="MC412" s="5"/>
      <c r="MD412" s="5"/>
      <c r="ME412" s="5"/>
      <c r="MF412" s="5"/>
      <c r="MG412" s="5"/>
      <c r="MH412" s="5"/>
      <c r="MI412" s="5"/>
      <c r="MJ412" s="5"/>
      <c r="MK412" s="5"/>
      <c r="ML412" s="5"/>
      <c r="MM412" s="5"/>
      <c r="MN412" s="5"/>
      <c r="MO412" s="5"/>
      <c r="MP412" s="5"/>
      <c r="MQ412" s="5"/>
      <c r="MR412" s="5"/>
      <c r="MS412" s="5"/>
      <c r="MT412" s="5"/>
      <c r="MU412" s="5"/>
      <c r="MV412" s="5"/>
      <c r="MW412" s="5"/>
      <c r="MX412" s="5"/>
      <c r="MY412" s="5"/>
      <c r="MZ412" s="5"/>
      <c r="NA412" s="5"/>
      <c r="NB412" s="5"/>
      <c r="NC412" s="5"/>
      <c r="ND412" s="5"/>
      <c r="NE412" s="5"/>
      <c r="NF412" s="5"/>
      <c r="NG412" s="5"/>
      <c r="NH412" s="5"/>
      <c r="NI412" s="5"/>
      <c r="NJ412" s="5"/>
      <c r="NK412" s="5"/>
      <c r="NL412" s="5"/>
      <c r="NM412" s="5"/>
      <c r="NN412" s="5"/>
      <c r="NO412" s="5"/>
      <c r="NP412" s="5"/>
      <c r="NQ412" s="5"/>
      <c r="NR412" s="5"/>
      <c r="NS412" s="5"/>
      <c r="NT412" s="5"/>
      <c r="NU412" s="5"/>
      <c r="NV412" s="5"/>
      <c r="NW412" s="5"/>
      <c r="NX412" s="5"/>
      <c r="NY412" s="5"/>
      <c r="NZ412" s="5"/>
      <c r="OA412" s="5"/>
      <c r="OB412" s="5"/>
      <c r="OC412" s="5"/>
      <c r="OD412" s="5"/>
      <c r="OE412" s="5"/>
      <c r="OF412" s="5"/>
      <c r="OG412" s="5"/>
      <c r="OH412" s="5"/>
      <c r="OI412" s="5"/>
      <c r="OJ412" s="5"/>
      <c r="OK412" s="5"/>
      <c r="OL412" s="5"/>
      <c r="OM412" s="5"/>
      <c r="ON412" s="5"/>
      <c r="OO412" s="5"/>
      <c r="OP412" s="5"/>
      <c r="OQ412" s="5"/>
      <c r="OR412" s="5"/>
      <c r="OS412" s="5"/>
      <c r="OT412" s="5"/>
      <c r="OU412" s="5"/>
      <c r="OV412" s="5"/>
      <c r="OW412" s="5"/>
      <c r="OX412" s="5"/>
      <c r="OY412" s="5"/>
      <c r="OZ412" s="5"/>
      <c r="PA412" s="5"/>
      <c r="PB412" s="5"/>
      <c r="PC412" s="5"/>
      <c r="PD412" s="5"/>
      <c r="PE412" s="5"/>
      <c r="PF412" s="5"/>
      <c r="PG412" s="5"/>
      <c r="PH412" s="5"/>
      <c r="PI412" s="5"/>
      <c r="PJ412" s="5"/>
      <c r="PK412" s="5"/>
      <c r="PL412" s="5"/>
      <c r="PM412" s="5"/>
      <c r="PN412" s="5"/>
      <c r="PO412" s="5"/>
      <c r="PP412" s="5"/>
      <c r="PQ412" s="5"/>
      <c r="PR412" s="5"/>
      <c r="PS412" s="5"/>
      <c r="PT412" s="5"/>
      <c r="PU412" s="5"/>
      <c r="PV412" s="5"/>
      <c r="PW412" s="5"/>
      <c r="PX412" s="5"/>
      <c r="PY412" s="5"/>
      <c r="PZ412" s="5"/>
      <c r="QA412" s="5"/>
      <c r="QB412" s="5"/>
      <c r="QC412" s="5"/>
      <c r="QD412" s="5"/>
      <c r="QE412" s="5"/>
      <c r="QF412" s="5"/>
      <c r="QG412" s="5"/>
      <c r="QH412" s="5"/>
      <c r="QI412" s="5"/>
      <c r="QJ412" s="5"/>
      <c r="QK412" s="5"/>
      <c r="QL412" s="5"/>
      <c r="QM412" s="5"/>
      <c r="QN412" s="5"/>
      <c r="QO412" s="5"/>
      <c r="QP412" s="5"/>
      <c r="QQ412" s="5"/>
      <c r="QR412" s="5"/>
      <c r="QS412" s="5"/>
      <c r="QT412" s="5"/>
      <c r="QU412" s="5"/>
      <c r="QV412" s="5"/>
      <c r="QW412" s="5"/>
      <c r="QX412" s="5"/>
      <c r="QY412" s="5"/>
      <c r="QZ412" s="5"/>
      <c r="RA412" s="5"/>
      <c r="RB412" s="5"/>
      <c r="RC412" s="5"/>
      <c r="RD412" s="5"/>
      <c r="RE412" s="5"/>
      <c r="RF412" s="5"/>
      <c r="RG412" s="5"/>
      <c r="RH412" s="5"/>
      <c r="RI412" s="5"/>
      <c r="RJ412" s="5"/>
      <c r="RK412" s="5"/>
      <c r="RL412" s="5"/>
      <c r="RM412" s="5"/>
      <c r="RN412" s="5"/>
      <c r="RO412" s="5"/>
      <c r="RP412" s="5"/>
      <c r="RQ412" s="5"/>
      <c r="RR412" s="5"/>
      <c r="RS412" s="5"/>
      <c r="RT412" s="5"/>
      <c r="RU412" s="5"/>
      <c r="RV412" s="5"/>
      <c r="RW412" s="5"/>
      <c r="RX412" s="5"/>
      <c r="RY412" s="5"/>
      <c r="RZ412" s="5"/>
      <c r="SA412" s="5"/>
      <c r="SB412" s="5"/>
      <c r="SC412" s="5"/>
      <c r="SD412" s="5"/>
      <c r="SE412" s="5"/>
      <c r="SF412" s="5"/>
      <c r="SG412" s="5"/>
      <c r="SH412" s="5"/>
      <c r="SI412" s="5"/>
      <c r="SJ412" s="5"/>
      <c r="SK412" s="5"/>
      <c r="SL412" s="5"/>
      <c r="SM412" s="5"/>
      <c r="SN412" s="5"/>
      <c r="SO412" s="5"/>
      <c r="SP412" s="5"/>
      <c r="SQ412" s="5"/>
      <c r="SR412" s="5"/>
      <c r="SS412" s="5"/>
      <c r="ST412" s="5"/>
      <c r="SU412" s="5"/>
      <c r="SV412" s="5"/>
      <c r="SW412" s="5"/>
      <c r="SX412" s="5"/>
      <c r="SY412" s="5"/>
      <c r="SZ412" s="5"/>
      <c r="TA412" s="5"/>
      <c r="TB412" s="5"/>
      <c r="TC412" s="5"/>
      <c r="TD412" s="5"/>
      <c r="TE412" s="5"/>
      <c r="TF412" s="5"/>
      <c r="TG412" s="5"/>
      <c r="TH412" s="5"/>
      <c r="TI412" s="5"/>
      <c r="TJ412" s="5"/>
      <c r="TK412" s="5"/>
      <c r="TL412" s="5"/>
      <c r="TM412" s="5"/>
      <c r="TN412" s="5"/>
      <c r="TO412" s="5"/>
      <c r="TP412" s="5"/>
      <c r="TQ412" s="5"/>
      <c r="TR412" s="5"/>
      <c r="TS412" s="5"/>
      <c r="TT412" s="5"/>
      <c r="TU412" s="5"/>
      <c r="TV412" s="5"/>
      <c r="TW412" s="5"/>
      <c r="TX412" s="5"/>
      <c r="TY412" s="5"/>
      <c r="TZ412" s="5"/>
      <c r="UA412" s="5"/>
      <c r="UB412" s="5"/>
      <c r="UC412" s="5"/>
      <c r="UD412" s="5"/>
      <c r="UE412" s="5"/>
      <c r="UF412" s="5"/>
      <c r="UG412" s="5"/>
      <c r="UH412" s="5"/>
      <c r="UI412" s="5"/>
      <c r="UJ412" s="5"/>
      <c r="UK412" s="5"/>
      <c r="UL412" s="5"/>
      <c r="UM412" s="5"/>
      <c r="UN412" s="5"/>
      <c r="UO412" s="5"/>
      <c r="UP412" s="5"/>
      <c r="UQ412" s="5"/>
      <c r="UR412" s="5"/>
      <c r="US412" s="5"/>
      <c r="UT412" s="5"/>
      <c r="UU412" s="5"/>
      <c r="UV412" s="5"/>
      <c r="UW412" s="5"/>
      <c r="UX412" s="5"/>
      <c r="UY412" s="5"/>
      <c r="UZ412" s="5"/>
      <c r="VA412" s="5"/>
      <c r="VB412" s="5"/>
      <c r="VC412" s="5"/>
      <c r="VD412" s="5"/>
      <c r="VE412" s="5"/>
      <c r="VF412" s="5"/>
      <c r="VG412" s="5"/>
      <c r="VH412" s="5"/>
      <c r="VI412" s="5"/>
      <c r="VJ412" s="5"/>
      <c r="VK412" s="5"/>
      <c r="VL412" s="5"/>
      <c r="VM412" s="5"/>
      <c r="VN412" s="5"/>
      <c r="VO412" s="5"/>
      <c r="VP412" s="5"/>
      <c r="VQ412" s="5"/>
      <c r="VR412" s="5"/>
      <c r="VS412" s="5"/>
      <c r="VT412" s="5"/>
      <c r="VU412" s="5"/>
      <c r="VV412" s="5"/>
      <c r="VW412" s="5"/>
      <c r="VX412" s="5"/>
      <c r="VY412" s="5"/>
      <c r="VZ412" s="5"/>
      <c r="WA412" s="5"/>
      <c r="WB412" s="5"/>
      <c r="WC412" s="5"/>
      <c r="WD412" s="5"/>
      <c r="WE412" s="5"/>
      <c r="WF412" s="5"/>
      <c r="WG412" s="5"/>
      <c r="WH412" s="5"/>
      <c r="WI412" s="5"/>
      <c r="WJ412" s="5"/>
      <c r="WK412" s="5"/>
      <c r="WL412" s="5"/>
      <c r="WM412" s="5"/>
      <c r="WN412" s="5"/>
      <c r="WO412" s="5"/>
      <c r="WP412" s="5"/>
      <c r="WQ412" s="5"/>
      <c r="WR412" s="5"/>
      <c r="WS412" s="5"/>
      <c r="WT412" s="5"/>
      <c r="WU412" s="5"/>
      <c r="WV412" s="5"/>
      <c r="WW412" s="5"/>
      <c r="WX412" s="5"/>
      <c r="WY412" s="5"/>
      <c r="WZ412" s="5"/>
      <c r="XA412" s="5"/>
      <c r="XB412" s="5"/>
      <c r="XC412" s="5"/>
      <c r="XD412" s="5"/>
      <c r="XE412" s="5"/>
      <c r="XF412" s="5"/>
      <c r="XG412" s="5"/>
      <c r="XH412" s="5"/>
      <c r="XI412" s="5"/>
      <c r="XJ412" s="5"/>
      <c r="XK412" s="5"/>
      <c r="XL412" s="5"/>
      <c r="XM412" s="5"/>
      <c r="XN412" s="5"/>
      <c r="XO412" s="5"/>
      <c r="XP412" s="5"/>
      <c r="XQ412" s="5"/>
      <c r="XR412" s="5"/>
      <c r="XS412" s="5"/>
      <c r="XT412" s="5"/>
      <c r="XU412" s="5"/>
      <c r="XV412" s="5"/>
      <c r="XW412" s="5"/>
    </row>
    <row r="413" spans="39:647" x14ac:dyDescent="0.45">
      <c r="AM413" s="5"/>
      <c r="AN413" s="5"/>
      <c r="AO413" s="5"/>
      <c r="AP413" s="5"/>
      <c r="AQ413" s="5"/>
      <c r="AR413" s="5"/>
      <c r="AS413" s="5"/>
      <c r="AT413" s="5"/>
      <c r="AU413" s="5"/>
      <c r="AV413" s="5"/>
      <c r="AW413" s="5"/>
      <c r="AX413" s="5"/>
      <c r="AY413" s="5"/>
      <c r="AZ413" s="5"/>
      <c r="BA413" s="5"/>
      <c r="BB413" s="5"/>
      <c r="BC413" s="5"/>
      <c r="BD413" s="5"/>
      <c r="BE413" s="5"/>
      <c r="BF413" s="5"/>
      <c r="BG413" s="5"/>
      <c r="BH413" s="5"/>
      <c r="BI413" s="5"/>
      <c r="BJ413" s="5"/>
      <c r="BK413" s="5"/>
      <c r="BL413" s="5"/>
      <c r="BM413" s="5"/>
      <c r="BN413" s="5"/>
      <c r="BO413" s="5"/>
      <c r="BP413" s="5"/>
      <c r="BQ413" s="5"/>
      <c r="BR413" s="5"/>
      <c r="BS413" s="5"/>
      <c r="BT413" s="5"/>
      <c r="BU413" s="5"/>
      <c r="BV413" s="5"/>
      <c r="BW413" s="5"/>
      <c r="BX413" s="5"/>
      <c r="BY413" s="5"/>
      <c r="BZ413" s="5"/>
      <c r="CA413" s="5"/>
      <c r="CB413" s="5"/>
      <c r="CC413" s="5"/>
      <c r="CD413" s="5"/>
      <c r="CE413" s="5"/>
      <c r="CF413" s="5"/>
      <c r="CG413" s="5"/>
      <c r="CH413" s="5"/>
      <c r="CI413" s="5"/>
      <c r="CJ413" s="5"/>
      <c r="CK413" s="5"/>
      <c r="CL413" s="5"/>
      <c r="CM413" s="5"/>
      <c r="CN413" s="5"/>
      <c r="CO413" s="5"/>
      <c r="CP413" s="5"/>
      <c r="CQ413" s="5"/>
      <c r="CR413" s="5"/>
      <c r="CS413" s="5"/>
      <c r="CT413" s="5"/>
      <c r="CU413" s="5"/>
      <c r="CV413" s="5"/>
      <c r="CW413" s="5"/>
      <c r="CX413" s="5"/>
      <c r="CY413" s="5"/>
      <c r="CZ413" s="5"/>
      <c r="DA413" s="5"/>
      <c r="DB413" s="5"/>
      <c r="DC413" s="5"/>
      <c r="DD413" s="5"/>
      <c r="DE413" s="5"/>
      <c r="DF413" s="5"/>
      <c r="DG413" s="5"/>
      <c r="DH413" s="5"/>
      <c r="DI413" s="5"/>
      <c r="DJ413" s="5"/>
      <c r="DK413" s="5"/>
      <c r="DL413" s="5"/>
      <c r="DM413" s="5"/>
      <c r="DN413" s="5"/>
      <c r="DO413" s="5"/>
      <c r="DP413" s="5"/>
      <c r="DQ413" s="5"/>
      <c r="DR413" s="5"/>
      <c r="DS413" s="5"/>
      <c r="DT413" s="5"/>
      <c r="DU413" s="5"/>
      <c r="DV413" s="5"/>
      <c r="DW413" s="5"/>
      <c r="DX413" s="5"/>
      <c r="DY413" s="5"/>
      <c r="DZ413" s="5"/>
      <c r="EA413" s="5"/>
      <c r="EB413" s="5"/>
      <c r="EC413" s="5"/>
      <c r="ED413" s="5"/>
      <c r="EE413" s="5"/>
      <c r="EF413" s="5"/>
      <c r="EG413" s="5"/>
      <c r="EH413" s="5"/>
      <c r="EI413" s="5"/>
      <c r="EJ413" s="5"/>
      <c r="EK413" s="5"/>
      <c r="EL413" s="5"/>
      <c r="EM413" s="5"/>
      <c r="EN413" s="5"/>
      <c r="EO413" s="5"/>
      <c r="EP413" s="5"/>
      <c r="EQ413" s="5"/>
      <c r="ER413" s="5"/>
      <c r="ES413" s="5"/>
      <c r="ET413" s="5"/>
      <c r="EU413" s="5"/>
      <c r="EV413" s="5"/>
      <c r="EW413" s="5"/>
      <c r="EX413" s="5"/>
      <c r="EY413" s="5"/>
      <c r="EZ413" s="5"/>
      <c r="FA413" s="5"/>
      <c r="FB413" s="5"/>
      <c r="FC413" s="5"/>
      <c r="FD413" s="5"/>
      <c r="FE413" s="5"/>
      <c r="FF413" s="5"/>
      <c r="FG413" s="5"/>
      <c r="FH413" s="5"/>
      <c r="FI413" s="5"/>
      <c r="FJ413" s="5"/>
      <c r="FK413" s="5"/>
      <c r="FL413" s="5"/>
      <c r="FM413" s="5"/>
      <c r="FN413" s="5"/>
      <c r="FO413" s="5"/>
      <c r="FP413" s="5"/>
      <c r="FQ413" s="5"/>
      <c r="FR413" s="5"/>
      <c r="FS413" s="5"/>
      <c r="FT413" s="5"/>
      <c r="FU413" s="5"/>
      <c r="FV413" s="5"/>
      <c r="FW413" s="5"/>
      <c r="FX413" s="5"/>
      <c r="FY413" s="5"/>
      <c r="FZ413" s="5"/>
      <c r="GA413" s="5"/>
      <c r="GB413" s="5"/>
      <c r="GC413" s="5"/>
      <c r="GD413" s="5"/>
      <c r="GE413" s="5"/>
      <c r="GF413" s="5"/>
      <c r="GG413" s="5"/>
      <c r="GH413" s="5"/>
      <c r="GI413" s="5"/>
      <c r="GJ413" s="5"/>
      <c r="GK413" s="5"/>
      <c r="GL413" s="5"/>
      <c r="GM413" s="5"/>
      <c r="GN413" s="5"/>
      <c r="GO413" s="5"/>
      <c r="GP413" s="5"/>
      <c r="GQ413" s="5"/>
      <c r="GR413" s="5"/>
      <c r="GS413" s="5"/>
      <c r="GT413" s="5"/>
      <c r="GU413" s="5"/>
      <c r="GV413" s="5"/>
      <c r="GW413" s="5"/>
      <c r="GX413" s="5"/>
      <c r="GY413" s="5"/>
      <c r="GZ413" s="5"/>
      <c r="HA413" s="5"/>
      <c r="HB413" s="5"/>
      <c r="HC413" s="5"/>
      <c r="HD413" s="5"/>
      <c r="HE413" s="5"/>
      <c r="HF413" s="5"/>
      <c r="HG413" s="5"/>
      <c r="HH413" s="5"/>
      <c r="HI413" s="5"/>
      <c r="HJ413" s="5"/>
      <c r="HK413" s="5"/>
      <c r="HL413" s="5"/>
      <c r="HM413" s="5"/>
      <c r="HN413" s="5"/>
      <c r="HO413" s="5"/>
      <c r="HP413" s="5"/>
      <c r="HQ413" s="5"/>
      <c r="HR413" s="5"/>
      <c r="HS413" s="5"/>
      <c r="HT413" s="5"/>
      <c r="HU413" s="5"/>
      <c r="HV413" s="5"/>
      <c r="HW413" s="5"/>
      <c r="HX413" s="5"/>
      <c r="HY413" s="5"/>
      <c r="HZ413" s="5"/>
      <c r="IA413" s="5"/>
      <c r="IB413" s="5"/>
      <c r="IC413" s="5"/>
      <c r="ID413" s="5"/>
      <c r="IE413" s="5"/>
      <c r="IF413" s="5"/>
      <c r="IG413" s="5"/>
      <c r="IH413" s="5"/>
      <c r="II413" s="5"/>
      <c r="IJ413" s="5"/>
      <c r="IK413" s="5"/>
      <c r="IL413" s="5"/>
      <c r="IM413" s="5"/>
      <c r="IN413" s="5"/>
      <c r="IO413" s="5"/>
      <c r="IP413" s="5"/>
      <c r="IQ413" s="5"/>
      <c r="IR413" s="5"/>
      <c r="IS413" s="5"/>
      <c r="IT413" s="5"/>
      <c r="IU413" s="5"/>
      <c r="IV413" s="5"/>
      <c r="IW413" s="5"/>
      <c r="IX413" s="5"/>
      <c r="IY413" s="5"/>
      <c r="IZ413" s="5"/>
      <c r="JA413" s="5"/>
      <c r="JB413" s="5"/>
      <c r="JC413" s="5"/>
      <c r="JD413" s="5"/>
      <c r="JE413" s="5"/>
      <c r="JF413" s="5"/>
      <c r="JG413" s="5"/>
      <c r="JH413" s="5"/>
      <c r="JI413" s="5"/>
      <c r="JJ413" s="5"/>
      <c r="JK413" s="5"/>
      <c r="JL413" s="5"/>
      <c r="JM413" s="5"/>
      <c r="JN413" s="5"/>
      <c r="JO413" s="5"/>
      <c r="JP413" s="5"/>
      <c r="JQ413" s="5"/>
      <c r="JR413" s="5"/>
      <c r="JS413" s="5"/>
      <c r="JT413" s="5"/>
      <c r="JU413" s="5"/>
      <c r="JV413" s="5"/>
      <c r="JW413" s="5"/>
      <c r="JX413" s="5"/>
      <c r="JY413" s="5"/>
      <c r="JZ413" s="5"/>
      <c r="KA413" s="5"/>
      <c r="KB413" s="5"/>
      <c r="KC413" s="5"/>
      <c r="KD413" s="5"/>
      <c r="KE413" s="5"/>
      <c r="KF413" s="5"/>
      <c r="KG413" s="5"/>
      <c r="KH413" s="5"/>
      <c r="KI413" s="5"/>
      <c r="KJ413" s="5"/>
      <c r="KK413" s="5"/>
      <c r="KL413" s="5"/>
      <c r="KM413" s="5"/>
      <c r="KN413" s="5"/>
      <c r="KO413" s="5"/>
      <c r="KP413" s="5"/>
      <c r="KQ413" s="5"/>
      <c r="KR413" s="5"/>
      <c r="KS413" s="5"/>
      <c r="KT413" s="5"/>
      <c r="KU413" s="5"/>
      <c r="KV413" s="5"/>
      <c r="KW413" s="5"/>
      <c r="KX413" s="5"/>
      <c r="KY413" s="5"/>
      <c r="KZ413" s="5"/>
      <c r="LA413" s="5"/>
      <c r="LB413" s="5"/>
      <c r="LC413" s="5"/>
      <c r="LD413" s="5"/>
      <c r="LE413" s="5"/>
      <c r="LF413" s="5"/>
      <c r="LG413" s="5"/>
      <c r="LH413" s="5"/>
      <c r="LI413" s="5"/>
      <c r="LJ413" s="5"/>
      <c r="LK413" s="5"/>
      <c r="LL413" s="5"/>
      <c r="LM413" s="5"/>
      <c r="LN413" s="5"/>
      <c r="LO413" s="5"/>
      <c r="LP413" s="5"/>
      <c r="LQ413" s="5"/>
      <c r="LR413" s="5"/>
      <c r="LS413" s="5"/>
      <c r="LT413" s="5"/>
      <c r="LU413" s="5"/>
      <c r="LV413" s="5"/>
      <c r="LW413" s="5"/>
      <c r="LX413" s="5"/>
      <c r="LY413" s="5"/>
      <c r="LZ413" s="5"/>
      <c r="MA413" s="5"/>
      <c r="MB413" s="5"/>
      <c r="MC413" s="5"/>
      <c r="MD413" s="5"/>
      <c r="ME413" s="5"/>
      <c r="MF413" s="5"/>
      <c r="MG413" s="5"/>
      <c r="MH413" s="5"/>
      <c r="MI413" s="5"/>
      <c r="MJ413" s="5"/>
      <c r="MK413" s="5"/>
      <c r="ML413" s="5"/>
      <c r="MM413" s="5"/>
      <c r="MN413" s="5"/>
      <c r="MO413" s="5"/>
      <c r="MP413" s="5"/>
      <c r="MQ413" s="5"/>
      <c r="MR413" s="5"/>
      <c r="MS413" s="5"/>
      <c r="MT413" s="5"/>
      <c r="MU413" s="5"/>
      <c r="MV413" s="5"/>
      <c r="MW413" s="5"/>
      <c r="MX413" s="5"/>
      <c r="MY413" s="5"/>
      <c r="MZ413" s="5"/>
      <c r="NA413" s="5"/>
      <c r="NB413" s="5"/>
      <c r="NC413" s="5"/>
      <c r="ND413" s="5"/>
      <c r="NE413" s="5"/>
      <c r="NF413" s="5"/>
      <c r="NG413" s="5"/>
      <c r="NH413" s="5"/>
      <c r="NI413" s="5"/>
      <c r="NJ413" s="5"/>
      <c r="NK413" s="5"/>
      <c r="NL413" s="5"/>
      <c r="NM413" s="5"/>
      <c r="NN413" s="5"/>
      <c r="NO413" s="5"/>
      <c r="NP413" s="5"/>
      <c r="NQ413" s="5"/>
      <c r="NR413" s="5"/>
      <c r="NS413" s="5"/>
      <c r="NT413" s="5"/>
      <c r="NU413" s="5"/>
      <c r="NV413" s="5"/>
      <c r="NW413" s="5"/>
      <c r="NX413" s="5"/>
      <c r="NY413" s="5"/>
      <c r="NZ413" s="5"/>
      <c r="OA413" s="5"/>
      <c r="OB413" s="5"/>
      <c r="OC413" s="5"/>
      <c r="OD413" s="5"/>
      <c r="OE413" s="5"/>
      <c r="OF413" s="5"/>
      <c r="OG413" s="5"/>
      <c r="OH413" s="5"/>
      <c r="OI413" s="5"/>
      <c r="OJ413" s="5"/>
      <c r="OK413" s="5"/>
      <c r="OL413" s="5"/>
      <c r="OM413" s="5"/>
      <c r="ON413" s="5"/>
      <c r="OO413" s="5"/>
      <c r="OP413" s="5"/>
      <c r="OQ413" s="5"/>
      <c r="OR413" s="5"/>
      <c r="OS413" s="5"/>
      <c r="OT413" s="5"/>
      <c r="OU413" s="5"/>
      <c r="OV413" s="5"/>
      <c r="OW413" s="5"/>
      <c r="OX413" s="5"/>
      <c r="OY413" s="5"/>
      <c r="OZ413" s="5"/>
      <c r="PA413" s="5"/>
      <c r="PB413" s="5"/>
      <c r="PC413" s="5"/>
      <c r="PD413" s="5"/>
      <c r="PE413" s="5"/>
      <c r="PF413" s="5"/>
      <c r="PG413" s="5"/>
      <c r="PH413" s="5"/>
      <c r="PI413" s="5"/>
      <c r="PJ413" s="5"/>
      <c r="PK413" s="5"/>
      <c r="PL413" s="5"/>
      <c r="PM413" s="5"/>
      <c r="PN413" s="5"/>
      <c r="PO413" s="5"/>
      <c r="PP413" s="5"/>
      <c r="PQ413" s="5"/>
      <c r="PR413" s="5"/>
      <c r="PS413" s="5"/>
      <c r="PT413" s="5"/>
      <c r="PU413" s="5"/>
      <c r="PV413" s="5"/>
      <c r="PW413" s="5"/>
      <c r="PX413" s="5"/>
      <c r="PY413" s="5"/>
      <c r="PZ413" s="5"/>
      <c r="QA413" s="5"/>
      <c r="QB413" s="5"/>
      <c r="QC413" s="5"/>
      <c r="QD413" s="5"/>
      <c r="QE413" s="5"/>
      <c r="QF413" s="5"/>
      <c r="QG413" s="5"/>
      <c r="QH413" s="5"/>
      <c r="QI413" s="5"/>
      <c r="QJ413" s="5"/>
      <c r="QK413" s="5"/>
      <c r="QL413" s="5"/>
      <c r="QM413" s="5"/>
      <c r="QN413" s="5"/>
      <c r="QO413" s="5"/>
      <c r="QP413" s="5"/>
      <c r="QQ413" s="5"/>
      <c r="QR413" s="5"/>
      <c r="QS413" s="5"/>
      <c r="QT413" s="5"/>
      <c r="QU413" s="5"/>
      <c r="QV413" s="5"/>
      <c r="QW413" s="5"/>
      <c r="QX413" s="5"/>
      <c r="QY413" s="5"/>
      <c r="QZ413" s="5"/>
      <c r="RA413" s="5"/>
      <c r="RB413" s="5"/>
      <c r="RC413" s="5"/>
      <c r="RD413" s="5"/>
      <c r="RE413" s="5"/>
      <c r="RF413" s="5"/>
      <c r="RG413" s="5"/>
      <c r="RH413" s="5"/>
      <c r="RI413" s="5"/>
      <c r="RJ413" s="5"/>
      <c r="RK413" s="5"/>
      <c r="RL413" s="5"/>
      <c r="RM413" s="5"/>
      <c r="RN413" s="5"/>
      <c r="RO413" s="5"/>
      <c r="RP413" s="5"/>
      <c r="RQ413" s="5"/>
      <c r="RR413" s="5"/>
      <c r="RS413" s="5"/>
      <c r="RT413" s="5"/>
      <c r="RU413" s="5"/>
      <c r="RV413" s="5"/>
      <c r="RW413" s="5"/>
      <c r="RX413" s="5"/>
      <c r="RY413" s="5"/>
      <c r="RZ413" s="5"/>
      <c r="SA413" s="5"/>
      <c r="SB413" s="5"/>
      <c r="SC413" s="5"/>
      <c r="SD413" s="5"/>
      <c r="SE413" s="5"/>
      <c r="SF413" s="5"/>
      <c r="SG413" s="5"/>
      <c r="SH413" s="5"/>
      <c r="SI413" s="5"/>
      <c r="SJ413" s="5"/>
      <c r="SK413" s="5"/>
      <c r="SL413" s="5"/>
      <c r="SM413" s="5"/>
      <c r="SN413" s="5"/>
      <c r="SO413" s="5"/>
      <c r="SP413" s="5"/>
      <c r="SQ413" s="5"/>
      <c r="SR413" s="5"/>
      <c r="SS413" s="5"/>
      <c r="ST413" s="5"/>
      <c r="SU413" s="5"/>
      <c r="SV413" s="5"/>
      <c r="SW413" s="5"/>
      <c r="SX413" s="5"/>
      <c r="SY413" s="5"/>
      <c r="SZ413" s="5"/>
      <c r="TA413" s="5"/>
      <c r="TB413" s="5"/>
      <c r="TC413" s="5"/>
      <c r="TD413" s="5"/>
      <c r="TE413" s="5"/>
      <c r="TF413" s="5"/>
      <c r="TG413" s="5"/>
      <c r="TH413" s="5"/>
      <c r="TI413" s="5"/>
      <c r="TJ413" s="5"/>
      <c r="TK413" s="5"/>
      <c r="TL413" s="5"/>
      <c r="TM413" s="5"/>
      <c r="TN413" s="5"/>
      <c r="TO413" s="5"/>
      <c r="TP413" s="5"/>
      <c r="TQ413" s="5"/>
      <c r="TR413" s="5"/>
      <c r="TS413" s="5"/>
      <c r="TT413" s="5"/>
      <c r="TU413" s="5"/>
      <c r="TV413" s="5"/>
      <c r="TW413" s="5"/>
      <c r="TX413" s="5"/>
      <c r="TY413" s="5"/>
      <c r="TZ413" s="5"/>
      <c r="UA413" s="5"/>
      <c r="UB413" s="5"/>
      <c r="UC413" s="5"/>
      <c r="UD413" s="5"/>
      <c r="UE413" s="5"/>
      <c r="UF413" s="5"/>
      <c r="UG413" s="5"/>
      <c r="UH413" s="5"/>
      <c r="UI413" s="5"/>
      <c r="UJ413" s="5"/>
      <c r="UK413" s="5"/>
      <c r="UL413" s="5"/>
      <c r="UM413" s="5"/>
      <c r="UN413" s="5"/>
      <c r="UO413" s="5"/>
      <c r="UP413" s="5"/>
      <c r="UQ413" s="5"/>
      <c r="UR413" s="5"/>
      <c r="US413" s="5"/>
      <c r="UT413" s="5"/>
      <c r="UU413" s="5"/>
      <c r="UV413" s="5"/>
      <c r="UW413" s="5"/>
      <c r="UX413" s="5"/>
      <c r="UY413" s="5"/>
      <c r="UZ413" s="5"/>
      <c r="VA413" s="5"/>
      <c r="VB413" s="5"/>
      <c r="VC413" s="5"/>
      <c r="VD413" s="5"/>
      <c r="VE413" s="5"/>
      <c r="VF413" s="5"/>
      <c r="VG413" s="5"/>
      <c r="VH413" s="5"/>
      <c r="VI413" s="5"/>
      <c r="VJ413" s="5"/>
      <c r="VK413" s="5"/>
      <c r="VL413" s="5"/>
      <c r="VM413" s="5"/>
      <c r="VN413" s="5"/>
      <c r="VO413" s="5"/>
      <c r="VP413" s="5"/>
      <c r="VQ413" s="5"/>
      <c r="VR413" s="5"/>
      <c r="VS413" s="5"/>
      <c r="VT413" s="5"/>
      <c r="VU413" s="5"/>
      <c r="VV413" s="5"/>
      <c r="VW413" s="5"/>
      <c r="VX413" s="5"/>
      <c r="VY413" s="5"/>
      <c r="VZ413" s="5"/>
      <c r="WA413" s="5"/>
      <c r="WB413" s="5"/>
      <c r="WC413" s="5"/>
      <c r="WD413" s="5"/>
      <c r="WE413" s="5"/>
      <c r="WF413" s="5"/>
      <c r="WG413" s="5"/>
      <c r="WH413" s="5"/>
      <c r="WI413" s="5"/>
      <c r="WJ413" s="5"/>
      <c r="WK413" s="5"/>
      <c r="WL413" s="5"/>
      <c r="WM413" s="5"/>
      <c r="WN413" s="5"/>
      <c r="WO413" s="5"/>
      <c r="WP413" s="5"/>
      <c r="WQ413" s="5"/>
      <c r="WR413" s="5"/>
      <c r="WS413" s="5"/>
      <c r="WT413" s="5"/>
      <c r="WU413" s="5"/>
      <c r="WV413" s="5"/>
      <c r="WW413" s="5"/>
      <c r="WX413" s="5"/>
      <c r="WY413" s="5"/>
      <c r="WZ413" s="5"/>
      <c r="XA413" s="5"/>
      <c r="XB413" s="5"/>
      <c r="XC413" s="5"/>
      <c r="XD413" s="5"/>
      <c r="XE413" s="5"/>
      <c r="XF413" s="5"/>
      <c r="XG413" s="5"/>
      <c r="XH413" s="5"/>
      <c r="XI413" s="5"/>
      <c r="XJ413" s="5"/>
      <c r="XK413" s="5"/>
      <c r="XL413" s="5"/>
      <c r="XM413" s="5"/>
      <c r="XN413" s="5"/>
      <c r="XO413" s="5"/>
      <c r="XP413" s="5"/>
      <c r="XQ413" s="5"/>
      <c r="XR413" s="5"/>
      <c r="XS413" s="5"/>
      <c r="XT413" s="5"/>
      <c r="XU413" s="5"/>
      <c r="XV413" s="5"/>
      <c r="XW413" s="5"/>
    </row>
    <row r="414" spans="39:647" x14ac:dyDescent="0.4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c r="EU414" s="5"/>
      <c r="EV414" s="5"/>
      <c r="EW414" s="5"/>
      <c r="EX414" s="5"/>
      <c r="EY414" s="5"/>
      <c r="EZ414" s="5"/>
      <c r="FA414" s="5"/>
      <c r="FB414" s="5"/>
      <c r="FC414" s="5"/>
      <c r="FD414" s="5"/>
      <c r="FE414" s="5"/>
      <c r="FF414" s="5"/>
      <c r="FG414" s="5"/>
      <c r="FH414" s="5"/>
      <c r="FI414" s="5"/>
      <c r="FJ414" s="5"/>
      <c r="FK414" s="5"/>
      <c r="FL414" s="5"/>
      <c r="FM414" s="5"/>
      <c r="FN414" s="5"/>
      <c r="FO414" s="5"/>
      <c r="FP414" s="5"/>
      <c r="FQ414" s="5"/>
      <c r="FR414" s="5"/>
      <c r="FS414" s="5"/>
      <c r="FT414" s="5"/>
      <c r="FU414" s="5"/>
      <c r="FV414" s="5"/>
      <c r="FW414" s="5"/>
      <c r="FX414" s="5"/>
      <c r="FY414" s="5"/>
      <c r="FZ414" s="5"/>
      <c r="GA414" s="5"/>
      <c r="GB414" s="5"/>
      <c r="GC414" s="5"/>
      <c r="GD414" s="5"/>
      <c r="GE414" s="5"/>
      <c r="GF414" s="5"/>
      <c r="GG414" s="5"/>
      <c r="GH414" s="5"/>
      <c r="GI414" s="5"/>
      <c r="GJ414" s="5"/>
      <c r="GK414" s="5"/>
      <c r="GL414" s="5"/>
      <c r="GM414" s="5"/>
      <c r="GN414" s="5"/>
      <c r="GO414" s="5"/>
      <c r="GP414" s="5"/>
      <c r="GQ414" s="5"/>
      <c r="GR414" s="5"/>
      <c r="GS414" s="5"/>
      <c r="GT414" s="5"/>
      <c r="GU414" s="5"/>
      <c r="GV414" s="5"/>
      <c r="GW414" s="5"/>
      <c r="GX414" s="5"/>
      <c r="GY414" s="5"/>
      <c r="GZ414" s="5"/>
      <c r="HA414" s="5"/>
      <c r="HB414" s="5"/>
      <c r="HC414" s="5"/>
      <c r="HD414" s="5"/>
      <c r="HE414" s="5"/>
      <c r="HF414" s="5"/>
      <c r="HG414" s="5"/>
      <c r="HH414" s="5"/>
      <c r="HI414" s="5"/>
      <c r="HJ414" s="5"/>
      <c r="HK414" s="5"/>
      <c r="HL414" s="5"/>
      <c r="HM414" s="5"/>
      <c r="HN414" s="5"/>
      <c r="HO414" s="5"/>
      <c r="HP414" s="5"/>
      <c r="HQ414" s="5"/>
      <c r="HR414" s="5"/>
      <c r="HS414" s="5"/>
      <c r="HT414" s="5"/>
      <c r="HU414" s="5"/>
      <c r="HV414" s="5"/>
      <c r="HW414" s="5"/>
      <c r="HX414" s="5"/>
      <c r="HY414" s="5"/>
      <c r="HZ414" s="5"/>
      <c r="IA414" s="5"/>
      <c r="IB414" s="5"/>
      <c r="IC414" s="5"/>
      <c r="ID414" s="5"/>
      <c r="IE414" s="5"/>
      <c r="IF414" s="5"/>
      <c r="IG414" s="5"/>
      <c r="IH414" s="5"/>
      <c r="II414" s="5"/>
      <c r="IJ414" s="5"/>
      <c r="IK414" s="5"/>
      <c r="IL414" s="5"/>
      <c r="IM414" s="5"/>
      <c r="IN414" s="5"/>
      <c r="IO414" s="5"/>
      <c r="IP414" s="5"/>
      <c r="IQ414" s="5"/>
      <c r="IR414" s="5"/>
      <c r="IS414" s="5"/>
      <c r="IT414" s="5"/>
      <c r="IU414" s="5"/>
      <c r="IV414" s="5"/>
      <c r="IW414" s="5"/>
      <c r="IX414" s="5"/>
      <c r="IY414" s="5"/>
      <c r="IZ414" s="5"/>
      <c r="JA414" s="5"/>
      <c r="JB414" s="5"/>
      <c r="JC414" s="5"/>
      <c r="JD414" s="5"/>
      <c r="JE414" s="5"/>
      <c r="JF414" s="5"/>
      <c r="JG414" s="5"/>
      <c r="JH414" s="5"/>
      <c r="JI414" s="5"/>
      <c r="JJ414" s="5"/>
      <c r="JK414" s="5"/>
      <c r="JL414" s="5"/>
      <c r="JM414" s="5"/>
      <c r="JN414" s="5"/>
      <c r="JO414" s="5"/>
      <c r="JP414" s="5"/>
      <c r="JQ414" s="5"/>
      <c r="JR414" s="5"/>
      <c r="JS414" s="5"/>
      <c r="JT414" s="5"/>
      <c r="JU414" s="5"/>
      <c r="JV414" s="5"/>
      <c r="JW414" s="5"/>
      <c r="JX414" s="5"/>
      <c r="JY414" s="5"/>
      <c r="JZ414" s="5"/>
      <c r="KA414" s="5"/>
      <c r="KB414" s="5"/>
      <c r="KC414" s="5"/>
      <c r="KD414" s="5"/>
      <c r="KE414" s="5"/>
      <c r="KF414" s="5"/>
      <c r="KG414" s="5"/>
      <c r="KH414" s="5"/>
      <c r="KI414" s="5"/>
      <c r="KJ414" s="5"/>
      <c r="KK414" s="5"/>
      <c r="KL414" s="5"/>
      <c r="KM414" s="5"/>
      <c r="KN414" s="5"/>
      <c r="KO414" s="5"/>
      <c r="KP414" s="5"/>
      <c r="KQ414" s="5"/>
      <c r="KR414" s="5"/>
      <c r="KS414" s="5"/>
      <c r="KT414" s="5"/>
      <c r="KU414" s="5"/>
      <c r="KV414" s="5"/>
      <c r="KW414" s="5"/>
      <c r="KX414" s="5"/>
      <c r="KY414" s="5"/>
      <c r="KZ414" s="5"/>
      <c r="LA414" s="5"/>
      <c r="LB414" s="5"/>
      <c r="LC414" s="5"/>
      <c r="LD414" s="5"/>
      <c r="LE414" s="5"/>
      <c r="LF414" s="5"/>
      <c r="LG414" s="5"/>
      <c r="LH414" s="5"/>
      <c r="LI414" s="5"/>
      <c r="LJ414" s="5"/>
      <c r="LK414" s="5"/>
      <c r="LL414" s="5"/>
      <c r="LM414" s="5"/>
      <c r="LN414" s="5"/>
      <c r="LO414" s="5"/>
      <c r="LP414" s="5"/>
      <c r="LQ414" s="5"/>
      <c r="LR414" s="5"/>
      <c r="LS414" s="5"/>
      <c r="LT414" s="5"/>
      <c r="LU414" s="5"/>
      <c r="LV414" s="5"/>
      <c r="LW414" s="5"/>
      <c r="LX414" s="5"/>
      <c r="LY414" s="5"/>
      <c r="LZ414" s="5"/>
      <c r="MA414" s="5"/>
      <c r="MB414" s="5"/>
      <c r="MC414" s="5"/>
      <c r="MD414" s="5"/>
      <c r="ME414" s="5"/>
      <c r="MF414" s="5"/>
      <c r="MG414" s="5"/>
      <c r="MH414" s="5"/>
      <c r="MI414" s="5"/>
      <c r="MJ414" s="5"/>
      <c r="MK414" s="5"/>
      <c r="ML414" s="5"/>
      <c r="MM414" s="5"/>
      <c r="MN414" s="5"/>
      <c r="MO414" s="5"/>
      <c r="MP414" s="5"/>
      <c r="MQ414" s="5"/>
      <c r="MR414" s="5"/>
      <c r="MS414" s="5"/>
      <c r="MT414" s="5"/>
      <c r="MU414" s="5"/>
      <c r="MV414" s="5"/>
      <c r="MW414" s="5"/>
      <c r="MX414" s="5"/>
      <c r="MY414" s="5"/>
      <c r="MZ414" s="5"/>
      <c r="NA414" s="5"/>
      <c r="NB414" s="5"/>
      <c r="NC414" s="5"/>
      <c r="ND414" s="5"/>
      <c r="NE414" s="5"/>
      <c r="NF414" s="5"/>
      <c r="NG414" s="5"/>
      <c r="NH414" s="5"/>
      <c r="NI414" s="5"/>
      <c r="NJ414" s="5"/>
      <c r="NK414" s="5"/>
      <c r="NL414" s="5"/>
      <c r="NM414" s="5"/>
      <c r="NN414" s="5"/>
      <c r="NO414" s="5"/>
      <c r="NP414" s="5"/>
      <c r="NQ414" s="5"/>
      <c r="NR414" s="5"/>
      <c r="NS414" s="5"/>
      <c r="NT414" s="5"/>
      <c r="NU414" s="5"/>
      <c r="NV414" s="5"/>
      <c r="NW414" s="5"/>
      <c r="NX414" s="5"/>
      <c r="NY414" s="5"/>
      <c r="NZ414" s="5"/>
      <c r="OA414" s="5"/>
      <c r="OB414" s="5"/>
      <c r="OC414" s="5"/>
      <c r="OD414" s="5"/>
      <c r="OE414" s="5"/>
      <c r="OF414" s="5"/>
      <c r="OG414" s="5"/>
      <c r="OH414" s="5"/>
      <c r="OI414" s="5"/>
      <c r="OJ414" s="5"/>
      <c r="OK414" s="5"/>
      <c r="OL414" s="5"/>
      <c r="OM414" s="5"/>
      <c r="ON414" s="5"/>
      <c r="OO414" s="5"/>
      <c r="OP414" s="5"/>
      <c r="OQ414" s="5"/>
      <c r="OR414" s="5"/>
      <c r="OS414" s="5"/>
      <c r="OT414" s="5"/>
      <c r="OU414" s="5"/>
      <c r="OV414" s="5"/>
      <c r="OW414" s="5"/>
      <c r="OX414" s="5"/>
      <c r="OY414" s="5"/>
      <c r="OZ414" s="5"/>
      <c r="PA414" s="5"/>
      <c r="PB414" s="5"/>
      <c r="PC414" s="5"/>
      <c r="PD414" s="5"/>
      <c r="PE414" s="5"/>
      <c r="PF414" s="5"/>
      <c r="PG414" s="5"/>
      <c r="PH414" s="5"/>
      <c r="PI414" s="5"/>
      <c r="PJ414" s="5"/>
      <c r="PK414" s="5"/>
      <c r="PL414" s="5"/>
      <c r="PM414" s="5"/>
      <c r="PN414" s="5"/>
      <c r="PO414" s="5"/>
      <c r="PP414" s="5"/>
      <c r="PQ414" s="5"/>
      <c r="PR414" s="5"/>
      <c r="PS414" s="5"/>
      <c r="PT414" s="5"/>
      <c r="PU414" s="5"/>
      <c r="PV414" s="5"/>
      <c r="PW414" s="5"/>
      <c r="PX414" s="5"/>
      <c r="PY414" s="5"/>
      <c r="PZ414" s="5"/>
      <c r="QA414" s="5"/>
      <c r="QB414" s="5"/>
      <c r="QC414" s="5"/>
      <c r="QD414" s="5"/>
      <c r="QE414" s="5"/>
      <c r="QF414" s="5"/>
      <c r="QG414" s="5"/>
      <c r="QH414" s="5"/>
      <c r="QI414" s="5"/>
      <c r="QJ414" s="5"/>
      <c r="QK414" s="5"/>
      <c r="QL414" s="5"/>
      <c r="QM414" s="5"/>
      <c r="QN414" s="5"/>
      <c r="QO414" s="5"/>
      <c r="QP414" s="5"/>
      <c r="QQ414" s="5"/>
      <c r="QR414" s="5"/>
      <c r="QS414" s="5"/>
      <c r="QT414" s="5"/>
      <c r="QU414" s="5"/>
      <c r="QV414" s="5"/>
      <c r="QW414" s="5"/>
      <c r="QX414" s="5"/>
      <c r="QY414" s="5"/>
      <c r="QZ414" s="5"/>
      <c r="RA414" s="5"/>
      <c r="RB414" s="5"/>
      <c r="RC414" s="5"/>
      <c r="RD414" s="5"/>
      <c r="RE414" s="5"/>
      <c r="RF414" s="5"/>
      <c r="RG414" s="5"/>
      <c r="RH414" s="5"/>
      <c r="RI414" s="5"/>
      <c r="RJ414" s="5"/>
      <c r="RK414" s="5"/>
      <c r="RL414" s="5"/>
      <c r="RM414" s="5"/>
      <c r="RN414" s="5"/>
      <c r="RO414" s="5"/>
      <c r="RP414" s="5"/>
      <c r="RQ414" s="5"/>
      <c r="RR414" s="5"/>
      <c r="RS414" s="5"/>
      <c r="RT414" s="5"/>
      <c r="RU414" s="5"/>
      <c r="RV414" s="5"/>
      <c r="RW414" s="5"/>
      <c r="RX414" s="5"/>
      <c r="RY414" s="5"/>
      <c r="RZ414" s="5"/>
      <c r="SA414" s="5"/>
      <c r="SB414" s="5"/>
      <c r="SC414" s="5"/>
      <c r="SD414" s="5"/>
      <c r="SE414" s="5"/>
      <c r="SF414" s="5"/>
      <c r="SG414" s="5"/>
      <c r="SH414" s="5"/>
      <c r="SI414" s="5"/>
      <c r="SJ414" s="5"/>
      <c r="SK414" s="5"/>
      <c r="SL414" s="5"/>
      <c r="SM414" s="5"/>
      <c r="SN414" s="5"/>
      <c r="SO414" s="5"/>
      <c r="SP414" s="5"/>
      <c r="SQ414" s="5"/>
      <c r="SR414" s="5"/>
      <c r="SS414" s="5"/>
      <c r="ST414" s="5"/>
      <c r="SU414" s="5"/>
      <c r="SV414" s="5"/>
      <c r="SW414" s="5"/>
      <c r="SX414" s="5"/>
      <c r="SY414" s="5"/>
      <c r="SZ414" s="5"/>
      <c r="TA414" s="5"/>
      <c r="TB414" s="5"/>
      <c r="TC414" s="5"/>
      <c r="TD414" s="5"/>
      <c r="TE414" s="5"/>
      <c r="TF414" s="5"/>
      <c r="TG414" s="5"/>
      <c r="TH414" s="5"/>
      <c r="TI414" s="5"/>
      <c r="TJ414" s="5"/>
      <c r="TK414" s="5"/>
      <c r="TL414" s="5"/>
      <c r="TM414" s="5"/>
      <c r="TN414" s="5"/>
      <c r="TO414" s="5"/>
      <c r="TP414" s="5"/>
      <c r="TQ414" s="5"/>
      <c r="TR414" s="5"/>
      <c r="TS414" s="5"/>
      <c r="TT414" s="5"/>
      <c r="TU414" s="5"/>
      <c r="TV414" s="5"/>
      <c r="TW414" s="5"/>
      <c r="TX414" s="5"/>
      <c r="TY414" s="5"/>
      <c r="TZ414" s="5"/>
      <c r="UA414" s="5"/>
      <c r="UB414" s="5"/>
      <c r="UC414" s="5"/>
      <c r="UD414" s="5"/>
      <c r="UE414" s="5"/>
      <c r="UF414" s="5"/>
      <c r="UG414" s="5"/>
      <c r="UH414" s="5"/>
      <c r="UI414" s="5"/>
      <c r="UJ414" s="5"/>
      <c r="UK414" s="5"/>
      <c r="UL414" s="5"/>
      <c r="UM414" s="5"/>
      <c r="UN414" s="5"/>
      <c r="UO414" s="5"/>
      <c r="UP414" s="5"/>
      <c r="UQ414" s="5"/>
      <c r="UR414" s="5"/>
      <c r="US414" s="5"/>
      <c r="UT414" s="5"/>
      <c r="UU414" s="5"/>
      <c r="UV414" s="5"/>
      <c r="UW414" s="5"/>
      <c r="UX414" s="5"/>
      <c r="UY414" s="5"/>
      <c r="UZ414" s="5"/>
      <c r="VA414" s="5"/>
      <c r="VB414" s="5"/>
      <c r="VC414" s="5"/>
      <c r="VD414" s="5"/>
      <c r="VE414" s="5"/>
      <c r="VF414" s="5"/>
      <c r="VG414" s="5"/>
      <c r="VH414" s="5"/>
      <c r="VI414" s="5"/>
      <c r="VJ414" s="5"/>
      <c r="VK414" s="5"/>
      <c r="VL414" s="5"/>
      <c r="VM414" s="5"/>
      <c r="VN414" s="5"/>
      <c r="VO414" s="5"/>
      <c r="VP414" s="5"/>
      <c r="VQ414" s="5"/>
      <c r="VR414" s="5"/>
      <c r="VS414" s="5"/>
      <c r="VT414" s="5"/>
      <c r="VU414" s="5"/>
      <c r="VV414" s="5"/>
      <c r="VW414" s="5"/>
      <c r="VX414" s="5"/>
      <c r="VY414" s="5"/>
      <c r="VZ414" s="5"/>
      <c r="WA414" s="5"/>
      <c r="WB414" s="5"/>
      <c r="WC414" s="5"/>
      <c r="WD414" s="5"/>
      <c r="WE414" s="5"/>
      <c r="WF414" s="5"/>
      <c r="WG414" s="5"/>
      <c r="WH414" s="5"/>
      <c r="WI414" s="5"/>
      <c r="WJ414" s="5"/>
      <c r="WK414" s="5"/>
      <c r="WL414" s="5"/>
      <c r="WM414" s="5"/>
      <c r="WN414" s="5"/>
      <c r="WO414" s="5"/>
      <c r="WP414" s="5"/>
      <c r="WQ414" s="5"/>
      <c r="WR414" s="5"/>
      <c r="WS414" s="5"/>
      <c r="WT414" s="5"/>
      <c r="WU414" s="5"/>
      <c r="WV414" s="5"/>
      <c r="WW414" s="5"/>
      <c r="WX414" s="5"/>
      <c r="WY414" s="5"/>
      <c r="WZ414" s="5"/>
      <c r="XA414" s="5"/>
      <c r="XB414" s="5"/>
      <c r="XC414" s="5"/>
      <c r="XD414" s="5"/>
      <c r="XE414" s="5"/>
      <c r="XF414" s="5"/>
      <c r="XG414" s="5"/>
      <c r="XH414" s="5"/>
      <c r="XI414" s="5"/>
      <c r="XJ414" s="5"/>
      <c r="XK414" s="5"/>
      <c r="XL414" s="5"/>
      <c r="XM414" s="5"/>
      <c r="XN414" s="5"/>
      <c r="XO414" s="5"/>
      <c r="XP414" s="5"/>
      <c r="XQ414" s="5"/>
      <c r="XR414" s="5"/>
      <c r="XS414" s="5"/>
      <c r="XT414" s="5"/>
      <c r="XU414" s="5"/>
      <c r="XV414" s="5"/>
      <c r="XW414" s="5"/>
    </row>
    <row r="415" spans="39:647" x14ac:dyDescent="0.45">
      <c r="AM415" s="5"/>
      <c r="AN415" s="5"/>
      <c r="AO415" s="5"/>
      <c r="AP415" s="5"/>
      <c r="AQ415" s="5"/>
      <c r="AR415" s="5"/>
      <c r="AS415" s="5"/>
      <c r="AT415" s="5"/>
      <c r="AU415" s="5"/>
      <c r="AV415" s="5"/>
      <c r="AW415" s="5"/>
      <c r="AX415" s="5"/>
      <c r="AY415" s="5"/>
      <c r="AZ415" s="5"/>
      <c r="BA415" s="5"/>
      <c r="BB415" s="5"/>
      <c r="BC415" s="5"/>
      <c r="BD415" s="5"/>
      <c r="BE415" s="5"/>
      <c r="BF415" s="5"/>
      <c r="BG415" s="5"/>
      <c r="BH415" s="5"/>
      <c r="BI415" s="5"/>
      <c r="BJ415" s="5"/>
      <c r="BK415" s="5"/>
      <c r="BL415" s="5"/>
      <c r="BM415" s="5"/>
      <c r="BN415" s="5"/>
      <c r="BO415" s="5"/>
      <c r="BP415" s="5"/>
      <c r="BQ415" s="5"/>
      <c r="BR415" s="5"/>
      <c r="BS415" s="5"/>
      <c r="BT415" s="5"/>
      <c r="BU415" s="5"/>
      <c r="BV415" s="5"/>
      <c r="BW415" s="5"/>
      <c r="BX415" s="5"/>
      <c r="BY415" s="5"/>
      <c r="BZ415" s="5"/>
      <c r="CA415" s="5"/>
      <c r="CB415" s="5"/>
      <c r="CC415" s="5"/>
      <c r="CD415" s="5"/>
      <c r="CE415" s="5"/>
      <c r="CF415" s="5"/>
      <c r="CG415" s="5"/>
      <c r="CH415" s="5"/>
      <c r="CI415" s="5"/>
      <c r="CJ415" s="5"/>
      <c r="CK415" s="5"/>
      <c r="CL415" s="5"/>
      <c r="CM415" s="5"/>
      <c r="CN415" s="5"/>
      <c r="CO415" s="5"/>
      <c r="CP415" s="5"/>
      <c r="CQ415" s="5"/>
      <c r="CR415" s="5"/>
      <c r="CS415" s="5"/>
      <c r="CT415" s="5"/>
      <c r="CU415" s="5"/>
      <c r="CV415" s="5"/>
      <c r="CW415" s="5"/>
      <c r="CX415" s="5"/>
      <c r="CY415" s="5"/>
      <c r="CZ415" s="5"/>
      <c r="DA415" s="5"/>
      <c r="DB415" s="5"/>
      <c r="DC415" s="5"/>
      <c r="DD415" s="5"/>
      <c r="DE415" s="5"/>
      <c r="DF415" s="5"/>
      <c r="DG415" s="5"/>
      <c r="DH415" s="5"/>
      <c r="DI415" s="5"/>
      <c r="DJ415" s="5"/>
      <c r="DK415" s="5"/>
      <c r="DL415" s="5"/>
      <c r="DM415" s="5"/>
      <c r="DN415" s="5"/>
      <c r="DO415" s="5"/>
      <c r="DP415" s="5"/>
      <c r="DQ415" s="5"/>
      <c r="DR415" s="5"/>
      <c r="DS415" s="5"/>
      <c r="DT415" s="5"/>
      <c r="DU415" s="5"/>
      <c r="DV415" s="5"/>
      <c r="DW415" s="5"/>
      <c r="DX415" s="5"/>
      <c r="DY415" s="5"/>
      <c r="DZ415" s="5"/>
      <c r="EA415" s="5"/>
      <c r="EB415" s="5"/>
      <c r="EC415" s="5"/>
      <c r="ED415" s="5"/>
      <c r="EE415" s="5"/>
      <c r="EF415" s="5"/>
      <c r="EG415" s="5"/>
      <c r="EH415" s="5"/>
      <c r="EI415" s="5"/>
      <c r="EJ415" s="5"/>
      <c r="EK415" s="5"/>
      <c r="EL415" s="5"/>
      <c r="EM415" s="5"/>
      <c r="EN415" s="5"/>
      <c r="EO415" s="5"/>
      <c r="EP415" s="5"/>
      <c r="EQ415" s="5"/>
      <c r="ER415" s="5"/>
      <c r="ES415" s="5"/>
      <c r="ET415" s="5"/>
      <c r="EU415" s="5"/>
      <c r="EV415" s="5"/>
      <c r="EW415" s="5"/>
      <c r="EX415" s="5"/>
      <c r="EY415" s="5"/>
      <c r="EZ415" s="5"/>
      <c r="FA415" s="5"/>
      <c r="FB415" s="5"/>
      <c r="FC415" s="5"/>
      <c r="FD415" s="5"/>
      <c r="FE415" s="5"/>
      <c r="FF415" s="5"/>
      <c r="FG415" s="5"/>
      <c r="FH415" s="5"/>
      <c r="FI415" s="5"/>
      <c r="FJ415" s="5"/>
      <c r="FK415" s="5"/>
      <c r="FL415" s="5"/>
      <c r="FM415" s="5"/>
      <c r="FN415" s="5"/>
      <c r="FO415" s="5"/>
      <c r="FP415" s="5"/>
      <c r="FQ415" s="5"/>
      <c r="FR415" s="5"/>
      <c r="FS415" s="5"/>
      <c r="FT415" s="5"/>
      <c r="FU415" s="5"/>
      <c r="FV415" s="5"/>
      <c r="FW415" s="5"/>
      <c r="FX415" s="5"/>
      <c r="FY415" s="5"/>
      <c r="FZ415" s="5"/>
      <c r="GA415" s="5"/>
      <c r="GB415" s="5"/>
      <c r="GC415" s="5"/>
      <c r="GD415" s="5"/>
      <c r="GE415" s="5"/>
      <c r="GF415" s="5"/>
      <c r="GG415" s="5"/>
      <c r="GH415" s="5"/>
      <c r="GI415" s="5"/>
      <c r="GJ415" s="5"/>
      <c r="GK415" s="5"/>
      <c r="GL415" s="5"/>
      <c r="GM415" s="5"/>
      <c r="GN415" s="5"/>
      <c r="GO415" s="5"/>
      <c r="GP415" s="5"/>
      <c r="GQ415" s="5"/>
      <c r="GR415" s="5"/>
      <c r="GS415" s="5"/>
      <c r="GT415" s="5"/>
      <c r="GU415" s="5"/>
      <c r="GV415" s="5"/>
      <c r="GW415" s="5"/>
      <c r="GX415" s="5"/>
      <c r="GY415" s="5"/>
      <c r="GZ415" s="5"/>
      <c r="HA415" s="5"/>
      <c r="HB415" s="5"/>
      <c r="HC415" s="5"/>
      <c r="HD415" s="5"/>
      <c r="HE415" s="5"/>
      <c r="HF415" s="5"/>
      <c r="HG415" s="5"/>
      <c r="HH415" s="5"/>
      <c r="HI415" s="5"/>
      <c r="HJ415" s="5"/>
      <c r="HK415" s="5"/>
      <c r="HL415" s="5"/>
      <c r="HM415" s="5"/>
      <c r="HN415" s="5"/>
      <c r="HO415" s="5"/>
      <c r="HP415" s="5"/>
      <c r="HQ415" s="5"/>
      <c r="HR415" s="5"/>
      <c r="HS415" s="5"/>
      <c r="HT415" s="5"/>
      <c r="HU415" s="5"/>
      <c r="HV415" s="5"/>
      <c r="HW415" s="5"/>
      <c r="HX415" s="5"/>
      <c r="HY415" s="5"/>
      <c r="HZ415" s="5"/>
      <c r="IA415" s="5"/>
      <c r="IB415" s="5"/>
      <c r="IC415" s="5"/>
      <c r="ID415" s="5"/>
      <c r="IE415" s="5"/>
      <c r="IF415" s="5"/>
      <c r="IG415" s="5"/>
      <c r="IH415" s="5"/>
      <c r="II415" s="5"/>
      <c r="IJ415" s="5"/>
      <c r="IK415" s="5"/>
      <c r="IL415" s="5"/>
      <c r="IM415" s="5"/>
      <c r="IN415" s="5"/>
      <c r="IO415" s="5"/>
      <c r="IP415" s="5"/>
      <c r="IQ415" s="5"/>
      <c r="IR415" s="5"/>
      <c r="IS415" s="5"/>
      <c r="IT415" s="5"/>
      <c r="IU415" s="5"/>
      <c r="IV415" s="5"/>
      <c r="IW415" s="5"/>
      <c r="IX415" s="5"/>
      <c r="IY415" s="5"/>
      <c r="IZ415" s="5"/>
      <c r="JA415" s="5"/>
      <c r="JB415" s="5"/>
      <c r="JC415" s="5"/>
      <c r="JD415" s="5"/>
      <c r="JE415" s="5"/>
      <c r="JF415" s="5"/>
      <c r="JG415" s="5"/>
      <c r="JH415" s="5"/>
      <c r="JI415" s="5"/>
      <c r="JJ415" s="5"/>
      <c r="JK415" s="5"/>
      <c r="JL415" s="5"/>
      <c r="JM415" s="5"/>
      <c r="JN415" s="5"/>
      <c r="JO415" s="5"/>
      <c r="JP415" s="5"/>
      <c r="JQ415" s="5"/>
      <c r="JR415" s="5"/>
      <c r="JS415" s="5"/>
      <c r="JT415" s="5"/>
      <c r="JU415" s="5"/>
      <c r="JV415" s="5"/>
      <c r="JW415" s="5"/>
      <c r="JX415" s="5"/>
      <c r="JY415" s="5"/>
      <c r="JZ415" s="5"/>
      <c r="KA415" s="5"/>
      <c r="KB415" s="5"/>
      <c r="KC415" s="5"/>
      <c r="KD415" s="5"/>
      <c r="KE415" s="5"/>
      <c r="KF415" s="5"/>
      <c r="KG415" s="5"/>
      <c r="KH415" s="5"/>
      <c r="KI415" s="5"/>
      <c r="KJ415" s="5"/>
      <c r="KK415" s="5"/>
      <c r="KL415" s="5"/>
      <c r="KM415" s="5"/>
      <c r="KN415" s="5"/>
      <c r="KO415" s="5"/>
      <c r="KP415" s="5"/>
      <c r="KQ415" s="5"/>
      <c r="KR415" s="5"/>
      <c r="KS415" s="5"/>
      <c r="KT415" s="5"/>
      <c r="KU415" s="5"/>
      <c r="KV415" s="5"/>
      <c r="KW415" s="5"/>
      <c r="KX415" s="5"/>
      <c r="KY415" s="5"/>
      <c r="KZ415" s="5"/>
      <c r="LA415" s="5"/>
      <c r="LB415" s="5"/>
      <c r="LC415" s="5"/>
      <c r="LD415" s="5"/>
      <c r="LE415" s="5"/>
      <c r="LF415" s="5"/>
      <c r="LG415" s="5"/>
      <c r="LH415" s="5"/>
      <c r="LI415" s="5"/>
      <c r="LJ415" s="5"/>
      <c r="LK415" s="5"/>
      <c r="LL415" s="5"/>
      <c r="LM415" s="5"/>
      <c r="LN415" s="5"/>
      <c r="LO415" s="5"/>
      <c r="LP415" s="5"/>
      <c r="LQ415" s="5"/>
      <c r="LR415" s="5"/>
      <c r="LS415" s="5"/>
      <c r="LT415" s="5"/>
      <c r="LU415" s="5"/>
      <c r="LV415" s="5"/>
      <c r="LW415" s="5"/>
      <c r="LX415" s="5"/>
      <c r="LY415" s="5"/>
      <c r="LZ415" s="5"/>
      <c r="MA415" s="5"/>
      <c r="MB415" s="5"/>
      <c r="MC415" s="5"/>
      <c r="MD415" s="5"/>
      <c r="ME415" s="5"/>
      <c r="MF415" s="5"/>
      <c r="MG415" s="5"/>
      <c r="MH415" s="5"/>
      <c r="MI415" s="5"/>
      <c r="MJ415" s="5"/>
      <c r="MK415" s="5"/>
      <c r="ML415" s="5"/>
      <c r="MM415" s="5"/>
      <c r="MN415" s="5"/>
      <c r="MO415" s="5"/>
      <c r="MP415" s="5"/>
      <c r="MQ415" s="5"/>
      <c r="MR415" s="5"/>
      <c r="MS415" s="5"/>
      <c r="MT415" s="5"/>
      <c r="MU415" s="5"/>
      <c r="MV415" s="5"/>
      <c r="MW415" s="5"/>
      <c r="MX415" s="5"/>
      <c r="MY415" s="5"/>
      <c r="MZ415" s="5"/>
      <c r="NA415" s="5"/>
      <c r="NB415" s="5"/>
      <c r="NC415" s="5"/>
      <c r="ND415" s="5"/>
      <c r="NE415" s="5"/>
      <c r="NF415" s="5"/>
      <c r="NG415" s="5"/>
      <c r="NH415" s="5"/>
      <c r="NI415" s="5"/>
      <c r="NJ415" s="5"/>
      <c r="NK415" s="5"/>
      <c r="NL415" s="5"/>
      <c r="NM415" s="5"/>
      <c r="NN415" s="5"/>
      <c r="NO415" s="5"/>
      <c r="NP415" s="5"/>
      <c r="NQ415" s="5"/>
      <c r="NR415" s="5"/>
      <c r="NS415" s="5"/>
      <c r="NT415" s="5"/>
      <c r="NU415" s="5"/>
      <c r="NV415" s="5"/>
      <c r="NW415" s="5"/>
      <c r="NX415" s="5"/>
      <c r="NY415" s="5"/>
      <c r="NZ415" s="5"/>
      <c r="OA415" s="5"/>
      <c r="OB415" s="5"/>
      <c r="OC415" s="5"/>
      <c r="OD415" s="5"/>
      <c r="OE415" s="5"/>
      <c r="OF415" s="5"/>
      <c r="OG415" s="5"/>
      <c r="OH415" s="5"/>
      <c r="OI415" s="5"/>
      <c r="OJ415" s="5"/>
      <c r="OK415" s="5"/>
      <c r="OL415" s="5"/>
      <c r="OM415" s="5"/>
      <c r="ON415" s="5"/>
      <c r="OO415" s="5"/>
      <c r="OP415" s="5"/>
      <c r="OQ415" s="5"/>
      <c r="OR415" s="5"/>
      <c r="OS415" s="5"/>
      <c r="OT415" s="5"/>
      <c r="OU415" s="5"/>
      <c r="OV415" s="5"/>
      <c r="OW415" s="5"/>
      <c r="OX415" s="5"/>
      <c r="OY415" s="5"/>
      <c r="OZ415" s="5"/>
      <c r="PA415" s="5"/>
      <c r="PB415" s="5"/>
      <c r="PC415" s="5"/>
      <c r="PD415" s="5"/>
      <c r="PE415" s="5"/>
      <c r="PF415" s="5"/>
      <c r="PG415" s="5"/>
      <c r="PH415" s="5"/>
      <c r="PI415" s="5"/>
      <c r="PJ415" s="5"/>
      <c r="PK415" s="5"/>
      <c r="PL415" s="5"/>
      <c r="PM415" s="5"/>
      <c r="PN415" s="5"/>
      <c r="PO415" s="5"/>
      <c r="PP415" s="5"/>
      <c r="PQ415" s="5"/>
      <c r="PR415" s="5"/>
      <c r="PS415" s="5"/>
      <c r="PT415" s="5"/>
      <c r="PU415" s="5"/>
      <c r="PV415" s="5"/>
      <c r="PW415" s="5"/>
      <c r="PX415" s="5"/>
      <c r="PY415" s="5"/>
      <c r="PZ415" s="5"/>
      <c r="QA415" s="5"/>
      <c r="QB415" s="5"/>
      <c r="QC415" s="5"/>
      <c r="QD415" s="5"/>
      <c r="QE415" s="5"/>
      <c r="QF415" s="5"/>
      <c r="QG415" s="5"/>
      <c r="QH415" s="5"/>
      <c r="QI415" s="5"/>
      <c r="QJ415" s="5"/>
      <c r="QK415" s="5"/>
      <c r="QL415" s="5"/>
      <c r="QM415" s="5"/>
      <c r="QN415" s="5"/>
      <c r="QO415" s="5"/>
      <c r="QP415" s="5"/>
      <c r="QQ415" s="5"/>
      <c r="QR415" s="5"/>
      <c r="QS415" s="5"/>
      <c r="QT415" s="5"/>
      <c r="QU415" s="5"/>
      <c r="QV415" s="5"/>
      <c r="QW415" s="5"/>
      <c r="QX415" s="5"/>
      <c r="QY415" s="5"/>
      <c r="QZ415" s="5"/>
      <c r="RA415" s="5"/>
      <c r="RB415" s="5"/>
      <c r="RC415" s="5"/>
      <c r="RD415" s="5"/>
      <c r="RE415" s="5"/>
      <c r="RF415" s="5"/>
      <c r="RG415" s="5"/>
      <c r="RH415" s="5"/>
      <c r="RI415" s="5"/>
      <c r="RJ415" s="5"/>
      <c r="RK415" s="5"/>
      <c r="RL415" s="5"/>
      <c r="RM415" s="5"/>
      <c r="RN415" s="5"/>
      <c r="RO415" s="5"/>
      <c r="RP415" s="5"/>
      <c r="RQ415" s="5"/>
      <c r="RR415" s="5"/>
      <c r="RS415" s="5"/>
      <c r="RT415" s="5"/>
      <c r="RU415" s="5"/>
      <c r="RV415" s="5"/>
      <c r="RW415" s="5"/>
      <c r="RX415" s="5"/>
      <c r="RY415" s="5"/>
      <c r="RZ415" s="5"/>
      <c r="SA415" s="5"/>
      <c r="SB415" s="5"/>
      <c r="SC415" s="5"/>
      <c r="SD415" s="5"/>
      <c r="SE415" s="5"/>
      <c r="SF415" s="5"/>
      <c r="SG415" s="5"/>
      <c r="SH415" s="5"/>
      <c r="SI415" s="5"/>
      <c r="SJ415" s="5"/>
      <c r="SK415" s="5"/>
      <c r="SL415" s="5"/>
      <c r="SM415" s="5"/>
      <c r="SN415" s="5"/>
      <c r="SO415" s="5"/>
      <c r="SP415" s="5"/>
      <c r="SQ415" s="5"/>
      <c r="SR415" s="5"/>
      <c r="SS415" s="5"/>
      <c r="ST415" s="5"/>
      <c r="SU415" s="5"/>
      <c r="SV415" s="5"/>
      <c r="SW415" s="5"/>
      <c r="SX415" s="5"/>
      <c r="SY415" s="5"/>
      <c r="SZ415" s="5"/>
      <c r="TA415" s="5"/>
      <c r="TB415" s="5"/>
      <c r="TC415" s="5"/>
      <c r="TD415" s="5"/>
      <c r="TE415" s="5"/>
      <c r="TF415" s="5"/>
      <c r="TG415" s="5"/>
      <c r="TH415" s="5"/>
      <c r="TI415" s="5"/>
      <c r="TJ415" s="5"/>
      <c r="TK415" s="5"/>
      <c r="TL415" s="5"/>
      <c r="TM415" s="5"/>
      <c r="TN415" s="5"/>
      <c r="TO415" s="5"/>
      <c r="TP415" s="5"/>
      <c r="TQ415" s="5"/>
      <c r="TR415" s="5"/>
      <c r="TS415" s="5"/>
      <c r="TT415" s="5"/>
      <c r="TU415" s="5"/>
      <c r="TV415" s="5"/>
      <c r="TW415" s="5"/>
      <c r="TX415" s="5"/>
      <c r="TY415" s="5"/>
      <c r="TZ415" s="5"/>
      <c r="UA415" s="5"/>
      <c r="UB415" s="5"/>
      <c r="UC415" s="5"/>
      <c r="UD415" s="5"/>
      <c r="UE415" s="5"/>
      <c r="UF415" s="5"/>
      <c r="UG415" s="5"/>
      <c r="UH415" s="5"/>
      <c r="UI415" s="5"/>
      <c r="UJ415" s="5"/>
      <c r="UK415" s="5"/>
      <c r="UL415" s="5"/>
      <c r="UM415" s="5"/>
      <c r="UN415" s="5"/>
      <c r="UO415" s="5"/>
      <c r="UP415" s="5"/>
      <c r="UQ415" s="5"/>
      <c r="UR415" s="5"/>
      <c r="US415" s="5"/>
      <c r="UT415" s="5"/>
      <c r="UU415" s="5"/>
      <c r="UV415" s="5"/>
      <c r="UW415" s="5"/>
      <c r="UX415" s="5"/>
      <c r="UY415" s="5"/>
      <c r="UZ415" s="5"/>
      <c r="VA415" s="5"/>
      <c r="VB415" s="5"/>
      <c r="VC415" s="5"/>
      <c r="VD415" s="5"/>
      <c r="VE415" s="5"/>
      <c r="VF415" s="5"/>
      <c r="VG415" s="5"/>
      <c r="VH415" s="5"/>
      <c r="VI415" s="5"/>
      <c r="VJ415" s="5"/>
      <c r="VK415" s="5"/>
      <c r="VL415" s="5"/>
      <c r="VM415" s="5"/>
      <c r="VN415" s="5"/>
      <c r="VO415" s="5"/>
      <c r="VP415" s="5"/>
      <c r="VQ415" s="5"/>
      <c r="VR415" s="5"/>
      <c r="VS415" s="5"/>
      <c r="VT415" s="5"/>
      <c r="VU415" s="5"/>
      <c r="VV415" s="5"/>
      <c r="VW415" s="5"/>
      <c r="VX415" s="5"/>
      <c r="VY415" s="5"/>
      <c r="VZ415" s="5"/>
      <c r="WA415" s="5"/>
      <c r="WB415" s="5"/>
      <c r="WC415" s="5"/>
      <c r="WD415" s="5"/>
      <c r="WE415" s="5"/>
      <c r="WF415" s="5"/>
      <c r="WG415" s="5"/>
      <c r="WH415" s="5"/>
      <c r="WI415" s="5"/>
      <c r="WJ415" s="5"/>
      <c r="WK415" s="5"/>
      <c r="WL415" s="5"/>
      <c r="WM415" s="5"/>
      <c r="WN415" s="5"/>
      <c r="WO415" s="5"/>
      <c r="WP415" s="5"/>
      <c r="WQ415" s="5"/>
      <c r="WR415" s="5"/>
      <c r="WS415" s="5"/>
      <c r="WT415" s="5"/>
      <c r="WU415" s="5"/>
      <c r="WV415" s="5"/>
      <c r="WW415" s="5"/>
      <c r="WX415" s="5"/>
      <c r="WY415" s="5"/>
      <c r="WZ415" s="5"/>
      <c r="XA415" s="5"/>
      <c r="XB415" s="5"/>
      <c r="XC415" s="5"/>
      <c r="XD415" s="5"/>
      <c r="XE415" s="5"/>
      <c r="XF415" s="5"/>
      <c r="XG415" s="5"/>
      <c r="XH415" s="5"/>
      <c r="XI415" s="5"/>
      <c r="XJ415" s="5"/>
      <c r="XK415" s="5"/>
      <c r="XL415" s="5"/>
      <c r="XM415" s="5"/>
      <c r="XN415" s="5"/>
      <c r="XO415" s="5"/>
      <c r="XP415" s="5"/>
      <c r="XQ415" s="5"/>
      <c r="XR415" s="5"/>
      <c r="XS415" s="5"/>
      <c r="XT415" s="5"/>
      <c r="XU415" s="5"/>
      <c r="XV415" s="5"/>
      <c r="XW415" s="5"/>
    </row>
    <row r="416" spans="39:647" x14ac:dyDescent="0.45">
      <c r="AM416" s="5"/>
      <c r="AN416" s="5"/>
      <c r="AO416" s="5"/>
      <c r="AP416" s="5"/>
      <c r="AQ416" s="5"/>
      <c r="AR416" s="5"/>
      <c r="AS416" s="5"/>
      <c r="AT416" s="5"/>
      <c r="AU416" s="5"/>
      <c r="AV416" s="5"/>
      <c r="AW416" s="5"/>
      <c r="AX416" s="5"/>
      <c r="AY416" s="5"/>
      <c r="AZ416" s="5"/>
      <c r="BA416" s="5"/>
      <c r="BB416" s="5"/>
      <c r="BC416" s="5"/>
      <c r="BD416" s="5"/>
      <c r="BE416" s="5"/>
      <c r="BF416" s="5"/>
      <c r="BG416" s="5"/>
      <c r="BH416" s="5"/>
      <c r="BI416" s="5"/>
      <c r="BJ416" s="5"/>
      <c r="BK416" s="5"/>
      <c r="BL416" s="5"/>
      <c r="BM416" s="5"/>
      <c r="BN416" s="5"/>
      <c r="BO416" s="5"/>
      <c r="BP416" s="5"/>
      <c r="BQ416" s="5"/>
      <c r="BR416" s="5"/>
      <c r="BS416" s="5"/>
      <c r="BT416" s="5"/>
      <c r="BU416" s="5"/>
      <c r="BV416" s="5"/>
      <c r="BW416" s="5"/>
      <c r="BX416" s="5"/>
      <c r="BY416" s="5"/>
      <c r="BZ416" s="5"/>
      <c r="CA416" s="5"/>
      <c r="CB416" s="5"/>
      <c r="CC416" s="5"/>
      <c r="CD416" s="5"/>
      <c r="CE416" s="5"/>
      <c r="CF416" s="5"/>
      <c r="CG416" s="5"/>
      <c r="CH416" s="5"/>
      <c r="CI416" s="5"/>
      <c r="CJ416" s="5"/>
      <c r="CK416" s="5"/>
      <c r="CL416" s="5"/>
      <c r="CM416" s="5"/>
      <c r="CN416" s="5"/>
      <c r="CO416" s="5"/>
      <c r="CP416" s="5"/>
      <c r="CQ416" s="5"/>
      <c r="CR416" s="5"/>
      <c r="CS416" s="5"/>
      <c r="CT416" s="5"/>
      <c r="CU416" s="5"/>
      <c r="CV416" s="5"/>
      <c r="CW416" s="5"/>
      <c r="CX416" s="5"/>
      <c r="CY416" s="5"/>
      <c r="CZ416" s="5"/>
      <c r="DA416" s="5"/>
      <c r="DB416" s="5"/>
      <c r="DC416" s="5"/>
      <c r="DD416" s="5"/>
      <c r="DE416" s="5"/>
      <c r="DF416" s="5"/>
      <c r="DG416" s="5"/>
      <c r="DH416" s="5"/>
      <c r="DI416" s="5"/>
      <c r="DJ416" s="5"/>
      <c r="DK416" s="5"/>
      <c r="DL416" s="5"/>
      <c r="DM416" s="5"/>
      <c r="DN416" s="5"/>
      <c r="DO416" s="5"/>
      <c r="DP416" s="5"/>
      <c r="DQ416" s="5"/>
      <c r="DR416" s="5"/>
      <c r="DS416" s="5"/>
      <c r="DT416" s="5"/>
      <c r="DU416" s="5"/>
      <c r="DV416" s="5"/>
      <c r="DW416" s="5"/>
      <c r="DX416" s="5"/>
      <c r="DY416" s="5"/>
      <c r="DZ416" s="5"/>
      <c r="EA416" s="5"/>
      <c r="EB416" s="5"/>
      <c r="EC416" s="5"/>
      <c r="ED416" s="5"/>
      <c r="EE416" s="5"/>
      <c r="EF416" s="5"/>
      <c r="EG416" s="5"/>
      <c r="EH416" s="5"/>
      <c r="EI416" s="5"/>
      <c r="EJ416" s="5"/>
      <c r="EK416" s="5"/>
      <c r="EL416" s="5"/>
      <c r="EM416" s="5"/>
      <c r="EN416" s="5"/>
      <c r="EO416" s="5"/>
      <c r="EP416" s="5"/>
      <c r="EQ416" s="5"/>
      <c r="ER416" s="5"/>
      <c r="ES416" s="5"/>
      <c r="ET416" s="5"/>
      <c r="EU416" s="5"/>
      <c r="EV416" s="5"/>
      <c r="EW416" s="5"/>
      <c r="EX416" s="5"/>
      <c r="EY416" s="5"/>
      <c r="EZ416" s="5"/>
      <c r="FA416" s="5"/>
      <c r="FB416" s="5"/>
      <c r="FC416" s="5"/>
      <c r="FD416" s="5"/>
      <c r="FE416" s="5"/>
      <c r="FF416" s="5"/>
      <c r="FG416" s="5"/>
      <c r="FH416" s="5"/>
      <c r="FI416" s="5"/>
      <c r="FJ416" s="5"/>
      <c r="FK416" s="5"/>
      <c r="FL416" s="5"/>
      <c r="FM416" s="5"/>
      <c r="FN416" s="5"/>
      <c r="FO416" s="5"/>
      <c r="FP416" s="5"/>
      <c r="FQ416" s="5"/>
      <c r="FR416" s="5"/>
      <c r="FS416" s="5"/>
      <c r="FT416" s="5"/>
      <c r="FU416" s="5"/>
      <c r="FV416" s="5"/>
      <c r="FW416" s="5"/>
      <c r="FX416" s="5"/>
      <c r="FY416" s="5"/>
      <c r="FZ416" s="5"/>
      <c r="GA416" s="5"/>
      <c r="GB416" s="5"/>
      <c r="GC416" s="5"/>
      <c r="GD416" s="5"/>
      <c r="GE416" s="5"/>
      <c r="GF416" s="5"/>
      <c r="GG416" s="5"/>
      <c r="GH416" s="5"/>
      <c r="GI416" s="5"/>
      <c r="GJ416" s="5"/>
      <c r="GK416" s="5"/>
      <c r="GL416" s="5"/>
      <c r="GM416" s="5"/>
      <c r="GN416" s="5"/>
      <c r="GO416" s="5"/>
      <c r="GP416" s="5"/>
      <c r="GQ416" s="5"/>
      <c r="GR416" s="5"/>
      <c r="GS416" s="5"/>
      <c r="GT416" s="5"/>
      <c r="GU416" s="5"/>
      <c r="GV416" s="5"/>
      <c r="GW416" s="5"/>
      <c r="GX416" s="5"/>
      <c r="GY416" s="5"/>
      <c r="GZ416" s="5"/>
      <c r="HA416" s="5"/>
      <c r="HB416" s="5"/>
      <c r="HC416" s="5"/>
      <c r="HD416" s="5"/>
      <c r="HE416" s="5"/>
      <c r="HF416" s="5"/>
      <c r="HG416" s="5"/>
      <c r="HH416" s="5"/>
      <c r="HI416" s="5"/>
      <c r="HJ416" s="5"/>
      <c r="HK416" s="5"/>
      <c r="HL416" s="5"/>
      <c r="HM416" s="5"/>
      <c r="HN416" s="5"/>
      <c r="HO416" s="5"/>
      <c r="HP416" s="5"/>
      <c r="HQ416" s="5"/>
      <c r="HR416" s="5"/>
      <c r="HS416" s="5"/>
      <c r="HT416" s="5"/>
      <c r="HU416" s="5"/>
      <c r="HV416" s="5"/>
      <c r="HW416" s="5"/>
      <c r="HX416" s="5"/>
      <c r="HY416" s="5"/>
      <c r="HZ416" s="5"/>
      <c r="IA416" s="5"/>
      <c r="IB416" s="5"/>
      <c r="IC416" s="5"/>
      <c r="ID416" s="5"/>
      <c r="IE416" s="5"/>
      <c r="IF416" s="5"/>
      <c r="IG416" s="5"/>
      <c r="IH416" s="5"/>
      <c r="II416" s="5"/>
      <c r="IJ416" s="5"/>
      <c r="IK416" s="5"/>
      <c r="IL416" s="5"/>
      <c r="IM416" s="5"/>
      <c r="IN416" s="5"/>
      <c r="IO416" s="5"/>
      <c r="IP416" s="5"/>
      <c r="IQ416" s="5"/>
      <c r="IR416" s="5"/>
      <c r="IS416" s="5"/>
      <c r="IT416" s="5"/>
      <c r="IU416" s="5"/>
      <c r="IV416" s="5"/>
      <c r="IW416" s="5"/>
      <c r="IX416" s="5"/>
      <c r="IY416" s="5"/>
      <c r="IZ416" s="5"/>
      <c r="JA416" s="5"/>
      <c r="JB416" s="5"/>
      <c r="JC416" s="5"/>
      <c r="JD416" s="5"/>
      <c r="JE416" s="5"/>
      <c r="JF416" s="5"/>
      <c r="JG416" s="5"/>
      <c r="JH416" s="5"/>
      <c r="JI416" s="5"/>
      <c r="JJ416" s="5"/>
      <c r="JK416" s="5"/>
      <c r="JL416" s="5"/>
      <c r="JM416" s="5"/>
      <c r="JN416" s="5"/>
      <c r="JO416" s="5"/>
      <c r="JP416" s="5"/>
      <c r="JQ416" s="5"/>
      <c r="JR416" s="5"/>
      <c r="JS416" s="5"/>
      <c r="JT416" s="5"/>
      <c r="JU416" s="5"/>
      <c r="JV416" s="5"/>
      <c r="JW416" s="5"/>
      <c r="JX416" s="5"/>
      <c r="JY416" s="5"/>
      <c r="JZ416" s="5"/>
      <c r="KA416" s="5"/>
      <c r="KB416" s="5"/>
      <c r="KC416" s="5"/>
      <c r="KD416" s="5"/>
      <c r="KE416" s="5"/>
      <c r="KF416" s="5"/>
      <c r="KG416" s="5"/>
      <c r="KH416" s="5"/>
      <c r="KI416" s="5"/>
      <c r="KJ416" s="5"/>
      <c r="KK416" s="5"/>
      <c r="KL416" s="5"/>
      <c r="KM416" s="5"/>
      <c r="KN416" s="5"/>
      <c r="KO416" s="5"/>
      <c r="KP416" s="5"/>
      <c r="KQ416" s="5"/>
      <c r="KR416" s="5"/>
      <c r="KS416" s="5"/>
      <c r="KT416" s="5"/>
      <c r="KU416" s="5"/>
      <c r="KV416" s="5"/>
      <c r="KW416" s="5"/>
      <c r="KX416" s="5"/>
      <c r="KY416" s="5"/>
      <c r="KZ416" s="5"/>
      <c r="LA416" s="5"/>
      <c r="LB416" s="5"/>
      <c r="LC416" s="5"/>
      <c r="LD416" s="5"/>
      <c r="LE416" s="5"/>
      <c r="LF416" s="5"/>
      <c r="LG416" s="5"/>
      <c r="LH416" s="5"/>
      <c r="LI416" s="5"/>
      <c r="LJ416" s="5"/>
      <c r="LK416" s="5"/>
      <c r="LL416" s="5"/>
      <c r="LM416" s="5"/>
      <c r="LN416" s="5"/>
      <c r="LO416" s="5"/>
      <c r="LP416" s="5"/>
      <c r="LQ416" s="5"/>
      <c r="LR416" s="5"/>
      <c r="LS416" s="5"/>
      <c r="LT416" s="5"/>
      <c r="LU416" s="5"/>
      <c r="LV416" s="5"/>
      <c r="LW416" s="5"/>
      <c r="LX416" s="5"/>
      <c r="LY416" s="5"/>
      <c r="LZ416" s="5"/>
      <c r="MA416" s="5"/>
      <c r="MB416" s="5"/>
      <c r="MC416" s="5"/>
      <c r="MD416" s="5"/>
      <c r="ME416" s="5"/>
      <c r="MF416" s="5"/>
      <c r="MG416" s="5"/>
      <c r="MH416" s="5"/>
      <c r="MI416" s="5"/>
      <c r="MJ416" s="5"/>
      <c r="MK416" s="5"/>
      <c r="ML416" s="5"/>
      <c r="MM416" s="5"/>
      <c r="MN416" s="5"/>
      <c r="MO416" s="5"/>
      <c r="MP416" s="5"/>
      <c r="MQ416" s="5"/>
      <c r="MR416" s="5"/>
      <c r="MS416" s="5"/>
      <c r="MT416" s="5"/>
      <c r="MU416" s="5"/>
      <c r="MV416" s="5"/>
      <c r="MW416" s="5"/>
      <c r="MX416" s="5"/>
      <c r="MY416" s="5"/>
      <c r="MZ416" s="5"/>
      <c r="NA416" s="5"/>
      <c r="NB416" s="5"/>
      <c r="NC416" s="5"/>
      <c r="ND416" s="5"/>
      <c r="NE416" s="5"/>
      <c r="NF416" s="5"/>
      <c r="NG416" s="5"/>
      <c r="NH416" s="5"/>
      <c r="NI416" s="5"/>
      <c r="NJ416" s="5"/>
      <c r="NK416" s="5"/>
      <c r="NL416" s="5"/>
      <c r="NM416" s="5"/>
      <c r="NN416" s="5"/>
      <c r="NO416" s="5"/>
      <c r="NP416" s="5"/>
      <c r="NQ416" s="5"/>
      <c r="NR416" s="5"/>
      <c r="NS416" s="5"/>
      <c r="NT416" s="5"/>
      <c r="NU416" s="5"/>
      <c r="NV416" s="5"/>
      <c r="NW416" s="5"/>
      <c r="NX416" s="5"/>
      <c r="NY416" s="5"/>
      <c r="NZ416" s="5"/>
      <c r="OA416" s="5"/>
      <c r="OB416" s="5"/>
      <c r="OC416" s="5"/>
      <c r="OD416" s="5"/>
      <c r="OE416" s="5"/>
      <c r="OF416" s="5"/>
      <c r="OG416" s="5"/>
      <c r="OH416" s="5"/>
      <c r="OI416" s="5"/>
      <c r="OJ416" s="5"/>
      <c r="OK416" s="5"/>
      <c r="OL416" s="5"/>
      <c r="OM416" s="5"/>
      <c r="ON416" s="5"/>
      <c r="OO416" s="5"/>
      <c r="OP416" s="5"/>
      <c r="OQ416" s="5"/>
      <c r="OR416" s="5"/>
      <c r="OS416" s="5"/>
      <c r="OT416" s="5"/>
      <c r="OU416" s="5"/>
      <c r="OV416" s="5"/>
      <c r="OW416" s="5"/>
      <c r="OX416" s="5"/>
      <c r="OY416" s="5"/>
      <c r="OZ416" s="5"/>
      <c r="PA416" s="5"/>
      <c r="PB416" s="5"/>
      <c r="PC416" s="5"/>
      <c r="PD416" s="5"/>
      <c r="PE416" s="5"/>
      <c r="PF416" s="5"/>
      <c r="PG416" s="5"/>
      <c r="PH416" s="5"/>
      <c r="PI416" s="5"/>
      <c r="PJ416" s="5"/>
      <c r="PK416" s="5"/>
      <c r="PL416" s="5"/>
      <c r="PM416" s="5"/>
      <c r="PN416" s="5"/>
      <c r="PO416" s="5"/>
      <c r="PP416" s="5"/>
      <c r="PQ416" s="5"/>
      <c r="PR416" s="5"/>
      <c r="PS416" s="5"/>
      <c r="PT416" s="5"/>
      <c r="PU416" s="5"/>
      <c r="PV416" s="5"/>
      <c r="PW416" s="5"/>
      <c r="PX416" s="5"/>
      <c r="PY416" s="5"/>
      <c r="PZ416" s="5"/>
      <c r="QA416" s="5"/>
      <c r="QB416" s="5"/>
      <c r="QC416" s="5"/>
      <c r="QD416" s="5"/>
      <c r="QE416" s="5"/>
      <c r="QF416" s="5"/>
      <c r="QG416" s="5"/>
      <c r="QH416" s="5"/>
      <c r="QI416" s="5"/>
      <c r="QJ416" s="5"/>
      <c r="QK416" s="5"/>
      <c r="QL416" s="5"/>
      <c r="QM416" s="5"/>
      <c r="QN416" s="5"/>
      <c r="QO416" s="5"/>
      <c r="QP416" s="5"/>
      <c r="QQ416" s="5"/>
      <c r="QR416" s="5"/>
      <c r="QS416" s="5"/>
      <c r="QT416" s="5"/>
      <c r="QU416" s="5"/>
      <c r="QV416" s="5"/>
      <c r="QW416" s="5"/>
      <c r="QX416" s="5"/>
      <c r="QY416" s="5"/>
      <c r="QZ416" s="5"/>
      <c r="RA416" s="5"/>
      <c r="RB416" s="5"/>
      <c r="RC416" s="5"/>
      <c r="RD416" s="5"/>
      <c r="RE416" s="5"/>
      <c r="RF416" s="5"/>
      <c r="RG416" s="5"/>
      <c r="RH416" s="5"/>
      <c r="RI416" s="5"/>
      <c r="RJ416" s="5"/>
      <c r="RK416" s="5"/>
      <c r="RL416" s="5"/>
      <c r="RM416" s="5"/>
      <c r="RN416" s="5"/>
      <c r="RO416" s="5"/>
      <c r="RP416" s="5"/>
      <c r="RQ416" s="5"/>
      <c r="RR416" s="5"/>
      <c r="RS416" s="5"/>
      <c r="RT416" s="5"/>
      <c r="RU416" s="5"/>
      <c r="RV416" s="5"/>
      <c r="RW416" s="5"/>
      <c r="RX416" s="5"/>
      <c r="RY416" s="5"/>
      <c r="RZ416" s="5"/>
      <c r="SA416" s="5"/>
      <c r="SB416" s="5"/>
      <c r="SC416" s="5"/>
      <c r="SD416" s="5"/>
      <c r="SE416" s="5"/>
      <c r="SF416" s="5"/>
      <c r="SG416" s="5"/>
      <c r="SH416" s="5"/>
      <c r="SI416" s="5"/>
      <c r="SJ416" s="5"/>
      <c r="SK416" s="5"/>
      <c r="SL416" s="5"/>
      <c r="SM416" s="5"/>
      <c r="SN416" s="5"/>
      <c r="SO416" s="5"/>
      <c r="SP416" s="5"/>
      <c r="SQ416" s="5"/>
      <c r="SR416" s="5"/>
      <c r="SS416" s="5"/>
      <c r="ST416" s="5"/>
      <c r="SU416" s="5"/>
      <c r="SV416" s="5"/>
      <c r="SW416" s="5"/>
      <c r="SX416" s="5"/>
      <c r="SY416" s="5"/>
      <c r="SZ416" s="5"/>
      <c r="TA416" s="5"/>
      <c r="TB416" s="5"/>
      <c r="TC416" s="5"/>
      <c r="TD416" s="5"/>
      <c r="TE416" s="5"/>
      <c r="TF416" s="5"/>
      <c r="TG416" s="5"/>
      <c r="TH416" s="5"/>
      <c r="TI416" s="5"/>
      <c r="TJ416" s="5"/>
      <c r="TK416" s="5"/>
      <c r="TL416" s="5"/>
      <c r="TM416" s="5"/>
      <c r="TN416" s="5"/>
      <c r="TO416" s="5"/>
      <c r="TP416" s="5"/>
      <c r="TQ416" s="5"/>
      <c r="TR416" s="5"/>
      <c r="TS416" s="5"/>
      <c r="TT416" s="5"/>
      <c r="TU416" s="5"/>
      <c r="TV416" s="5"/>
      <c r="TW416" s="5"/>
      <c r="TX416" s="5"/>
      <c r="TY416" s="5"/>
      <c r="TZ416" s="5"/>
      <c r="UA416" s="5"/>
      <c r="UB416" s="5"/>
      <c r="UC416" s="5"/>
      <c r="UD416" s="5"/>
      <c r="UE416" s="5"/>
      <c r="UF416" s="5"/>
      <c r="UG416" s="5"/>
      <c r="UH416" s="5"/>
      <c r="UI416" s="5"/>
      <c r="UJ416" s="5"/>
      <c r="UK416" s="5"/>
      <c r="UL416" s="5"/>
      <c r="UM416" s="5"/>
      <c r="UN416" s="5"/>
      <c r="UO416" s="5"/>
      <c r="UP416" s="5"/>
      <c r="UQ416" s="5"/>
      <c r="UR416" s="5"/>
      <c r="US416" s="5"/>
      <c r="UT416" s="5"/>
      <c r="UU416" s="5"/>
      <c r="UV416" s="5"/>
      <c r="UW416" s="5"/>
      <c r="UX416" s="5"/>
      <c r="UY416" s="5"/>
      <c r="UZ416" s="5"/>
      <c r="VA416" s="5"/>
      <c r="VB416" s="5"/>
      <c r="VC416" s="5"/>
      <c r="VD416" s="5"/>
      <c r="VE416" s="5"/>
      <c r="VF416" s="5"/>
      <c r="VG416" s="5"/>
      <c r="VH416" s="5"/>
      <c r="VI416" s="5"/>
      <c r="VJ416" s="5"/>
      <c r="VK416" s="5"/>
      <c r="VL416" s="5"/>
      <c r="VM416" s="5"/>
      <c r="VN416" s="5"/>
      <c r="VO416" s="5"/>
      <c r="VP416" s="5"/>
      <c r="VQ416" s="5"/>
      <c r="VR416" s="5"/>
      <c r="VS416" s="5"/>
      <c r="VT416" s="5"/>
      <c r="VU416" s="5"/>
      <c r="VV416" s="5"/>
      <c r="VW416" s="5"/>
      <c r="VX416" s="5"/>
      <c r="VY416" s="5"/>
      <c r="VZ416" s="5"/>
      <c r="WA416" s="5"/>
      <c r="WB416" s="5"/>
      <c r="WC416" s="5"/>
      <c r="WD416" s="5"/>
      <c r="WE416" s="5"/>
      <c r="WF416" s="5"/>
      <c r="WG416" s="5"/>
      <c r="WH416" s="5"/>
      <c r="WI416" s="5"/>
      <c r="WJ416" s="5"/>
      <c r="WK416" s="5"/>
      <c r="WL416" s="5"/>
      <c r="WM416" s="5"/>
      <c r="WN416" s="5"/>
      <c r="WO416" s="5"/>
      <c r="WP416" s="5"/>
      <c r="WQ416" s="5"/>
      <c r="WR416" s="5"/>
      <c r="WS416" s="5"/>
      <c r="WT416" s="5"/>
      <c r="WU416" s="5"/>
      <c r="WV416" s="5"/>
      <c r="WW416" s="5"/>
      <c r="WX416" s="5"/>
      <c r="WY416" s="5"/>
      <c r="WZ416" s="5"/>
      <c r="XA416" s="5"/>
      <c r="XB416" s="5"/>
      <c r="XC416" s="5"/>
      <c r="XD416" s="5"/>
      <c r="XE416" s="5"/>
      <c r="XF416" s="5"/>
      <c r="XG416" s="5"/>
      <c r="XH416" s="5"/>
      <c r="XI416" s="5"/>
      <c r="XJ416" s="5"/>
      <c r="XK416" s="5"/>
      <c r="XL416" s="5"/>
      <c r="XM416" s="5"/>
      <c r="XN416" s="5"/>
      <c r="XO416" s="5"/>
      <c r="XP416" s="5"/>
      <c r="XQ416" s="5"/>
      <c r="XR416" s="5"/>
      <c r="XS416" s="5"/>
      <c r="XT416" s="5"/>
      <c r="XU416" s="5"/>
      <c r="XV416" s="5"/>
      <c r="XW416" s="5"/>
    </row>
    <row r="417" spans="39:647" x14ac:dyDescent="0.45">
      <c r="AM417" s="5"/>
      <c r="AN417" s="5"/>
      <c r="AO417" s="5"/>
      <c r="AP417" s="5"/>
      <c r="AQ417" s="5"/>
      <c r="AR417" s="5"/>
      <c r="AS417" s="5"/>
      <c r="AT417" s="5"/>
      <c r="AU417" s="5"/>
      <c r="AV417" s="5"/>
      <c r="AW417" s="5"/>
      <c r="AX417" s="5"/>
      <c r="AY417" s="5"/>
      <c r="AZ417" s="5"/>
      <c r="BA417" s="5"/>
      <c r="BB417" s="5"/>
      <c r="BC417" s="5"/>
      <c r="BD417" s="5"/>
      <c r="BE417" s="5"/>
      <c r="BF417" s="5"/>
      <c r="BG417" s="5"/>
      <c r="BH417" s="5"/>
      <c r="BI417" s="5"/>
      <c r="BJ417" s="5"/>
      <c r="BK417" s="5"/>
      <c r="BL417" s="5"/>
      <c r="BM417" s="5"/>
      <c r="BN417" s="5"/>
      <c r="BO417" s="5"/>
      <c r="BP417" s="5"/>
      <c r="BQ417" s="5"/>
      <c r="BR417" s="5"/>
      <c r="BS417" s="5"/>
      <c r="BT417" s="5"/>
      <c r="BU417" s="5"/>
      <c r="BV417" s="5"/>
      <c r="BW417" s="5"/>
      <c r="BX417" s="5"/>
      <c r="BY417" s="5"/>
      <c r="BZ417" s="5"/>
      <c r="CA417" s="5"/>
      <c r="CB417" s="5"/>
      <c r="CC417" s="5"/>
      <c r="CD417" s="5"/>
      <c r="CE417" s="5"/>
      <c r="CF417" s="5"/>
      <c r="CG417" s="5"/>
      <c r="CH417" s="5"/>
      <c r="CI417" s="5"/>
      <c r="CJ417" s="5"/>
      <c r="CK417" s="5"/>
      <c r="CL417" s="5"/>
      <c r="CM417" s="5"/>
      <c r="CN417" s="5"/>
      <c r="CO417" s="5"/>
      <c r="CP417" s="5"/>
      <c r="CQ417" s="5"/>
      <c r="CR417" s="5"/>
      <c r="CS417" s="5"/>
      <c r="CT417" s="5"/>
      <c r="CU417" s="5"/>
      <c r="CV417" s="5"/>
      <c r="CW417" s="5"/>
      <c r="CX417" s="5"/>
      <c r="CY417" s="5"/>
      <c r="CZ417" s="5"/>
      <c r="DA417" s="5"/>
      <c r="DB417" s="5"/>
      <c r="DC417" s="5"/>
      <c r="DD417" s="5"/>
      <c r="DE417" s="5"/>
      <c r="DF417" s="5"/>
      <c r="DG417" s="5"/>
      <c r="DH417" s="5"/>
      <c r="DI417" s="5"/>
      <c r="DJ417" s="5"/>
      <c r="DK417" s="5"/>
      <c r="DL417" s="5"/>
      <c r="DM417" s="5"/>
      <c r="DN417" s="5"/>
      <c r="DO417" s="5"/>
      <c r="DP417" s="5"/>
      <c r="DQ417" s="5"/>
      <c r="DR417" s="5"/>
      <c r="DS417" s="5"/>
      <c r="DT417" s="5"/>
      <c r="DU417" s="5"/>
      <c r="DV417" s="5"/>
      <c r="DW417" s="5"/>
      <c r="DX417" s="5"/>
      <c r="DY417" s="5"/>
      <c r="DZ417" s="5"/>
      <c r="EA417" s="5"/>
      <c r="EB417" s="5"/>
      <c r="EC417" s="5"/>
      <c r="ED417" s="5"/>
      <c r="EE417" s="5"/>
      <c r="EF417" s="5"/>
      <c r="EG417" s="5"/>
      <c r="EH417" s="5"/>
      <c r="EI417" s="5"/>
      <c r="EJ417" s="5"/>
      <c r="EK417" s="5"/>
      <c r="EL417" s="5"/>
      <c r="EM417" s="5"/>
      <c r="EN417" s="5"/>
      <c r="EO417" s="5"/>
      <c r="EP417" s="5"/>
      <c r="EQ417" s="5"/>
      <c r="ER417" s="5"/>
      <c r="ES417" s="5"/>
      <c r="ET417" s="5"/>
      <c r="EU417" s="5"/>
      <c r="EV417" s="5"/>
      <c r="EW417" s="5"/>
      <c r="EX417" s="5"/>
      <c r="EY417" s="5"/>
      <c r="EZ417" s="5"/>
      <c r="FA417" s="5"/>
      <c r="FB417" s="5"/>
      <c r="FC417" s="5"/>
      <c r="FD417" s="5"/>
      <c r="FE417" s="5"/>
      <c r="FF417" s="5"/>
      <c r="FG417" s="5"/>
      <c r="FH417" s="5"/>
      <c r="FI417" s="5"/>
      <c r="FJ417" s="5"/>
      <c r="FK417" s="5"/>
      <c r="FL417" s="5"/>
      <c r="FM417" s="5"/>
      <c r="FN417" s="5"/>
      <c r="FO417" s="5"/>
      <c r="FP417" s="5"/>
      <c r="FQ417" s="5"/>
      <c r="FR417" s="5"/>
      <c r="FS417" s="5"/>
      <c r="FT417" s="5"/>
      <c r="FU417" s="5"/>
      <c r="FV417" s="5"/>
      <c r="FW417" s="5"/>
      <c r="FX417" s="5"/>
      <c r="FY417" s="5"/>
      <c r="FZ417" s="5"/>
      <c r="GA417" s="5"/>
      <c r="GB417" s="5"/>
      <c r="GC417" s="5"/>
      <c r="GD417" s="5"/>
      <c r="GE417" s="5"/>
      <c r="GF417" s="5"/>
      <c r="GG417" s="5"/>
      <c r="GH417" s="5"/>
      <c r="GI417" s="5"/>
      <c r="GJ417" s="5"/>
      <c r="GK417" s="5"/>
      <c r="GL417" s="5"/>
      <c r="GM417" s="5"/>
      <c r="GN417" s="5"/>
      <c r="GO417" s="5"/>
      <c r="GP417" s="5"/>
      <c r="GQ417" s="5"/>
      <c r="GR417" s="5"/>
      <c r="GS417" s="5"/>
      <c r="GT417" s="5"/>
      <c r="GU417" s="5"/>
      <c r="GV417" s="5"/>
      <c r="GW417" s="5"/>
      <c r="GX417" s="5"/>
      <c r="GY417" s="5"/>
      <c r="GZ417" s="5"/>
      <c r="HA417" s="5"/>
      <c r="HB417" s="5"/>
      <c r="HC417" s="5"/>
      <c r="HD417" s="5"/>
      <c r="HE417" s="5"/>
      <c r="HF417" s="5"/>
      <c r="HG417" s="5"/>
      <c r="HH417" s="5"/>
      <c r="HI417" s="5"/>
      <c r="HJ417" s="5"/>
      <c r="HK417" s="5"/>
      <c r="HL417" s="5"/>
      <c r="HM417" s="5"/>
      <c r="HN417" s="5"/>
      <c r="HO417" s="5"/>
      <c r="HP417" s="5"/>
      <c r="HQ417" s="5"/>
      <c r="HR417" s="5"/>
      <c r="HS417" s="5"/>
      <c r="HT417" s="5"/>
      <c r="HU417" s="5"/>
      <c r="HV417" s="5"/>
      <c r="HW417" s="5"/>
      <c r="HX417" s="5"/>
      <c r="HY417" s="5"/>
      <c r="HZ417" s="5"/>
      <c r="IA417" s="5"/>
      <c r="IB417" s="5"/>
      <c r="IC417" s="5"/>
      <c r="ID417" s="5"/>
      <c r="IE417" s="5"/>
      <c r="IF417" s="5"/>
      <c r="IG417" s="5"/>
      <c r="IH417" s="5"/>
      <c r="II417" s="5"/>
      <c r="IJ417" s="5"/>
      <c r="IK417" s="5"/>
      <c r="IL417" s="5"/>
      <c r="IM417" s="5"/>
      <c r="IN417" s="5"/>
      <c r="IO417" s="5"/>
      <c r="IP417" s="5"/>
      <c r="IQ417" s="5"/>
      <c r="IR417" s="5"/>
      <c r="IS417" s="5"/>
      <c r="IT417" s="5"/>
      <c r="IU417" s="5"/>
      <c r="IV417" s="5"/>
      <c r="IW417" s="5"/>
      <c r="IX417" s="5"/>
      <c r="IY417" s="5"/>
      <c r="IZ417" s="5"/>
      <c r="JA417" s="5"/>
      <c r="JB417" s="5"/>
      <c r="JC417" s="5"/>
      <c r="JD417" s="5"/>
      <c r="JE417" s="5"/>
      <c r="JF417" s="5"/>
      <c r="JG417" s="5"/>
      <c r="JH417" s="5"/>
      <c r="JI417" s="5"/>
      <c r="JJ417" s="5"/>
      <c r="JK417" s="5"/>
      <c r="JL417" s="5"/>
      <c r="JM417" s="5"/>
      <c r="JN417" s="5"/>
      <c r="JO417" s="5"/>
      <c r="JP417" s="5"/>
      <c r="JQ417" s="5"/>
      <c r="JR417" s="5"/>
      <c r="JS417" s="5"/>
      <c r="JT417" s="5"/>
      <c r="JU417" s="5"/>
      <c r="JV417" s="5"/>
      <c r="JW417" s="5"/>
      <c r="JX417" s="5"/>
      <c r="JY417" s="5"/>
      <c r="JZ417" s="5"/>
      <c r="KA417" s="5"/>
      <c r="KB417" s="5"/>
      <c r="KC417" s="5"/>
      <c r="KD417" s="5"/>
      <c r="KE417" s="5"/>
      <c r="KF417" s="5"/>
      <c r="KG417" s="5"/>
      <c r="KH417" s="5"/>
      <c r="KI417" s="5"/>
      <c r="KJ417" s="5"/>
      <c r="KK417" s="5"/>
      <c r="KL417" s="5"/>
      <c r="KM417" s="5"/>
      <c r="KN417" s="5"/>
      <c r="KO417" s="5"/>
      <c r="KP417" s="5"/>
      <c r="KQ417" s="5"/>
      <c r="KR417" s="5"/>
      <c r="KS417" s="5"/>
      <c r="KT417" s="5"/>
      <c r="KU417" s="5"/>
      <c r="KV417" s="5"/>
      <c r="KW417" s="5"/>
      <c r="KX417" s="5"/>
      <c r="KY417" s="5"/>
      <c r="KZ417" s="5"/>
      <c r="LA417" s="5"/>
      <c r="LB417" s="5"/>
      <c r="LC417" s="5"/>
      <c r="LD417" s="5"/>
      <c r="LE417" s="5"/>
      <c r="LF417" s="5"/>
      <c r="LG417" s="5"/>
      <c r="LH417" s="5"/>
      <c r="LI417" s="5"/>
      <c r="LJ417" s="5"/>
      <c r="LK417" s="5"/>
      <c r="LL417" s="5"/>
      <c r="LM417" s="5"/>
      <c r="LN417" s="5"/>
      <c r="LO417" s="5"/>
      <c r="LP417" s="5"/>
      <c r="LQ417" s="5"/>
      <c r="LR417" s="5"/>
      <c r="LS417" s="5"/>
      <c r="LT417" s="5"/>
      <c r="LU417" s="5"/>
      <c r="LV417" s="5"/>
      <c r="LW417" s="5"/>
      <c r="LX417" s="5"/>
      <c r="LY417" s="5"/>
      <c r="LZ417" s="5"/>
      <c r="MA417" s="5"/>
      <c r="MB417" s="5"/>
      <c r="MC417" s="5"/>
      <c r="MD417" s="5"/>
      <c r="ME417" s="5"/>
      <c r="MF417" s="5"/>
      <c r="MG417" s="5"/>
      <c r="MH417" s="5"/>
      <c r="MI417" s="5"/>
      <c r="MJ417" s="5"/>
      <c r="MK417" s="5"/>
      <c r="ML417" s="5"/>
      <c r="MM417" s="5"/>
      <c r="MN417" s="5"/>
      <c r="MO417" s="5"/>
      <c r="MP417" s="5"/>
      <c r="MQ417" s="5"/>
      <c r="MR417" s="5"/>
      <c r="MS417" s="5"/>
      <c r="MT417" s="5"/>
      <c r="MU417" s="5"/>
      <c r="MV417" s="5"/>
      <c r="MW417" s="5"/>
      <c r="MX417" s="5"/>
      <c r="MY417" s="5"/>
      <c r="MZ417" s="5"/>
      <c r="NA417" s="5"/>
      <c r="NB417" s="5"/>
      <c r="NC417" s="5"/>
      <c r="ND417" s="5"/>
      <c r="NE417" s="5"/>
      <c r="NF417" s="5"/>
      <c r="NG417" s="5"/>
      <c r="NH417" s="5"/>
      <c r="NI417" s="5"/>
      <c r="NJ417" s="5"/>
      <c r="NK417" s="5"/>
      <c r="NL417" s="5"/>
      <c r="NM417" s="5"/>
      <c r="NN417" s="5"/>
      <c r="NO417" s="5"/>
      <c r="NP417" s="5"/>
      <c r="NQ417" s="5"/>
      <c r="NR417" s="5"/>
      <c r="NS417" s="5"/>
      <c r="NT417" s="5"/>
      <c r="NU417" s="5"/>
      <c r="NV417" s="5"/>
      <c r="NW417" s="5"/>
      <c r="NX417" s="5"/>
      <c r="NY417" s="5"/>
      <c r="NZ417" s="5"/>
      <c r="OA417" s="5"/>
      <c r="OB417" s="5"/>
      <c r="OC417" s="5"/>
      <c r="OD417" s="5"/>
      <c r="OE417" s="5"/>
      <c r="OF417" s="5"/>
      <c r="OG417" s="5"/>
      <c r="OH417" s="5"/>
      <c r="OI417" s="5"/>
      <c r="OJ417" s="5"/>
      <c r="OK417" s="5"/>
      <c r="OL417" s="5"/>
      <c r="OM417" s="5"/>
      <c r="ON417" s="5"/>
      <c r="OO417" s="5"/>
      <c r="OP417" s="5"/>
      <c r="OQ417" s="5"/>
      <c r="OR417" s="5"/>
      <c r="OS417" s="5"/>
      <c r="OT417" s="5"/>
      <c r="OU417" s="5"/>
      <c r="OV417" s="5"/>
      <c r="OW417" s="5"/>
      <c r="OX417" s="5"/>
      <c r="OY417" s="5"/>
      <c r="OZ417" s="5"/>
      <c r="PA417" s="5"/>
      <c r="PB417" s="5"/>
      <c r="PC417" s="5"/>
      <c r="PD417" s="5"/>
      <c r="PE417" s="5"/>
      <c r="PF417" s="5"/>
      <c r="PG417" s="5"/>
      <c r="PH417" s="5"/>
      <c r="PI417" s="5"/>
      <c r="PJ417" s="5"/>
      <c r="PK417" s="5"/>
      <c r="PL417" s="5"/>
      <c r="PM417" s="5"/>
      <c r="PN417" s="5"/>
      <c r="PO417" s="5"/>
      <c r="PP417" s="5"/>
      <c r="PQ417" s="5"/>
      <c r="PR417" s="5"/>
      <c r="PS417" s="5"/>
      <c r="PT417" s="5"/>
      <c r="PU417" s="5"/>
      <c r="PV417" s="5"/>
      <c r="PW417" s="5"/>
      <c r="PX417" s="5"/>
      <c r="PY417" s="5"/>
      <c r="PZ417" s="5"/>
      <c r="QA417" s="5"/>
      <c r="QB417" s="5"/>
      <c r="QC417" s="5"/>
      <c r="QD417" s="5"/>
      <c r="QE417" s="5"/>
      <c r="QF417" s="5"/>
      <c r="QG417" s="5"/>
      <c r="QH417" s="5"/>
      <c r="QI417" s="5"/>
      <c r="QJ417" s="5"/>
      <c r="QK417" s="5"/>
      <c r="QL417" s="5"/>
      <c r="QM417" s="5"/>
      <c r="QN417" s="5"/>
      <c r="QO417" s="5"/>
      <c r="QP417" s="5"/>
      <c r="QQ417" s="5"/>
      <c r="QR417" s="5"/>
      <c r="QS417" s="5"/>
      <c r="QT417" s="5"/>
      <c r="QU417" s="5"/>
      <c r="QV417" s="5"/>
      <c r="QW417" s="5"/>
      <c r="QX417" s="5"/>
      <c r="QY417" s="5"/>
      <c r="QZ417" s="5"/>
      <c r="RA417" s="5"/>
      <c r="RB417" s="5"/>
      <c r="RC417" s="5"/>
      <c r="RD417" s="5"/>
      <c r="RE417" s="5"/>
      <c r="RF417" s="5"/>
      <c r="RG417" s="5"/>
      <c r="RH417" s="5"/>
      <c r="RI417" s="5"/>
      <c r="RJ417" s="5"/>
      <c r="RK417" s="5"/>
      <c r="RL417" s="5"/>
      <c r="RM417" s="5"/>
      <c r="RN417" s="5"/>
      <c r="RO417" s="5"/>
      <c r="RP417" s="5"/>
      <c r="RQ417" s="5"/>
      <c r="RR417" s="5"/>
      <c r="RS417" s="5"/>
      <c r="RT417" s="5"/>
      <c r="RU417" s="5"/>
      <c r="RV417" s="5"/>
      <c r="RW417" s="5"/>
      <c r="RX417" s="5"/>
      <c r="RY417" s="5"/>
      <c r="RZ417" s="5"/>
      <c r="SA417" s="5"/>
      <c r="SB417" s="5"/>
      <c r="SC417" s="5"/>
      <c r="SD417" s="5"/>
      <c r="SE417" s="5"/>
      <c r="SF417" s="5"/>
      <c r="SG417" s="5"/>
      <c r="SH417" s="5"/>
      <c r="SI417" s="5"/>
      <c r="SJ417" s="5"/>
      <c r="SK417" s="5"/>
      <c r="SL417" s="5"/>
      <c r="SM417" s="5"/>
      <c r="SN417" s="5"/>
      <c r="SO417" s="5"/>
      <c r="SP417" s="5"/>
      <c r="SQ417" s="5"/>
      <c r="SR417" s="5"/>
      <c r="SS417" s="5"/>
      <c r="ST417" s="5"/>
      <c r="SU417" s="5"/>
      <c r="SV417" s="5"/>
      <c r="SW417" s="5"/>
      <c r="SX417" s="5"/>
      <c r="SY417" s="5"/>
      <c r="SZ417" s="5"/>
      <c r="TA417" s="5"/>
      <c r="TB417" s="5"/>
      <c r="TC417" s="5"/>
      <c r="TD417" s="5"/>
      <c r="TE417" s="5"/>
      <c r="TF417" s="5"/>
      <c r="TG417" s="5"/>
      <c r="TH417" s="5"/>
      <c r="TI417" s="5"/>
      <c r="TJ417" s="5"/>
      <c r="TK417" s="5"/>
      <c r="TL417" s="5"/>
      <c r="TM417" s="5"/>
      <c r="TN417" s="5"/>
      <c r="TO417" s="5"/>
      <c r="TP417" s="5"/>
      <c r="TQ417" s="5"/>
      <c r="TR417" s="5"/>
      <c r="TS417" s="5"/>
      <c r="TT417" s="5"/>
      <c r="TU417" s="5"/>
      <c r="TV417" s="5"/>
      <c r="TW417" s="5"/>
      <c r="TX417" s="5"/>
      <c r="TY417" s="5"/>
      <c r="TZ417" s="5"/>
      <c r="UA417" s="5"/>
      <c r="UB417" s="5"/>
      <c r="UC417" s="5"/>
      <c r="UD417" s="5"/>
      <c r="UE417" s="5"/>
      <c r="UF417" s="5"/>
      <c r="UG417" s="5"/>
      <c r="UH417" s="5"/>
      <c r="UI417" s="5"/>
      <c r="UJ417" s="5"/>
      <c r="UK417" s="5"/>
      <c r="UL417" s="5"/>
      <c r="UM417" s="5"/>
      <c r="UN417" s="5"/>
      <c r="UO417" s="5"/>
      <c r="UP417" s="5"/>
      <c r="UQ417" s="5"/>
      <c r="UR417" s="5"/>
      <c r="US417" s="5"/>
      <c r="UT417" s="5"/>
      <c r="UU417" s="5"/>
      <c r="UV417" s="5"/>
      <c r="UW417" s="5"/>
      <c r="UX417" s="5"/>
      <c r="UY417" s="5"/>
      <c r="UZ417" s="5"/>
      <c r="VA417" s="5"/>
      <c r="VB417" s="5"/>
      <c r="VC417" s="5"/>
      <c r="VD417" s="5"/>
      <c r="VE417" s="5"/>
      <c r="VF417" s="5"/>
      <c r="VG417" s="5"/>
      <c r="VH417" s="5"/>
      <c r="VI417" s="5"/>
      <c r="VJ417" s="5"/>
      <c r="VK417" s="5"/>
      <c r="VL417" s="5"/>
      <c r="VM417" s="5"/>
      <c r="VN417" s="5"/>
      <c r="VO417" s="5"/>
      <c r="VP417" s="5"/>
      <c r="VQ417" s="5"/>
      <c r="VR417" s="5"/>
      <c r="VS417" s="5"/>
      <c r="VT417" s="5"/>
      <c r="VU417" s="5"/>
      <c r="VV417" s="5"/>
      <c r="VW417" s="5"/>
      <c r="VX417" s="5"/>
      <c r="VY417" s="5"/>
      <c r="VZ417" s="5"/>
      <c r="WA417" s="5"/>
      <c r="WB417" s="5"/>
      <c r="WC417" s="5"/>
      <c r="WD417" s="5"/>
      <c r="WE417" s="5"/>
      <c r="WF417" s="5"/>
      <c r="WG417" s="5"/>
      <c r="WH417" s="5"/>
      <c r="WI417" s="5"/>
      <c r="WJ417" s="5"/>
      <c r="WK417" s="5"/>
      <c r="WL417" s="5"/>
      <c r="WM417" s="5"/>
      <c r="WN417" s="5"/>
      <c r="WO417" s="5"/>
      <c r="WP417" s="5"/>
      <c r="WQ417" s="5"/>
      <c r="WR417" s="5"/>
      <c r="WS417" s="5"/>
      <c r="WT417" s="5"/>
      <c r="WU417" s="5"/>
      <c r="WV417" s="5"/>
      <c r="WW417" s="5"/>
      <c r="WX417" s="5"/>
      <c r="WY417" s="5"/>
      <c r="WZ417" s="5"/>
      <c r="XA417" s="5"/>
      <c r="XB417" s="5"/>
      <c r="XC417" s="5"/>
      <c r="XD417" s="5"/>
      <c r="XE417" s="5"/>
      <c r="XF417" s="5"/>
      <c r="XG417" s="5"/>
      <c r="XH417" s="5"/>
      <c r="XI417" s="5"/>
      <c r="XJ417" s="5"/>
      <c r="XK417" s="5"/>
      <c r="XL417" s="5"/>
      <c r="XM417" s="5"/>
      <c r="XN417" s="5"/>
      <c r="XO417" s="5"/>
      <c r="XP417" s="5"/>
      <c r="XQ417" s="5"/>
      <c r="XR417" s="5"/>
      <c r="XS417" s="5"/>
      <c r="XT417" s="5"/>
      <c r="XU417" s="5"/>
      <c r="XV417" s="5"/>
      <c r="XW417" s="5"/>
    </row>
    <row r="418" spans="39:647" x14ac:dyDescent="0.45">
      <c r="AM418" s="5"/>
      <c r="AN418" s="5"/>
      <c r="AO418" s="5"/>
      <c r="AP418" s="5"/>
      <c r="AQ418" s="5"/>
      <c r="AR418" s="5"/>
      <c r="AS418" s="5"/>
      <c r="AT418" s="5"/>
      <c r="AU418" s="5"/>
      <c r="AV418" s="5"/>
      <c r="AW418" s="5"/>
      <c r="AX418" s="5"/>
      <c r="AY418" s="5"/>
      <c r="AZ418" s="5"/>
      <c r="BA418" s="5"/>
      <c r="BB418" s="5"/>
      <c r="BC418" s="5"/>
      <c r="BD418" s="5"/>
      <c r="BE418" s="5"/>
      <c r="BF418" s="5"/>
      <c r="BG418" s="5"/>
      <c r="BH418" s="5"/>
      <c r="BI418" s="5"/>
      <c r="BJ418" s="5"/>
      <c r="BK418" s="5"/>
      <c r="BL418" s="5"/>
      <c r="BM418" s="5"/>
      <c r="BN418" s="5"/>
      <c r="BO418" s="5"/>
      <c r="BP418" s="5"/>
      <c r="BQ418" s="5"/>
      <c r="BR418" s="5"/>
      <c r="BS418" s="5"/>
      <c r="BT418" s="5"/>
      <c r="BU418" s="5"/>
      <c r="BV418" s="5"/>
      <c r="BW418" s="5"/>
      <c r="BX418" s="5"/>
      <c r="BY418" s="5"/>
      <c r="BZ418" s="5"/>
      <c r="CA418" s="5"/>
      <c r="CB418" s="5"/>
      <c r="CC418" s="5"/>
      <c r="CD418" s="5"/>
      <c r="CE418" s="5"/>
      <c r="CF418" s="5"/>
      <c r="CG418" s="5"/>
      <c r="CH418" s="5"/>
      <c r="CI418" s="5"/>
      <c r="CJ418" s="5"/>
      <c r="CK418" s="5"/>
      <c r="CL418" s="5"/>
      <c r="CM418" s="5"/>
      <c r="CN418" s="5"/>
      <c r="CO418" s="5"/>
      <c r="CP418" s="5"/>
      <c r="CQ418" s="5"/>
      <c r="CR418" s="5"/>
      <c r="CS418" s="5"/>
      <c r="CT418" s="5"/>
      <c r="CU418" s="5"/>
      <c r="CV418" s="5"/>
      <c r="CW418" s="5"/>
      <c r="CX418" s="5"/>
      <c r="CY418" s="5"/>
      <c r="CZ418" s="5"/>
      <c r="DA418" s="5"/>
      <c r="DB418" s="5"/>
      <c r="DC418" s="5"/>
      <c r="DD418" s="5"/>
      <c r="DE418" s="5"/>
      <c r="DF418" s="5"/>
      <c r="DG418" s="5"/>
      <c r="DH418" s="5"/>
      <c r="DI418" s="5"/>
      <c r="DJ418" s="5"/>
      <c r="DK418" s="5"/>
      <c r="DL418" s="5"/>
      <c r="DM418" s="5"/>
      <c r="DN418" s="5"/>
      <c r="DO418" s="5"/>
      <c r="DP418" s="5"/>
      <c r="DQ418" s="5"/>
      <c r="DR418" s="5"/>
      <c r="DS418" s="5"/>
      <c r="DT418" s="5"/>
      <c r="DU418" s="5"/>
      <c r="DV418" s="5"/>
      <c r="DW418" s="5"/>
      <c r="DX418" s="5"/>
      <c r="DY418" s="5"/>
      <c r="DZ418" s="5"/>
      <c r="EA418" s="5"/>
      <c r="EB418" s="5"/>
      <c r="EC418" s="5"/>
      <c r="ED418" s="5"/>
      <c r="EE418" s="5"/>
      <c r="EF418" s="5"/>
      <c r="EG418" s="5"/>
      <c r="EH418" s="5"/>
      <c r="EI418" s="5"/>
      <c r="EJ418" s="5"/>
      <c r="EK418" s="5"/>
      <c r="EL418" s="5"/>
      <c r="EM418" s="5"/>
      <c r="EN418" s="5"/>
      <c r="EO418" s="5"/>
      <c r="EP418" s="5"/>
      <c r="EQ418" s="5"/>
      <c r="ER418" s="5"/>
      <c r="ES418" s="5"/>
      <c r="ET418" s="5"/>
      <c r="EU418" s="5"/>
      <c r="EV418" s="5"/>
      <c r="EW418" s="5"/>
      <c r="EX418" s="5"/>
      <c r="EY418" s="5"/>
      <c r="EZ418" s="5"/>
      <c r="FA418" s="5"/>
      <c r="FB418" s="5"/>
      <c r="FC418" s="5"/>
      <c r="FD418" s="5"/>
      <c r="FE418" s="5"/>
      <c r="FF418" s="5"/>
      <c r="FG418" s="5"/>
      <c r="FH418" s="5"/>
      <c r="FI418" s="5"/>
      <c r="FJ418" s="5"/>
      <c r="FK418" s="5"/>
      <c r="FL418" s="5"/>
      <c r="FM418" s="5"/>
      <c r="FN418" s="5"/>
      <c r="FO418" s="5"/>
      <c r="FP418" s="5"/>
      <c r="FQ418" s="5"/>
      <c r="FR418" s="5"/>
      <c r="FS418" s="5"/>
      <c r="FT418" s="5"/>
      <c r="FU418" s="5"/>
      <c r="FV418" s="5"/>
      <c r="FW418" s="5"/>
      <c r="FX418" s="5"/>
      <c r="FY418" s="5"/>
      <c r="FZ418" s="5"/>
      <c r="GA418" s="5"/>
      <c r="GB418" s="5"/>
      <c r="GC418" s="5"/>
      <c r="GD418" s="5"/>
      <c r="GE418" s="5"/>
      <c r="GF418" s="5"/>
      <c r="GG418" s="5"/>
      <c r="GH418" s="5"/>
      <c r="GI418" s="5"/>
      <c r="GJ418" s="5"/>
      <c r="GK418" s="5"/>
      <c r="GL418" s="5"/>
      <c r="GM418" s="5"/>
      <c r="GN418" s="5"/>
      <c r="GO418" s="5"/>
      <c r="GP418" s="5"/>
      <c r="GQ418" s="5"/>
      <c r="GR418" s="5"/>
      <c r="GS418" s="5"/>
      <c r="GT418" s="5"/>
      <c r="GU418" s="5"/>
      <c r="GV418" s="5"/>
      <c r="GW418" s="5"/>
      <c r="GX418" s="5"/>
      <c r="GY418" s="5"/>
      <c r="GZ418" s="5"/>
      <c r="HA418" s="5"/>
      <c r="HB418" s="5"/>
      <c r="HC418" s="5"/>
      <c r="HD418" s="5"/>
      <c r="HE418" s="5"/>
      <c r="HF418" s="5"/>
      <c r="HG418" s="5"/>
      <c r="HH418" s="5"/>
      <c r="HI418" s="5"/>
      <c r="HJ418" s="5"/>
      <c r="HK418" s="5"/>
      <c r="HL418" s="5"/>
      <c r="HM418" s="5"/>
      <c r="HN418" s="5"/>
      <c r="HO418" s="5"/>
      <c r="HP418" s="5"/>
      <c r="HQ418" s="5"/>
      <c r="HR418" s="5"/>
      <c r="HS418" s="5"/>
      <c r="HT418" s="5"/>
      <c r="HU418" s="5"/>
      <c r="HV418" s="5"/>
      <c r="HW418" s="5"/>
      <c r="HX418" s="5"/>
      <c r="HY418" s="5"/>
      <c r="HZ418" s="5"/>
      <c r="IA418" s="5"/>
      <c r="IB418" s="5"/>
      <c r="IC418" s="5"/>
      <c r="ID418" s="5"/>
      <c r="IE418" s="5"/>
      <c r="IF418" s="5"/>
      <c r="IG418" s="5"/>
      <c r="IH418" s="5"/>
      <c r="II418" s="5"/>
      <c r="IJ418" s="5"/>
      <c r="IK418" s="5"/>
      <c r="IL418" s="5"/>
      <c r="IM418" s="5"/>
      <c r="IN418" s="5"/>
      <c r="IO418" s="5"/>
      <c r="IP418" s="5"/>
      <c r="IQ418" s="5"/>
      <c r="IR418" s="5"/>
      <c r="IS418" s="5"/>
      <c r="IT418" s="5"/>
      <c r="IU418" s="5"/>
      <c r="IV418" s="5"/>
      <c r="IW418" s="5"/>
      <c r="IX418" s="5"/>
      <c r="IY418" s="5"/>
      <c r="IZ418" s="5"/>
      <c r="JA418" s="5"/>
      <c r="JB418" s="5"/>
      <c r="JC418" s="5"/>
      <c r="JD418" s="5"/>
      <c r="JE418" s="5"/>
      <c r="JF418" s="5"/>
      <c r="JG418" s="5"/>
      <c r="JH418" s="5"/>
      <c r="JI418" s="5"/>
      <c r="JJ418" s="5"/>
      <c r="JK418" s="5"/>
      <c r="JL418" s="5"/>
      <c r="JM418" s="5"/>
      <c r="JN418" s="5"/>
      <c r="JO418" s="5"/>
      <c r="JP418" s="5"/>
      <c r="JQ418" s="5"/>
      <c r="JR418" s="5"/>
      <c r="JS418" s="5"/>
      <c r="JT418" s="5"/>
      <c r="JU418" s="5"/>
      <c r="JV418" s="5"/>
      <c r="JW418" s="5"/>
      <c r="JX418" s="5"/>
      <c r="JY418" s="5"/>
      <c r="JZ418" s="5"/>
      <c r="KA418" s="5"/>
      <c r="KB418" s="5"/>
      <c r="KC418" s="5"/>
      <c r="KD418" s="5"/>
      <c r="KE418" s="5"/>
      <c r="KF418" s="5"/>
      <c r="KG418" s="5"/>
      <c r="KH418" s="5"/>
      <c r="KI418" s="5"/>
      <c r="KJ418" s="5"/>
      <c r="KK418" s="5"/>
      <c r="KL418" s="5"/>
      <c r="KM418" s="5"/>
      <c r="KN418" s="5"/>
      <c r="KO418" s="5"/>
      <c r="KP418" s="5"/>
      <c r="KQ418" s="5"/>
      <c r="KR418" s="5"/>
      <c r="KS418" s="5"/>
      <c r="KT418" s="5"/>
      <c r="KU418" s="5"/>
      <c r="KV418" s="5"/>
      <c r="KW418" s="5"/>
      <c r="KX418" s="5"/>
      <c r="KY418" s="5"/>
      <c r="KZ418" s="5"/>
      <c r="LA418" s="5"/>
      <c r="LB418" s="5"/>
      <c r="LC418" s="5"/>
      <c r="LD418" s="5"/>
      <c r="LE418" s="5"/>
      <c r="LF418" s="5"/>
      <c r="LG418" s="5"/>
      <c r="LH418" s="5"/>
      <c r="LI418" s="5"/>
      <c r="LJ418" s="5"/>
      <c r="LK418" s="5"/>
      <c r="LL418" s="5"/>
      <c r="LM418" s="5"/>
      <c r="LN418" s="5"/>
      <c r="LO418" s="5"/>
      <c r="LP418" s="5"/>
      <c r="LQ418" s="5"/>
      <c r="LR418" s="5"/>
      <c r="LS418" s="5"/>
      <c r="LT418" s="5"/>
      <c r="LU418" s="5"/>
      <c r="LV418" s="5"/>
      <c r="LW418" s="5"/>
      <c r="LX418" s="5"/>
      <c r="LY418" s="5"/>
      <c r="LZ418" s="5"/>
      <c r="MA418" s="5"/>
      <c r="MB418" s="5"/>
      <c r="MC418" s="5"/>
      <c r="MD418" s="5"/>
      <c r="ME418" s="5"/>
      <c r="MF418" s="5"/>
      <c r="MG418" s="5"/>
      <c r="MH418" s="5"/>
      <c r="MI418" s="5"/>
      <c r="MJ418" s="5"/>
      <c r="MK418" s="5"/>
      <c r="ML418" s="5"/>
      <c r="MM418" s="5"/>
      <c r="MN418" s="5"/>
      <c r="MO418" s="5"/>
      <c r="MP418" s="5"/>
      <c r="MQ418" s="5"/>
      <c r="MR418" s="5"/>
      <c r="MS418" s="5"/>
      <c r="MT418" s="5"/>
      <c r="MU418" s="5"/>
      <c r="MV418" s="5"/>
      <c r="MW418" s="5"/>
      <c r="MX418" s="5"/>
      <c r="MY418" s="5"/>
      <c r="MZ418" s="5"/>
      <c r="NA418" s="5"/>
      <c r="NB418" s="5"/>
      <c r="NC418" s="5"/>
      <c r="ND418" s="5"/>
      <c r="NE418" s="5"/>
      <c r="NF418" s="5"/>
      <c r="NG418" s="5"/>
      <c r="NH418" s="5"/>
      <c r="NI418" s="5"/>
      <c r="NJ418" s="5"/>
      <c r="NK418" s="5"/>
      <c r="NL418" s="5"/>
      <c r="NM418" s="5"/>
      <c r="NN418" s="5"/>
      <c r="NO418" s="5"/>
      <c r="NP418" s="5"/>
      <c r="NQ418" s="5"/>
      <c r="NR418" s="5"/>
      <c r="NS418" s="5"/>
      <c r="NT418" s="5"/>
      <c r="NU418" s="5"/>
      <c r="NV418" s="5"/>
      <c r="NW418" s="5"/>
      <c r="NX418" s="5"/>
      <c r="NY418" s="5"/>
      <c r="NZ418" s="5"/>
      <c r="OA418" s="5"/>
      <c r="OB418" s="5"/>
      <c r="OC418" s="5"/>
      <c r="OD418" s="5"/>
      <c r="OE418" s="5"/>
      <c r="OF418" s="5"/>
      <c r="OG418" s="5"/>
      <c r="OH418" s="5"/>
      <c r="OI418" s="5"/>
      <c r="OJ418" s="5"/>
      <c r="OK418" s="5"/>
      <c r="OL418" s="5"/>
      <c r="OM418" s="5"/>
      <c r="ON418" s="5"/>
      <c r="OO418" s="5"/>
      <c r="OP418" s="5"/>
      <c r="OQ418" s="5"/>
      <c r="OR418" s="5"/>
      <c r="OS418" s="5"/>
      <c r="OT418" s="5"/>
      <c r="OU418" s="5"/>
      <c r="OV418" s="5"/>
      <c r="OW418" s="5"/>
      <c r="OX418" s="5"/>
      <c r="OY418" s="5"/>
      <c r="OZ418" s="5"/>
      <c r="PA418" s="5"/>
      <c r="PB418" s="5"/>
      <c r="PC418" s="5"/>
      <c r="PD418" s="5"/>
      <c r="PE418" s="5"/>
      <c r="PF418" s="5"/>
      <c r="PG418" s="5"/>
      <c r="PH418" s="5"/>
      <c r="PI418" s="5"/>
      <c r="PJ418" s="5"/>
      <c r="PK418" s="5"/>
      <c r="PL418" s="5"/>
      <c r="PM418" s="5"/>
      <c r="PN418" s="5"/>
      <c r="PO418" s="5"/>
      <c r="PP418" s="5"/>
      <c r="PQ418" s="5"/>
      <c r="PR418" s="5"/>
      <c r="PS418" s="5"/>
      <c r="PT418" s="5"/>
      <c r="PU418" s="5"/>
      <c r="PV418" s="5"/>
      <c r="PW418" s="5"/>
      <c r="PX418" s="5"/>
      <c r="PY418" s="5"/>
      <c r="PZ418" s="5"/>
      <c r="QA418" s="5"/>
      <c r="QB418" s="5"/>
      <c r="QC418" s="5"/>
      <c r="QD418" s="5"/>
      <c r="QE418" s="5"/>
      <c r="QF418" s="5"/>
      <c r="QG418" s="5"/>
      <c r="QH418" s="5"/>
      <c r="QI418" s="5"/>
      <c r="QJ418" s="5"/>
      <c r="QK418" s="5"/>
      <c r="QL418" s="5"/>
      <c r="QM418" s="5"/>
      <c r="QN418" s="5"/>
      <c r="QO418" s="5"/>
      <c r="QP418" s="5"/>
      <c r="QQ418" s="5"/>
      <c r="QR418" s="5"/>
      <c r="QS418" s="5"/>
      <c r="QT418" s="5"/>
      <c r="QU418" s="5"/>
      <c r="QV418" s="5"/>
      <c r="QW418" s="5"/>
      <c r="QX418" s="5"/>
      <c r="QY418" s="5"/>
      <c r="QZ418" s="5"/>
      <c r="RA418" s="5"/>
      <c r="RB418" s="5"/>
      <c r="RC418" s="5"/>
      <c r="RD418" s="5"/>
      <c r="RE418" s="5"/>
      <c r="RF418" s="5"/>
      <c r="RG418" s="5"/>
      <c r="RH418" s="5"/>
      <c r="RI418" s="5"/>
      <c r="RJ418" s="5"/>
      <c r="RK418" s="5"/>
      <c r="RL418" s="5"/>
      <c r="RM418" s="5"/>
      <c r="RN418" s="5"/>
      <c r="RO418" s="5"/>
      <c r="RP418" s="5"/>
      <c r="RQ418" s="5"/>
      <c r="RR418" s="5"/>
      <c r="RS418" s="5"/>
      <c r="RT418" s="5"/>
      <c r="RU418" s="5"/>
      <c r="RV418" s="5"/>
      <c r="RW418" s="5"/>
      <c r="RX418" s="5"/>
      <c r="RY418" s="5"/>
      <c r="RZ418" s="5"/>
      <c r="SA418" s="5"/>
      <c r="SB418" s="5"/>
      <c r="SC418" s="5"/>
      <c r="SD418" s="5"/>
      <c r="SE418" s="5"/>
      <c r="SF418" s="5"/>
      <c r="SG418" s="5"/>
      <c r="SH418" s="5"/>
      <c r="SI418" s="5"/>
      <c r="SJ418" s="5"/>
      <c r="SK418" s="5"/>
      <c r="SL418" s="5"/>
      <c r="SM418" s="5"/>
      <c r="SN418" s="5"/>
      <c r="SO418" s="5"/>
      <c r="SP418" s="5"/>
      <c r="SQ418" s="5"/>
      <c r="SR418" s="5"/>
      <c r="SS418" s="5"/>
      <c r="ST418" s="5"/>
      <c r="SU418" s="5"/>
      <c r="SV418" s="5"/>
      <c r="SW418" s="5"/>
      <c r="SX418" s="5"/>
      <c r="SY418" s="5"/>
      <c r="SZ418" s="5"/>
      <c r="TA418" s="5"/>
      <c r="TB418" s="5"/>
      <c r="TC418" s="5"/>
      <c r="TD418" s="5"/>
      <c r="TE418" s="5"/>
      <c r="TF418" s="5"/>
      <c r="TG418" s="5"/>
      <c r="TH418" s="5"/>
      <c r="TI418" s="5"/>
      <c r="TJ418" s="5"/>
      <c r="TK418" s="5"/>
      <c r="TL418" s="5"/>
      <c r="TM418" s="5"/>
      <c r="TN418" s="5"/>
      <c r="TO418" s="5"/>
      <c r="TP418" s="5"/>
      <c r="TQ418" s="5"/>
      <c r="TR418" s="5"/>
      <c r="TS418" s="5"/>
      <c r="TT418" s="5"/>
      <c r="TU418" s="5"/>
      <c r="TV418" s="5"/>
      <c r="TW418" s="5"/>
      <c r="TX418" s="5"/>
      <c r="TY418" s="5"/>
      <c r="TZ418" s="5"/>
      <c r="UA418" s="5"/>
      <c r="UB418" s="5"/>
      <c r="UC418" s="5"/>
      <c r="UD418" s="5"/>
      <c r="UE418" s="5"/>
      <c r="UF418" s="5"/>
      <c r="UG418" s="5"/>
      <c r="UH418" s="5"/>
      <c r="UI418" s="5"/>
      <c r="UJ418" s="5"/>
      <c r="UK418" s="5"/>
      <c r="UL418" s="5"/>
      <c r="UM418" s="5"/>
      <c r="UN418" s="5"/>
      <c r="UO418" s="5"/>
      <c r="UP418" s="5"/>
      <c r="UQ418" s="5"/>
      <c r="UR418" s="5"/>
      <c r="US418" s="5"/>
      <c r="UT418" s="5"/>
      <c r="UU418" s="5"/>
      <c r="UV418" s="5"/>
      <c r="UW418" s="5"/>
      <c r="UX418" s="5"/>
      <c r="UY418" s="5"/>
      <c r="UZ418" s="5"/>
      <c r="VA418" s="5"/>
      <c r="VB418" s="5"/>
      <c r="VC418" s="5"/>
      <c r="VD418" s="5"/>
      <c r="VE418" s="5"/>
      <c r="VF418" s="5"/>
      <c r="VG418" s="5"/>
      <c r="VH418" s="5"/>
      <c r="VI418" s="5"/>
      <c r="VJ418" s="5"/>
      <c r="VK418" s="5"/>
      <c r="VL418" s="5"/>
      <c r="VM418" s="5"/>
      <c r="VN418" s="5"/>
      <c r="VO418" s="5"/>
      <c r="VP418" s="5"/>
      <c r="VQ418" s="5"/>
      <c r="VR418" s="5"/>
      <c r="VS418" s="5"/>
      <c r="VT418" s="5"/>
      <c r="VU418" s="5"/>
      <c r="VV418" s="5"/>
      <c r="VW418" s="5"/>
      <c r="VX418" s="5"/>
      <c r="VY418" s="5"/>
      <c r="VZ418" s="5"/>
      <c r="WA418" s="5"/>
      <c r="WB418" s="5"/>
      <c r="WC418" s="5"/>
      <c r="WD418" s="5"/>
      <c r="WE418" s="5"/>
      <c r="WF418" s="5"/>
      <c r="WG418" s="5"/>
      <c r="WH418" s="5"/>
      <c r="WI418" s="5"/>
      <c r="WJ418" s="5"/>
      <c r="WK418" s="5"/>
      <c r="WL418" s="5"/>
      <c r="WM418" s="5"/>
      <c r="WN418" s="5"/>
      <c r="WO418" s="5"/>
      <c r="WP418" s="5"/>
      <c r="WQ418" s="5"/>
      <c r="WR418" s="5"/>
      <c r="WS418" s="5"/>
      <c r="WT418" s="5"/>
      <c r="WU418" s="5"/>
      <c r="WV418" s="5"/>
      <c r="WW418" s="5"/>
      <c r="WX418" s="5"/>
      <c r="WY418" s="5"/>
      <c r="WZ418" s="5"/>
      <c r="XA418" s="5"/>
      <c r="XB418" s="5"/>
      <c r="XC418" s="5"/>
      <c r="XD418" s="5"/>
      <c r="XE418" s="5"/>
      <c r="XF418" s="5"/>
      <c r="XG418" s="5"/>
      <c r="XH418" s="5"/>
      <c r="XI418" s="5"/>
      <c r="XJ418" s="5"/>
      <c r="XK418" s="5"/>
      <c r="XL418" s="5"/>
      <c r="XM418" s="5"/>
      <c r="XN418" s="5"/>
      <c r="XO418" s="5"/>
      <c r="XP418" s="5"/>
      <c r="XQ418" s="5"/>
      <c r="XR418" s="5"/>
      <c r="XS418" s="5"/>
      <c r="XT418" s="5"/>
      <c r="XU418" s="5"/>
      <c r="XV418" s="5"/>
      <c r="XW418" s="5"/>
    </row>
    <row r="419" spans="39:647" x14ac:dyDescent="0.45">
      <c r="AM419" s="5"/>
      <c r="AN419" s="5"/>
      <c r="AO419" s="5"/>
      <c r="AP419" s="5"/>
      <c r="AQ419" s="5"/>
      <c r="AR419" s="5"/>
      <c r="AS419" s="5"/>
      <c r="AT419" s="5"/>
      <c r="AU419" s="5"/>
      <c r="AV419" s="5"/>
      <c r="AW419" s="5"/>
      <c r="AX419" s="5"/>
      <c r="AY419" s="5"/>
      <c r="AZ419" s="5"/>
      <c r="BA419" s="5"/>
      <c r="BB419" s="5"/>
      <c r="BC419" s="5"/>
      <c r="BD419" s="5"/>
      <c r="BE419" s="5"/>
      <c r="BF419" s="5"/>
      <c r="BG419" s="5"/>
      <c r="BH419" s="5"/>
      <c r="BI419" s="5"/>
      <c r="BJ419" s="5"/>
      <c r="BK419" s="5"/>
      <c r="BL419" s="5"/>
      <c r="BM419" s="5"/>
      <c r="BN419" s="5"/>
      <c r="BO419" s="5"/>
      <c r="BP419" s="5"/>
      <c r="BQ419" s="5"/>
      <c r="BR419" s="5"/>
      <c r="BS419" s="5"/>
      <c r="BT419" s="5"/>
      <c r="BU419" s="5"/>
      <c r="BV419" s="5"/>
      <c r="BW419" s="5"/>
      <c r="BX419" s="5"/>
      <c r="BY419" s="5"/>
      <c r="BZ419" s="5"/>
      <c r="CA419" s="5"/>
      <c r="CB419" s="5"/>
      <c r="CC419" s="5"/>
      <c r="CD419" s="5"/>
      <c r="CE419" s="5"/>
      <c r="CF419" s="5"/>
      <c r="CG419" s="5"/>
      <c r="CH419" s="5"/>
      <c r="CI419" s="5"/>
      <c r="CJ419" s="5"/>
      <c r="CK419" s="5"/>
      <c r="CL419" s="5"/>
      <c r="CM419" s="5"/>
      <c r="CN419" s="5"/>
      <c r="CO419" s="5"/>
      <c r="CP419" s="5"/>
      <c r="CQ419" s="5"/>
      <c r="CR419" s="5"/>
      <c r="CS419" s="5"/>
      <c r="CT419" s="5"/>
      <c r="CU419" s="5"/>
      <c r="CV419" s="5"/>
      <c r="CW419" s="5"/>
      <c r="CX419" s="5"/>
      <c r="CY419" s="5"/>
      <c r="CZ419" s="5"/>
      <c r="DA419" s="5"/>
      <c r="DB419" s="5"/>
      <c r="DC419" s="5"/>
      <c r="DD419" s="5"/>
      <c r="DE419" s="5"/>
      <c r="DF419" s="5"/>
      <c r="DG419" s="5"/>
      <c r="DH419" s="5"/>
      <c r="DI419" s="5"/>
      <c r="DJ419" s="5"/>
      <c r="DK419" s="5"/>
      <c r="DL419" s="5"/>
      <c r="DM419" s="5"/>
      <c r="DN419" s="5"/>
      <c r="DO419" s="5"/>
      <c r="DP419" s="5"/>
      <c r="DQ419" s="5"/>
      <c r="DR419" s="5"/>
      <c r="DS419" s="5"/>
      <c r="DT419" s="5"/>
      <c r="DU419" s="5"/>
      <c r="DV419" s="5"/>
      <c r="DW419" s="5"/>
      <c r="DX419" s="5"/>
      <c r="DY419" s="5"/>
      <c r="DZ419" s="5"/>
      <c r="EA419" s="5"/>
      <c r="EB419" s="5"/>
      <c r="EC419" s="5"/>
      <c r="ED419" s="5"/>
      <c r="EE419" s="5"/>
      <c r="EF419" s="5"/>
      <c r="EG419" s="5"/>
      <c r="EH419" s="5"/>
      <c r="EI419" s="5"/>
      <c r="EJ419" s="5"/>
      <c r="EK419" s="5"/>
      <c r="EL419" s="5"/>
      <c r="EM419" s="5"/>
      <c r="EN419" s="5"/>
      <c r="EO419" s="5"/>
      <c r="EP419" s="5"/>
      <c r="EQ419" s="5"/>
      <c r="ER419" s="5"/>
      <c r="ES419" s="5"/>
      <c r="ET419" s="5"/>
      <c r="EU419" s="5"/>
      <c r="EV419" s="5"/>
      <c r="EW419" s="5"/>
      <c r="EX419" s="5"/>
      <c r="EY419" s="5"/>
      <c r="EZ419" s="5"/>
      <c r="FA419" s="5"/>
      <c r="FB419" s="5"/>
      <c r="FC419" s="5"/>
      <c r="FD419" s="5"/>
      <c r="FE419" s="5"/>
      <c r="FF419" s="5"/>
      <c r="FG419" s="5"/>
      <c r="FH419" s="5"/>
      <c r="FI419" s="5"/>
      <c r="FJ419" s="5"/>
      <c r="FK419" s="5"/>
      <c r="FL419" s="5"/>
      <c r="FM419" s="5"/>
      <c r="FN419" s="5"/>
      <c r="FO419" s="5"/>
      <c r="FP419" s="5"/>
      <c r="FQ419" s="5"/>
      <c r="FR419" s="5"/>
      <c r="FS419" s="5"/>
      <c r="FT419" s="5"/>
      <c r="FU419" s="5"/>
      <c r="FV419" s="5"/>
      <c r="FW419" s="5"/>
      <c r="FX419" s="5"/>
      <c r="FY419" s="5"/>
      <c r="FZ419" s="5"/>
      <c r="GA419" s="5"/>
      <c r="GB419" s="5"/>
      <c r="GC419" s="5"/>
      <c r="GD419" s="5"/>
      <c r="GE419" s="5"/>
      <c r="GF419" s="5"/>
      <c r="GG419" s="5"/>
      <c r="GH419" s="5"/>
      <c r="GI419" s="5"/>
      <c r="GJ419" s="5"/>
      <c r="GK419" s="5"/>
      <c r="GL419" s="5"/>
      <c r="GM419" s="5"/>
      <c r="GN419" s="5"/>
      <c r="GO419" s="5"/>
      <c r="GP419" s="5"/>
      <c r="GQ419" s="5"/>
      <c r="GR419" s="5"/>
      <c r="GS419" s="5"/>
      <c r="GT419" s="5"/>
      <c r="GU419" s="5"/>
      <c r="GV419" s="5"/>
      <c r="GW419" s="5"/>
      <c r="GX419" s="5"/>
      <c r="GY419" s="5"/>
      <c r="GZ419" s="5"/>
      <c r="HA419" s="5"/>
      <c r="HB419" s="5"/>
      <c r="HC419" s="5"/>
      <c r="HD419" s="5"/>
      <c r="HE419" s="5"/>
      <c r="HF419" s="5"/>
      <c r="HG419" s="5"/>
      <c r="HH419" s="5"/>
      <c r="HI419" s="5"/>
      <c r="HJ419" s="5"/>
      <c r="HK419" s="5"/>
      <c r="HL419" s="5"/>
      <c r="HM419" s="5"/>
      <c r="HN419" s="5"/>
      <c r="HO419" s="5"/>
      <c r="HP419" s="5"/>
      <c r="HQ419" s="5"/>
      <c r="HR419" s="5"/>
      <c r="HS419" s="5"/>
      <c r="HT419" s="5"/>
      <c r="HU419" s="5"/>
      <c r="HV419" s="5"/>
      <c r="HW419" s="5"/>
      <c r="HX419" s="5"/>
      <c r="HY419" s="5"/>
      <c r="HZ419" s="5"/>
      <c r="IA419" s="5"/>
      <c r="IB419" s="5"/>
      <c r="IC419" s="5"/>
      <c r="ID419" s="5"/>
      <c r="IE419" s="5"/>
      <c r="IF419" s="5"/>
      <c r="IG419" s="5"/>
      <c r="IH419" s="5"/>
      <c r="II419" s="5"/>
      <c r="IJ419" s="5"/>
      <c r="IK419" s="5"/>
      <c r="IL419" s="5"/>
      <c r="IM419" s="5"/>
      <c r="IN419" s="5"/>
      <c r="IO419" s="5"/>
      <c r="IP419" s="5"/>
      <c r="IQ419" s="5"/>
      <c r="IR419" s="5"/>
      <c r="IS419" s="5"/>
      <c r="IT419" s="5"/>
      <c r="IU419" s="5"/>
      <c r="IV419" s="5"/>
      <c r="IW419" s="5"/>
      <c r="IX419" s="5"/>
      <c r="IY419" s="5"/>
      <c r="IZ419" s="5"/>
      <c r="JA419" s="5"/>
      <c r="JB419" s="5"/>
      <c r="JC419" s="5"/>
      <c r="JD419" s="5"/>
      <c r="JE419" s="5"/>
      <c r="JF419" s="5"/>
      <c r="JG419" s="5"/>
      <c r="JH419" s="5"/>
      <c r="JI419" s="5"/>
      <c r="JJ419" s="5"/>
      <c r="JK419" s="5"/>
      <c r="JL419" s="5"/>
      <c r="JM419" s="5"/>
      <c r="JN419" s="5"/>
      <c r="JO419" s="5"/>
      <c r="JP419" s="5"/>
      <c r="JQ419" s="5"/>
      <c r="JR419" s="5"/>
      <c r="JS419" s="5"/>
      <c r="JT419" s="5"/>
      <c r="JU419" s="5"/>
      <c r="JV419" s="5"/>
      <c r="JW419" s="5"/>
      <c r="JX419" s="5"/>
      <c r="JY419" s="5"/>
      <c r="JZ419" s="5"/>
      <c r="KA419" s="5"/>
      <c r="KB419" s="5"/>
      <c r="KC419" s="5"/>
      <c r="KD419" s="5"/>
      <c r="KE419" s="5"/>
      <c r="KF419" s="5"/>
      <c r="KG419" s="5"/>
      <c r="KH419" s="5"/>
      <c r="KI419" s="5"/>
      <c r="KJ419" s="5"/>
      <c r="KK419" s="5"/>
      <c r="KL419" s="5"/>
      <c r="KM419" s="5"/>
      <c r="KN419" s="5"/>
      <c r="KO419" s="5"/>
      <c r="KP419" s="5"/>
      <c r="KQ419" s="5"/>
      <c r="KR419" s="5"/>
      <c r="KS419" s="5"/>
      <c r="KT419" s="5"/>
      <c r="KU419" s="5"/>
      <c r="KV419" s="5"/>
      <c r="KW419" s="5"/>
      <c r="KX419" s="5"/>
      <c r="KY419" s="5"/>
      <c r="KZ419" s="5"/>
      <c r="LA419" s="5"/>
      <c r="LB419" s="5"/>
      <c r="LC419" s="5"/>
      <c r="LD419" s="5"/>
      <c r="LE419" s="5"/>
      <c r="LF419" s="5"/>
      <c r="LG419" s="5"/>
      <c r="LH419" s="5"/>
      <c r="LI419" s="5"/>
      <c r="LJ419" s="5"/>
      <c r="LK419" s="5"/>
      <c r="LL419" s="5"/>
      <c r="LM419" s="5"/>
      <c r="LN419" s="5"/>
      <c r="LO419" s="5"/>
      <c r="LP419" s="5"/>
      <c r="LQ419" s="5"/>
      <c r="LR419" s="5"/>
      <c r="LS419" s="5"/>
      <c r="LT419" s="5"/>
      <c r="LU419" s="5"/>
      <c r="LV419" s="5"/>
      <c r="LW419" s="5"/>
      <c r="LX419" s="5"/>
      <c r="LY419" s="5"/>
      <c r="LZ419" s="5"/>
      <c r="MA419" s="5"/>
      <c r="MB419" s="5"/>
      <c r="MC419" s="5"/>
      <c r="MD419" s="5"/>
      <c r="ME419" s="5"/>
      <c r="MF419" s="5"/>
      <c r="MG419" s="5"/>
      <c r="MH419" s="5"/>
      <c r="MI419" s="5"/>
      <c r="MJ419" s="5"/>
      <c r="MK419" s="5"/>
      <c r="ML419" s="5"/>
      <c r="MM419" s="5"/>
      <c r="MN419" s="5"/>
      <c r="MO419" s="5"/>
      <c r="MP419" s="5"/>
      <c r="MQ419" s="5"/>
      <c r="MR419" s="5"/>
      <c r="MS419" s="5"/>
      <c r="MT419" s="5"/>
      <c r="MU419" s="5"/>
      <c r="MV419" s="5"/>
      <c r="MW419" s="5"/>
      <c r="MX419" s="5"/>
      <c r="MY419" s="5"/>
      <c r="MZ419" s="5"/>
      <c r="NA419" s="5"/>
      <c r="NB419" s="5"/>
      <c r="NC419" s="5"/>
      <c r="ND419" s="5"/>
      <c r="NE419" s="5"/>
      <c r="NF419" s="5"/>
      <c r="NG419" s="5"/>
      <c r="NH419" s="5"/>
      <c r="NI419" s="5"/>
      <c r="NJ419" s="5"/>
      <c r="NK419" s="5"/>
      <c r="NL419" s="5"/>
      <c r="NM419" s="5"/>
      <c r="NN419" s="5"/>
      <c r="NO419" s="5"/>
      <c r="NP419" s="5"/>
      <c r="NQ419" s="5"/>
      <c r="NR419" s="5"/>
      <c r="NS419" s="5"/>
      <c r="NT419" s="5"/>
      <c r="NU419" s="5"/>
      <c r="NV419" s="5"/>
      <c r="NW419" s="5"/>
      <c r="NX419" s="5"/>
      <c r="NY419" s="5"/>
      <c r="NZ419" s="5"/>
      <c r="OA419" s="5"/>
      <c r="OB419" s="5"/>
      <c r="OC419" s="5"/>
      <c r="OD419" s="5"/>
      <c r="OE419" s="5"/>
      <c r="OF419" s="5"/>
      <c r="OG419" s="5"/>
      <c r="OH419" s="5"/>
      <c r="OI419" s="5"/>
      <c r="OJ419" s="5"/>
      <c r="OK419" s="5"/>
      <c r="OL419" s="5"/>
      <c r="OM419" s="5"/>
      <c r="ON419" s="5"/>
      <c r="OO419" s="5"/>
      <c r="OP419" s="5"/>
      <c r="OQ419" s="5"/>
      <c r="OR419" s="5"/>
      <c r="OS419" s="5"/>
      <c r="OT419" s="5"/>
      <c r="OU419" s="5"/>
      <c r="OV419" s="5"/>
      <c r="OW419" s="5"/>
      <c r="OX419" s="5"/>
      <c r="OY419" s="5"/>
      <c r="OZ419" s="5"/>
      <c r="PA419" s="5"/>
      <c r="PB419" s="5"/>
      <c r="PC419" s="5"/>
      <c r="PD419" s="5"/>
      <c r="PE419" s="5"/>
      <c r="PF419" s="5"/>
      <c r="PG419" s="5"/>
      <c r="PH419" s="5"/>
      <c r="PI419" s="5"/>
      <c r="PJ419" s="5"/>
      <c r="PK419" s="5"/>
      <c r="PL419" s="5"/>
      <c r="PM419" s="5"/>
      <c r="PN419" s="5"/>
      <c r="PO419" s="5"/>
      <c r="PP419" s="5"/>
      <c r="PQ419" s="5"/>
      <c r="PR419" s="5"/>
      <c r="PS419" s="5"/>
      <c r="PT419" s="5"/>
      <c r="PU419" s="5"/>
      <c r="PV419" s="5"/>
      <c r="PW419" s="5"/>
      <c r="PX419" s="5"/>
      <c r="PY419" s="5"/>
      <c r="PZ419" s="5"/>
      <c r="QA419" s="5"/>
      <c r="QB419" s="5"/>
      <c r="QC419" s="5"/>
      <c r="QD419" s="5"/>
      <c r="QE419" s="5"/>
      <c r="QF419" s="5"/>
      <c r="QG419" s="5"/>
      <c r="QH419" s="5"/>
      <c r="QI419" s="5"/>
      <c r="QJ419" s="5"/>
      <c r="QK419" s="5"/>
      <c r="QL419" s="5"/>
      <c r="QM419" s="5"/>
      <c r="QN419" s="5"/>
      <c r="QO419" s="5"/>
      <c r="QP419" s="5"/>
      <c r="QQ419" s="5"/>
      <c r="QR419" s="5"/>
      <c r="QS419" s="5"/>
      <c r="QT419" s="5"/>
      <c r="QU419" s="5"/>
      <c r="QV419" s="5"/>
      <c r="QW419" s="5"/>
      <c r="QX419" s="5"/>
      <c r="QY419" s="5"/>
      <c r="QZ419" s="5"/>
      <c r="RA419" s="5"/>
      <c r="RB419" s="5"/>
      <c r="RC419" s="5"/>
      <c r="RD419" s="5"/>
      <c r="RE419" s="5"/>
      <c r="RF419" s="5"/>
      <c r="RG419" s="5"/>
      <c r="RH419" s="5"/>
      <c r="RI419" s="5"/>
      <c r="RJ419" s="5"/>
      <c r="RK419" s="5"/>
      <c r="RL419" s="5"/>
      <c r="RM419" s="5"/>
      <c r="RN419" s="5"/>
      <c r="RO419" s="5"/>
      <c r="RP419" s="5"/>
      <c r="RQ419" s="5"/>
      <c r="RR419" s="5"/>
      <c r="RS419" s="5"/>
      <c r="RT419" s="5"/>
      <c r="RU419" s="5"/>
      <c r="RV419" s="5"/>
      <c r="RW419" s="5"/>
      <c r="RX419" s="5"/>
      <c r="RY419" s="5"/>
      <c r="RZ419" s="5"/>
      <c r="SA419" s="5"/>
      <c r="SB419" s="5"/>
      <c r="SC419" s="5"/>
      <c r="SD419" s="5"/>
      <c r="SE419" s="5"/>
      <c r="SF419" s="5"/>
      <c r="SG419" s="5"/>
      <c r="SH419" s="5"/>
      <c r="SI419" s="5"/>
      <c r="SJ419" s="5"/>
      <c r="SK419" s="5"/>
      <c r="SL419" s="5"/>
      <c r="SM419" s="5"/>
      <c r="SN419" s="5"/>
      <c r="SO419" s="5"/>
      <c r="SP419" s="5"/>
      <c r="SQ419" s="5"/>
      <c r="SR419" s="5"/>
      <c r="SS419" s="5"/>
      <c r="ST419" s="5"/>
      <c r="SU419" s="5"/>
      <c r="SV419" s="5"/>
      <c r="SW419" s="5"/>
      <c r="SX419" s="5"/>
      <c r="SY419" s="5"/>
      <c r="SZ419" s="5"/>
      <c r="TA419" s="5"/>
      <c r="TB419" s="5"/>
      <c r="TC419" s="5"/>
      <c r="TD419" s="5"/>
      <c r="TE419" s="5"/>
      <c r="TF419" s="5"/>
      <c r="TG419" s="5"/>
      <c r="TH419" s="5"/>
      <c r="TI419" s="5"/>
      <c r="TJ419" s="5"/>
      <c r="TK419" s="5"/>
      <c r="TL419" s="5"/>
      <c r="TM419" s="5"/>
      <c r="TN419" s="5"/>
      <c r="TO419" s="5"/>
      <c r="TP419" s="5"/>
      <c r="TQ419" s="5"/>
      <c r="TR419" s="5"/>
      <c r="TS419" s="5"/>
      <c r="TT419" s="5"/>
      <c r="TU419" s="5"/>
      <c r="TV419" s="5"/>
      <c r="TW419" s="5"/>
      <c r="TX419" s="5"/>
      <c r="TY419" s="5"/>
      <c r="TZ419" s="5"/>
      <c r="UA419" s="5"/>
      <c r="UB419" s="5"/>
      <c r="UC419" s="5"/>
      <c r="UD419" s="5"/>
      <c r="UE419" s="5"/>
      <c r="UF419" s="5"/>
      <c r="UG419" s="5"/>
      <c r="UH419" s="5"/>
      <c r="UI419" s="5"/>
      <c r="UJ419" s="5"/>
      <c r="UK419" s="5"/>
      <c r="UL419" s="5"/>
      <c r="UM419" s="5"/>
      <c r="UN419" s="5"/>
      <c r="UO419" s="5"/>
      <c r="UP419" s="5"/>
      <c r="UQ419" s="5"/>
      <c r="UR419" s="5"/>
      <c r="US419" s="5"/>
      <c r="UT419" s="5"/>
      <c r="UU419" s="5"/>
      <c r="UV419" s="5"/>
      <c r="UW419" s="5"/>
      <c r="UX419" s="5"/>
      <c r="UY419" s="5"/>
      <c r="UZ419" s="5"/>
      <c r="VA419" s="5"/>
      <c r="VB419" s="5"/>
      <c r="VC419" s="5"/>
      <c r="VD419" s="5"/>
      <c r="VE419" s="5"/>
      <c r="VF419" s="5"/>
      <c r="VG419" s="5"/>
      <c r="VH419" s="5"/>
      <c r="VI419" s="5"/>
      <c r="VJ419" s="5"/>
      <c r="VK419" s="5"/>
      <c r="VL419" s="5"/>
      <c r="VM419" s="5"/>
      <c r="VN419" s="5"/>
      <c r="VO419" s="5"/>
      <c r="VP419" s="5"/>
      <c r="VQ419" s="5"/>
      <c r="VR419" s="5"/>
      <c r="VS419" s="5"/>
      <c r="VT419" s="5"/>
      <c r="VU419" s="5"/>
      <c r="VV419" s="5"/>
      <c r="VW419" s="5"/>
      <c r="VX419" s="5"/>
      <c r="VY419" s="5"/>
      <c r="VZ419" s="5"/>
      <c r="WA419" s="5"/>
      <c r="WB419" s="5"/>
      <c r="WC419" s="5"/>
      <c r="WD419" s="5"/>
      <c r="WE419" s="5"/>
      <c r="WF419" s="5"/>
      <c r="WG419" s="5"/>
      <c r="WH419" s="5"/>
      <c r="WI419" s="5"/>
      <c r="WJ419" s="5"/>
      <c r="WK419" s="5"/>
      <c r="WL419" s="5"/>
      <c r="WM419" s="5"/>
      <c r="WN419" s="5"/>
      <c r="WO419" s="5"/>
      <c r="WP419" s="5"/>
      <c r="WQ419" s="5"/>
      <c r="WR419" s="5"/>
      <c r="WS419" s="5"/>
      <c r="WT419" s="5"/>
      <c r="WU419" s="5"/>
      <c r="WV419" s="5"/>
      <c r="WW419" s="5"/>
      <c r="WX419" s="5"/>
      <c r="WY419" s="5"/>
      <c r="WZ419" s="5"/>
      <c r="XA419" s="5"/>
      <c r="XB419" s="5"/>
      <c r="XC419" s="5"/>
      <c r="XD419" s="5"/>
      <c r="XE419" s="5"/>
      <c r="XF419" s="5"/>
      <c r="XG419" s="5"/>
      <c r="XH419" s="5"/>
      <c r="XI419" s="5"/>
      <c r="XJ419" s="5"/>
      <c r="XK419" s="5"/>
      <c r="XL419" s="5"/>
      <c r="XM419" s="5"/>
      <c r="XN419" s="5"/>
      <c r="XO419" s="5"/>
      <c r="XP419" s="5"/>
      <c r="XQ419" s="5"/>
      <c r="XR419" s="5"/>
      <c r="XS419" s="5"/>
      <c r="XT419" s="5"/>
      <c r="XU419" s="5"/>
      <c r="XV419" s="5"/>
      <c r="XW419" s="5"/>
    </row>
    <row r="420" spans="39:647" x14ac:dyDescent="0.45">
      <c r="AM420" s="5"/>
      <c r="AN420" s="5"/>
      <c r="AO420" s="5"/>
      <c r="AP420" s="5"/>
      <c r="AQ420" s="5"/>
      <c r="AR420" s="5"/>
      <c r="AS420" s="5"/>
      <c r="AT420" s="5"/>
      <c r="AU420" s="5"/>
      <c r="AV420" s="5"/>
      <c r="AW420" s="5"/>
      <c r="AX420" s="5"/>
      <c r="AY420" s="5"/>
      <c r="AZ420" s="5"/>
      <c r="BA420" s="5"/>
      <c r="BB420" s="5"/>
      <c r="BC420" s="5"/>
      <c r="BD420" s="5"/>
      <c r="BE420" s="5"/>
      <c r="BF420" s="5"/>
      <c r="BG420" s="5"/>
      <c r="BH420" s="5"/>
      <c r="BI420" s="5"/>
      <c r="BJ420" s="5"/>
      <c r="BK420" s="5"/>
      <c r="BL420" s="5"/>
      <c r="BM420" s="5"/>
      <c r="BN420" s="5"/>
      <c r="BO420" s="5"/>
      <c r="BP420" s="5"/>
      <c r="BQ420" s="5"/>
      <c r="BR420" s="5"/>
      <c r="BS420" s="5"/>
      <c r="BT420" s="5"/>
      <c r="BU420" s="5"/>
      <c r="BV420" s="5"/>
      <c r="BW420" s="5"/>
      <c r="BX420" s="5"/>
      <c r="BY420" s="5"/>
      <c r="BZ420" s="5"/>
      <c r="CA420" s="5"/>
      <c r="CB420" s="5"/>
      <c r="CC420" s="5"/>
      <c r="CD420" s="5"/>
      <c r="CE420" s="5"/>
      <c r="CF420" s="5"/>
      <c r="CG420" s="5"/>
      <c r="CH420" s="5"/>
      <c r="CI420" s="5"/>
      <c r="CJ420" s="5"/>
      <c r="CK420" s="5"/>
      <c r="CL420" s="5"/>
      <c r="CM420" s="5"/>
      <c r="CN420" s="5"/>
      <c r="CO420" s="5"/>
      <c r="CP420" s="5"/>
      <c r="CQ420" s="5"/>
      <c r="CR420" s="5"/>
      <c r="CS420" s="5"/>
      <c r="CT420" s="5"/>
      <c r="CU420" s="5"/>
      <c r="CV420" s="5"/>
      <c r="CW420" s="5"/>
      <c r="CX420" s="5"/>
      <c r="CY420" s="5"/>
      <c r="CZ420" s="5"/>
      <c r="DA420" s="5"/>
      <c r="DB420" s="5"/>
      <c r="DC420" s="5"/>
      <c r="DD420" s="5"/>
      <c r="DE420" s="5"/>
      <c r="DF420" s="5"/>
      <c r="DG420" s="5"/>
      <c r="DH420" s="5"/>
      <c r="DI420" s="5"/>
      <c r="DJ420" s="5"/>
      <c r="DK420" s="5"/>
      <c r="DL420" s="5"/>
      <c r="DM420" s="5"/>
      <c r="DN420" s="5"/>
      <c r="DO420" s="5"/>
      <c r="DP420" s="5"/>
      <c r="DQ420" s="5"/>
      <c r="DR420" s="5"/>
      <c r="DS420" s="5"/>
      <c r="DT420" s="5"/>
      <c r="DU420" s="5"/>
      <c r="DV420" s="5"/>
      <c r="DW420" s="5"/>
      <c r="DX420" s="5"/>
      <c r="DY420" s="5"/>
      <c r="DZ420" s="5"/>
      <c r="EA420" s="5"/>
      <c r="EB420" s="5"/>
      <c r="EC420" s="5"/>
      <c r="ED420" s="5"/>
      <c r="EE420" s="5"/>
      <c r="EF420" s="5"/>
      <c r="EG420" s="5"/>
      <c r="EH420" s="5"/>
      <c r="EI420" s="5"/>
      <c r="EJ420" s="5"/>
      <c r="EK420" s="5"/>
      <c r="EL420" s="5"/>
      <c r="EM420" s="5"/>
      <c r="EN420" s="5"/>
      <c r="EO420" s="5"/>
      <c r="EP420" s="5"/>
      <c r="EQ420" s="5"/>
      <c r="ER420" s="5"/>
      <c r="ES420" s="5"/>
      <c r="ET420" s="5"/>
      <c r="EU420" s="5"/>
      <c r="EV420" s="5"/>
      <c r="EW420" s="5"/>
      <c r="EX420" s="5"/>
      <c r="EY420" s="5"/>
      <c r="EZ420" s="5"/>
      <c r="FA420" s="5"/>
      <c r="FB420" s="5"/>
      <c r="FC420" s="5"/>
      <c r="FD420" s="5"/>
      <c r="FE420" s="5"/>
      <c r="FF420" s="5"/>
      <c r="FG420" s="5"/>
      <c r="FH420" s="5"/>
      <c r="FI420" s="5"/>
      <c r="FJ420" s="5"/>
      <c r="FK420" s="5"/>
      <c r="FL420" s="5"/>
      <c r="FM420" s="5"/>
      <c r="FN420" s="5"/>
      <c r="FO420" s="5"/>
      <c r="FP420" s="5"/>
      <c r="FQ420" s="5"/>
      <c r="FR420" s="5"/>
      <c r="FS420" s="5"/>
      <c r="FT420" s="5"/>
      <c r="FU420" s="5"/>
      <c r="FV420" s="5"/>
      <c r="FW420" s="5"/>
      <c r="FX420" s="5"/>
      <c r="FY420" s="5"/>
      <c r="FZ420" s="5"/>
      <c r="GA420" s="5"/>
      <c r="GB420" s="5"/>
      <c r="GC420" s="5"/>
      <c r="GD420" s="5"/>
      <c r="GE420" s="5"/>
      <c r="GF420" s="5"/>
      <c r="GG420" s="5"/>
      <c r="GH420" s="5"/>
      <c r="GI420" s="5"/>
      <c r="GJ420" s="5"/>
      <c r="GK420" s="5"/>
      <c r="GL420" s="5"/>
      <c r="GM420" s="5"/>
      <c r="GN420" s="5"/>
      <c r="GO420" s="5"/>
      <c r="GP420" s="5"/>
      <c r="GQ420" s="5"/>
      <c r="GR420" s="5"/>
      <c r="GS420" s="5"/>
      <c r="GT420" s="5"/>
      <c r="GU420" s="5"/>
      <c r="GV420" s="5"/>
      <c r="GW420" s="5"/>
      <c r="GX420" s="5"/>
      <c r="GY420" s="5"/>
      <c r="GZ420" s="5"/>
      <c r="HA420" s="5"/>
      <c r="HB420" s="5"/>
      <c r="HC420" s="5"/>
      <c r="HD420" s="5"/>
      <c r="HE420" s="5"/>
      <c r="HF420" s="5"/>
      <c r="HG420" s="5"/>
      <c r="HH420" s="5"/>
      <c r="HI420" s="5"/>
      <c r="HJ420" s="5"/>
      <c r="HK420" s="5"/>
      <c r="HL420" s="5"/>
      <c r="HM420" s="5"/>
      <c r="HN420" s="5"/>
      <c r="HO420" s="5"/>
      <c r="HP420" s="5"/>
      <c r="HQ420" s="5"/>
      <c r="HR420" s="5"/>
      <c r="HS420" s="5"/>
      <c r="HT420" s="5"/>
      <c r="HU420" s="5"/>
      <c r="HV420" s="5"/>
      <c r="HW420" s="5"/>
      <c r="HX420" s="5"/>
      <c r="HY420" s="5"/>
      <c r="HZ420" s="5"/>
      <c r="IA420" s="5"/>
      <c r="IB420" s="5"/>
      <c r="IC420" s="5"/>
      <c r="ID420" s="5"/>
      <c r="IE420" s="5"/>
      <c r="IF420" s="5"/>
      <c r="IG420" s="5"/>
      <c r="IH420" s="5"/>
      <c r="II420" s="5"/>
      <c r="IJ420" s="5"/>
      <c r="IK420" s="5"/>
      <c r="IL420" s="5"/>
      <c r="IM420" s="5"/>
      <c r="IN420" s="5"/>
      <c r="IO420" s="5"/>
      <c r="IP420" s="5"/>
      <c r="IQ420" s="5"/>
      <c r="IR420" s="5"/>
      <c r="IS420" s="5"/>
      <c r="IT420" s="5"/>
      <c r="IU420" s="5"/>
      <c r="IV420" s="5"/>
      <c r="IW420" s="5"/>
      <c r="IX420" s="5"/>
      <c r="IY420" s="5"/>
      <c r="IZ420" s="5"/>
      <c r="JA420" s="5"/>
      <c r="JB420" s="5"/>
      <c r="JC420" s="5"/>
      <c r="JD420" s="5"/>
      <c r="JE420" s="5"/>
      <c r="JF420" s="5"/>
      <c r="JG420" s="5"/>
      <c r="JH420" s="5"/>
      <c r="JI420" s="5"/>
      <c r="JJ420" s="5"/>
      <c r="JK420" s="5"/>
      <c r="JL420" s="5"/>
      <c r="JM420" s="5"/>
      <c r="JN420" s="5"/>
      <c r="JO420" s="5"/>
      <c r="JP420" s="5"/>
      <c r="JQ420" s="5"/>
      <c r="JR420" s="5"/>
      <c r="JS420" s="5"/>
      <c r="JT420" s="5"/>
      <c r="JU420" s="5"/>
      <c r="JV420" s="5"/>
      <c r="JW420" s="5"/>
      <c r="JX420" s="5"/>
      <c r="JY420" s="5"/>
      <c r="JZ420" s="5"/>
      <c r="KA420" s="5"/>
      <c r="KB420" s="5"/>
      <c r="KC420" s="5"/>
      <c r="KD420" s="5"/>
      <c r="KE420" s="5"/>
      <c r="KF420" s="5"/>
      <c r="KG420" s="5"/>
      <c r="KH420" s="5"/>
      <c r="KI420" s="5"/>
      <c r="KJ420" s="5"/>
      <c r="KK420" s="5"/>
      <c r="KL420" s="5"/>
      <c r="KM420" s="5"/>
      <c r="KN420" s="5"/>
      <c r="KO420" s="5"/>
      <c r="KP420" s="5"/>
      <c r="KQ420" s="5"/>
      <c r="KR420" s="5"/>
      <c r="KS420" s="5"/>
      <c r="KT420" s="5"/>
      <c r="KU420" s="5"/>
      <c r="KV420" s="5"/>
      <c r="KW420" s="5"/>
      <c r="KX420" s="5"/>
      <c r="KY420" s="5"/>
      <c r="KZ420" s="5"/>
      <c r="LA420" s="5"/>
      <c r="LB420" s="5"/>
      <c r="LC420" s="5"/>
      <c r="LD420" s="5"/>
      <c r="LE420" s="5"/>
      <c r="LF420" s="5"/>
      <c r="LG420" s="5"/>
      <c r="LH420" s="5"/>
      <c r="LI420" s="5"/>
      <c r="LJ420" s="5"/>
      <c r="LK420" s="5"/>
      <c r="LL420" s="5"/>
      <c r="LM420" s="5"/>
      <c r="LN420" s="5"/>
      <c r="LO420" s="5"/>
      <c r="LP420" s="5"/>
      <c r="LQ420" s="5"/>
      <c r="LR420" s="5"/>
      <c r="LS420" s="5"/>
      <c r="LT420" s="5"/>
      <c r="LU420" s="5"/>
      <c r="LV420" s="5"/>
      <c r="LW420" s="5"/>
      <c r="LX420" s="5"/>
      <c r="LY420" s="5"/>
      <c r="LZ420" s="5"/>
      <c r="MA420" s="5"/>
      <c r="MB420" s="5"/>
      <c r="MC420" s="5"/>
      <c r="MD420" s="5"/>
      <c r="ME420" s="5"/>
      <c r="MF420" s="5"/>
      <c r="MG420" s="5"/>
      <c r="MH420" s="5"/>
      <c r="MI420" s="5"/>
      <c r="MJ420" s="5"/>
      <c r="MK420" s="5"/>
      <c r="ML420" s="5"/>
      <c r="MM420" s="5"/>
      <c r="MN420" s="5"/>
      <c r="MO420" s="5"/>
      <c r="MP420" s="5"/>
      <c r="MQ420" s="5"/>
      <c r="MR420" s="5"/>
      <c r="MS420" s="5"/>
      <c r="MT420" s="5"/>
      <c r="MU420" s="5"/>
      <c r="MV420" s="5"/>
      <c r="MW420" s="5"/>
      <c r="MX420" s="5"/>
      <c r="MY420" s="5"/>
      <c r="MZ420" s="5"/>
      <c r="NA420" s="5"/>
      <c r="NB420" s="5"/>
      <c r="NC420" s="5"/>
      <c r="ND420" s="5"/>
      <c r="NE420" s="5"/>
      <c r="NF420" s="5"/>
      <c r="NG420" s="5"/>
      <c r="NH420" s="5"/>
      <c r="NI420" s="5"/>
      <c r="NJ420" s="5"/>
      <c r="NK420" s="5"/>
      <c r="NL420" s="5"/>
      <c r="NM420" s="5"/>
      <c r="NN420" s="5"/>
      <c r="NO420" s="5"/>
      <c r="NP420" s="5"/>
      <c r="NQ420" s="5"/>
      <c r="NR420" s="5"/>
      <c r="NS420" s="5"/>
      <c r="NT420" s="5"/>
      <c r="NU420" s="5"/>
      <c r="NV420" s="5"/>
      <c r="NW420" s="5"/>
      <c r="NX420" s="5"/>
      <c r="NY420" s="5"/>
      <c r="NZ420" s="5"/>
      <c r="OA420" s="5"/>
      <c r="OB420" s="5"/>
      <c r="OC420" s="5"/>
      <c r="OD420" s="5"/>
      <c r="OE420" s="5"/>
      <c r="OF420" s="5"/>
      <c r="OG420" s="5"/>
      <c r="OH420" s="5"/>
      <c r="OI420" s="5"/>
      <c r="OJ420" s="5"/>
      <c r="OK420" s="5"/>
      <c r="OL420" s="5"/>
      <c r="OM420" s="5"/>
      <c r="ON420" s="5"/>
      <c r="OO420" s="5"/>
      <c r="OP420" s="5"/>
      <c r="OQ420" s="5"/>
      <c r="OR420" s="5"/>
      <c r="OS420" s="5"/>
      <c r="OT420" s="5"/>
      <c r="OU420" s="5"/>
      <c r="OV420" s="5"/>
      <c r="OW420" s="5"/>
      <c r="OX420" s="5"/>
      <c r="OY420" s="5"/>
      <c r="OZ420" s="5"/>
      <c r="PA420" s="5"/>
      <c r="PB420" s="5"/>
      <c r="PC420" s="5"/>
      <c r="PD420" s="5"/>
      <c r="PE420" s="5"/>
      <c r="PF420" s="5"/>
      <c r="PG420" s="5"/>
      <c r="PH420" s="5"/>
      <c r="PI420" s="5"/>
      <c r="PJ420" s="5"/>
      <c r="PK420" s="5"/>
      <c r="PL420" s="5"/>
      <c r="PM420" s="5"/>
      <c r="PN420" s="5"/>
      <c r="PO420" s="5"/>
      <c r="PP420" s="5"/>
      <c r="PQ420" s="5"/>
      <c r="PR420" s="5"/>
      <c r="PS420" s="5"/>
      <c r="PT420" s="5"/>
      <c r="PU420" s="5"/>
      <c r="PV420" s="5"/>
      <c r="PW420" s="5"/>
      <c r="PX420" s="5"/>
      <c r="PY420" s="5"/>
      <c r="PZ420" s="5"/>
      <c r="QA420" s="5"/>
      <c r="QB420" s="5"/>
      <c r="QC420" s="5"/>
      <c r="QD420" s="5"/>
      <c r="QE420" s="5"/>
      <c r="QF420" s="5"/>
      <c r="QG420" s="5"/>
      <c r="QH420" s="5"/>
      <c r="QI420" s="5"/>
      <c r="QJ420" s="5"/>
      <c r="QK420" s="5"/>
      <c r="QL420" s="5"/>
      <c r="QM420" s="5"/>
      <c r="QN420" s="5"/>
      <c r="QO420" s="5"/>
      <c r="QP420" s="5"/>
      <c r="QQ420" s="5"/>
      <c r="QR420" s="5"/>
      <c r="QS420" s="5"/>
      <c r="QT420" s="5"/>
      <c r="QU420" s="5"/>
      <c r="QV420" s="5"/>
      <c r="QW420" s="5"/>
      <c r="QX420" s="5"/>
      <c r="QY420" s="5"/>
      <c r="QZ420" s="5"/>
      <c r="RA420" s="5"/>
      <c r="RB420" s="5"/>
      <c r="RC420" s="5"/>
      <c r="RD420" s="5"/>
      <c r="RE420" s="5"/>
      <c r="RF420" s="5"/>
      <c r="RG420" s="5"/>
      <c r="RH420" s="5"/>
      <c r="RI420" s="5"/>
      <c r="RJ420" s="5"/>
      <c r="RK420" s="5"/>
      <c r="RL420" s="5"/>
      <c r="RM420" s="5"/>
      <c r="RN420" s="5"/>
      <c r="RO420" s="5"/>
      <c r="RP420" s="5"/>
      <c r="RQ420" s="5"/>
      <c r="RR420" s="5"/>
      <c r="RS420" s="5"/>
      <c r="RT420" s="5"/>
      <c r="RU420" s="5"/>
      <c r="RV420" s="5"/>
      <c r="RW420" s="5"/>
      <c r="RX420" s="5"/>
      <c r="RY420" s="5"/>
      <c r="RZ420" s="5"/>
      <c r="SA420" s="5"/>
      <c r="SB420" s="5"/>
      <c r="SC420" s="5"/>
      <c r="SD420" s="5"/>
      <c r="SE420" s="5"/>
      <c r="SF420" s="5"/>
      <c r="SG420" s="5"/>
      <c r="SH420" s="5"/>
      <c r="SI420" s="5"/>
      <c r="SJ420" s="5"/>
      <c r="SK420" s="5"/>
      <c r="SL420" s="5"/>
      <c r="SM420" s="5"/>
      <c r="SN420" s="5"/>
      <c r="SO420" s="5"/>
      <c r="SP420" s="5"/>
      <c r="SQ420" s="5"/>
      <c r="SR420" s="5"/>
      <c r="SS420" s="5"/>
      <c r="ST420" s="5"/>
      <c r="SU420" s="5"/>
      <c r="SV420" s="5"/>
      <c r="SW420" s="5"/>
      <c r="SX420" s="5"/>
      <c r="SY420" s="5"/>
      <c r="SZ420" s="5"/>
      <c r="TA420" s="5"/>
      <c r="TB420" s="5"/>
      <c r="TC420" s="5"/>
      <c r="TD420" s="5"/>
      <c r="TE420" s="5"/>
      <c r="TF420" s="5"/>
      <c r="TG420" s="5"/>
      <c r="TH420" s="5"/>
      <c r="TI420" s="5"/>
      <c r="TJ420" s="5"/>
      <c r="TK420" s="5"/>
      <c r="TL420" s="5"/>
      <c r="TM420" s="5"/>
      <c r="TN420" s="5"/>
      <c r="TO420" s="5"/>
      <c r="TP420" s="5"/>
      <c r="TQ420" s="5"/>
      <c r="TR420" s="5"/>
      <c r="TS420" s="5"/>
      <c r="TT420" s="5"/>
      <c r="TU420" s="5"/>
      <c r="TV420" s="5"/>
      <c r="TW420" s="5"/>
      <c r="TX420" s="5"/>
      <c r="TY420" s="5"/>
      <c r="TZ420" s="5"/>
      <c r="UA420" s="5"/>
      <c r="UB420" s="5"/>
      <c r="UC420" s="5"/>
      <c r="UD420" s="5"/>
      <c r="UE420" s="5"/>
      <c r="UF420" s="5"/>
      <c r="UG420" s="5"/>
      <c r="UH420" s="5"/>
      <c r="UI420" s="5"/>
      <c r="UJ420" s="5"/>
      <c r="UK420" s="5"/>
      <c r="UL420" s="5"/>
      <c r="UM420" s="5"/>
      <c r="UN420" s="5"/>
      <c r="UO420" s="5"/>
      <c r="UP420" s="5"/>
      <c r="UQ420" s="5"/>
      <c r="UR420" s="5"/>
      <c r="US420" s="5"/>
      <c r="UT420" s="5"/>
      <c r="UU420" s="5"/>
      <c r="UV420" s="5"/>
      <c r="UW420" s="5"/>
      <c r="UX420" s="5"/>
      <c r="UY420" s="5"/>
      <c r="UZ420" s="5"/>
      <c r="VA420" s="5"/>
      <c r="VB420" s="5"/>
      <c r="VC420" s="5"/>
      <c r="VD420" s="5"/>
      <c r="VE420" s="5"/>
      <c r="VF420" s="5"/>
      <c r="VG420" s="5"/>
      <c r="VH420" s="5"/>
      <c r="VI420" s="5"/>
      <c r="VJ420" s="5"/>
      <c r="VK420" s="5"/>
      <c r="VL420" s="5"/>
      <c r="VM420" s="5"/>
      <c r="VN420" s="5"/>
      <c r="VO420" s="5"/>
      <c r="VP420" s="5"/>
      <c r="VQ420" s="5"/>
      <c r="VR420" s="5"/>
      <c r="VS420" s="5"/>
      <c r="VT420" s="5"/>
      <c r="VU420" s="5"/>
      <c r="VV420" s="5"/>
      <c r="VW420" s="5"/>
      <c r="VX420" s="5"/>
      <c r="VY420" s="5"/>
      <c r="VZ420" s="5"/>
      <c r="WA420" s="5"/>
      <c r="WB420" s="5"/>
      <c r="WC420" s="5"/>
      <c r="WD420" s="5"/>
      <c r="WE420" s="5"/>
      <c r="WF420" s="5"/>
      <c r="WG420" s="5"/>
      <c r="WH420" s="5"/>
      <c r="WI420" s="5"/>
      <c r="WJ420" s="5"/>
      <c r="WK420" s="5"/>
      <c r="WL420" s="5"/>
      <c r="WM420" s="5"/>
      <c r="WN420" s="5"/>
      <c r="WO420" s="5"/>
      <c r="WP420" s="5"/>
      <c r="WQ420" s="5"/>
      <c r="WR420" s="5"/>
      <c r="WS420" s="5"/>
      <c r="WT420" s="5"/>
      <c r="WU420" s="5"/>
      <c r="WV420" s="5"/>
      <c r="WW420" s="5"/>
      <c r="WX420" s="5"/>
      <c r="WY420" s="5"/>
      <c r="WZ420" s="5"/>
      <c r="XA420" s="5"/>
      <c r="XB420" s="5"/>
      <c r="XC420" s="5"/>
      <c r="XD420" s="5"/>
      <c r="XE420" s="5"/>
      <c r="XF420" s="5"/>
      <c r="XG420" s="5"/>
      <c r="XH420" s="5"/>
      <c r="XI420" s="5"/>
      <c r="XJ420" s="5"/>
      <c r="XK420" s="5"/>
      <c r="XL420" s="5"/>
      <c r="XM420" s="5"/>
      <c r="XN420" s="5"/>
      <c r="XO420" s="5"/>
      <c r="XP420" s="5"/>
      <c r="XQ420" s="5"/>
      <c r="XR420" s="5"/>
      <c r="XS420" s="5"/>
      <c r="XT420" s="5"/>
      <c r="XU420" s="5"/>
      <c r="XV420" s="5"/>
      <c r="XW420" s="5"/>
    </row>
    <row r="421" spans="39:647" x14ac:dyDescent="0.45">
      <c r="AM421" s="5"/>
      <c r="AN421" s="5"/>
      <c r="AO421" s="5"/>
      <c r="AP421" s="5"/>
      <c r="AQ421" s="5"/>
      <c r="AR421" s="5"/>
      <c r="AS421" s="5"/>
      <c r="AT421" s="5"/>
      <c r="AU421" s="5"/>
      <c r="AV421" s="5"/>
      <c r="AW421" s="5"/>
      <c r="AX421" s="5"/>
      <c r="AY421" s="5"/>
      <c r="AZ421" s="5"/>
      <c r="BA421" s="5"/>
      <c r="BB421" s="5"/>
      <c r="BC421" s="5"/>
      <c r="BD421" s="5"/>
      <c r="BE421" s="5"/>
      <c r="BF421" s="5"/>
      <c r="BG421" s="5"/>
      <c r="BH421" s="5"/>
      <c r="BI421" s="5"/>
      <c r="BJ421" s="5"/>
      <c r="BK421" s="5"/>
      <c r="BL421" s="5"/>
      <c r="BM421" s="5"/>
      <c r="BN421" s="5"/>
      <c r="BO421" s="5"/>
      <c r="BP421" s="5"/>
      <c r="BQ421" s="5"/>
      <c r="BR421" s="5"/>
      <c r="BS421" s="5"/>
      <c r="BT421" s="5"/>
      <c r="BU421" s="5"/>
      <c r="BV421" s="5"/>
      <c r="BW421" s="5"/>
      <c r="BX421" s="5"/>
      <c r="BY421" s="5"/>
      <c r="BZ421" s="5"/>
      <c r="CA421" s="5"/>
      <c r="CB421" s="5"/>
      <c r="CC421" s="5"/>
      <c r="CD421" s="5"/>
      <c r="CE421" s="5"/>
      <c r="CF421" s="5"/>
      <c r="CG421" s="5"/>
      <c r="CH421" s="5"/>
      <c r="CI421" s="5"/>
      <c r="CJ421" s="5"/>
      <c r="CK421" s="5"/>
      <c r="CL421" s="5"/>
      <c r="CM421" s="5"/>
      <c r="CN421" s="5"/>
      <c r="CO421" s="5"/>
      <c r="CP421" s="5"/>
      <c r="CQ421" s="5"/>
      <c r="CR421" s="5"/>
      <c r="CS421" s="5"/>
      <c r="CT421" s="5"/>
      <c r="CU421" s="5"/>
      <c r="CV421" s="5"/>
      <c r="CW421" s="5"/>
      <c r="CX421" s="5"/>
      <c r="CY421" s="5"/>
      <c r="CZ421" s="5"/>
      <c r="DA421" s="5"/>
      <c r="DB421" s="5"/>
      <c r="DC421" s="5"/>
      <c r="DD421" s="5"/>
      <c r="DE421" s="5"/>
      <c r="DF421" s="5"/>
      <c r="DG421" s="5"/>
      <c r="DH421" s="5"/>
      <c r="DI421" s="5"/>
      <c r="DJ421" s="5"/>
      <c r="DK421" s="5"/>
      <c r="DL421" s="5"/>
      <c r="DM421" s="5"/>
      <c r="DN421" s="5"/>
      <c r="DO421" s="5"/>
      <c r="DP421" s="5"/>
      <c r="DQ421" s="5"/>
      <c r="DR421" s="5"/>
      <c r="DS421" s="5"/>
      <c r="DT421" s="5"/>
      <c r="DU421" s="5"/>
      <c r="DV421" s="5"/>
      <c r="DW421" s="5"/>
      <c r="DX421" s="5"/>
      <c r="DY421" s="5"/>
      <c r="DZ421" s="5"/>
      <c r="EA421" s="5"/>
      <c r="EB421" s="5"/>
      <c r="EC421" s="5"/>
      <c r="ED421" s="5"/>
      <c r="EE421" s="5"/>
      <c r="EF421" s="5"/>
      <c r="EG421" s="5"/>
      <c r="EH421" s="5"/>
      <c r="EI421" s="5"/>
      <c r="EJ421" s="5"/>
      <c r="EK421" s="5"/>
      <c r="EL421" s="5"/>
      <c r="EM421" s="5"/>
      <c r="EN421" s="5"/>
      <c r="EO421" s="5"/>
      <c r="EP421" s="5"/>
      <c r="EQ421" s="5"/>
      <c r="ER421" s="5"/>
      <c r="ES421" s="5"/>
      <c r="ET421" s="5"/>
      <c r="EU421" s="5"/>
      <c r="EV421" s="5"/>
      <c r="EW421" s="5"/>
      <c r="EX421" s="5"/>
      <c r="EY421" s="5"/>
      <c r="EZ421" s="5"/>
      <c r="FA421" s="5"/>
      <c r="FB421" s="5"/>
      <c r="FC421" s="5"/>
      <c r="FD421" s="5"/>
      <c r="FE421" s="5"/>
      <c r="FF421" s="5"/>
      <c r="FG421" s="5"/>
      <c r="FH421" s="5"/>
      <c r="FI421" s="5"/>
      <c r="FJ421" s="5"/>
      <c r="FK421" s="5"/>
      <c r="FL421" s="5"/>
      <c r="FM421" s="5"/>
      <c r="FN421" s="5"/>
      <c r="FO421" s="5"/>
      <c r="FP421" s="5"/>
      <c r="FQ421" s="5"/>
      <c r="FR421" s="5"/>
      <c r="FS421" s="5"/>
      <c r="FT421" s="5"/>
      <c r="FU421" s="5"/>
      <c r="FV421" s="5"/>
      <c r="FW421" s="5"/>
      <c r="FX421" s="5"/>
      <c r="FY421" s="5"/>
      <c r="FZ421" s="5"/>
      <c r="GA421" s="5"/>
      <c r="GB421" s="5"/>
      <c r="GC421" s="5"/>
      <c r="GD421" s="5"/>
      <c r="GE421" s="5"/>
      <c r="GF421" s="5"/>
      <c r="GG421" s="5"/>
      <c r="GH421" s="5"/>
      <c r="GI421" s="5"/>
      <c r="GJ421" s="5"/>
      <c r="GK421" s="5"/>
      <c r="GL421" s="5"/>
      <c r="GM421" s="5"/>
      <c r="GN421" s="5"/>
      <c r="GO421" s="5"/>
      <c r="GP421" s="5"/>
      <c r="GQ421" s="5"/>
      <c r="GR421" s="5"/>
      <c r="GS421" s="5"/>
      <c r="GT421" s="5"/>
      <c r="GU421" s="5"/>
      <c r="GV421" s="5"/>
      <c r="GW421" s="5"/>
      <c r="GX421" s="5"/>
      <c r="GY421" s="5"/>
      <c r="GZ421" s="5"/>
      <c r="HA421" s="5"/>
      <c r="HB421" s="5"/>
      <c r="HC421" s="5"/>
      <c r="HD421" s="5"/>
      <c r="HE421" s="5"/>
      <c r="HF421" s="5"/>
      <c r="HG421" s="5"/>
      <c r="HH421" s="5"/>
      <c r="HI421" s="5"/>
      <c r="HJ421" s="5"/>
      <c r="HK421" s="5"/>
      <c r="HL421" s="5"/>
      <c r="HM421" s="5"/>
      <c r="HN421" s="5"/>
      <c r="HO421" s="5"/>
      <c r="HP421" s="5"/>
      <c r="HQ421" s="5"/>
      <c r="HR421" s="5"/>
      <c r="HS421" s="5"/>
      <c r="HT421" s="5"/>
      <c r="HU421" s="5"/>
      <c r="HV421" s="5"/>
      <c r="HW421" s="5"/>
      <c r="HX421" s="5"/>
      <c r="HY421" s="5"/>
      <c r="HZ421" s="5"/>
      <c r="IA421" s="5"/>
      <c r="IB421" s="5"/>
      <c r="IC421" s="5"/>
      <c r="ID421" s="5"/>
      <c r="IE421" s="5"/>
      <c r="IF421" s="5"/>
      <c r="IG421" s="5"/>
      <c r="IH421" s="5"/>
      <c r="II421" s="5"/>
      <c r="IJ421" s="5"/>
      <c r="IK421" s="5"/>
      <c r="IL421" s="5"/>
      <c r="IM421" s="5"/>
      <c r="IN421" s="5"/>
      <c r="IO421" s="5"/>
      <c r="IP421" s="5"/>
      <c r="IQ421" s="5"/>
      <c r="IR421" s="5"/>
      <c r="IS421" s="5"/>
      <c r="IT421" s="5"/>
      <c r="IU421" s="5"/>
      <c r="IV421" s="5"/>
      <c r="IW421" s="5"/>
      <c r="IX421" s="5"/>
      <c r="IY421" s="5"/>
      <c r="IZ421" s="5"/>
      <c r="JA421" s="5"/>
      <c r="JB421" s="5"/>
      <c r="JC421" s="5"/>
      <c r="JD421" s="5"/>
      <c r="JE421" s="5"/>
      <c r="JF421" s="5"/>
      <c r="JG421" s="5"/>
      <c r="JH421" s="5"/>
      <c r="JI421" s="5"/>
      <c r="JJ421" s="5"/>
      <c r="JK421" s="5"/>
      <c r="JL421" s="5"/>
      <c r="JM421" s="5"/>
      <c r="JN421" s="5"/>
      <c r="JO421" s="5"/>
      <c r="JP421" s="5"/>
      <c r="JQ421" s="5"/>
      <c r="JR421" s="5"/>
      <c r="JS421" s="5"/>
      <c r="JT421" s="5"/>
      <c r="JU421" s="5"/>
      <c r="JV421" s="5"/>
      <c r="JW421" s="5"/>
      <c r="JX421" s="5"/>
      <c r="JY421" s="5"/>
      <c r="JZ421" s="5"/>
      <c r="KA421" s="5"/>
      <c r="KB421" s="5"/>
      <c r="KC421" s="5"/>
      <c r="KD421" s="5"/>
      <c r="KE421" s="5"/>
      <c r="KF421" s="5"/>
      <c r="KG421" s="5"/>
      <c r="KH421" s="5"/>
      <c r="KI421" s="5"/>
      <c r="KJ421" s="5"/>
      <c r="KK421" s="5"/>
      <c r="KL421" s="5"/>
      <c r="KM421" s="5"/>
      <c r="KN421" s="5"/>
      <c r="KO421" s="5"/>
      <c r="KP421" s="5"/>
      <c r="KQ421" s="5"/>
      <c r="KR421" s="5"/>
      <c r="KS421" s="5"/>
      <c r="KT421" s="5"/>
      <c r="KU421" s="5"/>
      <c r="KV421" s="5"/>
      <c r="KW421" s="5"/>
      <c r="KX421" s="5"/>
      <c r="KY421" s="5"/>
      <c r="KZ421" s="5"/>
      <c r="LA421" s="5"/>
      <c r="LB421" s="5"/>
      <c r="LC421" s="5"/>
      <c r="LD421" s="5"/>
      <c r="LE421" s="5"/>
      <c r="LF421" s="5"/>
      <c r="LG421" s="5"/>
      <c r="LH421" s="5"/>
      <c r="LI421" s="5"/>
      <c r="LJ421" s="5"/>
      <c r="LK421" s="5"/>
      <c r="LL421" s="5"/>
      <c r="LM421" s="5"/>
      <c r="LN421" s="5"/>
      <c r="LO421" s="5"/>
      <c r="LP421" s="5"/>
      <c r="LQ421" s="5"/>
      <c r="LR421" s="5"/>
      <c r="LS421" s="5"/>
      <c r="LT421" s="5"/>
      <c r="LU421" s="5"/>
      <c r="LV421" s="5"/>
      <c r="LW421" s="5"/>
      <c r="LX421" s="5"/>
      <c r="LY421" s="5"/>
      <c r="LZ421" s="5"/>
      <c r="MA421" s="5"/>
      <c r="MB421" s="5"/>
      <c r="MC421" s="5"/>
      <c r="MD421" s="5"/>
      <c r="ME421" s="5"/>
      <c r="MF421" s="5"/>
      <c r="MG421" s="5"/>
      <c r="MH421" s="5"/>
      <c r="MI421" s="5"/>
      <c r="MJ421" s="5"/>
      <c r="MK421" s="5"/>
      <c r="ML421" s="5"/>
      <c r="MM421" s="5"/>
      <c r="MN421" s="5"/>
      <c r="MO421" s="5"/>
      <c r="MP421" s="5"/>
      <c r="MQ421" s="5"/>
      <c r="MR421" s="5"/>
      <c r="MS421" s="5"/>
      <c r="MT421" s="5"/>
      <c r="MU421" s="5"/>
      <c r="MV421" s="5"/>
      <c r="MW421" s="5"/>
      <c r="MX421" s="5"/>
      <c r="MY421" s="5"/>
      <c r="MZ421" s="5"/>
      <c r="NA421" s="5"/>
      <c r="NB421" s="5"/>
      <c r="NC421" s="5"/>
      <c r="ND421" s="5"/>
      <c r="NE421" s="5"/>
      <c r="NF421" s="5"/>
      <c r="NG421" s="5"/>
      <c r="NH421" s="5"/>
      <c r="NI421" s="5"/>
      <c r="NJ421" s="5"/>
      <c r="NK421" s="5"/>
      <c r="NL421" s="5"/>
      <c r="NM421" s="5"/>
      <c r="NN421" s="5"/>
      <c r="NO421" s="5"/>
      <c r="NP421" s="5"/>
      <c r="NQ421" s="5"/>
      <c r="NR421" s="5"/>
      <c r="NS421" s="5"/>
      <c r="NT421" s="5"/>
      <c r="NU421" s="5"/>
      <c r="NV421" s="5"/>
      <c r="NW421" s="5"/>
      <c r="NX421" s="5"/>
      <c r="NY421" s="5"/>
      <c r="NZ421" s="5"/>
      <c r="OA421" s="5"/>
      <c r="OB421" s="5"/>
      <c r="OC421" s="5"/>
      <c r="OD421" s="5"/>
      <c r="OE421" s="5"/>
      <c r="OF421" s="5"/>
      <c r="OG421" s="5"/>
      <c r="OH421" s="5"/>
      <c r="OI421" s="5"/>
      <c r="OJ421" s="5"/>
      <c r="OK421" s="5"/>
      <c r="OL421" s="5"/>
      <c r="OM421" s="5"/>
      <c r="ON421" s="5"/>
      <c r="OO421" s="5"/>
      <c r="OP421" s="5"/>
      <c r="OQ421" s="5"/>
      <c r="OR421" s="5"/>
      <c r="OS421" s="5"/>
      <c r="OT421" s="5"/>
      <c r="OU421" s="5"/>
      <c r="OV421" s="5"/>
      <c r="OW421" s="5"/>
      <c r="OX421" s="5"/>
      <c r="OY421" s="5"/>
      <c r="OZ421" s="5"/>
      <c r="PA421" s="5"/>
      <c r="PB421" s="5"/>
      <c r="PC421" s="5"/>
      <c r="PD421" s="5"/>
      <c r="PE421" s="5"/>
      <c r="PF421" s="5"/>
      <c r="PG421" s="5"/>
      <c r="PH421" s="5"/>
      <c r="PI421" s="5"/>
      <c r="PJ421" s="5"/>
      <c r="PK421" s="5"/>
      <c r="PL421" s="5"/>
      <c r="PM421" s="5"/>
      <c r="PN421" s="5"/>
      <c r="PO421" s="5"/>
      <c r="PP421" s="5"/>
      <c r="PQ421" s="5"/>
      <c r="PR421" s="5"/>
      <c r="PS421" s="5"/>
      <c r="PT421" s="5"/>
      <c r="PU421" s="5"/>
      <c r="PV421" s="5"/>
      <c r="PW421" s="5"/>
      <c r="PX421" s="5"/>
      <c r="PY421" s="5"/>
      <c r="PZ421" s="5"/>
      <c r="QA421" s="5"/>
      <c r="QB421" s="5"/>
      <c r="QC421" s="5"/>
      <c r="QD421" s="5"/>
      <c r="QE421" s="5"/>
      <c r="QF421" s="5"/>
      <c r="QG421" s="5"/>
      <c r="QH421" s="5"/>
      <c r="QI421" s="5"/>
      <c r="QJ421" s="5"/>
      <c r="QK421" s="5"/>
      <c r="QL421" s="5"/>
      <c r="QM421" s="5"/>
      <c r="QN421" s="5"/>
      <c r="QO421" s="5"/>
      <c r="QP421" s="5"/>
      <c r="QQ421" s="5"/>
      <c r="QR421" s="5"/>
      <c r="QS421" s="5"/>
      <c r="QT421" s="5"/>
      <c r="QU421" s="5"/>
      <c r="QV421" s="5"/>
      <c r="QW421" s="5"/>
      <c r="QX421" s="5"/>
      <c r="QY421" s="5"/>
      <c r="QZ421" s="5"/>
      <c r="RA421" s="5"/>
      <c r="RB421" s="5"/>
      <c r="RC421" s="5"/>
      <c r="RD421" s="5"/>
      <c r="RE421" s="5"/>
      <c r="RF421" s="5"/>
      <c r="RG421" s="5"/>
      <c r="RH421" s="5"/>
      <c r="RI421" s="5"/>
      <c r="RJ421" s="5"/>
      <c r="RK421" s="5"/>
      <c r="RL421" s="5"/>
      <c r="RM421" s="5"/>
      <c r="RN421" s="5"/>
      <c r="RO421" s="5"/>
      <c r="RP421" s="5"/>
      <c r="RQ421" s="5"/>
      <c r="RR421" s="5"/>
      <c r="RS421" s="5"/>
      <c r="RT421" s="5"/>
      <c r="RU421" s="5"/>
      <c r="RV421" s="5"/>
      <c r="RW421" s="5"/>
      <c r="RX421" s="5"/>
      <c r="RY421" s="5"/>
      <c r="RZ421" s="5"/>
      <c r="SA421" s="5"/>
      <c r="SB421" s="5"/>
      <c r="SC421" s="5"/>
      <c r="SD421" s="5"/>
      <c r="SE421" s="5"/>
      <c r="SF421" s="5"/>
      <c r="SG421" s="5"/>
      <c r="SH421" s="5"/>
      <c r="SI421" s="5"/>
      <c r="SJ421" s="5"/>
      <c r="SK421" s="5"/>
      <c r="SL421" s="5"/>
      <c r="SM421" s="5"/>
      <c r="SN421" s="5"/>
      <c r="SO421" s="5"/>
      <c r="SP421" s="5"/>
      <c r="SQ421" s="5"/>
      <c r="SR421" s="5"/>
      <c r="SS421" s="5"/>
      <c r="ST421" s="5"/>
      <c r="SU421" s="5"/>
      <c r="SV421" s="5"/>
      <c r="SW421" s="5"/>
      <c r="SX421" s="5"/>
      <c r="SY421" s="5"/>
      <c r="SZ421" s="5"/>
      <c r="TA421" s="5"/>
      <c r="TB421" s="5"/>
      <c r="TC421" s="5"/>
      <c r="TD421" s="5"/>
      <c r="TE421" s="5"/>
      <c r="TF421" s="5"/>
      <c r="TG421" s="5"/>
      <c r="TH421" s="5"/>
      <c r="TI421" s="5"/>
      <c r="TJ421" s="5"/>
      <c r="TK421" s="5"/>
      <c r="TL421" s="5"/>
      <c r="TM421" s="5"/>
      <c r="TN421" s="5"/>
      <c r="TO421" s="5"/>
      <c r="TP421" s="5"/>
      <c r="TQ421" s="5"/>
      <c r="TR421" s="5"/>
      <c r="TS421" s="5"/>
      <c r="TT421" s="5"/>
      <c r="TU421" s="5"/>
      <c r="TV421" s="5"/>
      <c r="TW421" s="5"/>
      <c r="TX421" s="5"/>
      <c r="TY421" s="5"/>
      <c r="TZ421" s="5"/>
      <c r="UA421" s="5"/>
      <c r="UB421" s="5"/>
      <c r="UC421" s="5"/>
      <c r="UD421" s="5"/>
      <c r="UE421" s="5"/>
      <c r="UF421" s="5"/>
      <c r="UG421" s="5"/>
      <c r="UH421" s="5"/>
      <c r="UI421" s="5"/>
      <c r="UJ421" s="5"/>
      <c r="UK421" s="5"/>
      <c r="UL421" s="5"/>
      <c r="UM421" s="5"/>
      <c r="UN421" s="5"/>
      <c r="UO421" s="5"/>
      <c r="UP421" s="5"/>
      <c r="UQ421" s="5"/>
      <c r="UR421" s="5"/>
      <c r="US421" s="5"/>
      <c r="UT421" s="5"/>
      <c r="UU421" s="5"/>
      <c r="UV421" s="5"/>
      <c r="UW421" s="5"/>
      <c r="UX421" s="5"/>
      <c r="UY421" s="5"/>
      <c r="UZ421" s="5"/>
      <c r="VA421" s="5"/>
      <c r="VB421" s="5"/>
      <c r="VC421" s="5"/>
      <c r="VD421" s="5"/>
      <c r="VE421" s="5"/>
      <c r="VF421" s="5"/>
      <c r="VG421" s="5"/>
      <c r="VH421" s="5"/>
      <c r="VI421" s="5"/>
      <c r="VJ421" s="5"/>
      <c r="VK421" s="5"/>
      <c r="VL421" s="5"/>
      <c r="VM421" s="5"/>
      <c r="VN421" s="5"/>
      <c r="VO421" s="5"/>
      <c r="VP421" s="5"/>
      <c r="VQ421" s="5"/>
      <c r="VR421" s="5"/>
      <c r="VS421" s="5"/>
      <c r="VT421" s="5"/>
      <c r="VU421" s="5"/>
      <c r="VV421" s="5"/>
      <c r="VW421" s="5"/>
      <c r="VX421" s="5"/>
      <c r="VY421" s="5"/>
      <c r="VZ421" s="5"/>
      <c r="WA421" s="5"/>
      <c r="WB421" s="5"/>
      <c r="WC421" s="5"/>
      <c r="WD421" s="5"/>
      <c r="WE421" s="5"/>
      <c r="WF421" s="5"/>
      <c r="WG421" s="5"/>
      <c r="WH421" s="5"/>
      <c r="WI421" s="5"/>
      <c r="WJ421" s="5"/>
      <c r="WK421" s="5"/>
      <c r="WL421" s="5"/>
      <c r="WM421" s="5"/>
      <c r="WN421" s="5"/>
      <c r="WO421" s="5"/>
      <c r="WP421" s="5"/>
      <c r="WQ421" s="5"/>
      <c r="WR421" s="5"/>
      <c r="WS421" s="5"/>
      <c r="WT421" s="5"/>
      <c r="WU421" s="5"/>
      <c r="WV421" s="5"/>
      <c r="WW421" s="5"/>
      <c r="WX421" s="5"/>
      <c r="WY421" s="5"/>
      <c r="WZ421" s="5"/>
      <c r="XA421" s="5"/>
      <c r="XB421" s="5"/>
      <c r="XC421" s="5"/>
      <c r="XD421" s="5"/>
      <c r="XE421" s="5"/>
      <c r="XF421" s="5"/>
      <c r="XG421" s="5"/>
      <c r="XH421" s="5"/>
      <c r="XI421" s="5"/>
      <c r="XJ421" s="5"/>
      <c r="XK421" s="5"/>
      <c r="XL421" s="5"/>
      <c r="XM421" s="5"/>
      <c r="XN421" s="5"/>
      <c r="XO421" s="5"/>
      <c r="XP421" s="5"/>
      <c r="XQ421" s="5"/>
      <c r="XR421" s="5"/>
      <c r="XS421" s="5"/>
      <c r="XT421" s="5"/>
      <c r="XU421" s="5"/>
      <c r="XV421" s="5"/>
      <c r="XW421" s="5"/>
    </row>
    <row r="422" spans="39:647" x14ac:dyDescent="0.45">
      <c r="AM422" s="5"/>
      <c r="AN422" s="5"/>
      <c r="AO422" s="5"/>
      <c r="AP422" s="5"/>
      <c r="AQ422" s="5"/>
      <c r="AR422" s="5"/>
      <c r="AS422" s="5"/>
      <c r="AT422" s="5"/>
      <c r="AU422" s="5"/>
      <c r="AV422" s="5"/>
      <c r="AW422" s="5"/>
      <c r="AX422" s="5"/>
      <c r="AY422" s="5"/>
      <c r="AZ422" s="5"/>
      <c r="BA422" s="5"/>
      <c r="BB422" s="5"/>
      <c r="BC422" s="5"/>
      <c r="BD422" s="5"/>
      <c r="BE422" s="5"/>
      <c r="BF422" s="5"/>
      <c r="BG422" s="5"/>
      <c r="BH422" s="5"/>
      <c r="BI422" s="5"/>
      <c r="BJ422" s="5"/>
      <c r="BK422" s="5"/>
      <c r="BL422" s="5"/>
      <c r="BM422" s="5"/>
      <c r="BN422" s="5"/>
      <c r="BO422" s="5"/>
      <c r="BP422" s="5"/>
      <c r="BQ422" s="5"/>
      <c r="BR422" s="5"/>
      <c r="BS422" s="5"/>
      <c r="BT422" s="5"/>
      <c r="BU422" s="5"/>
      <c r="BV422" s="5"/>
      <c r="BW422" s="5"/>
      <c r="BX422" s="5"/>
      <c r="BY422" s="5"/>
      <c r="BZ422" s="5"/>
      <c r="CA422" s="5"/>
      <c r="CB422" s="5"/>
      <c r="CC422" s="5"/>
      <c r="CD422" s="5"/>
      <c r="CE422" s="5"/>
      <c r="CF422" s="5"/>
      <c r="CG422" s="5"/>
      <c r="CH422" s="5"/>
      <c r="CI422" s="5"/>
      <c r="CJ422" s="5"/>
      <c r="CK422" s="5"/>
      <c r="CL422" s="5"/>
      <c r="CM422" s="5"/>
      <c r="CN422" s="5"/>
      <c r="CO422" s="5"/>
      <c r="CP422" s="5"/>
      <c r="CQ422" s="5"/>
      <c r="CR422" s="5"/>
      <c r="CS422" s="5"/>
      <c r="CT422" s="5"/>
      <c r="CU422" s="5"/>
      <c r="CV422" s="5"/>
      <c r="CW422" s="5"/>
      <c r="CX422" s="5"/>
      <c r="CY422" s="5"/>
      <c r="CZ422" s="5"/>
      <c r="DA422" s="5"/>
      <c r="DB422" s="5"/>
      <c r="DC422" s="5"/>
      <c r="DD422" s="5"/>
      <c r="DE422" s="5"/>
      <c r="DF422" s="5"/>
      <c r="DG422" s="5"/>
      <c r="DH422" s="5"/>
      <c r="DI422" s="5"/>
      <c r="DJ422" s="5"/>
      <c r="DK422" s="5"/>
      <c r="DL422" s="5"/>
      <c r="DM422" s="5"/>
      <c r="DN422" s="5"/>
      <c r="DO422" s="5"/>
      <c r="DP422" s="5"/>
      <c r="DQ422" s="5"/>
      <c r="DR422" s="5"/>
      <c r="DS422" s="5"/>
      <c r="DT422" s="5"/>
      <c r="DU422" s="5"/>
      <c r="DV422" s="5"/>
      <c r="DW422" s="5"/>
      <c r="DX422" s="5"/>
      <c r="DY422" s="5"/>
      <c r="DZ422" s="5"/>
      <c r="EA422" s="5"/>
      <c r="EB422" s="5"/>
      <c r="EC422" s="5"/>
      <c r="ED422" s="5"/>
      <c r="EE422" s="5"/>
      <c r="EF422" s="5"/>
      <c r="EG422" s="5"/>
      <c r="EH422" s="5"/>
      <c r="EI422" s="5"/>
      <c r="EJ422" s="5"/>
      <c r="EK422" s="5"/>
      <c r="EL422" s="5"/>
      <c r="EM422" s="5"/>
      <c r="EN422" s="5"/>
      <c r="EO422" s="5"/>
      <c r="EP422" s="5"/>
      <c r="EQ422" s="5"/>
      <c r="ER422" s="5"/>
      <c r="ES422" s="5"/>
      <c r="ET422" s="5"/>
      <c r="EU422" s="5"/>
      <c r="EV422" s="5"/>
      <c r="EW422" s="5"/>
      <c r="EX422" s="5"/>
      <c r="EY422" s="5"/>
      <c r="EZ422" s="5"/>
      <c r="FA422" s="5"/>
      <c r="FB422" s="5"/>
      <c r="FC422" s="5"/>
      <c r="FD422" s="5"/>
      <c r="FE422" s="5"/>
      <c r="FF422" s="5"/>
      <c r="FG422" s="5"/>
      <c r="FH422" s="5"/>
      <c r="FI422" s="5"/>
      <c r="FJ422" s="5"/>
      <c r="FK422" s="5"/>
      <c r="FL422" s="5"/>
      <c r="FM422" s="5"/>
      <c r="FN422" s="5"/>
      <c r="FO422" s="5"/>
      <c r="FP422" s="5"/>
      <c r="FQ422" s="5"/>
      <c r="FR422" s="5"/>
      <c r="FS422" s="5"/>
      <c r="FT422" s="5"/>
      <c r="FU422" s="5"/>
      <c r="FV422" s="5"/>
      <c r="FW422" s="5"/>
      <c r="FX422" s="5"/>
      <c r="FY422" s="5"/>
      <c r="FZ422" s="5"/>
      <c r="GA422" s="5"/>
      <c r="GB422" s="5"/>
      <c r="GC422" s="5"/>
      <c r="GD422" s="5"/>
      <c r="GE422" s="5"/>
      <c r="GF422" s="5"/>
      <c r="GG422" s="5"/>
      <c r="GH422" s="5"/>
      <c r="GI422" s="5"/>
      <c r="GJ422" s="5"/>
      <c r="GK422" s="5"/>
      <c r="GL422" s="5"/>
      <c r="GM422" s="5"/>
      <c r="GN422" s="5"/>
      <c r="GO422" s="5"/>
      <c r="GP422" s="5"/>
      <c r="GQ422" s="5"/>
      <c r="GR422" s="5"/>
      <c r="GS422" s="5"/>
      <c r="GT422" s="5"/>
      <c r="GU422" s="5"/>
      <c r="GV422" s="5"/>
      <c r="GW422" s="5"/>
      <c r="GX422" s="5"/>
      <c r="GY422" s="5"/>
      <c r="GZ422" s="5"/>
      <c r="HA422" s="5"/>
      <c r="HB422" s="5"/>
      <c r="HC422" s="5"/>
      <c r="HD422" s="5"/>
      <c r="HE422" s="5"/>
      <c r="HF422" s="5"/>
      <c r="HG422" s="5"/>
      <c r="HH422" s="5"/>
      <c r="HI422" s="5"/>
      <c r="HJ422" s="5"/>
      <c r="HK422" s="5"/>
      <c r="HL422" s="5"/>
      <c r="HM422" s="5"/>
      <c r="HN422" s="5"/>
      <c r="HO422" s="5"/>
      <c r="HP422" s="5"/>
      <c r="HQ422" s="5"/>
      <c r="HR422" s="5"/>
      <c r="HS422" s="5"/>
      <c r="HT422" s="5"/>
      <c r="HU422" s="5"/>
      <c r="HV422" s="5"/>
      <c r="HW422" s="5"/>
      <c r="HX422" s="5"/>
      <c r="HY422" s="5"/>
      <c r="HZ422" s="5"/>
      <c r="IA422" s="5"/>
      <c r="IB422" s="5"/>
      <c r="IC422" s="5"/>
      <c r="ID422" s="5"/>
      <c r="IE422" s="5"/>
      <c r="IF422" s="5"/>
      <c r="IG422" s="5"/>
      <c r="IH422" s="5"/>
      <c r="II422" s="5"/>
      <c r="IJ422" s="5"/>
      <c r="IK422" s="5"/>
      <c r="IL422" s="5"/>
      <c r="IM422" s="5"/>
      <c r="IN422" s="5"/>
      <c r="IO422" s="5"/>
      <c r="IP422" s="5"/>
      <c r="IQ422" s="5"/>
      <c r="IR422" s="5"/>
      <c r="IS422" s="5"/>
      <c r="IT422" s="5"/>
      <c r="IU422" s="5"/>
      <c r="IV422" s="5"/>
      <c r="IW422" s="5"/>
      <c r="IX422" s="5"/>
      <c r="IY422" s="5"/>
      <c r="IZ422" s="5"/>
      <c r="JA422" s="5"/>
      <c r="JB422" s="5"/>
      <c r="JC422" s="5"/>
      <c r="JD422" s="5"/>
      <c r="JE422" s="5"/>
      <c r="JF422" s="5"/>
      <c r="JG422" s="5"/>
      <c r="JH422" s="5"/>
      <c r="JI422" s="5"/>
      <c r="JJ422" s="5"/>
      <c r="JK422" s="5"/>
      <c r="JL422" s="5"/>
      <c r="JM422" s="5"/>
      <c r="JN422" s="5"/>
      <c r="JO422" s="5"/>
      <c r="JP422" s="5"/>
      <c r="JQ422" s="5"/>
      <c r="JR422" s="5"/>
      <c r="JS422" s="5"/>
      <c r="JT422" s="5"/>
      <c r="JU422" s="5"/>
      <c r="JV422" s="5"/>
      <c r="JW422" s="5"/>
      <c r="JX422" s="5"/>
      <c r="JY422" s="5"/>
      <c r="JZ422" s="5"/>
      <c r="KA422" s="5"/>
      <c r="KB422" s="5"/>
      <c r="KC422" s="5"/>
      <c r="KD422" s="5"/>
      <c r="KE422" s="5"/>
      <c r="KF422" s="5"/>
      <c r="KG422" s="5"/>
      <c r="KH422" s="5"/>
      <c r="KI422" s="5"/>
      <c r="KJ422" s="5"/>
      <c r="KK422" s="5"/>
      <c r="KL422" s="5"/>
      <c r="KM422" s="5"/>
      <c r="KN422" s="5"/>
      <c r="KO422" s="5"/>
      <c r="KP422" s="5"/>
      <c r="KQ422" s="5"/>
      <c r="KR422" s="5"/>
      <c r="KS422" s="5"/>
      <c r="KT422" s="5"/>
      <c r="KU422" s="5"/>
      <c r="KV422" s="5"/>
      <c r="KW422" s="5"/>
      <c r="KX422" s="5"/>
      <c r="KY422" s="5"/>
      <c r="KZ422" s="5"/>
      <c r="LA422" s="5"/>
      <c r="LB422" s="5"/>
      <c r="LC422" s="5"/>
      <c r="LD422" s="5"/>
      <c r="LE422" s="5"/>
      <c r="LF422" s="5"/>
      <c r="LG422" s="5"/>
      <c r="LH422" s="5"/>
      <c r="LI422" s="5"/>
      <c r="LJ422" s="5"/>
      <c r="LK422" s="5"/>
      <c r="LL422" s="5"/>
      <c r="LM422" s="5"/>
      <c r="LN422" s="5"/>
      <c r="LO422" s="5"/>
      <c r="LP422" s="5"/>
      <c r="LQ422" s="5"/>
      <c r="LR422" s="5"/>
      <c r="LS422" s="5"/>
      <c r="LT422" s="5"/>
      <c r="LU422" s="5"/>
      <c r="LV422" s="5"/>
      <c r="LW422" s="5"/>
      <c r="LX422" s="5"/>
      <c r="LY422" s="5"/>
      <c r="LZ422" s="5"/>
      <c r="MA422" s="5"/>
      <c r="MB422" s="5"/>
      <c r="MC422" s="5"/>
      <c r="MD422" s="5"/>
      <c r="ME422" s="5"/>
      <c r="MF422" s="5"/>
      <c r="MG422" s="5"/>
      <c r="MH422" s="5"/>
      <c r="MI422" s="5"/>
      <c r="MJ422" s="5"/>
      <c r="MK422" s="5"/>
      <c r="ML422" s="5"/>
      <c r="MM422" s="5"/>
      <c r="MN422" s="5"/>
      <c r="MO422" s="5"/>
      <c r="MP422" s="5"/>
      <c r="MQ422" s="5"/>
      <c r="MR422" s="5"/>
      <c r="MS422" s="5"/>
      <c r="MT422" s="5"/>
      <c r="MU422" s="5"/>
      <c r="MV422" s="5"/>
      <c r="MW422" s="5"/>
      <c r="MX422" s="5"/>
      <c r="MY422" s="5"/>
      <c r="MZ422" s="5"/>
      <c r="NA422" s="5"/>
      <c r="NB422" s="5"/>
      <c r="NC422" s="5"/>
      <c r="ND422" s="5"/>
      <c r="NE422" s="5"/>
      <c r="NF422" s="5"/>
      <c r="NG422" s="5"/>
      <c r="NH422" s="5"/>
      <c r="NI422" s="5"/>
      <c r="NJ422" s="5"/>
      <c r="NK422" s="5"/>
      <c r="NL422" s="5"/>
      <c r="NM422" s="5"/>
      <c r="NN422" s="5"/>
      <c r="NO422" s="5"/>
      <c r="NP422" s="5"/>
      <c r="NQ422" s="5"/>
      <c r="NR422" s="5"/>
      <c r="NS422" s="5"/>
      <c r="NT422" s="5"/>
      <c r="NU422" s="5"/>
      <c r="NV422" s="5"/>
      <c r="NW422" s="5"/>
      <c r="NX422" s="5"/>
      <c r="NY422" s="5"/>
      <c r="NZ422" s="5"/>
      <c r="OA422" s="5"/>
      <c r="OB422" s="5"/>
      <c r="OC422" s="5"/>
      <c r="OD422" s="5"/>
      <c r="OE422" s="5"/>
      <c r="OF422" s="5"/>
      <c r="OG422" s="5"/>
      <c r="OH422" s="5"/>
      <c r="OI422" s="5"/>
      <c r="OJ422" s="5"/>
      <c r="OK422" s="5"/>
      <c r="OL422" s="5"/>
      <c r="OM422" s="5"/>
      <c r="ON422" s="5"/>
      <c r="OO422" s="5"/>
      <c r="OP422" s="5"/>
      <c r="OQ422" s="5"/>
      <c r="OR422" s="5"/>
      <c r="OS422" s="5"/>
      <c r="OT422" s="5"/>
      <c r="OU422" s="5"/>
      <c r="OV422" s="5"/>
      <c r="OW422" s="5"/>
      <c r="OX422" s="5"/>
      <c r="OY422" s="5"/>
      <c r="OZ422" s="5"/>
      <c r="PA422" s="5"/>
      <c r="PB422" s="5"/>
      <c r="PC422" s="5"/>
      <c r="PD422" s="5"/>
      <c r="PE422" s="5"/>
      <c r="PF422" s="5"/>
      <c r="PG422" s="5"/>
      <c r="PH422" s="5"/>
      <c r="PI422" s="5"/>
      <c r="PJ422" s="5"/>
      <c r="PK422" s="5"/>
      <c r="PL422" s="5"/>
      <c r="PM422" s="5"/>
      <c r="PN422" s="5"/>
      <c r="PO422" s="5"/>
      <c r="PP422" s="5"/>
      <c r="PQ422" s="5"/>
      <c r="PR422" s="5"/>
      <c r="PS422" s="5"/>
      <c r="PT422" s="5"/>
      <c r="PU422" s="5"/>
      <c r="PV422" s="5"/>
      <c r="PW422" s="5"/>
      <c r="PX422" s="5"/>
      <c r="PY422" s="5"/>
      <c r="PZ422" s="5"/>
      <c r="QA422" s="5"/>
      <c r="QB422" s="5"/>
      <c r="QC422" s="5"/>
      <c r="QD422" s="5"/>
      <c r="QE422" s="5"/>
      <c r="QF422" s="5"/>
      <c r="QG422" s="5"/>
      <c r="QH422" s="5"/>
      <c r="QI422" s="5"/>
      <c r="QJ422" s="5"/>
      <c r="QK422" s="5"/>
      <c r="QL422" s="5"/>
      <c r="QM422" s="5"/>
      <c r="QN422" s="5"/>
      <c r="QO422" s="5"/>
      <c r="QP422" s="5"/>
      <c r="QQ422" s="5"/>
      <c r="QR422" s="5"/>
      <c r="QS422" s="5"/>
      <c r="QT422" s="5"/>
      <c r="QU422" s="5"/>
      <c r="QV422" s="5"/>
      <c r="QW422" s="5"/>
      <c r="QX422" s="5"/>
      <c r="QY422" s="5"/>
      <c r="QZ422" s="5"/>
      <c r="RA422" s="5"/>
      <c r="RB422" s="5"/>
      <c r="RC422" s="5"/>
      <c r="RD422" s="5"/>
      <c r="RE422" s="5"/>
      <c r="RF422" s="5"/>
      <c r="RG422" s="5"/>
      <c r="RH422" s="5"/>
      <c r="RI422" s="5"/>
      <c r="RJ422" s="5"/>
      <c r="RK422" s="5"/>
      <c r="RL422" s="5"/>
      <c r="RM422" s="5"/>
      <c r="RN422" s="5"/>
      <c r="RO422" s="5"/>
      <c r="RP422" s="5"/>
      <c r="RQ422" s="5"/>
      <c r="RR422" s="5"/>
      <c r="RS422" s="5"/>
      <c r="RT422" s="5"/>
      <c r="RU422" s="5"/>
      <c r="RV422" s="5"/>
      <c r="RW422" s="5"/>
      <c r="RX422" s="5"/>
      <c r="RY422" s="5"/>
      <c r="RZ422" s="5"/>
      <c r="SA422" s="5"/>
      <c r="SB422" s="5"/>
      <c r="SC422" s="5"/>
      <c r="SD422" s="5"/>
      <c r="SE422" s="5"/>
      <c r="SF422" s="5"/>
      <c r="SG422" s="5"/>
      <c r="SH422" s="5"/>
      <c r="SI422" s="5"/>
      <c r="SJ422" s="5"/>
      <c r="SK422" s="5"/>
      <c r="SL422" s="5"/>
      <c r="SM422" s="5"/>
      <c r="SN422" s="5"/>
      <c r="SO422" s="5"/>
      <c r="SP422" s="5"/>
      <c r="SQ422" s="5"/>
      <c r="SR422" s="5"/>
      <c r="SS422" s="5"/>
      <c r="ST422" s="5"/>
      <c r="SU422" s="5"/>
      <c r="SV422" s="5"/>
      <c r="SW422" s="5"/>
      <c r="SX422" s="5"/>
      <c r="SY422" s="5"/>
      <c r="SZ422" s="5"/>
      <c r="TA422" s="5"/>
      <c r="TB422" s="5"/>
      <c r="TC422" s="5"/>
      <c r="TD422" s="5"/>
      <c r="TE422" s="5"/>
      <c r="TF422" s="5"/>
      <c r="TG422" s="5"/>
      <c r="TH422" s="5"/>
      <c r="TI422" s="5"/>
      <c r="TJ422" s="5"/>
      <c r="TK422" s="5"/>
      <c r="TL422" s="5"/>
      <c r="TM422" s="5"/>
      <c r="TN422" s="5"/>
      <c r="TO422" s="5"/>
      <c r="TP422" s="5"/>
      <c r="TQ422" s="5"/>
      <c r="TR422" s="5"/>
      <c r="TS422" s="5"/>
      <c r="TT422" s="5"/>
      <c r="TU422" s="5"/>
      <c r="TV422" s="5"/>
      <c r="TW422" s="5"/>
      <c r="TX422" s="5"/>
      <c r="TY422" s="5"/>
      <c r="TZ422" s="5"/>
      <c r="UA422" s="5"/>
      <c r="UB422" s="5"/>
      <c r="UC422" s="5"/>
      <c r="UD422" s="5"/>
      <c r="UE422" s="5"/>
      <c r="UF422" s="5"/>
      <c r="UG422" s="5"/>
      <c r="UH422" s="5"/>
      <c r="UI422" s="5"/>
      <c r="UJ422" s="5"/>
      <c r="UK422" s="5"/>
      <c r="UL422" s="5"/>
      <c r="UM422" s="5"/>
      <c r="UN422" s="5"/>
      <c r="UO422" s="5"/>
      <c r="UP422" s="5"/>
      <c r="UQ422" s="5"/>
      <c r="UR422" s="5"/>
      <c r="US422" s="5"/>
      <c r="UT422" s="5"/>
      <c r="UU422" s="5"/>
      <c r="UV422" s="5"/>
      <c r="UW422" s="5"/>
      <c r="UX422" s="5"/>
      <c r="UY422" s="5"/>
      <c r="UZ422" s="5"/>
      <c r="VA422" s="5"/>
      <c r="VB422" s="5"/>
      <c r="VC422" s="5"/>
      <c r="VD422" s="5"/>
      <c r="VE422" s="5"/>
      <c r="VF422" s="5"/>
      <c r="VG422" s="5"/>
      <c r="VH422" s="5"/>
      <c r="VI422" s="5"/>
      <c r="VJ422" s="5"/>
      <c r="VK422" s="5"/>
      <c r="VL422" s="5"/>
      <c r="VM422" s="5"/>
      <c r="VN422" s="5"/>
      <c r="VO422" s="5"/>
      <c r="VP422" s="5"/>
      <c r="VQ422" s="5"/>
      <c r="VR422" s="5"/>
      <c r="VS422" s="5"/>
      <c r="VT422" s="5"/>
      <c r="VU422" s="5"/>
      <c r="VV422" s="5"/>
      <c r="VW422" s="5"/>
      <c r="VX422" s="5"/>
      <c r="VY422" s="5"/>
      <c r="VZ422" s="5"/>
      <c r="WA422" s="5"/>
      <c r="WB422" s="5"/>
      <c r="WC422" s="5"/>
      <c r="WD422" s="5"/>
      <c r="WE422" s="5"/>
      <c r="WF422" s="5"/>
      <c r="WG422" s="5"/>
      <c r="WH422" s="5"/>
      <c r="WI422" s="5"/>
      <c r="WJ422" s="5"/>
      <c r="WK422" s="5"/>
      <c r="WL422" s="5"/>
      <c r="WM422" s="5"/>
      <c r="WN422" s="5"/>
      <c r="WO422" s="5"/>
      <c r="WP422" s="5"/>
      <c r="WQ422" s="5"/>
      <c r="WR422" s="5"/>
      <c r="WS422" s="5"/>
      <c r="WT422" s="5"/>
      <c r="WU422" s="5"/>
      <c r="WV422" s="5"/>
      <c r="WW422" s="5"/>
      <c r="WX422" s="5"/>
      <c r="WY422" s="5"/>
      <c r="WZ422" s="5"/>
      <c r="XA422" s="5"/>
      <c r="XB422" s="5"/>
      <c r="XC422" s="5"/>
      <c r="XD422" s="5"/>
      <c r="XE422" s="5"/>
      <c r="XF422" s="5"/>
      <c r="XG422" s="5"/>
      <c r="XH422" s="5"/>
      <c r="XI422" s="5"/>
      <c r="XJ422" s="5"/>
      <c r="XK422" s="5"/>
      <c r="XL422" s="5"/>
      <c r="XM422" s="5"/>
      <c r="XN422" s="5"/>
      <c r="XO422" s="5"/>
      <c r="XP422" s="5"/>
      <c r="XQ422" s="5"/>
      <c r="XR422" s="5"/>
      <c r="XS422" s="5"/>
      <c r="XT422" s="5"/>
      <c r="XU422" s="5"/>
      <c r="XV422" s="5"/>
      <c r="XW422" s="5"/>
    </row>
    <row r="423" spans="39:647" x14ac:dyDescent="0.45">
      <c r="AM423" s="5"/>
      <c r="AN423" s="5"/>
      <c r="AO423" s="5"/>
      <c r="AP423" s="5"/>
      <c r="AQ423" s="5"/>
      <c r="AR423" s="5"/>
      <c r="AS423" s="5"/>
      <c r="AT423" s="5"/>
      <c r="AU423" s="5"/>
      <c r="AV423" s="5"/>
      <c r="AW423" s="5"/>
      <c r="AX423" s="5"/>
      <c r="AY423" s="5"/>
      <c r="AZ423" s="5"/>
      <c r="BA423" s="5"/>
      <c r="BB423" s="5"/>
      <c r="BC423" s="5"/>
      <c r="BD423" s="5"/>
      <c r="BE423" s="5"/>
      <c r="BF423" s="5"/>
      <c r="BG423" s="5"/>
      <c r="BH423" s="5"/>
      <c r="BI423" s="5"/>
      <c r="BJ423" s="5"/>
      <c r="BK423" s="5"/>
      <c r="BL423" s="5"/>
      <c r="BM423" s="5"/>
      <c r="BN423" s="5"/>
      <c r="BO423" s="5"/>
      <c r="BP423" s="5"/>
      <c r="BQ423" s="5"/>
      <c r="BR423" s="5"/>
      <c r="BS423" s="5"/>
      <c r="BT423" s="5"/>
      <c r="BU423" s="5"/>
      <c r="BV423" s="5"/>
      <c r="BW423" s="5"/>
      <c r="BX423" s="5"/>
      <c r="BY423" s="5"/>
      <c r="BZ423" s="5"/>
      <c r="CA423" s="5"/>
      <c r="CB423" s="5"/>
      <c r="CC423" s="5"/>
      <c r="CD423" s="5"/>
      <c r="CE423" s="5"/>
      <c r="CF423" s="5"/>
      <c r="CG423" s="5"/>
      <c r="CH423" s="5"/>
      <c r="CI423" s="5"/>
      <c r="CJ423" s="5"/>
      <c r="CK423" s="5"/>
      <c r="CL423" s="5"/>
      <c r="CM423" s="5"/>
      <c r="CN423" s="5"/>
      <c r="CO423" s="5"/>
      <c r="CP423" s="5"/>
      <c r="CQ423" s="5"/>
      <c r="CR423" s="5"/>
      <c r="CS423" s="5"/>
      <c r="CT423" s="5"/>
      <c r="CU423" s="5"/>
      <c r="CV423" s="5"/>
      <c r="CW423" s="5"/>
      <c r="CX423" s="5"/>
      <c r="CY423" s="5"/>
      <c r="CZ423" s="5"/>
      <c r="DA423" s="5"/>
      <c r="DB423" s="5"/>
      <c r="DC423" s="5"/>
      <c r="DD423" s="5"/>
      <c r="DE423" s="5"/>
      <c r="DF423" s="5"/>
      <c r="DG423" s="5"/>
      <c r="DH423" s="5"/>
      <c r="DI423" s="5"/>
      <c r="DJ423" s="5"/>
      <c r="DK423" s="5"/>
      <c r="DL423" s="5"/>
      <c r="DM423" s="5"/>
      <c r="DN423" s="5"/>
      <c r="DO423" s="5"/>
      <c r="DP423" s="5"/>
      <c r="DQ423" s="5"/>
      <c r="DR423" s="5"/>
      <c r="DS423" s="5"/>
      <c r="DT423" s="5"/>
      <c r="DU423" s="5"/>
      <c r="DV423" s="5"/>
      <c r="DW423" s="5"/>
      <c r="DX423" s="5"/>
      <c r="DY423" s="5"/>
      <c r="DZ423" s="5"/>
      <c r="EA423" s="5"/>
      <c r="EB423" s="5"/>
      <c r="EC423" s="5"/>
      <c r="ED423" s="5"/>
      <c r="EE423" s="5"/>
      <c r="EF423" s="5"/>
      <c r="EG423" s="5"/>
      <c r="EH423" s="5"/>
      <c r="EI423" s="5"/>
      <c r="EJ423" s="5"/>
      <c r="EK423" s="5"/>
      <c r="EL423" s="5"/>
      <c r="EM423" s="5"/>
      <c r="EN423" s="5"/>
      <c r="EO423" s="5"/>
      <c r="EP423" s="5"/>
      <c r="EQ423" s="5"/>
      <c r="ER423" s="5"/>
      <c r="ES423" s="5"/>
      <c r="ET423" s="5"/>
      <c r="EU423" s="5"/>
      <c r="EV423" s="5"/>
      <c r="EW423" s="5"/>
      <c r="EX423" s="5"/>
      <c r="EY423" s="5"/>
      <c r="EZ423" s="5"/>
      <c r="FA423" s="5"/>
      <c r="FB423" s="5"/>
      <c r="FC423" s="5"/>
      <c r="FD423" s="5"/>
      <c r="FE423" s="5"/>
      <c r="FF423" s="5"/>
      <c r="FG423" s="5"/>
      <c r="FH423" s="5"/>
      <c r="FI423" s="5"/>
      <c r="FJ423" s="5"/>
      <c r="FK423" s="5"/>
      <c r="FL423" s="5"/>
      <c r="FM423" s="5"/>
      <c r="FN423" s="5"/>
      <c r="FO423" s="5"/>
      <c r="FP423" s="5"/>
      <c r="FQ423" s="5"/>
      <c r="FR423" s="5"/>
      <c r="FS423" s="5"/>
      <c r="FT423" s="5"/>
      <c r="FU423" s="5"/>
      <c r="FV423" s="5"/>
      <c r="FW423" s="5"/>
      <c r="FX423" s="5"/>
      <c r="FY423" s="5"/>
      <c r="FZ423" s="5"/>
      <c r="GA423" s="5"/>
      <c r="GB423" s="5"/>
      <c r="GC423" s="5"/>
      <c r="GD423" s="5"/>
      <c r="GE423" s="5"/>
      <c r="GF423" s="5"/>
      <c r="GG423" s="5"/>
      <c r="GH423" s="5"/>
      <c r="GI423" s="5"/>
      <c r="GJ423" s="5"/>
      <c r="GK423" s="5"/>
      <c r="GL423" s="5"/>
      <c r="GM423" s="5"/>
      <c r="GN423" s="5"/>
      <c r="GO423" s="5"/>
      <c r="GP423" s="5"/>
      <c r="GQ423" s="5"/>
      <c r="GR423" s="5"/>
      <c r="GS423" s="5"/>
      <c r="GT423" s="5"/>
      <c r="GU423" s="5"/>
      <c r="GV423" s="5"/>
      <c r="GW423" s="5"/>
      <c r="GX423" s="5"/>
      <c r="GY423" s="5"/>
      <c r="GZ423" s="5"/>
      <c r="HA423" s="5"/>
      <c r="HB423" s="5"/>
      <c r="HC423" s="5"/>
      <c r="HD423" s="5"/>
      <c r="HE423" s="5"/>
      <c r="HF423" s="5"/>
      <c r="HG423" s="5"/>
      <c r="HH423" s="5"/>
      <c r="HI423" s="5"/>
      <c r="HJ423" s="5"/>
      <c r="HK423" s="5"/>
      <c r="HL423" s="5"/>
      <c r="HM423" s="5"/>
      <c r="HN423" s="5"/>
      <c r="HO423" s="5"/>
      <c r="HP423" s="5"/>
      <c r="HQ423" s="5"/>
      <c r="HR423" s="5"/>
      <c r="HS423" s="5"/>
      <c r="HT423" s="5"/>
      <c r="HU423" s="5"/>
      <c r="HV423" s="5"/>
      <c r="HW423" s="5"/>
      <c r="HX423" s="5"/>
      <c r="HY423" s="5"/>
      <c r="HZ423" s="5"/>
      <c r="IA423" s="5"/>
      <c r="IB423" s="5"/>
      <c r="IC423" s="5"/>
      <c r="ID423" s="5"/>
      <c r="IE423" s="5"/>
      <c r="IF423" s="5"/>
      <c r="IG423" s="5"/>
      <c r="IH423" s="5"/>
      <c r="II423" s="5"/>
      <c r="IJ423" s="5"/>
      <c r="IK423" s="5"/>
      <c r="IL423" s="5"/>
      <c r="IM423" s="5"/>
      <c r="IN423" s="5"/>
      <c r="IO423" s="5"/>
      <c r="IP423" s="5"/>
      <c r="IQ423" s="5"/>
      <c r="IR423" s="5"/>
      <c r="IS423" s="5"/>
      <c r="IT423" s="5"/>
      <c r="IU423" s="5"/>
      <c r="IV423" s="5"/>
      <c r="IW423" s="5"/>
      <c r="IX423" s="5"/>
      <c r="IY423" s="5"/>
      <c r="IZ423" s="5"/>
      <c r="JA423" s="5"/>
      <c r="JB423" s="5"/>
      <c r="JC423" s="5"/>
      <c r="JD423" s="5"/>
      <c r="JE423" s="5"/>
      <c r="JF423" s="5"/>
      <c r="JG423" s="5"/>
      <c r="JH423" s="5"/>
      <c r="JI423" s="5"/>
      <c r="JJ423" s="5"/>
      <c r="JK423" s="5"/>
      <c r="JL423" s="5"/>
      <c r="JM423" s="5"/>
      <c r="JN423" s="5"/>
      <c r="JO423" s="5"/>
      <c r="JP423" s="5"/>
      <c r="JQ423" s="5"/>
      <c r="JR423" s="5"/>
      <c r="JS423" s="5"/>
      <c r="JT423" s="5"/>
      <c r="JU423" s="5"/>
      <c r="JV423" s="5"/>
      <c r="JW423" s="5"/>
      <c r="JX423" s="5"/>
      <c r="JY423" s="5"/>
      <c r="JZ423" s="5"/>
      <c r="KA423" s="5"/>
      <c r="KB423" s="5"/>
      <c r="KC423" s="5"/>
      <c r="KD423" s="5"/>
      <c r="KE423" s="5"/>
      <c r="KF423" s="5"/>
      <c r="KG423" s="5"/>
      <c r="KH423" s="5"/>
      <c r="KI423" s="5"/>
      <c r="KJ423" s="5"/>
      <c r="KK423" s="5"/>
      <c r="KL423" s="5"/>
      <c r="KM423" s="5"/>
      <c r="KN423" s="5"/>
      <c r="KO423" s="5"/>
      <c r="KP423" s="5"/>
      <c r="KQ423" s="5"/>
      <c r="KR423" s="5"/>
      <c r="KS423" s="5"/>
      <c r="KT423" s="5"/>
      <c r="KU423" s="5"/>
      <c r="KV423" s="5"/>
      <c r="KW423" s="5"/>
      <c r="KX423" s="5"/>
      <c r="KY423" s="5"/>
      <c r="KZ423" s="5"/>
      <c r="LA423" s="5"/>
      <c r="LB423" s="5"/>
      <c r="LC423" s="5"/>
      <c r="LD423" s="5"/>
      <c r="LE423" s="5"/>
      <c r="LF423" s="5"/>
      <c r="LG423" s="5"/>
      <c r="LH423" s="5"/>
      <c r="LI423" s="5"/>
      <c r="LJ423" s="5"/>
      <c r="LK423" s="5"/>
      <c r="LL423" s="5"/>
      <c r="LM423" s="5"/>
      <c r="LN423" s="5"/>
      <c r="LO423" s="5"/>
      <c r="LP423" s="5"/>
      <c r="LQ423" s="5"/>
      <c r="LR423" s="5"/>
      <c r="LS423" s="5"/>
      <c r="LT423" s="5"/>
      <c r="LU423" s="5"/>
      <c r="LV423" s="5"/>
      <c r="LW423" s="5"/>
      <c r="LX423" s="5"/>
      <c r="LY423" s="5"/>
      <c r="LZ423" s="5"/>
      <c r="MA423" s="5"/>
      <c r="MB423" s="5"/>
      <c r="MC423" s="5"/>
      <c r="MD423" s="5"/>
      <c r="ME423" s="5"/>
      <c r="MF423" s="5"/>
      <c r="MG423" s="5"/>
      <c r="MH423" s="5"/>
      <c r="MI423" s="5"/>
      <c r="MJ423" s="5"/>
      <c r="MK423" s="5"/>
      <c r="ML423" s="5"/>
      <c r="MM423" s="5"/>
      <c r="MN423" s="5"/>
      <c r="MO423" s="5"/>
      <c r="MP423" s="5"/>
      <c r="MQ423" s="5"/>
      <c r="MR423" s="5"/>
      <c r="MS423" s="5"/>
      <c r="MT423" s="5"/>
      <c r="MU423" s="5"/>
      <c r="MV423" s="5"/>
      <c r="MW423" s="5"/>
      <c r="MX423" s="5"/>
      <c r="MY423" s="5"/>
      <c r="MZ423" s="5"/>
      <c r="NA423" s="5"/>
      <c r="NB423" s="5"/>
      <c r="NC423" s="5"/>
      <c r="ND423" s="5"/>
      <c r="NE423" s="5"/>
      <c r="NF423" s="5"/>
      <c r="NG423" s="5"/>
      <c r="NH423" s="5"/>
      <c r="NI423" s="5"/>
      <c r="NJ423" s="5"/>
      <c r="NK423" s="5"/>
      <c r="NL423" s="5"/>
      <c r="NM423" s="5"/>
      <c r="NN423" s="5"/>
      <c r="NO423" s="5"/>
      <c r="NP423" s="5"/>
      <c r="NQ423" s="5"/>
      <c r="NR423" s="5"/>
      <c r="NS423" s="5"/>
      <c r="NT423" s="5"/>
      <c r="NU423" s="5"/>
      <c r="NV423" s="5"/>
      <c r="NW423" s="5"/>
      <c r="NX423" s="5"/>
      <c r="NY423" s="5"/>
      <c r="NZ423" s="5"/>
      <c r="OA423" s="5"/>
      <c r="OB423" s="5"/>
      <c r="OC423" s="5"/>
      <c r="OD423" s="5"/>
      <c r="OE423" s="5"/>
      <c r="OF423" s="5"/>
      <c r="OG423" s="5"/>
      <c r="OH423" s="5"/>
      <c r="OI423" s="5"/>
      <c r="OJ423" s="5"/>
      <c r="OK423" s="5"/>
      <c r="OL423" s="5"/>
      <c r="OM423" s="5"/>
      <c r="ON423" s="5"/>
      <c r="OO423" s="5"/>
      <c r="OP423" s="5"/>
      <c r="OQ423" s="5"/>
      <c r="OR423" s="5"/>
      <c r="OS423" s="5"/>
      <c r="OT423" s="5"/>
      <c r="OU423" s="5"/>
      <c r="OV423" s="5"/>
      <c r="OW423" s="5"/>
      <c r="OX423" s="5"/>
      <c r="OY423" s="5"/>
      <c r="OZ423" s="5"/>
      <c r="PA423" s="5"/>
      <c r="PB423" s="5"/>
      <c r="PC423" s="5"/>
      <c r="PD423" s="5"/>
      <c r="PE423" s="5"/>
      <c r="PF423" s="5"/>
      <c r="PG423" s="5"/>
      <c r="PH423" s="5"/>
      <c r="PI423" s="5"/>
      <c r="PJ423" s="5"/>
      <c r="PK423" s="5"/>
      <c r="PL423" s="5"/>
      <c r="PM423" s="5"/>
      <c r="PN423" s="5"/>
      <c r="PO423" s="5"/>
      <c r="PP423" s="5"/>
      <c r="PQ423" s="5"/>
      <c r="PR423" s="5"/>
      <c r="PS423" s="5"/>
      <c r="PT423" s="5"/>
      <c r="PU423" s="5"/>
      <c r="PV423" s="5"/>
      <c r="PW423" s="5"/>
      <c r="PX423" s="5"/>
      <c r="PY423" s="5"/>
      <c r="PZ423" s="5"/>
      <c r="QA423" s="5"/>
      <c r="QB423" s="5"/>
      <c r="QC423" s="5"/>
      <c r="QD423" s="5"/>
      <c r="QE423" s="5"/>
      <c r="QF423" s="5"/>
      <c r="QG423" s="5"/>
      <c r="QH423" s="5"/>
      <c r="QI423" s="5"/>
      <c r="QJ423" s="5"/>
      <c r="QK423" s="5"/>
      <c r="QL423" s="5"/>
      <c r="QM423" s="5"/>
      <c r="QN423" s="5"/>
      <c r="QO423" s="5"/>
      <c r="QP423" s="5"/>
      <c r="QQ423" s="5"/>
      <c r="QR423" s="5"/>
      <c r="QS423" s="5"/>
      <c r="QT423" s="5"/>
      <c r="QU423" s="5"/>
      <c r="QV423" s="5"/>
      <c r="QW423" s="5"/>
      <c r="QX423" s="5"/>
      <c r="QY423" s="5"/>
      <c r="QZ423" s="5"/>
      <c r="RA423" s="5"/>
      <c r="RB423" s="5"/>
      <c r="RC423" s="5"/>
      <c r="RD423" s="5"/>
      <c r="RE423" s="5"/>
      <c r="RF423" s="5"/>
      <c r="RG423" s="5"/>
      <c r="RH423" s="5"/>
      <c r="RI423" s="5"/>
      <c r="RJ423" s="5"/>
      <c r="RK423" s="5"/>
      <c r="RL423" s="5"/>
      <c r="RM423" s="5"/>
      <c r="RN423" s="5"/>
      <c r="RO423" s="5"/>
      <c r="RP423" s="5"/>
      <c r="RQ423" s="5"/>
      <c r="RR423" s="5"/>
      <c r="RS423" s="5"/>
      <c r="RT423" s="5"/>
      <c r="RU423" s="5"/>
      <c r="RV423" s="5"/>
      <c r="RW423" s="5"/>
      <c r="RX423" s="5"/>
      <c r="RY423" s="5"/>
      <c r="RZ423" s="5"/>
      <c r="SA423" s="5"/>
      <c r="SB423" s="5"/>
      <c r="SC423" s="5"/>
      <c r="SD423" s="5"/>
      <c r="SE423" s="5"/>
      <c r="SF423" s="5"/>
      <c r="SG423" s="5"/>
      <c r="SH423" s="5"/>
      <c r="SI423" s="5"/>
      <c r="SJ423" s="5"/>
      <c r="SK423" s="5"/>
      <c r="SL423" s="5"/>
      <c r="SM423" s="5"/>
      <c r="SN423" s="5"/>
      <c r="SO423" s="5"/>
      <c r="SP423" s="5"/>
      <c r="SQ423" s="5"/>
      <c r="SR423" s="5"/>
      <c r="SS423" s="5"/>
      <c r="ST423" s="5"/>
      <c r="SU423" s="5"/>
      <c r="SV423" s="5"/>
      <c r="SW423" s="5"/>
      <c r="SX423" s="5"/>
      <c r="SY423" s="5"/>
      <c r="SZ423" s="5"/>
      <c r="TA423" s="5"/>
      <c r="TB423" s="5"/>
      <c r="TC423" s="5"/>
      <c r="TD423" s="5"/>
      <c r="TE423" s="5"/>
      <c r="TF423" s="5"/>
      <c r="TG423" s="5"/>
      <c r="TH423" s="5"/>
      <c r="TI423" s="5"/>
      <c r="TJ423" s="5"/>
      <c r="TK423" s="5"/>
      <c r="TL423" s="5"/>
      <c r="TM423" s="5"/>
      <c r="TN423" s="5"/>
      <c r="TO423" s="5"/>
      <c r="TP423" s="5"/>
      <c r="TQ423" s="5"/>
      <c r="TR423" s="5"/>
      <c r="TS423" s="5"/>
      <c r="TT423" s="5"/>
      <c r="TU423" s="5"/>
      <c r="TV423" s="5"/>
      <c r="TW423" s="5"/>
      <c r="TX423" s="5"/>
      <c r="TY423" s="5"/>
      <c r="TZ423" s="5"/>
      <c r="UA423" s="5"/>
      <c r="UB423" s="5"/>
      <c r="UC423" s="5"/>
      <c r="UD423" s="5"/>
      <c r="UE423" s="5"/>
      <c r="UF423" s="5"/>
      <c r="UG423" s="5"/>
      <c r="UH423" s="5"/>
      <c r="UI423" s="5"/>
      <c r="UJ423" s="5"/>
      <c r="UK423" s="5"/>
      <c r="UL423" s="5"/>
      <c r="UM423" s="5"/>
      <c r="UN423" s="5"/>
      <c r="UO423" s="5"/>
      <c r="UP423" s="5"/>
      <c r="UQ423" s="5"/>
      <c r="UR423" s="5"/>
      <c r="US423" s="5"/>
      <c r="UT423" s="5"/>
      <c r="UU423" s="5"/>
      <c r="UV423" s="5"/>
      <c r="UW423" s="5"/>
      <c r="UX423" s="5"/>
      <c r="UY423" s="5"/>
      <c r="UZ423" s="5"/>
      <c r="VA423" s="5"/>
      <c r="VB423" s="5"/>
      <c r="VC423" s="5"/>
      <c r="VD423" s="5"/>
      <c r="VE423" s="5"/>
      <c r="VF423" s="5"/>
      <c r="VG423" s="5"/>
      <c r="VH423" s="5"/>
      <c r="VI423" s="5"/>
      <c r="VJ423" s="5"/>
      <c r="VK423" s="5"/>
      <c r="VL423" s="5"/>
      <c r="VM423" s="5"/>
      <c r="VN423" s="5"/>
      <c r="VO423" s="5"/>
      <c r="VP423" s="5"/>
      <c r="VQ423" s="5"/>
      <c r="VR423" s="5"/>
      <c r="VS423" s="5"/>
      <c r="VT423" s="5"/>
      <c r="VU423" s="5"/>
      <c r="VV423" s="5"/>
      <c r="VW423" s="5"/>
      <c r="VX423" s="5"/>
      <c r="VY423" s="5"/>
      <c r="VZ423" s="5"/>
      <c r="WA423" s="5"/>
      <c r="WB423" s="5"/>
      <c r="WC423" s="5"/>
      <c r="WD423" s="5"/>
      <c r="WE423" s="5"/>
      <c r="WF423" s="5"/>
      <c r="WG423" s="5"/>
      <c r="WH423" s="5"/>
      <c r="WI423" s="5"/>
      <c r="WJ423" s="5"/>
      <c r="WK423" s="5"/>
      <c r="WL423" s="5"/>
      <c r="WM423" s="5"/>
      <c r="WN423" s="5"/>
      <c r="WO423" s="5"/>
      <c r="WP423" s="5"/>
      <c r="WQ423" s="5"/>
      <c r="WR423" s="5"/>
      <c r="WS423" s="5"/>
      <c r="WT423" s="5"/>
      <c r="WU423" s="5"/>
      <c r="WV423" s="5"/>
      <c r="WW423" s="5"/>
      <c r="WX423" s="5"/>
      <c r="WY423" s="5"/>
      <c r="WZ423" s="5"/>
      <c r="XA423" s="5"/>
      <c r="XB423" s="5"/>
      <c r="XC423" s="5"/>
      <c r="XD423" s="5"/>
      <c r="XE423" s="5"/>
      <c r="XF423" s="5"/>
      <c r="XG423" s="5"/>
      <c r="XH423" s="5"/>
      <c r="XI423" s="5"/>
      <c r="XJ423" s="5"/>
      <c r="XK423" s="5"/>
      <c r="XL423" s="5"/>
      <c r="XM423" s="5"/>
      <c r="XN423" s="5"/>
      <c r="XO423" s="5"/>
      <c r="XP423" s="5"/>
      <c r="XQ423" s="5"/>
      <c r="XR423" s="5"/>
      <c r="XS423" s="5"/>
      <c r="XT423" s="5"/>
      <c r="XU423" s="5"/>
      <c r="XV423" s="5"/>
      <c r="XW423" s="5"/>
    </row>
    <row r="424" spans="39:647" x14ac:dyDescent="0.45">
      <c r="AM424" s="5"/>
      <c r="AN424" s="5"/>
      <c r="AO424" s="5"/>
      <c r="AP424" s="5"/>
      <c r="AQ424" s="5"/>
      <c r="AR424" s="5"/>
      <c r="AS424" s="5"/>
      <c r="AT424" s="5"/>
      <c r="AU424" s="5"/>
      <c r="AV424" s="5"/>
      <c r="AW424" s="5"/>
      <c r="AX424" s="5"/>
      <c r="AY424" s="5"/>
      <c r="AZ424" s="5"/>
      <c r="BA424" s="5"/>
      <c r="BB424" s="5"/>
      <c r="BC424" s="5"/>
      <c r="BD424" s="5"/>
      <c r="BE424" s="5"/>
      <c r="BF424" s="5"/>
      <c r="BG424" s="5"/>
      <c r="BH424" s="5"/>
      <c r="BI424" s="5"/>
      <c r="BJ424" s="5"/>
      <c r="BK424" s="5"/>
      <c r="BL424" s="5"/>
      <c r="BM424" s="5"/>
      <c r="BN424" s="5"/>
      <c r="BO424" s="5"/>
      <c r="BP424" s="5"/>
      <c r="BQ424" s="5"/>
      <c r="BR424" s="5"/>
      <c r="BS424" s="5"/>
      <c r="BT424" s="5"/>
      <c r="BU424" s="5"/>
      <c r="BV424" s="5"/>
      <c r="BW424" s="5"/>
      <c r="BX424" s="5"/>
      <c r="BY424" s="5"/>
      <c r="BZ424" s="5"/>
      <c r="CA424" s="5"/>
      <c r="CB424" s="5"/>
      <c r="CC424" s="5"/>
      <c r="CD424" s="5"/>
      <c r="CE424" s="5"/>
      <c r="CF424" s="5"/>
      <c r="CG424" s="5"/>
      <c r="CH424" s="5"/>
      <c r="CI424" s="5"/>
      <c r="CJ424" s="5"/>
      <c r="CK424" s="5"/>
      <c r="CL424" s="5"/>
      <c r="CM424" s="5"/>
      <c r="CN424" s="5"/>
      <c r="CO424" s="5"/>
      <c r="CP424" s="5"/>
      <c r="CQ424" s="5"/>
      <c r="CR424" s="5"/>
      <c r="CS424" s="5"/>
      <c r="CT424" s="5"/>
      <c r="CU424" s="5"/>
      <c r="CV424" s="5"/>
      <c r="CW424" s="5"/>
      <c r="CX424" s="5"/>
      <c r="CY424" s="5"/>
      <c r="CZ424" s="5"/>
      <c r="DA424" s="5"/>
      <c r="DB424" s="5"/>
      <c r="DC424" s="5"/>
      <c r="DD424" s="5"/>
      <c r="DE424" s="5"/>
      <c r="DF424" s="5"/>
      <c r="DG424" s="5"/>
      <c r="DH424" s="5"/>
      <c r="DI424" s="5"/>
      <c r="DJ424" s="5"/>
      <c r="DK424" s="5"/>
      <c r="DL424" s="5"/>
      <c r="DM424" s="5"/>
      <c r="DN424" s="5"/>
      <c r="DO424" s="5"/>
      <c r="DP424" s="5"/>
      <c r="DQ424" s="5"/>
      <c r="DR424" s="5"/>
      <c r="DS424" s="5"/>
      <c r="DT424" s="5"/>
      <c r="DU424" s="5"/>
      <c r="DV424" s="5"/>
      <c r="DW424" s="5"/>
      <c r="DX424" s="5"/>
      <c r="DY424" s="5"/>
      <c r="DZ424" s="5"/>
      <c r="EA424" s="5"/>
      <c r="EB424" s="5"/>
      <c r="EC424" s="5"/>
      <c r="ED424" s="5"/>
      <c r="EE424" s="5"/>
      <c r="EF424" s="5"/>
      <c r="EG424" s="5"/>
      <c r="EH424" s="5"/>
      <c r="EI424" s="5"/>
      <c r="EJ424" s="5"/>
      <c r="EK424" s="5"/>
      <c r="EL424" s="5"/>
      <c r="EM424" s="5"/>
      <c r="EN424" s="5"/>
      <c r="EO424" s="5"/>
      <c r="EP424" s="5"/>
      <c r="EQ424" s="5"/>
      <c r="ER424" s="5"/>
      <c r="ES424" s="5"/>
      <c r="ET424" s="5"/>
      <c r="EU424" s="5"/>
      <c r="EV424" s="5"/>
      <c r="EW424" s="5"/>
      <c r="EX424" s="5"/>
      <c r="EY424" s="5"/>
      <c r="EZ424" s="5"/>
      <c r="FA424" s="5"/>
      <c r="FB424" s="5"/>
      <c r="FC424" s="5"/>
      <c r="FD424" s="5"/>
      <c r="FE424" s="5"/>
      <c r="FF424" s="5"/>
      <c r="FG424" s="5"/>
      <c r="FH424" s="5"/>
      <c r="FI424" s="5"/>
      <c r="FJ424" s="5"/>
      <c r="FK424" s="5"/>
      <c r="FL424" s="5"/>
      <c r="FM424" s="5"/>
      <c r="FN424" s="5"/>
      <c r="FO424" s="5"/>
      <c r="FP424" s="5"/>
      <c r="FQ424" s="5"/>
      <c r="FR424" s="5"/>
      <c r="FS424" s="5"/>
      <c r="FT424" s="5"/>
      <c r="FU424" s="5"/>
      <c r="FV424" s="5"/>
      <c r="FW424" s="5"/>
      <c r="FX424" s="5"/>
      <c r="FY424" s="5"/>
      <c r="FZ424" s="5"/>
      <c r="GA424" s="5"/>
      <c r="GB424" s="5"/>
      <c r="GC424" s="5"/>
      <c r="GD424" s="5"/>
      <c r="GE424" s="5"/>
      <c r="GF424" s="5"/>
      <c r="GG424" s="5"/>
      <c r="GH424" s="5"/>
      <c r="GI424" s="5"/>
      <c r="GJ424" s="5"/>
      <c r="GK424" s="5"/>
      <c r="GL424" s="5"/>
      <c r="GM424" s="5"/>
      <c r="GN424" s="5"/>
      <c r="GO424" s="5"/>
      <c r="GP424" s="5"/>
      <c r="GQ424" s="5"/>
      <c r="GR424" s="5"/>
      <c r="GS424" s="5"/>
      <c r="GT424" s="5"/>
      <c r="GU424" s="5"/>
      <c r="GV424" s="5"/>
      <c r="GW424" s="5"/>
      <c r="GX424" s="5"/>
      <c r="GY424" s="5"/>
      <c r="GZ424" s="5"/>
      <c r="HA424" s="5"/>
      <c r="HB424" s="5"/>
      <c r="HC424" s="5"/>
      <c r="HD424" s="5"/>
      <c r="HE424" s="5"/>
      <c r="HF424" s="5"/>
      <c r="HG424" s="5"/>
      <c r="HH424" s="5"/>
      <c r="HI424" s="5"/>
      <c r="HJ424" s="5"/>
      <c r="HK424" s="5"/>
      <c r="HL424" s="5"/>
      <c r="HM424" s="5"/>
      <c r="HN424" s="5"/>
      <c r="HO424" s="5"/>
      <c r="HP424" s="5"/>
      <c r="HQ424" s="5"/>
      <c r="HR424" s="5"/>
      <c r="HS424" s="5"/>
      <c r="HT424" s="5"/>
      <c r="HU424" s="5"/>
      <c r="HV424" s="5"/>
      <c r="HW424" s="5"/>
      <c r="HX424" s="5"/>
      <c r="HY424" s="5"/>
      <c r="HZ424" s="5"/>
      <c r="IA424" s="5"/>
      <c r="IB424" s="5"/>
      <c r="IC424" s="5"/>
      <c r="ID424" s="5"/>
      <c r="IE424" s="5"/>
      <c r="IF424" s="5"/>
      <c r="IG424" s="5"/>
      <c r="IH424" s="5"/>
      <c r="II424" s="5"/>
      <c r="IJ424" s="5"/>
      <c r="IK424" s="5"/>
      <c r="IL424" s="5"/>
      <c r="IM424" s="5"/>
      <c r="IN424" s="5"/>
      <c r="IO424" s="5"/>
      <c r="IP424" s="5"/>
      <c r="IQ424" s="5"/>
      <c r="IR424" s="5"/>
      <c r="IS424" s="5"/>
      <c r="IT424" s="5"/>
      <c r="IU424" s="5"/>
      <c r="IV424" s="5"/>
      <c r="IW424" s="5"/>
      <c r="IX424" s="5"/>
      <c r="IY424" s="5"/>
      <c r="IZ424" s="5"/>
      <c r="JA424" s="5"/>
      <c r="JB424" s="5"/>
      <c r="JC424" s="5"/>
      <c r="JD424" s="5"/>
      <c r="JE424" s="5"/>
      <c r="JF424" s="5"/>
      <c r="JG424" s="5"/>
      <c r="JH424" s="5"/>
      <c r="JI424" s="5"/>
      <c r="JJ424" s="5"/>
      <c r="JK424" s="5"/>
      <c r="JL424" s="5"/>
      <c r="JM424" s="5"/>
      <c r="JN424" s="5"/>
      <c r="JO424" s="5"/>
      <c r="JP424" s="5"/>
      <c r="JQ424" s="5"/>
      <c r="JR424" s="5"/>
      <c r="JS424" s="5"/>
      <c r="JT424" s="5"/>
      <c r="JU424" s="5"/>
      <c r="JV424" s="5"/>
      <c r="JW424" s="5"/>
      <c r="JX424" s="5"/>
      <c r="JY424" s="5"/>
      <c r="JZ424" s="5"/>
      <c r="KA424" s="5"/>
      <c r="KB424" s="5"/>
      <c r="KC424" s="5"/>
      <c r="KD424" s="5"/>
      <c r="KE424" s="5"/>
      <c r="KF424" s="5"/>
      <c r="KG424" s="5"/>
      <c r="KH424" s="5"/>
      <c r="KI424" s="5"/>
      <c r="KJ424" s="5"/>
      <c r="KK424" s="5"/>
      <c r="KL424" s="5"/>
      <c r="KM424" s="5"/>
      <c r="KN424" s="5"/>
      <c r="KO424" s="5"/>
      <c r="KP424" s="5"/>
      <c r="KQ424" s="5"/>
      <c r="KR424" s="5"/>
      <c r="KS424" s="5"/>
      <c r="KT424" s="5"/>
      <c r="KU424" s="5"/>
      <c r="KV424" s="5"/>
      <c r="KW424" s="5"/>
      <c r="KX424" s="5"/>
      <c r="KY424" s="5"/>
      <c r="KZ424" s="5"/>
      <c r="LA424" s="5"/>
      <c r="LB424" s="5"/>
      <c r="LC424" s="5"/>
      <c r="LD424" s="5"/>
      <c r="LE424" s="5"/>
      <c r="LF424" s="5"/>
      <c r="LG424" s="5"/>
      <c r="LH424" s="5"/>
      <c r="LI424" s="5"/>
      <c r="LJ424" s="5"/>
      <c r="LK424" s="5"/>
      <c r="LL424" s="5"/>
      <c r="LM424" s="5"/>
      <c r="LN424" s="5"/>
      <c r="LO424" s="5"/>
      <c r="LP424" s="5"/>
      <c r="LQ424" s="5"/>
      <c r="LR424" s="5"/>
      <c r="LS424" s="5"/>
      <c r="LT424" s="5"/>
      <c r="LU424" s="5"/>
      <c r="LV424" s="5"/>
      <c r="LW424" s="5"/>
      <c r="LX424" s="5"/>
      <c r="LY424" s="5"/>
      <c r="LZ424" s="5"/>
      <c r="MA424" s="5"/>
      <c r="MB424" s="5"/>
      <c r="MC424" s="5"/>
      <c r="MD424" s="5"/>
      <c r="ME424" s="5"/>
      <c r="MF424" s="5"/>
      <c r="MG424" s="5"/>
      <c r="MH424" s="5"/>
      <c r="MI424" s="5"/>
      <c r="MJ424" s="5"/>
      <c r="MK424" s="5"/>
      <c r="ML424" s="5"/>
      <c r="MM424" s="5"/>
      <c r="MN424" s="5"/>
      <c r="MO424" s="5"/>
      <c r="MP424" s="5"/>
      <c r="MQ424" s="5"/>
      <c r="MR424" s="5"/>
      <c r="MS424" s="5"/>
      <c r="MT424" s="5"/>
      <c r="MU424" s="5"/>
      <c r="MV424" s="5"/>
      <c r="MW424" s="5"/>
      <c r="MX424" s="5"/>
      <c r="MY424" s="5"/>
      <c r="MZ424" s="5"/>
      <c r="NA424" s="5"/>
      <c r="NB424" s="5"/>
      <c r="NC424" s="5"/>
      <c r="ND424" s="5"/>
      <c r="NE424" s="5"/>
      <c r="NF424" s="5"/>
      <c r="NG424" s="5"/>
      <c r="NH424" s="5"/>
      <c r="NI424" s="5"/>
      <c r="NJ424" s="5"/>
      <c r="NK424" s="5"/>
      <c r="NL424" s="5"/>
      <c r="NM424" s="5"/>
      <c r="NN424" s="5"/>
      <c r="NO424" s="5"/>
      <c r="NP424" s="5"/>
      <c r="NQ424" s="5"/>
      <c r="NR424" s="5"/>
      <c r="NS424" s="5"/>
      <c r="NT424" s="5"/>
      <c r="NU424" s="5"/>
      <c r="NV424" s="5"/>
      <c r="NW424" s="5"/>
      <c r="NX424" s="5"/>
      <c r="NY424" s="5"/>
      <c r="NZ424" s="5"/>
      <c r="OA424" s="5"/>
      <c r="OB424" s="5"/>
      <c r="OC424" s="5"/>
      <c r="OD424" s="5"/>
      <c r="OE424" s="5"/>
      <c r="OF424" s="5"/>
      <c r="OG424" s="5"/>
      <c r="OH424" s="5"/>
      <c r="OI424" s="5"/>
      <c r="OJ424" s="5"/>
      <c r="OK424" s="5"/>
      <c r="OL424" s="5"/>
      <c r="OM424" s="5"/>
      <c r="ON424" s="5"/>
      <c r="OO424" s="5"/>
      <c r="OP424" s="5"/>
      <c r="OQ424" s="5"/>
      <c r="OR424" s="5"/>
      <c r="OS424" s="5"/>
      <c r="OT424" s="5"/>
      <c r="OU424" s="5"/>
      <c r="OV424" s="5"/>
      <c r="OW424" s="5"/>
      <c r="OX424" s="5"/>
      <c r="OY424" s="5"/>
      <c r="OZ424" s="5"/>
      <c r="PA424" s="5"/>
      <c r="PB424" s="5"/>
      <c r="PC424" s="5"/>
      <c r="PD424" s="5"/>
      <c r="PE424" s="5"/>
      <c r="PF424" s="5"/>
      <c r="PG424" s="5"/>
      <c r="PH424" s="5"/>
      <c r="PI424" s="5"/>
      <c r="PJ424" s="5"/>
      <c r="PK424" s="5"/>
      <c r="PL424" s="5"/>
      <c r="PM424" s="5"/>
      <c r="PN424" s="5"/>
      <c r="PO424" s="5"/>
      <c r="PP424" s="5"/>
      <c r="PQ424" s="5"/>
      <c r="PR424" s="5"/>
      <c r="PS424" s="5"/>
      <c r="PT424" s="5"/>
      <c r="PU424" s="5"/>
      <c r="PV424" s="5"/>
      <c r="PW424" s="5"/>
      <c r="PX424" s="5"/>
      <c r="PY424" s="5"/>
      <c r="PZ424" s="5"/>
      <c r="QA424" s="5"/>
      <c r="QB424" s="5"/>
      <c r="QC424" s="5"/>
      <c r="QD424" s="5"/>
      <c r="QE424" s="5"/>
      <c r="QF424" s="5"/>
      <c r="QG424" s="5"/>
      <c r="QH424" s="5"/>
      <c r="QI424" s="5"/>
      <c r="QJ424" s="5"/>
      <c r="QK424" s="5"/>
      <c r="QL424" s="5"/>
      <c r="QM424" s="5"/>
      <c r="QN424" s="5"/>
      <c r="QO424" s="5"/>
      <c r="QP424" s="5"/>
      <c r="QQ424" s="5"/>
      <c r="QR424" s="5"/>
      <c r="QS424" s="5"/>
      <c r="QT424" s="5"/>
      <c r="QU424" s="5"/>
      <c r="QV424" s="5"/>
      <c r="QW424" s="5"/>
      <c r="QX424" s="5"/>
      <c r="QY424" s="5"/>
      <c r="QZ424" s="5"/>
      <c r="RA424" s="5"/>
      <c r="RB424" s="5"/>
      <c r="RC424" s="5"/>
      <c r="RD424" s="5"/>
      <c r="RE424" s="5"/>
      <c r="RF424" s="5"/>
      <c r="RG424" s="5"/>
      <c r="RH424" s="5"/>
      <c r="RI424" s="5"/>
      <c r="RJ424" s="5"/>
      <c r="RK424" s="5"/>
      <c r="RL424" s="5"/>
      <c r="RM424" s="5"/>
      <c r="RN424" s="5"/>
      <c r="RO424" s="5"/>
      <c r="RP424" s="5"/>
      <c r="RQ424" s="5"/>
      <c r="RR424" s="5"/>
      <c r="RS424" s="5"/>
      <c r="RT424" s="5"/>
      <c r="RU424" s="5"/>
      <c r="RV424" s="5"/>
      <c r="RW424" s="5"/>
      <c r="RX424" s="5"/>
      <c r="RY424" s="5"/>
      <c r="RZ424" s="5"/>
      <c r="SA424" s="5"/>
      <c r="SB424" s="5"/>
      <c r="SC424" s="5"/>
      <c r="SD424" s="5"/>
      <c r="SE424" s="5"/>
      <c r="SF424" s="5"/>
      <c r="SG424" s="5"/>
      <c r="SH424" s="5"/>
      <c r="SI424" s="5"/>
      <c r="SJ424" s="5"/>
      <c r="SK424" s="5"/>
      <c r="SL424" s="5"/>
      <c r="SM424" s="5"/>
      <c r="SN424" s="5"/>
      <c r="SO424" s="5"/>
      <c r="SP424" s="5"/>
      <c r="SQ424" s="5"/>
      <c r="SR424" s="5"/>
      <c r="SS424" s="5"/>
      <c r="ST424" s="5"/>
      <c r="SU424" s="5"/>
      <c r="SV424" s="5"/>
      <c r="SW424" s="5"/>
      <c r="SX424" s="5"/>
      <c r="SY424" s="5"/>
      <c r="SZ424" s="5"/>
      <c r="TA424" s="5"/>
      <c r="TB424" s="5"/>
      <c r="TC424" s="5"/>
      <c r="TD424" s="5"/>
      <c r="TE424" s="5"/>
      <c r="TF424" s="5"/>
      <c r="TG424" s="5"/>
      <c r="TH424" s="5"/>
      <c r="TI424" s="5"/>
      <c r="TJ424" s="5"/>
      <c r="TK424" s="5"/>
      <c r="TL424" s="5"/>
      <c r="TM424" s="5"/>
      <c r="TN424" s="5"/>
      <c r="TO424" s="5"/>
      <c r="TP424" s="5"/>
      <c r="TQ424" s="5"/>
      <c r="TR424" s="5"/>
      <c r="TS424" s="5"/>
      <c r="TT424" s="5"/>
      <c r="TU424" s="5"/>
      <c r="TV424" s="5"/>
      <c r="TW424" s="5"/>
      <c r="TX424" s="5"/>
      <c r="TY424" s="5"/>
      <c r="TZ424" s="5"/>
      <c r="UA424" s="5"/>
      <c r="UB424" s="5"/>
      <c r="UC424" s="5"/>
      <c r="UD424" s="5"/>
      <c r="UE424" s="5"/>
      <c r="UF424" s="5"/>
      <c r="UG424" s="5"/>
      <c r="UH424" s="5"/>
      <c r="UI424" s="5"/>
      <c r="UJ424" s="5"/>
      <c r="UK424" s="5"/>
      <c r="UL424" s="5"/>
      <c r="UM424" s="5"/>
      <c r="UN424" s="5"/>
      <c r="UO424" s="5"/>
      <c r="UP424" s="5"/>
      <c r="UQ424" s="5"/>
      <c r="UR424" s="5"/>
      <c r="US424" s="5"/>
      <c r="UT424" s="5"/>
      <c r="UU424" s="5"/>
      <c r="UV424" s="5"/>
      <c r="UW424" s="5"/>
      <c r="UX424" s="5"/>
      <c r="UY424" s="5"/>
      <c r="UZ424" s="5"/>
      <c r="VA424" s="5"/>
      <c r="VB424" s="5"/>
      <c r="VC424" s="5"/>
      <c r="VD424" s="5"/>
      <c r="VE424" s="5"/>
      <c r="VF424" s="5"/>
      <c r="VG424" s="5"/>
      <c r="VH424" s="5"/>
      <c r="VI424" s="5"/>
      <c r="VJ424" s="5"/>
      <c r="VK424" s="5"/>
      <c r="VL424" s="5"/>
      <c r="VM424" s="5"/>
      <c r="VN424" s="5"/>
      <c r="VO424" s="5"/>
      <c r="VP424" s="5"/>
      <c r="VQ424" s="5"/>
      <c r="VR424" s="5"/>
      <c r="VS424" s="5"/>
      <c r="VT424" s="5"/>
      <c r="VU424" s="5"/>
      <c r="VV424" s="5"/>
      <c r="VW424" s="5"/>
      <c r="VX424" s="5"/>
      <c r="VY424" s="5"/>
      <c r="VZ424" s="5"/>
      <c r="WA424" s="5"/>
      <c r="WB424" s="5"/>
      <c r="WC424" s="5"/>
      <c r="WD424" s="5"/>
      <c r="WE424" s="5"/>
      <c r="WF424" s="5"/>
      <c r="WG424" s="5"/>
      <c r="WH424" s="5"/>
      <c r="WI424" s="5"/>
      <c r="WJ424" s="5"/>
      <c r="WK424" s="5"/>
      <c r="WL424" s="5"/>
      <c r="WM424" s="5"/>
      <c r="WN424" s="5"/>
      <c r="WO424" s="5"/>
      <c r="WP424" s="5"/>
      <c r="WQ424" s="5"/>
      <c r="WR424" s="5"/>
      <c r="WS424" s="5"/>
      <c r="WT424" s="5"/>
      <c r="WU424" s="5"/>
      <c r="WV424" s="5"/>
      <c r="WW424" s="5"/>
      <c r="WX424" s="5"/>
      <c r="WY424" s="5"/>
      <c r="WZ424" s="5"/>
      <c r="XA424" s="5"/>
      <c r="XB424" s="5"/>
      <c r="XC424" s="5"/>
      <c r="XD424" s="5"/>
      <c r="XE424" s="5"/>
      <c r="XF424" s="5"/>
      <c r="XG424" s="5"/>
      <c r="XH424" s="5"/>
      <c r="XI424" s="5"/>
      <c r="XJ424" s="5"/>
      <c r="XK424" s="5"/>
      <c r="XL424" s="5"/>
      <c r="XM424" s="5"/>
      <c r="XN424" s="5"/>
      <c r="XO424" s="5"/>
      <c r="XP424" s="5"/>
      <c r="XQ424" s="5"/>
      <c r="XR424" s="5"/>
      <c r="XS424" s="5"/>
      <c r="XT424" s="5"/>
      <c r="XU424" s="5"/>
      <c r="XV424" s="5"/>
      <c r="XW424" s="5"/>
    </row>
    <row r="425" spans="39:647" x14ac:dyDescent="0.45">
      <c r="AM425" s="5"/>
      <c r="AN425" s="5"/>
      <c r="AO425" s="5"/>
      <c r="AP425" s="5"/>
      <c r="AQ425" s="5"/>
      <c r="AR425" s="5"/>
      <c r="AS425" s="5"/>
      <c r="AT425" s="5"/>
      <c r="AU425" s="5"/>
      <c r="AV425" s="5"/>
      <c r="AW425" s="5"/>
      <c r="AX425" s="5"/>
      <c r="AY425" s="5"/>
      <c r="AZ425" s="5"/>
      <c r="BA425" s="5"/>
      <c r="BB425" s="5"/>
      <c r="BC425" s="5"/>
      <c r="BD425" s="5"/>
      <c r="BE425" s="5"/>
      <c r="BF425" s="5"/>
      <c r="BG425" s="5"/>
      <c r="BH425" s="5"/>
      <c r="BI425" s="5"/>
      <c r="BJ425" s="5"/>
      <c r="BK425" s="5"/>
      <c r="BL425" s="5"/>
      <c r="BM425" s="5"/>
      <c r="BN425" s="5"/>
      <c r="BO425" s="5"/>
      <c r="BP425" s="5"/>
      <c r="BQ425" s="5"/>
      <c r="BR425" s="5"/>
      <c r="BS425" s="5"/>
      <c r="BT425" s="5"/>
      <c r="BU425" s="5"/>
      <c r="BV425" s="5"/>
      <c r="BW425" s="5"/>
      <c r="BX425" s="5"/>
      <c r="BY425" s="5"/>
      <c r="BZ425" s="5"/>
      <c r="CA425" s="5"/>
      <c r="CB425" s="5"/>
      <c r="CC425" s="5"/>
      <c r="CD425" s="5"/>
      <c r="CE425" s="5"/>
      <c r="CF425" s="5"/>
      <c r="CG425" s="5"/>
      <c r="CH425" s="5"/>
      <c r="CI425" s="5"/>
      <c r="CJ425" s="5"/>
      <c r="CK425" s="5"/>
      <c r="CL425" s="5"/>
      <c r="CM425" s="5"/>
      <c r="CN425" s="5"/>
      <c r="CO425" s="5"/>
      <c r="CP425" s="5"/>
      <c r="CQ425" s="5"/>
      <c r="CR425" s="5"/>
      <c r="CS425" s="5"/>
      <c r="CT425" s="5"/>
      <c r="CU425" s="5"/>
      <c r="CV425" s="5"/>
      <c r="CW425" s="5"/>
      <c r="CX425" s="5"/>
      <c r="CY425" s="5"/>
      <c r="CZ425" s="5"/>
      <c r="DA425" s="5"/>
      <c r="DB425" s="5"/>
      <c r="DC425" s="5"/>
      <c r="DD425" s="5"/>
      <c r="DE425" s="5"/>
      <c r="DF425" s="5"/>
      <c r="DG425" s="5"/>
      <c r="DH425" s="5"/>
      <c r="DI425" s="5"/>
      <c r="DJ425" s="5"/>
      <c r="DK425" s="5"/>
      <c r="DL425" s="5"/>
      <c r="DM425" s="5"/>
      <c r="DN425" s="5"/>
      <c r="DO425" s="5"/>
      <c r="DP425" s="5"/>
      <c r="DQ425" s="5"/>
      <c r="DR425" s="5"/>
      <c r="DS425" s="5"/>
      <c r="DT425" s="5"/>
      <c r="DU425" s="5"/>
      <c r="DV425" s="5"/>
      <c r="DW425" s="5"/>
      <c r="DX425" s="5"/>
      <c r="DY425" s="5"/>
      <c r="DZ425" s="5"/>
      <c r="EA425" s="5"/>
      <c r="EB425" s="5"/>
      <c r="EC425" s="5"/>
      <c r="ED425" s="5"/>
      <c r="EE425" s="5"/>
      <c r="EF425" s="5"/>
      <c r="EG425" s="5"/>
      <c r="EH425" s="5"/>
      <c r="EI425" s="5"/>
      <c r="EJ425" s="5"/>
      <c r="EK425" s="5"/>
      <c r="EL425" s="5"/>
      <c r="EM425" s="5"/>
      <c r="EN425" s="5"/>
      <c r="EO425" s="5"/>
      <c r="EP425" s="5"/>
      <c r="EQ425" s="5"/>
      <c r="ER425" s="5"/>
      <c r="ES425" s="5"/>
      <c r="ET425" s="5"/>
      <c r="EU425" s="5"/>
      <c r="EV425" s="5"/>
      <c r="EW425" s="5"/>
      <c r="EX425" s="5"/>
      <c r="EY425" s="5"/>
      <c r="EZ425" s="5"/>
      <c r="FA425" s="5"/>
      <c r="FB425" s="5"/>
      <c r="FC425" s="5"/>
      <c r="FD425" s="5"/>
      <c r="FE425" s="5"/>
      <c r="FF425" s="5"/>
      <c r="FG425" s="5"/>
      <c r="FH425" s="5"/>
      <c r="FI425" s="5"/>
      <c r="FJ425" s="5"/>
      <c r="FK425" s="5"/>
      <c r="FL425" s="5"/>
      <c r="FM425" s="5"/>
      <c r="FN425" s="5"/>
      <c r="FO425" s="5"/>
      <c r="FP425" s="5"/>
      <c r="FQ425" s="5"/>
      <c r="FR425" s="5"/>
      <c r="FS425" s="5"/>
      <c r="FT425" s="5"/>
      <c r="FU425" s="5"/>
      <c r="FV425" s="5"/>
      <c r="FW425" s="5"/>
      <c r="FX425" s="5"/>
      <c r="FY425" s="5"/>
      <c r="FZ425" s="5"/>
      <c r="GA425" s="5"/>
      <c r="GB425" s="5"/>
      <c r="GC425" s="5"/>
      <c r="GD425" s="5"/>
      <c r="GE425" s="5"/>
      <c r="GF425" s="5"/>
      <c r="GG425" s="5"/>
      <c r="GH425" s="5"/>
      <c r="GI425" s="5"/>
      <c r="GJ425" s="5"/>
      <c r="GK425" s="5"/>
      <c r="GL425" s="5"/>
      <c r="GM425" s="5"/>
      <c r="GN425" s="5"/>
      <c r="GO425" s="5"/>
      <c r="GP425" s="5"/>
      <c r="GQ425" s="5"/>
      <c r="GR425" s="5"/>
      <c r="GS425" s="5"/>
      <c r="GT425" s="5"/>
      <c r="GU425" s="5"/>
      <c r="GV425" s="5"/>
      <c r="GW425" s="5"/>
      <c r="GX425" s="5"/>
      <c r="GY425" s="5"/>
      <c r="GZ425" s="5"/>
      <c r="HA425" s="5"/>
      <c r="HB425" s="5"/>
      <c r="HC425" s="5"/>
      <c r="HD425" s="5"/>
      <c r="HE425" s="5"/>
      <c r="HF425" s="5"/>
      <c r="HG425" s="5"/>
      <c r="HH425" s="5"/>
      <c r="HI425" s="5"/>
      <c r="HJ425" s="5"/>
      <c r="HK425" s="5"/>
      <c r="HL425" s="5"/>
      <c r="HM425" s="5"/>
      <c r="HN425" s="5"/>
      <c r="HO425" s="5"/>
      <c r="HP425" s="5"/>
      <c r="HQ425" s="5"/>
      <c r="HR425" s="5"/>
      <c r="HS425" s="5"/>
      <c r="HT425" s="5"/>
      <c r="HU425" s="5"/>
      <c r="HV425" s="5"/>
      <c r="HW425" s="5"/>
      <c r="HX425" s="5"/>
      <c r="HY425" s="5"/>
      <c r="HZ425" s="5"/>
      <c r="IA425" s="5"/>
      <c r="IB425" s="5"/>
      <c r="IC425" s="5"/>
      <c r="ID425" s="5"/>
      <c r="IE425" s="5"/>
      <c r="IF425" s="5"/>
      <c r="IG425" s="5"/>
      <c r="IH425" s="5"/>
      <c r="II425" s="5"/>
      <c r="IJ425" s="5"/>
      <c r="IK425" s="5"/>
      <c r="IL425" s="5"/>
      <c r="IM425" s="5"/>
      <c r="IN425" s="5"/>
      <c r="IO425" s="5"/>
      <c r="IP425" s="5"/>
      <c r="IQ425" s="5"/>
      <c r="IR425" s="5"/>
      <c r="IS425" s="5"/>
      <c r="IT425" s="5"/>
      <c r="IU425" s="5"/>
      <c r="IV425" s="5"/>
      <c r="IW425" s="5"/>
      <c r="IX425" s="5"/>
      <c r="IY425" s="5"/>
      <c r="IZ425" s="5"/>
      <c r="JA425" s="5"/>
      <c r="JB425" s="5"/>
      <c r="JC425" s="5"/>
      <c r="JD425" s="5"/>
      <c r="JE425" s="5"/>
      <c r="JF425" s="5"/>
      <c r="JG425" s="5"/>
      <c r="JH425" s="5"/>
      <c r="JI425" s="5"/>
      <c r="JJ425" s="5"/>
      <c r="JK425" s="5"/>
      <c r="JL425" s="5"/>
      <c r="JM425" s="5"/>
      <c r="JN425" s="5"/>
      <c r="JO425" s="5"/>
      <c r="JP425" s="5"/>
      <c r="JQ425" s="5"/>
      <c r="JR425" s="5"/>
      <c r="JS425" s="5"/>
      <c r="JT425" s="5"/>
      <c r="JU425" s="5"/>
      <c r="JV425" s="5"/>
      <c r="JW425" s="5"/>
      <c r="JX425" s="5"/>
      <c r="JY425" s="5"/>
      <c r="JZ425" s="5"/>
      <c r="KA425" s="5"/>
      <c r="KB425" s="5"/>
      <c r="KC425" s="5"/>
      <c r="KD425" s="5"/>
      <c r="KE425" s="5"/>
      <c r="KF425" s="5"/>
      <c r="KG425" s="5"/>
      <c r="KH425" s="5"/>
      <c r="KI425" s="5"/>
      <c r="KJ425" s="5"/>
      <c r="KK425" s="5"/>
      <c r="KL425" s="5"/>
      <c r="KM425" s="5"/>
      <c r="KN425" s="5"/>
      <c r="KO425" s="5"/>
      <c r="KP425" s="5"/>
      <c r="KQ425" s="5"/>
      <c r="KR425" s="5"/>
      <c r="KS425" s="5"/>
      <c r="KT425" s="5"/>
      <c r="KU425" s="5"/>
      <c r="KV425" s="5"/>
      <c r="KW425" s="5"/>
      <c r="KX425" s="5"/>
      <c r="KY425" s="5"/>
      <c r="KZ425" s="5"/>
      <c r="LA425" s="5"/>
      <c r="LB425" s="5"/>
      <c r="LC425" s="5"/>
      <c r="LD425" s="5"/>
      <c r="LE425" s="5"/>
      <c r="LF425" s="5"/>
      <c r="LG425" s="5"/>
      <c r="LH425" s="5"/>
      <c r="LI425" s="5"/>
      <c r="LJ425" s="5"/>
      <c r="LK425" s="5"/>
      <c r="LL425" s="5"/>
      <c r="LM425" s="5"/>
      <c r="LN425" s="5"/>
      <c r="LO425" s="5"/>
      <c r="LP425" s="5"/>
      <c r="LQ425" s="5"/>
      <c r="LR425" s="5"/>
      <c r="LS425" s="5"/>
      <c r="LT425" s="5"/>
      <c r="LU425" s="5"/>
      <c r="LV425" s="5"/>
      <c r="LW425" s="5"/>
      <c r="LX425" s="5"/>
      <c r="LY425" s="5"/>
      <c r="LZ425" s="5"/>
      <c r="MA425" s="5"/>
      <c r="MB425" s="5"/>
      <c r="MC425" s="5"/>
      <c r="MD425" s="5"/>
      <c r="ME425" s="5"/>
      <c r="MF425" s="5"/>
      <c r="MG425" s="5"/>
      <c r="MH425" s="5"/>
      <c r="MI425" s="5"/>
      <c r="MJ425" s="5"/>
      <c r="MK425" s="5"/>
      <c r="ML425" s="5"/>
      <c r="MM425" s="5"/>
      <c r="MN425" s="5"/>
      <c r="MO425" s="5"/>
      <c r="MP425" s="5"/>
      <c r="MQ425" s="5"/>
      <c r="MR425" s="5"/>
      <c r="MS425" s="5"/>
      <c r="MT425" s="5"/>
      <c r="MU425" s="5"/>
      <c r="MV425" s="5"/>
      <c r="MW425" s="5"/>
      <c r="MX425" s="5"/>
      <c r="MY425" s="5"/>
      <c r="MZ425" s="5"/>
      <c r="NA425" s="5"/>
      <c r="NB425" s="5"/>
      <c r="NC425" s="5"/>
      <c r="ND425" s="5"/>
      <c r="NE425" s="5"/>
      <c r="NF425" s="5"/>
      <c r="NG425" s="5"/>
      <c r="NH425" s="5"/>
      <c r="NI425" s="5"/>
      <c r="NJ425" s="5"/>
      <c r="NK425" s="5"/>
      <c r="NL425" s="5"/>
      <c r="NM425" s="5"/>
      <c r="NN425" s="5"/>
      <c r="NO425" s="5"/>
      <c r="NP425" s="5"/>
      <c r="NQ425" s="5"/>
      <c r="NR425" s="5"/>
      <c r="NS425" s="5"/>
      <c r="NT425" s="5"/>
      <c r="NU425" s="5"/>
      <c r="NV425" s="5"/>
      <c r="NW425" s="5"/>
      <c r="NX425" s="5"/>
      <c r="NY425" s="5"/>
      <c r="NZ425" s="5"/>
      <c r="OA425" s="5"/>
      <c r="OB425" s="5"/>
      <c r="OC425" s="5"/>
      <c r="OD425" s="5"/>
      <c r="OE425" s="5"/>
      <c r="OF425" s="5"/>
      <c r="OG425" s="5"/>
      <c r="OH425" s="5"/>
      <c r="OI425" s="5"/>
      <c r="OJ425" s="5"/>
      <c r="OK425" s="5"/>
      <c r="OL425" s="5"/>
      <c r="OM425" s="5"/>
      <c r="ON425" s="5"/>
      <c r="OO425" s="5"/>
      <c r="OP425" s="5"/>
      <c r="OQ425" s="5"/>
      <c r="OR425" s="5"/>
      <c r="OS425" s="5"/>
      <c r="OT425" s="5"/>
      <c r="OU425" s="5"/>
      <c r="OV425" s="5"/>
      <c r="OW425" s="5"/>
      <c r="OX425" s="5"/>
      <c r="OY425" s="5"/>
      <c r="OZ425" s="5"/>
      <c r="PA425" s="5"/>
      <c r="PB425" s="5"/>
      <c r="PC425" s="5"/>
      <c r="PD425" s="5"/>
      <c r="PE425" s="5"/>
      <c r="PF425" s="5"/>
      <c r="PG425" s="5"/>
      <c r="PH425" s="5"/>
      <c r="PI425" s="5"/>
      <c r="PJ425" s="5"/>
      <c r="PK425" s="5"/>
      <c r="PL425" s="5"/>
      <c r="PM425" s="5"/>
      <c r="PN425" s="5"/>
      <c r="PO425" s="5"/>
      <c r="PP425" s="5"/>
      <c r="PQ425" s="5"/>
      <c r="PR425" s="5"/>
      <c r="PS425" s="5"/>
      <c r="PT425" s="5"/>
      <c r="PU425" s="5"/>
      <c r="PV425" s="5"/>
      <c r="PW425" s="5"/>
      <c r="PX425" s="5"/>
      <c r="PY425" s="5"/>
      <c r="PZ425" s="5"/>
      <c r="QA425" s="5"/>
      <c r="QB425" s="5"/>
      <c r="QC425" s="5"/>
      <c r="QD425" s="5"/>
      <c r="QE425" s="5"/>
      <c r="QF425" s="5"/>
      <c r="QG425" s="5"/>
      <c r="QH425" s="5"/>
      <c r="QI425" s="5"/>
      <c r="QJ425" s="5"/>
      <c r="QK425" s="5"/>
      <c r="QL425" s="5"/>
      <c r="QM425" s="5"/>
      <c r="QN425" s="5"/>
      <c r="QO425" s="5"/>
      <c r="QP425" s="5"/>
      <c r="QQ425" s="5"/>
      <c r="QR425" s="5"/>
      <c r="QS425" s="5"/>
      <c r="QT425" s="5"/>
      <c r="QU425" s="5"/>
      <c r="QV425" s="5"/>
      <c r="QW425" s="5"/>
      <c r="QX425" s="5"/>
      <c r="QY425" s="5"/>
      <c r="QZ425" s="5"/>
      <c r="RA425" s="5"/>
      <c r="RB425" s="5"/>
      <c r="RC425" s="5"/>
      <c r="RD425" s="5"/>
      <c r="RE425" s="5"/>
      <c r="RF425" s="5"/>
      <c r="RG425" s="5"/>
      <c r="RH425" s="5"/>
      <c r="RI425" s="5"/>
      <c r="RJ425" s="5"/>
      <c r="RK425" s="5"/>
      <c r="RL425" s="5"/>
      <c r="RM425" s="5"/>
      <c r="RN425" s="5"/>
      <c r="RO425" s="5"/>
      <c r="RP425" s="5"/>
      <c r="RQ425" s="5"/>
      <c r="RR425" s="5"/>
      <c r="RS425" s="5"/>
      <c r="RT425" s="5"/>
      <c r="RU425" s="5"/>
      <c r="RV425" s="5"/>
      <c r="RW425" s="5"/>
      <c r="RX425" s="5"/>
      <c r="RY425" s="5"/>
      <c r="RZ425" s="5"/>
      <c r="SA425" s="5"/>
      <c r="SB425" s="5"/>
      <c r="SC425" s="5"/>
      <c r="SD425" s="5"/>
      <c r="SE425" s="5"/>
      <c r="SF425" s="5"/>
      <c r="SG425" s="5"/>
      <c r="SH425" s="5"/>
      <c r="SI425" s="5"/>
      <c r="SJ425" s="5"/>
      <c r="SK425" s="5"/>
      <c r="SL425" s="5"/>
      <c r="SM425" s="5"/>
      <c r="SN425" s="5"/>
      <c r="SO425" s="5"/>
      <c r="SP425" s="5"/>
      <c r="SQ425" s="5"/>
      <c r="SR425" s="5"/>
      <c r="SS425" s="5"/>
      <c r="ST425" s="5"/>
      <c r="SU425" s="5"/>
      <c r="SV425" s="5"/>
      <c r="SW425" s="5"/>
      <c r="SX425" s="5"/>
      <c r="SY425" s="5"/>
      <c r="SZ425" s="5"/>
      <c r="TA425" s="5"/>
      <c r="TB425" s="5"/>
      <c r="TC425" s="5"/>
      <c r="TD425" s="5"/>
      <c r="TE425" s="5"/>
      <c r="TF425" s="5"/>
      <c r="TG425" s="5"/>
      <c r="TH425" s="5"/>
      <c r="TI425" s="5"/>
      <c r="TJ425" s="5"/>
      <c r="TK425" s="5"/>
      <c r="TL425" s="5"/>
      <c r="TM425" s="5"/>
      <c r="TN425" s="5"/>
      <c r="TO425" s="5"/>
      <c r="TP425" s="5"/>
      <c r="TQ425" s="5"/>
      <c r="TR425" s="5"/>
      <c r="TS425" s="5"/>
      <c r="TT425" s="5"/>
      <c r="TU425" s="5"/>
      <c r="TV425" s="5"/>
      <c r="TW425" s="5"/>
      <c r="TX425" s="5"/>
      <c r="TY425" s="5"/>
      <c r="TZ425" s="5"/>
      <c r="UA425" s="5"/>
      <c r="UB425" s="5"/>
      <c r="UC425" s="5"/>
      <c r="UD425" s="5"/>
      <c r="UE425" s="5"/>
      <c r="UF425" s="5"/>
      <c r="UG425" s="5"/>
      <c r="UH425" s="5"/>
      <c r="UI425" s="5"/>
      <c r="UJ425" s="5"/>
      <c r="UK425" s="5"/>
      <c r="UL425" s="5"/>
      <c r="UM425" s="5"/>
      <c r="UN425" s="5"/>
      <c r="UO425" s="5"/>
      <c r="UP425" s="5"/>
      <c r="UQ425" s="5"/>
      <c r="UR425" s="5"/>
      <c r="US425" s="5"/>
      <c r="UT425" s="5"/>
      <c r="UU425" s="5"/>
      <c r="UV425" s="5"/>
      <c r="UW425" s="5"/>
      <c r="UX425" s="5"/>
      <c r="UY425" s="5"/>
      <c r="UZ425" s="5"/>
      <c r="VA425" s="5"/>
      <c r="VB425" s="5"/>
      <c r="VC425" s="5"/>
      <c r="VD425" s="5"/>
      <c r="VE425" s="5"/>
      <c r="VF425" s="5"/>
      <c r="VG425" s="5"/>
      <c r="VH425" s="5"/>
      <c r="VI425" s="5"/>
      <c r="VJ425" s="5"/>
      <c r="VK425" s="5"/>
      <c r="VL425" s="5"/>
      <c r="VM425" s="5"/>
      <c r="VN425" s="5"/>
      <c r="VO425" s="5"/>
      <c r="VP425" s="5"/>
      <c r="VQ425" s="5"/>
      <c r="VR425" s="5"/>
      <c r="VS425" s="5"/>
      <c r="VT425" s="5"/>
      <c r="VU425" s="5"/>
      <c r="VV425" s="5"/>
      <c r="VW425" s="5"/>
      <c r="VX425" s="5"/>
      <c r="VY425" s="5"/>
      <c r="VZ425" s="5"/>
      <c r="WA425" s="5"/>
      <c r="WB425" s="5"/>
      <c r="WC425" s="5"/>
      <c r="WD425" s="5"/>
      <c r="WE425" s="5"/>
      <c r="WF425" s="5"/>
      <c r="WG425" s="5"/>
      <c r="WH425" s="5"/>
      <c r="WI425" s="5"/>
      <c r="WJ425" s="5"/>
      <c r="WK425" s="5"/>
      <c r="WL425" s="5"/>
      <c r="WM425" s="5"/>
      <c r="WN425" s="5"/>
      <c r="WO425" s="5"/>
      <c r="WP425" s="5"/>
      <c r="WQ425" s="5"/>
      <c r="WR425" s="5"/>
      <c r="WS425" s="5"/>
      <c r="WT425" s="5"/>
      <c r="WU425" s="5"/>
      <c r="WV425" s="5"/>
      <c r="WW425" s="5"/>
      <c r="WX425" s="5"/>
      <c r="WY425" s="5"/>
      <c r="WZ425" s="5"/>
      <c r="XA425" s="5"/>
      <c r="XB425" s="5"/>
      <c r="XC425" s="5"/>
      <c r="XD425" s="5"/>
      <c r="XE425" s="5"/>
      <c r="XF425" s="5"/>
      <c r="XG425" s="5"/>
      <c r="XH425" s="5"/>
      <c r="XI425" s="5"/>
      <c r="XJ425" s="5"/>
      <c r="XK425" s="5"/>
      <c r="XL425" s="5"/>
      <c r="XM425" s="5"/>
      <c r="XN425" s="5"/>
      <c r="XO425" s="5"/>
      <c r="XP425" s="5"/>
      <c r="XQ425" s="5"/>
      <c r="XR425" s="5"/>
      <c r="XS425" s="5"/>
      <c r="XT425" s="5"/>
      <c r="XU425" s="5"/>
      <c r="XV425" s="5"/>
      <c r="XW425" s="5"/>
    </row>
    <row r="426" spans="39:647" x14ac:dyDescent="0.45">
      <c r="AM426" s="5"/>
      <c r="AN426" s="5"/>
      <c r="AO426" s="5"/>
      <c r="AP426" s="5"/>
      <c r="AQ426" s="5"/>
      <c r="AR426" s="5"/>
      <c r="AS426" s="5"/>
      <c r="AT426" s="5"/>
      <c r="AU426" s="5"/>
      <c r="AV426" s="5"/>
      <c r="AW426" s="5"/>
      <c r="AX426" s="5"/>
      <c r="AY426" s="5"/>
      <c r="AZ426" s="5"/>
      <c r="BA426" s="5"/>
      <c r="BB426" s="5"/>
      <c r="BC426" s="5"/>
      <c r="BD426" s="5"/>
      <c r="BE426" s="5"/>
      <c r="BF426" s="5"/>
      <c r="BG426" s="5"/>
      <c r="BH426" s="5"/>
      <c r="BI426" s="5"/>
      <c r="BJ426" s="5"/>
      <c r="BK426" s="5"/>
      <c r="BL426" s="5"/>
      <c r="BM426" s="5"/>
      <c r="BN426" s="5"/>
      <c r="BO426" s="5"/>
      <c r="BP426" s="5"/>
      <c r="BQ426" s="5"/>
      <c r="BR426" s="5"/>
      <c r="BS426" s="5"/>
      <c r="BT426" s="5"/>
      <c r="BU426" s="5"/>
      <c r="BV426" s="5"/>
      <c r="BW426" s="5"/>
      <c r="BX426" s="5"/>
      <c r="BY426" s="5"/>
      <c r="BZ426" s="5"/>
      <c r="CA426" s="5"/>
      <c r="CB426" s="5"/>
      <c r="CC426" s="5"/>
      <c r="CD426" s="5"/>
      <c r="CE426" s="5"/>
      <c r="CF426" s="5"/>
      <c r="CG426" s="5"/>
      <c r="CH426" s="5"/>
      <c r="CI426" s="5"/>
      <c r="CJ426" s="5"/>
      <c r="CK426" s="5"/>
      <c r="CL426" s="5"/>
      <c r="CM426" s="5"/>
      <c r="CN426" s="5"/>
      <c r="CO426" s="5"/>
      <c r="CP426" s="5"/>
      <c r="CQ426" s="5"/>
      <c r="CR426" s="5"/>
      <c r="CS426" s="5"/>
      <c r="CT426" s="5"/>
      <c r="CU426" s="5"/>
      <c r="CV426" s="5"/>
      <c r="CW426" s="5"/>
      <c r="CX426" s="5"/>
      <c r="CY426" s="5"/>
      <c r="CZ426" s="5"/>
      <c r="DA426" s="5"/>
      <c r="DB426" s="5"/>
      <c r="DC426" s="5"/>
      <c r="DD426" s="5"/>
      <c r="DE426" s="5"/>
      <c r="DF426" s="5"/>
      <c r="DG426" s="5"/>
      <c r="DH426" s="5"/>
      <c r="DI426" s="5"/>
      <c r="DJ426" s="5"/>
      <c r="DK426" s="5"/>
      <c r="DL426" s="5"/>
      <c r="DM426" s="5"/>
      <c r="DN426" s="5"/>
      <c r="DO426" s="5"/>
      <c r="DP426" s="5"/>
      <c r="DQ426" s="5"/>
      <c r="DR426" s="5"/>
      <c r="DS426" s="5"/>
      <c r="DT426" s="5"/>
      <c r="DU426" s="5"/>
      <c r="DV426" s="5"/>
      <c r="DW426" s="5"/>
      <c r="DX426" s="5"/>
      <c r="DY426" s="5"/>
      <c r="DZ426" s="5"/>
      <c r="EA426" s="5"/>
      <c r="EB426" s="5"/>
      <c r="EC426" s="5"/>
      <c r="ED426" s="5"/>
      <c r="EE426" s="5"/>
      <c r="EF426" s="5"/>
      <c r="EG426" s="5"/>
      <c r="EH426" s="5"/>
      <c r="EI426" s="5"/>
      <c r="EJ426" s="5"/>
      <c r="EK426" s="5"/>
      <c r="EL426" s="5"/>
      <c r="EM426" s="5"/>
      <c r="EN426" s="5"/>
      <c r="EO426" s="5"/>
      <c r="EP426" s="5"/>
      <c r="EQ426" s="5"/>
      <c r="ER426" s="5"/>
      <c r="ES426" s="5"/>
      <c r="ET426" s="5"/>
      <c r="EU426" s="5"/>
      <c r="EV426" s="5"/>
      <c r="EW426" s="5"/>
      <c r="EX426" s="5"/>
      <c r="EY426" s="5"/>
      <c r="EZ426" s="5"/>
      <c r="FA426" s="5"/>
      <c r="FB426" s="5"/>
      <c r="FC426" s="5"/>
      <c r="FD426" s="5"/>
      <c r="FE426" s="5"/>
      <c r="FF426" s="5"/>
      <c r="FG426" s="5"/>
      <c r="FH426" s="5"/>
      <c r="FI426" s="5"/>
      <c r="FJ426" s="5"/>
      <c r="FK426" s="5"/>
      <c r="FL426" s="5"/>
      <c r="FM426" s="5"/>
      <c r="FN426" s="5"/>
      <c r="FO426" s="5"/>
      <c r="FP426" s="5"/>
      <c r="FQ426" s="5"/>
      <c r="FR426" s="5"/>
      <c r="FS426" s="5"/>
      <c r="FT426" s="5"/>
      <c r="FU426" s="5"/>
      <c r="FV426" s="5"/>
      <c r="FW426" s="5"/>
      <c r="FX426" s="5"/>
      <c r="FY426" s="5"/>
      <c r="FZ426" s="5"/>
      <c r="GA426" s="5"/>
      <c r="GB426" s="5"/>
      <c r="GC426" s="5"/>
      <c r="GD426" s="5"/>
      <c r="GE426" s="5"/>
      <c r="GF426" s="5"/>
      <c r="GG426" s="5"/>
      <c r="GH426" s="5"/>
      <c r="GI426" s="5"/>
      <c r="GJ426" s="5"/>
      <c r="GK426" s="5"/>
      <c r="GL426" s="5"/>
      <c r="GM426" s="5"/>
      <c r="GN426" s="5"/>
      <c r="GO426" s="5"/>
      <c r="GP426" s="5"/>
      <c r="GQ426" s="5"/>
      <c r="GR426" s="5"/>
      <c r="GS426" s="5"/>
      <c r="GT426" s="5"/>
      <c r="GU426" s="5"/>
      <c r="GV426" s="5"/>
      <c r="GW426" s="5"/>
      <c r="GX426" s="5"/>
      <c r="GY426" s="5"/>
      <c r="GZ426" s="5"/>
      <c r="HA426" s="5"/>
      <c r="HB426" s="5"/>
      <c r="HC426" s="5"/>
      <c r="HD426" s="5"/>
      <c r="HE426" s="5"/>
      <c r="HF426" s="5"/>
      <c r="HG426" s="5"/>
      <c r="HH426" s="5"/>
      <c r="HI426" s="5"/>
      <c r="HJ426" s="5"/>
      <c r="HK426" s="5"/>
      <c r="HL426" s="5"/>
      <c r="HM426" s="5"/>
      <c r="HN426" s="5"/>
      <c r="HO426" s="5"/>
      <c r="HP426" s="5"/>
      <c r="HQ426" s="5"/>
      <c r="HR426" s="5"/>
      <c r="HS426" s="5"/>
      <c r="HT426" s="5"/>
      <c r="HU426" s="5"/>
      <c r="HV426" s="5"/>
      <c r="HW426" s="5"/>
      <c r="HX426" s="5"/>
      <c r="HY426" s="5"/>
      <c r="HZ426" s="5"/>
      <c r="IA426" s="5"/>
      <c r="IB426" s="5"/>
      <c r="IC426" s="5"/>
      <c r="ID426" s="5"/>
      <c r="IE426" s="5"/>
      <c r="IF426" s="5"/>
      <c r="IG426" s="5"/>
      <c r="IH426" s="5"/>
      <c r="II426" s="5"/>
      <c r="IJ426" s="5"/>
      <c r="IK426" s="5"/>
      <c r="IL426" s="5"/>
      <c r="IM426" s="5"/>
      <c r="IN426" s="5"/>
      <c r="IO426" s="5"/>
      <c r="IP426" s="5"/>
      <c r="IQ426" s="5"/>
      <c r="IR426" s="5"/>
      <c r="IS426" s="5"/>
      <c r="IT426" s="5"/>
      <c r="IU426" s="5"/>
      <c r="IV426" s="5"/>
      <c r="IW426" s="5"/>
      <c r="IX426" s="5"/>
      <c r="IY426" s="5"/>
      <c r="IZ426" s="5"/>
      <c r="JA426" s="5"/>
      <c r="JB426" s="5"/>
      <c r="JC426" s="5"/>
      <c r="JD426" s="5"/>
      <c r="JE426" s="5"/>
      <c r="JF426" s="5"/>
      <c r="JG426" s="5"/>
      <c r="JH426" s="5"/>
      <c r="JI426" s="5"/>
      <c r="JJ426" s="5"/>
      <c r="JK426" s="5"/>
      <c r="JL426" s="5"/>
      <c r="JM426" s="5"/>
      <c r="JN426" s="5"/>
      <c r="JO426" s="5"/>
      <c r="JP426" s="5"/>
      <c r="JQ426" s="5"/>
      <c r="JR426" s="5"/>
      <c r="JS426" s="5"/>
      <c r="JT426" s="5"/>
      <c r="JU426" s="5"/>
      <c r="JV426" s="5"/>
      <c r="JW426" s="5"/>
      <c r="JX426" s="5"/>
      <c r="JY426" s="5"/>
      <c r="JZ426" s="5"/>
      <c r="KA426" s="5"/>
      <c r="KB426" s="5"/>
      <c r="KC426" s="5"/>
      <c r="KD426" s="5"/>
      <c r="KE426" s="5"/>
      <c r="KF426" s="5"/>
      <c r="KG426" s="5"/>
      <c r="KH426" s="5"/>
      <c r="KI426" s="5"/>
      <c r="KJ426" s="5"/>
      <c r="KK426" s="5"/>
      <c r="KL426" s="5"/>
      <c r="KM426" s="5"/>
      <c r="KN426" s="5"/>
      <c r="KO426" s="5"/>
      <c r="KP426" s="5"/>
      <c r="KQ426" s="5"/>
      <c r="KR426" s="5"/>
      <c r="KS426" s="5"/>
      <c r="KT426" s="5"/>
      <c r="KU426" s="5"/>
      <c r="KV426" s="5"/>
      <c r="KW426" s="5"/>
      <c r="KX426" s="5"/>
      <c r="KY426" s="5"/>
      <c r="KZ426" s="5"/>
      <c r="LA426" s="5"/>
      <c r="LB426" s="5"/>
      <c r="LC426" s="5"/>
      <c r="LD426" s="5"/>
      <c r="LE426" s="5"/>
      <c r="LF426" s="5"/>
      <c r="LG426" s="5"/>
      <c r="LH426" s="5"/>
      <c r="LI426" s="5"/>
      <c r="LJ426" s="5"/>
      <c r="LK426" s="5"/>
      <c r="LL426" s="5"/>
      <c r="LM426" s="5"/>
      <c r="LN426" s="5"/>
      <c r="LO426" s="5"/>
      <c r="LP426" s="5"/>
      <c r="LQ426" s="5"/>
      <c r="LR426" s="5"/>
      <c r="LS426" s="5"/>
      <c r="LT426" s="5"/>
      <c r="LU426" s="5"/>
      <c r="LV426" s="5"/>
      <c r="LW426" s="5"/>
      <c r="LX426" s="5"/>
      <c r="LY426" s="5"/>
      <c r="LZ426" s="5"/>
      <c r="MA426" s="5"/>
      <c r="MB426" s="5"/>
      <c r="MC426" s="5"/>
      <c r="MD426" s="5"/>
      <c r="ME426" s="5"/>
      <c r="MF426" s="5"/>
      <c r="MG426" s="5"/>
      <c r="MH426" s="5"/>
      <c r="MI426" s="5"/>
      <c r="MJ426" s="5"/>
      <c r="MK426" s="5"/>
      <c r="ML426" s="5"/>
      <c r="MM426" s="5"/>
      <c r="MN426" s="5"/>
      <c r="MO426" s="5"/>
      <c r="MP426" s="5"/>
      <c r="MQ426" s="5"/>
      <c r="MR426" s="5"/>
      <c r="MS426" s="5"/>
      <c r="MT426" s="5"/>
      <c r="MU426" s="5"/>
      <c r="MV426" s="5"/>
      <c r="MW426" s="5"/>
      <c r="MX426" s="5"/>
      <c r="MY426" s="5"/>
      <c r="MZ426" s="5"/>
      <c r="NA426" s="5"/>
      <c r="NB426" s="5"/>
      <c r="NC426" s="5"/>
      <c r="ND426" s="5"/>
      <c r="NE426" s="5"/>
      <c r="NF426" s="5"/>
      <c r="NG426" s="5"/>
      <c r="NH426" s="5"/>
      <c r="NI426" s="5"/>
      <c r="NJ426" s="5"/>
      <c r="NK426" s="5"/>
      <c r="NL426" s="5"/>
      <c r="NM426" s="5"/>
      <c r="NN426" s="5"/>
      <c r="NO426" s="5"/>
      <c r="NP426" s="5"/>
      <c r="NQ426" s="5"/>
      <c r="NR426" s="5"/>
      <c r="NS426" s="5"/>
      <c r="NT426" s="5"/>
      <c r="NU426" s="5"/>
      <c r="NV426" s="5"/>
      <c r="NW426" s="5"/>
      <c r="NX426" s="5"/>
      <c r="NY426" s="5"/>
      <c r="NZ426" s="5"/>
      <c r="OA426" s="5"/>
      <c r="OB426" s="5"/>
      <c r="OC426" s="5"/>
      <c r="OD426" s="5"/>
      <c r="OE426" s="5"/>
      <c r="OF426" s="5"/>
      <c r="OG426" s="5"/>
      <c r="OH426" s="5"/>
      <c r="OI426" s="5"/>
      <c r="OJ426" s="5"/>
      <c r="OK426" s="5"/>
      <c r="OL426" s="5"/>
      <c r="OM426" s="5"/>
      <c r="ON426" s="5"/>
      <c r="OO426" s="5"/>
      <c r="OP426" s="5"/>
      <c r="OQ426" s="5"/>
      <c r="OR426" s="5"/>
      <c r="OS426" s="5"/>
      <c r="OT426" s="5"/>
      <c r="OU426" s="5"/>
      <c r="OV426" s="5"/>
      <c r="OW426" s="5"/>
      <c r="OX426" s="5"/>
      <c r="OY426" s="5"/>
      <c r="OZ426" s="5"/>
      <c r="PA426" s="5"/>
      <c r="PB426" s="5"/>
      <c r="PC426" s="5"/>
      <c r="PD426" s="5"/>
      <c r="PE426" s="5"/>
      <c r="PF426" s="5"/>
      <c r="PG426" s="5"/>
      <c r="PH426" s="5"/>
      <c r="PI426" s="5"/>
      <c r="PJ426" s="5"/>
      <c r="PK426" s="5"/>
      <c r="PL426" s="5"/>
      <c r="PM426" s="5"/>
      <c r="PN426" s="5"/>
      <c r="PO426" s="5"/>
      <c r="PP426" s="5"/>
      <c r="PQ426" s="5"/>
      <c r="PR426" s="5"/>
      <c r="PS426" s="5"/>
      <c r="PT426" s="5"/>
      <c r="PU426" s="5"/>
      <c r="PV426" s="5"/>
      <c r="PW426" s="5"/>
      <c r="PX426" s="5"/>
      <c r="PY426" s="5"/>
      <c r="PZ426" s="5"/>
      <c r="QA426" s="5"/>
      <c r="QB426" s="5"/>
      <c r="QC426" s="5"/>
      <c r="QD426" s="5"/>
      <c r="QE426" s="5"/>
      <c r="QF426" s="5"/>
      <c r="QG426" s="5"/>
      <c r="QH426" s="5"/>
      <c r="QI426" s="5"/>
      <c r="QJ426" s="5"/>
      <c r="QK426" s="5"/>
      <c r="QL426" s="5"/>
      <c r="QM426" s="5"/>
      <c r="QN426" s="5"/>
      <c r="QO426" s="5"/>
      <c r="QP426" s="5"/>
      <c r="QQ426" s="5"/>
      <c r="QR426" s="5"/>
      <c r="QS426" s="5"/>
      <c r="QT426" s="5"/>
      <c r="QU426" s="5"/>
      <c r="QV426" s="5"/>
      <c r="QW426" s="5"/>
      <c r="QX426" s="5"/>
      <c r="QY426" s="5"/>
      <c r="QZ426" s="5"/>
      <c r="RA426" s="5"/>
      <c r="RB426" s="5"/>
      <c r="RC426" s="5"/>
      <c r="RD426" s="5"/>
      <c r="RE426" s="5"/>
      <c r="RF426" s="5"/>
      <c r="RG426" s="5"/>
      <c r="RH426" s="5"/>
      <c r="RI426" s="5"/>
      <c r="RJ426" s="5"/>
      <c r="RK426" s="5"/>
      <c r="RL426" s="5"/>
      <c r="RM426" s="5"/>
      <c r="RN426" s="5"/>
      <c r="RO426" s="5"/>
      <c r="RP426" s="5"/>
      <c r="RQ426" s="5"/>
      <c r="RR426" s="5"/>
      <c r="RS426" s="5"/>
      <c r="RT426" s="5"/>
      <c r="RU426" s="5"/>
      <c r="RV426" s="5"/>
      <c r="RW426" s="5"/>
      <c r="RX426" s="5"/>
      <c r="RY426" s="5"/>
      <c r="RZ426" s="5"/>
      <c r="SA426" s="5"/>
      <c r="SB426" s="5"/>
      <c r="SC426" s="5"/>
      <c r="SD426" s="5"/>
      <c r="SE426" s="5"/>
      <c r="SF426" s="5"/>
      <c r="SG426" s="5"/>
      <c r="SH426" s="5"/>
      <c r="SI426" s="5"/>
      <c r="SJ426" s="5"/>
      <c r="SK426" s="5"/>
      <c r="SL426" s="5"/>
      <c r="SM426" s="5"/>
      <c r="SN426" s="5"/>
      <c r="SO426" s="5"/>
      <c r="SP426" s="5"/>
      <c r="SQ426" s="5"/>
      <c r="SR426" s="5"/>
      <c r="SS426" s="5"/>
      <c r="ST426" s="5"/>
      <c r="SU426" s="5"/>
      <c r="SV426" s="5"/>
      <c r="SW426" s="5"/>
      <c r="SX426" s="5"/>
      <c r="SY426" s="5"/>
      <c r="SZ426" s="5"/>
      <c r="TA426" s="5"/>
      <c r="TB426" s="5"/>
      <c r="TC426" s="5"/>
      <c r="TD426" s="5"/>
      <c r="TE426" s="5"/>
      <c r="TF426" s="5"/>
      <c r="TG426" s="5"/>
      <c r="TH426" s="5"/>
      <c r="TI426" s="5"/>
      <c r="TJ426" s="5"/>
      <c r="TK426" s="5"/>
      <c r="TL426" s="5"/>
      <c r="TM426" s="5"/>
      <c r="TN426" s="5"/>
      <c r="TO426" s="5"/>
      <c r="TP426" s="5"/>
      <c r="TQ426" s="5"/>
      <c r="TR426" s="5"/>
      <c r="TS426" s="5"/>
      <c r="TT426" s="5"/>
      <c r="TU426" s="5"/>
      <c r="TV426" s="5"/>
      <c r="TW426" s="5"/>
      <c r="TX426" s="5"/>
      <c r="TY426" s="5"/>
      <c r="TZ426" s="5"/>
      <c r="UA426" s="5"/>
      <c r="UB426" s="5"/>
      <c r="UC426" s="5"/>
      <c r="UD426" s="5"/>
      <c r="UE426" s="5"/>
      <c r="UF426" s="5"/>
      <c r="UG426" s="5"/>
      <c r="UH426" s="5"/>
      <c r="UI426" s="5"/>
      <c r="UJ426" s="5"/>
      <c r="UK426" s="5"/>
      <c r="UL426" s="5"/>
      <c r="UM426" s="5"/>
      <c r="UN426" s="5"/>
      <c r="UO426" s="5"/>
      <c r="UP426" s="5"/>
      <c r="UQ426" s="5"/>
      <c r="UR426" s="5"/>
      <c r="US426" s="5"/>
      <c r="UT426" s="5"/>
      <c r="UU426" s="5"/>
      <c r="UV426" s="5"/>
      <c r="UW426" s="5"/>
      <c r="UX426" s="5"/>
      <c r="UY426" s="5"/>
      <c r="UZ426" s="5"/>
      <c r="VA426" s="5"/>
      <c r="VB426" s="5"/>
      <c r="VC426" s="5"/>
      <c r="VD426" s="5"/>
      <c r="VE426" s="5"/>
      <c r="VF426" s="5"/>
      <c r="VG426" s="5"/>
      <c r="VH426" s="5"/>
      <c r="VI426" s="5"/>
      <c r="VJ426" s="5"/>
      <c r="VK426" s="5"/>
      <c r="VL426" s="5"/>
      <c r="VM426" s="5"/>
      <c r="VN426" s="5"/>
      <c r="VO426" s="5"/>
      <c r="VP426" s="5"/>
      <c r="VQ426" s="5"/>
      <c r="VR426" s="5"/>
      <c r="VS426" s="5"/>
      <c r="VT426" s="5"/>
      <c r="VU426" s="5"/>
      <c r="VV426" s="5"/>
      <c r="VW426" s="5"/>
      <c r="VX426" s="5"/>
      <c r="VY426" s="5"/>
      <c r="VZ426" s="5"/>
      <c r="WA426" s="5"/>
      <c r="WB426" s="5"/>
      <c r="WC426" s="5"/>
      <c r="WD426" s="5"/>
      <c r="WE426" s="5"/>
      <c r="WF426" s="5"/>
      <c r="WG426" s="5"/>
      <c r="WH426" s="5"/>
      <c r="WI426" s="5"/>
      <c r="WJ426" s="5"/>
      <c r="WK426" s="5"/>
      <c r="WL426" s="5"/>
      <c r="WM426" s="5"/>
      <c r="WN426" s="5"/>
      <c r="WO426" s="5"/>
      <c r="WP426" s="5"/>
      <c r="WQ426" s="5"/>
      <c r="WR426" s="5"/>
      <c r="WS426" s="5"/>
      <c r="WT426" s="5"/>
      <c r="WU426" s="5"/>
      <c r="WV426" s="5"/>
      <c r="WW426" s="5"/>
      <c r="WX426" s="5"/>
      <c r="WY426" s="5"/>
      <c r="WZ426" s="5"/>
      <c r="XA426" s="5"/>
      <c r="XB426" s="5"/>
      <c r="XC426" s="5"/>
      <c r="XD426" s="5"/>
      <c r="XE426" s="5"/>
      <c r="XF426" s="5"/>
      <c r="XG426" s="5"/>
      <c r="XH426" s="5"/>
      <c r="XI426" s="5"/>
      <c r="XJ426" s="5"/>
      <c r="XK426" s="5"/>
      <c r="XL426" s="5"/>
      <c r="XM426" s="5"/>
      <c r="XN426" s="5"/>
      <c r="XO426" s="5"/>
      <c r="XP426" s="5"/>
      <c r="XQ426" s="5"/>
      <c r="XR426" s="5"/>
      <c r="XS426" s="5"/>
      <c r="XT426" s="5"/>
      <c r="XU426" s="5"/>
      <c r="XV426" s="5"/>
      <c r="XW426" s="5"/>
    </row>
    <row r="427" spans="39:647" x14ac:dyDescent="0.45">
      <c r="AM427" s="5"/>
      <c r="AN427" s="5"/>
      <c r="AO427" s="5"/>
      <c r="AP427" s="5"/>
      <c r="AQ427" s="5"/>
      <c r="AR427" s="5"/>
      <c r="AS427" s="5"/>
      <c r="AT427" s="5"/>
      <c r="AU427" s="5"/>
      <c r="AV427" s="5"/>
      <c r="AW427" s="5"/>
      <c r="AX427" s="5"/>
      <c r="AY427" s="5"/>
      <c r="AZ427" s="5"/>
      <c r="BA427" s="5"/>
      <c r="BB427" s="5"/>
      <c r="BC427" s="5"/>
      <c r="BD427" s="5"/>
      <c r="BE427" s="5"/>
      <c r="BF427" s="5"/>
      <c r="BG427" s="5"/>
      <c r="BH427" s="5"/>
      <c r="BI427" s="5"/>
      <c r="BJ427" s="5"/>
      <c r="BK427" s="5"/>
      <c r="BL427" s="5"/>
      <c r="BM427" s="5"/>
      <c r="BN427" s="5"/>
      <c r="BO427" s="5"/>
      <c r="BP427" s="5"/>
      <c r="BQ427" s="5"/>
      <c r="BR427" s="5"/>
      <c r="BS427" s="5"/>
      <c r="BT427" s="5"/>
      <c r="BU427" s="5"/>
      <c r="BV427" s="5"/>
      <c r="BW427" s="5"/>
      <c r="BX427" s="5"/>
      <c r="BY427" s="5"/>
      <c r="BZ427" s="5"/>
      <c r="CA427" s="5"/>
      <c r="CB427" s="5"/>
      <c r="CC427" s="5"/>
      <c r="CD427" s="5"/>
      <c r="CE427" s="5"/>
      <c r="CF427" s="5"/>
      <c r="CG427" s="5"/>
      <c r="CH427" s="5"/>
      <c r="CI427" s="5"/>
      <c r="CJ427" s="5"/>
      <c r="CK427" s="5"/>
      <c r="CL427" s="5"/>
      <c r="CM427" s="5"/>
      <c r="CN427" s="5"/>
      <c r="CO427" s="5"/>
      <c r="CP427" s="5"/>
      <c r="CQ427" s="5"/>
      <c r="CR427" s="5"/>
      <c r="CS427" s="5"/>
      <c r="CT427" s="5"/>
      <c r="CU427" s="5"/>
      <c r="CV427" s="5"/>
      <c r="CW427" s="5"/>
      <c r="CX427" s="5"/>
      <c r="CY427" s="5"/>
      <c r="CZ427" s="5"/>
      <c r="DA427" s="5"/>
      <c r="DB427" s="5"/>
      <c r="DC427" s="5"/>
      <c r="DD427" s="5"/>
      <c r="DE427" s="5"/>
      <c r="DF427" s="5"/>
      <c r="DG427" s="5"/>
      <c r="DH427" s="5"/>
      <c r="DI427" s="5"/>
      <c r="DJ427" s="5"/>
      <c r="DK427" s="5"/>
      <c r="DL427" s="5"/>
      <c r="DM427" s="5"/>
      <c r="DN427" s="5"/>
      <c r="DO427" s="5"/>
      <c r="DP427" s="5"/>
      <c r="DQ427" s="5"/>
      <c r="DR427" s="5"/>
      <c r="DS427" s="5"/>
      <c r="DT427" s="5"/>
      <c r="DU427" s="5"/>
      <c r="DV427" s="5"/>
      <c r="DW427" s="5"/>
      <c r="DX427" s="5"/>
      <c r="DY427" s="5"/>
      <c r="DZ427" s="5"/>
      <c r="EA427" s="5"/>
      <c r="EB427" s="5"/>
      <c r="EC427" s="5"/>
      <c r="ED427" s="5"/>
      <c r="EE427" s="5"/>
      <c r="EF427" s="5"/>
      <c r="EG427" s="5"/>
      <c r="EH427" s="5"/>
      <c r="EI427" s="5"/>
      <c r="EJ427" s="5"/>
      <c r="EK427" s="5"/>
      <c r="EL427" s="5"/>
      <c r="EM427" s="5"/>
      <c r="EN427" s="5"/>
      <c r="EO427" s="5"/>
      <c r="EP427" s="5"/>
      <c r="EQ427" s="5"/>
      <c r="ER427" s="5"/>
      <c r="ES427" s="5"/>
      <c r="ET427" s="5"/>
      <c r="EU427" s="5"/>
      <c r="EV427" s="5"/>
      <c r="EW427" s="5"/>
      <c r="EX427" s="5"/>
      <c r="EY427" s="5"/>
      <c r="EZ427" s="5"/>
      <c r="FA427" s="5"/>
      <c r="FB427" s="5"/>
      <c r="FC427" s="5"/>
      <c r="FD427" s="5"/>
      <c r="FE427" s="5"/>
      <c r="FF427" s="5"/>
      <c r="FG427" s="5"/>
      <c r="FH427" s="5"/>
      <c r="FI427" s="5"/>
      <c r="FJ427" s="5"/>
      <c r="FK427" s="5"/>
      <c r="FL427" s="5"/>
      <c r="FM427" s="5"/>
      <c r="FN427" s="5"/>
      <c r="FO427" s="5"/>
      <c r="FP427" s="5"/>
      <c r="FQ427" s="5"/>
      <c r="FR427" s="5"/>
      <c r="FS427" s="5"/>
      <c r="FT427" s="5"/>
      <c r="FU427" s="5"/>
      <c r="FV427" s="5"/>
      <c r="FW427" s="5"/>
      <c r="FX427" s="5"/>
      <c r="FY427" s="5"/>
      <c r="FZ427" s="5"/>
      <c r="GA427" s="5"/>
      <c r="GB427" s="5"/>
      <c r="GC427" s="5"/>
      <c r="GD427" s="5"/>
      <c r="GE427" s="5"/>
      <c r="GF427" s="5"/>
      <c r="GG427" s="5"/>
      <c r="GH427" s="5"/>
      <c r="GI427" s="5"/>
      <c r="GJ427" s="5"/>
      <c r="GK427" s="5"/>
      <c r="GL427" s="5"/>
      <c r="GM427" s="5"/>
      <c r="GN427" s="5"/>
      <c r="GO427" s="5"/>
      <c r="GP427" s="5"/>
      <c r="GQ427" s="5"/>
      <c r="GR427" s="5"/>
      <c r="GS427" s="5"/>
      <c r="GT427" s="5"/>
      <c r="GU427" s="5"/>
      <c r="GV427" s="5"/>
      <c r="GW427" s="5"/>
      <c r="GX427" s="5"/>
      <c r="GY427" s="5"/>
      <c r="GZ427" s="5"/>
      <c r="HA427" s="5"/>
      <c r="HB427" s="5"/>
      <c r="HC427" s="5"/>
      <c r="HD427" s="5"/>
      <c r="HE427" s="5"/>
      <c r="HF427" s="5"/>
      <c r="HG427" s="5"/>
      <c r="HH427" s="5"/>
      <c r="HI427" s="5"/>
      <c r="HJ427" s="5"/>
      <c r="HK427" s="5"/>
      <c r="HL427" s="5"/>
      <c r="HM427" s="5"/>
      <c r="HN427" s="5"/>
      <c r="HO427" s="5"/>
      <c r="HP427" s="5"/>
      <c r="HQ427" s="5"/>
      <c r="HR427" s="5"/>
      <c r="HS427" s="5"/>
      <c r="HT427" s="5"/>
      <c r="HU427" s="5"/>
      <c r="HV427" s="5"/>
      <c r="HW427" s="5"/>
      <c r="HX427" s="5"/>
      <c r="HY427" s="5"/>
      <c r="HZ427" s="5"/>
      <c r="IA427" s="5"/>
      <c r="IB427" s="5"/>
      <c r="IC427" s="5"/>
      <c r="ID427" s="5"/>
      <c r="IE427" s="5"/>
      <c r="IF427" s="5"/>
      <c r="IG427" s="5"/>
      <c r="IH427" s="5"/>
      <c r="II427" s="5"/>
      <c r="IJ427" s="5"/>
      <c r="IK427" s="5"/>
      <c r="IL427" s="5"/>
      <c r="IM427" s="5"/>
      <c r="IN427" s="5"/>
      <c r="IO427" s="5"/>
      <c r="IP427" s="5"/>
      <c r="IQ427" s="5"/>
      <c r="IR427" s="5"/>
      <c r="IS427" s="5"/>
      <c r="IT427" s="5"/>
      <c r="IU427" s="5"/>
      <c r="IV427" s="5"/>
      <c r="IW427" s="5"/>
      <c r="IX427" s="5"/>
      <c r="IY427" s="5"/>
      <c r="IZ427" s="5"/>
      <c r="JA427" s="5"/>
      <c r="JB427" s="5"/>
      <c r="JC427" s="5"/>
      <c r="JD427" s="5"/>
      <c r="JE427" s="5"/>
      <c r="JF427" s="5"/>
      <c r="JG427" s="5"/>
      <c r="JH427" s="5"/>
      <c r="JI427" s="5"/>
      <c r="JJ427" s="5"/>
      <c r="JK427" s="5"/>
      <c r="JL427" s="5"/>
      <c r="JM427" s="5"/>
      <c r="JN427" s="5"/>
      <c r="JO427" s="5"/>
      <c r="JP427" s="5"/>
      <c r="JQ427" s="5"/>
      <c r="JR427" s="5"/>
      <c r="JS427" s="5"/>
      <c r="JT427" s="5"/>
      <c r="JU427" s="5"/>
      <c r="JV427" s="5"/>
      <c r="JW427" s="5"/>
      <c r="JX427" s="5"/>
      <c r="JY427" s="5"/>
      <c r="JZ427" s="5"/>
      <c r="KA427" s="5"/>
      <c r="KB427" s="5"/>
      <c r="KC427" s="5"/>
      <c r="KD427" s="5"/>
      <c r="KE427" s="5"/>
      <c r="KF427" s="5"/>
      <c r="KG427" s="5"/>
      <c r="KH427" s="5"/>
      <c r="KI427" s="5"/>
      <c r="KJ427" s="5"/>
      <c r="KK427" s="5"/>
      <c r="KL427" s="5"/>
      <c r="KM427" s="5"/>
      <c r="KN427" s="5"/>
      <c r="KO427" s="5"/>
      <c r="KP427" s="5"/>
      <c r="KQ427" s="5"/>
      <c r="KR427" s="5"/>
      <c r="KS427" s="5"/>
      <c r="KT427" s="5"/>
      <c r="KU427" s="5"/>
      <c r="KV427" s="5"/>
      <c r="KW427" s="5"/>
      <c r="KX427" s="5"/>
      <c r="KY427" s="5"/>
      <c r="KZ427" s="5"/>
      <c r="LA427" s="5"/>
      <c r="LB427" s="5"/>
      <c r="LC427" s="5"/>
      <c r="LD427" s="5"/>
      <c r="LE427" s="5"/>
      <c r="LF427" s="5"/>
      <c r="LG427" s="5"/>
      <c r="LH427" s="5"/>
      <c r="LI427" s="5"/>
      <c r="LJ427" s="5"/>
      <c r="LK427" s="5"/>
      <c r="LL427" s="5"/>
      <c r="LM427" s="5"/>
      <c r="LN427" s="5"/>
      <c r="LO427" s="5"/>
      <c r="LP427" s="5"/>
      <c r="LQ427" s="5"/>
      <c r="LR427" s="5"/>
      <c r="LS427" s="5"/>
      <c r="LT427" s="5"/>
      <c r="LU427" s="5"/>
      <c r="LV427" s="5"/>
      <c r="LW427" s="5"/>
      <c r="LX427" s="5"/>
      <c r="LY427" s="5"/>
      <c r="LZ427" s="5"/>
      <c r="MA427" s="5"/>
      <c r="MB427" s="5"/>
      <c r="MC427" s="5"/>
      <c r="MD427" s="5"/>
      <c r="ME427" s="5"/>
      <c r="MF427" s="5"/>
      <c r="MG427" s="5"/>
      <c r="MH427" s="5"/>
      <c r="MI427" s="5"/>
      <c r="MJ427" s="5"/>
      <c r="MK427" s="5"/>
      <c r="ML427" s="5"/>
      <c r="MM427" s="5"/>
      <c r="MN427" s="5"/>
      <c r="MO427" s="5"/>
      <c r="MP427" s="5"/>
      <c r="MQ427" s="5"/>
      <c r="MR427" s="5"/>
      <c r="MS427" s="5"/>
      <c r="MT427" s="5"/>
      <c r="MU427" s="5"/>
      <c r="MV427" s="5"/>
      <c r="MW427" s="5"/>
      <c r="MX427" s="5"/>
      <c r="MY427" s="5"/>
      <c r="MZ427" s="5"/>
      <c r="NA427" s="5"/>
      <c r="NB427" s="5"/>
      <c r="NC427" s="5"/>
      <c r="ND427" s="5"/>
      <c r="NE427" s="5"/>
      <c r="NF427" s="5"/>
      <c r="NG427" s="5"/>
      <c r="NH427" s="5"/>
      <c r="NI427" s="5"/>
      <c r="NJ427" s="5"/>
      <c r="NK427" s="5"/>
      <c r="NL427" s="5"/>
      <c r="NM427" s="5"/>
      <c r="NN427" s="5"/>
      <c r="NO427" s="5"/>
      <c r="NP427" s="5"/>
      <c r="NQ427" s="5"/>
      <c r="NR427" s="5"/>
      <c r="NS427" s="5"/>
      <c r="NT427" s="5"/>
      <c r="NU427" s="5"/>
      <c r="NV427" s="5"/>
      <c r="NW427" s="5"/>
      <c r="NX427" s="5"/>
      <c r="NY427" s="5"/>
      <c r="NZ427" s="5"/>
      <c r="OA427" s="5"/>
      <c r="OB427" s="5"/>
      <c r="OC427" s="5"/>
      <c r="OD427" s="5"/>
      <c r="OE427" s="5"/>
      <c r="OF427" s="5"/>
      <c r="OG427" s="5"/>
      <c r="OH427" s="5"/>
      <c r="OI427" s="5"/>
      <c r="OJ427" s="5"/>
      <c r="OK427" s="5"/>
      <c r="OL427" s="5"/>
      <c r="OM427" s="5"/>
      <c r="ON427" s="5"/>
      <c r="OO427" s="5"/>
      <c r="OP427" s="5"/>
      <c r="OQ427" s="5"/>
      <c r="OR427" s="5"/>
      <c r="OS427" s="5"/>
      <c r="OT427" s="5"/>
      <c r="OU427" s="5"/>
      <c r="OV427" s="5"/>
      <c r="OW427" s="5"/>
      <c r="OX427" s="5"/>
      <c r="OY427" s="5"/>
      <c r="OZ427" s="5"/>
      <c r="PA427" s="5"/>
      <c r="PB427" s="5"/>
      <c r="PC427" s="5"/>
      <c r="PD427" s="5"/>
      <c r="PE427" s="5"/>
      <c r="PF427" s="5"/>
      <c r="PG427" s="5"/>
      <c r="PH427" s="5"/>
      <c r="PI427" s="5"/>
      <c r="PJ427" s="5"/>
      <c r="PK427" s="5"/>
      <c r="PL427" s="5"/>
      <c r="PM427" s="5"/>
      <c r="PN427" s="5"/>
      <c r="PO427" s="5"/>
      <c r="PP427" s="5"/>
      <c r="PQ427" s="5"/>
      <c r="PR427" s="5"/>
      <c r="PS427" s="5"/>
      <c r="PT427" s="5"/>
      <c r="PU427" s="5"/>
      <c r="PV427" s="5"/>
      <c r="PW427" s="5"/>
      <c r="PX427" s="5"/>
      <c r="PY427" s="5"/>
      <c r="PZ427" s="5"/>
      <c r="QA427" s="5"/>
      <c r="QB427" s="5"/>
      <c r="QC427" s="5"/>
      <c r="QD427" s="5"/>
      <c r="QE427" s="5"/>
      <c r="QF427" s="5"/>
      <c r="QG427" s="5"/>
      <c r="QH427" s="5"/>
      <c r="QI427" s="5"/>
      <c r="QJ427" s="5"/>
      <c r="QK427" s="5"/>
      <c r="QL427" s="5"/>
      <c r="QM427" s="5"/>
      <c r="QN427" s="5"/>
      <c r="QO427" s="5"/>
      <c r="QP427" s="5"/>
      <c r="QQ427" s="5"/>
      <c r="QR427" s="5"/>
      <c r="QS427" s="5"/>
      <c r="QT427" s="5"/>
      <c r="QU427" s="5"/>
      <c r="QV427" s="5"/>
      <c r="QW427" s="5"/>
      <c r="QX427" s="5"/>
      <c r="QY427" s="5"/>
      <c r="QZ427" s="5"/>
      <c r="RA427" s="5"/>
      <c r="RB427" s="5"/>
      <c r="RC427" s="5"/>
      <c r="RD427" s="5"/>
      <c r="RE427" s="5"/>
      <c r="RF427" s="5"/>
      <c r="RG427" s="5"/>
      <c r="RH427" s="5"/>
      <c r="RI427" s="5"/>
      <c r="RJ427" s="5"/>
      <c r="RK427" s="5"/>
      <c r="RL427" s="5"/>
      <c r="RM427" s="5"/>
      <c r="RN427" s="5"/>
      <c r="RO427" s="5"/>
      <c r="RP427" s="5"/>
      <c r="RQ427" s="5"/>
      <c r="RR427" s="5"/>
      <c r="RS427" s="5"/>
      <c r="RT427" s="5"/>
      <c r="RU427" s="5"/>
      <c r="RV427" s="5"/>
      <c r="RW427" s="5"/>
      <c r="RX427" s="5"/>
      <c r="RY427" s="5"/>
      <c r="RZ427" s="5"/>
      <c r="SA427" s="5"/>
      <c r="SB427" s="5"/>
      <c r="SC427" s="5"/>
      <c r="SD427" s="5"/>
      <c r="SE427" s="5"/>
      <c r="SF427" s="5"/>
      <c r="SG427" s="5"/>
      <c r="SH427" s="5"/>
      <c r="SI427" s="5"/>
      <c r="SJ427" s="5"/>
      <c r="SK427" s="5"/>
      <c r="SL427" s="5"/>
      <c r="SM427" s="5"/>
      <c r="SN427" s="5"/>
      <c r="SO427" s="5"/>
      <c r="SP427" s="5"/>
      <c r="SQ427" s="5"/>
      <c r="SR427" s="5"/>
      <c r="SS427" s="5"/>
      <c r="ST427" s="5"/>
      <c r="SU427" s="5"/>
      <c r="SV427" s="5"/>
      <c r="SW427" s="5"/>
      <c r="SX427" s="5"/>
      <c r="SY427" s="5"/>
      <c r="SZ427" s="5"/>
      <c r="TA427" s="5"/>
      <c r="TB427" s="5"/>
      <c r="TC427" s="5"/>
      <c r="TD427" s="5"/>
      <c r="TE427" s="5"/>
      <c r="TF427" s="5"/>
      <c r="TG427" s="5"/>
      <c r="TH427" s="5"/>
      <c r="TI427" s="5"/>
      <c r="TJ427" s="5"/>
      <c r="TK427" s="5"/>
      <c r="TL427" s="5"/>
      <c r="TM427" s="5"/>
      <c r="TN427" s="5"/>
      <c r="TO427" s="5"/>
      <c r="TP427" s="5"/>
      <c r="TQ427" s="5"/>
      <c r="TR427" s="5"/>
      <c r="TS427" s="5"/>
      <c r="TT427" s="5"/>
      <c r="TU427" s="5"/>
      <c r="TV427" s="5"/>
      <c r="TW427" s="5"/>
      <c r="TX427" s="5"/>
      <c r="TY427" s="5"/>
      <c r="TZ427" s="5"/>
      <c r="UA427" s="5"/>
      <c r="UB427" s="5"/>
      <c r="UC427" s="5"/>
      <c r="UD427" s="5"/>
      <c r="UE427" s="5"/>
      <c r="UF427" s="5"/>
      <c r="UG427" s="5"/>
      <c r="UH427" s="5"/>
      <c r="UI427" s="5"/>
      <c r="UJ427" s="5"/>
      <c r="UK427" s="5"/>
      <c r="UL427" s="5"/>
      <c r="UM427" s="5"/>
      <c r="UN427" s="5"/>
      <c r="UO427" s="5"/>
      <c r="UP427" s="5"/>
      <c r="UQ427" s="5"/>
      <c r="UR427" s="5"/>
      <c r="US427" s="5"/>
      <c r="UT427" s="5"/>
      <c r="UU427" s="5"/>
      <c r="UV427" s="5"/>
      <c r="UW427" s="5"/>
      <c r="UX427" s="5"/>
      <c r="UY427" s="5"/>
      <c r="UZ427" s="5"/>
      <c r="VA427" s="5"/>
      <c r="VB427" s="5"/>
      <c r="VC427" s="5"/>
      <c r="VD427" s="5"/>
      <c r="VE427" s="5"/>
      <c r="VF427" s="5"/>
      <c r="VG427" s="5"/>
      <c r="VH427" s="5"/>
      <c r="VI427" s="5"/>
      <c r="VJ427" s="5"/>
      <c r="VK427" s="5"/>
      <c r="VL427" s="5"/>
      <c r="VM427" s="5"/>
      <c r="VN427" s="5"/>
      <c r="VO427" s="5"/>
      <c r="VP427" s="5"/>
      <c r="VQ427" s="5"/>
      <c r="VR427" s="5"/>
      <c r="VS427" s="5"/>
      <c r="VT427" s="5"/>
      <c r="VU427" s="5"/>
      <c r="VV427" s="5"/>
      <c r="VW427" s="5"/>
      <c r="VX427" s="5"/>
      <c r="VY427" s="5"/>
      <c r="VZ427" s="5"/>
      <c r="WA427" s="5"/>
      <c r="WB427" s="5"/>
      <c r="WC427" s="5"/>
      <c r="WD427" s="5"/>
      <c r="WE427" s="5"/>
      <c r="WF427" s="5"/>
      <c r="WG427" s="5"/>
      <c r="WH427" s="5"/>
      <c r="WI427" s="5"/>
      <c r="WJ427" s="5"/>
      <c r="WK427" s="5"/>
      <c r="WL427" s="5"/>
      <c r="WM427" s="5"/>
      <c r="WN427" s="5"/>
      <c r="WO427" s="5"/>
      <c r="WP427" s="5"/>
      <c r="WQ427" s="5"/>
      <c r="WR427" s="5"/>
      <c r="WS427" s="5"/>
      <c r="WT427" s="5"/>
      <c r="WU427" s="5"/>
      <c r="WV427" s="5"/>
      <c r="WW427" s="5"/>
      <c r="WX427" s="5"/>
      <c r="WY427" s="5"/>
      <c r="WZ427" s="5"/>
      <c r="XA427" s="5"/>
      <c r="XB427" s="5"/>
      <c r="XC427" s="5"/>
      <c r="XD427" s="5"/>
      <c r="XE427" s="5"/>
      <c r="XF427" s="5"/>
      <c r="XG427" s="5"/>
      <c r="XH427" s="5"/>
      <c r="XI427" s="5"/>
      <c r="XJ427" s="5"/>
      <c r="XK427" s="5"/>
      <c r="XL427" s="5"/>
      <c r="XM427" s="5"/>
      <c r="XN427" s="5"/>
      <c r="XO427" s="5"/>
      <c r="XP427" s="5"/>
      <c r="XQ427" s="5"/>
      <c r="XR427" s="5"/>
      <c r="XS427" s="5"/>
      <c r="XT427" s="5"/>
      <c r="XU427" s="5"/>
      <c r="XV427" s="5"/>
      <c r="XW427" s="5"/>
    </row>
    <row r="428" spans="39:647" x14ac:dyDescent="0.45">
      <c r="AM428" s="5"/>
      <c r="AN428" s="5"/>
      <c r="AO428" s="5"/>
      <c r="AP428" s="5"/>
      <c r="AQ428" s="5"/>
      <c r="AR428" s="5"/>
      <c r="AS428" s="5"/>
      <c r="AT428" s="5"/>
      <c r="AU428" s="5"/>
      <c r="AV428" s="5"/>
      <c r="AW428" s="5"/>
      <c r="AX428" s="5"/>
      <c r="AY428" s="5"/>
      <c r="AZ428" s="5"/>
      <c r="BA428" s="5"/>
      <c r="BB428" s="5"/>
      <c r="BC428" s="5"/>
      <c r="BD428" s="5"/>
      <c r="BE428" s="5"/>
      <c r="BF428" s="5"/>
      <c r="BG428" s="5"/>
      <c r="BH428" s="5"/>
      <c r="BI428" s="5"/>
      <c r="BJ428" s="5"/>
      <c r="BK428" s="5"/>
      <c r="BL428" s="5"/>
      <c r="BM428" s="5"/>
      <c r="BN428" s="5"/>
      <c r="BO428" s="5"/>
      <c r="BP428" s="5"/>
      <c r="BQ428" s="5"/>
      <c r="BR428" s="5"/>
      <c r="BS428" s="5"/>
      <c r="BT428" s="5"/>
      <c r="BU428" s="5"/>
      <c r="BV428" s="5"/>
      <c r="BW428" s="5"/>
      <c r="BX428" s="5"/>
      <c r="BY428" s="5"/>
      <c r="BZ428" s="5"/>
      <c r="CA428" s="5"/>
      <c r="CB428" s="5"/>
      <c r="CC428" s="5"/>
      <c r="CD428" s="5"/>
      <c r="CE428" s="5"/>
      <c r="CF428" s="5"/>
      <c r="CG428" s="5"/>
      <c r="CH428" s="5"/>
      <c r="CI428" s="5"/>
      <c r="CJ428" s="5"/>
      <c r="CK428" s="5"/>
      <c r="CL428" s="5"/>
      <c r="CM428" s="5"/>
      <c r="CN428" s="5"/>
      <c r="CO428" s="5"/>
      <c r="CP428" s="5"/>
      <c r="CQ428" s="5"/>
      <c r="CR428" s="5"/>
      <c r="CS428" s="5"/>
      <c r="CT428" s="5"/>
      <c r="CU428" s="5"/>
      <c r="CV428" s="5"/>
      <c r="CW428" s="5"/>
      <c r="CX428" s="5"/>
      <c r="CY428" s="5"/>
      <c r="CZ428" s="5"/>
      <c r="DA428" s="5"/>
      <c r="DB428" s="5"/>
      <c r="DC428" s="5"/>
      <c r="DD428" s="5"/>
      <c r="DE428" s="5"/>
      <c r="DF428" s="5"/>
      <c r="DG428" s="5"/>
      <c r="DH428" s="5"/>
      <c r="DI428" s="5"/>
      <c r="DJ428" s="5"/>
      <c r="DK428" s="5"/>
      <c r="DL428" s="5"/>
      <c r="DM428" s="5"/>
      <c r="DN428" s="5"/>
      <c r="DO428" s="5"/>
      <c r="DP428" s="5"/>
      <c r="DQ428" s="5"/>
      <c r="DR428" s="5"/>
      <c r="DS428" s="5"/>
      <c r="DT428" s="5"/>
      <c r="DU428" s="5"/>
      <c r="DV428" s="5"/>
      <c r="DW428" s="5"/>
      <c r="DX428" s="5"/>
      <c r="DY428" s="5"/>
      <c r="DZ428" s="5"/>
      <c r="EA428" s="5"/>
      <c r="EB428" s="5"/>
      <c r="EC428" s="5"/>
      <c r="ED428" s="5"/>
      <c r="EE428" s="5"/>
      <c r="EF428" s="5"/>
      <c r="EG428" s="5"/>
      <c r="EH428" s="5"/>
      <c r="EI428" s="5"/>
      <c r="EJ428" s="5"/>
      <c r="EK428" s="5"/>
      <c r="EL428" s="5"/>
      <c r="EM428" s="5"/>
      <c r="EN428" s="5"/>
      <c r="EO428" s="5"/>
      <c r="EP428" s="5"/>
      <c r="EQ428" s="5"/>
      <c r="ER428" s="5"/>
      <c r="ES428" s="5"/>
      <c r="ET428" s="5"/>
      <c r="EU428" s="5"/>
      <c r="EV428" s="5"/>
      <c r="EW428" s="5"/>
      <c r="EX428" s="5"/>
      <c r="EY428" s="5"/>
      <c r="EZ428" s="5"/>
      <c r="FA428" s="5"/>
      <c r="FB428" s="5"/>
      <c r="FC428" s="5"/>
      <c r="FD428" s="5"/>
      <c r="FE428" s="5"/>
      <c r="FF428" s="5"/>
      <c r="FG428" s="5"/>
      <c r="FH428" s="5"/>
      <c r="FI428" s="5"/>
      <c r="FJ428" s="5"/>
      <c r="FK428" s="5"/>
      <c r="FL428" s="5"/>
      <c r="FM428" s="5"/>
      <c r="FN428" s="5"/>
      <c r="FO428" s="5"/>
      <c r="FP428" s="5"/>
      <c r="FQ428" s="5"/>
      <c r="FR428" s="5"/>
      <c r="FS428" s="5"/>
      <c r="FT428" s="5"/>
      <c r="FU428" s="5"/>
      <c r="FV428" s="5"/>
      <c r="FW428" s="5"/>
      <c r="FX428" s="5"/>
      <c r="FY428" s="5"/>
      <c r="FZ428" s="5"/>
      <c r="GA428" s="5"/>
      <c r="GB428" s="5"/>
      <c r="GC428" s="5"/>
      <c r="GD428" s="5"/>
      <c r="GE428" s="5"/>
      <c r="GF428" s="5"/>
      <c r="GG428" s="5"/>
      <c r="GH428" s="5"/>
      <c r="GI428" s="5"/>
      <c r="GJ428" s="5"/>
      <c r="GK428" s="5"/>
      <c r="GL428" s="5"/>
      <c r="GM428" s="5"/>
      <c r="GN428" s="5"/>
      <c r="GO428" s="5"/>
      <c r="GP428" s="5"/>
      <c r="GQ428" s="5"/>
      <c r="GR428" s="5"/>
      <c r="GS428" s="5"/>
      <c r="GT428" s="5"/>
      <c r="GU428" s="5"/>
      <c r="GV428" s="5"/>
      <c r="GW428" s="5"/>
      <c r="GX428" s="5"/>
      <c r="GY428" s="5"/>
      <c r="GZ428" s="5"/>
      <c r="HA428" s="5"/>
      <c r="HB428" s="5"/>
      <c r="HC428" s="5"/>
      <c r="HD428" s="5"/>
      <c r="HE428" s="5"/>
      <c r="HF428" s="5"/>
      <c r="HG428" s="5"/>
      <c r="HH428" s="5"/>
      <c r="HI428" s="5"/>
      <c r="HJ428" s="5"/>
      <c r="HK428" s="5"/>
      <c r="HL428" s="5"/>
      <c r="HM428" s="5"/>
      <c r="HN428" s="5"/>
      <c r="HO428" s="5"/>
      <c r="HP428" s="5"/>
      <c r="HQ428" s="5"/>
      <c r="HR428" s="5"/>
      <c r="HS428" s="5"/>
      <c r="HT428" s="5"/>
      <c r="HU428" s="5"/>
      <c r="HV428" s="5"/>
      <c r="HW428" s="5"/>
      <c r="HX428" s="5"/>
      <c r="HY428" s="5"/>
      <c r="HZ428" s="5"/>
      <c r="IA428" s="5"/>
      <c r="IB428" s="5"/>
      <c r="IC428" s="5"/>
      <c r="ID428" s="5"/>
      <c r="IE428" s="5"/>
      <c r="IF428" s="5"/>
      <c r="IG428" s="5"/>
      <c r="IH428" s="5"/>
      <c r="II428" s="5"/>
      <c r="IJ428" s="5"/>
      <c r="IK428" s="5"/>
      <c r="IL428" s="5"/>
      <c r="IM428" s="5"/>
      <c r="IN428" s="5"/>
      <c r="IO428" s="5"/>
      <c r="IP428" s="5"/>
      <c r="IQ428" s="5"/>
      <c r="IR428" s="5"/>
      <c r="IS428" s="5"/>
      <c r="IT428" s="5"/>
      <c r="IU428" s="5"/>
      <c r="IV428" s="5"/>
      <c r="IW428" s="5"/>
      <c r="IX428" s="5"/>
      <c r="IY428" s="5"/>
      <c r="IZ428" s="5"/>
      <c r="JA428" s="5"/>
      <c r="JB428" s="5"/>
      <c r="JC428" s="5"/>
      <c r="JD428" s="5"/>
      <c r="JE428" s="5"/>
      <c r="JF428" s="5"/>
      <c r="JG428" s="5"/>
      <c r="JH428" s="5"/>
      <c r="JI428" s="5"/>
      <c r="JJ428" s="5"/>
      <c r="JK428" s="5"/>
      <c r="JL428" s="5"/>
      <c r="JM428" s="5"/>
      <c r="JN428" s="5"/>
      <c r="JO428" s="5"/>
      <c r="JP428" s="5"/>
      <c r="JQ428" s="5"/>
      <c r="JR428" s="5"/>
      <c r="JS428" s="5"/>
      <c r="JT428" s="5"/>
      <c r="JU428" s="5"/>
      <c r="JV428" s="5"/>
      <c r="JW428" s="5"/>
      <c r="JX428" s="5"/>
      <c r="JY428" s="5"/>
      <c r="JZ428" s="5"/>
      <c r="KA428" s="5"/>
      <c r="KB428" s="5"/>
      <c r="KC428" s="5"/>
      <c r="KD428" s="5"/>
      <c r="KE428" s="5"/>
      <c r="KF428" s="5"/>
      <c r="KG428" s="5"/>
      <c r="KH428" s="5"/>
      <c r="KI428" s="5"/>
      <c r="KJ428" s="5"/>
      <c r="KK428" s="5"/>
      <c r="KL428" s="5"/>
      <c r="KM428" s="5"/>
      <c r="KN428" s="5"/>
      <c r="KO428" s="5"/>
      <c r="KP428" s="5"/>
      <c r="KQ428" s="5"/>
      <c r="KR428" s="5"/>
      <c r="KS428" s="5"/>
      <c r="KT428" s="5"/>
      <c r="KU428" s="5"/>
      <c r="KV428" s="5"/>
      <c r="KW428" s="5"/>
      <c r="KX428" s="5"/>
      <c r="KY428" s="5"/>
      <c r="KZ428" s="5"/>
      <c r="LA428" s="5"/>
      <c r="LB428" s="5"/>
      <c r="LC428" s="5"/>
      <c r="LD428" s="5"/>
      <c r="LE428" s="5"/>
      <c r="LF428" s="5"/>
      <c r="LG428" s="5"/>
      <c r="LH428" s="5"/>
      <c r="LI428" s="5"/>
      <c r="LJ428" s="5"/>
      <c r="LK428" s="5"/>
      <c r="LL428" s="5"/>
      <c r="LM428" s="5"/>
      <c r="LN428" s="5"/>
      <c r="LO428" s="5"/>
      <c r="LP428" s="5"/>
      <c r="LQ428" s="5"/>
      <c r="LR428" s="5"/>
      <c r="LS428" s="5"/>
      <c r="LT428" s="5"/>
      <c r="LU428" s="5"/>
      <c r="LV428" s="5"/>
      <c r="LW428" s="5"/>
      <c r="LX428" s="5"/>
      <c r="LY428" s="5"/>
      <c r="LZ428" s="5"/>
      <c r="MA428" s="5"/>
      <c r="MB428" s="5"/>
      <c r="MC428" s="5"/>
      <c r="MD428" s="5"/>
      <c r="ME428" s="5"/>
      <c r="MF428" s="5"/>
      <c r="MG428" s="5"/>
      <c r="MH428" s="5"/>
      <c r="MI428" s="5"/>
      <c r="MJ428" s="5"/>
      <c r="MK428" s="5"/>
      <c r="ML428" s="5"/>
      <c r="MM428" s="5"/>
      <c r="MN428" s="5"/>
      <c r="MO428" s="5"/>
      <c r="MP428" s="5"/>
      <c r="MQ428" s="5"/>
      <c r="MR428" s="5"/>
      <c r="MS428" s="5"/>
      <c r="MT428" s="5"/>
      <c r="MU428" s="5"/>
      <c r="MV428" s="5"/>
      <c r="MW428" s="5"/>
      <c r="MX428" s="5"/>
      <c r="MY428" s="5"/>
      <c r="MZ428" s="5"/>
      <c r="NA428" s="5"/>
      <c r="NB428" s="5"/>
      <c r="NC428" s="5"/>
      <c r="ND428" s="5"/>
      <c r="NE428" s="5"/>
      <c r="NF428" s="5"/>
      <c r="NG428" s="5"/>
      <c r="NH428" s="5"/>
      <c r="NI428" s="5"/>
      <c r="NJ428" s="5"/>
      <c r="NK428" s="5"/>
      <c r="NL428" s="5"/>
      <c r="NM428" s="5"/>
      <c r="NN428" s="5"/>
      <c r="NO428" s="5"/>
      <c r="NP428" s="5"/>
      <c r="NQ428" s="5"/>
      <c r="NR428" s="5"/>
      <c r="NS428" s="5"/>
      <c r="NT428" s="5"/>
      <c r="NU428" s="5"/>
      <c r="NV428" s="5"/>
      <c r="NW428" s="5"/>
      <c r="NX428" s="5"/>
      <c r="NY428" s="5"/>
      <c r="NZ428" s="5"/>
      <c r="OA428" s="5"/>
      <c r="OB428" s="5"/>
      <c r="OC428" s="5"/>
      <c r="OD428" s="5"/>
      <c r="OE428" s="5"/>
      <c r="OF428" s="5"/>
      <c r="OG428" s="5"/>
      <c r="OH428" s="5"/>
      <c r="OI428" s="5"/>
      <c r="OJ428" s="5"/>
      <c r="OK428" s="5"/>
      <c r="OL428" s="5"/>
      <c r="OM428" s="5"/>
      <c r="ON428" s="5"/>
      <c r="OO428" s="5"/>
      <c r="OP428" s="5"/>
      <c r="OQ428" s="5"/>
      <c r="OR428" s="5"/>
      <c r="OS428" s="5"/>
      <c r="OT428" s="5"/>
      <c r="OU428" s="5"/>
      <c r="OV428" s="5"/>
      <c r="OW428" s="5"/>
      <c r="OX428" s="5"/>
      <c r="OY428" s="5"/>
      <c r="OZ428" s="5"/>
      <c r="PA428" s="5"/>
      <c r="PB428" s="5"/>
      <c r="PC428" s="5"/>
      <c r="PD428" s="5"/>
      <c r="PE428" s="5"/>
      <c r="PF428" s="5"/>
      <c r="PG428" s="5"/>
      <c r="PH428" s="5"/>
      <c r="PI428" s="5"/>
      <c r="PJ428" s="5"/>
      <c r="PK428" s="5"/>
      <c r="PL428" s="5"/>
      <c r="PM428" s="5"/>
      <c r="PN428" s="5"/>
      <c r="PO428" s="5"/>
      <c r="PP428" s="5"/>
      <c r="PQ428" s="5"/>
      <c r="PR428" s="5"/>
      <c r="PS428" s="5"/>
      <c r="PT428" s="5"/>
      <c r="PU428" s="5"/>
      <c r="PV428" s="5"/>
      <c r="PW428" s="5"/>
      <c r="PX428" s="5"/>
      <c r="PY428" s="5"/>
      <c r="PZ428" s="5"/>
      <c r="QA428" s="5"/>
      <c r="QB428" s="5"/>
      <c r="QC428" s="5"/>
      <c r="QD428" s="5"/>
      <c r="QE428" s="5"/>
      <c r="QF428" s="5"/>
      <c r="QG428" s="5"/>
      <c r="QH428" s="5"/>
      <c r="QI428" s="5"/>
      <c r="QJ428" s="5"/>
      <c r="QK428" s="5"/>
      <c r="QL428" s="5"/>
      <c r="QM428" s="5"/>
      <c r="QN428" s="5"/>
      <c r="QO428" s="5"/>
      <c r="QP428" s="5"/>
      <c r="QQ428" s="5"/>
      <c r="QR428" s="5"/>
      <c r="QS428" s="5"/>
      <c r="QT428" s="5"/>
      <c r="QU428" s="5"/>
      <c r="QV428" s="5"/>
      <c r="QW428" s="5"/>
      <c r="QX428" s="5"/>
      <c r="QY428" s="5"/>
      <c r="QZ428" s="5"/>
      <c r="RA428" s="5"/>
      <c r="RB428" s="5"/>
      <c r="RC428" s="5"/>
      <c r="RD428" s="5"/>
      <c r="RE428" s="5"/>
      <c r="RF428" s="5"/>
      <c r="RG428" s="5"/>
      <c r="RH428" s="5"/>
      <c r="RI428" s="5"/>
      <c r="RJ428" s="5"/>
      <c r="RK428" s="5"/>
      <c r="RL428" s="5"/>
      <c r="RM428" s="5"/>
      <c r="RN428" s="5"/>
      <c r="RO428" s="5"/>
      <c r="RP428" s="5"/>
      <c r="RQ428" s="5"/>
      <c r="RR428" s="5"/>
      <c r="RS428" s="5"/>
      <c r="RT428" s="5"/>
      <c r="RU428" s="5"/>
      <c r="RV428" s="5"/>
      <c r="RW428" s="5"/>
      <c r="RX428" s="5"/>
      <c r="RY428" s="5"/>
      <c r="RZ428" s="5"/>
      <c r="SA428" s="5"/>
      <c r="SB428" s="5"/>
      <c r="SC428" s="5"/>
      <c r="SD428" s="5"/>
      <c r="SE428" s="5"/>
      <c r="SF428" s="5"/>
      <c r="SG428" s="5"/>
      <c r="SH428" s="5"/>
      <c r="SI428" s="5"/>
      <c r="SJ428" s="5"/>
      <c r="SK428" s="5"/>
      <c r="SL428" s="5"/>
      <c r="SM428" s="5"/>
      <c r="SN428" s="5"/>
      <c r="SO428" s="5"/>
      <c r="SP428" s="5"/>
      <c r="SQ428" s="5"/>
      <c r="SR428" s="5"/>
      <c r="SS428" s="5"/>
      <c r="ST428" s="5"/>
      <c r="SU428" s="5"/>
      <c r="SV428" s="5"/>
      <c r="SW428" s="5"/>
      <c r="SX428" s="5"/>
      <c r="SY428" s="5"/>
      <c r="SZ428" s="5"/>
      <c r="TA428" s="5"/>
      <c r="TB428" s="5"/>
      <c r="TC428" s="5"/>
      <c r="TD428" s="5"/>
      <c r="TE428" s="5"/>
      <c r="TF428" s="5"/>
      <c r="TG428" s="5"/>
      <c r="TH428" s="5"/>
      <c r="TI428" s="5"/>
      <c r="TJ428" s="5"/>
      <c r="TK428" s="5"/>
      <c r="TL428" s="5"/>
      <c r="TM428" s="5"/>
      <c r="TN428" s="5"/>
      <c r="TO428" s="5"/>
      <c r="TP428" s="5"/>
      <c r="TQ428" s="5"/>
      <c r="TR428" s="5"/>
      <c r="TS428" s="5"/>
      <c r="TT428" s="5"/>
      <c r="TU428" s="5"/>
      <c r="TV428" s="5"/>
      <c r="TW428" s="5"/>
      <c r="TX428" s="5"/>
      <c r="TY428" s="5"/>
      <c r="TZ428" s="5"/>
      <c r="UA428" s="5"/>
      <c r="UB428" s="5"/>
      <c r="UC428" s="5"/>
      <c r="UD428" s="5"/>
      <c r="UE428" s="5"/>
      <c r="UF428" s="5"/>
      <c r="UG428" s="5"/>
      <c r="UH428" s="5"/>
      <c r="UI428" s="5"/>
      <c r="UJ428" s="5"/>
      <c r="UK428" s="5"/>
      <c r="UL428" s="5"/>
      <c r="UM428" s="5"/>
      <c r="UN428" s="5"/>
      <c r="UO428" s="5"/>
      <c r="UP428" s="5"/>
      <c r="UQ428" s="5"/>
      <c r="UR428" s="5"/>
      <c r="US428" s="5"/>
      <c r="UT428" s="5"/>
      <c r="UU428" s="5"/>
      <c r="UV428" s="5"/>
      <c r="UW428" s="5"/>
      <c r="UX428" s="5"/>
      <c r="UY428" s="5"/>
      <c r="UZ428" s="5"/>
      <c r="VA428" s="5"/>
      <c r="VB428" s="5"/>
      <c r="VC428" s="5"/>
      <c r="VD428" s="5"/>
      <c r="VE428" s="5"/>
      <c r="VF428" s="5"/>
      <c r="VG428" s="5"/>
      <c r="VH428" s="5"/>
      <c r="VI428" s="5"/>
      <c r="VJ428" s="5"/>
      <c r="VK428" s="5"/>
      <c r="VL428" s="5"/>
      <c r="VM428" s="5"/>
      <c r="VN428" s="5"/>
      <c r="VO428" s="5"/>
      <c r="VP428" s="5"/>
      <c r="VQ428" s="5"/>
      <c r="VR428" s="5"/>
      <c r="VS428" s="5"/>
      <c r="VT428" s="5"/>
      <c r="VU428" s="5"/>
      <c r="VV428" s="5"/>
      <c r="VW428" s="5"/>
      <c r="VX428" s="5"/>
      <c r="VY428" s="5"/>
      <c r="VZ428" s="5"/>
      <c r="WA428" s="5"/>
      <c r="WB428" s="5"/>
      <c r="WC428" s="5"/>
      <c r="WD428" s="5"/>
      <c r="WE428" s="5"/>
      <c r="WF428" s="5"/>
      <c r="WG428" s="5"/>
      <c r="WH428" s="5"/>
      <c r="WI428" s="5"/>
      <c r="WJ428" s="5"/>
      <c r="WK428" s="5"/>
      <c r="WL428" s="5"/>
      <c r="WM428" s="5"/>
      <c r="WN428" s="5"/>
      <c r="WO428" s="5"/>
      <c r="WP428" s="5"/>
      <c r="WQ428" s="5"/>
      <c r="WR428" s="5"/>
      <c r="WS428" s="5"/>
      <c r="WT428" s="5"/>
      <c r="WU428" s="5"/>
      <c r="WV428" s="5"/>
      <c r="WW428" s="5"/>
      <c r="WX428" s="5"/>
      <c r="WY428" s="5"/>
      <c r="WZ428" s="5"/>
      <c r="XA428" s="5"/>
      <c r="XB428" s="5"/>
      <c r="XC428" s="5"/>
      <c r="XD428" s="5"/>
      <c r="XE428" s="5"/>
      <c r="XF428" s="5"/>
      <c r="XG428" s="5"/>
      <c r="XH428" s="5"/>
      <c r="XI428" s="5"/>
      <c r="XJ428" s="5"/>
      <c r="XK428" s="5"/>
      <c r="XL428" s="5"/>
      <c r="XM428" s="5"/>
      <c r="XN428" s="5"/>
      <c r="XO428" s="5"/>
      <c r="XP428" s="5"/>
      <c r="XQ428" s="5"/>
      <c r="XR428" s="5"/>
      <c r="XS428" s="5"/>
      <c r="XT428" s="5"/>
      <c r="XU428" s="5"/>
      <c r="XV428" s="5"/>
      <c r="XW428" s="5"/>
    </row>
    <row r="429" spans="39:647" x14ac:dyDescent="0.45">
      <c r="AM429" s="5"/>
      <c r="AN429" s="5"/>
      <c r="AO429" s="5"/>
      <c r="AP429" s="5"/>
      <c r="AQ429" s="5"/>
      <c r="AR429" s="5"/>
      <c r="AS429" s="5"/>
      <c r="AT429" s="5"/>
      <c r="AU429" s="5"/>
      <c r="AV429" s="5"/>
      <c r="AW429" s="5"/>
      <c r="AX429" s="5"/>
      <c r="AY429" s="5"/>
      <c r="AZ429" s="5"/>
      <c r="BA429" s="5"/>
      <c r="BB429" s="5"/>
      <c r="BC429" s="5"/>
      <c r="BD429" s="5"/>
      <c r="BE429" s="5"/>
      <c r="BF429" s="5"/>
      <c r="BG429" s="5"/>
      <c r="BH429" s="5"/>
      <c r="BI429" s="5"/>
      <c r="BJ429" s="5"/>
      <c r="BK429" s="5"/>
      <c r="BL429" s="5"/>
      <c r="BM429" s="5"/>
      <c r="BN429" s="5"/>
      <c r="BO429" s="5"/>
      <c r="BP429" s="5"/>
      <c r="BQ429" s="5"/>
      <c r="BR429" s="5"/>
      <c r="BS429" s="5"/>
      <c r="BT429" s="5"/>
      <c r="BU429" s="5"/>
      <c r="BV429" s="5"/>
      <c r="BW429" s="5"/>
      <c r="BX429" s="5"/>
      <c r="BY429" s="5"/>
      <c r="BZ429" s="5"/>
      <c r="CA429" s="5"/>
      <c r="CB429" s="5"/>
      <c r="CC429" s="5"/>
      <c r="CD429" s="5"/>
      <c r="CE429" s="5"/>
      <c r="CF429" s="5"/>
      <c r="CG429" s="5"/>
      <c r="CH429" s="5"/>
      <c r="CI429" s="5"/>
      <c r="CJ429" s="5"/>
      <c r="CK429" s="5"/>
      <c r="CL429" s="5"/>
      <c r="CM429" s="5"/>
      <c r="CN429" s="5"/>
      <c r="CO429" s="5"/>
      <c r="CP429" s="5"/>
      <c r="CQ429" s="5"/>
      <c r="CR429" s="5"/>
      <c r="CS429" s="5"/>
      <c r="CT429" s="5"/>
      <c r="CU429" s="5"/>
      <c r="CV429" s="5"/>
      <c r="CW429" s="5"/>
      <c r="CX429" s="5"/>
      <c r="CY429" s="5"/>
      <c r="CZ429" s="5"/>
      <c r="DA429" s="5"/>
      <c r="DB429" s="5"/>
      <c r="DC429" s="5"/>
      <c r="DD429" s="5"/>
      <c r="DE429" s="5"/>
      <c r="DF429" s="5"/>
      <c r="DG429" s="5"/>
      <c r="DH429" s="5"/>
      <c r="DI429" s="5"/>
      <c r="DJ429" s="5"/>
      <c r="DK429" s="5"/>
      <c r="DL429" s="5"/>
      <c r="DM429" s="5"/>
      <c r="DN429" s="5"/>
      <c r="DO429" s="5"/>
      <c r="DP429" s="5"/>
      <c r="DQ429" s="5"/>
      <c r="DR429" s="5"/>
      <c r="DS429" s="5"/>
      <c r="DT429" s="5"/>
      <c r="DU429" s="5"/>
      <c r="DV429" s="5"/>
      <c r="DW429" s="5"/>
      <c r="DX429" s="5"/>
      <c r="DY429" s="5"/>
      <c r="DZ429" s="5"/>
      <c r="EA429" s="5"/>
      <c r="EB429" s="5"/>
      <c r="EC429" s="5"/>
      <c r="ED429" s="5"/>
      <c r="EE429" s="5"/>
      <c r="EF429" s="5"/>
      <c r="EG429" s="5"/>
      <c r="EH429" s="5"/>
      <c r="EI429" s="5"/>
      <c r="EJ429" s="5"/>
      <c r="EK429" s="5"/>
      <c r="EL429" s="5"/>
      <c r="EM429" s="5"/>
      <c r="EN429" s="5"/>
      <c r="EO429" s="5"/>
      <c r="EP429" s="5"/>
      <c r="EQ429" s="5"/>
      <c r="ER429" s="5"/>
      <c r="ES429" s="5"/>
      <c r="ET429" s="5"/>
      <c r="EU429" s="5"/>
      <c r="EV429" s="5"/>
      <c r="EW429" s="5"/>
      <c r="EX429" s="5"/>
      <c r="EY429" s="5"/>
      <c r="EZ429" s="5"/>
      <c r="FA429" s="5"/>
      <c r="FB429" s="5"/>
      <c r="FC429" s="5"/>
      <c r="FD429" s="5"/>
      <c r="FE429" s="5"/>
      <c r="FF429" s="5"/>
      <c r="FG429" s="5"/>
      <c r="FH429" s="5"/>
      <c r="FI429" s="5"/>
      <c r="FJ429" s="5"/>
      <c r="FK429" s="5"/>
      <c r="FL429" s="5"/>
      <c r="FM429" s="5"/>
      <c r="FN429" s="5"/>
      <c r="FO429" s="5"/>
      <c r="FP429" s="5"/>
      <c r="FQ429" s="5"/>
      <c r="FR429" s="5"/>
      <c r="FS429" s="5"/>
      <c r="FT429" s="5"/>
      <c r="FU429" s="5"/>
      <c r="FV429" s="5"/>
      <c r="FW429" s="5"/>
      <c r="FX429" s="5"/>
      <c r="FY429" s="5"/>
      <c r="FZ429" s="5"/>
      <c r="GA429" s="5"/>
      <c r="GB429" s="5"/>
      <c r="GC429" s="5"/>
      <c r="GD429" s="5"/>
      <c r="GE429" s="5"/>
      <c r="GF429" s="5"/>
      <c r="GG429" s="5"/>
      <c r="GH429" s="5"/>
      <c r="GI429" s="5"/>
      <c r="GJ429" s="5"/>
      <c r="GK429" s="5"/>
      <c r="GL429" s="5"/>
      <c r="GM429" s="5"/>
      <c r="GN429" s="5"/>
      <c r="GO429" s="5"/>
      <c r="GP429" s="5"/>
      <c r="GQ429" s="5"/>
      <c r="GR429" s="5"/>
      <c r="GS429" s="5"/>
      <c r="GT429" s="5"/>
      <c r="GU429" s="5"/>
      <c r="GV429" s="5"/>
      <c r="GW429" s="5"/>
      <c r="GX429" s="5"/>
      <c r="GY429" s="5"/>
      <c r="GZ429" s="5"/>
      <c r="HA429" s="5"/>
      <c r="HB429" s="5"/>
      <c r="HC429" s="5"/>
      <c r="HD429" s="5"/>
      <c r="HE429" s="5"/>
      <c r="HF429" s="5"/>
      <c r="HG429" s="5"/>
      <c r="HH429" s="5"/>
      <c r="HI429" s="5"/>
      <c r="HJ429" s="5"/>
      <c r="HK429" s="5"/>
      <c r="HL429" s="5"/>
      <c r="HM429" s="5"/>
      <c r="HN429" s="5"/>
      <c r="HO429" s="5"/>
      <c r="HP429" s="5"/>
      <c r="HQ429" s="5"/>
      <c r="HR429" s="5"/>
      <c r="HS429" s="5"/>
      <c r="HT429" s="5"/>
      <c r="HU429" s="5"/>
      <c r="HV429" s="5"/>
      <c r="HW429" s="5"/>
      <c r="HX429" s="5"/>
      <c r="HY429" s="5"/>
      <c r="HZ429" s="5"/>
      <c r="IA429" s="5"/>
      <c r="IB429" s="5"/>
      <c r="IC429" s="5"/>
      <c r="ID429" s="5"/>
      <c r="IE429" s="5"/>
      <c r="IF429" s="5"/>
      <c r="IG429" s="5"/>
      <c r="IH429" s="5"/>
      <c r="II429" s="5"/>
      <c r="IJ429" s="5"/>
      <c r="IK429" s="5"/>
      <c r="IL429" s="5"/>
      <c r="IM429" s="5"/>
      <c r="IN429" s="5"/>
      <c r="IO429" s="5"/>
      <c r="IP429" s="5"/>
      <c r="IQ429" s="5"/>
      <c r="IR429" s="5"/>
      <c r="IS429" s="5"/>
      <c r="IT429" s="5"/>
      <c r="IU429" s="5"/>
      <c r="IV429" s="5"/>
      <c r="IW429" s="5"/>
      <c r="IX429" s="5"/>
      <c r="IY429" s="5"/>
      <c r="IZ429" s="5"/>
      <c r="JA429" s="5"/>
      <c r="JB429" s="5"/>
      <c r="JC429" s="5"/>
      <c r="JD429" s="5"/>
      <c r="JE429" s="5"/>
      <c r="JF429" s="5"/>
      <c r="JG429" s="5"/>
      <c r="JH429" s="5"/>
      <c r="JI429" s="5"/>
      <c r="JJ429" s="5"/>
      <c r="JK429" s="5"/>
      <c r="JL429" s="5"/>
      <c r="JM429" s="5"/>
      <c r="JN429" s="5"/>
      <c r="JO429" s="5"/>
      <c r="JP429" s="5"/>
      <c r="JQ429" s="5"/>
      <c r="JR429" s="5"/>
      <c r="JS429" s="5"/>
      <c r="JT429" s="5"/>
      <c r="JU429" s="5"/>
      <c r="JV429" s="5"/>
      <c r="JW429" s="5"/>
      <c r="JX429" s="5"/>
      <c r="JY429" s="5"/>
      <c r="JZ429" s="5"/>
      <c r="KA429" s="5"/>
      <c r="KB429" s="5"/>
      <c r="KC429" s="5"/>
      <c r="KD429" s="5"/>
      <c r="KE429" s="5"/>
      <c r="KF429" s="5"/>
      <c r="KG429" s="5"/>
      <c r="KH429" s="5"/>
      <c r="KI429" s="5"/>
      <c r="KJ429" s="5"/>
      <c r="KK429" s="5"/>
      <c r="KL429" s="5"/>
      <c r="KM429" s="5"/>
      <c r="KN429" s="5"/>
      <c r="KO429" s="5"/>
      <c r="KP429" s="5"/>
      <c r="KQ429" s="5"/>
      <c r="KR429" s="5"/>
      <c r="KS429" s="5"/>
      <c r="KT429" s="5"/>
      <c r="KU429" s="5"/>
      <c r="KV429" s="5"/>
      <c r="KW429" s="5"/>
      <c r="KX429" s="5"/>
      <c r="KY429" s="5"/>
      <c r="KZ429" s="5"/>
      <c r="LA429" s="5"/>
      <c r="LB429" s="5"/>
      <c r="LC429" s="5"/>
      <c r="LD429" s="5"/>
      <c r="LE429" s="5"/>
      <c r="LF429" s="5"/>
      <c r="LG429" s="5"/>
      <c r="LH429" s="5"/>
      <c r="LI429" s="5"/>
      <c r="LJ429" s="5"/>
      <c r="LK429" s="5"/>
      <c r="LL429" s="5"/>
      <c r="LM429" s="5"/>
      <c r="LN429" s="5"/>
      <c r="LO429" s="5"/>
      <c r="LP429" s="5"/>
      <c r="LQ429" s="5"/>
      <c r="LR429" s="5"/>
      <c r="LS429" s="5"/>
      <c r="LT429" s="5"/>
      <c r="LU429" s="5"/>
      <c r="LV429" s="5"/>
      <c r="LW429" s="5"/>
      <c r="LX429" s="5"/>
      <c r="LY429" s="5"/>
      <c r="LZ429" s="5"/>
      <c r="MA429" s="5"/>
      <c r="MB429" s="5"/>
      <c r="MC429" s="5"/>
      <c r="MD429" s="5"/>
      <c r="ME429" s="5"/>
      <c r="MF429" s="5"/>
      <c r="MG429" s="5"/>
      <c r="MH429" s="5"/>
      <c r="MI429" s="5"/>
      <c r="MJ429" s="5"/>
      <c r="MK429" s="5"/>
      <c r="ML429" s="5"/>
      <c r="MM429" s="5"/>
      <c r="MN429" s="5"/>
      <c r="MO429" s="5"/>
      <c r="MP429" s="5"/>
      <c r="MQ429" s="5"/>
      <c r="MR429" s="5"/>
      <c r="MS429" s="5"/>
      <c r="MT429" s="5"/>
      <c r="MU429" s="5"/>
      <c r="MV429" s="5"/>
      <c r="MW429" s="5"/>
      <c r="MX429" s="5"/>
      <c r="MY429" s="5"/>
      <c r="MZ429" s="5"/>
      <c r="NA429" s="5"/>
      <c r="NB429" s="5"/>
      <c r="NC429" s="5"/>
      <c r="ND429" s="5"/>
      <c r="NE429" s="5"/>
      <c r="NF429" s="5"/>
      <c r="NG429" s="5"/>
      <c r="NH429" s="5"/>
      <c r="NI429" s="5"/>
      <c r="NJ429" s="5"/>
      <c r="NK429" s="5"/>
      <c r="NL429" s="5"/>
      <c r="NM429" s="5"/>
      <c r="NN429" s="5"/>
      <c r="NO429" s="5"/>
      <c r="NP429" s="5"/>
      <c r="NQ429" s="5"/>
      <c r="NR429" s="5"/>
      <c r="NS429" s="5"/>
      <c r="NT429" s="5"/>
      <c r="NU429" s="5"/>
      <c r="NV429" s="5"/>
      <c r="NW429" s="5"/>
      <c r="NX429" s="5"/>
      <c r="NY429" s="5"/>
      <c r="NZ429" s="5"/>
      <c r="OA429" s="5"/>
      <c r="OB429" s="5"/>
      <c r="OC429" s="5"/>
      <c r="OD429" s="5"/>
      <c r="OE429" s="5"/>
      <c r="OF429" s="5"/>
      <c r="OG429" s="5"/>
      <c r="OH429" s="5"/>
      <c r="OI429" s="5"/>
      <c r="OJ429" s="5"/>
      <c r="OK429" s="5"/>
      <c r="OL429" s="5"/>
      <c r="OM429" s="5"/>
      <c r="ON429" s="5"/>
      <c r="OO429" s="5"/>
      <c r="OP429" s="5"/>
      <c r="OQ429" s="5"/>
      <c r="OR429" s="5"/>
      <c r="OS429" s="5"/>
      <c r="OT429" s="5"/>
      <c r="OU429" s="5"/>
      <c r="OV429" s="5"/>
      <c r="OW429" s="5"/>
      <c r="OX429" s="5"/>
      <c r="OY429" s="5"/>
      <c r="OZ429" s="5"/>
      <c r="PA429" s="5"/>
      <c r="PB429" s="5"/>
      <c r="PC429" s="5"/>
      <c r="PD429" s="5"/>
      <c r="PE429" s="5"/>
      <c r="PF429" s="5"/>
      <c r="PG429" s="5"/>
      <c r="PH429" s="5"/>
      <c r="PI429" s="5"/>
      <c r="PJ429" s="5"/>
      <c r="PK429" s="5"/>
      <c r="PL429" s="5"/>
      <c r="PM429" s="5"/>
      <c r="PN429" s="5"/>
      <c r="PO429" s="5"/>
      <c r="PP429" s="5"/>
      <c r="PQ429" s="5"/>
      <c r="PR429" s="5"/>
      <c r="PS429" s="5"/>
      <c r="PT429" s="5"/>
      <c r="PU429" s="5"/>
      <c r="PV429" s="5"/>
      <c r="PW429" s="5"/>
      <c r="PX429" s="5"/>
      <c r="PY429" s="5"/>
      <c r="PZ429" s="5"/>
      <c r="QA429" s="5"/>
      <c r="QB429" s="5"/>
      <c r="QC429" s="5"/>
      <c r="QD429" s="5"/>
      <c r="QE429" s="5"/>
      <c r="QF429" s="5"/>
      <c r="QG429" s="5"/>
      <c r="QH429" s="5"/>
      <c r="QI429" s="5"/>
      <c r="QJ429" s="5"/>
      <c r="QK429" s="5"/>
      <c r="QL429" s="5"/>
      <c r="QM429" s="5"/>
      <c r="QN429" s="5"/>
      <c r="QO429" s="5"/>
      <c r="QP429" s="5"/>
      <c r="QQ429" s="5"/>
      <c r="QR429" s="5"/>
      <c r="QS429" s="5"/>
      <c r="QT429" s="5"/>
      <c r="QU429" s="5"/>
      <c r="QV429" s="5"/>
      <c r="QW429" s="5"/>
      <c r="QX429" s="5"/>
      <c r="QY429" s="5"/>
      <c r="QZ429" s="5"/>
      <c r="RA429" s="5"/>
      <c r="RB429" s="5"/>
      <c r="RC429" s="5"/>
      <c r="RD429" s="5"/>
      <c r="RE429" s="5"/>
      <c r="RF429" s="5"/>
      <c r="RG429" s="5"/>
      <c r="RH429" s="5"/>
      <c r="RI429" s="5"/>
      <c r="RJ429" s="5"/>
      <c r="RK429" s="5"/>
      <c r="RL429" s="5"/>
      <c r="RM429" s="5"/>
      <c r="RN429" s="5"/>
      <c r="RO429" s="5"/>
      <c r="RP429" s="5"/>
      <c r="RQ429" s="5"/>
      <c r="RR429" s="5"/>
      <c r="RS429" s="5"/>
      <c r="RT429" s="5"/>
      <c r="RU429" s="5"/>
      <c r="RV429" s="5"/>
      <c r="RW429" s="5"/>
      <c r="RX429" s="5"/>
      <c r="RY429" s="5"/>
      <c r="RZ429" s="5"/>
      <c r="SA429" s="5"/>
      <c r="SB429" s="5"/>
      <c r="SC429" s="5"/>
      <c r="SD429" s="5"/>
      <c r="SE429" s="5"/>
      <c r="SF429" s="5"/>
      <c r="SG429" s="5"/>
      <c r="SH429" s="5"/>
      <c r="SI429" s="5"/>
      <c r="SJ429" s="5"/>
      <c r="SK429" s="5"/>
      <c r="SL429" s="5"/>
      <c r="SM429" s="5"/>
      <c r="SN429" s="5"/>
      <c r="SO429" s="5"/>
      <c r="SP429" s="5"/>
      <c r="SQ429" s="5"/>
      <c r="SR429" s="5"/>
      <c r="SS429" s="5"/>
      <c r="ST429" s="5"/>
      <c r="SU429" s="5"/>
      <c r="SV429" s="5"/>
      <c r="SW429" s="5"/>
      <c r="SX429" s="5"/>
      <c r="SY429" s="5"/>
      <c r="SZ429" s="5"/>
      <c r="TA429" s="5"/>
      <c r="TB429" s="5"/>
      <c r="TC429" s="5"/>
      <c r="TD429" s="5"/>
      <c r="TE429" s="5"/>
      <c r="TF429" s="5"/>
      <c r="TG429" s="5"/>
      <c r="TH429" s="5"/>
      <c r="TI429" s="5"/>
      <c r="TJ429" s="5"/>
      <c r="TK429" s="5"/>
      <c r="TL429" s="5"/>
      <c r="TM429" s="5"/>
      <c r="TN429" s="5"/>
      <c r="TO429" s="5"/>
      <c r="TP429" s="5"/>
      <c r="TQ429" s="5"/>
      <c r="TR429" s="5"/>
      <c r="TS429" s="5"/>
      <c r="TT429" s="5"/>
      <c r="TU429" s="5"/>
      <c r="TV429" s="5"/>
      <c r="TW429" s="5"/>
      <c r="TX429" s="5"/>
      <c r="TY429" s="5"/>
      <c r="TZ429" s="5"/>
      <c r="UA429" s="5"/>
      <c r="UB429" s="5"/>
      <c r="UC429" s="5"/>
      <c r="UD429" s="5"/>
      <c r="UE429" s="5"/>
      <c r="UF429" s="5"/>
      <c r="UG429" s="5"/>
      <c r="UH429" s="5"/>
      <c r="UI429" s="5"/>
      <c r="UJ429" s="5"/>
      <c r="UK429" s="5"/>
      <c r="UL429" s="5"/>
      <c r="UM429" s="5"/>
      <c r="UN429" s="5"/>
      <c r="UO429" s="5"/>
      <c r="UP429" s="5"/>
      <c r="UQ429" s="5"/>
      <c r="UR429" s="5"/>
      <c r="US429" s="5"/>
      <c r="UT429" s="5"/>
      <c r="UU429" s="5"/>
      <c r="UV429" s="5"/>
      <c r="UW429" s="5"/>
      <c r="UX429" s="5"/>
      <c r="UY429" s="5"/>
      <c r="UZ429" s="5"/>
      <c r="VA429" s="5"/>
      <c r="VB429" s="5"/>
      <c r="VC429" s="5"/>
      <c r="VD429" s="5"/>
      <c r="VE429" s="5"/>
      <c r="VF429" s="5"/>
      <c r="VG429" s="5"/>
      <c r="VH429" s="5"/>
      <c r="VI429" s="5"/>
      <c r="VJ429" s="5"/>
      <c r="VK429" s="5"/>
      <c r="VL429" s="5"/>
      <c r="VM429" s="5"/>
      <c r="VN429" s="5"/>
      <c r="VO429" s="5"/>
      <c r="VP429" s="5"/>
      <c r="VQ429" s="5"/>
      <c r="VR429" s="5"/>
      <c r="VS429" s="5"/>
      <c r="VT429" s="5"/>
      <c r="VU429" s="5"/>
      <c r="VV429" s="5"/>
      <c r="VW429" s="5"/>
      <c r="VX429" s="5"/>
      <c r="VY429" s="5"/>
      <c r="VZ429" s="5"/>
      <c r="WA429" s="5"/>
      <c r="WB429" s="5"/>
      <c r="WC429" s="5"/>
      <c r="WD429" s="5"/>
      <c r="WE429" s="5"/>
      <c r="WF429" s="5"/>
      <c r="WG429" s="5"/>
      <c r="WH429" s="5"/>
      <c r="WI429" s="5"/>
      <c r="WJ429" s="5"/>
      <c r="WK429" s="5"/>
      <c r="WL429" s="5"/>
      <c r="WM429" s="5"/>
      <c r="WN429" s="5"/>
      <c r="WO429" s="5"/>
      <c r="WP429" s="5"/>
      <c r="WQ429" s="5"/>
      <c r="WR429" s="5"/>
      <c r="WS429" s="5"/>
      <c r="WT429" s="5"/>
      <c r="WU429" s="5"/>
      <c r="WV429" s="5"/>
      <c r="WW429" s="5"/>
      <c r="WX429" s="5"/>
      <c r="WY429" s="5"/>
      <c r="WZ429" s="5"/>
      <c r="XA429" s="5"/>
      <c r="XB429" s="5"/>
      <c r="XC429" s="5"/>
      <c r="XD429" s="5"/>
      <c r="XE429" s="5"/>
      <c r="XF429" s="5"/>
      <c r="XG429" s="5"/>
      <c r="XH429" s="5"/>
      <c r="XI429" s="5"/>
      <c r="XJ429" s="5"/>
      <c r="XK429" s="5"/>
      <c r="XL429" s="5"/>
      <c r="XM429" s="5"/>
      <c r="XN429" s="5"/>
      <c r="XO429" s="5"/>
      <c r="XP429" s="5"/>
      <c r="XQ429" s="5"/>
      <c r="XR429" s="5"/>
      <c r="XS429" s="5"/>
      <c r="XT429" s="5"/>
      <c r="XU429" s="5"/>
      <c r="XV429" s="5"/>
      <c r="XW429" s="5"/>
    </row>
    <row r="430" spans="39:647" x14ac:dyDescent="0.45">
      <c r="AM430" s="5"/>
      <c r="AN430" s="5"/>
      <c r="AO430" s="5"/>
      <c r="AP430" s="5"/>
      <c r="AQ430" s="5"/>
      <c r="AR430" s="5"/>
      <c r="AS430" s="5"/>
      <c r="AT430" s="5"/>
      <c r="AU430" s="5"/>
      <c r="AV430" s="5"/>
      <c r="AW430" s="5"/>
      <c r="AX430" s="5"/>
      <c r="AY430" s="5"/>
      <c r="AZ430" s="5"/>
      <c r="BA430" s="5"/>
      <c r="BB430" s="5"/>
      <c r="BC430" s="5"/>
      <c r="BD430" s="5"/>
      <c r="BE430" s="5"/>
      <c r="BF430" s="5"/>
      <c r="BG430" s="5"/>
      <c r="BH430" s="5"/>
      <c r="BI430" s="5"/>
      <c r="BJ430" s="5"/>
      <c r="BK430" s="5"/>
      <c r="BL430" s="5"/>
      <c r="BM430" s="5"/>
      <c r="BN430" s="5"/>
      <c r="BO430" s="5"/>
      <c r="BP430" s="5"/>
      <c r="BQ430" s="5"/>
      <c r="BR430" s="5"/>
      <c r="BS430" s="5"/>
      <c r="BT430" s="5"/>
      <c r="BU430" s="5"/>
      <c r="BV430" s="5"/>
      <c r="BW430" s="5"/>
      <c r="BX430" s="5"/>
      <c r="BY430" s="5"/>
      <c r="BZ430" s="5"/>
      <c r="CA430" s="5"/>
      <c r="CB430" s="5"/>
      <c r="CC430" s="5"/>
      <c r="CD430" s="5"/>
      <c r="CE430" s="5"/>
      <c r="CF430" s="5"/>
      <c r="CG430" s="5"/>
      <c r="CH430" s="5"/>
      <c r="CI430" s="5"/>
      <c r="CJ430" s="5"/>
      <c r="CK430" s="5"/>
      <c r="CL430" s="5"/>
      <c r="CM430" s="5"/>
      <c r="CN430" s="5"/>
      <c r="CO430" s="5"/>
      <c r="CP430" s="5"/>
      <c r="CQ430" s="5"/>
      <c r="CR430" s="5"/>
      <c r="CS430" s="5"/>
      <c r="CT430" s="5"/>
      <c r="CU430" s="5"/>
      <c r="CV430" s="5"/>
      <c r="CW430" s="5"/>
      <c r="CX430" s="5"/>
      <c r="CY430" s="5"/>
      <c r="CZ430" s="5"/>
      <c r="DA430" s="5"/>
      <c r="DB430" s="5"/>
      <c r="DC430" s="5"/>
      <c r="DD430" s="5"/>
      <c r="DE430" s="5"/>
      <c r="DF430" s="5"/>
      <c r="DG430" s="5"/>
      <c r="DH430" s="5"/>
      <c r="DI430" s="5"/>
      <c r="DJ430" s="5"/>
      <c r="DK430" s="5"/>
      <c r="DL430" s="5"/>
      <c r="DM430" s="5"/>
      <c r="DN430" s="5"/>
      <c r="DO430" s="5"/>
      <c r="DP430" s="5"/>
      <c r="DQ430" s="5"/>
      <c r="DR430" s="5"/>
      <c r="DS430" s="5"/>
      <c r="DT430" s="5"/>
      <c r="DU430" s="5"/>
      <c r="DV430" s="5"/>
      <c r="DW430" s="5"/>
      <c r="DX430" s="5"/>
      <c r="DY430" s="5"/>
      <c r="DZ430" s="5"/>
      <c r="EA430" s="5"/>
      <c r="EB430" s="5"/>
      <c r="EC430" s="5"/>
      <c r="ED430" s="5"/>
      <c r="EE430" s="5"/>
      <c r="EF430" s="5"/>
      <c r="EG430" s="5"/>
      <c r="EH430" s="5"/>
      <c r="EI430" s="5"/>
      <c r="EJ430" s="5"/>
      <c r="EK430" s="5"/>
      <c r="EL430" s="5"/>
      <c r="EM430" s="5"/>
      <c r="EN430" s="5"/>
      <c r="EO430" s="5"/>
      <c r="EP430" s="5"/>
      <c r="EQ430" s="5"/>
      <c r="ER430" s="5"/>
      <c r="ES430" s="5"/>
      <c r="ET430" s="5"/>
      <c r="EU430" s="5"/>
      <c r="EV430" s="5"/>
      <c r="EW430" s="5"/>
      <c r="EX430" s="5"/>
      <c r="EY430" s="5"/>
      <c r="EZ430" s="5"/>
      <c r="FA430" s="5"/>
      <c r="FB430" s="5"/>
      <c r="FC430" s="5"/>
      <c r="FD430" s="5"/>
      <c r="FE430" s="5"/>
      <c r="FF430" s="5"/>
      <c r="FG430" s="5"/>
      <c r="FH430" s="5"/>
      <c r="FI430" s="5"/>
      <c r="FJ430" s="5"/>
      <c r="FK430" s="5"/>
      <c r="FL430" s="5"/>
      <c r="FM430" s="5"/>
      <c r="FN430" s="5"/>
      <c r="FO430" s="5"/>
      <c r="FP430" s="5"/>
      <c r="FQ430" s="5"/>
      <c r="FR430" s="5"/>
      <c r="FS430" s="5"/>
      <c r="FT430" s="5"/>
      <c r="FU430" s="5"/>
      <c r="FV430" s="5"/>
      <c r="FW430" s="5"/>
      <c r="FX430" s="5"/>
      <c r="FY430" s="5"/>
      <c r="FZ430" s="5"/>
      <c r="GA430" s="5"/>
      <c r="GB430" s="5"/>
      <c r="GC430" s="5"/>
      <c r="GD430" s="5"/>
      <c r="GE430" s="5"/>
      <c r="GF430" s="5"/>
      <c r="GG430" s="5"/>
      <c r="GH430" s="5"/>
      <c r="GI430" s="5"/>
      <c r="GJ430" s="5"/>
      <c r="GK430" s="5"/>
      <c r="GL430" s="5"/>
      <c r="GM430" s="5"/>
      <c r="GN430" s="5"/>
      <c r="GO430" s="5"/>
      <c r="GP430" s="5"/>
      <c r="GQ430" s="5"/>
      <c r="GR430" s="5"/>
      <c r="GS430" s="5"/>
      <c r="GT430" s="5"/>
      <c r="GU430" s="5"/>
      <c r="GV430" s="5"/>
      <c r="GW430" s="5"/>
      <c r="GX430" s="5"/>
      <c r="GY430" s="5"/>
      <c r="GZ430" s="5"/>
      <c r="HA430" s="5"/>
      <c r="HB430" s="5"/>
      <c r="HC430" s="5"/>
      <c r="HD430" s="5"/>
      <c r="HE430" s="5"/>
      <c r="HF430" s="5"/>
      <c r="HG430" s="5"/>
      <c r="HH430" s="5"/>
      <c r="HI430" s="5"/>
      <c r="HJ430" s="5"/>
      <c r="HK430" s="5"/>
      <c r="HL430" s="5"/>
      <c r="HM430" s="5"/>
      <c r="HN430" s="5"/>
      <c r="HO430" s="5"/>
      <c r="HP430" s="5"/>
      <c r="HQ430" s="5"/>
      <c r="HR430" s="5"/>
      <c r="HS430" s="5"/>
      <c r="HT430" s="5"/>
      <c r="HU430" s="5"/>
      <c r="HV430" s="5"/>
      <c r="HW430" s="5"/>
      <c r="HX430" s="5"/>
      <c r="HY430" s="5"/>
      <c r="HZ430" s="5"/>
      <c r="IA430" s="5"/>
      <c r="IB430" s="5"/>
      <c r="IC430" s="5"/>
      <c r="ID430" s="5"/>
      <c r="IE430" s="5"/>
      <c r="IF430" s="5"/>
      <c r="IG430" s="5"/>
      <c r="IH430" s="5"/>
      <c r="II430" s="5"/>
      <c r="IJ430" s="5"/>
      <c r="IK430" s="5"/>
      <c r="IL430" s="5"/>
      <c r="IM430" s="5"/>
      <c r="IN430" s="5"/>
      <c r="IO430" s="5"/>
      <c r="IP430" s="5"/>
      <c r="IQ430" s="5"/>
      <c r="IR430" s="5"/>
      <c r="IS430" s="5"/>
      <c r="IT430" s="5"/>
      <c r="IU430" s="5"/>
      <c r="IV430" s="5"/>
      <c r="IW430" s="5"/>
      <c r="IX430" s="5"/>
      <c r="IY430" s="5"/>
      <c r="IZ430" s="5"/>
      <c r="JA430" s="5"/>
      <c r="JB430" s="5"/>
      <c r="JC430" s="5"/>
      <c r="JD430" s="5"/>
      <c r="JE430" s="5"/>
      <c r="JF430" s="5"/>
      <c r="JG430" s="5"/>
      <c r="JH430" s="5"/>
      <c r="JI430" s="5"/>
      <c r="JJ430" s="5"/>
      <c r="JK430" s="5"/>
      <c r="JL430" s="5"/>
      <c r="JM430" s="5"/>
      <c r="JN430" s="5"/>
      <c r="JO430" s="5"/>
      <c r="JP430" s="5"/>
      <c r="JQ430" s="5"/>
      <c r="JR430" s="5"/>
      <c r="JS430" s="5"/>
      <c r="JT430" s="5"/>
      <c r="JU430" s="5"/>
      <c r="JV430" s="5"/>
      <c r="JW430" s="5"/>
      <c r="JX430" s="5"/>
      <c r="JY430" s="5"/>
      <c r="JZ430" s="5"/>
      <c r="KA430" s="5"/>
      <c r="KB430" s="5"/>
      <c r="KC430" s="5"/>
      <c r="KD430" s="5"/>
      <c r="KE430" s="5"/>
      <c r="KF430" s="5"/>
      <c r="KG430" s="5"/>
      <c r="KH430" s="5"/>
      <c r="KI430" s="5"/>
      <c r="KJ430" s="5"/>
      <c r="KK430" s="5"/>
      <c r="KL430" s="5"/>
      <c r="KM430" s="5"/>
      <c r="KN430" s="5"/>
      <c r="KO430" s="5"/>
      <c r="KP430" s="5"/>
      <c r="KQ430" s="5"/>
      <c r="KR430" s="5"/>
      <c r="KS430" s="5"/>
      <c r="KT430" s="5"/>
      <c r="KU430" s="5"/>
      <c r="KV430" s="5"/>
      <c r="KW430" s="5"/>
      <c r="KX430" s="5"/>
      <c r="KY430" s="5"/>
      <c r="KZ430" s="5"/>
      <c r="LA430" s="5"/>
      <c r="LB430" s="5"/>
      <c r="LC430" s="5"/>
      <c r="LD430" s="5"/>
      <c r="LE430" s="5"/>
      <c r="LF430" s="5"/>
      <c r="LG430" s="5"/>
      <c r="LH430" s="5"/>
      <c r="LI430" s="5"/>
      <c r="LJ430" s="5"/>
      <c r="LK430" s="5"/>
      <c r="LL430" s="5"/>
      <c r="LM430" s="5"/>
      <c r="LN430" s="5"/>
      <c r="LO430" s="5"/>
      <c r="LP430" s="5"/>
      <c r="LQ430" s="5"/>
      <c r="LR430" s="5"/>
      <c r="LS430" s="5"/>
      <c r="LT430" s="5"/>
      <c r="LU430" s="5"/>
      <c r="LV430" s="5"/>
      <c r="LW430" s="5"/>
      <c r="LX430" s="5"/>
      <c r="LY430" s="5"/>
      <c r="LZ430" s="5"/>
      <c r="MA430" s="5"/>
      <c r="MB430" s="5"/>
      <c r="MC430" s="5"/>
      <c r="MD430" s="5"/>
      <c r="ME430" s="5"/>
      <c r="MF430" s="5"/>
      <c r="MG430" s="5"/>
      <c r="MH430" s="5"/>
      <c r="MI430" s="5"/>
      <c r="MJ430" s="5"/>
      <c r="MK430" s="5"/>
      <c r="ML430" s="5"/>
      <c r="MM430" s="5"/>
      <c r="MN430" s="5"/>
      <c r="MO430" s="5"/>
      <c r="MP430" s="5"/>
      <c r="MQ430" s="5"/>
      <c r="MR430" s="5"/>
      <c r="MS430" s="5"/>
      <c r="MT430" s="5"/>
      <c r="MU430" s="5"/>
      <c r="MV430" s="5"/>
      <c r="MW430" s="5"/>
      <c r="MX430" s="5"/>
      <c r="MY430" s="5"/>
      <c r="MZ430" s="5"/>
      <c r="NA430" s="5"/>
      <c r="NB430" s="5"/>
      <c r="NC430" s="5"/>
      <c r="ND430" s="5"/>
      <c r="NE430" s="5"/>
      <c r="NF430" s="5"/>
      <c r="NG430" s="5"/>
      <c r="NH430" s="5"/>
      <c r="NI430" s="5"/>
      <c r="NJ430" s="5"/>
      <c r="NK430" s="5"/>
      <c r="NL430" s="5"/>
      <c r="NM430" s="5"/>
      <c r="NN430" s="5"/>
      <c r="NO430" s="5"/>
      <c r="NP430" s="5"/>
      <c r="NQ430" s="5"/>
      <c r="NR430" s="5"/>
      <c r="NS430" s="5"/>
      <c r="NT430" s="5"/>
      <c r="NU430" s="5"/>
      <c r="NV430" s="5"/>
      <c r="NW430" s="5"/>
      <c r="NX430" s="5"/>
      <c r="NY430" s="5"/>
      <c r="NZ430" s="5"/>
      <c r="OA430" s="5"/>
      <c r="OB430" s="5"/>
      <c r="OC430" s="5"/>
      <c r="OD430" s="5"/>
      <c r="OE430" s="5"/>
      <c r="OF430" s="5"/>
      <c r="OG430" s="5"/>
      <c r="OH430" s="5"/>
      <c r="OI430" s="5"/>
      <c r="OJ430" s="5"/>
      <c r="OK430" s="5"/>
      <c r="OL430" s="5"/>
      <c r="OM430" s="5"/>
      <c r="ON430" s="5"/>
      <c r="OO430" s="5"/>
      <c r="OP430" s="5"/>
      <c r="OQ430" s="5"/>
      <c r="OR430" s="5"/>
      <c r="OS430" s="5"/>
      <c r="OT430" s="5"/>
      <c r="OU430" s="5"/>
      <c r="OV430" s="5"/>
      <c r="OW430" s="5"/>
      <c r="OX430" s="5"/>
      <c r="OY430" s="5"/>
      <c r="OZ430" s="5"/>
      <c r="PA430" s="5"/>
      <c r="PB430" s="5"/>
      <c r="PC430" s="5"/>
      <c r="PD430" s="5"/>
      <c r="PE430" s="5"/>
      <c r="PF430" s="5"/>
      <c r="PG430" s="5"/>
      <c r="PH430" s="5"/>
      <c r="PI430" s="5"/>
      <c r="PJ430" s="5"/>
      <c r="PK430" s="5"/>
      <c r="PL430" s="5"/>
      <c r="PM430" s="5"/>
      <c r="PN430" s="5"/>
      <c r="PO430" s="5"/>
      <c r="PP430" s="5"/>
      <c r="PQ430" s="5"/>
      <c r="PR430" s="5"/>
      <c r="PS430" s="5"/>
      <c r="PT430" s="5"/>
      <c r="PU430" s="5"/>
      <c r="PV430" s="5"/>
      <c r="PW430" s="5"/>
      <c r="PX430" s="5"/>
      <c r="PY430" s="5"/>
      <c r="PZ430" s="5"/>
      <c r="QA430" s="5"/>
      <c r="QB430" s="5"/>
      <c r="QC430" s="5"/>
      <c r="QD430" s="5"/>
      <c r="QE430" s="5"/>
      <c r="QF430" s="5"/>
      <c r="QG430" s="5"/>
      <c r="QH430" s="5"/>
      <c r="QI430" s="5"/>
      <c r="QJ430" s="5"/>
      <c r="QK430" s="5"/>
      <c r="QL430" s="5"/>
      <c r="QM430" s="5"/>
      <c r="QN430" s="5"/>
      <c r="QO430" s="5"/>
      <c r="QP430" s="5"/>
      <c r="QQ430" s="5"/>
      <c r="QR430" s="5"/>
      <c r="QS430" s="5"/>
      <c r="QT430" s="5"/>
      <c r="QU430" s="5"/>
      <c r="QV430" s="5"/>
      <c r="QW430" s="5"/>
      <c r="QX430" s="5"/>
      <c r="QY430" s="5"/>
      <c r="QZ430" s="5"/>
      <c r="RA430" s="5"/>
      <c r="RB430" s="5"/>
      <c r="RC430" s="5"/>
      <c r="RD430" s="5"/>
      <c r="RE430" s="5"/>
      <c r="RF430" s="5"/>
      <c r="RG430" s="5"/>
      <c r="RH430" s="5"/>
      <c r="RI430" s="5"/>
      <c r="RJ430" s="5"/>
      <c r="RK430" s="5"/>
      <c r="RL430" s="5"/>
      <c r="RM430" s="5"/>
      <c r="RN430" s="5"/>
      <c r="RO430" s="5"/>
      <c r="RP430" s="5"/>
      <c r="RQ430" s="5"/>
      <c r="RR430" s="5"/>
      <c r="RS430" s="5"/>
      <c r="RT430" s="5"/>
      <c r="RU430" s="5"/>
      <c r="RV430" s="5"/>
      <c r="RW430" s="5"/>
      <c r="RX430" s="5"/>
      <c r="RY430" s="5"/>
      <c r="RZ430" s="5"/>
      <c r="SA430" s="5"/>
      <c r="SB430" s="5"/>
      <c r="SC430" s="5"/>
      <c r="SD430" s="5"/>
      <c r="SE430" s="5"/>
      <c r="SF430" s="5"/>
      <c r="SG430" s="5"/>
      <c r="SH430" s="5"/>
      <c r="SI430" s="5"/>
      <c r="SJ430" s="5"/>
      <c r="SK430" s="5"/>
      <c r="SL430" s="5"/>
      <c r="SM430" s="5"/>
      <c r="SN430" s="5"/>
      <c r="SO430" s="5"/>
      <c r="SP430" s="5"/>
      <c r="SQ430" s="5"/>
      <c r="SR430" s="5"/>
      <c r="SS430" s="5"/>
      <c r="ST430" s="5"/>
      <c r="SU430" s="5"/>
      <c r="SV430" s="5"/>
      <c r="SW430" s="5"/>
      <c r="SX430" s="5"/>
      <c r="SY430" s="5"/>
      <c r="SZ430" s="5"/>
      <c r="TA430" s="5"/>
      <c r="TB430" s="5"/>
      <c r="TC430" s="5"/>
      <c r="TD430" s="5"/>
      <c r="TE430" s="5"/>
      <c r="TF430" s="5"/>
      <c r="TG430" s="5"/>
      <c r="TH430" s="5"/>
      <c r="TI430" s="5"/>
      <c r="TJ430" s="5"/>
      <c r="TK430" s="5"/>
      <c r="TL430" s="5"/>
      <c r="TM430" s="5"/>
      <c r="TN430" s="5"/>
      <c r="TO430" s="5"/>
      <c r="TP430" s="5"/>
      <c r="TQ430" s="5"/>
      <c r="TR430" s="5"/>
      <c r="TS430" s="5"/>
      <c r="TT430" s="5"/>
      <c r="TU430" s="5"/>
      <c r="TV430" s="5"/>
      <c r="TW430" s="5"/>
      <c r="TX430" s="5"/>
      <c r="TY430" s="5"/>
      <c r="TZ430" s="5"/>
      <c r="UA430" s="5"/>
      <c r="UB430" s="5"/>
      <c r="UC430" s="5"/>
      <c r="UD430" s="5"/>
      <c r="UE430" s="5"/>
      <c r="UF430" s="5"/>
      <c r="UG430" s="5"/>
      <c r="UH430" s="5"/>
      <c r="UI430" s="5"/>
      <c r="UJ430" s="5"/>
      <c r="UK430" s="5"/>
      <c r="UL430" s="5"/>
      <c r="UM430" s="5"/>
      <c r="UN430" s="5"/>
      <c r="UO430" s="5"/>
      <c r="UP430" s="5"/>
      <c r="UQ430" s="5"/>
      <c r="UR430" s="5"/>
      <c r="US430" s="5"/>
      <c r="UT430" s="5"/>
      <c r="UU430" s="5"/>
      <c r="UV430" s="5"/>
      <c r="UW430" s="5"/>
      <c r="UX430" s="5"/>
      <c r="UY430" s="5"/>
      <c r="UZ430" s="5"/>
      <c r="VA430" s="5"/>
      <c r="VB430" s="5"/>
      <c r="VC430" s="5"/>
      <c r="VD430" s="5"/>
      <c r="VE430" s="5"/>
      <c r="VF430" s="5"/>
      <c r="VG430" s="5"/>
      <c r="VH430" s="5"/>
      <c r="VI430" s="5"/>
      <c r="VJ430" s="5"/>
      <c r="VK430" s="5"/>
      <c r="VL430" s="5"/>
      <c r="VM430" s="5"/>
      <c r="VN430" s="5"/>
      <c r="VO430" s="5"/>
      <c r="VP430" s="5"/>
      <c r="VQ430" s="5"/>
      <c r="VR430" s="5"/>
      <c r="VS430" s="5"/>
      <c r="VT430" s="5"/>
      <c r="VU430" s="5"/>
      <c r="VV430" s="5"/>
      <c r="VW430" s="5"/>
      <c r="VX430" s="5"/>
      <c r="VY430" s="5"/>
      <c r="VZ430" s="5"/>
      <c r="WA430" s="5"/>
      <c r="WB430" s="5"/>
      <c r="WC430" s="5"/>
      <c r="WD430" s="5"/>
      <c r="WE430" s="5"/>
      <c r="WF430" s="5"/>
      <c r="WG430" s="5"/>
      <c r="WH430" s="5"/>
      <c r="WI430" s="5"/>
      <c r="WJ430" s="5"/>
      <c r="WK430" s="5"/>
      <c r="WL430" s="5"/>
      <c r="WM430" s="5"/>
      <c r="WN430" s="5"/>
      <c r="WO430" s="5"/>
      <c r="WP430" s="5"/>
      <c r="WQ430" s="5"/>
      <c r="WR430" s="5"/>
      <c r="WS430" s="5"/>
      <c r="WT430" s="5"/>
      <c r="WU430" s="5"/>
      <c r="WV430" s="5"/>
      <c r="WW430" s="5"/>
      <c r="WX430" s="5"/>
      <c r="WY430" s="5"/>
      <c r="WZ430" s="5"/>
      <c r="XA430" s="5"/>
      <c r="XB430" s="5"/>
      <c r="XC430" s="5"/>
      <c r="XD430" s="5"/>
      <c r="XE430" s="5"/>
      <c r="XF430" s="5"/>
      <c r="XG430" s="5"/>
      <c r="XH430" s="5"/>
      <c r="XI430" s="5"/>
      <c r="XJ430" s="5"/>
      <c r="XK430" s="5"/>
      <c r="XL430" s="5"/>
      <c r="XM430" s="5"/>
      <c r="XN430" s="5"/>
      <c r="XO430" s="5"/>
      <c r="XP430" s="5"/>
      <c r="XQ430" s="5"/>
      <c r="XR430" s="5"/>
      <c r="XS430" s="5"/>
      <c r="XT430" s="5"/>
      <c r="XU430" s="5"/>
      <c r="XV430" s="5"/>
      <c r="XW430" s="5"/>
    </row>
    <row r="431" spans="39:647" x14ac:dyDescent="0.4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c r="EU431" s="5"/>
      <c r="EV431" s="5"/>
      <c r="EW431" s="5"/>
      <c r="EX431" s="5"/>
      <c r="EY431" s="5"/>
      <c r="EZ431" s="5"/>
      <c r="FA431" s="5"/>
      <c r="FB431" s="5"/>
      <c r="FC431" s="5"/>
      <c r="FD431" s="5"/>
      <c r="FE431" s="5"/>
      <c r="FF431" s="5"/>
      <c r="FG431" s="5"/>
      <c r="FH431" s="5"/>
      <c r="FI431" s="5"/>
      <c r="FJ431" s="5"/>
      <c r="FK431" s="5"/>
      <c r="FL431" s="5"/>
      <c r="FM431" s="5"/>
      <c r="FN431" s="5"/>
      <c r="FO431" s="5"/>
      <c r="FP431" s="5"/>
      <c r="FQ431" s="5"/>
      <c r="FR431" s="5"/>
      <c r="FS431" s="5"/>
      <c r="FT431" s="5"/>
      <c r="FU431" s="5"/>
      <c r="FV431" s="5"/>
      <c r="FW431" s="5"/>
      <c r="FX431" s="5"/>
      <c r="FY431" s="5"/>
      <c r="FZ431" s="5"/>
      <c r="GA431" s="5"/>
      <c r="GB431" s="5"/>
      <c r="GC431" s="5"/>
      <c r="GD431" s="5"/>
      <c r="GE431" s="5"/>
      <c r="GF431" s="5"/>
      <c r="GG431" s="5"/>
      <c r="GH431" s="5"/>
      <c r="GI431" s="5"/>
      <c r="GJ431" s="5"/>
      <c r="GK431" s="5"/>
      <c r="GL431" s="5"/>
      <c r="GM431" s="5"/>
      <c r="GN431" s="5"/>
      <c r="GO431" s="5"/>
      <c r="GP431" s="5"/>
      <c r="GQ431" s="5"/>
      <c r="GR431" s="5"/>
      <c r="GS431" s="5"/>
      <c r="GT431" s="5"/>
      <c r="GU431" s="5"/>
      <c r="GV431" s="5"/>
      <c r="GW431" s="5"/>
      <c r="GX431" s="5"/>
      <c r="GY431" s="5"/>
      <c r="GZ431" s="5"/>
      <c r="HA431" s="5"/>
      <c r="HB431" s="5"/>
      <c r="HC431" s="5"/>
      <c r="HD431" s="5"/>
      <c r="HE431" s="5"/>
      <c r="HF431" s="5"/>
      <c r="HG431" s="5"/>
      <c r="HH431" s="5"/>
      <c r="HI431" s="5"/>
      <c r="HJ431" s="5"/>
      <c r="HK431" s="5"/>
      <c r="HL431" s="5"/>
      <c r="HM431" s="5"/>
      <c r="HN431" s="5"/>
      <c r="HO431" s="5"/>
      <c r="HP431" s="5"/>
      <c r="HQ431" s="5"/>
      <c r="HR431" s="5"/>
      <c r="HS431" s="5"/>
      <c r="HT431" s="5"/>
      <c r="HU431" s="5"/>
      <c r="HV431" s="5"/>
      <c r="HW431" s="5"/>
      <c r="HX431" s="5"/>
      <c r="HY431" s="5"/>
      <c r="HZ431" s="5"/>
      <c r="IA431" s="5"/>
      <c r="IB431" s="5"/>
      <c r="IC431" s="5"/>
      <c r="ID431" s="5"/>
      <c r="IE431" s="5"/>
      <c r="IF431" s="5"/>
      <c r="IG431" s="5"/>
      <c r="IH431" s="5"/>
      <c r="II431" s="5"/>
      <c r="IJ431" s="5"/>
      <c r="IK431" s="5"/>
      <c r="IL431" s="5"/>
      <c r="IM431" s="5"/>
      <c r="IN431" s="5"/>
      <c r="IO431" s="5"/>
      <c r="IP431" s="5"/>
      <c r="IQ431" s="5"/>
      <c r="IR431" s="5"/>
      <c r="IS431" s="5"/>
      <c r="IT431" s="5"/>
      <c r="IU431" s="5"/>
      <c r="IV431" s="5"/>
      <c r="IW431" s="5"/>
      <c r="IX431" s="5"/>
      <c r="IY431" s="5"/>
      <c r="IZ431" s="5"/>
      <c r="JA431" s="5"/>
      <c r="JB431" s="5"/>
      <c r="JC431" s="5"/>
      <c r="JD431" s="5"/>
      <c r="JE431" s="5"/>
      <c r="JF431" s="5"/>
      <c r="JG431" s="5"/>
      <c r="JH431" s="5"/>
      <c r="JI431" s="5"/>
      <c r="JJ431" s="5"/>
      <c r="JK431" s="5"/>
      <c r="JL431" s="5"/>
      <c r="JM431" s="5"/>
      <c r="JN431" s="5"/>
      <c r="JO431" s="5"/>
      <c r="JP431" s="5"/>
      <c r="JQ431" s="5"/>
      <c r="JR431" s="5"/>
      <c r="JS431" s="5"/>
      <c r="JT431" s="5"/>
      <c r="JU431" s="5"/>
      <c r="JV431" s="5"/>
      <c r="JW431" s="5"/>
      <c r="JX431" s="5"/>
      <c r="JY431" s="5"/>
      <c r="JZ431" s="5"/>
      <c r="KA431" s="5"/>
      <c r="KB431" s="5"/>
      <c r="KC431" s="5"/>
      <c r="KD431" s="5"/>
      <c r="KE431" s="5"/>
      <c r="KF431" s="5"/>
      <c r="KG431" s="5"/>
      <c r="KH431" s="5"/>
      <c r="KI431" s="5"/>
      <c r="KJ431" s="5"/>
      <c r="KK431" s="5"/>
      <c r="KL431" s="5"/>
      <c r="KM431" s="5"/>
      <c r="KN431" s="5"/>
      <c r="KO431" s="5"/>
      <c r="KP431" s="5"/>
      <c r="KQ431" s="5"/>
      <c r="KR431" s="5"/>
      <c r="KS431" s="5"/>
      <c r="KT431" s="5"/>
      <c r="KU431" s="5"/>
      <c r="KV431" s="5"/>
      <c r="KW431" s="5"/>
      <c r="KX431" s="5"/>
      <c r="KY431" s="5"/>
      <c r="KZ431" s="5"/>
      <c r="LA431" s="5"/>
      <c r="LB431" s="5"/>
      <c r="LC431" s="5"/>
      <c r="LD431" s="5"/>
      <c r="LE431" s="5"/>
      <c r="LF431" s="5"/>
      <c r="LG431" s="5"/>
      <c r="LH431" s="5"/>
      <c r="LI431" s="5"/>
      <c r="LJ431" s="5"/>
      <c r="LK431" s="5"/>
      <c r="LL431" s="5"/>
      <c r="LM431" s="5"/>
      <c r="LN431" s="5"/>
      <c r="LO431" s="5"/>
      <c r="LP431" s="5"/>
      <c r="LQ431" s="5"/>
      <c r="LR431" s="5"/>
      <c r="LS431" s="5"/>
      <c r="LT431" s="5"/>
      <c r="LU431" s="5"/>
      <c r="LV431" s="5"/>
      <c r="LW431" s="5"/>
      <c r="LX431" s="5"/>
      <c r="LY431" s="5"/>
      <c r="LZ431" s="5"/>
      <c r="MA431" s="5"/>
      <c r="MB431" s="5"/>
      <c r="MC431" s="5"/>
      <c r="MD431" s="5"/>
      <c r="ME431" s="5"/>
      <c r="MF431" s="5"/>
      <c r="MG431" s="5"/>
      <c r="MH431" s="5"/>
      <c r="MI431" s="5"/>
      <c r="MJ431" s="5"/>
      <c r="MK431" s="5"/>
      <c r="ML431" s="5"/>
      <c r="MM431" s="5"/>
      <c r="MN431" s="5"/>
      <c r="MO431" s="5"/>
      <c r="MP431" s="5"/>
      <c r="MQ431" s="5"/>
      <c r="MR431" s="5"/>
      <c r="MS431" s="5"/>
      <c r="MT431" s="5"/>
      <c r="MU431" s="5"/>
      <c r="MV431" s="5"/>
      <c r="MW431" s="5"/>
      <c r="MX431" s="5"/>
      <c r="MY431" s="5"/>
      <c r="MZ431" s="5"/>
      <c r="NA431" s="5"/>
      <c r="NB431" s="5"/>
      <c r="NC431" s="5"/>
      <c r="ND431" s="5"/>
      <c r="NE431" s="5"/>
      <c r="NF431" s="5"/>
      <c r="NG431" s="5"/>
      <c r="NH431" s="5"/>
      <c r="NI431" s="5"/>
      <c r="NJ431" s="5"/>
      <c r="NK431" s="5"/>
      <c r="NL431" s="5"/>
      <c r="NM431" s="5"/>
      <c r="NN431" s="5"/>
      <c r="NO431" s="5"/>
      <c r="NP431" s="5"/>
      <c r="NQ431" s="5"/>
      <c r="NR431" s="5"/>
      <c r="NS431" s="5"/>
      <c r="NT431" s="5"/>
      <c r="NU431" s="5"/>
      <c r="NV431" s="5"/>
      <c r="NW431" s="5"/>
      <c r="NX431" s="5"/>
      <c r="NY431" s="5"/>
      <c r="NZ431" s="5"/>
      <c r="OA431" s="5"/>
      <c r="OB431" s="5"/>
      <c r="OC431" s="5"/>
      <c r="OD431" s="5"/>
      <c r="OE431" s="5"/>
      <c r="OF431" s="5"/>
      <c r="OG431" s="5"/>
      <c r="OH431" s="5"/>
      <c r="OI431" s="5"/>
      <c r="OJ431" s="5"/>
      <c r="OK431" s="5"/>
      <c r="OL431" s="5"/>
      <c r="OM431" s="5"/>
      <c r="ON431" s="5"/>
      <c r="OO431" s="5"/>
      <c r="OP431" s="5"/>
      <c r="OQ431" s="5"/>
      <c r="OR431" s="5"/>
      <c r="OS431" s="5"/>
      <c r="OT431" s="5"/>
      <c r="OU431" s="5"/>
      <c r="OV431" s="5"/>
      <c r="OW431" s="5"/>
      <c r="OX431" s="5"/>
      <c r="OY431" s="5"/>
      <c r="OZ431" s="5"/>
      <c r="PA431" s="5"/>
      <c r="PB431" s="5"/>
      <c r="PC431" s="5"/>
      <c r="PD431" s="5"/>
      <c r="PE431" s="5"/>
      <c r="PF431" s="5"/>
      <c r="PG431" s="5"/>
      <c r="PH431" s="5"/>
      <c r="PI431" s="5"/>
      <c r="PJ431" s="5"/>
      <c r="PK431" s="5"/>
      <c r="PL431" s="5"/>
      <c r="PM431" s="5"/>
      <c r="PN431" s="5"/>
      <c r="PO431" s="5"/>
      <c r="PP431" s="5"/>
      <c r="PQ431" s="5"/>
      <c r="PR431" s="5"/>
      <c r="PS431" s="5"/>
      <c r="PT431" s="5"/>
      <c r="PU431" s="5"/>
      <c r="PV431" s="5"/>
      <c r="PW431" s="5"/>
      <c r="PX431" s="5"/>
      <c r="PY431" s="5"/>
      <c r="PZ431" s="5"/>
      <c r="QA431" s="5"/>
      <c r="QB431" s="5"/>
      <c r="QC431" s="5"/>
      <c r="QD431" s="5"/>
      <c r="QE431" s="5"/>
      <c r="QF431" s="5"/>
      <c r="QG431" s="5"/>
      <c r="QH431" s="5"/>
      <c r="QI431" s="5"/>
      <c r="QJ431" s="5"/>
      <c r="QK431" s="5"/>
      <c r="QL431" s="5"/>
      <c r="QM431" s="5"/>
      <c r="QN431" s="5"/>
      <c r="QO431" s="5"/>
      <c r="QP431" s="5"/>
      <c r="QQ431" s="5"/>
      <c r="QR431" s="5"/>
      <c r="QS431" s="5"/>
      <c r="QT431" s="5"/>
      <c r="QU431" s="5"/>
      <c r="QV431" s="5"/>
      <c r="QW431" s="5"/>
      <c r="QX431" s="5"/>
      <c r="QY431" s="5"/>
      <c r="QZ431" s="5"/>
      <c r="RA431" s="5"/>
      <c r="RB431" s="5"/>
      <c r="RC431" s="5"/>
      <c r="RD431" s="5"/>
      <c r="RE431" s="5"/>
      <c r="RF431" s="5"/>
      <c r="RG431" s="5"/>
      <c r="RH431" s="5"/>
      <c r="RI431" s="5"/>
      <c r="RJ431" s="5"/>
      <c r="RK431" s="5"/>
      <c r="RL431" s="5"/>
      <c r="RM431" s="5"/>
      <c r="RN431" s="5"/>
      <c r="RO431" s="5"/>
      <c r="RP431" s="5"/>
      <c r="RQ431" s="5"/>
      <c r="RR431" s="5"/>
      <c r="RS431" s="5"/>
      <c r="RT431" s="5"/>
      <c r="RU431" s="5"/>
      <c r="RV431" s="5"/>
      <c r="RW431" s="5"/>
      <c r="RX431" s="5"/>
      <c r="RY431" s="5"/>
      <c r="RZ431" s="5"/>
      <c r="SA431" s="5"/>
      <c r="SB431" s="5"/>
      <c r="SC431" s="5"/>
      <c r="SD431" s="5"/>
      <c r="SE431" s="5"/>
      <c r="SF431" s="5"/>
      <c r="SG431" s="5"/>
      <c r="SH431" s="5"/>
      <c r="SI431" s="5"/>
      <c r="SJ431" s="5"/>
      <c r="SK431" s="5"/>
      <c r="SL431" s="5"/>
      <c r="SM431" s="5"/>
      <c r="SN431" s="5"/>
      <c r="SO431" s="5"/>
      <c r="SP431" s="5"/>
      <c r="SQ431" s="5"/>
      <c r="SR431" s="5"/>
      <c r="SS431" s="5"/>
      <c r="ST431" s="5"/>
      <c r="SU431" s="5"/>
      <c r="SV431" s="5"/>
      <c r="SW431" s="5"/>
      <c r="SX431" s="5"/>
      <c r="SY431" s="5"/>
      <c r="SZ431" s="5"/>
      <c r="TA431" s="5"/>
      <c r="TB431" s="5"/>
      <c r="TC431" s="5"/>
      <c r="TD431" s="5"/>
      <c r="TE431" s="5"/>
      <c r="TF431" s="5"/>
      <c r="TG431" s="5"/>
      <c r="TH431" s="5"/>
      <c r="TI431" s="5"/>
      <c r="TJ431" s="5"/>
      <c r="TK431" s="5"/>
      <c r="TL431" s="5"/>
      <c r="TM431" s="5"/>
      <c r="TN431" s="5"/>
      <c r="TO431" s="5"/>
      <c r="TP431" s="5"/>
      <c r="TQ431" s="5"/>
      <c r="TR431" s="5"/>
      <c r="TS431" s="5"/>
      <c r="TT431" s="5"/>
      <c r="TU431" s="5"/>
      <c r="TV431" s="5"/>
      <c r="TW431" s="5"/>
      <c r="TX431" s="5"/>
      <c r="TY431" s="5"/>
      <c r="TZ431" s="5"/>
      <c r="UA431" s="5"/>
      <c r="UB431" s="5"/>
      <c r="UC431" s="5"/>
      <c r="UD431" s="5"/>
      <c r="UE431" s="5"/>
      <c r="UF431" s="5"/>
      <c r="UG431" s="5"/>
      <c r="UH431" s="5"/>
      <c r="UI431" s="5"/>
      <c r="UJ431" s="5"/>
      <c r="UK431" s="5"/>
      <c r="UL431" s="5"/>
      <c r="UM431" s="5"/>
      <c r="UN431" s="5"/>
      <c r="UO431" s="5"/>
      <c r="UP431" s="5"/>
      <c r="UQ431" s="5"/>
      <c r="UR431" s="5"/>
      <c r="US431" s="5"/>
      <c r="UT431" s="5"/>
      <c r="UU431" s="5"/>
      <c r="UV431" s="5"/>
      <c r="UW431" s="5"/>
      <c r="UX431" s="5"/>
      <c r="UY431" s="5"/>
      <c r="UZ431" s="5"/>
      <c r="VA431" s="5"/>
      <c r="VB431" s="5"/>
      <c r="VC431" s="5"/>
      <c r="VD431" s="5"/>
      <c r="VE431" s="5"/>
      <c r="VF431" s="5"/>
      <c r="VG431" s="5"/>
      <c r="VH431" s="5"/>
      <c r="VI431" s="5"/>
      <c r="VJ431" s="5"/>
      <c r="VK431" s="5"/>
      <c r="VL431" s="5"/>
      <c r="VM431" s="5"/>
      <c r="VN431" s="5"/>
      <c r="VO431" s="5"/>
      <c r="VP431" s="5"/>
      <c r="VQ431" s="5"/>
      <c r="VR431" s="5"/>
      <c r="VS431" s="5"/>
      <c r="VT431" s="5"/>
      <c r="VU431" s="5"/>
      <c r="VV431" s="5"/>
      <c r="VW431" s="5"/>
      <c r="VX431" s="5"/>
      <c r="VY431" s="5"/>
      <c r="VZ431" s="5"/>
      <c r="WA431" s="5"/>
      <c r="WB431" s="5"/>
      <c r="WC431" s="5"/>
      <c r="WD431" s="5"/>
      <c r="WE431" s="5"/>
      <c r="WF431" s="5"/>
      <c r="WG431" s="5"/>
      <c r="WH431" s="5"/>
      <c r="WI431" s="5"/>
      <c r="WJ431" s="5"/>
      <c r="WK431" s="5"/>
      <c r="WL431" s="5"/>
      <c r="WM431" s="5"/>
      <c r="WN431" s="5"/>
      <c r="WO431" s="5"/>
      <c r="WP431" s="5"/>
      <c r="WQ431" s="5"/>
      <c r="WR431" s="5"/>
      <c r="WS431" s="5"/>
      <c r="WT431" s="5"/>
      <c r="WU431" s="5"/>
      <c r="WV431" s="5"/>
      <c r="WW431" s="5"/>
      <c r="WX431" s="5"/>
      <c r="WY431" s="5"/>
      <c r="WZ431" s="5"/>
      <c r="XA431" s="5"/>
      <c r="XB431" s="5"/>
      <c r="XC431" s="5"/>
      <c r="XD431" s="5"/>
      <c r="XE431" s="5"/>
      <c r="XF431" s="5"/>
      <c r="XG431" s="5"/>
      <c r="XH431" s="5"/>
      <c r="XI431" s="5"/>
      <c r="XJ431" s="5"/>
      <c r="XK431" s="5"/>
      <c r="XL431" s="5"/>
      <c r="XM431" s="5"/>
      <c r="XN431" s="5"/>
      <c r="XO431" s="5"/>
      <c r="XP431" s="5"/>
      <c r="XQ431" s="5"/>
      <c r="XR431" s="5"/>
      <c r="XS431" s="5"/>
      <c r="XT431" s="5"/>
      <c r="XU431" s="5"/>
      <c r="XV431" s="5"/>
      <c r="XW431" s="5"/>
    </row>
    <row r="432" spans="39:647" x14ac:dyDescent="0.45">
      <c r="AM432" s="5"/>
      <c r="AN432" s="5"/>
      <c r="AO432" s="5"/>
      <c r="AP432" s="5"/>
      <c r="AQ432" s="5"/>
      <c r="AR432" s="5"/>
      <c r="AS432" s="5"/>
      <c r="AT432" s="5"/>
      <c r="AU432" s="5"/>
      <c r="AV432" s="5"/>
      <c r="AW432" s="5"/>
      <c r="AX432" s="5"/>
      <c r="AY432" s="5"/>
      <c r="AZ432" s="5"/>
      <c r="BA432" s="5"/>
      <c r="BB432" s="5"/>
      <c r="BC432" s="5"/>
      <c r="BD432" s="5"/>
      <c r="BE432" s="5"/>
      <c r="BF432" s="5"/>
      <c r="BG432" s="5"/>
      <c r="BH432" s="5"/>
      <c r="BI432" s="5"/>
      <c r="BJ432" s="5"/>
      <c r="BK432" s="5"/>
      <c r="BL432" s="5"/>
      <c r="BM432" s="5"/>
      <c r="BN432" s="5"/>
      <c r="BO432" s="5"/>
      <c r="BP432" s="5"/>
      <c r="BQ432" s="5"/>
      <c r="BR432" s="5"/>
      <c r="BS432" s="5"/>
      <c r="BT432" s="5"/>
      <c r="BU432" s="5"/>
      <c r="BV432" s="5"/>
      <c r="BW432" s="5"/>
      <c r="BX432" s="5"/>
      <c r="BY432" s="5"/>
      <c r="BZ432" s="5"/>
      <c r="CA432" s="5"/>
      <c r="CB432" s="5"/>
      <c r="CC432" s="5"/>
      <c r="CD432" s="5"/>
      <c r="CE432" s="5"/>
      <c r="CF432" s="5"/>
      <c r="CG432" s="5"/>
      <c r="CH432" s="5"/>
      <c r="CI432" s="5"/>
      <c r="CJ432" s="5"/>
      <c r="CK432" s="5"/>
      <c r="CL432" s="5"/>
      <c r="CM432" s="5"/>
      <c r="CN432" s="5"/>
      <c r="CO432" s="5"/>
      <c r="CP432" s="5"/>
      <c r="CQ432" s="5"/>
      <c r="CR432" s="5"/>
      <c r="CS432" s="5"/>
      <c r="CT432" s="5"/>
      <c r="CU432" s="5"/>
      <c r="CV432" s="5"/>
      <c r="CW432" s="5"/>
      <c r="CX432" s="5"/>
      <c r="CY432" s="5"/>
      <c r="CZ432" s="5"/>
      <c r="DA432" s="5"/>
      <c r="DB432" s="5"/>
      <c r="DC432" s="5"/>
      <c r="DD432" s="5"/>
      <c r="DE432" s="5"/>
      <c r="DF432" s="5"/>
      <c r="DG432" s="5"/>
      <c r="DH432" s="5"/>
      <c r="DI432" s="5"/>
      <c r="DJ432" s="5"/>
      <c r="DK432" s="5"/>
      <c r="DL432" s="5"/>
      <c r="DM432" s="5"/>
      <c r="DN432" s="5"/>
      <c r="DO432" s="5"/>
      <c r="DP432" s="5"/>
      <c r="DQ432" s="5"/>
      <c r="DR432" s="5"/>
      <c r="DS432" s="5"/>
      <c r="DT432" s="5"/>
      <c r="DU432" s="5"/>
      <c r="DV432" s="5"/>
      <c r="DW432" s="5"/>
      <c r="DX432" s="5"/>
      <c r="DY432" s="5"/>
      <c r="DZ432" s="5"/>
      <c r="EA432" s="5"/>
      <c r="EB432" s="5"/>
      <c r="EC432" s="5"/>
      <c r="ED432" s="5"/>
      <c r="EE432" s="5"/>
      <c r="EF432" s="5"/>
      <c r="EG432" s="5"/>
      <c r="EH432" s="5"/>
      <c r="EI432" s="5"/>
      <c r="EJ432" s="5"/>
      <c r="EK432" s="5"/>
      <c r="EL432" s="5"/>
      <c r="EM432" s="5"/>
      <c r="EN432" s="5"/>
      <c r="EO432" s="5"/>
      <c r="EP432" s="5"/>
      <c r="EQ432" s="5"/>
      <c r="ER432" s="5"/>
      <c r="ES432" s="5"/>
      <c r="ET432" s="5"/>
      <c r="EU432" s="5"/>
      <c r="EV432" s="5"/>
      <c r="EW432" s="5"/>
      <c r="EX432" s="5"/>
      <c r="EY432" s="5"/>
      <c r="EZ432" s="5"/>
      <c r="FA432" s="5"/>
      <c r="FB432" s="5"/>
      <c r="FC432" s="5"/>
      <c r="FD432" s="5"/>
      <c r="FE432" s="5"/>
      <c r="FF432" s="5"/>
      <c r="FG432" s="5"/>
      <c r="FH432" s="5"/>
      <c r="FI432" s="5"/>
      <c r="FJ432" s="5"/>
      <c r="FK432" s="5"/>
      <c r="FL432" s="5"/>
      <c r="FM432" s="5"/>
      <c r="FN432" s="5"/>
      <c r="FO432" s="5"/>
      <c r="FP432" s="5"/>
      <c r="FQ432" s="5"/>
      <c r="FR432" s="5"/>
      <c r="FS432" s="5"/>
      <c r="FT432" s="5"/>
      <c r="FU432" s="5"/>
      <c r="FV432" s="5"/>
      <c r="FW432" s="5"/>
      <c r="FX432" s="5"/>
      <c r="FY432" s="5"/>
      <c r="FZ432" s="5"/>
      <c r="GA432" s="5"/>
      <c r="GB432" s="5"/>
      <c r="GC432" s="5"/>
      <c r="GD432" s="5"/>
      <c r="GE432" s="5"/>
      <c r="GF432" s="5"/>
      <c r="GG432" s="5"/>
      <c r="GH432" s="5"/>
      <c r="GI432" s="5"/>
      <c r="GJ432" s="5"/>
      <c r="GK432" s="5"/>
      <c r="GL432" s="5"/>
      <c r="GM432" s="5"/>
      <c r="GN432" s="5"/>
      <c r="GO432" s="5"/>
      <c r="GP432" s="5"/>
      <c r="GQ432" s="5"/>
      <c r="GR432" s="5"/>
      <c r="GS432" s="5"/>
      <c r="GT432" s="5"/>
      <c r="GU432" s="5"/>
      <c r="GV432" s="5"/>
      <c r="GW432" s="5"/>
      <c r="GX432" s="5"/>
      <c r="GY432" s="5"/>
      <c r="GZ432" s="5"/>
      <c r="HA432" s="5"/>
      <c r="HB432" s="5"/>
      <c r="HC432" s="5"/>
      <c r="HD432" s="5"/>
      <c r="HE432" s="5"/>
      <c r="HF432" s="5"/>
      <c r="HG432" s="5"/>
      <c r="HH432" s="5"/>
      <c r="HI432" s="5"/>
      <c r="HJ432" s="5"/>
      <c r="HK432" s="5"/>
      <c r="HL432" s="5"/>
      <c r="HM432" s="5"/>
      <c r="HN432" s="5"/>
      <c r="HO432" s="5"/>
      <c r="HP432" s="5"/>
      <c r="HQ432" s="5"/>
      <c r="HR432" s="5"/>
      <c r="HS432" s="5"/>
      <c r="HT432" s="5"/>
      <c r="HU432" s="5"/>
      <c r="HV432" s="5"/>
      <c r="HW432" s="5"/>
      <c r="HX432" s="5"/>
      <c r="HY432" s="5"/>
      <c r="HZ432" s="5"/>
      <c r="IA432" s="5"/>
      <c r="IB432" s="5"/>
      <c r="IC432" s="5"/>
      <c r="ID432" s="5"/>
      <c r="IE432" s="5"/>
      <c r="IF432" s="5"/>
      <c r="IG432" s="5"/>
      <c r="IH432" s="5"/>
      <c r="II432" s="5"/>
      <c r="IJ432" s="5"/>
      <c r="IK432" s="5"/>
      <c r="IL432" s="5"/>
      <c r="IM432" s="5"/>
      <c r="IN432" s="5"/>
      <c r="IO432" s="5"/>
      <c r="IP432" s="5"/>
      <c r="IQ432" s="5"/>
      <c r="IR432" s="5"/>
      <c r="IS432" s="5"/>
      <c r="IT432" s="5"/>
      <c r="IU432" s="5"/>
      <c r="IV432" s="5"/>
      <c r="IW432" s="5"/>
      <c r="IX432" s="5"/>
      <c r="IY432" s="5"/>
      <c r="IZ432" s="5"/>
      <c r="JA432" s="5"/>
      <c r="JB432" s="5"/>
      <c r="JC432" s="5"/>
      <c r="JD432" s="5"/>
      <c r="JE432" s="5"/>
      <c r="JF432" s="5"/>
      <c r="JG432" s="5"/>
      <c r="JH432" s="5"/>
      <c r="JI432" s="5"/>
      <c r="JJ432" s="5"/>
      <c r="JK432" s="5"/>
      <c r="JL432" s="5"/>
      <c r="JM432" s="5"/>
      <c r="JN432" s="5"/>
      <c r="JO432" s="5"/>
      <c r="JP432" s="5"/>
      <c r="JQ432" s="5"/>
      <c r="JR432" s="5"/>
      <c r="JS432" s="5"/>
      <c r="JT432" s="5"/>
      <c r="JU432" s="5"/>
      <c r="JV432" s="5"/>
      <c r="JW432" s="5"/>
      <c r="JX432" s="5"/>
      <c r="JY432" s="5"/>
      <c r="JZ432" s="5"/>
      <c r="KA432" s="5"/>
      <c r="KB432" s="5"/>
      <c r="KC432" s="5"/>
      <c r="KD432" s="5"/>
      <c r="KE432" s="5"/>
      <c r="KF432" s="5"/>
      <c r="KG432" s="5"/>
      <c r="KH432" s="5"/>
      <c r="KI432" s="5"/>
      <c r="KJ432" s="5"/>
      <c r="KK432" s="5"/>
      <c r="KL432" s="5"/>
      <c r="KM432" s="5"/>
      <c r="KN432" s="5"/>
      <c r="KO432" s="5"/>
      <c r="KP432" s="5"/>
      <c r="KQ432" s="5"/>
      <c r="KR432" s="5"/>
      <c r="KS432" s="5"/>
      <c r="KT432" s="5"/>
      <c r="KU432" s="5"/>
      <c r="KV432" s="5"/>
      <c r="KW432" s="5"/>
      <c r="KX432" s="5"/>
      <c r="KY432" s="5"/>
      <c r="KZ432" s="5"/>
      <c r="LA432" s="5"/>
      <c r="LB432" s="5"/>
      <c r="LC432" s="5"/>
      <c r="LD432" s="5"/>
      <c r="LE432" s="5"/>
      <c r="LF432" s="5"/>
      <c r="LG432" s="5"/>
      <c r="LH432" s="5"/>
      <c r="LI432" s="5"/>
      <c r="LJ432" s="5"/>
      <c r="LK432" s="5"/>
      <c r="LL432" s="5"/>
      <c r="LM432" s="5"/>
      <c r="LN432" s="5"/>
      <c r="LO432" s="5"/>
      <c r="LP432" s="5"/>
      <c r="LQ432" s="5"/>
      <c r="LR432" s="5"/>
      <c r="LS432" s="5"/>
      <c r="LT432" s="5"/>
      <c r="LU432" s="5"/>
      <c r="LV432" s="5"/>
      <c r="LW432" s="5"/>
      <c r="LX432" s="5"/>
      <c r="LY432" s="5"/>
      <c r="LZ432" s="5"/>
      <c r="MA432" s="5"/>
      <c r="MB432" s="5"/>
      <c r="MC432" s="5"/>
      <c r="MD432" s="5"/>
      <c r="ME432" s="5"/>
      <c r="MF432" s="5"/>
      <c r="MG432" s="5"/>
      <c r="MH432" s="5"/>
      <c r="MI432" s="5"/>
      <c r="MJ432" s="5"/>
      <c r="MK432" s="5"/>
      <c r="ML432" s="5"/>
      <c r="MM432" s="5"/>
      <c r="MN432" s="5"/>
      <c r="MO432" s="5"/>
      <c r="MP432" s="5"/>
      <c r="MQ432" s="5"/>
      <c r="MR432" s="5"/>
      <c r="MS432" s="5"/>
      <c r="MT432" s="5"/>
      <c r="MU432" s="5"/>
      <c r="MV432" s="5"/>
      <c r="MW432" s="5"/>
      <c r="MX432" s="5"/>
      <c r="MY432" s="5"/>
      <c r="MZ432" s="5"/>
      <c r="NA432" s="5"/>
      <c r="NB432" s="5"/>
      <c r="NC432" s="5"/>
      <c r="ND432" s="5"/>
      <c r="NE432" s="5"/>
      <c r="NF432" s="5"/>
      <c r="NG432" s="5"/>
      <c r="NH432" s="5"/>
      <c r="NI432" s="5"/>
      <c r="NJ432" s="5"/>
      <c r="NK432" s="5"/>
      <c r="NL432" s="5"/>
      <c r="NM432" s="5"/>
      <c r="NN432" s="5"/>
      <c r="NO432" s="5"/>
      <c r="NP432" s="5"/>
      <c r="NQ432" s="5"/>
      <c r="NR432" s="5"/>
      <c r="NS432" s="5"/>
      <c r="NT432" s="5"/>
      <c r="NU432" s="5"/>
      <c r="NV432" s="5"/>
      <c r="NW432" s="5"/>
      <c r="NX432" s="5"/>
      <c r="NY432" s="5"/>
      <c r="NZ432" s="5"/>
      <c r="OA432" s="5"/>
      <c r="OB432" s="5"/>
      <c r="OC432" s="5"/>
      <c r="OD432" s="5"/>
      <c r="OE432" s="5"/>
      <c r="OF432" s="5"/>
      <c r="OG432" s="5"/>
      <c r="OH432" s="5"/>
      <c r="OI432" s="5"/>
      <c r="OJ432" s="5"/>
      <c r="OK432" s="5"/>
      <c r="OL432" s="5"/>
      <c r="OM432" s="5"/>
      <c r="ON432" s="5"/>
      <c r="OO432" s="5"/>
      <c r="OP432" s="5"/>
      <c r="OQ432" s="5"/>
      <c r="OR432" s="5"/>
      <c r="OS432" s="5"/>
      <c r="OT432" s="5"/>
      <c r="OU432" s="5"/>
      <c r="OV432" s="5"/>
      <c r="OW432" s="5"/>
      <c r="OX432" s="5"/>
      <c r="OY432" s="5"/>
      <c r="OZ432" s="5"/>
      <c r="PA432" s="5"/>
      <c r="PB432" s="5"/>
      <c r="PC432" s="5"/>
      <c r="PD432" s="5"/>
      <c r="PE432" s="5"/>
      <c r="PF432" s="5"/>
      <c r="PG432" s="5"/>
      <c r="PH432" s="5"/>
      <c r="PI432" s="5"/>
      <c r="PJ432" s="5"/>
      <c r="PK432" s="5"/>
      <c r="PL432" s="5"/>
      <c r="PM432" s="5"/>
      <c r="PN432" s="5"/>
      <c r="PO432" s="5"/>
      <c r="PP432" s="5"/>
      <c r="PQ432" s="5"/>
      <c r="PR432" s="5"/>
      <c r="PS432" s="5"/>
      <c r="PT432" s="5"/>
      <c r="PU432" s="5"/>
      <c r="PV432" s="5"/>
      <c r="PW432" s="5"/>
      <c r="PX432" s="5"/>
      <c r="PY432" s="5"/>
      <c r="PZ432" s="5"/>
      <c r="QA432" s="5"/>
      <c r="QB432" s="5"/>
      <c r="QC432" s="5"/>
      <c r="QD432" s="5"/>
      <c r="QE432" s="5"/>
      <c r="QF432" s="5"/>
      <c r="QG432" s="5"/>
      <c r="QH432" s="5"/>
      <c r="QI432" s="5"/>
      <c r="QJ432" s="5"/>
      <c r="QK432" s="5"/>
      <c r="QL432" s="5"/>
      <c r="QM432" s="5"/>
      <c r="QN432" s="5"/>
      <c r="QO432" s="5"/>
      <c r="QP432" s="5"/>
      <c r="QQ432" s="5"/>
      <c r="QR432" s="5"/>
      <c r="QS432" s="5"/>
      <c r="QT432" s="5"/>
      <c r="QU432" s="5"/>
      <c r="QV432" s="5"/>
      <c r="QW432" s="5"/>
      <c r="QX432" s="5"/>
      <c r="QY432" s="5"/>
      <c r="QZ432" s="5"/>
      <c r="RA432" s="5"/>
      <c r="RB432" s="5"/>
      <c r="RC432" s="5"/>
      <c r="RD432" s="5"/>
      <c r="RE432" s="5"/>
      <c r="RF432" s="5"/>
      <c r="RG432" s="5"/>
      <c r="RH432" s="5"/>
      <c r="RI432" s="5"/>
      <c r="RJ432" s="5"/>
      <c r="RK432" s="5"/>
      <c r="RL432" s="5"/>
      <c r="RM432" s="5"/>
      <c r="RN432" s="5"/>
      <c r="RO432" s="5"/>
      <c r="RP432" s="5"/>
      <c r="RQ432" s="5"/>
      <c r="RR432" s="5"/>
      <c r="RS432" s="5"/>
      <c r="RT432" s="5"/>
      <c r="RU432" s="5"/>
      <c r="RV432" s="5"/>
      <c r="RW432" s="5"/>
      <c r="RX432" s="5"/>
      <c r="RY432" s="5"/>
      <c r="RZ432" s="5"/>
      <c r="SA432" s="5"/>
      <c r="SB432" s="5"/>
      <c r="SC432" s="5"/>
      <c r="SD432" s="5"/>
      <c r="SE432" s="5"/>
      <c r="SF432" s="5"/>
      <c r="SG432" s="5"/>
      <c r="SH432" s="5"/>
      <c r="SI432" s="5"/>
      <c r="SJ432" s="5"/>
      <c r="SK432" s="5"/>
      <c r="SL432" s="5"/>
      <c r="SM432" s="5"/>
      <c r="SN432" s="5"/>
      <c r="SO432" s="5"/>
      <c r="SP432" s="5"/>
      <c r="SQ432" s="5"/>
      <c r="SR432" s="5"/>
      <c r="SS432" s="5"/>
      <c r="ST432" s="5"/>
      <c r="SU432" s="5"/>
      <c r="SV432" s="5"/>
      <c r="SW432" s="5"/>
      <c r="SX432" s="5"/>
      <c r="SY432" s="5"/>
      <c r="SZ432" s="5"/>
      <c r="TA432" s="5"/>
      <c r="TB432" s="5"/>
      <c r="TC432" s="5"/>
      <c r="TD432" s="5"/>
      <c r="TE432" s="5"/>
      <c r="TF432" s="5"/>
      <c r="TG432" s="5"/>
      <c r="TH432" s="5"/>
      <c r="TI432" s="5"/>
      <c r="TJ432" s="5"/>
      <c r="TK432" s="5"/>
      <c r="TL432" s="5"/>
      <c r="TM432" s="5"/>
      <c r="TN432" s="5"/>
      <c r="TO432" s="5"/>
      <c r="TP432" s="5"/>
      <c r="TQ432" s="5"/>
      <c r="TR432" s="5"/>
      <c r="TS432" s="5"/>
      <c r="TT432" s="5"/>
      <c r="TU432" s="5"/>
      <c r="TV432" s="5"/>
      <c r="TW432" s="5"/>
      <c r="TX432" s="5"/>
      <c r="TY432" s="5"/>
      <c r="TZ432" s="5"/>
      <c r="UA432" s="5"/>
      <c r="UB432" s="5"/>
      <c r="UC432" s="5"/>
      <c r="UD432" s="5"/>
      <c r="UE432" s="5"/>
      <c r="UF432" s="5"/>
      <c r="UG432" s="5"/>
      <c r="UH432" s="5"/>
      <c r="UI432" s="5"/>
      <c r="UJ432" s="5"/>
      <c r="UK432" s="5"/>
      <c r="UL432" s="5"/>
      <c r="UM432" s="5"/>
      <c r="UN432" s="5"/>
      <c r="UO432" s="5"/>
      <c r="UP432" s="5"/>
      <c r="UQ432" s="5"/>
      <c r="UR432" s="5"/>
      <c r="US432" s="5"/>
      <c r="UT432" s="5"/>
      <c r="UU432" s="5"/>
      <c r="UV432" s="5"/>
      <c r="UW432" s="5"/>
      <c r="UX432" s="5"/>
      <c r="UY432" s="5"/>
      <c r="UZ432" s="5"/>
      <c r="VA432" s="5"/>
      <c r="VB432" s="5"/>
      <c r="VC432" s="5"/>
      <c r="VD432" s="5"/>
      <c r="VE432" s="5"/>
      <c r="VF432" s="5"/>
      <c r="VG432" s="5"/>
      <c r="VH432" s="5"/>
      <c r="VI432" s="5"/>
      <c r="VJ432" s="5"/>
      <c r="VK432" s="5"/>
      <c r="VL432" s="5"/>
      <c r="VM432" s="5"/>
      <c r="VN432" s="5"/>
      <c r="VO432" s="5"/>
      <c r="VP432" s="5"/>
      <c r="VQ432" s="5"/>
      <c r="VR432" s="5"/>
      <c r="VS432" s="5"/>
      <c r="VT432" s="5"/>
      <c r="VU432" s="5"/>
      <c r="VV432" s="5"/>
      <c r="VW432" s="5"/>
      <c r="VX432" s="5"/>
      <c r="VY432" s="5"/>
      <c r="VZ432" s="5"/>
      <c r="WA432" s="5"/>
      <c r="WB432" s="5"/>
      <c r="WC432" s="5"/>
      <c r="WD432" s="5"/>
      <c r="WE432" s="5"/>
      <c r="WF432" s="5"/>
      <c r="WG432" s="5"/>
      <c r="WH432" s="5"/>
      <c r="WI432" s="5"/>
      <c r="WJ432" s="5"/>
      <c r="WK432" s="5"/>
      <c r="WL432" s="5"/>
      <c r="WM432" s="5"/>
      <c r="WN432" s="5"/>
      <c r="WO432" s="5"/>
      <c r="WP432" s="5"/>
      <c r="WQ432" s="5"/>
      <c r="WR432" s="5"/>
      <c r="WS432" s="5"/>
      <c r="WT432" s="5"/>
      <c r="WU432" s="5"/>
      <c r="WV432" s="5"/>
      <c r="WW432" s="5"/>
      <c r="WX432" s="5"/>
      <c r="WY432" s="5"/>
      <c r="WZ432" s="5"/>
      <c r="XA432" s="5"/>
      <c r="XB432" s="5"/>
      <c r="XC432" s="5"/>
      <c r="XD432" s="5"/>
      <c r="XE432" s="5"/>
      <c r="XF432" s="5"/>
      <c r="XG432" s="5"/>
      <c r="XH432" s="5"/>
      <c r="XI432" s="5"/>
      <c r="XJ432" s="5"/>
      <c r="XK432" s="5"/>
      <c r="XL432" s="5"/>
      <c r="XM432" s="5"/>
      <c r="XN432" s="5"/>
      <c r="XO432" s="5"/>
      <c r="XP432" s="5"/>
      <c r="XQ432" s="5"/>
      <c r="XR432" s="5"/>
      <c r="XS432" s="5"/>
      <c r="XT432" s="5"/>
      <c r="XU432" s="5"/>
      <c r="XV432" s="5"/>
      <c r="XW432" s="5"/>
    </row>
    <row r="433" spans="39:647" x14ac:dyDescent="0.45">
      <c r="AM433" s="5"/>
      <c r="AN433" s="5"/>
      <c r="AO433" s="5"/>
      <c r="AP433" s="5"/>
      <c r="AQ433" s="5"/>
      <c r="AR433" s="5"/>
      <c r="AS433" s="5"/>
      <c r="AT433" s="5"/>
      <c r="AU433" s="5"/>
      <c r="AV433" s="5"/>
      <c r="AW433" s="5"/>
      <c r="AX433" s="5"/>
      <c r="AY433" s="5"/>
      <c r="AZ433" s="5"/>
      <c r="BA433" s="5"/>
      <c r="BB433" s="5"/>
      <c r="BC433" s="5"/>
      <c r="BD433" s="5"/>
      <c r="BE433" s="5"/>
      <c r="BF433" s="5"/>
      <c r="BG433" s="5"/>
      <c r="BH433" s="5"/>
      <c r="BI433" s="5"/>
      <c r="BJ433" s="5"/>
      <c r="BK433" s="5"/>
      <c r="BL433" s="5"/>
      <c r="BM433" s="5"/>
      <c r="BN433" s="5"/>
      <c r="BO433" s="5"/>
      <c r="BP433" s="5"/>
      <c r="BQ433" s="5"/>
      <c r="BR433" s="5"/>
      <c r="BS433" s="5"/>
      <c r="BT433" s="5"/>
      <c r="BU433" s="5"/>
      <c r="BV433" s="5"/>
      <c r="BW433" s="5"/>
      <c r="BX433" s="5"/>
      <c r="BY433" s="5"/>
      <c r="BZ433" s="5"/>
      <c r="CA433" s="5"/>
      <c r="CB433" s="5"/>
      <c r="CC433" s="5"/>
      <c r="CD433" s="5"/>
      <c r="CE433" s="5"/>
      <c r="CF433" s="5"/>
      <c r="CG433" s="5"/>
      <c r="CH433" s="5"/>
      <c r="CI433" s="5"/>
      <c r="CJ433" s="5"/>
      <c r="CK433" s="5"/>
      <c r="CL433" s="5"/>
      <c r="CM433" s="5"/>
      <c r="CN433" s="5"/>
      <c r="CO433" s="5"/>
      <c r="CP433" s="5"/>
      <c r="CQ433" s="5"/>
      <c r="CR433" s="5"/>
      <c r="CS433" s="5"/>
      <c r="CT433" s="5"/>
      <c r="CU433" s="5"/>
      <c r="CV433" s="5"/>
      <c r="CW433" s="5"/>
      <c r="CX433" s="5"/>
      <c r="CY433" s="5"/>
      <c r="CZ433" s="5"/>
      <c r="DA433" s="5"/>
      <c r="DB433" s="5"/>
      <c r="DC433" s="5"/>
      <c r="DD433" s="5"/>
      <c r="DE433" s="5"/>
      <c r="DF433" s="5"/>
      <c r="DG433" s="5"/>
      <c r="DH433" s="5"/>
      <c r="DI433" s="5"/>
      <c r="DJ433" s="5"/>
      <c r="DK433" s="5"/>
      <c r="DL433" s="5"/>
      <c r="DM433" s="5"/>
      <c r="DN433" s="5"/>
      <c r="DO433" s="5"/>
      <c r="DP433" s="5"/>
      <c r="DQ433" s="5"/>
      <c r="DR433" s="5"/>
      <c r="DS433" s="5"/>
      <c r="DT433" s="5"/>
      <c r="DU433" s="5"/>
      <c r="DV433" s="5"/>
      <c r="DW433" s="5"/>
      <c r="DX433" s="5"/>
      <c r="DY433" s="5"/>
      <c r="DZ433" s="5"/>
      <c r="EA433" s="5"/>
      <c r="EB433" s="5"/>
      <c r="EC433" s="5"/>
      <c r="ED433" s="5"/>
      <c r="EE433" s="5"/>
      <c r="EF433" s="5"/>
      <c r="EG433" s="5"/>
      <c r="EH433" s="5"/>
      <c r="EI433" s="5"/>
      <c r="EJ433" s="5"/>
      <c r="EK433" s="5"/>
      <c r="EL433" s="5"/>
      <c r="EM433" s="5"/>
      <c r="EN433" s="5"/>
      <c r="EO433" s="5"/>
      <c r="EP433" s="5"/>
      <c r="EQ433" s="5"/>
      <c r="ER433" s="5"/>
      <c r="ES433" s="5"/>
      <c r="ET433" s="5"/>
      <c r="EU433" s="5"/>
      <c r="EV433" s="5"/>
      <c r="EW433" s="5"/>
      <c r="EX433" s="5"/>
      <c r="EY433" s="5"/>
      <c r="EZ433" s="5"/>
      <c r="FA433" s="5"/>
      <c r="FB433" s="5"/>
      <c r="FC433" s="5"/>
      <c r="FD433" s="5"/>
      <c r="FE433" s="5"/>
      <c r="FF433" s="5"/>
      <c r="FG433" s="5"/>
      <c r="FH433" s="5"/>
      <c r="FI433" s="5"/>
      <c r="FJ433" s="5"/>
      <c r="FK433" s="5"/>
      <c r="FL433" s="5"/>
      <c r="FM433" s="5"/>
      <c r="FN433" s="5"/>
      <c r="FO433" s="5"/>
      <c r="FP433" s="5"/>
      <c r="FQ433" s="5"/>
      <c r="FR433" s="5"/>
      <c r="FS433" s="5"/>
      <c r="FT433" s="5"/>
      <c r="FU433" s="5"/>
      <c r="FV433" s="5"/>
      <c r="FW433" s="5"/>
      <c r="FX433" s="5"/>
      <c r="FY433" s="5"/>
      <c r="FZ433" s="5"/>
      <c r="GA433" s="5"/>
      <c r="GB433" s="5"/>
      <c r="GC433" s="5"/>
      <c r="GD433" s="5"/>
      <c r="GE433" s="5"/>
      <c r="GF433" s="5"/>
      <c r="GG433" s="5"/>
      <c r="GH433" s="5"/>
      <c r="GI433" s="5"/>
      <c r="GJ433" s="5"/>
      <c r="GK433" s="5"/>
      <c r="GL433" s="5"/>
      <c r="GM433" s="5"/>
      <c r="GN433" s="5"/>
      <c r="GO433" s="5"/>
      <c r="GP433" s="5"/>
      <c r="GQ433" s="5"/>
      <c r="GR433" s="5"/>
      <c r="GS433" s="5"/>
      <c r="GT433" s="5"/>
      <c r="GU433" s="5"/>
      <c r="GV433" s="5"/>
      <c r="GW433" s="5"/>
      <c r="GX433" s="5"/>
      <c r="GY433" s="5"/>
      <c r="GZ433" s="5"/>
      <c r="HA433" s="5"/>
      <c r="HB433" s="5"/>
      <c r="HC433" s="5"/>
      <c r="HD433" s="5"/>
      <c r="HE433" s="5"/>
      <c r="HF433" s="5"/>
      <c r="HG433" s="5"/>
      <c r="HH433" s="5"/>
      <c r="HI433" s="5"/>
      <c r="HJ433" s="5"/>
      <c r="HK433" s="5"/>
      <c r="HL433" s="5"/>
      <c r="HM433" s="5"/>
      <c r="HN433" s="5"/>
      <c r="HO433" s="5"/>
      <c r="HP433" s="5"/>
      <c r="HQ433" s="5"/>
      <c r="HR433" s="5"/>
      <c r="HS433" s="5"/>
      <c r="HT433" s="5"/>
      <c r="HU433" s="5"/>
      <c r="HV433" s="5"/>
      <c r="HW433" s="5"/>
      <c r="HX433" s="5"/>
      <c r="HY433" s="5"/>
      <c r="HZ433" s="5"/>
      <c r="IA433" s="5"/>
      <c r="IB433" s="5"/>
      <c r="IC433" s="5"/>
      <c r="ID433" s="5"/>
      <c r="IE433" s="5"/>
      <c r="IF433" s="5"/>
      <c r="IG433" s="5"/>
      <c r="IH433" s="5"/>
      <c r="II433" s="5"/>
      <c r="IJ433" s="5"/>
      <c r="IK433" s="5"/>
      <c r="IL433" s="5"/>
      <c r="IM433" s="5"/>
      <c r="IN433" s="5"/>
      <c r="IO433" s="5"/>
      <c r="IP433" s="5"/>
      <c r="IQ433" s="5"/>
      <c r="IR433" s="5"/>
      <c r="IS433" s="5"/>
      <c r="IT433" s="5"/>
      <c r="IU433" s="5"/>
      <c r="IV433" s="5"/>
      <c r="IW433" s="5"/>
      <c r="IX433" s="5"/>
      <c r="IY433" s="5"/>
      <c r="IZ433" s="5"/>
      <c r="JA433" s="5"/>
      <c r="JB433" s="5"/>
      <c r="JC433" s="5"/>
      <c r="JD433" s="5"/>
      <c r="JE433" s="5"/>
      <c r="JF433" s="5"/>
      <c r="JG433" s="5"/>
      <c r="JH433" s="5"/>
      <c r="JI433" s="5"/>
      <c r="JJ433" s="5"/>
      <c r="JK433" s="5"/>
      <c r="JL433" s="5"/>
      <c r="JM433" s="5"/>
      <c r="JN433" s="5"/>
      <c r="JO433" s="5"/>
      <c r="JP433" s="5"/>
      <c r="JQ433" s="5"/>
      <c r="JR433" s="5"/>
      <c r="JS433" s="5"/>
      <c r="JT433" s="5"/>
      <c r="JU433" s="5"/>
      <c r="JV433" s="5"/>
      <c r="JW433" s="5"/>
      <c r="JX433" s="5"/>
      <c r="JY433" s="5"/>
      <c r="JZ433" s="5"/>
      <c r="KA433" s="5"/>
      <c r="KB433" s="5"/>
      <c r="KC433" s="5"/>
      <c r="KD433" s="5"/>
      <c r="KE433" s="5"/>
      <c r="KF433" s="5"/>
      <c r="KG433" s="5"/>
      <c r="KH433" s="5"/>
      <c r="KI433" s="5"/>
      <c r="KJ433" s="5"/>
      <c r="KK433" s="5"/>
      <c r="KL433" s="5"/>
      <c r="KM433" s="5"/>
      <c r="KN433" s="5"/>
      <c r="KO433" s="5"/>
      <c r="KP433" s="5"/>
      <c r="KQ433" s="5"/>
      <c r="KR433" s="5"/>
      <c r="KS433" s="5"/>
      <c r="KT433" s="5"/>
      <c r="KU433" s="5"/>
      <c r="KV433" s="5"/>
      <c r="KW433" s="5"/>
      <c r="KX433" s="5"/>
      <c r="KY433" s="5"/>
      <c r="KZ433" s="5"/>
      <c r="LA433" s="5"/>
      <c r="LB433" s="5"/>
      <c r="LC433" s="5"/>
      <c r="LD433" s="5"/>
      <c r="LE433" s="5"/>
      <c r="LF433" s="5"/>
      <c r="LG433" s="5"/>
      <c r="LH433" s="5"/>
      <c r="LI433" s="5"/>
      <c r="LJ433" s="5"/>
      <c r="LK433" s="5"/>
      <c r="LL433" s="5"/>
      <c r="LM433" s="5"/>
      <c r="LN433" s="5"/>
      <c r="LO433" s="5"/>
      <c r="LP433" s="5"/>
      <c r="LQ433" s="5"/>
      <c r="LR433" s="5"/>
      <c r="LS433" s="5"/>
      <c r="LT433" s="5"/>
      <c r="LU433" s="5"/>
      <c r="LV433" s="5"/>
      <c r="LW433" s="5"/>
      <c r="LX433" s="5"/>
      <c r="LY433" s="5"/>
      <c r="LZ433" s="5"/>
      <c r="MA433" s="5"/>
      <c r="MB433" s="5"/>
      <c r="MC433" s="5"/>
      <c r="MD433" s="5"/>
      <c r="ME433" s="5"/>
      <c r="MF433" s="5"/>
      <c r="MG433" s="5"/>
      <c r="MH433" s="5"/>
      <c r="MI433" s="5"/>
      <c r="MJ433" s="5"/>
      <c r="MK433" s="5"/>
      <c r="ML433" s="5"/>
      <c r="MM433" s="5"/>
      <c r="MN433" s="5"/>
      <c r="MO433" s="5"/>
      <c r="MP433" s="5"/>
      <c r="MQ433" s="5"/>
      <c r="MR433" s="5"/>
      <c r="MS433" s="5"/>
      <c r="MT433" s="5"/>
      <c r="MU433" s="5"/>
      <c r="MV433" s="5"/>
      <c r="MW433" s="5"/>
      <c r="MX433" s="5"/>
      <c r="MY433" s="5"/>
      <c r="MZ433" s="5"/>
      <c r="NA433" s="5"/>
      <c r="NB433" s="5"/>
      <c r="NC433" s="5"/>
      <c r="ND433" s="5"/>
      <c r="NE433" s="5"/>
      <c r="NF433" s="5"/>
      <c r="NG433" s="5"/>
      <c r="NH433" s="5"/>
      <c r="NI433" s="5"/>
      <c r="NJ433" s="5"/>
      <c r="NK433" s="5"/>
      <c r="NL433" s="5"/>
      <c r="NM433" s="5"/>
      <c r="NN433" s="5"/>
      <c r="NO433" s="5"/>
      <c r="NP433" s="5"/>
      <c r="NQ433" s="5"/>
      <c r="NR433" s="5"/>
      <c r="NS433" s="5"/>
      <c r="NT433" s="5"/>
      <c r="NU433" s="5"/>
      <c r="NV433" s="5"/>
      <c r="NW433" s="5"/>
      <c r="NX433" s="5"/>
      <c r="NY433" s="5"/>
      <c r="NZ433" s="5"/>
      <c r="OA433" s="5"/>
      <c r="OB433" s="5"/>
      <c r="OC433" s="5"/>
      <c r="OD433" s="5"/>
      <c r="OE433" s="5"/>
      <c r="OF433" s="5"/>
      <c r="OG433" s="5"/>
      <c r="OH433" s="5"/>
      <c r="OI433" s="5"/>
      <c r="OJ433" s="5"/>
      <c r="OK433" s="5"/>
      <c r="OL433" s="5"/>
      <c r="OM433" s="5"/>
      <c r="ON433" s="5"/>
      <c r="OO433" s="5"/>
      <c r="OP433" s="5"/>
      <c r="OQ433" s="5"/>
      <c r="OR433" s="5"/>
      <c r="OS433" s="5"/>
      <c r="OT433" s="5"/>
      <c r="OU433" s="5"/>
      <c r="OV433" s="5"/>
      <c r="OW433" s="5"/>
      <c r="OX433" s="5"/>
      <c r="OY433" s="5"/>
      <c r="OZ433" s="5"/>
      <c r="PA433" s="5"/>
      <c r="PB433" s="5"/>
      <c r="PC433" s="5"/>
      <c r="PD433" s="5"/>
      <c r="PE433" s="5"/>
      <c r="PF433" s="5"/>
      <c r="PG433" s="5"/>
      <c r="PH433" s="5"/>
      <c r="PI433" s="5"/>
      <c r="PJ433" s="5"/>
      <c r="PK433" s="5"/>
      <c r="PL433" s="5"/>
      <c r="PM433" s="5"/>
      <c r="PN433" s="5"/>
      <c r="PO433" s="5"/>
      <c r="PP433" s="5"/>
      <c r="PQ433" s="5"/>
      <c r="PR433" s="5"/>
      <c r="PS433" s="5"/>
      <c r="PT433" s="5"/>
      <c r="PU433" s="5"/>
      <c r="PV433" s="5"/>
      <c r="PW433" s="5"/>
      <c r="PX433" s="5"/>
      <c r="PY433" s="5"/>
      <c r="PZ433" s="5"/>
      <c r="QA433" s="5"/>
      <c r="QB433" s="5"/>
      <c r="QC433" s="5"/>
      <c r="QD433" s="5"/>
      <c r="QE433" s="5"/>
      <c r="QF433" s="5"/>
      <c r="QG433" s="5"/>
      <c r="QH433" s="5"/>
      <c r="QI433" s="5"/>
      <c r="QJ433" s="5"/>
      <c r="QK433" s="5"/>
      <c r="QL433" s="5"/>
      <c r="QM433" s="5"/>
      <c r="QN433" s="5"/>
      <c r="QO433" s="5"/>
      <c r="QP433" s="5"/>
      <c r="QQ433" s="5"/>
      <c r="QR433" s="5"/>
      <c r="QS433" s="5"/>
      <c r="QT433" s="5"/>
      <c r="QU433" s="5"/>
      <c r="QV433" s="5"/>
      <c r="QW433" s="5"/>
      <c r="QX433" s="5"/>
      <c r="QY433" s="5"/>
      <c r="QZ433" s="5"/>
      <c r="RA433" s="5"/>
      <c r="RB433" s="5"/>
      <c r="RC433" s="5"/>
      <c r="RD433" s="5"/>
      <c r="RE433" s="5"/>
      <c r="RF433" s="5"/>
      <c r="RG433" s="5"/>
      <c r="RH433" s="5"/>
      <c r="RI433" s="5"/>
      <c r="RJ433" s="5"/>
      <c r="RK433" s="5"/>
      <c r="RL433" s="5"/>
      <c r="RM433" s="5"/>
      <c r="RN433" s="5"/>
      <c r="RO433" s="5"/>
      <c r="RP433" s="5"/>
      <c r="RQ433" s="5"/>
      <c r="RR433" s="5"/>
      <c r="RS433" s="5"/>
      <c r="RT433" s="5"/>
      <c r="RU433" s="5"/>
      <c r="RV433" s="5"/>
      <c r="RW433" s="5"/>
      <c r="RX433" s="5"/>
      <c r="RY433" s="5"/>
      <c r="RZ433" s="5"/>
      <c r="SA433" s="5"/>
      <c r="SB433" s="5"/>
      <c r="SC433" s="5"/>
      <c r="SD433" s="5"/>
      <c r="SE433" s="5"/>
      <c r="SF433" s="5"/>
      <c r="SG433" s="5"/>
      <c r="SH433" s="5"/>
      <c r="SI433" s="5"/>
      <c r="SJ433" s="5"/>
      <c r="SK433" s="5"/>
      <c r="SL433" s="5"/>
      <c r="SM433" s="5"/>
      <c r="SN433" s="5"/>
      <c r="SO433" s="5"/>
      <c r="SP433" s="5"/>
      <c r="SQ433" s="5"/>
      <c r="SR433" s="5"/>
      <c r="SS433" s="5"/>
      <c r="ST433" s="5"/>
      <c r="SU433" s="5"/>
      <c r="SV433" s="5"/>
      <c r="SW433" s="5"/>
      <c r="SX433" s="5"/>
      <c r="SY433" s="5"/>
      <c r="SZ433" s="5"/>
      <c r="TA433" s="5"/>
      <c r="TB433" s="5"/>
      <c r="TC433" s="5"/>
      <c r="TD433" s="5"/>
      <c r="TE433" s="5"/>
      <c r="TF433" s="5"/>
      <c r="TG433" s="5"/>
      <c r="TH433" s="5"/>
      <c r="TI433" s="5"/>
      <c r="TJ433" s="5"/>
      <c r="TK433" s="5"/>
      <c r="TL433" s="5"/>
      <c r="TM433" s="5"/>
      <c r="TN433" s="5"/>
      <c r="TO433" s="5"/>
      <c r="TP433" s="5"/>
      <c r="TQ433" s="5"/>
      <c r="TR433" s="5"/>
      <c r="TS433" s="5"/>
      <c r="TT433" s="5"/>
      <c r="TU433" s="5"/>
      <c r="TV433" s="5"/>
      <c r="TW433" s="5"/>
      <c r="TX433" s="5"/>
      <c r="TY433" s="5"/>
      <c r="TZ433" s="5"/>
      <c r="UA433" s="5"/>
      <c r="UB433" s="5"/>
      <c r="UC433" s="5"/>
      <c r="UD433" s="5"/>
      <c r="UE433" s="5"/>
      <c r="UF433" s="5"/>
      <c r="UG433" s="5"/>
      <c r="UH433" s="5"/>
      <c r="UI433" s="5"/>
      <c r="UJ433" s="5"/>
      <c r="UK433" s="5"/>
      <c r="UL433" s="5"/>
      <c r="UM433" s="5"/>
      <c r="UN433" s="5"/>
      <c r="UO433" s="5"/>
      <c r="UP433" s="5"/>
      <c r="UQ433" s="5"/>
      <c r="UR433" s="5"/>
      <c r="US433" s="5"/>
      <c r="UT433" s="5"/>
      <c r="UU433" s="5"/>
      <c r="UV433" s="5"/>
      <c r="UW433" s="5"/>
      <c r="UX433" s="5"/>
      <c r="UY433" s="5"/>
      <c r="UZ433" s="5"/>
      <c r="VA433" s="5"/>
      <c r="VB433" s="5"/>
      <c r="VC433" s="5"/>
      <c r="VD433" s="5"/>
      <c r="VE433" s="5"/>
      <c r="VF433" s="5"/>
      <c r="VG433" s="5"/>
      <c r="VH433" s="5"/>
      <c r="VI433" s="5"/>
      <c r="VJ433" s="5"/>
      <c r="VK433" s="5"/>
      <c r="VL433" s="5"/>
      <c r="VM433" s="5"/>
      <c r="VN433" s="5"/>
      <c r="VO433" s="5"/>
      <c r="VP433" s="5"/>
      <c r="VQ433" s="5"/>
      <c r="VR433" s="5"/>
      <c r="VS433" s="5"/>
      <c r="VT433" s="5"/>
      <c r="VU433" s="5"/>
      <c r="VV433" s="5"/>
      <c r="VW433" s="5"/>
      <c r="VX433" s="5"/>
      <c r="VY433" s="5"/>
      <c r="VZ433" s="5"/>
      <c r="WA433" s="5"/>
      <c r="WB433" s="5"/>
      <c r="WC433" s="5"/>
      <c r="WD433" s="5"/>
      <c r="WE433" s="5"/>
      <c r="WF433" s="5"/>
      <c r="WG433" s="5"/>
      <c r="WH433" s="5"/>
      <c r="WI433" s="5"/>
      <c r="WJ433" s="5"/>
      <c r="WK433" s="5"/>
      <c r="WL433" s="5"/>
      <c r="WM433" s="5"/>
      <c r="WN433" s="5"/>
      <c r="WO433" s="5"/>
      <c r="WP433" s="5"/>
      <c r="WQ433" s="5"/>
      <c r="WR433" s="5"/>
      <c r="WS433" s="5"/>
      <c r="WT433" s="5"/>
      <c r="WU433" s="5"/>
      <c r="WV433" s="5"/>
      <c r="WW433" s="5"/>
      <c r="WX433" s="5"/>
      <c r="WY433" s="5"/>
      <c r="WZ433" s="5"/>
      <c r="XA433" s="5"/>
      <c r="XB433" s="5"/>
      <c r="XC433" s="5"/>
      <c r="XD433" s="5"/>
      <c r="XE433" s="5"/>
      <c r="XF433" s="5"/>
      <c r="XG433" s="5"/>
      <c r="XH433" s="5"/>
      <c r="XI433" s="5"/>
      <c r="XJ433" s="5"/>
      <c r="XK433" s="5"/>
      <c r="XL433" s="5"/>
      <c r="XM433" s="5"/>
      <c r="XN433" s="5"/>
      <c r="XO433" s="5"/>
      <c r="XP433" s="5"/>
      <c r="XQ433" s="5"/>
      <c r="XR433" s="5"/>
      <c r="XS433" s="5"/>
      <c r="XT433" s="5"/>
      <c r="XU433" s="5"/>
      <c r="XV433" s="5"/>
      <c r="XW433" s="5"/>
    </row>
    <row r="434" spans="39:647" x14ac:dyDescent="0.45">
      <c r="AM434" s="5"/>
      <c r="AN434" s="5"/>
      <c r="AO434" s="5"/>
      <c r="AP434" s="5"/>
      <c r="AQ434" s="5"/>
      <c r="AR434" s="5"/>
      <c r="AS434" s="5"/>
      <c r="AT434" s="5"/>
      <c r="AU434" s="5"/>
      <c r="AV434" s="5"/>
      <c r="AW434" s="5"/>
      <c r="AX434" s="5"/>
      <c r="AY434" s="5"/>
      <c r="AZ434" s="5"/>
      <c r="BA434" s="5"/>
      <c r="BB434" s="5"/>
      <c r="BC434" s="5"/>
      <c r="BD434" s="5"/>
      <c r="BE434" s="5"/>
      <c r="BF434" s="5"/>
      <c r="BG434" s="5"/>
      <c r="BH434" s="5"/>
      <c r="BI434" s="5"/>
      <c r="BJ434" s="5"/>
      <c r="BK434" s="5"/>
      <c r="BL434" s="5"/>
      <c r="BM434" s="5"/>
      <c r="BN434" s="5"/>
      <c r="BO434" s="5"/>
      <c r="BP434" s="5"/>
      <c r="BQ434" s="5"/>
      <c r="BR434" s="5"/>
      <c r="BS434" s="5"/>
      <c r="BT434" s="5"/>
      <c r="BU434" s="5"/>
      <c r="BV434" s="5"/>
      <c r="BW434" s="5"/>
      <c r="BX434" s="5"/>
      <c r="BY434" s="5"/>
      <c r="BZ434" s="5"/>
      <c r="CA434" s="5"/>
      <c r="CB434" s="5"/>
      <c r="CC434" s="5"/>
      <c r="CD434" s="5"/>
      <c r="CE434" s="5"/>
      <c r="CF434" s="5"/>
      <c r="CG434" s="5"/>
      <c r="CH434" s="5"/>
      <c r="CI434" s="5"/>
      <c r="CJ434" s="5"/>
      <c r="CK434" s="5"/>
      <c r="CL434" s="5"/>
      <c r="CM434" s="5"/>
      <c r="CN434" s="5"/>
      <c r="CO434" s="5"/>
      <c r="CP434" s="5"/>
      <c r="CQ434" s="5"/>
      <c r="CR434" s="5"/>
      <c r="CS434" s="5"/>
      <c r="CT434" s="5"/>
      <c r="CU434" s="5"/>
      <c r="CV434" s="5"/>
      <c r="CW434" s="5"/>
      <c r="CX434" s="5"/>
      <c r="CY434" s="5"/>
      <c r="CZ434" s="5"/>
      <c r="DA434" s="5"/>
      <c r="DB434" s="5"/>
      <c r="DC434" s="5"/>
      <c r="DD434" s="5"/>
      <c r="DE434" s="5"/>
      <c r="DF434" s="5"/>
      <c r="DG434" s="5"/>
      <c r="DH434" s="5"/>
      <c r="DI434" s="5"/>
      <c r="DJ434" s="5"/>
      <c r="DK434" s="5"/>
      <c r="DL434" s="5"/>
      <c r="DM434" s="5"/>
      <c r="DN434" s="5"/>
      <c r="DO434" s="5"/>
      <c r="DP434" s="5"/>
      <c r="DQ434" s="5"/>
      <c r="DR434" s="5"/>
      <c r="DS434" s="5"/>
      <c r="DT434" s="5"/>
      <c r="DU434" s="5"/>
      <c r="DV434" s="5"/>
      <c r="DW434" s="5"/>
      <c r="DX434" s="5"/>
      <c r="DY434" s="5"/>
      <c r="DZ434" s="5"/>
      <c r="EA434" s="5"/>
      <c r="EB434" s="5"/>
      <c r="EC434" s="5"/>
      <c r="ED434" s="5"/>
      <c r="EE434" s="5"/>
      <c r="EF434" s="5"/>
      <c r="EG434" s="5"/>
      <c r="EH434" s="5"/>
      <c r="EI434" s="5"/>
      <c r="EJ434" s="5"/>
      <c r="EK434" s="5"/>
      <c r="EL434" s="5"/>
      <c r="EM434" s="5"/>
      <c r="EN434" s="5"/>
      <c r="EO434" s="5"/>
      <c r="EP434" s="5"/>
      <c r="EQ434" s="5"/>
      <c r="ER434" s="5"/>
      <c r="ES434" s="5"/>
      <c r="ET434" s="5"/>
      <c r="EU434" s="5"/>
      <c r="EV434" s="5"/>
      <c r="EW434" s="5"/>
      <c r="EX434" s="5"/>
      <c r="EY434" s="5"/>
      <c r="EZ434" s="5"/>
      <c r="FA434" s="5"/>
      <c r="FB434" s="5"/>
      <c r="FC434" s="5"/>
      <c r="FD434" s="5"/>
      <c r="FE434" s="5"/>
      <c r="FF434" s="5"/>
      <c r="FG434" s="5"/>
      <c r="FH434" s="5"/>
      <c r="FI434" s="5"/>
      <c r="FJ434" s="5"/>
      <c r="FK434" s="5"/>
      <c r="FL434" s="5"/>
      <c r="FM434" s="5"/>
      <c r="FN434" s="5"/>
      <c r="FO434" s="5"/>
      <c r="FP434" s="5"/>
      <c r="FQ434" s="5"/>
      <c r="FR434" s="5"/>
      <c r="FS434" s="5"/>
      <c r="FT434" s="5"/>
      <c r="FU434" s="5"/>
      <c r="FV434" s="5"/>
      <c r="FW434" s="5"/>
      <c r="FX434" s="5"/>
      <c r="FY434" s="5"/>
      <c r="FZ434" s="5"/>
      <c r="GA434" s="5"/>
      <c r="GB434" s="5"/>
      <c r="GC434" s="5"/>
      <c r="GD434" s="5"/>
      <c r="GE434" s="5"/>
      <c r="GF434" s="5"/>
      <c r="GG434" s="5"/>
      <c r="GH434" s="5"/>
      <c r="GI434" s="5"/>
      <c r="GJ434" s="5"/>
      <c r="GK434" s="5"/>
      <c r="GL434" s="5"/>
      <c r="GM434" s="5"/>
      <c r="GN434" s="5"/>
      <c r="GO434" s="5"/>
      <c r="GP434" s="5"/>
      <c r="GQ434" s="5"/>
      <c r="GR434" s="5"/>
      <c r="GS434" s="5"/>
      <c r="GT434" s="5"/>
      <c r="GU434" s="5"/>
      <c r="GV434" s="5"/>
      <c r="GW434" s="5"/>
      <c r="GX434" s="5"/>
      <c r="GY434" s="5"/>
      <c r="GZ434" s="5"/>
      <c r="HA434" s="5"/>
      <c r="HB434" s="5"/>
      <c r="HC434" s="5"/>
      <c r="HD434" s="5"/>
      <c r="HE434" s="5"/>
      <c r="HF434" s="5"/>
      <c r="HG434" s="5"/>
      <c r="HH434" s="5"/>
      <c r="HI434" s="5"/>
      <c r="HJ434" s="5"/>
      <c r="HK434" s="5"/>
      <c r="HL434" s="5"/>
      <c r="HM434" s="5"/>
      <c r="HN434" s="5"/>
      <c r="HO434" s="5"/>
      <c r="HP434" s="5"/>
      <c r="HQ434" s="5"/>
      <c r="HR434" s="5"/>
      <c r="HS434" s="5"/>
      <c r="HT434" s="5"/>
      <c r="HU434" s="5"/>
      <c r="HV434" s="5"/>
      <c r="HW434" s="5"/>
      <c r="HX434" s="5"/>
      <c r="HY434" s="5"/>
      <c r="HZ434" s="5"/>
      <c r="IA434" s="5"/>
      <c r="IB434" s="5"/>
      <c r="IC434" s="5"/>
      <c r="ID434" s="5"/>
      <c r="IE434" s="5"/>
      <c r="IF434" s="5"/>
      <c r="IG434" s="5"/>
      <c r="IH434" s="5"/>
      <c r="II434" s="5"/>
      <c r="IJ434" s="5"/>
      <c r="IK434" s="5"/>
      <c r="IL434" s="5"/>
      <c r="IM434" s="5"/>
      <c r="IN434" s="5"/>
      <c r="IO434" s="5"/>
      <c r="IP434" s="5"/>
      <c r="IQ434" s="5"/>
      <c r="IR434" s="5"/>
      <c r="IS434" s="5"/>
      <c r="IT434" s="5"/>
      <c r="IU434" s="5"/>
      <c r="IV434" s="5"/>
      <c r="IW434" s="5"/>
      <c r="IX434" s="5"/>
      <c r="IY434" s="5"/>
      <c r="IZ434" s="5"/>
      <c r="JA434" s="5"/>
      <c r="JB434" s="5"/>
      <c r="JC434" s="5"/>
      <c r="JD434" s="5"/>
      <c r="JE434" s="5"/>
      <c r="JF434" s="5"/>
      <c r="JG434" s="5"/>
      <c r="JH434" s="5"/>
      <c r="JI434" s="5"/>
      <c r="JJ434" s="5"/>
      <c r="JK434" s="5"/>
      <c r="JL434" s="5"/>
      <c r="JM434" s="5"/>
      <c r="JN434" s="5"/>
      <c r="JO434" s="5"/>
      <c r="JP434" s="5"/>
      <c r="JQ434" s="5"/>
      <c r="JR434" s="5"/>
      <c r="JS434" s="5"/>
      <c r="JT434" s="5"/>
      <c r="JU434" s="5"/>
      <c r="JV434" s="5"/>
      <c r="JW434" s="5"/>
      <c r="JX434" s="5"/>
      <c r="JY434" s="5"/>
      <c r="JZ434" s="5"/>
      <c r="KA434" s="5"/>
      <c r="KB434" s="5"/>
      <c r="KC434" s="5"/>
      <c r="KD434" s="5"/>
      <c r="KE434" s="5"/>
      <c r="KF434" s="5"/>
      <c r="KG434" s="5"/>
      <c r="KH434" s="5"/>
      <c r="KI434" s="5"/>
      <c r="KJ434" s="5"/>
      <c r="KK434" s="5"/>
      <c r="KL434" s="5"/>
      <c r="KM434" s="5"/>
      <c r="KN434" s="5"/>
      <c r="KO434" s="5"/>
      <c r="KP434" s="5"/>
      <c r="KQ434" s="5"/>
      <c r="KR434" s="5"/>
      <c r="KS434" s="5"/>
      <c r="KT434" s="5"/>
      <c r="KU434" s="5"/>
      <c r="KV434" s="5"/>
      <c r="KW434" s="5"/>
      <c r="KX434" s="5"/>
      <c r="KY434" s="5"/>
      <c r="KZ434" s="5"/>
      <c r="LA434" s="5"/>
      <c r="LB434" s="5"/>
      <c r="LC434" s="5"/>
      <c r="LD434" s="5"/>
      <c r="LE434" s="5"/>
      <c r="LF434" s="5"/>
      <c r="LG434" s="5"/>
      <c r="LH434" s="5"/>
      <c r="LI434" s="5"/>
      <c r="LJ434" s="5"/>
      <c r="LK434" s="5"/>
      <c r="LL434" s="5"/>
      <c r="LM434" s="5"/>
      <c r="LN434" s="5"/>
      <c r="LO434" s="5"/>
      <c r="LP434" s="5"/>
      <c r="LQ434" s="5"/>
      <c r="LR434" s="5"/>
      <c r="LS434" s="5"/>
      <c r="LT434" s="5"/>
      <c r="LU434" s="5"/>
      <c r="LV434" s="5"/>
      <c r="LW434" s="5"/>
      <c r="LX434" s="5"/>
      <c r="LY434" s="5"/>
      <c r="LZ434" s="5"/>
      <c r="MA434" s="5"/>
      <c r="MB434" s="5"/>
      <c r="MC434" s="5"/>
      <c r="MD434" s="5"/>
      <c r="ME434" s="5"/>
      <c r="MF434" s="5"/>
      <c r="MG434" s="5"/>
      <c r="MH434" s="5"/>
      <c r="MI434" s="5"/>
      <c r="MJ434" s="5"/>
      <c r="MK434" s="5"/>
      <c r="ML434" s="5"/>
      <c r="MM434" s="5"/>
      <c r="MN434" s="5"/>
      <c r="MO434" s="5"/>
      <c r="MP434" s="5"/>
      <c r="MQ434" s="5"/>
      <c r="MR434" s="5"/>
      <c r="MS434" s="5"/>
      <c r="MT434" s="5"/>
      <c r="MU434" s="5"/>
      <c r="MV434" s="5"/>
      <c r="MW434" s="5"/>
      <c r="MX434" s="5"/>
      <c r="MY434" s="5"/>
      <c r="MZ434" s="5"/>
      <c r="NA434" s="5"/>
      <c r="NB434" s="5"/>
      <c r="NC434" s="5"/>
      <c r="ND434" s="5"/>
      <c r="NE434" s="5"/>
      <c r="NF434" s="5"/>
      <c r="NG434" s="5"/>
      <c r="NH434" s="5"/>
      <c r="NI434" s="5"/>
      <c r="NJ434" s="5"/>
      <c r="NK434" s="5"/>
      <c r="NL434" s="5"/>
      <c r="NM434" s="5"/>
      <c r="NN434" s="5"/>
      <c r="NO434" s="5"/>
      <c r="NP434" s="5"/>
      <c r="NQ434" s="5"/>
      <c r="NR434" s="5"/>
      <c r="NS434" s="5"/>
      <c r="NT434" s="5"/>
      <c r="NU434" s="5"/>
      <c r="NV434" s="5"/>
      <c r="NW434" s="5"/>
      <c r="NX434" s="5"/>
      <c r="NY434" s="5"/>
      <c r="NZ434" s="5"/>
      <c r="OA434" s="5"/>
      <c r="OB434" s="5"/>
      <c r="OC434" s="5"/>
      <c r="OD434" s="5"/>
      <c r="OE434" s="5"/>
      <c r="OF434" s="5"/>
      <c r="OG434" s="5"/>
      <c r="OH434" s="5"/>
      <c r="OI434" s="5"/>
      <c r="OJ434" s="5"/>
      <c r="OK434" s="5"/>
      <c r="OL434" s="5"/>
      <c r="OM434" s="5"/>
      <c r="ON434" s="5"/>
      <c r="OO434" s="5"/>
      <c r="OP434" s="5"/>
      <c r="OQ434" s="5"/>
      <c r="OR434" s="5"/>
      <c r="OS434" s="5"/>
      <c r="OT434" s="5"/>
      <c r="OU434" s="5"/>
      <c r="OV434" s="5"/>
      <c r="OW434" s="5"/>
      <c r="OX434" s="5"/>
      <c r="OY434" s="5"/>
      <c r="OZ434" s="5"/>
      <c r="PA434" s="5"/>
      <c r="PB434" s="5"/>
      <c r="PC434" s="5"/>
      <c r="PD434" s="5"/>
      <c r="PE434" s="5"/>
      <c r="PF434" s="5"/>
      <c r="PG434" s="5"/>
      <c r="PH434" s="5"/>
      <c r="PI434" s="5"/>
      <c r="PJ434" s="5"/>
      <c r="PK434" s="5"/>
      <c r="PL434" s="5"/>
      <c r="PM434" s="5"/>
      <c r="PN434" s="5"/>
      <c r="PO434" s="5"/>
      <c r="PP434" s="5"/>
      <c r="PQ434" s="5"/>
      <c r="PR434" s="5"/>
      <c r="PS434" s="5"/>
      <c r="PT434" s="5"/>
      <c r="PU434" s="5"/>
      <c r="PV434" s="5"/>
      <c r="PW434" s="5"/>
      <c r="PX434" s="5"/>
      <c r="PY434" s="5"/>
      <c r="PZ434" s="5"/>
      <c r="QA434" s="5"/>
      <c r="QB434" s="5"/>
      <c r="QC434" s="5"/>
      <c r="QD434" s="5"/>
      <c r="QE434" s="5"/>
      <c r="QF434" s="5"/>
      <c r="QG434" s="5"/>
      <c r="QH434" s="5"/>
      <c r="QI434" s="5"/>
      <c r="QJ434" s="5"/>
      <c r="QK434" s="5"/>
      <c r="QL434" s="5"/>
      <c r="QM434" s="5"/>
      <c r="QN434" s="5"/>
      <c r="QO434" s="5"/>
      <c r="QP434" s="5"/>
      <c r="QQ434" s="5"/>
      <c r="QR434" s="5"/>
      <c r="QS434" s="5"/>
      <c r="QT434" s="5"/>
      <c r="QU434" s="5"/>
      <c r="QV434" s="5"/>
      <c r="QW434" s="5"/>
      <c r="QX434" s="5"/>
      <c r="QY434" s="5"/>
      <c r="QZ434" s="5"/>
      <c r="RA434" s="5"/>
      <c r="RB434" s="5"/>
      <c r="RC434" s="5"/>
      <c r="RD434" s="5"/>
      <c r="RE434" s="5"/>
      <c r="RF434" s="5"/>
      <c r="RG434" s="5"/>
      <c r="RH434" s="5"/>
      <c r="RI434" s="5"/>
      <c r="RJ434" s="5"/>
      <c r="RK434" s="5"/>
      <c r="RL434" s="5"/>
      <c r="RM434" s="5"/>
      <c r="RN434" s="5"/>
      <c r="RO434" s="5"/>
      <c r="RP434" s="5"/>
      <c r="RQ434" s="5"/>
      <c r="RR434" s="5"/>
      <c r="RS434" s="5"/>
      <c r="RT434" s="5"/>
      <c r="RU434" s="5"/>
      <c r="RV434" s="5"/>
      <c r="RW434" s="5"/>
      <c r="RX434" s="5"/>
      <c r="RY434" s="5"/>
      <c r="RZ434" s="5"/>
      <c r="SA434" s="5"/>
      <c r="SB434" s="5"/>
      <c r="SC434" s="5"/>
      <c r="SD434" s="5"/>
      <c r="SE434" s="5"/>
      <c r="SF434" s="5"/>
      <c r="SG434" s="5"/>
      <c r="SH434" s="5"/>
      <c r="SI434" s="5"/>
      <c r="SJ434" s="5"/>
      <c r="SK434" s="5"/>
      <c r="SL434" s="5"/>
      <c r="SM434" s="5"/>
      <c r="SN434" s="5"/>
      <c r="SO434" s="5"/>
      <c r="SP434" s="5"/>
      <c r="SQ434" s="5"/>
      <c r="SR434" s="5"/>
      <c r="SS434" s="5"/>
      <c r="ST434" s="5"/>
      <c r="SU434" s="5"/>
      <c r="SV434" s="5"/>
      <c r="SW434" s="5"/>
      <c r="SX434" s="5"/>
      <c r="SY434" s="5"/>
      <c r="SZ434" s="5"/>
      <c r="TA434" s="5"/>
      <c r="TB434" s="5"/>
      <c r="TC434" s="5"/>
      <c r="TD434" s="5"/>
      <c r="TE434" s="5"/>
      <c r="TF434" s="5"/>
      <c r="TG434" s="5"/>
      <c r="TH434" s="5"/>
      <c r="TI434" s="5"/>
      <c r="TJ434" s="5"/>
      <c r="TK434" s="5"/>
      <c r="TL434" s="5"/>
      <c r="TM434" s="5"/>
      <c r="TN434" s="5"/>
      <c r="TO434" s="5"/>
      <c r="TP434" s="5"/>
      <c r="TQ434" s="5"/>
      <c r="TR434" s="5"/>
      <c r="TS434" s="5"/>
      <c r="TT434" s="5"/>
      <c r="TU434" s="5"/>
      <c r="TV434" s="5"/>
      <c r="TW434" s="5"/>
      <c r="TX434" s="5"/>
      <c r="TY434" s="5"/>
      <c r="TZ434" s="5"/>
      <c r="UA434" s="5"/>
      <c r="UB434" s="5"/>
      <c r="UC434" s="5"/>
      <c r="UD434" s="5"/>
      <c r="UE434" s="5"/>
      <c r="UF434" s="5"/>
      <c r="UG434" s="5"/>
      <c r="UH434" s="5"/>
      <c r="UI434" s="5"/>
      <c r="UJ434" s="5"/>
      <c r="UK434" s="5"/>
      <c r="UL434" s="5"/>
      <c r="UM434" s="5"/>
      <c r="UN434" s="5"/>
      <c r="UO434" s="5"/>
      <c r="UP434" s="5"/>
      <c r="UQ434" s="5"/>
      <c r="UR434" s="5"/>
      <c r="US434" s="5"/>
      <c r="UT434" s="5"/>
      <c r="UU434" s="5"/>
      <c r="UV434" s="5"/>
      <c r="UW434" s="5"/>
      <c r="UX434" s="5"/>
      <c r="UY434" s="5"/>
      <c r="UZ434" s="5"/>
      <c r="VA434" s="5"/>
      <c r="VB434" s="5"/>
      <c r="VC434" s="5"/>
      <c r="VD434" s="5"/>
      <c r="VE434" s="5"/>
      <c r="VF434" s="5"/>
      <c r="VG434" s="5"/>
      <c r="VH434" s="5"/>
      <c r="VI434" s="5"/>
      <c r="VJ434" s="5"/>
      <c r="VK434" s="5"/>
      <c r="VL434" s="5"/>
      <c r="VM434" s="5"/>
      <c r="VN434" s="5"/>
      <c r="VO434" s="5"/>
      <c r="VP434" s="5"/>
      <c r="VQ434" s="5"/>
      <c r="VR434" s="5"/>
      <c r="VS434" s="5"/>
      <c r="VT434" s="5"/>
      <c r="VU434" s="5"/>
      <c r="VV434" s="5"/>
      <c r="VW434" s="5"/>
      <c r="VX434" s="5"/>
      <c r="VY434" s="5"/>
      <c r="VZ434" s="5"/>
      <c r="WA434" s="5"/>
      <c r="WB434" s="5"/>
      <c r="WC434" s="5"/>
      <c r="WD434" s="5"/>
      <c r="WE434" s="5"/>
      <c r="WF434" s="5"/>
      <c r="WG434" s="5"/>
      <c r="WH434" s="5"/>
      <c r="WI434" s="5"/>
      <c r="WJ434" s="5"/>
      <c r="WK434" s="5"/>
      <c r="WL434" s="5"/>
      <c r="WM434" s="5"/>
      <c r="WN434" s="5"/>
      <c r="WO434" s="5"/>
      <c r="WP434" s="5"/>
      <c r="WQ434" s="5"/>
      <c r="WR434" s="5"/>
      <c r="WS434" s="5"/>
      <c r="WT434" s="5"/>
      <c r="WU434" s="5"/>
      <c r="WV434" s="5"/>
      <c r="WW434" s="5"/>
      <c r="WX434" s="5"/>
      <c r="WY434" s="5"/>
      <c r="WZ434" s="5"/>
      <c r="XA434" s="5"/>
      <c r="XB434" s="5"/>
      <c r="XC434" s="5"/>
      <c r="XD434" s="5"/>
      <c r="XE434" s="5"/>
      <c r="XF434" s="5"/>
      <c r="XG434" s="5"/>
      <c r="XH434" s="5"/>
      <c r="XI434" s="5"/>
      <c r="XJ434" s="5"/>
      <c r="XK434" s="5"/>
      <c r="XL434" s="5"/>
      <c r="XM434" s="5"/>
      <c r="XN434" s="5"/>
      <c r="XO434" s="5"/>
      <c r="XP434" s="5"/>
      <c r="XQ434" s="5"/>
      <c r="XR434" s="5"/>
      <c r="XS434" s="5"/>
      <c r="XT434" s="5"/>
      <c r="XU434" s="5"/>
      <c r="XV434" s="5"/>
      <c r="XW434" s="5"/>
    </row>
    <row r="435" spans="39:647" x14ac:dyDescent="0.45">
      <c r="AM435" s="5"/>
      <c r="AN435" s="5"/>
      <c r="AO435" s="5"/>
      <c r="AP435" s="5"/>
      <c r="AQ435" s="5"/>
      <c r="AR435" s="5"/>
      <c r="AS435" s="5"/>
      <c r="AT435" s="5"/>
      <c r="AU435" s="5"/>
      <c r="AV435" s="5"/>
      <c r="AW435" s="5"/>
      <c r="AX435" s="5"/>
      <c r="AY435" s="5"/>
      <c r="AZ435" s="5"/>
      <c r="BA435" s="5"/>
      <c r="BB435" s="5"/>
      <c r="BC435" s="5"/>
      <c r="BD435" s="5"/>
      <c r="BE435" s="5"/>
      <c r="BF435" s="5"/>
      <c r="BG435" s="5"/>
      <c r="BH435" s="5"/>
      <c r="BI435" s="5"/>
      <c r="BJ435" s="5"/>
      <c r="BK435" s="5"/>
      <c r="BL435" s="5"/>
      <c r="BM435" s="5"/>
      <c r="BN435" s="5"/>
      <c r="BO435" s="5"/>
      <c r="BP435" s="5"/>
      <c r="BQ435" s="5"/>
      <c r="BR435" s="5"/>
      <c r="BS435" s="5"/>
      <c r="BT435" s="5"/>
      <c r="BU435" s="5"/>
      <c r="BV435" s="5"/>
      <c r="BW435" s="5"/>
      <c r="BX435" s="5"/>
      <c r="BY435" s="5"/>
      <c r="BZ435" s="5"/>
      <c r="CA435" s="5"/>
      <c r="CB435" s="5"/>
      <c r="CC435" s="5"/>
      <c r="CD435" s="5"/>
      <c r="CE435" s="5"/>
      <c r="CF435" s="5"/>
      <c r="CG435" s="5"/>
      <c r="CH435" s="5"/>
      <c r="CI435" s="5"/>
      <c r="CJ435" s="5"/>
      <c r="CK435" s="5"/>
      <c r="CL435" s="5"/>
      <c r="CM435" s="5"/>
      <c r="CN435" s="5"/>
      <c r="CO435" s="5"/>
      <c r="CP435" s="5"/>
      <c r="CQ435" s="5"/>
      <c r="CR435" s="5"/>
      <c r="CS435" s="5"/>
      <c r="CT435" s="5"/>
      <c r="CU435" s="5"/>
      <c r="CV435" s="5"/>
      <c r="CW435" s="5"/>
      <c r="CX435" s="5"/>
      <c r="CY435" s="5"/>
      <c r="CZ435" s="5"/>
      <c r="DA435" s="5"/>
      <c r="DB435" s="5"/>
      <c r="DC435" s="5"/>
      <c r="DD435" s="5"/>
      <c r="DE435" s="5"/>
      <c r="DF435" s="5"/>
      <c r="DG435" s="5"/>
      <c r="DH435" s="5"/>
      <c r="DI435" s="5"/>
      <c r="DJ435" s="5"/>
      <c r="DK435" s="5"/>
      <c r="DL435" s="5"/>
      <c r="DM435" s="5"/>
      <c r="DN435" s="5"/>
      <c r="DO435" s="5"/>
      <c r="DP435" s="5"/>
      <c r="DQ435" s="5"/>
      <c r="DR435" s="5"/>
      <c r="DS435" s="5"/>
      <c r="DT435" s="5"/>
      <c r="DU435" s="5"/>
      <c r="DV435" s="5"/>
      <c r="DW435" s="5"/>
      <c r="DX435" s="5"/>
      <c r="DY435" s="5"/>
      <c r="DZ435" s="5"/>
      <c r="EA435" s="5"/>
      <c r="EB435" s="5"/>
      <c r="EC435" s="5"/>
      <c r="ED435" s="5"/>
      <c r="EE435" s="5"/>
      <c r="EF435" s="5"/>
      <c r="EG435" s="5"/>
      <c r="EH435" s="5"/>
      <c r="EI435" s="5"/>
      <c r="EJ435" s="5"/>
      <c r="EK435" s="5"/>
      <c r="EL435" s="5"/>
      <c r="EM435" s="5"/>
      <c r="EN435" s="5"/>
      <c r="EO435" s="5"/>
      <c r="EP435" s="5"/>
      <c r="EQ435" s="5"/>
      <c r="ER435" s="5"/>
      <c r="ES435" s="5"/>
      <c r="ET435" s="5"/>
      <c r="EU435" s="5"/>
      <c r="EV435" s="5"/>
      <c r="EW435" s="5"/>
      <c r="EX435" s="5"/>
      <c r="EY435" s="5"/>
      <c r="EZ435" s="5"/>
      <c r="FA435" s="5"/>
      <c r="FB435" s="5"/>
      <c r="FC435" s="5"/>
      <c r="FD435" s="5"/>
      <c r="FE435" s="5"/>
      <c r="FF435" s="5"/>
      <c r="FG435" s="5"/>
      <c r="FH435" s="5"/>
      <c r="FI435" s="5"/>
      <c r="FJ435" s="5"/>
      <c r="FK435" s="5"/>
      <c r="FL435" s="5"/>
      <c r="FM435" s="5"/>
      <c r="FN435" s="5"/>
      <c r="FO435" s="5"/>
      <c r="FP435" s="5"/>
      <c r="FQ435" s="5"/>
      <c r="FR435" s="5"/>
      <c r="FS435" s="5"/>
      <c r="FT435" s="5"/>
      <c r="FU435" s="5"/>
      <c r="FV435" s="5"/>
      <c r="FW435" s="5"/>
      <c r="FX435" s="5"/>
      <c r="FY435" s="5"/>
      <c r="FZ435" s="5"/>
      <c r="GA435" s="5"/>
      <c r="GB435" s="5"/>
      <c r="GC435" s="5"/>
      <c r="GD435" s="5"/>
      <c r="GE435" s="5"/>
      <c r="GF435" s="5"/>
      <c r="GG435" s="5"/>
      <c r="GH435" s="5"/>
      <c r="GI435" s="5"/>
      <c r="GJ435" s="5"/>
      <c r="GK435" s="5"/>
      <c r="GL435" s="5"/>
      <c r="GM435" s="5"/>
      <c r="GN435" s="5"/>
      <c r="GO435" s="5"/>
      <c r="GP435" s="5"/>
      <c r="GQ435" s="5"/>
      <c r="GR435" s="5"/>
      <c r="GS435" s="5"/>
      <c r="GT435" s="5"/>
      <c r="GU435" s="5"/>
      <c r="GV435" s="5"/>
      <c r="GW435" s="5"/>
      <c r="GX435" s="5"/>
      <c r="GY435" s="5"/>
      <c r="GZ435" s="5"/>
      <c r="HA435" s="5"/>
      <c r="HB435" s="5"/>
      <c r="HC435" s="5"/>
      <c r="HD435" s="5"/>
      <c r="HE435" s="5"/>
      <c r="HF435" s="5"/>
      <c r="HG435" s="5"/>
      <c r="HH435" s="5"/>
      <c r="HI435" s="5"/>
      <c r="HJ435" s="5"/>
      <c r="HK435" s="5"/>
      <c r="HL435" s="5"/>
      <c r="HM435" s="5"/>
      <c r="HN435" s="5"/>
      <c r="HO435" s="5"/>
      <c r="HP435" s="5"/>
      <c r="HQ435" s="5"/>
      <c r="HR435" s="5"/>
      <c r="HS435" s="5"/>
      <c r="HT435" s="5"/>
      <c r="HU435" s="5"/>
      <c r="HV435" s="5"/>
      <c r="HW435" s="5"/>
      <c r="HX435" s="5"/>
      <c r="HY435" s="5"/>
      <c r="HZ435" s="5"/>
      <c r="IA435" s="5"/>
      <c r="IB435" s="5"/>
      <c r="IC435" s="5"/>
      <c r="ID435" s="5"/>
      <c r="IE435" s="5"/>
      <c r="IF435" s="5"/>
      <c r="IG435" s="5"/>
      <c r="IH435" s="5"/>
      <c r="II435" s="5"/>
      <c r="IJ435" s="5"/>
      <c r="IK435" s="5"/>
      <c r="IL435" s="5"/>
      <c r="IM435" s="5"/>
      <c r="IN435" s="5"/>
      <c r="IO435" s="5"/>
      <c r="IP435" s="5"/>
      <c r="IQ435" s="5"/>
      <c r="IR435" s="5"/>
      <c r="IS435" s="5"/>
      <c r="IT435" s="5"/>
      <c r="IU435" s="5"/>
      <c r="IV435" s="5"/>
      <c r="IW435" s="5"/>
      <c r="IX435" s="5"/>
      <c r="IY435" s="5"/>
      <c r="IZ435" s="5"/>
      <c r="JA435" s="5"/>
      <c r="JB435" s="5"/>
      <c r="JC435" s="5"/>
      <c r="JD435" s="5"/>
      <c r="JE435" s="5"/>
      <c r="JF435" s="5"/>
      <c r="JG435" s="5"/>
      <c r="JH435" s="5"/>
      <c r="JI435" s="5"/>
      <c r="JJ435" s="5"/>
      <c r="JK435" s="5"/>
      <c r="JL435" s="5"/>
      <c r="JM435" s="5"/>
      <c r="JN435" s="5"/>
      <c r="JO435" s="5"/>
      <c r="JP435" s="5"/>
      <c r="JQ435" s="5"/>
      <c r="JR435" s="5"/>
      <c r="JS435" s="5"/>
      <c r="JT435" s="5"/>
      <c r="JU435" s="5"/>
      <c r="JV435" s="5"/>
      <c r="JW435" s="5"/>
      <c r="JX435" s="5"/>
      <c r="JY435" s="5"/>
      <c r="JZ435" s="5"/>
      <c r="KA435" s="5"/>
      <c r="KB435" s="5"/>
      <c r="KC435" s="5"/>
      <c r="KD435" s="5"/>
      <c r="KE435" s="5"/>
      <c r="KF435" s="5"/>
      <c r="KG435" s="5"/>
      <c r="KH435" s="5"/>
      <c r="KI435" s="5"/>
      <c r="KJ435" s="5"/>
      <c r="KK435" s="5"/>
      <c r="KL435" s="5"/>
      <c r="KM435" s="5"/>
      <c r="KN435" s="5"/>
      <c r="KO435" s="5"/>
      <c r="KP435" s="5"/>
      <c r="KQ435" s="5"/>
      <c r="KR435" s="5"/>
      <c r="KS435" s="5"/>
      <c r="KT435" s="5"/>
      <c r="KU435" s="5"/>
      <c r="KV435" s="5"/>
      <c r="KW435" s="5"/>
      <c r="KX435" s="5"/>
      <c r="KY435" s="5"/>
      <c r="KZ435" s="5"/>
      <c r="LA435" s="5"/>
      <c r="LB435" s="5"/>
      <c r="LC435" s="5"/>
      <c r="LD435" s="5"/>
      <c r="LE435" s="5"/>
      <c r="LF435" s="5"/>
      <c r="LG435" s="5"/>
      <c r="LH435" s="5"/>
      <c r="LI435" s="5"/>
      <c r="LJ435" s="5"/>
      <c r="LK435" s="5"/>
      <c r="LL435" s="5"/>
      <c r="LM435" s="5"/>
      <c r="LN435" s="5"/>
      <c r="LO435" s="5"/>
      <c r="LP435" s="5"/>
      <c r="LQ435" s="5"/>
      <c r="LR435" s="5"/>
      <c r="LS435" s="5"/>
      <c r="LT435" s="5"/>
      <c r="LU435" s="5"/>
      <c r="LV435" s="5"/>
      <c r="LW435" s="5"/>
      <c r="LX435" s="5"/>
      <c r="LY435" s="5"/>
      <c r="LZ435" s="5"/>
      <c r="MA435" s="5"/>
      <c r="MB435" s="5"/>
      <c r="MC435" s="5"/>
      <c r="MD435" s="5"/>
      <c r="ME435" s="5"/>
      <c r="MF435" s="5"/>
      <c r="MG435" s="5"/>
      <c r="MH435" s="5"/>
      <c r="MI435" s="5"/>
      <c r="MJ435" s="5"/>
      <c r="MK435" s="5"/>
      <c r="ML435" s="5"/>
      <c r="MM435" s="5"/>
      <c r="MN435" s="5"/>
      <c r="MO435" s="5"/>
      <c r="MP435" s="5"/>
      <c r="MQ435" s="5"/>
      <c r="MR435" s="5"/>
      <c r="MS435" s="5"/>
      <c r="MT435" s="5"/>
      <c r="MU435" s="5"/>
      <c r="MV435" s="5"/>
      <c r="MW435" s="5"/>
      <c r="MX435" s="5"/>
      <c r="MY435" s="5"/>
      <c r="MZ435" s="5"/>
      <c r="NA435" s="5"/>
      <c r="NB435" s="5"/>
      <c r="NC435" s="5"/>
      <c r="ND435" s="5"/>
      <c r="NE435" s="5"/>
      <c r="NF435" s="5"/>
      <c r="NG435" s="5"/>
      <c r="NH435" s="5"/>
      <c r="NI435" s="5"/>
      <c r="NJ435" s="5"/>
      <c r="NK435" s="5"/>
      <c r="NL435" s="5"/>
      <c r="NM435" s="5"/>
      <c r="NN435" s="5"/>
      <c r="NO435" s="5"/>
      <c r="NP435" s="5"/>
      <c r="NQ435" s="5"/>
      <c r="NR435" s="5"/>
      <c r="NS435" s="5"/>
      <c r="NT435" s="5"/>
      <c r="NU435" s="5"/>
      <c r="NV435" s="5"/>
      <c r="NW435" s="5"/>
      <c r="NX435" s="5"/>
      <c r="NY435" s="5"/>
      <c r="NZ435" s="5"/>
      <c r="OA435" s="5"/>
      <c r="OB435" s="5"/>
      <c r="OC435" s="5"/>
      <c r="OD435" s="5"/>
      <c r="OE435" s="5"/>
      <c r="OF435" s="5"/>
      <c r="OG435" s="5"/>
      <c r="OH435" s="5"/>
      <c r="OI435" s="5"/>
      <c r="OJ435" s="5"/>
      <c r="OK435" s="5"/>
      <c r="OL435" s="5"/>
      <c r="OM435" s="5"/>
      <c r="ON435" s="5"/>
      <c r="OO435" s="5"/>
      <c r="OP435" s="5"/>
      <c r="OQ435" s="5"/>
      <c r="OR435" s="5"/>
      <c r="OS435" s="5"/>
      <c r="OT435" s="5"/>
      <c r="OU435" s="5"/>
      <c r="OV435" s="5"/>
      <c r="OW435" s="5"/>
      <c r="OX435" s="5"/>
      <c r="OY435" s="5"/>
      <c r="OZ435" s="5"/>
      <c r="PA435" s="5"/>
      <c r="PB435" s="5"/>
      <c r="PC435" s="5"/>
      <c r="PD435" s="5"/>
      <c r="PE435" s="5"/>
      <c r="PF435" s="5"/>
      <c r="PG435" s="5"/>
      <c r="PH435" s="5"/>
      <c r="PI435" s="5"/>
      <c r="PJ435" s="5"/>
      <c r="PK435" s="5"/>
      <c r="PL435" s="5"/>
      <c r="PM435" s="5"/>
      <c r="PN435" s="5"/>
      <c r="PO435" s="5"/>
      <c r="PP435" s="5"/>
      <c r="PQ435" s="5"/>
      <c r="PR435" s="5"/>
      <c r="PS435" s="5"/>
      <c r="PT435" s="5"/>
      <c r="PU435" s="5"/>
      <c r="PV435" s="5"/>
      <c r="PW435" s="5"/>
      <c r="PX435" s="5"/>
      <c r="PY435" s="5"/>
      <c r="PZ435" s="5"/>
      <c r="QA435" s="5"/>
      <c r="QB435" s="5"/>
      <c r="QC435" s="5"/>
      <c r="QD435" s="5"/>
      <c r="QE435" s="5"/>
      <c r="QF435" s="5"/>
      <c r="QG435" s="5"/>
      <c r="QH435" s="5"/>
      <c r="QI435" s="5"/>
      <c r="QJ435" s="5"/>
      <c r="QK435" s="5"/>
      <c r="QL435" s="5"/>
      <c r="QM435" s="5"/>
      <c r="QN435" s="5"/>
      <c r="QO435" s="5"/>
      <c r="QP435" s="5"/>
      <c r="QQ435" s="5"/>
      <c r="QR435" s="5"/>
      <c r="QS435" s="5"/>
      <c r="QT435" s="5"/>
      <c r="QU435" s="5"/>
      <c r="QV435" s="5"/>
      <c r="QW435" s="5"/>
      <c r="QX435" s="5"/>
      <c r="QY435" s="5"/>
      <c r="QZ435" s="5"/>
      <c r="RA435" s="5"/>
      <c r="RB435" s="5"/>
      <c r="RC435" s="5"/>
      <c r="RD435" s="5"/>
      <c r="RE435" s="5"/>
      <c r="RF435" s="5"/>
      <c r="RG435" s="5"/>
      <c r="RH435" s="5"/>
      <c r="RI435" s="5"/>
      <c r="RJ435" s="5"/>
      <c r="RK435" s="5"/>
      <c r="RL435" s="5"/>
      <c r="RM435" s="5"/>
      <c r="RN435" s="5"/>
      <c r="RO435" s="5"/>
      <c r="RP435" s="5"/>
      <c r="RQ435" s="5"/>
      <c r="RR435" s="5"/>
      <c r="RS435" s="5"/>
      <c r="RT435" s="5"/>
      <c r="RU435" s="5"/>
      <c r="RV435" s="5"/>
      <c r="RW435" s="5"/>
      <c r="RX435" s="5"/>
      <c r="RY435" s="5"/>
      <c r="RZ435" s="5"/>
      <c r="SA435" s="5"/>
      <c r="SB435" s="5"/>
      <c r="SC435" s="5"/>
      <c r="SD435" s="5"/>
      <c r="SE435" s="5"/>
      <c r="SF435" s="5"/>
      <c r="SG435" s="5"/>
      <c r="SH435" s="5"/>
      <c r="SI435" s="5"/>
      <c r="SJ435" s="5"/>
      <c r="SK435" s="5"/>
      <c r="SL435" s="5"/>
      <c r="SM435" s="5"/>
      <c r="SN435" s="5"/>
      <c r="SO435" s="5"/>
      <c r="SP435" s="5"/>
      <c r="SQ435" s="5"/>
      <c r="SR435" s="5"/>
      <c r="SS435" s="5"/>
      <c r="ST435" s="5"/>
      <c r="SU435" s="5"/>
      <c r="SV435" s="5"/>
      <c r="SW435" s="5"/>
      <c r="SX435" s="5"/>
      <c r="SY435" s="5"/>
      <c r="SZ435" s="5"/>
      <c r="TA435" s="5"/>
      <c r="TB435" s="5"/>
      <c r="TC435" s="5"/>
      <c r="TD435" s="5"/>
      <c r="TE435" s="5"/>
      <c r="TF435" s="5"/>
      <c r="TG435" s="5"/>
      <c r="TH435" s="5"/>
      <c r="TI435" s="5"/>
      <c r="TJ435" s="5"/>
      <c r="TK435" s="5"/>
      <c r="TL435" s="5"/>
      <c r="TM435" s="5"/>
      <c r="TN435" s="5"/>
      <c r="TO435" s="5"/>
      <c r="TP435" s="5"/>
      <c r="TQ435" s="5"/>
      <c r="TR435" s="5"/>
      <c r="TS435" s="5"/>
      <c r="TT435" s="5"/>
      <c r="TU435" s="5"/>
      <c r="TV435" s="5"/>
      <c r="TW435" s="5"/>
      <c r="TX435" s="5"/>
      <c r="TY435" s="5"/>
      <c r="TZ435" s="5"/>
      <c r="UA435" s="5"/>
      <c r="UB435" s="5"/>
      <c r="UC435" s="5"/>
      <c r="UD435" s="5"/>
      <c r="UE435" s="5"/>
      <c r="UF435" s="5"/>
      <c r="UG435" s="5"/>
      <c r="UH435" s="5"/>
      <c r="UI435" s="5"/>
      <c r="UJ435" s="5"/>
      <c r="UK435" s="5"/>
      <c r="UL435" s="5"/>
      <c r="UM435" s="5"/>
      <c r="UN435" s="5"/>
      <c r="UO435" s="5"/>
      <c r="UP435" s="5"/>
      <c r="UQ435" s="5"/>
      <c r="UR435" s="5"/>
      <c r="US435" s="5"/>
      <c r="UT435" s="5"/>
      <c r="UU435" s="5"/>
      <c r="UV435" s="5"/>
      <c r="UW435" s="5"/>
      <c r="UX435" s="5"/>
      <c r="UY435" s="5"/>
      <c r="UZ435" s="5"/>
      <c r="VA435" s="5"/>
      <c r="VB435" s="5"/>
      <c r="VC435" s="5"/>
      <c r="VD435" s="5"/>
      <c r="VE435" s="5"/>
      <c r="VF435" s="5"/>
      <c r="VG435" s="5"/>
      <c r="VH435" s="5"/>
      <c r="VI435" s="5"/>
      <c r="VJ435" s="5"/>
      <c r="VK435" s="5"/>
      <c r="VL435" s="5"/>
      <c r="VM435" s="5"/>
      <c r="VN435" s="5"/>
      <c r="VO435" s="5"/>
      <c r="VP435" s="5"/>
      <c r="VQ435" s="5"/>
      <c r="VR435" s="5"/>
      <c r="VS435" s="5"/>
      <c r="VT435" s="5"/>
      <c r="VU435" s="5"/>
      <c r="VV435" s="5"/>
      <c r="VW435" s="5"/>
      <c r="VX435" s="5"/>
      <c r="VY435" s="5"/>
      <c r="VZ435" s="5"/>
      <c r="WA435" s="5"/>
      <c r="WB435" s="5"/>
      <c r="WC435" s="5"/>
      <c r="WD435" s="5"/>
      <c r="WE435" s="5"/>
      <c r="WF435" s="5"/>
      <c r="WG435" s="5"/>
      <c r="WH435" s="5"/>
      <c r="WI435" s="5"/>
      <c r="WJ435" s="5"/>
      <c r="WK435" s="5"/>
      <c r="WL435" s="5"/>
      <c r="WM435" s="5"/>
      <c r="WN435" s="5"/>
      <c r="WO435" s="5"/>
      <c r="WP435" s="5"/>
      <c r="WQ435" s="5"/>
      <c r="WR435" s="5"/>
      <c r="WS435" s="5"/>
      <c r="WT435" s="5"/>
      <c r="WU435" s="5"/>
      <c r="WV435" s="5"/>
      <c r="WW435" s="5"/>
      <c r="WX435" s="5"/>
      <c r="WY435" s="5"/>
      <c r="WZ435" s="5"/>
      <c r="XA435" s="5"/>
      <c r="XB435" s="5"/>
      <c r="XC435" s="5"/>
      <c r="XD435" s="5"/>
      <c r="XE435" s="5"/>
      <c r="XF435" s="5"/>
      <c r="XG435" s="5"/>
      <c r="XH435" s="5"/>
      <c r="XI435" s="5"/>
      <c r="XJ435" s="5"/>
      <c r="XK435" s="5"/>
      <c r="XL435" s="5"/>
      <c r="XM435" s="5"/>
      <c r="XN435" s="5"/>
      <c r="XO435" s="5"/>
      <c r="XP435" s="5"/>
      <c r="XQ435" s="5"/>
      <c r="XR435" s="5"/>
      <c r="XS435" s="5"/>
      <c r="XT435" s="5"/>
      <c r="XU435" s="5"/>
      <c r="XV435" s="5"/>
      <c r="XW435" s="5"/>
    </row>
    <row r="436" spans="39:647" x14ac:dyDescent="0.45">
      <c r="AM436" s="5"/>
      <c r="AN436" s="5"/>
      <c r="AO436" s="5"/>
      <c r="AP436" s="5"/>
      <c r="AQ436" s="5"/>
      <c r="AR436" s="5"/>
      <c r="AS436" s="5"/>
      <c r="AT436" s="5"/>
      <c r="AU436" s="5"/>
      <c r="AV436" s="5"/>
      <c r="AW436" s="5"/>
      <c r="AX436" s="5"/>
      <c r="AY436" s="5"/>
      <c r="AZ436" s="5"/>
      <c r="BA436" s="5"/>
      <c r="BB436" s="5"/>
      <c r="BC436" s="5"/>
      <c r="BD436" s="5"/>
      <c r="BE436" s="5"/>
      <c r="BF436" s="5"/>
      <c r="BG436" s="5"/>
      <c r="BH436" s="5"/>
      <c r="BI436" s="5"/>
      <c r="BJ436" s="5"/>
      <c r="BK436" s="5"/>
      <c r="BL436" s="5"/>
      <c r="BM436" s="5"/>
      <c r="BN436" s="5"/>
      <c r="BO436" s="5"/>
      <c r="BP436" s="5"/>
      <c r="BQ436" s="5"/>
      <c r="BR436" s="5"/>
      <c r="BS436" s="5"/>
      <c r="BT436" s="5"/>
      <c r="BU436" s="5"/>
      <c r="BV436" s="5"/>
      <c r="BW436" s="5"/>
      <c r="BX436" s="5"/>
      <c r="BY436" s="5"/>
      <c r="BZ436" s="5"/>
      <c r="CA436" s="5"/>
      <c r="CB436" s="5"/>
      <c r="CC436" s="5"/>
      <c r="CD436" s="5"/>
      <c r="CE436" s="5"/>
      <c r="CF436" s="5"/>
      <c r="CG436" s="5"/>
      <c r="CH436" s="5"/>
      <c r="CI436" s="5"/>
      <c r="CJ436" s="5"/>
      <c r="CK436" s="5"/>
      <c r="CL436" s="5"/>
      <c r="CM436" s="5"/>
      <c r="CN436" s="5"/>
      <c r="CO436" s="5"/>
      <c r="CP436" s="5"/>
      <c r="CQ436" s="5"/>
      <c r="CR436" s="5"/>
      <c r="CS436" s="5"/>
      <c r="CT436" s="5"/>
      <c r="CU436" s="5"/>
      <c r="CV436" s="5"/>
      <c r="CW436" s="5"/>
      <c r="CX436" s="5"/>
      <c r="CY436" s="5"/>
      <c r="CZ436" s="5"/>
      <c r="DA436" s="5"/>
      <c r="DB436" s="5"/>
      <c r="DC436" s="5"/>
      <c r="DD436" s="5"/>
      <c r="DE436" s="5"/>
      <c r="DF436" s="5"/>
      <c r="DG436" s="5"/>
      <c r="DH436" s="5"/>
      <c r="DI436" s="5"/>
      <c r="DJ436" s="5"/>
      <c r="DK436" s="5"/>
      <c r="DL436" s="5"/>
      <c r="DM436" s="5"/>
      <c r="DN436" s="5"/>
      <c r="DO436" s="5"/>
      <c r="DP436" s="5"/>
      <c r="DQ436" s="5"/>
      <c r="DR436" s="5"/>
      <c r="DS436" s="5"/>
      <c r="DT436" s="5"/>
      <c r="DU436" s="5"/>
      <c r="DV436" s="5"/>
      <c r="DW436" s="5"/>
      <c r="DX436" s="5"/>
      <c r="DY436" s="5"/>
      <c r="DZ436" s="5"/>
      <c r="EA436" s="5"/>
      <c r="EB436" s="5"/>
      <c r="EC436" s="5"/>
      <c r="ED436" s="5"/>
      <c r="EE436" s="5"/>
      <c r="EF436" s="5"/>
      <c r="EG436" s="5"/>
      <c r="EH436" s="5"/>
      <c r="EI436" s="5"/>
      <c r="EJ436" s="5"/>
      <c r="EK436" s="5"/>
      <c r="EL436" s="5"/>
      <c r="EM436" s="5"/>
      <c r="EN436" s="5"/>
      <c r="EO436" s="5"/>
      <c r="EP436" s="5"/>
      <c r="EQ436" s="5"/>
      <c r="ER436" s="5"/>
      <c r="ES436" s="5"/>
      <c r="ET436" s="5"/>
      <c r="EU436" s="5"/>
      <c r="EV436" s="5"/>
      <c r="EW436" s="5"/>
      <c r="EX436" s="5"/>
      <c r="EY436" s="5"/>
      <c r="EZ436" s="5"/>
      <c r="FA436" s="5"/>
      <c r="FB436" s="5"/>
      <c r="FC436" s="5"/>
      <c r="FD436" s="5"/>
      <c r="FE436" s="5"/>
      <c r="FF436" s="5"/>
      <c r="FG436" s="5"/>
      <c r="FH436" s="5"/>
      <c r="FI436" s="5"/>
      <c r="FJ436" s="5"/>
      <c r="FK436" s="5"/>
      <c r="FL436" s="5"/>
      <c r="FM436" s="5"/>
      <c r="FN436" s="5"/>
      <c r="FO436" s="5"/>
      <c r="FP436" s="5"/>
      <c r="FQ436" s="5"/>
      <c r="FR436" s="5"/>
      <c r="FS436" s="5"/>
      <c r="FT436" s="5"/>
      <c r="FU436" s="5"/>
      <c r="FV436" s="5"/>
      <c r="FW436" s="5"/>
      <c r="FX436" s="5"/>
      <c r="FY436" s="5"/>
      <c r="FZ436" s="5"/>
      <c r="GA436" s="5"/>
      <c r="GB436" s="5"/>
      <c r="GC436" s="5"/>
      <c r="GD436" s="5"/>
      <c r="GE436" s="5"/>
      <c r="GF436" s="5"/>
      <c r="GG436" s="5"/>
      <c r="GH436" s="5"/>
      <c r="GI436" s="5"/>
      <c r="GJ436" s="5"/>
      <c r="GK436" s="5"/>
      <c r="GL436" s="5"/>
      <c r="GM436" s="5"/>
      <c r="GN436" s="5"/>
      <c r="GO436" s="5"/>
      <c r="GP436" s="5"/>
      <c r="GQ436" s="5"/>
      <c r="GR436" s="5"/>
      <c r="GS436" s="5"/>
      <c r="GT436" s="5"/>
      <c r="GU436" s="5"/>
      <c r="GV436" s="5"/>
      <c r="GW436" s="5"/>
      <c r="GX436" s="5"/>
      <c r="GY436" s="5"/>
      <c r="GZ436" s="5"/>
      <c r="HA436" s="5"/>
      <c r="HB436" s="5"/>
      <c r="HC436" s="5"/>
      <c r="HD436" s="5"/>
      <c r="HE436" s="5"/>
      <c r="HF436" s="5"/>
      <c r="HG436" s="5"/>
      <c r="HH436" s="5"/>
      <c r="HI436" s="5"/>
      <c r="HJ436" s="5"/>
      <c r="HK436" s="5"/>
      <c r="HL436" s="5"/>
      <c r="HM436" s="5"/>
      <c r="HN436" s="5"/>
      <c r="HO436" s="5"/>
      <c r="HP436" s="5"/>
      <c r="HQ436" s="5"/>
      <c r="HR436" s="5"/>
      <c r="HS436" s="5"/>
      <c r="HT436" s="5"/>
      <c r="HU436" s="5"/>
      <c r="HV436" s="5"/>
      <c r="HW436" s="5"/>
      <c r="HX436" s="5"/>
      <c r="HY436" s="5"/>
      <c r="HZ436" s="5"/>
      <c r="IA436" s="5"/>
      <c r="IB436" s="5"/>
      <c r="IC436" s="5"/>
      <c r="ID436" s="5"/>
      <c r="IE436" s="5"/>
      <c r="IF436" s="5"/>
      <c r="IG436" s="5"/>
      <c r="IH436" s="5"/>
      <c r="II436" s="5"/>
      <c r="IJ436" s="5"/>
      <c r="IK436" s="5"/>
      <c r="IL436" s="5"/>
      <c r="IM436" s="5"/>
      <c r="IN436" s="5"/>
      <c r="IO436" s="5"/>
      <c r="IP436" s="5"/>
      <c r="IQ436" s="5"/>
      <c r="IR436" s="5"/>
      <c r="IS436" s="5"/>
      <c r="IT436" s="5"/>
      <c r="IU436" s="5"/>
      <c r="IV436" s="5"/>
      <c r="IW436" s="5"/>
      <c r="IX436" s="5"/>
      <c r="IY436" s="5"/>
      <c r="IZ436" s="5"/>
      <c r="JA436" s="5"/>
      <c r="JB436" s="5"/>
      <c r="JC436" s="5"/>
      <c r="JD436" s="5"/>
      <c r="JE436" s="5"/>
      <c r="JF436" s="5"/>
      <c r="JG436" s="5"/>
      <c r="JH436" s="5"/>
      <c r="JI436" s="5"/>
      <c r="JJ436" s="5"/>
      <c r="JK436" s="5"/>
      <c r="JL436" s="5"/>
      <c r="JM436" s="5"/>
      <c r="JN436" s="5"/>
      <c r="JO436" s="5"/>
      <c r="JP436" s="5"/>
      <c r="JQ436" s="5"/>
      <c r="JR436" s="5"/>
      <c r="JS436" s="5"/>
      <c r="JT436" s="5"/>
      <c r="JU436" s="5"/>
      <c r="JV436" s="5"/>
      <c r="JW436" s="5"/>
      <c r="JX436" s="5"/>
      <c r="JY436" s="5"/>
      <c r="JZ436" s="5"/>
      <c r="KA436" s="5"/>
      <c r="KB436" s="5"/>
      <c r="KC436" s="5"/>
      <c r="KD436" s="5"/>
      <c r="KE436" s="5"/>
      <c r="KF436" s="5"/>
      <c r="KG436" s="5"/>
      <c r="KH436" s="5"/>
      <c r="KI436" s="5"/>
      <c r="KJ436" s="5"/>
      <c r="KK436" s="5"/>
      <c r="KL436" s="5"/>
      <c r="KM436" s="5"/>
      <c r="KN436" s="5"/>
      <c r="KO436" s="5"/>
      <c r="KP436" s="5"/>
      <c r="KQ436" s="5"/>
      <c r="KR436" s="5"/>
      <c r="KS436" s="5"/>
      <c r="KT436" s="5"/>
      <c r="KU436" s="5"/>
      <c r="KV436" s="5"/>
      <c r="KW436" s="5"/>
      <c r="KX436" s="5"/>
      <c r="KY436" s="5"/>
      <c r="KZ436" s="5"/>
      <c r="LA436" s="5"/>
      <c r="LB436" s="5"/>
      <c r="LC436" s="5"/>
      <c r="LD436" s="5"/>
      <c r="LE436" s="5"/>
      <c r="LF436" s="5"/>
      <c r="LG436" s="5"/>
      <c r="LH436" s="5"/>
      <c r="LI436" s="5"/>
      <c r="LJ436" s="5"/>
      <c r="LK436" s="5"/>
      <c r="LL436" s="5"/>
      <c r="LM436" s="5"/>
      <c r="LN436" s="5"/>
      <c r="LO436" s="5"/>
      <c r="LP436" s="5"/>
      <c r="LQ436" s="5"/>
      <c r="LR436" s="5"/>
      <c r="LS436" s="5"/>
      <c r="LT436" s="5"/>
      <c r="LU436" s="5"/>
      <c r="LV436" s="5"/>
      <c r="LW436" s="5"/>
      <c r="LX436" s="5"/>
      <c r="LY436" s="5"/>
      <c r="LZ436" s="5"/>
      <c r="MA436" s="5"/>
      <c r="MB436" s="5"/>
      <c r="MC436" s="5"/>
      <c r="MD436" s="5"/>
      <c r="ME436" s="5"/>
      <c r="MF436" s="5"/>
      <c r="MG436" s="5"/>
      <c r="MH436" s="5"/>
      <c r="MI436" s="5"/>
      <c r="MJ436" s="5"/>
      <c r="MK436" s="5"/>
      <c r="ML436" s="5"/>
      <c r="MM436" s="5"/>
      <c r="MN436" s="5"/>
      <c r="MO436" s="5"/>
      <c r="MP436" s="5"/>
      <c r="MQ436" s="5"/>
      <c r="MR436" s="5"/>
      <c r="MS436" s="5"/>
      <c r="MT436" s="5"/>
      <c r="MU436" s="5"/>
      <c r="MV436" s="5"/>
      <c r="MW436" s="5"/>
      <c r="MX436" s="5"/>
      <c r="MY436" s="5"/>
      <c r="MZ436" s="5"/>
      <c r="NA436" s="5"/>
      <c r="NB436" s="5"/>
      <c r="NC436" s="5"/>
      <c r="ND436" s="5"/>
      <c r="NE436" s="5"/>
      <c r="NF436" s="5"/>
      <c r="NG436" s="5"/>
      <c r="NH436" s="5"/>
      <c r="NI436" s="5"/>
      <c r="NJ436" s="5"/>
      <c r="NK436" s="5"/>
      <c r="NL436" s="5"/>
      <c r="NM436" s="5"/>
      <c r="NN436" s="5"/>
      <c r="NO436" s="5"/>
      <c r="NP436" s="5"/>
      <c r="NQ436" s="5"/>
      <c r="NR436" s="5"/>
      <c r="NS436" s="5"/>
      <c r="NT436" s="5"/>
      <c r="NU436" s="5"/>
      <c r="NV436" s="5"/>
      <c r="NW436" s="5"/>
      <c r="NX436" s="5"/>
      <c r="NY436" s="5"/>
      <c r="NZ436" s="5"/>
      <c r="OA436" s="5"/>
      <c r="OB436" s="5"/>
      <c r="OC436" s="5"/>
      <c r="OD436" s="5"/>
      <c r="OE436" s="5"/>
      <c r="OF436" s="5"/>
      <c r="OG436" s="5"/>
      <c r="OH436" s="5"/>
      <c r="OI436" s="5"/>
      <c r="OJ436" s="5"/>
      <c r="OK436" s="5"/>
      <c r="OL436" s="5"/>
      <c r="OM436" s="5"/>
      <c r="ON436" s="5"/>
      <c r="OO436" s="5"/>
      <c r="OP436" s="5"/>
      <c r="OQ436" s="5"/>
      <c r="OR436" s="5"/>
      <c r="OS436" s="5"/>
      <c r="OT436" s="5"/>
      <c r="OU436" s="5"/>
      <c r="OV436" s="5"/>
      <c r="OW436" s="5"/>
      <c r="OX436" s="5"/>
      <c r="OY436" s="5"/>
      <c r="OZ436" s="5"/>
      <c r="PA436" s="5"/>
      <c r="PB436" s="5"/>
      <c r="PC436" s="5"/>
      <c r="PD436" s="5"/>
      <c r="PE436" s="5"/>
      <c r="PF436" s="5"/>
      <c r="PG436" s="5"/>
      <c r="PH436" s="5"/>
      <c r="PI436" s="5"/>
      <c r="PJ436" s="5"/>
      <c r="PK436" s="5"/>
      <c r="PL436" s="5"/>
      <c r="PM436" s="5"/>
      <c r="PN436" s="5"/>
      <c r="PO436" s="5"/>
      <c r="PP436" s="5"/>
      <c r="PQ436" s="5"/>
      <c r="PR436" s="5"/>
      <c r="PS436" s="5"/>
      <c r="PT436" s="5"/>
      <c r="PU436" s="5"/>
      <c r="PV436" s="5"/>
      <c r="PW436" s="5"/>
      <c r="PX436" s="5"/>
      <c r="PY436" s="5"/>
      <c r="PZ436" s="5"/>
      <c r="QA436" s="5"/>
      <c r="QB436" s="5"/>
      <c r="QC436" s="5"/>
      <c r="QD436" s="5"/>
      <c r="QE436" s="5"/>
      <c r="QF436" s="5"/>
      <c r="QG436" s="5"/>
      <c r="QH436" s="5"/>
      <c r="QI436" s="5"/>
      <c r="QJ436" s="5"/>
      <c r="QK436" s="5"/>
      <c r="QL436" s="5"/>
      <c r="QM436" s="5"/>
      <c r="QN436" s="5"/>
      <c r="QO436" s="5"/>
      <c r="QP436" s="5"/>
      <c r="QQ436" s="5"/>
      <c r="QR436" s="5"/>
      <c r="QS436" s="5"/>
      <c r="QT436" s="5"/>
      <c r="QU436" s="5"/>
      <c r="QV436" s="5"/>
      <c r="QW436" s="5"/>
      <c r="QX436" s="5"/>
      <c r="QY436" s="5"/>
      <c r="QZ436" s="5"/>
      <c r="RA436" s="5"/>
      <c r="RB436" s="5"/>
      <c r="RC436" s="5"/>
      <c r="RD436" s="5"/>
      <c r="RE436" s="5"/>
      <c r="RF436" s="5"/>
      <c r="RG436" s="5"/>
      <c r="RH436" s="5"/>
      <c r="RI436" s="5"/>
      <c r="RJ436" s="5"/>
      <c r="RK436" s="5"/>
      <c r="RL436" s="5"/>
      <c r="RM436" s="5"/>
      <c r="RN436" s="5"/>
      <c r="RO436" s="5"/>
      <c r="RP436" s="5"/>
      <c r="RQ436" s="5"/>
      <c r="RR436" s="5"/>
      <c r="RS436" s="5"/>
      <c r="RT436" s="5"/>
      <c r="RU436" s="5"/>
      <c r="RV436" s="5"/>
      <c r="RW436" s="5"/>
      <c r="RX436" s="5"/>
      <c r="RY436" s="5"/>
      <c r="RZ436" s="5"/>
      <c r="SA436" s="5"/>
      <c r="SB436" s="5"/>
      <c r="SC436" s="5"/>
      <c r="SD436" s="5"/>
      <c r="SE436" s="5"/>
      <c r="SF436" s="5"/>
      <c r="SG436" s="5"/>
      <c r="SH436" s="5"/>
      <c r="SI436" s="5"/>
      <c r="SJ436" s="5"/>
      <c r="SK436" s="5"/>
      <c r="SL436" s="5"/>
      <c r="SM436" s="5"/>
      <c r="SN436" s="5"/>
      <c r="SO436" s="5"/>
      <c r="SP436" s="5"/>
      <c r="SQ436" s="5"/>
      <c r="SR436" s="5"/>
      <c r="SS436" s="5"/>
      <c r="ST436" s="5"/>
      <c r="SU436" s="5"/>
      <c r="SV436" s="5"/>
      <c r="SW436" s="5"/>
      <c r="SX436" s="5"/>
      <c r="SY436" s="5"/>
      <c r="SZ436" s="5"/>
      <c r="TA436" s="5"/>
      <c r="TB436" s="5"/>
      <c r="TC436" s="5"/>
      <c r="TD436" s="5"/>
      <c r="TE436" s="5"/>
      <c r="TF436" s="5"/>
      <c r="TG436" s="5"/>
      <c r="TH436" s="5"/>
      <c r="TI436" s="5"/>
      <c r="TJ436" s="5"/>
      <c r="TK436" s="5"/>
      <c r="TL436" s="5"/>
      <c r="TM436" s="5"/>
      <c r="TN436" s="5"/>
      <c r="TO436" s="5"/>
      <c r="TP436" s="5"/>
      <c r="TQ436" s="5"/>
      <c r="TR436" s="5"/>
      <c r="TS436" s="5"/>
      <c r="TT436" s="5"/>
      <c r="TU436" s="5"/>
      <c r="TV436" s="5"/>
      <c r="TW436" s="5"/>
      <c r="TX436" s="5"/>
      <c r="TY436" s="5"/>
      <c r="TZ436" s="5"/>
      <c r="UA436" s="5"/>
      <c r="UB436" s="5"/>
      <c r="UC436" s="5"/>
      <c r="UD436" s="5"/>
      <c r="UE436" s="5"/>
      <c r="UF436" s="5"/>
      <c r="UG436" s="5"/>
      <c r="UH436" s="5"/>
      <c r="UI436" s="5"/>
      <c r="UJ436" s="5"/>
      <c r="UK436" s="5"/>
      <c r="UL436" s="5"/>
      <c r="UM436" s="5"/>
      <c r="UN436" s="5"/>
      <c r="UO436" s="5"/>
      <c r="UP436" s="5"/>
      <c r="UQ436" s="5"/>
      <c r="UR436" s="5"/>
      <c r="US436" s="5"/>
      <c r="UT436" s="5"/>
      <c r="UU436" s="5"/>
      <c r="UV436" s="5"/>
      <c r="UW436" s="5"/>
      <c r="UX436" s="5"/>
      <c r="UY436" s="5"/>
      <c r="UZ436" s="5"/>
      <c r="VA436" s="5"/>
      <c r="VB436" s="5"/>
      <c r="VC436" s="5"/>
      <c r="VD436" s="5"/>
      <c r="VE436" s="5"/>
      <c r="VF436" s="5"/>
      <c r="VG436" s="5"/>
      <c r="VH436" s="5"/>
      <c r="VI436" s="5"/>
      <c r="VJ436" s="5"/>
      <c r="VK436" s="5"/>
      <c r="VL436" s="5"/>
      <c r="VM436" s="5"/>
      <c r="VN436" s="5"/>
      <c r="VO436" s="5"/>
      <c r="VP436" s="5"/>
      <c r="VQ436" s="5"/>
      <c r="VR436" s="5"/>
      <c r="VS436" s="5"/>
      <c r="VT436" s="5"/>
      <c r="VU436" s="5"/>
      <c r="VV436" s="5"/>
      <c r="VW436" s="5"/>
      <c r="VX436" s="5"/>
      <c r="VY436" s="5"/>
      <c r="VZ436" s="5"/>
      <c r="WA436" s="5"/>
      <c r="WB436" s="5"/>
      <c r="WC436" s="5"/>
      <c r="WD436" s="5"/>
      <c r="WE436" s="5"/>
      <c r="WF436" s="5"/>
      <c r="WG436" s="5"/>
      <c r="WH436" s="5"/>
      <c r="WI436" s="5"/>
      <c r="WJ436" s="5"/>
      <c r="WK436" s="5"/>
      <c r="WL436" s="5"/>
      <c r="WM436" s="5"/>
      <c r="WN436" s="5"/>
      <c r="WO436" s="5"/>
      <c r="WP436" s="5"/>
      <c r="WQ436" s="5"/>
      <c r="WR436" s="5"/>
      <c r="WS436" s="5"/>
      <c r="WT436" s="5"/>
      <c r="WU436" s="5"/>
      <c r="WV436" s="5"/>
      <c r="WW436" s="5"/>
      <c r="WX436" s="5"/>
      <c r="WY436" s="5"/>
      <c r="WZ436" s="5"/>
      <c r="XA436" s="5"/>
      <c r="XB436" s="5"/>
      <c r="XC436" s="5"/>
      <c r="XD436" s="5"/>
      <c r="XE436" s="5"/>
      <c r="XF436" s="5"/>
      <c r="XG436" s="5"/>
      <c r="XH436" s="5"/>
      <c r="XI436" s="5"/>
      <c r="XJ436" s="5"/>
      <c r="XK436" s="5"/>
      <c r="XL436" s="5"/>
      <c r="XM436" s="5"/>
      <c r="XN436" s="5"/>
      <c r="XO436" s="5"/>
      <c r="XP436" s="5"/>
      <c r="XQ436" s="5"/>
      <c r="XR436" s="5"/>
      <c r="XS436" s="5"/>
      <c r="XT436" s="5"/>
      <c r="XU436" s="5"/>
      <c r="XV436" s="5"/>
      <c r="XW436" s="5"/>
    </row>
    <row r="437" spans="39:647" x14ac:dyDescent="0.45">
      <c r="AM437" s="5"/>
      <c r="AN437" s="5"/>
      <c r="AO437" s="5"/>
      <c r="AP437" s="5"/>
      <c r="AQ437" s="5"/>
      <c r="AR437" s="5"/>
      <c r="AS437" s="5"/>
      <c r="AT437" s="5"/>
      <c r="AU437" s="5"/>
      <c r="AV437" s="5"/>
      <c r="AW437" s="5"/>
      <c r="AX437" s="5"/>
      <c r="AY437" s="5"/>
      <c r="AZ437" s="5"/>
      <c r="BA437" s="5"/>
      <c r="BB437" s="5"/>
      <c r="BC437" s="5"/>
      <c r="BD437" s="5"/>
      <c r="BE437" s="5"/>
      <c r="BF437" s="5"/>
      <c r="BG437" s="5"/>
      <c r="BH437" s="5"/>
      <c r="BI437" s="5"/>
      <c r="BJ437" s="5"/>
      <c r="BK437" s="5"/>
      <c r="BL437" s="5"/>
      <c r="BM437" s="5"/>
      <c r="BN437" s="5"/>
      <c r="BO437" s="5"/>
      <c r="BP437" s="5"/>
      <c r="BQ437" s="5"/>
      <c r="BR437" s="5"/>
      <c r="BS437" s="5"/>
      <c r="BT437" s="5"/>
      <c r="BU437" s="5"/>
      <c r="BV437" s="5"/>
      <c r="BW437" s="5"/>
      <c r="BX437" s="5"/>
      <c r="BY437" s="5"/>
      <c r="BZ437" s="5"/>
      <c r="CA437" s="5"/>
      <c r="CB437" s="5"/>
      <c r="CC437" s="5"/>
      <c r="CD437" s="5"/>
      <c r="CE437" s="5"/>
      <c r="CF437" s="5"/>
      <c r="CG437" s="5"/>
      <c r="CH437" s="5"/>
      <c r="CI437" s="5"/>
      <c r="CJ437" s="5"/>
      <c r="CK437" s="5"/>
      <c r="CL437" s="5"/>
      <c r="CM437" s="5"/>
      <c r="CN437" s="5"/>
      <c r="CO437" s="5"/>
      <c r="CP437" s="5"/>
      <c r="CQ437" s="5"/>
      <c r="CR437" s="5"/>
      <c r="CS437" s="5"/>
      <c r="CT437" s="5"/>
      <c r="CU437" s="5"/>
      <c r="CV437" s="5"/>
      <c r="CW437" s="5"/>
      <c r="CX437" s="5"/>
      <c r="CY437" s="5"/>
      <c r="CZ437" s="5"/>
      <c r="DA437" s="5"/>
      <c r="DB437" s="5"/>
      <c r="DC437" s="5"/>
      <c r="DD437" s="5"/>
      <c r="DE437" s="5"/>
      <c r="DF437" s="5"/>
      <c r="DG437" s="5"/>
      <c r="DH437" s="5"/>
      <c r="DI437" s="5"/>
      <c r="DJ437" s="5"/>
      <c r="DK437" s="5"/>
      <c r="DL437" s="5"/>
      <c r="DM437" s="5"/>
      <c r="DN437" s="5"/>
      <c r="DO437" s="5"/>
      <c r="DP437" s="5"/>
      <c r="DQ437" s="5"/>
      <c r="DR437" s="5"/>
      <c r="DS437" s="5"/>
      <c r="DT437" s="5"/>
      <c r="DU437" s="5"/>
      <c r="DV437" s="5"/>
      <c r="DW437" s="5"/>
      <c r="DX437" s="5"/>
      <c r="DY437" s="5"/>
      <c r="DZ437" s="5"/>
      <c r="EA437" s="5"/>
      <c r="EB437" s="5"/>
      <c r="EC437" s="5"/>
      <c r="ED437" s="5"/>
      <c r="EE437" s="5"/>
      <c r="EF437" s="5"/>
      <c r="EG437" s="5"/>
      <c r="EH437" s="5"/>
      <c r="EI437" s="5"/>
      <c r="EJ437" s="5"/>
      <c r="EK437" s="5"/>
      <c r="EL437" s="5"/>
      <c r="EM437" s="5"/>
      <c r="EN437" s="5"/>
      <c r="EO437" s="5"/>
      <c r="EP437" s="5"/>
      <c r="EQ437" s="5"/>
      <c r="ER437" s="5"/>
      <c r="ES437" s="5"/>
      <c r="ET437" s="5"/>
      <c r="EU437" s="5"/>
      <c r="EV437" s="5"/>
      <c r="EW437" s="5"/>
      <c r="EX437" s="5"/>
      <c r="EY437" s="5"/>
      <c r="EZ437" s="5"/>
      <c r="FA437" s="5"/>
      <c r="FB437" s="5"/>
      <c r="FC437" s="5"/>
      <c r="FD437" s="5"/>
      <c r="FE437" s="5"/>
      <c r="FF437" s="5"/>
      <c r="FG437" s="5"/>
      <c r="FH437" s="5"/>
      <c r="FI437" s="5"/>
      <c r="FJ437" s="5"/>
      <c r="FK437" s="5"/>
      <c r="FL437" s="5"/>
      <c r="FM437" s="5"/>
      <c r="FN437" s="5"/>
      <c r="FO437" s="5"/>
      <c r="FP437" s="5"/>
      <c r="FQ437" s="5"/>
      <c r="FR437" s="5"/>
      <c r="FS437" s="5"/>
      <c r="FT437" s="5"/>
      <c r="FU437" s="5"/>
      <c r="FV437" s="5"/>
      <c r="FW437" s="5"/>
      <c r="FX437" s="5"/>
      <c r="FY437" s="5"/>
      <c r="FZ437" s="5"/>
      <c r="GA437" s="5"/>
      <c r="GB437" s="5"/>
      <c r="GC437" s="5"/>
      <c r="GD437" s="5"/>
      <c r="GE437" s="5"/>
      <c r="GF437" s="5"/>
      <c r="GG437" s="5"/>
      <c r="GH437" s="5"/>
      <c r="GI437" s="5"/>
      <c r="GJ437" s="5"/>
      <c r="GK437" s="5"/>
      <c r="GL437" s="5"/>
      <c r="GM437" s="5"/>
      <c r="GN437" s="5"/>
      <c r="GO437" s="5"/>
      <c r="GP437" s="5"/>
      <c r="GQ437" s="5"/>
      <c r="GR437" s="5"/>
      <c r="GS437" s="5"/>
      <c r="GT437" s="5"/>
      <c r="GU437" s="5"/>
      <c r="GV437" s="5"/>
      <c r="GW437" s="5"/>
      <c r="GX437" s="5"/>
      <c r="GY437" s="5"/>
      <c r="GZ437" s="5"/>
      <c r="HA437" s="5"/>
      <c r="HB437" s="5"/>
      <c r="HC437" s="5"/>
      <c r="HD437" s="5"/>
      <c r="HE437" s="5"/>
      <c r="HF437" s="5"/>
      <c r="HG437" s="5"/>
      <c r="HH437" s="5"/>
      <c r="HI437" s="5"/>
      <c r="HJ437" s="5"/>
      <c r="HK437" s="5"/>
      <c r="HL437" s="5"/>
      <c r="HM437" s="5"/>
      <c r="HN437" s="5"/>
      <c r="HO437" s="5"/>
      <c r="HP437" s="5"/>
      <c r="HQ437" s="5"/>
      <c r="HR437" s="5"/>
      <c r="HS437" s="5"/>
      <c r="HT437" s="5"/>
      <c r="HU437" s="5"/>
      <c r="HV437" s="5"/>
      <c r="HW437" s="5"/>
      <c r="HX437" s="5"/>
      <c r="HY437" s="5"/>
      <c r="HZ437" s="5"/>
      <c r="IA437" s="5"/>
      <c r="IB437" s="5"/>
      <c r="IC437" s="5"/>
      <c r="ID437" s="5"/>
      <c r="IE437" s="5"/>
      <c r="IF437" s="5"/>
      <c r="IG437" s="5"/>
      <c r="IH437" s="5"/>
      <c r="II437" s="5"/>
      <c r="IJ437" s="5"/>
      <c r="IK437" s="5"/>
      <c r="IL437" s="5"/>
      <c r="IM437" s="5"/>
      <c r="IN437" s="5"/>
      <c r="IO437" s="5"/>
      <c r="IP437" s="5"/>
      <c r="IQ437" s="5"/>
      <c r="IR437" s="5"/>
      <c r="IS437" s="5"/>
      <c r="IT437" s="5"/>
      <c r="IU437" s="5"/>
      <c r="IV437" s="5"/>
      <c r="IW437" s="5"/>
      <c r="IX437" s="5"/>
      <c r="IY437" s="5"/>
      <c r="IZ437" s="5"/>
      <c r="JA437" s="5"/>
      <c r="JB437" s="5"/>
      <c r="JC437" s="5"/>
      <c r="JD437" s="5"/>
      <c r="JE437" s="5"/>
      <c r="JF437" s="5"/>
      <c r="JG437" s="5"/>
      <c r="JH437" s="5"/>
      <c r="JI437" s="5"/>
      <c r="JJ437" s="5"/>
      <c r="JK437" s="5"/>
      <c r="JL437" s="5"/>
      <c r="JM437" s="5"/>
      <c r="JN437" s="5"/>
      <c r="JO437" s="5"/>
      <c r="JP437" s="5"/>
      <c r="JQ437" s="5"/>
      <c r="JR437" s="5"/>
      <c r="JS437" s="5"/>
      <c r="JT437" s="5"/>
      <c r="JU437" s="5"/>
      <c r="JV437" s="5"/>
      <c r="JW437" s="5"/>
      <c r="JX437" s="5"/>
      <c r="JY437" s="5"/>
      <c r="JZ437" s="5"/>
      <c r="KA437" s="5"/>
      <c r="KB437" s="5"/>
      <c r="KC437" s="5"/>
      <c r="KD437" s="5"/>
      <c r="KE437" s="5"/>
      <c r="KF437" s="5"/>
      <c r="KG437" s="5"/>
      <c r="KH437" s="5"/>
      <c r="KI437" s="5"/>
      <c r="KJ437" s="5"/>
      <c r="KK437" s="5"/>
      <c r="KL437" s="5"/>
      <c r="KM437" s="5"/>
      <c r="KN437" s="5"/>
      <c r="KO437" s="5"/>
      <c r="KP437" s="5"/>
      <c r="KQ437" s="5"/>
      <c r="KR437" s="5"/>
      <c r="KS437" s="5"/>
      <c r="KT437" s="5"/>
      <c r="KU437" s="5"/>
      <c r="KV437" s="5"/>
      <c r="KW437" s="5"/>
      <c r="KX437" s="5"/>
      <c r="KY437" s="5"/>
      <c r="KZ437" s="5"/>
      <c r="LA437" s="5"/>
      <c r="LB437" s="5"/>
      <c r="LC437" s="5"/>
      <c r="LD437" s="5"/>
      <c r="LE437" s="5"/>
      <c r="LF437" s="5"/>
      <c r="LG437" s="5"/>
      <c r="LH437" s="5"/>
      <c r="LI437" s="5"/>
      <c r="LJ437" s="5"/>
      <c r="LK437" s="5"/>
      <c r="LL437" s="5"/>
      <c r="LM437" s="5"/>
      <c r="LN437" s="5"/>
      <c r="LO437" s="5"/>
      <c r="LP437" s="5"/>
      <c r="LQ437" s="5"/>
      <c r="LR437" s="5"/>
      <c r="LS437" s="5"/>
      <c r="LT437" s="5"/>
      <c r="LU437" s="5"/>
      <c r="LV437" s="5"/>
      <c r="LW437" s="5"/>
      <c r="LX437" s="5"/>
      <c r="LY437" s="5"/>
      <c r="LZ437" s="5"/>
      <c r="MA437" s="5"/>
      <c r="MB437" s="5"/>
      <c r="MC437" s="5"/>
      <c r="MD437" s="5"/>
      <c r="ME437" s="5"/>
      <c r="MF437" s="5"/>
      <c r="MG437" s="5"/>
      <c r="MH437" s="5"/>
      <c r="MI437" s="5"/>
      <c r="MJ437" s="5"/>
      <c r="MK437" s="5"/>
      <c r="ML437" s="5"/>
      <c r="MM437" s="5"/>
      <c r="MN437" s="5"/>
      <c r="MO437" s="5"/>
      <c r="MP437" s="5"/>
      <c r="MQ437" s="5"/>
      <c r="MR437" s="5"/>
      <c r="MS437" s="5"/>
      <c r="MT437" s="5"/>
      <c r="MU437" s="5"/>
      <c r="MV437" s="5"/>
      <c r="MW437" s="5"/>
      <c r="MX437" s="5"/>
      <c r="MY437" s="5"/>
      <c r="MZ437" s="5"/>
      <c r="NA437" s="5"/>
      <c r="NB437" s="5"/>
      <c r="NC437" s="5"/>
      <c r="ND437" s="5"/>
      <c r="NE437" s="5"/>
      <c r="NF437" s="5"/>
      <c r="NG437" s="5"/>
      <c r="NH437" s="5"/>
      <c r="NI437" s="5"/>
      <c r="NJ437" s="5"/>
      <c r="NK437" s="5"/>
      <c r="NL437" s="5"/>
      <c r="NM437" s="5"/>
      <c r="NN437" s="5"/>
      <c r="NO437" s="5"/>
      <c r="NP437" s="5"/>
      <c r="NQ437" s="5"/>
      <c r="NR437" s="5"/>
      <c r="NS437" s="5"/>
      <c r="NT437" s="5"/>
      <c r="NU437" s="5"/>
      <c r="NV437" s="5"/>
      <c r="NW437" s="5"/>
      <c r="NX437" s="5"/>
      <c r="NY437" s="5"/>
      <c r="NZ437" s="5"/>
      <c r="OA437" s="5"/>
      <c r="OB437" s="5"/>
      <c r="OC437" s="5"/>
      <c r="OD437" s="5"/>
      <c r="OE437" s="5"/>
      <c r="OF437" s="5"/>
      <c r="OG437" s="5"/>
      <c r="OH437" s="5"/>
      <c r="OI437" s="5"/>
      <c r="OJ437" s="5"/>
      <c r="OK437" s="5"/>
      <c r="OL437" s="5"/>
      <c r="OM437" s="5"/>
      <c r="ON437" s="5"/>
      <c r="OO437" s="5"/>
      <c r="OP437" s="5"/>
      <c r="OQ437" s="5"/>
      <c r="OR437" s="5"/>
      <c r="OS437" s="5"/>
      <c r="OT437" s="5"/>
      <c r="OU437" s="5"/>
      <c r="OV437" s="5"/>
      <c r="OW437" s="5"/>
      <c r="OX437" s="5"/>
      <c r="OY437" s="5"/>
      <c r="OZ437" s="5"/>
      <c r="PA437" s="5"/>
      <c r="PB437" s="5"/>
      <c r="PC437" s="5"/>
      <c r="PD437" s="5"/>
      <c r="PE437" s="5"/>
      <c r="PF437" s="5"/>
      <c r="PG437" s="5"/>
      <c r="PH437" s="5"/>
      <c r="PI437" s="5"/>
      <c r="PJ437" s="5"/>
      <c r="PK437" s="5"/>
      <c r="PL437" s="5"/>
      <c r="PM437" s="5"/>
      <c r="PN437" s="5"/>
      <c r="PO437" s="5"/>
      <c r="PP437" s="5"/>
      <c r="PQ437" s="5"/>
      <c r="PR437" s="5"/>
      <c r="PS437" s="5"/>
      <c r="PT437" s="5"/>
      <c r="PU437" s="5"/>
      <c r="PV437" s="5"/>
      <c r="PW437" s="5"/>
      <c r="PX437" s="5"/>
      <c r="PY437" s="5"/>
      <c r="PZ437" s="5"/>
      <c r="QA437" s="5"/>
      <c r="QB437" s="5"/>
      <c r="QC437" s="5"/>
      <c r="QD437" s="5"/>
      <c r="QE437" s="5"/>
      <c r="QF437" s="5"/>
      <c r="QG437" s="5"/>
      <c r="QH437" s="5"/>
      <c r="QI437" s="5"/>
      <c r="QJ437" s="5"/>
      <c r="QK437" s="5"/>
      <c r="QL437" s="5"/>
      <c r="QM437" s="5"/>
      <c r="QN437" s="5"/>
      <c r="QO437" s="5"/>
      <c r="QP437" s="5"/>
      <c r="QQ437" s="5"/>
      <c r="QR437" s="5"/>
      <c r="QS437" s="5"/>
      <c r="QT437" s="5"/>
      <c r="QU437" s="5"/>
      <c r="QV437" s="5"/>
      <c r="QW437" s="5"/>
      <c r="QX437" s="5"/>
      <c r="QY437" s="5"/>
      <c r="QZ437" s="5"/>
      <c r="RA437" s="5"/>
      <c r="RB437" s="5"/>
      <c r="RC437" s="5"/>
      <c r="RD437" s="5"/>
      <c r="RE437" s="5"/>
      <c r="RF437" s="5"/>
      <c r="RG437" s="5"/>
      <c r="RH437" s="5"/>
      <c r="RI437" s="5"/>
      <c r="RJ437" s="5"/>
      <c r="RK437" s="5"/>
      <c r="RL437" s="5"/>
      <c r="RM437" s="5"/>
      <c r="RN437" s="5"/>
      <c r="RO437" s="5"/>
      <c r="RP437" s="5"/>
      <c r="RQ437" s="5"/>
      <c r="RR437" s="5"/>
      <c r="RS437" s="5"/>
      <c r="RT437" s="5"/>
      <c r="RU437" s="5"/>
      <c r="RV437" s="5"/>
      <c r="RW437" s="5"/>
      <c r="RX437" s="5"/>
      <c r="RY437" s="5"/>
      <c r="RZ437" s="5"/>
      <c r="SA437" s="5"/>
      <c r="SB437" s="5"/>
      <c r="SC437" s="5"/>
      <c r="SD437" s="5"/>
      <c r="SE437" s="5"/>
      <c r="SF437" s="5"/>
      <c r="SG437" s="5"/>
      <c r="SH437" s="5"/>
      <c r="SI437" s="5"/>
      <c r="SJ437" s="5"/>
      <c r="SK437" s="5"/>
      <c r="SL437" s="5"/>
      <c r="SM437" s="5"/>
      <c r="SN437" s="5"/>
      <c r="SO437" s="5"/>
      <c r="SP437" s="5"/>
      <c r="SQ437" s="5"/>
      <c r="SR437" s="5"/>
      <c r="SS437" s="5"/>
      <c r="ST437" s="5"/>
      <c r="SU437" s="5"/>
      <c r="SV437" s="5"/>
      <c r="SW437" s="5"/>
      <c r="SX437" s="5"/>
      <c r="SY437" s="5"/>
      <c r="SZ437" s="5"/>
      <c r="TA437" s="5"/>
      <c r="TB437" s="5"/>
      <c r="TC437" s="5"/>
      <c r="TD437" s="5"/>
      <c r="TE437" s="5"/>
      <c r="TF437" s="5"/>
      <c r="TG437" s="5"/>
      <c r="TH437" s="5"/>
      <c r="TI437" s="5"/>
      <c r="TJ437" s="5"/>
      <c r="TK437" s="5"/>
      <c r="TL437" s="5"/>
      <c r="TM437" s="5"/>
      <c r="TN437" s="5"/>
      <c r="TO437" s="5"/>
      <c r="TP437" s="5"/>
      <c r="TQ437" s="5"/>
      <c r="TR437" s="5"/>
      <c r="TS437" s="5"/>
      <c r="TT437" s="5"/>
      <c r="TU437" s="5"/>
      <c r="TV437" s="5"/>
      <c r="TW437" s="5"/>
      <c r="TX437" s="5"/>
      <c r="TY437" s="5"/>
      <c r="TZ437" s="5"/>
      <c r="UA437" s="5"/>
      <c r="UB437" s="5"/>
      <c r="UC437" s="5"/>
      <c r="UD437" s="5"/>
      <c r="UE437" s="5"/>
      <c r="UF437" s="5"/>
      <c r="UG437" s="5"/>
      <c r="UH437" s="5"/>
      <c r="UI437" s="5"/>
      <c r="UJ437" s="5"/>
      <c r="UK437" s="5"/>
      <c r="UL437" s="5"/>
      <c r="UM437" s="5"/>
      <c r="UN437" s="5"/>
      <c r="UO437" s="5"/>
      <c r="UP437" s="5"/>
      <c r="UQ437" s="5"/>
      <c r="UR437" s="5"/>
      <c r="US437" s="5"/>
      <c r="UT437" s="5"/>
      <c r="UU437" s="5"/>
      <c r="UV437" s="5"/>
      <c r="UW437" s="5"/>
      <c r="UX437" s="5"/>
      <c r="UY437" s="5"/>
      <c r="UZ437" s="5"/>
      <c r="VA437" s="5"/>
      <c r="VB437" s="5"/>
      <c r="VC437" s="5"/>
      <c r="VD437" s="5"/>
      <c r="VE437" s="5"/>
      <c r="VF437" s="5"/>
      <c r="VG437" s="5"/>
      <c r="VH437" s="5"/>
      <c r="VI437" s="5"/>
      <c r="VJ437" s="5"/>
      <c r="VK437" s="5"/>
      <c r="VL437" s="5"/>
      <c r="VM437" s="5"/>
      <c r="VN437" s="5"/>
      <c r="VO437" s="5"/>
      <c r="VP437" s="5"/>
      <c r="VQ437" s="5"/>
      <c r="VR437" s="5"/>
      <c r="VS437" s="5"/>
      <c r="VT437" s="5"/>
      <c r="VU437" s="5"/>
      <c r="VV437" s="5"/>
      <c r="VW437" s="5"/>
      <c r="VX437" s="5"/>
      <c r="VY437" s="5"/>
      <c r="VZ437" s="5"/>
      <c r="WA437" s="5"/>
      <c r="WB437" s="5"/>
      <c r="WC437" s="5"/>
      <c r="WD437" s="5"/>
      <c r="WE437" s="5"/>
      <c r="WF437" s="5"/>
      <c r="WG437" s="5"/>
      <c r="WH437" s="5"/>
      <c r="WI437" s="5"/>
      <c r="WJ437" s="5"/>
      <c r="WK437" s="5"/>
      <c r="WL437" s="5"/>
      <c r="WM437" s="5"/>
      <c r="WN437" s="5"/>
      <c r="WO437" s="5"/>
      <c r="WP437" s="5"/>
      <c r="WQ437" s="5"/>
      <c r="WR437" s="5"/>
      <c r="WS437" s="5"/>
      <c r="WT437" s="5"/>
      <c r="WU437" s="5"/>
      <c r="WV437" s="5"/>
      <c r="WW437" s="5"/>
      <c r="WX437" s="5"/>
      <c r="WY437" s="5"/>
      <c r="WZ437" s="5"/>
      <c r="XA437" s="5"/>
      <c r="XB437" s="5"/>
      <c r="XC437" s="5"/>
      <c r="XD437" s="5"/>
      <c r="XE437" s="5"/>
      <c r="XF437" s="5"/>
      <c r="XG437" s="5"/>
      <c r="XH437" s="5"/>
      <c r="XI437" s="5"/>
      <c r="XJ437" s="5"/>
      <c r="XK437" s="5"/>
      <c r="XL437" s="5"/>
      <c r="XM437" s="5"/>
      <c r="XN437" s="5"/>
      <c r="XO437" s="5"/>
      <c r="XP437" s="5"/>
      <c r="XQ437" s="5"/>
      <c r="XR437" s="5"/>
      <c r="XS437" s="5"/>
      <c r="XT437" s="5"/>
      <c r="XU437" s="5"/>
      <c r="XV437" s="5"/>
      <c r="XW437" s="5"/>
    </row>
    <row r="438" spans="39:647" x14ac:dyDescent="0.45">
      <c r="AM438" s="5"/>
      <c r="AN438" s="5"/>
      <c r="AO438" s="5"/>
      <c r="AP438" s="5"/>
      <c r="AQ438" s="5"/>
      <c r="AR438" s="5"/>
      <c r="AS438" s="5"/>
      <c r="AT438" s="5"/>
      <c r="AU438" s="5"/>
      <c r="AV438" s="5"/>
      <c r="AW438" s="5"/>
      <c r="AX438" s="5"/>
      <c r="AY438" s="5"/>
      <c r="AZ438" s="5"/>
      <c r="BA438" s="5"/>
      <c r="BB438" s="5"/>
      <c r="BC438" s="5"/>
      <c r="BD438" s="5"/>
      <c r="BE438" s="5"/>
      <c r="BF438" s="5"/>
      <c r="BG438" s="5"/>
      <c r="BH438" s="5"/>
      <c r="BI438" s="5"/>
      <c r="BJ438" s="5"/>
      <c r="BK438" s="5"/>
      <c r="BL438" s="5"/>
      <c r="BM438" s="5"/>
      <c r="BN438" s="5"/>
      <c r="BO438" s="5"/>
      <c r="BP438" s="5"/>
      <c r="BQ438" s="5"/>
      <c r="BR438" s="5"/>
      <c r="BS438" s="5"/>
      <c r="BT438" s="5"/>
      <c r="BU438" s="5"/>
      <c r="BV438" s="5"/>
      <c r="BW438" s="5"/>
      <c r="BX438" s="5"/>
      <c r="BY438" s="5"/>
      <c r="BZ438" s="5"/>
      <c r="CA438" s="5"/>
      <c r="CB438" s="5"/>
      <c r="CC438" s="5"/>
      <c r="CD438" s="5"/>
      <c r="CE438" s="5"/>
      <c r="CF438" s="5"/>
      <c r="CG438" s="5"/>
      <c r="CH438" s="5"/>
      <c r="CI438" s="5"/>
      <c r="CJ438" s="5"/>
      <c r="CK438" s="5"/>
      <c r="CL438" s="5"/>
      <c r="CM438" s="5"/>
      <c r="CN438" s="5"/>
      <c r="CO438" s="5"/>
      <c r="CP438" s="5"/>
      <c r="CQ438" s="5"/>
      <c r="CR438" s="5"/>
      <c r="CS438" s="5"/>
      <c r="CT438" s="5"/>
      <c r="CU438" s="5"/>
      <c r="CV438" s="5"/>
      <c r="CW438" s="5"/>
      <c r="CX438" s="5"/>
      <c r="CY438" s="5"/>
      <c r="CZ438" s="5"/>
      <c r="DA438" s="5"/>
      <c r="DB438" s="5"/>
      <c r="DC438" s="5"/>
      <c r="DD438" s="5"/>
      <c r="DE438" s="5"/>
      <c r="DF438" s="5"/>
      <c r="DG438" s="5"/>
      <c r="DH438" s="5"/>
      <c r="DI438" s="5"/>
      <c r="DJ438" s="5"/>
      <c r="DK438" s="5"/>
      <c r="DL438" s="5"/>
      <c r="DM438" s="5"/>
      <c r="DN438" s="5"/>
      <c r="DO438" s="5"/>
      <c r="DP438" s="5"/>
      <c r="DQ438" s="5"/>
      <c r="DR438" s="5"/>
      <c r="DS438" s="5"/>
      <c r="DT438" s="5"/>
      <c r="DU438" s="5"/>
      <c r="DV438" s="5"/>
      <c r="DW438" s="5"/>
      <c r="DX438" s="5"/>
      <c r="DY438" s="5"/>
      <c r="DZ438" s="5"/>
      <c r="EA438" s="5"/>
      <c r="EB438" s="5"/>
      <c r="EC438" s="5"/>
      <c r="ED438" s="5"/>
      <c r="EE438" s="5"/>
      <c r="EF438" s="5"/>
      <c r="EG438" s="5"/>
      <c r="EH438" s="5"/>
      <c r="EI438" s="5"/>
      <c r="EJ438" s="5"/>
      <c r="EK438" s="5"/>
      <c r="EL438" s="5"/>
      <c r="EM438" s="5"/>
      <c r="EN438" s="5"/>
      <c r="EO438" s="5"/>
      <c r="EP438" s="5"/>
      <c r="EQ438" s="5"/>
      <c r="ER438" s="5"/>
      <c r="ES438" s="5"/>
      <c r="ET438" s="5"/>
      <c r="EU438" s="5"/>
      <c r="EV438" s="5"/>
      <c r="EW438" s="5"/>
      <c r="EX438" s="5"/>
      <c r="EY438" s="5"/>
      <c r="EZ438" s="5"/>
      <c r="FA438" s="5"/>
      <c r="FB438" s="5"/>
      <c r="FC438" s="5"/>
      <c r="FD438" s="5"/>
      <c r="FE438" s="5"/>
      <c r="FF438" s="5"/>
      <c r="FG438" s="5"/>
      <c r="FH438" s="5"/>
      <c r="FI438" s="5"/>
      <c r="FJ438" s="5"/>
      <c r="FK438" s="5"/>
      <c r="FL438" s="5"/>
      <c r="FM438" s="5"/>
      <c r="FN438" s="5"/>
      <c r="FO438" s="5"/>
      <c r="FP438" s="5"/>
      <c r="FQ438" s="5"/>
      <c r="FR438" s="5"/>
      <c r="FS438" s="5"/>
      <c r="FT438" s="5"/>
      <c r="FU438" s="5"/>
      <c r="FV438" s="5"/>
      <c r="FW438" s="5"/>
      <c r="FX438" s="5"/>
      <c r="FY438" s="5"/>
      <c r="FZ438" s="5"/>
      <c r="GA438" s="5"/>
      <c r="GB438" s="5"/>
      <c r="GC438" s="5"/>
      <c r="GD438" s="5"/>
      <c r="GE438" s="5"/>
      <c r="GF438" s="5"/>
      <c r="GG438" s="5"/>
      <c r="GH438" s="5"/>
      <c r="GI438" s="5"/>
      <c r="GJ438" s="5"/>
      <c r="GK438" s="5"/>
      <c r="GL438" s="5"/>
      <c r="GM438" s="5"/>
      <c r="GN438" s="5"/>
      <c r="GO438" s="5"/>
      <c r="GP438" s="5"/>
      <c r="GQ438" s="5"/>
      <c r="GR438" s="5"/>
      <c r="GS438" s="5"/>
      <c r="GT438" s="5"/>
      <c r="GU438" s="5"/>
      <c r="GV438" s="5"/>
      <c r="GW438" s="5"/>
      <c r="GX438" s="5"/>
      <c r="GY438" s="5"/>
      <c r="GZ438" s="5"/>
      <c r="HA438" s="5"/>
      <c r="HB438" s="5"/>
      <c r="HC438" s="5"/>
      <c r="HD438" s="5"/>
      <c r="HE438" s="5"/>
      <c r="HF438" s="5"/>
      <c r="HG438" s="5"/>
      <c r="HH438" s="5"/>
      <c r="HI438" s="5"/>
      <c r="HJ438" s="5"/>
      <c r="HK438" s="5"/>
      <c r="HL438" s="5"/>
      <c r="HM438" s="5"/>
      <c r="HN438" s="5"/>
      <c r="HO438" s="5"/>
      <c r="HP438" s="5"/>
      <c r="HQ438" s="5"/>
      <c r="HR438" s="5"/>
      <c r="HS438" s="5"/>
      <c r="HT438" s="5"/>
      <c r="HU438" s="5"/>
      <c r="HV438" s="5"/>
      <c r="HW438" s="5"/>
      <c r="HX438" s="5"/>
      <c r="HY438" s="5"/>
      <c r="HZ438" s="5"/>
      <c r="IA438" s="5"/>
      <c r="IB438" s="5"/>
      <c r="IC438" s="5"/>
      <c r="ID438" s="5"/>
      <c r="IE438" s="5"/>
      <c r="IF438" s="5"/>
      <c r="IG438" s="5"/>
      <c r="IH438" s="5"/>
      <c r="II438" s="5"/>
      <c r="IJ438" s="5"/>
      <c r="IK438" s="5"/>
      <c r="IL438" s="5"/>
      <c r="IM438" s="5"/>
      <c r="IN438" s="5"/>
      <c r="IO438" s="5"/>
      <c r="IP438" s="5"/>
      <c r="IQ438" s="5"/>
      <c r="IR438" s="5"/>
      <c r="IS438" s="5"/>
      <c r="IT438" s="5"/>
      <c r="IU438" s="5"/>
      <c r="IV438" s="5"/>
      <c r="IW438" s="5"/>
      <c r="IX438" s="5"/>
      <c r="IY438" s="5"/>
      <c r="IZ438" s="5"/>
      <c r="JA438" s="5"/>
      <c r="JB438" s="5"/>
      <c r="JC438" s="5"/>
      <c r="JD438" s="5"/>
      <c r="JE438" s="5"/>
      <c r="JF438" s="5"/>
      <c r="JG438" s="5"/>
      <c r="JH438" s="5"/>
      <c r="JI438" s="5"/>
      <c r="JJ438" s="5"/>
      <c r="JK438" s="5"/>
      <c r="JL438" s="5"/>
      <c r="JM438" s="5"/>
      <c r="JN438" s="5"/>
      <c r="JO438" s="5"/>
      <c r="JP438" s="5"/>
      <c r="JQ438" s="5"/>
      <c r="JR438" s="5"/>
      <c r="JS438" s="5"/>
      <c r="JT438" s="5"/>
      <c r="JU438" s="5"/>
      <c r="JV438" s="5"/>
      <c r="JW438" s="5"/>
      <c r="JX438" s="5"/>
      <c r="JY438" s="5"/>
      <c r="JZ438" s="5"/>
      <c r="KA438" s="5"/>
      <c r="KB438" s="5"/>
      <c r="KC438" s="5"/>
      <c r="KD438" s="5"/>
      <c r="KE438" s="5"/>
      <c r="KF438" s="5"/>
      <c r="KG438" s="5"/>
      <c r="KH438" s="5"/>
      <c r="KI438" s="5"/>
      <c r="KJ438" s="5"/>
      <c r="KK438" s="5"/>
      <c r="KL438" s="5"/>
      <c r="KM438" s="5"/>
      <c r="KN438" s="5"/>
      <c r="KO438" s="5"/>
      <c r="KP438" s="5"/>
      <c r="KQ438" s="5"/>
      <c r="KR438" s="5"/>
      <c r="KS438" s="5"/>
      <c r="KT438" s="5"/>
      <c r="KU438" s="5"/>
      <c r="KV438" s="5"/>
      <c r="KW438" s="5"/>
      <c r="KX438" s="5"/>
      <c r="KY438" s="5"/>
      <c r="KZ438" s="5"/>
      <c r="LA438" s="5"/>
      <c r="LB438" s="5"/>
      <c r="LC438" s="5"/>
      <c r="LD438" s="5"/>
      <c r="LE438" s="5"/>
      <c r="LF438" s="5"/>
      <c r="LG438" s="5"/>
      <c r="LH438" s="5"/>
      <c r="LI438" s="5"/>
      <c r="LJ438" s="5"/>
      <c r="LK438" s="5"/>
      <c r="LL438" s="5"/>
      <c r="LM438" s="5"/>
      <c r="LN438" s="5"/>
      <c r="LO438" s="5"/>
      <c r="LP438" s="5"/>
      <c r="LQ438" s="5"/>
      <c r="LR438" s="5"/>
      <c r="LS438" s="5"/>
      <c r="LT438" s="5"/>
      <c r="LU438" s="5"/>
      <c r="LV438" s="5"/>
      <c r="LW438" s="5"/>
      <c r="LX438" s="5"/>
      <c r="LY438" s="5"/>
      <c r="LZ438" s="5"/>
      <c r="MA438" s="5"/>
      <c r="MB438" s="5"/>
      <c r="MC438" s="5"/>
      <c r="MD438" s="5"/>
      <c r="ME438" s="5"/>
      <c r="MF438" s="5"/>
      <c r="MG438" s="5"/>
      <c r="MH438" s="5"/>
      <c r="MI438" s="5"/>
      <c r="MJ438" s="5"/>
      <c r="MK438" s="5"/>
      <c r="ML438" s="5"/>
      <c r="MM438" s="5"/>
      <c r="MN438" s="5"/>
      <c r="MO438" s="5"/>
      <c r="MP438" s="5"/>
      <c r="MQ438" s="5"/>
      <c r="MR438" s="5"/>
      <c r="MS438" s="5"/>
      <c r="MT438" s="5"/>
      <c r="MU438" s="5"/>
      <c r="MV438" s="5"/>
      <c r="MW438" s="5"/>
      <c r="MX438" s="5"/>
      <c r="MY438" s="5"/>
      <c r="MZ438" s="5"/>
      <c r="NA438" s="5"/>
      <c r="NB438" s="5"/>
      <c r="NC438" s="5"/>
      <c r="ND438" s="5"/>
      <c r="NE438" s="5"/>
      <c r="NF438" s="5"/>
      <c r="NG438" s="5"/>
      <c r="NH438" s="5"/>
      <c r="NI438" s="5"/>
      <c r="NJ438" s="5"/>
      <c r="NK438" s="5"/>
      <c r="NL438" s="5"/>
      <c r="NM438" s="5"/>
      <c r="NN438" s="5"/>
      <c r="NO438" s="5"/>
      <c r="NP438" s="5"/>
      <c r="NQ438" s="5"/>
      <c r="NR438" s="5"/>
      <c r="NS438" s="5"/>
      <c r="NT438" s="5"/>
      <c r="NU438" s="5"/>
      <c r="NV438" s="5"/>
      <c r="NW438" s="5"/>
      <c r="NX438" s="5"/>
      <c r="NY438" s="5"/>
      <c r="NZ438" s="5"/>
      <c r="OA438" s="5"/>
      <c r="OB438" s="5"/>
      <c r="OC438" s="5"/>
      <c r="OD438" s="5"/>
      <c r="OE438" s="5"/>
      <c r="OF438" s="5"/>
      <c r="OG438" s="5"/>
      <c r="OH438" s="5"/>
      <c r="OI438" s="5"/>
      <c r="OJ438" s="5"/>
      <c r="OK438" s="5"/>
      <c r="OL438" s="5"/>
      <c r="OM438" s="5"/>
      <c r="ON438" s="5"/>
      <c r="OO438" s="5"/>
      <c r="OP438" s="5"/>
      <c r="OQ438" s="5"/>
      <c r="OR438" s="5"/>
      <c r="OS438" s="5"/>
      <c r="OT438" s="5"/>
      <c r="OU438" s="5"/>
      <c r="OV438" s="5"/>
      <c r="OW438" s="5"/>
      <c r="OX438" s="5"/>
      <c r="OY438" s="5"/>
      <c r="OZ438" s="5"/>
      <c r="PA438" s="5"/>
      <c r="PB438" s="5"/>
      <c r="PC438" s="5"/>
      <c r="PD438" s="5"/>
      <c r="PE438" s="5"/>
      <c r="PF438" s="5"/>
      <c r="PG438" s="5"/>
      <c r="PH438" s="5"/>
      <c r="PI438" s="5"/>
      <c r="PJ438" s="5"/>
      <c r="PK438" s="5"/>
      <c r="PL438" s="5"/>
      <c r="PM438" s="5"/>
      <c r="PN438" s="5"/>
      <c r="PO438" s="5"/>
      <c r="PP438" s="5"/>
      <c r="PQ438" s="5"/>
      <c r="PR438" s="5"/>
      <c r="PS438" s="5"/>
      <c r="PT438" s="5"/>
      <c r="PU438" s="5"/>
      <c r="PV438" s="5"/>
      <c r="PW438" s="5"/>
      <c r="PX438" s="5"/>
      <c r="PY438" s="5"/>
      <c r="PZ438" s="5"/>
      <c r="QA438" s="5"/>
      <c r="QB438" s="5"/>
      <c r="QC438" s="5"/>
      <c r="QD438" s="5"/>
      <c r="QE438" s="5"/>
      <c r="QF438" s="5"/>
      <c r="QG438" s="5"/>
      <c r="QH438" s="5"/>
      <c r="QI438" s="5"/>
      <c r="QJ438" s="5"/>
      <c r="QK438" s="5"/>
      <c r="QL438" s="5"/>
      <c r="QM438" s="5"/>
      <c r="QN438" s="5"/>
      <c r="QO438" s="5"/>
      <c r="QP438" s="5"/>
      <c r="QQ438" s="5"/>
      <c r="QR438" s="5"/>
      <c r="QS438" s="5"/>
      <c r="QT438" s="5"/>
      <c r="QU438" s="5"/>
      <c r="QV438" s="5"/>
      <c r="QW438" s="5"/>
      <c r="QX438" s="5"/>
      <c r="QY438" s="5"/>
      <c r="QZ438" s="5"/>
      <c r="RA438" s="5"/>
      <c r="RB438" s="5"/>
      <c r="RC438" s="5"/>
      <c r="RD438" s="5"/>
      <c r="RE438" s="5"/>
      <c r="RF438" s="5"/>
      <c r="RG438" s="5"/>
      <c r="RH438" s="5"/>
      <c r="RI438" s="5"/>
      <c r="RJ438" s="5"/>
      <c r="RK438" s="5"/>
      <c r="RL438" s="5"/>
      <c r="RM438" s="5"/>
      <c r="RN438" s="5"/>
      <c r="RO438" s="5"/>
      <c r="RP438" s="5"/>
      <c r="RQ438" s="5"/>
      <c r="RR438" s="5"/>
      <c r="RS438" s="5"/>
      <c r="RT438" s="5"/>
      <c r="RU438" s="5"/>
      <c r="RV438" s="5"/>
      <c r="RW438" s="5"/>
      <c r="RX438" s="5"/>
      <c r="RY438" s="5"/>
      <c r="RZ438" s="5"/>
      <c r="SA438" s="5"/>
      <c r="SB438" s="5"/>
      <c r="SC438" s="5"/>
      <c r="SD438" s="5"/>
      <c r="SE438" s="5"/>
      <c r="SF438" s="5"/>
      <c r="SG438" s="5"/>
      <c r="SH438" s="5"/>
      <c r="SI438" s="5"/>
      <c r="SJ438" s="5"/>
      <c r="SK438" s="5"/>
      <c r="SL438" s="5"/>
      <c r="SM438" s="5"/>
      <c r="SN438" s="5"/>
      <c r="SO438" s="5"/>
      <c r="SP438" s="5"/>
      <c r="SQ438" s="5"/>
      <c r="SR438" s="5"/>
      <c r="SS438" s="5"/>
      <c r="ST438" s="5"/>
      <c r="SU438" s="5"/>
      <c r="SV438" s="5"/>
      <c r="SW438" s="5"/>
      <c r="SX438" s="5"/>
      <c r="SY438" s="5"/>
      <c r="SZ438" s="5"/>
      <c r="TA438" s="5"/>
      <c r="TB438" s="5"/>
      <c r="TC438" s="5"/>
      <c r="TD438" s="5"/>
      <c r="TE438" s="5"/>
      <c r="TF438" s="5"/>
      <c r="TG438" s="5"/>
      <c r="TH438" s="5"/>
      <c r="TI438" s="5"/>
      <c r="TJ438" s="5"/>
      <c r="TK438" s="5"/>
      <c r="TL438" s="5"/>
      <c r="TM438" s="5"/>
      <c r="TN438" s="5"/>
      <c r="TO438" s="5"/>
      <c r="TP438" s="5"/>
      <c r="TQ438" s="5"/>
      <c r="TR438" s="5"/>
      <c r="TS438" s="5"/>
      <c r="TT438" s="5"/>
      <c r="TU438" s="5"/>
      <c r="TV438" s="5"/>
      <c r="TW438" s="5"/>
      <c r="TX438" s="5"/>
      <c r="TY438" s="5"/>
      <c r="TZ438" s="5"/>
      <c r="UA438" s="5"/>
      <c r="UB438" s="5"/>
      <c r="UC438" s="5"/>
      <c r="UD438" s="5"/>
      <c r="UE438" s="5"/>
      <c r="UF438" s="5"/>
      <c r="UG438" s="5"/>
      <c r="UH438" s="5"/>
      <c r="UI438" s="5"/>
      <c r="UJ438" s="5"/>
      <c r="UK438" s="5"/>
      <c r="UL438" s="5"/>
      <c r="UM438" s="5"/>
      <c r="UN438" s="5"/>
      <c r="UO438" s="5"/>
      <c r="UP438" s="5"/>
      <c r="UQ438" s="5"/>
      <c r="UR438" s="5"/>
      <c r="US438" s="5"/>
      <c r="UT438" s="5"/>
      <c r="UU438" s="5"/>
      <c r="UV438" s="5"/>
      <c r="UW438" s="5"/>
      <c r="UX438" s="5"/>
      <c r="UY438" s="5"/>
      <c r="UZ438" s="5"/>
      <c r="VA438" s="5"/>
      <c r="VB438" s="5"/>
      <c r="VC438" s="5"/>
      <c r="VD438" s="5"/>
      <c r="VE438" s="5"/>
      <c r="VF438" s="5"/>
      <c r="VG438" s="5"/>
      <c r="VH438" s="5"/>
      <c r="VI438" s="5"/>
      <c r="VJ438" s="5"/>
      <c r="VK438" s="5"/>
      <c r="VL438" s="5"/>
      <c r="VM438" s="5"/>
      <c r="VN438" s="5"/>
      <c r="VO438" s="5"/>
      <c r="VP438" s="5"/>
      <c r="VQ438" s="5"/>
      <c r="VR438" s="5"/>
      <c r="VS438" s="5"/>
      <c r="VT438" s="5"/>
      <c r="VU438" s="5"/>
      <c r="VV438" s="5"/>
      <c r="VW438" s="5"/>
      <c r="VX438" s="5"/>
      <c r="VY438" s="5"/>
      <c r="VZ438" s="5"/>
      <c r="WA438" s="5"/>
      <c r="WB438" s="5"/>
      <c r="WC438" s="5"/>
      <c r="WD438" s="5"/>
      <c r="WE438" s="5"/>
      <c r="WF438" s="5"/>
      <c r="WG438" s="5"/>
      <c r="WH438" s="5"/>
      <c r="WI438" s="5"/>
      <c r="WJ438" s="5"/>
      <c r="WK438" s="5"/>
      <c r="WL438" s="5"/>
      <c r="WM438" s="5"/>
      <c r="WN438" s="5"/>
      <c r="WO438" s="5"/>
      <c r="WP438" s="5"/>
      <c r="WQ438" s="5"/>
      <c r="WR438" s="5"/>
      <c r="WS438" s="5"/>
      <c r="WT438" s="5"/>
      <c r="WU438" s="5"/>
      <c r="WV438" s="5"/>
      <c r="WW438" s="5"/>
      <c r="WX438" s="5"/>
      <c r="WY438" s="5"/>
      <c r="WZ438" s="5"/>
      <c r="XA438" s="5"/>
      <c r="XB438" s="5"/>
      <c r="XC438" s="5"/>
      <c r="XD438" s="5"/>
      <c r="XE438" s="5"/>
      <c r="XF438" s="5"/>
      <c r="XG438" s="5"/>
      <c r="XH438" s="5"/>
      <c r="XI438" s="5"/>
      <c r="XJ438" s="5"/>
      <c r="XK438" s="5"/>
      <c r="XL438" s="5"/>
      <c r="XM438" s="5"/>
      <c r="XN438" s="5"/>
      <c r="XO438" s="5"/>
      <c r="XP438" s="5"/>
      <c r="XQ438" s="5"/>
      <c r="XR438" s="5"/>
      <c r="XS438" s="5"/>
      <c r="XT438" s="5"/>
      <c r="XU438" s="5"/>
      <c r="XV438" s="5"/>
      <c r="XW438" s="5"/>
    </row>
    <row r="439" spans="39:647" x14ac:dyDescent="0.45">
      <c r="AM439" s="5"/>
      <c r="AN439" s="5"/>
      <c r="AO439" s="5"/>
      <c r="AP439" s="5"/>
      <c r="AQ439" s="5"/>
      <c r="AR439" s="5"/>
      <c r="AS439" s="5"/>
      <c r="AT439" s="5"/>
      <c r="AU439" s="5"/>
      <c r="AV439" s="5"/>
      <c r="AW439" s="5"/>
      <c r="AX439" s="5"/>
      <c r="AY439" s="5"/>
      <c r="AZ439" s="5"/>
      <c r="BA439" s="5"/>
      <c r="BB439" s="5"/>
      <c r="BC439" s="5"/>
      <c r="BD439" s="5"/>
      <c r="BE439" s="5"/>
      <c r="BF439" s="5"/>
      <c r="BG439" s="5"/>
      <c r="BH439" s="5"/>
      <c r="BI439" s="5"/>
      <c r="BJ439" s="5"/>
      <c r="BK439" s="5"/>
      <c r="BL439" s="5"/>
      <c r="BM439" s="5"/>
      <c r="BN439" s="5"/>
      <c r="BO439" s="5"/>
      <c r="BP439" s="5"/>
      <c r="BQ439" s="5"/>
      <c r="BR439" s="5"/>
      <c r="BS439" s="5"/>
      <c r="BT439" s="5"/>
      <c r="BU439" s="5"/>
      <c r="BV439" s="5"/>
      <c r="BW439" s="5"/>
      <c r="BX439" s="5"/>
      <c r="BY439" s="5"/>
      <c r="BZ439" s="5"/>
      <c r="CA439" s="5"/>
      <c r="CB439" s="5"/>
      <c r="CC439" s="5"/>
      <c r="CD439" s="5"/>
      <c r="CE439" s="5"/>
      <c r="CF439" s="5"/>
      <c r="CG439" s="5"/>
      <c r="CH439" s="5"/>
      <c r="CI439" s="5"/>
      <c r="CJ439" s="5"/>
      <c r="CK439" s="5"/>
      <c r="CL439" s="5"/>
      <c r="CM439" s="5"/>
      <c r="CN439" s="5"/>
      <c r="CO439" s="5"/>
      <c r="CP439" s="5"/>
      <c r="CQ439" s="5"/>
      <c r="CR439" s="5"/>
      <c r="CS439" s="5"/>
      <c r="CT439" s="5"/>
      <c r="CU439" s="5"/>
      <c r="CV439" s="5"/>
      <c r="CW439" s="5"/>
      <c r="CX439" s="5"/>
      <c r="CY439" s="5"/>
      <c r="CZ439" s="5"/>
      <c r="DA439" s="5"/>
      <c r="DB439" s="5"/>
      <c r="DC439" s="5"/>
      <c r="DD439" s="5"/>
      <c r="DE439" s="5"/>
      <c r="DF439" s="5"/>
      <c r="DG439" s="5"/>
      <c r="DH439" s="5"/>
      <c r="DI439" s="5"/>
      <c r="DJ439" s="5"/>
      <c r="DK439" s="5"/>
      <c r="DL439" s="5"/>
      <c r="DM439" s="5"/>
      <c r="DN439" s="5"/>
      <c r="DO439" s="5"/>
      <c r="DP439" s="5"/>
      <c r="DQ439" s="5"/>
      <c r="DR439" s="5"/>
      <c r="DS439" s="5"/>
      <c r="DT439" s="5"/>
      <c r="DU439" s="5"/>
      <c r="DV439" s="5"/>
      <c r="DW439" s="5"/>
      <c r="DX439" s="5"/>
      <c r="DY439" s="5"/>
      <c r="DZ439" s="5"/>
      <c r="EA439" s="5"/>
      <c r="EB439" s="5"/>
      <c r="EC439" s="5"/>
      <c r="ED439" s="5"/>
      <c r="EE439" s="5"/>
      <c r="EF439" s="5"/>
      <c r="EG439" s="5"/>
      <c r="EH439" s="5"/>
      <c r="EI439" s="5"/>
      <c r="EJ439" s="5"/>
      <c r="EK439" s="5"/>
      <c r="EL439" s="5"/>
      <c r="EM439" s="5"/>
      <c r="EN439" s="5"/>
      <c r="EO439" s="5"/>
      <c r="EP439" s="5"/>
      <c r="EQ439" s="5"/>
      <c r="ER439" s="5"/>
      <c r="ES439" s="5"/>
      <c r="ET439" s="5"/>
      <c r="EU439" s="5"/>
      <c r="EV439" s="5"/>
      <c r="EW439" s="5"/>
      <c r="EX439" s="5"/>
      <c r="EY439" s="5"/>
      <c r="EZ439" s="5"/>
      <c r="FA439" s="5"/>
      <c r="FB439" s="5"/>
      <c r="FC439" s="5"/>
      <c r="FD439" s="5"/>
      <c r="FE439" s="5"/>
      <c r="FF439" s="5"/>
      <c r="FG439" s="5"/>
      <c r="FH439" s="5"/>
      <c r="FI439" s="5"/>
      <c r="FJ439" s="5"/>
      <c r="FK439" s="5"/>
      <c r="FL439" s="5"/>
      <c r="FM439" s="5"/>
      <c r="FN439" s="5"/>
      <c r="FO439" s="5"/>
      <c r="FP439" s="5"/>
      <c r="FQ439" s="5"/>
      <c r="FR439" s="5"/>
      <c r="FS439" s="5"/>
      <c r="FT439" s="5"/>
      <c r="FU439" s="5"/>
      <c r="FV439" s="5"/>
      <c r="FW439" s="5"/>
      <c r="FX439" s="5"/>
      <c r="FY439" s="5"/>
      <c r="FZ439" s="5"/>
      <c r="GA439" s="5"/>
      <c r="GB439" s="5"/>
      <c r="GC439" s="5"/>
      <c r="GD439" s="5"/>
      <c r="GE439" s="5"/>
      <c r="GF439" s="5"/>
      <c r="GG439" s="5"/>
      <c r="GH439" s="5"/>
      <c r="GI439" s="5"/>
      <c r="GJ439" s="5"/>
      <c r="GK439" s="5"/>
      <c r="GL439" s="5"/>
      <c r="GM439" s="5"/>
      <c r="GN439" s="5"/>
      <c r="GO439" s="5"/>
      <c r="GP439" s="5"/>
      <c r="GQ439" s="5"/>
      <c r="GR439" s="5"/>
      <c r="GS439" s="5"/>
      <c r="GT439" s="5"/>
      <c r="GU439" s="5"/>
      <c r="GV439" s="5"/>
      <c r="GW439" s="5"/>
      <c r="GX439" s="5"/>
      <c r="GY439" s="5"/>
      <c r="GZ439" s="5"/>
      <c r="HA439" s="5"/>
      <c r="HB439" s="5"/>
      <c r="HC439" s="5"/>
      <c r="HD439" s="5"/>
      <c r="HE439" s="5"/>
      <c r="HF439" s="5"/>
      <c r="HG439" s="5"/>
      <c r="HH439" s="5"/>
      <c r="HI439" s="5"/>
      <c r="HJ439" s="5"/>
      <c r="HK439" s="5"/>
      <c r="HL439" s="5"/>
      <c r="HM439" s="5"/>
      <c r="HN439" s="5"/>
      <c r="HO439" s="5"/>
      <c r="HP439" s="5"/>
      <c r="HQ439" s="5"/>
      <c r="HR439" s="5"/>
      <c r="HS439" s="5"/>
      <c r="HT439" s="5"/>
      <c r="HU439" s="5"/>
      <c r="HV439" s="5"/>
      <c r="HW439" s="5"/>
      <c r="HX439" s="5"/>
      <c r="HY439" s="5"/>
      <c r="HZ439" s="5"/>
      <c r="IA439" s="5"/>
      <c r="IB439" s="5"/>
      <c r="IC439" s="5"/>
      <c r="ID439" s="5"/>
      <c r="IE439" s="5"/>
      <c r="IF439" s="5"/>
      <c r="IG439" s="5"/>
      <c r="IH439" s="5"/>
      <c r="II439" s="5"/>
      <c r="IJ439" s="5"/>
      <c r="IK439" s="5"/>
      <c r="IL439" s="5"/>
      <c r="IM439" s="5"/>
      <c r="IN439" s="5"/>
      <c r="IO439" s="5"/>
      <c r="IP439" s="5"/>
      <c r="IQ439" s="5"/>
      <c r="IR439" s="5"/>
      <c r="IS439" s="5"/>
      <c r="IT439" s="5"/>
      <c r="IU439" s="5"/>
      <c r="IV439" s="5"/>
      <c r="IW439" s="5"/>
      <c r="IX439" s="5"/>
      <c r="IY439" s="5"/>
      <c r="IZ439" s="5"/>
      <c r="JA439" s="5"/>
      <c r="JB439" s="5"/>
      <c r="JC439" s="5"/>
      <c r="JD439" s="5"/>
      <c r="JE439" s="5"/>
      <c r="JF439" s="5"/>
      <c r="JG439" s="5"/>
      <c r="JH439" s="5"/>
      <c r="JI439" s="5"/>
      <c r="JJ439" s="5"/>
      <c r="JK439" s="5"/>
      <c r="JL439" s="5"/>
      <c r="JM439" s="5"/>
      <c r="JN439" s="5"/>
      <c r="JO439" s="5"/>
      <c r="JP439" s="5"/>
      <c r="JQ439" s="5"/>
      <c r="JR439" s="5"/>
      <c r="JS439" s="5"/>
      <c r="JT439" s="5"/>
      <c r="JU439" s="5"/>
      <c r="JV439" s="5"/>
      <c r="JW439" s="5"/>
      <c r="JX439" s="5"/>
      <c r="JY439" s="5"/>
      <c r="JZ439" s="5"/>
      <c r="KA439" s="5"/>
      <c r="KB439" s="5"/>
      <c r="KC439" s="5"/>
      <c r="KD439" s="5"/>
      <c r="KE439" s="5"/>
      <c r="KF439" s="5"/>
      <c r="KG439" s="5"/>
      <c r="KH439" s="5"/>
      <c r="KI439" s="5"/>
      <c r="KJ439" s="5"/>
      <c r="KK439" s="5"/>
      <c r="KL439" s="5"/>
      <c r="KM439" s="5"/>
      <c r="KN439" s="5"/>
      <c r="KO439" s="5"/>
      <c r="KP439" s="5"/>
      <c r="KQ439" s="5"/>
      <c r="KR439" s="5"/>
      <c r="KS439" s="5"/>
      <c r="KT439" s="5"/>
      <c r="KU439" s="5"/>
      <c r="KV439" s="5"/>
      <c r="KW439" s="5"/>
      <c r="KX439" s="5"/>
      <c r="KY439" s="5"/>
      <c r="KZ439" s="5"/>
      <c r="LA439" s="5"/>
      <c r="LB439" s="5"/>
      <c r="LC439" s="5"/>
      <c r="LD439" s="5"/>
      <c r="LE439" s="5"/>
      <c r="LF439" s="5"/>
      <c r="LG439" s="5"/>
      <c r="LH439" s="5"/>
      <c r="LI439" s="5"/>
      <c r="LJ439" s="5"/>
      <c r="LK439" s="5"/>
      <c r="LL439" s="5"/>
      <c r="LM439" s="5"/>
      <c r="LN439" s="5"/>
      <c r="LO439" s="5"/>
      <c r="LP439" s="5"/>
      <c r="LQ439" s="5"/>
      <c r="LR439" s="5"/>
      <c r="LS439" s="5"/>
      <c r="LT439" s="5"/>
      <c r="LU439" s="5"/>
      <c r="LV439" s="5"/>
      <c r="LW439" s="5"/>
      <c r="LX439" s="5"/>
      <c r="LY439" s="5"/>
      <c r="LZ439" s="5"/>
      <c r="MA439" s="5"/>
      <c r="MB439" s="5"/>
      <c r="MC439" s="5"/>
      <c r="MD439" s="5"/>
      <c r="ME439" s="5"/>
      <c r="MF439" s="5"/>
      <c r="MG439" s="5"/>
      <c r="MH439" s="5"/>
      <c r="MI439" s="5"/>
      <c r="MJ439" s="5"/>
      <c r="MK439" s="5"/>
      <c r="ML439" s="5"/>
      <c r="MM439" s="5"/>
      <c r="MN439" s="5"/>
      <c r="MO439" s="5"/>
      <c r="MP439" s="5"/>
      <c r="MQ439" s="5"/>
      <c r="MR439" s="5"/>
      <c r="MS439" s="5"/>
      <c r="MT439" s="5"/>
      <c r="MU439" s="5"/>
      <c r="MV439" s="5"/>
      <c r="MW439" s="5"/>
      <c r="MX439" s="5"/>
      <c r="MY439" s="5"/>
      <c r="MZ439" s="5"/>
      <c r="NA439" s="5"/>
      <c r="NB439" s="5"/>
      <c r="NC439" s="5"/>
      <c r="ND439" s="5"/>
      <c r="NE439" s="5"/>
      <c r="NF439" s="5"/>
      <c r="NG439" s="5"/>
      <c r="NH439" s="5"/>
      <c r="NI439" s="5"/>
      <c r="NJ439" s="5"/>
      <c r="NK439" s="5"/>
      <c r="NL439" s="5"/>
      <c r="NM439" s="5"/>
      <c r="NN439" s="5"/>
      <c r="NO439" s="5"/>
      <c r="NP439" s="5"/>
      <c r="NQ439" s="5"/>
      <c r="NR439" s="5"/>
      <c r="NS439" s="5"/>
      <c r="NT439" s="5"/>
      <c r="NU439" s="5"/>
      <c r="NV439" s="5"/>
      <c r="NW439" s="5"/>
      <c r="NX439" s="5"/>
      <c r="NY439" s="5"/>
      <c r="NZ439" s="5"/>
      <c r="OA439" s="5"/>
      <c r="OB439" s="5"/>
      <c r="OC439" s="5"/>
      <c r="OD439" s="5"/>
      <c r="OE439" s="5"/>
      <c r="OF439" s="5"/>
      <c r="OG439" s="5"/>
      <c r="OH439" s="5"/>
      <c r="OI439" s="5"/>
      <c r="OJ439" s="5"/>
      <c r="OK439" s="5"/>
      <c r="OL439" s="5"/>
      <c r="OM439" s="5"/>
      <c r="ON439" s="5"/>
      <c r="OO439" s="5"/>
      <c r="OP439" s="5"/>
      <c r="OQ439" s="5"/>
      <c r="OR439" s="5"/>
      <c r="OS439" s="5"/>
      <c r="OT439" s="5"/>
      <c r="OU439" s="5"/>
      <c r="OV439" s="5"/>
      <c r="OW439" s="5"/>
      <c r="OX439" s="5"/>
      <c r="OY439" s="5"/>
      <c r="OZ439" s="5"/>
      <c r="PA439" s="5"/>
      <c r="PB439" s="5"/>
      <c r="PC439" s="5"/>
      <c r="PD439" s="5"/>
      <c r="PE439" s="5"/>
      <c r="PF439" s="5"/>
      <c r="PG439" s="5"/>
      <c r="PH439" s="5"/>
      <c r="PI439" s="5"/>
      <c r="PJ439" s="5"/>
      <c r="PK439" s="5"/>
      <c r="PL439" s="5"/>
      <c r="PM439" s="5"/>
      <c r="PN439" s="5"/>
      <c r="PO439" s="5"/>
      <c r="PP439" s="5"/>
      <c r="PQ439" s="5"/>
      <c r="PR439" s="5"/>
      <c r="PS439" s="5"/>
      <c r="PT439" s="5"/>
      <c r="PU439" s="5"/>
      <c r="PV439" s="5"/>
      <c r="PW439" s="5"/>
      <c r="PX439" s="5"/>
      <c r="PY439" s="5"/>
      <c r="PZ439" s="5"/>
      <c r="QA439" s="5"/>
      <c r="QB439" s="5"/>
      <c r="QC439" s="5"/>
      <c r="QD439" s="5"/>
      <c r="QE439" s="5"/>
      <c r="QF439" s="5"/>
      <c r="QG439" s="5"/>
      <c r="QH439" s="5"/>
      <c r="QI439" s="5"/>
      <c r="QJ439" s="5"/>
      <c r="QK439" s="5"/>
      <c r="QL439" s="5"/>
      <c r="QM439" s="5"/>
      <c r="QN439" s="5"/>
      <c r="QO439" s="5"/>
      <c r="QP439" s="5"/>
      <c r="QQ439" s="5"/>
      <c r="QR439" s="5"/>
      <c r="QS439" s="5"/>
      <c r="QT439" s="5"/>
      <c r="QU439" s="5"/>
      <c r="QV439" s="5"/>
      <c r="QW439" s="5"/>
      <c r="QX439" s="5"/>
      <c r="QY439" s="5"/>
      <c r="QZ439" s="5"/>
      <c r="RA439" s="5"/>
      <c r="RB439" s="5"/>
      <c r="RC439" s="5"/>
      <c r="RD439" s="5"/>
      <c r="RE439" s="5"/>
      <c r="RF439" s="5"/>
      <c r="RG439" s="5"/>
      <c r="RH439" s="5"/>
      <c r="RI439" s="5"/>
      <c r="RJ439" s="5"/>
      <c r="RK439" s="5"/>
      <c r="RL439" s="5"/>
      <c r="RM439" s="5"/>
      <c r="RN439" s="5"/>
      <c r="RO439" s="5"/>
      <c r="RP439" s="5"/>
      <c r="RQ439" s="5"/>
      <c r="RR439" s="5"/>
      <c r="RS439" s="5"/>
      <c r="RT439" s="5"/>
      <c r="RU439" s="5"/>
      <c r="RV439" s="5"/>
      <c r="RW439" s="5"/>
      <c r="RX439" s="5"/>
      <c r="RY439" s="5"/>
      <c r="RZ439" s="5"/>
      <c r="SA439" s="5"/>
      <c r="SB439" s="5"/>
      <c r="SC439" s="5"/>
      <c r="SD439" s="5"/>
      <c r="SE439" s="5"/>
      <c r="SF439" s="5"/>
      <c r="SG439" s="5"/>
      <c r="SH439" s="5"/>
      <c r="SI439" s="5"/>
      <c r="SJ439" s="5"/>
      <c r="SK439" s="5"/>
      <c r="SL439" s="5"/>
      <c r="SM439" s="5"/>
      <c r="SN439" s="5"/>
      <c r="SO439" s="5"/>
      <c r="SP439" s="5"/>
      <c r="SQ439" s="5"/>
      <c r="SR439" s="5"/>
      <c r="SS439" s="5"/>
      <c r="ST439" s="5"/>
      <c r="SU439" s="5"/>
      <c r="SV439" s="5"/>
      <c r="SW439" s="5"/>
      <c r="SX439" s="5"/>
      <c r="SY439" s="5"/>
      <c r="SZ439" s="5"/>
      <c r="TA439" s="5"/>
      <c r="TB439" s="5"/>
      <c r="TC439" s="5"/>
      <c r="TD439" s="5"/>
      <c r="TE439" s="5"/>
      <c r="TF439" s="5"/>
      <c r="TG439" s="5"/>
      <c r="TH439" s="5"/>
      <c r="TI439" s="5"/>
      <c r="TJ439" s="5"/>
      <c r="TK439" s="5"/>
      <c r="TL439" s="5"/>
      <c r="TM439" s="5"/>
      <c r="TN439" s="5"/>
      <c r="TO439" s="5"/>
      <c r="TP439" s="5"/>
      <c r="TQ439" s="5"/>
      <c r="TR439" s="5"/>
      <c r="TS439" s="5"/>
      <c r="TT439" s="5"/>
      <c r="TU439" s="5"/>
      <c r="TV439" s="5"/>
      <c r="TW439" s="5"/>
      <c r="TX439" s="5"/>
      <c r="TY439" s="5"/>
      <c r="TZ439" s="5"/>
      <c r="UA439" s="5"/>
      <c r="UB439" s="5"/>
      <c r="UC439" s="5"/>
      <c r="UD439" s="5"/>
      <c r="UE439" s="5"/>
      <c r="UF439" s="5"/>
      <c r="UG439" s="5"/>
      <c r="UH439" s="5"/>
      <c r="UI439" s="5"/>
      <c r="UJ439" s="5"/>
      <c r="UK439" s="5"/>
      <c r="UL439" s="5"/>
      <c r="UM439" s="5"/>
      <c r="UN439" s="5"/>
      <c r="UO439" s="5"/>
      <c r="UP439" s="5"/>
      <c r="UQ439" s="5"/>
      <c r="UR439" s="5"/>
      <c r="US439" s="5"/>
      <c r="UT439" s="5"/>
      <c r="UU439" s="5"/>
      <c r="UV439" s="5"/>
      <c r="UW439" s="5"/>
      <c r="UX439" s="5"/>
      <c r="UY439" s="5"/>
      <c r="UZ439" s="5"/>
      <c r="VA439" s="5"/>
      <c r="VB439" s="5"/>
      <c r="VC439" s="5"/>
      <c r="VD439" s="5"/>
      <c r="VE439" s="5"/>
      <c r="VF439" s="5"/>
      <c r="VG439" s="5"/>
      <c r="VH439" s="5"/>
      <c r="VI439" s="5"/>
      <c r="VJ439" s="5"/>
      <c r="VK439" s="5"/>
      <c r="VL439" s="5"/>
      <c r="VM439" s="5"/>
      <c r="VN439" s="5"/>
      <c r="VO439" s="5"/>
      <c r="VP439" s="5"/>
      <c r="VQ439" s="5"/>
      <c r="VR439" s="5"/>
      <c r="VS439" s="5"/>
      <c r="VT439" s="5"/>
      <c r="VU439" s="5"/>
      <c r="VV439" s="5"/>
      <c r="VW439" s="5"/>
      <c r="VX439" s="5"/>
      <c r="VY439" s="5"/>
      <c r="VZ439" s="5"/>
      <c r="WA439" s="5"/>
      <c r="WB439" s="5"/>
      <c r="WC439" s="5"/>
      <c r="WD439" s="5"/>
      <c r="WE439" s="5"/>
      <c r="WF439" s="5"/>
      <c r="WG439" s="5"/>
      <c r="WH439" s="5"/>
      <c r="WI439" s="5"/>
      <c r="WJ439" s="5"/>
      <c r="WK439" s="5"/>
      <c r="WL439" s="5"/>
      <c r="WM439" s="5"/>
      <c r="WN439" s="5"/>
      <c r="WO439" s="5"/>
      <c r="WP439" s="5"/>
      <c r="WQ439" s="5"/>
      <c r="WR439" s="5"/>
      <c r="WS439" s="5"/>
      <c r="WT439" s="5"/>
      <c r="WU439" s="5"/>
      <c r="WV439" s="5"/>
      <c r="WW439" s="5"/>
      <c r="WX439" s="5"/>
      <c r="WY439" s="5"/>
      <c r="WZ439" s="5"/>
      <c r="XA439" s="5"/>
      <c r="XB439" s="5"/>
      <c r="XC439" s="5"/>
      <c r="XD439" s="5"/>
      <c r="XE439" s="5"/>
      <c r="XF439" s="5"/>
      <c r="XG439" s="5"/>
      <c r="XH439" s="5"/>
      <c r="XI439" s="5"/>
      <c r="XJ439" s="5"/>
      <c r="XK439" s="5"/>
      <c r="XL439" s="5"/>
      <c r="XM439" s="5"/>
      <c r="XN439" s="5"/>
      <c r="XO439" s="5"/>
      <c r="XP439" s="5"/>
      <c r="XQ439" s="5"/>
      <c r="XR439" s="5"/>
      <c r="XS439" s="5"/>
      <c r="XT439" s="5"/>
      <c r="XU439" s="5"/>
      <c r="XV439" s="5"/>
      <c r="XW439" s="5"/>
    </row>
    <row r="440" spans="39:647" x14ac:dyDescent="0.45">
      <c r="AM440" s="5"/>
      <c r="AN440" s="5"/>
      <c r="AO440" s="5"/>
      <c r="AP440" s="5"/>
      <c r="AQ440" s="5"/>
      <c r="AR440" s="5"/>
      <c r="AS440" s="5"/>
      <c r="AT440" s="5"/>
      <c r="AU440" s="5"/>
      <c r="AV440" s="5"/>
      <c r="AW440" s="5"/>
      <c r="AX440" s="5"/>
      <c r="AY440" s="5"/>
      <c r="AZ440" s="5"/>
      <c r="BA440" s="5"/>
      <c r="BB440" s="5"/>
      <c r="BC440" s="5"/>
      <c r="BD440" s="5"/>
      <c r="BE440" s="5"/>
      <c r="BF440" s="5"/>
      <c r="BG440" s="5"/>
      <c r="BH440" s="5"/>
      <c r="BI440" s="5"/>
      <c r="BJ440" s="5"/>
      <c r="BK440" s="5"/>
      <c r="BL440" s="5"/>
      <c r="BM440" s="5"/>
      <c r="BN440" s="5"/>
      <c r="BO440" s="5"/>
      <c r="BP440" s="5"/>
      <c r="BQ440" s="5"/>
      <c r="BR440" s="5"/>
      <c r="BS440" s="5"/>
      <c r="BT440" s="5"/>
      <c r="BU440" s="5"/>
      <c r="BV440" s="5"/>
      <c r="BW440" s="5"/>
      <c r="BX440" s="5"/>
      <c r="BY440" s="5"/>
      <c r="BZ440" s="5"/>
      <c r="CA440" s="5"/>
      <c r="CB440" s="5"/>
      <c r="CC440" s="5"/>
      <c r="CD440" s="5"/>
      <c r="CE440" s="5"/>
      <c r="CF440" s="5"/>
      <c r="CG440" s="5"/>
      <c r="CH440" s="5"/>
      <c r="CI440" s="5"/>
      <c r="CJ440" s="5"/>
      <c r="CK440" s="5"/>
      <c r="CL440" s="5"/>
      <c r="CM440" s="5"/>
      <c r="CN440" s="5"/>
      <c r="CO440" s="5"/>
      <c r="CP440" s="5"/>
      <c r="CQ440" s="5"/>
      <c r="CR440" s="5"/>
      <c r="CS440" s="5"/>
      <c r="CT440" s="5"/>
      <c r="CU440" s="5"/>
      <c r="CV440" s="5"/>
      <c r="CW440" s="5"/>
      <c r="CX440" s="5"/>
      <c r="CY440" s="5"/>
      <c r="CZ440" s="5"/>
      <c r="DA440" s="5"/>
      <c r="DB440" s="5"/>
      <c r="DC440" s="5"/>
      <c r="DD440" s="5"/>
      <c r="DE440" s="5"/>
      <c r="DF440" s="5"/>
      <c r="DG440" s="5"/>
      <c r="DH440" s="5"/>
      <c r="DI440" s="5"/>
      <c r="DJ440" s="5"/>
      <c r="DK440" s="5"/>
      <c r="DL440" s="5"/>
      <c r="DM440" s="5"/>
      <c r="DN440" s="5"/>
      <c r="DO440" s="5"/>
      <c r="DP440" s="5"/>
      <c r="DQ440" s="5"/>
      <c r="DR440" s="5"/>
      <c r="DS440" s="5"/>
      <c r="DT440" s="5"/>
      <c r="DU440" s="5"/>
      <c r="DV440" s="5"/>
      <c r="DW440" s="5"/>
      <c r="DX440" s="5"/>
      <c r="DY440" s="5"/>
      <c r="DZ440" s="5"/>
      <c r="EA440" s="5"/>
      <c r="EB440" s="5"/>
      <c r="EC440" s="5"/>
      <c r="ED440" s="5"/>
      <c r="EE440" s="5"/>
      <c r="EF440" s="5"/>
      <c r="EG440" s="5"/>
      <c r="EH440" s="5"/>
      <c r="EI440" s="5"/>
      <c r="EJ440" s="5"/>
      <c r="EK440" s="5"/>
      <c r="EL440" s="5"/>
      <c r="EM440" s="5"/>
      <c r="EN440" s="5"/>
      <c r="EO440" s="5"/>
      <c r="EP440" s="5"/>
      <c r="EQ440" s="5"/>
      <c r="ER440" s="5"/>
      <c r="ES440" s="5"/>
      <c r="ET440" s="5"/>
      <c r="EU440" s="5"/>
      <c r="EV440" s="5"/>
      <c r="EW440" s="5"/>
      <c r="EX440" s="5"/>
      <c r="EY440" s="5"/>
      <c r="EZ440" s="5"/>
      <c r="FA440" s="5"/>
      <c r="FB440" s="5"/>
      <c r="FC440" s="5"/>
      <c r="FD440" s="5"/>
      <c r="FE440" s="5"/>
      <c r="FF440" s="5"/>
      <c r="FG440" s="5"/>
      <c r="FH440" s="5"/>
      <c r="FI440" s="5"/>
      <c r="FJ440" s="5"/>
      <c r="FK440" s="5"/>
      <c r="FL440" s="5"/>
      <c r="FM440" s="5"/>
      <c r="FN440" s="5"/>
      <c r="FO440" s="5"/>
      <c r="FP440" s="5"/>
      <c r="FQ440" s="5"/>
      <c r="FR440" s="5"/>
      <c r="FS440" s="5"/>
      <c r="FT440" s="5"/>
      <c r="FU440" s="5"/>
      <c r="FV440" s="5"/>
      <c r="FW440" s="5"/>
      <c r="FX440" s="5"/>
      <c r="FY440" s="5"/>
      <c r="FZ440" s="5"/>
      <c r="GA440" s="5"/>
      <c r="GB440" s="5"/>
      <c r="GC440" s="5"/>
      <c r="GD440" s="5"/>
      <c r="GE440" s="5"/>
      <c r="GF440" s="5"/>
      <c r="GG440" s="5"/>
      <c r="GH440" s="5"/>
      <c r="GI440" s="5"/>
      <c r="GJ440" s="5"/>
      <c r="GK440" s="5"/>
      <c r="GL440" s="5"/>
      <c r="GM440" s="5"/>
      <c r="GN440" s="5"/>
      <c r="GO440" s="5"/>
      <c r="GP440" s="5"/>
      <c r="GQ440" s="5"/>
      <c r="GR440" s="5"/>
      <c r="GS440" s="5"/>
      <c r="GT440" s="5"/>
      <c r="GU440" s="5"/>
      <c r="GV440" s="5"/>
      <c r="GW440" s="5"/>
      <c r="GX440" s="5"/>
      <c r="GY440" s="5"/>
      <c r="GZ440" s="5"/>
      <c r="HA440" s="5"/>
      <c r="HB440" s="5"/>
      <c r="HC440" s="5"/>
      <c r="HD440" s="5"/>
      <c r="HE440" s="5"/>
      <c r="HF440" s="5"/>
      <c r="HG440" s="5"/>
      <c r="HH440" s="5"/>
      <c r="HI440" s="5"/>
      <c r="HJ440" s="5"/>
      <c r="HK440" s="5"/>
      <c r="HL440" s="5"/>
      <c r="HM440" s="5"/>
      <c r="HN440" s="5"/>
      <c r="HO440" s="5"/>
      <c r="HP440" s="5"/>
      <c r="HQ440" s="5"/>
      <c r="HR440" s="5"/>
      <c r="HS440" s="5"/>
      <c r="HT440" s="5"/>
      <c r="HU440" s="5"/>
      <c r="HV440" s="5"/>
      <c r="HW440" s="5"/>
      <c r="HX440" s="5"/>
      <c r="HY440" s="5"/>
      <c r="HZ440" s="5"/>
      <c r="IA440" s="5"/>
      <c r="IB440" s="5"/>
      <c r="IC440" s="5"/>
      <c r="ID440" s="5"/>
      <c r="IE440" s="5"/>
      <c r="IF440" s="5"/>
      <c r="IG440" s="5"/>
      <c r="IH440" s="5"/>
      <c r="II440" s="5"/>
      <c r="IJ440" s="5"/>
      <c r="IK440" s="5"/>
      <c r="IL440" s="5"/>
      <c r="IM440" s="5"/>
      <c r="IN440" s="5"/>
      <c r="IO440" s="5"/>
      <c r="IP440" s="5"/>
      <c r="IQ440" s="5"/>
      <c r="IR440" s="5"/>
      <c r="IS440" s="5"/>
      <c r="IT440" s="5"/>
      <c r="IU440" s="5"/>
      <c r="IV440" s="5"/>
      <c r="IW440" s="5"/>
      <c r="IX440" s="5"/>
      <c r="IY440" s="5"/>
      <c r="IZ440" s="5"/>
      <c r="JA440" s="5"/>
      <c r="JB440" s="5"/>
      <c r="JC440" s="5"/>
      <c r="JD440" s="5"/>
      <c r="JE440" s="5"/>
      <c r="JF440" s="5"/>
      <c r="JG440" s="5"/>
      <c r="JH440" s="5"/>
      <c r="JI440" s="5"/>
      <c r="JJ440" s="5"/>
      <c r="JK440" s="5"/>
      <c r="JL440" s="5"/>
      <c r="JM440" s="5"/>
      <c r="JN440" s="5"/>
      <c r="JO440" s="5"/>
      <c r="JP440" s="5"/>
      <c r="JQ440" s="5"/>
      <c r="JR440" s="5"/>
      <c r="JS440" s="5"/>
      <c r="JT440" s="5"/>
      <c r="JU440" s="5"/>
      <c r="JV440" s="5"/>
      <c r="JW440" s="5"/>
      <c r="JX440" s="5"/>
      <c r="JY440" s="5"/>
      <c r="JZ440" s="5"/>
      <c r="KA440" s="5"/>
      <c r="KB440" s="5"/>
      <c r="KC440" s="5"/>
      <c r="KD440" s="5"/>
      <c r="KE440" s="5"/>
      <c r="KF440" s="5"/>
      <c r="KG440" s="5"/>
      <c r="KH440" s="5"/>
      <c r="KI440" s="5"/>
      <c r="KJ440" s="5"/>
      <c r="KK440" s="5"/>
      <c r="KL440" s="5"/>
      <c r="KM440" s="5"/>
      <c r="KN440" s="5"/>
      <c r="KO440" s="5"/>
      <c r="KP440" s="5"/>
      <c r="KQ440" s="5"/>
      <c r="KR440" s="5"/>
      <c r="KS440" s="5"/>
      <c r="KT440" s="5"/>
      <c r="KU440" s="5"/>
      <c r="KV440" s="5"/>
      <c r="KW440" s="5"/>
      <c r="KX440" s="5"/>
      <c r="KY440" s="5"/>
      <c r="KZ440" s="5"/>
      <c r="LA440" s="5"/>
      <c r="LB440" s="5"/>
      <c r="LC440" s="5"/>
      <c r="LD440" s="5"/>
      <c r="LE440" s="5"/>
      <c r="LF440" s="5"/>
      <c r="LG440" s="5"/>
      <c r="LH440" s="5"/>
      <c r="LI440" s="5"/>
      <c r="LJ440" s="5"/>
      <c r="LK440" s="5"/>
      <c r="LL440" s="5"/>
      <c r="LM440" s="5"/>
      <c r="LN440" s="5"/>
      <c r="LO440" s="5"/>
      <c r="LP440" s="5"/>
      <c r="LQ440" s="5"/>
      <c r="LR440" s="5"/>
      <c r="LS440" s="5"/>
      <c r="LT440" s="5"/>
      <c r="LU440" s="5"/>
      <c r="LV440" s="5"/>
      <c r="LW440" s="5"/>
      <c r="LX440" s="5"/>
      <c r="LY440" s="5"/>
      <c r="LZ440" s="5"/>
      <c r="MA440" s="5"/>
      <c r="MB440" s="5"/>
      <c r="MC440" s="5"/>
      <c r="MD440" s="5"/>
      <c r="ME440" s="5"/>
      <c r="MF440" s="5"/>
      <c r="MG440" s="5"/>
      <c r="MH440" s="5"/>
      <c r="MI440" s="5"/>
      <c r="MJ440" s="5"/>
      <c r="MK440" s="5"/>
      <c r="ML440" s="5"/>
      <c r="MM440" s="5"/>
      <c r="MN440" s="5"/>
      <c r="MO440" s="5"/>
      <c r="MP440" s="5"/>
      <c r="MQ440" s="5"/>
      <c r="MR440" s="5"/>
      <c r="MS440" s="5"/>
      <c r="MT440" s="5"/>
      <c r="MU440" s="5"/>
      <c r="MV440" s="5"/>
      <c r="MW440" s="5"/>
      <c r="MX440" s="5"/>
      <c r="MY440" s="5"/>
      <c r="MZ440" s="5"/>
      <c r="NA440" s="5"/>
      <c r="NB440" s="5"/>
      <c r="NC440" s="5"/>
      <c r="ND440" s="5"/>
      <c r="NE440" s="5"/>
      <c r="NF440" s="5"/>
      <c r="NG440" s="5"/>
      <c r="NH440" s="5"/>
      <c r="NI440" s="5"/>
      <c r="NJ440" s="5"/>
      <c r="NK440" s="5"/>
      <c r="NL440" s="5"/>
      <c r="NM440" s="5"/>
      <c r="NN440" s="5"/>
      <c r="NO440" s="5"/>
      <c r="NP440" s="5"/>
      <c r="NQ440" s="5"/>
      <c r="NR440" s="5"/>
      <c r="NS440" s="5"/>
      <c r="NT440" s="5"/>
      <c r="NU440" s="5"/>
      <c r="NV440" s="5"/>
      <c r="NW440" s="5"/>
      <c r="NX440" s="5"/>
      <c r="NY440" s="5"/>
      <c r="NZ440" s="5"/>
      <c r="OA440" s="5"/>
      <c r="OB440" s="5"/>
      <c r="OC440" s="5"/>
      <c r="OD440" s="5"/>
      <c r="OE440" s="5"/>
      <c r="OF440" s="5"/>
      <c r="OG440" s="5"/>
      <c r="OH440" s="5"/>
      <c r="OI440" s="5"/>
      <c r="OJ440" s="5"/>
      <c r="OK440" s="5"/>
      <c r="OL440" s="5"/>
      <c r="OM440" s="5"/>
      <c r="ON440" s="5"/>
      <c r="OO440" s="5"/>
      <c r="OP440" s="5"/>
      <c r="OQ440" s="5"/>
      <c r="OR440" s="5"/>
      <c r="OS440" s="5"/>
      <c r="OT440" s="5"/>
      <c r="OU440" s="5"/>
      <c r="OV440" s="5"/>
      <c r="OW440" s="5"/>
      <c r="OX440" s="5"/>
      <c r="OY440" s="5"/>
      <c r="OZ440" s="5"/>
      <c r="PA440" s="5"/>
      <c r="PB440" s="5"/>
      <c r="PC440" s="5"/>
      <c r="PD440" s="5"/>
      <c r="PE440" s="5"/>
      <c r="PF440" s="5"/>
      <c r="PG440" s="5"/>
      <c r="PH440" s="5"/>
      <c r="PI440" s="5"/>
      <c r="PJ440" s="5"/>
      <c r="PK440" s="5"/>
      <c r="PL440" s="5"/>
      <c r="PM440" s="5"/>
      <c r="PN440" s="5"/>
      <c r="PO440" s="5"/>
      <c r="PP440" s="5"/>
      <c r="PQ440" s="5"/>
      <c r="PR440" s="5"/>
      <c r="PS440" s="5"/>
      <c r="PT440" s="5"/>
      <c r="PU440" s="5"/>
      <c r="PV440" s="5"/>
      <c r="PW440" s="5"/>
      <c r="PX440" s="5"/>
      <c r="PY440" s="5"/>
      <c r="PZ440" s="5"/>
      <c r="QA440" s="5"/>
      <c r="QB440" s="5"/>
      <c r="QC440" s="5"/>
      <c r="QD440" s="5"/>
      <c r="QE440" s="5"/>
      <c r="QF440" s="5"/>
      <c r="QG440" s="5"/>
      <c r="QH440" s="5"/>
      <c r="QI440" s="5"/>
      <c r="QJ440" s="5"/>
      <c r="QK440" s="5"/>
      <c r="QL440" s="5"/>
      <c r="QM440" s="5"/>
      <c r="QN440" s="5"/>
      <c r="QO440" s="5"/>
      <c r="QP440" s="5"/>
      <c r="QQ440" s="5"/>
      <c r="QR440" s="5"/>
      <c r="QS440" s="5"/>
      <c r="QT440" s="5"/>
      <c r="QU440" s="5"/>
      <c r="QV440" s="5"/>
      <c r="QW440" s="5"/>
      <c r="QX440" s="5"/>
      <c r="QY440" s="5"/>
      <c r="QZ440" s="5"/>
      <c r="RA440" s="5"/>
      <c r="RB440" s="5"/>
      <c r="RC440" s="5"/>
      <c r="RD440" s="5"/>
      <c r="RE440" s="5"/>
      <c r="RF440" s="5"/>
      <c r="RG440" s="5"/>
      <c r="RH440" s="5"/>
      <c r="RI440" s="5"/>
      <c r="RJ440" s="5"/>
      <c r="RK440" s="5"/>
      <c r="RL440" s="5"/>
      <c r="RM440" s="5"/>
      <c r="RN440" s="5"/>
      <c r="RO440" s="5"/>
      <c r="RP440" s="5"/>
      <c r="RQ440" s="5"/>
      <c r="RR440" s="5"/>
      <c r="RS440" s="5"/>
      <c r="RT440" s="5"/>
      <c r="RU440" s="5"/>
      <c r="RV440" s="5"/>
      <c r="RW440" s="5"/>
      <c r="RX440" s="5"/>
      <c r="RY440" s="5"/>
      <c r="RZ440" s="5"/>
      <c r="SA440" s="5"/>
      <c r="SB440" s="5"/>
      <c r="SC440" s="5"/>
      <c r="SD440" s="5"/>
      <c r="SE440" s="5"/>
      <c r="SF440" s="5"/>
      <c r="SG440" s="5"/>
      <c r="SH440" s="5"/>
      <c r="SI440" s="5"/>
      <c r="SJ440" s="5"/>
      <c r="SK440" s="5"/>
      <c r="SL440" s="5"/>
      <c r="SM440" s="5"/>
      <c r="SN440" s="5"/>
      <c r="SO440" s="5"/>
      <c r="SP440" s="5"/>
      <c r="SQ440" s="5"/>
      <c r="SR440" s="5"/>
      <c r="SS440" s="5"/>
      <c r="ST440" s="5"/>
      <c r="SU440" s="5"/>
      <c r="SV440" s="5"/>
      <c r="SW440" s="5"/>
      <c r="SX440" s="5"/>
      <c r="SY440" s="5"/>
      <c r="SZ440" s="5"/>
      <c r="TA440" s="5"/>
      <c r="TB440" s="5"/>
      <c r="TC440" s="5"/>
      <c r="TD440" s="5"/>
      <c r="TE440" s="5"/>
      <c r="TF440" s="5"/>
      <c r="TG440" s="5"/>
      <c r="TH440" s="5"/>
      <c r="TI440" s="5"/>
      <c r="TJ440" s="5"/>
      <c r="TK440" s="5"/>
      <c r="TL440" s="5"/>
      <c r="TM440" s="5"/>
      <c r="TN440" s="5"/>
      <c r="TO440" s="5"/>
      <c r="TP440" s="5"/>
      <c r="TQ440" s="5"/>
      <c r="TR440" s="5"/>
      <c r="TS440" s="5"/>
      <c r="TT440" s="5"/>
      <c r="TU440" s="5"/>
      <c r="TV440" s="5"/>
      <c r="TW440" s="5"/>
      <c r="TX440" s="5"/>
      <c r="TY440" s="5"/>
      <c r="TZ440" s="5"/>
      <c r="UA440" s="5"/>
      <c r="UB440" s="5"/>
      <c r="UC440" s="5"/>
      <c r="UD440" s="5"/>
      <c r="UE440" s="5"/>
      <c r="UF440" s="5"/>
      <c r="UG440" s="5"/>
      <c r="UH440" s="5"/>
      <c r="UI440" s="5"/>
      <c r="UJ440" s="5"/>
      <c r="UK440" s="5"/>
      <c r="UL440" s="5"/>
      <c r="UM440" s="5"/>
      <c r="UN440" s="5"/>
      <c r="UO440" s="5"/>
      <c r="UP440" s="5"/>
      <c r="UQ440" s="5"/>
      <c r="UR440" s="5"/>
      <c r="US440" s="5"/>
      <c r="UT440" s="5"/>
      <c r="UU440" s="5"/>
      <c r="UV440" s="5"/>
      <c r="UW440" s="5"/>
      <c r="UX440" s="5"/>
      <c r="UY440" s="5"/>
      <c r="UZ440" s="5"/>
      <c r="VA440" s="5"/>
      <c r="VB440" s="5"/>
      <c r="VC440" s="5"/>
      <c r="VD440" s="5"/>
      <c r="VE440" s="5"/>
      <c r="VF440" s="5"/>
      <c r="VG440" s="5"/>
      <c r="VH440" s="5"/>
      <c r="VI440" s="5"/>
      <c r="VJ440" s="5"/>
      <c r="VK440" s="5"/>
      <c r="VL440" s="5"/>
      <c r="VM440" s="5"/>
      <c r="VN440" s="5"/>
      <c r="VO440" s="5"/>
      <c r="VP440" s="5"/>
      <c r="VQ440" s="5"/>
      <c r="VR440" s="5"/>
      <c r="VS440" s="5"/>
      <c r="VT440" s="5"/>
      <c r="VU440" s="5"/>
      <c r="VV440" s="5"/>
      <c r="VW440" s="5"/>
      <c r="VX440" s="5"/>
      <c r="VY440" s="5"/>
      <c r="VZ440" s="5"/>
      <c r="WA440" s="5"/>
      <c r="WB440" s="5"/>
      <c r="WC440" s="5"/>
      <c r="WD440" s="5"/>
      <c r="WE440" s="5"/>
      <c r="WF440" s="5"/>
      <c r="WG440" s="5"/>
      <c r="WH440" s="5"/>
      <c r="WI440" s="5"/>
      <c r="WJ440" s="5"/>
      <c r="WK440" s="5"/>
      <c r="WL440" s="5"/>
      <c r="WM440" s="5"/>
      <c r="WN440" s="5"/>
      <c r="WO440" s="5"/>
      <c r="WP440" s="5"/>
      <c r="WQ440" s="5"/>
      <c r="WR440" s="5"/>
      <c r="WS440" s="5"/>
      <c r="WT440" s="5"/>
      <c r="WU440" s="5"/>
      <c r="WV440" s="5"/>
      <c r="WW440" s="5"/>
      <c r="WX440" s="5"/>
      <c r="WY440" s="5"/>
      <c r="WZ440" s="5"/>
      <c r="XA440" s="5"/>
      <c r="XB440" s="5"/>
      <c r="XC440" s="5"/>
      <c r="XD440" s="5"/>
      <c r="XE440" s="5"/>
      <c r="XF440" s="5"/>
      <c r="XG440" s="5"/>
      <c r="XH440" s="5"/>
      <c r="XI440" s="5"/>
      <c r="XJ440" s="5"/>
      <c r="XK440" s="5"/>
      <c r="XL440" s="5"/>
      <c r="XM440" s="5"/>
      <c r="XN440" s="5"/>
      <c r="XO440" s="5"/>
      <c r="XP440" s="5"/>
      <c r="XQ440" s="5"/>
      <c r="XR440" s="5"/>
      <c r="XS440" s="5"/>
      <c r="XT440" s="5"/>
      <c r="XU440" s="5"/>
      <c r="XV440" s="5"/>
      <c r="XW440" s="5"/>
    </row>
    <row r="441" spans="39:647" x14ac:dyDescent="0.45">
      <c r="AM441" s="5"/>
      <c r="AN441" s="5"/>
      <c r="AO441" s="5"/>
      <c r="AP441" s="5"/>
      <c r="AQ441" s="5"/>
      <c r="AR441" s="5"/>
      <c r="AS441" s="5"/>
      <c r="AT441" s="5"/>
      <c r="AU441" s="5"/>
      <c r="AV441" s="5"/>
      <c r="AW441" s="5"/>
      <c r="AX441" s="5"/>
      <c r="AY441" s="5"/>
      <c r="AZ441" s="5"/>
      <c r="BA441" s="5"/>
      <c r="BB441" s="5"/>
      <c r="BC441" s="5"/>
      <c r="BD441" s="5"/>
      <c r="BE441" s="5"/>
      <c r="BF441" s="5"/>
      <c r="BG441" s="5"/>
      <c r="BH441" s="5"/>
      <c r="BI441" s="5"/>
      <c r="BJ441" s="5"/>
      <c r="BK441" s="5"/>
      <c r="BL441" s="5"/>
      <c r="BM441" s="5"/>
      <c r="BN441" s="5"/>
      <c r="BO441" s="5"/>
      <c r="BP441" s="5"/>
      <c r="BQ441" s="5"/>
      <c r="BR441" s="5"/>
      <c r="BS441" s="5"/>
      <c r="BT441" s="5"/>
      <c r="BU441" s="5"/>
      <c r="BV441" s="5"/>
      <c r="BW441" s="5"/>
      <c r="BX441" s="5"/>
      <c r="BY441" s="5"/>
      <c r="BZ441" s="5"/>
      <c r="CA441" s="5"/>
      <c r="CB441" s="5"/>
      <c r="CC441" s="5"/>
      <c r="CD441" s="5"/>
      <c r="CE441" s="5"/>
      <c r="CF441" s="5"/>
      <c r="CG441" s="5"/>
      <c r="CH441" s="5"/>
      <c r="CI441" s="5"/>
      <c r="CJ441" s="5"/>
      <c r="CK441" s="5"/>
      <c r="CL441" s="5"/>
      <c r="CM441" s="5"/>
      <c r="CN441" s="5"/>
      <c r="CO441" s="5"/>
      <c r="CP441" s="5"/>
      <c r="CQ441" s="5"/>
      <c r="CR441" s="5"/>
      <c r="CS441" s="5"/>
      <c r="CT441" s="5"/>
      <c r="CU441" s="5"/>
      <c r="CV441" s="5"/>
      <c r="CW441" s="5"/>
      <c r="CX441" s="5"/>
      <c r="CY441" s="5"/>
      <c r="CZ441" s="5"/>
      <c r="DA441" s="5"/>
      <c r="DB441" s="5"/>
      <c r="DC441" s="5"/>
      <c r="DD441" s="5"/>
      <c r="DE441" s="5"/>
      <c r="DF441" s="5"/>
      <c r="DG441" s="5"/>
      <c r="DH441" s="5"/>
      <c r="DI441" s="5"/>
      <c r="DJ441" s="5"/>
      <c r="DK441" s="5"/>
      <c r="DL441" s="5"/>
      <c r="DM441" s="5"/>
      <c r="DN441" s="5"/>
      <c r="DO441" s="5"/>
      <c r="DP441" s="5"/>
      <c r="DQ441" s="5"/>
      <c r="DR441" s="5"/>
      <c r="DS441" s="5"/>
      <c r="DT441" s="5"/>
      <c r="DU441" s="5"/>
      <c r="DV441" s="5"/>
      <c r="DW441" s="5"/>
      <c r="DX441" s="5"/>
      <c r="DY441" s="5"/>
      <c r="DZ441" s="5"/>
      <c r="EA441" s="5"/>
      <c r="EB441" s="5"/>
      <c r="EC441" s="5"/>
      <c r="ED441" s="5"/>
      <c r="EE441" s="5"/>
      <c r="EF441" s="5"/>
      <c r="EG441" s="5"/>
      <c r="EH441" s="5"/>
      <c r="EI441" s="5"/>
      <c r="EJ441" s="5"/>
      <c r="EK441" s="5"/>
      <c r="EL441" s="5"/>
      <c r="EM441" s="5"/>
      <c r="EN441" s="5"/>
      <c r="EO441" s="5"/>
      <c r="EP441" s="5"/>
      <c r="EQ441" s="5"/>
      <c r="ER441" s="5"/>
      <c r="ES441" s="5"/>
      <c r="ET441" s="5"/>
      <c r="EU441" s="5"/>
      <c r="EV441" s="5"/>
      <c r="EW441" s="5"/>
      <c r="EX441" s="5"/>
      <c r="EY441" s="5"/>
      <c r="EZ441" s="5"/>
      <c r="FA441" s="5"/>
      <c r="FB441" s="5"/>
      <c r="FC441" s="5"/>
      <c r="FD441" s="5"/>
      <c r="FE441" s="5"/>
      <c r="FF441" s="5"/>
      <c r="FG441" s="5"/>
      <c r="FH441" s="5"/>
      <c r="FI441" s="5"/>
      <c r="FJ441" s="5"/>
      <c r="FK441" s="5"/>
      <c r="FL441" s="5"/>
      <c r="FM441" s="5"/>
      <c r="FN441" s="5"/>
      <c r="FO441" s="5"/>
      <c r="FP441" s="5"/>
      <c r="FQ441" s="5"/>
      <c r="FR441" s="5"/>
      <c r="FS441" s="5"/>
      <c r="FT441" s="5"/>
      <c r="FU441" s="5"/>
      <c r="FV441" s="5"/>
      <c r="FW441" s="5"/>
      <c r="FX441" s="5"/>
      <c r="FY441" s="5"/>
      <c r="FZ441" s="5"/>
      <c r="GA441" s="5"/>
      <c r="GB441" s="5"/>
      <c r="GC441" s="5"/>
      <c r="GD441" s="5"/>
      <c r="GE441" s="5"/>
      <c r="GF441" s="5"/>
      <c r="GG441" s="5"/>
      <c r="GH441" s="5"/>
      <c r="GI441" s="5"/>
      <c r="GJ441" s="5"/>
      <c r="GK441" s="5"/>
      <c r="GL441" s="5"/>
      <c r="GM441" s="5"/>
      <c r="GN441" s="5"/>
      <c r="GO441" s="5"/>
      <c r="GP441" s="5"/>
      <c r="GQ441" s="5"/>
      <c r="GR441" s="5"/>
      <c r="GS441" s="5"/>
      <c r="GT441" s="5"/>
      <c r="GU441" s="5"/>
      <c r="GV441" s="5"/>
      <c r="GW441" s="5"/>
      <c r="GX441" s="5"/>
      <c r="GY441" s="5"/>
      <c r="GZ441" s="5"/>
      <c r="HA441" s="5"/>
      <c r="HB441" s="5"/>
      <c r="HC441" s="5"/>
      <c r="HD441" s="5"/>
      <c r="HE441" s="5"/>
      <c r="HF441" s="5"/>
      <c r="HG441" s="5"/>
      <c r="HH441" s="5"/>
      <c r="HI441" s="5"/>
      <c r="HJ441" s="5"/>
      <c r="HK441" s="5"/>
      <c r="HL441" s="5"/>
      <c r="HM441" s="5"/>
      <c r="HN441" s="5"/>
      <c r="HO441" s="5"/>
      <c r="HP441" s="5"/>
      <c r="HQ441" s="5"/>
      <c r="HR441" s="5"/>
      <c r="HS441" s="5"/>
      <c r="HT441" s="5"/>
      <c r="HU441" s="5"/>
      <c r="HV441" s="5"/>
      <c r="HW441" s="5"/>
      <c r="HX441" s="5"/>
      <c r="HY441" s="5"/>
      <c r="HZ441" s="5"/>
      <c r="IA441" s="5"/>
      <c r="IB441" s="5"/>
      <c r="IC441" s="5"/>
      <c r="ID441" s="5"/>
      <c r="IE441" s="5"/>
      <c r="IF441" s="5"/>
      <c r="IG441" s="5"/>
      <c r="IH441" s="5"/>
      <c r="II441" s="5"/>
      <c r="IJ441" s="5"/>
      <c r="IK441" s="5"/>
      <c r="IL441" s="5"/>
      <c r="IM441" s="5"/>
      <c r="IN441" s="5"/>
      <c r="IO441" s="5"/>
      <c r="IP441" s="5"/>
      <c r="IQ441" s="5"/>
      <c r="IR441" s="5"/>
      <c r="IS441" s="5"/>
      <c r="IT441" s="5"/>
      <c r="IU441" s="5"/>
      <c r="IV441" s="5"/>
      <c r="IW441" s="5"/>
      <c r="IX441" s="5"/>
      <c r="IY441" s="5"/>
      <c r="IZ441" s="5"/>
      <c r="JA441" s="5"/>
      <c r="JB441" s="5"/>
      <c r="JC441" s="5"/>
      <c r="JD441" s="5"/>
      <c r="JE441" s="5"/>
      <c r="JF441" s="5"/>
      <c r="JG441" s="5"/>
      <c r="JH441" s="5"/>
      <c r="JI441" s="5"/>
      <c r="JJ441" s="5"/>
      <c r="JK441" s="5"/>
      <c r="JL441" s="5"/>
      <c r="JM441" s="5"/>
      <c r="JN441" s="5"/>
      <c r="JO441" s="5"/>
      <c r="JP441" s="5"/>
      <c r="JQ441" s="5"/>
      <c r="JR441" s="5"/>
      <c r="JS441" s="5"/>
      <c r="JT441" s="5"/>
      <c r="JU441" s="5"/>
      <c r="JV441" s="5"/>
      <c r="JW441" s="5"/>
      <c r="JX441" s="5"/>
      <c r="JY441" s="5"/>
      <c r="JZ441" s="5"/>
      <c r="KA441" s="5"/>
      <c r="KB441" s="5"/>
      <c r="KC441" s="5"/>
      <c r="KD441" s="5"/>
      <c r="KE441" s="5"/>
      <c r="KF441" s="5"/>
      <c r="KG441" s="5"/>
      <c r="KH441" s="5"/>
      <c r="KI441" s="5"/>
      <c r="KJ441" s="5"/>
      <c r="KK441" s="5"/>
      <c r="KL441" s="5"/>
      <c r="KM441" s="5"/>
      <c r="KN441" s="5"/>
      <c r="KO441" s="5"/>
      <c r="KP441" s="5"/>
      <c r="KQ441" s="5"/>
      <c r="KR441" s="5"/>
      <c r="KS441" s="5"/>
      <c r="KT441" s="5"/>
      <c r="KU441" s="5"/>
      <c r="KV441" s="5"/>
      <c r="KW441" s="5"/>
      <c r="KX441" s="5"/>
      <c r="KY441" s="5"/>
      <c r="KZ441" s="5"/>
      <c r="LA441" s="5"/>
      <c r="LB441" s="5"/>
      <c r="LC441" s="5"/>
      <c r="LD441" s="5"/>
      <c r="LE441" s="5"/>
      <c r="LF441" s="5"/>
      <c r="LG441" s="5"/>
      <c r="LH441" s="5"/>
      <c r="LI441" s="5"/>
      <c r="LJ441" s="5"/>
      <c r="LK441" s="5"/>
      <c r="LL441" s="5"/>
      <c r="LM441" s="5"/>
      <c r="LN441" s="5"/>
      <c r="LO441" s="5"/>
      <c r="LP441" s="5"/>
      <c r="LQ441" s="5"/>
      <c r="LR441" s="5"/>
      <c r="LS441" s="5"/>
      <c r="LT441" s="5"/>
      <c r="LU441" s="5"/>
      <c r="LV441" s="5"/>
      <c r="LW441" s="5"/>
      <c r="LX441" s="5"/>
      <c r="LY441" s="5"/>
      <c r="LZ441" s="5"/>
      <c r="MA441" s="5"/>
      <c r="MB441" s="5"/>
      <c r="MC441" s="5"/>
      <c r="MD441" s="5"/>
      <c r="ME441" s="5"/>
      <c r="MF441" s="5"/>
      <c r="MG441" s="5"/>
      <c r="MH441" s="5"/>
      <c r="MI441" s="5"/>
      <c r="MJ441" s="5"/>
      <c r="MK441" s="5"/>
      <c r="ML441" s="5"/>
      <c r="MM441" s="5"/>
      <c r="MN441" s="5"/>
      <c r="MO441" s="5"/>
      <c r="MP441" s="5"/>
      <c r="MQ441" s="5"/>
      <c r="MR441" s="5"/>
      <c r="MS441" s="5"/>
      <c r="MT441" s="5"/>
      <c r="MU441" s="5"/>
      <c r="MV441" s="5"/>
      <c r="MW441" s="5"/>
      <c r="MX441" s="5"/>
      <c r="MY441" s="5"/>
      <c r="MZ441" s="5"/>
      <c r="NA441" s="5"/>
      <c r="NB441" s="5"/>
      <c r="NC441" s="5"/>
      <c r="ND441" s="5"/>
      <c r="NE441" s="5"/>
      <c r="NF441" s="5"/>
      <c r="NG441" s="5"/>
      <c r="NH441" s="5"/>
      <c r="NI441" s="5"/>
      <c r="NJ441" s="5"/>
      <c r="NK441" s="5"/>
      <c r="NL441" s="5"/>
      <c r="NM441" s="5"/>
      <c r="NN441" s="5"/>
      <c r="NO441" s="5"/>
      <c r="NP441" s="5"/>
      <c r="NQ441" s="5"/>
      <c r="NR441" s="5"/>
      <c r="NS441" s="5"/>
      <c r="NT441" s="5"/>
      <c r="NU441" s="5"/>
      <c r="NV441" s="5"/>
      <c r="NW441" s="5"/>
      <c r="NX441" s="5"/>
      <c r="NY441" s="5"/>
      <c r="NZ441" s="5"/>
      <c r="OA441" s="5"/>
      <c r="OB441" s="5"/>
      <c r="OC441" s="5"/>
      <c r="OD441" s="5"/>
      <c r="OE441" s="5"/>
      <c r="OF441" s="5"/>
      <c r="OG441" s="5"/>
      <c r="OH441" s="5"/>
      <c r="OI441" s="5"/>
      <c r="OJ441" s="5"/>
      <c r="OK441" s="5"/>
      <c r="OL441" s="5"/>
      <c r="OM441" s="5"/>
      <c r="ON441" s="5"/>
      <c r="OO441" s="5"/>
      <c r="OP441" s="5"/>
      <c r="OQ441" s="5"/>
      <c r="OR441" s="5"/>
      <c r="OS441" s="5"/>
      <c r="OT441" s="5"/>
      <c r="OU441" s="5"/>
      <c r="OV441" s="5"/>
      <c r="OW441" s="5"/>
      <c r="OX441" s="5"/>
      <c r="OY441" s="5"/>
      <c r="OZ441" s="5"/>
      <c r="PA441" s="5"/>
      <c r="PB441" s="5"/>
      <c r="PC441" s="5"/>
      <c r="PD441" s="5"/>
      <c r="PE441" s="5"/>
      <c r="PF441" s="5"/>
      <c r="PG441" s="5"/>
      <c r="PH441" s="5"/>
      <c r="PI441" s="5"/>
      <c r="PJ441" s="5"/>
      <c r="PK441" s="5"/>
      <c r="PL441" s="5"/>
      <c r="PM441" s="5"/>
      <c r="PN441" s="5"/>
      <c r="PO441" s="5"/>
      <c r="PP441" s="5"/>
      <c r="PQ441" s="5"/>
      <c r="PR441" s="5"/>
      <c r="PS441" s="5"/>
      <c r="PT441" s="5"/>
      <c r="PU441" s="5"/>
      <c r="PV441" s="5"/>
      <c r="PW441" s="5"/>
      <c r="PX441" s="5"/>
      <c r="PY441" s="5"/>
      <c r="PZ441" s="5"/>
      <c r="QA441" s="5"/>
      <c r="QB441" s="5"/>
      <c r="QC441" s="5"/>
      <c r="QD441" s="5"/>
      <c r="QE441" s="5"/>
      <c r="QF441" s="5"/>
      <c r="QG441" s="5"/>
      <c r="QH441" s="5"/>
      <c r="QI441" s="5"/>
      <c r="QJ441" s="5"/>
      <c r="QK441" s="5"/>
      <c r="QL441" s="5"/>
      <c r="QM441" s="5"/>
      <c r="QN441" s="5"/>
      <c r="QO441" s="5"/>
      <c r="QP441" s="5"/>
      <c r="QQ441" s="5"/>
      <c r="QR441" s="5"/>
      <c r="QS441" s="5"/>
      <c r="QT441" s="5"/>
      <c r="QU441" s="5"/>
      <c r="QV441" s="5"/>
      <c r="QW441" s="5"/>
      <c r="QX441" s="5"/>
      <c r="QY441" s="5"/>
      <c r="QZ441" s="5"/>
      <c r="RA441" s="5"/>
      <c r="RB441" s="5"/>
      <c r="RC441" s="5"/>
      <c r="RD441" s="5"/>
      <c r="RE441" s="5"/>
      <c r="RF441" s="5"/>
      <c r="RG441" s="5"/>
      <c r="RH441" s="5"/>
      <c r="RI441" s="5"/>
      <c r="RJ441" s="5"/>
      <c r="RK441" s="5"/>
      <c r="RL441" s="5"/>
      <c r="RM441" s="5"/>
      <c r="RN441" s="5"/>
      <c r="RO441" s="5"/>
      <c r="RP441" s="5"/>
      <c r="RQ441" s="5"/>
      <c r="RR441" s="5"/>
      <c r="RS441" s="5"/>
      <c r="RT441" s="5"/>
      <c r="RU441" s="5"/>
      <c r="RV441" s="5"/>
      <c r="RW441" s="5"/>
      <c r="RX441" s="5"/>
      <c r="RY441" s="5"/>
      <c r="RZ441" s="5"/>
      <c r="SA441" s="5"/>
      <c r="SB441" s="5"/>
      <c r="SC441" s="5"/>
      <c r="SD441" s="5"/>
      <c r="SE441" s="5"/>
      <c r="SF441" s="5"/>
      <c r="SG441" s="5"/>
      <c r="SH441" s="5"/>
      <c r="SI441" s="5"/>
      <c r="SJ441" s="5"/>
      <c r="SK441" s="5"/>
      <c r="SL441" s="5"/>
      <c r="SM441" s="5"/>
      <c r="SN441" s="5"/>
      <c r="SO441" s="5"/>
      <c r="SP441" s="5"/>
      <c r="SQ441" s="5"/>
      <c r="SR441" s="5"/>
      <c r="SS441" s="5"/>
      <c r="ST441" s="5"/>
      <c r="SU441" s="5"/>
      <c r="SV441" s="5"/>
      <c r="SW441" s="5"/>
      <c r="SX441" s="5"/>
      <c r="SY441" s="5"/>
      <c r="SZ441" s="5"/>
      <c r="TA441" s="5"/>
      <c r="TB441" s="5"/>
      <c r="TC441" s="5"/>
      <c r="TD441" s="5"/>
      <c r="TE441" s="5"/>
      <c r="TF441" s="5"/>
      <c r="TG441" s="5"/>
      <c r="TH441" s="5"/>
      <c r="TI441" s="5"/>
      <c r="TJ441" s="5"/>
      <c r="TK441" s="5"/>
      <c r="TL441" s="5"/>
      <c r="TM441" s="5"/>
      <c r="TN441" s="5"/>
      <c r="TO441" s="5"/>
      <c r="TP441" s="5"/>
      <c r="TQ441" s="5"/>
      <c r="TR441" s="5"/>
      <c r="TS441" s="5"/>
      <c r="TT441" s="5"/>
      <c r="TU441" s="5"/>
      <c r="TV441" s="5"/>
      <c r="TW441" s="5"/>
      <c r="TX441" s="5"/>
      <c r="TY441" s="5"/>
      <c r="TZ441" s="5"/>
      <c r="UA441" s="5"/>
      <c r="UB441" s="5"/>
      <c r="UC441" s="5"/>
      <c r="UD441" s="5"/>
      <c r="UE441" s="5"/>
      <c r="UF441" s="5"/>
      <c r="UG441" s="5"/>
      <c r="UH441" s="5"/>
      <c r="UI441" s="5"/>
      <c r="UJ441" s="5"/>
      <c r="UK441" s="5"/>
      <c r="UL441" s="5"/>
      <c r="UM441" s="5"/>
      <c r="UN441" s="5"/>
      <c r="UO441" s="5"/>
      <c r="UP441" s="5"/>
      <c r="UQ441" s="5"/>
      <c r="UR441" s="5"/>
      <c r="US441" s="5"/>
      <c r="UT441" s="5"/>
      <c r="UU441" s="5"/>
      <c r="UV441" s="5"/>
      <c r="UW441" s="5"/>
      <c r="UX441" s="5"/>
      <c r="UY441" s="5"/>
      <c r="UZ441" s="5"/>
      <c r="VA441" s="5"/>
      <c r="VB441" s="5"/>
      <c r="VC441" s="5"/>
      <c r="VD441" s="5"/>
      <c r="VE441" s="5"/>
      <c r="VF441" s="5"/>
      <c r="VG441" s="5"/>
      <c r="VH441" s="5"/>
      <c r="VI441" s="5"/>
      <c r="VJ441" s="5"/>
      <c r="VK441" s="5"/>
      <c r="VL441" s="5"/>
      <c r="VM441" s="5"/>
      <c r="VN441" s="5"/>
      <c r="VO441" s="5"/>
      <c r="VP441" s="5"/>
      <c r="VQ441" s="5"/>
      <c r="VR441" s="5"/>
      <c r="VS441" s="5"/>
      <c r="VT441" s="5"/>
      <c r="VU441" s="5"/>
      <c r="VV441" s="5"/>
      <c r="VW441" s="5"/>
      <c r="VX441" s="5"/>
      <c r="VY441" s="5"/>
      <c r="VZ441" s="5"/>
      <c r="WA441" s="5"/>
      <c r="WB441" s="5"/>
      <c r="WC441" s="5"/>
      <c r="WD441" s="5"/>
      <c r="WE441" s="5"/>
      <c r="WF441" s="5"/>
      <c r="WG441" s="5"/>
      <c r="WH441" s="5"/>
      <c r="WI441" s="5"/>
      <c r="WJ441" s="5"/>
      <c r="WK441" s="5"/>
      <c r="WL441" s="5"/>
      <c r="WM441" s="5"/>
      <c r="WN441" s="5"/>
      <c r="WO441" s="5"/>
      <c r="WP441" s="5"/>
      <c r="WQ441" s="5"/>
      <c r="WR441" s="5"/>
      <c r="WS441" s="5"/>
      <c r="WT441" s="5"/>
      <c r="WU441" s="5"/>
      <c r="WV441" s="5"/>
      <c r="WW441" s="5"/>
      <c r="WX441" s="5"/>
      <c r="WY441" s="5"/>
      <c r="WZ441" s="5"/>
      <c r="XA441" s="5"/>
      <c r="XB441" s="5"/>
      <c r="XC441" s="5"/>
      <c r="XD441" s="5"/>
      <c r="XE441" s="5"/>
      <c r="XF441" s="5"/>
      <c r="XG441" s="5"/>
      <c r="XH441" s="5"/>
      <c r="XI441" s="5"/>
      <c r="XJ441" s="5"/>
      <c r="XK441" s="5"/>
      <c r="XL441" s="5"/>
      <c r="XM441" s="5"/>
      <c r="XN441" s="5"/>
      <c r="XO441" s="5"/>
      <c r="XP441" s="5"/>
      <c r="XQ441" s="5"/>
      <c r="XR441" s="5"/>
      <c r="XS441" s="5"/>
      <c r="XT441" s="5"/>
      <c r="XU441" s="5"/>
      <c r="XV441" s="5"/>
      <c r="XW441" s="5"/>
    </row>
    <row r="442" spans="39:647" x14ac:dyDescent="0.45">
      <c r="AM442" s="5"/>
      <c r="AN442" s="5"/>
      <c r="AO442" s="5"/>
      <c r="AP442" s="5"/>
      <c r="AQ442" s="5"/>
      <c r="AR442" s="5"/>
      <c r="AS442" s="5"/>
      <c r="AT442" s="5"/>
      <c r="AU442" s="5"/>
      <c r="AV442" s="5"/>
      <c r="AW442" s="5"/>
      <c r="AX442" s="5"/>
      <c r="AY442" s="5"/>
      <c r="AZ442" s="5"/>
      <c r="BA442" s="5"/>
      <c r="BB442" s="5"/>
      <c r="BC442" s="5"/>
      <c r="BD442" s="5"/>
      <c r="BE442" s="5"/>
      <c r="BF442" s="5"/>
      <c r="BG442" s="5"/>
      <c r="BH442" s="5"/>
      <c r="BI442" s="5"/>
      <c r="BJ442" s="5"/>
      <c r="BK442" s="5"/>
      <c r="BL442" s="5"/>
      <c r="BM442" s="5"/>
      <c r="BN442" s="5"/>
      <c r="BO442" s="5"/>
      <c r="BP442" s="5"/>
      <c r="BQ442" s="5"/>
      <c r="BR442" s="5"/>
      <c r="BS442" s="5"/>
      <c r="BT442" s="5"/>
      <c r="BU442" s="5"/>
      <c r="BV442" s="5"/>
      <c r="BW442" s="5"/>
      <c r="BX442" s="5"/>
      <c r="BY442" s="5"/>
      <c r="BZ442" s="5"/>
      <c r="CA442" s="5"/>
      <c r="CB442" s="5"/>
      <c r="CC442" s="5"/>
      <c r="CD442" s="5"/>
      <c r="CE442" s="5"/>
      <c r="CF442" s="5"/>
      <c r="CG442" s="5"/>
      <c r="CH442" s="5"/>
      <c r="CI442" s="5"/>
      <c r="CJ442" s="5"/>
      <c r="CK442" s="5"/>
      <c r="CL442" s="5"/>
      <c r="CM442" s="5"/>
      <c r="CN442" s="5"/>
      <c r="CO442" s="5"/>
      <c r="CP442" s="5"/>
      <c r="CQ442" s="5"/>
      <c r="CR442" s="5"/>
      <c r="CS442" s="5"/>
      <c r="CT442" s="5"/>
      <c r="CU442" s="5"/>
      <c r="CV442" s="5"/>
      <c r="CW442" s="5"/>
      <c r="CX442" s="5"/>
      <c r="CY442" s="5"/>
      <c r="CZ442" s="5"/>
      <c r="DA442" s="5"/>
      <c r="DB442" s="5"/>
      <c r="DC442" s="5"/>
      <c r="DD442" s="5"/>
      <c r="DE442" s="5"/>
      <c r="DF442" s="5"/>
      <c r="DG442" s="5"/>
      <c r="DH442" s="5"/>
      <c r="DI442" s="5"/>
      <c r="DJ442" s="5"/>
      <c r="DK442" s="5"/>
      <c r="DL442" s="5"/>
      <c r="DM442" s="5"/>
      <c r="DN442" s="5"/>
      <c r="DO442" s="5"/>
      <c r="DP442" s="5"/>
      <c r="DQ442" s="5"/>
      <c r="DR442" s="5"/>
      <c r="DS442" s="5"/>
      <c r="DT442" s="5"/>
      <c r="DU442" s="5"/>
      <c r="DV442" s="5"/>
      <c r="DW442" s="5"/>
      <c r="DX442" s="5"/>
      <c r="DY442" s="5"/>
      <c r="DZ442" s="5"/>
      <c r="EA442" s="5"/>
      <c r="EB442" s="5"/>
      <c r="EC442" s="5"/>
      <c r="ED442" s="5"/>
      <c r="EE442" s="5"/>
      <c r="EF442" s="5"/>
      <c r="EG442" s="5"/>
      <c r="EH442" s="5"/>
      <c r="EI442" s="5"/>
      <c r="EJ442" s="5"/>
      <c r="EK442" s="5"/>
      <c r="EL442" s="5"/>
      <c r="EM442" s="5"/>
      <c r="EN442" s="5"/>
      <c r="EO442" s="5"/>
      <c r="EP442" s="5"/>
      <c r="EQ442" s="5"/>
      <c r="ER442" s="5"/>
      <c r="ES442" s="5"/>
      <c r="ET442" s="5"/>
      <c r="EU442" s="5"/>
      <c r="EV442" s="5"/>
      <c r="EW442" s="5"/>
      <c r="EX442" s="5"/>
      <c r="EY442" s="5"/>
      <c r="EZ442" s="5"/>
      <c r="FA442" s="5"/>
      <c r="FB442" s="5"/>
      <c r="FC442" s="5"/>
      <c r="FD442" s="5"/>
      <c r="FE442" s="5"/>
      <c r="FF442" s="5"/>
      <c r="FG442" s="5"/>
      <c r="FH442" s="5"/>
      <c r="FI442" s="5"/>
      <c r="FJ442" s="5"/>
      <c r="FK442" s="5"/>
      <c r="FL442" s="5"/>
      <c r="FM442" s="5"/>
      <c r="FN442" s="5"/>
      <c r="FO442" s="5"/>
      <c r="FP442" s="5"/>
      <c r="FQ442" s="5"/>
      <c r="FR442" s="5"/>
      <c r="FS442" s="5"/>
      <c r="FT442" s="5"/>
      <c r="FU442" s="5"/>
      <c r="FV442" s="5"/>
      <c r="FW442" s="5"/>
      <c r="FX442" s="5"/>
      <c r="FY442" s="5"/>
      <c r="FZ442" s="5"/>
      <c r="GA442" s="5"/>
      <c r="GB442" s="5"/>
      <c r="GC442" s="5"/>
      <c r="GD442" s="5"/>
      <c r="GE442" s="5"/>
      <c r="GF442" s="5"/>
      <c r="GG442" s="5"/>
      <c r="GH442" s="5"/>
      <c r="GI442" s="5"/>
      <c r="GJ442" s="5"/>
      <c r="GK442" s="5"/>
      <c r="GL442" s="5"/>
      <c r="GM442" s="5"/>
      <c r="GN442" s="5"/>
      <c r="GO442" s="5"/>
      <c r="GP442" s="5"/>
      <c r="GQ442" s="5"/>
      <c r="GR442" s="5"/>
      <c r="GS442" s="5"/>
      <c r="GT442" s="5"/>
      <c r="GU442" s="5"/>
      <c r="GV442" s="5"/>
      <c r="GW442" s="5"/>
      <c r="GX442" s="5"/>
      <c r="GY442" s="5"/>
      <c r="GZ442" s="5"/>
      <c r="HA442" s="5"/>
      <c r="HB442" s="5"/>
      <c r="HC442" s="5"/>
      <c r="HD442" s="5"/>
      <c r="HE442" s="5"/>
      <c r="HF442" s="5"/>
      <c r="HG442" s="5"/>
      <c r="HH442" s="5"/>
      <c r="HI442" s="5"/>
      <c r="HJ442" s="5"/>
      <c r="HK442" s="5"/>
      <c r="HL442" s="5"/>
      <c r="HM442" s="5"/>
      <c r="HN442" s="5"/>
      <c r="HO442" s="5"/>
      <c r="HP442" s="5"/>
      <c r="HQ442" s="5"/>
      <c r="HR442" s="5"/>
      <c r="HS442" s="5"/>
      <c r="HT442" s="5"/>
      <c r="HU442" s="5"/>
      <c r="HV442" s="5"/>
      <c r="HW442" s="5"/>
      <c r="HX442" s="5"/>
      <c r="HY442" s="5"/>
      <c r="HZ442" s="5"/>
      <c r="IA442" s="5"/>
      <c r="IB442" s="5"/>
      <c r="IC442" s="5"/>
      <c r="ID442" s="5"/>
      <c r="IE442" s="5"/>
      <c r="IF442" s="5"/>
      <c r="IG442" s="5"/>
      <c r="IH442" s="5"/>
      <c r="II442" s="5"/>
      <c r="IJ442" s="5"/>
      <c r="IK442" s="5"/>
      <c r="IL442" s="5"/>
      <c r="IM442" s="5"/>
      <c r="IN442" s="5"/>
      <c r="IO442" s="5"/>
      <c r="IP442" s="5"/>
      <c r="IQ442" s="5"/>
      <c r="IR442" s="5"/>
      <c r="IS442" s="5"/>
      <c r="IT442" s="5"/>
      <c r="IU442" s="5"/>
      <c r="IV442" s="5"/>
      <c r="IW442" s="5"/>
      <c r="IX442" s="5"/>
      <c r="IY442" s="5"/>
      <c r="IZ442" s="5"/>
      <c r="JA442" s="5"/>
      <c r="JB442" s="5"/>
      <c r="JC442" s="5"/>
      <c r="JD442" s="5"/>
      <c r="JE442" s="5"/>
      <c r="JF442" s="5"/>
      <c r="JG442" s="5"/>
      <c r="JH442" s="5"/>
      <c r="JI442" s="5"/>
      <c r="JJ442" s="5"/>
      <c r="JK442" s="5"/>
      <c r="JL442" s="5"/>
      <c r="JM442" s="5"/>
      <c r="JN442" s="5"/>
      <c r="JO442" s="5"/>
      <c r="JP442" s="5"/>
      <c r="JQ442" s="5"/>
      <c r="JR442" s="5"/>
      <c r="JS442" s="5"/>
      <c r="JT442" s="5"/>
      <c r="JU442" s="5"/>
      <c r="JV442" s="5"/>
      <c r="JW442" s="5"/>
      <c r="JX442" s="5"/>
      <c r="JY442" s="5"/>
      <c r="JZ442" s="5"/>
      <c r="KA442" s="5"/>
      <c r="KB442" s="5"/>
      <c r="KC442" s="5"/>
      <c r="KD442" s="5"/>
      <c r="KE442" s="5"/>
      <c r="KF442" s="5"/>
      <c r="KG442" s="5"/>
      <c r="KH442" s="5"/>
      <c r="KI442" s="5"/>
      <c r="KJ442" s="5"/>
      <c r="KK442" s="5"/>
      <c r="KL442" s="5"/>
      <c r="KM442" s="5"/>
      <c r="KN442" s="5"/>
      <c r="KO442" s="5"/>
      <c r="KP442" s="5"/>
      <c r="KQ442" s="5"/>
      <c r="KR442" s="5"/>
      <c r="KS442" s="5"/>
      <c r="KT442" s="5"/>
      <c r="KU442" s="5"/>
      <c r="KV442" s="5"/>
      <c r="KW442" s="5"/>
      <c r="KX442" s="5"/>
      <c r="KY442" s="5"/>
      <c r="KZ442" s="5"/>
      <c r="LA442" s="5"/>
      <c r="LB442" s="5"/>
      <c r="LC442" s="5"/>
      <c r="LD442" s="5"/>
      <c r="LE442" s="5"/>
      <c r="LF442" s="5"/>
      <c r="LG442" s="5"/>
      <c r="LH442" s="5"/>
      <c r="LI442" s="5"/>
      <c r="LJ442" s="5"/>
      <c r="LK442" s="5"/>
      <c r="LL442" s="5"/>
      <c r="LM442" s="5"/>
      <c r="LN442" s="5"/>
      <c r="LO442" s="5"/>
      <c r="LP442" s="5"/>
      <c r="LQ442" s="5"/>
      <c r="LR442" s="5"/>
      <c r="LS442" s="5"/>
      <c r="LT442" s="5"/>
      <c r="LU442" s="5"/>
      <c r="LV442" s="5"/>
      <c r="LW442" s="5"/>
      <c r="LX442" s="5"/>
      <c r="LY442" s="5"/>
      <c r="LZ442" s="5"/>
      <c r="MA442" s="5"/>
      <c r="MB442" s="5"/>
      <c r="MC442" s="5"/>
      <c r="MD442" s="5"/>
      <c r="ME442" s="5"/>
      <c r="MF442" s="5"/>
      <c r="MG442" s="5"/>
      <c r="MH442" s="5"/>
      <c r="MI442" s="5"/>
      <c r="MJ442" s="5"/>
      <c r="MK442" s="5"/>
      <c r="ML442" s="5"/>
      <c r="MM442" s="5"/>
      <c r="MN442" s="5"/>
      <c r="MO442" s="5"/>
      <c r="MP442" s="5"/>
      <c r="MQ442" s="5"/>
      <c r="MR442" s="5"/>
      <c r="MS442" s="5"/>
      <c r="MT442" s="5"/>
      <c r="MU442" s="5"/>
      <c r="MV442" s="5"/>
      <c r="MW442" s="5"/>
      <c r="MX442" s="5"/>
      <c r="MY442" s="5"/>
      <c r="MZ442" s="5"/>
      <c r="NA442" s="5"/>
      <c r="NB442" s="5"/>
      <c r="NC442" s="5"/>
      <c r="ND442" s="5"/>
      <c r="NE442" s="5"/>
      <c r="NF442" s="5"/>
      <c r="NG442" s="5"/>
      <c r="NH442" s="5"/>
      <c r="NI442" s="5"/>
      <c r="NJ442" s="5"/>
      <c r="NK442" s="5"/>
      <c r="NL442" s="5"/>
      <c r="NM442" s="5"/>
      <c r="NN442" s="5"/>
      <c r="NO442" s="5"/>
      <c r="NP442" s="5"/>
      <c r="NQ442" s="5"/>
      <c r="NR442" s="5"/>
      <c r="NS442" s="5"/>
      <c r="NT442" s="5"/>
      <c r="NU442" s="5"/>
      <c r="NV442" s="5"/>
      <c r="NW442" s="5"/>
      <c r="NX442" s="5"/>
      <c r="NY442" s="5"/>
      <c r="NZ442" s="5"/>
      <c r="OA442" s="5"/>
      <c r="OB442" s="5"/>
      <c r="OC442" s="5"/>
      <c r="OD442" s="5"/>
      <c r="OE442" s="5"/>
      <c r="OF442" s="5"/>
      <c r="OG442" s="5"/>
      <c r="OH442" s="5"/>
      <c r="OI442" s="5"/>
      <c r="OJ442" s="5"/>
      <c r="OK442" s="5"/>
      <c r="OL442" s="5"/>
      <c r="OM442" s="5"/>
      <c r="ON442" s="5"/>
      <c r="OO442" s="5"/>
      <c r="OP442" s="5"/>
      <c r="OQ442" s="5"/>
      <c r="OR442" s="5"/>
      <c r="OS442" s="5"/>
      <c r="OT442" s="5"/>
      <c r="OU442" s="5"/>
      <c r="OV442" s="5"/>
      <c r="OW442" s="5"/>
      <c r="OX442" s="5"/>
      <c r="OY442" s="5"/>
      <c r="OZ442" s="5"/>
      <c r="PA442" s="5"/>
      <c r="PB442" s="5"/>
      <c r="PC442" s="5"/>
      <c r="PD442" s="5"/>
      <c r="PE442" s="5"/>
      <c r="PF442" s="5"/>
      <c r="PG442" s="5"/>
      <c r="PH442" s="5"/>
      <c r="PI442" s="5"/>
      <c r="PJ442" s="5"/>
      <c r="PK442" s="5"/>
      <c r="PL442" s="5"/>
      <c r="PM442" s="5"/>
      <c r="PN442" s="5"/>
      <c r="PO442" s="5"/>
      <c r="PP442" s="5"/>
      <c r="PQ442" s="5"/>
      <c r="PR442" s="5"/>
      <c r="PS442" s="5"/>
      <c r="PT442" s="5"/>
      <c r="PU442" s="5"/>
      <c r="PV442" s="5"/>
      <c r="PW442" s="5"/>
      <c r="PX442" s="5"/>
      <c r="PY442" s="5"/>
      <c r="PZ442" s="5"/>
      <c r="QA442" s="5"/>
      <c r="QB442" s="5"/>
      <c r="QC442" s="5"/>
      <c r="QD442" s="5"/>
      <c r="QE442" s="5"/>
      <c r="QF442" s="5"/>
      <c r="QG442" s="5"/>
      <c r="QH442" s="5"/>
      <c r="QI442" s="5"/>
      <c r="QJ442" s="5"/>
      <c r="QK442" s="5"/>
      <c r="QL442" s="5"/>
      <c r="QM442" s="5"/>
      <c r="QN442" s="5"/>
      <c r="QO442" s="5"/>
      <c r="QP442" s="5"/>
      <c r="QQ442" s="5"/>
      <c r="QR442" s="5"/>
      <c r="QS442" s="5"/>
      <c r="QT442" s="5"/>
      <c r="QU442" s="5"/>
      <c r="QV442" s="5"/>
      <c r="QW442" s="5"/>
      <c r="QX442" s="5"/>
      <c r="QY442" s="5"/>
      <c r="QZ442" s="5"/>
      <c r="RA442" s="5"/>
      <c r="RB442" s="5"/>
      <c r="RC442" s="5"/>
      <c r="RD442" s="5"/>
      <c r="RE442" s="5"/>
      <c r="RF442" s="5"/>
      <c r="RG442" s="5"/>
      <c r="RH442" s="5"/>
      <c r="RI442" s="5"/>
      <c r="RJ442" s="5"/>
      <c r="RK442" s="5"/>
      <c r="RL442" s="5"/>
      <c r="RM442" s="5"/>
      <c r="RN442" s="5"/>
      <c r="RO442" s="5"/>
      <c r="RP442" s="5"/>
      <c r="RQ442" s="5"/>
      <c r="RR442" s="5"/>
      <c r="RS442" s="5"/>
      <c r="RT442" s="5"/>
      <c r="RU442" s="5"/>
      <c r="RV442" s="5"/>
      <c r="RW442" s="5"/>
      <c r="RX442" s="5"/>
      <c r="RY442" s="5"/>
      <c r="RZ442" s="5"/>
      <c r="SA442" s="5"/>
      <c r="SB442" s="5"/>
      <c r="SC442" s="5"/>
      <c r="SD442" s="5"/>
      <c r="SE442" s="5"/>
      <c r="SF442" s="5"/>
      <c r="SG442" s="5"/>
      <c r="SH442" s="5"/>
      <c r="SI442" s="5"/>
      <c r="SJ442" s="5"/>
      <c r="SK442" s="5"/>
      <c r="SL442" s="5"/>
      <c r="SM442" s="5"/>
      <c r="SN442" s="5"/>
      <c r="SO442" s="5"/>
      <c r="SP442" s="5"/>
      <c r="SQ442" s="5"/>
      <c r="SR442" s="5"/>
      <c r="SS442" s="5"/>
      <c r="ST442" s="5"/>
      <c r="SU442" s="5"/>
      <c r="SV442" s="5"/>
      <c r="SW442" s="5"/>
      <c r="SX442" s="5"/>
      <c r="SY442" s="5"/>
      <c r="SZ442" s="5"/>
      <c r="TA442" s="5"/>
      <c r="TB442" s="5"/>
      <c r="TC442" s="5"/>
      <c r="TD442" s="5"/>
      <c r="TE442" s="5"/>
      <c r="TF442" s="5"/>
      <c r="TG442" s="5"/>
      <c r="TH442" s="5"/>
      <c r="TI442" s="5"/>
      <c r="TJ442" s="5"/>
      <c r="TK442" s="5"/>
      <c r="TL442" s="5"/>
      <c r="TM442" s="5"/>
      <c r="TN442" s="5"/>
      <c r="TO442" s="5"/>
      <c r="TP442" s="5"/>
      <c r="TQ442" s="5"/>
      <c r="TR442" s="5"/>
      <c r="TS442" s="5"/>
      <c r="TT442" s="5"/>
      <c r="TU442" s="5"/>
      <c r="TV442" s="5"/>
      <c r="TW442" s="5"/>
      <c r="TX442" s="5"/>
      <c r="TY442" s="5"/>
      <c r="TZ442" s="5"/>
      <c r="UA442" s="5"/>
      <c r="UB442" s="5"/>
      <c r="UC442" s="5"/>
      <c r="UD442" s="5"/>
      <c r="UE442" s="5"/>
      <c r="UF442" s="5"/>
      <c r="UG442" s="5"/>
      <c r="UH442" s="5"/>
      <c r="UI442" s="5"/>
      <c r="UJ442" s="5"/>
      <c r="UK442" s="5"/>
      <c r="UL442" s="5"/>
      <c r="UM442" s="5"/>
      <c r="UN442" s="5"/>
      <c r="UO442" s="5"/>
      <c r="UP442" s="5"/>
      <c r="UQ442" s="5"/>
      <c r="UR442" s="5"/>
      <c r="US442" s="5"/>
      <c r="UT442" s="5"/>
      <c r="UU442" s="5"/>
      <c r="UV442" s="5"/>
      <c r="UW442" s="5"/>
      <c r="UX442" s="5"/>
      <c r="UY442" s="5"/>
      <c r="UZ442" s="5"/>
      <c r="VA442" s="5"/>
      <c r="VB442" s="5"/>
      <c r="VC442" s="5"/>
      <c r="VD442" s="5"/>
      <c r="VE442" s="5"/>
      <c r="VF442" s="5"/>
      <c r="VG442" s="5"/>
      <c r="VH442" s="5"/>
      <c r="VI442" s="5"/>
      <c r="VJ442" s="5"/>
      <c r="VK442" s="5"/>
      <c r="VL442" s="5"/>
      <c r="VM442" s="5"/>
      <c r="VN442" s="5"/>
      <c r="VO442" s="5"/>
      <c r="VP442" s="5"/>
      <c r="VQ442" s="5"/>
      <c r="VR442" s="5"/>
      <c r="VS442" s="5"/>
      <c r="VT442" s="5"/>
      <c r="VU442" s="5"/>
      <c r="VV442" s="5"/>
      <c r="VW442" s="5"/>
      <c r="VX442" s="5"/>
      <c r="VY442" s="5"/>
      <c r="VZ442" s="5"/>
      <c r="WA442" s="5"/>
      <c r="WB442" s="5"/>
      <c r="WC442" s="5"/>
      <c r="WD442" s="5"/>
      <c r="WE442" s="5"/>
      <c r="WF442" s="5"/>
      <c r="WG442" s="5"/>
      <c r="WH442" s="5"/>
      <c r="WI442" s="5"/>
      <c r="WJ442" s="5"/>
      <c r="WK442" s="5"/>
      <c r="WL442" s="5"/>
      <c r="WM442" s="5"/>
      <c r="WN442" s="5"/>
      <c r="WO442" s="5"/>
      <c r="WP442" s="5"/>
      <c r="WQ442" s="5"/>
      <c r="WR442" s="5"/>
      <c r="WS442" s="5"/>
      <c r="WT442" s="5"/>
      <c r="WU442" s="5"/>
      <c r="WV442" s="5"/>
      <c r="WW442" s="5"/>
      <c r="WX442" s="5"/>
      <c r="WY442" s="5"/>
      <c r="WZ442" s="5"/>
      <c r="XA442" s="5"/>
      <c r="XB442" s="5"/>
      <c r="XC442" s="5"/>
      <c r="XD442" s="5"/>
      <c r="XE442" s="5"/>
      <c r="XF442" s="5"/>
      <c r="XG442" s="5"/>
      <c r="XH442" s="5"/>
      <c r="XI442" s="5"/>
      <c r="XJ442" s="5"/>
      <c r="XK442" s="5"/>
      <c r="XL442" s="5"/>
      <c r="XM442" s="5"/>
      <c r="XN442" s="5"/>
      <c r="XO442" s="5"/>
      <c r="XP442" s="5"/>
      <c r="XQ442" s="5"/>
      <c r="XR442" s="5"/>
      <c r="XS442" s="5"/>
      <c r="XT442" s="5"/>
      <c r="XU442" s="5"/>
      <c r="XV442" s="5"/>
      <c r="XW442" s="5"/>
    </row>
    <row r="443" spans="39:647" x14ac:dyDescent="0.45">
      <c r="AM443" s="5"/>
      <c r="AN443" s="5"/>
      <c r="AO443" s="5"/>
      <c r="AP443" s="5"/>
      <c r="AQ443" s="5"/>
      <c r="AR443" s="5"/>
      <c r="AS443" s="5"/>
      <c r="AT443" s="5"/>
      <c r="AU443" s="5"/>
      <c r="AV443" s="5"/>
      <c r="AW443" s="5"/>
      <c r="AX443" s="5"/>
      <c r="AY443" s="5"/>
      <c r="AZ443" s="5"/>
      <c r="BA443" s="5"/>
      <c r="BB443" s="5"/>
      <c r="BC443" s="5"/>
      <c r="BD443" s="5"/>
      <c r="BE443" s="5"/>
      <c r="BF443" s="5"/>
      <c r="BG443" s="5"/>
      <c r="BH443" s="5"/>
      <c r="BI443" s="5"/>
      <c r="BJ443" s="5"/>
      <c r="BK443" s="5"/>
      <c r="BL443" s="5"/>
      <c r="BM443" s="5"/>
      <c r="BN443" s="5"/>
      <c r="BO443" s="5"/>
      <c r="BP443" s="5"/>
      <c r="BQ443" s="5"/>
      <c r="BR443" s="5"/>
      <c r="BS443" s="5"/>
      <c r="BT443" s="5"/>
      <c r="BU443" s="5"/>
      <c r="BV443" s="5"/>
      <c r="BW443" s="5"/>
      <c r="BX443" s="5"/>
      <c r="BY443" s="5"/>
      <c r="BZ443" s="5"/>
      <c r="CA443" s="5"/>
      <c r="CB443" s="5"/>
      <c r="CC443" s="5"/>
      <c r="CD443" s="5"/>
      <c r="CE443" s="5"/>
      <c r="CF443" s="5"/>
      <c r="CG443" s="5"/>
      <c r="CH443" s="5"/>
      <c r="CI443" s="5"/>
      <c r="CJ443" s="5"/>
      <c r="CK443" s="5"/>
      <c r="CL443" s="5"/>
      <c r="CM443" s="5"/>
      <c r="CN443" s="5"/>
      <c r="CO443" s="5"/>
      <c r="CP443" s="5"/>
      <c r="CQ443" s="5"/>
      <c r="CR443" s="5"/>
      <c r="CS443" s="5"/>
      <c r="CT443" s="5"/>
      <c r="CU443" s="5"/>
      <c r="CV443" s="5"/>
      <c r="CW443" s="5"/>
      <c r="CX443" s="5"/>
      <c r="CY443" s="5"/>
      <c r="CZ443" s="5"/>
      <c r="DA443" s="5"/>
      <c r="DB443" s="5"/>
      <c r="DC443" s="5"/>
      <c r="DD443" s="5"/>
      <c r="DE443" s="5"/>
      <c r="DF443" s="5"/>
      <c r="DG443" s="5"/>
      <c r="DH443" s="5"/>
      <c r="DI443" s="5"/>
      <c r="DJ443" s="5"/>
      <c r="DK443" s="5"/>
      <c r="DL443" s="5"/>
      <c r="DM443" s="5"/>
      <c r="DN443" s="5"/>
      <c r="DO443" s="5"/>
      <c r="DP443" s="5"/>
      <c r="DQ443" s="5"/>
      <c r="DR443" s="5"/>
      <c r="DS443" s="5"/>
      <c r="DT443" s="5"/>
      <c r="DU443" s="5"/>
      <c r="DV443" s="5"/>
      <c r="DW443" s="5"/>
      <c r="DX443" s="5"/>
      <c r="DY443" s="5"/>
      <c r="DZ443" s="5"/>
      <c r="EA443" s="5"/>
      <c r="EB443" s="5"/>
      <c r="EC443" s="5"/>
      <c r="ED443" s="5"/>
      <c r="EE443" s="5"/>
      <c r="EF443" s="5"/>
      <c r="EG443" s="5"/>
      <c r="EH443" s="5"/>
      <c r="EI443" s="5"/>
      <c r="EJ443" s="5"/>
      <c r="EK443" s="5"/>
      <c r="EL443" s="5"/>
      <c r="EM443" s="5"/>
      <c r="EN443" s="5"/>
      <c r="EO443" s="5"/>
      <c r="EP443" s="5"/>
      <c r="EQ443" s="5"/>
      <c r="ER443" s="5"/>
      <c r="ES443" s="5"/>
      <c r="ET443" s="5"/>
      <c r="EU443" s="5"/>
      <c r="EV443" s="5"/>
      <c r="EW443" s="5"/>
      <c r="EX443" s="5"/>
      <c r="EY443" s="5"/>
      <c r="EZ443" s="5"/>
      <c r="FA443" s="5"/>
      <c r="FB443" s="5"/>
      <c r="FC443" s="5"/>
      <c r="FD443" s="5"/>
      <c r="FE443" s="5"/>
      <c r="FF443" s="5"/>
      <c r="FG443" s="5"/>
      <c r="FH443" s="5"/>
      <c r="FI443" s="5"/>
      <c r="FJ443" s="5"/>
      <c r="FK443" s="5"/>
      <c r="FL443" s="5"/>
      <c r="FM443" s="5"/>
      <c r="FN443" s="5"/>
      <c r="FO443" s="5"/>
      <c r="FP443" s="5"/>
      <c r="FQ443" s="5"/>
      <c r="FR443" s="5"/>
      <c r="FS443" s="5"/>
      <c r="FT443" s="5"/>
      <c r="FU443" s="5"/>
      <c r="FV443" s="5"/>
      <c r="FW443" s="5"/>
      <c r="FX443" s="5"/>
      <c r="FY443" s="5"/>
      <c r="FZ443" s="5"/>
      <c r="GA443" s="5"/>
      <c r="GB443" s="5"/>
      <c r="GC443" s="5"/>
      <c r="GD443" s="5"/>
      <c r="GE443" s="5"/>
      <c r="GF443" s="5"/>
      <c r="GG443" s="5"/>
      <c r="GH443" s="5"/>
      <c r="GI443" s="5"/>
      <c r="GJ443" s="5"/>
      <c r="GK443" s="5"/>
      <c r="GL443" s="5"/>
      <c r="GM443" s="5"/>
      <c r="GN443" s="5"/>
      <c r="GO443" s="5"/>
      <c r="GP443" s="5"/>
      <c r="GQ443" s="5"/>
      <c r="GR443" s="5"/>
      <c r="GS443" s="5"/>
      <c r="GT443" s="5"/>
      <c r="GU443" s="5"/>
      <c r="GV443" s="5"/>
      <c r="GW443" s="5"/>
      <c r="GX443" s="5"/>
      <c r="GY443" s="5"/>
      <c r="GZ443" s="5"/>
      <c r="HA443" s="5"/>
      <c r="HB443" s="5"/>
      <c r="HC443" s="5"/>
      <c r="HD443" s="5"/>
      <c r="HE443" s="5"/>
      <c r="HF443" s="5"/>
      <c r="HG443" s="5"/>
      <c r="HH443" s="5"/>
      <c r="HI443" s="5"/>
      <c r="HJ443" s="5"/>
      <c r="HK443" s="5"/>
      <c r="HL443" s="5"/>
      <c r="HM443" s="5"/>
      <c r="HN443" s="5"/>
      <c r="HO443" s="5"/>
      <c r="HP443" s="5"/>
      <c r="HQ443" s="5"/>
      <c r="HR443" s="5"/>
      <c r="HS443" s="5"/>
      <c r="HT443" s="5"/>
      <c r="HU443" s="5"/>
      <c r="HV443" s="5"/>
      <c r="HW443" s="5"/>
      <c r="HX443" s="5"/>
      <c r="HY443" s="5"/>
      <c r="HZ443" s="5"/>
      <c r="IA443" s="5"/>
      <c r="IB443" s="5"/>
      <c r="IC443" s="5"/>
      <c r="ID443" s="5"/>
      <c r="IE443" s="5"/>
      <c r="IF443" s="5"/>
      <c r="IG443" s="5"/>
      <c r="IH443" s="5"/>
      <c r="II443" s="5"/>
      <c r="IJ443" s="5"/>
      <c r="IK443" s="5"/>
      <c r="IL443" s="5"/>
      <c r="IM443" s="5"/>
      <c r="IN443" s="5"/>
      <c r="IO443" s="5"/>
      <c r="IP443" s="5"/>
      <c r="IQ443" s="5"/>
      <c r="IR443" s="5"/>
      <c r="IS443" s="5"/>
      <c r="IT443" s="5"/>
      <c r="IU443" s="5"/>
      <c r="IV443" s="5"/>
      <c r="IW443" s="5"/>
      <c r="IX443" s="5"/>
      <c r="IY443" s="5"/>
      <c r="IZ443" s="5"/>
      <c r="JA443" s="5"/>
      <c r="JB443" s="5"/>
      <c r="JC443" s="5"/>
      <c r="JD443" s="5"/>
      <c r="JE443" s="5"/>
      <c r="JF443" s="5"/>
      <c r="JG443" s="5"/>
      <c r="JH443" s="5"/>
      <c r="JI443" s="5"/>
      <c r="JJ443" s="5"/>
      <c r="JK443" s="5"/>
      <c r="JL443" s="5"/>
      <c r="JM443" s="5"/>
      <c r="JN443" s="5"/>
      <c r="JO443" s="5"/>
      <c r="JP443" s="5"/>
      <c r="JQ443" s="5"/>
      <c r="JR443" s="5"/>
      <c r="JS443" s="5"/>
      <c r="JT443" s="5"/>
      <c r="JU443" s="5"/>
      <c r="JV443" s="5"/>
      <c r="JW443" s="5"/>
      <c r="JX443" s="5"/>
      <c r="JY443" s="5"/>
      <c r="JZ443" s="5"/>
      <c r="KA443" s="5"/>
      <c r="KB443" s="5"/>
      <c r="KC443" s="5"/>
      <c r="KD443" s="5"/>
      <c r="KE443" s="5"/>
      <c r="KF443" s="5"/>
      <c r="KG443" s="5"/>
      <c r="KH443" s="5"/>
      <c r="KI443" s="5"/>
      <c r="KJ443" s="5"/>
      <c r="KK443" s="5"/>
      <c r="KL443" s="5"/>
      <c r="KM443" s="5"/>
      <c r="KN443" s="5"/>
      <c r="KO443" s="5"/>
      <c r="KP443" s="5"/>
      <c r="KQ443" s="5"/>
      <c r="KR443" s="5"/>
      <c r="KS443" s="5"/>
      <c r="KT443" s="5"/>
      <c r="KU443" s="5"/>
      <c r="KV443" s="5"/>
      <c r="KW443" s="5"/>
      <c r="KX443" s="5"/>
      <c r="KY443" s="5"/>
      <c r="KZ443" s="5"/>
      <c r="LA443" s="5"/>
      <c r="LB443" s="5"/>
      <c r="LC443" s="5"/>
      <c r="LD443" s="5"/>
      <c r="LE443" s="5"/>
      <c r="LF443" s="5"/>
      <c r="LG443" s="5"/>
      <c r="LH443" s="5"/>
      <c r="LI443" s="5"/>
      <c r="LJ443" s="5"/>
      <c r="LK443" s="5"/>
      <c r="LL443" s="5"/>
      <c r="LM443" s="5"/>
      <c r="LN443" s="5"/>
      <c r="LO443" s="5"/>
      <c r="LP443" s="5"/>
      <c r="LQ443" s="5"/>
      <c r="LR443" s="5"/>
      <c r="LS443" s="5"/>
      <c r="LT443" s="5"/>
      <c r="LU443" s="5"/>
      <c r="LV443" s="5"/>
      <c r="LW443" s="5"/>
      <c r="LX443" s="5"/>
      <c r="LY443" s="5"/>
      <c r="LZ443" s="5"/>
      <c r="MA443" s="5"/>
      <c r="MB443" s="5"/>
      <c r="MC443" s="5"/>
      <c r="MD443" s="5"/>
      <c r="ME443" s="5"/>
      <c r="MF443" s="5"/>
      <c r="MG443" s="5"/>
      <c r="MH443" s="5"/>
      <c r="MI443" s="5"/>
      <c r="MJ443" s="5"/>
      <c r="MK443" s="5"/>
      <c r="ML443" s="5"/>
      <c r="MM443" s="5"/>
      <c r="MN443" s="5"/>
      <c r="MO443" s="5"/>
      <c r="MP443" s="5"/>
      <c r="MQ443" s="5"/>
      <c r="MR443" s="5"/>
      <c r="MS443" s="5"/>
      <c r="MT443" s="5"/>
      <c r="MU443" s="5"/>
      <c r="MV443" s="5"/>
      <c r="MW443" s="5"/>
      <c r="MX443" s="5"/>
      <c r="MY443" s="5"/>
      <c r="MZ443" s="5"/>
      <c r="NA443" s="5"/>
      <c r="NB443" s="5"/>
      <c r="NC443" s="5"/>
      <c r="ND443" s="5"/>
      <c r="NE443" s="5"/>
      <c r="NF443" s="5"/>
      <c r="NG443" s="5"/>
      <c r="NH443" s="5"/>
      <c r="NI443" s="5"/>
      <c r="NJ443" s="5"/>
      <c r="NK443" s="5"/>
      <c r="NL443" s="5"/>
      <c r="NM443" s="5"/>
      <c r="NN443" s="5"/>
      <c r="NO443" s="5"/>
      <c r="NP443" s="5"/>
      <c r="NQ443" s="5"/>
      <c r="NR443" s="5"/>
      <c r="NS443" s="5"/>
      <c r="NT443" s="5"/>
      <c r="NU443" s="5"/>
      <c r="NV443" s="5"/>
      <c r="NW443" s="5"/>
      <c r="NX443" s="5"/>
      <c r="NY443" s="5"/>
      <c r="NZ443" s="5"/>
      <c r="OA443" s="5"/>
      <c r="OB443" s="5"/>
      <c r="OC443" s="5"/>
      <c r="OD443" s="5"/>
      <c r="OE443" s="5"/>
      <c r="OF443" s="5"/>
      <c r="OG443" s="5"/>
      <c r="OH443" s="5"/>
      <c r="OI443" s="5"/>
      <c r="OJ443" s="5"/>
      <c r="OK443" s="5"/>
      <c r="OL443" s="5"/>
      <c r="OM443" s="5"/>
      <c r="ON443" s="5"/>
      <c r="OO443" s="5"/>
      <c r="OP443" s="5"/>
      <c r="OQ443" s="5"/>
      <c r="OR443" s="5"/>
      <c r="OS443" s="5"/>
      <c r="OT443" s="5"/>
      <c r="OU443" s="5"/>
      <c r="OV443" s="5"/>
      <c r="OW443" s="5"/>
      <c r="OX443" s="5"/>
      <c r="OY443" s="5"/>
      <c r="OZ443" s="5"/>
      <c r="PA443" s="5"/>
      <c r="PB443" s="5"/>
      <c r="PC443" s="5"/>
      <c r="PD443" s="5"/>
      <c r="PE443" s="5"/>
      <c r="PF443" s="5"/>
      <c r="PG443" s="5"/>
      <c r="PH443" s="5"/>
      <c r="PI443" s="5"/>
      <c r="PJ443" s="5"/>
      <c r="PK443" s="5"/>
      <c r="PL443" s="5"/>
      <c r="PM443" s="5"/>
      <c r="PN443" s="5"/>
      <c r="PO443" s="5"/>
      <c r="PP443" s="5"/>
      <c r="PQ443" s="5"/>
      <c r="PR443" s="5"/>
      <c r="PS443" s="5"/>
      <c r="PT443" s="5"/>
      <c r="PU443" s="5"/>
      <c r="PV443" s="5"/>
      <c r="PW443" s="5"/>
      <c r="PX443" s="5"/>
      <c r="PY443" s="5"/>
      <c r="PZ443" s="5"/>
      <c r="QA443" s="5"/>
      <c r="QB443" s="5"/>
      <c r="QC443" s="5"/>
      <c r="QD443" s="5"/>
      <c r="QE443" s="5"/>
      <c r="QF443" s="5"/>
      <c r="QG443" s="5"/>
      <c r="QH443" s="5"/>
      <c r="QI443" s="5"/>
      <c r="QJ443" s="5"/>
      <c r="QK443" s="5"/>
      <c r="QL443" s="5"/>
      <c r="QM443" s="5"/>
      <c r="QN443" s="5"/>
      <c r="QO443" s="5"/>
      <c r="QP443" s="5"/>
      <c r="QQ443" s="5"/>
      <c r="QR443" s="5"/>
      <c r="QS443" s="5"/>
      <c r="QT443" s="5"/>
      <c r="QU443" s="5"/>
      <c r="QV443" s="5"/>
      <c r="QW443" s="5"/>
      <c r="QX443" s="5"/>
      <c r="QY443" s="5"/>
      <c r="QZ443" s="5"/>
      <c r="RA443" s="5"/>
      <c r="RB443" s="5"/>
      <c r="RC443" s="5"/>
      <c r="RD443" s="5"/>
      <c r="RE443" s="5"/>
      <c r="RF443" s="5"/>
      <c r="RG443" s="5"/>
      <c r="RH443" s="5"/>
      <c r="RI443" s="5"/>
      <c r="RJ443" s="5"/>
      <c r="RK443" s="5"/>
      <c r="RL443" s="5"/>
      <c r="RM443" s="5"/>
      <c r="RN443" s="5"/>
      <c r="RO443" s="5"/>
      <c r="RP443" s="5"/>
      <c r="RQ443" s="5"/>
      <c r="RR443" s="5"/>
      <c r="RS443" s="5"/>
      <c r="RT443" s="5"/>
      <c r="RU443" s="5"/>
      <c r="RV443" s="5"/>
      <c r="RW443" s="5"/>
      <c r="RX443" s="5"/>
      <c r="RY443" s="5"/>
      <c r="RZ443" s="5"/>
      <c r="SA443" s="5"/>
      <c r="SB443" s="5"/>
      <c r="SC443" s="5"/>
      <c r="SD443" s="5"/>
      <c r="SE443" s="5"/>
      <c r="SF443" s="5"/>
      <c r="SG443" s="5"/>
      <c r="SH443" s="5"/>
      <c r="SI443" s="5"/>
      <c r="SJ443" s="5"/>
      <c r="SK443" s="5"/>
      <c r="SL443" s="5"/>
      <c r="SM443" s="5"/>
      <c r="SN443" s="5"/>
      <c r="SO443" s="5"/>
      <c r="SP443" s="5"/>
      <c r="SQ443" s="5"/>
      <c r="SR443" s="5"/>
      <c r="SS443" s="5"/>
      <c r="ST443" s="5"/>
      <c r="SU443" s="5"/>
      <c r="SV443" s="5"/>
      <c r="SW443" s="5"/>
      <c r="SX443" s="5"/>
      <c r="SY443" s="5"/>
      <c r="SZ443" s="5"/>
      <c r="TA443" s="5"/>
      <c r="TB443" s="5"/>
      <c r="TC443" s="5"/>
      <c r="TD443" s="5"/>
      <c r="TE443" s="5"/>
      <c r="TF443" s="5"/>
      <c r="TG443" s="5"/>
      <c r="TH443" s="5"/>
      <c r="TI443" s="5"/>
      <c r="TJ443" s="5"/>
      <c r="TK443" s="5"/>
      <c r="TL443" s="5"/>
      <c r="TM443" s="5"/>
      <c r="TN443" s="5"/>
      <c r="TO443" s="5"/>
      <c r="TP443" s="5"/>
      <c r="TQ443" s="5"/>
      <c r="TR443" s="5"/>
      <c r="TS443" s="5"/>
      <c r="TT443" s="5"/>
      <c r="TU443" s="5"/>
      <c r="TV443" s="5"/>
      <c r="TW443" s="5"/>
      <c r="TX443" s="5"/>
      <c r="TY443" s="5"/>
      <c r="TZ443" s="5"/>
      <c r="UA443" s="5"/>
      <c r="UB443" s="5"/>
      <c r="UC443" s="5"/>
      <c r="UD443" s="5"/>
      <c r="UE443" s="5"/>
      <c r="UF443" s="5"/>
      <c r="UG443" s="5"/>
      <c r="UH443" s="5"/>
      <c r="UI443" s="5"/>
      <c r="UJ443" s="5"/>
      <c r="UK443" s="5"/>
      <c r="UL443" s="5"/>
      <c r="UM443" s="5"/>
      <c r="UN443" s="5"/>
      <c r="UO443" s="5"/>
      <c r="UP443" s="5"/>
      <c r="UQ443" s="5"/>
      <c r="UR443" s="5"/>
      <c r="US443" s="5"/>
      <c r="UT443" s="5"/>
      <c r="UU443" s="5"/>
      <c r="UV443" s="5"/>
      <c r="UW443" s="5"/>
      <c r="UX443" s="5"/>
      <c r="UY443" s="5"/>
      <c r="UZ443" s="5"/>
      <c r="VA443" s="5"/>
      <c r="VB443" s="5"/>
      <c r="VC443" s="5"/>
      <c r="VD443" s="5"/>
      <c r="VE443" s="5"/>
      <c r="VF443" s="5"/>
      <c r="VG443" s="5"/>
      <c r="VH443" s="5"/>
      <c r="VI443" s="5"/>
      <c r="VJ443" s="5"/>
      <c r="VK443" s="5"/>
      <c r="VL443" s="5"/>
      <c r="VM443" s="5"/>
      <c r="VN443" s="5"/>
      <c r="VO443" s="5"/>
      <c r="VP443" s="5"/>
      <c r="VQ443" s="5"/>
      <c r="VR443" s="5"/>
      <c r="VS443" s="5"/>
      <c r="VT443" s="5"/>
      <c r="VU443" s="5"/>
      <c r="VV443" s="5"/>
      <c r="VW443" s="5"/>
      <c r="VX443" s="5"/>
      <c r="VY443" s="5"/>
      <c r="VZ443" s="5"/>
      <c r="WA443" s="5"/>
      <c r="WB443" s="5"/>
      <c r="WC443" s="5"/>
      <c r="WD443" s="5"/>
      <c r="WE443" s="5"/>
      <c r="WF443" s="5"/>
      <c r="WG443" s="5"/>
      <c r="WH443" s="5"/>
      <c r="WI443" s="5"/>
      <c r="WJ443" s="5"/>
      <c r="WK443" s="5"/>
      <c r="WL443" s="5"/>
      <c r="WM443" s="5"/>
      <c r="WN443" s="5"/>
      <c r="WO443" s="5"/>
      <c r="WP443" s="5"/>
      <c r="WQ443" s="5"/>
      <c r="WR443" s="5"/>
      <c r="WS443" s="5"/>
      <c r="WT443" s="5"/>
      <c r="WU443" s="5"/>
      <c r="WV443" s="5"/>
      <c r="WW443" s="5"/>
      <c r="WX443" s="5"/>
      <c r="WY443" s="5"/>
      <c r="WZ443" s="5"/>
      <c r="XA443" s="5"/>
      <c r="XB443" s="5"/>
      <c r="XC443" s="5"/>
      <c r="XD443" s="5"/>
      <c r="XE443" s="5"/>
      <c r="XF443" s="5"/>
      <c r="XG443" s="5"/>
      <c r="XH443" s="5"/>
      <c r="XI443" s="5"/>
      <c r="XJ443" s="5"/>
      <c r="XK443" s="5"/>
      <c r="XL443" s="5"/>
      <c r="XM443" s="5"/>
      <c r="XN443" s="5"/>
      <c r="XO443" s="5"/>
      <c r="XP443" s="5"/>
      <c r="XQ443" s="5"/>
      <c r="XR443" s="5"/>
      <c r="XS443" s="5"/>
      <c r="XT443" s="5"/>
      <c r="XU443" s="5"/>
      <c r="XV443" s="5"/>
      <c r="XW443" s="5"/>
    </row>
    <row r="444" spans="39:647" x14ac:dyDescent="0.45">
      <c r="AM444" s="5"/>
      <c r="AN444" s="5"/>
      <c r="AO444" s="5"/>
      <c r="AP444" s="5"/>
      <c r="AQ444" s="5"/>
      <c r="AR444" s="5"/>
      <c r="AS444" s="5"/>
      <c r="AT444" s="5"/>
      <c r="AU444" s="5"/>
      <c r="AV444" s="5"/>
      <c r="AW444" s="5"/>
      <c r="AX444" s="5"/>
      <c r="AY444" s="5"/>
      <c r="AZ444" s="5"/>
      <c r="BA444" s="5"/>
      <c r="BB444" s="5"/>
      <c r="BC444" s="5"/>
      <c r="BD444" s="5"/>
      <c r="BE444" s="5"/>
      <c r="BF444" s="5"/>
      <c r="BG444" s="5"/>
      <c r="BH444" s="5"/>
      <c r="BI444" s="5"/>
      <c r="BJ444" s="5"/>
      <c r="BK444" s="5"/>
      <c r="BL444" s="5"/>
      <c r="BM444" s="5"/>
      <c r="BN444" s="5"/>
      <c r="BO444" s="5"/>
      <c r="BP444" s="5"/>
      <c r="BQ444" s="5"/>
      <c r="BR444" s="5"/>
      <c r="BS444" s="5"/>
      <c r="BT444" s="5"/>
      <c r="BU444" s="5"/>
      <c r="BV444" s="5"/>
      <c r="BW444" s="5"/>
      <c r="BX444" s="5"/>
      <c r="BY444" s="5"/>
      <c r="BZ444" s="5"/>
      <c r="CA444" s="5"/>
      <c r="CB444" s="5"/>
      <c r="CC444" s="5"/>
      <c r="CD444" s="5"/>
      <c r="CE444" s="5"/>
      <c r="CF444" s="5"/>
      <c r="CG444" s="5"/>
      <c r="CH444" s="5"/>
      <c r="CI444" s="5"/>
      <c r="CJ444" s="5"/>
      <c r="CK444" s="5"/>
      <c r="CL444" s="5"/>
      <c r="CM444" s="5"/>
      <c r="CN444" s="5"/>
      <c r="CO444" s="5"/>
      <c r="CP444" s="5"/>
      <c r="CQ444" s="5"/>
      <c r="CR444" s="5"/>
      <c r="CS444" s="5"/>
      <c r="CT444" s="5"/>
      <c r="CU444" s="5"/>
      <c r="CV444" s="5"/>
      <c r="CW444" s="5"/>
      <c r="CX444" s="5"/>
      <c r="CY444" s="5"/>
      <c r="CZ444" s="5"/>
      <c r="DA444" s="5"/>
      <c r="DB444" s="5"/>
      <c r="DC444" s="5"/>
      <c r="DD444" s="5"/>
      <c r="DE444" s="5"/>
      <c r="DF444" s="5"/>
      <c r="DG444" s="5"/>
      <c r="DH444" s="5"/>
      <c r="DI444" s="5"/>
      <c r="DJ444" s="5"/>
      <c r="DK444" s="5"/>
      <c r="DL444" s="5"/>
      <c r="DM444" s="5"/>
      <c r="DN444" s="5"/>
      <c r="DO444" s="5"/>
      <c r="DP444" s="5"/>
      <c r="DQ444" s="5"/>
      <c r="DR444" s="5"/>
      <c r="DS444" s="5"/>
      <c r="DT444" s="5"/>
      <c r="DU444" s="5"/>
      <c r="DV444" s="5"/>
      <c r="DW444" s="5"/>
      <c r="DX444" s="5"/>
      <c r="DY444" s="5"/>
      <c r="DZ444" s="5"/>
      <c r="EA444" s="5"/>
      <c r="EB444" s="5"/>
      <c r="EC444" s="5"/>
      <c r="ED444" s="5"/>
      <c r="EE444" s="5"/>
      <c r="EF444" s="5"/>
      <c r="EG444" s="5"/>
      <c r="EH444" s="5"/>
      <c r="EI444" s="5"/>
      <c r="EJ444" s="5"/>
      <c r="EK444" s="5"/>
      <c r="EL444" s="5"/>
      <c r="EM444" s="5"/>
      <c r="EN444" s="5"/>
      <c r="EO444" s="5"/>
      <c r="EP444" s="5"/>
      <c r="EQ444" s="5"/>
      <c r="ER444" s="5"/>
      <c r="ES444" s="5"/>
      <c r="ET444" s="5"/>
      <c r="EU444" s="5"/>
      <c r="EV444" s="5"/>
      <c r="EW444" s="5"/>
      <c r="EX444" s="5"/>
      <c r="EY444" s="5"/>
      <c r="EZ444" s="5"/>
      <c r="FA444" s="5"/>
      <c r="FB444" s="5"/>
      <c r="FC444" s="5"/>
      <c r="FD444" s="5"/>
      <c r="FE444" s="5"/>
      <c r="FF444" s="5"/>
      <c r="FG444" s="5"/>
      <c r="FH444" s="5"/>
      <c r="FI444" s="5"/>
      <c r="FJ444" s="5"/>
      <c r="FK444" s="5"/>
      <c r="FL444" s="5"/>
      <c r="FM444" s="5"/>
      <c r="FN444" s="5"/>
      <c r="FO444" s="5"/>
      <c r="FP444" s="5"/>
      <c r="FQ444" s="5"/>
      <c r="FR444" s="5"/>
      <c r="FS444" s="5"/>
      <c r="FT444" s="5"/>
      <c r="FU444" s="5"/>
      <c r="FV444" s="5"/>
      <c r="FW444" s="5"/>
      <c r="FX444" s="5"/>
      <c r="FY444" s="5"/>
      <c r="FZ444" s="5"/>
      <c r="GA444" s="5"/>
      <c r="GB444" s="5"/>
      <c r="GC444" s="5"/>
      <c r="GD444" s="5"/>
      <c r="GE444" s="5"/>
      <c r="GF444" s="5"/>
      <c r="GG444" s="5"/>
      <c r="GH444" s="5"/>
      <c r="GI444" s="5"/>
      <c r="GJ444" s="5"/>
      <c r="GK444" s="5"/>
      <c r="GL444" s="5"/>
      <c r="GM444" s="5"/>
      <c r="GN444" s="5"/>
      <c r="GO444" s="5"/>
      <c r="GP444" s="5"/>
      <c r="GQ444" s="5"/>
      <c r="GR444" s="5"/>
      <c r="GS444" s="5"/>
      <c r="GT444" s="5"/>
      <c r="GU444" s="5"/>
      <c r="GV444" s="5"/>
      <c r="GW444" s="5"/>
      <c r="GX444" s="5"/>
      <c r="GY444" s="5"/>
      <c r="GZ444" s="5"/>
      <c r="HA444" s="5"/>
      <c r="HB444" s="5"/>
      <c r="HC444" s="5"/>
      <c r="HD444" s="5"/>
      <c r="HE444" s="5"/>
      <c r="HF444" s="5"/>
      <c r="HG444" s="5"/>
      <c r="HH444" s="5"/>
      <c r="HI444" s="5"/>
      <c r="HJ444" s="5"/>
      <c r="HK444" s="5"/>
      <c r="HL444" s="5"/>
      <c r="HM444" s="5"/>
      <c r="HN444" s="5"/>
      <c r="HO444" s="5"/>
      <c r="HP444" s="5"/>
      <c r="HQ444" s="5"/>
      <c r="HR444" s="5"/>
      <c r="HS444" s="5"/>
      <c r="HT444" s="5"/>
      <c r="HU444" s="5"/>
      <c r="HV444" s="5"/>
      <c r="HW444" s="5"/>
      <c r="HX444" s="5"/>
      <c r="HY444" s="5"/>
      <c r="HZ444" s="5"/>
      <c r="IA444" s="5"/>
      <c r="IB444" s="5"/>
      <c r="IC444" s="5"/>
      <c r="ID444" s="5"/>
      <c r="IE444" s="5"/>
      <c r="IF444" s="5"/>
      <c r="IG444" s="5"/>
      <c r="IH444" s="5"/>
      <c r="II444" s="5"/>
      <c r="IJ444" s="5"/>
      <c r="IK444" s="5"/>
      <c r="IL444" s="5"/>
      <c r="IM444" s="5"/>
      <c r="IN444" s="5"/>
      <c r="IO444" s="5"/>
      <c r="IP444" s="5"/>
      <c r="IQ444" s="5"/>
      <c r="IR444" s="5"/>
      <c r="IS444" s="5"/>
      <c r="IT444" s="5"/>
      <c r="IU444" s="5"/>
      <c r="IV444" s="5"/>
      <c r="IW444" s="5"/>
      <c r="IX444" s="5"/>
      <c r="IY444" s="5"/>
      <c r="IZ444" s="5"/>
      <c r="JA444" s="5"/>
      <c r="JB444" s="5"/>
      <c r="JC444" s="5"/>
      <c r="JD444" s="5"/>
      <c r="JE444" s="5"/>
      <c r="JF444" s="5"/>
      <c r="JG444" s="5"/>
      <c r="JH444" s="5"/>
      <c r="JI444" s="5"/>
      <c r="JJ444" s="5"/>
      <c r="JK444" s="5"/>
      <c r="JL444" s="5"/>
      <c r="JM444" s="5"/>
      <c r="JN444" s="5"/>
      <c r="JO444" s="5"/>
      <c r="JP444" s="5"/>
      <c r="JQ444" s="5"/>
      <c r="JR444" s="5"/>
      <c r="JS444" s="5"/>
      <c r="JT444" s="5"/>
      <c r="JU444" s="5"/>
      <c r="JV444" s="5"/>
      <c r="JW444" s="5"/>
      <c r="JX444" s="5"/>
      <c r="JY444" s="5"/>
      <c r="JZ444" s="5"/>
      <c r="KA444" s="5"/>
      <c r="KB444" s="5"/>
      <c r="KC444" s="5"/>
      <c r="KD444" s="5"/>
      <c r="KE444" s="5"/>
      <c r="KF444" s="5"/>
      <c r="KG444" s="5"/>
      <c r="KH444" s="5"/>
      <c r="KI444" s="5"/>
      <c r="KJ444" s="5"/>
      <c r="KK444" s="5"/>
      <c r="KL444" s="5"/>
      <c r="KM444" s="5"/>
      <c r="KN444" s="5"/>
      <c r="KO444" s="5"/>
      <c r="KP444" s="5"/>
      <c r="KQ444" s="5"/>
      <c r="KR444" s="5"/>
      <c r="KS444" s="5"/>
      <c r="KT444" s="5"/>
      <c r="KU444" s="5"/>
      <c r="KV444" s="5"/>
      <c r="KW444" s="5"/>
      <c r="KX444" s="5"/>
      <c r="KY444" s="5"/>
      <c r="KZ444" s="5"/>
      <c r="LA444" s="5"/>
      <c r="LB444" s="5"/>
      <c r="LC444" s="5"/>
      <c r="LD444" s="5"/>
      <c r="LE444" s="5"/>
      <c r="LF444" s="5"/>
      <c r="LG444" s="5"/>
      <c r="LH444" s="5"/>
      <c r="LI444" s="5"/>
      <c r="LJ444" s="5"/>
      <c r="LK444" s="5"/>
      <c r="LL444" s="5"/>
      <c r="LM444" s="5"/>
      <c r="LN444" s="5"/>
      <c r="LO444" s="5"/>
      <c r="LP444" s="5"/>
      <c r="LQ444" s="5"/>
      <c r="LR444" s="5"/>
      <c r="LS444" s="5"/>
      <c r="LT444" s="5"/>
      <c r="LU444" s="5"/>
      <c r="LV444" s="5"/>
      <c r="LW444" s="5"/>
      <c r="LX444" s="5"/>
      <c r="LY444" s="5"/>
      <c r="LZ444" s="5"/>
      <c r="MA444" s="5"/>
      <c r="MB444" s="5"/>
      <c r="MC444" s="5"/>
      <c r="MD444" s="5"/>
      <c r="ME444" s="5"/>
      <c r="MF444" s="5"/>
      <c r="MG444" s="5"/>
      <c r="MH444" s="5"/>
      <c r="MI444" s="5"/>
      <c r="MJ444" s="5"/>
      <c r="MK444" s="5"/>
      <c r="ML444" s="5"/>
      <c r="MM444" s="5"/>
      <c r="MN444" s="5"/>
      <c r="MO444" s="5"/>
      <c r="MP444" s="5"/>
      <c r="MQ444" s="5"/>
      <c r="MR444" s="5"/>
      <c r="MS444" s="5"/>
      <c r="MT444" s="5"/>
      <c r="MU444" s="5"/>
      <c r="MV444" s="5"/>
      <c r="MW444" s="5"/>
      <c r="MX444" s="5"/>
      <c r="MY444" s="5"/>
      <c r="MZ444" s="5"/>
      <c r="NA444" s="5"/>
      <c r="NB444" s="5"/>
      <c r="NC444" s="5"/>
      <c r="ND444" s="5"/>
      <c r="NE444" s="5"/>
      <c r="NF444" s="5"/>
      <c r="NG444" s="5"/>
      <c r="NH444" s="5"/>
      <c r="NI444" s="5"/>
      <c r="NJ444" s="5"/>
      <c r="NK444" s="5"/>
      <c r="NL444" s="5"/>
      <c r="NM444" s="5"/>
      <c r="NN444" s="5"/>
      <c r="NO444" s="5"/>
      <c r="NP444" s="5"/>
      <c r="NQ444" s="5"/>
      <c r="NR444" s="5"/>
      <c r="NS444" s="5"/>
      <c r="NT444" s="5"/>
      <c r="NU444" s="5"/>
      <c r="NV444" s="5"/>
      <c r="NW444" s="5"/>
      <c r="NX444" s="5"/>
      <c r="NY444" s="5"/>
      <c r="NZ444" s="5"/>
      <c r="OA444" s="5"/>
      <c r="OB444" s="5"/>
      <c r="OC444" s="5"/>
      <c r="OD444" s="5"/>
      <c r="OE444" s="5"/>
      <c r="OF444" s="5"/>
      <c r="OG444" s="5"/>
      <c r="OH444" s="5"/>
      <c r="OI444" s="5"/>
      <c r="OJ444" s="5"/>
      <c r="OK444" s="5"/>
      <c r="OL444" s="5"/>
      <c r="OM444" s="5"/>
      <c r="ON444" s="5"/>
      <c r="OO444" s="5"/>
      <c r="OP444" s="5"/>
      <c r="OQ444" s="5"/>
      <c r="OR444" s="5"/>
      <c r="OS444" s="5"/>
      <c r="OT444" s="5"/>
      <c r="OU444" s="5"/>
      <c r="OV444" s="5"/>
      <c r="OW444" s="5"/>
      <c r="OX444" s="5"/>
      <c r="OY444" s="5"/>
      <c r="OZ444" s="5"/>
      <c r="PA444" s="5"/>
      <c r="PB444" s="5"/>
      <c r="PC444" s="5"/>
      <c r="PD444" s="5"/>
      <c r="PE444" s="5"/>
      <c r="PF444" s="5"/>
      <c r="PG444" s="5"/>
      <c r="PH444" s="5"/>
      <c r="PI444" s="5"/>
      <c r="PJ444" s="5"/>
      <c r="PK444" s="5"/>
      <c r="PL444" s="5"/>
      <c r="PM444" s="5"/>
      <c r="PN444" s="5"/>
      <c r="PO444" s="5"/>
      <c r="PP444" s="5"/>
      <c r="PQ444" s="5"/>
      <c r="PR444" s="5"/>
      <c r="PS444" s="5"/>
      <c r="PT444" s="5"/>
      <c r="PU444" s="5"/>
      <c r="PV444" s="5"/>
      <c r="PW444" s="5"/>
      <c r="PX444" s="5"/>
      <c r="PY444" s="5"/>
      <c r="PZ444" s="5"/>
      <c r="QA444" s="5"/>
      <c r="QB444" s="5"/>
      <c r="QC444" s="5"/>
      <c r="QD444" s="5"/>
      <c r="QE444" s="5"/>
      <c r="QF444" s="5"/>
      <c r="QG444" s="5"/>
      <c r="QH444" s="5"/>
      <c r="QI444" s="5"/>
      <c r="QJ444" s="5"/>
      <c r="QK444" s="5"/>
      <c r="QL444" s="5"/>
      <c r="QM444" s="5"/>
      <c r="QN444" s="5"/>
      <c r="QO444" s="5"/>
      <c r="QP444" s="5"/>
      <c r="QQ444" s="5"/>
      <c r="QR444" s="5"/>
      <c r="QS444" s="5"/>
      <c r="QT444" s="5"/>
      <c r="QU444" s="5"/>
      <c r="QV444" s="5"/>
      <c r="QW444" s="5"/>
      <c r="QX444" s="5"/>
      <c r="QY444" s="5"/>
      <c r="QZ444" s="5"/>
      <c r="RA444" s="5"/>
      <c r="RB444" s="5"/>
      <c r="RC444" s="5"/>
      <c r="RD444" s="5"/>
      <c r="RE444" s="5"/>
      <c r="RF444" s="5"/>
      <c r="RG444" s="5"/>
      <c r="RH444" s="5"/>
      <c r="RI444" s="5"/>
      <c r="RJ444" s="5"/>
      <c r="RK444" s="5"/>
      <c r="RL444" s="5"/>
      <c r="RM444" s="5"/>
      <c r="RN444" s="5"/>
      <c r="RO444" s="5"/>
      <c r="RP444" s="5"/>
      <c r="RQ444" s="5"/>
      <c r="RR444" s="5"/>
      <c r="RS444" s="5"/>
      <c r="RT444" s="5"/>
      <c r="RU444" s="5"/>
      <c r="RV444" s="5"/>
      <c r="RW444" s="5"/>
      <c r="RX444" s="5"/>
      <c r="RY444" s="5"/>
      <c r="RZ444" s="5"/>
      <c r="SA444" s="5"/>
      <c r="SB444" s="5"/>
      <c r="SC444" s="5"/>
      <c r="SD444" s="5"/>
      <c r="SE444" s="5"/>
      <c r="SF444" s="5"/>
      <c r="SG444" s="5"/>
      <c r="SH444" s="5"/>
      <c r="SI444" s="5"/>
      <c r="SJ444" s="5"/>
      <c r="SK444" s="5"/>
      <c r="SL444" s="5"/>
      <c r="SM444" s="5"/>
      <c r="SN444" s="5"/>
      <c r="SO444" s="5"/>
      <c r="SP444" s="5"/>
      <c r="SQ444" s="5"/>
      <c r="SR444" s="5"/>
      <c r="SS444" s="5"/>
      <c r="ST444" s="5"/>
      <c r="SU444" s="5"/>
      <c r="SV444" s="5"/>
      <c r="SW444" s="5"/>
      <c r="SX444" s="5"/>
      <c r="SY444" s="5"/>
      <c r="SZ444" s="5"/>
      <c r="TA444" s="5"/>
      <c r="TB444" s="5"/>
      <c r="TC444" s="5"/>
      <c r="TD444" s="5"/>
      <c r="TE444" s="5"/>
      <c r="TF444" s="5"/>
      <c r="TG444" s="5"/>
      <c r="TH444" s="5"/>
      <c r="TI444" s="5"/>
      <c r="TJ444" s="5"/>
      <c r="TK444" s="5"/>
      <c r="TL444" s="5"/>
      <c r="TM444" s="5"/>
      <c r="TN444" s="5"/>
      <c r="TO444" s="5"/>
      <c r="TP444" s="5"/>
      <c r="TQ444" s="5"/>
      <c r="TR444" s="5"/>
      <c r="TS444" s="5"/>
      <c r="TT444" s="5"/>
      <c r="TU444" s="5"/>
      <c r="TV444" s="5"/>
      <c r="TW444" s="5"/>
      <c r="TX444" s="5"/>
      <c r="TY444" s="5"/>
      <c r="TZ444" s="5"/>
      <c r="UA444" s="5"/>
      <c r="UB444" s="5"/>
      <c r="UC444" s="5"/>
      <c r="UD444" s="5"/>
      <c r="UE444" s="5"/>
      <c r="UF444" s="5"/>
      <c r="UG444" s="5"/>
      <c r="UH444" s="5"/>
      <c r="UI444" s="5"/>
      <c r="UJ444" s="5"/>
      <c r="UK444" s="5"/>
      <c r="UL444" s="5"/>
      <c r="UM444" s="5"/>
      <c r="UN444" s="5"/>
      <c r="UO444" s="5"/>
      <c r="UP444" s="5"/>
      <c r="UQ444" s="5"/>
      <c r="UR444" s="5"/>
      <c r="US444" s="5"/>
      <c r="UT444" s="5"/>
      <c r="UU444" s="5"/>
      <c r="UV444" s="5"/>
      <c r="UW444" s="5"/>
      <c r="UX444" s="5"/>
      <c r="UY444" s="5"/>
      <c r="UZ444" s="5"/>
      <c r="VA444" s="5"/>
      <c r="VB444" s="5"/>
      <c r="VC444" s="5"/>
      <c r="VD444" s="5"/>
      <c r="VE444" s="5"/>
      <c r="VF444" s="5"/>
      <c r="VG444" s="5"/>
      <c r="VH444" s="5"/>
      <c r="VI444" s="5"/>
      <c r="VJ444" s="5"/>
      <c r="VK444" s="5"/>
      <c r="VL444" s="5"/>
      <c r="VM444" s="5"/>
      <c r="VN444" s="5"/>
      <c r="VO444" s="5"/>
      <c r="VP444" s="5"/>
      <c r="VQ444" s="5"/>
      <c r="VR444" s="5"/>
      <c r="VS444" s="5"/>
      <c r="VT444" s="5"/>
      <c r="VU444" s="5"/>
      <c r="VV444" s="5"/>
      <c r="VW444" s="5"/>
      <c r="VX444" s="5"/>
      <c r="VY444" s="5"/>
      <c r="VZ444" s="5"/>
      <c r="WA444" s="5"/>
      <c r="WB444" s="5"/>
      <c r="WC444" s="5"/>
      <c r="WD444" s="5"/>
      <c r="WE444" s="5"/>
      <c r="WF444" s="5"/>
      <c r="WG444" s="5"/>
      <c r="WH444" s="5"/>
      <c r="WI444" s="5"/>
      <c r="WJ444" s="5"/>
      <c r="WK444" s="5"/>
      <c r="WL444" s="5"/>
      <c r="WM444" s="5"/>
      <c r="WN444" s="5"/>
      <c r="WO444" s="5"/>
      <c r="WP444" s="5"/>
      <c r="WQ444" s="5"/>
      <c r="WR444" s="5"/>
      <c r="WS444" s="5"/>
      <c r="WT444" s="5"/>
      <c r="WU444" s="5"/>
      <c r="WV444" s="5"/>
      <c r="WW444" s="5"/>
      <c r="WX444" s="5"/>
      <c r="WY444" s="5"/>
      <c r="WZ444" s="5"/>
      <c r="XA444" s="5"/>
      <c r="XB444" s="5"/>
      <c r="XC444" s="5"/>
      <c r="XD444" s="5"/>
      <c r="XE444" s="5"/>
      <c r="XF444" s="5"/>
      <c r="XG444" s="5"/>
      <c r="XH444" s="5"/>
      <c r="XI444" s="5"/>
      <c r="XJ444" s="5"/>
      <c r="XK444" s="5"/>
      <c r="XL444" s="5"/>
      <c r="XM444" s="5"/>
      <c r="XN444" s="5"/>
      <c r="XO444" s="5"/>
      <c r="XP444" s="5"/>
      <c r="XQ444" s="5"/>
      <c r="XR444" s="5"/>
      <c r="XS444" s="5"/>
      <c r="XT444" s="5"/>
      <c r="XU444" s="5"/>
      <c r="XV444" s="5"/>
      <c r="XW444" s="5"/>
    </row>
    <row r="445" spans="39:647" x14ac:dyDescent="0.45">
      <c r="AM445" s="5"/>
      <c r="AN445" s="5"/>
      <c r="AO445" s="5"/>
      <c r="AP445" s="5"/>
      <c r="AQ445" s="5"/>
      <c r="AR445" s="5"/>
      <c r="AS445" s="5"/>
      <c r="AT445" s="5"/>
      <c r="AU445" s="5"/>
      <c r="AV445" s="5"/>
      <c r="AW445" s="5"/>
      <c r="AX445" s="5"/>
      <c r="AY445" s="5"/>
      <c r="AZ445" s="5"/>
      <c r="BA445" s="5"/>
      <c r="BB445" s="5"/>
      <c r="BC445" s="5"/>
      <c r="BD445" s="5"/>
      <c r="BE445" s="5"/>
      <c r="BF445" s="5"/>
      <c r="BG445" s="5"/>
      <c r="BH445" s="5"/>
      <c r="BI445" s="5"/>
      <c r="BJ445" s="5"/>
      <c r="BK445" s="5"/>
      <c r="BL445" s="5"/>
      <c r="BM445" s="5"/>
      <c r="BN445" s="5"/>
      <c r="BO445" s="5"/>
      <c r="BP445" s="5"/>
      <c r="BQ445" s="5"/>
      <c r="BR445" s="5"/>
      <c r="BS445" s="5"/>
      <c r="BT445" s="5"/>
      <c r="BU445" s="5"/>
      <c r="BV445" s="5"/>
      <c r="BW445" s="5"/>
      <c r="BX445" s="5"/>
      <c r="BY445" s="5"/>
      <c r="BZ445" s="5"/>
      <c r="CA445" s="5"/>
      <c r="CB445" s="5"/>
      <c r="CC445" s="5"/>
      <c r="CD445" s="5"/>
      <c r="CE445" s="5"/>
      <c r="CF445" s="5"/>
      <c r="CG445" s="5"/>
      <c r="CH445" s="5"/>
      <c r="CI445" s="5"/>
      <c r="CJ445" s="5"/>
      <c r="CK445" s="5"/>
      <c r="CL445" s="5"/>
      <c r="CM445" s="5"/>
      <c r="CN445" s="5"/>
      <c r="CO445" s="5"/>
      <c r="CP445" s="5"/>
      <c r="CQ445" s="5"/>
      <c r="CR445" s="5"/>
      <c r="CS445" s="5"/>
      <c r="CT445" s="5"/>
      <c r="CU445" s="5"/>
      <c r="CV445" s="5"/>
      <c r="CW445" s="5"/>
      <c r="CX445" s="5"/>
      <c r="CY445" s="5"/>
      <c r="CZ445" s="5"/>
      <c r="DA445" s="5"/>
      <c r="DB445" s="5"/>
      <c r="DC445" s="5"/>
      <c r="DD445" s="5"/>
      <c r="DE445" s="5"/>
      <c r="DF445" s="5"/>
      <c r="DG445" s="5"/>
      <c r="DH445" s="5"/>
      <c r="DI445" s="5"/>
      <c r="DJ445" s="5"/>
      <c r="DK445" s="5"/>
      <c r="DL445" s="5"/>
      <c r="DM445" s="5"/>
      <c r="DN445" s="5"/>
      <c r="DO445" s="5"/>
      <c r="DP445" s="5"/>
      <c r="DQ445" s="5"/>
      <c r="DR445" s="5"/>
      <c r="DS445" s="5"/>
      <c r="DT445" s="5"/>
      <c r="DU445" s="5"/>
      <c r="DV445" s="5"/>
      <c r="DW445" s="5"/>
      <c r="DX445" s="5"/>
      <c r="DY445" s="5"/>
      <c r="DZ445" s="5"/>
      <c r="EA445" s="5"/>
      <c r="EB445" s="5"/>
      <c r="EC445" s="5"/>
      <c r="ED445" s="5"/>
      <c r="EE445" s="5"/>
      <c r="EF445" s="5"/>
      <c r="EG445" s="5"/>
      <c r="EH445" s="5"/>
      <c r="EI445" s="5"/>
      <c r="EJ445" s="5"/>
      <c r="EK445" s="5"/>
      <c r="EL445" s="5"/>
      <c r="EM445" s="5"/>
      <c r="EN445" s="5"/>
      <c r="EO445" s="5"/>
      <c r="EP445" s="5"/>
      <c r="EQ445" s="5"/>
      <c r="ER445" s="5"/>
      <c r="ES445" s="5"/>
      <c r="ET445" s="5"/>
      <c r="EU445" s="5"/>
      <c r="EV445" s="5"/>
      <c r="EW445" s="5"/>
      <c r="EX445" s="5"/>
      <c r="EY445" s="5"/>
      <c r="EZ445" s="5"/>
      <c r="FA445" s="5"/>
      <c r="FB445" s="5"/>
      <c r="FC445" s="5"/>
      <c r="FD445" s="5"/>
      <c r="FE445" s="5"/>
      <c r="FF445" s="5"/>
      <c r="FG445" s="5"/>
      <c r="FH445" s="5"/>
      <c r="FI445" s="5"/>
      <c r="FJ445" s="5"/>
      <c r="FK445" s="5"/>
      <c r="FL445" s="5"/>
      <c r="FM445" s="5"/>
      <c r="FN445" s="5"/>
      <c r="FO445" s="5"/>
      <c r="FP445" s="5"/>
      <c r="FQ445" s="5"/>
      <c r="FR445" s="5"/>
      <c r="FS445" s="5"/>
      <c r="FT445" s="5"/>
      <c r="FU445" s="5"/>
      <c r="FV445" s="5"/>
      <c r="FW445" s="5"/>
      <c r="FX445" s="5"/>
      <c r="FY445" s="5"/>
      <c r="FZ445" s="5"/>
      <c r="GA445" s="5"/>
      <c r="GB445" s="5"/>
      <c r="GC445" s="5"/>
      <c r="GD445" s="5"/>
      <c r="GE445" s="5"/>
      <c r="GF445" s="5"/>
      <c r="GG445" s="5"/>
      <c r="GH445" s="5"/>
      <c r="GI445" s="5"/>
      <c r="GJ445" s="5"/>
      <c r="GK445" s="5"/>
      <c r="GL445" s="5"/>
      <c r="GM445" s="5"/>
      <c r="GN445" s="5"/>
      <c r="GO445" s="5"/>
      <c r="GP445" s="5"/>
      <c r="GQ445" s="5"/>
      <c r="GR445" s="5"/>
      <c r="GS445" s="5"/>
      <c r="GT445" s="5"/>
      <c r="GU445" s="5"/>
      <c r="GV445" s="5"/>
      <c r="GW445" s="5"/>
      <c r="GX445" s="5"/>
      <c r="GY445" s="5"/>
      <c r="GZ445" s="5"/>
      <c r="HA445" s="5"/>
      <c r="HB445" s="5"/>
      <c r="HC445" s="5"/>
      <c r="HD445" s="5"/>
      <c r="HE445" s="5"/>
      <c r="HF445" s="5"/>
      <c r="HG445" s="5"/>
      <c r="HH445" s="5"/>
      <c r="HI445" s="5"/>
      <c r="HJ445" s="5"/>
      <c r="HK445" s="5"/>
      <c r="HL445" s="5"/>
      <c r="HM445" s="5"/>
      <c r="HN445" s="5"/>
      <c r="HO445" s="5"/>
      <c r="HP445" s="5"/>
      <c r="HQ445" s="5"/>
      <c r="HR445" s="5"/>
      <c r="HS445" s="5"/>
      <c r="HT445" s="5"/>
      <c r="HU445" s="5"/>
      <c r="HV445" s="5"/>
      <c r="HW445" s="5"/>
      <c r="HX445" s="5"/>
      <c r="HY445" s="5"/>
      <c r="HZ445" s="5"/>
      <c r="IA445" s="5"/>
      <c r="IB445" s="5"/>
      <c r="IC445" s="5"/>
      <c r="ID445" s="5"/>
      <c r="IE445" s="5"/>
      <c r="IF445" s="5"/>
      <c r="IG445" s="5"/>
      <c r="IH445" s="5"/>
      <c r="II445" s="5"/>
      <c r="IJ445" s="5"/>
      <c r="IK445" s="5"/>
      <c r="IL445" s="5"/>
      <c r="IM445" s="5"/>
      <c r="IN445" s="5"/>
      <c r="IO445" s="5"/>
      <c r="IP445" s="5"/>
      <c r="IQ445" s="5"/>
      <c r="IR445" s="5"/>
      <c r="IS445" s="5"/>
      <c r="IT445" s="5"/>
      <c r="IU445" s="5"/>
      <c r="IV445" s="5"/>
      <c r="IW445" s="5"/>
      <c r="IX445" s="5"/>
      <c r="IY445" s="5"/>
      <c r="IZ445" s="5"/>
      <c r="JA445" s="5"/>
      <c r="JB445" s="5"/>
      <c r="JC445" s="5"/>
      <c r="JD445" s="5"/>
      <c r="JE445" s="5"/>
      <c r="JF445" s="5"/>
      <c r="JG445" s="5"/>
      <c r="JH445" s="5"/>
      <c r="JI445" s="5"/>
      <c r="JJ445" s="5"/>
      <c r="JK445" s="5"/>
      <c r="JL445" s="5"/>
      <c r="JM445" s="5"/>
      <c r="JN445" s="5"/>
      <c r="JO445" s="5"/>
      <c r="JP445" s="5"/>
      <c r="JQ445" s="5"/>
      <c r="JR445" s="5"/>
      <c r="JS445" s="5"/>
      <c r="JT445" s="5"/>
      <c r="JU445" s="5"/>
      <c r="JV445" s="5"/>
      <c r="JW445" s="5"/>
      <c r="JX445" s="5"/>
      <c r="JY445" s="5"/>
      <c r="JZ445" s="5"/>
      <c r="KA445" s="5"/>
      <c r="KB445" s="5"/>
      <c r="KC445" s="5"/>
      <c r="KD445" s="5"/>
      <c r="KE445" s="5"/>
      <c r="KF445" s="5"/>
      <c r="KG445" s="5"/>
      <c r="KH445" s="5"/>
      <c r="KI445" s="5"/>
      <c r="KJ445" s="5"/>
      <c r="KK445" s="5"/>
      <c r="KL445" s="5"/>
      <c r="KM445" s="5"/>
      <c r="KN445" s="5"/>
      <c r="KO445" s="5"/>
      <c r="KP445" s="5"/>
      <c r="KQ445" s="5"/>
      <c r="KR445" s="5"/>
      <c r="KS445" s="5"/>
      <c r="KT445" s="5"/>
      <c r="KU445" s="5"/>
      <c r="KV445" s="5"/>
      <c r="KW445" s="5"/>
      <c r="KX445" s="5"/>
      <c r="KY445" s="5"/>
      <c r="KZ445" s="5"/>
      <c r="LA445" s="5"/>
      <c r="LB445" s="5"/>
      <c r="LC445" s="5"/>
      <c r="LD445" s="5"/>
      <c r="LE445" s="5"/>
      <c r="LF445" s="5"/>
      <c r="LG445" s="5"/>
      <c r="LH445" s="5"/>
      <c r="LI445" s="5"/>
      <c r="LJ445" s="5"/>
      <c r="LK445" s="5"/>
      <c r="LL445" s="5"/>
      <c r="LM445" s="5"/>
      <c r="LN445" s="5"/>
      <c r="LO445" s="5"/>
      <c r="LP445" s="5"/>
      <c r="LQ445" s="5"/>
      <c r="LR445" s="5"/>
      <c r="LS445" s="5"/>
      <c r="LT445" s="5"/>
      <c r="LU445" s="5"/>
      <c r="LV445" s="5"/>
      <c r="LW445" s="5"/>
      <c r="LX445" s="5"/>
      <c r="LY445" s="5"/>
      <c r="LZ445" s="5"/>
      <c r="MA445" s="5"/>
      <c r="MB445" s="5"/>
      <c r="MC445" s="5"/>
      <c r="MD445" s="5"/>
      <c r="ME445" s="5"/>
      <c r="MF445" s="5"/>
      <c r="MG445" s="5"/>
      <c r="MH445" s="5"/>
      <c r="MI445" s="5"/>
      <c r="MJ445" s="5"/>
      <c r="MK445" s="5"/>
      <c r="ML445" s="5"/>
      <c r="MM445" s="5"/>
      <c r="MN445" s="5"/>
      <c r="MO445" s="5"/>
      <c r="MP445" s="5"/>
      <c r="MQ445" s="5"/>
      <c r="MR445" s="5"/>
      <c r="MS445" s="5"/>
      <c r="MT445" s="5"/>
      <c r="MU445" s="5"/>
      <c r="MV445" s="5"/>
      <c r="MW445" s="5"/>
      <c r="MX445" s="5"/>
      <c r="MY445" s="5"/>
      <c r="MZ445" s="5"/>
      <c r="NA445" s="5"/>
      <c r="NB445" s="5"/>
      <c r="NC445" s="5"/>
      <c r="ND445" s="5"/>
      <c r="NE445" s="5"/>
      <c r="NF445" s="5"/>
      <c r="NG445" s="5"/>
      <c r="NH445" s="5"/>
      <c r="NI445" s="5"/>
      <c r="NJ445" s="5"/>
      <c r="NK445" s="5"/>
      <c r="NL445" s="5"/>
      <c r="NM445" s="5"/>
      <c r="NN445" s="5"/>
      <c r="NO445" s="5"/>
      <c r="NP445" s="5"/>
      <c r="NQ445" s="5"/>
      <c r="NR445" s="5"/>
      <c r="NS445" s="5"/>
      <c r="NT445" s="5"/>
      <c r="NU445" s="5"/>
      <c r="NV445" s="5"/>
      <c r="NW445" s="5"/>
      <c r="NX445" s="5"/>
      <c r="NY445" s="5"/>
      <c r="NZ445" s="5"/>
      <c r="OA445" s="5"/>
      <c r="OB445" s="5"/>
      <c r="OC445" s="5"/>
      <c r="OD445" s="5"/>
      <c r="OE445" s="5"/>
      <c r="OF445" s="5"/>
      <c r="OG445" s="5"/>
      <c r="OH445" s="5"/>
      <c r="OI445" s="5"/>
      <c r="OJ445" s="5"/>
      <c r="OK445" s="5"/>
      <c r="OL445" s="5"/>
      <c r="OM445" s="5"/>
      <c r="ON445" s="5"/>
      <c r="OO445" s="5"/>
      <c r="OP445" s="5"/>
      <c r="OQ445" s="5"/>
      <c r="OR445" s="5"/>
      <c r="OS445" s="5"/>
      <c r="OT445" s="5"/>
      <c r="OU445" s="5"/>
      <c r="OV445" s="5"/>
      <c r="OW445" s="5"/>
      <c r="OX445" s="5"/>
      <c r="OY445" s="5"/>
      <c r="OZ445" s="5"/>
      <c r="PA445" s="5"/>
      <c r="PB445" s="5"/>
      <c r="PC445" s="5"/>
      <c r="PD445" s="5"/>
      <c r="PE445" s="5"/>
      <c r="PF445" s="5"/>
      <c r="PG445" s="5"/>
      <c r="PH445" s="5"/>
      <c r="PI445" s="5"/>
      <c r="PJ445" s="5"/>
      <c r="PK445" s="5"/>
      <c r="PL445" s="5"/>
      <c r="PM445" s="5"/>
      <c r="PN445" s="5"/>
      <c r="PO445" s="5"/>
      <c r="PP445" s="5"/>
      <c r="PQ445" s="5"/>
      <c r="PR445" s="5"/>
      <c r="PS445" s="5"/>
      <c r="PT445" s="5"/>
      <c r="PU445" s="5"/>
      <c r="PV445" s="5"/>
      <c r="PW445" s="5"/>
      <c r="PX445" s="5"/>
      <c r="PY445" s="5"/>
      <c r="PZ445" s="5"/>
      <c r="QA445" s="5"/>
      <c r="QB445" s="5"/>
      <c r="QC445" s="5"/>
      <c r="QD445" s="5"/>
      <c r="QE445" s="5"/>
      <c r="QF445" s="5"/>
      <c r="QG445" s="5"/>
      <c r="QH445" s="5"/>
      <c r="QI445" s="5"/>
      <c r="QJ445" s="5"/>
      <c r="QK445" s="5"/>
      <c r="QL445" s="5"/>
      <c r="QM445" s="5"/>
      <c r="QN445" s="5"/>
      <c r="QO445" s="5"/>
      <c r="QP445" s="5"/>
      <c r="QQ445" s="5"/>
      <c r="QR445" s="5"/>
      <c r="QS445" s="5"/>
      <c r="QT445" s="5"/>
      <c r="QU445" s="5"/>
      <c r="QV445" s="5"/>
      <c r="QW445" s="5"/>
      <c r="QX445" s="5"/>
      <c r="QY445" s="5"/>
      <c r="QZ445" s="5"/>
      <c r="RA445" s="5"/>
      <c r="RB445" s="5"/>
      <c r="RC445" s="5"/>
      <c r="RD445" s="5"/>
      <c r="RE445" s="5"/>
      <c r="RF445" s="5"/>
      <c r="RG445" s="5"/>
      <c r="RH445" s="5"/>
      <c r="RI445" s="5"/>
      <c r="RJ445" s="5"/>
      <c r="RK445" s="5"/>
      <c r="RL445" s="5"/>
      <c r="RM445" s="5"/>
      <c r="RN445" s="5"/>
      <c r="RO445" s="5"/>
      <c r="RP445" s="5"/>
      <c r="RQ445" s="5"/>
      <c r="RR445" s="5"/>
      <c r="RS445" s="5"/>
      <c r="RT445" s="5"/>
      <c r="RU445" s="5"/>
      <c r="RV445" s="5"/>
      <c r="RW445" s="5"/>
      <c r="RX445" s="5"/>
      <c r="RY445" s="5"/>
      <c r="RZ445" s="5"/>
      <c r="SA445" s="5"/>
      <c r="SB445" s="5"/>
      <c r="SC445" s="5"/>
      <c r="SD445" s="5"/>
      <c r="SE445" s="5"/>
      <c r="SF445" s="5"/>
      <c r="SG445" s="5"/>
      <c r="SH445" s="5"/>
      <c r="SI445" s="5"/>
      <c r="SJ445" s="5"/>
      <c r="SK445" s="5"/>
      <c r="SL445" s="5"/>
      <c r="SM445" s="5"/>
      <c r="SN445" s="5"/>
      <c r="SO445" s="5"/>
      <c r="SP445" s="5"/>
      <c r="SQ445" s="5"/>
      <c r="SR445" s="5"/>
      <c r="SS445" s="5"/>
      <c r="ST445" s="5"/>
      <c r="SU445" s="5"/>
      <c r="SV445" s="5"/>
      <c r="SW445" s="5"/>
      <c r="SX445" s="5"/>
      <c r="SY445" s="5"/>
      <c r="SZ445" s="5"/>
      <c r="TA445" s="5"/>
      <c r="TB445" s="5"/>
      <c r="TC445" s="5"/>
      <c r="TD445" s="5"/>
      <c r="TE445" s="5"/>
      <c r="TF445" s="5"/>
      <c r="TG445" s="5"/>
      <c r="TH445" s="5"/>
      <c r="TI445" s="5"/>
      <c r="TJ445" s="5"/>
      <c r="TK445" s="5"/>
      <c r="TL445" s="5"/>
      <c r="TM445" s="5"/>
      <c r="TN445" s="5"/>
      <c r="TO445" s="5"/>
      <c r="TP445" s="5"/>
      <c r="TQ445" s="5"/>
      <c r="TR445" s="5"/>
      <c r="TS445" s="5"/>
      <c r="TT445" s="5"/>
      <c r="TU445" s="5"/>
      <c r="TV445" s="5"/>
      <c r="TW445" s="5"/>
      <c r="TX445" s="5"/>
      <c r="TY445" s="5"/>
      <c r="TZ445" s="5"/>
      <c r="UA445" s="5"/>
      <c r="UB445" s="5"/>
      <c r="UC445" s="5"/>
      <c r="UD445" s="5"/>
      <c r="UE445" s="5"/>
      <c r="UF445" s="5"/>
      <c r="UG445" s="5"/>
      <c r="UH445" s="5"/>
      <c r="UI445" s="5"/>
      <c r="UJ445" s="5"/>
      <c r="UK445" s="5"/>
      <c r="UL445" s="5"/>
      <c r="UM445" s="5"/>
      <c r="UN445" s="5"/>
      <c r="UO445" s="5"/>
      <c r="UP445" s="5"/>
      <c r="UQ445" s="5"/>
      <c r="UR445" s="5"/>
      <c r="US445" s="5"/>
      <c r="UT445" s="5"/>
      <c r="UU445" s="5"/>
      <c r="UV445" s="5"/>
      <c r="UW445" s="5"/>
      <c r="UX445" s="5"/>
      <c r="UY445" s="5"/>
      <c r="UZ445" s="5"/>
      <c r="VA445" s="5"/>
      <c r="VB445" s="5"/>
      <c r="VC445" s="5"/>
      <c r="VD445" s="5"/>
      <c r="VE445" s="5"/>
      <c r="VF445" s="5"/>
      <c r="VG445" s="5"/>
      <c r="VH445" s="5"/>
      <c r="VI445" s="5"/>
      <c r="VJ445" s="5"/>
      <c r="VK445" s="5"/>
      <c r="VL445" s="5"/>
      <c r="VM445" s="5"/>
      <c r="VN445" s="5"/>
      <c r="VO445" s="5"/>
      <c r="VP445" s="5"/>
      <c r="VQ445" s="5"/>
      <c r="VR445" s="5"/>
      <c r="VS445" s="5"/>
      <c r="VT445" s="5"/>
      <c r="VU445" s="5"/>
      <c r="VV445" s="5"/>
      <c r="VW445" s="5"/>
      <c r="VX445" s="5"/>
      <c r="VY445" s="5"/>
      <c r="VZ445" s="5"/>
      <c r="WA445" s="5"/>
      <c r="WB445" s="5"/>
      <c r="WC445" s="5"/>
      <c r="WD445" s="5"/>
      <c r="WE445" s="5"/>
      <c r="WF445" s="5"/>
      <c r="WG445" s="5"/>
      <c r="WH445" s="5"/>
      <c r="WI445" s="5"/>
      <c r="WJ445" s="5"/>
      <c r="WK445" s="5"/>
      <c r="WL445" s="5"/>
      <c r="WM445" s="5"/>
      <c r="WN445" s="5"/>
      <c r="WO445" s="5"/>
      <c r="WP445" s="5"/>
      <c r="WQ445" s="5"/>
      <c r="WR445" s="5"/>
      <c r="WS445" s="5"/>
      <c r="WT445" s="5"/>
      <c r="WU445" s="5"/>
      <c r="WV445" s="5"/>
      <c r="WW445" s="5"/>
      <c r="WX445" s="5"/>
      <c r="WY445" s="5"/>
      <c r="WZ445" s="5"/>
      <c r="XA445" s="5"/>
      <c r="XB445" s="5"/>
      <c r="XC445" s="5"/>
      <c r="XD445" s="5"/>
      <c r="XE445" s="5"/>
      <c r="XF445" s="5"/>
      <c r="XG445" s="5"/>
      <c r="XH445" s="5"/>
      <c r="XI445" s="5"/>
      <c r="XJ445" s="5"/>
      <c r="XK445" s="5"/>
      <c r="XL445" s="5"/>
      <c r="XM445" s="5"/>
      <c r="XN445" s="5"/>
      <c r="XO445" s="5"/>
      <c r="XP445" s="5"/>
      <c r="XQ445" s="5"/>
      <c r="XR445" s="5"/>
      <c r="XS445" s="5"/>
      <c r="XT445" s="5"/>
      <c r="XU445" s="5"/>
      <c r="XV445" s="5"/>
      <c r="XW445" s="5"/>
    </row>
    <row r="446" spans="39:647" x14ac:dyDescent="0.45">
      <c r="AM446" s="5"/>
      <c r="AN446" s="5"/>
      <c r="AO446" s="5"/>
      <c r="AP446" s="5"/>
      <c r="AQ446" s="5"/>
      <c r="AR446" s="5"/>
      <c r="AS446" s="5"/>
      <c r="AT446" s="5"/>
      <c r="AU446" s="5"/>
      <c r="AV446" s="5"/>
      <c r="AW446" s="5"/>
      <c r="AX446" s="5"/>
      <c r="AY446" s="5"/>
      <c r="AZ446" s="5"/>
      <c r="BA446" s="5"/>
      <c r="BB446" s="5"/>
      <c r="BC446" s="5"/>
      <c r="BD446" s="5"/>
      <c r="BE446" s="5"/>
      <c r="BF446" s="5"/>
      <c r="BG446" s="5"/>
      <c r="BH446" s="5"/>
      <c r="BI446" s="5"/>
      <c r="BJ446" s="5"/>
      <c r="BK446" s="5"/>
      <c r="BL446" s="5"/>
      <c r="BM446" s="5"/>
      <c r="BN446" s="5"/>
      <c r="BO446" s="5"/>
      <c r="BP446" s="5"/>
      <c r="BQ446" s="5"/>
      <c r="BR446" s="5"/>
      <c r="BS446" s="5"/>
      <c r="BT446" s="5"/>
      <c r="BU446" s="5"/>
      <c r="BV446" s="5"/>
      <c r="BW446" s="5"/>
      <c r="BX446" s="5"/>
      <c r="BY446" s="5"/>
      <c r="BZ446" s="5"/>
      <c r="CA446" s="5"/>
      <c r="CB446" s="5"/>
      <c r="CC446" s="5"/>
      <c r="CD446" s="5"/>
      <c r="CE446" s="5"/>
      <c r="CF446" s="5"/>
      <c r="CG446" s="5"/>
      <c r="CH446" s="5"/>
      <c r="CI446" s="5"/>
      <c r="CJ446" s="5"/>
      <c r="CK446" s="5"/>
      <c r="CL446" s="5"/>
      <c r="CM446" s="5"/>
      <c r="CN446" s="5"/>
      <c r="CO446" s="5"/>
      <c r="CP446" s="5"/>
      <c r="CQ446" s="5"/>
      <c r="CR446" s="5"/>
      <c r="CS446" s="5"/>
      <c r="CT446" s="5"/>
      <c r="CU446" s="5"/>
      <c r="CV446" s="5"/>
      <c r="CW446" s="5"/>
      <c r="CX446" s="5"/>
      <c r="CY446" s="5"/>
      <c r="CZ446" s="5"/>
      <c r="DA446" s="5"/>
      <c r="DB446" s="5"/>
      <c r="DC446" s="5"/>
      <c r="DD446" s="5"/>
      <c r="DE446" s="5"/>
      <c r="DF446" s="5"/>
      <c r="DG446" s="5"/>
      <c r="DH446" s="5"/>
      <c r="DI446" s="5"/>
      <c r="DJ446" s="5"/>
      <c r="DK446" s="5"/>
      <c r="DL446" s="5"/>
      <c r="DM446" s="5"/>
      <c r="DN446" s="5"/>
      <c r="DO446" s="5"/>
      <c r="DP446" s="5"/>
      <c r="DQ446" s="5"/>
      <c r="DR446" s="5"/>
      <c r="DS446" s="5"/>
      <c r="DT446" s="5"/>
      <c r="DU446" s="5"/>
      <c r="DV446" s="5"/>
      <c r="DW446" s="5"/>
      <c r="DX446" s="5"/>
      <c r="DY446" s="5"/>
      <c r="DZ446" s="5"/>
      <c r="EA446" s="5"/>
      <c r="EB446" s="5"/>
      <c r="EC446" s="5"/>
      <c r="ED446" s="5"/>
      <c r="EE446" s="5"/>
      <c r="EF446" s="5"/>
      <c r="EG446" s="5"/>
      <c r="EH446" s="5"/>
      <c r="EI446" s="5"/>
      <c r="EJ446" s="5"/>
      <c r="EK446" s="5"/>
      <c r="EL446" s="5"/>
      <c r="EM446" s="5"/>
      <c r="EN446" s="5"/>
      <c r="EO446" s="5"/>
      <c r="EP446" s="5"/>
      <c r="EQ446" s="5"/>
      <c r="ER446" s="5"/>
      <c r="ES446" s="5"/>
      <c r="ET446" s="5"/>
      <c r="EU446" s="5"/>
      <c r="EV446" s="5"/>
      <c r="EW446" s="5"/>
      <c r="EX446" s="5"/>
      <c r="EY446" s="5"/>
      <c r="EZ446" s="5"/>
      <c r="FA446" s="5"/>
      <c r="FB446" s="5"/>
      <c r="FC446" s="5"/>
      <c r="FD446" s="5"/>
      <c r="FE446" s="5"/>
      <c r="FF446" s="5"/>
      <c r="FG446" s="5"/>
      <c r="FH446" s="5"/>
      <c r="FI446" s="5"/>
      <c r="FJ446" s="5"/>
      <c r="FK446" s="5"/>
      <c r="FL446" s="5"/>
      <c r="FM446" s="5"/>
      <c r="FN446" s="5"/>
      <c r="FO446" s="5"/>
      <c r="FP446" s="5"/>
      <c r="FQ446" s="5"/>
      <c r="FR446" s="5"/>
      <c r="FS446" s="5"/>
      <c r="FT446" s="5"/>
      <c r="FU446" s="5"/>
      <c r="FV446" s="5"/>
      <c r="FW446" s="5"/>
      <c r="FX446" s="5"/>
      <c r="FY446" s="5"/>
      <c r="FZ446" s="5"/>
      <c r="GA446" s="5"/>
      <c r="GB446" s="5"/>
      <c r="GC446" s="5"/>
      <c r="GD446" s="5"/>
      <c r="GE446" s="5"/>
      <c r="GF446" s="5"/>
      <c r="GG446" s="5"/>
      <c r="GH446" s="5"/>
      <c r="GI446" s="5"/>
      <c r="GJ446" s="5"/>
      <c r="GK446" s="5"/>
      <c r="GL446" s="5"/>
      <c r="GM446" s="5"/>
      <c r="GN446" s="5"/>
      <c r="GO446" s="5"/>
      <c r="GP446" s="5"/>
      <c r="GQ446" s="5"/>
      <c r="GR446" s="5"/>
      <c r="GS446" s="5"/>
      <c r="GT446" s="5"/>
      <c r="GU446" s="5"/>
      <c r="GV446" s="5"/>
      <c r="GW446" s="5"/>
      <c r="GX446" s="5"/>
      <c r="GY446" s="5"/>
      <c r="GZ446" s="5"/>
      <c r="HA446" s="5"/>
      <c r="HB446" s="5"/>
      <c r="HC446" s="5"/>
      <c r="HD446" s="5"/>
      <c r="HE446" s="5"/>
      <c r="HF446" s="5"/>
      <c r="HG446" s="5"/>
      <c r="HH446" s="5"/>
      <c r="HI446" s="5"/>
      <c r="HJ446" s="5"/>
      <c r="HK446" s="5"/>
      <c r="HL446" s="5"/>
      <c r="HM446" s="5"/>
      <c r="HN446" s="5"/>
      <c r="HO446" s="5"/>
      <c r="HP446" s="5"/>
      <c r="HQ446" s="5"/>
      <c r="HR446" s="5"/>
      <c r="HS446" s="5"/>
      <c r="HT446" s="5"/>
      <c r="HU446" s="5"/>
      <c r="HV446" s="5"/>
      <c r="HW446" s="5"/>
      <c r="HX446" s="5"/>
      <c r="HY446" s="5"/>
      <c r="HZ446" s="5"/>
      <c r="IA446" s="5"/>
      <c r="IB446" s="5"/>
      <c r="IC446" s="5"/>
      <c r="ID446" s="5"/>
      <c r="IE446" s="5"/>
      <c r="IF446" s="5"/>
      <c r="IG446" s="5"/>
      <c r="IH446" s="5"/>
      <c r="II446" s="5"/>
      <c r="IJ446" s="5"/>
      <c r="IK446" s="5"/>
      <c r="IL446" s="5"/>
      <c r="IM446" s="5"/>
      <c r="IN446" s="5"/>
      <c r="IO446" s="5"/>
      <c r="IP446" s="5"/>
      <c r="IQ446" s="5"/>
      <c r="IR446" s="5"/>
      <c r="IS446" s="5"/>
      <c r="IT446" s="5"/>
      <c r="IU446" s="5"/>
      <c r="IV446" s="5"/>
      <c r="IW446" s="5"/>
      <c r="IX446" s="5"/>
      <c r="IY446" s="5"/>
      <c r="IZ446" s="5"/>
      <c r="JA446" s="5"/>
      <c r="JB446" s="5"/>
      <c r="JC446" s="5"/>
      <c r="JD446" s="5"/>
      <c r="JE446" s="5"/>
      <c r="JF446" s="5"/>
      <c r="JG446" s="5"/>
      <c r="JH446" s="5"/>
      <c r="JI446" s="5"/>
      <c r="JJ446" s="5"/>
      <c r="JK446" s="5"/>
      <c r="JL446" s="5"/>
      <c r="JM446" s="5"/>
      <c r="JN446" s="5"/>
      <c r="JO446" s="5"/>
      <c r="JP446" s="5"/>
      <c r="JQ446" s="5"/>
      <c r="JR446" s="5"/>
      <c r="JS446" s="5"/>
      <c r="JT446" s="5"/>
      <c r="JU446" s="5"/>
      <c r="JV446" s="5"/>
      <c r="JW446" s="5"/>
      <c r="JX446" s="5"/>
      <c r="JY446" s="5"/>
      <c r="JZ446" s="5"/>
      <c r="KA446" s="5"/>
      <c r="KB446" s="5"/>
      <c r="KC446" s="5"/>
      <c r="KD446" s="5"/>
      <c r="KE446" s="5"/>
      <c r="KF446" s="5"/>
      <c r="KG446" s="5"/>
      <c r="KH446" s="5"/>
      <c r="KI446" s="5"/>
      <c r="KJ446" s="5"/>
      <c r="KK446" s="5"/>
      <c r="KL446" s="5"/>
      <c r="KM446" s="5"/>
      <c r="KN446" s="5"/>
      <c r="KO446" s="5"/>
      <c r="KP446" s="5"/>
      <c r="KQ446" s="5"/>
      <c r="KR446" s="5"/>
      <c r="KS446" s="5"/>
      <c r="KT446" s="5"/>
      <c r="KU446" s="5"/>
      <c r="KV446" s="5"/>
      <c r="KW446" s="5"/>
      <c r="KX446" s="5"/>
      <c r="KY446" s="5"/>
      <c r="KZ446" s="5"/>
      <c r="LA446" s="5"/>
      <c r="LB446" s="5"/>
      <c r="LC446" s="5"/>
      <c r="LD446" s="5"/>
      <c r="LE446" s="5"/>
      <c r="LF446" s="5"/>
      <c r="LG446" s="5"/>
      <c r="LH446" s="5"/>
      <c r="LI446" s="5"/>
      <c r="LJ446" s="5"/>
      <c r="LK446" s="5"/>
      <c r="LL446" s="5"/>
      <c r="LM446" s="5"/>
      <c r="LN446" s="5"/>
      <c r="LO446" s="5"/>
      <c r="LP446" s="5"/>
      <c r="LQ446" s="5"/>
      <c r="LR446" s="5"/>
      <c r="LS446" s="5"/>
      <c r="LT446" s="5"/>
      <c r="LU446" s="5"/>
      <c r="LV446" s="5"/>
      <c r="LW446" s="5"/>
      <c r="LX446" s="5"/>
      <c r="LY446" s="5"/>
      <c r="LZ446" s="5"/>
      <c r="MA446" s="5"/>
      <c r="MB446" s="5"/>
      <c r="MC446" s="5"/>
      <c r="MD446" s="5"/>
      <c r="ME446" s="5"/>
      <c r="MF446" s="5"/>
      <c r="MG446" s="5"/>
      <c r="MH446" s="5"/>
      <c r="MI446" s="5"/>
      <c r="MJ446" s="5"/>
      <c r="MK446" s="5"/>
      <c r="ML446" s="5"/>
      <c r="MM446" s="5"/>
      <c r="MN446" s="5"/>
      <c r="MO446" s="5"/>
      <c r="MP446" s="5"/>
      <c r="MQ446" s="5"/>
      <c r="MR446" s="5"/>
      <c r="MS446" s="5"/>
      <c r="MT446" s="5"/>
      <c r="MU446" s="5"/>
      <c r="MV446" s="5"/>
      <c r="MW446" s="5"/>
      <c r="MX446" s="5"/>
      <c r="MY446" s="5"/>
      <c r="MZ446" s="5"/>
      <c r="NA446" s="5"/>
      <c r="NB446" s="5"/>
      <c r="NC446" s="5"/>
      <c r="ND446" s="5"/>
      <c r="NE446" s="5"/>
      <c r="NF446" s="5"/>
      <c r="NG446" s="5"/>
      <c r="NH446" s="5"/>
      <c r="NI446" s="5"/>
      <c r="NJ446" s="5"/>
      <c r="NK446" s="5"/>
      <c r="NL446" s="5"/>
      <c r="NM446" s="5"/>
      <c r="NN446" s="5"/>
      <c r="NO446" s="5"/>
      <c r="NP446" s="5"/>
      <c r="NQ446" s="5"/>
      <c r="NR446" s="5"/>
      <c r="NS446" s="5"/>
      <c r="NT446" s="5"/>
      <c r="NU446" s="5"/>
      <c r="NV446" s="5"/>
      <c r="NW446" s="5"/>
      <c r="NX446" s="5"/>
      <c r="NY446" s="5"/>
      <c r="NZ446" s="5"/>
      <c r="OA446" s="5"/>
      <c r="OB446" s="5"/>
      <c r="OC446" s="5"/>
      <c r="OD446" s="5"/>
      <c r="OE446" s="5"/>
      <c r="OF446" s="5"/>
      <c r="OG446" s="5"/>
      <c r="OH446" s="5"/>
      <c r="OI446" s="5"/>
      <c r="OJ446" s="5"/>
      <c r="OK446" s="5"/>
      <c r="OL446" s="5"/>
      <c r="OM446" s="5"/>
      <c r="ON446" s="5"/>
      <c r="OO446" s="5"/>
      <c r="OP446" s="5"/>
      <c r="OQ446" s="5"/>
      <c r="OR446" s="5"/>
      <c r="OS446" s="5"/>
      <c r="OT446" s="5"/>
      <c r="OU446" s="5"/>
      <c r="OV446" s="5"/>
      <c r="OW446" s="5"/>
      <c r="OX446" s="5"/>
      <c r="OY446" s="5"/>
      <c r="OZ446" s="5"/>
      <c r="PA446" s="5"/>
      <c r="PB446" s="5"/>
      <c r="PC446" s="5"/>
      <c r="PD446" s="5"/>
      <c r="PE446" s="5"/>
      <c r="PF446" s="5"/>
      <c r="PG446" s="5"/>
      <c r="PH446" s="5"/>
      <c r="PI446" s="5"/>
      <c r="PJ446" s="5"/>
      <c r="PK446" s="5"/>
      <c r="PL446" s="5"/>
      <c r="PM446" s="5"/>
      <c r="PN446" s="5"/>
      <c r="PO446" s="5"/>
      <c r="PP446" s="5"/>
      <c r="PQ446" s="5"/>
      <c r="PR446" s="5"/>
      <c r="PS446" s="5"/>
      <c r="PT446" s="5"/>
      <c r="PU446" s="5"/>
      <c r="PV446" s="5"/>
      <c r="PW446" s="5"/>
      <c r="PX446" s="5"/>
      <c r="PY446" s="5"/>
      <c r="PZ446" s="5"/>
      <c r="QA446" s="5"/>
      <c r="QB446" s="5"/>
      <c r="QC446" s="5"/>
      <c r="QD446" s="5"/>
      <c r="QE446" s="5"/>
      <c r="QF446" s="5"/>
      <c r="QG446" s="5"/>
      <c r="QH446" s="5"/>
      <c r="QI446" s="5"/>
      <c r="QJ446" s="5"/>
      <c r="QK446" s="5"/>
      <c r="QL446" s="5"/>
      <c r="QM446" s="5"/>
      <c r="QN446" s="5"/>
      <c r="QO446" s="5"/>
      <c r="QP446" s="5"/>
      <c r="QQ446" s="5"/>
      <c r="QR446" s="5"/>
      <c r="QS446" s="5"/>
      <c r="QT446" s="5"/>
      <c r="QU446" s="5"/>
      <c r="QV446" s="5"/>
      <c r="QW446" s="5"/>
      <c r="QX446" s="5"/>
      <c r="QY446" s="5"/>
      <c r="QZ446" s="5"/>
      <c r="RA446" s="5"/>
      <c r="RB446" s="5"/>
      <c r="RC446" s="5"/>
      <c r="RD446" s="5"/>
      <c r="RE446" s="5"/>
      <c r="RF446" s="5"/>
      <c r="RG446" s="5"/>
      <c r="RH446" s="5"/>
      <c r="RI446" s="5"/>
      <c r="RJ446" s="5"/>
      <c r="RK446" s="5"/>
      <c r="RL446" s="5"/>
      <c r="RM446" s="5"/>
      <c r="RN446" s="5"/>
      <c r="RO446" s="5"/>
      <c r="RP446" s="5"/>
      <c r="RQ446" s="5"/>
      <c r="RR446" s="5"/>
      <c r="RS446" s="5"/>
      <c r="RT446" s="5"/>
      <c r="RU446" s="5"/>
      <c r="RV446" s="5"/>
      <c r="RW446" s="5"/>
      <c r="RX446" s="5"/>
      <c r="RY446" s="5"/>
      <c r="RZ446" s="5"/>
      <c r="SA446" s="5"/>
      <c r="SB446" s="5"/>
      <c r="SC446" s="5"/>
      <c r="SD446" s="5"/>
      <c r="SE446" s="5"/>
      <c r="SF446" s="5"/>
      <c r="SG446" s="5"/>
      <c r="SH446" s="5"/>
      <c r="SI446" s="5"/>
      <c r="SJ446" s="5"/>
      <c r="SK446" s="5"/>
      <c r="SL446" s="5"/>
      <c r="SM446" s="5"/>
      <c r="SN446" s="5"/>
      <c r="SO446" s="5"/>
      <c r="SP446" s="5"/>
      <c r="SQ446" s="5"/>
      <c r="SR446" s="5"/>
      <c r="SS446" s="5"/>
      <c r="ST446" s="5"/>
      <c r="SU446" s="5"/>
      <c r="SV446" s="5"/>
      <c r="SW446" s="5"/>
      <c r="SX446" s="5"/>
      <c r="SY446" s="5"/>
      <c r="SZ446" s="5"/>
      <c r="TA446" s="5"/>
      <c r="TB446" s="5"/>
      <c r="TC446" s="5"/>
      <c r="TD446" s="5"/>
      <c r="TE446" s="5"/>
      <c r="TF446" s="5"/>
      <c r="TG446" s="5"/>
      <c r="TH446" s="5"/>
      <c r="TI446" s="5"/>
      <c r="TJ446" s="5"/>
      <c r="TK446" s="5"/>
      <c r="TL446" s="5"/>
      <c r="TM446" s="5"/>
      <c r="TN446" s="5"/>
      <c r="TO446" s="5"/>
      <c r="TP446" s="5"/>
      <c r="TQ446" s="5"/>
      <c r="TR446" s="5"/>
      <c r="TS446" s="5"/>
      <c r="TT446" s="5"/>
      <c r="TU446" s="5"/>
      <c r="TV446" s="5"/>
      <c r="TW446" s="5"/>
      <c r="TX446" s="5"/>
      <c r="TY446" s="5"/>
      <c r="TZ446" s="5"/>
      <c r="UA446" s="5"/>
      <c r="UB446" s="5"/>
      <c r="UC446" s="5"/>
      <c r="UD446" s="5"/>
      <c r="UE446" s="5"/>
      <c r="UF446" s="5"/>
      <c r="UG446" s="5"/>
      <c r="UH446" s="5"/>
      <c r="UI446" s="5"/>
      <c r="UJ446" s="5"/>
      <c r="UK446" s="5"/>
      <c r="UL446" s="5"/>
      <c r="UM446" s="5"/>
      <c r="UN446" s="5"/>
      <c r="UO446" s="5"/>
      <c r="UP446" s="5"/>
      <c r="UQ446" s="5"/>
      <c r="UR446" s="5"/>
      <c r="US446" s="5"/>
      <c r="UT446" s="5"/>
      <c r="UU446" s="5"/>
      <c r="UV446" s="5"/>
      <c r="UW446" s="5"/>
      <c r="UX446" s="5"/>
      <c r="UY446" s="5"/>
      <c r="UZ446" s="5"/>
      <c r="VA446" s="5"/>
      <c r="VB446" s="5"/>
      <c r="VC446" s="5"/>
      <c r="VD446" s="5"/>
      <c r="VE446" s="5"/>
      <c r="VF446" s="5"/>
      <c r="VG446" s="5"/>
      <c r="VH446" s="5"/>
      <c r="VI446" s="5"/>
      <c r="VJ446" s="5"/>
      <c r="VK446" s="5"/>
      <c r="VL446" s="5"/>
      <c r="VM446" s="5"/>
      <c r="VN446" s="5"/>
      <c r="VO446" s="5"/>
      <c r="VP446" s="5"/>
      <c r="VQ446" s="5"/>
      <c r="VR446" s="5"/>
      <c r="VS446" s="5"/>
      <c r="VT446" s="5"/>
      <c r="VU446" s="5"/>
      <c r="VV446" s="5"/>
      <c r="VW446" s="5"/>
      <c r="VX446" s="5"/>
      <c r="VY446" s="5"/>
      <c r="VZ446" s="5"/>
      <c r="WA446" s="5"/>
      <c r="WB446" s="5"/>
      <c r="WC446" s="5"/>
      <c r="WD446" s="5"/>
      <c r="WE446" s="5"/>
      <c r="WF446" s="5"/>
      <c r="WG446" s="5"/>
      <c r="WH446" s="5"/>
      <c r="WI446" s="5"/>
      <c r="WJ446" s="5"/>
      <c r="WK446" s="5"/>
      <c r="WL446" s="5"/>
      <c r="WM446" s="5"/>
      <c r="WN446" s="5"/>
      <c r="WO446" s="5"/>
      <c r="WP446" s="5"/>
      <c r="WQ446" s="5"/>
      <c r="WR446" s="5"/>
      <c r="WS446" s="5"/>
      <c r="WT446" s="5"/>
      <c r="WU446" s="5"/>
      <c r="WV446" s="5"/>
      <c r="WW446" s="5"/>
      <c r="WX446" s="5"/>
      <c r="WY446" s="5"/>
      <c r="WZ446" s="5"/>
      <c r="XA446" s="5"/>
      <c r="XB446" s="5"/>
      <c r="XC446" s="5"/>
      <c r="XD446" s="5"/>
      <c r="XE446" s="5"/>
      <c r="XF446" s="5"/>
      <c r="XG446" s="5"/>
      <c r="XH446" s="5"/>
      <c r="XI446" s="5"/>
      <c r="XJ446" s="5"/>
      <c r="XK446" s="5"/>
      <c r="XL446" s="5"/>
      <c r="XM446" s="5"/>
      <c r="XN446" s="5"/>
      <c r="XO446" s="5"/>
      <c r="XP446" s="5"/>
      <c r="XQ446" s="5"/>
      <c r="XR446" s="5"/>
      <c r="XS446" s="5"/>
      <c r="XT446" s="5"/>
      <c r="XU446" s="5"/>
      <c r="XV446" s="5"/>
      <c r="XW446" s="5"/>
    </row>
    <row r="447" spans="39:647" x14ac:dyDescent="0.45">
      <c r="AM447" s="5"/>
      <c r="AN447" s="5"/>
      <c r="AO447" s="5"/>
      <c r="AP447" s="5"/>
      <c r="AQ447" s="5"/>
      <c r="AR447" s="5"/>
      <c r="AS447" s="5"/>
      <c r="AT447" s="5"/>
      <c r="AU447" s="5"/>
      <c r="AV447" s="5"/>
      <c r="AW447" s="5"/>
      <c r="AX447" s="5"/>
      <c r="AY447" s="5"/>
      <c r="AZ447" s="5"/>
      <c r="BA447" s="5"/>
      <c r="BB447" s="5"/>
      <c r="BC447" s="5"/>
      <c r="BD447" s="5"/>
      <c r="BE447" s="5"/>
      <c r="BF447" s="5"/>
      <c r="BG447" s="5"/>
      <c r="BH447" s="5"/>
      <c r="BI447" s="5"/>
      <c r="BJ447" s="5"/>
      <c r="BK447" s="5"/>
      <c r="BL447" s="5"/>
      <c r="BM447" s="5"/>
      <c r="BN447" s="5"/>
      <c r="BO447" s="5"/>
      <c r="BP447" s="5"/>
      <c r="BQ447" s="5"/>
      <c r="BR447" s="5"/>
      <c r="BS447" s="5"/>
      <c r="BT447" s="5"/>
      <c r="BU447" s="5"/>
      <c r="BV447" s="5"/>
      <c r="BW447" s="5"/>
      <c r="BX447" s="5"/>
      <c r="BY447" s="5"/>
      <c r="BZ447" s="5"/>
      <c r="CA447" s="5"/>
      <c r="CB447" s="5"/>
      <c r="CC447" s="5"/>
      <c r="CD447" s="5"/>
      <c r="CE447" s="5"/>
      <c r="CF447" s="5"/>
      <c r="CG447" s="5"/>
      <c r="CH447" s="5"/>
      <c r="CI447" s="5"/>
      <c r="CJ447" s="5"/>
      <c r="CK447" s="5"/>
      <c r="CL447" s="5"/>
      <c r="CM447" s="5"/>
      <c r="CN447" s="5"/>
      <c r="CO447" s="5"/>
      <c r="CP447" s="5"/>
      <c r="CQ447" s="5"/>
      <c r="CR447" s="5"/>
      <c r="CS447" s="5"/>
      <c r="CT447" s="5"/>
      <c r="CU447" s="5"/>
      <c r="CV447" s="5"/>
      <c r="CW447" s="5"/>
      <c r="CX447" s="5"/>
      <c r="CY447" s="5"/>
      <c r="CZ447" s="5"/>
      <c r="DA447" s="5"/>
      <c r="DB447" s="5"/>
      <c r="DC447" s="5"/>
      <c r="DD447" s="5"/>
      <c r="DE447" s="5"/>
      <c r="DF447" s="5"/>
      <c r="DG447" s="5"/>
      <c r="DH447" s="5"/>
      <c r="DI447" s="5"/>
      <c r="DJ447" s="5"/>
      <c r="DK447" s="5"/>
      <c r="DL447" s="5"/>
      <c r="DM447" s="5"/>
      <c r="DN447" s="5"/>
      <c r="DO447" s="5"/>
      <c r="DP447" s="5"/>
      <c r="DQ447" s="5"/>
      <c r="DR447" s="5"/>
      <c r="DS447" s="5"/>
      <c r="DT447" s="5"/>
      <c r="DU447" s="5"/>
      <c r="DV447" s="5"/>
      <c r="DW447" s="5"/>
      <c r="DX447" s="5"/>
      <c r="DY447" s="5"/>
      <c r="DZ447" s="5"/>
      <c r="EA447" s="5"/>
      <c r="EB447" s="5"/>
      <c r="EC447" s="5"/>
      <c r="ED447" s="5"/>
      <c r="EE447" s="5"/>
      <c r="EF447" s="5"/>
      <c r="EG447" s="5"/>
      <c r="EH447" s="5"/>
      <c r="EI447" s="5"/>
      <c r="EJ447" s="5"/>
      <c r="EK447" s="5"/>
      <c r="EL447" s="5"/>
      <c r="EM447" s="5"/>
      <c r="EN447" s="5"/>
      <c r="EO447" s="5"/>
      <c r="EP447" s="5"/>
      <c r="EQ447" s="5"/>
      <c r="ER447" s="5"/>
      <c r="ES447" s="5"/>
      <c r="ET447" s="5"/>
      <c r="EU447" s="5"/>
      <c r="EV447" s="5"/>
      <c r="EW447" s="5"/>
      <c r="EX447" s="5"/>
      <c r="EY447" s="5"/>
      <c r="EZ447" s="5"/>
      <c r="FA447" s="5"/>
      <c r="FB447" s="5"/>
      <c r="FC447" s="5"/>
      <c r="FD447" s="5"/>
      <c r="FE447" s="5"/>
      <c r="FF447" s="5"/>
      <c r="FG447" s="5"/>
      <c r="FH447" s="5"/>
      <c r="FI447" s="5"/>
      <c r="FJ447" s="5"/>
      <c r="FK447" s="5"/>
      <c r="FL447" s="5"/>
      <c r="FM447" s="5"/>
      <c r="FN447" s="5"/>
      <c r="FO447" s="5"/>
      <c r="FP447" s="5"/>
      <c r="FQ447" s="5"/>
      <c r="FR447" s="5"/>
      <c r="FS447" s="5"/>
      <c r="FT447" s="5"/>
      <c r="FU447" s="5"/>
      <c r="FV447" s="5"/>
      <c r="FW447" s="5"/>
      <c r="FX447" s="5"/>
      <c r="FY447" s="5"/>
      <c r="FZ447" s="5"/>
      <c r="GA447" s="5"/>
      <c r="GB447" s="5"/>
      <c r="GC447" s="5"/>
      <c r="GD447" s="5"/>
      <c r="GE447" s="5"/>
      <c r="GF447" s="5"/>
      <c r="GG447" s="5"/>
      <c r="GH447" s="5"/>
      <c r="GI447" s="5"/>
      <c r="GJ447" s="5"/>
      <c r="GK447" s="5"/>
      <c r="GL447" s="5"/>
      <c r="GM447" s="5"/>
      <c r="GN447" s="5"/>
      <c r="GO447" s="5"/>
      <c r="GP447" s="5"/>
      <c r="GQ447" s="5"/>
      <c r="GR447" s="5"/>
      <c r="GS447" s="5"/>
      <c r="GT447" s="5"/>
      <c r="GU447" s="5"/>
      <c r="GV447" s="5"/>
      <c r="GW447" s="5"/>
      <c r="GX447" s="5"/>
      <c r="GY447" s="5"/>
      <c r="GZ447" s="5"/>
      <c r="HA447" s="5"/>
      <c r="HB447" s="5"/>
      <c r="HC447" s="5"/>
      <c r="HD447" s="5"/>
      <c r="HE447" s="5"/>
      <c r="HF447" s="5"/>
      <c r="HG447" s="5"/>
      <c r="HH447" s="5"/>
      <c r="HI447" s="5"/>
      <c r="HJ447" s="5"/>
      <c r="HK447" s="5"/>
      <c r="HL447" s="5"/>
      <c r="HM447" s="5"/>
      <c r="HN447" s="5"/>
      <c r="HO447" s="5"/>
      <c r="HP447" s="5"/>
      <c r="HQ447" s="5"/>
      <c r="HR447" s="5"/>
      <c r="HS447" s="5"/>
      <c r="HT447" s="5"/>
      <c r="HU447" s="5"/>
      <c r="HV447" s="5"/>
      <c r="HW447" s="5"/>
      <c r="HX447" s="5"/>
      <c r="HY447" s="5"/>
      <c r="HZ447" s="5"/>
      <c r="IA447" s="5"/>
      <c r="IB447" s="5"/>
      <c r="IC447" s="5"/>
      <c r="ID447" s="5"/>
      <c r="IE447" s="5"/>
      <c r="IF447" s="5"/>
      <c r="IG447" s="5"/>
      <c r="IH447" s="5"/>
      <c r="II447" s="5"/>
      <c r="IJ447" s="5"/>
      <c r="IK447" s="5"/>
      <c r="IL447" s="5"/>
      <c r="IM447" s="5"/>
      <c r="IN447" s="5"/>
      <c r="IO447" s="5"/>
      <c r="IP447" s="5"/>
      <c r="IQ447" s="5"/>
      <c r="IR447" s="5"/>
      <c r="IS447" s="5"/>
      <c r="IT447" s="5"/>
      <c r="IU447" s="5"/>
      <c r="IV447" s="5"/>
      <c r="IW447" s="5"/>
      <c r="IX447" s="5"/>
      <c r="IY447" s="5"/>
      <c r="IZ447" s="5"/>
      <c r="JA447" s="5"/>
      <c r="JB447" s="5"/>
      <c r="JC447" s="5"/>
      <c r="JD447" s="5"/>
      <c r="JE447" s="5"/>
      <c r="JF447" s="5"/>
      <c r="JG447" s="5"/>
      <c r="JH447" s="5"/>
      <c r="JI447" s="5"/>
      <c r="JJ447" s="5"/>
      <c r="JK447" s="5"/>
      <c r="JL447" s="5"/>
      <c r="JM447" s="5"/>
      <c r="JN447" s="5"/>
      <c r="JO447" s="5"/>
      <c r="JP447" s="5"/>
      <c r="JQ447" s="5"/>
      <c r="JR447" s="5"/>
      <c r="JS447" s="5"/>
      <c r="JT447" s="5"/>
      <c r="JU447" s="5"/>
      <c r="JV447" s="5"/>
      <c r="JW447" s="5"/>
      <c r="JX447" s="5"/>
      <c r="JY447" s="5"/>
      <c r="JZ447" s="5"/>
      <c r="KA447" s="5"/>
      <c r="KB447" s="5"/>
      <c r="KC447" s="5"/>
      <c r="KD447" s="5"/>
      <c r="KE447" s="5"/>
      <c r="KF447" s="5"/>
      <c r="KG447" s="5"/>
      <c r="KH447" s="5"/>
      <c r="KI447" s="5"/>
      <c r="KJ447" s="5"/>
      <c r="KK447" s="5"/>
      <c r="KL447" s="5"/>
      <c r="KM447" s="5"/>
      <c r="KN447" s="5"/>
      <c r="KO447" s="5"/>
      <c r="KP447" s="5"/>
      <c r="KQ447" s="5"/>
      <c r="KR447" s="5"/>
      <c r="KS447" s="5"/>
      <c r="KT447" s="5"/>
      <c r="KU447" s="5"/>
      <c r="KV447" s="5"/>
      <c r="KW447" s="5"/>
      <c r="KX447" s="5"/>
      <c r="KY447" s="5"/>
      <c r="KZ447" s="5"/>
      <c r="LA447" s="5"/>
      <c r="LB447" s="5"/>
      <c r="LC447" s="5"/>
      <c r="LD447" s="5"/>
      <c r="LE447" s="5"/>
      <c r="LF447" s="5"/>
      <c r="LG447" s="5"/>
      <c r="LH447" s="5"/>
      <c r="LI447" s="5"/>
      <c r="LJ447" s="5"/>
      <c r="LK447" s="5"/>
      <c r="LL447" s="5"/>
      <c r="LM447" s="5"/>
      <c r="LN447" s="5"/>
      <c r="LO447" s="5"/>
      <c r="LP447" s="5"/>
      <c r="LQ447" s="5"/>
      <c r="LR447" s="5"/>
      <c r="LS447" s="5"/>
      <c r="LT447" s="5"/>
      <c r="LU447" s="5"/>
      <c r="LV447" s="5"/>
      <c r="LW447" s="5"/>
      <c r="LX447" s="5"/>
      <c r="LY447" s="5"/>
      <c r="LZ447" s="5"/>
      <c r="MA447" s="5"/>
      <c r="MB447" s="5"/>
      <c r="MC447" s="5"/>
      <c r="MD447" s="5"/>
      <c r="ME447" s="5"/>
      <c r="MF447" s="5"/>
      <c r="MG447" s="5"/>
      <c r="MH447" s="5"/>
      <c r="MI447" s="5"/>
      <c r="MJ447" s="5"/>
      <c r="MK447" s="5"/>
      <c r="ML447" s="5"/>
      <c r="MM447" s="5"/>
      <c r="MN447" s="5"/>
      <c r="MO447" s="5"/>
      <c r="MP447" s="5"/>
      <c r="MQ447" s="5"/>
      <c r="MR447" s="5"/>
      <c r="MS447" s="5"/>
      <c r="MT447" s="5"/>
      <c r="MU447" s="5"/>
      <c r="MV447" s="5"/>
      <c r="MW447" s="5"/>
      <c r="MX447" s="5"/>
      <c r="MY447" s="5"/>
      <c r="MZ447" s="5"/>
      <c r="NA447" s="5"/>
      <c r="NB447" s="5"/>
      <c r="NC447" s="5"/>
      <c r="ND447" s="5"/>
      <c r="NE447" s="5"/>
      <c r="NF447" s="5"/>
      <c r="NG447" s="5"/>
      <c r="NH447" s="5"/>
      <c r="NI447" s="5"/>
      <c r="NJ447" s="5"/>
      <c r="NK447" s="5"/>
      <c r="NL447" s="5"/>
      <c r="NM447" s="5"/>
      <c r="NN447" s="5"/>
      <c r="NO447" s="5"/>
      <c r="NP447" s="5"/>
      <c r="NQ447" s="5"/>
      <c r="NR447" s="5"/>
      <c r="NS447" s="5"/>
      <c r="NT447" s="5"/>
      <c r="NU447" s="5"/>
      <c r="NV447" s="5"/>
      <c r="NW447" s="5"/>
      <c r="NX447" s="5"/>
      <c r="NY447" s="5"/>
      <c r="NZ447" s="5"/>
      <c r="OA447" s="5"/>
      <c r="OB447" s="5"/>
      <c r="OC447" s="5"/>
      <c r="OD447" s="5"/>
      <c r="OE447" s="5"/>
      <c r="OF447" s="5"/>
      <c r="OG447" s="5"/>
      <c r="OH447" s="5"/>
      <c r="OI447" s="5"/>
      <c r="OJ447" s="5"/>
      <c r="OK447" s="5"/>
      <c r="OL447" s="5"/>
      <c r="OM447" s="5"/>
      <c r="ON447" s="5"/>
      <c r="OO447" s="5"/>
      <c r="OP447" s="5"/>
      <c r="OQ447" s="5"/>
      <c r="OR447" s="5"/>
      <c r="OS447" s="5"/>
      <c r="OT447" s="5"/>
      <c r="OU447" s="5"/>
      <c r="OV447" s="5"/>
      <c r="OW447" s="5"/>
      <c r="OX447" s="5"/>
      <c r="OY447" s="5"/>
      <c r="OZ447" s="5"/>
      <c r="PA447" s="5"/>
      <c r="PB447" s="5"/>
      <c r="PC447" s="5"/>
      <c r="PD447" s="5"/>
      <c r="PE447" s="5"/>
      <c r="PF447" s="5"/>
      <c r="PG447" s="5"/>
      <c r="PH447" s="5"/>
      <c r="PI447" s="5"/>
      <c r="PJ447" s="5"/>
      <c r="PK447" s="5"/>
      <c r="PL447" s="5"/>
      <c r="PM447" s="5"/>
      <c r="PN447" s="5"/>
      <c r="PO447" s="5"/>
      <c r="PP447" s="5"/>
      <c r="PQ447" s="5"/>
      <c r="PR447" s="5"/>
      <c r="PS447" s="5"/>
      <c r="PT447" s="5"/>
      <c r="PU447" s="5"/>
      <c r="PV447" s="5"/>
      <c r="PW447" s="5"/>
      <c r="PX447" s="5"/>
      <c r="PY447" s="5"/>
      <c r="PZ447" s="5"/>
      <c r="QA447" s="5"/>
      <c r="QB447" s="5"/>
      <c r="QC447" s="5"/>
      <c r="QD447" s="5"/>
      <c r="QE447" s="5"/>
      <c r="QF447" s="5"/>
      <c r="QG447" s="5"/>
      <c r="QH447" s="5"/>
      <c r="QI447" s="5"/>
      <c r="QJ447" s="5"/>
      <c r="QK447" s="5"/>
      <c r="QL447" s="5"/>
      <c r="QM447" s="5"/>
      <c r="QN447" s="5"/>
      <c r="QO447" s="5"/>
      <c r="QP447" s="5"/>
      <c r="QQ447" s="5"/>
      <c r="QR447" s="5"/>
      <c r="QS447" s="5"/>
      <c r="QT447" s="5"/>
      <c r="QU447" s="5"/>
      <c r="QV447" s="5"/>
      <c r="QW447" s="5"/>
      <c r="QX447" s="5"/>
      <c r="QY447" s="5"/>
      <c r="QZ447" s="5"/>
      <c r="RA447" s="5"/>
      <c r="RB447" s="5"/>
      <c r="RC447" s="5"/>
      <c r="RD447" s="5"/>
      <c r="RE447" s="5"/>
      <c r="RF447" s="5"/>
      <c r="RG447" s="5"/>
      <c r="RH447" s="5"/>
      <c r="RI447" s="5"/>
      <c r="RJ447" s="5"/>
      <c r="RK447" s="5"/>
      <c r="RL447" s="5"/>
      <c r="RM447" s="5"/>
      <c r="RN447" s="5"/>
      <c r="RO447" s="5"/>
      <c r="RP447" s="5"/>
      <c r="RQ447" s="5"/>
      <c r="RR447" s="5"/>
      <c r="RS447" s="5"/>
      <c r="RT447" s="5"/>
      <c r="RU447" s="5"/>
      <c r="RV447" s="5"/>
      <c r="RW447" s="5"/>
      <c r="RX447" s="5"/>
      <c r="RY447" s="5"/>
      <c r="RZ447" s="5"/>
      <c r="SA447" s="5"/>
      <c r="SB447" s="5"/>
      <c r="SC447" s="5"/>
      <c r="SD447" s="5"/>
      <c r="SE447" s="5"/>
      <c r="SF447" s="5"/>
      <c r="SG447" s="5"/>
      <c r="SH447" s="5"/>
      <c r="SI447" s="5"/>
      <c r="SJ447" s="5"/>
      <c r="SK447" s="5"/>
      <c r="SL447" s="5"/>
      <c r="SM447" s="5"/>
      <c r="SN447" s="5"/>
      <c r="SO447" s="5"/>
      <c r="SP447" s="5"/>
      <c r="SQ447" s="5"/>
      <c r="SR447" s="5"/>
      <c r="SS447" s="5"/>
      <c r="ST447" s="5"/>
      <c r="SU447" s="5"/>
      <c r="SV447" s="5"/>
      <c r="SW447" s="5"/>
      <c r="SX447" s="5"/>
      <c r="SY447" s="5"/>
      <c r="SZ447" s="5"/>
      <c r="TA447" s="5"/>
      <c r="TB447" s="5"/>
      <c r="TC447" s="5"/>
      <c r="TD447" s="5"/>
      <c r="TE447" s="5"/>
      <c r="TF447" s="5"/>
      <c r="TG447" s="5"/>
      <c r="TH447" s="5"/>
      <c r="TI447" s="5"/>
      <c r="TJ447" s="5"/>
      <c r="TK447" s="5"/>
      <c r="TL447" s="5"/>
      <c r="TM447" s="5"/>
      <c r="TN447" s="5"/>
      <c r="TO447" s="5"/>
      <c r="TP447" s="5"/>
      <c r="TQ447" s="5"/>
      <c r="TR447" s="5"/>
      <c r="TS447" s="5"/>
      <c r="TT447" s="5"/>
      <c r="TU447" s="5"/>
      <c r="TV447" s="5"/>
      <c r="TW447" s="5"/>
      <c r="TX447" s="5"/>
      <c r="TY447" s="5"/>
      <c r="TZ447" s="5"/>
      <c r="UA447" s="5"/>
      <c r="UB447" s="5"/>
      <c r="UC447" s="5"/>
      <c r="UD447" s="5"/>
      <c r="UE447" s="5"/>
      <c r="UF447" s="5"/>
      <c r="UG447" s="5"/>
      <c r="UH447" s="5"/>
      <c r="UI447" s="5"/>
      <c r="UJ447" s="5"/>
      <c r="UK447" s="5"/>
      <c r="UL447" s="5"/>
      <c r="UM447" s="5"/>
      <c r="UN447" s="5"/>
      <c r="UO447" s="5"/>
      <c r="UP447" s="5"/>
      <c r="UQ447" s="5"/>
      <c r="UR447" s="5"/>
      <c r="US447" s="5"/>
      <c r="UT447" s="5"/>
      <c r="UU447" s="5"/>
      <c r="UV447" s="5"/>
      <c r="UW447" s="5"/>
      <c r="UX447" s="5"/>
      <c r="UY447" s="5"/>
      <c r="UZ447" s="5"/>
      <c r="VA447" s="5"/>
      <c r="VB447" s="5"/>
      <c r="VC447" s="5"/>
      <c r="VD447" s="5"/>
      <c r="VE447" s="5"/>
      <c r="VF447" s="5"/>
      <c r="VG447" s="5"/>
      <c r="VH447" s="5"/>
      <c r="VI447" s="5"/>
      <c r="VJ447" s="5"/>
      <c r="VK447" s="5"/>
      <c r="VL447" s="5"/>
      <c r="VM447" s="5"/>
      <c r="VN447" s="5"/>
      <c r="VO447" s="5"/>
      <c r="VP447" s="5"/>
      <c r="VQ447" s="5"/>
      <c r="VR447" s="5"/>
      <c r="VS447" s="5"/>
      <c r="VT447" s="5"/>
      <c r="VU447" s="5"/>
      <c r="VV447" s="5"/>
      <c r="VW447" s="5"/>
      <c r="VX447" s="5"/>
      <c r="VY447" s="5"/>
      <c r="VZ447" s="5"/>
      <c r="WA447" s="5"/>
      <c r="WB447" s="5"/>
      <c r="WC447" s="5"/>
      <c r="WD447" s="5"/>
      <c r="WE447" s="5"/>
      <c r="WF447" s="5"/>
      <c r="WG447" s="5"/>
      <c r="WH447" s="5"/>
      <c r="WI447" s="5"/>
      <c r="WJ447" s="5"/>
      <c r="WK447" s="5"/>
      <c r="WL447" s="5"/>
      <c r="WM447" s="5"/>
      <c r="WN447" s="5"/>
      <c r="WO447" s="5"/>
      <c r="WP447" s="5"/>
      <c r="WQ447" s="5"/>
      <c r="WR447" s="5"/>
      <c r="WS447" s="5"/>
      <c r="WT447" s="5"/>
      <c r="WU447" s="5"/>
      <c r="WV447" s="5"/>
      <c r="WW447" s="5"/>
      <c r="WX447" s="5"/>
      <c r="WY447" s="5"/>
      <c r="WZ447" s="5"/>
      <c r="XA447" s="5"/>
      <c r="XB447" s="5"/>
      <c r="XC447" s="5"/>
      <c r="XD447" s="5"/>
      <c r="XE447" s="5"/>
      <c r="XF447" s="5"/>
      <c r="XG447" s="5"/>
      <c r="XH447" s="5"/>
      <c r="XI447" s="5"/>
      <c r="XJ447" s="5"/>
      <c r="XK447" s="5"/>
      <c r="XL447" s="5"/>
      <c r="XM447" s="5"/>
      <c r="XN447" s="5"/>
      <c r="XO447" s="5"/>
      <c r="XP447" s="5"/>
      <c r="XQ447" s="5"/>
      <c r="XR447" s="5"/>
      <c r="XS447" s="5"/>
      <c r="XT447" s="5"/>
      <c r="XU447" s="5"/>
      <c r="XV447" s="5"/>
      <c r="XW447" s="5"/>
    </row>
    <row r="448" spans="39:647" x14ac:dyDescent="0.4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c r="EU448" s="5"/>
      <c r="EV448" s="5"/>
      <c r="EW448" s="5"/>
      <c r="EX448" s="5"/>
      <c r="EY448" s="5"/>
      <c r="EZ448" s="5"/>
      <c r="FA448" s="5"/>
      <c r="FB448" s="5"/>
      <c r="FC448" s="5"/>
      <c r="FD448" s="5"/>
      <c r="FE448" s="5"/>
      <c r="FF448" s="5"/>
      <c r="FG448" s="5"/>
      <c r="FH448" s="5"/>
      <c r="FI448" s="5"/>
      <c r="FJ448" s="5"/>
      <c r="FK448" s="5"/>
      <c r="FL448" s="5"/>
      <c r="FM448" s="5"/>
      <c r="FN448" s="5"/>
      <c r="FO448" s="5"/>
      <c r="FP448" s="5"/>
      <c r="FQ448" s="5"/>
      <c r="FR448" s="5"/>
      <c r="FS448" s="5"/>
      <c r="FT448" s="5"/>
      <c r="FU448" s="5"/>
      <c r="FV448" s="5"/>
      <c r="FW448" s="5"/>
      <c r="FX448" s="5"/>
      <c r="FY448" s="5"/>
      <c r="FZ448" s="5"/>
      <c r="GA448" s="5"/>
      <c r="GB448" s="5"/>
      <c r="GC448" s="5"/>
      <c r="GD448" s="5"/>
      <c r="GE448" s="5"/>
      <c r="GF448" s="5"/>
      <c r="GG448" s="5"/>
      <c r="GH448" s="5"/>
      <c r="GI448" s="5"/>
      <c r="GJ448" s="5"/>
      <c r="GK448" s="5"/>
      <c r="GL448" s="5"/>
      <c r="GM448" s="5"/>
      <c r="GN448" s="5"/>
      <c r="GO448" s="5"/>
      <c r="GP448" s="5"/>
      <c r="GQ448" s="5"/>
      <c r="GR448" s="5"/>
      <c r="GS448" s="5"/>
      <c r="GT448" s="5"/>
      <c r="GU448" s="5"/>
      <c r="GV448" s="5"/>
      <c r="GW448" s="5"/>
      <c r="GX448" s="5"/>
      <c r="GY448" s="5"/>
      <c r="GZ448" s="5"/>
      <c r="HA448" s="5"/>
      <c r="HB448" s="5"/>
      <c r="HC448" s="5"/>
      <c r="HD448" s="5"/>
      <c r="HE448" s="5"/>
      <c r="HF448" s="5"/>
      <c r="HG448" s="5"/>
      <c r="HH448" s="5"/>
      <c r="HI448" s="5"/>
      <c r="HJ448" s="5"/>
      <c r="HK448" s="5"/>
      <c r="HL448" s="5"/>
      <c r="HM448" s="5"/>
      <c r="HN448" s="5"/>
      <c r="HO448" s="5"/>
      <c r="HP448" s="5"/>
      <c r="HQ448" s="5"/>
      <c r="HR448" s="5"/>
      <c r="HS448" s="5"/>
      <c r="HT448" s="5"/>
      <c r="HU448" s="5"/>
      <c r="HV448" s="5"/>
      <c r="HW448" s="5"/>
      <c r="HX448" s="5"/>
      <c r="HY448" s="5"/>
      <c r="HZ448" s="5"/>
      <c r="IA448" s="5"/>
      <c r="IB448" s="5"/>
      <c r="IC448" s="5"/>
      <c r="ID448" s="5"/>
      <c r="IE448" s="5"/>
      <c r="IF448" s="5"/>
      <c r="IG448" s="5"/>
      <c r="IH448" s="5"/>
      <c r="II448" s="5"/>
      <c r="IJ448" s="5"/>
      <c r="IK448" s="5"/>
      <c r="IL448" s="5"/>
      <c r="IM448" s="5"/>
      <c r="IN448" s="5"/>
      <c r="IO448" s="5"/>
      <c r="IP448" s="5"/>
      <c r="IQ448" s="5"/>
      <c r="IR448" s="5"/>
      <c r="IS448" s="5"/>
      <c r="IT448" s="5"/>
      <c r="IU448" s="5"/>
      <c r="IV448" s="5"/>
      <c r="IW448" s="5"/>
      <c r="IX448" s="5"/>
      <c r="IY448" s="5"/>
      <c r="IZ448" s="5"/>
      <c r="JA448" s="5"/>
      <c r="JB448" s="5"/>
      <c r="JC448" s="5"/>
      <c r="JD448" s="5"/>
      <c r="JE448" s="5"/>
      <c r="JF448" s="5"/>
      <c r="JG448" s="5"/>
      <c r="JH448" s="5"/>
      <c r="JI448" s="5"/>
      <c r="JJ448" s="5"/>
      <c r="JK448" s="5"/>
      <c r="JL448" s="5"/>
      <c r="JM448" s="5"/>
      <c r="JN448" s="5"/>
      <c r="JO448" s="5"/>
      <c r="JP448" s="5"/>
      <c r="JQ448" s="5"/>
      <c r="JR448" s="5"/>
      <c r="JS448" s="5"/>
      <c r="JT448" s="5"/>
      <c r="JU448" s="5"/>
      <c r="JV448" s="5"/>
      <c r="JW448" s="5"/>
      <c r="JX448" s="5"/>
      <c r="JY448" s="5"/>
      <c r="JZ448" s="5"/>
      <c r="KA448" s="5"/>
      <c r="KB448" s="5"/>
      <c r="KC448" s="5"/>
      <c r="KD448" s="5"/>
      <c r="KE448" s="5"/>
      <c r="KF448" s="5"/>
      <c r="KG448" s="5"/>
      <c r="KH448" s="5"/>
      <c r="KI448" s="5"/>
      <c r="KJ448" s="5"/>
      <c r="KK448" s="5"/>
      <c r="KL448" s="5"/>
      <c r="KM448" s="5"/>
      <c r="KN448" s="5"/>
      <c r="KO448" s="5"/>
      <c r="KP448" s="5"/>
      <c r="KQ448" s="5"/>
      <c r="KR448" s="5"/>
      <c r="KS448" s="5"/>
      <c r="KT448" s="5"/>
      <c r="KU448" s="5"/>
      <c r="KV448" s="5"/>
      <c r="KW448" s="5"/>
      <c r="KX448" s="5"/>
      <c r="KY448" s="5"/>
      <c r="KZ448" s="5"/>
      <c r="LA448" s="5"/>
      <c r="LB448" s="5"/>
      <c r="LC448" s="5"/>
      <c r="LD448" s="5"/>
      <c r="LE448" s="5"/>
      <c r="LF448" s="5"/>
      <c r="LG448" s="5"/>
      <c r="LH448" s="5"/>
      <c r="LI448" s="5"/>
      <c r="LJ448" s="5"/>
      <c r="LK448" s="5"/>
      <c r="LL448" s="5"/>
      <c r="LM448" s="5"/>
      <c r="LN448" s="5"/>
      <c r="LO448" s="5"/>
      <c r="LP448" s="5"/>
      <c r="LQ448" s="5"/>
      <c r="LR448" s="5"/>
      <c r="LS448" s="5"/>
      <c r="LT448" s="5"/>
      <c r="LU448" s="5"/>
      <c r="LV448" s="5"/>
      <c r="LW448" s="5"/>
      <c r="LX448" s="5"/>
      <c r="LY448" s="5"/>
      <c r="LZ448" s="5"/>
      <c r="MA448" s="5"/>
      <c r="MB448" s="5"/>
      <c r="MC448" s="5"/>
      <c r="MD448" s="5"/>
      <c r="ME448" s="5"/>
      <c r="MF448" s="5"/>
      <c r="MG448" s="5"/>
      <c r="MH448" s="5"/>
      <c r="MI448" s="5"/>
      <c r="MJ448" s="5"/>
      <c r="MK448" s="5"/>
      <c r="ML448" s="5"/>
      <c r="MM448" s="5"/>
      <c r="MN448" s="5"/>
      <c r="MO448" s="5"/>
      <c r="MP448" s="5"/>
      <c r="MQ448" s="5"/>
      <c r="MR448" s="5"/>
      <c r="MS448" s="5"/>
      <c r="MT448" s="5"/>
      <c r="MU448" s="5"/>
      <c r="MV448" s="5"/>
      <c r="MW448" s="5"/>
      <c r="MX448" s="5"/>
      <c r="MY448" s="5"/>
      <c r="MZ448" s="5"/>
      <c r="NA448" s="5"/>
      <c r="NB448" s="5"/>
      <c r="NC448" s="5"/>
      <c r="ND448" s="5"/>
      <c r="NE448" s="5"/>
      <c r="NF448" s="5"/>
      <c r="NG448" s="5"/>
      <c r="NH448" s="5"/>
      <c r="NI448" s="5"/>
      <c r="NJ448" s="5"/>
      <c r="NK448" s="5"/>
      <c r="NL448" s="5"/>
      <c r="NM448" s="5"/>
      <c r="NN448" s="5"/>
      <c r="NO448" s="5"/>
      <c r="NP448" s="5"/>
      <c r="NQ448" s="5"/>
      <c r="NR448" s="5"/>
      <c r="NS448" s="5"/>
      <c r="NT448" s="5"/>
      <c r="NU448" s="5"/>
      <c r="NV448" s="5"/>
      <c r="NW448" s="5"/>
      <c r="NX448" s="5"/>
      <c r="NY448" s="5"/>
      <c r="NZ448" s="5"/>
      <c r="OA448" s="5"/>
      <c r="OB448" s="5"/>
      <c r="OC448" s="5"/>
      <c r="OD448" s="5"/>
      <c r="OE448" s="5"/>
      <c r="OF448" s="5"/>
      <c r="OG448" s="5"/>
      <c r="OH448" s="5"/>
      <c r="OI448" s="5"/>
      <c r="OJ448" s="5"/>
      <c r="OK448" s="5"/>
      <c r="OL448" s="5"/>
      <c r="OM448" s="5"/>
      <c r="ON448" s="5"/>
      <c r="OO448" s="5"/>
      <c r="OP448" s="5"/>
      <c r="OQ448" s="5"/>
      <c r="OR448" s="5"/>
      <c r="OS448" s="5"/>
      <c r="OT448" s="5"/>
      <c r="OU448" s="5"/>
      <c r="OV448" s="5"/>
      <c r="OW448" s="5"/>
      <c r="OX448" s="5"/>
      <c r="OY448" s="5"/>
      <c r="OZ448" s="5"/>
      <c r="PA448" s="5"/>
      <c r="PB448" s="5"/>
      <c r="PC448" s="5"/>
      <c r="PD448" s="5"/>
      <c r="PE448" s="5"/>
      <c r="PF448" s="5"/>
      <c r="PG448" s="5"/>
      <c r="PH448" s="5"/>
      <c r="PI448" s="5"/>
      <c r="PJ448" s="5"/>
      <c r="PK448" s="5"/>
      <c r="PL448" s="5"/>
      <c r="PM448" s="5"/>
      <c r="PN448" s="5"/>
      <c r="PO448" s="5"/>
      <c r="PP448" s="5"/>
      <c r="PQ448" s="5"/>
      <c r="PR448" s="5"/>
      <c r="PS448" s="5"/>
      <c r="PT448" s="5"/>
      <c r="PU448" s="5"/>
      <c r="PV448" s="5"/>
      <c r="PW448" s="5"/>
      <c r="PX448" s="5"/>
      <c r="PY448" s="5"/>
      <c r="PZ448" s="5"/>
      <c r="QA448" s="5"/>
      <c r="QB448" s="5"/>
      <c r="QC448" s="5"/>
      <c r="QD448" s="5"/>
      <c r="QE448" s="5"/>
      <c r="QF448" s="5"/>
      <c r="QG448" s="5"/>
      <c r="QH448" s="5"/>
      <c r="QI448" s="5"/>
      <c r="QJ448" s="5"/>
      <c r="QK448" s="5"/>
      <c r="QL448" s="5"/>
      <c r="QM448" s="5"/>
      <c r="QN448" s="5"/>
      <c r="QO448" s="5"/>
      <c r="QP448" s="5"/>
      <c r="QQ448" s="5"/>
      <c r="QR448" s="5"/>
      <c r="QS448" s="5"/>
      <c r="QT448" s="5"/>
      <c r="QU448" s="5"/>
      <c r="QV448" s="5"/>
      <c r="QW448" s="5"/>
      <c r="QX448" s="5"/>
      <c r="QY448" s="5"/>
      <c r="QZ448" s="5"/>
      <c r="RA448" s="5"/>
      <c r="RB448" s="5"/>
      <c r="RC448" s="5"/>
      <c r="RD448" s="5"/>
      <c r="RE448" s="5"/>
      <c r="RF448" s="5"/>
      <c r="RG448" s="5"/>
      <c r="RH448" s="5"/>
      <c r="RI448" s="5"/>
      <c r="RJ448" s="5"/>
      <c r="RK448" s="5"/>
      <c r="RL448" s="5"/>
      <c r="RM448" s="5"/>
      <c r="RN448" s="5"/>
      <c r="RO448" s="5"/>
      <c r="RP448" s="5"/>
      <c r="RQ448" s="5"/>
      <c r="RR448" s="5"/>
      <c r="RS448" s="5"/>
      <c r="RT448" s="5"/>
      <c r="RU448" s="5"/>
      <c r="RV448" s="5"/>
      <c r="RW448" s="5"/>
      <c r="RX448" s="5"/>
      <c r="RY448" s="5"/>
      <c r="RZ448" s="5"/>
      <c r="SA448" s="5"/>
      <c r="SB448" s="5"/>
      <c r="SC448" s="5"/>
      <c r="SD448" s="5"/>
      <c r="SE448" s="5"/>
      <c r="SF448" s="5"/>
      <c r="SG448" s="5"/>
      <c r="SH448" s="5"/>
      <c r="SI448" s="5"/>
      <c r="SJ448" s="5"/>
      <c r="SK448" s="5"/>
      <c r="SL448" s="5"/>
      <c r="SM448" s="5"/>
      <c r="SN448" s="5"/>
      <c r="SO448" s="5"/>
      <c r="SP448" s="5"/>
      <c r="SQ448" s="5"/>
      <c r="SR448" s="5"/>
      <c r="SS448" s="5"/>
      <c r="ST448" s="5"/>
      <c r="SU448" s="5"/>
      <c r="SV448" s="5"/>
      <c r="SW448" s="5"/>
      <c r="SX448" s="5"/>
      <c r="SY448" s="5"/>
      <c r="SZ448" s="5"/>
      <c r="TA448" s="5"/>
      <c r="TB448" s="5"/>
      <c r="TC448" s="5"/>
      <c r="TD448" s="5"/>
      <c r="TE448" s="5"/>
      <c r="TF448" s="5"/>
      <c r="TG448" s="5"/>
      <c r="TH448" s="5"/>
      <c r="TI448" s="5"/>
      <c r="TJ448" s="5"/>
      <c r="TK448" s="5"/>
      <c r="TL448" s="5"/>
      <c r="TM448" s="5"/>
      <c r="TN448" s="5"/>
      <c r="TO448" s="5"/>
      <c r="TP448" s="5"/>
      <c r="TQ448" s="5"/>
      <c r="TR448" s="5"/>
      <c r="TS448" s="5"/>
      <c r="TT448" s="5"/>
      <c r="TU448" s="5"/>
      <c r="TV448" s="5"/>
      <c r="TW448" s="5"/>
      <c r="TX448" s="5"/>
      <c r="TY448" s="5"/>
      <c r="TZ448" s="5"/>
      <c r="UA448" s="5"/>
      <c r="UB448" s="5"/>
      <c r="UC448" s="5"/>
      <c r="UD448" s="5"/>
      <c r="UE448" s="5"/>
      <c r="UF448" s="5"/>
      <c r="UG448" s="5"/>
      <c r="UH448" s="5"/>
      <c r="UI448" s="5"/>
      <c r="UJ448" s="5"/>
      <c r="UK448" s="5"/>
      <c r="UL448" s="5"/>
      <c r="UM448" s="5"/>
      <c r="UN448" s="5"/>
      <c r="UO448" s="5"/>
      <c r="UP448" s="5"/>
      <c r="UQ448" s="5"/>
      <c r="UR448" s="5"/>
      <c r="US448" s="5"/>
      <c r="UT448" s="5"/>
      <c r="UU448" s="5"/>
      <c r="UV448" s="5"/>
      <c r="UW448" s="5"/>
      <c r="UX448" s="5"/>
      <c r="UY448" s="5"/>
      <c r="UZ448" s="5"/>
      <c r="VA448" s="5"/>
      <c r="VB448" s="5"/>
      <c r="VC448" s="5"/>
      <c r="VD448" s="5"/>
      <c r="VE448" s="5"/>
      <c r="VF448" s="5"/>
      <c r="VG448" s="5"/>
      <c r="VH448" s="5"/>
      <c r="VI448" s="5"/>
      <c r="VJ448" s="5"/>
      <c r="VK448" s="5"/>
      <c r="VL448" s="5"/>
      <c r="VM448" s="5"/>
      <c r="VN448" s="5"/>
      <c r="VO448" s="5"/>
      <c r="VP448" s="5"/>
      <c r="VQ448" s="5"/>
      <c r="VR448" s="5"/>
      <c r="VS448" s="5"/>
      <c r="VT448" s="5"/>
      <c r="VU448" s="5"/>
      <c r="VV448" s="5"/>
      <c r="VW448" s="5"/>
      <c r="VX448" s="5"/>
      <c r="VY448" s="5"/>
      <c r="VZ448" s="5"/>
      <c r="WA448" s="5"/>
      <c r="WB448" s="5"/>
      <c r="WC448" s="5"/>
      <c r="WD448" s="5"/>
      <c r="WE448" s="5"/>
      <c r="WF448" s="5"/>
      <c r="WG448" s="5"/>
      <c r="WH448" s="5"/>
      <c r="WI448" s="5"/>
      <c r="WJ448" s="5"/>
      <c r="WK448" s="5"/>
      <c r="WL448" s="5"/>
      <c r="WM448" s="5"/>
      <c r="WN448" s="5"/>
      <c r="WO448" s="5"/>
      <c r="WP448" s="5"/>
      <c r="WQ448" s="5"/>
      <c r="WR448" s="5"/>
      <c r="WS448" s="5"/>
      <c r="WT448" s="5"/>
      <c r="WU448" s="5"/>
      <c r="WV448" s="5"/>
      <c r="WW448" s="5"/>
      <c r="WX448" s="5"/>
      <c r="WY448" s="5"/>
      <c r="WZ448" s="5"/>
      <c r="XA448" s="5"/>
      <c r="XB448" s="5"/>
      <c r="XC448" s="5"/>
      <c r="XD448" s="5"/>
      <c r="XE448" s="5"/>
      <c r="XF448" s="5"/>
      <c r="XG448" s="5"/>
      <c r="XH448" s="5"/>
      <c r="XI448" s="5"/>
      <c r="XJ448" s="5"/>
      <c r="XK448" s="5"/>
      <c r="XL448" s="5"/>
      <c r="XM448" s="5"/>
      <c r="XN448" s="5"/>
      <c r="XO448" s="5"/>
      <c r="XP448" s="5"/>
      <c r="XQ448" s="5"/>
      <c r="XR448" s="5"/>
      <c r="XS448" s="5"/>
      <c r="XT448" s="5"/>
      <c r="XU448" s="5"/>
      <c r="XV448" s="5"/>
      <c r="XW448" s="5"/>
    </row>
    <row r="449" spans="39:647" x14ac:dyDescent="0.45">
      <c r="AM449" s="5"/>
      <c r="AN449" s="5"/>
      <c r="AO449" s="5"/>
      <c r="AP449" s="5"/>
      <c r="AQ449" s="5"/>
      <c r="AR449" s="5"/>
      <c r="AS449" s="5"/>
      <c r="AT449" s="5"/>
      <c r="AU449" s="5"/>
      <c r="AV449" s="5"/>
      <c r="AW449" s="5"/>
      <c r="AX449" s="5"/>
      <c r="AY449" s="5"/>
      <c r="AZ449" s="5"/>
      <c r="BA449" s="5"/>
      <c r="BB449" s="5"/>
      <c r="BC449" s="5"/>
      <c r="BD449" s="5"/>
      <c r="BE449" s="5"/>
      <c r="BF449" s="5"/>
      <c r="BG449" s="5"/>
      <c r="BH449" s="5"/>
      <c r="BI449" s="5"/>
      <c r="BJ449" s="5"/>
      <c r="BK449" s="5"/>
      <c r="BL449" s="5"/>
      <c r="BM449" s="5"/>
      <c r="BN449" s="5"/>
      <c r="BO449" s="5"/>
      <c r="BP449" s="5"/>
      <c r="BQ449" s="5"/>
      <c r="BR449" s="5"/>
      <c r="BS449" s="5"/>
      <c r="BT449" s="5"/>
      <c r="BU449" s="5"/>
      <c r="BV449" s="5"/>
      <c r="BW449" s="5"/>
      <c r="BX449" s="5"/>
      <c r="BY449" s="5"/>
      <c r="BZ449" s="5"/>
      <c r="CA449" s="5"/>
      <c r="CB449" s="5"/>
      <c r="CC449" s="5"/>
      <c r="CD449" s="5"/>
      <c r="CE449" s="5"/>
      <c r="CF449" s="5"/>
      <c r="CG449" s="5"/>
      <c r="CH449" s="5"/>
      <c r="CI449" s="5"/>
      <c r="CJ449" s="5"/>
      <c r="CK449" s="5"/>
      <c r="CL449" s="5"/>
      <c r="CM449" s="5"/>
      <c r="CN449" s="5"/>
      <c r="CO449" s="5"/>
      <c r="CP449" s="5"/>
      <c r="CQ449" s="5"/>
      <c r="CR449" s="5"/>
      <c r="CS449" s="5"/>
      <c r="CT449" s="5"/>
      <c r="CU449" s="5"/>
      <c r="CV449" s="5"/>
      <c r="CW449" s="5"/>
      <c r="CX449" s="5"/>
      <c r="CY449" s="5"/>
      <c r="CZ449" s="5"/>
      <c r="DA449" s="5"/>
      <c r="DB449" s="5"/>
      <c r="DC449" s="5"/>
      <c r="DD449" s="5"/>
      <c r="DE449" s="5"/>
      <c r="DF449" s="5"/>
      <c r="DG449" s="5"/>
      <c r="DH449" s="5"/>
      <c r="DI449" s="5"/>
      <c r="DJ449" s="5"/>
      <c r="DK449" s="5"/>
      <c r="DL449" s="5"/>
      <c r="DM449" s="5"/>
      <c r="DN449" s="5"/>
      <c r="DO449" s="5"/>
      <c r="DP449" s="5"/>
      <c r="DQ449" s="5"/>
      <c r="DR449" s="5"/>
      <c r="DS449" s="5"/>
      <c r="DT449" s="5"/>
      <c r="DU449" s="5"/>
      <c r="DV449" s="5"/>
      <c r="DW449" s="5"/>
      <c r="DX449" s="5"/>
      <c r="DY449" s="5"/>
      <c r="DZ449" s="5"/>
      <c r="EA449" s="5"/>
      <c r="EB449" s="5"/>
      <c r="EC449" s="5"/>
      <c r="ED449" s="5"/>
      <c r="EE449" s="5"/>
      <c r="EF449" s="5"/>
      <c r="EG449" s="5"/>
      <c r="EH449" s="5"/>
      <c r="EI449" s="5"/>
      <c r="EJ449" s="5"/>
      <c r="EK449" s="5"/>
      <c r="EL449" s="5"/>
      <c r="EM449" s="5"/>
      <c r="EN449" s="5"/>
      <c r="EO449" s="5"/>
      <c r="EP449" s="5"/>
      <c r="EQ449" s="5"/>
      <c r="ER449" s="5"/>
      <c r="ES449" s="5"/>
      <c r="ET449" s="5"/>
      <c r="EU449" s="5"/>
      <c r="EV449" s="5"/>
      <c r="EW449" s="5"/>
      <c r="EX449" s="5"/>
      <c r="EY449" s="5"/>
      <c r="EZ449" s="5"/>
      <c r="FA449" s="5"/>
      <c r="FB449" s="5"/>
      <c r="FC449" s="5"/>
      <c r="FD449" s="5"/>
      <c r="FE449" s="5"/>
      <c r="FF449" s="5"/>
      <c r="FG449" s="5"/>
      <c r="FH449" s="5"/>
      <c r="FI449" s="5"/>
      <c r="FJ449" s="5"/>
      <c r="FK449" s="5"/>
      <c r="FL449" s="5"/>
      <c r="FM449" s="5"/>
      <c r="FN449" s="5"/>
      <c r="FO449" s="5"/>
      <c r="FP449" s="5"/>
      <c r="FQ449" s="5"/>
      <c r="FR449" s="5"/>
      <c r="FS449" s="5"/>
      <c r="FT449" s="5"/>
      <c r="FU449" s="5"/>
      <c r="FV449" s="5"/>
      <c r="FW449" s="5"/>
      <c r="FX449" s="5"/>
      <c r="FY449" s="5"/>
      <c r="FZ449" s="5"/>
      <c r="GA449" s="5"/>
      <c r="GB449" s="5"/>
      <c r="GC449" s="5"/>
      <c r="GD449" s="5"/>
      <c r="GE449" s="5"/>
      <c r="GF449" s="5"/>
      <c r="GG449" s="5"/>
      <c r="GH449" s="5"/>
      <c r="GI449" s="5"/>
      <c r="GJ449" s="5"/>
      <c r="GK449" s="5"/>
      <c r="GL449" s="5"/>
      <c r="GM449" s="5"/>
      <c r="GN449" s="5"/>
      <c r="GO449" s="5"/>
      <c r="GP449" s="5"/>
      <c r="GQ449" s="5"/>
      <c r="GR449" s="5"/>
      <c r="GS449" s="5"/>
      <c r="GT449" s="5"/>
      <c r="GU449" s="5"/>
      <c r="GV449" s="5"/>
      <c r="GW449" s="5"/>
      <c r="GX449" s="5"/>
      <c r="GY449" s="5"/>
      <c r="GZ449" s="5"/>
      <c r="HA449" s="5"/>
      <c r="HB449" s="5"/>
      <c r="HC449" s="5"/>
      <c r="HD449" s="5"/>
      <c r="HE449" s="5"/>
      <c r="HF449" s="5"/>
      <c r="HG449" s="5"/>
      <c r="HH449" s="5"/>
      <c r="HI449" s="5"/>
      <c r="HJ449" s="5"/>
      <c r="HK449" s="5"/>
      <c r="HL449" s="5"/>
      <c r="HM449" s="5"/>
      <c r="HN449" s="5"/>
      <c r="HO449" s="5"/>
      <c r="HP449" s="5"/>
      <c r="HQ449" s="5"/>
      <c r="HR449" s="5"/>
      <c r="HS449" s="5"/>
      <c r="HT449" s="5"/>
      <c r="HU449" s="5"/>
      <c r="HV449" s="5"/>
      <c r="HW449" s="5"/>
      <c r="HX449" s="5"/>
      <c r="HY449" s="5"/>
      <c r="HZ449" s="5"/>
      <c r="IA449" s="5"/>
      <c r="IB449" s="5"/>
      <c r="IC449" s="5"/>
      <c r="ID449" s="5"/>
      <c r="IE449" s="5"/>
      <c r="IF449" s="5"/>
      <c r="IG449" s="5"/>
      <c r="IH449" s="5"/>
      <c r="II449" s="5"/>
      <c r="IJ449" s="5"/>
      <c r="IK449" s="5"/>
      <c r="IL449" s="5"/>
      <c r="IM449" s="5"/>
      <c r="IN449" s="5"/>
      <c r="IO449" s="5"/>
      <c r="IP449" s="5"/>
      <c r="IQ449" s="5"/>
      <c r="IR449" s="5"/>
      <c r="IS449" s="5"/>
      <c r="IT449" s="5"/>
      <c r="IU449" s="5"/>
      <c r="IV449" s="5"/>
      <c r="IW449" s="5"/>
      <c r="IX449" s="5"/>
      <c r="IY449" s="5"/>
      <c r="IZ449" s="5"/>
      <c r="JA449" s="5"/>
      <c r="JB449" s="5"/>
      <c r="JC449" s="5"/>
      <c r="JD449" s="5"/>
      <c r="JE449" s="5"/>
      <c r="JF449" s="5"/>
      <c r="JG449" s="5"/>
      <c r="JH449" s="5"/>
      <c r="JI449" s="5"/>
      <c r="JJ449" s="5"/>
      <c r="JK449" s="5"/>
      <c r="JL449" s="5"/>
      <c r="JM449" s="5"/>
      <c r="JN449" s="5"/>
      <c r="JO449" s="5"/>
      <c r="JP449" s="5"/>
      <c r="JQ449" s="5"/>
      <c r="JR449" s="5"/>
      <c r="JS449" s="5"/>
      <c r="JT449" s="5"/>
      <c r="JU449" s="5"/>
      <c r="JV449" s="5"/>
      <c r="JW449" s="5"/>
      <c r="JX449" s="5"/>
      <c r="JY449" s="5"/>
      <c r="JZ449" s="5"/>
      <c r="KA449" s="5"/>
      <c r="KB449" s="5"/>
      <c r="KC449" s="5"/>
      <c r="KD449" s="5"/>
      <c r="KE449" s="5"/>
      <c r="KF449" s="5"/>
      <c r="KG449" s="5"/>
      <c r="KH449" s="5"/>
      <c r="KI449" s="5"/>
      <c r="KJ449" s="5"/>
      <c r="KK449" s="5"/>
      <c r="KL449" s="5"/>
      <c r="KM449" s="5"/>
      <c r="KN449" s="5"/>
      <c r="KO449" s="5"/>
      <c r="KP449" s="5"/>
      <c r="KQ449" s="5"/>
      <c r="KR449" s="5"/>
      <c r="KS449" s="5"/>
      <c r="KT449" s="5"/>
      <c r="KU449" s="5"/>
      <c r="KV449" s="5"/>
      <c r="KW449" s="5"/>
      <c r="KX449" s="5"/>
      <c r="KY449" s="5"/>
      <c r="KZ449" s="5"/>
      <c r="LA449" s="5"/>
      <c r="LB449" s="5"/>
      <c r="LC449" s="5"/>
      <c r="LD449" s="5"/>
      <c r="LE449" s="5"/>
      <c r="LF449" s="5"/>
      <c r="LG449" s="5"/>
      <c r="LH449" s="5"/>
      <c r="LI449" s="5"/>
      <c r="LJ449" s="5"/>
      <c r="LK449" s="5"/>
      <c r="LL449" s="5"/>
      <c r="LM449" s="5"/>
      <c r="LN449" s="5"/>
      <c r="LO449" s="5"/>
      <c r="LP449" s="5"/>
      <c r="LQ449" s="5"/>
      <c r="LR449" s="5"/>
      <c r="LS449" s="5"/>
      <c r="LT449" s="5"/>
      <c r="LU449" s="5"/>
      <c r="LV449" s="5"/>
      <c r="LW449" s="5"/>
      <c r="LX449" s="5"/>
      <c r="LY449" s="5"/>
      <c r="LZ449" s="5"/>
      <c r="MA449" s="5"/>
      <c r="MB449" s="5"/>
      <c r="MC449" s="5"/>
      <c r="MD449" s="5"/>
      <c r="ME449" s="5"/>
      <c r="MF449" s="5"/>
      <c r="MG449" s="5"/>
      <c r="MH449" s="5"/>
      <c r="MI449" s="5"/>
      <c r="MJ449" s="5"/>
      <c r="MK449" s="5"/>
      <c r="ML449" s="5"/>
      <c r="MM449" s="5"/>
      <c r="MN449" s="5"/>
      <c r="MO449" s="5"/>
      <c r="MP449" s="5"/>
      <c r="MQ449" s="5"/>
      <c r="MR449" s="5"/>
      <c r="MS449" s="5"/>
      <c r="MT449" s="5"/>
      <c r="MU449" s="5"/>
      <c r="MV449" s="5"/>
      <c r="MW449" s="5"/>
      <c r="MX449" s="5"/>
      <c r="MY449" s="5"/>
      <c r="MZ449" s="5"/>
      <c r="NA449" s="5"/>
      <c r="NB449" s="5"/>
      <c r="NC449" s="5"/>
      <c r="ND449" s="5"/>
      <c r="NE449" s="5"/>
      <c r="NF449" s="5"/>
      <c r="NG449" s="5"/>
      <c r="NH449" s="5"/>
      <c r="NI449" s="5"/>
      <c r="NJ449" s="5"/>
      <c r="NK449" s="5"/>
      <c r="NL449" s="5"/>
      <c r="NM449" s="5"/>
      <c r="NN449" s="5"/>
      <c r="NO449" s="5"/>
      <c r="NP449" s="5"/>
      <c r="NQ449" s="5"/>
      <c r="NR449" s="5"/>
      <c r="NS449" s="5"/>
      <c r="NT449" s="5"/>
      <c r="NU449" s="5"/>
      <c r="NV449" s="5"/>
      <c r="NW449" s="5"/>
      <c r="NX449" s="5"/>
      <c r="NY449" s="5"/>
      <c r="NZ449" s="5"/>
      <c r="OA449" s="5"/>
      <c r="OB449" s="5"/>
      <c r="OC449" s="5"/>
      <c r="OD449" s="5"/>
      <c r="OE449" s="5"/>
      <c r="OF449" s="5"/>
      <c r="OG449" s="5"/>
      <c r="OH449" s="5"/>
      <c r="OI449" s="5"/>
      <c r="OJ449" s="5"/>
      <c r="OK449" s="5"/>
      <c r="OL449" s="5"/>
      <c r="OM449" s="5"/>
      <c r="ON449" s="5"/>
      <c r="OO449" s="5"/>
      <c r="OP449" s="5"/>
      <c r="OQ449" s="5"/>
      <c r="OR449" s="5"/>
      <c r="OS449" s="5"/>
      <c r="OT449" s="5"/>
      <c r="OU449" s="5"/>
      <c r="OV449" s="5"/>
      <c r="OW449" s="5"/>
      <c r="OX449" s="5"/>
      <c r="OY449" s="5"/>
      <c r="OZ449" s="5"/>
      <c r="PA449" s="5"/>
      <c r="PB449" s="5"/>
      <c r="PC449" s="5"/>
      <c r="PD449" s="5"/>
      <c r="PE449" s="5"/>
      <c r="PF449" s="5"/>
      <c r="PG449" s="5"/>
      <c r="PH449" s="5"/>
      <c r="PI449" s="5"/>
      <c r="PJ449" s="5"/>
      <c r="PK449" s="5"/>
      <c r="PL449" s="5"/>
      <c r="PM449" s="5"/>
      <c r="PN449" s="5"/>
      <c r="PO449" s="5"/>
      <c r="PP449" s="5"/>
      <c r="PQ449" s="5"/>
      <c r="PR449" s="5"/>
      <c r="PS449" s="5"/>
      <c r="PT449" s="5"/>
      <c r="PU449" s="5"/>
      <c r="PV449" s="5"/>
      <c r="PW449" s="5"/>
      <c r="PX449" s="5"/>
      <c r="PY449" s="5"/>
      <c r="PZ449" s="5"/>
      <c r="QA449" s="5"/>
      <c r="QB449" s="5"/>
      <c r="QC449" s="5"/>
      <c r="QD449" s="5"/>
      <c r="QE449" s="5"/>
      <c r="QF449" s="5"/>
      <c r="QG449" s="5"/>
      <c r="QH449" s="5"/>
      <c r="QI449" s="5"/>
      <c r="QJ449" s="5"/>
      <c r="QK449" s="5"/>
      <c r="QL449" s="5"/>
      <c r="QM449" s="5"/>
      <c r="QN449" s="5"/>
      <c r="QO449" s="5"/>
      <c r="QP449" s="5"/>
      <c r="QQ449" s="5"/>
      <c r="QR449" s="5"/>
      <c r="QS449" s="5"/>
      <c r="QT449" s="5"/>
      <c r="QU449" s="5"/>
      <c r="QV449" s="5"/>
      <c r="QW449" s="5"/>
      <c r="QX449" s="5"/>
      <c r="QY449" s="5"/>
      <c r="QZ449" s="5"/>
      <c r="RA449" s="5"/>
      <c r="RB449" s="5"/>
      <c r="RC449" s="5"/>
      <c r="RD449" s="5"/>
      <c r="RE449" s="5"/>
      <c r="RF449" s="5"/>
      <c r="RG449" s="5"/>
      <c r="RH449" s="5"/>
      <c r="RI449" s="5"/>
      <c r="RJ449" s="5"/>
      <c r="RK449" s="5"/>
      <c r="RL449" s="5"/>
      <c r="RM449" s="5"/>
      <c r="RN449" s="5"/>
      <c r="RO449" s="5"/>
      <c r="RP449" s="5"/>
      <c r="RQ449" s="5"/>
      <c r="RR449" s="5"/>
      <c r="RS449" s="5"/>
      <c r="RT449" s="5"/>
      <c r="RU449" s="5"/>
      <c r="RV449" s="5"/>
      <c r="RW449" s="5"/>
      <c r="RX449" s="5"/>
      <c r="RY449" s="5"/>
      <c r="RZ449" s="5"/>
      <c r="SA449" s="5"/>
      <c r="SB449" s="5"/>
      <c r="SC449" s="5"/>
      <c r="SD449" s="5"/>
      <c r="SE449" s="5"/>
      <c r="SF449" s="5"/>
      <c r="SG449" s="5"/>
      <c r="SH449" s="5"/>
      <c r="SI449" s="5"/>
      <c r="SJ449" s="5"/>
      <c r="SK449" s="5"/>
      <c r="SL449" s="5"/>
      <c r="SM449" s="5"/>
      <c r="SN449" s="5"/>
      <c r="SO449" s="5"/>
      <c r="SP449" s="5"/>
      <c r="SQ449" s="5"/>
      <c r="SR449" s="5"/>
      <c r="SS449" s="5"/>
      <c r="ST449" s="5"/>
      <c r="SU449" s="5"/>
      <c r="SV449" s="5"/>
      <c r="SW449" s="5"/>
      <c r="SX449" s="5"/>
      <c r="SY449" s="5"/>
      <c r="SZ449" s="5"/>
      <c r="TA449" s="5"/>
      <c r="TB449" s="5"/>
      <c r="TC449" s="5"/>
      <c r="TD449" s="5"/>
      <c r="TE449" s="5"/>
      <c r="TF449" s="5"/>
      <c r="TG449" s="5"/>
      <c r="TH449" s="5"/>
      <c r="TI449" s="5"/>
      <c r="TJ449" s="5"/>
      <c r="TK449" s="5"/>
      <c r="TL449" s="5"/>
      <c r="TM449" s="5"/>
      <c r="TN449" s="5"/>
      <c r="TO449" s="5"/>
      <c r="TP449" s="5"/>
      <c r="TQ449" s="5"/>
      <c r="TR449" s="5"/>
      <c r="TS449" s="5"/>
      <c r="TT449" s="5"/>
      <c r="TU449" s="5"/>
      <c r="TV449" s="5"/>
      <c r="TW449" s="5"/>
      <c r="TX449" s="5"/>
      <c r="TY449" s="5"/>
      <c r="TZ449" s="5"/>
      <c r="UA449" s="5"/>
      <c r="UB449" s="5"/>
      <c r="UC449" s="5"/>
      <c r="UD449" s="5"/>
      <c r="UE449" s="5"/>
      <c r="UF449" s="5"/>
      <c r="UG449" s="5"/>
      <c r="UH449" s="5"/>
      <c r="UI449" s="5"/>
      <c r="UJ449" s="5"/>
      <c r="UK449" s="5"/>
      <c r="UL449" s="5"/>
      <c r="UM449" s="5"/>
      <c r="UN449" s="5"/>
      <c r="UO449" s="5"/>
      <c r="UP449" s="5"/>
      <c r="UQ449" s="5"/>
      <c r="UR449" s="5"/>
      <c r="US449" s="5"/>
      <c r="UT449" s="5"/>
      <c r="UU449" s="5"/>
      <c r="UV449" s="5"/>
      <c r="UW449" s="5"/>
      <c r="UX449" s="5"/>
      <c r="UY449" s="5"/>
      <c r="UZ449" s="5"/>
      <c r="VA449" s="5"/>
      <c r="VB449" s="5"/>
      <c r="VC449" s="5"/>
      <c r="VD449" s="5"/>
      <c r="VE449" s="5"/>
      <c r="VF449" s="5"/>
      <c r="VG449" s="5"/>
      <c r="VH449" s="5"/>
      <c r="VI449" s="5"/>
      <c r="VJ449" s="5"/>
      <c r="VK449" s="5"/>
      <c r="VL449" s="5"/>
      <c r="VM449" s="5"/>
      <c r="VN449" s="5"/>
      <c r="VO449" s="5"/>
      <c r="VP449" s="5"/>
      <c r="VQ449" s="5"/>
      <c r="VR449" s="5"/>
      <c r="VS449" s="5"/>
      <c r="VT449" s="5"/>
      <c r="VU449" s="5"/>
      <c r="VV449" s="5"/>
      <c r="VW449" s="5"/>
      <c r="VX449" s="5"/>
      <c r="VY449" s="5"/>
      <c r="VZ449" s="5"/>
      <c r="WA449" s="5"/>
      <c r="WB449" s="5"/>
      <c r="WC449" s="5"/>
      <c r="WD449" s="5"/>
      <c r="WE449" s="5"/>
      <c r="WF449" s="5"/>
      <c r="WG449" s="5"/>
      <c r="WH449" s="5"/>
      <c r="WI449" s="5"/>
      <c r="WJ449" s="5"/>
      <c r="WK449" s="5"/>
      <c r="WL449" s="5"/>
      <c r="WM449" s="5"/>
      <c r="WN449" s="5"/>
      <c r="WO449" s="5"/>
      <c r="WP449" s="5"/>
      <c r="WQ449" s="5"/>
      <c r="WR449" s="5"/>
      <c r="WS449" s="5"/>
      <c r="WT449" s="5"/>
      <c r="WU449" s="5"/>
      <c r="WV449" s="5"/>
      <c r="WW449" s="5"/>
      <c r="WX449" s="5"/>
      <c r="WY449" s="5"/>
      <c r="WZ449" s="5"/>
      <c r="XA449" s="5"/>
      <c r="XB449" s="5"/>
      <c r="XC449" s="5"/>
      <c r="XD449" s="5"/>
      <c r="XE449" s="5"/>
      <c r="XF449" s="5"/>
      <c r="XG449" s="5"/>
      <c r="XH449" s="5"/>
      <c r="XI449" s="5"/>
      <c r="XJ449" s="5"/>
      <c r="XK449" s="5"/>
      <c r="XL449" s="5"/>
      <c r="XM449" s="5"/>
      <c r="XN449" s="5"/>
      <c r="XO449" s="5"/>
      <c r="XP449" s="5"/>
      <c r="XQ449" s="5"/>
      <c r="XR449" s="5"/>
      <c r="XS449" s="5"/>
      <c r="XT449" s="5"/>
      <c r="XU449" s="5"/>
      <c r="XV449" s="5"/>
      <c r="XW449" s="5"/>
    </row>
    <row r="450" spans="39:647" x14ac:dyDescent="0.45">
      <c r="AM450" s="5"/>
      <c r="AN450" s="5"/>
      <c r="AO450" s="5"/>
      <c r="AP450" s="5"/>
      <c r="AQ450" s="5"/>
      <c r="AR450" s="5"/>
      <c r="AS450" s="5"/>
      <c r="AT450" s="5"/>
      <c r="AU450" s="5"/>
      <c r="AV450" s="5"/>
      <c r="AW450" s="5"/>
      <c r="AX450" s="5"/>
      <c r="AY450" s="5"/>
      <c r="AZ450" s="5"/>
      <c r="BA450" s="5"/>
      <c r="BB450" s="5"/>
      <c r="BC450" s="5"/>
      <c r="BD450" s="5"/>
      <c r="BE450" s="5"/>
      <c r="BF450" s="5"/>
      <c r="BG450" s="5"/>
      <c r="BH450" s="5"/>
      <c r="BI450" s="5"/>
      <c r="BJ450" s="5"/>
      <c r="BK450" s="5"/>
      <c r="BL450" s="5"/>
      <c r="BM450" s="5"/>
      <c r="BN450" s="5"/>
      <c r="BO450" s="5"/>
      <c r="BP450" s="5"/>
      <c r="BQ450" s="5"/>
      <c r="BR450" s="5"/>
      <c r="BS450" s="5"/>
      <c r="BT450" s="5"/>
      <c r="BU450" s="5"/>
      <c r="BV450" s="5"/>
      <c r="BW450" s="5"/>
      <c r="BX450" s="5"/>
      <c r="BY450" s="5"/>
      <c r="BZ450" s="5"/>
      <c r="CA450" s="5"/>
      <c r="CB450" s="5"/>
      <c r="CC450" s="5"/>
      <c r="CD450" s="5"/>
      <c r="CE450" s="5"/>
      <c r="CF450" s="5"/>
      <c r="CG450" s="5"/>
      <c r="CH450" s="5"/>
      <c r="CI450" s="5"/>
      <c r="CJ450" s="5"/>
      <c r="CK450" s="5"/>
      <c r="CL450" s="5"/>
      <c r="CM450" s="5"/>
      <c r="CN450" s="5"/>
      <c r="CO450" s="5"/>
      <c r="CP450" s="5"/>
      <c r="CQ450" s="5"/>
      <c r="CR450" s="5"/>
      <c r="CS450" s="5"/>
      <c r="CT450" s="5"/>
      <c r="CU450" s="5"/>
      <c r="CV450" s="5"/>
      <c r="CW450" s="5"/>
      <c r="CX450" s="5"/>
      <c r="CY450" s="5"/>
      <c r="CZ450" s="5"/>
      <c r="DA450" s="5"/>
      <c r="DB450" s="5"/>
      <c r="DC450" s="5"/>
      <c r="DD450" s="5"/>
      <c r="DE450" s="5"/>
      <c r="DF450" s="5"/>
      <c r="DG450" s="5"/>
      <c r="DH450" s="5"/>
      <c r="DI450" s="5"/>
      <c r="DJ450" s="5"/>
      <c r="DK450" s="5"/>
      <c r="DL450" s="5"/>
      <c r="DM450" s="5"/>
      <c r="DN450" s="5"/>
      <c r="DO450" s="5"/>
      <c r="DP450" s="5"/>
      <c r="DQ450" s="5"/>
      <c r="DR450" s="5"/>
      <c r="DS450" s="5"/>
      <c r="DT450" s="5"/>
      <c r="DU450" s="5"/>
      <c r="DV450" s="5"/>
      <c r="DW450" s="5"/>
      <c r="DX450" s="5"/>
      <c r="DY450" s="5"/>
      <c r="DZ450" s="5"/>
      <c r="EA450" s="5"/>
      <c r="EB450" s="5"/>
      <c r="EC450" s="5"/>
      <c r="ED450" s="5"/>
      <c r="EE450" s="5"/>
      <c r="EF450" s="5"/>
      <c r="EG450" s="5"/>
      <c r="EH450" s="5"/>
      <c r="EI450" s="5"/>
      <c r="EJ450" s="5"/>
      <c r="EK450" s="5"/>
      <c r="EL450" s="5"/>
      <c r="EM450" s="5"/>
      <c r="EN450" s="5"/>
      <c r="EO450" s="5"/>
      <c r="EP450" s="5"/>
      <c r="EQ450" s="5"/>
      <c r="ER450" s="5"/>
      <c r="ES450" s="5"/>
      <c r="ET450" s="5"/>
      <c r="EU450" s="5"/>
      <c r="EV450" s="5"/>
      <c r="EW450" s="5"/>
      <c r="EX450" s="5"/>
      <c r="EY450" s="5"/>
      <c r="EZ450" s="5"/>
      <c r="FA450" s="5"/>
      <c r="FB450" s="5"/>
      <c r="FC450" s="5"/>
      <c r="FD450" s="5"/>
      <c r="FE450" s="5"/>
      <c r="FF450" s="5"/>
      <c r="FG450" s="5"/>
      <c r="FH450" s="5"/>
      <c r="FI450" s="5"/>
      <c r="FJ450" s="5"/>
      <c r="FK450" s="5"/>
      <c r="FL450" s="5"/>
      <c r="FM450" s="5"/>
      <c r="FN450" s="5"/>
      <c r="FO450" s="5"/>
      <c r="FP450" s="5"/>
      <c r="FQ450" s="5"/>
      <c r="FR450" s="5"/>
      <c r="FS450" s="5"/>
      <c r="FT450" s="5"/>
      <c r="FU450" s="5"/>
      <c r="FV450" s="5"/>
      <c r="FW450" s="5"/>
      <c r="FX450" s="5"/>
      <c r="FY450" s="5"/>
      <c r="FZ450" s="5"/>
      <c r="GA450" s="5"/>
      <c r="GB450" s="5"/>
      <c r="GC450" s="5"/>
      <c r="GD450" s="5"/>
      <c r="GE450" s="5"/>
      <c r="GF450" s="5"/>
      <c r="GG450" s="5"/>
      <c r="GH450" s="5"/>
      <c r="GI450" s="5"/>
      <c r="GJ450" s="5"/>
      <c r="GK450" s="5"/>
      <c r="GL450" s="5"/>
      <c r="GM450" s="5"/>
      <c r="GN450" s="5"/>
      <c r="GO450" s="5"/>
      <c r="GP450" s="5"/>
      <c r="GQ450" s="5"/>
      <c r="GR450" s="5"/>
      <c r="GS450" s="5"/>
      <c r="GT450" s="5"/>
      <c r="GU450" s="5"/>
      <c r="GV450" s="5"/>
      <c r="GW450" s="5"/>
      <c r="GX450" s="5"/>
      <c r="GY450" s="5"/>
      <c r="GZ450" s="5"/>
      <c r="HA450" s="5"/>
      <c r="HB450" s="5"/>
      <c r="HC450" s="5"/>
      <c r="HD450" s="5"/>
      <c r="HE450" s="5"/>
      <c r="HF450" s="5"/>
      <c r="HG450" s="5"/>
      <c r="HH450" s="5"/>
      <c r="HI450" s="5"/>
      <c r="HJ450" s="5"/>
      <c r="HK450" s="5"/>
      <c r="HL450" s="5"/>
      <c r="HM450" s="5"/>
      <c r="HN450" s="5"/>
      <c r="HO450" s="5"/>
      <c r="HP450" s="5"/>
      <c r="HQ450" s="5"/>
      <c r="HR450" s="5"/>
      <c r="HS450" s="5"/>
      <c r="HT450" s="5"/>
      <c r="HU450" s="5"/>
      <c r="HV450" s="5"/>
      <c r="HW450" s="5"/>
      <c r="HX450" s="5"/>
      <c r="HY450" s="5"/>
      <c r="HZ450" s="5"/>
      <c r="IA450" s="5"/>
      <c r="IB450" s="5"/>
      <c r="IC450" s="5"/>
      <c r="ID450" s="5"/>
      <c r="IE450" s="5"/>
      <c r="IF450" s="5"/>
      <c r="IG450" s="5"/>
      <c r="IH450" s="5"/>
      <c r="II450" s="5"/>
      <c r="IJ450" s="5"/>
      <c r="IK450" s="5"/>
      <c r="IL450" s="5"/>
      <c r="IM450" s="5"/>
      <c r="IN450" s="5"/>
      <c r="IO450" s="5"/>
      <c r="IP450" s="5"/>
      <c r="IQ450" s="5"/>
      <c r="IR450" s="5"/>
      <c r="IS450" s="5"/>
      <c r="IT450" s="5"/>
      <c r="IU450" s="5"/>
      <c r="IV450" s="5"/>
      <c r="IW450" s="5"/>
      <c r="IX450" s="5"/>
      <c r="IY450" s="5"/>
      <c r="IZ450" s="5"/>
      <c r="JA450" s="5"/>
      <c r="JB450" s="5"/>
      <c r="JC450" s="5"/>
      <c r="JD450" s="5"/>
      <c r="JE450" s="5"/>
      <c r="JF450" s="5"/>
      <c r="JG450" s="5"/>
      <c r="JH450" s="5"/>
      <c r="JI450" s="5"/>
      <c r="JJ450" s="5"/>
      <c r="JK450" s="5"/>
      <c r="JL450" s="5"/>
      <c r="JM450" s="5"/>
      <c r="JN450" s="5"/>
      <c r="JO450" s="5"/>
      <c r="JP450" s="5"/>
      <c r="JQ450" s="5"/>
      <c r="JR450" s="5"/>
      <c r="JS450" s="5"/>
      <c r="JT450" s="5"/>
      <c r="JU450" s="5"/>
      <c r="JV450" s="5"/>
      <c r="JW450" s="5"/>
      <c r="JX450" s="5"/>
      <c r="JY450" s="5"/>
      <c r="JZ450" s="5"/>
      <c r="KA450" s="5"/>
      <c r="KB450" s="5"/>
      <c r="KC450" s="5"/>
      <c r="KD450" s="5"/>
      <c r="KE450" s="5"/>
      <c r="KF450" s="5"/>
      <c r="KG450" s="5"/>
      <c r="KH450" s="5"/>
      <c r="KI450" s="5"/>
      <c r="KJ450" s="5"/>
      <c r="KK450" s="5"/>
      <c r="KL450" s="5"/>
      <c r="KM450" s="5"/>
      <c r="KN450" s="5"/>
      <c r="KO450" s="5"/>
      <c r="KP450" s="5"/>
      <c r="KQ450" s="5"/>
      <c r="KR450" s="5"/>
      <c r="KS450" s="5"/>
      <c r="KT450" s="5"/>
      <c r="KU450" s="5"/>
      <c r="KV450" s="5"/>
      <c r="KW450" s="5"/>
      <c r="KX450" s="5"/>
      <c r="KY450" s="5"/>
      <c r="KZ450" s="5"/>
      <c r="LA450" s="5"/>
      <c r="LB450" s="5"/>
      <c r="LC450" s="5"/>
      <c r="LD450" s="5"/>
      <c r="LE450" s="5"/>
      <c r="LF450" s="5"/>
      <c r="LG450" s="5"/>
      <c r="LH450" s="5"/>
      <c r="LI450" s="5"/>
      <c r="LJ450" s="5"/>
      <c r="LK450" s="5"/>
      <c r="LL450" s="5"/>
      <c r="LM450" s="5"/>
      <c r="LN450" s="5"/>
      <c r="LO450" s="5"/>
      <c r="LP450" s="5"/>
      <c r="LQ450" s="5"/>
      <c r="LR450" s="5"/>
      <c r="LS450" s="5"/>
      <c r="LT450" s="5"/>
      <c r="LU450" s="5"/>
      <c r="LV450" s="5"/>
      <c r="LW450" s="5"/>
      <c r="LX450" s="5"/>
      <c r="LY450" s="5"/>
      <c r="LZ450" s="5"/>
      <c r="MA450" s="5"/>
      <c r="MB450" s="5"/>
      <c r="MC450" s="5"/>
      <c r="MD450" s="5"/>
      <c r="ME450" s="5"/>
      <c r="MF450" s="5"/>
      <c r="MG450" s="5"/>
      <c r="MH450" s="5"/>
      <c r="MI450" s="5"/>
      <c r="MJ450" s="5"/>
      <c r="MK450" s="5"/>
      <c r="ML450" s="5"/>
      <c r="MM450" s="5"/>
      <c r="MN450" s="5"/>
      <c r="MO450" s="5"/>
      <c r="MP450" s="5"/>
      <c r="MQ450" s="5"/>
      <c r="MR450" s="5"/>
      <c r="MS450" s="5"/>
      <c r="MT450" s="5"/>
      <c r="MU450" s="5"/>
      <c r="MV450" s="5"/>
      <c r="MW450" s="5"/>
      <c r="MX450" s="5"/>
      <c r="MY450" s="5"/>
      <c r="MZ450" s="5"/>
      <c r="NA450" s="5"/>
      <c r="NB450" s="5"/>
      <c r="NC450" s="5"/>
      <c r="ND450" s="5"/>
      <c r="NE450" s="5"/>
      <c r="NF450" s="5"/>
      <c r="NG450" s="5"/>
      <c r="NH450" s="5"/>
      <c r="NI450" s="5"/>
      <c r="NJ450" s="5"/>
      <c r="NK450" s="5"/>
      <c r="NL450" s="5"/>
      <c r="NM450" s="5"/>
      <c r="NN450" s="5"/>
      <c r="NO450" s="5"/>
      <c r="NP450" s="5"/>
      <c r="NQ450" s="5"/>
      <c r="NR450" s="5"/>
      <c r="NS450" s="5"/>
      <c r="NT450" s="5"/>
      <c r="NU450" s="5"/>
      <c r="NV450" s="5"/>
      <c r="NW450" s="5"/>
      <c r="NX450" s="5"/>
      <c r="NY450" s="5"/>
      <c r="NZ450" s="5"/>
      <c r="OA450" s="5"/>
      <c r="OB450" s="5"/>
      <c r="OC450" s="5"/>
      <c r="OD450" s="5"/>
      <c r="OE450" s="5"/>
      <c r="OF450" s="5"/>
      <c r="OG450" s="5"/>
      <c r="OH450" s="5"/>
      <c r="OI450" s="5"/>
      <c r="OJ450" s="5"/>
      <c r="OK450" s="5"/>
      <c r="OL450" s="5"/>
      <c r="OM450" s="5"/>
      <c r="ON450" s="5"/>
      <c r="OO450" s="5"/>
      <c r="OP450" s="5"/>
      <c r="OQ450" s="5"/>
      <c r="OR450" s="5"/>
      <c r="OS450" s="5"/>
      <c r="OT450" s="5"/>
      <c r="OU450" s="5"/>
      <c r="OV450" s="5"/>
      <c r="OW450" s="5"/>
      <c r="OX450" s="5"/>
      <c r="OY450" s="5"/>
      <c r="OZ450" s="5"/>
      <c r="PA450" s="5"/>
      <c r="PB450" s="5"/>
      <c r="PC450" s="5"/>
      <c r="PD450" s="5"/>
      <c r="PE450" s="5"/>
      <c r="PF450" s="5"/>
      <c r="PG450" s="5"/>
      <c r="PH450" s="5"/>
      <c r="PI450" s="5"/>
      <c r="PJ450" s="5"/>
      <c r="PK450" s="5"/>
      <c r="PL450" s="5"/>
      <c r="PM450" s="5"/>
      <c r="PN450" s="5"/>
      <c r="PO450" s="5"/>
      <c r="PP450" s="5"/>
      <c r="PQ450" s="5"/>
      <c r="PR450" s="5"/>
      <c r="PS450" s="5"/>
      <c r="PT450" s="5"/>
      <c r="PU450" s="5"/>
      <c r="PV450" s="5"/>
      <c r="PW450" s="5"/>
      <c r="PX450" s="5"/>
      <c r="PY450" s="5"/>
      <c r="PZ450" s="5"/>
      <c r="QA450" s="5"/>
      <c r="QB450" s="5"/>
      <c r="QC450" s="5"/>
      <c r="QD450" s="5"/>
      <c r="QE450" s="5"/>
      <c r="QF450" s="5"/>
      <c r="QG450" s="5"/>
      <c r="QH450" s="5"/>
      <c r="QI450" s="5"/>
      <c r="QJ450" s="5"/>
      <c r="QK450" s="5"/>
      <c r="QL450" s="5"/>
      <c r="QM450" s="5"/>
      <c r="QN450" s="5"/>
      <c r="QO450" s="5"/>
      <c r="QP450" s="5"/>
      <c r="QQ450" s="5"/>
      <c r="QR450" s="5"/>
      <c r="QS450" s="5"/>
      <c r="QT450" s="5"/>
      <c r="QU450" s="5"/>
      <c r="QV450" s="5"/>
      <c r="QW450" s="5"/>
      <c r="QX450" s="5"/>
      <c r="QY450" s="5"/>
      <c r="QZ450" s="5"/>
      <c r="RA450" s="5"/>
      <c r="RB450" s="5"/>
      <c r="RC450" s="5"/>
      <c r="RD450" s="5"/>
      <c r="RE450" s="5"/>
      <c r="RF450" s="5"/>
      <c r="RG450" s="5"/>
      <c r="RH450" s="5"/>
      <c r="RI450" s="5"/>
      <c r="RJ450" s="5"/>
      <c r="RK450" s="5"/>
      <c r="RL450" s="5"/>
      <c r="RM450" s="5"/>
      <c r="RN450" s="5"/>
      <c r="RO450" s="5"/>
      <c r="RP450" s="5"/>
      <c r="RQ450" s="5"/>
      <c r="RR450" s="5"/>
      <c r="RS450" s="5"/>
      <c r="RT450" s="5"/>
      <c r="RU450" s="5"/>
      <c r="RV450" s="5"/>
      <c r="RW450" s="5"/>
      <c r="RX450" s="5"/>
      <c r="RY450" s="5"/>
      <c r="RZ450" s="5"/>
      <c r="SA450" s="5"/>
      <c r="SB450" s="5"/>
      <c r="SC450" s="5"/>
      <c r="SD450" s="5"/>
      <c r="SE450" s="5"/>
      <c r="SF450" s="5"/>
      <c r="SG450" s="5"/>
      <c r="SH450" s="5"/>
      <c r="SI450" s="5"/>
      <c r="SJ450" s="5"/>
      <c r="SK450" s="5"/>
      <c r="SL450" s="5"/>
      <c r="SM450" s="5"/>
      <c r="SN450" s="5"/>
      <c r="SO450" s="5"/>
      <c r="SP450" s="5"/>
      <c r="SQ450" s="5"/>
      <c r="SR450" s="5"/>
      <c r="SS450" s="5"/>
      <c r="ST450" s="5"/>
      <c r="SU450" s="5"/>
      <c r="SV450" s="5"/>
      <c r="SW450" s="5"/>
      <c r="SX450" s="5"/>
      <c r="SY450" s="5"/>
      <c r="SZ450" s="5"/>
      <c r="TA450" s="5"/>
      <c r="TB450" s="5"/>
      <c r="TC450" s="5"/>
      <c r="TD450" s="5"/>
      <c r="TE450" s="5"/>
      <c r="TF450" s="5"/>
      <c r="TG450" s="5"/>
      <c r="TH450" s="5"/>
      <c r="TI450" s="5"/>
      <c r="TJ450" s="5"/>
      <c r="TK450" s="5"/>
      <c r="TL450" s="5"/>
      <c r="TM450" s="5"/>
      <c r="TN450" s="5"/>
      <c r="TO450" s="5"/>
      <c r="TP450" s="5"/>
      <c r="TQ450" s="5"/>
      <c r="TR450" s="5"/>
      <c r="TS450" s="5"/>
      <c r="TT450" s="5"/>
      <c r="TU450" s="5"/>
      <c r="TV450" s="5"/>
      <c r="TW450" s="5"/>
      <c r="TX450" s="5"/>
      <c r="TY450" s="5"/>
      <c r="TZ450" s="5"/>
      <c r="UA450" s="5"/>
      <c r="UB450" s="5"/>
      <c r="UC450" s="5"/>
      <c r="UD450" s="5"/>
      <c r="UE450" s="5"/>
      <c r="UF450" s="5"/>
      <c r="UG450" s="5"/>
      <c r="UH450" s="5"/>
      <c r="UI450" s="5"/>
      <c r="UJ450" s="5"/>
      <c r="UK450" s="5"/>
      <c r="UL450" s="5"/>
      <c r="UM450" s="5"/>
      <c r="UN450" s="5"/>
      <c r="UO450" s="5"/>
      <c r="UP450" s="5"/>
      <c r="UQ450" s="5"/>
      <c r="UR450" s="5"/>
      <c r="US450" s="5"/>
      <c r="UT450" s="5"/>
      <c r="UU450" s="5"/>
      <c r="UV450" s="5"/>
      <c r="UW450" s="5"/>
      <c r="UX450" s="5"/>
      <c r="UY450" s="5"/>
      <c r="UZ450" s="5"/>
      <c r="VA450" s="5"/>
      <c r="VB450" s="5"/>
      <c r="VC450" s="5"/>
      <c r="VD450" s="5"/>
      <c r="VE450" s="5"/>
      <c r="VF450" s="5"/>
      <c r="VG450" s="5"/>
      <c r="VH450" s="5"/>
      <c r="VI450" s="5"/>
      <c r="VJ450" s="5"/>
      <c r="VK450" s="5"/>
      <c r="VL450" s="5"/>
      <c r="VM450" s="5"/>
      <c r="VN450" s="5"/>
      <c r="VO450" s="5"/>
      <c r="VP450" s="5"/>
      <c r="VQ450" s="5"/>
      <c r="VR450" s="5"/>
      <c r="VS450" s="5"/>
      <c r="VT450" s="5"/>
      <c r="VU450" s="5"/>
      <c r="VV450" s="5"/>
      <c r="VW450" s="5"/>
      <c r="VX450" s="5"/>
      <c r="VY450" s="5"/>
      <c r="VZ450" s="5"/>
      <c r="WA450" s="5"/>
      <c r="WB450" s="5"/>
      <c r="WC450" s="5"/>
      <c r="WD450" s="5"/>
      <c r="WE450" s="5"/>
      <c r="WF450" s="5"/>
      <c r="WG450" s="5"/>
      <c r="WH450" s="5"/>
      <c r="WI450" s="5"/>
      <c r="WJ450" s="5"/>
      <c r="WK450" s="5"/>
      <c r="WL450" s="5"/>
      <c r="WM450" s="5"/>
      <c r="WN450" s="5"/>
      <c r="WO450" s="5"/>
      <c r="WP450" s="5"/>
      <c r="WQ450" s="5"/>
      <c r="WR450" s="5"/>
      <c r="WS450" s="5"/>
      <c r="WT450" s="5"/>
      <c r="WU450" s="5"/>
      <c r="WV450" s="5"/>
      <c r="WW450" s="5"/>
      <c r="WX450" s="5"/>
      <c r="WY450" s="5"/>
      <c r="WZ450" s="5"/>
      <c r="XA450" s="5"/>
      <c r="XB450" s="5"/>
      <c r="XC450" s="5"/>
      <c r="XD450" s="5"/>
      <c r="XE450" s="5"/>
      <c r="XF450" s="5"/>
      <c r="XG450" s="5"/>
      <c r="XH450" s="5"/>
      <c r="XI450" s="5"/>
      <c r="XJ450" s="5"/>
      <c r="XK450" s="5"/>
      <c r="XL450" s="5"/>
      <c r="XM450" s="5"/>
      <c r="XN450" s="5"/>
      <c r="XO450" s="5"/>
      <c r="XP450" s="5"/>
      <c r="XQ450" s="5"/>
      <c r="XR450" s="5"/>
      <c r="XS450" s="5"/>
      <c r="XT450" s="5"/>
      <c r="XU450" s="5"/>
      <c r="XV450" s="5"/>
      <c r="XW450" s="5"/>
    </row>
    <row r="451" spans="39:647" x14ac:dyDescent="0.45">
      <c r="AM451" s="5"/>
      <c r="AN451" s="5"/>
      <c r="AO451" s="5"/>
      <c r="AP451" s="5"/>
      <c r="AQ451" s="5"/>
      <c r="AR451" s="5"/>
      <c r="AS451" s="5"/>
      <c r="AT451" s="5"/>
      <c r="AU451" s="5"/>
      <c r="AV451" s="5"/>
      <c r="AW451" s="5"/>
      <c r="AX451" s="5"/>
      <c r="AY451" s="5"/>
      <c r="AZ451" s="5"/>
      <c r="BA451" s="5"/>
      <c r="BB451" s="5"/>
      <c r="BC451" s="5"/>
      <c r="BD451" s="5"/>
      <c r="BE451" s="5"/>
      <c r="BF451" s="5"/>
      <c r="BG451" s="5"/>
      <c r="BH451" s="5"/>
      <c r="BI451" s="5"/>
      <c r="BJ451" s="5"/>
      <c r="BK451" s="5"/>
      <c r="BL451" s="5"/>
      <c r="BM451" s="5"/>
      <c r="BN451" s="5"/>
      <c r="BO451" s="5"/>
      <c r="BP451" s="5"/>
      <c r="BQ451" s="5"/>
      <c r="BR451" s="5"/>
      <c r="BS451" s="5"/>
      <c r="BT451" s="5"/>
      <c r="BU451" s="5"/>
      <c r="BV451" s="5"/>
      <c r="BW451" s="5"/>
      <c r="BX451" s="5"/>
      <c r="BY451" s="5"/>
      <c r="BZ451" s="5"/>
      <c r="CA451" s="5"/>
      <c r="CB451" s="5"/>
      <c r="CC451" s="5"/>
      <c r="CD451" s="5"/>
      <c r="CE451" s="5"/>
      <c r="CF451" s="5"/>
      <c r="CG451" s="5"/>
      <c r="CH451" s="5"/>
      <c r="CI451" s="5"/>
      <c r="CJ451" s="5"/>
      <c r="CK451" s="5"/>
      <c r="CL451" s="5"/>
      <c r="CM451" s="5"/>
      <c r="CN451" s="5"/>
      <c r="CO451" s="5"/>
      <c r="CP451" s="5"/>
      <c r="CQ451" s="5"/>
      <c r="CR451" s="5"/>
      <c r="CS451" s="5"/>
      <c r="CT451" s="5"/>
      <c r="CU451" s="5"/>
      <c r="CV451" s="5"/>
      <c r="CW451" s="5"/>
      <c r="CX451" s="5"/>
      <c r="CY451" s="5"/>
      <c r="CZ451" s="5"/>
      <c r="DA451" s="5"/>
      <c r="DB451" s="5"/>
      <c r="DC451" s="5"/>
      <c r="DD451" s="5"/>
      <c r="DE451" s="5"/>
      <c r="DF451" s="5"/>
      <c r="DG451" s="5"/>
      <c r="DH451" s="5"/>
      <c r="DI451" s="5"/>
      <c r="DJ451" s="5"/>
      <c r="DK451" s="5"/>
      <c r="DL451" s="5"/>
      <c r="DM451" s="5"/>
      <c r="DN451" s="5"/>
      <c r="DO451" s="5"/>
      <c r="DP451" s="5"/>
      <c r="DQ451" s="5"/>
      <c r="DR451" s="5"/>
      <c r="DS451" s="5"/>
      <c r="DT451" s="5"/>
      <c r="DU451" s="5"/>
      <c r="DV451" s="5"/>
      <c r="DW451" s="5"/>
      <c r="DX451" s="5"/>
      <c r="DY451" s="5"/>
      <c r="DZ451" s="5"/>
      <c r="EA451" s="5"/>
      <c r="EB451" s="5"/>
      <c r="EC451" s="5"/>
      <c r="ED451" s="5"/>
      <c r="EE451" s="5"/>
      <c r="EF451" s="5"/>
      <c r="EG451" s="5"/>
      <c r="EH451" s="5"/>
      <c r="EI451" s="5"/>
      <c r="EJ451" s="5"/>
      <c r="EK451" s="5"/>
      <c r="EL451" s="5"/>
      <c r="EM451" s="5"/>
      <c r="EN451" s="5"/>
      <c r="EO451" s="5"/>
      <c r="EP451" s="5"/>
      <c r="EQ451" s="5"/>
      <c r="ER451" s="5"/>
      <c r="ES451" s="5"/>
      <c r="ET451" s="5"/>
      <c r="EU451" s="5"/>
      <c r="EV451" s="5"/>
      <c r="EW451" s="5"/>
      <c r="EX451" s="5"/>
      <c r="EY451" s="5"/>
      <c r="EZ451" s="5"/>
      <c r="FA451" s="5"/>
      <c r="FB451" s="5"/>
      <c r="FC451" s="5"/>
      <c r="FD451" s="5"/>
      <c r="FE451" s="5"/>
      <c r="FF451" s="5"/>
      <c r="FG451" s="5"/>
      <c r="FH451" s="5"/>
      <c r="FI451" s="5"/>
      <c r="FJ451" s="5"/>
      <c r="FK451" s="5"/>
      <c r="FL451" s="5"/>
      <c r="FM451" s="5"/>
      <c r="FN451" s="5"/>
      <c r="FO451" s="5"/>
      <c r="FP451" s="5"/>
      <c r="FQ451" s="5"/>
      <c r="FR451" s="5"/>
      <c r="FS451" s="5"/>
      <c r="FT451" s="5"/>
      <c r="FU451" s="5"/>
      <c r="FV451" s="5"/>
      <c r="FW451" s="5"/>
      <c r="FX451" s="5"/>
      <c r="FY451" s="5"/>
      <c r="FZ451" s="5"/>
      <c r="GA451" s="5"/>
      <c r="GB451" s="5"/>
      <c r="GC451" s="5"/>
      <c r="GD451" s="5"/>
      <c r="GE451" s="5"/>
      <c r="GF451" s="5"/>
      <c r="GG451" s="5"/>
      <c r="GH451" s="5"/>
      <c r="GI451" s="5"/>
      <c r="GJ451" s="5"/>
      <c r="GK451" s="5"/>
      <c r="GL451" s="5"/>
      <c r="GM451" s="5"/>
      <c r="GN451" s="5"/>
      <c r="GO451" s="5"/>
      <c r="GP451" s="5"/>
      <c r="GQ451" s="5"/>
      <c r="GR451" s="5"/>
      <c r="GS451" s="5"/>
      <c r="GT451" s="5"/>
      <c r="GU451" s="5"/>
      <c r="GV451" s="5"/>
      <c r="GW451" s="5"/>
      <c r="GX451" s="5"/>
      <c r="GY451" s="5"/>
      <c r="GZ451" s="5"/>
      <c r="HA451" s="5"/>
      <c r="HB451" s="5"/>
      <c r="HC451" s="5"/>
      <c r="HD451" s="5"/>
      <c r="HE451" s="5"/>
      <c r="HF451" s="5"/>
      <c r="HG451" s="5"/>
      <c r="HH451" s="5"/>
      <c r="HI451" s="5"/>
      <c r="HJ451" s="5"/>
      <c r="HK451" s="5"/>
      <c r="HL451" s="5"/>
      <c r="HM451" s="5"/>
      <c r="HN451" s="5"/>
      <c r="HO451" s="5"/>
      <c r="HP451" s="5"/>
      <c r="HQ451" s="5"/>
      <c r="HR451" s="5"/>
      <c r="HS451" s="5"/>
      <c r="HT451" s="5"/>
      <c r="HU451" s="5"/>
      <c r="HV451" s="5"/>
      <c r="HW451" s="5"/>
      <c r="HX451" s="5"/>
      <c r="HY451" s="5"/>
      <c r="HZ451" s="5"/>
      <c r="IA451" s="5"/>
      <c r="IB451" s="5"/>
      <c r="IC451" s="5"/>
      <c r="ID451" s="5"/>
      <c r="IE451" s="5"/>
      <c r="IF451" s="5"/>
      <c r="IG451" s="5"/>
      <c r="IH451" s="5"/>
      <c r="II451" s="5"/>
      <c r="IJ451" s="5"/>
      <c r="IK451" s="5"/>
      <c r="IL451" s="5"/>
      <c r="IM451" s="5"/>
      <c r="IN451" s="5"/>
      <c r="IO451" s="5"/>
      <c r="IP451" s="5"/>
      <c r="IQ451" s="5"/>
      <c r="IR451" s="5"/>
      <c r="IS451" s="5"/>
      <c r="IT451" s="5"/>
      <c r="IU451" s="5"/>
      <c r="IV451" s="5"/>
      <c r="IW451" s="5"/>
      <c r="IX451" s="5"/>
      <c r="IY451" s="5"/>
      <c r="IZ451" s="5"/>
      <c r="JA451" s="5"/>
      <c r="JB451" s="5"/>
      <c r="JC451" s="5"/>
      <c r="JD451" s="5"/>
      <c r="JE451" s="5"/>
      <c r="JF451" s="5"/>
      <c r="JG451" s="5"/>
      <c r="JH451" s="5"/>
      <c r="JI451" s="5"/>
      <c r="JJ451" s="5"/>
      <c r="JK451" s="5"/>
      <c r="JL451" s="5"/>
      <c r="JM451" s="5"/>
      <c r="JN451" s="5"/>
      <c r="JO451" s="5"/>
      <c r="JP451" s="5"/>
      <c r="JQ451" s="5"/>
      <c r="JR451" s="5"/>
      <c r="JS451" s="5"/>
      <c r="JT451" s="5"/>
      <c r="JU451" s="5"/>
      <c r="JV451" s="5"/>
      <c r="JW451" s="5"/>
      <c r="JX451" s="5"/>
      <c r="JY451" s="5"/>
      <c r="JZ451" s="5"/>
      <c r="KA451" s="5"/>
      <c r="KB451" s="5"/>
      <c r="KC451" s="5"/>
      <c r="KD451" s="5"/>
      <c r="KE451" s="5"/>
      <c r="KF451" s="5"/>
      <c r="KG451" s="5"/>
      <c r="KH451" s="5"/>
      <c r="KI451" s="5"/>
      <c r="KJ451" s="5"/>
      <c r="KK451" s="5"/>
      <c r="KL451" s="5"/>
      <c r="KM451" s="5"/>
      <c r="KN451" s="5"/>
      <c r="KO451" s="5"/>
      <c r="KP451" s="5"/>
      <c r="KQ451" s="5"/>
      <c r="KR451" s="5"/>
      <c r="KS451" s="5"/>
      <c r="KT451" s="5"/>
      <c r="KU451" s="5"/>
      <c r="KV451" s="5"/>
      <c r="KW451" s="5"/>
      <c r="KX451" s="5"/>
      <c r="KY451" s="5"/>
      <c r="KZ451" s="5"/>
      <c r="LA451" s="5"/>
      <c r="LB451" s="5"/>
      <c r="LC451" s="5"/>
      <c r="LD451" s="5"/>
      <c r="LE451" s="5"/>
      <c r="LF451" s="5"/>
      <c r="LG451" s="5"/>
      <c r="LH451" s="5"/>
      <c r="LI451" s="5"/>
      <c r="LJ451" s="5"/>
      <c r="LK451" s="5"/>
      <c r="LL451" s="5"/>
      <c r="LM451" s="5"/>
      <c r="LN451" s="5"/>
      <c r="LO451" s="5"/>
      <c r="LP451" s="5"/>
      <c r="LQ451" s="5"/>
      <c r="LR451" s="5"/>
      <c r="LS451" s="5"/>
      <c r="LT451" s="5"/>
      <c r="LU451" s="5"/>
      <c r="LV451" s="5"/>
      <c r="LW451" s="5"/>
      <c r="LX451" s="5"/>
      <c r="LY451" s="5"/>
      <c r="LZ451" s="5"/>
      <c r="MA451" s="5"/>
      <c r="MB451" s="5"/>
      <c r="MC451" s="5"/>
      <c r="MD451" s="5"/>
      <c r="ME451" s="5"/>
      <c r="MF451" s="5"/>
      <c r="MG451" s="5"/>
      <c r="MH451" s="5"/>
      <c r="MI451" s="5"/>
      <c r="MJ451" s="5"/>
      <c r="MK451" s="5"/>
      <c r="ML451" s="5"/>
      <c r="MM451" s="5"/>
      <c r="MN451" s="5"/>
      <c r="MO451" s="5"/>
      <c r="MP451" s="5"/>
      <c r="MQ451" s="5"/>
      <c r="MR451" s="5"/>
      <c r="MS451" s="5"/>
      <c r="MT451" s="5"/>
      <c r="MU451" s="5"/>
      <c r="MV451" s="5"/>
      <c r="MW451" s="5"/>
      <c r="MX451" s="5"/>
      <c r="MY451" s="5"/>
      <c r="MZ451" s="5"/>
      <c r="NA451" s="5"/>
      <c r="NB451" s="5"/>
      <c r="NC451" s="5"/>
      <c r="ND451" s="5"/>
      <c r="NE451" s="5"/>
      <c r="NF451" s="5"/>
      <c r="NG451" s="5"/>
      <c r="NH451" s="5"/>
      <c r="NI451" s="5"/>
      <c r="NJ451" s="5"/>
      <c r="NK451" s="5"/>
      <c r="NL451" s="5"/>
      <c r="NM451" s="5"/>
      <c r="NN451" s="5"/>
      <c r="NO451" s="5"/>
      <c r="NP451" s="5"/>
      <c r="NQ451" s="5"/>
      <c r="NR451" s="5"/>
      <c r="NS451" s="5"/>
      <c r="NT451" s="5"/>
      <c r="NU451" s="5"/>
      <c r="NV451" s="5"/>
      <c r="NW451" s="5"/>
      <c r="NX451" s="5"/>
      <c r="NY451" s="5"/>
      <c r="NZ451" s="5"/>
      <c r="OA451" s="5"/>
      <c r="OB451" s="5"/>
      <c r="OC451" s="5"/>
      <c r="OD451" s="5"/>
      <c r="OE451" s="5"/>
      <c r="OF451" s="5"/>
      <c r="OG451" s="5"/>
      <c r="OH451" s="5"/>
      <c r="OI451" s="5"/>
      <c r="OJ451" s="5"/>
      <c r="OK451" s="5"/>
      <c r="OL451" s="5"/>
      <c r="OM451" s="5"/>
      <c r="ON451" s="5"/>
      <c r="OO451" s="5"/>
      <c r="OP451" s="5"/>
      <c r="OQ451" s="5"/>
      <c r="OR451" s="5"/>
      <c r="OS451" s="5"/>
      <c r="OT451" s="5"/>
      <c r="OU451" s="5"/>
      <c r="OV451" s="5"/>
      <c r="OW451" s="5"/>
      <c r="OX451" s="5"/>
      <c r="OY451" s="5"/>
      <c r="OZ451" s="5"/>
      <c r="PA451" s="5"/>
      <c r="PB451" s="5"/>
      <c r="PC451" s="5"/>
      <c r="PD451" s="5"/>
      <c r="PE451" s="5"/>
      <c r="PF451" s="5"/>
      <c r="PG451" s="5"/>
      <c r="PH451" s="5"/>
      <c r="PI451" s="5"/>
      <c r="PJ451" s="5"/>
      <c r="PK451" s="5"/>
      <c r="PL451" s="5"/>
      <c r="PM451" s="5"/>
      <c r="PN451" s="5"/>
      <c r="PO451" s="5"/>
      <c r="PP451" s="5"/>
      <c r="PQ451" s="5"/>
      <c r="PR451" s="5"/>
      <c r="PS451" s="5"/>
      <c r="PT451" s="5"/>
      <c r="PU451" s="5"/>
      <c r="PV451" s="5"/>
      <c r="PW451" s="5"/>
      <c r="PX451" s="5"/>
      <c r="PY451" s="5"/>
      <c r="PZ451" s="5"/>
      <c r="QA451" s="5"/>
      <c r="QB451" s="5"/>
      <c r="QC451" s="5"/>
      <c r="QD451" s="5"/>
      <c r="QE451" s="5"/>
      <c r="QF451" s="5"/>
      <c r="QG451" s="5"/>
      <c r="QH451" s="5"/>
      <c r="QI451" s="5"/>
      <c r="QJ451" s="5"/>
      <c r="QK451" s="5"/>
      <c r="QL451" s="5"/>
      <c r="QM451" s="5"/>
      <c r="QN451" s="5"/>
      <c r="QO451" s="5"/>
      <c r="QP451" s="5"/>
      <c r="QQ451" s="5"/>
      <c r="QR451" s="5"/>
      <c r="QS451" s="5"/>
      <c r="QT451" s="5"/>
      <c r="QU451" s="5"/>
      <c r="QV451" s="5"/>
      <c r="QW451" s="5"/>
      <c r="QX451" s="5"/>
      <c r="QY451" s="5"/>
      <c r="QZ451" s="5"/>
      <c r="RA451" s="5"/>
      <c r="RB451" s="5"/>
      <c r="RC451" s="5"/>
      <c r="RD451" s="5"/>
      <c r="RE451" s="5"/>
      <c r="RF451" s="5"/>
      <c r="RG451" s="5"/>
      <c r="RH451" s="5"/>
      <c r="RI451" s="5"/>
      <c r="RJ451" s="5"/>
      <c r="RK451" s="5"/>
      <c r="RL451" s="5"/>
      <c r="RM451" s="5"/>
      <c r="RN451" s="5"/>
      <c r="RO451" s="5"/>
      <c r="RP451" s="5"/>
      <c r="RQ451" s="5"/>
      <c r="RR451" s="5"/>
      <c r="RS451" s="5"/>
      <c r="RT451" s="5"/>
      <c r="RU451" s="5"/>
      <c r="RV451" s="5"/>
      <c r="RW451" s="5"/>
      <c r="RX451" s="5"/>
      <c r="RY451" s="5"/>
      <c r="RZ451" s="5"/>
      <c r="SA451" s="5"/>
      <c r="SB451" s="5"/>
      <c r="SC451" s="5"/>
      <c r="SD451" s="5"/>
      <c r="SE451" s="5"/>
      <c r="SF451" s="5"/>
      <c r="SG451" s="5"/>
      <c r="SH451" s="5"/>
      <c r="SI451" s="5"/>
      <c r="SJ451" s="5"/>
      <c r="SK451" s="5"/>
      <c r="SL451" s="5"/>
      <c r="SM451" s="5"/>
      <c r="SN451" s="5"/>
      <c r="SO451" s="5"/>
      <c r="SP451" s="5"/>
      <c r="SQ451" s="5"/>
      <c r="SR451" s="5"/>
      <c r="SS451" s="5"/>
      <c r="ST451" s="5"/>
      <c r="SU451" s="5"/>
      <c r="SV451" s="5"/>
      <c r="SW451" s="5"/>
      <c r="SX451" s="5"/>
      <c r="SY451" s="5"/>
      <c r="SZ451" s="5"/>
      <c r="TA451" s="5"/>
      <c r="TB451" s="5"/>
      <c r="TC451" s="5"/>
      <c r="TD451" s="5"/>
      <c r="TE451" s="5"/>
      <c r="TF451" s="5"/>
      <c r="TG451" s="5"/>
      <c r="TH451" s="5"/>
      <c r="TI451" s="5"/>
      <c r="TJ451" s="5"/>
      <c r="TK451" s="5"/>
      <c r="TL451" s="5"/>
      <c r="TM451" s="5"/>
      <c r="TN451" s="5"/>
      <c r="TO451" s="5"/>
      <c r="TP451" s="5"/>
      <c r="TQ451" s="5"/>
      <c r="TR451" s="5"/>
      <c r="TS451" s="5"/>
      <c r="TT451" s="5"/>
      <c r="TU451" s="5"/>
      <c r="TV451" s="5"/>
      <c r="TW451" s="5"/>
      <c r="TX451" s="5"/>
      <c r="TY451" s="5"/>
      <c r="TZ451" s="5"/>
      <c r="UA451" s="5"/>
      <c r="UB451" s="5"/>
      <c r="UC451" s="5"/>
      <c r="UD451" s="5"/>
      <c r="UE451" s="5"/>
      <c r="UF451" s="5"/>
      <c r="UG451" s="5"/>
      <c r="UH451" s="5"/>
      <c r="UI451" s="5"/>
      <c r="UJ451" s="5"/>
      <c r="UK451" s="5"/>
      <c r="UL451" s="5"/>
      <c r="UM451" s="5"/>
      <c r="UN451" s="5"/>
      <c r="UO451" s="5"/>
      <c r="UP451" s="5"/>
      <c r="UQ451" s="5"/>
      <c r="UR451" s="5"/>
      <c r="US451" s="5"/>
      <c r="UT451" s="5"/>
      <c r="UU451" s="5"/>
      <c r="UV451" s="5"/>
      <c r="UW451" s="5"/>
      <c r="UX451" s="5"/>
      <c r="UY451" s="5"/>
      <c r="UZ451" s="5"/>
      <c r="VA451" s="5"/>
      <c r="VB451" s="5"/>
      <c r="VC451" s="5"/>
      <c r="VD451" s="5"/>
      <c r="VE451" s="5"/>
      <c r="VF451" s="5"/>
      <c r="VG451" s="5"/>
      <c r="VH451" s="5"/>
      <c r="VI451" s="5"/>
      <c r="VJ451" s="5"/>
      <c r="VK451" s="5"/>
      <c r="VL451" s="5"/>
      <c r="VM451" s="5"/>
      <c r="VN451" s="5"/>
      <c r="VO451" s="5"/>
      <c r="VP451" s="5"/>
      <c r="VQ451" s="5"/>
      <c r="VR451" s="5"/>
      <c r="VS451" s="5"/>
      <c r="VT451" s="5"/>
      <c r="VU451" s="5"/>
      <c r="VV451" s="5"/>
      <c r="VW451" s="5"/>
      <c r="VX451" s="5"/>
      <c r="VY451" s="5"/>
      <c r="VZ451" s="5"/>
      <c r="WA451" s="5"/>
      <c r="WB451" s="5"/>
      <c r="WC451" s="5"/>
      <c r="WD451" s="5"/>
      <c r="WE451" s="5"/>
      <c r="WF451" s="5"/>
      <c r="WG451" s="5"/>
      <c r="WH451" s="5"/>
      <c r="WI451" s="5"/>
      <c r="WJ451" s="5"/>
      <c r="WK451" s="5"/>
      <c r="WL451" s="5"/>
      <c r="WM451" s="5"/>
      <c r="WN451" s="5"/>
      <c r="WO451" s="5"/>
      <c r="WP451" s="5"/>
      <c r="WQ451" s="5"/>
      <c r="WR451" s="5"/>
      <c r="WS451" s="5"/>
      <c r="WT451" s="5"/>
      <c r="WU451" s="5"/>
      <c r="WV451" s="5"/>
      <c r="WW451" s="5"/>
      <c r="WX451" s="5"/>
      <c r="WY451" s="5"/>
      <c r="WZ451" s="5"/>
      <c r="XA451" s="5"/>
      <c r="XB451" s="5"/>
      <c r="XC451" s="5"/>
      <c r="XD451" s="5"/>
      <c r="XE451" s="5"/>
      <c r="XF451" s="5"/>
      <c r="XG451" s="5"/>
      <c r="XH451" s="5"/>
      <c r="XI451" s="5"/>
      <c r="XJ451" s="5"/>
      <c r="XK451" s="5"/>
      <c r="XL451" s="5"/>
      <c r="XM451" s="5"/>
      <c r="XN451" s="5"/>
      <c r="XO451" s="5"/>
      <c r="XP451" s="5"/>
      <c r="XQ451" s="5"/>
      <c r="XR451" s="5"/>
      <c r="XS451" s="5"/>
      <c r="XT451" s="5"/>
      <c r="XU451" s="5"/>
      <c r="XV451" s="5"/>
      <c r="XW451" s="5"/>
    </row>
    <row r="452" spans="39:647" x14ac:dyDescent="0.45">
      <c r="AM452" s="5"/>
      <c r="AN452" s="5"/>
      <c r="AO452" s="5"/>
      <c r="AP452" s="5"/>
      <c r="AQ452" s="5"/>
      <c r="AR452" s="5"/>
      <c r="AS452" s="5"/>
      <c r="AT452" s="5"/>
      <c r="AU452" s="5"/>
      <c r="AV452" s="5"/>
      <c r="AW452" s="5"/>
      <c r="AX452" s="5"/>
      <c r="AY452" s="5"/>
      <c r="AZ452" s="5"/>
      <c r="BA452" s="5"/>
      <c r="BB452" s="5"/>
      <c r="BC452" s="5"/>
      <c r="BD452" s="5"/>
      <c r="BE452" s="5"/>
      <c r="BF452" s="5"/>
      <c r="BG452" s="5"/>
      <c r="BH452" s="5"/>
      <c r="BI452" s="5"/>
      <c r="BJ452" s="5"/>
      <c r="BK452" s="5"/>
      <c r="BL452" s="5"/>
      <c r="BM452" s="5"/>
      <c r="BN452" s="5"/>
      <c r="BO452" s="5"/>
      <c r="BP452" s="5"/>
      <c r="BQ452" s="5"/>
      <c r="BR452" s="5"/>
      <c r="BS452" s="5"/>
      <c r="BT452" s="5"/>
      <c r="BU452" s="5"/>
      <c r="BV452" s="5"/>
      <c r="BW452" s="5"/>
      <c r="BX452" s="5"/>
      <c r="BY452" s="5"/>
      <c r="BZ452" s="5"/>
      <c r="CA452" s="5"/>
      <c r="CB452" s="5"/>
      <c r="CC452" s="5"/>
      <c r="CD452" s="5"/>
      <c r="CE452" s="5"/>
      <c r="CF452" s="5"/>
      <c r="CG452" s="5"/>
      <c r="CH452" s="5"/>
      <c r="CI452" s="5"/>
      <c r="CJ452" s="5"/>
      <c r="CK452" s="5"/>
      <c r="CL452" s="5"/>
      <c r="CM452" s="5"/>
      <c r="CN452" s="5"/>
      <c r="CO452" s="5"/>
      <c r="CP452" s="5"/>
      <c r="CQ452" s="5"/>
      <c r="CR452" s="5"/>
      <c r="CS452" s="5"/>
      <c r="CT452" s="5"/>
      <c r="CU452" s="5"/>
      <c r="CV452" s="5"/>
      <c r="CW452" s="5"/>
      <c r="CX452" s="5"/>
      <c r="CY452" s="5"/>
      <c r="CZ452" s="5"/>
      <c r="DA452" s="5"/>
      <c r="DB452" s="5"/>
      <c r="DC452" s="5"/>
      <c r="DD452" s="5"/>
      <c r="DE452" s="5"/>
      <c r="DF452" s="5"/>
      <c r="DG452" s="5"/>
      <c r="DH452" s="5"/>
      <c r="DI452" s="5"/>
      <c r="DJ452" s="5"/>
      <c r="DK452" s="5"/>
      <c r="DL452" s="5"/>
      <c r="DM452" s="5"/>
      <c r="DN452" s="5"/>
      <c r="DO452" s="5"/>
      <c r="DP452" s="5"/>
      <c r="DQ452" s="5"/>
      <c r="DR452" s="5"/>
      <c r="DS452" s="5"/>
      <c r="DT452" s="5"/>
      <c r="DU452" s="5"/>
      <c r="DV452" s="5"/>
      <c r="DW452" s="5"/>
      <c r="DX452" s="5"/>
      <c r="DY452" s="5"/>
      <c r="DZ452" s="5"/>
      <c r="EA452" s="5"/>
      <c r="EB452" s="5"/>
      <c r="EC452" s="5"/>
      <c r="ED452" s="5"/>
      <c r="EE452" s="5"/>
      <c r="EF452" s="5"/>
      <c r="EG452" s="5"/>
      <c r="EH452" s="5"/>
      <c r="EI452" s="5"/>
      <c r="EJ452" s="5"/>
      <c r="EK452" s="5"/>
      <c r="EL452" s="5"/>
      <c r="EM452" s="5"/>
      <c r="EN452" s="5"/>
      <c r="EO452" s="5"/>
      <c r="EP452" s="5"/>
      <c r="EQ452" s="5"/>
      <c r="ER452" s="5"/>
      <c r="ES452" s="5"/>
      <c r="ET452" s="5"/>
      <c r="EU452" s="5"/>
      <c r="EV452" s="5"/>
      <c r="EW452" s="5"/>
      <c r="EX452" s="5"/>
      <c r="EY452" s="5"/>
      <c r="EZ452" s="5"/>
      <c r="FA452" s="5"/>
      <c r="FB452" s="5"/>
      <c r="FC452" s="5"/>
      <c r="FD452" s="5"/>
      <c r="FE452" s="5"/>
      <c r="FF452" s="5"/>
      <c r="FG452" s="5"/>
      <c r="FH452" s="5"/>
      <c r="FI452" s="5"/>
      <c r="FJ452" s="5"/>
      <c r="FK452" s="5"/>
      <c r="FL452" s="5"/>
      <c r="FM452" s="5"/>
      <c r="FN452" s="5"/>
      <c r="FO452" s="5"/>
      <c r="FP452" s="5"/>
      <c r="FQ452" s="5"/>
      <c r="FR452" s="5"/>
      <c r="FS452" s="5"/>
      <c r="FT452" s="5"/>
      <c r="FU452" s="5"/>
      <c r="FV452" s="5"/>
      <c r="FW452" s="5"/>
      <c r="FX452" s="5"/>
      <c r="FY452" s="5"/>
      <c r="FZ452" s="5"/>
      <c r="GA452" s="5"/>
      <c r="GB452" s="5"/>
      <c r="GC452" s="5"/>
      <c r="GD452" s="5"/>
      <c r="GE452" s="5"/>
      <c r="GF452" s="5"/>
      <c r="GG452" s="5"/>
      <c r="GH452" s="5"/>
      <c r="GI452" s="5"/>
      <c r="GJ452" s="5"/>
      <c r="GK452" s="5"/>
      <c r="GL452" s="5"/>
      <c r="GM452" s="5"/>
      <c r="GN452" s="5"/>
      <c r="GO452" s="5"/>
      <c r="GP452" s="5"/>
      <c r="GQ452" s="5"/>
      <c r="GR452" s="5"/>
      <c r="GS452" s="5"/>
      <c r="GT452" s="5"/>
      <c r="GU452" s="5"/>
      <c r="GV452" s="5"/>
      <c r="GW452" s="5"/>
      <c r="GX452" s="5"/>
      <c r="GY452" s="5"/>
      <c r="GZ452" s="5"/>
      <c r="HA452" s="5"/>
      <c r="HB452" s="5"/>
      <c r="HC452" s="5"/>
      <c r="HD452" s="5"/>
      <c r="HE452" s="5"/>
      <c r="HF452" s="5"/>
      <c r="HG452" s="5"/>
      <c r="HH452" s="5"/>
      <c r="HI452" s="5"/>
      <c r="HJ452" s="5"/>
      <c r="HK452" s="5"/>
      <c r="HL452" s="5"/>
      <c r="HM452" s="5"/>
      <c r="HN452" s="5"/>
      <c r="HO452" s="5"/>
      <c r="HP452" s="5"/>
      <c r="HQ452" s="5"/>
      <c r="HR452" s="5"/>
      <c r="HS452" s="5"/>
      <c r="HT452" s="5"/>
      <c r="HU452" s="5"/>
      <c r="HV452" s="5"/>
      <c r="HW452" s="5"/>
      <c r="HX452" s="5"/>
      <c r="HY452" s="5"/>
      <c r="HZ452" s="5"/>
      <c r="IA452" s="5"/>
      <c r="IB452" s="5"/>
      <c r="IC452" s="5"/>
      <c r="ID452" s="5"/>
      <c r="IE452" s="5"/>
      <c r="IF452" s="5"/>
      <c r="IG452" s="5"/>
      <c r="IH452" s="5"/>
      <c r="II452" s="5"/>
      <c r="IJ452" s="5"/>
      <c r="IK452" s="5"/>
      <c r="IL452" s="5"/>
      <c r="IM452" s="5"/>
      <c r="IN452" s="5"/>
      <c r="IO452" s="5"/>
      <c r="IP452" s="5"/>
      <c r="IQ452" s="5"/>
      <c r="IR452" s="5"/>
      <c r="IS452" s="5"/>
      <c r="IT452" s="5"/>
      <c r="IU452" s="5"/>
      <c r="IV452" s="5"/>
      <c r="IW452" s="5"/>
      <c r="IX452" s="5"/>
      <c r="IY452" s="5"/>
      <c r="IZ452" s="5"/>
      <c r="JA452" s="5"/>
      <c r="JB452" s="5"/>
      <c r="JC452" s="5"/>
      <c r="JD452" s="5"/>
      <c r="JE452" s="5"/>
      <c r="JF452" s="5"/>
      <c r="JG452" s="5"/>
      <c r="JH452" s="5"/>
      <c r="JI452" s="5"/>
      <c r="JJ452" s="5"/>
      <c r="JK452" s="5"/>
      <c r="JL452" s="5"/>
      <c r="JM452" s="5"/>
      <c r="JN452" s="5"/>
      <c r="JO452" s="5"/>
      <c r="JP452" s="5"/>
      <c r="JQ452" s="5"/>
      <c r="JR452" s="5"/>
      <c r="JS452" s="5"/>
      <c r="JT452" s="5"/>
      <c r="JU452" s="5"/>
      <c r="JV452" s="5"/>
      <c r="JW452" s="5"/>
      <c r="JX452" s="5"/>
      <c r="JY452" s="5"/>
      <c r="JZ452" s="5"/>
      <c r="KA452" s="5"/>
      <c r="KB452" s="5"/>
      <c r="KC452" s="5"/>
      <c r="KD452" s="5"/>
      <c r="KE452" s="5"/>
      <c r="KF452" s="5"/>
      <c r="KG452" s="5"/>
      <c r="KH452" s="5"/>
      <c r="KI452" s="5"/>
      <c r="KJ452" s="5"/>
      <c r="KK452" s="5"/>
      <c r="KL452" s="5"/>
      <c r="KM452" s="5"/>
      <c r="KN452" s="5"/>
      <c r="KO452" s="5"/>
      <c r="KP452" s="5"/>
      <c r="KQ452" s="5"/>
      <c r="KR452" s="5"/>
      <c r="KS452" s="5"/>
      <c r="KT452" s="5"/>
      <c r="KU452" s="5"/>
      <c r="KV452" s="5"/>
      <c r="KW452" s="5"/>
      <c r="KX452" s="5"/>
      <c r="KY452" s="5"/>
      <c r="KZ452" s="5"/>
      <c r="LA452" s="5"/>
      <c r="LB452" s="5"/>
      <c r="LC452" s="5"/>
      <c r="LD452" s="5"/>
      <c r="LE452" s="5"/>
      <c r="LF452" s="5"/>
      <c r="LG452" s="5"/>
      <c r="LH452" s="5"/>
      <c r="LI452" s="5"/>
      <c r="LJ452" s="5"/>
      <c r="LK452" s="5"/>
      <c r="LL452" s="5"/>
      <c r="LM452" s="5"/>
      <c r="LN452" s="5"/>
      <c r="LO452" s="5"/>
      <c r="LP452" s="5"/>
      <c r="LQ452" s="5"/>
      <c r="LR452" s="5"/>
      <c r="LS452" s="5"/>
      <c r="LT452" s="5"/>
      <c r="LU452" s="5"/>
      <c r="LV452" s="5"/>
      <c r="LW452" s="5"/>
      <c r="LX452" s="5"/>
      <c r="LY452" s="5"/>
      <c r="LZ452" s="5"/>
      <c r="MA452" s="5"/>
      <c r="MB452" s="5"/>
      <c r="MC452" s="5"/>
      <c r="MD452" s="5"/>
      <c r="ME452" s="5"/>
      <c r="MF452" s="5"/>
      <c r="MG452" s="5"/>
      <c r="MH452" s="5"/>
      <c r="MI452" s="5"/>
      <c r="MJ452" s="5"/>
      <c r="MK452" s="5"/>
      <c r="ML452" s="5"/>
      <c r="MM452" s="5"/>
      <c r="MN452" s="5"/>
      <c r="MO452" s="5"/>
      <c r="MP452" s="5"/>
      <c r="MQ452" s="5"/>
      <c r="MR452" s="5"/>
      <c r="MS452" s="5"/>
      <c r="MT452" s="5"/>
      <c r="MU452" s="5"/>
      <c r="MV452" s="5"/>
      <c r="MW452" s="5"/>
      <c r="MX452" s="5"/>
      <c r="MY452" s="5"/>
      <c r="MZ452" s="5"/>
      <c r="NA452" s="5"/>
      <c r="NB452" s="5"/>
      <c r="NC452" s="5"/>
      <c r="ND452" s="5"/>
      <c r="NE452" s="5"/>
      <c r="NF452" s="5"/>
      <c r="NG452" s="5"/>
      <c r="NH452" s="5"/>
      <c r="NI452" s="5"/>
      <c r="NJ452" s="5"/>
      <c r="NK452" s="5"/>
      <c r="NL452" s="5"/>
      <c r="NM452" s="5"/>
      <c r="NN452" s="5"/>
      <c r="NO452" s="5"/>
      <c r="NP452" s="5"/>
      <c r="NQ452" s="5"/>
      <c r="NR452" s="5"/>
      <c r="NS452" s="5"/>
      <c r="NT452" s="5"/>
      <c r="NU452" s="5"/>
      <c r="NV452" s="5"/>
      <c r="NW452" s="5"/>
      <c r="NX452" s="5"/>
      <c r="NY452" s="5"/>
      <c r="NZ452" s="5"/>
      <c r="OA452" s="5"/>
      <c r="OB452" s="5"/>
      <c r="OC452" s="5"/>
      <c r="OD452" s="5"/>
      <c r="OE452" s="5"/>
      <c r="OF452" s="5"/>
      <c r="OG452" s="5"/>
      <c r="OH452" s="5"/>
      <c r="OI452" s="5"/>
      <c r="OJ452" s="5"/>
      <c r="OK452" s="5"/>
      <c r="OL452" s="5"/>
      <c r="OM452" s="5"/>
      <c r="ON452" s="5"/>
      <c r="OO452" s="5"/>
      <c r="OP452" s="5"/>
      <c r="OQ452" s="5"/>
      <c r="OR452" s="5"/>
      <c r="OS452" s="5"/>
      <c r="OT452" s="5"/>
      <c r="OU452" s="5"/>
      <c r="OV452" s="5"/>
      <c r="OW452" s="5"/>
      <c r="OX452" s="5"/>
      <c r="OY452" s="5"/>
      <c r="OZ452" s="5"/>
      <c r="PA452" s="5"/>
      <c r="PB452" s="5"/>
      <c r="PC452" s="5"/>
      <c r="PD452" s="5"/>
      <c r="PE452" s="5"/>
      <c r="PF452" s="5"/>
      <c r="PG452" s="5"/>
      <c r="PH452" s="5"/>
      <c r="PI452" s="5"/>
      <c r="PJ452" s="5"/>
      <c r="PK452" s="5"/>
      <c r="PL452" s="5"/>
      <c r="PM452" s="5"/>
      <c r="PN452" s="5"/>
      <c r="PO452" s="5"/>
      <c r="PP452" s="5"/>
      <c r="PQ452" s="5"/>
      <c r="PR452" s="5"/>
      <c r="PS452" s="5"/>
      <c r="PT452" s="5"/>
      <c r="PU452" s="5"/>
      <c r="PV452" s="5"/>
      <c r="PW452" s="5"/>
      <c r="PX452" s="5"/>
      <c r="PY452" s="5"/>
      <c r="PZ452" s="5"/>
      <c r="QA452" s="5"/>
      <c r="QB452" s="5"/>
      <c r="QC452" s="5"/>
      <c r="QD452" s="5"/>
      <c r="QE452" s="5"/>
      <c r="QF452" s="5"/>
      <c r="QG452" s="5"/>
      <c r="QH452" s="5"/>
      <c r="QI452" s="5"/>
      <c r="QJ452" s="5"/>
      <c r="QK452" s="5"/>
      <c r="QL452" s="5"/>
      <c r="QM452" s="5"/>
      <c r="QN452" s="5"/>
      <c r="QO452" s="5"/>
      <c r="QP452" s="5"/>
      <c r="QQ452" s="5"/>
      <c r="QR452" s="5"/>
      <c r="QS452" s="5"/>
      <c r="QT452" s="5"/>
      <c r="QU452" s="5"/>
      <c r="QV452" s="5"/>
      <c r="QW452" s="5"/>
      <c r="QX452" s="5"/>
      <c r="QY452" s="5"/>
      <c r="QZ452" s="5"/>
      <c r="RA452" s="5"/>
      <c r="RB452" s="5"/>
      <c r="RC452" s="5"/>
      <c r="RD452" s="5"/>
      <c r="RE452" s="5"/>
      <c r="RF452" s="5"/>
      <c r="RG452" s="5"/>
      <c r="RH452" s="5"/>
      <c r="RI452" s="5"/>
      <c r="RJ452" s="5"/>
      <c r="RK452" s="5"/>
      <c r="RL452" s="5"/>
      <c r="RM452" s="5"/>
      <c r="RN452" s="5"/>
      <c r="RO452" s="5"/>
      <c r="RP452" s="5"/>
      <c r="RQ452" s="5"/>
      <c r="RR452" s="5"/>
      <c r="RS452" s="5"/>
      <c r="RT452" s="5"/>
      <c r="RU452" s="5"/>
      <c r="RV452" s="5"/>
      <c r="RW452" s="5"/>
      <c r="RX452" s="5"/>
      <c r="RY452" s="5"/>
      <c r="RZ452" s="5"/>
      <c r="SA452" s="5"/>
      <c r="SB452" s="5"/>
      <c r="SC452" s="5"/>
      <c r="SD452" s="5"/>
      <c r="SE452" s="5"/>
      <c r="SF452" s="5"/>
      <c r="SG452" s="5"/>
      <c r="SH452" s="5"/>
      <c r="SI452" s="5"/>
      <c r="SJ452" s="5"/>
      <c r="SK452" s="5"/>
      <c r="SL452" s="5"/>
      <c r="SM452" s="5"/>
      <c r="SN452" s="5"/>
      <c r="SO452" s="5"/>
      <c r="SP452" s="5"/>
      <c r="SQ452" s="5"/>
      <c r="SR452" s="5"/>
      <c r="SS452" s="5"/>
      <c r="ST452" s="5"/>
      <c r="SU452" s="5"/>
      <c r="SV452" s="5"/>
      <c r="SW452" s="5"/>
      <c r="SX452" s="5"/>
      <c r="SY452" s="5"/>
      <c r="SZ452" s="5"/>
      <c r="TA452" s="5"/>
      <c r="TB452" s="5"/>
      <c r="TC452" s="5"/>
      <c r="TD452" s="5"/>
      <c r="TE452" s="5"/>
      <c r="TF452" s="5"/>
      <c r="TG452" s="5"/>
      <c r="TH452" s="5"/>
      <c r="TI452" s="5"/>
      <c r="TJ452" s="5"/>
      <c r="TK452" s="5"/>
      <c r="TL452" s="5"/>
      <c r="TM452" s="5"/>
      <c r="TN452" s="5"/>
      <c r="TO452" s="5"/>
      <c r="TP452" s="5"/>
      <c r="TQ452" s="5"/>
      <c r="TR452" s="5"/>
      <c r="TS452" s="5"/>
      <c r="TT452" s="5"/>
      <c r="TU452" s="5"/>
      <c r="TV452" s="5"/>
      <c r="TW452" s="5"/>
      <c r="TX452" s="5"/>
      <c r="TY452" s="5"/>
      <c r="TZ452" s="5"/>
      <c r="UA452" s="5"/>
      <c r="UB452" s="5"/>
      <c r="UC452" s="5"/>
      <c r="UD452" s="5"/>
      <c r="UE452" s="5"/>
      <c r="UF452" s="5"/>
      <c r="UG452" s="5"/>
      <c r="UH452" s="5"/>
      <c r="UI452" s="5"/>
      <c r="UJ452" s="5"/>
      <c r="UK452" s="5"/>
      <c r="UL452" s="5"/>
      <c r="UM452" s="5"/>
      <c r="UN452" s="5"/>
      <c r="UO452" s="5"/>
      <c r="UP452" s="5"/>
      <c r="UQ452" s="5"/>
      <c r="UR452" s="5"/>
      <c r="US452" s="5"/>
      <c r="UT452" s="5"/>
      <c r="UU452" s="5"/>
      <c r="UV452" s="5"/>
      <c r="UW452" s="5"/>
      <c r="UX452" s="5"/>
      <c r="UY452" s="5"/>
      <c r="UZ452" s="5"/>
      <c r="VA452" s="5"/>
      <c r="VB452" s="5"/>
      <c r="VC452" s="5"/>
      <c r="VD452" s="5"/>
      <c r="VE452" s="5"/>
      <c r="VF452" s="5"/>
      <c r="VG452" s="5"/>
      <c r="VH452" s="5"/>
      <c r="VI452" s="5"/>
      <c r="VJ452" s="5"/>
      <c r="VK452" s="5"/>
      <c r="VL452" s="5"/>
      <c r="VM452" s="5"/>
      <c r="VN452" s="5"/>
      <c r="VO452" s="5"/>
      <c r="VP452" s="5"/>
      <c r="VQ452" s="5"/>
      <c r="VR452" s="5"/>
      <c r="VS452" s="5"/>
      <c r="VT452" s="5"/>
      <c r="VU452" s="5"/>
      <c r="VV452" s="5"/>
      <c r="VW452" s="5"/>
      <c r="VX452" s="5"/>
      <c r="VY452" s="5"/>
      <c r="VZ452" s="5"/>
      <c r="WA452" s="5"/>
      <c r="WB452" s="5"/>
      <c r="WC452" s="5"/>
      <c r="WD452" s="5"/>
      <c r="WE452" s="5"/>
      <c r="WF452" s="5"/>
      <c r="WG452" s="5"/>
      <c r="WH452" s="5"/>
      <c r="WI452" s="5"/>
      <c r="WJ452" s="5"/>
      <c r="WK452" s="5"/>
      <c r="WL452" s="5"/>
      <c r="WM452" s="5"/>
      <c r="WN452" s="5"/>
      <c r="WO452" s="5"/>
      <c r="WP452" s="5"/>
      <c r="WQ452" s="5"/>
      <c r="WR452" s="5"/>
      <c r="WS452" s="5"/>
      <c r="WT452" s="5"/>
      <c r="WU452" s="5"/>
      <c r="WV452" s="5"/>
      <c r="WW452" s="5"/>
      <c r="WX452" s="5"/>
      <c r="WY452" s="5"/>
      <c r="WZ452" s="5"/>
      <c r="XA452" s="5"/>
      <c r="XB452" s="5"/>
      <c r="XC452" s="5"/>
      <c r="XD452" s="5"/>
      <c r="XE452" s="5"/>
      <c r="XF452" s="5"/>
      <c r="XG452" s="5"/>
      <c r="XH452" s="5"/>
      <c r="XI452" s="5"/>
      <c r="XJ452" s="5"/>
      <c r="XK452" s="5"/>
      <c r="XL452" s="5"/>
      <c r="XM452" s="5"/>
      <c r="XN452" s="5"/>
      <c r="XO452" s="5"/>
      <c r="XP452" s="5"/>
      <c r="XQ452" s="5"/>
      <c r="XR452" s="5"/>
      <c r="XS452" s="5"/>
      <c r="XT452" s="5"/>
      <c r="XU452" s="5"/>
      <c r="XV452" s="5"/>
      <c r="XW452" s="5"/>
    </row>
    <row r="453" spans="39:647" x14ac:dyDescent="0.45">
      <c r="AM453" s="5"/>
      <c r="AN453" s="5"/>
      <c r="AO453" s="5"/>
      <c r="AP453" s="5"/>
      <c r="AQ453" s="5"/>
      <c r="AR453" s="5"/>
      <c r="AS453" s="5"/>
      <c r="AT453" s="5"/>
      <c r="AU453" s="5"/>
      <c r="AV453" s="5"/>
      <c r="AW453" s="5"/>
      <c r="AX453" s="5"/>
      <c r="AY453" s="5"/>
      <c r="AZ453" s="5"/>
      <c r="BA453" s="5"/>
      <c r="BB453" s="5"/>
      <c r="BC453" s="5"/>
      <c r="BD453" s="5"/>
      <c r="BE453" s="5"/>
      <c r="BF453" s="5"/>
      <c r="BG453" s="5"/>
      <c r="BH453" s="5"/>
      <c r="BI453" s="5"/>
      <c r="BJ453" s="5"/>
      <c r="BK453" s="5"/>
      <c r="BL453" s="5"/>
      <c r="BM453" s="5"/>
      <c r="BN453" s="5"/>
      <c r="BO453" s="5"/>
      <c r="BP453" s="5"/>
      <c r="BQ453" s="5"/>
      <c r="BR453" s="5"/>
      <c r="BS453" s="5"/>
      <c r="BT453" s="5"/>
      <c r="BU453" s="5"/>
      <c r="BV453" s="5"/>
      <c r="BW453" s="5"/>
      <c r="BX453" s="5"/>
      <c r="BY453" s="5"/>
      <c r="BZ453" s="5"/>
      <c r="CA453" s="5"/>
      <c r="CB453" s="5"/>
      <c r="CC453" s="5"/>
      <c r="CD453" s="5"/>
      <c r="CE453" s="5"/>
      <c r="CF453" s="5"/>
      <c r="CG453" s="5"/>
      <c r="CH453" s="5"/>
      <c r="CI453" s="5"/>
      <c r="CJ453" s="5"/>
      <c r="CK453" s="5"/>
      <c r="CL453" s="5"/>
      <c r="CM453" s="5"/>
      <c r="CN453" s="5"/>
      <c r="CO453" s="5"/>
      <c r="CP453" s="5"/>
      <c r="CQ453" s="5"/>
      <c r="CR453" s="5"/>
      <c r="CS453" s="5"/>
      <c r="CT453" s="5"/>
      <c r="CU453" s="5"/>
      <c r="CV453" s="5"/>
      <c r="CW453" s="5"/>
      <c r="CX453" s="5"/>
      <c r="CY453" s="5"/>
      <c r="CZ453" s="5"/>
      <c r="DA453" s="5"/>
      <c r="DB453" s="5"/>
      <c r="DC453" s="5"/>
      <c r="DD453" s="5"/>
      <c r="DE453" s="5"/>
      <c r="DF453" s="5"/>
      <c r="DG453" s="5"/>
      <c r="DH453" s="5"/>
      <c r="DI453" s="5"/>
      <c r="DJ453" s="5"/>
      <c r="DK453" s="5"/>
      <c r="DL453" s="5"/>
      <c r="DM453" s="5"/>
      <c r="DN453" s="5"/>
      <c r="DO453" s="5"/>
      <c r="DP453" s="5"/>
      <c r="DQ453" s="5"/>
      <c r="DR453" s="5"/>
      <c r="DS453" s="5"/>
      <c r="DT453" s="5"/>
      <c r="DU453" s="5"/>
      <c r="DV453" s="5"/>
      <c r="DW453" s="5"/>
      <c r="DX453" s="5"/>
      <c r="DY453" s="5"/>
      <c r="DZ453" s="5"/>
      <c r="EA453" s="5"/>
      <c r="EB453" s="5"/>
      <c r="EC453" s="5"/>
      <c r="ED453" s="5"/>
      <c r="EE453" s="5"/>
      <c r="EF453" s="5"/>
      <c r="EG453" s="5"/>
      <c r="EH453" s="5"/>
      <c r="EI453" s="5"/>
      <c r="EJ453" s="5"/>
      <c r="EK453" s="5"/>
      <c r="EL453" s="5"/>
      <c r="EM453" s="5"/>
      <c r="EN453" s="5"/>
      <c r="EO453" s="5"/>
      <c r="EP453" s="5"/>
      <c r="EQ453" s="5"/>
      <c r="ER453" s="5"/>
      <c r="ES453" s="5"/>
      <c r="ET453" s="5"/>
      <c r="EU453" s="5"/>
      <c r="EV453" s="5"/>
      <c r="EW453" s="5"/>
      <c r="EX453" s="5"/>
      <c r="EY453" s="5"/>
      <c r="EZ453" s="5"/>
      <c r="FA453" s="5"/>
      <c r="FB453" s="5"/>
      <c r="FC453" s="5"/>
      <c r="FD453" s="5"/>
      <c r="FE453" s="5"/>
      <c r="FF453" s="5"/>
      <c r="FG453" s="5"/>
      <c r="FH453" s="5"/>
      <c r="FI453" s="5"/>
      <c r="FJ453" s="5"/>
      <c r="FK453" s="5"/>
      <c r="FL453" s="5"/>
      <c r="FM453" s="5"/>
      <c r="FN453" s="5"/>
      <c r="FO453" s="5"/>
      <c r="FP453" s="5"/>
      <c r="FQ453" s="5"/>
      <c r="FR453" s="5"/>
      <c r="FS453" s="5"/>
      <c r="FT453" s="5"/>
      <c r="FU453" s="5"/>
      <c r="FV453" s="5"/>
      <c r="FW453" s="5"/>
      <c r="FX453" s="5"/>
      <c r="FY453" s="5"/>
      <c r="FZ453" s="5"/>
      <c r="GA453" s="5"/>
      <c r="GB453" s="5"/>
      <c r="GC453" s="5"/>
      <c r="GD453" s="5"/>
      <c r="GE453" s="5"/>
      <c r="GF453" s="5"/>
      <c r="GG453" s="5"/>
      <c r="GH453" s="5"/>
      <c r="GI453" s="5"/>
      <c r="GJ453" s="5"/>
      <c r="GK453" s="5"/>
      <c r="GL453" s="5"/>
      <c r="GM453" s="5"/>
      <c r="GN453" s="5"/>
      <c r="GO453" s="5"/>
      <c r="GP453" s="5"/>
      <c r="GQ453" s="5"/>
      <c r="GR453" s="5"/>
      <c r="GS453" s="5"/>
      <c r="GT453" s="5"/>
      <c r="GU453" s="5"/>
      <c r="GV453" s="5"/>
      <c r="GW453" s="5"/>
      <c r="GX453" s="5"/>
      <c r="GY453" s="5"/>
      <c r="GZ453" s="5"/>
      <c r="HA453" s="5"/>
      <c r="HB453" s="5"/>
      <c r="HC453" s="5"/>
      <c r="HD453" s="5"/>
      <c r="HE453" s="5"/>
      <c r="HF453" s="5"/>
      <c r="HG453" s="5"/>
      <c r="HH453" s="5"/>
      <c r="HI453" s="5"/>
      <c r="HJ453" s="5"/>
      <c r="HK453" s="5"/>
      <c r="HL453" s="5"/>
      <c r="HM453" s="5"/>
      <c r="HN453" s="5"/>
      <c r="HO453" s="5"/>
      <c r="HP453" s="5"/>
      <c r="HQ453" s="5"/>
      <c r="HR453" s="5"/>
      <c r="HS453" s="5"/>
      <c r="HT453" s="5"/>
      <c r="HU453" s="5"/>
      <c r="HV453" s="5"/>
      <c r="HW453" s="5"/>
      <c r="HX453" s="5"/>
      <c r="HY453" s="5"/>
      <c r="HZ453" s="5"/>
      <c r="IA453" s="5"/>
      <c r="IB453" s="5"/>
      <c r="IC453" s="5"/>
      <c r="ID453" s="5"/>
      <c r="IE453" s="5"/>
      <c r="IF453" s="5"/>
      <c r="IG453" s="5"/>
      <c r="IH453" s="5"/>
      <c r="II453" s="5"/>
      <c r="IJ453" s="5"/>
      <c r="IK453" s="5"/>
      <c r="IL453" s="5"/>
      <c r="IM453" s="5"/>
      <c r="IN453" s="5"/>
      <c r="IO453" s="5"/>
      <c r="IP453" s="5"/>
      <c r="IQ453" s="5"/>
      <c r="IR453" s="5"/>
      <c r="IS453" s="5"/>
      <c r="IT453" s="5"/>
      <c r="IU453" s="5"/>
      <c r="IV453" s="5"/>
      <c r="IW453" s="5"/>
      <c r="IX453" s="5"/>
      <c r="IY453" s="5"/>
      <c r="IZ453" s="5"/>
      <c r="JA453" s="5"/>
      <c r="JB453" s="5"/>
      <c r="JC453" s="5"/>
      <c r="JD453" s="5"/>
      <c r="JE453" s="5"/>
      <c r="JF453" s="5"/>
      <c r="JG453" s="5"/>
      <c r="JH453" s="5"/>
      <c r="JI453" s="5"/>
      <c r="JJ453" s="5"/>
      <c r="JK453" s="5"/>
      <c r="JL453" s="5"/>
      <c r="JM453" s="5"/>
      <c r="JN453" s="5"/>
      <c r="JO453" s="5"/>
      <c r="JP453" s="5"/>
      <c r="JQ453" s="5"/>
      <c r="JR453" s="5"/>
      <c r="JS453" s="5"/>
      <c r="JT453" s="5"/>
      <c r="JU453" s="5"/>
      <c r="JV453" s="5"/>
      <c r="JW453" s="5"/>
      <c r="JX453" s="5"/>
      <c r="JY453" s="5"/>
      <c r="JZ453" s="5"/>
      <c r="KA453" s="5"/>
      <c r="KB453" s="5"/>
      <c r="KC453" s="5"/>
      <c r="KD453" s="5"/>
      <c r="KE453" s="5"/>
      <c r="KF453" s="5"/>
      <c r="KG453" s="5"/>
      <c r="KH453" s="5"/>
      <c r="KI453" s="5"/>
      <c r="KJ453" s="5"/>
      <c r="KK453" s="5"/>
      <c r="KL453" s="5"/>
      <c r="KM453" s="5"/>
      <c r="KN453" s="5"/>
      <c r="KO453" s="5"/>
      <c r="KP453" s="5"/>
      <c r="KQ453" s="5"/>
      <c r="KR453" s="5"/>
      <c r="KS453" s="5"/>
      <c r="KT453" s="5"/>
      <c r="KU453" s="5"/>
      <c r="KV453" s="5"/>
      <c r="KW453" s="5"/>
      <c r="KX453" s="5"/>
      <c r="KY453" s="5"/>
      <c r="KZ453" s="5"/>
      <c r="LA453" s="5"/>
      <c r="LB453" s="5"/>
      <c r="LC453" s="5"/>
      <c r="LD453" s="5"/>
      <c r="LE453" s="5"/>
      <c r="LF453" s="5"/>
      <c r="LG453" s="5"/>
      <c r="LH453" s="5"/>
      <c r="LI453" s="5"/>
      <c r="LJ453" s="5"/>
      <c r="LK453" s="5"/>
      <c r="LL453" s="5"/>
      <c r="LM453" s="5"/>
      <c r="LN453" s="5"/>
      <c r="LO453" s="5"/>
      <c r="LP453" s="5"/>
      <c r="LQ453" s="5"/>
      <c r="LR453" s="5"/>
      <c r="LS453" s="5"/>
      <c r="LT453" s="5"/>
      <c r="LU453" s="5"/>
      <c r="LV453" s="5"/>
      <c r="LW453" s="5"/>
      <c r="LX453" s="5"/>
      <c r="LY453" s="5"/>
      <c r="LZ453" s="5"/>
      <c r="MA453" s="5"/>
      <c r="MB453" s="5"/>
      <c r="MC453" s="5"/>
      <c r="MD453" s="5"/>
      <c r="ME453" s="5"/>
      <c r="MF453" s="5"/>
      <c r="MG453" s="5"/>
      <c r="MH453" s="5"/>
      <c r="MI453" s="5"/>
      <c r="MJ453" s="5"/>
      <c r="MK453" s="5"/>
      <c r="ML453" s="5"/>
      <c r="MM453" s="5"/>
      <c r="MN453" s="5"/>
      <c r="MO453" s="5"/>
      <c r="MP453" s="5"/>
      <c r="MQ453" s="5"/>
      <c r="MR453" s="5"/>
      <c r="MS453" s="5"/>
      <c r="MT453" s="5"/>
      <c r="MU453" s="5"/>
      <c r="MV453" s="5"/>
      <c r="MW453" s="5"/>
      <c r="MX453" s="5"/>
      <c r="MY453" s="5"/>
      <c r="MZ453" s="5"/>
      <c r="NA453" s="5"/>
      <c r="NB453" s="5"/>
      <c r="NC453" s="5"/>
      <c r="ND453" s="5"/>
      <c r="NE453" s="5"/>
      <c r="NF453" s="5"/>
      <c r="NG453" s="5"/>
      <c r="NH453" s="5"/>
      <c r="NI453" s="5"/>
      <c r="NJ453" s="5"/>
      <c r="NK453" s="5"/>
      <c r="NL453" s="5"/>
      <c r="NM453" s="5"/>
      <c r="NN453" s="5"/>
      <c r="NO453" s="5"/>
      <c r="NP453" s="5"/>
      <c r="NQ453" s="5"/>
      <c r="NR453" s="5"/>
      <c r="NS453" s="5"/>
      <c r="NT453" s="5"/>
      <c r="NU453" s="5"/>
      <c r="NV453" s="5"/>
      <c r="NW453" s="5"/>
      <c r="NX453" s="5"/>
      <c r="NY453" s="5"/>
      <c r="NZ453" s="5"/>
      <c r="OA453" s="5"/>
      <c r="OB453" s="5"/>
      <c r="OC453" s="5"/>
      <c r="OD453" s="5"/>
      <c r="OE453" s="5"/>
      <c r="OF453" s="5"/>
      <c r="OG453" s="5"/>
      <c r="OH453" s="5"/>
      <c r="OI453" s="5"/>
      <c r="OJ453" s="5"/>
      <c r="OK453" s="5"/>
      <c r="OL453" s="5"/>
      <c r="OM453" s="5"/>
      <c r="ON453" s="5"/>
      <c r="OO453" s="5"/>
      <c r="OP453" s="5"/>
      <c r="OQ453" s="5"/>
      <c r="OR453" s="5"/>
      <c r="OS453" s="5"/>
      <c r="OT453" s="5"/>
      <c r="OU453" s="5"/>
      <c r="OV453" s="5"/>
      <c r="OW453" s="5"/>
      <c r="OX453" s="5"/>
      <c r="OY453" s="5"/>
      <c r="OZ453" s="5"/>
      <c r="PA453" s="5"/>
      <c r="PB453" s="5"/>
      <c r="PC453" s="5"/>
      <c r="PD453" s="5"/>
      <c r="PE453" s="5"/>
      <c r="PF453" s="5"/>
      <c r="PG453" s="5"/>
      <c r="PH453" s="5"/>
      <c r="PI453" s="5"/>
      <c r="PJ453" s="5"/>
      <c r="PK453" s="5"/>
      <c r="PL453" s="5"/>
      <c r="PM453" s="5"/>
      <c r="PN453" s="5"/>
      <c r="PO453" s="5"/>
      <c r="PP453" s="5"/>
      <c r="PQ453" s="5"/>
      <c r="PR453" s="5"/>
      <c r="PS453" s="5"/>
      <c r="PT453" s="5"/>
      <c r="PU453" s="5"/>
      <c r="PV453" s="5"/>
      <c r="PW453" s="5"/>
      <c r="PX453" s="5"/>
      <c r="PY453" s="5"/>
      <c r="PZ453" s="5"/>
      <c r="QA453" s="5"/>
      <c r="QB453" s="5"/>
      <c r="QC453" s="5"/>
      <c r="QD453" s="5"/>
      <c r="QE453" s="5"/>
      <c r="QF453" s="5"/>
      <c r="QG453" s="5"/>
      <c r="QH453" s="5"/>
      <c r="QI453" s="5"/>
      <c r="QJ453" s="5"/>
      <c r="QK453" s="5"/>
      <c r="QL453" s="5"/>
      <c r="QM453" s="5"/>
      <c r="QN453" s="5"/>
      <c r="QO453" s="5"/>
      <c r="QP453" s="5"/>
      <c r="QQ453" s="5"/>
      <c r="QR453" s="5"/>
      <c r="QS453" s="5"/>
      <c r="QT453" s="5"/>
      <c r="QU453" s="5"/>
      <c r="QV453" s="5"/>
      <c r="QW453" s="5"/>
      <c r="QX453" s="5"/>
      <c r="QY453" s="5"/>
      <c r="QZ453" s="5"/>
      <c r="RA453" s="5"/>
      <c r="RB453" s="5"/>
      <c r="RC453" s="5"/>
      <c r="RD453" s="5"/>
      <c r="RE453" s="5"/>
      <c r="RF453" s="5"/>
      <c r="RG453" s="5"/>
      <c r="RH453" s="5"/>
      <c r="RI453" s="5"/>
      <c r="RJ453" s="5"/>
      <c r="RK453" s="5"/>
      <c r="RL453" s="5"/>
      <c r="RM453" s="5"/>
      <c r="RN453" s="5"/>
      <c r="RO453" s="5"/>
      <c r="RP453" s="5"/>
      <c r="RQ453" s="5"/>
      <c r="RR453" s="5"/>
      <c r="RS453" s="5"/>
      <c r="RT453" s="5"/>
      <c r="RU453" s="5"/>
      <c r="RV453" s="5"/>
      <c r="RW453" s="5"/>
      <c r="RX453" s="5"/>
      <c r="RY453" s="5"/>
      <c r="RZ453" s="5"/>
      <c r="SA453" s="5"/>
      <c r="SB453" s="5"/>
      <c r="SC453" s="5"/>
      <c r="SD453" s="5"/>
      <c r="SE453" s="5"/>
      <c r="SF453" s="5"/>
      <c r="SG453" s="5"/>
      <c r="SH453" s="5"/>
      <c r="SI453" s="5"/>
      <c r="SJ453" s="5"/>
      <c r="SK453" s="5"/>
      <c r="SL453" s="5"/>
      <c r="SM453" s="5"/>
      <c r="SN453" s="5"/>
      <c r="SO453" s="5"/>
      <c r="SP453" s="5"/>
      <c r="SQ453" s="5"/>
      <c r="SR453" s="5"/>
      <c r="SS453" s="5"/>
      <c r="ST453" s="5"/>
      <c r="SU453" s="5"/>
      <c r="SV453" s="5"/>
      <c r="SW453" s="5"/>
      <c r="SX453" s="5"/>
      <c r="SY453" s="5"/>
      <c r="SZ453" s="5"/>
      <c r="TA453" s="5"/>
      <c r="TB453" s="5"/>
      <c r="TC453" s="5"/>
      <c r="TD453" s="5"/>
      <c r="TE453" s="5"/>
      <c r="TF453" s="5"/>
      <c r="TG453" s="5"/>
      <c r="TH453" s="5"/>
      <c r="TI453" s="5"/>
      <c r="TJ453" s="5"/>
      <c r="TK453" s="5"/>
      <c r="TL453" s="5"/>
      <c r="TM453" s="5"/>
      <c r="TN453" s="5"/>
      <c r="TO453" s="5"/>
      <c r="TP453" s="5"/>
      <c r="TQ453" s="5"/>
      <c r="TR453" s="5"/>
      <c r="TS453" s="5"/>
      <c r="TT453" s="5"/>
      <c r="TU453" s="5"/>
      <c r="TV453" s="5"/>
      <c r="TW453" s="5"/>
      <c r="TX453" s="5"/>
      <c r="TY453" s="5"/>
      <c r="TZ453" s="5"/>
      <c r="UA453" s="5"/>
      <c r="UB453" s="5"/>
      <c r="UC453" s="5"/>
      <c r="UD453" s="5"/>
      <c r="UE453" s="5"/>
      <c r="UF453" s="5"/>
      <c r="UG453" s="5"/>
      <c r="UH453" s="5"/>
      <c r="UI453" s="5"/>
      <c r="UJ453" s="5"/>
      <c r="UK453" s="5"/>
      <c r="UL453" s="5"/>
      <c r="UM453" s="5"/>
      <c r="UN453" s="5"/>
      <c r="UO453" s="5"/>
      <c r="UP453" s="5"/>
      <c r="UQ453" s="5"/>
      <c r="UR453" s="5"/>
      <c r="US453" s="5"/>
      <c r="UT453" s="5"/>
      <c r="UU453" s="5"/>
      <c r="UV453" s="5"/>
      <c r="UW453" s="5"/>
      <c r="UX453" s="5"/>
      <c r="UY453" s="5"/>
      <c r="UZ453" s="5"/>
      <c r="VA453" s="5"/>
      <c r="VB453" s="5"/>
      <c r="VC453" s="5"/>
      <c r="VD453" s="5"/>
      <c r="VE453" s="5"/>
      <c r="VF453" s="5"/>
      <c r="VG453" s="5"/>
      <c r="VH453" s="5"/>
      <c r="VI453" s="5"/>
      <c r="VJ453" s="5"/>
      <c r="VK453" s="5"/>
      <c r="VL453" s="5"/>
      <c r="VM453" s="5"/>
      <c r="VN453" s="5"/>
      <c r="VO453" s="5"/>
      <c r="VP453" s="5"/>
      <c r="VQ453" s="5"/>
      <c r="VR453" s="5"/>
      <c r="VS453" s="5"/>
      <c r="VT453" s="5"/>
      <c r="VU453" s="5"/>
      <c r="VV453" s="5"/>
      <c r="VW453" s="5"/>
      <c r="VX453" s="5"/>
      <c r="VY453" s="5"/>
      <c r="VZ453" s="5"/>
      <c r="WA453" s="5"/>
      <c r="WB453" s="5"/>
      <c r="WC453" s="5"/>
      <c r="WD453" s="5"/>
      <c r="WE453" s="5"/>
      <c r="WF453" s="5"/>
      <c r="WG453" s="5"/>
      <c r="WH453" s="5"/>
      <c r="WI453" s="5"/>
      <c r="WJ453" s="5"/>
      <c r="WK453" s="5"/>
      <c r="WL453" s="5"/>
      <c r="WM453" s="5"/>
      <c r="WN453" s="5"/>
      <c r="WO453" s="5"/>
      <c r="WP453" s="5"/>
      <c r="WQ453" s="5"/>
      <c r="WR453" s="5"/>
      <c r="WS453" s="5"/>
      <c r="WT453" s="5"/>
      <c r="WU453" s="5"/>
      <c r="WV453" s="5"/>
      <c r="WW453" s="5"/>
      <c r="WX453" s="5"/>
      <c r="WY453" s="5"/>
      <c r="WZ453" s="5"/>
      <c r="XA453" s="5"/>
      <c r="XB453" s="5"/>
      <c r="XC453" s="5"/>
      <c r="XD453" s="5"/>
      <c r="XE453" s="5"/>
      <c r="XF453" s="5"/>
      <c r="XG453" s="5"/>
      <c r="XH453" s="5"/>
      <c r="XI453" s="5"/>
      <c r="XJ453" s="5"/>
      <c r="XK453" s="5"/>
      <c r="XL453" s="5"/>
      <c r="XM453" s="5"/>
      <c r="XN453" s="5"/>
      <c r="XO453" s="5"/>
      <c r="XP453" s="5"/>
      <c r="XQ453" s="5"/>
      <c r="XR453" s="5"/>
      <c r="XS453" s="5"/>
      <c r="XT453" s="5"/>
      <c r="XU453" s="5"/>
      <c r="XV453" s="5"/>
      <c r="XW453" s="5"/>
    </row>
    <row r="454" spans="39:647" x14ac:dyDescent="0.45">
      <c r="AM454" s="5"/>
      <c r="AN454" s="5"/>
      <c r="AO454" s="5"/>
      <c r="AP454" s="5"/>
      <c r="AQ454" s="5"/>
      <c r="AR454" s="5"/>
      <c r="AS454" s="5"/>
      <c r="AT454" s="5"/>
      <c r="AU454" s="5"/>
      <c r="AV454" s="5"/>
      <c r="AW454" s="5"/>
      <c r="AX454" s="5"/>
      <c r="AY454" s="5"/>
      <c r="AZ454" s="5"/>
      <c r="BA454" s="5"/>
      <c r="BB454" s="5"/>
      <c r="BC454" s="5"/>
      <c r="BD454" s="5"/>
      <c r="BE454" s="5"/>
      <c r="BF454" s="5"/>
      <c r="BG454" s="5"/>
      <c r="BH454" s="5"/>
      <c r="BI454" s="5"/>
      <c r="BJ454" s="5"/>
      <c r="BK454" s="5"/>
      <c r="BL454" s="5"/>
      <c r="BM454" s="5"/>
      <c r="BN454" s="5"/>
      <c r="BO454" s="5"/>
      <c r="BP454" s="5"/>
      <c r="BQ454" s="5"/>
      <c r="BR454" s="5"/>
      <c r="BS454" s="5"/>
      <c r="BT454" s="5"/>
      <c r="BU454" s="5"/>
      <c r="BV454" s="5"/>
      <c r="BW454" s="5"/>
      <c r="BX454" s="5"/>
      <c r="BY454" s="5"/>
      <c r="BZ454" s="5"/>
      <c r="CA454" s="5"/>
      <c r="CB454" s="5"/>
      <c r="CC454" s="5"/>
      <c r="CD454" s="5"/>
      <c r="CE454" s="5"/>
      <c r="CF454" s="5"/>
      <c r="CG454" s="5"/>
      <c r="CH454" s="5"/>
      <c r="CI454" s="5"/>
      <c r="CJ454" s="5"/>
      <c r="CK454" s="5"/>
      <c r="CL454" s="5"/>
      <c r="CM454" s="5"/>
      <c r="CN454" s="5"/>
      <c r="CO454" s="5"/>
      <c r="CP454" s="5"/>
      <c r="CQ454" s="5"/>
      <c r="CR454" s="5"/>
      <c r="CS454" s="5"/>
      <c r="CT454" s="5"/>
      <c r="CU454" s="5"/>
      <c r="CV454" s="5"/>
      <c r="CW454" s="5"/>
      <c r="CX454" s="5"/>
      <c r="CY454" s="5"/>
      <c r="CZ454" s="5"/>
      <c r="DA454" s="5"/>
      <c r="DB454" s="5"/>
      <c r="DC454" s="5"/>
      <c r="DD454" s="5"/>
      <c r="DE454" s="5"/>
      <c r="DF454" s="5"/>
      <c r="DG454" s="5"/>
      <c r="DH454" s="5"/>
      <c r="DI454" s="5"/>
      <c r="DJ454" s="5"/>
      <c r="DK454" s="5"/>
      <c r="DL454" s="5"/>
      <c r="DM454" s="5"/>
      <c r="DN454" s="5"/>
      <c r="DO454" s="5"/>
      <c r="DP454" s="5"/>
      <c r="DQ454" s="5"/>
      <c r="DR454" s="5"/>
      <c r="DS454" s="5"/>
      <c r="DT454" s="5"/>
      <c r="DU454" s="5"/>
      <c r="DV454" s="5"/>
      <c r="DW454" s="5"/>
      <c r="DX454" s="5"/>
      <c r="DY454" s="5"/>
      <c r="DZ454" s="5"/>
      <c r="EA454" s="5"/>
      <c r="EB454" s="5"/>
      <c r="EC454" s="5"/>
      <c r="ED454" s="5"/>
      <c r="EE454" s="5"/>
      <c r="EF454" s="5"/>
      <c r="EG454" s="5"/>
      <c r="EH454" s="5"/>
      <c r="EI454" s="5"/>
      <c r="EJ454" s="5"/>
      <c r="EK454" s="5"/>
      <c r="EL454" s="5"/>
      <c r="EM454" s="5"/>
      <c r="EN454" s="5"/>
      <c r="EO454" s="5"/>
      <c r="EP454" s="5"/>
      <c r="EQ454" s="5"/>
      <c r="ER454" s="5"/>
      <c r="ES454" s="5"/>
      <c r="ET454" s="5"/>
      <c r="EU454" s="5"/>
      <c r="EV454" s="5"/>
      <c r="EW454" s="5"/>
      <c r="EX454" s="5"/>
      <c r="EY454" s="5"/>
      <c r="EZ454" s="5"/>
      <c r="FA454" s="5"/>
      <c r="FB454" s="5"/>
      <c r="FC454" s="5"/>
      <c r="FD454" s="5"/>
      <c r="FE454" s="5"/>
      <c r="FF454" s="5"/>
      <c r="FG454" s="5"/>
      <c r="FH454" s="5"/>
      <c r="FI454" s="5"/>
      <c r="FJ454" s="5"/>
      <c r="FK454" s="5"/>
      <c r="FL454" s="5"/>
      <c r="FM454" s="5"/>
      <c r="FN454" s="5"/>
      <c r="FO454" s="5"/>
      <c r="FP454" s="5"/>
      <c r="FQ454" s="5"/>
      <c r="FR454" s="5"/>
      <c r="FS454" s="5"/>
      <c r="FT454" s="5"/>
      <c r="FU454" s="5"/>
      <c r="FV454" s="5"/>
      <c r="FW454" s="5"/>
      <c r="FX454" s="5"/>
      <c r="FY454" s="5"/>
      <c r="FZ454" s="5"/>
      <c r="GA454" s="5"/>
      <c r="GB454" s="5"/>
      <c r="GC454" s="5"/>
      <c r="GD454" s="5"/>
      <c r="GE454" s="5"/>
      <c r="GF454" s="5"/>
      <c r="GG454" s="5"/>
      <c r="GH454" s="5"/>
      <c r="GI454" s="5"/>
      <c r="GJ454" s="5"/>
      <c r="GK454" s="5"/>
      <c r="GL454" s="5"/>
      <c r="GM454" s="5"/>
      <c r="GN454" s="5"/>
      <c r="GO454" s="5"/>
      <c r="GP454" s="5"/>
      <c r="GQ454" s="5"/>
      <c r="GR454" s="5"/>
      <c r="GS454" s="5"/>
      <c r="GT454" s="5"/>
      <c r="GU454" s="5"/>
      <c r="GV454" s="5"/>
      <c r="GW454" s="5"/>
      <c r="GX454" s="5"/>
      <c r="GY454" s="5"/>
      <c r="GZ454" s="5"/>
      <c r="HA454" s="5"/>
      <c r="HB454" s="5"/>
      <c r="HC454" s="5"/>
      <c r="HD454" s="5"/>
      <c r="HE454" s="5"/>
      <c r="HF454" s="5"/>
      <c r="HG454" s="5"/>
      <c r="HH454" s="5"/>
      <c r="HI454" s="5"/>
      <c r="HJ454" s="5"/>
      <c r="HK454" s="5"/>
      <c r="HL454" s="5"/>
      <c r="HM454" s="5"/>
      <c r="HN454" s="5"/>
      <c r="HO454" s="5"/>
      <c r="HP454" s="5"/>
      <c r="HQ454" s="5"/>
      <c r="HR454" s="5"/>
      <c r="HS454" s="5"/>
      <c r="HT454" s="5"/>
      <c r="HU454" s="5"/>
      <c r="HV454" s="5"/>
      <c r="HW454" s="5"/>
      <c r="HX454" s="5"/>
      <c r="HY454" s="5"/>
      <c r="HZ454" s="5"/>
      <c r="IA454" s="5"/>
      <c r="IB454" s="5"/>
      <c r="IC454" s="5"/>
      <c r="ID454" s="5"/>
      <c r="IE454" s="5"/>
      <c r="IF454" s="5"/>
      <c r="IG454" s="5"/>
      <c r="IH454" s="5"/>
      <c r="II454" s="5"/>
      <c r="IJ454" s="5"/>
      <c r="IK454" s="5"/>
      <c r="IL454" s="5"/>
      <c r="IM454" s="5"/>
      <c r="IN454" s="5"/>
      <c r="IO454" s="5"/>
      <c r="IP454" s="5"/>
      <c r="IQ454" s="5"/>
      <c r="IR454" s="5"/>
      <c r="IS454" s="5"/>
      <c r="IT454" s="5"/>
      <c r="IU454" s="5"/>
      <c r="IV454" s="5"/>
      <c r="IW454" s="5"/>
      <c r="IX454" s="5"/>
      <c r="IY454" s="5"/>
      <c r="IZ454" s="5"/>
      <c r="JA454" s="5"/>
      <c r="JB454" s="5"/>
      <c r="JC454" s="5"/>
      <c r="JD454" s="5"/>
      <c r="JE454" s="5"/>
      <c r="JF454" s="5"/>
      <c r="JG454" s="5"/>
      <c r="JH454" s="5"/>
      <c r="JI454" s="5"/>
      <c r="JJ454" s="5"/>
      <c r="JK454" s="5"/>
      <c r="JL454" s="5"/>
      <c r="JM454" s="5"/>
      <c r="JN454" s="5"/>
      <c r="JO454" s="5"/>
      <c r="JP454" s="5"/>
      <c r="JQ454" s="5"/>
      <c r="JR454" s="5"/>
      <c r="JS454" s="5"/>
      <c r="JT454" s="5"/>
      <c r="JU454" s="5"/>
      <c r="JV454" s="5"/>
      <c r="JW454" s="5"/>
      <c r="JX454" s="5"/>
      <c r="JY454" s="5"/>
      <c r="JZ454" s="5"/>
      <c r="KA454" s="5"/>
      <c r="KB454" s="5"/>
      <c r="KC454" s="5"/>
      <c r="KD454" s="5"/>
      <c r="KE454" s="5"/>
      <c r="KF454" s="5"/>
      <c r="KG454" s="5"/>
      <c r="KH454" s="5"/>
      <c r="KI454" s="5"/>
      <c r="KJ454" s="5"/>
      <c r="KK454" s="5"/>
      <c r="KL454" s="5"/>
      <c r="KM454" s="5"/>
      <c r="KN454" s="5"/>
      <c r="KO454" s="5"/>
      <c r="KP454" s="5"/>
      <c r="KQ454" s="5"/>
      <c r="KR454" s="5"/>
      <c r="KS454" s="5"/>
      <c r="KT454" s="5"/>
      <c r="KU454" s="5"/>
      <c r="KV454" s="5"/>
      <c r="KW454" s="5"/>
      <c r="KX454" s="5"/>
      <c r="KY454" s="5"/>
      <c r="KZ454" s="5"/>
      <c r="LA454" s="5"/>
      <c r="LB454" s="5"/>
      <c r="LC454" s="5"/>
      <c r="LD454" s="5"/>
      <c r="LE454" s="5"/>
      <c r="LF454" s="5"/>
      <c r="LG454" s="5"/>
      <c r="LH454" s="5"/>
      <c r="LI454" s="5"/>
      <c r="LJ454" s="5"/>
      <c r="LK454" s="5"/>
      <c r="LL454" s="5"/>
      <c r="LM454" s="5"/>
      <c r="LN454" s="5"/>
      <c r="LO454" s="5"/>
      <c r="LP454" s="5"/>
      <c r="LQ454" s="5"/>
      <c r="LR454" s="5"/>
      <c r="LS454" s="5"/>
      <c r="LT454" s="5"/>
      <c r="LU454" s="5"/>
      <c r="LV454" s="5"/>
      <c r="LW454" s="5"/>
      <c r="LX454" s="5"/>
      <c r="LY454" s="5"/>
      <c r="LZ454" s="5"/>
      <c r="MA454" s="5"/>
      <c r="MB454" s="5"/>
      <c r="MC454" s="5"/>
      <c r="MD454" s="5"/>
      <c r="ME454" s="5"/>
      <c r="MF454" s="5"/>
      <c r="MG454" s="5"/>
      <c r="MH454" s="5"/>
      <c r="MI454" s="5"/>
      <c r="MJ454" s="5"/>
      <c r="MK454" s="5"/>
      <c r="ML454" s="5"/>
      <c r="MM454" s="5"/>
      <c r="MN454" s="5"/>
      <c r="MO454" s="5"/>
      <c r="MP454" s="5"/>
      <c r="MQ454" s="5"/>
      <c r="MR454" s="5"/>
      <c r="MS454" s="5"/>
      <c r="MT454" s="5"/>
      <c r="MU454" s="5"/>
      <c r="MV454" s="5"/>
      <c r="MW454" s="5"/>
      <c r="MX454" s="5"/>
      <c r="MY454" s="5"/>
      <c r="MZ454" s="5"/>
      <c r="NA454" s="5"/>
      <c r="NB454" s="5"/>
      <c r="NC454" s="5"/>
      <c r="ND454" s="5"/>
      <c r="NE454" s="5"/>
      <c r="NF454" s="5"/>
      <c r="NG454" s="5"/>
      <c r="NH454" s="5"/>
      <c r="NI454" s="5"/>
      <c r="NJ454" s="5"/>
      <c r="NK454" s="5"/>
      <c r="NL454" s="5"/>
      <c r="NM454" s="5"/>
      <c r="NN454" s="5"/>
      <c r="NO454" s="5"/>
      <c r="NP454" s="5"/>
      <c r="NQ454" s="5"/>
      <c r="NR454" s="5"/>
      <c r="NS454" s="5"/>
      <c r="NT454" s="5"/>
      <c r="NU454" s="5"/>
      <c r="NV454" s="5"/>
      <c r="NW454" s="5"/>
      <c r="NX454" s="5"/>
      <c r="NY454" s="5"/>
      <c r="NZ454" s="5"/>
      <c r="OA454" s="5"/>
      <c r="OB454" s="5"/>
      <c r="OC454" s="5"/>
      <c r="OD454" s="5"/>
      <c r="OE454" s="5"/>
      <c r="OF454" s="5"/>
      <c r="OG454" s="5"/>
      <c r="OH454" s="5"/>
      <c r="OI454" s="5"/>
      <c r="OJ454" s="5"/>
      <c r="OK454" s="5"/>
      <c r="OL454" s="5"/>
      <c r="OM454" s="5"/>
      <c r="ON454" s="5"/>
      <c r="OO454" s="5"/>
      <c r="OP454" s="5"/>
      <c r="OQ454" s="5"/>
      <c r="OR454" s="5"/>
      <c r="OS454" s="5"/>
      <c r="OT454" s="5"/>
      <c r="OU454" s="5"/>
      <c r="OV454" s="5"/>
      <c r="OW454" s="5"/>
      <c r="OX454" s="5"/>
      <c r="OY454" s="5"/>
      <c r="OZ454" s="5"/>
      <c r="PA454" s="5"/>
      <c r="PB454" s="5"/>
      <c r="PC454" s="5"/>
      <c r="PD454" s="5"/>
      <c r="PE454" s="5"/>
      <c r="PF454" s="5"/>
      <c r="PG454" s="5"/>
      <c r="PH454" s="5"/>
      <c r="PI454" s="5"/>
      <c r="PJ454" s="5"/>
      <c r="PK454" s="5"/>
      <c r="PL454" s="5"/>
      <c r="PM454" s="5"/>
      <c r="PN454" s="5"/>
      <c r="PO454" s="5"/>
      <c r="PP454" s="5"/>
      <c r="PQ454" s="5"/>
      <c r="PR454" s="5"/>
      <c r="PS454" s="5"/>
      <c r="PT454" s="5"/>
      <c r="PU454" s="5"/>
      <c r="PV454" s="5"/>
      <c r="PW454" s="5"/>
      <c r="PX454" s="5"/>
      <c r="PY454" s="5"/>
      <c r="PZ454" s="5"/>
      <c r="QA454" s="5"/>
      <c r="QB454" s="5"/>
      <c r="QC454" s="5"/>
      <c r="QD454" s="5"/>
      <c r="QE454" s="5"/>
      <c r="QF454" s="5"/>
      <c r="QG454" s="5"/>
      <c r="QH454" s="5"/>
      <c r="QI454" s="5"/>
      <c r="QJ454" s="5"/>
      <c r="QK454" s="5"/>
      <c r="QL454" s="5"/>
      <c r="QM454" s="5"/>
      <c r="QN454" s="5"/>
      <c r="QO454" s="5"/>
      <c r="QP454" s="5"/>
      <c r="QQ454" s="5"/>
      <c r="QR454" s="5"/>
      <c r="QS454" s="5"/>
      <c r="QT454" s="5"/>
      <c r="QU454" s="5"/>
      <c r="QV454" s="5"/>
      <c r="QW454" s="5"/>
      <c r="QX454" s="5"/>
      <c r="QY454" s="5"/>
      <c r="QZ454" s="5"/>
      <c r="RA454" s="5"/>
      <c r="RB454" s="5"/>
      <c r="RC454" s="5"/>
      <c r="RD454" s="5"/>
      <c r="RE454" s="5"/>
      <c r="RF454" s="5"/>
      <c r="RG454" s="5"/>
      <c r="RH454" s="5"/>
      <c r="RI454" s="5"/>
      <c r="RJ454" s="5"/>
      <c r="RK454" s="5"/>
      <c r="RL454" s="5"/>
      <c r="RM454" s="5"/>
      <c r="RN454" s="5"/>
      <c r="RO454" s="5"/>
      <c r="RP454" s="5"/>
      <c r="RQ454" s="5"/>
      <c r="RR454" s="5"/>
      <c r="RS454" s="5"/>
      <c r="RT454" s="5"/>
      <c r="RU454" s="5"/>
      <c r="RV454" s="5"/>
      <c r="RW454" s="5"/>
      <c r="RX454" s="5"/>
      <c r="RY454" s="5"/>
      <c r="RZ454" s="5"/>
      <c r="SA454" s="5"/>
      <c r="SB454" s="5"/>
      <c r="SC454" s="5"/>
      <c r="SD454" s="5"/>
      <c r="SE454" s="5"/>
      <c r="SF454" s="5"/>
      <c r="SG454" s="5"/>
      <c r="SH454" s="5"/>
      <c r="SI454" s="5"/>
      <c r="SJ454" s="5"/>
      <c r="SK454" s="5"/>
      <c r="SL454" s="5"/>
      <c r="SM454" s="5"/>
      <c r="SN454" s="5"/>
      <c r="SO454" s="5"/>
      <c r="SP454" s="5"/>
      <c r="SQ454" s="5"/>
      <c r="SR454" s="5"/>
      <c r="SS454" s="5"/>
      <c r="ST454" s="5"/>
      <c r="SU454" s="5"/>
      <c r="SV454" s="5"/>
      <c r="SW454" s="5"/>
      <c r="SX454" s="5"/>
      <c r="SY454" s="5"/>
      <c r="SZ454" s="5"/>
      <c r="TA454" s="5"/>
      <c r="TB454" s="5"/>
      <c r="TC454" s="5"/>
      <c r="TD454" s="5"/>
      <c r="TE454" s="5"/>
      <c r="TF454" s="5"/>
      <c r="TG454" s="5"/>
      <c r="TH454" s="5"/>
      <c r="TI454" s="5"/>
      <c r="TJ454" s="5"/>
      <c r="TK454" s="5"/>
      <c r="TL454" s="5"/>
      <c r="TM454" s="5"/>
      <c r="TN454" s="5"/>
      <c r="TO454" s="5"/>
      <c r="TP454" s="5"/>
      <c r="TQ454" s="5"/>
      <c r="TR454" s="5"/>
      <c r="TS454" s="5"/>
      <c r="TT454" s="5"/>
      <c r="TU454" s="5"/>
      <c r="TV454" s="5"/>
      <c r="TW454" s="5"/>
      <c r="TX454" s="5"/>
      <c r="TY454" s="5"/>
      <c r="TZ454" s="5"/>
      <c r="UA454" s="5"/>
      <c r="UB454" s="5"/>
      <c r="UC454" s="5"/>
      <c r="UD454" s="5"/>
      <c r="UE454" s="5"/>
      <c r="UF454" s="5"/>
      <c r="UG454" s="5"/>
      <c r="UH454" s="5"/>
      <c r="UI454" s="5"/>
      <c r="UJ454" s="5"/>
      <c r="UK454" s="5"/>
      <c r="UL454" s="5"/>
      <c r="UM454" s="5"/>
      <c r="UN454" s="5"/>
      <c r="UO454" s="5"/>
      <c r="UP454" s="5"/>
      <c r="UQ454" s="5"/>
      <c r="UR454" s="5"/>
      <c r="US454" s="5"/>
      <c r="UT454" s="5"/>
      <c r="UU454" s="5"/>
      <c r="UV454" s="5"/>
      <c r="UW454" s="5"/>
      <c r="UX454" s="5"/>
      <c r="UY454" s="5"/>
      <c r="UZ454" s="5"/>
      <c r="VA454" s="5"/>
      <c r="VB454" s="5"/>
      <c r="VC454" s="5"/>
      <c r="VD454" s="5"/>
      <c r="VE454" s="5"/>
      <c r="VF454" s="5"/>
      <c r="VG454" s="5"/>
      <c r="VH454" s="5"/>
      <c r="VI454" s="5"/>
      <c r="VJ454" s="5"/>
      <c r="VK454" s="5"/>
      <c r="VL454" s="5"/>
      <c r="VM454" s="5"/>
      <c r="VN454" s="5"/>
      <c r="VO454" s="5"/>
      <c r="VP454" s="5"/>
      <c r="VQ454" s="5"/>
      <c r="VR454" s="5"/>
      <c r="VS454" s="5"/>
      <c r="VT454" s="5"/>
      <c r="VU454" s="5"/>
      <c r="VV454" s="5"/>
      <c r="VW454" s="5"/>
      <c r="VX454" s="5"/>
      <c r="VY454" s="5"/>
      <c r="VZ454" s="5"/>
      <c r="WA454" s="5"/>
      <c r="WB454" s="5"/>
      <c r="WC454" s="5"/>
      <c r="WD454" s="5"/>
      <c r="WE454" s="5"/>
      <c r="WF454" s="5"/>
      <c r="WG454" s="5"/>
      <c r="WH454" s="5"/>
      <c r="WI454" s="5"/>
      <c r="WJ454" s="5"/>
      <c r="WK454" s="5"/>
      <c r="WL454" s="5"/>
      <c r="WM454" s="5"/>
      <c r="WN454" s="5"/>
      <c r="WO454" s="5"/>
      <c r="WP454" s="5"/>
      <c r="WQ454" s="5"/>
      <c r="WR454" s="5"/>
      <c r="WS454" s="5"/>
      <c r="WT454" s="5"/>
      <c r="WU454" s="5"/>
      <c r="WV454" s="5"/>
      <c r="WW454" s="5"/>
      <c r="WX454" s="5"/>
      <c r="WY454" s="5"/>
      <c r="WZ454" s="5"/>
      <c r="XA454" s="5"/>
      <c r="XB454" s="5"/>
      <c r="XC454" s="5"/>
      <c r="XD454" s="5"/>
      <c r="XE454" s="5"/>
      <c r="XF454" s="5"/>
      <c r="XG454" s="5"/>
      <c r="XH454" s="5"/>
      <c r="XI454" s="5"/>
      <c r="XJ454" s="5"/>
      <c r="XK454" s="5"/>
      <c r="XL454" s="5"/>
      <c r="XM454" s="5"/>
      <c r="XN454" s="5"/>
      <c r="XO454" s="5"/>
      <c r="XP454" s="5"/>
      <c r="XQ454" s="5"/>
      <c r="XR454" s="5"/>
      <c r="XS454" s="5"/>
      <c r="XT454" s="5"/>
      <c r="XU454" s="5"/>
      <c r="XV454" s="5"/>
      <c r="XW454" s="5"/>
    </row>
    <row r="455" spans="39:647" x14ac:dyDescent="0.45">
      <c r="AM455" s="5"/>
      <c r="AN455" s="5"/>
      <c r="AO455" s="5"/>
      <c r="AP455" s="5"/>
      <c r="AQ455" s="5"/>
      <c r="AR455" s="5"/>
      <c r="AS455" s="5"/>
      <c r="AT455" s="5"/>
      <c r="AU455" s="5"/>
      <c r="AV455" s="5"/>
      <c r="AW455" s="5"/>
      <c r="AX455" s="5"/>
      <c r="AY455" s="5"/>
      <c r="AZ455" s="5"/>
      <c r="BA455" s="5"/>
      <c r="BB455" s="5"/>
      <c r="BC455" s="5"/>
      <c r="BD455" s="5"/>
      <c r="BE455" s="5"/>
      <c r="BF455" s="5"/>
      <c r="BG455" s="5"/>
      <c r="BH455" s="5"/>
      <c r="BI455" s="5"/>
      <c r="BJ455" s="5"/>
      <c r="BK455" s="5"/>
      <c r="BL455" s="5"/>
      <c r="BM455" s="5"/>
      <c r="BN455" s="5"/>
      <c r="BO455" s="5"/>
      <c r="BP455" s="5"/>
      <c r="BQ455" s="5"/>
      <c r="BR455" s="5"/>
      <c r="BS455" s="5"/>
      <c r="BT455" s="5"/>
      <c r="BU455" s="5"/>
      <c r="BV455" s="5"/>
      <c r="BW455" s="5"/>
      <c r="BX455" s="5"/>
      <c r="BY455" s="5"/>
      <c r="BZ455" s="5"/>
      <c r="CA455" s="5"/>
      <c r="CB455" s="5"/>
      <c r="CC455" s="5"/>
      <c r="CD455" s="5"/>
      <c r="CE455" s="5"/>
      <c r="CF455" s="5"/>
      <c r="CG455" s="5"/>
      <c r="CH455" s="5"/>
      <c r="CI455" s="5"/>
      <c r="CJ455" s="5"/>
      <c r="CK455" s="5"/>
      <c r="CL455" s="5"/>
      <c r="CM455" s="5"/>
      <c r="CN455" s="5"/>
      <c r="CO455" s="5"/>
      <c r="CP455" s="5"/>
      <c r="CQ455" s="5"/>
      <c r="CR455" s="5"/>
      <c r="CS455" s="5"/>
      <c r="CT455" s="5"/>
      <c r="CU455" s="5"/>
      <c r="CV455" s="5"/>
      <c r="CW455" s="5"/>
      <c r="CX455" s="5"/>
      <c r="CY455" s="5"/>
      <c r="CZ455" s="5"/>
      <c r="DA455" s="5"/>
      <c r="DB455" s="5"/>
      <c r="DC455" s="5"/>
      <c r="DD455" s="5"/>
      <c r="DE455" s="5"/>
      <c r="DF455" s="5"/>
      <c r="DG455" s="5"/>
      <c r="DH455" s="5"/>
      <c r="DI455" s="5"/>
      <c r="DJ455" s="5"/>
      <c r="DK455" s="5"/>
      <c r="DL455" s="5"/>
      <c r="DM455" s="5"/>
      <c r="DN455" s="5"/>
      <c r="DO455" s="5"/>
      <c r="DP455" s="5"/>
      <c r="DQ455" s="5"/>
      <c r="DR455" s="5"/>
      <c r="DS455" s="5"/>
      <c r="DT455" s="5"/>
      <c r="DU455" s="5"/>
      <c r="DV455" s="5"/>
      <c r="DW455" s="5"/>
      <c r="DX455" s="5"/>
      <c r="DY455" s="5"/>
      <c r="DZ455" s="5"/>
      <c r="EA455" s="5"/>
      <c r="EB455" s="5"/>
      <c r="EC455" s="5"/>
      <c r="ED455" s="5"/>
      <c r="EE455" s="5"/>
      <c r="EF455" s="5"/>
      <c r="EG455" s="5"/>
      <c r="EH455" s="5"/>
      <c r="EI455" s="5"/>
      <c r="EJ455" s="5"/>
      <c r="EK455" s="5"/>
      <c r="EL455" s="5"/>
      <c r="EM455" s="5"/>
      <c r="EN455" s="5"/>
      <c r="EO455" s="5"/>
      <c r="EP455" s="5"/>
      <c r="EQ455" s="5"/>
      <c r="ER455" s="5"/>
      <c r="ES455" s="5"/>
      <c r="ET455" s="5"/>
      <c r="EU455" s="5"/>
      <c r="EV455" s="5"/>
      <c r="EW455" s="5"/>
      <c r="EX455" s="5"/>
      <c r="EY455" s="5"/>
      <c r="EZ455" s="5"/>
      <c r="FA455" s="5"/>
      <c r="FB455" s="5"/>
      <c r="FC455" s="5"/>
      <c r="FD455" s="5"/>
      <c r="FE455" s="5"/>
      <c r="FF455" s="5"/>
      <c r="FG455" s="5"/>
      <c r="FH455" s="5"/>
      <c r="FI455" s="5"/>
      <c r="FJ455" s="5"/>
      <c r="FK455" s="5"/>
      <c r="FL455" s="5"/>
      <c r="FM455" s="5"/>
      <c r="FN455" s="5"/>
      <c r="FO455" s="5"/>
      <c r="FP455" s="5"/>
      <c r="FQ455" s="5"/>
      <c r="FR455" s="5"/>
      <c r="FS455" s="5"/>
      <c r="FT455" s="5"/>
      <c r="FU455" s="5"/>
      <c r="FV455" s="5"/>
      <c r="FW455" s="5"/>
      <c r="FX455" s="5"/>
      <c r="FY455" s="5"/>
      <c r="FZ455" s="5"/>
      <c r="GA455" s="5"/>
      <c r="GB455" s="5"/>
      <c r="GC455" s="5"/>
      <c r="GD455" s="5"/>
      <c r="GE455" s="5"/>
      <c r="GF455" s="5"/>
      <c r="GG455" s="5"/>
      <c r="GH455" s="5"/>
      <c r="GI455" s="5"/>
      <c r="GJ455" s="5"/>
      <c r="GK455" s="5"/>
      <c r="GL455" s="5"/>
      <c r="GM455" s="5"/>
      <c r="GN455" s="5"/>
      <c r="GO455" s="5"/>
      <c r="GP455" s="5"/>
      <c r="GQ455" s="5"/>
      <c r="GR455" s="5"/>
      <c r="GS455" s="5"/>
      <c r="GT455" s="5"/>
      <c r="GU455" s="5"/>
      <c r="GV455" s="5"/>
      <c r="GW455" s="5"/>
      <c r="GX455" s="5"/>
      <c r="GY455" s="5"/>
      <c r="GZ455" s="5"/>
      <c r="HA455" s="5"/>
      <c r="HB455" s="5"/>
      <c r="HC455" s="5"/>
      <c r="HD455" s="5"/>
      <c r="HE455" s="5"/>
      <c r="HF455" s="5"/>
      <c r="HG455" s="5"/>
      <c r="HH455" s="5"/>
      <c r="HI455" s="5"/>
      <c r="HJ455" s="5"/>
      <c r="HK455" s="5"/>
      <c r="HL455" s="5"/>
      <c r="HM455" s="5"/>
      <c r="HN455" s="5"/>
      <c r="HO455" s="5"/>
      <c r="HP455" s="5"/>
      <c r="HQ455" s="5"/>
      <c r="HR455" s="5"/>
      <c r="HS455" s="5"/>
      <c r="HT455" s="5"/>
      <c r="HU455" s="5"/>
      <c r="HV455" s="5"/>
      <c r="HW455" s="5"/>
      <c r="HX455" s="5"/>
      <c r="HY455" s="5"/>
      <c r="HZ455" s="5"/>
      <c r="IA455" s="5"/>
      <c r="IB455" s="5"/>
      <c r="IC455" s="5"/>
      <c r="ID455" s="5"/>
      <c r="IE455" s="5"/>
      <c r="IF455" s="5"/>
      <c r="IG455" s="5"/>
      <c r="IH455" s="5"/>
      <c r="II455" s="5"/>
      <c r="IJ455" s="5"/>
      <c r="IK455" s="5"/>
      <c r="IL455" s="5"/>
      <c r="IM455" s="5"/>
      <c r="IN455" s="5"/>
      <c r="IO455" s="5"/>
      <c r="IP455" s="5"/>
      <c r="IQ455" s="5"/>
      <c r="IR455" s="5"/>
      <c r="IS455" s="5"/>
      <c r="IT455" s="5"/>
      <c r="IU455" s="5"/>
      <c r="IV455" s="5"/>
      <c r="IW455" s="5"/>
      <c r="IX455" s="5"/>
      <c r="IY455" s="5"/>
      <c r="IZ455" s="5"/>
      <c r="JA455" s="5"/>
      <c r="JB455" s="5"/>
      <c r="JC455" s="5"/>
      <c r="JD455" s="5"/>
      <c r="JE455" s="5"/>
      <c r="JF455" s="5"/>
      <c r="JG455" s="5"/>
      <c r="JH455" s="5"/>
      <c r="JI455" s="5"/>
      <c r="JJ455" s="5"/>
      <c r="JK455" s="5"/>
      <c r="JL455" s="5"/>
      <c r="JM455" s="5"/>
      <c r="JN455" s="5"/>
      <c r="JO455" s="5"/>
      <c r="JP455" s="5"/>
      <c r="JQ455" s="5"/>
      <c r="JR455" s="5"/>
      <c r="JS455" s="5"/>
      <c r="JT455" s="5"/>
      <c r="JU455" s="5"/>
      <c r="JV455" s="5"/>
      <c r="JW455" s="5"/>
      <c r="JX455" s="5"/>
      <c r="JY455" s="5"/>
      <c r="JZ455" s="5"/>
      <c r="KA455" s="5"/>
      <c r="KB455" s="5"/>
      <c r="KC455" s="5"/>
      <c r="KD455" s="5"/>
      <c r="KE455" s="5"/>
      <c r="KF455" s="5"/>
      <c r="KG455" s="5"/>
      <c r="KH455" s="5"/>
      <c r="KI455" s="5"/>
      <c r="KJ455" s="5"/>
      <c r="KK455" s="5"/>
      <c r="KL455" s="5"/>
      <c r="KM455" s="5"/>
      <c r="KN455" s="5"/>
      <c r="KO455" s="5"/>
      <c r="KP455" s="5"/>
      <c r="KQ455" s="5"/>
      <c r="KR455" s="5"/>
      <c r="KS455" s="5"/>
      <c r="KT455" s="5"/>
      <c r="KU455" s="5"/>
      <c r="KV455" s="5"/>
      <c r="KW455" s="5"/>
      <c r="KX455" s="5"/>
      <c r="KY455" s="5"/>
      <c r="KZ455" s="5"/>
      <c r="LA455" s="5"/>
      <c r="LB455" s="5"/>
      <c r="LC455" s="5"/>
      <c r="LD455" s="5"/>
      <c r="LE455" s="5"/>
      <c r="LF455" s="5"/>
      <c r="LG455" s="5"/>
      <c r="LH455" s="5"/>
      <c r="LI455" s="5"/>
      <c r="LJ455" s="5"/>
      <c r="LK455" s="5"/>
      <c r="LL455" s="5"/>
      <c r="LM455" s="5"/>
      <c r="LN455" s="5"/>
      <c r="LO455" s="5"/>
      <c r="LP455" s="5"/>
      <c r="LQ455" s="5"/>
      <c r="LR455" s="5"/>
      <c r="LS455" s="5"/>
      <c r="LT455" s="5"/>
      <c r="LU455" s="5"/>
      <c r="LV455" s="5"/>
      <c r="LW455" s="5"/>
      <c r="LX455" s="5"/>
      <c r="LY455" s="5"/>
      <c r="LZ455" s="5"/>
      <c r="MA455" s="5"/>
      <c r="MB455" s="5"/>
      <c r="MC455" s="5"/>
      <c r="MD455" s="5"/>
      <c r="ME455" s="5"/>
      <c r="MF455" s="5"/>
      <c r="MG455" s="5"/>
      <c r="MH455" s="5"/>
      <c r="MI455" s="5"/>
      <c r="MJ455" s="5"/>
      <c r="MK455" s="5"/>
      <c r="ML455" s="5"/>
      <c r="MM455" s="5"/>
      <c r="MN455" s="5"/>
      <c r="MO455" s="5"/>
      <c r="MP455" s="5"/>
      <c r="MQ455" s="5"/>
      <c r="MR455" s="5"/>
      <c r="MS455" s="5"/>
      <c r="MT455" s="5"/>
      <c r="MU455" s="5"/>
      <c r="MV455" s="5"/>
      <c r="MW455" s="5"/>
      <c r="MX455" s="5"/>
      <c r="MY455" s="5"/>
      <c r="MZ455" s="5"/>
      <c r="NA455" s="5"/>
      <c r="NB455" s="5"/>
      <c r="NC455" s="5"/>
      <c r="ND455" s="5"/>
      <c r="NE455" s="5"/>
      <c r="NF455" s="5"/>
      <c r="NG455" s="5"/>
      <c r="NH455" s="5"/>
      <c r="NI455" s="5"/>
      <c r="NJ455" s="5"/>
      <c r="NK455" s="5"/>
      <c r="NL455" s="5"/>
      <c r="NM455" s="5"/>
      <c r="NN455" s="5"/>
      <c r="NO455" s="5"/>
      <c r="NP455" s="5"/>
      <c r="NQ455" s="5"/>
      <c r="NR455" s="5"/>
      <c r="NS455" s="5"/>
      <c r="NT455" s="5"/>
      <c r="NU455" s="5"/>
      <c r="NV455" s="5"/>
      <c r="NW455" s="5"/>
      <c r="NX455" s="5"/>
      <c r="NY455" s="5"/>
      <c r="NZ455" s="5"/>
      <c r="OA455" s="5"/>
      <c r="OB455" s="5"/>
      <c r="OC455" s="5"/>
      <c r="OD455" s="5"/>
      <c r="OE455" s="5"/>
      <c r="OF455" s="5"/>
      <c r="OG455" s="5"/>
      <c r="OH455" s="5"/>
      <c r="OI455" s="5"/>
      <c r="OJ455" s="5"/>
      <c r="OK455" s="5"/>
      <c r="OL455" s="5"/>
      <c r="OM455" s="5"/>
      <c r="ON455" s="5"/>
      <c r="OO455" s="5"/>
      <c r="OP455" s="5"/>
      <c r="OQ455" s="5"/>
      <c r="OR455" s="5"/>
      <c r="OS455" s="5"/>
      <c r="OT455" s="5"/>
      <c r="OU455" s="5"/>
      <c r="OV455" s="5"/>
      <c r="OW455" s="5"/>
      <c r="OX455" s="5"/>
      <c r="OY455" s="5"/>
      <c r="OZ455" s="5"/>
      <c r="PA455" s="5"/>
      <c r="PB455" s="5"/>
      <c r="PC455" s="5"/>
      <c r="PD455" s="5"/>
      <c r="PE455" s="5"/>
      <c r="PF455" s="5"/>
      <c r="PG455" s="5"/>
      <c r="PH455" s="5"/>
      <c r="PI455" s="5"/>
      <c r="PJ455" s="5"/>
      <c r="PK455" s="5"/>
      <c r="PL455" s="5"/>
      <c r="PM455" s="5"/>
      <c r="PN455" s="5"/>
      <c r="PO455" s="5"/>
      <c r="PP455" s="5"/>
      <c r="PQ455" s="5"/>
      <c r="PR455" s="5"/>
      <c r="PS455" s="5"/>
      <c r="PT455" s="5"/>
      <c r="PU455" s="5"/>
      <c r="PV455" s="5"/>
      <c r="PW455" s="5"/>
      <c r="PX455" s="5"/>
      <c r="PY455" s="5"/>
      <c r="PZ455" s="5"/>
      <c r="QA455" s="5"/>
      <c r="QB455" s="5"/>
      <c r="QC455" s="5"/>
      <c r="QD455" s="5"/>
      <c r="QE455" s="5"/>
      <c r="QF455" s="5"/>
      <c r="QG455" s="5"/>
      <c r="QH455" s="5"/>
      <c r="QI455" s="5"/>
      <c r="QJ455" s="5"/>
      <c r="QK455" s="5"/>
      <c r="QL455" s="5"/>
      <c r="QM455" s="5"/>
      <c r="QN455" s="5"/>
      <c r="QO455" s="5"/>
      <c r="QP455" s="5"/>
      <c r="QQ455" s="5"/>
      <c r="QR455" s="5"/>
      <c r="QS455" s="5"/>
      <c r="QT455" s="5"/>
      <c r="QU455" s="5"/>
      <c r="QV455" s="5"/>
      <c r="QW455" s="5"/>
      <c r="QX455" s="5"/>
      <c r="QY455" s="5"/>
      <c r="QZ455" s="5"/>
      <c r="RA455" s="5"/>
      <c r="RB455" s="5"/>
      <c r="RC455" s="5"/>
      <c r="RD455" s="5"/>
      <c r="RE455" s="5"/>
      <c r="RF455" s="5"/>
      <c r="RG455" s="5"/>
      <c r="RH455" s="5"/>
      <c r="RI455" s="5"/>
      <c r="RJ455" s="5"/>
      <c r="RK455" s="5"/>
      <c r="RL455" s="5"/>
      <c r="RM455" s="5"/>
      <c r="RN455" s="5"/>
      <c r="RO455" s="5"/>
      <c r="RP455" s="5"/>
      <c r="RQ455" s="5"/>
      <c r="RR455" s="5"/>
      <c r="RS455" s="5"/>
      <c r="RT455" s="5"/>
      <c r="RU455" s="5"/>
      <c r="RV455" s="5"/>
      <c r="RW455" s="5"/>
      <c r="RX455" s="5"/>
      <c r="RY455" s="5"/>
      <c r="RZ455" s="5"/>
      <c r="SA455" s="5"/>
      <c r="SB455" s="5"/>
      <c r="SC455" s="5"/>
      <c r="SD455" s="5"/>
      <c r="SE455" s="5"/>
      <c r="SF455" s="5"/>
      <c r="SG455" s="5"/>
      <c r="SH455" s="5"/>
      <c r="SI455" s="5"/>
      <c r="SJ455" s="5"/>
      <c r="SK455" s="5"/>
      <c r="SL455" s="5"/>
      <c r="SM455" s="5"/>
      <c r="SN455" s="5"/>
      <c r="SO455" s="5"/>
      <c r="SP455" s="5"/>
      <c r="SQ455" s="5"/>
      <c r="SR455" s="5"/>
      <c r="SS455" s="5"/>
      <c r="ST455" s="5"/>
      <c r="SU455" s="5"/>
      <c r="SV455" s="5"/>
      <c r="SW455" s="5"/>
      <c r="SX455" s="5"/>
      <c r="SY455" s="5"/>
      <c r="SZ455" s="5"/>
      <c r="TA455" s="5"/>
      <c r="TB455" s="5"/>
      <c r="TC455" s="5"/>
      <c r="TD455" s="5"/>
      <c r="TE455" s="5"/>
      <c r="TF455" s="5"/>
      <c r="TG455" s="5"/>
      <c r="TH455" s="5"/>
      <c r="TI455" s="5"/>
      <c r="TJ455" s="5"/>
      <c r="TK455" s="5"/>
      <c r="TL455" s="5"/>
      <c r="TM455" s="5"/>
      <c r="TN455" s="5"/>
      <c r="TO455" s="5"/>
      <c r="TP455" s="5"/>
      <c r="TQ455" s="5"/>
      <c r="TR455" s="5"/>
      <c r="TS455" s="5"/>
      <c r="TT455" s="5"/>
      <c r="TU455" s="5"/>
      <c r="TV455" s="5"/>
      <c r="TW455" s="5"/>
      <c r="TX455" s="5"/>
      <c r="TY455" s="5"/>
      <c r="TZ455" s="5"/>
      <c r="UA455" s="5"/>
      <c r="UB455" s="5"/>
      <c r="UC455" s="5"/>
      <c r="UD455" s="5"/>
      <c r="UE455" s="5"/>
      <c r="UF455" s="5"/>
      <c r="UG455" s="5"/>
      <c r="UH455" s="5"/>
      <c r="UI455" s="5"/>
      <c r="UJ455" s="5"/>
      <c r="UK455" s="5"/>
      <c r="UL455" s="5"/>
      <c r="UM455" s="5"/>
      <c r="UN455" s="5"/>
      <c r="UO455" s="5"/>
      <c r="UP455" s="5"/>
      <c r="UQ455" s="5"/>
      <c r="UR455" s="5"/>
      <c r="US455" s="5"/>
      <c r="UT455" s="5"/>
      <c r="UU455" s="5"/>
      <c r="UV455" s="5"/>
      <c r="UW455" s="5"/>
      <c r="UX455" s="5"/>
      <c r="UY455" s="5"/>
      <c r="UZ455" s="5"/>
      <c r="VA455" s="5"/>
      <c r="VB455" s="5"/>
      <c r="VC455" s="5"/>
      <c r="VD455" s="5"/>
      <c r="VE455" s="5"/>
      <c r="VF455" s="5"/>
      <c r="VG455" s="5"/>
      <c r="VH455" s="5"/>
      <c r="VI455" s="5"/>
      <c r="VJ455" s="5"/>
      <c r="VK455" s="5"/>
      <c r="VL455" s="5"/>
      <c r="VM455" s="5"/>
      <c r="VN455" s="5"/>
      <c r="VO455" s="5"/>
      <c r="VP455" s="5"/>
      <c r="VQ455" s="5"/>
      <c r="VR455" s="5"/>
      <c r="VS455" s="5"/>
      <c r="VT455" s="5"/>
      <c r="VU455" s="5"/>
      <c r="VV455" s="5"/>
      <c r="VW455" s="5"/>
      <c r="VX455" s="5"/>
      <c r="VY455" s="5"/>
      <c r="VZ455" s="5"/>
      <c r="WA455" s="5"/>
      <c r="WB455" s="5"/>
      <c r="WC455" s="5"/>
      <c r="WD455" s="5"/>
      <c r="WE455" s="5"/>
      <c r="WF455" s="5"/>
      <c r="WG455" s="5"/>
      <c r="WH455" s="5"/>
      <c r="WI455" s="5"/>
      <c r="WJ455" s="5"/>
      <c r="WK455" s="5"/>
      <c r="WL455" s="5"/>
      <c r="WM455" s="5"/>
      <c r="WN455" s="5"/>
      <c r="WO455" s="5"/>
      <c r="WP455" s="5"/>
      <c r="WQ455" s="5"/>
      <c r="WR455" s="5"/>
      <c r="WS455" s="5"/>
      <c r="WT455" s="5"/>
      <c r="WU455" s="5"/>
      <c r="WV455" s="5"/>
      <c r="WW455" s="5"/>
      <c r="WX455" s="5"/>
      <c r="WY455" s="5"/>
      <c r="WZ455" s="5"/>
      <c r="XA455" s="5"/>
      <c r="XB455" s="5"/>
      <c r="XC455" s="5"/>
      <c r="XD455" s="5"/>
      <c r="XE455" s="5"/>
      <c r="XF455" s="5"/>
      <c r="XG455" s="5"/>
      <c r="XH455" s="5"/>
      <c r="XI455" s="5"/>
      <c r="XJ455" s="5"/>
      <c r="XK455" s="5"/>
      <c r="XL455" s="5"/>
      <c r="XM455" s="5"/>
      <c r="XN455" s="5"/>
      <c r="XO455" s="5"/>
      <c r="XP455" s="5"/>
      <c r="XQ455" s="5"/>
      <c r="XR455" s="5"/>
      <c r="XS455" s="5"/>
      <c r="XT455" s="5"/>
      <c r="XU455" s="5"/>
      <c r="XV455" s="5"/>
      <c r="XW455" s="5"/>
    </row>
    <row r="456" spans="39:647" x14ac:dyDescent="0.4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c r="JM456" s="5"/>
      <c r="JN456" s="5"/>
      <c r="JO456" s="5"/>
      <c r="JP456" s="5"/>
      <c r="JQ456" s="5"/>
      <c r="JR456" s="5"/>
      <c r="JS456" s="5"/>
      <c r="JT456" s="5"/>
      <c r="JU456" s="5"/>
      <c r="JV456" s="5"/>
      <c r="JW456" s="5"/>
      <c r="JX456" s="5"/>
      <c r="JY456" s="5"/>
      <c r="JZ456" s="5"/>
      <c r="KA456" s="5"/>
      <c r="KB456" s="5"/>
      <c r="KC456" s="5"/>
      <c r="KD456" s="5"/>
      <c r="KE456" s="5"/>
      <c r="KF456" s="5"/>
      <c r="KG456" s="5"/>
      <c r="KH456" s="5"/>
      <c r="KI456" s="5"/>
      <c r="KJ456" s="5"/>
      <c r="KK456" s="5"/>
      <c r="KL456" s="5"/>
      <c r="KM456" s="5"/>
      <c r="KN456" s="5"/>
      <c r="KO456" s="5"/>
      <c r="KP456" s="5"/>
      <c r="KQ456" s="5"/>
      <c r="KR456" s="5"/>
      <c r="KS456" s="5"/>
      <c r="KT456" s="5"/>
      <c r="KU456" s="5"/>
      <c r="KV456" s="5"/>
      <c r="KW456" s="5"/>
      <c r="KX456" s="5"/>
      <c r="KY456" s="5"/>
      <c r="KZ456" s="5"/>
      <c r="LA456" s="5"/>
      <c r="LB456" s="5"/>
      <c r="LC456" s="5"/>
      <c r="LD456" s="5"/>
      <c r="LE456" s="5"/>
      <c r="LF456" s="5"/>
      <c r="LG456" s="5"/>
      <c r="LH456" s="5"/>
      <c r="LI456" s="5"/>
      <c r="LJ456" s="5"/>
      <c r="LK456" s="5"/>
      <c r="LL456" s="5"/>
      <c r="LM456" s="5"/>
      <c r="LN456" s="5"/>
      <c r="LO456" s="5"/>
      <c r="LP456" s="5"/>
      <c r="LQ456" s="5"/>
      <c r="LR456" s="5"/>
      <c r="LS456" s="5"/>
      <c r="LT456" s="5"/>
      <c r="LU456" s="5"/>
      <c r="LV456" s="5"/>
      <c r="LW456" s="5"/>
      <c r="LX456" s="5"/>
      <c r="LY456" s="5"/>
      <c r="LZ456" s="5"/>
      <c r="MA456" s="5"/>
      <c r="MB456" s="5"/>
      <c r="MC456" s="5"/>
      <c r="MD456" s="5"/>
      <c r="ME456" s="5"/>
      <c r="MF456" s="5"/>
      <c r="MG456" s="5"/>
      <c r="MH456" s="5"/>
      <c r="MI456" s="5"/>
      <c r="MJ456" s="5"/>
      <c r="MK456" s="5"/>
      <c r="ML456" s="5"/>
      <c r="MM456" s="5"/>
      <c r="MN456" s="5"/>
      <c r="MO456" s="5"/>
      <c r="MP456" s="5"/>
      <c r="MQ456" s="5"/>
      <c r="MR456" s="5"/>
      <c r="MS456" s="5"/>
      <c r="MT456" s="5"/>
      <c r="MU456" s="5"/>
      <c r="MV456" s="5"/>
      <c r="MW456" s="5"/>
      <c r="MX456" s="5"/>
      <c r="MY456" s="5"/>
      <c r="MZ456" s="5"/>
      <c r="NA456" s="5"/>
      <c r="NB456" s="5"/>
      <c r="NC456" s="5"/>
      <c r="ND456" s="5"/>
      <c r="NE456" s="5"/>
      <c r="NF456" s="5"/>
      <c r="NG456" s="5"/>
      <c r="NH456" s="5"/>
      <c r="NI456" s="5"/>
      <c r="NJ456" s="5"/>
      <c r="NK456" s="5"/>
      <c r="NL456" s="5"/>
      <c r="NM456" s="5"/>
      <c r="NN456" s="5"/>
      <c r="NO456" s="5"/>
      <c r="NP456" s="5"/>
      <c r="NQ456" s="5"/>
      <c r="NR456" s="5"/>
      <c r="NS456" s="5"/>
      <c r="NT456" s="5"/>
      <c r="NU456" s="5"/>
      <c r="NV456" s="5"/>
      <c r="NW456" s="5"/>
      <c r="NX456" s="5"/>
      <c r="NY456" s="5"/>
      <c r="NZ456" s="5"/>
      <c r="OA456" s="5"/>
      <c r="OB456" s="5"/>
      <c r="OC456" s="5"/>
      <c r="OD456" s="5"/>
      <c r="OE456" s="5"/>
      <c r="OF456" s="5"/>
      <c r="OG456" s="5"/>
      <c r="OH456" s="5"/>
      <c r="OI456" s="5"/>
      <c r="OJ456" s="5"/>
      <c r="OK456" s="5"/>
      <c r="OL456" s="5"/>
      <c r="OM456" s="5"/>
      <c r="ON456" s="5"/>
      <c r="OO456" s="5"/>
      <c r="OP456" s="5"/>
      <c r="OQ456" s="5"/>
      <c r="OR456" s="5"/>
      <c r="OS456" s="5"/>
      <c r="OT456" s="5"/>
      <c r="OU456" s="5"/>
      <c r="OV456" s="5"/>
      <c r="OW456" s="5"/>
      <c r="OX456" s="5"/>
      <c r="OY456" s="5"/>
      <c r="OZ456" s="5"/>
      <c r="PA456" s="5"/>
      <c r="PB456" s="5"/>
      <c r="PC456" s="5"/>
      <c r="PD456" s="5"/>
      <c r="PE456" s="5"/>
      <c r="PF456" s="5"/>
      <c r="PG456" s="5"/>
      <c r="PH456" s="5"/>
      <c r="PI456" s="5"/>
      <c r="PJ456" s="5"/>
      <c r="PK456" s="5"/>
      <c r="PL456" s="5"/>
      <c r="PM456" s="5"/>
      <c r="PN456" s="5"/>
      <c r="PO456" s="5"/>
      <c r="PP456" s="5"/>
      <c r="PQ456" s="5"/>
      <c r="PR456" s="5"/>
      <c r="PS456" s="5"/>
      <c r="PT456" s="5"/>
      <c r="PU456" s="5"/>
      <c r="PV456" s="5"/>
      <c r="PW456" s="5"/>
      <c r="PX456" s="5"/>
      <c r="PY456" s="5"/>
      <c r="PZ456" s="5"/>
      <c r="QA456" s="5"/>
      <c r="QB456" s="5"/>
      <c r="QC456" s="5"/>
      <c r="QD456" s="5"/>
      <c r="QE456" s="5"/>
      <c r="QF456" s="5"/>
      <c r="QG456" s="5"/>
      <c r="QH456" s="5"/>
      <c r="QI456" s="5"/>
      <c r="QJ456" s="5"/>
      <c r="QK456" s="5"/>
      <c r="QL456" s="5"/>
      <c r="QM456" s="5"/>
      <c r="QN456" s="5"/>
      <c r="QO456" s="5"/>
      <c r="QP456" s="5"/>
      <c r="QQ456" s="5"/>
      <c r="QR456" s="5"/>
      <c r="QS456" s="5"/>
      <c r="QT456" s="5"/>
      <c r="QU456" s="5"/>
      <c r="QV456" s="5"/>
      <c r="QW456" s="5"/>
      <c r="QX456" s="5"/>
      <c r="QY456" s="5"/>
      <c r="QZ456" s="5"/>
      <c r="RA456" s="5"/>
      <c r="RB456" s="5"/>
      <c r="RC456" s="5"/>
      <c r="RD456" s="5"/>
      <c r="RE456" s="5"/>
      <c r="RF456" s="5"/>
      <c r="RG456" s="5"/>
      <c r="RH456" s="5"/>
      <c r="RI456" s="5"/>
      <c r="RJ456" s="5"/>
      <c r="RK456" s="5"/>
      <c r="RL456" s="5"/>
      <c r="RM456" s="5"/>
      <c r="RN456" s="5"/>
      <c r="RO456" s="5"/>
      <c r="RP456" s="5"/>
      <c r="RQ456" s="5"/>
      <c r="RR456" s="5"/>
      <c r="RS456" s="5"/>
      <c r="RT456" s="5"/>
      <c r="RU456" s="5"/>
      <c r="RV456" s="5"/>
      <c r="RW456" s="5"/>
      <c r="RX456" s="5"/>
      <c r="RY456" s="5"/>
      <c r="RZ456" s="5"/>
      <c r="SA456" s="5"/>
      <c r="SB456" s="5"/>
      <c r="SC456" s="5"/>
      <c r="SD456" s="5"/>
      <c r="SE456" s="5"/>
      <c r="SF456" s="5"/>
      <c r="SG456" s="5"/>
      <c r="SH456" s="5"/>
      <c r="SI456" s="5"/>
      <c r="SJ456" s="5"/>
      <c r="SK456" s="5"/>
      <c r="SL456" s="5"/>
      <c r="SM456" s="5"/>
      <c r="SN456" s="5"/>
      <c r="SO456" s="5"/>
      <c r="SP456" s="5"/>
      <c r="SQ456" s="5"/>
      <c r="SR456" s="5"/>
      <c r="SS456" s="5"/>
      <c r="ST456" s="5"/>
      <c r="SU456" s="5"/>
      <c r="SV456" s="5"/>
      <c r="SW456" s="5"/>
      <c r="SX456" s="5"/>
      <c r="SY456" s="5"/>
      <c r="SZ456" s="5"/>
      <c r="TA456" s="5"/>
      <c r="TB456" s="5"/>
      <c r="TC456" s="5"/>
      <c r="TD456" s="5"/>
      <c r="TE456" s="5"/>
      <c r="TF456" s="5"/>
      <c r="TG456" s="5"/>
      <c r="TH456" s="5"/>
      <c r="TI456" s="5"/>
      <c r="TJ456" s="5"/>
      <c r="TK456" s="5"/>
      <c r="TL456" s="5"/>
      <c r="TM456" s="5"/>
      <c r="TN456" s="5"/>
      <c r="TO456" s="5"/>
      <c r="TP456" s="5"/>
      <c r="TQ456" s="5"/>
      <c r="TR456" s="5"/>
      <c r="TS456" s="5"/>
      <c r="TT456" s="5"/>
      <c r="TU456" s="5"/>
      <c r="TV456" s="5"/>
      <c r="TW456" s="5"/>
      <c r="TX456" s="5"/>
      <c r="TY456" s="5"/>
      <c r="TZ456" s="5"/>
      <c r="UA456" s="5"/>
      <c r="UB456" s="5"/>
      <c r="UC456" s="5"/>
      <c r="UD456" s="5"/>
      <c r="UE456" s="5"/>
      <c r="UF456" s="5"/>
      <c r="UG456" s="5"/>
      <c r="UH456" s="5"/>
      <c r="UI456" s="5"/>
      <c r="UJ456" s="5"/>
      <c r="UK456" s="5"/>
      <c r="UL456" s="5"/>
      <c r="UM456" s="5"/>
      <c r="UN456" s="5"/>
      <c r="UO456" s="5"/>
      <c r="UP456" s="5"/>
      <c r="UQ456" s="5"/>
      <c r="UR456" s="5"/>
      <c r="US456" s="5"/>
      <c r="UT456" s="5"/>
      <c r="UU456" s="5"/>
      <c r="UV456" s="5"/>
      <c r="UW456" s="5"/>
      <c r="UX456" s="5"/>
      <c r="UY456" s="5"/>
      <c r="UZ456" s="5"/>
      <c r="VA456" s="5"/>
      <c r="VB456" s="5"/>
      <c r="VC456" s="5"/>
      <c r="VD456" s="5"/>
      <c r="VE456" s="5"/>
      <c r="VF456" s="5"/>
      <c r="VG456" s="5"/>
      <c r="VH456" s="5"/>
      <c r="VI456" s="5"/>
      <c r="VJ456" s="5"/>
      <c r="VK456" s="5"/>
      <c r="VL456" s="5"/>
      <c r="VM456" s="5"/>
      <c r="VN456" s="5"/>
      <c r="VO456" s="5"/>
      <c r="VP456" s="5"/>
      <c r="VQ456" s="5"/>
      <c r="VR456" s="5"/>
      <c r="VS456" s="5"/>
      <c r="VT456" s="5"/>
      <c r="VU456" s="5"/>
      <c r="VV456" s="5"/>
      <c r="VW456" s="5"/>
      <c r="VX456" s="5"/>
      <c r="VY456" s="5"/>
      <c r="VZ456" s="5"/>
      <c r="WA456" s="5"/>
      <c r="WB456" s="5"/>
      <c r="WC456" s="5"/>
      <c r="WD456" s="5"/>
      <c r="WE456" s="5"/>
      <c r="WF456" s="5"/>
      <c r="WG456" s="5"/>
      <c r="WH456" s="5"/>
      <c r="WI456" s="5"/>
      <c r="WJ456" s="5"/>
      <c r="WK456" s="5"/>
      <c r="WL456" s="5"/>
      <c r="WM456" s="5"/>
      <c r="WN456" s="5"/>
      <c r="WO456" s="5"/>
      <c r="WP456" s="5"/>
      <c r="WQ456" s="5"/>
      <c r="WR456" s="5"/>
      <c r="WS456" s="5"/>
      <c r="WT456" s="5"/>
      <c r="WU456" s="5"/>
      <c r="WV456" s="5"/>
      <c r="WW456" s="5"/>
      <c r="WX456" s="5"/>
      <c r="WY456" s="5"/>
      <c r="WZ456" s="5"/>
      <c r="XA456" s="5"/>
      <c r="XB456" s="5"/>
      <c r="XC456" s="5"/>
      <c r="XD456" s="5"/>
      <c r="XE456" s="5"/>
      <c r="XF456" s="5"/>
      <c r="XG456" s="5"/>
      <c r="XH456" s="5"/>
      <c r="XI456" s="5"/>
      <c r="XJ456" s="5"/>
      <c r="XK456" s="5"/>
      <c r="XL456" s="5"/>
      <c r="XM456" s="5"/>
      <c r="XN456" s="5"/>
      <c r="XO456" s="5"/>
      <c r="XP456" s="5"/>
      <c r="XQ456" s="5"/>
      <c r="XR456" s="5"/>
      <c r="XS456" s="5"/>
      <c r="XT456" s="5"/>
      <c r="XU456" s="5"/>
      <c r="XV456" s="5"/>
      <c r="XW456" s="5"/>
    </row>
    <row r="457" spans="39:647" x14ac:dyDescent="0.4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c r="JM457" s="5"/>
      <c r="JN457" s="5"/>
      <c r="JO457" s="5"/>
      <c r="JP457" s="5"/>
      <c r="JQ457" s="5"/>
      <c r="JR457" s="5"/>
      <c r="JS457" s="5"/>
      <c r="JT457" s="5"/>
      <c r="JU457" s="5"/>
      <c r="JV457" s="5"/>
      <c r="JW457" s="5"/>
      <c r="JX457" s="5"/>
      <c r="JY457" s="5"/>
      <c r="JZ457" s="5"/>
      <c r="KA457" s="5"/>
      <c r="KB457" s="5"/>
      <c r="KC457" s="5"/>
      <c r="KD457" s="5"/>
      <c r="KE457" s="5"/>
      <c r="KF457" s="5"/>
      <c r="KG457" s="5"/>
      <c r="KH457" s="5"/>
      <c r="KI457" s="5"/>
      <c r="KJ457" s="5"/>
      <c r="KK457" s="5"/>
      <c r="KL457" s="5"/>
      <c r="KM457" s="5"/>
      <c r="KN457" s="5"/>
      <c r="KO457" s="5"/>
      <c r="KP457" s="5"/>
      <c r="KQ457" s="5"/>
      <c r="KR457" s="5"/>
      <c r="KS457" s="5"/>
      <c r="KT457" s="5"/>
      <c r="KU457" s="5"/>
      <c r="KV457" s="5"/>
      <c r="KW457" s="5"/>
      <c r="KX457" s="5"/>
      <c r="KY457" s="5"/>
      <c r="KZ457" s="5"/>
      <c r="LA457" s="5"/>
      <c r="LB457" s="5"/>
      <c r="LC457" s="5"/>
      <c r="LD457" s="5"/>
      <c r="LE457" s="5"/>
      <c r="LF457" s="5"/>
      <c r="LG457" s="5"/>
      <c r="LH457" s="5"/>
      <c r="LI457" s="5"/>
      <c r="LJ457" s="5"/>
      <c r="LK457" s="5"/>
      <c r="LL457" s="5"/>
      <c r="LM457" s="5"/>
      <c r="LN457" s="5"/>
      <c r="LO457" s="5"/>
      <c r="LP457" s="5"/>
      <c r="LQ457" s="5"/>
      <c r="LR457" s="5"/>
      <c r="LS457" s="5"/>
      <c r="LT457" s="5"/>
      <c r="LU457" s="5"/>
      <c r="LV457" s="5"/>
      <c r="LW457" s="5"/>
      <c r="LX457" s="5"/>
      <c r="LY457" s="5"/>
      <c r="LZ457" s="5"/>
      <c r="MA457" s="5"/>
      <c r="MB457" s="5"/>
      <c r="MC457" s="5"/>
      <c r="MD457" s="5"/>
      <c r="ME457" s="5"/>
      <c r="MF457" s="5"/>
      <c r="MG457" s="5"/>
      <c r="MH457" s="5"/>
      <c r="MI457" s="5"/>
      <c r="MJ457" s="5"/>
      <c r="MK457" s="5"/>
      <c r="ML457" s="5"/>
      <c r="MM457" s="5"/>
      <c r="MN457" s="5"/>
      <c r="MO457" s="5"/>
      <c r="MP457" s="5"/>
      <c r="MQ457" s="5"/>
      <c r="MR457" s="5"/>
      <c r="MS457" s="5"/>
      <c r="MT457" s="5"/>
      <c r="MU457" s="5"/>
      <c r="MV457" s="5"/>
      <c r="MW457" s="5"/>
      <c r="MX457" s="5"/>
      <c r="MY457" s="5"/>
      <c r="MZ457" s="5"/>
      <c r="NA457" s="5"/>
      <c r="NB457" s="5"/>
      <c r="NC457" s="5"/>
      <c r="ND457" s="5"/>
      <c r="NE457" s="5"/>
      <c r="NF457" s="5"/>
      <c r="NG457" s="5"/>
      <c r="NH457" s="5"/>
      <c r="NI457" s="5"/>
      <c r="NJ457" s="5"/>
      <c r="NK457" s="5"/>
      <c r="NL457" s="5"/>
      <c r="NM457" s="5"/>
      <c r="NN457" s="5"/>
      <c r="NO457" s="5"/>
      <c r="NP457" s="5"/>
      <c r="NQ457" s="5"/>
      <c r="NR457" s="5"/>
      <c r="NS457" s="5"/>
      <c r="NT457" s="5"/>
      <c r="NU457" s="5"/>
      <c r="NV457" s="5"/>
      <c r="NW457" s="5"/>
      <c r="NX457" s="5"/>
      <c r="NY457" s="5"/>
      <c r="NZ457" s="5"/>
      <c r="OA457" s="5"/>
      <c r="OB457" s="5"/>
      <c r="OC457" s="5"/>
      <c r="OD457" s="5"/>
      <c r="OE457" s="5"/>
      <c r="OF457" s="5"/>
      <c r="OG457" s="5"/>
      <c r="OH457" s="5"/>
      <c r="OI457" s="5"/>
      <c r="OJ457" s="5"/>
      <c r="OK457" s="5"/>
      <c r="OL457" s="5"/>
      <c r="OM457" s="5"/>
      <c r="ON457" s="5"/>
      <c r="OO457" s="5"/>
      <c r="OP457" s="5"/>
      <c r="OQ457" s="5"/>
      <c r="OR457" s="5"/>
      <c r="OS457" s="5"/>
      <c r="OT457" s="5"/>
      <c r="OU457" s="5"/>
      <c r="OV457" s="5"/>
      <c r="OW457" s="5"/>
      <c r="OX457" s="5"/>
      <c r="OY457" s="5"/>
      <c r="OZ457" s="5"/>
      <c r="PA457" s="5"/>
      <c r="PB457" s="5"/>
      <c r="PC457" s="5"/>
      <c r="PD457" s="5"/>
      <c r="PE457" s="5"/>
      <c r="PF457" s="5"/>
      <c r="PG457" s="5"/>
      <c r="PH457" s="5"/>
      <c r="PI457" s="5"/>
      <c r="PJ457" s="5"/>
      <c r="PK457" s="5"/>
      <c r="PL457" s="5"/>
      <c r="PM457" s="5"/>
      <c r="PN457" s="5"/>
      <c r="PO457" s="5"/>
      <c r="PP457" s="5"/>
      <c r="PQ457" s="5"/>
      <c r="PR457" s="5"/>
      <c r="PS457" s="5"/>
      <c r="PT457" s="5"/>
      <c r="PU457" s="5"/>
      <c r="PV457" s="5"/>
      <c r="PW457" s="5"/>
      <c r="PX457" s="5"/>
      <c r="PY457" s="5"/>
      <c r="PZ457" s="5"/>
      <c r="QA457" s="5"/>
      <c r="QB457" s="5"/>
      <c r="QC457" s="5"/>
      <c r="QD457" s="5"/>
      <c r="QE457" s="5"/>
      <c r="QF457" s="5"/>
      <c r="QG457" s="5"/>
      <c r="QH457" s="5"/>
      <c r="QI457" s="5"/>
      <c r="QJ457" s="5"/>
      <c r="QK457" s="5"/>
      <c r="QL457" s="5"/>
      <c r="QM457" s="5"/>
      <c r="QN457" s="5"/>
      <c r="QO457" s="5"/>
      <c r="QP457" s="5"/>
      <c r="QQ457" s="5"/>
      <c r="QR457" s="5"/>
      <c r="QS457" s="5"/>
      <c r="QT457" s="5"/>
      <c r="QU457" s="5"/>
      <c r="QV457" s="5"/>
      <c r="QW457" s="5"/>
      <c r="QX457" s="5"/>
      <c r="QY457" s="5"/>
      <c r="QZ457" s="5"/>
      <c r="RA457" s="5"/>
      <c r="RB457" s="5"/>
      <c r="RC457" s="5"/>
      <c r="RD457" s="5"/>
      <c r="RE457" s="5"/>
      <c r="RF457" s="5"/>
      <c r="RG457" s="5"/>
      <c r="RH457" s="5"/>
      <c r="RI457" s="5"/>
      <c r="RJ457" s="5"/>
      <c r="RK457" s="5"/>
      <c r="RL457" s="5"/>
      <c r="RM457" s="5"/>
      <c r="RN457" s="5"/>
      <c r="RO457" s="5"/>
      <c r="RP457" s="5"/>
      <c r="RQ457" s="5"/>
      <c r="RR457" s="5"/>
      <c r="RS457" s="5"/>
      <c r="RT457" s="5"/>
      <c r="RU457" s="5"/>
      <c r="RV457" s="5"/>
      <c r="RW457" s="5"/>
      <c r="RX457" s="5"/>
      <c r="RY457" s="5"/>
      <c r="RZ457" s="5"/>
      <c r="SA457" s="5"/>
      <c r="SB457" s="5"/>
      <c r="SC457" s="5"/>
      <c r="SD457" s="5"/>
      <c r="SE457" s="5"/>
      <c r="SF457" s="5"/>
      <c r="SG457" s="5"/>
      <c r="SH457" s="5"/>
      <c r="SI457" s="5"/>
      <c r="SJ457" s="5"/>
      <c r="SK457" s="5"/>
      <c r="SL457" s="5"/>
      <c r="SM457" s="5"/>
      <c r="SN457" s="5"/>
      <c r="SO457" s="5"/>
      <c r="SP457" s="5"/>
      <c r="SQ457" s="5"/>
      <c r="SR457" s="5"/>
      <c r="SS457" s="5"/>
      <c r="ST457" s="5"/>
      <c r="SU457" s="5"/>
      <c r="SV457" s="5"/>
      <c r="SW457" s="5"/>
      <c r="SX457" s="5"/>
      <c r="SY457" s="5"/>
      <c r="SZ457" s="5"/>
      <c r="TA457" s="5"/>
      <c r="TB457" s="5"/>
      <c r="TC457" s="5"/>
      <c r="TD457" s="5"/>
      <c r="TE457" s="5"/>
      <c r="TF457" s="5"/>
      <c r="TG457" s="5"/>
      <c r="TH457" s="5"/>
      <c r="TI457" s="5"/>
      <c r="TJ457" s="5"/>
      <c r="TK457" s="5"/>
      <c r="TL457" s="5"/>
      <c r="TM457" s="5"/>
      <c r="TN457" s="5"/>
      <c r="TO457" s="5"/>
      <c r="TP457" s="5"/>
      <c r="TQ457" s="5"/>
      <c r="TR457" s="5"/>
      <c r="TS457" s="5"/>
      <c r="TT457" s="5"/>
      <c r="TU457" s="5"/>
      <c r="TV457" s="5"/>
      <c r="TW457" s="5"/>
      <c r="TX457" s="5"/>
      <c r="TY457" s="5"/>
      <c r="TZ457" s="5"/>
      <c r="UA457" s="5"/>
      <c r="UB457" s="5"/>
      <c r="UC457" s="5"/>
      <c r="UD457" s="5"/>
      <c r="UE457" s="5"/>
      <c r="UF457" s="5"/>
      <c r="UG457" s="5"/>
      <c r="UH457" s="5"/>
      <c r="UI457" s="5"/>
      <c r="UJ457" s="5"/>
      <c r="UK457" s="5"/>
      <c r="UL457" s="5"/>
      <c r="UM457" s="5"/>
      <c r="UN457" s="5"/>
      <c r="UO457" s="5"/>
      <c r="UP457" s="5"/>
      <c r="UQ457" s="5"/>
      <c r="UR457" s="5"/>
      <c r="US457" s="5"/>
      <c r="UT457" s="5"/>
      <c r="UU457" s="5"/>
      <c r="UV457" s="5"/>
      <c r="UW457" s="5"/>
      <c r="UX457" s="5"/>
      <c r="UY457" s="5"/>
      <c r="UZ457" s="5"/>
      <c r="VA457" s="5"/>
      <c r="VB457" s="5"/>
      <c r="VC457" s="5"/>
      <c r="VD457" s="5"/>
      <c r="VE457" s="5"/>
      <c r="VF457" s="5"/>
      <c r="VG457" s="5"/>
      <c r="VH457" s="5"/>
      <c r="VI457" s="5"/>
      <c r="VJ457" s="5"/>
      <c r="VK457" s="5"/>
      <c r="VL457" s="5"/>
      <c r="VM457" s="5"/>
      <c r="VN457" s="5"/>
      <c r="VO457" s="5"/>
      <c r="VP457" s="5"/>
      <c r="VQ457" s="5"/>
      <c r="VR457" s="5"/>
      <c r="VS457" s="5"/>
      <c r="VT457" s="5"/>
      <c r="VU457" s="5"/>
      <c r="VV457" s="5"/>
      <c r="VW457" s="5"/>
      <c r="VX457" s="5"/>
      <c r="VY457" s="5"/>
      <c r="VZ457" s="5"/>
      <c r="WA457" s="5"/>
      <c r="WB457" s="5"/>
      <c r="WC457" s="5"/>
      <c r="WD457" s="5"/>
      <c r="WE457" s="5"/>
      <c r="WF457" s="5"/>
      <c r="WG457" s="5"/>
      <c r="WH457" s="5"/>
      <c r="WI457" s="5"/>
      <c r="WJ457" s="5"/>
      <c r="WK457" s="5"/>
      <c r="WL457" s="5"/>
      <c r="WM457" s="5"/>
      <c r="WN457" s="5"/>
      <c r="WO457" s="5"/>
      <c r="WP457" s="5"/>
      <c r="WQ457" s="5"/>
      <c r="WR457" s="5"/>
      <c r="WS457" s="5"/>
      <c r="WT457" s="5"/>
      <c r="WU457" s="5"/>
      <c r="WV457" s="5"/>
      <c r="WW457" s="5"/>
      <c r="WX457" s="5"/>
      <c r="WY457" s="5"/>
      <c r="WZ457" s="5"/>
      <c r="XA457" s="5"/>
      <c r="XB457" s="5"/>
      <c r="XC457" s="5"/>
      <c r="XD457" s="5"/>
      <c r="XE457" s="5"/>
      <c r="XF457" s="5"/>
      <c r="XG457" s="5"/>
      <c r="XH457" s="5"/>
      <c r="XI457" s="5"/>
      <c r="XJ457" s="5"/>
      <c r="XK457" s="5"/>
      <c r="XL457" s="5"/>
      <c r="XM457" s="5"/>
      <c r="XN457" s="5"/>
      <c r="XO457" s="5"/>
      <c r="XP457" s="5"/>
      <c r="XQ457" s="5"/>
      <c r="XR457" s="5"/>
      <c r="XS457" s="5"/>
      <c r="XT457" s="5"/>
      <c r="XU457" s="5"/>
      <c r="XV457" s="5"/>
      <c r="XW457" s="5"/>
    </row>
    <row r="458" spans="39:647" x14ac:dyDescent="0.4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c r="JM458" s="5"/>
      <c r="JN458" s="5"/>
      <c r="JO458" s="5"/>
      <c r="JP458" s="5"/>
      <c r="JQ458" s="5"/>
      <c r="JR458" s="5"/>
      <c r="JS458" s="5"/>
      <c r="JT458" s="5"/>
      <c r="JU458" s="5"/>
      <c r="JV458" s="5"/>
      <c r="JW458" s="5"/>
      <c r="JX458" s="5"/>
      <c r="JY458" s="5"/>
      <c r="JZ458" s="5"/>
      <c r="KA458" s="5"/>
      <c r="KB458" s="5"/>
      <c r="KC458" s="5"/>
      <c r="KD458" s="5"/>
      <c r="KE458" s="5"/>
      <c r="KF458" s="5"/>
      <c r="KG458" s="5"/>
      <c r="KH458" s="5"/>
      <c r="KI458" s="5"/>
      <c r="KJ458" s="5"/>
      <c r="KK458" s="5"/>
      <c r="KL458" s="5"/>
      <c r="KM458" s="5"/>
      <c r="KN458" s="5"/>
      <c r="KO458" s="5"/>
      <c r="KP458" s="5"/>
      <c r="KQ458" s="5"/>
      <c r="KR458" s="5"/>
      <c r="KS458" s="5"/>
      <c r="KT458" s="5"/>
      <c r="KU458" s="5"/>
      <c r="KV458" s="5"/>
      <c r="KW458" s="5"/>
      <c r="KX458" s="5"/>
      <c r="KY458" s="5"/>
      <c r="KZ458" s="5"/>
      <c r="LA458" s="5"/>
      <c r="LB458" s="5"/>
      <c r="LC458" s="5"/>
      <c r="LD458" s="5"/>
      <c r="LE458" s="5"/>
      <c r="LF458" s="5"/>
      <c r="LG458" s="5"/>
      <c r="LH458" s="5"/>
      <c r="LI458" s="5"/>
      <c r="LJ458" s="5"/>
      <c r="LK458" s="5"/>
      <c r="LL458" s="5"/>
      <c r="LM458" s="5"/>
      <c r="LN458" s="5"/>
      <c r="LO458" s="5"/>
      <c r="LP458" s="5"/>
      <c r="LQ458" s="5"/>
      <c r="LR458" s="5"/>
      <c r="LS458" s="5"/>
      <c r="LT458" s="5"/>
      <c r="LU458" s="5"/>
      <c r="LV458" s="5"/>
      <c r="LW458" s="5"/>
      <c r="LX458" s="5"/>
      <c r="LY458" s="5"/>
      <c r="LZ458" s="5"/>
      <c r="MA458" s="5"/>
      <c r="MB458" s="5"/>
      <c r="MC458" s="5"/>
      <c r="MD458" s="5"/>
      <c r="ME458" s="5"/>
      <c r="MF458" s="5"/>
      <c r="MG458" s="5"/>
      <c r="MH458" s="5"/>
      <c r="MI458" s="5"/>
      <c r="MJ458" s="5"/>
      <c r="MK458" s="5"/>
      <c r="ML458" s="5"/>
      <c r="MM458" s="5"/>
      <c r="MN458" s="5"/>
      <c r="MO458" s="5"/>
      <c r="MP458" s="5"/>
      <c r="MQ458" s="5"/>
      <c r="MR458" s="5"/>
      <c r="MS458" s="5"/>
      <c r="MT458" s="5"/>
      <c r="MU458" s="5"/>
      <c r="MV458" s="5"/>
      <c r="MW458" s="5"/>
      <c r="MX458" s="5"/>
      <c r="MY458" s="5"/>
      <c r="MZ458" s="5"/>
      <c r="NA458" s="5"/>
      <c r="NB458" s="5"/>
      <c r="NC458" s="5"/>
      <c r="ND458" s="5"/>
      <c r="NE458" s="5"/>
      <c r="NF458" s="5"/>
      <c r="NG458" s="5"/>
      <c r="NH458" s="5"/>
      <c r="NI458" s="5"/>
      <c r="NJ458" s="5"/>
      <c r="NK458" s="5"/>
      <c r="NL458" s="5"/>
      <c r="NM458" s="5"/>
      <c r="NN458" s="5"/>
      <c r="NO458" s="5"/>
      <c r="NP458" s="5"/>
      <c r="NQ458" s="5"/>
      <c r="NR458" s="5"/>
      <c r="NS458" s="5"/>
      <c r="NT458" s="5"/>
      <c r="NU458" s="5"/>
      <c r="NV458" s="5"/>
      <c r="NW458" s="5"/>
      <c r="NX458" s="5"/>
      <c r="NY458" s="5"/>
      <c r="NZ458" s="5"/>
      <c r="OA458" s="5"/>
      <c r="OB458" s="5"/>
      <c r="OC458" s="5"/>
      <c r="OD458" s="5"/>
      <c r="OE458" s="5"/>
      <c r="OF458" s="5"/>
      <c r="OG458" s="5"/>
      <c r="OH458" s="5"/>
      <c r="OI458" s="5"/>
      <c r="OJ458" s="5"/>
      <c r="OK458" s="5"/>
      <c r="OL458" s="5"/>
      <c r="OM458" s="5"/>
      <c r="ON458" s="5"/>
      <c r="OO458" s="5"/>
      <c r="OP458" s="5"/>
      <c r="OQ458" s="5"/>
      <c r="OR458" s="5"/>
      <c r="OS458" s="5"/>
      <c r="OT458" s="5"/>
      <c r="OU458" s="5"/>
      <c r="OV458" s="5"/>
      <c r="OW458" s="5"/>
      <c r="OX458" s="5"/>
      <c r="OY458" s="5"/>
      <c r="OZ458" s="5"/>
      <c r="PA458" s="5"/>
      <c r="PB458" s="5"/>
      <c r="PC458" s="5"/>
      <c r="PD458" s="5"/>
      <c r="PE458" s="5"/>
      <c r="PF458" s="5"/>
      <c r="PG458" s="5"/>
      <c r="PH458" s="5"/>
      <c r="PI458" s="5"/>
      <c r="PJ458" s="5"/>
      <c r="PK458" s="5"/>
      <c r="PL458" s="5"/>
      <c r="PM458" s="5"/>
      <c r="PN458" s="5"/>
      <c r="PO458" s="5"/>
      <c r="PP458" s="5"/>
      <c r="PQ458" s="5"/>
      <c r="PR458" s="5"/>
      <c r="PS458" s="5"/>
      <c r="PT458" s="5"/>
      <c r="PU458" s="5"/>
      <c r="PV458" s="5"/>
      <c r="PW458" s="5"/>
      <c r="PX458" s="5"/>
      <c r="PY458" s="5"/>
      <c r="PZ458" s="5"/>
      <c r="QA458" s="5"/>
      <c r="QB458" s="5"/>
      <c r="QC458" s="5"/>
      <c r="QD458" s="5"/>
      <c r="QE458" s="5"/>
      <c r="QF458" s="5"/>
      <c r="QG458" s="5"/>
      <c r="QH458" s="5"/>
      <c r="QI458" s="5"/>
      <c r="QJ458" s="5"/>
      <c r="QK458" s="5"/>
      <c r="QL458" s="5"/>
      <c r="QM458" s="5"/>
      <c r="QN458" s="5"/>
      <c r="QO458" s="5"/>
      <c r="QP458" s="5"/>
      <c r="QQ458" s="5"/>
      <c r="QR458" s="5"/>
      <c r="QS458" s="5"/>
      <c r="QT458" s="5"/>
      <c r="QU458" s="5"/>
      <c r="QV458" s="5"/>
      <c r="QW458" s="5"/>
      <c r="QX458" s="5"/>
      <c r="QY458" s="5"/>
      <c r="QZ458" s="5"/>
      <c r="RA458" s="5"/>
      <c r="RB458" s="5"/>
      <c r="RC458" s="5"/>
      <c r="RD458" s="5"/>
      <c r="RE458" s="5"/>
      <c r="RF458" s="5"/>
      <c r="RG458" s="5"/>
      <c r="RH458" s="5"/>
      <c r="RI458" s="5"/>
      <c r="RJ458" s="5"/>
      <c r="RK458" s="5"/>
      <c r="RL458" s="5"/>
      <c r="RM458" s="5"/>
      <c r="RN458" s="5"/>
      <c r="RO458" s="5"/>
      <c r="RP458" s="5"/>
      <c r="RQ458" s="5"/>
      <c r="RR458" s="5"/>
      <c r="RS458" s="5"/>
      <c r="RT458" s="5"/>
      <c r="RU458" s="5"/>
      <c r="RV458" s="5"/>
      <c r="RW458" s="5"/>
      <c r="RX458" s="5"/>
      <c r="RY458" s="5"/>
      <c r="RZ458" s="5"/>
      <c r="SA458" s="5"/>
      <c r="SB458" s="5"/>
      <c r="SC458" s="5"/>
      <c r="SD458" s="5"/>
      <c r="SE458" s="5"/>
      <c r="SF458" s="5"/>
      <c r="SG458" s="5"/>
      <c r="SH458" s="5"/>
      <c r="SI458" s="5"/>
      <c r="SJ458" s="5"/>
      <c r="SK458" s="5"/>
      <c r="SL458" s="5"/>
      <c r="SM458" s="5"/>
      <c r="SN458" s="5"/>
      <c r="SO458" s="5"/>
      <c r="SP458" s="5"/>
      <c r="SQ458" s="5"/>
      <c r="SR458" s="5"/>
      <c r="SS458" s="5"/>
      <c r="ST458" s="5"/>
      <c r="SU458" s="5"/>
      <c r="SV458" s="5"/>
      <c r="SW458" s="5"/>
      <c r="SX458" s="5"/>
      <c r="SY458" s="5"/>
      <c r="SZ458" s="5"/>
      <c r="TA458" s="5"/>
      <c r="TB458" s="5"/>
      <c r="TC458" s="5"/>
      <c r="TD458" s="5"/>
      <c r="TE458" s="5"/>
      <c r="TF458" s="5"/>
      <c r="TG458" s="5"/>
      <c r="TH458" s="5"/>
      <c r="TI458" s="5"/>
      <c r="TJ458" s="5"/>
      <c r="TK458" s="5"/>
      <c r="TL458" s="5"/>
      <c r="TM458" s="5"/>
      <c r="TN458" s="5"/>
      <c r="TO458" s="5"/>
      <c r="TP458" s="5"/>
      <c r="TQ458" s="5"/>
      <c r="TR458" s="5"/>
      <c r="TS458" s="5"/>
      <c r="TT458" s="5"/>
      <c r="TU458" s="5"/>
      <c r="TV458" s="5"/>
      <c r="TW458" s="5"/>
      <c r="TX458" s="5"/>
      <c r="TY458" s="5"/>
      <c r="TZ458" s="5"/>
      <c r="UA458" s="5"/>
      <c r="UB458" s="5"/>
      <c r="UC458" s="5"/>
      <c r="UD458" s="5"/>
      <c r="UE458" s="5"/>
      <c r="UF458" s="5"/>
      <c r="UG458" s="5"/>
      <c r="UH458" s="5"/>
      <c r="UI458" s="5"/>
      <c r="UJ458" s="5"/>
      <c r="UK458" s="5"/>
      <c r="UL458" s="5"/>
      <c r="UM458" s="5"/>
      <c r="UN458" s="5"/>
      <c r="UO458" s="5"/>
      <c r="UP458" s="5"/>
      <c r="UQ458" s="5"/>
      <c r="UR458" s="5"/>
      <c r="US458" s="5"/>
      <c r="UT458" s="5"/>
      <c r="UU458" s="5"/>
      <c r="UV458" s="5"/>
      <c r="UW458" s="5"/>
      <c r="UX458" s="5"/>
      <c r="UY458" s="5"/>
      <c r="UZ458" s="5"/>
      <c r="VA458" s="5"/>
      <c r="VB458" s="5"/>
      <c r="VC458" s="5"/>
      <c r="VD458" s="5"/>
      <c r="VE458" s="5"/>
      <c r="VF458" s="5"/>
      <c r="VG458" s="5"/>
      <c r="VH458" s="5"/>
      <c r="VI458" s="5"/>
      <c r="VJ458" s="5"/>
      <c r="VK458" s="5"/>
      <c r="VL458" s="5"/>
      <c r="VM458" s="5"/>
      <c r="VN458" s="5"/>
      <c r="VO458" s="5"/>
      <c r="VP458" s="5"/>
      <c r="VQ458" s="5"/>
      <c r="VR458" s="5"/>
      <c r="VS458" s="5"/>
      <c r="VT458" s="5"/>
      <c r="VU458" s="5"/>
      <c r="VV458" s="5"/>
      <c r="VW458" s="5"/>
      <c r="VX458" s="5"/>
      <c r="VY458" s="5"/>
      <c r="VZ458" s="5"/>
      <c r="WA458" s="5"/>
      <c r="WB458" s="5"/>
      <c r="WC458" s="5"/>
      <c r="WD458" s="5"/>
      <c r="WE458" s="5"/>
      <c r="WF458" s="5"/>
      <c r="WG458" s="5"/>
      <c r="WH458" s="5"/>
      <c r="WI458" s="5"/>
      <c r="WJ458" s="5"/>
      <c r="WK458" s="5"/>
      <c r="WL458" s="5"/>
      <c r="WM458" s="5"/>
      <c r="WN458" s="5"/>
      <c r="WO458" s="5"/>
      <c r="WP458" s="5"/>
      <c r="WQ458" s="5"/>
      <c r="WR458" s="5"/>
      <c r="WS458" s="5"/>
      <c r="WT458" s="5"/>
      <c r="WU458" s="5"/>
      <c r="WV458" s="5"/>
      <c r="WW458" s="5"/>
      <c r="WX458" s="5"/>
      <c r="WY458" s="5"/>
      <c r="WZ458" s="5"/>
      <c r="XA458" s="5"/>
      <c r="XB458" s="5"/>
      <c r="XC458" s="5"/>
      <c r="XD458" s="5"/>
      <c r="XE458" s="5"/>
      <c r="XF458" s="5"/>
      <c r="XG458" s="5"/>
      <c r="XH458" s="5"/>
      <c r="XI458" s="5"/>
      <c r="XJ458" s="5"/>
      <c r="XK458" s="5"/>
      <c r="XL458" s="5"/>
      <c r="XM458" s="5"/>
      <c r="XN458" s="5"/>
      <c r="XO458" s="5"/>
      <c r="XP458" s="5"/>
      <c r="XQ458" s="5"/>
      <c r="XR458" s="5"/>
      <c r="XS458" s="5"/>
      <c r="XT458" s="5"/>
      <c r="XU458" s="5"/>
      <c r="XV458" s="5"/>
      <c r="XW458" s="5"/>
    </row>
    <row r="459" spans="39:647" x14ac:dyDescent="0.4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c r="JM459" s="5"/>
      <c r="JN459" s="5"/>
      <c r="JO459" s="5"/>
      <c r="JP459" s="5"/>
      <c r="JQ459" s="5"/>
      <c r="JR459" s="5"/>
      <c r="JS459" s="5"/>
      <c r="JT459" s="5"/>
      <c r="JU459" s="5"/>
      <c r="JV459" s="5"/>
      <c r="JW459" s="5"/>
      <c r="JX459" s="5"/>
      <c r="JY459" s="5"/>
      <c r="JZ459" s="5"/>
      <c r="KA459" s="5"/>
      <c r="KB459" s="5"/>
      <c r="KC459" s="5"/>
      <c r="KD459" s="5"/>
      <c r="KE459" s="5"/>
      <c r="KF459" s="5"/>
      <c r="KG459" s="5"/>
      <c r="KH459" s="5"/>
      <c r="KI459" s="5"/>
      <c r="KJ459" s="5"/>
      <c r="KK459" s="5"/>
      <c r="KL459" s="5"/>
      <c r="KM459" s="5"/>
      <c r="KN459" s="5"/>
      <c r="KO459" s="5"/>
      <c r="KP459" s="5"/>
      <c r="KQ459" s="5"/>
      <c r="KR459" s="5"/>
      <c r="KS459" s="5"/>
      <c r="KT459" s="5"/>
      <c r="KU459" s="5"/>
      <c r="KV459" s="5"/>
      <c r="KW459" s="5"/>
      <c r="KX459" s="5"/>
      <c r="KY459" s="5"/>
      <c r="KZ459" s="5"/>
      <c r="LA459" s="5"/>
      <c r="LB459" s="5"/>
      <c r="LC459" s="5"/>
      <c r="LD459" s="5"/>
      <c r="LE459" s="5"/>
      <c r="LF459" s="5"/>
      <c r="LG459" s="5"/>
      <c r="LH459" s="5"/>
      <c r="LI459" s="5"/>
      <c r="LJ459" s="5"/>
      <c r="LK459" s="5"/>
      <c r="LL459" s="5"/>
      <c r="LM459" s="5"/>
      <c r="LN459" s="5"/>
      <c r="LO459" s="5"/>
      <c r="LP459" s="5"/>
      <c r="LQ459" s="5"/>
      <c r="LR459" s="5"/>
      <c r="LS459" s="5"/>
      <c r="LT459" s="5"/>
      <c r="LU459" s="5"/>
      <c r="LV459" s="5"/>
      <c r="LW459" s="5"/>
      <c r="LX459" s="5"/>
      <c r="LY459" s="5"/>
      <c r="LZ459" s="5"/>
      <c r="MA459" s="5"/>
      <c r="MB459" s="5"/>
      <c r="MC459" s="5"/>
      <c r="MD459" s="5"/>
      <c r="ME459" s="5"/>
      <c r="MF459" s="5"/>
      <c r="MG459" s="5"/>
      <c r="MH459" s="5"/>
      <c r="MI459" s="5"/>
      <c r="MJ459" s="5"/>
      <c r="MK459" s="5"/>
      <c r="ML459" s="5"/>
      <c r="MM459" s="5"/>
      <c r="MN459" s="5"/>
      <c r="MO459" s="5"/>
      <c r="MP459" s="5"/>
      <c r="MQ459" s="5"/>
      <c r="MR459" s="5"/>
      <c r="MS459" s="5"/>
      <c r="MT459" s="5"/>
      <c r="MU459" s="5"/>
      <c r="MV459" s="5"/>
      <c r="MW459" s="5"/>
      <c r="MX459" s="5"/>
      <c r="MY459" s="5"/>
      <c r="MZ459" s="5"/>
      <c r="NA459" s="5"/>
      <c r="NB459" s="5"/>
      <c r="NC459" s="5"/>
      <c r="ND459" s="5"/>
      <c r="NE459" s="5"/>
      <c r="NF459" s="5"/>
      <c r="NG459" s="5"/>
      <c r="NH459" s="5"/>
      <c r="NI459" s="5"/>
      <c r="NJ459" s="5"/>
      <c r="NK459" s="5"/>
      <c r="NL459" s="5"/>
      <c r="NM459" s="5"/>
      <c r="NN459" s="5"/>
      <c r="NO459" s="5"/>
      <c r="NP459" s="5"/>
      <c r="NQ459" s="5"/>
      <c r="NR459" s="5"/>
      <c r="NS459" s="5"/>
      <c r="NT459" s="5"/>
      <c r="NU459" s="5"/>
      <c r="NV459" s="5"/>
      <c r="NW459" s="5"/>
      <c r="NX459" s="5"/>
      <c r="NY459" s="5"/>
      <c r="NZ459" s="5"/>
      <c r="OA459" s="5"/>
      <c r="OB459" s="5"/>
      <c r="OC459" s="5"/>
      <c r="OD459" s="5"/>
      <c r="OE459" s="5"/>
      <c r="OF459" s="5"/>
      <c r="OG459" s="5"/>
      <c r="OH459" s="5"/>
      <c r="OI459" s="5"/>
      <c r="OJ459" s="5"/>
      <c r="OK459" s="5"/>
      <c r="OL459" s="5"/>
      <c r="OM459" s="5"/>
      <c r="ON459" s="5"/>
      <c r="OO459" s="5"/>
      <c r="OP459" s="5"/>
      <c r="OQ459" s="5"/>
      <c r="OR459" s="5"/>
      <c r="OS459" s="5"/>
      <c r="OT459" s="5"/>
      <c r="OU459" s="5"/>
      <c r="OV459" s="5"/>
      <c r="OW459" s="5"/>
      <c r="OX459" s="5"/>
      <c r="OY459" s="5"/>
      <c r="OZ459" s="5"/>
      <c r="PA459" s="5"/>
      <c r="PB459" s="5"/>
      <c r="PC459" s="5"/>
      <c r="PD459" s="5"/>
      <c r="PE459" s="5"/>
      <c r="PF459" s="5"/>
      <c r="PG459" s="5"/>
      <c r="PH459" s="5"/>
      <c r="PI459" s="5"/>
      <c r="PJ459" s="5"/>
      <c r="PK459" s="5"/>
      <c r="PL459" s="5"/>
      <c r="PM459" s="5"/>
      <c r="PN459" s="5"/>
      <c r="PO459" s="5"/>
      <c r="PP459" s="5"/>
      <c r="PQ459" s="5"/>
      <c r="PR459" s="5"/>
      <c r="PS459" s="5"/>
      <c r="PT459" s="5"/>
      <c r="PU459" s="5"/>
      <c r="PV459" s="5"/>
      <c r="PW459" s="5"/>
      <c r="PX459" s="5"/>
      <c r="PY459" s="5"/>
      <c r="PZ459" s="5"/>
      <c r="QA459" s="5"/>
      <c r="QB459" s="5"/>
      <c r="QC459" s="5"/>
      <c r="QD459" s="5"/>
      <c r="QE459" s="5"/>
      <c r="QF459" s="5"/>
      <c r="QG459" s="5"/>
      <c r="QH459" s="5"/>
      <c r="QI459" s="5"/>
      <c r="QJ459" s="5"/>
      <c r="QK459" s="5"/>
      <c r="QL459" s="5"/>
      <c r="QM459" s="5"/>
      <c r="QN459" s="5"/>
      <c r="QO459" s="5"/>
      <c r="QP459" s="5"/>
      <c r="QQ459" s="5"/>
      <c r="QR459" s="5"/>
      <c r="QS459" s="5"/>
      <c r="QT459" s="5"/>
      <c r="QU459" s="5"/>
      <c r="QV459" s="5"/>
      <c r="QW459" s="5"/>
      <c r="QX459" s="5"/>
      <c r="QY459" s="5"/>
      <c r="QZ459" s="5"/>
      <c r="RA459" s="5"/>
      <c r="RB459" s="5"/>
      <c r="RC459" s="5"/>
      <c r="RD459" s="5"/>
      <c r="RE459" s="5"/>
      <c r="RF459" s="5"/>
      <c r="RG459" s="5"/>
      <c r="RH459" s="5"/>
      <c r="RI459" s="5"/>
      <c r="RJ459" s="5"/>
      <c r="RK459" s="5"/>
      <c r="RL459" s="5"/>
      <c r="RM459" s="5"/>
      <c r="RN459" s="5"/>
      <c r="RO459" s="5"/>
      <c r="RP459" s="5"/>
      <c r="RQ459" s="5"/>
      <c r="RR459" s="5"/>
      <c r="RS459" s="5"/>
      <c r="RT459" s="5"/>
      <c r="RU459" s="5"/>
      <c r="RV459" s="5"/>
      <c r="RW459" s="5"/>
      <c r="RX459" s="5"/>
      <c r="RY459" s="5"/>
      <c r="RZ459" s="5"/>
      <c r="SA459" s="5"/>
      <c r="SB459" s="5"/>
      <c r="SC459" s="5"/>
      <c r="SD459" s="5"/>
      <c r="SE459" s="5"/>
      <c r="SF459" s="5"/>
      <c r="SG459" s="5"/>
      <c r="SH459" s="5"/>
      <c r="SI459" s="5"/>
      <c r="SJ459" s="5"/>
      <c r="SK459" s="5"/>
      <c r="SL459" s="5"/>
      <c r="SM459" s="5"/>
      <c r="SN459" s="5"/>
      <c r="SO459" s="5"/>
      <c r="SP459" s="5"/>
      <c r="SQ459" s="5"/>
      <c r="SR459" s="5"/>
      <c r="SS459" s="5"/>
      <c r="ST459" s="5"/>
      <c r="SU459" s="5"/>
      <c r="SV459" s="5"/>
      <c r="SW459" s="5"/>
      <c r="SX459" s="5"/>
      <c r="SY459" s="5"/>
      <c r="SZ459" s="5"/>
      <c r="TA459" s="5"/>
      <c r="TB459" s="5"/>
      <c r="TC459" s="5"/>
      <c r="TD459" s="5"/>
      <c r="TE459" s="5"/>
      <c r="TF459" s="5"/>
      <c r="TG459" s="5"/>
      <c r="TH459" s="5"/>
      <c r="TI459" s="5"/>
      <c r="TJ459" s="5"/>
      <c r="TK459" s="5"/>
      <c r="TL459" s="5"/>
      <c r="TM459" s="5"/>
      <c r="TN459" s="5"/>
      <c r="TO459" s="5"/>
      <c r="TP459" s="5"/>
      <c r="TQ459" s="5"/>
      <c r="TR459" s="5"/>
      <c r="TS459" s="5"/>
      <c r="TT459" s="5"/>
      <c r="TU459" s="5"/>
      <c r="TV459" s="5"/>
      <c r="TW459" s="5"/>
      <c r="TX459" s="5"/>
      <c r="TY459" s="5"/>
      <c r="TZ459" s="5"/>
      <c r="UA459" s="5"/>
      <c r="UB459" s="5"/>
      <c r="UC459" s="5"/>
      <c r="UD459" s="5"/>
      <c r="UE459" s="5"/>
      <c r="UF459" s="5"/>
      <c r="UG459" s="5"/>
      <c r="UH459" s="5"/>
      <c r="UI459" s="5"/>
      <c r="UJ459" s="5"/>
      <c r="UK459" s="5"/>
      <c r="UL459" s="5"/>
      <c r="UM459" s="5"/>
      <c r="UN459" s="5"/>
      <c r="UO459" s="5"/>
      <c r="UP459" s="5"/>
      <c r="UQ459" s="5"/>
      <c r="UR459" s="5"/>
      <c r="US459" s="5"/>
      <c r="UT459" s="5"/>
      <c r="UU459" s="5"/>
      <c r="UV459" s="5"/>
      <c r="UW459" s="5"/>
      <c r="UX459" s="5"/>
      <c r="UY459" s="5"/>
      <c r="UZ459" s="5"/>
      <c r="VA459" s="5"/>
      <c r="VB459" s="5"/>
      <c r="VC459" s="5"/>
      <c r="VD459" s="5"/>
      <c r="VE459" s="5"/>
      <c r="VF459" s="5"/>
      <c r="VG459" s="5"/>
      <c r="VH459" s="5"/>
      <c r="VI459" s="5"/>
      <c r="VJ459" s="5"/>
      <c r="VK459" s="5"/>
      <c r="VL459" s="5"/>
      <c r="VM459" s="5"/>
      <c r="VN459" s="5"/>
      <c r="VO459" s="5"/>
      <c r="VP459" s="5"/>
      <c r="VQ459" s="5"/>
      <c r="VR459" s="5"/>
      <c r="VS459" s="5"/>
      <c r="VT459" s="5"/>
      <c r="VU459" s="5"/>
      <c r="VV459" s="5"/>
      <c r="VW459" s="5"/>
      <c r="VX459" s="5"/>
      <c r="VY459" s="5"/>
      <c r="VZ459" s="5"/>
      <c r="WA459" s="5"/>
      <c r="WB459" s="5"/>
      <c r="WC459" s="5"/>
      <c r="WD459" s="5"/>
      <c r="WE459" s="5"/>
      <c r="WF459" s="5"/>
      <c r="WG459" s="5"/>
      <c r="WH459" s="5"/>
      <c r="WI459" s="5"/>
      <c r="WJ459" s="5"/>
      <c r="WK459" s="5"/>
      <c r="WL459" s="5"/>
      <c r="WM459" s="5"/>
      <c r="WN459" s="5"/>
      <c r="WO459" s="5"/>
      <c r="WP459" s="5"/>
      <c r="WQ459" s="5"/>
      <c r="WR459" s="5"/>
      <c r="WS459" s="5"/>
      <c r="WT459" s="5"/>
      <c r="WU459" s="5"/>
      <c r="WV459" s="5"/>
      <c r="WW459" s="5"/>
      <c r="WX459" s="5"/>
      <c r="WY459" s="5"/>
      <c r="WZ459" s="5"/>
      <c r="XA459" s="5"/>
      <c r="XB459" s="5"/>
      <c r="XC459" s="5"/>
      <c r="XD459" s="5"/>
      <c r="XE459" s="5"/>
      <c r="XF459" s="5"/>
      <c r="XG459" s="5"/>
      <c r="XH459" s="5"/>
      <c r="XI459" s="5"/>
      <c r="XJ459" s="5"/>
      <c r="XK459" s="5"/>
      <c r="XL459" s="5"/>
      <c r="XM459" s="5"/>
      <c r="XN459" s="5"/>
      <c r="XO459" s="5"/>
      <c r="XP459" s="5"/>
      <c r="XQ459" s="5"/>
      <c r="XR459" s="5"/>
      <c r="XS459" s="5"/>
      <c r="XT459" s="5"/>
      <c r="XU459" s="5"/>
      <c r="XV459" s="5"/>
      <c r="XW459" s="5"/>
    </row>
    <row r="460" spans="39:647" x14ac:dyDescent="0.4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c r="JM460" s="5"/>
      <c r="JN460" s="5"/>
      <c r="JO460" s="5"/>
      <c r="JP460" s="5"/>
      <c r="JQ460" s="5"/>
      <c r="JR460" s="5"/>
      <c r="JS460" s="5"/>
      <c r="JT460" s="5"/>
      <c r="JU460" s="5"/>
      <c r="JV460" s="5"/>
      <c r="JW460" s="5"/>
      <c r="JX460" s="5"/>
      <c r="JY460" s="5"/>
      <c r="JZ460" s="5"/>
      <c r="KA460" s="5"/>
      <c r="KB460" s="5"/>
      <c r="KC460" s="5"/>
      <c r="KD460" s="5"/>
      <c r="KE460" s="5"/>
      <c r="KF460" s="5"/>
      <c r="KG460" s="5"/>
      <c r="KH460" s="5"/>
      <c r="KI460" s="5"/>
      <c r="KJ460" s="5"/>
      <c r="KK460" s="5"/>
      <c r="KL460" s="5"/>
      <c r="KM460" s="5"/>
      <c r="KN460" s="5"/>
      <c r="KO460" s="5"/>
      <c r="KP460" s="5"/>
      <c r="KQ460" s="5"/>
      <c r="KR460" s="5"/>
      <c r="KS460" s="5"/>
      <c r="KT460" s="5"/>
      <c r="KU460" s="5"/>
      <c r="KV460" s="5"/>
      <c r="KW460" s="5"/>
      <c r="KX460" s="5"/>
      <c r="KY460" s="5"/>
      <c r="KZ460" s="5"/>
      <c r="LA460" s="5"/>
      <c r="LB460" s="5"/>
      <c r="LC460" s="5"/>
      <c r="LD460" s="5"/>
      <c r="LE460" s="5"/>
      <c r="LF460" s="5"/>
      <c r="LG460" s="5"/>
      <c r="LH460" s="5"/>
      <c r="LI460" s="5"/>
      <c r="LJ460" s="5"/>
      <c r="LK460" s="5"/>
      <c r="LL460" s="5"/>
      <c r="LM460" s="5"/>
      <c r="LN460" s="5"/>
      <c r="LO460" s="5"/>
      <c r="LP460" s="5"/>
      <c r="LQ460" s="5"/>
      <c r="LR460" s="5"/>
      <c r="LS460" s="5"/>
      <c r="LT460" s="5"/>
      <c r="LU460" s="5"/>
      <c r="LV460" s="5"/>
      <c r="LW460" s="5"/>
      <c r="LX460" s="5"/>
      <c r="LY460" s="5"/>
      <c r="LZ460" s="5"/>
      <c r="MA460" s="5"/>
      <c r="MB460" s="5"/>
      <c r="MC460" s="5"/>
      <c r="MD460" s="5"/>
      <c r="ME460" s="5"/>
      <c r="MF460" s="5"/>
      <c r="MG460" s="5"/>
      <c r="MH460" s="5"/>
      <c r="MI460" s="5"/>
      <c r="MJ460" s="5"/>
      <c r="MK460" s="5"/>
      <c r="ML460" s="5"/>
      <c r="MM460" s="5"/>
      <c r="MN460" s="5"/>
      <c r="MO460" s="5"/>
      <c r="MP460" s="5"/>
      <c r="MQ460" s="5"/>
      <c r="MR460" s="5"/>
      <c r="MS460" s="5"/>
      <c r="MT460" s="5"/>
      <c r="MU460" s="5"/>
      <c r="MV460" s="5"/>
      <c r="MW460" s="5"/>
      <c r="MX460" s="5"/>
      <c r="MY460" s="5"/>
      <c r="MZ460" s="5"/>
      <c r="NA460" s="5"/>
      <c r="NB460" s="5"/>
      <c r="NC460" s="5"/>
      <c r="ND460" s="5"/>
      <c r="NE460" s="5"/>
      <c r="NF460" s="5"/>
      <c r="NG460" s="5"/>
      <c r="NH460" s="5"/>
      <c r="NI460" s="5"/>
      <c r="NJ460" s="5"/>
      <c r="NK460" s="5"/>
      <c r="NL460" s="5"/>
      <c r="NM460" s="5"/>
      <c r="NN460" s="5"/>
      <c r="NO460" s="5"/>
      <c r="NP460" s="5"/>
      <c r="NQ460" s="5"/>
      <c r="NR460" s="5"/>
      <c r="NS460" s="5"/>
      <c r="NT460" s="5"/>
      <c r="NU460" s="5"/>
      <c r="NV460" s="5"/>
      <c r="NW460" s="5"/>
      <c r="NX460" s="5"/>
      <c r="NY460" s="5"/>
      <c r="NZ460" s="5"/>
      <c r="OA460" s="5"/>
      <c r="OB460" s="5"/>
      <c r="OC460" s="5"/>
      <c r="OD460" s="5"/>
      <c r="OE460" s="5"/>
      <c r="OF460" s="5"/>
      <c r="OG460" s="5"/>
      <c r="OH460" s="5"/>
      <c r="OI460" s="5"/>
      <c r="OJ460" s="5"/>
      <c r="OK460" s="5"/>
      <c r="OL460" s="5"/>
      <c r="OM460" s="5"/>
      <c r="ON460" s="5"/>
      <c r="OO460" s="5"/>
      <c r="OP460" s="5"/>
      <c r="OQ460" s="5"/>
      <c r="OR460" s="5"/>
      <c r="OS460" s="5"/>
      <c r="OT460" s="5"/>
      <c r="OU460" s="5"/>
      <c r="OV460" s="5"/>
      <c r="OW460" s="5"/>
      <c r="OX460" s="5"/>
      <c r="OY460" s="5"/>
      <c r="OZ460" s="5"/>
      <c r="PA460" s="5"/>
      <c r="PB460" s="5"/>
      <c r="PC460" s="5"/>
      <c r="PD460" s="5"/>
      <c r="PE460" s="5"/>
      <c r="PF460" s="5"/>
      <c r="PG460" s="5"/>
      <c r="PH460" s="5"/>
      <c r="PI460" s="5"/>
      <c r="PJ460" s="5"/>
      <c r="PK460" s="5"/>
      <c r="PL460" s="5"/>
      <c r="PM460" s="5"/>
      <c r="PN460" s="5"/>
      <c r="PO460" s="5"/>
      <c r="PP460" s="5"/>
      <c r="PQ460" s="5"/>
      <c r="PR460" s="5"/>
      <c r="PS460" s="5"/>
      <c r="PT460" s="5"/>
      <c r="PU460" s="5"/>
      <c r="PV460" s="5"/>
      <c r="PW460" s="5"/>
      <c r="PX460" s="5"/>
      <c r="PY460" s="5"/>
      <c r="PZ460" s="5"/>
      <c r="QA460" s="5"/>
      <c r="QB460" s="5"/>
      <c r="QC460" s="5"/>
      <c r="QD460" s="5"/>
      <c r="QE460" s="5"/>
      <c r="QF460" s="5"/>
      <c r="QG460" s="5"/>
      <c r="QH460" s="5"/>
      <c r="QI460" s="5"/>
      <c r="QJ460" s="5"/>
      <c r="QK460" s="5"/>
      <c r="QL460" s="5"/>
      <c r="QM460" s="5"/>
      <c r="QN460" s="5"/>
      <c r="QO460" s="5"/>
      <c r="QP460" s="5"/>
      <c r="QQ460" s="5"/>
      <c r="QR460" s="5"/>
      <c r="QS460" s="5"/>
      <c r="QT460" s="5"/>
      <c r="QU460" s="5"/>
      <c r="QV460" s="5"/>
      <c r="QW460" s="5"/>
      <c r="QX460" s="5"/>
      <c r="QY460" s="5"/>
      <c r="QZ460" s="5"/>
      <c r="RA460" s="5"/>
      <c r="RB460" s="5"/>
      <c r="RC460" s="5"/>
      <c r="RD460" s="5"/>
      <c r="RE460" s="5"/>
      <c r="RF460" s="5"/>
      <c r="RG460" s="5"/>
      <c r="RH460" s="5"/>
      <c r="RI460" s="5"/>
      <c r="RJ460" s="5"/>
      <c r="RK460" s="5"/>
      <c r="RL460" s="5"/>
      <c r="RM460" s="5"/>
      <c r="RN460" s="5"/>
      <c r="RO460" s="5"/>
      <c r="RP460" s="5"/>
      <c r="RQ460" s="5"/>
      <c r="RR460" s="5"/>
      <c r="RS460" s="5"/>
      <c r="RT460" s="5"/>
      <c r="RU460" s="5"/>
      <c r="RV460" s="5"/>
      <c r="RW460" s="5"/>
      <c r="RX460" s="5"/>
      <c r="RY460" s="5"/>
      <c r="RZ460" s="5"/>
      <c r="SA460" s="5"/>
      <c r="SB460" s="5"/>
      <c r="SC460" s="5"/>
      <c r="SD460" s="5"/>
      <c r="SE460" s="5"/>
      <c r="SF460" s="5"/>
      <c r="SG460" s="5"/>
      <c r="SH460" s="5"/>
      <c r="SI460" s="5"/>
      <c r="SJ460" s="5"/>
      <c r="SK460" s="5"/>
      <c r="SL460" s="5"/>
      <c r="SM460" s="5"/>
      <c r="SN460" s="5"/>
      <c r="SO460" s="5"/>
      <c r="SP460" s="5"/>
      <c r="SQ460" s="5"/>
      <c r="SR460" s="5"/>
      <c r="SS460" s="5"/>
      <c r="ST460" s="5"/>
      <c r="SU460" s="5"/>
      <c r="SV460" s="5"/>
      <c r="SW460" s="5"/>
      <c r="SX460" s="5"/>
      <c r="SY460" s="5"/>
      <c r="SZ460" s="5"/>
      <c r="TA460" s="5"/>
      <c r="TB460" s="5"/>
      <c r="TC460" s="5"/>
      <c r="TD460" s="5"/>
      <c r="TE460" s="5"/>
      <c r="TF460" s="5"/>
      <c r="TG460" s="5"/>
      <c r="TH460" s="5"/>
      <c r="TI460" s="5"/>
      <c r="TJ460" s="5"/>
      <c r="TK460" s="5"/>
      <c r="TL460" s="5"/>
      <c r="TM460" s="5"/>
      <c r="TN460" s="5"/>
      <c r="TO460" s="5"/>
      <c r="TP460" s="5"/>
      <c r="TQ460" s="5"/>
      <c r="TR460" s="5"/>
      <c r="TS460" s="5"/>
      <c r="TT460" s="5"/>
      <c r="TU460" s="5"/>
      <c r="TV460" s="5"/>
      <c r="TW460" s="5"/>
      <c r="TX460" s="5"/>
      <c r="TY460" s="5"/>
      <c r="TZ460" s="5"/>
      <c r="UA460" s="5"/>
      <c r="UB460" s="5"/>
      <c r="UC460" s="5"/>
      <c r="UD460" s="5"/>
      <c r="UE460" s="5"/>
      <c r="UF460" s="5"/>
      <c r="UG460" s="5"/>
      <c r="UH460" s="5"/>
      <c r="UI460" s="5"/>
      <c r="UJ460" s="5"/>
      <c r="UK460" s="5"/>
      <c r="UL460" s="5"/>
      <c r="UM460" s="5"/>
      <c r="UN460" s="5"/>
      <c r="UO460" s="5"/>
      <c r="UP460" s="5"/>
      <c r="UQ460" s="5"/>
      <c r="UR460" s="5"/>
      <c r="US460" s="5"/>
      <c r="UT460" s="5"/>
      <c r="UU460" s="5"/>
      <c r="UV460" s="5"/>
      <c r="UW460" s="5"/>
      <c r="UX460" s="5"/>
      <c r="UY460" s="5"/>
      <c r="UZ460" s="5"/>
      <c r="VA460" s="5"/>
      <c r="VB460" s="5"/>
      <c r="VC460" s="5"/>
      <c r="VD460" s="5"/>
      <c r="VE460" s="5"/>
      <c r="VF460" s="5"/>
      <c r="VG460" s="5"/>
      <c r="VH460" s="5"/>
      <c r="VI460" s="5"/>
      <c r="VJ460" s="5"/>
      <c r="VK460" s="5"/>
      <c r="VL460" s="5"/>
      <c r="VM460" s="5"/>
      <c r="VN460" s="5"/>
      <c r="VO460" s="5"/>
      <c r="VP460" s="5"/>
      <c r="VQ460" s="5"/>
      <c r="VR460" s="5"/>
      <c r="VS460" s="5"/>
      <c r="VT460" s="5"/>
      <c r="VU460" s="5"/>
      <c r="VV460" s="5"/>
      <c r="VW460" s="5"/>
      <c r="VX460" s="5"/>
      <c r="VY460" s="5"/>
      <c r="VZ460" s="5"/>
      <c r="WA460" s="5"/>
      <c r="WB460" s="5"/>
      <c r="WC460" s="5"/>
      <c r="WD460" s="5"/>
      <c r="WE460" s="5"/>
      <c r="WF460" s="5"/>
      <c r="WG460" s="5"/>
      <c r="WH460" s="5"/>
      <c r="WI460" s="5"/>
      <c r="WJ460" s="5"/>
      <c r="WK460" s="5"/>
      <c r="WL460" s="5"/>
      <c r="WM460" s="5"/>
      <c r="WN460" s="5"/>
      <c r="WO460" s="5"/>
      <c r="WP460" s="5"/>
      <c r="WQ460" s="5"/>
      <c r="WR460" s="5"/>
      <c r="WS460" s="5"/>
      <c r="WT460" s="5"/>
      <c r="WU460" s="5"/>
      <c r="WV460" s="5"/>
      <c r="WW460" s="5"/>
      <c r="WX460" s="5"/>
      <c r="WY460" s="5"/>
      <c r="WZ460" s="5"/>
      <c r="XA460" s="5"/>
      <c r="XB460" s="5"/>
      <c r="XC460" s="5"/>
      <c r="XD460" s="5"/>
      <c r="XE460" s="5"/>
      <c r="XF460" s="5"/>
      <c r="XG460" s="5"/>
      <c r="XH460" s="5"/>
      <c r="XI460" s="5"/>
      <c r="XJ460" s="5"/>
      <c r="XK460" s="5"/>
      <c r="XL460" s="5"/>
      <c r="XM460" s="5"/>
      <c r="XN460" s="5"/>
      <c r="XO460" s="5"/>
      <c r="XP460" s="5"/>
      <c r="XQ460" s="5"/>
      <c r="XR460" s="5"/>
      <c r="XS460" s="5"/>
      <c r="XT460" s="5"/>
      <c r="XU460" s="5"/>
      <c r="XV460" s="5"/>
      <c r="XW460" s="5"/>
    </row>
    <row r="461" spans="39:647" x14ac:dyDescent="0.4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c r="JM461" s="5"/>
      <c r="JN461" s="5"/>
      <c r="JO461" s="5"/>
      <c r="JP461" s="5"/>
      <c r="JQ461" s="5"/>
      <c r="JR461" s="5"/>
      <c r="JS461" s="5"/>
      <c r="JT461" s="5"/>
      <c r="JU461" s="5"/>
      <c r="JV461" s="5"/>
      <c r="JW461" s="5"/>
      <c r="JX461" s="5"/>
      <c r="JY461" s="5"/>
      <c r="JZ461" s="5"/>
      <c r="KA461" s="5"/>
      <c r="KB461" s="5"/>
      <c r="KC461" s="5"/>
      <c r="KD461" s="5"/>
      <c r="KE461" s="5"/>
      <c r="KF461" s="5"/>
      <c r="KG461" s="5"/>
      <c r="KH461" s="5"/>
      <c r="KI461" s="5"/>
      <c r="KJ461" s="5"/>
      <c r="KK461" s="5"/>
      <c r="KL461" s="5"/>
      <c r="KM461" s="5"/>
      <c r="KN461" s="5"/>
      <c r="KO461" s="5"/>
      <c r="KP461" s="5"/>
      <c r="KQ461" s="5"/>
      <c r="KR461" s="5"/>
      <c r="KS461" s="5"/>
      <c r="KT461" s="5"/>
      <c r="KU461" s="5"/>
      <c r="KV461" s="5"/>
      <c r="KW461" s="5"/>
      <c r="KX461" s="5"/>
      <c r="KY461" s="5"/>
      <c r="KZ461" s="5"/>
      <c r="LA461" s="5"/>
      <c r="LB461" s="5"/>
      <c r="LC461" s="5"/>
      <c r="LD461" s="5"/>
      <c r="LE461" s="5"/>
      <c r="LF461" s="5"/>
      <c r="LG461" s="5"/>
      <c r="LH461" s="5"/>
      <c r="LI461" s="5"/>
      <c r="LJ461" s="5"/>
      <c r="LK461" s="5"/>
      <c r="LL461" s="5"/>
      <c r="LM461" s="5"/>
      <c r="LN461" s="5"/>
      <c r="LO461" s="5"/>
      <c r="LP461" s="5"/>
      <c r="LQ461" s="5"/>
      <c r="LR461" s="5"/>
      <c r="LS461" s="5"/>
      <c r="LT461" s="5"/>
      <c r="LU461" s="5"/>
      <c r="LV461" s="5"/>
      <c r="LW461" s="5"/>
      <c r="LX461" s="5"/>
      <c r="LY461" s="5"/>
      <c r="LZ461" s="5"/>
      <c r="MA461" s="5"/>
      <c r="MB461" s="5"/>
      <c r="MC461" s="5"/>
      <c r="MD461" s="5"/>
      <c r="ME461" s="5"/>
      <c r="MF461" s="5"/>
      <c r="MG461" s="5"/>
      <c r="MH461" s="5"/>
      <c r="MI461" s="5"/>
      <c r="MJ461" s="5"/>
      <c r="MK461" s="5"/>
      <c r="ML461" s="5"/>
      <c r="MM461" s="5"/>
      <c r="MN461" s="5"/>
      <c r="MO461" s="5"/>
      <c r="MP461" s="5"/>
      <c r="MQ461" s="5"/>
      <c r="MR461" s="5"/>
      <c r="MS461" s="5"/>
      <c r="MT461" s="5"/>
      <c r="MU461" s="5"/>
      <c r="MV461" s="5"/>
      <c r="MW461" s="5"/>
      <c r="MX461" s="5"/>
      <c r="MY461" s="5"/>
      <c r="MZ461" s="5"/>
      <c r="NA461" s="5"/>
      <c r="NB461" s="5"/>
      <c r="NC461" s="5"/>
      <c r="ND461" s="5"/>
      <c r="NE461" s="5"/>
      <c r="NF461" s="5"/>
      <c r="NG461" s="5"/>
      <c r="NH461" s="5"/>
      <c r="NI461" s="5"/>
      <c r="NJ461" s="5"/>
      <c r="NK461" s="5"/>
      <c r="NL461" s="5"/>
      <c r="NM461" s="5"/>
      <c r="NN461" s="5"/>
      <c r="NO461" s="5"/>
      <c r="NP461" s="5"/>
      <c r="NQ461" s="5"/>
      <c r="NR461" s="5"/>
      <c r="NS461" s="5"/>
      <c r="NT461" s="5"/>
      <c r="NU461" s="5"/>
      <c r="NV461" s="5"/>
      <c r="NW461" s="5"/>
      <c r="NX461" s="5"/>
      <c r="NY461" s="5"/>
      <c r="NZ461" s="5"/>
      <c r="OA461" s="5"/>
      <c r="OB461" s="5"/>
      <c r="OC461" s="5"/>
      <c r="OD461" s="5"/>
      <c r="OE461" s="5"/>
      <c r="OF461" s="5"/>
      <c r="OG461" s="5"/>
      <c r="OH461" s="5"/>
      <c r="OI461" s="5"/>
      <c r="OJ461" s="5"/>
      <c r="OK461" s="5"/>
      <c r="OL461" s="5"/>
      <c r="OM461" s="5"/>
      <c r="ON461" s="5"/>
      <c r="OO461" s="5"/>
      <c r="OP461" s="5"/>
      <c r="OQ461" s="5"/>
      <c r="OR461" s="5"/>
      <c r="OS461" s="5"/>
      <c r="OT461" s="5"/>
      <c r="OU461" s="5"/>
      <c r="OV461" s="5"/>
      <c r="OW461" s="5"/>
      <c r="OX461" s="5"/>
      <c r="OY461" s="5"/>
      <c r="OZ461" s="5"/>
      <c r="PA461" s="5"/>
      <c r="PB461" s="5"/>
      <c r="PC461" s="5"/>
      <c r="PD461" s="5"/>
      <c r="PE461" s="5"/>
      <c r="PF461" s="5"/>
      <c r="PG461" s="5"/>
      <c r="PH461" s="5"/>
      <c r="PI461" s="5"/>
      <c r="PJ461" s="5"/>
      <c r="PK461" s="5"/>
      <c r="PL461" s="5"/>
      <c r="PM461" s="5"/>
      <c r="PN461" s="5"/>
      <c r="PO461" s="5"/>
      <c r="PP461" s="5"/>
      <c r="PQ461" s="5"/>
      <c r="PR461" s="5"/>
      <c r="PS461" s="5"/>
      <c r="PT461" s="5"/>
      <c r="PU461" s="5"/>
      <c r="PV461" s="5"/>
      <c r="PW461" s="5"/>
      <c r="PX461" s="5"/>
      <c r="PY461" s="5"/>
      <c r="PZ461" s="5"/>
      <c r="QA461" s="5"/>
      <c r="QB461" s="5"/>
      <c r="QC461" s="5"/>
      <c r="QD461" s="5"/>
      <c r="QE461" s="5"/>
      <c r="QF461" s="5"/>
      <c r="QG461" s="5"/>
      <c r="QH461" s="5"/>
      <c r="QI461" s="5"/>
      <c r="QJ461" s="5"/>
      <c r="QK461" s="5"/>
      <c r="QL461" s="5"/>
      <c r="QM461" s="5"/>
      <c r="QN461" s="5"/>
      <c r="QO461" s="5"/>
      <c r="QP461" s="5"/>
      <c r="QQ461" s="5"/>
      <c r="QR461" s="5"/>
      <c r="QS461" s="5"/>
      <c r="QT461" s="5"/>
      <c r="QU461" s="5"/>
      <c r="QV461" s="5"/>
      <c r="QW461" s="5"/>
      <c r="QX461" s="5"/>
      <c r="QY461" s="5"/>
      <c r="QZ461" s="5"/>
      <c r="RA461" s="5"/>
      <c r="RB461" s="5"/>
      <c r="RC461" s="5"/>
      <c r="RD461" s="5"/>
      <c r="RE461" s="5"/>
      <c r="RF461" s="5"/>
      <c r="RG461" s="5"/>
      <c r="RH461" s="5"/>
      <c r="RI461" s="5"/>
      <c r="RJ461" s="5"/>
      <c r="RK461" s="5"/>
      <c r="RL461" s="5"/>
      <c r="RM461" s="5"/>
      <c r="RN461" s="5"/>
      <c r="RO461" s="5"/>
      <c r="RP461" s="5"/>
      <c r="RQ461" s="5"/>
      <c r="RR461" s="5"/>
      <c r="RS461" s="5"/>
      <c r="RT461" s="5"/>
      <c r="RU461" s="5"/>
      <c r="RV461" s="5"/>
      <c r="RW461" s="5"/>
      <c r="RX461" s="5"/>
      <c r="RY461" s="5"/>
      <c r="RZ461" s="5"/>
      <c r="SA461" s="5"/>
      <c r="SB461" s="5"/>
      <c r="SC461" s="5"/>
      <c r="SD461" s="5"/>
      <c r="SE461" s="5"/>
      <c r="SF461" s="5"/>
      <c r="SG461" s="5"/>
      <c r="SH461" s="5"/>
      <c r="SI461" s="5"/>
      <c r="SJ461" s="5"/>
      <c r="SK461" s="5"/>
      <c r="SL461" s="5"/>
      <c r="SM461" s="5"/>
      <c r="SN461" s="5"/>
      <c r="SO461" s="5"/>
      <c r="SP461" s="5"/>
      <c r="SQ461" s="5"/>
      <c r="SR461" s="5"/>
      <c r="SS461" s="5"/>
      <c r="ST461" s="5"/>
      <c r="SU461" s="5"/>
      <c r="SV461" s="5"/>
      <c r="SW461" s="5"/>
      <c r="SX461" s="5"/>
      <c r="SY461" s="5"/>
      <c r="SZ461" s="5"/>
      <c r="TA461" s="5"/>
      <c r="TB461" s="5"/>
      <c r="TC461" s="5"/>
      <c r="TD461" s="5"/>
      <c r="TE461" s="5"/>
      <c r="TF461" s="5"/>
      <c r="TG461" s="5"/>
      <c r="TH461" s="5"/>
      <c r="TI461" s="5"/>
      <c r="TJ461" s="5"/>
      <c r="TK461" s="5"/>
      <c r="TL461" s="5"/>
      <c r="TM461" s="5"/>
      <c r="TN461" s="5"/>
      <c r="TO461" s="5"/>
      <c r="TP461" s="5"/>
      <c r="TQ461" s="5"/>
      <c r="TR461" s="5"/>
      <c r="TS461" s="5"/>
      <c r="TT461" s="5"/>
      <c r="TU461" s="5"/>
      <c r="TV461" s="5"/>
      <c r="TW461" s="5"/>
      <c r="TX461" s="5"/>
      <c r="TY461" s="5"/>
      <c r="TZ461" s="5"/>
      <c r="UA461" s="5"/>
      <c r="UB461" s="5"/>
      <c r="UC461" s="5"/>
      <c r="UD461" s="5"/>
      <c r="UE461" s="5"/>
      <c r="UF461" s="5"/>
      <c r="UG461" s="5"/>
      <c r="UH461" s="5"/>
      <c r="UI461" s="5"/>
      <c r="UJ461" s="5"/>
      <c r="UK461" s="5"/>
      <c r="UL461" s="5"/>
      <c r="UM461" s="5"/>
      <c r="UN461" s="5"/>
      <c r="UO461" s="5"/>
      <c r="UP461" s="5"/>
      <c r="UQ461" s="5"/>
      <c r="UR461" s="5"/>
      <c r="US461" s="5"/>
      <c r="UT461" s="5"/>
      <c r="UU461" s="5"/>
      <c r="UV461" s="5"/>
      <c r="UW461" s="5"/>
      <c r="UX461" s="5"/>
      <c r="UY461" s="5"/>
      <c r="UZ461" s="5"/>
      <c r="VA461" s="5"/>
      <c r="VB461" s="5"/>
      <c r="VC461" s="5"/>
      <c r="VD461" s="5"/>
      <c r="VE461" s="5"/>
      <c r="VF461" s="5"/>
      <c r="VG461" s="5"/>
      <c r="VH461" s="5"/>
      <c r="VI461" s="5"/>
      <c r="VJ461" s="5"/>
      <c r="VK461" s="5"/>
      <c r="VL461" s="5"/>
      <c r="VM461" s="5"/>
      <c r="VN461" s="5"/>
      <c r="VO461" s="5"/>
      <c r="VP461" s="5"/>
      <c r="VQ461" s="5"/>
      <c r="VR461" s="5"/>
      <c r="VS461" s="5"/>
      <c r="VT461" s="5"/>
      <c r="VU461" s="5"/>
      <c r="VV461" s="5"/>
      <c r="VW461" s="5"/>
      <c r="VX461" s="5"/>
      <c r="VY461" s="5"/>
      <c r="VZ461" s="5"/>
      <c r="WA461" s="5"/>
      <c r="WB461" s="5"/>
      <c r="WC461" s="5"/>
      <c r="WD461" s="5"/>
      <c r="WE461" s="5"/>
      <c r="WF461" s="5"/>
      <c r="WG461" s="5"/>
      <c r="WH461" s="5"/>
      <c r="WI461" s="5"/>
      <c r="WJ461" s="5"/>
      <c r="WK461" s="5"/>
      <c r="WL461" s="5"/>
      <c r="WM461" s="5"/>
      <c r="WN461" s="5"/>
      <c r="WO461" s="5"/>
      <c r="WP461" s="5"/>
      <c r="WQ461" s="5"/>
      <c r="WR461" s="5"/>
      <c r="WS461" s="5"/>
      <c r="WT461" s="5"/>
      <c r="WU461" s="5"/>
      <c r="WV461" s="5"/>
      <c r="WW461" s="5"/>
      <c r="WX461" s="5"/>
      <c r="WY461" s="5"/>
      <c r="WZ461" s="5"/>
      <c r="XA461" s="5"/>
      <c r="XB461" s="5"/>
      <c r="XC461" s="5"/>
      <c r="XD461" s="5"/>
      <c r="XE461" s="5"/>
      <c r="XF461" s="5"/>
      <c r="XG461" s="5"/>
      <c r="XH461" s="5"/>
      <c r="XI461" s="5"/>
      <c r="XJ461" s="5"/>
      <c r="XK461" s="5"/>
      <c r="XL461" s="5"/>
      <c r="XM461" s="5"/>
      <c r="XN461" s="5"/>
      <c r="XO461" s="5"/>
      <c r="XP461" s="5"/>
      <c r="XQ461" s="5"/>
      <c r="XR461" s="5"/>
      <c r="XS461" s="5"/>
      <c r="XT461" s="5"/>
      <c r="XU461" s="5"/>
      <c r="XV461" s="5"/>
      <c r="XW461" s="5"/>
    </row>
    <row r="462" spans="39:647" x14ac:dyDescent="0.4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c r="JM462" s="5"/>
      <c r="JN462" s="5"/>
      <c r="JO462" s="5"/>
      <c r="JP462" s="5"/>
      <c r="JQ462" s="5"/>
      <c r="JR462" s="5"/>
      <c r="JS462" s="5"/>
      <c r="JT462" s="5"/>
      <c r="JU462" s="5"/>
      <c r="JV462" s="5"/>
      <c r="JW462" s="5"/>
      <c r="JX462" s="5"/>
      <c r="JY462" s="5"/>
      <c r="JZ462" s="5"/>
      <c r="KA462" s="5"/>
      <c r="KB462" s="5"/>
      <c r="KC462" s="5"/>
      <c r="KD462" s="5"/>
      <c r="KE462" s="5"/>
      <c r="KF462" s="5"/>
      <c r="KG462" s="5"/>
      <c r="KH462" s="5"/>
      <c r="KI462" s="5"/>
      <c r="KJ462" s="5"/>
      <c r="KK462" s="5"/>
      <c r="KL462" s="5"/>
      <c r="KM462" s="5"/>
      <c r="KN462" s="5"/>
      <c r="KO462" s="5"/>
      <c r="KP462" s="5"/>
      <c r="KQ462" s="5"/>
      <c r="KR462" s="5"/>
      <c r="KS462" s="5"/>
      <c r="KT462" s="5"/>
      <c r="KU462" s="5"/>
      <c r="KV462" s="5"/>
      <c r="KW462" s="5"/>
      <c r="KX462" s="5"/>
      <c r="KY462" s="5"/>
      <c r="KZ462" s="5"/>
      <c r="LA462" s="5"/>
      <c r="LB462" s="5"/>
      <c r="LC462" s="5"/>
      <c r="LD462" s="5"/>
      <c r="LE462" s="5"/>
      <c r="LF462" s="5"/>
      <c r="LG462" s="5"/>
      <c r="LH462" s="5"/>
      <c r="LI462" s="5"/>
      <c r="LJ462" s="5"/>
      <c r="LK462" s="5"/>
      <c r="LL462" s="5"/>
      <c r="LM462" s="5"/>
      <c r="LN462" s="5"/>
      <c r="LO462" s="5"/>
      <c r="LP462" s="5"/>
      <c r="LQ462" s="5"/>
      <c r="LR462" s="5"/>
      <c r="LS462" s="5"/>
      <c r="LT462" s="5"/>
      <c r="LU462" s="5"/>
      <c r="LV462" s="5"/>
      <c r="LW462" s="5"/>
      <c r="LX462" s="5"/>
      <c r="LY462" s="5"/>
      <c r="LZ462" s="5"/>
      <c r="MA462" s="5"/>
      <c r="MB462" s="5"/>
      <c r="MC462" s="5"/>
      <c r="MD462" s="5"/>
      <c r="ME462" s="5"/>
      <c r="MF462" s="5"/>
      <c r="MG462" s="5"/>
      <c r="MH462" s="5"/>
      <c r="MI462" s="5"/>
      <c r="MJ462" s="5"/>
      <c r="MK462" s="5"/>
      <c r="ML462" s="5"/>
      <c r="MM462" s="5"/>
      <c r="MN462" s="5"/>
      <c r="MO462" s="5"/>
      <c r="MP462" s="5"/>
      <c r="MQ462" s="5"/>
      <c r="MR462" s="5"/>
      <c r="MS462" s="5"/>
      <c r="MT462" s="5"/>
      <c r="MU462" s="5"/>
      <c r="MV462" s="5"/>
      <c r="MW462" s="5"/>
      <c r="MX462" s="5"/>
      <c r="MY462" s="5"/>
      <c r="MZ462" s="5"/>
      <c r="NA462" s="5"/>
      <c r="NB462" s="5"/>
      <c r="NC462" s="5"/>
      <c r="ND462" s="5"/>
      <c r="NE462" s="5"/>
      <c r="NF462" s="5"/>
      <c r="NG462" s="5"/>
      <c r="NH462" s="5"/>
      <c r="NI462" s="5"/>
      <c r="NJ462" s="5"/>
      <c r="NK462" s="5"/>
      <c r="NL462" s="5"/>
      <c r="NM462" s="5"/>
      <c r="NN462" s="5"/>
      <c r="NO462" s="5"/>
      <c r="NP462" s="5"/>
      <c r="NQ462" s="5"/>
      <c r="NR462" s="5"/>
      <c r="NS462" s="5"/>
      <c r="NT462" s="5"/>
      <c r="NU462" s="5"/>
      <c r="NV462" s="5"/>
      <c r="NW462" s="5"/>
      <c r="NX462" s="5"/>
      <c r="NY462" s="5"/>
      <c r="NZ462" s="5"/>
      <c r="OA462" s="5"/>
      <c r="OB462" s="5"/>
      <c r="OC462" s="5"/>
      <c r="OD462" s="5"/>
      <c r="OE462" s="5"/>
      <c r="OF462" s="5"/>
      <c r="OG462" s="5"/>
      <c r="OH462" s="5"/>
      <c r="OI462" s="5"/>
      <c r="OJ462" s="5"/>
      <c r="OK462" s="5"/>
      <c r="OL462" s="5"/>
      <c r="OM462" s="5"/>
      <c r="ON462" s="5"/>
      <c r="OO462" s="5"/>
      <c r="OP462" s="5"/>
      <c r="OQ462" s="5"/>
      <c r="OR462" s="5"/>
      <c r="OS462" s="5"/>
      <c r="OT462" s="5"/>
      <c r="OU462" s="5"/>
      <c r="OV462" s="5"/>
      <c r="OW462" s="5"/>
      <c r="OX462" s="5"/>
      <c r="OY462" s="5"/>
      <c r="OZ462" s="5"/>
      <c r="PA462" s="5"/>
      <c r="PB462" s="5"/>
      <c r="PC462" s="5"/>
      <c r="PD462" s="5"/>
      <c r="PE462" s="5"/>
      <c r="PF462" s="5"/>
      <c r="PG462" s="5"/>
      <c r="PH462" s="5"/>
      <c r="PI462" s="5"/>
      <c r="PJ462" s="5"/>
      <c r="PK462" s="5"/>
      <c r="PL462" s="5"/>
      <c r="PM462" s="5"/>
      <c r="PN462" s="5"/>
      <c r="PO462" s="5"/>
      <c r="PP462" s="5"/>
      <c r="PQ462" s="5"/>
      <c r="PR462" s="5"/>
      <c r="PS462" s="5"/>
      <c r="PT462" s="5"/>
      <c r="PU462" s="5"/>
      <c r="PV462" s="5"/>
      <c r="PW462" s="5"/>
      <c r="PX462" s="5"/>
      <c r="PY462" s="5"/>
      <c r="PZ462" s="5"/>
      <c r="QA462" s="5"/>
      <c r="QB462" s="5"/>
      <c r="QC462" s="5"/>
      <c r="QD462" s="5"/>
      <c r="QE462" s="5"/>
      <c r="QF462" s="5"/>
      <c r="QG462" s="5"/>
      <c r="QH462" s="5"/>
      <c r="QI462" s="5"/>
      <c r="QJ462" s="5"/>
      <c r="QK462" s="5"/>
      <c r="QL462" s="5"/>
      <c r="QM462" s="5"/>
      <c r="QN462" s="5"/>
      <c r="QO462" s="5"/>
      <c r="QP462" s="5"/>
      <c r="QQ462" s="5"/>
      <c r="QR462" s="5"/>
      <c r="QS462" s="5"/>
      <c r="QT462" s="5"/>
      <c r="QU462" s="5"/>
      <c r="QV462" s="5"/>
      <c r="QW462" s="5"/>
      <c r="QX462" s="5"/>
      <c r="QY462" s="5"/>
      <c r="QZ462" s="5"/>
      <c r="RA462" s="5"/>
      <c r="RB462" s="5"/>
      <c r="RC462" s="5"/>
      <c r="RD462" s="5"/>
      <c r="RE462" s="5"/>
      <c r="RF462" s="5"/>
      <c r="RG462" s="5"/>
      <c r="RH462" s="5"/>
      <c r="RI462" s="5"/>
      <c r="RJ462" s="5"/>
      <c r="RK462" s="5"/>
      <c r="RL462" s="5"/>
      <c r="RM462" s="5"/>
      <c r="RN462" s="5"/>
      <c r="RO462" s="5"/>
      <c r="RP462" s="5"/>
      <c r="RQ462" s="5"/>
      <c r="RR462" s="5"/>
      <c r="RS462" s="5"/>
      <c r="RT462" s="5"/>
      <c r="RU462" s="5"/>
      <c r="RV462" s="5"/>
      <c r="RW462" s="5"/>
      <c r="RX462" s="5"/>
      <c r="RY462" s="5"/>
      <c r="RZ462" s="5"/>
      <c r="SA462" s="5"/>
      <c r="SB462" s="5"/>
      <c r="SC462" s="5"/>
      <c r="SD462" s="5"/>
      <c r="SE462" s="5"/>
      <c r="SF462" s="5"/>
      <c r="SG462" s="5"/>
      <c r="SH462" s="5"/>
      <c r="SI462" s="5"/>
      <c r="SJ462" s="5"/>
      <c r="SK462" s="5"/>
      <c r="SL462" s="5"/>
      <c r="SM462" s="5"/>
      <c r="SN462" s="5"/>
      <c r="SO462" s="5"/>
      <c r="SP462" s="5"/>
      <c r="SQ462" s="5"/>
      <c r="SR462" s="5"/>
      <c r="SS462" s="5"/>
      <c r="ST462" s="5"/>
      <c r="SU462" s="5"/>
      <c r="SV462" s="5"/>
      <c r="SW462" s="5"/>
      <c r="SX462" s="5"/>
      <c r="SY462" s="5"/>
      <c r="SZ462" s="5"/>
      <c r="TA462" s="5"/>
      <c r="TB462" s="5"/>
      <c r="TC462" s="5"/>
      <c r="TD462" s="5"/>
      <c r="TE462" s="5"/>
      <c r="TF462" s="5"/>
      <c r="TG462" s="5"/>
      <c r="TH462" s="5"/>
      <c r="TI462" s="5"/>
      <c r="TJ462" s="5"/>
      <c r="TK462" s="5"/>
      <c r="TL462" s="5"/>
      <c r="TM462" s="5"/>
      <c r="TN462" s="5"/>
      <c r="TO462" s="5"/>
      <c r="TP462" s="5"/>
      <c r="TQ462" s="5"/>
      <c r="TR462" s="5"/>
      <c r="TS462" s="5"/>
      <c r="TT462" s="5"/>
      <c r="TU462" s="5"/>
      <c r="TV462" s="5"/>
      <c r="TW462" s="5"/>
      <c r="TX462" s="5"/>
      <c r="TY462" s="5"/>
      <c r="TZ462" s="5"/>
      <c r="UA462" s="5"/>
      <c r="UB462" s="5"/>
      <c r="UC462" s="5"/>
      <c r="UD462" s="5"/>
      <c r="UE462" s="5"/>
      <c r="UF462" s="5"/>
      <c r="UG462" s="5"/>
      <c r="UH462" s="5"/>
      <c r="UI462" s="5"/>
      <c r="UJ462" s="5"/>
      <c r="UK462" s="5"/>
      <c r="UL462" s="5"/>
      <c r="UM462" s="5"/>
      <c r="UN462" s="5"/>
      <c r="UO462" s="5"/>
      <c r="UP462" s="5"/>
      <c r="UQ462" s="5"/>
      <c r="UR462" s="5"/>
      <c r="US462" s="5"/>
      <c r="UT462" s="5"/>
      <c r="UU462" s="5"/>
      <c r="UV462" s="5"/>
      <c r="UW462" s="5"/>
      <c r="UX462" s="5"/>
      <c r="UY462" s="5"/>
      <c r="UZ462" s="5"/>
      <c r="VA462" s="5"/>
      <c r="VB462" s="5"/>
      <c r="VC462" s="5"/>
      <c r="VD462" s="5"/>
      <c r="VE462" s="5"/>
      <c r="VF462" s="5"/>
      <c r="VG462" s="5"/>
      <c r="VH462" s="5"/>
      <c r="VI462" s="5"/>
      <c r="VJ462" s="5"/>
      <c r="VK462" s="5"/>
      <c r="VL462" s="5"/>
      <c r="VM462" s="5"/>
      <c r="VN462" s="5"/>
      <c r="VO462" s="5"/>
      <c r="VP462" s="5"/>
      <c r="VQ462" s="5"/>
      <c r="VR462" s="5"/>
      <c r="VS462" s="5"/>
      <c r="VT462" s="5"/>
      <c r="VU462" s="5"/>
      <c r="VV462" s="5"/>
      <c r="VW462" s="5"/>
      <c r="VX462" s="5"/>
      <c r="VY462" s="5"/>
      <c r="VZ462" s="5"/>
      <c r="WA462" s="5"/>
      <c r="WB462" s="5"/>
      <c r="WC462" s="5"/>
      <c r="WD462" s="5"/>
      <c r="WE462" s="5"/>
      <c r="WF462" s="5"/>
      <c r="WG462" s="5"/>
      <c r="WH462" s="5"/>
      <c r="WI462" s="5"/>
      <c r="WJ462" s="5"/>
      <c r="WK462" s="5"/>
      <c r="WL462" s="5"/>
      <c r="WM462" s="5"/>
      <c r="WN462" s="5"/>
      <c r="WO462" s="5"/>
      <c r="WP462" s="5"/>
      <c r="WQ462" s="5"/>
      <c r="WR462" s="5"/>
      <c r="WS462" s="5"/>
      <c r="WT462" s="5"/>
      <c r="WU462" s="5"/>
      <c r="WV462" s="5"/>
      <c r="WW462" s="5"/>
      <c r="WX462" s="5"/>
      <c r="WY462" s="5"/>
      <c r="WZ462" s="5"/>
      <c r="XA462" s="5"/>
      <c r="XB462" s="5"/>
      <c r="XC462" s="5"/>
      <c r="XD462" s="5"/>
      <c r="XE462" s="5"/>
      <c r="XF462" s="5"/>
      <c r="XG462" s="5"/>
      <c r="XH462" s="5"/>
      <c r="XI462" s="5"/>
      <c r="XJ462" s="5"/>
      <c r="XK462" s="5"/>
      <c r="XL462" s="5"/>
      <c r="XM462" s="5"/>
      <c r="XN462" s="5"/>
      <c r="XO462" s="5"/>
      <c r="XP462" s="5"/>
      <c r="XQ462" s="5"/>
      <c r="XR462" s="5"/>
      <c r="XS462" s="5"/>
      <c r="XT462" s="5"/>
      <c r="XU462" s="5"/>
      <c r="XV462" s="5"/>
      <c r="XW462" s="5"/>
    </row>
    <row r="463" spans="39:647" x14ac:dyDescent="0.4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c r="JM463" s="5"/>
      <c r="JN463" s="5"/>
      <c r="JO463" s="5"/>
      <c r="JP463" s="5"/>
      <c r="JQ463" s="5"/>
      <c r="JR463" s="5"/>
      <c r="JS463" s="5"/>
      <c r="JT463" s="5"/>
      <c r="JU463" s="5"/>
      <c r="JV463" s="5"/>
      <c r="JW463" s="5"/>
      <c r="JX463" s="5"/>
      <c r="JY463" s="5"/>
      <c r="JZ463" s="5"/>
      <c r="KA463" s="5"/>
      <c r="KB463" s="5"/>
      <c r="KC463" s="5"/>
      <c r="KD463" s="5"/>
      <c r="KE463" s="5"/>
      <c r="KF463" s="5"/>
      <c r="KG463" s="5"/>
      <c r="KH463" s="5"/>
      <c r="KI463" s="5"/>
      <c r="KJ463" s="5"/>
      <c r="KK463" s="5"/>
      <c r="KL463" s="5"/>
      <c r="KM463" s="5"/>
      <c r="KN463" s="5"/>
      <c r="KO463" s="5"/>
      <c r="KP463" s="5"/>
      <c r="KQ463" s="5"/>
      <c r="KR463" s="5"/>
      <c r="KS463" s="5"/>
      <c r="KT463" s="5"/>
      <c r="KU463" s="5"/>
      <c r="KV463" s="5"/>
      <c r="KW463" s="5"/>
      <c r="KX463" s="5"/>
      <c r="KY463" s="5"/>
      <c r="KZ463" s="5"/>
      <c r="LA463" s="5"/>
      <c r="LB463" s="5"/>
      <c r="LC463" s="5"/>
      <c r="LD463" s="5"/>
      <c r="LE463" s="5"/>
      <c r="LF463" s="5"/>
      <c r="LG463" s="5"/>
      <c r="LH463" s="5"/>
      <c r="LI463" s="5"/>
      <c r="LJ463" s="5"/>
      <c r="LK463" s="5"/>
      <c r="LL463" s="5"/>
      <c r="LM463" s="5"/>
      <c r="LN463" s="5"/>
      <c r="LO463" s="5"/>
      <c r="LP463" s="5"/>
      <c r="LQ463" s="5"/>
      <c r="LR463" s="5"/>
      <c r="LS463" s="5"/>
      <c r="LT463" s="5"/>
      <c r="LU463" s="5"/>
      <c r="LV463" s="5"/>
      <c r="LW463" s="5"/>
      <c r="LX463" s="5"/>
      <c r="LY463" s="5"/>
      <c r="LZ463" s="5"/>
      <c r="MA463" s="5"/>
      <c r="MB463" s="5"/>
      <c r="MC463" s="5"/>
      <c r="MD463" s="5"/>
      <c r="ME463" s="5"/>
      <c r="MF463" s="5"/>
      <c r="MG463" s="5"/>
      <c r="MH463" s="5"/>
      <c r="MI463" s="5"/>
      <c r="MJ463" s="5"/>
      <c r="MK463" s="5"/>
      <c r="ML463" s="5"/>
      <c r="MM463" s="5"/>
      <c r="MN463" s="5"/>
      <c r="MO463" s="5"/>
      <c r="MP463" s="5"/>
      <c r="MQ463" s="5"/>
      <c r="MR463" s="5"/>
      <c r="MS463" s="5"/>
      <c r="MT463" s="5"/>
      <c r="MU463" s="5"/>
      <c r="MV463" s="5"/>
      <c r="MW463" s="5"/>
      <c r="MX463" s="5"/>
      <c r="MY463" s="5"/>
      <c r="MZ463" s="5"/>
      <c r="NA463" s="5"/>
      <c r="NB463" s="5"/>
      <c r="NC463" s="5"/>
      <c r="ND463" s="5"/>
      <c r="NE463" s="5"/>
      <c r="NF463" s="5"/>
      <c r="NG463" s="5"/>
      <c r="NH463" s="5"/>
      <c r="NI463" s="5"/>
      <c r="NJ463" s="5"/>
      <c r="NK463" s="5"/>
      <c r="NL463" s="5"/>
      <c r="NM463" s="5"/>
      <c r="NN463" s="5"/>
      <c r="NO463" s="5"/>
      <c r="NP463" s="5"/>
      <c r="NQ463" s="5"/>
      <c r="NR463" s="5"/>
      <c r="NS463" s="5"/>
      <c r="NT463" s="5"/>
      <c r="NU463" s="5"/>
      <c r="NV463" s="5"/>
      <c r="NW463" s="5"/>
      <c r="NX463" s="5"/>
      <c r="NY463" s="5"/>
      <c r="NZ463" s="5"/>
      <c r="OA463" s="5"/>
      <c r="OB463" s="5"/>
      <c r="OC463" s="5"/>
      <c r="OD463" s="5"/>
      <c r="OE463" s="5"/>
      <c r="OF463" s="5"/>
      <c r="OG463" s="5"/>
      <c r="OH463" s="5"/>
      <c r="OI463" s="5"/>
      <c r="OJ463" s="5"/>
      <c r="OK463" s="5"/>
      <c r="OL463" s="5"/>
      <c r="OM463" s="5"/>
      <c r="ON463" s="5"/>
      <c r="OO463" s="5"/>
      <c r="OP463" s="5"/>
      <c r="OQ463" s="5"/>
      <c r="OR463" s="5"/>
      <c r="OS463" s="5"/>
      <c r="OT463" s="5"/>
      <c r="OU463" s="5"/>
      <c r="OV463" s="5"/>
      <c r="OW463" s="5"/>
      <c r="OX463" s="5"/>
      <c r="OY463" s="5"/>
      <c r="OZ463" s="5"/>
      <c r="PA463" s="5"/>
      <c r="PB463" s="5"/>
      <c r="PC463" s="5"/>
      <c r="PD463" s="5"/>
      <c r="PE463" s="5"/>
      <c r="PF463" s="5"/>
      <c r="PG463" s="5"/>
      <c r="PH463" s="5"/>
      <c r="PI463" s="5"/>
      <c r="PJ463" s="5"/>
      <c r="PK463" s="5"/>
      <c r="PL463" s="5"/>
      <c r="PM463" s="5"/>
      <c r="PN463" s="5"/>
      <c r="PO463" s="5"/>
      <c r="PP463" s="5"/>
      <c r="PQ463" s="5"/>
      <c r="PR463" s="5"/>
      <c r="PS463" s="5"/>
      <c r="PT463" s="5"/>
      <c r="PU463" s="5"/>
      <c r="PV463" s="5"/>
      <c r="PW463" s="5"/>
      <c r="PX463" s="5"/>
      <c r="PY463" s="5"/>
      <c r="PZ463" s="5"/>
      <c r="QA463" s="5"/>
      <c r="QB463" s="5"/>
      <c r="QC463" s="5"/>
      <c r="QD463" s="5"/>
      <c r="QE463" s="5"/>
      <c r="QF463" s="5"/>
      <c r="QG463" s="5"/>
      <c r="QH463" s="5"/>
      <c r="QI463" s="5"/>
      <c r="QJ463" s="5"/>
      <c r="QK463" s="5"/>
      <c r="QL463" s="5"/>
      <c r="QM463" s="5"/>
      <c r="QN463" s="5"/>
      <c r="QO463" s="5"/>
      <c r="QP463" s="5"/>
      <c r="QQ463" s="5"/>
      <c r="QR463" s="5"/>
      <c r="QS463" s="5"/>
      <c r="QT463" s="5"/>
      <c r="QU463" s="5"/>
      <c r="QV463" s="5"/>
      <c r="QW463" s="5"/>
      <c r="QX463" s="5"/>
      <c r="QY463" s="5"/>
      <c r="QZ463" s="5"/>
      <c r="RA463" s="5"/>
      <c r="RB463" s="5"/>
      <c r="RC463" s="5"/>
      <c r="RD463" s="5"/>
      <c r="RE463" s="5"/>
      <c r="RF463" s="5"/>
      <c r="RG463" s="5"/>
      <c r="RH463" s="5"/>
      <c r="RI463" s="5"/>
      <c r="RJ463" s="5"/>
      <c r="RK463" s="5"/>
      <c r="RL463" s="5"/>
      <c r="RM463" s="5"/>
      <c r="RN463" s="5"/>
      <c r="RO463" s="5"/>
      <c r="RP463" s="5"/>
      <c r="RQ463" s="5"/>
      <c r="RR463" s="5"/>
      <c r="RS463" s="5"/>
      <c r="RT463" s="5"/>
      <c r="RU463" s="5"/>
      <c r="RV463" s="5"/>
      <c r="RW463" s="5"/>
      <c r="RX463" s="5"/>
      <c r="RY463" s="5"/>
      <c r="RZ463" s="5"/>
      <c r="SA463" s="5"/>
      <c r="SB463" s="5"/>
      <c r="SC463" s="5"/>
      <c r="SD463" s="5"/>
      <c r="SE463" s="5"/>
      <c r="SF463" s="5"/>
      <c r="SG463" s="5"/>
      <c r="SH463" s="5"/>
      <c r="SI463" s="5"/>
      <c r="SJ463" s="5"/>
      <c r="SK463" s="5"/>
      <c r="SL463" s="5"/>
      <c r="SM463" s="5"/>
      <c r="SN463" s="5"/>
      <c r="SO463" s="5"/>
      <c r="SP463" s="5"/>
      <c r="SQ463" s="5"/>
      <c r="SR463" s="5"/>
      <c r="SS463" s="5"/>
      <c r="ST463" s="5"/>
      <c r="SU463" s="5"/>
      <c r="SV463" s="5"/>
      <c r="SW463" s="5"/>
      <c r="SX463" s="5"/>
      <c r="SY463" s="5"/>
      <c r="SZ463" s="5"/>
      <c r="TA463" s="5"/>
      <c r="TB463" s="5"/>
      <c r="TC463" s="5"/>
      <c r="TD463" s="5"/>
      <c r="TE463" s="5"/>
      <c r="TF463" s="5"/>
      <c r="TG463" s="5"/>
      <c r="TH463" s="5"/>
      <c r="TI463" s="5"/>
      <c r="TJ463" s="5"/>
      <c r="TK463" s="5"/>
      <c r="TL463" s="5"/>
      <c r="TM463" s="5"/>
      <c r="TN463" s="5"/>
      <c r="TO463" s="5"/>
      <c r="TP463" s="5"/>
      <c r="TQ463" s="5"/>
      <c r="TR463" s="5"/>
      <c r="TS463" s="5"/>
      <c r="TT463" s="5"/>
      <c r="TU463" s="5"/>
      <c r="TV463" s="5"/>
      <c r="TW463" s="5"/>
      <c r="TX463" s="5"/>
      <c r="TY463" s="5"/>
      <c r="TZ463" s="5"/>
      <c r="UA463" s="5"/>
      <c r="UB463" s="5"/>
      <c r="UC463" s="5"/>
      <c r="UD463" s="5"/>
      <c r="UE463" s="5"/>
      <c r="UF463" s="5"/>
      <c r="UG463" s="5"/>
      <c r="UH463" s="5"/>
      <c r="UI463" s="5"/>
      <c r="UJ463" s="5"/>
      <c r="UK463" s="5"/>
      <c r="UL463" s="5"/>
      <c r="UM463" s="5"/>
      <c r="UN463" s="5"/>
      <c r="UO463" s="5"/>
      <c r="UP463" s="5"/>
      <c r="UQ463" s="5"/>
      <c r="UR463" s="5"/>
      <c r="US463" s="5"/>
      <c r="UT463" s="5"/>
      <c r="UU463" s="5"/>
      <c r="UV463" s="5"/>
      <c r="UW463" s="5"/>
      <c r="UX463" s="5"/>
      <c r="UY463" s="5"/>
      <c r="UZ463" s="5"/>
      <c r="VA463" s="5"/>
      <c r="VB463" s="5"/>
      <c r="VC463" s="5"/>
      <c r="VD463" s="5"/>
      <c r="VE463" s="5"/>
      <c r="VF463" s="5"/>
      <c r="VG463" s="5"/>
      <c r="VH463" s="5"/>
      <c r="VI463" s="5"/>
      <c r="VJ463" s="5"/>
      <c r="VK463" s="5"/>
      <c r="VL463" s="5"/>
      <c r="VM463" s="5"/>
      <c r="VN463" s="5"/>
      <c r="VO463" s="5"/>
      <c r="VP463" s="5"/>
      <c r="VQ463" s="5"/>
      <c r="VR463" s="5"/>
      <c r="VS463" s="5"/>
      <c r="VT463" s="5"/>
      <c r="VU463" s="5"/>
      <c r="VV463" s="5"/>
      <c r="VW463" s="5"/>
      <c r="VX463" s="5"/>
      <c r="VY463" s="5"/>
      <c r="VZ463" s="5"/>
      <c r="WA463" s="5"/>
      <c r="WB463" s="5"/>
      <c r="WC463" s="5"/>
      <c r="WD463" s="5"/>
      <c r="WE463" s="5"/>
      <c r="WF463" s="5"/>
      <c r="WG463" s="5"/>
      <c r="WH463" s="5"/>
      <c r="WI463" s="5"/>
      <c r="WJ463" s="5"/>
      <c r="WK463" s="5"/>
      <c r="WL463" s="5"/>
      <c r="WM463" s="5"/>
      <c r="WN463" s="5"/>
      <c r="WO463" s="5"/>
      <c r="WP463" s="5"/>
      <c r="WQ463" s="5"/>
      <c r="WR463" s="5"/>
      <c r="WS463" s="5"/>
      <c r="WT463" s="5"/>
      <c r="WU463" s="5"/>
      <c r="WV463" s="5"/>
      <c r="WW463" s="5"/>
      <c r="WX463" s="5"/>
      <c r="WY463" s="5"/>
      <c r="WZ463" s="5"/>
      <c r="XA463" s="5"/>
      <c r="XB463" s="5"/>
      <c r="XC463" s="5"/>
      <c r="XD463" s="5"/>
      <c r="XE463" s="5"/>
      <c r="XF463" s="5"/>
      <c r="XG463" s="5"/>
      <c r="XH463" s="5"/>
      <c r="XI463" s="5"/>
      <c r="XJ463" s="5"/>
      <c r="XK463" s="5"/>
      <c r="XL463" s="5"/>
      <c r="XM463" s="5"/>
      <c r="XN463" s="5"/>
      <c r="XO463" s="5"/>
      <c r="XP463" s="5"/>
      <c r="XQ463" s="5"/>
      <c r="XR463" s="5"/>
      <c r="XS463" s="5"/>
      <c r="XT463" s="5"/>
      <c r="XU463" s="5"/>
      <c r="XV463" s="5"/>
      <c r="XW463" s="5"/>
    </row>
    <row r="464" spans="39:647" x14ac:dyDescent="0.4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c r="JM464" s="5"/>
      <c r="JN464" s="5"/>
      <c r="JO464" s="5"/>
      <c r="JP464" s="5"/>
      <c r="JQ464" s="5"/>
      <c r="JR464" s="5"/>
      <c r="JS464" s="5"/>
      <c r="JT464" s="5"/>
      <c r="JU464" s="5"/>
      <c r="JV464" s="5"/>
      <c r="JW464" s="5"/>
      <c r="JX464" s="5"/>
      <c r="JY464" s="5"/>
      <c r="JZ464" s="5"/>
      <c r="KA464" s="5"/>
      <c r="KB464" s="5"/>
      <c r="KC464" s="5"/>
      <c r="KD464" s="5"/>
      <c r="KE464" s="5"/>
      <c r="KF464" s="5"/>
      <c r="KG464" s="5"/>
      <c r="KH464" s="5"/>
      <c r="KI464" s="5"/>
      <c r="KJ464" s="5"/>
      <c r="KK464" s="5"/>
      <c r="KL464" s="5"/>
      <c r="KM464" s="5"/>
      <c r="KN464" s="5"/>
      <c r="KO464" s="5"/>
      <c r="KP464" s="5"/>
      <c r="KQ464" s="5"/>
      <c r="KR464" s="5"/>
      <c r="KS464" s="5"/>
      <c r="KT464" s="5"/>
      <c r="KU464" s="5"/>
      <c r="KV464" s="5"/>
      <c r="KW464" s="5"/>
      <c r="KX464" s="5"/>
      <c r="KY464" s="5"/>
      <c r="KZ464" s="5"/>
      <c r="LA464" s="5"/>
      <c r="LB464" s="5"/>
      <c r="LC464" s="5"/>
      <c r="LD464" s="5"/>
      <c r="LE464" s="5"/>
      <c r="LF464" s="5"/>
      <c r="LG464" s="5"/>
      <c r="LH464" s="5"/>
      <c r="LI464" s="5"/>
      <c r="LJ464" s="5"/>
      <c r="LK464" s="5"/>
      <c r="LL464" s="5"/>
      <c r="LM464" s="5"/>
      <c r="LN464" s="5"/>
      <c r="LO464" s="5"/>
      <c r="LP464" s="5"/>
      <c r="LQ464" s="5"/>
      <c r="LR464" s="5"/>
      <c r="LS464" s="5"/>
      <c r="LT464" s="5"/>
      <c r="LU464" s="5"/>
      <c r="LV464" s="5"/>
      <c r="LW464" s="5"/>
      <c r="LX464" s="5"/>
      <c r="LY464" s="5"/>
      <c r="LZ464" s="5"/>
      <c r="MA464" s="5"/>
      <c r="MB464" s="5"/>
      <c r="MC464" s="5"/>
      <c r="MD464" s="5"/>
      <c r="ME464" s="5"/>
      <c r="MF464" s="5"/>
      <c r="MG464" s="5"/>
      <c r="MH464" s="5"/>
      <c r="MI464" s="5"/>
      <c r="MJ464" s="5"/>
      <c r="MK464" s="5"/>
      <c r="ML464" s="5"/>
      <c r="MM464" s="5"/>
      <c r="MN464" s="5"/>
      <c r="MO464" s="5"/>
      <c r="MP464" s="5"/>
      <c r="MQ464" s="5"/>
      <c r="MR464" s="5"/>
      <c r="MS464" s="5"/>
      <c r="MT464" s="5"/>
      <c r="MU464" s="5"/>
      <c r="MV464" s="5"/>
      <c r="MW464" s="5"/>
      <c r="MX464" s="5"/>
      <c r="MY464" s="5"/>
      <c r="MZ464" s="5"/>
      <c r="NA464" s="5"/>
      <c r="NB464" s="5"/>
      <c r="NC464" s="5"/>
      <c r="ND464" s="5"/>
      <c r="NE464" s="5"/>
      <c r="NF464" s="5"/>
      <c r="NG464" s="5"/>
      <c r="NH464" s="5"/>
      <c r="NI464" s="5"/>
      <c r="NJ464" s="5"/>
      <c r="NK464" s="5"/>
      <c r="NL464" s="5"/>
      <c r="NM464" s="5"/>
      <c r="NN464" s="5"/>
      <c r="NO464" s="5"/>
      <c r="NP464" s="5"/>
      <c r="NQ464" s="5"/>
      <c r="NR464" s="5"/>
      <c r="NS464" s="5"/>
      <c r="NT464" s="5"/>
      <c r="NU464" s="5"/>
      <c r="NV464" s="5"/>
      <c r="NW464" s="5"/>
      <c r="NX464" s="5"/>
      <c r="NY464" s="5"/>
      <c r="NZ464" s="5"/>
      <c r="OA464" s="5"/>
      <c r="OB464" s="5"/>
      <c r="OC464" s="5"/>
      <c r="OD464" s="5"/>
      <c r="OE464" s="5"/>
      <c r="OF464" s="5"/>
      <c r="OG464" s="5"/>
      <c r="OH464" s="5"/>
      <c r="OI464" s="5"/>
      <c r="OJ464" s="5"/>
      <c r="OK464" s="5"/>
      <c r="OL464" s="5"/>
      <c r="OM464" s="5"/>
      <c r="ON464" s="5"/>
      <c r="OO464" s="5"/>
      <c r="OP464" s="5"/>
      <c r="OQ464" s="5"/>
      <c r="OR464" s="5"/>
      <c r="OS464" s="5"/>
      <c r="OT464" s="5"/>
      <c r="OU464" s="5"/>
      <c r="OV464" s="5"/>
      <c r="OW464" s="5"/>
      <c r="OX464" s="5"/>
      <c r="OY464" s="5"/>
      <c r="OZ464" s="5"/>
      <c r="PA464" s="5"/>
      <c r="PB464" s="5"/>
      <c r="PC464" s="5"/>
      <c r="PD464" s="5"/>
      <c r="PE464" s="5"/>
      <c r="PF464" s="5"/>
      <c r="PG464" s="5"/>
      <c r="PH464" s="5"/>
      <c r="PI464" s="5"/>
      <c r="PJ464" s="5"/>
      <c r="PK464" s="5"/>
      <c r="PL464" s="5"/>
      <c r="PM464" s="5"/>
      <c r="PN464" s="5"/>
      <c r="PO464" s="5"/>
      <c r="PP464" s="5"/>
      <c r="PQ464" s="5"/>
      <c r="PR464" s="5"/>
      <c r="PS464" s="5"/>
      <c r="PT464" s="5"/>
      <c r="PU464" s="5"/>
      <c r="PV464" s="5"/>
      <c r="PW464" s="5"/>
      <c r="PX464" s="5"/>
      <c r="PY464" s="5"/>
      <c r="PZ464" s="5"/>
      <c r="QA464" s="5"/>
      <c r="QB464" s="5"/>
      <c r="QC464" s="5"/>
      <c r="QD464" s="5"/>
      <c r="QE464" s="5"/>
      <c r="QF464" s="5"/>
      <c r="QG464" s="5"/>
      <c r="QH464" s="5"/>
      <c r="QI464" s="5"/>
      <c r="QJ464" s="5"/>
      <c r="QK464" s="5"/>
      <c r="QL464" s="5"/>
      <c r="QM464" s="5"/>
      <c r="QN464" s="5"/>
      <c r="QO464" s="5"/>
      <c r="QP464" s="5"/>
      <c r="QQ464" s="5"/>
      <c r="QR464" s="5"/>
      <c r="QS464" s="5"/>
      <c r="QT464" s="5"/>
      <c r="QU464" s="5"/>
      <c r="QV464" s="5"/>
      <c r="QW464" s="5"/>
      <c r="QX464" s="5"/>
      <c r="QY464" s="5"/>
      <c r="QZ464" s="5"/>
      <c r="RA464" s="5"/>
      <c r="RB464" s="5"/>
      <c r="RC464" s="5"/>
      <c r="RD464" s="5"/>
      <c r="RE464" s="5"/>
      <c r="RF464" s="5"/>
      <c r="RG464" s="5"/>
      <c r="RH464" s="5"/>
      <c r="RI464" s="5"/>
      <c r="RJ464" s="5"/>
      <c r="RK464" s="5"/>
      <c r="RL464" s="5"/>
      <c r="RM464" s="5"/>
      <c r="RN464" s="5"/>
      <c r="RO464" s="5"/>
      <c r="RP464" s="5"/>
      <c r="RQ464" s="5"/>
      <c r="RR464" s="5"/>
      <c r="RS464" s="5"/>
      <c r="RT464" s="5"/>
      <c r="RU464" s="5"/>
      <c r="RV464" s="5"/>
      <c r="RW464" s="5"/>
      <c r="RX464" s="5"/>
      <c r="RY464" s="5"/>
      <c r="RZ464" s="5"/>
      <c r="SA464" s="5"/>
      <c r="SB464" s="5"/>
      <c r="SC464" s="5"/>
      <c r="SD464" s="5"/>
      <c r="SE464" s="5"/>
      <c r="SF464" s="5"/>
      <c r="SG464" s="5"/>
      <c r="SH464" s="5"/>
      <c r="SI464" s="5"/>
      <c r="SJ464" s="5"/>
      <c r="SK464" s="5"/>
      <c r="SL464" s="5"/>
      <c r="SM464" s="5"/>
      <c r="SN464" s="5"/>
      <c r="SO464" s="5"/>
      <c r="SP464" s="5"/>
      <c r="SQ464" s="5"/>
      <c r="SR464" s="5"/>
      <c r="SS464" s="5"/>
      <c r="ST464" s="5"/>
      <c r="SU464" s="5"/>
      <c r="SV464" s="5"/>
      <c r="SW464" s="5"/>
      <c r="SX464" s="5"/>
      <c r="SY464" s="5"/>
      <c r="SZ464" s="5"/>
      <c r="TA464" s="5"/>
      <c r="TB464" s="5"/>
      <c r="TC464" s="5"/>
      <c r="TD464" s="5"/>
      <c r="TE464" s="5"/>
      <c r="TF464" s="5"/>
      <c r="TG464" s="5"/>
      <c r="TH464" s="5"/>
      <c r="TI464" s="5"/>
      <c r="TJ464" s="5"/>
      <c r="TK464" s="5"/>
      <c r="TL464" s="5"/>
      <c r="TM464" s="5"/>
      <c r="TN464" s="5"/>
      <c r="TO464" s="5"/>
      <c r="TP464" s="5"/>
      <c r="TQ464" s="5"/>
      <c r="TR464" s="5"/>
      <c r="TS464" s="5"/>
      <c r="TT464" s="5"/>
      <c r="TU464" s="5"/>
      <c r="TV464" s="5"/>
      <c r="TW464" s="5"/>
      <c r="TX464" s="5"/>
      <c r="TY464" s="5"/>
      <c r="TZ464" s="5"/>
      <c r="UA464" s="5"/>
      <c r="UB464" s="5"/>
      <c r="UC464" s="5"/>
      <c r="UD464" s="5"/>
      <c r="UE464" s="5"/>
      <c r="UF464" s="5"/>
      <c r="UG464" s="5"/>
      <c r="UH464" s="5"/>
      <c r="UI464" s="5"/>
      <c r="UJ464" s="5"/>
      <c r="UK464" s="5"/>
      <c r="UL464" s="5"/>
      <c r="UM464" s="5"/>
      <c r="UN464" s="5"/>
      <c r="UO464" s="5"/>
      <c r="UP464" s="5"/>
      <c r="UQ464" s="5"/>
      <c r="UR464" s="5"/>
      <c r="US464" s="5"/>
      <c r="UT464" s="5"/>
      <c r="UU464" s="5"/>
      <c r="UV464" s="5"/>
      <c r="UW464" s="5"/>
      <c r="UX464" s="5"/>
      <c r="UY464" s="5"/>
      <c r="UZ464" s="5"/>
      <c r="VA464" s="5"/>
      <c r="VB464" s="5"/>
      <c r="VC464" s="5"/>
      <c r="VD464" s="5"/>
      <c r="VE464" s="5"/>
      <c r="VF464" s="5"/>
      <c r="VG464" s="5"/>
      <c r="VH464" s="5"/>
      <c r="VI464" s="5"/>
      <c r="VJ464" s="5"/>
      <c r="VK464" s="5"/>
      <c r="VL464" s="5"/>
      <c r="VM464" s="5"/>
      <c r="VN464" s="5"/>
      <c r="VO464" s="5"/>
      <c r="VP464" s="5"/>
      <c r="VQ464" s="5"/>
      <c r="VR464" s="5"/>
      <c r="VS464" s="5"/>
      <c r="VT464" s="5"/>
      <c r="VU464" s="5"/>
      <c r="VV464" s="5"/>
      <c r="VW464" s="5"/>
      <c r="VX464" s="5"/>
      <c r="VY464" s="5"/>
      <c r="VZ464" s="5"/>
      <c r="WA464" s="5"/>
      <c r="WB464" s="5"/>
      <c r="WC464" s="5"/>
      <c r="WD464" s="5"/>
      <c r="WE464" s="5"/>
      <c r="WF464" s="5"/>
      <c r="WG464" s="5"/>
      <c r="WH464" s="5"/>
      <c r="WI464" s="5"/>
      <c r="WJ464" s="5"/>
      <c r="WK464" s="5"/>
      <c r="WL464" s="5"/>
      <c r="WM464" s="5"/>
      <c r="WN464" s="5"/>
      <c r="WO464" s="5"/>
      <c r="WP464" s="5"/>
      <c r="WQ464" s="5"/>
      <c r="WR464" s="5"/>
      <c r="WS464" s="5"/>
      <c r="WT464" s="5"/>
      <c r="WU464" s="5"/>
      <c r="WV464" s="5"/>
      <c r="WW464" s="5"/>
      <c r="WX464" s="5"/>
      <c r="WY464" s="5"/>
      <c r="WZ464" s="5"/>
      <c r="XA464" s="5"/>
      <c r="XB464" s="5"/>
      <c r="XC464" s="5"/>
      <c r="XD464" s="5"/>
      <c r="XE464" s="5"/>
      <c r="XF464" s="5"/>
      <c r="XG464" s="5"/>
      <c r="XH464" s="5"/>
      <c r="XI464" s="5"/>
      <c r="XJ464" s="5"/>
      <c r="XK464" s="5"/>
      <c r="XL464" s="5"/>
      <c r="XM464" s="5"/>
      <c r="XN464" s="5"/>
      <c r="XO464" s="5"/>
      <c r="XP464" s="5"/>
      <c r="XQ464" s="5"/>
      <c r="XR464" s="5"/>
      <c r="XS464" s="5"/>
      <c r="XT464" s="5"/>
      <c r="XU464" s="5"/>
      <c r="XV464" s="5"/>
      <c r="XW464" s="5"/>
    </row>
    <row r="465" spans="39:647" x14ac:dyDescent="0.4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c r="JM465" s="5"/>
      <c r="JN465" s="5"/>
      <c r="JO465" s="5"/>
      <c r="JP465" s="5"/>
      <c r="JQ465" s="5"/>
      <c r="JR465" s="5"/>
      <c r="JS465" s="5"/>
      <c r="JT465" s="5"/>
      <c r="JU465" s="5"/>
      <c r="JV465" s="5"/>
      <c r="JW465" s="5"/>
      <c r="JX465" s="5"/>
      <c r="JY465" s="5"/>
      <c r="JZ465" s="5"/>
      <c r="KA465" s="5"/>
      <c r="KB465" s="5"/>
      <c r="KC465" s="5"/>
      <c r="KD465" s="5"/>
      <c r="KE465" s="5"/>
      <c r="KF465" s="5"/>
      <c r="KG465" s="5"/>
      <c r="KH465" s="5"/>
      <c r="KI465" s="5"/>
      <c r="KJ465" s="5"/>
      <c r="KK465" s="5"/>
      <c r="KL465" s="5"/>
      <c r="KM465" s="5"/>
      <c r="KN465" s="5"/>
      <c r="KO465" s="5"/>
      <c r="KP465" s="5"/>
      <c r="KQ465" s="5"/>
      <c r="KR465" s="5"/>
      <c r="KS465" s="5"/>
      <c r="KT465" s="5"/>
      <c r="KU465" s="5"/>
      <c r="KV465" s="5"/>
      <c r="KW465" s="5"/>
      <c r="KX465" s="5"/>
      <c r="KY465" s="5"/>
      <c r="KZ465" s="5"/>
      <c r="LA465" s="5"/>
      <c r="LB465" s="5"/>
      <c r="LC465" s="5"/>
      <c r="LD465" s="5"/>
      <c r="LE465" s="5"/>
      <c r="LF465" s="5"/>
      <c r="LG465" s="5"/>
      <c r="LH465" s="5"/>
      <c r="LI465" s="5"/>
      <c r="LJ465" s="5"/>
      <c r="LK465" s="5"/>
      <c r="LL465" s="5"/>
      <c r="LM465" s="5"/>
      <c r="LN465" s="5"/>
      <c r="LO465" s="5"/>
      <c r="LP465" s="5"/>
      <c r="LQ465" s="5"/>
      <c r="LR465" s="5"/>
      <c r="LS465" s="5"/>
      <c r="LT465" s="5"/>
      <c r="LU465" s="5"/>
      <c r="LV465" s="5"/>
      <c r="LW465" s="5"/>
      <c r="LX465" s="5"/>
      <c r="LY465" s="5"/>
      <c r="LZ465" s="5"/>
      <c r="MA465" s="5"/>
      <c r="MB465" s="5"/>
      <c r="MC465" s="5"/>
      <c r="MD465" s="5"/>
      <c r="ME465" s="5"/>
      <c r="MF465" s="5"/>
      <c r="MG465" s="5"/>
      <c r="MH465" s="5"/>
      <c r="MI465" s="5"/>
      <c r="MJ465" s="5"/>
      <c r="MK465" s="5"/>
      <c r="ML465" s="5"/>
      <c r="MM465" s="5"/>
      <c r="MN465" s="5"/>
      <c r="MO465" s="5"/>
      <c r="MP465" s="5"/>
      <c r="MQ465" s="5"/>
      <c r="MR465" s="5"/>
      <c r="MS465" s="5"/>
      <c r="MT465" s="5"/>
      <c r="MU465" s="5"/>
      <c r="MV465" s="5"/>
      <c r="MW465" s="5"/>
      <c r="MX465" s="5"/>
      <c r="MY465" s="5"/>
      <c r="MZ465" s="5"/>
      <c r="NA465" s="5"/>
      <c r="NB465" s="5"/>
      <c r="NC465" s="5"/>
      <c r="ND465" s="5"/>
      <c r="NE465" s="5"/>
      <c r="NF465" s="5"/>
      <c r="NG465" s="5"/>
      <c r="NH465" s="5"/>
      <c r="NI465" s="5"/>
      <c r="NJ465" s="5"/>
      <c r="NK465" s="5"/>
      <c r="NL465" s="5"/>
      <c r="NM465" s="5"/>
      <c r="NN465" s="5"/>
      <c r="NO465" s="5"/>
      <c r="NP465" s="5"/>
      <c r="NQ465" s="5"/>
      <c r="NR465" s="5"/>
      <c r="NS465" s="5"/>
      <c r="NT465" s="5"/>
      <c r="NU465" s="5"/>
      <c r="NV465" s="5"/>
      <c r="NW465" s="5"/>
      <c r="NX465" s="5"/>
      <c r="NY465" s="5"/>
      <c r="NZ465" s="5"/>
      <c r="OA465" s="5"/>
      <c r="OB465" s="5"/>
      <c r="OC465" s="5"/>
      <c r="OD465" s="5"/>
      <c r="OE465" s="5"/>
      <c r="OF465" s="5"/>
      <c r="OG465" s="5"/>
      <c r="OH465" s="5"/>
      <c r="OI465" s="5"/>
      <c r="OJ465" s="5"/>
      <c r="OK465" s="5"/>
      <c r="OL465" s="5"/>
      <c r="OM465" s="5"/>
      <c r="ON465" s="5"/>
      <c r="OO465" s="5"/>
      <c r="OP465" s="5"/>
      <c r="OQ465" s="5"/>
      <c r="OR465" s="5"/>
      <c r="OS465" s="5"/>
      <c r="OT465" s="5"/>
      <c r="OU465" s="5"/>
      <c r="OV465" s="5"/>
      <c r="OW465" s="5"/>
      <c r="OX465" s="5"/>
      <c r="OY465" s="5"/>
      <c r="OZ465" s="5"/>
      <c r="PA465" s="5"/>
      <c r="PB465" s="5"/>
      <c r="PC465" s="5"/>
      <c r="PD465" s="5"/>
      <c r="PE465" s="5"/>
      <c r="PF465" s="5"/>
      <c r="PG465" s="5"/>
      <c r="PH465" s="5"/>
      <c r="PI465" s="5"/>
      <c r="PJ465" s="5"/>
      <c r="PK465" s="5"/>
      <c r="PL465" s="5"/>
      <c r="PM465" s="5"/>
      <c r="PN465" s="5"/>
      <c r="PO465" s="5"/>
      <c r="PP465" s="5"/>
      <c r="PQ465" s="5"/>
      <c r="PR465" s="5"/>
      <c r="PS465" s="5"/>
      <c r="PT465" s="5"/>
      <c r="PU465" s="5"/>
      <c r="PV465" s="5"/>
      <c r="PW465" s="5"/>
      <c r="PX465" s="5"/>
      <c r="PY465" s="5"/>
      <c r="PZ465" s="5"/>
      <c r="QA465" s="5"/>
      <c r="QB465" s="5"/>
      <c r="QC465" s="5"/>
      <c r="QD465" s="5"/>
      <c r="QE465" s="5"/>
      <c r="QF465" s="5"/>
      <c r="QG465" s="5"/>
      <c r="QH465" s="5"/>
      <c r="QI465" s="5"/>
      <c r="QJ465" s="5"/>
      <c r="QK465" s="5"/>
      <c r="QL465" s="5"/>
      <c r="QM465" s="5"/>
      <c r="QN465" s="5"/>
      <c r="QO465" s="5"/>
      <c r="QP465" s="5"/>
      <c r="QQ465" s="5"/>
      <c r="QR465" s="5"/>
      <c r="QS465" s="5"/>
      <c r="QT465" s="5"/>
      <c r="QU465" s="5"/>
      <c r="QV465" s="5"/>
      <c r="QW465" s="5"/>
      <c r="QX465" s="5"/>
      <c r="QY465" s="5"/>
      <c r="QZ465" s="5"/>
      <c r="RA465" s="5"/>
      <c r="RB465" s="5"/>
      <c r="RC465" s="5"/>
      <c r="RD465" s="5"/>
      <c r="RE465" s="5"/>
      <c r="RF465" s="5"/>
      <c r="RG465" s="5"/>
      <c r="RH465" s="5"/>
      <c r="RI465" s="5"/>
      <c r="RJ465" s="5"/>
      <c r="RK465" s="5"/>
      <c r="RL465" s="5"/>
      <c r="RM465" s="5"/>
      <c r="RN465" s="5"/>
      <c r="RO465" s="5"/>
      <c r="RP465" s="5"/>
      <c r="RQ465" s="5"/>
      <c r="RR465" s="5"/>
      <c r="RS465" s="5"/>
      <c r="RT465" s="5"/>
      <c r="RU465" s="5"/>
      <c r="RV465" s="5"/>
      <c r="RW465" s="5"/>
      <c r="RX465" s="5"/>
      <c r="RY465" s="5"/>
      <c r="RZ465" s="5"/>
      <c r="SA465" s="5"/>
      <c r="SB465" s="5"/>
      <c r="SC465" s="5"/>
      <c r="SD465" s="5"/>
      <c r="SE465" s="5"/>
      <c r="SF465" s="5"/>
      <c r="SG465" s="5"/>
      <c r="SH465" s="5"/>
      <c r="SI465" s="5"/>
      <c r="SJ465" s="5"/>
      <c r="SK465" s="5"/>
      <c r="SL465" s="5"/>
      <c r="SM465" s="5"/>
      <c r="SN465" s="5"/>
      <c r="SO465" s="5"/>
      <c r="SP465" s="5"/>
      <c r="SQ465" s="5"/>
      <c r="SR465" s="5"/>
      <c r="SS465" s="5"/>
      <c r="ST465" s="5"/>
      <c r="SU465" s="5"/>
      <c r="SV465" s="5"/>
      <c r="SW465" s="5"/>
      <c r="SX465" s="5"/>
      <c r="SY465" s="5"/>
      <c r="SZ465" s="5"/>
      <c r="TA465" s="5"/>
      <c r="TB465" s="5"/>
      <c r="TC465" s="5"/>
      <c r="TD465" s="5"/>
      <c r="TE465" s="5"/>
      <c r="TF465" s="5"/>
      <c r="TG465" s="5"/>
      <c r="TH465" s="5"/>
      <c r="TI465" s="5"/>
      <c r="TJ465" s="5"/>
      <c r="TK465" s="5"/>
      <c r="TL465" s="5"/>
      <c r="TM465" s="5"/>
      <c r="TN465" s="5"/>
      <c r="TO465" s="5"/>
      <c r="TP465" s="5"/>
      <c r="TQ465" s="5"/>
      <c r="TR465" s="5"/>
      <c r="TS465" s="5"/>
      <c r="TT465" s="5"/>
      <c r="TU465" s="5"/>
      <c r="TV465" s="5"/>
      <c r="TW465" s="5"/>
      <c r="TX465" s="5"/>
      <c r="TY465" s="5"/>
      <c r="TZ465" s="5"/>
      <c r="UA465" s="5"/>
      <c r="UB465" s="5"/>
      <c r="UC465" s="5"/>
      <c r="UD465" s="5"/>
      <c r="UE465" s="5"/>
      <c r="UF465" s="5"/>
      <c r="UG465" s="5"/>
      <c r="UH465" s="5"/>
      <c r="UI465" s="5"/>
      <c r="UJ465" s="5"/>
      <c r="UK465" s="5"/>
      <c r="UL465" s="5"/>
      <c r="UM465" s="5"/>
      <c r="UN465" s="5"/>
      <c r="UO465" s="5"/>
      <c r="UP465" s="5"/>
      <c r="UQ465" s="5"/>
      <c r="UR465" s="5"/>
      <c r="US465" s="5"/>
      <c r="UT465" s="5"/>
      <c r="UU465" s="5"/>
      <c r="UV465" s="5"/>
      <c r="UW465" s="5"/>
      <c r="UX465" s="5"/>
      <c r="UY465" s="5"/>
      <c r="UZ465" s="5"/>
      <c r="VA465" s="5"/>
      <c r="VB465" s="5"/>
      <c r="VC465" s="5"/>
      <c r="VD465" s="5"/>
      <c r="VE465" s="5"/>
      <c r="VF465" s="5"/>
      <c r="VG465" s="5"/>
      <c r="VH465" s="5"/>
      <c r="VI465" s="5"/>
      <c r="VJ465" s="5"/>
      <c r="VK465" s="5"/>
      <c r="VL465" s="5"/>
      <c r="VM465" s="5"/>
      <c r="VN465" s="5"/>
      <c r="VO465" s="5"/>
      <c r="VP465" s="5"/>
      <c r="VQ465" s="5"/>
      <c r="VR465" s="5"/>
      <c r="VS465" s="5"/>
      <c r="VT465" s="5"/>
      <c r="VU465" s="5"/>
      <c r="VV465" s="5"/>
      <c r="VW465" s="5"/>
      <c r="VX465" s="5"/>
      <c r="VY465" s="5"/>
      <c r="VZ465" s="5"/>
      <c r="WA465" s="5"/>
      <c r="WB465" s="5"/>
      <c r="WC465" s="5"/>
      <c r="WD465" s="5"/>
      <c r="WE465" s="5"/>
      <c r="WF465" s="5"/>
      <c r="WG465" s="5"/>
      <c r="WH465" s="5"/>
      <c r="WI465" s="5"/>
      <c r="WJ465" s="5"/>
      <c r="WK465" s="5"/>
      <c r="WL465" s="5"/>
      <c r="WM465" s="5"/>
      <c r="WN465" s="5"/>
      <c r="WO465" s="5"/>
      <c r="WP465" s="5"/>
      <c r="WQ465" s="5"/>
      <c r="WR465" s="5"/>
      <c r="WS465" s="5"/>
      <c r="WT465" s="5"/>
      <c r="WU465" s="5"/>
      <c r="WV465" s="5"/>
      <c r="WW465" s="5"/>
      <c r="WX465" s="5"/>
      <c r="WY465" s="5"/>
      <c r="WZ465" s="5"/>
      <c r="XA465" s="5"/>
      <c r="XB465" s="5"/>
      <c r="XC465" s="5"/>
      <c r="XD465" s="5"/>
      <c r="XE465" s="5"/>
      <c r="XF465" s="5"/>
      <c r="XG465" s="5"/>
      <c r="XH465" s="5"/>
      <c r="XI465" s="5"/>
      <c r="XJ465" s="5"/>
      <c r="XK465" s="5"/>
      <c r="XL465" s="5"/>
      <c r="XM465" s="5"/>
      <c r="XN465" s="5"/>
      <c r="XO465" s="5"/>
      <c r="XP465" s="5"/>
      <c r="XQ465" s="5"/>
      <c r="XR465" s="5"/>
      <c r="XS465" s="5"/>
      <c r="XT465" s="5"/>
      <c r="XU465" s="5"/>
      <c r="XV465" s="5"/>
      <c r="XW465" s="5"/>
    </row>
    <row r="466" spans="39:647" x14ac:dyDescent="0.4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c r="JM466" s="5"/>
      <c r="JN466" s="5"/>
      <c r="JO466" s="5"/>
      <c r="JP466" s="5"/>
      <c r="JQ466" s="5"/>
      <c r="JR466" s="5"/>
      <c r="JS466" s="5"/>
      <c r="JT466" s="5"/>
      <c r="JU466" s="5"/>
      <c r="JV466" s="5"/>
      <c r="JW466" s="5"/>
      <c r="JX466" s="5"/>
      <c r="JY466" s="5"/>
      <c r="JZ466" s="5"/>
      <c r="KA466" s="5"/>
      <c r="KB466" s="5"/>
      <c r="KC466" s="5"/>
      <c r="KD466" s="5"/>
      <c r="KE466" s="5"/>
      <c r="KF466" s="5"/>
      <c r="KG466" s="5"/>
      <c r="KH466" s="5"/>
      <c r="KI466" s="5"/>
      <c r="KJ466" s="5"/>
      <c r="KK466" s="5"/>
      <c r="KL466" s="5"/>
      <c r="KM466" s="5"/>
      <c r="KN466" s="5"/>
      <c r="KO466" s="5"/>
      <c r="KP466" s="5"/>
      <c r="KQ466" s="5"/>
      <c r="KR466" s="5"/>
      <c r="KS466" s="5"/>
      <c r="KT466" s="5"/>
      <c r="KU466" s="5"/>
      <c r="KV466" s="5"/>
      <c r="KW466" s="5"/>
      <c r="KX466" s="5"/>
      <c r="KY466" s="5"/>
      <c r="KZ466" s="5"/>
      <c r="LA466" s="5"/>
      <c r="LB466" s="5"/>
      <c r="LC466" s="5"/>
      <c r="LD466" s="5"/>
      <c r="LE466" s="5"/>
      <c r="LF466" s="5"/>
      <c r="LG466" s="5"/>
      <c r="LH466" s="5"/>
      <c r="LI466" s="5"/>
      <c r="LJ466" s="5"/>
      <c r="LK466" s="5"/>
      <c r="LL466" s="5"/>
      <c r="LM466" s="5"/>
      <c r="LN466" s="5"/>
      <c r="LO466" s="5"/>
      <c r="LP466" s="5"/>
      <c r="LQ466" s="5"/>
      <c r="LR466" s="5"/>
      <c r="LS466" s="5"/>
      <c r="LT466" s="5"/>
      <c r="LU466" s="5"/>
      <c r="LV466" s="5"/>
      <c r="LW466" s="5"/>
      <c r="LX466" s="5"/>
      <c r="LY466" s="5"/>
      <c r="LZ466" s="5"/>
      <c r="MA466" s="5"/>
      <c r="MB466" s="5"/>
      <c r="MC466" s="5"/>
      <c r="MD466" s="5"/>
      <c r="ME466" s="5"/>
      <c r="MF466" s="5"/>
      <c r="MG466" s="5"/>
      <c r="MH466" s="5"/>
      <c r="MI466" s="5"/>
      <c r="MJ466" s="5"/>
      <c r="MK466" s="5"/>
      <c r="ML466" s="5"/>
      <c r="MM466" s="5"/>
      <c r="MN466" s="5"/>
      <c r="MO466" s="5"/>
      <c r="MP466" s="5"/>
      <c r="MQ466" s="5"/>
      <c r="MR466" s="5"/>
      <c r="MS466" s="5"/>
      <c r="MT466" s="5"/>
      <c r="MU466" s="5"/>
      <c r="MV466" s="5"/>
      <c r="MW466" s="5"/>
      <c r="MX466" s="5"/>
      <c r="MY466" s="5"/>
      <c r="MZ466" s="5"/>
      <c r="NA466" s="5"/>
      <c r="NB466" s="5"/>
      <c r="NC466" s="5"/>
      <c r="ND466" s="5"/>
      <c r="NE466" s="5"/>
      <c r="NF466" s="5"/>
      <c r="NG466" s="5"/>
      <c r="NH466" s="5"/>
      <c r="NI466" s="5"/>
      <c r="NJ466" s="5"/>
      <c r="NK466" s="5"/>
      <c r="NL466" s="5"/>
      <c r="NM466" s="5"/>
      <c r="NN466" s="5"/>
      <c r="NO466" s="5"/>
      <c r="NP466" s="5"/>
      <c r="NQ466" s="5"/>
      <c r="NR466" s="5"/>
      <c r="NS466" s="5"/>
      <c r="NT466" s="5"/>
      <c r="NU466" s="5"/>
      <c r="NV466" s="5"/>
      <c r="NW466" s="5"/>
      <c r="NX466" s="5"/>
      <c r="NY466" s="5"/>
      <c r="NZ466" s="5"/>
      <c r="OA466" s="5"/>
      <c r="OB466" s="5"/>
      <c r="OC466" s="5"/>
      <c r="OD466" s="5"/>
      <c r="OE466" s="5"/>
      <c r="OF466" s="5"/>
      <c r="OG466" s="5"/>
      <c r="OH466" s="5"/>
      <c r="OI466" s="5"/>
      <c r="OJ466" s="5"/>
      <c r="OK466" s="5"/>
      <c r="OL466" s="5"/>
      <c r="OM466" s="5"/>
      <c r="ON466" s="5"/>
      <c r="OO466" s="5"/>
      <c r="OP466" s="5"/>
      <c r="OQ466" s="5"/>
      <c r="OR466" s="5"/>
      <c r="OS466" s="5"/>
      <c r="OT466" s="5"/>
      <c r="OU466" s="5"/>
      <c r="OV466" s="5"/>
      <c r="OW466" s="5"/>
      <c r="OX466" s="5"/>
      <c r="OY466" s="5"/>
      <c r="OZ466" s="5"/>
      <c r="PA466" s="5"/>
      <c r="PB466" s="5"/>
      <c r="PC466" s="5"/>
      <c r="PD466" s="5"/>
      <c r="PE466" s="5"/>
      <c r="PF466" s="5"/>
      <c r="PG466" s="5"/>
      <c r="PH466" s="5"/>
      <c r="PI466" s="5"/>
      <c r="PJ466" s="5"/>
      <c r="PK466" s="5"/>
      <c r="PL466" s="5"/>
      <c r="PM466" s="5"/>
      <c r="PN466" s="5"/>
      <c r="PO466" s="5"/>
      <c r="PP466" s="5"/>
      <c r="PQ466" s="5"/>
      <c r="PR466" s="5"/>
      <c r="PS466" s="5"/>
      <c r="PT466" s="5"/>
      <c r="PU466" s="5"/>
      <c r="PV466" s="5"/>
      <c r="PW466" s="5"/>
      <c r="PX466" s="5"/>
      <c r="PY466" s="5"/>
      <c r="PZ466" s="5"/>
      <c r="QA466" s="5"/>
      <c r="QB466" s="5"/>
      <c r="QC466" s="5"/>
      <c r="QD466" s="5"/>
      <c r="QE466" s="5"/>
      <c r="QF466" s="5"/>
      <c r="QG466" s="5"/>
      <c r="QH466" s="5"/>
      <c r="QI466" s="5"/>
      <c r="QJ466" s="5"/>
      <c r="QK466" s="5"/>
      <c r="QL466" s="5"/>
      <c r="QM466" s="5"/>
      <c r="QN466" s="5"/>
      <c r="QO466" s="5"/>
      <c r="QP466" s="5"/>
      <c r="QQ466" s="5"/>
      <c r="QR466" s="5"/>
      <c r="QS466" s="5"/>
      <c r="QT466" s="5"/>
      <c r="QU466" s="5"/>
      <c r="QV466" s="5"/>
      <c r="QW466" s="5"/>
      <c r="QX466" s="5"/>
      <c r="QY466" s="5"/>
      <c r="QZ466" s="5"/>
      <c r="RA466" s="5"/>
      <c r="RB466" s="5"/>
      <c r="RC466" s="5"/>
      <c r="RD466" s="5"/>
      <c r="RE466" s="5"/>
      <c r="RF466" s="5"/>
      <c r="RG466" s="5"/>
      <c r="RH466" s="5"/>
      <c r="RI466" s="5"/>
      <c r="RJ466" s="5"/>
      <c r="RK466" s="5"/>
      <c r="RL466" s="5"/>
      <c r="RM466" s="5"/>
      <c r="RN466" s="5"/>
      <c r="RO466" s="5"/>
      <c r="RP466" s="5"/>
      <c r="RQ466" s="5"/>
      <c r="RR466" s="5"/>
      <c r="RS466" s="5"/>
      <c r="RT466" s="5"/>
      <c r="RU466" s="5"/>
      <c r="RV466" s="5"/>
      <c r="RW466" s="5"/>
      <c r="RX466" s="5"/>
      <c r="RY466" s="5"/>
      <c r="RZ466" s="5"/>
      <c r="SA466" s="5"/>
      <c r="SB466" s="5"/>
      <c r="SC466" s="5"/>
      <c r="SD466" s="5"/>
      <c r="SE466" s="5"/>
      <c r="SF466" s="5"/>
      <c r="SG466" s="5"/>
      <c r="SH466" s="5"/>
      <c r="SI466" s="5"/>
      <c r="SJ466" s="5"/>
      <c r="SK466" s="5"/>
      <c r="SL466" s="5"/>
      <c r="SM466" s="5"/>
      <c r="SN466" s="5"/>
      <c r="SO466" s="5"/>
      <c r="SP466" s="5"/>
      <c r="SQ466" s="5"/>
      <c r="SR466" s="5"/>
      <c r="SS466" s="5"/>
      <c r="ST466" s="5"/>
      <c r="SU466" s="5"/>
      <c r="SV466" s="5"/>
      <c r="SW466" s="5"/>
      <c r="SX466" s="5"/>
      <c r="SY466" s="5"/>
      <c r="SZ466" s="5"/>
      <c r="TA466" s="5"/>
      <c r="TB466" s="5"/>
      <c r="TC466" s="5"/>
      <c r="TD466" s="5"/>
      <c r="TE466" s="5"/>
      <c r="TF466" s="5"/>
      <c r="TG466" s="5"/>
      <c r="TH466" s="5"/>
      <c r="TI466" s="5"/>
      <c r="TJ466" s="5"/>
      <c r="TK466" s="5"/>
      <c r="TL466" s="5"/>
      <c r="TM466" s="5"/>
      <c r="TN466" s="5"/>
      <c r="TO466" s="5"/>
      <c r="TP466" s="5"/>
      <c r="TQ466" s="5"/>
      <c r="TR466" s="5"/>
      <c r="TS466" s="5"/>
      <c r="TT466" s="5"/>
      <c r="TU466" s="5"/>
      <c r="TV466" s="5"/>
      <c r="TW466" s="5"/>
      <c r="TX466" s="5"/>
      <c r="TY466" s="5"/>
      <c r="TZ466" s="5"/>
      <c r="UA466" s="5"/>
      <c r="UB466" s="5"/>
      <c r="UC466" s="5"/>
      <c r="UD466" s="5"/>
      <c r="UE466" s="5"/>
      <c r="UF466" s="5"/>
      <c r="UG466" s="5"/>
      <c r="UH466" s="5"/>
      <c r="UI466" s="5"/>
      <c r="UJ466" s="5"/>
      <c r="UK466" s="5"/>
      <c r="UL466" s="5"/>
      <c r="UM466" s="5"/>
      <c r="UN466" s="5"/>
      <c r="UO466" s="5"/>
      <c r="UP466" s="5"/>
      <c r="UQ466" s="5"/>
      <c r="UR466" s="5"/>
      <c r="US466" s="5"/>
      <c r="UT466" s="5"/>
      <c r="UU466" s="5"/>
      <c r="UV466" s="5"/>
      <c r="UW466" s="5"/>
      <c r="UX466" s="5"/>
      <c r="UY466" s="5"/>
      <c r="UZ466" s="5"/>
      <c r="VA466" s="5"/>
      <c r="VB466" s="5"/>
      <c r="VC466" s="5"/>
      <c r="VD466" s="5"/>
      <c r="VE466" s="5"/>
      <c r="VF466" s="5"/>
      <c r="VG466" s="5"/>
      <c r="VH466" s="5"/>
      <c r="VI466" s="5"/>
      <c r="VJ466" s="5"/>
      <c r="VK466" s="5"/>
      <c r="VL466" s="5"/>
      <c r="VM466" s="5"/>
      <c r="VN466" s="5"/>
      <c r="VO466" s="5"/>
      <c r="VP466" s="5"/>
      <c r="VQ466" s="5"/>
      <c r="VR466" s="5"/>
      <c r="VS466" s="5"/>
      <c r="VT466" s="5"/>
      <c r="VU466" s="5"/>
      <c r="VV466" s="5"/>
      <c r="VW466" s="5"/>
      <c r="VX466" s="5"/>
      <c r="VY466" s="5"/>
      <c r="VZ466" s="5"/>
      <c r="WA466" s="5"/>
      <c r="WB466" s="5"/>
      <c r="WC466" s="5"/>
      <c r="WD466" s="5"/>
      <c r="WE466" s="5"/>
      <c r="WF466" s="5"/>
      <c r="WG466" s="5"/>
      <c r="WH466" s="5"/>
      <c r="WI466" s="5"/>
      <c r="WJ466" s="5"/>
      <c r="WK466" s="5"/>
      <c r="WL466" s="5"/>
      <c r="WM466" s="5"/>
      <c r="WN466" s="5"/>
      <c r="WO466" s="5"/>
      <c r="WP466" s="5"/>
      <c r="WQ466" s="5"/>
      <c r="WR466" s="5"/>
      <c r="WS466" s="5"/>
      <c r="WT466" s="5"/>
      <c r="WU466" s="5"/>
      <c r="WV466" s="5"/>
      <c r="WW466" s="5"/>
      <c r="WX466" s="5"/>
      <c r="WY466" s="5"/>
      <c r="WZ466" s="5"/>
      <c r="XA466" s="5"/>
      <c r="XB466" s="5"/>
      <c r="XC466" s="5"/>
      <c r="XD466" s="5"/>
      <c r="XE466" s="5"/>
      <c r="XF466" s="5"/>
      <c r="XG466" s="5"/>
      <c r="XH466" s="5"/>
      <c r="XI466" s="5"/>
      <c r="XJ466" s="5"/>
      <c r="XK466" s="5"/>
      <c r="XL466" s="5"/>
      <c r="XM466" s="5"/>
      <c r="XN466" s="5"/>
      <c r="XO466" s="5"/>
      <c r="XP466" s="5"/>
      <c r="XQ466" s="5"/>
      <c r="XR466" s="5"/>
      <c r="XS466" s="5"/>
      <c r="XT466" s="5"/>
      <c r="XU466" s="5"/>
      <c r="XV466" s="5"/>
      <c r="XW466" s="5"/>
    </row>
    <row r="467" spans="39:647" x14ac:dyDescent="0.4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c r="JM467" s="5"/>
      <c r="JN467" s="5"/>
      <c r="JO467" s="5"/>
      <c r="JP467" s="5"/>
      <c r="JQ467" s="5"/>
      <c r="JR467" s="5"/>
      <c r="JS467" s="5"/>
      <c r="JT467" s="5"/>
      <c r="JU467" s="5"/>
      <c r="JV467" s="5"/>
      <c r="JW467" s="5"/>
      <c r="JX467" s="5"/>
      <c r="JY467" s="5"/>
      <c r="JZ467" s="5"/>
      <c r="KA467" s="5"/>
      <c r="KB467" s="5"/>
      <c r="KC467" s="5"/>
      <c r="KD467" s="5"/>
      <c r="KE467" s="5"/>
      <c r="KF467" s="5"/>
      <c r="KG467" s="5"/>
      <c r="KH467" s="5"/>
      <c r="KI467" s="5"/>
      <c r="KJ467" s="5"/>
      <c r="KK467" s="5"/>
      <c r="KL467" s="5"/>
      <c r="KM467" s="5"/>
      <c r="KN467" s="5"/>
      <c r="KO467" s="5"/>
      <c r="KP467" s="5"/>
      <c r="KQ467" s="5"/>
      <c r="KR467" s="5"/>
      <c r="KS467" s="5"/>
      <c r="KT467" s="5"/>
      <c r="KU467" s="5"/>
      <c r="KV467" s="5"/>
      <c r="KW467" s="5"/>
      <c r="KX467" s="5"/>
      <c r="KY467" s="5"/>
      <c r="KZ467" s="5"/>
      <c r="LA467" s="5"/>
      <c r="LB467" s="5"/>
      <c r="LC467" s="5"/>
      <c r="LD467" s="5"/>
      <c r="LE467" s="5"/>
      <c r="LF467" s="5"/>
      <c r="LG467" s="5"/>
      <c r="LH467" s="5"/>
      <c r="LI467" s="5"/>
      <c r="LJ467" s="5"/>
      <c r="LK467" s="5"/>
      <c r="LL467" s="5"/>
      <c r="LM467" s="5"/>
      <c r="LN467" s="5"/>
      <c r="LO467" s="5"/>
      <c r="LP467" s="5"/>
      <c r="LQ467" s="5"/>
      <c r="LR467" s="5"/>
      <c r="LS467" s="5"/>
      <c r="LT467" s="5"/>
      <c r="LU467" s="5"/>
      <c r="LV467" s="5"/>
      <c r="LW467" s="5"/>
      <c r="LX467" s="5"/>
      <c r="LY467" s="5"/>
      <c r="LZ467" s="5"/>
      <c r="MA467" s="5"/>
      <c r="MB467" s="5"/>
      <c r="MC467" s="5"/>
      <c r="MD467" s="5"/>
      <c r="ME467" s="5"/>
      <c r="MF467" s="5"/>
      <c r="MG467" s="5"/>
      <c r="MH467" s="5"/>
      <c r="MI467" s="5"/>
      <c r="MJ467" s="5"/>
      <c r="MK467" s="5"/>
      <c r="ML467" s="5"/>
      <c r="MM467" s="5"/>
      <c r="MN467" s="5"/>
      <c r="MO467" s="5"/>
      <c r="MP467" s="5"/>
      <c r="MQ467" s="5"/>
      <c r="MR467" s="5"/>
      <c r="MS467" s="5"/>
      <c r="MT467" s="5"/>
      <c r="MU467" s="5"/>
      <c r="MV467" s="5"/>
      <c r="MW467" s="5"/>
      <c r="MX467" s="5"/>
      <c r="MY467" s="5"/>
      <c r="MZ467" s="5"/>
      <c r="NA467" s="5"/>
      <c r="NB467" s="5"/>
      <c r="NC467" s="5"/>
      <c r="ND467" s="5"/>
      <c r="NE467" s="5"/>
      <c r="NF467" s="5"/>
      <c r="NG467" s="5"/>
      <c r="NH467" s="5"/>
      <c r="NI467" s="5"/>
      <c r="NJ467" s="5"/>
      <c r="NK467" s="5"/>
      <c r="NL467" s="5"/>
      <c r="NM467" s="5"/>
      <c r="NN467" s="5"/>
      <c r="NO467" s="5"/>
      <c r="NP467" s="5"/>
      <c r="NQ467" s="5"/>
      <c r="NR467" s="5"/>
      <c r="NS467" s="5"/>
      <c r="NT467" s="5"/>
      <c r="NU467" s="5"/>
      <c r="NV467" s="5"/>
      <c r="NW467" s="5"/>
      <c r="NX467" s="5"/>
      <c r="NY467" s="5"/>
      <c r="NZ467" s="5"/>
      <c r="OA467" s="5"/>
      <c r="OB467" s="5"/>
      <c r="OC467" s="5"/>
      <c r="OD467" s="5"/>
      <c r="OE467" s="5"/>
      <c r="OF467" s="5"/>
      <c r="OG467" s="5"/>
      <c r="OH467" s="5"/>
      <c r="OI467" s="5"/>
      <c r="OJ467" s="5"/>
      <c r="OK467" s="5"/>
      <c r="OL467" s="5"/>
      <c r="OM467" s="5"/>
      <c r="ON467" s="5"/>
      <c r="OO467" s="5"/>
      <c r="OP467" s="5"/>
      <c r="OQ467" s="5"/>
      <c r="OR467" s="5"/>
      <c r="OS467" s="5"/>
      <c r="OT467" s="5"/>
      <c r="OU467" s="5"/>
      <c r="OV467" s="5"/>
      <c r="OW467" s="5"/>
      <c r="OX467" s="5"/>
      <c r="OY467" s="5"/>
      <c r="OZ467" s="5"/>
      <c r="PA467" s="5"/>
      <c r="PB467" s="5"/>
      <c r="PC467" s="5"/>
      <c r="PD467" s="5"/>
      <c r="PE467" s="5"/>
      <c r="PF467" s="5"/>
      <c r="PG467" s="5"/>
      <c r="PH467" s="5"/>
      <c r="PI467" s="5"/>
      <c r="PJ467" s="5"/>
      <c r="PK467" s="5"/>
      <c r="PL467" s="5"/>
      <c r="PM467" s="5"/>
      <c r="PN467" s="5"/>
      <c r="PO467" s="5"/>
      <c r="PP467" s="5"/>
      <c r="PQ467" s="5"/>
      <c r="PR467" s="5"/>
      <c r="PS467" s="5"/>
      <c r="PT467" s="5"/>
      <c r="PU467" s="5"/>
      <c r="PV467" s="5"/>
      <c r="PW467" s="5"/>
      <c r="PX467" s="5"/>
      <c r="PY467" s="5"/>
      <c r="PZ467" s="5"/>
      <c r="QA467" s="5"/>
      <c r="QB467" s="5"/>
      <c r="QC467" s="5"/>
      <c r="QD467" s="5"/>
      <c r="QE467" s="5"/>
      <c r="QF467" s="5"/>
      <c r="QG467" s="5"/>
      <c r="QH467" s="5"/>
      <c r="QI467" s="5"/>
      <c r="QJ467" s="5"/>
      <c r="QK467" s="5"/>
      <c r="QL467" s="5"/>
      <c r="QM467" s="5"/>
      <c r="QN467" s="5"/>
      <c r="QO467" s="5"/>
      <c r="QP467" s="5"/>
      <c r="QQ467" s="5"/>
      <c r="QR467" s="5"/>
      <c r="QS467" s="5"/>
      <c r="QT467" s="5"/>
      <c r="QU467" s="5"/>
      <c r="QV467" s="5"/>
      <c r="QW467" s="5"/>
      <c r="QX467" s="5"/>
      <c r="QY467" s="5"/>
      <c r="QZ467" s="5"/>
      <c r="RA467" s="5"/>
      <c r="RB467" s="5"/>
      <c r="RC467" s="5"/>
      <c r="RD467" s="5"/>
      <c r="RE467" s="5"/>
      <c r="RF467" s="5"/>
      <c r="RG467" s="5"/>
      <c r="RH467" s="5"/>
      <c r="RI467" s="5"/>
      <c r="RJ467" s="5"/>
      <c r="RK467" s="5"/>
      <c r="RL467" s="5"/>
      <c r="RM467" s="5"/>
      <c r="RN467" s="5"/>
      <c r="RO467" s="5"/>
      <c r="RP467" s="5"/>
      <c r="RQ467" s="5"/>
      <c r="RR467" s="5"/>
      <c r="RS467" s="5"/>
      <c r="RT467" s="5"/>
      <c r="RU467" s="5"/>
      <c r="RV467" s="5"/>
      <c r="RW467" s="5"/>
      <c r="RX467" s="5"/>
      <c r="RY467" s="5"/>
      <c r="RZ467" s="5"/>
      <c r="SA467" s="5"/>
      <c r="SB467" s="5"/>
      <c r="SC467" s="5"/>
      <c r="SD467" s="5"/>
      <c r="SE467" s="5"/>
      <c r="SF467" s="5"/>
      <c r="SG467" s="5"/>
      <c r="SH467" s="5"/>
      <c r="SI467" s="5"/>
      <c r="SJ467" s="5"/>
      <c r="SK467" s="5"/>
      <c r="SL467" s="5"/>
      <c r="SM467" s="5"/>
      <c r="SN467" s="5"/>
      <c r="SO467" s="5"/>
      <c r="SP467" s="5"/>
      <c r="SQ467" s="5"/>
      <c r="SR467" s="5"/>
      <c r="SS467" s="5"/>
      <c r="ST467" s="5"/>
      <c r="SU467" s="5"/>
      <c r="SV467" s="5"/>
      <c r="SW467" s="5"/>
      <c r="SX467" s="5"/>
      <c r="SY467" s="5"/>
      <c r="SZ467" s="5"/>
      <c r="TA467" s="5"/>
      <c r="TB467" s="5"/>
      <c r="TC467" s="5"/>
      <c r="TD467" s="5"/>
      <c r="TE467" s="5"/>
      <c r="TF467" s="5"/>
      <c r="TG467" s="5"/>
      <c r="TH467" s="5"/>
      <c r="TI467" s="5"/>
      <c r="TJ467" s="5"/>
      <c r="TK467" s="5"/>
      <c r="TL467" s="5"/>
      <c r="TM467" s="5"/>
      <c r="TN467" s="5"/>
      <c r="TO467" s="5"/>
      <c r="TP467" s="5"/>
      <c r="TQ467" s="5"/>
      <c r="TR467" s="5"/>
      <c r="TS467" s="5"/>
      <c r="TT467" s="5"/>
      <c r="TU467" s="5"/>
      <c r="TV467" s="5"/>
      <c r="TW467" s="5"/>
      <c r="TX467" s="5"/>
      <c r="TY467" s="5"/>
      <c r="TZ467" s="5"/>
      <c r="UA467" s="5"/>
      <c r="UB467" s="5"/>
      <c r="UC467" s="5"/>
      <c r="UD467" s="5"/>
      <c r="UE467" s="5"/>
      <c r="UF467" s="5"/>
      <c r="UG467" s="5"/>
      <c r="UH467" s="5"/>
      <c r="UI467" s="5"/>
      <c r="UJ467" s="5"/>
      <c r="UK467" s="5"/>
      <c r="UL467" s="5"/>
      <c r="UM467" s="5"/>
      <c r="UN467" s="5"/>
      <c r="UO467" s="5"/>
      <c r="UP467" s="5"/>
      <c r="UQ467" s="5"/>
      <c r="UR467" s="5"/>
      <c r="US467" s="5"/>
      <c r="UT467" s="5"/>
      <c r="UU467" s="5"/>
      <c r="UV467" s="5"/>
      <c r="UW467" s="5"/>
      <c r="UX467" s="5"/>
      <c r="UY467" s="5"/>
      <c r="UZ467" s="5"/>
      <c r="VA467" s="5"/>
      <c r="VB467" s="5"/>
      <c r="VC467" s="5"/>
      <c r="VD467" s="5"/>
      <c r="VE467" s="5"/>
      <c r="VF467" s="5"/>
      <c r="VG467" s="5"/>
      <c r="VH467" s="5"/>
      <c r="VI467" s="5"/>
      <c r="VJ467" s="5"/>
      <c r="VK467" s="5"/>
      <c r="VL467" s="5"/>
      <c r="VM467" s="5"/>
      <c r="VN467" s="5"/>
      <c r="VO467" s="5"/>
      <c r="VP467" s="5"/>
      <c r="VQ467" s="5"/>
      <c r="VR467" s="5"/>
      <c r="VS467" s="5"/>
      <c r="VT467" s="5"/>
      <c r="VU467" s="5"/>
      <c r="VV467" s="5"/>
      <c r="VW467" s="5"/>
      <c r="VX467" s="5"/>
      <c r="VY467" s="5"/>
      <c r="VZ467" s="5"/>
      <c r="WA467" s="5"/>
      <c r="WB467" s="5"/>
      <c r="WC467" s="5"/>
      <c r="WD467" s="5"/>
      <c r="WE467" s="5"/>
      <c r="WF467" s="5"/>
      <c r="WG467" s="5"/>
      <c r="WH467" s="5"/>
      <c r="WI467" s="5"/>
      <c r="WJ467" s="5"/>
      <c r="WK467" s="5"/>
      <c r="WL467" s="5"/>
      <c r="WM467" s="5"/>
      <c r="WN467" s="5"/>
      <c r="WO467" s="5"/>
      <c r="WP467" s="5"/>
      <c r="WQ467" s="5"/>
      <c r="WR467" s="5"/>
      <c r="WS467" s="5"/>
      <c r="WT467" s="5"/>
      <c r="WU467" s="5"/>
      <c r="WV467" s="5"/>
      <c r="WW467" s="5"/>
      <c r="WX467" s="5"/>
      <c r="WY467" s="5"/>
      <c r="WZ467" s="5"/>
      <c r="XA467" s="5"/>
      <c r="XB467" s="5"/>
      <c r="XC467" s="5"/>
      <c r="XD467" s="5"/>
      <c r="XE467" s="5"/>
      <c r="XF467" s="5"/>
      <c r="XG467" s="5"/>
      <c r="XH467" s="5"/>
      <c r="XI467" s="5"/>
      <c r="XJ467" s="5"/>
      <c r="XK467" s="5"/>
      <c r="XL467" s="5"/>
      <c r="XM467" s="5"/>
      <c r="XN467" s="5"/>
      <c r="XO467" s="5"/>
      <c r="XP467" s="5"/>
      <c r="XQ467" s="5"/>
      <c r="XR467" s="5"/>
      <c r="XS467" s="5"/>
      <c r="XT467" s="5"/>
      <c r="XU467" s="5"/>
      <c r="XV467" s="5"/>
      <c r="XW467" s="5"/>
    </row>
    <row r="468" spans="39:647" x14ac:dyDescent="0.4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c r="JM468" s="5"/>
      <c r="JN468" s="5"/>
      <c r="JO468" s="5"/>
      <c r="JP468" s="5"/>
      <c r="JQ468" s="5"/>
      <c r="JR468" s="5"/>
      <c r="JS468" s="5"/>
      <c r="JT468" s="5"/>
      <c r="JU468" s="5"/>
      <c r="JV468" s="5"/>
      <c r="JW468" s="5"/>
      <c r="JX468" s="5"/>
      <c r="JY468" s="5"/>
      <c r="JZ468" s="5"/>
      <c r="KA468" s="5"/>
      <c r="KB468" s="5"/>
      <c r="KC468" s="5"/>
      <c r="KD468" s="5"/>
      <c r="KE468" s="5"/>
      <c r="KF468" s="5"/>
      <c r="KG468" s="5"/>
      <c r="KH468" s="5"/>
      <c r="KI468" s="5"/>
      <c r="KJ468" s="5"/>
      <c r="KK468" s="5"/>
      <c r="KL468" s="5"/>
      <c r="KM468" s="5"/>
      <c r="KN468" s="5"/>
      <c r="KO468" s="5"/>
      <c r="KP468" s="5"/>
      <c r="KQ468" s="5"/>
      <c r="KR468" s="5"/>
      <c r="KS468" s="5"/>
      <c r="KT468" s="5"/>
      <c r="KU468" s="5"/>
      <c r="KV468" s="5"/>
      <c r="KW468" s="5"/>
      <c r="KX468" s="5"/>
      <c r="KY468" s="5"/>
      <c r="KZ468" s="5"/>
      <c r="LA468" s="5"/>
      <c r="LB468" s="5"/>
      <c r="LC468" s="5"/>
      <c r="LD468" s="5"/>
      <c r="LE468" s="5"/>
      <c r="LF468" s="5"/>
      <c r="LG468" s="5"/>
      <c r="LH468" s="5"/>
      <c r="LI468" s="5"/>
      <c r="LJ468" s="5"/>
      <c r="LK468" s="5"/>
      <c r="LL468" s="5"/>
      <c r="LM468" s="5"/>
      <c r="LN468" s="5"/>
      <c r="LO468" s="5"/>
      <c r="LP468" s="5"/>
      <c r="LQ468" s="5"/>
      <c r="LR468" s="5"/>
      <c r="LS468" s="5"/>
      <c r="LT468" s="5"/>
      <c r="LU468" s="5"/>
      <c r="LV468" s="5"/>
      <c r="LW468" s="5"/>
      <c r="LX468" s="5"/>
      <c r="LY468" s="5"/>
      <c r="LZ468" s="5"/>
      <c r="MA468" s="5"/>
      <c r="MB468" s="5"/>
      <c r="MC468" s="5"/>
      <c r="MD468" s="5"/>
      <c r="ME468" s="5"/>
      <c r="MF468" s="5"/>
      <c r="MG468" s="5"/>
      <c r="MH468" s="5"/>
      <c r="MI468" s="5"/>
      <c r="MJ468" s="5"/>
      <c r="MK468" s="5"/>
      <c r="ML468" s="5"/>
      <c r="MM468" s="5"/>
      <c r="MN468" s="5"/>
      <c r="MO468" s="5"/>
      <c r="MP468" s="5"/>
      <c r="MQ468" s="5"/>
      <c r="MR468" s="5"/>
      <c r="MS468" s="5"/>
      <c r="MT468" s="5"/>
      <c r="MU468" s="5"/>
      <c r="MV468" s="5"/>
      <c r="MW468" s="5"/>
      <c r="MX468" s="5"/>
      <c r="MY468" s="5"/>
      <c r="MZ468" s="5"/>
      <c r="NA468" s="5"/>
      <c r="NB468" s="5"/>
      <c r="NC468" s="5"/>
      <c r="ND468" s="5"/>
      <c r="NE468" s="5"/>
      <c r="NF468" s="5"/>
      <c r="NG468" s="5"/>
      <c r="NH468" s="5"/>
      <c r="NI468" s="5"/>
      <c r="NJ468" s="5"/>
      <c r="NK468" s="5"/>
      <c r="NL468" s="5"/>
      <c r="NM468" s="5"/>
      <c r="NN468" s="5"/>
      <c r="NO468" s="5"/>
      <c r="NP468" s="5"/>
      <c r="NQ468" s="5"/>
      <c r="NR468" s="5"/>
      <c r="NS468" s="5"/>
      <c r="NT468" s="5"/>
      <c r="NU468" s="5"/>
      <c r="NV468" s="5"/>
      <c r="NW468" s="5"/>
      <c r="NX468" s="5"/>
      <c r="NY468" s="5"/>
      <c r="NZ468" s="5"/>
      <c r="OA468" s="5"/>
      <c r="OB468" s="5"/>
      <c r="OC468" s="5"/>
      <c r="OD468" s="5"/>
      <c r="OE468" s="5"/>
      <c r="OF468" s="5"/>
      <c r="OG468" s="5"/>
      <c r="OH468" s="5"/>
      <c r="OI468" s="5"/>
      <c r="OJ468" s="5"/>
      <c r="OK468" s="5"/>
      <c r="OL468" s="5"/>
      <c r="OM468" s="5"/>
      <c r="ON468" s="5"/>
      <c r="OO468" s="5"/>
      <c r="OP468" s="5"/>
      <c r="OQ468" s="5"/>
      <c r="OR468" s="5"/>
      <c r="OS468" s="5"/>
      <c r="OT468" s="5"/>
      <c r="OU468" s="5"/>
      <c r="OV468" s="5"/>
      <c r="OW468" s="5"/>
      <c r="OX468" s="5"/>
      <c r="OY468" s="5"/>
      <c r="OZ468" s="5"/>
      <c r="PA468" s="5"/>
      <c r="PB468" s="5"/>
      <c r="PC468" s="5"/>
      <c r="PD468" s="5"/>
      <c r="PE468" s="5"/>
      <c r="PF468" s="5"/>
      <c r="PG468" s="5"/>
      <c r="PH468" s="5"/>
      <c r="PI468" s="5"/>
      <c r="PJ468" s="5"/>
      <c r="PK468" s="5"/>
      <c r="PL468" s="5"/>
      <c r="PM468" s="5"/>
      <c r="PN468" s="5"/>
      <c r="PO468" s="5"/>
      <c r="PP468" s="5"/>
      <c r="PQ468" s="5"/>
      <c r="PR468" s="5"/>
      <c r="PS468" s="5"/>
      <c r="PT468" s="5"/>
      <c r="PU468" s="5"/>
      <c r="PV468" s="5"/>
      <c r="PW468" s="5"/>
      <c r="PX468" s="5"/>
      <c r="PY468" s="5"/>
      <c r="PZ468" s="5"/>
      <c r="QA468" s="5"/>
      <c r="QB468" s="5"/>
      <c r="QC468" s="5"/>
      <c r="QD468" s="5"/>
      <c r="QE468" s="5"/>
      <c r="QF468" s="5"/>
      <c r="QG468" s="5"/>
      <c r="QH468" s="5"/>
      <c r="QI468" s="5"/>
      <c r="QJ468" s="5"/>
      <c r="QK468" s="5"/>
      <c r="QL468" s="5"/>
      <c r="QM468" s="5"/>
      <c r="QN468" s="5"/>
      <c r="QO468" s="5"/>
      <c r="QP468" s="5"/>
      <c r="QQ468" s="5"/>
      <c r="QR468" s="5"/>
      <c r="QS468" s="5"/>
      <c r="QT468" s="5"/>
      <c r="QU468" s="5"/>
      <c r="QV468" s="5"/>
      <c r="QW468" s="5"/>
      <c r="QX468" s="5"/>
      <c r="QY468" s="5"/>
      <c r="QZ468" s="5"/>
      <c r="RA468" s="5"/>
      <c r="RB468" s="5"/>
      <c r="RC468" s="5"/>
      <c r="RD468" s="5"/>
      <c r="RE468" s="5"/>
      <c r="RF468" s="5"/>
      <c r="RG468" s="5"/>
      <c r="RH468" s="5"/>
      <c r="RI468" s="5"/>
      <c r="RJ468" s="5"/>
      <c r="RK468" s="5"/>
      <c r="RL468" s="5"/>
      <c r="RM468" s="5"/>
      <c r="RN468" s="5"/>
      <c r="RO468" s="5"/>
      <c r="RP468" s="5"/>
      <c r="RQ468" s="5"/>
      <c r="RR468" s="5"/>
      <c r="RS468" s="5"/>
      <c r="RT468" s="5"/>
      <c r="RU468" s="5"/>
      <c r="RV468" s="5"/>
      <c r="RW468" s="5"/>
      <c r="RX468" s="5"/>
      <c r="RY468" s="5"/>
      <c r="RZ468" s="5"/>
      <c r="SA468" s="5"/>
      <c r="SB468" s="5"/>
      <c r="SC468" s="5"/>
      <c r="SD468" s="5"/>
      <c r="SE468" s="5"/>
      <c r="SF468" s="5"/>
      <c r="SG468" s="5"/>
      <c r="SH468" s="5"/>
      <c r="SI468" s="5"/>
      <c r="SJ468" s="5"/>
      <c r="SK468" s="5"/>
      <c r="SL468" s="5"/>
      <c r="SM468" s="5"/>
      <c r="SN468" s="5"/>
      <c r="SO468" s="5"/>
      <c r="SP468" s="5"/>
      <c r="SQ468" s="5"/>
      <c r="SR468" s="5"/>
      <c r="SS468" s="5"/>
      <c r="ST468" s="5"/>
      <c r="SU468" s="5"/>
      <c r="SV468" s="5"/>
      <c r="SW468" s="5"/>
      <c r="SX468" s="5"/>
      <c r="SY468" s="5"/>
      <c r="SZ468" s="5"/>
      <c r="TA468" s="5"/>
      <c r="TB468" s="5"/>
      <c r="TC468" s="5"/>
      <c r="TD468" s="5"/>
      <c r="TE468" s="5"/>
      <c r="TF468" s="5"/>
      <c r="TG468" s="5"/>
      <c r="TH468" s="5"/>
      <c r="TI468" s="5"/>
      <c r="TJ468" s="5"/>
      <c r="TK468" s="5"/>
      <c r="TL468" s="5"/>
      <c r="TM468" s="5"/>
      <c r="TN468" s="5"/>
      <c r="TO468" s="5"/>
      <c r="TP468" s="5"/>
      <c r="TQ468" s="5"/>
      <c r="TR468" s="5"/>
      <c r="TS468" s="5"/>
      <c r="TT468" s="5"/>
      <c r="TU468" s="5"/>
      <c r="TV468" s="5"/>
      <c r="TW468" s="5"/>
      <c r="TX468" s="5"/>
      <c r="TY468" s="5"/>
      <c r="TZ468" s="5"/>
      <c r="UA468" s="5"/>
      <c r="UB468" s="5"/>
      <c r="UC468" s="5"/>
      <c r="UD468" s="5"/>
      <c r="UE468" s="5"/>
      <c r="UF468" s="5"/>
      <c r="UG468" s="5"/>
      <c r="UH468" s="5"/>
      <c r="UI468" s="5"/>
      <c r="UJ468" s="5"/>
      <c r="UK468" s="5"/>
      <c r="UL468" s="5"/>
      <c r="UM468" s="5"/>
      <c r="UN468" s="5"/>
      <c r="UO468" s="5"/>
      <c r="UP468" s="5"/>
      <c r="UQ468" s="5"/>
      <c r="UR468" s="5"/>
      <c r="US468" s="5"/>
      <c r="UT468" s="5"/>
      <c r="UU468" s="5"/>
      <c r="UV468" s="5"/>
      <c r="UW468" s="5"/>
      <c r="UX468" s="5"/>
      <c r="UY468" s="5"/>
      <c r="UZ468" s="5"/>
      <c r="VA468" s="5"/>
      <c r="VB468" s="5"/>
      <c r="VC468" s="5"/>
      <c r="VD468" s="5"/>
      <c r="VE468" s="5"/>
      <c r="VF468" s="5"/>
      <c r="VG468" s="5"/>
      <c r="VH468" s="5"/>
      <c r="VI468" s="5"/>
      <c r="VJ468" s="5"/>
      <c r="VK468" s="5"/>
      <c r="VL468" s="5"/>
      <c r="VM468" s="5"/>
      <c r="VN468" s="5"/>
      <c r="VO468" s="5"/>
      <c r="VP468" s="5"/>
      <c r="VQ468" s="5"/>
      <c r="VR468" s="5"/>
      <c r="VS468" s="5"/>
      <c r="VT468" s="5"/>
      <c r="VU468" s="5"/>
      <c r="VV468" s="5"/>
      <c r="VW468" s="5"/>
      <c r="VX468" s="5"/>
      <c r="VY468" s="5"/>
      <c r="VZ468" s="5"/>
      <c r="WA468" s="5"/>
      <c r="WB468" s="5"/>
      <c r="WC468" s="5"/>
      <c r="WD468" s="5"/>
      <c r="WE468" s="5"/>
      <c r="WF468" s="5"/>
      <c r="WG468" s="5"/>
      <c r="WH468" s="5"/>
      <c r="WI468" s="5"/>
      <c r="WJ468" s="5"/>
      <c r="WK468" s="5"/>
      <c r="WL468" s="5"/>
      <c r="WM468" s="5"/>
      <c r="WN468" s="5"/>
      <c r="WO468" s="5"/>
      <c r="WP468" s="5"/>
      <c r="WQ468" s="5"/>
      <c r="WR468" s="5"/>
      <c r="WS468" s="5"/>
      <c r="WT468" s="5"/>
      <c r="WU468" s="5"/>
      <c r="WV468" s="5"/>
      <c r="WW468" s="5"/>
      <c r="WX468" s="5"/>
      <c r="WY468" s="5"/>
      <c r="WZ468" s="5"/>
      <c r="XA468" s="5"/>
      <c r="XB468" s="5"/>
      <c r="XC468" s="5"/>
      <c r="XD468" s="5"/>
      <c r="XE468" s="5"/>
      <c r="XF468" s="5"/>
      <c r="XG468" s="5"/>
      <c r="XH468" s="5"/>
      <c r="XI468" s="5"/>
      <c r="XJ468" s="5"/>
      <c r="XK468" s="5"/>
      <c r="XL468" s="5"/>
      <c r="XM468" s="5"/>
      <c r="XN468" s="5"/>
      <c r="XO468" s="5"/>
      <c r="XP468" s="5"/>
      <c r="XQ468" s="5"/>
      <c r="XR468" s="5"/>
      <c r="XS468" s="5"/>
      <c r="XT468" s="5"/>
      <c r="XU468" s="5"/>
      <c r="XV468" s="5"/>
      <c r="XW468" s="5"/>
    </row>
    <row r="469" spans="39:647" x14ac:dyDescent="0.4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c r="JM469" s="5"/>
      <c r="JN469" s="5"/>
      <c r="JO469" s="5"/>
      <c r="JP469" s="5"/>
      <c r="JQ469" s="5"/>
      <c r="JR469" s="5"/>
      <c r="JS469" s="5"/>
      <c r="JT469" s="5"/>
      <c r="JU469" s="5"/>
      <c r="JV469" s="5"/>
      <c r="JW469" s="5"/>
      <c r="JX469" s="5"/>
      <c r="JY469" s="5"/>
      <c r="JZ469" s="5"/>
      <c r="KA469" s="5"/>
      <c r="KB469" s="5"/>
      <c r="KC469" s="5"/>
      <c r="KD469" s="5"/>
      <c r="KE469" s="5"/>
      <c r="KF469" s="5"/>
      <c r="KG469" s="5"/>
      <c r="KH469" s="5"/>
      <c r="KI469" s="5"/>
      <c r="KJ469" s="5"/>
      <c r="KK469" s="5"/>
      <c r="KL469" s="5"/>
      <c r="KM469" s="5"/>
      <c r="KN469" s="5"/>
      <c r="KO469" s="5"/>
      <c r="KP469" s="5"/>
      <c r="KQ469" s="5"/>
      <c r="KR469" s="5"/>
      <c r="KS469" s="5"/>
      <c r="KT469" s="5"/>
      <c r="KU469" s="5"/>
      <c r="KV469" s="5"/>
      <c r="KW469" s="5"/>
      <c r="KX469" s="5"/>
      <c r="KY469" s="5"/>
      <c r="KZ469" s="5"/>
      <c r="LA469" s="5"/>
      <c r="LB469" s="5"/>
      <c r="LC469" s="5"/>
      <c r="LD469" s="5"/>
      <c r="LE469" s="5"/>
      <c r="LF469" s="5"/>
      <c r="LG469" s="5"/>
      <c r="LH469" s="5"/>
      <c r="LI469" s="5"/>
      <c r="LJ469" s="5"/>
      <c r="LK469" s="5"/>
      <c r="LL469" s="5"/>
      <c r="LM469" s="5"/>
      <c r="LN469" s="5"/>
      <c r="LO469" s="5"/>
      <c r="LP469" s="5"/>
      <c r="LQ469" s="5"/>
      <c r="LR469" s="5"/>
      <c r="LS469" s="5"/>
      <c r="LT469" s="5"/>
      <c r="LU469" s="5"/>
      <c r="LV469" s="5"/>
      <c r="LW469" s="5"/>
      <c r="LX469" s="5"/>
      <c r="LY469" s="5"/>
      <c r="LZ469" s="5"/>
      <c r="MA469" s="5"/>
      <c r="MB469" s="5"/>
      <c r="MC469" s="5"/>
      <c r="MD469" s="5"/>
      <c r="ME469" s="5"/>
      <c r="MF469" s="5"/>
      <c r="MG469" s="5"/>
      <c r="MH469" s="5"/>
      <c r="MI469" s="5"/>
      <c r="MJ469" s="5"/>
      <c r="MK469" s="5"/>
      <c r="ML469" s="5"/>
      <c r="MM469" s="5"/>
      <c r="MN469" s="5"/>
      <c r="MO469" s="5"/>
      <c r="MP469" s="5"/>
      <c r="MQ469" s="5"/>
      <c r="MR469" s="5"/>
      <c r="MS469" s="5"/>
      <c r="MT469" s="5"/>
      <c r="MU469" s="5"/>
      <c r="MV469" s="5"/>
      <c r="MW469" s="5"/>
      <c r="MX469" s="5"/>
      <c r="MY469" s="5"/>
      <c r="MZ469" s="5"/>
      <c r="NA469" s="5"/>
      <c r="NB469" s="5"/>
      <c r="NC469" s="5"/>
      <c r="ND469" s="5"/>
      <c r="NE469" s="5"/>
      <c r="NF469" s="5"/>
      <c r="NG469" s="5"/>
      <c r="NH469" s="5"/>
      <c r="NI469" s="5"/>
      <c r="NJ469" s="5"/>
      <c r="NK469" s="5"/>
      <c r="NL469" s="5"/>
      <c r="NM469" s="5"/>
      <c r="NN469" s="5"/>
      <c r="NO469" s="5"/>
      <c r="NP469" s="5"/>
      <c r="NQ469" s="5"/>
      <c r="NR469" s="5"/>
      <c r="NS469" s="5"/>
      <c r="NT469" s="5"/>
      <c r="NU469" s="5"/>
      <c r="NV469" s="5"/>
      <c r="NW469" s="5"/>
      <c r="NX469" s="5"/>
      <c r="NY469" s="5"/>
      <c r="NZ469" s="5"/>
      <c r="OA469" s="5"/>
      <c r="OB469" s="5"/>
      <c r="OC469" s="5"/>
      <c r="OD469" s="5"/>
      <c r="OE469" s="5"/>
      <c r="OF469" s="5"/>
      <c r="OG469" s="5"/>
      <c r="OH469" s="5"/>
      <c r="OI469" s="5"/>
      <c r="OJ469" s="5"/>
      <c r="OK469" s="5"/>
      <c r="OL469" s="5"/>
      <c r="OM469" s="5"/>
      <c r="ON469" s="5"/>
      <c r="OO469" s="5"/>
      <c r="OP469" s="5"/>
      <c r="OQ469" s="5"/>
      <c r="OR469" s="5"/>
      <c r="OS469" s="5"/>
      <c r="OT469" s="5"/>
      <c r="OU469" s="5"/>
      <c r="OV469" s="5"/>
      <c r="OW469" s="5"/>
      <c r="OX469" s="5"/>
      <c r="OY469" s="5"/>
      <c r="OZ469" s="5"/>
      <c r="PA469" s="5"/>
      <c r="PB469" s="5"/>
      <c r="PC469" s="5"/>
      <c r="PD469" s="5"/>
      <c r="PE469" s="5"/>
      <c r="PF469" s="5"/>
      <c r="PG469" s="5"/>
      <c r="PH469" s="5"/>
      <c r="PI469" s="5"/>
      <c r="PJ469" s="5"/>
      <c r="PK469" s="5"/>
      <c r="PL469" s="5"/>
      <c r="PM469" s="5"/>
      <c r="PN469" s="5"/>
      <c r="PO469" s="5"/>
      <c r="PP469" s="5"/>
      <c r="PQ469" s="5"/>
      <c r="PR469" s="5"/>
      <c r="PS469" s="5"/>
      <c r="PT469" s="5"/>
      <c r="PU469" s="5"/>
      <c r="PV469" s="5"/>
      <c r="PW469" s="5"/>
      <c r="PX469" s="5"/>
      <c r="PY469" s="5"/>
      <c r="PZ469" s="5"/>
      <c r="QA469" s="5"/>
      <c r="QB469" s="5"/>
      <c r="QC469" s="5"/>
      <c r="QD469" s="5"/>
      <c r="QE469" s="5"/>
      <c r="QF469" s="5"/>
      <c r="QG469" s="5"/>
      <c r="QH469" s="5"/>
      <c r="QI469" s="5"/>
      <c r="QJ469" s="5"/>
      <c r="QK469" s="5"/>
      <c r="QL469" s="5"/>
      <c r="QM469" s="5"/>
      <c r="QN469" s="5"/>
      <c r="QO469" s="5"/>
      <c r="QP469" s="5"/>
      <c r="QQ469" s="5"/>
      <c r="QR469" s="5"/>
      <c r="QS469" s="5"/>
      <c r="QT469" s="5"/>
      <c r="QU469" s="5"/>
      <c r="QV469" s="5"/>
      <c r="QW469" s="5"/>
      <c r="QX469" s="5"/>
      <c r="QY469" s="5"/>
      <c r="QZ469" s="5"/>
      <c r="RA469" s="5"/>
      <c r="RB469" s="5"/>
      <c r="RC469" s="5"/>
      <c r="RD469" s="5"/>
      <c r="RE469" s="5"/>
      <c r="RF469" s="5"/>
      <c r="RG469" s="5"/>
      <c r="RH469" s="5"/>
      <c r="RI469" s="5"/>
      <c r="RJ469" s="5"/>
      <c r="RK469" s="5"/>
      <c r="RL469" s="5"/>
      <c r="RM469" s="5"/>
      <c r="RN469" s="5"/>
      <c r="RO469" s="5"/>
      <c r="RP469" s="5"/>
      <c r="RQ469" s="5"/>
      <c r="RR469" s="5"/>
      <c r="RS469" s="5"/>
      <c r="RT469" s="5"/>
      <c r="RU469" s="5"/>
      <c r="RV469" s="5"/>
      <c r="RW469" s="5"/>
      <c r="RX469" s="5"/>
      <c r="RY469" s="5"/>
      <c r="RZ469" s="5"/>
      <c r="SA469" s="5"/>
      <c r="SB469" s="5"/>
      <c r="SC469" s="5"/>
      <c r="SD469" s="5"/>
      <c r="SE469" s="5"/>
      <c r="SF469" s="5"/>
      <c r="SG469" s="5"/>
      <c r="SH469" s="5"/>
      <c r="SI469" s="5"/>
      <c r="SJ469" s="5"/>
      <c r="SK469" s="5"/>
      <c r="SL469" s="5"/>
      <c r="SM469" s="5"/>
      <c r="SN469" s="5"/>
      <c r="SO469" s="5"/>
      <c r="SP469" s="5"/>
      <c r="SQ469" s="5"/>
      <c r="SR469" s="5"/>
      <c r="SS469" s="5"/>
      <c r="ST469" s="5"/>
      <c r="SU469" s="5"/>
      <c r="SV469" s="5"/>
      <c r="SW469" s="5"/>
      <c r="SX469" s="5"/>
      <c r="SY469" s="5"/>
      <c r="SZ469" s="5"/>
      <c r="TA469" s="5"/>
      <c r="TB469" s="5"/>
      <c r="TC469" s="5"/>
      <c r="TD469" s="5"/>
      <c r="TE469" s="5"/>
      <c r="TF469" s="5"/>
      <c r="TG469" s="5"/>
      <c r="TH469" s="5"/>
      <c r="TI469" s="5"/>
      <c r="TJ469" s="5"/>
      <c r="TK469" s="5"/>
      <c r="TL469" s="5"/>
      <c r="TM469" s="5"/>
      <c r="TN469" s="5"/>
      <c r="TO469" s="5"/>
      <c r="TP469" s="5"/>
      <c r="TQ469" s="5"/>
      <c r="TR469" s="5"/>
      <c r="TS469" s="5"/>
      <c r="TT469" s="5"/>
      <c r="TU469" s="5"/>
      <c r="TV469" s="5"/>
      <c r="TW469" s="5"/>
      <c r="TX469" s="5"/>
      <c r="TY469" s="5"/>
      <c r="TZ469" s="5"/>
      <c r="UA469" s="5"/>
      <c r="UB469" s="5"/>
      <c r="UC469" s="5"/>
      <c r="UD469" s="5"/>
      <c r="UE469" s="5"/>
      <c r="UF469" s="5"/>
      <c r="UG469" s="5"/>
      <c r="UH469" s="5"/>
      <c r="UI469" s="5"/>
      <c r="UJ469" s="5"/>
      <c r="UK469" s="5"/>
      <c r="UL469" s="5"/>
      <c r="UM469" s="5"/>
      <c r="UN469" s="5"/>
      <c r="UO469" s="5"/>
      <c r="UP469" s="5"/>
      <c r="UQ469" s="5"/>
      <c r="UR469" s="5"/>
      <c r="US469" s="5"/>
      <c r="UT469" s="5"/>
      <c r="UU469" s="5"/>
      <c r="UV469" s="5"/>
      <c r="UW469" s="5"/>
      <c r="UX469" s="5"/>
      <c r="UY469" s="5"/>
      <c r="UZ469" s="5"/>
      <c r="VA469" s="5"/>
      <c r="VB469" s="5"/>
      <c r="VC469" s="5"/>
      <c r="VD469" s="5"/>
      <c r="VE469" s="5"/>
      <c r="VF469" s="5"/>
      <c r="VG469" s="5"/>
      <c r="VH469" s="5"/>
      <c r="VI469" s="5"/>
      <c r="VJ469" s="5"/>
      <c r="VK469" s="5"/>
      <c r="VL469" s="5"/>
      <c r="VM469" s="5"/>
      <c r="VN469" s="5"/>
      <c r="VO469" s="5"/>
      <c r="VP469" s="5"/>
      <c r="VQ469" s="5"/>
      <c r="VR469" s="5"/>
      <c r="VS469" s="5"/>
      <c r="VT469" s="5"/>
      <c r="VU469" s="5"/>
      <c r="VV469" s="5"/>
      <c r="VW469" s="5"/>
      <c r="VX469" s="5"/>
      <c r="VY469" s="5"/>
      <c r="VZ469" s="5"/>
      <c r="WA469" s="5"/>
      <c r="WB469" s="5"/>
      <c r="WC469" s="5"/>
      <c r="WD469" s="5"/>
      <c r="WE469" s="5"/>
      <c r="WF469" s="5"/>
      <c r="WG469" s="5"/>
      <c r="WH469" s="5"/>
      <c r="WI469" s="5"/>
      <c r="WJ469" s="5"/>
      <c r="WK469" s="5"/>
      <c r="WL469" s="5"/>
      <c r="WM469" s="5"/>
      <c r="WN469" s="5"/>
      <c r="WO469" s="5"/>
      <c r="WP469" s="5"/>
      <c r="WQ469" s="5"/>
      <c r="WR469" s="5"/>
      <c r="WS469" s="5"/>
      <c r="WT469" s="5"/>
      <c r="WU469" s="5"/>
      <c r="WV469" s="5"/>
      <c r="WW469" s="5"/>
      <c r="WX469" s="5"/>
      <c r="WY469" s="5"/>
      <c r="WZ469" s="5"/>
      <c r="XA469" s="5"/>
      <c r="XB469" s="5"/>
      <c r="XC469" s="5"/>
      <c r="XD469" s="5"/>
      <c r="XE469" s="5"/>
      <c r="XF469" s="5"/>
      <c r="XG469" s="5"/>
      <c r="XH469" s="5"/>
      <c r="XI469" s="5"/>
      <c r="XJ469" s="5"/>
      <c r="XK469" s="5"/>
      <c r="XL469" s="5"/>
      <c r="XM469" s="5"/>
      <c r="XN469" s="5"/>
      <c r="XO469" s="5"/>
      <c r="XP469" s="5"/>
      <c r="XQ469" s="5"/>
      <c r="XR469" s="5"/>
      <c r="XS469" s="5"/>
      <c r="XT469" s="5"/>
      <c r="XU469" s="5"/>
      <c r="XV469" s="5"/>
      <c r="XW469" s="5"/>
    </row>
    <row r="470" spans="39:647" x14ac:dyDescent="0.4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c r="JM470" s="5"/>
      <c r="JN470" s="5"/>
      <c r="JO470" s="5"/>
      <c r="JP470" s="5"/>
      <c r="JQ470" s="5"/>
      <c r="JR470" s="5"/>
      <c r="JS470" s="5"/>
      <c r="JT470" s="5"/>
      <c r="JU470" s="5"/>
      <c r="JV470" s="5"/>
      <c r="JW470" s="5"/>
      <c r="JX470" s="5"/>
      <c r="JY470" s="5"/>
      <c r="JZ470" s="5"/>
      <c r="KA470" s="5"/>
      <c r="KB470" s="5"/>
      <c r="KC470" s="5"/>
      <c r="KD470" s="5"/>
      <c r="KE470" s="5"/>
      <c r="KF470" s="5"/>
      <c r="KG470" s="5"/>
      <c r="KH470" s="5"/>
      <c r="KI470" s="5"/>
      <c r="KJ470" s="5"/>
      <c r="KK470" s="5"/>
      <c r="KL470" s="5"/>
      <c r="KM470" s="5"/>
      <c r="KN470" s="5"/>
      <c r="KO470" s="5"/>
      <c r="KP470" s="5"/>
      <c r="KQ470" s="5"/>
      <c r="KR470" s="5"/>
      <c r="KS470" s="5"/>
      <c r="KT470" s="5"/>
      <c r="KU470" s="5"/>
      <c r="KV470" s="5"/>
      <c r="KW470" s="5"/>
      <c r="KX470" s="5"/>
      <c r="KY470" s="5"/>
      <c r="KZ470" s="5"/>
      <c r="LA470" s="5"/>
      <c r="LB470" s="5"/>
      <c r="LC470" s="5"/>
      <c r="LD470" s="5"/>
      <c r="LE470" s="5"/>
      <c r="LF470" s="5"/>
      <c r="LG470" s="5"/>
      <c r="LH470" s="5"/>
      <c r="LI470" s="5"/>
      <c r="LJ470" s="5"/>
      <c r="LK470" s="5"/>
      <c r="LL470" s="5"/>
      <c r="LM470" s="5"/>
      <c r="LN470" s="5"/>
      <c r="LO470" s="5"/>
      <c r="LP470" s="5"/>
      <c r="LQ470" s="5"/>
      <c r="LR470" s="5"/>
      <c r="LS470" s="5"/>
      <c r="LT470" s="5"/>
      <c r="LU470" s="5"/>
      <c r="LV470" s="5"/>
      <c r="LW470" s="5"/>
      <c r="LX470" s="5"/>
      <c r="LY470" s="5"/>
      <c r="LZ470" s="5"/>
      <c r="MA470" s="5"/>
      <c r="MB470" s="5"/>
      <c r="MC470" s="5"/>
      <c r="MD470" s="5"/>
      <c r="ME470" s="5"/>
      <c r="MF470" s="5"/>
      <c r="MG470" s="5"/>
      <c r="MH470" s="5"/>
      <c r="MI470" s="5"/>
      <c r="MJ470" s="5"/>
      <c r="MK470" s="5"/>
      <c r="ML470" s="5"/>
      <c r="MM470" s="5"/>
      <c r="MN470" s="5"/>
      <c r="MO470" s="5"/>
      <c r="MP470" s="5"/>
      <c r="MQ470" s="5"/>
      <c r="MR470" s="5"/>
      <c r="MS470" s="5"/>
      <c r="MT470" s="5"/>
      <c r="MU470" s="5"/>
      <c r="MV470" s="5"/>
      <c r="MW470" s="5"/>
      <c r="MX470" s="5"/>
      <c r="MY470" s="5"/>
      <c r="MZ470" s="5"/>
      <c r="NA470" s="5"/>
      <c r="NB470" s="5"/>
      <c r="NC470" s="5"/>
      <c r="ND470" s="5"/>
      <c r="NE470" s="5"/>
      <c r="NF470" s="5"/>
      <c r="NG470" s="5"/>
      <c r="NH470" s="5"/>
      <c r="NI470" s="5"/>
      <c r="NJ470" s="5"/>
      <c r="NK470" s="5"/>
      <c r="NL470" s="5"/>
      <c r="NM470" s="5"/>
      <c r="NN470" s="5"/>
      <c r="NO470" s="5"/>
      <c r="NP470" s="5"/>
      <c r="NQ470" s="5"/>
      <c r="NR470" s="5"/>
      <c r="NS470" s="5"/>
      <c r="NT470" s="5"/>
      <c r="NU470" s="5"/>
      <c r="NV470" s="5"/>
      <c r="NW470" s="5"/>
      <c r="NX470" s="5"/>
      <c r="NY470" s="5"/>
      <c r="NZ470" s="5"/>
      <c r="OA470" s="5"/>
      <c r="OB470" s="5"/>
      <c r="OC470" s="5"/>
      <c r="OD470" s="5"/>
      <c r="OE470" s="5"/>
      <c r="OF470" s="5"/>
      <c r="OG470" s="5"/>
      <c r="OH470" s="5"/>
      <c r="OI470" s="5"/>
      <c r="OJ470" s="5"/>
      <c r="OK470" s="5"/>
      <c r="OL470" s="5"/>
      <c r="OM470" s="5"/>
      <c r="ON470" s="5"/>
      <c r="OO470" s="5"/>
      <c r="OP470" s="5"/>
      <c r="OQ470" s="5"/>
      <c r="OR470" s="5"/>
      <c r="OS470" s="5"/>
      <c r="OT470" s="5"/>
      <c r="OU470" s="5"/>
      <c r="OV470" s="5"/>
      <c r="OW470" s="5"/>
      <c r="OX470" s="5"/>
      <c r="OY470" s="5"/>
      <c r="OZ470" s="5"/>
      <c r="PA470" s="5"/>
      <c r="PB470" s="5"/>
      <c r="PC470" s="5"/>
      <c r="PD470" s="5"/>
      <c r="PE470" s="5"/>
      <c r="PF470" s="5"/>
      <c r="PG470" s="5"/>
      <c r="PH470" s="5"/>
      <c r="PI470" s="5"/>
      <c r="PJ470" s="5"/>
      <c r="PK470" s="5"/>
      <c r="PL470" s="5"/>
      <c r="PM470" s="5"/>
      <c r="PN470" s="5"/>
      <c r="PO470" s="5"/>
      <c r="PP470" s="5"/>
      <c r="PQ470" s="5"/>
      <c r="PR470" s="5"/>
      <c r="PS470" s="5"/>
      <c r="PT470" s="5"/>
      <c r="PU470" s="5"/>
      <c r="PV470" s="5"/>
      <c r="PW470" s="5"/>
      <c r="PX470" s="5"/>
      <c r="PY470" s="5"/>
      <c r="PZ470" s="5"/>
      <c r="QA470" s="5"/>
      <c r="QB470" s="5"/>
      <c r="QC470" s="5"/>
      <c r="QD470" s="5"/>
      <c r="QE470" s="5"/>
      <c r="QF470" s="5"/>
      <c r="QG470" s="5"/>
      <c r="QH470" s="5"/>
      <c r="QI470" s="5"/>
      <c r="QJ470" s="5"/>
      <c r="QK470" s="5"/>
      <c r="QL470" s="5"/>
      <c r="QM470" s="5"/>
      <c r="QN470" s="5"/>
      <c r="QO470" s="5"/>
      <c r="QP470" s="5"/>
      <c r="QQ470" s="5"/>
      <c r="QR470" s="5"/>
      <c r="QS470" s="5"/>
      <c r="QT470" s="5"/>
      <c r="QU470" s="5"/>
      <c r="QV470" s="5"/>
      <c r="QW470" s="5"/>
      <c r="QX470" s="5"/>
      <c r="QY470" s="5"/>
      <c r="QZ470" s="5"/>
      <c r="RA470" s="5"/>
      <c r="RB470" s="5"/>
      <c r="RC470" s="5"/>
      <c r="RD470" s="5"/>
      <c r="RE470" s="5"/>
      <c r="RF470" s="5"/>
      <c r="RG470" s="5"/>
      <c r="RH470" s="5"/>
      <c r="RI470" s="5"/>
      <c r="RJ470" s="5"/>
      <c r="RK470" s="5"/>
      <c r="RL470" s="5"/>
      <c r="RM470" s="5"/>
      <c r="RN470" s="5"/>
      <c r="RO470" s="5"/>
      <c r="RP470" s="5"/>
      <c r="RQ470" s="5"/>
      <c r="RR470" s="5"/>
      <c r="RS470" s="5"/>
      <c r="RT470" s="5"/>
      <c r="RU470" s="5"/>
      <c r="RV470" s="5"/>
      <c r="RW470" s="5"/>
      <c r="RX470" s="5"/>
      <c r="RY470" s="5"/>
      <c r="RZ470" s="5"/>
      <c r="SA470" s="5"/>
      <c r="SB470" s="5"/>
      <c r="SC470" s="5"/>
      <c r="SD470" s="5"/>
      <c r="SE470" s="5"/>
      <c r="SF470" s="5"/>
      <c r="SG470" s="5"/>
      <c r="SH470" s="5"/>
      <c r="SI470" s="5"/>
      <c r="SJ470" s="5"/>
      <c r="SK470" s="5"/>
      <c r="SL470" s="5"/>
      <c r="SM470" s="5"/>
      <c r="SN470" s="5"/>
      <c r="SO470" s="5"/>
      <c r="SP470" s="5"/>
      <c r="SQ470" s="5"/>
      <c r="SR470" s="5"/>
      <c r="SS470" s="5"/>
      <c r="ST470" s="5"/>
      <c r="SU470" s="5"/>
      <c r="SV470" s="5"/>
      <c r="SW470" s="5"/>
      <c r="SX470" s="5"/>
      <c r="SY470" s="5"/>
      <c r="SZ470" s="5"/>
      <c r="TA470" s="5"/>
      <c r="TB470" s="5"/>
      <c r="TC470" s="5"/>
      <c r="TD470" s="5"/>
      <c r="TE470" s="5"/>
      <c r="TF470" s="5"/>
      <c r="TG470" s="5"/>
      <c r="TH470" s="5"/>
      <c r="TI470" s="5"/>
      <c r="TJ470" s="5"/>
      <c r="TK470" s="5"/>
      <c r="TL470" s="5"/>
      <c r="TM470" s="5"/>
      <c r="TN470" s="5"/>
      <c r="TO470" s="5"/>
      <c r="TP470" s="5"/>
      <c r="TQ470" s="5"/>
      <c r="TR470" s="5"/>
      <c r="TS470" s="5"/>
      <c r="TT470" s="5"/>
      <c r="TU470" s="5"/>
      <c r="TV470" s="5"/>
      <c r="TW470" s="5"/>
      <c r="TX470" s="5"/>
      <c r="TY470" s="5"/>
      <c r="TZ470" s="5"/>
      <c r="UA470" s="5"/>
      <c r="UB470" s="5"/>
      <c r="UC470" s="5"/>
      <c r="UD470" s="5"/>
      <c r="UE470" s="5"/>
      <c r="UF470" s="5"/>
      <c r="UG470" s="5"/>
      <c r="UH470" s="5"/>
      <c r="UI470" s="5"/>
      <c r="UJ470" s="5"/>
      <c r="UK470" s="5"/>
      <c r="UL470" s="5"/>
      <c r="UM470" s="5"/>
      <c r="UN470" s="5"/>
      <c r="UO470" s="5"/>
      <c r="UP470" s="5"/>
      <c r="UQ470" s="5"/>
      <c r="UR470" s="5"/>
      <c r="US470" s="5"/>
      <c r="UT470" s="5"/>
      <c r="UU470" s="5"/>
      <c r="UV470" s="5"/>
      <c r="UW470" s="5"/>
      <c r="UX470" s="5"/>
      <c r="UY470" s="5"/>
      <c r="UZ470" s="5"/>
      <c r="VA470" s="5"/>
      <c r="VB470" s="5"/>
      <c r="VC470" s="5"/>
      <c r="VD470" s="5"/>
      <c r="VE470" s="5"/>
      <c r="VF470" s="5"/>
      <c r="VG470" s="5"/>
      <c r="VH470" s="5"/>
      <c r="VI470" s="5"/>
      <c r="VJ470" s="5"/>
      <c r="VK470" s="5"/>
      <c r="VL470" s="5"/>
      <c r="VM470" s="5"/>
      <c r="VN470" s="5"/>
      <c r="VO470" s="5"/>
      <c r="VP470" s="5"/>
      <c r="VQ470" s="5"/>
      <c r="VR470" s="5"/>
      <c r="VS470" s="5"/>
      <c r="VT470" s="5"/>
      <c r="VU470" s="5"/>
      <c r="VV470" s="5"/>
      <c r="VW470" s="5"/>
      <c r="VX470" s="5"/>
      <c r="VY470" s="5"/>
      <c r="VZ470" s="5"/>
      <c r="WA470" s="5"/>
      <c r="WB470" s="5"/>
      <c r="WC470" s="5"/>
      <c r="WD470" s="5"/>
      <c r="WE470" s="5"/>
      <c r="WF470" s="5"/>
      <c r="WG470" s="5"/>
      <c r="WH470" s="5"/>
      <c r="WI470" s="5"/>
      <c r="WJ470" s="5"/>
      <c r="WK470" s="5"/>
      <c r="WL470" s="5"/>
      <c r="WM470" s="5"/>
      <c r="WN470" s="5"/>
      <c r="WO470" s="5"/>
      <c r="WP470" s="5"/>
      <c r="WQ470" s="5"/>
      <c r="WR470" s="5"/>
      <c r="WS470" s="5"/>
      <c r="WT470" s="5"/>
      <c r="WU470" s="5"/>
      <c r="WV470" s="5"/>
      <c r="WW470" s="5"/>
      <c r="WX470" s="5"/>
      <c r="WY470" s="5"/>
      <c r="WZ470" s="5"/>
      <c r="XA470" s="5"/>
      <c r="XB470" s="5"/>
      <c r="XC470" s="5"/>
      <c r="XD470" s="5"/>
      <c r="XE470" s="5"/>
      <c r="XF470" s="5"/>
      <c r="XG470" s="5"/>
      <c r="XH470" s="5"/>
      <c r="XI470" s="5"/>
      <c r="XJ470" s="5"/>
      <c r="XK470" s="5"/>
      <c r="XL470" s="5"/>
      <c r="XM470" s="5"/>
      <c r="XN470" s="5"/>
      <c r="XO470" s="5"/>
      <c r="XP470" s="5"/>
      <c r="XQ470" s="5"/>
      <c r="XR470" s="5"/>
      <c r="XS470" s="5"/>
      <c r="XT470" s="5"/>
      <c r="XU470" s="5"/>
      <c r="XV470" s="5"/>
      <c r="XW470" s="5"/>
    </row>
    <row r="471" spans="39:647" x14ac:dyDescent="0.4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c r="JM471" s="5"/>
      <c r="JN471" s="5"/>
      <c r="JO471" s="5"/>
      <c r="JP471" s="5"/>
      <c r="JQ471" s="5"/>
      <c r="JR471" s="5"/>
      <c r="JS471" s="5"/>
      <c r="JT471" s="5"/>
      <c r="JU471" s="5"/>
      <c r="JV471" s="5"/>
      <c r="JW471" s="5"/>
      <c r="JX471" s="5"/>
      <c r="JY471" s="5"/>
      <c r="JZ471" s="5"/>
      <c r="KA471" s="5"/>
      <c r="KB471" s="5"/>
      <c r="KC471" s="5"/>
      <c r="KD471" s="5"/>
      <c r="KE471" s="5"/>
      <c r="KF471" s="5"/>
      <c r="KG471" s="5"/>
      <c r="KH471" s="5"/>
      <c r="KI471" s="5"/>
      <c r="KJ471" s="5"/>
      <c r="KK471" s="5"/>
      <c r="KL471" s="5"/>
      <c r="KM471" s="5"/>
      <c r="KN471" s="5"/>
      <c r="KO471" s="5"/>
      <c r="KP471" s="5"/>
      <c r="KQ471" s="5"/>
      <c r="KR471" s="5"/>
      <c r="KS471" s="5"/>
      <c r="KT471" s="5"/>
      <c r="KU471" s="5"/>
      <c r="KV471" s="5"/>
      <c r="KW471" s="5"/>
      <c r="KX471" s="5"/>
      <c r="KY471" s="5"/>
      <c r="KZ471" s="5"/>
      <c r="LA471" s="5"/>
      <c r="LB471" s="5"/>
      <c r="LC471" s="5"/>
      <c r="LD471" s="5"/>
      <c r="LE471" s="5"/>
      <c r="LF471" s="5"/>
      <c r="LG471" s="5"/>
      <c r="LH471" s="5"/>
      <c r="LI471" s="5"/>
      <c r="LJ471" s="5"/>
      <c r="LK471" s="5"/>
      <c r="LL471" s="5"/>
      <c r="LM471" s="5"/>
      <c r="LN471" s="5"/>
      <c r="LO471" s="5"/>
      <c r="LP471" s="5"/>
      <c r="LQ471" s="5"/>
      <c r="LR471" s="5"/>
      <c r="LS471" s="5"/>
      <c r="LT471" s="5"/>
      <c r="LU471" s="5"/>
      <c r="LV471" s="5"/>
      <c r="LW471" s="5"/>
      <c r="LX471" s="5"/>
      <c r="LY471" s="5"/>
      <c r="LZ471" s="5"/>
      <c r="MA471" s="5"/>
      <c r="MB471" s="5"/>
      <c r="MC471" s="5"/>
      <c r="MD471" s="5"/>
      <c r="ME471" s="5"/>
      <c r="MF471" s="5"/>
      <c r="MG471" s="5"/>
      <c r="MH471" s="5"/>
      <c r="MI471" s="5"/>
      <c r="MJ471" s="5"/>
      <c r="MK471" s="5"/>
      <c r="ML471" s="5"/>
      <c r="MM471" s="5"/>
      <c r="MN471" s="5"/>
      <c r="MO471" s="5"/>
      <c r="MP471" s="5"/>
      <c r="MQ471" s="5"/>
      <c r="MR471" s="5"/>
      <c r="MS471" s="5"/>
      <c r="MT471" s="5"/>
      <c r="MU471" s="5"/>
      <c r="MV471" s="5"/>
      <c r="MW471" s="5"/>
      <c r="MX471" s="5"/>
      <c r="MY471" s="5"/>
      <c r="MZ471" s="5"/>
      <c r="NA471" s="5"/>
      <c r="NB471" s="5"/>
      <c r="NC471" s="5"/>
      <c r="ND471" s="5"/>
      <c r="NE471" s="5"/>
      <c r="NF471" s="5"/>
      <c r="NG471" s="5"/>
      <c r="NH471" s="5"/>
      <c r="NI471" s="5"/>
      <c r="NJ471" s="5"/>
      <c r="NK471" s="5"/>
      <c r="NL471" s="5"/>
      <c r="NM471" s="5"/>
      <c r="NN471" s="5"/>
      <c r="NO471" s="5"/>
      <c r="NP471" s="5"/>
      <c r="NQ471" s="5"/>
      <c r="NR471" s="5"/>
      <c r="NS471" s="5"/>
      <c r="NT471" s="5"/>
      <c r="NU471" s="5"/>
      <c r="NV471" s="5"/>
      <c r="NW471" s="5"/>
      <c r="NX471" s="5"/>
      <c r="NY471" s="5"/>
      <c r="NZ471" s="5"/>
      <c r="OA471" s="5"/>
      <c r="OB471" s="5"/>
      <c r="OC471" s="5"/>
      <c r="OD471" s="5"/>
      <c r="OE471" s="5"/>
      <c r="OF471" s="5"/>
      <c r="OG471" s="5"/>
      <c r="OH471" s="5"/>
      <c r="OI471" s="5"/>
      <c r="OJ471" s="5"/>
      <c r="OK471" s="5"/>
      <c r="OL471" s="5"/>
      <c r="OM471" s="5"/>
      <c r="ON471" s="5"/>
      <c r="OO471" s="5"/>
      <c r="OP471" s="5"/>
      <c r="OQ471" s="5"/>
      <c r="OR471" s="5"/>
      <c r="OS471" s="5"/>
      <c r="OT471" s="5"/>
      <c r="OU471" s="5"/>
      <c r="OV471" s="5"/>
      <c r="OW471" s="5"/>
      <c r="OX471" s="5"/>
      <c r="OY471" s="5"/>
      <c r="OZ471" s="5"/>
      <c r="PA471" s="5"/>
      <c r="PB471" s="5"/>
      <c r="PC471" s="5"/>
      <c r="PD471" s="5"/>
      <c r="PE471" s="5"/>
      <c r="PF471" s="5"/>
      <c r="PG471" s="5"/>
      <c r="PH471" s="5"/>
      <c r="PI471" s="5"/>
      <c r="PJ471" s="5"/>
      <c r="PK471" s="5"/>
      <c r="PL471" s="5"/>
      <c r="PM471" s="5"/>
      <c r="PN471" s="5"/>
      <c r="PO471" s="5"/>
      <c r="PP471" s="5"/>
      <c r="PQ471" s="5"/>
      <c r="PR471" s="5"/>
      <c r="PS471" s="5"/>
      <c r="PT471" s="5"/>
      <c r="PU471" s="5"/>
      <c r="PV471" s="5"/>
      <c r="PW471" s="5"/>
      <c r="PX471" s="5"/>
      <c r="PY471" s="5"/>
      <c r="PZ471" s="5"/>
      <c r="QA471" s="5"/>
      <c r="QB471" s="5"/>
      <c r="QC471" s="5"/>
      <c r="QD471" s="5"/>
      <c r="QE471" s="5"/>
      <c r="QF471" s="5"/>
      <c r="QG471" s="5"/>
      <c r="QH471" s="5"/>
      <c r="QI471" s="5"/>
      <c r="QJ471" s="5"/>
      <c r="QK471" s="5"/>
      <c r="QL471" s="5"/>
      <c r="QM471" s="5"/>
      <c r="QN471" s="5"/>
      <c r="QO471" s="5"/>
      <c r="QP471" s="5"/>
      <c r="QQ471" s="5"/>
      <c r="QR471" s="5"/>
      <c r="QS471" s="5"/>
      <c r="QT471" s="5"/>
      <c r="QU471" s="5"/>
      <c r="QV471" s="5"/>
      <c r="QW471" s="5"/>
      <c r="QX471" s="5"/>
      <c r="QY471" s="5"/>
      <c r="QZ471" s="5"/>
      <c r="RA471" s="5"/>
      <c r="RB471" s="5"/>
      <c r="RC471" s="5"/>
      <c r="RD471" s="5"/>
      <c r="RE471" s="5"/>
      <c r="RF471" s="5"/>
      <c r="RG471" s="5"/>
      <c r="RH471" s="5"/>
      <c r="RI471" s="5"/>
      <c r="RJ471" s="5"/>
      <c r="RK471" s="5"/>
      <c r="RL471" s="5"/>
      <c r="RM471" s="5"/>
      <c r="RN471" s="5"/>
      <c r="RO471" s="5"/>
      <c r="RP471" s="5"/>
      <c r="RQ471" s="5"/>
      <c r="RR471" s="5"/>
      <c r="RS471" s="5"/>
      <c r="RT471" s="5"/>
      <c r="RU471" s="5"/>
      <c r="RV471" s="5"/>
      <c r="RW471" s="5"/>
      <c r="RX471" s="5"/>
      <c r="RY471" s="5"/>
      <c r="RZ471" s="5"/>
      <c r="SA471" s="5"/>
      <c r="SB471" s="5"/>
      <c r="SC471" s="5"/>
      <c r="SD471" s="5"/>
      <c r="SE471" s="5"/>
      <c r="SF471" s="5"/>
      <c r="SG471" s="5"/>
      <c r="SH471" s="5"/>
      <c r="SI471" s="5"/>
      <c r="SJ471" s="5"/>
      <c r="SK471" s="5"/>
      <c r="SL471" s="5"/>
      <c r="SM471" s="5"/>
      <c r="SN471" s="5"/>
      <c r="SO471" s="5"/>
      <c r="SP471" s="5"/>
      <c r="SQ471" s="5"/>
      <c r="SR471" s="5"/>
      <c r="SS471" s="5"/>
      <c r="ST471" s="5"/>
      <c r="SU471" s="5"/>
      <c r="SV471" s="5"/>
      <c r="SW471" s="5"/>
      <c r="SX471" s="5"/>
      <c r="SY471" s="5"/>
      <c r="SZ471" s="5"/>
      <c r="TA471" s="5"/>
      <c r="TB471" s="5"/>
      <c r="TC471" s="5"/>
      <c r="TD471" s="5"/>
      <c r="TE471" s="5"/>
      <c r="TF471" s="5"/>
      <c r="TG471" s="5"/>
      <c r="TH471" s="5"/>
      <c r="TI471" s="5"/>
      <c r="TJ471" s="5"/>
      <c r="TK471" s="5"/>
      <c r="TL471" s="5"/>
      <c r="TM471" s="5"/>
      <c r="TN471" s="5"/>
      <c r="TO471" s="5"/>
      <c r="TP471" s="5"/>
      <c r="TQ471" s="5"/>
      <c r="TR471" s="5"/>
      <c r="TS471" s="5"/>
      <c r="TT471" s="5"/>
      <c r="TU471" s="5"/>
      <c r="TV471" s="5"/>
      <c r="TW471" s="5"/>
      <c r="TX471" s="5"/>
      <c r="TY471" s="5"/>
      <c r="TZ471" s="5"/>
      <c r="UA471" s="5"/>
      <c r="UB471" s="5"/>
      <c r="UC471" s="5"/>
      <c r="UD471" s="5"/>
      <c r="UE471" s="5"/>
      <c r="UF471" s="5"/>
      <c r="UG471" s="5"/>
      <c r="UH471" s="5"/>
      <c r="UI471" s="5"/>
      <c r="UJ471" s="5"/>
      <c r="UK471" s="5"/>
      <c r="UL471" s="5"/>
      <c r="UM471" s="5"/>
      <c r="UN471" s="5"/>
      <c r="UO471" s="5"/>
      <c r="UP471" s="5"/>
      <c r="UQ471" s="5"/>
      <c r="UR471" s="5"/>
      <c r="US471" s="5"/>
      <c r="UT471" s="5"/>
      <c r="UU471" s="5"/>
      <c r="UV471" s="5"/>
      <c r="UW471" s="5"/>
      <c r="UX471" s="5"/>
      <c r="UY471" s="5"/>
      <c r="UZ471" s="5"/>
      <c r="VA471" s="5"/>
      <c r="VB471" s="5"/>
      <c r="VC471" s="5"/>
      <c r="VD471" s="5"/>
      <c r="VE471" s="5"/>
      <c r="VF471" s="5"/>
      <c r="VG471" s="5"/>
      <c r="VH471" s="5"/>
      <c r="VI471" s="5"/>
      <c r="VJ471" s="5"/>
      <c r="VK471" s="5"/>
      <c r="VL471" s="5"/>
      <c r="VM471" s="5"/>
      <c r="VN471" s="5"/>
      <c r="VO471" s="5"/>
      <c r="VP471" s="5"/>
      <c r="VQ471" s="5"/>
      <c r="VR471" s="5"/>
      <c r="VS471" s="5"/>
      <c r="VT471" s="5"/>
      <c r="VU471" s="5"/>
      <c r="VV471" s="5"/>
      <c r="VW471" s="5"/>
      <c r="VX471" s="5"/>
      <c r="VY471" s="5"/>
      <c r="VZ471" s="5"/>
      <c r="WA471" s="5"/>
      <c r="WB471" s="5"/>
      <c r="WC471" s="5"/>
      <c r="WD471" s="5"/>
      <c r="WE471" s="5"/>
      <c r="WF471" s="5"/>
      <c r="WG471" s="5"/>
      <c r="WH471" s="5"/>
      <c r="WI471" s="5"/>
      <c r="WJ471" s="5"/>
      <c r="WK471" s="5"/>
      <c r="WL471" s="5"/>
      <c r="WM471" s="5"/>
      <c r="WN471" s="5"/>
      <c r="WO471" s="5"/>
      <c r="WP471" s="5"/>
      <c r="WQ471" s="5"/>
      <c r="WR471" s="5"/>
      <c r="WS471" s="5"/>
      <c r="WT471" s="5"/>
      <c r="WU471" s="5"/>
      <c r="WV471" s="5"/>
      <c r="WW471" s="5"/>
      <c r="WX471" s="5"/>
      <c r="WY471" s="5"/>
      <c r="WZ471" s="5"/>
      <c r="XA471" s="5"/>
      <c r="XB471" s="5"/>
      <c r="XC471" s="5"/>
      <c r="XD471" s="5"/>
      <c r="XE471" s="5"/>
      <c r="XF471" s="5"/>
      <c r="XG471" s="5"/>
      <c r="XH471" s="5"/>
      <c r="XI471" s="5"/>
      <c r="XJ471" s="5"/>
      <c r="XK471" s="5"/>
      <c r="XL471" s="5"/>
      <c r="XM471" s="5"/>
      <c r="XN471" s="5"/>
      <c r="XO471" s="5"/>
      <c r="XP471" s="5"/>
      <c r="XQ471" s="5"/>
      <c r="XR471" s="5"/>
      <c r="XS471" s="5"/>
      <c r="XT471" s="5"/>
      <c r="XU471" s="5"/>
      <c r="XV471" s="5"/>
      <c r="XW471" s="5"/>
    </row>
    <row r="472" spans="39:647" x14ac:dyDescent="0.4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c r="JM472" s="5"/>
      <c r="JN472" s="5"/>
      <c r="JO472" s="5"/>
      <c r="JP472" s="5"/>
      <c r="JQ472" s="5"/>
      <c r="JR472" s="5"/>
      <c r="JS472" s="5"/>
      <c r="JT472" s="5"/>
      <c r="JU472" s="5"/>
      <c r="JV472" s="5"/>
      <c r="JW472" s="5"/>
      <c r="JX472" s="5"/>
      <c r="JY472" s="5"/>
      <c r="JZ472" s="5"/>
      <c r="KA472" s="5"/>
      <c r="KB472" s="5"/>
      <c r="KC472" s="5"/>
      <c r="KD472" s="5"/>
      <c r="KE472" s="5"/>
      <c r="KF472" s="5"/>
      <c r="KG472" s="5"/>
      <c r="KH472" s="5"/>
      <c r="KI472" s="5"/>
      <c r="KJ472" s="5"/>
      <c r="KK472" s="5"/>
      <c r="KL472" s="5"/>
      <c r="KM472" s="5"/>
      <c r="KN472" s="5"/>
      <c r="KO472" s="5"/>
      <c r="KP472" s="5"/>
      <c r="KQ472" s="5"/>
      <c r="KR472" s="5"/>
      <c r="KS472" s="5"/>
      <c r="KT472" s="5"/>
      <c r="KU472" s="5"/>
      <c r="KV472" s="5"/>
      <c r="KW472" s="5"/>
      <c r="KX472" s="5"/>
      <c r="KY472" s="5"/>
      <c r="KZ472" s="5"/>
      <c r="LA472" s="5"/>
      <c r="LB472" s="5"/>
      <c r="LC472" s="5"/>
      <c r="LD472" s="5"/>
      <c r="LE472" s="5"/>
      <c r="LF472" s="5"/>
      <c r="LG472" s="5"/>
      <c r="LH472" s="5"/>
      <c r="LI472" s="5"/>
      <c r="LJ472" s="5"/>
      <c r="LK472" s="5"/>
      <c r="LL472" s="5"/>
      <c r="LM472" s="5"/>
      <c r="LN472" s="5"/>
      <c r="LO472" s="5"/>
      <c r="LP472" s="5"/>
      <c r="LQ472" s="5"/>
      <c r="LR472" s="5"/>
      <c r="LS472" s="5"/>
      <c r="LT472" s="5"/>
      <c r="LU472" s="5"/>
      <c r="LV472" s="5"/>
      <c r="LW472" s="5"/>
      <c r="LX472" s="5"/>
      <c r="LY472" s="5"/>
      <c r="LZ472" s="5"/>
      <c r="MA472" s="5"/>
      <c r="MB472" s="5"/>
      <c r="MC472" s="5"/>
      <c r="MD472" s="5"/>
      <c r="ME472" s="5"/>
      <c r="MF472" s="5"/>
      <c r="MG472" s="5"/>
      <c r="MH472" s="5"/>
      <c r="MI472" s="5"/>
      <c r="MJ472" s="5"/>
      <c r="MK472" s="5"/>
      <c r="ML472" s="5"/>
      <c r="MM472" s="5"/>
      <c r="MN472" s="5"/>
      <c r="MO472" s="5"/>
      <c r="MP472" s="5"/>
      <c r="MQ472" s="5"/>
      <c r="MR472" s="5"/>
      <c r="MS472" s="5"/>
      <c r="MT472" s="5"/>
      <c r="MU472" s="5"/>
      <c r="MV472" s="5"/>
      <c r="MW472" s="5"/>
      <c r="MX472" s="5"/>
      <c r="MY472" s="5"/>
      <c r="MZ472" s="5"/>
      <c r="NA472" s="5"/>
      <c r="NB472" s="5"/>
      <c r="NC472" s="5"/>
      <c r="ND472" s="5"/>
      <c r="NE472" s="5"/>
      <c r="NF472" s="5"/>
      <c r="NG472" s="5"/>
      <c r="NH472" s="5"/>
      <c r="NI472" s="5"/>
      <c r="NJ472" s="5"/>
      <c r="NK472" s="5"/>
      <c r="NL472" s="5"/>
      <c r="NM472" s="5"/>
      <c r="NN472" s="5"/>
      <c r="NO472" s="5"/>
      <c r="NP472" s="5"/>
      <c r="NQ472" s="5"/>
      <c r="NR472" s="5"/>
      <c r="NS472" s="5"/>
      <c r="NT472" s="5"/>
      <c r="NU472" s="5"/>
      <c r="NV472" s="5"/>
      <c r="NW472" s="5"/>
      <c r="NX472" s="5"/>
      <c r="NY472" s="5"/>
      <c r="NZ472" s="5"/>
      <c r="OA472" s="5"/>
      <c r="OB472" s="5"/>
      <c r="OC472" s="5"/>
      <c r="OD472" s="5"/>
      <c r="OE472" s="5"/>
      <c r="OF472" s="5"/>
      <c r="OG472" s="5"/>
      <c r="OH472" s="5"/>
      <c r="OI472" s="5"/>
      <c r="OJ472" s="5"/>
      <c r="OK472" s="5"/>
      <c r="OL472" s="5"/>
      <c r="OM472" s="5"/>
      <c r="ON472" s="5"/>
      <c r="OO472" s="5"/>
      <c r="OP472" s="5"/>
      <c r="OQ472" s="5"/>
      <c r="OR472" s="5"/>
      <c r="OS472" s="5"/>
      <c r="OT472" s="5"/>
      <c r="OU472" s="5"/>
      <c r="OV472" s="5"/>
      <c r="OW472" s="5"/>
      <c r="OX472" s="5"/>
      <c r="OY472" s="5"/>
      <c r="OZ472" s="5"/>
      <c r="PA472" s="5"/>
      <c r="PB472" s="5"/>
      <c r="PC472" s="5"/>
      <c r="PD472" s="5"/>
      <c r="PE472" s="5"/>
      <c r="PF472" s="5"/>
      <c r="PG472" s="5"/>
      <c r="PH472" s="5"/>
      <c r="PI472" s="5"/>
      <c r="PJ472" s="5"/>
      <c r="PK472" s="5"/>
      <c r="PL472" s="5"/>
      <c r="PM472" s="5"/>
      <c r="PN472" s="5"/>
      <c r="PO472" s="5"/>
      <c r="PP472" s="5"/>
      <c r="PQ472" s="5"/>
      <c r="PR472" s="5"/>
      <c r="PS472" s="5"/>
      <c r="PT472" s="5"/>
      <c r="PU472" s="5"/>
      <c r="PV472" s="5"/>
      <c r="PW472" s="5"/>
      <c r="PX472" s="5"/>
      <c r="PY472" s="5"/>
      <c r="PZ472" s="5"/>
      <c r="QA472" s="5"/>
      <c r="QB472" s="5"/>
      <c r="QC472" s="5"/>
      <c r="QD472" s="5"/>
      <c r="QE472" s="5"/>
      <c r="QF472" s="5"/>
      <c r="QG472" s="5"/>
      <c r="QH472" s="5"/>
      <c r="QI472" s="5"/>
      <c r="QJ472" s="5"/>
      <c r="QK472" s="5"/>
      <c r="QL472" s="5"/>
      <c r="QM472" s="5"/>
      <c r="QN472" s="5"/>
      <c r="QO472" s="5"/>
      <c r="QP472" s="5"/>
      <c r="QQ472" s="5"/>
      <c r="QR472" s="5"/>
      <c r="QS472" s="5"/>
      <c r="QT472" s="5"/>
      <c r="QU472" s="5"/>
      <c r="QV472" s="5"/>
      <c r="QW472" s="5"/>
      <c r="QX472" s="5"/>
      <c r="QY472" s="5"/>
      <c r="QZ472" s="5"/>
      <c r="RA472" s="5"/>
      <c r="RB472" s="5"/>
      <c r="RC472" s="5"/>
      <c r="RD472" s="5"/>
      <c r="RE472" s="5"/>
      <c r="RF472" s="5"/>
      <c r="RG472" s="5"/>
      <c r="RH472" s="5"/>
      <c r="RI472" s="5"/>
      <c r="RJ472" s="5"/>
      <c r="RK472" s="5"/>
      <c r="RL472" s="5"/>
      <c r="RM472" s="5"/>
      <c r="RN472" s="5"/>
      <c r="RO472" s="5"/>
      <c r="RP472" s="5"/>
      <c r="RQ472" s="5"/>
      <c r="RR472" s="5"/>
      <c r="RS472" s="5"/>
      <c r="RT472" s="5"/>
      <c r="RU472" s="5"/>
      <c r="RV472" s="5"/>
      <c r="RW472" s="5"/>
      <c r="RX472" s="5"/>
      <c r="RY472" s="5"/>
      <c r="RZ472" s="5"/>
      <c r="SA472" s="5"/>
      <c r="SB472" s="5"/>
      <c r="SC472" s="5"/>
      <c r="SD472" s="5"/>
      <c r="SE472" s="5"/>
      <c r="SF472" s="5"/>
      <c r="SG472" s="5"/>
      <c r="SH472" s="5"/>
      <c r="SI472" s="5"/>
      <c r="SJ472" s="5"/>
      <c r="SK472" s="5"/>
      <c r="SL472" s="5"/>
      <c r="SM472" s="5"/>
      <c r="SN472" s="5"/>
      <c r="SO472" s="5"/>
      <c r="SP472" s="5"/>
      <c r="SQ472" s="5"/>
      <c r="SR472" s="5"/>
      <c r="SS472" s="5"/>
      <c r="ST472" s="5"/>
      <c r="SU472" s="5"/>
      <c r="SV472" s="5"/>
      <c r="SW472" s="5"/>
      <c r="SX472" s="5"/>
      <c r="SY472" s="5"/>
      <c r="SZ472" s="5"/>
      <c r="TA472" s="5"/>
      <c r="TB472" s="5"/>
      <c r="TC472" s="5"/>
      <c r="TD472" s="5"/>
      <c r="TE472" s="5"/>
      <c r="TF472" s="5"/>
      <c r="TG472" s="5"/>
      <c r="TH472" s="5"/>
      <c r="TI472" s="5"/>
      <c r="TJ472" s="5"/>
      <c r="TK472" s="5"/>
      <c r="TL472" s="5"/>
      <c r="TM472" s="5"/>
      <c r="TN472" s="5"/>
      <c r="TO472" s="5"/>
      <c r="TP472" s="5"/>
      <c r="TQ472" s="5"/>
      <c r="TR472" s="5"/>
      <c r="TS472" s="5"/>
      <c r="TT472" s="5"/>
      <c r="TU472" s="5"/>
      <c r="TV472" s="5"/>
      <c r="TW472" s="5"/>
      <c r="TX472" s="5"/>
      <c r="TY472" s="5"/>
      <c r="TZ472" s="5"/>
      <c r="UA472" s="5"/>
      <c r="UB472" s="5"/>
      <c r="UC472" s="5"/>
      <c r="UD472" s="5"/>
      <c r="UE472" s="5"/>
      <c r="UF472" s="5"/>
      <c r="UG472" s="5"/>
      <c r="UH472" s="5"/>
      <c r="UI472" s="5"/>
      <c r="UJ472" s="5"/>
      <c r="UK472" s="5"/>
      <c r="UL472" s="5"/>
      <c r="UM472" s="5"/>
      <c r="UN472" s="5"/>
      <c r="UO472" s="5"/>
      <c r="UP472" s="5"/>
      <c r="UQ472" s="5"/>
      <c r="UR472" s="5"/>
      <c r="US472" s="5"/>
      <c r="UT472" s="5"/>
      <c r="UU472" s="5"/>
      <c r="UV472" s="5"/>
      <c r="UW472" s="5"/>
      <c r="UX472" s="5"/>
      <c r="UY472" s="5"/>
      <c r="UZ472" s="5"/>
      <c r="VA472" s="5"/>
      <c r="VB472" s="5"/>
      <c r="VC472" s="5"/>
      <c r="VD472" s="5"/>
      <c r="VE472" s="5"/>
      <c r="VF472" s="5"/>
      <c r="VG472" s="5"/>
      <c r="VH472" s="5"/>
      <c r="VI472" s="5"/>
      <c r="VJ472" s="5"/>
      <c r="VK472" s="5"/>
      <c r="VL472" s="5"/>
      <c r="VM472" s="5"/>
      <c r="VN472" s="5"/>
      <c r="VO472" s="5"/>
      <c r="VP472" s="5"/>
      <c r="VQ472" s="5"/>
      <c r="VR472" s="5"/>
      <c r="VS472" s="5"/>
      <c r="VT472" s="5"/>
      <c r="VU472" s="5"/>
      <c r="VV472" s="5"/>
      <c r="VW472" s="5"/>
      <c r="VX472" s="5"/>
      <c r="VY472" s="5"/>
      <c r="VZ472" s="5"/>
      <c r="WA472" s="5"/>
      <c r="WB472" s="5"/>
      <c r="WC472" s="5"/>
      <c r="WD472" s="5"/>
      <c r="WE472" s="5"/>
      <c r="WF472" s="5"/>
      <c r="WG472" s="5"/>
      <c r="WH472" s="5"/>
      <c r="WI472" s="5"/>
      <c r="WJ472" s="5"/>
      <c r="WK472" s="5"/>
      <c r="WL472" s="5"/>
      <c r="WM472" s="5"/>
      <c r="WN472" s="5"/>
      <c r="WO472" s="5"/>
      <c r="WP472" s="5"/>
      <c r="WQ472" s="5"/>
      <c r="WR472" s="5"/>
      <c r="WS472" s="5"/>
      <c r="WT472" s="5"/>
      <c r="WU472" s="5"/>
      <c r="WV472" s="5"/>
      <c r="WW472" s="5"/>
      <c r="WX472" s="5"/>
      <c r="WY472" s="5"/>
      <c r="WZ472" s="5"/>
      <c r="XA472" s="5"/>
      <c r="XB472" s="5"/>
      <c r="XC472" s="5"/>
      <c r="XD472" s="5"/>
      <c r="XE472" s="5"/>
      <c r="XF472" s="5"/>
      <c r="XG472" s="5"/>
      <c r="XH472" s="5"/>
      <c r="XI472" s="5"/>
      <c r="XJ472" s="5"/>
      <c r="XK472" s="5"/>
      <c r="XL472" s="5"/>
      <c r="XM472" s="5"/>
      <c r="XN472" s="5"/>
      <c r="XO472" s="5"/>
      <c r="XP472" s="5"/>
      <c r="XQ472" s="5"/>
      <c r="XR472" s="5"/>
      <c r="XS472" s="5"/>
      <c r="XT472" s="5"/>
      <c r="XU472" s="5"/>
      <c r="XV472" s="5"/>
      <c r="XW472" s="5"/>
    </row>
    <row r="473" spans="39:647" x14ac:dyDescent="0.4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c r="JM473" s="5"/>
      <c r="JN473" s="5"/>
      <c r="JO473" s="5"/>
      <c r="JP473" s="5"/>
      <c r="JQ473" s="5"/>
      <c r="JR473" s="5"/>
      <c r="JS473" s="5"/>
      <c r="JT473" s="5"/>
      <c r="JU473" s="5"/>
      <c r="JV473" s="5"/>
      <c r="JW473" s="5"/>
      <c r="JX473" s="5"/>
      <c r="JY473" s="5"/>
      <c r="JZ473" s="5"/>
      <c r="KA473" s="5"/>
      <c r="KB473" s="5"/>
      <c r="KC473" s="5"/>
      <c r="KD473" s="5"/>
      <c r="KE473" s="5"/>
      <c r="KF473" s="5"/>
      <c r="KG473" s="5"/>
      <c r="KH473" s="5"/>
      <c r="KI473" s="5"/>
      <c r="KJ473" s="5"/>
      <c r="KK473" s="5"/>
      <c r="KL473" s="5"/>
      <c r="KM473" s="5"/>
      <c r="KN473" s="5"/>
      <c r="KO473" s="5"/>
      <c r="KP473" s="5"/>
      <c r="KQ473" s="5"/>
      <c r="KR473" s="5"/>
      <c r="KS473" s="5"/>
      <c r="KT473" s="5"/>
      <c r="KU473" s="5"/>
      <c r="KV473" s="5"/>
      <c r="KW473" s="5"/>
      <c r="KX473" s="5"/>
      <c r="KY473" s="5"/>
      <c r="KZ473" s="5"/>
      <c r="LA473" s="5"/>
      <c r="LB473" s="5"/>
      <c r="LC473" s="5"/>
      <c r="LD473" s="5"/>
      <c r="LE473" s="5"/>
      <c r="LF473" s="5"/>
      <c r="LG473" s="5"/>
      <c r="LH473" s="5"/>
      <c r="LI473" s="5"/>
      <c r="LJ473" s="5"/>
      <c r="LK473" s="5"/>
      <c r="LL473" s="5"/>
      <c r="LM473" s="5"/>
      <c r="LN473" s="5"/>
      <c r="LO473" s="5"/>
      <c r="LP473" s="5"/>
      <c r="LQ473" s="5"/>
      <c r="LR473" s="5"/>
      <c r="LS473" s="5"/>
      <c r="LT473" s="5"/>
      <c r="LU473" s="5"/>
      <c r="LV473" s="5"/>
      <c r="LW473" s="5"/>
      <c r="LX473" s="5"/>
      <c r="LY473" s="5"/>
      <c r="LZ473" s="5"/>
      <c r="MA473" s="5"/>
      <c r="MB473" s="5"/>
      <c r="MC473" s="5"/>
      <c r="MD473" s="5"/>
      <c r="ME473" s="5"/>
      <c r="MF473" s="5"/>
      <c r="MG473" s="5"/>
      <c r="MH473" s="5"/>
      <c r="MI473" s="5"/>
      <c r="MJ473" s="5"/>
      <c r="MK473" s="5"/>
      <c r="ML473" s="5"/>
      <c r="MM473" s="5"/>
      <c r="MN473" s="5"/>
      <c r="MO473" s="5"/>
      <c r="MP473" s="5"/>
      <c r="MQ473" s="5"/>
      <c r="MR473" s="5"/>
      <c r="MS473" s="5"/>
      <c r="MT473" s="5"/>
      <c r="MU473" s="5"/>
      <c r="MV473" s="5"/>
      <c r="MW473" s="5"/>
      <c r="MX473" s="5"/>
      <c r="MY473" s="5"/>
      <c r="MZ473" s="5"/>
      <c r="NA473" s="5"/>
      <c r="NB473" s="5"/>
      <c r="NC473" s="5"/>
      <c r="ND473" s="5"/>
      <c r="NE473" s="5"/>
      <c r="NF473" s="5"/>
      <c r="NG473" s="5"/>
      <c r="NH473" s="5"/>
      <c r="NI473" s="5"/>
      <c r="NJ473" s="5"/>
      <c r="NK473" s="5"/>
      <c r="NL473" s="5"/>
      <c r="NM473" s="5"/>
      <c r="NN473" s="5"/>
      <c r="NO473" s="5"/>
      <c r="NP473" s="5"/>
      <c r="NQ473" s="5"/>
      <c r="NR473" s="5"/>
      <c r="NS473" s="5"/>
      <c r="NT473" s="5"/>
      <c r="NU473" s="5"/>
      <c r="NV473" s="5"/>
      <c r="NW473" s="5"/>
      <c r="NX473" s="5"/>
      <c r="NY473" s="5"/>
      <c r="NZ473" s="5"/>
      <c r="OA473" s="5"/>
      <c r="OB473" s="5"/>
      <c r="OC473" s="5"/>
      <c r="OD473" s="5"/>
      <c r="OE473" s="5"/>
      <c r="OF473" s="5"/>
      <c r="OG473" s="5"/>
      <c r="OH473" s="5"/>
      <c r="OI473" s="5"/>
      <c r="OJ473" s="5"/>
      <c r="OK473" s="5"/>
      <c r="OL473" s="5"/>
      <c r="OM473" s="5"/>
      <c r="ON473" s="5"/>
      <c r="OO473" s="5"/>
      <c r="OP473" s="5"/>
      <c r="OQ473" s="5"/>
      <c r="OR473" s="5"/>
      <c r="OS473" s="5"/>
      <c r="OT473" s="5"/>
      <c r="OU473" s="5"/>
      <c r="OV473" s="5"/>
      <c r="OW473" s="5"/>
      <c r="OX473" s="5"/>
      <c r="OY473" s="5"/>
      <c r="OZ473" s="5"/>
      <c r="PA473" s="5"/>
      <c r="PB473" s="5"/>
      <c r="PC473" s="5"/>
      <c r="PD473" s="5"/>
      <c r="PE473" s="5"/>
      <c r="PF473" s="5"/>
      <c r="PG473" s="5"/>
      <c r="PH473" s="5"/>
      <c r="PI473" s="5"/>
      <c r="PJ473" s="5"/>
      <c r="PK473" s="5"/>
      <c r="PL473" s="5"/>
      <c r="PM473" s="5"/>
      <c r="PN473" s="5"/>
      <c r="PO473" s="5"/>
      <c r="PP473" s="5"/>
      <c r="PQ473" s="5"/>
      <c r="PR473" s="5"/>
      <c r="PS473" s="5"/>
      <c r="PT473" s="5"/>
      <c r="PU473" s="5"/>
      <c r="PV473" s="5"/>
      <c r="PW473" s="5"/>
      <c r="PX473" s="5"/>
      <c r="PY473" s="5"/>
      <c r="PZ473" s="5"/>
      <c r="QA473" s="5"/>
      <c r="QB473" s="5"/>
      <c r="QC473" s="5"/>
      <c r="QD473" s="5"/>
      <c r="QE473" s="5"/>
      <c r="QF473" s="5"/>
      <c r="QG473" s="5"/>
      <c r="QH473" s="5"/>
      <c r="QI473" s="5"/>
      <c r="QJ473" s="5"/>
      <c r="QK473" s="5"/>
      <c r="QL473" s="5"/>
      <c r="QM473" s="5"/>
      <c r="QN473" s="5"/>
      <c r="QO473" s="5"/>
      <c r="QP473" s="5"/>
      <c r="QQ473" s="5"/>
      <c r="QR473" s="5"/>
      <c r="QS473" s="5"/>
      <c r="QT473" s="5"/>
      <c r="QU473" s="5"/>
      <c r="QV473" s="5"/>
      <c r="QW473" s="5"/>
      <c r="QX473" s="5"/>
      <c r="QY473" s="5"/>
      <c r="QZ473" s="5"/>
      <c r="RA473" s="5"/>
      <c r="RB473" s="5"/>
      <c r="RC473" s="5"/>
      <c r="RD473" s="5"/>
      <c r="RE473" s="5"/>
      <c r="RF473" s="5"/>
      <c r="RG473" s="5"/>
      <c r="RH473" s="5"/>
      <c r="RI473" s="5"/>
      <c r="RJ473" s="5"/>
      <c r="RK473" s="5"/>
      <c r="RL473" s="5"/>
      <c r="RM473" s="5"/>
      <c r="RN473" s="5"/>
      <c r="RO473" s="5"/>
      <c r="RP473" s="5"/>
      <c r="RQ473" s="5"/>
      <c r="RR473" s="5"/>
      <c r="RS473" s="5"/>
      <c r="RT473" s="5"/>
      <c r="RU473" s="5"/>
      <c r="RV473" s="5"/>
      <c r="RW473" s="5"/>
      <c r="RX473" s="5"/>
      <c r="RY473" s="5"/>
      <c r="RZ473" s="5"/>
      <c r="SA473" s="5"/>
      <c r="SB473" s="5"/>
      <c r="SC473" s="5"/>
      <c r="SD473" s="5"/>
      <c r="SE473" s="5"/>
      <c r="SF473" s="5"/>
      <c r="SG473" s="5"/>
      <c r="SH473" s="5"/>
      <c r="SI473" s="5"/>
      <c r="SJ473" s="5"/>
      <c r="SK473" s="5"/>
      <c r="SL473" s="5"/>
      <c r="SM473" s="5"/>
      <c r="SN473" s="5"/>
      <c r="SO473" s="5"/>
      <c r="SP473" s="5"/>
      <c r="SQ473" s="5"/>
      <c r="SR473" s="5"/>
      <c r="SS473" s="5"/>
      <c r="ST473" s="5"/>
      <c r="SU473" s="5"/>
      <c r="SV473" s="5"/>
      <c r="SW473" s="5"/>
      <c r="SX473" s="5"/>
      <c r="SY473" s="5"/>
      <c r="SZ473" s="5"/>
      <c r="TA473" s="5"/>
      <c r="TB473" s="5"/>
      <c r="TC473" s="5"/>
      <c r="TD473" s="5"/>
      <c r="TE473" s="5"/>
      <c r="TF473" s="5"/>
      <c r="TG473" s="5"/>
      <c r="TH473" s="5"/>
      <c r="TI473" s="5"/>
      <c r="TJ473" s="5"/>
      <c r="TK473" s="5"/>
      <c r="TL473" s="5"/>
      <c r="TM473" s="5"/>
      <c r="TN473" s="5"/>
      <c r="TO473" s="5"/>
      <c r="TP473" s="5"/>
      <c r="TQ473" s="5"/>
      <c r="TR473" s="5"/>
      <c r="TS473" s="5"/>
      <c r="TT473" s="5"/>
      <c r="TU473" s="5"/>
      <c r="TV473" s="5"/>
      <c r="TW473" s="5"/>
      <c r="TX473" s="5"/>
      <c r="TY473" s="5"/>
      <c r="TZ473" s="5"/>
      <c r="UA473" s="5"/>
      <c r="UB473" s="5"/>
      <c r="UC473" s="5"/>
      <c r="UD473" s="5"/>
      <c r="UE473" s="5"/>
      <c r="UF473" s="5"/>
      <c r="UG473" s="5"/>
      <c r="UH473" s="5"/>
      <c r="UI473" s="5"/>
      <c r="UJ473" s="5"/>
      <c r="UK473" s="5"/>
      <c r="UL473" s="5"/>
      <c r="UM473" s="5"/>
      <c r="UN473" s="5"/>
      <c r="UO473" s="5"/>
      <c r="UP473" s="5"/>
      <c r="UQ473" s="5"/>
      <c r="UR473" s="5"/>
      <c r="US473" s="5"/>
      <c r="UT473" s="5"/>
      <c r="UU473" s="5"/>
      <c r="UV473" s="5"/>
      <c r="UW473" s="5"/>
      <c r="UX473" s="5"/>
      <c r="UY473" s="5"/>
      <c r="UZ473" s="5"/>
      <c r="VA473" s="5"/>
      <c r="VB473" s="5"/>
      <c r="VC473" s="5"/>
      <c r="VD473" s="5"/>
      <c r="VE473" s="5"/>
      <c r="VF473" s="5"/>
      <c r="VG473" s="5"/>
      <c r="VH473" s="5"/>
      <c r="VI473" s="5"/>
      <c r="VJ473" s="5"/>
      <c r="VK473" s="5"/>
      <c r="VL473" s="5"/>
      <c r="VM473" s="5"/>
      <c r="VN473" s="5"/>
      <c r="VO473" s="5"/>
      <c r="VP473" s="5"/>
      <c r="VQ473" s="5"/>
      <c r="VR473" s="5"/>
      <c r="VS473" s="5"/>
      <c r="VT473" s="5"/>
      <c r="VU473" s="5"/>
      <c r="VV473" s="5"/>
      <c r="VW473" s="5"/>
      <c r="VX473" s="5"/>
      <c r="VY473" s="5"/>
      <c r="VZ473" s="5"/>
      <c r="WA473" s="5"/>
      <c r="WB473" s="5"/>
      <c r="WC473" s="5"/>
      <c r="WD473" s="5"/>
      <c r="WE473" s="5"/>
      <c r="WF473" s="5"/>
      <c r="WG473" s="5"/>
      <c r="WH473" s="5"/>
      <c r="WI473" s="5"/>
      <c r="WJ473" s="5"/>
      <c r="WK473" s="5"/>
      <c r="WL473" s="5"/>
      <c r="WM473" s="5"/>
      <c r="WN473" s="5"/>
      <c r="WO473" s="5"/>
      <c r="WP473" s="5"/>
      <c r="WQ473" s="5"/>
      <c r="WR473" s="5"/>
      <c r="WS473" s="5"/>
      <c r="WT473" s="5"/>
      <c r="WU473" s="5"/>
      <c r="WV473" s="5"/>
      <c r="WW473" s="5"/>
      <c r="WX473" s="5"/>
      <c r="WY473" s="5"/>
      <c r="WZ473" s="5"/>
      <c r="XA473" s="5"/>
      <c r="XB473" s="5"/>
      <c r="XC473" s="5"/>
      <c r="XD473" s="5"/>
      <c r="XE473" s="5"/>
      <c r="XF473" s="5"/>
      <c r="XG473" s="5"/>
      <c r="XH473" s="5"/>
      <c r="XI473" s="5"/>
      <c r="XJ473" s="5"/>
      <c r="XK473" s="5"/>
      <c r="XL473" s="5"/>
      <c r="XM473" s="5"/>
      <c r="XN473" s="5"/>
      <c r="XO473" s="5"/>
      <c r="XP473" s="5"/>
      <c r="XQ473" s="5"/>
      <c r="XR473" s="5"/>
      <c r="XS473" s="5"/>
      <c r="XT473" s="5"/>
      <c r="XU473" s="5"/>
      <c r="XV473" s="5"/>
      <c r="XW473" s="5"/>
    </row>
    <row r="474" spans="39:647" x14ac:dyDescent="0.4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c r="JM474" s="5"/>
      <c r="JN474" s="5"/>
      <c r="JO474" s="5"/>
      <c r="JP474" s="5"/>
      <c r="JQ474" s="5"/>
      <c r="JR474" s="5"/>
      <c r="JS474" s="5"/>
      <c r="JT474" s="5"/>
      <c r="JU474" s="5"/>
      <c r="JV474" s="5"/>
      <c r="JW474" s="5"/>
      <c r="JX474" s="5"/>
      <c r="JY474" s="5"/>
      <c r="JZ474" s="5"/>
      <c r="KA474" s="5"/>
      <c r="KB474" s="5"/>
      <c r="KC474" s="5"/>
      <c r="KD474" s="5"/>
      <c r="KE474" s="5"/>
      <c r="KF474" s="5"/>
      <c r="KG474" s="5"/>
      <c r="KH474" s="5"/>
      <c r="KI474" s="5"/>
      <c r="KJ474" s="5"/>
      <c r="KK474" s="5"/>
      <c r="KL474" s="5"/>
      <c r="KM474" s="5"/>
      <c r="KN474" s="5"/>
      <c r="KO474" s="5"/>
      <c r="KP474" s="5"/>
      <c r="KQ474" s="5"/>
      <c r="KR474" s="5"/>
      <c r="KS474" s="5"/>
      <c r="KT474" s="5"/>
      <c r="KU474" s="5"/>
      <c r="KV474" s="5"/>
      <c r="KW474" s="5"/>
      <c r="KX474" s="5"/>
      <c r="KY474" s="5"/>
      <c r="KZ474" s="5"/>
      <c r="LA474" s="5"/>
      <c r="LB474" s="5"/>
      <c r="LC474" s="5"/>
      <c r="LD474" s="5"/>
      <c r="LE474" s="5"/>
      <c r="LF474" s="5"/>
      <c r="LG474" s="5"/>
      <c r="LH474" s="5"/>
      <c r="LI474" s="5"/>
      <c r="LJ474" s="5"/>
      <c r="LK474" s="5"/>
      <c r="LL474" s="5"/>
      <c r="LM474" s="5"/>
      <c r="LN474" s="5"/>
      <c r="LO474" s="5"/>
      <c r="LP474" s="5"/>
      <c r="LQ474" s="5"/>
      <c r="LR474" s="5"/>
      <c r="LS474" s="5"/>
      <c r="LT474" s="5"/>
      <c r="LU474" s="5"/>
      <c r="LV474" s="5"/>
      <c r="LW474" s="5"/>
      <c r="LX474" s="5"/>
      <c r="LY474" s="5"/>
      <c r="LZ474" s="5"/>
      <c r="MA474" s="5"/>
      <c r="MB474" s="5"/>
      <c r="MC474" s="5"/>
      <c r="MD474" s="5"/>
      <c r="ME474" s="5"/>
      <c r="MF474" s="5"/>
      <c r="MG474" s="5"/>
      <c r="MH474" s="5"/>
      <c r="MI474" s="5"/>
      <c r="MJ474" s="5"/>
      <c r="MK474" s="5"/>
      <c r="ML474" s="5"/>
      <c r="MM474" s="5"/>
      <c r="MN474" s="5"/>
      <c r="MO474" s="5"/>
      <c r="MP474" s="5"/>
      <c r="MQ474" s="5"/>
      <c r="MR474" s="5"/>
      <c r="MS474" s="5"/>
      <c r="MT474" s="5"/>
      <c r="MU474" s="5"/>
      <c r="MV474" s="5"/>
      <c r="MW474" s="5"/>
      <c r="MX474" s="5"/>
      <c r="MY474" s="5"/>
      <c r="MZ474" s="5"/>
      <c r="NA474" s="5"/>
      <c r="NB474" s="5"/>
      <c r="NC474" s="5"/>
      <c r="ND474" s="5"/>
      <c r="NE474" s="5"/>
      <c r="NF474" s="5"/>
      <c r="NG474" s="5"/>
      <c r="NH474" s="5"/>
      <c r="NI474" s="5"/>
      <c r="NJ474" s="5"/>
      <c r="NK474" s="5"/>
      <c r="NL474" s="5"/>
      <c r="NM474" s="5"/>
      <c r="NN474" s="5"/>
      <c r="NO474" s="5"/>
      <c r="NP474" s="5"/>
      <c r="NQ474" s="5"/>
      <c r="NR474" s="5"/>
      <c r="NS474" s="5"/>
      <c r="NT474" s="5"/>
      <c r="NU474" s="5"/>
      <c r="NV474" s="5"/>
      <c r="NW474" s="5"/>
      <c r="NX474" s="5"/>
      <c r="NY474" s="5"/>
      <c r="NZ474" s="5"/>
      <c r="OA474" s="5"/>
      <c r="OB474" s="5"/>
      <c r="OC474" s="5"/>
      <c r="OD474" s="5"/>
      <c r="OE474" s="5"/>
      <c r="OF474" s="5"/>
      <c r="OG474" s="5"/>
      <c r="OH474" s="5"/>
      <c r="OI474" s="5"/>
      <c r="OJ474" s="5"/>
      <c r="OK474" s="5"/>
      <c r="OL474" s="5"/>
      <c r="OM474" s="5"/>
      <c r="ON474" s="5"/>
      <c r="OO474" s="5"/>
      <c r="OP474" s="5"/>
      <c r="OQ474" s="5"/>
      <c r="OR474" s="5"/>
      <c r="OS474" s="5"/>
      <c r="OT474" s="5"/>
      <c r="OU474" s="5"/>
      <c r="OV474" s="5"/>
      <c r="OW474" s="5"/>
      <c r="OX474" s="5"/>
      <c r="OY474" s="5"/>
      <c r="OZ474" s="5"/>
      <c r="PA474" s="5"/>
      <c r="PB474" s="5"/>
      <c r="PC474" s="5"/>
      <c r="PD474" s="5"/>
      <c r="PE474" s="5"/>
      <c r="PF474" s="5"/>
      <c r="PG474" s="5"/>
      <c r="PH474" s="5"/>
      <c r="PI474" s="5"/>
      <c r="PJ474" s="5"/>
      <c r="PK474" s="5"/>
      <c r="PL474" s="5"/>
      <c r="PM474" s="5"/>
      <c r="PN474" s="5"/>
      <c r="PO474" s="5"/>
      <c r="PP474" s="5"/>
      <c r="PQ474" s="5"/>
      <c r="PR474" s="5"/>
      <c r="PS474" s="5"/>
      <c r="PT474" s="5"/>
      <c r="PU474" s="5"/>
      <c r="PV474" s="5"/>
      <c r="PW474" s="5"/>
      <c r="PX474" s="5"/>
      <c r="PY474" s="5"/>
      <c r="PZ474" s="5"/>
      <c r="QA474" s="5"/>
      <c r="QB474" s="5"/>
      <c r="QC474" s="5"/>
      <c r="QD474" s="5"/>
      <c r="QE474" s="5"/>
      <c r="QF474" s="5"/>
      <c r="QG474" s="5"/>
      <c r="QH474" s="5"/>
      <c r="QI474" s="5"/>
      <c r="QJ474" s="5"/>
      <c r="QK474" s="5"/>
      <c r="QL474" s="5"/>
      <c r="QM474" s="5"/>
      <c r="QN474" s="5"/>
      <c r="QO474" s="5"/>
      <c r="QP474" s="5"/>
      <c r="QQ474" s="5"/>
      <c r="QR474" s="5"/>
      <c r="QS474" s="5"/>
      <c r="QT474" s="5"/>
      <c r="QU474" s="5"/>
      <c r="QV474" s="5"/>
      <c r="QW474" s="5"/>
      <c r="QX474" s="5"/>
      <c r="QY474" s="5"/>
      <c r="QZ474" s="5"/>
      <c r="RA474" s="5"/>
      <c r="RB474" s="5"/>
      <c r="RC474" s="5"/>
      <c r="RD474" s="5"/>
      <c r="RE474" s="5"/>
      <c r="RF474" s="5"/>
      <c r="RG474" s="5"/>
      <c r="RH474" s="5"/>
      <c r="RI474" s="5"/>
      <c r="RJ474" s="5"/>
      <c r="RK474" s="5"/>
      <c r="RL474" s="5"/>
      <c r="RM474" s="5"/>
      <c r="RN474" s="5"/>
      <c r="RO474" s="5"/>
      <c r="RP474" s="5"/>
      <c r="RQ474" s="5"/>
      <c r="RR474" s="5"/>
      <c r="RS474" s="5"/>
      <c r="RT474" s="5"/>
      <c r="RU474" s="5"/>
      <c r="RV474" s="5"/>
      <c r="RW474" s="5"/>
      <c r="RX474" s="5"/>
      <c r="RY474" s="5"/>
      <c r="RZ474" s="5"/>
      <c r="SA474" s="5"/>
      <c r="SB474" s="5"/>
      <c r="SC474" s="5"/>
      <c r="SD474" s="5"/>
      <c r="SE474" s="5"/>
      <c r="SF474" s="5"/>
      <c r="SG474" s="5"/>
      <c r="SH474" s="5"/>
      <c r="SI474" s="5"/>
      <c r="SJ474" s="5"/>
      <c r="SK474" s="5"/>
      <c r="SL474" s="5"/>
      <c r="SM474" s="5"/>
      <c r="SN474" s="5"/>
      <c r="SO474" s="5"/>
      <c r="SP474" s="5"/>
      <c r="SQ474" s="5"/>
      <c r="SR474" s="5"/>
      <c r="SS474" s="5"/>
      <c r="ST474" s="5"/>
      <c r="SU474" s="5"/>
      <c r="SV474" s="5"/>
      <c r="SW474" s="5"/>
      <c r="SX474" s="5"/>
      <c r="SY474" s="5"/>
      <c r="SZ474" s="5"/>
      <c r="TA474" s="5"/>
      <c r="TB474" s="5"/>
      <c r="TC474" s="5"/>
      <c r="TD474" s="5"/>
      <c r="TE474" s="5"/>
      <c r="TF474" s="5"/>
      <c r="TG474" s="5"/>
      <c r="TH474" s="5"/>
      <c r="TI474" s="5"/>
      <c r="TJ474" s="5"/>
      <c r="TK474" s="5"/>
      <c r="TL474" s="5"/>
      <c r="TM474" s="5"/>
      <c r="TN474" s="5"/>
      <c r="TO474" s="5"/>
      <c r="TP474" s="5"/>
      <c r="TQ474" s="5"/>
      <c r="TR474" s="5"/>
      <c r="TS474" s="5"/>
      <c r="TT474" s="5"/>
      <c r="TU474" s="5"/>
      <c r="TV474" s="5"/>
      <c r="TW474" s="5"/>
      <c r="TX474" s="5"/>
      <c r="TY474" s="5"/>
      <c r="TZ474" s="5"/>
      <c r="UA474" s="5"/>
      <c r="UB474" s="5"/>
      <c r="UC474" s="5"/>
      <c r="UD474" s="5"/>
      <c r="UE474" s="5"/>
      <c r="UF474" s="5"/>
      <c r="UG474" s="5"/>
      <c r="UH474" s="5"/>
      <c r="UI474" s="5"/>
      <c r="UJ474" s="5"/>
      <c r="UK474" s="5"/>
      <c r="UL474" s="5"/>
      <c r="UM474" s="5"/>
      <c r="UN474" s="5"/>
      <c r="UO474" s="5"/>
      <c r="UP474" s="5"/>
      <c r="UQ474" s="5"/>
      <c r="UR474" s="5"/>
      <c r="US474" s="5"/>
      <c r="UT474" s="5"/>
      <c r="UU474" s="5"/>
      <c r="UV474" s="5"/>
      <c r="UW474" s="5"/>
      <c r="UX474" s="5"/>
      <c r="UY474" s="5"/>
      <c r="UZ474" s="5"/>
      <c r="VA474" s="5"/>
      <c r="VB474" s="5"/>
      <c r="VC474" s="5"/>
      <c r="VD474" s="5"/>
      <c r="VE474" s="5"/>
      <c r="VF474" s="5"/>
      <c r="VG474" s="5"/>
      <c r="VH474" s="5"/>
      <c r="VI474" s="5"/>
      <c r="VJ474" s="5"/>
      <c r="VK474" s="5"/>
      <c r="VL474" s="5"/>
      <c r="VM474" s="5"/>
      <c r="VN474" s="5"/>
      <c r="VO474" s="5"/>
      <c r="VP474" s="5"/>
      <c r="VQ474" s="5"/>
      <c r="VR474" s="5"/>
      <c r="VS474" s="5"/>
      <c r="VT474" s="5"/>
      <c r="VU474" s="5"/>
      <c r="VV474" s="5"/>
      <c r="VW474" s="5"/>
      <c r="VX474" s="5"/>
      <c r="VY474" s="5"/>
      <c r="VZ474" s="5"/>
      <c r="WA474" s="5"/>
      <c r="WB474" s="5"/>
      <c r="WC474" s="5"/>
      <c r="WD474" s="5"/>
      <c r="WE474" s="5"/>
      <c r="WF474" s="5"/>
      <c r="WG474" s="5"/>
      <c r="WH474" s="5"/>
      <c r="WI474" s="5"/>
      <c r="WJ474" s="5"/>
      <c r="WK474" s="5"/>
      <c r="WL474" s="5"/>
      <c r="WM474" s="5"/>
      <c r="WN474" s="5"/>
      <c r="WO474" s="5"/>
      <c r="WP474" s="5"/>
      <c r="WQ474" s="5"/>
      <c r="WR474" s="5"/>
      <c r="WS474" s="5"/>
      <c r="WT474" s="5"/>
      <c r="WU474" s="5"/>
      <c r="WV474" s="5"/>
      <c r="WW474" s="5"/>
      <c r="WX474" s="5"/>
      <c r="WY474" s="5"/>
      <c r="WZ474" s="5"/>
      <c r="XA474" s="5"/>
      <c r="XB474" s="5"/>
      <c r="XC474" s="5"/>
      <c r="XD474" s="5"/>
      <c r="XE474" s="5"/>
      <c r="XF474" s="5"/>
      <c r="XG474" s="5"/>
      <c r="XH474" s="5"/>
      <c r="XI474" s="5"/>
      <c r="XJ474" s="5"/>
      <c r="XK474" s="5"/>
      <c r="XL474" s="5"/>
      <c r="XM474" s="5"/>
      <c r="XN474" s="5"/>
      <c r="XO474" s="5"/>
      <c r="XP474" s="5"/>
      <c r="XQ474" s="5"/>
      <c r="XR474" s="5"/>
      <c r="XS474" s="5"/>
      <c r="XT474" s="5"/>
      <c r="XU474" s="5"/>
      <c r="XV474" s="5"/>
      <c r="XW474" s="5"/>
    </row>
    <row r="475" spans="39:647" x14ac:dyDescent="0.4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c r="JM475" s="5"/>
      <c r="JN475" s="5"/>
      <c r="JO475" s="5"/>
      <c r="JP475" s="5"/>
      <c r="JQ475" s="5"/>
      <c r="JR475" s="5"/>
      <c r="JS475" s="5"/>
      <c r="JT475" s="5"/>
      <c r="JU475" s="5"/>
      <c r="JV475" s="5"/>
      <c r="JW475" s="5"/>
      <c r="JX475" s="5"/>
      <c r="JY475" s="5"/>
      <c r="JZ475" s="5"/>
      <c r="KA475" s="5"/>
      <c r="KB475" s="5"/>
      <c r="KC475" s="5"/>
      <c r="KD475" s="5"/>
      <c r="KE475" s="5"/>
      <c r="KF475" s="5"/>
      <c r="KG475" s="5"/>
      <c r="KH475" s="5"/>
      <c r="KI475" s="5"/>
      <c r="KJ475" s="5"/>
      <c r="KK475" s="5"/>
      <c r="KL475" s="5"/>
      <c r="KM475" s="5"/>
      <c r="KN475" s="5"/>
      <c r="KO475" s="5"/>
      <c r="KP475" s="5"/>
      <c r="KQ475" s="5"/>
      <c r="KR475" s="5"/>
      <c r="KS475" s="5"/>
      <c r="KT475" s="5"/>
      <c r="KU475" s="5"/>
      <c r="KV475" s="5"/>
      <c r="KW475" s="5"/>
      <c r="KX475" s="5"/>
      <c r="KY475" s="5"/>
      <c r="KZ475" s="5"/>
      <c r="LA475" s="5"/>
      <c r="LB475" s="5"/>
      <c r="LC475" s="5"/>
      <c r="LD475" s="5"/>
      <c r="LE475" s="5"/>
      <c r="LF475" s="5"/>
      <c r="LG475" s="5"/>
      <c r="LH475" s="5"/>
      <c r="LI475" s="5"/>
      <c r="LJ475" s="5"/>
      <c r="LK475" s="5"/>
      <c r="LL475" s="5"/>
      <c r="LM475" s="5"/>
      <c r="LN475" s="5"/>
      <c r="LO475" s="5"/>
      <c r="LP475" s="5"/>
      <c r="LQ475" s="5"/>
      <c r="LR475" s="5"/>
      <c r="LS475" s="5"/>
      <c r="LT475" s="5"/>
      <c r="LU475" s="5"/>
      <c r="LV475" s="5"/>
      <c r="LW475" s="5"/>
      <c r="LX475" s="5"/>
      <c r="LY475" s="5"/>
      <c r="LZ475" s="5"/>
      <c r="MA475" s="5"/>
      <c r="MB475" s="5"/>
      <c r="MC475" s="5"/>
      <c r="MD475" s="5"/>
      <c r="ME475" s="5"/>
      <c r="MF475" s="5"/>
      <c r="MG475" s="5"/>
      <c r="MH475" s="5"/>
      <c r="MI475" s="5"/>
      <c r="MJ475" s="5"/>
      <c r="MK475" s="5"/>
      <c r="ML475" s="5"/>
      <c r="MM475" s="5"/>
      <c r="MN475" s="5"/>
      <c r="MO475" s="5"/>
      <c r="MP475" s="5"/>
      <c r="MQ475" s="5"/>
      <c r="MR475" s="5"/>
      <c r="MS475" s="5"/>
      <c r="MT475" s="5"/>
      <c r="MU475" s="5"/>
      <c r="MV475" s="5"/>
      <c r="MW475" s="5"/>
      <c r="MX475" s="5"/>
      <c r="MY475" s="5"/>
      <c r="MZ475" s="5"/>
      <c r="NA475" s="5"/>
      <c r="NB475" s="5"/>
      <c r="NC475" s="5"/>
      <c r="ND475" s="5"/>
      <c r="NE475" s="5"/>
      <c r="NF475" s="5"/>
      <c r="NG475" s="5"/>
      <c r="NH475" s="5"/>
      <c r="NI475" s="5"/>
      <c r="NJ475" s="5"/>
      <c r="NK475" s="5"/>
      <c r="NL475" s="5"/>
      <c r="NM475" s="5"/>
      <c r="NN475" s="5"/>
      <c r="NO475" s="5"/>
      <c r="NP475" s="5"/>
      <c r="NQ475" s="5"/>
      <c r="NR475" s="5"/>
      <c r="NS475" s="5"/>
      <c r="NT475" s="5"/>
      <c r="NU475" s="5"/>
      <c r="NV475" s="5"/>
      <c r="NW475" s="5"/>
      <c r="NX475" s="5"/>
      <c r="NY475" s="5"/>
      <c r="NZ475" s="5"/>
      <c r="OA475" s="5"/>
      <c r="OB475" s="5"/>
      <c r="OC475" s="5"/>
      <c r="OD475" s="5"/>
      <c r="OE475" s="5"/>
      <c r="OF475" s="5"/>
      <c r="OG475" s="5"/>
      <c r="OH475" s="5"/>
      <c r="OI475" s="5"/>
      <c r="OJ475" s="5"/>
      <c r="OK475" s="5"/>
      <c r="OL475" s="5"/>
      <c r="OM475" s="5"/>
      <c r="ON475" s="5"/>
      <c r="OO475" s="5"/>
      <c r="OP475" s="5"/>
      <c r="OQ475" s="5"/>
      <c r="OR475" s="5"/>
      <c r="OS475" s="5"/>
      <c r="OT475" s="5"/>
      <c r="OU475" s="5"/>
      <c r="OV475" s="5"/>
      <c r="OW475" s="5"/>
      <c r="OX475" s="5"/>
      <c r="OY475" s="5"/>
      <c r="OZ475" s="5"/>
      <c r="PA475" s="5"/>
      <c r="PB475" s="5"/>
      <c r="PC475" s="5"/>
      <c r="PD475" s="5"/>
      <c r="PE475" s="5"/>
      <c r="PF475" s="5"/>
      <c r="PG475" s="5"/>
      <c r="PH475" s="5"/>
      <c r="PI475" s="5"/>
      <c r="PJ475" s="5"/>
      <c r="PK475" s="5"/>
      <c r="PL475" s="5"/>
      <c r="PM475" s="5"/>
      <c r="PN475" s="5"/>
      <c r="PO475" s="5"/>
      <c r="PP475" s="5"/>
      <c r="PQ475" s="5"/>
      <c r="PR475" s="5"/>
      <c r="PS475" s="5"/>
      <c r="PT475" s="5"/>
      <c r="PU475" s="5"/>
      <c r="PV475" s="5"/>
      <c r="PW475" s="5"/>
      <c r="PX475" s="5"/>
      <c r="PY475" s="5"/>
      <c r="PZ475" s="5"/>
      <c r="QA475" s="5"/>
      <c r="QB475" s="5"/>
      <c r="QC475" s="5"/>
      <c r="QD475" s="5"/>
      <c r="QE475" s="5"/>
      <c r="QF475" s="5"/>
      <c r="QG475" s="5"/>
      <c r="QH475" s="5"/>
      <c r="QI475" s="5"/>
      <c r="QJ475" s="5"/>
      <c r="QK475" s="5"/>
      <c r="QL475" s="5"/>
      <c r="QM475" s="5"/>
      <c r="QN475" s="5"/>
      <c r="QO475" s="5"/>
      <c r="QP475" s="5"/>
      <c r="QQ475" s="5"/>
      <c r="QR475" s="5"/>
      <c r="QS475" s="5"/>
      <c r="QT475" s="5"/>
      <c r="QU475" s="5"/>
      <c r="QV475" s="5"/>
      <c r="QW475" s="5"/>
      <c r="QX475" s="5"/>
      <c r="QY475" s="5"/>
      <c r="QZ475" s="5"/>
      <c r="RA475" s="5"/>
      <c r="RB475" s="5"/>
      <c r="RC475" s="5"/>
      <c r="RD475" s="5"/>
      <c r="RE475" s="5"/>
      <c r="RF475" s="5"/>
      <c r="RG475" s="5"/>
      <c r="RH475" s="5"/>
      <c r="RI475" s="5"/>
      <c r="RJ475" s="5"/>
      <c r="RK475" s="5"/>
      <c r="RL475" s="5"/>
      <c r="RM475" s="5"/>
      <c r="RN475" s="5"/>
      <c r="RO475" s="5"/>
      <c r="RP475" s="5"/>
      <c r="RQ475" s="5"/>
      <c r="RR475" s="5"/>
      <c r="RS475" s="5"/>
      <c r="RT475" s="5"/>
      <c r="RU475" s="5"/>
      <c r="RV475" s="5"/>
      <c r="RW475" s="5"/>
      <c r="RX475" s="5"/>
      <c r="RY475" s="5"/>
      <c r="RZ475" s="5"/>
      <c r="SA475" s="5"/>
      <c r="SB475" s="5"/>
      <c r="SC475" s="5"/>
      <c r="SD475" s="5"/>
      <c r="SE475" s="5"/>
      <c r="SF475" s="5"/>
      <c r="SG475" s="5"/>
      <c r="SH475" s="5"/>
      <c r="SI475" s="5"/>
      <c r="SJ475" s="5"/>
      <c r="SK475" s="5"/>
      <c r="SL475" s="5"/>
      <c r="SM475" s="5"/>
      <c r="SN475" s="5"/>
      <c r="SO475" s="5"/>
      <c r="SP475" s="5"/>
      <c r="SQ475" s="5"/>
      <c r="SR475" s="5"/>
      <c r="SS475" s="5"/>
      <c r="ST475" s="5"/>
      <c r="SU475" s="5"/>
      <c r="SV475" s="5"/>
      <c r="SW475" s="5"/>
      <c r="SX475" s="5"/>
      <c r="SY475" s="5"/>
      <c r="SZ475" s="5"/>
      <c r="TA475" s="5"/>
      <c r="TB475" s="5"/>
      <c r="TC475" s="5"/>
      <c r="TD475" s="5"/>
      <c r="TE475" s="5"/>
      <c r="TF475" s="5"/>
      <c r="TG475" s="5"/>
      <c r="TH475" s="5"/>
      <c r="TI475" s="5"/>
      <c r="TJ475" s="5"/>
      <c r="TK475" s="5"/>
      <c r="TL475" s="5"/>
      <c r="TM475" s="5"/>
      <c r="TN475" s="5"/>
      <c r="TO475" s="5"/>
      <c r="TP475" s="5"/>
      <c r="TQ475" s="5"/>
      <c r="TR475" s="5"/>
      <c r="TS475" s="5"/>
      <c r="TT475" s="5"/>
      <c r="TU475" s="5"/>
      <c r="TV475" s="5"/>
      <c r="TW475" s="5"/>
      <c r="TX475" s="5"/>
      <c r="TY475" s="5"/>
      <c r="TZ475" s="5"/>
      <c r="UA475" s="5"/>
      <c r="UB475" s="5"/>
      <c r="UC475" s="5"/>
      <c r="UD475" s="5"/>
      <c r="UE475" s="5"/>
      <c r="UF475" s="5"/>
      <c r="UG475" s="5"/>
      <c r="UH475" s="5"/>
      <c r="UI475" s="5"/>
      <c r="UJ475" s="5"/>
      <c r="UK475" s="5"/>
      <c r="UL475" s="5"/>
      <c r="UM475" s="5"/>
      <c r="UN475" s="5"/>
      <c r="UO475" s="5"/>
      <c r="UP475" s="5"/>
      <c r="UQ475" s="5"/>
      <c r="UR475" s="5"/>
      <c r="US475" s="5"/>
      <c r="UT475" s="5"/>
      <c r="UU475" s="5"/>
      <c r="UV475" s="5"/>
      <c r="UW475" s="5"/>
      <c r="UX475" s="5"/>
      <c r="UY475" s="5"/>
      <c r="UZ475" s="5"/>
      <c r="VA475" s="5"/>
      <c r="VB475" s="5"/>
      <c r="VC475" s="5"/>
      <c r="VD475" s="5"/>
      <c r="VE475" s="5"/>
      <c r="VF475" s="5"/>
      <c r="VG475" s="5"/>
      <c r="VH475" s="5"/>
      <c r="VI475" s="5"/>
      <c r="VJ475" s="5"/>
      <c r="VK475" s="5"/>
      <c r="VL475" s="5"/>
      <c r="VM475" s="5"/>
      <c r="VN475" s="5"/>
      <c r="VO475" s="5"/>
      <c r="VP475" s="5"/>
      <c r="VQ475" s="5"/>
      <c r="VR475" s="5"/>
      <c r="VS475" s="5"/>
      <c r="VT475" s="5"/>
      <c r="VU475" s="5"/>
      <c r="VV475" s="5"/>
      <c r="VW475" s="5"/>
      <c r="VX475" s="5"/>
      <c r="VY475" s="5"/>
      <c r="VZ475" s="5"/>
      <c r="WA475" s="5"/>
      <c r="WB475" s="5"/>
      <c r="WC475" s="5"/>
      <c r="WD475" s="5"/>
      <c r="WE475" s="5"/>
      <c r="WF475" s="5"/>
      <c r="WG475" s="5"/>
      <c r="WH475" s="5"/>
      <c r="WI475" s="5"/>
      <c r="WJ475" s="5"/>
      <c r="WK475" s="5"/>
      <c r="WL475" s="5"/>
      <c r="WM475" s="5"/>
      <c r="WN475" s="5"/>
      <c r="WO475" s="5"/>
      <c r="WP475" s="5"/>
      <c r="WQ475" s="5"/>
      <c r="WR475" s="5"/>
      <c r="WS475" s="5"/>
      <c r="WT475" s="5"/>
      <c r="WU475" s="5"/>
      <c r="WV475" s="5"/>
      <c r="WW475" s="5"/>
      <c r="WX475" s="5"/>
      <c r="WY475" s="5"/>
      <c r="WZ475" s="5"/>
      <c r="XA475" s="5"/>
      <c r="XB475" s="5"/>
      <c r="XC475" s="5"/>
      <c r="XD475" s="5"/>
      <c r="XE475" s="5"/>
      <c r="XF475" s="5"/>
      <c r="XG475" s="5"/>
      <c r="XH475" s="5"/>
      <c r="XI475" s="5"/>
      <c r="XJ475" s="5"/>
      <c r="XK475" s="5"/>
      <c r="XL475" s="5"/>
      <c r="XM475" s="5"/>
      <c r="XN475" s="5"/>
      <c r="XO475" s="5"/>
      <c r="XP475" s="5"/>
      <c r="XQ475" s="5"/>
      <c r="XR475" s="5"/>
      <c r="XS475" s="5"/>
      <c r="XT475" s="5"/>
      <c r="XU475" s="5"/>
      <c r="XV475" s="5"/>
      <c r="XW475" s="5"/>
    </row>
    <row r="476" spans="39:647" x14ac:dyDescent="0.4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c r="JM476" s="5"/>
      <c r="JN476" s="5"/>
      <c r="JO476" s="5"/>
      <c r="JP476" s="5"/>
      <c r="JQ476" s="5"/>
      <c r="JR476" s="5"/>
      <c r="JS476" s="5"/>
      <c r="JT476" s="5"/>
      <c r="JU476" s="5"/>
      <c r="JV476" s="5"/>
      <c r="JW476" s="5"/>
      <c r="JX476" s="5"/>
      <c r="JY476" s="5"/>
      <c r="JZ476" s="5"/>
      <c r="KA476" s="5"/>
      <c r="KB476" s="5"/>
      <c r="KC476" s="5"/>
      <c r="KD476" s="5"/>
      <c r="KE476" s="5"/>
      <c r="KF476" s="5"/>
      <c r="KG476" s="5"/>
      <c r="KH476" s="5"/>
      <c r="KI476" s="5"/>
      <c r="KJ476" s="5"/>
      <c r="KK476" s="5"/>
      <c r="KL476" s="5"/>
      <c r="KM476" s="5"/>
      <c r="KN476" s="5"/>
      <c r="KO476" s="5"/>
      <c r="KP476" s="5"/>
      <c r="KQ476" s="5"/>
      <c r="KR476" s="5"/>
      <c r="KS476" s="5"/>
      <c r="KT476" s="5"/>
      <c r="KU476" s="5"/>
      <c r="KV476" s="5"/>
      <c r="KW476" s="5"/>
      <c r="KX476" s="5"/>
      <c r="KY476" s="5"/>
      <c r="KZ476" s="5"/>
      <c r="LA476" s="5"/>
      <c r="LB476" s="5"/>
      <c r="LC476" s="5"/>
      <c r="LD476" s="5"/>
      <c r="LE476" s="5"/>
      <c r="LF476" s="5"/>
      <c r="LG476" s="5"/>
      <c r="LH476" s="5"/>
      <c r="LI476" s="5"/>
      <c r="LJ476" s="5"/>
      <c r="LK476" s="5"/>
      <c r="LL476" s="5"/>
      <c r="LM476" s="5"/>
      <c r="LN476" s="5"/>
      <c r="LO476" s="5"/>
      <c r="LP476" s="5"/>
      <c r="LQ476" s="5"/>
      <c r="LR476" s="5"/>
      <c r="LS476" s="5"/>
      <c r="LT476" s="5"/>
      <c r="LU476" s="5"/>
      <c r="LV476" s="5"/>
      <c r="LW476" s="5"/>
      <c r="LX476" s="5"/>
      <c r="LY476" s="5"/>
      <c r="LZ476" s="5"/>
      <c r="MA476" s="5"/>
      <c r="MB476" s="5"/>
      <c r="MC476" s="5"/>
      <c r="MD476" s="5"/>
      <c r="ME476" s="5"/>
      <c r="MF476" s="5"/>
      <c r="MG476" s="5"/>
      <c r="MH476" s="5"/>
      <c r="MI476" s="5"/>
      <c r="MJ476" s="5"/>
      <c r="MK476" s="5"/>
      <c r="ML476" s="5"/>
      <c r="MM476" s="5"/>
      <c r="MN476" s="5"/>
      <c r="MO476" s="5"/>
      <c r="MP476" s="5"/>
      <c r="MQ476" s="5"/>
      <c r="MR476" s="5"/>
      <c r="MS476" s="5"/>
      <c r="MT476" s="5"/>
      <c r="MU476" s="5"/>
      <c r="MV476" s="5"/>
      <c r="MW476" s="5"/>
      <c r="MX476" s="5"/>
      <c r="MY476" s="5"/>
      <c r="MZ476" s="5"/>
      <c r="NA476" s="5"/>
      <c r="NB476" s="5"/>
      <c r="NC476" s="5"/>
      <c r="ND476" s="5"/>
      <c r="NE476" s="5"/>
      <c r="NF476" s="5"/>
      <c r="NG476" s="5"/>
      <c r="NH476" s="5"/>
      <c r="NI476" s="5"/>
      <c r="NJ476" s="5"/>
      <c r="NK476" s="5"/>
      <c r="NL476" s="5"/>
      <c r="NM476" s="5"/>
      <c r="NN476" s="5"/>
      <c r="NO476" s="5"/>
      <c r="NP476" s="5"/>
      <c r="NQ476" s="5"/>
      <c r="NR476" s="5"/>
      <c r="NS476" s="5"/>
      <c r="NT476" s="5"/>
      <c r="NU476" s="5"/>
      <c r="NV476" s="5"/>
      <c r="NW476" s="5"/>
      <c r="NX476" s="5"/>
      <c r="NY476" s="5"/>
      <c r="NZ476" s="5"/>
      <c r="OA476" s="5"/>
      <c r="OB476" s="5"/>
      <c r="OC476" s="5"/>
      <c r="OD476" s="5"/>
      <c r="OE476" s="5"/>
      <c r="OF476" s="5"/>
      <c r="OG476" s="5"/>
      <c r="OH476" s="5"/>
      <c r="OI476" s="5"/>
      <c r="OJ476" s="5"/>
      <c r="OK476" s="5"/>
      <c r="OL476" s="5"/>
      <c r="OM476" s="5"/>
      <c r="ON476" s="5"/>
      <c r="OO476" s="5"/>
      <c r="OP476" s="5"/>
      <c r="OQ476" s="5"/>
      <c r="OR476" s="5"/>
      <c r="OS476" s="5"/>
      <c r="OT476" s="5"/>
      <c r="OU476" s="5"/>
      <c r="OV476" s="5"/>
      <c r="OW476" s="5"/>
      <c r="OX476" s="5"/>
      <c r="OY476" s="5"/>
      <c r="OZ476" s="5"/>
      <c r="PA476" s="5"/>
      <c r="PB476" s="5"/>
      <c r="PC476" s="5"/>
      <c r="PD476" s="5"/>
      <c r="PE476" s="5"/>
      <c r="PF476" s="5"/>
      <c r="PG476" s="5"/>
      <c r="PH476" s="5"/>
      <c r="PI476" s="5"/>
      <c r="PJ476" s="5"/>
      <c r="PK476" s="5"/>
      <c r="PL476" s="5"/>
      <c r="PM476" s="5"/>
      <c r="PN476" s="5"/>
      <c r="PO476" s="5"/>
      <c r="PP476" s="5"/>
      <c r="PQ476" s="5"/>
      <c r="PR476" s="5"/>
      <c r="PS476" s="5"/>
      <c r="PT476" s="5"/>
      <c r="PU476" s="5"/>
      <c r="PV476" s="5"/>
      <c r="PW476" s="5"/>
      <c r="PX476" s="5"/>
      <c r="PY476" s="5"/>
      <c r="PZ476" s="5"/>
      <c r="QA476" s="5"/>
      <c r="QB476" s="5"/>
      <c r="QC476" s="5"/>
      <c r="QD476" s="5"/>
      <c r="QE476" s="5"/>
      <c r="QF476" s="5"/>
      <c r="QG476" s="5"/>
      <c r="QH476" s="5"/>
      <c r="QI476" s="5"/>
      <c r="QJ476" s="5"/>
      <c r="QK476" s="5"/>
      <c r="QL476" s="5"/>
      <c r="QM476" s="5"/>
      <c r="QN476" s="5"/>
      <c r="QO476" s="5"/>
      <c r="QP476" s="5"/>
      <c r="QQ476" s="5"/>
      <c r="QR476" s="5"/>
      <c r="QS476" s="5"/>
      <c r="QT476" s="5"/>
      <c r="QU476" s="5"/>
      <c r="QV476" s="5"/>
      <c r="QW476" s="5"/>
      <c r="QX476" s="5"/>
      <c r="QY476" s="5"/>
      <c r="QZ476" s="5"/>
      <c r="RA476" s="5"/>
      <c r="RB476" s="5"/>
      <c r="RC476" s="5"/>
      <c r="RD476" s="5"/>
      <c r="RE476" s="5"/>
      <c r="RF476" s="5"/>
      <c r="RG476" s="5"/>
      <c r="RH476" s="5"/>
      <c r="RI476" s="5"/>
      <c r="RJ476" s="5"/>
      <c r="RK476" s="5"/>
      <c r="RL476" s="5"/>
      <c r="RM476" s="5"/>
      <c r="RN476" s="5"/>
      <c r="RO476" s="5"/>
      <c r="RP476" s="5"/>
      <c r="RQ476" s="5"/>
      <c r="RR476" s="5"/>
      <c r="RS476" s="5"/>
      <c r="RT476" s="5"/>
      <c r="RU476" s="5"/>
      <c r="RV476" s="5"/>
      <c r="RW476" s="5"/>
      <c r="RX476" s="5"/>
      <c r="RY476" s="5"/>
      <c r="RZ476" s="5"/>
      <c r="SA476" s="5"/>
      <c r="SB476" s="5"/>
      <c r="SC476" s="5"/>
      <c r="SD476" s="5"/>
      <c r="SE476" s="5"/>
      <c r="SF476" s="5"/>
      <c r="SG476" s="5"/>
      <c r="SH476" s="5"/>
      <c r="SI476" s="5"/>
      <c r="SJ476" s="5"/>
      <c r="SK476" s="5"/>
      <c r="SL476" s="5"/>
      <c r="SM476" s="5"/>
      <c r="SN476" s="5"/>
      <c r="SO476" s="5"/>
      <c r="SP476" s="5"/>
      <c r="SQ476" s="5"/>
      <c r="SR476" s="5"/>
      <c r="SS476" s="5"/>
      <c r="ST476" s="5"/>
      <c r="SU476" s="5"/>
      <c r="SV476" s="5"/>
      <c r="SW476" s="5"/>
      <c r="SX476" s="5"/>
      <c r="SY476" s="5"/>
      <c r="SZ476" s="5"/>
      <c r="TA476" s="5"/>
      <c r="TB476" s="5"/>
      <c r="TC476" s="5"/>
      <c r="TD476" s="5"/>
      <c r="TE476" s="5"/>
      <c r="TF476" s="5"/>
      <c r="TG476" s="5"/>
      <c r="TH476" s="5"/>
      <c r="TI476" s="5"/>
      <c r="TJ476" s="5"/>
      <c r="TK476" s="5"/>
      <c r="TL476" s="5"/>
      <c r="TM476" s="5"/>
      <c r="TN476" s="5"/>
      <c r="TO476" s="5"/>
      <c r="TP476" s="5"/>
      <c r="TQ476" s="5"/>
      <c r="TR476" s="5"/>
      <c r="TS476" s="5"/>
      <c r="TT476" s="5"/>
      <c r="TU476" s="5"/>
      <c r="TV476" s="5"/>
      <c r="TW476" s="5"/>
      <c r="TX476" s="5"/>
      <c r="TY476" s="5"/>
      <c r="TZ476" s="5"/>
      <c r="UA476" s="5"/>
      <c r="UB476" s="5"/>
      <c r="UC476" s="5"/>
      <c r="UD476" s="5"/>
      <c r="UE476" s="5"/>
      <c r="UF476" s="5"/>
      <c r="UG476" s="5"/>
      <c r="UH476" s="5"/>
      <c r="UI476" s="5"/>
      <c r="UJ476" s="5"/>
      <c r="UK476" s="5"/>
      <c r="UL476" s="5"/>
      <c r="UM476" s="5"/>
      <c r="UN476" s="5"/>
      <c r="UO476" s="5"/>
      <c r="UP476" s="5"/>
      <c r="UQ476" s="5"/>
      <c r="UR476" s="5"/>
      <c r="US476" s="5"/>
      <c r="UT476" s="5"/>
      <c r="UU476" s="5"/>
      <c r="UV476" s="5"/>
      <c r="UW476" s="5"/>
      <c r="UX476" s="5"/>
      <c r="UY476" s="5"/>
      <c r="UZ476" s="5"/>
      <c r="VA476" s="5"/>
      <c r="VB476" s="5"/>
      <c r="VC476" s="5"/>
      <c r="VD476" s="5"/>
      <c r="VE476" s="5"/>
      <c r="VF476" s="5"/>
      <c r="VG476" s="5"/>
      <c r="VH476" s="5"/>
      <c r="VI476" s="5"/>
      <c r="VJ476" s="5"/>
      <c r="VK476" s="5"/>
      <c r="VL476" s="5"/>
      <c r="VM476" s="5"/>
      <c r="VN476" s="5"/>
      <c r="VO476" s="5"/>
      <c r="VP476" s="5"/>
      <c r="VQ476" s="5"/>
      <c r="VR476" s="5"/>
      <c r="VS476" s="5"/>
      <c r="VT476" s="5"/>
      <c r="VU476" s="5"/>
      <c r="VV476" s="5"/>
      <c r="VW476" s="5"/>
      <c r="VX476" s="5"/>
      <c r="VY476" s="5"/>
      <c r="VZ476" s="5"/>
      <c r="WA476" s="5"/>
      <c r="WB476" s="5"/>
      <c r="WC476" s="5"/>
      <c r="WD476" s="5"/>
      <c r="WE476" s="5"/>
      <c r="WF476" s="5"/>
      <c r="WG476" s="5"/>
      <c r="WH476" s="5"/>
      <c r="WI476" s="5"/>
      <c r="WJ476" s="5"/>
      <c r="WK476" s="5"/>
      <c r="WL476" s="5"/>
      <c r="WM476" s="5"/>
      <c r="WN476" s="5"/>
      <c r="WO476" s="5"/>
      <c r="WP476" s="5"/>
      <c r="WQ476" s="5"/>
      <c r="WR476" s="5"/>
      <c r="WS476" s="5"/>
      <c r="WT476" s="5"/>
      <c r="WU476" s="5"/>
      <c r="WV476" s="5"/>
      <c r="WW476" s="5"/>
      <c r="WX476" s="5"/>
      <c r="WY476" s="5"/>
      <c r="WZ476" s="5"/>
      <c r="XA476" s="5"/>
      <c r="XB476" s="5"/>
      <c r="XC476" s="5"/>
      <c r="XD476" s="5"/>
      <c r="XE476" s="5"/>
      <c r="XF476" s="5"/>
      <c r="XG476" s="5"/>
      <c r="XH476" s="5"/>
      <c r="XI476" s="5"/>
      <c r="XJ476" s="5"/>
      <c r="XK476" s="5"/>
      <c r="XL476" s="5"/>
      <c r="XM476" s="5"/>
      <c r="XN476" s="5"/>
      <c r="XO476" s="5"/>
      <c r="XP476" s="5"/>
      <c r="XQ476" s="5"/>
      <c r="XR476" s="5"/>
      <c r="XS476" s="5"/>
      <c r="XT476" s="5"/>
      <c r="XU476" s="5"/>
      <c r="XV476" s="5"/>
      <c r="XW476" s="5"/>
    </row>
    <row r="477" spans="39:647" x14ac:dyDescent="0.4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c r="JM477" s="5"/>
      <c r="JN477" s="5"/>
      <c r="JO477" s="5"/>
      <c r="JP477" s="5"/>
      <c r="JQ477" s="5"/>
      <c r="JR477" s="5"/>
      <c r="JS477" s="5"/>
      <c r="JT477" s="5"/>
      <c r="JU477" s="5"/>
      <c r="JV477" s="5"/>
      <c r="JW477" s="5"/>
      <c r="JX477" s="5"/>
      <c r="JY477" s="5"/>
      <c r="JZ477" s="5"/>
      <c r="KA477" s="5"/>
      <c r="KB477" s="5"/>
      <c r="KC477" s="5"/>
      <c r="KD477" s="5"/>
      <c r="KE477" s="5"/>
      <c r="KF477" s="5"/>
      <c r="KG477" s="5"/>
      <c r="KH477" s="5"/>
      <c r="KI477" s="5"/>
      <c r="KJ477" s="5"/>
      <c r="KK477" s="5"/>
      <c r="KL477" s="5"/>
      <c r="KM477" s="5"/>
      <c r="KN477" s="5"/>
      <c r="KO477" s="5"/>
      <c r="KP477" s="5"/>
      <c r="KQ477" s="5"/>
      <c r="KR477" s="5"/>
      <c r="KS477" s="5"/>
      <c r="KT477" s="5"/>
      <c r="KU477" s="5"/>
      <c r="KV477" s="5"/>
      <c r="KW477" s="5"/>
      <c r="KX477" s="5"/>
      <c r="KY477" s="5"/>
      <c r="KZ477" s="5"/>
      <c r="LA477" s="5"/>
      <c r="LB477" s="5"/>
      <c r="LC477" s="5"/>
      <c r="LD477" s="5"/>
      <c r="LE477" s="5"/>
      <c r="LF477" s="5"/>
      <c r="LG477" s="5"/>
      <c r="LH477" s="5"/>
      <c r="LI477" s="5"/>
      <c r="LJ477" s="5"/>
      <c r="LK477" s="5"/>
      <c r="LL477" s="5"/>
      <c r="LM477" s="5"/>
      <c r="LN477" s="5"/>
      <c r="LO477" s="5"/>
      <c r="LP477" s="5"/>
      <c r="LQ477" s="5"/>
      <c r="LR477" s="5"/>
      <c r="LS477" s="5"/>
      <c r="LT477" s="5"/>
      <c r="LU477" s="5"/>
      <c r="LV477" s="5"/>
      <c r="LW477" s="5"/>
      <c r="LX477" s="5"/>
      <c r="LY477" s="5"/>
      <c r="LZ477" s="5"/>
      <c r="MA477" s="5"/>
      <c r="MB477" s="5"/>
      <c r="MC477" s="5"/>
      <c r="MD477" s="5"/>
      <c r="ME477" s="5"/>
      <c r="MF477" s="5"/>
      <c r="MG477" s="5"/>
      <c r="MH477" s="5"/>
      <c r="MI477" s="5"/>
      <c r="MJ477" s="5"/>
      <c r="MK477" s="5"/>
      <c r="ML477" s="5"/>
      <c r="MM477" s="5"/>
      <c r="MN477" s="5"/>
      <c r="MO477" s="5"/>
      <c r="MP477" s="5"/>
      <c r="MQ477" s="5"/>
      <c r="MR477" s="5"/>
      <c r="MS477" s="5"/>
      <c r="MT477" s="5"/>
      <c r="MU477" s="5"/>
      <c r="MV477" s="5"/>
      <c r="MW477" s="5"/>
      <c r="MX477" s="5"/>
      <c r="MY477" s="5"/>
      <c r="MZ477" s="5"/>
      <c r="NA477" s="5"/>
      <c r="NB477" s="5"/>
      <c r="NC477" s="5"/>
      <c r="ND477" s="5"/>
      <c r="NE477" s="5"/>
      <c r="NF477" s="5"/>
      <c r="NG477" s="5"/>
      <c r="NH477" s="5"/>
      <c r="NI477" s="5"/>
      <c r="NJ477" s="5"/>
      <c r="NK477" s="5"/>
      <c r="NL477" s="5"/>
      <c r="NM477" s="5"/>
      <c r="NN477" s="5"/>
      <c r="NO477" s="5"/>
      <c r="NP477" s="5"/>
      <c r="NQ477" s="5"/>
      <c r="NR477" s="5"/>
      <c r="NS477" s="5"/>
      <c r="NT477" s="5"/>
      <c r="NU477" s="5"/>
      <c r="NV477" s="5"/>
      <c r="NW477" s="5"/>
      <c r="NX477" s="5"/>
      <c r="NY477" s="5"/>
      <c r="NZ477" s="5"/>
      <c r="OA477" s="5"/>
      <c r="OB477" s="5"/>
      <c r="OC477" s="5"/>
      <c r="OD477" s="5"/>
      <c r="OE477" s="5"/>
      <c r="OF477" s="5"/>
      <c r="OG477" s="5"/>
      <c r="OH477" s="5"/>
      <c r="OI477" s="5"/>
      <c r="OJ477" s="5"/>
      <c r="OK477" s="5"/>
      <c r="OL477" s="5"/>
      <c r="OM477" s="5"/>
      <c r="ON477" s="5"/>
      <c r="OO477" s="5"/>
      <c r="OP477" s="5"/>
      <c r="OQ477" s="5"/>
      <c r="OR477" s="5"/>
      <c r="OS477" s="5"/>
      <c r="OT477" s="5"/>
      <c r="OU477" s="5"/>
      <c r="OV477" s="5"/>
      <c r="OW477" s="5"/>
      <c r="OX477" s="5"/>
      <c r="OY477" s="5"/>
      <c r="OZ477" s="5"/>
      <c r="PA477" s="5"/>
      <c r="PB477" s="5"/>
      <c r="PC477" s="5"/>
      <c r="PD477" s="5"/>
      <c r="PE477" s="5"/>
      <c r="PF477" s="5"/>
      <c r="PG477" s="5"/>
      <c r="PH477" s="5"/>
      <c r="PI477" s="5"/>
      <c r="PJ477" s="5"/>
      <c r="PK477" s="5"/>
      <c r="PL477" s="5"/>
      <c r="PM477" s="5"/>
      <c r="PN477" s="5"/>
      <c r="PO477" s="5"/>
      <c r="PP477" s="5"/>
      <c r="PQ477" s="5"/>
      <c r="PR477" s="5"/>
      <c r="PS477" s="5"/>
      <c r="PT477" s="5"/>
      <c r="PU477" s="5"/>
      <c r="PV477" s="5"/>
      <c r="PW477" s="5"/>
      <c r="PX477" s="5"/>
      <c r="PY477" s="5"/>
      <c r="PZ477" s="5"/>
      <c r="QA477" s="5"/>
      <c r="QB477" s="5"/>
      <c r="QC477" s="5"/>
      <c r="QD477" s="5"/>
      <c r="QE477" s="5"/>
      <c r="QF477" s="5"/>
      <c r="QG477" s="5"/>
      <c r="QH477" s="5"/>
      <c r="QI477" s="5"/>
      <c r="QJ477" s="5"/>
      <c r="QK477" s="5"/>
      <c r="QL477" s="5"/>
      <c r="QM477" s="5"/>
      <c r="QN477" s="5"/>
      <c r="QO477" s="5"/>
      <c r="QP477" s="5"/>
      <c r="QQ477" s="5"/>
      <c r="QR477" s="5"/>
      <c r="QS477" s="5"/>
      <c r="QT477" s="5"/>
      <c r="QU477" s="5"/>
      <c r="QV477" s="5"/>
      <c r="QW477" s="5"/>
      <c r="QX477" s="5"/>
      <c r="QY477" s="5"/>
      <c r="QZ477" s="5"/>
      <c r="RA477" s="5"/>
      <c r="RB477" s="5"/>
      <c r="RC477" s="5"/>
      <c r="RD477" s="5"/>
      <c r="RE477" s="5"/>
      <c r="RF477" s="5"/>
      <c r="RG477" s="5"/>
      <c r="RH477" s="5"/>
      <c r="RI477" s="5"/>
      <c r="RJ477" s="5"/>
      <c r="RK477" s="5"/>
      <c r="RL477" s="5"/>
      <c r="RM477" s="5"/>
      <c r="RN477" s="5"/>
      <c r="RO477" s="5"/>
      <c r="RP477" s="5"/>
      <c r="RQ477" s="5"/>
      <c r="RR477" s="5"/>
      <c r="RS477" s="5"/>
      <c r="RT477" s="5"/>
      <c r="RU477" s="5"/>
      <c r="RV477" s="5"/>
      <c r="RW477" s="5"/>
      <c r="RX477" s="5"/>
      <c r="RY477" s="5"/>
      <c r="RZ477" s="5"/>
      <c r="SA477" s="5"/>
      <c r="SB477" s="5"/>
      <c r="SC477" s="5"/>
      <c r="SD477" s="5"/>
      <c r="SE477" s="5"/>
      <c r="SF477" s="5"/>
      <c r="SG477" s="5"/>
      <c r="SH477" s="5"/>
      <c r="SI477" s="5"/>
      <c r="SJ477" s="5"/>
      <c r="SK477" s="5"/>
      <c r="SL477" s="5"/>
      <c r="SM477" s="5"/>
      <c r="SN477" s="5"/>
      <c r="SO477" s="5"/>
      <c r="SP477" s="5"/>
      <c r="SQ477" s="5"/>
      <c r="SR477" s="5"/>
      <c r="SS477" s="5"/>
      <c r="ST477" s="5"/>
      <c r="SU477" s="5"/>
      <c r="SV477" s="5"/>
      <c r="SW477" s="5"/>
      <c r="SX477" s="5"/>
      <c r="SY477" s="5"/>
      <c r="SZ477" s="5"/>
      <c r="TA477" s="5"/>
      <c r="TB477" s="5"/>
      <c r="TC477" s="5"/>
      <c r="TD477" s="5"/>
      <c r="TE477" s="5"/>
      <c r="TF477" s="5"/>
      <c r="TG477" s="5"/>
      <c r="TH477" s="5"/>
      <c r="TI477" s="5"/>
      <c r="TJ477" s="5"/>
      <c r="TK477" s="5"/>
      <c r="TL477" s="5"/>
      <c r="TM477" s="5"/>
      <c r="TN477" s="5"/>
      <c r="TO477" s="5"/>
      <c r="TP477" s="5"/>
      <c r="TQ477" s="5"/>
      <c r="TR477" s="5"/>
      <c r="TS477" s="5"/>
      <c r="TT477" s="5"/>
      <c r="TU477" s="5"/>
      <c r="TV477" s="5"/>
      <c r="TW477" s="5"/>
      <c r="TX477" s="5"/>
      <c r="TY477" s="5"/>
      <c r="TZ477" s="5"/>
      <c r="UA477" s="5"/>
      <c r="UB477" s="5"/>
      <c r="UC477" s="5"/>
      <c r="UD477" s="5"/>
      <c r="UE477" s="5"/>
      <c r="UF477" s="5"/>
      <c r="UG477" s="5"/>
      <c r="UH477" s="5"/>
      <c r="UI477" s="5"/>
      <c r="UJ477" s="5"/>
      <c r="UK477" s="5"/>
      <c r="UL477" s="5"/>
      <c r="UM477" s="5"/>
      <c r="UN477" s="5"/>
      <c r="UO477" s="5"/>
      <c r="UP477" s="5"/>
      <c r="UQ477" s="5"/>
      <c r="UR477" s="5"/>
      <c r="US477" s="5"/>
      <c r="UT477" s="5"/>
      <c r="UU477" s="5"/>
      <c r="UV477" s="5"/>
      <c r="UW477" s="5"/>
      <c r="UX477" s="5"/>
      <c r="UY477" s="5"/>
      <c r="UZ477" s="5"/>
      <c r="VA477" s="5"/>
      <c r="VB477" s="5"/>
      <c r="VC477" s="5"/>
      <c r="VD477" s="5"/>
      <c r="VE477" s="5"/>
      <c r="VF477" s="5"/>
      <c r="VG477" s="5"/>
      <c r="VH477" s="5"/>
      <c r="VI477" s="5"/>
      <c r="VJ477" s="5"/>
      <c r="VK477" s="5"/>
      <c r="VL477" s="5"/>
      <c r="VM477" s="5"/>
      <c r="VN477" s="5"/>
      <c r="VO477" s="5"/>
      <c r="VP477" s="5"/>
      <c r="VQ477" s="5"/>
      <c r="VR477" s="5"/>
      <c r="VS477" s="5"/>
      <c r="VT477" s="5"/>
      <c r="VU477" s="5"/>
      <c r="VV477" s="5"/>
      <c r="VW477" s="5"/>
      <c r="VX477" s="5"/>
      <c r="VY477" s="5"/>
      <c r="VZ477" s="5"/>
      <c r="WA477" s="5"/>
      <c r="WB477" s="5"/>
      <c r="WC477" s="5"/>
      <c r="WD477" s="5"/>
      <c r="WE477" s="5"/>
      <c r="WF477" s="5"/>
      <c r="WG477" s="5"/>
      <c r="WH477" s="5"/>
      <c r="WI477" s="5"/>
      <c r="WJ477" s="5"/>
      <c r="WK477" s="5"/>
      <c r="WL477" s="5"/>
      <c r="WM477" s="5"/>
      <c r="WN477" s="5"/>
      <c r="WO477" s="5"/>
      <c r="WP477" s="5"/>
      <c r="WQ477" s="5"/>
      <c r="WR477" s="5"/>
      <c r="WS477" s="5"/>
      <c r="WT477" s="5"/>
      <c r="WU477" s="5"/>
      <c r="WV477" s="5"/>
      <c r="WW477" s="5"/>
      <c r="WX477" s="5"/>
      <c r="WY477" s="5"/>
      <c r="WZ477" s="5"/>
      <c r="XA477" s="5"/>
      <c r="XB477" s="5"/>
      <c r="XC477" s="5"/>
      <c r="XD477" s="5"/>
      <c r="XE477" s="5"/>
      <c r="XF477" s="5"/>
      <c r="XG477" s="5"/>
      <c r="XH477" s="5"/>
      <c r="XI477" s="5"/>
      <c r="XJ477" s="5"/>
      <c r="XK477" s="5"/>
      <c r="XL477" s="5"/>
      <c r="XM477" s="5"/>
      <c r="XN477" s="5"/>
      <c r="XO477" s="5"/>
      <c r="XP477" s="5"/>
      <c r="XQ477" s="5"/>
      <c r="XR477" s="5"/>
      <c r="XS477" s="5"/>
      <c r="XT477" s="5"/>
      <c r="XU477" s="5"/>
      <c r="XV477" s="5"/>
      <c r="XW477" s="5"/>
    </row>
    <row r="478" spans="39:647" x14ac:dyDescent="0.4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c r="JM478" s="5"/>
      <c r="JN478" s="5"/>
      <c r="JO478" s="5"/>
      <c r="JP478" s="5"/>
      <c r="JQ478" s="5"/>
      <c r="JR478" s="5"/>
      <c r="JS478" s="5"/>
      <c r="JT478" s="5"/>
      <c r="JU478" s="5"/>
      <c r="JV478" s="5"/>
      <c r="JW478" s="5"/>
      <c r="JX478" s="5"/>
      <c r="JY478" s="5"/>
      <c r="JZ478" s="5"/>
      <c r="KA478" s="5"/>
      <c r="KB478" s="5"/>
      <c r="KC478" s="5"/>
      <c r="KD478" s="5"/>
      <c r="KE478" s="5"/>
      <c r="KF478" s="5"/>
      <c r="KG478" s="5"/>
      <c r="KH478" s="5"/>
      <c r="KI478" s="5"/>
      <c r="KJ478" s="5"/>
      <c r="KK478" s="5"/>
      <c r="KL478" s="5"/>
      <c r="KM478" s="5"/>
      <c r="KN478" s="5"/>
      <c r="KO478" s="5"/>
      <c r="KP478" s="5"/>
      <c r="KQ478" s="5"/>
      <c r="KR478" s="5"/>
      <c r="KS478" s="5"/>
      <c r="KT478" s="5"/>
      <c r="KU478" s="5"/>
      <c r="KV478" s="5"/>
      <c r="KW478" s="5"/>
      <c r="KX478" s="5"/>
      <c r="KY478" s="5"/>
      <c r="KZ478" s="5"/>
      <c r="LA478" s="5"/>
      <c r="LB478" s="5"/>
      <c r="LC478" s="5"/>
      <c r="LD478" s="5"/>
      <c r="LE478" s="5"/>
      <c r="LF478" s="5"/>
      <c r="LG478" s="5"/>
      <c r="LH478" s="5"/>
      <c r="LI478" s="5"/>
      <c r="LJ478" s="5"/>
      <c r="LK478" s="5"/>
      <c r="LL478" s="5"/>
      <c r="LM478" s="5"/>
      <c r="LN478" s="5"/>
      <c r="LO478" s="5"/>
      <c r="LP478" s="5"/>
      <c r="LQ478" s="5"/>
      <c r="LR478" s="5"/>
      <c r="LS478" s="5"/>
      <c r="LT478" s="5"/>
      <c r="LU478" s="5"/>
      <c r="LV478" s="5"/>
      <c r="LW478" s="5"/>
      <c r="LX478" s="5"/>
      <c r="LY478" s="5"/>
      <c r="LZ478" s="5"/>
      <c r="MA478" s="5"/>
      <c r="MB478" s="5"/>
      <c r="MC478" s="5"/>
      <c r="MD478" s="5"/>
      <c r="ME478" s="5"/>
      <c r="MF478" s="5"/>
      <c r="MG478" s="5"/>
      <c r="MH478" s="5"/>
      <c r="MI478" s="5"/>
      <c r="MJ478" s="5"/>
      <c r="MK478" s="5"/>
      <c r="ML478" s="5"/>
      <c r="MM478" s="5"/>
      <c r="MN478" s="5"/>
      <c r="MO478" s="5"/>
      <c r="MP478" s="5"/>
      <c r="MQ478" s="5"/>
      <c r="MR478" s="5"/>
      <c r="MS478" s="5"/>
      <c r="MT478" s="5"/>
      <c r="MU478" s="5"/>
      <c r="MV478" s="5"/>
      <c r="MW478" s="5"/>
      <c r="MX478" s="5"/>
      <c r="MY478" s="5"/>
      <c r="MZ478" s="5"/>
      <c r="NA478" s="5"/>
      <c r="NB478" s="5"/>
      <c r="NC478" s="5"/>
      <c r="ND478" s="5"/>
      <c r="NE478" s="5"/>
      <c r="NF478" s="5"/>
      <c r="NG478" s="5"/>
      <c r="NH478" s="5"/>
      <c r="NI478" s="5"/>
      <c r="NJ478" s="5"/>
      <c r="NK478" s="5"/>
      <c r="NL478" s="5"/>
      <c r="NM478" s="5"/>
      <c r="NN478" s="5"/>
      <c r="NO478" s="5"/>
      <c r="NP478" s="5"/>
      <c r="NQ478" s="5"/>
      <c r="NR478" s="5"/>
      <c r="NS478" s="5"/>
      <c r="NT478" s="5"/>
      <c r="NU478" s="5"/>
      <c r="NV478" s="5"/>
      <c r="NW478" s="5"/>
      <c r="NX478" s="5"/>
      <c r="NY478" s="5"/>
      <c r="NZ478" s="5"/>
      <c r="OA478" s="5"/>
      <c r="OB478" s="5"/>
      <c r="OC478" s="5"/>
      <c r="OD478" s="5"/>
      <c r="OE478" s="5"/>
      <c r="OF478" s="5"/>
      <c r="OG478" s="5"/>
      <c r="OH478" s="5"/>
      <c r="OI478" s="5"/>
      <c r="OJ478" s="5"/>
      <c r="OK478" s="5"/>
      <c r="OL478" s="5"/>
      <c r="OM478" s="5"/>
      <c r="ON478" s="5"/>
      <c r="OO478" s="5"/>
      <c r="OP478" s="5"/>
      <c r="OQ478" s="5"/>
      <c r="OR478" s="5"/>
      <c r="OS478" s="5"/>
      <c r="OT478" s="5"/>
      <c r="OU478" s="5"/>
      <c r="OV478" s="5"/>
      <c r="OW478" s="5"/>
      <c r="OX478" s="5"/>
      <c r="OY478" s="5"/>
      <c r="OZ478" s="5"/>
      <c r="PA478" s="5"/>
      <c r="PB478" s="5"/>
      <c r="PC478" s="5"/>
      <c r="PD478" s="5"/>
      <c r="PE478" s="5"/>
      <c r="PF478" s="5"/>
      <c r="PG478" s="5"/>
      <c r="PH478" s="5"/>
      <c r="PI478" s="5"/>
      <c r="PJ478" s="5"/>
      <c r="PK478" s="5"/>
      <c r="PL478" s="5"/>
      <c r="PM478" s="5"/>
      <c r="PN478" s="5"/>
      <c r="PO478" s="5"/>
      <c r="PP478" s="5"/>
      <c r="PQ478" s="5"/>
      <c r="PR478" s="5"/>
      <c r="PS478" s="5"/>
      <c r="PT478" s="5"/>
      <c r="PU478" s="5"/>
      <c r="PV478" s="5"/>
      <c r="PW478" s="5"/>
      <c r="PX478" s="5"/>
      <c r="PY478" s="5"/>
      <c r="PZ478" s="5"/>
      <c r="QA478" s="5"/>
      <c r="QB478" s="5"/>
      <c r="QC478" s="5"/>
      <c r="QD478" s="5"/>
      <c r="QE478" s="5"/>
      <c r="QF478" s="5"/>
      <c r="QG478" s="5"/>
      <c r="QH478" s="5"/>
      <c r="QI478" s="5"/>
      <c r="QJ478" s="5"/>
      <c r="QK478" s="5"/>
      <c r="QL478" s="5"/>
      <c r="QM478" s="5"/>
      <c r="QN478" s="5"/>
      <c r="QO478" s="5"/>
      <c r="QP478" s="5"/>
      <c r="QQ478" s="5"/>
      <c r="QR478" s="5"/>
      <c r="QS478" s="5"/>
      <c r="QT478" s="5"/>
      <c r="QU478" s="5"/>
      <c r="QV478" s="5"/>
      <c r="QW478" s="5"/>
      <c r="QX478" s="5"/>
      <c r="QY478" s="5"/>
      <c r="QZ478" s="5"/>
      <c r="RA478" s="5"/>
      <c r="RB478" s="5"/>
      <c r="RC478" s="5"/>
      <c r="RD478" s="5"/>
      <c r="RE478" s="5"/>
      <c r="RF478" s="5"/>
      <c r="RG478" s="5"/>
      <c r="RH478" s="5"/>
      <c r="RI478" s="5"/>
      <c r="RJ478" s="5"/>
      <c r="RK478" s="5"/>
      <c r="RL478" s="5"/>
      <c r="RM478" s="5"/>
      <c r="RN478" s="5"/>
      <c r="RO478" s="5"/>
      <c r="RP478" s="5"/>
      <c r="RQ478" s="5"/>
      <c r="RR478" s="5"/>
      <c r="RS478" s="5"/>
      <c r="RT478" s="5"/>
      <c r="RU478" s="5"/>
      <c r="RV478" s="5"/>
      <c r="RW478" s="5"/>
      <c r="RX478" s="5"/>
      <c r="RY478" s="5"/>
      <c r="RZ478" s="5"/>
      <c r="SA478" s="5"/>
      <c r="SB478" s="5"/>
      <c r="SC478" s="5"/>
      <c r="SD478" s="5"/>
      <c r="SE478" s="5"/>
      <c r="SF478" s="5"/>
      <c r="SG478" s="5"/>
      <c r="SH478" s="5"/>
      <c r="SI478" s="5"/>
      <c r="SJ478" s="5"/>
      <c r="SK478" s="5"/>
      <c r="SL478" s="5"/>
      <c r="SM478" s="5"/>
      <c r="SN478" s="5"/>
      <c r="SO478" s="5"/>
      <c r="SP478" s="5"/>
      <c r="SQ478" s="5"/>
      <c r="SR478" s="5"/>
      <c r="SS478" s="5"/>
      <c r="ST478" s="5"/>
      <c r="SU478" s="5"/>
      <c r="SV478" s="5"/>
      <c r="SW478" s="5"/>
      <c r="SX478" s="5"/>
      <c r="SY478" s="5"/>
      <c r="SZ478" s="5"/>
      <c r="TA478" s="5"/>
      <c r="TB478" s="5"/>
      <c r="TC478" s="5"/>
      <c r="TD478" s="5"/>
      <c r="TE478" s="5"/>
      <c r="TF478" s="5"/>
      <c r="TG478" s="5"/>
      <c r="TH478" s="5"/>
      <c r="TI478" s="5"/>
      <c r="TJ478" s="5"/>
      <c r="TK478" s="5"/>
      <c r="TL478" s="5"/>
      <c r="TM478" s="5"/>
      <c r="TN478" s="5"/>
      <c r="TO478" s="5"/>
      <c r="TP478" s="5"/>
      <c r="TQ478" s="5"/>
      <c r="TR478" s="5"/>
      <c r="TS478" s="5"/>
      <c r="TT478" s="5"/>
      <c r="TU478" s="5"/>
      <c r="TV478" s="5"/>
      <c r="TW478" s="5"/>
      <c r="TX478" s="5"/>
      <c r="TY478" s="5"/>
      <c r="TZ478" s="5"/>
      <c r="UA478" s="5"/>
      <c r="UB478" s="5"/>
      <c r="UC478" s="5"/>
      <c r="UD478" s="5"/>
      <c r="UE478" s="5"/>
      <c r="UF478" s="5"/>
      <c r="UG478" s="5"/>
      <c r="UH478" s="5"/>
      <c r="UI478" s="5"/>
      <c r="UJ478" s="5"/>
      <c r="UK478" s="5"/>
      <c r="UL478" s="5"/>
      <c r="UM478" s="5"/>
      <c r="UN478" s="5"/>
      <c r="UO478" s="5"/>
      <c r="UP478" s="5"/>
      <c r="UQ478" s="5"/>
      <c r="UR478" s="5"/>
      <c r="US478" s="5"/>
      <c r="UT478" s="5"/>
      <c r="UU478" s="5"/>
      <c r="UV478" s="5"/>
      <c r="UW478" s="5"/>
      <c r="UX478" s="5"/>
      <c r="UY478" s="5"/>
      <c r="UZ478" s="5"/>
      <c r="VA478" s="5"/>
      <c r="VB478" s="5"/>
      <c r="VC478" s="5"/>
      <c r="VD478" s="5"/>
      <c r="VE478" s="5"/>
      <c r="VF478" s="5"/>
      <c r="VG478" s="5"/>
      <c r="VH478" s="5"/>
      <c r="VI478" s="5"/>
      <c r="VJ478" s="5"/>
      <c r="VK478" s="5"/>
      <c r="VL478" s="5"/>
      <c r="VM478" s="5"/>
      <c r="VN478" s="5"/>
      <c r="VO478" s="5"/>
      <c r="VP478" s="5"/>
      <c r="VQ478" s="5"/>
      <c r="VR478" s="5"/>
      <c r="VS478" s="5"/>
      <c r="VT478" s="5"/>
      <c r="VU478" s="5"/>
      <c r="VV478" s="5"/>
      <c r="VW478" s="5"/>
      <c r="VX478" s="5"/>
      <c r="VY478" s="5"/>
      <c r="VZ478" s="5"/>
      <c r="WA478" s="5"/>
      <c r="WB478" s="5"/>
      <c r="WC478" s="5"/>
      <c r="WD478" s="5"/>
      <c r="WE478" s="5"/>
      <c r="WF478" s="5"/>
      <c r="WG478" s="5"/>
      <c r="WH478" s="5"/>
      <c r="WI478" s="5"/>
      <c r="WJ478" s="5"/>
      <c r="WK478" s="5"/>
      <c r="WL478" s="5"/>
      <c r="WM478" s="5"/>
      <c r="WN478" s="5"/>
      <c r="WO478" s="5"/>
      <c r="WP478" s="5"/>
      <c r="WQ478" s="5"/>
      <c r="WR478" s="5"/>
      <c r="WS478" s="5"/>
      <c r="WT478" s="5"/>
      <c r="WU478" s="5"/>
      <c r="WV478" s="5"/>
      <c r="WW478" s="5"/>
      <c r="WX478" s="5"/>
      <c r="WY478" s="5"/>
      <c r="WZ478" s="5"/>
      <c r="XA478" s="5"/>
      <c r="XB478" s="5"/>
      <c r="XC478" s="5"/>
      <c r="XD478" s="5"/>
      <c r="XE478" s="5"/>
      <c r="XF478" s="5"/>
      <c r="XG478" s="5"/>
      <c r="XH478" s="5"/>
      <c r="XI478" s="5"/>
      <c r="XJ478" s="5"/>
      <c r="XK478" s="5"/>
      <c r="XL478" s="5"/>
      <c r="XM478" s="5"/>
      <c r="XN478" s="5"/>
      <c r="XO478" s="5"/>
      <c r="XP478" s="5"/>
      <c r="XQ478" s="5"/>
      <c r="XR478" s="5"/>
      <c r="XS478" s="5"/>
      <c r="XT478" s="5"/>
      <c r="XU478" s="5"/>
      <c r="XV478" s="5"/>
      <c r="XW478" s="5"/>
    </row>
    <row r="479" spans="39:647" x14ac:dyDescent="0.4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c r="JM479" s="5"/>
      <c r="JN479" s="5"/>
      <c r="JO479" s="5"/>
      <c r="JP479" s="5"/>
      <c r="JQ479" s="5"/>
      <c r="JR479" s="5"/>
      <c r="JS479" s="5"/>
      <c r="JT479" s="5"/>
      <c r="JU479" s="5"/>
      <c r="JV479" s="5"/>
      <c r="JW479" s="5"/>
      <c r="JX479" s="5"/>
      <c r="JY479" s="5"/>
      <c r="JZ479" s="5"/>
      <c r="KA479" s="5"/>
      <c r="KB479" s="5"/>
      <c r="KC479" s="5"/>
      <c r="KD479" s="5"/>
      <c r="KE479" s="5"/>
      <c r="KF479" s="5"/>
      <c r="KG479" s="5"/>
      <c r="KH479" s="5"/>
      <c r="KI479" s="5"/>
      <c r="KJ479" s="5"/>
      <c r="KK479" s="5"/>
      <c r="KL479" s="5"/>
      <c r="KM479" s="5"/>
      <c r="KN479" s="5"/>
      <c r="KO479" s="5"/>
      <c r="KP479" s="5"/>
      <c r="KQ479" s="5"/>
      <c r="KR479" s="5"/>
      <c r="KS479" s="5"/>
      <c r="KT479" s="5"/>
      <c r="KU479" s="5"/>
      <c r="KV479" s="5"/>
      <c r="KW479" s="5"/>
      <c r="KX479" s="5"/>
      <c r="KY479" s="5"/>
      <c r="KZ479" s="5"/>
      <c r="LA479" s="5"/>
      <c r="LB479" s="5"/>
      <c r="LC479" s="5"/>
      <c r="LD479" s="5"/>
      <c r="LE479" s="5"/>
      <c r="LF479" s="5"/>
      <c r="LG479" s="5"/>
      <c r="LH479" s="5"/>
      <c r="LI479" s="5"/>
      <c r="LJ479" s="5"/>
      <c r="LK479" s="5"/>
      <c r="LL479" s="5"/>
      <c r="LM479" s="5"/>
      <c r="LN479" s="5"/>
      <c r="LO479" s="5"/>
      <c r="LP479" s="5"/>
      <c r="LQ479" s="5"/>
      <c r="LR479" s="5"/>
      <c r="LS479" s="5"/>
      <c r="LT479" s="5"/>
      <c r="LU479" s="5"/>
      <c r="LV479" s="5"/>
      <c r="LW479" s="5"/>
      <c r="LX479" s="5"/>
      <c r="LY479" s="5"/>
      <c r="LZ479" s="5"/>
      <c r="MA479" s="5"/>
      <c r="MB479" s="5"/>
      <c r="MC479" s="5"/>
      <c r="MD479" s="5"/>
      <c r="ME479" s="5"/>
      <c r="MF479" s="5"/>
      <c r="MG479" s="5"/>
      <c r="MH479" s="5"/>
      <c r="MI479" s="5"/>
      <c r="MJ479" s="5"/>
      <c r="MK479" s="5"/>
      <c r="ML479" s="5"/>
      <c r="MM479" s="5"/>
      <c r="MN479" s="5"/>
      <c r="MO479" s="5"/>
      <c r="MP479" s="5"/>
      <c r="MQ479" s="5"/>
      <c r="MR479" s="5"/>
      <c r="MS479" s="5"/>
      <c r="MT479" s="5"/>
      <c r="MU479" s="5"/>
      <c r="MV479" s="5"/>
      <c r="MW479" s="5"/>
      <c r="MX479" s="5"/>
      <c r="MY479" s="5"/>
      <c r="MZ479" s="5"/>
      <c r="NA479" s="5"/>
      <c r="NB479" s="5"/>
      <c r="NC479" s="5"/>
      <c r="ND479" s="5"/>
      <c r="NE479" s="5"/>
      <c r="NF479" s="5"/>
      <c r="NG479" s="5"/>
      <c r="NH479" s="5"/>
      <c r="NI479" s="5"/>
      <c r="NJ479" s="5"/>
      <c r="NK479" s="5"/>
      <c r="NL479" s="5"/>
      <c r="NM479" s="5"/>
      <c r="NN479" s="5"/>
      <c r="NO479" s="5"/>
      <c r="NP479" s="5"/>
      <c r="NQ479" s="5"/>
      <c r="NR479" s="5"/>
      <c r="NS479" s="5"/>
      <c r="NT479" s="5"/>
      <c r="NU479" s="5"/>
      <c r="NV479" s="5"/>
      <c r="NW479" s="5"/>
      <c r="NX479" s="5"/>
      <c r="NY479" s="5"/>
      <c r="NZ479" s="5"/>
      <c r="OA479" s="5"/>
      <c r="OB479" s="5"/>
      <c r="OC479" s="5"/>
      <c r="OD479" s="5"/>
      <c r="OE479" s="5"/>
      <c r="OF479" s="5"/>
      <c r="OG479" s="5"/>
      <c r="OH479" s="5"/>
      <c r="OI479" s="5"/>
      <c r="OJ479" s="5"/>
      <c r="OK479" s="5"/>
      <c r="OL479" s="5"/>
      <c r="OM479" s="5"/>
      <c r="ON479" s="5"/>
      <c r="OO479" s="5"/>
      <c r="OP479" s="5"/>
      <c r="OQ479" s="5"/>
      <c r="OR479" s="5"/>
      <c r="OS479" s="5"/>
      <c r="OT479" s="5"/>
      <c r="OU479" s="5"/>
      <c r="OV479" s="5"/>
      <c r="OW479" s="5"/>
      <c r="OX479" s="5"/>
      <c r="OY479" s="5"/>
      <c r="OZ479" s="5"/>
      <c r="PA479" s="5"/>
      <c r="PB479" s="5"/>
      <c r="PC479" s="5"/>
      <c r="PD479" s="5"/>
      <c r="PE479" s="5"/>
      <c r="PF479" s="5"/>
      <c r="PG479" s="5"/>
      <c r="PH479" s="5"/>
      <c r="PI479" s="5"/>
      <c r="PJ479" s="5"/>
      <c r="PK479" s="5"/>
      <c r="PL479" s="5"/>
      <c r="PM479" s="5"/>
      <c r="PN479" s="5"/>
      <c r="PO479" s="5"/>
      <c r="PP479" s="5"/>
      <c r="PQ479" s="5"/>
      <c r="PR479" s="5"/>
      <c r="PS479" s="5"/>
      <c r="PT479" s="5"/>
      <c r="PU479" s="5"/>
      <c r="PV479" s="5"/>
      <c r="PW479" s="5"/>
      <c r="PX479" s="5"/>
      <c r="PY479" s="5"/>
      <c r="PZ479" s="5"/>
      <c r="QA479" s="5"/>
      <c r="QB479" s="5"/>
      <c r="QC479" s="5"/>
      <c r="QD479" s="5"/>
      <c r="QE479" s="5"/>
      <c r="QF479" s="5"/>
      <c r="QG479" s="5"/>
      <c r="QH479" s="5"/>
      <c r="QI479" s="5"/>
      <c r="QJ479" s="5"/>
      <c r="QK479" s="5"/>
      <c r="QL479" s="5"/>
      <c r="QM479" s="5"/>
      <c r="QN479" s="5"/>
      <c r="QO479" s="5"/>
      <c r="QP479" s="5"/>
      <c r="QQ479" s="5"/>
      <c r="QR479" s="5"/>
      <c r="QS479" s="5"/>
      <c r="QT479" s="5"/>
      <c r="QU479" s="5"/>
      <c r="QV479" s="5"/>
      <c r="QW479" s="5"/>
      <c r="QX479" s="5"/>
      <c r="QY479" s="5"/>
      <c r="QZ479" s="5"/>
      <c r="RA479" s="5"/>
      <c r="RB479" s="5"/>
      <c r="RC479" s="5"/>
      <c r="RD479" s="5"/>
      <c r="RE479" s="5"/>
      <c r="RF479" s="5"/>
      <c r="RG479" s="5"/>
      <c r="RH479" s="5"/>
      <c r="RI479" s="5"/>
      <c r="RJ479" s="5"/>
      <c r="RK479" s="5"/>
      <c r="RL479" s="5"/>
      <c r="RM479" s="5"/>
      <c r="RN479" s="5"/>
      <c r="RO479" s="5"/>
      <c r="RP479" s="5"/>
      <c r="RQ479" s="5"/>
      <c r="RR479" s="5"/>
      <c r="RS479" s="5"/>
      <c r="RT479" s="5"/>
      <c r="RU479" s="5"/>
      <c r="RV479" s="5"/>
      <c r="RW479" s="5"/>
      <c r="RX479" s="5"/>
      <c r="RY479" s="5"/>
      <c r="RZ479" s="5"/>
      <c r="SA479" s="5"/>
      <c r="SB479" s="5"/>
      <c r="SC479" s="5"/>
      <c r="SD479" s="5"/>
      <c r="SE479" s="5"/>
      <c r="SF479" s="5"/>
      <c r="SG479" s="5"/>
      <c r="SH479" s="5"/>
      <c r="SI479" s="5"/>
      <c r="SJ479" s="5"/>
      <c r="SK479" s="5"/>
      <c r="SL479" s="5"/>
      <c r="SM479" s="5"/>
      <c r="SN479" s="5"/>
      <c r="SO479" s="5"/>
      <c r="SP479" s="5"/>
      <c r="SQ479" s="5"/>
      <c r="SR479" s="5"/>
      <c r="SS479" s="5"/>
      <c r="ST479" s="5"/>
      <c r="SU479" s="5"/>
      <c r="SV479" s="5"/>
      <c r="SW479" s="5"/>
      <c r="SX479" s="5"/>
      <c r="SY479" s="5"/>
      <c r="SZ479" s="5"/>
      <c r="TA479" s="5"/>
      <c r="TB479" s="5"/>
      <c r="TC479" s="5"/>
      <c r="TD479" s="5"/>
      <c r="TE479" s="5"/>
      <c r="TF479" s="5"/>
      <c r="TG479" s="5"/>
      <c r="TH479" s="5"/>
      <c r="TI479" s="5"/>
      <c r="TJ479" s="5"/>
      <c r="TK479" s="5"/>
      <c r="TL479" s="5"/>
      <c r="TM479" s="5"/>
      <c r="TN479" s="5"/>
      <c r="TO479" s="5"/>
      <c r="TP479" s="5"/>
      <c r="TQ479" s="5"/>
      <c r="TR479" s="5"/>
      <c r="TS479" s="5"/>
      <c r="TT479" s="5"/>
      <c r="TU479" s="5"/>
      <c r="TV479" s="5"/>
      <c r="TW479" s="5"/>
      <c r="TX479" s="5"/>
      <c r="TY479" s="5"/>
      <c r="TZ479" s="5"/>
      <c r="UA479" s="5"/>
      <c r="UB479" s="5"/>
      <c r="UC479" s="5"/>
      <c r="UD479" s="5"/>
      <c r="UE479" s="5"/>
      <c r="UF479" s="5"/>
      <c r="UG479" s="5"/>
      <c r="UH479" s="5"/>
      <c r="UI479" s="5"/>
      <c r="UJ479" s="5"/>
      <c r="UK479" s="5"/>
      <c r="UL479" s="5"/>
      <c r="UM479" s="5"/>
      <c r="UN479" s="5"/>
      <c r="UO479" s="5"/>
      <c r="UP479" s="5"/>
      <c r="UQ479" s="5"/>
      <c r="UR479" s="5"/>
      <c r="US479" s="5"/>
      <c r="UT479" s="5"/>
      <c r="UU479" s="5"/>
      <c r="UV479" s="5"/>
      <c r="UW479" s="5"/>
      <c r="UX479" s="5"/>
      <c r="UY479" s="5"/>
      <c r="UZ479" s="5"/>
      <c r="VA479" s="5"/>
      <c r="VB479" s="5"/>
      <c r="VC479" s="5"/>
      <c r="VD479" s="5"/>
      <c r="VE479" s="5"/>
      <c r="VF479" s="5"/>
      <c r="VG479" s="5"/>
      <c r="VH479" s="5"/>
      <c r="VI479" s="5"/>
      <c r="VJ479" s="5"/>
      <c r="VK479" s="5"/>
      <c r="VL479" s="5"/>
      <c r="VM479" s="5"/>
      <c r="VN479" s="5"/>
      <c r="VO479" s="5"/>
      <c r="VP479" s="5"/>
      <c r="VQ479" s="5"/>
      <c r="VR479" s="5"/>
      <c r="VS479" s="5"/>
      <c r="VT479" s="5"/>
      <c r="VU479" s="5"/>
      <c r="VV479" s="5"/>
      <c r="VW479" s="5"/>
      <c r="VX479" s="5"/>
      <c r="VY479" s="5"/>
      <c r="VZ479" s="5"/>
      <c r="WA479" s="5"/>
      <c r="WB479" s="5"/>
      <c r="WC479" s="5"/>
      <c r="WD479" s="5"/>
      <c r="WE479" s="5"/>
      <c r="WF479" s="5"/>
      <c r="WG479" s="5"/>
      <c r="WH479" s="5"/>
      <c r="WI479" s="5"/>
      <c r="WJ479" s="5"/>
      <c r="WK479" s="5"/>
      <c r="WL479" s="5"/>
      <c r="WM479" s="5"/>
      <c r="WN479" s="5"/>
      <c r="WO479" s="5"/>
      <c r="WP479" s="5"/>
      <c r="WQ479" s="5"/>
      <c r="WR479" s="5"/>
      <c r="WS479" s="5"/>
      <c r="WT479" s="5"/>
      <c r="WU479" s="5"/>
      <c r="WV479" s="5"/>
      <c r="WW479" s="5"/>
      <c r="WX479" s="5"/>
      <c r="WY479" s="5"/>
      <c r="WZ479" s="5"/>
      <c r="XA479" s="5"/>
      <c r="XB479" s="5"/>
      <c r="XC479" s="5"/>
      <c r="XD479" s="5"/>
      <c r="XE479" s="5"/>
      <c r="XF479" s="5"/>
      <c r="XG479" s="5"/>
      <c r="XH479" s="5"/>
      <c r="XI479" s="5"/>
      <c r="XJ479" s="5"/>
      <c r="XK479" s="5"/>
      <c r="XL479" s="5"/>
      <c r="XM479" s="5"/>
      <c r="XN479" s="5"/>
      <c r="XO479" s="5"/>
      <c r="XP479" s="5"/>
      <c r="XQ479" s="5"/>
      <c r="XR479" s="5"/>
      <c r="XS479" s="5"/>
      <c r="XT479" s="5"/>
      <c r="XU479" s="5"/>
      <c r="XV479" s="5"/>
      <c r="XW479" s="5"/>
    </row>
    <row r="480" spans="39:647" x14ac:dyDescent="0.4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c r="JM480" s="5"/>
      <c r="JN480" s="5"/>
      <c r="JO480" s="5"/>
      <c r="JP480" s="5"/>
      <c r="JQ480" s="5"/>
      <c r="JR480" s="5"/>
      <c r="JS480" s="5"/>
      <c r="JT480" s="5"/>
      <c r="JU480" s="5"/>
      <c r="JV480" s="5"/>
      <c r="JW480" s="5"/>
      <c r="JX480" s="5"/>
      <c r="JY480" s="5"/>
      <c r="JZ480" s="5"/>
      <c r="KA480" s="5"/>
      <c r="KB480" s="5"/>
      <c r="KC480" s="5"/>
      <c r="KD480" s="5"/>
      <c r="KE480" s="5"/>
      <c r="KF480" s="5"/>
      <c r="KG480" s="5"/>
      <c r="KH480" s="5"/>
      <c r="KI480" s="5"/>
      <c r="KJ480" s="5"/>
      <c r="KK480" s="5"/>
      <c r="KL480" s="5"/>
      <c r="KM480" s="5"/>
      <c r="KN480" s="5"/>
      <c r="KO480" s="5"/>
      <c r="KP480" s="5"/>
      <c r="KQ480" s="5"/>
      <c r="KR480" s="5"/>
      <c r="KS480" s="5"/>
      <c r="KT480" s="5"/>
      <c r="KU480" s="5"/>
      <c r="KV480" s="5"/>
      <c r="KW480" s="5"/>
      <c r="KX480" s="5"/>
      <c r="KY480" s="5"/>
      <c r="KZ480" s="5"/>
      <c r="LA480" s="5"/>
      <c r="LB480" s="5"/>
      <c r="LC480" s="5"/>
      <c r="LD480" s="5"/>
      <c r="LE480" s="5"/>
      <c r="LF480" s="5"/>
      <c r="LG480" s="5"/>
      <c r="LH480" s="5"/>
      <c r="LI480" s="5"/>
      <c r="LJ480" s="5"/>
      <c r="LK480" s="5"/>
      <c r="LL480" s="5"/>
      <c r="LM480" s="5"/>
      <c r="LN480" s="5"/>
      <c r="LO480" s="5"/>
      <c r="LP480" s="5"/>
      <c r="LQ480" s="5"/>
      <c r="LR480" s="5"/>
      <c r="LS480" s="5"/>
      <c r="LT480" s="5"/>
      <c r="LU480" s="5"/>
      <c r="LV480" s="5"/>
      <c r="LW480" s="5"/>
      <c r="LX480" s="5"/>
      <c r="LY480" s="5"/>
      <c r="LZ480" s="5"/>
      <c r="MA480" s="5"/>
      <c r="MB480" s="5"/>
      <c r="MC480" s="5"/>
      <c r="MD480" s="5"/>
      <c r="ME480" s="5"/>
      <c r="MF480" s="5"/>
      <c r="MG480" s="5"/>
      <c r="MH480" s="5"/>
      <c r="MI480" s="5"/>
      <c r="MJ480" s="5"/>
      <c r="MK480" s="5"/>
      <c r="ML480" s="5"/>
      <c r="MM480" s="5"/>
      <c r="MN480" s="5"/>
      <c r="MO480" s="5"/>
      <c r="MP480" s="5"/>
      <c r="MQ480" s="5"/>
      <c r="MR480" s="5"/>
      <c r="MS480" s="5"/>
      <c r="MT480" s="5"/>
      <c r="MU480" s="5"/>
      <c r="MV480" s="5"/>
      <c r="MW480" s="5"/>
      <c r="MX480" s="5"/>
      <c r="MY480" s="5"/>
      <c r="MZ480" s="5"/>
      <c r="NA480" s="5"/>
      <c r="NB480" s="5"/>
      <c r="NC480" s="5"/>
      <c r="ND480" s="5"/>
      <c r="NE480" s="5"/>
      <c r="NF480" s="5"/>
      <c r="NG480" s="5"/>
      <c r="NH480" s="5"/>
      <c r="NI480" s="5"/>
      <c r="NJ480" s="5"/>
      <c r="NK480" s="5"/>
      <c r="NL480" s="5"/>
      <c r="NM480" s="5"/>
      <c r="NN480" s="5"/>
      <c r="NO480" s="5"/>
      <c r="NP480" s="5"/>
      <c r="NQ480" s="5"/>
      <c r="NR480" s="5"/>
      <c r="NS480" s="5"/>
      <c r="NT480" s="5"/>
      <c r="NU480" s="5"/>
      <c r="NV480" s="5"/>
      <c r="NW480" s="5"/>
      <c r="NX480" s="5"/>
      <c r="NY480" s="5"/>
      <c r="NZ480" s="5"/>
      <c r="OA480" s="5"/>
      <c r="OB480" s="5"/>
      <c r="OC480" s="5"/>
      <c r="OD480" s="5"/>
      <c r="OE480" s="5"/>
      <c r="OF480" s="5"/>
      <c r="OG480" s="5"/>
      <c r="OH480" s="5"/>
      <c r="OI480" s="5"/>
      <c r="OJ480" s="5"/>
      <c r="OK480" s="5"/>
      <c r="OL480" s="5"/>
      <c r="OM480" s="5"/>
      <c r="ON480" s="5"/>
      <c r="OO480" s="5"/>
      <c r="OP480" s="5"/>
      <c r="OQ480" s="5"/>
      <c r="OR480" s="5"/>
      <c r="OS480" s="5"/>
      <c r="OT480" s="5"/>
      <c r="OU480" s="5"/>
      <c r="OV480" s="5"/>
      <c r="OW480" s="5"/>
      <c r="OX480" s="5"/>
      <c r="OY480" s="5"/>
      <c r="OZ480" s="5"/>
      <c r="PA480" s="5"/>
      <c r="PB480" s="5"/>
      <c r="PC480" s="5"/>
      <c r="PD480" s="5"/>
      <c r="PE480" s="5"/>
      <c r="PF480" s="5"/>
      <c r="PG480" s="5"/>
      <c r="PH480" s="5"/>
      <c r="PI480" s="5"/>
      <c r="PJ480" s="5"/>
      <c r="PK480" s="5"/>
      <c r="PL480" s="5"/>
      <c r="PM480" s="5"/>
      <c r="PN480" s="5"/>
      <c r="PO480" s="5"/>
      <c r="PP480" s="5"/>
      <c r="PQ480" s="5"/>
      <c r="PR480" s="5"/>
      <c r="PS480" s="5"/>
      <c r="PT480" s="5"/>
      <c r="PU480" s="5"/>
      <c r="PV480" s="5"/>
      <c r="PW480" s="5"/>
      <c r="PX480" s="5"/>
      <c r="PY480" s="5"/>
      <c r="PZ480" s="5"/>
      <c r="QA480" s="5"/>
      <c r="QB480" s="5"/>
      <c r="QC480" s="5"/>
      <c r="QD480" s="5"/>
      <c r="QE480" s="5"/>
      <c r="QF480" s="5"/>
      <c r="QG480" s="5"/>
      <c r="QH480" s="5"/>
      <c r="QI480" s="5"/>
      <c r="QJ480" s="5"/>
      <c r="QK480" s="5"/>
      <c r="QL480" s="5"/>
      <c r="QM480" s="5"/>
      <c r="QN480" s="5"/>
      <c r="QO480" s="5"/>
      <c r="QP480" s="5"/>
      <c r="QQ480" s="5"/>
      <c r="QR480" s="5"/>
      <c r="QS480" s="5"/>
      <c r="QT480" s="5"/>
      <c r="QU480" s="5"/>
      <c r="QV480" s="5"/>
      <c r="QW480" s="5"/>
      <c r="QX480" s="5"/>
      <c r="QY480" s="5"/>
      <c r="QZ480" s="5"/>
      <c r="RA480" s="5"/>
      <c r="RB480" s="5"/>
      <c r="RC480" s="5"/>
      <c r="RD480" s="5"/>
      <c r="RE480" s="5"/>
      <c r="RF480" s="5"/>
      <c r="RG480" s="5"/>
      <c r="RH480" s="5"/>
      <c r="RI480" s="5"/>
      <c r="RJ480" s="5"/>
      <c r="RK480" s="5"/>
      <c r="RL480" s="5"/>
      <c r="RM480" s="5"/>
      <c r="RN480" s="5"/>
      <c r="RO480" s="5"/>
      <c r="RP480" s="5"/>
      <c r="RQ480" s="5"/>
      <c r="RR480" s="5"/>
      <c r="RS480" s="5"/>
      <c r="RT480" s="5"/>
      <c r="RU480" s="5"/>
      <c r="RV480" s="5"/>
      <c r="RW480" s="5"/>
      <c r="RX480" s="5"/>
      <c r="RY480" s="5"/>
      <c r="RZ480" s="5"/>
      <c r="SA480" s="5"/>
      <c r="SB480" s="5"/>
      <c r="SC480" s="5"/>
      <c r="SD480" s="5"/>
      <c r="SE480" s="5"/>
      <c r="SF480" s="5"/>
      <c r="SG480" s="5"/>
      <c r="SH480" s="5"/>
      <c r="SI480" s="5"/>
      <c r="SJ480" s="5"/>
      <c r="SK480" s="5"/>
      <c r="SL480" s="5"/>
      <c r="SM480" s="5"/>
      <c r="SN480" s="5"/>
      <c r="SO480" s="5"/>
      <c r="SP480" s="5"/>
      <c r="SQ480" s="5"/>
      <c r="SR480" s="5"/>
      <c r="SS480" s="5"/>
      <c r="ST480" s="5"/>
      <c r="SU480" s="5"/>
      <c r="SV480" s="5"/>
      <c r="SW480" s="5"/>
      <c r="SX480" s="5"/>
      <c r="SY480" s="5"/>
      <c r="SZ480" s="5"/>
      <c r="TA480" s="5"/>
      <c r="TB480" s="5"/>
      <c r="TC480" s="5"/>
      <c r="TD480" s="5"/>
      <c r="TE480" s="5"/>
      <c r="TF480" s="5"/>
      <c r="TG480" s="5"/>
      <c r="TH480" s="5"/>
      <c r="TI480" s="5"/>
      <c r="TJ480" s="5"/>
      <c r="TK480" s="5"/>
      <c r="TL480" s="5"/>
      <c r="TM480" s="5"/>
      <c r="TN480" s="5"/>
      <c r="TO480" s="5"/>
      <c r="TP480" s="5"/>
      <c r="TQ480" s="5"/>
      <c r="TR480" s="5"/>
      <c r="TS480" s="5"/>
      <c r="TT480" s="5"/>
      <c r="TU480" s="5"/>
      <c r="TV480" s="5"/>
      <c r="TW480" s="5"/>
      <c r="TX480" s="5"/>
      <c r="TY480" s="5"/>
      <c r="TZ480" s="5"/>
      <c r="UA480" s="5"/>
      <c r="UB480" s="5"/>
      <c r="UC480" s="5"/>
      <c r="UD480" s="5"/>
      <c r="UE480" s="5"/>
      <c r="UF480" s="5"/>
      <c r="UG480" s="5"/>
      <c r="UH480" s="5"/>
      <c r="UI480" s="5"/>
      <c r="UJ480" s="5"/>
      <c r="UK480" s="5"/>
      <c r="UL480" s="5"/>
      <c r="UM480" s="5"/>
      <c r="UN480" s="5"/>
      <c r="UO480" s="5"/>
      <c r="UP480" s="5"/>
      <c r="UQ480" s="5"/>
      <c r="UR480" s="5"/>
      <c r="US480" s="5"/>
      <c r="UT480" s="5"/>
      <c r="UU480" s="5"/>
      <c r="UV480" s="5"/>
      <c r="UW480" s="5"/>
      <c r="UX480" s="5"/>
      <c r="UY480" s="5"/>
      <c r="UZ480" s="5"/>
      <c r="VA480" s="5"/>
      <c r="VB480" s="5"/>
      <c r="VC480" s="5"/>
      <c r="VD480" s="5"/>
      <c r="VE480" s="5"/>
      <c r="VF480" s="5"/>
      <c r="VG480" s="5"/>
      <c r="VH480" s="5"/>
      <c r="VI480" s="5"/>
      <c r="VJ480" s="5"/>
      <c r="VK480" s="5"/>
      <c r="VL480" s="5"/>
      <c r="VM480" s="5"/>
      <c r="VN480" s="5"/>
      <c r="VO480" s="5"/>
      <c r="VP480" s="5"/>
      <c r="VQ480" s="5"/>
      <c r="VR480" s="5"/>
      <c r="VS480" s="5"/>
      <c r="VT480" s="5"/>
      <c r="VU480" s="5"/>
      <c r="VV480" s="5"/>
      <c r="VW480" s="5"/>
      <c r="VX480" s="5"/>
      <c r="VY480" s="5"/>
      <c r="VZ480" s="5"/>
      <c r="WA480" s="5"/>
      <c r="WB480" s="5"/>
      <c r="WC480" s="5"/>
      <c r="WD480" s="5"/>
      <c r="WE480" s="5"/>
      <c r="WF480" s="5"/>
      <c r="WG480" s="5"/>
      <c r="WH480" s="5"/>
      <c r="WI480" s="5"/>
      <c r="WJ480" s="5"/>
      <c r="WK480" s="5"/>
      <c r="WL480" s="5"/>
      <c r="WM480" s="5"/>
      <c r="WN480" s="5"/>
      <c r="WO480" s="5"/>
      <c r="WP480" s="5"/>
      <c r="WQ480" s="5"/>
      <c r="WR480" s="5"/>
      <c r="WS480" s="5"/>
      <c r="WT480" s="5"/>
      <c r="WU480" s="5"/>
      <c r="WV480" s="5"/>
      <c r="WW480" s="5"/>
      <c r="WX480" s="5"/>
      <c r="WY480" s="5"/>
      <c r="WZ480" s="5"/>
      <c r="XA480" s="5"/>
      <c r="XB480" s="5"/>
      <c r="XC480" s="5"/>
      <c r="XD480" s="5"/>
      <c r="XE480" s="5"/>
      <c r="XF480" s="5"/>
      <c r="XG480" s="5"/>
      <c r="XH480" s="5"/>
      <c r="XI480" s="5"/>
      <c r="XJ480" s="5"/>
      <c r="XK480" s="5"/>
      <c r="XL480" s="5"/>
      <c r="XM480" s="5"/>
      <c r="XN480" s="5"/>
      <c r="XO480" s="5"/>
      <c r="XP480" s="5"/>
      <c r="XQ480" s="5"/>
      <c r="XR480" s="5"/>
      <c r="XS480" s="5"/>
      <c r="XT480" s="5"/>
      <c r="XU480" s="5"/>
      <c r="XV480" s="5"/>
      <c r="XW480" s="5"/>
    </row>
    <row r="481" spans="39:647" x14ac:dyDescent="0.4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c r="JM481" s="5"/>
      <c r="JN481" s="5"/>
      <c r="JO481" s="5"/>
      <c r="JP481" s="5"/>
      <c r="JQ481" s="5"/>
      <c r="JR481" s="5"/>
      <c r="JS481" s="5"/>
      <c r="JT481" s="5"/>
      <c r="JU481" s="5"/>
      <c r="JV481" s="5"/>
      <c r="JW481" s="5"/>
      <c r="JX481" s="5"/>
      <c r="JY481" s="5"/>
      <c r="JZ481" s="5"/>
      <c r="KA481" s="5"/>
      <c r="KB481" s="5"/>
      <c r="KC481" s="5"/>
      <c r="KD481" s="5"/>
      <c r="KE481" s="5"/>
      <c r="KF481" s="5"/>
      <c r="KG481" s="5"/>
      <c r="KH481" s="5"/>
      <c r="KI481" s="5"/>
      <c r="KJ481" s="5"/>
      <c r="KK481" s="5"/>
      <c r="KL481" s="5"/>
      <c r="KM481" s="5"/>
      <c r="KN481" s="5"/>
      <c r="KO481" s="5"/>
      <c r="KP481" s="5"/>
      <c r="KQ481" s="5"/>
      <c r="KR481" s="5"/>
      <c r="KS481" s="5"/>
      <c r="KT481" s="5"/>
      <c r="KU481" s="5"/>
      <c r="KV481" s="5"/>
      <c r="KW481" s="5"/>
      <c r="KX481" s="5"/>
      <c r="KY481" s="5"/>
      <c r="KZ481" s="5"/>
      <c r="LA481" s="5"/>
      <c r="LB481" s="5"/>
      <c r="LC481" s="5"/>
      <c r="LD481" s="5"/>
      <c r="LE481" s="5"/>
      <c r="LF481" s="5"/>
      <c r="LG481" s="5"/>
      <c r="LH481" s="5"/>
      <c r="LI481" s="5"/>
      <c r="LJ481" s="5"/>
      <c r="LK481" s="5"/>
      <c r="LL481" s="5"/>
      <c r="LM481" s="5"/>
      <c r="LN481" s="5"/>
      <c r="LO481" s="5"/>
      <c r="LP481" s="5"/>
      <c r="LQ481" s="5"/>
      <c r="LR481" s="5"/>
      <c r="LS481" s="5"/>
      <c r="LT481" s="5"/>
      <c r="LU481" s="5"/>
      <c r="LV481" s="5"/>
      <c r="LW481" s="5"/>
      <c r="LX481" s="5"/>
      <c r="LY481" s="5"/>
      <c r="LZ481" s="5"/>
      <c r="MA481" s="5"/>
      <c r="MB481" s="5"/>
      <c r="MC481" s="5"/>
      <c r="MD481" s="5"/>
      <c r="ME481" s="5"/>
      <c r="MF481" s="5"/>
      <c r="MG481" s="5"/>
      <c r="MH481" s="5"/>
      <c r="MI481" s="5"/>
      <c r="MJ481" s="5"/>
      <c r="MK481" s="5"/>
      <c r="ML481" s="5"/>
      <c r="MM481" s="5"/>
      <c r="MN481" s="5"/>
      <c r="MO481" s="5"/>
      <c r="MP481" s="5"/>
      <c r="MQ481" s="5"/>
      <c r="MR481" s="5"/>
      <c r="MS481" s="5"/>
      <c r="MT481" s="5"/>
      <c r="MU481" s="5"/>
      <c r="MV481" s="5"/>
      <c r="MW481" s="5"/>
      <c r="MX481" s="5"/>
      <c r="MY481" s="5"/>
      <c r="MZ481" s="5"/>
      <c r="NA481" s="5"/>
      <c r="NB481" s="5"/>
      <c r="NC481" s="5"/>
      <c r="ND481" s="5"/>
      <c r="NE481" s="5"/>
      <c r="NF481" s="5"/>
      <c r="NG481" s="5"/>
      <c r="NH481" s="5"/>
      <c r="NI481" s="5"/>
      <c r="NJ481" s="5"/>
      <c r="NK481" s="5"/>
      <c r="NL481" s="5"/>
      <c r="NM481" s="5"/>
      <c r="NN481" s="5"/>
      <c r="NO481" s="5"/>
      <c r="NP481" s="5"/>
      <c r="NQ481" s="5"/>
      <c r="NR481" s="5"/>
      <c r="NS481" s="5"/>
      <c r="NT481" s="5"/>
      <c r="NU481" s="5"/>
      <c r="NV481" s="5"/>
      <c r="NW481" s="5"/>
      <c r="NX481" s="5"/>
      <c r="NY481" s="5"/>
      <c r="NZ481" s="5"/>
      <c r="OA481" s="5"/>
      <c r="OB481" s="5"/>
      <c r="OC481" s="5"/>
      <c r="OD481" s="5"/>
      <c r="OE481" s="5"/>
      <c r="OF481" s="5"/>
      <c r="OG481" s="5"/>
      <c r="OH481" s="5"/>
      <c r="OI481" s="5"/>
      <c r="OJ481" s="5"/>
      <c r="OK481" s="5"/>
      <c r="OL481" s="5"/>
      <c r="OM481" s="5"/>
      <c r="ON481" s="5"/>
      <c r="OO481" s="5"/>
      <c r="OP481" s="5"/>
      <c r="OQ481" s="5"/>
      <c r="OR481" s="5"/>
      <c r="OS481" s="5"/>
      <c r="OT481" s="5"/>
      <c r="OU481" s="5"/>
      <c r="OV481" s="5"/>
      <c r="OW481" s="5"/>
      <c r="OX481" s="5"/>
      <c r="OY481" s="5"/>
      <c r="OZ481" s="5"/>
      <c r="PA481" s="5"/>
      <c r="PB481" s="5"/>
      <c r="PC481" s="5"/>
      <c r="PD481" s="5"/>
      <c r="PE481" s="5"/>
      <c r="PF481" s="5"/>
      <c r="PG481" s="5"/>
      <c r="PH481" s="5"/>
      <c r="PI481" s="5"/>
      <c r="PJ481" s="5"/>
      <c r="PK481" s="5"/>
      <c r="PL481" s="5"/>
      <c r="PM481" s="5"/>
      <c r="PN481" s="5"/>
      <c r="PO481" s="5"/>
      <c r="PP481" s="5"/>
      <c r="PQ481" s="5"/>
      <c r="PR481" s="5"/>
      <c r="PS481" s="5"/>
      <c r="PT481" s="5"/>
      <c r="PU481" s="5"/>
      <c r="PV481" s="5"/>
      <c r="PW481" s="5"/>
      <c r="PX481" s="5"/>
      <c r="PY481" s="5"/>
      <c r="PZ481" s="5"/>
      <c r="QA481" s="5"/>
      <c r="QB481" s="5"/>
      <c r="QC481" s="5"/>
      <c r="QD481" s="5"/>
      <c r="QE481" s="5"/>
      <c r="QF481" s="5"/>
      <c r="QG481" s="5"/>
      <c r="QH481" s="5"/>
      <c r="QI481" s="5"/>
      <c r="QJ481" s="5"/>
      <c r="QK481" s="5"/>
      <c r="QL481" s="5"/>
      <c r="QM481" s="5"/>
      <c r="QN481" s="5"/>
      <c r="QO481" s="5"/>
      <c r="QP481" s="5"/>
      <c r="QQ481" s="5"/>
      <c r="QR481" s="5"/>
      <c r="QS481" s="5"/>
      <c r="QT481" s="5"/>
      <c r="QU481" s="5"/>
      <c r="QV481" s="5"/>
      <c r="QW481" s="5"/>
      <c r="QX481" s="5"/>
      <c r="QY481" s="5"/>
      <c r="QZ481" s="5"/>
      <c r="RA481" s="5"/>
      <c r="RB481" s="5"/>
      <c r="RC481" s="5"/>
      <c r="RD481" s="5"/>
      <c r="RE481" s="5"/>
      <c r="RF481" s="5"/>
      <c r="RG481" s="5"/>
      <c r="RH481" s="5"/>
      <c r="RI481" s="5"/>
      <c r="RJ481" s="5"/>
      <c r="RK481" s="5"/>
      <c r="RL481" s="5"/>
      <c r="RM481" s="5"/>
      <c r="RN481" s="5"/>
      <c r="RO481" s="5"/>
      <c r="RP481" s="5"/>
      <c r="RQ481" s="5"/>
      <c r="RR481" s="5"/>
      <c r="RS481" s="5"/>
      <c r="RT481" s="5"/>
      <c r="RU481" s="5"/>
      <c r="RV481" s="5"/>
      <c r="RW481" s="5"/>
      <c r="RX481" s="5"/>
      <c r="RY481" s="5"/>
      <c r="RZ481" s="5"/>
      <c r="SA481" s="5"/>
      <c r="SB481" s="5"/>
      <c r="SC481" s="5"/>
      <c r="SD481" s="5"/>
      <c r="SE481" s="5"/>
      <c r="SF481" s="5"/>
      <c r="SG481" s="5"/>
      <c r="SH481" s="5"/>
      <c r="SI481" s="5"/>
      <c r="SJ481" s="5"/>
      <c r="SK481" s="5"/>
      <c r="SL481" s="5"/>
      <c r="SM481" s="5"/>
      <c r="SN481" s="5"/>
      <c r="SO481" s="5"/>
      <c r="SP481" s="5"/>
      <c r="SQ481" s="5"/>
      <c r="SR481" s="5"/>
      <c r="SS481" s="5"/>
      <c r="ST481" s="5"/>
      <c r="SU481" s="5"/>
      <c r="SV481" s="5"/>
      <c r="SW481" s="5"/>
      <c r="SX481" s="5"/>
      <c r="SY481" s="5"/>
      <c r="SZ481" s="5"/>
      <c r="TA481" s="5"/>
      <c r="TB481" s="5"/>
      <c r="TC481" s="5"/>
      <c r="TD481" s="5"/>
      <c r="TE481" s="5"/>
      <c r="TF481" s="5"/>
      <c r="TG481" s="5"/>
      <c r="TH481" s="5"/>
      <c r="TI481" s="5"/>
      <c r="TJ481" s="5"/>
      <c r="TK481" s="5"/>
      <c r="TL481" s="5"/>
      <c r="TM481" s="5"/>
      <c r="TN481" s="5"/>
      <c r="TO481" s="5"/>
      <c r="TP481" s="5"/>
      <c r="TQ481" s="5"/>
      <c r="TR481" s="5"/>
      <c r="TS481" s="5"/>
      <c r="TT481" s="5"/>
      <c r="TU481" s="5"/>
      <c r="TV481" s="5"/>
      <c r="TW481" s="5"/>
      <c r="TX481" s="5"/>
      <c r="TY481" s="5"/>
      <c r="TZ481" s="5"/>
      <c r="UA481" s="5"/>
      <c r="UB481" s="5"/>
      <c r="UC481" s="5"/>
      <c r="UD481" s="5"/>
      <c r="UE481" s="5"/>
      <c r="UF481" s="5"/>
      <c r="UG481" s="5"/>
      <c r="UH481" s="5"/>
      <c r="UI481" s="5"/>
      <c r="UJ481" s="5"/>
      <c r="UK481" s="5"/>
      <c r="UL481" s="5"/>
      <c r="UM481" s="5"/>
      <c r="UN481" s="5"/>
      <c r="UO481" s="5"/>
      <c r="UP481" s="5"/>
      <c r="UQ481" s="5"/>
      <c r="UR481" s="5"/>
      <c r="US481" s="5"/>
      <c r="UT481" s="5"/>
      <c r="UU481" s="5"/>
      <c r="UV481" s="5"/>
      <c r="UW481" s="5"/>
      <c r="UX481" s="5"/>
      <c r="UY481" s="5"/>
      <c r="UZ481" s="5"/>
      <c r="VA481" s="5"/>
      <c r="VB481" s="5"/>
      <c r="VC481" s="5"/>
      <c r="VD481" s="5"/>
      <c r="VE481" s="5"/>
      <c r="VF481" s="5"/>
      <c r="VG481" s="5"/>
      <c r="VH481" s="5"/>
      <c r="VI481" s="5"/>
      <c r="VJ481" s="5"/>
      <c r="VK481" s="5"/>
      <c r="VL481" s="5"/>
      <c r="VM481" s="5"/>
      <c r="VN481" s="5"/>
      <c r="VO481" s="5"/>
      <c r="VP481" s="5"/>
      <c r="VQ481" s="5"/>
      <c r="VR481" s="5"/>
      <c r="VS481" s="5"/>
      <c r="VT481" s="5"/>
      <c r="VU481" s="5"/>
      <c r="VV481" s="5"/>
      <c r="VW481" s="5"/>
      <c r="VX481" s="5"/>
      <c r="VY481" s="5"/>
      <c r="VZ481" s="5"/>
      <c r="WA481" s="5"/>
      <c r="WB481" s="5"/>
      <c r="WC481" s="5"/>
      <c r="WD481" s="5"/>
      <c r="WE481" s="5"/>
      <c r="WF481" s="5"/>
      <c r="WG481" s="5"/>
      <c r="WH481" s="5"/>
      <c r="WI481" s="5"/>
      <c r="WJ481" s="5"/>
      <c r="WK481" s="5"/>
      <c r="WL481" s="5"/>
      <c r="WM481" s="5"/>
      <c r="WN481" s="5"/>
      <c r="WO481" s="5"/>
      <c r="WP481" s="5"/>
      <c r="WQ481" s="5"/>
      <c r="WR481" s="5"/>
      <c r="WS481" s="5"/>
      <c r="WT481" s="5"/>
      <c r="WU481" s="5"/>
      <c r="WV481" s="5"/>
      <c r="WW481" s="5"/>
      <c r="WX481" s="5"/>
      <c r="WY481" s="5"/>
      <c r="WZ481" s="5"/>
      <c r="XA481" s="5"/>
      <c r="XB481" s="5"/>
      <c r="XC481" s="5"/>
      <c r="XD481" s="5"/>
      <c r="XE481" s="5"/>
      <c r="XF481" s="5"/>
      <c r="XG481" s="5"/>
      <c r="XH481" s="5"/>
      <c r="XI481" s="5"/>
      <c r="XJ481" s="5"/>
      <c r="XK481" s="5"/>
      <c r="XL481" s="5"/>
      <c r="XM481" s="5"/>
      <c r="XN481" s="5"/>
      <c r="XO481" s="5"/>
      <c r="XP481" s="5"/>
      <c r="XQ481" s="5"/>
      <c r="XR481" s="5"/>
      <c r="XS481" s="5"/>
      <c r="XT481" s="5"/>
      <c r="XU481" s="5"/>
      <c r="XV481" s="5"/>
      <c r="XW481" s="5"/>
    </row>
    <row r="482" spans="39:647" x14ac:dyDescent="0.4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c r="JM482" s="5"/>
      <c r="JN482" s="5"/>
      <c r="JO482" s="5"/>
      <c r="JP482" s="5"/>
      <c r="JQ482" s="5"/>
      <c r="JR482" s="5"/>
      <c r="JS482" s="5"/>
      <c r="JT482" s="5"/>
      <c r="JU482" s="5"/>
      <c r="JV482" s="5"/>
      <c r="JW482" s="5"/>
      <c r="JX482" s="5"/>
      <c r="JY482" s="5"/>
      <c r="JZ482" s="5"/>
      <c r="KA482" s="5"/>
      <c r="KB482" s="5"/>
      <c r="KC482" s="5"/>
      <c r="KD482" s="5"/>
      <c r="KE482" s="5"/>
      <c r="KF482" s="5"/>
      <c r="KG482" s="5"/>
      <c r="KH482" s="5"/>
      <c r="KI482" s="5"/>
      <c r="KJ482" s="5"/>
      <c r="KK482" s="5"/>
      <c r="KL482" s="5"/>
      <c r="KM482" s="5"/>
      <c r="KN482" s="5"/>
      <c r="KO482" s="5"/>
      <c r="KP482" s="5"/>
      <c r="KQ482" s="5"/>
      <c r="KR482" s="5"/>
      <c r="KS482" s="5"/>
      <c r="KT482" s="5"/>
      <c r="KU482" s="5"/>
      <c r="KV482" s="5"/>
      <c r="KW482" s="5"/>
      <c r="KX482" s="5"/>
      <c r="KY482" s="5"/>
      <c r="KZ482" s="5"/>
      <c r="LA482" s="5"/>
      <c r="LB482" s="5"/>
      <c r="LC482" s="5"/>
      <c r="LD482" s="5"/>
      <c r="LE482" s="5"/>
      <c r="LF482" s="5"/>
      <c r="LG482" s="5"/>
      <c r="LH482" s="5"/>
      <c r="LI482" s="5"/>
      <c r="LJ482" s="5"/>
      <c r="LK482" s="5"/>
      <c r="LL482" s="5"/>
      <c r="LM482" s="5"/>
      <c r="LN482" s="5"/>
      <c r="LO482" s="5"/>
      <c r="LP482" s="5"/>
      <c r="LQ482" s="5"/>
      <c r="LR482" s="5"/>
      <c r="LS482" s="5"/>
      <c r="LT482" s="5"/>
      <c r="LU482" s="5"/>
      <c r="LV482" s="5"/>
      <c r="LW482" s="5"/>
      <c r="LX482" s="5"/>
      <c r="LY482" s="5"/>
      <c r="LZ482" s="5"/>
      <c r="MA482" s="5"/>
      <c r="MB482" s="5"/>
      <c r="MC482" s="5"/>
      <c r="MD482" s="5"/>
      <c r="ME482" s="5"/>
      <c r="MF482" s="5"/>
      <c r="MG482" s="5"/>
      <c r="MH482" s="5"/>
      <c r="MI482" s="5"/>
      <c r="MJ482" s="5"/>
      <c r="MK482" s="5"/>
      <c r="ML482" s="5"/>
      <c r="MM482" s="5"/>
      <c r="MN482" s="5"/>
      <c r="MO482" s="5"/>
      <c r="MP482" s="5"/>
      <c r="MQ482" s="5"/>
      <c r="MR482" s="5"/>
      <c r="MS482" s="5"/>
      <c r="MT482" s="5"/>
      <c r="MU482" s="5"/>
      <c r="MV482" s="5"/>
      <c r="MW482" s="5"/>
      <c r="MX482" s="5"/>
      <c r="MY482" s="5"/>
      <c r="MZ482" s="5"/>
      <c r="NA482" s="5"/>
      <c r="NB482" s="5"/>
      <c r="NC482" s="5"/>
      <c r="ND482" s="5"/>
      <c r="NE482" s="5"/>
      <c r="NF482" s="5"/>
      <c r="NG482" s="5"/>
      <c r="NH482" s="5"/>
      <c r="NI482" s="5"/>
      <c r="NJ482" s="5"/>
      <c r="NK482" s="5"/>
      <c r="NL482" s="5"/>
      <c r="NM482" s="5"/>
      <c r="NN482" s="5"/>
      <c r="NO482" s="5"/>
      <c r="NP482" s="5"/>
      <c r="NQ482" s="5"/>
      <c r="NR482" s="5"/>
      <c r="NS482" s="5"/>
      <c r="NT482" s="5"/>
      <c r="NU482" s="5"/>
      <c r="NV482" s="5"/>
      <c r="NW482" s="5"/>
      <c r="NX482" s="5"/>
      <c r="NY482" s="5"/>
      <c r="NZ482" s="5"/>
      <c r="OA482" s="5"/>
      <c r="OB482" s="5"/>
      <c r="OC482" s="5"/>
      <c r="OD482" s="5"/>
      <c r="OE482" s="5"/>
      <c r="OF482" s="5"/>
      <c r="OG482" s="5"/>
      <c r="OH482" s="5"/>
      <c r="OI482" s="5"/>
      <c r="OJ482" s="5"/>
      <c r="OK482" s="5"/>
      <c r="OL482" s="5"/>
      <c r="OM482" s="5"/>
      <c r="ON482" s="5"/>
      <c r="OO482" s="5"/>
      <c r="OP482" s="5"/>
      <c r="OQ482" s="5"/>
      <c r="OR482" s="5"/>
      <c r="OS482" s="5"/>
      <c r="OT482" s="5"/>
      <c r="OU482" s="5"/>
      <c r="OV482" s="5"/>
      <c r="OW482" s="5"/>
      <c r="OX482" s="5"/>
      <c r="OY482" s="5"/>
      <c r="OZ482" s="5"/>
      <c r="PA482" s="5"/>
      <c r="PB482" s="5"/>
      <c r="PC482" s="5"/>
      <c r="PD482" s="5"/>
      <c r="PE482" s="5"/>
      <c r="PF482" s="5"/>
      <c r="PG482" s="5"/>
      <c r="PH482" s="5"/>
      <c r="PI482" s="5"/>
      <c r="PJ482" s="5"/>
      <c r="PK482" s="5"/>
      <c r="PL482" s="5"/>
      <c r="PM482" s="5"/>
      <c r="PN482" s="5"/>
      <c r="PO482" s="5"/>
      <c r="PP482" s="5"/>
      <c r="PQ482" s="5"/>
      <c r="PR482" s="5"/>
      <c r="PS482" s="5"/>
      <c r="PT482" s="5"/>
      <c r="PU482" s="5"/>
      <c r="PV482" s="5"/>
      <c r="PW482" s="5"/>
      <c r="PX482" s="5"/>
      <c r="PY482" s="5"/>
      <c r="PZ482" s="5"/>
      <c r="QA482" s="5"/>
      <c r="QB482" s="5"/>
      <c r="QC482" s="5"/>
      <c r="QD482" s="5"/>
      <c r="QE482" s="5"/>
      <c r="QF482" s="5"/>
      <c r="QG482" s="5"/>
      <c r="QH482" s="5"/>
      <c r="QI482" s="5"/>
      <c r="QJ482" s="5"/>
      <c r="QK482" s="5"/>
      <c r="QL482" s="5"/>
      <c r="QM482" s="5"/>
      <c r="QN482" s="5"/>
      <c r="QO482" s="5"/>
      <c r="QP482" s="5"/>
      <c r="QQ482" s="5"/>
      <c r="QR482" s="5"/>
      <c r="QS482" s="5"/>
      <c r="QT482" s="5"/>
      <c r="QU482" s="5"/>
      <c r="QV482" s="5"/>
      <c r="QW482" s="5"/>
      <c r="QX482" s="5"/>
      <c r="QY482" s="5"/>
      <c r="QZ482" s="5"/>
      <c r="RA482" s="5"/>
      <c r="RB482" s="5"/>
      <c r="RC482" s="5"/>
      <c r="RD482" s="5"/>
      <c r="RE482" s="5"/>
      <c r="RF482" s="5"/>
      <c r="RG482" s="5"/>
      <c r="RH482" s="5"/>
      <c r="RI482" s="5"/>
      <c r="RJ482" s="5"/>
      <c r="RK482" s="5"/>
      <c r="RL482" s="5"/>
      <c r="RM482" s="5"/>
      <c r="RN482" s="5"/>
      <c r="RO482" s="5"/>
      <c r="RP482" s="5"/>
      <c r="RQ482" s="5"/>
      <c r="RR482" s="5"/>
      <c r="RS482" s="5"/>
      <c r="RT482" s="5"/>
      <c r="RU482" s="5"/>
      <c r="RV482" s="5"/>
      <c r="RW482" s="5"/>
      <c r="RX482" s="5"/>
      <c r="RY482" s="5"/>
      <c r="RZ482" s="5"/>
      <c r="SA482" s="5"/>
      <c r="SB482" s="5"/>
      <c r="SC482" s="5"/>
      <c r="SD482" s="5"/>
      <c r="SE482" s="5"/>
      <c r="SF482" s="5"/>
      <c r="SG482" s="5"/>
      <c r="SH482" s="5"/>
      <c r="SI482" s="5"/>
      <c r="SJ482" s="5"/>
      <c r="SK482" s="5"/>
      <c r="SL482" s="5"/>
      <c r="SM482" s="5"/>
      <c r="SN482" s="5"/>
      <c r="SO482" s="5"/>
      <c r="SP482" s="5"/>
      <c r="SQ482" s="5"/>
      <c r="SR482" s="5"/>
      <c r="SS482" s="5"/>
      <c r="ST482" s="5"/>
      <c r="SU482" s="5"/>
      <c r="SV482" s="5"/>
      <c r="SW482" s="5"/>
      <c r="SX482" s="5"/>
      <c r="SY482" s="5"/>
      <c r="SZ482" s="5"/>
      <c r="TA482" s="5"/>
      <c r="TB482" s="5"/>
      <c r="TC482" s="5"/>
      <c r="TD482" s="5"/>
      <c r="TE482" s="5"/>
      <c r="TF482" s="5"/>
      <c r="TG482" s="5"/>
      <c r="TH482" s="5"/>
      <c r="TI482" s="5"/>
      <c r="TJ482" s="5"/>
      <c r="TK482" s="5"/>
      <c r="TL482" s="5"/>
      <c r="TM482" s="5"/>
      <c r="TN482" s="5"/>
      <c r="TO482" s="5"/>
      <c r="TP482" s="5"/>
      <c r="TQ482" s="5"/>
      <c r="TR482" s="5"/>
      <c r="TS482" s="5"/>
      <c r="TT482" s="5"/>
      <c r="TU482" s="5"/>
      <c r="TV482" s="5"/>
      <c r="TW482" s="5"/>
      <c r="TX482" s="5"/>
      <c r="TY482" s="5"/>
      <c r="TZ482" s="5"/>
      <c r="UA482" s="5"/>
      <c r="UB482" s="5"/>
      <c r="UC482" s="5"/>
      <c r="UD482" s="5"/>
      <c r="UE482" s="5"/>
      <c r="UF482" s="5"/>
      <c r="UG482" s="5"/>
      <c r="UH482" s="5"/>
      <c r="UI482" s="5"/>
      <c r="UJ482" s="5"/>
      <c r="UK482" s="5"/>
      <c r="UL482" s="5"/>
      <c r="UM482" s="5"/>
      <c r="UN482" s="5"/>
      <c r="UO482" s="5"/>
      <c r="UP482" s="5"/>
      <c r="UQ482" s="5"/>
      <c r="UR482" s="5"/>
      <c r="US482" s="5"/>
      <c r="UT482" s="5"/>
      <c r="UU482" s="5"/>
      <c r="UV482" s="5"/>
      <c r="UW482" s="5"/>
      <c r="UX482" s="5"/>
      <c r="UY482" s="5"/>
      <c r="UZ482" s="5"/>
      <c r="VA482" s="5"/>
      <c r="VB482" s="5"/>
      <c r="VC482" s="5"/>
      <c r="VD482" s="5"/>
      <c r="VE482" s="5"/>
      <c r="VF482" s="5"/>
      <c r="VG482" s="5"/>
      <c r="VH482" s="5"/>
      <c r="VI482" s="5"/>
      <c r="VJ482" s="5"/>
      <c r="VK482" s="5"/>
      <c r="VL482" s="5"/>
      <c r="VM482" s="5"/>
      <c r="VN482" s="5"/>
      <c r="VO482" s="5"/>
      <c r="VP482" s="5"/>
      <c r="VQ482" s="5"/>
      <c r="VR482" s="5"/>
      <c r="VS482" s="5"/>
      <c r="VT482" s="5"/>
      <c r="VU482" s="5"/>
      <c r="VV482" s="5"/>
      <c r="VW482" s="5"/>
      <c r="VX482" s="5"/>
      <c r="VY482" s="5"/>
      <c r="VZ482" s="5"/>
      <c r="WA482" s="5"/>
      <c r="WB482" s="5"/>
      <c r="WC482" s="5"/>
      <c r="WD482" s="5"/>
      <c r="WE482" s="5"/>
      <c r="WF482" s="5"/>
      <c r="WG482" s="5"/>
      <c r="WH482" s="5"/>
      <c r="WI482" s="5"/>
      <c r="WJ482" s="5"/>
      <c r="WK482" s="5"/>
      <c r="WL482" s="5"/>
      <c r="WM482" s="5"/>
      <c r="WN482" s="5"/>
      <c r="WO482" s="5"/>
      <c r="WP482" s="5"/>
      <c r="WQ482" s="5"/>
      <c r="WR482" s="5"/>
      <c r="WS482" s="5"/>
      <c r="WT482" s="5"/>
      <c r="WU482" s="5"/>
      <c r="WV482" s="5"/>
      <c r="WW482" s="5"/>
      <c r="WX482" s="5"/>
      <c r="WY482" s="5"/>
      <c r="WZ482" s="5"/>
      <c r="XA482" s="5"/>
      <c r="XB482" s="5"/>
      <c r="XC482" s="5"/>
      <c r="XD482" s="5"/>
      <c r="XE482" s="5"/>
      <c r="XF482" s="5"/>
      <c r="XG482" s="5"/>
      <c r="XH482" s="5"/>
      <c r="XI482" s="5"/>
      <c r="XJ482" s="5"/>
      <c r="XK482" s="5"/>
      <c r="XL482" s="5"/>
      <c r="XM482" s="5"/>
      <c r="XN482" s="5"/>
      <c r="XO482" s="5"/>
      <c r="XP482" s="5"/>
      <c r="XQ482" s="5"/>
      <c r="XR482" s="5"/>
      <c r="XS482" s="5"/>
      <c r="XT482" s="5"/>
      <c r="XU482" s="5"/>
      <c r="XV482" s="5"/>
      <c r="XW482" s="5"/>
    </row>
    <row r="483" spans="39:647" x14ac:dyDescent="0.4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c r="JM483" s="5"/>
      <c r="JN483" s="5"/>
      <c r="JO483" s="5"/>
      <c r="JP483" s="5"/>
      <c r="JQ483" s="5"/>
      <c r="JR483" s="5"/>
      <c r="JS483" s="5"/>
      <c r="JT483" s="5"/>
      <c r="JU483" s="5"/>
      <c r="JV483" s="5"/>
      <c r="JW483" s="5"/>
      <c r="JX483" s="5"/>
      <c r="JY483" s="5"/>
      <c r="JZ483" s="5"/>
      <c r="KA483" s="5"/>
      <c r="KB483" s="5"/>
      <c r="KC483" s="5"/>
      <c r="KD483" s="5"/>
      <c r="KE483" s="5"/>
      <c r="KF483" s="5"/>
      <c r="KG483" s="5"/>
      <c r="KH483" s="5"/>
      <c r="KI483" s="5"/>
      <c r="KJ483" s="5"/>
      <c r="KK483" s="5"/>
      <c r="KL483" s="5"/>
      <c r="KM483" s="5"/>
      <c r="KN483" s="5"/>
      <c r="KO483" s="5"/>
      <c r="KP483" s="5"/>
      <c r="KQ483" s="5"/>
      <c r="KR483" s="5"/>
      <c r="KS483" s="5"/>
      <c r="KT483" s="5"/>
      <c r="KU483" s="5"/>
      <c r="KV483" s="5"/>
      <c r="KW483" s="5"/>
      <c r="KX483" s="5"/>
      <c r="KY483" s="5"/>
      <c r="KZ483" s="5"/>
      <c r="LA483" s="5"/>
      <c r="LB483" s="5"/>
      <c r="LC483" s="5"/>
      <c r="LD483" s="5"/>
      <c r="LE483" s="5"/>
      <c r="LF483" s="5"/>
      <c r="LG483" s="5"/>
      <c r="LH483" s="5"/>
      <c r="LI483" s="5"/>
      <c r="LJ483" s="5"/>
      <c r="LK483" s="5"/>
      <c r="LL483" s="5"/>
      <c r="LM483" s="5"/>
      <c r="LN483" s="5"/>
      <c r="LO483" s="5"/>
      <c r="LP483" s="5"/>
      <c r="LQ483" s="5"/>
      <c r="LR483" s="5"/>
      <c r="LS483" s="5"/>
      <c r="LT483" s="5"/>
      <c r="LU483" s="5"/>
      <c r="LV483" s="5"/>
      <c r="LW483" s="5"/>
      <c r="LX483" s="5"/>
      <c r="LY483" s="5"/>
      <c r="LZ483" s="5"/>
      <c r="MA483" s="5"/>
      <c r="MB483" s="5"/>
      <c r="MC483" s="5"/>
      <c r="MD483" s="5"/>
      <c r="ME483" s="5"/>
      <c r="MF483" s="5"/>
      <c r="MG483" s="5"/>
      <c r="MH483" s="5"/>
      <c r="MI483" s="5"/>
      <c r="MJ483" s="5"/>
      <c r="MK483" s="5"/>
      <c r="ML483" s="5"/>
      <c r="MM483" s="5"/>
      <c r="MN483" s="5"/>
      <c r="MO483" s="5"/>
      <c r="MP483" s="5"/>
      <c r="MQ483" s="5"/>
      <c r="MR483" s="5"/>
      <c r="MS483" s="5"/>
      <c r="MT483" s="5"/>
      <c r="MU483" s="5"/>
      <c r="MV483" s="5"/>
      <c r="MW483" s="5"/>
      <c r="MX483" s="5"/>
      <c r="MY483" s="5"/>
      <c r="MZ483" s="5"/>
      <c r="NA483" s="5"/>
      <c r="NB483" s="5"/>
      <c r="NC483" s="5"/>
      <c r="ND483" s="5"/>
      <c r="NE483" s="5"/>
      <c r="NF483" s="5"/>
      <c r="NG483" s="5"/>
      <c r="NH483" s="5"/>
      <c r="NI483" s="5"/>
      <c r="NJ483" s="5"/>
      <c r="NK483" s="5"/>
      <c r="NL483" s="5"/>
      <c r="NM483" s="5"/>
      <c r="NN483" s="5"/>
      <c r="NO483" s="5"/>
      <c r="NP483" s="5"/>
      <c r="NQ483" s="5"/>
      <c r="NR483" s="5"/>
      <c r="NS483" s="5"/>
      <c r="NT483" s="5"/>
      <c r="NU483" s="5"/>
      <c r="NV483" s="5"/>
      <c r="NW483" s="5"/>
      <c r="NX483" s="5"/>
      <c r="NY483" s="5"/>
      <c r="NZ483" s="5"/>
      <c r="OA483" s="5"/>
      <c r="OB483" s="5"/>
      <c r="OC483" s="5"/>
      <c r="OD483" s="5"/>
      <c r="OE483" s="5"/>
      <c r="OF483" s="5"/>
      <c r="OG483" s="5"/>
      <c r="OH483" s="5"/>
      <c r="OI483" s="5"/>
      <c r="OJ483" s="5"/>
      <c r="OK483" s="5"/>
      <c r="OL483" s="5"/>
      <c r="OM483" s="5"/>
      <c r="ON483" s="5"/>
      <c r="OO483" s="5"/>
      <c r="OP483" s="5"/>
      <c r="OQ483" s="5"/>
      <c r="OR483" s="5"/>
      <c r="OS483" s="5"/>
      <c r="OT483" s="5"/>
      <c r="OU483" s="5"/>
      <c r="OV483" s="5"/>
      <c r="OW483" s="5"/>
      <c r="OX483" s="5"/>
      <c r="OY483" s="5"/>
      <c r="OZ483" s="5"/>
      <c r="PA483" s="5"/>
      <c r="PB483" s="5"/>
      <c r="PC483" s="5"/>
      <c r="PD483" s="5"/>
      <c r="PE483" s="5"/>
      <c r="PF483" s="5"/>
      <c r="PG483" s="5"/>
      <c r="PH483" s="5"/>
      <c r="PI483" s="5"/>
      <c r="PJ483" s="5"/>
      <c r="PK483" s="5"/>
      <c r="PL483" s="5"/>
      <c r="PM483" s="5"/>
      <c r="PN483" s="5"/>
      <c r="PO483" s="5"/>
      <c r="PP483" s="5"/>
      <c r="PQ483" s="5"/>
      <c r="PR483" s="5"/>
      <c r="PS483" s="5"/>
      <c r="PT483" s="5"/>
      <c r="PU483" s="5"/>
      <c r="PV483" s="5"/>
      <c r="PW483" s="5"/>
      <c r="PX483" s="5"/>
      <c r="PY483" s="5"/>
      <c r="PZ483" s="5"/>
      <c r="QA483" s="5"/>
      <c r="QB483" s="5"/>
      <c r="QC483" s="5"/>
      <c r="QD483" s="5"/>
      <c r="QE483" s="5"/>
      <c r="QF483" s="5"/>
      <c r="QG483" s="5"/>
      <c r="QH483" s="5"/>
      <c r="QI483" s="5"/>
      <c r="QJ483" s="5"/>
      <c r="QK483" s="5"/>
      <c r="QL483" s="5"/>
      <c r="QM483" s="5"/>
      <c r="QN483" s="5"/>
      <c r="QO483" s="5"/>
      <c r="QP483" s="5"/>
      <c r="QQ483" s="5"/>
      <c r="QR483" s="5"/>
      <c r="QS483" s="5"/>
      <c r="QT483" s="5"/>
      <c r="QU483" s="5"/>
      <c r="QV483" s="5"/>
      <c r="QW483" s="5"/>
      <c r="QX483" s="5"/>
      <c r="QY483" s="5"/>
      <c r="QZ483" s="5"/>
      <c r="RA483" s="5"/>
      <c r="RB483" s="5"/>
      <c r="RC483" s="5"/>
      <c r="RD483" s="5"/>
      <c r="RE483" s="5"/>
      <c r="RF483" s="5"/>
      <c r="RG483" s="5"/>
      <c r="RH483" s="5"/>
      <c r="RI483" s="5"/>
      <c r="RJ483" s="5"/>
      <c r="RK483" s="5"/>
      <c r="RL483" s="5"/>
      <c r="RM483" s="5"/>
      <c r="RN483" s="5"/>
      <c r="RO483" s="5"/>
      <c r="RP483" s="5"/>
      <c r="RQ483" s="5"/>
      <c r="RR483" s="5"/>
      <c r="RS483" s="5"/>
      <c r="RT483" s="5"/>
      <c r="RU483" s="5"/>
      <c r="RV483" s="5"/>
      <c r="RW483" s="5"/>
      <c r="RX483" s="5"/>
      <c r="RY483" s="5"/>
      <c r="RZ483" s="5"/>
      <c r="SA483" s="5"/>
      <c r="SB483" s="5"/>
      <c r="SC483" s="5"/>
      <c r="SD483" s="5"/>
      <c r="SE483" s="5"/>
      <c r="SF483" s="5"/>
      <c r="SG483" s="5"/>
      <c r="SH483" s="5"/>
      <c r="SI483" s="5"/>
      <c r="SJ483" s="5"/>
      <c r="SK483" s="5"/>
      <c r="SL483" s="5"/>
      <c r="SM483" s="5"/>
      <c r="SN483" s="5"/>
      <c r="SO483" s="5"/>
      <c r="SP483" s="5"/>
      <c r="SQ483" s="5"/>
      <c r="SR483" s="5"/>
      <c r="SS483" s="5"/>
      <c r="ST483" s="5"/>
      <c r="SU483" s="5"/>
      <c r="SV483" s="5"/>
      <c r="SW483" s="5"/>
      <c r="SX483" s="5"/>
      <c r="SY483" s="5"/>
      <c r="SZ483" s="5"/>
      <c r="TA483" s="5"/>
      <c r="TB483" s="5"/>
      <c r="TC483" s="5"/>
      <c r="TD483" s="5"/>
      <c r="TE483" s="5"/>
      <c r="TF483" s="5"/>
      <c r="TG483" s="5"/>
      <c r="TH483" s="5"/>
      <c r="TI483" s="5"/>
      <c r="TJ483" s="5"/>
      <c r="TK483" s="5"/>
      <c r="TL483" s="5"/>
      <c r="TM483" s="5"/>
      <c r="TN483" s="5"/>
      <c r="TO483" s="5"/>
      <c r="TP483" s="5"/>
      <c r="TQ483" s="5"/>
      <c r="TR483" s="5"/>
      <c r="TS483" s="5"/>
      <c r="TT483" s="5"/>
      <c r="TU483" s="5"/>
      <c r="TV483" s="5"/>
      <c r="TW483" s="5"/>
      <c r="TX483" s="5"/>
      <c r="TY483" s="5"/>
      <c r="TZ483" s="5"/>
      <c r="UA483" s="5"/>
      <c r="UB483" s="5"/>
      <c r="UC483" s="5"/>
      <c r="UD483" s="5"/>
      <c r="UE483" s="5"/>
      <c r="UF483" s="5"/>
      <c r="UG483" s="5"/>
      <c r="UH483" s="5"/>
      <c r="UI483" s="5"/>
      <c r="UJ483" s="5"/>
      <c r="UK483" s="5"/>
      <c r="UL483" s="5"/>
      <c r="UM483" s="5"/>
      <c r="UN483" s="5"/>
      <c r="UO483" s="5"/>
      <c r="UP483" s="5"/>
      <c r="UQ483" s="5"/>
      <c r="UR483" s="5"/>
      <c r="US483" s="5"/>
      <c r="UT483" s="5"/>
      <c r="UU483" s="5"/>
      <c r="UV483" s="5"/>
      <c r="UW483" s="5"/>
      <c r="UX483" s="5"/>
      <c r="UY483" s="5"/>
      <c r="UZ483" s="5"/>
      <c r="VA483" s="5"/>
      <c r="VB483" s="5"/>
      <c r="VC483" s="5"/>
      <c r="VD483" s="5"/>
      <c r="VE483" s="5"/>
      <c r="VF483" s="5"/>
      <c r="VG483" s="5"/>
      <c r="VH483" s="5"/>
      <c r="VI483" s="5"/>
      <c r="VJ483" s="5"/>
      <c r="VK483" s="5"/>
      <c r="VL483" s="5"/>
      <c r="VM483" s="5"/>
      <c r="VN483" s="5"/>
      <c r="VO483" s="5"/>
      <c r="VP483" s="5"/>
      <c r="VQ483" s="5"/>
      <c r="VR483" s="5"/>
      <c r="VS483" s="5"/>
      <c r="VT483" s="5"/>
      <c r="VU483" s="5"/>
      <c r="VV483" s="5"/>
      <c r="VW483" s="5"/>
      <c r="VX483" s="5"/>
      <c r="VY483" s="5"/>
      <c r="VZ483" s="5"/>
      <c r="WA483" s="5"/>
      <c r="WB483" s="5"/>
      <c r="WC483" s="5"/>
      <c r="WD483" s="5"/>
      <c r="WE483" s="5"/>
      <c r="WF483" s="5"/>
      <c r="WG483" s="5"/>
      <c r="WH483" s="5"/>
      <c r="WI483" s="5"/>
      <c r="WJ483" s="5"/>
      <c r="WK483" s="5"/>
      <c r="WL483" s="5"/>
      <c r="WM483" s="5"/>
      <c r="WN483" s="5"/>
      <c r="WO483" s="5"/>
      <c r="WP483" s="5"/>
      <c r="WQ483" s="5"/>
      <c r="WR483" s="5"/>
      <c r="WS483" s="5"/>
      <c r="WT483" s="5"/>
      <c r="WU483" s="5"/>
      <c r="WV483" s="5"/>
      <c r="WW483" s="5"/>
      <c r="WX483" s="5"/>
      <c r="WY483" s="5"/>
      <c r="WZ483" s="5"/>
      <c r="XA483" s="5"/>
      <c r="XB483" s="5"/>
      <c r="XC483" s="5"/>
      <c r="XD483" s="5"/>
      <c r="XE483" s="5"/>
      <c r="XF483" s="5"/>
      <c r="XG483" s="5"/>
      <c r="XH483" s="5"/>
      <c r="XI483" s="5"/>
      <c r="XJ483" s="5"/>
      <c r="XK483" s="5"/>
      <c r="XL483" s="5"/>
      <c r="XM483" s="5"/>
      <c r="XN483" s="5"/>
      <c r="XO483" s="5"/>
      <c r="XP483" s="5"/>
      <c r="XQ483" s="5"/>
      <c r="XR483" s="5"/>
      <c r="XS483" s="5"/>
      <c r="XT483" s="5"/>
      <c r="XU483" s="5"/>
      <c r="XV483" s="5"/>
      <c r="XW483" s="5"/>
    </row>
    <row r="484" spans="39:647" x14ac:dyDescent="0.4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c r="JM484" s="5"/>
      <c r="JN484" s="5"/>
      <c r="JO484" s="5"/>
      <c r="JP484" s="5"/>
      <c r="JQ484" s="5"/>
      <c r="JR484" s="5"/>
      <c r="JS484" s="5"/>
      <c r="JT484" s="5"/>
      <c r="JU484" s="5"/>
      <c r="JV484" s="5"/>
      <c r="JW484" s="5"/>
      <c r="JX484" s="5"/>
      <c r="JY484" s="5"/>
      <c r="JZ484" s="5"/>
      <c r="KA484" s="5"/>
      <c r="KB484" s="5"/>
      <c r="KC484" s="5"/>
      <c r="KD484" s="5"/>
      <c r="KE484" s="5"/>
      <c r="KF484" s="5"/>
      <c r="KG484" s="5"/>
      <c r="KH484" s="5"/>
      <c r="KI484" s="5"/>
      <c r="KJ484" s="5"/>
      <c r="KK484" s="5"/>
      <c r="KL484" s="5"/>
      <c r="KM484" s="5"/>
      <c r="KN484" s="5"/>
      <c r="KO484" s="5"/>
      <c r="KP484" s="5"/>
      <c r="KQ484" s="5"/>
      <c r="KR484" s="5"/>
      <c r="KS484" s="5"/>
      <c r="KT484" s="5"/>
      <c r="KU484" s="5"/>
      <c r="KV484" s="5"/>
      <c r="KW484" s="5"/>
      <c r="KX484" s="5"/>
      <c r="KY484" s="5"/>
      <c r="KZ484" s="5"/>
      <c r="LA484" s="5"/>
      <c r="LB484" s="5"/>
      <c r="LC484" s="5"/>
      <c r="LD484" s="5"/>
      <c r="LE484" s="5"/>
      <c r="LF484" s="5"/>
      <c r="LG484" s="5"/>
      <c r="LH484" s="5"/>
      <c r="LI484" s="5"/>
      <c r="LJ484" s="5"/>
      <c r="LK484" s="5"/>
      <c r="LL484" s="5"/>
      <c r="LM484" s="5"/>
      <c r="LN484" s="5"/>
      <c r="LO484" s="5"/>
      <c r="LP484" s="5"/>
      <c r="LQ484" s="5"/>
      <c r="LR484" s="5"/>
      <c r="LS484" s="5"/>
      <c r="LT484" s="5"/>
      <c r="LU484" s="5"/>
      <c r="LV484" s="5"/>
      <c r="LW484" s="5"/>
      <c r="LX484" s="5"/>
      <c r="LY484" s="5"/>
      <c r="LZ484" s="5"/>
      <c r="MA484" s="5"/>
      <c r="MB484" s="5"/>
      <c r="MC484" s="5"/>
      <c r="MD484" s="5"/>
      <c r="ME484" s="5"/>
      <c r="MF484" s="5"/>
      <c r="MG484" s="5"/>
      <c r="MH484" s="5"/>
      <c r="MI484" s="5"/>
      <c r="MJ484" s="5"/>
      <c r="MK484" s="5"/>
      <c r="ML484" s="5"/>
      <c r="MM484" s="5"/>
      <c r="MN484" s="5"/>
      <c r="MO484" s="5"/>
      <c r="MP484" s="5"/>
      <c r="MQ484" s="5"/>
      <c r="MR484" s="5"/>
      <c r="MS484" s="5"/>
      <c r="MT484" s="5"/>
      <c r="MU484" s="5"/>
      <c r="MV484" s="5"/>
      <c r="MW484" s="5"/>
      <c r="MX484" s="5"/>
      <c r="MY484" s="5"/>
      <c r="MZ484" s="5"/>
      <c r="NA484" s="5"/>
      <c r="NB484" s="5"/>
      <c r="NC484" s="5"/>
      <c r="ND484" s="5"/>
      <c r="NE484" s="5"/>
      <c r="NF484" s="5"/>
      <c r="NG484" s="5"/>
      <c r="NH484" s="5"/>
      <c r="NI484" s="5"/>
      <c r="NJ484" s="5"/>
      <c r="NK484" s="5"/>
      <c r="NL484" s="5"/>
      <c r="NM484" s="5"/>
      <c r="NN484" s="5"/>
      <c r="NO484" s="5"/>
      <c r="NP484" s="5"/>
      <c r="NQ484" s="5"/>
      <c r="NR484" s="5"/>
      <c r="NS484" s="5"/>
      <c r="NT484" s="5"/>
      <c r="NU484" s="5"/>
      <c r="NV484" s="5"/>
      <c r="NW484" s="5"/>
      <c r="NX484" s="5"/>
      <c r="NY484" s="5"/>
      <c r="NZ484" s="5"/>
      <c r="OA484" s="5"/>
      <c r="OB484" s="5"/>
      <c r="OC484" s="5"/>
      <c r="OD484" s="5"/>
      <c r="OE484" s="5"/>
      <c r="OF484" s="5"/>
      <c r="OG484" s="5"/>
      <c r="OH484" s="5"/>
      <c r="OI484" s="5"/>
      <c r="OJ484" s="5"/>
      <c r="OK484" s="5"/>
      <c r="OL484" s="5"/>
      <c r="OM484" s="5"/>
      <c r="ON484" s="5"/>
      <c r="OO484" s="5"/>
      <c r="OP484" s="5"/>
      <c r="OQ484" s="5"/>
      <c r="OR484" s="5"/>
      <c r="OS484" s="5"/>
      <c r="OT484" s="5"/>
      <c r="OU484" s="5"/>
      <c r="OV484" s="5"/>
      <c r="OW484" s="5"/>
      <c r="OX484" s="5"/>
      <c r="OY484" s="5"/>
      <c r="OZ484" s="5"/>
      <c r="PA484" s="5"/>
      <c r="PB484" s="5"/>
      <c r="PC484" s="5"/>
      <c r="PD484" s="5"/>
      <c r="PE484" s="5"/>
      <c r="PF484" s="5"/>
      <c r="PG484" s="5"/>
      <c r="PH484" s="5"/>
      <c r="PI484" s="5"/>
      <c r="PJ484" s="5"/>
      <c r="PK484" s="5"/>
      <c r="PL484" s="5"/>
      <c r="PM484" s="5"/>
      <c r="PN484" s="5"/>
      <c r="PO484" s="5"/>
      <c r="PP484" s="5"/>
      <c r="PQ484" s="5"/>
      <c r="PR484" s="5"/>
      <c r="PS484" s="5"/>
      <c r="PT484" s="5"/>
      <c r="PU484" s="5"/>
      <c r="PV484" s="5"/>
      <c r="PW484" s="5"/>
      <c r="PX484" s="5"/>
      <c r="PY484" s="5"/>
      <c r="PZ484" s="5"/>
      <c r="QA484" s="5"/>
      <c r="QB484" s="5"/>
      <c r="QC484" s="5"/>
      <c r="QD484" s="5"/>
      <c r="QE484" s="5"/>
      <c r="QF484" s="5"/>
      <c r="QG484" s="5"/>
      <c r="QH484" s="5"/>
      <c r="QI484" s="5"/>
      <c r="QJ484" s="5"/>
      <c r="QK484" s="5"/>
      <c r="QL484" s="5"/>
      <c r="QM484" s="5"/>
      <c r="QN484" s="5"/>
      <c r="QO484" s="5"/>
      <c r="QP484" s="5"/>
      <c r="QQ484" s="5"/>
      <c r="QR484" s="5"/>
      <c r="QS484" s="5"/>
      <c r="QT484" s="5"/>
      <c r="QU484" s="5"/>
      <c r="QV484" s="5"/>
      <c r="QW484" s="5"/>
      <c r="QX484" s="5"/>
      <c r="QY484" s="5"/>
      <c r="QZ484" s="5"/>
      <c r="RA484" s="5"/>
      <c r="RB484" s="5"/>
      <c r="RC484" s="5"/>
      <c r="RD484" s="5"/>
      <c r="RE484" s="5"/>
      <c r="RF484" s="5"/>
      <c r="RG484" s="5"/>
      <c r="RH484" s="5"/>
      <c r="RI484" s="5"/>
      <c r="RJ484" s="5"/>
      <c r="RK484" s="5"/>
      <c r="RL484" s="5"/>
      <c r="RM484" s="5"/>
      <c r="RN484" s="5"/>
      <c r="RO484" s="5"/>
      <c r="RP484" s="5"/>
      <c r="RQ484" s="5"/>
      <c r="RR484" s="5"/>
      <c r="RS484" s="5"/>
      <c r="RT484" s="5"/>
      <c r="RU484" s="5"/>
      <c r="RV484" s="5"/>
      <c r="RW484" s="5"/>
      <c r="RX484" s="5"/>
      <c r="RY484" s="5"/>
      <c r="RZ484" s="5"/>
      <c r="SA484" s="5"/>
      <c r="SB484" s="5"/>
      <c r="SC484" s="5"/>
      <c r="SD484" s="5"/>
      <c r="SE484" s="5"/>
      <c r="SF484" s="5"/>
      <c r="SG484" s="5"/>
      <c r="SH484" s="5"/>
      <c r="SI484" s="5"/>
      <c r="SJ484" s="5"/>
      <c r="SK484" s="5"/>
      <c r="SL484" s="5"/>
      <c r="SM484" s="5"/>
      <c r="SN484" s="5"/>
      <c r="SO484" s="5"/>
      <c r="SP484" s="5"/>
      <c r="SQ484" s="5"/>
      <c r="SR484" s="5"/>
      <c r="SS484" s="5"/>
      <c r="ST484" s="5"/>
      <c r="SU484" s="5"/>
      <c r="SV484" s="5"/>
      <c r="SW484" s="5"/>
      <c r="SX484" s="5"/>
      <c r="SY484" s="5"/>
      <c r="SZ484" s="5"/>
      <c r="TA484" s="5"/>
      <c r="TB484" s="5"/>
      <c r="TC484" s="5"/>
      <c r="TD484" s="5"/>
      <c r="TE484" s="5"/>
      <c r="TF484" s="5"/>
      <c r="TG484" s="5"/>
      <c r="TH484" s="5"/>
      <c r="TI484" s="5"/>
      <c r="TJ484" s="5"/>
      <c r="TK484" s="5"/>
      <c r="TL484" s="5"/>
      <c r="TM484" s="5"/>
      <c r="TN484" s="5"/>
      <c r="TO484" s="5"/>
      <c r="TP484" s="5"/>
      <c r="TQ484" s="5"/>
      <c r="TR484" s="5"/>
      <c r="TS484" s="5"/>
      <c r="TT484" s="5"/>
      <c r="TU484" s="5"/>
      <c r="TV484" s="5"/>
      <c r="TW484" s="5"/>
      <c r="TX484" s="5"/>
      <c r="TY484" s="5"/>
      <c r="TZ484" s="5"/>
      <c r="UA484" s="5"/>
      <c r="UB484" s="5"/>
      <c r="UC484" s="5"/>
      <c r="UD484" s="5"/>
      <c r="UE484" s="5"/>
      <c r="UF484" s="5"/>
      <c r="UG484" s="5"/>
      <c r="UH484" s="5"/>
      <c r="UI484" s="5"/>
      <c r="UJ484" s="5"/>
      <c r="UK484" s="5"/>
      <c r="UL484" s="5"/>
      <c r="UM484" s="5"/>
      <c r="UN484" s="5"/>
      <c r="UO484" s="5"/>
      <c r="UP484" s="5"/>
      <c r="UQ484" s="5"/>
      <c r="UR484" s="5"/>
      <c r="US484" s="5"/>
      <c r="UT484" s="5"/>
      <c r="UU484" s="5"/>
      <c r="UV484" s="5"/>
      <c r="UW484" s="5"/>
      <c r="UX484" s="5"/>
      <c r="UY484" s="5"/>
      <c r="UZ484" s="5"/>
      <c r="VA484" s="5"/>
      <c r="VB484" s="5"/>
      <c r="VC484" s="5"/>
      <c r="VD484" s="5"/>
      <c r="VE484" s="5"/>
      <c r="VF484" s="5"/>
      <c r="VG484" s="5"/>
      <c r="VH484" s="5"/>
      <c r="VI484" s="5"/>
      <c r="VJ484" s="5"/>
      <c r="VK484" s="5"/>
      <c r="VL484" s="5"/>
      <c r="VM484" s="5"/>
      <c r="VN484" s="5"/>
      <c r="VO484" s="5"/>
      <c r="VP484" s="5"/>
      <c r="VQ484" s="5"/>
      <c r="VR484" s="5"/>
      <c r="VS484" s="5"/>
      <c r="VT484" s="5"/>
      <c r="VU484" s="5"/>
      <c r="VV484" s="5"/>
      <c r="VW484" s="5"/>
      <c r="VX484" s="5"/>
      <c r="VY484" s="5"/>
      <c r="VZ484" s="5"/>
      <c r="WA484" s="5"/>
      <c r="WB484" s="5"/>
      <c r="WC484" s="5"/>
      <c r="WD484" s="5"/>
      <c r="WE484" s="5"/>
      <c r="WF484" s="5"/>
      <c r="WG484" s="5"/>
      <c r="WH484" s="5"/>
      <c r="WI484" s="5"/>
      <c r="WJ484" s="5"/>
      <c r="WK484" s="5"/>
      <c r="WL484" s="5"/>
      <c r="WM484" s="5"/>
      <c r="WN484" s="5"/>
      <c r="WO484" s="5"/>
      <c r="WP484" s="5"/>
      <c r="WQ484" s="5"/>
      <c r="WR484" s="5"/>
      <c r="WS484" s="5"/>
      <c r="WT484" s="5"/>
      <c r="WU484" s="5"/>
      <c r="WV484" s="5"/>
      <c r="WW484" s="5"/>
      <c r="WX484" s="5"/>
      <c r="WY484" s="5"/>
      <c r="WZ484" s="5"/>
      <c r="XA484" s="5"/>
      <c r="XB484" s="5"/>
      <c r="XC484" s="5"/>
      <c r="XD484" s="5"/>
      <c r="XE484" s="5"/>
      <c r="XF484" s="5"/>
      <c r="XG484" s="5"/>
      <c r="XH484" s="5"/>
      <c r="XI484" s="5"/>
      <c r="XJ484" s="5"/>
      <c r="XK484" s="5"/>
      <c r="XL484" s="5"/>
      <c r="XM484" s="5"/>
      <c r="XN484" s="5"/>
      <c r="XO484" s="5"/>
      <c r="XP484" s="5"/>
      <c r="XQ484" s="5"/>
      <c r="XR484" s="5"/>
      <c r="XS484" s="5"/>
      <c r="XT484" s="5"/>
      <c r="XU484" s="5"/>
      <c r="XV484" s="5"/>
      <c r="XW484" s="5"/>
    </row>
    <row r="485" spans="39:647" x14ac:dyDescent="0.4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c r="JM485" s="5"/>
      <c r="JN485" s="5"/>
      <c r="JO485" s="5"/>
      <c r="JP485" s="5"/>
      <c r="JQ485" s="5"/>
      <c r="JR485" s="5"/>
      <c r="JS485" s="5"/>
      <c r="JT485" s="5"/>
      <c r="JU485" s="5"/>
      <c r="JV485" s="5"/>
      <c r="JW485" s="5"/>
      <c r="JX485" s="5"/>
      <c r="JY485" s="5"/>
      <c r="JZ485" s="5"/>
      <c r="KA485" s="5"/>
      <c r="KB485" s="5"/>
      <c r="KC485" s="5"/>
      <c r="KD485" s="5"/>
      <c r="KE485" s="5"/>
      <c r="KF485" s="5"/>
      <c r="KG485" s="5"/>
      <c r="KH485" s="5"/>
      <c r="KI485" s="5"/>
      <c r="KJ485" s="5"/>
      <c r="KK485" s="5"/>
      <c r="KL485" s="5"/>
      <c r="KM485" s="5"/>
      <c r="KN485" s="5"/>
      <c r="KO485" s="5"/>
      <c r="KP485" s="5"/>
      <c r="KQ485" s="5"/>
      <c r="KR485" s="5"/>
      <c r="KS485" s="5"/>
      <c r="KT485" s="5"/>
      <c r="KU485" s="5"/>
      <c r="KV485" s="5"/>
      <c r="KW485" s="5"/>
      <c r="KX485" s="5"/>
      <c r="KY485" s="5"/>
      <c r="KZ485" s="5"/>
      <c r="LA485" s="5"/>
      <c r="LB485" s="5"/>
      <c r="LC485" s="5"/>
      <c r="LD485" s="5"/>
      <c r="LE485" s="5"/>
      <c r="LF485" s="5"/>
      <c r="LG485" s="5"/>
      <c r="LH485" s="5"/>
      <c r="LI485" s="5"/>
      <c r="LJ485" s="5"/>
      <c r="LK485" s="5"/>
      <c r="LL485" s="5"/>
      <c r="LM485" s="5"/>
      <c r="LN485" s="5"/>
      <c r="LO485" s="5"/>
      <c r="LP485" s="5"/>
      <c r="LQ485" s="5"/>
      <c r="LR485" s="5"/>
      <c r="LS485" s="5"/>
      <c r="LT485" s="5"/>
      <c r="LU485" s="5"/>
      <c r="LV485" s="5"/>
      <c r="LW485" s="5"/>
      <c r="LX485" s="5"/>
      <c r="LY485" s="5"/>
      <c r="LZ485" s="5"/>
      <c r="MA485" s="5"/>
      <c r="MB485" s="5"/>
      <c r="MC485" s="5"/>
      <c r="MD485" s="5"/>
      <c r="ME485" s="5"/>
      <c r="MF485" s="5"/>
      <c r="MG485" s="5"/>
      <c r="MH485" s="5"/>
      <c r="MI485" s="5"/>
      <c r="MJ485" s="5"/>
      <c r="MK485" s="5"/>
      <c r="ML485" s="5"/>
      <c r="MM485" s="5"/>
      <c r="MN485" s="5"/>
      <c r="MO485" s="5"/>
      <c r="MP485" s="5"/>
      <c r="MQ485" s="5"/>
      <c r="MR485" s="5"/>
      <c r="MS485" s="5"/>
      <c r="MT485" s="5"/>
      <c r="MU485" s="5"/>
      <c r="MV485" s="5"/>
      <c r="MW485" s="5"/>
      <c r="MX485" s="5"/>
      <c r="MY485" s="5"/>
      <c r="MZ485" s="5"/>
      <c r="NA485" s="5"/>
      <c r="NB485" s="5"/>
      <c r="NC485" s="5"/>
      <c r="ND485" s="5"/>
      <c r="NE485" s="5"/>
      <c r="NF485" s="5"/>
      <c r="NG485" s="5"/>
      <c r="NH485" s="5"/>
      <c r="NI485" s="5"/>
      <c r="NJ485" s="5"/>
      <c r="NK485" s="5"/>
      <c r="NL485" s="5"/>
      <c r="NM485" s="5"/>
      <c r="NN485" s="5"/>
      <c r="NO485" s="5"/>
      <c r="NP485" s="5"/>
      <c r="NQ485" s="5"/>
      <c r="NR485" s="5"/>
      <c r="NS485" s="5"/>
      <c r="NT485" s="5"/>
      <c r="NU485" s="5"/>
      <c r="NV485" s="5"/>
      <c r="NW485" s="5"/>
      <c r="NX485" s="5"/>
      <c r="NY485" s="5"/>
      <c r="NZ485" s="5"/>
      <c r="OA485" s="5"/>
      <c r="OB485" s="5"/>
      <c r="OC485" s="5"/>
      <c r="OD485" s="5"/>
      <c r="OE485" s="5"/>
      <c r="OF485" s="5"/>
      <c r="OG485" s="5"/>
      <c r="OH485" s="5"/>
      <c r="OI485" s="5"/>
      <c r="OJ485" s="5"/>
      <c r="OK485" s="5"/>
      <c r="OL485" s="5"/>
      <c r="OM485" s="5"/>
      <c r="ON485" s="5"/>
      <c r="OO485" s="5"/>
      <c r="OP485" s="5"/>
      <c r="OQ485" s="5"/>
      <c r="OR485" s="5"/>
      <c r="OS485" s="5"/>
      <c r="OT485" s="5"/>
      <c r="OU485" s="5"/>
      <c r="OV485" s="5"/>
      <c r="OW485" s="5"/>
      <c r="OX485" s="5"/>
      <c r="OY485" s="5"/>
      <c r="OZ485" s="5"/>
      <c r="PA485" s="5"/>
      <c r="PB485" s="5"/>
      <c r="PC485" s="5"/>
      <c r="PD485" s="5"/>
      <c r="PE485" s="5"/>
      <c r="PF485" s="5"/>
      <c r="PG485" s="5"/>
      <c r="PH485" s="5"/>
      <c r="PI485" s="5"/>
      <c r="PJ485" s="5"/>
      <c r="PK485" s="5"/>
      <c r="PL485" s="5"/>
      <c r="PM485" s="5"/>
      <c r="PN485" s="5"/>
      <c r="PO485" s="5"/>
      <c r="PP485" s="5"/>
      <c r="PQ485" s="5"/>
      <c r="PR485" s="5"/>
      <c r="PS485" s="5"/>
      <c r="PT485" s="5"/>
      <c r="PU485" s="5"/>
      <c r="PV485" s="5"/>
      <c r="PW485" s="5"/>
      <c r="PX485" s="5"/>
      <c r="PY485" s="5"/>
      <c r="PZ485" s="5"/>
      <c r="QA485" s="5"/>
      <c r="QB485" s="5"/>
      <c r="QC485" s="5"/>
      <c r="QD485" s="5"/>
      <c r="QE485" s="5"/>
      <c r="QF485" s="5"/>
      <c r="QG485" s="5"/>
      <c r="QH485" s="5"/>
      <c r="QI485" s="5"/>
      <c r="QJ485" s="5"/>
      <c r="QK485" s="5"/>
      <c r="QL485" s="5"/>
      <c r="QM485" s="5"/>
      <c r="QN485" s="5"/>
      <c r="QO485" s="5"/>
      <c r="QP485" s="5"/>
      <c r="QQ485" s="5"/>
      <c r="QR485" s="5"/>
      <c r="QS485" s="5"/>
      <c r="QT485" s="5"/>
      <c r="QU485" s="5"/>
      <c r="QV485" s="5"/>
      <c r="QW485" s="5"/>
      <c r="QX485" s="5"/>
      <c r="QY485" s="5"/>
      <c r="QZ485" s="5"/>
      <c r="RA485" s="5"/>
      <c r="RB485" s="5"/>
      <c r="RC485" s="5"/>
      <c r="RD485" s="5"/>
      <c r="RE485" s="5"/>
      <c r="RF485" s="5"/>
      <c r="RG485" s="5"/>
      <c r="RH485" s="5"/>
      <c r="RI485" s="5"/>
      <c r="RJ485" s="5"/>
      <c r="RK485" s="5"/>
      <c r="RL485" s="5"/>
      <c r="RM485" s="5"/>
      <c r="RN485" s="5"/>
      <c r="RO485" s="5"/>
      <c r="RP485" s="5"/>
      <c r="RQ485" s="5"/>
      <c r="RR485" s="5"/>
      <c r="RS485" s="5"/>
      <c r="RT485" s="5"/>
      <c r="RU485" s="5"/>
      <c r="RV485" s="5"/>
      <c r="RW485" s="5"/>
      <c r="RX485" s="5"/>
      <c r="RY485" s="5"/>
      <c r="RZ485" s="5"/>
      <c r="SA485" s="5"/>
      <c r="SB485" s="5"/>
      <c r="SC485" s="5"/>
      <c r="SD485" s="5"/>
      <c r="SE485" s="5"/>
      <c r="SF485" s="5"/>
      <c r="SG485" s="5"/>
      <c r="SH485" s="5"/>
      <c r="SI485" s="5"/>
      <c r="SJ485" s="5"/>
      <c r="SK485" s="5"/>
      <c r="SL485" s="5"/>
      <c r="SM485" s="5"/>
      <c r="SN485" s="5"/>
      <c r="SO485" s="5"/>
      <c r="SP485" s="5"/>
      <c r="SQ485" s="5"/>
      <c r="SR485" s="5"/>
      <c r="SS485" s="5"/>
      <c r="ST485" s="5"/>
      <c r="SU485" s="5"/>
      <c r="SV485" s="5"/>
      <c r="SW485" s="5"/>
      <c r="SX485" s="5"/>
      <c r="SY485" s="5"/>
      <c r="SZ485" s="5"/>
      <c r="TA485" s="5"/>
      <c r="TB485" s="5"/>
      <c r="TC485" s="5"/>
      <c r="TD485" s="5"/>
      <c r="TE485" s="5"/>
      <c r="TF485" s="5"/>
      <c r="TG485" s="5"/>
      <c r="TH485" s="5"/>
      <c r="TI485" s="5"/>
      <c r="TJ485" s="5"/>
      <c r="TK485" s="5"/>
      <c r="TL485" s="5"/>
      <c r="TM485" s="5"/>
      <c r="TN485" s="5"/>
      <c r="TO485" s="5"/>
      <c r="TP485" s="5"/>
      <c r="TQ485" s="5"/>
      <c r="TR485" s="5"/>
      <c r="TS485" s="5"/>
      <c r="TT485" s="5"/>
      <c r="TU485" s="5"/>
      <c r="TV485" s="5"/>
      <c r="TW485" s="5"/>
      <c r="TX485" s="5"/>
      <c r="TY485" s="5"/>
      <c r="TZ485" s="5"/>
      <c r="UA485" s="5"/>
      <c r="UB485" s="5"/>
      <c r="UC485" s="5"/>
      <c r="UD485" s="5"/>
      <c r="UE485" s="5"/>
      <c r="UF485" s="5"/>
      <c r="UG485" s="5"/>
      <c r="UH485" s="5"/>
      <c r="UI485" s="5"/>
      <c r="UJ485" s="5"/>
      <c r="UK485" s="5"/>
      <c r="UL485" s="5"/>
      <c r="UM485" s="5"/>
      <c r="UN485" s="5"/>
      <c r="UO485" s="5"/>
      <c r="UP485" s="5"/>
      <c r="UQ485" s="5"/>
      <c r="UR485" s="5"/>
      <c r="US485" s="5"/>
      <c r="UT485" s="5"/>
      <c r="UU485" s="5"/>
      <c r="UV485" s="5"/>
      <c r="UW485" s="5"/>
      <c r="UX485" s="5"/>
      <c r="UY485" s="5"/>
      <c r="UZ485" s="5"/>
      <c r="VA485" s="5"/>
      <c r="VB485" s="5"/>
      <c r="VC485" s="5"/>
      <c r="VD485" s="5"/>
      <c r="VE485" s="5"/>
      <c r="VF485" s="5"/>
      <c r="VG485" s="5"/>
      <c r="VH485" s="5"/>
      <c r="VI485" s="5"/>
      <c r="VJ485" s="5"/>
      <c r="VK485" s="5"/>
      <c r="VL485" s="5"/>
      <c r="VM485" s="5"/>
      <c r="VN485" s="5"/>
      <c r="VO485" s="5"/>
      <c r="VP485" s="5"/>
      <c r="VQ485" s="5"/>
      <c r="VR485" s="5"/>
      <c r="VS485" s="5"/>
      <c r="VT485" s="5"/>
      <c r="VU485" s="5"/>
      <c r="VV485" s="5"/>
      <c r="VW485" s="5"/>
      <c r="VX485" s="5"/>
      <c r="VY485" s="5"/>
      <c r="VZ485" s="5"/>
      <c r="WA485" s="5"/>
      <c r="WB485" s="5"/>
      <c r="WC485" s="5"/>
      <c r="WD485" s="5"/>
      <c r="WE485" s="5"/>
      <c r="WF485" s="5"/>
      <c r="WG485" s="5"/>
      <c r="WH485" s="5"/>
      <c r="WI485" s="5"/>
      <c r="WJ485" s="5"/>
      <c r="WK485" s="5"/>
      <c r="WL485" s="5"/>
      <c r="WM485" s="5"/>
      <c r="WN485" s="5"/>
      <c r="WO485" s="5"/>
      <c r="WP485" s="5"/>
      <c r="WQ485" s="5"/>
      <c r="WR485" s="5"/>
      <c r="WS485" s="5"/>
      <c r="WT485" s="5"/>
      <c r="WU485" s="5"/>
      <c r="WV485" s="5"/>
      <c r="WW485" s="5"/>
      <c r="WX485" s="5"/>
      <c r="WY485" s="5"/>
      <c r="WZ485" s="5"/>
      <c r="XA485" s="5"/>
      <c r="XB485" s="5"/>
      <c r="XC485" s="5"/>
      <c r="XD485" s="5"/>
      <c r="XE485" s="5"/>
      <c r="XF485" s="5"/>
      <c r="XG485" s="5"/>
      <c r="XH485" s="5"/>
      <c r="XI485" s="5"/>
      <c r="XJ485" s="5"/>
      <c r="XK485" s="5"/>
      <c r="XL485" s="5"/>
      <c r="XM485" s="5"/>
      <c r="XN485" s="5"/>
      <c r="XO485" s="5"/>
      <c r="XP485" s="5"/>
      <c r="XQ485" s="5"/>
      <c r="XR485" s="5"/>
      <c r="XS485" s="5"/>
      <c r="XT485" s="5"/>
      <c r="XU485" s="5"/>
      <c r="XV485" s="5"/>
      <c r="XW485" s="5"/>
    </row>
    <row r="486" spans="39:647" x14ac:dyDescent="0.4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c r="JM486" s="5"/>
      <c r="JN486" s="5"/>
      <c r="JO486" s="5"/>
      <c r="JP486" s="5"/>
      <c r="JQ486" s="5"/>
      <c r="JR486" s="5"/>
      <c r="JS486" s="5"/>
      <c r="JT486" s="5"/>
      <c r="JU486" s="5"/>
      <c r="JV486" s="5"/>
      <c r="JW486" s="5"/>
      <c r="JX486" s="5"/>
      <c r="JY486" s="5"/>
      <c r="JZ486" s="5"/>
      <c r="KA486" s="5"/>
      <c r="KB486" s="5"/>
      <c r="KC486" s="5"/>
      <c r="KD486" s="5"/>
      <c r="KE486" s="5"/>
      <c r="KF486" s="5"/>
      <c r="KG486" s="5"/>
      <c r="KH486" s="5"/>
      <c r="KI486" s="5"/>
      <c r="KJ486" s="5"/>
      <c r="KK486" s="5"/>
      <c r="KL486" s="5"/>
      <c r="KM486" s="5"/>
      <c r="KN486" s="5"/>
      <c r="KO486" s="5"/>
      <c r="KP486" s="5"/>
      <c r="KQ486" s="5"/>
      <c r="KR486" s="5"/>
      <c r="KS486" s="5"/>
      <c r="KT486" s="5"/>
      <c r="KU486" s="5"/>
      <c r="KV486" s="5"/>
      <c r="KW486" s="5"/>
      <c r="KX486" s="5"/>
      <c r="KY486" s="5"/>
      <c r="KZ486" s="5"/>
      <c r="LA486" s="5"/>
      <c r="LB486" s="5"/>
      <c r="LC486" s="5"/>
      <c r="LD486" s="5"/>
      <c r="LE486" s="5"/>
      <c r="LF486" s="5"/>
      <c r="LG486" s="5"/>
      <c r="LH486" s="5"/>
      <c r="LI486" s="5"/>
      <c r="LJ486" s="5"/>
      <c r="LK486" s="5"/>
      <c r="LL486" s="5"/>
      <c r="LM486" s="5"/>
      <c r="LN486" s="5"/>
      <c r="LO486" s="5"/>
      <c r="LP486" s="5"/>
      <c r="LQ486" s="5"/>
      <c r="LR486" s="5"/>
      <c r="LS486" s="5"/>
      <c r="LT486" s="5"/>
      <c r="LU486" s="5"/>
      <c r="LV486" s="5"/>
      <c r="LW486" s="5"/>
      <c r="LX486" s="5"/>
      <c r="LY486" s="5"/>
      <c r="LZ486" s="5"/>
      <c r="MA486" s="5"/>
      <c r="MB486" s="5"/>
      <c r="MC486" s="5"/>
      <c r="MD486" s="5"/>
      <c r="ME486" s="5"/>
      <c r="MF486" s="5"/>
      <c r="MG486" s="5"/>
      <c r="MH486" s="5"/>
      <c r="MI486" s="5"/>
      <c r="MJ486" s="5"/>
      <c r="MK486" s="5"/>
      <c r="ML486" s="5"/>
      <c r="MM486" s="5"/>
      <c r="MN486" s="5"/>
      <c r="MO486" s="5"/>
      <c r="MP486" s="5"/>
      <c r="MQ486" s="5"/>
      <c r="MR486" s="5"/>
      <c r="MS486" s="5"/>
      <c r="MT486" s="5"/>
      <c r="MU486" s="5"/>
      <c r="MV486" s="5"/>
      <c r="MW486" s="5"/>
      <c r="MX486" s="5"/>
      <c r="MY486" s="5"/>
      <c r="MZ486" s="5"/>
      <c r="NA486" s="5"/>
      <c r="NB486" s="5"/>
      <c r="NC486" s="5"/>
      <c r="ND486" s="5"/>
      <c r="NE486" s="5"/>
      <c r="NF486" s="5"/>
      <c r="NG486" s="5"/>
      <c r="NH486" s="5"/>
      <c r="NI486" s="5"/>
      <c r="NJ486" s="5"/>
      <c r="NK486" s="5"/>
      <c r="NL486" s="5"/>
      <c r="NM486" s="5"/>
      <c r="NN486" s="5"/>
      <c r="NO486" s="5"/>
      <c r="NP486" s="5"/>
      <c r="NQ486" s="5"/>
      <c r="NR486" s="5"/>
      <c r="NS486" s="5"/>
      <c r="NT486" s="5"/>
      <c r="NU486" s="5"/>
      <c r="NV486" s="5"/>
      <c r="NW486" s="5"/>
      <c r="NX486" s="5"/>
      <c r="NY486" s="5"/>
      <c r="NZ486" s="5"/>
      <c r="OA486" s="5"/>
      <c r="OB486" s="5"/>
      <c r="OC486" s="5"/>
      <c r="OD486" s="5"/>
      <c r="OE486" s="5"/>
      <c r="OF486" s="5"/>
      <c r="OG486" s="5"/>
      <c r="OH486" s="5"/>
      <c r="OI486" s="5"/>
      <c r="OJ486" s="5"/>
      <c r="OK486" s="5"/>
      <c r="OL486" s="5"/>
      <c r="OM486" s="5"/>
      <c r="ON486" s="5"/>
      <c r="OO486" s="5"/>
      <c r="OP486" s="5"/>
      <c r="OQ486" s="5"/>
      <c r="OR486" s="5"/>
      <c r="OS486" s="5"/>
      <c r="OT486" s="5"/>
      <c r="OU486" s="5"/>
      <c r="OV486" s="5"/>
      <c r="OW486" s="5"/>
      <c r="OX486" s="5"/>
      <c r="OY486" s="5"/>
      <c r="OZ486" s="5"/>
      <c r="PA486" s="5"/>
      <c r="PB486" s="5"/>
      <c r="PC486" s="5"/>
      <c r="PD486" s="5"/>
      <c r="PE486" s="5"/>
      <c r="PF486" s="5"/>
      <c r="PG486" s="5"/>
      <c r="PH486" s="5"/>
      <c r="PI486" s="5"/>
      <c r="PJ486" s="5"/>
      <c r="PK486" s="5"/>
      <c r="PL486" s="5"/>
      <c r="PM486" s="5"/>
      <c r="PN486" s="5"/>
      <c r="PO486" s="5"/>
      <c r="PP486" s="5"/>
      <c r="PQ486" s="5"/>
      <c r="PR486" s="5"/>
      <c r="PS486" s="5"/>
      <c r="PT486" s="5"/>
      <c r="PU486" s="5"/>
      <c r="PV486" s="5"/>
      <c r="PW486" s="5"/>
      <c r="PX486" s="5"/>
      <c r="PY486" s="5"/>
      <c r="PZ486" s="5"/>
      <c r="QA486" s="5"/>
      <c r="QB486" s="5"/>
      <c r="QC486" s="5"/>
      <c r="QD486" s="5"/>
      <c r="QE486" s="5"/>
      <c r="QF486" s="5"/>
      <c r="QG486" s="5"/>
      <c r="QH486" s="5"/>
      <c r="QI486" s="5"/>
      <c r="QJ486" s="5"/>
      <c r="QK486" s="5"/>
      <c r="QL486" s="5"/>
      <c r="QM486" s="5"/>
      <c r="QN486" s="5"/>
      <c r="QO486" s="5"/>
      <c r="QP486" s="5"/>
      <c r="QQ486" s="5"/>
      <c r="QR486" s="5"/>
      <c r="QS486" s="5"/>
      <c r="QT486" s="5"/>
      <c r="QU486" s="5"/>
      <c r="QV486" s="5"/>
      <c r="QW486" s="5"/>
      <c r="QX486" s="5"/>
      <c r="QY486" s="5"/>
      <c r="QZ486" s="5"/>
      <c r="RA486" s="5"/>
      <c r="RB486" s="5"/>
      <c r="RC486" s="5"/>
      <c r="RD486" s="5"/>
      <c r="RE486" s="5"/>
      <c r="RF486" s="5"/>
      <c r="RG486" s="5"/>
      <c r="RH486" s="5"/>
      <c r="RI486" s="5"/>
      <c r="RJ486" s="5"/>
      <c r="RK486" s="5"/>
      <c r="RL486" s="5"/>
      <c r="RM486" s="5"/>
      <c r="RN486" s="5"/>
      <c r="RO486" s="5"/>
      <c r="RP486" s="5"/>
      <c r="RQ486" s="5"/>
      <c r="RR486" s="5"/>
      <c r="RS486" s="5"/>
      <c r="RT486" s="5"/>
      <c r="RU486" s="5"/>
      <c r="RV486" s="5"/>
      <c r="RW486" s="5"/>
      <c r="RX486" s="5"/>
      <c r="RY486" s="5"/>
      <c r="RZ486" s="5"/>
      <c r="SA486" s="5"/>
      <c r="SB486" s="5"/>
      <c r="SC486" s="5"/>
      <c r="SD486" s="5"/>
      <c r="SE486" s="5"/>
      <c r="SF486" s="5"/>
      <c r="SG486" s="5"/>
      <c r="SH486" s="5"/>
      <c r="SI486" s="5"/>
      <c r="SJ486" s="5"/>
      <c r="SK486" s="5"/>
      <c r="SL486" s="5"/>
      <c r="SM486" s="5"/>
      <c r="SN486" s="5"/>
      <c r="SO486" s="5"/>
      <c r="SP486" s="5"/>
      <c r="SQ486" s="5"/>
      <c r="SR486" s="5"/>
      <c r="SS486" s="5"/>
      <c r="ST486" s="5"/>
      <c r="SU486" s="5"/>
      <c r="SV486" s="5"/>
      <c r="SW486" s="5"/>
      <c r="SX486" s="5"/>
      <c r="SY486" s="5"/>
      <c r="SZ486" s="5"/>
      <c r="TA486" s="5"/>
      <c r="TB486" s="5"/>
      <c r="TC486" s="5"/>
      <c r="TD486" s="5"/>
      <c r="TE486" s="5"/>
      <c r="TF486" s="5"/>
      <c r="TG486" s="5"/>
      <c r="TH486" s="5"/>
      <c r="TI486" s="5"/>
      <c r="TJ486" s="5"/>
      <c r="TK486" s="5"/>
      <c r="TL486" s="5"/>
      <c r="TM486" s="5"/>
      <c r="TN486" s="5"/>
      <c r="TO486" s="5"/>
      <c r="TP486" s="5"/>
      <c r="TQ486" s="5"/>
      <c r="TR486" s="5"/>
      <c r="TS486" s="5"/>
      <c r="TT486" s="5"/>
      <c r="TU486" s="5"/>
      <c r="TV486" s="5"/>
      <c r="TW486" s="5"/>
      <c r="TX486" s="5"/>
      <c r="TY486" s="5"/>
      <c r="TZ486" s="5"/>
      <c r="UA486" s="5"/>
      <c r="UB486" s="5"/>
      <c r="UC486" s="5"/>
      <c r="UD486" s="5"/>
      <c r="UE486" s="5"/>
      <c r="UF486" s="5"/>
      <c r="UG486" s="5"/>
      <c r="UH486" s="5"/>
      <c r="UI486" s="5"/>
      <c r="UJ486" s="5"/>
      <c r="UK486" s="5"/>
      <c r="UL486" s="5"/>
      <c r="UM486" s="5"/>
      <c r="UN486" s="5"/>
      <c r="UO486" s="5"/>
      <c r="UP486" s="5"/>
      <c r="UQ486" s="5"/>
      <c r="UR486" s="5"/>
      <c r="US486" s="5"/>
      <c r="UT486" s="5"/>
      <c r="UU486" s="5"/>
      <c r="UV486" s="5"/>
      <c r="UW486" s="5"/>
      <c r="UX486" s="5"/>
      <c r="UY486" s="5"/>
      <c r="UZ486" s="5"/>
      <c r="VA486" s="5"/>
      <c r="VB486" s="5"/>
      <c r="VC486" s="5"/>
      <c r="VD486" s="5"/>
      <c r="VE486" s="5"/>
      <c r="VF486" s="5"/>
      <c r="VG486" s="5"/>
      <c r="VH486" s="5"/>
      <c r="VI486" s="5"/>
      <c r="VJ486" s="5"/>
      <c r="VK486" s="5"/>
      <c r="VL486" s="5"/>
      <c r="VM486" s="5"/>
      <c r="VN486" s="5"/>
      <c r="VO486" s="5"/>
      <c r="VP486" s="5"/>
      <c r="VQ486" s="5"/>
      <c r="VR486" s="5"/>
      <c r="VS486" s="5"/>
      <c r="VT486" s="5"/>
      <c r="VU486" s="5"/>
      <c r="VV486" s="5"/>
      <c r="VW486" s="5"/>
      <c r="VX486" s="5"/>
      <c r="VY486" s="5"/>
      <c r="VZ486" s="5"/>
      <c r="WA486" s="5"/>
      <c r="WB486" s="5"/>
      <c r="WC486" s="5"/>
      <c r="WD486" s="5"/>
      <c r="WE486" s="5"/>
      <c r="WF486" s="5"/>
      <c r="WG486" s="5"/>
      <c r="WH486" s="5"/>
      <c r="WI486" s="5"/>
      <c r="WJ486" s="5"/>
      <c r="WK486" s="5"/>
      <c r="WL486" s="5"/>
      <c r="WM486" s="5"/>
      <c r="WN486" s="5"/>
      <c r="WO486" s="5"/>
      <c r="WP486" s="5"/>
      <c r="WQ486" s="5"/>
      <c r="WR486" s="5"/>
      <c r="WS486" s="5"/>
      <c r="WT486" s="5"/>
      <c r="WU486" s="5"/>
      <c r="WV486" s="5"/>
      <c r="WW486" s="5"/>
      <c r="WX486" s="5"/>
      <c r="WY486" s="5"/>
      <c r="WZ486" s="5"/>
      <c r="XA486" s="5"/>
      <c r="XB486" s="5"/>
      <c r="XC486" s="5"/>
      <c r="XD486" s="5"/>
      <c r="XE486" s="5"/>
      <c r="XF486" s="5"/>
      <c r="XG486" s="5"/>
      <c r="XH486" s="5"/>
      <c r="XI486" s="5"/>
      <c r="XJ486" s="5"/>
      <c r="XK486" s="5"/>
      <c r="XL486" s="5"/>
      <c r="XM486" s="5"/>
      <c r="XN486" s="5"/>
      <c r="XO486" s="5"/>
      <c r="XP486" s="5"/>
      <c r="XQ486" s="5"/>
      <c r="XR486" s="5"/>
      <c r="XS486" s="5"/>
      <c r="XT486" s="5"/>
      <c r="XU486" s="5"/>
      <c r="XV486" s="5"/>
      <c r="XW486" s="5"/>
    </row>
    <row r="487" spans="39:647" x14ac:dyDescent="0.4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c r="JM487" s="5"/>
      <c r="JN487" s="5"/>
      <c r="JO487" s="5"/>
      <c r="JP487" s="5"/>
      <c r="JQ487" s="5"/>
      <c r="JR487" s="5"/>
      <c r="JS487" s="5"/>
      <c r="JT487" s="5"/>
      <c r="JU487" s="5"/>
      <c r="JV487" s="5"/>
      <c r="JW487" s="5"/>
      <c r="JX487" s="5"/>
      <c r="JY487" s="5"/>
      <c r="JZ487" s="5"/>
      <c r="KA487" s="5"/>
      <c r="KB487" s="5"/>
      <c r="KC487" s="5"/>
      <c r="KD487" s="5"/>
      <c r="KE487" s="5"/>
      <c r="KF487" s="5"/>
      <c r="KG487" s="5"/>
      <c r="KH487" s="5"/>
      <c r="KI487" s="5"/>
      <c r="KJ487" s="5"/>
      <c r="KK487" s="5"/>
      <c r="KL487" s="5"/>
      <c r="KM487" s="5"/>
      <c r="KN487" s="5"/>
      <c r="KO487" s="5"/>
      <c r="KP487" s="5"/>
      <c r="KQ487" s="5"/>
      <c r="KR487" s="5"/>
      <c r="KS487" s="5"/>
      <c r="KT487" s="5"/>
      <c r="KU487" s="5"/>
      <c r="KV487" s="5"/>
      <c r="KW487" s="5"/>
      <c r="KX487" s="5"/>
      <c r="KY487" s="5"/>
      <c r="KZ487" s="5"/>
      <c r="LA487" s="5"/>
      <c r="LB487" s="5"/>
      <c r="LC487" s="5"/>
      <c r="LD487" s="5"/>
      <c r="LE487" s="5"/>
      <c r="LF487" s="5"/>
      <c r="LG487" s="5"/>
      <c r="LH487" s="5"/>
      <c r="LI487" s="5"/>
      <c r="LJ487" s="5"/>
      <c r="LK487" s="5"/>
      <c r="LL487" s="5"/>
      <c r="LM487" s="5"/>
      <c r="LN487" s="5"/>
      <c r="LO487" s="5"/>
      <c r="LP487" s="5"/>
      <c r="LQ487" s="5"/>
      <c r="LR487" s="5"/>
      <c r="LS487" s="5"/>
      <c r="LT487" s="5"/>
      <c r="LU487" s="5"/>
      <c r="LV487" s="5"/>
      <c r="LW487" s="5"/>
      <c r="LX487" s="5"/>
      <c r="LY487" s="5"/>
      <c r="LZ487" s="5"/>
      <c r="MA487" s="5"/>
      <c r="MB487" s="5"/>
      <c r="MC487" s="5"/>
      <c r="MD487" s="5"/>
      <c r="ME487" s="5"/>
      <c r="MF487" s="5"/>
      <c r="MG487" s="5"/>
      <c r="MH487" s="5"/>
      <c r="MI487" s="5"/>
      <c r="MJ487" s="5"/>
      <c r="MK487" s="5"/>
      <c r="ML487" s="5"/>
      <c r="MM487" s="5"/>
      <c r="MN487" s="5"/>
      <c r="MO487" s="5"/>
      <c r="MP487" s="5"/>
      <c r="MQ487" s="5"/>
      <c r="MR487" s="5"/>
      <c r="MS487" s="5"/>
      <c r="MT487" s="5"/>
      <c r="MU487" s="5"/>
      <c r="MV487" s="5"/>
      <c r="MW487" s="5"/>
      <c r="MX487" s="5"/>
      <c r="MY487" s="5"/>
      <c r="MZ487" s="5"/>
      <c r="NA487" s="5"/>
      <c r="NB487" s="5"/>
      <c r="NC487" s="5"/>
      <c r="ND487" s="5"/>
      <c r="NE487" s="5"/>
      <c r="NF487" s="5"/>
      <c r="NG487" s="5"/>
      <c r="NH487" s="5"/>
      <c r="NI487" s="5"/>
      <c r="NJ487" s="5"/>
      <c r="NK487" s="5"/>
      <c r="NL487" s="5"/>
      <c r="NM487" s="5"/>
      <c r="NN487" s="5"/>
      <c r="NO487" s="5"/>
      <c r="NP487" s="5"/>
      <c r="NQ487" s="5"/>
      <c r="NR487" s="5"/>
      <c r="NS487" s="5"/>
      <c r="NT487" s="5"/>
      <c r="NU487" s="5"/>
      <c r="NV487" s="5"/>
      <c r="NW487" s="5"/>
      <c r="NX487" s="5"/>
      <c r="NY487" s="5"/>
      <c r="NZ487" s="5"/>
      <c r="OA487" s="5"/>
      <c r="OB487" s="5"/>
      <c r="OC487" s="5"/>
      <c r="OD487" s="5"/>
      <c r="OE487" s="5"/>
      <c r="OF487" s="5"/>
      <c r="OG487" s="5"/>
      <c r="OH487" s="5"/>
      <c r="OI487" s="5"/>
      <c r="OJ487" s="5"/>
      <c r="OK487" s="5"/>
      <c r="OL487" s="5"/>
      <c r="OM487" s="5"/>
      <c r="ON487" s="5"/>
      <c r="OO487" s="5"/>
      <c r="OP487" s="5"/>
      <c r="OQ487" s="5"/>
      <c r="OR487" s="5"/>
      <c r="OS487" s="5"/>
      <c r="OT487" s="5"/>
      <c r="OU487" s="5"/>
      <c r="OV487" s="5"/>
      <c r="OW487" s="5"/>
      <c r="OX487" s="5"/>
      <c r="OY487" s="5"/>
      <c r="OZ487" s="5"/>
      <c r="PA487" s="5"/>
      <c r="PB487" s="5"/>
      <c r="PC487" s="5"/>
      <c r="PD487" s="5"/>
      <c r="PE487" s="5"/>
      <c r="PF487" s="5"/>
      <c r="PG487" s="5"/>
      <c r="PH487" s="5"/>
      <c r="PI487" s="5"/>
      <c r="PJ487" s="5"/>
      <c r="PK487" s="5"/>
      <c r="PL487" s="5"/>
      <c r="PM487" s="5"/>
      <c r="PN487" s="5"/>
      <c r="PO487" s="5"/>
      <c r="PP487" s="5"/>
      <c r="PQ487" s="5"/>
      <c r="PR487" s="5"/>
      <c r="PS487" s="5"/>
      <c r="PT487" s="5"/>
      <c r="PU487" s="5"/>
      <c r="PV487" s="5"/>
      <c r="PW487" s="5"/>
      <c r="PX487" s="5"/>
      <c r="PY487" s="5"/>
      <c r="PZ487" s="5"/>
      <c r="QA487" s="5"/>
      <c r="QB487" s="5"/>
      <c r="QC487" s="5"/>
      <c r="QD487" s="5"/>
      <c r="QE487" s="5"/>
      <c r="QF487" s="5"/>
      <c r="QG487" s="5"/>
      <c r="QH487" s="5"/>
      <c r="QI487" s="5"/>
      <c r="QJ487" s="5"/>
      <c r="QK487" s="5"/>
      <c r="QL487" s="5"/>
      <c r="QM487" s="5"/>
      <c r="QN487" s="5"/>
      <c r="QO487" s="5"/>
      <c r="QP487" s="5"/>
      <c r="QQ487" s="5"/>
      <c r="QR487" s="5"/>
      <c r="QS487" s="5"/>
      <c r="QT487" s="5"/>
      <c r="QU487" s="5"/>
      <c r="QV487" s="5"/>
      <c r="QW487" s="5"/>
      <c r="QX487" s="5"/>
      <c r="QY487" s="5"/>
      <c r="QZ487" s="5"/>
      <c r="RA487" s="5"/>
      <c r="RB487" s="5"/>
      <c r="RC487" s="5"/>
      <c r="RD487" s="5"/>
      <c r="RE487" s="5"/>
      <c r="RF487" s="5"/>
      <c r="RG487" s="5"/>
      <c r="RH487" s="5"/>
      <c r="RI487" s="5"/>
      <c r="RJ487" s="5"/>
      <c r="RK487" s="5"/>
      <c r="RL487" s="5"/>
      <c r="RM487" s="5"/>
      <c r="RN487" s="5"/>
      <c r="RO487" s="5"/>
      <c r="RP487" s="5"/>
      <c r="RQ487" s="5"/>
      <c r="RR487" s="5"/>
      <c r="RS487" s="5"/>
      <c r="RT487" s="5"/>
      <c r="RU487" s="5"/>
      <c r="RV487" s="5"/>
      <c r="RW487" s="5"/>
      <c r="RX487" s="5"/>
      <c r="RY487" s="5"/>
      <c r="RZ487" s="5"/>
      <c r="SA487" s="5"/>
      <c r="SB487" s="5"/>
      <c r="SC487" s="5"/>
      <c r="SD487" s="5"/>
      <c r="SE487" s="5"/>
      <c r="SF487" s="5"/>
      <c r="SG487" s="5"/>
      <c r="SH487" s="5"/>
      <c r="SI487" s="5"/>
      <c r="SJ487" s="5"/>
      <c r="SK487" s="5"/>
      <c r="SL487" s="5"/>
      <c r="SM487" s="5"/>
      <c r="SN487" s="5"/>
      <c r="SO487" s="5"/>
      <c r="SP487" s="5"/>
      <c r="SQ487" s="5"/>
      <c r="SR487" s="5"/>
      <c r="SS487" s="5"/>
      <c r="ST487" s="5"/>
      <c r="SU487" s="5"/>
      <c r="SV487" s="5"/>
      <c r="SW487" s="5"/>
      <c r="SX487" s="5"/>
      <c r="SY487" s="5"/>
      <c r="SZ487" s="5"/>
      <c r="TA487" s="5"/>
      <c r="TB487" s="5"/>
      <c r="TC487" s="5"/>
      <c r="TD487" s="5"/>
      <c r="TE487" s="5"/>
      <c r="TF487" s="5"/>
      <c r="TG487" s="5"/>
      <c r="TH487" s="5"/>
      <c r="TI487" s="5"/>
      <c r="TJ487" s="5"/>
      <c r="TK487" s="5"/>
      <c r="TL487" s="5"/>
      <c r="TM487" s="5"/>
      <c r="TN487" s="5"/>
      <c r="TO487" s="5"/>
      <c r="TP487" s="5"/>
      <c r="TQ487" s="5"/>
      <c r="TR487" s="5"/>
      <c r="TS487" s="5"/>
      <c r="TT487" s="5"/>
      <c r="TU487" s="5"/>
      <c r="TV487" s="5"/>
      <c r="TW487" s="5"/>
      <c r="TX487" s="5"/>
      <c r="TY487" s="5"/>
      <c r="TZ487" s="5"/>
      <c r="UA487" s="5"/>
      <c r="UB487" s="5"/>
      <c r="UC487" s="5"/>
      <c r="UD487" s="5"/>
      <c r="UE487" s="5"/>
      <c r="UF487" s="5"/>
      <c r="UG487" s="5"/>
      <c r="UH487" s="5"/>
      <c r="UI487" s="5"/>
      <c r="UJ487" s="5"/>
      <c r="UK487" s="5"/>
      <c r="UL487" s="5"/>
      <c r="UM487" s="5"/>
      <c r="UN487" s="5"/>
      <c r="UO487" s="5"/>
      <c r="UP487" s="5"/>
      <c r="UQ487" s="5"/>
      <c r="UR487" s="5"/>
      <c r="US487" s="5"/>
      <c r="UT487" s="5"/>
      <c r="UU487" s="5"/>
      <c r="UV487" s="5"/>
      <c r="UW487" s="5"/>
      <c r="UX487" s="5"/>
      <c r="UY487" s="5"/>
      <c r="UZ487" s="5"/>
      <c r="VA487" s="5"/>
      <c r="VB487" s="5"/>
      <c r="VC487" s="5"/>
      <c r="VD487" s="5"/>
      <c r="VE487" s="5"/>
      <c r="VF487" s="5"/>
      <c r="VG487" s="5"/>
      <c r="VH487" s="5"/>
      <c r="VI487" s="5"/>
      <c r="VJ487" s="5"/>
      <c r="VK487" s="5"/>
      <c r="VL487" s="5"/>
      <c r="VM487" s="5"/>
      <c r="VN487" s="5"/>
      <c r="VO487" s="5"/>
      <c r="VP487" s="5"/>
      <c r="VQ487" s="5"/>
      <c r="VR487" s="5"/>
      <c r="VS487" s="5"/>
      <c r="VT487" s="5"/>
      <c r="VU487" s="5"/>
      <c r="VV487" s="5"/>
      <c r="VW487" s="5"/>
      <c r="VX487" s="5"/>
      <c r="VY487" s="5"/>
      <c r="VZ487" s="5"/>
      <c r="WA487" s="5"/>
      <c r="WB487" s="5"/>
      <c r="WC487" s="5"/>
      <c r="WD487" s="5"/>
      <c r="WE487" s="5"/>
      <c r="WF487" s="5"/>
      <c r="WG487" s="5"/>
      <c r="WH487" s="5"/>
      <c r="WI487" s="5"/>
      <c r="WJ487" s="5"/>
      <c r="WK487" s="5"/>
      <c r="WL487" s="5"/>
      <c r="WM487" s="5"/>
      <c r="WN487" s="5"/>
      <c r="WO487" s="5"/>
      <c r="WP487" s="5"/>
      <c r="WQ487" s="5"/>
      <c r="WR487" s="5"/>
      <c r="WS487" s="5"/>
      <c r="WT487" s="5"/>
      <c r="WU487" s="5"/>
      <c r="WV487" s="5"/>
      <c r="WW487" s="5"/>
      <c r="WX487" s="5"/>
      <c r="WY487" s="5"/>
      <c r="WZ487" s="5"/>
      <c r="XA487" s="5"/>
      <c r="XB487" s="5"/>
      <c r="XC487" s="5"/>
      <c r="XD487" s="5"/>
      <c r="XE487" s="5"/>
      <c r="XF487" s="5"/>
      <c r="XG487" s="5"/>
      <c r="XH487" s="5"/>
      <c r="XI487" s="5"/>
      <c r="XJ487" s="5"/>
      <c r="XK487" s="5"/>
      <c r="XL487" s="5"/>
      <c r="XM487" s="5"/>
      <c r="XN487" s="5"/>
      <c r="XO487" s="5"/>
      <c r="XP487" s="5"/>
      <c r="XQ487" s="5"/>
      <c r="XR487" s="5"/>
      <c r="XS487" s="5"/>
      <c r="XT487" s="5"/>
      <c r="XU487" s="5"/>
      <c r="XV487" s="5"/>
      <c r="XW487" s="5"/>
    </row>
    <row r="488" spans="39:647" x14ac:dyDescent="0.45">
      <c r="AM488" s="5"/>
      <c r="AN488" s="5"/>
      <c r="AO488" s="5"/>
      <c r="AP488" s="5"/>
      <c r="AQ488" s="5"/>
      <c r="AR488" s="5"/>
      <c r="AS488" s="5"/>
      <c r="AT488" s="5"/>
      <c r="AU488" s="5"/>
      <c r="AV488" s="5"/>
      <c r="AW488" s="5"/>
      <c r="AX488" s="5"/>
      <c r="AY488" s="5"/>
      <c r="AZ488" s="5"/>
      <c r="BA488" s="5"/>
      <c r="BB488" s="5"/>
      <c r="BC488" s="5"/>
      <c r="BD488" s="5"/>
      <c r="BE488" s="5"/>
      <c r="BF488" s="5"/>
      <c r="BG488" s="5"/>
      <c r="BH488" s="5"/>
      <c r="BI488" s="5"/>
      <c r="BJ488" s="5"/>
      <c r="BK488" s="5"/>
      <c r="BL488" s="5"/>
      <c r="BM488" s="5"/>
      <c r="BN488" s="5"/>
      <c r="BO488" s="5"/>
      <c r="BP488" s="5"/>
      <c r="BQ488" s="5"/>
      <c r="BR488" s="5"/>
      <c r="BS488" s="5"/>
      <c r="BT488" s="5"/>
      <c r="BU488" s="5"/>
      <c r="BV488" s="5"/>
      <c r="BW488" s="5"/>
      <c r="BX488" s="5"/>
      <c r="BY488" s="5"/>
      <c r="BZ488" s="5"/>
      <c r="CA488" s="5"/>
      <c r="CB488" s="5"/>
      <c r="CC488" s="5"/>
      <c r="CD488" s="5"/>
      <c r="CE488" s="5"/>
      <c r="CF488" s="5"/>
      <c r="CG488" s="5"/>
      <c r="CH488" s="5"/>
      <c r="CI488" s="5"/>
      <c r="CJ488" s="5"/>
      <c r="CK488" s="5"/>
      <c r="CL488" s="5"/>
      <c r="CM488" s="5"/>
      <c r="CN488" s="5"/>
      <c r="CO488" s="5"/>
      <c r="CP488" s="5"/>
      <c r="CQ488" s="5"/>
      <c r="CR488" s="5"/>
      <c r="CS488" s="5"/>
      <c r="CT488" s="5"/>
      <c r="CU488" s="5"/>
      <c r="CV488" s="5"/>
      <c r="CW488" s="5"/>
      <c r="CX488" s="5"/>
      <c r="CY488" s="5"/>
      <c r="CZ488" s="5"/>
      <c r="DA488" s="5"/>
      <c r="DB488" s="5"/>
      <c r="DC488" s="5"/>
      <c r="DD488" s="5"/>
      <c r="DE488" s="5"/>
      <c r="DF488" s="5"/>
      <c r="DG488" s="5"/>
      <c r="DH488" s="5"/>
      <c r="DI488" s="5"/>
      <c r="DJ488" s="5"/>
      <c r="DK488" s="5"/>
      <c r="DL488" s="5"/>
      <c r="DM488" s="5"/>
      <c r="DN488" s="5"/>
      <c r="DO488" s="5"/>
      <c r="DP488" s="5"/>
      <c r="DQ488" s="5"/>
      <c r="DR488" s="5"/>
      <c r="DS488" s="5"/>
      <c r="DT488" s="5"/>
      <c r="DU488" s="5"/>
      <c r="DV488" s="5"/>
      <c r="DW488" s="5"/>
      <c r="DX488" s="5"/>
      <c r="DY488" s="5"/>
      <c r="DZ488" s="5"/>
      <c r="EA488" s="5"/>
      <c r="EB488" s="5"/>
      <c r="EC488" s="5"/>
      <c r="ED488" s="5"/>
      <c r="EE488" s="5"/>
      <c r="EF488" s="5"/>
      <c r="EG488" s="5"/>
      <c r="EH488" s="5"/>
      <c r="EI488" s="5"/>
      <c r="EJ488" s="5"/>
      <c r="EK488" s="5"/>
      <c r="EL488" s="5"/>
      <c r="EM488" s="5"/>
      <c r="EN488" s="5"/>
      <c r="EO488" s="5"/>
      <c r="EP488" s="5"/>
      <c r="EQ488" s="5"/>
      <c r="ER488" s="5"/>
      <c r="ES488" s="5"/>
      <c r="ET488" s="5"/>
      <c r="EU488" s="5"/>
      <c r="EV488" s="5"/>
      <c r="EW488" s="5"/>
      <c r="EX488" s="5"/>
      <c r="EY488" s="5"/>
      <c r="EZ488" s="5"/>
      <c r="FA488" s="5"/>
      <c r="FB488" s="5"/>
      <c r="FC488" s="5"/>
      <c r="FD488" s="5"/>
      <c r="FE488" s="5"/>
      <c r="FF488" s="5"/>
      <c r="FG488" s="5"/>
      <c r="FH488" s="5"/>
      <c r="FI488" s="5"/>
      <c r="FJ488" s="5"/>
      <c r="FK488" s="5"/>
      <c r="FL488" s="5"/>
      <c r="FM488" s="5"/>
      <c r="FN488" s="5"/>
      <c r="FO488" s="5"/>
      <c r="FP488" s="5"/>
      <c r="FQ488" s="5"/>
      <c r="FR488" s="5"/>
      <c r="FS488" s="5"/>
      <c r="FT488" s="5"/>
      <c r="FU488" s="5"/>
      <c r="FV488" s="5"/>
      <c r="FW488" s="5"/>
      <c r="FX488" s="5"/>
      <c r="FY488" s="5"/>
      <c r="FZ488" s="5"/>
      <c r="GA488" s="5"/>
      <c r="GB488" s="5"/>
      <c r="GC488" s="5"/>
      <c r="GD488" s="5"/>
      <c r="GE488" s="5"/>
      <c r="GF488" s="5"/>
      <c r="GG488" s="5"/>
      <c r="GH488" s="5"/>
      <c r="GI488" s="5"/>
      <c r="GJ488" s="5"/>
      <c r="GK488" s="5"/>
      <c r="GL488" s="5"/>
      <c r="GM488" s="5"/>
      <c r="GN488" s="5"/>
      <c r="GO488" s="5"/>
      <c r="GP488" s="5"/>
      <c r="GQ488" s="5"/>
      <c r="GR488" s="5"/>
      <c r="GS488" s="5"/>
      <c r="GT488" s="5"/>
      <c r="GU488" s="5"/>
      <c r="GV488" s="5"/>
      <c r="GW488" s="5"/>
      <c r="GX488" s="5"/>
      <c r="GY488" s="5"/>
      <c r="GZ488" s="5"/>
      <c r="HA488" s="5"/>
      <c r="HB488" s="5"/>
      <c r="HC488" s="5"/>
      <c r="HD488" s="5"/>
      <c r="HE488" s="5"/>
      <c r="HF488" s="5"/>
      <c r="HG488" s="5"/>
      <c r="HH488" s="5"/>
      <c r="HI488" s="5"/>
      <c r="HJ488" s="5"/>
      <c r="HK488" s="5"/>
      <c r="HL488" s="5"/>
      <c r="HM488" s="5"/>
      <c r="HN488" s="5"/>
      <c r="HO488" s="5"/>
      <c r="HP488" s="5"/>
      <c r="HQ488" s="5"/>
      <c r="HR488" s="5"/>
      <c r="HS488" s="5"/>
      <c r="HT488" s="5"/>
      <c r="HU488" s="5"/>
      <c r="HV488" s="5"/>
      <c r="HW488" s="5"/>
      <c r="HX488" s="5"/>
      <c r="HY488" s="5"/>
      <c r="HZ488" s="5"/>
      <c r="IA488" s="5"/>
      <c r="IB488" s="5"/>
      <c r="IC488" s="5"/>
      <c r="ID488" s="5"/>
      <c r="IE488" s="5"/>
      <c r="IF488" s="5"/>
      <c r="IG488" s="5"/>
      <c r="IH488" s="5"/>
      <c r="II488" s="5"/>
      <c r="IJ488" s="5"/>
      <c r="IK488" s="5"/>
      <c r="IL488" s="5"/>
      <c r="IM488" s="5"/>
      <c r="IN488" s="5"/>
      <c r="IO488" s="5"/>
      <c r="IP488" s="5"/>
      <c r="IQ488" s="5"/>
      <c r="IR488" s="5"/>
      <c r="IS488" s="5"/>
      <c r="IT488" s="5"/>
      <c r="IU488" s="5"/>
      <c r="IV488" s="5"/>
      <c r="IW488" s="5"/>
      <c r="IX488" s="5"/>
      <c r="IY488" s="5"/>
      <c r="IZ488" s="5"/>
      <c r="JA488" s="5"/>
      <c r="JB488" s="5"/>
      <c r="JC488" s="5"/>
      <c r="JD488" s="5"/>
      <c r="JE488" s="5"/>
      <c r="JF488" s="5"/>
      <c r="JG488" s="5"/>
      <c r="JH488" s="5"/>
      <c r="JI488" s="5"/>
      <c r="JJ488" s="5"/>
      <c r="JK488" s="5"/>
      <c r="JL488" s="5"/>
      <c r="JM488" s="5"/>
      <c r="JN488" s="5"/>
      <c r="JO488" s="5"/>
      <c r="JP488" s="5"/>
      <c r="JQ488" s="5"/>
      <c r="JR488" s="5"/>
      <c r="JS488" s="5"/>
      <c r="JT488" s="5"/>
      <c r="JU488" s="5"/>
      <c r="JV488" s="5"/>
      <c r="JW488" s="5"/>
      <c r="JX488" s="5"/>
      <c r="JY488" s="5"/>
      <c r="JZ488" s="5"/>
      <c r="KA488" s="5"/>
      <c r="KB488" s="5"/>
      <c r="KC488" s="5"/>
      <c r="KD488" s="5"/>
      <c r="KE488" s="5"/>
      <c r="KF488" s="5"/>
      <c r="KG488" s="5"/>
      <c r="KH488" s="5"/>
      <c r="KI488" s="5"/>
      <c r="KJ488" s="5"/>
      <c r="KK488" s="5"/>
      <c r="KL488" s="5"/>
      <c r="KM488" s="5"/>
      <c r="KN488" s="5"/>
      <c r="KO488" s="5"/>
      <c r="KP488" s="5"/>
      <c r="KQ488" s="5"/>
      <c r="KR488" s="5"/>
      <c r="KS488" s="5"/>
      <c r="KT488" s="5"/>
      <c r="KU488" s="5"/>
      <c r="KV488" s="5"/>
      <c r="KW488" s="5"/>
      <c r="KX488" s="5"/>
      <c r="KY488" s="5"/>
      <c r="KZ488" s="5"/>
      <c r="LA488" s="5"/>
      <c r="LB488" s="5"/>
      <c r="LC488" s="5"/>
      <c r="LD488" s="5"/>
      <c r="LE488" s="5"/>
      <c r="LF488" s="5"/>
      <c r="LG488" s="5"/>
      <c r="LH488" s="5"/>
      <c r="LI488" s="5"/>
      <c r="LJ488" s="5"/>
      <c r="LK488" s="5"/>
      <c r="LL488" s="5"/>
      <c r="LM488" s="5"/>
      <c r="LN488" s="5"/>
      <c r="LO488" s="5"/>
      <c r="LP488" s="5"/>
      <c r="LQ488" s="5"/>
      <c r="LR488" s="5"/>
      <c r="LS488" s="5"/>
      <c r="LT488" s="5"/>
      <c r="LU488" s="5"/>
      <c r="LV488" s="5"/>
      <c r="LW488" s="5"/>
      <c r="LX488" s="5"/>
      <c r="LY488" s="5"/>
      <c r="LZ488" s="5"/>
      <c r="MA488" s="5"/>
      <c r="MB488" s="5"/>
      <c r="MC488" s="5"/>
      <c r="MD488" s="5"/>
      <c r="ME488" s="5"/>
      <c r="MF488" s="5"/>
      <c r="MG488" s="5"/>
      <c r="MH488" s="5"/>
      <c r="MI488" s="5"/>
      <c r="MJ488" s="5"/>
      <c r="MK488" s="5"/>
      <c r="ML488" s="5"/>
      <c r="MM488" s="5"/>
      <c r="MN488" s="5"/>
      <c r="MO488" s="5"/>
      <c r="MP488" s="5"/>
      <c r="MQ488" s="5"/>
      <c r="MR488" s="5"/>
      <c r="MS488" s="5"/>
      <c r="MT488" s="5"/>
      <c r="MU488" s="5"/>
      <c r="MV488" s="5"/>
      <c r="MW488" s="5"/>
      <c r="MX488" s="5"/>
      <c r="MY488" s="5"/>
      <c r="MZ488" s="5"/>
      <c r="NA488" s="5"/>
      <c r="NB488" s="5"/>
      <c r="NC488" s="5"/>
      <c r="ND488" s="5"/>
      <c r="NE488" s="5"/>
      <c r="NF488" s="5"/>
      <c r="NG488" s="5"/>
      <c r="NH488" s="5"/>
      <c r="NI488" s="5"/>
      <c r="NJ488" s="5"/>
      <c r="NK488" s="5"/>
      <c r="NL488" s="5"/>
      <c r="NM488" s="5"/>
      <c r="NN488" s="5"/>
      <c r="NO488" s="5"/>
      <c r="NP488" s="5"/>
      <c r="NQ488" s="5"/>
      <c r="NR488" s="5"/>
      <c r="NS488" s="5"/>
      <c r="NT488" s="5"/>
      <c r="NU488" s="5"/>
      <c r="NV488" s="5"/>
      <c r="NW488" s="5"/>
      <c r="NX488" s="5"/>
      <c r="NY488" s="5"/>
      <c r="NZ488" s="5"/>
      <c r="OA488" s="5"/>
      <c r="OB488" s="5"/>
      <c r="OC488" s="5"/>
      <c r="OD488" s="5"/>
      <c r="OE488" s="5"/>
      <c r="OF488" s="5"/>
      <c r="OG488" s="5"/>
      <c r="OH488" s="5"/>
      <c r="OI488" s="5"/>
      <c r="OJ488" s="5"/>
      <c r="OK488" s="5"/>
      <c r="OL488" s="5"/>
      <c r="OM488" s="5"/>
      <c r="ON488" s="5"/>
      <c r="OO488" s="5"/>
      <c r="OP488" s="5"/>
      <c r="OQ488" s="5"/>
      <c r="OR488" s="5"/>
      <c r="OS488" s="5"/>
      <c r="OT488" s="5"/>
      <c r="OU488" s="5"/>
      <c r="OV488" s="5"/>
      <c r="OW488" s="5"/>
      <c r="OX488" s="5"/>
      <c r="OY488" s="5"/>
      <c r="OZ488" s="5"/>
      <c r="PA488" s="5"/>
      <c r="PB488" s="5"/>
      <c r="PC488" s="5"/>
      <c r="PD488" s="5"/>
      <c r="PE488" s="5"/>
      <c r="PF488" s="5"/>
      <c r="PG488" s="5"/>
      <c r="PH488" s="5"/>
      <c r="PI488" s="5"/>
      <c r="PJ488" s="5"/>
      <c r="PK488" s="5"/>
      <c r="PL488" s="5"/>
      <c r="PM488" s="5"/>
      <c r="PN488" s="5"/>
      <c r="PO488" s="5"/>
      <c r="PP488" s="5"/>
      <c r="PQ488" s="5"/>
      <c r="PR488" s="5"/>
      <c r="PS488" s="5"/>
      <c r="PT488" s="5"/>
      <c r="PU488" s="5"/>
      <c r="PV488" s="5"/>
      <c r="PW488" s="5"/>
      <c r="PX488" s="5"/>
      <c r="PY488" s="5"/>
      <c r="PZ488" s="5"/>
      <c r="QA488" s="5"/>
      <c r="QB488" s="5"/>
      <c r="QC488" s="5"/>
      <c r="QD488" s="5"/>
      <c r="QE488" s="5"/>
      <c r="QF488" s="5"/>
      <c r="QG488" s="5"/>
      <c r="QH488" s="5"/>
      <c r="QI488" s="5"/>
      <c r="QJ488" s="5"/>
      <c r="QK488" s="5"/>
      <c r="QL488" s="5"/>
      <c r="QM488" s="5"/>
      <c r="QN488" s="5"/>
      <c r="QO488" s="5"/>
      <c r="QP488" s="5"/>
      <c r="QQ488" s="5"/>
      <c r="QR488" s="5"/>
      <c r="QS488" s="5"/>
      <c r="QT488" s="5"/>
      <c r="QU488" s="5"/>
      <c r="QV488" s="5"/>
      <c r="QW488" s="5"/>
      <c r="QX488" s="5"/>
      <c r="QY488" s="5"/>
      <c r="QZ488" s="5"/>
      <c r="RA488" s="5"/>
      <c r="RB488" s="5"/>
      <c r="RC488" s="5"/>
      <c r="RD488" s="5"/>
      <c r="RE488" s="5"/>
      <c r="RF488" s="5"/>
      <c r="RG488" s="5"/>
      <c r="RH488" s="5"/>
      <c r="RI488" s="5"/>
      <c r="RJ488" s="5"/>
      <c r="RK488" s="5"/>
      <c r="RL488" s="5"/>
      <c r="RM488" s="5"/>
      <c r="RN488" s="5"/>
      <c r="RO488" s="5"/>
      <c r="RP488" s="5"/>
      <c r="RQ488" s="5"/>
      <c r="RR488" s="5"/>
      <c r="RS488" s="5"/>
      <c r="RT488" s="5"/>
      <c r="RU488" s="5"/>
      <c r="RV488" s="5"/>
      <c r="RW488" s="5"/>
      <c r="RX488" s="5"/>
      <c r="RY488" s="5"/>
      <c r="RZ488" s="5"/>
      <c r="SA488" s="5"/>
      <c r="SB488" s="5"/>
      <c r="SC488" s="5"/>
      <c r="SD488" s="5"/>
      <c r="SE488" s="5"/>
      <c r="SF488" s="5"/>
      <c r="SG488" s="5"/>
      <c r="SH488" s="5"/>
      <c r="SI488" s="5"/>
      <c r="SJ488" s="5"/>
      <c r="SK488" s="5"/>
      <c r="SL488" s="5"/>
      <c r="SM488" s="5"/>
      <c r="SN488" s="5"/>
      <c r="SO488" s="5"/>
      <c r="SP488" s="5"/>
      <c r="SQ488" s="5"/>
      <c r="SR488" s="5"/>
      <c r="SS488" s="5"/>
      <c r="ST488" s="5"/>
      <c r="SU488" s="5"/>
      <c r="SV488" s="5"/>
      <c r="SW488" s="5"/>
      <c r="SX488" s="5"/>
      <c r="SY488" s="5"/>
      <c r="SZ488" s="5"/>
      <c r="TA488" s="5"/>
      <c r="TB488" s="5"/>
      <c r="TC488" s="5"/>
      <c r="TD488" s="5"/>
      <c r="TE488" s="5"/>
      <c r="TF488" s="5"/>
      <c r="TG488" s="5"/>
      <c r="TH488" s="5"/>
      <c r="TI488" s="5"/>
      <c r="TJ488" s="5"/>
      <c r="TK488" s="5"/>
      <c r="TL488" s="5"/>
      <c r="TM488" s="5"/>
      <c r="TN488" s="5"/>
      <c r="TO488" s="5"/>
      <c r="TP488" s="5"/>
      <c r="TQ488" s="5"/>
      <c r="TR488" s="5"/>
      <c r="TS488" s="5"/>
      <c r="TT488" s="5"/>
      <c r="TU488" s="5"/>
      <c r="TV488" s="5"/>
      <c r="TW488" s="5"/>
      <c r="TX488" s="5"/>
      <c r="TY488" s="5"/>
      <c r="TZ488" s="5"/>
      <c r="UA488" s="5"/>
      <c r="UB488" s="5"/>
      <c r="UC488" s="5"/>
      <c r="UD488" s="5"/>
      <c r="UE488" s="5"/>
      <c r="UF488" s="5"/>
      <c r="UG488" s="5"/>
      <c r="UH488" s="5"/>
      <c r="UI488" s="5"/>
      <c r="UJ488" s="5"/>
      <c r="UK488" s="5"/>
      <c r="UL488" s="5"/>
      <c r="UM488" s="5"/>
      <c r="UN488" s="5"/>
      <c r="UO488" s="5"/>
      <c r="UP488" s="5"/>
      <c r="UQ488" s="5"/>
      <c r="UR488" s="5"/>
      <c r="US488" s="5"/>
      <c r="UT488" s="5"/>
      <c r="UU488" s="5"/>
      <c r="UV488" s="5"/>
      <c r="UW488" s="5"/>
      <c r="UX488" s="5"/>
      <c r="UY488" s="5"/>
      <c r="UZ488" s="5"/>
      <c r="VA488" s="5"/>
      <c r="VB488" s="5"/>
      <c r="VC488" s="5"/>
      <c r="VD488" s="5"/>
      <c r="VE488" s="5"/>
      <c r="VF488" s="5"/>
      <c r="VG488" s="5"/>
      <c r="VH488" s="5"/>
      <c r="VI488" s="5"/>
      <c r="VJ488" s="5"/>
      <c r="VK488" s="5"/>
      <c r="VL488" s="5"/>
      <c r="VM488" s="5"/>
      <c r="VN488" s="5"/>
      <c r="VO488" s="5"/>
      <c r="VP488" s="5"/>
      <c r="VQ488" s="5"/>
      <c r="VR488" s="5"/>
      <c r="VS488" s="5"/>
      <c r="VT488" s="5"/>
      <c r="VU488" s="5"/>
      <c r="VV488" s="5"/>
      <c r="VW488" s="5"/>
      <c r="VX488" s="5"/>
      <c r="VY488" s="5"/>
      <c r="VZ488" s="5"/>
      <c r="WA488" s="5"/>
      <c r="WB488" s="5"/>
      <c r="WC488" s="5"/>
      <c r="WD488" s="5"/>
      <c r="WE488" s="5"/>
      <c r="WF488" s="5"/>
      <c r="WG488" s="5"/>
      <c r="WH488" s="5"/>
      <c r="WI488" s="5"/>
      <c r="WJ488" s="5"/>
      <c r="WK488" s="5"/>
      <c r="WL488" s="5"/>
      <c r="WM488" s="5"/>
      <c r="WN488" s="5"/>
      <c r="WO488" s="5"/>
      <c r="WP488" s="5"/>
      <c r="WQ488" s="5"/>
      <c r="WR488" s="5"/>
      <c r="WS488" s="5"/>
      <c r="WT488" s="5"/>
      <c r="WU488" s="5"/>
      <c r="WV488" s="5"/>
      <c r="WW488" s="5"/>
      <c r="WX488" s="5"/>
      <c r="WY488" s="5"/>
      <c r="WZ488" s="5"/>
      <c r="XA488" s="5"/>
      <c r="XB488" s="5"/>
      <c r="XC488" s="5"/>
      <c r="XD488" s="5"/>
      <c r="XE488" s="5"/>
      <c r="XF488" s="5"/>
      <c r="XG488" s="5"/>
      <c r="XH488" s="5"/>
      <c r="XI488" s="5"/>
      <c r="XJ488" s="5"/>
      <c r="XK488" s="5"/>
      <c r="XL488" s="5"/>
      <c r="XM488" s="5"/>
      <c r="XN488" s="5"/>
      <c r="XO488" s="5"/>
      <c r="XP488" s="5"/>
      <c r="XQ488" s="5"/>
      <c r="XR488" s="5"/>
      <c r="XS488" s="5"/>
      <c r="XT488" s="5"/>
      <c r="XU488" s="5"/>
      <c r="XV488" s="5"/>
      <c r="XW488" s="5"/>
    </row>
    <row r="489" spans="39:647" x14ac:dyDescent="0.45">
      <c r="AM489" s="5"/>
      <c r="AN489" s="5"/>
      <c r="AO489" s="5"/>
      <c r="AP489" s="5"/>
      <c r="AQ489" s="5"/>
      <c r="AR489" s="5"/>
      <c r="AS489" s="5"/>
      <c r="AT489" s="5"/>
      <c r="AU489" s="5"/>
      <c r="AV489" s="5"/>
      <c r="AW489" s="5"/>
      <c r="AX489" s="5"/>
      <c r="AY489" s="5"/>
      <c r="AZ489" s="5"/>
      <c r="BA489" s="5"/>
      <c r="BB489" s="5"/>
      <c r="BC489" s="5"/>
      <c r="BD489" s="5"/>
      <c r="BE489" s="5"/>
      <c r="BF489" s="5"/>
      <c r="BG489" s="5"/>
      <c r="BH489" s="5"/>
      <c r="BI489" s="5"/>
      <c r="BJ489" s="5"/>
      <c r="BK489" s="5"/>
      <c r="BL489" s="5"/>
      <c r="BM489" s="5"/>
      <c r="BN489" s="5"/>
      <c r="BO489" s="5"/>
      <c r="BP489" s="5"/>
      <c r="BQ489" s="5"/>
      <c r="BR489" s="5"/>
      <c r="BS489" s="5"/>
      <c r="BT489" s="5"/>
      <c r="BU489" s="5"/>
      <c r="BV489" s="5"/>
      <c r="BW489" s="5"/>
      <c r="BX489" s="5"/>
      <c r="BY489" s="5"/>
      <c r="BZ489" s="5"/>
      <c r="CA489" s="5"/>
      <c r="CB489" s="5"/>
      <c r="CC489" s="5"/>
      <c r="CD489" s="5"/>
      <c r="CE489" s="5"/>
      <c r="CF489" s="5"/>
      <c r="CG489" s="5"/>
      <c r="CH489" s="5"/>
      <c r="CI489" s="5"/>
      <c r="CJ489" s="5"/>
      <c r="CK489" s="5"/>
      <c r="CL489" s="5"/>
      <c r="CM489" s="5"/>
      <c r="CN489" s="5"/>
      <c r="CO489" s="5"/>
      <c r="CP489" s="5"/>
      <c r="CQ489" s="5"/>
      <c r="CR489" s="5"/>
      <c r="CS489" s="5"/>
      <c r="CT489" s="5"/>
      <c r="CU489" s="5"/>
      <c r="CV489" s="5"/>
      <c r="CW489" s="5"/>
      <c r="CX489" s="5"/>
      <c r="CY489" s="5"/>
      <c r="CZ489" s="5"/>
      <c r="DA489" s="5"/>
      <c r="DB489" s="5"/>
      <c r="DC489" s="5"/>
      <c r="DD489" s="5"/>
      <c r="DE489" s="5"/>
      <c r="DF489" s="5"/>
      <c r="DG489" s="5"/>
      <c r="DH489" s="5"/>
      <c r="DI489" s="5"/>
      <c r="DJ489" s="5"/>
      <c r="DK489" s="5"/>
      <c r="DL489" s="5"/>
      <c r="DM489" s="5"/>
      <c r="DN489" s="5"/>
      <c r="DO489" s="5"/>
      <c r="DP489" s="5"/>
      <c r="DQ489" s="5"/>
      <c r="DR489" s="5"/>
      <c r="DS489" s="5"/>
      <c r="DT489" s="5"/>
      <c r="DU489" s="5"/>
      <c r="DV489" s="5"/>
      <c r="DW489" s="5"/>
      <c r="DX489" s="5"/>
      <c r="DY489" s="5"/>
      <c r="DZ489" s="5"/>
      <c r="EA489" s="5"/>
      <c r="EB489" s="5"/>
      <c r="EC489" s="5"/>
      <c r="ED489" s="5"/>
      <c r="EE489" s="5"/>
      <c r="EF489" s="5"/>
      <c r="EG489" s="5"/>
      <c r="EH489" s="5"/>
      <c r="EI489" s="5"/>
      <c r="EJ489" s="5"/>
      <c r="EK489" s="5"/>
      <c r="EL489" s="5"/>
      <c r="EM489" s="5"/>
      <c r="EN489" s="5"/>
      <c r="EO489" s="5"/>
      <c r="EP489" s="5"/>
      <c r="EQ489" s="5"/>
      <c r="ER489" s="5"/>
      <c r="ES489" s="5"/>
      <c r="ET489" s="5"/>
      <c r="EU489" s="5"/>
      <c r="EV489" s="5"/>
      <c r="EW489" s="5"/>
      <c r="EX489" s="5"/>
      <c r="EY489" s="5"/>
      <c r="EZ489" s="5"/>
      <c r="FA489" s="5"/>
      <c r="FB489" s="5"/>
      <c r="FC489" s="5"/>
      <c r="FD489" s="5"/>
      <c r="FE489" s="5"/>
      <c r="FF489" s="5"/>
      <c r="FG489" s="5"/>
      <c r="FH489" s="5"/>
      <c r="FI489" s="5"/>
      <c r="FJ489" s="5"/>
      <c r="FK489" s="5"/>
      <c r="FL489" s="5"/>
      <c r="FM489" s="5"/>
      <c r="FN489" s="5"/>
      <c r="FO489" s="5"/>
      <c r="FP489" s="5"/>
      <c r="FQ489" s="5"/>
      <c r="FR489" s="5"/>
      <c r="FS489" s="5"/>
      <c r="FT489" s="5"/>
      <c r="FU489" s="5"/>
      <c r="FV489" s="5"/>
      <c r="FW489" s="5"/>
      <c r="FX489" s="5"/>
      <c r="FY489" s="5"/>
      <c r="FZ489" s="5"/>
      <c r="GA489" s="5"/>
      <c r="GB489" s="5"/>
      <c r="GC489" s="5"/>
      <c r="GD489" s="5"/>
      <c r="GE489" s="5"/>
      <c r="GF489" s="5"/>
      <c r="GG489" s="5"/>
      <c r="GH489" s="5"/>
      <c r="GI489" s="5"/>
      <c r="GJ489" s="5"/>
      <c r="GK489" s="5"/>
      <c r="GL489" s="5"/>
      <c r="GM489" s="5"/>
      <c r="GN489" s="5"/>
      <c r="GO489" s="5"/>
      <c r="GP489" s="5"/>
      <c r="GQ489" s="5"/>
      <c r="GR489" s="5"/>
      <c r="GS489" s="5"/>
      <c r="GT489" s="5"/>
      <c r="GU489" s="5"/>
      <c r="GV489" s="5"/>
      <c r="GW489" s="5"/>
      <c r="GX489" s="5"/>
      <c r="GY489" s="5"/>
      <c r="GZ489" s="5"/>
      <c r="HA489" s="5"/>
      <c r="HB489" s="5"/>
      <c r="HC489" s="5"/>
      <c r="HD489" s="5"/>
      <c r="HE489" s="5"/>
      <c r="HF489" s="5"/>
      <c r="HG489" s="5"/>
      <c r="HH489" s="5"/>
      <c r="HI489" s="5"/>
      <c r="HJ489" s="5"/>
      <c r="HK489" s="5"/>
      <c r="HL489" s="5"/>
      <c r="HM489" s="5"/>
      <c r="HN489" s="5"/>
      <c r="HO489" s="5"/>
      <c r="HP489" s="5"/>
      <c r="HQ489" s="5"/>
      <c r="HR489" s="5"/>
      <c r="HS489" s="5"/>
      <c r="HT489" s="5"/>
      <c r="HU489" s="5"/>
      <c r="HV489" s="5"/>
      <c r="HW489" s="5"/>
      <c r="HX489" s="5"/>
      <c r="HY489" s="5"/>
      <c r="HZ489" s="5"/>
      <c r="IA489" s="5"/>
      <c r="IB489" s="5"/>
      <c r="IC489" s="5"/>
      <c r="ID489" s="5"/>
      <c r="IE489" s="5"/>
      <c r="IF489" s="5"/>
      <c r="IG489" s="5"/>
      <c r="IH489" s="5"/>
      <c r="II489" s="5"/>
      <c r="IJ489" s="5"/>
      <c r="IK489" s="5"/>
      <c r="IL489" s="5"/>
      <c r="IM489" s="5"/>
      <c r="IN489" s="5"/>
      <c r="IO489" s="5"/>
      <c r="IP489" s="5"/>
      <c r="IQ489" s="5"/>
      <c r="IR489" s="5"/>
      <c r="IS489" s="5"/>
      <c r="IT489" s="5"/>
      <c r="IU489" s="5"/>
      <c r="IV489" s="5"/>
      <c r="IW489" s="5"/>
      <c r="IX489" s="5"/>
      <c r="IY489" s="5"/>
      <c r="IZ489" s="5"/>
      <c r="JA489" s="5"/>
      <c r="JB489" s="5"/>
      <c r="JC489" s="5"/>
      <c r="JD489" s="5"/>
      <c r="JE489" s="5"/>
      <c r="JF489" s="5"/>
      <c r="JG489" s="5"/>
      <c r="JH489" s="5"/>
      <c r="JI489" s="5"/>
      <c r="JJ489" s="5"/>
      <c r="JK489" s="5"/>
      <c r="JL489" s="5"/>
      <c r="JM489" s="5"/>
      <c r="JN489" s="5"/>
      <c r="JO489" s="5"/>
      <c r="JP489" s="5"/>
      <c r="JQ489" s="5"/>
      <c r="JR489" s="5"/>
      <c r="JS489" s="5"/>
      <c r="JT489" s="5"/>
      <c r="JU489" s="5"/>
      <c r="JV489" s="5"/>
      <c r="JW489" s="5"/>
      <c r="JX489" s="5"/>
      <c r="JY489" s="5"/>
      <c r="JZ489" s="5"/>
      <c r="KA489" s="5"/>
      <c r="KB489" s="5"/>
      <c r="KC489" s="5"/>
      <c r="KD489" s="5"/>
      <c r="KE489" s="5"/>
      <c r="KF489" s="5"/>
      <c r="KG489" s="5"/>
      <c r="KH489" s="5"/>
      <c r="KI489" s="5"/>
      <c r="KJ489" s="5"/>
      <c r="KK489" s="5"/>
      <c r="KL489" s="5"/>
      <c r="KM489" s="5"/>
      <c r="KN489" s="5"/>
      <c r="KO489" s="5"/>
      <c r="KP489" s="5"/>
      <c r="KQ489" s="5"/>
      <c r="KR489" s="5"/>
      <c r="KS489" s="5"/>
      <c r="KT489" s="5"/>
      <c r="KU489" s="5"/>
      <c r="KV489" s="5"/>
      <c r="KW489" s="5"/>
      <c r="KX489" s="5"/>
      <c r="KY489" s="5"/>
      <c r="KZ489" s="5"/>
      <c r="LA489" s="5"/>
      <c r="LB489" s="5"/>
      <c r="LC489" s="5"/>
      <c r="LD489" s="5"/>
      <c r="LE489" s="5"/>
      <c r="LF489" s="5"/>
      <c r="LG489" s="5"/>
      <c r="LH489" s="5"/>
      <c r="LI489" s="5"/>
      <c r="LJ489" s="5"/>
      <c r="LK489" s="5"/>
      <c r="LL489" s="5"/>
      <c r="LM489" s="5"/>
      <c r="LN489" s="5"/>
      <c r="LO489" s="5"/>
      <c r="LP489" s="5"/>
      <c r="LQ489" s="5"/>
      <c r="LR489" s="5"/>
      <c r="LS489" s="5"/>
      <c r="LT489" s="5"/>
      <c r="LU489" s="5"/>
      <c r="LV489" s="5"/>
      <c r="LW489" s="5"/>
      <c r="LX489" s="5"/>
      <c r="LY489" s="5"/>
      <c r="LZ489" s="5"/>
      <c r="MA489" s="5"/>
      <c r="MB489" s="5"/>
      <c r="MC489" s="5"/>
      <c r="MD489" s="5"/>
      <c r="ME489" s="5"/>
      <c r="MF489" s="5"/>
      <c r="MG489" s="5"/>
      <c r="MH489" s="5"/>
      <c r="MI489" s="5"/>
      <c r="MJ489" s="5"/>
      <c r="MK489" s="5"/>
      <c r="ML489" s="5"/>
      <c r="MM489" s="5"/>
      <c r="MN489" s="5"/>
      <c r="MO489" s="5"/>
      <c r="MP489" s="5"/>
      <c r="MQ489" s="5"/>
      <c r="MR489" s="5"/>
      <c r="MS489" s="5"/>
      <c r="MT489" s="5"/>
      <c r="MU489" s="5"/>
      <c r="MV489" s="5"/>
      <c r="MW489" s="5"/>
      <c r="MX489" s="5"/>
      <c r="MY489" s="5"/>
      <c r="MZ489" s="5"/>
      <c r="NA489" s="5"/>
      <c r="NB489" s="5"/>
      <c r="NC489" s="5"/>
      <c r="ND489" s="5"/>
      <c r="NE489" s="5"/>
      <c r="NF489" s="5"/>
      <c r="NG489" s="5"/>
      <c r="NH489" s="5"/>
      <c r="NI489" s="5"/>
      <c r="NJ489" s="5"/>
      <c r="NK489" s="5"/>
      <c r="NL489" s="5"/>
      <c r="NM489" s="5"/>
      <c r="NN489" s="5"/>
      <c r="NO489" s="5"/>
      <c r="NP489" s="5"/>
      <c r="NQ489" s="5"/>
      <c r="NR489" s="5"/>
      <c r="NS489" s="5"/>
      <c r="NT489" s="5"/>
      <c r="NU489" s="5"/>
      <c r="NV489" s="5"/>
      <c r="NW489" s="5"/>
      <c r="NX489" s="5"/>
      <c r="NY489" s="5"/>
      <c r="NZ489" s="5"/>
      <c r="OA489" s="5"/>
      <c r="OB489" s="5"/>
      <c r="OC489" s="5"/>
      <c r="OD489" s="5"/>
      <c r="OE489" s="5"/>
      <c r="OF489" s="5"/>
      <c r="OG489" s="5"/>
      <c r="OH489" s="5"/>
      <c r="OI489" s="5"/>
      <c r="OJ489" s="5"/>
      <c r="OK489" s="5"/>
      <c r="OL489" s="5"/>
      <c r="OM489" s="5"/>
      <c r="ON489" s="5"/>
      <c r="OO489" s="5"/>
      <c r="OP489" s="5"/>
      <c r="OQ489" s="5"/>
      <c r="OR489" s="5"/>
      <c r="OS489" s="5"/>
      <c r="OT489" s="5"/>
      <c r="OU489" s="5"/>
      <c r="OV489" s="5"/>
      <c r="OW489" s="5"/>
      <c r="OX489" s="5"/>
      <c r="OY489" s="5"/>
      <c r="OZ489" s="5"/>
      <c r="PA489" s="5"/>
      <c r="PB489" s="5"/>
      <c r="PC489" s="5"/>
      <c r="PD489" s="5"/>
      <c r="PE489" s="5"/>
      <c r="PF489" s="5"/>
      <c r="PG489" s="5"/>
      <c r="PH489" s="5"/>
      <c r="PI489" s="5"/>
      <c r="PJ489" s="5"/>
      <c r="PK489" s="5"/>
      <c r="PL489" s="5"/>
      <c r="PM489" s="5"/>
      <c r="PN489" s="5"/>
      <c r="PO489" s="5"/>
      <c r="PP489" s="5"/>
      <c r="PQ489" s="5"/>
      <c r="PR489" s="5"/>
      <c r="PS489" s="5"/>
      <c r="PT489" s="5"/>
      <c r="PU489" s="5"/>
      <c r="PV489" s="5"/>
      <c r="PW489" s="5"/>
      <c r="PX489" s="5"/>
      <c r="PY489" s="5"/>
      <c r="PZ489" s="5"/>
      <c r="QA489" s="5"/>
      <c r="QB489" s="5"/>
      <c r="QC489" s="5"/>
      <c r="QD489" s="5"/>
      <c r="QE489" s="5"/>
      <c r="QF489" s="5"/>
      <c r="QG489" s="5"/>
      <c r="QH489" s="5"/>
      <c r="QI489" s="5"/>
      <c r="QJ489" s="5"/>
      <c r="QK489" s="5"/>
      <c r="QL489" s="5"/>
      <c r="QM489" s="5"/>
      <c r="QN489" s="5"/>
      <c r="QO489" s="5"/>
      <c r="QP489" s="5"/>
      <c r="QQ489" s="5"/>
      <c r="QR489" s="5"/>
      <c r="QS489" s="5"/>
      <c r="QT489" s="5"/>
      <c r="QU489" s="5"/>
      <c r="QV489" s="5"/>
      <c r="QW489" s="5"/>
      <c r="QX489" s="5"/>
      <c r="QY489" s="5"/>
      <c r="QZ489" s="5"/>
      <c r="RA489" s="5"/>
      <c r="RB489" s="5"/>
      <c r="RC489" s="5"/>
      <c r="RD489" s="5"/>
      <c r="RE489" s="5"/>
      <c r="RF489" s="5"/>
      <c r="RG489" s="5"/>
      <c r="RH489" s="5"/>
      <c r="RI489" s="5"/>
      <c r="RJ489" s="5"/>
      <c r="RK489" s="5"/>
      <c r="RL489" s="5"/>
      <c r="RM489" s="5"/>
      <c r="RN489" s="5"/>
      <c r="RO489" s="5"/>
      <c r="RP489" s="5"/>
      <c r="RQ489" s="5"/>
      <c r="RR489" s="5"/>
      <c r="RS489" s="5"/>
      <c r="RT489" s="5"/>
      <c r="RU489" s="5"/>
      <c r="RV489" s="5"/>
      <c r="RW489" s="5"/>
      <c r="RX489" s="5"/>
      <c r="RY489" s="5"/>
      <c r="RZ489" s="5"/>
      <c r="SA489" s="5"/>
      <c r="SB489" s="5"/>
      <c r="SC489" s="5"/>
      <c r="SD489" s="5"/>
      <c r="SE489" s="5"/>
      <c r="SF489" s="5"/>
      <c r="SG489" s="5"/>
      <c r="SH489" s="5"/>
      <c r="SI489" s="5"/>
      <c r="SJ489" s="5"/>
      <c r="SK489" s="5"/>
      <c r="SL489" s="5"/>
      <c r="SM489" s="5"/>
      <c r="SN489" s="5"/>
      <c r="SO489" s="5"/>
      <c r="SP489" s="5"/>
      <c r="SQ489" s="5"/>
      <c r="SR489" s="5"/>
      <c r="SS489" s="5"/>
      <c r="ST489" s="5"/>
      <c r="SU489" s="5"/>
      <c r="SV489" s="5"/>
      <c r="SW489" s="5"/>
      <c r="SX489" s="5"/>
      <c r="SY489" s="5"/>
      <c r="SZ489" s="5"/>
      <c r="TA489" s="5"/>
      <c r="TB489" s="5"/>
      <c r="TC489" s="5"/>
      <c r="TD489" s="5"/>
      <c r="TE489" s="5"/>
      <c r="TF489" s="5"/>
      <c r="TG489" s="5"/>
      <c r="TH489" s="5"/>
      <c r="TI489" s="5"/>
      <c r="TJ489" s="5"/>
      <c r="TK489" s="5"/>
      <c r="TL489" s="5"/>
      <c r="TM489" s="5"/>
      <c r="TN489" s="5"/>
      <c r="TO489" s="5"/>
      <c r="TP489" s="5"/>
      <c r="TQ489" s="5"/>
      <c r="TR489" s="5"/>
      <c r="TS489" s="5"/>
      <c r="TT489" s="5"/>
      <c r="TU489" s="5"/>
      <c r="TV489" s="5"/>
      <c r="TW489" s="5"/>
      <c r="TX489" s="5"/>
      <c r="TY489" s="5"/>
      <c r="TZ489" s="5"/>
      <c r="UA489" s="5"/>
      <c r="UB489" s="5"/>
      <c r="UC489" s="5"/>
      <c r="UD489" s="5"/>
      <c r="UE489" s="5"/>
      <c r="UF489" s="5"/>
      <c r="UG489" s="5"/>
      <c r="UH489" s="5"/>
      <c r="UI489" s="5"/>
      <c r="UJ489" s="5"/>
      <c r="UK489" s="5"/>
      <c r="UL489" s="5"/>
      <c r="UM489" s="5"/>
      <c r="UN489" s="5"/>
      <c r="UO489" s="5"/>
      <c r="UP489" s="5"/>
      <c r="UQ489" s="5"/>
      <c r="UR489" s="5"/>
      <c r="US489" s="5"/>
      <c r="UT489" s="5"/>
      <c r="UU489" s="5"/>
      <c r="UV489" s="5"/>
      <c r="UW489" s="5"/>
      <c r="UX489" s="5"/>
      <c r="UY489" s="5"/>
      <c r="UZ489" s="5"/>
      <c r="VA489" s="5"/>
      <c r="VB489" s="5"/>
      <c r="VC489" s="5"/>
      <c r="VD489" s="5"/>
      <c r="VE489" s="5"/>
      <c r="VF489" s="5"/>
      <c r="VG489" s="5"/>
      <c r="VH489" s="5"/>
      <c r="VI489" s="5"/>
      <c r="VJ489" s="5"/>
      <c r="VK489" s="5"/>
      <c r="VL489" s="5"/>
      <c r="VM489" s="5"/>
      <c r="VN489" s="5"/>
      <c r="VO489" s="5"/>
      <c r="VP489" s="5"/>
      <c r="VQ489" s="5"/>
      <c r="VR489" s="5"/>
      <c r="VS489" s="5"/>
      <c r="VT489" s="5"/>
      <c r="VU489" s="5"/>
      <c r="VV489" s="5"/>
      <c r="VW489" s="5"/>
      <c r="VX489" s="5"/>
      <c r="VY489" s="5"/>
      <c r="VZ489" s="5"/>
      <c r="WA489" s="5"/>
      <c r="WB489" s="5"/>
      <c r="WC489" s="5"/>
      <c r="WD489" s="5"/>
      <c r="WE489" s="5"/>
      <c r="WF489" s="5"/>
      <c r="WG489" s="5"/>
      <c r="WH489" s="5"/>
      <c r="WI489" s="5"/>
      <c r="WJ489" s="5"/>
      <c r="WK489" s="5"/>
      <c r="WL489" s="5"/>
      <c r="WM489" s="5"/>
      <c r="WN489" s="5"/>
      <c r="WO489" s="5"/>
      <c r="WP489" s="5"/>
      <c r="WQ489" s="5"/>
      <c r="WR489" s="5"/>
      <c r="WS489" s="5"/>
      <c r="WT489" s="5"/>
      <c r="WU489" s="5"/>
      <c r="WV489" s="5"/>
      <c r="WW489" s="5"/>
      <c r="WX489" s="5"/>
      <c r="WY489" s="5"/>
      <c r="WZ489" s="5"/>
      <c r="XA489" s="5"/>
      <c r="XB489" s="5"/>
      <c r="XC489" s="5"/>
      <c r="XD489" s="5"/>
      <c r="XE489" s="5"/>
      <c r="XF489" s="5"/>
      <c r="XG489" s="5"/>
      <c r="XH489" s="5"/>
      <c r="XI489" s="5"/>
      <c r="XJ489" s="5"/>
      <c r="XK489" s="5"/>
      <c r="XL489" s="5"/>
      <c r="XM489" s="5"/>
      <c r="XN489" s="5"/>
      <c r="XO489" s="5"/>
      <c r="XP489" s="5"/>
      <c r="XQ489" s="5"/>
      <c r="XR489" s="5"/>
      <c r="XS489" s="5"/>
      <c r="XT489" s="5"/>
      <c r="XU489" s="5"/>
      <c r="XV489" s="5"/>
      <c r="XW489" s="5"/>
    </row>
    <row r="490" spans="39:647" x14ac:dyDescent="0.45">
      <c r="AM490" s="5"/>
      <c r="AN490" s="5"/>
      <c r="AO490" s="5"/>
      <c r="AP490" s="5"/>
      <c r="AQ490" s="5"/>
      <c r="AR490" s="5"/>
      <c r="AS490" s="5"/>
      <c r="AT490" s="5"/>
      <c r="AU490" s="5"/>
      <c r="AV490" s="5"/>
      <c r="AW490" s="5"/>
      <c r="AX490" s="5"/>
      <c r="AY490" s="5"/>
      <c r="AZ490" s="5"/>
      <c r="BA490" s="5"/>
      <c r="BB490" s="5"/>
      <c r="BC490" s="5"/>
      <c r="BD490" s="5"/>
      <c r="BE490" s="5"/>
      <c r="BF490" s="5"/>
      <c r="BG490" s="5"/>
      <c r="BH490" s="5"/>
      <c r="BI490" s="5"/>
      <c r="BJ490" s="5"/>
      <c r="BK490" s="5"/>
      <c r="BL490" s="5"/>
      <c r="BM490" s="5"/>
      <c r="BN490" s="5"/>
      <c r="BO490" s="5"/>
      <c r="BP490" s="5"/>
      <c r="BQ490" s="5"/>
      <c r="BR490" s="5"/>
      <c r="BS490" s="5"/>
      <c r="BT490" s="5"/>
      <c r="BU490" s="5"/>
      <c r="BV490" s="5"/>
      <c r="BW490" s="5"/>
      <c r="BX490" s="5"/>
      <c r="BY490" s="5"/>
      <c r="BZ490" s="5"/>
      <c r="CA490" s="5"/>
      <c r="CB490" s="5"/>
      <c r="CC490" s="5"/>
      <c r="CD490" s="5"/>
      <c r="CE490" s="5"/>
      <c r="CF490" s="5"/>
      <c r="CG490" s="5"/>
      <c r="CH490" s="5"/>
      <c r="CI490" s="5"/>
      <c r="CJ490" s="5"/>
      <c r="CK490" s="5"/>
      <c r="CL490" s="5"/>
      <c r="CM490" s="5"/>
      <c r="CN490" s="5"/>
      <c r="CO490" s="5"/>
      <c r="CP490" s="5"/>
      <c r="CQ490" s="5"/>
      <c r="CR490" s="5"/>
      <c r="CS490" s="5"/>
      <c r="CT490" s="5"/>
      <c r="CU490" s="5"/>
      <c r="CV490" s="5"/>
      <c r="CW490" s="5"/>
      <c r="CX490" s="5"/>
      <c r="CY490" s="5"/>
      <c r="CZ490" s="5"/>
      <c r="DA490" s="5"/>
      <c r="DB490" s="5"/>
      <c r="DC490" s="5"/>
      <c r="DD490" s="5"/>
      <c r="DE490" s="5"/>
      <c r="DF490" s="5"/>
      <c r="DG490" s="5"/>
      <c r="DH490" s="5"/>
      <c r="DI490" s="5"/>
      <c r="DJ490" s="5"/>
      <c r="DK490" s="5"/>
      <c r="DL490" s="5"/>
      <c r="DM490" s="5"/>
      <c r="DN490" s="5"/>
      <c r="DO490" s="5"/>
      <c r="DP490" s="5"/>
      <c r="DQ490" s="5"/>
      <c r="DR490" s="5"/>
      <c r="DS490" s="5"/>
      <c r="DT490" s="5"/>
      <c r="DU490" s="5"/>
      <c r="DV490" s="5"/>
      <c r="DW490" s="5"/>
      <c r="DX490" s="5"/>
      <c r="DY490" s="5"/>
      <c r="DZ490" s="5"/>
      <c r="EA490" s="5"/>
      <c r="EB490" s="5"/>
      <c r="EC490" s="5"/>
      <c r="ED490" s="5"/>
      <c r="EE490" s="5"/>
      <c r="EF490" s="5"/>
      <c r="EG490" s="5"/>
      <c r="EH490" s="5"/>
      <c r="EI490" s="5"/>
      <c r="EJ490" s="5"/>
      <c r="EK490" s="5"/>
      <c r="EL490" s="5"/>
      <c r="EM490" s="5"/>
      <c r="EN490" s="5"/>
      <c r="EO490" s="5"/>
      <c r="EP490" s="5"/>
      <c r="EQ490" s="5"/>
      <c r="ER490" s="5"/>
      <c r="ES490" s="5"/>
      <c r="ET490" s="5"/>
      <c r="EU490" s="5"/>
      <c r="EV490" s="5"/>
      <c r="EW490" s="5"/>
      <c r="EX490" s="5"/>
      <c r="EY490" s="5"/>
      <c r="EZ490" s="5"/>
      <c r="FA490" s="5"/>
      <c r="FB490" s="5"/>
      <c r="FC490" s="5"/>
      <c r="FD490" s="5"/>
      <c r="FE490" s="5"/>
      <c r="FF490" s="5"/>
      <c r="FG490" s="5"/>
      <c r="FH490" s="5"/>
      <c r="FI490" s="5"/>
      <c r="FJ490" s="5"/>
      <c r="FK490" s="5"/>
      <c r="FL490" s="5"/>
      <c r="FM490" s="5"/>
      <c r="FN490" s="5"/>
      <c r="FO490" s="5"/>
      <c r="FP490" s="5"/>
      <c r="FQ490" s="5"/>
      <c r="FR490" s="5"/>
      <c r="FS490" s="5"/>
      <c r="FT490" s="5"/>
      <c r="FU490" s="5"/>
      <c r="FV490" s="5"/>
      <c r="FW490" s="5"/>
      <c r="FX490" s="5"/>
      <c r="FY490" s="5"/>
      <c r="FZ490" s="5"/>
      <c r="GA490" s="5"/>
      <c r="GB490" s="5"/>
      <c r="GC490" s="5"/>
      <c r="GD490" s="5"/>
      <c r="GE490" s="5"/>
      <c r="GF490" s="5"/>
      <c r="GG490" s="5"/>
      <c r="GH490" s="5"/>
      <c r="GI490" s="5"/>
      <c r="GJ490" s="5"/>
      <c r="GK490" s="5"/>
      <c r="GL490" s="5"/>
      <c r="GM490" s="5"/>
      <c r="GN490" s="5"/>
      <c r="GO490" s="5"/>
      <c r="GP490" s="5"/>
      <c r="GQ490" s="5"/>
      <c r="GR490" s="5"/>
      <c r="GS490" s="5"/>
      <c r="GT490" s="5"/>
      <c r="GU490" s="5"/>
      <c r="GV490" s="5"/>
      <c r="GW490" s="5"/>
      <c r="GX490" s="5"/>
      <c r="GY490" s="5"/>
      <c r="GZ490" s="5"/>
      <c r="HA490" s="5"/>
      <c r="HB490" s="5"/>
      <c r="HC490" s="5"/>
      <c r="HD490" s="5"/>
      <c r="HE490" s="5"/>
      <c r="HF490" s="5"/>
      <c r="HG490" s="5"/>
      <c r="HH490" s="5"/>
      <c r="HI490" s="5"/>
      <c r="HJ490" s="5"/>
      <c r="HK490" s="5"/>
      <c r="HL490" s="5"/>
      <c r="HM490" s="5"/>
      <c r="HN490" s="5"/>
      <c r="HO490" s="5"/>
      <c r="HP490" s="5"/>
      <c r="HQ490" s="5"/>
      <c r="HR490" s="5"/>
      <c r="HS490" s="5"/>
      <c r="HT490" s="5"/>
      <c r="HU490" s="5"/>
      <c r="HV490" s="5"/>
      <c r="HW490" s="5"/>
      <c r="HX490" s="5"/>
      <c r="HY490" s="5"/>
      <c r="HZ490" s="5"/>
      <c r="IA490" s="5"/>
      <c r="IB490" s="5"/>
      <c r="IC490" s="5"/>
      <c r="ID490" s="5"/>
      <c r="IE490" s="5"/>
      <c r="IF490" s="5"/>
      <c r="IG490" s="5"/>
      <c r="IH490" s="5"/>
      <c r="II490" s="5"/>
      <c r="IJ490" s="5"/>
      <c r="IK490" s="5"/>
      <c r="IL490" s="5"/>
      <c r="IM490" s="5"/>
      <c r="IN490" s="5"/>
      <c r="IO490" s="5"/>
      <c r="IP490" s="5"/>
      <c r="IQ490" s="5"/>
      <c r="IR490" s="5"/>
      <c r="IS490" s="5"/>
      <c r="IT490" s="5"/>
      <c r="IU490" s="5"/>
      <c r="IV490" s="5"/>
      <c r="IW490" s="5"/>
      <c r="IX490" s="5"/>
      <c r="IY490" s="5"/>
      <c r="IZ490" s="5"/>
      <c r="JA490" s="5"/>
      <c r="JB490" s="5"/>
      <c r="JC490" s="5"/>
      <c r="JD490" s="5"/>
      <c r="JE490" s="5"/>
      <c r="JF490" s="5"/>
      <c r="JG490" s="5"/>
      <c r="JH490" s="5"/>
      <c r="JI490" s="5"/>
      <c r="JJ490" s="5"/>
      <c r="JK490" s="5"/>
      <c r="JL490" s="5"/>
      <c r="JM490" s="5"/>
      <c r="JN490" s="5"/>
      <c r="JO490" s="5"/>
      <c r="JP490" s="5"/>
      <c r="JQ490" s="5"/>
      <c r="JR490" s="5"/>
      <c r="JS490" s="5"/>
      <c r="JT490" s="5"/>
      <c r="JU490" s="5"/>
      <c r="JV490" s="5"/>
      <c r="JW490" s="5"/>
      <c r="JX490" s="5"/>
      <c r="JY490" s="5"/>
      <c r="JZ490" s="5"/>
      <c r="KA490" s="5"/>
      <c r="KB490" s="5"/>
      <c r="KC490" s="5"/>
      <c r="KD490" s="5"/>
      <c r="KE490" s="5"/>
      <c r="KF490" s="5"/>
      <c r="KG490" s="5"/>
      <c r="KH490" s="5"/>
      <c r="KI490" s="5"/>
      <c r="KJ490" s="5"/>
      <c r="KK490" s="5"/>
      <c r="KL490" s="5"/>
      <c r="KM490" s="5"/>
      <c r="KN490" s="5"/>
      <c r="KO490" s="5"/>
      <c r="KP490" s="5"/>
      <c r="KQ490" s="5"/>
      <c r="KR490" s="5"/>
      <c r="KS490" s="5"/>
      <c r="KT490" s="5"/>
      <c r="KU490" s="5"/>
      <c r="KV490" s="5"/>
      <c r="KW490" s="5"/>
      <c r="KX490" s="5"/>
      <c r="KY490" s="5"/>
      <c r="KZ490" s="5"/>
      <c r="LA490" s="5"/>
      <c r="LB490" s="5"/>
      <c r="LC490" s="5"/>
      <c r="LD490" s="5"/>
      <c r="LE490" s="5"/>
      <c r="LF490" s="5"/>
      <c r="LG490" s="5"/>
      <c r="LH490" s="5"/>
      <c r="LI490" s="5"/>
      <c r="LJ490" s="5"/>
      <c r="LK490" s="5"/>
      <c r="LL490" s="5"/>
      <c r="LM490" s="5"/>
      <c r="LN490" s="5"/>
      <c r="LO490" s="5"/>
      <c r="LP490" s="5"/>
      <c r="LQ490" s="5"/>
      <c r="LR490" s="5"/>
      <c r="LS490" s="5"/>
      <c r="LT490" s="5"/>
      <c r="LU490" s="5"/>
      <c r="LV490" s="5"/>
      <c r="LW490" s="5"/>
      <c r="LX490" s="5"/>
      <c r="LY490" s="5"/>
      <c r="LZ490" s="5"/>
      <c r="MA490" s="5"/>
      <c r="MB490" s="5"/>
      <c r="MC490" s="5"/>
      <c r="MD490" s="5"/>
      <c r="ME490" s="5"/>
      <c r="MF490" s="5"/>
      <c r="MG490" s="5"/>
      <c r="MH490" s="5"/>
      <c r="MI490" s="5"/>
      <c r="MJ490" s="5"/>
      <c r="MK490" s="5"/>
      <c r="ML490" s="5"/>
      <c r="MM490" s="5"/>
      <c r="MN490" s="5"/>
      <c r="MO490" s="5"/>
      <c r="MP490" s="5"/>
      <c r="MQ490" s="5"/>
      <c r="MR490" s="5"/>
      <c r="MS490" s="5"/>
      <c r="MT490" s="5"/>
      <c r="MU490" s="5"/>
      <c r="MV490" s="5"/>
      <c r="MW490" s="5"/>
      <c r="MX490" s="5"/>
      <c r="MY490" s="5"/>
      <c r="MZ490" s="5"/>
      <c r="NA490" s="5"/>
      <c r="NB490" s="5"/>
      <c r="NC490" s="5"/>
      <c r="ND490" s="5"/>
      <c r="NE490" s="5"/>
      <c r="NF490" s="5"/>
      <c r="NG490" s="5"/>
      <c r="NH490" s="5"/>
      <c r="NI490" s="5"/>
      <c r="NJ490" s="5"/>
      <c r="NK490" s="5"/>
      <c r="NL490" s="5"/>
      <c r="NM490" s="5"/>
      <c r="NN490" s="5"/>
      <c r="NO490" s="5"/>
      <c r="NP490" s="5"/>
      <c r="NQ490" s="5"/>
      <c r="NR490" s="5"/>
      <c r="NS490" s="5"/>
      <c r="NT490" s="5"/>
      <c r="NU490" s="5"/>
      <c r="NV490" s="5"/>
      <c r="NW490" s="5"/>
      <c r="NX490" s="5"/>
      <c r="NY490" s="5"/>
      <c r="NZ490" s="5"/>
      <c r="OA490" s="5"/>
      <c r="OB490" s="5"/>
      <c r="OC490" s="5"/>
      <c r="OD490" s="5"/>
      <c r="OE490" s="5"/>
      <c r="OF490" s="5"/>
      <c r="OG490" s="5"/>
      <c r="OH490" s="5"/>
      <c r="OI490" s="5"/>
      <c r="OJ490" s="5"/>
      <c r="OK490" s="5"/>
      <c r="OL490" s="5"/>
      <c r="OM490" s="5"/>
      <c r="ON490" s="5"/>
      <c r="OO490" s="5"/>
      <c r="OP490" s="5"/>
      <c r="OQ490" s="5"/>
      <c r="OR490" s="5"/>
      <c r="OS490" s="5"/>
      <c r="OT490" s="5"/>
      <c r="OU490" s="5"/>
      <c r="OV490" s="5"/>
      <c r="OW490" s="5"/>
      <c r="OX490" s="5"/>
      <c r="OY490" s="5"/>
      <c r="OZ490" s="5"/>
      <c r="PA490" s="5"/>
      <c r="PB490" s="5"/>
      <c r="PC490" s="5"/>
      <c r="PD490" s="5"/>
      <c r="PE490" s="5"/>
      <c r="PF490" s="5"/>
      <c r="PG490" s="5"/>
      <c r="PH490" s="5"/>
      <c r="PI490" s="5"/>
      <c r="PJ490" s="5"/>
      <c r="PK490" s="5"/>
      <c r="PL490" s="5"/>
      <c r="PM490" s="5"/>
      <c r="PN490" s="5"/>
      <c r="PO490" s="5"/>
      <c r="PP490" s="5"/>
      <c r="PQ490" s="5"/>
      <c r="PR490" s="5"/>
      <c r="PS490" s="5"/>
      <c r="PT490" s="5"/>
      <c r="PU490" s="5"/>
      <c r="PV490" s="5"/>
      <c r="PW490" s="5"/>
      <c r="PX490" s="5"/>
      <c r="PY490" s="5"/>
      <c r="PZ490" s="5"/>
      <c r="QA490" s="5"/>
      <c r="QB490" s="5"/>
      <c r="QC490" s="5"/>
      <c r="QD490" s="5"/>
      <c r="QE490" s="5"/>
      <c r="QF490" s="5"/>
      <c r="QG490" s="5"/>
      <c r="QH490" s="5"/>
      <c r="QI490" s="5"/>
      <c r="QJ490" s="5"/>
      <c r="QK490" s="5"/>
      <c r="QL490" s="5"/>
      <c r="QM490" s="5"/>
      <c r="QN490" s="5"/>
      <c r="QO490" s="5"/>
      <c r="QP490" s="5"/>
      <c r="QQ490" s="5"/>
      <c r="QR490" s="5"/>
      <c r="QS490" s="5"/>
      <c r="QT490" s="5"/>
      <c r="QU490" s="5"/>
      <c r="QV490" s="5"/>
      <c r="QW490" s="5"/>
      <c r="QX490" s="5"/>
      <c r="QY490" s="5"/>
      <c r="QZ490" s="5"/>
      <c r="RA490" s="5"/>
      <c r="RB490" s="5"/>
      <c r="RC490" s="5"/>
      <c r="RD490" s="5"/>
      <c r="RE490" s="5"/>
      <c r="RF490" s="5"/>
      <c r="RG490" s="5"/>
      <c r="RH490" s="5"/>
      <c r="RI490" s="5"/>
      <c r="RJ490" s="5"/>
      <c r="RK490" s="5"/>
      <c r="RL490" s="5"/>
      <c r="RM490" s="5"/>
      <c r="RN490" s="5"/>
      <c r="RO490" s="5"/>
      <c r="RP490" s="5"/>
      <c r="RQ490" s="5"/>
      <c r="RR490" s="5"/>
      <c r="RS490" s="5"/>
      <c r="RT490" s="5"/>
      <c r="RU490" s="5"/>
      <c r="RV490" s="5"/>
      <c r="RW490" s="5"/>
      <c r="RX490" s="5"/>
      <c r="RY490" s="5"/>
      <c r="RZ490" s="5"/>
      <c r="SA490" s="5"/>
      <c r="SB490" s="5"/>
      <c r="SC490" s="5"/>
      <c r="SD490" s="5"/>
      <c r="SE490" s="5"/>
      <c r="SF490" s="5"/>
      <c r="SG490" s="5"/>
      <c r="SH490" s="5"/>
      <c r="SI490" s="5"/>
      <c r="SJ490" s="5"/>
      <c r="SK490" s="5"/>
      <c r="SL490" s="5"/>
      <c r="SM490" s="5"/>
      <c r="SN490" s="5"/>
      <c r="SO490" s="5"/>
      <c r="SP490" s="5"/>
      <c r="SQ490" s="5"/>
      <c r="SR490" s="5"/>
      <c r="SS490" s="5"/>
      <c r="ST490" s="5"/>
      <c r="SU490" s="5"/>
      <c r="SV490" s="5"/>
      <c r="SW490" s="5"/>
      <c r="SX490" s="5"/>
      <c r="SY490" s="5"/>
      <c r="SZ490" s="5"/>
      <c r="TA490" s="5"/>
      <c r="TB490" s="5"/>
      <c r="TC490" s="5"/>
      <c r="TD490" s="5"/>
      <c r="TE490" s="5"/>
      <c r="TF490" s="5"/>
      <c r="TG490" s="5"/>
      <c r="TH490" s="5"/>
      <c r="TI490" s="5"/>
      <c r="TJ490" s="5"/>
      <c r="TK490" s="5"/>
      <c r="TL490" s="5"/>
      <c r="TM490" s="5"/>
      <c r="TN490" s="5"/>
      <c r="TO490" s="5"/>
      <c r="TP490" s="5"/>
      <c r="TQ490" s="5"/>
      <c r="TR490" s="5"/>
      <c r="TS490" s="5"/>
      <c r="TT490" s="5"/>
      <c r="TU490" s="5"/>
      <c r="TV490" s="5"/>
      <c r="TW490" s="5"/>
      <c r="TX490" s="5"/>
      <c r="TY490" s="5"/>
      <c r="TZ490" s="5"/>
      <c r="UA490" s="5"/>
      <c r="UB490" s="5"/>
      <c r="UC490" s="5"/>
      <c r="UD490" s="5"/>
      <c r="UE490" s="5"/>
      <c r="UF490" s="5"/>
      <c r="UG490" s="5"/>
      <c r="UH490" s="5"/>
      <c r="UI490" s="5"/>
      <c r="UJ490" s="5"/>
      <c r="UK490" s="5"/>
      <c r="UL490" s="5"/>
      <c r="UM490" s="5"/>
      <c r="UN490" s="5"/>
      <c r="UO490" s="5"/>
      <c r="UP490" s="5"/>
      <c r="UQ490" s="5"/>
      <c r="UR490" s="5"/>
      <c r="US490" s="5"/>
      <c r="UT490" s="5"/>
      <c r="UU490" s="5"/>
      <c r="UV490" s="5"/>
      <c r="UW490" s="5"/>
      <c r="UX490" s="5"/>
      <c r="UY490" s="5"/>
      <c r="UZ490" s="5"/>
      <c r="VA490" s="5"/>
      <c r="VB490" s="5"/>
      <c r="VC490" s="5"/>
      <c r="VD490" s="5"/>
      <c r="VE490" s="5"/>
      <c r="VF490" s="5"/>
      <c r="VG490" s="5"/>
      <c r="VH490" s="5"/>
      <c r="VI490" s="5"/>
      <c r="VJ490" s="5"/>
      <c r="VK490" s="5"/>
      <c r="VL490" s="5"/>
      <c r="VM490" s="5"/>
      <c r="VN490" s="5"/>
      <c r="VO490" s="5"/>
      <c r="VP490" s="5"/>
      <c r="VQ490" s="5"/>
      <c r="VR490" s="5"/>
      <c r="VS490" s="5"/>
      <c r="VT490" s="5"/>
      <c r="VU490" s="5"/>
      <c r="VV490" s="5"/>
      <c r="VW490" s="5"/>
      <c r="VX490" s="5"/>
      <c r="VY490" s="5"/>
      <c r="VZ490" s="5"/>
      <c r="WA490" s="5"/>
      <c r="WB490" s="5"/>
      <c r="WC490" s="5"/>
      <c r="WD490" s="5"/>
      <c r="WE490" s="5"/>
      <c r="WF490" s="5"/>
      <c r="WG490" s="5"/>
      <c r="WH490" s="5"/>
      <c r="WI490" s="5"/>
      <c r="WJ490" s="5"/>
      <c r="WK490" s="5"/>
      <c r="WL490" s="5"/>
      <c r="WM490" s="5"/>
      <c r="WN490" s="5"/>
      <c r="WO490" s="5"/>
      <c r="WP490" s="5"/>
      <c r="WQ490" s="5"/>
      <c r="WR490" s="5"/>
      <c r="WS490" s="5"/>
      <c r="WT490" s="5"/>
      <c r="WU490" s="5"/>
      <c r="WV490" s="5"/>
      <c r="WW490" s="5"/>
      <c r="WX490" s="5"/>
      <c r="WY490" s="5"/>
      <c r="WZ490" s="5"/>
      <c r="XA490" s="5"/>
      <c r="XB490" s="5"/>
      <c r="XC490" s="5"/>
      <c r="XD490" s="5"/>
      <c r="XE490" s="5"/>
      <c r="XF490" s="5"/>
      <c r="XG490" s="5"/>
      <c r="XH490" s="5"/>
      <c r="XI490" s="5"/>
      <c r="XJ490" s="5"/>
      <c r="XK490" s="5"/>
      <c r="XL490" s="5"/>
      <c r="XM490" s="5"/>
      <c r="XN490" s="5"/>
      <c r="XO490" s="5"/>
      <c r="XP490" s="5"/>
      <c r="XQ490" s="5"/>
      <c r="XR490" s="5"/>
      <c r="XS490" s="5"/>
      <c r="XT490" s="5"/>
      <c r="XU490" s="5"/>
      <c r="XV490" s="5"/>
      <c r="XW490" s="5"/>
    </row>
    <row r="491" spans="39:647" x14ac:dyDescent="0.45">
      <c r="AM491" s="5"/>
      <c r="AN491" s="5"/>
      <c r="AO491" s="5"/>
      <c r="AP491" s="5"/>
      <c r="AQ491" s="5"/>
      <c r="AR491" s="5"/>
      <c r="AS491" s="5"/>
      <c r="AT491" s="5"/>
      <c r="AU491" s="5"/>
      <c r="AV491" s="5"/>
      <c r="AW491" s="5"/>
      <c r="AX491" s="5"/>
      <c r="AY491" s="5"/>
      <c r="AZ491" s="5"/>
      <c r="BA491" s="5"/>
      <c r="BB491" s="5"/>
      <c r="BC491" s="5"/>
      <c r="BD491" s="5"/>
      <c r="BE491" s="5"/>
      <c r="BF491" s="5"/>
      <c r="BG491" s="5"/>
      <c r="BH491" s="5"/>
      <c r="BI491" s="5"/>
      <c r="BJ491" s="5"/>
      <c r="BK491" s="5"/>
      <c r="BL491" s="5"/>
      <c r="BM491" s="5"/>
      <c r="BN491" s="5"/>
      <c r="BO491" s="5"/>
      <c r="BP491" s="5"/>
      <c r="BQ491" s="5"/>
      <c r="BR491" s="5"/>
      <c r="BS491" s="5"/>
      <c r="BT491" s="5"/>
      <c r="BU491" s="5"/>
      <c r="BV491" s="5"/>
      <c r="BW491" s="5"/>
      <c r="BX491" s="5"/>
      <c r="BY491" s="5"/>
      <c r="BZ491" s="5"/>
      <c r="CA491" s="5"/>
      <c r="CB491" s="5"/>
      <c r="CC491" s="5"/>
      <c r="CD491" s="5"/>
      <c r="CE491" s="5"/>
      <c r="CF491" s="5"/>
      <c r="CG491" s="5"/>
      <c r="CH491" s="5"/>
      <c r="CI491" s="5"/>
      <c r="CJ491" s="5"/>
      <c r="CK491" s="5"/>
      <c r="CL491" s="5"/>
      <c r="CM491" s="5"/>
      <c r="CN491" s="5"/>
      <c r="CO491" s="5"/>
      <c r="CP491" s="5"/>
      <c r="CQ491" s="5"/>
      <c r="CR491" s="5"/>
      <c r="CS491" s="5"/>
      <c r="CT491" s="5"/>
      <c r="CU491" s="5"/>
      <c r="CV491" s="5"/>
      <c r="CW491" s="5"/>
      <c r="CX491" s="5"/>
      <c r="CY491" s="5"/>
      <c r="CZ491" s="5"/>
      <c r="DA491" s="5"/>
      <c r="DB491" s="5"/>
      <c r="DC491" s="5"/>
      <c r="DD491" s="5"/>
      <c r="DE491" s="5"/>
      <c r="DF491" s="5"/>
      <c r="DG491" s="5"/>
      <c r="DH491" s="5"/>
      <c r="DI491" s="5"/>
      <c r="DJ491" s="5"/>
      <c r="DK491" s="5"/>
      <c r="DL491" s="5"/>
      <c r="DM491" s="5"/>
      <c r="DN491" s="5"/>
      <c r="DO491" s="5"/>
      <c r="DP491" s="5"/>
      <c r="DQ491" s="5"/>
      <c r="DR491" s="5"/>
      <c r="DS491" s="5"/>
      <c r="DT491" s="5"/>
      <c r="DU491" s="5"/>
      <c r="DV491" s="5"/>
      <c r="DW491" s="5"/>
      <c r="DX491" s="5"/>
      <c r="DY491" s="5"/>
      <c r="DZ491" s="5"/>
      <c r="EA491" s="5"/>
      <c r="EB491" s="5"/>
      <c r="EC491" s="5"/>
      <c r="ED491" s="5"/>
      <c r="EE491" s="5"/>
      <c r="EF491" s="5"/>
      <c r="EG491" s="5"/>
      <c r="EH491" s="5"/>
      <c r="EI491" s="5"/>
      <c r="EJ491" s="5"/>
      <c r="EK491" s="5"/>
      <c r="EL491" s="5"/>
      <c r="EM491" s="5"/>
      <c r="EN491" s="5"/>
      <c r="EO491" s="5"/>
      <c r="EP491" s="5"/>
      <c r="EQ491" s="5"/>
      <c r="ER491" s="5"/>
      <c r="ES491" s="5"/>
      <c r="ET491" s="5"/>
      <c r="EU491" s="5"/>
      <c r="EV491" s="5"/>
      <c r="EW491" s="5"/>
      <c r="EX491" s="5"/>
      <c r="EY491" s="5"/>
      <c r="EZ491" s="5"/>
      <c r="FA491" s="5"/>
      <c r="FB491" s="5"/>
      <c r="FC491" s="5"/>
      <c r="FD491" s="5"/>
      <c r="FE491" s="5"/>
      <c r="FF491" s="5"/>
      <c r="FG491" s="5"/>
      <c r="FH491" s="5"/>
      <c r="FI491" s="5"/>
      <c r="FJ491" s="5"/>
      <c r="FK491" s="5"/>
      <c r="FL491" s="5"/>
      <c r="FM491" s="5"/>
      <c r="FN491" s="5"/>
      <c r="FO491" s="5"/>
      <c r="FP491" s="5"/>
      <c r="FQ491" s="5"/>
      <c r="FR491" s="5"/>
      <c r="FS491" s="5"/>
      <c r="FT491" s="5"/>
      <c r="FU491" s="5"/>
      <c r="FV491" s="5"/>
      <c r="FW491" s="5"/>
      <c r="FX491" s="5"/>
      <c r="FY491" s="5"/>
      <c r="FZ491" s="5"/>
      <c r="GA491" s="5"/>
      <c r="GB491" s="5"/>
      <c r="GC491" s="5"/>
      <c r="GD491" s="5"/>
      <c r="GE491" s="5"/>
      <c r="GF491" s="5"/>
      <c r="GG491" s="5"/>
      <c r="GH491" s="5"/>
      <c r="GI491" s="5"/>
      <c r="GJ491" s="5"/>
      <c r="GK491" s="5"/>
      <c r="GL491" s="5"/>
      <c r="GM491" s="5"/>
      <c r="GN491" s="5"/>
      <c r="GO491" s="5"/>
      <c r="GP491" s="5"/>
      <c r="GQ491" s="5"/>
      <c r="GR491" s="5"/>
      <c r="GS491" s="5"/>
      <c r="GT491" s="5"/>
      <c r="GU491" s="5"/>
      <c r="GV491" s="5"/>
      <c r="GW491" s="5"/>
      <c r="GX491" s="5"/>
      <c r="GY491" s="5"/>
      <c r="GZ491" s="5"/>
      <c r="HA491" s="5"/>
      <c r="HB491" s="5"/>
      <c r="HC491" s="5"/>
      <c r="HD491" s="5"/>
      <c r="HE491" s="5"/>
      <c r="HF491" s="5"/>
      <c r="HG491" s="5"/>
      <c r="HH491" s="5"/>
      <c r="HI491" s="5"/>
      <c r="HJ491" s="5"/>
      <c r="HK491" s="5"/>
      <c r="HL491" s="5"/>
      <c r="HM491" s="5"/>
      <c r="HN491" s="5"/>
      <c r="HO491" s="5"/>
      <c r="HP491" s="5"/>
      <c r="HQ491" s="5"/>
      <c r="HR491" s="5"/>
      <c r="HS491" s="5"/>
      <c r="HT491" s="5"/>
      <c r="HU491" s="5"/>
      <c r="HV491" s="5"/>
      <c r="HW491" s="5"/>
      <c r="HX491" s="5"/>
      <c r="HY491" s="5"/>
      <c r="HZ491" s="5"/>
      <c r="IA491" s="5"/>
      <c r="IB491" s="5"/>
      <c r="IC491" s="5"/>
      <c r="ID491" s="5"/>
      <c r="IE491" s="5"/>
      <c r="IF491" s="5"/>
      <c r="IG491" s="5"/>
      <c r="IH491" s="5"/>
      <c r="II491" s="5"/>
      <c r="IJ491" s="5"/>
      <c r="IK491" s="5"/>
      <c r="IL491" s="5"/>
      <c r="IM491" s="5"/>
      <c r="IN491" s="5"/>
      <c r="IO491" s="5"/>
      <c r="IP491" s="5"/>
      <c r="IQ491" s="5"/>
      <c r="IR491" s="5"/>
      <c r="IS491" s="5"/>
      <c r="IT491" s="5"/>
      <c r="IU491" s="5"/>
      <c r="IV491" s="5"/>
      <c r="IW491" s="5"/>
      <c r="IX491" s="5"/>
      <c r="IY491" s="5"/>
      <c r="IZ491" s="5"/>
      <c r="JA491" s="5"/>
      <c r="JB491" s="5"/>
      <c r="JC491" s="5"/>
      <c r="JD491" s="5"/>
      <c r="JE491" s="5"/>
      <c r="JF491" s="5"/>
      <c r="JG491" s="5"/>
      <c r="JH491" s="5"/>
      <c r="JI491" s="5"/>
      <c r="JJ491" s="5"/>
      <c r="JK491" s="5"/>
      <c r="JL491" s="5"/>
      <c r="JM491" s="5"/>
      <c r="JN491" s="5"/>
      <c r="JO491" s="5"/>
      <c r="JP491" s="5"/>
      <c r="JQ491" s="5"/>
      <c r="JR491" s="5"/>
      <c r="JS491" s="5"/>
      <c r="JT491" s="5"/>
      <c r="JU491" s="5"/>
      <c r="JV491" s="5"/>
      <c r="JW491" s="5"/>
      <c r="JX491" s="5"/>
      <c r="JY491" s="5"/>
      <c r="JZ491" s="5"/>
      <c r="KA491" s="5"/>
      <c r="KB491" s="5"/>
      <c r="KC491" s="5"/>
      <c r="KD491" s="5"/>
      <c r="KE491" s="5"/>
      <c r="KF491" s="5"/>
      <c r="KG491" s="5"/>
      <c r="KH491" s="5"/>
      <c r="KI491" s="5"/>
      <c r="KJ491" s="5"/>
      <c r="KK491" s="5"/>
      <c r="KL491" s="5"/>
      <c r="KM491" s="5"/>
      <c r="KN491" s="5"/>
      <c r="KO491" s="5"/>
      <c r="KP491" s="5"/>
      <c r="KQ491" s="5"/>
      <c r="KR491" s="5"/>
      <c r="KS491" s="5"/>
      <c r="KT491" s="5"/>
      <c r="KU491" s="5"/>
      <c r="KV491" s="5"/>
      <c r="KW491" s="5"/>
      <c r="KX491" s="5"/>
      <c r="KY491" s="5"/>
      <c r="KZ491" s="5"/>
      <c r="LA491" s="5"/>
      <c r="LB491" s="5"/>
      <c r="LC491" s="5"/>
      <c r="LD491" s="5"/>
      <c r="LE491" s="5"/>
      <c r="LF491" s="5"/>
      <c r="LG491" s="5"/>
      <c r="LH491" s="5"/>
      <c r="LI491" s="5"/>
      <c r="LJ491" s="5"/>
      <c r="LK491" s="5"/>
      <c r="LL491" s="5"/>
      <c r="LM491" s="5"/>
      <c r="LN491" s="5"/>
      <c r="LO491" s="5"/>
      <c r="LP491" s="5"/>
      <c r="LQ491" s="5"/>
      <c r="LR491" s="5"/>
      <c r="LS491" s="5"/>
      <c r="LT491" s="5"/>
      <c r="LU491" s="5"/>
      <c r="LV491" s="5"/>
      <c r="LW491" s="5"/>
      <c r="LX491" s="5"/>
      <c r="LY491" s="5"/>
      <c r="LZ491" s="5"/>
      <c r="MA491" s="5"/>
      <c r="MB491" s="5"/>
      <c r="MC491" s="5"/>
      <c r="MD491" s="5"/>
      <c r="ME491" s="5"/>
      <c r="MF491" s="5"/>
      <c r="MG491" s="5"/>
      <c r="MH491" s="5"/>
      <c r="MI491" s="5"/>
      <c r="MJ491" s="5"/>
      <c r="MK491" s="5"/>
      <c r="ML491" s="5"/>
      <c r="MM491" s="5"/>
      <c r="MN491" s="5"/>
      <c r="MO491" s="5"/>
      <c r="MP491" s="5"/>
      <c r="MQ491" s="5"/>
      <c r="MR491" s="5"/>
      <c r="MS491" s="5"/>
      <c r="MT491" s="5"/>
      <c r="MU491" s="5"/>
      <c r="MV491" s="5"/>
      <c r="MW491" s="5"/>
      <c r="MX491" s="5"/>
      <c r="MY491" s="5"/>
      <c r="MZ491" s="5"/>
      <c r="NA491" s="5"/>
      <c r="NB491" s="5"/>
      <c r="NC491" s="5"/>
      <c r="ND491" s="5"/>
      <c r="NE491" s="5"/>
      <c r="NF491" s="5"/>
      <c r="NG491" s="5"/>
      <c r="NH491" s="5"/>
      <c r="NI491" s="5"/>
      <c r="NJ491" s="5"/>
      <c r="NK491" s="5"/>
      <c r="NL491" s="5"/>
      <c r="NM491" s="5"/>
      <c r="NN491" s="5"/>
      <c r="NO491" s="5"/>
      <c r="NP491" s="5"/>
      <c r="NQ491" s="5"/>
      <c r="NR491" s="5"/>
      <c r="NS491" s="5"/>
      <c r="NT491" s="5"/>
      <c r="NU491" s="5"/>
      <c r="NV491" s="5"/>
      <c r="NW491" s="5"/>
      <c r="NX491" s="5"/>
      <c r="NY491" s="5"/>
      <c r="NZ491" s="5"/>
      <c r="OA491" s="5"/>
      <c r="OB491" s="5"/>
      <c r="OC491" s="5"/>
      <c r="OD491" s="5"/>
      <c r="OE491" s="5"/>
      <c r="OF491" s="5"/>
      <c r="OG491" s="5"/>
      <c r="OH491" s="5"/>
      <c r="OI491" s="5"/>
      <c r="OJ491" s="5"/>
      <c r="OK491" s="5"/>
      <c r="OL491" s="5"/>
      <c r="OM491" s="5"/>
      <c r="ON491" s="5"/>
      <c r="OO491" s="5"/>
      <c r="OP491" s="5"/>
      <c r="OQ491" s="5"/>
      <c r="OR491" s="5"/>
      <c r="OS491" s="5"/>
      <c r="OT491" s="5"/>
      <c r="OU491" s="5"/>
      <c r="OV491" s="5"/>
      <c r="OW491" s="5"/>
      <c r="OX491" s="5"/>
      <c r="OY491" s="5"/>
      <c r="OZ491" s="5"/>
      <c r="PA491" s="5"/>
      <c r="PB491" s="5"/>
      <c r="PC491" s="5"/>
      <c r="PD491" s="5"/>
      <c r="PE491" s="5"/>
      <c r="PF491" s="5"/>
      <c r="PG491" s="5"/>
      <c r="PH491" s="5"/>
      <c r="PI491" s="5"/>
      <c r="PJ491" s="5"/>
      <c r="PK491" s="5"/>
      <c r="PL491" s="5"/>
      <c r="PM491" s="5"/>
      <c r="PN491" s="5"/>
      <c r="PO491" s="5"/>
      <c r="PP491" s="5"/>
      <c r="PQ491" s="5"/>
      <c r="PR491" s="5"/>
      <c r="PS491" s="5"/>
      <c r="PT491" s="5"/>
      <c r="PU491" s="5"/>
      <c r="PV491" s="5"/>
      <c r="PW491" s="5"/>
      <c r="PX491" s="5"/>
      <c r="PY491" s="5"/>
      <c r="PZ491" s="5"/>
      <c r="QA491" s="5"/>
      <c r="QB491" s="5"/>
      <c r="QC491" s="5"/>
      <c r="QD491" s="5"/>
      <c r="QE491" s="5"/>
      <c r="QF491" s="5"/>
      <c r="QG491" s="5"/>
      <c r="QH491" s="5"/>
      <c r="QI491" s="5"/>
      <c r="QJ491" s="5"/>
      <c r="QK491" s="5"/>
      <c r="QL491" s="5"/>
      <c r="QM491" s="5"/>
      <c r="QN491" s="5"/>
      <c r="QO491" s="5"/>
      <c r="QP491" s="5"/>
      <c r="QQ491" s="5"/>
      <c r="QR491" s="5"/>
      <c r="QS491" s="5"/>
      <c r="QT491" s="5"/>
      <c r="QU491" s="5"/>
      <c r="QV491" s="5"/>
      <c r="QW491" s="5"/>
      <c r="QX491" s="5"/>
      <c r="QY491" s="5"/>
      <c r="QZ491" s="5"/>
      <c r="RA491" s="5"/>
      <c r="RB491" s="5"/>
      <c r="RC491" s="5"/>
      <c r="RD491" s="5"/>
      <c r="RE491" s="5"/>
      <c r="RF491" s="5"/>
      <c r="RG491" s="5"/>
      <c r="RH491" s="5"/>
      <c r="RI491" s="5"/>
      <c r="RJ491" s="5"/>
      <c r="RK491" s="5"/>
      <c r="RL491" s="5"/>
      <c r="RM491" s="5"/>
      <c r="RN491" s="5"/>
      <c r="RO491" s="5"/>
      <c r="RP491" s="5"/>
      <c r="RQ491" s="5"/>
      <c r="RR491" s="5"/>
      <c r="RS491" s="5"/>
      <c r="RT491" s="5"/>
      <c r="RU491" s="5"/>
      <c r="RV491" s="5"/>
      <c r="RW491" s="5"/>
      <c r="RX491" s="5"/>
      <c r="RY491" s="5"/>
      <c r="RZ491" s="5"/>
      <c r="SA491" s="5"/>
      <c r="SB491" s="5"/>
      <c r="SC491" s="5"/>
      <c r="SD491" s="5"/>
      <c r="SE491" s="5"/>
      <c r="SF491" s="5"/>
      <c r="SG491" s="5"/>
      <c r="SH491" s="5"/>
      <c r="SI491" s="5"/>
      <c r="SJ491" s="5"/>
      <c r="SK491" s="5"/>
      <c r="SL491" s="5"/>
      <c r="SM491" s="5"/>
      <c r="SN491" s="5"/>
      <c r="SO491" s="5"/>
      <c r="SP491" s="5"/>
      <c r="SQ491" s="5"/>
      <c r="SR491" s="5"/>
      <c r="SS491" s="5"/>
      <c r="ST491" s="5"/>
      <c r="SU491" s="5"/>
      <c r="SV491" s="5"/>
      <c r="SW491" s="5"/>
      <c r="SX491" s="5"/>
      <c r="SY491" s="5"/>
      <c r="SZ491" s="5"/>
      <c r="TA491" s="5"/>
      <c r="TB491" s="5"/>
      <c r="TC491" s="5"/>
      <c r="TD491" s="5"/>
      <c r="TE491" s="5"/>
      <c r="TF491" s="5"/>
      <c r="TG491" s="5"/>
      <c r="TH491" s="5"/>
      <c r="TI491" s="5"/>
      <c r="TJ491" s="5"/>
      <c r="TK491" s="5"/>
      <c r="TL491" s="5"/>
      <c r="TM491" s="5"/>
      <c r="TN491" s="5"/>
      <c r="TO491" s="5"/>
      <c r="TP491" s="5"/>
      <c r="TQ491" s="5"/>
      <c r="TR491" s="5"/>
      <c r="TS491" s="5"/>
      <c r="TT491" s="5"/>
      <c r="TU491" s="5"/>
      <c r="TV491" s="5"/>
      <c r="TW491" s="5"/>
      <c r="TX491" s="5"/>
      <c r="TY491" s="5"/>
      <c r="TZ491" s="5"/>
      <c r="UA491" s="5"/>
      <c r="UB491" s="5"/>
      <c r="UC491" s="5"/>
      <c r="UD491" s="5"/>
      <c r="UE491" s="5"/>
      <c r="UF491" s="5"/>
      <c r="UG491" s="5"/>
      <c r="UH491" s="5"/>
      <c r="UI491" s="5"/>
      <c r="UJ491" s="5"/>
      <c r="UK491" s="5"/>
      <c r="UL491" s="5"/>
      <c r="UM491" s="5"/>
      <c r="UN491" s="5"/>
      <c r="UO491" s="5"/>
      <c r="UP491" s="5"/>
      <c r="UQ491" s="5"/>
      <c r="UR491" s="5"/>
      <c r="US491" s="5"/>
      <c r="UT491" s="5"/>
      <c r="UU491" s="5"/>
      <c r="UV491" s="5"/>
      <c r="UW491" s="5"/>
      <c r="UX491" s="5"/>
      <c r="UY491" s="5"/>
      <c r="UZ491" s="5"/>
      <c r="VA491" s="5"/>
      <c r="VB491" s="5"/>
      <c r="VC491" s="5"/>
      <c r="VD491" s="5"/>
      <c r="VE491" s="5"/>
      <c r="VF491" s="5"/>
      <c r="VG491" s="5"/>
      <c r="VH491" s="5"/>
      <c r="VI491" s="5"/>
      <c r="VJ491" s="5"/>
      <c r="VK491" s="5"/>
      <c r="VL491" s="5"/>
      <c r="VM491" s="5"/>
      <c r="VN491" s="5"/>
      <c r="VO491" s="5"/>
      <c r="VP491" s="5"/>
      <c r="VQ491" s="5"/>
      <c r="VR491" s="5"/>
      <c r="VS491" s="5"/>
      <c r="VT491" s="5"/>
      <c r="VU491" s="5"/>
      <c r="VV491" s="5"/>
      <c r="VW491" s="5"/>
      <c r="VX491" s="5"/>
      <c r="VY491" s="5"/>
      <c r="VZ491" s="5"/>
      <c r="WA491" s="5"/>
      <c r="WB491" s="5"/>
      <c r="WC491" s="5"/>
      <c r="WD491" s="5"/>
      <c r="WE491" s="5"/>
      <c r="WF491" s="5"/>
      <c r="WG491" s="5"/>
      <c r="WH491" s="5"/>
      <c r="WI491" s="5"/>
      <c r="WJ491" s="5"/>
      <c r="WK491" s="5"/>
      <c r="WL491" s="5"/>
      <c r="WM491" s="5"/>
      <c r="WN491" s="5"/>
      <c r="WO491" s="5"/>
      <c r="WP491" s="5"/>
      <c r="WQ491" s="5"/>
      <c r="WR491" s="5"/>
      <c r="WS491" s="5"/>
      <c r="WT491" s="5"/>
      <c r="WU491" s="5"/>
      <c r="WV491" s="5"/>
      <c r="WW491" s="5"/>
      <c r="WX491" s="5"/>
      <c r="WY491" s="5"/>
      <c r="WZ491" s="5"/>
      <c r="XA491" s="5"/>
      <c r="XB491" s="5"/>
      <c r="XC491" s="5"/>
      <c r="XD491" s="5"/>
      <c r="XE491" s="5"/>
      <c r="XF491" s="5"/>
      <c r="XG491" s="5"/>
      <c r="XH491" s="5"/>
      <c r="XI491" s="5"/>
      <c r="XJ491" s="5"/>
      <c r="XK491" s="5"/>
      <c r="XL491" s="5"/>
      <c r="XM491" s="5"/>
      <c r="XN491" s="5"/>
      <c r="XO491" s="5"/>
      <c r="XP491" s="5"/>
      <c r="XQ491" s="5"/>
      <c r="XR491" s="5"/>
      <c r="XS491" s="5"/>
      <c r="XT491" s="5"/>
      <c r="XU491" s="5"/>
      <c r="XV491" s="5"/>
      <c r="XW491" s="5"/>
    </row>
    <row r="492" spans="39:647" x14ac:dyDescent="0.45">
      <c r="AM492" s="5"/>
      <c r="AN492" s="5"/>
      <c r="AO492" s="5"/>
      <c r="AP492" s="5"/>
      <c r="AQ492" s="5"/>
      <c r="AR492" s="5"/>
      <c r="AS492" s="5"/>
      <c r="AT492" s="5"/>
      <c r="AU492" s="5"/>
      <c r="AV492" s="5"/>
      <c r="AW492" s="5"/>
      <c r="AX492" s="5"/>
      <c r="AY492" s="5"/>
      <c r="AZ492" s="5"/>
      <c r="BA492" s="5"/>
      <c r="BB492" s="5"/>
      <c r="BC492" s="5"/>
      <c r="BD492" s="5"/>
      <c r="BE492" s="5"/>
      <c r="BF492" s="5"/>
      <c r="BG492" s="5"/>
      <c r="BH492" s="5"/>
      <c r="BI492" s="5"/>
      <c r="BJ492" s="5"/>
      <c r="BK492" s="5"/>
      <c r="BL492" s="5"/>
      <c r="BM492" s="5"/>
      <c r="BN492" s="5"/>
      <c r="BO492" s="5"/>
      <c r="BP492" s="5"/>
      <c r="BQ492" s="5"/>
      <c r="BR492" s="5"/>
      <c r="BS492" s="5"/>
      <c r="BT492" s="5"/>
      <c r="BU492" s="5"/>
      <c r="BV492" s="5"/>
      <c r="BW492" s="5"/>
      <c r="BX492" s="5"/>
      <c r="BY492" s="5"/>
      <c r="BZ492" s="5"/>
      <c r="CA492" s="5"/>
      <c r="CB492" s="5"/>
      <c r="CC492" s="5"/>
      <c r="CD492" s="5"/>
      <c r="CE492" s="5"/>
      <c r="CF492" s="5"/>
      <c r="CG492" s="5"/>
      <c r="CH492" s="5"/>
      <c r="CI492" s="5"/>
      <c r="CJ492" s="5"/>
      <c r="CK492" s="5"/>
      <c r="CL492" s="5"/>
      <c r="CM492" s="5"/>
      <c r="CN492" s="5"/>
      <c r="CO492" s="5"/>
      <c r="CP492" s="5"/>
      <c r="CQ492" s="5"/>
      <c r="CR492" s="5"/>
      <c r="CS492" s="5"/>
      <c r="CT492" s="5"/>
      <c r="CU492" s="5"/>
      <c r="CV492" s="5"/>
      <c r="CW492" s="5"/>
      <c r="CX492" s="5"/>
      <c r="CY492" s="5"/>
      <c r="CZ492" s="5"/>
      <c r="DA492" s="5"/>
      <c r="DB492" s="5"/>
      <c r="DC492" s="5"/>
      <c r="DD492" s="5"/>
      <c r="DE492" s="5"/>
      <c r="DF492" s="5"/>
      <c r="DG492" s="5"/>
      <c r="DH492" s="5"/>
      <c r="DI492" s="5"/>
      <c r="DJ492" s="5"/>
      <c r="DK492" s="5"/>
      <c r="DL492" s="5"/>
      <c r="DM492" s="5"/>
      <c r="DN492" s="5"/>
      <c r="DO492" s="5"/>
      <c r="DP492" s="5"/>
      <c r="DQ492" s="5"/>
      <c r="DR492" s="5"/>
      <c r="DS492" s="5"/>
      <c r="DT492" s="5"/>
      <c r="DU492" s="5"/>
      <c r="DV492" s="5"/>
      <c r="DW492" s="5"/>
      <c r="DX492" s="5"/>
      <c r="DY492" s="5"/>
      <c r="DZ492" s="5"/>
      <c r="EA492" s="5"/>
      <c r="EB492" s="5"/>
      <c r="EC492" s="5"/>
      <c r="ED492" s="5"/>
      <c r="EE492" s="5"/>
      <c r="EF492" s="5"/>
      <c r="EG492" s="5"/>
      <c r="EH492" s="5"/>
      <c r="EI492" s="5"/>
      <c r="EJ492" s="5"/>
      <c r="EK492" s="5"/>
      <c r="EL492" s="5"/>
      <c r="EM492" s="5"/>
      <c r="EN492" s="5"/>
      <c r="EO492" s="5"/>
      <c r="EP492" s="5"/>
      <c r="EQ492" s="5"/>
      <c r="ER492" s="5"/>
      <c r="ES492" s="5"/>
      <c r="ET492" s="5"/>
      <c r="EU492" s="5"/>
      <c r="EV492" s="5"/>
      <c r="EW492" s="5"/>
      <c r="EX492" s="5"/>
      <c r="EY492" s="5"/>
      <c r="EZ492" s="5"/>
      <c r="FA492" s="5"/>
      <c r="FB492" s="5"/>
      <c r="FC492" s="5"/>
      <c r="FD492" s="5"/>
      <c r="FE492" s="5"/>
      <c r="FF492" s="5"/>
      <c r="FG492" s="5"/>
      <c r="FH492" s="5"/>
      <c r="FI492" s="5"/>
      <c r="FJ492" s="5"/>
      <c r="FK492" s="5"/>
      <c r="FL492" s="5"/>
      <c r="FM492" s="5"/>
      <c r="FN492" s="5"/>
      <c r="FO492" s="5"/>
      <c r="FP492" s="5"/>
      <c r="FQ492" s="5"/>
      <c r="FR492" s="5"/>
      <c r="FS492" s="5"/>
      <c r="FT492" s="5"/>
      <c r="FU492" s="5"/>
      <c r="FV492" s="5"/>
      <c r="FW492" s="5"/>
      <c r="FX492" s="5"/>
      <c r="FY492" s="5"/>
      <c r="FZ492" s="5"/>
      <c r="GA492" s="5"/>
      <c r="GB492" s="5"/>
      <c r="GC492" s="5"/>
      <c r="GD492" s="5"/>
      <c r="GE492" s="5"/>
      <c r="GF492" s="5"/>
      <c r="GG492" s="5"/>
      <c r="GH492" s="5"/>
      <c r="GI492" s="5"/>
      <c r="GJ492" s="5"/>
      <c r="GK492" s="5"/>
      <c r="GL492" s="5"/>
      <c r="GM492" s="5"/>
      <c r="GN492" s="5"/>
      <c r="GO492" s="5"/>
      <c r="GP492" s="5"/>
      <c r="GQ492" s="5"/>
      <c r="GR492" s="5"/>
      <c r="GS492" s="5"/>
      <c r="GT492" s="5"/>
      <c r="GU492" s="5"/>
      <c r="GV492" s="5"/>
      <c r="GW492" s="5"/>
      <c r="GX492" s="5"/>
      <c r="GY492" s="5"/>
      <c r="GZ492" s="5"/>
      <c r="HA492" s="5"/>
      <c r="HB492" s="5"/>
      <c r="HC492" s="5"/>
      <c r="HD492" s="5"/>
      <c r="HE492" s="5"/>
      <c r="HF492" s="5"/>
      <c r="HG492" s="5"/>
      <c r="HH492" s="5"/>
      <c r="HI492" s="5"/>
      <c r="HJ492" s="5"/>
      <c r="HK492" s="5"/>
      <c r="HL492" s="5"/>
      <c r="HM492" s="5"/>
      <c r="HN492" s="5"/>
      <c r="HO492" s="5"/>
      <c r="HP492" s="5"/>
      <c r="HQ492" s="5"/>
      <c r="HR492" s="5"/>
      <c r="HS492" s="5"/>
      <c r="HT492" s="5"/>
      <c r="HU492" s="5"/>
      <c r="HV492" s="5"/>
      <c r="HW492" s="5"/>
      <c r="HX492" s="5"/>
      <c r="HY492" s="5"/>
      <c r="HZ492" s="5"/>
      <c r="IA492" s="5"/>
      <c r="IB492" s="5"/>
      <c r="IC492" s="5"/>
      <c r="ID492" s="5"/>
      <c r="IE492" s="5"/>
      <c r="IF492" s="5"/>
      <c r="IG492" s="5"/>
      <c r="IH492" s="5"/>
      <c r="II492" s="5"/>
      <c r="IJ492" s="5"/>
      <c r="IK492" s="5"/>
      <c r="IL492" s="5"/>
      <c r="IM492" s="5"/>
      <c r="IN492" s="5"/>
      <c r="IO492" s="5"/>
      <c r="IP492" s="5"/>
      <c r="IQ492" s="5"/>
      <c r="IR492" s="5"/>
      <c r="IS492" s="5"/>
      <c r="IT492" s="5"/>
      <c r="IU492" s="5"/>
      <c r="IV492" s="5"/>
      <c r="IW492" s="5"/>
      <c r="IX492" s="5"/>
      <c r="IY492" s="5"/>
      <c r="IZ492" s="5"/>
      <c r="JA492" s="5"/>
      <c r="JB492" s="5"/>
      <c r="JC492" s="5"/>
      <c r="JD492" s="5"/>
      <c r="JE492" s="5"/>
      <c r="JF492" s="5"/>
      <c r="JG492" s="5"/>
      <c r="JH492" s="5"/>
      <c r="JI492" s="5"/>
      <c r="JJ492" s="5"/>
      <c r="JK492" s="5"/>
      <c r="JL492" s="5"/>
      <c r="JM492" s="5"/>
      <c r="JN492" s="5"/>
      <c r="JO492" s="5"/>
      <c r="JP492" s="5"/>
      <c r="JQ492" s="5"/>
      <c r="JR492" s="5"/>
      <c r="JS492" s="5"/>
      <c r="JT492" s="5"/>
      <c r="JU492" s="5"/>
      <c r="JV492" s="5"/>
      <c r="JW492" s="5"/>
      <c r="JX492" s="5"/>
      <c r="JY492" s="5"/>
      <c r="JZ492" s="5"/>
      <c r="KA492" s="5"/>
      <c r="KB492" s="5"/>
      <c r="KC492" s="5"/>
      <c r="KD492" s="5"/>
      <c r="KE492" s="5"/>
      <c r="KF492" s="5"/>
      <c r="KG492" s="5"/>
      <c r="KH492" s="5"/>
      <c r="KI492" s="5"/>
      <c r="KJ492" s="5"/>
      <c r="KK492" s="5"/>
      <c r="KL492" s="5"/>
      <c r="KM492" s="5"/>
      <c r="KN492" s="5"/>
      <c r="KO492" s="5"/>
      <c r="KP492" s="5"/>
      <c r="KQ492" s="5"/>
      <c r="KR492" s="5"/>
      <c r="KS492" s="5"/>
      <c r="KT492" s="5"/>
      <c r="KU492" s="5"/>
      <c r="KV492" s="5"/>
      <c r="KW492" s="5"/>
      <c r="KX492" s="5"/>
      <c r="KY492" s="5"/>
      <c r="KZ492" s="5"/>
      <c r="LA492" s="5"/>
      <c r="LB492" s="5"/>
      <c r="LC492" s="5"/>
      <c r="LD492" s="5"/>
      <c r="LE492" s="5"/>
      <c r="LF492" s="5"/>
      <c r="LG492" s="5"/>
      <c r="LH492" s="5"/>
      <c r="LI492" s="5"/>
      <c r="LJ492" s="5"/>
      <c r="LK492" s="5"/>
      <c r="LL492" s="5"/>
      <c r="LM492" s="5"/>
      <c r="LN492" s="5"/>
      <c r="LO492" s="5"/>
      <c r="LP492" s="5"/>
      <c r="LQ492" s="5"/>
      <c r="LR492" s="5"/>
      <c r="LS492" s="5"/>
      <c r="LT492" s="5"/>
      <c r="LU492" s="5"/>
      <c r="LV492" s="5"/>
      <c r="LW492" s="5"/>
      <c r="LX492" s="5"/>
      <c r="LY492" s="5"/>
      <c r="LZ492" s="5"/>
      <c r="MA492" s="5"/>
      <c r="MB492" s="5"/>
      <c r="MC492" s="5"/>
      <c r="MD492" s="5"/>
      <c r="ME492" s="5"/>
      <c r="MF492" s="5"/>
      <c r="MG492" s="5"/>
      <c r="MH492" s="5"/>
      <c r="MI492" s="5"/>
      <c r="MJ492" s="5"/>
      <c r="MK492" s="5"/>
      <c r="ML492" s="5"/>
      <c r="MM492" s="5"/>
      <c r="MN492" s="5"/>
      <c r="MO492" s="5"/>
      <c r="MP492" s="5"/>
      <c r="MQ492" s="5"/>
      <c r="MR492" s="5"/>
      <c r="MS492" s="5"/>
      <c r="MT492" s="5"/>
      <c r="MU492" s="5"/>
      <c r="MV492" s="5"/>
      <c r="MW492" s="5"/>
      <c r="MX492" s="5"/>
      <c r="MY492" s="5"/>
      <c r="MZ492" s="5"/>
      <c r="NA492" s="5"/>
      <c r="NB492" s="5"/>
      <c r="NC492" s="5"/>
      <c r="ND492" s="5"/>
      <c r="NE492" s="5"/>
      <c r="NF492" s="5"/>
      <c r="NG492" s="5"/>
      <c r="NH492" s="5"/>
      <c r="NI492" s="5"/>
      <c r="NJ492" s="5"/>
      <c r="NK492" s="5"/>
      <c r="NL492" s="5"/>
      <c r="NM492" s="5"/>
      <c r="NN492" s="5"/>
      <c r="NO492" s="5"/>
      <c r="NP492" s="5"/>
      <c r="NQ492" s="5"/>
      <c r="NR492" s="5"/>
      <c r="NS492" s="5"/>
      <c r="NT492" s="5"/>
      <c r="NU492" s="5"/>
      <c r="NV492" s="5"/>
      <c r="NW492" s="5"/>
      <c r="NX492" s="5"/>
      <c r="NY492" s="5"/>
      <c r="NZ492" s="5"/>
      <c r="OA492" s="5"/>
      <c r="OB492" s="5"/>
      <c r="OC492" s="5"/>
      <c r="OD492" s="5"/>
      <c r="OE492" s="5"/>
      <c r="OF492" s="5"/>
      <c r="OG492" s="5"/>
      <c r="OH492" s="5"/>
      <c r="OI492" s="5"/>
      <c r="OJ492" s="5"/>
      <c r="OK492" s="5"/>
      <c r="OL492" s="5"/>
      <c r="OM492" s="5"/>
      <c r="ON492" s="5"/>
      <c r="OO492" s="5"/>
      <c r="OP492" s="5"/>
      <c r="OQ492" s="5"/>
      <c r="OR492" s="5"/>
      <c r="OS492" s="5"/>
      <c r="OT492" s="5"/>
      <c r="OU492" s="5"/>
      <c r="OV492" s="5"/>
      <c r="OW492" s="5"/>
      <c r="OX492" s="5"/>
      <c r="OY492" s="5"/>
      <c r="OZ492" s="5"/>
      <c r="PA492" s="5"/>
      <c r="PB492" s="5"/>
      <c r="PC492" s="5"/>
      <c r="PD492" s="5"/>
      <c r="PE492" s="5"/>
      <c r="PF492" s="5"/>
      <c r="PG492" s="5"/>
      <c r="PH492" s="5"/>
      <c r="PI492" s="5"/>
      <c r="PJ492" s="5"/>
      <c r="PK492" s="5"/>
      <c r="PL492" s="5"/>
      <c r="PM492" s="5"/>
      <c r="PN492" s="5"/>
      <c r="PO492" s="5"/>
      <c r="PP492" s="5"/>
      <c r="PQ492" s="5"/>
      <c r="PR492" s="5"/>
      <c r="PS492" s="5"/>
      <c r="PT492" s="5"/>
      <c r="PU492" s="5"/>
      <c r="PV492" s="5"/>
      <c r="PW492" s="5"/>
      <c r="PX492" s="5"/>
      <c r="PY492" s="5"/>
      <c r="PZ492" s="5"/>
      <c r="QA492" s="5"/>
      <c r="QB492" s="5"/>
      <c r="QC492" s="5"/>
      <c r="QD492" s="5"/>
      <c r="QE492" s="5"/>
      <c r="QF492" s="5"/>
      <c r="QG492" s="5"/>
      <c r="QH492" s="5"/>
      <c r="QI492" s="5"/>
      <c r="QJ492" s="5"/>
      <c r="QK492" s="5"/>
      <c r="QL492" s="5"/>
      <c r="QM492" s="5"/>
      <c r="QN492" s="5"/>
      <c r="QO492" s="5"/>
      <c r="QP492" s="5"/>
      <c r="QQ492" s="5"/>
      <c r="QR492" s="5"/>
      <c r="QS492" s="5"/>
      <c r="QT492" s="5"/>
      <c r="QU492" s="5"/>
      <c r="QV492" s="5"/>
      <c r="QW492" s="5"/>
      <c r="QX492" s="5"/>
      <c r="QY492" s="5"/>
      <c r="QZ492" s="5"/>
      <c r="RA492" s="5"/>
      <c r="RB492" s="5"/>
      <c r="RC492" s="5"/>
      <c r="RD492" s="5"/>
      <c r="RE492" s="5"/>
      <c r="RF492" s="5"/>
      <c r="RG492" s="5"/>
      <c r="RH492" s="5"/>
      <c r="RI492" s="5"/>
      <c r="RJ492" s="5"/>
      <c r="RK492" s="5"/>
      <c r="RL492" s="5"/>
      <c r="RM492" s="5"/>
      <c r="RN492" s="5"/>
      <c r="RO492" s="5"/>
      <c r="RP492" s="5"/>
      <c r="RQ492" s="5"/>
      <c r="RR492" s="5"/>
      <c r="RS492" s="5"/>
      <c r="RT492" s="5"/>
      <c r="RU492" s="5"/>
      <c r="RV492" s="5"/>
      <c r="RW492" s="5"/>
      <c r="RX492" s="5"/>
      <c r="RY492" s="5"/>
      <c r="RZ492" s="5"/>
      <c r="SA492" s="5"/>
      <c r="SB492" s="5"/>
      <c r="SC492" s="5"/>
      <c r="SD492" s="5"/>
      <c r="SE492" s="5"/>
      <c r="SF492" s="5"/>
      <c r="SG492" s="5"/>
      <c r="SH492" s="5"/>
      <c r="SI492" s="5"/>
      <c r="SJ492" s="5"/>
      <c r="SK492" s="5"/>
      <c r="SL492" s="5"/>
      <c r="SM492" s="5"/>
      <c r="SN492" s="5"/>
      <c r="SO492" s="5"/>
      <c r="SP492" s="5"/>
      <c r="SQ492" s="5"/>
      <c r="SR492" s="5"/>
      <c r="SS492" s="5"/>
      <c r="ST492" s="5"/>
      <c r="SU492" s="5"/>
      <c r="SV492" s="5"/>
      <c r="SW492" s="5"/>
      <c r="SX492" s="5"/>
      <c r="SY492" s="5"/>
      <c r="SZ492" s="5"/>
      <c r="TA492" s="5"/>
      <c r="TB492" s="5"/>
      <c r="TC492" s="5"/>
      <c r="TD492" s="5"/>
      <c r="TE492" s="5"/>
      <c r="TF492" s="5"/>
      <c r="TG492" s="5"/>
      <c r="TH492" s="5"/>
      <c r="TI492" s="5"/>
      <c r="TJ492" s="5"/>
      <c r="TK492" s="5"/>
      <c r="TL492" s="5"/>
      <c r="TM492" s="5"/>
      <c r="TN492" s="5"/>
      <c r="TO492" s="5"/>
      <c r="TP492" s="5"/>
      <c r="TQ492" s="5"/>
      <c r="TR492" s="5"/>
      <c r="TS492" s="5"/>
      <c r="TT492" s="5"/>
      <c r="TU492" s="5"/>
      <c r="TV492" s="5"/>
      <c r="TW492" s="5"/>
      <c r="TX492" s="5"/>
      <c r="TY492" s="5"/>
      <c r="TZ492" s="5"/>
      <c r="UA492" s="5"/>
      <c r="UB492" s="5"/>
      <c r="UC492" s="5"/>
      <c r="UD492" s="5"/>
      <c r="UE492" s="5"/>
      <c r="UF492" s="5"/>
      <c r="UG492" s="5"/>
      <c r="UH492" s="5"/>
      <c r="UI492" s="5"/>
      <c r="UJ492" s="5"/>
      <c r="UK492" s="5"/>
      <c r="UL492" s="5"/>
      <c r="UM492" s="5"/>
      <c r="UN492" s="5"/>
      <c r="UO492" s="5"/>
      <c r="UP492" s="5"/>
      <c r="UQ492" s="5"/>
      <c r="UR492" s="5"/>
      <c r="US492" s="5"/>
      <c r="UT492" s="5"/>
      <c r="UU492" s="5"/>
      <c r="UV492" s="5"/>
      <c r="UW492" s="5"/>
      <c r="UX492" s="5"/>
      <c r="UY492" s="5"/>
      <c r="UZ492" s="5"/>
      <c r="VA492" s="5"/>
      <c r="VB492" s="5"/>
      <c r="VC492" s="5"/>
      <c r="VD492" s="5"/>
      <c r="VE492" s="5"/>
      <c r="VF492" s="5"/>
      <c r="VG492" s="5"/>
      <c r="VH492" s="5"/>
      <c r="VI492" s="5"/>
      <c r="VJ492" s="5"/>
      <c r="VK492" s="5"/>
      <c r="VL492" s="5"/>
      <c r="VM492" s="5"/>
      <c r="VN492" s="5"/>
      <c r="VO492" s="5"/>
      <c r="VP492" s="5"/>
      <c r="VQ492" s="5"/>
      <c r="VR492" s="5"/>
      <c r="VS492" s="5"/>
      <c r="VT492" s="5"/>
      <c r="VU492" s="5"/>
      <c r="VV492" s="5"/>
      <c r="VW492" s="5"/>
      <c r="VX492" s="5"/>
      <c r="VY492" s="5"/>
      <c r="VZ492" s="5"/>
      <c r="WA492" s="5"/>
      <c r="WB492" s="5"/>
      <c r="WC492" s="5"/>
      <c r="WD492" s="5"/>
      <c r="WE492" s="5"/>
      <c r="WF492" s="5"/>
      <c r="WG492" s="5"/>
      <c r="WH492" s="5"/>
      <c r="WI492" s="5"/>
      <c r="WJ492" s="5"/>
      <c r="WK492" s="5"/>
      <c r="WL492" s="5"/>
      <c r="WM492" s="5"/>
      <c r="WN492" s="5"/>
      <c r="WO492" s="5"/>
      <c r="WP492" s="5"/>
      <c r="WQ492" s="5"/>
      <c r="WR492" s="5"/>
      <c r="WS492" s="5"/>
      <c r="WT492" s="5"/>
      <c r="WU492" s="5"/>
      <c r="WV492" s="5"/>
      <c r="WW492" s="5"/>
      <c r="WX492" s="5"/>
      <c r="WY492" s="5"/>
      <c r="WZ492" s="5"/>
      <c r="XA492" s="5"/>
      <c r="XB492" s="5"/>
      <c r="XC492" s="5"/>
      <c r="XD492" s="5"/>
      <c r="XE492" s="5"/>
      <c r="XF492" s="5"/>
      <c r="XG492" s="5"/>
      <c r="XH492" s="5"/>
      <c r="XI492" s="5"/>
      <c r="XJ492" s="5"/>
      <c r="XK492" s="5"/>
      <c r="XL492" s="5"/>
      <c r="XM492" s="5"/>
      <c r="XN492" s="5"/>
      <c r="XO492" s="5"/>
      <c r="XP492" s="5"/>
      <c r="XQ492" s="5"/>
      <c r="XR492" s="5"/>
      <c r="XS492" s="5"/>
      <c r="XT492" s="5"/>
      <c r="XU492" s="5"/>
      <c r="XV492" s="5"/>
      <c r="XW492" s="5"/>
    </row>
    <row r="493" spans="39:647" x14ac:dyDescent="0.45">
      <c r="AM493" s="5"/>
      <c r="AN493" s="5"/>
      <c r="AO493" s="5"/>
      <c r="AP493" s="5"/>
      <c r="AQ493" s="5"/>
      <c r="AR493" s="5"/>
      <c r="AS493" s="5"/>
      <c r="AT493" s="5"/>
      <c r="AU493" s="5"/>
      <c r="AV493" s="5"/>
      <c r="AW493" s="5"/>
      <c r="AX493" s="5"/>
      <c r="AY493" s="5"/>
      <c r="AZ493" s="5"/>
      <c r="BA493" s="5"/>
      <c r="BB493" s="5"/>
      <c r="BC493" s="5"/>
      <c r="BD493" s="5"/>
      <c r="BE493" s="5"/>
      <c r="BF493" s="5"/>
      <c r="BG493" s="5"/>
      <c r="BH493" s="5"/>
      <c r="BI493" s="5"/>
      <c r="BJ493" s="5"/>
      <c r="BK493" s="5"/>
      <c r="BL493" s="5"/>
      <c r="BM493" s="5"/>
      <c r="BN493" s="5"/>
      <c r="BO493" s="5"/>
      <c r="BP493" s="5"/>
      <c r="BQ493" s="5"/>
      <c r="BR493" s="5"/>
      <c r="BS493" s="5"/>
      <c r="BT493" s="5"/>
      <c r="BU493" s="5"/>
      <c r="BV493" s="5"/>
      <c r="BW493" s="5"/>
      <c r="BX493" s="5"/>
      <c r="BY493" s="5"/>
      <c r="BZ493" s="5"/>
      <c r="CA493" s="5"/>
      <c r="CB493" s="5"/>
      <c r="CC493" s="5"/>
      <c r="CD493" s="5"/>
      <c r="CE493" s="5"/>
      <c r="CF493" s="5"/>
      <c r="CG493" s="5"/>
      <c r="CH493" s="5"/>
      <c r="CI493" s="5"/>
      <c r="CJ493" s="5"/>
      <c r="CK493" s="5"/>
      <c r="CL493" s="5"/>
      <c r="CM493" s="5"/>
      <c r="CN493" s="5"/>
      <c r="CO493" s="5"/>
      <c r="CP493" s="5"/>
      <c r="CQ493" s="5"/>
      <c r="CR493" s="5"/>
      <c r="CS493" s="5"/>
      <c r="CT493" s="5"/>
      <c r="CU493" s="5"/>
      <c r="CV493" s="5"/>
      <c r="CW493" s="5"/>
      <c r="CX493" s="5"/>
      <c r="CY493" s="5"/>
      <c r="CZ493" s="5"/>
      <c r="DA493" s="5"/>
      <c r="DB493" s="5"/>
      <c r="DC493" s="5"/>
      <c r="DD493" s="5"/>
      <c r="DE493" s="5"/>
      <c r="DF493" s="5"/>
      <c r="DG493" s="5"/>
      <c r="DH493" s="5"/>
      <c r="DI493" s="5"/>
      <c r="DJ493" s="5"/>
      <c r="DK493" s="5"/>
      <c r="DL493" s="5"/>
      <c r="DM493" s="5"/>
      <c r="DN493" s="5"/>
      <c r="DO493" s="5"/>
      <c r="DP493" s="5"/>
      <c r="DQ493" s="5"/>
      <c r="DR493" s="5"/>
      <c r="DS493" s="5"/>
      <c r="DT493" s="5"/>
      <c r="DU493" s="5"/>
      <c r="DV493" s="5"/>
      <c r="DW493" s="5"/>
      <c r="DX493" s="5"/>
      <c r="DY493" s="5"/>
      <c r="DZ493" s="5"/>
      <c r="EA493" s="5"/>
      <c r="EB493" s="5"/>
      <c r="EC493" s="5"/>
      <c r="ED493" s="5"/>
      <c r="EE493" s="5"/>
      <c r="EF493" s="5"/>
      <c r="EG493" s="5"/>
      <c r="EH493" s="5"/>
      <c r="EI493" s="5"/>
      <c r="EJ493" s="5"/>
      <c r="EK493" s="5"/>
      <c r="EL493" s="5"/>
      <c r="EM493" s="5"/>
      <c r="EN493" s="5"/>
      <c r="EO493" s="5"/>
      <c r="EP493" s="5"/>
      <c r="EQ493" s="5"/>
      <c r="ER493" s="5"/>
      <c r="ES493" s="5"/>
      <c r="ET493" s="5"/>
      <c r="EU493" s="5"/>
      <c r="EV493" s="5"/>
      <c r="EW493" s="5"/>
      <c r="EX493" s="5"/>
      <c r="EY493" s="5"/>
      <c r="EZ493" s="5"/>
      <c r="FA493" s="5"/>
      <c r="FB493" s="5"/>
      <c r="FC493" s="5"/>
      <c r="FD493" s="5"/>
      <c r="FE493" s="5"/>
      <c r="FF493" s="5"/>
      <c r="FG493" s="5"/>
      <c r="FH493" s="5"/>
      <c r="FI493" s="5"/>
      <c r="FJ493" s="5"/>
      <c r="FK493" s="5"/>
      <c r="FL493" s="5"/>
      <c r="FM493" s="5"/>
      <c r="FN493" s="5"/>
      <c r="FO493" s="5"/>
      <c r="FP493" s="5"/>
      <c r="FQ493" s="5"/>
      <c r="FR493" s="5"/>
      <c r="FS493" s="5"/>
      <c r="FT493" s="5"/>
      <c r="FU493" s="5"/>
      <c r="FV493" s="5"/>
      <c r="FW493" s="5"/>
      <c r="FX493" s="5"/>
      <c r="FY493" s="5"/>
      <c r="FZ493" s="5"/>
      <c r="GA493" s="5"/>
      <c r="GB493" s="5"/>
      <c r="GC493" s="5"/>
      <c r="GD493" s="5"/>
      <c r="GE493" s="5"/>
      <c r="GF493" s="5"/>
      <c r="GG493" s="5"/>
      <c r="GH493" s="5"/>
      <c r="GI493" s="5"/>
      <c r="GJ493" s="5"/>
      <c r="GK493" s="5"/>
      <c r="GL493" s="5"/>
      <c r="GM493" s="5"/>
      <c r="GN493" s="5"/>
      <c r="GO493" s="5"/>
      <c r="GP493" s="5"/>
      <c r="GQ493" s="5"/>
      <c r="GR493" s="5"/>
      <c r="GS493" s="5"/>
      <c r="GT493" s="5"/>
      <c r="GU493" s="5"/>
      <c r="GV493" s="5"/>
      <c r="GW493" s="5"/>
      <c r="GX493" s="5"/>
      <c r="GY493" s="5"/>
      <c r="GZ493" s="5"/>
      <c r="HA493" s="5"/>
      <c r="HB493" s="5"/>
      <c r="HC493" s="5"/>
      <c r="HD493" s="5"/>
      <c r="HE493" s="5"/>
      <c r="HF493" s="5"/>
      <c r="HG493" s="5"/>
      <c r="HH493" s="5"/>
      <c r="HI493" s="5"/>
      <c r="HJ493" s="5"/>
      <c r="HK493" s="5"/>
      <c r="HL493" s="5"/>
      <c r="HM493" s="5"/>
      <c r="HN493" s="5"/>
      <c r="HO493" s="5"/>
      <c r="HP493" s="5"/>
      <c r="HQ493" s="5"/>
      <c r="HR493" s="5"/>
      <c r="HS493" s="5"/>
      <c r="HT493" s="5"/>
      <c r="HU493" s="5"/>
      <c r="HV493" s="5"/>
      <c r="HW493" s="5"/>
      <c r="HX493" s="5"/>
      <c r="HY493" s="5"/>
      <c r="HZ493" s="5"/>
      <c r="IA493" s="5"/>
      <c r="IB493" s="5"/>
      <c r="IC493" s="5"/>
      <c r="ID493" s="5"/>
      <c r="IE493" s="5"/>
      <c r="IF493" s="5"/>
      <c r="IG493" s="5"/>
      <c r="IH493" s="5"/>
      <c r="II493" s="5"/>
      <c r="IJ493" s="5"/>
      <c r="IK493" s="5"/>
      <c r="IL493" s="5"/>
      <c r="IM493" s="5"/>
      <c r="IN493" s="5"/>
      <c r="IO493" s="5"/>
      <c r="IP493" s="5"/>
      <c r="IQ493" s="5"/>
      <c r="IR493" s="5"/>
      <c r="IS493" s="5"/>
      <c r="IT493" s="5"/>
      <c r="IU493" s="5"/>
      <c r="IV493" s="5"/>
      <c r="IW493" s="5"/>
      <c r="IX493" s="5"/>
      <c r="IY493" s="5"/>
      <c r="IZ493" s="5"/>
      <c r="JA493" s="5"/>
      <c r="JB493" s="5"/>
      <c r="JC493" s="5"/>
      <c r="JD493" s="5"/>
      <c r="JE493" s="5"/>
      <c r="JF493" s="5"/>
      <c r="JG493" s="5"/>
      <c r="JH493" s="5"/>
      <c r="JI493" s="5"/>
      <c r="JJ493" s="5"/>
      <c r="JK493" s="5"/>
      <c r="JL493" s="5"/>
      <c r="JM493" s="5"/>
      <c r="JN493" s="5"/>
      <c r="JO493" s="5"/>
      <c r="JP493" s="5"/>
      <c r="JQ493" s="5"/>
      <c r="JR493" s="5"/>
      <c r="JS493" s="5"/>
      <c r="JT493" s="5"/>
      <c r="JU493" s="5"/>
      <c r="JV493" s="5"/>
      <c r="JW493" s="5"/>
      <c r="JX493" s="5"/>
      <c r="JY493" s="5"/>
      <c r="JZ493" s="5"/>
      <c r="KA493" s="5"/>
      <c r="KB493" s="5"/>
      <c r="KC493" s="5"/>
      <c r="KD493" s="5"/>
      <c r="KE493" s="5"/>
      <c r="KF493" s="5"/>
      <c r="KG493" s="5"/>
      <c r="KH493" s="5"/>
      <c r="KI493" s="5"/>
      <c r="KJ493" s="5"/>
      <c r="KK493" s="5"/>
      <c r="KL493" s="5"/>
      <c r="KM493" s="5"/>
      <c r="KN493" s="5"/>
      <c r="KO493" s="5"/>
      <c r="KP493" s="5"/>
      <c r="KQ493" s="5"/>
      <c r="KR493" s="5"/>
      <c r="KS493" s="5"/>
      <c r="KT493" s="5"/>
      <c r="KU493" s="5"/>
      <c r="KV493" s="5"/>
      <c r="KW493" s="5"/>
      <c r="KX493" s="5"/>
      <c r="KY493" s="5"/>
      <c r="KZ493" s="5"/>
      <c r="LA493" s="5"/>
      <c r="LB493" s="5"/>
      <c r="LC493" s="5"/>
      <c r="LD493" s="5"/>
      <c r="LE493" s="5"/>
      <c r="LF493" s="5"/>
      <c r="LG493" s="5"/>
      <c r="LH493" s="5"/>
      <c r="LI493" s="5"/>
      <c r="LJ493" s="5"/>
      <c r="LK493" s="5"/>
      <c r="LL493" s="5"/>
      <c r="LM493" s="5"/>
      <c r="LN493" s="5"/>
      <c r="LO493" s="5"/>
      <c r="LP493" s="5"/>
      <c r="LQ493" s="5"/>
      <c r="LR493" s="5"/>
      <c r="LS493" s="5"/>
      <c r="LT493" s="5"/>
      <c r="LU493" s="5"/>
      <c r="LV493" s="5"/>
      <c r="LW493" s="5"/>
      <c r="LX493" s="5"/>
      <c r="LY493" s="5"/>
      <c r="LZ493" s="5"/>
      <c r="MA493" s="5"/>
      <c r="MB493" s="5"/>
      <c r="MC493" s="5"/>
      <c r="MD493" s="5"/>
      <c r="ME493" s="5"/>
      <c r="MF493" s="5"/>
      <c r="MG493" s="5"/>
      <c r="MH493" s="5"/>
      <c r="MI493" s="5"/>
      <c r="MJ493" s="5"/>
      <c r="MK493" s="5"/>
      <c r="ML493" s="5"/>
      <c r="MM493" s="5"/>
      <c r="MN493" s="5"/>
      <c r="MO493" s="5"/>
      <c r="MP493" s="5"/>
      <c r="MQ493" s="5"/>
      <c r="MR493" s="5"/>
      <c r="MS493" s="5"/>
      <c r="MT493" s="5"/>
      <c r="MU493" s="5"/>
      <c r="MV493" s="5"/>
      <c r="MW493" s="5"/>
      <c r="MX493" s="5"/>
      <c r="MY493" s="5"/>
      <c r="MZ493" s="5"/>
      <c r="NA493" s="5"/>
      <c r="NB493" s="5"/>
      <c r="NC493" s="5"/>
      <c r="ND493" s="5"/>
      <c r="NE493" s="5"/>
      <c r="NF493" s="5"/>
      <c r="NG493" s="5"/>
      <c r="NH493" s="5"/>
      <c r="NI493" s="5"/>
      <c r="NJ493" s="5"/>
      <c r="NK493" s="5"/>
      <c r="NL493" s="5"/>
      <c r="NM493" s="5"/>
      <c r="NN493" s="5"/>
      <c r="NO493" s="5"/>
      <c r="NP493" s="5"/>
      <c r="NQ493" s="5"/>
      <c r="NR493" s="5"/>
      <c r="NS493" s="5"/>
      <c r="NT493" s="5"/>
      <c r="NU493" s="5"/>
      <c r="NV493" s="5"/>
      <c r="NW493" s="5"/>
      <c r="NX493" s="5"/>
      <c r="NY493" s="5"/>
      <c r="NZ493" s="5"/>
      <c r="OA493" s="5"/>
      <c r="OB493" s="5"/>
      <c r="OC493" s="5"/>
      <c r="OD493" s="5"/>
      <c r="OE493" s="5"/>
      <c r="OF493" s="5"/>
      <c r="OG493" s="5"/>
      <c r="OH493" s="5"/>
      <c r="OI493" s="5"/>
      <c r="OJ493" s="5"/>
      <c r="OK493" s="5"/>
      <c r="OL493" s="5"/>
      <c r="OM493" s="5"/>
      <c r="ON493" s="5"/>
      <c r="OO493" s="5"/>
      <c r="OP493" s="5"/>
      <c r="OQ493" s="5"/>
      <c r="OR493" s="5"/>
      <c r="OS493" s="5"/>
      <c r="OT493" s="5"/>
      <c r="OU493" s="5"/>
      <c r="OV493" s="5"/>
      <c r="OW493" s="5"/>
      <c r="OX493" s="5"/>
      <c r="OY493" s="5"/>
      <c r="OZ493" s="5"/>
      <c r="PA493" s="5"/>
      <c r="PB493" s="5"/>
      <c r="PC493" s="5"/>
      <c r="PD493" s="5"/>
      <c r="PE493" s="5"/>
      <c r="PF493" s="5"/>
      <c r="PG493" s="5"/>
      <c r="PH493" s="5"/>
      <c r="PI493" s="5"/>
      <c r="PJ493" s="5"/>
      <c r="PK493" s="5"/>
      <c r="PL493" s="5"/>
      <c r="PM493" s="5"/>
      <c r="PN493" s="5"/>
      <c r="PO493" s="5"/>
      <c r="PP493" s="5"/>
      <c r="PQ493" s="5"/>
      <c r="PR493" s="5"/>
      <c r="PS493" s="5"/>
      <c r="PT493" s="5"/>
      <c r="PU493" s="5"/>
      <c r="PV493" s="5"/>
      <c r="PW493" s="5"/>
      <c r="PX493" s="5"/>
      <c r="PY493" s="5"/>
      <c r="PZ493" s="5"/>
      <c r="QA493" s="5"/>
      <c r="QB493" s="5"/>
      <c r="QC493" s="5"/>
      <c r="QD493" s="5"/>
      <c r="QE493" s="5"/>
      <c r="QF493" s="5"/>
      <c r="QG493" s="5"/>
      <c r="QH493" s="5"/>
      <c r="QI493" s="5"/>
      <c r="QJ493" s="5"/>
      <c r="QK493" s="5"/>
      <c r="QL493" s="5"/>
      <c r="QM493" s="5"/>
      <c r="QN493" s="5"/>
      <c r="QO493" s="5"/>
      <c r="QP493" s="5"/>
      <c r="QQ493" s="5"/>
      <c r="QR493" s="5"/>
      <c r="QS493" s="5"/>
      <c r="QT493" s="5"/>
      <c r="QU493" s="5"/>
      <c r="QV493" s="5"/>
      <c r="QW493" s="5"/>
      <c r="QX493" s="5"/>
      <c r="QY493" s="5"/>
      <c r="QZ493" s="5"/>
      <c r="RA493" s="5"/>
      <c r="RB493" s="5"/>
      <c r="RC493" s="5"/>
      <c r="RD493" s="5"/>
      <c r="RE493" s="5"/>
      <c r="RF493" s="5"/>
      <c r="RG493" s="5"/>
      <c r="RH493" s="5"/>
      <c r="RI493" s="5"/>
      <c r="RJ493" s="5"/>
      <c r="RK493" s="5"/>
      <c r="RL493" s="5"/>
      <c r="RM493" s="5"/>
      <c r="RN493" s="5"/>
      <c r="RO493" s="5"/>
      <c r="RP493" s="5"/>
      <c r="RQ493" s="5"/>
      <c r="RR493" s="5"/>
      <c r="RS493" s="5"/>
      <c r="RT493" s="5"/>
      <c r="RU493" s="5"/>
      <c r="RV493" s="5"/>
      <c r="RW493" s="5"/>
      <c r="RX493" s="5"/>
      <c r="RY493" s="5"/>
      <c r="RZ493" s="5"/>
      <c r="SA493" s="5"/>
      <c r="SB493" s="5"/>
      <c r="SC493" s="5"/>
      <c r="SD493" s="5"/>
      <c r="SE493" s="5"/>
      <c r="SF493" s="5"/>
      <c r="SG493" s="5"/>
      <c r="SH493" s="5"/>
      <c r="SI493" s="5"/>
      <c r="SJ493" s="5"/>
      <c r="SK493" s="5"/>
      <c r="SL493" s="5"/>
      <c r="SM493" s="5"/>
      <c r="SN493" s="5"/>
      <c r="SO493" s="5"/>
      <c r="SP493" s="5"/>
      <c r="SQ493" s="5"/>
      <c r="SR493" s="5"/>
      <c r="SS493" s="5"/>
      <c r="ST493" s="5"/>
      <c r="SU493" s="5"/>
      <c r="SV493" s="5"/>
      <c r="SW493" s="5"/>
      <c r="SX493" s="5"/>
      <c r="SY493" s="5"/>
      <c r="SZ493" s="5"/>
      <c r="TA493" s="5"/>
      <c r="TB493" s="5"/>
      <c r="TC493" s="5"/>
      <c r="TD493" s="5"/>
      <c r="TE493" s="5"/>
      <c r="TF493" s="5"/>
      <c r="TG493" s="5"/>
      <c r="TH493" s="5"/>
      <c r="TI493" s="5"/>
      <c r="TJ493" s="5"/>
      <c r="TK493" s="5"/>
      <c r="TL493" s="5"/>
      <c r="TM493" s="5"/>
      <c r="TN493" s="5"/>
      <c r="TO493" s="5"/>
      <c r="TP493" s="5"/>
      <c r="TQ493" s="5"/>
      <c r="TR493" s="5"/>
      <c r="TS493" s="5"/>
      <c r="TT493" s="5"/>
      <c r="TU493" s="5"/>
      <c r="TV493" s="5"/>
      <c r="TW493" s="5"/>
      <c r="TX493" s="5"/>
      <c r="TY493" s="5"/>
      <c r="TZ493" s="5"/>
      <c r="UA493" s="5"/>
      <c r="UB493" s="5"/>
      <c r="UC493" s="5"/>
      <c r="UD493" s="5"/>
      <c r="UE493" s="5"/>
      <c r="UF493" s="5"/>
      <c r="UG493" s="5"/>
      <c r="UH493" s="5"/>
      <c r="UI493" s="5"/>
      <c r="UJ493" s="5"/>
      <c r="UK493" s="5"/>
      <c r="UL493" s="5"/>
      <c r="UM493" s="5"/>
      <c r="UN493" s="5"/>
      <c r="UO493" s="5"/>
      <c r="UP493" s="5"/>
      <c r="UQ493" s="5"/>
      <c r="UR493" s="5"/>
      <c r="US493" s="5"/>
      <c r="UT493" s="5"/>
      <c r="UU493" s="5"/>
      <c r="UV493" s="5"/>
      <c r="UW493" s="5"/>
      <c r="UX493" s="5"/>
      <c r="UY493" s="5"/>
      <c r="UZ493" s="5"/>
      <c r="VA493" s="5"/>
      <c r="VB493" s="5"/>
      <c r="VC493" s="5"/>
      <c r="VD493" s="5"/>
      <c r="VE493" s="5"/>
      <c r="VF493" s="5"/>
      <c r="VG493" s="5"/>
      <c r="VH493" s="5"/>
      <c r="VI493" s="5"/>
      <c r="VJ493" s="5"/>
      <c r="VK493" s="5"/>
      <c r="VL493" s="5"/>
      <c r="VM493" s="5"/>
      <c r="VN493" s="5"/>
      <c r="VO493" s="5"/>
      <c r="VP493" s="5"/>
      <c r="VQ493" s="5"/>
      <c r="VR493" s="5"/>
      <c r="VS493" s="5"/>
      <c r="VT493" s="5"/>
      <c r="VU493" s="5"/>
      <c r="VV493" s="5"/>
      <c r="VW493" s="5"/>
      <c r="VX493" s="5"/>
      <c r="VY493" s="5"/>
      <c r="VZ493" s="5"/>
      <c r="WA493" s="5"/>
      <c r="WB493" s="5"/>
      <c r="WC493" s="5"/>
      <c r="WD493" s="5"/>
      <c r="WE493" s="5"/>
      <c r="WF493" s="5"/>
      <c r="WG493" s="5"/>
      <c r="WH493" s="5"/>
      <c r="WI493" s="5"/>
      <c r="WJ493" s="5"/>
      <c r="WK493" s="5"/>
      <c r="WL493" s="5"/>
      <c r="WM493" s="5"/>
      <c r="WN493" s="5"/>
      <c r="WO493" s="5"/>
      <c r="WP493" s="5"/>
      <c r="WQ493" s="5"/>
      <c r="WR493" s="5"/>
      <c r="WS493" s="5"/>
      <c r="WT493" s="5"/>
      <c r="WU493" s="5"/>
      <c r="WV493" s="5"/>
      <c r="WW493" s="5"/>
      <c r="WX493" s="5"/>
      <c r="WY493" s="5"/>
      <c r="WZ493" s="5"/>
      <c r="XA493" s="5"/>
      <c r="XB493" s="5"/>
      <c r="XC493" s="5"/>
      <c r="XD493" s="5"/>
      <c r="XE493" s="5"/>
      <c r="XF493" s="5"/>
      <c r="XG493" s="5"/>
      <c r="XH493" s="5"/>
      <c r="XI493" s="5"/>
      <c r="XJ493" s="5"/>
      <c r="XK493" s="5"/>
      <c r="XL493" s="5"/>
      <c r="XM493" s="5"/>
      <c r="XN493" s="5"/>
      <c r="XO493" s="5"/>
      <c r="XP493" s="5"/>
      <c r="XQ493" s="5"/>
      <c r="XR493" s="5"/>
      <c r="XS493" s="5"/>
      <c r="XT493" s="5"/>
      <c r="XU493" s="5"/>
      <c r="XV493" s="5"/>
      <c r="XW493" s="5"/>
    </row>
    <row r="494" spans="39:647" x14ac:dyDescent="0.45">
      <c r="AM494" s="5"/>
      <c r="AN494" s="5"/>
      <c r="AO494" s="5"/>
      <c r="AP494" s="5"/>
      <c r="AQ494" s="5"/>
      <c r="AR494" s="5"/>
      <c r="AS494" s="5"/>
      <c r="AT494" s="5"/>
      <c r="AU494" s="5"/>
      <c r="AV494" s="5"/>
      <c r="AW494" s="5"/>
      <c r="AX494" s="5"/>
      <c r="AY494" s="5"/>
      <c r="AZ494" s="5"/>
      <c r="BA494" s="5"/>
      <c r="BB494" s="5"/>
      <c r="BC494" s="5"/>
      <c r="BD494" s="5"/>
      <c r="BE494" s="5"/>
      <c r="BF494" s="5"/>
      <c r="BG494" s="5"/>
      <c r="BH494" s="5"/>
      <c r="BI494" s="5"/>
      <c r="BJ494" s="5"/>
      <c r="BK494" s="5"/>
      <c r="BL494" s="5"/>
      <c r="BM494" s="5"/>
      <c r="BN494" s="5"/>
      <c r="BO494" s="5"/>
      <c r="BP494" s="5"/>
      <c r="BQ494" s="5"/>
      <c r="BR494" s="5"/>
      <c r="BS494" s="5"/>
      <c r="BT494" s="5"/>
      <c r="BU494" s="5"/>
      <c r="BV494" s="5"/>
      <c r="BW494" s="5"/>
      <c r="BX494" s="5"/>
      <c r="BY494" s="5"/>
      <c r="BZ494" s="5"/>
      <c r="CA494" s="5"/>
      <c r="CB494" s="5"/>
      <c r="CC494" s="5"/>
      <c r="CD494" s="5"/>
      <c r="CE494" s="5"/>
      <c r="CF494" s="5"/>
      <c r="CG494" s="5"/>
      <c r="CH494" s="5"/>
      <c r="CI494" s="5"/>
      <c r="CJ494" s="5"/>
      <c r="CK494" s="5"/>
      <c r="CL494" s="5"/>
      <c r="CM494" s="5"/>
      <c r="CN494" s="5"/>
      <c r="CO494" s="5"/>
      <c r="CP494" s="5"/>
      <c r="CQ494" s="5"/>
      <c r="CR494" s="5"/>
      <c r="CS494" s="5"/>
      <c r="CT494" s="5"/>
      <c r="CU494" s="5"/>
      <c r="CV494" s="5"/>
      <c r="CW494" s="5"/>
      <c r="CX494" s="5"/>
      <c r="CY494" s="5"/>
      <c r="CZ494" s="5"/>
      <c r="DA494" s="5"/>
      <c r="DB494" s="5"/>
      <c r="DC494" s="5"/>
      <c r="DD494" s="5"/>
      <c r="DE494" s="5"/>
      <c r="DF494" s="5"/>
      <c r="DG494" s="5"/>
      <c r="DH494" s="5"/>
      <c r="DI494" s="5"/>
      <c r="DJ494" s="5"/>
      <c r="DK494" s="5"/>
      <c r="DL494" s="5"/>
      <c r="DM494" s="5"/>
      <c r="DN494" s="5"/>
      <c r="DO494" s="5"/>
      <c r="DP494" s="5"/>
      <c r="DQ494" s="5"/>
      <c r="DR494" s="5"/>
      <c r="DS494" s="5"/>
      <c r="DT494" s="5"/>
      <c r="DU494" s="5"/>
      <c r="DV494" s="5"/>
      <c r="DW494" s="5"/>
      <c r="DX494" s="5"/>
      <c r="DY494" s="5"/>
      <c r="DZ494" s="5"/>
      <c r="EA494" s="5"/>
      <c r="EB494" s="5"/>
      <c r="EC494" s="5"/>
      <c r="ED494" s="5"/>
      <c r="EE494" s="5"/>
      <c r="EF494" s="5"/>
      <c r="EG494" s="5"/>
      <c r="EH494" s="5"/>
      <c r="EI494" s="5"/>
      <c r="EJ494" s="5"/>
      <c r="EK494" s="5"/>
      <c r="EL494" s="5"/>
      <c r="EM494" s="5"/>
      <c r="EN494" s="5"/>
      <c r="EO494" s="5"/>
      <c r="EP494" s="5"/>
      <c r="EQ494" s="5"/>
      <c r="ER494" s="5"/>
      <c r="ES494" s="5"/>
      <c r="ET494" s="5"/>
      <c r="EU494" s="5"/>
      <c r="EV494" s="5"/>
      <c r="EW494" s="5"/>
      <c r="EX494" s="5"/>
      <c r="EY494" s="5"/>
      <c r="EZ494" s="5"/>
      <c r="FA494" s="5"/>
      <c r="FB494" s="5"/>
      <c r="FC494" s="5"/>
      <c r="FD494" s="5"/>
      <c r="FE494" s="5"/>
      <c r="FF494" s="5"/>
      <c r="FG494" s="5"/>
      <c r="FH494" s="5"/>
      <c r="FI494" s="5"/>
      <c r="FJ494" s="5"/>
      <c r="FK494" s="5"/>
      <c r="FL494" s="5"/>
      <c r="FM494" s="5"/>
      <c r="FN494" s="5"/>
      <c r="FO494" s="5"/>
      <c r="FP494" s="5"/>
      <c r="FQ494" s="5"/>
      <c r="FR494" s="5"/>
      <c r="FS494" s="5"/>
      <c r="FT494" s="5"/>
      <c r="FU494" s="5"/>
      <c r="FV494" s="5"/>
      <c r="FW494" s="5"/>
      <c r="FX494" s="5"/>
      <c r="FY494" s="5"/>
      <c r="FZ494" s="5"/>
      <c r="GA494" s="5"/>
      <c r="GB494" s="5"/>
      <c r="GC494" s="5"/>
      <c r="GD494" s="5"/>
      <c r="GE494" s="5"/>
      <c r="GF494" s="5"/>
      <c r="GG494" s="5"/>
      <c r="GH494" s="5"/>
      <c r="GI494" s="5"/>
      <c r="GJ494" s="5"/>
      <c r="GK494" s="5"/>
      <c r="GL494" s="5"/>
      <c r="GM494" s="5"/>
      <c r="GN494" s="5"/>
      <c r="GO494" s="5"/>
      <c r="GP494" s="5"/>
      <c r="GQ494" s="5"/>
      <c r="GR494" s="5"/>
      <c r="GS494" s="5"/>
      <c r="GT494" s="5"/>
      <c r="GU494" s="5"/>
      <c r="GV494" s="5"/>
      <c r="GW494" s="5"/>
      <c r="GX494" s="5"/>
      <c r="GY494" s="5"/>
      <c r="GZ494" s="5"/>
      <c r="HA494" s="5"/>
      <c r="HB494" s="5"/>
      <c r="HC494" s="5"/>
      <c r="HD494" s="5"/>
      <c r="HE494" s="5"/>
      <c r="HF494" s="5"/>
      <c r="HG494" s="5"/>
      <c r="HH494" s="5"/>
      <c r="HI494" s="5"/>
      <c r="HJ494" s="5"/>
      <c r="HK494" s="5"/>
      <c r="HL494" s="5"/>
      <c r="HM494" s="5"/>
      <c r="HN494" s="5"/>
      <c r="HO494" s="5"/>
      <c r="HP494" s="5"/>
      <c r="HQ494" s="5"/>
      <c r="HR494" s="5"/>
      <c r="HS494" s="5"/>
      <c r="HT494" s="5"/>
      <c r="HU494" s="5"/>
      <c r="HV494" s="5"/>
      <c r="HW494" s="5"/>
      <c r="HX494" s="5"/>
      <c r="HY494" s="5"/>
      <c r="HZ494" s="5"/>
      <c r="IA494" s="5"/>
      <c r="IB494" s="5"/>
      <c r="IC494" s="5"/>
      <c r="ID494" s="5"/>
      <c r="IE494" s="5"/>
      <c r="IF494" s="5"/>
      <c r="IG494" s="5"/>
      <c r="IH494" s="5"/>
      <c r="II494" s="5"/>
      <c r="IJ494" s="5"/>
      <c r="IK494" s="5"/>
      <c r="IL494" s="5"/>
      <c r="IM494" s="5"/>
      <c r="IN494" s="5"/>
      <c r="IO494" s="5"/>
      <c r="IP494" s="5"/>
      <c r="IQ494" s="5"/>
      <c r="IR494" s="5"/>
      <c r="IS494" s="5"/>
      <c r="IT494" s="5"/>
      <c r="IU494" s="5"/>
      <c r="IV494" s="5"/>
      <c r="IW494" s="5"/>
      <c r="IX494" s="5"/>
      <c r="IY494" s="5"/>
      <c r="IZ494" s="5"/>
      <c r="JA494" s="5"/>
      <c r="JB494" s="5"/>
      <c r="JC494" s="5"/>
      <c r="JD494" s="5"/>
      <c r="JE494" s="5"/>
      <c r="JF494" s="5"/>
      <c r="JG494" s="5"/>
      <c r="JH494" s="5"/>
      <c r="JI494" s="5"/>
      <c r="JJ494" s="5"/>
      <c r="JK494" s="5"/>
      <c r="JL494" s="5"/>
      <c r="JM494" s="5"/>
      <c r="JN494" s="5"/>
      <c r="JO494" s="5"/>
      <c r="JP494" s="5"/>
      <c r="JQ494" s="5"/>
      <c r="JR494" s="5"/>
      <c r="JS494" s="5"/>
      <c r="JT494" s="5"/>
      <c r="JU494" s="5"/>
      <c r="JV494" s="5"/>
      <c r="JW494" s="5"/>
      <c r="JX494" s="5"/>
      <c r="JY494" s="5"/>
      <c r="JZ494" s="5"/>
      <c r="KA494" s="5"/>
      <c r="KB494" s="5"/>
      <c r="KC494" s="5"/>
      <c r="KD494" s="5"/>
      <c r="KE494" s="5"/>
      <c r="KF494" s="5"/>
      <c r="KG494" s="5"/>
      <c r="KH494" s="5"/>
      <c r="KI494" s="5"/>
      <c r="KJ494" s="5"/>
      <c r="KK494" s="5"/>
      <c r="KL494" s="5"/>
      <c r="KM494" s="5"/>
      <c r="KN494" s="5"/>
      <c r="KO494" s="5"/>
      <c r="KP494" s="5"/>
      <c r="KQ494" s="5"/>
      <c r="KR494" s="5"/>
      <c r="KS494" s="5"/>
      <c r="KT494" s="5"/>
      <c r="KU494" s="5"/>
      <c r="KV494" s="5"/>
      <c r="KW494" s="5"/>
      <c r="KX494" s="5"/>
      <c r="KY494" s="5"/>
      <c r="KZ494" s="5"/>
      <c r="LA494" s="5"/>
      <c r="LB494" s="5"/>
      <c r="LC494" s="5"/>
      <c r="LD494" s="5"/>
      <c r="LE494" s="5"/>
      <c r="LF494" s="5"/>
      <c r="LG494" s="5"/>
      <c r="LH494" s="5"/>
      <c r="LI494" s="5"/>
      <c r="LJ494" s="5"/>
      <c r="LK494" s="5"/>
      <c r="LL494" s="5"/>
      <c r="LM494" s="5"/>
      <c r="LN494" s="5"/>
      <c r="LO494" s="5"/>
      <c r="LP494" s="5"/>
      <c r="LQ494" s="5"/>
      <c r="LR494" s="5"/>
      <c r="LS494" s="5"/>
      <c r="LT494" s="5"/>
      <c r="LU494" s="5"/>
      <c r="LV494" s="5"/>
      <c r="LW494" s="5"/>
      <c r="LX494" s="5"/>
      <c r="LY494" s="5"/>
      <c r="LZ494" s="5"/>
      <c r="MA494" s="5"/>
      <c r="MB494" s="5"/>
      <c r="MC494" s="5"/>
      <c r="MD494" s="5"/>
      <c r="ME494" s="5"/>
      <c r="MF494" s="5"/>
      <c r="MG494" s="5"/>
      <c r="MH494" s="5"/>
      <c r="MI494" s="5"/>
      <c r="MJ494" s="5"/>
      <c r="MK494" s="5"/>
      <c r="ML494" s="5"/>
      <c r="MM494" s="5"/>
      <c r="MN494" s="5"/>
      <c r="MO494" s="5"/>
      <c r="MP494" s="5"/>
      <c r="MQ494" s="5"/>
      <c r="MR494" s="5"/>
      <c r="MS494" s="5"/>
      <c r="MT494" s="5"/>
      <c r="MU494" s="5"/>
      <c r="MV494" s="5"/>
      <c r="MW494" s="5"/>
      <c r="MX494" s="5"/>
      <c r="MY494" s="5"/>
      <c r="MZ494" s="5"/>
      <c r="NA494" s="5"/>
      <c r="NB494" s="5"/>
      <c r="NC494" s="5"/>
      <c r="ND494" s="5"/>
      <c r="NE494" s="5"/>
      <c r="NF494" s="5"/>
      <c r="NG494" s="5"/>
      <c r="NH494" s="5"/>
      <c r="NI494" s="5"/>
      <c r="NJ494" s="5"/>
      <c r="NK494" s="5"/>
      <c r="NL494" s="5"/>
      <c r="NM494" s="5"/>
      <c r="NN494" s="5"/>
      <c r="NO494" s="5"/>
      <c r="NP494" s="5"/>
      <c r="NQ494" s="5"/>
      <c r="NR494" s="5"/>
      <c r="NS494" s="5"/>
      <c r="NT494" s="5"/>
      <c r="NU494" s="5"/>
      <c r="NV494" s="5"/>
      <c r="NW494" s="5"/>
      <c r="NX494" s="5"/>
      <c r="NY494" s="5"/>
      <c r="NZ494" s="5"/>
      <c r="OA494" s="5"/>
      <c r="OB494" s="5"/>
      <c r="OC494" s="5"/>
      <c r="OD494" s="5"/>
      <c r="OE494" s="5"/>
      <c r="OF494" s="5"/>
      <c r="OG494" s="5"/>
      <c r="OH494" s="5"/>
      <c r="OI494" s="5"/>
      <c r="OJ494" s="5"/>
      <c r="OK494" s="5"/>
      <c r="OL494" s="5"/>
      <c r="OM494" s="5"/>
      <c r="ON494" s="5"/>
      <c r="OO494" s="5"/>
      <c r="OP494" s="5"/>
      <c r="OQ494" s="5"/>
      <c r="OR494" s="5"/>
      <c r="OS494" s="5"/>
      <c r="OT494" s="5"/>
      <c r="OU494" s="5"/>
      <c r="OV494" s="5"/>
      <c r="OW494" s="5"/>
      <c r="OX494" s="5"/>
      <c r="OY494" s="5"/>
      <c r="OZ494" s="5"/>
      <c r="PA494" s="5"/>
      <c r="PB494" s="5"/>
      <c r="PC494" s="5"/>
      <c r="PD494" s="5"/>
      <c r="PE494" s="5"/>
      <c r="PF494" s="5"/>
      <c r="PG494" s="5"/>
      <c r="PH494" s="5"/>
      <c r="PI494" s="5"/>
      <c r="PJ494" s="5"/>
      <c r="PK494" s="5"/>
      <c r="PL494" s="5"/>
      <c r="PM494" s="5"/>
      <c r="PN494" s="5"/>
      <c r="PO494" s="5"/>
      <c r="PP494" s="5"/>
      <c r="PQ494" s="5"/>
      <c r="PR494" s="5"/>
      <c r="PS494" s="5"/>
      <c r="PT494" s="5"/>
      <c r="PU494" s="5"/>
      <c r="PV494" s="5"/>
      <c r="PW494" s="5"/>
      <c r="PX494" s="5"/>
      <c r="PY494" s="5"/>
      <c r="PZ494" s="5"/>
      <c r="QA494" s="5"/>
      <c r="QB494" s="5"/>
      <c r="QC494" s="5"/>
      <c r="QD494" s="5"/>
      <c r="QE494" s="5"/>
      <c r="QF494" s="5"/>
      <c r="QG494" s="5"/>
      <c r="QH494" s="5"/>
      <c r="QI494" s="5"/>
      <c r="QJ494" s="5"/>
      <c r="QK494" s="5"/>
      <c r="QL494" s="5"/>
      <c r="QM494" s="5"/>
      <c r="QN494" s="5"/>
      <c r="QO494" s="5"/>
      <c r="QP494" s="5"/>
      <c r="QQ494" s="5"/>
      <c r="QR494" s="5"/>
      <c r="QS494" s="5"/>
      <c r="QT494" s="5"/>
      <c r="QU494" s="5"/>
      <c r="QV494" s="5"/>
      <c r="QW494" s="5"/>
      <c r="QX494" s="5"/>
      <c r="QY494" s="5"/>
      <c r="QZ494" s="5"/>
      <c r="RA494" s="5"/>
      <c r="RB494" s="5"/>
      <c r="RC494" s="5"/>
      <c r="RD494" s="5"/>
      <c r="RE494" s="5"/>
      <c r="RF494" s="5"/>
      <c r="RG494" s="5"/>
      <c r="RH494" s="5"/>
      <c r="RI494" s="5"/>
      <c r="RJ494" s="5"/>
      <c r="RK494" s="5"/>
      <c r="RL494" s="5"/>
      <c r="RM494" s="5"/>
      <c r="RN494" s="5"/>
      <c r="RO494" s="5"/>
      <c r="RP494" s="5"/>
      <c r="RQ494" s="5"/>
      <c r="RR494" s="5"/>
      <c r="RS494" s="5"/>
      <c r="RT494" s="5"/>
      <c r="RU494" s="5"/>
      <c r="RV494" s="5"/>
      <c r="RW494" s="5"/>
      <c r="RX494" s="5"/>
      <c r="RY494" s="5"/>
      <c r="RZ494" s="5"/>
      <c r="SA494" s="5"/>
      <c r="SB494" s="5"/>
      <c r="SC494" s="5"/>
      <c r="SD494" s="5"/>
      <c r="SE494" s="5"/>
      <c r="SF494" s="5"/>
      <c r="SG494" s="5"/>
      <c r="SH494" s="5"/>
      <c r="SI494" s="5"/>
      <c r="SJ494" s="5"/>
      <c r="SK494" s="5"/>
      <c r="SL494" s="5"/>
      <c r="SM494" s="5"/>
      <c r="SN494" s="5"/>
      <c r="SO494" s="5"/>
      <c r="SP494" s="5"/>
      <c r="SQ494" s="5"/>
      <c r="SR494" s="5"/>
      <c r="SS494" s="5"/>
      <c r="ST494" s="5"/>
      <c r="SU494" s="5"/>
      <c r="SV494" s="5"/>
      <c r="SW494" s="5"/>
      <c r="SX494" s="5"/>
      <c r="SY494" s="5"/>
      <c r="SZ494" s="5"/>
      <c r="TA494" s="5"/>
      <c r="TB494" s="5"/>
      <c r="TC494" s="5"/>
      <c r="TD494" s="5"/>
      <c r="TE494" s="5"/>
      <c r="TF494" s="5"/>
      <c r="TG494" s="5"/>
      <c r="TH494" s="5"/>
      <c r="TI494" s="5"/>
      <c r="TJ494" s="5"/>
      <c r="TK494" s="5"/>
      <c r="TL494" s="5"/>
      <c r="TM494" s="5"/>
      <c r="TN494" s="5"/>
      <c r="TO494" s="5"/>
      <c r="TP494" s="5"/>
      <c r="TQ494" s="5"/>
      <c r="TR494" s="5"/>
      <c r="TS494" s="5"/>
      <c r="TT494" s="5"/>
      <c r="TU494" s="5"/>
      <c r="TV494" s="5"/>
      <c r="TW494" s="5"/>
      <c r="TX494" s="5"/>
      <c r="TY494" s="5"/>
      <c r="TZ494" s="5"/>
      <c r="UA494" s="5"/>
      <c r="UB494" s="5"/>
      <c r="UC494" s="5"/>
      <c r="UD494" s="5"/>
      <c r="UE494" s="5"/>
      <c r="UF494" s="5"/>
      <c r="UG494" s="5"/>
      <c r="UH494" s="5"/>
      <c r="UI494" s="5"/>
      <c r="UJ494" s="5"/>
      <c r="UK494" s="5"/>
      <c r="UL494" s="5"/>
      <c r="UM494" s="5"/>
      <c r="UN494" s="5"/>
      <c r="UO494" s="5"/>
      <c r="UP494" s="5"/>
      <c r="UQ494" s="5"/>
      <c r="UR494" s="5"/>
      <c r="US494" s="5"/>
      <c r="UT494" s="5"/>
      <c r="UU494" s="5"/>
      <c r="UV494" s="5"/>
      <c r="UW494" s="5"/>
      <c r="UX494" s="5"/>
      <c r="UY494" s="5"/>
      <c r="UZ494" s="5"/>
      <c r="VA494" s="5"/>
      <c r="VB494" s="5"/>
      <c r="VC494" s="5"/>
      <c r="VD494" s="5"/>
      <c r="VE494" s="5"/>
      <c r="VF494" s="5"/>
      <c r="VG494" s="5"/>
      <c r="VH494" s="5"/>
      <c r="VI494" s="5"/>
      <c r="VJ494" s="5"/>
      <c r="VK494" s="5"/>
      <c r="VL494" s="5"/>
      <c r="VM494" s="5"/>
      <c r="VN494" s="5"/>
      <c r="VO494" s="5"/>
      <c r="VP494" s="5"/>
      <c r="VQ494" s="5"/>
      <c r="VR494" s="5"/>
      <c r="VS494" s="5"/>
      <c r="VT494" s="5"/>
      <c r="VU494" s="5"/>
      <c r="VV494" s="5"/>
      <c r="VW494" s="5"/>
      <c r="VX494" s="5"/>
      <c r="VY494" s="5"/>
      <c r="VZ494" s="5"/>
      <c r="WA494" s="5"/>
      <c r="WB494" s="5"/>
      <c r="WC494" s="5"/>
      <c r="WD494" s="5"/>
      <c r="WE494" s="5"/>
      <c r="WF494" s="5"/>
      <c r="WG494" s="5"/>
      <c r="WH494" s="5"/>
      <c r="WI494" s="5"/>
      <c r="WJ494" s="5"/>
      <c r="WK494" s="5"/>
      <c r="WL494" s="5"/>
      <c r="WM494" s="5"/>
      <c r="WN494" s="5"/>
      <c r="WO494" s="5"/>
      <c r="WP494" s="5"/>
      <c r="WQ494" s="5"/>
      <c r="WR494" s="5"/>
      <c r="WS494" s="5"/>
      <c r="WT494" s="5"/>
      <c r="WU494" s="5"/>
      <c r="WV494" s="5"/>
      <c r="WW494" s="5"/>
      <c r="WX494" s="5"/>
      <c r="WY494" s="5"/>
      <c r="WZ494" s="5"/>
      <c r="XA494" s="5"/>
      <c r="XB494" s="5"/>
      <c r="XC494" s="5"/>
      <c r="XD494" s="5"/>
      <c r="XE494" s="5"/>
      <c r="XF494" s="5"/>
      <c r="XG494" s="5"/>
      <c r="XH494" s="5"/>
      <c r="XI494" s="5"/>
      <c r="XJ494" s="5"/>
      <c r="XK494" s="5"/>
      <c r="XL494" s="5"/>
      <c r="XM494" s="5"/>
      <c r="XN494" s="5"/>
      <c r="XO494" s="5"/>
      <c r="XP494" s="5"/>
      <c r="XQ494" s="5"/>
      <c r="XR494" s="5"/>
      <c r="XS494" s="5"/>
      <c r="XT494" s="5"/>
      <c r="XU494" s="5"/>
      <c r="XV494" s="5"/>
      <c r="XW494" s="5"/>
    </row>
    <row r="495" spans="39:647" x14ac:dyDescent="0.45">
      <c r="AM495" s="5"/>
      <c r="AN495" s="5"/>
      <c r="AO495" s="5"/>
      <c r="AP495" s="5"/>
      <c r="AQ495" s="5"/>
      <c r="AR495" s="5"/>
      <c r="AS495" s="5"/>
      <c r="AT495" s="5"/>
      <c r="AU495" s="5"/>
      <c r="AV495" s="5"/>
      <c r="AW495" s="5"/>
      <c r="AX495" s="5"/>
      <c r="AY495" s="5"/>
      <c r="AZ495" s="5"/>
      <c r="BA495" s="5"/>
      <c r="BB495" s="5"/>
      <c r="BC495" s="5"/>
      <c r="BD495" s="5"/>
      <c r="BE495" s="5"/>
      <c r="BF495" s="5"/>
      <c r="BG495" s="5"/>
      <c r="BH495" s="5"/>
      <c r="BI495" s="5"/>
      <c r="BJ495" s="5"/>
      <c r="BK495" s="5"/>
      <c r="BL495" s="5"/>
      <c r="BM495" s="5"/>
      <c r="BN495" s="5"/>
      <c r="BO495" s="5"/>
      <c r="BP495" s="5"/>
      <c r="BQ495" s="5"/>
      <c r="BR495" s="5"/>
      <c r="BS495" s="5"/>
      <c r="BT495" s="5"/>
      <c r="BU495" s="5"/>
      <c r="BV495" s="5"/>
      <c r="BW495" s="5"/>
      <c r="BX495" s="5"/>
      <c r="BY495" s="5"/>
      <c r="BZ495" s="5"/>
      <c r="CA495" s="5"/>
      <c r="CB495" s="5"/>
      <c r="CC495" s="5"/>
      <c r="CD495" s="5"/>
      <c r="CE495" s="5"/>
      <c r="CF495" s="5"/>
      <c r="CG495" s="5"/>
      <c r="CH495" s="5"/>
      <c r="CI495" s="5"/>
      <c r="CJ495" s="5"/>
      <c r="CK495" s="5"/>
      <c r="CL495" s="5"/>
      <c r="CM495" s="5"/>
      <c r="CN495" s="5"/>
      <c r="CO495" s="5"/>
      <c r="CP495" s="5"/>
      <c r="CQ495" s="5"/>
      <c r="CR495" s="5"/>
      <c r="CS495" s="5"/>
      <c r="CT495" s="5"/>
      <c r="CU495" s="5"/>
      <c r="CV495" s="5"/>
      <c r="CW495" s="5"/>
      <c r="CX495" s="5"/>
      <c r="CY495" s="5"/>
      <c r="CZ495" s="5"/>
      <c r="DA495" s="5"/>
      <c r="DB495" s="5"/>
      <c r="DC495" s="5"/>
      <c r="DD495" s="5"/>
      <c r="DE495" s="5"/>
      <c r="DF495" s="5"/>
      <c r="DG495" s="5"/>
      <c r="DH495" s="5"/>
      <c r="DI495" s="5"/>
      <c r="DJ495" s="5"/>
      <c r="DK495" s="5"/>
      <c r="DL495" s="5"/>
      <c r="DM495" s="5"/>
      <c r="DN495" s="5"/>
      <c r="DO495" s="5"/>
      <c r="DP495" s="5"/>
      <c r="DQ495" s="5"/>
      <c r="DR495" s="5"/>
      <c r="DS495" s="5"/>
      <c r="DT495" s="5"/>
      <c r="DU495" s="5"/>
      <c r="DV495" s="5"/>
      <c r="DW495" s="5"/>
      <c r="DX495" s="5"/>
      <c r="DY495" s="5"/>
      <c r="DZ495" s="5"/>
      <c r="EA495" s="5"/>
      <c r="EB495" s="5"/>
      <c r="EC495" s="5"/>
      <c r="ED495" s="5"/>
      <c r="EE495" s="5"/>
      <c r="EF495" s="5"/>
      <c r="EG495" s="5"/>
      <c r="EH495" s="5"/>
      <c r="EI495" s="5"/>
      <c r="EJ495" s="5"/>
      <c r="EK495" s="5"/>
      <c r="EL495" s="5"/>
      <c r="EM495" s="5"/>
      <c r="EN495" s="5"/>
      <c r="EO495" s="5"/>
      <c r="EP495" s="5"/>
      <c r="EQ495" s="5"/>
      <c r="ER495" s="5"/>
      <c r="ES495" s="5"/>
      <c r="ET495" s="5"/>
      <c r="EU495" s="5"/>
      <c r="EV495" s="5"/>
      <c r="EW495" s="5"/>
      <c r="EX495" s="5"/>
      <c r="EY495" s="5"/>
      <c r="EZ495" s="5"/>
      <c r="FA495" s="5"/>
      <c r="FB495" s="5"/>
      <c r="FC495" s="5"/>
      <c r="FD495" s="5"/>
      <c r="FE495" s="5"/>
      <c r="FF495" s="5"/>
      <c r="FG495" s="5"/>
      <c r="FH495" s="5"/>
      <c r="FI495" s="5"/>
      <c r="FJ495" s="5"/>
      <c r="FK495" s="5"/>
      <c r="FL495" s="5"/>
      <c r="FM495" s="5"/>
      <c r="FN495" s="5"/>
      <c r="FO495" s="5"/>
      <c r="FP495" s="5"/>
      <c r="FQ495" s="5"/>
      <c r="FR495" s="5"/>
      <c r="FS495" s="5"/>
      <c r="FT495" s="5"/>
      <c r="FU495" s="5"/>
      <c r="FV495" s="5"/>
      <c r="FW495" s="5"/>
      <c r="FX495" s="5"/>
      <c r="FY495" s="5"/>
      <c r="FZ495" s="5"/>
      <c r="GA495" s="5"/>
      <c r="GB495" s="5"/>
      <c r="GC495" s="5"/>
      <c r="GD495" s="5"/>
      <c r="GE495" s="5"/>
      <c r="GF495" s="5"/>
      <c r="GG495" s="5"/>
      <c r="GH495" s="5"/>
      <c r="GI495" s="5"/>
      <c r="GJ495" s="5"/>
      <c r="GK495" s="5"/>
      <c r="GL495" s="5"/>
      <c r="GM495" s="5"/>
      <c r="GN495" s="5"/>
      <c r="GO495" s="5"/>
      <c r="GP495" s="5"/>
      <c r="GQ495" s="5"/>
      <c r="GR495" s="5"/>
      <c r="GS495" s="5"/>
      <c r="GT495" s="5"/>
      <c r="GU495" s="5"/>
      <c r="GV495" s="5"/>
      <c r="GW495" s="5"/>
      <c r="GX495" s="5"/>
      <c r="GY495" s="5"/>
      <c r="GZ495" s="5"/>
      <c r="HA495" s="5"/>
      <c r="HB495" s="5"/>
      <c r="HC495" s="5"/>
      <c r="HD495" s="5"/>
      <c r="HE495" s="5"/>
      <c r="HF495" s="5"/>
      <c r="HG495" s="5"/>
      <c r="HH495" s="5"/>
      <c r="HI495" s="5"/>
      <c r="HJ495" s="5"/>
      <c r="HK495" s="5"/>
      <c r="HL495" s="5"/>
      <c r="HM495" s="5"/>
      <c r="HN495" s="5"/>
      <c r="HO495" s="5"/>
      <c r="HP495" s="5"/>
      <c r="HQ495" s="5"/>
      <c r="HR495" s="5"/>
      <c r="HS495" s="5"/>
      <c r="HT495" s="5"/>
      <c r="HU495" s="5"/>
      <c r="HV495" s="5"/>
      <c r="HW495" s="5"/>
      <c r="HX495" s="5"/>
      <c r="HY495" s="5"/>
      <c r="HZ495" s="5"/>
      <c r="IA495" s="5"/>
      <c r="IB495" s="5"/>
      <c r="IC495" s="5"/>
      <c r="ID495" s="5"/>
      <c r="IE495" s="5"/>
      <c r="IF495" s="5"/>
      <c r="IG495" s="5"/>
      <c r="IH495" s="5"/>
      <c r="II495" s="5"/>
      <c r="IJ495" s="5"/>
      <c r="IK495" s="5"/>
      <c r="IL495" s="5"/>
      <c r="IM495" s="5"/>
      <c r="IN495" s="5"/>
      <c r="IO495" s="5"/>
      <c r="IP495" s="5"/>
      <c r="IQ495" s="5"/>
      <c r="IR495" s="5"/>
      <c r="IS495" s="5"/>
      <c r="IT495" s="5"/>
      <c r="IU495" s="5"/>
      <c r="IV495" s="5"/>
      <c r="IW495" s="5"/>
      <c r="IX495" s="5"/>
      <c r="IY495" s="5"/>
      <c r="IZ495" s="5"/>
      <c r="JA495" s="5"/>
      <c r="JB495" s="5"/>
      <c r="JC495" s="5"/>
      <c r="JD495" s="5"/>
      <c r="JE495" s="5"/>
      <c r="JF495" s="5"/>
      <c r="JG495" s="5"/>
      <c r="JH495" s="5"/>
      <c r="JI495" s="5"/>
      <c r="JJ495" s="5"/>
      <c r="JK495" s="5"/>
      <c r="JL495" s="5"/>
      <c r="JM495" s="5"/>
      <c r="JN495" s="5"/>
      <c r="JO495" s="5"/>
      <c r="JP495" s="5"/>
      <c r="JQ495" s="5"/>
      <c r="JR495" s="5"/>
      <c r="JS495" s="5"/>
      <c r="JT495" s="5"/>
      <c r="JU495" s="5"/>
      <c r="JV495" s="5"/>
      <c r="JW495" s="5"/>
      <c r="JX495" s="5"/>
      <c r="JY495" s="5"/>
      <c r="JZ495" s="5"/>
      <c r="KA495" s="5"/>
      <c r="KB495" s="5"/>
      <c r="KC495" s="5"/>
      <c r="KD495" s="5"/>
      <c r="KE495" s="5"/>
      <c r="KF495" s="5"/>
      <c r="KG495" s="5"/>
      <c r="KH495" s="5"/>
      <c r="KI495" s="5"/>
      <c r="KJ495" s="5"/>
      <c r="KK495" s="5"/>
      <c r="KL495" s="5"/>
      <c r="KM495" s="5"/>
      <c r="KN495" s="5"/>
      <c r="KO495" s="5"/>
      <c r="KP495" s="5"/>
      <c r="KQ495" s="5"/>
      <c r="KR495" s="5"/>
      <c r="KS495" s="5"/>
      <c r="KT495" s="5"/>
      <c r="KU495" s="5"/>
      <c r="KV495" s="5"/>
      <c r="KW495" s="5"/>
      <c r="KX495" s="5"/>
      <c r="KY495" s="5"/>
      <c r="KZ495" s="5"/>
      <c r="LA495" s="5"/>
      <c r="LB495" s="5"/>
      <c r="LC495" s="5"/>
      <c r="LD495" s="5"/>
      <c r="LE495" s="5"/>
      <c r="LF495" s="5"/>
      <c r="LG495" s="5"/>
      <c r="LH495" s="5"/>
      <c r="LI495" s="5"/>
      <c r="LJ495" s="5"/>
      <c r="LK495" s="5"/>
      <c r="LL495" s="5"/>
      <c r="LM495" s="5"/>
      <c r="LN495" s="5"/>
      <c r="LO495" s="5"/>
      <c r="LP495" s="5"/>
      <c r="LQ495" s="5"/>
      <c r="LR495" s="5"/>
      <c r="LS495" s="5"/>
      <c r="LT495" s="5"/>
      <c r="LU495" s="5"/>
      <c r="LV495" s="5"/>
      <c r="LW495" s="5"/>
      <c r="LX495" s="5"/>
      <c r="LY495" s="5"/>
      <c r="LZ495" s="5"/>
      <c r="MA495" s="5"/>
      <c r="MB495" s="5"/>
      <c r="MC495" s="5"/>
      <c r="MD495" s="5"/>
      <c r="ME495" s="5"/>
      <c r="MF495" s="5"/>
      <c r="MG495" s="5"/>
      <c r="MH495" s="5"/>
      <c r="MI495" s="5"/>
      <c r="MJ495" s="5"/>
      <c r="MK495" s="5"/>
      <c r="ML495" s="5"/>
      <c r="MM495" s="5"/>
      <c r="MN495" s="5"/>
      <c r="MO495" s="5"/>
      <c r="MP495" s="5"/>
      <c r="MQ495" s="5"/>
      <c r="MR495" s="5"/>
      <c r="MS495" s="5"/>
      <c r="MT495" s="5"/>
      <c r="MU495" s="5"/>
      <c r="MV495" s="5"/>
      <c r="MW495" s="5"/>
      <c r="MX495" s="5"/>
      <c r="MY495" s="5"/>
      <c r="MZ495" s="5"/>
      <c r="NA495" s="5"/>
      <c r="NB495" s="5"/>
      <c r="NC495" s="5"/>
      <c r="ND495" s="5"/>
      <c r="NE495" s="5"/>
      <c r="NF495" s="5"/>
      <c r="NG495" s="5"/>
      <c r="NH495" s="5"/>
      <c r="NI495" s="5"/>
      <c r="NJ495" s="5"/>
      <c r="NK495" s="5"/>
      <c r="NL495" s="5"/>
      <c r="NM495" s="5"/>
      <c r="NN495" s="5"/>
      <c r="NO495" s="5"/>
      <c r="NP495" s="5"/>
      <c r="NQ495" s="5"/>
      <c r="NR495" s="5"/>
      <c r="NS495" s="5"/>
      <c r="NT495" s="5"/>
      <c r="NU495" s="5"/>
      <c r="NV495" s="5"/>
      <c r="NW495" s="5"/>
      <c r="NX495" s="5"/>
      <c r="NY495" s="5"/>
      <c r="NZ495" s="5"/>
      <c r="OA495" s="5"/>
      <c r="OB495" s="5"/>
      <c r="OC495" s="5"/>
      <c r="OD495" s="5"/>
      <c r="OE495" s="5"/>
      <c r="OF495" s="5"/>
      <c r="OG495" s="5"/>
      <c r="OH495" s="5"/>
      <c r="OI495" s="5"/>
      <c r="OJ495" s="5"/>
      <c r="OK495" s="5"/>
      <c r="OL495" s="5"/>
      <c r="OM495" s="5"/>
      <c r="ON495" s="5"/>
      <c r="OO495" s="5"/>
      <c r="OP495" s="5"/>
      <c r="OQ495" s="5"/>
      <c r="OR495" s="5"/>
      <c r="OS495" s="5"/>
      <c r="OT495" s="5"/>
      <c r="OU495" s="5"/>
      <c r="OV495" s="5"/>
      <c r="OW495" s="5"/>
      <c r="OX495" s="5"/>
      <c r="OY495" s="5"/>
      <c r="OZ495" s="5"/>
      <c r="PA495" s="5"/>
      <c r="PB495" s="5"/>
      <c r="PC495" s="5"/>
      <c r="PD495" s="5"/>
      <c r="PE495" s="5"/>
      <c r="PF495" s="5"/>
      <c r="PG495" s="5"/>
      <c r="PH495" s="5"/>
      <c r="PI495" s="5"/>
      <c r="PJ495" s="5"/>
      <c r="PK495" s="5"/>
      <c r="PL495" s="5"/>
      <c r="PM495" s="5"/>
      <c r="PN495" s="5"/>
      <c r="PO495" s="5"/>
      <c r="PP495" s="5"/>
      <c r="PQ495" s="5"/>
      <c r="PR495" s="5"/>
      <c r="PS495" s="5"/>
      <c r="PT495" s="5"/>
      <c r="PU495" s="5"/>
      <c r="PV495" s="5"/>
      <c r="PW495" s="5"/>
      <c r="PX495" s="5"/>
      <c r="PY495" s="5"/>
      <c r="PZ495" s="5"/>
      <c r="QA495" s="5"/>
      <c r="QB495" s="5"/>
      <c r="QC495" s="5"/>
      <c r="QD495" s="5"/>
      <c r="QE495" s="5"/>
      <c r="QF495" s="5"/>
      <c r="QG495" s="5"/>
      <c r="QH495" s="5"/>
      <c r="QI495" s="5"/>
      <c r="QJ495" s="5"/>
      <c r="QK495" s="5"/>
      <c r="QL495" s="5"/>
      <c r="QM495" s="5"/>
      <c r="QN495" s="5"/>
      <c r="QO495" s="5"/>
      <c r="QP495" s="5"/>
      <c r="QQ495" s="5"/>
      <c r="QR495" s="5"/>
      <c r="QS495" s="5"/>
      <c r="QT495" s="5"/>
      <c r="QU495" s="5"/>
      <c r="QV495" s="5"/>
      <c r="QW495" s="5"/>
      <c r="QX495" s="5"/>
      <c r="QY495" s="5"/>
      <c r="QZ495" s="5"/>
      <c r="RA495" s="5"/>
      <c r="RB495" s="5"/>
      <c r="RC495" s="5"/>
      <c r="RD495" s="5"/>
      <c r="RE495" s="5"/>
      <c r="RF495" s="5"/>
      <c r="RG495" s="5"/>
      <c r="RH495" s="5"/>
      <c r="RI495" s="5"/>
      <c r="RJ495" s="5"/>
      <c r="RK495" s="5"/>
      <c r="RL495" s="5"/>
      <c r="RM495" s="5"/>
      <c r="RN495" s="5"/>
      <c r="RO495" s="5"/>
      <c r="RP495" s="5"/>
      <c r="RQ495" s="5"/>
      <c r="RR495" s="5"/>
      <c r="RS495" s="5"/>
      <c r="RT495" s="5"/>
      <c r="RU495" s="5"/>
      <c r="RV495" s="5"/>
      <c r="RW495" s="5"/>
      <c r="RX495" s="5"/>
      <c r="RY495" s="5"/>
      <c r="RZ495" s="5"/>
      <c r="SA495" s="5"/>
      <c r="SB495" s="5"/>
      <c r="SC495" s="5"/>
      <c r="SD495" s="5"/>
      <c r="SE495" s="5"/>
      <c r="SF495" s="5"/>
      <c r="SG495" s="5"/>
      <c r="SH495" s="5"/>
      <c r="SI495" s="5"/>
      <c r="SJ495" s="5"/>
      <c r="SK495" s="5"/>
      <c r="SL495" s="5"/>
      <c r="SM495" s="5"/>
      <c r="SN495" s="5"/>
      <c r="SO495" s="5"/>
      <c r="SP495" s="5"/>
      <c r="SQ495" s="5"/>
      <c r="SR495" s="5"/>
      <c r="SS495" s="5"/>
      <c r="ST495" s="5"/>
      <c r="SU495" s="5"/>
      <c r="SV495" s="5"/>
      <c r="SW495" s="5"/>
      <c r="SX495" s="5"/>
      <c r="SY495" s="5"/>
      <c r="SZ495" s="5"/>
      <c r="TA495" s="5"/>
      <c r="TB495" s="5"/>
      <c r="TC495" s="5"/>
      <c r="TD495" s="5"/>
      <c r="TE495" s="5"/>
      <c r="TF495" s="5"/>
      <c r="TG495" s="5"/>
      <c r="TH495" s="5"/>
      <c r="TI495" s="5"/>
      <c r="TJ495" s="5"/>
      <c r="TK495" s="5"/>
      <c r="TL495" s="5"/>
      <c r="TM495" s="5"/>
      <c r="TN495" s="5"/>
      <c r="TO495" s="5"/>
      <c r="TP495" s="5"/>
      <c r="TQ495" s="5"/>
      <c r="TR495" s="5"/>
      <c r="TS495" s="5"/>
      <c r="TT495" s="5"/>
      <c r="TU495" s="5"/>
      <c r="TV495" s="5"/>
      <c r="TW495" s="5"/>
      <c r="TX495" s="5"/>
      <c r="TY495" s="5"/>
      <c r="TZ495" s="5"/>
      <c r="UA495" s="5"/>
      <c r="UB495" s="5"/>
      <c r="UC495" s="5"/>
      <c r="UD495" s="5"/>
      <c r="UE495" s="5"/>
      <c r="UF495" s="5"/>
      <c r="UG495" s="5"/>
      <c r="UH495" s="5"/>
      <c r="UI495" s="5"/>
      <c r="UJ495" s="5"/>
      <c r="UK495" s="5"/>
      <c r="UL495" s="5"/>
      <c r="UM495" s="5"/>
      <c r="UN495" s="5"/>
      <c r="UO495" s="5"/>
      <c r="UP495" s="5"/>
      <c r="UQ495" s="5"/>
      <c r="UR495" s="5"/>
      <c r="US495" s="5"/>
      <c r="UT495" s="5"/>
      <c r="UU495" s="5"/>
      <c r="UV495" s="5"/>
      <c r="UW495" s="5"/>
      <c r="UX495" s="5"/>
      <c r="UY495" s="5"/>
      <c r="UZ495" s="5"/>
      <c r="VA495" s="5"/>
      <c r="VB495" s="5"/>
      <c r="VC495" s="5"/>
      <c r="VD495" s="5"/>
      <c r="VE495" s="5"/>
      <c r="VF495" s="5"/>
      <c r="VG495" s="5"/>
      <c r="VH495" s="5"/>
      <c r="VI495" s="5"/>
      <c r="VJ495" s="5"/>
      <c r="VK495" s="5"/>
      <c r="VL495" s="5"/>
      <c r="VM495" s="5"/>
      <c r="VN495" s="5"/>
      <c r="VO495" s="5"/>
      <c r="VP495" s="5"/>
      <c r="VQ495" s="5"/>
      <c r="VR495" s="5"/>
      <c r="VS495" s="5"/>
      <c r="VT495" s="5"/>
      <c r="VU495" s="5"/>
      <c r="VV495" s="5"/>
      <c r="VW495" s="5"/>
      <c r="VX495" s="5"/>
      <c r="VY495" s="5"/>
      <c r="VZ495" s="5"/>
      <c r="WA495" s="5"/>
      <c r="WB495" s="5"/>
      <c r="WC495" s="5"/>
      <c r="WD495" s="5"/>
      <c r="WE495" s="5"/>
      <c r="WF495" s="5"/>
      <c r="WG495" s="5"/>
      <c r="WH495" s="5"/>
      <c r="WI495" s="5"/>
      <c r="WJ495" s="5"/>
      <c r="WK495" s="5"/>
      <c r="WL495" s="5"/>
      <c r="WM495" s="5"/>
      <c r="WN495" s="5"/>
      <c r="WO495" s="5"/>
      <c r="WP495" s="5"/>
      <c r="WQ495" s="5"/>
      <c r="WR495" s="5"/>
      <c r="WS495" s="5"/>
      <c r="WT495" s="5"/>
      <c r="WU495" s="5"/>
      <c r="WV495" s="5"/>
      <c r="WW495" s="5"/>
      <c r="WX495" s="5"/>
      <c r="WY495" s="5"/>
      <c r="WZ495" s="5"/>
      <c r="XA495" s="5"/>
      <c r="XB495" s="5"/>
      <c r="XC495" s="5"/>
      <c r="XD495" s="5"/>
      <c r="XE495" s="5"/>
      <c r="XF495" s="5"/>
      <c r="XG495" s="5"/>
      <c r="XH495" s="5"/>
      <c r="XI495" s="5"/>
      <c r="XJ495" s="5"/>
      <c r="XK495" s="5"/>
      <c r="XL495" s="5"/>
      <c r="XM495" s="5"/>
      <c r="XN495" s="5"/>
      <c r="XO495" s="5"/>
      <c r="XP495" s="5"/>
      <c r="XQ495" s="5"/>
      <c r="XR495" s="5"/>
      <c r="XS495" s="5"/>
      <c r="XT495" s="5"/>
      <c r="XU495" s="5"/>
      <c r="XV495" s="5"/>
      <c r="XW495" s="5"/>
    </row>
    <row r="496" spans="39:647" x14ac:dyDescent="0.45">
      <c r="AM496" s="5"/>
      <c r="AN496" s="5"/>
      <c r="AO496" s="5"/>
      <c r="AP496" s="5"/>
      <c r="AQ496" s="5"/>
      <c r="AR496" s="5"/>
      <c r="AS496" s="5"/>
      <c r="AT496" s="5"/>
      <c r="AU496" s="5"/>
      <c r="AV496" s="5"/>
      <c r="AW496" s="5"/>
      <c r="AX496" s="5"/>
      <c r="AY496" s="5"/>
      <c r="AZ496" s="5"/>
      <c r="BA496" s="5"/>
      <c r="BB496" s="5"/>
      <c r="BC496" s="5"/>
      <c r="BD496" s="5"/>
      <c r="BE496" s="5"/>
      <c r="BF496" s="5"/>
      <c r="BG496" s="5"/>
      <c r="BH496" s="5"/>
      <c r="BI496" s="5"/>
      <c r="BJ496" s="5"/>
      <c r="BK496" s="5"/>
      <c r="BL496" s="5"/>
      <c r="BM496" s="5"/>
      <c r="BN496" s="5"/>
      <c r="BO496" s="5"/>
      <c r="BP496" s="5"/>
      <c r="BQ496" s="5"/>
      <c r="BR496" s="5"/>
      <c r="BS496" s="5"/>
      <c r="BT496" s="5"/>
      <c r="BU496" s="5"/>
      <c r="BV496" s="5"/>
      <c r="BW496" s="5"/>
      <c r="BX496" s="5"/>
      <c r="BY496" s="5"/>
      <c r="BZ496" s="5"/>
      <c r="CA496" s="5"/>
      <c r="CB496" s="5"/>
      <c r="CC496" s="5"/>
      <c r="CD496" s="5"/>
      <c r="CE496" s="5"/>
      <c r="CF496" s="5"/>
      <c r="CG496" s="5"/>
      <c r="CH496" s="5"/>
      <c r="CI496" s="5"/>
      <c r="CJ496" s="5"/>
      <c r="CK496" s="5"/>
      <c r="CL496" s="5"/>
      <c r="CM496" s="5"/>
      <c r="CN496" s="5"/>
      <c r="CO496" s="5"/>
      <c r="CP496" s="5"/>
      <c r="CQ496" s="5"/>
      <c r="CR496" s="5"/>
      <c r="CS496" s="5"/>
      <c r="CT496" s="5"/>
      <c r="CU496" s="5"/>
      <c r="CV496" s="5"/>
      <c r="CW496" s="5"/>
      <c r="CX496" s="5"/>
      <c r="CY496" s="5"/>
      <c r="CZ496" s="5"/>
      <c r="DA496" s="5"/>
      <c r="DB496" s="5"/>
      <c r="DC496" s="5"/>
      <c r="DD496" s="5"/>
      <c r="DE496" s="5"/>
      <c r="DF496" s="5"/>
      <c r="DG496" s="5"/>
      <c r="DH496" s="5"/>
      <c r="DI496" s="5"/>
      <c r="DJ496" s="5"/>
      <c r="DK496" s="5"/>
      <c r="DL496" s="5"/>
      <c r="DM496" s="5"/>
      <c r="DN496" s="5"/>
      <c r="DO496" s="5"/>
      <c r="DP496" s="5"/>
      <c r="DQ496" s="5"/>
      <c r="DR496" s="5"/>
      <c r="DS496" s="5"/>
      <c r="DT496" s="5"/>
      <c r="DU496" s="5"/>
      <c r="DV496" s="5"/>
      <c r="DW496" s="5"/>
      <c r="DX496" s="5"/>
      <c r="DY496" s="5"/>
      <c r="DZ496" s="5"/>
      <c r="EA496" s="5"/>
      <c r="EB496" s="5"/>
      <c r="EC496" s="5"/>
      <c r="ED496" s="5"/>
      <c r="EE496" s="5"/>
      <c r="EF496" s="5"/>
      <c r="EG496" s="5"/>
      <c r="EH496" s="5"/>
      <c r="EI496" s="5"/>
      <c r="EJ496" s="5"/>
      <c r="EK496" s="5"/>
      <c r="EL496" s="5"/>
      <c r="EM496" s="5"/>
      <c r="EN496" s="5"/>
      <c r="EO496" s="5"/>
      <c r="EP496" s="5"/>
      <c r="EQ496" s="5"/>
      <c r="ER496" s="5"/>
      <c r="ES496" s="5"/>
      <c r="ET496" s="5"/>
      <c r="EU496" s="5"/>
      <c r="EV496" s="5"/>
      <c r="EW496" s="5"/>
      <c r="EX496" s="5"/>
      <c r="EY496" s="5"/>
      <c r="EZ496" s="5"/>
      <c r="FA496" s="5"/>
      <c r="FB496" s="5"/>
      <c r="FC496" s="5"/>
      <c r="FD496" s="5"/>
      <c r="FE496" s="5"/>
      <c r="FF496" s="5"/>
      <c r="FG496" s="5"/>
      <c r="FH496" s="5"/>
      <c r="FI496" s="5"/>
      <c r="FJ496" s="5"/>
      <c r="FK496" s="5"/>
      <c r="FL496" s="5"/>
      <c r="FM496" s="5"/>
      <c r="FN496" s="5"/>
      <c r="FO496" s="5"/>
      <c r="FP496" s="5"/>
      <c r="FQ496" s="5"/>
      <c r="FR496" s="5"/>
      <c r="FS496" s="5"/>
      <c r="FT496" s="5"/>
      <c r="FU496" s="5"/>
      <c r="FV496" s="5"/>
      <c r="FW496" s="5"/>
      <c r="FX496" s="5"/>
      <c r="FY496" s="5"/>
      <c r="FZ496" s="5"/>
      <c r="GA496" s="5"/>
      <c r="GB496" s="5"/>
      <c r="GC496" s="5"/>
      <c r="GD496" s="5"/>
      <c r="GE496" s="5"/>
      <c r="GF496" s="5"/>
      <c r="GG496" s="5"/>
      <c r="GH496" s="5"/>
      <c r="GI496" s="5"/>
      <c r="GJ496" s="5"/>
      <c r="GK496" s="5"/>
      <c r="GL496" s="5"/>
      <c r="GM496" s="5"/>
      <c r="GN496" s="5"/>
      <c r="GO496" s="5"/>
      <c r="GP496" s="5"/>
      <c r="GQ496" s="5"/>
      <c r="GR496" s="5"/>
      <c r="GS496" s="5"/>
      <c r="GT496" s="5"/>
      <c r="GU496" s="5"/>
      <c r="GV496" s="5"/>
      <c r="GW496" s="5"/>
      <c r="GX496" s="5"/>
      <c r="GY496" s="5"/>
      <c r="GZ496" s="5"/>
      <c r="HA496" s="5"/>
      <c r="HB496" s="5"/>
      <c r="HC496" s="5"/>
      <c r="HD496" s="5"/>
      <c r="HE496" s="5"/>
      <c r="HF496" s="5"/>
      <c r="HG496" s="5"/>
      <c r="HH496" s="5"/>
      <c r="HI496" s="5"/>
      <c r="HJ496" s="5"/>
      <c r="HK496" s="5"/>
      <c r="HL496" s="5"/>
      <c r="HM496" s="5"/>
      <c r="HN496" s="5"/>
      <c r="HO496" s="5"/>
      <c r="HP496" s="5"/>
      <c r="HQ496" s="5"/>
      <c r="HR496" s="5"/>
      <c r="HS496" s="5"/>
      <c r="HT496" s="5"/>
      <c r="HU496" s="5"/>
      <c r="HV496" s="5"/>
      <c r="HW496" s="5"/>
      <c r="HX496" s="5"/>
      <c r="HY496" s="5"/>
      <c r="HZ496" s="5"/>
      <c r="IA496" s="5"/>
      <c r="IB496" s="5"/>
      <c r="IC496" s="5"/>
      <c r="ID496" s="5"/>
      <c r="IE496" s="5"/>
      <c r="IF496" s="5"/>
      <c r="IG496" s="5"/>
      <c r="IH496" s="5"/>
      <c r="II496" s="5"/>
      <c r="IJ496" s="5"/>
      <c r="IK496" s="5"/>
      <c r="IL496" s="5"/>
      <c r="IM496" s="5"/>
      <c r="IN496" s="5"/>
      <c r="IO496" s="5"/>
      <c r="IP496" s="5"/>
      <c r="IQ496" s="5"/>
      <c r="IR496" s="5"/>
      <c r="IS496" s="5"/>
      <c r="IT496" s="5"/>
      <c r="IU496" s="5"/>
      <c r="IV496" s="5"/>
      <c r="IW496" s="5"/>
      <c r="IX496" s="5"/>
      <c r="IY496" s="5"/>
      <c r="IZ496" s="5"/>
      <c r="JA496" s="5"/>
      <c r="JB496" s="5"/>
      <c r="JC496" s="5"/>
      <c r="JD496" s="5"/>
      <c r="JE496" s="5"/>
      <c r="JF496" s="5"/>
      <c r="JG496" s="5"/>
      <c r="JH496" s="5"/>
      <c r="JI496" s="5"/>
      <c r="JJ496" s="5"/>
      <c r="JK496" s="5"/>
      <c r="JL496" s="5"/>
      <c r="JM496" s="5"/>
      <c r="JN496" s="5"/>
      <c r="JO496" s="5"/>
      <c r="JP496" s="5"/>
      <c r="JQ496" s="5"/>
      <c r="JR496" s="5"/>
      <c r="JS496" s="5"/>
      <c r="JT496" s="5"/>
      <c r="JU496" s="5"/>
      <c r="JV496" s="5"/>
      <c r="JW496" s="5"/>
      <c r="JX496" s="5"/>
      <c r="JY496" s="5"/>
      <c r="JZ496" s="5"/>
      <c r="KA496" s="5"/>
      <c r="KB496" s="5"/>
      <c r="KC496" s="5"/>
      <c r="KD496" s="5"/>
      <c r="KE496" s="5"/>
      <c r="KF496" s="5"/>
      <c r="KG496" s="5"/>
      <c r="KH496" s="5"/>
      <c r="KI496" s="5"/>
      <c r="KJ496" s="5"/>
      <c r="KK496" s="5"/>
      <c r="KL496" s="5"/>
      <c r="KM496" s="5"/>
      <c r="KN496" s="5"/>
      <c r="KO496" s="5"/>
      <c r="KP496" s="5"/>
      <c r="KQ496" s="5"/>
      <c r="KR496" s="5"/>
      <c r="KS496" s="5"/>
      <c r="KT496" s="5"/>
      <c r="KU496" s="5"/>
      <c r="KV496" s="5"/>
      <c r="KW496" s="5"/>
      <c r="KX496" s="5"/>
      <c r="KY496" s="5"/>
      <c r="KZ496" s="5"/>
      <c r="LA496" s="5"/>
      <c r="LB496" s="5"/>
      <c r="LC496" s="5"/>
      <c r="LD496" s="5"/>
      <c r="LE496" s="5"/>
      <c r="LF496" s="5"/>
      <c r="LG496" s="5"/>
      <c r="LH496" s="5"/>
      <c r="LI496" s="5"/>
      <c r="LJ496" s="5"/>
      <c r="LK496" s="5"/>
      <c r="LL496" s="5"/>
      <c r="LM496" s="5"/>
      <c r="LN496" s="5"/>
      <c r="LO496" s="5"/>
      <c r="LP496" s="5"/>
      <c r="LQ496" s="5"/>
      <c r="LR496" s="5"/>
      <c r="LS496" s="5"/>
      <c r="LT496" s="5"/>
      <c r="LU496" s="5"/>
      <c r="LV496" s="5"/>
      <c r="LW496" s="5"/>
      <c r="LX496" s="5"/>
      <c r="LY496" s="5"/>
      <c r="LZ496" s="5"/>
      <c r="MA496" s="5"/>
      <c r="MB496" s="5"/>
      <c r="MC496" s="5"/>
      <c r="MD496" s="5"/>
      <c r="ME496" s="5"/>
      <c r="MF496" s="5"/>
      <c r="MG496" s="5"/>
      <c r="MH496" s="5"/>
      <c r="MI496" s="5"/>
      <c r="MJ496" s="5"/>
      <c r="MK496" s="5"/>
      <c r="ML496" s="5"/>
      <c r="MM496" s="5"/>
      <c r="MN496" s="5"/>
      <c r="MO496" s="5"/>
      <c r="MP496" s="5"/>
      <c r="MQ496" s="5"/>
      <c r="MR496" s="5"/>
      <c r="MS496" s="5"/>
      <c r="MT496" s="5"/>
      <c r="MU496" s="5"/>
      <c r="MV496" s="5"/>
      <c r="MW496" s="5"/>
      <c r="MX496" s="5"/>
      <c r="MY496" s="5"/>
      <c r="MZ496" s="5"/>
      <c r="NA496" s="5"/>
      <c r="NB496" s="5"/>
      <c r="NC496" s="5"/>
      <c r="ND496" s="5"/>
      <c r="NE496" s="5"/>
      <c r="NF496" s="5"/>
      <c r="NG496" s="5"/>
      <c r="NH496" s="5"/>
      <c r="NI496" s="5"/>
      <c r="NJ496" s="5"/>
      <c r="NK496" s="5"/>
      <c r="NL496" s="5"/>
      <c r="NM496" s="5"/>
      <c r="NN496" s="5"/>
      <c r="NO496" s="5"/>
      <c r="NP496" s="5"/>
      <c r="NQ496" s="5"/>
      <c r="NR496" s="5"/>
      <c r="NS496" s="5"/>
      <c r="NT496" s="5"/>
      <c r="NU496" s="5"/>
      <c r="NV496" s="5"/>
      <c r="NW496" s="5"/>
      <c r="NX496" s="5"/>
      <c r="NY496" s="5"/>
      <c r="NZ496" s="5"/>
      <c r="OA496" s="5"/>
      <c r="OB496" s="5"/>
      <c r="OC496" s="5"/>
      <c r="OD496" s="5"/>
      <c r="OE496" s="5"/>
      <c r="OF496" s="5"/>
      <c r="OG496" s="5"/>
      <c r="OH496" s="5"/>
      <c r="OI496" s="5"/>
      <c r="OJ496" s="5"/>
      <c r="OK496" s="5"/>
      <c r="OL496" s="5"/>
      <c r="OM496" s="5"/>
      <c r="ON496" s="5"/>
      <c r="OO496" s="5"/>
      <c r="OP496" s="5"/>
      <c r="OQ496" s="5"/>
      <c r="OR496" s="5"/>
      <c r="OS496" s="5"/>
      <c r="OT496" s="5"/>
      <c r="OU496" s="5"/>
      <c r="OV496" s="5"/>
      <c r="OW496" s="5"/>
      <c r="OX496" s="5"/>
      <c r="OY496" s="5"/>
      <c r="OZ496" s="5"/>
      <c r="PA496" s="5"/>
      <c r="PB496" s="5"/>
      <c r="PC496" s="5"/>
      <c r="PD496" s="5"/>
      <c r="PE496" s="5"/>
      <c r="PF496" s="5"/>
      <c r="PG496" s="5"/>
      <c r="PH496" s="5"/>
      <c r="PI496" s="5"/>
      <c r="PJ496" s="5"/>
      <c r="PK496" s="5"/>
      <c r="PL496" s="5"/>
      <c r="PM496" s="5"/>
      <c r="PN496" s="5"/>
      <c r="PO496" s="5"/>
      <c r="PP496" s="5"/>
      <c r="PQ496" s="5"/>
      <c r="PR496" s="5"/>
      <c r="PS496" s="5"/>
      <c r="PT496" s="5"/>
      <c r="PU496" s="5"/>
      <c r="PV496" s="5"/>
      <c r="PW496" s="5"/>
      <c r="PX496" s="5"/>
      <c r="PY496" s="5"/>
      <c r="PZ496" s="5"/>
      <c r="QA496" s="5"/>
      <c r="QB496" s="5"/>
      <c r="QC496" s="5"/>
      <c r="QD496" s="5"/>
      <c r="QE496" s="5"/>
      <c r="QF496" s="5"/>
      <c r="QG496" s="5"/>
      <c r="QH496" s="5"/>
      <c r="QI496" s="5"/>
      <c r="QJ496" s="5"/>
      <c r="QK496" s="5"/>
      <c r="QL496" s="5"/>
      <c r="QM496" s="5"/>
      <c r="QN496" s="5"/>
      <c r="QO496" s="5"/>
      <c r="QP496" s="5"/>
      <c r="QQ496" s="5"/>
      <c r="QR496" s="5"/>
      <c r="QS496" s="5"/>
      <c r="QT496" s="5"/>
      <c r="QU496" s="5"/>
      <c r="QV496" s="5"/>
      <c r="QW496" s="5"/>
      <c r="QX496" s="5"/>
      <c r="QY496" s="5"/>
      <c r="QZ496" s="5"/>
      <c r="RA496" s="5"/>
      <c r="RB496" s="5"/>
      <c r="RC496" s="5"/>
      <c r="RD496" s="5"/>
      <c r="RE496" s="5"/>
      <c r="RF496" s="5"/>
      <c r="RG496" s="5"/>
      <c r="RH496" s="5"/>
      <c r="RI496" s="5"/>
      <c r="RJ496" s="5"/>
      <c r="RK496" s="5"/>
      <c r="RL496" s="5"/>
      <c r="RM496" s="5"/>
      <c r="RN496" s="5"/>
      <c r="RO496" s="5"/>
      <c r="RP496" s="5"/>
      <c r="RQ496" s="5"/>
      <c r="RR496" s="5"/>
      <c r="RS496" s="5"/>
      <c r="RT496" s="5"/>
      <c r="RU496" s="5"/>
      <c r="RV496" s="5"/>
      <c r="RW496" s="5"/>
      <c r="RX496" s="5"/>
      <c r="RY496" s="5"/>
      <c r="RZ496" s="5"/>
      <c r="SA496" s="5"/>
      <c r="SB496" s="5"/>
      <c r="SC496" s="5"/>
      <c r="SD496" s="5"/>
      <c r="SE496" s="5"/>
      <c r="SF496" s="5"/>
      <c r="SG496" s="5"/>
      <c r="SH496" s="5"/>
      <c r="SI496" s="5"/>
      <c r="SJ496" s="5"/>
      <c r="SK496" s="5"/>
      <c r="SL496" s="5"/>
      <c r="SM496" s="5"/>
      <c r="SN496" s="5"/>
      <c r="SO496" s="5"/>
      <c r="SP496" s="5"/>
      <c r="SQ496" s="5"/>
      <c r="SR496" s="5"/>
      <c r="SS496" s="5"/>
      <c r="ST496" s="5"/>
      <c r="SU496" s="5"/>
      <c r="SV496" s="5"/>
      <c r="SW496" s="5"/>
      <c r="SX496" s="5"/>
      <c r="SY496" s="5"/>
      <c r="SZ496" s="5"/>
      <c r="TA496" s="5"/>
      <c r="TB496" s="5"/>
      <c r="TC496" s="5"/>
      <c r="TD496" s="5"/>
      <c r="TE496" s="5"/>
      <c r="TF496" s="5"/>
      <c r="TG496" s="5"/>
      <c r="TH496" s="5"/>
      <c r="TI496" s="5"/>
      <c r="TJ496" s="5"/>
      <c r="TK496" s="5"/>
      <c r="TL496" s="5"/>
      <c r="TM496" s="5"/>
      <c r="TN496" s="5"/>
      <c r="TO496" s="5"/>
      <c r="TP496" s="5"/>
      <c r="TQ496" s="5"/>
      <c r="TR496" s="5"/>
      <c r="TS496" s="5"/>
      <c r="TT496" s="5"/>
      <c r="TU496" s="5"/>
      <c r="TV496" s="5"/>
      <c r="TW496" s="5"/>
      <c r="TX496" s="5"/>
      <c r="TY496" s="5"/>
      <c r="TZ496" s="5"/>
      <c r="UA496" s="5"/>
      <c r="UB496" s="5"/>
      <c r="UC496" s="5"/>
      <c r="UD496" s="5"/>
      <c r="UE496" s="5"/>
      <c r="UF496" s="5"/>
      <c r="UG496" s="5"/>
      <c r="UH496" s="5"/>
      <c r="UI496" s="5"/>
      <c r="UJ496" s="5"/>
      <c r="UK496" s="5"/>
      <c r="UL496" s="5"/>
      <c r="UM496" s="5"/>
      <c r="UN496" s="5"/>
      <c r="UO496" s="5"/>
      <c r="UP496" s="5"/>
      <c r="UQ496" s="5"/>
      <c r="UR496" s="5"/>
      <c r="US496" s="5"/>
      <c r="UT496" s="5"/>
      <c r="UU496" s="5"/>
      <c r="UV496" s="5"/>
      <c r="UW496" s="5"/>
      <c r="UX496" s="5"/>
      <c r="UY496" s="5"/>
      <c r="UZ496" s="5"/>
      <c r="VA496" s="5"/>
      <c r="VB496" s="5"/>
      <c r="VC496" s="5"/>
      <c r="VD496" s="5"/>
      <c r="VE496" s="5"/>
      <c r="VF496" s="5"/>
      <c r="VG496" s="5"/>
      <c r="VH496" s="5"/>
      <c r="VI496" s="5"/>
      <c r="VJ496" s="5"/>
      <c r="VK496" s="5"/>
      <c r="VL496" s="5"/>
      <c r="VM496" s="5"/>
      <c r="VN496" s="5"/>
      <c r="VO496" s="5"/>
      <c r="VP496" s="5"/>
      <c r="VQ496" s="5"/>
      <c r="VR496" s="5"/>
      <c r="VS496" s="5"/>
      <c r="VT496" s="5"/>
      <c r="VU496" s="5"/>
      <c r="VV496" s="5"/>
      <c r="VW496" s="5"/>
      <c r="VX496" s="5"/>
      <c r="VY496" s="5"/>
      <c r="VZ496" s="5"/>
      <c r="WA496" s="5"/>
      <c r="WB496" s="5"/>
      <c r="WC496" s="5"/>
      <c r="WD496" s="5"/>
      <c r="WE496" s="5"/>
      <c r="WF496" s="5"/>
      <c r="WG496" s="5"/>
      <c r="WH496" s="5"/>
      <c r="WI496" s="5"/>
      <c r="WJ496" s="5"/>
      <c r="WK496" s="5"/>
      <c r="WL496" s="5"/>
      <c r="WM496" s="5"/>
      <c r="WN496" s="5"/>
      <c r="WO496" s="5"/>
      <c r="WP496" s="5"/>
      <c r="WQ496" s="5"/>
      <c r="WR496" s="5"/>
      <c r="WS496" s="5"/>
      <c r="WT496" s="5"/>
      <c r="WU496" s="5"/>
      <c r="WV496" s="5"/>
      <c r="WW496" s="5"/>
      <c r="WX496" s="5"/>
      <c r="WY496" s="5"/>
      <c r="WZ496" s="5"/>
      <c r="XA496" s="5"/>
      <c r="XB496" s="5"/>
      <c r="XC496" s="5"/>
      <c r="XD496" s="5"/>
      <c r="XE496" s="5"/>
      <c r="XF496" s="5"/>
      <c r="XG496" s="5"/>
      <c r="XH496" s="5"/>
      <c r="XI496" s="5"/>
      <c r="XJ496" s="5"/>
      <c r="XK496" s="5"/>
      <c r="XL496" s="5"/>
      <c r="XM496" s="5"/>
      <c r="XN496" s="5"/>
      <c r="XO496" s="5"/>
      <c r="XP496" s="5"/>
      <c r="XQ496" s="5"/>
      <c r="XR496" s="5"/>
      <c r="XS496" s="5"/>
      <c r="XT496" s="5"/>
      <c r="XU496" s="5"/>
      <c r="XV496" s="5"/>
      <c r="XW496" s="5"/>
    </row>
    <row r="497" spans="39:647" x14ac:dyDescent="0.45">
      <c r="AM497" s="5"/>
      <c r="AN497" s="5"/>
      <c r="AO497" s="5"/>
      <c r="AP497" s="5"/>
      <c r="AQ497" s="5"/>
      <c r="AR497" s="5"/>
      <c r="AS497" s="5"/>
      <c r="AT497" s="5"/>
      <c r="AU497" s="5"/>
      <c r="AV497" s="5"/>
      <c r="AW497" s="5"/>
      <c r="AX497" s="5"/>
      <c r="AY497" s="5"/>
      <c r="AZ497" s="5"/>
      <c r="BA497" s="5"/>
      <c r="BB497" s="5"/>
      <c r="BC497" s="5"/>
      <c r="BD497" s="5"/>
      <c r="BE497" s="5"/>
      <c r="BF497" s="5"/>
      <c r="BG497" s="5"/>
      <c r="BH497" s="5"/>
      <c r="BI497" s="5"/>
      <c r="BJ497" s="5"/>
      <c r="BK497" s="5"/>
      <c r="BL497" s="5"/>
      <c r="BM497" s="5"/>
      <c r="BN497" s="5"/>
      <c r="BO497" s="5"/>
      <c r="BP497" s="5"/>
      <c r="BQ497" s="5"/>
      <c r="BR497" s="5"/>
      <c r="BS497" s="5"/>
      <c r="BT497" s="5"/>
      <c r="BU497" s="5"/>
      <c r="BV497" s="5"/>
      <c r="BW497" s="5"/>
      <c r="BX497" s="5"/>
      <c r="BY497" s="5"/>
      <c r="BZ497" s="5"/>
      <c r="CA497" s="5"/>
      <c r="CB497" s="5"/>
      <c r="CC497" s="5"/>
      <c r="CD497" s="5"/>
      <c r="CE497" s="5"/>
      <c r="CF497" s="5"/>
      <c r="CG497" s="5"/>
      <c r="CH497" s="5"/>
      <c r="CI497" s="5"/>
      <c r="CJ497" s="5"/>
      <c r="CK497" s="5"/>
      <c r="CL497" s="5"/>
      <c r="CM497" s="5"/>
      <c r="CN497" s="5"/>
      <c r="CO497" s="5"/>
      <c r="CP497" s="5"/>
      <c r="CQ497" s="5"/>
      <c r="CR497" s="5"/>
      <c r="CS497" s="5"/>
      <c r="CT497" s="5"/>
      <c r="CU497" s="5"/>
      <c r="CV497" s="5"/>
      <c r="CW497" s="5"/>
      <c r="CX497" s="5"/>
      <c r="CY497" s="5"/>
      <c r="CZ497" s="5"/>
      <c r="DA497" s="5"/>
      <c r="DB497" s="5"/>
      <c r="DC497" s="5"/>
      <c r="DD497" s="5"/>
      <c r="DE497" s="5"/>
      <c r="DF497" s="5"/>
      <c r="DG497" s="5"/>
      <c r="DH497" s="5"/>
      <c r="DI497" s="5"/>
      <c r="DJ497" s="5"/>
      <c r="DK497" s="5"/>
      <c r="DL497" s="5"/>
      <c r="DM497" s="5"/>
      <c r="DN497" s="5"/>
      <c r="DO497" s="5"/>
      <c r="DP497" s="5"/>
      <c r="DQ497" s="5"/>
      <c r="DR497" s="5"/>
      <c r="DS497" s="5"/>
      <c r="DT497" s="5"/>
      <c r="DU497" s="5"/>
      <c r="DV497" s="5"/>
      <c r="DW497" s="5"/>
      <c r="DX497" s="5"/>
      <c r="DY497" s="5"/>
      <c r="DZ497" s="5"/>
      <c r="EA497" s="5"/>
      <c r="EB497" s="5"/>
      <c r="EC497" s="5"/>
      <c r="ED497" s="5"/>
      <c r="EE497" s="5"/>
      <c r="EF497" s="5"/>
      <c r="EG497" s="5"/>
      <c r="EH497" s="5"/>
      <c r="EI497" s="5"/>
      <c r="EJ497" s="5"/>
      <c r="EK497" s="5"/>
      <c r="EL497" s="5"/>
      <c r="EM497" s="5"/>
      <c r="EN497" s="5"/>
      <c r="EO497" s="5"/>
      <c r="EP497" s="5"/>
      <c r="EQ497" s="5"/>
      <c r="ER497" s="5"/>
      <c r="ES497" s="5"/>
      <c r="ET497" s="5"/>
      <c r="EU497" s="5"/>
      <c r="EV497" s="5"/>
      <c r="EW497" s="5"/>
      <c r="EX497" s="5"/>
      <c r="EY497" s="5"/>
      <c r="EZ497" s="5"/>
      <c r="FA497" s="5"/>
      <c r="FB497" s="5"/>
      <c r="FC497" s="5"/>
      <c r="FD497" s="5"/>
      <c r="FE497" s="5"/>
      <c r="FF497" s="5"/>
      <c r="FG497" s="5"/>
      <c r="FH497" s="5"/>
      <c r="FI497" s="5"/>
      <c r="FJ497" s="5"/>
      <c r="FK497" s="5"/>
      <c r="FL497" s="5"/>
      <c r="FM497" s="5"/>
      <c r="FN497" s="5"/>
      <c r="FO497" s="5"/>
      <c r="FP497" s="5"/>
      <c r="FQ497" s="5"/>
      <c r="FR497" s="5"/>
      <c r="FS497" s="5"/>
      <c r="FT497" s="5"/>
      <c r="FU497" s="5"/>
      <c r="FV497" s="5"/>
      <c r="FW497" s="5"/>
      <c r="FX497" s="5"/>
      <c r="FY497" s="5"/>
      <c r="FZ497" s="5"/>
      <c r="GA497" s="5"/>
      <c r="GB497" s="5"/>
      <c r="GC497" s="5"/>
      <c r="GD497" s="5"/>
      <c r="GE497" s="5"/>
      <c r="GF497" s="5"/>
      <c r="GG497" s="5"/>
      <c r="GH497" s="5"/>
      <c r="GI497" s="5"/>
      <c r="GJ497" s="5"/>
      <c r="GK497" s="5"/>
      <c r="GL497" s="5"/>
      <c r="GM497" s="5"/>
      <c r="GN497" s="5"/>
      <c r="GO497" s="5"/>
      <c r="GP497" s="5"/>
      <c r="GQ497" s="5"/>
      <c r="GR497" s="5"/>
      <c r="GS497" s="5"/>
      <c r="GT497" s="5"/>
      <c r="GU497" s="5"/>
      <c r="GV497" s="5"/>
      <c r="GW497" s="5"/>
      <c r="GX497" s="5"/>
      <c r="GY497" s="5"/>
      <c r="GZ497" s="5"/>
      <c r="HA497" s="5"/>
      <c r="HB497" s="5"/>
      <c r="HC497" s="5"/>
      <c r="HD497" s="5"/>
      <c r="HE497" s="5"/>
      <c r="HF497" s="5"/>
      <c r="HG497" s="5"/>
      <c r="HH497" s="5"/>
      <c r="HI497" s="5"/>
      <c r="HJ497" s="5"/>
      <c r="HK497" s="5"/>
      <c r="HL497" s="5"/>
      <c r="HM497" s="5"/>
      <c r="HN497" s="5"/>
      <c r="HO497" s="5"/>
      <c r="HP497" s="5"/>
      <c r="HQ497" s="5"/>
      <c r="HR497" s="5"/>
      <c r="HS497" s="5"/>
      <c r="HT497" s="5"/>
      <c r="HU497" s="5"/>
      <c r="HV497" s="5"/>
      <c r="HW497" s="5"/>
      <c r="HX497" s="5"/>
      <c r="HY497" s="5"/>
      <c r="HZ497" s="5"/>
      <c r="IA497" s="5"/>
      <c r="IB497" s="5"/>
      <c r="IC497" s="5"/>
      <c r="ID497" s="5"/>
      <c r="IE497" s="5"/>
      <c r="IF497" s="5"/>
      <c r="IG497" s="5"/>
      <c r="IH497" s="5"/>
      <c r="II497" s="5"/>
      <c r="IJ497" s="5"/>
      <c r="IK497" s="5"/>
      <c r="IL497" s="5"/>
      <c r="IM497" s="5"/>
      <c r="IN497" s="5"/>
      <c r="IO497" s="5"/>
      <c r="IP497" s="5"/>
      <c r="IQ497" s="5"/>
      <c r="IR497" s="5"/>
      <c r="IS497" s="5"/>
      <c r="IT497" s="5"/>
      <c r="IU497" s="5"/>
      <c r="IV497" s="5"/>
      <c r="IW497" s="5"/>
      <c r="IX497" s="5"/>
      <c r="IY497" s="5"/>
      <c r="IZ497" s="5"/>
      <c r="JA497" s="5"/>
      <c r="JB497" s="5"/>
      <c r="JC497" s="5"/>
      <c r="JD497" s="5"/>
      <c r="JE497" s="5"/>
      <c r="JF497" s="5"/>
      <c r="JG497" s="5"/>
      <c r="JH497" s="5"/>
      <c r="JI497" s="5"/>
      <c r="JJ497" s="5"/>
      <c r="JK497" s="5"/>
      <c r="JL497" s="5"/>
      <c r="JM497" s="5"/>
      <c r="JN497" s="5"/>
      <c r="JO497" s="5"/>
      <c r="JP497" s="5"/>
      <c r="JQ497" s="5"/>
      <c r="JR497" s="5"/>
      <c r="JS497" s="5"/>
      <c r="JT497" s="5"/>
      <c r="JU497" s="5"/>
      <c r="JV497" s="5"/>
      <c r="JW497" s="5"/>
      <c r="JX497" s="5"/>
      <c r="JY497" s="5"/>
      <c r="JZ497" s="5"/>
      <c r="KA497" s="5"/>
      <c r="KB497" s="5"/>
      <c r="KC497" s="5"/>
      <c r="KD497" s="5"/>
      <c r="KE497" s="5"/>
      <c r="KF497" s="5"/>
      <c r="KG497" s="5"/>
      <c r="KH497" s="5"/>
      <c r="KI497" s="5"/>
      <c r="KJ497" s="5"/>
      <c r="KK497" s="5"/>
      <c r="KL497" s="5"/>
      <c r="KM497" s="5"/>
      <c r="KN497" s="5"/>
      <c r="KO497" s="5"/>
      <c r="KP497" s="5"/>
      <c r="KQ497" s="5"/>
      <c r="KR497" s="5"/>
      <c r="KS497" s="5"/>
      <c r="KT497" s="5"/>
      <c r="KU497" s="5"/>
      <c r="KV497" s="5"/>
      <c r="KW497" s="5"/>
      <c r="KX497" s="5"/>
      <c r="KY497" s="5"/>
      <c r="KZ497" s="5"/>
      <c r="LA497" s="5"/>
      <c r="LB497" s="5"/>
      <c r="LC497" s="5"/>
      <c r="LD497" s="5"/>
      <c r="LE497" s="5"/>
      <c r="LF497" s="5"/>
      <c r="LG497" s="5"/>
      <c r="LH497" s="5"/>
      <c r="LI497" s="5"/>
      <c r="LJ497" s="5"/>
      <c r="LK497" s="5"/>
      <c r="LL497" s="5"/>
      <c r="LM497" s="5"/>
      <c r="LN497" s="5"/>
      <c r="LO497" s="5"/>
      <c r="LP497" s="5"/>
      <c r="LQ497" s="5"/>
      <c r="LR497" s="5"/>
      <c r="LS497" s="5"/>
      <c r="LT497" s="5"/>
      <c r="LU497" s="5"/>
      <c r="LV497" s="5"/>
      <c r="LW497" s="5"/>
      <c r="LX497" s="5"/>
      <c r="LY497" s="5"/>
      <c r="LZ497" s="5"/>
      <c r="MA497" s="5"/>
      <c r="MB497" s="5"/>
      <c r="MC497" s="5"/>
      <c r="MD497" s="5"/>
      <c r="ME497" s="5"/>
      <c r="MF497" s="5"/>
      <c r="MG497" s="5"/>
      <c r="MH497" s="5"/>
      <c r="MI497" s="5"/>
      <c r="MJ497" s="5"/>
      <c r="MK497" s="5"/>
      <c r="ML497" s="5"/>
      <c r="MM497" s="5"/>
      <c r="MN497" s="5"/>
      <c r="MO497" s="5"/>
      <c r="MP497" s="5"/>
      <c r="MQ497" s="5"/>
      <c r="MR497" s="5"/>
      <c r="MS497" s="5"/>
      <c r="MT497" s="5"/>
      <c r="MU497" s="5"/>
      <c r="MV497" s="5"/>
      <c r="MW497" s="5"/>
      <c r="MX497" s="5"/>
      <c r="MY497" s="5"/>
      <c r="MZ497" s="5"/>
      <c r="NA497" s="5"/>
      <c r="NB497" s="5"/>
      <c r="NC497" s="5"/>
      <c r="ND497" s="5"/>
      <c r="NE497" s="5"/>
      <c r="NF497" s="5"/>
      <c r="NG497" s="5"/>
      <c r="NH497" s="5"/>
      <c r="NI497" s="5"/>
      <c r="NJ497" s="5"/>
      <c r="NK497" s="5"/>
      <c r="NL497" s="5"/>
      <c r="NM497" s="5"/>
      <c r="NN497" s="5"/>
      <c r="NO497" s="5"/>
      <c r="NP497" s="5"/>
      <c r="NQ497" s="5"/>
      <c r="NR497" s="5"/>
      <c r="NS497" s="5"/>
      <c r="NT497" s="5"/>
      <c r="NU497" s="5"/>
      <c r="NV497" s="5"/>
      <c r="NW497" s="5"/>
      <c r="NX497" s="5"/>
      <c r="NY497" s="5"/>
      <c r="NZ497" s="5"/>
      <c r="OA497" s="5"/>
      <c r="OB497" s="5"/>
      <c r="OC497" s="5"/>
      <c r="OD497" s="5"/>
      <c r="OE497" s="5"/>
      <c r="OF497" s="5"/>
      <c r="OG497" s="5"/>
      <c r="OH497" s="5"/>
      <c r="OI497" s="5"/>
      <c r="OJ497" s="5"/>
      <c r="OK497" s="5"/>
      <c r="OL497" s="5"/>
      <c r="OM497" s="5"/>
      <c r="ON497" s="5"/>
      <c r="OO497" s="5"/>
      <c r="OP497" s="5"/>
      <c r="OQ497" s="5"/>
      <c r="OR497" s="5"/>
      <c r="OS497" s="5"/>
      <c r="OT497" s="5"/>
      <c r="OU497" s="5"/>
      <c r="OV497" s="5"/>
      <c r="OW497" s="5"/>
      <c r="OX497" s="5"/>
      <c r="OY497" s="5"/>
      <c r="OZ497" s="5"/>
      <c r="PA497" s="5"/>
      <c r="PB497" s="5"/>
      <c r="PC497" s="5"/>
      <c r="PD497" s="5"/>
      <c r="PE497" s="5"/>
      <c r="PF497" s="5"/>
      <c r="PG497" s="5"/>
      <c r="PH497" s="5"/>
      <c r="PI497" s="5"/>
      <c r="PJ497" s="5"/>
      <c r="PK497" s="5"/>
      <c r="PL497" s="5"/>
      <c r="PM497" s="5"/>
      <c r="PN497" s="5"/>
      <c r="PO497" s="5"/>
      <c r="PP497" s="5"/>
      <c r="PQ497" s="5"/>
      <c r="PR497" s="5"/>
      <c r="PS497" s="5"/>
      <c r="PT497" s="5"/>
      <c r="PU497" s="5"/>
      <c r="PV497" s="5"/>
      <c r="PW497" s="5"/>
      <c r="PX497" s="5"/>
      <c r="PY497" s="5"/>
      <c r="PZ497" s="5"/>
      <c r="QA497" s="5"/>
      <c r="QB497" s="5"/>
      <c r="QC497" s="5"/>
      <c r="QD497" s="5"/>
      <c r="QE497" s="5"/>
      <c r="QF497" s="5"/>
      <c r="QG497" s="5"/>
      <c r="QH497" s="5"/>
      <c r="QI497" s="5"/>
      <c r="QJ497" s="5"/>
      <c r="QK497" s="5"/>
      <c r="QL497" s="5"/>
      <c r="QM497" s="5"/>
      <c r="QN497" s="5"/>
      <c r="QO497" s="5"/>
      <c r="QP497" s="5"/>
      <c r="QQ497" s="5"/>
      <c r="QR497" s="5"/>
      <c r="QS497" s="5"/>
      <c r="QT497" s="5"/>
      <c r="QU497" s="5"/>
      <c r="QV497" s="5"/>
      <c r="QW497" s="5"/>
      <c r="QX497" s="5"/>
      <c r="QY497" s="5"/>
      <c r="QZ497" s="5"/>
      <c r="RA497" s="5"/>
      <c r="RB497" s="5"/>
      <c r="RC497" s="5"/>
      <c r="RD497" s="5"/>
      <c r="RE497" s="5"/>
      <c r="RF497" s="5"/>
      <c r="RG497" s="5"/>
      <c r="RH497" s="5"/>
      <c r="RI497" s="5"/>
      <c r="RJ497" s="5"/>
      <c r="RK497" s="5"/>
      <c r="RL497" s="5"/>
      <c r="RM497" s="5"/>
      <c r="RN497" s="5"/>
      <c r="RO497" s="5"/>
      <c r="RP497" s="5"/>
      <c r="RQ497" s="5"/>
      <c r="RR497" s="5"/>
      <c r="RS497" s="5"/>
      <c r="RT497" s="5"/>
      <c r="RU497" s="5"/>
      <c r="RV497" s="5"/>
      <c r="RW497" s="5"/>
      <c r="RX497" s="5"/>
      <c r="RY497" s="5"/>
      <c r="RZ497" s="5"/>
      <c r="SA497" s="5"/>
      <c r="SB497" s="5"/>
      <c r="SC497" s="5"/>
      <c r="SD497" s="5"/>
      <c r="SE497" s="5"/>
      <c r="SF497" s="5"/>
      <c r="SG497" s="5"/>
      <c r="SH497" s="5"/>
      <c r="SI497" s="5"/>
      <c r="SJ497" s="5"/>
      <c r="SK497" s="5"/>
      <c r="SL497" s="5"/>
      <c r="SM497" s="5"/>
      <c r="SN497" s="5"/>
      <c r="SO497" s="5"/>
      <c r="SP497" s="5"/>
      <c r="SQ497" s="5"/>
      <c r="SR497" s="5"/>
      <c r="SS497" s="5"/>
      <c r="ST497" s="5"/>
      <c r="SU497" s="5"/>
      <c r="SV497" s="5"/>
      <c r="SW497" s="5"/>
      <c r="SX497" s="5"/>
      <c r="SY497" s="5"/>
      <c r="SZ497" s="5"/>
      <c r="TA497" s="5"/>
      <c r="TB497" s="5"/>
      <c r="TC497" s="5"/>
      <c r="TD497" s="5"/>
      <c r="TE497" s="5"/>
      <c r="TF497" s="5"/>
      <c r="TG497" s="5"/>
      <c r="TH497" s="5"/>
      <c r="TI497" s="5"/>
      <c r="TJ497" s="5"/>
      <c r="TK497" s="5"/>
      <c r="TL497" s="5"/>
      <c r="TM497" s="5"/>
      <c r="TN497" s="5"/>
      <c r="TO497" s="5"/>
      <c r="TP497" s="5"/>
      <c r="TQ497" s="5"/>
      <c r="TR497" s="5"/>
      <c r="TS497" s="5"/>
      <c r="TT497" s="5"/>
      <c r="TU497" s="5"/>
      <c r="TV497" s="5"/>
      <c r="TW497" s="5"/>
      <c r="TX497" s="5"/>
      <c r="TY497" s="5"/>
      <c r="TZ497" s="5"/>
      <c r="UA497" s="5"/>
      <c r="UB497" s="5"/>
      <c r="UC497" s="5"/>
      <c r="UD497" s="5"/>
      <c r="UE497" s="5"/>
      <c r="UF497" s="5"/>
      <c r="UG497" s="5"/>
      <c r="UH497" s="5"/>
      <c r="UI497" s="5"/>
      <c r="UJ497" s="5"/>
      <c r="UK497" s="5"/>
      <c r="UL497" s="5"/>
      <c r="UM497" s="5"/>
      <c r="UN497" s="5"/>
      <c r="UO497" s="5"/>
      <c r="UP497" s="5"/>
      <c r="UQ497" s="5"/>
      <c r="UR497" s="5"/>
      <c r="US497" s="5"/>
      <c r="UT497" s="5"/>
      <c r="UU497" s="5"/>
      <c r="UV497" s="5"/>
      <c r="UW497" s="5"/>
      <c r="UX497" s="5"/>
      <c r="UY497" s="5"/>
      <c r="UZ497" s="5"/>
      <c r="VA497" s="5"/>
      <c r="VB497" s="5"/>
      <c r="VC497" s="5"/>
      <c r="VD497" s="5"/>
      <c r="VE497" s="5"/>
      <c r="VF497" s="5"/>
      <c r="VG497" s="5"/>
      <c r="VH497" s="5"/>
      <c r="VI497" s="5"/>
      <c r="VJ497" s="5"/>
      <c r="VK497" s="5"/>
      <c r="VL497" s="5"/>
      <c r="VM497" s="5"/>
      <c r="VN497" s="5"/>
      <c r="VO497" s="5"/>
      <c r="VP497" s="5"/>
      <c r="VQ497" s="5"/>
      <c r="VR497" s="5"/>
      <c r="VS497" s="5"/>
      <c r="VT497" s="5"/>
      <c r="VU497" s="5"/>
      <c r="VV497" s="5"/>
      <c r="VW497" s="5"/>
      <c r="VX497" s="5"/>
      <c r="VY497" s="5"/>
      <c r="VZ497" s="5"/>
      <c r="WA497" s="5"/>
      <c r="WB497" s="5"/>
      <c r="WC497" s="5"/>
      <c r="WD497" s="5"/>
      <c r="WE497" s="5"/>
      <c r="WF497" s="5"/>
      <c r="WG497" s="5"/>
      <c r="WH497" s="5"/>
      <c r="WI497" s="5"/>
      <c r="WJ497" s="5"/>
      <c r="WK497" s="5"/>
      <c r="WL497" s="5"/>
      <c r="WM497" s="5"/>
      <c r="WN497" s="5"/>
      <c r="WO497" s="5"/>
      <c r="WP497" s="5"/>
      <c r="WQ497" s="5"/>
      <c r="WR497" s="5"/>
      <c r="WS497" s="5"/>
      <c r="WT497" s="5"/>
      <c r="WU497" s="5"/>
      <c r="WV497" s="5"/>
      <c r="WW497" s="5"/>
      <c r="WX497" s="5"/>
      <c r="WY497" s="5"/>
      <c r="WZ497" s="5"/>
      <c r="XA497" s="5"/>
      <c r="XB497" s="5"/>
      <c r="XC497" s="5"/>
      <c r="XD497" s="5"/>
      <c r="XE497" s="5"/>
      <c r="XF497" s="5"/>
      <c r="XG497" s="5"/>
      <c r="XH497" s="5"/>
      <c r="XI497" s="5"/>
      <c r="XJ497" s="5"/>
      <c r="XK497" s="5"/>
      <c r="XL497" s="5"/>
      <c r="XM497" s="5"/>
      <c r="XN497" s="5"/>
      <c r="XO497" s="5"/>
      <c r="XP497" s="5"/>
      <c r="XQ497" s="5"/>
      <c r="XR497" s="5"/>
      <c r="XS497" s="5"/>
      <c r="XT497" s="5"/>
      <c r="XU497" s="5"/>
      <c r="XV497" s="5"/>
      <c r="XW497" s="5"/>
    </row>
    <row r="498" spans="39:647" x14ac:dyDescent="0.45">
      <c r="AM498" s="5"/>
      <c r="AN498" s="5"/>
      <c r="AO498" s="5"/>
      <c r="AP498" s="5"/>
      <c r="AQ498" s="5"/>
      <c r="AR498" s="5"/>
      <c r="AS498" s="5"/>
      <c r="AT498" s="5"/>
      <c r="AU498" s="5"/>
      <c r="AV498" s="5"/>
      <c r="AW498" s="5"/>
      <c r="AX498" s="5"/>
      <c r="AY498" s="5"/>
      <c r="AZ498" s="5"/>
      <c r="BA498" s="5"/>
      <c r="BB498" s="5"/>
      <c r="BC498" s="5"/>
      <c r="BD498" s="5"/>
      <c r="BE498" s="5"/>
      <c r="BF498" s="5"/>
      <c r="BG498" s="5"/>
      <c r="BH498" s="5"/>
      <c r="BI498" s="5"/>
      <c r="BJ498" s="5"/>
      <c r="BK498" s="5"/>
      <c r="BL498" s="5"/>
      <c r="BM498" s="5"/>
      <c r="BN498" s="5"/>
      <c r="BO498" s="5"/>
      <c r="BP498" s="5"/>
      <c r="BQ498" s="5"/>
      <c r="BR498" s="5"/>
      <c r="BS498" s="5"/>
      <c r="BT498" s="5"/>
      <c r="BU498" s="5"/>
      <c r="BV498" s="5"/>
      <c r="BW498" s="5"/>
      <c r="BX498" s="5"/>
      <c r="BY498" s="5"/>
      <c r="BZ498" s="5"/>
      <c r="CA498" s="5"/>
      <c r="CB498" s="5"/>
      <c r="CC498" s="5"/>
      <c r="CD498" s="5"/>
      <c r="CE498" s="5"/>
      <c r="CF498" s="5"/>
      <c r="CG498" s="5"/>
      <c r="CH498" s="5"/>
      <c r="CI498" s="5"/>
      <c r="CJ498" s="5"/>
      <c r="CK498" s="5"/>
      <c r="CL498" s="5"/>
      <c r="CM498" s="5"/>
      <c r="CN498" s="5"/>
      <c r="CO498" s="5"/>
      <c r="CP498" s="5"/>
      <c r="CQ498" s="5"/>
      <c r="CR498" s="5"/>
      <c r="CS498" s="5"/>
      <c r="CT498" s="5"/>
      <c r="CU498" s="5"/>
      <c r="CV498" s="5"/>
      <c r="CW498" s="5"/>
      <c r="CX498" s="5"/>
      <c r="CY498" s="5"/>
      <c r="CZ498" s="5"/>
      <c r="DA498" s="5"/>
      <c r="DB498" s="5"/>
      <c r="DC498" s="5"/>
      <c r="DD498" s="5"/>
      <c r="DE498" s="5"/>
      <c r="DF498" s="5"/>
      <c r="DG498" s="5"/>
      <c r="DH498" s="5"/>
      <c r="DI498" s="5"/>
      <c r="DJ498" s="5"/>
      <c r="DK498" s="5"/>
      <c r="DL498" s="5"/>
      <c r="DM498" s="5"/>
      <c r="DN498" s="5"/>
      <c r="DO498" s="5"/>
      <c r="DP498" s="5"/>
      <c r="DQ498" s="5"/>
      <c r="DR498" s="5"/>
      <c r="DS498" s="5"/>
      <c r="DT498" s="5"/>
      <c r="DU498" s="5"/>
      <c r="DV498" s="5"/>
      <c r="DW498" s="5"/>
      <c r="DX498" s="5"/>
      <c r="DY498" s="5"/>
      <c r="DZ498" s="5"/>
      <c r="EA498" s="5"/>
      <c r="EB498" s="5"/>
      <c r="EC498" s="5"/>
      <c r="ED498" s="5"/>
      <c r="EE498" s="5"/>
      <c r="EF498" s="5"/>
      <c r="EG498" s="5"/>
      <c r="EH498" s="5"/>
      <c r="EI498" s="5"/>
      <c r="EJ498" s="5"/>
      <c r="EK498" s="5"/>
      <c r="EL498" s="5"/>
      <c r="EM498" s="5"/>
      <c r="EN498" s="5"/>
      <c r="EO498" s="5"/>
      <c r="EP498" s="5"/>
      <c r="EQ498" s="5"/>
      <c r="ER498" s="5"/>
      <c r="ES498" s="5"/>
      <c r="ET498" s="5"/>
      <c r="EU498" s="5"/>
      <c r="EV498" s="5"/>
      <c r="EW498" s="5"/>
      <c r="EX498" s="5"/>
      <c r="EY498" s="5"/>
      <c r="EZ498" s="5"/>
      <c r="FA498" s="5"/>
      <c r="FB498" s="5"/>
      <c r="FC498" s="5"/>
      <c r="FD498" s="5"/>
      <c r="FE498" s="5"/>
      <c r="FF498" s="5"/>
      <c r="FG498" s="5"/>
      <c r="FH498" s="5"/>
      <c r="FI498" s="5"/>
      <c r="FJ498" s="5"/>
      <c r="FK498" s="5"/>
      <c r="FL498" s="5"/>
      <c r="FM498" s="5"/>
      <c r="FN498" s="5"/>
      <c r="FO498" s="5"/>
      <c r="FP498" s="5"/>
      <c r="FQ498" s="5"/>
      <c r="FR498" s="5"/>
      <c r="FS498" s="5"/>
      <c r="FT498" s="5"/>
      <c r="FU498" s="5"/>
      <c r="FV498" s="5"/>
      <c r="FW498" s="5"/>
      <c r="FX498" s="5"/>
      <c r="FY498" s="5"/>
      <c r="FZ498" s="5"/>
      <c r="GA498" s="5"/>
      <c r="GB498" s="5"/>
      <c r="GC498" s="5"/>
      <c r="GD498" s="5"/>
      <c r="GE498" s="5"/>
      <c r="GF498" s="5"/>
      <c r="GG498" s="5"/>
      <c r="GH498" s="5"/>
      <c r="GI498" s="5"/>
      <c r="GJ498" s="5"/>
      <c r="GK498" s="5"/>
      <c r="GL498" s="5"/>
      <c r="GM498" s="5"/>
      <c r="GN498" s="5"/>
      <c r="GO498" s="5"/>
      <c r="GP498" s="5"/>
      <c r="GQ498" s="5"/>
      <c r="GR498" s="5"/>
      <c r="GS498" s="5"/>
      <c r="GT498" s="5"/>
      <c r="GU498" s="5"/>
      <c r="GV498" s="5"/>
      <c r="GW498" s="5"/>
      <c r="GX498" s="5"/>
      <c r="GY498" s="5"/>
      <c r="GZ498" s="5"/>
      <c r="HA498" s="5"/>
      <c r="HB498" s="5"/>
      <c r="HC498" s="5"/>
      <c r="HD498" s="5"/>
      <c r="HE498" s="5"/>
      <c r="HF498" s="5"/>
      <c r="HG498" s="5"/>
      <c r="HH498" s="5"/>
      <c r="HI498" s="5"/>
      <c r="HJ498" s="5"/>
      <c r="HK498" s="5"/>
      <c r="HL498" s="5"/>
      <c r="HM498" s="5"/>
      <c r="HN498" s="5"/>
      <c r="HO498" s="5"/>
      <c r="HP498" s="5"/>
      <c r="HQ498" s="5"/>
      <c r="HR498" s="5"/>
      <c r="HS498" s="5"/>
      <c r="HT498" s="5"/>
      <c r="HU498" s="5"/>
      <c r="HV498" s="5"/>
      <c r="HW498" s="5"/>
      <c r="HX498" s="5"/>
      <c r="HY498" s="5"/>
      <c r="HZ498" s="5"/>
      <c r="IA498" s="5"/>
      <c r="IB498" s="5"/>
      <c r="IC498" s="5"/>
      <c r="ID498" s="5"/>
      <c r="IE498" s="5"/>
      <c r="IF498" s="5"/>
      <c r="IG498" s="5"/>
      <c r="IH498" s="5"/>
      <c r="II498" s="5"/>
      <c r="IJ498" s="5"/>
      <c r="IK498" s="5"/>
      <c r="IL498" s="5"/>
      <c r="IM498" s="5"/>
      <c r="IN498" s="5"/>
      <c r="IO498" s="5"/>
      <c r="IP498" s="5"/>
      <c r="IQ498" s="5"/>
      <c r="IR498" s="5"/>
      <c r="IS498" s="5"/>
      <c r="IT498" s="5"/>
      <c r="IU498" s="5"/>
      <c r="IV498" s="5"/>
      <c r="IW498" s="5"/>
      <c r="IX498" s="5"/>
      <c r="IY498" s="5"/>
      <c r="IZ498" s="5"/>
      <c r="JA498" s="5"/>
      <c r="JB498" s="5"/>
      <c r="JC498" s="5"/>
      <c r="JD498" s="5"/>
      <c r="JE498" s="5"/>
      <c r="JF498" s="5"/>
      <c r="JG498" s="5"/>
      <c r="JH498" s="5"/>
      <c r="JI498" s="5"/>
      <c r="JJ498" s="5"/>
      <c r="JK498" s="5"/>
      <c r="JL498" s="5"/>
      <c r="JM498" s="5"/>
      <c r="JN498" s="5"/>
      <c r="JO498" s="5"/>
      <c r="JP498" s="5"/>
      <c r="JQ498" s="5"/>
      <c r="JR498" s="5"/>
      <c r="JS498" s="5"/>
      <c r="JT498" s="5"/>
      <c r="JU498" s="5"/>
      <c r="JV498" s="5"/>
      <c r="JW498" s="5"/>
      <c r="JX498" s="5"/>
      <c r="JY498" s="5"/>
      <c r="JZ498" s="5"/>
      <c r="KA498" s="5"/>
      <c r="KB498" s="5"/>
      <c r="KC498" s="5"/>
      <c r="KD498" s="5"/>
      <c r="KE498" s="5"/>
      <c r="KF498" s="5"/>
      <c r="KG498" s="5"/>
      <c r="KH498" s="5"/>
      <c r="KI498" s="5"/>
      <c r="KJ498" s="5"/>
      <c r="KK498" s="5"/>
      <c r="KL498" s="5"/>
      <c r="KM498" s="5"/>
      <c r="KN498" s="5"/>
      <c r="KO498" s="5"/>
      <c r="KP498" s="5"/>
      <c r="KQ498" s="5"/>
      <c r="KR498" s="5"/>
      <c r="KS498" s="5"/>
      <c r="KT498" s="5"/>
      <c r="KU498" s="5"/>
      <c r="KV498" s="5"/>
      <c r="KW498" s="5"/>
      <c r="KX498" s="5"/>
      <c r="KY498" s="5"/>
      <c r="KZ498" s="5"/>
      <c r="LA498" s="5"/>
      <c r="LB498" s="5"/>
      <c r="LC498" s="5"/>
      <c r="LD498" s="5"/>
      <c r="LE498" s="5"/>
      <c r="LF498" s="5"/>
      <c r="LG498" s="5"/>
      <c r="LH498" s="5"/>
      <c r="LI498" s="5"/>
      <c r="LJ498" s="5"/>
      <c r="LK498" s="5"/>
      <c r="LL498" s="5"/>
      <c r="LM498" s="5"/>
      <c r="LN498" s="5"/>
      <c r="LO498" s="5"/>
      <c r="LP498" s="5"/>
      <c r="LQ498" s="5"/>
      <c r="LR498" s="5"/>
      <c r="LS498" s="5"/>
      <c r="LT498" s="5"/>
      <c r="LU498" s="5"/>
      <c r="LV498" s="5"/>
      <c r="LW498" s="5"/>
      <c r="LX498" s="5"/>
      <c r="LY498" s="5"/>
      <c r="LZ498" s="5"/>
      <c r="MA498" s="5"/>
      <c r="MB498" s="5"/>
      <c r="MC498" s="5"/>
      <c r="MD498" s="5"/>
      <c r="ME498" s="5"/>
      <c r="MF498" s="5"/>
      <c r="MG498" s="5"/>
      <c r="MH498" s="5"/>
      <c r="MI498" s="5"/>
      <c r="MJ498" s="5"/>
      <c r="MK498" s="5"/>
      <c r="ML498" s="5"/>
      <c r="MM498" s="5"/>
      <c r="MN498" s="5"/>
      <c r="MO498" s="5"/>
      <c r="MP498" s="5"/>
      <c r="MQ498" s="5"/>
      <c r="MR498" s="5"/>
      <c r="MS498" s="5"/>
      <c r="MT498" s="5"/>
      <c r="MU498" s="5"/>
      <c r="MV498" s="5"/>
      <c r="MW498" s="5"/>
      <c r="MX498" s="5"/>
      <c r="MY498" s="5"/>
      <c r="MZ498" s="5"/>
      <c r="NA498" s="5"/>
      <c r="NB498" s="5"/>
      <c r="NC498" s="5"/>
      <c r="ND498" s="5"/>
      <c r="NE498" s="5"/>
      <c r="NF498" s="5"/>
      <c r="NG498" s="5"/>
      <c r="NH498" s="5"/>
      <c r="NI498" s="5"/>
      <c r="NJ498" s="5"/>
      <c r="NK498" s="5"/>
      <c r="NL498" s="5"/>
      <c r="NM498" s="5"/>
      <c r="NN498" s="5"/>
      <c r="NO498" s="5"/>
      <c r="NP498" s="5"/>
      <c r="NQ498" s="5"/>
      <c r="NR498" s="5"/>
      <c r="NS498" s="5"/>
      <c r="NT498" s="5"/>
      <c r="NU498" s="5"/>
      <c r="NV498" s="5"/>
      <c r="NW498" s="5"/>
      <c r="NX498" s="5"/>
      <c r="NY498" s="5"/>
      <c r="NZ498" s="5"/>
      <c r="OA498" s="5"/>
      <c r="OB498" s="5"/>
      <c r="OC498" s="5"/>
      <c r="OD498" s="5"/>
      <c r="OE498" s="5"/>
      <c r="OF498" s="5"/>
      <c r="OG498" s="5"/>
      <c r="OH498" s="5"/>
      <c r="OI498" s="5"/>
      <c r="OJ498" s="5"/>
      <c r="OK498" s="5"/>
      <c r="OL498" s="5"/>
      <c r="OM498" s="5"/>
      <c r="ON498" s="5"/>
      <c r="OO498" s="5"/>
      <c r="OP498" s="5"/>
      <c r="OQ498" s="5"/>
      <c r="OR498" s="5"/>
      <c r="OS498" s="5"/>
      <c r="OT498" s="5"/>
      <c r="OU498" s="5"/>
      <c r="OV498" s="5"/>
      <c r="OW498" s="5"/>
      <c r="OX498" s="5"/>
      <c r="OY498" s="5"/>
      <c r="OZ498" s="5"/>
      <c r="PA498" s="5"/>
      <c r="PB498" s="5"/>
      <c r="PC498" s="5"/>
      <c r="PD498" s="5"/>
      <c r="PE498" s="5"/>
      <c r="PF498" s="5"/>
      <c r="PG498" s="5"/>
      <c r="PH498" s="5"/>
      <c r="PI498" s="5"/>
      <c r="PJ498" s="5"/>
      <c r="PK498" s="5"/>
      <c r="PL498" s="5"/>
      <c r="PM498" s="5"/>
      <c r="PN498" s="5"/>
      <c r="PO498" s="5"/>
      <c r="PP498" s="5"/>
      <c r="PQ498" s="5"/>
      <c r="PR498" s="5"/>
      <c r="PS498" s="5"/>
      <c r="PT498" s="5"/>
      <c r="PU498" s="5"/>
      <c r="PV498" s="5"/>
      <c r="PW498" s="5"/>
      <c r="PX498" s="5"/>
      <c r="PY498" s="5"/>
      <c r="PZ498" s="5"/>
      <c r="QA498" s="5"/>
      <c r="QB498" s="5"/>
      <c r="QC498" s="5"/>
      <c r="QD498" s="5"/>
      <c r="QE498" s="5"/>
      <c r="QF498" s="5"/>
      <c r="QG498" s="5"/>
      <c r="QH498" s="5"/>
      <c r="QI498" s="5"/>
      <c r="QJ498" s="5"/>
      <c r="QK498" s="5"/>
      <c r="QL498" s="5"/>
      <c r="QM498" s="5"/>
      <c r="QN498" s="5"/>
      <c r="QO498" s="5"/>
      <c r="QP498" s="5"/>
      <c r="QQ498" s="5"/>
      <c r="QR498" s="5"/>
      <c r="QS498" s="5"/>
      <c r="QT498" s="5"/>
      <c r="QU498" s="5"/>
      <c r="QV498" s="5"/>
      <c r="QW498" s="5"/>
      <c r="QX498" s="5"/>
      <c r="QY498" s="5"/>
      <c r="QZ498" s="5"/>
      <c r="RA498" s="5"/>
      <c r="RB498" s="5"/>
      <c r="RC498" s="5"/>
      <c r="RD498" s="5"/>
      <c r="RE498" s="5"/>
      <c r="RF498" s="5"/>
      <c r="RG498" s="5"/>
      <c r="RH498" s="5"/>
      <c r="RI498" s="5"/>
      <c r="RJ498" s="5"/>
      <c r="RK498" s="5"/>
      <c r="RL498" s="5"/>
      <c r="RM498" s="5"/>
      <c r="RN498" s="5"/>
      <c r="RO498" s="5"/>
      <c r="RP498" s="5"/>
      <c r="RQ498" s="5"/>
      <c r="RR498" s="5"/>
      <c r="RS498" s="5"/>
      <c r="RT498" s="5"/>
      <c r="RU498" s="5"/>
      <c r="RV498" s="5"/>
      <c r="RW498" s="5"/>
      <c r="RX498" s="5"/>
      <c r="RY498" s="5"/>
      <c r="RZ498" s="5"/>
      <c r="SA498" s="5"/>
      <c r="SB498" s="5"/>
      <c r="SC498" s="5"/>
      <c r="SD498" s="5"/>
      <c r="SE498" s="5"/>
      <c r="SF498" s="5"/>
      <c r="SG498" s="5"/>
      <c r="SH498" s="5"/>
      <c r="SI498" s="5"/>
      <c r="SJ498" s="5"/>
      <c r="SK498" s="5"/>
      <c r="SL498" s="5"/>
      <c r="SM498" s="5"/>
      <c r="SN498" s="5"/>
      <c r="SO498" s="5"/>
      <c r="SP498" s="5"/>
      <c r="SQ498" s="5"/>
      <c r="SR498" s="5"/>
      <c r="SS498" s="5"/>
      <c r="ST498" s="5"/>
      <c r="SU498" s="5"/>
      <c r="SV498" s="5"/>
      <c r="SW498" s="5"/>
      <c r="SX498" s="5"/>
      <c r="SY498" s="5"/>
      <c r="SZ498" s="5"/>
      <c r="TA498" s="5"/>
      <c r="TB498" s="5"/>
      <c r="TC498" s="5"/>
      <c r="TD498" s="5"/>
      <c r="TE498" s="5"/>
      <c r="TF498" s="5"/>
      <c r="TG498" s="5"/>
      <c r="TH498" s="5"/>
      <c r="TI498" s="5"/>
      <c r="TJ498" s="5"/>
      <c r="TK498" s="5"/>
      <c r="TL498" s="5"/>
      <c r="TM498" s="5"/>
      <c r="TN498" s="5"/>
      <c r="TO498" s="5"/>
      <c r="TP498" s="5"/>
      <c r="TQ498" s="5"/>
      <c r="TR498" s="5"/>
      <c r="TS498" s="5"/>
      <c r="TT498" s="5"/>
      <c r="TU498" s="5"/>
      <c r="TV498" s="5"/>
      <c r="TW498" s="5"/>
      <c r="TX498" s="5"/>
      <c r="TY498" s="5"/>
      <c r="TZ498" s="5"/>
      <c r="UA498" s="5"/>
      <c r="UB498" s="5"/>
      <c r="UC498" s="5"/>
      <c r="UD498" s="5"/>
      <c r="UE498" s="5"/>
      <c r="UF498" s="5"/>
      <c r="UG498" s="5"/>
      <c r="UH498" s="5"/>
      <c r="UI498" s="5"/>
      <c r="UJ498" s="5"/>
      <c r="UK498" s="5"/>
      <c r="UL498" s="5"/>
      <c r="UM498" s="5"/>
      <c r="UN498" s="5"/>
      <c r="UO498" s="5"/>
      <c r="UP498" s="5"/>
      <c r="UQ498" s="5"/>
      <c r="UR498" s="5"/>
      <c r="US498" s="5"/>
      <c r="UT498" s="5"/>
      <c r="UU498" s="5"/>
      <c r="UV498" s="5"/>
      <c r="UW498" s="5"/>
      <c r="UX498" s="5"/>
      <c r="UY498" s="5"/>
      <c r="UZ498" s="5"/>
      <c r="VA498" s="5"/>
      <c r="VB498" s="5"/>
      <c r="VC498" s="5"/>
      <c r="VD498" s="5"/>
      <c r="VE498" s="5"/>
      <c r="VF498" s="5"/>
      <c r="VG498" s="5"/>
      <c r="VH498" s="5"/>
      <c r="VI498" s="5"/>
      <c r="VJ498" s="5"/>
      <c r="VK498" s="5"/>
      <c r="VL498" s="5"/>
      <c r="VM498" s="5"/>
      <c r="VN498" s="5"/>
      <c r="VO498" s="5"/>
      <c r="VP498" s="5"/>
      <c r="VQ498" s="5"/>
      <c r="VR498" s="5"/>
      <c r="VS498" s="5"/>
      <c r="VT498" s="5"/>
      <c r="VU498" s="5"/>
      <c r="VV498" s="5"/>
      <c r="VW498" s="5"/>
      <c r="VX498" s="5"/>
      <c r="VY498" s="5"/>
      <c r="VZ498" s="5"/>
      <c r="WA498" s="5"/>
      <c r="WB498" s="5"/>
      <c r="WC498" s="5"/>
      <c r="WD498" s="5"/>
      <c r="WE498" s="5"/>
      <c r="WF498" s="5"/>
      <c r="WG498" s="5"/>
      <c r="WH498" s="5"/>
      <c r="WI498" s="5"/>
      <c r="WJ498" s="5"/>
      <c r="WK498" s="5"/>
      <c r="WL498" s="5"/>
      <c r="WM498" s="5"/>
      <c r="WN498" s="5"/>
      <c r="WO498" s="5"/>
      <c r="WP498" s="5"/>
      <c r="WQ498" s="5"/>
      <c r="WR498" s="5"/>
      <c r="WS498" s="5"/>
      <c r="WT498" s="5"/>
      <c r="WU498" s="5"/>
      <c r="WV498" s="5"/>
      <c r="WW498" s="5"/>
      <c r="WX498" s="5"/>
      <c r="WY498" s="5"/>
      <c r="WZ498" s="5"/>
      <c r="XA498" s="5"/>
      <c r="XB498" s="5"/>
      <c r="XC498" s="5"/>
      <c r="XD498" s="5"/>
      <c r="XE498" s="5"/>
      <c r="XF498" s="5"/>
      <c r="XG498" s="5"/>
      <c r="XH498" s="5"/>
      <c r="XI498" s="5"/>
      <c r="XJ498" s="5"/>
      <c r="XK498" s="5"/>
      <c r="XL498" s="5"/>
      <c r="XM498" s="5"/>
      <c r="XN498" s="5"/>
      <c r="XO498" s="5"/>
      <c r="XP498" s="5"/>
      <c r="XQ498" s="5"/>
      <c r="XR498" s="5"/>
      <c r="XS498" s="5"/>
      <c r="XT498" s="5"/>
      <c r="XU498" s="5"/>
      <c r="XV498" s="5"/>
      <c r="XW498" s="5"/>
    </row>
    <row r="499" spans="39:647" x14ac:dyDescent="0.4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c r="EU499" s="5"/>
      <c r="EV499" s="5"/>
      <c r="EW499" s="5"/>
      <c r="EX499" s="5"/>
      <c r="EY499" s="5"/>
      <c r="EZ499" s="5"/>
      <c r="FA499" s="5"/>
      <c r="FB499" s="5"/>
      <c r="FC499" s="5"/>
      <c r="FD499" s="5"/>
      <c r="FE499" s="5"/>
      <c r="FF499" s="5"/>
      <c r="FG499" s="5"/>
      <c r="FH499" s="5"/>
      <c r="FI499" s="5"/>
      <c r="FJ499" s="5"/>
      <c r="FK499" s="5"/>
      <c r="FL499" s="5"/>
      <c r="FM499" s="5"/>
      <c r="FN499" s="5"/>
      <c r="FO499" s="5"/>
      <c r="FP499" s="5"/>
      <c r="FQ499" s="5"/>
      <c r="FR499" s="5"/>
      <c r="FS499" s="5"/>
      <c r="FT499" s="5"/>
      <c r="FU499" s="5"/>
      <c r="FV499" s="5"/>
      <c r="FW499" s="5"/>
      <c r="FX499" s="5"/>
      <c r="FY499" s="5"/>
      <c r="FZ499" s="5"/>
      <c r="GA499" s="5"/>
      <c r="GB499" s="5"/>
      <c r="GC499" s="5"/>
      <c r="GD499" s="5"/>
      <c r="GE499" s="5"/>
      <c r="GF499" s="5"/>
      <c r="GG499" s="5"/>
      <c r="GH499" s="5"/>
      <c r="GI499" s="5"/>
      <c r="GJ499" s="5"/>
      <c r="GK499" s="5"/>
      <c r="GL499" s="5"/>
      <c r="GM499" s="5"/>
      <c r="GN499" s="5"/>
      <c r="GO499" s="5"/>
      <c r="GP499" s="5"/>
      <c r="GQ499" s="5"/>
      <c r="GR499" s="5"/>
      <c r="GS499" s="5"/>
      <c r="GT499" s="5"/>
      <c r="GU499" s="5"/>
      <c r="GV499" s="5"/>
      <c r="GW499" s="5"/>
      <c r="GX499" s="5"/>
      <c r="GY499" s="5"/>
      <c r="GZ499" s="5"/>
      <c r="HA499" s="5"/>
      <c r="HB499" s="5"/>
      <c r="HC499" s="5"/>
      <c r="HD499" s="5"/>
      <c r="HE499" s="5"/>
      <c r="HF499" s="5"/>
      <c r="HG499" s="5"/>
      <c r="HH499" s="5"/>
      <c r="HI499" s="5"/>
      <c r="HJ499" s="5"/>
      <c r="HK499" s="5"/>
      <c r="HL499" s="5"/>
      <c r="HM499" s="5"/>
      <c r="HN499" s="5"/>
      <c r="HO499" s="5"/>
      <c r="HP499" s="5"/>
      <c r="HQ499" s="5"/>
      <c r="HR499" s="5"/>
      <c r="HS499" s="5"/>
      <c r="HT499" s="5"/>
      <c r="HU499" s="5"/>
      <c r="HV499" s="5"/>
      <c r="HW499" s="5"/>
      <c r="HX499" s="5"/>
      <c r="HY499" s="5"/>
      <c r="HZ499" s="5"/>
      <c r="IA499" s="5"/>
      <c r="IB499" s="5"/>
      <c r="IC499" s="5"/>
      <c r="ID499" s="5"/>
      <c r="IE499" s="5"/>
      <c r="IF499" s="5"/>
      <c r="IG499" s="5"/>
      <c r="IH499" s="5"/>
      <c r="II499" s="5"/>
      <c r="IJ499" s="5"/>
      <c r="IK499" s="5"/>
      <c r="IL499" s="5"/>
      <c r="IM499" s="5"/>
      <c r="IN499" s="5"/>
      <c r="IO499" s="5"/>
      <c r="IP499" s="5"/>
      <c r="IQ499" s="5"/>
      <c r="IR499" s="5"/>
      <c r="IS499" s="5"/>
      <c r="IT499" s="5"/>
      <c r="IU499" s="5"/>
      <c r="IV499" s="5"/>
      <c r="IW499" s="5"/>
      <c r="IX499" s="5"/>
      <c r="IY499" s="5"/>
      <c r="IZ499" s="5"/>
      <c r="JA499" s="5"/>
      <c r="JB499" s="5"/>
      <c r="JC499" s="5"/>
      <c r="JD499" s="5"/>
      <c r="JE499" s="5"/>
      <c r="JF499" s="5"/>
      <c r="JG499" s="5"/>
      <c r="JH499" s="5"/>
      <c r="JI499" s="5"/>
      <c r="JJ499" s="5"/>
      <c r="JK499" s="5"/>
      <c r="JL499" s="5"/>
      <c r="JM499" s="5"/>
      <c r="JN499" s="5"/>
      <c r="JO499" s="5"/>
      <c r="JP499" s="5"/>
      <c r="JQ499" s="5"/>
      <c r="JR499" s="5"/>
      <c r="JS499" s="5"/>
      <c r="JT499" s="5"/>
      <c r="JU499" s="5"/>
      <c r="JV499" s="5"/>
      <c r="JW499" s="5"/>
      <c r="JX499" s="5"/>
      <c r="JY499" s="5"/>
      <c r="JZ499" s="5"/>
      <c r="KA499" s="5"/>
      <c r="KB499" s="5"/>
      <c r="KC499" s="5"/>
      <c r="KD499" s="5"/>
      <c r="KE499" s="5"/>
      <c r="KF499" s="5"/>
      <c r="KG499" s="5"/>
      <c r="KH499" s="5"/>
      <c r="KI499" s="5"/>
      <c r="KJ499" s="5"/>
      <c r="KK499" s="5"/>
      <c r="KL499" s="5"/>
      <c r="KM499" s="5"/>
      <c r="KN499" s="5"/>
      <c r="KO499" s="5"/>
      <c r="KP499" s="5"/>
      <c r="KQ499" s="5"/>
      <c r="KR499" s="5"/>
      <c r="KS499" s="5"/>
      <c r="KT499" s="5"/>
      <c r="KU499" s="5"/>
      <c r="KV499" s="5"/>
      <c r="KW499" s="5"/>
      <c r="KX499" s="5"/>
      <c r="KY499" s="5"/>
      <c r="KZ499" s="5"/>
      <c r="LA499" s="5"/>
      <c r="LB499" s="5"/>
      <c r="LC499" s="5"/>
      <c r="LD499" s="5"/>
      <c r="LE499" s="5"/>
      <c r="LF499" s="5"/>
      <c r="LG499" s="5"/>
      <c r="LH499" s="5"/>
      <c r="LI499" s="5"/>
      <c r="LJ499" s="5"/>
      <c r="LK499" s="5"/>
      <c r="LL499" s="5"/>
      <c r="LM499" s="5"/>
      <c r="LN499" s="5"/>
      <c r="LO499" s="5"/>
      <c r="LP499" s="5"/>
      <c r="LQ499" s="5"/>
      <c r="LR499" s="5"/>
      <c r="LS499" s="5"/>
      <c r="LT499" s="5"/>
      <c r="LU499" s="5"/>
      <c r="LV499" s="5"/>
      <c r="LW499" s="5"/>
      <c r="LX499" s="5"/>
      <c r="LY499" s="5"/>
      <c r="LZ499" s="5"/>
      <c r="MA499" s="5"/>
      <c r="MB499" s="5"/>
      <c r="MC499" s="5"/>
      <c r="MD499" s="5"/>
      <c r="ME499" s="5"/>
      <c r="MF499" s="5"/>
      <c r="MG499" s="5"/>
      <c r="MH499" s="5"/>
      <c r="MI499" s="5"/>
      <c r="MJ499" s="5"/>
      <c r="MK499" s="5"/>
      <c r="ML499" s="5"/>
      <c r="MM499" s="5"/>
      <c r="MN499" s="5"/>
      <c r="MO499" s="5"/>
      <c r="MP499" s="5"/>
      <c r="MQ499" s="5"/>
      <c r="MR499" s="5"/>
      <c r="MS499" s="5"/>
      <c r="MT499" s="5"/>
      <c r="MU499" s="5"/>
      <c r="MV499" s="5"/>
      <c r="MW499" s="5"/>
      <c r="MX499" s="5"/>
      <c r="MY499" s="5"/>
      <c r="MZ499" s="5"/>
      <c r="NA499" s="5"/>
      <c r="NB499" s="5"/>
      <c r="NC499" s="5"/>
      <c r="ND499" s="5"/>
      <c r="NE499" s="5"/>
      <c r="NF499" s="5"/>
      <c r="NG499" s="5"/>
      <c r="NH499" s="5"/>
      <c r="NI499" s="5"/>
      <c r="NJ499" s="5"/>
      <c r="NK499" s="5"/>
      <c r="NL499" s="5"/>
      <c r="NM499" s="5"/>
      <c r="NN499" s="5"/>
      <c r="NO499" s="5"/>
      <c r="NP499" s="5"/>
      <c r="NQ499" s="5"/>
      <c r="NR499" s="5"/>
      <c r="NS499" s="5"/>
      <c r="NT499" s="5"/>
      <c r="NU499" s="5"/>
      <c r="NV499" s="5"/>
      <c r="NW499" s="5"/>
      <c r="NX499" s="5"/>
      <c r="NY499" s="5"/>
      <c r="NZ499" s="5"/>
      <c r="OA499" s="5"/>
      <c r="OB499" s="5"/>
      <c r="OC499" s="5"/>
      <c r="OD499" s="5"/>
      <c r="OE499" s="5"/>
      <c r="OF499" s="5"/>
      <c r="OG499" s="5"/>
      <c r="OH499" s="5"/>
      <c r="OI499" s="5"/>
      <c r="OJ499" s="5"/>
      <c r="OK499" s="5"/>
      <c r="OL499" s="5"/>
      <c r="OM499" s="5"/>
      <c r="ON499" s="5"/>
      <c r="OO499" s="5"/>
      <c r="OP499" s="5"/>
      <c r="OQ499" s="5"/>
      <c r="OR499" s="5"/>
      <c r="OS499" s="5"/>
      <c r="OT499" s="5"/>
      <c r="OU499" s="5"/>
      <c r="OV499" s="5"/>
      <c r="OW499" s="5"/>
      <c r="OX499" s="5"/>
      <c r="OY499" s="5"/>
      <c r="OZ499" s="5"/>
      <c r="PA499" s="5"/>
      <c r="PB499" s="5"/>
      <c r="PC499" s="5"/>
      <c r="PD499" s="5"/>
      <c r="PE499" s="5"/>
      <c r="PF499" s="5"/>
      <c r="PG499" s="5"/>
      <c r="PH499" s="5"/>
      <c r="PI499" s="5"/>
      <c r="PJ499" s="5"/>
      <c r="PK499" s="5"/>
      <c r="PL499" s="5"/>
      <c r="PM499" s="5"/>
      <c r="PN499" s="5"/>
      <c r="PO499" s="5"/>
      <c r="PP499" s="5"/>
      <c r="PQ499" s="5"/>
      <c r="PR499" s="5"/>
      <c r="PS499" s="5"/>
      <c r="PT499" s="5"/>
      <c r="PU499" s="5"/>
      <c r="PV499" s="5"/>
      <c r="PW499" s="5"/>
      <c r="PX499" s="5"/>
      <c r="PY499" s="5"/>
      <c r="PZ499" s="5"/>
      <c r="QA499" s="5"/>
      <c r="QB499" s="5"/>
      <c r="QC499" s="5"/>
      <c r="QD499" s="5"/>
      <c r="QE499" s="5"/>
      <c r="QF499" s="5"/>
      <c r="QG499" s="5"/>
      <c r="QH499" s="5"/>
      <c r="QI499" s="5"/>
      <c r="QJ499" s="5"/>
      <c r="QK499" s="5"/>
      <c r="QL499" s="5"/>
      <c r="QM499" s="5"/>
      <c r="QN499" s="5"/>
      <c r="QO499" s="5"/>
      <c r="QP499" s="5"/>
      <c r="QQ499" s="5"/>
      <c r="QR499" s="5"/>
      <c r="QS499" s="5"/>
      <c r="QT499" s="5"/>
      <c r="QU499" s="5"/>
      <c r="QV499" s="5"/>
      <c r="QW499" s="5"/>
      <c r="QX499" s="5"/>
      <c r="QY499" s="5"/>
      <c r="QZ499" s="5"/>
      <c r="RA499" s="5"/>
      <c r="RB499" s="5"/>
      <c r="RC499" s="5"/>
      <c r="RD499" s="5"/>
      <c r="RE499" s="5"/>
      <c r="RF499" s="5"/>
      <c r="RG499" s="5"/>
      <c r="RH499" s="5"/>
      <c r="RI499" s="5"/>
      <c r="RJ499" s="5"/>
      <c r="RK499" s="5"/>
      <c r="RL499" s="5"/>
      <c r="RM499" s="5"/>
      <c r="RN499" s="5"/>
      <c r="RO499" s="5"/>
      <c r="RP499" s="5"/>
      <c r="RQ499" s="5"/>
      <c r="RR499" s="5"/>
      <c r="RS499" s="5"/>
      <c r="RT499" s="5"/>
      <c r="RU499" s="5"/>
      <c r="RV499" s="5"/>
      <c r="RW499" s="5"/>
      <c r="RX499" s="5"/>
      <c r="RY499" s="5"/>
      <c r="RZ499" s="5"/>
      <c r="SA499" s="5"/>
      <c r="SB499" s="5"/>
      <c r="SC499" s="5"/>
      <c r="SD499" s="5"/>
      <c r="SE499" s="5"/>
      <c r="SF499" s="5"/>
      <c r="SG499" s="5"/>
      <c r="SH499" s="5"/>
      <c r="SI499" s="5"/>
      <c r="SJ499" s="5"/>
      <c r="SK499" s="5"/>
      <c r="SL499" s="5"/>
      <c r="SM499" s="5"/>
      <c r="SN499" s="5"/>
      <c r="SO499" s="5"/>
      <c r="SP499" s="5"/>
      <c r="SQ499" s="5"/>
      <c r="SR499" s="5"/>
      <c r="SS499" s="5"/>
      <c r="ST499" s="5"/>
      <c r="SU499" s="5"/>
      <c r="SV499" s="5"/>
      <c r="SW499" s="5"/>
      <c r="SX499" s="5"/>
      <c r="SY499" s="5"/>
      <c r="SZ499" s="5"/>
      <c r="TA499" s="5"/>
      <c r="TB499" s="5"/>
      <c r="TC499" s="5"/>
      <c r="TD499" s="5"/>
      <c r="TE499" s="5"/>
      <c r="TF499" s="5"/>
      <c r="TG499" s="5"/>
      <c r="TH499" s="5"/>
      <c r="TI499" s="5"/>
      <c r="TJ499" s="5"/>
      <c r="TK499" s="5"/>
      <c r="TL499" s="5"/>
      <c r="TM499" s="5"/>
      <c r="TN499" s="5"/>
      <c r="TO499" s="5"/>
      <c r="TP499" s="5"/>
      <c r="TQ499" s="5"/>
      <c r="TR499" s="5"/>
      <c r="TS499" s="5"/>
      <c r="TT499" s="5"/>
      <c r="TU499" s="5"/>
      <c r="TV499" s="5"/>
      <c r="TW499" s="5"/>
      <c r="TX499" s="5"/>
      <c r="TY499" s="5"/>
      <c r="TZ499" s="5"/>
      <c r="UA499" s="5"/>
      <c r="UB499" s="5"/>
      <c r="UC499" s="5"/>
      <c r="UD499" s="5"/>
      <c r="UE499" s="5"/>
      <c r="UF499" s="5"/>
      <c r="UG499" s="5"/>
      <c r="UH499" s="5"/>
      <c r="UI499" s="5"/>
      <c r="UJ499" s="5"/>
      <c r="UK499" s="5"/>
      <c r="UL499" s="5"/>
      <c r="UM499" s="5"/>
      <c r="UN499" s="5"/>
      <c r="UO499" s="5"/>
      <c r="UP499" s="5"/>
      <c r="UQ499" s="5"/>
      <c r="UR499" s="5"/>
      <c r="US499" s="5"/>
      <c r="UT499" s="5"/>
      <c r="UU499" s="5"/>
      <c r="UV499" s="5"/>
      <c r="UW499" s="5"/>
      <c r="UX499" s="5"/>
      <c r="UY499" s="5"/>
      <c r="UZ499" s="5"/>
      <c r="VA499" s="5"/>
      <c r="VB499" s="5"/>
      <c r="VC499" s="5"/>
      <c r="VD499" s="5"/>
      <c r="VE499" s="5"/>
      <c r="VF499" s="5"/>
      <c r="VG499" s="5"/>
      <c r="VH499" s="5"/>
      <c r="VI499" s="5"/>
      <c r="VJ499" s="5"/>
      <c r="VK499" s="5"/>
      <c r="VL499" s="5"/>
      <c r="VM499" s="5"/>
      <c r="VN499" s="5"/>
      <c r="VO499" s="5"/>
      <c r="VP499" s="5"/>
      <c r="VQ499" s="5"/>
      <c r="VR499" s="5"/>
      <c r="VS499" s="5"/>
      <c r="VT499" s="5"/>
      <c r="VU499" s="5"/>
      <c r="VV499" s="5"/>
      <c r="VW499" s="5"/>
      <c r="VX499" s="5"/>
      <c r="VY499" s="5"/>
      <c r="VZ499" s="5"/>
      <c r="WA499" s="5"/>
      <c r="WB499" s="5"/>
      <c r="WC499" s="5"/>
      <c r="WD499" s="5"/>
      <c r="WE499" s="5"/>
      <c r="WF499" s="5"/>
      <c r="WG499" s="5"/>
      <c r="WH499" s="5"/>
      <c r="WI499" s="5"/>
      <c r="WJ499" s="5"/>
      <c r="WK499" s="5"/>
      <c r="WL499" s="5"/>
      <c r="WM499" s="5"/>
      <c r="WN499" s="5"/>
      <c r="WO499" s="5"/>
      <c r="WP499" s="5"/>
      <c r="WQ499" s="5"/>
      <c r="WR499" s="5"/>
      <c r="WS499" s="5"/>
      <c r="WT499" s="5"/>
      <c r="WU499" s="5"/>
      <c r="WV499" s="5"/>
      <c r="WW499" s="5"/>
      <c r="WX499" s="5"/>
      <c r="WY499" s="5"/>
      <c r="WZ499" s="5"/>
      <c r="XA499" s="5"/>
      <c r="XB499" s="5"/>
      <c r="XC499" s="5"/>
      <c r="XD499" s="5"/>
      <c r="XE499" s="5"/>
      <c r="XF499" s="5"/>
      <c r="XG499" s="5"/>
      <c r="XH499" s="5"/>
      <c r="XI499" s="5"/>
      <c r="XJ499" s="5"/>
      <c r="XK499" s="5"/>
      <c r="XL499" s="5"/>
      <c r="XM499" s="5"/>
      <c r="XN499" s="5"/>
      <c r="XO499" s="5"/>
      <c r="XP499" s="5"/>
      <c r="XQ499" s="5"/>
      <c r="XR499" s="5"/>
      <c r="XS499" s="5"/>
      <c r="XT499" s="5"/>
      <c r="XU499" s="5"/>
      <c r="XV499" s="5"/>
      <c r="XW499" s="5"/>
    </row>
    <row r="500" spans="39:647" x14ac:dyDescent="0.45">
      <c r="AM500" s="5"/>
      <c r="AN500" s="5"/>
      <c r="AO500" s="5"/>
      <c r="AP500" s="5"/>
      <c r="AQ500" s="5"/>
      <c r="AR500" s="5"/>
      <c r="AS500" s="5"/>
      <c r="AT500" s="5"/>
      <c r="AU500" s="5"/>
      <c r="AV500" s="5"/>
      <c r="AW500" s="5"/>
      <c r="AX500" s="5"/>
      <c r="AY500" s="5"/>
      <c r="AZ500" s="5"/>
      <c r="BA500" s="5"/>
      <c r="BB500" s="5"/>
      <c r="BC500" s="5"/>
      <c r="BD500" s="5"/>
      <c r="BE500" s="5"/>
      <c r="BF500" s="5"/>
      <c r="BG500" s="5"/>
      <c r="BH500" s="5"/>
      <c r="BI500" s="5"/>
      <c r="BJ500" s="5"/>
      <c r="BK500" s="5"/>
      <c r="BL500" s="5"/>
      <c r="BM500" s="5"/>
      <c r="BN500" s="5"/>
      <c r="BO500" s="5"/>
      <c r="BP500" s="5"/>
      <c r="BQ500" s="5"/>
      <c r="BR500" s="5"/>
      <c r="BS500" s="5"/>
      <c r="BT500" s="5"/>
      <c r="BU500" s="5"/>
      <c r="BV500" s="5"/>
      <c r="BW500" s="5"/>
      <c r="BX500" s="5"/>
      <c r="BY500" s="5"/>
      <c r="BZ500" s="5"/>
      <c r="CA500" s="5"/>
      <c r="CB500" s="5"/>
      <c r="CC500" s="5"/>
      <c r="CD500" s="5"/>
      <c r="CE500" s="5"/>
      <c r="CF500" s="5"/>
      <c r="CG500" s="5"/>
      <c r="CH500" s="5"/>
      <c r="CI500" s="5"/>
      <c r="CJ500" s="5"/>
      <c r="CK500" s="5"/>
      <c r="CL500" s="5"/>
      <c r="CM500" s="5"/>
      <c r="CN500" s="5"/>
      <c r="CO500" s="5"/>
      <c r="CP500" s="5"/>
      <c r="CQ500" s="5"/>
      <c r="CR500" s="5"/>
      <c r="CS500" s="5"/>
      <c r="CT500" s="5"/>
      <c r="CU500" s="5"/>
      <c r="CV500" s="5"/>
      <c r="CW500" s="5"/>
      <c r="CX500" s="5"/>
      <c r="CY500" s="5"/>
      <c r="CZ500" s="5"/>
      <c r="DA500" s="5"/>
      <c r="DB500" s="5"/>
      <c r="DC500" s="5"/>
      <c r="DD500" s="5"/>
      <c r="DE500" s="5"/>
      <c r="DF500" s="5"/>
      <c r="DG500" s="5"/>
      <c r="DH500" s="5"/>
      <c r="DI500" s="5"/>
      <c r="DJ500" s="5"/>
      <c r="DK500" s="5"/>
      <c r="DL500" s="5"/>
      <c r="DM500" s="5"/>
      <c r="DN500" s="5"/>
      <c r="DO500" s="5"/>
      <c r="DP500" s="5"/>
      <c r="DQ500" s="5"/>
      <c r="DR500" s="5"/>
      <c r="DS500" s="5"/>
      <c r="DT500" s="5"/>
      <c r="DU500" s="5"/>
      <c r="DV500" s="5"/>
      <c r="DW500" s="5"/>
      <c r="DX500" s="5"/>
      <c r="DY500" s="5"/>
      <c r="DZ500" s="5"/>
      <c r="EA500" s="5"/>
      <c r="EB500" s="5"/>
      <c r="EC500" s="5"/>
      <c r="ED500" s="5"/>
      <c r="EE500" s="5"/>
      <c r="EF500" s="5"/>
      <c r="EG500" s="5"/>
      <c r="EH500" s="5"/>
      <c r="EI500" s="5"/>
      <c r="EJ500" s="5"/>
      <c r="EK500" s="5"/>
      <c r="EL500" s="5"/>
      <c r="EM500" s="5"/>
      <c r="EN500" s="5"/>
      <c r="EO500" s="5"/>
      <c r="EP500" s="5"/>
      <c r="EQ500" s="5"/>
      <c r="ER500" s="5"/>
      <c r="ES500" s="5"/>
      <c r="ET500" s="5"/>
      <c r="EU500" s="5"/>
      <c r="EV500" s="5"/>
      <c r="EW500" s="5"/>
      <c r="EX500" s="5"/>
      <c r="EY500" s="5"/>
      <c r="EZ500" s="5"/>
      <c r="FA500" s="5"/>
      <c r="FB500" s="5"/>
      <c r="FC500" s="5"/>
      <c r="FD500" s="5"/>
      <c r="FE500" s="5"/>
      <c r="FF500" s="5"/>
      <c r="FG500" s="5"/>
      <c r="FH500" s="5"/>
      <c r="FI500" s="5"/>
      <c r="FJ500" s="5"/>
      <c r="FK500" s="5"/>
      <c r="FL500" s="5"/>
      <c r="FM500" s="5"/>
      <c r="FN500" s="5"/>
      <c r="FO500" s="5"/>
      <c r="FP500" s="5"/>
      <c r="FQ500" s="5"/>
      <c r="FR500" s="5"/>
      <c r="FS500" s="5"/>
      <c r="FT500" s="5"/>
      <c r="FU500" s="5"/>
      <c r="FV500" s="5"/>
      <c r="FW500" s="5"/>
      <c r="FX500" s="5"/>
      <c r="FY500" s="5"/>
      <c r="FZ500" s="5"/>
      <c r="GA500" s="5"/>
      <c r="GB500" s="5"/>
      <c r="GC500" s="5"/>
      <c r="GD500" s="5"/>
      <c r="GE500" s="5"/>
      <c r="GF500" s="5"/>
      <c r="GG500" s="5"/>
      <c r="GH500" s="5"/>
      <c r="GI500" s="5"/>
      <c r="GJ500" s="5"/>
      <c r="GK500" s="5"/>
      <c r="GL500" s="5"/>
      <c r="GM500" s="5"/>
      <c r="GN500" s="5"/>
      <c r="GO500" s="5"/>
      <c r="GP500" s="5"/>
      <c r="GQ500" s="5"/>
      <c r="GR500" s="5"/>
      <c r="GS500" s="5"/>
      <c r="GT500" s="5"/>
      <c r="GU500" s="5"/>
      <c r="GV500" s="5"/>
      <c r="GW500" s="5"/>
      <c r="GX500" s="5"/>
      <c r="GY500" s="5"/>
      <c r="GZ500" s="5"/>
      <c r="HA500" s="5"/>
      <c r="HB500" s="5"/>
      <c r="HC500" s="5"/>
      <c r="HD500" s="5"/>
      <c r="HE500" s="5"/>
      <c r="HF500" s="5"/>
      <c r="HG500" s="5"/>
      <c r="HH500" s="5"/>
      <c r="HI500" s="5"/>
      <c r="HJ500" s="5"/>
      <c r="HK500" s="5"/>
      <c r="HL500" s="5"/>
      <c r="HM500" s="5"/>
      <c r="HN500" s="5"/>
      <c r="HO500" s="5"/>
      <c r="HP500" s="5"/>
      <c r="HQ500" s="5"/>
      <c r="HR500" s="5"/>
      <c r="HS500" s="5"/>
      <c r="HT500" s="5"/>
      <c r="HU500" s="5"/>
      <c r="HV500" s="5"/>
      <c r="HW500" s="5"/>
      <c r="HX500" s="5"/>
      <c r="HY500" s="5"/>
      <c r="HZ500" s="5"/>
      <c r="IA500" s="5"/>
      <c r="IB500" s="5"/>
      <c r="IC500" s="5"/>
      <c r="ID500" s="5"/>
      <c r="IE500" s="5"/>
      <c r="IF500" s="5"/>
      <c r="IG500" s="5"/>
      <c r="IH500" s="5"/>
      <c r="II500" s="5"/>
      <c r="IJ500" s="5"/>
      <c r="IK500" s="5"/>
      <c r="IL500" s="5"/>
      <c r="IM500" s="5"/>
      <c r="IN500" s="5"/>
      <c r="IO500" s="5"/>
      <c r="IP500" s="5"/>
      <c r="IQ500" s="5"/>
      <c r="IR500" s="5"/>
      <c r="IS500" s="5"/>
      <c r="IT500" s="5"/>
      <c r="IU500" s="5"/>
      <c r="IV500" s="5"/>
      <c r="IW500" s="5"/>
      <c r="IX500" s="5"/>
      <c r="IY500" s="5"/>
      <c r="IZ500" s="5"/>
      <c r="JA500" s="5"/>
      <c r="JB500" s="5"/>
      <c r="JC500" s="5"/>
      <c r="JD500" s="5"/>
      <c r="JE500" s="5"/>
      <c r="JF500" s="5"/>
      <c r="JG500" s="5"/>
      <c r="JH500" s="5"/>
      <c r="JI500" s="5"/>
      <c r="JJ500" s="5"/>
      <c r="JK500" s="5"/>
      <c r="JL500" s="5"/>
      <c r="JM500" s="5"/>
      <c r="JN500" s="5"/>
      <c r="JO500" s="5"/>
      <c r="JP500" s="5"/>
      <c r="JQ500" s="5"/>
      <c r="JR500" s="5"/>
      <c r="JS500" s="5"/>
      <c r="JT500" s="5"/>
      <c r="JU500" s="5"/>
      <c r="JV500" s="5"/>
      <c r="JW500" s="5"/>
      <c r="JX500" s="5"/>
      <c r="JY500" s="5"/>
      <c r="JZ500" s="5"/>
      <c r="KA500" s="5"/>
      <c r="KB500" s="5"/>
      <c r="KC500" s="5"/>
      <c r="KD500" s="5"/>
      <c r="KE500" s="5"/>
      <c r="KF500" s="5"/>
      <c r="KG500" s="5"/>
      <c r="KH500" s="5"/>
      <c r="KI500" s="5"/>
      <c r="KJ500" s="5"/>
      <c r="KK500" s="5"/>
      <c r="KL500" s="5"/>
      <c r="KM500" s="5"/>
      <c r="KN500" s="5"/>
      <c r="KO500" s="5"/>
      <c r="KP500" s="5"/>
      <c r="KQ500" s="5"/>
      <c r="KR500" s="5"/>
      <c r="KS500" s="5"/>
      <c r="KT500" s="5"/>
      <c r="KU500" s="5"/>
      <c r="KV500" s="5"/>
      <c r="KW500" s="5"/>
      <c r="KX500" s="5"/>
      <c r="KY500" s="5"/>
      <c r="KZ500" s="5"/>
      <c r="LA500" s="5"/>
      <c r="LB500" s="5"/>
      <c r="LC500" s="5"/>
      <c r="LD500" s="5"/>
      <c r="LE500" s="5"/>
      <c r="LF500" s="5"/>
      <c r="LG500" s="5"/>
      <c r="LH500" s="5"/>
      <c r="LI500" s="5"/>
      <c r="LJ500" s="5"/>
      <c r="LK500" s="5"/>
      <c r="LL500" s="5"/>
      <c r="LM500" s="5"/>
      <c r="LN500" s="5"/>
      <c r="LO500" s="5"/>
      <c r="LP500" s="5"/>
      <c r="LQ500" s="5"/>
      <c r="LR500" s="5"/>
      <c r="LS500" s="5"/>
      <c r="LT500" s="5"/>
      <c r="LU500" s="5"/>
      <c r="LV500" s="5"/>
      <c r="LW500" s="5"/>
      <c r="LX500" s="5"/>
      <c r="LY500" s="5"/>
      <c r="LZ500" s="5"/>
      <c r="MA500" s="5"/>
      <c r="MB500" s="5"/>
      <c r="MC500" s="5"/>
      <c r="MD500" s="5"/>
      <c r="ME500" s="5"/>
      <c r="MF500" s="5"/>
      <c r="MG500" s="5"/>
      <c r="MH500" s="5"/>
      <c r="MI500" s="5"/>
      <c r="MJ500" s="5"/>
      <c r="MK500" s="5"/>
      <c r="ML500" s="5"/>
      <c r="MM500" s="5"/>
      <c r="MN500" s="5"/>
      <c r="MO500" s="5"/>
      <c r="MP500" s="5"/>
      <c r="MQ500" s="5"/>
      <c r="MR500" s="5"/>
      <c r="MS500" s="5"/>
      <c r="MT500" s="5"/>
      <c r="MU500" s="5"/>
      <c r="MV500" s="5"/>
      <c r="MW500" s="5"/>
      <c r="MX500" s="5"/>
      <c r="MY500" s="5"/>
      <c r="MZ500" s="5"/>
      <c r="NA500" s="5"/>
      <c r="NB500" s="5"/>
      <c r="NC500" s="5"/>
      <c r="ND500" s="5"/>
      <c r="NE500" s="5"/>
      <c r="NF500" s="5"/>
      <c r="NG500" s="5"/>
      <c r="NH500" s="5"/>
      <c r="NI500" s="5"/>
      <c r="NJ500" s="5"/>
      <c r="NK500" s="5"/>
      <c r="NL500" s="5"/>
      <c r="NM500" s="5"/>
      <c r="NN500" s="5"/>
      <c r="NO500" s="5"/>
      <c r="NP500" s="5"/>
      <c r="NQ500" s="5"/>
      <c r="NR500" s="5"/>
      <c r="NS500" s="5"/>
      <c r="NT500" s="5"/>
      <c r="NU500" s="5"/>
      <c r="NV500" s="5"/>
      <c r="NW500" s="5"/>
      <c r="NX500" s="5"/>
      <c r="NY500" s="5"/>
      <c r="NZ500" s="5"/>
      <c r="OA500" s="5"/>
      <c r="OB500" s="5"/>
      <c r="OC500" s="5"/>
      <c r="OD500" s="5"/>
      <c r="OE500" s="5"/>
      <c r="OF500" s="5"/>
      <c r="OG500" s="5"/>
      <c r="OH500" s="5"/>
      <c r="OI500" s="5"/>
      <c r="OJ500" s="5"/>
      <c r="OK500" s="5"/>
      <c r="OL500" s="5"/>
      <c r="OM500" s="5"/>
      <c r="ON500" s="5"/>
      <c r="OO500" s="5"/>
      <c r="OP500" s="5"/>
      <c r="OQ500" s="5"/>
      <c r="OR500" s="5"/>
      <c r="OS500" s="5"/>
      <c r="OT500" s="5"/>
      <c r="OU500" s="5"/>
      <c r="OV500" s="5"/>
      <c r="OW500" s="5"/>
      <c r="OX500" s="5"/>
      <c r="OY500" s="5"/>
      <c r="OZ500" s="5"/>
      <c r="PA500" s="5"/>
      <c r="PB500" s="5"/>
      <c r="PC500" s="5"/>
      <c r="PD500" s="5"/>
      <c r="PE500" s="5"/>
      <c r="PF500" s="5"/>
      <c r="PG500" s="5"/>
      <c r="PH500" s="5"/>
      <c r="PI500" s="5"/>
      <c r="PJ500" s="5"/>
      <c r="PK500" s="5"/>
      <c r="PL500" s="5"/>
      <c r="PM500" s="5"/>
      <c r="PN500" s="5"/>
      <c r="PO500" s="5"/>
      <c r="PP500" s="5"/>
      <c r="PQ500" s="5"/>
      <c r="PR500" s="5"/>
      <c r="PS500" s="5"/>
      <c r="PT500" s="5"/>
      <c r="PU500" s="5"/>
      <c r="PV500" s="5"/>
      <c r="PW500" s="5"/>
      <c r="PX500" s="5"/>
      <c r="PY500" s="5"/>
      <c r="PZ500" s="5"/>
      <c r="QA500" s="5"/>
      <c r="QB500" s="5"/>
      <c r="QC500" s="5"/>
      <c r="QD500" s="5"/>
      <c r="QE500" s="5"/>
      <c r="QF500" s="5"/>
      <c r="QG500" s="5"/>
      <c r="QH500" s="5"/>
      <c r="QI500" s="5"/>
      <c r="QJ500" s="5"/>
      <c r="QK500" s="5"/>
      <c r="QL500" s="5"/>
      <c r="QM500" s="5"/>
      <c r="QN500" s="5"/>
      <c r="QO500" s="5"/>
      <c r="QP500" s="5"/>
      <c r="QQ500" s="5"/>
      <c r="QR500" s="5"/>
      <c r="QS500" s="5"/>
      <c r="QT500" s="5"/>
      <c r="QU500" s="5"/>
      <c r="QV500" s="5"/>
      <c r="QW500" s="5"/>
      <c r="QX500" s="5"/>
      <c r="QY500" s="5"/>
      <c r="QZ500" s="5"/>
      <c r="RA500" s="5"/>
      <c r="RB500" s="5"/>
      <c r="RC500" s="5"/>
      <c r="RD500" s="5"/>
      <c r="RE500" s="5"/>
      <c r="RF500" s="5"/>
      <c r="RG500" s="5"/>
      <c r="RH500" s="5"/>
      <c r="RI500" s="5"/>
      <c r="RJ500" s="5"/>
      <c r="RK500" s="5"/>
      <c r="RL500" s="5"/>
      <c r="RM500" s="5"/>
      <c r="RN500" s="5"/>
      <c r="RO500" s="5"/>
      <c r="RP500" s="5"/>
      <c r="RQ500" s="5"/>
      <c r="RR500" s="5"/>
      <c r="RS500" s="5"/>
      <c r="RT500" s="5"/>
      <c r="RU500" s="5"/>
      <c r="RV500" s="5"/>
      <c r="RW500" s="5"/>
      <c r="RX500" s="5"/>
      <c r="RY500" s="5"/>
      <c r="RZ500" s="5"/>
      <c r="SA500" s="5"/>
      <c r="SB500" s="5"/>
      <c r="SC500" s="5"/>
      <c r="SD500" s="5"/>
      <c r="SE500" s="5"/>
      <c r="SF500" s="5"/>
      <c r="SG500" s="5"/>
      <c r="SH500" s="5"/>
      <c r="SI500" s="5"/>
      <c r="SJ500" s="5"/>
      <c r="SK500" s="5"/>
      <c r="SL500" s="5"/>
      <c r="SM500" s="5"/>
      <c r="SN500" s="5"/>
      <c r="SO500" s="5"/>
      <c r="SP500" s="5"/>
      <c r="SQ500" s="5"/>
      <c r="SR500" s="5"/>
      <c r="SS500" s="5"/>
      <c r="ST500" s="5"/>
      <c r="SU500" s="5"/>
      <c r="SV500" s="5"/>
      <c r="SW500" s="5"/>
      <c r="SX500" s="5"/>
      <c r="SY500" s="5"/>
      <c r="SZ500" s="5"/>
      <c r="TA500" s="5"/>
      <c r="TB500" s="5"/>
      <c r="TC500" s="5"/>
      <c r="TD500" s="5"/>
      <c r="TE500" s="5"/>
      <c r="TF500" s="5"/>
      <c r="TG500" s="5"/>
      <c r="TH500" s="5"/>
      <c r="TI500" s="5"/>
      <c r="TJ500" s="5"/>
      <c r="TK500" s="5"/>
      <c r="TL500" s="5"/>
      <c r="TM500" s="5"/>
      <c r="TN500" s="5"/>
      <c r="TO500" s="5"/>
      <c r="TP500" s="5"/>
      <c r="TQ500" s="5"/>
      <c r="TR500" s="5"/>
      <c r="TS500" s="5"/>
      <c r="TT500" s="5"/>
      <c r="TU500" s="5"/>
      <c r="TV500" s="5"/>
      <c r="TW500" s="5"/>
      <c r="TX500" s="5"/>
      <c r="TY500" s="5"/>
      <c r="TZ500" s="5"/>
      <c r="UA500" s="5"/>
      <c r="UB500" s="5"/>
      <c r="UC500" s="5"/>
      <c r="UD500" s="5"/>
      <c r="UE500" s="5"/>
      <c r="UF500" s="5"/>
      <c r="UG500" s="5"/>
      <c r="UH500" s="5"/>
      <c r="UI500" s="5"/>
      <c r="UJ500" s="5"/>
      <c r="UK500" s="5"/>
      <c r="UL500" s="5"/>
      <c r="UM500" s="5"/>
      <c r="UN500" s="5"/>
      <c r="UO500" s="5"/>
      <c r="UP500" s="5"/>
      <c r="UQ500" s="5"/>
      <c r="UR500" s="5"/>
      <c r="US500" s="5"/>
      <c r="UT500" s="5"/>
      <c r="UU500" s="5"/>
      <c r="UV500" s="5"/>
      <c r="UW500" s="5"/>
      <c r="UX500" s="5"/>
      <c r="UY500" s="5"/>
      <c r="UZ500" s="5"/>
      <c r="VA500" s="5"/>
      <c r="VB500" s="5"/>
      <c r="VC500" s="5"/>
      <c r="VD500" s="5"/>
      <c r="VE500" s="5"/>
      <c r="VF500" s="5"/>
      <c r="VG500" s="5"/>
      <c r="VH500" s="5"/>
      <c r="VI500" s="5"/>
      <c r="VJ500" s="5"/>
      <c r="VK500" s="5"/>
      <c r="VL500" s="5"/>
      <c r="VM500" s="5"/>
      <c r="VN500" s="5"/>
      <c r="VO500" s="5"/>
      <c r="VP500" s="5"/>
      <c r="VQ500" s="5"/>
      <c r="VR500" s="5"/>
      <c r="VS500" s="5"/>
      <c r="VT500" s="5"/>
      <c r="VU500" s="5"/>
      <c r="VV500" s="5"/>
      <c r="VW500" s="5"/>
      <c r="VX500" s="5"/>
      <c r="VY500" s="5"/>
      <c r="VZ500" s="5"/>
      <c r="WA500" s="5"/>
      <c r="WB500" s="5"/>
      <c r="WC500" s="5"/>
      <c r="WD500" s="5"/>
      <c r="WE500" s="5"/>
      <c r="WF500" s="5"/>
      <c r="WG500" s="5"/>
      <c r="WH500" s="5"/>
      <c r="WI500" s="5"/>
      <c r="WJ500" s="5"/>
      <c r="WK500" s="5"/>
      <c r="WL500" s="5"/>
      <c r="WM500" s="5"/>
      <c r="WN500" s="5"/>
      <c r="WO500" s="5"/>
      <c r="WP500" s="5"/>
      <c r="WQ500" s="5"/>
      <c r="WR500" s="5"/>
      <c r="WS500" s="5"/>
      <c r="WT500" s="5"/>
      <c r="WU500" s="5"/>
      <c r="WV500" s="5"/>
      <c r="WW500" s="5"/>
      <c r="WX500" s="5"/>
      <c r="WY500" s="5"/>
      <c r="WZ500" s="5"/>
      <c r="XA500" s="5"/>
      <c r="XB500" s="5"/>
      <c r="XC500" s="5"/>
      <c r="XD500" s="5"/>
      <c r="XE500" s="5"/>
      <c r="XF500" s="5"/>
      <c r="XG500" s="5"/>
      <c r="XH500" s="5"/>
      <c r="XI500" s="5"/>
      <c r="XJ500" s="5"/>
      <c r="XK500" s="5"/>
      <c r="XL500" s="5"/>
      <c r="XM500" s="5"/>
      <c r="XN500" s="5"/>
      <c r="XO500" s="5"/>
      <c r="XP500" s="5"/>
      <c r="XQ500" s="5"/>
      <c r="XR500" s="5"/>
      <c r="XS500" s="5"/>
      <c r="XT500" s="5"/>
      <c r="XU500" s="5"/>
      <c r="XV500" s="5"/>
      <c r="XW500" s="5"/>
    </row>
    <row r="501" spans="39:647" x14ac:dyDescent="0.45">
      <c r="AM501" s="5"/>
      <c r="AN501" s="5"/>
      <c r="AO501" s="5"/>
      <c r="AP501" s="5"/>
      <c r="AQ501" s="5"/>
      <c r="AR501" s="5"/>
      <c r="AS501" s="5"/>
      <c r="AT501" s="5"/>
      <c r="AU501" s="5"/>
      <c r="AV501" s="5"/>
      <c r="AW501" s="5"/>
      <c r="AX501" s="5"/>
      <c r="AY501" s="5"/>
      <c r="AZ501" s="5"/>
      <c r="BA501" s="5"/>
      <c r="BB501" s="5"/>
      <c r="BC501" s="5"/>
      <c r="BD501" s="5"/>
      <c r="BE501" s="5"/>
      <c r="BF501" s="5"/>
      <c r="BG501" s="5"/>
      <c r="BH501" s="5"/>
      <c r="BI501" s="5"/>
      <c r="BJ501" s="5"/>
      <c r="BK501" s="5"/>
      <c r="BL501" s="5"/>
      <c r="BM501" s="5"/>
      <c r="BN501" s="5"/>
      <c r="BO501" s="5"/>
      <c r="BP501" s="5"/>
      <c r="BQ501" s="5"/>
      <c r="BR501" s="5"/>
      <c r="BS501" s="5"/>
      <c r="BT501" s="5"/>
      <c r="BU501" s="5"/>
      <c r="BV501" s="5"/>
      <c r="BW501" s="5"/>
      <c r="BX501" s="5"/>
      <c r="BY501" s="5"/>
      <c r="BZ501" s="5"/>
      <c r="CA501" s="5"/>
      <c r="CB501" s="5"/>
      <c r="CC501" s="5"/>
      <c r="CD501" s="5"/>
      <c r="CE501" s="5"/>
      <c r="CF501" s="5"/>
      <c r="CG501" s="5"/>
      <c r="CH501" s="5"/>
      <c r="CI501" s="5"/>
      <c r="CJ501" s="5"/>
      <c r="CK501" s="5"/>
      <c r="CL501" s="5"/>
      <c r="CM501" s="5"/>
      <c r="CN501" s="5"/>
      <c r="CO501" s="5"/>
      <c r="CP501" s="5"/>
      <c r="CQ501" s="5"/>
      <c r="CR501" s="5"/>
      <c r="CS501" s="5"/>
      <c r="CT501" s="5"/>
      <c r="CU501" s="5"/>
      <c r="CV501" s="5"/>
      <c r="CW501" s="5"/>
      <c r="CX501" s="5"/>
      <c r="CY501" s="5"/>
      <c r="CZ501" s="5"/>
      <c r="DA501" s="5"/>
      <c r="DB501" s="5"/>
      <c r="DC501" s="5"/>
      <c r="DD501" s="5"/>
      <c r="DE501" s="5"/>
      <c r="DF501" s="5"/>
      <c r="DG501" s="5"/>
      <c r="DH501" s="5"/>
      <c r="DI501" s="5"/>
      <c r="DJ501" s="5"/>
      <c r="DK501" s="5"/>
      <c r="DL501" s="5"/>
      <c r="DM501" s="5"/>
      <c r="DN501" s="5"/>
      <c r="DO501" s="5"/>
      <c r="DP501" s="5"/>
      <c r="DQ501" s="5"/>
      <c r="DR501" s="5"/>
      <c r="DS501" s="5"/>
      <c r="DT501" s="5"/>
      <c r="DU501" s="5"/>
      <c r="DV501" s="5"/>
      <c r="DW501" s="5"/>
      <c r="DX501" s="5"/>
      <c r="DY501" s="5"/>
      <c r="DZ501" s="5"/>
      <c r="EA501" s="5"/>
      <c r="EB501" s="5"/>
      <c r="EC501" s="5"/>
      <c r="ED501" s="5"/>
      <c r="EE501" s="5"/>
      <c r="EF501" s="5"/>
      <c r="EG501" s="5"/>
      <c r="EH501" s="5"/>
      <c r="EI501" s="5"/>
      <c r="EJ501" s="5"/>
      <c r="EK501" s="5"/>
      <c r="EL501" s="5"/>
      <c r="EM501" s="5"/>
      <c r="EN501" s="5"/>
      <c r="EO501" s="5"/>
      <c r="EP501" s="5"/>
      <c r="EQ501" s="5"/>
      <c r="ER501" s="5"/>
      <c r="ES501" s="5"/>
      <c r="ET501" s="5"/>
      <c r="EU501" s="5"/>
      <c r="EV501" s="5"/>
      <c r="EW501" s="5"/>
      <c r="EX501" s="5"/>
      <c r="EY501" s="5"/>
      <c r="EZ501" s="5"/>
      <c r="FA501" s="5"/>
      <c r="FB501" s="5"/>
      <c r="FC501" s="5"/>
      <c r="FD501" s="5"/>
      <c r="FE501" s="5"/>
      <c r="FF501" s="5"/>
      <c r="FG501" s="5"/>
      <c r="FH501" s="5"/>
      <c r="FI501" s="5"/>
      <c r="FJ501" s="5"/>
      <c r="FK501" s="5"/>
      <c r="FL501" s="5"/>
      <c r="FM501" s="5"/>
      <c r="FN501" s="5"/>
      <c r="FO501" s="5"/>
      <c r="FP501" s="5"/>
      <c r="FQ501" s="5"/>
      <c r="FR501" s="5"/>
      <c r="FS501" s="5"/>
      <c r="FT501" s="5"/>
      <c r="FU501" s="5"/>
      <c r="FV501" s="5"/>
      <c r="FW501" s="5"/>
      <c r="FX501" s="5"/>
      <c r="FY501" s="5"/>
      <c r="FZ501" s="5"/>
      <c r="GA501" s="5"/>
      <c r="GB501" s="5"/>
      <c r="GC501" s="5"/>
      <c r="GD501" s="5"/>
      <c r="GE501" s="5"/>
      <c r="GF501" s="5"/>
      <c r="GG501" s="5"/>
      <c r="GH501" s="5"/>
      <c r="GI501" s="5"/>
      <c r="GJ501" s="5"/>
      <c r="GK501" s="5"/>
      <c r="GL501" s="5"/>
      <c r="GM501" s="5"/>
      <c r="GN501" s="5"/>
      <c r="GO501" s="5"/>
      <c r="GP501" s="5"/>
      <c r="GQ501" s="5"/>
      <c r="GR501" s="5"/>
      <c r="GS501" s="5"/>
      <c r="GT501" s="5"/>
      <c r="GU501" s="5"/>
      <c r="GV501" s="5"/>
      <c r="GW501" s="5"/>
      <c r="GX501" s="5"/>
      <c r="GY501" s="5"/>
      <c r="GZ501" s="5"/>
      <c r="HA501" s="5"/>
      <c r="HB501" s="5"/>
      <c r="HC501" s="5"/>
      <c r="HD501" s="5"/>
      <c r="HE501" s="5"/>
      <c r="HF501" s="5"/>
      <c r="HG501" s="5"/>
      <c r="HH501" s="5"/>
      <c r="HI501" s="5"/>
      <c r="HJ501" s="5"/>
      <c r="HK501" s="5"/>
      <c r="HL501" s="5"/>
      <c r="HM501" s="5"/>
      <c r="HN501" s="5"/>
      <c r="HO501" s="5"/>
      <c r="HP501" s="5"/>
      <c r="HQ501" s="5"/>
      <c r="HR501" s="5"/>
      <c r="HS501" s="5"/>
      <c r="HT501" s="5"/>
      <c r="HU501" s="5"/>
      <c r="HV501" s="5"/>
      <c r="HW501" s="5"/>
      <c r="HX501" s="5"/>
      <c r="HY501" s="5"/>
      <c r="HZ501" s="5"/>
      <c r="IA501" s="5"/>
      <c r="IB501" s="5"/>
      <c r="IC501" s="5"/>
      <c r="ID501" s="5"/>
      <c r="IE501" s="5"/>
      <c r="IF501" s="5"/>
      <c r="IG501" s="5"/>
      <c r="IH501" s="5"/>
      <c r="II501" s="5"/>
      <c r="IJ501" s="5"/>
      <c r="IK501" s="5"/>
      <c r="IL501" s="5"/>
      <c r="IM501" s="5"/>
      <c r="IN501" s="5"/>
      <c r="IO501" s="5"/>
      <c r="IP501" s="5"/>
      <c r="IQ501" s="5"/>
      <c r="IR501" s="5"/>
      <c r="IS501" s="5"/>
      <c r="IT501" s="5"/>
      <c r="IU501" s="5"/>
      <c r="IV501" s="5"/>
      <c r="IW501" s="5"/>
      <c r="IX501" s="5"/>
      <c r="IY501" s="5"/>
      <c r="IZ501" s="5"/>
      <c r="JA501" s="5"/>
      <c r="JB501" s="5"/>
      <c r="JC501" s="5"/>
      <c r="JD501" s="5"/>
      <c r="JE501" s="5"/>
      <c r="JF501" s="5"/>
      <c r="JG501" s="5"/>
      <c r="JH501" s="5"/>
      <c r="JI501" s="5"/>
      <c r="JJ501" s="5"/>
      <c r="JK501" s="5"/>
      <c r="JL501" s="5"/>
      <c r="JM501" s="5"/>
      <c r="JN501" s="5"/>
      <c r="JO501" s="5"/>
      <c r="JP501" s="5"/>
      <c r="JQ501" s="5"/>
      <c r="JR501" s="5"/>
      <c r="JS501" s="5"/>
      <c r="JT501" s="5"/>
      <c r="JU501" s="5"/>
      <c r="JV501" s="5"/>
      <c r="JW501" s="5"/>
      <c r="JX501" s="5"/>
      <c r="JY501" s="5"/>
      <c r="JZ501" s="5"/>
      <c r="KA501" s="5"/>
      <c r="KB501" s="5"/>
      <c r="KC501" s="5"/>
      <c r="KD501" s="5"/>
      <c r="KE501" s="5"/>
      <c r="KF501" s="5"/>
      <c r="KG501" s="5"/>
      <c r="KH501" s="5"/>
      <c r="KI501" s="5"/>
      <c r="KJ501" s="5"/>
      <c r="KK501" s="5"/>
      <c r="KL501" s="5"/>
      <c r="KM501" s="5"/>
      <c r="KN501" s="5"/>
      <c r="KO501" s="5"/>
      <c r="KP501" s="5"/>
      <c r="KQ501" s="5"/>
      <c r="KR501" s="5"/>
      <c r="KS501" s="5"/>
      <c r="KT501" s="5"/>
      <c r="KU501" s="5"/>
      <c r="KV501" s="5"/>
      <c r="KW501" s="5"/>
      <c r="KX501" s="5"/>
      <c r="KY501" s="5"/>
      <c r="KZ501" s="5"/>
      <c r="LA501" s="5"/>
      <c r="LB501" s="5"/>
      <c r="LC501" s="5"/>
      <c r="LD501" s="5"/>
      <c r="LE501" s="5"/>
      <c r="LF501" s="5"/>
      <c r="LG501" s="5"/>
      <c r="LH501" s="5"/>
      <c r="LI501" s="5"/>
      <c r="LJ501" s="5"/>
      <c r="LK501" s="5"/>
      <c r="LL501" s="5"/>
      <c r="LM501" s="5"/>
      <c r="LN501" s="5"/>
      <c r="LO501" s="5"/>
      <c r="LP501" s="5"/>
      <c r="LQ501" s="5"/>
      <c r="LR501" s="5"/>
      <c r="LS501" s="5"/>
      <c r="LT501" s="5"/>
      <c r="LU501" s="5"/>
      <c r="LV501" s="5"/>
      <c r="LW501" s="5"/>
      <c r="LX501" s="5"/>
      <c r="LY501" s="5"/>
      <c r="LZ501" s="5"/>
      <c r="MA501" s="5"/>
      <c r="MB501" s="5"/>
      <c r="MC501" s="5"/>
      <c r="MD501" s="5"/>
      <c r="ME501" s="5"/>
      <c r="MF501" s="5"/>
      <c r="MG501" s="5"/>
      <c r="MH501" s="5"/>
      <c r="MI501" s="5"/>
      <c r="MJ501" s="5"/>
      <c r="MK501" s="5"/>
      <c r="ML501" s="5"/>
      <c r="MM501" s="5"/>
      <c r="MN501" s="5"/>
      <c r="MO501" s="5"/>
      <c r="MP501" s="5"/>
      <c r="MQ501" s="5"/>
      <c r="MR501" s="5"/>
      <c r="MS501" s="5"/>
      <c r="MT501" s="5"/>
      <c r="MU501" s="5"/>
      <c r="MV501" s="5"/>
      <c r="MW501" s="5"/>
      <c r="MX501" s="5"/>
      <c r="MY501" s="5"/>
      <c r="MZ501" s="5"/>
      <c r="NA501" s="5"/>
      <c r="NB501" s="5"/>
      <c r="NC501" s="5"/>
      <c r="ND501" s="5"/>
      <c r="NE501" s="5"/>
      <c r="NF501" s="5"/>
      <c r="NG501" s="5"/>
      <c r="NH501" s="5"/>
      <c r="NI501" s="5"/>
      <c r="NJ501" s="5"/>
      <c r="NK501" s="5"/>
      <c r="NL501" s="5"/>
      <c r="NM501" s="5"/>
      <c r="NN501" s="5"/>
      <c r="NO501" s="5"/>
      <c r="NP501" s="5"/>
      <c r="NQ501" s="5"/>
      <c r="NR501" s="5"/>
      <c r="NS501" s="5"/>
      <c r="NT501" s="5"/>
      <c r="NU501" s="5"/>
      <c r="NV501" s="5"/>
      <c r="NW501" s="5"/>
      <c r="NX501" s="5"/>
      <c r="NY501" s="5"/>
      <c r="NZ501" s="5"/>
      <c r="OA501" s="5"/>
      <c r="OB501" s="5"/>
      <c r="OC501" s="5"/>
      <c r="OD501" s="5"/>
      <c r="OE501" s="5"/>
      <c r="OF501" s="5"/>
      <c r="OG501" s="5"/>
      <c r="OH501" s="5"/>
      <c r="OI501" s="5"/>
      <c r="OJ501" s="5"/>
      <c r="OK501" s="5"/>
      <c r="OL501" s="5"/>
      <c r="OM501" s="5"/>
      <c r="ON501" s="5"/>
      <c r="OO501" s="5"/>
      <c r="OP501" s="5"/>
      <c r="OQ501" s="5"/>
      <c r="OR501" s="5"/>
      <c r="OS501" s="5"/>
      <c r="OT501" s="5"/>
      <c r="OU501" s="5"/>
      <c r="OV501" s="5"/>
      <c r="OW501" s="5"/>
      <c r="OX501" s="5"/>
      <c r="OY501" s="5"/>
      <c r="OZ501" s="5"/>
      <c r="PA501" s="5"/>
      <c r="PB501" s="5"/>
      <c r="PC501" s="5"/>
      <c r="PD501" s="5"/>
      <c r="PE501" s="5"/>
      <c r="PF501" s="5"/>
      <c r="PG501" s="5"/>
      <c r="PH501" s="5"/>
      <c r="PI501" s="5"/>
      <c r="PJ501" s="5"/>
      <c r="PK501" s="5"/>
      <c r="PL501" s="5"/>
      <c r="PM501" s="5"/>
      <c r="PN501" s="5"/>
      <c r="PO501" s="5"/>
      <c r="PP501" s="5"/>
      <c r="PQ501" s="5"/>
      <c r="PR501" s="5"/>
      <c r="PS501" s="5"/>
      <c r="PT501" s="5"/>
      <c r="PU501" s="5"/>
      <c r="PV501" s="5"/>
      <c r="PW501" s="5"/>
      <c r="PX501" s="5"/>
      <c r="PY501" s="5"/>
      <c r="PZ501" s="5"/>
      <c r="QA501" s="5"/>
      <c r="QB501" s="5"/>
      <c r="QC501" s="5"/>
      <c r="QD501" s="5"/>
      <c r="QE501" s="5"/>
      <c r="QF501" s="5"/>
      <c r="QG501" s="5"/>
      <c r="QH501" s="5"/>
      <c r="QI501" s="5"/>
      <c r="QJ501" s="5"/>
      <c r="QK501" s="5"/>
      <c r="QL501" s="5"/>
      <c r="QM501" s="5"/>
      <c r="QN501" s="5"/>
      <c r="QO501" s="5"/>
      <c r="QP501" s="5"/>
      <c r="QQ501" s="5"/>
      <c r="QR501" s="5"/>
      <c r="QS501" s="5"/>
      <c r="QT501" s="5"/>
      <c r="QU501" s="5"/>
      <c r="QV501" s="5"/>
      <c r="QW501" s="5"/>
      <c r="QX501" s="5"/>
      <c r="QY501" s="5"/>
      <c r="QZ501" s="5"/>
      <c r="RA501" s="5"/>
      <c r="RB501" s="5"/>
      <c r="RC501" s="5"/>
      <c r="RD501" s="5"/>
      <c r="RE501" s="5"/>
      <c r="RF501" s="5"/>
      <c r="RG501" s="5"/>
      <c r="RH501" s="5"/>
      <c r="RI501" s="5"/>
      <c r="RJ501" s="5"/>
      <c r="RK501" s="5"/>
      <c r="RL501" s="5"/>
      <c r="RM501" s="5"/>
      <c r="RN501" s="5"/>
      <c r="RO501" s="5"/>
      <c r="RP501" s="5"/>
      <c r="RQ501" s="5"/>
      <c r="RR501" s="5"/>
      <c r="RS501" s="5"/>
      <c r="RT501" s="5"/>
      <c r="RU501" s="5"/>
      <c r="RV501" s="5"/>
      <c r="RW501" s="5"/>
      <c r="RX501" s="5"/>
      <c r="RY501" s="5"/>
      <c r="RZ501" s="5"/>
      <c r="SA501" s="5"/>
      <c r="SB501" s="5"/>
      <c r="SC501" s="5"/>
      <c r="SD501" s="5"/>
      <c r="SE501" s="5"/>
      <c r="SF501" s="5"/>
      <c r="SG501" s="5"/>
      <c r="SH501" s="5"/>
      <c r="SI501" s="5"/>
      <c r="SJ501" s="5"/>
      <c r="SK501" s="5"/>
      <c r="SL501" s="5"/>
      <c r="SM501" s="5"/>
      <c r="SN501" s="5"/>
      <c r="SO501" s="5"/>
      <c r="SP501" s="5"/>
      <c r="SQ501" s="5"/>
      <c r="SR501" s="5"/>
      <c r="SS501" s="5"/>
      <c r="ST501" s="5"/>
      <c r="SU501" s="5"/>
      <c r="SV501" s="5"/>
      <c r="SW501" s="5"/>
      <c r="SX501" s="5"/>
      <c r="SY501" s="5"/>
      <c r="SZ501" s="5"/>
      <c r="TA501" s="5"/>
      <c r="TB501" s="5"/>
      <c r="TC501" s="5"/>
      <c r="TD501" s="5"/>
      <c r="TE501" s="5"/>
      <c r="TF501" s="5"/>
      <c r="TG501" s="5"/>
      <c r="TH501" s="5"/>
      <c r="TI501" s="5"/>
      <c r="TJ501" s="5"/>
      <c r="TK501" s="5"/>
      <c r="TL501" s="5"/>
      <c r="TM501" s="5"/>
      <c r="TN501" s="5"/>
      <c r="TO501" s="5"/>
      <c r="TP501" s="5"/>
      <c r="TQ501" s="5"/>
      <c r="TR501" s="5"/>
      <c r="TS501" s="5"/>
      <c r="TT501" s="5"/>
      <c r="TU501" s="5"/>
      <c r="TV501" s="5"/>
      <c r="TW501" s="5"/>
      <c r="TX501" s="5"/>
      <c r="TY501" s="5"/>
      <c r="TZ501" s="5"/>
      <c r="UA501" s="5"/>
      <c r="UB501" s="5"/>
      <c r="UC501" s="5"/>
      <c r="UD501" s="5"/>
      <c r="UE501" s="5"/>
      <c r="UF501" s="5"/>
      <c r="UG501" s="5"/>
      <c r="UH501" s="5"/>
      <c r="UI501" s="5"/>
      <c r="UJ501" s="5"/>
      <c r="UK501" s="5"/>
      <c r="UL501" s="5"/>
      <c r="UM501" s="5"/>
      <c r="UN501" s="5"/>
      <c r="UO501" s="5"/>
      <c r="UP501" s="5"/>
      <c r="UQ501" s="5"/>
      <c r="UR501" s="5"/>
      <c r="US501" s="5"/>
      <c r="UT501" s="5"/>
      <c r="UU501" s="5"/>
      <c r="UV501" s="5"/>
      <c r="UW501" s="5"/>
      <c r="UX501" s="5"/>
      <c r="UY501" s="5"/>
      <c r="UZ501" s="5"/>
      <c r="VA501" s="5"/>
      <c r="VB501" s="5"/>
      <c r="VC501" s="5"/>
      <c r="VD501" s="5"/>
      <c r="VE501" s="5"/>
      <c r="VF501" s="5"/>
      <c r="VG501" s="5"/>
      <c r="VH501" s="5"/>
      <c r="VI501" s="5"/>
      <c r="VJ501" s="5"/>
      <c r="VK501" s="5"/>
      <c r="VL501" s="5"/>
      <c r="VM501" s="5"/>
      <c r="VN501" s="5"/>
      <c r="VO501" s="5"/>
      <c r="VP501" s="5"/>
      <c r="VQ501" s="5"/>
      <c r="VR501" s="5"/>
      <c r="VS501" s="5"/>
      <c r="VT501" s="5"/>
      <c r="VU501" s="5"/>
      <c r="VV501" s="5"/>
      <c r="VW501" s="5"/>
      <c r="VX501" s="5"/>
      <c r="VY501" s="5"/>
      <c r="VZ501" s="5"/>
      <c r="WA501" s="5"/>
      <c r="WB501" s="5"/>
      <c r="WC501" s="5"/>
      <c r="WD501" s="5"/>
      <c r="WE501" s="5"/>
      <c r="WF501" s="5"/>
      <c r="WG501" s="5"/>
      <c r="WH501" s="5"/>
      <c r="WI501" s="5"/>
      <c r="WJ501" s="5"/>
      <c r="WK501" s="5"/>
      <c r="WL501" s="5"/>
      <c r="WM501" s="5"/>
      <c r="WN501" s="5"/>
      <c r="WO501" s="5"/>
      <c r="WP501" s="5"/>
      <c r="WQ501" s="5"/>
      <c r="WR501" s="5"/>
      <c r="WS501" s="5"/>
      <c r="WT501" s="5"/>
      <c r="WU501" s="5"/>
      <c r="WV501" s="5"/>
      <c r="WW501" s="5"/>
      <c r="WX501" s="5"/>
      <c r="WY501" s="5"/>
      <c r="WZ501" s="5"/>
      <c r="XA501" s="5"/>
      <c r="XB501" s="5"/>
      <c r="XC501" s="5"/>
      <c r="XD501" s="5"/>
      <c r="XE501" s="5"/>
      <c r="XF501" s="5"/>
      <c r="XG501" s="5"/>
      <c r="XH501" s="5"/>
      <c r="XI501" s="5"/>
      <c r="XJ501" s="5"/>
      <c r="XK501" s="5"/>
      <c r="XL501" s="5"/>
      <c r="XM501" s="5"/>
      <c r="XN501" s="5"/>
      <c r="XO501" s="5"/>
      <c r="XP501" s="5"/>
      <c r="XQ501" s="5"/>
      <c r="XR501" s="5"/>
      <c r="XS501" s="5"/>
      <c r="XT501" s="5"/>
      <c r="XU501" s="5"/>
      <c r="XV501" s="5"/>
      <c r="XW501" s="5"/>
    </row>
    <row r="502" spans="39:647" x14ac:dyDescent="0.45">
      <c r="AM502" s="5"/>
      <c r="AN502" s="5"/>
      <c r="AO502" s="5"/>
      <c r="AP502" s="5"/>
      <c r="AQ502" s="5"/>
      <c r="AR502" s="5"/>
      <c r="AS502" s="5"/>
      <c r="AT502" s="5"/>
      <c r="AU502" s="5"/>
      <c r="AV502" s="5"/>
      <c r="AW502" s="5"/>
      <c r="AX502" s="5"/>
      <c r="AY502" s="5"/>
      <c r="AZ502" s="5"/>
      <c r="BA502" s="5"/>
      <c r="BB502" s="5"/>
      <c r="BC502" s="5"/>
      <c r="BD502" s="5"/>
      <c r="BE502" s="5"/>
      <c r="BF502" s="5"/>
      <c r="BG502" s="5"/>
      <c r="BH502" s="5"/>
      <c r="BI502" s="5"/>
      <c r="BJ502" s="5"/>
      <c r="BK502" s="5"/>
      <c r="BL502" s="5"/>
      <c r="BM502" s="5"/>
      <c r="BN502" s="5"/>
      <c r="BO502" s="5"/>
      <c r="BP502" s="5"/>
      <c r="BQ502" s="5"/>
      <c r="BR502" s="5"/>
      <c r="BS502" s="5"/>
      <c r="BT502" s="5"/>
      <c r="BU502" s="5"/>
      <c r="BV502" s="5"/>
      <c r="BW502" s="5"/>
      <c r="BX502" s="5"/>
      <c r="BY502" s="5"/>
      <c r="BZ502" s="5"/>
      <c r="CA502" s="5"/>
      <c r="CB502" s="5"/>
      <c r="CC502" s="5"/>
      <c r="CD502" s="5"/>
      <c r="CE502" s="5"/>
      <c r="CF502" s="5"/>
      <c r="CG502" s="5"/>
      <c r="CH502" s="5"/>
      <c r="CI502" s="5"/>
      <c r="CJ502" s="5"/>
      <c r="CK502" s="5"/>
      <c r="CL502" s="5"/>
      <c r="CM502" s="5"/>
      <c r="CN502" s="5"/>
      <c r="CO502" s="5"/>
      <c r="CP502" s="5"/>
      <c r="CQ502" s="5"/>
      <c r="CR502" s="5"/>
      <c r="CS502" s="5"/>
      <c r="CT502" s="5"/>
      <c r="CU502" s="5"/>
      <c r="CV502" s="5"/>
      <c r="CW502" s="5"/>
      <c r="CX502" s="5"/>
      <c r="CY502" s="5"/>
      <c r="CZ502" s="5"/>
      <c r="DA502" s="5"/>
      <c r="DB502" s="5"/>
      <c r="DC502" s="5"/>
      <c r="DD502" s="5"/>
      <c r="DE502" s="5"/>
      <c r="DF502" s="5"/>
      <c r="DG502" s="5"/>
      <c r="DH502" s="5"/>
      <c r="DI502" s="5"/>
      <c r="DJ502" s="5"/>
      <c r="DK502" s="5"/>
      <c r="DL502" s="5"/>
      <c r="DM502" s="5"/>
      <c r="DN502" s="5"/>
      <c r="DO502" s="5"/>
      <c r="DP502" s="5"/>
      <c r="DQ502" s="5"/>
      <c r="DR502" s="5"/>
      <c r="DS502" s="5"/>
      <c r="DT502" s="5"/>
      <c r="DU502" s="5"/>
      <c r="DV502" s="5"/>
      <c r="DW502" s="5"/>
      <c r="DX502" s="5"/>
      <c r="DY502" s="5"/>
      <c r="DZ502" s="5"/>
      <c r="EA502" s="5"/>
      <c r="EB502" s="5"/>
      <c r="EC502" s="5"/>
      <c r="ED502" s="5"/>
      <c r="EE502" s="5"/>
      <c r="EF502" s="5"/>
      <c r="EG502" s="5"/>
      <c r="EH502" s="5"/>
      <c r="EI502" s="5"/>
      <c r="EJ502" s="5"/>
      <c r="EK502" s="5"/>
      <c r="EL502" s="5"/>
      <c r="EM502" s="5"/>
      <c r="EN502" s="5"/>
      <c r="EO502" s="5"/>
      <c r="EP502" s="5"/>
      <c r="EQ502" s="5"/>
      <c r="ER502" s="5"/>
      <c r="ES502" s="5"/>
      <c r="ET502" s="5"/>
      <c r="EU502" s="5"/>
      <c r="EV502" s="5"/>
      <c r="EW502" s="5"/>
      <c r="EX502" s="5"/>
      <c r="EY502" s="5"/>
      <c r="EZ502" s="5"/>
      <c r="FA502" s="5"/>
      <c r="FB502" s="5"/>
      <c r="FC502" s="5"/>
      <c r="FD502" s="5"/>
      <c r="FE502" s="5"/>
      <c r="FF502" s="5"/>
      <c r="FG502" s="5"/>
      <c r="FH502" s="5"/>
      <c r="FI502" s="5"/>
      <c r="FJ502" s="5"/>
      <c r="FK502" s="5"/>
      <c r="FL502" s="5"/>
      <c r="FM502" s="5"/>
      <c r="FN502" s="5"/>
      <c r="FO502" s="5"/>
      <c r="FP502" s="5"/>
      <c r="FQ502" s="5"/>
      <c r="FR502" s="5"/>
      <c r="FS502" s="5"/>
      <c r="FT502" s="5"/>
      <c r="FU502" s="5"/>
      <c r="FV502" s="5"/>
      <c r="FW502" s="5"/>
      <c r="FX502" s="5"/>
      <c r="FY502" s="5"/>
      <c r="FZ502" s="5"/>
      <c r="GA502" s="5"/>
      <c r="GB502" s="5"/>
      <c r="GC502" s="5"/>
      <c r="GD502" s="5"/>
      <c r="GE502" s="5"/>
      <c r="GF502" s="5"/>
      <c r="GG502" s="5"/>
      <c r="GH502" s="5"/>
      <c r="GI502" s="5"/>
      <c r="GJ502" s="5"/>
      <c r="GK502" s="5"/>
      <c r="GL502" s="5"/>
      <c r="GM502" s="5"/>
      <c r="GN502" s="5"/>
      <c r="GO502" s="5"/>
      <c r="GP502" s="5"/>
      <c r="GQ502" s="5"/>
      <c r="GR502" s="5"/>
      <c r="GS502" s="5"/>
      <c r="GT502" s="5"/>
      <c r="GU502" s="5"/>
      <c r="GV502" s="5"/>
      <c r="GW502" s="5"/>
      <c r="GX502" s="5"/>
      <c r="GY502" s="5"/>
      <c r="GZ502" s="5"/>
      <c r="HA502" s="5"/>
      <c r="HB502" s="5"/>
      <c r="HC502" s="5"/>
      <c r="HD502" s="5"/>
      <c r="HE502" s="5"/>
      <c r="HF502" s="5"/>
      <c r="HG502" s="5"/>
      <c r="HH502" s="5"/>
      <c r="HI502" s="5"/>
      <c r="HJ502" s="5"/>
      <c r="HK502" s="5"/>
      <c r="HL502" s="5"/>
      <c r="HM502" s="5"/>
      <c r="HN502" s="5"/>
      <c r="HO502" s="5"/>
      <c r="HP502" s="5"/>
      <c r="HQ502" s="5"/>
      <c r="HR502" s="5"/>
      <c r="HS502" s="5"/>
      <c r="HT502" s="5"/>
      <c r="HU502" s="5"/>
      <c r="HV502" s="5"/>
      <c r="HW502" s="5"/>
      <c r="HX502" s="5"/>
      <c r="HY502" s="5"/>
      <c r="HZ502" s="5"/>
      <c r="IA502" s="5"/>
      <c r="IB502" s="5"/>
      <c r="IC502" s="5"/>
      <c r="ID502" s="5"/>
      <c r="IE502" s="5"/>
      <c r="IF502" s="5"/>
      <c r="IG502" s="5"/>
      <c r="IH502" s="5"/>
      <c r="II502" s="5"/>
      <c r="IJ502" s="5"/>
      <c r="IK502" s="5"/>
      <c r="IL502" s="5"/>
      <c r="IM502" s="5"/>
      <c r="IN502" s="5"/>
      <c r="IO502" s="5"/>
      <c r="IP502" s="5"/>
      <c r="IQ502" s="5"/>
      <c r="IR502" s="5"/>
      <c r="IS502" s="5"/>
      <c r="IT502" s="5"/>
      <c r="IU502" s="5"/>
      <c r="IV502" s="5"/>
      <c r="IW502" s="5"/>
      <c r="IX502" s="5"/>
      <c r="IY502" s="5"/>
      <c r="IZ502" s="5"/>
      <c r="JA502" s="5"/>
      <c r="JB502" s="5"/>
      <c r="JC502" s="5"/>
      <c r="JD502" s="5"/>
      <c r="JE502" s="5"/>
      <c r="JF502" s="5"/>
      <c r="JG502" s="5"/>
      <c r="JH502" s="5"/>
      <c r="JI502" s="5"/>
      <c r="JJ502" s="5"/>
      <c r="JK502" s="5"/>
      <c r="JL502" s="5"/>
      <c r="JM502" s="5"/>
      <c r="JN502" s="5"/>
      <c r="JO502" s="5"/>
      <c r="JP502" s="5"/>
      <c r="JQ502" s="5"/>
      <c r="JR502" s="5"/>
      <c r="JS502" s="5"/>
      <c r="JT502" s="5"/>
      <c r="JU502" s="5"/>
      <c r="JV502" s="5"/>
      <c r="JW502" s="5"/>
      <c r="JX502" s="5"/>
      <c r="JY502" s="5"/>
      <c r="JZ502" s="5"/>
      <c r="KA502" s="5"/>
      <c r="KB502" s="5"/>
      <c r="KC502" s="5"/>
      <c r="KD502" s="5"/>
      <c r="KE502" s="5"/>
      <c r="KF502" s="5"/>
      <c r="KG502" s="5"/>
      <c r="KH502" s="5"/>
      <c r="KI502" s="5"/>
      <c r="KJ502" s="5"/>
      <c r="KK502" s="5"/>
      <c r="KL502" s="5"/>
      <c r="KM502" s="5"/>
      <c r="KN502" s="5"/>
      <c r="KO502" s="5"/>
      <c r="KP502" s="5"/>
      <c r="KQ502" s="5"/>
      <c r="KR502" s="5"/>
      <c r="KS502" s="5"/>
      <c r="KT502" s="5"/>
      <c r="KU502" s="5"/>
      <c r="KV502" s="5"/>
      <c r="KW502" s="5"/>
      <c r="KX502" s="5"/>
      <c r="KY502" s="5"/>
      <c r="KZ502" s="5"/>
      <c r="LA502" s="5"/>
      <c r="LB502" s="5"/>
      <c r="LC502" s="5"/>
      <c r="LD502" s="5"/>
      <c r="LE502" s="5"/>
      <c r="LF502" s="5"/>
      <c r="LG502" s="5"/>
      <c r="LH502" s="5"/>
      <c r="LI502" s="5"/>
      <c r="LJ502" s="5"/>
      <c r="LK502" s="5"/>
      <c r="LL502" s="5"/>
      <c r="LM502" s="5"/>
      <c r="LN502" s="5"/>
      <c r="LO502" s="5"/>
      <c r="LP502" s="5"/>
      <c r="LQ502" s="5"/>
      <c r="LR502" s="5"/>
      <c r="LS502" s="5"/>
      <c r="LT502" s="5"/>
      <c r="LU502" s="5"/>
      <c r="LV502" s="5"/>
      <c r="LW502" s="5"/>
      <c r="LX502" s="5"/>
      <c r="LY502" s="5"/>
      <c r="LZ502" s="5"/>
      <c r="MA502" s="5"/>
      <c r="MB502" s="5"/>
      <c r="MC502" s="5"/>
      <c r="MD502" s="5"/>
      <c r="ME502" s="5"/>
      <c r="MF502" s="5"/>
      <c r="MG502" s="5"/>
      <c r="MH502" s="5"/>
      <c r="MI502" s="5"/>
      <c r="MJ502" s="5"/>
      <c r="MK502" s="5"/>
      <c r="ML502" s="5"/>
      <c r="MM502" s="5"/>
      <c r="MN502" s="5"/>
      <c r="MO502" s="5"/>
      <c r="MP502" s="5"/>
      <c r="MQ502" s="5"/>
      <c r="MR502" s="5"/>
      <c r="MS502" s="5"/>
      <c r="MT502" s="5"/>
      <c r="MU502" s="5"/>
      <c r="MV502" s="5"/>
      <c r="MW502" s="5"/>
      <c r="MX502" s="5"/>
      <c r="MY502" s="5"/>
      <c r="MZ502" s="5"/>
      <c r="NA502" s="5"/>
      <c r="NB502" s="5"/>
      <c r="NC502" s="5"/>
      <c r="ND502" s="5"/>
      <c r="NE502" s="5"/>
      <c r="NF502" s="5"/>
      <c r="NG502" s="5"/>
      <c r="NH502" s="5"/>
      <c r="NI502" s="5"/>
      <c r="NJ502" s="5"/>
      <c r="NK502" s="5"/>
      <c r="NL502" s="5"/>
      <c r="NM502" s="5"/>
      <c r="NN502" s="5"/>
      <c r="NO502" s="5"/>
      <c r="NP502" s="5"/>
      <c r="NQ502" s="5"/>
      <c r="NR502" s="5"/>
      <c r="NS502" s="5"/>
      <c r="NT502" s="5"/>
      <c r="NU502" s="5"/>
      <c r="NV502" s="5"/>
      <c r="NW502" s="5"/>
      <c r="NX502" s="5"/>
      <c r="NY502" s="5"/>
      <c r="NZ502" s="5"/>
      <c r="OA502" s="5"/>
      <c r="OB502" s="5"/>
      <c r="OC502" s="5"/>
      <c r="OD502" s="5"/>
      <c r="OE502" s="5"/>
      <c r="OF502" s="5"/>
      <c r="OG502" s="5"/>
      <c r="OH502" s="5"/>
      <c r="OI502" s="5"/>
      <c r="OJ502" s="5"/>
      <c r="OK502" s="5"/>
      <c r="OL502" s="5"/>
      <c r="OM502" s="5"/>
      <c r="ON502" s="5"/>
      <c r="OO502" s="5"/>
      <c r="OP502" s="5"/>
      <c r="OQ502" s="5"/>
      <c r="OR502" s="5"/>
      <c r="OS502" s="5"/>
      <c r="OT502" s="5"/>
      <c r="OU502" s="5"/>
      <c r="OV502" s="5"/>
      <c r="OW502" s="5"/>
      <c r="OX502" s="5"/>
      <c r="OY502" s="5"/>
      <c r="OZ502" s="5"/>
      <c r="PA502" s="5"/>
      <c r="PB502" s="5"/>
      <c r="PC502" s="5"/>
      <c r="PD502" s="5"/>
      <c r="PE502" s="5"/>
      <c r="PF502" s="5"/>
      <c r="PG502" s="5"/>
      <c r="PH502" s="5"/>
      <c r="PI502" s="5"/>
      <c r="PJ502" s="5"/>
      <c r="PK502" s="5"/>
      <c r="PL502" s="5"/>
      <c r="PM502" s="5"/>
      <c r="PN502" s="5"/>
      <c r="PO502" s="5"/>
      <c r="PP502" s="5"/>
      <c r="PQ502" s="5"/>
      <c r="PR502" s="5"/>
      <c r="PS502" s="5"/>
      <c r="PT502" s="5"/>
      <c r="PU502" s="5"/>
      <c r="PV502" s="5"/>
      <c r="PW502" s="5"/>
      <c r="PX502" s="5"/>
      <c r="PY502" s="5"/>
      <c r="PZ502" s="5"/>
      <c r="QA502" s="5"/>
      <c r="QB502" s="5"/>
      <c r="QC502" s="5"/>
      <c r="QD502" s="5"/>
      <c r="QE502" s="5"/>
      <c r="QF502" s="5"/>
      <c r="QG502" s="5"/>
      <c r="QH502" s="5"/>
      <c r="QI502" s="5"/>
      <c r="QJ502" s="5"/>
      <c r="QK502" s="5"/>
      <c r="QL502" s="5"/>
      <c r="QM502" s="5"/>
      <c r="QN502" s="5"/>
      <c r="QO502" s="5"/>
      <c r="QP502" s="5"/>
      <c r="QQ502" s="5"/>
      <c r="QR502" s="5"/>
      <c r="QS502" s="5"/>
      <c r="QT502" s="5"/>
      <c r="QU502" s="5"/>
      <c r="QV502" s="5"/>
      <c r="QW502" s="5"/>
      <c r="QX502" s="5"/>
      <c r="QY502" s="5"/>
      <c r="QZ502" s="5"/>
      <c r="RA502" s="5"/>
      <c r="RB502" s="5"/>
      <c r="RC502" s="5"/>
      <c r="RD502" s="5"/>
      <c r="RE502" s="5"/>
      <c r="RF502" s="5"/>
      <c r="RG502" s="5"/>
      <c r="RH502" s="5"/>
      <c r="RI502" s="5"/>
      <c r="RJ502" s="5"/>
      <c r="RK502" s="5"/>
      <c r="RL502" s="5"/>
      <c r="RM502" s="5"/>
      <c r="RN502" s="5"/>
      <c r="RO502" s="5"/>
      <c r="RP502" s="5"/>
      <c r="RQ502" s="5"/>
      <c r="RR502" s="5"/>
      <c r="RS502" s="5"/>
      <c r="RT502" s="5"/>
      <c r="RU502" s="5"/>
      <c r="RV502" s="5"/>
      <c r="RW502" s="5"/>
      <c r="RX502" s="5"/>
      <c r="RY502" s="5"/>
      <c r="RZ502" s="5"/>
      <c r="SA502" s="5"/>
      <c r="SB502" s="5"/>
      <c r="SC502" s="5"/>
      <c r="SD502" s="5"/>
      <c r="SE502" s="5"/>
      <c r="SF502" s="5"/>
      <c r="SG502" s="5"/>
      <c r="SH502" s="5"/>
      <c r="SI502" s="5"/>
      <c r="SJ502" s="5"/>
      <c r="SK502" s="5"/>
      <c r="SL502" s="5"/>
      <c r="SM502" s="5"/>
      <c r="SN502" s="5"/>
      <c r="SO502" s="5"/>
      <c r="SP502" s="5"/>
      <c r="SQ502" s="5"/>
      <c r="SR502" s="5"/>
      <c r="SS502" s="5"/>
      <c r="ST502" s="5"/>
      <c r="SU502" s="5"/>
      <c r="SV502" s="5"/>
      <c r="SW502" s="5"/>
      <c r="SX502" s="5"/>
      <c r="SY502" s="5"/>
      <c r="SZ502" s="5"/>
      <c r="TA502" s="5"/>
      <c r="TB502" s="5"/>
      <c r="TC502" s="5"/>
      <c r="TD502" s="5"/>
      <c r="TE502" s="5"/>
      <c r="TF502" s="5"/>
      <c r="TG502" s="5"/>
      <c r="TH502" s="5"/>
      <c r="TI502" s="5"/>
      <c r="TJ502" s="5"/>
      <c r="TK502" s="5"/>
      <c r="TL502" s="5"/>
      <c r="TM502" s="5"/>
      <c r="TN502" s="5"/>
      <c r="TO502" s="5"/>
      <c r="TP502" s="5"/>
      <c r="TQ502" s="5"/>
      <c r="TR502" s="5"/>
      <c r="TS502" s="5"/>
      <c r="TT502" s="5"/>
      <c r="TU502" s="5"/>
      <c r="TV502" s="5"/>
      <c r="TW502" s="5"/>
      <c r="TX502" s="5"/>
      <c r="TY502" s="5"/>
      <c r="TZ502" s="5"/>
      <c r="UA502" s="5"/>
      <c r="UB502" s="5"/>
      <c r="UC502" s="5"/>
      <c r="UD502" s="5"/>
      <c r="UE502" s="5"/>
      <c r="UF502" s="5"/>
      <c r="UG502" s="5"/>
      <c r="UH502" s="5"/>
      <c r="UI502" s="5"/>
      <c r="UJ502" s="5"/>
      <c r="UK502" s="5"/>
      <c r="UL502" s="5"/>
      <c r="UM502" s="5"/>
      <c r="UN502" s="5"/>
      <c r="UO502" s="5"/>
      <c r="UP502" s="5"/>
      <c r="UQ502" s="5"/>
      <c r="UR502" s="5"/>
      <c r="US502" s="5"/>
      <c r="UT502" s="5"/>
      <c r="UU502" s="5"/>
      <c r="UV502" s="5"/>
      <c r="UW502" s="5"/>
      <c r="UX502" s="5"/>
      <c r="UY502" s="5"/>
      <c r="UZ502" s="5"/>
      <c r="VA502" s="5"/>
      <c r="VB502" s="5"/>
      <c r="VC502" s="5"/>
      <c r="VD502" s="5"/>
      <c r="VE502" s="5"/>
      <c r="VF502" s="5"/>
      <c r="VG502" s="5"/>
      <c r="VH502" s="5"/>
      <c r="VI502" s="5"/>
      <c r="VJ502" s="5"/>
      <c r="VK502" s="5"/>
      <c r="VL502" s="5"/>
      <c r="VM502" s="5"/>
      <c r="VN502" s="5"/>
      <c r="VO502" s="5"/>
      <c r="VP502" s="5"/>
      <c r="VQ502" s="5"/>
      <c r="VR502" s="5"/>
      <c r="VS502" s="5"/>
      <c r="VT502" s="5"/>
      <c r="VU502" s="5"/>
      <c r="VV502" s="5"/>
      <c r="VW502" s="5"/>
      <c r="VX502" s="5"/>
      <c r="VY502" s="5"/>
      <c r="VZ502" s="5"/>
      <c r="WA502" s="5"/>
      <c r="WB502" s="5"/>
      <c r="WC502" s="5"/>
      <c r="WD502" s="5"/>
      <c r="WE502" s="5"/>
      <c r="WF502" s="5"/>
      <c r="WG502" s="5"/>
      <c r="WH502" s="5"/>
      <c r="WI502" s="5"/>
      <c r="WJ502" s="5"/>
      <c r="WK502" s="5"/>
      <c r="WL502" s="5"/>
      <c r="WM502" s="5"/>
      <c r="WN502" s="5"/>
      <c r="WO502" s="5"/>
      <c r="WP502" s="5"/>
      <c r="WQ502" s="5"/>
      <c r="WR502" s="5"/>
      <c r="WS502" s="5"/>
      <c r="WT502" s="5"/>
      <c r="WU502" s="5"/>
      <c r="WV502" s="5"/>
      <c r="WW502" s="5"/>
      <c r="WX502" s="5"/>
      <c r="WY502" s="5"/>
      <c r="WZ502" s="5"/>
      <c r="XA502" s="5"/>
      <c r="XB502" s="5"/>
      <c r="XC502" s="5"/>
      <c r="XD502" s="5"/>
      <c r="XE502" s="5"/>
      <c r="XF502" s="5"/>
      <c r="XG502" s="5"/>
      <c r="XH502" s="5"/>
      <c r="XI502" s="5"/>
      <c r="XJ502" s="5"/>
      <c r="XK502" s="5"/>
      <c r="XL502" s="5"/>
      <c r="XM502" s="5"/>
      <c r="XN502" s="5"/>
      <c r="XO502" s="5"/>
      <c r="XP502" s="5"/>
      <c r="XQ502" s="5"/>
      <c r="XR502" s="5"/>
      <c r="XS502" s="5"/>
      <c r="XT502" s="5"/>
      <c r="XU502" s="5"/>
      <c r="XV502" s="5"/>
      <c r="XW502" s="5"/>
    </row>
    <row r="503" spans="39:647" x14ac:dyDescent="0.45">
      <c r="AM503" s="5"/>
      <c r="AN503" s="5"/>
      <c r="AO503" s="5"/>
      <c r="AP503" s="5"/>
      <c r="AQ503" s="5"/>
      <c r="AR503" s="5"/>
      <c r="AS503" s="5"/>
      <c r="AT503" s="5"/>
      <c r="AU503" s="5"/>
      <c r="AV503" s="5"/>
      <c r="AW503" s="5"/>
      <c r="AX503" s="5"/>
      <c r="AY503" s="5"/>
      <c r="AZ503" s="5"/>
      <c r="BA503" s="5"/>
      <c r="BB503" s="5"/>
      <c r="BC503" s="5"/>
      <c r="BD503" s="5"/>
      <c r="BE503" s="5"/>
      <c r="BF503" s="5"/>
      <c r="BG503" s="5"/>
      <c r="BH503" s="5"/>
      <c r="BI503" s="5"/>
      <c r="BJ503" s="5"/>
      <c r="BK503" s="5"/>
      <c r="BL503" s="5"/>
      <c r="BM503" s="5"/>
      <c r="BN503" s="5"/>
      <c r="BO503" s="5"/>
      <c r="BP503" s="5"/>
      <c r="BQ503" s="5"/>
      <c r="BR503" s="5"/>
      <c r="BS503" s="5"/>
      <c r="BT503" s="5"/>
      <c r="BU503" s="5"/>
      <c r="BV503" s="5"/>
      <c r="BW503" s="5"/>
      <c r="BX503" s="5"/>
      <c r="BY503" s="5"/>
      <c r="BZ503" s="5"/>
      <c r="CA503" s="5"/>
      <c r="CB503" s="5"/>
      <c r="CC503" s="5"/>
      <c r="CD503" s="5"/>
      <c r="CE503" s="5"/>
      <c r="CF503" s="5"/>
      <c r="CG503" s="5"/>
      <c r="CH503" s="5"/>
      <c r="CI503" s="5"/>
      <c r="CJ503" s="5"/>
      <c r="CK503" s="5"/>
      <c r="CL503" s="5"/>
      <c r="CM503" s="5"/>
      <c r="CN503" s="5"/>
      <c r="CO503" s="5"/>
      <c r="CP503" s="5"/>
      <c r="CQ503" s="5"/>
      <c r="CR503" s="5"/>
      <c r="CS503" s="5"/>
      <c r="CT503" s="5"/>
      <c r="CU503" s="5"/>
      <c r="CV503" s="5"/>
      <c r="CW503" s="5"/>
      <c r="CX503" s="5"/>
      <c r="CY503" s="5"/>
      <c r="CZ503" s="5"/>
      <c r="DA503" s="5"/>
      <c r="DB503" s="5"/>
      <c r="DC503" s="5"/>
      <c r="DD503" s="5"/>
      <c r="DE503" s="5"/>
      <c r="DF503" s="5"/>
      <c r="DG503" s="5"/>
      <c r="DH503" s="5"/>
      <c r="DI503" s="5"/>
      <c r="DJ503" s="5"/>
      <c r="DK503" s="5"/>
      <c r="DL503" s="5"/>
      <c r="DM503" s="5"/>
      <c r="DN503" s="5"/>
      <c r="DO503" s="5"/>
      <c r="DP503" s="5"/>
      <c r="DQ503" s="5"/>
      <c r="DR503" s="5"/>
      <c r="DS503" s="5"/>
      <c r="DT503" s="5"/>
      <c r="DU503" s="5"/>
      <c r="DV503" s="5"/>
      <c r="DW503" s="5"/>
      <c r="DX503" s="5"/>
      <c r="DY503" s="5"/>
      <c r="DZ503" s="5"/>
      <c r="EA503" s="5"/>
      <c r="EB503" s="5"/>
      <c r="EC503" s="5"/>
      <c r="ED503" s="5"/>
      <c r="EE503" s="5"/>
      <c r="EF503" s="5"/>
      <c r="EG503" s="5"/>
      <c r="EH503" s="5"/>
      <c r="EI503" s="5"/>
      <c r="EJ503" s="5"/>
      <c r="EK503" s="5"/>
      <c r="EL503" s="5"/>
      <c r="EM503" s="5"/>
      <c r="EN503" s="5"/>
      <c r="EO503" s="5"/>
      <c r="EP503" s="5"/>
      <c r="EQ503" s="5"/>
      <c r="ER503" s="5"/>
      <c r="ES503" s="5"/>
      <c r="ET503" s="5"/>
      <c r="EU503" s="5"/>
      <c r="EV503" s="5"/>
      <c r="EW503" s="5"/>
      <c r="EX503" s="5"/>
      <c r="EY503" s="5"/>
      <c r="EZ503" s="5"/>
      <c r="FA503" s="5"/>
      <c r="FB503" s="5"/>
      <c r="FC503" s="5"/>
      <c r="FD503" s="5"/>
      <c r="FE503" s="5"/>
      <c r="FF503" s="5"/>
      <c r="FG503" s="5"/>
      <c r="FH503" s="5"/>
      <c r="FI503" s="5"/>
      <c r="FJ503" s="5"/>
      <c r="FK503" s="5"/>
      <c r="FL503" s="5"/>
      <c r="FM503" s="5"/>
      <c r="FN503" s="5"/>
      <c r="FO503" s="5"/>
      <c r="FP503" s="5"/>
      <c r="FQ503" s="5"/>
      <c r="FR503" s="5"/>
      <c r="FS503" s="5"/>
      <c r="FT503" s="5"/>
      <c r="FU503" s="5"/>
      <c r="FV503" s="5"/>
      <c r="FW503" s="5"/>
      <c r="FX503" s="5"/>
      <c r="FY503" s="5"/>
      <c r="FZ503" s="5"/>
      <c r="GA503" s="5"/>
      <c r="GB503" s="5"/>
      <c r="GC503" s="5"/>
      <c r="GD503" s="5"/>
      <c r="GE503" s="5"/>
      <c r="GF503" s="5"/>
      <c r="GG503" s="5"/>
      <c r="GH503" s="5"/>
      <c r="GI503" s="5"/>
      <c r="GJ503" s="5"/>
      <c r="GK503" s="5"/>
      <c r="GL503" s="5"/>
      <c r="GM503" s="5"/>
      <c r="GN503" s="5"/>
      <c r="GO503" s="5"/>
      <c r="GP503" s="5"/>
      <c r="GQ503" s="5"/>
      <c r="GR503" s="5"/>
      <c r="GS503" s="5"/>
      <c r="GT503" s="5"/>
      <c r="GU503" s="5"/>
      <c r="GV503" s="5"/>
      <c r="GW503" s="5"/>
      <c r="GX503" s="5"/>
      <c r="GY503" s="5"/>
      <c r="GZ503" s="5"/>
      <c r="HA503" s="5"/>
      <c r="HB503" s="5"/>
      <c r="HC503" s="5"/>
      <c r="HD503" s="5"/>
      <c r="HE503" s="5"/>
      <c r="HF503" s="5"/>
      <c r="HG503" s="5"/>
      <c r="HH503" s="5"/>
      <c r="HI503" s="5"/>
      <c r="HJ503" s="5"/>
      <c r="HK503" s="5"/>
      <c r="HL503" s="5"/>
      <c r="HM503" s="5"/>
      <c r="HN503" s="5"/>
      <c r="HO503" s="5"/>
      <c r="HP503" s="5"/>
      <c r="HQ503" s="5"/>
      <c r="HR503" s="5"/>
      <c r="HS503" s="5"/>
      <c r="HT503" s="5"/>
      <c r="HU503" s="5"/>
      <c r="HV503" s="5"/>
      <c r="HW503" s="5"/>
      <c r="HX503" s="5"/>
      <c r="HY503" s="5"/>
      <c r="HZ503" s="5"/>
      <c r="IA503" s="5"/>
      <c r="IB503" s="5"/>
      <c r="IC503" s="5"/>
      <c r="ID503" s="5"/>
      <c r="IE503" s="5"/>
      <c r="IF503" s="5"/>
      <c r="IG503" s="5"/>
      <c r="IH503" s="5"/>
      <c r="II503" s="5"/>
      <c r="IJ503" s="5"/>
      <c r="IK503" s="5"/>
      <c r="IL503" s="5"/>
      <c r="IM503" s="5"/>
      <c r="IN503" s="5"/>
      <c r="IO503" s="5"/>
      <c r="IP503" s="5"/>
      <c r="IQ503" s="5"/>
      <c r="IR503" s="5"/>
      <c r="IS503" s="5"/>
      <c r="IT503" s="5"/>
      <c r="IU503" s="5"/>
      <c r="IV503" s="5"/>
      <c r="IW503" s="5"/>
      <c r="IX503" s="5"/>
      <c r="IY503" s="5"/>
      <c r="IZ503" s="5"/>
      <c r="JA503" s="5"/>
      <c r="JB503" s="5"/>
      <c r="JC503" s="5"/>
      <c r="JD503" s="5"/>
      <c r="JE503" s="5"/>
      <c r="JF503" s="5"/>
      <c r="JG503" s="5"/>
      <c r="JH503" s="5"/>
      <c r="JI503" s="5"/>
      <c r="JJ503" s="5"/>
      <c r="JK503" s="5"/>
      <c r="JL503" s="5"/>
      <c r="JM503" s="5"/>
      <c r="JN503" s="5"/>
      <c r="JO503" s="5"/>
      <c r="JP503" s="5"/>
      <c r="JQ503" s="5"/>
      <c r="JR503" s="5"/>
      <c r="JS503" s="5"/>
      <c r="JT503" s="5"/>
      <c r="JU503" s="5"/>
      <c r="JV503" s="5"/>
      <c r="JW503" s="5"/>
      <c r="JX503" s="5"/>
      <c r="JY503" s="5"/>
      <c r="JZ503" s="5"/>
      <c r="KA503" s="5"/>
      <c r="KB503" s="5"/>
      <c r="KC503" s="5"/>
      <c r="KD503" s="5"/>
      <c r="KE503" s="5"/>
      <c r="KF503" s="5"/>
      <c r="KG503" s="5"/>
      <c r="KH503" s="5"/>
      <c r="KI503" s="5"/>
      <c r="KJ503" s="5"/>
      <c r="KK503" s="5"/>
      <c r="KL503" s="5"/>
      <c r="KM503" s="5"/>
      <c r="KN503" s="5"/>
      <c r="KO503" s="5"/>
      <c r="KP503" s="5"/>
      <c r="KQ503" s="5"/>
      <c r="KR503" s="5"/>
      <c r="KS503" s="5"/>
      <c r="KT503" s="5"/>
      <c r="KU503" s="5"/>
      <c r="KV503" s="5"/>
      <c r="KW503" s="5"/>
      <c r="KX503" s="5"/>
      <c r="KY503" s="5"/>
      <c r="KZ503" s="5"/>
      <c r="LA503" s="5"/>
      <c r="LB503" s="5"/>
      <c r="LC503" s="5"/>
      <c r="LD503" s="5"/>
      <c r="LE503" s="5"/>
      <c r="LF503" s="5"/>
      <c r="LG503" s="5"/>
      <c r="LH503" s="5"/>
      <c r="LI503" s="5"/>
      <c r="LJ503" s="5"/>
      <c r="LK503" s="5"/>
      <c r="LL503" s="5"/>
      <c r="LM503" s="5"/>
      <c r="LN503" s="5"/>
      <c r="LO503" s="5"/>
      <c r="LP503" s="5"/>
      <c r="LQ503" s="5"/>
      <c r="LR503" s="5"/>
      <c r="LS503" s="5"/>
      <c r="LT503" s="5"/>
      <c r="LU503" s="5"/>
      <c r="LV503" s="5"/>
      <c r="LW503" s="5"/>
      <c r="LX503" s="5"/>
      <c r="LY503" s="5"/>
      <c r="LZ503" s="5"/>
      <c r="MA503" s="5"/>
      <c r="MB503" s="5"/>
      <c r="MC503" s="5"/>
      <c r="MD503" s="5"/>
      <c r="ME503" s="5"/>
      <c r="MF503" s="5"/>
      <c r="MG503" s="5"/>
      <c r="MH503" s="5"/>
      <c r="MI503" s="5"/>
      <c r="MJ503" s="5"/>
      <c r="MK503" s="5"/>
      <c r="ML503" s="5"/>
      <c r="MM503" s="5"/>
      <c r="MN503" s="5"/>
      <c r="MO503" s="5"/>
      <c r="MP503" s="5"/>
      <c r="MQ503" s="5"/>
      <c r="MR503" s="5"/>
      <c r="MS503" s="5"/>
      <c r="MT503" s="5"/>
      <c r="MU503" s="5"/>
      <c r="MV503" s="5"/>
      <c r="MW503" s="5"/>
      <c r="MX503" s="5"/>
      <c r="MY503" s="5"/>
      <c r="MZ503" s="5"/>
      <c r="NA503" s="5"/>
      <c r="NB503" s="5"/>
      <c r="NC503" s="5"/>
      <c r="ND503" s="5"/>
      <c r="NE503" s="5"/>
      <c r="NF503" s="5"/>
      <c r="NG503" s="5"/>
      <c r="NH503" s="5"/>
      <c r="NI503" s="5"/>
      <c r="NJ503" s="5"/>
      <c r="NK503" s="5"/>
      <c r="NL503" s="5"/>
      <c r="NM503" s="5"/>
      <c r="NN503" s="5"/>
      <c r="NO503" s="5"/>
      <c r="NP503" s="5"/>
      <c r="NQ503" s="5"/>
      <c r="NR503" s="5"/>
      <c r="NS503" s="5"/>
      <c r="NT503" s="5"/>
      <c r="NU503" s="5"/>
      <c r="NV503" s="5"/>
      <c r="NW503" s="5"/>
      <c r="NX503" s="5"/>
      <c r="NY503" s="5"/>
      <c r="NZ503" s="5"/>
      <c r="OA503" s="5"/>
      <c r="OB503" s="5"/>
      <c r="OC503" s="5"/>
      <c r="OD503" s="5"/>
      <c r="OE503" s="5"/>
      <c r="OF503" s="5"/>
      <c r="OG503" s="5"/>
      <c r="OH503" s="5"/>
      <c r="OI503" s="5"/>
      <c r="OJ503" s="5"/>
      <c r="OK503" s="5"/>
      <c r="OL503" s="5"/>
      <c r="OM503" s="5"/>
      <c r="ON503" s="5"/>
      <c r="OO503" s="5"/>
      <c r="OP503" s="5"/>
      <c r="OQ503" s="5"/>
      <c r="OR503" s="5"/>
      <c r="OS503" s="5"/>
      <c r="OT503" s="5"/>
      <c r="OU503" s="5"/>
      <c r="OV503" s="5"/>
      <c r="OW503" s="5"/>
      <c r="OX503" s="5"/>
      <c r="OY503" s="5"/>
      <c r="OZ503" s="5"/>
      <c r="PA503" s="5"/>
      <c r="PB503" s="5"/>
      <c r="PC503" s="5"/>
      <c r="PD503" s="5"/>
      <c r="PE503" s="5"/>
      <c r="PF503" s="5"/>
      <c r="PG503" s="5"/>
      <c r="PH503" s="5"/>
      <c r="PI503" s="5"/>
      <c r="PJ503" s="5"/>
      <c r="PK503" s="5"/>
      <c r="PL503" s="5"/>
      <c r="PM503" s="5"/>
      <c r="PN503" s="5"/>
      <c r="PO503" s="5"/>
      <c r="PP503" s="5"/>
      <c r="PQ503" s="5"/>
      <c r="PR503" s="5"/>
      <c r="PS503" s="5"/>
      <c r="PT503" s="5"/>
      <c r="PU503" s="5"/>
      <c r="PV503" s="5"/>
      <c r="PW503" s="5"/>
      <c r="PX503" s="5"/>
      <c r="PY503" s="5"/>
      <c r="PZ503" s="5"/>
      <c r="QA503" s="5"/>
      <c r="QB503" s="5"/>
      <c r="QC503" s="5"/>
      <c r="QD503" s="5"/>
      <c r="QE503" s="5"/>
      <c r="QF503" s="5"/>
      <c r="QG503" s="5"/>
      <c r="QH503" s="5"/>
      <c r="QI503" s="5"/>
      <c r="QJ503" s="5"/>
      <c r="QK503" s="5"/>
      <c r="QL503" s="5"/>
      <c r="QM503" s="5"/>
      <c r="QN503" s="5"/>
      <c r="QO503" s="5"/>
      <c r="QP503" s="5"/>
      <c r="QQ503" s="5"/>
      <c r="QR503" s="5"/>
      <c r="QS503" s="5"/>
      <c r="QT503" s="5"/>
      <c r="QU503" s="5"/>
      <c r="QV503" s="5"/>
      <c r="QW503" s="5"/>
      <c r="QX503" s="5"/>
      <c r="QY503" s="5"/>
      <c r="QZ503" s="5"/>
      <c r="RA503" s="5"/>
      <c r="RB503" s="5"/>
      <c r="RC503" s="5"/>
      <c r="RD503" s="5"/>
      <c r="RE503" s="5"/>
      <c r="RF503" s="5"/>
      <c r="RG503" s="5"/>
      <c r="RH503" s="5"/>
      <c r="RI503" s="5"/>
      <c r="RJ503" s="5"/>
      <c r="RK503" s="5"/>
      <c r="RL503" s="5"/>
      <c r="RM503" s="5"/>
      <c r="RN503" s="5"/>
      <c r="RO503" s="5"/>
      <c r="RP503" s="5"/>
      <c r="RQ503" s="5"/>
      <c r="RR503" s="5"/>
      <c r="RS503" s="5"/>
      <c r="RT503" s="5"/>
      <c r="RU503" s="5"/>
      <c r="RV503" s="5"/>
      <c r="RW503" s="5"/>
      <c r="RX503" s="5"/>
      <c r="RY503" s="5"/>
      <c r="RZ503" s="5"/>
      <c r="SA503" s="5"/>
      <c r="SB503" s="5"/>
      <c r="SC503" s="5"/>
      <c r="SD503" s="5"/>
      <c r="SE503" s="5"/>
      <c r="SF503" s="5"/>
      <c r="SG503" s="5"/>
      <c r="SH503" s="5"/>
      <c r="SI503" s="5"/>
      <c r="SJ503" s="5"/>
      <c r="SK503" s="5"/>
      <c r="SL503" s="5"/>
      <c r="SM503" s="5"/>
      <c r="SN503" s="5"/>
      <c r="SO503" s="5"/>
      <c r="SP503" s="5"/>
      <c r="SQ503" s="5"/>
      <c r="SR503" s="5"/>
      <c r="SS503" s="5"/>
      <c r="ST503" s="5"/>
      <c r="SU503" s="5"/>
      <c r="SV503" s="5"/>
      <c r="SW503" s="5"/>
      <c r="SX503" s="5"/>
      <c r="SY503" s="5"/>
      <c r="SZ503" s="5"/>
      <c r="TA503" s="5"/>
      <c r="TB503" s="5"/>
      <c r="TC503" s="5"/>
      <c r="TD503" s="5"/>
      <c r="TE503" s="5"/>
      <c r="TF503" s="5"/>
      <c r="TG503" s="5"/>
      <c r="TH503" s="5"/>
      <c r="TI503" s="5"/>
      <c r="TJ503" s="5"/>
      <c r="TK503" s="5"/>
      <c r="TL503" s="5"/>
      <c r="TM503" s="5"/>
      <c r="TN503" s="5"/>
      <c r="TO503" s="5"/>
      <c r="TP503" s="5"/>
      <c r="TQ503" s="5"/>
      <c r="TR503" s="5"/>
      <c r="TS503" s="5"/>
      <c r="TT503" s="5"/>
      <c r="TU503" s="5"/>
      <c r="TV503" s="5"/>
      <c r="TW503" s="5"/>
      <c r="TX503" s="5"/>
      <c r="TY503" s="5"/>
      <c r="TZ503" s="5"/>
      <c r="UA503" s="5"/>
      <c r="UB503" s="5"/>
      <c r="UC503" s="5"/>
      <c r="UD503" s="5"/>
      <c r="UE503" s="5"/>
      <c r="UF503" s="5"/>
      <c r="UG503" s="5"/>
      <c r="UH503" s="5"/>
      <c r="UI503" s="5"/>
      <c r="UJ503" s="5"/>
      <c r="UK503" s="5"/>
      <c r="UL503" s="5"/>
      <c r="UM503" s="5"/>
      <c r="UN503" s="5"/>
      <c r="UO503" s="5"/>
      <c r="UP503" s="5"/>
      <c r="UQ503" s="5"/>
      <c r="UR503" s="5"/>
      <c r="US503" s="5"/>
      <c r="UT503" s="5"/>
      <c r="UU503" s="5"/>
      <c r="UV503" s="5"/>
      <c r="UW503" s="5"/>
      <c r="UX503" s="5"/>
      <c r="UY503" s="5"/>
      <c r="UZ503" s="5"/>
      <c r="VA503" s="5"/>
      <c r="VB503" s="5"/>
      <c r="VC503" s="5"/>
      <c r="VD503" s="5"/>
      <c r="VE503" s="5"/>
      <c r="VF503" s="5"/>
      <c r="VG503" s="5"/>
      <c r="VH503" s="5"/>
      <c r="VI503" s="5"/>
      <c r="VJ503" s="5"/>
      <c r="VK503" s="5"/>
      <c r="VL503" s="5"/>
      <c r="VM503" s="5"/>
      <c r="VN503" s="5"/>
      <c r="VO503" s="5"/>
      <c r="VP503" s="5"/>
      <c r="VQ503" s="5"/>
      <c r="VR503" s="5"/>
      <c r="VS503" s="5"/>
      <c r="VT503" s="5"/>
      <c r="VU503" s="5"/>
      <c r="VV503" s="5"/>
      <c r="VW503" s="5"/>
      <c r="VX503" s="5"/>
      <c r="VY503" s="5"/>
      <c r="VZ503" s="5"/>
      <c r="WA503" s="5"/>
      <c r="WB503" s="5"/>
      <c r="WC503" s="5"/>
      <c r="WD503" s="5"/>
      <c r="WE503" s="5"/>
      <c r="WF503" s="5"/>
      <c r="WG503" s="5"/>
      <c r="WH503" s="5"/>
      <c r="WI503" s="5"/>
      <c r="WJ503" s="5"/>
      <c r="WK503" s="5"/>
      <c r="WL503" s="5"/>
      <c r="WM503" s="5"/>
      <c r="WN503" s="5"/>
      <c r="WO503" s="5"/>
      <c r="WP503" s="5"/>
      <c r="WQ503" s="5"/>
      <c r="WR503" s="5"/>
      <c r="WS503" s="5"/>
      <c r="WT503" s="5"/>
      <c r="WU503" s="5"/>
      <c r="WV503" s="5"/>
      <c r="WW503" s="5"/>
      <c r="WX503" s="5"/>
      <c r="WY503" s="5"/>
      <c r="WZ503" s="5"/>
      <c r="XA503" s="5"/>
      <c r="XB503" s="5"/>
      <c r="XC503" s="5"/>
      <c r="XD503" s="5"/>
      <c r="XE503" s="5"/>
      <c r="XF503" s="5"/>
      <c r="XG503" s="5"/>
      <c r="XH503" s="5"/>
      <c r="XI503" s="5"/>
      <c r="XJ503" s="5"/>
      <c r="XK503" s="5"/>
      <c r="XL503" s="5"/>
      <c r="XM503" s="5"/>
      <c r="XN503" s="5"/>
      <c r="XO503" s="5"/>
      <c r="XP503" s="5"/>
      <c r="XQ503" s="5"/>
      <c r="XR503" s="5"/>
      <c r="XS503" s="5"/>
      <c r="XT503" s="5"/>
      <c r="XU503" s="5"/>
      <c r="XV503" s="5"/>
      <c r="XW503" s="5"/>
    </row>
    <row r="504" spans="39:647" x14ac:dyDescent="0.45">
      <c r="AM504" s="5"/>
      <c r="AN504" s="5"/>
      <c r="AO504" s="5"/>
      <c r="AP504" s="5"/>
      <c r="AQ504" s="5"/>
      <c r="AR504" s="5"/>
      <c r="AS504" s="5"/>
      <c r="AT504" s="5"/>
      <c r="AU504" s="5"/>
      <c r="AV504" s="5"/>
      <c r="AW504" s="5"/>
      <c r="AX504" s="5"/>
      <c r="AY504" s="5"/>
      <c r="AZ504" s="5"/>
      <c r="BA504" s="5"/>
      <c r="BB504" s="5"/>
      <c r="BC504" s="5"/>
      <c r="BD504" s="5"/>
      <c r="BE504" s="5"/>
      <c r="BF504" s="5"/>
      <c r="BG504" s="5"/>
      <c r="BH504" s="5"/>
      <c r="BI504" s="5"/>
      <c r="BJ504" s="5"/>
      <c r="BK504" s="5"/>
      <c r="BL504" s="5"/>
      <c r="BM504" s="5"/>
      <c r="BN504" s="5"/>
      <c r="BO504" s="5"/>
      <c r="BP504" s="5"/>
      <c r="BQ504" s="5"/>
      <c r="BR504" s="5"/>
      <c r="BS504" s="5"/>
      <c r="BT504" s="5"/>
      <c r="BU504" s="5"/>
      <c r="BV504" s="5"/>
      <c r="BW504" s="5"/>
      <c r="BX504" s="5"/>
      <c r="BY504" s="5"/>
      <c r="BZ504" s="5"/>
      <c r="CA504" s="5"/>
      <c r="CB504" s="5"/>
      <c r="CC504" s="5"/>
      <c r="CD504" s="5"/>
      <c r="CE504" s="5"/>
      <c r="CF504" s="5"/>
      <c r="CG504" s="5"/>
      <c r="CH504" s="5"/>
      <c r="CI504" s="5"/>
      <c r="CJ504" s="5"/>
      <c r="CK504" s="5"/>
      <c r="CL504" s="5"/>
      <c r="CM504" s="5"/>
      <c r="CN504" s="5"/>
      <c r="CO504" s="5"/>
      <c r="CP504" s="5"/>
      <c r="CQ504" s="5"/>
      <c r="CR504" s="5"/>
      <c r="CS504" s="5"/>
      <c r="CT504" s="5"/>
      <c r="CU504" s="5"/>
      <c r="CV504" s="5"/>
      <c r="CW504" s="5"/>
      <c r="CX504" s="5"/>
      <c r="CY504" s="5"/>
      <c r="CZ504" s="5"/>
      <c r="DA504" s="5"/>
      <c r="DB504" s="5"/>
      <c r="DC504" s="5"/>
      <c r="DD504" s="5"/>
      <c r="DE504" s="5"/>
      <c r="DF504" s="5"/>
      <c r="DG504" s="5"/>
      <c r="DH504" s="5"/>
      <c r="DI504" s="5"/>
      <c r="DJ504" s="5"/>
      <c r="DK504" s="5"/>
      <c r="DL504" s="5"/>
      <c r="DM504" s="5"/>
      <c r="DN504" s="5"/>
      <c r="DO504" s="5"/>
      <c r="DP504" s="5"/>
      <c r="DQ504" s="5"/>
      <c r="DR504" s="5"/>
      <c r="DS504" s="5"/>
      <c r="DT504" s="5"/>
      <c r="DU504" s="5"/>
      <c r="DV504" s="5"/>
      <c r="DW504" s="5"/>
      <c r="DX504" s="5"/>
      <c r="DY504" s="5"/>
      <c r="DZ504" s="5"/>
      <c r="EA504" s="5"/>
      <c r="EB504" s="5"/>
      <c r="EC504" s="5"/>
      <c r="ED504" s="5"/>
      <c r="EE504" s="5"/>
      <c r="EF504" s="5"/>
      <c r="EG504" s="5"/>
      <c r="EH504" s="5"/>
      <c r="EI504" s="5"/>
      <c r="EJ504" s="5"/>
      <c r="EK504" s="5"/>
      <c r="EL504" s="5"/>
      <c r="EM504" s="5"/>
      <c r="EN504" s="5"/>
      <c r="EO504" s="5"/>
      <c r="EP504" s="5"/>
      <c r="EQ504" s="5"/>
      <c r="ER504" s="5"/>
      <c r="ES504" s="5"/>
      <c r="ET504" s="5"/>
      <c r="EU504" s="5"/>
      <c r="EV504" s="5"/>
      <c r="EW504" s="5"/>
      <c r="EX504" s="5"/>
      <c r="EY504" s="5"/>
      <c r="EZ504" s="5"/>
      <c r="FA504" s="5"/>
      <c r="FB504" s="5"/>
      <c r="FC504" s="5"/>
      <c r="FD504" s="5"/>
      <c r="FE504" s="5"/>
      <c r="FF504" s="5"/>
      <c r="FG504" s="5"/>
      <c r="FH504" s="5"/>
      <c r="FI504" s="5"/>
      <c r="FJ504" s="5"/>
      <c r="FK504" s="5"/>
      <c r="FL504" s="5"/>
      <c r="FM504" s="5"/>
      <c r="FN504" s="5"/>
      <c r="FO504" s="5"/>
      <c r="FP504" s="5"/>
      <c r="FQ504" s="5"/>
      <c r="FR504" s="5"/>
      <c r="FS504" s="5"/>
      <c r="FT504" s="5"/>
      <c r="FU504" s="5"/>
      <c r="FV504" s="5"/>
      <c r="FW504" s="5"/>
      <c r="FX504" s="5"/>
      <c r="FY504" s="5"/>
      <c r="FZ504" s="5"/>
      <c r="GA504" s="5"/>
      <c r="GB504" s="5"/>
      <c r="GC504" s="5"/>
      <c r="GD504" s="5"/>
      <c r="GE504" s="5"/>
      <c r="GF504" s="5"/>
      <c r="GG504" s="5"/>
      <c r="GH504" s="5"/>
      <c r="GI504" s="5"/>
      <c r="GJ504" s="5"/>
      <c r="GK504" s="5"/>
      <c r="GL504" s="5"/>
      <c r="GM504" s="5"/>
      <c r="GN504" s="5"/>
      <c r="GO504" s="5"/>
      <c r="GP504" s="5"/>
      <c r="GQ504" s="5"/>
      <c r="GR504" s="5"/>
      <c r="GS504" s="5"/>
      <c r="GT504" s="5"/>
      <c r="GU504" s="5"/>
      <c r="GV504" s="5"/>
      <c r="GW504" s="5"/>
      <c r="GX504" s="5"/>
      <c r="GY504" s="5"/>
      <c r="GZ504" s="5"/>
      <c r="HA504" s="5"/>
      <c r="HB504" s="5"/>
      <c r="HC504" s="5"/>
      <c r="HD504" s="5"/>
      <c r="HE504" s="5"/>
      <c r="HF504" s="5"/>
      <c r="HG504" s="5"/>
      <c r="HH504" s="5"/>
      <c r="HI504" s="5"/>
      <c r="HJ504" s="5"/>
      <c r="HK504" s="5"/>
      <c r="HL504" s="5"/>
      <c r="HM504" s="5"/>
      <c r="HN504" s="5"/>
      <c r="HO504" s="5"/>
      <c r="HP504" s="5"/>
      <c r="HQ504" s="5"/>
      <c r="HR504" s="5"/>
      <c r="HS504" s="5"/>
      <c r="HT504" s="5"/>
      <c r="HU504" s="5"/>
      <c r="HV504" s="5"/>
      <c r="HW504" s="5"/>
      <c r="HX504" s="5"/>
      <c r="HY504" s="5"/>
      <c r="HZ504" s="5"/>
      <c r="IA504" s="5"/>
      <c r="IB504" s="5"/>
      <c r="IC504" s="5"/>
      <c r="ID504" s="5"/>
      <c r="IE504" s="5"/>
      <c r="IF504" s="5"/>
      <c r="IG504" s="5"/>
      <c r="IH504" s="5"/>
      <c r="II504" s="5"/>
      <c r="IJ504" s="5"/>
      <c r="IK504" s="5"/>
      <c r="IL504" s="5"/>
      <c r="IM504" s="5"/>
      <c r="IN504" s="5"/>
      <c r="IO504" s="5"/>
      <c r="IP504" s="5"/>
      <c r="IQ504" s="5"/>
      <c r="IR504" s="5"/>
      <c r="IS504" s="5"/>
      <c r="IT504" s="5"/>
      <c r="IU504" s="5"/>
      <c r="IV504" s="5"/>
      <c r="IW504" s="5"/>
      <c r="IX504" s="5"/>
      <c r="IY504" s="5"/>
      <c r="IZ504" s="5"/>
      <c r="JA504" s="5"/>
      <c r="JB504" s="5"/>
      <c r="JC504" s="5"/>
      <c r="JD504" s="5"/>
      <c r="JE504" s="5"/>
      <c r="JF504" s="5"/>
      <c r="JG504" s="5"/>
      <c r="JH504" s="5"/>
      <c r="JI504" s="5"/>
      <c r="JJ504" s="5"/>
      <c r="JK504" s="5"/>
      <c r="JL504" s="5"/>
      <c r="JM504" s="5"/>
      <c r="JN504" s="5"/>
      <c r="JO504" s="5"/>
      <c r="JP504" s="5"/>
      <c r="JQ504" s="5"/>
      <c r="JR504" s="5"/>
      <c r="JS504" s="5"/>
      <c r="JT504" s="5"/>
      <c r="JU504" s="5"/>
      <c r="JV504" s="5"/>
      <c r="JW504" s="5"/>
      <c r="JX504" s="5"/>
      <c r="JY504" s="5"/>
      <c r="JZ504" s="5"/>
      <c r="KA504" s="5"/>
      <c r="KB504" s="5"/>
      <c r="KC504" s="5"/>
      <c r="KD504" s="5"/>
      <c r="KE504" s="5"/>
      <c r="KF504" s="5"/>
      <c r="KG504" s="5"/>
      <c r="KH504" s="5"/>
      <c r="KI504" s="5"/>
      <c r="KJ504" s="5"/>
      <c r="KK504" s="5"/>
      <c r="KL504" s="5"/>
      <c r="KM504" s="5"/>
      <c r="KN504" s="5"/>
      <c r="KO504" s="5"/>
      <c r="KP504" s="5"/>
      <c r="KQ504" s="5"/>
      <c r="KR504" s="5"/>
      <c r="KS504" s="5"/>
      <c r="KT504" s="5"/>
      <c r="KU504" s="5"/>
      <c r="KV504" s="5"/>
      <c r="KW504" s="5"/>
      <c r="KX504" s="5"/>
      <c r="KY504" s="5"/>
      <c r="KZ504" s="5"/>
      <c r="LA504" s="5"/>
      <c r="LB504" s="5"/>
      <c r="LC504" s="5"/>
      <c r="LD504" s="5"/>
      <c r="LE504" s="5"/>
      <c r="LF504" s="5"/>
      <c r="LG504" s="5"/>
      <c r="LH504" s="5"/>
      <c r="LI504" s="5"/>
      <c r="LJ504" s="5"/>
      <c r="LK504" s="5"/>
      <c r="LL504" s="5"/>
      <c r="LM504" s="5"/>
      <c r="LN504" s="5"/>
      <c r="LO504" s="5"/>
      <c r="LP504" s="5"/>
      <c r="LQ504" s="5"/>
      <c r="LR504" s="5"/>
      <c r="LS504" s="5"/>
      <c r="LT504" s="5"/>
      <c r="LU504" s="5"/>
      <c r="LV504" s="5"/>
      <c r="LW504" s="5"/>
      <c r="LX504" s="5"/>
      <c r="LY504" s="5"/>
      <c r="LZ504" s="5"/>
      <c r="MA504" s="5"/>
      <c r="MB504" s="5"/>
      <c r="MC504" s="5"/>
      <c r="MD504" s="5"/>
      <c r="ME504" s="5"/>
      <c r="MF504" s="5"/>
      <c r="MG504" s="5"/>
      <c r="MH504" s="5"/>
      <c r="MI504" s="5"/>
      <c r="MJ504" s="5"/>
      <c r="MK504" s="5"/>
      <c r="ML504" s="5"/>
      <c r="MM504" s="5"/>
      <c r="MN504" s="5"/>
      <c r="MO504" s="5"/>
      <c r="MP504" s="5"/>
      <c r="MQ504" s="5"/>
      <c r="MR504" s="5"/>
      <c r="MS504" s="5"/>
      <c r="MT504" s="5"/>
      <c r="MU504" s="5"/>
      <c r="MV504" s="5"/>
      <c r="MW504" s="5"/>
      <c r="MX504" s="5"/>
      <c r="MY504" s="5"/>
      <c r="MZ504" s="5"/>
      <c r="NA504" s="5"/>
      <c r="NB504" s="5"/>
      <c r="NC504" s="5"/>
      <c r="ND504" s="5"/>
      <c r="NE504" s="5"/>
      <c r="NF504" s="5"/>
      <c r="NG504" s="5"/>
      <c r="NH504" s="5"/>
      <c r="NI504" s="5"/>
      <c r="NJ504" s="5"/>
      <c r="NK504" s="5"/>
      <c r="NL504" s="5"/>
      <c r="NM504" s="5"/>
      <c r="NN504" s="5"/>
      <c r="NO504" s="5"/>
      <c r="NP504" s="5"/>
      <c r="NQ504" s="5"/>
      <c r="NR504" s="5"/>
      <c r="NS504" s="5"/>
      <c r="NT504" s="5"/>
      <c r="NU504" s="5"/>
      <c r="NV504" s="5"/>
      <c r="NW504" s="5"/>
      <c r="NX504" s="5"/>
      <c r="NY504" s="5"/>
      <c r="NZ504" s="5"/>
      <c r="OA504" s="5"/>
      <c r="OB504" s="5"/>
      <c r="OC504" s="5"/>
      <c r="OD504" s="5"/>
      <c r="OE504" s="5"/>
      <c r="OF504" s="5"/>
      <c r="OG504" s="5"/>
      <c r="OH504" s="5"/>
      <c r="OI504" s="5"/>
      <c r="OJ504" s="5"/>
      <c r="OK504" s="5"/>
      <c r="OL504" s="5"/>
      <c r="OM504" s="5"/>
      <c r="ON504" s="5"/>
      <c r="OO504" s="5"/>
      <c r="OP504" s="5"/>
      <c r="OQ504" s="5"/>
      <c r="OR504" s="5"/>
      <c r="OS504" s="5"/>
      <c r="OT504" s="5"/>
      <c r="OU504" s="5"/>
      <c r="OV504" s="5"/>
      <c r="OW504" s="5"/>
      <c r="OX504" s="5"/>
      <c r="OY504" s="5"/>
      <c r="OZ504" s="5"/>
      <c r="PA504" s="5"/>
      <c r="PB504" s="5"/>
      <c r="PC504" s="5"/>
      <c r="PD504" s="5"/>
      <c r="PE504" s="5"/>
      <c r="PF504" s="5"/>
      <c r="PG504" s="5"/>
      <c r="PH504" s="5"/>
      <c r="PI504" s="5"/>
      <c r="PJ504" s="5"/>
      <c r="PK504" s="5"/>
      <c r="PL504" s="5"/>
      <c r="PM504" s="5"/>
      <c r="PN504" s="5"/>
      <c r="PO504" s="5"/>
      <c r="PP504" s="5"/>
      <c r="PQ504" s="5"/>
      <c r="PR504" s="5"/>
      <c r="PS504" s="5"/>
      <c r="PT504" s="5"/>
      <c r="PU504" s="5"/>
      <c r="PV504" s="5"/>
      <c r="PW504" s="5"/>
      <c r="PX504" s="5"/>
      <c r="PY504" s="5"/>
      <c r="PZ504" s="5"/>
      <c r="QA504" s="5"/>
      <c r="QB504" s="5"/>
      <c r="QC504" s="5"/>
      <c r="QD504" s="5"/>
      <c r="QE504" s="5"/>
      <c r="QF504" s="5"/>
      <c r="QG504" s="5"/>
      <c r="QH504" s="5"/>
      <c r="QI504" s="5"/>
      <c r="QJ504" s="5"/>
      <c r="QK504" s="5"/>
      <c r="QL504" s="5"/>
      <c r="QM504" s="5"/>
      <c r="QN504" s="5"/>
      <c r="QO504" s="5"/>
      <c r="QP504" s="5"/>
      <c r="QQ504" s="5"/>
      <c r="QR504" s="5"/>
      <c r="QS504" s="5"/>
      <c r="QT504" s="5"/>
      <c r="QU504" s="5"/>
      <c r="QV504" s="5"/>
      <c r="QW504" s="5"/>
      <c r="QX504" s="5"/>
      <c r="QY504" s="5"/>
      <c r="QZ504" s="5"/>
      <c r="RA504" s="5"/>
      <c r="RB504" s="5"/>
      <c r="RC504" s="5"/>
      <c r="RD504" s="5"/>
      <c r="RE504" s="5"/>
      <c r="RF504" s="5"/>
      <c r="RG504" s="5"/>
      <c r="RH504" s="5"/>
      <c r="RI504" s="5"/>
      <c r="RJ504" s="5"/>
      <c r="RK504" s="5"/>
      <c r="RL504" s="5"/>
      <c r="RM504" s="5"/>
      <c r="RN504" s="5"/>
      <c r="RO504" s="5"/>
      <c r="RP504" s="5"/>
      <c r="RQ504" s="5"/>
      <c r="RR504" s="5"/>
      <c r="RS504" s="5"/>
      <c r="RT504" s="5"/>
      <c r="RU504" s="5"/>
      <c r="RV504" s="5"/>
      <c r="RW504" s="5"/>
      <c r="RX504" s="5"/>
      <c r="RY504" s="5"/>
      <c r="RZ504" s="5"/>
      <c r="SA504" s="5"/>
      <c r="SB504" s="5"/>
      <c r="SC504" s="5"/>
      <c r="SD504" s="5"/>
      <c r="SE504" s="5"/>
      <c r="SF504" s="5"/>
      <c r="SG504" s="5"/>
      <c r="SH504" s="5"/>
      <c r="SI504" s="5"/>
      <c r="SJ504" s="5"/>
      <c r="SK504" s="5"/>
      <c r="SL504" s="5"/>
      <c r="SM504" s="5"/>
      <c r="SN504" s="5"/>
      <c r="SO504" s="5"/>
      <c r="SP504" s="5"/>
      <c r="SQ504" s="5"/>
      <c r="SR504" s="5"/>
      <c r="SS504" s="5"/>
      <c r="ST504" s="5"/>
      <c r="SU504" s="5"/>
      <c r="SV504" s="5"/>
      <c r="SW504" s="5"/>
      <c r="SX504" s="5"/>
      <c r="SY504" s="5"/>
      <c r="SZ504" s="5"/>
      <c r="TA504" s="5"/>
      <c r="TB504" s="5"/>
      <c r="TC504" s="5"/>
      <c r="TD504" s="5"/>
      <c r="TE504" s="5"/>
      <c r="TF504" s="5"/>
      <c r="TG504" s="5"/>
      <c r="TH504" s="5"/>
      <c r="TI504" s="5"/>
      <c r="TJ504" s="5"/>
      <c r="TK504" s="5"/>
      <c r="TL504" s="5"/>
      <c r="TM504" s="5"/>
      <c r="TN504" s="5"/>
      <c r="TO504" s="5"/>
      <c r="TP504" s="5"/>
      <c r="TQ504" s="5"/>
      <c r="TR504" s="5"/>
      <c r="TS504" s="5"/>
      <c r="TT504" s="5"/>
      <c r="TU504" s="5"/>
      <c r="TV504" s="5"/>
      <c r="TW504" s="5"/>
      <c r="TX504" s="5"/>
      <c r="TY504" s="5"/>
      <c r="TZ504" s="5"/>
      <c r="UA504" s="5"/>
      <c r="UB504" s="5"/>
      <c r="UC504" s="5"/>
      <c r="UD504" s="5"/>
      <c r="UE504" s="5"/>
      <c r="UF504" s="5"/>
      <c r="UG504" s="5"/>
      <c r="UH504" s="5"/>
      <c r="UI504" s="5"/>
      <c r="UJ504" s="5"/>
      <c r="UK504" s="5"/>
      <c r="UL504" s="5"/>
      <c r="UM504" s="5"/>
      <c r="UN504" s="5"/>
      <c r="UO504" s="5"/>
      <c r="UP504" s="5"/>
      <c r="UQ504" s="5"/>
      <c r="UR504" s="5"/>
      <c r="US504" s="5"/>
      <c r="UT504" s="5"/>
      <c r="UU504" s="5"/>
      <c r="UV504" s="5"/>
      <c r="UW504" s="5"/>
      <c r="UX504" s="5"/>
      <c r="UY504" s="5"/>
      <c r="UZ504" s="5"/>
      <c r="VA504" s="5"/>
      <c r="VB504" s="5"/>
      <c r="VC504" s="5"/>
      <c r="VD504" s="5"/>
      <c r="VE504" s="5"/>
      <c r="VF504" s="5"/>
      <c r="VG504" s="5"/>
      <c r="VH504" s="5"/>
      <c r="VI504" s="5"/>
      <c r="VJ504" s="5"/>
      <c r="VK504" s="5"/>
      <c r="VL504" s="5"/>
      <c r="VM504" s="5"/>
      <c r="VN504" s="5"/>
      <c r="VO504" s="5"/>
      <c r="VP504" s="5"/>
      <c r="VQ504" s="5"/>
      <c r="VR504" s="5"/>
      <c r="VS504" s="5"/>
      <c r="VT504" s="5"/>
      <c r="VU504" s="5"/>
      <c r="VV504" s="5"/>
      <c r="VW504" s="5"/>
      <c r="VX504" s="5"/>
      <c r="VY504" s="5"/>
      <c r="VZ504" s="5"/>
      <c r="WA504" s="5"/>
      <c r="WB504" s="5"/>
      <c r="WC504" s="5"/>
      <c r="WD504" s="5"/>
      <c r="WE504" s="5"/>
      <c r="WF504" s="5"/>
      <c r="WG504" s="5"/>
      <c r="WH504" s="5"/>
      <c r="WI504" s="5"/>
      <c r="WJ504" s="5"/>
      <c r="WK504" s="5"/>
      <c r="WL504" s="5"/>
      <c r="WM504" s="5"/>
      <c r="WN504" s="5"/>
      <c r="WO504" s="5"/>
      <c r="WP504" s="5"/>
      <c r="WQ504" s="5"/>
      <c r="WR504" s="5"/>
      <c r="WS504" s="5"/>
      <c r="WT504" s="5"/>
      <c r="WU504" s="5"/>
      <c r="WV504" s="5"/>
      <c r="WW504" s="5"/>
      <c r="WX504" s="5"/>
      <c r="WY504" s="5"/>
      <c r="WZ504" s="5"/>
      <c r="XA504" s="5"/>
      <c r="XB504" s="5"/>
      <c r="XC504" s="5"/>
      <c r="XD504" s="5"/>
      <c r="XE504" s="5"/>
      <c r="XF504" s="5"/>
      <c r="XG504" s="5"/>
      <c r="XH504" s="5"/>
      <c r="XI504" s="5"/>
      <c r="XJ504" s="5"/>
      <c r="XK504" s="5"/>
      <c r="XL504" s="5"/>
      <c r="XM504" s="5"/>
      <c r="XN504" s="5"/>
      <c r="XO504" s="5"/>
      <c r="XP504" s="5"/>
      <c r="XQ504" s="5"/>
      <c r="XR504" s="5"/>
      <c r="XS504" s="5"/>
      <c r="XT504" s="5"/>
      <c r="XU504" s="5"/>
      <c r="XV504" s="5"/>
      <c r="XW504" s="5"/>
    </row>
    <row r="505" spans="39:647" x14ac:dyDescent="0.45">
      <c r="AM505" s="5"/>
      <c r="AN505" s="5"/>
      <c r="AO505" s="5"/>
      <c r="AP505" s="5"/>
      <c r="AQ505" s="5"/>
      <c r="AR505" s="5"/>
      <c r="AS505" s="5"/>
      <c r="AT505" s="5"/>
      <c r="AU505" s="5"/>
      <c r="AV505" s="5"/>
      <c r="AW505" s="5"/>
      <c r="AX505" s="5"/>
      <c r="AY505" s="5"/>
      <c r="AZ505" s="5"/>
      <c r="BA505" s="5"/>
      <c r="BB505" s="5"/>
      <c r="BC505" s="5"/>
      <c r="BD505" s="5"/>
      <c r="BE505" s="5"/>
      <c r="BF505" s="5"/>
      <c r="BG505" s="5"/>
      <c r="BH505" s="5"/>
      <c r="BI505" s="5"/>
      <c r="BJ505" s="5"/>
      <c r="BK505" s="5"/>
      <c r="BL505" s="5"/>
      <c r="BM505" s="5"/>
      <c r="BN505" s="5"/>
      <c r="BO505" s="5"/>
      <c r="BP505" s="5"/>
      <c r="BQ505" s="5"/>
      <c r="BR505" s="5"/>
      <c r="BS505" s="5"/>
      <c r="BT505" s="5"/>
      <c r="BU505" s="5"/>
      <c r="BV505" s="5"/>
      <c r="BW505" s="5"/>
      <c r="BX505" s="5"/>
      <c r="BY505" s="5"/>
      <c r="BZ505" s="5"/>
      <c r="CA505" s="5"/>
      <c r="CB505" s="5"/>
      <c r="CC505" s="5"/>
      <c r="CD505" s="5"/>
      <c r="CE505" s="5"/>
      <c r="CF505" s="5"/>
      <c r="CG505" s="5"/>
      <c r="CH505" s="5"/>
      <c r="CI505" s="5"/>
      <c r="CJ505" s="5"/>
      <c r="CK505" s="5"/>
      <c r="CL505" s="5"/>
      <c r="CM505" s="5"/>
      <c r="CN505" s="5"/>
      <c r="CO505" s="5"/>
      <c r="CP505" s="5"/>
      <c r="CQ505" s="5"/>
      <c r="CR505" s="5"/>
      <c r="CS505" s="5"/>
      <c r="CT505" s="5"/>
      <c r="CU505" s="5"/>
      <c r="CV505" s="5"/>
      <c r="CW505" s="5"/>
      <c r="CX505" s="5"/>
      <c r="CY505" s="5"/>
      <c r="CZ505" s="5"/>
      <c r="DA505" s="5"/>
      <c r="DB505" s="5"/>
      <c r="DC505" s="5"/>
      <c r="DD505" s="5"/>
      <c r="DE505" s="5"/>
      <c r="DF505" s="5"/>
      <c r="DG505" s="5"/>
      <c r="DH505" s="5"/>
      <c r="DI505" s="5"/>
      <c r="DJ505" s="5"/>
      <c r="DK505" s="5"/>
      <c r="DL505" s="5"/>
      <c r="DM505" s="5"/>
      <c r="DN505" s="5"/>
      <c r="DO505" s="5"/>
      <c r="DP505" s="5"/>
      <c r="DQ505" s="5"/>
      <c r="DR505" s="5"/>
      <c r="DS505" s="5"/>
      <c r="DT505" s="5"/>
      <c r="DU505" s="5"/>
      <c r="DV505" s="5"/>
      <c r="DW505" s="5"/>
      <c r="DX505" s="5"/>
      <c r="DY505" s="5"/>
      <c r="DZ505" s="5"/>
      <c r="EA505" s="5"/>
      <c r="EB505" s="5"/>
      <c r="EC505" s="5"/>
      <c r="ED505" s="5"/>
      <c r="EE505" s="5"/>
      <c r="EF505" s="5"/>
      <c r="EG505" s="5"/>
      <c r="EH505" s="5"/>
      <c r="EI505" s="5"/>
      <c r="EJ505" s="5"/>
      <c r="EK505" s="5"/>
      <c r="EL505" s="5"/>
      <c r="EM505" s="5"/>
      <c r="EN505" s="5"/>
      <c r="EO505" s="5"/>
      <c r="EP505" s="5"/>
      <c r="EQ505" s="5"/>
      <c r="ER505" s="5"/>
      <c r="ES505" s="5"/>
      <c r="ET505" s="5"/>
      <c r="EU505" s="5"/>
      <c r="EV505" s="5"/>
      <c r="EW505" s="5"/>
      <c r="EX505" s="5"/>
      <c r="EY505" s="5"/>
      <c r="EZ505" s="5"/>
      <c r="FA505" s="5"/>
      <c r="FB505" s="5"/>
      <c r="FC505" s="5"/>
      <c r="FD505" s="5"/>
      <c r="FE505" s="5"/>
      <c r="FF505" s="5"/>
      <c r="FG505" s="5"/>
      <c r="FH505" s="5"/>
      <c r="FI505" s="5"/>
      <c r="FJ505" s="5"/>
      <c r="FK505" s="5"/>
      <c r="FL505" s="5"/>
      <c r="FM505" s="5"/>
      <c r="FN505" s="5"/>
      <c r="FO505" s="5"/>
      <c r="FP505" s="5"/>
      <c r="FQ505" s="5"/>
      <c r="FR505" s="5"/>
      <c r="FS505" s="5"/>
      <c r="FT505" s="5"/>
      <c r="FU505" s="5"/>
      <c r="FV505" s="5"/>
      <c r="FW505" s="5"/>
      <c r="FX505" s="5"/>
      <c r="FY505" s="5"/>
      <c r="FZ505" s="5"/>
      <c r="GA505" s="5"/>
      <c r="GB505" s="5"/>
      <c r="GC505" s="5"/>
      <c r="GD505" s="5"/>
      <c r="GE505" s="5"/>
      <c r="GF505" s="5"/>
      <c r="GG505" s="5"/>
      <c r="GH505" s="5"/>
      <c r="GI505" s="5"/>
      <c r="GJ505" s="5"/>
      <c r="GK505" s="5"/>
      <c r="GL505" s="5"/>
      <c r="GM505" s="5"/>
      <c r="GN505" s="5"/>
      <c r="GO505" s="5"/>
      <c r="GP505" s="5"/>
      <c r="GQ505" s="5"/>
      <c r="GR505" s="5"/>
      <c r="GS505" s="5"/>
      <c r="GT505" s="5"/>
      <c r="GU505" s="5"/>
      <c r="GV505" s="5"/>
      <c r="GW505" s="5"/>
      <c r="GX505" s="5"/>
      <c r="GY505" s="5"/>
      <c r="GZ505" s="5"/>
      <c r="HA505" s="5"/>
      <c r="HB505" s="5"/>
      <c r="HC505" s="5"/>
      <c r="HD505" s="5"/>
      <c r="HE505" s="5"/>
      <c r="HF505" s="5"/>
      <c r="HG505" s="5"/>
      <c r="HH505" s="5"/>
      <c r="HI505" s="5"/>
      <c r="HJ505" s="5"/>
      <c r="HK505" s="5"/>
      <c r="HL505" s="5"/>
      <c r="HM505" s="5"/>
      <c r="HN505" s="5"/>
      <c r="HO505" s="5"/>
      <c r="HP505" s="5"/>
      <c r="HQ505" s="5"/>
      <c r="HR505" s="5"/>
      <c r="HS505" s="5"/>
      <c r="HT505" s="5"/>
      <c r="HU505" s="5"/>
      <c r="HV505" s="5"/>
      <c r="HW505" s="5"/>
      <c r="HX505" s="5"/>
      <c r="HY505" s="5"/>
      <c r="HZ505" s="5"/>
      <c r="IA505" s="5"/>
      <c r="IB505" s="5"/>
      <c r="IC505" s="5"/>
      <c r="ID505" s="5"/>
      <c r="IE505" s="5"/>
      <c r="IF505" s="5"/>
      <c r="IG505" s="5"/>
      <c r="IH505" s="5"/>
      <c r="II505" s="5"/>
      <c r="IJ505" s="5"/>
      <c r="IK505" s="5"/>
      <c r="IL505" s="5"/>
      <c r="IM505" s="5"/>
      <c r="IN505" s="5"/>
      <c r="IO505" s="5"/>
      <c r="IP505" s="5"/>
      <c r="IQ505" s="5"/>
      <c r="IR505" s="5"/>
      <c r="IS505" s="5"/>
      <c r="IT505" s="5"/>
      <c r="IU505" s="5"/>
      <c r="IV505" s="5"/>
      <c r="IW505" s="5"/>
      <c r="IX505" s="5"/>
      <c r="IY505" s="5"/>
      <c r="IZ505" s="5"/>
      <c r="JA505" s="5"/>
      <c r="JB505" s="5"/>
      <c r="JC505" s="5"/>
      <c r="JD505" s="5"/>
      <c r="JE505" s="5"/>
      <c r="JF505" s="5"/>
      <c r="JG505" s="5"/>
      <c r="JH505" s="5"/>
      <c r="JI505" s="5"/>
      <c r="JJ505" s="5"/>
      <c r="JK505" s="5"/>
      <c r="JL505" s="5"/>
      <c r="JM505" s="5"/>
      <c r="JN505" s="5"/>
      <c r="JO505" s="5"/>
      <c r="JP505" s="5"/>
      <c r="JQ505" s="5"/>
      <c r="JR505" s="5"/>
      <c r="JS505" s="5"/>
      <c r="JT505" s="5"/>
      <c r="JU505" s="5"/>
      <c r="JV505" s="5"/>
      <c r="JW505" s="5"/>
      <c r="JX505" s="5"/>
      <c r="JY505" s="5"/>
      <c r="JZ505" s="5"/>
      <c r="KA505" s="5"/>
      <c r="KB505" s="5"/>
      <c r="KC505" s="5"/>
      <c r="KD505" s="5"/>
      <c r="KE505" s="5"/>
      <c r="KF505" s="5"/>
      <c r="KG505" s="5"/>
      <c r="KH505" s="5"/>
      <c r="KI505" s="5"/>
      <c r="KJ505" s="5"/>
      <c r="KK505" s="5"/>
      <c r="KL505" s="5"/>
      <c r="KM505" s="5"/>
      <c r="KN505" s="5"/>
      <c r="KO505" s="5"/>
      <c r="KP505" s="5"/>
      <c r="KQ505" s="5"/>
      <c r="KR505" s="5"/>
      <c r="KS505" s="5"/>
      <c r="KT505" s="5"/>
      <c r="KU505" s="5"/>
      <c r="KV505" s="5"/>
      <c r="KW505" s="5"/>
      <c r="KX505" s="5"/>
      <c r="KY505" s="5"/>
      <c r="KZ505" s="5"/>
      <c r="LA505" s="5"/>
      <c r="LB505" s="5"/>
      <c r="LC505" s="5"/>
      <c r="LD505" s="5"/>
      <c r="LE505" s="5"/>
      <c r="LF505" s="5"/>
      <c r="LG505" s="5"/>
      <c r="LH505" s="5"/>
      <c r="LI505" s="5"/>
      <c r="LJ505" s="5"/>
      <c r="LK505" s="5"/>
      <c r="LL505" s="5"/>
      <c r="LM505" s="5"/>
      <c r="LN505" s="5"/>
      <c r="LO505" s="5"/>
      <c r="LP505" s="5"/>
      <c r="LQ505" s="5"/>
      <c r="LR505" s="5"/>
      <c r="LS505" s="5"/>
      <c r="LT505" s="5"/>
      <c r="LU505" s="5"/>
      <c r="LV505" s="5"/>
      <c r="LW505" s="5"/>
      <c r="LX505" s="5"/>
      <c r="LY505" s="5"/>
      <c r="LZ505" s="5"/>
      <c r="MA505" s="5"/>
      <c r="MB505" s="5"/>
      <c r="MC505" s="5"/>
      <c r="MD505" s="5"/>
      <c r="ME505" s="5"/>
      <c r="MF505" s="5"/>
      <c r="MG505" s="5"/>
      <c r="MH505" s="5"/>
      <c r="MI505" s="5"/>
      <c r="MJ505" s="5"/>
      <c r="MK505" s="5"/>
      <c r="ML505" s="5"/>
      <c r="MM505" s="5"/>
      <c r="MN505" s="5"/>
      <c r="MO505" s="5"/>
      <c r="MP505" s="5"/>
      <c r="MQ505" s="5"/>
      <c r="MR505" s="5"/>
      <c r="MS505" s="5"/>
      <c r="MT505" s="5"/>
      <c r="MU505" s="5"/>
      <c r="MV505" s="5"/>
      <c r="MW505" s="5"/>
      <c r="MX505" s="5"/>
      <c r="MY505" s="5"/>
      <c r="MZ505" s="5"/>
      <c r="NA505" s="5"/>
      <c r="NB505" s="5"/>
      <c r="NC505" s="5"/>
      <c r="ND505" s="5"/>
      <c r="NE505" s="5"/>
      <c r="NF505" s="5"/>
      <c r="NG505" s="5"/>
      <c r="NH505" s="5"/>
      <c r="NI505" s="5"/>
      <c r="NJ505" s="5"/>
      <c r="NK505" s="5"/>
      <c r="NL505" s="5"/>
      <c r="NM505" s="5"/>
      <c r="NN505" s="5"/>
      <c r="NO505" s="5"/>
      <c r="NP505" s="5"/>
      <c r="NQ505" s="5"/>
      <c r="NR505" s="5"/>
      <c r="NS505" s="5"/>
      <c r="NT505" s="5"/>
      <c r="NU505" s="5"/>
      <c r="NV505" s="5"/>
      <c r="NW505" s="5"/>
      <c r="NX505" s="5"/>
      <c r="NY505" s="5"/>
      <c r="NZ505" s="5"/>
      <c r="OA505" s="5"/>
      <c r="OB505" s="5"/>
      <c r="OC505" s="5"/>
      <c r="OD505" s="5"/>
      <c r="OE505" s="5"/>
      <c r="OF505" s="5"/>
      <c r="OG505" s="5"/>
      <c r="OH505" s="5"/>
      <c r="OI505" s="5"/>
      <c r="OJ505" s="5"/>
      <c r="OK505" s="5"/>
      <c r="OL505" s="5"/>
      <c r="OM505" s="5"/>
      <c r="ON505" s="5"/>
      <c r="OO505" s="5"/>
      <c r="OP505" s="5"/>
      <c r="OQ505" s="5"/>
      <c r="OR505" s="5"/>
      <c r="OS505" s="5"/>
      <c r="OT505" s="5"/>
      <c r="OU505" s="5"/>
      <c r="OV505" s="5"/>
      <c r="OW505" s="5"/>
      <c r="OX505" s="5"/>
      <c r="OY505" s="5"/>
      <c r="OZ505" s="5"/>
      <c r="PA505" s="5"/>
      <c r="PB505" s="5"/>
      <c r="PC505" s="5"/>
      <c r="PD505" s="5"/>
      <c r="PE505" s="5"/>
      <c r="PF505" s="5"/>
      <c r="PG505" s="5"/>
      <c r="PH505" s="5"/>
      <c r="PI505" s="5"/>
      <c r="PJ505" s="5"/>
      <c r="PK505" s="5"/>
      <c r="PL505" s="5"/>
      <c r="PM505" s="5"/>
      <c r="PN505" s="5"/>
      <c r="PO505" s="5"/>
      <c r="PP505" s="5"/>
      <c r="PQ505" s="5"/>
      <c r="PR505" s="5"/>
      <c r="PS505" s="5"/>
      <c r="PT505" s="5"/>
      <c r="PU505" s="5"/>
      <c r="PV505" s="5"/>
      <c r="PW505" s="5"/>
      <c r="PX505" s="5"/>
      <c r="PY505" s="5"/>
      <c r="PZ505" s="5"/>
      <c r="QA505" s="5"/>
      <c r="QB505" s="5"/>
      <c r="QC505" s="5"/>
      <c r="QD505" s="5"/>
      <c r="QE505" s="5"/>
      <c r="QF505" s="5"/>
      <c r="QG505" s="5"/>
      <c r="QH505" s="5"/>
      <c r="QI505" s="5"/>
      <c r="QJ505" s="5"/>
      <c r="QK505" s="5"/>
      <c r="QL505" s="5"/>
      <c r="QM505" s="5"/>
      <c r="QN505" s="5"/>
      <c r="QO505" s="5"/>
      <c r="QP505" s="5"/>
      <c r="QQ505" s="5"/>
      <c r="QR505" s="5"/>
      <c r="QS505" s="5"/>
      <c r="QT505" s="5"/>
      <c r="QU505" s="5"/>
      <c r="QV505" s="5"/>
      <c r="QW505" s="5"/>
      <c r="QX505" s="5"/>
      <c r="QY505" s="5"/>
      <c r="QZ505" s="5"/>
      <c r="RA505" s="5"/>
      <c r="RB505" s="5"/>
      <c r="RC505" s="5"/>
      <c r="RD505" s="5"/>
      <c r="RE505" s="5"/>
      <c r="RF505" s="5"/>
      <c r="RG505" s="5"/>
      <c r="RH505" s="5"/>
      <c r="RI505" s="5"/>
      <c r="RJ505" s="5"/>
      <c r="RK505" s="5"/>
      <c r="RL505" s="5"/>
      <c r="RM505" s="5"/>
      <c r="RN505" s="5"/>
      <c r="RO505" s="5"/>
      <c r="RP505" s="5"/>
      <c r="RQ505" s="5"/>
      <c r="RR505" s="5"/>
      <c r="RS505" s="5"/>
      <c r="RT505" s="5"/>
      <c r="RU505" s="5"/>
      <c r="RV505" s="5"/>
      <c r="RW505" s="5"/>
      <c r="RX505" s="5"/>
      <c r="RY505" s="5"/>
      <c r="RZ505" s="5"/>
      <c r="SA505" s="5"/>
      <c r="SB505" s="5"/>
      <c r="SC505" s="5"/>
      <c r="SD505" s="5"/>
      <c r="SE505" s="5"/>
      <c r="SF505" s="5"/>
      <c r="SG505" s="5"/>
      <c r="SH505" s="5"/>
      <c r="SI505" s="5"/>
      <c r="SJ505" s="5"/>
      <c r="SK505" s="5"/>
      <c r="SL505" s="5"/>
      <c r="SM505" s="5"/>
      <c r="SN505" s="5"/>
      <c r="SO505" s="5"/>
      <c r="SP505" s="5"/>
      <c r="SQ505" s="5"/>
      <c r="SR505" s="5"/>
      <c r="SS505" s="5"/>
      <c r="ST505" s="5"/>
      <c r="SU505" s="5"/>
      <c r="SV505" s="5"/>
      <c r="SW505" s="5"/>
      <c r="SX505" s="5"/>
      <c r="SY505" s="5"/>
      <c r="SZ505" s="5"/>
      <c r="TA505" s="5"/>
      <c r="TB505" s="5"/>
      <c r="TC505" s="5"/>
      <c r="TD505" s="5"/>
      <c r="TE505" s="5"/>
      <c r="TF505" s="5"/>
      <c r="TG505" s="5"/>
      <c r="TH505" s="5"/>
      <c r="TI505" s="5"/>
      <c r="TJ505" s="5"/>
      <c r="TK505" s="5"/>
      <c r="TL505" s="5"/>
      <c r="TM505" s="5"/>
      <c r="TN505" s="5"/>
      <c r="TO505" s="5"/>
      <c r="TP505" s="5"/>
      <c r="TQ505" s="5"/>
      <c r="TR505" s="5"/>
      <c r="TS505" s="5"/>
      <c r="TT505" s="5"/>
      <c r="TU505" s="5"/>
      <c r="TV505" s="5"/>
      <c r="TW505" s="5"/>
      <c r="TX505" s="5"/>
      <c r="TY505" s="5"/>
      <c r="TZ505" s="5"/>
      <c r="UA505" s="5"/>
      <c r="UB505" s="5"/>
      <c r="UC505" s="5"/>
      <c r="UD505" s="5"/>
      <c r="UE505" s="5"/>
      <c r="UF505" s="5"/>
      <c r="UG505" s="5"/>
      <c r="UH505" s="5"/>
      <c r="UI505" s="5"/>
      <c r="UJ505" s="5"/>
      <c r="UK505" s="5"/>
      <c r="UL505" s="5"/>
      <c r="UM505" s="5"/>
      <c r="UN505" s="5"/>
      <c r="UO505" s="5"/>
      <c r="UP505" s="5"/>
      <c r="UQ505" s="5"/>
      <c r="UR505" s="5"/>
      <c r="US505" s="5"/>
      <c r="UT505" s="5"/>
      <c r="UU505" s="5"/>
      <c r="UV505" s="5"/>
      <c r="UW505" s="5"/>
      <c r="UX505" s="5"/>
      <c r="UY505" s="5"/>
      <c r="UZ505" s="5"/>
      <c r="VA505" s="5"/>
      <c r="VB505" s="5"/>
      <c r="VC505" s="5"/>
      <c r="VD505" s="5"/>
      <c r="VE505" s="5"/>
      <c r="VF505" s="5"/>
      <c r="VG505" s="5"/>
      <c r="VH505" s="5"/>
      <c r="VI505" s="5"/>
      <c r="VJ505" s="5"/>
      <c r="VK505" s="5"/>
      <c r="VL505" s="5"/>
      <c r="VM505" s="5"/>
      <c r="VN505" s="5"/>
      <c r="VO505" s="5"/>
      <c r="VP505" s="5"/>
      <c r="VQ505" s="5"/>
      <c r="VR505" s="5"/>
      <c r="VS505" s="5"/>
      <c r="VT505" s="5"/>
      <c r="VU505" s="5"/>
      <c r="VV505" s="5"/>
      <c r="VW505" s="5"/>
      <c r="VX505" s="5"/>
      <c r="VY505" s="5"/>
      <c r="VZ505" s="5"/>
      <c r="WA505" s="5"/>
      <c r="WB505" s="5"/>
      <c r="WC505" s="5"/>
      <c r="WD505" s="5"/>
      <c r="WE505" s="5"/>
      <c r="WF505" s="5"/>
      <c r="WG505" s="5"/>
      <c r="WH505" s="5"/>
      <c r="WI505" s="5"/>
      <c r="WJ505" s="5"/>
      <c r="WK505" s="5"/>
      <c r="WL505" s="5"/>
      <c r="WM505" s="5"/>
      <c r="WN505" s="5"/>
      <c r="WO505" s="5"/>
      <c r="WP505" s="5"/>
      <c r="WQ505" s="5"/>
      <c r="WR505" s="5"/>
      <c r="WS505" s="5"/>
      <c r="WT505" s="5"/>
      <c r="WU505" s="5"/>
      <c r="WV505" s="5"/>
      <c r="WW505" s="5"/>
      <c r="WX505" s="5"/>
      <c r="WY505" s="5"/>
      <c r="WZ505" s="5"/>
      <c r="XA505" s="5"/>
      <c r="XB505" s="5"/>
      <c r="XC505" s="5"/>
      <c r="XD505" s="5"/>
      <c r="XE505" s="5"/>
      <c r="XF505" s="5"/>
      <c r="XG505" s="5"/>
      <c r="XH505" s="5"/>
      <c r="XI505" s="5"/>
      <c r="XJ505" s="5"/>
      <c r="XK505" s="5"/>
      <c r="XL505" s="5"/>
      <c r="XM505" s="5"/>
      <c r="XN505" s="5"/>
      <c r="XO505" s="5"/>
      <c r="XP505" s="5"/>
      <c r="XQ505" s="5"/>
      <c r="XR505" s="5"/>
      <c r="XS505" s="5"/>
      <c r="XT505" s="5"/>
      <c r="XU505" s="5"/>
      <c r="XV505" s="5"/>
      <c r="XW505" s="5"/>
    </row>
    <row r="506" spans="39:647" x14ac:dyDescent="0.45">
      <c r="AM506" s="5"/>
      <c r="AN506" s="5"/>
      <c r="AO506" s="5"/>
      <c r="AP506" s="5"/>
      <c r="AQ506" s="5"/>
      <c r="AR506" s="5"/>
      <c r="AS506" s="5"/>
      <c r="AT506" s="5"/>
      <c r="AU506" s="5"/>
      <c r="AV506" s="5"/>
      <c r="AW506" s="5"/>
      <c r="AX506" s="5"/>
      <c r="AY506" s="5"/>
      <c r="AZ506" s="5"/>
      <c r="BA506" s="5"/>
      <c r="BB506" s="5"/>
      <c r="BC506" s="5"/>
      <c r="BD506" s="5"/>
      <c r="BE506" s="5"/>
      <c r="BF506" s="5"/>
      <c r="BG506" s="5"/>
      <c r="BH506" s="5"/>
      <c r="BI506" s="5"/>
      <c r="BJ506" s="5"/>
      <c r="BK506" s="5"/>
      <c r="BL506" s="5"/>
      <c r="BM506" s="5"/>
      <c r="BN506" s="5"/>
      <c r="BO506" s="5"/>
      <c r="BP506" s="5"/>
      <c r="BQ506" s="5"/>
      <c r="BR506" s="5"/>
      <c r="BS506" s="5"/>
      <c r="BT506" s="5"/>
      <c r="BU506" s="5"/>
      <c r="BV506" s="5"/>
      <c r="BW506" s="5"/>
      <c r="BX506" s="5"/>
      <c r="BY506" s="5"/>
      <c r="BZ506" s="5"/>
      <c r="CA506" s="5"/>
      <c r="CB506" s="5"/>
      <c r="CC506" s="5"/>
      <c r="CD506" s="5"/>
      <c r="CE506" s="5"/>
      <c r="CF506" s="5"/>
      <c r="CG506" s="5"/>
      <c r="CH506" s="5"/>
      <c r="CI506" s="5"/>
      <c r="CJ506" s="5"/>
      <c r="CK506" s="5"/>
      <c r="CL506" s="5"/>
      <c r="CM506" s="5"/>
      <c r="CN506" s="5"/>
      <c r="CO506" s="5"/>
      <c r="CP506" s="5"/>
      <c r="CQ506" s="5"/>
      <c r="CR506" s="5"/>
      <c r="CS506" s="5"/>
      <c r="CT506" s="5"/>
      <c r="CU506" s="5"/>
      <c r="CV506" s="5"/>
      <c r="CW506" s="5"/>
      <c r="CX506" s="5"/>
      <c r="CY506" s="5"/>
      <c r="CZ506" s="5"/>
      <c r="DA506" s="5"/>
      <c r="DB506" s="5"/>
      <c r="DC506" s="5"/>
      <c r="DD506" s="5"/>
      <c r="DE506" s="5"/>
      <c r="DF506" s="5"/>
      <c r="DG506" s="5"/>
      <c r="DH506" s="5"/>
      <c r="DI506" s="5"/>
      <c r="DJ506" s="5"/>
      <c r="DK506" s="5"/>
      <c r="DL506" s="5"/>
      <c r="DM506" s="5"/>
      <c r="DN506" s="5"/>
      <c r="DO506" s="5"/>
      <c r="DP506" s="5"/>
      <c r="DQ506" s="5"/>
      <c r="DR506" s="5"/>
      <c r="DS506" s="5"/>
      <c r="DT506" s="5"/>
      <c r="DU506" s="5"/>
      <c r="DV506" s="5"/>
      <c r="DW506" s="5"/>
      <c r="DX506" s="5"/>
      <c r="DY506" s="5"/>
      <c r="DZ506" s="5"/>
      <c r="EA506" s="5"/>
      <c r="EB506" s="5"/>
      <c r="EC506" s="5"/>
      <c r="ED506" s="5"/>
      <c r="EE506" s="5"/>
      <c r="EF506" s="5"/>
      <c r="EG506" s="5"/>
      <c r="EH506" s="5"/>
      <c r="EI506" s="5"/>
      <c r="EJ506" s="5"/>
      <c r="EK506" s="5"/>
      <c r="EL506" s="5"/>
      <c r="EM506" s="5"/>
      <c r="EN506" s="5"/>
      <c r="EO506" s="5"/>
      <c r="EP506" s="5"/>
      <c r="EQ506" s="5"/>
      <c r="ER506" s="5"/>
      <c r="ES506" s="5"/>
      <c r="ET506" s="5"/>
      <c r="EU506" s="5"/>
      <c r="EV506" s="5"/>
      <c r="EW506" s="5"/>
      <c r="EX506" s="5"/>
      <c r="EY506" s="5"/>
      <c r="EZ506" s="5"/>
      <c r="FA506" s="5"/>
      <c r="FB506" s="5"/>
      <c r="FC506" s="5"/>
      <c r="FD506" s="5"/>
      <c r="FE506" s="5"/>
      <c r="FF506" s="5"/>
      <c r="FG506" s="5"/>
      <c r="FH506" s="5"/>
      <c r="FI506" s="5"/>
      <c r="FJ506" s="5"/>
      <c r="FK506" s="5"/>
      <c r="FL506" s="5"/>
      <c r="FM506" s="5"/>
      <c r="FN506" s="5"/>
      <c r="FO506" s="5"/>
      <c r="FP506" s="5"/>
      <c r="FQ506" s="5"/>
      <c r="FR506" s="5"/>
      <c r="FS506" s="5"/>
      <c r="FT506" s="5"/>
      <c r="FU506" s="5"/>
      <c r="FV506" s="5"/>
      <c r="FW506" s="5"/>
      <c r="FX506" s="5"/>
      <c r="FY506" s="5"/>
      <c r="FZ506" s="5"/>
      <c r="GA506" s="5"/>
      <c r="GB506" s="5"/>
      <c r="GC506" s="5"/>
      <c r="GD506" s="5"/>
      <c r="GE506" s="5"/>
      <c r="GF506" s="5"/>
      <c r="GG506" s="5"/>
      <c r="GH506" s="5"/>
      <c r="GI506" s="5"/>
      <c r="GJ506" s="5"/>
      <c r="GK506" s="5"/>
      <c r="GL506" s="5"/>
      <c r="GM506" s="5"/>
      <c r="GN506" s="5"/>
      <c r="GO506" s="5"/>
      <c r="GP506" s="5"/>
      <c r="GQ506" s="5"/>
      <c r="GR506" s="5"/>
      <c r="GS506" s="5"/>
      <c r="GT506" s="5"/>
      <c r="GU506" s="5"/>
      <c r="GV506" s="5"/>
      <c r="GW506" s="5"/>
      <c r="GX506" s="5"/>
      <c r="GY506" s="5"/>
      <c r="GZ506" s="5"/>
      <c r="HA506" s="5"/>
      <c r="HB506" s="5"/>
      <c r="HC506" s="5"/>
      <c r="HD506" s="5"/>
      <c r="HE506" s="5"/>
      <c r="HF506" s="5"/>
      <c r="HG506" s="5"/>
      <c r="HH506" s="5"/>
      <c r="HI506" s="5"/>
      <c r="HJ506" s="5"/>
      <c r="HK506" s="5"/>
      <c r="HL506" s="5"/>
      <c r="HM506" s="5"/>
      <c r="HN506" s="5"/>
      <c r="HO506" s="5"/>
      <c r="HP506" s="5"/>
      <c r="HQ506" s="5"/>
      <c r="HR506" s="5"/>
      <c r="HS506" s="5"/>
      <c r="HT506" s="5"/>
      <c r="HU506" s="5"/>
      <c r="HV506" s="5"/>
      <c r="HW506" s="5"/>
      <c r="HX506" s="5"/>
      <c r="HY506" s="5"/>
      <c r="HZ506" s="5"/>
      <c r="IA506" s="5"/>
      <c r="IB506" s="5"/>
      <c r="IC506" s="5"/>
      <c r="ID506" s="5"/>
      <c r="IE506" s="5"/>
      <c r="IF506" s="5"/>
      <c r="IG506" s="5"/>
      <c r="IH506" s="5"/>
      <c r="II506" s="5"/>
      <c r="IJ506" s="5"/>
      <c r="IK506" s="5"/>
      <c r="IL506" s="5"/>
      <c r="IM506" s="5"/>
      <c r="IN506" s="5"/>
      <c r="IO506" s="5"/>
      <c r="IP506" s="5"/>
      <c r="IQ506" s="5"/>
      <c r="IR506" s="5"/>
      <c r="IS506" s="5"/>
      <c r="IT506" s="5"/>
      <c r="IU506" s="5"/>
      <c r="IV506" s="5"/>
      <c r="IW506" s="5"/>
      <c r="IX506" s="5"/>
      <c r="IY506" s="5"/>
      <c r="IZ506" s="5"/>
      <c r="JA506" s="5"/>
      <c r="JB506" s="5"/>
      <c r="JC506" s="5"/>
      <c r="JD506" s="5"/>
      <c r="JE506" s="5"/>
      <c r="JF506" s="5"/>
      <c r="JG506" s="5"/>
      <c r="JH506" s="5"/>
      <c r="JI506" s="5"/>
      <c r="JJ506" s="5"/>
      <c r="JK506" s="5"/>
      <c r="JL506" s="5"/>
      <c r="JM506" s="5"/>
      <c r="JN506" s="5"/>
      <c r="JO506" s="5"/>
      <c r="JP506" s="5"/>
      <c r="JQ506" s="5"/>
      <c r="JR506" s="5"/>
      <c r="JS506" s="5"/>
      <c r="JT506" s="5"/>
      <c r="JU506" s="5"/>
      <c r="JV506" s="5"/>
      <c r="JW506" s="5"/>
      <c r="JX506" s="5"/>
      <c r="JY506" s="5"/>
      <c r="JZ506" s="5"/>
      <c r="KA506" s="5"/>
      <c r="KB506" s="5"/>
      <c r="KC506" s="5"/>
      <c r="KD506" s="5"/>
      <c r="KE506" s="5"/>
      <c r="KF506" s="5"/>
      <c r="KG506" s="5"/>
      <c r="KH506" s="5"/>
      <c r="KI506" s="5"/>
      <c r="KJ506" s="5"/>
      <c r="KK506" s="5"/>
      <c r="KL506" s="5"/>
      <c r="KM506" s="5"/>
      <c r="KN506" s="5"/>
      <c r="KO506" s="5"/>
      <c r="KP506" s="5"/>
      <c r="KQ506" s="5"/>
      <c r="KR506" s="5"/>
      <c r="KS506" s="5"/>
      <c r="KT506" s="5"/>
      <c r="KU506" s="5"/>
      <c r="KV506" s="5"/>
      <c r="KW506" s="5"/>
      <c r="KX506" s="5"/>
      <c r="KY506" s="5"/>
      <c r="KZ506" s="5"/>
      <c r="LA506" s="5"/>
      <c r="LB506" s="5"/>
      <c r="LC506" s="5"/>
      <c r="LD506" s="5"/>
      <c r="LE506" s="5"/>
      <c r="LF506" s="5"/>
      <c r="LG506" s="5"/>
      <c r="LH506" s="5"/>
      <c r="LI506" s="5"/>
      <c r="LJ506" s="5"/>
      <c r="LK506" s="5"/>
      <c r="LL506" s="5"/>
      <c r="LM506" s="5"/>
      <c r="LN506" s="5"/>
      <c r="LO506" s="5"/>
      <c r="LP506" s="5"/>
      <c r="LQ506" s="5"/>
      <c r="LR506" s="5"/>
      <c r="LS506" s="5"/>
      <c r="LT506" s="5"/>
      <c r="LU506" s="5"/>
      <c r="LV506" s="5"/>
      <c r="LW506" s="5"/>
      <c r="LX506" s="5"/>
      <c r="LY506" s="5"/>
      <c r="LZ506" s="5"/>
      <c r="MA506" s="5"/>
      <c r="MB506" s="5"/>
      <c r="MC506" s="5"/>
      <c r="MD506" s="5"/>
      <c r="ME506" s="5"/>
      <c r="MF506" s="5"/>
      <c r="MG506" s="5"/>
      <c r="MH506" s="5"/>
      <c r="MI506" s="5"/>
      <c r="MJ506" s="5"/>
      <c r="MK506" s="5"/>
      <c r="ML506" s="5"/>
      <c r="MM506" s="5"/>
      <c r="MN506" s="5"/>
      <c r="MO506" s="5"/>
      <c r="MP506" s="5"/>
      <c r="MQ506" s="5"/>
      <c r="MR506" s="5"/>
      <c r="MS506" s="5"/>
      <c r="MT506" s="5"/>
      <c r="MU506" s="5"/>
      <c r="MV506" s="5"/>
      <c r="MW506" s="5"/>
      <c r="MX506" s="5"/>
      <c r="MY506" s="5"/>
      <c r="MZ506" s="5"/>
      <c r="NA506" s="5"/>
      <c r="NB506" s="5"/>
      <c r="NC506" s="5"/>
      <c r="ND506" s="5"/>
      <c r="NE506" s="5"/>
      <c r="NF506" s="5"/>
      <c r="NG506" s="5"/>
      <c r="NH506" s="5"/>
      <c r="NI506" s="5"/>
      <c r="NJ506" s="5"/>
      <c r="NK506" s="5"/>
      <c r="NL506" s="5"/>
      <c r="NM506" s="5"/>
      <c r="NN506" s="5"/>
      <c r="NO506" s="5"/>
      <c r="NP506" s="5"/>
      <c r="NQ506" s="5"/>
      <c r="NR506" s="5"/>
      <c r="NS506" s="5"/>
      <c r="NT506" s="5"/>
      <c r="NU506" s="5"/>
      <c r="NV506" s="5"/>
      <c r="NW506" s="5"/>
      <c r="NX506" s="5"/>
      <c r="NY506" s="5"/>
      <c r="NZ506" s="5"/>
      <c r="OA506" s="5"/>
      <c r="OB506" s="5"/>
      <c r="OC506" s="5"/>
      <c r="OD506" s="5"/>
      <c r="OE506" s="5"/>
      <c r="OF506" s="5"/>
      <c r="OG506" s="5"/>
      <c r="OH506" s="5"/>
      <c r="OI506" s="5"/>
      <c r="OJ506" s="5"/>
      <c r="OK506" s="5"/>
      <c r="OL506" s="5"/>
      <c r="OM506" s="5"/>
      <c r="ON506" s="5"/>
      <c r="OO506" s="5"/>
      <c r="OP506" s="5"/>
      <c r="OQ506" s="5"/>
      <c r="OR506" s="5"/>
      <c r="OS506" s="5"/>
      <c r="OT506" s="5"/>
      <c r="OU506" s="5"/>
      <c r="OV506" s="5"/>
      <c r="OW506" s="5"/>
      <c r="OX506" s="5"/>
      <c r="OY506" s="5"/>
      <c r="OZ506" s="5"/>
      <c r="PA506" s="5"/>
      <c r="PB506" s="5"/>
      <c r="PC506" s="5"/>
      <c r="PD506" s="5"/>
      <c r="PE506" s="5"/>
      <c r="PF506" s="5"/>
      <c r="PG506" s="5"/>
      <c r="PH506" s="5"/>
      <c r="PI506" s="5"/>
      <c r="PJ506" s="5"/>
      <c r="PK506" s="5"/>
      <c r="PL506" s="5"/>
      <c r="PM506" s="5"/>
      <c r="PN506" s="5"/>
      <c r="PO506" s="5"/>
      <c r="PP506" s="5"/>
      <c r="PQ506" s="5"/>
      <c r="PR506" s="5"/>
      <c r="PS506" s="5"/>
      <c r="PT506" s="5"/>
      <c r="PU506" s="5"/>
      <c r="PV506" s="5"/>
      <c r="PW506" s="5"/>
      <c r="PX506" s="5"/>
      <c r="PY506" s="5"/>
      <c r="PZ506" s="5"/>
      <c r="QA506" s="5"/>
      <c r="QB506" s="5"/>
      <c r="QC506" s="5"/>
      <c r="QD506" s="5"/>
      <c r="QE506" s="5"/>
      <c r="QF506" s="5"/>
      <c r="QG506" s="5"/>
      <c r="QH506" s="5"/>
      <c r="QI506" s="5"/>
      <c r="QJ506" s="5"/>
      <c r="QK506" s="5"/>
      <c r="QL506" s="5"/>
      <c r="QM506" s="5"/>
      <c r="QN506" s="5"/>
      <c r="QO506" s="5"/>
      <c r="QP506" s="5"/>
      <c r="QQ506" s="5"/>
      <c r="QR506" s="5"/>
      <c r="QS506" s="5"/>
      <c r="QT506" s="5"/>
      <c r="QU506" s="5"/>
      <c r="QV506" s="5"/>
      <c r="QW506" s="5"/>
      <c r="QX506" s="5"/>
      <c r="QY506" s="5"/>
      <c r="QZ506" s="5"/>
      <c r="RA506" s="5"/>
      <c r="RB506" s="5"/>
      <c r="RC506" s="5"/>
      <c r="RD506" s="5"/>
      <c r="RE506" s="5"/>
      <c r="RF506" s="5"/>
      <c r="RG506" s="5"/>
      <c r="RH506" s="5"/>
      <c r="RI506" s="5"/>
      <c r="RJ506" s="5"/>
      <c r="RK506" s="5"/>
      <c r="RL506" s="5"/>
      <c r="RM506" s="5"/>
      <c r="RN506" s="5"/>
      <c r="RO506" s="5"/>
      <c r="RP506" s="5"/>
      <c r="RQ506" s="5"/>
      <c r="RR506" s="5"/>
      <c r="RS506" s="5"/>
      <c r="RT506" s="5"/>
      <c r="RU506" s="5"/>
      <c r="RV506" s="5"/>
      <c r="RW506" s="5"/>
      <c r="RX506" s="5"/>
      <c r="RY506" s="5"/>
      <c r="RZ506" s="5"/>
      <c r="SA506" s="5"/>
      <c r="SB506" s="5"/>
      <c r="SC506" s="5"/>
      <c r="SD506" s="5"/>
      <c r="SE506" s="5"/>
      <c r="SF506" s="5"/>
      <c r="SG506" s="5"/>
      <c r="SH506" s="5"/>
      <c r="SI506" s="5"/>
      <c r="SJ506" s="5"/>
      <c r="SK506" s="5"/>
      <c r="SL506" s="5"/>
      <c r="SM506" s="5"/>
      <c r="SN506" s="5"/>
      <c r="SO506" s="5"/>
      <c r="SP506" s="5"/>
      <c r="SQ506" s="5"/>
      <c r="SR506" s="5"/>
      <c r="SS506" s="5"/>
      <c r="ST506" s="5"/>
      <c r="SU506" s="5"/>
      <c r="SV506" s="5"/>
      <c r="SW506" s="5"/>
      <c r="SX506" s="5"/>
      <c r="SY506" s="5"/>
      <c r="SZ506" s="5"/>
      <c r="TA506" s="5"/>
      <c r="TB506" s="5"/>
      <c r="TC506" s="5"/>
      <c r="TD506" s="5"/>
      <c r="TE506" s="5"/>
      <c r="TF506" s="5"/>
      <c r="TG506" s="5"/>
      <c r="TH506" s="5"/>
      <c r="TI506" s="5"/>
      <c r="TJ506" s="5"/>
      <c r="TK506" s="5"/>
      <c r="TL506" s="5"/>
      <c r="TM506" s="5"/>
      <c r="TN506" s="5"/>
      <c r="TO506" s="5"/>
      <c r="TP506" s="5"/>
      <c r="TQ506" s="5"/>
      <c r="TR506" s="5"/>
      <c r="TS506" s="5"/>
      <c r="TT506" s="5"/>
      <c r="TU506" s="5"/>
      <c r="TV506" s="5"/>
      <c r="TW506" s="5"/>
      <c r="TX506" s="5"/>
      <c r="TY506" s="5"/>
      <c r="TZ506" s="5"/>
      <c r="UA506" s="5"/>
      <c r="UB506" s="5"/>
      <c r="UC506" s="5"/>
      <c r="UD506" s="5"/>
      <c r="UE506" s="5"/>
      <c r="UF506" s="5"/>
      <c r="UG506" s="5"/>
      <c r="UH506" s="5"/>
      <c r="UI506" s="5"/>
      <c r="UJ506" s="5"/>
      <c r="UK506" s="5"/>
      <c r="UL506" s="5"/>
      <c r="UM506" s="5"/>
      <c r="UN506" s="5"/>
      <c r="UO506" s="5"/>
      <c r="UP506" s="5"/>
      <c r="UQ506" s="5"/>
      <c r="UR506" s="5"/>
      <c r="US506" s="5"/>
      <c r="UT506" s="5"/>
      <c r="UU506" s="5"/>
      <c r="UV506" s="5"/>
      <c r="UW506" s="5"/>
      <c r="UX506" s="5"/>
      <c r="UY506" s="5"/>
      <c r="UZ506" s="5"/>
      <c r="VA506" s="5"/>
      <c r="VB506" s="5"/>
      <c r="VC506" s="5"/>
      <c r="VD506" s="5"/>
      <c r="VE506" s="5"/>
      <c r="VF506" s="5"/>
      <c r="VG506" s="5"/>
      <c r="VH506" s="5"/>
      <c r="VI506" s="5"/>
      <c r="VJ506" s="5"/>
      <c r="VK506" s="5"/>
      <c r="VL506" s="5"/>
      <c r="VM506" s="5"/>
      <c r="VN506" s="5"/>
      <c r="VO506" s="5"/>
      <c r="VP506" s="5"/>
      <c r="VQ506" s="5"/>
      <c r="VR506" s="5"/>
      <c r="VS506" s="5"/>
      <c r="VT506" s="5"/>
      <c r="VU506" s="5"/>
      <c r="VV506" s="5"/>
      <c r="VW506" s="5"/>
      <c r="VX506" s="5"/>
      <c r="VY506" s="5"/>
      <c r="VZ506" s="5"/>
      <c r="WA506" s="5"/>
      <c r="WB506" s="5"/>
      <c r="WC506" s="5"/>
      <c r="WD506" s="5"/>
      <c r="WE506" s="5"/>
      <c r="WF506" s="5"/>
      <c r="WG506" s="5"/>
      <c r="WH506" s="5"/>
      <c r="WI506" s="5"/>
      <c r="WJ506" s="5"/>
      <c r="WK506" s="5"/>
      <c r="WL506" s="5"/>
      <c r="WM506" s="5"/>
      <c r="WN506" s="5"/>
      <c r="WO506" s="5"/>
      <c r="WP506" s="5"/>
      <c r="WQ506" s="5"/>
      <c r="WR506" s="5"/>
      <c r="WS506" s="5"/>
      <c r="WT506" s="5"/>
      <c r="WU506" s="5"/>
      <c r="WV506" s="5"/>
      <c r="WW506" s="5"/>
      <c r="WX506" s="5"/>
      <c r="WY506" s="5"/>
      <c r="WZ506" s="5"/>
      <c r="XA506" s="5"/>
      <c r="XB506" s="5"/>
      <c r="XC506" s="5"/>
      <c r="XD506" s="5"/>
      <c r="XE506" s="5"/>
      <c r="XF506" s="5"/>
      <c r="XG506" s="5"/>
      <c r="XH506" s="5"/>
      <c r="XI506" s="5"/>
      <c r="XJ506" s="5"/>
      <c r="XK506" s="5"/>
      <c r="XL506" s="5"/>
      <c r="XM506" s="5"/>
      <c r="XN506" s="5"/>
      <c r="XO506" s="5"/>
      <c r="XP506" s="5"/>
      <c r="XQ506" s="5"/>
      <c r="XR506" s="5"/>
      <c r="XS506" s="5"/>
      <c r="XT506" s="5"/>
      <c r="XU506" s="5"/>
      <c r="XV506" s="5"/>
      <c r="XW506" s="5"/>
    </row>
    <row r="507" spans="39:647" x14ac:dyDescent="0.45">
      <c r="AM507" s="5"/>
      <c r="AN507" s="5"/>
      <c r="AO507" s="5"/>
      <c r="AP507" s="5"/>
      <c r="AQ507" s="5"/>
      <c r="AR507" s="5"/>
      <c r="AS507" s="5"/>
      <c r="AT507" s="5"/>
      <c r="AU507" s="5"/>
      <c r="AV507" s="5"/>
      <c r="AW507" s="5"/>
      <c r="AX507" s="5"/>
      <c r="AY507" s="5"/>
      <c r="AZ507" s="5"/>
      <c r="BA507" s="5"/>
      <c r="BB507" s="5"/>
      <c r="BC507" s="5"/>
      <c r="BD507" s="5"/>
      <c r="BE507" s="5"/>
      <c r="BF507" s="5"/>
      <c r="BG507" s="5"/>
      <c r="BH507" s="5"/>
      <c r="BI507" s="5"/>
      <c r="BJ507" s="5"/>
      <c r="BK507" s="5"/>
      <c r="BL507" s="5"/>
      <c r="BM507" s="5"/>
      <c r="BN507" s="5"/>
      <c r="BO507" s="5"/>
      <c r="BP507" s="5"/>
      <c r="BQ507" s="5"/>
      <c r="BR507" s="5"/>
      <c r="BS507" s="5"/>
      <c r="BT507" s="5"/>
      <c r="BU507" s="5"/>
      <c r="BV507" s="5"/>
      <c r="BW507" s="5"/>
      <c r="BX507" s="5"/>
      <c r="BY507" s="5"/>
      <c r="BZ507" s="5"/>
      <c r="CA507" s="5"/>
      <c r="CB507" s="5"/>
      <c r="CC507" s="5"/>
      <c r="CD507" s="5"/>
      <c r="CE507" s="5"/>
      <c r="CF507" s="5"/>
      <c r="CG507" s="5"/>
      <c r="CH507" s="5"/>
      <c r="CI507" s="5"/>
      <c r="CJ507" s="5"/>
      <c r="CK507" s="5"/>
      <c r="CL507" s="5"/>
      <c r="CM507" s="5"/>
      <c r="CN507" s="5"/>
      <c r="CO507" s="5"/>
      <c r="CP507" s="5"/>
      <c r="CQ507" s="5"/>
      <c r="CR507" s="5"/>
      <c r="CS507" s="5"/>
      <c r="CT507" s="5"/>
      <c r="CU507" s="5"/>
      <c r="CV507" s="5"/>
      <c r="CW507" s="5"/>
      <c r="CX507" s="5"/>
      <c r="CY507" s="5"/>
      <c r="CZ507" s="5"/>
      <c r="DA507" s="5"/>
      <c r="DB507" s="5"/>
      <c r="DC507" s="5"/>
      <c r="DD507" s="5"/>
      <c r="DE507" s="5"/>
      <c r="DF507" s="5"/>
      <c r="DG507" s="5"/>
      <c r="DH507" s="5"/>
      <c r="DI507" s="5"/>
      <c r="DJ507" s="5"/>
      <c r="DK507" s="5"/>
      <c r="DL507" s="5"/>
      <c r="DM507" s="5"/>
      <c r="DN507" s="5"/>
      <c r="DO507" s="5"/>
      <c r="DP507" s="5"/>
      <c r="DQ507" s="5"/>
      <c r="DR507" s="5"/>
      <c r="DS507" s="5"/>
      <c r="DT507" s="5"/>
      <c r="DU507" s="5"/>
      <c r="DV507" s="5"/>
      <c r="DW507" s="5"/>
      <c r="DX507" s="5"/>
      <c r="DY507" s="5"/>
      <c r="DZ507" s="5"/>
      <c r="EA507" s="5"/>
      <c r="EB507" s="5"/>
      <c r="EC507" s="5"/>
      <c r="ED507" s="5"/>
      <c r="EE507" s="5"/>
      <c r="EF507" s="5"/>
      <c r="EG507" s="5"/>
      <c r="EH507" s="5"/>
      <c r="EI507" s="5"/>
      <c r="EJ507" s="5"/>
      <c r="EK507" s="5"/>
      <c r="EL507" s="5"/>
      <c r="EM507" s="5"/>
      <c r="EN507" s="5"/>
      <c r="EO507" s="5"/>
      <c r="EP507" s="5"/>
      <c r="EQ507" s="5"/>
      <c r="ER507" s="5"/>
      <c r="ES507" s="5"/>
      <c r="ET507" s="5"/>
      <c r="EU507" s="5"/>
      <c r="EV507" s="5"/>
      <c r="EW507" s="5"/>
      <c r="EX507" s="5"/>
      <c r="EY507" s="5"/>
      <c r="EZ507" s="5"/>
      <c r="FA507" s="5"/>
      <c r="FB507" s="5"/>
      <c r="FC507" s="5"/>
      <c r="FD507" s="5"/>
      <c r="FE507" s="5"/>
      <c r="FF507" s="5"/>
      <c r="FG507" s="5"/>
      <c r="FH507" s="5"/>
      <c r="FI507" s="5"/>
      <c r="FJ507" s="5"/>
      <c r="FK507" s="5"/>
      <c r="FL507" s="5"/>
      <c r="FM507" s="5"/>
      <c r="FN507" s="5"/>
      <c r="FO507" s="5"/>
      <c r="FP507" s="5"/>
      <c r="FQ507" s="5"/>
      <c r="FR507" s="5"/>
      <c r="FS507" s="5"/>
      <c r="FT507" s="5"/>
      <c r="FU507" s="5"/>
      <c r="FV507" s="5"/>
      <c r="FW507" s="5"/>
      <c r="FX507" s="5"/>
      <c r="FY507" s="5"/>
      <c r="FZ507" s="5"/>
      <c r="GA507" s="5"/>
      <c r="GB507" s="5"/>
      <c r="GC507" s="5"/>
      <c r="GD507" s="5"/>
      <c r="GE507" s="5"/>
      <c r="GF507" s="5"/>
      <c r="GG507" s="5"/>
      <c r="GH507" s="5"/>
      <c r="GI507" s="5"/>
      <c r="GJ507" s="5"/>
      <c r="GK507" s="5"/>
      <c r="GL507" s="5"/>
      <c r="GM507" s="5"/>
      <c r="GN507" s="5"/>
      <c r="GO507" s="5"/>
      <c r="GP507" s="5"/>
      <c r="GQ507" s="5"/>
      <c r="GR507" s="5"/>
      <c r="GS507" s="5"/>
      <c r="GT507" s="5"/>
      <c r="GU507" s="5"/>
      <c r="GV507" s="5"/>
      <c r="GW507" s="5"/>
      <c r="GX507" s="5"/>
      <c r="GY507" s="5"/>
      <c r="GZ507" s="5"/>
      <c r="HA507" s="5"/>
      <c r="HB507" s="5"/>
      <c r="HC507" s="5"/>
      <c r="HD507" s="5"/>
      <c r="HE507" s="5"/>
      <c r="HF507" s="5"/>
      <c r="HG507" s="5"/>
      <c r="HH507" s="5"/>
      <c r="HI507" s="5"/>
      <c r="HJ507" s="5"/>
      <c r="HK507" s="5"/>
      <c r="HL507" s="5"/>
      <c r="HM507" s="5"/>
      <c r="HN507" s="5"/>
      <c r="HO507" s="5"/>
      <c r="HP507" s="5"/>
      <c r="HQ507" s="5"/>
      <c r="HR507" s="5"/>
      <c r="HS507" s="5"/>
      <c r="HT507" s="5"/>
      <c r="HU507" s="5"/>
      <c r="HV507" s="5"/>
      <c r="HW507" s="5"/>
      <c r="HX507" s="5"/>
      <c r="HY507" s="5"/>
      <c r="HZ507" s="5"/>
      <c r="IA507" s="5"/>
      <c r="IB507" s="5"/>
      <c r="IC507" s="5"/>
      <c r="ID507" s="5"/>
      <c r="IE507" s="5"/>
      <c r="IF507" s="5"/>
      <c r="IG507" s="5"/>
      <c r="IH507" s="5"/>
      <c r="II507" s="5"/>
      <c r="IJ507" s="5"/>
      <c r="IK507" s="5"/>
      <c r="IL507" s="5"/>
      <c r="IM507" s="5"/>
      <c r="IN507" s="5"/>
      <c r="IO507" s="5"/>
      <c r="IP507" s="5"/>
      <c r="IQ507" s="5"/>
      <c r="IR507" s="5"/>
      <c r="IS507" s="5"/>
      <c r="IT507" s="5"/>
      <c r="IU507" s="5"/>
      <c r="IV507" s="5"/>
      <c r="IW507" s="5"/>
      <c r="IX507" s="5"/>
      <c r="IY507" s="5"/>
      <c r="IZ507" s="5"/>
      <c r="JA507" s="5"/>
      <c r="JB507" s="5"/>
      <c r="JC507" s="5"/>
      <c r="JD507" s="5"/>
      <c r="JE507" s="5"/>
      <c r="JF507" s="5"/>
      <c r="JG507" s="5"/>
      <c r="JH507" s="5"/>
      <c r="JI507" s="5"/>
      <c r="JJ507" s="5"/>
      <c r="JK507" s="5"/>
      <c r="JL507" s="5"/>
      <c r="JM507" s="5"/>
      <c r="JN507" s="5"/>
      <c r="JO507" s="5"/>
      <c r="JP507" s="5"/>
      <c r="JQ507" s="5"/>
      <c r="JR507" s="5"/>
      <c r="JS507" s="5"/>
      <c r="JT507" s="5"/>
      <c r="JU507" s="5"/>
      <c r="JV507" s="5"/>
      <c r="JW507" s="5"/>
      <c r="JX507" s="5"/>
      <c r="JY507" s="5"/>
      <c r="JZ507" s="5"/>
      <c r="KA507" s="5"/>
      <c r="KB507" s="5"/>
      <c r="KC507" s="5"/>
      <c r="KD507" s="5"/>
      <c r="KE507" s="5"/>
      <c r="KF507" s="5"/>
      <c r="KG507" s="5"/>
      <c r="KH507" s="5"/>
      <c r="KI507" s="5"/>
      <c r="KJ507" s="5"/>
      <c r="KK507" s="5"/>
      <c r="KL507" s="5"/>
      <c r="KM507" s="5"/>
      <c r="KN507" s="5"/>
      <c r="KO507" s="5"/>
      <c r="KP507" s="5"/>
      <c r="KQ507" s="5"/>
      <c r="KR507" s="5"/>
      <c r="KS507" s="5"/>
      <c r="KT507" s="5"/>
      <c r="KU507" s="5"/>
      <c r="KV507" s="5"/>
      <c r="KW507" s="5"/>
      <c r="KX507" s="5"/>
      <c r="KY507" s="5"/>
      <c r="KZ507" s="5"/>
      <c r="LA507" s="5"/>
      <c r="LB507" s="5"/>
      <c r="LC507" s="5"/>
      <c r="LD507" s="5"/>
      <c r="LE507" s="5"/>
      <c r="LF507" s="5"/>
      <c r="LG507" s="5"/>
      <c r="LH507" s="5"/>
      <c r="LI507" s="5"/>
      <c r="LJ507" s="5"/>
      <c r="LK507" s="5"/>
      <c r="LL507" s="5"/>
      <c r="LM507" s="5"/>
      <c r="LN507" s="5"/>
      <c r="LO507" s="5"/>
      <c r="LP507" s="5"/>
      <c r="LQ507" s="5"/>
      <c r="LR507" s="5"/>
      <c r="LS507" s="5"/>
      <c r="LT507" s="5"/>
      <c r="LU507" s="5"/>
      <c r="LV507" s="5"/>
      <c r="LW507" s="5"/>
      <c r="LX507" s="5"/>
      <c r="LY507" s="5"/>
      <c r="LZ507" s="5"/>
      <c r="MA507" s="5"/>
      <c r="MB507" s="5"/>
      <c r="MC507" s="5"/>
      <c r="MD507" s="5"/>
      <c r="ME507" s="5"/>
      <c r="MF507" s="5"/>
      <c r="MG507" s="5"/>
      <c r="MH507" s="5"/>
      <c r="MI507" s="5"/>
      <c r="MJ507" s="5"/>
      <c r="MK507" s="5"/>
      <c r="ML507" s="5"/>
      <c r="MM507" s="5"/>
      <c r="MN507" s="5"/>
      <c r="MO507" s="5"/>
      <c r="MP507" s="5"/>
      <c r="MQ507" s="5"/>
      <c r="MR507" s="5"/>
      <c r="MS507" s="5"/>
      <c r="MT507" s="5"/>
      <c r="MU507" s="5"/>
      <c r="MV507" s="5"/>
      <c r="MW507" s="5"/>
      <c r="MX507" s="5"/>
      <c r="MY507" s="5"/>
      <c r="MZ507" s="5"/>
      <c r="NA507" s="5"/>
      <c r="NB507" s="5"/>
      <c r="NC507" s="5"/>
      <c r="ND507" s="5"/>
      <c r="NE507" s="5"/>
      <c r="NF507" s="5"/>
      <c r="NG507" s="5"/>
      <c r="NH507" s="5"/>
      <c r="NI507" s="5"/>
      <c r="NJ507" s="5"/>
      <c r="NK507" s="5"/>
      <c r="NL507" s="5"/>
      <c r="NM507" s="5"/>
      <c r="NN507" s="5"/>
      <c r="NO507" s="5"/>
      <c r="NP507" s="5"/>
      <c r="NQ507" s="5"/>
      <c r="NR507" s="5"/>
      <c r="NS507" s="5"/>
      <c r="NT507" s="5"/>
      <c r="NU507" s="5"/>
      <c r="NV507" s="5"/>
      <c r="NW507" s="5"/>
      <c r="NX507" s="5"/>
      <c r="NY507" s="5"/>
      <c r="NZ507" s="5"/>
      <c r="OA507" s="5"/>
      <c r="OB507" s="5"/>
      <c r="OC507" s="5"/>
      <c r="OD507" s="5"/>
      <c r="OE507" s="5"/>
      <c r="OF507" s="5"/>
      <c r="OG507" s="5"/>
      <c r="OH507" s="5"/>
      <c r="OI507" s="5"/>
      <c r="OJ507" s="5"/>
      <c r="OK507" s="5"/>
      <c r="OL507" s="5"/>
      <c r="OM507" s="5"/>
      <c r="ON507" s="5"/>
      <c r="OO507" s="5"/>
      <c r="OP507" s="5"/>
      <c r="OQ507" s="5"/>
      <c r="OR507" s="5"/>
      <c r="OS507" s="5"/>
      <c r="OT507" s="5"/>
      <c r="OU507" s="5"/>
      <c r="OV507" s="5"/>
      <c r="OW507" s="5"/>
      <c r="OX507" s="5"/>
      <c r="OY507" s="5"/>
      <c r="OZ507" s="5"/>
      <c r="PA507" s="5"/>
      <c r="PB507" s="5"/>
      <c r="PC507" s="5"/>
      <c r="PD507" s="5"/>
      <c r="PE507" s="5"/>
      <c r="PF507" s="5"/>
      <c r="PG507" s="5"/>
      <c r="PH507" s="5"/>
      <c r="PI507" s="5"/>
      <c r="PJ507" s="5"/>
      <c r="PK507" s="5"/>
      <c r="PL507" s="5"/>
      <c r="PM507" s="5"/>
      <c r="PN507" s="5"/>
      <c r="PO507" s="5"/>
      <c r="PP507" s="5"/>
      <c r="PQ507" s="5"/>
      <c r="PR507" s="5"/>
      <c r="PS507" s="5"/>
      <c r="PT507" s="5"/>
      <c r="PU507" s="5"/>
      <c r="PV507" s="5"/>
      <c r="PW507" s="5"/>
      <c r="PX507" s="5"/>
      <c r="PY507" s="5"/>
      <c r="PZ507" s="5"/>
      <c r="QA507" s="5"/>
      <c r="QB507" s="5"/>
      <c r="QC507" s="5"/>
      <c r="QD507" s="5"/>
      <c r="QE507" s="5"/>
      <c r="QF507" s="5"/>
      <c r="QG507" s="5"/>
      <c r="QH507" s="5"/>
      <c r="QI507" s="5"/>
      <c r="QJ507" s="5"/>
      <c r="QK507" s="5"/>
      <c r="QL507" s="5"/>
      <c r="QM507" s="5"/>
      <c r="QN507" s="5"/>
      <c r="QO507" s="5"/>
      <c r="QP507" s="5"/>
      <c r="QQ507" s="5"/>
      <c r="QR507" s="5"/>
      <c r="QS507" s="5"/>
      <c r="QT507" s="5"/>
      <c r="QU507" s="5"/>
      <c r="QV507" s="5"/>
      <c r="QW507" s="5"/>
      <c r="QX507" s="5"/>
      <c r="QY507" s="5"/>
      <c r="QZ507" s="5"/>
      <c r="RA507" s="5"/>
      <c r="RB507" s="5"/>
      <c r="RC507" s="5"/>
      <c r="RD507" s="5"/>
      <c r="RE507" s="5"/>
      <c r="RF507" s="5"/>
      <c r="RG507" s="5"/>
      <c r="RH507" s="5"/>
      <c r="RI507" s="5"/>
      <c r="RJ507" s="5"/>
      <c r="RK507" s="5"/>
      <c r="RL507" s="5"/>
      <c r="RM507" s="5"/>
      <c r="RN507" s="5"/>
      <c r="RO507" s="5"/>
      <c r="RP507" s="5"/>
      <c r="RQ507" s="5"/>
      <c r="RR507" s="5"/>
      <c r="RS507" s="5"/>
      <c r="RT507" s="5"/>
      <c r="RU507" s="5"/>
      <c r="RV507" s="5"/>
      <c r="RW507" s="5"/>
      <c r="RX507" s="5"/>
      <c r="RY507" s="5"/>
      <c r="RZ507" s="5"/>
      <c r="SA507" s="5"/>
      <c r="SB507" s="5"/>
      <c r="SC507" s="5"/>
      <c r="SD507" s="5"/>
      <c r="SE507" s="5"/>
      <c r="SF507" s="5"/>
      <c r="SG507" s="5"/>
      <c r="SH507" s="5"/>
      <c r="SI507" s="5"/>
      <c r="SJ507" s="5"/>
      <c r="SK507" s="5"/>
      <c r="SL507" s="5"/>
      <c r="SM507" s="5"/>
      <c r="SN507" s="5"/>
      <c r="SO507" s="5"/>
      <c r="SP507" s="5"/>
      <c r="SQ507" s="5"/>
      <c r="SR507" s="5"/>
      <c r="SS507" s="5"/>
      <c r="ST507" s="5"/>
      <c r="SU507" s="5"/>
      <c r="SV507" s="5"/>
      <c r="SW507" s="5"/>
      <c r="SX507" s="5"/>
      <c r="SY507" s="5"/>
      <c r="SZ507" s="5"/>
      <c r="TA507" s="5"/>
      <c r="TB507" s="5"/>
      <c r="TC507" s="5"/>
      <c r="TD507" s="5"/>
      <c r="TE507" s="5"/>
      <c r="TF507" s="5"/>
      <c r="TG507" s="5"/>
      <c r="TH507" s="5"/>
      <c r="TI507" s="5"/>
      <c r="TJ507" s="5"/>
      <c r="TK507" s="5"/>
      <c r="TL507" s="5"/>
      <c r="TM507" s="5"/>
      <c r="TN507" s="5"/>
      <c r="TO507" s="5"/>
      <c r="TP507" s="5"/>
      <c r="TQ507" s="5"/>
      <c r="TR507" s="5"/>
      <c r="TS507" s="5"/>
      <c r="TT507" s="5"/>
      <c r="TU507" s="5"/>
      <c r="TV507" s="5"/>
      <c r="TW507" s="5"/>
      <c r="TX507" s="5"/>
      <c r="TY507" s="5"/>
      <c r="TZ507" s="5"/>
      <c r="UA507" s="5"/>
      <c r="UB507" s="5"/>
      <c r="UC507" s="5"/>
      <c r="UD507" s="5"/>
      <c r="UE507" s="5"/>
      <c r="UF507" s="5"/>
      <c r="UG507" s="5"/>
      <c r="UH507" s="5"/>
      <c r="UI507" s="5"/>
      <c r="UJ507" s="5"/>
      <c r="UK507" s="5"/>
      <c r="UL507" s="5"/>
      <c r="UM507" s="5"/>
      <c r="UN507" s="5"/>
      <c r="UO507" s="5"/>
      <c r="UP507" s="5"/>
      <c r="UQ507" s="5"/>
      <c r="UR507" s="5"/>
      <c r="US507" s="5"/>
      <c r="UT507" s="5"/>
      <c r="UU507" s="5"/>
      <c r="UV507" s="5"/>
      <c r="UW507" s="5"/>
      <c r="UX507" s="5"/>
      <c r="UY507" s="5"/>
      <c r="UZ507" s="5"/>
      <c r="VA507" s="5"/>
      <c r="VB507" s="5"/>
      <c r="VC507" s="5"/>
      <c r="VD507" s="5"/>
      <c r="VE507" s="5"/>
      <c r="VF507" s="5"/>
      <c r="VG507" s="5"/>
      <c r="VH507" s="5"/>
      <c r="VI507" s="5"/>
      <c r="VJ507" s="5"/>
      <c r="VK507" s="5"/>
      <c r="VL507" s="5"/>
      <c r="VM507" s="5"/>
      <c r="VN507" s="5"/>
      <c r="VO507" s="5"/>
      <c r="VP507" s="5"/>
      <c r="VQ507" s="5"/>
      <c r="VR507" s="5"/>
      <c r="VS507" s="5"/>
      <c r="VT507" s="5"/>
      <c r="VU507" s="5"/>
      <c r="VV507" s="5"/>
      <c r="VW507" s="5"/>
      <c r="VX507" s="5"/>
      <c r="VY507" s="5"/>
      <c r="VZ507" s="5"/>
      <c r="WA507" s="5"/>
      <c r="WB507" s="5"/>
      <c r="WC507" s="5"/>
      <c r="WD507" s="5"/>
      <c r="WE507" s="5"/>
      <c r="WF507" s="5"/>
      <c r="WG507" s="5"/>
      <c r="WH507" s="5"/>
      <c r="WI507" s="5"/>
      <c r="WJ507" s="5"/>
      <c r="WK507" s="5"/>
      <c r="WL507" s="5"/>
      <c r="WM507" s="5"/>
      <c r="WN507" s="5"/>
      <c r="WO507" s="5"/>
      <c r="WP507" s="5"/>
      <c r="WQ507" s="5"/>
      <c r="WR507" s="5"/>
      <c r="WS507" s="5"/>
      <c r="WT507" s="5"/>
      <c r="WU507" s="5"/>
      <c r="WV507" s="5"/>
      <c r="WW507" s="5"/>
      <c r="WX507" s="5"/>
      <c r="WY507" s="5"/>
      <c r="WZ507" s="5"/>
      <c r="XA507" s="5"/>
      <c r="XB507" s="5"/>
      <c r="XC507" s="5"/>
      <c r="XD507" s="5"/>
      <c r="XE507" s="5"/>
      <c r="XF507" s="5"/>
      <c r="XG507" s="5"/>
      <c r="XH507" s="5"/>
      <c r="XI507" s="5"/>
      <c r="XJ507" s="5"/>
      <c r="XK507" s="5"/>
      <c r="XL507" s="5"/>
      <c r="XM507" s="5"/>
      <c r="XN507" s="5"/>
      <c r="XO507" s="5"/>
      <c r="XP507" s="5"/>
      <c r="XQ507" s="5"/>
      <c r="XR507" s="5"/>
      <c r="XS507" s="5"/>
      <c r="XT507" s="5"/>
      <c r="XU507" s="5"/>
      <c r="XV507" s="5"/>
      <c r="XW507" s="5"/>
    </row>
    <row r="508" spans="39:647" x14ac:dyDescent="0.45">
      <c r="AM508" s="5"/>
      <c r="AN508" s="5"/>
      <c r="AO508" s="5"/>
      <c r="AP508" s="5"/>
      <c r="AQ508" s="5"/>
      <c r="AR508" s="5"/>
      <c r="AS508" s="5"/>
      <c r="AT508" s="5"/>
      <c r="AU508" s="5"/>
      <c r="AV508" s="5"/>
      <c r="AW508" s="5"/>
      <c r="AX508" s="5"/>
      <c r="AY508" s="5"/>
      <c r="AZ508" s="5"/>
      <c r="BA508" s="5"/>
      <c r="BB508" s="5"/>
      <c r="BC508" s="5"/>
      <c r="BD508" s="5"/>
      <c r="BE508" s="5"/>
      <c r="BF508" s="5"/>
      <c r="BG508" s="5"/>
      <c r="BH508" s="5"/>
      <c r="BI508" s="5"/>
      <c r="BJ508" s="5"/>
      <c r="BK508" s="5"/>
      <c r="BL508" s="5"/>
      <c r="BM508" s="5"/>
      <c r="BN508" s="5"/>
      <c r="BO508" s="5"/>
      <c r="BP508" s="5"/>
      <c r="BQ508" s="5"/>
      <c r="BR508" s="5"/>
      <c r="BS508" s="5"/>
      <c r="BT508" s="5"/>
      <c r="BU508" s="5"/>
      <c r="BV508" s="5"/>
      <c r="BW508" s="5"/>
      <c r="BX508" s="5"/>
      <c r="BY508" s="5"/>
      <c r="BZ508" s="5"/>
      <c r="CA508" s="5"/>
      <c r="CB508" s="5"/>
      <c r="CC508" s="5"/>
      <c r="CD508" s="5"/>
      <c r="CE508" s="5"/>
      <c r="CF508" s="5"/>
      <c r="CG508" s="5"/>
      <c r="CH508" s="5"/>
      <c r="CI508" s="5"/>
      <c r="CJ508" s="5"/>
      <c r="CK508" s="5"/>
      <c r="CL508" s="5"/>
      <c r="CM508" s="5"/>
      <c r="CN508" s="5"/>
      <c r="CO508" s="5"/>
      <c r="CP508" s="5"/>
      <c r="CQ508" s="5"/>
      <c r="CR508" s="5"/>
      <c r="CS508" s="5"/>
      <c r="CT508" s="5"/>
      <c r="CU508" s="5"/>
      <c r="CV508" s="5"/>
      <c r="CW508" s="5"/>
      <c r="CX508" s="5"/>
      <c r="CY508" s="5"/>
      <c r="CZ508" s="5"/>
      <c r="DA508" s="5"/>
      <c r="DB508" s="5"/>
      <c r="DC508" s="5"/>
      <c r="DD508" s="5"/>
      <c r="DE508" s="5"/>
      <c r="DF508" s="5"/>
      <c r="DG508" s="5"/>
      <c r="DH508" s="5"/>
      <c r="DI508" s="5"/>
      <c r="DJ508" s="5"/>
      <c r="DK508" s="5"/>
      <c r="DL508" s="5"/>
      <c r="DM508" s="5"/>
      <c r="DN508" s="5"/>
      <c r="DO508" s="5"/>
      <c r="DP508" s="5"/>
      <c r="DQ508" s="5"/>
      <c r="DR508" s="5"/>
      <c r="DS508" s="5"/>
      <c r="DT508" s="5"/>
      <c r="DU508" s="5"/>
      <c r="DV508" s="5"/>
      <c r="DW508" s="5"/>
      <c r="DX508" s="5"/>
      <c r="DY508" s="5"/>
      <c r="DZ508" s="5"/>
      <c r="EA508" s="5"/>
      <c r="EB508" s="5"/>
      <c r="EC508" s="5"/>
      <c r="ED508" s="5"/>
      <c r="EE508" s="5"/>
      <c r="EF508" s="5"/>
      <c r="EG508" s="5"/>
      <c r="EH508" s="5"/>
      <c r="EI508" s="5"/>
      <c r="EJ508" s="5"/>
      <c r="EK508" s="5"/>
      <c r="EL508" s="5"/>
      <c r="EM508" s="5"/>
      <c r="EN508" s="5"/>
      <c r="EO508" s="5"/>
      <c r="EP508" s="5"/>
      <c r="EQ508" s="5"/>
      <c r="ER508" s="5"/>
      <c r="ES508" s="5"/>
      <c r="ET508" s="5"/>
      <c r="EU508" s="5"/>
      <c r="EV508" s="5"/>
      <c r="EW508" s="5"/>
      <c r="EX508" s="5"/>
      <c r="EY508" s="5"/>
      <c r="EZ508" s="5"/>
      <c r="FA508" s="5"/>
      <c r="FB508" s="5"/>
      <c r="FC508" s="5"/>
      <c r="FD508" s="5"/>
      <c r="FE508" s="5"/>
      <c r="FF508" s="5"/>
      <c r="FG508" s="5"/>
      <c r="FH508" s="5"/>
      <c r="FI508" s="5"/>
      <c r="FJ508" s="5"/>
      <c r="FK508" s="5"/>
      <c r="FL508" s="5"/>
      <c r="FM508" s="5"/>
      <c r="FN508" s="5"/>
      <c r="FO508" s="5"/>
      <c r="FP508" s="5"/>
      <c r="FQ508" s="5"/>
      <c r="FR508" s="5"/>
      <c r="FS508" s="5"/>
      <c r="FT508" s="5"/>
      <c r="FU508" s="5"/>
      <c r="FV508" s="5"/>
      <c r="FW508" s="5"/>
      <c r="FX508" s="5"/>
      <c r="FY508" s="5"/>
      <c r="FZ508" s="5"/>
      <c r="GA508" s="5"/>
      <c r="GB508" s="5"/>
      <c r="GC508" s="5"/>
      <c r="GD508" s="5"/>
      <c r="GE508" s="5"/>
      <c r="GF508" s="5"/>
      <c r="GG508" s="5"/>
      <c r="GH508" s="5"/>
      <c r="GI508" s="5"/>
      <c r="GJ508" s="5"/>
      <c r="GK508" s="5"/>
      <c r="GL508" s="5"/>
      <c r="GM508" s="5"/>
      <c r="GN508" s="5"/>
      <c r="GO508" s="5"/>
      <c r="GP508" s="5"/>
      <c r="GQ508" s="5"/>
      <c r="GR508" s="5"/>
      <c r="GS508" s="5"/>
      <c r="GT508" s="5"/>
      <c r="GU508" s="5"/>
      <c r="GV508" s="5"/>
      <c r="GW508" s="5"/>
      <c r="GX508" s="5"/>
      <c r="GY508" s="5"/>
      <c r="GZ508" s="5"/>
      <c r="HA508" s="5"/>
      <c r="HB508" s="5"/>
      <c r="HC508" s="5"/>
      <c r="HD508" s="5"/>
      <c r="HE508" s="5"/>
      <c r="HF508" s="5"/>
      <c r="HG508" s="5"/>
      <c r="HH508" s="5"/>
      <c r="HI508" s="5"/>
      <c r="HJ508" s="5"/>
      <c r="HK508" s="5"/>
      <c r="HL508" s="5"/>
      <c r="HM508" s="5"/>
      <c r="HN508" s="5"/>
      <c r="HO508" s="5"/>
      <c r="HP508" s="5"/>
      <c r="HQ508" s="5"/>
      <c r="HR508" s="5"/>
      <c r="HS508" s="5"/>
      <c r="HT508" s="5"/>
      <c r="HU508" s="5"/>
      <c r="HV508" s="5"/>
      <c r="HW508" s="5"/>
      <c r="HX508" s="5"/>
      <c r="HY508" s="5"/>
      <c r="HZ508" s="5"/>
      <c r="IA508" s="5"/>
      <c r="IB508" s="5"/>
      <c r="IC508" s="5"/>
      <c r="ID508" s="5"/>
      <c r="IE508" s="5"/>
      <c r="IF508" s="5"/>
      <c r="IG508" s="5"/>
      <c r="IH508" s="5"/>
      <c r="II508" s="5"/>
      <c r="IJ508" s="5"/>
      <c r="IK508" s="5"/>
      <c r="IL508" s="5"/>
      <c r="IM508" s="5"/>
      <c r="IN508" s="5"/>
      <c r="IO508" s="5"/>
      <c r="IP508" s="5"/>
      <c r="IQ508" s="5"/>
      <c r="IR508" s="5"/>
      <c r="IS508" s="5"/>
      <c r="IT508" s="5"/>
      <c r="IU508" s="5"/>
      <c r="IV508" s="5"/>
      <c r="IW508" s="5"/>
      <c r="IX508" s="5"/>
      <c r="IY508" s="5"/>
      <c r="IZ508" s="5"/>
      <c r="JA508" s="5"/>
      <c r="JB508" s="5"/>
      <c r="JC508" s="5"/>
      <c r="JD508" s="5"/>
      <c r="JE508" s="5"/>
      <c r="JF508" s="5"/>
      <c r="JG508" s="5"/>
      <c r="JH508" s="5"/>
      <c r="JI508" s="5"/>
      <c r="JJ508" s="5"/>
      <c r="JK508" s="5"/>
      <c r="JL508" s="5"/>
      <c r="JM508" s="5"/>
      <c r="JN508" s="5"/>
      <c r="JO508" s="5"/>
      <c r="JP508" s="5"/>
      <c r="JQ508" s="5"/>
      <c r="JR508" s="5"/>
      <c r="JS508" s="5"/>
      <c r="JT508" s="5"/>
      <c r="JU508" s="5"/>
      <c r="JV508" s="5"/>
      <c r="JW508" s="5"/>
      <c r="JX508" s="5"/>
      <c r="JY508" s="5"/>
      <c r="JZ508" s="5"/>
      <c r="KA508" s="5"/>
      <c r="KB508" s="5"/>
      <c r="KC508" s="5"/>
      <c r="KD508" s="5"/>
      <c r="KE508" s="5"/>
      <c r="KF508" s="5"/>
      <c r="KG508" s="5"/>
      <c r="KH508" s="5"/>
      <c r="KI508" s="5"/>
      <c r="KJ508" s="5"/>
      <c r="KK508" s="5"/>
      <c r="KL508" s="5"/>
      <c r="KM508" s="5"/>
      <c r="KN508" s="5"/>
      <c r="KO508" s="5"/>
      <c r="KP508" s="5"/>
      <c r="KQ508" s="5"/>
      <c r="KR508" s="5"/>
      <c r="KS508" s="5"/>
      <c r="KT508" s="5"/>
      <c r="KU508" s="5"/>
      <c r="KV508" s="5"/>
      <c r="KW508" s="5"/>
      <c r="KX508" s="5"/>
      <c r="KY508" s="5"/>
      <c r="KZ508" s="5"/>
      <c r="LA508" s="5"/>
      <c r="LB508" s="5"/>
      <c r="LC508" s="5"/>
      <c r="LD508" s="5"/>
      <c r="LE508" s="5"/>
      <c r="LF508" s="5"/>
      <c r="LG508" s="5"/>
      <c r="LH508" s="5"/>
      <c r="LI508" s="5"/>
      <c r="LJ508" s="5"/>
      <c r="LK508" s="5"/>
      <c r="LL508" s="5"/>
      <c r="LM508" s="5"/>
      <c r="LN508" s="5"/>
      <c r="LO508" s="5"/>
      <c r="LP508" s="5"/>
      <c r="LQ508" s="5"/>
      <c r="LR508" s="5"/>
      <c r="LS508" s="5"/>
      <c r="LT508" s="5"/>
      <c r="LU508" s="5"/>
      <c r="LV508" s="5"/>
      <c r="LW508" s="5"/>
      <c r="LX508" s="5"/>
      <c r="LY508" s="5"/>
      <c r="LZ508" s="5"/>
      <c r="MA508" s="5"/>
      <c r="MB508" s="5"/>
      <c r="MC508" s="5"/>
      <c r="MD508" s="5"/>
      <c r="ME508" s="5"/>
      <c r="MF508" s="5"/>
      <c r="MG508" s="5"/>
      <c r="MH508" s="5"/>
      <c r="MI508" s="5"/>
      <c r="MJ508" s="5"/>
      <c r="MK508" s="5"/>
      <c r="ML508" s="5"/>
      <c r="MM508" s="5"/>
      <c r="MN508" s="5"/>
      <c r="MO508" s="5"/>
      <c r="MP508" s="5"/>
      <c r="MQ508" s="5"/>
      <c r="MR508" s="5"/>
      <c r="MS508" s="5"/>
      <c r="MT508" s="5"/>
      <c r="MU508" s="5"/>
      <c r="MV508" s="5"/>
      <c r="MW508" s="5"/>
      <c r="MX508" s="5"/>
      <c r="MY508" s="5"/>
      <c r="MZ508" s="5"/>
      <c r="NA508" s="5"/>
      <c r="NB508" s="5"/>
      <c r="NC508" s="5"/>
      <c r="ND508" s="5"/>
      <c r="NE508" s="5"/>
      <c r="NF508" s="5"/>
      <c r="NG508" s="5"/>
      <c r="NH508" s="5"/>
      <c r="NI508" s="5"/>
      <c r="NJ508" s="5"/>
      <c r="NK508" s="5"/>
      <c r="NL508" s="5"/>
      <c r="NM508" s="5"/>
      <c r="NN508" s="5"/>
      <c r="NO508" s="5"/>
      <c r="NP508" s="5"/>
      <c r="NQ508" s="5"/>
      <c r="NR508" s="5"/>
      <c r="NS508" s="5"/>
      <c r="NT508" s="5"/>
      <c r="NU508" s="5"/>
      <c r="NV508" s="5"/>
      <c r="NW508" s="5"/>
      <c r="NX508" s="5"/>
      <c r="NY508" s="5"/>
      <c r="NZ508" s="5"/>
      <c r="OA508" s="5"/>
      <c r="OB508" s="5"/>
      <c r="OC508" s="5"/>
      <c r="OD508" s="5"/>
      <c r="OE508" s="5"/>
      <c r="OF508" s="5"/>
      <c r="OG508" s="5"/>
      <c r="OH508" s="5"/>
      <c r="OI508" s="5"/>
      <c r="OJ508" s="5"/>
      <c r="OK508" s="5"/>
      <c r="OL508" s="5"/>
      <c r="OM508" s="5"/>
      <c r="ON508" s="5"/>
      <c r="OO508" s="5"/>
      <c r="OP508" s="5"/>
      <c r="OQ508" s="5"/>
      <c r="OR508" s="5"/>
      <c r="OS508" s="5"/>
      <c r="OT508" s="5"/>
      <c r="OU508" s="5"/>
      <c r="OV508" s="5"/>
      <c r="OW508" s="5"/>
      <c r="OX508" s="5"/>
      <c r="OY508" s="5"/>
      <c r="OZ508" s="5"/>
      <c r="PA508" s="5"/>
      <c r="PB508" s="5"/>
      <c r="PC508" s="5"/>
      <c r="PD508" s="5"/>
      <c r="PE508" s="5"/>
      <c r="PF508" s="5"/>
      <c r="PG508" s="5"/>
      <c r="PH508" s="5"/>
      <c r="PI508" s="5"/>
      <c r="PJ508" s="5"/>
      <c r="PK508" s="5"/>
      <c r="PL508" s="5"/>
      <c r="PM508" s="5"/>
      <c r="PN508" s="5"/>
      <c r="PO508" s="5"/>
      <c r="PP508" s="5"/>
      <c r="PQ508" s="5"/>
      <c r="PR508" s="5"/>
      <c r="PS508" s="5"/>
      <c r="PT508" s="5"/>
      <c r="PU508" s="5"/>
      <c r="PV508" s="5"/>
      <c r="PW508" s="5"/>
      <c r="PX508" s="5"/>
      <c r="PY508" s="5"/>
      <c r="PZ508" s="5"/>
      <c r="QA508" s="5"/>
      <c r="QB508" s="5"/>
      <c r="QC508" s="5"/>
      <c r="QD508" s="5"/>
      <c r="QE508" s="5"/>
      <c r="QF508" s="5"/>
      <c r="QG508" s="5"/>
      <c r="QH508" s="5"/>
      <c r="QI508" s="5"/>
      <c r="QJ508" s="5"/>
      <c r="QK508" s="5"/>
      <c r="QL508" s="5"/>
      <c r="QM508" s="5"/>
      <c r="QN508" s="5"/>
      <c r="QO508" s="5"/>
      <c r="QP508" s="5"/>
      <c r="QQ508" s="5"/>
      <c r="QR508" s="5"/>
      <c r="QS508" s="5"/>
      <c r="QT508" s="5"/>
      <c r="QU508" s="5"/>
      <c r="QV508" s="5"/>
      <c r="QW508" s="5"/>
      <c r="QX508" s="5"/>
      <c r="QY508" s="5"/>
      <c r="QZ508" s="5"/>
      <c r="RA508" s="5"/>
      <c r="RB508" s="5"/>
      <c r="RC508" s="5"/>
      <c r="RD508" s="5"/>
      <c r="RE508" s="5"/>
      <c r="RF508" s="5"/>
      <c r="RG508" s="5"/>
      <c r="RH508" s="5"/>
      <c r="RI508" s="5"/>
      <c r="RJ508" s="5"/>
      <c r="RK508" s="5"/>
      <c r="RL508" s="5"/>
      <c r="RM508" s="5"/>
      <c r="RN508" s="5"/>
      <c r="RO508" s="5"/>
      <c r="RP508" s="5"/>
      <c r="RQ508" s="5"/>
      <c r="RR508" s="5"/>
      <c r="RS508" s="5"/>
      <c r="RT508" s="5"/>
      <c r="RU508" s="5"/>
      <c r="RV508" s="5"/>
      <c r="RW508" s="5"/>
      <c r="RX508" s="5"/>
      <c r="RY508" s="5"/>
      <c r="RZ508" s="5"/>
      <c r="SA508" s="5"/>
      <c r="SB508" s="5"/>
      <c r="SC508" s="5"/>
      <c r="SD508" s="5"/>
      <c r="SE508" s="5"/>
      <c r="SF508" s="5"/>
      <c r="SG508" s="5"/>
      <c r="SH508" s="5"/>
      <c r="SI508" s="5"/>
      <c r="SJ508" s="5"/>
      <c r="SK508" s="5"/>
      <c r="SL508" s="5"/>
      <c r="SM508" s="5"/>
      <c r="SN508" s="5"/>
      <c r="SO508" s="5"/>
      <c r="SP508" s="5"/>
      <c r="SQ508" s="5"/>
      <c r="SR508" s="5"/>
      <c r="SS508" s="5"/>
      <c r="ST508" s="5"/>
      <c r="SU508" s="5"/>
      <c r="SV508" s="5"/>
      <c r="SW508" s="5"/>
      <c r="SX508" s="5"/>
      <c r="SY508" s="5"/>
      <c r="SZ508" s="5"/>
      <c r="TA508" s="5"/>
      <c r="TB508" s="5"/>
      <c r="TC508" s="5"/>
      <c r="TD508" s="5"/>
      <c r="TE508" s="5"/>
      <c r="TF508" s="5"/>
      <c r="TG508" s="5"/>
      <c r="TH508" s="5"/>
      <c r="TI508" s="5"/>
      <c r="TJ508" s="5"/>
      <c r="TK508" s="5"/>
      <c r="TL508" s="5"/>
      <c r="TM508" s="5"/>
      <c r="TN508" s="5"/>
      <c r="TO508" s="5"/>
      <c r="TP508" s="5"/>
      <c r="TQ508" s="5"/>
      <c r="TR508" s="5"/>
      <c r="TS508" s="5"/>
      <c r="TT508" s="5"/>
      <c r="TU508" s="5"/>
      <c r="TV508" s="5"/>
      <c r="TW508" s="5"/>
      <c r="TX508" s="5"/>
      <c r="TY508" s="5"/>
      <c r="TZ508" s="5"/>
      <c r="UA508" s="5"/>
      <c r="UB508" s="5"/>
      <c r="UC508" s="5"/>
      <c r="UD508" s="5"/>
      <c r="UE508" s="5"/>
      <c r="UF508" s="5"/>
      <c r="UG508" s="5"/>
      <c r="UH508" s="5"/>
      <c r="UI508" s="5"/>
      <c r="UJ508" s="5"/>
      <c r="UK508" s="5"/>
      <c r="UL508" s="5"/>
      <c r="UM508" s="5"/>
      <c r="UN508" s="5"/>
      <c r="UO508" s="5"/>
      <c r="UP508" s="5"/>
      <c r="UQ508" s="5"/>
      <c r="UR508" s="5"/>
      <c r="US508" s="5"/>
      <c r="UT508" s="5"/>
      <c r="UU508" s="5"/>
      <c r="UV508" s="5"/>
      <c r="UW508" s="5"/>
      <c r="UX508" s="5"/>
      <c r="UY508" s="5"/>
      <c r="UZ508" s="5"/>
      <c r="VA508" s="5"/>
      <c r="VB508" s="5"/>
      <c r="VC508" s="5"/>
      <c r="VD508" s="5"/>
      <c r="VE508" s="5"/>
      <c r="VF508" s="5"/>
      <c r="VG508" s="5"/>
      <c r="VH508" s="5"/>
      <c r="VI508" s="5"/>
      <c r="VJ508" s="5"/>
      <c r="VK508" s="5"/>
      <c r="VL508" s="5"/>
      <c r="VM508" s="5"/>
      <c r="VN508" s="5"/>
      <c r="VO508" s="5"/>
      <c r="VP508" s="5"/>
      <c r="VQ508" s="5"/>
      <c r="VR508" s="5"/>
      <c r="VS508" s="5"/>
      <c r="VT508" s="5"/>
      <c r="VU508" s="5"/>
      <c r="VV508" s="5"/>
      <c r="VW508" s="5"/>
      <c r="VX508" s="5"/>
      <c r="VY508" s="5"/>
      <c r="VZ508" s="5"/>
      <c r="WA508" s="5"/>
      <c r="WB508" s="5"/>
      <c r="WC508" s="5"/>
      <c r="WD508" s="5"/>
      <c r="WE508" s="5"/>
      <c r="WF508" s="5"/>
      <c r="WG508" s="5"/>
      <c r="WH508" s="5"/>
      <c r="WI508" s="5"/>
      <c r="WJ508" s="5"/>
      <c r="WK508" s="5"/>
      <c r="WL508" s="5"/>
      <c r="WM508" s="5"/>
      <c r="WN508" s="5"/>
      <c r="WO508" s="5"/>
      <c r="WP508" s="5"/>
      <c r="WQ508" s="5"/>
      <c r="WR508" s="5"/>
      <c r="WS508" s="5"/>
      <c r="WT508" s="5"/>
      <c r="WU508" s="5"/>
      <c r="WV508" s="5"/>
      <c r="WW508" s="5"/>
      <c r="WX508" s="5"/>
      <c r="WY508" s="5"/>
      <c r="WZ508" s="5"/>
      <c r="XA508" s="5"/>
      <c r="XB508" s="5"/>
      <c r="XC508" s="5"/>
      <c r="XD508" s="5"/>
      <c r="XE508" s="5"/>
      <c r="XF508" s="5"/>
      <c r="XG508" s="5"/>
      <c r="XH508" s="5"/>
      <c r="XI508" s="5"/>
      <c r="XJ508" s="5"/>
      <c r="XK508" s="5"/>
      <c r="XL508" s="5"/>
      <c r="XM508" s="5"/>
      <c r="XN508" s="5"/>
      <c r="XO508" s="5"/>
      <c r="XP508" s="5"/>
      <c r="XQ508" s="5"/>
      <c r="XR508" s="5"/>
      <c r="XS508" s="5"/>
      <c r="XT508" s="5"/>
      <c r="XU508" s="5"/>
      <c r="XV508" s="5"/>
      <c r="XW508" s="5"/>
    </row>
    <row r="509" spans="39:647" x14ac:dyDescent="0.45">
      <c r="AM509" s="5"/>
      <c r="AN509" s="5"/>
      <c r="AO509" s="5"/>
      <c r="AP509" s="5"/>
      <c r="AQ509" s="5"/>
      <c r="AR509" s="5"/>
      <c r="AS509" s="5"/>
      <c r="AT509" s="5"/>
      <c r="AU509" s="5"/>
      <c r="AV509" s="5"/>
      <c r="AW509" s="5"/>
      <c r="AX509" s="5"/>
      <c r="AY509" s="5"/>
      <c r="AZ509" s="5"/>
      <c r="BA509" s="5"/>
      <c r="BB509" s="5"/>
      <c r="BC509" s="5"/>
      <c r="BD509" s="5"/>
      <c r="BE509" s="5"/>
      <c r="BF509" s="5"/>
      <c r="BG509" s="5"/>
      <c r="BH509" s="5"/>
      <c r="BI509" s="5"/>
      <c r="BJ509" s="5"/>
      <c r="BK509" s="5"/>
      <c r="BL509" s="5"/>
      <c r="BM509" s="5"/>
      <c r="BN509" s="5"/>
      <c r="BO509" s="5"/>
      <c r="BP509" s="5"/>
      <c r="BQ509" s="5"/>
      <c r="BR509" s="5"/>
      <c r="BS509" s="5"/>
      <c r="BT509" s="5"/>
      <c r="BU509" s="5"/>
      <c r="BV509" s="5"/>
      <c r="BW509" s="5"/>
      <c r="BX509" s="5"/>
      <c r="BY509" s="5"/>
      <c r="BZ509" s="5"/>
      <c r="CA509" s="5"/>
      <c r="CB509" s="5"/>
      <c r="CC509" s="5"/>
      <c r="CD509" s="5"/>
      <c r="CE509" s="5"/>
      <c r="CF509" s="5"/>
      <c r="CG509" s="5"/>
      <c r="CH509" s="5"/>
      <c r="CI509" s="5"/>
      <c r="CJ509" s="5"/>
      <c r="CK509" s="5"/>
      <c r="CL509" s="5"/>
      <c r="CM509" s="5"/>
      <c r="CN509" s="5"/>
      <c r="CO509" s="5"/>
      <c r="CP509" s="5"/>
      <c r="CQ509" s="5"/>
      <c r="CR509" s="5"/>
      <c r="CS509" s="5"/>
      <c r="CT509" s="5"/>
      <c r="CU509" s="5"/>
      <c r="CV509" s="5"/>
      <c r="CW509" s="5"/>
      <c r="CX509" s="5"/>
      <c r="CY509" s="5"/>
      <c r="CZ509" s="5"/>
      <c r="DA509" s="5"/>
      <c r="DB509" s="5"/>
      <c r="DC509" s="5"/>
      <c r="DD509" s="5"/>
      <c r="DE509" s="5"/>
      <c r="DF509" s="5"/>
      <c r="DG509" s="5"/>
      <c r="DH509" s="5"/>
      <c r="DI509" s="5"/>
      <c r="DJ509" s="5"/>
      <c r="DK509" s="5"/>
      <c r="DL509" s="5"/>
      <c r="DM509" s="5"/>
      <c r="DN509" s="5"/>
      <c r="DO509" s="5"/>
      <c r="DP509" s="5"/>
      <c r="DQ509" s="5"/>
      <c r="DR509" s="5"/>
      <c r="DS509" s="5"/>
      <c r="DT509" s="5"/>
      <c r="DU509" s="5"/>
      <c r="DV509" s="5"/>
      <c r="DW509" s="5"/>
      <c r="DX509" s="5"/>
      <c r="DY509" s="5"/>
      <c r="DZ509" s="5"/>
      <c r="EA509" s="5"/>
      <c r="EB509" s="5"/>
      <c r="EC509" s="5"/>
      <c r="ED509" s="5"/>
      <c r="EE509" s="5"/>
      <c r="EF509" s="5"/>
      <c r="EG509" s="5"/>
      <c r="EH509" s="5"/>
      <c r="EI509" s="5"/>
      <c r="EJ509" s="5"/>
      <c r="EK509" s="5"/>
      <c r="EL509" s="5"/>
      <c r="EM509" s="5"/>
      <c r="EN509" s="5"/>
      <c r="EO509" s="5"/>
      <c r="EP509" s="5"/>
      <c r="EQ509" s="5"/>
      <c r="ER509" s="5"/>
      <c r="ES509" s="5"/>
      <c r="ET509" s="5"/>
      <c r="EU509" s="5"/>
      <c r="EV509" s="5"/>
      <c r="EW509" s="5"/>
      <c r="EX509" s="5"/>
      <c r="EY509" s="5"/>
      <c r="EZ509" s="5"/>
      <c r="FA509" s="5"/>
      <c r="FB509" s="5"/>
      <c r="FC509" s="5"/>
      <c r="FD509" s="5"/>
      <c r="FE509" s="5"/>
      <c r="FF509" s="5"/>
      <c r="FG509" s="5"/>
      <c r="FH509" s="5"/>
      <c r="FI509" s="5"/>
      <c r="FJ509" s="5"/>
      <c r="FK509" s="5"/>
      <c r="FL509" s="5"/>
      <c r="FM509" s="5"/>
      <c r="FN509" s="5"/>
      <c r="FO509" s="5"/>
      <c r="FP509" s="5"/>
      <c r="FQ509" s="5"/>
      <c r="FR509" s="5"/>
      <c r="FS509" s="5"/>
      <c r="FT509" s="5"/>
      <c r="FU509" s="5"/>
      <c r="FV509" s="5"/>
      <c r="FW509" s="5"/>
      <c r="FX509" s="5"/>
      <c r="FY509" s="5"/>
      <c r="FZ509" s="5"/>
      <c r="GA509" s="5"/>
      <c r="GB509" s="5"/>
      <c r="GC509" s="5"/>
      <c r="GD509" s="5"/>
      <c r="GE509" s="5"/>
      <c r="GF509" s="5"/>
      <c r="GG509" s="5"/>
      <c r="GH509" s="5"/>
      <c r="GI509" s="5"/>
      <c r="GJ509" s="5"/>
      <c r="GK509" s="5"/>
      <c r="GL509" s="5"/>
      <c r="GM509" s="5"/>
      <c r="GN509" s="5"/>
      <c r="GO509" s="5"/>
      <c r="GP509" s="5"/>
      <c r="GQ509" s="5"/>
      <c r="GR509" s="5"/>
      <c r="GS509" s="5"/>
      <c r="GT509" s="5"/>
      <c r="GU509" s="5"/>
      <c r="GV509" s="5"/>
      <c r="GW509" s="5"/>
      <c r="GX509" s="5"/>
      <c r="GY509" s="5"/>
      <c r="GZ509" s="5"/>
      <c r="HA509" s="5"/>
      <c r="HB509" s="5"/>
      <c r="HC509" s="5"/>
      <c r="HD509" s="5"/>
      <c r="HE509" s="5"/>
      <c r="HF509" s="5"/>
      <c r="HG509" s="5"/>
      <c r="HH509" s="5"/>
      <c r="HI509" s="5"/>
      <c r="HJ509" s="5"/>
      <c r="HK509" s="5"/>
      <c r="HL509" s="5"/>
      <c r="HM509" s="5"/>
      <c r="HN509" s="5"/>
      <c r="HO509" s="5"/>
      <c r="HP509" s="5"/>
      <c r="HQ509" s="5"/>
      <c r="HR509" s="5"/>
      <c r="HS509" s="5"/>
      <c r="HT509" s="5"/>
      <c r="HU509" s="5"/>
      <c r="HV509" s="5"/>
      <c r="HW509" s="5"/>
      <c r="HX509" s="5"/>
      <c r="HY509" s="5"/>
      <c r="HZ509" s="5"/>
      <c r="IA509" s="5"/>
      <c r="IB509" s="5"/>
      <c r="IC509" s="5"/>
      <c r="ID509" s="5"/>
      <c r="IE509" s="5"/>
      <c r="IF509" s="5"/>
      <c r="IG509" s="5"/>
      <c r="IH509" s="5"/>
      <c r="II509" s="5"/>
      <c r="IJ509" s="5"/>
      <c r="IK509" s="5"/>
      <c r="IL509" s="5"/>
      <c r="IM509" s="5"/>
      <c r="IN509" s="5"/>
      <c r="IO509" s="5"/>
      <c r="IP509" s="5"/>
      <c r="IQ509" s="5"/>
      <c r="IR509" s="5"/>
      <c r="IS509" s="5"/>
      <c r="IT509" s="5"/>
      <c r="IU509" s="5"/>
      <c r="IV509" s="5"/>
      <c r="IW509" s="5"/>
      <c r="IX509" s="5"/>
      <c r="IY509" s="5"/>
      <c r="IZ509" s="5"/>
      <c r="JA509" s="5"/>
      <c r="JB509" s="5"/>
      <c r="JC509" s="5"/>
      <c r="JD509" s="5"/>
      <c r="JE509" s="5"/>
      <c r="JF509" s="5"/>
      <c r="JG509" s="5"/>
      <c r="JH509" s="5"/>
      <c r="JI509" s="5"/>
      <c r="JJ509" s="5"/>
      <c r="JK509" s="5"/>
      <c r="JL509" s="5"/>
      <c r="JM509" s="5"/>
      <c r="JN509" s="5"/>
      <c r="JO509" s="5"/>
      <c r="JP509" s="5"/>
      <c r="JQ509" s="5"/>
      <c r="JR509" s="5"/>
      <c r="JS509" s="5"/>
      <c r="JT509" s="5"/>
      <c r="JU509" s="5"/>
      <c r="JV509" s="5"/>
      <c r="JW509" s="5"/>
      <c r="JX509" s="5"/>
      <c r="JY509" s="5"/>
      <c r="JZ509" s="5"/>
      <c r="KA509" s="5"/>
      <c r="KB509" s="5"/>
      <c r="KC509" s="5"/>
      <c r="KD509" s="5"/>
      <c r="KE509" s="5"/>
      <c r="KF509" s="5"/>
      <c r="KG509" s="5"/>
      <c r="KH509" s="5"/>
      <c r="KI509" s="5"/>
      <c r="KJ509" s="5"/>
      <c r="KK509" s="5"/>
      <c r="KL509" s="5"/>
      <c r="KM509" s="5"/>
      <c r="KN509" s="5"/>
      <c r="KO509" s="5"/>
      <c r="KP509" s="5"/>
      <c r="KQ509" s="5"/>
      <c r="KR509" s="5"/>
      <c r="KS509" s="5"/>
      <c r="KT509" s="5"/>
      <c r="KU509" s="5"/>
      <c r="KV509" s="5"/>
      <c r="KW509" s="5"/>
      <c r="KX509" s="5"/>
      <c r="KY509" s="5"/>
      <c r="KZ509" s="5"/>
      <c r="LA509" s="5"/>
      <c r="LB509" s="5"/>
      <c r="LC509" s="5"/>
      <c r="LD509" s="5"/>
      <c r="LE509" s="5"/>
      <c r="LF509" s="5"/>
      <c r="LG509" s="5"/>
      <c r="LH509" s="5"/>
      <c r="LI509" s="5"/>
      <c r="LJ509" s="5"/>
      <c r="LK509" s="5"/>
      <c r="LL509" s="5"/>
      <c r="LM509" s="5"/>
      <c r="LN509" s="5"/>
      <c r="LO509" s="5"/>
      <c r="LP509" s="5"/>
      <c r="LQ509" s="5"/>
      <c r="LR509" s="5"/>
      <c r="LS509" s="5"/>
      <c r="LT509" s="5"/>
      <c r="LU509" s="5"/>
      <c r="LV509" s="5"/>
      <c r="LW509" s="5"/>
      <c r="LX509" s="5"/>
      <c r="LY509" s="5"/>
      <c r="LZ509" s="5"/>
      <c r="MA509" s="5"/>
      <c r="MB509" s="5"/>
      <c r="MC509" s="5"/>
      <c r="MD509" s="5"/>
      <c r="ME509" s="5"/>
      <c r="MF509" s="5"/>
      <c r="MG509" s="5"/>
      <c r="MH509" s="5"/>
      <c r="MI509" s="5"/>
      <c r="MJ509" s="5"/>
      <c r="MK509" s="5"/>
      <c r="ML509" s="5"/>
      <c r="MM509" s="5"/>
      <c r="MN509" s="5"/>
      <c r="MO509" s="5"/>
      <c r="MP509" s="5"/>
      <c r="MQ509" s="5"/>
      <c r="MR509" s="5"/>
      <c r="MS509" s="5"/>
      <c r="MT509" s="5"/>
      <c r="MU509" s="5"/>
      <c r="MV509" s="5"/>
      <c r="MW509" s="5"/>
      <c r="MX509" s="5"/>
      <c r="MY509" s="5"/>
      <c r="MZ509" s="5"/>
      <c r="NA509" s="5"/>
      <c r="NB509" s="5"/>
      <c r="NC509" s="5"/>
      <c r="ND509" s="5"/>
      <c r="NE509" s="5"/>
      <c r="NF509" s="5"/>
      <c r="NG509" s="5"/>
      <c r="NH509" s="5"/>
      <c r="NI509" s="5"/>
      <c r="NJ509" s="5"/>
      <c r="NK509" s="5"/>
      <c r="NL509" s="5"/>
      <c r="NM509" s="5"/>
      <c r="NN509" s="5"/>
      <c r="NO509" s="5"/>
      <c r="NP509" s="5"/>
      <c r="NQ509" s="5"/>
      <c r="NR509" s="5"/>
      <c r="NS509" s="5"/>
      <c r="NT509" s="5"/>
      <c r="NU509" s="5"/>
      <c r="NV509" s="5"/>
      <c r="NW509" s="5"/>
      <c r="NX509" s="5"/>
      <c r="NY509" s="5"/>
      <c r="NZ509" s="5"/>
      <c r="OA509" s="5"/>
      <c r="OB509" s="5"/>
      <c r="OC509" s="5"/>
      <c r="OD509" s="5"/>
      <c r="OE509" s="5"/>
      <c r="OF509" s="5"/>
      <c r="OG509" s="5"/>
      <c r="OH509" s="5"/>
      <c r="OI509" s="5"/>
      <c r="OJ509" s="5"/>
      <c r="OK509" s="5"/>
      <c r="OL509" s="5"/>
      <c r="OM509" s="5"/>
      <c r="ON509" s="5"/>
      <c r="OO509" s="5"/>
      <c r="OP509" s="5"/>
      <c r="OQ509" s="5"/>
      <c r="OR509" s="5"/>
      <c r="OS509" s="5"/>
      <c r="OT509" s="5"/>
      <c r="OU509" s="5"/>
      <c r="OV509" s="5"/>
      <c r="OW509" s="5"/>
      <c r="OX509" s="5"/>
      <c r="OY509" s="5"/>
      <c r="OZ509" s="5"/>
      <c r="PA509" s="5"/>
      <c r="PB509" s="5"/>
      <c r="PC509" s="5"/>
      <c r="PD509" s="5"/>
      <c r="PE509" s="5"/>
      <c r="PF509" s="5"/>
      <c r="PG509" s="5"/>
      <c r="PH509" s="5"/>
      <c r="PI509" s="5"/>
      <c r="PJ509" s="5"/>
      <c r="PK509" s="5"/>
      <c r="PL509" s="5"/>
      <c r="PM509" s="5"/>
      <c r="PN509" s="5"/>
      <c r="PO509" s="5"/>
      <c r="PP509" s="5"/>
      <c r="PQ509" s="5"/>
      <c r="PR509" s="5"/>
      <c r="PS509" s="5"/>
      <c r="PT509" s="5"/>
      <c r="PU509" s="5"/>
      <c r="PV509" s="5"/>
      <c r="PW509" s="5"/>
      <c r="PX509" s="5"/>
      <c r="PY509" s="5"/>
      <c r="PZ509" s="5"/>
      <c r="QA509" s="5"/>
      <c r="QB509" s="5"/>
      <c r="QC509" s="5"/>
      <c r="QD509" s="5"/>
      <c r="QE509" s="5"/>
      <c r="QF509" s="5"/>
      <c r="QG509" s="5"/>
      <c r="QH509" s="5"/>
      <c r="QI509" s="5"/>
      <c r="QJ509" s="5"/>
      <c r="QK509" s="5"/>
      <c r="QL509" s="5"/>
      <c r="QM509" s="5"/>
      <c r="QN509" s="5"/>
      <c r="QO509" s="5"/>
      <c r="QP509" s="5"/>
      <c r="QQ509" s="5"/>
      <c r="QR509" s="5"/>
      <c r="QS509" s="5"/>
      <c r="QT509" s="5"/>
      <c r="QU509" s="5"/>
      <c r="QV509" s="5"/>
      <c r="QW509" s="5"/>
      <c r="QX509" s="5"/>
      <c r="QY509" s="5"/>
      <c r="QZ509" s="5"/>
      <c r="RA509" s="5"/>
      <c r="RB509" s="5"/>
      <c r="RC509" s="5"/>
      <c r="RD509" s="5"/>
      <c r="RE509" s="5"/>
      <c r="RF509" s="5"/>
      <c r="RG509" s="5"/>
      <c r="RH509" s="5"/>
      <c r="RI509" s="5"/>
      <c r="RJ509" s="5"/>
      <c r="RK509" s="5"/>
      <c r="RL509" s="5"/>
      <c r="RM509" s="5"/>
      <c r="RN509" s="5"/>
      <c r="RO509" s="5"/>
      <c r="RP509" s="5"/>
      <c r="RQ509" s="5"/>
      <c r="RR509" s="5"/>
      <c r="RS509" s="5"/>
      <c r="RT509" s="5"/>
      <c r="RU509" s="5"/>
      <c r="RV509" s="5"/>
      <c r="RW509" s="5"/>
      <c r="RX509" s="5"/>
      <c r="RY509" s="5"/>
      <c r="RZ509" s="5"/>
      <c r="SA509" s="5"/>
      <c r="SB509" s="5"/>
      <c r="SC509" s="5"/>
      <c r="SD509" s="5"/>
      <c r="SE509" s="5"/>
      <c r="SF509" s="5"/>
      <c r="SG509" s="5"/>
      <c r="SH509" s="5"/>
      <c r="SI509" s="5"/>
      <c r="SJ509" s="5"/>
      <c r="SK509" s="5"/>
      <c r="SL509" s="5"/>
      <c r="SM509" s="5"/>
      <c r="SN509" s="5"/>
      <c r="SO509" s="5"/>
      <c r="SP509" s="5"/>
      <c r="SQ509" s="5"/>
      <c r="SR509" s="5"/>
      <c r="SS509" s="5"/>
      <c r="ST509" s="5"/>
      <c r="SU509" s="5"/>
      <c r="SV509" s="5"/>
      <c r="SW509" s="5"/>
      <c r="SX509" s="5"/>
      <c r="SY509" s="5"/>
      <c r="SZ509" s="5"/>
      <c r="TA509" s="5"/>
      <c r="TB509" s="5"/>
      <c r="TC509" s="5"/>
      <c r="TD509" s="5"/>
      <c r="TE509" s="5"/>
      <c r="TF509" s="5"/>
      <c r="TG509" s="5"/>
      <c r="TH509" s="5"/>
      <c r="TI509" s="5"/>
      <c r="TJ509" s="5"/>
      <c r="TK509" s="5"/>
      <c r="TL509" s="5"/>
      <c r="TM509" s="5"/>
      <c r="TN509" s="5"/>
      <c r="TO509" s="5"/>
      <c r="TP509" s="5"/>
      <c r="TQ509" s="5"/>
      <c r="TR509" s="5"/>
      <c r="TS509" s="5"/>
      <c r="TT509" s="5"/>
      <c r="TU509" s="5"/>
      <c r="TV509" s="5"/>
      <c r="TW509" s="5"/>
      <c r="TX509" s="5"/>
      <c r="TY509" s="5"/>
      <c r="TZ509" s="5"/>
      <c r="UA509" s="5"/>
      <c r="UB509" s="5"/>
      <c r="UC509" s="5"/>
      <c r="UD509" s="5"/>
      <c r="UE509" s="5"/>
      <c r="UF509" s="5"/>
      <c r="UG509" s="5"/>
      <c r="UH509" s="5"/>
      <c r="UI509" s="5"/>
      <c r="UJ509" s="5"/>
      <c r="UK509" s="5"/>
      <c r="UL509" s="5"/>
      <c r="UM509" s="5"/>
      <c r="UN509" s="5"/>
      <c r="UO509" s="5"/>
      <c r="UP509" s="5"/>
      <c r="UQ509" s="5"/>
      <c r="UR509" s="5"/>
      <c r="US509" s="5"/>
      <c r="UT509" s="5"/>
      <c r="UU509" s="5"/>
      <c r="UV509" s="5"/>
      <c r="UW509" s="5"/>
      <c r="UX509" s="5"/>
      <c r="UY509" s="5"/>
      <c r="UZ509" s="5"/>
      <c r="VA509" s="5"/>
      <c r="VB509" s="5"/>
      <c r="VC509" s="5"/>
      <c r="VD509" s="5"/>
      <c r="VE509" s="5"/>
      <c r="VF509" s="5"/>
      <c r="VG509" s="5"/>
      <c r="VH509" s="5"/>
      <c r="VI509" s="5"/>
      <c r="VJ509" s="5"/>
      <c r="VK509" s="5"/>
      <c r="VL509" s="5"/>
      <c r="VM509" s="5"/>
      <c r="VN509" s="5"/>
      <c r="VO509" s="5"/>
      <c r="VP509" s="5"/>
      <c r="VQ509" s="5"/>
      <c r="VR509" s="5"/>
      <c r="VS509" s="5"/>
      <c r="VT509" s="5"/>
      <c r="VU509" s="5"/>
      <c r="VV509" s="5"/>
      <c r="VW509" s="5"/>
      <c r="VX509" s="5"/>
      <c r="VY509" s="5"/>
      <c r="VZ509" s="5"/>
      <c r="WA509" s="5"/>
      <c r="WB509" s="5"/>
      <c r="WC509" s="5"/>
      <c r="WD509" s="5"/>
      <c r="WE509" s="5"/>
      <c r="WF509" s="5"/>
      <c r="WG509" s="5"/>
      <c r="WH509" s="5"/>
      <c r="WI509" s="5"/>
      <c r="WJ509" s="5"/>
      <c r="WK509" s="5"/>
      <c r="WL509" s="5"/>
      <c r="WM509" s="5"/>
      <c r="WN509" s="5"/>
      <c r="WO509" s="5"/>
      <c r="WP509" s="5"/>
      <c r="WQ509" s="5"/>
      <c r="WR509" s="5"/>
      <c r="WS509" s="5"/>
      <c r="WT509" s="5"/>
      <c r="WU509" s="5"/>
      <c r="WV509" s="5"/>
      <c r="WW509" s="5"/>
      <c r="WX509" s="5"/>
      <c r="WY509" s="5"/>
      <c r="WZ509" s="5"/>
      <c r="XA509" s="5"/>
      <c r="XB509" s="5"/>
      <c r="XC509" s="5"/>
      <c r="XD509" s="5"/>
      <c r="XE509" s="5"/>
      <c r="XF509" s="5"/>
      <c r="XG509" s="5"/>
      <c r="XH509" s="5"/>
      <c r="XI509" s="5"/>
      <c r="XJ509" s="5"/>
      <c r="XK509" s="5"/>
      <c r="XL509" s="5"/>
      <c r="XM509" s="5"/>
      <c r="XN509" s="5"/>
      <c r="XO509" s="5"/>
      <c r="XP509" s="5"/>
      <c r="XQ509" s="5"/>
      <c r="XR509" s="5"/>
      <c r="XS509" s="5"/>
      <c r="XT509" s="5"/>
      <c r="XU509" s="5"/>
      <c r="XV509" s="5"/>
      <c r="XW509" s="5"/>
    </row>
    <row r="510" spans="39:647" x14ac:dyDescent="0.45">
      <c r="AM510" s="5"/>
      <c r="AN510" s="5"/>
      <c r="AO510" s="5"/>
      <c r="AP510" s="5"/>
      <c r="AQ510" s="5"/>
      <c r="AR510" s="5"/>
      <c r="AS510" s="5"/>
      <c r="AT510" s="5"/>
      <c r="AU510" s="5"/>
      <c r="AV510" s="5"/>
      <c r="AW510" s="5"/>
      <c r="AX510" s="5"/>
      <c r="AY510" s="5"/>
      <c r="AZ510" s="5"/>
      <c r="BA510" s="5"/>
      <c r="BB510" s="5"/>
      <c r="BC510" s="5"/>
      <c r="BD510" s="5"/>
      <c r="BE510" s="5"/>
      <c r="BF510" s="5"/>
      <c r="BG510" s="5"/>
      <c r="BH510" s="5"/>
      <c r="BI510" s="5"/>
      <c r="BJ510" s="5"/>
      <c r="BK510" s="5"/>
      <c r="BL510" s="5"/>
      <c r="BM510" s="5"/>
      <c r="BN510" s="5"/>
      <c r="BO510" s="5"/>
      <c r="BP510" s="5"/>
      <c r="BQ510" s="5"/>
      <c r="BR510" s="5"/>
      <c r="BS510" s="5"/>
      <c r="BT510" s="5"/>
      <c r="BU510" s="5"/>
      <c r="BV510" s="5"/>
      <c r="BW510" s="5"/>
      <c r="BX510" s="5"/>
      <c r="BY510" s="5"/>
      <c r="BZ510" s="5"/>
      <c r="CA510" s="5"/>
      <c r="CB510" s="5"/>
      <c r="CC510" s="5"/>
      <c r="CD510" s="5"/>
      <c r="CE510" s="5"/>
      <c r="CF510" s="5"/>
      <c r="CG510" s="5"/>
      <c r="CH510" s="5"/>
      <c r="CI510" s="5"/>
      <c r="CJ510" s="5"/>
      <c r="CK510" s="5"/>
      <c r="CL510" s="5"/>
      <c r="CM510" s="5"/>
      <c r="CN510" s="5"/>
      <c r="CO510" s="5"/>
      <c r="CP510" s="5"/>
      <c r="CQ510" s="5"/>
      <c r="CR510" s="5"/>
      <c r="CS510" s="5"/>
      <c r="CT510" s="5"/>
      <c r="CU510" s="5"/>
      <c r="CV510" s="5"/>
      <c r="CW510" s="5"/>
      <c r="CX510" s="5"/>
      <c r="CY510" s="5"/>
      <c r="CZ510" s="5"/>
      <c r="DA510" s="5"/>
      <c r="DB510" s="5"/>
      <c r="DC510" s="5"/>
      <c r="DD510" s="5"/>
      <c r="DE510" s="5"/>
      <c r="DF510" s="5"/>
      <c r="DG510" s="5"/>
      <c r="DH510" s="5"/>
      <c r="DI510" s="5"/>
      <c r="DJ510" s="5"/>
      <c r="DK510" s="5"/>
      <c r="DL510" s="5"/>
      <c r="DM510" s="5"/>
      <c r="DN510" s="5"/>
      <c r="DO510" s="5"/>
      <c r="DP510" s="5"/>
      <c r="DQ510" s="5"/>
      <c r="DR510" s="5"/>
      <c r="DS510" s="5"/>
      <c r="DT510" s="5"/>
      <c r="DU510" s="5"/>
      <c r="DV510" s="5"/>
      <c r="DW510" s="5"/>
      <c r="DX510" s="5"/>
      <c r="DY510" s="5"/>
      <c r="DZ510" s="5"/>
      <c r="EA510" s="5"/>
      <c r="EB510" s="5"/>
      <c r="EC510" s="5"/>
      <c r="ED510" s="5"/>
      <c r="EE510" s="5"/>
      <c r="EF510" s="5"/>
      <c r="EG510" s="5"/>
      <c r="EH510" s="5"/>
      <c r="EI510" s="5"/>
      <c r="EJ510" s="5"/>
      <c r="EK510" s="5"/>
      <c r="EL510" s="5"/>
      <c r="EM510" s="5"/>
      <c r="EN510" s="5"/>
      <c r="EO510" s="5"/>
      <c r="EP510" s="5"/>
      <c r="EQ510" s="5"/>
      <c r="ER510" s="5"/>
      <c r="ES510" s="5"/>
      <c r="ET510" s="5"/>
      <c r="EU510" s="5"/>
      <c r="EV510" s="5"/>
      <c r="EW510" s="5"/>
      <c r="EX510" s="5"/>
      <c r="EY510" s="5"/>
      <c r="EZ510" s="5"/>
      <c r="FA510" s="5"/>
      <c r="FB510" s="5"/>
      <c r="FC510" s="5"/>
      <c r="FD510" s="5"/>
      <c r="FE510" s="5"/>
      <c r="FF510" s="5"/>
      <c r="FG510" s="5"/>
      <c r="FH510" s="5"/>
      <c r="FI510" s="5"/>
      <c r="FJ510" s="5"/>
      <c r="FK510" s="5"/>
      <c r="FL510" s="5"/>
      <c r="FM510" s="5"/>
      <c r="FN510" s="5"/>
      <c r="FO510" s="5"/>
      <c r="FP510" s="5"/>
      <c r="FQ510" s="5"/>
      <c r="FR510" s="5"/>
      <c r="FS510" s="5"/>
      <c r="FT510" s="5"/>
      <c r="FU510" s="5"/>
      <c r="FV510" s="5"/>
      <c r="FW510" s="5"/>
      <c r="FX510" s="5"/>
      <c r="FY510" s="5"/>
      <c r="FZ510" s="5"/>
      <c r="GA510" s="5"/>
      <c r="GB510" s="5"/>
      <c r="GC510" s="5"/>
      <c r="GD510" s="5"/>
      <c r="GE510" s="5"/>
      <c r="GF510" s="5"/>
      <c r="GG510" s="5"/>
      <c r="GH510" s="5"/>
      <c r="GI510" s="5"/>
      <c r="GJ510" s="5"/>
      <c r="GK510" s="5"/>
      <c r="GL510" s="5"/>
      <c r="GM510" s="5"/>
      <c r="GN510" s="5"/>
      <c r="GO510" s="5"/>
      <c r="GP510" s="5"/>
      <c r="GQ510" s="5"/>
      <c r="GR510" s="5"/>
      <c r="GS510" s="5"/>
      <c r="GT510" s="5"/>
      <c r="GU510" s="5"/>
      <c r="GV510" s="5"/>
      <c r="GW510" s="5"/>
      <c r="GX510" s="5"/>
      <c r="GY510" s="5"/>
      <c r="GZ510" s="5"/>
      <c r="HA510" s="5"/>
      <c r="HB510" s="5"/>
      <c r="HC510" s="5"/>
      <c r="HD510" s="5"/>
      <c r="HE510" s="5"/>
      <c r="HF510" s="5"/>
      <c r="HG510" s="5"/>
      <c r="HH510" s="5"/>
      <c r="HI510" s="5"/>
      <c r="HJ510" s="5"/>
      <c r="HK510" s="5"/>
      <c r="HL510" s="5"/>
      <c r="HM510" s="5"/>
      <c r="HN510" s="5"/>
      <c r="HO510" s="5"/>
      <c r="HP510" s="5"/>
      <c r="HQ510" s="5"/>
      <c r="HR510" s="5"/>
      <c r="HS510" s="5"/>
      <c r="HT510" s="5"/>
      <c r="HU510" s="5"/>
      <c r="HV510" s="5"/>
      <c r="HW510" s="5"/>
      <c r="HX510" s="5"/>
      <c r="HY510" s="5"/>
      <c r="HZ510" s="5"/>
      <c r="IA510" s="5"/>
      <c r="IB510" s="5"/>
      <c r="IC510" s="5"/>
      <c r="ID510" s="5"/>
      <c r="IE510" s="5"/>
      <c r="IF510" s="5"/>
      <c r="IG510" s="5"/>
      <c r="IH510" s="5"/>
      <c r="II510" s="5"/>
      <c r="IJ510" s="5"/>
      <c r="IK510" s="5"/>
      <c r="IL510" s="5"/>
      <c r="IM510" s="5"/>
      <c r="IN510" s="5"/>
      <c r="IO510" s="5"/>
      <c r="IP510" s="5"/>
      <c r="IQ510" s="5"/>
      <c r="IR510" s="5"/>
      <c r="IS510" s="5"/>
      <c r="IT510" s="5"/>
      <c r="IU510" s="5"/>
      <c r="IV510" s="5"/>
      <c r="IW510" s="5"/>
      <c r="IX510" s="5"/>
      <c r="IY510" s="5"/>
      <c r="IZ510" s="5"/>
      <c r="JA510" s="5"/>
      <c r="JB510" s="5"/>
      <c r="JC510" s="5"/>
      <c r="JD510" s="5"/>
      <c r="JE510" s="5"/>
      <c r="JF510" s="5"/>
      <c r="JG510" s="5"/>
      <c r="JH510" s="5"/>
      <c r="JI510" s="5"/>
      <c r="JJ510" s="5"/>
      <c r="JK510" s="5"/>
      <c r="JL510" s="5"/>
      <c r="JM510" s="5"/>
      <c r="JN510" s="5"/>
      <c r="JO510" s="5"/>
      <c r="JP510" s="5"/>
      <c r="JQ510" s="5"/>
      <c r="JR510" s="5"/>
      <c r="JS510" s="5"/>
      <c r="JT510" s="5"/>
      <c r="JU510" s="5"/>
      <c r="JV510" s="5"/>
      <c r="JW510" s="5"/>
      <c r="JX510" s="5"/>
      <c r="JY510" s="5"/>
      <c r="JZ510" s="5"/>
      <c r="KA510" s="5"/>
      <c r="KB510" s="5"/>
      <c r="KC510" s="5"/>
      <c r="KD510" s="5"/>
      <c r="KE510" s="5"/>
      <c r="KF510" s="5"/>
      <c r="KG510" s="5"/>
      <c r="KH510" s="5"/>
      <c r="KI510" s="5"/>
      <c r="KJ510" s="5"/>
      <c r="KK510" s="5"/>
      <c r="KL510" s="5"/>
      <c r="KM510" s="5"/>
      <c r="KN510" s="5"/>
      <c r="KO510" s="5"/>
      <c r="KP510" s="5"/>
      <c r="KQ510" s="5"/>
      <c r="KR510" s="5"/>
      <c r="KS510" s="5"/>
      <c r="KT510" s="5"/>
      <c r="KU510" s="5"/>
      <c r="KV510" s="5"/>
      <c r="KW510" s="5"/>
      <c r="KX510" s="5"/>
      <c r="KY510" s="5"/>
      <c r="KZ510" s="5"/>
      <c r="LA510" s="5"/>
      <c r="LB510" s="5"/>
      <c r="LC510" s="5"/>
      <c r="LD510" s="5"/>
      <c r="LE510" s="5"/>
      <c r="LF510" s="5"/>
      <c r="LG510" s="5"/>
      <c r="LH510" s="5"/>
      <c r="LI510" s="5"/>
      <c r="LJ510" s="5"/>
      <c r="LK510" s="5"/>
      <c r="LL510" s="5"/>
      <c r="LM510" s="5"/>
      <c r="LN510" s="5"/>
      <c r="LO510" s="5"/>
      <c r="LP510" s="5"/>
      <c r="LQ510" s="5"/>
      <c r="LR510" s="5"/>
      <c r="LS510" s="5"/>
      <c r="LT510" s="5"/>
      <c r="LU510" s="5"/>
      <c r="LV510" s="5"/>
      <c r="LW510" s="5"/>
      <c r="LX510" s="5"/>
      <c r="LY510" s="5"/>
      <c r="LZ510" s="5"/>
      <c r="MA510" s="5"/>
      <c r="MB510" s="5"/>
      <c r="MC510" s="5"/>
      <c r="MD510" s="5"/>
      <c r="ME510" s="5"/>
      <c r="MF510" s="5"/>
      <c r="MG510" s="5"/>
      <c r="MH510" s="5"/>
      <c r="MI510" s="5"/>
      <c r="MJ510" s="5"/>
      <c r="MK510" s="5"/>
      <c r="ML510" s="5"/>
      <c r="MM510" s="5"/>
      <c r="MN510" s="5"/>
      <c r="MO510" s="5"/>
      <c r="MP510" s="5"/>
      <c r="MQ510" s="5"/>
      <c r="MR510" s="5"/>
      <c r="MS510" s="5"/>
      <c r="MT510" s="5"/>
      <c r="MU510" s="5"/>
      <c r="MV510" s="5"/>
      <c r="MW510" s="5"/>
      <c r="MX510" s="5"/>
      <c r="MY510" s="5"/>
      <c r="MZ510" s="5"/>
      <c r="NA510" s="5"/>
      <c r="NB510" s="5"/>
      <c r="NC510" s="5"/>
      <c r="ND510" s="5"/>
      <c r="NE510" s="5"/>
      <c r="NF510" s="5"/>
      <c r="NG510" s="5"/>
      <c r="NH510" s="5"/>
      <c r="NI510" s="5"/>
      <c r="NJ510" s="5"/>
      <c r="NK510" s="5"/>
      <c r="NL510" s="5"/>
      <c r="NM510" s="5"/>
      <c r="NN510" s="5"/>
      <c r="NO510" s="5"/>
      <c r="NP510" s="5"/>
      <c r="NQ510" s="5"/>
      <c r="NR510" s="5"/>
      <c r="NS510" s="5"/>
      <c r="NT510" s="5"/>
      <c r="NU510" s="5"/>
      <c r="NV510" s="5"/>
      <c r="NW510" s="5"/>
      <c r="NX510" s="5"/>
      <c r="NY510" s="5"/>
      <c r="NZ510" s="5"/>
      <c r="OA510" s="5"/>
      <c r="OB510" s="5"/>
      <c r="OC510" s="5"/>
      <c r="OD510" s="5"/>
      <c r="OE510" s="5"/>
      <c r="OF510" s="5"/>
      <c r="OG510" s="5"/>
      <c r="OH510" s="5"/>
      <c r="OI510" s="5"/>
      <c r="OJ510" s="5"/>
      <c r="OK510" s="5"/>
      <c r="OL510" s="5"/>
      <c r="OM510" s="5"/>
      <c r="ON510" s="5"/>
      <c r="OO510" s="5"/>
      <c r="OP510" s="5"/>
      <c r="OQ510" s="5"/>
      <c r="OR510" s="5"/>
      <c r="OS510" s="5"/>
      <c r="OT510" s="5"/>
      <c r="OU510" s="5"/>
      <c r="OV510" s="5"/>
      <c r="OW510" s="5"/>
      <c r="OX510" s="5"/>
      <c r="OY510" s="5"/>
      <c r="OZ510" s="5"/>
      <c r="PA510" s="5"/>
      <c r="PB510" s="5"/>
      <c r="PC510" s="5"/>
      <c r="PD510" s="5"/>
      <c r="PE510" s="5"/>
      <c r="PF510" s="5"/>
      <c r="PG510" s="5"/>
      <c r="PH510" s="5"/>
      <c r="PI510" s="5"/>
      <c r="PJ510" s="5"/>
      <c r="PK510" s="5"/>
      <c r="PL510" s="5"/>
      <c r="PM510" s="5"/>
      <c r="PN510" s="5"/>
      <c r="PO510" s="5"/>
      <c r="PP510" s="5"/>
      <c r="PQ510" s="5"/>
      <c r="PR510" s="5"/>
      <c r="PS510" s="5"/>
      <c r="PT510" s="5"/>
      <c r="PU510" s="5"/>
      <c r="PV510" s="5"/>
      <c r="PW510" s="5"/>
      <c r="PX510" s="5"/>
      <c r="PY510" s="5"/>
      <c r="PZ510" s="5"/>
      <c r="QA510" s="5"/>
      <c r="QB510" s="5"/>
      <c r="QC510" s="5"/>
      <c r="QD510" s="5"/>
      <c r="QE510" s="5"/>
      <c r="QF510" s="5"/>
      <c r="QG510" s="5"/>
      <c r="QH510" s="5"/>
      <c r="QI510" s="5"/>
      <c r="QJ510" s="5"/>
      <c r="QK510" s="5"/>
      <c r="QL510" s="5"/>
      <c r="QM510" s="5"/>
      <c r="QN510" s="5"/>
      <c r="QO510" s="5"/>
      <c r="QP510" s="5"/>
      <c r="QQ510" s="5"/>
      <c r="QR510" s="5"/>
      <c r="QS510" s="5"/>
      <c r="QT510" s="5"/>
      <c r="QU510" s="5"/>
      <c r="QV510" s="5"/>
      <c r="QW510" s="5"/>
      <c r="QX510" s="5"/>
      <c r="QY510" s="5"/>
      <c r="QZ510" s="5"/>
      <c r="RA510" s="5"/>
      <c r="RB510" s="5"/>
      <c r="RC510" s="5"/>
      <c r="RD510" s="5"/>
      <c r="RE510" s="5"/>
      <c r="RF510" s="5"/>
      <c r="RG510" s="5"/>
      <c r="RH510" s="5"/>
      <c r="RI510" s="5"/>
      <c r="RJ510" s="5"/>
      <c r="RK510" s="5"/>
      <c r="RL510" s="5"/>
      <c r="RM510" s="5"/>
      <c r="RN510" s="5"/>
      <c r="RO510" s="5"/>
      <c r="RP510" s="5"/>
      <c r="RQ510" s="5"/>
      <c r="RR510" s="5"/>
      <c r="RS510" s="5"/>
      <c r="RT510" s="5"/>
      <c r="RU510" s="5"/>
      <c r="RV510" s="5"/>
      <c r="RW510" s="5"/>
      <c r="RX510" s="5"/>
      <c r="RY510" s="5"/>
      <c r="RZ510" s="5"/>
      <c r="SA510" s="5"/>
      <c r="SB510" s="5"/>
      <c r="SC510" s="5"/>
      <c r="SD510" s="5"/>
      <c r="SE510" s="5"/>
      <c r="SF510" s="5"/>
      <c r="SG510" s="5"/>
      <c r="SH510" s="5"/>
      <c r="SI510" s="5"/>
      <c r="SJ510" s="5"/>
      <c r="SK510" s="5"/>
      <c r="SL510" s="5"/>
      <c r="SM510" s="5"/>
      <c r="SN510" s="5"/>
      <c r="SO510" s="5"/>
      <c r="SP510" s="5"/>
      <c r="SQ510" s="5"/>
      <c r="SR510" s="5"/>
      <c r="SS510" s="5"/>
      <c r="ST510" s="5"/>
      <c r="SU510" s="5"/>
      <c r="SV510" s="5"/>
      <c r="SW510" s="5"/>
      <c r="SX510" s="5"/>
      <c r="SY510" s="5"/>
      <c r="SZ510" s="5"/>
      <c r="TA510" s="5"/>
      <c r="TB510" s="5"/>
      <c r="TC510" s="5"/>
      <c r="TD510" s="5"/>
      <c r="TE510" s="5"/>
      <c r="TF510" s="5"/>
      <c r="TG510" s="5"/>
      <c r="TH510" s="5"/>
      <c r="TI510" s="5"/>
      <c r="TJ510" s="5"/>
      <c r="TK510" s="5"/>
      <c r="TL510" s="5"/>
      <c r="TM510" s="5"/>
      <c r="TN510" s="5"/>
      <c r="TO510" s="5"/>
      <c r="TP510" s="5"/>
      <c r="TQ510" s="5"/>
      <c r="TR510" s="5"/>
      <c r="TS510" s="5"/>
      <c r="TT510" s="5"/>
      <c r="TU510" s="5"/>
      <c r="TV510" s="5"/>
      <c r="TW510" s="5"/>
      <c r="TX510" s="5"/>
      <c r="TY510" s="5"/>
      <c r="TZ510" s="5"/>
      <c r="UA510" s="5"/>
      <c r="UB510" s="5"/>
      <c r="UC510" s="5"/>
      <c r="UD510" s="5"/>
      <c r="UE510" s="5"/>
      <c r="UF510" s="5"/>
      <c r="UG510" s="5"/>
      <c r="UH510" s="5"/>
      <c r="UI510" s="5"/>
      <c r="UJ510" s="5"/>
      <c r="UK510" s="5"/>
      <c r="UL510" s="5"/>
      <c r="UM510" s="5"/>
      <c r="UN510" s="5"/>
      <c r="UO510" s="5"/>
      <c r="UP510" s="5"/>
      <c r="UQ510" s="5"/>
      <c r="UR510" s="5"/>
      <c r="US510" s="5"/>
      <c r="UT510" s="5"/>
      <c r="UU510" s="5"/>
      <c r="UV510" s="5"/>
      <c r="UW510" s="5"/>
      <c r="UX510" s="5"/>
      <c r="UY510" s="5"/>
      <c r="UZ510" s="5"/>
      <c r="VA510" s="5"/>
      <c r="VB510" s="5"/>
      <c r="VC510" s="5"/>
      <c r="VD510" s="5"/>
      <c r="VE510" s="5"/>
      <c r="VF510" s="5"/>
      <c r="VG510" s="5"/>
      <c r="VH510" s="5"/>
      <c r="VI510" s="5"/>
      <c r="VJ510" s="5"/>
      <c r="VK510" s="5"/>
      <c r="VL510" s="5"/>
      <c r="VM510" s="5"/>
      <c r="VN510" s="5"/>
      <c r="VO510" s="5"/>
      <c r="VP510" s="5"/>
      <c r="VQ510" s="5"/>
      <c r="VR510" s="5"/>
      <c r="VS510" s="5"/>
      <c r="VT510" s="5"/>
      <c r="VU510" s="5"/>
      <c r="VV510" s="5"/>
      <c r="VW510" s="5"/>
      <c r="VX510" s="5"/>
      <c r="VY510" s="5"/>
      <c r="VZ510" s="5"/>
      <c r="WA510" s="5"/>
      <c r="WB510" s="5"/>
      <c r="WC510" s="5"/>
      <c r="WD510" s="5"/>
      <c r="WE510" s="5"/>
      <c r="WF510" s="5"/>
      <c r="WG510" s="5"/>
      <c r="WH510" s="5"/>
      <c r="WI510" s="5"/>
      <c r="WJ510" s="5"/>
      <c r="WK510" s="5"/>
      <c r="WL510" s="5"/>
      <c r="WM510" s="5"/>
      <c r="WN510" s="5"/>
      <c r="WO510" s="5"/>
      <c r="WP510" s="5"/>
      <c r="WQ510" s="5"/>
      <c r="WR510" s="5"/>
      <c r="WS510" s="5"/>
      <c r="WT510" s="5"/>
      <c r="WU510" s="5"/>
      <c r="WV510" s="5"/>
      <c r="WW510" s="5"/>
      <c r="WX510" s="5"/>
      <c r="WY510" s="5"/>
      <c r="WZ510" s="5"/>
      <c r="XA510" s="5"/>
      <c r="XB510" s="5"/>
      <c r="XC510" s="5"/>
      <c r="XD510" s="5"/>
      <c r="XE510" s="5"/>
      <c r="XF510" s="5"/>
      <c r="XG510" s="5"/>
      <c r="XH510" s="5"/>
      <c r="XI510" s="5"/>
      <c r="XJ510" s="5"/>
      <c r="XK510" s="5"/>
      <c r="XL510" s="5"/>
      <c r="XM510" s="5"/>
      <c r="XN510" s="5"/>
      <c r="XO510" s="5"/>
      <c r="XP510" s="5"/>
      <c r="XQ510" s="5"/>
      <c r="XR510" s="5"/>
      <c r="XS510" s="5"/>
      <c r="XT510" s="5"/>
      <c r="XU510" s="5"/>
      <c r="XV510" s="5"/>
      <c r="XW510" s="5"/>
    </row>
    <row r="511" spans="39:647" x14ac:dyDescent="0.45">
      <c r="AM511" s="5"/>
      <c r="AN511" s="5"/>
      <c r="AO511" s="5"/>
      <c r="AP511" s="5"/>
      <c r="AQ511" s="5"/>
      <c r="AR511" s="5"/>
      <c r="AS511" s="5"/>
      <c r="AT511" s="5"/>
      <c r="AU511" s="5"/>
      <c r="AV511" s="5"/>
      <c r="AW511" s="5"/>
      <c r="AX511" s="5"/>
      <c r="AY511" s="5"/>
      <c r="AZ511" s="5"/>
      <c r="BA511" s="5"/>
      <c r="BB511" s="5"/>
      <c r="BC511" s="5"/>
      <c r="BD511" s="5"/>
      <c r="BE511" s="5"/>
      <c r="BF511" s="5"/>
      <c r="BG511" s="5"/>
      <c r="BH511" s="5"/>
      <c r="BI511" s="5"/>
      <c r="BJ511" s="5"/>
      <c r="BK511" s="5"/>
      <c r="BL511" s="5"/>
      <c r="BM511" s="5"/>
      <c r="BN511" s="5"/>
      <c r="BO511" s="5"/>
      <c r="BP511" s="5"/>
      <c r="BQ511" s="5"/>
      <c r="BR511" s="5"/>
      <c r="BS511" s="5"/>
      <c r="BT511" s="5"/>
      <c r="BU511" s="5"/>
      <c r="BV511" s="5"/>
      <c r="BW511" s="5"/>
      <c r="BX511" s="5"/>
      <c r="BY511" s="5"/>
      <c r="BZ511" s="5"/>
      <c r="CA511" s="5"/>
      <c r="CB511" s="5"/>
      <c r="CC511" s="5"/>
      <c r="CD511" s="5"/>
      <c r="CE511" s="5"/>
      <c r="CF511" s="5"/>
      <c r="CG511" s="5"/>
      <c r="CH511" s="5"/>
      <c r="CI511" s="5"/>
      <c r="CJ511" s="5"/>
      <c r="CK511" s="5"/>
      <c r="CL511" s="5"/>
      <c r="CM511" s="5"/>
      <c r="CN511" s="5"/>
      <c r="CO511" s="5"/>
      <c r="CP511" s="5"/>
      <c r="CQ511" s="5"/>
      <c r="CR511" s="5"/>
      <c r="CS511" s="5"/>
      <c r="CT511" s="5"/>
      <c r="CU511" s="5"/>
      <c r="CV511" s="5"/>
      <c r="CW511" s="5"/>
      <c r="CX511" s="5"/>
      <c r="CY511" s="5"/>
      <c r="CZ511" s="5"/>
      <c r="DA511" s="5"/>
      <c r="DB511" s="5"/>
      <c r="DC511" s="5"/>
      <c r="DD511" s="5"/>
      <c r="DE511" s="5"/>
      <c r="DF511" s="5"/>
      <c r="DG511" s="5"/>
      <c r="DH511" s="5"/>
      <c r="DI511" s="5"/>
      <c r="DJ511" s="5"/>
      <c r="DK511" s="5"/>
      <c r="DL511" s="5"/>
      <c r="DM511" s="5"/>
      <c r="DN511" s="5"/>
      <c r="DO511" s="5"/>
      <c r="DP511" s="5"/>
      <c r="DQ511" s="5"/>
      <c r="DR511" s="5"/>
      <c r="DS511" s="5"/>
      <c r="DT511" s="5"/>
      <c r="DU511" s="5"/>
      <c r="DV511" s="5"/>
      <c r="DW511" s="5"/>
      <c r="DX511" s="5"/>
      <c r="DY511" s="5"/>
      <c r="DZ511" s="5"/>
      <c r="EA511" s="5"/>
      <c r="EB511" s="5"/>
      <c r="EC511" s="5"/>
      <c r="ED511" s="5"/>
      <c r="EE511" s="5"/>
      <c r="EF511" s="5"/>
      <c r="EG511" s="5"/>
      <c r="EH511" s="5"/>
      <c r="EI511" s="5"/>
      <c r="EJ511" s="5"/>
      <c r="EK511" s="5"/>
      <c r="EL511" s="5"/>
      <c r="EM511" s="5"/>
      <c r="EN511" s="5"/>
      <c r="EO511" s="5"/>
      <c r="EP511" s="5"/>
      <c r="EQ511" s="5"/>
      <c r="ER511" s="5"/>
      <c r="ES511" s="5"/>
      <c r="ET511" s="5"/>
      <c r="EU511" s="5"/>
      <c r="EV511" s="5"/>
      <c r="EW511" s="5"/>
      <c r="EX511" s="5"/>
      <c r="EY511" s="5"/>
      <c r="EZ511" s="5"/>
      <c r="FA511" s="5"/>
      <c r="FB511" s="5"/>
      <c r="FC511" s="5"/>
      <c r="FD511" s="5"/>
      <c r="FE511" s="5"/>
      <c r="FF511" s="5"/>
      <c r="FG511" s="5"/>
      <c r="FH511" s="5"/>
      <c r="FI511" s="5"/>
      <c r="FJ511" s="5"/>
      <c r="FK511" s="5"/>
      <c r="FL511" s="5"/>
      <c r="FM511" s="5"/>
      <c r="FN511" s="5"/>
      <c r="FO511" s="5"/>
      <c r="FP511" s="5"/>
      <c r="FQ511" s="5"/>
      <c r="FR511" s="5"/>
      <c r="FS511" s="5"/>
      <c r="FT511" s="5"/>
      <c r="FU511" s="5"/>
      <c r="FV511" s="5"/>
      <c r="FW511" s="5"/>
      <c r="FX511" s="5"/>
      <c r="FY511" s="5"/>
      <c r="FZ511" s="5"/>
      <c r="GA511" s="5"/>
      <c r="GB511" s="5"/>
      <c r="GC511" s="5"/>
      <c r="GD511" s="5"/>
      <c r="GE511" s="5"/>
      <c r="GF511" s="5"/>
      <c r="GG511" s="5"/>
      <c r="GH511" s="5"/>
      <c r="GI511" s="5"/>
      <c r="GJ511" s="5"/>
      <c r="GK511" s="5"/>
      <c r="GL511" s="5"/>
      <c r="GM511" s="5"/>
      <c r="GN511" s="5"/>
      <c r="GO511" s="5"/>
      <c r="GP511" s="5"/>
      <c r="GQ511" s="5"/>
      <c r="GR511" s="5"/>
      <c r="GS511" s="5"/>
      <c r="GT511" s="5"/>
      <c r="GU511" s="5"/>
      <c r="GV511" s="5"/>
      <c r="GW511" s="5"/>
      <c r="GX511" s="5"/>
      <c r="GY511" s="5"/>
      <c r="GZ511" s="5"/>
      <c r="HA511" s="5"/>
      <c r="HB511" s="5"/>
      <c r="HC511" s="5"/>
      <c r="HD511" s="5"/>
      <c r="HE511" s="5"/>
      <c r="HF511" s="5"/>
      <c r="HG511" s="5"/>
      <c r="HH511" s="5"/>
      <c r="HI511" s="5"/>
      <c r="HJ511" s="5"/>
      <c r="HK511" s="5"/>
      <c r="HL511" s="5"/>
      <c r="HM511" s="5"/>
      <c r="HN511" s="5"/>
      <c r="HO511" s="5"/>
      <c r="HP511" s="5"/>
      <c r="HQ511" s="5"/>
      <c r="HR511" s="5"/>
      <c r="HS511" s="5"/>
      <c r="HT511" s="5"/>
      <c r="HU511" s="5"/>
      <c r="HV511" s="5"/>
      <c r="HW511" s="5"/>
      <c r="HX511" s="5"/>
      <c r="HY511" s="5"/>
      <c r="HZ511" s="5"/>
      <c r="IA511" s="5"/>
      <c r="IB511" s="5"/>
      <c r="IC511" s="5"/>
      <c r="ID511" s="5"/>
      <c r="IE511" s="5"/>
      <c r="IF511" s="5"/>
      <c r="IG511" s="5"/>
      <c r="IH511" s="5"/>
      <c r="II511" s="5"/>
      <c r="IJ511" s="5"/>
      <c r="IK511" s="5"/>
      <c r="IL511" s="5"/>
      <c r="IM511" s="5"/>
      <c r="IN511" s="5"/>
      <c r="IO511" s="5"/>
      <c r="IP511" s="5"/>
      <c r="IQ511" s="5"/>
      <c r="IR511" s="5"/>
      <c r="IS511" s="5"/>
      <c r="IT511" s="5"/>
      <c r="IU511" s="5"/>
      <c r="IV511" s="5"/>
      <c r="IW511" s="5"/>
      <c r="IX511" s="5"/>
      <c r="IY511" s="5"/>
      <c r="IZ511" s="5"/>
      <c r="JA511" s="5"/>
      <c r="JB511" s="5"/>
      <c r="JC511" s="5"/>
      <c r="JD511" s="5"/>
      <c r="JE511" s="5"/>
      <c r="JF511" s="5"/>
      <c r="JG511" s="5"/>
      <c r="JH511" s="5"/>
      <c r="JI511" s="5"/>
      <c r="JJ511" s="5"/>
      <c r="JK511" s="5"/>
      <c r="JL511" s="5"/>
      <c r="JM511" s="5"/>
      <c r="JN511" s="5"/>
      <c r="JO511" s="5"/>
      <c r="JP511" s="5"/>
      <c r="JQ511" s="5"/>
      <c r="JR511" s="5"/>
      <c r="JS511" s="5"/>
      <c r="JT511" s="5"/>
      <c r="JU511" s="5"/>
      <c r="JV511" s="5"/>
      <c r="JW511" s="5"/>
      <c r="JX511" s="5"/>
      <c r="JY511" s="5"/>
      <c r="JZ511" s="5"/>
      <c r="KA511" s="5"/>
      <c r="KB511" s="5"/>
      <c r="KC511" s="5"/>
      <c r="KD511" s="5"/>
      <c r="KE511" s="5"/>
      <c r="KF511" s="5"/>
      <c r="KG511" s="5"/>
      <c r="KH511" s="5"/>
      <c r="KI511" s="5"/>
      <c r="KJ511" s="5"/>
      <c r="KK511" s="5"/>
      <c r="KL511" s="5"/>
      <c r="KM511" s="5"/>
      <c r="KN511" s="5"/>
      <c r="KO511" s="5"/>
      <c r="KP511" s="5"/>
      <c r="KQ511" s="5"/>
      <c r="KR511" s="5"/>
      <c r="KS511" s="5"/>
      <c r="KT511" s="5"/>
      <c r="KU511" s="5"/>
      <c r="KV511" s="5"/>
      <c r="KW511" s="5"/>
      <c r="KX511" s="5"/>
      <c r="KY511" s="5"/>
      <c r="KZ511" s="5"/>
      <c r="LA511" s="5"/>
      <c r="LB511" s="5"/>
      <c r="LC511" s="5"/>
      <c r="LD511" s="5"/>
      <c r="LE511" s="5"/>
      <c r="LF511" s="5"/>
      <c r="LG511" s="5"/>
      <c r="LH511" s="5"/>
      <c r="LI511" s="5"/>
      <c r="LJ511" s="5"/>
      <c r="LK511" s="5"/>
      <c r="LL511" s="5"/>
      <c r="LM511" s="5"/>
      <c r="LN511" s="5"/>
      <c r="LO511" s="5"/>
      <c r="LP511" s="5"/>
      <c r="LQ511" s="5"/>
      <c r="LR511" s="5"/>
      <c r="LS511" s="5"/>
      <c r="LT511" s="5"/>
      <c r="LU511" s="5"/>
      <c r="LV511" s="5"/>
      <c r="LW511" s="5"/>
      <c r="LX511" s="5"/>
      <c r="LY511" s="5"/>
      <c r="LZ511" s="5"/>
      <c r="MA511" s="5"/>
      <c r="MB511" s="5"/>
      <c r="MC511" s="5"/>
      <c r="MD511" s="5"/>
      <c r="ME511" s="5"/>
      <c r="MF511" s="5"/>
      <c r="MG511" s="5"/>
      <c r="MH511" s="5"/>
      <c r="MI511" s="5"/>
      <c r="MJ511" s="5"/>
      <c r="MK511" s="5"/>
      <c r="ML511" s="5"/>
      <c r="MM511" s="5"/>
      <c r="MN511" s="5"/>
      <c r="MO511" s="5"/>
      <c r="MP511" s="5"/>
      <c r="MQ511" s="5"/>
      <c r="MR511" s="5"/>
      <c r="MS511" s="5"/>
      <c r="MT511" s="5"/>
      <c r="MU511" s="5"/>
      <c r="MV511" s="5"/>
      <c r="MW511" s="5"/>
      <c r="MX511" s="5"/>
      <c r="MY511" s="5"/>
      <c r="MZ511" s="5"/>
      <c r="NA511" s="5"/>
      <c r="NB511" s="5"/>
      <c r="NC511" s="5"/>
      <c r="ND511" s="5"/>
      <c r="NE511" s="5"/>
      <c r="NF511" s="5"/>
      <c r="NG511" s="5"/>
      <c r="NH511" s="5"/>
      <c r="NI511" s="5"/>
      <c r="NJ511" s="5"/>
      <c r="NK511" s="5"/>
      <c r="NL511" s="5"/>
      <c r="NM511" s="5"/>
      <c r="NN511" s="5"/>
      <c r="NO511" s="5"/>
      <c r="NP511" s="5"/>
      <c r="NQ511" s="5"/>
      <c r="NR511" s="5"/>
      <c r="NS511" s="5"/>
      <c r="NT511" s="5"/>
      <c r="NU511" s="5"/>
      <c r="NV511" s="5"/>
      <c r="NW511" s="5"/>
      <c r="NX511" s="5"/>
      <c r="NY511" s="5"/>
      <c r="NZ511" s="5"/>
      <c r="OA511" s="5"/>
      <c r="OB511" s="5"/>
      <c r="OC511" s="5"/>
      <c r="OD511" s="5"/>
      <c r="OE511" s="5"/>
      <c r="OF511" s="5"/>
      <c r="OG511" s="5"/>
      <c r="OH511" s="5"/>
      <c r="OI511" s="5"/>
      <c r="OJ511" s="5"/>
      <c r="OK511" s="5"/>
      <c r="OL511" s="5"/>
      <c r="OM511" s="5"/>
      <c r="ON511" s="5"/>
      <c r="OO511" s="5"/>
      <c r="OP511" s="5"/>
      <c r="OQ511" s="5"/>
      <c r="OR511" s="5"/>
      <c r="OS511" s="5"/>
      <c r="OT511" s="5"/>
      <c r="OU511" s="5"/>
      <c r="OV511" s="5"/>
      <c r="OW511" s="5"/>
      <c r="OX511" s="5"/>
      <c r="OY511" s="5"/>
      <c r="OZ511" s="5"/>
      <c r="PA511" s="5"/>
      <c r="PB511" s="5"/>
      <c r="PC511" s="5"/>
      <c r="PD511" s="5"/>
      <c r="PE511" s="5"/>
      <c r="PF511" s="5"/>
      <c r="PG511" s="5"/>
      <c r="PH511" s="5"/>
      <c r="PI511" s="5"/>
      <c r="PJ511" s="5"/>
      <c r="PK511" s="5"/>
      <c r="PL511" s="5"/>
      <c r="PM511" s="5"/>
      <c r="PN511" s="5"/>
      <c r="PO511" s="5"/>
      <c r="PP511" s="5"/>
      <c r="PQ511" s="5"/>
      <c r="PR511" s="5"/>
      <c r="PS511" s="5"/>
      <c r="PT511" s="5"/>
      <c r="PU511" s="5"/>
      <c r="PV511" s="5"/>
      <c r="PW511" s="5"/>
      <c r="PX511" s="5"/>
      <c r="PY511" s="5"/>
      <c r="PZ511" s="5"/>
      <c r="QA511" s="5"/>
      <c r="QB511" s="5"/>
      <c r="QC511" s="5"/>
      <c r="QD511" s="5"/>
      <c r="QE511" s="5"/>
      <c r="QF511" s="5"/>
      <c r="QG511" s="5"/>
      <c r="QH511" s="5"/>
      <c r="QI511" s="5"/>
      <c r="QJ511" s="5"/>
      <c r="QK511" s="5"/>
      <c r="QL511" s="5"/>
      <c r="QM511" s="5"/>
      <c r="QN511" s="5"/>
      <c r="QO511" s="5"/>
      <c r="QP511" s="5"/>
      <c r="QQ511" s="5"/>
      <c r="QR511" s="5"/>
      <c r="QS511" s="5"/>
      <c r="QT511" s="5"/>
      <c r="QU511" s="5"/>
      <c r="QV511" s="5"/>
      <c r="QW511" s="5"/>
      <c r="QX511" s="5"/>
      <c r="QY511" s="5"/>
      <c r="QZ511" s="5"/>
      <c r="RA511" s="5"/>
      <c r="RB511" s="5"/>
      <c r="RC511" s="5"/>
      <c r="RD511" s="5"/>
      <c r="RE511" s="5"/>
      <c r="RF511" s="5"/>
      <c r="RG511" s="5"/>
      <c r="RH511" s="5"/>
      <c r="RI511" s="5"/>
      <c r="RJ511" s="5"/>
      <c r="RK511" s="5"/>
      <c r="RL511" s="5"/>
      <c r="RM511" s="5"/>
      <c r="RN511" s="5"/>
      <c r="RO511" s="5"/>
      <c r="RP511" s="5"/>
      <c r="RQ511" s="5"/>
      <c r="RR511" s="5"/>
      <c r="RS511" s="5"/>
      <c r="RT511" s="5"/>
      <c r="RU511" s="5"/>
      <c r="RV511" s="5"/>
      <c r="RW511" s="5"/>
      <c r="RX511" s="5"/>
      <c r="RY511" s="5"/>
      <c r="RZ511" s="5"/>
      <c r="SA511" s="5"/>
      <c r="SB511" s="5"/>
      <c r="SC511" s="5"/>
      <c r="SD511" s="5"/>
      <c r="SE511" s="5"/>
      <c r="SF511" s="5"/>
      <c r="SG511" s="5"/>
      <c r="SH511" s="5"/>
      <c r="SI511" s="5"/>
      <c r="SJ511" s="5"/>
      <c r="SK511" s="5"/>
      <c r="SL511" s="5"/>
      <c r="SM511" s="5"/>
      <c r="SN511" s="5"/>
      <c r="SO511" s="5"/>
      <c r="SP511" s="5"/>
      <c r="SQ511" s="5"/>
      <c r="SR511" s="5"/>
      <c r="SS511" s="5"/>
      <c r="ST511" s="5"/>
      <c r="SU511" s="5"/>
      <c r="SV511" s="5"/>
      <c r="SW511" s="5"/>
      <c r="SX511" s="5"/>
      <c r="SY511" s="5"/>
      <c r="SZ511" s="5"/>
      <c r="TA511" s="5"/>
      <c r="TB511" s="5"/>
      <c r="TC511" s="5"/>
      <c r="TD511" s="5"/>
      <c r="TE511" s="5"/>
      <c r="TF511" s="5"/>
      <c r="TG511" s="5"/>
      <c r="TH511" s="5"/>
      <c r="TI511" s="5"/>
      <c r="TJ511" s="5"/>
      <c r="TK511" s="5"/>
      <c r="TL511" s="5"/>
      <c r="TM511" s="5"/>
      <c r="TN511" s="5"/>
      <c r="TO511" s="5"/>
      <c r="TP511" s="5"/>
      <c r="TQ511" s="5"/>
      <c r="TR511" s="5"/>
      <c r="TS511" s="5"/>
      <c r="TT511" s="5"/>
      <c r="TU511" s="5"/>
      <c r="TV511" s="5"/>
      <c r="TW511" s="5"/>
      <c r="TX511" s="5"/>
      <c r="TY511" s="5"/>
      <c r="TZ511" s="5"/>
      <c r="UA511" s="5"/>
      <c r="UB511" s="5"/>
      <c r="UC511" s="5"/>
      <c r="UD511" s="5"/>
      <c r="UE511" s="5"/>
      <c r="UF511" s="5"/>
      <c r="UG511" s="5"/>
      <c r="UH511" s="5"/>
      <c r="UI511" s="5"/>
      <c r="UJ511" s="5"/>
      <c r="UK511" s="5"/>
      <c r="UL511" s="5"/>
      <c r="UM511" s="5"/>
      <c r="UN511" s="5"/>
      <c r="UO511" s="5"/>
      <c r="UP511" s="5"/>
      <c r="UQ511" s="5"/>
      <c r="UR511" s="5"/>
      <c r="US511" s="5"/>
      <c r="UT511" s="5"/>
      <c r="UU511" s="5"/>
      <c r="UV511" s="5"/>
      <c r="UW511" s="5"/>
      <c r="UX511" s="5"/>
      <c r="UY511" s="5"/>
      <c r="UZ511" s="5"/>
      <c r="VA511" s="5"/>
      <c r="VB511" s="5"/>
      <c r="VC511" s="5"/>
      <c r="VD511" s="5"/>
      <c r="VE511" s="5"/>
      <c r="VF511" s="5"/>
      <c r="VG511" s="5"/>
      <c r="VH511" s="5"/>
      <c r="VI511" s="5"/>
      <c r="VJ511" s="5"/>
      <c r="VK511" s="5"/>
      <c r="VL511" s="5"/>
      <c r="VM511" s="5"/>
      <c r="VN511" s="5"/>
      <c r="VO511" s="5"/>
      <c r="VP511" s="5"/>
      <c r="VQ511" s="5"/>
      <c r="VR511" s="5"/>
      <c r="VS511" s="5"/>
      <c r="VT511" s="5"/>
      <c r="VU511" s="5"/>
      <c r="VV511" s="5"/>
      <c r="VW511" s="5"/>
      <c r="VX511" s="5"/>
      <c r="VY511" s="5"/>
      <c r="VZ511" s="5"/>
      <c r="WA511" s="5"/>
      <c r="WB511" s="5"/>
      <c r="WC511" s="5"/>
      <c r="WD511" s="5"/>
      <c r="WE511" s="5"/>
      <c r="WF511" s="5"/>
      <c r="WG511" s="5"/>
      <c r="WH511" s="5"/>
      <c r="WI511" s="5"/>
      <c r="WJ511" s="5"/>
      <c r="WK511" s="5"/>
      <c r="WL511" s="5"/>
      <c r="WM511" s="5"/>
      <c r="WN511" s="5"/>
      <c r="WO511" s="5"/>
      <c r="WP511" s="5"/>
      <c r="WQ511" s="5"/>
      <c r="WR511" s="5"/>
      <c r="WS511" s="5"/>
      <c r="WT511" s="5"/>
      <c r="WU511" s="5"/>
      <c r="WV511" s="5"/>
      <c r="WW511" s="5"/>
      <c r="WX511" s="5"/>
      <c r="WY511" s="5"/>
      <c r="WZ511" s="5"/>
      <c r="XA511" s="5"/>
      <c r="XB511" s="5"/>
      <c r="XC511" s="5"/>
      <c r="XD511" s="5"/>
      <c r="XE511" s="5"/>
      <c r="XF511" s="5"/>
      <c r="XG511" s="5"/>
      <c r="XH511" s="5"/>
      <c r="XI511" s="5"/>
      <c r="XJ511" s="5"/>
      <c r="XK511" s="5"/>
      <c r="XL511" s="5"/>
      <c r="XM511" s="5"/>
      <c r="XN511" s="5"/>
      <c r="XO511" s="5"/>
      <c r="XP511" s="5"/>
      <c r="XQ511" s="5"/>
      <c r="XR511" s="5"/>
      <c r="XS511" s="5"/>
      <c r="XT511" s="5"/>
      <c r="XU511" s="5"/>
      <c r="XV511" s="5"/>
      <c r="XW511" s="5"/>
    </row>
    <row r="512" spans="39:647" x14ac:dyDescent="0.45">
      <c r="AM512" s="5"/>
      <c r="AN512" s="5"/>
      <c r="AO512" s="5"/>
      <c r="AP512" s="5"/>
      <c r="AQ512" s="5"/>
      <c r="AR512" s="5"/>
      <c r="AS512" s="5"/>
      <c r="AT512" s="5"/>
      <c r="AU512" s="5"/>
      <c r="AV512" s="5"/>
      <c r="AW512" s="5"/>
      <c r="AX512" s="5"/>
      <c r="AY512" s="5"/>
      <c r="AZ512" s="5"/>
      <c r="BA512" s="5"/>
      <c r="BB512" s="5"/>
      <c r="BC512" s="5"/>
      <c r="BD512" s="5"/>
      <c r="BE512" s="5"/>
      <c r="BF512" s="5"/>
      <c r="BG512" s="5"/>
      <c r="BH512" s="5"/>
      <c r="BI512" s="5"/>
      <c r="BJ512" s="5"/>
      <c r="BK512" s="5"/>
      <c r="BL512" s="5"/>
      <c r="BM512" s="5"/>
      <c r="BN512" s="5"/>
      <c r="BO512" s="5"/>
      <c r="BP512" s="5"/>
      <c r="BQ512" s="5"/>
      <c r="BR512" s="5"/>
      <c r="BS512" s="5"/>
      <c r="BT512" s="5"/>
      <c r="BU512" s="5"/>
      <c r="BV512" s="5"/>
      <c r="BW512" s="5"/>
      <c r="BX512" s="5"/>
      <c r="BY512" s="5"/>
      <c r="BZ512" s="5"/>
      <c r="CA512" s="5"/>
      <c r="CB512" s="5"/>
      <c r="CC512" s="5"/>
      <c r="CD512" s="5"/>
      <c r="CE512" s="5"/>
      <c r="CF512" s="5"/>
      <c r="CG512" s="5"/>
      <c r="CH512" s="5"/>
      <c r="CI512" s="5"/>
      <c r="CJ512" s="5"/>
      <c r="CK512" s="5"/>
      <c r="CL512" s="5"/>
      <c r="CM512" s="5"/>
      <c r="CN512" s="5"/>
      <c r="CO512" s="5"/>
      <c r="CP512" s="5"/>
      <c r="CQ512" s="5"/>
      <c r="CR512" s="5"/>
      <c r="CS512" s="5"/>
      <c r="CT512" s="5"/>
      <c r="CU512" s="5"/>
      <c r="CV512" s="5"/>
      <c r="CW512" s="5"/>
      <c r="CX512" s="5"/>
      <c r="CY512" s="5"/>
      <c r="CZ512" s="5"/>
      <c r="DA512" s="5"/>
      <c r="DB512" s="5"/>
      <c r="DC512" s="5"/>
      <c r="DD512" s="5"/>
      <c r="DE512" s="5"/>
      <c r="DF512" s="5"/>
      <c r="DG512" s="5"/>
      <c r="DH512" s="5"/>
      <c r="DI512" s="5"/>
      <c r="DJ512" s="5"/>
      <c r="DK512" s="5"/>
      <c r="DL512" s="5"/>
      <c r="DM512" s="5"/>
      <c r="DN512" s="5"/>
      <c r="DO512" s="5"/>
      <c r="DP512" s="5"/>
      <c r="DQ512" s="5"/>
      <c r="DR512" s="5"/>
      <c r="DS512" s="5"/>
      <c r="DT512" s="5"/>
      <c r="DU512" s="5"/>
      <c r="DV512" s="5"/>
      <c r="DW512" s="5"/>
      <c r="DX512" s="5"/>
      <c r="DY512" s="5"/>
      <c r="DZ512" s="5"/>
      <c r="EA512" s="5"/>
      <c r="EB512" s="5"/>
      <c r="EC512" s="5"/>
      <c r="ED512" s="5"/>
      <c r="EE512" s="5"/>
      <c r="EF512" s="5"/>
      <c r="EG512" s="5"/>
      <c r="EH512" s="5"/>
      <c r="EI512" s="5"/>
      <c r="EJ512" s="5"/>
      <c r="EK512" s="5"/>
      <c r="EL512" s="5"/>
      <c r="EM512" s="5"/>
      <c r="EN512" s="5"/>
      <c r="EO512" s="5"/>
      <c r="EP512" s="5"/>
      <c r="EQ512" s="5"/>
      <c r="ER512" s="5"/>
      <c r="ES512" s="5"/>
      <c r="ET512" s="5"/>
      <c r="EU512" s="5"/>
      <c r="EV512" s="5"/>
      <c r="EW512" s="5"/>
      <c r="EX512" s="5"/>
      <c r="EY512" s="5"/>
      <c r="EZ512" s="5"/>
      <c r="FA512" s="5"/>
      <c r="FB512" s="5"/>
      <c r="FC512" s="5"/>
      <c r="FD512" s="5"/>
      <c r="FE512" s="5"/>
      <c r="FF512" s="5"/>
      <c r="FG512" s="5"/>
      <c r="FH512" s="5"/>
      <c r="FI512" s="5"/>
      <c r="FJ512" s="5"/>
      <c r="FK512" s="5"/>
      <c r="FL512" s="5"/>
      <c r="FM512" s="5"/>
      <c r="FN512" s="5"/>
      <c r="FO512" s="5"/>
      <c r="FP512" s="5"/>
      <c r="FQ512" s="5"/>
      <c r="FR512" s="5"/>
      <c r="FS512" s="5"/>
      <c r="FT512" s="5"/>
      <c r="FU512" s="5"/>
      <c r="FV512" s="5"/>
      <c r="FW512" s="5"/>
      <c r="FX512" s="5"/>
      <c r="FY512" s="5"/>
      <c r="FZ512" s="5"/>
      <c r="GA512" s="5"/>
      <c r="GB512" s="5"/>
      <c r="GC512" s="5"/>
      <c r="GD512" s="5"/>
      <c r="GE512" s="5"/>
      <c r="GF512" s="5"/>
      <c r="GG512" s="5"/>
      <c r="GH512" s="5"/>
      <c r="GI512" s="5"/>
      <c r="GJ512" s="5"/>
      <c r="GK512" s="5"/>
      <c r="GL512" s="5"/>
      <c r="GM512" s="5"/>
      <c r="GN512" s="5"/>
      <c r="GO512" s="5"/>
      <c r="GP512" s="5"/>
      <c r="GQ512" s="5"/>
      <c r="GR512" s="5"/>
      <c r="GS512" s="5"/>
      <c r="GT512" s="5"/>
      <c r="GU512" s="5"/>
      <c r="GV512" s="5"/>
      <c r="GW512" s="5"/>
      <c r="GX512" s="5"/>
      <c r="GY512" s="5"/>
      <c r="GZ512" s="5"/>
      <c r="HA512" s="5"/>
      <c r="HB512" s="5"/>
      <c r="HC512" s="5"/>
      <c r="HD512" s="5"/>
      <c r="HE512" s="5"/>
      <c r="HF512" s="5"/>
      <c r="HG512" s="5"/>
      <c r="HH512" s="5"/>
      <c r="HI512" s="5"/>
      <c r="HJ512" s="5"/>
      <c r="HK512" s="5"/>
      <c r="HL512" s="5"/>
      <c r="HM512" s="5"/>
      <c r="HN512" s="5"/>
      <c r="HO512" s="5"/>
      <c r="HP512" s="5"/>
      <c r="HQ512" s="5"/>
      <c r="HR512" s="5"/>
      <c r="HS512" s="5"/>
      <c r="HT512" s="5"/>
      <c r="HU512" s="5"/>
      <c r="HV512" s="5"/>
      <c r="HW512" s="5"/>
      <c r="HX512" s="5"/>
      <c r="HY512" s="5"/>
      <c r="HZ512" s="5"/>
      <c r="IA512" s="5"/>
      <c r="IB512" s="5"/>
      <c r="IC512" s="5"/>
      <c r="ID512" s="5"/>
      <c r="IE512" s="5"/>
      <c r="IF512" s="5"/>
      <c r="IG512" s="5"/>
      <c r="IH512" s="5"/>
      <c r="II512" s="5"/>
      <c r="IJ512" s="5"/>
      <c r="IK512" s="5"/>
      <c r="IL512" s="5"/>
      <c r="IM512" s="5"/>
      <c r="IN512" s="5"/>
      <c r="IO512" s="5"/>
      <c r="IP512" s="5"/>
      <c r="IQ512" s="5"/>
      <c r="IR512" s="5"/>
      <c r="IS512" s="5"/>
      <c r="IT512" s="5"/>
      <c r="IU512" s="5"/>
      <c r="IV512" s="5"/>
      <c r="IW512" s="5"/>
      <c r="IX512" s="5"/>
      <c r="IY512" s="5"/>
      <c r="IZ512" s="5"/>
      <c r="JA512" s="5"/>
      <c r="JB512" s="5"/>
      <c r="JC512" s="5"/>
      <c r="JD512" s="5"/>
      <c r="JE512" s="5"/>
      <c r="JF512" s="5"/>
      <c r="JG512" s="5"/>
      <c r="JH512" s="5"/>
      <c r="JI512" s="5"/>
      <c r="JJ512" s="5"/>
      <c r="JK512" s="5"/>
      <c r="JL512" s="5"/>
      <c r="JM512" s="5"/>
      <c r="JN512" s="5"/>
      <c r="JO512" s="5"/>
      <c r="JP512" s="5"/>
      <c r="JQ512" s="5"/>
      <c r="JR512" s="5"/>
      <c r="JS512" s="5"/>
      <c r="JT512" s="5"/>
      <c r="JU512" s="5"/>
      <c r="JV512" s="5"/>
      <c r="JW512" s="5"/>
      <c r="JX512" s="5"/>
      <c r="JY512" s="5"/>
      <c r="JZ512" s="5"/>
      <c r="KA512" s="5"/>
      <c r="KB512" s="5"/>
      <c r="KC512" s="5"/>
      <c r="KD512" s="5"/>
      <c r="KE512" s="5"/>
      <c r="KF512" s="5"/>
      <c r="KG512" s="5"/>
      <c r="KH512" s="5"/>
      <c r="KI512" s="5"/>
      <c r="KJ512" s="5"/>
      <c r="KK512" s="5"/>
      <c r="KL512" s="5"/>
      <c r="KM512" s="5"/>
      <c r="KN512" s="5"/>
      <c r="KO512" s="5"/>
      <c r="KP512" s="5"/>
      <c r="KQ512" s="5"/>
      <c r="KR512" s="5"/>
      <c r="KS512" s="5"/>
      <c r="KT512" s="5"/>
      <c r="KU512" s="5"/>
      <c r="KV512" s="5"/>
      <c r="KW512" s="5"/>
      <c r="KX512" s="5"/>
      <c r="KY512" s="5"/>
      <c r="KZ512" s="5"/>
      <c r="LA512" s="5"/>
      <c r="LB512" s="5"/>
      <c r="LC512" s="5"/>
      <c r="LD512" s="5"/>
      <c r="LE512" s="5"/>
      <c r="LF512" s="5"/>
      <c r="LG512" s="5"/>
      <c r="LH512" s="5"/>
      <c r="LI512" s="5"/>
      <c r="LJ512" s="5"/>
      <c r="LK512" s="5"/>
      <c r="LL512" s="5"/>
      <c r="LM512" s="5"/>
      <c r="LN512" s="5"/>
      <c r="LO512" s="5"/>
      <c r="LP512" s="5"/>
      <c r="LQ512" s="5"/>
      <c r="LR512" s="5"/>
      <c r="LS512" s="5"/>
      <c r="LT512" s="5"/>
      <c r="LU512" s="5"/>
      <c r="LV512" s="5"/>
      <c r="LW512" s="5"/>
      <c r="LX512" s="5"/>
      <c r="LY512" s="5"/>
      <c r="LZ512" s="5"/>
      <c r="MA512" s="5"/>
      <c r="MB512" s="5"/>
      <c r="MC512" s="5"/>
      <c r="MD512" s="5"/>
      <c r="ME512" s="5"/>
      <c r="MF512" s="5"/>
      <c r="MG512" s="5"/>
      <c r="MH512" s="5"/>
      <c r="MI512" s="5"/>
      <c r="MJ512" s="5"/>
      <c r="MK512" s="5"/>
      <c r="ML512" s="5"/>
      <c r="MM512" s="5"/>
      <c r="MN512" s="5"/>
      <c r="MO512" s="5"/>
      <c r="MP512" s="5"/>
      <c r="MQ512" s="5"/>
      <c r="MR512" s="5"/>
      <c r="MS512" s="5"/>
      <c r="MT512" s="5"/>
      <c r="MU512" s="5"/>
      <c r="MV512" s="5"/>
      <c r="MW512" s="5"/>
      <c r="MX512" s="5"/>
      <c r="MY512" s="5"/>
      <c r="MZ512" s="5"/>
      <c r="NA512" s="5"/>
      <c r="NB512" s="5"/>
      <c r="NC512" s="5"/>
      <c r="ND512" s="5"/>
      <c r="NE512" s="5"/>
      <c r="NF512" s="5"/>
      <c r="NG512" s="5"/>
      <c r="NH512" s="5"/>
      <c r="NI512" s="5"/>
      <c r="NJ512" s="5"/>
      <c r="NK512" s="5"/>
      <c r="NL512" s="5"/>
      <c r="NM512" s="5"/>
      <c r="NN512" s="5"/>
      <c r="NO512" s="5"/>
      <c r="NP512" s="5"/>
      <c r="NQ512" s="5"/>
      <c r="NR512" s="5"/>
      <c r="NS512" s="5"/>
      <c r="NT512" s="5"/>
      <c r="NU512" s="5"/>
      <c r="NV512" s="5"/>
      <c r="NW512" s="5"/>
      <c r="NX512" s="5"/>
      <c r="NY512" s="5"/>
      <c r="NZ512" s="5"/>
      <c r="OA512" s="5"/>
      <c r="OB512" s="5"/>
      <c r="OC512" s="5"/>
      <c r="OD512" s="5"/>
      <c r="OE512" s="5"/>
      <c r="OF512" s="5"/>
      <c r="OG512" s="5"/>
      <c r="OH512" s="5"/>
      <c r="OI512" s="5"/>
      <c r="OJ512" s="5"/>
      <c r="OK512" s="5"/>
      <c r="OL512" s="5"/>
      <c r="OM512" s="5"/>
      <c r="ON512" s="5"/>
      <c r="OO512" s="5"/>
      <c r="OP512" s="5"/>
      <c r="OQ512" s="5"/>
      <c r="OR512" s="5"/>
      <c r="OS512" s="5"/>
      <c r="OT512" s="5"/>
      <c r="OU512" s="5"/>
      <c r="OV512" s="5"/>
      <c r="OW512" s="5"/>
      <c r="OX512" s="5"/>
      <c r="OY512" s="5"/>
      <c r="OZ512" s="5"/>
      <c r="PA512" s="5"/>
      <c r="PB512" s="5"/>
      <c r="PC512" s="5"/>
      <c r="PD512" s="5"/>
      <c r="PE512" s="5"/>
      <c r="PF512" s="5"/>
      <c r="PG512" s="5"/>
      <c r="PH512" s="5"/>
      <c r="PI512" s="5"/>
      <c r="PJ512" s="5"/>
      <c r="PK512" s="5"/>
      <c r="PL512" s="5"/>
      <c r="PM512" s="5"/>
      <c r="PN512" s="5"/>
      <c r="PO512" s="5"/>
      <c r="PP512" s="5"/>
      <c r="PQ512" s="5"/>
      <c r="PR512" s="5"/>
      <c r="PS512" s="5"/>
      <c r="PT512" s="5"/>
      <c r="PU512" s="5"/>
      <c r="PV512" s="5"/>
      <c r="PW512" s="5"/>
      <c r="PX512" s="5"/>
      <c r="PY512" s="5"/>
      <c r="PZ512" s="5"/>
      <c r="QA512" s="5"/>
      <c r="QB512" s="5"/>
      <c r="QC512" s="5"/>
      <c r="QD512" s="5"/>
      <c r="QE512" s="5"/>
      <c r="QF512" s="5"/>
      <c r="QG512" s="5"/>
      <c r="QH512" s="5"/>
      <c r="QI512" s="5"/>
      <c r="QJ512" s="5"/>
      <c r="QK512" s="5"/>
      <c r="QL512" s="5"/>
      <c r="QM512" s="5"/>
      <c r="QN512" s="5"/>
      <c r="QO512" s="5"/>
      <c r="QP512" s="5"/>
      <c r="QQ512" s="5"/>
      <c r="QR512" s="5"/>
      <c r="QS512" s="5"/>
      <c r="QT512" s="5"/>
      <c r="QU512" s="5"/>
      <c r="QV512" s="5"/>
      <c r="QW512" s="5"/>
      <c r="QX512" s="5"/>
      <c r="QY512" s="5"/>
      <c r="QZ512" s="5"/>
      <c r="RA512" s="5"/>
      <c r="RB512" s="5"/>
      <c r="RC512" s="5"/>
      <c r="RD512" s="5"/>
      <c r="RE512" s="5"/>
      <c r="RF512" s="5"/>
      <c r="RG512" s="5"/>
      <c r="RH512" s="5"/>
      <c r="RI512" s="5"/>
      <c r="RJ512" s="5"/>
      <c r="RK512" s="5"/>
      <c r="RL512" s="5"/>
      <c r="RM512" s="5"/>
      <c r="RN512" s="5"/>
      <c r="RO512" s="5"/>
      <c r="RP512" s="5"/>
      <c r="RQ512" s="5"/>
      <c r="RR512" s="5"/>
      <c r="RS512" s="5"/>
      <c r="RT512" s="5"/>
      <c r="RU512" s="5"/>
      <c r="RV512" s="5"/>
      <c r="RW512" s="5"/>
      <c r="RX512" s="5"/>
      <c r="RY512" s="5"/>
      <c r="RZ512" s="5"/>
      <c r="SA512" s="5"/>
      <c r="SB512" s="5"/>
      <c r="SC512" s="5"/>
      <c r="SD512" s="5"/>
      <c r="SE512" s="5"/>
      <c r="SF512" s="5"/>
      <c r="SG512" s="5"/>
      <c r="SH512" s="5"/>
      <c r="SI512" s="5"/>
      <c r="SJ512" s="5"/>
      <c r="SK512" s="5"/>
      <c r="SL512" s="5"/>
      <c r="SM512" s="5"/>
      <c r="SN512" s="5"/>
      <c r="SO512" s="5"/>
      <c r="SP512" s="5"/>
      <c r="SQ512" s="5"/>
      <c r="SR512" s="5"/>
      <c r="SS512" s="5"/>
      <c r="ST512" s="5"/>
      <c r="SU512" s="5"/>
      <c r="SV512" s="5"/>
      <c r="SW512" s="5"/>
      <c r="SX512" s="5"/>
      <c r="SY512" s="5"/>
      <c r="SZ512" s="5"/>
      <c r="TA512" s="5"/>
      <c r="TB512" s="5"/>
      <c r="TC512" s="5"/>
      <c r="TD512" s="5"/>
      <c r="TE512" s="5"/>
      <c r="TF512" s="5"/>
      <c r="TG512" s="5"/>
      <c r="TH512" s="5"/>
      <c r="TI512" s="5"/>
      <c r="TJ512" s="5"/>
      <c r="TK512" s="5"/>
      <c r="TL512" s="5"/>
      <c r="TM512" s="5"/>
      <c r="TN512" s="5"/>
      <c r="TO512" s="5"/>
      <c r="TP512" s="5"/>
      <c r="TQ512" s="5"/>
      <c r="TR512" s="5"/>
      <c r="TS512" s="5"/>
      <c r="TT512" s="5"/>
      <c r="TU512" s="5"/>
      <c r="TV512" s="5"/>
      <c r="TW512" s="5"/>
      <c r="TX512" s="5"/>
      <c r="TY512" s="5"/>
      <c r="TZ512" s="5"/>
      <c r="UA512" s="5"/>
      <c r="UB512" s="5"/>
      <c r="UC512" s="5"/>
      <c r="UD512" s="5"/>
      <c r="UE512" s="5"/>
      <c r="UF512" s="5"/>
      <c r="UG512" s="5"/>
      <c r="UH512" s="5"/>
      <c r="UI512" s="5"/>
      <c r="UJ512" s="5"/>
      <c r="UK512" s="5"/>
      <c r="UL512" s="5"/>
      <c r="UM512" s="5"/>
      <c r="UN512" s="5"/>
      <c r="UO512" s="5"/>
      <c r="UP512" s="5"/>
      <c r="UQ512" s="5"/>
      <c r="UR512" s="5"/>
      <c r="US512" s="5"/>
      <c r="UT512" s="5"/>
      <c r="UU512" s="5"/>
      <c r="UV512" s="5"/>
      <c r="UW512" s="5"/>
      <c r="UX512" s="5"/>
      <c r="UY512" s="5"/>
      <c r="UZ512" s="5"/>
      <c r="VA512" s="5"/>
      <c r="VB512" s="5"/>
      <c r="VC512" s="5"/>
      <c r="VD512" s="5"/>
      <c r="VE512" s="5"/>
      <c r="VF512" s="5"/>
      <c r="VG512" s="5"/>
      <c r="VH512" s="5"/>
      <c r="VI512" s="5"/>
      <c r="VJ512" s="5"/>
      <c r="VK512" s="5"/>
      <c r="VL512" s="5"/>
      <c r="VM512" s="5"/>
      <c r="VN512" s="5"/>
      <c r="VO512" s="5"/>
      <c r="VP512" s="5"/>
      <c r="VQ512" s="5"/>
      <c r="VR512" s="5"/>
      <c r="VS512" s="5"/>
      <c r="VT512" s="5"/>
      <c r="VU512" s="5"/>
      <c r="VV512" s="5"/>
      <c r="VW512" s="5"/>
      <c r="VX512" s="5"/>
      <c r="VY512" s="5"/>
      <c r="VZ512" s="5"/>
      <c r="WA512" s="5"/>
      <c r="WB512" s="5"/>
      <c r="WC512" s="5"/>
      <c r="WD512" s="5"/>
      <c r="WE512" s="5"/>
      <c r="WF512" s="5"/>
      <c r="WG512" s="5"/>
      <c r="WH512" s="5"/>
      <c r="WI512" s="5"/>
      <c r="WJ512" s="5"/>
      <c r="WK512" s="5"/>
      <c r="WL512" s="5"/>
      <c r="WM512" s="5"/>
      <c r="WN512" s="5"/>
      <c r="WO512" s="5"/>
      <c r="WP512" s="5"/>
      <c r="WQ512" s="5"/>
      <c r="WR512" s="5"/>
      <c r="WS512" s="5"/>
      <c r="WT512" s="5"/>
      <c r="WU512" s="5"/>
      <c r="WV512" s="5"/>
      <c r="WW512" s="5"/>
      <c r="WX512" s="5"/>
      <c r="WY512" s="5"/>
      <c r="WZ512" s="5"/>
      <c r="XA512" s="5"/>
      <c r="XB512" s="5"/>
      <c r="XC512" s="5"/>
      <c r="XD512" s="5"/>
      <c r="XE512" s="5"/>
      <c r="XF512" s="5"/>
      <c r="XG512" s="5"/>
      <c r="XH512" s="5"/>
      <c r="XI512" s="5"/>
      <c r="XJ512" s="5"/>
      <c r="XK512" s="5"/>
      <c r="XL512" s="5"/>
      <c r="XM512" s="5"/>
      <c r="XN512" s="5"/>
      <c r="XO512" s="5"/>
      <c r="XP512" s="5"/>
      <c r="XQ512" s="5"/>
      <c r="XR512" s="5"/>
      <c r="XS512" s="5"/>
      <c r="XT512" s="5"/>
      <c r="XU512" s="5"/>
      <c r="XV512" s="5"/>
      <c r="XW512" s="5"/>
    </row>
    <row r="513" spans="39:647" x14ac:dyDescent="0.45">
      <c r="AM513" s="5"/>
      <c r="AN513" s="5"/>
      <c r="AO513" s="5"/>
      <c r="AP513" s="5"/>
      <c r="AQ513" s="5"/>
      <c r="AR513" s="5"/>
      <c r="AS513" s="5"/>
      <c r="AT513" s="5"/>
      <c r="AU513" s="5"/>
      <c r="AV513" s="5"/>
      <c r="AW513" s="5"/>
      <c r="AX513" s="5"/>
      <c r="AY513" s="5"/>
      <c r="AZ513" s="5"/>
      <c r="BA513" s="5"/>
      <c r="BB513" s="5"/>
      <c r="BC513" s="5"/>
      <c r="BD513" s="5"/>
      <c r="BE513" s="5"/>
      <c r="BF513" s="5"/>
      <c r="BG513" s="5"/>
      <c r="BH513" s="5"/>
      <c r="BI513" s="5"/>
      <c r="BJ513" s="5"/>
      <c r="BK513" s="5"/>
      <c r="BL513" s="5"/>
      <c r="BM513" s="5"/>
      <c r="BN513" s="5"/>
      <c r="BO513" s="5"/>
      <c r="BP513" s="5"/>
      <c r="BQ513" s="5"/>
      <c r="BR513" s="5"/>
      <c r="BS513" s="5"/>
      <c r="BT513" s="5"/>
      <c r="BU513" s="5"/>
      <c r="BV513" s="5"/>
      <c r="BW513" s="5"/>
      <c r="BX513" s="5"/>
      <c r="BY513" s="5"/>
      <c r="BZ513" s="5"/>
      <c r="CA513" s="5"/>
      <c r="CB513" s="5"/>
      <c r="CC513" s="5"/>
      <c r="CD513" s="5"/>
      <c r="CE513" s="5"/>
      <c r="CF513" s="5"/>
      <c r="CG513" s="5"/>
      <c r="CH513" s="5"/>
      <c r="CI513" s="5"/>
      <c r="CJ513" s="5"/>
      <c r="CK513" s="5"/>
      <c r="CL513" s="5"/>
      <c r="CM513" s="5"/>
      <c r="CN513" s="5"/>
      <c r="CO513" s="5"/>
      <c r="CP513" s="5"/>
      <c r="CQ513" s="5"/>
      <c r="CR513" s="5"/>
      <c r="CS513" s="5"/>
      <c r="CT513" s="5"/>
      <c r="CU513" s="5"/>
      <c r="CV513" s="5"/>
      <c r="CW513" s="5"/>
      <c r="CX513" s="5"/>
      <c r="CY513" s="5"/>
      <c r="CZ513" s="5"/>
      <c r="DA513" s="5"/>
      <c r="DB513" s="5"/>
      <c r="DC513" s="5"/>
      <c r="DD513" s="5"/>
      <c r="DE513" s="5"/>
      <c r="DF513" s="5"/>
      <c r="DG513" s="5"/>
      <c r="DH513" s="5"/>
      <c r="DI513" s="5"/>
      <c r="DJ513" s="5"/>
      <c r="DK513" s="5"/>
      <c r="DL513" s="5"/>
      <c r="DM513" s="5"/>
      <c r="DN513" s="5"/>
      <c r="DO513" s="5"/>
      <c r="DP513" s="5"/>
      <c r="DQ513" s="5"/>
      <c r="DR513" s="5"/>
      <c r="DS513" s="5"/>
      <c r="DT513" s="5"/>
      <c r="DU513" s="5"/>
      <c r="DV513" s="5"/>
      <c r="DW513" s="5"/>
      <c r="DX513" s="5"/>
      <c r="DY513" s="5"/>
      <c r="DZ513" s="5"/>
      <c r="EA513" s="5"/>
      <c r="EB513" s="5"/>
      <c r="EC513" s="5"/>
      <c r="ED513" s="5"/>
      <c r="EE513" s="5"/>
      <c r="EF513" s="5"/>
      <c r="EG513" s="5"/>
      <c r="EH513" s="5"/>
      <c r="EI513" s="5"/>
      <c r="EJ513" s="5"/>
      <c r="EK513" s="5"/>
      <c r="EL513" s="5"/>
      <c r="EM513" s="5"/>
      <c r="EN513" s="5"/>
      <c r="EO513" s="5"/>
      <c r="EP513" s="5"/>
      <c r="EQ513" s="5"/>
      <c r="ER513" s="5"/>
      <c r="ES513" s="5"/>
      <c r="ET513" s="5"/>
      <c r="EU513" s="5"/>
      <c r="EV513" s="5"/>
      <c r="EW513" s="5"/>
      <c r="EX513" s="5"/>
      <c r="EY513" s="5"/>
      <c r="EZ513" s="5"/>
      <c r="FA513" s="5"/>
      <c r="FB513" s="5"/>
      <c r="FC513" s="5"/>
      <c r="FD513" s="5"/>
      <c r="FE513" s="5"/>
      <c r="FF513" s="5"/>
      <c r="FG513" s="5"/>
      <c r="FH513" s="5"/>
      <c r="FI513" s="5"/>
      <c r="FJ513" s="5"/>
      <c r="FK513" s="5"/>
      <c r="FL513" s="5"/>
      <c r="FM513" s="5"/>
      <c r="FN513" s="5"/>
      <c r="FO513" s="5"/>
      <c r="FP513" s="5"/>
      <c r="FQ513" s="5"/>
      <c r="FR513" s="5"/>
      <c r="FS513" s="5"/>
      <c r="FT513" s="5"/>
      <c r="FU513" s="5"/>
      <c r="FV513" s="5"/>
      <c r="FW513" s="5"/>
      <c r="FX513" s="5"/>
      <c r="FY513" s="5"/>
      <c r="FZ513" s="5"/>
      <c r="GA513" s="5"/>
      <c r="GB513" s="5"/>
      <c r="GC513" s="5"/>
      <c r="GD513" s="5"/>
      <c r="GE513" s="5"/>
      <c r="GF513" s="5"/>
      <c r="GG513" s="5"/>
      <c r="GH513" s="5"/>
      <c r="GI513" s="5"/>
      <c r="GJ513" s="5"/>
      <c r="GK513" s="5"/>
      <c r="GL513" s="5"/>
      <c r="GM513" s="5"/>
      <c r="GN513" s="5"/>
      <c r="GO513" s="5"/>
      <c r="GP513" s="5"/>
      <c r="GQ513" s="5"/>
      <c r="GR513" s="5"/>
      <c r="GS513" s="5"/>
      <c r="GT513" s="5"/>
      <c r="GU513" s="5"/>
      <c r="GV513" s="5"/>
      <c r="GW513" s="5"/>
      <c r="GX513" s="5"/>
      <c r="GY513" s="5"/>
      <c r="GZ513" s="5"/>
      <c r="HA513" s="5"/>
      <c r="HB513" s="5"/>
      <c r="HC513" s="5"/>
      <c r="HD513" s="5"/>
      <c r="HE513" s="5"/>
      <c r="HF513" s="5"/>
      <c r="HG513" s="5"/>
      <c r="HH513" s="5"/>
      <c r="HI513" s="5"/>
      <c r="HJ513" s="5"/>
      <c r="HK513" s="5"/>
      <c r="HL513" s="5"/>
      <c r="HM513" s="5"/>
      <c r="HN513" s="5"/>
      <c r="HO513" s="5"/>
      <c r="HP513" s="5"/>
      <c r="HQ513" s="5"/>
      <c r="HR513" s="5"/>
      <c r="HS513" s="5"/>
      <c r="HT513" s="5"/>
      <c r="HU513" s="5"/>
      <c r="HV513" s="5"/>
      <c r="HW513" s="5"/>
      <c r="HX513" s="5"/>
      <c r="HY513" s="5"/>
      <c r="HZ513" s="5"/>
      <c r="IA513" s="5"/>
      <c r="IB513" s="5"/>
      <c r="IC513" s="5"/>
      <c r="ID513" s="5"/>
      <c r="IE513" s="5"/>
      <c r="IF513" s="5"/>
      <c r="IG513" s="5"/>
      <c r="IH513" s="5"/>
      <c r="II513" s="5"/>
      <c r="IJ513" s="5"/>
      <c r="IK513" s="5"/>
      <c r="IL513" s="5"/>
      <c r="IM513" s="5"/>
      <c r="IN513" s="5"/>
      <c r="IO513" s="5"/>
      <c r="IP513" s="5"/>
      <c r="IQ513" s="5"/>
      <c r="IR513" s="5"/>
      <c r="IS513" s="5"/>
      <c r="IT513" s="5"/>
      <c r="IU513" s="5"/>
      <c r="IV513" s="5"/>
      <c r="IW513" s="5"/>
      <c r="IX513" s="5"/>
      <c r="IY513" s="5"/>
      <c r="IZ513" s="5"/>
      <c r="JA513" s="5"/>
      <c r="JB513" s="5"/>
      <c r="JC513" s="5"/>
      <c r="JD513" s="5"/>
      <c r="JE513" s="5"/>
      <c r="JF513" s="5"/>
      <c r="JG513" s="5"/>
      <c r="JH513" s="5"/>
      <c r="JI513" s="5"/>
      <c r="JJ513" s="5"/>
      <c r="JK513" s="5"/>
      <c r="JL513" s="5"/>
      <c r="JM513" s="5"/>
      <c r="JN513" s="5"/>
      <c r="JO513" s="5"/>
      <c r="JP513" s="5"/>
      <c r="JQ513" s="5"/>
      <c r="JR513" s="5"/>
      <c r="JS513" s="5"/>
      <c r="JT513" s="5"/>
      <c r="JU513" s="5"/>
      <c r="JV513" s="5"/>
      <c r="JW513" s="5"/>
      <c r="JX513" s="5"/>
      <c r="JY513" s="5"/>
      <c r="JZ513" s="5"/>
      <c r="KA513" s="5"/>
      <c r="KB513" s="5"/>
      <c r="KC513" s="5"/>
      <c r="KD513" s="5"/>
      <c r="KE513" s="5"/>
      <c r="KF513" s="5"/>
      <c r="KG513" s="5"/>
      <c r="KH513" s="5"/>
      <c r="KI513" s="5"/>
      <c r="KJ513" s="5"/>
      <c r="KK513" s="5"/>
      <c r="KL513" s="5"/>
      <c r="KM513" s="5"/>
      <c r="KN513" s="5"/>
      <c r="KO513" s="5"/>
      <c r="KP513" s="5"/>
      <c r="KQ513" s="5"/>
      <c r="KR513" s="5"/>
      <c r="KS513" s="5"/>
      <c r="KT513" s="5"/>
      <c r="KU513" s="5"/>
      <c r="KV513" s="5"/>
      <c r="KW513" s="5"/>
      <c r="KX513" s="5"/>
      <c r="KY513" s="5"/>
      <c r="KZ513" s="5"/>
      <c r="LA513" s="5"/>
      <c r="LB513" s="5"/>
      <c r="LC513" s="5"/>
      <c r="LD513" s="5"/>
      <c r="LE513" s="5"/>
      <c r="LF513" s="5"/>
      <c r="LG513" s="5"/>
      <c r="LH513" s="5"/>
      <c r="LI513" s="5"/>
      <c r="LJ513" s="5"/>
      <c r="LK513" s="5"/>
      <c r="LL513" s="5"/>
      <c r="LM513" s="5"/>
      <c r="LN513" s="5"/>
      <c r="LO513" s="5"/>
      <c r="LP513" s="5"/>
      <c r="LQ513" s="5"/>
      <c r="LR513" s="5"/>
      <c r="LS513" s="5"/>
      <c r="LT513" s="5"/>
      <c r="LU513" s="5"/>
      <c r="LV513" s="5"/>
      <c r="LW513" s="5"/>
      <c r="LX513" s="5"/>
      <c r="LY513" s="5"/>
      <c r="LZ513" s="5"/>
      <c r="MA513" s="5"/>
      <c r="MB513" s="5"/>
      <c r="MC513" s="5"/>
      <c r="MD513" s="5"/>
      <c r="ME513" s="5"/>
      <c r="MF513" s="5"/>
      <c r="MG513" s="5"/>
      <c r="MH513" s="5"/>
      <c r="MI513" s="5"/>
      <c r="MJ513" s="5"/>
      <c r="MK513" s="5"/>
      <c r="ML513" s="5"/>
      <c r="MM513" s="5"/>
      <c r="MN513" s="5"/>
      <c r="MO513" s="5"/>
      <c r="MP513" s="5"/>
      <c r="MQ513" s="5"/>
      <c r="MR513" s="5"/>
      <c r="MS513" s="5"/>
      <c r="MT513" s="5"/>
      <c r="MU513" s="5"/>
      <c r="MV513" s="5"/>
      <c r="MW513" s="5"/>
      <c r="MX513" s="5"/>
      <c r="MY513" s="5"/>
      <c r="MZ513" s="5"/>
      <c r="NA513" s="5"/>
      <c r="NB513" s="5"/>
      <c r="NC513" s="5"/>
      <c r="ND513" s="5"/>
      <c r="NE513" s="5"/>
      <c r="NF513" s="5"/>
      <c r="NG513" s="5"/>
      <c r="NH513" s="5"/>
      <c r="NI513" s="5"/>
      <c r="NJ513" s="5"/>
      <c r="NK513" s="5"/>
      <c r="NL513" s="5"/>
      <c r="NM513" s="5"/>
      <c r="NN513" s="5"/>
      <c r="NO513" s="5"/>
      <c r="NP513" s="5"/>
      <c r="NQ513" s="5"/>
      <c r="NR513" s="5"/>
      <c r="NS513" s="5"/>
      <c r="NT513" s="5"/>
      <c r="NU513" s="5"/>
      <c r="NV513" s="5"/>
      <c r="NW513" s="5"/>
      <c r="NX513" s="5"/>
      <c r="NY513" s="5"/>
      <c r="NZ513" s="5"/>
      <c r="OA513" s="5"/>
      <c r="OB513" s="5"/>
      <c r="OC513" s="5"/>
      <c r="OD513" s="5"/>
      <c r="OE513" s="5"/>
      <c r="OF513" s="5"/>
      <c r="OG513" s="5"/>
      <c r="OH513" s="5"/>
      <c r="OI513" s="5"/>
      <c r="OJ513" s="5"/>
      <c r="OK513" s="5"/>
      <c r="OL513" s="5"/>
      <c r="OM513" s="5"/>
      <c r="ON513" s="5"/>
      <c r="OO513" s="5"/>
      <c r="OP513" s="5"/>
      <c r="OQ513" s="5"/>
      <c r="OR513" s="5"/>
      <c r="OS513" s="5"/>
      <c r="OT513" s="5"/>
      <c r="OU513" s="5"/>
      <c r="OV513" s="5"/>
      <c r="OW513" s="5"/>
      <c r="OX513" s="5"/>
      <c r="OY513" s="5"/>
      <c r="OZ513" s="5"/>
      <c r="PA513" s="5"/>
      <c r="PB513" s="5"/>
      <c r="PC513" s="5"/>
      <c r="PD513" s="5"/>
      <c r="PE513" s="5"/>
      <c r="PF513" s="5"/>
      <c r="PG513" s="5"/>
      <c r="PH513" s="5"/>
      <c r="PI513" s="5"/>
      <c r="PJ513" s="5"/>
      <c r="PK513" s="5"/>
      <c r="PL513" s="5"/>
      <c r="PM513" s="5"/>
      <c r="PN513" s="5"/>
      <c r="PO513" s="5"/>
      <c r="PP513" s="5"/>
      <c r="PQ513" s="5"/>
      <c r="PR513" s="5"/>
      <c r="PS513" s="5"/>
      <c r="PT513" s="5"/>
      <c r="PU513" s="5"/>
      <c r="PV513" s="5"/>
      <c r="PW513" s="5"/>
      <c r="PX513" s="5"/>
      <c r="PY513" s="5"/>
      <c r="PZ513" s="5"/>
      <c r="QA513" s="5"/>
      <c r="QB513" s="5"/>
      <c r="QC513" s="5"/>
      <c r="QD513" s="5"/>
      <c r="QE513" s="5"/>
      <c r="QF513" s="5"/>
      <c r="QG513" s="5"/>
      <c r="QH513" s="5"/>
      <c r="QI513" s="5"/>
      <c r="QJ513" s="5"/>
      <c r="QK513" s="5"/>
      <c r="QL513" s="5"/>
      <c r="QM513" s="5"/>
      <c r="QN513" s="5"/>
      <c r="QO513" s="5"/>
      <c r="QP513" s="5"/>
      <c r="QQ513" s="5"/>
      <c r="QR513" s="5"/>
      <c r="QS513" s="5"/>
      <c r="QT513" s="5"/>
      <c r="QU513" s="5"/>
      <c r="QV513" s="5"/>
      <c r="QW513" s="5"/>
      <c r="QX513" s="5"/>
      <c r="QY513" s="5"/>
      <c r="QZ513" s="5"/>
      <c r="RA513" s="5"/>
      <c r="RB513" s="5"/>
      <c r="RC513" s="5"/>
      <c r="RD513" s="5"/>
      <c r="RE513" s="5"/>
      <c r="RF513" s="5"/>
      <c r="RG513" s="5"/>
      <c r="RH513" s="5"/>
      <c r="RI513" s="5"/>
      <c r="RJ513" s="5"/>
      <c r="RK513" s="5"/>
      <c r="RL513" s="5"/>
      <c r="RM513" s="5"/>
      <c r="RN513" s="5"/>
      <c r="RO513" s="5"/>
      <c r="RP513" s="5"/>
      <c r="RQ513" s="5"/>
      <c r="RR513" s="5"/>
      <c r="RS513" s="5"/>
      <c r="RT513" s="5"/>
      <c r="RU513" s="5"/>
      <c r="RV513" s="5"/>
      <c r="RW513" s="5"/>
      <c r="RX513" s="5"/>
      <c r="RY513" s="5"/>
      <c r="RZ513" s="5"/>
      <c r="SA513" s="5"/>
      <c r="SB513" s="5"/>
      <c r="SC513" s="5"/>
      <c r="SD513" s="5"/>
      <c r="SE513" s="5"/>
      <c r="SF513" s="5"/>
      <c r="SG513" s="5"/>
      <c r="SH513" s="5"/>
      <c r="SI513" s="5"/>
      <c r="SJ513" s="5"/>
      <c r="SK513" s="5"/>
      <c r="SL513" s="5"/>
      <c r="SM513" s="5"/>
      <c r="SN513" s="5"/>
      <c r="SO513" s="5"/>
      <c r="SP513" s="5"/>
      <c r="SQ513" s="5"/>
      <c r="SR513" s="5"/>
      <c r="SS513" s="5"/>
      <c r="ST513" s="5"/>
      <c r="SU513" s="5"/>
      <c r="SV513" s="5"/>
      <c r="SW513" s="5"/>
      <c r="SX513" s="5"/>
      <c r="SY513" s="5"/>
      <c r="SZ513" s="5"/>
      <c r="TA513" s="5"/>
      <c r="TB513" s="5"/>
      <c r="TC513" s="5"/>
      <c r="TD513" s="5"/>
      <c r="TE513" s="5"/>
      <c r="TF513" s="5"/>
      <c r="TG513" s="5"/>
      <c r="TH513" s="5"/>
      <c r="TI513" s="5"/>
      <c r="TJ513" s="5"/>
      <c r="TK513" s="5"/>
      <c r="TL513" s="5"/>
      <c r="TM513" s="5"/>
      <c r="TN513" s="5"/>
      <c r="TO513" s="5"/>
      <c r="TP513" s="5"/>
      <c r="TQ513" s="5"/>
      <c r="TR513" s="5"/>
      <c r="TS513" s="5"/>
      <c r="TT513" s="5"/>
      <c r="TU513" s="5"/>
      <c r="TV513" s="5"/>
      <c r="TW513" s="5"/>
      <c r="TX513" s="5"/>
      <c r="TY513" s="5"/>
      <c r="TZ513" s="5"/>
      <c r="UA513" s="5"/>
      <c r="UB513" s="5"/>
      <c r="UC513" s="5"/>
      <c r="UD513" s="5"/>
      <c r="UE513" s="5"/>
      <c r="UF513" s="5"/>
      <c r="UG513" s="5"/>
      <c r="UH513" s="5"/>
      <c r="UI513" s="5"/>
      <c r="UJ513" s="5"/>
      <c r="UK513" s="5"/>
      <c r="UL513" s="5"/>
      <c r="UM513" s="5"/>
      <c r="UN513" s="5"/>
      <c r="UO513" s="5"/>
      <c r="UP513" s="5"/>
      <c r="UQ513" s="5"/>
      <c r="UR513" s="5"/>
      <c r="US513" s="5"/>
      <c r="UT513" s="5"/>
      <c r="UU513" s="5"/>
      <c r="UV513" s="5"/>
      <c r="UW513" s="5"/>
      <c r="UX513" s="5"/>
      <c r="UY513" s="5"/>
      <c r="UZ513" s="5"/>
      <c r="VA513" s="5"/>
      <c r="VB513" s="5"/>
      <c r="VC513" s="5"/>
      <c r="VD513" s="5"/>
      <c r="VE513" s="5"/>
      <c r="VF513" s="5"/>
      <c r="VG513" s="5"/>
      <c r="VH513" s="5"/>
      <c r="VI513" s="5"/>
      <c r="VJ513" s="5"/>
      <c r="VK513" s="5"/>
      <c r="VL513" s="5"/>
      <c r="VM513" s="5"/>
      <c r="VN513" s="5"/>
      <c r="VO513" s="5"/>
      <c r="VP513" s="5"/>
      <c r="VQ513" s="5"/>
      <c r="VR513" s="5"/>
      <c r="VS513" s="5"/>
      <c r="VT513" s="5"/>
      <c r="VU513" s="5"/>
      <c r="VV513" s="5"/>
      <c r="VW513" s="5"/>
      <c r="VX513" s="5"/>
      <c r="VY513" s="5"/>
      <c r="VZ513" s="5"/>
      <c r="WA513" s="5"/>
      <c r="WB513" s="5"/>
      <c r="WC513" s="5"/>
      <c r="WD513" s="5"/>
      <c r="WE513" s="5"/>
      <c r="WF513" s="5"/>
      <c r="WG513" s="5"/>
      <c r="WH513" s="5"/>
      <c r="WI513" s="5"/>
      <c r="WJ513" s="5"/>
      <c r="WK513" s="5"/>
      <c r="WL513" s="5"/>
      <c r="WM513" s="5"/>
      <c r="WN513" s="5"/>
      <c r="WO513" s="5"/>
      <c r="WP513" s="5"/>
      <c r="WQ513" s="5"/>
      <c r="WR513" s="5"/>
      <c r="WS513" s="5"/>
      <c r="WT513" s="5"/>
      <c r="WU513" s="5"/>
      <c r="WV513" s="5"/>
      <c r="WW513" s="5"/>
      <c r="WX513" s="5"/>
      <c r="WY513" s="5"/>
      <c r="WZ513" s="5"/>
      <c r="XA513" s="5"/>
      <c r="XB513" s="5"/>
      <c r="XC513" s="5"/>
      <c r="XD513" s="5"/>
      <c r="XE513" s="5"/>
      <c r="XF513" s="5"/>
      <c r="XG513" s="5"/>
      <c r="XH513" s="5"/>
      <c r="XI513" s="5"/>
      <c r="XJ513" s="5"/>
      <c r="XK513" s="5"/>
      <c r="XL513" s="5"/>
      <c r="XM513" s="5"/>
      <c r="XN513" s="5"/>
      <c r="XO513" s="5"/>
      <c r="XP513" s="5"/>
      <c r="XQ513" s="5"/>
      <c r="XR513" s="5"/>
      <c r="XS513" s="5"/>
      <c r="XT513" s="5"/>
      <c r="XU513" s="5"/>
      <c r="XV513" s="5"/>
      <c r="XW513" s="5"/>
    </row>
    <row r="514" spans="39:647" x14ac:dyDescent="0.45">
      <c r="AM514" s="5"/>
      <c r="AN514" s="5"/>
      <c r="AO514" s="5"/>
      <c r="AP514" s="5"/>
      <c r="AQ514" s="5"/>
      <c r="AR514" s="5"/>
      <c r="AS514" s="5"/>
      <c r="AT514" s="5"/>
      <c r="AU514" s="5"/>
      <c r="AV514" s="5"/>
      <c r="AW514" s="5"/>
      <c r="AX514" s="5"/>
      <c r="AY514" s="5"/>
      <c r="AZ514" s="5"/>
      <c r="BA514" s="5"/>
      <c r="BB514" s="5"/>
      <c r="BC514" s="5"/>
      <c r="BD514" s="5"/>
      <c r="BE514" s="5"/>
      <c r="BF514" s="5"/>
      <c r="BG514" s="5"/>
      <c r="BH514" s="5"/>
      <c r="BI514" s="5"/>
      <c r="BJ514" s="5"/>
      <c r="BK514" s="5"/>
      <c r="BL514" s="5"/>
      <c r="BM514" s="5"/>
      <c r="BN514" s="5"/>
      <c r="BO514" s="5"/>
      <c r="BP514" s="5"/>
      <c r="BQ514" s="5"/>
      <c r="BR514" s="5"/>
      <c r="BS514" s="5"/>
      <c r="BT514" s="5"/>
      <c r="BU514" s="5"/>
      <c r="BV514" s="5"/>
      <c r="BW514" s="5"/>
      <c r="BX514" s="5"/>
      <c r="BY514" s="5"/>
      <c r="BZ514" s="5"/>
      <c r="CA514" s="5"/>
      <c r="CB514" s="5"/>
      <c r="CC514" s="5"/>
      <c r="CD514" s="5"/>
      <c r="CE514" s="5"/>
      <c r="CF514" s="5"/>
      <c r="CG514" s="5"/>
      <c r="CH514" s="5"/>
      <c r="CI514" s="5"/>
      <c r="CJ514" s="5"/>
      <c r="CK514" s="5"/>
      <c r="CL514" s="5"/>
      <c r="CM514" s="5"/>
      <c r="CN514" s="5"/>
      <c r="CO514" s="5"/>
      <c r="CP514" s="5"/>
      <c r="CQ514" s="5"/>
      <c r="CR514" s="5"/>
      <c r="CS514" s="5"/>
      <c r="CT514" s="5"/>
      <c r="CU514" s="5"/>
      <c r="CV514" s="5"/>
      <c r="CW514" s="5"/>
      <c r="CX514" s="5"/>
      <c r="CY514" s="5"/>
      <c r="CZ514" s="5"/>
      <c r="DA514" s="5"/>
      <c r="DB514" s="5"/>
      <c r="DC514" s="5"/>
      <c r="DD514" s="5"/>
      <c r="DE514" s="5"/>
      <c r="DF514" s="5"/>
      <c r="DG514" s="5"/>
      <c r="DH514" s="5"/>
      <c r="DI514" s="5"/>
      <c r="DJ514" s="5"/>
      <c r="DK514" s="5"/>
      <c r="DL514" s="5"/>
      <c r="DM514" s="5"/>
      <c r="DN514" s="5"/>
      <c r="DO514" s="5"/>
      <c r="DP514" s="5"/>
      <c r="DQ514" s="5"/>
      <c r="DR514" s="5"/>
      <c r="DS514" s="5"/>
      <c r="DT514" s="5"/>
      <c r="DU514" s="5"/>
      <c r="DV514" s="5"/>
      <c r="DW514" s="5"/>
      <c r="DX514" s="5"/>
      <c r="DY514" s="5"/>
      <c r="DZ514" s="5"/>
      <c r="EA514" s="5"/>
      <c r="EB514" s="5"/>
      <c r="EC514" s="5"/>
      <c r="ED514" s="5"/>
      <c r="EE514" s="5"/>
      <c r="EF514" s="5"/>
      <c r="EG514" s="5"/>
      <c r="EH514" s="5"/>
      <c r="EI514" s="5"/>
      <c r="EJ514" s="5"/>
      <c r="EK514" s="5"/>
      <c r="EL514" s="5"/>
      <c r="EM514" s="5"/>
      <c r="EN514" s="5"/>
      <c r="EO514" s="5"/>
      <c r="EP514" s="5"/>
      <c r="EQ514" s="5"/>
      <c r="ER514" s="5"/>
      <c r="ES514" s="5"/>
      <c r="ET514" s="5"/>
      <c r="EU514" s="5"/>
      <c r="EV514" s="5"/>
      <c r="EW514" s="5"/>
      <c r="EX514" s="5"/>
      <c r="EY514" s="5"/>
      <c r="EZ514" s="5"/>
      <c r="FA514" s="5"/>
      <c r="FB514" s="5"/>
      <c r="FC514" s="5"/>
      <c r="FD514" s="5"/>
      <c r="FE514" s="5"/>
      <c r="FF514" s="5"/>
      <c r="FG514" s="5"/>
      <c r="FH514" s="5"/>
      <c r="FI514" s="5"/>
      <c r="FJ514" s="5"/>
      <c r="FK514" s="5"/>
      <c r="FL514" s="5"/>
      <c r="FM514" s="5"/>
      <c r="FN514" s="5"/>
      <c r="FO514" s="5"/>
      <c r="FP514" s="5"/>
      <c r="FQ514" s="5"/>
      <c r="FR514" s="5"/>
      <c r="FS514" s="5"/>
      <c r="FT514" s="5"/>
      <c r="FU514" s="5"/>
      <c r="FV514" s="5"/>
      <c r="FW514" s="5"/>
      <c r="FX514" s="5"/>
      <c r="FY514" s="5"/>
      <c r="FZ514" s="5"/>
      <c r="GA514" s="5"/>
      <c r="GB514" s="5"/>
      <c r="GC514" s="5"/>
      <c r="GD514" s="5"/>
      <c r="GE514" s="5"/>
      <c r="GF514" s="5"/>
      <c r="GG514" s="5"/>
      <c r="GH514" s="5"/>
      <c r="GI514" s="5"/>
      <c r="GJ514" s="5"/>
      <c r="GK514" s="5"/>
      <c r="GL514" s="5"/>
      <c r="GM514" s="5"/>
      <c r="GN514" s="5"/>
      <c r="GO514" s="5"/>
      <c r="GP514" s="5"/>
      <c r="GQ514" s="5"/>
      <c r="GR514" s="5"/>
      <c r="GS514" s="5"/>
      <c r="GT514" s="5"/>
      <c r="GU514" s="5"/>
      <c r="GV514" s="5"/>
      <c r="GW514" s="5"/>
      <c r="GX514" s="5"/>
      <c r="GY514" s="5"/>
      <c r="GZ514" s="5"/>
      <c r="HA514" s="5"/>
      <c r="HB514" s="5"/>
      <c r="HC514" s="5"/>
      <c r="HD514" s="5"/>
      <c r="HE514" s="5"/>
      <c r="HF514" s="5"/>
      <c r="HG514" s="5"/>
      <c r="HH514" s="5"/>
      <c r="HI514" s="5"/>
      <c r="HJ514" s="5"/>
      <c r="HK514" s="5"/>
      <c r="HL514" s="5"/>
      <c r="HM514" s="5"/>
      <c r="HN514" s="5"/>
      <c r="HO514" s="5"/>
      <c r="HP514" s="5"/>
      <c r="HQ514" s="5"/>
      <c r="HR514" s="5"/>
      <c r="HS514" s="5"/>
      <c r="HT514" s="5"/>
      <c r="HU514" s="5"/>
      <c r="HV514" s="5"/>
      <c r="HW514" s="5"/>
      <c r="HX514" s="5"/>
      <c r="HY514" s="5"/>
      <c r="HZ514" s="5"/>
      <c r="IA514" s="5"/>
      <c r="IB514" s="5"/>
      <c r="IC514" s="5"/>
      <c r="ID514" s="5"/>
      <c r="IE514" s="5"/>
      <c r="IF514" s="5"/>
      <c r="IG514" s="5"/>
      <c r="IH514" s="5"/>
      <c r="II514" s="5"/>
      <c r="IJ514" s="5"/>
      <c r="IK514" s="5"/>
      <c r="IL514" s="5"/>
      <c r="IM514" s="5"/>
      <c r="IN514" s="5"/>
      <c r="IO514" s="5"/>
      <c r="IP514" s="5"/>
      <c r="IQ514" s="5"/>
      <c r="IR514" s="5"/>
      <c r="IS514" s="5"/>
      <c r="IT514" s="5"/>
      <c r="IU514" s="5"/>
      <c r="IV514" s="5"/>
      <c r="IW514" s="5"/>
      <c r="IX514" s="5"/>
      <c r="IY514" s="5"/>
      <c r="IZ514" s="5"/>
      <c r="JA514" s="5"/>
      <c r="JB514" s="5"/>
      <c r="JC514" s="5"/>
      <c r="JD514" s="5"/>
      <c r="JE514" s="5"/>
      <c r="JF514" s="5"/>
      <c r="JG514" s="5"/>
      <c r="JH514" s="5"/>
      <c r="JI514" s="5"/>
      <c r="JJ514" s="5"/>
      <c r="JK514" s="5"/>
      <c r="JL514" s="5"/>
      <c r="JM514" s="5"/>
      <c r="JN514" s="5"/>
      <c r="JO514" s="5"/>
      <c r="JP514" s="5"/>
      <c r="JQ514" s="5"/>
      <c r="JR514" s="5"/>
      <c r="JS514" s="5"/>
      <c r="JT514" s="5"/>
      <c r="JU514" s="5"/>
      <c r="JV514" s="5"/>
      <c r="JW514" s="5"/>
      <c r="JX514" s="5"/>
      <c r="JY514" s="5"/>
      <c r="JZ514" s="5"/>
      <c r="KA514" s="5"/>
      <c r="KB514" s="5"/>
      <c r="KC514" s="5"/>
      <c r="KD514" s="5"/>
      <c r="KE514" s="5"/>
      <c r="KF514" s="5"/>
      <c r="KG514" s="5"/>
      <c r="KH514" s="5"/>
      <c r="KI514" s="5"/>
      <c r="KJ514" s="5"/>
      <c r="KK514" s="5"/>
      <c r="KL514" s="5"/>
      <c r="KM514" s="5"/>
      <c r="KN514" s="5"/>
      <c r="KO514" s="5"/>
      <c r="KP514" s="5"/>
      <c r="KQ514" s="5"/>
      <c r="KR514" s="5"/>
      <c r="KS514" s="5"/>
      <c r="KT514" s="5"/>
      <c r="KU514" s="5"/>
      <c r="KV514" s="5"/>
      <c r="KW514" s="5"/>
      <c r="KX514" s="5"/>
      <c r="KY514" s="5"/>
      <c r="KZ514" s="5"/>
      <c r="LA514" s="5"/>
      <c r="LB514" s="5"/>
      <c r="LC514" s="5"/>
      <c r="LD514" s="5"/>
      <c r="LE514" s="5"/>
      <c r="LF514" s="5"/>
      <c r="LG514" s="5"/>
      <c r="LH514" s="5"/>
      <c r="LI514" s="5"/>
      <c r="LJ514" s="5"/>
      <c r="LK514" s="5"/>
      <c r="LL514" s="5"/>
      <c r="LM514" s="5"/>
      <c r="LN514" s="5"/>
      <c r="LO514" s="5"/>
      <c r="LP514" s="5"/>
      <c r="LQ514" s="5"/>
      <c r="LR514" s="5"/>
      <c r="LS514" s="5"/>
      <c r="LT514" s="5"/>
      <c r="LU514" s="5"/>
      <c r="LV514" s="5"/>
      <c r="LW514" s="5"/>
      <c r="LX514" s="5"/>
      <c r="LY514" s="5"/>
      <c r="LZ514" s="5"/>
      <c r="MA514" s="5"/>
      <c r="MB514" s="5"/>
      <c r="MC514" s="5"/>
      <c r="MD514" s="5"/>
      <c r="ME514" s="5"/>
      <c r="MF514" s="5"/>
      <c r="MG514" s="5"/>
      <c r="MH514" s="5"/>
      <c r="MI514" s="5"/>
      <c r="MJ514" s="5"/>
      <c r="MK514" s="5"/>
      <c r="ML514" s="5"/>
      <c r="MM514" s="5"/>
      <c r="MN514" s="5"/>
      <c r="MO514" s="5"/>
      <c r="MP514" s="5"/>
      <c r="MQ514" s="5"/>
      <c r="MR514" s="5"/>
      <c r="MS514" s="5"/>
      <c r="MT514" s="5"/>
      <c r="MU514" s="5"/>
      <c r="MV514" s="5"/>
      <c r="MW514" s="5"/>
      <c r="MX514" s="5"/>
      <c r="MY514" s="5"/>
      <c r="MZ514" s="5"/>
      <c r="NA514" s="5"/>
      <c r="NB514" s="5"/>
      <c r="NC514" s="5"/>
      <c r="ND514" s="5"/>
      <c r="NE514" s="5"/>
      <c r="NF514" s="5"/>
      <c r="NG514" s="5"/>
      <c r="NH514" s="5"/>
      <c r="NI514" s="5"/>
      <c r="NJ514" s="5"/>
      <c r="NK514" s="5"/>
      <c r="NL514" s="5"/>
      <c r="NM514" s="5"/>
      <c r="NN514" s="5"/>
      <c r="NO514" s="5"/>
      <c r="NP514" s="5"/>
      <c r="NQ514" s="5"/>
      <c r="NR514" s="5"/>
      <c r="NS514" s="5"/>
      <c r="NT514" s="5"/>
      <c r="NU514" s="5"/>
      <c r="NV514" s="5"/>
      <c r="NW514" s="5"/>
      <c r="NX514" s="5"/>
      <c r="NY514" s="5"/>
      <c r="NZ514" s="5"/>
      <c r="OA514" s="5"/>
      <c r="OB514" s="5"/>
      <c r="OC514" s="5"/>
      <c r="OD514" s="5"/>
      <c r="OE514" s="5"/>
      <c r="OF514" s="5"/>
      <c r="OG514" s="5"/>
      <c r="OH514" s="5"/>
      <c r="OI514" s="5"/>
      <c r="OJ514" s="5"/>
      <c r="OK514" s="5"/>
      <c r="OL514" s="5"/>
      <c r="OM514" s="5"/>
      <c r="ON514" s="5"/>
      <c r="OO514" s="5"/>
      <c r="OP514" s="5"/>
      <c r="OQ514" s="5"/>
      <c r="OR514" s="5"/>
      <c r="OS514" s="5"/>
      <c r="OT514" s="5"/>
      <c r="OU514" s="5"/>
      <c r="OV514" s="5"/>
      <c r="OW514" s="5"/>
      <c r="OX514" s="5"/>
      <c r="OY514" s="5"/>
      <c r="OZ514" s="5"/>
      <c r="PA514" s="5"/>
      <c r="PB514" s="5"/>
      <c r="PC514" s="5"/>
      <c r="PD514" s="5"/>
      <c r="PE514" s="5"/>
      <c r="PF514" s="5"/>
      <c r="PG514" s="5"/>
      <c r="PH514" s="5"/>
      <c r="PI514" s="5"/>
      <c r="PJ514" s="5"/>
      <c r="PK514" s="5"/>
      <c r="PL514" s="5"/>
      <c r="PM514" s="5"/>
      <c r="PN514" s="5"/>
      <c r="PO514" s="5"/>
      <c r="PP514" s="5"/>
      <c r="PQ514" s="5"/>
      <c r="PR514" s="5"/>
      <c r="PS514" s="5"/>
      <c r="PT514" s="5"/>
      <c r="PU514" s="5"/>
      <c r="PV514" s="5"/>
      <c r="PW514" s="5"/>
      <c r="PX514" s="5"/>
      <c r="PY514" s="5"/>
      <c r="PZ514" s="5"/>
      <c r="QA514" s="5"/>
      <c r="QB514" s="5"/>
      <c r="QC514" s="5"/>
      <c r="QD514" s="5"/>
      <c r="QE514" s="5"/>
      <c r="QF514" s="5"/>
      <c r="QG514" s="5"/>
      <c r="QH514" s="5"/>
      <c r="QI514" s="5"/>
      <c r="QJ514" s="5"/>
      <c r="QK514" s="5"/>
      <c r="QL514" s="5"/>
      <c r="QM514" s="5"/>
      <c r="QN514" s="5"/>
      <c r="QO514" s="5"/>
      <c r="QP514" s="5"/>
      <c r="QQ514" s="5"/>
      <c r="QR514" s="5"/>
      <c r="QS514" s="5"/>
      <c r="QT514" s="5"/>
      <c r="QU514" s="5"/>
      <c r="QV514" s="5"/>
      <c r="QW514" s="5"/>
      <c r="QX514" s="5"/>
      <c r="QY514" s="5"/>
      <c r="QZ514" s="5"/>
      <c r="RA514" s="5"/>
      <c r="RB514" s="5"/>
      <c r="RC514" s="5"/>
      <c r="RD514" s="5"/>
      <c r="RE514" s="5"/>
      <c r="RF514" s="5"/>
      <c r="RG514" s="5"/>
      <c r="RH514" s="5"/>
      <c r="RI514" s="5"/>
      <c r="RJ514" s="5"/>
      <c r="RK514" s="5"/>
      <c r="RL514" s="5"/>
      <c r="RM514" s="5"/>
      <c r="RN514" s="5"/>
      <c r="RO514" s="5"/>
      <c r="RP514" s="5"/>
      <c r="RQ514" s="5"/>
      <c r="RR514" s="5"/>
      <c r="RS514" s="5"/>
      <c r="RT514" s="5"/>
      <c r="RU514" s="5"/>
      <c r="RV514" s="5"/>
      <c r="RW514" s="5"/>
      <c r="RX514" s="5"/>
      <c r="RY514" s="5"/>
      <c r="RZ514" s="5"/>
      <c r="SA514" s="5"/>
      <c r="SB514" s="5"/>
      <c r="SC514" s="5"/>
      <c r="SD514" s="5"/>
      <c r="SE514" s="5"/>
      <c r="SF514" s="5"/>
      <c r="SG514" s="5"/>
      <c r="SH514" s="5"/>
      <c r="SI514" s="5"/>
      <c r="SJ514" s="5"/>
      <c r="SK514" s="5"/>
      <c r="SL514" s="5"/>
      <c r="SM514" s="5"/>
      <c r="SN514" s="5"/>
      <c r="SO514" s="5"/>
      <c r="SP514" s="5"/>
      <c r="SQ514" s="5"/>
      <c r="SR514" s="5"/>
      <c r="SS514" s="5"/>
      <c r="ST514" s="5"/>
      <c r="SU514" s="5"/>
      <c r="SV514" s="5"/>
      <c r="SW514" s="5"/>
      <c r="SX514" s="5"/>
      <c r="SY514" s="5"/>
      <c r="SZ514" s="5"/>
      <c r="TA514" s="5"/>
      <c r="TB514" s="5"/>
      <c r="TC514" s="5"/>
      <c r="TD514" s="5"/>
      <c r="TE514" s="5"/>
      <c r="TF514" s="5"/>
      <c r="TG514" s="5"/>
      <c r="TH514" s="5"/>
      <c r="TI514" s="5"/>
      <c r="TJ514" s="5"/>
      <c r="TK514" s="5"/>
      <c r="TL514" s="5"/>
      <c r="TM514" s="5"/>
      <c r="TN514" s="5"/>
      <c r="TO514" s="5"/>
      <c r="TP514" s="5"/>
      <c r="TQ514" s="5"/>
      <c r="TR514" s="5"/>
      <c r="TS514" s="5"/>
      <c r="TT514" s="5"/>
      <c r="TU514" s="5"/>
      <c r="TV514" s="5"/>
      <c r="TW514" s="5"/>
      <c r="TX514" s="5"/>
      <c r="TY514" s="5"/>
      <c r="TZ514" s="5"/>
      <c r="UA514" s="5"/>
      <c r="UB514" s="5"/>
      <c r="UC514" s="5"/>
      <c r="UD514" s="5"/>
      <c r="UE514" s="5"/>
      <c r="UF514" s="5"/>
      <c r="UG514" s="5"/>
      <c r="UH514" s="5"/>
      <c r="UI514" s="5"/>
      <c r="UJ514" s="5"/>
      <c r="UK514" s="5"/>
      <c r="UL514" s="5"/>
      <c r="UM514" s="5"/>
      <c r="UN514" s="5"/>
      <c r="UO514" s="5"/>
      <c r="UP514" s="5"/>
      <c r="UQ514" s="5"/>
      <c r="UR514" s="5"/>
      <c r="US514" s="5"/>
      <c r="UT514" s="5"/>
      <c r="UU514" s="5"/>
      <c r="UV514" s="5"/>
      <c r="UW514" s="5"/>
      <c r="UX514" s="5"/>
      <c r="UY514" s="5"/>
      <c r="UZ514" s="5"/>
      <c r="VA514" s="5"/>
      <c r="VB514" s="5"/>
      <c r="VC514" s="5"/>
      <c r="VD514" s="5"/>
      <c r="VE514" s="5"/>
      <c r="VF514" s="5"/>
      <c r="VG514" s="5"/>
      <c r="VH514" s="5"/>
      <c r="VI514" s="5"/>
      <c r="VJ514" s="5"/>
      <c r="VK514" s="5"/>
      <c r="VL514" s="5"/>
      <c r="VM514" s="5"/>
      <c r="VN514" s="5"/>
      <c r="VO514" s="5"/>
      <c r="VP514" s="5"/>
      <c r="VQ514" s="5"/>
      <c r="VR514" s="5"/>
      <c r="VS514" s="5"/>
      <c r="VT514" s="5"/>
      <c r="VU514" s="5"/>
      <c r="VV514" s="5"/>
      <c r="VW514" s="5"/>
      <c r="VX514" s="5"/>
      <c r="VY514" s="5"/>
      <c r="VZ514" s="5"/>
      <c r="WA514" s="5"/>
      <c r="WB514" s="5"/>
      <c r="WC514" s="5"/>
      <c r="WD514" s="5"/>
      <c r="WE514" s="5"/>
      <c r="WF514" s="5"/>
      <c r="WG514" s="5"/>
      <c r="WH514" s="5"/>
      <c r="WI514" s="5"/>
      <c r="WJ514" s="5"/>
      <c r="WK514" s="5"/>
      <c r="WL514" s="5"/>
      <c r="WM514" s="5"/>
      <c r="WN514" s="5"/>
      <c r="WO514" s="5"/>
      <c r="WP514" s="5"/>
      <c r="WQ514" s="5"/>
      <c r="WR514" s="5"/>
      <c r="WS514" s="5"/>
      <c r="WT514" s="5"/>
      <c r="WU514" s="5"/>
      <c r="WV514" s="5"/>
      <c r="WW514" s="5"/>
      <c r="WX514" s="5"/>
      <c r="WY514" s="5"/>
      <c r="WZ514" s="5"/>
      <c r="XA514" s="5"/>
      <c r="XB514" s="5"/>
      <c r="XC514" s="5"/>
      <c r="XD514" s="5"/>
      <c r="XE514" s="5"/>
      <c r="XF514" s="5"/>
      <c r="XG514" s="5"/>
      <c r="XH514" s="5"/>
      <c r="XI514" s="5"/>
      <c r="XJ514" s="5"/>
      <c r="XK514" s="5"/>
      <c r="XL514" s="5"/>
      <c r="XM514" s="5"/>
      <c r="XN514" s="5"/>
      <c r="XO514" s="5"/>
      <c r="XP514" s="5"/>
      <c r="XQ514" s="5"/>
      <c r="XR514" s="5"/>
      <c r="XS514" s="5"/>
      <c r="XT514" s="5"/>
      <c r="XU514" s="5"/>
      <c r="XV514" s="5"/>
      <c r="XW514" s="5"/>
    </row>
    <row r="515" spans="39:647" x14ac:dyDescent="0.45">
      <c r="AM515" s="5"/>
      <c r="AN515" s="5"/>
      <c r="AO515" s="5"/>
      <c r="AP515" s="5"/>
      <c r="AQ515" s="5"/>
      <c r="AR515" s="5"/>
      <c r="AS515" s="5"/>
      <c r="AT515" s="5"/>
      <c r="AU515" s="5"/>
      <c r="AV515" s="5"/>
      <c r="AW515" s="5"/>
      <c r="AX515" s="5"/>
      <c r="AY515" s="5"/>
      <c r="AZ515" s="5"/>
      <c r="BA515" s="5"/>
      <c r="BB515" s="5"/>
      <c r="BC515" s="5"/>
      <c r="BD515" s="5"/>
      <c r="BE515" s="5"/>
      <c r="BF515" s="5"/>
      <c r="BG515" s="5"/>
      <c r="BH515" s="5"/>
      <c r="BI515" s="5"/>
      <c r="BJ515" s="5"/>
      <c r="BK515" s="5"/>
      <c r="BL515" s="5"/>
      <c r="BM515" s="5"/>
      <c r="BN515" s="5"/>
      <c r="BO515" s="5"/>
      <c r="BP515" s="5"/>
      <c r="BQ515" s="5"/>
      <c r="BR515" s="5"/>
      <c r="BS515" s="5"/>
      <c r="BT515" s="5"/>
      <c r="BU515" s="5"/>
      <c r="BV515" s="5"/>
      <c r="BW515" s="5"/>
      <c r="BX515" s="5"/>
      <c r="BY515" s="5"/>
      <c r="BZ515" s="5"/>
      <c r="CA515" s="5"/>
      <c r="CB515" s="5"/>
      <c r="CC515" s="5"/>
      <c r="CD515" s="5"/>
      <c r="CE515" s="5"/>
      <c r="CF515" s="5"/>
      <c r="CG515" s="5"/>
      <c r="CH515" s="5"/>
      <c r="CI515" s="5"/>
      <c r="CJ515" s="5"/>
      <c r="CK515" s="5"/>
      <c r="CL515" s="5"/>
      <c r="CM515" s="5"/>
      <c r="CN515" s="5"/>
      <c r="CO515" s="5"/>
      <c r="CP515" s="5"/>
      <c r="CQ515" s="5"/>
      <c r="CR515" s="5"/>
      <c r="CS515" s="5"/>
      <c r="CT515" s="5"/>
      <c r="CU515" s="5"/>
      <c r="CV515" s="5"/>
      <c r="CW515" s="5"/>
      <c r="CX515" s="5"/>
      <c r="CY515" s="5"/>
      <c r="CZ515" s="5"/>
      <c r="DA515" s="5"/>
      <c r="DB515" s="5"/>
      <c r="DC515" s="5"/>
      <c r="DD515" s="5"/>
      <c r="DE515" s="5"/>
      <c r="DF515" s="5"/>
      <c r="DG515" s="5"/>
      <c r="DH515" s="5"/>
      <c r="DI515" s="5"/>
      <c r="DJ515" s="5"/>
      <c r="DK515" s="5"/>
      <c r="DL515" s="5"/>
      <c r="DM515" s="5"/>
      <c r="DN515" s="5"/>
      <c r="DO515" s="5"/>
      <c r="DP515" s="5"/>
      <c r="DQ515" s="5"/>
      <c r="DR515" s="5"/>
      <c r="DS515" s="5"/>
      <c r="DT515" s="5"/>
      <c r="DU515" s="5"/>
      <c r="DV515" s="5"/>
      <c r="DW515" s="5"/>
      <c r="DX515" s="5"/>
      <c r="DY515" s="5"/>
      <c r="DZ515" s="5"/>
      <c r="EA515" s="5"/>
      <c r="EB515" s="5"/>
      <c r="EC515" s="5"/>
      <c r="ED515" s="5"/>
      <c r="EE515" s="5"/>
      <c r="EF515" s="5"/>
      <c r="EG515" s="5"/>
      <c r="EH515" s="5"/>
      <c r="EI515" s="5"/>
      <c r="EJ515" s="5"/>
      <c r="EK515" s="5"/>
      <c r="EL515" s="5"/>
      <c r="EM515" s="5"/>
      <c r="EN515" s="5"/>
      <c r="EO515" s="5"/>
      <c r="EP515" s="5"/>
      <c r="EQ515" s="5"/>
      <c r="ER515" s="5"/>
      <c r="ES515" s="5"/>
      <c r="ET515" s="5"/>
      <c r="EU515" s="5"/>
      <c r="EV515" s="5"/>
      <c r="EW515" s="5"/>
      <c r="EX515" s="5"/>
      <c r="EY515" s="5"/>
      <c r="EZ515" s="5"/>
      <c r="FA515" s="5"/>
      <c r="FB515" s="5"/>
      <c r="FC515" s="5"/>
      <c r="FD515" s="5"/>
      <c r="FE515" s="5"/>
      <c r="FF515" s="5"/>
      <c r="FG515" s="5"/>
      <c r="FH515" s="5"/>
      <c r="FI515" s="5"/>
      <c r="FJ515" s="5"/>
      <c r="FK515" s="5"/>
      <c r="FL515" s="5"/>
      <c r="FM515" s="5"/>
      <c r="FN515" s="5"/>
      <c r="FO515" s="5"/>
      <c r="FP515" s="5"/>
      <c r="FQ515" s="5"/>
      <c r="FR515" s="5"/>
      <c r="FS515" s="5"/>
      <c r="FT515" s="5"/>
      <c r="FU515" s="5"/>
      <c r="FV515" s="5"/>
      <c r="FW515" s="5"/>
      <c r="FX515" s="5"/>
      <c r="FY515" s="5"/>
      <c r="FZ515" s="5"/>
      <c r="GA515" s="5"/>
      <c r="GB515" s="5"/>
      <c r="GC515" s="5"/>
      <c r="GD515" s="5"/>
      <c r="GE515" s="5"/>
      <c r="GF515" s="5"/>
      <c r="GG515" s="5"/>
      <c r="GH515" s="5"/>
      <c r="GI515" s="5"/>
      <c r="GJ515" s="5"/>
      <c r="GK515" s="5"/>
      <c r="GL515" s="5"/>
      <c r="GM515" s="5"/>
      <c r="GN515" s="5"/>
      <c r="GO515" s="5"/>
      <c r="GP515" s="5"/>
      <c r="GQ515" s="5"/>
      <c r="GR515" s="5"/>
      <c r="GS515" s="5"/>
      <c r="GT515" s="5"/>
      <c r="GU515" s="5"/>
      <c r="GV515" s="5"/>
      <c r="GW515" s="5"/>
      <c r="GX515" s="5"/>
      <c r="GY515" s="5"/>
      <c r="GZ515" s="5"/>
      <c r="HA515" s="5"/>
      <c r="HB515" s="5"/>
      <c r="HC515" s="5"/>
      <c r="HD515" s="5"/>
      <c r="HE515" s="5"/>
      <c r="HF515" s="5"/>
      <c r="HG515" s="5"/>
      <c r="HH515" s="5"/>
      <c r="HI515" s="5"/>
      <c r="HJ515" s="5"/>
      <c r="HK515" s="5"/>
      <c r="HL515" s="5"/>
      <c r="HM515" s="5"/>
      <c r="HN515" s="5"/>
      <c r="HO515" s="5"/>
      <c r="HP515" s="5"/>
      <c r="HQ515" s="5"/>
      <c r="HR515" s="5"/>
      <c r="HS515" s="5"/>
      <c r="HT515" s="5"/>
      <c r="HU515" s="5"/>
      <c r="HV515" s="5"/>
      <c r="HW515" s="5"/>
      <c r="HX515" s="5"/>
      <c r="HY515" s="5"/>
      <c r="HZ515" s="5"/>
      <c r="IA515" s="5"/>
      <c r="IB515" s="5"/>
      <c r="IC515" s="5"/>
      <c r="ID515" s="5"/>
      <c r="IE515" s="5"/>
      <c r="IF515" s="5"/>
      <c r="IG515" s="5"/>
      <c r="IH515" s="5"/>
      <c r="II515" s="5"/>
      <c r="IJ515" s="5"/>
      <c r="IK515" s="5"/>
      <c r="IL515" s="5"/>
      <c r="IM515" s="5"/>
      <c r="IN515" s="5"/>
      <c r="IO515" s="5"/>
      <c r="IP515" s="5"/>
      <c r="IQ515" s="5"/>
      <c r="IR515" s="5"/>
      <c r="IS515" s="5"/>
      <c r="IT515" s="5"/>
      <c r="IU515" s="5"/>
      <c r="IV515" s="5"/>
      <c r="IW515" s="5"/>
      <c r="IX515" s="5"/>
      <c r="IY515" s="5"/>
      <c r="IZ515" s="5"/>
      <c r="JA515" s="5"/>
      <c r="JB515" s="5"/>
      <c r="JC515" s="5"/>
      <c r="JD515" s="5"/>
      <c r="JE515" s="5"/>
      <c r="JF515" s="5"/>
      <c r="JG515" s="5"/>
      <c r="JH515" s="5"/>
      <c r="JI515" s="5"/>
      <c r="JJ515" s="5"/>
      <c r="JK515" s="5"/>
      <c r="JL515" s="5"/>
      <c r="JM515" s="5"/>
      <c r="JN515" s="5"/>
      <c r="JO515" s="5"/>
      <c r="JP515" s="5"/>
      <c r="JQ515" s="5"/>
      <c r="JR515" s="5"/>
      <c r="JS515" s="5"/>
      <c r="JT515" s="5"/>
      <c r="JU515" s="5"/>
      <c r="JV515" s="5"/>
      <c r="JW515" s="5"/>
      <c r="JX515" s="5"/>
      <c r="JY515" s="5"/>
      <c r="JZ515" s="5"/>
      <c r="KA515" s="5"/>
      <c r="KB515" s="5"/>
      <c r="KC515" s="5"/>
      <c r="KD515" s="5"/>
      <c r="KE515" s="5"/>
      <c r="KF515" s="5"/>
      <c r="KG515" s="5"/>
      <c r="KH515" s="5"/>
      <c r="KI515" s="5"/>
      <c r="KJ515" s="5"/>
      <c r="KK515" s="5"/>
      <c r="KL515" s="5"/>
      <c r="KM515" s="5"/>
      <c r="KN515" s="5"/>
      <c r="KO515" s="5"/>
      <c r="KP515" s="5"/>
      <c r="KQ515" s="5"/>
      <c r="KR515" s="5"/>
      <c r="KS515" s="5"/>
      <c r="KT515" s="5"/>
      <c r="KU515" s="5"/>
      <c r="KV515" s="5"/>
      <c r="KW515" s="5"/>
      <c r="KX515" s="5"/>
      <c r="KY515" s="5"/>
      <c r="KZ515" s="5"/>
      <c r="LA515" s="5"/>
      <c r="LB515" s="5"/>
      <c r="LC515" s="5"/>
      <c r="LD515" s="5"/>
      <c r="LE515" s="5"/>
      <c r="LF515" s="5"/>
      <c r="LG515" s="5"/>
      <c r="LH515" s="5"/>
      <c r="LI515" s="5"/>
      <c r="LJ515" s="5"/>
      <c r="LK515" s="5"/>
      <c r="LL515" s="5"/>
      <c r="LM515" s="5"/>
      <c r="LN515" s="5"/>
      <c r="LO515" s="5"/>
      <c r="LP515" s="5"/>
      <c r="LQ515" s="5"/>
      <c r="LR515" s="5"/>
      <c r="LS515" s="5"/>
      <c r="LT515" s="5"/>
      <c r="LU515" s="5"/>
      <c r="LV515" s="5"/>
      <c r="LW515" s="5"/>
      <c r="LX515" s="5"/>
      <c r="LY515" s="5"/>
      <c r="LZ515" s="5"/>
      <c r="MA515" s="5"/>
      <c r="MB515" s="5"/>
      <c r="MC515" s="5"/>
      <c r="MD515" s="5"/>
      <c r="ME515" s="5"/>
      <c r="MF515" s="5"/>
      <c r="MG515" s="5"/>
      <c r="MH515" s="5"/>
      <c r="MI515" s="5"/>
      <c r="MJ515" s="5"/>
      <c r="MK515" s="5"/>
      <c r="ML515" s="5"/>
      <c r="MM515" s="5"/>
      <c r="MN515" s="5"/>
      <c r="MO515" s="5"/>
      <c r="MP515" s="5"/>
      <c r="MQ515" s="5"/>
      <c r="MR515" s="5"/>
      <c r="MS515" s="5"/>
      <c r="MT515" s="5"/>
      <c r="MU515" s="5"/>
      <c r="MV515" s="5"/>
      <c r="MW515" s="5"/>
      <c r="MX515" s="5"/>
      <c r="MY515" s="5"/>
      <c r="MZ515" s="5"/>
      <c r="NA515" s="5"/>
      <c r="NB515" s="5"/>
      <c r="NC515" s="5"/>
      <c r="ND515" s="5"/>
      <c r="NE515" s="5"/>
      <c r="NF515" s="5"/>
      <c r="NG515" s="5"/>
      <c r="NH515" s="5"/>
      <c r="NI515" s="5"/>
      <c r="NJ515" s="5"/>
      <c r="NK515" s="5"/>
      <c r="NL515" s="5"/>
      <c r="NM515" s="5"/>
      <c r="NN515" s="5"/>
      <c r="NO515" s="5"/>
      <c r="NP515" s="5"/>
      <c r="NQ515" s="5"/>
      <c r="NR515" s="5"/>
      <c r="NS515" s="5"/>
      <c r="NT515" s="5"/>
      <c r="NU515" s="5"/>
      <c r="NV515" s="5"/>
      <c r="NW515" s="5"/>
      <c r="NX515" s="5"/>
      <c r="NY515" s="5"/>
      <c r="NZ515" s="5"/>
      <c r="OA515" s="5"/>
      <c r="OB515" s="5"/>
      <c r="OC515" s="5"/>
      <c r="OD515" s="5"/>
      <c r="OE515" s="5"/>
      <c r="OF515" s="5"/>
      <c r="OG515" s="5"/>
      <c r="OH515" s="5"/>
      <c r="OI515" s="5"/>
      <c r="OJ515" s="5"/>
      <c r="OK515" s="5"/>
      <c r="OL515" s="5"/>
      <c r="OM515" s="5"/>
      <c r="ON515" s="5"/>
      <c r="OO515" s="5"/>
      <c r="OP515" s="5"/>
      <c r="OQ515" s="5"/>
      <c r="OR515" s="5"/>
      <c r="OS515" s="5"/>
      <c r="OT515" s="5"/>
      <c r="OU515" s="5"/>
      <c r="OV515" s="5"/>
      <c r="OW515" s="5"/>
      <c r="OX515" s="5"/>
      <c r="OY515" s="5"/>
      <c r="OZ515" s="5"/>
      <c r="PA515" s="5"/>
      <c r="PB515" s="5"/>
      <c r="PC515" s="5"/>
      <c r="PD515" s="5"/>
      <c r="PE515" s="5"/>
      <c r="PF515" s="5"/>
      <c r="PG515" s="5"/>
      <c r="PH515" s="5"/>
      <c r="PI515" s="5"/>
      <c r="PJ515" s="5"/>
      <c r="PK515" s="5"/>
      <c r="PL515" s="5"/>
      <c r="PM515" s="5"/>
      <c r="PN515" s="5"/>
      <c r="PO515" s="5"/>
      <c r="PP515" s="5"/>
      <c r="PQ515" s="5"/>
      <c r="PR515" s="5"/>
      <c r="PS515" s="5"/>
      <c r="PT515" s="5"/>
      <c r="PU515" s="5"/>
      <c r="PV515" s="5"/>
      <c r="PW515" s="5"/>
      <c r="PX515" s="5"/>
      <c r="PY515" s="5"/>
      <c r="PZ515" s="5"/>
      <c r="QA515" s="5"/>
      <c r="QB515" s="5"/>
      <c r="QC515" s="5"/>
      <c r="QD515" s="5"/>
      <c r="QE515" s="5"/>
      <c r="QF515" s="5"/>
      <c r="QG515" s="5"/>
      <c r="QH515" s="5"/>
      <c r="QI515" s="5"/>
      <c r="QJ515" s="5"/>
      <c r="QK515" s="5"/>
      <c r="QL515" s="5"/>
      <c r="QM515" s="5"/>
      <c r="QN515" s="5"/>
      <c r="QO515" s="5"/>
      <c r="QP515" s="5"/>
      <c r="QQ515" s="5"/>
      <c r="QR515" s="5"/>
      <c r="QS515" s="5"/>
      <c r="QT515" s="5"/>
      <c r="QU515" s="5"/>
      <c r="QV515" s="5"/>
      <c r="QW515" s="5"/>
      <c r="QX515" s="5"/>
      <c r="QY515" s="5"/>
      <c r="QZ515" s="5"/>
      <c r="RA515" s="5"/>
      <c r="RB515" s="5"/>
      <c r="RC515" s="5"/>
      <c r="RD515" s="5"/>
      <c r="RE515" s="5"/>
      <c r="RF515" s="5"/>
      <c r="RG515" s="5"/>
      <c r="RH515" s="5"/>
      <c r="RI515" s="5"/>
      <c r="RJ515" s="5"/>
      <c r="RK515" s="5"/>
      <c r="RL515" s="5"/>
      <c r="RM515" s="5"/>
      <c r="RN515" s="5"/>
      <c r="RO515" s="5"/>
      <c r="RP515" s="5"/>
      <c r="RQ515" s="5"/>
      <c r="RR515" s="5"/>
      <c r="RS515" s="5"/>
      <c r="RT515" s="5"/>
      <c r="RU515" s="5"/>
      <c r="RV515" s="5"/>
      <c r="RW515" s="5"/>
      <c r="RX515" s="5"/>
      <c r="RY515" s="5"/>
      <c r="RZ515" s="5"/>
      <c r="SA515" s="5"/>
      <c r="SB515" s="5"/>
      <c r="SC515" s="5"/>
      <c r="SD515" s="5"/>
      <c r="SE515" s="5"/>
      <c r="SF515" s="5"/>
      <c r="SG515" s="5"/>
      <c r="SH515" s="5"/>
      <c r="SI515" s="5"/>
      <c r="SJ515" s="5"/>
      <c r="SK515" s="5"/>
      <c r="SL515" s="5"/>
      <c r="SM515" s="5"/>
      <c r="SN515" s="5"/>
      <c r="SO515" s="5"/>
      <c r="SP515" s="5"/>
      <c r="SQ515" s="5"/>
      <c r="SR515" s="5"/>
      <c r="SS515" s="5"/>
      <c r="ST515" s="5"/>
      <c r="SU515" s="5"/>
      <c r="SV515" s="5"/>
      <c r="SW515" s="5"/>
      <c r="SX515" s="5"/>
      <c r="SY515" s="5"/>
      <c r="SZ515" s="5"/>
      <c r="TA515" s="5"/>
      <c r="TB515" s="5"/>
      <c r="TC515" s="5"/>
      <c r="TD515" s="5"/>
      <c r="TE515" s="5"/>
      <c r="TF515" s="5"/>
      <c r="TG515" s="5"/>
      <c r="TH515" s="5"/>
      <c r="TI515" s="5"/>
      <c r="TJ515" s="5"/>
      <c r="TK515" s="5"/>
      <c r="TL515" s="5"/>
      <c r="TM515" s="5"/>
      <c r="TN515" s="5"/>
      <c r="TO515" s="5"/>
      <c r="TP515" s="5"/>
      <c r="TQ515" s="5"/>
      <c r="TR515" s="5"/>
      <c r="TS515" s="5"/>
      <c r="TT515" s="5"/>
      <c r="TU515" s="5"/>
      <c r="TV515" s="5"/>
      <c r="TW515" s="5"/>
      <c r="TX515" s="5"/>
      <c r="TY515" s="5"/>
      <c r="TZ515" s="5"/>
      <c r="UA515" s="5"/>
      <c r="UB515" s="5"/>
      <c r="UC515" s="5"/>
      <c r="UD515" s="5"/>
      <c r="UE515" s="5"/>
      <c r="UF515" s="5"/>
      <c r="UG515" s="5"/>
      <c r="UH515" s="5"/>
      <c r="UI515" s="5"/>
      <c r="UJ515" s="5"/>
      <c r="UK515" s="5"/>
      <c r="UL515" s="5"/>
      <c r="UM515" s="5"/>
      <c r="UN515" s="5"/>
      <c r="UO515" s="5"/>
      <c r="UP515" s="5"/>
      <c r="UQ515" s="5"/>
      <c r="UR515" s="5"/>
      <c r="US515" s="5"/>
      <c r="UT515" s="5"/>
      <c r="UU515" s="5"/>
      <c r="UV515" s="5"/>
      <c r="UW515" s="5"/>
      <c r="UX515" s="5"/>
      <c r="UY515" s="5"/>
      <c r="UZ515" s="5"/>
      <c r="VA515" s="5"/>
      <c r="VB515" s="5"/>
      <c r="VC515" s="5"/>
      <c r="VD515" s="5"/>
      <c r="VE515" s="5"/>
      <c r="VF515" s="5"/>
      <c r="VG515" s="5"/>
      <c r="VH515" s="5"/>
      <c r="VI515" s="5"/>
      <c r="VJ515" s="5"/>
      <c r="VK515" s="5"/>
      <c r="VL515" s="5"/>
      <c r="VM515" s="5"/>
      <c r="VN515" s="5"/>
      <c r="VO515" s="5"/>
      <c r="VP515" s="5"/>
      <c r="VQ515" s="5"/>
      <c r="VR515" s="5"/>
      <c r="VS515" s="5"/>
      <c r="VT515" s="5"/>
      <c r="VU515" s="5"/>
      <c r="VV515" s="5"/>
      <c r="VW515" s="5"/>
      <c r="VX515" s="5"/>
      <c r="VY515" s="5"/>
      <c r="VZ515" s="5"/>
      <c r="WA515" s="5"/>
      <c r="WB515" s="5"/>
      <c r="WC515" s="5"/>
      <c r="WD515" s="5"/>
      <c r="WE515" s="5"/>
      <c r="WF515" s="5"/>
      <c r="WG515" s="5"/>
      <c r="WH515" s="5"/>
      <c r="WI515" s="5"/>
      <c r="WJ515" s="5"/>
      <c r="WK515" s="5"/>
      <c r="WL515" s="5"/>
      <c r="WM515" s="5"/>
      <c r="WN515" s="5"/>
      <c r="WO515" s="5"/>
      <c r="WP515" s="5"/>
      <c r="WQ515" s="5"/>
      <c r="WR515" s="5"/>
      <c r="WS515" s="5"/>
      <c r="WT515" s="5"/>
      <c r="WU515" s="5"/>
      <c r="WV515" s="5"/>
      <c r="WW515" s="5"/>
      <c r="WX515" s="5"/>
      <c r="WY515" s="5"/>
      <c r="WZ515" s="5"/>
      <c r="XA515" s="5"/>
      <c r="XB515" s="5"/>
      <c r="XC515" s="5"/>
      <c r="XD515" s="5"/>
      <c r="XE515" s="5"/>
      <c r="XF515" s="5"/>
      <c r="XG515" s="5"/>
      <c r="XH515" s="5"/>
      <c r="XI515" s="5"/>
      <c r="XJ515" s="5"/>
      <c r="XK515" s="5"/>
      <c r="XL515" s="5"/>
      <c r="XM515" s="5"/>
      <c r="XN515" s="5"/>
      <c r="XO515" s="5"/>
      <c r="XP515" s="5"/>
      <c r="XQ515" s="5"/>
      <c r="XR515" s="5"/>
      <c r="XS515" s="5"/>
      <c r="XT515" s="5"/>
      <c r="XU515" s="5"/>
      <c r="XV515" s="5"/>
      <c r="XW515" s="5"/>
    </row>
    <row r="516" spans="39:647" x14ac:dyDescent="0.4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c r="EU516" s="5"/>
      <c r="EV516" s="5"/>
      <c r="EW516" s="5"/>
      <c r="EX516" s="5"/>
      <c r="EY516" s="5"/>
      <c r="EZ516" s="5"/>
      <c r="FA516" s="5"/>
      <c r="FB516" s="5"/>
      <c r="FC516" s="5"/>
      <c r="FD516" s="5"/>
      <c r="FE516" s="5"/>
      <c r="FF516" s="5"/>
      <c r="FG516" s="5"/>
      <c r="FH516" s="5"/>
      <c r="FI516" s="5"/>
      <c r="FJ516" s="5"/>
      <c r="FK516" s="5"/>
      <c r="FL516" s="5"/>
      <c r="FM516" s="5"/>
      <c r="FN516" s="5"/>
      <c r="FO516" s="5"/>
      <c r="FP516" s="5"/>
      <c r="FQ516" s="5"/>
      <c r="FR516" s="5"/>
      <c r="FS516" s="5"/>
      <c r="FT516" s="5"/>
      <c r="FU516" s="5"/>
      <c r="FV516" s="5"/>
      <c r="FW516" s="5"/>
      <c r="FX516" s="5"/>
      <c r="FY516" s="5"/>
      <c r="FZ516" s="5"/>
      <c r="GA516" s="5"/>
      <c r="GB516" s="5"/>
      <c r="GC516" s="5"/>
      <c r="GD516" s="5"/>
      <c r="GE516" s="5"/>
      <c r="GF516" s="5"/>
      <c r="GG516" s="5"/>
      <c r="GH516" s="5"/>
      <c r="GI516" s="5"/>
      <c r="GJ516" s="5"/>
      <c r="GK516" s="5"/>
      <c r="GL516" s="5"/>
      <c r="GM516" s="5"/>
      <c r="GN516" s="5"/>
      <c r="GO516" s="5"/>
      <c r="GP516" s="5"/>
      <c r="GQ516" s="5"/>
      <c r="GR516" s="5"/>
      <c r="GS516" s="5"/>
      <c r="GT516" s="5"/>
      <c r="GU516" s="5"/>
      <c r="GV516" s="5"/>
      <c r="GW516" s="5"/>
      <c r="GX516" s="5"/>
      <c r="GY516" s="5"/>
      <c r="GZ516" s="5"/>
      <c r="HA516" s="5"/>
      <c r="HB516" s="5"/>
      <c r="HC516" s="5"/>
      <c r="HD516" s="5"/>
      <c r="HE516" s="5"/>
      <c r="HF516" s="5"/>
      <c r="HG516" s="5"/>
      <c r="HH516" s="5"/>
      <c r="HI516" s="5"/>
      <c r="HJ516" s="5"/>
      <c r="HK516" s="5"/>
      <c r="HL516" s="5"/>
      <c r="HM516" s="5"/>
      <c r="HN516" s="5"/>
      <c r="HO516" s="5"/>
      <c r="HP516" s="5"/>
      <c r="HQ516" s="5"/>
      <c r="HR516" s="5"/>
      <c r="HS516" s="5"/>
      <c r="HT516" s="5"/>
      <c r="HU516" s="5"/>
      <c r="HV516" s="5"/>
      <c r="HW516" s="5"/>
      <c r="HX516" s="5"/>
      <c r="HY516" s="5"/>
      <c r="HZ516" s="5"/>
      <c r="IA516" s="5"/>
      <c r="IB516" s="5"/>
      <c r="IC516" s="5"/>
      <c r="ID516" s="5"/>
      <c r="IE516" s="5"/>
      <c r="IF516" s="5"/>
      <c r="IG516" s="5"/>
      <c r="IH516" s="5"/>
      <c r="II516" s="5"/>
      <c r="IJ516" s="5"/>
      <c r="IK516" s="5"/>
      <c r="IL516" s="5"/>
      <c r="IM516" s="5"/>
      <c r="IN516" s="5"/>
      <c r="IO516" s="5"/>
      <c r="IP516" s="5"/>
      <c r="IQ516" s="5"/>
      <c r="IR516" s="5"/>
      <c r="IS516" s="5"/>
      <c r="IT516" s="5"/>
      <c r="IU516" s="5"/>
      <c r="IV516" s="5"/>
      <c r="IW516" s="5"/>
      <c r="IX516" s="5"/>
      <c r="IY516" s="5"/>
      <c r="IZ516" s="5"/>
      <c r="JA516" s="5"/>
      <c r="JB516" s="5"/>
      <c r="JC516" s="5"/>
      <c r="JD516" s="5"/>
      <c r="JE516" s="5"/>
      <c r="JF516" s="5"/>
      <c r="JG516" s="5"/>
      <c r="JH516" s="5"/>
      <c r="JI516" s="5"/>
      <c r="JJ516" s="5"/>
      <c r="JK516" s="5"/>
      <c r="JL516" s="5"/>
      <c r="JM516" s="5"/>
      <c r="JN516" s="5"/>
      <c r="JO516" s="5"/>
      <c r="JP516" s="5"/>
      <c r="JQ516" s="5"/>
      <c r="JR516" s="5"/>
      <c r="JS516" s="5"/>
      <c r="JT516" s="5"/>
      <c r="JU516" s="5"/>
      <c r="JV516" s="5"/>
      <c r="JW516" s="5"/>
      <c r="JX516" s="5"/>
      <c r="JY516" s="5"/>
      <c r="JZ516" s="5"/>
      <c r="KA516" s="5"/>
      <c r="KB516" s="5"/>
      <c r="KC516" s="5"/>
      <c r="KD516" s="5"/>
      <c r="KE516" s="5"/>
      <c r="KF516" s="5"/>
      <c r="KG516" s="5"/>
      <c r="KH516" s="5"/>
      <c r="KI516" s="5"/>
      <c r="KJ516" s="5"/>
      <c r="KK516" s="5"/>
      <c r="KL516" s="5"/>
      <c r="KM516" s="5"/>
      <c r="KN516" s="5"/>
      <c r="KO516" s="5"/>
      <c r="KP516" s="5"/>
      <c r="KQ516" s="5"/>
      <c r="KR516" s="5"/>
      <c r="KS516" s="5"/>
      <c r="KT516" s="5"/>
      <c r="KU516" s="5"/>
      <c r="KV516" s="5"/>
      <c r="KW516" s="5"/>
      <c r="KX516" s="5"/>
      <c r="KY516" s="5"/>
      <c r="KZ516" s="5"/>
      <c r="LA516" s="5"/>
      <c r="LB516" s="5"/>
      <c r="LC516" s="5"/>
      <c r="LD516" s="5"/>
      <c r="LE516" s="5"/>
      <c r="LF516" s="5"/>
      <c r="LG516" s="5"/>
      <c r="LH516" s="5"/>
      <c r="LI516" s="5"/>
      <c r="LJ516" s="5"/>
      <c r="LK516" s="5"/>
      <c r="LL516" s="5"/>
      <c r="LM516" s="5"/>
      <c r="LN516" s="5"/>
      <c r="LO516" s="5"/>
      <c r="LP516" s="5"/>
      <c r="LQ516" s="5"/>
      <c r="LR516" s="5"/>
      <c r="LS516" s="5"/>
      <c r="LT516" s="5"/>
      <c r="LU516" s="5"/>
      <c r="LV516" s="5"/>
      <c r="LW516" s="5"/>
      <c r="LX516" s="5"/>
      <c r="LY516" s="5"/>
      <c r="LZ516" s="5"/>
      <c r="MA516" s="5"/>
      <c r="MB516" s="5"/>
      <c r="MC516" s="5"/>
      <c r="MD516" s="5"/>
      <c r="ME516" s="5"/>
      <c r="MF516" s="5"/>
      <c r="MG516" s="5"/>
      <c r="MH516" s="5"/>
      <c r="MI516" s="5"/>
      <c r="MJ516" s="5"/>
      <c r="MK516" s="5"/>
      <c r="ML516" s="5"/>
      <c r="MM516" s="5"/>
      <c r="MN516" s="5"/>
      <c r="MO516" s="5"/>
      <c r="MP516" s="5"/>
      <c r="MQ516" s="5"/>
      <c r="MR516" s="5"/>
      <c r="MS516" s="5"/>
      <c r="MT516" s="5"/>
      <c r="MU516" s="5"/>
      <c r="MV516" s="5"/>
      <c r="MW516" s="5"/>
      <c r="MX516" s="5"/>
      <c r="MY516" s="5"/>
      <c r="MZ516" s="5"/>
      <c r="NA516" s="5"/>
      <c r="NB516" s="5"/>
      <c r="NC516" s="5"/>
      <c r="ND516" s="5"/>
      <c r="NE516" s="5"/>
      <c r="NF516" s="5"/>
      <c r="NG516" s="5"/>
      <c r="NH516" s="5"/>
      <c r="NI516" s="5"/>
      <c r="NJ516" s="5"/>
      <c r="NK516" s="5"/>
      <c r="NL516" s="5"/>
      <c r="NM516" s="5"/>
      <c r="NN516" s="5"/>
      <c r="NO516" s="5"/>
      <c r="NP516" s="5"/>
      <c r="NQ516" s="5"/>
      <c r="NR516" s="5"/>
      <c r="NS516" s="5"/>
      <c r="NT516" s="5"/>
      <c r="NU516" s="5"/>
      <c r="NV516" s="5"/>
      <c r="NW516" s="5"/>
      <c r="NX516" s="5"/>
      <c r="NY516" s="5"/>
      <c r="NZ516" s="5"/>
      <c r="OA516" s="5"/>
      <c r="OB516" s="5"/>
      <c r="OC516" s="5"/>
      <c r="OD516" s="5"/>
      <c r="OE516" s="5"/>
      <c r="OF516" s="5"/>
      <c r="OG516" s="5"/>
      <c r="OH516" s="5"/>
      <c r="OI516" s="5"/>
      <c r="OJ516" s="5"/>
      <c r="OK516" s="5"/>
      <c r="OL516" s="5"/>
      <c r="OM516" s="5"/>
      <c r="ON516" s="5"/>
      <c r="OO516" s="5"/>
      <c r="OP516" s="5"/>
      <c r="OQ516" s="5"/>
      <c r="OR516" s="5"/>
      <c r="OS516" s="5"/>
      <c r="OT516" s="5"/>
      <c r="OU516" s="5"/>
      <c r="OV516" s="5"/>
      <c r="OW516" s="5"/>
      <c r="OX516" s="5"/>
      <c r="OY516" s="5"/>
      <c r="OZ516" s="5"/>
      <c r="PA516" s="5"/>
      <c r="PB516" s="5"/>
      <c r="PC516" s="5"/>
      <c r="PD516" s="5"/>
      <c r="PE516" s="5"/>
      <c r="PF516" s="5"/>
      <c r="PG516" s="5"/>
      <c r="PH516" s="5"/>
      <c r="PI516" s="5"/>
      <c r="PJ516" s="5"/>
      <c r="PK516" s="5"/>
      <c r="PL516" s="5"/>
      <c r="PM516" s="5"/>
      <c r="PN516" s="5"/>
      <c r="PO516" s="5"/>
      <c r="PP516" s="5"/>
      <c r="PQ516" s="5"/>
      <c r="PR516" s="5"/>
      <c r="PS516" s="5"/>
      <c r="PT516" s="5"/>
      <c r="PU516" s="5"/>
      <c r="PV516" s="5"/>
      <c r="PW516" s="5"/>
      <c r="PX516" s="5"/>
      <c r="PY516" s="5"/>
      <c r="PZ516" s="5"/>
      <c r="QA516" s="5"/>
      <c r="QB516" s="5"/>
      <c r="QC516" s="5"/>
      <c r="QD516" s="5"/>
      <c r="QE516" s="5"/>
      <c r="QF516" s="5"/>
      <c r="QG516" s="5"/>
      <c r="QH516" s="5"/>
      <c r="QI516" s="5"/>
      <c r="QJ516" s="5"/>
      <c r="QK516" s="5"/>
      <c r="QL516" s="5"/>
      <c r="QM516" s="5"/>
      <c r="QN516" s="5"/>
      <c r="QO516" s="5"/>
      <c r="QP516" s="5"/>
      <c r="QQ516" s="5"/>
      <c r="QR516" s="5"/>
      <c r="QS516" s="5"/>
      <c r="QT516" s="5"/>
      <c r="QU516" s="5"/>
      <c r="QV516" s="5"/>
      <c r="QW516" s="5"/>
      <c r="QX516" s="5"/>
      <c r="QY516" s="5"/>
      <c r="QZ516" s="5"/>
      <c r="RA516" s="5"/>
      <c r="RB516" s="5"/>
      <c r="RC516" s="5"/>
      <c r="RD516" s="5"/>
      <c r="RE516" s="5"/>
      <c r="RF516" s="5"/>
      <c r="RG516" s="5"/>
      <c r="RH516" s="5"/>
      <c r="RI516" s="5"/>
      <c r="RJ516" s="5"/>
      <c r="RK516" s="5"/>
      <c r="RL516" s="5"/>
      <c r="RM516" s="5"/>
      <c r="RN516" s="5"/>
      <c r="RO516" s="5"/>
      <c r="RP516" s="5"/>
      <c r="RQ516" s="5"/>
      <c r="RR516" s="5"/>
      <c r="RS516" s="5"/>
      <c r="RT516" s="5"/>
      <c r="RU516" s="5"/>
      <c r="RV516" s="5"/>
      <c r="RW516" s="5"/>
      <c r="RX516" s="5"/>
      <c r="RY516" s="5"/>
      <c r="RZ516" s="5"/>
      <c r="SA516" s="5"/>
      <c r="SB516" s="5"/>
      <c r="SC516" s="5"/>
      <c r="SD516" s="5"/>
      <c r="SE516" s="5"/>
      <c r="SF516" s="5"/>
      <c r="SG516" s="5"/>
      <c r="SH516" s="5"/>
      <c r="SI516" s="5"/>
      <c r="SJ516" s="5"/>
      <c r="SK516" s="5"/>
      <c r="SL516" s="5"/>
      <c r="SM516" s="5"/>
      <c r="SN516" s="5"/>
      <c r="SO516" s="5"/>
      <c r="SP516" s="5"/>
      <c r="SQ516" s="5"/>
      <c r="SR516" s="5"/>
      <c r="SS516" s="5"/>
      <c r="ST516" s="5"/>
      <c r="SU516" s="5"/>
      <c r="SV516" s="5"/>
      <c r="SW516" s="5"/>
      <c r="SX516" s="5"/>
      <c r="SY516" s="5"/>
      <c r="SZ516" s="5"/>
      <c r="TA516" s="5"/>
      <c r="TB516" s="5"/>
      <c r="TC516" s="5"/>
      <c r="TD516" s="5"/>
      <c r="TE516" s="5"/>
      <c r="TF516" s="5"/>
      <c r="TG516" s="5"/>
      <c r="TH516" s="5"/>
      <c r="TI516" s="5"/>
      <c r="TJ516" s="5"/>
      <c r="TK516" s="5"/>
      <c r="TL516" s="5"/>
      <c r="TM516" s="5"/>
      <c r="TN516" s="5"/>
      <c r="TO516" s="5"/>
      <c r="TP516" s="5"/>
      <c r="TQ516" s="5"/>
      <c r="TR516" s="5"/>
      <c r="TS516" s="5"/>
      <c r="TT516" s="5"/>
      <c r="TU516" s="5"/>
      <c r="TV516" s="5"/>
      <c r="TW516" s="5"/>
      <c r="TX516" s="5"/>
      <c r="TY516" s="5"/>
      <c r="TZ516" s="5"/>
      <c r="UA516" s="5"/>
      <c r="UB516" s="5"/>
      <c r="UC516" s="5"/>
      <c r="UD516" s="5"/>
      <c r="UE516" s="5"/>
      <c r="UF516" s="5"/>
      <c r="UG516" s="5"/>
      <c r="UH516" s="5"/>
      <c r="UI516" s="5"/>
      <c r="UJ516" s="5"/>
      <c r="UK516" s="5"/>
      <c r="UL516" s="5"/>
      <c r="UM516" s="5"/>
      <c r="UN516" s="5"/>
      <c r="UO516" s="5"/>
      <c r="UP516" s="5"/>
      <c r="UQ516" s="5"/>
      <c r="UR516" s="5"/>
      <c r="US516" s="5"/>
      <c r="UT516" s="5"/>
      <c r="UU516" s="5"/>
      <c r="UV516" s="5"/>
      <c r="UW516" s="5"/>
      <c r="UX516" s="5"/>
      <c r="UY516" s="5"/>
      <c r="UZ516" s="5"/>
      <c r="VA516" s="5"/>
      <c r="VB516" s="5"/>
      <c r="VC516" s="5"/>
      <c r="VD516" s="5"/>
      <c r="VE516" s="5"/>
      <c r="VF516" s="5"/>
      <c r="VG516" s="5"/>
      <c r="VH516" s="5"/>
      <c r="VI516" s="5"/>
      <c r="VJ516" s="5"/>
      <c r="VK516" s="5"/>
      <c r="VL516" s="5"/>
      <c r="VM516" s="5"/>
      <c r="VN516" s="5"/>
      <c r="VO516" s="5"/>
      <c r="VP516" s="5"/>
      <c r="VQ516" s="5"/>
      <c r="VR516" s="5"/>
      <c r="VS516" s="5"/>
      <c r="VT516" s="5"/>
      <c r="VU516" s="5"/>
      <c r="VV516" s="5"/>
      <c r="VW516" s="5"/>
      <c r="VX516" s="5"/>
      <c r="VY516" s="5"/>
      <c r="VZ516" s="5"/>
      <c r="WA516" s="5"/>
      <c r="WB516" s="5"/>
      <c r="WC516" s="5"/>
      <c r="WD516" s="5"/>
      <c r="WE516" s="5"/>
      <c r="WF516" s="5"/>
      <c r="WG516" s="5"/>
      <c r="WH516" s="5"/>
      <c r="WI516" s="5"/>
      <c r="WJ516" s="5"/>
      <c r="WK516" s="5"/>
      <c r="WL516" s="5"/>
      <c r="WM516" s="5"/>
      <c r="WN516" s="5"/>
      <c r="WO516" s="5"/>
      <c r="WP516" s="5"/>
      <c r="WQ516" s="5"/>
      <c r="WR516" s="5"/>
      <c r="WS516" s="5"/>
      <c r="WT516" s="5"/>
      <c r="WU516" s="5"/>
      <c r="WV516" s="5"/>
      <c r="WW516" s="5"/>
      <c r="WX516" s="5"/>
      <c r="WY516" s="5"/>
      <c r="WZ516" s="5"/>
      <c r="XA516" s="5"/>
      <c r="XB516" s="5"/>
      <c r="XC516" s="5"/>
      <c r="XD516" s="5"/>
      <c r="XE516" s="5"/>
      <c r="XF516" s="5"/>
      <c r="XG516" s="5"/>
      <c r="XH516" s="5"/>
      <c r="XI516" s="5"/>
      <c r="XJ516" s="5"/>
      <c r="XK516" s="5"/>
      <c r="XL516" s="5"/>
      <c r="XM516" s="5"/>
      <c r="XN516" s="5"/>
      <c r="XO516" s="5"/>
      <c r="XP516" s="5"/>
      <c r="XQ516" s="5"/>
      <c r="XR516" s="5"/>
      <c r="XS516" s="5"/>
      <c r="XT516" s="5"/>
      <c r="XU516" s="5"/>
      <c r="XV516" s="5"/>
      <c r="XW516" s="5"/>
    </row>
    <row r="517" spans="39:647" x14ac:dyDescent="0.45">
      <c r="AM517" s="5"/>
      <c r="AN517" s="5"/>
      <c r="AO517" s="5"/>
      <c r="AP517" s="5"/>
      <c r="AQ517" s="5"/>
      <c r="AR517" s="5"/>
      <c r="AS517" s="5"/>
      <c r="AT517" s="5"/>
      <c r="AU517" s="5"/>
      <c r="AV517" s="5"/>
      <c r="AW517" s="5"/>
      <c r="AX517" s="5"/>
      <c r="AY517" s="5"/>
      <c r="AZ517" s="5"/>
      <c r="BA517" s="5"/>
      <c r="BB517" s="5"/>
      <c r="BC517" s="5"/>
      <c r="BD517" s="5"/>
      <c r="BE517" s="5"/>
      <c r="BF517" s="5"/>
      <c r="BG517" s="5"/>
      <c r="BH517" s="5"/>
      <c r="BI517" s="5"/>
      <c r="BJ517" s="5"/>
      <c r="BK517" s="5"/>
      <c r="BL517" s="5"/>
      <c r="BM517" s="5"/>
      <c r="BN517" s="5"/>
      <c r="BO517" s="5"/>
      <c r="BP517" s="5"/>
      <c r="BQ517" s="5"/>
      <c r="BR517" s="5"/>
      <c r="BS517" s="5"/>
      <c r="BT517" s="5"/>
      <c r="BU517" s="5"/>
      <c r="BV517" s="5"/>
      <c r="BW517" s="5"/>
      <c r="BX517" s="5"/>
      <c r="BY517" s="5"/>
      <c r="BZ517" s="5"/>
      <c r="CA517" s="5"/>
      <c r="CB517" s="5"/>
      <c r="CC517" s="5"/>
      <c r="CD517" s="5"/>
      <c r="CE517" s="5"/>
      <c r="CF517" s="5"/>
      <c r="CG517" s="5"/>
      <c r="CH517" s="5"/>
      <c r="CI517" s="5"/>
      <c r="CJ517" s="5"/>
      <c r="CK517" s="5"/>
      <c r="CL517" s="5"/>
      <c r="CM517" s="5"/>
      <c r="CN517" s="5"/>
      <c r="CO517" s="5"/>
      <c r="CP517" s="5"/>
      <c r="CQ517" s="5"/>
      <c r="CR517" s="5"/>
      <c r="CS517" s="5"/>
      <c r="CT517" s="5"/>
      <c r="CU517" s="5"/>
      <c r="CV517" s="5"/>
      <c r="CW517" s="5"/>
      <c r="CX517" s="5"/>
      <c r="CY517" s="5"/>
      <c r="CZ517" s="5"/>
      <c r="DA517" s="5"/>
      <c r="DB517" s="5"/>
      <c r="DC517" s="5"/>
      <c r="DD517" s="5"/>
      <c r="DE517" s="5"/>
      <c r="DF517" s="5"/>
      <c r="DG517" s="5"/>
      <c r="DH517" s="5"/>
      <c r="DI517" s="5"/>
      <c r="DJ517" s="5"/>
      <c r="DK517" s="5"/>
      <c r="DL517" s="5"/>
      <c r="DM517" s="5"/>
      <c r="DN517" s="5"/>
      <c r="DO517" s="5"/>
      <c r="DP517" s="5"/>
      <c r="DQ517" s="5"/>
      <c r="DR517" s="5"/>
      <c r="DS517" s="5"/>
      <c r="DT517" s="5"/>
      <c r="DU517" s="5"/>
      <c r="DV517" s="5"/>
      <c r="DW517" s="5"/>
      <c r="DX517" s="5"/>
      <c r="DY517" s="5"/>
      <c r="DZ517" s="5"/>
      <c r="EA517" s="5"/>
      <c r="EB517" s="5"/>
      <c r="EC517" s="5"/>
      <c r="ED517" s="5"/>
      <c r="EE517" s="5"/>
      <c r="EF517" s="5"/>
      <c r="EG517" s="5"/>
      <c r="EH517" s="5"/>
      <c r="EI517" s="5"/>
      <c r="EJ517" s="5"/>
      <c r="EK517" s="5"/>
      <c r="EL517" s="5"/>
      <c r="EM517" s="5"/>
      <c r="EN517" s="5"/>
      <c r="EO517" s="5"/>
      <c r="EP517" s="5"/>
      <c r="EQ517" s="5"/>
      <c r="ER517" s="5"/>
      <c r="ES517" s="5"/>
      <c r="ET517" s="5"/>
      <c r="EU517" s="5"/>
      <c r="EV517" s="5"/>
      <c r="EW517" s="5"/>
      <c r="EX517" s="5"/>
      <c r="EY517" s="5"/>
      <c r="EZ517" s="5"/>
      <c r="FA517" s="5"/>
      <c r="FB517" s="5"/>
      <c r="FC517" s="5"/>
      <c r="FD517" s="5"/>
      <c r="FE517" s="5"/>
      <c r="FF517" s="5"/>
      <c r="FG517" s="5"/>
      <c r="FH517" s="5"/>
      <c r="FI517" s="5"/>
      <c r="FJ517" s="5"/>
      <c r="FK517" s="5"/>
      <c r="FL517" s="5"/>
      <c r="FM517" s="5"/>
      <c r="FN517" s="5"/>
      <c r="FO517" s="5"/>
      <c r="FP517" s="5"/>
      <c r="FQ517" s="5"/>
      <c r="FR517" s="5"/>
      <c r="FS517" s="5"/>
      <c r="FT517" s="5"/>
      <c r="FU517" s="5"/>
      <c r="FV517" s="5"/>
      <c r="FW517" s="5"/>
      <c r="FX517" s="5"/>
      <c r="FY517" s="5"/>
      <c r="FZ517" s="5"/>
      <c r="GA517" s="5"/>
      <c r="GB517" s="5"/>
      <c r="GC517" s="5"/>
      <c r="GD517" s="5"/>
      <c r="GE517" s="5"/>
      <c r="GF517" s="5"/>
      <c r="GG517" s="5"/>
      <c r="GH517" s="5"/>
      <c r="GI517" s="5"/>
      <c r="GJ517" s="5"/>
      <c r="GK517" s="5"/>
      <c r="GL517" s="5"/>
      <c r="GM517" s="5"/>
      <c r="GN517" s="5"/>
      <c r="GO517" s="5"/>
      <c r="GP517" s="5"/>
      <c r="GQ517" s="5"/>
      <c r="GR517" s="5"/>
      <c r="GS517" s="5"/>
      <c r="GT517" s="5"/>
      <c r="GU517" s="5"/>
      <c r="GV517" s="5"/>
      <c r="GW517" s="5"/>
      <c r="GX517" s="5"/>
      <c r="GY517" s="5"/>
      <c r="GZ517" s="5"/>
      <c r="HA517" s="5"/>
      <c r="HB517" s="5"/>
      <c r="HC517" s="5"/>
      <c r="HD517" s="5"/>
      <c r="HE517" s="5"/>
      <c r="HF517" s="5"/>
      <c r="HG517" s="5"/>
      <c r="HH517" s="5"/>
      <c r="HI517" s="5"/>
      <c r="HJ517" s="5"/>
      <c r="HK517" s="5"/>
      <c r="HL517" s="5"/>
      <c r="HM517" s="5"/>
      <c r="HN517" s="5"/>
      <c r="HO517" s="5"/>
      <c r="HP517" s="5"/>
      <c r="HQ517" s="5"/>
      <c r="HR517" s="5"/>
      <c r="HS517" s="5"/>
      <c r="HT517" s="5"/>
      <c r="HU517" s="5"/>
      <c r="HV517" s="5"/>
      <c r="HW517" s="5"/>
      <c r="HX517" s="5"/>
      <c r="HY517" s="5"/>
      <c r="HZ517" s="5"/>
      <c r="IA517" s="5"/>
      <c r="IB517" s="5"/>
      <c r="IC517" s="5"/>
      <c r="ID517" s="5"/>
      <c r="IE517" s="5"/>
      <c r="IF517" s="5"/>
      <c r="IG517" s="5"/>
      <c r="IH517" s="5"/>
      <c r="II517" s="5"/>
      <c r="IJ517" s="5"/>
      <c r="IK517" s="5"/>
      <c r="IL517" s="5"/>
      <c r="IM517" s="5"/>
      <c r="IN517" s="5"/>
      <c r="IO517" s="5"/>
      <c r="IP517" s="5"/>
      <c r="IQ517" s="5"/>
      <c r="IR517" s="5"/>
      <c r="IS517" s="5"/>
      <c r="IT517" s="5"/>
      <c r="IU517" s="5"/>
      <c r="IV517" s="5"/>
      <c r="IW517" s="5"/>
      <c r="IX517" s="5"/>
      <c r="IY517" s="5"/>
      <c r="IZ517" s="5"/>
      <c r="JA517" s="5"/>
      <c r="JB517" s="5"/>
      <c r="JC517" s="5"/>
      <c r="JD517" s="5"/>
      <c r="JE517" s="5"/>
      <c r="JF517" s="5"/>
      <c r="JG517" s="5"/>
      <c r="JH517" s="5"/>
      <c r="JI517" s="5"/>
      <c r="JJ517" s="5"/>
      <c r="JK517" s="5"/>
      <c r="JL517" s="5"/>
      <c r="JM517" s="5"/>
      <c r="JN517" s="5"/>
      <c r="JO517" s="5"/>
      <c r="JP517" s="5"/>
      <c r="JQ517" s="5"/>
      <c r="JR517" s="5"/>
      <c r="JS517" s="5"/>
      <c r="JT517" s="5"/>
      <c r="JU517" s="5"/>
      <c r="JV517" s="5"/>
      <c r="JW517" s="5"/>
      <c r="JX517" s="5"/>
      <c r="JY517" s="5"/>
      <c r="JZ517" s="5"/>
      <c r="KA517" s="5"/>
      <c r="KB517" s="5"/>
      <c r="KC517" s="5"/>
      <c r="KD517" s="5"/>
      <c r="KE517" s="5"/>
      <c r="KF517" s="5"/>
      <c r="KG517" s="5"/>
      <c r="KH517" s="5"/>
      <c r="KI517" s="5"/>
      <c r="KJ517" s="5"/>
      <c r="KK517" s="5"/>
      <c r="KL517" s="5"/>
      <c r="KM517" s="5"/>
      <c r="KN517" s="5"/>
      <c r="KO517" s="5"/>
      <c r="KP517" s="5"/>
      <c r="KQ517" s="5"/>
      <c r="KR517" s="5"/>
      <c r="KS517" s="5"/>
      <c r="KT517" s="5"/>
      <c r="KU517" s="5"/>
      <c r="KV517" s="5"/>
      <c r="KW517" s="5"/>
      <c r="KX517" s="5"/>
      <c r="KY517" s="5"/>
      <c r="KZ517" s="5"/>
      <c r="LA517" s="5"/>
      <c r="LB517" s="5"/>
      <c r="LC517" s="5"/>
      <c r="LD517" s="5"/>
      <c r="LE517" s="5"/>
      <c r="LF517" s="5"/>
      <c r="LG517" s="5"/>
      <c r="LH517" s="5"/>
      <c r="LI517" s="5"/>
      <c r="LJ517" s="5"/>
      <c r="LK517" s="5"/>
      <c r="LL517" s="5"/>
      <c r="LM517" s="5"/>
      <c r="LN517" s="5"/>
      <c r="LO517" s="5"/>
      <c r="LP517" s="5"/>
      <c r="LQ517" s="5"/>
      <c r="LR517" s="5"/>
      <c r="LS517" s="5"/>
      <c r="LT517" s="5"/>
      <c r="LU517" s="5"/>
      <c r="LV517" s="5"/>
      <c r="LW517" s="5"/>
      <c r="LX517" s="5"/>
      <c r="LY517" s="5"/>
      <c r="LZ517" s="5"/>
      <c r="MA517" s="5"/>
      <c r="MB517" s="5"/>
      <c r="MC517" s="5"/>
      <c r="MD517" s="5"/>
      <c r="ME517" s="5"/>
      <c r="MF517" s="5"/>
      <c r="MG517" s="5"/>
      <c r="MH517" s="5"/>
      <c r="MI517" s="5"/>
      <c r="MJ517" s="5"/>
      <c r="MK517" s="5"/>
      <c r="ML517" s="5"/>
      <c r="MM517" s="5"/>
      <c r="MN517" s="5"/>
      <c r="MO517" s="5"/>
      <c r="MP517" s="5"/>
      <c r="MQ517" s="5"/>
      <c r="MR517" s="5"/>
      <c r="MS517" s="5"/>
      <c r="MT517" s="5"/>
      <c r="MU517" s="5"/>
      <c r="MV517" s="5"/>
      <c r="MW517" s="5"/>
      <c r="MX517" s="5"/>
      <c r="MY517" s="5"/>
      <c r="MZ517" s="5"/>
      <c r="NA517" s="5"/>
      <c r="NB517" s="5"/>
      <c r="NC517" s="5"/>
      <c r="ND517" s="5"/>
      <c r="NE517" s="5"/>
      <c r="NF517" s="5"/>
      <c r="NG517" s="5"/>
      <c r="NH517" s="5"/>
      <c r="NI517" s="5"/>
      <c r="NJ517" s="5"/>
      <c r="NK517" s="5"/>
      <c r="NL517" s="5"/>
      <c r="NM517" s="5"/>
      <c r="NN517" s="5"/>
      <c r="NO517" s="5"/>
      <c r="NP517" s="5"/>
      <c r="NQ517" s="5"/>
      <c r="NR517" s="5"/>
      <c r="NS517" s="5"/>
      <c r="NT517" s="5"/>
      <c r="NU517" s="5"/>
      <c r="NV517" s="5"/>
      <c r="NW517" s="5"/>
      <c r="NX517" s="5"/>
      <c r="NY517" s="5"/>
      <c r="NZ517" s="5"/>
      <c r="OA517" s="5"/>
      <c r="OB517" s="5"/>
      <c r="OC517" s="5"/>
      <c r="OD517" s="5"/>
      <c r="OE517" s="5"/>
      <c r="OF517" s="5"/>
      <c r="OG517" s="5"/>
      <c r="OH517" s="5"/>
      <c r="OI517" s="5"/>
      <c r="OJ517" s="5"/>
      <c r="OK517" s="5"/>
      <c r="OL517" s="5"/>
      <c r="OM517" s="5"/>
      <c r="ON517" s="5"/>
      <c r="OO517" s="5"/>
      <c r="OP517" s="5"/>
      <c r="OQ517" s="5"/>
      <c r="OR517" s="5"/>
      <c r="OS517" s="5"/>
      <c r="OT517" s="5"/>
      <c r="OU517" s="5"/>
      <c r="OV517" s="5"/>
      <c r="OW517" s="5"/>
      <c r="OX517" s="5"/>
      <c r="OY517" s="5"/>
      <c r="OZ517" s="5"/>
      <c r="PA517" s="5"/>
      <c r="PB517" s="5"/>
      <c r="PC517" s="5"/>
      <c r="PD517" s="5"/>
      <c r="PE517" s="5"/>
      <c r="PF517" s="5"/>
      <c r="PG517" s="5"/>
      <c r="PH517" s="5"/>
      <c r="PI517" s="5"/>
      <c r="PJ517" s="5"/>
      <c r="PK517" s="5"/>
      <c r="PL517" s="5"/>
      <c r="PM517" s="5"/>
      <c r="PN517" s="5"/>
      <c r="PO517" s="5"/>
      <c r="PP517" s="5"/>
      <c r="PQ517" s="5"/>
      <c r="PR517" s="5"/>
      <c r="PS517" s="5"/>
      <c r="PT517" s="5"/>
      <c r="PU517" s="5"/>
      <c r="PV517" s="5"/>
      <c r="PW517" s="5"/>
      <c r="PX517" s="5"/>
      <c r="PY517" s="5"/>
      <c r="PZ517" s="5"/>
      <c r="QA517" s="5"/>
      <c r="QB517" s="5"/>
      <c r="QC517" s="5"/>
      <c r="QD517" s="5"/>
      <c r="QE517" s="5"/>
      <c r="QF517" s="5"/>
      <c r="QG517" s="5"/>
      <c r="QH517" s="5"/>
      <c r="QI517" s="5"/>
      <c r="QJ517" s="5"/>
      <c r="QK517" s="5"/>
      <c r="QL517" s="5"/>
      <c r="QM517" s="5"/>
      <c r="QN517" s="5"/>
      <c r="QO517" s="5"/>
      <c r="QP517" s="5"/>
      <c r="QQ517" s="5"/>
      <c r="QR517" s="5"/>
      <c r="QS517" s="5"/>
      <c r="QT517" s="5"/>
      <c r="QU517" s="5"/>
      <c r="QV517" s="5"/>
      <c r="QW517" s="5"/>
      <c r="QX517" s="5"/>
      <c r="QY517" s="5"/>
      <c r="QZ517" s="5"/>
      <c r="RA517" s="5"/>
      <c r="RB517" s="5"/>
      <c r="RC517" s="5"/>
      <c r="RD517" s="5"/>
      <c r="RE517" s="5"/>
      <c r="RF517" s="5"/>
      <c r="RG517" s="5"/>
      <c r="RH517" s="5"/>
      <c r="RI517" s="5"/>
      <c r="RJ517" s="5"/>
      <c r="RK517" s="5"/>
      <c r="RL517" s="5"/>
      <c r="RM517" s="5"/>
      <c r="RN517" s="5"/>
      <c r="RO517" s="5"/>
      <c r="RP517" s="5"/>
      <c r="RQ517" s="5"/>
      <c r="RR517" s="5"/>
      <c r="RS517" s="5"/>
      <c r="RT517" s="5"/>
      <c r="RU517" s="5"/>
      <c r="RV517" s="5"/>
      <c r="RW517" s="5"/>
      <c r="RX517" s="5"/>
      <c r="RY517" s="5"/>
      <c r="RZ517" s="5"/>
      <c r="SA517" s="5"/>
      <c r="SB517" s="5"/>
      <c r="SC517" s="5"/>
      <c r="SD517" s="5"/>
      <c r="SE517" s="5"/>
      <c r="SF517" s="5"/>
      <c r="SG517" s="5"/>
      <c r="SH517" s="5"/>
      <c r="SI517" s="5"/>
      <c r="SJ517" s="5"/>
      <c r="SK517" s="5"/>
      <c r="SL517" s="5"/>
      <c r="SM517" s="5"/>
      <c r="SN517" s="5"/>
      <c r="SO517" s="5"/>
      <c r="SP517" s="5"/>
      <c r="SQ517" s="5"/>
      <c r="SR517" s="5"/>
      <c r="SS517" s="5"/>
      <c r="ST517" s="5"/>
      <c r="SU517" s="5"/>
      <c r="SV517" s="5"/>
      <c r="SW517" s="5"/>
      <c r="SX517" s="5"/>
      <c r="SY517" s="5"/>
      <c r="SZ517" s="5"/>
      <c r="TA517" s="5"/>
      <c r="TB517" s="5"/>
      <c r="TC517" s="5"/>
      <c r="TD517" s="5"/>
      <c r="TE517" s="5"/>
      <c r="TF517" s="5"/>
      <c r="TG517" s="5"/>
      <c r="TH517" s="5"/>
      <c r="TI517" s="5"/>
      <c r="TJ517" s="5"/>
      <c r="TK517" s="5"/>
      <c r="TL517" s="5"/>
      <c r="TM517" s="5"/>
      <c r="TN517" s="5"/>
      <c r="TO517" s="5"/>
      <c r="TP517" s="5"/>
      <c r="TQ517" s="5"/>
      <c r="TR517" s="5"/>
      <c r="TS517" s="5"/>
      <c r="TT517" s="5"/>
      <c r="TU517" s="5"/>
      <c r="TV517" s="5"/>
      <c r="TW517" s="5"/>
      <c r="TX517" s="5"/>
      <c r="TY517" s="5"/>
      <c r="TZ517" s="5"/>
      <c r="UA517" s="5"/>
      <c r="UB517" s="5"/>
      <c r="UC517" s="5"/>
      <c r="UD517" s="5"/>
      <c r="UE517" s="5"/>
      <c r="UF517" s="5"/>
      <c r="UG517" s="5"/>
      <c r="UH517" s="5"/>
      <c r="UI517" s="5"/>
      <c r="UJ517" s="5"/>
      <c r="UK517" s="5"/>
      <c r="UL517" s="5"/>
      <c r="UM517" s="5"/>
      <c r="UN517" s="5"/>
      <c r="UO517" s="5"/>
      <c r="UP517" s="5"/>
      <c r="UQ517" s="5"/>
      <c r="UR517" s="5"/>
      <c r="US517" s="5"/>
      <c r="UT517" s="5"/>
      <c r="UU517" s="5"/>
      <c r="UV517" s="5"/>
      <c r="UW517" s="5"/>
      <c r="UX517" s="5"/>
      <c r="UY517" s="5"/>
      <c r="UZ517" s="5"/>
      <c r="VA517" s="5"/>
      <c r="VB517" s="5"/>
      <c r="VC517" s="5"/>
      <c r="VD517" s="5"/>
      <c r="VE517" s="5"/>
      <c r="VF517" s="5"/>
      <c r="VG517" s="5"/>
      <c r="VH517" s="5"/>
      <c r="VI517" s="5"/>
      <c r="VJ517" s="5"/>
      <c r="VK517" s="5"/>
      <c r="VL517" s="5"/>
      <c r="VM517" s="5"/>
      <c r="VN517" s="5"/>
      <c r="VO517" s="5"/>
      <c r="VP517" s="5"/>
      <c r="VQ517" s="5"/>
      <c r="VR517" s="5"/>
      <c r="VS517" s="5"/>
      <c r="VT517" s="5"/>
      <c r="VU517" s="5"/>
      <c r="VV517" s="5"/>
      <c r="VW517" s="5"/>
      <c r="VX517" s="5"/>
      <c r="VY517" s="5"/>
      <c r="VZ517" s="5"/>
      <c r="WA517" s="5"/>
      <c r="WB517" s="5"/>
      <c r="WC517" s="5"/>
      <c r="WD517" s="5"/>
      <c r="WE517" s="5"/>
      <c r="WF517" s="5"/>
      <c r="WG517" s="5"/>
      <c r="WH517" s="5"/>
      <c r="WI517" s="5"/>
      <c r="WJ517" s="5"/>
      <c r="WK517" s="5"/>
      <c r="WL517" s="5"/>
      <c r="WM517" s="5"/>
      <c r="WN517" s="5"/>
      <c r="WO517" s="5"/>
      <c r="WP517" s="5"/>
      <c r="WQ517" s="5"/>
      <c r="WR517" s="5"/>
      <c r="WS517" s="5"/>
      <c r="WT517" s="5"/>
      <c r="WU517" s="5"/>
      <c r="WV517" s="5"/>
      <c r="WW517" s="5"/>
      <c r="WX517" s="5"/>
      <c r="WY517" s="5"/>
      <c r="WZ517" s="5"/>
      <c r="XA517" s="5"/>
      <c r="XB517" s="5"/>
      <c r="XC517" s="5"/>
      <c r="XD517" s="5"/>
      <c r="XE517" s="5"/>
      <c r="XF517" s="5"/>
      <c r="XG517" s="5"/>
      <c r="XH517" s="5"/>
      <c r="XI517" s="5"/>
      <c r="XJ517" s="5"/>
      <c r="XK517" s="5"/>
      <c r="XL517" s="5"/>
      <c r="XM517" s="5"/>
      <c r="XN517" s="5"/>
      <c r="XO517" s="5"/>
      <c r="XP517" s="5"/>
      <c r="XQ517" s="5"/>
      <c r="XR517" s="5"/>
      <c r="XS517" s="5"/>
      <c r="XT517" s="5"/>
      <c r="XU517" s="5"/>
      <c r="XV517" s="5"/>
      <c r="XW517" s="5"/>
    </row>
    <row r="518" spans="39:647" x14ac:dyDescent="0.45">
      <c r="AM518" s="5"/>
      <c r="AN518" s="5"/>
      <c r="AO518" s="5"/>
      <c r="AP518" s="5"/>
      <c r="AQ518" s="5"/>
      <c r="AR518" s="5"/>
      <c r="AS518" s="5"/>
      <c r="AT518" s="5"/>
      <c r="AU518" s="5"/>
      <c r="AV518" s="5"/>
      <c r="AW518" s="5"/>
      <c r="AX518" s="5"/>
      <c r="AY518" s="5"/>
      <c r="AZ518" s="5"/>
      <c r="BA518" s="5"/>
      <c r="BB518" s="5"/>
      <c r="BC518" s="5"/>
      <c r="BD518" s="5"/>
      <c r="BE518" s="5"/>
      <c r="BF518" s="5"/>
      <c r="BG518" s="5"/>
      <c r="BH518" s="5"/>
      <c r="BI518" s="5"/>
      <c r="BJ518" s="5"/>
      <c r="BK518" s="5"/>
      <c r="BL518" s="5"/>
      <c r="BM518" s="5"/>
      <c r="BN518" s="5"/>
      <c r="BO518" s="5"/>
      <c r="BP518" s="5"/>
      <c r="BQ518" s="5"/>
      <c r="BR518" s="5"/>
      <c r="BS518" s="5"/>
      <c r="BT518" s="5"/>
      <c r="BU518" s="5"/>
      <c r="BV518" s="5"/>
      <c r="BW518" s="5"/>
      <c r="BX518" s="5"/>
      <c r="BY518" s="5"/>
      <c r="BZ518" s="5"/>
      <c r="CA518" s="5"/>
      <c r="CB518" s="5"/>
      <c r="CC518" s="5"/>
      <c r="CD518" s="5"/>
      <c r="CE518" s="5"/>
      <c r="CF518" s="5"/>
      <c r="CG518" s="5"/>
      <c r="CH518" s="5"/>
      <c r="CI518" s="5"/>
      <c r="CJ518" s="5"/>
      <c r="CK518" s="5"/>
      <c r="CL518" s="5"/>
      <c r="CM518" s="5"/>
      <c r="CN518" s="5"/>
      <c r="CO518" s="5"/>
      <c r="CP518" s="5"/>
      <c r="CQ518" s="5"/>
      <c r="CR518" s="5"/>
      <c r="CS518" s="5"/>
      <c r="CT518" s="5"/>
      <c r="CU518" s="5"/>
      <c r="CV518" s="5"/>
      <c r="CW518" s="5"/>
      <c r="CX518" s="5"/>
      <c r="CY518" s="5"/>
      <c r="CZ518" s="5"/>
      <c r="DA518" s="5"/>
      <c r="DB518" s="5"/>
      <c r="DC518" s="5"/>
      <c r="DD518" s="5"/>
      <c r="DE518" s="5"/>
      <c r="DF518" s="5"/>
      <c r="DG518" s="5"/>
      <c r="DH518" s="5"/>
      <c r="DI518" s="5"/>
      <c r="DJ518" s="5"/>
      <c r="DK518" s="5"/>
      <c r="DL518" s="5"/>
      <c r="DM518" s="5"/>
      <c r="DN518" s="5"/>
      <c r="DO518" s="5"/>
      <c r="DP518" s="5"/>
      <c r="DQ518" s="5"/>
      <c r="DR518" s="5"/>
      <c r="DS518" s="5"/>
      <c r="DT518" s="5"/>
      <c r="DU518" s="5"/>
      <c r="DV518" s="5"/>
      <c r="DW518" s="5"/>
      <c r="DX518" s="5"/>
      <c r="DY518" s="5"/>
      <c r="DZ518" s="5"/>
      <c r="EA518" s="5"/>
      <c r="EB518" s="5"/>
      <c r="EC518" s="5"/>
      <c r="ED518" s="5"/>
      <c r="EE518" s="5"/>
      <c r="EF518" s="5"/>
      <c r="EG518" s="5"/>
      <c r="EH518" s="5"/>
      <c r="EI518" s="5"/>
      <c r="EJ518" s="5"/>
      <c r="EK518" s="5"/>
      <c r="EL518" s="5"/>
      <c r="EM518" s="5"/>
      <c r="EN518" s="5"/>
      <c r="EO518" s="5"/>
      <c r="EP518" s="5"/>
      <c r="EQ518" s="5"/>
      <c r="ER518" s="5"/>
      <c r="ES518" s="5"/>
      <c r="ET518" s="5"/>
      <c r="EU518" s="5"/>
      <c r="EV518" s="5"/>
      <c r="EW518" s="5"/>
      <c r="EX518" s="5"/>
      <c r="EY518" s="5"/>
      <c r="EZ518" s="5"/>
      <c r="FA518" s="5"/>
      <c r="FB518" s="5"/>
      <c r="FC518" s="5"/>
      <c r="FD518" s="5"/>
      <c r="FE518" s="5"/>
      <c r="FF518" s="5"/>
      <c r="FG518" s="5"/>
      <c r="FH518" s="5"/>
      <c r="FI518" s="5"/>
      <c r="FJ518" s="5"/>
      <c r="FK518" s="5"/>
      <c r="FL518" s="5"/>
      <c r="FM518" s="5"/>
      <c r="FN518" s="5"/>
      <c r="FO518" s="5"/>
      <c r="FP518" s="5"/>
      <c r="FQ518" s="5"/>
      <c r="FR518" s="5"/>
      <c r="FS518" s="5"/>
      <c r="FT518" s="5"/>
      <c r="FU518" s="5"/>
      <c r="FV518" s="5"/>
      <c r="FW518" s="5"/>
      <c r="FX518" s="5"/>
      <c r="FY518" s="5"/>
      <c r="FZ518" s="5"/>
      <c r="GA518" s="5"/>
      <c r="GB518" s="5"/>
      <c r="GC518" s="5"/>
      <c r="GD518" s="5"/>
      <c r="GE518" s="5"/>
      <c r="GF518" s="5"/>
      <c r="GG518" s="5"/>
      <c r="GH518" s="5"/>
      <c r="GI518" s="5"/>
      <c r="GJ518" s="5"/>
      <c r="GK518" s="5"/>
      <c r="GL518" s="5"/>
      <c r="GM518" s="5"/>
      <c r="GN518" s="5"/>
      <c r="GO518" s="5"/>
      <c r="GP518" s="5"/>
      <c r="GQ518" s="5"/>
      <c r="GR518" s="5"/>
      <c r="GS518" s="5"/>
      <c r="GT518" s="5"/>
      <c r="GU518" s="5"/>
      <c r="GV518" s="5"/>
      <c r="GW518" s="5"/>
      <c r="GX518" s="5"/>
      <c r="GY518" s="5"/>
      <c r="GZ518" s="5"/>
      <c r="HA518" s="5"/>
      <c r="HB518" s="5"/>
      <c r="HC518" s="5"/>
      <c r="HD518" s="5"/>
      <c r="HE518" s="5"/>
      <c r="HF518" s="5"/>
      <c r="HG518" s="5"/>
      <c r="HH518" s="5"/>
      <c r="HI518" s="5"/>
      <c r="HJ518" s="5"/>
      <c r="HK518" s="5"/>
      <c r="HL518" s="5"/>
      <c r="HM518" s="5"/>
      <c r="HN518" s="5"/>
      <c r="HO518" s="5"/>
      <c r="HP518" s="5"/>
      <c r="HQ518" s="5"/>
      <c r="HR518" s="5"/>
      <c r="HS518" s="5"/>
      <c r="HT518" s="5"/>
      <c r="HU518" s="5"/>
      <c r="HV518" s="5"/>
      <c r="HW518" s="5"/>
      <c r="HX518" s="5"/>
      <c r="HY518" s="5"/>
      <c r="HZ518" s="5"/>
      <c r="IA518" s="5"/>
      <c r="IB518" s="5"/>
      <c r="IC518" s="5"/>
      <c r="ID518" s="5"/>
      <c r="IE518" s="5"/>
      <c r="IF518" s="5"/>
      <c r="IG518" s="5"/>
      <c r="IH518" s="5"/>
      <c r="II518" s="5"/>
      <c r="IJ518" s="5"/>
      <c r="IK518" s="5"/>
      <c r="IL518" s="5"/>
      <c r="IM518" s="5"/>
      <c r="IN518" s="5"/>
      <c r="IO518" s="5"/>
      <c r="IP518" s="5"/>
      <c r="IQ518" s="5"/>
      <c r="IR518" s="5"/>
      <c r="IS518" s="5"/>
      <c r="IT518" s="5"/>
      <c r="IU518" s="5"/>
      <c r="IV518" s="5"/>
      <c r="IW518" s="5"/>
      <c r="IX518" s="5"/>
      <c r="IY518" s="5"/>
      <c r="IZ518" s="5"/>
      <c r="JA518" s="5"/>
      <c r="JB518" s="5"/>
      <c r="JC518" s="5"/>
      <c r="JD518" s="5"/>
      <c r="JE518" s="5"/>
      <c r="JF518" s="5"/>
      <c r="JG518" s="5"/>
      <c r="JH518" s="5"/>
      <c r="JI518" s="5"/>
      <c r="JJ518" s="5"/>
      <c r="JK518" s="5"/>
      <c r="JL518" s="5"/>
      <c r="JM518" s="5"/>
      <c r="JN518" s="5"/>
      <c r="JO518" s="5"/>
      <c r="JP518" s="5"/>
      <c r="JQ518" s="5"/>
      <c r="JR518" s="5"/>
      <c r="JS518" s="5"/>
      <c r="JT518" s="5"/>
      <c r="JU518" s="5"/>
      <c r="JV518" s="5"/>
      <c r="JW518" s="5"/>
      <c r="JX518" s="5"/>
      <c r="JY518" s="5"/>
      <c r="JZ518" s="5"/>
      <c r="KA518" s="5"/>
      <c r="KB518" s="5"/>
      <c r="KC518" s="5"/>
      <c r="KD518" s="5"/>
      <c r="KE518" s="5"/>
      <c r="KF518" s="5"/>
      <c r="KG518" s="5"/>
      <c r="KH518" s="5"/>
      <c r="KI518" s="5"/>
      <c r="KJ518" s="5"/>
      <c r="KK518" s="5"/>
      <c r="KL518" s="5"/>
      <c r="KM518" s="5"/>
      <c r="KN518" s="5"/>
      <c r="KO518" s="5"/>
      <c r="KP518" s="5"/>
      <c r="KQ518" s="5"/>
      <c r="KR518" s="5"/>
      <c r="KS518" s="5"/>
      <c r="KT518" s="5"/>
      <c r="KU518" s="5"/>
      <c r="KV518" s="5"/>
      <c r="KW518" s="5"/>
      <c r="KX518" s="5"/>
      <c r="KY518" s="5"/>
      <c r="KZ518" s="5"/>
      <c r="LA518" s="5"/>
      <c r="LB518" s="5"/>
      <c r="LC518" s="5"/>
      <c r="LD518" s="5"/>
      <c r="LE518" s="5"/>
      <c r="LF518" s="5"/>
      <c r="LG518" s="5"/>
      <c r="LH518" s="5"/>
      <c r="LI518" s="5"/>
      <c r="LJ518" s="5"/>
      <c r="LK518" s="5"/>
      <c r="LL518" s="5"/>
      <c r="LM518" s="5"/>
      <c r="LN518" s="5"/>
      <c r="LO518" s="5"/>
      <c r="LP518" s="5"/>
      <c r="LQ518" s="5"/>
      <c r="LR518" s="5"/>
      <c r="LS518" s="5"/>
      <c r="LT518" s="5"/>
      <c r="LU518" s="5"/>
      <c r="LV518" s="5"/>
      <c r="LW518" s="5"/>
      <c r="LX518" s="5"/>
      <c r="LY518" s="5"/>
      <c r="LZ518" s="5"/>
      <c r="MA518" s="5"/>
      <c r="MB518" s="5"/>
      <c r="MC518" s="5"/>
      <c r="MD518" s="5"/>
      <c r="ME518" s="5"/>
      <c r="MF518" s="5"/>
      <c r="MG518" s="5"/>
      <c r="MH518" s="5"/>
      <c r="MI518" s="5"/>
      <c r="MJ518" s="5"/>
      <c r="MK518" s="5"/>
      <c r="ML518" s="5"/>
      <c r="MM518" s="5"/>
      <c r="MN518" s="5"/>
      <c r="MO518" s="5"/>
      <c r="MP518" s="5"/>
      <c r="MQ518" s="5"/>
      <c r="MR518" s="5"/>
      <c r="MS518" s="5"/>
      <c r="MT518" s="5"/>
      <c r="MU518" s="5"/>
      <c r="MV518" s="5"/>
      <c r="MW518" s="5"/>
      <c r="MX518" s="5"/>
      <c r="MY518" s="5"/>
      <c r="MZ518" s="5"/>
      <c r="NA518" s="5"/>
      <c r="NB518" s="5"/>
      <c r="NC518" s="5"/>
      <c r="ND518" s="5"/>
      <c r="NE518" s="5"/>
      <c r="NF518" s="5"/>
      <c r="NG518" s="5"/>
      <c r="NH518" s="5"/>
      <c r="NI518" s="5"/>
      <c r="NJ518" s="5"/>
      <c r="NK518" s="5"/>
      <c r="NL518" s="5"/>
      <c r="NM518" s="5"/>
      <c r="NN518" s="5"/>
      <c r="NO518" s="5"/>
      <c r="NP518" s="5"/>
      <c r="NQ518" s="5"/>
      <c r="NR518" s="5"/>
      <c r="NS518" s="5"/>
      <c r="NT518" s="5"/>
      <c r="NU518" s="5"/>
      <c r="NV518" s="5"/>
      <c r="NW518" s="5"/>
      <c r="NX518" s="5"/>
      <c r="NY518" s="5"/>
      <c r="NZ518" s="5"/>
      <c r="OA518" s="5"/>
      <c r="OB518" s="5"/>
      <c r="OC518" s="5"/>
      <c r="OD518" s="5"/>
      <c r="OE518" s="5"/>
      <c r="OF518" s="5"/>
      <c r="OG518" s="5"/>
      <c r="OH518" s="5"/>
      <c r="OI518" s="5"/>
      <c r="OJ518" s="5"/>
      <c r="OK518" s="5"/>
      <c r="OL518" s="5"/>
      <c r="OM518" s="5"/>
      <c r="ON518" s="5"/>
      <c r="OO518" s="5"/>
      <c r="OP518" s="5"/>
      <c r="OQ518" s="5"/>
      <c r="OR518" s="5"/>
      <c r="OS518" s="5"/>
      <c r="OT518" s="5"/>
      <c r="OU518" s="5"/>
      <c r="OV518" s="5"/>
      <c r="OW518" s="5"/>
      <c r="OX518" s="5"/>
      <c r="OY518" s="5"/>
      <c r="OZ518" s="5"/>
      <c r="PA518" s="5"/>
      <c r="PB518" s="5"/>
      <c r="PC518" s="5"/>
      <c r="PD518" s="5"/>
      <c r="PE518" s="5"/>
      <c r="PF518" s="5"/>
      <c r="PG518" s="5"/>
      <c r="PH518" s="5"/>
      <c r="PI518" s="5"/>
      <c r="PJ518" s="5"/>
      <c r="PK518" s="5"/>
      <c r="PL518" s="5"/>
      <c r="PM518" s="5"/>
      <c r="PN518" s="5"/>
      <c r="PO518" s="5"/>
      <c r="PP518" s="5"/>
      <c r="PQ518" s="5"/>
      <c r="PR518" s="5"/>
      <c r="PS518" s="5"/>
      <c r="PT518" s="5"/>
      <c r="PU518" s="5"/>
      <c r="PV518" s="5"/>
      <c r="PW518" s="5"/>
      <c r="PX518" s="5"/>
      <c r="PY518" s="5"/>
      <c r="PZ518" s="5"/>
      <c r="QA518" s="5"/>
      <c r="QB518" s="5"/>
      <c r="QC518" s="5"/>
      <c r="QD518" s="5"/>
      <c r="QE518" s="5"/>
      <c r="QF518" s="5"/>
      <c r="QG518" s="5"/>
      <c r="QH518" s="5"/>
      <c r="QI518" s="5"/>
      <c r="QJ518" s="5"/>
      <c r="QK518" s="5"/>
      <c r="QL518" s="5"/>
      <c r="QM518" s="5"/>
      <c r="QN518" s="5"/>
      <c r="QO518" s="5"/>
      <c r="QP518" s="5"/>
      <c r="QQ518" s="5"/>
      <c r="QR518" s="5"/>
      <c r="QS518" s="5"/>
      <c r="QT518" s="5"/>
      <c r="QU518" s="5"/>
      <c r="QV518" s="5"/>
      <c r="QW518" s="5"/>
      <c r="QX518" s="5"/>
      <c r="QY518" s="5"/>
      <c r="QZ518" s="5"/>
      <c r="RA518" s="5"/>
      <c r="RB518" s="5"/>
      <c r="RC518" s="5"/>
      <c r="RD518" s="5"/>
      <c r="RE518" s="5"/>
      <c r="RF518" s="5"/>
      <c r="RG518" s="5"/>
      <c r="RH518" s="5"/>
      <c r="RI518" s="5"/>
      <c r="RJ518" s="5"/>
      <c r="RK518" s="5"/>
      <c r="RL518" s="5"/>
      <c r="RM518" s="5"/>
      <c r="RN518" s="5"/>
      <c r="RO518" s="5"/>
      <c r="RP518" s="5"/>
      <c r="RQ518" s="5"/>
      <c r="RR518" s="5"/>
      <c r="RS518" s="5"/>
      <c r="RT518" s="5"/>
      <c r="RU518" s="5"/>
      <c r="RV518" s="5"/>
      <c r="RW518" s="5"/>
      <c r="RX518" s="5"/>
      <c r="RY518" s="5"/>
      <c r="RZ518" s="5"/>
      <c r="SA518" s="5"/>
      <c r="SB518" s="5"/>
      <c r="SC518" s="5"/>
      <c r="SD518" s="5"/>
      <c r="SE518" s="5"/>
      <c r="SF518" s="5"/>
      <c r="SG518" s="5"/>
      <c r="SH518" s="5"/>
      <c r="SI518" s="5"/>
      <c r="SJ518" s="5"/>
      <c r="SK518" s="5"/>
      <c r="SL518" s="5"/>
      <c r="SM518" s="5"/>
      <c r="SN518" s="5"/>
      <c r="SO518" s="5"/>
      <c r="SP518" s="5"/>
      <c r="SQ518" s="5"/>
      <c r="SR518" s="5"/>
      <c r="SS518" s="5"/>
      <c r="ST518" s="5"/>
      <c r="SU518" s="5"/>
      <c r="SV518" s="5"/>
      <c r="SW518" s="5"/>
      <c r="SX518" s="5"/>
      <c r="SY518" s="5"/>
      <c r="SZ518" s="5"/>
      <c r="TA518" s="5"/>
      <c r="TB518" s="5"/>
      <c r="TC518" s="5"/>
      <c r="TD518" s="5"/>
      <c r="TE518" s="5"/>
      <c r="TF518" s="5"/>
      <c r="TG518" s="5"/>
      <c r="TH518" s="5"/>
      <c r="TI518" s="5"/>
      <c r="TJ518" s="5"/>
      <c r="TK518" s="5"/>
      <c r="TL518" s="5"/>
      <c r="TM518" s="5"/>
      <c r="TN518" s="5"/>
      <c r="TO518" s="5"/>
      <c r="TP518" s="5"/>
      <c r="TQ518" s="5"/>
      <c r="TR518" s="5"/>
      <c r="TS518" s="5"/>
      <c r="TT518" s="5"/>
      <c r="TU518" s="5"/>
      <c r="TV518" s="5"/>
      <c r="TW518" s="5"/>
      <c r="TX518" s="5"/>
      <c r="TY518" s="5"/>
      <c r="TZ518" s="5"/>
      <c r="UA518" s="5"/>
      <c r="UB518" s="5"/>
      <c r="UC518" s="5"/>
      <c r="UD518" s="5"/>
      <c r="UE518" s="5"/>
      <c r="UF518" s="5"/>
      <c r="UG518" s="5"/>
      <c r="UH518" s="5"/>
      <c r="UI518" s="5"/>
      <c r="UJ518" s="5"/>
      <c r="UK518" s="5"/>
      <c r="UL518" s="5"/>
      <c r="UM518" s="5"/>
      <c r="UN518" s="5"/>
      <c r="UO518" s="5"/>
      <c r="UP518" s="5"/>
      <c r="UQ518" s="5"/>
      <c r="UR518" s="5"/>
      <c r="US518" s="5"/>
      <c r="UT518" s="5"/>
      <c r="UU518" s="5"/>
      <c r="UV518" s="5"/>
      <c r="UW518" s="5"/>
      <c r="UX518" s="5"/>
      <c r="UY518" s="5"/>
      <c r="UZ518" s="5"/>
      <c r="VA518" s="5"/>
      <c r="VB518" s="5"/>
      <c r="VC518" s="5"/>
      <c r="VD518" s="5"/>
      <c r="VE518" s="5"/>
      <c r="VF518" s="5"/>
      <c r="VG518" s="5"/>
      <c r="VH518" s="5"/>
      <c r="VI518" s="5"/>
      <c r="VJ518" s="5"/>
      <c r="VK518" s="5"/>
      <c r="VL518" s="5"/>
      <c r="VM518" s="5"/>
      <c r="VN518" s="5"/>
      <c r="VO518" s="5"/>
      <c r="VP518" s="5"/>
      <c r="VQ518" s="5"/>
      <c r="VR518" s="5"/>
      <c r="VS518" s="5"/>
      <c r="VT518" s="5"/>
      <c r="VU518" s="5"/>
      <c r="VV518" s="5"/>
      <c r="VW518" s="5"/>
      <c r="VX518" s="5"/>
      <c r="VY518" s="5"/>
      <c r="VZ518" s="5"/>
      <c r="WA518" s="5"/>
      <c r="WB518" s="5"/>
      <c r="WC518" s="5"/>
      <c r="WD518" s="5"/>
      <c r="WE518" s="5"/>
      <c r="WF518" s="5"/>
      <c r="WG518" s="5"/>
      <c r="WH518" s="5"/>
      <c r="WI518" s="5"/>
      <c r="WJ518" s="5"/>
      <c r="WK518" s="5"/>
      <c r="WL518" s="5"/>
      <c r="WM518" s="5"/>
      <c r="WN518" s="5"/>
      <c r="WO518" s="5"/>
      <c r="WP518" s="5"/>
      <c r="WQ518" s="5"/>
      <c r="WR518" s="5"/>
      <c r="WS518" s="5"/>
      <c r="WT518" s="5"/>
      <c r="WU518" s="5"/>
      <c r="WV518" s="5"/>
      <c r="WW518" s="5"/>
      <c r="WX518" s="5"/>
      <c r="WY518" s="5"/>
      <c r="WZ518" s="5"/>
      <c r="XA518" s="5"/>
      <c r="XB518" s="5"/>
      <c r="XC518" s="5"/>
      <c r="XD518" s="5"/>
      <c r="XE518" s="5"/>
      <c r="XF518" s="5"/>
      <c r="XG518" s="5"/>
      <c r="XH518" s="5"/>
      <c r="XI518" s="5"/>
      <c r="XJ518" s="5"/>
      <c r="XK518" s="5"/>
      <c r="XL518" s="5"/>
      <c r="XM518" s="5"/>
      <c r="XN518" s="5"/>
      <c r="XO518" s="5"/>
      <c r="XP518" s="5"/>
      <c r="XQ518" s="5"/>
      <c r="XR518" s="5"/>
      <c r="XS518" s="5"/>
      <c r="XT518" s="5"/>
      <c r="XU518" s="5"/>
      <c r="XV518" s="5"/>
      <c r="XW518" s="5"/>
    </row>
    <row r="519" spans="39:647" x14ac:dyDescent="0.45">
      <c r="AM519" s="5"/>
      <c r="AN519" s="5"/>
      <c r="AO519" s="5"/>
      <c r="AP519" s="5"/>
      <c r="AQ519" s="5"/>
      <c r="AR519" s="5"/>
      <c r="AS519" s="5"/>
      <c r="AT519" s="5"/>
      <c r="AU519" s="5"/>
      <c r="AV519" s="5"/>
      <c r="AW519" s="5"/>
      <c r="AX519" s="5"/>
      <c r="AY519" s="5"/>
      <c r="AZ519" s="5"/>
      <c r="BA519" s="5"/>
      <c r="BB519" s="5"/>
      <c r="BC519" s="5"/>
      <c r="BD519" s="5"/>
      <c r="BE519" s="5"/>
      <c r="BF519" s="5"/>
      <c r="BG519" s="5"/>
      <c r="BH519" s="5"/>
      <c r="BI519" s="5"/>
      <c r="BJ519" s="5"/>
      <c r="BK519" s="5"/>
      <c r="BL519" s="5"/>
      <c r="BM519" s="5"/>
      <c r="BN519" s="5"/>
      <c r="BO519" s="5"/>
      <c r="BP519" s="5"/>
      <c r="BQ519" s="5"/>
      <c r="BR519" s="5"/>
      <c r="BS519" s="5"/>
      <c r="BT519" s="5"/>
      <c r="BU519" s="5"/>
      <c r="BV519" s="5"/>
      <c r="BW519" s="5"/>
      <c r="BX519" s="5"/>
      <c r="BY519" s="5"/>
      <c r="BZ519" s="5"/>
      <c r="CA519" s="5"/>
      <c r="CB519" s="5"/>
      <c r="CC519" s="5"/>
      <c r="CD519" s="5"/>
      <c r="CE519" s="5"/>
      <c r="CF519" s="5"/>
      <c r="CG519" s="5"/>
      <c r="CH519" s="5"/>
      <c r="CI519" s="5"/>
      <c r="CJ519" s="5"/>
      <c r="CK519" s="5"/>
      <c r="CL519" s="5"/>
      <c r="CM519" s="5"/>
      <c r="CN519" s="5"/>
      <c r="CO519" s="5"/>
      <c r="CP519" s="5"/>
      <c r="CQ519" s="5"/>
      <c r="CR519" s="5"/>
      <c r="CS519" s="5"/>
      <c r="CT519" s="5"/>
      <c r="CU519" s="5"/>
      <c r="CV519" s="5"/>
      <c r="CW519" s="5"/>
      <c r="CX519" s="5"/>
      <c r="CY519" s="5"/>
      <c r="CZ519" s="5"/>
      <c r="DA519" s="5"/>
      <c r="DB519" s="5"/>
      <c r="DC519" s="5"/>
      <c r="DD519" s="5"/>
      <c r="DE519" s="5"/>
      <c r="DF519" s="5"/>
      <c r="DG519" s="5"/>
      <c r="DH519" s="5"/>
      <c r="DI519" s="5"/>
      <c r="DJ519" s="5"/>
      <c r="DK519" s="5"/>
      <c r="DL519" s="5"/>
      <c r="DM519" s="5"/>
      <c r="DN519" s="5"/>
      <c r="DO519" s="5"/>
      <c r="DP519" s="5"/>
      <c r="DQ519" s="5"/>
      <c r="DR519" s="5"/>
      <c r="DS519" s="5"/>
      <c r="DT519" s="5"/>
      <c r="DU519" s="5"/>
      <c r="DV519" s="5"/>
      <c r="DW519" s="5"/>
      <c r="DX519" s="5"/>
      <c r="DY519" s="5"/>
      <c r="DZ519" s="5"/>
      <c r="EA519" s="5"/>
      <c r="EB519" s="5"/>
      <c r="EC519" s="5"/>
      <c r="ED519" s="5"/>
      <c r="EE519" s="5"/>
      <c r="EF519" s="5"/>
      <c r="EG519" s="5"/>
      <c r="EH519" s="5"/>
      <c r="EI519" s="5"/>
      <c r="EJ519" s="5"/>
      <c r="EK519" s="5"/>
      <c r="EL519" s="5"/>
      <c r="EM519" s="5"/>
      <c r="EN519" s="5"/>
      <c r="EO519" s="5"/>
      <c r="EP519" s="5"/>
      <c r="EQ519" s="5"/>
      <c r="ER519" s="5"/>
      <c r="ES519" s="5"/>
      <c r="ET519" s="5"/>
      <c r="EU519" s="5"/>
      <c r="EV519" s="5"/>
      <c r="EW519" s="5"/>
      <c r="EX519" s="5"/>
      <c r="EY519" s="5"/>
      <c r="EZ519" s="5"/>
      <c r="FA519" s="5"/>
      <c r="FB519" s="5"/>
      <c r="FC519" s="5"/>
      <c r="FD519" s="5"/>
      <c r="FE519" s="5"/>
      <c r="FF519" s="5"/>
      <c r="FG519" s="5"/>
      <c r="FH519" s="5"/>
      <c r="FI519" s="5"/>
      <c r="FJ519" s="5"/>
      <c r="FK519" s="5"/>
      <c r="FL519" s="5"/>
      <c r="FM519" s="5"/>
      <c r="FN519" s="5"/>
      <c r="FO519" s="5"/>
      <c r="FP519" s="5"/>
      <c r="FQ519" s="5"/>
      <c r="FR519" s="5"/>
      <c r="FS519" s="5"/>
      <c r="FT519" s="5"/>
      <c r="FU519" s="5"/>
      <c r="FV519" s="5"/>
      <c r="FW519" s="5"/>
      <c r="FX519" s="5"/>
      <c r="FY519" s="5"/>
      <c r="FZ519" s="5"/>
      <c r="GA519" s="5"/>
      <c r="GB519" s="5"/>
      <c r="GC519" s="5"/>
      <c r="GD519" s="5"/>
      <c r="GE519" s="5"/>
      <c r="GF519" s="5"/>
      <c r="GG519" s="5"/>
      <c r="GH519" s="5"/>
      <c r="GI519" s="5"/>
      <c r="GJ519" s="5"/>
      <c r="GK519" s="5"/>
      <c r="GL519" s="5"/>
      <c r="GM519" s="5"/>
      <c r="GN519" s="5"/>
      <c r="GO519" s="5"/>
      <c r="GP519" s="5"/>
      <c r="GQ519" s="5"/>
      <c r="GR519" s="5"/>
      <c r="GS519" s="5"/>
      <c r="GT519" s="5"/>
      <c r="GU519" s="5"/>
      <c r="GV519" s="5"/>
      <c r="GW519" s="5"/>
      <c r="GX519" s="5"/>
      <c r="GY519" s="5"/>
      <c r="GZ519" s="5"/>
      <c r="HA519" s="5"/>
      <c r="HB519" s="5"/>
      <c r="HC519" s="5"/>
      <c r="HD519" s="5"/>
      <c r="HE519" s="5"/>
      <c r="HF519" s="5"/>
      <c r="HG519" s="5"/>
      <c r="HH519" s="5"/>
      <c r="HI519" s="5"/>
      <c r="HJ519" s="5"/>
      <c r="HK519" s="5"/>
      <c r="HL519" s="5"/>
      <c r="HM519" s="5"/>
      <c r="HN519" s="5"/>
      <c r="HO519" s="5"/>
      <c r="HP519" s="5"/>
      <c r="HQ519" s="5"/>
      <c r="HR519" s="5"/>
      <c r="HS519" s="5"/>
      <c r="HT519" s="5"/>
      <c r="HU519" s="5"/>
      <c r="HV519" s="5"/>
      <c r="HW519" s="5"/>
      <c r="HX519" s="5"/>
      <c r="HY519" s="5"/>
      <c r="HZ519" s="5"/>
      <c r="IA519" s="5"/>
      <c r="IB519" s="5"/>
      <c r="IC519" s="5"/>
      <c r="ID519" s="5"/>
      <c r="IE519" s="5"/>
      <c r="IF519" s="5"/>
      <c r="IG519" s="5"/>
      <c r="IH519" s="5"/>
      <c r="II519" s="5"/>
      <c r="IJ519" s="5"/>
      <c r="IK519" s="5"/>
      <c r="IL519" s="5"/>
      <c r="IM519" s="5"/>
      <c r="IN519" s="5"/>
      <c r="IO519" s="5"/>
      <c r="IP519" s="5"/>
      <c r="IQ519" s="5"/>
      <c r="IR519" s="5"/>
      <c r="IS519" s="5"/>
      <c r="IT519" s="5"/>
      <c r="IU519" s="5"/>
      <c r="IV519" s="5"/>
      <c r="IW519" s="5"/>
      <c r="IX519" s="5"/>
      <c r="IY519" s="5"/>
      <c r="IZ519" s="5"/>
      <c r="JA519" s="5"/>
      <c r="JB519" s="5"/>
      <c r="JC519" s="5"/>
      <c r="JD519" s="5"/>
      <c r="JE519" s="5"/>
      <c r="JF519" s="5"/>
      <c r="JG519" s="5"/>
      <c r="JH519" s="5"/>
      <c r="JI519" s="5"/>
      <c r="JJ519" s="5"/>
      <c r="JK519" s="5"/>
      <c r="JL519" s="5"/>
      <c r="JM519" s="5"/>
      <c r="JN519" s="5"/>
      <c r="JO519" s="5"/>
      <c r="JP519" s="5"/>
      <c r="JQ519" s="5"/>
      <c r="JR519" s="5"/>
      <c r="JS519" s="5"/>
      <c r="JT519" s="5"/>
      <c r="JU519" s="5"/>
      <c r="JV519" s="5"/>
      <c r="JW519" s="5"/>
      <c r="JX519" s="5"/>
      <c r="JY519" s="5"/>
      <c r="JZ519" s="5"/>
      <c r="KA519" s="5"/>
      <c r="KB519" s="5"/>
      <c r="KC519" s="5"/>
      <c r="KD519" s="5"/>
      <c r="KE519" s="5"/>
      <c r="KF519" s="5"/>
      <c r="KG519" s="5"/>
      <c r="KH519" s="5"/>
      <c r="KI519" s="5"/>
      <c r="KJ519" s="5"/>
      <c r="KK519" s="5"/>
      <c r="KL519" s="5"/>
      <c r="KM519" s="5"/>
      <c r="KN519" s="5"/>
      <c r="KO519" s="5"/>
      <c r="KP519" s="5"/>
      <c r="KQ519" s="5"/>
      <c r="KR519" s="5"/>
      <c r="KS519" s="5"/>
      <c r="KT519" s="5"/>
      <c r="KU519" s="5"/>
      <c r="KV519" s="5"/>
      <c r="KW519" s="5"/>
      <c r="KX519" s="5"/>
      <c r="KY519" s="5"/>
      <c r="KZ519" s="5"/>
      <c r="LA519" s="5"/>
      <c r="LB519" s="5"/>
      <c r="LC519" s="5"/>
      <c r="LD519" s="5"/>
      <c r="LE519" s="5"/>
      <c r="LF519" s="5"/>
      <c r="LG519" s="5"/>
      <c r="LH519" s="5"/>
      <c r="LI519" s="5"/>
      <c r="LJ519" s="5"/>
      <c r="LK519" s="5"/>
      <c r="LL519" s="5"/>
      <c r="LM519" s="5"/>
      <c r="LN519" s="5"/>
      <c r="LO519" s="5"/>
      <c r="LP519" s="5"/>
      <c r="LQ519" s="5"/>
      <c r="LR519" s="5"/>
      <c r="LS519" s="5"/>
      <c r="LT519" s="5"/>
      <c r="LU519" s="5"/>
      <c r="LV519" s="5"/>
      <c r="LW519" s="5"/>
      <c r="LX519" s="5"/>
      <c r="LY519" s="5"/>
      <c r="LZ519" s="5"/>
      <c r="MA519" s="5"/>
      <c r="MB519" s="5"/>
      <c r="MC519" s="5"/>
      <c r="MD519" s="5"/>
      <c r="ME519" s="5"/>
      <c r="MF519" s="5"/>
      <c r="MG519" s="5"/>
      <c r="MH519" s="5"/>
      <c r="MI519" s="5"/>
      <c r="MJ519" s="5"/>
      <c r="MK519" s="5"/>
      <c r="ML519" s="5"/>
      <c r="MM519" s="5"/>
      <c r="MN519" s="5"/>
      <c r="MO519" s="5"/>
      <c r="MP519" s="5"/>
      <c r="MQ519" s="5"/>
      <c r="MR519" s="5"/>
      <c r="MS519" s="5"/>
      <c r="MT519" s="5"/>
      <c r="MU519" s="5"/>
      <c r="MV519" s="5"/>
      <c r="MW519" s="5"/>
      <c r="MX519" s="5"/>
      <c r="MY519" s="5"/>
      <c r="MZ519" s="5"/>
      <c r="NA519" s="5"/>
      <c r="NB519" s="5"/>
      <c r="NC519" s="5"/>
      <c r="ND519" s="5"/>
      <c r="NE519" s="5"/>
      <c r="NF519" s="5"/>
      <c r="NG519" s="5"/>
      <c r="NH519" s="5"/>
      <c r="NI519" s="5"/>
      <c r="NJ519" s="5"/>
      <c r="NK519" s="5"/>
      <c r="NL519" s="5"/>
      <c r="NM519" s="5"/>
      <c r="NN519" s="5"/>
      <c r="NO519" s="5"/>
      <c r="NP519" s="5"/>
      <c r="NQ519" s="5"/>
      <c r="NR519" s="5"/>
      <c r="NS519" s="5"/>
      <c r="NT519" s="5"/>
      <c r="NU519" s="5"/>
      <c r="NV519" s="5"/>
      <c r="NW519" s="5"/>
      <c r="NX519" s="5"/>
      <c r="NY519" s="5"/>
      <c r="NZ519" s="5"/>
      <c r="OA519" s="5"/>
      <c r="OB519" s="5"/>
      <c r="OC519" s="5"/>
      <c r="OD519" s="5"/>
      <c r="OE519" s="5"/>
      <c r="OF519" s="5"/>
      <c r="OG519" s="5"/>
      <c r="OH519" s="5"/>
      <c r="OI519" s="5"/>
      <c r="OJ519" s="5"/>
      <c r="OK519" s="5"/>
      <c r="OL519" s="5"/>
      <c r="OM519" s="5"/>
      <c r="ON519" s="5"/>
      <c r="OO519" s="5"/>
      <c r="OP519" s="5"/>
      <c r="OQ519" s="5"/>
      <c r="OR519" s="5"/>
      <c r="OS519" s="5"/>
      <c r="OT519" s="5"/>
      <c r="OU519" s="5"/>
      <c r="OV519" s="5"/>
      <c r="OW519" s="5"/>
      <c r="OX519" s="5"/>
      <c r="OY519" s="5"/>
      <c r="OZ519" s="5"/>
      <c r="PA519" s="5"/>
      <c r="PB519" s="5"/>
      <c r="PC519" s="5"/>
      <c r="PD519" s="5"/>
      <c r="PE519" s="5"/>
      <c r="PF519" s="5"/>
      <c r="PG519" s="5"/>
      <c r="PH519" s="5"/>
      <c r="PI519" s="5"/>
      <c r="PJ519" s="5"/>
      <c r="PK519" s="5"/>
      <c r="PL519" s="5"/>
      <c r="PM519" s="5"/>
      <c r="PN519" s="5"/>
      <c r="PO519" s="5"/>
      <c r="PP519" s="5"/>
      <c r="PQ519" s="5"/>
      <c r="PR519" s="5"/>
      <c r="PS519" s="5"/>
      <c r="PT519" s="5"/>
      <c r="PU519" s="5"/>
      <c r="PV519" s="5"/>
      <c r="PW519" s="5"/>
      <c r="PX519" s="5"/>
      <c r="PY519" s="5"/>
      <c r="PZ519" s="5"/>
      <c r="QA519" s="5"/>
      <c r="QB519" s="5"/>
      <c r="QC519" s="5"/>
      <c r="QD519" s="5"/>
      <c r="QE519" s="5"/>
      <c r="QF519" s="5"/>
      <c r="QG519" s="5"/>
      <c r="QH519" s="5"/>
      <c r="QI519" s="5"/>
      <c r="QJ519" s="5"/>
      <c r="QK519" s="5"/>
      <c r="QL519" s="5"/>
      <c r="QM519" s="5"/>
      <c r="QN519" s="5"/>
      <c r="QO519" s="5"/>
      <c r="QP519" s="5"/>
      <c r="QQ519" s="5"/>
      <c r="QR519" s="5"/>
      <c r="QS519" s="5"/>
      <c r="QT519" s="5"/>
      <c r="QU519" s="5"/>
      <c r="QV519" s="5"/>
      <c r="QW519" s="5"/>
      <c r="QX519" s="5"/>
      <c r="QY519" s="5"/>
      <c r="QZ519" s="5"/>
      <c r="RA519" s="5"/>
      <c r="RB519" s="5"/>
      <c r="RC519" s="5"/>
      <c r="RD519" s="5"/>
      <c r="RE519" s="5"/>
      <c r="RF519" s="5"/>
      <c r="RG519" s="5"/>
      <c r="RH519" s="5"/>
      <c r="RI519" s="5"/>
      <c r="RJ519" s="5"/>
      <c r="RK519" s="5"/>
      <c r="RL519" s="5"/>
      <c r="RM519" s="5"/>
      <c r="RN519" s="5"/>
      <c r="RO519" s="5"/>
      <c r="RP519" s="5"/>
      <c r="RQ519" s="5"/>
      <c r="RR519" s="5"/>
      <c r="RS519" s="5"/>
      <c r="RT519" s="5"/>
      <c r="RU519" s="5"/>
      <c r="RV519" s="5"/>
      <c r="RW519" s="5"/>
      <c r="RX519" s="5"/>
      <c r="RY519" s="5"/>
      <c r="RZ519" s="5"/>
      <c r="SA519" s="5"/>
      <c r="SB519" s="5"/>
      <c r="SC519" s="5"/>
      <c r="SD519" s="5"/>
      <c r="SE519" s="5"/>
      <c r="SF519" s="5"/>
      <c r="SG519" s="5"/>
      <c r="SH519" s="5"/>
      <c r="SI519" s="5"/>
      <c r="SJ519" s="5"/>
      <c r="SK519" s="5"/>
      <c r="SL519" s="5"/>
      <c r="SM519" s="5"/>
      <c r="SN519" s="5"/>
      <c r="SO519" s="5"/>
      <c r="SP519" s="5"/>
      <c r="SQ519" s="5"/>
      <c r="SR519" s="5"/>
      <c r="SS519" s="5"/>
      <c r="ST519" s="5"/>
      <c r="SU519" s="5"/>
      <c r="SV519" s="5"/>
      <c r="SW519" s="5"/>
      <c r="SX519" s="5"/>
      <c r="SY519" s="5"/>
      <c r="SZ519" s="5"/>
      <c r="TA519" s="5"/>
      <c r="TB519" s="5"/>
      <c r="TC519" s="5"/>
      <c r="TD519" s="5"/>
      <c r="TE519" s="5"/>
      <c r="TF519" s="5"/>
      <c r="TG519" s="5"/>
      <c r="TH519" s="5"/>
      <c r="TI519" s="5"/>
      <c r="TJ519" s="5"/>
      <c r="TK519" s="5"/>
      <c r="TL519" s="5"/>
      <c r="TM519" s="5"/>
      <c r="TN519" s="5"/>
      <c r="TO519" s="5"/>
      <c r="TP519" s="5"/>
      <c r="TQ519" s="5"/>
      <c r="TR519" s="5"/>
      <c r="TS519" s="5"/>
      <c r="TT519" s="5"/>
      <c r="TU519" s="5"/>
      <c r="TV519" s="5"/>
      <c r="TW519" s="5"/>
      <c r="TX519" s="5"/>
      <c r="TY519" s="5"/>
      <c r="TZ519" s="5"/>
      <c r="UA519" s="5"/>
      <c r="UB519" s="5"/>
      <c r="UC519" s="5"/>
      <c r="UD519" s="5"/>
      <c r="UE519" s="5"/>
      <c r="UF519" s="5"/>
      <c r="UG519" s="5"/>
      <c r="UH519" s="5"/>
      <c r="UI519" s="5"/>
      <c r="UJ519" s="5"/>
      <c r="UK519" s="5"/>
      <c r="UL519" s="5"/>
      <c r="UM519" s="5"/>
      <c r="UN519" s="5"/>
      <c r="UO519" s="5"/>
      <c r="UP519" s="5"/>
      <c r="UQ519" s="5"/>
      <c r="UR519" s="5"/>
      <c r="US519" s="5"/>
      <c r="UT519" s="5"/>
      <c r="UU519" s="5"/>
      <c r="UV519" s="5"/>
      <c r="UW519" s="5"/>
      <c r="UX519" s="5"/>
      <c r="UY519" s="5"/>
      <c r="UZ519" s="5"/>
      <c r="VA519" s="5"/>
      <c r="VB519" s="5"/>
      <c r="VC519" s="5"/>
      <c r="VD519" s="5"/>
      <c r="VE519" s="5"/>
      <c r="VF519" s="5"/>
      <c r="VG519" s="5"/>
      <c r="VH519" s="5"/>
      <c r="VI519" s="5"/>
      <c r="VJ519" s="5"/>
      <c r="VK519" s="5"/>
      <c r="VL519" s="5"/>
      <c r="VM519" s="5"/>
      <c r="VN519" s="5"/>
      <c r="VO519" s="5"/>
      <c r="VP519" s="5"/>
      <c r="VQ519" s="5"/>
      <c r="VR519" s="5"/>
      <c r="VS519" s="5"/>
      <c r="VT519" s="5"/>
      <c r="VU519" s="5"/>
      <c r="VV519" s="5"/>
      <c r="VW519" s="5"/>
      <c r="VX519" s="5"/>
      <c r="VY519" s="5"/>
      <c r="VZ519" s="5"/>
      <c r="WA519" s="5"/>
      <c r="WB519" s="5"/>
      <c r="WC519" s="5"/>
      <c r="WD519" s="5"/>
      <c r="WE519" s="5"/>
      <c r="WF519" s="5"/>
      <c r="WG519" s="5"/>
      <c r="WH519" s="5"/>
      <c r="WI519" s="5"/>
      <c r="WJ519" s="5"/>
      <c r="WK519" s="5"/>
      <c r="WL519" s="5"/>
      <c r="WM519" s="5"/>
      <c r="WN519" s="5"/>
      <c r="WO519" s="5"/>
      <c r="WP519" s="5"/>
      <c r="WQ519" s="5"/>
      <c r="WR519" s="5"/>
      <c r="WS519" s="5"/>
      <c r="WT519" s="5"/>
      <c r="WU519" s="5"/>
      <c r="WV519" s="5"/>
      <c r="WW519" s="5"/>
      <c r="WX519" s="5"/>
      <c r="WY519" s="5"/>
      <c r="WZ519" s="5"/>
      <c r="XA519" s="5"/>
      <c r="XB519" s="5"/>
      <c r="XC519" s="5"/>
      <c r="XD519" s="5"/>
      <c r="XE519" s="5"/>
      <c r="XF519" s="5"/>
      <c r="XG519" s="5"/>
      <c r="XH519" s="5"/>
      <c r="XI519" s="5"/>
      <c r="XJ519" s="5"/>
      <c r="XK519" s="5"/>
      <c r="XL519" s="5"/>
      <c r="XM519" s="5"/>
      <c r="XN519" s="5"/>
      <c r="XO519" s="5"/>
      <c r="XP519" s="5"/>
      <c r="XQ519" s="5"/>
      <c r="XR519" s="5"/>
      <c r="XS519" s="5"/>
      <c r="XT519" s="5"/>
      <c r="XU519" s="5"/>
      <c r="XV519" s="5"/>
      <c r="XW519" s="5"/>
    </row>
    <row r="520" spans="39:647" x14ac:dyDescent="0.45">
      <c r="AM520" s="5"/>
      <c r="AN520" s="5"/>
      <c r="AO520" s="5"/>
      <c r="AP520" s="5"/>
      <c r="AQ520" s="5"/>
      <c r="AR520" s="5"/>
      <c r="AS520" s="5"/>
      <c r="AT520" s="5"/>
      <c r="AU520" s="5"/>
      <c r="AV520" s="5"/>
      <c r="AW520" s="5"/>
      <c r="AX520" s="5"/>
      <c r="AY520" s="5"/>
      <c r="AZ520" s="5"/>
      <c r="BA520" s="5"/>
      <c r="BB520" s="5"/>
      <c r="BC520" s="5"/>
      <c r="BD520" s="5"/>
      <c r="BE520" s="5"/>
      <c r="BF520" s="5"/>
      <c r="BG520" s="5"/>
      <c r="BH520" s="5"/>
      <c r="BI520" s="5"/>
      <c r="BJ520" s="5"/>
      <c r="BK520" s="5"/>
      <c r="BL520" s="5"/>
      <c r="BM520" s="5"/>
      <c r="BN520" s="5"/>
      <c r="BO520" s="5"/>
      <c r="BP520" s="5"/>
      <c r="BQ520" s="5"/>
      <c r="BR520" s="5"/>
      <c r="BS520" s="5"/>
      <c r="BT520" s="5"/>
      <c r="BU520" s="5"/>
      <c r="BV520" s="5"/>
      <c r="BW520" s="5"/>
      <c r="BX520" s="5"/>
      <c r="BY520" s="5"/>
      <c r="BZ520" s="5"/>
      <c r="CA520" s="5"/>
      <c r="CB520" s="5"/>
      <c r="CC520" s="5"/>
      <c r="CD520" s="5"/>
      <c r="CE520" s="5"/>
      <c r="CF520" s="5"/>
      <c r="CG520" s="5"/>
      <c r="CH520" s="5"/>
      <c r="CI520" s="5"/>
      <c r="CJ520" s="5"/>
      <c r="CK520" s="5"/>
      <c r="CL520" s="5"/>
      <c r="CM520" s="5"/>
      <c r="CN520" s="5"/>
      <c r="CO520" s="5"/>
      <c r="CP520" s="5"/>
      <c r="CQ520" s="5"/>
      <c r="CR520" s="5"/>
      <c r="CS520" s="5"/>
      <c r="CT520" s="5"/>
      <c r="CU520" s="5"/>
      <c r="CV520" s="5"/>
      <c r="CW520" s="5"/>
      <c r="CX520" s="5"/>
      <c r="CY520" s="5"/>
      <c r="CZ520" s="5"/>
      <c r="DA520" s="5"/>
      <c r="DB520" s="5"/>
      <c r="DC520" s="5"/>
      <c r="DD520" s="5"/>
      <c r="DE520" s="5"/>
      <c r="DF520" s="5"/>
      <c r="DG520" s="5"/>
      <c r="DH520" s="5"/>
      <c r="DI520" s="5"/>
      <c r="DJ520" s="5"/>
      <c r="DK520" s="5"/>
      <c r="DL520" s="5"/>
      <c r="DM520" s="5"/>
      <c r="DN520" s="5"/>
      <c r="DO520" s="5"/>
      <c r="DP520" s="5"/>
      <c r="DQ520" s="5"/>
      <c r="DR520" s="5"/>
      <c r="DS520" s="5"/>
      <c r="DT520" s="5"/>
      <c r="DU520" s="5"/>
      <c r="DV520" s="5"/>
      <c r="DW520" s="5"/>
      <c r="DX520" s="5"/>
      <c r="DY520" s="5"/>
      <c r="DZ520" s="5"/>
      <c r="EA520" s="5"/>
      <c r="EB520" s="5"/>
      <c r="EC520" s="5"/>
      <c r="ED520" s="5"/>
      <c r="EE520" s="5"/>
      <c r="EF520" s="5"/>
      <c r="EG520" s="5"/>
      <c r="EH520" s="5"/>
      <c r="EI520" s="5"/>
      <c r="EJ520" s="5"/>
      <c r="EK520" s="5"/>
      <c r="EL520" s="5"/>
      <c r="EM520" s="5"/>
      <c r="EN520" s="5"/>
      <c r="EO520" s="5"/>
      <c r="EP520" s="5"/>
      <c r="EQ520" s="5"/>
      <c r="ER520" s="5"/>
      <c r="ES520" s="5"/>
      <c r="ET520" s="5"/>
      <c r="EU520" s="5"/>
      <c r="EV520" s="5"/>
      <c r="EW520" s="5"/>
      <c r="EX520" s="5"/>
      <c r="EY520" s="5"/>
      <c r="EZ520" s="5"/>
      <c r="FA520" s="5"/>
      <c r="FB520" s="5"/>
      <c r="FC520" s="5"/>
      <c r="FD520" s="5"/>
      <c r="FE520" s="5"/>
      <c r="FF520" s="5"/>
      <c r="FG520" s="5"/>
      <c r="FH520" s="5"/>
      <c r="FI520" s="5"/>
      <c r="FJ520" s="5"/>
      <c r="FK520" s="5"/>
      <c r="FL520" s="5"/>
      <c r="FM520" s="5"/>
      <c r="FN520" s="5"/>
      <c r="FO520" s="5"/>
      <c r="FP520" s="5"/>
      <c r="FQ520" s="5"/>
      <c r="FR520" s="5"/>
      <c r="FS520" s="5"/>
      <c r="FT520" s="5"/>
      <c r="FU520" s="5"/>
      <c r="FV520" s="5"/>
      <c r="FW520" s="5"/>
      <c r="FX520" s="5"/>
      <c r="FY520" s="5"/>
      <c r="FZ520" s="5"/>
      <c r="GA520" s="5"/>
      <c r="GB520" s="5"/>
      <c r="GC520" s="5"/>
      <c r="GD520" s="5"/>
      <c r="GE520" s="5"/>
      <c r="GF520" s="5"/>
      <c r="GG520" s="5"/>
      <c r="GH520" s="5"/>
      <c r="GI520" s="5"/>
      <c r="GJ520" s="5"/>
      <c r="GK520" s="5"/>
      <c r="GL520" s="5"/>
      <c r="GM520" s="5"/>
      <c r="GN520" s="5"/>
      <c r="GO520" s="5"/>
      <c r="GP520" s="5"/>
      <c r="GQ520" s="5"/>
      <c r="GR520" s="5"/>
      <c r="GS520" s="5"/>
      <c r="GT520" s="5"/>
      <c r="GU520" s="5"/>
      <c r="GV520" s="5"/>
      <c r="GW520" s="5"/>
      <c r="GX520" s="5"/>
      <c r="GY520" s="5"/>
      <c r="GZ520" s="5"/>
      <c r="HA520" s="5"/>
      <c r="HB520" s="5"/>
      <c r="HC520" s="5"/>
      <c r="HD520" s="5"/>
      <c r="HE520" s="5"/>
      <c r="HF520" s="5"/>
      <c r="HG520" s="5"/>
      <c r="HH520" s="5"/>
      <c r="HI520" s="5"/>
      <c r="HJ520" s="5"/>
      <c r="HK520" s="5"/>
      <c r="HL520" s="5"/>
      <c r="HM520" s="5"/>
      <c r="HN520" s="5"/>
      <c r="HO520" s="5"/>
      <c r="HP520" s="5"/>
      <c r="HQ520" s="5"/>
      <c r="HR520" s="5"/>
      <c r="HS520" s="5"/>
      <c r="HT520" s="5"/>
      <c r="HU520" s="5"/>
      <c r="HV520" s="5"/>
      <c r="HW520" s="5"/>
      <c r="HX520" s="5"/>
      <c r="HY520" s="5"/>
      <c r="HZ520" s="5"/>
      <c r="IA520" s="5"/>
      <c r="IB520" s="5"/>
      <c r="IC520" s="5"/>
      <c r="ID520" s="5"/>
      <c r="IE520" s="5"/>
      <c r="IF520" s="5"/>
      <c r="IG520" s="5"/>
      <c r="IH520" s="5"/>
      <c r="II520" s="5"/>
      <c r="IJ520" s="5"/>
      <c r="IK520" s="5"/>
      <c r="IL520" s="5"/>
      <c r="IM520" s="5"/>
      <c r="IN520" s="5"/>
      <c r="IO520" s="5"/>
      <c r="IP520" s="5"/>
      <c r="IQ520" s="5"/>
      <c r="IR520" s="5"/>
      <c r="IS520" s="5"/>
      <c r="IT520" s="5"/>
      <c r="IU520" s="5"/>
      <c r="IV520" s="5"/>
      <c r="IW520" s="5"/>
      <c r="IX520" s="5"/>
      <c r="IY520" s="5"/>
      <c r="IZ520" s="5"/>
      <c r="JA520" s="5"/>
      <c r="JB520" s="5"/>
      <c r="JC520" s="5"/>
      <c r="JD520" s="5"/>
      <c r="JE520" s="5"/>
      <c r="JF520" s="5"/>
      <c r="JG520" s="5"/>
      <c r="JH520" s="5"/>
      <c r="JI520" s="5"/>
      <c r="JJ520" s="5"/>
      <c r="JK520" s="5"/>
      <c r="JL520" s="5"/>
      <c r="JM520" s="5"/>
      <c r="JN520" s="5"/>
      <c r="JO520" s="5"/>
      <c r="JP520" s="5"/>
      <c r="JQ520" s="5"/>
      <c r="JR520" s="5"/>
      <c r="JS520" s="5"/>
      <c r="JT520" s="5"/>
      <c r="JU520" s="5"/>
      <c r="JV520" s="5"/>
      <c r="JW520" s="5"/>
      <c r="JX520" s="5"/>
      <c r="JY520" s="5"/>
      <c r="JZ520" s="5"/>
      <c r="KA520" s="5"/>
      <c r="KB520" s="5"/>
      <c r="KC520" s="5"/>
      <c r="KD520" s="5"/>
      <c r="KE520" s="5"/>
      <c r="KF520" s="5"/>
      <c r="KG520" s="5"/>
      <c r="KH520" s="5"/>
      <c r="KI520" s="5"/>
      <c r="KJ520" s="5"/>
      <c r="KK520" s="5"/>
      <c r="KL520" s="5"/>
      <c r="KM520" s="5"/>
      <c r="KN520" s="5"/>
      <c r="KO520" s="5"/>
      <c r="KP520" s="5"/>
      <c r="KQ520" s="5"/>
      <c r="KR520" s="5"/>
      <c r="KS520" s="5"/>
      <c r="KT520" s="5"/>
      <c r="KU520" s="5"/>
      <c r="KV520" s="5"/>
      <c r="KW520" s="5"/>
      <c r="KX520" s="5"/>
      <c r="KY520" s="5"/>
      <c r="KZ520" s="5"/>
      <c r="LA520" s="5"/>
      <c r="LB520" s="5"/>
      <c r="LC520" s="5"/>
      <c r="LD520" s="5"/>
      <c r="LE520" s="5"/>
      <c r="LF520" s="5"/>
      <c r="LG520" s="5"/>
      <c r="LH520" s="5"/>
      <c r="LI520" s="5"/>
      <c r="LJ520" s="5"/>
      <c r="LK520" s="5"/>
      <c r="LL520" s="5"/>
      <c r="LM520" s="5"/>
      <c r="LN520" s="5"/>
      <c r="LO520" s="5"/>
      <c r="LP520" s="5"/>
      <c r="LQ520" s="5"/>
      <c r="LR520" s="5"/>
      <c r="LS520" s="5"/>
      <c r="LT520" s="5"/>
      <c r="LU520" s="5"/>
      <c r="LV520" s="5"/>
      <c r="LW520" s="5"/>
      <c r="LX520" s="5"/>
      <c r="LY520" s="5"/>
      <c r="LZ520" s="5"/>
      <c r="MA520" s="5"/>
      <c r="MB520" s="5"/>
      <c r="MC520" s="5"/>
      <c r="MD520" s="5"/>
      <c r="ME520" s="5"/>
      <c r="MF520" s="5"/>
      <c r="MG520" s="5"/>
      <c r="MH520" s="5"/>
      <c r="MI520" s="5"/>
      <c r="MJ520" s="5"/>
      <c r="MK520" s="5"/>
      <c r="ML520" s="5"/>
      <c r="MM520" s="5"/>
      <c r="MN520" s="5"/>
      <c r="MO520" s="5"/>
      <c r="MP520" s="5"/>
      <c r="MQ520" s="5"/>
      <c r="MR520" s="5"/>
      <c r="MS520" s="5"/>
      <c r="MT520" s="5"/>
      <c r="MU520" s="5"/>
      <c r="MV520" s="5"/>
      <c r="MW520" s="5"/>
      <c r="MX520" s="5"/>
      <c r="MY520" s="5"/>
      <c r="MZ520" s="5"/>
      <c r="NA520" s="5"/>
      <c r="NB520" s="5"/>
      <c r="NC520" s="5"/>
      <c r="ND520" s="5"/>
      <c r="NE520" s="5"/>
      <c r="NF520" s="5"/>
      <c r="NG520" s="5"/>
      <c r="NH520" s="5"/>
      <c r="NI520" s="5"/>
      <c r="NJ520" s="5"/>
      <c r="NK520" s="5"/>
      <c r="NL520" s="5"/>
      <c r="NM520" s="5"/>
      <c r="NN520" s="5"/>
      <c r="NO520" s="5"/>
      <c r="NP520" s="5"/>
      <c r="NQ520" s="5"/>
      <c r="NR520" s="5"/>
      <c r="NS520" s="5"/>
      <c r="NT520" s="5"/>
      <c r="NU520" s="5"/>
      <c r="NV520" s="5"/>
      <c r="NW520" s="5"/>
      <c r="NX520" s="5"/>
      <c r="NY520" s="5"/>
      <c r="NZ520" s="5"/>
      <c r="OA520" s="5"/>
      <c r="OB520" s="5"/>
      <c r="OC520" s="5"/>
      <c r="OD520" s="5"/>
      <c r="OE520" s="5"/>
      <c r="OF520" s="5"/>
      <c r="OG520" s="5"/>
      <c r="OH520" s="5"/>
      <c r="OI520" s="5"/>
      <c r="OJ520" s="5"/>
      <c r="OK520" s="5"/>
      <c r="OL520" s="5"/>
      <c r="OM520" s="5"/>
      <c r="ON520" s="5"/>
      <c r="OO520" s="5"/>
      <c r="OP520" s="5"/>
      <c r="OQ520" s="5"/>
      <c r="OR520" s="5"/>
      <c r="OS520" s="5"/>
      <c r="OT520" s="5"/>
      <c r="OU520" s="5"/>
      <c r="OV520" s="5"/>
      <c r="OW520" s="5"/>
      <c r="OX520" s="5"/>
      <c r="OY520" s="5"/>
      <c r="OZ520" s="5"/>
      <c r="PA520" s="5"/>
      <c r="PB520" s="5"/>
      <c r="PC520" s="5"/>
      <c r="PD520" s="5"/>
      <c r="PE520" s="5"/>
      <c r="PF520" s="5"/>
      <c r="PG520" s="5"/>
      <c r="PH520" s="5"/>
      <c r="PI520" s="5"/>
      <c r="PJ520" s="5"/>
      <c r="PK520" s="5"/>
      <c r="PL520" s="5"/>
      <c r="PM520" s="5"/>
      <c r="PN520" s="5"/>
      <c r="PO520" s="5"/>
      <c r="PP520" s="5"/>
      <c r="PQ520" s="5"/>
      <c r="PR520" s="5"/>
      <c r="PS520" s="5"/>
      <c r="PT520" s="5"/>
      <c r="PU520" s="5"/>
      <c r="PV520" s="5"/>
      <c r="PW520" s="5"/>
      <c r="PX520" s="5"/>
      <c r="PY520" s="5"/>
      <c r="PZ520" s="5"/>
      <c r="QA520" s="5"/>
      <c r="QB520" s="5"/>
      <c r="QC520" s="5"/>
      <c r="QD520" s="5"/>
      <c r="QE520" s="5"/>
      <c r="QF520" s="5"/>
      <c r="QG520" s="5"/>
      <c r="QH520" s="5"/>
      <c r="QI520" s="5"/>
      <c r="QJ520" s="5"/>
      <c r="QK520" s="5"/>
      <c r="QL520" s="5"/>
      <c r="QM520" s="5"/>
      <c r="QN520" s="5"/>
      <c r="QO520" s="5"/>
      <c r="QP520" s="5"/>
      <c r="QQ520" s="5"/>
      <c r="QR520" s="5"/>
      <c r="QS520" s="5"/>
      <c r="QT520" s="5"/>
      <c r="QU520" s="5"/>
      <c r="QV520" s="5"/>
      <c r="QW520" s="5"/>
      <c r="QX520" s="5"/>
      <c r="QY520" s="5"/>
      <c r="QZ520" s="5"/>
      <c r="RA520" s="5"/>
      <c r="RB520" s="5"/>
      <c r="RC520" s="5"/>
      <c r="RD520" s="5"/>
      <c r="RE520" s="5"/>
      <c r="RF520" s="5"/>
      <c r="RG520" s="5"/>
      <c r="RH520" s="5"/>
      <c r="RI520" s="5"/>
      <c r="RJ520" s="5"/>
      <c r="RK520" s="5"/>
      <c r="RL520" s="5"/>
      <c r="RM520" s="5"/>
      <c r="RN520" s="5"/>
      <c r="RO520" s="5"/>
      <c r="RP520" s="5"/>
      <c r="RQ520" s="5"/>
      <c r="RR520" s="5"/>
      <c r="RS520" s="5"/>
      <c r="RT520" s="5"/>
      <c r="RU520" s="5"/>
      <c r="RV520" s="5"/>
      <c r="RW520" s="5"/>
      <c r="RX520" s="5"/>
      <c r="RY520" s="5"/>
      <c r="RZ520" s="5"/>
      <c r="SA520" s="5"/>
      <c r="SB520" s="5"/>
      <c r="SC520" s="5"/>
      <c r="SD520" s="5"/>
      <c r="SE520" s="5"/>
      <c r="SF520" s="5"/>
      <c r="SG520" s="5"/>
      <c r="SH520" s="5"/>
      <c r="SI520" s="5"/>
      <c r="SJ520" s="5"/>
      <c r="SK520" s="5"/>
      <c r="SL520" s="5"/>
      <c r="SM520" s="5"/>
      <c r="SN520" s="5"/>
      <c r="SO520" s="5"/>
      <c r="SP520" s="5"/>
      <c r="SQ520" s="5"/>
      <c r="SR520" s="5"/>
      <c r="SS520" s="5"/>
      <c r="ST520" s="5"/>
      <c r="SU520" s="5"/>
      <c r="SV520" s="5"/>
      <c r="SW520" s="5"/>
      <c r="SX520" s="5"/>
      <c r="SY520" s="5"/>
      <c r="SZ520" s="5"/>
      <c r="TA520" s="5"/>
      <c r="TB520" s="5"/>
      <c r="TC520" s="5"/>
      <c r="TD520" s="5"/>
      <c r="TE520" s="5"/>
      <c r="TF520" s="5"/>
      <c r="TG520" s="5"/>
      <c r="TH520" s="5"/>
      <c r="TI520" s="5"/>
      <c r="TJ520" s="5"/>
      <c r="TK520" s="5"/>
      <c r="TL520" s="5"/>
      <c r="TM520" s="5"/>
      <c r="TN520" s="5"/>
      <c r="TO520" s="5"/>
      <c r="TP520" s="5"/>
      <c r="TQ520" s="5"/>
      <c r="TR520" s="5"/>
      <c r="TS520" s="5"/>
      <c r="TT520" s="5"/>
      <c r="TU520" s="5"/>
      <c r="TV520" s="5"/>
      <c r="TW520" s="5"/>
      <c r="TX520" s="5"/>
      <c r="TY520" s="5"/>
      <c r="TZ520" s="5"/>
      <c r="UA520" s="5"/>
      <c r="UB520" s="5"/>
      <c r="UC520" s="5"/>
      <c r="UD520" s="5"/>
      <c r="UE520" s="5"/>
      <c r="UF520" s="5"/>
      <c r="UG520" s="5"/>
      <c r="UH520" s="5"/>
      <c r="UI520" s="5"/>
      <c r="UJ520" s="5"/>
      <c r="UK520" s="5"/>
      <c r="UL520" s="5"/>
      <c r="UM520" s="5"/>
      <c r="UN520" s="5"/>
      <c r="UO520" s="5"/>
      <c r="UP520" s="5"/>
      <c r="UQ520" s="5"/>
      <c r="UR520" s="5"/>
      <c r="US520" s="5"/>
      <c r="UT520" s="5"/>
      <c r="UU520" s="5"/>
      <c r="UV520" s="5"/>
      <c r="UW520" s="5"/>
      <c r="UX520" s="5"/>
      <c r="UY520" s="5"/>
      <c r="UZ520" s="5"/>
      <c r="VA520" s="5"/>
      <c r="VB520" s="5"/>
      <c r="VC520" s="5"/>
      <c r="VD520" s="5"/>
      <c r="VE520" s="5"/>
      <c r="VF520" s="5"/>
      <c r="VG520" s="5"/>
      <c r="VH520" s="5"/>
      <c r="VI520" s="5"/>
      <c r="VJ520" s="5"/>
      <c r="VK520" s="5"/>
      <c r="VL520" s="5"/>
      <c r="VM520" s="5"/>
      <c r="VN520" s="5"/>
      <c r="VO520" s="5"/>
      <c r="VP520" s="5"/>
      <c r="VQ520" s="5"/>
      <c r="VR520" s="5"/>
      <c r="VS520" s="5"/>
      <c r="VT520" s="5"/>
      <c r="VU520" s="5"/>
      <c r="VV520" s="5"/>
      <c r="VW520" s="5"/>
      <c r="VX520" s="5"/>
      <c r="VY520" s="5"/>
      <c r="VZ520" s="5"/>
      <c r="WA520" s="5"/>
      <c r="WB520" s="5"/>
      <c r="WC520" s="5"/>
      <c r="WD520" s="5"/>
      <c r="WE520" s="5"/>
      <c r="WF520" s="5"/>
      <c r="WG520" s="5"/>
      <c r="WH520" s="5"/>
      <c r="WI520" s="5"/>
      <c r="WJ520" s="5"/>
      <c r="WK520" s="5"/>
      <c r="WL520" s="5"/>
      <c r="WM520" s="5"/>
      <c r="WN520" s="5"/>
      <c r="WO520" s="5"/>
      <c r="WP520" s="5"/>
      <c r="WQ520" s="5"/>
      <c r="WR520" s="5"/>
      <c r="WS520" s="5"/>
      <c r="WT520" s="5"/>
      <c r="WU520" s="5"/>
      <c r="WV520" s="5"/>
      <c r="WW520" s="5"/>
      <c r="WX520" s="5"/>
      <c r="WY520" s="5"/>
      <c r="WZ520" s="5"/>
      <c r="XA520" s="5"/>
      <c r="XB520" s="5"/>
      <c r="XC520" s="5"/>
      <c r="XD520" s="5"/>
      <c r="XE520" s="5"/>
      <c r="XF520" s="5"/>
      <c r="XG520" s="5"/>
      <c r="XH520" s="5"/>
      <c r="XI520" s="5"/>
      <c r="XJ520" s="5"/>
      <c r="XK520" s="5"/>
      <c r="XL520" s="5"/>
      <c r="XM520" s="5"/>
      <c r="XN520" s="5"/>
      <c r="XO520" s="5"/>
      <c r="XP520" s="5"/>
      <c r="XQ520" s="5"/>
      <c r="XR520" s="5"/>
      <c r="XS520" s="5"/>
      <c r="XT520" s="5"/>
      <c r="XU520" s="5"/>
      <c r="XV520" s="5"/>
      <c r="XW520" s="5"/>
    </row>
    <row r="521" spans="39:647" x14ac:dyDescent="0.45">
      <c r="AM521" s="5"/>
      <c r="AN521" s="5"/>
      <c r="AO521" s="5"/>
      <c r="AP521" s="5"/>
      <c r="AQ521" s="5"/>
      <c r="AR521" s="5"/>
      <c r="AS521" s="5"/>
      <c r="AT521" s="5"/>
      <c r="AU521" s="5"/>
      <c r="AV521" s="5"/>
      <c r="AW521" s="5"/>
      <c r="AX521" s="5"/>
      <c r="AY521" s="5"/>
      <c r="AZ521" s="5"/>
      <c r="BA521" s="5"/>
      <c r="BB521" s="5"/>
      <c r="BC521" s="5"/>
      <c r="BD521" s="5"/>
      <c r="BE521" s="5"/>
      <c r="BF521" s="5"/>
      <c r="BG521" s="5"/>
      <c r="BH521" s="5"/>
      <c r="BI521" s="5"/>
      <c r="BJ521" s="5"/>
      <c r="BK521" s="5"/>
      <c r="BL521" s="5"/>
      <c r="BM521" s="5"/>
      <c r="BN521" s="5"/>
      <c r="BO521" s="5"/>
      <c r="BP521" s="5"/>
      <c r="BQ521" s="5"/>
      <c r="BR521" s="5"/>
      <c r="BS521" s="5"/>
      <c r="BT521" s="5"/>
      <c r="BU521" s="5"/>
      <c r="BV521" s="5"/>
      <c r="BW521" s="5"/>
      <c r="BX521" s="5"/>
      <c r="BY521" s="5"/>
      <c r="BZ521" s="5"/>
      <c r="CA521" s="5"/>
      <c r="CB521" s="5"/>
      <c r="CC521" s="5"/>
      <c r="CD521" s="5"/>
      <c r="CE521" s="5"/>
      <c r="CF521" s="5"/>
      <c r="CG521" s="5"/>
      <c r="CH521" s="5"/>
      <c r="CI521" s="5"/>
      <c r="CJ521" s="5"/>
      <c r="CK521" s="5"/>
      <c r="CL521" s="5"/>
      <c r="CM521" s="5"/>
      <c r="CN521" s="5"/>
      <c r="CO521" s="5"/>
      <c r="CP521" s="5"/>
      <c r="CQ521" s="5"/>
      <c r="CR521" s="5"/>
      <c r="CS521" s="5"/>
      <c r="CT521" s="5"/>
      <c r="CU521" s="5"/>
      <c r="CV521" s="5"/>
      <c r="CW521" s="5"/>
      <c r="CX521" s="5"/>
      <c r="CY521" s="5"/>
      <c r="CZ521" s="5"/>
      <c r="DA521" s="5"/>
      <c r="DB521" s="5"/>
      <c r="DC521" s="5"/>
      <c r="DD521" s="5"/>
      <c r="DE521" s="5"/>
      <c r="DF521" s="5"/>
      <c r="DG521" s="5"/>
      <c r="DH521" s="5"/>
      <c r="DI521" s="5"/>
      <c r="DJ521" s="5"/>
      <c r="DK521" s="5"/>
      <c r="DL521" s="5"/>
      <c r="DM521" s="5"/>
      <c r="DN521" s="5"/>
      <c r="DO521" s="5"/>
      <c r="DP521" s="5"/>
      <c r="DQ521" s="5"/>
      <c r="DR521" s="5"/>
      <c r="DS521" s="5"/>
      <c r="DT521" s="5"/>
      <c r="DU521" s="5"/>
      <c r="DV521" s="5"/>
      <c r="DW521" s="5"/>
      <c r="DX521" s="5"/>
      <c r="DY521" s="5"/>
      <c r="DZ521" s="5"/>
      <c r="EA521" s="5"/>
      <c r="EB521" s="5"/>
      <c r="EC521" s="5"/>
      <c r="ED521" s="5"/>
      <c r="EE521" s="5"/>
      <c r="EF521" s="5"/>
      <c r="EG521" s="5"/>
      <c r="EH521" s="5"/>
      <c r="EI521" s="5"/>
      <c r="EJ521" s="5"/>
      <c r="EK521" s="5"/>
      <c r="EL521" s="5"/>
      <c r="EM521" s="5"/>
      <c r="EN521" s="5"/>
      <c r="EO521" s="5"/>
      <c r="EP521" s="5"/>
      <c r="EQ521" s="5"/>
      <c r="ER521" s="5"/>
      <c r="ES521" s="5"/>
      <c r="ET521" s="5"/>
      <c r="EU521" s="5"/>
      <c r="EV521" s="5"/>
      <c r="EW521" s="5"/>
      <c r="EX521" s="5"/>
      <c r="EY521" s="5"/>
      <c r="EZ521" s="5"/>
      <c r="FA521" s="5"/>
      <c r="FB521" s="5"/>
      <c r="FC521" s="5"/>
      <c r="FD521" s="5"/>
      <c r="FE521" s="5"/>
      <c r="FF521" s="5"/>
      <c r="FG521" s="5"/>
      <c r="FH521" s="5"/>
      <c r="FI521" s="5"/>
      <c r="FJ521" s="5"/>
      <c r="FK521" s="5"/>
      <c r="FL521" s="5"/>
      <c r="FM521" s="5"/>
      <c r="FN521" s="5"/>
      <c r="FO521" s="5"/>
      <c r="FP521" s="5"/>
      <c r="FQ521" s="5"/>
      <c r="FR521" s="5"/>
      <c r="FS521" s="5"/>
      <c r="FT521" s="5"/>
      <c r="FU521" s="5"/>
      <c r="FV521" s="5"/>
      <c r="FW521" s="5"/>
      <c r="FX521" s="5"/>
      <c r="FY521" s="5"/>
      <c r="FZ521" s="5"/>
      <c r="GA521" s="5"/>
      <c r="GB521" s="5"/>
      <c r="GC521" s="5"/>
      <c r="GD521" s="5"/>
      <c r="GE521" s="5"/>
      <c r="GF521" s="5"/>
      <c r="GG521" s="5"/>
      <c r="GH521" s="5"/>
      <c r="GI521" s="5"/>
      <c r="GJ521" s="5"/>
      <c r="GK521" s="5"/>
      <c r="GL521" s="5"/>
      <c r="GM521" s="5"/>
      <c r="GN521" s="5"/>
      <c r="GO521" s="5"/>
      <c r="GP521" s="5"/>
      <c r="GQ521" s="5"/>
      <c r="GR521" s="5"/>
      <c r="GS521" s="5"/>
      <c r="GT521" s="5"/>
      <c r="GU521" s="5"/>
      <c r="GV521" s="5"/>
      <c r="GW521" s="5"/>
      <c r="GX521" s="5"/>
      <c r="GY521" s="5"/>
      <c r="GZ521" s="5"/>
      <c r="HA521" s="5"/>
      <c r="HB521" s="5"/>
      <c r="HC521" s="5"/>
      <c r="HD521" s="5"/>
      <c r="HE521" s="5"/>
      <c r="HF521" s="5"/>
      <c r="HG521" s="5"/>
      <c r="HH521" s="5"/>
      <c r="HI521" s="5"/>
      <c r="HJ521" s="5"/>
      <c r="HK521" s="5"/>
      <c r="HL521" s="5"/>
      <c r="HM521" s="5"/>
      <c r="HN521" s="5"/>
      <c r="HO521" s="5"/>
      <c r="HP521" s="5"/>
      <c r="HQ521" s="5"/>
      <c r="HR521" s="5"/>
      <c r="HS521" s="5"/>
      <c r="HT521" s="5"/>
      <c r="HU521" s="5"/>
      <c r="HV521" s="5"/>
      <c r="HW521" s="5"/>
      <c r="HX521" s="5"/>
      <c r="HY521" s="5"/>
      <c r="HZ521" s="5"/>
      <c r="IA521" s="5"/>
      <c r="IB521" s="5"/>
      <c r="IC521" s="5"/>
      <c r="ID521" s="5"/>
      <c r="IE521" s="5"/>
      <c r="IF521" s="5"/>
      <c r="IG521" s="5"/>
      <c r="IH521" s="5"/>
      <c r="II521" s="5"/>
      <c r="IJ521" s="5"/>
      <c r="IK521" s="5"/>
      <c r="IL521" s="5"/>
      <c r="IM521" s="5"/>
      <c r="IN521" s="5"/>
      <c r="IO521" s="5"/>
      <c r="IP521" s="5"/>
      <c r="IQ521" s="5"/>
      <c r="IR521" s="5"/>
      <c r="IS521" s="5"/>
      <c r="IT521" s="5"/>
      <c r="IU521" s="5"/>
      <c r="IV521" s="5"/>
      <c r="IW521" s="5"/>
      <c r="IX521" s="5"/>
      <c r="IY521" s="5"/>
      <c r="IZ521" s="5"/>
      <c r="JA521" s="5"/>
      <c r="JB521" s="5"/>
      <c r="JC521" s="5"/>
      <c r="JD521" s="5"/>
      <c r="JE521" s="5"/>
      <c r="JF521" s="5"/>
      <c r="JG521" s="5"/>
      <c r="JH521" s="5"/>
      <c r="JI521" s="5"/>
      <c r="JJ521" s="5"/>
      <c r="JK521" s="5"/>
      <c r="JL521" s="5"/>
      <c r="JM521" s="5"/>
      <c r="JN521" s="5"/>
      <c r="JO521" s="5"/>
      <c r="JP521" s="5"/>
      <c r="JQ521" s="5"/>
      <c r="JR521" s="5"/>
      <c r="JS521" s="5"/>
      <c r="JT521" s="5"/>
      <c r="JU521" s="5"/>
      <c r="JV521" s="5"/>
      <c r="JW521" s="5"/>
      <c r="JX521" s="5"/>
      <c r="JY521" s="5"/>
      <c r="JZ521" s="5"/>
      <c r="KA521" s="5"/>
      <c r="KB521" s="5"/>
      <c r="KC521" s="5"/>
      <c r="KD521" s="5"/>
      <c r="KE521" s="5"/>
      <c r="KF521" s="5"/>
      <c r="KG521" s="5"/>
      <c r="KH521" s="5"/>
      <c r="KI521" s="5"/>
      <c r="KJ521" s="5"/>
      <c r="KK521" s="5"/>
      <c r="KL521" s="5"/>
      <c r="KM521" s="5"/>
      <c r="KN521" s="5"/>
      <c r="KO521" s="5"/>
      <c r="KP521" s="5"/>
      <c r="KQ521" s="5"/>
      <c r="KR521" s="5"/>
      <c r="KS521" s="5"/>
      <c r="KT521" s="5"/>
      <c r="KU521" s="5"/>
      <c r="KV521" s="5"/>
      <c r="KW521" s="5"/>
      <c r="KX521" s="5"/>
      <c r="KY521" s="5"/>
      <c r="KZ521" s="5"/>
      <c r="LA521" s="5"/>
      <c r="LB521" s="5"/>
      <c r="LC521" s="5"/>
      <c r="LD521" s="5"/>
      <c r="LE521" s="5"/>
      <c r="LF521" s="5"/>
      <c r="LG521" s="5"/>
      <c r="LH521" s="5"/>
      <c r="LI521" s="5"/>
      <c r="LJ521" s="5"/>
      <c r="LK521" s="5"/>
      <c r="LL521" s="5"/>
      <c r="LM521" s="5"/>
      <c r="LN521" s="5"/>
      <c r="LO521" s="5"/>
      <c r="LP521" s="5"/>
      <c r="LQ521" s="5"/>
      <c r="LR521" s="5"/>
      <c r="LS521" s="5"/>
      <c r="LT521" s="5"/>
      <c r="LU521" s="5"/>
      <c r="LV521" s="5"/>
      <c r="LW521" s="5"/>
      <c r="LX521" s="5"/>
      <c r="LY521" s="5"/>
      <c r="LZ521" s="5"/>
      <c r="MA521" s="5"/>
      <c r="MB521" s="5"/>
      <c r="MC521" s="5"/>
      <c r="MD521" s="5"/>
      <c r="ME521" s="5"/>
      <c r="MF521" s="5"/>
      <c r="MG521" s="5"/>
      <c r="MH521" s="5"/>
      <c r="MI521" s="5"/>
      <c r="MJ521" s="5"/>
      <c r="MK521" s="5"/>
      <c r="ML521" s="5"/>
      <c r="MM521" s="5"/>
      <c r="MN521" s="5"/>
      <c r="MO521" s="5"/>
      <c r="MP521" s="5"/>
      <c r="MQ521" s="5"/>
      <c r="MR521" s="5"/>
      <c r="MS521" s="5"/>
      <c r="MT521" s="5"/>
      <c r="MU521" s="5"/>
      <c r="MV521" s="5"/>
      <c r="MW521" s="5"/>
      <c r="MX521" s="5"/>
      <c r="MY521" s="5"/>
      <c r="MZ521" s="5"/>
      <c r="NA521" s="5"/>
      <c r="NB521" s="5"/>
      <c r="NC521" s="5"/>
      <c r="ND521" s="5"/>
      <c r="NE521" s="5"/>
      <c r="NF521" s="5"/>
      <c r="NG521" s="5"/>
      <c r="NH521" s="5"/>
      <c r="NI521" s="5"/>
      <c r="NJ521" s="5"/>
      <c r="NK521" s="5"/>
      <c r="NL521" s="5"/>
      <c r="NM521" s="5"/>
      <c r="NN521" s="5"/>
      <c r="NO521" s="5"/>
      <c r="NP521" s="5"/>
      <c r="NQ521" s="5"/>
      <c r="NR521" s="5"/>
      <c r="NS521" s="5"/>
      <c r="NT521" s="5"/>
      <c r="NU521" s="5"/>
      <c r="NV521" s="5"/>
      <c r="NW521" s="5"/>
      <c r="NX521" s="5"/>
      <c r="NY521" s="5"/>
      <c r="NZ521" s="5"/>
      <c r="OA521" s="5"/>
      <c r="OB521" s="5"/>
      <c r="OC521" s="5"/>
      <c r="OD521" s="5"/>
      <c r="OE521" s="5"/>
      <c r="OF521" s="5"/>
      <c r="OG521" s="5"/>
      <c r="OH521" s="5"/>
      <c r="OI521" s="5"/>
      <c r="OJ521" s="5"/>
      <c r="OK521" s="5"/>
      <c r="OL521" s="5"/>
      <c r="OM521" s="5"/>
      <c r="ON521" s="5"/>
      <c r="OO521" s="5"/>
      <c r="OP521" s="5"/>
      <c r="OQ521" s="5"/>
      <c r="OR521" s="5"/>
      <c r="OS521" s="5"/>
      <c r="OT521" s="5"/>
      <c r="OU521" s="5"/>
      <c r="OV521" s="5"/>
      <c r="OW521" s="5"/>
      <c r="OX521" s="5"/>
      <c r="OY521" s="5"/>
      <c r="OZ521" s="5"/>
      <c r="PA521" s="5"/>
      <c r="PB521" s="5"/>
      <c r="PC521" s="5"/>
      <c r="PD521" s="5"/>
      <c r="PE521" s="5"/>
      <c r="PF521" s="5"/>
      <c r="PG521" s="5"/>
      <c r="PH521" s="5"/>
      <c r="PI521" s="5"/>
      <c r="PJ521" s="5"/>
      <c r="PK521" s="5"/>
      <c r="PL521" s="5"/>
      <c r="PM521" s="5"/>
      <c r="PN521" s="5"/>
      <c r="PO521" s="5"/>
      <c r="PP521" s="5"/>
      <c r="PQ521" s="5"/>
      <c r="PR521" s="5"/>
      <c r="PS521" s="5"/>
      <c r="PT521" s="5"/>
      <c r="PU521" s="5"/>
      <c r="PV521" s="5"/>
      <c r="PW521" s="5"/>
      <c r="PX521" s="5"/>
      <c r="PY521" s="5"/>
      <c r="PZ521" s="5"/>
      <c r="QA521" s="5"/>
      <c r="QB521" s="5"/>
      <c r="QC521" s="5"/>
      <c r="QD521" s="5"/>
      <c r="QE521" s="5"/>
      <c r="QF521" s="5"/>
      <c r="QG521" s="5"/>
      <c r="QH521" s="5"/>
      <c r="QI521" s="5"/>
      <c r="QJ521" s="5"/>
      <c r="QK521" s="5"/>
      <c r="QL521" s="5"/>
      <c r="QM521" s="5"/>
      <c r="QN521" s="5"/>
      <c r="QO521" s="5"/>
      <c r="QP521" s="5"/>
      <c r="QQ521" s="5"/>
      <c r="QR521" s="5"/>
      <c r="QS521" s="5"/>
      <c r="QT521" s="5"/>
      <c r="QU521" s="5"/>
      <c r="QV521" s="5"/>
      <c r="QW521" s="5"/>
      <c r="QX521" s="5"/>
      <c r="QY521" s="5"/>
      <c r="QZ521" s="5"/>
      <c r="RA521" s="5"/>
      <c r="RB521" s="5"/>
      <c r="RC521" s="5"/>
      <c r="RD521" s="5"/>
      <c r="RE521" s="5"/>
      <c r="RF521" s="5"/>
      <c r="RG521" s="5"/>
      <c r="RH521" s="5"/>
      <c r="RI521" s="5"/>
      <c r="RJ521" s="5"/>
      <c r="RK521" s="5"/>
      <c r="RL521" s="5"/>
      <c r="RM521" s="5"/>
      <c r="RN521" s="5"/>
      <c r="RO521" s="5"/>
      <c r="RP521" s="5"/>
      <c r="RQ521" s="5"/>
      <c r="RR521" s="5"/>
      <c r="RS521" s="5"/>
      <c r="RT521" s="5"/>
      <c r="RU521" s="5"/>
      <c r="RV521" s="5"/>
      <c r="RW521" s="5"/>
      <c r="RX521" s="5"/>
      <c r="RY521" s="5"/>
      <c r="RZ521" s="5"/>
      <c r="SA521" s="5"/>
      <c r="SB521" s="5"/>
      <c r="SC521" s="5"/>
      <c r="SD521" s="5"/>
      <c r="SE521" s="5"/>
      <c r="SF521" s="5"/>
      <c r="SG521" s="5"/>
      <c r="SH521" s="5"/>
      <c r="SI521" s="5"/>
      <c r="SJ521" s="5"/>
      <c r="SK521" s="5"/>
      <c r="SL521" s="5"/>
      <c r="SM521" s="5"/>
      <c r="SN521" s="5"/>
      <c r="SO521" s="5"/>
      <c r="SP521" s="5"/>
      <c r="SQ521" s="5"/>
      <c r="SR521" s="5"/>
      <c r="SS521" s="5"/>
      <c r="ST521" s="5"/>
      <c r="SU521" s="5"/>
      <c r="SV521" s="5"/>
      <c r="SW521" s="5"/>
      <c r="SX521" s="5"/>
      <c r="SY521" s="5"/>
      <c r="SZ521" s="5"/>
      <c r="TA521" s="5"/>
      <c r="TB521" s="5"/>
      <c r="TC521" s="5"/>
      <c r="TD521" s="5"/>
      <c r="TE521" s="5"/>
      <c r="TF521" s="5"/>
      <c r="TG521" s="5"/>
      <c r="TH521" s="5"/>
      <c r="TI521" s="5"/>
      <c r="TJ521" s="5"/>
      <c r="TK521" s="5"/>
      <c r="TL521" s="5"/>
      <c r="TM521" s="5"/>
      <c r="TN521" s="5"/>
      <c r="TO521" s="5"/>
      <c r="TP521" s="5"/>
      <c r="TQ521" s="5"/>
      <c r="TR521" s="5"/>
      <c r="TS521" s="5"/>
      <c r="TT521" s="5"/>
      <c r="TU521" s="5"/>
      <c r="TV521" s="5"/>
      <c r="TW521" s="5"/>
      <c r="TX521" s="5"/>
      <c r="TY521" s="5"/>
      <c r="TZ521" s="5"/>
      <c r="UA521" s="5"/>
      <c r="UB521" s="5"/>
      <c r="UC521" s="5"/>
      <c r="UD521" s="5"/>
      <c r="UE521" s="5"/>
      <c r="UF521" s="5"/>
      <c r="UG521" s="5"/>
      <c r="UH521" s="5"/>
      <c r="UI521" s="5"/>
      <c r="UJ521" s="5"/>
      <c r="UK521" s="5"/>
      <c r="UL521" s="5"/>
      <c r="UM521" s="5"/>
      <c r="UN521" s="5"/>
      <c r="UO521" s="5"/>
      <c r="UP521" s="5"/>
      <c r="UQ521" s="5"/>
      <c r="UR521" s="5"/>
      <c r="US521" s="5"/>
      <c r="UT521" s="5"/>
      <c r="UU521" s="5"/>
      <c r="UV521" s="5"/>
      <c r="UW521" s="5"/>
      <c r="UX521" s="5"/>
      <c r="UY521" s="5"/>
      <c r="UZ521" s="5"/>
      <c r="VA521" s="5"/>
      <c r="VB521" s="5"/>
      <c r="VC521" s="5"/>
      <c r="VD521" s="5"/>
      <c r="VE521" s="5"/>
      <c r="VF521" s="5"/>
      <c r="VG521" s="5"/>
      <c r="VH521" s="5"/>
      <c r="VI521" s="5"/>
      <c r="VJ521" s="5"/>
      <c r="VK521" s="5"/>
      <c r="VL521" s="5"/>
      <c r="VM521" s="5"/>
      <c r="VN521" s="5"/>
      <c r="VO521" s="5"/>
      <c r="VP521" s="5"/>
      <c r="VQ521" s="5"/>
      <c r="VR521" s="5"/>
      <c r="VS521" s="5"/>
      <c r="VT521" s="5"/>
      <c r="VU521" s="5"/>
      <c r="VV521" s="5"/>
      <c r="VW521" s="5"/>
      <c r="VX521" s="5"/>
      <c r="VY521" s="5"/>
      <c r="VZ521" s="5"/>
      <c r="WA521" s="5"/>
      <c r="WB521" s="5"/>
      <c r="WC521" s="5"/>
      <c r="WD521" s="5"/>
      <c r="WE521" s="5"/>
      <c r="WF521" s="5"/>
      <c r="WG521" s="5"/>
      <c r="WH521" s="5"/>
      <c r="WI521" s="5"/>
      <c r="WJ521" s="5"/>
      <c r="WK521" s="5"/>
      <c r="WL521" s="5"/>
      <c r="WM521" s="5"/>
      <c r="WN521" s="5"/>
      <c r="WO521" s="5"/>
      <c r="WP521" s="5"/>
      <c r="WQ521" s="5"/>
      <c r="WR521" s="5"/>
      <c r="WS521" s="5"/>
      <c r="WT521" s="5"/>
      <c r="WU521" s="5"/>
      <c r="WV521" s="5"/>
      <c r="WW521" s="5"/>
      <c r="WX521" s="5"/>
      <c r="WY521" s="5"/>
      <c r="WZ521" s="5"/>
      <c r="XA521" s="5"/>
      <c r="XB521" s="5"/>
      <c r="XC521" s="5"/>
      <c r="XD521" s="5"/>
      <c r="XE521" s="5"/>
      <c r="XF521" s="5"/>
      <c r="XG521" s="5"/>
      <c r="XH521" s="5"/>
      <c r="XI521" s="5"/>
      <c r="XJ521" s="5"/>
      <c r="XK521" s="5"/>
      <c r="XL521" s="5"/>
      <c r="XM521" s="5"/>
      <c r="XN521" s="5"/>
      <c r="XO521" s="5"/>
      <c r="XP521" s="5"/>
      <c r="XQ521" s="5"/>
      <c r="XR521" s="5"/>
      <c r="XS521" s="5"/>
      <c r="XT521" s="5"/>
      <c r="XU521" s="5"/>
      <c r="XV521" s="5"/>
      <c r="XW521" s="5"/>
    </row>
    <row r="522" spans="39:647" x14ac:dyDescent="0.45">
      <c r="AM522" s="5"/>
      <c r="AN522" s="5"/>
      <c r="AO522" s="5"/>
      <c r="AP522" s="5"/>
      <c r="AQ522" s="5"/>
      <c r="AR522" s="5"/>
      <c r="AS522" s="5"/>
      <c r="AT522" s="5"/>
      <c r="AU522" s="5"/>
      <c r="AV522" s="5"/>
      <c r="AW522" s="5"/>
      <c r="AX522" s="5"/>
      <c r="AY522" s="5"/>
      <c r="AZ522" s="5"/>
      <c r="BA522" s="5"/>
      <c r="BB522" s="5"/>
      <c r="BC522" s="5"/>
      <c r="BD522" s="5"/>
      <c r="BE522" s="5"/>
      <c r="BF522" s="5"/>
      <c r="BG522" s="5"/>
      <c r="BH522" s="5"/>
      <c r="BI522" s="5"/>
      <c r="BJ522" s="5"/>
      <c r="BK522" s="5"/>
      <c r="BL522" s="5"/>
      <c r="BM522" s="5"/>
      <c r="BN522" s="5"/>
      <c r="BO522" s="5"/>
      <c r="BP522" s="5"/>
      <c r="BQ522" s="5"/>
      <c r="BR522" s="5"/>
      <c r="BS522" s="5"/>
      <c r="BT522" s="5"/>
      <c r="BU522" s="5"/>
      <c r="BV522" s="5"/>
      <c r="BW522" s="5"/>
      <c r="BX522" s="5"/>
      <c r="BY522" s="5"/>
      <c r="BZ522" s="5"/>
      <c r="CA522" s="5"/>
      <c r="CB522" s="5"/>
      <c r="CC522" s="5"/>
      <c r="CD522" s="5"/>
      <c r="CE522" s="5"/>
      <c r="CF522" s="5"/>
      <c r="CG522" s="5"/>
      <c r="CH522" s="5"/>
      <c r="CI522" s="5"/>
      <c r="CJ522" s="5"/>
      <c r="CK522" s="5"/>
      <c r="CL522" s="5"/>
      <c r="CM522" s="5"/>
      <c r="CN522" s="5"/>
      <c r="CO522" s="5"/>
      <c r="CP522" s="5"/>
      <c r="CQ522" s="5"/>
      <c r="CR522" s="5"/>
      <c r="CS522" s="5"/>
      <c r="CT522" s="5"/>
      <c r="CU522" s="5"/>
      <c r="CV522" s="5"/>
      <c r="CW522" s="5"/>
      <c r="CX522" s="5"/>
      <c r="CY522" s="5"/>
      <c r="CZ522" s="5"/>
      <c r="DA522" s="5"/>
      <c r="DB522" s="5"/>
      <c r="DC522" s="5"/>
      <c r="DD522" s="5"/>
      <c r="DE522" s="5"/>
      <c r="DF522" s="5"/>
      <c r="DG522" s="5"/>
      <c r="DH522" s="5"/>
      <c r="DI522" s="5"/>
      <c r="DJ522" s="5"/>
      <c r="DK522" s="5"/>
      <c r="DL522" s="5"/>
      <c r="DM522" s="5"/>
      <c r="DN522" s="5"/>
      <c r="DO522" s="5"/>
      <c r="DP522" s="5"/>
      <c r="DQ522" s="5"/>
      <c r="DR522" s="5"/>
      <c r="DS522" s="5"/>
      <c r="DT522" s="5"/>
      <c r="DU522" s="5"/>
      <c r="DV522" s="5"/>
      <c r="DW522" s="5"/>
      <c r="DX522" s="5"/>
      <c r="DY522" s="5"/>
      <c r="DZ522" s="5"/>
      <c r="EA522" s="5"/>
      <c r="EB522" s="5"/>
      <c r="EC522" s="5"/>
      <c r="ED522" s="5"/>
      <c r="EE522" s="5"/>
      <c r="EF522" s="5"/>
      <c r="EG522" s="5"/>
      <c r="EH522" s="5"/>
      <c r="EI522" s="5"/>
      <c r="EJ522" s="5"/>
      <c r="EK522" s="5"/>
      <c r="EL522" s="5"/>
      <c r="EM522" s="5"/>
      <c r="EN522" s="5"/>
      <c r="EO522" s="5"/>
      <c r="EP522" s="5"/>
      <c r="EQ522" s="5"/>
      <c r="ER522" s="5"/>
      <c r="ES522" s="5"/>
      <c r="ET522" s="5"/>
      <c r="EU522" s="5"/>
      <c r="EV522" s="5"/>
      <c r="EW522" s="5"/>
      <c r="EX522" s="5"/>
      <c r="EY522" s="5"/>
      <c r="EZ522" s="5"/>
      <c r="FA522" s="5"/>
      <c r="FB522" s="5"/>
      <c r="FC522" s="5"/>
      <c r="FD522" s="5"/>
      <c r="FE522" s="5"/>
      <c r="FF522" s="5"/>
      <c r="FG522" s="5"/>
      <c r="FH522" s="5"/>
      <c r="FI522" s="5"/>
      <c r="FJ522" s="5"/>
      <c r="FK522" s="5"/>
      <c r="FL522" s="5"/>
      <c r="FM522" s="5"/>
      <c r="FN522" s="5"/>
      <c r="FO522" s="5"/>
      <c r="FP522" s="5"/>
      <c r="FQ522" s="5"/>
      <c r="FR522" s="5"/>
      <c r="FS522" s="5"/>
      <c r="FT522" s="5"/>
      <c r="FU522" s="5"/>
      <c r="FV522" s="5"/>
      <c r="FW522" s="5"/>
      <c r="FX522" s="5"/>
      <c r="FY522" s="5"/>
      <c r="FZ522" s="5"/>
      <c r="GA522" s="5"/>
      <c r="GB522" s="5"/>
      <c r="GC522" s="5"/>
      <c r="GD522" s="5"/>
      <c r="GE522" s="5"/>
      <c r="GF522" s="5"/>
      <c r="GG522" s="5"/>
      <c r="GH522" s="5"/>
      <c r="GI522" s="5"/>
      <c r="GJ522" s="5"/>
      <c r="GK522" s="5"/>
      <c r="GL522" s="5"/>
      <c r="GM522" s="5"/>
      <c r="GN522" s="5"/>
      <c r="GO522" s="5"/>
      <c r="GP522" s="5"/>
      <c r="GQ522" s="5"/>
      <c r="GR522" s="5"/>
      <c r="GS522" s="5"/>
      <c r="GT522" s="5"/>
      <c r="GU522" s="5"/>
      <c r="GV522" s="5"/>
      <c r="GW522" s="5"/>
      <c r="GX522" s="5"/>
      <c r="GY522" s="5"/>
      <c r="GZ522" s="5"/>
      <c r="HA522" s="5"/>
      <c r="HB522" s="5"/>
      <c r="HC522" s="5"/>
      <c r="HD522" s="5"/>
      <c r="HE522" s="5"/>
      <c r="HF522" s="5"/>
      <c r="HG522" s="5"/>
      <c r="HH522" s="5"/>
      <c r="HI522" s="5"/>
      <c r="HJ522" s="5"/>
      <c r="HK522" s="5"/>
      <c r="HL522" s="5"/>
      <c r="HM522" s="5"/>
      <c r="HN522" s="5"/>
      <c r="HO522" s="5"/>
      <c r="HP522" s="5"/>
      <c r="HQ522" s="5"/>
      <c r="HR522" s="5"/>
      <c r="HS522" s="5"/>
      <c r="HT522" s="5"/>
      <c r="HU522" s="5"/>
      <c r="HV522" s="5"/>
      <c r="HW522" s="5"/>
      <c r="HX522" s="5"/>
      <c r="HY522" s="5"/>
      <c r="HZ522" s="5"/>
      <c r="IA522" s="5"/>
      <c r="IB522" s="5"/>
      <c r="IC522" s="5"/>
      <c r="ID522" s="5"/>
      <c r="IE522" s="5"/>
      <c r="IF522" s="5"/>
      <c r="IG522" s="5"/>
      <c r="IH522" s="5"/>
      <c r="II522" s="5"/>
      <c r="IJ522" s="5"/>
      <c r="IK522" s="5"/>
      <c r="IL522" s="5"/>
      <c r="IM522" s="5"/>
      <c r="IN522" s="5"/>
      <c r="IO522" s="5"/>
      <c r="IP522" s="5"/>
      <c r="IQ522" s="5"/>
      <c r="IR522" s="5"/>
      <c r="IS522" s="5"/>
      <c r="IT522" s="5"/>
      <c r="IU522" s="5"/>
      <c r="IV522" s="5"/>
      <c r="IW522" s="5"/>
      <c r="IX522" s="5"/>
      <c r="IY522" s="5"/>
      <c r="IZ522" s="5"/>
      <c r="JA522" s="5"/>
      <c r="JB522" s="5"/>
      <c r="JC522" s="5"/>
      <c r="JD522" s="5"/>
      <c r="JE522" s="5"/>
      <c r="JF522" s="5"/>
      <c r="JG522" s="5"/>
      <c r="JH522" s="5"/>
      <c r="JI522" s="5"/>
      <c r="JJ522" s="5"/>
      <c r="JK522" s="5"/>
      <c r="JL522" s="5"/>
      <c r="JM522" s="5"/>
      <c r="JN522" s="5"/>
      <c r="JO522" s="5"/>
      <c r="JP522" s="5"/>
      <c r="JQ522" s="5"/>
      <c r="JR522" s="5"/>
      <c r="JS522" s="5"/>
      <c r="JT522" s="5"/>
      <c r="JU522" s="5"/>
      <c r="JV522" s="5"/>
      <c r="JW522" s="5"/>
      <c r="JX522" s="5"/>
      <c r="JY522" s="5"/>
      <c r="JZ522" s="5"/>
      <c r="KA522" s="5"/>
      <c r="KB522" s="5"/>
      <c r="KC522" s="5"/>
      <c r="KD522" s="5"/>
      <c r="KE522" s="5"/>
      <c r="KF522" s="5"/>
      <c r="KG522" s="5"/>
      <c r="KH522" s="5"/>
      <c r="KI522" s="5"/>
      <c r="KJ522" s="5"/>
      <c r="KK522" s="5"/>
      <c r="KL522" s="5"/>
      <c r="KM522" s="5"/>
      <c r="KN522" s="5"/>
      <c r="KO522" s="5"/>
      <c r="KP522" s="5"/>
      <c r="KQ522" s="5"/>
      <c r="KR522" s="5"/>
      <c r="KS522" s="5"/>
      <c r="KT522" s="5"/>
      <c r="KU522" s="5"/>
      <c r="KV522" s="5"/>
      <c r="KW522" s="5"/>
      <c r="KX522" s="5"/>
      <c r="KY522" s="5"/>
      <c r="KZ522" s="5"/>
      <c r="LA522" s="5"/>
      <c r="LB522" s="5"/>
      <c r="LC522" s="5"/>
      <c r="LD522" s="5"/>
      <c r="LE522" s="5"/>
      <c r="LF522" s="5"/>
      <c r="LG522" s="5"/>
      <c r="LH522" s="5"/>
      <c r="LI522" s="5"/>
      <c r="LJ522" s="5"/>
      <c r="LK522" s="5"/>
      <c r="LL522" s="5"/>
      <c r="LM522" s="5"/>
      <c r="LN522" s="5"/>
      <c r="LO522" s="5"/>
      <c r="LP522" s="5"/>
      <c r="LQ522" s="5"/>
      <c r="LR522" s="5"/>
      <c r="LS522" s="5"/>
      <c r="LT522" s="5"/>
      <c r="LU522" s="5"/>
      <c r="LV522" s="5"/>
      <c r="LW522" s="5"/>
      <c r="LX522" s="5"/>
      <c r="LY522" s="5"/>
      <c r="LZ522" s="5"/>
      <c r="MA522" s="5"/>
      <c r="MB522" s="5"/>
      <c r="MC522" s="5"/>
      <c r="MD522" s="5"/>
      <c r="ME522" s="5"/>
      <c r="MF522" s="5"/>
      <c r="MG522" s="5"/>
      <c r="MH522" s="5"/>
      <c r="MI522" s="5"/>
      <c r="MJ522" s="5"/>
      <c r="MK522" s="5"/>
      <c r="ML522" s="5"/>
      <c r="MM522" s="5"/>
      <c r="MN522" s="5"/>
      <c r="MO522" s="5"/>
      <c r="MP522" s="5"/>
      <c r="MQ522" s="5"/>
      <c r="MR522" s="5"/>
      <c r="MS522" s="5"/>
      <c r="MT522" s="5"/>
      <c r="MU522" s="5"/>
      <c r="MV522" s="5"/>
      <c r="MW522" s="5"/>
      <c r="MX522" s="5"/>
      <c r="MY522" s="5"/>
      <c r="MZ522" s="5"/>
      <c r="NA522" s="5"/>
      <c r="NB522" s="5"/>
      <c r="NC522" s="5"/>
      <c r="ND522" s="5"/>
      <c r="NE522" s="5"/>
      <c r="NF522" s="5"/>
      <c r="NG522" s="5"/>
      <c r="NH522" s="5"/>
      <c r="NI522" s="5"/>
      <c r="NJ522" s="5"/>
      <c r="NK522" s="5"/>
      <c r="NL522" s="5"/>
      <c r="NM522" s="5"/>
      <c r="NN522" s="5"/>
      <c r="NO522" s="5"/>
      <c r="NP522" s="5"/>
      <c r="NQ522" s="5"/>
      <c r="NR522" s="5"/>
      <c r="NS522" s="5"/>
      <c r="NT522" s="5"/>
      <c r="NU522" s="5"/>
      <c r="NV522" s="5"/>
      <c r="NW522" s="5"/>
      <c r="NX522" s="5"/>
      <c r="NY522" s="5"/>
      <c r="NZ522" s="5"/>
      <c r="OA522" s="5"/>
      <c r="OB522" s="5"/>
      <c r="OC522" s="5"/>
      <c r="OD522" s="5"/>
      <c r="OE522" s="5"/>
      <c r="OF522" s="5"/>
      <c r="OG522" s="5"/>
      <c r="OH522" s="5"/>
      <c r="OI522" s="5"/>
      <c r="OJ522" s="5"/>
      <c r="OK522" s="5"/>
      <c r="OL522" s="5"/>
      <c r="OM522" s="5"/>
      <c r="ON522" s="5"/>
      <c r="OO522" s="5"/>
      <c r="OP522" s="5"/>
      <c r="OQ522" s="5"/>
      <c r="OR522" s="5"/>
      <c r="OS522" s="5"/>
      <c r="OT522" s="5"/>
      <c r="OU522" s="5"/>
      <c r="OV522" s="5"/>
      <c r="OW522" s="5"/>
      <c r="OX522" s="5"/>
      <c r="OY522" s="5"/>
      <c r="OZ522" s="5"/>
      <c r="PA522" s="5"/>
      <c r="PB522" s="5"/>
      <c r="PC522" s="5"/>
      <c r="PD522" s="5"/>
      <c r="PE522" s="5"/>
      <c r="PF522" s="5"/>
      <c r="PG522" s="5"/>
      <c r="PH522" s="5"/>
      <c r="PI522" s="5"/>
      <c r="PJ522" s="5"/>
      <c r="PK522" s="5"/>
      <c r="PL522" s="5"/>
      <c r="PM522" s="5"/>
      <c r="PN522" s="5"/>
      <c r="PO522" s="5"/>
      <c r="PP522" s="5"/>
      <c r="PQ522" s="5"/>
      <c r="PR522" s="5"/>
      <c r="PS522" s="5"/>
      <c r="PT522" s="5"/>
      <c r="PU522" s="5"/>
      <c r="PV522" s="5"/>
      <c r="PW522" s="5"/>
      <c r="PX522" s="5"/>
      <c r="PY522" s="5"/>
      <c r="PZ522" s="5"/>
      <c r="QA522" s="5"/>
      <c r="QB522" s="5"/>
      <c r="QC522" s="5"/>
      <c r="QD522" s="5"/>
      <c r="QE522" s="5"/>
      <c r="QF522" s="5"/>
      <c r="QG522" s="5"/>
      <c r="QH522" s="5"/>
      <c r="QI522" s="5"/>
      <c r="QJ522" s="5"/>
      <c r="QK522" s="5"/>
      <c r="QL522" s="5"/>
      <c r="QM522" s="5"/>
      <c r="QN522" s="5"/>
      <c r="QO522" s="5"/>
      <c r="QP522" s="5"/>
      <c r="QQ522" s="5"/>
      <c r="QR522" s="5"/>
      <c r="QS522" s="5"/>
      <c r="QT522" s="5"/>
      <c r="QU522" s="5"/>
      <c r="QV522" s="5"/>
      <c r="QW522" s="5"/>
      <c r="QX522" s="5"/>
      <c r="QY522" s="5"/>
      <c r="QZ522" s="5"/>
      <c r="RA522" s="5"/>
      <c r="RB522" s="5"/>
      <c r="RC522" s="5"/>
      <c r="RD522" s="5"/>
      <c r="RE522" s="5"/>
      <c r="RF522" s="5"/>
      <c r="RG522" s="5"/>
      <c r="RH522" s="5"/>
      <c r="RI522" s="5"/>
      <c r="RJ522" s="5"/>
      <c r="RK522" s="5"/>
      <c r="RL522" s="5"/>
      <c r="RM522" s="5"/>
      <c r="RN522" s="5"/>
      <c r="RO522" s="5"/>
      <c r="RP522" s="5"/>
      <c r="RQ522" s="5"/>
      <c r="RR522" s="5"/>
      <c r="RS522" s="5"/>
      <c r="RT522" s="5"/>
      <c r="RU522" s="5"/>
      <c r="RV522" s="5"/>
      <c r="RW522" s="5"/>
      <c r="RX522" s="5"/>
      <c r="RY522" s="5"/>
      <c r="RZ522" s="5"/>
      <c r="SA522" s="5"/>
      <c r="SB522" s="5"/>
      <c r="SC522" s="5"/>
      <c r="SD522" s="5"/>
      <c r="SE522" s="5"/>
      <c r="SF522" s="5"/>
      <c r="SG522" s="5"/>
      <c r="SH522" s="5"/>
      <c r="SI522" s="5"/>
      <c r="SJ522" s="5"/>
      <c r="SK522" s="5"/>
      <c r="SL522" s="5"/>
      <c r="SM522" s="5"/>
      <c r="SN522" s="5"/>
      <c r="SO522" s="5"/>
      <c r="SP522" s="5"/>
      <c r="SQ522" s="5"/>
      <c r="SR522" s="5"/>
      <c r="SS522" s="5"/>
      <c r="ST522" s="5"/>
      <c r="SU522" s="5"/>
      <c r="SV522" s="5"/>
      <c r="SW522" s="5"/>
      <c r="SX522" s="5"/>
      <c r="SY522" s="5"/>
      <c r="SZ522" s="5"/>
      <c r="TA522" s="5"/>
      <c r="TB522" s="5"/>
      <c r="TC522" s="5"/>
      <c r="TD522" s="5"/>
      <c r="TE522" s="5"/>
      <c r="TF522" s="5"/>
      <c r="TG522" s="5"/>
      <c r="TH522" s="5"/>
      <c r="TI522" s="5"/>
      <c r="TJ522" s="5"/>
      <c r="TK522" s="5"/>
      <c r="TL522" s="5"/>
      <c r="TM522" s="5"/>
      <c r="TN522" s="5"/>
      <c r="TO522" s="5"/>
      <c r="TP522" s="5"/>
      <c r="TQ522" s="5"/>
      <c r="TR522" s="5"/>
      <c r="TS522" s="5"/>
      <c r="TT522" s="5"/>
      <c r="TU522" s="5"/>
      <c r="TV522" s="5"/>
      <c r="TW522" s="5"/>
      <c r="TX522" s="5"/>
      <c r="TY522" s="5"/>
      <c r="TZ522" s="5"/>
      <c r="UA522" s="5"/>
      <c r="UB522" s="5"/>
      <c r="UC522" s="5"/>
      <c r="UD522" s="5"/>
      <c r="UE522" s="5"/>
      <c r="UF522" s="5"/>
      <c r="UG522" s="5"/>
      <c r="UH522" s="5"/>
      <c r="UI522" s="5"/>
      <c r="UJ522" s="5"/>
      <c r="UK522" s="5"/>
      <c r="UL522" s="5"/>
      <c r="UM522" s="5"/>
      <c r="UN522" s="5"/>
      <c r="UO522" s="5"/>
      <c r="UP522" s="5"/>
      <c r="UQ522" s="5"/>
      <c r="UR522" s="5"/>
      <c r="US522" s="5"/>
      <c r="UT522" s="5"/>
      <c r="UU522" s="5"/>
      <c r="UV522" s="5"/>
      <c r="UW522" s="5"/>
      <c r="UX522" s="5"/>
      <c r="UY522" s="5"/>
      <c r="UZ522" s="5"/>
      <c r="VA522" s="5"/>
      <c r="VB522" s="5"/>
      <c r="VC522" s="5"/>
      <c r="VD522" s="5"/>
      <c r="VE522" s="5"/>
      <c r="VF522" s="5"/>
      <c r="VG522" s="5"/>
      <c r="VH522" s="5"/>
      <c r="VI522" s="5"/>
      <c r="VJ522" s="5"/>
      <c r="VK522" s="5"/>
      <c r="VL522" s="5"/>
      <c r="VM522" s="5"/>
      <c r="VN522" s="5"/>
      <c r="VO522" s="5"/>
      <c r="VP522" s="5"/>
      <c r="VQ522" s="5"/>
      <c r="VR522" s="5"/>
      <c r="VS522" s="5"/>
      <c r="VT522" s="5"/>
      <c r="VU522" s="5"/>
      <c r="VV522" s="5"/>
      <c r="VW522" s="5"/>
      <c r="VX522" s="5"/>
      <c r="VY522" s="5"/>
      <c r="VZ522" s="5"/>
      <c r="WA522" s="5"/>
      <c r="WB522" s="5"/>
      <c r="WC522" s="5"/>
      <c r="WD522" s="5"/>
      <c r="WE522" s="5"/>
      <c r="WF522" s="5"/>
      <c r="WG522" s="5"/>
      <c r="WH522" s="5"/>
      <c r="WI522" s="5"/>
      <c r="WJ522" s="5"/>
      <c r="WK522" s="5"/>
      <c r="WL522" s="5"/>
      <c r="WM522" s="5"/>
      <c r="WN522" s="5"/>
      <c r="WO522" s="5"/>
      <c r="WP522" s="5"/>
      <c r="WQ522" s="5"/>
      <c r="WR522" s="5"/>
      <c r="WS522" s="5"/>
      <c r="WT522" s="5"/>
      <c r="WU522" s="5"/>
      <c r="WV522" s="5"/>
      <c r="WW522" s="5"/>
      <c r="WX522" s="5"/>
      <c r="WY522" s="5"/>
      <c r="WZ522" s="5"/>
      <c r="XA522" s="5"/>
      <c r="XB522" s="5"/>
      <c r="XC522" s="5"/>
      <c r="XD522" s="5"/>
      <c r="XE522" s="5"/>
      <c r="XF522" s="5"/>
      <c r="XG522" s="5"/>
      <c r="XH522" s="5"/>
      <c r="XI522" s="5"/>
      <c r="XJ522" s="5"/>
      <c r="XK522" s="5"/>
      <c r="XL522" s="5"/>
      <c r="XM522" s="5"/>
      <c r="XN522" s="5"/>
      <c r="XO522" s="5"/>
      <c r="XP522" s="5"/>
      <c r="XQ522" s="5"/>
      <c r="XR522" s="5"/>
      <c r="XS522" s="5"/>
      <c r="XT522" s="5"/>
      <c r="XU522" s="5"/>
      <c r="XV522" s="5"/>
      <c r="XW522" s="5"/>
    </row>
    <row r="523" spans="39:647" x14ac:dyDescent="0.45">
      <c r="AM523" s="5"/>
      <c r="AN523" s="5"/>
      <c r="AO523" s="5"/>
      <c r="AP523" s="5"/>
      <c r="AQ523" s="5"/>
      <c r="AR523" s="5"/>
      <c r="AS523" s="5"/>
      <c r="AT523" s="5"/>
      <c r="AU523" s="5"/>
      <c r="AV523" s="5"/>
      <c r="AW523" s="5"/>
      <c r="AX523" s="5"/>
      <c r="AY523" s="5"/>
      <c r="AZ523" s="5"/>
      <c r="BA523" s="5"/>
      <c r="BB523" s="5"/>
      <c r="BC523" s="5"/>
      <c r="BD523" s="5"/>
      <c r="BE523" s="5"/>
      <c r="BF523" s="5"/>
      <c r="BG523" s="5"/>
      <c r="BH523" s="5"/>
      <c r="BI523" s="5"/>
      <c r="BJ523" s="5"/>
      <c r="BK523" s="5"/>
      <c r="BL523" s="5"/>
      <c r="BM523" s="5"/>
      <c r="BN523" s="5"/>
      <c r="BO523" s="5"/>
      <c r="BP523" s="5"/>
      <c r="BQ523" s="5"/>
      <c r="BR523" s="5"/>
      <c r="BS523" s="5"/>
      <c r="BT523" s="5"/>
      <c r="BU523" s="5"/>
      <c r="BV523" s="5"/>
      <c r="BW523" s="5"/>
      <c r="BX523" s="5"/>
      <c r="BY523" s="5"/>
      <c r="BZ523" s="5"/>
      <c r="CA523" s="5"/>
      <c r="CB523" s="5"/>
      <c r="CC523" s="5"/>
      <c r="CD523" s="5"/>
      <c r="CE523" s="5"/>
      <c r="CF523" s="5"/>
      <c r="CG523" s="5"/>
      <c r="CH523" s="5"/>
      <c r="CI523" s="5"/>
      <c r="CJ523" s="5"/>
      <c r="CK523" s="5"/>
      <c r="CL523" s="5"/>
      <c r="CM523" s="5"/>
      <c r="CN523" s="5"/>
      <c r="CO523" s="5"/>
      <c r="CP523" s="5"/>
      <c r="CQ523" s="5"/>
      <c r="CR523" s="5"/>
      <c r="CS523" s="5"/>
      <c r="CT523" s="5"/>
      <c r="CU523" s="5"/>
      <c r="CV523" s="5"/>
      <c r="CW523" s="5"/>
      <c r="CX523" s="5"/>
      <c r="CY523" s="5"/>
      <c r="CZ523" s="5"/>
      <c r="DA523" s="5"/>
      <c r="DB523" s="5"/>
      <c r="DC523" s="5"/>
      <c r="DD523" s="5"/>
      <c r="DE523" s="5"/>
      <c r="DF523" s="5"/>
      <c r="DG523" s="5"/>
      <c r="DH523" s="5"/>
      <c r="DI523" s="5"/>
      <c r="DJ523" s="5"/>
      <c r="DK523" s="5"/>
      <c r="DL523" s="5"/>
      <c r="DM523" s="5"/>
      <c r="DN523" s="5"/>
      <c r="DO523" s="5"/>
      <c r="DP523" s="5"/>
      <c r="DQ523" s="5"/>
      <c r="DR523" s="5"/>
      <c r="DS523" s="5"/>
      <c r="DT523" s="5"/>
      <c r="DU523" s="5"/>
      <c r="DV523" s="5"/>
      <c r="DW523" s="5"/>
      <c r="DX523" s="5"/>
      <c r="DY523" s="5"/>
      <c r="DZ523" s="5"/>
      <c r="EA523" s="5"/>
      <c r="EB523" s="5"/>
      <c r="EC523" s="5"/>
      <c r="ED523" s="5"/>
      <c r="EE523" s="5"/>
      <c r="EF523" s="5"/>
      <c r="EG523" s="5"/>
      <c r="EH523" s="5"/>
      <c r="EI523" s="5"/>
      <c r="EJ523" s="5"/>
      <c r="EK523" s="5"/>
      <c r="EL523" s="5"/>
      <c r="EM523" s="5"/>
      <c r="EN523" s="5"/>
      <c r="EO523" s="5"/>
      <c r="EP523" s="5"/>
      <c r="EQ523" s="5"/>
      <c r="ER523" s="5"/>
      <c r="ES523" s="5"/>
      <c r="ET523" s="5"/>
      <c r="EU523" s="5"/>
      <c r="EV523" s="5"/>
      <c r="EW523" s="5"/>
      <c r="EX523" s="5"/>
      <c r="EY523" s="5"/>
      <c r="EZ523" s="5"/>
      <c r="FA523" s="5"/>
      <c r="FB523" s="5"/>
      <c r="FC523" s="5"/>
      <c r="FD523" s="5"/>
      <c r="FE523" s="5"/>
      <c r="FF523" s="5"/>
      <c r="FG523" s="5"/>
      <c r="FH523" s="5"/>
      <c r="FI523" s="5"/>
      <c r="FJ523" s="5"/>
      <c r="FK523" s="5"/>
      <c r="FL523" s="5"/>
      <c r="FM523" s="5"/>
      <c r="FN523" s="5"/>
      <c r="FO523" s="5"/>
      <c r="FP523" s="5"/>
      <c r="FQ523" s="5"/>
      <c r="FR523" s="5"/>
      <c r="FS523" s="5"/>
      <c r="FT523" s="5"/>
      <c r="FU523" s="5"/>
      <c r="FV523" s="5"/>
      <c r="FW523" s="5"/>
      <c r="FX523" s="5"/>
      <c r="FY523" s="5"/>
      <c r="FZ523" s="5"/>
      <c r="GA523" s="5"/>
      <c r="GB523" s="5"/>
      <c r="GC523" s="5"/>
      <c r="GD523" s="5"/>
      <c r="GE523" s="5"/>
      <c r="GF523" s="5"/>
      <c r="GG523" s="5"/>
      <c r="GH523" s="5"/>
      <c r="GI523" s="5"/>
      <c r="GJ523" s="5"/>
      <c r="GK523" s="5"/>
      <c r="GL523" s="5"/>
      <c r="GM523" s="5"/>
      <c r="GN523" s="5"/>
      <c r="GO523" s="5"/>
      <c r="GP523" s="5"/>
      <c r="GQ523" s="5"/>
      <c r="GR523" s="5"/>
      <c r="GS523" s="5"/>
      <c r="GT523" s="5"/>
      <c r="GU523" s="5"/>
      <c r="GV523" s="5"/>
      <c r="GW523" s="5"/>
      <c r="GX523" s="5"/>
      <c r="GY523" s="5"/>
      <c r="GZ523" s="5"/>
      <c r="HA523" s="5"/>
      <c r="HB523" s="5"/>
      <c r="HC523" s="5"/>
      <c r="HD523" s="5"/>
      <c r="HE523" s="5"/>
      <c r="HF523" s="5"/>
      <c r="HG523" s="5"/>
      <c r="HH523" s="5"/>
      <c r="HI523" s="5"/>
      <c r="HJ523" s="5"/>
      <c r="HK523" s="5"/>
      <c r="HL523" s="5"/>
      <c r="HM523" s="5"/>
      <c r="HN523" s="5"/>
      <c r="HO523" s="5"/>
      <c r="HP523" s="5"/>
      <c r="HQ523" s="5"/>
      <c r="HR523" s="5"/>
      <c r="HS523" s="5"/>
      <c r="HT523" s="5"/>
      <c r="HU523" s="5"/>
      <c r="HV523" s="5"/>
      <c r="HW523" s="5"/>
      <c r="HX523" s="5"/>
      <c r="HY523" s="5"/>
      <c r="HZ523" s="5"/>
      <c r="IA523" s="5"/>
      <c r="IB523" s="5"/>
      <c r="IC523" s="5"/>
      <c r="ID523" s="5"/>
      <c r="IE523" s="5"/>
      <c r="IF523" s="5"/>
      <c r="IG523" s="5"/>
      <c r="IH523" s="5"/>
      <c r="II523" s="5"/>
      <c r="IJ523" s="5"/>
      <c r="IK523" s="5"/>
      <c r="IL523" s="5"/>
      <c r="IM523" s="5"/>
      <c r="IN523" s="5"/>
      <c r="IO523" s="5"/>
      <c r="IP523" s="5"/>
      <c r="IQ523" s="5"/>
      <c r="IR523" s="5"/>
      <c r="IS523" s="5"/>
      <c r="IT523" s="5"/>
      <c r="IU523" s="5"/>
      <c r="IV523" s="5"/>
      <c r="IW523" s="5"/>
      <c r="IX523" s="5"/>
      <c r="IY523" s="5"/>
      <c r="IZ523" s="5"/>
      <c r="JA523" s="5"/>
      <c r="JB523" s="5"/>
      <c r="JC523" s="5"/>
      <c r="JD523" s="5"/>
      <c r="JE523" s="5"/>
      <c r="JF523" s="5"/>
      <c r="JG523" s="5"/>
      <c r="JH523" s="5"/>
      <c r="JI523" s="5"/>
      <c r="JJ523" s="5"/>
      <c r="JK523" s="5"/>
      <c r="JL523" s="5"/>
      <c r="JM523" s="5"/>
      <c r="JN523" s="5"/>
      <c r="JO523" s="5"/>
      <c r="JP523" s="5"/>
      <c r="JQ523" s="5"/>
      <c r="JR523" s="5"/>
      <c r="JS523" s="5"/>
      <c r="JT523" s="5"/>
      <c r="JU523" s="5"/>
      <c r="JV523" s="5"/>
      <c r="JW523" s="5"/>
      <c r="JX523" s="5"/>
      <c r="JY523" s="5"/>
      <c r="JZ523" s="5"/>
      <c r="KA523" s="5"/>
      <c r="KB523" s="5"/>
      <c r="KC523" s="5"/>
      <c r="KD523" s="5"/>
      <c r="KE523" s="5"/>
      <c r="KF523" s="5"/>
      <c r="KG523" s="5"/>
      <c r="KH523" s="5"/>
      <c r="KI523" s="5"/>
      <c r="KJ523" s="5"/>
      <c r="KK523" s="5"/>
      <c r="KL523" s="5"/>
      <c r="KM523" s="5"/>
      <c r="KN523" s="5"/>
      <c r="KO523" s="5"/>
      <c r="KP523" s="5"/>
      <c r="KQ523" s="5"/>
      <c r="KR523" s="5"/>
      <c r="KS523" s="5"/>
      <c r="KT523" s="5"/>
      <c r="KU523" s="5"/>
      <c r="KV523" s="5"/>
      <c r="KW523" s="5"/>
      <c r="KX523" s="5"/>
      <c r="KY523" s="5"/>
      <c r="KZ523" s="5"/>
      <c r="LA523" s="5"/>
      <c r="LB523" s="5"/>
      <c r="LC523" s="5"/>
      <c r="LD523" s="5"/>
      <c r="LE523" s="5"/>
      <c r="LF523" s="5"/>
      <c r="LG523" s="5"/>
      <c r="LH523" s="5"/>
      <c r="LI523" s="5"/>
      <c r="LJ523" s="5"/>
      <c r="LK523" s="5"/>
      <c r="LL523" s="5"/>
      <c r="LM523" s="5"/>
      <c r="LN523" s="5"/>
      <c r="LO523" s="5"/>
      <c r="LP523" s="5"/>
      <c r="LQ523" s="5"/>
      <c r="LR523" s="5"/>
      <c r="LS523" s="5"/>
      <c r="LT523" s="5"/>
      <c r="LU523" s="5"/>
      <c r="LV523" s="5"/>
      <c r="LW523" s="5"/>
      <c r="LX523" s="5"/>
      <c r="LY523" s="5"/>
      <c r="LZ523" s="5"/>
      <c r="MA523" s="5"/>
      <c r="MB523" s="5"/>
      <c r="MC523" s="5"/>
      <c r="MD523" s="5"/>
      <c r="ME523" s="5"/>
      <c r="MF523" s="5"/>
      <c r="MG523" s="5"/>
      <c r="MH523" s="5"/>
      <c r="MI523" s="5"/>
      <c r="MJ523" s="5"/>
      <c r="MK523" s="5"/>
      <c r="ML523" s="5"/>
      <c r="MM523" s="5"/>
      <c r="MN523" s="5"/>
      <c r="MO523" s="5"/>
      <c r="MP523" s="5"/>
      <c r="MQ523" s="5"/>
      <c r="MR523" s="5"/>
      <c r="MS523" s="5"/>
      <c r="MT523" s="5"/>
      <c r="MU523" s="5"/>
      <c r="MV523" s="5"/>
      <c r="MW523" s="5"/>
      <c r="MX523" s="5"/>
      <c r="MY523" s="5"/>
      <c r="MZ523" s="5"/>
      <c r="NA523" s="5"/>
      <c r="NB523" s="5"/>
      <c r="NC523" s="5"/>
      <c r="ND523" s="5"/>
      <c r="NE523" s="5"/>
      <c r="NF523" s="5"/>
      <c r="NG523" s="5"/>
      <c r="NH523" s="5"/>
      <c r="NI523" s="5"/>
      <c r="NJ523" s="5"/>
      <c r="NK523" s="5"/>
      <c r="NL523" s="5"/>
      <c r="NM523" s="5"/>
      <c r="NN523" s="5"/>
      <c r="NO523" s="5"/>
      <c r="NP523" s="5"/>
      <c r="NQ523" s="5"/>
      <c r="NR523" s="5"/>
      <c r="NS523" s="5"/>
      <c r="NT523" s="5"/>
      <c r="NU523" s="5"/>
      <c r="NV523" s="5"/>
      <c r="NW523" s="5"/>
      <c r="NX523" s="5"/>
      <c r="NY523" s="5"/>
      <c r="NZ523" s="5"/>
      <c r="OA523" s="5"/>
      <c r="OB523" s="5"/>
      <c r="OC523" s="5"/>
      <c r="OD523" s="5"/>
      <c r="OE523" s="5"/>
      <c r="OF523" s="5"/>
      <c r="OG523" s="5"/>
      <c r="OH523" s="5"/>
      <c r="OI523" s="5"/>
      <c r="OJ523" s="5"/>
      <c r="OK523" s="5"/>
      <c r="OL523" s="5"/>
      <c r="OM523" s="5"/>
      <c r="ON523" s="5"/>
      <c r="OO523" s="5"/>
      <c r="OP523" s="5"/>
      <c r="OQ523" s="5"/>
      <c r="OR523" s="5"/>
      <c r="OS523" s="5"/>
      <c r="OT523" s="5"/>
      <c r="OU523" s="5"/>
      <c r="OV523" s="5"/>
      <c r="OW523" s="5"/>
      <c r="OX523" s="5"/>
      <c r="OY523" s="5"/>
      <c r="OZ523" s="5"/>
      <c r="PA523" s="5"/>
      <c r="PB523" s="5"/>
      <c r="PC523" s="5"/>
      <c r="PD523" s="5"/>
      <c r="PE523" s="5"/>
      <c r="PF523" s="5"/>
      <c r="PG523" s="5"/>
      <c r="PH523" s="5"/>
      <c r="PI523" s="5"/>
      <c r="PJ523" s="5"/>
      <c r="PK523" s="5"/>
      <c r="PL523" s="5"/>
      <c r="PM523" s="5"/>
      <c r="PN523" s="5"/>
      <c r="PO523" s="5"/>
      <c r="PP523" s="5"/>
      <c r="PQ523" s="5"/>
      <c r="PR523" s="5"/>
      <c r="PS523" s="5"/>
      <c r="PT523" s="5"/>
      <c r="PU523" s="5"/>
      <c r="PV523" s="5"/>
      <c r="PW523" s="5"/>
      <c r="PX523" s="5"/>
      <c r="PY523" s="5"/>
      <c r="PZ523" s="5"/>
      <c r="QA523" s="5"/>
      <c r="QB523" s="5"/>
      <c r="QC523" s="5"/>
      <c r="QD523" s="5"/>
      <c r="QE523" s="5"/>
      <c r="QF523" s="5"/>
      <c r="QG523" s="5"/>
      <c r="QH523" s="5"/>
      <c r="QI523" s="5"/>
      <c r="QJ523" s="5"/>
      <c r="QK523" s="5"/>
      <c r="QL523" s="5"/>
      <c r="QM523" s="5"/>
      <c r="QN523" s="5"/>
      <c r="QO523" s="5"/>
      <c r="QP523" s="5"/>
      <c r="QQ523" s="5"/>
      <c r="QR523" s="5"/>
      <c r="QS523" s="5"/>
      <c r="QT523" s="5"/>
      <c r="QU523" s="5"/>
      <c r="QV523" s="5"/>
      <c r="QW523" s="5"/>
      <c r="QX523" s="5"/>
      <c r="QY523" s="5"/>
      <c r="QZ523" s="5"/>
      <c r="RA523" s="5"/>
      <c r="RB523" s="5"/>
      <c r="RC523" s="5"/>
      <c r="RD523" s="5"/>
      <c r="RE523" s="5"/>
      <c r="RF523" s="5"/>
      <c r="RG523" s="5"/>
      <c r="RH523" s="5"/>
      <c r="RI523" s="5"/>
      <c r="RJ523" s="5"/>
      <c r="RK523" s="5"/>
      <c r="RL523" s="5"/>
      <c r="RM523" s="5"/>
      <c r="RN523" s="5"/>
      <c r="RO523" s="5"/>
      <c r="RP523" s="5"/>
      <c r="RQ523" s="5"/>
      <c r="RR523" s="5"/>
      <c r="RS523" s="5"/>
      <c r="RT523" s="5"/>
      <c r="RU523" s="5"/>
      <c r="RV523" s="5"/>
      <c r="RW523" s="5"/>
      <c r="RX523" s="5"/>
      <c r="RY523" s="5"/>
      <c r="RZ523" s="5"/>
      <c r="SA523" s="5"/>
      <c r="SB523" s="5"/>
      <c r="SC523" s="5"/>
      <c r="SD523" s="5"/>
      <c r="SE523" s="5"/>
      <c r="SF523" s="5"/>
      <c r="SG523" s="5"/>
      <c r="SH523" s="5"/>
      <c r="SI523" s="5"/>
      <c r="SJ523" s="5"/>
      <c r="SK523" s="5"/>
      <c r="SL523" s="5"/>
      <c r="SM523" s="5"/>
      <c r="SN523" s="5"/>
      <c r="SO523" s="5"/>
      <c r="SP523" s="5"/>
      <c r="SQ523" s="5"/>
      <c r="SR523" s="5"/>
      <c r="SS523" s="5"/>
      <c r="ST523" s="5"/>
      <c r="SU523" s="5"/>
      <c r="SV523" s="5"/>
      <c r="SW523" s="5"/>
      <c r="SX523" s="5"/>
      <c r="SY523" s="5"/>
      <c r="SZ523" s="5"/>
      <c r="TA523" s="5"/>
      <c r="TB523" s="5"/>
      <c r="TC523" s="5"/>
      <c r="TD523" s="5"/>
      <c r="TE523" s="5"/>
      <c r="TF523" s="5"/>
      <c r="TG523" s="5"/>
      <c r="TH523" s="5"/>
      <c r="TI523" s="5"/>
      <c r="TJ523" s="5"/>
      <c r="TK523" s="5"/>
      <c r="TL523" s="5"/>
      <c r="TM523" s="5"/>
      <c r="TN523" s="5"/>
      <c r="TO523" s="5"/>
      <c r="TP523" s="5"/>
      <c r="TQ523" s="5"/>
      <c r="TR523" s="5"/>
      <c r="TS523" s="5"/>
      <c r="TT523" s="5"/>
      <c r="TU523" s="5"/>
      <c r="TV523" s="5"/>
      <c r="TW523" s="5"/>
      <c r="TX523" s="5"/>
      <c r="TY523" s="5"/>
      <c r="TZ523" s="5"/>
      <c r="UA523" s="5"/>
      <c r="UB523" s="5"/>
      <c r="UC523" s="5"/>
      <c r="UD523" s="5"/>
      <c r="UE523" s="5"/>
      <c r="UF523" s="5"/>
      <c r="UG523" s="5"/>
      <c r="UH523" s="5"/>
      <c r="UI523" s="5"/>
      <c r="UJ523" s="5"/>
      <c r="UK523" s="5"/>
      <c r="UL523" s="5"/>
      <c r="UM523" s="5"/>
      <c r="UN523" s="5"/>
      <c r="UO523" s="5"/>
      <c r="UP523" s="5"/>
      <c r="UQ523" s="5"/>
      <c r="UR523" s="5"/>
      <c r="US523" s="5"/>
      <c r="UT523" s="5"/>
      <c r="UU523" s="5"/>
      <c r="UV523" s="5"/>
      <c r="UW523" s="5"/>
      <c r="UX523" s="5"/>
      <c r="UY523" s="5"/>
      <c r="UZ523" s="5"/>
      <c r="VA523" s="5"/>
      <c r="VB523" s="5"/>
      <c r="VC523" s="5"/>
      <c r="VD523" s="5"/>
      <c r="VE523" s="5"/>
      <c r="VF523" s="5"/>
      <c r="VG523" s="5"/>
      <c r="VH523" s="5"/>
      <c r="VI523" s="5"/>
      <c r="VJ523" s="5"/>
      <c r="VK523" s="5"/>
      <c r="VL523" s="5"/>
      <c r="VM523" s="5"/>
      <c r="VN523" s="5"/>
      <c r="VO523" s="5"/>
      <c r="VP523" s="5"/>
      <c r="VQ523" s="5"/>
      <c r="VR523" s="5"/>
      <c r="VS523" s="5"/>
      <c r="VT523" s="5"/>
      <c r="VU523" s="5"/>
      <c r="VV523" s="5"/>
      <c r="VW523" s="5"/>
      <c r="VX523" s="5"/>
      <c r="VY523" s="5"/>
      <c r="VZ523" s="5"/>
      <c r="WA523" s="5"/>
      <c r="WB523" s="5"/>
      <c r="WC523" s="5"/>
      <c r="WD523" s="5"/>
      <c r="WE523" s="5"/>
      <c r="WF523" s="5"/>
      <c r="WG523" s="5"/>
      <c r="WH523" s="5"/>
      <c r="WI523" s="5"/>
      <c r="WJ523" s="5"/>
      <c r="WK523" s="5"/>
      <c r="WL523" s="5"/>
      <c r="WM523" s="5"/>
      <c r="WN523" s="5"/>
      <c r="WO523" s="5"/>
      <c r="WP523" s="5"/>
      <c r="WQ523" s="5"/>
      <c r="WR523" s="5"/>
      <c r="WS523" s="5"/>
      <c r="WT523" s="5"/>
      <c r="WU523" s="5"/>
      <c r="WV523" s="5"/>
      <c r="WW523" s="5"/>
      <c r="WX523" s="5"/>
      <c r="WY523" s="5"/>
      <c r="WZ523" s="5"/>
      <c r="XA523" s="5"/>
      <c r="XB523" s="5"/>
      <c r="XC523" s="5"/>
      <c r="XD523" s="5"/>
      <c r="XE523" s="5"/>
      <c r="XF523" s="5"/>
      <c r="XG523" s="5"/>
      <c r="XH523" s="5"/>
      <c r="XI523" s="5"/>
      <c r="XJ523" s="5"/>
      <c r="XK523" s="5"/>
      <c r="XL523" s="5"/>
      <c r="XM523" s="5"/>
      <c r="XN523" s="5"/>
      <c r="XO523" s="5"/>
      <c r="XP523" s="5"/>
      <c r="XQ523" s="5"/>
      <c r="XR523" s="5"/>
      <c r="XS523" s="5"/>
      <c r="XT523" s="5"/>
      <c r="XU523" s="5"/>
      <c r="XV523" s="5"/>
      <c r="XW523" s="5"/>
    </row>
    <row r="524" spans="39:647" x14ac:dyDescent="0.45">
      <c r="AM524" s="5"/>
      <c r="AN524" s="5"/>
      <c r="AO524" s="5"/>
      <c r="AP524" s="5"/>
      <c r="AQ524" s="5"/>
      <c r="AR524" s="5"/>
      <c r="AS524" s="5"/>
      <c r="AT524" s="5"/>
      <c r="AU524" s="5"/>
      <c r="AV524" s="5"/>
      <c r="AW524" s="5"/>
      <c r="AX524" s="5"/>
      <c r="AY524" s="5"/>
      <c r="AZ524" s="5"/>
      <c r="BA524" s="5"/>
      <c r="BB524" s="5"/>
      <c r="BC524" s="5"/>
      <c r="BD524" s="5"/>
      <c r="BE524" s="5"/>
      <c r="BF524" s="5"/>
      <c r="BG524" s="5"/>
      <c r="BH524" s="5"/>
      <c r="BI524" s="5"/>
      <c r="BJ524" s="5"/>
      <c r="BK524" s="5"/>
      <c r="BL524" s="5"/>
      <c r="BM524" s="5"/>
      <c r="BN524" s="5"/>
      <c r="BO524" s="5"/>
      <c r="BP524" s="5"/>
      <c r="BQ524" s="5"/>
      <c r="BR524" s="5"/>
      <c r="BS524" s="5"/>
      <c r="BT524" s="5"/>
      <c r="BU524" s="5"/>
      <c r="BV524" s="5"/>
      <c r="BW524" s="5"/>
      <c r="BX524" s="5"/>
      <c r="BY524" s="5"/>
      <c r="BZ524" s="5"/>
      <c r="CA524" s="5"/>
      <c r="CB524" s="5"/>
      <c r="CC524" s="5"/>
      <c r="CD524" s="5"/>
      <c r="CE524" s="5"/>
      <c r="CF524" s="5"/>
      <c r="CG524" s="5"/>
      <c r="CH524" s="5"/>
      <c r="CI524" s="5"/>
      <c r="CJ524" s="5"/>
      <c r="CK524" s="5"/>
      <c r="CL524" s="5"/>
      <c r="CM524" s="5"/>
      <c r="CN524" s="5"/>
      <c r="CO524" s="5"/>
      <c r="CP524" s="5"/>
      <c r="CQ524" s="5"/>
      <c r="CR524" s="5"/>
      <c r="CS524" s="5"/>
      <c r="CT524" s="5"/>
      <c r="CU524" s="5"/>
      <c r="CV524" s="5"/>
      <c r="CW524" s="5"/>
      <c r="CX524" s="5"/>
      <c r="CY524" s="5"/>
      <c r="CZ524" s="5"/>
      <c r="DA524" s="5"/>
      <c r="DB524" s="5"/>
      <c r="DC524" s="5"/>
      <c r="DD524" s="5"/>
      <c r="DE524" s="5"/>
      <c r="DF524" s="5"/>
      <c r="DG524" s="5"/>
      <c r="DH524" s="5"/>
      <c r="DI524" s="5"/>
      <c r="DJ524" s="5"/>
      <c r="DK524" s="5"/>
      <c r="DL524" s="5"/>
      <c r="DM524" s="5"/>
      <c r="DN524" s="5"/>
      <c r="DO524" s="5"/>
      <c r="DP524" s="5"/>
      <c r="DQ524" s="5"/>
      <c r="DR524" s="5"/>
      <c r="DS524" s="5"/>
      <c r="DT524" s="5"/>
      <c r="DU524" s="5"/>
      <c r="DV524" s="5"/>
      <c r="DW524" s="5"/>
      <c r="DX524" s="5"/>
      <c r="DY524" s="5"/>
      <c r="DZ524" s="5"/>
      <c r="EA524" s="5"/>
      <c r="EB524" s="5"/>
      <c r="EC524" s="5"/>
      <c r="ED524" s="5"/>
      <c r="EE524" s="5"/>
      <c r="EF524" s="5"/>
      <c r="EG524" s="5"/>
      <c r="EH524" s="5"/>
      <c r="EI524" s="5"/>
      <c r="EJ524" s="5"/>
      <c r="EK524" s="5"/>
      <c r="EL524" s="5"/>
      <c r="EM524" s="5"/>
      <c r="EN524" s="5"/>
      <c r="EO524" s="5"/>
      <c r="EP524" s="5"/>
      <c r="EQ524" s="5"/>
      <c r="ER524" s="5"/>
      <c r="ES524" s="5"/>
      <c r="ET524" s="5"/>
      <c r="EU524" s="5"/>
      <c r="EV524" s="5"/>
      <c r="EW524" s="5"/>
      <c r="EX524" s="5"/>
      <c r="EY524" s="5"/>
      <c r="EZ524" s="5"/>
      <c r="FA524" s="5"/>
      <c r="FB524" s="5"/>
      <c r="FC524" s="5"/>
      <c r="FD524" s="5"/>
      <c r="FE524" s="5"/>
      <c r="FF524" s="5"/>
      <c r="FG524" s="5"/>
      <c r="FH524" s="5"/>
      <c r="FI524" s="5"/>
      <c r="FJ524" s="5"/>
      <c r="FK524" s="5"/>
      <c r="FL524" s="5"/>
      <c r="FM524" s="5"/>
      <c r="FN524" s="5"/>
      <c r="FO524" s="5"/>
      <c r="FP524" s="5"/>
      <c r="FQ524" s="5"/>
      <c r="FR524" s="5"/>
      <c r="FS524" s="5"/>
      <c r="FT524" s="5"/>
      <c r="FU524" s="5"/>
      <c r="FV524" s="5"/>
      <c r="FW524" s="5"/>
      <c r="FX524" s="5"/>
      <c r="FY524" s="5"/>
      <c r="FZ524" s="5"/>
      <c r="GA524" s="5"/>
      <c r="GB524" s="5"/>
      <c r="GC524" s="5"/>
      <c r="GD524" s="5"/>
      <c r="GE524" s="5"/>
      <c r="GF524" s="5"/>
      <c r="GG524" s="5"/>
      <c r="GH524" s="5"/>
      <c r="GI524" s="5"/>
      <c r="GJ524" s="5"/>
      <c r="GK524" s="5"/>
      <c r="GL524" s="5"/>
      <c r="GM524" s="5"/>
      <c r="GN524" s="5"/>
      <c r="GO524" s="5"/>
      <c r="GP524" s="5"/>
      <c r="GQ524" s="5"/>
      <c r="GR524" s="5"/>
      <c r="GS524" s="5"/>
      <c r="GT524" s="5"/>
      <c r="GU524" s="5"/>
      <c r="GV524" s="5"/>
      <c r="GW524" s="5"/>
      <c r="GX524" s="5"/>
      <c r="GY524" s="5"/>
      <c r="GZ524" s="5"/>
      <c r="HA524" s="5"/>
      <c r="HB524" s="5"/>
      <c r="HC524" s="5"/>
      <c r="HD524" s="5"/>
      <c r="HE524" s="5"/>
      <c r="HF524" s="5"/>
      <c r="HG524" s="5"/>
      <c r="HH524" s="5"/>
      <c r="HI524" s="5"/>
      <c r="HJ524" s="5"/>
      <c r="HK524" s="5"/>
      <c r="HL524" s="5"/>
      <c r="HM524" s="5"/>
      <c r="HN524" s="5"/>
      <c r="HO524" s="5"/>
      <c r="HP524" s="5"/>
      <c r="HQ524" s="5"/>
      <c r="HR524" s="5"/>
      <c r="HS524" s="5"/>
      <c r="HT524" s="5"/>
      <c r="HU524" s="5"/>
      <c r="HV524" s="5"/>
      <c r="HW524" s="5"/>
      <c r="HX524" s="5"/>
      <c r="HY524" s="5"/>
      <c r="HZ524" s="5"/>
      <c r="IA524" s="5"/>
      <c r="IB524" s="5"/>
      <c r="IC524" s="5"/>
      <c r="ID524" s="5"/>
      <c r="IE524" s="5"/>
      <c r="IF524" s="5"/>
      <c r="IG524" s="5"/>
      <c r="IH524" s="5"/>
      <c r="II524" s="5"/>
      <c r="IJ524" s="5"/>
      <c r="IK524" s="5"/>
      <c r="IL524" s="5"/>
      <c r="IM524" s="5"/>
      <c r="IN524" s="5"/>
      <c r="IO524" s="5"/>
      <c r="IP524" s="5"/>
      <c r="IQ524" s="5"/>
      <c r="IR524" s="5"/>
      <c r="IS524" s="5"/>
      <c r="IT524" s="5"/>
      <c r="IU524" s="5"/>
      <c r="IV524" s="5"/>
      <c r="IW524" s="5"/>
      <c r="IX524" s="5"/>
      <c r="IY524" s="5"/>
      <c r="IZ524" s="5"/>
      <c r="JA524" s="5"/>
      <c r="JB524" s="5"/>
      <c r="JC524" s="5"/>
      <c r="JD524" s="5"/>
      <c r="JE524" s="5"/>
      <c r="JF524" s="5"/>
      <c r="JG524" s="5"/>
      <c r="JH524" s="5"/>
      <c r="JI524" s="5"/>
      <c r="JJ524" s="5"/>
      <c r="JK524" s="5"/>
      <c r="JL524" s="5"/>
      <c r="JM524" s="5"/>
      <c r="JN524" s="5"/>
      <c r="JO524" s="5"/>
      <c r="JP524" s="5"/>
      <c r="JQ524" s="5"/>
      <c r="JR524" s="5"/>
      <c r="JS524" s="5"/>
      <c r="JT524" s="5"/>
      <c r="JU524" s="5"/>
      <c r="JV524" s="5"/>
      <c r="JW524" s="5"/>
      <c r="JX524" s="5"/>
      <c r="JY524" s="5"/>
      <c r="JZ524" s="5"/>
      <c r="KA524" s="5"/>
      <c r="KB524" s="5"/>
      <c r="KC524" s="5"/>
      <c r="KD524" s="5"/>
      <c r="KE524" s="5"/>
      <c r="KF524" s="5"/>
      <c r="KG524" s="5"/>
      <c r="KH524" s="5"/>
      <c r="KI524" s="5"/>
      <c r="KJ524" s="5"/>
      <c r="KK524" s="5"/>
      <c r="KL524" s="5"/>
      <c r="KM524" s="5"/>
      <c r="KN524" s="5"/>
      <c r="KO524" s="5"/>
      <c r="KP524" s="5"/>
      <c r="KQ524" s="5"/>
      <c r="KR524" s="5"/>
      <c r="KS524" s="5"/>
      <c r="KT524" s="5"/>
      <c r="KU524" s="5"/>
      <c r="KV524" s="5"/>
      <c r="KW524" s="5"/>
      <c r="KX524" s="5"/>
      <c r="KY524" s="5"/>
      <c r="KZ524" s="5"/>
      <c r="LA524" s="5"/>
      <c r="LB524" s="5"/>
      <c r="LC524" s="5"/>
      <c r="LD524" s="5"/>
      <c r="LE524" s="5"/>
      <c r="LF524" s="5"/>
      <c r="LG524" s="5"/>
      <c r="LH524" s="5"/>
      <c r="LI524" s="5"/>
      <c r="LJ524" s="5"/>
      <c r="LK524" s="5"/>
      <c r="LL524" s="5"/>
      <c r="LM524" s="5"/>
      <c r="LN524" s="5"/>
      <c r="LO524" s="5"/>
      <c r="LP524" s="5"/>
      <c r="LQ524" s="5"/>
      <c r="LR524" s="5"/>
      <c r="LS524" s="5"/>
      <c r="LT524" s="5"/>
      <c r="LU524" s="5"/>
      <c r="LV524" s="5"/>
      <c r="LW524" s="5"/>
      <c r="LX524" s="5"/>
      <c r="LY524" s="5"/>
      <c r="LZ524" s="5"/>
      <c r="MA524" s="5"/>
      <c r="MB524" s="5"/>
      <c r="MC524" s="5"/>
      <c r="MD524" s="5"/>
      <c r="ME524" s="5"/>
      <c r="MF524" s="5"/>
      <c r="MG524" s="5"/>
      <c r="MH524" s="5"/>
      <c r="MI524" s="5"/>
      <c r="MJ524" s="5"/>
      <c r="MK524" s="5"/>
      <c r="ML524" s="5"/>
      <c r="MM524" s="5"/>
      <c r="MN524" s="5"/>
      <c r="MO524" s="5"/>
      <c r="MP524" s="5"/>
      <c r="MQ524" s="5"/>
      <c r="MR524" s="5"/>
      <c r="MS524" s="5"/>
      <c r="MT524" s="5"/>
      <c r="MU524" s="5"/>
      <c r="MV524" s="5"/>
      <c r="MW524" s="5"/>
      <c r="MX524" s="5"/>
      <c r="MY524" s="5"/>
      <c r="MZ524" s="5"/>
      <c r="NA524" s="5"/>
      <c r="NB524" s="5"/>
      <c r="NC524" s="5"/>
      <c r="ND524" s="5"/>
      <c r="NE524" s="5"/>
      <c r="NF524" s="5"/>
      <c r="NG524" s="5"/>
      <c r="NH524" s="5"/>
      <c r="NI524" s="5"/>
      <c r="NJ524" s="5"/>
      <c r="NK524" s="5"/>
      <c r="NL524" s="5"/>
      <c r="NM524" s="5"/>
      <c r="NN524" s="5"/>
      <c r="NO524" s="5"/>
      <c r="NP524" s="5"/>
      <c r="NQ524" s="5"/>
      <c r="NR524" s="5"/>
      <c r="NS524" s="5"/>
      <c r="NT524" s="5"/>
      <c r="NU524" s="5"/>
      <c r="NV524" s="5"/>
      <c r="NW524" s="5"/>
      <c r="NX524" s="5"/>
      <c r="NY524" s="5"/>
      <c r="NZ524" s="5"/>
      <c r="OA524" s="5"/>
      <c r="OB524" s="5"/>
      <c r="OC524" s="5"/>
      <c r="OD524" s="5"/>
      <c r="OE524" s="5"/>
      <c r="OF524" s="5"/>
      <c r="OG524" s="5"/>
      <c r="OH524" s="5"/>
      <c r="OI524" s="5"/>
      <c r="OJ524" s="5"/>
      <c r="OK524" s="5"/>
      <c r="OL524" s="5"/>
      <c r="OM524" s="5"/>
      <c r="ON524" s="5"/>
      <c r="OO524" s="5"/>
      <c r="OP524" s="5"/>
      <c r="OQ524" s="5"/>
      <c r="OR524" s="5"/>
      <c r="OS524" s="5"/>
      <c r="OT524" s="5"/>
      <c r="OU524" s="5"/>
      <c r="OV524" s="5"/>
      <c r="OW524" s="5"/>
      <c r="OX524" s="5"/>
      <c r="OY524" s="5"/>
      <c r="OZ524" s="5"/>
      <c r="PA524" s="5"/>
      <c r="PB524" s="5"/>
      <c r="PC524" s="5"/>
      <c r="PD524" s="5"/>
      <c r="PE524" s="5"/>
      <c r="PF524" s="5"/>
      <c r="PG524" s="5"/>
      <c r="PH524" s="5"/>
      <c r="PI524" s="5"/>
      <c r="PJ524" s="5"/>
      <c r="PK524" s="5"/>
      <c r="PL524" s="5"/>
      <c r="PM524" s="5"/>
      <c r="PN524" s="5"/>
      <c r="PO524" s="5"/>
      <c r="PP524" s="5"/>
      <c r="PQ524" s="5"/>
      <c r="PR524" s="5"/>
      <c r="PS524" s="5"/>
      <c r="PT524" s="5"/>
      <c r="PU524" s="5"/>
      <c r="PV524" s="5"/>
      <c r="PW524" s="5"/>
      <c r="PX524" s="5"/>
      <c r="PY524" s="5"/>
      <c r="PZ524" s="5"/>
      <c r="QA524" s="5"/>
      <c r="QB524" s="5"/>
      <c r="QC524" s="5"/>
      <c r="QD524" s="5"/>
      <c r="QE524" s="5"/>
      <c r="QF524" s="5"/>
      <c r="QG524" s="5"/>
      <c r="QH524" s="5"/>
      <c r="QI524" s="5"/>
      <c r="QJ524" s="5"/>
      <c r="QK524" s="5"/>
      <c r="QL524" s="5"/>
      <c r="QM524" s="5"/>
      <c r="QN524" s="5"/>
      <c r="QO524" s="5"/>
      <c r="QP524" s="5"/>
      <c r="QQ524" s="5"/>
      <c r="QR524" s="5"/>
      <c r="QS524" s="5"/>
      <c r="QT524" s="5"/>
      <c r="QU524" s="5"/>
      <c r="QV524" s="5"/>
      <c r="QW524" s="5"/>
      <c r="QX524" s="5"/>
      <c r="QY524" s="5"/>
      <c r="QZ524" s="5"/>
      <c r="RA524" s="5"/>
      <c r="RB524" s="5"/>
      <c r="RC524" s="5"/>
      <c r="RD524" s="5"/>
      <c r="RE524" s="5"/>
      <c r="RF524" s="5"/>
      <c r="RG524" s="5"/>
      <c r="RH524" s="5"/>
      <c r="RI524" s="5"/>
      <c r="RJ524" s="5"/>
      <c r="RK524" s="5"/>
      <c r="RL524" s="5"/>
      <c r="RM524" s="5"/>
      <c r="RN524" s="5"/>
      <c r="RO524" s="5"/>
      <c r="RP524" s="5"/>
      <c r="RQ524" s="5"/>
      <c r="RR524" s="5"/>
      <c r="RS524" s="5"/>
      <c r="RT524" s="5"/>
      <c r="RU524" s="5"/>
      <c r="RV524" s="5"/>
      <c r="RW524" s="5"/>
      <c r="RX524" s="5"/>
      <c r="RY524" s="5"/>
      <c r="RZ524" s="5"/>
      <c r="SA524" s="5"/>
      <c r="SB524" s="5"/>
      <c r="SC524" s="5"/>
      <c r="SD524" s="5"/>
      <c r="SE524" s="5"/>
      <c r="SF524" s="5"/>
      <c r="SG524" s="5"/>
      <c r="SH524" s="5"/>
      <c r="SI524" s="5"/>
      <c r="SJ524" s="5"/>
      <c r="SK524" s="5"/>
      <c r="SL524" s="5"/>
      <c r="SM524" s="5"/>
      <c r="SN524" s="5"/>
      <c r="SO524" s="5"/>
      <c r="SP524" s="5"/>
      <c r="SQ524" s="5"/>
      <c r="SR524" s="5"/>
      <c r="SS524" s="5"/>
      <c r="ST524" s="5"/>
      <c r="SU524" s="5"/>
      <c r="SV524" s="5"/>
      <c r="SW524" s="5"/>
      <c r="SX524" s="5"/>
      <c r="SY524" s="5"/>
      <c r="SZ524" s="5"/>
      <c r="TA524" s="5"/>
      <c r="TB524" s="5"/>
      <c r="TC524" s="5"/>
      <c r="TD524" s="5"/>
      <c r="TE524" s="5"/>
      <c r="TF524" s="5"/>
      <c r="TG524" s="5"/>
      <c r="TH524" s="5"/>
      <c r="TI524" s="5"/>
      <c r="TJ524" s="5"/>
      <c r="TK524" s="5"/>
      <c r="TL524" s="5"/>
      <c r="TM524" s="5"/>
      <c r="TN524" s="5"/>
      <c r="TO524" s="5"/>
      <c r="TP524" s="5"/>
      <c r="TQ524" s="5"/>
      <c r="TR524" s="5"/>
      <c r="TS524" s="5"/>
      <c r="TT524" s="5"/>
      <c r="TU524" s="5"/>
      <c r="TV524" s="5"/>
      <c r="TW524" s="5"/>
      <c r="TX524" s="5"/>
      <c r="TY524" s="5"/>
      <c r="TZ524" s="5"/>
      <c r="UA524" s="5"/>
      <c r="UB524" s="5"/>
      <c r="UC524" s="5"/>
      <c r="UD524" s="5"/>
      <c r="UE524" s="5"/>
      <c r="UF524" s="5"/>
      <c r="UG524" s="5"/>
      <c r="UH524" s="5"/>
      <c r="UI524" s="5"/>
      <c r="UJ524" s="5"/>
      <c r="UK524" s="5"/>
      <c r="UL524" s="5"/>
      <c r="UM524" s="5"/>
      <c r="UN524" s="5"/>
      <c r="UO524" s="5"/>
      <c r="UP524" s="5"/>
      <c r="UQ524" s="5"/>
      <c r="UR524" s="5"/>
      <c r="US524" s="5"/>
      <c r="UT524" s="5"/>
      <c r="UU524" s="5"/>
      <c r="UV524" s="5"/>
      <c r="UW524" s="5"/>
      <c r="UX524" s="5"/>
      <c r="UY524" s="5"/>
      <c r="UZ524" s="5"/>
      <c r="VA524" s="5"/>
      <c r="VB524" s="5"/>
      <c r="VC524" s="5"/>
      <c r="VD524" s="5"/>
      <c r="VE524" s="5"/>
      <c r="VF524" s="5"/>
      <c r="VG524" s="5"/>
      <c r="VH524" s="5"/>
      <c r="VI524" s="5"/>
      <c r="VJ524" s="5"/>
      <c r="VK524" s="5"/>
      <c r="VL524" s="5"/>
      <c r="VM524" s="5"/>
      <c r="VN524" s="5"/>
      <c r="VO524" s="5"/>
      <c r="VP524" s="5"/>
      <c r="VQ524" s="5"/>
      <c r="VR524" s="5"/>
      <c r="VS524" s="5"/>
      <c r="VT524" s="5"/>
      <c r="VU524" s="5"/>
      <c r="VV524" s="5"/>
      <c r="VW524" s="5"/>
      <c r="VX524" s="5"/>
      <c r="VY524" s="5"/>
      <c r="VZ524" s="5"/>
      <c r="WA524" s="5"/>
      <c r="WB524" s="5"/>
      <c r="WC524" s="5"/>
      <c r="WD524" s="5"/>
      <c r="WE524" s="5"/>
      <c r="WF524" s="5"/>
      <c r="WG524" s="5"/>
      <c r="WH524" s="5"/>
      <c r="WI524" s="5"/>
      <c r="WJ524" s="5"/>
      <c r="WK524" s="5"/>
      <c r="WL524" s="5"/>
      <c r="WM524" s="5"/>
      <c r="WN524" s="5"/>
      <c r="WO524" s="5"/>
      <c r="WP524" s="5"/>
      <c r="WQ524" s="5"/>
      <c r="WR524" s="5"/>
      <c r="WS524" s="5"/>
      <c r="WT524" s="5"/>
      <c r="WU524" s="5"/>
      <c r="WV524" s="5"/>
      <c r="WW524" s="5"/>
      <c r="WX524" s="5"/>
      <c r="WY524" s="5"/>
      <c r="WZ524" s="5"/>
      <c r="XA524" s="5"/>
      <c r="XB524" s="5"/>
      <c r="XC524" s="5"/>
      <c r="XD524" s="5"/>
      <c r="XE524" s="5"/>
      <c r="XF524" s="5"/>
      <c r="XG524" s="5"/>
      <c r="XH524" s="5"/>
      <c r="XI524" s="5"/>
      <c r="XJ524" s="5"/>
      <c r="XK524" s="5"/>
      <c r="XL524" s="5"/>
      <c r="XM524" s="5"/>
      <c r="XN524" s="5"/>
      <c r="XO524" s="5"/>
      <c r="XP524" s="5"/>
      <c r="XQ524" s="5"/>
      <c r="XR524" s="5"/>
      <c r="XS524" s="5"/>
      <c r="XT524" s="5"/>
      <c r="XU524" s="5"/>
      <c r="XV524" s="5"/>
      <c r="XW524" s="5"/>
    </row>
    <row r="525" spans="39:647" x14ac:dyDescent="0.45">
      <c r="AM525" s="5"/>
      <c r="AN525" s="5"/>
      <c r="AO525" s="5"/>
      <c r="AP525" s="5"/>
      <c r="AQ525" s="5"/>
      <c r="AR525" s="5"/>
      <c r="AS525" s="5"/>
      <c r="AT525" s="5"/>
      <c r="AU525" s="5"/>
      <c r="AV525" s="5"/>
      <c r="AW525" s="5"/>
      <c r="AX525" s="5"/>
      <c r="AY525" s="5"/>
      <c r="AZ525" s="5"/>
      <c r="BA525" s="5"/>
      <c r="BB525" s="5"/>
      <c r="BC525" s="5"/>
      <c r="BD525" s="5"/>
      <c r="BE525" s="5"/>
      <c r="BF525" s="5"/>
      <c r="BG525" s="5"/>
      <c r="BH525" s="5"/>
      <c r="BI525" s="5"/>
      <c r="BJ525" s="5"/>
      <c r="BK525" s="5"/>
      <c r="BL525" s="5"/>
      <c r="BM525" s="5"/>
      <c r="BN525" s="5"/>
      <c r="BO525" s="5"/>
      <c r="BP525" s="5"/>
      <c r="BQ525" s="5"/>
      <c r="BR525" s="5"/>
      <c r="BS525" s="5"/>
      <c r="BT525" s="5"/>
      <c r="BU525" s="5"/>
      <c r="BV525" s="5"/>
      <c r="BW525" s="5"/>
      <c r="BX525" s="5"/>
      <c r="BY525" s="5"/>
      <c r="BZ525" s="5"/>
      <c r="CA525" s="5"/>
      <c r="CB525" s="5"/>
      <c r="CC525" s="5"/>
      <c r="CD525" s="5"/>
      <c r="CE525" s="5"/>
      <c r="CF525" s="5"/>
      <c r="CG525" s="5"/>
      <c r="CH525" s="5"/>
      <c r="CI525" s="5"/>
      <c r="CJ525" s="5"/>
      <c r="CK525" s="5"/>
      <c r="CL525" s="5"/>
      <c r="CM525" s="5"/>
      <c r="CN525" s="5"/>
      <c r="CO525" s="5"/>
      <c r="CP525" s="5"/>
      <c r="CQ525" s="5"/>
      <c r="CR525" s="5"/>
      <c r="CS525" s="5"/>
      <c r="CT525" s="5"/>
      <c r="CU525" s="5"/>
      <c r="CV525" s="5"/>
      <c r="CW525" s="5"/>
      <c r="CX525" s="5"/>
      <c r="CY525" s="5"/>
      <c r="CZ525" s="5"/>
      <c r="DA525" s="5"/>
      <c r="DB525" s="5"/>
      <c r="DC525" s="5"/>
      <c r="DD525" s="5"/>
      <c r="DE525" s="5"/>
      <c r="DF525" s="5"/>
      <c r="DG525" s="5"/>
      <c r="DH525" s="5"/>
      <c r="DI525" s="5"/>
      <c r="DJ525" s="5"/>
      <c r="DK525" s="5"/>
      <c r="DL525" s="5"/>
      <c r="DM525" s="5"/>
      <c r="DN525" s="5"/>
      <c r="DO525" s="5"/>
      <c r="DP525" s="5"/>
      <c r="DQ525" s="5"/>
      <c r="DR525" s="5"/>
      <c r="DS525" s="5"/>
      <c r="DT525" s="5"/>
      <c r="DU525" s="5"/>
      <c r="DV525" s="5"/>
      <c r="DW525" s="5"/>
      <c r="DX525" s="5"/>
      <c r="DY525" s="5"/>
      <c r="DZ525" s="5"/>
      <c r="EA525" s="5"/>
      <c r="EB525" s="5"/>
      <c r="EC525" s="5"/>
      <c r="ED525" s="5"/>
      <c r="EE525" s="5"/>
      <c r="EF525" s="5"/>
      <c r="EG525" s="5"/>
      <c r="EH525" s="5"/>
      <c r="EI525" s="5"/>
      <c r="EJ525" s="5"/>
      <c r="EK525" s="5"/>
      <c r="EL525" s="5"/>
      <c r="EM525" s="5"/>
      <c r="EN525" s="5"/>
      <c r="EO525" s="5"/>
      <c r="EP525" s="5"/>
      <c r="EQ525" s="5"/>
      <c r="ER525" s="5"/>
      <c r="ES525" s="5"/>
      <c r="ET525" s="5"/>
      <c r="EU525" s="5"/>
      <c r="EV525" s="5"/>
      <c r="EW525" s="5"/>
      <c r="EX525" s="5"/>
      <c r="EY525" s="5"/>
      <c r="EZ525" s="5"/>
      <c r="FA525" s="5"/>
      <c r="FB525" s="5"/>
      <c r="FC525" s="5"/>
      <c r="FD525" s="5"/>
      <c r="FE525" s="5"/>
      <c r="FF525" s="5"/>
      <c r="FG525" s="5"/>
      <c r="FH525" s="5"/>
      <c r="FI525" s="5"/>
      <c r="FJ525" s="5"/>
      <c r="FK525" s="5"/>
      <c r="FL525" s="5"/>
      <c r="FM525" s="5"/>
      <c r="FN525" s="5"/>
      <c r="FO525" s="5"/>
      <c r="FP525" s="5"/>
      <c r="FQ525" s="5"/>
      <c r="FR525" s="5"/>
      <c r="FS525" s="5"/>
      <c r="FT525" s="5"/>
      <c r="FU525" s="5"/>
      <c r="FV525" s="5"/>
      <c r="FW525" s="5"/>
      <c r="FX525" s="5"/>
      <c r="FY525" s="5"/>
      <c r="FZ525" s="5"/>
      <c r="GA525" s="5"/>
      <c r="GB525" s="5"/>
      <c r="GC525" s="5"/>
      <c r="GD525" s="5"/>
      <c r="GE525" s="5"/>
      <c r="GF525" s="5"/>
      <c r="GG525" s="5"/>
      <c r="GH525" s="5"/>
      <c r="GI525" s="5"/>
      <c r="GJ525" s="5"/>
      <c r="GK525" s="5"/>
      <c r="GL525" s="5"/>
      <c r="GM525" s="5"/>
      <c r="GN525" s="5"/>
      <c r="GO525" s="5"/>
      <c r="GP525" s="5"/>
      <c r="GQ525" s="5"/>
      <c r="GR525" s="5"/>
      <c r="GS525" s="5"/>
      <c r="GT525" s="5"/>
      <c r="GU525" s="5"/>
      <c r="GV525" s="5"/>
      <c r="GW525" s="5"/>
      <c r="GX525" s="5"/>
      <c r="GY525" s="5"/>
      <c r="GZ525" s="5"/>
      <c r="HA525" s="5"/>
      <c r="HB525" s="5"/>
      <c r="HC525" s="5"/>
      <c r="HD525" s="5"/>
      <c r="HE525" s="5"/>
      <c r="HF525" s="5"/>
      <c r="HG525" s="5"/>
      <c r="HH525" s="5"/>
      <c r="HI525" s="5"/>
      <c r="HJ525" s="5"/>
      <c r="HK525" s="5"/>
      <c r="HL525" s="5"/>
      <c r="HM525" s="5"/>
      <c r="HN525" s="5"/>
      <c r="HO525" s="5"/>
      <c r="HP525" s="5"/>
      <c r="HQ525" s="5"/>
      <c r="HR525" s="5"/>
      <c r="HS525" s="5"/>
      <c r="HT525" s="5"/>
      <c r="HU525" s="5"/>
      <c r="HV525" s="5"/>
      <c r="HW525" s="5"/>
      <c r="HX525" s="5"/>
      <c r="HY525" s="5"/>
      <c r="HZ525" s="5"/>
      <c r="IA525" s="5"/>
      <c r="IB525" s="5"/>
      <c r="IC525" s="5"/>
      <c r="ID525" s="5"/>
      <c r="IE525" s="5"/>
      <c r="IF525" s="5"/>
      <c r="IG525" s="5"/>
      <c r="IH525" s="5"/>
      <c r="II525" s="5"/>
      <c r="IJ525" s="5"/>
      <c r="IK525" s="5"/>
      <c r="IL525" s="5"/>
      <c r="IM525" s="5"/>
      <c r="IN525" s="5"/>
      <c r="IO525" s="5"/>
      <c r="IP525" s="5"/>
      <c r="IQ525" s="5"/>
      <c r="IR525" s="5"/>
      <c r="IS525" s="5"/>
      <c r="IT525" s="5"/>
      <c r="IU525" s="5"/>
      <c r="IV525" s="5"/>
      <c r="IW525" s="5"/>
      <c r="IX525" s="5"/>
      <c r="IY525" s="5"/>
      <c r="IZ525" s="5"/>
      <c r="JA525" s="5"/>
      <c r="JB525" s="5"/>
      <c r="JC525" s="5"/>
      <c r="JD525" s="5"/>
      <c r="JE525" s="5"/>
      <c r="JF525" s="5"/>
      <c r="JG525" s="5"/>
      <c r="JH525" s="5"/>
      <c r="JI525" s="5"/>
      <c r="JJ525" s="5"/>
      <c r="JK525" s="5"/>
      <c r="JL525" s="5"/>
      <c r="JM525" s="5"/>
      <c r="JN525" s="5"/>
      <c r="JO525" s="5"/>
      <c r="JP525" s="5"/>
      <c r="JQ525" s="5"/>
      <c r="JR525" s="5"/>
      <c r="JS525" s="5"/>
      <c r="JT525" s="5"/>
      <c r="JU525" s="5"/>
      <c r="JV525" s="5"/>
      <c r="JW525" s="5"/>
      <c r="JX525" s="5"/>
      <c r="JY525" s="5"/>
      <c r="JZ525" s="5"/>
      <c r="KA525" s="5"/>
      <c r="KB525" s="5"/>
      <c r="KC525" s="5"/>
      <c r="KD525" s="5"/>
      <c r="KE525" s="5"/>
      <c r="KF525" s="5"/>
      <c r="KG525" s="5"/>
      <c r="KH525" s="5"/>
      <c r="KI525" s="5"/>
      <c r="KJ525" s="5"/>
      <c r="KK525" s="5"/>
      <c r="KL525" s="5"/>
      <c r="KM525" s="5"/>
      <c r="KN525" s="5"/>
      <c r="KO525" s="5"/>
      <c r="KP525" s="5"/>
      <c r="KQ525" s="5"/>
      <c r="KR525" s="5"/>
      <c r="KS525" s="5"/>
      <c r="KT525" s="5"/>
      <c r="KU525" s="5"/>
      <c r="KV525" s="5"/>
      <c r="KW525" s="5"/>
      <c r="KX525" s="5"/>
      <c r="KY525" s="5"/>
      <c r="KZ525" s="5"/>
      <c r="LA525" s="5"/>
      <c r="LB525" s="5"/>
      <c r="LC525" s="5"/>
      <c r="LD525" s="5"/>
      <c r="LE525" s="5"/>
      <c r="LF525" s="5"/>
      <c r="LG525" s="5"/>
      <c r="LH525" s="5"/>
      <c r="LI525" s="5"/>
      <c r="LJ525" s="5"/>
      <c r="LK525" s="5"/>
      <c r="LL525" s="5"/>
      <c r="LM525" s="5"/>
      <c r="LN525" s="5"/>
      <c r="LO525" s="5"/>
      <c r="LP525" s="5"/>
      <c r="LQ525" s="5"/>
      <c r="LR525" s="5"/>
      <c r="LS525" s="5"/>
      <c r="LT525" s="5"/>
      <c r="LU525" s="5"/>
      <c r="LV525" s="5"/>
      <c r="LW525" s="5"/>
      <c r="LX525" s="5"/>
      <c r="LY525" s="5"/>
      <c r="LZ525" s="5"/>
      <c r="MA525" s="5"/>
      <c r="MB525" s="5"/>
      <c r="MC525" s="5"/>
      <c r="MD525" s="5"/>
      <c r="ME525" s="5"/>
      <c r="MF525" s="5"/>
      <c r="MG525" s="5"/>
      <c r="MH525" s="5"/>
      <c r="MI525" s="5"/>
      <c r="MJ525" s="5"/>
      <c r="MK525" s="5"/>
      <c r="ML525" s="5"/>
      <c r="MM525" s="5"/>
      <c r="MN525" s="5"/>
      <c r="MO525" s="5"/>
      <c r="MP525" s="5"/>
      <c r="MQ525" s="5"/>
      <c r="MR525" s="5"/>
      <c r="MS525" s="5"/>
      <c r="MT525" s="5"/>
      <c r="MU525" s="5"/>
      <c r="MV525" s="5"/>
      <c r="MW525" s="5"/>
      <c r="MX525" s="5"/>
      <c r="MY525" s="5"/>
      <c r="MZ525" s="5"/>
      <c r="NA525" s="5"/>
      <c r="NB525" s="5"/>
      <c r="NC525" s="5"/>
      <c r="ND525" s="5"/>
      <c r="NE525" s="5"/>
      <c r="NF525" s="5"/>
      <c r="NG525" s="5"/>
      <c r="NH525" s="5"/>
      <c r="NI525" s="5"/>
      <c r="NJ525" s="5"/>
      <c r="NK525" s="5"/>
      <c r="NL525" s="5"/>
      <c r="NM525" s="5"/>
      <c r="NN525" s="5"/>
      <c r="NO525" s="5"/>
      <c r="NP525" s="5"/>
      <c r="NQ525" s="5"/>
      <c r="NR525" s="5"/>
      <c r="NS525" s="5"/>
      <c r="NT525" s="5"/>
      <c r="NU525" s="5"/>
      <c r="NV525" s="5"/>
      <c r="NW525" s="5"/>
      <c r="NX525" s="5"/>
      <c r="NY525" s="5"/>
      <c r="NZ525" s="5"/>
      <c r="OA525" s="5"/>
      <c r="OB525" s="5"/>
      <c r="OC525" s="5"/>
      <c r="OD525" s="5"/>
      <c r="OE525" s="5"/>
      <c r="OF525" s="5"/>
      <c r="OG525" s="5"/>
      <c r="OH525" s="5"/>
      <c r="OI525" s="5"/>
      <c r="OJ525" s="5"/>
      <c r="OK525" s="5"/>
      <c r="OL525" s="5"/>
      <c r="OM525" s="5"/>
      <c r="ON525" s="5"/>
      <c r="OO525" s="5"/>
      <c r="OP525" s="5"/>
      <c r="OQ525" s="5"/>
      <c r="OR525" s="5"/>
      <c r="OS525" s="5"/>
      <c r="OT525" s="5"/>
      <c r="OU525" s="5"/>
      <c r="OV525" s="5"/>
      <c r="OW525" s="5"/>
      <c r="OX525" s="5"/>
      <c r="OY525" s="5"/>
      <c r="OZ525" s="5"/>
      <c r="PA525" s="5"/>
      <c r="PB525" s="5"/>
      <c r="PC525" s="5"/>
      <c r="PD525" s="5"/>
      <c r="PE525" s="5"/>
      <c r="PF525" s="5"/>
      <c r="PG525" s="5"/>
      <c r="PH525" s="5"/>
      <c r="PI525" s="5"/>
      <c r="PJ525" s="5"/>
      <c r="PK525" s="5"/>
      <c r="PL525" s="5"/>
      <c r="PM525" s="5"/>
      <c r="PN525" s="5"/>
      <c r="PO525" s="5"/>
      <c r="PP525" s="5"/>
      <c r="PQ525" s="5"/>
      <c r="PR525" s="5"/>
      <c r="PS525" s="5"/>
      <c r="PT525" s="5"/>
      <c r="PU525" s="5"/>
      <c r="PV525" s="5"/>
      <c r="PW525" s="5"/>
      <c r="PX525" s="5"/>
      <c r="PY525" s="5"/>
      <c r="PZ525" s="5"/>
      <c r="QA525" s="5"/>
      <c r="QB525" s="5"/>
      <c r="QC525" s="5"/>
      <c r="QD525" s="5"/>
      <c r="QE525" s="5"/>
      <c r="QF525" s="5"/>
      <c r="QG525" s="5"/>
      <c r="QH525" s="5"/>
      <c r="QI525" s="5"/>
      <c r="QJ525" s="5"/>
      <c r="QK525" s="5"/>
      <c r="QL525" s="5"/>
      <c r="QM525" s="5"/>
      <c r="QN525" s="5"/>
      <c r="QO525" s="5"/>
      <c r="QP525" s="5"/>
      <c r="QQ525" s="5"/>
      <c r="QR525" s="5"/>
      <c r="QS525" s="5"/>
      <c r="QT525" s="5"/>
      <c r="QU525" s="5"/>
      <c r="QV525" s="5"/>
      <c r="QW525" s="5"/>
      <c r="QX525" s="5"/>
      <c r="QY525" s="5"/>
      <c r="QZ525" s="5"/>
      <c r="RA525" s="5"/>
      <c r="RB525" s="5"/>
      <c r="RC525" s="5"/>
      <c r="RD525" s="5"/>
      <c r="RE525" s="5"/>
      <c r="RF525" s="5"/>
      <c r="RG525" s="5"/>
      <c r="RH525" s="5"/>
      <c r="RI525" s="5"/>
      <c r="RJ525" s="5"/>
      <c r="RK525" s="5"/>
      <c r="RL525" s="5"/>
      <c r="RM525" s="5"/>
      <c r="RN525" s="5"/>
      <c r="RO525" s="5"/>
      <c r="RP525" s="5"/>
      <c r="RQ525" s="5"/>
      <c r="RR525" s="5"/>
      <c r="RS525" s="5"/>
      <c r="RT525" s="5"/>
      <c r="RU525" s="5"/>
      <c r="RV525" s="5"/>
      <c r="RW525" s="5"/>
      <c r="RX525" s="5"/>
      <c r="RY525" s="5"/>
      <c r="RZ525" s="5"/>
      <c r="SA525" s="5"/>
      <c r="SB525" s="5"/>
      <c r="SC525" s="5"/>
      <c r="SD525" s="5"/>
      <c r="SE525" s="5"/>
      <c r="SF525" s="5"/>
      <c r="SG525" s="5"/>
      <c r="SH525" s="5"/>
      <c r="SI525" s="5"/>
      <c r="SJ525" s="5"/>
      <c r="SK525" s="5"/>
      <c r="SL525" s="5"/>
      <c r="SM525" s="5"/>
      <c r="SN525" s="5"/>
      <c r="SO525" s="5"/>
      <c r="SP525" s="5"/>
      <c r="SQ525" s="5"/>
      <c r="SR525" s="5"/>
      <c r="SS525" s="5"/>
      <c r="ST525" s="5"/>
      <c r="SU525" s="5"/>
      <c r="SV525" s="5"/>
      <c r="SW525" s="5"/>
      <c r="SX525" s="5"/>
      <c r="SY525" s="5"/>
      <c r="SZ525" s="5"/>
      <c r="TA525" s="5"/>
      <c r="TB525" s="5"/>
      <c r="TC525" s="5"/>
      <c r="TD525" s="5"/>
      <c r="TE525" s="5"/>
      <c r="TF525" s="5"/>
      <c r="TG525" s="5"/>
      <c r="TH525" s="5"/>
      <c r="TI525" s="5"/>
      <c r="TJ525" s="5"/>
      <c r="TK525" s="5"/>
      <c r="TL525" s="5"/>
      <c r="TM525" s="5"/>
      <c r="TN525" s="5"/>
      <c r="TO525" s="5"/>
      <c r="TP525" s="5"/>
      <c r="TQ525" s="5"/>
      <c r="TR525" s="5"/>
      <c r="TS525" s="5"/>
      <c r="TT525" s="5"/>
      <c r="TU525" s="5"/>
      <c r="TV525" s="5"/>
      <c r="TW525" s="5"/>
      <c r="TX525" s="5"/>
      <c r="TY525" s="5"/>
      <c r="TZ525" s="5"/>
      <c r="UA525" s="5"/>
      <c r="UB525" s="5"/>
      <c r="UC525" s="5"/>
      <c r="UD525" s="5"/>
      <c r="UE525" s="5"/>
      <c r="UF525" s="5"/>
      <c r="UG525" s="5"/>
      <c r="UH525" s="5"/>
      <c r="UI525" s="5"/>
      <c r="UJ525" s="5"/>
      <c r="UK525" s="5"/>
      <c r="UL525" s="5"/>
      <c r="UM525" s="5"/>
      <c r="UN525" s="5"/>
      <c r="UO525" s="5"/>
      <c r="UP525" s="5"/>
      <c r="UQ525" s="5"/>
      <c r="UR525" s="5"/>
      <c r="US525" s="5"/>
      <c r="UT525" s="5"/>
      <c r="UU525" s="5"/>
      <c r="UV525" s="5"/>
      <c r="UW525" s="5"/>
      <c r="UX525" s="5"/>
      <c r="UY525" s="5"/>
      <c r="UZ525" s="5"/>
      <c r="VA525" s="5"/>
      <c r="VB525" s="5"/>
      <c r="VC525" s="5"/>
      <c r="VD525" s="5"/>
      <c r="VE525" s="5"/>
      <c r="VF525" s="5"/>
      <c r="VG525" s="5"/>
      <c r="VH525" s="5"/>
      <c r="VI525" s="5"/>
      <c r="VJ525" s="5"/>
      <c r="VK525" s="5"/>
      <c r="VL525" s="5"/>
      <c r="VM525" s="5"/>
      <c r="VN525" s="5"/>
      <c r="VO525" s="5"/>
      <c r="VP525" s="5"/>
      <c r="VQ525" s="5"/>
      <c r="VR525" s="5"/>
      <c r="VS525" s="5"/>
      <c r="VT525" s="5"/>
      <c r="VU525" s="5"/>
      <c r="VV525" s="5"/>
      <c r="VW525" s="5"/>
      <c r="VX525" s="5"/>
      <c r="VY525" s="5"/>
      <c r="VZ525" s="5"/>
      <c r="WA525" s="5"/>
      <c r="WB525" s="5"/>
      <c r="WC525" s="5"/>
      <c r="WD525" s="5"/>
      <c r="WE525" s="5"/>
      <c r="WF525" s="5"/>
      <c r="WG525" s="5"/>
      <c r="WH525" s="5"/>
      <c r="WI525" s="5"/>
      <c r="WJ525" s="5"/>
      <c r="WK525" s="5"/>
      <c r="WL525" s="5"/>
      <c r="WM525" s="5"/>
      <c r="WN525" s="5"/>
      <c r="WO525" s="5"/>
      <c r="WP525" s="5"/>
      <c r="WQ525" s="5"/>
      <c r="WR525" s="5"/>
      <c r="WS525" s="5"/>
      <c r="WT525" s="5"/>
      <c r="WU525" s="5"/>
      <c r="WV525" s="5"/>
      <c r="WW525" s="5"/>
      <c r="WX525" s="5"/>
      <c r="WY525" s="5"/>
      <c r="WZ525" s="5"/>
      <c r="XA525" s="5"/>
      <c r="XB525" s="5"/>
      <c r="XC525" s="5"/>
      <c r="XD525" s="5"/>
      <c r="XE525" s="5"/>
      <c r="XF525" s="5"/>
      <c r="XG525" s="5"/>
      <c r="XH525" s="5"/>
      <c r="XI525" s="5"/>
      <c r="XJ525" s="5"/>
      <c r="XK525" s="5"/>
      <c r="XL525" s="5"/>
      <c r="XM525" s="5"/>
      <c r="XN525" s="5"/>
      <c r="XO525" s="5"/>
      <c r="XP525" s="5"/>
      <c r="XQ525" s="5"/>
      <c r="XR525" s="5"/>
      <c r="XS525" s="5"/>
      <c r="XT525" s="5"/>
      <c r="XU525" s="5"/>
      <c r="XV525" s="5"/>
      <c r="XW525" s="5"/>
    </row>
    <row r="526" spans="39:647" x14ac:dyDescent="0.45">
      <c r="AM526" s="5"/>
      <c r="AN526" s="5"/>
      <c r="AO526" s="5"/>
      <c r="AP526" s="5"/>
      <c r="AQ526" s="5"/>
      <c r="AR526" s="5"/>
      <c r="AS526" s="5"/>
      <c r="AT526" s="5"/>
      <c r="AU526" s="5"/>
      <c r="AV526" s="5"/>
      <c r="AW526" s="5"/>
      <c r="AX526" s="5"/>
      <c r="AY526" s="5"/>
      <c r="AZ526" s="5"/>
      <c r="BA526" s="5"/>
      <c r="BB526" s="5"/>
      <c r="BC526" s="5"/>
      <c r="BD526" s="5"/>
      <c r="BE526" s="5"/>
      <c r="BF526" s="5"/>
      <c r="BG526" s="5"/>
      <c r="BH526" s="5"/>
      <c r="BI526" s="5"/>
      <c r="BJ526" s="5"/>
      <c r="BK526" s="5"/>
      <c r="BL526" s="5"/>
      <c r="BM526" s="5"/>
      <c r="BN526" s="5"/>
      <c r="BO526" s="5"/>
      <c r="BP526" s="5"/>
      <c r="BQ526" s="5"/>
      <c r="BR526" s="5"/>
      <c r="BS526" s="5"/>
      <c r="BT526" s="5"/>
      <c r="BU526" s="5"/>
      <c r="BV526" s="5"/>
      <c r="BW526" s="5"/>
      <c r="BX526" s="5"/>
      <c r="BY526" s="5"/>
      <c r="BZ526" s="5"/>
      <c r="CA526" s="5"/>
      <c r="CB526" s="5"/>
      <c r="CC526" s="5"/>
      <c r="CD526" s="5"/>
      <c r="CE526" s="5"/>
      <c r="CF526" s="5"/>
      <c r="CG526" s="5"/>
      <c r="CH526" s="5"/>
      <c r="CI526" s="5"/>
      <c r="CJ526" s="5"/>
      <c r="CK526" s="5"/>
      <c r="CL526" s="5"/>
      <c r="CM526" s="5"/>
      <c r="CN526" s="5"/>
      <c r="CO526" s="5"/>
      <c r="CP526" s="5"/>
      <c r="CQ526" s="5"/>
      <c r="CR526" s="5"/>
      <c r="CS526" s="5"/>
      <c r="CT526" s="5"/>
      <c r="CU526" s="5"/>
      <c r="CV526" s="5"/>
      <c r="CW526" s="5"/>
      <c r="CX526" s="5"/>
      <c r="CY526" s="5"/>
      <c r="CZ526" s="5"/>
      <c r="DA526" s="5"/>
      <c r="DB526" s="5"/>
      <c r="DC526" s="5"/>
      <c r="DD526" s="5"/>
      <c r="DE526" s="5"/>
      <c r="DF526" s="5"/>
      <c r="DG526" s="5"/>
      <c r="DH526" s="5"/>
      <c r="DI526" s="5"/>
      <c r="DJ526" s="5"/>
      <c r="DK526" s="5"/>
      <c r="DL526" s="5"/>
      <c r="DM526" s="5"/>
      <c r="DN526" s="5"/>
      <c r="DO526" s="5"/>
      <c r="DP526" s="5"/>
      <c r="DQ526" s="5"/>
      <c r="DR526" s="5"/>
      <c r="DS526" s="5"/>
      <c r="DT526" s="5"/>
      <c r="DU526" s="5"/>
      <c r="DV526" s="5"/>
      <c r="DW526" s="5"/>
      <c r="DX526" s="5"/>
      <c r="DY526" s="5"/>
      <c r="DZ526" s="5"/>
      <c r="EA526" s="5"/>
      <c r="EB526" s="5"/>
      <c r="EC526" s="5"/>
      <c r="ED526" s="5"/>
      <c r="EE526" s="5"/>
      <c r="EF526" s="5"/>
      <c r="EG526" s="5"/>
      <c r="EH526" s="5"/>
      <c r="EI526" s="5"/>
      <c r="EJ526" s="5"/>
      <c r="EK526" s="5"/>
      <c r="EL526" s="5"/>
      <c r="EM526" s="5"/>
      <c r="EN526" s="5"/>
      <c r="EO526" s="5"/>
      <c r="EP526" s="5"/>
      <c r="EQ526" s="5"/>
      <c r="ER526" s="5"/>
      <c r="ES526" s="5"/>
      <c r="ET526" s="5"/>
      <c r="EU526" s="5"/>
      <c r="EV526" s="5"/>
      <c r="EW526" s="5"/>
      <c r="EX526" s="5"/>
      <c r="EY526" s="5"/>
      <c r="EZ526" s="5"/>
      <c r="FA526" s="5"/>
      <c r="FB526" s="5"/>
      <c r="FC526" s="5"/>
      <c r="FD526" s="5"/>
      <c r="FE526" s="5"/>
      <c r="FF526" s="5"/>
      <c r="FG526" s="5"/>
      <c r="FH526" s="5"/>
      <c r="FI526" s="5"/>
      <c r="FJ526" s="5"/>
      <c r="FK526" s="5"/>
      <c r="FL526" s="5"/>
      <c r="FM526" s="5"/>
      <c r="FN526" s="5"/>
      <c r="FO526" s="5"/>
      <c r="FP526" s="5"/>
      <c r="FQ526" s="5"/>
      <c r="FR526" s="5"/>
      <c r="FS526" s="5"/>
      <c r="FT526" s="5"/>
      <c r="FU526" s="5"/>
      <c r="FV526" s="5"/>
      <c r="FW526" s="5"/>
      <c r="FX526" s="5"/>
      <c r="FY526" s="5"/>
      <c r="FZ526" s="5"/>
      <c r="GA526" s="5"/>
      <c r="GB526" s="5"/>
      <c r="GC526" s="5"/>
      <c r="GD526" s="5"/>
      <c r="GE526" s="5"/>
      <c r="GF526" s="5"/>
      <c r="GG526" s="5"/>
      <c r="GH526" s="5"/>
      <c r="GI526" s="5"/>
      <c r="GJ526" s="5"/>
      <c r="GK526" s="5"/>
      <c r="GL526" s="5"/>
      <c r="GM526" s="5"/>
      <c r="GN526" s="5"/>
      <c r="GO526" s="5"/>
      <c r="GP526" s="5"/>
      <c r="GQ526" s="5"/>
      <c r="GR526" s="5"/>
      <c r="GS526" s="5"/>
      <c r="GT526" s="5"/>
      <c r="GU526" s="5"/>
      <c r="GV526" s="5"/>
      <c r="GW526" s="5"/>
      <c r="GX526" s="5"/>
      <c r="GY526" s="5"/>
      <c r="GZ526" s="5"/>
      <c r="HA526" s="5"/>
      <c r="HB526" s="5"/>
      <c r="HC526" s="5"/>
      <c r="HD526" s="5"/>
      <c r="HE526" s="5"/>
      <c r="HF526" s="5"/>
      <c r="HG526" s="5"/>
      <c r="HH526" s="5"/>
      <c r="HI526" s="5"/>
      <c r="HJ526" s="5"/>
      <c r="HK526" s="5"/>
      <c r="HL526" s="5"/>
      <c r="HM526" s="5"/>
      <c r="HN526" s="5"/>
      <c r="HO526" s="5"/>
      <c r="HP526" s="5"/>
      <c r="HQ526" s="5"/>
      <c r="HR526" s="5"/>
      <c r="HS526" s="5"/>
      <c r="HT526" s="5"/>
      <c r="HU526" s="5"/>
      <c r="HV526" s="5"/>
      <c r="HW526" s="5"/>
      <c r="HX526" s="5"/>
      <c r="HY526" s="5"/>
      <c r="HZ526" s="5"/>
      <c r="IA526" s="5"/>
      <c r="IB526" s="5"/>
      <c r="IC526" s="5"/>
      <c r="ID526" s="5"/>
      <c r="IE526" s="5"/>
      <c r="IF526" s="5"/>
      <c r="IG526" s="5"/>
      <c r="IH526" s="5"/>
      <c r="II526" s="5"/>
      <c r="IJ526" s="5"/>
      <c r="IK526" s="5"/>
      <c r="IL526" s="5"/>
      <c r="IM526" s="5"/>
      <c r="IN526" s="5"/>
      <c r="IO526" s="5"/>
      <c r="IP526" s="5"/>
      <c r="IQ526" s="5"/>
      <c r="IR526" s="5"/>
      <c r="IS526" s="5"/>
      <c r="IT526" s="5"/>
      <c r="IU526" s="5"/>
      <c r="IV526" s="5"/>
      <c r="IW526" s="5"/>
      <c r="IX526" s="5"/>
      <c r="IY526" s="5"/>
      <c r="IZ526" s="5"/>
      <c r="JA526" s="5"/>
      <c r="JB526" s="5"/>
      <c r="JC526" s="5"/>
      <c r="JD526" s="5"/>
      <c r="JE526" s="5"/>
      <c r="JF526" s="5"/>
      <c r="JG526" s="5"/>
      <c r="JH526" s="5"/>
      <c r="JI526" s="5"/>
      <c r="JJ526" s="5"/>
      <c r="JK526" s="5"/>
      <c r="JL526" s="5"/>
      <c r="JM526" s="5"/>
      <c r="JN526" s="5"/>
      <c r="JO526" s="5"/>
      <c r="JP526" s="5"/>
      <c r="JQ526" s="5"/>
      <c r="JR526" s="5"/>
      <c r="JS526" s="5"/>
      <c r="JT526" s="5"/>
      <c r="JU526" s="5"/>
      <c r="JV526" s="5"/>
      <c r="JW526" s="5"/>
      <c r="JX526" s="5"/>
      <c r="JY526" s="5"/>
      <c r="JZ526" s="5"/>
      <c r="KA526" s="5"/>
      <c r="KB526" s="5"/>
      <c r="KC526" s="5"/>
      <c r="KD526" s="5"/>
      <c r="KE526" s="5"/>
      <c r="KF526" s="5"/>
      <c r="KG526" s="5"/>
      <c r="KH526" s="5"/>
      <c r="KI526" s="5"/>
      <c r="KJ526" s="5"/>
      <c r="KK526" s="5"/>
      <c r="KL526" s="5"/>
      <c r="KM526" s="5"/>
      <c r="KN526" s="5"/>
      <c r="KO526" s="5"/>
      <c r="KP526" s="5"/>
      <c r="KQ526" s="5"/>
      <c r="KR526" s="5"/>
      <c r="KS526" s="5"/>
      <c r="KT526" s="5"/>
      <c r="KU526" s="5"/>
      <c r="KV526" s="5"/>
      <c r="KW526" s="5"/>
      <c r="KX526" s="5"/>
      <c r="KY526" s="5"/>
      <c r="KZ526" s="5"/>
      <c r="LA526" s="5"/>
      <c r="LB526" s="5"/>
      <c r="LC526" s="5"/>
      <c r="LD526" s="5"/>
      <c r="LE526" s="5"/>
      <c r="LF526" s="5"/>
      <c r="LG526" s="5"/>
      <c r="LH526" s="5"/>
      <c r="LI526" s="5"/>
      <c r="LJ526" s="5"/>
      <c r="LK526" s="5"/>
      <c r="LL526" s="5"/>
      <c r="LM526" s="5"/>
      <c r="LN526" s="5"/>
      <c r="LO526" s="5"/>
      <c r="LP526" s="5"/>
      <c r="LQ526" s="5"/>
      <c r="LR526" s="5"/>
      <c r="LS526" s="5"/>
      <c r="LT526" s="5"/>
      <c r="LU526" s="5"/>
      <c r="LV526" s="5"/>
      <c r="LW526" s="5"/>
      <c r="LX526" s="5"/>
      <c r="LY526" s="5"/>
      <c r="LZ526" s="5"/>
      <c r="MA526" s="5"/>
      <c r="MB526" s="5"/>
      <c r="MC526" s="5"/>
      <c r="MD526" s="5"/>
      <c r="ME526" s="5"/>
      <c r="MF526" s="5"/>
      <c r="MG526" s="5"/>
      <c r="MH526" s="5"/>
      <c r="MI526" s="5"/>
      <c r="MJ526" s="5"/>
      <c r="MK526" s="5"/>
      <c r="ML526" s="5"/>
      <c r="MM526" s="5"/>
      <c r="MN526" s="5"/>
      <c r="MO526" s="5"/>
      <c r="MP526" s="5"/>
      <c r="MQ526" s="5"/>
      <c r="MR526" s="5"/>
      <c r="MS526" s="5"/>
      <c r="MT526" s="5"/>
      <c r="MU526" s="5"/>
      <c r="MV526" s="5"/>
      <c r="MW526" s="5"/>
      <c r="MX526" s="5"/>
      <c r="MY526" s="5"/>
      <c r="MZ526" s="5"/>
      <c r="NA526" s="5"/>
      <c r="NB526" s="5"/>
      <c r="NC526" s="5"/>
      <c r="ND526" s="5"/>
      <c r="NE526" s="5"/>
      <c r="NF526" s="5"/>
      <c r="NG526" s="5"/>
      <c r="NH526" s="5"/>
      <c r="NI526" s="5"/>
      <c r="NJ526" s="5"/>
      <c r="NK526" s="5"/>
      <c r="NL526" s="5"/>
      <c r="NM526" s="5"/>
      <c r="NN526" s="5"/>
      <c r="NO526" s="5"/>
      <c r="NP526" s="5"/>
      <c r="NQ526" s="5"/>
      <c r="NR526" s="5"/>
      <c r="NS526" s="5"/>
      <c r="NT526" s="5"/>
      <c r="NU526" s="5"/>
      <c r="NV526" s="5"/>
      <c r="NW526" s="5"/>
      <c r="NX526" s="5"/>
      <c r="NY526" s="5"/>
      <c r="NZ526" s="5"/>
      <c r="OA526" s="5"/>
      <c r="OB526" s="5"/>
      <c r="OC526" s="5"/>
      <c r="OD526" s="5"/>
      <c r="OE526" s="5"/>
      <c r="OF526" s="5"/>
      <c r="OG526" s="5"/>
      <c r="OH526" s="5"/>
      <c r="OI526" s="5"/>
      <c r="OJ526" s="5"/>
      <c r="OK526" s="5"/>
      <c r="OL526" s="5"/>
      <c r="OM526" s="5"/>
      <c r="ON526" s="5"/>
      <c r="OO526" s="5"/>
      <c r="OP526" s="5"/>
      <c r="OQ526" s="5"/>
      <c r="OR526" s="5"/>
      <c r="OS526" s="5"/>
      <c r="OT526" s="5"/>
      <c r="OU526" s="5"/>
      <c r="OV526" s="5"/>
      <c r="OW526" s="5"/>
      <c r="OX526" s="5"/>
      <c r="OY526" s="5"/>
      <c r="OZ526" s="5"/>
      <c r="PA526" s="5"/>
      <c r="PB526" s="5"/>
      <c r="PC526" s="5"/>
      <c r="PD526" s="5"/>
      <c r="PE526" s="5"/>
      <c r="PF526" s="5"/>
      <c r="PG526" s="5"/>
      <c r="PH526" s="5"/>
      <c r="PI526" s="5"/>
      <c r="PJ526" s="5"/>
      <c r="PK526" s="5"/>
      <c r="PL526" s="5"/>
      <c r="PM526" s="5"/>
      <c r="PN526" s="5"/>
      <c r="PO526" s="5"/>
      <c r="PP526" s="5"/>
      <c r="PQ526" s="5"/>
      <c r="PR526" s="5"/>
      <c r="PS526" s="5"/>
      <c r="PT526" s="5"/>
      <c r="PU526" s="5"/>
      <c r="PV526" s="5"/>
      <c r="PW526" s="5"/>
      <c r="PX526" s="5"/>
      <c r="PY526" s="5"/>
      <c r="PZ526" s="5"/>
      <c r="QA526" s="5"/>
      <c r="QB526" s="5"/>
      <c r="QC526" s="5"/>
      <c r="QD526" s="5"/>
      <c r="QE526" s="5"/>
      <c r="QF526" s="5"/>
      <c r="QG526" s="5"/>
      <c r="QH526" s="5"/>
      <c r="QI526" s="5"/>
      <c r="QJ526" s="5"/>
      <c r="QK526" s="5"/>
      <c r="QL526" s="5"/>
      <c r="QM526" s="5"/>
      <c r="QN526" s="5"/>
      <c r="QO526" s="5"/>
      <c r="QP526" s="5"/>
      <c r="QQ526" s="5"/>
      <c r="QR526" s="5"/>
      <c r="QS526" s="5"/>
      <c r="QT526" s="5"/>
      <c r="QU526" s="5"/>
      <c r="QV526" s="5"/>
      <c r="QW526" s="5"/>
      <c r="QX526" s="5"/>
      <c r="QY526" s="5"/>
      <c r="QZ526" s="5"/>
      <c r="RA526" s="5"/>
      <c r="RB526" s="5"/>
      <c r="RC526" s="5"/>
      <c r="RD526" s="5"/>
      <c r="RE526" s="5"/>
      <c r="RF526" s="5"/>
      <c r="RG526" s="5"/>
      <c r="RH526" s="5"/>
      <c r="RI526" s="5"/>
      <c r="RJ526" s="5"/>
      <c r="RK526" s="5"/>
      <c r="RL526" s="5"/>
      <c r="RM526" s="5"/>
      <c r="RN526" s="5"/>
      <c r="RO526" s="5"/>
      <c r="RP526" s="5"/>
      <c r="RQ526" s="5"/>
      <c r="RR526" s="5"/>
      <c r="RS526" s="5"/>
      <c r="RT526" s="5"/>
      <c r="RU526" s="5"/>
      <c r="RV526" s="5"/>
      <c r="RW526" s="5"/>
      <c r="RX526" s="5"/>
      <c r="RY526" s="5"/>
      <c r="RZ526" s="5"/>
      <c r="SA526" s="5"/>
      <c r="SB526" s="5"/>
      <c r="SC526" s="5"/>
      <c r="SD526" s="5"/>
      <c r="SE526" s="5"/>
      <c r="SF526" s="5"/>
      <c r="SG526" s="5"/>
      <c r="SH526" s="5"/>
      <c r="SI526" s="5"/>
      <c r="SJ526" s="5"/>
      <c r="SK526" s="5"/>
      <c r="SL526" s="5"/>
      <c r="SM526" s="5"/>
      <c r="SN526" s="5"/>
      <c r="SO526" s="5"/>
      <c r="SP526" s="5"/>
      <c r="SQ526" s="5"/>
      <c r="SR526" s="5"/>
      <c r="SS526" s="5"/>
      <c r="ST526" s="5"/>
      <c r="SU526" s="5"/>
      <c r="SV526" s="5"/>
      <c r="SW526" s="5"/>
      <c r="SX526" s="5"/>
      <c r="SY526" s="5"/>
      <c r="SZ526" s="5"/>
      <c r="TA526" s="5"/>
      <c r="TB526" s="5"/>
      <c r="TC526" s="5"/>
      <c r="TD526" s="5"/>
      <c r="TE526" s="5"/>
      <c r="TF526" s="5"/>
      <c r="TG526" s="5"/>
      <c r="TH526" s="5"/>
      <c r="TI526" s="5"/>
      <c r="TJ526" s="5"/>
      <c r="TK526" s="5"/>
      <c r="TL526" s="5"/>
      <c r="TM526" s="5"/>
      <c r="TN526" s="5"/>
      <c r="TO526" s="5"/>
      <c r="TP526" s="5"/>
      <c r="TQ526" s="5"/>
      <c r="TR526" s="5"/>
      <c r="TS526" s="5"/>
      <c r="TT526" s="5"/>
      <c r="TU526" s="5"/>
      <c r="TV526" s="5"/>
      <c r="TW526" s="5"/>
      <c r="TX526" s="5"/>
      <c r="TY526" s="5"/>
      <c r="TZ526" s="5"/>
      <c r="UA526" s="5"/>
      <c r="UB526" s="5"/>
      <c r="UC526" s="5"/>
      <c r="UD526" s="5"/>
      <c r="UE526" s="5"/>
      <c r="UF526" s="5"/>
      <c r="UG526" s="5"/>
      <c r="UH526" s="5"/>
      <c r="UI526" s="5"/>
      <c r="UJ526" s="5"/>
      <c r="UK526" s="5"/>
      <c r="UL526" s="5"/>
      <c r="UM526" s="5"/>
      <c r="UN526" s="5"/>
      <c r="UO526" s="5"/>
      <c r="UP526" s="5"/>
      <c r="UQ526" s="5"/>
      <c r="UR526" s="5"/>
      <c r="US526" s="5"/>
      <c r="UT526" s="5"/>
      <c r="UU526" s="5"/>
      <c r="UV526" s="5"/>
      <c r="UW526" s="5"/>
      <c r="UX526" s="5"/>
      <c r="UY526" s="5"/>
      <c r="UZ526" s="5"/>
      <c r="VA526" s="5"/>
      <c r="VB526" s="5"/>
      <c r="VC526" s="5"/>
      <c r="VD526" s="5"/>
      <c r="VE526" s="5"/>
      <c r="VF526" s="5"/>
      <c r="VG526" s="5"/>
      <c r="VH526" s="5"/>
      <c r="VI526" s="5"/>
      <c r="VJ526" s="5"/>
      <c r="VK526" s="5"/>
      <c r="VL526" s="5"/>
      <c r="VM526" s="5"/>
      <c r="VN526" s="5"/>
      <c r="VO526" s="5"/>
      <c r="VP526" s="5"/>
      <c r="VQ526" s="5"/>
      <c r="VR526" s="5"/>
      <c r="VS526" s="5"/>
      <c r="VT526" s="5"/>
      <c r="VU526" s="5"/>
      <c r="VV526" s="5"/>
      <c r="VW526" s="5"/>
      <c r="VX526" s="5"/>
      <c r="VY526" s="5"/>
      <c r="VZ526" s="5"/>
      <c r="WA526" s="5"/>
      <c r="WB526" s="5"/>
      <c r="WC526" s="5"/>
      <c r="WD526" s="5"/>
      <c r="WE526" s="5"/>
      <c r="WF526" s="5"/>
      <c r="WG526" s="5"/>
      <c r="WH526" s="5"/>
      <c r="WI526" s="5"/>
      <c r="WJ526" s="5"/>
      <c r="WK526" s="5"/>
      <c r="WL526" s="5"/>
      <c r="WM526" s="5"/>
      <c r="WN526" s="5"/>
      <c r="WO526" s="5"/>
      <c r="WP526" s="5"/>
      <c r="WQ526" s="5"/>
      <c r="WR526" s="5"/>
      <c r="WS526" s="5"/>
      <c r="WT526" s="5"/>
      <c r="WU526" s="5"/>
      <c r="WV526" s="5"/>
      <c r="WW526" s="5"/>
      <c r="WX526" s="5"/>
      <c r="WY526" s="5"/>
      <c r="WZ526" s="5"/>
      <c r="XA526" s="5"/>
      <c r="XB526" s="5"/>
      <c r="XC526" s="5"/>
      <c r="XD526" s="5"/>
      <c r="XE526" s="5"/>
      <c r="XF526" s="5"/>
      <c r="XG526" s="5"/>
      <c r="XH526" s="5"/>
      <c r="XI526" s="5"/>
      <c r="XJ526" s="5"/>
      <c r="XK526" s="5"/>
      <c r="XL526" s="5"/>
      <c r="XM526" s="5"/>
      <c r="XN526" s="5"/>
      <c r="XO526" s="5"/>
      <c r="XP526" s="5"/>
      <c r="XQ526" s="5"/>
      <c r="XR526" s="5"/>
      <c r="XS526" s="5"/>
      <c r="XT526" s="5"/>
      <c r="XU526" s="5"/>
      <c r="XV526" s="5"/>
      <c r="XW526" s="5"/>
    </row>
    <row r="527" spans="39:647" x14ac:dyDescent="0.45">
      <c r="AM527" s="5"/>
      <c r="AN527" s="5"/>
      <c r="AO527" s="5"/>
      <c r="AP527" s="5"/>
      <c r="AQ527" s="5"/>
      <c r="AR527" s="5"/>
      <c r="AS527" s="5"/>
      <c r="AT527" s="5"/>
      <c r="AU527" s="5"/>
      <c r="AV527" s="5"/>
      <c r="AW527" s="5"/>
      <c r="AX527" s="5"/>
      <c r="AY527" s="5"/>
      <c r="AZ527" s="5"/>
      <c r="BA527" s="5"/>
      <c r="BB527" s="5"/>
      <c r="BC527" s="5"/>
      <c r="BD527" s="5"/>
      <c r="BE527" s="5"/>
      <c r="BF527" s="5"/>
      <c r="BG527" s="5"/>
      <c r="BH527" s="5"/>
      <c r="BI527" s="5"/>
      <c r="BJ527" s="5"/>
      <c r="BK527" s="5"/>
      <c r="BL527" s="5"/>
      <c r="BM527" s="5"/>
      <c r="BN527" s="5"/>
      <c r="BO527" s="5"/>
      <c r="BP527" s="5"/>
      <c r="BQ527" s="5"/>
      <c r="BR527" s="5"/>
      <c r="BS527" s="5"/>
      <c r="BT527" s="5"/>
      <c r="BU527" s="5"/>
      <c r="BV527" s="5"/>
      <c r="BW527" s="5"/>
      <c r="BX527" s="5"/>
      <c r="BY527" s="5"/>
      <c r="BZ527" s="5"/>
      <c r="CA527" s="5"/>
      <c r="CB527" s="5"/>
      <c r="CC527" s="5"/>
      <c r="CD527" s="5"/>
      <c r="CE527" s="5"/>
      <c r="CF527" s="5"/>
      <c r="CG527" s="5"/>
      <c r="CH527" s="5"/>
      <c r="CI527" s="5"/>
      <c r="CJ527" s="5"/>
      <c r="CK527" s="5"/>
      <c r="CL527" s="5"/>
      <c r="CM527" s="5"/>
      <c r="CN527" s="5"/>
      <c r="CO527" s="5"/>
      <c r="CP527" s="5"/>
      <c r="CQ527" s="5"/>
      <c r="CR527" s="5"/>
      <c r="CS527" s="5"/>
      <c r="CT527" s="5"/>
      <c r="CU527" s="5"/>
      <c r="CV527" s="5"/>
      <c r="CW527" s="5"/>
      <c r="CX527" s="5"/>
      <c r="CY527" s="5"/>
      <c r="CZ527" s="5"/>
      <c r="DA527" s="5"/>
      <c r="DB527" s="5"/>
      <c r="DC527" s="5"/>
      <c r="DD527" s="5"/>
      <c r="DE527" s="5"/>
      <c r="DF527" s="5"/>
      <c r="DG527" s="5"/>
      <c r="DH527" s="5"/>
      <c r="DI527" s="5"/>
      <c r="DJ527" s="5"/>
      <c r="DK527" s="5"/>
      <c r="DL527" s="5"/>
      <c r="DM527" s="5"/>
      <c r="DN527" s="5"/>
      <c r="DO527" s="5"/>
      <c r="DP527" s="5"/>
      <c r="DQ527" s="5"/>
      <c r="DR527" s="5"/>
      <c r="DS527" s="5"/>
      <c r="DT527" s="5"/>
      <c r="DU527" s="5"/>
      <c r="DV527" s="5"/>
      <c r="DW527" s="5"/>
      <c r="DX527" s="5"/>
      <c r="DY527" s="5"/>
      <c r="DZ527" s="5"/>
      <c r="EA527" s="5"/>
      <c r="EB527" s="5"/>
      <c r="EC527" s="5"/>
      <c r="ED527" s="5"/>
      <c r="EE527" s="5"/>
      <c r="EF527" s="5"/>
      <c r="EG527" s="5"/>
      <c r="EH527" s="5"/>
      <c r="EI527" s="5"/>
      <c r="EJ527" s="5"/>
      <c r="EK527" s="5"/>
      <c r="EL527" s="5"/>
      <c r="EM527" s="5"/>
      <c r="EN527" s="5"/>
      <c r="EO527" s="5"/>
      <c r="EP527" s="5"/>
      <c r="EQ527" s="5"/>
      <c r="ER527" s="5"/>
      <c r="ES527" s="5"/>
      <c r="ET527" s="5"/>
      <c r="EU527" s="5"/>
      <c r="EV527" s="5"/>
      <c r="EW527" s="5"/>
      <c r="EX527" s="5"/>
      <c r="EY527" s="5"/>
      <c r="EZ527" s="5"/>
      <c r="FA527" s="5"/>
      <c r="FB527" s="5"/>
      <c r="FC527" s="5"/>
      <c r="FD527" s="5"/>
      <c r="FE527" s="5"/>
      <c r="FF527" s="5"/>
      <c r="FG527" s="5"/>
      <c r="FH527" s="5"/>
      <c r="FI527" s="5"/>
      <c r="FJ527" s="5"/>
      <c r="FK527" s="5"/>
      <c r="FL527" s="5"/>
      <c r="FM527" s="5"/>
      <c r="FN527" s="5"/>
      <c r="FO527" s="5"/>
      <c r="FP527" s="5"/>
      <c r="FQ527" s="5"/>
      <c r="FR527" s="5"/>
      <c r="FS527" s="5"/>
      <c r="FT527" s="5"/>
      <c r="FU527" s="5"/>
      <c r="FV527" s="5"/>
      <c r="FW527" s="5"/>
      <c r="FX527" s="5"/>
      <c r="FY527" s="5"/>
      <c r="FZ527" s="5"/>
      <c r="GA527" s="5"/>
      <c r="GB527" s="5"/>
      <c r="GC527" s="5"/>
      <c r="GD527" s="5"/>
      <c r="GE527" s="5"/>
      <c r="GF527" s="5"/>
      <c r="GG527" s="5"/>
      <c r="GH527" s="5"/>
      <c r="GI527" s="5"/>
      <c r="GJ527" s="5"/>
      <c r="GK527" s="5"/>
      <c r="GL527" s="5"/>
      <c r="GM527" s="5"/>
      <c r="GN527" s="5"/>
      <c r="GO527" s="5"/>
      <c r="GP527" s="5"/>
      <c r="GQ527" s="5"/>
      <c r="GR527" s="5"/>
      <c r="GS527" s="5"/>
      <c r="GT527" s="5"/>
      <c r="GU527" s="5"/>
      <c r="GV527" s="5"/>
      <c r="GW527" s="5"/>
      <c r="GX527" s="5"/>
      <c r="GY527" s="5"/>
      <c r="GZ527" s="5"/>
      <c r="HA527" s="5"/>
      <c r="HB527" s="5"/>
      <c r="HC527" s="5"/>
      <c r="HD527" s="5"/>
      <c r="HE527" s="5"/>
      <c r="HF527" s="5"/>
      <c r="HG527" s="5"/>
      <c r="HH527" s="5"/>
      <c r="HI527" s="5"/>
      <c r="HJ527" s="5"/>
      <c r="HK527" s="5"/>
      <c r="HL527" s="5"/>
      <c r="HM527" s="5"/>
      <c r="HN527" s="5"/>
      <c r="HO527" s="5"/>
      <c r="HP527" s="5"/>
      <c r="HQ527" s="5"/>
      <c r="HR527" s="5"/>
      <c r="HS527" s="5"/>
      <c r="HT527" s="5"/>
      <c r="HU527" s="5"/>
      <c r="HV527" s="5"/>
      <c r="HW527" s="5"/>
      <c r="HX527" s="5"/>
      <c r="HY527" s="5"/>
      <c r="HZ527" s="5"/>
      <c r="IA527" s="5"/>
      <c r="IB527" s="5"/>
      <c r="IC527" s="5"/>
      <c r="ID527" s="5"/>
      <c r="IE527" s="5"/>
      <c r="IF527" s="5"/>
      <c r="IG527" s="5"/>
      <c r="IH527" s="5"/>
      <c r="II527" s="5"/>
      <c r="IJ527" s="5"/>
      <c r="IK527" s="5"/>
      <c r="IL527" s="5"/>
      <c r="IM527" s="5"/>
      <c r="IN527" s="5"/>
      <c r="IO527" s="5"/>
      <c r="IP527" s="5"/>
      <c r="IQ527" s="5"/>
      <c r="IR527" s="5"/>
      <c r="IS527" s="5"/>
      <c r="IT527" s="5"/>
      <c r="IU527" s="5"/>
      <c r="IV527" s="5"/>
      <c r="IW527" s="5"/>
      <c r="IX527" s="5"/>
      <c r="IY527" s="5"/>
      <c r="IZ527" s="5"/>
      <c r="JA527" s="5"/>
      <c r="JB527" s="5"/>
      <c r="JC527" s="5"/>
      <c r="JD527" s="5"/>
      <c r="JE527" s="5"/>
      <c r="JF527" s="5"/>
      <c r="JG527" s="5"/>
      <c r="JH527" s="5"/>
      <c r="JI527" s="5"/>
      <c r="JJ527" s="5"/>
      <c r="JK527" s="5"/>
      <c r="JL527" s="5"/>
      <c r="JM527" s="5"/>
      <c r="JN527" s="5"/>
      <c r="JO527" s="5"/>
      <c r="JP527" s="5"/>
      <c r="JQ527" s="5"/>
      <c r="JR527" s="5"/>
      <c r="JS527" s="5"/>
      <c r="JT527" s="5"/>
      <c r="JU527" s="5"/>
      <c r="JV527" s="5"/>
      <c r="JW527" s="5"/>
      <c r="JX527" s="5"/>
      <c r="JY527" s="5"/>
      <c r="JZ527" s="5"/>
      <c r="KA527" s="5"/>
      <c r="KB527" s="5"/>
      <c r="KC527" s="5"/>
      <c r="KD527" s="5"/>
      <c r="KE527" s="5"/>
      <c r="KF527" s="5"/>
      <c r="KG527" s="5"/>
      <c r="KH527" s="5"/>
      <c r="KI527" s="5"/>
      <c r="KJ527" s="5"/>
      <c r="KK527" s="5"/>
      <c r="KL527" s="5"/>
      <c r="KM527" s="5"/>
      <c r="KN527" s="5"/>
      <c r="KO527" s="5"/>
      <c r="KP527" s="5"/>
      <c r="KQ527" s="5"/>
      <c r="KR527" s="5"/>
      <c r="KS527" s="5"/>
      <c r="KT527" s="5"/>
      <c r="KU527" s="5"/>
      <c r="KV527" s="5"/>
      <c r="KW527" s="5"/>
      <c r="KX527" s="5"/>
      <c r="KY527" s="5"/>
      <c r="KZ527" s="5"/>
      <c r="LA527" s="5"/>
      <c r="LB527" s="5"/>
      <c r="LC527" s="5"/>
      <c r="LD527" s="5"/>
      <c r="LE527" s="5"/>
      <c r="LF527" s="5"/>
      <c r="LG527" s="5"/>
      <c r="LH527" s="5"/>
      <c r="LI527" s="5"/>
      <c r="LJ527" s="5"/>
      <c r="LK527" s="5"/>
      <c r="LL527" s="5"/>
      <c r="LM527" s="5"/>
      <c r="LN527" s="5"/>
      <c r="LO527" s="5"/>
      <c r="LP527" s="5"/>
      <c r="LQ527" s="5"/>
      <c r="LR527" s="5"/>
      <c r="LS527" s="5"/>
      <c r="LT527" s="5"/>
      <c r="LU527" s="5"/>
      <c r="LV527" s="5"/>
      <c r="LW527" s="5"/>
      <c r="LX527" s="5"/>
      <c r="LY527" s="5"/>
      <c r="LZ527" s="5"/>
      <c r="MA527" s="5"/>
      <c r="MB527" s="5"/>
      <c r="MC527" s="5"/>
      <c r="MD527" s="5"/>
      <c r="ME527" s="5"/>
      <c r="MF527" s="5"/>
      <c r="MG527" s="5"/>
      <c r="MH527" s="5"/>
      <c r="MI527" s="5"/>
      <c r="MJ527" s="5"/>
      <c r="MK527" s="5"/>
      <c r="ML527" s="5"/>
      <c r="MM527" s="5"/>
      <c r="MN527" s="5"/>
      <c r="MO527" s="5"/>
      <c r="MP527" s="5"/>
      <c r="MQ527" s="5"/>
      <c r="MR527" s="5"/>
      <c r="MS527" s="5"/>
      <c r="MT527" s="5"/>
      <c r="MU527" s="5"/>
      <c r="MV527" s="5"/>
      <c r="MW527" s="5"/>
      <c r="MX527" s="5"/>
      <c r="MY527" s="5"/>
      <c r="MZ527" s="5"/>
      <c r="NA527" s="5"/>
      <c r="NB527" s="5"/>
      <c r="NC527" s="5"/>
      <c r="ND527" s="5"/>
      <c r="NE527" s="5"/>
      <c r="NF527" s="5"/>
      <c r="NG527" s="5"/>
      <c r="NH527" s="5"/>
      <c r="NI527" s="5"/>
      <c r="NJ527" s="5"/>
      <c r="NK527" s="5"/>
      <c r="NL527" s="5"/>
      <c r="NM527" s="5"/>
      <c r="NN527" s="5"/>
      <c r="NO527" s="5"/>
      <c r="NP527" s="5"/>
      <c r="NQ527" s="5"/>
      <c r="NR527" s="5"/>
      <c r="NS527" s="5"/>
      <c r="NT527" s="5"/>
      <c r="NU527" s="5"/>
      <c r="NV527" s="5"/>
      <c r="NW527" s="5"/>
      <c r="NX527" s="5"/>
      <c r="NY527" s="5"/>
      <c r="NZ527" s="5"/>
      <c r="OA527" s="5"/>
      <c r="OB527" s="5"/>
      <c r="OC527" s="5"/>
      <c r="OD527" s="5"/>
      <c r="OE527" s="5"/>
      <c r="OF527" s="5"/>
      <c r="OG527" s="5"/>
      <c r="OH527" s="5"/>
      <c r="OI527" s="5"/>
      <c r="OJ527" s="5"/>
      <c r="OK527" s="5"/>
      <c r="OL527" s="5"/>
      <c r="OM527" s="5"/>
      <c r="ON527" s="5"/>
      <c r="OO527" s="5"/>
      <c r="OP527" s="5"/>
      <c r="OQ527" s="5"/>
      <c r="OR527" s="5"/>
      <c r="OS527" s="5"/>
      <c r="OT527" s="5"/>
      <c r="OU527" s="5"/>
      <c r="OV527" s="5"/>
      <c r="OW527" s="5"/>
      <c r="OX527" s="5"/>
      <c r="OY527" s="5"/>
      <c r="OZ527" s="5"/>
      <c r="PA527" s="5"/>
      <c r="PB527" s="5"/>
      <c r="PC527" s="5"/>
      <c r="PD527" s="5"/>
      <c r="PE527" s="5"/>
      <c r="PF527" s="5"/>
      <c r="PG527" s="5"/>
      <c r="PH527" s="5"/>
      <c r="PI527" s="5"/>
      <c r="PJ527" s="5"/>
      <c r="PK527" s="5"/>
      <c r="PL527" s="5"/>
      <c r="PM527" s="5"/>
      <c r="PN527" s="5"/>
      <c r="PO527" s="5"/>
      <c r="PP527" s="5"/>
      <c r="PQ527" s="5"/>
      <c r="PR527" s="5"/>
      <c r="PS527" s="5"/>
      <c r="PT527" s="5"/>
      <c r="PU527" s="5"/>
      <c r="PV527" s="5"/>
      <c r="PW527" s="5"/>
      <c r="PX527" s="5"/>
      <c r="PY527" s="5"/>
      <c r="PZ527" s="5"/>
      <c r="QA527" s="5"/>
      <c r="QB527" s="5"/>
      <c r="QC527" s="5"/>
      <c r="QD527" s="5"/>
      <c r="QE527" s="5"/>
      <c r="QF527" s="5"/>
      <c r="QG527" s="5"/>
      <c r="QH527" s="5"/>
      <c r="QI527" s="5"/>
      <c r="QJ527" s="5"/>
      <c r="QK527" s="5"/>
      <c r="QL527" s="5"/>
      <c r="QM527" s="5"/>
      <c r="QN527" s="5"/>
      <c r="QO527" s="5"/>
      <c r="QP527" s="5"/>
      <c r="QQ527" s="5"/>
      <c r="QR527" s="5"/>
      <c r="QS527" s="5"/>
      <c r="QT527" s="5"/>
      <c r="QU527" s="5"/>
      <c r="QV527" s="5"/>
      <c r="QW527" s="5"/>
      <c r="QX527" s="5"/>
      <c r="QY527" s="5"/>
      <c r="QZ527" s="5"/>
      <c r="RA527" s="5"/>
      <c r="RB527" s="5"/>
      <c r="RC527" s="5"/>
      <c r="RD527" s="5"/>
      <c r="RE527" s="5"/>
      <c r="RF527" s="5"/>
      <c r="RG527" s="5"/>
      <c r="RH527" s="5"/>
      <c r="RI527" s="5"/>
      <c r="RJ527" s="5"/>
      <c r="RK527" s="5"/>
      <c r="RL527" s="5"/>
      <c r="RM527" s="5"/>
      <c r="RN527" s="5"/>
      <c r="RO527" s="5"/>
      <c r="RP527" s="5"/>
      <c r="RQ527" s="5"/>
      <c r="RR527" s="5"/>
      <c r="RS527" s="5"/>
      <c r="RT527" s="5"/>
      <c r="RU527" s="5"/>
      <c r="RV527" s="5"/>
      <c r="RW527" s="5"/>
      <c r="RX527" s="5"/>
      <c r="RY527" s="5"/>
      <c r="RZ527" s="5"/>
      <c r="SA527" s="5"/>
      <c r="SB527" s="5"/>
      <c r="SC527" s="5"/>
      <c r="SD527" s="5"/>
      <c r="SE527" s="5"/>
      <c r="SF527" s="5"/>
      <c r="SG527" s="5"/>
      <c r="SH527" s="5"/>
      <c r="SI527" s="5"/>
      <c r="SJ527" s="5"/>
      <c r="SK527" s="5"/>
      <c r="SL527" s="5"/>
      <c r="SM527" s="5"/>
      <c r="SN527" s="5"/>
      <c r="SO527" s="5"/>
      <c r="SP527" s="5"/>
      <c r="SQ527" s="5"/>
      <c r="SR527" s="5"/>
      <c r="SS527" s="5"/>
      <c r="ST527" s="5"/>
      <c r="SU527" s="5"/>
      <c r="SV527" s="5"/>
      <c r="SW527" s="5"/>
      <c r="SX527" s="5"/>
      <c r="SY527" s="5"/>
      <c r="SZ527" s="5"/>
      <c r="TA527" s="5"/>
      <c r="TB527" s="5"/>
      <c r="TC527" s="5"/>
      <c r="TD527" s="5"/>
      <c r="TE527" s="5"/>
      <c r="TF527" s="5"/>
      <c r="TG527" s="5"/>
      <c r="TH527" s="5"/>
      <c r="TI527" s="5"/>
      <c r="TJ527" s="5"/>
      <c r="TK527" s="5"/>
      <c r="TL527" s="5"/>
      <c r="TM527" s="5"/>
      <c r="TN527" s="5"/>
      <c r="TO527" s="5"/>
      <c r="TP527" s="5"/>
      <c r="TQ527" s="5"/>
      <c r="TR527" s="5"/>
      <c r="TS527" s="5"/>
      <c r="TT527" s="5"/>
      <c r="TU527" s="5"/>
      <c r="TV527" s="5"/>
      <c r="TW527" s="5"/>
      <c r="TX527" s="5"/>
      <c r="TY527" s="5"/>
      <c r="TZ527" s="5"/>
      <c r="UA527" s="5"/>
      <c r="UB527" s="5"/>
      <c r="UC527" s="5"/>
      <c r="UD527" s="5"/>
      <c r="UE527" s="5"/>
      <c r="UF527" s="5"/>
      <c r="UG527" s="5"/>
      <c r="UH527" s="5"/>
      <c r="UI527" s="5"/>
      <c r="UJ527" s="5"/>
      <c r="UK527" s="5"/>
      <c r="UL527" s="5"/>
      <c r="UM527" s="5"/>
      <c r="UN527" s="5"/>
      <c r="UO527" s="5"/>
      <c r="UP527" s="5"/>
      <c r="UQ527" s="5"/>
      <c r="UR527" s="5"/>
      <c r="US527" s="5"/>
      <c r="UT527" s="5"/>
      <c r="UU527" s="5"/>
      <c r="UV527" s="5"/>
      <c r="UW527" s="5"/>
      <c r="UX527" s="5"/>
      <c r="UY527" s="5"/>
      <c r="UZ527" s="5"/>
      <c r="VA527" s="5"/>
      <c r="VB527" s="5"/>
      <c r="VC527" s="5"/>
      <c r="VD527" s="5"/>
      <c r="VE527" s="5"/>
      <c r="VF527" s="5"/>
      <c r="VG527" s="5"/>
      <c r="VH527" s="5"/>
      <c r="VI527" s="5"/>
      <c r="VJ527" s="5"/>
      <c r="VK527" s="5"/>
      <c r="VL527" s="5"/>
      <c r="VM527" s="5"/>
      <c r="VN527" s="5"/>
      <c r="VO527" s="5"/>
      <c r="VP527" s="5"/>
      <c r="VQ527" s="5"/>
      <c r="VR527" s="5"/>
      <c r="VS527" s="5"/>
      <c r="VT527" s="5"/>
      <c r="VU527" s="5"/>
      <c r="VV527" s="5"/>
      <c r="VW527" s="5"/>
      <c r="VX527" s="5"/>
      <c r="VY527" s="5"/>
      <c r="VZ527" s="5"/>
      <c r="WA527" s="5"/>
      <c r="WB527" s="5"/>
      <c r="WC527" s="5"/>
      <c r="WD527" s="5"/>
      <c r="WE527" s="5"/>
      <c r="WF527" s="5"/>
      <c r="WG527" s="5"/>
      <c r="WH527" s="5"/>
      <c r="WI527" s="5"/>
      <c r="WJ527" s="5"/>
      <c r="WK527" s="5"/>
      <c r="WL527" s="5"/>
      <c r="WM527" s="5"/>
      <c r="WN527" s="5"/>
      <c r="WO527" s="5"/>
      <c r="WP527" s="5"/>
      <c r="WQ527" s="5"/>
      <c r="WR527" s="5"/>
      <c r="WS527" s="5"/>
      <c r="WT527" s="5"/>
      <c r="WU527" s="5"/>
      <c r="WV527" s="5"/>
      <c r="WW527" s="5"/>
      <c r="WX527" s="5"/>
      <c r="WY527" s="5"/>
      <c r="WZ527" s="5"/>
      <c r="XA527" s="5"/>
      <c r="XB527" s="5"/>
      <c r="XC527" s="5"/>
      <c r="XD527" s="5"/>
      <c r="XE527" s="5"/>
      <c r="XF527" s="5"/>
      <c r="XG527" s="5"/>
      <c r="XH527" s="5"/>
      <c r="XI527" s="5"/>
      <c r="XJ527" s="5"/>
      <c r="XK527" s="5"/>
      <c r="XL527" s="5"/>
      <c r="XM527" s="5"/>
      <c r="XN527" s="5"/>
      <c r="XO527" s="5"/>
      <c r="XP527" s="5"/>
      <c r="XQ527" s="5"/>
      <c r="XR527" s="5"/>
      <c r="XS527" s="5"/>
      <c r="XT527" s="5"/>
      <c r="XU527" s="5"/>
      <c r="XV527" s="5"/>
      <c r="XW527" s="5"/>
    </row>
    <row r="528" spans="39:647" x14ac:dyDescent="0.45">
      <c r="AM528" s="5"/>
      <c r="AN528" s="5"/>
      <c r="AO528" s="5"/>
      <c r="AP528" s="5"/>
      <c r="AQ528" s="5"/>
      <c r="AR528" s="5"/>
      <c r="AS528" s="5"/>
      <c r="AT528" s="5"/>
      <c r="AU528" s="5"/>
      <c r="AV528" s="5"/>
      <c r="AW528" s="5"/>
      <c r="AX528" s="5"/>
      <c r="AY528" s="5"/>
      <c r="AZ528" s="5"/>
      <c r="BA528" s="5"/>
      <c r="BB528" s="5"/>
      <c r="BC528" s="5"/>
      <c r="BD528" s="5"/>
      <c r="BE528" s="5"/>
      <c r="BF528" s="5"/>
      <c r="BG528" s="5"/>
      <c r="BH528" s="5"/>
      <c r="BI528" s="5"/>
      <c r="BJ528" s="5"/>
      <c r="BK528" s="5"/>
      <c r="BL528" s="5"/>
      <c r="BM528" s="5"/>
      <c r="BN528" s="5"/>
      <c r="BO528" s="5"/>
      <c r="BP528" s="5"/>
      <c r="BQ528" s="5"/>
      <c r="BR528" s="5"/>
      <c r="BS528" s="5"/>
      <c r="BT528" s="5"/>
      <c r="BU528" s="5"/>
      <c r="BV528" s="5"/>
      <c r="BW528" s="5"/>
      <c r="BX528" s="5"/>
      <c r="BY528" s="5"/>
      <c r="BZ528" s="5"/>
      <c r="CA528" s="5"/>
      <c r="CB528" s="5"/>
      <c r="CC528" s="5"/>
      <c r="CD528" s="5"/>
      <c r="CE528" s="5"/>
      <c r="CF528" s="5"/>
      <c r="CG528" s="5"/>
      <c r="CH528" s="5"/>
      <c r="CI528" s="5"/>
      <c r="CJ528" s="5"/>
      <c r="CK528" s="5"/>
      <c r="CL528" s="5"/>
      <c r="CM528" s="5"/>
      <c r="CN528" s="5"/>
      <c r="CO528" s="5"/>
      <c r="CP528" s="5"/>
      <c r="CQ528" s="5"/>
      <c r="CR528" s="5"/>
      <c r="CS528" s="5"/>
      <c r="CT528" s="5"/>
      <c r="CU528" s="5"/>
      <c r="CV528" s="5"/>
      <c r="CW528" s="5"/>
      <c r="CX528" s="5"/>
      <c r="CY528" s="5"/>
      <c r="CZ528" s="5"/>
      <c r="DA528" s="5"/>
      <c r="DB528" s="5"/>
      <c r="DC528" s="5"/>
      <c r="DD528" s="5"/>
      <c r="DE528" s="5"/>
      <c r="DF528" s="5"/>
      <c r="DG528" s="5"/>
      <c r="DH528" s="5"/>
      <c r="DI528" s="5"/>
      <c r="DJ528" s="5"/>
      <c r="DK528" s="5"/>
      <c r="DL528" s="5"/>
      <c r="DM528" s="5"/>
      <c r="DN528" s="5"/>
      <c r="DO528" s="5"/>
      <c r="DP528" s="5"/>
      <c r="DQ528" s="5"/>
      <c r="DR528" s="5"/>
      <c r="DS528" s="5"/>
      <c r="DT528" s="5"/>
      <c r="DU528" s="5"/>
      <c r="DV528" s="5"/>
      <c r="DW528" s="5"/>
      <c r="DX528" s="5"/>
      <c r="DY528" s="5"/>
      <c r="DZ528" s="5"/>
      <c r="EA528" s="5"/>
      <c r="EB528" s="5"/>
      <c r="EC528" s="5"/>
      <c r="ED528" s="5"/>
      <c r="EE528" s="5"/>
      <c r="EF528" s="5"/>
      <c r="EG528" s="5"/>
      <c r="EH528" s="5"/>
      <c r="EI528" s="5"/>
      <c r="EJ528" s="5"/>
      <c r="EK528" s="5"/>
      <c r="EL528" s="5"/>
      <c r="EM528" s="5"/>
      <c r="EN528" s="5"/>
      <c r="EO528" s="5"/>
      <c r="EP528" s="5"/>
      <c r="EQ528" s="5"/>
      <c r="ER528" s="5"/>
      <c r="ES528" s="5"/>
      <c r="ET528" s="5"/>
      <c r="EU528" s="5"/>
      <c r="EV528" s="5"/>
      <c r="EW528" s="5"/>
      <c r="EX528" s="5"/>
      <c r="EY528" s="5"/>
      <c r="EZ528" s="5"/>
      <c r="FA528" s="5"/>
      <c r="FB528" s="5"/>
      <c r="FC528" s="5"/>
      <c r="FD528" s="5"/>
      <c r="FE528" s="5"/>
      <c r="FF528" s="5"/>
      <c r="FG528" s="5"/>
      <c r="FH528" s="5"/>
      <c r="FI528" s="5"/>
      <c r="FJ528" s="5"/>
      <c r="FK528" s="5"/>
      <c r="FL528" s="5"/>
      <c r="FM528" s="5"/>
      <c r="FN528" s="5"/>
      <c r="FO528" s="5"/>
      <c r="FP528" s="5"/>
      <c r="FQ528" s="5"/>
      <c r="FR528" s="5"/>
      <c r="FS528" s="5"/>
      <c r="FT528" s="5"/>
      <c r="FU528" s="5"/>
      <c r="FV528" s="5"/>
      <c r="FW528" s="5"/>
      <c r="FX528" s="5"/>
      <c r="FY528" s="5"/>
      <c r="FZ528" s="5"/>
      <c r="GA528" s="5"/>
      <c r="GB528" s="5"/>
      <c r="GC528" s="5"/>
      <c r="GD528" s="5"/>
      <c r="GE528" s="5"/>
      <c r="GF528" s="5"/>
      <c r="GG528" s="5"/>
      <c r="GH528" s="5"/>
      <c r="GI528" s="5"/>
      <c r="GJ528" s="5"/>
      <c r="GK528" s="5"/>
      <c r="GL528" s="5"/>
      <c r="GM528" s="5"/>
      <c r="GN528" s="5"/>
      <c r="GO528" s="5"/>
      <c r="GP528" s="5"/>
      <c r="GQ528" s="5"/>
      <c r="GR528" s="5"/>
      <c r="GS528" s="5"/>
      <c r="GT528" s="5"/>
      <c r="GU528" s="5"/>
      <c r="GV528" s="5"/>
      <c r="GW528" s="5"/>
      <c r="GX528" s="5"/>
      <c r="GY528" s="5"/>
      <c r="GZ528" s="5"/>
      <c r="HA528" s="5"/>
      <c r="HB528" s="5"/>
      <c r="HC528" s="5"/>
      <c r="HD528" s="5"/>
      <c r="HE528" s="5"/>
      <c r="HF528" s="5"/>
      <c r="HG528" s="5"/>
      <c r="HH528" s="5"/>
      <c r="HI528" s="5"/>
      <c r="HJ528" s="5"/>
      <c r="HK528" s="5"/>
      <c r="HL528" s="5"/>
      <c r="HM528" s="5"/>
      <c r="HN528" s="5"/>
      <c r="HO528" s="5"/>
      <c r="HP528" s="5"/>
      <c r="HQ528" s="5"/>
      <c r="HR528" s="5"/>
      <c r="HS528" s="5"/>
      <c r="HT528" s="5"/>
      <c r="HU528" s="5"/>
      <c r="HV528" s="5"/>
      <c r="HW528" s="5"/>
      <c r="HX528" s="5"/>
      <c r="HY528" s="5"/>
      <c r="HZ528" s="5"/>
      <c r="IA528" s="5"/>
      <c r="IB528" s="5"/>
      <c r="IC528" s="5"/>
      <c r="ID528" s="5"/>
      <c r="IE528" s="5"/>
      <c r="IF528" s="5"/>
      <c r="IG528" s="5"/>
      <c r="IH528" s="5"/>
      <c r="II528" s="5"/>
      <c r="IJ528" s="5"/>
      <c r="IK528" s="5"/>
      <c r="IL528" s="5"/>
      <c r="IM528" s="5"/>
      <c r="IN528" s="5"/>
      <c r="IO528" s="5"/>
      <c r="IP528" s="5"/>
      <c r="IQ528" s="5"/>
      <c r="IR528" s="5"/>
      <c r="IS528" s="5"/>
      <c r="IT528" s="5"/>
      <c r="IU528" s="5"/>
      <c r="IV528" s="5"/>
      <c r="IW528" s="5"/>
      <c r="IX528" s="5"/>
      <c r="IY528" s="5"/>
      <c r="IZ528" s="5"/>
      <c r="JA528" s="5"/>
      <c r="JB528" s="5"/>
      <c r="JC528" s="5"/>
      <c r="JD528" s="5"/>
      <c r="JE528" s="5"/>
      <c r="JF528" s="5"/>
      <c r="JG528" s="5"/>
      <c r="JH528" s="5"/>
      <c r="JI528" s="5"/>
      <c r="JJ528" s="5"/>
      <c r="JK528" s="5"/>
      <c r="JL528" s="5"/>
      <c r="JM528" s="5"/>
      <c r="JN528" s="5"/>
      <c r="JO528" s="5"/>
      <c r="JP528" s="5"/>
      <c r="JQ528" s="5"/>
      <c r="JR528" s="5"/>
      <c r="JS528" s="5"/>
      <c r="JT528" s="5"/>
      <c r="JU528" s="5"/>
      <c r="JV528" s="5"/>
      <c r="JW528" s="5"/>
      <c r="JX528" s="5"/>
      <c r="JY528" s="5"/>
      <c r="JZ528" s="5"/>
      <c r="KA528" s="5"/>
      <c r="KB528" s="5"/>
      <c r="KC528" s="5"/>
      <c r="KD528" s="5"/>
      <c r="KE528" s="5"/>
      <c r="KF528" s="5"/>
      <c r="KG528" s="5"/>
      <c r="KH528" s="5"/>
      <c r="KI528" s="5"/>
      <c r="KJ528" s="5"/>
      <c r="KK528" s="5"/>
      <c r="KL528" s="5"/>
      <c r="KM528" s="5"/>
      <c r="KN528" s="5"/>
      <c r="KO528" s="5"/>
      <c r="KP528" s="5"/>
      <c r="KQ528" s="5"/>
      <c r="KR528" s="5"/>
      <c r="KS528" s="5"/>
      <c r="KT528" s="5"/>
      <c r="KU528" s="5"/>
      <c r="KV528" s="5"/>
      <c r="KW528" s="5"/>
      <c r="KX528" s="5"/>
      <c r="KY528" s="5"/>
      <c r="KZ528" s="5"/>
      <c r="LA528" s="5"/>
      <c r="LB528" s="5"/>
      <c r="LC528" s="5"/>
      <c r="LD528" s="5"/>
      <c r="LE528" s="5"/>
      <c r="LF528" s="5"/>
      <c r="LG528" s="5"/>
      <c r="LH528" s="5"/>
      <c r="LI528" s="5"/>
      <c r="LJ528" s="5"/>
      <c r="LK528" s="5"/>
      <c r="LL528" s="5"/>
      <c r="LM528" s="5"/>
      <c r="LN528" s="5"/>
      <c r="LO528" s="5"/>
      <c r="LP528" s="5"/>
      <c r="LQ528" s="5"/>
      <c r="LR528" s="5"/>
      <c r="LS528" s="5"/>
      <c r="LT528" s="5"/>
      <c r="LU528" s="5"/>
      <c r="LV528" s="5"/>
      <c r="LW528" s="5"/>
      <c r="LX528" s="5"/>
      <c r="LY528" s="5"/>
      <c r="LZ528" s="5"/>
      <c r="MA528" s="5"/>
      <c r="MB528" s="5"/>
      <c r="MC528" s="5"/>
      <c r="MD528" s="5"/>
      <c r="ME528" s="5"/>
      <c r="MF528" s="5"/>
      <c r="MG528" s="5"/>
      <c r="MH528" s="5"/>
      <c r="MI528" s="5"/>
      <c r="MJ528" s="5"/>
      <c r="MK528" s="5"/>
      <c r="ML528" s="5"/>
      <c r="MM528" s="5"/>
      <c r="MN528" s="5"/>
      <c r="MO528" s="5"/>
      <c r="MP528" s="5"/>
      <c r="MQ528" s="5"/>
      <c r="MR528" s="5"/>
      <c r="MS528" s="5"/>
      <c r="MT528" s="5"/>
      <c r="MU528" s="5"/>
      <c r="MV528" s="5"/>
      <c r="MW528" s="5"/>
      <c r="MX528" s="5"/>
      <c r="MY528" s="5"/>
      <c r="MZ528" s="5"/>
      <c r="NA528" s="5"/>
      <c r="NB528" s="5"/>
      <c r="NC528" s="5"/>
      <c r="ND528" s="5"/>
      <c r="NE528" s="5"/>
      <c r="NF528" s="5"/>
      <c r="NG528" s="5"/>
      <c r="NH528" s="5"/>
      <c r="NI528" s="5"/>
      <c r="NJ528" s="5"/>
      <c r="NK528" s="5"/>
      <c r="NL528" s="5"/>
      <c r="NM528" s="5"/>
      <c r="NN528" s="5"/>
      <c r="NO528" s="5"/>
      <c r="NP528" s="5"/>
      <c r="NQ528" s="5"/>
      <c r="NR528" s="5"/>
      <c r="NS528" s="5"/>
      <c r="NT528" s="5"/>
      <c r="NU528" s="5"/>
      <c r="NV528" s="5"/>
      <c r="NW528" s="5"/>
      <c r="NX528" s="5"/>
      <c r="NY528" s="5"/>
      <c r="NZ528" s="5"/>
      <c r="OA528" s="5"/>
      <c r="OB528" s="5"/>
      <c r="OC528" s="5"/>
      <c r="OD528" s="5"/>
      <c r="OE528" s="5"/>
      <c r="OF528" s="5"/>
      <c r="OG528" s="5"/>
      <c r="OH528" s="5"/>
      <c r="OI528" s="5"/>
      <c r="OJ528" s="5"/>
      <c r="OK528" s="5"/>
      <c r="OL528" s="5"/>
      <c r="OM528" s="5"/>
      <c r="ON528" s="5"/>
      <c r="OO528" s="5"/>
      <c r="OP528" s="5"/>
      <c r="OQ528" s="5"/>
      <c r="OR528" s="5"/>
      <c r="OS528" s="5"/>
      <c r="OT528" s="5"/>
      <c r="OU528" s="5"/>
      <c r="OV528" s="5"/>
      <c r="OW528" s="5"/>
      <c r="OX528" s="5"/>
      <c r="OY528" s="5"/>
      <c r="OZ528" s="5"/>
      <c r="PA528" s="5"/>
      <c r="PB528" s="5"/>
      <c r="PC528" s="5"/>
      <c r="PD528" s="5"/>
      <c r="PE528" s="5"/>
      <c r="PF528" s="5"/>
      <c r="PG528" s="5"/>
      <c r="PH528" s="5"/>
      <c r="PI528" s="5"/>
      <c r="PJ528" s="5"/>
      <c r="PK528" s="5"/>
      <c r="PL528" s="5"/>
      <c r="PM528" s="5"/>
      <c r="PN528" s="5"/>
      <c r="PO528" s="5"/>
      <c r="PP528" s="5"/>
      <c r="PQ528" s="5"/>
      <c r="PR528" s="5"/>
      <c r="PS528" s="5"/>
      <c r="PT528" s="5"/>
      <c r="PU528" s="5"/>
      <c r="PV528" s="5"/>
      <c r="PW528" s="5"/>
      <c r="PX528" s="5"/>
      <c r="PY528" s="5"/>
      <c r="PZ528" s="5"/>
      <c r="QA528" s="5"/>
      <c r="QB528" s="5"/>
      <c r="QC528" s="5"/>
      <c r="QD528" s="5"/>
      <c r="QE528" s="5"/>
      <c r="QF528" s="5"/>
      <c r="QG528" s="5"/>
      <c r="QH528" s="5"/>
      <c r="QI528" s="5"/>
      <c r="QJ528" s="5"/>
      <c r="QK528" s="5"/>
      <c r="QL528" s="5"/>
      <c r="QM528" s="5"/>
      <c r="QN528" s="5"/>
      <c r="QO528" s="5"/>
      <c r="QP528" s="5"/>
      <c r="QQ528" s="5"/>
      <c r="QR528" s="5"/>
      <c r="QS528" s="5"/>
      <c r="QT528" s="5"/>
      <c r="QU528" s="5"/>
      <c r="QV528" s="5"/>
      <c r="QW528" s="5"/>
      <c r="QX528" s="5"/>
      <c r="QY528" s="5"/>
      <c r="QZ528" s="5"/>
      <c r="RA528" s="5"/>
      <c r="RB528" s="5"/>
      <c r="RC528" s="5"/>
      <c r="RD528" s="5"/>
      <c r="RE528" s="5"/>
      <c r="RF528" s="5"/>
      <c r="RG528" s="5"/>
      <c r="RH528" s="5"/>
      <c r="RI528" s="5"/>
      <c r="RJ528" s="5"/>
      <c r="RK528" s="5"/>
      <c r="RL528" s="5"/>
      <c r="RM528" s="5"/>
      <c r="RN528" s="5"/>
      <c r="RO528" s="5"/>
      <c r="RP528" s="5"/>
      <c r="RQ528" s="5"/>
      <c r="RR528" s="5"/>
      <c r="RS528" s="5"/>
      <c r="RT528" s="5"/>
      <c r="RU528" s="5"/>
      <c r="RV528" s="5"/>
      <c r="RW528" s="5"/>
      <c r="RX528" s="5"/>
      <c r="RY528" s="5"/>
      <c r="RZ528" s="5"/>
      <c r="SA528" s="5"/>
      <c r="SB528" s="5"/>
      <c r="SC528" s="5"/>
      <c r="SD528" s="5"/>
      <c r="SE528" s="5"/>
      <c r="SF528" s="5"/>
      <c r="SG528" s="5"/>
      <c r="SH528" s="5"/>
      <c r="SI528" s="5"/>
      <c r="SJ528" s="5"/>
      <c r="SK528" s="5"/>
      <c r="SL528" s="5"/>
      <c r="SM528" s="5"/>
      <c r="SN528" s="5"/>
      <c r="SO528" s="5"/>
      <c r="SP528" s="5"/>
      <c r="SQ528" s="5"/>
      <c r="SR528" s="5"/>
      <c r="SS528" s="5"/>
      <c r="ST528" s="5"/>
      <c r="SU528" s="5"/>
      <c r="SV528" s="5"/>
      <c r="SW528" s="5"/>
      <c r="SX528" s="5"/>
      <c r="SY528" s="5"/>
      <c r="SZ528" s="5"/>
      <c r="TA528" s="5"/>
      <c r="TB528" s="5"/>
      <c r="TC528" s="5"/>
      <c r="TD528" s="5"/>
      <c r="TE528" s="5"/>
      <c r="TF528" s="5"/>
      <c r="TG528" s="5"/>
      <c r="TH528" s="5"/>
      <c r="TI528" s="5"/>
      <c r="TJ528" s="5"/>
      <c r="TK528" s="5"/>
      <c r="TL528" s="5"/>
      <c r="TM528" s="5"/>
      <c r="TN528" s="5"/>
      <c r="TO528" s="5"/>
      <c r="TP528" s="5"/>
      <c r="TQ528" s="5"/>
      <c r="TR528" s="5"/>
      <c r="TS528" s="5"/>
      <c r="TT528" s="5"/>
      <c r="TU528" s="5"/>
      <c r="TV528" s="5"/>
      <c r="TW528" s="5"/>
      <c r="TX528" s="5"/>
      <c r="TY528" s="5"/>
      <c r="TZ528" s="5"/>
      <c r="UA528" s="5"/>
      <c r="UB528" s="5"/>
      <c r="UC528" s="5"/>
      <c r="UD528" s="5"/>
      <c r="UE528" s="5"/>
      <c r="UF528" s="5"/>
      <c r="UG528" s="5"/>
      <c r="UH528" s="5"/>
      <c r="UI528" s="5"/>
      <c r="UJ528" s="5"/>
      <c r="UK528" s="5"/>
      <c r="UL528" s="5"/>
      <c r="UM528" s="5"/>
      <c r="UN528" s="5"/>
      <c r="UO528" s="5"/>
      <c r="UP528" s="5"/>
      <c r="UQ528" s="5"/>
      <c r="UR528" s="5"/>
      <c r="US528" s="5"/>
      <c r="UT528" s="5"/>
      <c r="UU528" s="5"/>
      <c r="UV528" s="5"/>
      <c r="UW528" s="5"/>
      <c r="UX528" s="5"/>
      <c r="UY528" s="5"/>
      <c r="UZ528" s="5"/>
      <c r="VA528" s="5"/>
      <c r="VB528" s="5"/>
      <c r="VC528" s="5"/>
      <c r="VD528" s="5"/>
      <c r="VE528" s="5"/>
      <c r="VF528" s="5"/>
      <c r="VG528" s="5"/>
      <c r="VH528" s="5"/>
      <c r="VI528" s="5"/>
      <c r="VJ528" s="5"/>
      <c r="VK528" s="5"/>
      <c r="VL528" s="5"/>
      <c r="VM528" s="5"/>
      <c r="VN528" s="5"/>
      <c r="VO528" s="5"/>
      <c r="VP528" s="5"/>
      <c r="VQ528" s="5"/>
      <c r="VR528" s="5"/>
      <c r="VS528" s="5"/>
      <c r="VT528" s="5"/>
      <c r="VU528" s="5"/>
      <c r="VV528" s="5"/>
      <c r="VW528" s="5"/>
      <c r="VX528" s="5"/>
      <c r="VY528" s="5"/>
      <c r="VZ528" s="5"/>
      <c r="WA528" s="5"/>
      <c r="WB528" s="5"/>
      <c r="WC528" s="5"/>
      <c r="WD528" s="5"/>
      <c r="WE528" s="5"/>
      <c r="WF528" s="5"/>
      <c r="WG528" s="5"/>
      <c r="WH528" s="5"/>
      <c r="WI528" s="5"/>
      <c r="WJ528" s="5"/>
      <c r="WK528" s="5"/>
      <c r="WL528" s="5"/>
      <c r="WM528" s="5"/>
      <c r="WN528" s="5"/>
      <c r="WO528" s="5"/>
      <c r="WP528" s="5"/>
      <c r="WQ528" s="5"/>
      <c r="WR528" s="5"/>
      <c r="WS528" s="5"/>
      <c r="WT528" s="5"/>
      <c r="WU528" s="5"/>
      <c r="WV528" s="5"/>
      <c r="WW528" s="5"/>
      <c r="WX528" s="5"/>
      <c r="WY528" s="5"/>
      <c r="WZ528" s="5"/>
      <c r="XA528" s="5"/>
      <c r="XB528" s="5"/>
      <c r="XC528" s="5"/>
      <c r="XD528" s="5"/>
      <c r="XE528" s="5"/>
      <c r="XF528" s="5"/>
      <c r="XG528" s="5"/>
      <c r="XH528" s="5"/>
      <c r="XI528" s="5"/>
      <c r="XJ528" s="5"/>
      <c r="XK528" s="5"/>
      <c r="XL528" s="5"/>
      <c r="XM528" s="5"/>
      <c r="XN528" s="5"/>
      <c r="XO528" s="5"/>
      <c r="XP528" s="5"/>
      <c r="XQ528" s="5"/>
      <c r="XR528" s="5"/>
      <c r="XS528" s="5"/>
      <c r="XT528" s="5"/>
      <c r="XU528" s="5"/>
      <c r="XV528" s="5"/>
      <c r="XW528" s="5"/>
    </row>
    <row r="529" spans="39:647" x14ac:dyDescent="0.45">
      <c r="AM529" s="5"/>
      <c r="AN529" s="5"/>
      <c r="AO529" s="5"/>
      <c r="AP529" s="5"/>
      <c r="AQ529" s="5"/>
      <c r="AR529" s="5"/>
      <c r="AS529" s="5"/>
      <c r="AT529" s="5"/>
      <c r="AU529" s="5"/>
      <c r="AV529" s="5"/>
      <c r="AW529" s="5"/>
      <c r="AX529" s="5"/>
      <c r="AY529" s="5"/>
      <c r="AZ529" s="5"/>
      <c r="BA529" s="5"/>
      <c r="BB529" s="5"/>
      <c r="BC529" s="5"/>
      <c r="BD529" s="5"/>
      <c r="BE529" s="5"/>
      <c r="BF529" s="5"/>
      <c r="BG529" s="5"/>
      <c r="BH529" s="5"/>
      <c r="BI529" s="5"/>
      <c r="BJ529" s="5"/>
      <c r="BK529" s="5"/>
      <c r="BL529" s="5"/>
      <c r="BM529" s="5"/>
      <c r="BN529" s="5"/>
      <c r="BO529" s="5"/>
      <c r="BP529" s="5"/>
      <c r="BQ529" s="5"/>
      <c r="BR529" s="5"/>
      <c r="BS529" s="5"/>
      <c r="BT529" s="5"/>
      <c r="BU529" s="5"/>
      <c r="BV529" s="5"/>
      <c r="BW529" s="5"/>
      <c r="BX529" s="5"/>
      <c r="BY529" s="5"/>
      <c r="BZ529" s="5"/>
      <c r="CA529" s="5"/>
      <c r="CB529" s="5"/>
      <c r="CC529" s="5"/>
      <c r="CD529" s="5"/>
      <c r="CE529" s="5"/>
      <c r="CF529" s="5"/>
      <c r="CG529" s="5"/>
      <c r="CH529" s="5"/>
      <c r="CI529" s="5"/>
      <c r="CJ529" s="5"/>
      <c r="CK529" s="5"/>
      <c r="CL529" s="5"/>
      <c r="CM529" s="5"/>
      <c r="CN529" s="5"/>
      <c r="CO529" s="5"/>
      <c r="CP529" s="5"/>
      <c r="CQ529" s="5"/>
      <c r="CR529" s="5"/>
      <c r="CS529" s="5"/>
      <c r="CT529" s="5"/>
      <c r="CU529" s="5"/>
      <c r="CV529" s="5"/>
      <c r="CW529" s="5"/>
      <c r="CX529" s="5"/>
      <c r="CY529" s="5"/>
      <c r="CZ529" s="5"/>
      <c r="DA529" s="5"/>
      <c r="DB529" s="5"/>
      <c r="DC529" s="5"/>
      <c r="DD529" s="5"/>
      <c r="DE529" s="5"/>
      <c r="DF529" s="5"/>
      <c r="DG529" s="5"/>
      <c r="DH529" s="5"/>
      <c r="DI529" s="5"/>
      <c r="DJ529" s="5"/>
      <c r="DK529" s="5"/>
      <c r="DL529" s="5"/>
      <c r="DM529" s="5"/>
      <c r="DN529" s="5"/>
      <c r="DO529" s="5"/>
      <c r="DP529" s="5"/>
      <c r="DQ529" s="5"/>
      <c r="DR529" s="5"/>
      <c r="DS529" s="5"/>
      <c r="DT529" s="5"/>
      <c r="DU529" s="5"/>
      <c r="DV529" s="5"/>
      <c r="DW529" s="5"/>
      <c r="DX529" s="5"/>
      <c r="DY529" s="5"/>
      <c r="DZ529" s="5"/>
      <c r="EA529" s="5"/>
      <c r="EB529" s="5"/>
      <c r="EC529" s="5"/>
      <c r="ED529" s="5"/>
      <c r="EE529" s="5"/>
      <c r="EF529" s="5"/>
      <c r="EG529" s="5"/>
      <c r="EH529" s="5"/>
      <c r="EI529" s="5"/>
      <c r="EJ529" s="5"/>
      <c r="EK529" s="5"/>
      <c r="EL529" s="5"/>
      <c r="EM529" s="5"/>
      <c r="EN529" s="5"/>
      <c r="EO529" s="5"/>
      <c r="EP529" s="5"/>
      <c r="EQ529" s="5"/>
      <c r="ER529" s="5"/>
      <c r="ES529" s="5"/>
      <c r="ET529" s="5"/>
      <c r="EU529" s="5"/>
      <c r="EV529" s="5"/>
      <c r="EW529" s="5"/>
      <c r="EX529" s="5"/>
      <c r="EY529" s="5"/>
      <c r="EZ529" s="5"/>
      <c r="FA529" s="5"/>
      <c r="FB529" s="5"/>
      <c r="FC529" s="5"/>
      <c r="FD529" s="5"/>
      <c r="FE529" s="5"/>
      <c r="FF529" s="5"/>
      <c r="FG529" s="5"/>
      <c r="FH529" s="5"/>
      <c r="FI529" s="5"/>
      <c r="FJ529" s="5"/>
      <c r="FK529" s="5"/>
      <c r="FL529" s="5"/>
      <c r="FM529" s="5"/>
      <c r="FN529" s="5"/>
      <c r="FO529" s="5"/>
      <c r="FP529" s="5"/>
      <c r="FQ529" s="5"/>
      <c r="FR529" s="5"/>
      <c r="FS529" s="5"/>
      <c r="FT529" s="5"/>
      <c r="FU529" s="5"/>
      <c r="FV529" s="5"/>
      <c r="FW529" s="5"/>
      <c r="FX529" s="5"/>
      <c r="FY529" s="5"/>
      <c r="FZ529" s="5"/>
      <c r="GA529" s="5"/>
      <c r="GB529" s="5"/>
      <c r="GC529" s="5"/>
      <c r="GD529" s="5"/>
      <c r="GE529" s="5"/>
      <c r="GF529" s="5"/>
      <c r="GG529" s="5"/>
      <c r="GH529" s="5"/>
      <c r="GI529" s="5"/>
      <c r="GJ529" s="5"/>
      <c r="GK529" s="5"/>
      <c r="GL529" s="5"/>
      <c r="GM529" s="5"/>
      <c r="GN529" s="5"/>
      <c r="GO529" s="5"/>
      <c r="GP529" s="5"/>
      <c r="GQ529" s="5"/>
      <c r="GR529" s="5"/>
      <c r="GS529" s="5"/>
      <c r="GT529" s="5"/>
      <c r="GU529" s="5"/>
      <c r="GV529" s="5"/>
      <c r="GW529" s="5"/>
      <c r="GX529" s="5"/>
      <c r="GY529" s="5"/>
      <c r="GZ529" s="5"/>
      <c r="HA529" s="5"/>
      <c r="HB529" s="5"/>
      <c r="HC529" s="5"/>
      <c r="HD529" s="5"/>
      <c r="HE529" s="5"/>
      <c r="HF529" s="5"/>
      <c r="HG529" s="5"/>
      <c r="HH529" s="5"/>
      <c r="HI529" s="5"/>
      <c r="HJ529" s="5"/>
      <c r="HK529" s="5"/>
      <c r="HL529" s="5"/>
      <c r="HM529" s="5"/>
      <c r="HN529" s="5"/>
      <c r="HO529" s="5"/>
      <c r="HP529" s="5"/>
      <c r="HQ529" s="5"/>
      <c r="HR529" s="5"/>
      <c r="HS529" s="5"/>
      <c r="HT529" s="5"/>
      <c r="HU529" s="5"/>
      <c r="HV529" s="5"/>
      <c r="HW529" s="5"/>
      <c r="HX529" s="5"/>
      <c r="HY529" s="5"/>
      <c r="HZ529" s="5"/>
      <c r="IA529" s="5"/>
      <c r="IB529" s="5"/>
      <c r="IC529" s="5"/>
      <c r="ID529" s="5"/>
      <c r="IE529" s="5"/>
      <c r="IF529" s="5"/>
      <c r="IG529" s="5"/>
      <c r="IH529" s="5"/>
      <c r="II529" s="5"/>
      <c r="IJ529" s="5"/>
      <c r="IK529" s="5"/>
      <c r="IL529" s="5"/>
      <c r="IM529" s="5"/>
      <c r="IN529" s="5"/>
      <c r="IO529" s="5"/>
      <c r="IP529" s="5"/>
      <c r="IQ529" s="5"/>
      <c r="IR529" s="5"/>
      <c r="IS529" s="5"/>
      <c r="IT529" s="5"/>
      <c r="IU529" s="5"/>
      <c r="IV529" s="5"/>
      <c r="IW529" s="5"/>
      <c r="IX529" s="5"/>
      <c r="IY529" s="5"/>
      <c r="IZ529" s="5"/>
      <c r="JA529" s="5"/>
      <c r="JB529" s="5"/>
      <c r="JC529" s="5"/>
      <c r="JD529" s="5"/>
      <c r="JE529" s="5"/>
      <c r="JF529" s="5"/>
      <c r="JG529" s="5"/>
      <c r="JH529" s="5"/>
      <c r="JI529" s="5"/>
      <c r="JJ529" s="5"/>
      <c r="JK529" s="5"/>
      <c r="JL529" s="5"/>
      <c r="JM529" s="5"/>
      <c r="JN529" s="5"/>
      <c r="JO529" s="5"/>
      <c r="JP529" s="5"/>
      <c r="JQ529" s="5"/>
      <c r="JR529" s="5"/>
      <c r="JS529" s="5"/>
      <c r="JT529" s="5"/>
      <c r="JU529" s="5"/>
      <c r="JV529" s="5"/>
      <c r="JW529" s="5"/>
      <c r="JX529" s="5"/>
      <c r="JY529" s="5"/>
      <c r="JZ529" s="5"/>
      <c r="KA529" s="5"/>
      <c r="KB529" s="5"/>
      <c r="KC529" s="5"/>
      <c r="KD529" s="5"/>
      <c r="KE529" s="5"/>
      <c r="KF529" s="5"/>
      <c r="KG529" s="5"/>
      <c r="KH529" s="5"/>
      <c r="KI529" s="5"/>
      <c r="KJ529" s="5"/>
      <c r="KK529" s="5"/>
      <c r="KL529" s="5"/>
      <c r="KM529" s="5"/>
      <c r="KN529" s="5"/>
      <c r="KO529" s="5"/>
      <c r="KP529" s="5"/>
      <c r="KQ529" s="5"/>
      <c r="KR529" s="5"/>
      <c r="KS529" s="5"/>
      <c r="KT529" s="5"/>
      <c r="KU529" s="5"/>
      <c r="KV529" s="5"/>
      <c r="KW529" s="5"/>
      <c r="KX529" s="5"/>
      <c r="KY529" s="5"/>
      <c r="KZ529" s="5"/>
      <c r="LA529" s="5"/>
      <c r="LB529" s="5"/>
      <c r="LC529" s="5"/>
      <c r="LD529" s="5"/>
      <c r="LE529" s="5"/>
      <c r="LF529" s="5"/>
      <c r="LG529" s="5"/>
      <c r="LH529" s="5"/>
      <c r="LI529" s="5"/>
      <c r="LJ529" s="5"/>
      <c r="LK529" s="5"/>
      <c r="LL529" s="5"/>
      <c r="LM529" s="5"/>
      <c r="LN529" s="5"/>
      <c r="LO529" s="5"/>
      <c r="LP529" s="5"/>
      <c r="LQ529" s="5"/>
      <c r="LR529" s="5"/>
      <c r="LS529" s="5"/>
      <c r="LT529" s="5"/>
      <c r="LU529" s="5"/>
      <c r="LV529" s="5"/>
      <c r="LW529" s="5"/>
      <c r="LX529" s="5"/>
      <c r="LY529" s="5"/>
      <c r="LZ529" s="5"/>
      <c r="MA529" s="5"/>
      <c r="MB529" s="5"/>
      <c r="MC529" s="5"/>
      <c r="MD529" s="5"/>
      <c r="ME529" s="5"/>
      <c r="MF529" s="5"/>
      <c r="MG529" s="5"/>
      <c r="MH529" s="5"/>
      <c r="MI529" s="5"/>
      <c r="MJ529" s="5"/>
      <c r="MK529" s="5"/>
      <c r="ML529" s="5"/>
      <c r="MM529" s="5"/>
      <c r="MN529" s="5"/>
      <c r="MO529" s="5"/>
      <c r="MP529" s="5"/>
      <c r="MQ529" s="5"/>
      <c r="MR529" s="5"/>
      <c r="MS529" s="5"/>
      <c r="MT529" s="5"/>
      <c r="MU529" s="5"/>
      <c r="MV529" s="5"/>
      <c r="MW529" s="5"/>
      <c r="MX529" s="5"/>
      <c r="MY529" s="5"/>
      <c r="MZ529" s="5"/>
      <c r="NA529" s="5"/>
      <c r="NB529" s="5"/>
      <c r="NC529" s="5"/>
      <c r="ND529" s="5"/>
      <c r="NE529" s="5"/>
      <c r="NF529" s="5"/>
      <c r="NG529" s="5"/>
      <c r="NH529" s="5"/>
      <c r="NI529" s="5"/>
      <c r="NJ529" s="5"/>
      <c r="NK529" s="5"/>
      <c r="NL529" s="5"/>
      <c r="NM529" s="5"/>
      <c r="NN529" s="5"/>
      <c r="NO529" s="5"/>
      <c r="NP529" s="5"/>
      <c r="NQ529" s="5"/>
      <c r="NR529" s="5"/>
      <c r="NS529" s="5"/>
      <c r="NT529" s="5"/>
      <c r="NU529" s="5"/>
      <c r="NV529" s="5"/>
      <c r="NW529" s="5"/>
      <c r="NX529" s="5"/>
      <c r="NY529" s="5"/>
      <c r="NZ529" s="5"/>
      <c r="OA529" s="5"/>
      <c r="OB529" s="5"/>
      <c r="OC529" s="5"/>
      <c r="OD529" s="5"/>
      <c r="OE529" s="5"/>
      <c r="OF529" s="5"/>
      <c r="OG529" s="5"/>
      <c r="OH529" s="5"/>
      <c r="OI529" s="5"/>
      <c r="OJ529" s="5"/>
      <c r="OK529" s="5"/>
      <c r="OL529" s="5"/>
      <c r="OM529" s="5"/>
      <c r="ON529" s="5"/>
      <c r="OO529" s="5"/>
      <c r="OP529" s="5"/>
      <c r="OQ529" s="5"/>
      <c r="OR529" s="5"/>
      <c r="OS529" s="5"/>
      <c r="OT529" s="5"/>
      <c r="OU529" s="5"/>
      <c r="OV529" s="5"/>
      <c r="OW529" s="5"/>
      <c r="OX529" s="5"/>
      <c r="OY529" s="5"/>
      <c r="OZ529" s="5"/>
      <c r="PA529" s="5"/>
      <c r="PB529" s="5"/>
      <c r="PC529" s="5"/>
      <c r="PD529" s="5"/>
      <c r="PE529" s="5"/>
      <c r="PF529" s="5"/>
      <c r="PG529" s="5"/>
      <c r="PH529" s="5"/>
      <c r="PI529" s="5"/>
      <c r="PJ529" s="5"/>
      <c r="PK529" s="5"/>
      <c r="PL529" s="5"/>
      <c r="PM529" s="5"/>
      <c r="PN529" s="5"/>
      <c r="PO529" s="5"/>
      <c r="PP529" s="5"/>
      <c r="PQ529" s="5"/>
      <c r="PR529" s="5"/>
      <c r="PS529" s="5"/>
      <c r="PT529" s="5"/>
      <c r="PU529" s="5"/>
      <c r="PV529" s="5"/>
      <c r="PW529" s="5"/>
      <c r="PX529" s="5"/>
      <c r="PY529" s="5"/>
      <c r="PZ529" s="5"/>
      <c r="QA529" s="5"/>
      <c r="QB529" s="5"/>
      <c r="QC529" s="5"/>
      <c r="QD529" s="5"/>
      <c r="QE529" s="5"/>
      <c r="QF529" s="5"/>
      <c r="QG529" s="5"/>
      <c r="QH529" s="5"/>
      <c r="QI529" s="5"/>
      <c r="QJ529" s="5"/>
      <c r="QK529" s="5"/>
      <c r="QL529" s="5"/>
      <c r="QM529" s="5"/>
      <c r="QN529" s="5"/>
      <c r="QO529" s="5"/>
      <c r="QP529" s="5"/>
      <c r="QQ529" s="5"/>
      <c r="QR529" s="5"/>
      <c r="QS529" s="5"/>
      <c r="QT529" s="5"/>
      <c r="QU529" s="5"/>
      <c r="QV529" s="5"/>
      <c r="QW529" s="5"/>
      <c r="QX529" s="5"/>
      <c r="QY529" s="5"/>
      <c r="QZ529" s="5"/>
      <c r="RA529" s="5"/>
      <c r="RB529" s="5"/>
      <c r="RC529" s="5"/>
      <c r="RD529" s="5"/>
      <c r="RE529" s="5"/>
      <c r="RF529" s="5"/>
      <c r="RG529" s="5"/>
      <c r="RH529" s="5"/>
      <c r="RI529" s="5"/>
      <c r="RJ529" s="5"/>
      <c r="RK529" s="5"/>
      <c r="RL529" s="5"/>
      <c r="RM529" s="5"/>
      <c r="RN529" s="5"/>
      <c r="RO529" s="5"/>
      <c r="RP529" s="5"/>
      <c r="RQ529" s="5"/>
      <c r="RR529" s="5"/>
      <c r="RS529" s="5"/>
      <c r="RT529" s="5"/>
      <c r="RU529" s="5"/>
      <c r="RV529" s="5"/>
      <c r="RW529" s="5"/>
      <c r="RX529" s="5"/>
      <c r="RY529" s="5"/>
      <c r="RZ529" s="5"/>
      <c r="SA529" s="5"/>
      <c r="SB529" s="5"/>
      <c r="SC529" s="5"/>
      <c r="SD529" s="5"/>
      <c r="SE529" s="5"/>
      <c r="SF529" s="5"/>
      <c r="SG529" s="5"/>
      <c r="SH529" s="5"/>
      <c r="SI529" s="5"/>
      <c r="SJ529" s="5"/>
      <c r="SK529" s="5"/>
      <c r="SL529" s="5"/>
      <c r="SM529" s="5"/>
      <c r="SN529" s="5"/>
      <c r="SO529" s="5"/>
      <c r="SP529" s="5"/>
      <c r="SQ529" s="5"/>
      <c r="SR529" s="5"/>
      <c r="SS529" s="5"/>
      <c r="ST529" s="5"/>
      <c r="SU529" s="5"/>
      <c r="SV529" s="5"/>
      <c r="SW529" s="5"/>
      <c r="SX529" s="5"/>
      <c r="SY529" s="5"/>
      <c r="SZ529" s="5"/>
      <c r="TA529" s="5"/>
      <c r="TB529" s="5"/>
      <c r="TC529" s="5"/>
      <c r="TD529" s="5"/>
      <c r="TE529" s="5"/>
      <c r="TF529" s="5"/>
      <c r="TG529" s="5"/>
      <c r="TH529" s="5"/>
      <c r="TI529" s="5"/>
      <c r="TJ529" s="5"/>
      <c r="TK529" s="5"/>
      <c r="TL529" s="5"/>
      <c r="TM529" s="5"/>
      <c r="TN529" s="5"/>
      <c r="TO529" s="5"/>
      <c r="TP529" s="5"/>
      <c r="TQ529" s="5"/>
      <c r="TR529" s="5"/>
      <c r="TS529" s="5"/>
      <c r="TT529" s="5"/>
      <c r="TU529" s="5"/>
      <c r="TV529" s="5"/>
      <c r="TW529" s="5"/>
      <c r="TX529" s="5"/>
      <c r="TY529" s="5"/>
      <c r="TZ529" s="5"/>
      <c r="UA529" s="5"/>
      <c r="UB529" s="5"/>
      <c r="UC529" s="5"/>
      <c r="UD529" s="5"/>
      <c r="UE529" s="5"/>
      <c r="UF529" s="5"/>
      <c r="UG529" s="5"/>
      <c r="UH529" s="5"/>
      <c r="UI529" s="5"/>
      <c r="UJ529" s="5"/>
      <c r="UK529" s="5"/>
      <c r="UL529" s="5"/>
      <c r="UM529" s="5"/>
      <c r="UN529" s="5"/>
      <c r="UO529" s="5"/>
      <c r="UP529" s="5"/>
      <c r="UQ529" s="5"/>
      <c r="UR529" s="5"/>
      <c r="US529" s="5"/>
      <c r="UT529" s="5"/>
      <c r="UU529" s="5"/>
      <c r="UV529" s="5"/>
      <c r="UW529" s="5"/>
      <c r="UX529" s="5"/>
      <c r="UY529" s="5"/>
      <c r="UZ529" s="5"/>
      <c r="VA529" s="5"/>
      <c r="VB529" s="5"/>
      <c r="VC529" s="5"/>
      <c r="VD529" s="5"/>
      <c r="VE529" s="5"/>
      <c r="VF529" s="5"/>
      <c r="VG529" s="5"/>
      <c r="VH529" s="5"/>
      <c r="VI529" s="5"/>
      <c r="VJ529" s="5"/>
      <c r="VK529" s="5"/>
      <c r="VL529" s="5"/>
      <c r="VM529" s="5"/>
      <c r="VN529" s="5"/>
      <c r="VO529" s="5"/>
      <c r="VP529" s="5"/>
      <c r="VQ529" s="5"/>
      <c r="VR529" s="5"/>
      <c r="VS529" s="5"/>
      <c r="VT529" s="5"/>
      <c r="VU529" s="5"/>
      <c r="VV529" s="5"/>
      <c r="VW529" s="5"/>
      <c r="VX529" s="5"/>
      <c r="VY529" s="5"/>
      <c r="VZ529" s="5"/>
      <c r="WA529" s="5"/>
      <c r="WB529" s="5"/>
      <c r="WC529" s="5"/>
      <c r="WD529" s="5"/>
      <c r="WE529" s="5"/>
      <c r="WF529" s="5"/>
      <c r="WG529" s="5"/>
      <c r="WH529" s="5"/>
      <c r="WI529" s="5"/>
      <c r="WJ529" s="5"/>
      <c r="WK529" s="5"/>
      <c r="WL529" s="5"/>
      <c r="WM529" s="5"/>
      <c r="WN529" s="5"/>
      <c r="WO529" s="5"/>
      <c r="WP529" s="5"/>
      <c r="WQ529" s="5"/>
      <c r="WR529" s="5"/>
      <c r="WS529" s="5"/>
      <c r="WT529" s="5"/>
      <c r="WU529" s="5"/>
      <c r="WV529" s="5"/>
      <c r="WW529" s="5"/>
      <c r="WX529" s="5"/>
      <c r="WY529" s="5"/>
      <c r="WZ529" s="5"/>
      <c r="XA529" s="5"/>
      <c r="XB529" s="5"/>
      <c r="XC529" s="5"/>
      <c r="XD529" s="5"/>
      <c r="XE529" s="5"/>
      <c r="XF529" s="5"/>
      <c r="XG529" s="5"/>
      <c r="XH529" s="5"/>
      <c r="XI529" s="5"/>
      <c r="XJ529" s="5"/>
      <c r="XK529" s="5"/>
      <c r="XL529" s="5"/>
      <c r="XM529" s="5"/>
      <c r="XN529" s="5"/>
      <c r="XO529" s="5"/>
      <c r="XP529" s="5"/>
      <c r="XQ529" s="5"/>
      <c r="XR529" s="5"/>
      <c r="XS529" s="5"/>
      <c r="XT529" s="5"/>
      <c r="XU529" s="5"/>
      <c r="XV529" s="5"/>
      <c r="XW529" s="5"/>
    </row>
    <row r="530" spans="39:647" x14ac:dyDescent="0.45">
      <c r="AM530" s="5"/>
      <c r="AN530" s="5"/>
      <c r="AO530" s="5"/>
      <c r="AP530" s="5"/>
      <c r="AQ530" s="5"/>
      <c r="AR530" s="5"/>
      <c r="AS530" s="5"/>
      <c r="AT530" s="5"/>
      <c r="AU530" s="5"/>
      <c r="AV530" s="5"/>
      <c r="AW530" s="5"/>
      <c r="AX530" s="5"/>
      <c r="AY530" s="5"/>
      <c r="AZ530" s="5"/>
      <c r="BA530" s="5"/>
      <c r="BB530" s="5"/>
      <c r="BC530" s="5"/>
      <c r="BD530" s="5"/>
      <c r="BE530" s="5"/>
      <c r="BF530" s="5"/>
      <c r="BG530" s="5"/>
      <c r="BH530" s="5"/>
      <c r="BI530" s="5"/>
      <c r="BJ530" s="5"/>
      <c r="BK530" s="5"/>
      <c r="BL530" s="5"/>
      <c r="BM530" s="5"/>
      <c r="BN530" s="5"/>
      <c r="BO530" s="5"/>
      <c r="BP530" s="5"/>
      <c r="BQ530" s="5"/>
      <c r="BR530" s="5"/>
      <c r="BS530" s="5"/>
      <c r="BT530" s="5"/>
      <c r="BU530" s="5"/>
      <c r="BV530" s="5"/>
      <c r="BW530" s="5"/>
      <c r="BX530" s="5"/>
      <c r="BY530" s="5"/>
      <c r="BZ530" s="5"/>
      <c r="CA530" s="5"/>
      <c r="CB530" s="5"/>
      <c r="CC530" s="5"/>
      <c r="CD530" s="5"/>
      <c r="CE530" s="5"/>
      <c r="CF530" s="5"/>
      <c r="CG530" s="5"/>
      <c r="CH530" s="5"/>
      <c r="CI530" s="5"/>
      <c r="CJ530" s="5"/>
      <c r="CK530" s="5"/>
      <c r="CL530" s="5"/>
      <c r="CM530" s="5"/>
      <c r="CN530" s="5"/>
      <c r="CO530" s="5"/>
      <c r="CP530" s="5"/>
      <c r="CQ530" s="5"/>
      <c r="CR530" s="5"/>
      <c r="CS530" s="5"/>
      <c r="CT530" s="5"/>
      <c r="CU530" s="5"/>
      <c r="CV530" s="5"/>
      <c r="CW530" s="5"/>
      <c r="CX530" s="5"/>
      <c r="CY530" s="5"/>
      <c r="CZ530" s="5"/>
      <c r="DA530" s="5"/>
      <c r="DB530" s="5"/>
      <c r="DC530" s="5"/>
      <c r="DD530" s="5"/>
      <c r="DE530" s="5"/>
      <c r="DF530" s="5"/>
      <c r="DG530" s="5"/>
      <c r="DH530" s="5"/>
      <c r="DI530" s="5"/>
      <c r="DJ530" s="5"/>
      <c r="DK530" s="5"/>
      <c r="DL530" s="5"/>
      <c r="DM530" s="5"/>
      <c r="DN530" s="5"/>
      <c r="DO530" s="5"/>
      <c r="DP530" s="5"/>
      <c r="DQ530" s="5"/>
      <c r="DR530" s="5"/>
      <c r="DS530" s="5"/>
      <c r="DT530" s="5"/>
      <c r="DU530" s="5"/>
      <c r="DV530" s="5"/>
      <c r="DW530" s="5"/>
      <c r="DX530" s="5"/>
      <c r="DY530" s="5"/>
      <c r="DZ530" s="5"/>
      <c r="EA530" s="5"/>
      <c r="EB530" s="5"/>
      <c r="EC530" s="5"/>
      <c r="ED530" s="5"/>
      <c r="EE530" s="5"/>
      <c r="EF530" s="5"/>
      <c r="EG530" s="5"/>
      <c r="EH530" s="5"/>
      <c r="EI530" s="5"/>
      <c r="EJ530" s="5"/>
      <c r="EK530" s="5"/>
      <c r="EL530" s="5"/>
      <c r="EM530" s="5"/>
      <c r="EN530" s="5"/>
      <c r="EO530" s="5"/>
      <c r="EP530" s="5"/>
      <c r="EQ530" s="5"/>
      <c r="ER530" s="5"/>
      <c r="ES530" s="5"/>
      <c r="ET530" s="5"/>
      <c r="EU530" s="5"/>
      <c r="EV530" s="5"/>
      <c r="EW530" s="5"/>
      <c r="EX530" s="5"/>
      <c r="EY530" s="5"/>
      <c r="EZ530" s="5"/>
      <c r="FA530" s="5"/>
      <c r="FB530" s="5"/>
      <c r="FC530" s="5"/>
      <c r="FD530" s="5"/>
      <c r="FE530" s="5"/>
      <c r="FF530" s="5"/>
      <c r="FG530" s="5"/>
      <c r="FH530" s="5"/>
      <c r="FI530" s="5"/>
      <c r="FJ530" s="5"/>
      <c r="FK530" s="5"/>
      <c r="FL530" s="5"/>
      <c r="FM530" s="5"/>
      <c r="FN530" s="5"/>
      <c r="FO530" s="5"/>
      <c r="FP530" s="5"/>
      <c r="FQ530" s="5"/>
      <c r="FR530" s="5"/>
      <c r="FS530" s="5"/>
      <c r="FT530" s="5"/>
      <c r="FU530" s="5"/>
      <c r="FV530" s="5"/>
      <c r="FW530" s="5"/>
      <c r="FX530" s="5"/>
      <c r="FY530" s="5"/>
      <c r="FZ530" s="5"/>
      <c r="GA530" s="5"/>
      <c r="GB530" s="5"/>
      <c r="GC530" s="5"/>
      <c r="GD530" s="5"/>
      <c r="GE530" s="5"/>
      <c r="GF530" s="5"/>
      <c r="GG530" s="5"/>
      <c r="GH530" s="5"/>
      <c r="GI530" s="5"/>
      <c r="GJ530" s="5"/>
      <c r="GK530" s="5"/>
      <c r="GL530" s="5"/>
      <c r="GM530" s="5"/>
      <c r="GN530" s="5"/>
      <c r="GO530" s="5"/>
      <c r="GP530" s="5"/>
      <c r="GQ530" s="5"/>
      <c r="GR530" s="5"/>
      <c r="GS530" s="5"/>
      <c r="GT530" s="5"/>
      <c r="GU530" s="5"/>
      <c r="GV530" s="5"/>
      <c r="GW530" s="5"/>
      <c r="GX530" s="5"/>
      <c r="GY530" s="5"/>
      <c r="GZ530" s="5"/>
      <c r="HA530" s="5"/>
      <c r="HB530" s="5"/>
      <c r="HC530" s="5"/>
      <c r="HD530" s="5"/>
      <c r="HE530" s="5"/>
      <c r="HF530" s="5"/>
      <c r="HG530" s="5"/>
      <c r="HH530" s="5"/>
      <c r="HI530" s="5"/>
      <c r="HJ530" s="5"/>
      <c r="HK530" s="5"/>
      <c r="HL530" s="5"/>
      <c r="HM530" s="5"/>
      <c r="HN530" s="5"/>
      <c r="HO530" s="5"/>
      <c r="HP530" s="5"/>
      <c r="HQ530" s="5"/>
      <c r="HR530" s="5"/>
      <c r="HS530" s="5"/>
      <c r="HT530" s="5"/>
      <c r="HU530" s="5"/>
      <c r="HV530" s="5"/>
      <c r="HW530" s="5"/>
      <c r="HX530" s="5"/>
      <c r="HY530" s="5"/>
      <c r="HZ530" s="5"/>
      <c r="IA530" s="5"/>
      <c r="IB530" s="5"/>
      <c r="IC530" s="5"/>
      <c r="ID530" s="5"/>
      <c r="IE530" s="5"/>
      <c r="IF530" s="5"/>
      <c r="IG530" s="5"/>
      <c r="IH530" s="5"/>
      <c r="II530" s="5"/>
      <c r="IJ530" s="5"/>
      <c r="IK530" s="5"/>
      <c r="IL530" s="5"/>
      <c r="IM530" s="5"/>
      <c r="IN530" s="5"/>
      <c r="IO530" s="5"/>
      <c r="IP530" s="5"/>
      <c r="IQ530" s="5"/>
      <c r="IR530" s="5"/>
      <c r="IS530" s="5"/>
      <c r="IT530" s="5"/>
      <c r="IU530" s="5"/>
      <c r="IV530" s="5"/>
      <c r="IW530" s="5"/>
      <c r="IX530" s="5"/>
      <c r="IY530" s="5"/>
      <c r="IZ530" s="5"/>
      <c r="JA530" s="5"/>
      <c r="JB530" s="5"/>
      <c r="JC530" s="5"/>
      <c r="JD530" s="5"/>
      <c r="JE530" s="5"/>
      <c r="JF530" s="5"/>
      <c r="JG530" s="5"/>
      <c r="JH530" s="5"/>
      <c r="JI530" s="5"/>
      <c r="JJ530" s="5"/>
      <c r="JK530" s="5"/>
      <c r="JL530" s="5"/>
      <c r="JM530" s="5"/>
      <c r="JN530" s="5"/>
      <c r="JO530" s="5"/>
      <c r="JP530" s="5"/>
      <c r="JQ530" s="5"/>
      <c r="JR530" s="5"/>
      <c r="JS530" s="5"/>
      <c r="JT530" s="5"/>
      <c r="JU530" s="5"/>
      <c r="JV530" s="5"/>
      <c r="JW530" s="5"/>
      <c r="JX530" s="5"/>
      <c r="JY530" s="5"/>
      <c r="JZ530" s="5"/>
      <c r="KA530" s="5"/>
      <c r="KB530" s="5"/>
      <c r="KC530" s="5"/>
      <c r="KD530" s="5"/>
      <c r="KE530" s="5"/>
      <c r="KF530" s="5"/>
      <c r="KG530" s="5"/>
      <c r="KH530" s="5"/>
      <c r="KI530" s="5"/>
      <c r="KJ530" s="5"/>
      <c r="KK530" s="5"/>
      <c r="KL530" s="5"/>
      <c r="KM530" s="5"/>
      <c r="KN530" s="5"/>
      <c r="KO530" s="5"/>
      <c r="KP530" s="5"/>
      <c r="KQ530" s="5"/>
      <c r="KR530" s="5"/>
      <c r="KS530" s="5"/>
      <c r="KT530" s="5"/>
      <c r="KU530" s="5"/>
      <c r="KV530" s="5"/>
      <c r="KW530" s="5"/>
      <c r="KX530" s="5"/>
      <c r="KY530" s="5"/>
      <c r="KZ530" s="5"/>
      <c r="LA530" s="5"/>
      <c r="LB530" s="5"/>
      <c r="LC530" s="5"/>
      <c r="LD530" s="5"/>
      <c r="LE530" s="5"/>
      <c r="LF530" s="5"/>
      <c r="LG530" s="5"/>
      <c r="LH530" s="5"/>
      <c r="LI530" s="5"/>
      <c r="LJ530" s="5"/>
      <c r="LK530" s="5"/>
      <c r="LL530" s="5"/>
      <c r="LM530" s="5"/>
      <c r="LN530" s="5"/>
      <c r="LO530" s="5"/>
      <c r="LP530" s="5"/>
      <c r="LQ530" s="5"/>
      <c r="LR530" s="5"/>
      <c r="LS530" s="5"/>
      <c r="LT530" s="5"/>
      <c r="LU530" s="5"/>
      <c r="LV530" s="5"/>
      <c r="LW530" s="5"/>
      <c r="LX530" s="5"/>
      <c r="LY530" s="5"/>
      <c r="LZ530" s="5"/>
      <c r="MA530" s="5"/>
      <c r="MB530" s="5"/>
      <c r="MC530" s="5"/>
      <c r="MD530" s="5"/>
      <c r="ME530" s="5"/>
      <c r="MF530" s="5"/>
      <c r="MG530" s="5"/>
      <c r="MH530" s="5"/>
      <c r="MI530" s="5"/>
      <c r="MJ530" s="5"/>
      <c r="MK530" s="5"/>
      <c r="ML530" s="5"/>
      <c r="MM530" s="5"/>
      <c r="MN530" s="5"/>
      <c r="MO530" s="5"/>
      <c r="MP530" s="5"/>
      <c r="MQ530" s="5"/>
      <c r="MR530" s="5"/>
      <c r="MS530" s="5"/>
      <c r="MT530" s="5"/>
      <c r="MU530" s="5"/>
      <c r="MV530" s="5"/>
      <c r="MW530" s="5"/>
      <c r="MX530" s="5"/>
      <c r="MY530" s="5"/>
      <c r="MZ530" s="5"/>
      <c r="NA530" s="5"/>
      <c r="NB530" s="5"/>
      <c r="NC530" s="5"/>
      <c r="ND530" s="5"/>
      <c r="NE530" s="5"/>
      <c r="NF530" s="5"/>
      <c r="NG530" s="5"/>
      <c r="NH530" s="5"/>
      <c r="NI530" s="5"/>
      <c r="NJ530" s="5"/>
      <c r="NK530" s="5"/>
      <c r="NL530" s="5"/>
      <c r="NM530" s="5"/>
      <c r="NN530" s="5"/>
      <c r="NO530" s="5"/>
      <c r="NP530" s="5"/>
      <c r="NQ530" s="5"/>
      <c r="NR530" s="5"/>
      <c r="NS530" s="5"/>
      <c r="NT530" s="5"/>
      <c r="NU530" s="5"/>
      <c r="NV530" s="5"/>
      <c r="NW530" s="5"/>
      <c r="NX530" s="5"/>
      <c r="NY530" s="5"/>
      <c r="NZ530" s="5"/>
      <c r="OA530" s="5"/>
      <c r="OB530" s="5"/>
      <c r="OC530" s="5"/>
      <c r="OD530" s="5"/>
      <c r="OE530" s="5"/>
      <c r="OF530" s="5"/>
      <c r="OG530" s="5"/>
      <c r="OH530" s="5"/>
      <c r="OI530" s="5"/>
      <c r="OJ530" s="5"/>
      <c r="OK530" s="5"/>
      <c r="OL530" s="5"/>
      <c r="OM530" s="5"/>
      <c r="ON530" s="5"/>
      <c r="OO530" s="5"/>
      <c r="OP530" s="5"/>
      <c r="OQ530" s="5"/>
      <c r="OR530" s="5"/>
      <c r="OS530" s="5"/>
      <c r="OT530" s="5"/>
      <c r="OU530" s="5"/>
      <c r="OV530" s="5"/>
      <c r="OW530" s="5"/>
      <c r="OX530" s="5"/>
      <c r="OY530" s="5"/>
      <c r="OZ530" s="5"/>
      <c r="PA530" s="5"/>
      <c r="PB530" s="5"/>
      <c r="PC530" s="5"/>
      <c r="PD530" s="5"/>
      <c r="PE530" s="5"/>
      <c r="PF530" s="5"/>
      <c r="PG530" s="5"/>
      <c r="PH530" s="5"/>
      <c r="PI530" s="5"/>
      <c r="PJ530" s="5"/>
      <c r="PK530" s="5"/>
      <c r="PL530" s="5"/>
      <c r="PM530" s="5"/>
      <c r="PN530" s="5"/>
      <c r="PO530" s="5"/>
      <c r="PP530" s="5"/>
      <c r="PQ530" s="5"/>
      <c r="PR530" s="5"/>
      <c r="PS530" s="5"/>
      <c r="PT530" s="5"/>
      <c r="PU530" s="5"/>
      <c r="PV530" s="5"/>
      <c r="PW530" s="5"/>
      <c r="PX530" s="5"/>
      <c r="PY530" s="5"/>
      <c r="PZ530" s="5"/>
      <c r="QA530" s="5"/>
      <c r="QB530" s="5"/>
      <c r="QC530" s="5"/>
      <c r="QD530" s="5"/>
      <c r="QE530" s="5"/>
      <c r="QF530" s="5"/>
      <c r="QG530" s="5"/>
      <c r="QH530" s="5"/>
      <c r="QI530" s="5"/>
      <c r="QJ530" s="5"/>
      <c r="QK530" s="5"/>
      <c r="QL530" s="5"/>
      <c r="QM530" s="5"/>
      <c r="QN530" s="5"/>
      <c r="QO530" s="5"/>
      <c r="QP530" s="5"/>
      <c r="QQ530" s="5"/>
      <c r="QR530" s="5"/>
      <c r="QS530" s="5"/>
      <c r="QT530" s="5"/>
      <c r="QU530" s="5"/>
      <c r="QV530" s="5"/>
      <c r="QW530" s="5"/>
      <c r="QX530" s="5"/>
      <c r="QY530" s="5"/>
      <c r="QZ530" s="5"/>
      <c r="RA530" s="5"/>
      <c r="RB530" s="5"/>
      <c r="RC530" s="5"/>
      <c r="RD530" s="5"/>
      <c r="RE530" s="5"/>
      <c r="RF530" s="5"/>
      <c r="RG530" s="5"/>
      <c r="RH530" s="5"/>
      <c r="RI530" s="5"/>
      <c r="RJ530" s="5"/>
      <c r="RK530" s="5"/>
      <c r="RL530" s="5"/>
      <c r="RM530" s="5"/>
      <c r="RN530" s="5"/>
      <c r="RO530" s="5"/>
      <c r="RP530" s="5"/>
      <c r="RQ530" s="5"/>
      <c r="RR530" s="5"/>
      <c r="RS530" s="5"/>
      <c r="RT530" s="5"/>
      <c r="RU530" s="5"/>
      <c r="RV530" s="5"/>
      <c r="RW530" s="5"/>
      <c r="RX530" s="5"/>
      <c r="RY530" s="5"/>
      <c r="RZ530" s="5"/>
      <c r="SA530" s="5"/>
      <c r="SB530" s="5"/>
      <c r="SC530" s="5"/>
      <c r="SD530" s="5"/>
      <c r="SE530" s="5"/>
      <c r="SF530" s="5"/>
      <c r="SG530" s="5"/>
      <c r="SH530" s="5"/>
      <c r="SI530" s="5"/>
      <c r="SJ530" s="5"/>
      <c r="SK530" s="5"/>
      <c r="SL530" s="5"/>
      <c r="SM530" s="5"/>
      <c r="SN530" s="5"/>
      <c r="SO530" s="5"/>
      <c r="SP530" s="5"/>
      <c r="SQ530" s="5"/>
      <c r="SR530" s="5"/>
      <c r="SS530" s="5"/>
      <c r="ST530" s="5"/>
      <c r="SU530" s="5"/>
      <c r="SV530" s="5"/>
      <c r="SW530" s="5"/>
      <c r="SX530" s="5"/>
      <c r="SY530" s="5"/>
      <c r="SZ530" s="5"/>
      <c r="TA530" s="5"/>
      <c r="TB530" s="5"/>
      <c r="TC530" s="5"/>
      <c r="TD530" s="5"/>
      <c r="TE530" s="5"/>
      <c r="TF530" s="5"/>
      <c r="TG530" s="5"/>
      <c r="TH530" s="5"/>
      <c r="TI530" s="5"/>
      <c r="TJ530" s="5"/>
      <c r="TK530" s="5"/>
      <c r="TL530" s="5"/>
      <c r="TM530" s="5"/>
      <c r="TN530" s="5"/>
      <c r="TO530" s="5"/>
      <c r="TP530" s="5"/>
      <c r="TQ530" s="5"/>
      <c r="TR530" s="5"/>
      <c r="TS530" s="5"/>
      <c r="TT530" s="5"/>
      <c r="TU530" s="5"/>
      <c r="TV530" s="5"/>
      <c r="TW530" s="5"/>
      <c r="TX530" s="5"/>
      <c r="TY530" s="5"/>
      <c r="TZ530" s="5"/>
      <c r="UA530" s="5"/>
      <c r="UB530" s="5"/>
      <c r="UC530" s="5"/>
      <c r="UD530" s="5"/>
      <c r="UE530" s="5"/>
      <c r="UF530" s="5"/>
      <c r="UG530" s="5"/>
      <c r="UH530" s="5"/>
      <c r="UI530" s="5"/>
      <c r="UJ530" s="5"/>
      <c r="UK530" s="5"/>
      <c r="UL530" s="5"/>
      <c r="UM530" s="5"/>
      <c r="UN530" s="5"/>
      <c r="UO530" s="5"/>
      <c r="UP530" s="5"/>
      <c r="UQ530" s="5"/>
      <c r="UR530" s="5"/>
      <c r="US530" s="5"/>
      <c r="UT530" s="5"/>
      <c r="UU530" s="5"/>
      <c r="UV530" s="5"/>
      <c r="UW530" s="5"/>
      <c r="UX530" s="5"/>
      <c r="UY530" s="5"/>
      <c r="UZ530" s="5"/>
      <c r="VA530" s="5"/>
      <c r="VB530" s="5"/>
      <c r="VC530" s="5"/>
      <c r="VD530" s="5"/>
      <c r="VE530" s="5"/>
      <c r="VF530" s="5"/>
      <c r="VG530" s="5"/>
      <c r="VH530" s="5"/>
      <c r="VI530" s="5"/>
      <c r="VJ530" s="5"/>
      <c r="VK530" s="5"/>
      <c r="VL530" s="5"/>
      <c r="VM530" s="5"/>
      <c r="VN530" s="5"/>
      <c r="VO530" s="5"/>
      <c r="VP530" s="5"/>
      <c r="VQ530" s="5"/>
      <c r="VR530" s="5"/>
      <c r="VS530" s="5"/>
      <c r="VT530" s="5"/>
      <c r="VU530" s="5"/>
      <c r="VV530" s="5"/>
      <c r="VW530" s="5"/>
      <c r="VX530" s="5"/>
      <c r="VY530" s="5"/>
      <c r="VZ530" s="5"/>
      <c r="WA530" s="5"/>
      <c r="WB530" s="5"/>
      <c r="WC530" s="5"/>
      <c r="WD530" s="5"/>
      <c r="WE530" s="5"/>
      <c r="WF530" s="5"/>
      <c r="WG530" s="5"/>
      <c r="WH530" s="5"/>
      <c r="WI530" s="5"/>
      <c r="WJ530" s="5"/>
      <c r="WK530" s="5"/>
      <c r="WL530" s="5"/>
      <c r="WM530" s="5"/>
      <c r="WN530" s="5"/>
      <c r="WO530" s="5"/>
      <c r="WP530" s="5"/>
      <c r="WQ530" s="5"/>
      <c r="WR530" s="5"/>
      <c r="WS530" s="5"/>
      <c r="WT530" s="5"/>
      <c r="WU530" s="5"/>
      <c r="WV530" s="5"/>
      <c r="WW530" s="5"/>
      <c r="WX530" s="5"/>
      <c r="WY530" s="5"/>
      <c r="WZ530" s="5"/>
      <c r="XA530" s="5"/>
      <c r="XB530" s="5"/>
      <c r="XC530" s="5"/>
      <c r="XD530" s="5"/>
      <c r="XE530" s="5"/>
      <c r="XF530" s="5"/>
      <c r="XG530" s="5"/>
      <c r="XH530" s="5"/>
      <c r="XI530" s="5"/>
      <c r="XJ530" s="5"/>
      <c r="XK530" s="5"/>
      <c r="XL530" s="5"/>
      <c r="XM530" s="5"/>
      <c r="XN530" s="5"/>
      <c r="XO530" s="5"/>
      <c r="XP530" s="5"/>
      <c r="XQ530" s="5"/>
      <c r="XR530" s="5"/>
      <c r="XS530" s="5"/>
      <c r="XT530" s="5"/>
      <c r="XU530" s="5"/>
      <c r="XV530" s="5"/>
      <c r="XW530" s="5"/>
    </row>
    <row r="531" spans="39:647" x14ac:dyDescent="0.45">
      <c r="AM531" s="5"/>
      <c r="AN531" s="5"/>
      <c r="AO531" s="5"/>
      <c r="AP531" s="5"/>
      <c r="AQ531" s="5"/>
      <c r="AR531" s="5"/>
      <c r="AS531" s="5"/>
      <c r="AT531" s="5"/>
      <c r="AU531" s="5"/>
      <c r="AV531" s="5"/>
      <c r="AW531" s="5"/>
      <c r="AX531" s="5"/>
      <c r="AY531" s="5"/>
      <c r="AZ531" s="5"/>
      <c r="BA531" s="5"/>
      <c r="BB531" s="5"/>
      <c r="BC531" s="5"/>
      <c r="BD531" s="5"/>
      <c r="BE531" s="5"/>
      <c r="BF531" s="5"/>
      <c r="BG531" s="5"/>
      <c r="BH531" s="5"/>
      <c r="BI531" s="5"/>
      <c r="BJ531" s="5"/>
      <c r="BK531" s="5"/>
      <c r="BL531" s="5"/>
      <c r="BM531" s="5"/>
      <c r="BN531" s="5"/>
      <c r="BO531" s="5"/>
      <c r="BP531" s="5"/>
      <c r="BQ531" s="5"/>
      <c r="BR531" s="5"/>
      <c r="BS531" s="5"/>
      <c r="BT531" s="5"/>
      <c r="BU531" s="5"/>
      <c r="BV531" s="5"/>
      <c r="BW531" s="5"/>
      <c r="BX531" s="5"/>
      <c r="BY531" s="5"/>
      <c r="BZ531" s="5"/>
      <c r="CA531" s="5"/>
      <c r="CB531" s="5"/>
      <c r="CC531" s="5"/>
      <c r="CD531" s="5"/>
      <c r="CE531" s="5"/>
      <c r="CF531" s="5"/>
      <c r="CG531" s="5"/>
      <c r="CH531" s="5"/>
      <c r="CI531" s="5"/>
      <c r="CJ531" s="5"/>
      <c r="CK531" s="5"/>
      <c r="CL531" s="5"/>
      <c r="CM531" s="5"/>
      <c r="CN531" s="5"/>
      <c r="CO531" s="5"/>
      <c r="CP531" s="5"/>
      <c r="CQ531" s="5"/>
      <c r="CR531" s="5"/>
      <c r="CS531" s="5"/>
      <c r="CT531" s="5"/>
      <c r="CU531" s="5"/>
      <c r="CV531" s="5"/>
      <c r="CW531" s="5"/>
      <c r="CX531" s="5"/>
      <c r="CY531" s="5"/>
      <c r="CZ531" s="5"/>
      <c r="DA531" s="5"/>
      <c r="DB531" s="5"/>
      <c r="DC531" s="5"/>
      <c r="DD531" s="5"/>
      <c r="DE531" s="5"/>
      <c r="DF531" s="5"/>
      <c r="DG531" s="5"/>
      <c r="DH531" s="5"/>
      <c r="DI531" s="5"/>
      <c r="DJ531" s="5"/>
      <c r="DK531" s="5"/>
      <c r="DL531" s="5"/>
      <c r="DM531" s="5"/>
      <c r="DN531" s="5"/>
      <c r="DO531" s="5"/>
      <c r="DP531" s="5"/>
      <c r="DQ531" s="5"/>
      <c r="DR531" s="5"/>
      <c r="DS531" s="5"/>
      <c r="DT531" s="5"/>
      <c r="DU531" s="5"/>
      <c r="DV531" s="5"/>
      <c r="DW531" s="5"/>
      <c r="DX531" s="5"/>
      <c r="DY531" s="5"/>
      <c r="DZ531" s="5"/>
      <c r="EA531" s="5"/>
      <c r="EB531" s="5"/>
      <c r="EC531" s="5"/>
      <c r="ED531" s="5"/>
      <c r="EE531" s="5"/>
      <c r="EF531" s="5"/>
      <c r="EG531" s="5"/>
      <c r="EH531" s="5"/>
      <c r="EI531" s="5"/>
      <c r="EJ531" s="5"/>
      <c r="EK531" s="5"/>
      <c r="EL531" s="5"/>
      <c r="EM531" s="5"/>
      <c r="EN531" s="5"/>
      <c r="EO531" s="5"/>
      <c r="EP531" s="5"/>
      <c r="EQ531" s="5"/>
      <c r="ER531" s="5"/>
      <c r="ES531" s="5"/>
      <c r="ET531" s="5"/>
      <c r="EU531" s="5"/>
      <c r="EV531" s="5"/>
      <c r="EW531" s="5"/>
      <c r="EX531" s="5"/>
      <c r="EY531" s="5"/>
      <c r="EZ531" s="5"/>
      <c r="FA531" s="5"/>
      <c r="FB531" s="5"/>
      <c r="FC531" s="5"/>
      <c r="FD531" s="5"/>
      <c r="FE531" s="5"/>
      <c r="FF531" s="5"/>
      <c r="FG531" s="5"/>
      <c r="FH531" s="5"/>
      <c r="FI531" s="5"/>
      <c r="FJ531" s="5"/>
      <c r="FK531" s="5"/>
      <c r="FL531" s="5"/>
      <c r="FM531" s="5"/>
      <c r="FN531" s="5"/>
      <c r="FO531" s="5"/>
      <c r="FP531" s="5"/>
      <c r="FQ531" s="5"/>
      <c r="FR531" s="5"/>
      <c r="FS531" s="5"/>
      <c r="FT531" s="5"/>
      <c r="FU531" s="5"/>
      <c r="FV531" s="5"/>
      <c r="FW531" s="5"/>
      <c r="FX531" s="5"/>
      <c r="FY531" s="5"/>
      <c r="FZ531" s="5"/>
      <c r="GA531" s="5"/>
      <c r="GB531" s="5"/>
      <c r="GC531" s="5"/>
      <c r="GD531" s="5"/>
      <c r="GE531" s="5"/>
      <c r="GF531" s="5"/>
      <c r="GG531" s="5"/>
      <c r="GH531" s="5"/>
      <c r="GI531" s="5"/>
      <c r="GJ531" s="5"/>
      <c r="GK531" s="5"/>
      <c r="GL531" s="5"/>
      <c r="GM531" s="5"/>
      <c r="GN531" s="5"/>
      <c r="GO531" s="5"/>
      <c r="GP531" s="5"/>
      <c r="GQ531" s="5"/>
      <c r="GR531" s="5"/>
      <c r="GS531" s="5"/>
      <c r="GT531" s="5"/>
      <c r="GU531" s="5"/>
      <c r="GV531" s="5"/>
      <c r="GW531" s="5"/>
      <c r="GX531" s="5"/>
      <c r="GY531" s="5"/>
      <c r="GZ531" s="5"/>
      <c r="HA531" s="5"/>
      <c r="HB531" s="5"/>
      <c r="HC531" s="5"/>
      <c r="HD531" s="5"/>
      <c r="HE531" s="5"/>
      <c r="HF531" s="5"/>
      <c r="HG531" s="5"/>
      <c r="HH531" s="5"/>
      <c r="HI531" s="5"/>
      <c r="HJ531" s="5"/>
      <c r="HK531" s="5"/>
      <c r="HL531" s="5"/>
      <c r="HM531" s="5"/>
      <c r="HN531" s="5"/>
      <c r="HO531" s="5"/>
      <c r="HP531" s="5"/>
      <c r="HQ531" s="5"/>
      <c r="HR531" s="5"/>
      <c r="HS531" s="5"/>
      <c r="HT531" s="5"/>
      <c r="HU531" s="5"/>
      <c r="HV531" s="5"/>
      <c r="HW531" s="5"/>
      <c r="HX531" s="5"/>
      <c r="HY531" s="5"/>
      <c r="HZ531" s="5"/>
      <c r="IA531" s="5"/>
      <c r="IB531" s="5"/>
      <c r="IC531" s="5"/>
      <c r="ID531" s="5"/>
      <c r="IE531" s="5"/>
      <c r="IF531" s="5"/>
      <c r="IG531" s="5"/>
      <c r="IH531" s="5"/>
      <c r="II531" s="5"/>
      <c r="IJ531" s="5"/>
      <c r="IK531" s="5"/>
      <c r="IL531" s="5"/>
      <c r="IM531" s="5"/>
      <c r="IN531" s="5"/>
      <c r="IO531" s="5"/>
      <c r="IP531" s="5"/>
      <c r="IQ531" s="5"/>
      <c r="IR531" s="5"/>
      <c r="IS531" s="5"/>
      <c r="IT531" s="5"/>
      <c r="IU531" s="5"/>
      <c r="IV531" s="5"/>
      <c r="IW531" s="5"/>
      <c r="IX531" s="5"/>
      <c r="IY531" s="5"/>
      <c r="IZ531" s="5"/>
      <c r="JA531" s="5"/>
      <c r="JB531" s="5"/>
      <c r="JC531" s="5"/>
      <c r="JD531" s="5"/>
      <c r="JE531" s="5"/>
      <c r="JF531" s="5"/>
      <c r="JG531" s="5"/>
      <c r="JH531" s="5"/>
      <c r="JI531" s="5"/>
      <c r="JJ531" s="5"/>
      <c r="JK531" s="5"/>
      <c r="JL531" s="5"/>
      <c r="JM531" s="5"/>
      <c r="JN531" s="5"/>
      <c r="JO531" s="5"/>
      <c r="JP531" s="5"/>
      <c r="JQ531" s="5"/>
      <c r="JR531" s="5"/>
      <c r="JS531" s="5"/>
      <c r="JT531" s="5"/>
      <c r="JU531" s="5"/>
      <c r="JV531" s="5"/>
      <c r="JW531" s="5"/>
      <c r="JX531" s="5"/>
      <c r="JY531" s="5"/>
      <c r="JZ531" s="5"/>
      <c r="KA531" s="5"/>
      <c r="KB531" s="5"/>
      <c r="KC531" s="5"/>
      <c r="KD531" s="5"/>
      <c r="KE531" s="5"/>
      <c r="KF531" s="5"/>
      <c r="KG531" s="5"/>
      <c r="KH531" s="5"/>
      <c r="KI531" s="5"/>
      <c r="KJ531" s="5"/>
      <c r="KK531" s="5"/>
      <c r="KL531" s="5"/>
      <c r="KM531" s="5"/>
      <c r="KN531" s="5"/>
      <c r="KO531" s="5"/>
      <c r="KP531" s="5"/>
      <c r="KQ531" s="5"/>
      <c r="KR531" s="5"/>
      <c r="KS531" s="5"/>
      <c r="KT531" s="5"/>
      <c r="KU531" s="5"/>
      <c r="KV531" s="5"/>
      <c r="KW531" s="5"/>
      <c r="KX531" s="5"/>
      <c r="KY531" s="5"/>
      <c r="KZ531" s="5"/>
      <c r="LA531" s="5"/>
      <c r="LB531" s="5"/>
      <c r="LC531" s="5"/>
      <c r="LD531" s="5"/>
      <c r="LE531" s="5"/>
      <c r="LF531" s="5"/>
      <c r="LG531" s="5"/>
      <c r="LH531" s="5"/>
      <c r="LI531" s="5"/>
      <c r="LJ531" s="5"/>
      <c r="LK531" s="5"/>
      <c r="LL531" s="5"/>
      <c r="LM531" s="5"/>
      <c r="LN531" s="5"/>
      <c r="LO531" s="5"/>
      <c r="LP531" s="5"/>
      <c r="LQ531" s="5"/>
      <c r="LR531" s="5"/>
      <c r="LS531" s="5"/>
      <c r="LT531" s="5"/>
      <c r="LU531" s="5"/>
      <c r="LV531" s="5"/>
      <c r="LW531" s="5"/>
      <c r="LX531" s="5"/>
      <c r="LY531" s="5"/>
      <c r="LZ531" s="5"/>
      <c r="MA531" s="5"/>
      <c r="MB531" s="5"/>
      <c r="MC531" s="5"/>
      <c r="MD531" s="5"/>
      <c r="ME531" s="5"/>
      <c r="MF531" s="5"/>
      <c r="MG531" s="5"/>
      <c r="MH531" s="5"/>
      <c r="MI531" s="5"/>
      <c r="MJ531" s="5"/>
      <c r="MK531" s="5"/>
      <c r="ML531" s="5"/>
      <c r="MM531" s="5"/>
      <c r="MN531" s="5"/>
      <c r="MO531" s="5"/>
      <c r="MP531" s="5"/>
      <c r="MQ531" s="5"/>
      <c r="MR531" s="5"/>
      <c r="MS531" s="5"/>
      <c r="MT531" s="5"/>
      <c r="MU531" s="5"/>
      <c r="MV531" s="5"/>
      <c r="MW531" s="5"/>
      <c r="MX531" s="5"/>
      <c r="MY531" s="5"/>
      <c r="MZ531" s="5"/>
      <c r="NA531" s="5"/>
      <c r="NB531" s="5"/>
      <c r="NC531" s="5"/>
      <c r="ND531" s="5"/>
      <c r="NE531" s="5"/>
      <c r="NF531" s="5"/>
      <c r="NG531" s="5"/>
      <c r="NH531" s="5"/>
      <c r="NI531" s="5"/>
      <c r="NJ531" s="5"/>
      <c r="NK531" s="5"/>
      <c r="NL531" s="5"/>
      <c r="NM531" s="5"/>
      <c r="NN531" s="5"/>
      <c r="NO531" s="5"/>
      <c r="NP531" s="5"/>
      <c r="NQ531" s="5"/>
      <c r="NR531" s="5"/>
      <c r="NS531" s="5"/>
      <c r="NT531" s="5"/>
      <c r="NU531" s="5"/>
      <c r="NV531" s="5"/>
      <c r="NW531" s="5"/>
      <c r="NX531" s="5"/>
      <c r="NY531" s="5"/>
      <c r="NZ531" s="5"/>
      <c r="OA531" s="5"/>
      <c r="OB531" s="5"/>
      <c r="OC531" s="5"/>
      <c r="OD531" s="5"/>
      <c r="OE531" s="5"/>
      <c r="OF531" s="5"/>
      <c r="OG531" s="5"/>
      <c r="OH531" s="5"/>
      <c r="OI531" s="5"/>
      <c r="OJ531" s="5"/>
      <c r="OK531" s="5"/>
      <c r="OL531" s="5"/>
      <c r="OM531" s="5"/>
      <c r="ON531" s="5"/>
      <c r="OO531" s="5"/>
      <c r="OP531" s="5"/>
      <c r="OQ531" s="5"/>
      <c r="OR531" s="5"/>
      <c r="OS531" s="5"/>
      <c r="OT531" s="5"/>
      <c r="OU531" s="5"/>
      <c r="OV531" s="5"/>
      <c r="OW531" s="5"/>
      <c r="OX531" s="5"/>
      <c r="OY531" s="5"/>
      <c r="OZ531" s="5"/>
      <c r="PA531" s="5"/>
      <c r="PB531" s="5"/>
      <c r="PC531" s="5"/>
      <c r="PD531" s="5"/>
      <c r="PE531" s="5"/>
      <c r="PF531" s="5"/>
      <c r="PG531" s="5"/>
      <c r="PH531" s="5"/>
      <c r="PI531" s="5"/>
      <c r="PJ531" s="5"/>
      <c r="PK531" s="5"/>
      <c r="PL531" s="5"/>
      <c r="PM531" s="5"/>
      <c r="PN531" s="5"/>
      <c r="PO531" s="5"/>
      <c r="PP531" s="5"/>
      <c r="PQ531" s="5"/>
      <c r="PR531" s="5"/>
      <c r="PS531" s="5"/>
      <c r="PT531" s="5"/>
      <c r="PU531" s="5"/>
      <c r="PV531" s="5"/>
      <c r="PW531" s="5"/>
      <c r="PX531" s="5"/>
      <c r="PY531" s="5"/>
      <c r="PZ531" s="5"/>
      <c r="QA531" s="5"/>
      <c r="QB531" s="5"/>
      <c r="QC531" s="5"/>
      <c r="QD531" s="5"/>
      <c r="QE531" s="5"/>
      <c r="QF531" s="5"/>
      <c r="QG531" s="5"/>
      <c r="QH531" s="5"/>
      <c r="QI531" s="5"/>
      <c r="QJ531" s="5"/>
      <c r="QK531" s="5"/>
      <c r="QL531" s="5"/>
      <c r="QM531" s="5"/>
      <c r="QN531" s="5"/>
      <c r="QO531" s="5"/>
      <c r="QP531" s="5"/>
      <c r="QQ531" s="5"/>
      <c r="QR531" s="5"/>
      <c r="QS531" s="5"/>
      <c r="QT531" s="5"/>
      <c r="QU531" s="5"/>
      <c r="QV531" s="5"/>
      <c r="QW531" s="5"/>
      <c r="QX531" s="5"/>
      <c r="QY531" s="5"/>
      <c r="QZ531" s="5"/>
      <c r="RA531" s="5"/>
      <c r="RB531" s="5"/>
      <c r="RC531" s="5"/>
      <c r="RD531" s="5"/>
      <c r="RE531" s="5"/>
      <c r="RF531" s="5"/>
      <c r="RG531" s="5"/>
      <c r="RH531" s="5"/>
      <c r="RI531" s="5"/>
      <c r="RJ531" s="5"/>
      <c r="RK531" s="5"/>
      <c r="RL531" s="5"/>
      <c r="RM531" s="5"/>
      <c r="RN531" s="5"/>
      <c r="RO531" s="5"/>
      <c r="RP531" s="5"/>
      <c r="RQ531" s="5"/>
      <c r="RR531" s="5"/>
      <c r="RS531" s="5"/>
      <c r="RT531" s="5"/>
      <c r="RU531" s="5"/>
      <c r="RV531" s="5"/>
      <c r="RW531" s="5"/>
      <c r="RX531" s="5"/>
      <c r="RY531" s="5"/>
      <c r="RZ531" s="5"/>
      <c r="SA531" s="5"/>
      <c r="SB531" s="5"/>
      <c r="SC531" s="5"/>
      <c r="SD531" s="5"/>
      <c r="SE531" s="5"/>
      <c r="SF531" s="5"/>
      <c r="SG531" s="5"/>
      <c r="SH531" s="5"/>
      <c r="SI531" s="5"/>
      <c r="SJ531" s="5"/>
      <c r="SK531" s="5"/>
      <c r="SL531" s="5"/>
      <c r="SM531" s="5"/>
      <c r="SN531" s="5"/>
      <c r="SO531" s="5"/>
      <c r="SP531" s="5"/>
      <c r="SQ531" s="5"/>
      <c r="SR531" s="5"/>
      <c r="SS531" s="5"/>
      <c r="ST531" s="5"/>
      <c r="SU531" s="5"/>
      <c r="SV531" s="5"/>
      <c r="SW531" s="5"/>
      <c r="SX531" s="5"/>
      <c r="SY531" s="5"/>
      <c r="SZ531" s="5"/>
      <c r="TA531" s="5"/>
      <c r="TB531" s="5"/>
      <c r="TC531" s="5"/>
      <c r="TD531" s="5"/>
      <c r="TE531" s="5"/>
      <c r="TF531" s="5"/>
      <c r="TG531" s="5"/>
      <c r="TH531" s="5"/>
      <c r="TI531" s="5"/>
      <c r="TJ531" s="5"/>
      <c r="TK531" s="5"/>
      <c r="TL531" s="5"/>
      <c r="TM531" s="5"/>
      <c r="TN531" s="5"/>
      <c r="TO531" s="5"/>
      <c r="TP531" s="5"/>
      <c r="TQ531" s="5"/>
      <c r="TR531" s="5"/>
      <c r="TS531" s="5"/>
      <c r="TT531" s="5"/>
      <c r="TU531" s="5"/>
      <c r="TV531" s="5"/>
      <c r="TW531" s="5"/>
      <c r="TX531" s="5"/>
      <c r="TY531" s="5"/>
      <c r="TZ531" s="5"/>
      <c r="UA531" s="5"/>
      <c r="UB531" s="5"/>
      <c r="UC531" s="5"/>
      <c r="UD531" s="5"/>
      <c r="UE531" s="5"/>
      <c r="UF531" s="5"/>
      <c r="UG531" s="5"/>
      <c r="UH531" s="5"/>
      <c r="UI531" s="5"/>
      <c r="UJ531" s="5"/>
      <c r="UK531" s="5"/>
      <c r="UL531" s="5"/>
      <c r="UM531" s="5"/>
      <c r="UN531" s="5"/>
      <c r="UO531" s="5"/>
      <c r="UP531" s="5"/>
      <c r="UQ531" s="5"/>
      <c r="UR531" s="5"/>
      <c r="US531" s="5"/>
      <c r="UT531" s="5"/>
      <c r="UU531" s="5"/>
      <c r="UV531" s="5"/>
      <c r="UW531" s="5"/>
      <c r="UX531" s="5"/>
      <c r="UY531" s="5"/>
      <c r="UZ531" s="5"/>
      <c r="VA531" s="5"/>
      <c r="VB531" s="5"/>
      <c r="VC531" s="5"/>
      <c r="VD531" s="5"/>
      <c r="VE531" s="5"/>
      <c r="VF531" s="5"/>
      <c r="VG531" s="5"/>
      <c r="VH531" s="5"/>
      <c r="VI531" s="5"/>
      <c r="VJ531" s="5"/>
      <c r="VK531" s="5"/>
      <c r="VL531" s="5"/>
      <c r="VM531" s="5"/>
      <c r="VN531" s="5"/>
      <c r="VO531" s="5"/>
      <c r="VP531" s="5"/>
      <c r="VQ531" s="5"/>
      <c r="VR531" s="5"/>
      <c r="VS531" s="5"/>
      <c r="VT531" s="5"/>
      <c r="VU531" s="5"/>
      <c r="VV531" s="5"/>
      <c r="VW531" s="5"/>
      <c r="VX531" s="5"/>
      <c r="VY531" s="5"/>
      <c r="VZ531" s="5"/>
      <c r="WA531" s="5"/>
      <c r="WB531" s="5"/>
      <c r="WC531" s="5"/>
      <c r="WD531" s="5"/>
      <c r="WE531" s="5"/>
      <c r="WF531" s="5"/>
      <c r="WG531" s="5"/>
      <c r="WH531" s="5"/>
      <c r="WI531" s="5"/>
      <c r="WJ531" s="5"/>
      <c r="WK531" s="5"/>
      <c r="WL531" s="5"/>
      <c r="WM531" s="5"/>
      <c r="WN531" s="5"/>
      <c r="WO531" s="5"/>
      <c r="WP531" s="5"/>
      <c r="WQ531" s="5"/>
      <c r="WR531" s="5"/>
      <c r="WS531" s="5"/>
      <c r="WT531" s="5"/>
      <c r="WU531" s="5"/>
      <c r="WV531" s="5"/>
      <c r="WW531" s="5"/>
      <c r="WX531" s="5"/>
      <c r="WY531" s="5"/>
      <c r="WZ531" s="5"/>
      <c r="XA531" s="5"/>
      <c r="XB531" s="5"/>
      <c r="XC531" s="5"/>
      <c r="XD531" s="5"/>
      <c r="XE531" s="5"/>
      <c r="XF531" s="5"/>
      <c r="XG531" s="5"/>
      <c r="XH531" s="5"/>
      <c r="XI531" s="5"/>
      <c r="XJ531" s="5"/>
      <c r="XK531" s="5"/>
      <c r="XL531" s="5"/>
      <c r="XM531" s="5"/>
      <c r="XN531" s="5"/>
      <c r="XO531" s="5"/>
      <c r="XP531" s="5"/>
      <c r="XQ531" s="5"/>
      <c r="XR531" s="5"/>
      <c r="XS531" s="5"/>
      <c r="XT531" s="5"/>
      <c r="XU531" s="5"/>
      <c r="XV531" s="5"/>
      <c r="XW531" s="5"/>
    </row>
    <row r="532" spans="39:647" x14ac:dyDescent="0.45">
      <c r="AM532" s="5"/>
      <c r="AN532" s="5"/>
      <c r="AO532" s="5"/>
      <c r="AP532" s="5"/>
      <c r="AQ532" s="5"/>
      <c r="AR532" s="5"/>
      <c r="AS532" s="5"/>
      <c r="AT532" s="5"/>
      <c r="AU532" s="5"/>
      <c r="AV532" s="5"/>
      <c r="AW532" s="5"/>
      <c r="AX532" s="5"/>
      <c r="AY532" s="5"/>
      <c r="AZ532" s="5"/>
      <c r="BA532" s="5"/>
      <c r="BB532" s="5"/>
      <c r="BC532" s="5"/>
      <c r="BD532" s="5"/>
      <c r="BE532" s="5"/>
      <c r="BF532" s="5"/>
      <c r="BG532" s="5"/>
      <c r="BH532" s="5"/>
      <c r="BI532" s="5"/>
      <c r="BJ532" s="5"/>
      <c r="BK532" s="5"/>
      <c r="BL532" s="5"/>
      <c r="BM532" s="5"/>
      <c r="BN532" s="5"/>
      <c r="BO532" s="5"/>
      <c r="BP532" s="5"/>
      <c r="BQ532" s="5"/>
      <c r="BR532" s="5"/>
      <c r="BS532" s="5"/>
      <c r="BT532" s="5"/>
      <c r="BU532" s="5"/>
      <c r="BV532" s="5"/>
      <c r="BW532" s="5"/>
      <c r="BX532" s="5"/>
      <c r="BY532" s="5"/>
      <c r="BZ532" s="5"/>
      <c r="CA532" s="5"/>
      <c r="CB532" s="5"/>
      <c r="CC532" s="5"/>
      <c r="CD532" s="5"/>
      <c r="CE532" s="5"/>
      <c r="CF532" s="5"/>
      <c r="CG532" s="5"/>
      <c r="CH532" s="5"/>
      <c r="CI532" s="5"/>
      <c r="CJ532" s="5"/>
      <c r="CK532" s="5"/>
      <c r="CL532" s="5"/>
      <c r="CM532" s="5"/>
      <c r="CN532" s="5"/>
      <c r="CO532" s="5"/>
      <c r="CP532" s="5"/>
      <c r="CQ532" s="5"/>
      <c r="CR532" s="5"/>
      <c r="CS532" s="5"/>
      <c r="CT532" s="5"/>
      <c r="CU532" s="5"/>
      <c r="CV532" s="5"/>
      <c r="CW532" s="5"/>
      <c r="CX532" s="5"/>
      <c r="CY532" s="5"/>
      <c r="CZ532" s="5"/>
      <c r="DA532" s="5"/>
      <c r="DB532" s="5"/>
      <c r="DC532" s="5"/>
      <c r="DD532" s="5"/>
      <c r="DE532" s="5"/>
      <c r="DF532" s="5"/>
      <c r="DG532" s="5"/>
      <c r="DH532" s="5"/>
      <c r="DI532" s="5"/>
      <c r="DJ532" s="5"/>
      <c r="DK532" s="5"/>
      <c r="DL532" s="5"/>
      <c r="DM532" s="5"/>
      <c r="DN532" s="5"/>
      <c r="DO532" s="5"/>
      <c r="DP532" s="5"/>
      <c r="DQ532" s="5"/>
      <c r="DR532" s="5"/>
      <c r="DS532" s="5"/>
      <c r="DT532" s="5"/>
      <c r="DU532" s="5"/>
      <c r="DV532" s="5"/>
      <c r="DW532" s="5"/>
      <c r="DX532" s="5"/>
      <c r="DY532" s="5"/>
      <c r="DZ532" s="5"/>
      <c r="EA532" s="5"/>
      <c r="EB532" s="5"/>
      <c r="EC532" s="5"/>
      <c r="ED532" s="5"/>
      <c r="EE532" s="5"/>
      <c r="EF532" s="5"/>
      <c r="EG532" s="5"/>
      <c r="EH532" s="5"/>
      <c r="EI532" s="5"/>
      <c r="EJ532" s="5"/>
      <c r="EK532" s="5"/>
      <c r="EL532" s="5"/>
      <c r="EM532" s="5"/>
      <c r="EN532" s="5"/>
      <c r="EO532" s="5"/>
      <c r="EP532" s="5"/>
      <c r="EQ532" s="5"/>
      <c r="ER532" s="5"/>
      <c r="ES532" s="5"/>
      <c r="ET532" s="5"/>
      <c r="EU532" s="5"/>
      <c r="EV532" s="5"/>
      <c r="EW532" s="5"/>
      <c r="EX532" s="5"/>
      <c r="EY532" s="5"/>
      <c r="EZ532" s="5"/>
      <c r="FA532" s="5"/>
      <c r="FB532" s="5"/>
      <c r="FC532" s="5"/>
      <c r="FD532" s="5"/>
      <c r="FE532" s="5"/>
      <c r="FF532" s="5"/>
      <c r="FG532" s="5"/>
      <c r="FH532" s="5"/>
      <c r="FI532" s="5"/>
      <c r="FJ532" s="5"/>
      <c r="FK532" s="5"/>
      <c r="FL532" s="5"/>
      <c r="FM532" s="5"/>
      <c r="FN532" s="5"/>
      <c r="FO532" s="5"/>
      <c r="FP532" s="5"/>
      <c r="FQ532" s="5"/>
      <c r="FR532" s="5"/>
      <c r="FS532" s="5"/>
      <c r="FT532" s="5"/>
      <c r="FU532" s="5"/>
      <c r="FV532" s="5"/>
      <c r="FW532" s="5"/>
      <c r="FX532" s="5"/>
      <c r="FY532" s="5"/>
      <c r="FZ532" s="5"/>
      <c r="GA532" s="5"/>
      <c r="GB532" s="5"/>
      <c r="GC532" s="5"/>
      <c r="GD532" s="5"/>
      <c r="GE532" s="5"/>
      <c r="GF532" s="5"/>
      <c r="GG532" s="5"/>
      <c r="GH532" s="5"/>
      <c r="GI532" s="5"/>
      <c r="GJ532" s="5"/>
      <c r="GK532" s="5"/>
      <c r="GL532" s="5"/>
      <c r="GM532" s="5"/>
      <c r="GN532" s="5"/>
      <c r="GO532" s="5"/>
      <c r="GP532" s="5"/>
      <c r="GQ532" s="5"/>
      <c r="GR532" s="5"/>
      <c r="GS532" s="5"/>
      <c r="GT532" s="5"/>
      <c r="GU532" s="5"/>
      <c r="GV532" s="5"/>
      <c r="GW532" s="5"/>
      <c r="GX532" s="5"/>
      <c r="GY532" s="5"/>
      <c r="GZ532" s="5"/>
      <c r="HA532" s="5"/>
      <c r="HB532" s="5"/>
      <c r="HC532" s="5"/>
      <c r="HD532" s="5"/>
      <c r="HE532" s="5"/>
      <c r="HF532" s="5"/>
      <c r="HG532" s="5"/>
      <c r="HH532" s="5"/>
      <c r="HI532" s="5"/>
      <c r="HJ532" s="5"/>
      <c r="HK532" s="5"/>
      <c r="HL532" s="5"/>
      <c r="HM532" s="5"/>
      <c r="HN532" s="5"/>
      <c r="HO532" s="5"/>
      <c r="HP532" s="5"/>
      <c r="HQ532" s="5"/>
      <c r="HR532" s="5"/>
      <c r="HS532" s="5"/>
      <c r="HT532" s="5"/>
      <c r="HU532" s="5"/>
      <c r="HV532" s="5"/>
      <c r="HW532" s="5"/>
      <c r="HX532" s="5"/>
      <c r="HY532" s="5"/>
      <c r="HZ532" s="5"/>
      <c r="IA532" s="5"/>
      <c r="IB532" s="5"/>
      <c r="IC532" s="5"/>
      <c r="ID532" s="5"/>
      <c r="IE532" s="5"/>
      <c r="IF532" s="5"/>
      <c r="IG532" s="5"/>
      <c r="IH532" s="5"/>
      <c r="II532" s="5"/>
      <c r="IJ532" s="5"/>
      <c r="IK532" s="5"/>
      <c r="IL532" s="5"/>
      <c r="IM532" s="5"/>
      <c r="IN532" s="5"/>
      <c r="IO532" s="5"/>
      <c r="IP532" s="5"/>
      <c r="IQ532" s="5"/>
      <c r="IR532" s="5"/>
      <c r="IS532" s="5"/>
      <c r="IT532" s="5"/>
      <c r="IU532" s="5"/>
      <c r="IV532" s="5"/>
      <c r="IW532" s="5"/>
      <c r="IX532" s="5"/>
      <c r="IY532" s="5"/>
      <c r="IZ532" s="5"/>
      <c r="JA532" s="5"/>
      <c r="JB532" s="5"/>
      <c r="JC532" s="5"/>
      <c r="JD532" s="5"/>
      <c r="JE532" s="5"/>
      <c r="JF532" s="5"/>
      <c r="JG532" s="5"/>
      <c r="JH532" s="5"/>
      <c r="JI532" s="5"/>
      <c r="JJ532" s="5"/>
      <c r="JK532" s="5"/>
      <c r="JL532" s="5"/>
      <c r="JM532" s="5"/>
      <c r="JN532" s="5"/>
      <c r="JO532" s="5"/>
      <c r="JP532" s="5"/>
      <c r="JQ532" s="5"/>
      <c r="JR532" s="5"/>
      <c r="JS532" s="5"/>
      <c r="JT532" s="5"/>
      <c r="JU532" s="5"/>
      <c r="JV532" s="5"/>
      <c r="JW532" s="5"/>
      <c r="JX532" s="5"/>
      <c r="JY532" s="5"/>
      <c r="JZ532" s="5"/>
      <c r="KA532" s="5"/>
      <c r="KB532" s="5"/>
      <c r="KC532" s="5"/>
      <c r="KD532" s="5"/>
      <c r="KE532" s="5"/>
      <c r="KF532" s="5"/>
      <c r="KG532" s="5"/>
      <c r="KH532" s="5"/>
      <c r="KI532" s="5"/>
      <c r="KJ532" s="5"/>
      <c r="KK532" s="5"/>
      <c r="KL532" s="5"/>
      <c r="KM532" s="5"/>
      <c r="KN532" s="5"/>
      <c r="KO532" s="5"/>
      <c r="KP532" s="5"/>
      <c r="KQ532" s="5"/>
      <c r="KR532" s="5"/>
      <c r="KS532" s="5"/>
      <c r="KT532" s="5"/>
      <c r="KU532" s="5"/>
      <c r="KV532" s="5"/>
      <c r="KW532" s="5"/>
      <c r="KX532" s="5"/>
      <c r="KY532" s="5"/>
      <c r="KZ532" s="5"/>
      <c r="LA532" s="5"/>
      <c r="LB532" s="5"/>
      <c r="LC532" s="5"/>
      <c r="LD532" s="5"/>
      <c r="LE532" s="5"/>
      <c r="LF532" s="5"/>
      <c r="LG532" s="5"/>
      <c r="LH532" s="5"/>
      <c r="LI532" s="5"/>
      <c r="LJ532" s="5"/>
      <c r="LK532" s="5"/>
      <c r="LL532" s="5"/>
      <c r="LM532" s="5"/>
      <c r="LN532" s="5"/>
      <c r="LO532" s="5"/>
      <c r="LP532" s="5"/>
      <c r="LQ532" s="5"/>
      <c r="LR532" s="5"/>
      <c r="LS532" s="5"/>
      <c r="LT532" s="5"/>
      <c r="LU532" s="5"/>
      <c r="LV532" s="5"/>
      <c r="LW532" s="5"/>
      <c r="LX532" s="5"/>
      <c r="LY532" s="5"/>
      <c r="LZ532" s="5"/>
      <c r="MA532" s="5"/>
      <c r="MB532" s="5"/>
      <c r="MC532" s="5"/>
      <c r="MD532" s="5"/>
      <c r="ME532" s="5"/>
      <c r="MF532" s="5"/>
      <c r="MG532" s="5"/>
      <c r="MH532" s="5"/>
      <c r="MI532" s="5"/>
      <c r="MJ532" s="5"/>
      <c r="MK532" s="5"/>
      <c r="ML532" s="5"/>
      <c r="MM532" s="5"/>
      <c r="MN532" s="5"/>
      <c r="MO532" s="5"/>
      <c r="MP532" s="5"/>
      <c r="MQ532" s="5"/>
      <c r="MR532" s="5"/>
      <c r="MS532" s="5"/>
      <c r="MT532" s="5"/>
      <c r="MU532" s="5"/>
      <c r="MV532" s="5"/>
      <c r="MW532" s="5"/>
      <c r="MX532" s="5"/>
      <c r="MY532" s="5"/>
      <c r="MZ532" s="5"/>
      <c r="NA532" s="5"/>
      <c r="NB532" s="5"/>
      <c r="NC532" s="5"/>
      <c r="ND532" s="5"/>
      <c r="NE532" s="5"/>
      <c r="NF532" s="5"/>
      <c r="NG532" s="5"/>
      <c r="NH532" s="5"/>
      <c r="NI532" s="5"/>
      <c r="NJ532" s="5"/>
      <c r="NK532" s="5"/>
      <c r="NL532" s="5"/>
      <c r="NM532" s="5"/>
      <c r="NN532" s="5"/>
      <c r="NO532" s="5"/>
      <c r="NP532" s="5"/>
      <c r="NQ532" s="5"/>
      <c r="NR532" s="5"/>
      <c r="NS532" s="5"/>
      <c r="NT532" s="5"/>
      <c r="NU532" s="5"/>
      <c r="NV532" s="5"/>
      <c r="NW532" s="5"/>
      <c r="NX532" s="5"/>
      <c r="NY532" s="5"/>
      <c r="NZ532" s="5"/>
      <c r="OA532" s="5"/>
      <c r="OB532" s="5"/>
      <c r="OC532" s="5"/>
      <c r="OD532" s="5"/>
      <c r="OE532" s="5"/>
      <c r="OF532" s="5"/>
      <c r="OG532" s="5"/>
      <c r="OH532" s="5"/>
      <c r="OI532" s="5"/>
      <c r="OJ532" s="5"/>
      <c r="OK532" s="5"/>
      <c r="OL532" s="5"/>
      <c r="OM532" s="5"/>
      <c r="ON532" s="5"/>
      <c r="OO532" s="5"/>
      <c r="OP532" s="5"/>
      <c r="OQ532" s="5"/>
      <c r="OR532" s="5"/>
      <c r="OS532" s="5"/>
      <c r="OT532" s="5"/>
      <c r="OU532" s="5"/>
      <c r="OV532" s="5"/>
      <c r="OW532" s="5"/>
      <c r="OX532" s="5"/>
      <c r="OY532" s="5"/>
      <c r="OZ532" s="5"/>
      <c r="PA532" s="5"/>
      <c r="PB532" s="5"/>
      <c r="PC532" s="5"/>
      <c r="PD532" s="5"/>
      <c r="PE532" s="5"/>
      <c r="PF532" s="5"/>
      <c r="PG532" s="5"/>
      <c r="PH532" s="5"/>
      <c r="PI532" s="5"/>
      <c r="PJ532" s="5"/>
      <c r="PK532" s="5"/>
      <c r="PL532" s="5"/>
      <c r="PM532" s="5"/>
      <c r="PN532" s="5"/>
      <c r="PO532" s="5"/>
      <c r="PP532" s="5"/>
      <c r="PQ532" s="5"/>
      <c r="PR532" s="5"/>
      <c r="PS532" s="5"/>
      <c r="PT532" s="5"/>
      <c r="PU532" s="5"/>
      <c r="PV532" s="5"/>
      <c r="PW532" s="5"/>
      <c r="PX532" s="5"/>
      <c r="PY532" s="5"/>
      <c r="PZ532" s="5"/>
      <c r="QA532" s="5"/>
      <c r="QB532" s="5"/>
      <c r="QC532" s="5"/>
      <c r="QD532" s="5"/>
      <c r="QE532" s="5"/>
      <c r="QF532" s="5"/>
      <c r="QG532" s="5"/>
      <c r="QH532" s="5"/>
      <c r="QI532" s="5"/>
      <c r="QJ532" s="5"/>
      <c r="QK532" s="5"/>
      <c r="QL532" s="5"/>
      <c r="QM532" s="5"/>
      <c r="QN532" s="5"/>
      <c r="QO532" s="5"/>
      <c r="QP532" s="5"/>
      <c r="QQ532" s="5"/>
      <c r="QR532" s="5"/>
      <c r="QS532" s="5"/>
      <c r="QT532" s="5"/>
      <c r="QU532" s="5"/>
      <c r="QV532" s="5"/>
      <c r="QW532" s="5"/>
      <c r="QX532" s="5"/>
      <c r="QY532" s="5"/>
      <c r="QZ532" s="5"/>
      <c r="RA532" s="5"/>
      <c r="RB532" s="5"/>
      <c r="RC532" s="5"/>
      <c r="RD532" s="5"/>
      <c r="RE532" s="5"/>
      <c r="RF532" s="5"/>
      <c r="RG532" s="5"/>
      <c r="RH532" s="5"/>
      <c r="RI532" s="5"/>
      <c r="RJ532" s="5"/>
      <c r="RK532" s="5"/>
      <c r="RL532" s="5"/>
      <c r="RM532" s="5"/>
      <c r="RN532" s="5"/>
      <c r="RO532" s="5"/>
      <c r="RP532" s="5"/>
      <c r="RQ532" s="5"/>
      <c r="RR532" s="5"/>
      <c r="RS532" s="5"/>
      <c r="RT532" s="5"/>
      <c r="RU532" s="5"/>
      <c r="RV532" s="5"/>
      <c r="RW532" s="5"/>
      <c r="RX532" s="5"/>
      <c r="RY532" s="5"/>
      <c r="RZ532" s="5"/>
      <c r="SA532" s="5"/>
      <c r="SB532" s="5"/>
      <c r="SC532" s="5"/>
      <c r="SD532" s="5"/>
      <c r="SE532" s="5"/>
      <c r="SF532" s="5"/>
      <c r="SG532" s="5"/>
      <c r="SH532" s="5"/>
      <c r="SI532" s="5"/>
      <c r="SJ532" s="5"/>
      <c r="SK532" s="5"/>
      <c r="SL532" s="5"/>
      <c r="SM532" s="5"/>
      <c r="SN532" s="5"/>
      <c r="SO532" s="5"/>
      <c r="SP532" s="5"/>
      <c r="SQ532" s="5"/>
      <c r="SR532" s="5"/>
      <c r="SS532" s="5"/>
      <c r="ST532" s="5"/>
      <c r="SU532" s="5"/>
      <c r="SV532" s="5"/>
      <c r="SW532" s="5"/>
      <c r="SX532" s="5"/>
      <c r="SY532" s="5"/>
      <c r="SZ532" s="5"/>
      <c r="TA532" s="5"/>
      <c r="TB532" s="5"/>
      <c r="TC532" s="5"/>
      <c r="TD532" s="5"/>
      <c r="TE532" s="5"/>
      <c r="TF532" s="5"/>
      <c r="TG532" s="5"/>
      <c r="TH532" s="5"/>
      <c r="TI532" s="5"/>
      <c r="TJ532" s="5"/>
      <c r="TK532" s="5"/>
      <c r="TL532" s="5"/>
      <c r="TM532" s="5"/>
      <c r="TN532" s="5"/>
      <c r="TO532" s="5"/>
      <c r="TP532" s="5"/>
      <c r="TQ532" s="5"/>
      <c r="TR532" s="5"/>
      <c r="TS532" s="5"/>
      <c r="TT532" s="5"/>
      <c r="TU532" s="5"/>
      <c r="TV532" s="5"/>
      <c r="TW532" s="5"/>
      <c r="TX532" s="5"/>
      <c r="TY532" s="5"/>
      <c r="TZ532" s="5"/>
      <c r="UA532" s="5"/>
      <c r="UB532" s="5"/>
      <c r="UC532" s="5"/>
      <c r="UD532" s="5"/>
      <c r="UE532" s="5"/>
      <c r="UF532" s="5"/>
      <c r="UG532" s="5"/>
      <c r="UH532" s="5"/>
      <c r="UI532" s="5"/>
      <c r="UJ532" s="5"/>
      <c r="UK532" s="5"/>
      <c r="UL532" s="5"/>
      <c r="UM532" s="5"/>
      <c r="UN532" s="5"/>
      <c r="UO532" s="5"/>
      <c r="UP532" s="5"/>
      <c r="UQ532" s="5"/>
      <c r="UR532" s="5"/>
      <c r="US532" s="5"/>
      <c r="UT532" s="5"/>
      <c r="UU532" s="5"/>
      <c r="UV532" s="5"/>
      <c r="UW532" s="5"/>
      <c r="UX532" s="5"/>
      <c r="UY532" s="5"/>
      <c r="UZ532" s="5"/>
      <c r="VA532" s="5"/>
      <c r="VB532" s="5"/>
      <c r="VC532" s="5"/>
      <c r="VD532" s="5"/>
      <c r="VE532" s="5"/>
      <c r="VF532" s="5"/>
      <c r="VG532" s="5"/>
      <c r="VH532" s="5"/>
      <c r="VI532" s="5"/>
      <c r="VJ532" s="5"/>
      <c r="VK532" s="5"/>
      <c r="VL532" s="5"/>
      <c r="VM532" s="5"/>
      <c r="VN532" s="5"/>
      <c r="VO532" s="5"/>
      <c r="VP532" s="5"/>
      <c r="VQ532" s="5"/>
      <c r="VR532" s="5"/>
      <c r="VS532" s="5"/>
      <c r="VT532" s="5"/>
      <c r="VU532" s="5"/>
      <c r="VV532" s="5"/>
      <c r="VW532" s="5"/>
      <c r="VX532" s="5"/>
      <c r="VY532" s="5"/>
      <c r="VZ532" s="5"/>
      <c r="WA532" s="5"/>
      <c r="WB532" s="5"/>
      <c r="WC532" s="5"/>
      <c r="WD532" s="5"/>
      <c r="WE532" s="5"/>
      <c r="WF532" s="5"/>
      <c r="WG532" s="5"/>
      <c r="WH532" s="5"/>
      <c r="WI532" s="5"/>
      <c r="WJ532" s="5"/>
      <c r="WK532" s="5"/>
      <c r="WL532" s="5"/>
      <c r="WM532" s="5"/>
      <c r="WN532" s="5"/>
      <c r="WO532" s="5"/>
      <c r="WP532" s="5"/>
      <c r="WQ532" s="5"/>
      <c r="WR532" s="5"/>
      <c r="WS532" s="5"/>
      <c r="WT532" s="5"/>
      <c r="WU532" s="5"/>
      <c r="WV532" s="5"/>
      <c r="WW532" s="5"/>
      <c r="WX532" s="5"/>
      <c r="WY532" s="5"/>
      <c r="WZ532" s="5"/>
      <c r="XA532" s="5"/>
      <c r="XB532" s="5"/>
      <c r="XC532" s="5"/>
      <c r="XD532" s="5"/>
      <c r="XE532" s="5"/>
      <c r="XF532" s="5"/>
      <c r="XG532" s="5"/>
      <c r="XH532" s="5"/>
      <c r="XI532" s="5"/>
      <c r="XJ532" s="5"/>
      <c r="XK532" s="5"/>
      <c r="XL532" s="5"/>
      <c r="XM532" s="5"/>
      <c r="XN532" s="5"/>
      <c r="XO532" s="5"/>
      <c r="XP532" s="5"/>
      <c r="XQ532" s="5"/>
      <c r="XR532" s="5"/>
      <c r="XS532" s="5"/>
      <c r="XT532" s="5"/>
      <c r="XU532" s="5"/>
      <c r="XV532" s="5"/>
      <c r="XW532" s="5"/>
    </row>
    <row r="533" spans="39:647" x14ac:dyDescent="0.4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c r="EU533" s="5"/>
      <c r="EV533" s="5"/>
      <c r="EW533" s="5"/>
      <c r="EX533" s="5"/>
      <c r="EY533" s="5"/>
      <c r="EZ533" s="5"/>
      <c r="FA533" s="5"/>
      <c r="FB533" s="5"/>
      <c r="FC533" s="5"/>
      <c r="FD533" s="5"/>
      <c r="FE533" s="5"/>
      <c r="FF533" s="5"/>
      <c r="FG533" s="5"/>
      <c r="FH533" s="5"/>
      <c r="FI533" s="5"/>
      <c r="FJ533" s="5"/>
      <c r="FK533" s="5"/>
      <c r="FL533" s="5"/>
      <c r="FM533" s="5"/>
      <c r="FN533" s="5"/>
      <c r="FO533" s="5"/>
      <c r="FP533" s="5"/>
      <c r="FQ533" s="5"/>
      <c r="FR533" s="5"/>
      <c r="FS533" s="5"/>
      <c r="FT533" s="5"/>
      <c r="FU533" s="5"/>
      <c r="FV533" s="5"/>
      <c r="FW533" s="5"/>
      <c r="FX533" s="5"/>
      <c r="FY533" s="5"/>
      <c r="FZ533" s="5"/>
      <c r="GA533" s="5"/>
      <c r="GB533" s="5"/>
      <c r="GC533" s="5"/>
      <c r="GD533" s="5"/>
      <c r="GE533" s="5"/>
      <c r="GF533" s="5"/>
      <c r="GG533" s="5"/>
      <c r="GH533" s="5"/>
      <c r="GI533" s="5"/>
      <c r="GJ533" s="5"/>
      <c r="GK533" s="5"/>
      <c r="GL533" s="5"/>
      <c r="GM533" s="5"/>
      <c r="GN533" s="5"/>
      <c r="GO533" s="5"/>
      <c r="GP533" s="5"/>
      <c r="GQ533" s="5"/>
      <c r="GR533" s="5"/>
      <c r="GS533" s="5"/>
      <c r="GT533" s="5"/>
      <c r="GU533" s="5"/>
      <c r="GV533" s="5"/>
      <c r="GW533" s="5"/>
      <c r="GX533" s="5"/>
      <c r="GY533" s="5"/>
      <c r="GZ533" s="5"/>
      <c r="HA533" s="5"/>
      <c r="HB533" s="5"/>
      <c r="HC533" s="5"/>
      <c r="HD533" s="5"/>
      <c r="HE533" s="5"/>
      <c r="HF533" s="5"/>
      <c r="HG533" s="5"/>
      <c r="HH533" s="5"/>
      <c r="HI533" s="5"/>
      <c r="HJ533" s="5"/>
      <c r="HK533" s="5"/>
      <c r="HL533" s="5"/>
      <c r="HM533" s="5"/>
      <c r="HN533" s="5"/>
      <c r="HO533" s="5"/>
      <c r="HP533" s="5"/>
      <c r="HQ533" s="5"/>
      <c r="HR533" s="5"/>
      <c r="HS533" s="5"/>
      <c r="HT533" s="5"/>
      <c r="HU533" s="5"/>
      <c r="HV533" s="5"/>
      <c r="HW533" s="5"/>
      <c r="HX533" s="5"/>
      <c r="HY533" s="5"/>
      <c r="HZ533" s="5"/>
      <c r="IA533" s="5"/>
      <c r="IB533" s="5"/>
      <c r="IC533" s="5"/>
      <c r="ID533" s="5"/>
      <c r="IE533" s="5"/>
      <c r="IF533" s="5"/>
      <c r="IG533" s="5"/>
      <c r="IH533" s="5"/>
      <c r="II533" s="5"/>
      <c r="IJ533" s="5"/>
      <c r="IK533" s="5"/>
      <c r="IL533" s="5"/>
      <c r="IM533" s="5"/>
      <c r="IN533" s="5"/>
      <c r="IO533" s="5"/>
      <c r="IP533" s="5"/>
      <c r="IQ533" s="5"/>
      <c r="IR533" s="5"/>
      <c r="IS533" s="5"/>
      <c r="IT533" s="5"/>
      <c r="IU533" s="5"/>
      <c r="IV533" s="5"/>
      <c r="IW533" s="5"/>
      <c r="IX533" s="5"/>
      <c r="IY533" s="5"/>
      <c r="IZ533" s="5"/>
      <c r="JA533" s="5"/>
      <c r="JB533" s="5"/>
      <c r="JC533" s="5"/>
      <c r="JD533" s="5"/>
      <c r="JE533" s="5"/>
      <c r="JF533" s="5"/>
      <c r="JG533" s="5"/>
      <c r="JH533" s="5"/>
      <c r="JI533" s="5"/>
      <c r="JJ533" s="5"/>
      <c r="JK533" s="5"/>
      <c r="JL533" s="5"/>
      <c r="JM533" s="5"/>
      <c r="JN533" s="5"/>
      <c r="JO533" s="5"/>
      <c r="JP533" s="5"/>
      <c r="JQ533" s="5"/>
      <c r="JR533" s="5"/>
      <c r="JS533" s="5"/>
      <c r="JT533" s="5"/>
      <c r="JU533" s="5"/>
      <c r="JV533" s="5"/>
      <c r="JW533" s="5"/>
      <c r="JX533" s="5"/>
      <c r="JY533" s="5"/>
      <c r="JZ533" s="5"/>
      <c r="KA533" s="5"/>
      <c r="KB533" s="5"/>
      <c r="KC533" s="5"/>
      <c r="KD533" s="5"/>
      <c r="KE533" s="5"/>
      <c r="KF533" s="5"/>
      <c r="KG533" s="5"/>
      <c r="KH533" s="5"/>
      <c r="KI533" s="5"/>
      <c r="KJ533" s="5"/>
      <c r="KK533" s="5"/>
      <c r="KL533" s="5"/>
      <c r="KM533" s="5"/>
      <c r="KN533" s="5"/>
      <c r="KO533" s="5"/>
      <c r="KP533" s="5"/>
      <c r="KQ533" s="5"/>
      <c r="KR533" s="5"/>
      <c r="KS533" s="5"/>
      <c r="KT533" s="5"/>
      <c r="KU533" s="5"/>
      <c r="KV533" s="5"/>
      <c r="KW533" s="5"/>
      <c r="KX533" s="5"/>
      <c r="KY533" s="5"/>
      <c r="KZ533" s="5"/>
      <c r="LA533" s="5"/>
      <c r="LB533" s="5"/>
      <c r="LC533" s="5"/>
      <c r="LD533" s="5"/>
      <c r="LE533" s="5"/>
      <c r="LF533" s="5"/>
      <c r="LG533" s="5"/>
      <c r="LH533" s="5"/>
      <c r="LI533" s="5"/>
      <c r="LJ533" s="5"/>
      <c r="LK533" s="5"/>
      <c r="LL533" s="5"/>
      <c r="LM533" s="5"/>
      <c r="LN533" s="5"/>
      <c r="LO533" s="5"/>
      <c r="LP533" s="5"/>
      <c r="LQ533" s="5"/>
      <c r="LR533" s="5"/>
      <c r="LS533" s="5"/>
      <c r="LT533" s="5"/>
      <c r="LU533" s="5"/>
      <c r="LV533" s="5"/>
      <c r="LW533" s="5"/>
      <c r="LX533" s="5"/>
      <c r="LY533" s="5"/>
      <c r="LZ533" s="5"/>
      <c r="MA533" s="5"/>
      <c r="MB533" s="5"/>
      <c r="MC533" s="5"/>
      <c r="MD533" s="5"/>
      <c r="ME533" s="5"/>
      <c r="MF533" s="5"/>
      <c r="MG533" s="5"/>
      <c r="MH533" s="5"/>
      <c r="MI533" s="5"/>
      <c r="MJ533" s="5"/>
      <c r="MK533" s="5"/>
      <c r="ML533" s="5"/>
      <c r="MM533" s="5"/>
      <c r="MN533" s="5"/>
      <c r="MO533" s="5"/>
      <c r="MP533" s="5"/>
      <c r="MQ533" s="5"/>
      <c r="MR533" s="5"/>
      <c r="MS533" s="5"/>
      <c r="MT533" s="5"/>
      <c r="MU533" s="5"/>
      <c r="MV533" s="5"/>
      <c r="MW533" s="5"/>
      <c r="MX533" s="5"/>
      <c r="MY533" s="5"/>
      <c r="MZ533" s="5"/>
      <c r="NA533" s="5"/>
      <c r="NB533" s="5"/>
      <c r="NC533" s="5"/>
      <c r="ND533" s="5"/>
      <c r="NE533" s="5"/>
      <c r="NF533" s="5"/>
      <c r="NG533" s="5"/>
      <c r="NH533" s="5"/>
      <c r="NI533" s="5"/>
      <c r="NJ533" s="5"/>
      <c r="NK533" s="5"/>
      <c r="NL533" s="5"/>
      <c r="NM533" s="5"/>
      <c r="NN533" s="5"/>
      <c r="NO533" s="5"/>
      <c r="NP533" s="5"/>
      <c r="NQ533" s="5"/>
      <c r="NR533" s="5"/>
      <c r="NS533" s="5"/>
      <c r="NT533" s="5"/>
      <c r="NU533" s="5"/>
      <c r="NV533" s="5"/>
      <c r="NW533" s="5"/>
      <c r="NX533" s="5"/>
      <c r="NY533" s="5"/>
      <c r="NZ533" s="5"/>
      <c r="OA533" s="5"/>
      <c r="OB533" s="5"/>
      <c r="OC533" s="5"/>
      <c r="OD533" s="5"/>
      <c r="OE533" s="5"/>
      <c r="OF533" s="5"/>
      <c r="OG533" s="5"/>
      <c r="OH533" s="5"/>
      <c r="OI533" s="5"/>
      <c r="OJ533" s="5"/>
      <c r="OK533" s="5"/>
      <c r="OL533" s="5"/>
      <c r="OM533" s="5"/>
      <c r="ON533" s="5"/>
      <c r="OO533" s="5"/>
      <c r="OP533" s="5"/>
      <c r="OQ533" s="5"/>
      <c r="OR533" s="5"/>
      <c r="OS533" s="5"/>
      <c r="OT533" s="5"/>
      <c r="OU533" s="5"/>
      <c r="OV533" s="5"/>
      <c r="OW533" s="5"/>
      <c r="OX533" s="5"/>
      <c r="OY533" s="5"/>
      <c r="OZ533" s="5"/>
      <c r="PA533" s="5"/>
      <c r="PB533" s="5"/>
      <c r="PC533" s="5"/>
      <c r="PD533" s="5"/>
      <c r="PE533" s="5"/>
      <c r="PF533" s="5"/>
      <c r="PG533" s="5"/>
      <c r="PH533" s="5"/>
      <c r="PI533" s="5"/>
      <c r="PJ533" s="5"/>
      <c r="PK533" s="5"/>
      <c r="PL533" s="5"/>
      <c r="PM533" s="5"/>
      <c r="PN533" s="5"/>
      <c r="PO533" s="5"/>
      <c r="PP533" s="5"/>
      <c r="PQ533" s="5"/>
      <c r="PR533" s="5"/>
      <c r="PS533" s="5"/>
      <c r="PT533" s="5"/>
      <c r="PU533" s="5"/>
      <c r="PV533" s="5"/>
      <c r="PW533" s="5"/>
      <c r="PX533" s="5"/>
      <c r="PY533" s="5"/>
      <c r="PZ533" s="5"/>
      <c r="QA533" s="5"/>
      <c r="QB533" s="5"/>
      <c r="QC533" s="5"/>
      <c r="QD533" s="5"/>
      <c r="QE533" s="5"/>
      <c r="QF533" s="5"/>
      <c r="QG533" s="5"/>
      <c r="QH533" s="5"/>
      <c r="QI533" s="5"/>
      <c r="QJ533" s="5"/>
      <c r="QK533" s="5"/>
      <c r="QL533" s="5"/>
      <c r="QM533" s="5"/>
      <c r="QN533" s="5"/>
      <c r="QO533" s="5"/>
      <c r="QP533" s="5"/>
      <c r="QQ533" s="5"/>
      <c r="QR533" s="5"/>
      <c r="QS533" s="5"/>
      <c r="QT533" s="5"/>
      <c r="QU533" s="5"/>
      <c r="QV533" s="5"/>
      <c r="QW533" s="5"/>
      <c r="QX533" s="5"/>
      <c r="QY533" s="5"/>
      <c r="QZ533" s="5"/>
      <c r="RA533" s="5"/>
      <c r="RB533" s="5"/>
      <c r="RC533" s="5"/>
      <c r="RD533" s="5"/>
      <c r="RE533" s="5"/>
      <c r="RF533" s="5"/>
      <c r="RG533" s="5"/>
      <c r="RH533" s="5"/>
      <c r="RI533" s="5"/>
      <c r="RJ533" s="5"/>
      <c r="RK533" s="5"/>
      <c r="RL533" s="5"/>
      <c r="RM533" s="5"/>
      <c r="RN533" s="5"/>
      <c r="RO533" s="5"/>
      <c r="RP533" s="5"/>
      <c r="RQ533" s="5"/>
      <c r="RR533" s="5"/>
      <c r="RS533" s="5"/>
      <c r="RT533" s="5"/>
      <c r="RU533" s="5"/>
      <c r="RV533" s="5"/>
      <c r="RW533" s="5"/>
      <c r="RX533" s="5"/>
      <c r="RY533" s="5"/>
      <c r="RZ533" s="5"/>
      <c r="SA533" s="5"/>
      <c r="SB533" s="5"/>
      <c r="SC533" s="5"/>
      <c r="SD533" s="5"/>
      <c r="SE533" s="5"/>
      <c r="SF533" s="5"/>
      <c r="SG533" s="5"/>
      <c r="SH533" s="5"/>
      <c r="SI533" s="5"/>
      <c r="SJ533" s="5"/>
      <c r="SK533" s="5"/>
      <c r="SL533" s="5"/>
      <c r="SM533" s="5"/>
      <c r="SN533" s="5"/>
      <c r="SO533" s="5"/>
      <c r="SP533" s="5"/>
      <c r="SQ533" s="5"/>
      <c r="SR533" s="5"/>
      <c r="SS533" s="5"/>
      <c r="ST533" s="5"/>
      <c r="SU533" s="5"/>
      <c r="SV533" s="5"/>
      <c r="SW533" s="5"/>
      <c r="SX533" s="5"/>
      <c r="SY533" s="5"/>
      <c r="SZ533" s="5"/>
      <c r="TA533" s="5"/>
      <c r="TB533" s="5"/>
      <c r="TC533" s="5"/>
      <c r="TD533" s="5"/>
      <c r="TE533" s="5"/>
      <c r="TF533" s="5"/>
      <c r="TG533" s="5"/>
      <c r="TH533" s="5"/>
      <c r="TI533" s="5"/>
      <c r="TJ533" s="5"/>
      <c r="TK533" s="5"/>
      <c r="TL533" s="5"/>
      <c r="TM533" s="5"/>
      <c r="TN533" s="5"/>
      <c r="TO533" s="5"/>
      <c r="TP533" s="5"/>
      <c r="TQ533" s="5"/>
      <c r="TR533" s="5"/>
      <c r="TS533" s="5"/>
      <c r="TT533" s="5"/>
      <c r="TU533" s="5"/>
      <c r="TV533" s="5"/>
      <c r="TW533" s="5"/>
      <c r="TX533" s="5"/>
      <c r="TY533" s="5"/>
      <c r="TZ533" s="5"/>
      <c r="UA533" s="5"/>
      <c r="UB533" s="5"/>
      <c r="UC533" s="5"/>
      <c r="UD533" s="5"/>
      <c r="UE533" s="5"/>
      <c r="UF533" s="5"/>
      <c r="UG533" s="5"/>
      <c r="UH533" s="5"/>
      <c r="UI533" s="5"/>
      <c r="UJ533" s="5"/>
      <c r="UK533" s="5"/>
      <c r="UL533" s="5"/>
      <c r="UM533" s="5"/>
      <c r="UN533" s="5"/>
      <c r="UO533" s="5"/>
      <c r="UP533" s="5"/>
      <c r="UQ533" s="5"/>
      <c r="UR533" s="5"/>
      <c r="US533" s="5"/>
      <c r="UT533" s="5"/>
      <c r="UU533" s="5"/>
      <c r="UV533" s="5"/>
      <c r="UW533" s="5"/>
      <c r="UX533" s="5"/>
      <c r="UY533" s="5"/>
      <c r="UZ533" s="5"/>
      <c r="VA533" s="5"/>
      <c r="VB533" s="5"/>
      <c r="VC533" s="5"/>
      <c r="VD533" s="5"/>
      <c r="VE533" s="5"/>
      <c r="VF533" s="5"/>
      <c r="VG533" s="5"/>
      <c r="VH533" s="5"/>
      <c r="VI533" s="5"/>
      <c r="VJ533" s="5"/>
      <c r="VK533" s="5"/>
      <c r="VL533" s="5"/>
      <c r="VM533" s="5"/>
      <c r="VN533" s="5"/>
      <c r="VO533" s="5"/>
      <c r="VP533" s="5"/>
      <c r="VQ533" s="5"/>
      <c r="VR533" s="5"/>
      <c r="VS533" s="5"/>
      <c r="VT533" s="5"/>
      <c r="VU533" s="5"/>
      <c r="VV533" s="5"/>
      <c r="VW533" s="5"/>
      <c r="VX533" s="5"/>
      <c r="VY533" s="5"/>
      <c r="VZ533" s="5"/>
      <c r="WA533" s="5"/>
      <c r="WB533" s="5"/>
      <c r="WC533" s="5"/>
      <c r="WD533" s="5"/>
      <c r="WE533" s="5"/>
      <c r="WF533" s="5"/>
      <c r="WG533" s="5"/>
      <c r="WH533" s="5"/>
      <c r="WI533" s="5"/>
      <c r="WJ533" s="5"/>
      <c r="WK533" s="5"/>
      <c r="WL533" s="5"/>
      <c r="WM533" s="5"/>
      <c r="WN533" s="5"/>
      <c r="WO533" s="5"/>
      <c r="WP533" s="5"/>
      <c r="WQ533" s="5"/>
      <c r="WR533" s="5"/>
      <c r="WS533" s="5"/>
      <c r="WT533" s="5"/>
      <c r="WU533" s="5"/>
      <c r="WV533" s="5"/>
      <c r="WW533" s="5"/>
      <c r="WX533" s="5"/>
      <c r="WY533" s="5"/>
      <c r="WZ533" s="5"/>
      <c r="XA533" s="5"/>
      <c r="XB533" s="5"/>
      <c r="XC533" s="5"/>
      <c r="XD533" s="5"/>
      <c r="XE533" s="5"/>
      <c r="XF533" s="5"/>
      <c r="XG533" s="5"/>
      <c r="XH533" s="5"/>
      <c r="XI533" s="5"/>
      <c r="XJ533" s="5"/>
      <c r="XK533" s="5"/>
      <c r="XL533" s="5"/>
      <c r="XM533" s="5"/>
      <c r="XN533" s="5"/>
      <c r="XO533" s="5"/>
      <c r="XP533" s="5"/>
      <c r="XQ533" s="5"/>
      <c r="XR533" s="5"/>
      <c r="XS533" s="5"/>
      <c r="XT533" s="5"/>
      <c r="XU533" s="5"/>
      <c r="XV533" s="5"/>
      <c r="XW533" s="5"/>
    </row>
    <row r="534" spans="39:647" x14ac:dyDescent="0.4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c r="EU534" s="5"/>
      <c r="EV534" s="5"/>
      <c r="EW534" s="5"/>
      <c r="EX534" s="5"/>
      <c r="EY534" s="5"/>
      <c r="EZ534" s="5"/>
      <c r="FA534" s="5"/>
      <c r="FB534" s="5"/>
      <c r="FC534" s="5"/>
      <c r="FD534" s="5"/>
      <c r="FE534" s="5"/>
      <c r="FF534" s="5"/>
      <c r="FG534" s="5"/>
      <c r="FH534" s="5"/>
      <c r="FI534" s="5"/>
      <c r="FJ534" s="5"/>
      <c r="FK534" s="5"/>
      <c r="FL534" s="5"/>
      <c r="FM534" s="5"/>
      <c r="FN534" s="5"/>
      <c r="FO534" s="5"/>
      <c r="FP534" s="5"/>
      <c r="FQ534" s="5"/>
      <c r="FR534" s="5"/>
      <c r="FS534" s="5"/>
      <c r="FT534" s="5"/>
      <c r="FU534" s="5"/>
      <c r="FV534" s="5"/>
      <c r="FW534" s="5"/>
      <c r="FX534" s="5"/>
      <c r="FY534" s="5"/>
      <c r="FZ534" s="5"/>
      <c r="GA534" s="5"/>
      <c r="GB534" s="5"/>
      <c r="GC534" s="5"/>
      <c r="GD534" s="5"/>
      <c r="GE534" s="5"/>
      <c r="GF534" s="5"/>
      <c r="GG534" s="5"/>
      <c r="GH534" s="5"/>
      <c r="GI534" s="5"/>
      <c r="GJ534" s="5"/>
      <c r="GK534" s="5"/>
      <c r="GL534" s="5"/>
      <c r="GM534" s="5"/>
      <c r="GN534" s="5"/>
      <c r="GO534" s="5"/>
      <c r="GP534" s="5"/>
      <c r="GQ534" s="5"/>
      <c r="GR534" s="5"/>
      <c r="GS534" s="5"/>
      <c r="GT534" s="5"/>
      <c r="GU534" s="5"/>
      <c r="GV534" s="5"/>
      <c r="GW534" s="5"/>
      <c r="GX534" s="5"/>
      <c r="GY534" s="5"/>
      <c r="GZ534" s="5"/>
      <c r="HA534" s="5"/>
      <c r="HB534" s="5"/>
      <c r="HC534" s="5"/>
      <c r="HD534" s="5"/>
      <c r="HE534" s="5"/>
      <c r="HF534" s="5"/>
      <c r="HG534" s="5"/>
      <c r="HH534" s="5"/>
      <c r="HI534" s="5"/>
      <c r="HJ534" s="5"/>
      <c r="HK534" s="5"/>
      <c r="HL534" s="5"/>
      <c r="HM534" s="5"/>
      <c r="HN534" s="5"/>
      <c r="HO534" s="5"/>
      <c r="HP534" s="5"/>
      <c r="HQ534" s="5"/>
      <c r="HR534" s="5"/>
      <c r="HS534" s="5"/>
      <c r="HT534" s="5"/>
      <c r="HU534" s="5"/>
      <c r="HV534" s="5"/>
      <c r="HW534" s="5"/>
      <c r="HX534" s="5"/>
      <c r="HY534" s="5"/>
      <c r="HZ534" s="5"/>
      <c r="IA534" s="5"/>
      <c r="IB534" s="5"/>
      <c r="IC534" s="5"/>
      <c r="ID534" s="5"/>
      <c r="IE534" s="5"/>
      <c r="IF534" s="5"/>
      <c r="IG534" s="5"/>
      <c r="IH534" s="5"/>
      <c r="II534" s="5"/>
      <c r="IJ534" s="5"/>
      <c r="IK534" s="5"/>
      <c r="IL534" s="5"/>
      <c r="IM534" s="5"/>
      <c r="IN534" s="5"/>
      <c r="IO534" s="5"/>
      <c r="IP534" s="5"/>
      <c r="IQ534" s="5"/>
      <c r="IR534" s="5"/>
      <c r="IS534" s="5"/>
      <c r="IT534" s="5"/>
      <c r="IU534" s="5"/>
      <c r="IV534" s="5"/>
      <c r="IW534" s="5"/>
      <c r="IX534" s="5"/>
      <c r="IY534" s="5"/>
      <c r="IZ534" s="5"/>
      <c r="JA534" s="5"/>
      <c r="JB534" s="5"/>
      <c r="JC534" s="5"/>
      <c r="JD534" s="5"/>
      <c r="JE534" s="5"/>
      <c r="JF534" s="5"/>
      <c r="JG534" s="5"/>
      <c r="JH534" s="5"/>
      <c r="JI534" s="5"/>
      <c r="JJ534" s="5"/>
      <c r="JK534" s="5"/>
      <c r="JL534" s="5"/>
      <c r="JM534" s="5"/>
      <c r="JN534" s="5"/>
      <c r="JO534" s="5"/>
      <c r="JP534" s="5"/>
      <c r="JQ534" s="5"/>
      <c r="JR534" s="5"/>
      <c r="JS534" s="5"/>
      <c r="JT534" s="5"/>
      <c r="JU534" s="5"/>
      <c r="JV534" s="5"/>
      <c r="JW534" s="5"/>
      <c r="JX534" s="5"/>
      <c r="JY534" s="5"/>
      <c r="JZ534" s="5"/>
      <c r="KA534" s="5"/>
      <c r="KB534" s="5"/>
      <c r="KC534" s="5"/>
      <c r="KD534" s="5"/>
      <c r="KE534" s="5"/>
      <c r="KF534" s="5"/>
      <c r="KG534" s="5"/>
      <c r="KH534" s="5"/>
      <c r="KI534" s="5"/>
      <c r="KJ534" s="5"/>
      <c r="KK534" s="5"/>
      <c r="KL534" s="5"/>
      <c r="KM534" s="5"/>
      <c r="KN534" s="5"/>
      <c r="KO534" s="5"/>
      <c r="KP534" s="5"/>
      <c r="KQ534" s="5"/>
      <c r="KR534" s="5"/>
      <c r="KS534" s="5"/>
      <c r="KT534" s="5"/>
      <c r="KU534" s="5"/>
      <c r="KV534" s="5"/>
      <c r="KW534" s="5"/>
      <c r="KX534" s="5"/>
      <c r="KY534" s="5"/>
      <c r="KZ534" s="5"/>
      <c r="LA534" s="5"/>
      <c r="LB534" s="5"/>
      <c r="LC534" s="5"/>
      <c r="LD534" s="5"/>
      <c r="LE534" s="5"/>
      <c r="LF534" s="5"/>
      <c r="LG534" s="5"/>
      <c r="LH534" s="5"/>
      <c r="LI534" s="5"/>
      <c r="LJ534" s="5"/>
      <c r="LK534" s="5"/>
      <c r="LL534" s="5"/>
      <c r="LM534" s="5"/>
      <c r="LN534" s="5"/>
      <c r="LO534" s="5"/>
      <c r="LP534" s="5"/>
      <c r="LQ534" s="5"/>
      <c r="LR534" s="5"/>
      <c r="LS534" s="5"/>
      <c r="LT534" s="5"/>
      <c r="LU534" s="5"/>
      <c r="LV534" s="5"/>
      <c r="LW534" s="5"/>
      <c r="LX534" s="5"/>
      <c r="LY534" s="5"/>
      <c r="LZ534" s="5"/>
      <c r="MA534" s="5"/>
      <c r="MB534" s="5"/>
      <c r="MC534" s="5"/>
      <c r="MD534" s="5"/>
      <c r="ME534" s="5"/>
      <c r="MF534" s="5"/>
      <c r="MG534" s="5"/>
      <c r="MH534" s="5"/>
      <c r="MI534" s="5"/>
      <c r="MJ534" s="5"/>
      <c r="MK534" s="5"/>
      <c r="ML534" s="5"/>
      <c r="MM534" s="5"/>
      <c r="MN534" s="5"/>
      <c r="MO534" s="5"/>
      <c r="MP534" s="5"/>
      <c r="MQ534" s="5"/>
      <c r="MR534" s="5"/>
      <c r="MS534" s="5"/>
      <c r="MT534" s="5"/>
      <c r="MU534" s="5"/>
      <c r="MV534" s="5"/>
      <c r="MW534" s="5"/>
      <c r="MX534" s="5"/>
      <c r="MY534" s="5"/>
      <c r="MZ534" s="5"/>
      <c r="NA534" s="5"/>
      <c r="NB534" s="5"/>
      <c r="NC534" s="5"/>
      <c r="ND534" s="5"/>
      <c r="NE534" s="5"/>
      <c r="NF534" s="5"/>
      <c r="NG534" s="5"/>
      <c r="NH534" s="5"/>
      <c r="NI534" s="5"/>
      <c r="NJ534" s="5"/>
      <c r="NK534" s="5"/>
      <c r="NL534" s="5"/>
      <c r="NM534" s="5"/>
      <c r="NN534" s="5"/>
      <c r="NO534" s="5"/>
      <c r="NP534" s="5"/>
      <c r="NQ534" s="5"/>
      <c r="NR534" s="5"/>
      <c r="NS534" s="5"/>
      <c r="NT534" s="5"/>
      <c r="NU534" s="5"/>
      <c r="NV534" s="5"/>
      <c r="NW534" s="5"/>
      <c r="NX534" s="5"/>
      <c r="NY534" s="5"/>
      <c r="NZ534" s="5"/>
      <c r="OA534" s="5"/>
      <c r="OB534" s="5"/>
      <c r="OC534" s="5"/>
      <c r="OD534" s="5"/>
      <c r="OE534" s="5"/>
      <c r="OF534" s="5"/>
      <c r="OG534" s="5"/>
      <c r="OH534" s="5"/>
      <c r="OI534" s="5"/>
      <c r="OJ534" s="5"/>
      <c r="OK534" s="5"/>
      <c r="OL534" s="5"/>
      <c r="OM534" s="5"/>
      <c r="ON534" s="5"/>
      <c r="OO534" s="5"/>
      <c r="OP534" s="5"/>
      <c r="OQ534" s="5"/>
      <c r="OR534" s="5"/>
      <c r="OS534" s="5"/>
      <c r="OT534" s="5"/>
      <c r="OU534" s="5"/>
      <c r="OV534" s="5"/>
      <c r="OW534" s="5"/>
      <c r="OX534" s="5"/>
      <c r="OY534" s="5"/>
      <c r="OZ534" s="5"/>
      <c r="PA534" s="5"/>
      <c r="PB534" s="5"/>
      <c r="PC534" s="5"/>
      <c r="PD534" s="5"/>
      <c r="PE534" s="5"/>
      <c r="PF534" s="5"/>
      <c r="PG534" s="5"/>
      <c r="PH534" s="5"/>
      <c r="PI534" s="5"/>
      <c r="PJ534" s="5"/>
      <c r="PK534" s="5"/>
      <c r="PL534" s="5"/>
      <c r="PM534" s="5"/>
      <c r="PN534" s="5"/>
      <c r="PO534" s="5"/>
      <c r="PP534" s="5"/>
      <c r="PQ534" s="5"/>
      <c r="PR534" s="5"/>
      <c r="PS534" s="5"/>
      <c r="PT534" s="5"/>
      <c r="PU534" s="5"/>
      <c r="PV534" s="5"/>
      <c r="PW534" s="5"/>
      <c r="PX534" s="5"/>
      <c r="PY534" s="5"/>
      <c r="PZ534" s="5"/>
      <c r="QA534" s="5"/>
      <c r="QB534" s="5"/>
      <c r="QC534" s="5"/>
      <c r="QD534" s="5"/>
      <c r="QE534" s="5"/>
      <c r="QF534" s="5"/>
      <c r="QG534" s="5"/>
      <c r="QH534" s="5"/>
      <c r="QI534" s="5"/>
      <c r="QJ534" s="5"/>
      <c r="QK534" s="5"/>
      <c r="QL534" s="5"/>
      <c r="QM534" s="5"/>
      <c r="QN534" s="5"/>
      <c r="QO534" s="5"/>
      <c r="QP534" s="5"/>
      <c r="QQ534" s="5"/>
      <c r="QR534" s="5"/>
      <c r="QS534" s="5"/>
      <c r="QT534" s="5"/>
      <c r="QU534" s="5"/>
      <c r="QV534" s="5"/>
      <c r="QW534" s="5"/>
      <c r="QX534" s="5"/>
      <c r="QY534" s="5"/>
      <c r="QZ534" s="5"/>
      <c r="RA534" s="5"/>
      <c r="RB534" s="5"/>
      <c r="RC534" s="5"/>
      <c r="RD534" s="5"/>
      <c r="RE534" s="5"/>
      <c r="RF534" s="5"/>
      <c r="RG534" s="5"/>
      <c r="RH534" s="5"/>
      <c r="RI534" s="5"/>
      <c r="RJ534" s="5"/>
      <c r="RK534" s="5"/>
      <c r="RL534" s="5"/>
      <c r="RM534" s="5"/>
      <c r="RN534" s="5"/>
      <c r="RO534" s="5"/>
      <c r="RP534" s="5"/>
      <c r="RQ534" s="5"/>
      <c r="RR534" s="5"/>
      <c r="RS534" s="5"/>
      <c r="RT534" s="5"/>
      <c r="RU534" s="5"/>
      <c r="RV534" s="5"/>
      <c r="RW534" s="5"/>
      <c r="RX534" s="5"/>
      <c r="RY534" s="5"/>
      <c r="RZ534" s="5"/>
      <c r="SA534" s="5"/>
      <c r="SB534" s="5"/>
      <c r="SC534" s="5"/>
      <c r="SD534" s="5"/>
      <c r="SE534" s="5"/>
      <c r="SF534" s="5"/>
      <c r="SG534" s="5"/>
      <c r="SH534" s="5"/>
      <c r="SI534" s="5"/>
      <c r="SJ534" s="5"/>
      <c r="SK534" s="5"/>
      <c r="SL534" s="5"/>
      <c r="SM534" s="5"/>
      <c r="SN534" s="5"/>
      <c r="SO534" s="5"/>
      <c r="SP534" s="5"/>
      <c r="SQ534" s="5"/>
      <c r="SR534" s="5"/>
      <c r="SS534" s="5"/>
      <c r="ST534" s="5"/>
      <c r="SU534" s="5"/>
      <c r="SV534" s="5"/>
      <c r="SW534" s="5"/>
      <c r="SX534" s="5"/>
      <c r="SY534" s="5"/>
      <c r="SZ534" s="5"/>
      <c r="TA534" s="5"/>
      <c r="TB534" s="5"/>
      <c r="TC534" s="5"/>
      <c r="TD534" s="5"/>
      <c r="TE534" s="5"/>
      <c r="TF534" s="5"/>
      <c r="TG534" s="5"/>
      <c r="TH534" s="5"/>
      <c r="TI534" s="5"/>
      <c r="TJ534" s="5"/>
      <c r="TK534" s="5"/>
      <c r="TL534" s="5"/>
      <c r="TM534" s="5"/>
      <c r="TN534" s="5"/>
      <c r="TO534" s="5"/>
      <c r="TP534" s="5"/>
      <c r="TQ534" s="5"/>
      <c r="TR534" s="5"/>
      <c r="TS534" s="5"/>
      <c r="TT534" s="5"/>
      <c r="TU534" s="5"/>
      <c r="TV534" s="5"/>
      <c r="TW534" s="5"/>
      <c r="TX534" s="5"/>
      <c r="TY534" s="5"/>
      <c r="TZ534" s="5"/>
      <c r="UA534" s="5"/>
      <c r="UB534" s="5"/>
      <c r="UC534" s="5"/>
      <c r="UD534" s="5"/>
      <c r="UE534" s="5"/>
      <c r="UF534" s="5"/>
      <c r="UG534" s="5"/>
      <c r="UH534" s="5"/>
      <c r="UI534" s="5"/>
      <c r="UJ534" s="5"/>
      <c r="UK534" s="5"/>
      <c r="UL534" s="5"/>
      <c r="UM534" s="5"/>
      <c r="UN534" s="5"/>
      <c r="UO534" s="5"/>
      <c r="UP534" s="5"/>
      <c r="UQ534" s="5"/>
      <c r="UR534" s="5"/>
      <c r="US534" s="5"/>
      <c r="UT534" s="5"/>
      <c r="UU534" s="5"/>
      <c r="UV534" s="5"/>
      <c r="UW534" s="5"/>
      <c r="UX534" s="5"/>
      <c r="UY534" s="5"/>
      <c r="UZ534" s="5"/>
      <c r="VA534" s="5"/>
      <c r="VB534" s="5"/>
      <c r="VC534" s="5"/>
      <c r="VD534" s="5"/>
      <c r="VE534" s="5"/>
      <c r="VF534" s="5"/>
      <c r="VG534" s="5"/>
      <c r="VH534" s="5"/>
      <c r="VI534" s="5"/>
      <c r="VJ534" s="5"/>
      <c r="VK534" s="5"/>
      <c r="VL534" s="5"/>
      <c r="VM534" s="5"/>
      <c r="VN534" s="5"/>
      <c r="VO534" s="5"/>
      <c r="VP534" s="5"/>
      <c r="VQ534" s="5"/>
      <c r="VR534" s="5"/>
      <c r="VS534" s="5"/>
      <c r="VT534" s="5"/>
      <c r="VU534" s="5"/>
      <c r="VV534" s="5"/>
      <c r="VW534" s="5"/>
      <c r="VX534" s="5"/>
      <c r="VY534" s="5"/>
      <c r="VZ534" s="5"/>
      <c r="WA534" s="5"/>
      <c r="WB534" s="5"/>
      <c r="WC534" s="5"/>
      <c r="WD534" s="5"/>
      <c r="WE534" s="5"/>
      <c r="WF534" s="5"/>
      <c r="WG534" s="5"/>
      <c r="WH534" s="5"/>
      <c r="WI534" s="5"/>
      <c r="WJ534" s="5"/>
      <c r="WK534" s="5"/>
      <c r="WL534" s="5"/>
      <c r="WM534" s="5"/>
      <c r="WN534" s="5"/>
      <c r="WO534" s="5"/>
      <c r="WP534" s="5"/>
      <c r="WQ534" s="5"/>
      <c r="WR534" s="5"/>
      <c r="WS534" s="5"/>
      <c r="WT534" s="5"/>
      <c r="WU534" s="5"/>
      <c r="WV534" s="5"/>
      <c r="WW534" s="5"/>
      <c r="WX534" s="5"/>
      <c r="WY534" s="5"/>
      <c r="WZ534" s="5"/>
      <c r="XA534" s="5"/>
      <c r="XB534" s="5"/>
      <c r="XC534" s="5"/>
      <c r="XD534" s="5"/>
      <c r="XE534" s="5"/>
      <c r="XF534" s="5"/>
      <c r="XG534" s="5"/>
      <c r="XH534" s="5"/>
      <c r="XI534" s="5"/>
      <c r="XJ534" s="5"/>
      <c r="XK534" s="5"/>
      <c r="XL534" s="5"/>
      <c r="XM534" s="5"/>
      <c r="XN534" s="5"/>
      <c r="XO534" s="5"/>
      <c r="XP534" s="5"/>
      <c r="XQ534" s="5"/>
      <c r="XR534" s="5"/>
      <c r="XS534" s="5"/>
      <c r="XT534" s="5"/>
      <c r="XU534" s="5"/>
      <c r="XV534" s="5"/>
      <c r="XW534" s="5"/>
    </row>
    <row r="535" spans="39:647" x14ac:dyDescent="0.45">
      <c r="AM535" s="5"/>
      <c r="AN535" s="5"/>
      <c r="AO535" s="5"/>
      <c r="AP535" s="5"/>
      <c r="AQ535" s="5"/>
      <c r="AR535" s="5"/>
      <c r="AS535" s="5"/>
      <c r="AT535" s="5"/>
      <c r="AU535" s="5"/>
      <c r="AV535" s="5"/>
      <c r="AW535" s="5"/>
      <c r="AX535" s="5"/>
      <c r="AY535" s="5"/>
      <c r="AZ535" s="5"/>
      <c r="BA535" s="5"/>
      <c r="BB535" s="5"/>
      <c r="BC535" s="5"/>
      <c r="BD535" s="5"/>
      <c r="BE535" s="5"/>
      <c r="BF535" s="5"/>
      <c r="BG535" s="5"/>
      <c r="BH535" s="5"/>
      <c r="BI535" s="5"/>
      <c r="BJ535" s="5"/>
      <c r="BK535" s="5"/>
      <c r="BL535" s="5"/>
      <c r="BM535" s="5"/>
      <c r="BN535" s="5"/>
      <c r="BO535" s="5"/>
      <c r="BP535" s="5"/>
      <c r="BQ535" s="5"/>
      <c r="BR535" s="5"/>
      <c r="BS535" s="5"/>
      <c r="BT535" s="5"/>
      <c r="BU535" s="5"/>
      <c r="BV535" s="5"/>
      <c r="BW535" s="5"/>
      <c r="BX535" s="5"/>
      <c r="BY535" s="5"/>
      <c r="BZ535" s="5"/>
      <c r="CA535" s="5"/>
      <c r="CB535" s="5"/>
      <c r="CC535" s="5"/>
      <c r="CD535" s="5"/>
      <c r="CE535" s="5"/>
      <c r="CF535" s="5"/>
      <c r="CG535" s="5"/>
      <c r="CH535" s="5"/>
      <c r="CI535" s="5"/>
      <c r="CJ535" s="5"/>
      <c r="CK535" s="5"/>
      <c r="CL535" s="5"/>
      <c r="CM535" s="5"/>
      <c r="CN535" s="5"/>
      <c r="CO535" s="5"/>
      <c r="CP535" s="5"/>
      <c r="CQ535" s="5"/>
      <c r="CR535" s="5"/>
      <c r="CS535" s="5"/>
      <c r="CT535" s="5"/>
      <c r="CU535" s="5"/>
      <c r="CV535" s="5"/>
      <c r="CW535" s="5"/>
      <c r="CX535" s="5"/>
      <c r="CY535" s="5"/>
      <c r="CZ535" s="5"/>
      <c r="DA535" s="5"/>
      <c r="DB535" s="5"/>
      <c r="DC535" s="5"/>
      <c r="DD535" s="5"/>
      <c r="DE535" s="5"/>
      <c r="DF535" s="5"/>
      <c r="DG535" s="5"/>
      <c r="DH535" s="5"/>
      <c r="DI535" s="5"/>
      <c r="DJ535" s="5"/>
      <c r="DK535" s="5"/>
      <c r="DL535" s="5"/>
      <c r="DM535" s="5"/>
      <c r="DN535" s="5"/>
      <c r="DO535" s="5"/>
      <c r="DP535" s="5"/>
      <c r="DQ535" s="5"/>
      <c r="DR535" s="5"/>
      <c r="DS535" s="5"/>
      <c r="DT535" s="5"/>
      <c r="DU535" s="5"/>
      <c r="DV535" s="5"/>
      <c r="DW535" s="5"/>
      <c r="DX535" s="5"/>
      <c r="DY535" s="5"/>
      <c r="DZ535" s="5"/>
      <c r="EA535" s="5"/>
      <c r="EB535" s="5"/>
      <c r="EC535" s="5"/>
      <c r="ED535" s="5"/>
      <c r="EE535" s="5"/>
      <c r="EF535" s="5"/>
      <c r="EG535" s="5"/>
      <c r="EH535" s="5"/>
      <c r="EI535" s="5"/>
      <c r="EJ535" s="5"/>
      <c r="EK535" s="5"/>
      <c r="EL535" s="5"/>
      <c r="EM535" s="5"/>
      <c r="EN535" s="5"/>
      <c r="EO535" s="5"/>
      <c r="EP535" s="5"/>
      <c r="EQ535" s="5"/>
      <c r="ER535" s="5"/>
      <c r="ES535" s="5"/>
      <c r="ET535" s="5"/>
      <c r="EU535" s="5"/>
      <c r="EV535" s="5"/>
      <c r="EW535" s="5"/>
      <c r="EX535" s="5"/>
      <c r="EY535" s="5"/>
      <c r="EZ535" s="5"/>
      <c r="FA535" s="5"/>
      <c r="FB535" s="5"/>
      <c r="FC535" s="5"/>
      <c r="FD535" s="5"/>
      <c r="FE535" s="5"/>
      <c r="FF535" s="5"/>
      <c r="FG535" s="5"/>
      <c r="FH535" s="5"/>
      <c r="FI535" s="5"/>
      <c r="FJ535" s="5"/>
      <c r="FK535" s="5"/>
      <c r="FL535" s="5"/>
      <c r="FM535" s="5"/>
      <c r="FN535" s="5"/>
      <c r="FO535" s="5"/>
      <c r="FP535" s="5"/>
      <c r="FQ535" s="5"/>
      <c r="FR535" s="5"/>
      <c r="FS535" s="5"/>
      <c r="FT535" s="5"/>
      <c r="FU535" s="5"/>
      <c r="FV535" s="5"/>
      <c r="FW535" s="5"/>
      <c r="FX535" s="5"/>
      <c r="FY535" s="5"/>
      <c r="FZ535" s="5"/>
      <c r="GA535" s="5"/>
      <c r="GB535" s="5"/>
      <c r="GC535" s="5"/>
      <c r="GD535" s="5"/>
      <c r="GE535" s="5"/>
      <c r="GF535" s="5"/>
      <c r="GG535" s="5"/>
      <c r="GH535" s="5"/>
      <c r="GI535" s="5"/>
      <c r="GJ535" s="5"/>
      <c r="GK535" s="5"/>
      <c r="GL535" s="5"/>
      <c r="GM535" s="5"/>
      <c r="GN535" s="5"/>
      <c r="GO535" s="5"/>
      <c r="GP535" s="5"/>
      <c r="GQ535" s="5"/>
      <c r="GR535" s="5"/>
      <c r="GS535" s="5"/>
      <c r="GT535" s="5"/>
      <c r="GU535" s="5"/>
      <c r="GV535" s="5"/>
      <c r="GW535" s="5"/>
      <c r="GX535" s="5"/>
      <c r="GY535" s="5"/>
      <c r="GZ535" s="5"/>
      <c r="HA535" s="5"/>
      <c r="HB535" s="5"/>
      <c r="HC535" s="5"/>
      <c r="HD535" s="5"/>
      <c r="HE535" s="5"/>
      <c r="HF535" s="5"/>
      <c r="HG535" s="5"/>
      <c r="HH535" s="5"/>
      <c r="HI535" s="5"/>
      <c r="HJ535" s="5"/>
      <c r="HK535" s="5"/>
      <c r="HL535" s="5"/>
      <c r="HM535" s="5"/>
      <c r="HN535" s="5"/>
      <c r="HO535" s="5"/>
      <c r="HP535" s="5"/>
      <c r="HQ535" s="5"/>
      <c r="HR535" s="5"/>
      <c r="HS535" s="5"/>
      <c r="HT535" s="5"/>
      <c r="HU535" s="5"/>
      <c r="HV535" s="5"/>
      <c r="HW535" s="5"/>
      <c r="HX535" s="5"/>
      <c r="HY535" s="5"/>
      <c r="HZ535" s="5"/>
      <c r="IA535" s="5"/>
      <c r="IB535" s="5"/>
      <c r="IC535" s="5"/>
      <c r="ID535" s="5"/>
      <c r="IE535" s="5"/>
      <c r="IF535" s="5"/>
      <c r="IG535" s="5"/>
      <c r="IH535" s="5"/>
      <c r="II535" s="5"/>
      <c r="IJ535" s="5"/>
      <c r="IK535" s="5"/>
      <c r="IL535" s="5"/>
      <c r="IM535" s="5"/>
      <c r="IN535" s="5"/>
      <c r="IO535" s="5"/>
      <c r="IP535" s="5"/>
      <c r="IQ535" s="5"/>
      <c r="IR535" s="5"/>
      <c r="IS535" s="5"/>
      <c r="IT535" s="5"/>
      <c r="IU535" s="5"/>
      <c r="IV535" s="5"/>
      <c r="IW535" s="5"/>
      <c r="IX535" s="5"/>
      <c r="IY535" s="5"/>
      <c r="IZ535" s="5"/>
      <c r="JA535" s="5"/>
      <c r="JB535" s="5"/>
      <c r="JC535" s="5"/>
      <c r="JD535" s="5"/>
      <c r="JE535" s="5"/>
      <c r="JF535" s="5"/>
      <c r="JG535" s="5"/>
      <c r="JH535" s="5"/>
      <c r="JI535" s="5"/>
      <c r="JJ535" s="5"/>
      <c r="JK535" s="5"/>
      <c r="JL535" s="5"/>
      <c r="JM535" s="5"/>
      <c r="JN535" s="5"/>
      <c r="JO535" s="5"/>
      <c r="JP535" s="5"/>
      <c r="JQ535" s="5"/>
      <c r="JR535" s="5"/>
      <c r="JS535" s="5"/>
      <c r="JT535" s="5"/>
      <c r="JU535" s="5"/>
      <c r="JV535" s="5"/>
      <c r="JW535" s="5"/>
      <c r="JX535" s="5"/>
      <c r="JY535" s="5"/>
      <c r="JZ535" s="5"/>
      <c r="KA535" s="5"/>
      <c r="KB535" s="5"/>
      <c r="KC535" s="5"/>
      <c r="KD535" s="5"/>
      <c r="KE535" s="5"/>
      <c r="KF535" s="5"/>
      <c r="KG535" s="5"/>
      <c r="KH535" s="5"/>
      <c r="KI535" s="5"/>
      <c r="KJ535" s="5"/>
      <c r="KK535" s="5"/>
      <c r="KL535" s="5"/>
      <c r="KM535" s="5"/>
      <c r="KN535" s="5"/>
      <c r="KO535" s="5"/>
      <c r="KP535" s="5"/>
      <c r="KQ535" s="5"/>
      <c r="KR535" s="5"/>
      <c r="KS535" s="5"/>
      <c r="KT535" s="5"/>
      <c r="KU535" s="5"/>
      <c r="KV535" s="5"/>
      <c r="KW535" s="5"/>
      <c r="KX535" s="5"/>
      <c r="KY535" s="5"/>
      <c r="KZ535" s="5"/>
      <c r="LA535" s="5"/>
      <c r="LB535" s="5"/>
      <c r="LC535" s="5"/>
      <c r="LD535" s="5"/>
      <c r="LE535" s="5"/>
      <c r="LF535" s="5"/>
      <c r="LG535" s="5"/>
      <c r="LH535" s="5"/>
      <c r="LI535" s="5"/>
      <c r="LJ535" s="5"/>
      <c r="LK535" s="5"/>
      <c r="LL535" s="5"/>
      <c r="LM535" s="5"/>
      <c r="LN535" s="5"/>
      <c r="LO535" s="5"/>
      <c r="LP535" s="5"/>
      <c r="LQ535" s="5"/>
      <c r="LR535" s="5"/>
      <c r="LS535" s="5"/>
      <c r="LT535" s="5"/>
      <c r="LU535" s="5"/>
      <c r="LV535" s="5"/>
      <c r="LW535" s="5"/>
      <c r="LX535" s="5"/>
      <c r="LY535" s="5"/>
      <c r="LZ535" s="5"/>
      <c r="MA535" s="5"/>
      <c r="MB535" s="5"/>
      <c r="MC535" s="5"/>
      <c r="MD535" s="5"/>
      <c r="ME535" s="5"/>
      <c r="MF535" s="5"/>
      <c r="MG535" s="5"/>
      <c r="MH535" s="5"/>
      <c r="MI535" s="5"/>
      <c r="MJ535" s="5"/>
      <c r="MK535" s="5"/>
      <c r="ML535" s="5"/>
      <c r="MM535" s="5"/>
      <c r="MN535" s="5"/>
      <c r="MO535" s="5"/>
      <c r="MP535" s="5"/>
      <c r="MQ535" s="5"/>
      <c r="MR535" s="5"/>
      <c r="MS535" s="5"/>
      <c r="MT535" s="5"/>
      <c r="MU535" s="5"/>
      <c r="MV535" s="5"/>
      <c r="MW535" s="5"/>
      <c r="MX535" s="5"/>
      <c r="MY535" s="5"/>
      <c r="MZ535" s="5"/>
      <c r="NA535" s="5"/>
      <c r="NB535" s="5"/>
      <c r="NC535" s="5"/>
      <c r="ND535" s="5"/>
      <c r="NE535" s="5"/>
      <c r="NF535" s="5"/>
      <c r="NG535" s="5"/>
      <c r="NH535" s="5"/>
      <c r="NI535" s="5"/>
      <c r="NJ535" s="5"/>
      <c r="NK535" s="5"/>
      <c r="NL535" s="5"/>
      <c r="NM535" s="5"/>
      <c r="NN535" s="5"/>
      <c r="NO535" s="5"/>
      <c r="NP535" s="5"/>
      <c r="NQ535" s="5"/>
      <c r="NR535" s="5"/>
      <c r="NS535" s="5"/>
      <c r="NT535" s="5"/>
      <c r="NU535" s="5"/>
      <c r="NV535" s="5"/>
      <c r="NW535" s="5"/>
      <c r="NX535" s="5"/>
      <c r="NY535" s="5"/>
      <c r="NZ535" s="5"/>
      <c r="OA535" s="5"/>
      <c r="OB535" s="5"/>
      <c r="OC535" s="5"/>
      <c r="OD535" s="5"/>
      <c r="OE535" s="5"/>
      <c r="OF535" s="5"/>
      <c r="OG535" s="5"/>
      <c r="OH535" s="5"/>
      <c r="OI535" s="5"/>
      <c r="OJ535" s="5"/>
      <c r="OK535" s="5"/>
      <c r="OL535" s="5"/>
      <c r="OM535" s="5"/>
      <c r="ON535" s="5"/>
      <c r="OO535" s="5"/>
      <c r="OP535" s="5"/>
      <c r="OQ535" s="5"/>
      <c r="OR535" s="5"/>
      <c r="OS535" s="5"/>
      <c r="OT535" s="5"/>
      <c r="OU535" s="5"/>
      <c r="OV535" s="5"/>
      <c r="OW535" s="5"/>
      <c r="OX535" s="5"/>
      <c r="OY535" s="5"/>
      <c r="OZ535" s="5"/>
      <c r="PA535" s="5"/>
      <c r="PB535" s="5"/>
      <c r="PC535" s="5"/>
      <c r="PD535" s="5"/>
      <c r="PE535" s="5"/>
      <c r="PF535" s="5"/>
      <c r="PG535" s="5"/>
      <c r="PH535" s="5"/>
      <c r="PI535" s="5"/>
      <c r="PJ535" s="5"/>
      <c r="PK535" s="5"/>
      <c r="PL535" s="5"/>
      <c r="PM535" s="5"/>
      <c r="PN535" s="5"/>
      <c r="PO535" s="5"/>
      <c r="PP535" s="5"/>
      <c r="PQ535" s="5"/>
      <c r="PR535" s="5"/>
      <c r="PS535" s="5"/>
      <c r="PT535" s="5"/>
      <c r="PU535" s="5"/>
      <c r="PV535" s="5"/>
      <c r="PW535" s="5"/>
      <c r="PX535" s="5"/>
      <c r="PY535" s="5"/>
      <c r="PZ535" s="5"/>
      <c r="QA535" s="5"/>
      <c r="QB535" s="5"/>
      <c r="QC535" s="5"/>
      <c r="QD535" s="5"/>
      <c r="QE535" s="5"/>
      <c r="QF535" s="5"/>
      <c r="QG535" s="5"/>
      <c r="QH535" s="5"/>
      <c r="QI535" s="5"/>
      <c r="QJ535" s="5"/>
      <c r="QK535" s="5"/>
      <c r="QL535" s="5"/>
      <c r="QM535" s="5"/>
      <c r="QN535" s="5"/>
      <c r="QO535" s="5"/>
      <c r="QP535" s="5"/>
      <c r="QQ535" s="5"/>
      <c r="QR535" s="5"/>
      <c r="QS535" s="5"/>
      <c r="QT535" s="5"/>
      <c r="QU535" s="5"/>
      <c r="QV535" s="5"/>
      <c r="QW535" s="5"/>
      <c r="QX535" s="5"/>
      <c r="QY535" s="5"/>
      <c r="QZ535" s="5"/>
      <c r="RA535" s="5"/>
      <c r="RB535" s="5"/>
      <c r="RC535" s="5"/>
      <c r="RD535" s="5"/>
      <c r="RE535" s="5"/>
      <c r="RF535" s="5"/>
      <c r="RG535" s="5"/>
      <c r="RH535" s="5"/>
      <c r="RI535" s="5"/>
      <c r="RJ535" s="5"/>
      <c r="RK535" s="5"/>
      <c r="RL535" s="5"/>
      <c r="RM535" s="5"/>
      <c r="RN535" s="5"/>
      <c r="RO535" s="5"/>
      <c r="RP535" s="5"/>
      <c r="RQ535" s="5"/>
      <c r="RR535" s="5"/>
      <c r="RS535" s="5"/>
      <c r="RT535" s="5"/>
      <c r="RU535" s="5"/>
      <c r="RV535" s="5"/>
      <c r="RW535" s="5"/>
      <c r="RX535" s="5"/>
      <c r="RY535" s="5"/>
      <c r="RZ535" s="5"/>
      <c r="SA535" s="5"/>
      <c r="SB535" s="5"/>
      <c r="SC535" s="5"/>
      <c r="SD535" s="5"/>
      <c r="SE535" s="5"/>
      <c r="SF535" s="5"/>
      <c r="SG535" s="5"/>
      <c r="SH535" s="5"/>
      <c r="SI535" s="5"/>
      <c r="SJ535" s="5"/>
      <c r="SK535" s="5"/>
      <c r="SL535" s="5"/>
      <c r="SM535" s="5"/>
      <c r="SN535" s="5"/>
      <c r="SO535" s="5"/>
      <c r="SP535" s="5"/>
      <c r="SQ535" s="5"/>
      <c r="SR535" s="5"/>
      <c r="SS535" s="5"/>
      <c r="ST535" s="5"/>
      <c r="SU535" s="5"/>
      <c r="SV535" s="5"/>
      <c r="SW535" s="5"/>
      <c r="SX535" s="5"/>
      <c r="SY535" s="5"/>
      <c r="SZ535" s="5"/>
      <c r="TA535" s="5"/>
      <c r="TB535" s="5"/>
      <c r="TC535" s="5"/>
      <c r="TD535" s="5"/>
      <c r="TE535" s="5"/>
      <c r="TF535" s="5"/>
      <c r="TG535" s="5"/>
      <c r="TH535" s="5"/>
      <c r="TI535" s="5"/>
      <c r="TJ535" s="5"/>
      <c r="TK535" s="5"/>
      <c r="TL535" s="5"/>
      <c r="TM535" s="5"/>
      <c r="TN535" s="5"/>
      <c r="TO535" s="5"/>
      <c r="TP535" s="5"/>
      <c r="TQ535" s="5"/>
      <c r="TR535" s="5"/>
      <c r="TS535" s="5"/>
      <c r="TT535" s="5"/>
      <c r="TU535" s="5"/>
      <c r="TV535" s="5"/>
      <c r="TW535" s="5"/>
      <c r="TX535" s="5"/>
      <c r="TY535" s="5"/>
      <c r="TZ535" s="5"/>
      <c r="UA535" s="5"/>
      <c r="UB535" s="5"/>
      <c r="UC535" s="5"/>
      <c r="UD535" s="5"/>
      <c r="UE535" s="5"/>
      <c r="UF535" s="5"/>
      <c r="UG535" s="5"/>
      <c r="UH535" s="5"/>
      <c r="UI535" s="5"/>
      <c r="UJ535" s="5"/>
      <c r="UK535" s="5"/>
      <c r="UL535" s="5"/>
      <c r="UM535" s="5"/>
      <c r="UN535" s="5"/>
      <c r="UO535" s="5"/>
      <c r="UP535" s="5"/>
      <c r="UQ535" s="5"/>
      <c r="UR535" s="5"/>
      <c r="US535" s="5"/>
      <c r="UT535" s="5"/>
      <c r="UU535" s="5"/>
      <c r="UV535" s="5"/>
      <c r="UW535" s="5"/>
      <c r="UX535" s="5"/>
      <c r="UY535" s="5"/>
      <c r="UZ535" s="5"/>
      <c r="VA535" s="5"/>
      <c r="VB535" s="5"/>
      <c r="VC535" s="5"/>
      <c r="VD535" s="5"/>
      <c r="VE535" s="5"/>
      <c r="VF535" s="5"/>
      <c r="VG535" s="5"/>
      <c r="VH535" s="5"/>
      <c r="VI535" s="5"/>
      <c r="VJ535" s="5"/>
      <c r="VK535" s="5"/>
      <c r="VL535" s="5"/>
      <c r="VM535" s="5"/>
      <c r="VN535" s="5"/>
      <c r="VO535" s="5"/>
      <c r="VP535" s="5"/>
      <c r="VQ535" s="5"/>
      <c r="VR535" s="5"/>
      <c r="VS535" s="5"/>
      <c r="VT535" s="5"/>
      <c r="VU535" s="5"/>
      <c r="VV535" s="5"/>
      <c r="VW535" s="5"/>
      <c r="VX535" s="5"/>
      <c r="VY535" s="5"/>
      <c r="VZ535" s="5"/>
      <c r="WA535" s="5"/>
      <c r="WB535" s="5"/>
      <c r="WC535" s="5"/>
      <c r="WD535" s="5"/>
      <c r="WE535" s="5"/>
      <c r="WF535" s="5"/>
      <c r="WG535" s="5"/>
      <c r="WH535" s="5"/>
      <c r="WI535" s="5"/>
      <c r="WJ535" s="5"/>
      <c r="WK535" s="5"/>
      <c r="WL535" s="5"/>
      <c r="WM535" s="5"/>
      <c r="WN535" s="5"/>
      <c r="WO535" s="5"/>
      <c r="WP535" s="5"/>
      <c r="WQ535" s="5"/>
      <c r="WR535" s="5"/>
      <c r="WS535" s="5"/>
      <c r="WT535" s="5"/>
      <c r="WU535" s="5"/>
      <c r="WV535" s="5"/>
      <c r="WW535" s="5"/>
      <c r="WX535" s="5"/>
      <c r="WY535" s="5"/>
      <c r="WZ535" s="5"/>
      <c r="XA535" s="5"/>
      <c r="XB535" s="5"/>
      <c r="XC535" s="5"/>
      <c r="XD535" s="5"/>
      <c r="XE535" s="5"/>
      <c r="XF535" s="5"/>
      <c r="XG535" s="5"/>
      <c r="XH535" s="5"/>
      <c r="XI535" s="5"/>
      <c r="XJ535" s="5"/>
      <c r="XK535" s="5"/>
      <c r="XL535" s="5"/>
      <c r="XM535" s="5"/>
      <c r="XN535" s="5"/>
      <c r="XO535" s="5"/>
      <c r="XP535" s="5"/>
      <c r="XQ535" s="5"/>
      <c r="XR535" s="5"/>
      <c r="XS535" s="5"/>
      <c r="XT535" s="5"/>
      <c r="XU535" s="5"/>
      <c r="XV535" s="5"/>
      <c r="XW535" s="5"/>
    </row>
    <row r="536" spans="39:647" x14ac:dyDescent="0.4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c r="JM536" s="5"/>
      <c r="JN536" s="5"/>
      <c r="JO536" s="5"/>
      <c r="JP536" s="5"/>
      <c r="JQ536" s="5"/>
      <c r="JR536" s="5"/>
      <c r="JS536" s="5"/>
      <c r="JT536" s="5"/>
      <c r="JU536" s="5"/>
      <c r="JV536" s="5"/>
      <c r="JW536" s="5"/>
      <c r="JX536" s="5"/>
      <c r="JY536" s="5"/>
      <c r="JZ536" s="5"/>
      <c r="KA536" s="5"/>
      <c r="KB536" s="5"/>
      <c r="KC536" s="5"/>
      <c r="KD536" s="5"/>
      <c r="KE536" s="5"/>
      <c r="KF536" s="5"/>
      <c r="KG536" s="5"/>
      <c r="KH536" s="5"/>
      <c r="KI536" s="5"/>
      <c r="KJ536" s="5"/>
      <c r="KK536" s="5"/>
      <c r="KL536" s="5"/>
      <c r="KM536" s="5"/>
      <c r="KN536" s="5"/>
      <c r="KO536" s="5"/>
      <c r="KP536" s="5"/>
      <c r="KQ536" s="5"/>
      <c r="KR536" s="5"/>
      <c r="KS536" s="5"/>
      <c r="KT536" s="5"/>
      <c r="KU536" s="5"/>
      <c r="KV536" s="5"/>
      <c r="KW536" s="5"/>
      <c r="KX536" s="5"/>
      <c r="KY536" s="5"/>
      <c r="KZ536" s="5"/>
      <c r="LA536" s="5"/>
      <c r="LB536" s="5"/>
      <c r="LC536" s="5"/>
      <c r="LD536" s="5"/>
      <c r="LE536" s="5"/>
      <c r="LF536" s="5"/>
      <c r="LG536" s="5"/>
      <c r="LH536" s="5"/>
      <c r="LI536" s="5"/>
      <c r="LJ536" s="5"/>
      <c r="LK536" s="5"/>
      <c r="LL536" s="5"/>
      <c r="LM536" s="5"/>
      <c r="LN536" s="5"/>
      <c r="LO536" s="5"/>
      <c r="LP536" s="5"/>
      <c r="LQ536" s="5"/>
      <c r="LR536" s="5"/>
      <c r="LS536" s="5"/>
      <c r="LT536" s="5"/>
      <c r="LU536" s="5"/>
      <c r="LV536" s="5"/>
      <c r="LW536" s="5"/>
      <c r="LX536" s="5"/>
      <c r="LY536" s="5"/>
      <c r="LZ536" s="5"/>
      <c r="MA536" s="5"/>
      <c r="MB536" s="5"/>
      <c r="MC536" s="5"/>
      <c r="MD536" s="5"/>
      <c r="ME536" s="5"/>
      <c r="MF536" s="5"/>
      <c r="MG536" s="5"/>
      <c r="MH536" s="5"/>
      <c r="MI536" s="5"/>
      <c r="MJ536" s="5"/>
      <c r="MK536" s="5"/>
      <c r="ML536" s="5"/>
      <c r="MM536" s="5"/>
      <c r="MN536" s="5"/>
      <c r="MO536" s="5"/>
      <c r="MP536" s="5"/>
      <c r="MQ536" s="5"/>
      <c r="MR536" s="5"/>
      <c r="MS536" s="5"/>
      <c r="MT536" s="5"/>
      <c r="MU536" s="5"/>
      <c r="MV536" s="5"/>
      <c r="MW536" s="5"/>
      <c r="MX536" s="5"/>
      <c r="MY536" s="5"/>
      <c r="MZ536" s="5"/>
      <c r="NA536" s="5"/>
      <c r="NB536" s="5"/>
      <c r="NC536" s="5"/>
      <c r="ND536" s="5"/>
      <c r="NE536" s="5"/>
      <c r="NF536" s="5"/>
      <c r="NG536" s="5"/>
      <c r="NH536" s="5"/>
      <c r="NI536" s="5"/>
      <c r="NJ536" s="5"/>
      <c r="NK536" s="5"/>
      <c r="NL536" s="5"/>
      <c r="NM536" s="5"/>
      <c r="NN536" s="5"/>
      <c r="NO536" s="5"/>
      <c r="NP536" s="5"/>
      <c r="NQ536" s="5"/>
      <c r="NR536" s="5"/>
      <c r="NS536" s="5"/>
      <c r="NT536" s="5"/>
      <c r="NU536" s="5"/>
      <c r="NV536" s="5"/>
      <c r="NW536" s="5"/>
      <c r="NX536" s="5"/>
      <c r="NY536" s="5"/>
      <c r="NZ536" s="5"/>
      <c r="OA536" s="5"/>
      <c r="OB536" s="5"/>
      <c r="OC536" s="5"/>
      <c r="OD536" s="5"/>
      <c r="OE536" s="5"/>
      <c r="OF536" s="5"/>
      <c r="OG536" s="5"/>
      <c r="OH536" s="5"/>
      <c r="OI536" s="5"/>
      <c r="OJ536" s="5"/>
      <c r="OK536" s="5"/>
      <c r="OL536" s="5"/>
      <c r="OM536" s="5"/>
      <c r="ON536" s="5"/>
      <c r="OO536" s="5"/>
      <c r="OP536" s="5"/>
      <c r="OQ536" s="5"/>
      <c r="OR536" s="5"/>
      <c r="OS536" s="5"/>
      <c r="OT536" s="5"/>
      <c r="OU536" s="5"/>
      <c r="OV536" s="5"/>
      <c r="OW536" s="5"/>
      <c r="OX536" s="5"/>
      <c r="OY536" s="5"/>
      <c r="OZ536" s="5"/>
      <c r="PA536" s="5"/>
      <c r="PB536" s="5"/>
      <c r="PC536" s="5"/>
      <c r="PD536" s="5"/>
      <c r="PE536" s="5"/>
      <c r="PF536" s="5"/>
      <c r="PG536" s="5"/>
      <c r="PH536" s="5"/>
      <c r="PI536" s="5"/>
      <c r="PJ536" s="5"/>
      <c r="PK536" s="5"/>
      <c r="PL536" s="5"/>
      <c r="PM536" s="5"/>
      <c r="PN536" s="5"/>
      <c r="PO536" s="5"/>
      <c r="PP536" s="5"/>
      <c r="PQ536" s="5"/>
      <c r="PR536" s="5"/>
      <c r="PS536" s="5"/>
      <c r="PT536" s="5"/>
      <c r="PU536" s="5"/>
      <c r="PV536" s="5"/>
      <c r="PW536" s="5"/>
      <c r="PX536" s="5"/>
      <c r="PY536" s="5"/>
      <c r="PZ536" s="5"/>
      <c r="QA536" s="5"/>
      <c r="QB536" s="5"/>
      <c r="QC536" s="5"/>
      <c r="QD536" s="5"/>
      <c r="QE536" s="5"/>
      <c r="QF536" s="5"/>
      <c r="QG536" s="5"/>
      <c r="QH536" s="5"/>
      <c r="QI536" s="5"/>
      <c r="QJ536" s="5"/>
      <c r="QK536" s="5"/>
      <c r="QL536" s="5"/>
      <c r="QM536" s="5"/>
      <c r="QN536" s="5"/>
      <c r="QO536" s="5"/>
      <c r="QP536" s="5"/>
      <c r="QQ536" s="5"/>
      <c r="QR536" s="5"/>
      <c r="QS536" s="5"/>
      <c r="QT536" s="5"/>
      <c r="QU536" s="5"/>
      <c r="QV536" s="5"/>
      <c r="QW536" s="5"/>
      <c r="QX536" s="5"/>
      <c r="QY536" s="5"/>
      <c r="QZ536" s="5"/>
      <c r="RA536" s="5"/>
      <c r="RB536" s="5"/>
      <c r="RC536" s="5"/>
      <c r="RD536" s="5"/>
      <c r="RE536" s="5"/>
      <c r="RF536" s="5"/>
      <c r="RG536" s="5"/>
      <c r="RH536" s="5"/>
      <c r="RI536" s="5"/>
      <c r="RJ536" s="5"/>
      <c r="RK536" s="5"/>
      <c r="RL536" s="5"/>
      <c r="RM536" s="5"/>
      <c r="RN536" s="5"/>
      <c r="RO536" s="5"/>
      <c r="RP536" s="5"/>
      <c r="RQ536" s="5"/>
      <c r="RR536" s="5"/>
      <c r="RS536" s="5"/>
      <c r="RT536" s="5"/>
      <c r="RU536" s="5"/>
      <c r="RV536" s="5"/>
      <c r="RW536" s="5"/>
      <c r="RX536" s="5"/>
      <c r="RY536" s="5"/>
      <c r="RZ536" s="5"/>
      <c r="SA536" s="5"/>
      <c r="SB536" s="5"/>
      <c r="SC536" s="5"/>
      <c r="SD536" s="5"/>
      <c r="SE536" s="5"/>
      <c r="SF536" s="5"/>
      <c r="SG536" s="5"/>
      <c r="SH536" s="5"/>
      <c r="SI536" s="5"/>
      <c r="SJ536" s="5"/>
      <c r="SK536" s="5"/>
      <c r="SL536" s="5"/>
      <c r="SM536" s="5"/>
      <c r="SN536" s="5"/>
      <c r="SO536" s="5"/>
      <c r="SP536" s="5"/>
      <c r="SQ536" s="5"/>
      <c r="SR536" s="5"/>
      <c r="SS536" s="5"/>
      <c r="ST536" s="5"/>
      <c r="SU536" s="5"/>
      <c r="SV536" s="5"/>
      <c r="SW536" s="5"/>
      <c r="SX536" s="5"/>
      <c r="SY536" s="5"/>
      <c r="SZ536" s="5"/>
      <c r="TA536" s="5"/>
      <c r="TB536" s="5"/>
      <c r="TC536" s="5"/>
      <c r="TD536" s="5"/>
      <c r="TE536" s="5"/>
      <c r="TF536" s="5"/>
      <c r="TG536" s="5"/>
      <c r="TH536" s="5"/>
      <c r="TI536" s="5"/>
      <c r="TJ536" s="5"/>
      <c r="TK536" s="5"/>
      <c r="TL536" s="5"/>
      <c r="TM536" s="5"/>
      <c r="TN536" s="5"/>
      <c r="TO536" s="5"/>
      <c r="TP536" s="5"/>
      <c r="TQ536" s="5"/>
      <c r="TR536" s="5"/>
      <c r="TS536" s="5"/>
      <c r="TT536" s="5"/>
      <c r="TU536" s="5"/>
      <c r="TV536" s="5"/>
      <c r="TW536" s="5"/>
      <c r="TX536" s="5"/>
      <c r="TY536" s="5"/>
      <c r="TZ536" s="5"/>
      <c r="UA536" s="5"/>
      <c r="UB536" s="5"/>
      <c r="UC536" s="5"/>
      <c r="UD536" s="5"/>
      <c r="UE536" s="5"/>
      <c r="UF536" s="5"/>
      <c r="UG536" s="5"/>
      <c r="UH536" s="5"/>
      <c r="UI536" s="5"/>
      <c r="UJ536" s="5"/>
      <c r="UK536" s="5"/>
      <c r="UL536" s="5"/>
      <c r="UM536" s="5"/>
      <c r="UN536" s="5"/>
      <c r="UO536" s="5"/>
      <c r="UP536" s="5"/>
      <c r="UQ536" s="5"/>
      <c r="UR536" s="5"/>
      <c r="US536" s="5"/>
      <c r="UT536" s="5"/>
      <c r="UU536" s="5"/>
      <c r="UV536" s="5"/>
      <c r="UW536" s="5"/>
      <c r="UX536" s="5"/>
      <c r="UY536" s="5"/>
      <c r="UZ536" s="5"/>
      <c r="VA536" s="5"/>
      <c r="VB536" s="5"/>
      <c r="VC536" s="5"/>
      <c r="VD536" s="5"/>
      <c r="VE536" s="5"/>
      <c r="VF536" s="5"/>
      <c r="VG536" s="5"/>
      <c r="VH536" s="5"/>
      <c r="VI536" s="5"/>
      <c r="VJ536" s="5"/>
      <c r="VK536" s="5"/>
      <c r="VL536" s="5"/>
      <c r="VM536" s="5"/>
      <c r="VN536" s="5"/>
      <c r="VO536" s="5"/>
      <c r="VP536" s="5"/>
      <c r="VQ536" s="5"/>
      <c r="VR536" s="5"/>
      <c r="VS536" s="5"/>
      <c r="VT536" s="5"/>
      <c r="VU536" s="5"/>
      <c r="VV536" s="5"/>
      <c r="VW536" s="5"/>
      <c r="VX536" s="5"/>
      <c r="VY536" s="5"/>
      <c r="VZ536" s="5"/>
      <c r="WA536" s="5"/>
      <c r="WB536" s="5"/>
      <c r="WC536" s="5"/>
      <c r="WD536" s="5"/>
      <c r="WE536" s="5"/>
      <c r="WF536" s="5"/>
      <c r="WG536" s="5"/>
      <c r="WH536" s="5"/>
      <c r="WI536" s="5"/>
      <c r="WJ536" s="5"/>
      <c r="WK536" s="5"/>
      <c r="WL536" s="5"/>
      <c r="WM536" s="5"/>
      <c r="WN536" s="5"/>
      <c r="WO536" s="5"/>
      <c r="WP536" s="5"/>
      <c r="WQ536" s="5"/>
      <c r="WR536" s="5"/>
      <c r="WS536" s="5"/>
      <c r="WT536" s="5"/>
      <c r="WU536" s="5"/>
      <c r="WV536" s="5"/>
      <c r="WW536" s="5"/>
      <c r="WX536" s="5"/>
      <c r="WY536" s="5"/>
      <c r="WZ536" s="5"/>
      <c r="XA536" s="5"/>
      <c r="XB536" s="5"/>
      <c r="XC536" s="5"/>
      <c r="XD536" s="5"/>
      <c r="XE536" s="5"/>
      <c r="XF536" s="5"/>
      <c r="XG536" s="5"/>
      <c r="XH536" s="5"/>
      <c r="XI536" s="5"/>
      <c r="XJ536" s="5"/>
      <c r="XK536" s="5"/>
      <c r="XL536" s="5"/>
      <c r="XM536" s="5"/>
      <c r="XN536" s="5"/>
      <c r="XO536" s="5"/>
      <c r="XP536" s="5"/>
      <c r="XQ536" s="5"/>
      <c r="XR536" s="5"/>
      <c r="XS536" s="5"/>
      <c r="XT536" s="5"/>
      <c r="XU536" s="5"/>
      <c r="XV536" s="5"/>
      <c r="XW536" s="5"/>
    </row>
    <row r="537" spans="39:647" x14ac:dyDescent="0.4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c r="JM537" s="5"/>
      <c r="JN537" s="5"/>
      <c r="JO537" s="5"/>
      <c r="JP537" s="5"/>
      <c r="JQ537" s="5"/>
      <c r="JR537" s="5"/>
      <c r="JS537" s="5"/>
      <c r="JT537" s="5"/>
      <c r="JU537" s="5"/>
      <c r="JV537" s="5"/>
      <c r="JW537" s="5"/>
      <c r="JX537" s="5"/>
      <c r="JY537" s="5"/>
      <c r="JZ537" s="5"/>
      <c r="KA537" s="5"/>
      <c r="KB537" s="5"/>
      <c r="KC537" s="5"/>
      <c r="KD537" s="5"/>
      <c r="KE537" s="5"/>
      <c r="KF537" s="5"/>
      <c r="KG537" s="5"/>
      <c r="KH537" s="5"/>
      <c r="KI537" s="5"/>
      <c r="KJ537" s="5"/>
      <c r="KK537" s="5"/>
      <c r="KL537" s="5"/>
      <c r="KM537" s="5"/>
      <c r="KN537" s="5"/>
      <c r="KO537" s="5"/>
      <c r="KP537" s="5"/>
      <c r="KQ537" s="5"/>
      <c r="KR537" s="5"/>
      <c r="KS537" s="5"/>
      <c r="KT537" s="5"/>
      <c r="KU537" s="5"/>
      <c r="KV537" s="5"/>
      <c r="KW537" s="5"/>
      <c r="KX537" s="5"/>
      <c r="KY537" s="5"/>
      <c r="KZ537" s="5"/>
      <c r="LA537" s="5"/>
      <c r="LB537" s="5"/>
      <c r="LC537" s="5"/>
      <c r="LD537" s="5"/>
      <c r="LE537" s="5"/>
      <c r="LF537" s="5"/>
      <c r="LG537" s="5"/>
      <c r="LH537" s="5"/>
      <c r="LI537" s="5"/>
      <c r="LJ537" s="5"/>
      <c r="LK537" s="5"/>
      <c r="LL537" s="5"/>
      <c r="LM537" s="5"/>
      <c r="LN537" s="5"/>
      <c r="LO537" s="5"/>
      <c r="LP537" s="5"/>
      <c r="LQ537" s="5"/>
      <c r="LR537" s="5"/>
      <c r="LS537" s="5"/>
      <c r="LT537" s="5"/>
      <c r="LU537" s="5"/>
      <c r="LV537" s="5"/>
      <c r="LW537" s="5"/>
      <c r="LX537" s="5"/>
      <c r="LY537" s="5"/>
      <c r="LZ537" s="5"/>
      <c r="MA537" s="5"/>
      <c r="MB537" s="5"/>
      <c r="MC537" s="5"/>
      <c r="MD537" s="5"/>
      <c r="ME537" s="5"/>
      <c r="MF537" s="5"/>
      <c r="MG537" s="5"/>
      <c r="MH537" s="5"/>
      <c r="MI537" s="5"/>
      <c r="MJ537" s="5"/>
      <c r="MK537" s="5"/>
      <c r="ML537" s="5"/>
      <c r="MM537" s="5"/>
      <c r="MN537" s="5"/>
      <c r="MO537" s="5"/>
      <c r="MP537" s="5"/>
      <c r="MQ537" s="5"/>
      <c r="MR537" s="5"/>
      <c r="MS537" s="5"/>
      <c r="MT537" s="5"/>
      <c r="MU537" s="5"/>
      <c r="MV537" s="5"/>
      <c r="MW537" s="5"/>
      <c r="MX537" s="5"/>
      <c r="MY537" s="5"/>
      <c r="MZ537" s="5"/>
      <c r="NA537" s="5"/>
      <c r="NB537" s="5"/>
      <c r="NC537" s="5"/>
      <c r="ND537" s="5"/>
      <c r="NE537" s="5"/>
      <c r="NF537" s="5"/>
      <c r="NG537" s="5"/>
      <c r="NH537" s="5"/>
      <c r="NI537" s="5"/>
      <c r="NJ537" s="5"/>
      <c r="NK537" s="5"/>
      <c r="NL537" s="5"/>
      <c r="NM537" s="5"/>
      <c r="NN537" s="5"/>
      <c r="NO537" s="5"/>
      <c r="NP537" s="5"/>
      <c r="NQ537" s="5"/>
      <c r="NR537" s="5"/>
      <c r="NS537" s="5"/>
      <c r="NT537" s="5"/>
      <c r="NU537" s="5"/>
      <c r="NV537" s="5"/>
      <c r="NW537" s="5"/>
      <c r="NX537" s="5"/>
      <c r="NY537" s="5"/>
      <c r="NZ537" s="5"/>
      <c r="OA537" s="5"/>
      <c r="OB537" s="5"/>
      <c r="OC537" s="5"/>
      <c r="OD537" s="5"/>
      <c r="OE537" s="5"/>
      <c r="OF537" s="5"/>
      <c r="OG537" s="5"/>
      <c r="OH537" s="5"/>
      <c r="OI537" s="5"/>
      <c r="OJ537" s="5"/>
      <c r="OK537" s="5"/>
      <c r="OL537" s="5"/>
      <c r="OM537" s="5"/>
      <c r="ON537" s="5"/>
      <c r="OO537" s="5"/>
      <c r="OP537" s="5"/>
      <c r="OQ537" s="5"/>
      <c r="OR537" s="5"/>
      <c r="OS537" s="5"/>
      <c r="OT537" s="5"/>
      <c r="OU537" s="5"/>
      <c r="OV537" s="5"/>
      <c r="OW537" s="5"/>
      <c r="OX537" s="5"/>
      <c r="OY537" s="5"/>
      <c r="OZ537" s="5"/>
      <c r="PA537" s="5"/>
      <c r="PB537" s="5"/>
      <c r="PC537" s="5"/>
      <c r="PD537" s="5"/>
      <c r="PE537" s="5"/>
      <c r="PF537" s="5"/>
      <c r="PG537" s="5"/>
      <c r="PH537" s="5"/>
      <c r="PI537" s="5"/>
      <c r="PJ537" s="5"/>
      <c r="PK537" s="5"/>
      <c r="PL537" s="5"/>
      <c r="PM537" s="5"/>
      <c r="PN537" s="5"/>
      <c r="PO537" s="5"/>
      <c r="PP537" s="5"/>
      <c r="PQ537" s="5"/>
      <c r="PR537" s="5"/>
      <c r="PS537" s="5"/>
      <c r="PT537" s="5"/>
      <c r="PU537" s="5"/>
      <c r="PV537" s="5"/>
      <c r="PW537" s="5"/>
      <c r="PX537" s="5"/>
      <c r="PY537" s="5"/>
      <c r="PZ537" s="5"/>
      <c r="QA537" s="5"/>
      <c r="QB537" s="5"/>
      <c r="QC537" s="5"/>
      <c r="QD537" s="5"/>
      <c r="QE537" s="5"/>
      <c r="QF537" s="5"/>
      <c r="QG537" s="5"/>
      <c r="QH537" s="5"/>
      <c r="QI537" s="5"/>
      <c r="QJ537" s="5"/>
      <c r="QK537" s="5"/>
      <c r="QL537" s="5"/>
      <c r="QM537" s="5"/>
      <c r="QN537" s="5"/>
      <c r="QO537" s="5"/>
      <c r="QP537" s="5"/>
      <c r="QQ537" s="5"/>
      <c r="QR537" s="5"/>
      <c r="QS537" s="5"/>
      <c r="QT537" s="5"/>
      <c r="QU537" s="5"/>
      <c r="QV537" s="5"/>
      <c r="QW537" s="5"/>
      <c r="QX537" s="5"/>
      <c r="QY537" s="5"/>
      <c r="QZ537" s="5"/>
      <c r="RA537" s="5"/>
      <c r="RB537" s="5"/>
      <c r="RC537" s="5"/>
      <c r="RD537" s="5"/>
      <c r="RE537" s="5"/>
      <c r="RF537" s="5"/>
      <c r="RG537" s="5"/>
      <c r="RH537" s="5"/>
      <c r="RI537" s="5"/>
      <c r="RJ537" s="5"/>
      <c r="RK537" s="5"/>
      <c r="RL537" s="5"/>
      <c r="RM537" s="5"/>
      <c r="RN537" s="5"/>
      <c r="RO537" s="5"/>
      <c r="RP537" s="5"/>
      <c r="RQ537" s="5"/>
      <c r="RR537" s="5"/>
      <c r="RS537" s="5"/>
      <c r="RT537" s="5"/>
      <c r="RU537" s="5"/>
      <c r="RV537" s="5"/>
      <c r="RW537" s="5"/>
      <c r="RX537" s="5"/>
      <c r="RY537" s="5"/>
      <c r="RZ537" s="5"/>
      <c r="SA537" s="5"/>
      <c r="SB537" s="5"/>
      <c r="SC537" s="5"/>
      <c r="SD537" s="5"/>
      <c r="SE537" s="5"/>
      <c r="SF537" s="5"/>
      <c r="SG537" s="5"/>
      <c r="SH537" s="5"/>
      <c r="SI537" s="5"/>
      <c r="SJ537" s="5"/>
      <c r="SK537" s="5"/>
      <c r="SL537" s="5"/>
      <c r="SM537" s="5"/>
      <c r="SN537" s="5"/>
      <c r="SO537" s="5"/>
      <c r="SP537" s="5"/>
      <c r="SQ537" s="5"/>
      <c r="SR537" s="5"/>
      <c r="SS537" s="5"/>
      <c r="ST537" s="5"/>
      <c r="SU537" s="5"/>
      <c r="SV537" s="5"/>
      <c r="SW537" s="5"/>
      <c r="SX537" s="5"/>
      <c r="SY537" s="5"/>
      <c r="SZ537" s="5"/>
      <c r="TA537" s="5"/>
      <c r="TB537" s="5"/>
      <c r="TC537" s="5"/>
      <c r="TD537" s="5"/>
      <c r="TE537" s="5"/>
      <c r="TF537" s="5"/>
      <c r="TG537" s="5"/>
      <c r="TH537" s="5"/>
      <c r="TI537" s="5"/>
      <c r="TJ537" s="5"/>
      <c r="TK537" s="5"/>
      <c r="TL537" s="5"/>
      <c r="TM537" s="5"/>
      <c r="TN537" s="5"/>
      <c r="TO537" s="5"/>
      <c r="TP537" s="5"/>
      <c r="TQ537" s="5"/>
      <c r="TR537" s="5"/>
      <c r="TS537" s="5"/>
      <c r="TT537" s="5"/>
      <c r="TU537" s="5"/>
      <c r="TV537" s="5"/>
      <c r="TW537" s="5"/>
      <c r="TX537" s="5"/>
      <c r="TY537" s="5"/>
      <c r="TZ537" s="5"/>
      <c r="UA537" s="5"/>
      <c r="UB537" s="5"/>
      <c r="UC537" s="5"/>
      <c r="UD537" s="5"/>
      <c r="UE537" s="5"/>
      <c r="UF537" s="5"/>
      <c r="UG537" s="5"/>
      <c r="UH537" s="5"/>
      <c r="UI537" s="5"/>
      <c r="UJ537" s="5"/>
      <c r="UK537" s="5"/>
      <c r="UL537" s="5"/>
      <c r="UM537" s="5"/>
      <c r="UN537" s="5"/>
      <c r="UO537" s="5"/>
      <c r="UP537" s="5"/>
      <c r="UQ537" s="5"/>
      <c r="UR537" s="5"/>
      <c r="US537" s="5"/>
      <c r="UT537" s="5"/>
      <c r="UU537" s="5"/>
      <c r="UV537" s="5"/>
      <c r="UW537" s="5"/>
      <c r="UX537" s="5"/>
      <c r="UY537" s="5"/>
      <c r="UZ537" s="5"/>
      <c r="VA537" s="5"/>
      <c r="VB537" s="5"/>
      <c r="VC537" s="5"/>
      <c r="VD537" s="5"/>
      <c r="VE537" s="5"/>
      <c r="VF537" s="5"/>
      <c r="VG537" s="5"/>
      <c r="VH537" s="5"/>
      <c r="VI537" s="5"/>
      <c r="VJ537" s="5"/>
      <c r="VK537" s="5"/>
      <c r="VL537" s="5"/>
      <c r="VM537" s="5"/>
      <c r="VN537" s="5"/>
      <c r="VO537" s="5"/>
      <c r="VP537" s="5"/>
      <c r="VQ537" s="5"/>
      <c r="VR537" s="5"/>
      <c r="VS537" s="5"/>
      <c r="VT537" s="5"/>
      <c r="VU537" s="5"/>
      <c r="VV537" s="5"/>
      <c r="VW537" s="5"/>
      <c r="VX537" s="5"/>
      <c r="VY537" s="5"/>
      <c r="VZ537" s="5"/>
      <c r="WA537" s="5"/>
      <c r="WB537" s="5"/>
      <c r="WC537" s="5"/>
      <c r="WD537" s="5"/>
      <c r="WE537" s="5"/>
      <c r="WF537" s="5"/>
      <c r="WG537" s="5"/>
      <c r="WH537" s="5"/>
      <c r="WI537" s="5"/>
      <c r="WJ537" s="5"/>
      <c r="WK537" s="5"/>
      <c r="WL537" s="5"/>
      <c r="WM537" s="5"/>
      <c r="WN537" s="5"/>
      <c r="WO537" s="5"/>
      <c r="WP537" s="5"/>
      <c r="WQ537" s="5"/>
      <c r="WR537" s="5"/>
      <c r="WS537" s="5"/>
      <c r="WT537" s="5"/>
      <c r="WU537" s="5"/>
      <c r="WV537" s="5"/>
      <c r="WW537" s="5"/>
      <c r="WX537" s="5"/>
      <c r="WY537" s="5"/>
      <c r="WZ537" s="5"/>
      <c r="XA537" s="5"/>
      <c r="XB537" s="5"/>
      <c r="XC537" s="5"/>
      <c r="XD537" s="5"/>
      <c r="XE537" s="5"/>
      <c r="XF537" s="5"/>
      <c r="XG537" s="5"/>
      <c r="XH537" s="5"/>
      <c r="XI537" s="5"/>
      <c r="XJ537" s="5"/>
      <c r="XK537" s="5"/>
      <c r="XL537" s="5"/>
      <c r="XM537" s="5"/>
      <c r="XN537" s="5"/>
      <c r="XO537" s="5"/>
      <c r="XP537" s="5"/>
      <c r="XQ537" s="5"/>
      <c r="XR537" s="5"/>
      <c r="XS537" s="5"/>
      <c r="XT537" s="5"/>
      <c r="XU537" s="5"/>
      <c r="XV537" s="5"/>
      <c r="XW537" s="5"/>
    </row>
    <row r="538" spans="39:647" x14ac:dyDescent="0.4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c r="JM538" s="5"/>
      <c r="JN538" s="5"/>
      <c r="JO538" s="5"/>
      <c r="JP538" s="5"/>
      <c r="JQ538" s="5"/>
      <c r="JR538" s="5"/>
      <c r="JS538" s="5"/>
      <c r="JT538" s="5"/>
      <c r="JU538" s="5"/>
      <c r="JV538" s="5"/>
      <c r="JW538" s="5"/>
      <c r="JX538" s="5"/>
      <c r="JY538" s="5"/>
      <c r="JZ538" s="5"/>
      <c r="KA538" s="5"/>
      <c r="KB538" s="5"/>
      <c r="KC538" s="5"/>
      <c r="KD538" s="5"/>
      <c r="KE538" s="5"/>
      <c r="KF538" s="5"/>
      <c r="KG538" s="5"/>
      <c r="KH538" s="5"/>
      <c r="KI538" s="5"/>
      <c r="KJ538" s="5"/>
      <c r="KK538" s="5"/>
      <c r="KL538" s="5"/>
      <c r="KM538" s="5"/>
      <c r="KN538" s="5"/>
      <c r="KO538" s="5"/>
      <c r="KP538" s="5"/>
      <c r="KQ538" s="5"/>
      <c r="KR538" s="5"/>
      <c r="KS538" s="5"/>
      <c r="KT538" s="5"/>
      <c r="KU538" s="5"/>
      <c r="KV538" s="5"/>
      <c r="KW538" s="5"/>
      <c r="KX538" s="5"/>
      <c r="KY538" s="5"/>
      <c r="KZ538" s="5"/>
      <c r="LA538" s="5"/>
      <c r="LB538" s="5"/>
      <c r="LC538" s="5"/>
      <c r="LD538" s="5"/>
      <c r="LE538" s="5"/>
      <c r="LF538" s="5"/>
      <c r="LG538" s="5"/>
      <c r="LH538" s="5"/>
      <c r="LI538" s="5"/>
      <c r="LJ538" s="5"/>
      <c r="LK538" s="5"/>
      <c r="LL538" s="5"/>
      <c r="LM538" s="5"/>
      <c r="LN538" s="5"/>
      <c r="LO538" s="5"/>
      <c r="LP538" s="5"/>
      <c r="LQ538" s="5"/>
      <c r="LR538" s="5"/>
      <c r="LS538" s="5"/>
      <c r="LT538" s="5"/>
      <c r="LU538" s="5"/>
      <c r="LV538" s="5"/>
      <c r="LW538" s="5"/>
      <c r="LX538" s="5"/>
      <c r="LY538" s="5"/>
      <c r="LZ538" s="5"/>
      <c r="MA538" s="5"/>
      <c r="MB538" s="5"/>
      <c r="MC538" s="5"/>
      <c r="MD538" s="5"/>
      <c r="ME538" s="5"/>
      <c r="MF538" s="5"/>
      <c r="MG538" s="5"/>
      <c r="MH538" s="5"/>
      <c r="MI538" s="5"/>
      <c r="MJ538" s="5"/>
      <c r="MK538" s="5"/>
      <c r="ML538" s="5"/>
      <c r="MM538" s="5"/>
      <c r="MN538" s="5"/>
      <c r="MO538" s="5"/>
      <c r="MP538" s="5"/>
      <c r="MQ538" s="5"/>
      <c r="MR538" s="5"/>
      <c r="MS538" s="5"/>
      <c r="MT538" s="5"/>
      <c r="MU538" s="5"/>
      <c r="MV538" s="5"/>
      <c r="MW538" s="5"/>
      <c r="MX538" s="5"/>
      <c r="MY538" s="5"/>
      <c r="MZ538" s="5"/>
      <c r="NA538" s="5"/>
      <c r="NB538" s="5"/>
      <c r="NC538" s="5"/>
      <c r="ND538" s="5"/>
      <c r="NE538" s="5"/>
      <c r="NF538" s="5"/>
      <c r="NG538" s="5"/>
      <c r="NH538" s="5"/>
      <c r="NI538" s="5"/>
      <c r="NJ538" s="5"/>
      <c r="NK538" s="5"/>
      <c r="NL538" s="5"/>
      <c r="NM538" s="5"/>
      <c r="NN538" s="5"/>
      <c r="NO538" s="5"/>
      <c r="NP538" s="5"/>
      <c r="NQ538" s="5"/>
      <c r="NR538" s="5"/>
      <c r="NS538" s="5"/>
      <c r="NT538" s="5"/>
      <c r="NU538" s="5"/>
      <c r="NV538" s="5"/>
      <c r="NW538" s="5"/>
      <c r="NX538" s="5"/>
      <c r="NY538" s="5"/>
      <c r="NZ538" s="5"/>
      <c r="OA538" s="5"/>
      <c r="OB538" s="5"/>
      <c r="OC538" s="5"/>
      <c r="OD538" s="5"/>
      <c r="OE538" s="5"/>
      <c r="OF538" s="5"/>
      <c r="OG538" s="5"/>
      <c r="OH538" s="5"/>
      <c r="OI538" s="5"/>
      <c r="OJ538" s="5"/>
      <c r="OK538" s="5"/>
      <c r="OL538" s="5"/>
      <c r="OM538" s="5"/>
      <c r="ON538" s="5"/>
      <c r="OO538" s="5"/>
      <c r="OP538" s="5"/>
      <c r="OQ538" s="5"/>
      <c r="OR538" s="5"/>
      <c r="OS538" s="5"/>
      <c r="OT538" s="5"/>
      <c r="OU538" s="5"/>
      <c r="OV538" s="5"/>
      <c r="OW538" s="5"/>
      <c r="OX538" s="5"/>
      <c r="OY538" s="5"/>
      <c r="OZ538" s="5"/>
      <c r="PA538" s="5"/>
      <c r="PB538" s="5"/>
      <c r="PC538" s="5"/>
      <c r="PD538" s="5"/>
      <c r="PE538" s="5"/>
      <c r="PF538" s="5"/>
      <c r="PG538" s="5"/>
      <c r="PH538" s="5"/>
      <c r="PI538" s="5"/>
      <c r="PJ538" s="5"/>
      <c r="PK538" s="5"/>
      <c r="PL538" s="5"/>
      <c r="PM538" s="5"/>
      <c r="PN538" s="5"/>
      <c r="PO538" s="5"/>
      <c r="PP538" s="5"/>
      <c r="PQ538" s="5"/>
      <c r="PR538" s="5"/>
      <c r="PS538" s="5"/>
      <c r="PT538" s="5"/>
      <c r="PU538" s="5"/>
      <c r="PV538" s="5"/>
      <c r="PW538" s="5"/>
      <c r="PX538" s="5"/>
      <c r="PY538" s="5"/>
      <c r="PZ538" s="5"/>
      <c r="QA538" s="5"/>
      <c r="QB538" s="5"/>
      <c r="QC538" s="5"/>
      <c r="QD538" s="5"/>
      <c r="QE538" s="5"/>
      <c r="QF538" s="5"/>
      <c r="QG538" s="5"/>
      <c r="QH538" s="5"/>
      <c r="QI538" s="5"/>
      <c r="QJ538" s="5"/>
      <c r="QK538" s="5"/>
      <c r="QL538" s="5"/>
      <c r="QM538" s="5"/>
      <c r="QN538" s="5"/>
      <c r="QO538" s="5"/>
      <c r="QP538" s="5"/>
      <c r="QQ538" s="5"/>
      <c r="QR538" s="5"/>
      <c r="QS538" s="5"/>
      <c r="QT538" s="5"/>
      <c r="QU538" s="5"/>
      <c r="QV538" s="5"/>
      <c r="QW538" s="5"/>
      <c r="QX538" s="5"/>
      <c r="QY538" s="5"/>
      <c r="QZ538" s="5"/>
      <c r="RA538" s="5"/>
      <c r="RB538" s="5"/>
      <c r="RC538" s="5"/>
      <c r="RD538" s="5"/>
      <c r="RE538" s="5"/>
      <c r="RF538" s="5"/>
      <c r="RG538" s="5"/>
      <c r="RH538" s="5"/>
      <c r="RI538" s="5"/>
      <c r="RJ538" s="5"/>
      <c r="RK538" s="5"/>
      <c r="RL538" s="5"/>
      <c r="RM538" s="5"/>
      <c r="RN538" s="5"/>
      <c r="RO538" s="5"/>
      <c r="RP538" s="5"/>
      <c r="RQ538" s="5"/>
      <c r="RR538" s="5"/>
      <c r="RS538" s="5"/>
      <c r="RT538" s="5"/>
      <c r="RU538" s="5"/>
      <c r="RV538" s="5"/>
      <c r="RW538" s="5"/>
      <c r="RX538" s="5"/>
      <c r="RY538" s="5"/>
      <c r="RZ538" s="5"/>
      <c r="SA538" s="5"/>
      <c r="SB538" s="5"/>
      <c r="SC538" s="5"/>
      <c r="SD538" s="5"/>
      <c r="SE538" s="5"/>
      <c r="SF538" s="5"/>
      <c r="SG538" s="5"/>
      <c r="SH538" s="5"/>
      <c r="SI538" s="5"/>
      <c r="SJ538" s="5"/>
      <c r="SK538" s="5"/>
      <c r="SL538" s="5"/>
      <c r="SM538" s="5"/>
      <c r="SN538" s="5"/>
      <c r="SO538" s="5"/>
      <c r="SP538" s="5"/>
      <c r="SQ538" s="5"/>
      <c r="SR538" s="5"/>
      <c r="SS538" s="5"/>
      <c r="ST538" s="5"/>
      <c r="SU538" s="5"/>
      <c r="SV538" s="5"/>
      <c r="SW538" s="5"/>
      <c r="SX538" s="5"/>
      <c r="SY538" s="5"/>
      <c r="SZ538" s="5"/>
      <c r="TA538" s="5"/>
      <c r="TB538" s="5"/>
      <c r="TC538" s="5"/>
      <c r="TD538" s="5"/>
      <c r="TE538" s="5"/>
      <c r="TF538" s="5"/>
      <c r="TG538" s="5"/>
      <c r="TH538" s="5"/>
      <c r="TI538" s="5"/>
      <c r="TJ538" s="5"/>
      <c r="TK538" s="5"/>
      <c r="TL538" s="5"/>
      <c r="TM538" s="5"/>
      <c r="TN538" s="5"/>
      <c r="TO538" s="5"/>
      <c r="TP538" s="5"/>
      <c r="TQ538" s="5"/>
      <c r="TR538" s="5"/>
      <c r="TS538" s="5"/>
      <c r="TT538" s="5"/>
      <c r="TU538" s="5"/>
      <c r="TV538" s="5"/>
      <c r="TW538" s="5"/>
      <c r="TX538" s="5"/>
      <c r="TY538" s="5"/>
      <c r="TZ538" s="5"/>
      <c r="UA538" s="5"/>
      <c r="UB538" s="5"/>
      <c r="UC538" s="5"/>
      <c r="UD538" s="5"/>
      <c r="UE538" s="5"/>
      <c r="UF538" s="5"/>
      <c r="UG538" s="5"/>
      <c r="UH538" s="5"/>
      <c r="UI538" s="5"/>
      <c r="UJ538" s="5"/>
      <c r="UK538" s="5"/>
      <c r="UL538" s="5"/>
      <c r="UM538" s="5"/>
      <c r="UN538" s="5"/>
      <c r="UO538" s="5"/>
      <c r="UP538" s="5"/>
      <c r="UQ538" s="5"/>
      <c r="UR538" s="5"/>
      <c r="US538" s="5"/>
      <c r="UT538" s="5"/>
      <c r="UU538" s="5"/>
      <c r="UV538" s="5"/>
      <c r="UW538" s="5"/>
      <c r="UX538" s="5"/>
      <c r="UY538" s="5"/>
      <c r="UZ538" s="5"/>
      <c r="VA538" s="5"/>
      <c r="VB538" s="5"/>
      <c r="VC538" s="5"/>
      <c r="VD538" s="5"/>
      <c r="VE538" s="5"/>
      <c r="VF538" s="5"/>
      <c r="VG538" s="5"/>
      <c r="VH538" s="5"/>
      <c r="VI538" s="5"/>
      <c r="VJ538" s="5"/>
      <c r="VK538" s="5"/>
      <c r="VL538" s="5"/>
      <c r="VM538" s="5"/>
      <c r="VN538" s="5"/>
      <c r="VO538" s="5"/>
      <c r="VP538" s="5"/>
      <c r="VQ538" s="5"/>
      <c r="VR538" s="5"/>
      <c r="VS538" s="5"/>
      <c r="VT538" s="5"/>
      <c r="VU538" s="5"/>
      <c r="VV538" s="5"/>
      <c r="VW538" s="5"/>
      <c r="VX538" s="5"/>
      <c r="VY538" s="5"/>
      <c r="VZ538" s="5"/>
      <c r="WA538" s="5"/>
      <c r="WB538" s="5"/>
      <c r="WC538" s="5"/>
      <c r="WD538" s="5"/>
      <c r="WE538" s="5"/>
      <c r="WF538" s="5"/>
      <c r="WG538" s="5"/>
      <c r="WH538" s="5"/>
      <c r="WI538" s="5"/>
      <c r="WJ538" s="5"/>
      <c r="WK538" s="5"/>
      <c r="WL538" s="5"/>
      <c r="WM538" s="5"/>
      <c r="WN538" s="5"/>
      <c r="WO538" s="5"/>
      <c r="WP538" s="5"/>
      <c r="WQ538" s="5"/>
      <c r="WR538" s="5"/>
      <c r="WS538" s="5"/>
      <c r="WT538" s="5"/>
      <c r="WU538" s="5"/>
      <c r="WV538" s="5"/>
      <c r="WW538" s="5"/>
      <c r="WX538" s="5"/>
      <c r="WY538" s="5"/>
      <c r="WZ538" s="5"/>
      <c r="XA538" s="5"/>
      <c r="XB538" s="5"/>
      <c r="XC538" s="5"/>
      <c r="XD538" s="5"/>
      <c r="XE538" s="5"/>
      <c r="XF538" s="5"/>
      <c r="XG538" s="5"/>
      <c r="XH538" s="5"/>
      <c r="XI538" s="5"/>
      <c r="XJ538" s="5"/>
      <c r="XK538" s="5"/>
      <c r="XL538" s="5"/>
      <c r="XM538" s="5"/>
      <c r="XN538" s="5"/>
      <c r="XO538" s="5"/>
      <c r="XP538" s="5"/>
      <c r="XQ538" s="5"/>
      <c r="XR538" s="5"/>
      <c r="XS538" s="5"/>
      <c r="XT538" s="5"/>
      <c r="XU538" s="5"/>
      <c r="XV538" s="5"/>
      <c r="XW538" s="5"/>
    </row>
    <row r="539" spans="39:647" x14ac:dyDescent="0.4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c r="JM539" s="5"/>
      <c r="JN539" s="5"/>
      <c r="JO539" s="5"/>
      <c r="JP539" s="5"/>
      <c r="JQ539" s="5"/>
      <c r="JR539" s="5"/>
      <c r="JS539" s="5"/>
      <c r="JT539" s="5"/>
      <c r="JU539" s="5"/>
      <c r="JV539" s="5"/>
      <c r="JW539" s="5"/>
      <c r="JX539" s="5"/>
      <c r="JY539" s="5"/>
      <c r="JZ539" s="5"/>
      <c r="KA539" s="5"/>
      <c r="KB539" s="5"/>
      <c r="KC539" s="5"/>
      <c r="KD539" s="5"/>
      <c r="KE539" s="5"/>
      <c r="KF539" s="5"/>
      <c r="KG539" s="5"/>
      <c r="KH539" s="5"/>
      <c r="KI539" s="5"/>
      <c r="KJ539" s="5"/>
      <c r="KK539" s="5"/>
      <c r="KL539" s="5"/>
      <c r="KM539" s="5"/>
      <c r="KN539" s="5"/>
      <c r="KO539" s="5"/>
      <c r="KP539" s="5"/>
      <c r="KQ539" s="5"/>
      <c r="KR539" s="5"/>
      <c r="KS539" s="5"/>
      <c r="KT539" s="5"/>
      <c r="KU539" s="5"/>
      <c r="KV539" s="5"/>
      <c r="KW539" s="5"/>
      <c r="KX539" s="5"/>
      <c r="KY539" s="5"/>
      <c r="KZ539" s="5"/>
      <c r="LA539" s="5"/>
      <c r="LB539" s="5"/>
      <c r="LC539" s="5"/>
      <c r="LD539" s="5"/>
      <c r="LE539" s="5"/>
      <c r="LF539" s="5"/>
      <c r="LG539" s="5"/>
      <c r="LH539" s="5"/>
      <c r="LI539" s="5"/>
      <c r="LJ539" s="5"/>
      <c r="LK539" s="5"/>
      <c r="LL539" s="5"/>
      <c r="LM539" s="5"/>
      <c r="LN539" s="5"/>
      <c r="LO539" s="5"/>
      <c r="LP539" s="5"/>
      <c r="LQ539" s="5"/>
      <c r="LR539" s="5"/>
      <c r="LS539" s="5"/>
      <c r="LT539" s="5"/>
      <c r="LU539" s="5"/>
      <c r="LV539" s="5"/>
      <c r="LW539" s="5"/>
      <c r="LX539" s="5"/>
      <c r="LY539" s="5"/>
      <c r="LZ539" s="5"/>
      <c r="MA539" s="5"/>
      <c r="MB539" s="5"/>
      <c r="MC539" s="5"/>
      <c r="MD539" s="5"/>
      <c r="ME539" s="5"/>
      <c r="MF539" s="5"/>
      <c r="MG539" s="5"/>
      <c r="MH539" s="5"/>
      <c r="MI539" s="5"/>
      <c r="MJ539" s="5"/>
      <c r="MK539" s="5"/>
      <c r="ML539" s="5"/>
      <c r="MM539" s="5"/>
      <c r="MN539" s="5"/>
      <c r="MO539" s="5"/>
      <c r="MP539" s="5"/>
      <c r="MQ539" s="5"/>
      <c r="MR539" s="5"/>
      <c r="MS539" s="5"/>
      <c r="MT539" s="5"/>
      <c r="MU539" s="5"/>
      <c r="MV539" s="5"/>
      <c r="MW539" s="5"/>
      <c r="MX539" s="5"/>
      <c r="MY539" s="5"/>
      <c r="MZ539" s="5"/>
      <c r="NA539" s="5"/>
      <c r="NB539" s="5"/>
      <c r="NC539" s="5"/>
      <c r="ND539" s="5"/>
      <c r="NE539" s="5"/>
      <c r="NF539" s="5"/>
      <c r="NG539" s="5"/>
      <c r="NH539" s="5"/>
      <c r="NI539" s="5"/>
      <c r="NJ539" s="5"/>
      <c r="NK539" s="5"/>
      <c r="NL539" s="5"/>
      <c r="NM539" s="5"/>
      <c r="NN539" s="5"/>
      <c r="NO539" s="5"/>
      <c r="NP539" s="5"/>
      <c r="NQ539" s="5"/>
      <c r="NR539" s="5"/>
      <c r="NS539" s="5"/>
      <c r="NT539" s="5"/>
      <c r="NU539" s="5"/>
      <c r="NV539" s="5"/>
      <c r="NW539" s="5"/>
      <c r="NX539" s="5"/>
      <c r="NY539" s="5"/>
      <c r="NZ539" s="5"/>
      <c r="OA539" s="5"/>
      <c r="OB539" s="5"/>
      <c r="OC539" s="5"/>
      <c r="OD539" s="5"/>
      <c r="OE539" s="5"/>
      <c r="OF539" s="5"/>
      <c r="OG539" s="5"/>
      <c r="OH539" s="5"/>
      <c r="OI539" s="5"/>
      <c r="OJ539" s="5"/>
      <c r="OK539" s="5"/>
      <c r="OL539" s="5"/>
      <c r="OM539" s="5"/>
      <c r="ON539" s="5"/>
      <c r="OO539" s="5"/>
      <c r="OP539" s="5"/>
      <c r="OQ539" s="5"/>
      <c r="OR539" s="5"/>
      <c r="OS539" s="5"/>
      <c r="OT539" s="5"/>
      <c r="OU539" s="5"/>
      <c r="OV539" s="5"/>
      <c r="OW539" s="5"/>
      <c r="OX539" s="5"/>
      <c r="OY539" s="5"/>
      <c r="OZ539" s="5"/>
      <c r="PA539" s="5"/>
      <c r="PB539" s="5"/>
      <c r="PC539" s="5"/>
      <c r="PD539" s="5"/>
      <c r="PE539" s="5"/>
      <c r="PF539" s="5"/>
      <c r="PG539" s="5"/>
      <c r="PH539" s="5"/>
      <c r="PI539" s="5"/>
      <c r="PJ539" s="5"/>
      <c r="PK539" s="5"/>
      <c r="PL539" s="5"/>
      <c r="PM539" s="5"/>
      <c r="PN539" s="5"/>
      <c r="PO539" s="5"/>
      <c r="PP539" s="5"/>
      <c r="PQ539" s="5"/>
      <c r="PR539" s="5"/>
      <c r="PS539" s="5"/>
      <c r="PT539" s="5"/>
      <c r="PU539" s="5"/>
      <c r="PV539" s="5"/>
      <c r="PW539" s="5"/>
      <c r="PX539" s="5"/>
      <c r="PY539" s="5"/>
      <c r="PZ539" s="5"/>
      <c r="QA539" s="5"/>
      <c r="QB539" s="5"/>
      <c r="QC539" s="5"/>
      <c r="QD539" s="5"/>
      <c r="QE539" s="5"/>
      <c r="QF539" s="5"/>
      <c r="QG539" s="5"/>
      <c r="QH539" s="5"/>
      <c r="QI539" s="5"/>
      <c r="QJ539" s="5"/>
      <c r="QK539" s="5"/>
      <c r="QL539" s="5"/>
      <c r="QM539" s="5"/>
      <c r="QN539" s="5"/>
      <c r="QO539" s="5"/>
      <c r="QP539" s="5"/>
      <c r="QQ539" s="5"/>
      <c r="QR539" s="5"/>
      <c r="QS539" s="5"/>
      <c r="QT539" s="5"/>
      <c r="QU539" s="5"/>
      <c r="QV539" s="5"/>
      <c r="QW539" s="5"/>
      <c r="QX539" s="5"/>
      <c r="QY539" s="5"/>
      <c r="QZ539" s="5"/>
      <c r="RA539" s="5"/>
      <c r="RB539" s="5"/>
      <c r="RC539" s="5"/>
      <c r="RD539" s="5"/>
      <c r="RE539" s="5"/>
      <c r="RF539" s="5"/>
      <c r="RG539" s="5"/>
      <c r="RH539" s="5"/>
      <c r="RI539" s="5"/>
      <c r="RJ539" s="5"/>
      <c r="RK539" s="5"/>
      <c r="RL539" s="5"/>
      <c r="RM539" s="5"/>
      <c r="RN539" s="5"/>
      <c r="RO539" s="5"/>
      <c r="RP539" s="5"/>
      <c r="RQ539" s="5"/>
      <c r="RR539" s="5"/>
      <c r="RS539" s="5"/>
      <c r="RT539" s="5"/>
      <c r="RU539" s="5"/>
      <c r="RV539" s="5"/>
      <c r="RW539" s="5"/>
      <c r="RX539" s="5"/>
      <c r="RY539" s="5"/>
      <c r="RZ539" s="5"/>
      <c r="SA539" s="5"/>
      <c r="SB539" s="5"/>
      <c r="SC539" s="5"/>
      <c r="SD539" s="5"/>
      <c r="SE539" s="5"/>
      <c r="SF539" s="5"/>
      <c r="SG539" s="5"/>
      <c r="SH539" s="5"/>
      <c r="SI539" s="5"/>
      <c r="SJ539" s="5"/>
      <c r="SK539" s="5"/>
      <c r="SL539" s="5"/>
      <c r="SM539" s="5"/>
      <c r="SN539" s="5"/>
      <c r="SO539" s="5"/>
      <c r="SP539" s="5"/>
      <c r="SQ539" s="5"/>
      <c r="SR539" s="5"/>
      <c r="SS539" s="5"/>
      <c r="ST539" s="5"/>
      <c r="SU539" s="5"/>
      <c r="SV539" s="5"/>
      <c r="SW539" s="5"/>
      <c r="SX539" s="5"/>
      <c r="SY539" s="5"/>
      <c r="SZ539" s="5"/>
      <c r="TA539" s="5"/>
      <c r="TB539" s="5"/>
      <c r="TC539" s="5"/>
      <c r="TD539" s="5"/>
      <c r="TE539" s="5"/>
      <c r="TF539" s="5"/>
      <c r="TG539" s="5"/>
      <c r="TH539" s="5"/>
      <c r="TI539" s="5"/>
      <c r="TJ539" s="5"/>
      <c r="TK539" s="5"/>
      <c r="TL539" s="5"/>
      <c r="TM539" s="5"/>
      <c r="TN539" s="5"/>
      <c r="TO539" s="5"/>
      <c r="TP539" s="5"/>
      <c r="TQ539" s="5"/>
      <c r="TR539" s="5"/>
      <c r="TS539" s="5"/>
      <c r="TT539" s="5"/>
      <c r="TU539" s="5"/>
      <c r="TV539" s="5"/>
      <c r="TW539" s="5"/>
      <c r="TX539" s="5"/>
      <c r="TY539" s="5"/>
      <c r="TZ539" s="5"/>
      <c r="UA539" s="5"/>
      <c r="UB539" s="5"/>
      <c r="UC539" s="5"/>
      <c r="UD539" s="5"/>
      <c r="UE539" s="5"/>
      <c r="UF539" s="5"/>
      <c r="UG539" s="5"/>
      <c r="UH539" s="5"/>
      <c r="UI539" s="5"/>
      <c r="UJ539" s="5"/>
      <c r="UK539" s="5"/>
      <c r="UL539" s="5"/>
      <c r="UM539" s="5"/>
      <c r="UN539" s="5"/>
      <c r="UO539" s="5"/>
      <c r="UP539" s="5"/>
      <c r="UQ539" s="5"/>
      <c r="UR539" s="5"/>
      <c r="US539" s="5"/>
      <c r="UT539" s="5"/>
      <c r="UU539" s="5"/>
      <c r="UV539" s="5"/>
      <c r="UW539" s="5"/>
      <c r="UX539" s="5"/>
      <c r="UY539" s="5"/>
      <c r="UZ539" s="5"/>
      <c r="VA539" s="5"/>
      <c r="VB539" s="5"/>
      <c r="VC539" s="5"/>
      <c r="VD539" s="5"/>
      <c r="VE539" s="5"/>
      <c r="VF539" s="5"/>
      <c r="VG539" s="5"/>
      <c r="VH539" s="5"/>
      <c r="VI539" s="5"/>
      <c r="VJ539" s="5"/>
      <c r="VK539" s="5"/>
      <c r="VL539" s="5"/>
      <c r="VM539" s="5"/>
      <c r="VN539" s="5"/>
      <c r="VO539" s="5"/>
      <c r="VP539" s="5"/>
      <c r="VQ539" s="5"/>
      <c r="VR539" s="5"/>
      <c r="VS539" s="5"/>
      <c r="VT539" s="5"/>
      <c r="VU539" s="5"/>
      <c r="VV539" s="5"/>
      <c r="VW539" s="5"/>
      <c r="VX539" s="5"/>
      <c r="VY539" s="5"/>
      <c r="VZ539" s="5"/>
      <c r="WA539" s="5"/>
      <c r="WB539" s="5"/>
      <c r="WC539" s="5"/>
      <c r="WD539" s="5"/>
      <c r="WE539" s="5"/>
      <c r="WF539" s="5"/>
      <c r="WG539" s="5"/>
      <c r="WH539" s="5"/>
      <c r="WI539" s="5"/>
      <c r="WJ539" s="5"/>
      <c r="WK539" s="5"/>
      <c r="WL539" s="5"/>
      <c r="WM539" s="5"/>
      <c r="WN539" s="5"/>
      <c r="WO539" s="5"/>
      <c r="WP539" s="5"/>
      <c r="WQ539" s="5"/>
      <c r="WR539" s="5"/>
      <c r="WS539" s="5"/>
      <c r="WT539" s="5"/>
      <c r="WU539" s="5"/>
      <c r="WV539" s="5"/>
      <c r="WW539" s="5"/>
      <c r="WX539" s="5"/>
      <c r="WY539" s="5"/>
      <c r="WZ539" s="5"/>
      <c r="XA539" s="5"/>
      <c r="XB539" s="5"/>
      <c r="XC539" s="5"/>
      <c r="XD539" s="5"/>
      <c r="XE539" s="5"/>
      <c r="XF539" s="5"/>
      <c r="XG539" s="5"/>
      <c r="XH539" s="5"/>
      <c r="XI539" s="5"/>
      <c r="XJ539" s="5"/>
      <c r="XK539" s="5"/>
      <c r="XL539" s="5"/>
      <c r="XM539" s="5"/>
      <c r="XN539" s="5"/>
      <c r="XO539" s="5"/>
      <c r="XP539" s="5"/>
      <c r="XQ539" s="5"/>
      <c r="XR539" s="5"/>
      <c r="XS539" s="5"/>
      <c r="XT539" s="5"/>
      <c r="XU539" s="5"/>
      <c r="XV539" s="5"/>
      <c r="XW539" s="5"/>
    </row>
    <row r="540" spans="39:647" x14ac:dyDescent="0.4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c r="JM540" s="5"/>
      <c r="JN540" s="5"/>
      <c r="JO540" s="5"/>
      <c r="JP540" s="5"/>
      <c r="JQ540" s="5"/>
      <c r="JR540" s="5"/>
      <c r="JS540" s="5"/>
      <c r="JT540" s="5"/>
      <c r="JU540" s="5"/>
      <c r="JV540" s="5"/>
      <c r="JW540" s="5"/>
      <c r="JX540" s="5"/>
      <c r="JY540" s="5"/>
      <c r="JZ540" s="5"/>
      <c r="KA540" s="5"/>
      <c r="KB540" s="5"/>
      <c r="KC540" s="5"/>
      <c r="KD540" s="5"/>
      <c r="KE540" s="5"/>
      <c r="KF540" s="5"/>
      <c r="KG540" s="5"/>
      <c r="KH540" s="5"/>
      <c r="KI540" s="5"/>
      <c r="KJ540" s="5"/>
      <c r="KK540" s="5"/>
      <c r="KL540" s="5"/>
      <c r="KM540" s="5"/>
      <c r="KN540" s="5"/>
      <c r="KO540" s="5"/>
      <c r="KP540" s="5"/>
      <c r="KQ540" s="5"/>
      <c r="KR540" s="5"/>
      <c r="KS540" s="5"/>
      <c r="KT540" s="5"/>
      <c r="KU540" s="5"/>
      <c r="KV540" s="5"/>
      <c r="KW540" s="5"/>
      <c r="KX540" s="5"/>
      <c r="KY540" s="5"/>
      <c r="KZ540" s="5"/>
      <c r="LA540" s="5"/>
      <c r="LB540" s="5"/>
      <c r="LC540" s="5"/>
      <c r="LD540" s="5"/>
      <c r="LE540" s="5"/>
      <c r="LF540" s="5"/>
      <c r="LG540" s="5"/>
      <c r="LH540" s="5"/>
      <c r="LI540" s="5"/>
      <c r="LJ540" s="5"/>
      <c r="LK540" s="5"/>
      <c r="LL540" s="5"/>
      <c r="LM540" s="5"/>
      <c r="LN540" s="5"/>
      <c r="LO540" s="5"/>
      <c r="LP540" s="5"/>
      <c r="LQ540" s="5"/>
      <c r="LR540" s="5"/>
      <c r="LS540" s="5"/>
      <c r="LT540" s="5"/>
      <c r="LU540" s="5"/>
      <c r="LV540" s="5"/>
      <c r="LW540" s="5"/>
      <c r="LX540" s="5"/>
      <c r="LY540" s="5"/>
      <c r="LZ540" s="5"/>
      <c r="MA540" s="5"/>
      <c r="MB540" s="5"/>
      <c r="MC540" s="5"/>
      <c r="MD540" s="5"/>
      <c r="ME540" s="5"/>
      <c r="MF540" s="5"/>
      <c r="MG540" s="5"/>
      <c r="MH540" s="5"/>
      <c r="MI540" s="5"/>
      <c r="MJ540" s="5"/>
      <c r="MK540" s="5"/>
      <c r="ML540" s="5"/>
      <c r="MM540" s="5"/>
      <c r="MN540" s="5"/>
      <c r="MO540" s="5"/>
      <c r="MP540" s="5"/>
      <c r="MQ540" s="5"/>
      <c r="MR540" s="5"/>
      <c r="MS540" s="5"/>
      <c r="MT540" s="5"/>
      <c r="MU540" s="5"/>
      <c r="MV540" s="5"/>
      <c r="MW540" s="5"/>
      <c r="MX540" s="5"/>
      <c r="MY540" s="5"/>
      <c r="MZ540" s="5"/>
      <c r="NA540" s="5"/>
      <c r="NB540" s="5"/>
      <c r="NC540" s="5"/>
      <c r="ND540" s="5"/>
      <c r="NE540" s="5"/>
      <c r="NF540" s="5"/>
      <c r="NG540" s="5"/>
      <c r="NH540" s="5"/>
      <c r="NI540" s="5"/>
      <c r="NJ540" s="5"/>
      <c r="NK540" s="5"/>
      <c r="NL540" s="5"/>
      <c r="NM540" s="5"/>
      <c r="NN540" s="5"/>
      <c r="NO540" s="5"/>
      <c r="NP540" s="5"/>
      <c r="NQ540" s="5"/>
      <c r="NR540" s="5"/>
      <c r="NS540" s="5"/>
      <c r="NT540" s="5"/>
      <c r="NU540" s="5"/>
      <c r="NV540" s="5"/>
      <c r="NW540" s="5"/>
      <c r="NX540" s="5"/>
      <c r="NY540" s="5"/>
      <c r="NZ540" s="5"/>
      <c r="OA540" s="5"/>
      <c r="OB540" s="5"/>
      <c r="OC540" s="5"/>
      <c r="OD540" s="5"/>
      <c r="OE540" s="5"/>
      <c r="OF540" s="5"/>
      <c r="OG540" s="5"/>
      <c r="OH540" s="5"/>
      <c r="OI540" s="5"/>
      <c r="OJ540" s="5"/>
      <c r="OK540" s="5"/>
      <c r="OL540" s="5"/>
      <c r="OM540" s="5"/>
      <c r="ON540" s="5"/>
      <c r="OO540" s="5"/>
      <c r="OP540" s="5"/>
      <c r="OQ540" s="5"/>
      <c r="OR540" s="5"/>
      <c r="OS540" s="5"/>
      <c r="OT540" s="5"/>
      <c r="OU540" s="5"/>
      <c r="OV540" s="5"/>
      <c r="OW540" s="5"/>
      <c r="OX540" s="5"/>
      <c r="OY540" s="5"/>
      <c r="OZ540" s="5"/>
      <c r="PA540" s="5"/>
      <c r="PB540" s="5"/>
      <c r="PC540" s="5"/>
      <c r="PD540" s="5"/>
      <c r="PE540" s="5"/>
      <c r="PF540" s="5"/>
      <c r="PG540" s="5"/>
      <c r="PH540" s="5"/>
      <c r="PI540" s="5"/>
      <c r="PJ540" s="5"/>
      <c r="PK540" s="5"/>
      <c r="PL540" s="5"/>
      <c r="PM540" s="5"/>
      <c r="PN540" s="5"/>
      <c r="PO540" s="5"/>
      <c r="PP540" s="5"/>
      <c r="PQ540" s="5"/>
      <c r="PR540" s="5"/>
      <c r="PS540" s="5"/>
      <c r="PT540" s="5"/>
      <c r="PU540" s="5"/>
      <c r="PV540" s="5"/>
      <c r="PW540" s="5"/>
      <c r="PX540" s="5"/>
      <c r="PY540" s="5"/>
      <c r="PZ540" s="5"/>
      <c r="QA540" s="5"/>
      <c r="QB540" s="5"/>
      <c r="QC540" s="5"/>
      <c r="QD540" s="5"/>
      <c r="QE540" s="5"/>
      <c r="QF540" s="5"/>
      <c r="QG540" s="5"/>
      <c r="QH540" s="5"/>
      <c r="QI540" s="5"/>
      <c r="QJ540" s="5"/>
      <c r="QK540" s="5"/>
      <c r="QL540" s="5"/>
      <c r="QM540" s="5"/>
      <c r="QN540" s="5"/>
      <c r="QO540" s="5"/>
      <c r="QP540" s="5"/>
      <c r="QQ540" s="5"/>
      <c r="QR540" s="5"/>
      <c r="QS540" s="5"/>
      <c r="QT540" s="5"/>
      <c r="QU540" s="5"/>
      <c r="QV540" s="5"/>
      <c r="QW540" s="5"/>
      <c r="QX540" s="5"/>
      <c r="QY540" s="5"/>
      <c r="QZ540" s="5"/>
      <c r="RA540" s="5"/>
      <c r="RB540" s="5"/>
      <c r="RC540" s="5"/>
      <c r="RD540" s="5"/>
      <c r="RE540" s="5"/>
      <c r="RF540" s="5"/>
      <c r="RG540" s="5"/>
      <c r="RH540" s="5"/>
      <c r="RI540" s="5"/>
      <c r="RJ540" s="5"/>
      <c r="RK540" s="5"/>
      <c r="RL540" s="5"/>
      <c r="RM540" s="5"/>
      <c r="RN540" s="5"/>
      <c r="RO540" s="5"/>
      <c r="RP540" s="5"/>
      <c r="RQ540" s="5"/>
      <c r="RR540" s="5"/>
      <c r="RS540" s="5"/>
      <c r="RT540" s="5"/>
      <c r="RU540" s="5"/>
      <c r="RV540" s="5"/>
      <c r="RW540" s="5"/>
      <c r="RX540" s="5"/>
      <c r="RY540" s="5"/>
      <c r="RZ540" s="5"/>
      <c r="SA540" s="5"/>
      <c r="SB540" s="5"/>
      <c r="SC540" s="5"/>
      <c r="SD540" s="5"/>
      <c r="SE540" s="5"/>
      <c r="SF540" s="5"/>
      <c r="SG540" s="5"/>
      <c r="SH540" s="5"/>
      <c r="SI540" s="5"/>
      <c r="SJ540" s="5"/>
      <c r="SK540" s="5"/>
      <c r="SL540" s="5"/>
      <c r="SM540" s="5"/>
      <c r="SN540" s="5"/>
      <c r="SO540" s="5"/>
      <c r="SP540" s="5"/>
      <c r="SQ540" s="5"/>
      <c r="SR540" s="5"/>
      <c r="SS540" s="5"/>
      <c r="ST540" s="5"/>
      <c r="SU540" s="5"/>
      <c r="SV540" s="5"/>
      <c r="SW540" s="5"/>
      <c r="SX540" s="5"/>
      <c r="SY540" s="5"/>
      <c r="SZ540" s="5"/>
      <c r="TA540" s="5"/>
      <c r="TB540" s="5"/>
      <c r="TC540" s="5"/>
      <c r="TD540" s="5"/>
      <c r="TE540" s="5"/>
      <c r="TF540" s="5"/>
      <c r="TG540" s="5"/>
      <c r="TH540" s="5"/>
      <c r="TI540" s="5"/>
      <c r="TJ540" s="5"/>
      <c r="TK540" s="5"/>
      <c r="TL540" s="5"/>
      <c r="TM540" s="5"/>
      <c r="TN540" s="5"/>
      <c r="TO540" s="5"/>
      <c r="TP540" s="5"/>
      <c r="TQ540" s="5"/>
      <c r="TR540" s="5"/>
      <c r="TS540" s="5"/>
      <c r="TT540" s="5"/>
      <c r="TU540" s="5"/>
      <c r="TV540" s="5"/>
      <c r="TW540" s="5"/>
      <c r="TX540" s="5"/>
      <c r="TY540" s="5"/>
      <c r="TZ540" s="5"/>
      <c r="UA540" s="5"/>
      <c r="UB540" s="5"/>
      <c r="UC540" s="5"/>
      <c r="UD540" s="5"/>
      <c r="UE540" s="5"/>
      <c r="UF540" s="5"/>
      <c r="UG540" s="5"/>
      <c r="UH540" s="5"/>
      <c r="UI540" s="5"/>
      <c r="UJ540" s="5"/>
      <c r="UK540" s="5"/>
      <c r="UL540" s="5"/>
      <c r="UM540" s="5"/>
      <c r="UN540" s="5"/>
      <c r="UO540" s="5"/>
      <c r="UP540" s="5"/>
      <c r="UQ540" s="5"/>
      <c r="UR540" s="5"/>
      <c r="US540" s="5"/>
      <c r="UT540" s="5"/>
      <c r="UU540" s="5"/>
      <c r="UV540" s="5"/>
      <c r="UW540" s="5"/>
      <c r="UX540" s="5"/>
      <c r="UY540" s="5"/>
      <c r="UZ540" s="5"/>
      <c r="VA540" s="5"/>
      <c r="VB540" s="5"/>
      <c r="VC540" s="5"/>
      <c r="VD540" s="5"/>
      <c r="VE540" s="5"/>
      <c r="VF540" s="5"/>
      <c r="VG540" s="5"/>
      <c r="VH540" s="5"/>
      <c r="VI540" s="5"/>
      <c r="VJ540" s="5"/>
      <c r="VK540" s="5"/>
      <c r="VL540" s="5"/>
      <c r="VM540" s="5"/>
      <c r="VN540" s="5"/>
      <c r="VO540" s="5"/>
      <c r="VP540" s="5"/>
      <c r="VQ540" s="5"/>
      <c r="VR540" s="5"/>
      <c r="VS540" s="5"/>
      <c r="VT540" s="5"/>
      <c r="VU540" s="5"/>
      <c r="VV540" s="5"/>
      <c r="VW540" s="5"/>
      <c r="VX540" s="5"/>
      <c r="VY540" s="5"/>
      <c r="VZ540" s="5"/>
      <c r="WA540" s="5"/>
      <c r="WB540" s="5"/>
      <c r="WC540" s="5"/>
      <c r="WD540" s="5"/>
      <c r="WE540" s="5"/>
      <c r="WF540" s="5"/>
      <c r="WG540" s="5"/>
      <c r="WH540" s="5"/>
      <c r="WI540" s="5"/>
      <c r="WJ540" s="5"/>
      <c r="WK540" s="5"/>
      <c r="WL540" s="5"/>
      <c r="WM540" s="5"/>
      <c r="WN540" s="5"/>
      <c r="WO540" s="5"/>
      <c r="WP540" s="5"/>
      <c r="WQ540" s="5"/>
      <c r="WR540" s="5"/>
      <c r="WS540" s="5"/>
      <c r="WT540" s="5"/>
      <c r="WU540" s="5"/>
      <c r="WV540" s="5"/>
      <c r="WW540" s="5"/>
      <c r="WX540" s="5"/>
      <c r="WY540" s="5"/>
      <c r="WZ540" s="5"/>
      <c r="XA540" s="5"/>
      <c r="XB540" s="5"/>
      <c r="XC540" s="5"/>
      <c r="XD540" s="5"/>
      <c r="XE540" s="5"/>
      <c r="XF540" s="5"/>
      <c r="XG540" s="5"/>
      <c r="XH540" s="5"/>
      <c r="XI540" s="5"/>
      <c r="XJ540" s="5"/>
      <c r="XK540" s="5"/>
      <c r="XL540" s="5"/>
      <c r="XM540" s="5"/>
      <c r="XN540" s="5"/>
      <c r="XO540" s="5"/>
      <c r="XP540" s="5"/>
      <c r="XQ540" s="5"/>
      <c r="XR540" s="5"/>
      <c r="XS540" s="5"/>
      <c r="XT540" s="5"/>
      <c r="XU540" s="5"/>
      <c r="XV540" s="5"/>
      <c r="XW540" s="5"/>
    </row>
    <row r="541" spans="39:647" x14ac:dyDescent="0.4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c r="JM541" s="5"/>
      <c r="JN541" s="5"/>
      <c r="JO541" s="5"/>
      <c r="JP541" s="5"/>
      <c r="JQ541" s="5"/>
      <c r="JR541" s="5"/>
      <c r="JS541" s="5"/>
      <c r="JT541" s="5"/>
      <c r="JU541" s="5"/>
      <c r="JV541" s="5"/>
      <c r="JW541" s="5"/>
      <c r="JX541" s="5"/>
      <c r="JY541" s="5"/>
      <c r="JZ541" s="5"/>
      <c r="KA541" s="5"/>
      <c r="KB541" s="5"/>
      <c r="KC541" s="5"/>
      <c r="KD541" s="5"/>
      <c r="KE541" s="5"/>
      <c r="KF541" s="5"/>
      <c r="KG541" s="5"/>
      <c r="KH541" s="5"/>
      <c r="KI541" s="5"/>
      <c r="KJ541" s="5"/>
      <c r="KK541" s="5"/>
      <c r="KL541" s="5"/>
      <c r="KM541" s="5"/>
      <c r="KN541" s="5"/>
      <c r="KO541" s="5"/>
      <c r="KP541" s="5"/>
      <c r="KQ541" s="5"/>
      <c r="KR541" s="5"/>
      <c r="KS541" s="5"/>
      <c r="KT541" s="5"/>
      <c r="KU541" s="5"/>
      <c r="KV541" s="5"/>
      <c r="KW541" s="5"/>
      <c r="KX541" s="5"/>
      <c r="KY541" s="5"/>
      <c r="KZ541" s="5"/>
      <c r="LA541" s="5"/>
      <c r="LB541" s="5"/>
      <c r="LC541" s="5"/>
      <c r="LD541" s="5"/>
      <c r="LE541" s="5"/>
      <c r="LF541" s="5"/>
      <c r="LG541" s="5"/>
      <c r="LH541" s="5"/>
      <c r="LI541" s="5"/>
      <c r="LJ541" s="5"/>
      <c r="LK541" s="5"/>
      <c r="LL541" s="5"/>
      <c r="LM541" s="5"/>
      <c r="LN541" s="5"/>
      <c r="LO541" s="5"/>
      <c r="LP541" s="5"/>
      <c r="LQ541" s="5"/>
      <c r="LR541" s="5"/>
      <c r="LS541" s="5"/>
      <c r="LT541" s="5"/>
      <c r="LU541" s="5"/>
      <c r="LV541" s="5"/>
      <c r="LW541" s="5"/>
      <c r="LX541" s="5"/>
      <c r="LY541" s="5"/>
      <c r="LZ541" s="5"/>
      <c r="MA541" s="5"/>
      <c r="MB541" s="5"/>
      <c r="MC541" s="5"/>
      <c r="MD541" s="5"/>
      <c r="ME541" s="5"/>
      <c r="MF541" s="5"/>
      <c r="MG541" s="5"/>
      <c r="MH541" s="5"/>
      <c r="MI541" s="5"/>
      <c r="MJ541" s="5"/>
      <c r="MK541" s="5"/>
      <c r="ML541" s="5"/>
      <c r="MM541" s="5"/>
      <c r="MN541" s="5"/>
      <c r="MO541" s="5"/>
      <c r="MP541" s="5"/>
      <c r="MQ541" s="5"/>
      <c r="MR541" s="5"/>
      <c r="MS541" s="5"/>
      <c r="MT541" s="5"/>
      <c r="MU541" s="5"/>
      <c r="MV541" s="5"/>
      <c r="MW541" s="5"/>
      <c r="MX541" s="5"/>
      <c r="MY541" s="5"/>
      <c r="MZ541" s="5"/>
      <c r="NA541" s="5"/>
      <c r="NB541" s="5"/>
      <c r="NC541" s="5"/>
      <c r="ND541" s="5"/>
      <c r="NE541" s="5"/>
      <c r="NF541" s="5"/>
      <c r="NG541" s="5"/>
      <c r="NH541" s="5"/>
      <c r="NI541" s="5"/>
      <c r="NJ541" s="5"/>
      <c r="NK541" s="5"/>
      <c r="NL541" s="5"/>
      <c r="NM541" s="5"/>
      <c r="NN541" s="5"/>
      <c r="NO541" s="5"/>
      <c r="NP541" s="5"/>
      <c r="NQ541" s="5"/>
      <c r="NR541" s="5"/>
      <c r="NS541" s="5"/>
      <c r="NT541" s="5"/>
      <c r="NU541" s="5"/>
      <c r="NV541" s="5"/>
      <c r="NW541" s="5"/>
      <c r="NX541" s="5"/>
      <c r="NY541" s="5"/>
      <c r="NZ541" s="5"/>
      <c r="OA541" s="5"/>
      <c r="OB541" s="5"/>
      <c r="OC541" s="5"/>
      <c r="OD541" s="5"/>
      <c r="OE541" s="5"/>
      <c r="OF541" s="5"/>
      <c r="OG541" s="5"/>
      <c r="OH541" s="5"/>
      <c r="OI541" s="5"/>
      <c r="OJ541" s="5"/>
      <c r="OK541" s="5"/>
      <c r="OL541" s="5"/>
      <c r="OM541" s="5"/>
      <c r="ON541" s="5"/>
      <c r="OO541" s="5"/>
      <c r="OP541" s="5"/>
      <c r="OQ541" s="5"/>
      <c r="OR541" s="5"/>
      <c r="OS541" s="5"/>
      <c r="OT541" s="5"/>
      <c r="OU541" s="5"/>
      <c r="OV541" s="5"/>
      <c r="OW541" s="5"/>
      <c r="OX541" s="5"/>
      <c r="OY541" s="5"/>
      <c r="OZ541" s="5"/>
      <c r="PA541" s="5"/>
      <c r="PB541" s="5"/>
      <c r="PC541" s="5"/>
      <c r="PD541" s="5"/>
      <c r="PE541" s="5"/>
      <c r="PF541" s="5"/>
      <c r="PG541" s="5"/>
      <c r="PH541" s="5"/>
      <c r="PI541" s="5"/>
      <c r="PJ541" s="5"/>
      <c r="PK541" s="5"/>
      <c r="PL541" s="5"/>
      <c r="PM541" s="5"/>
      <c r="PN541" s="5"/>
      <c r="PO541" s="5"/>
      <c r="PP541" s="5"/>
      <c r="PQ541" s="5"/>
      <c r="PR541" s="5"/>
      <c r="PS541" s="5"/>
      <c r="PT541" s="5"/>
      <c r="PU541" s="5"/>
      <c r="PV541" s="5"/>
      <c r="PW541" s="5"/>
      <c r="PX541" s="5"/>
      <c r="PY541" s="5"/>
      <c r="PZ541" s="5"/>
      <c r="QA541" s="5"/>
      <c r="QB541" s="5"/>
      <c r="QC541" s="5"/>
      <c r="QD541" s="5"/>
      <c r="QE541" s="5"/>
      <c r="QF541" s="5"/>
      <c r="QG541" s="5"/>
      <c r="QH541" s="5"/>
      <c r="QI541" s="5"/>
      <c r="QJ541" s="5"/>
      <c r="QK541" s="5"/>
      <c r="QL541" s="5"/>
      <c r="QM541" s="5"/>
      <c r="QN541" s="5"/>
      <c r="QO541" s="5"/>
      <c r="QP541" s="5"/>
      <c r="QQ541" s="5"/>
      <c r="QR541" s="5"/>
      <c r="QS541" s="5"/>
      <c r="QT541" s="5"/>
      <c r="QU541" s="5"/>
      <c r="QV541" s="5"/>
      <c r="QW541" s="5"/>
      <c r="QX541" s="5"/>
      <c r="QY541" s="5"/>
      <c r="QZ541" s="5"/>
      <c r="RA541" s="5"/>
      <c r="RB541" s="5"/>
      <c r="RC541" s="5"/>
      <c r="RD541" s="5"/>
      <c r="RE541" s="5"/>
      <c r="RF541" s="5"/>
      <c r="RG541" s="5"/>
      <c r="RH541" s="5"/>
      <c r="RI541" s="5"/>
      <c r="RJ541" s="5"/>
      <c r="RK541" s="5"/>
      <c r="RL541" s="5"/>
      <c r="RM541" s="5"/>
      <c r="RN541" s="5"/>
      <c r="RO541" s="5"/>
      <c r="RP541" s="5"/>
      <c r="RQ541" s="5"/>
      <c r="RR541" s="5"/>
      <c r="RS541" s="5"/>
      <c r="RT541" s="5"/>
      <c r="RU541" s="5"/>
      <c r="RV541" s="5"/>
      <c r="RW541" s="5"/>
      <c r="RX541" s="5"/>
      <c r="RY541" s="5"/>
      <c r="RZ541" s="5"/>
      <c r="SA541" s="5"/>
      <c r="SB541" s="5"/>
      <c r="SC541" s="5"/>
      <c r="SD541" s="5"/>
      <c r="SE541" s="5"/>
      <c r="SF541" s="5"/>
      <c r="SG541" s="5"/>
      <c r="SH541" s="5"/>
      <c r="SI541" s="5"/>
      <c r="SJ541" s="5"/>
      <c r="SK541" s="5"/>
      <c r="SL541" s="5"/>
      <c r="SM541" s="5"/>
      <c r="SN541" s="5"/>
      <c r="SO541" s="5"/>
      <c r="SP541" s="5"/>
      <c r="SQ541" s="5"/>
      <c r="SR541" s="5"/>
      <c r="SS541" s="5"/>
      <c r="ST541" s="5"/>
      <c r="SU541" s="5"/>
      <c r="SV541" s="5"/>
      <c r="SW541" s="5"/>
      <c r="SX541" s="5"/>
      <c r="SY541" s="5"/>
      <c r="SZ541" s="5"/>
      <c r="TA541" s="5"/>
      <c r="TB541" s="5"/>
      <c r="TC541" s="5"/>
      <c r="TD541" s="5"/>
      <c r="TE541" s="5"/>
      <c r="TF541" s="5"/>
      <c r="TG541" s="5"/>
      <c r="TH541" s="5"/>
      <c r="TI541" s="5"/>
      <c r="TJ541" s="5"/>
      <c r="TK541" s="5"/>
      <c r="TL541" s="5"/>
      <c r="TM541" s="5"/>
      <c r="TN541" s="5"/>
      <c r="TO541" s="5"/>
      <c r="TP541" s="5"/>
      <c r="TQ541" s="5"/>
      <c r="TR541" s="5"/>
      <c r="TS541" s="5"/>
      <c r="TT541" s="5"/>
      <c r="TU541" s="5"/>
      <c r="TV541" s="5"/>
      <c r="TW541" s="5"/>
      <c r="TX541" s="5"/>
      <c r="TY541" s="5"/>
      <c r="TZ541" s="5"/>
      <c r="UA541" s="5"/>
      <c r="UB541" s="5"/>
      <c r="UC541" s="5"/>
      <c r="UD541" s="5"/>
      <c r="UE541" s="5"/>
      <c r="UF541" s="5"/>
      <c r="UG541" s="5"/>
      <c r="UH541" s="5"/>
      <c r="UI541" s="5"/>
      <c r="UJ541" s="5"/>
      <c r="UK541" s="5"/>
      <c r="UL541" s="5"/>
      <c r="UM541" s="5"/>
      <c r="UN541" s="5"/>
      <c r="UO541" s="5"/>
      <c r="UP541" s="5"/>
      <c r="UQ541" s="5"/>
      <c r="UR541" s="5"/>
      <c r="US541" s="5"/>
      <c r="UT541" s="5"/>
      <c r="UU541" s="5"/>
      <c r="UV541" s="5"/>
      <c r="UW541" s="5"/>
      <c r="UX541" s="5"/>
      <c r="UY541" s="5"/>
      <c r="UZ541" s="5"/>
      <c r="VA541" s="5"/>
      <c r="VB541" s="5"/>
      <c r="VC541" s="5"/>
      <c r="VD541" s="5"/>
      <c r="VE541" s="5"/>
      <c r="VF541" s="5"/>
      <c r="VG541" s="5"/>
      <c r="VH541" s="5"/>
      <c r="VI541" s="5"/>
      <c r="VJ541" s="5"/>
      <c r="VK541" s="5"/>
      <c r="VL541" s="5"/>
      <c r="VM541" s="5"/>
      <c r="VN541" s="5"/>
      <c r="VO541" s="5"/>
      <c r="VP541" s="5"/>
      <c r="VQ541" s="5"/>
      <c r="VR541" s="5"/>
      <c r="VS541" s="5"/>
      <c r="VT541" s="5"/>
      <c r="VU541" s="5"/>
      <c r="VV541" s="5"/>
      <c r="VW541" s="5"/>
      <c r="VX541" s="5"/>
      <c r="VY541" s="5"/>
      <c r="VZ541" s="5"/>
      <c r="WA541" s="5"/>
      <c r="WB541" s="5"/>
      <c r="WC541" s="5"/>
      <c r="WD541" s="5"/>
      <c r="WE541" s="5"/>
      <c r="WF541" s="5"/>
      <c r="WG541" s="5"/>
      <c r="WH541" s="5"/>
      <c r="WI541" s="5"/>
      <c r="WJ541" s="5"/>
      <c r="WK541" s="5"/>
      <c r="WL541" s="5"/>
      <c r="WM541" s="5"/>
      <c r="WN541" s="5"/>
      <c r="WO541" s="5"/>
      <c r="WP541" s="5"/>
      <c r="WQ541" s="5"/>
      <c r="WR541" s="5"/>
      <c r="WS541" s="5"/>
      <c r="WT541" s="5"/>
      <c r="WU541" s="5"/>
      <c r="WV541" s="5"/>
      <c r="WW541" s="5"/>
      <c r="WX541" s="5"/>
      <c r="WY541" s="5"/>
      <c r="WZ541" s="5"/>
      <c r="XA541" s="5"/>
      <c r="XB541" s="5"/>
      <c r="XC541" s="5"/>
      <c r="XD541" s="5"/>
      <c r="XE541" s="5"/>
      <c r="XF541" s="5"/>
      <c r="XG541" s="5"/>
      <c r="XH541" s="5"/>
      <c r="XI541" s="5"/>
      <c r="XJ541" s="5"/>
      <c r="XK541" s="5"/>
      <c r="XL541" s="5"/>
      <c r="XM541" s="5"/>
      <c r="XN541" s="5"/>
      <c r="XO541" s="5"/>
      <c r="XP541" s="5"/>
      <c r="XQ541" s="5"/>
      <c r="XR541" s="5"/>
      <c r="XS541" s="5"/>
      <c r="XT541" s="5"/>
      <c r="XU541" s="5"/>
      <c r="XV541" s="5"/>
      <c r="XW541" s="5"/>
    </row>
    <row r="542" spans="39:647" x14ac:dyDescent="0.4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c r="JM542" s="5"/>
      <c r="JN542" s="5"/>
      <c r="JO542" s="5"/>
      <c r="JP542" s="5"/>
      <c r="JQ542" s="5"/>
      <c r="JR542" s="5"/>
      <c r="JS542" s="5"/>
      <c r="JT542" s="5"/>
      <c r="JU542" s="5"/>
      <c r="JV542" s="5"/>
      <c r="JW542" s="5"/>
      <c r="JX542" s="5"/>
      <c r="JY542" s="5"/>
      <c r="JZ542" s="5"/>
      <c r="KA542" s="5"/>
      <c r="KB542" s="5"/>
      <c r="KC542" s="5"/>
      <c r="KD542" s="5"/>
      <c r="KE542" s="5"/>
      <c r="KF542" s="5"/>
      <c r="KG542" s="5"/>
      <c r="KH542" s="5"/>
      <c r="KI542" s="5"/>
      <c r="KJ542" s="5"/>
      <c r="KK542" s="5"/>
      <c r="KL542" s="5"/>
      <c r="KM542" s="5"/>
      <c r="KN542" s="5"/>
      <c r="KO542" s="5"/>
      <c r="KP542" s="5"/>
      <c r="KQ542" s="5"/>
      <c r="KR542" s="5"/>
      <c r="KS542" s="5"/>
      <c r="KT542" s="5"/>
      <c r="KU542" s="5"/>
      <c r="KV542" s="5"/>
      <c r="KW542" s="5"/>
      <c r="KX542" s="5"/>
      <c r="KY542" s="5"/>
      <c r="KZ542" s="5"/>
      <c r="LA542" s="5"/>
      <c r="LB542" s="5"/>
      <c r="LC542" s="5"/>
      <c r="LD542" s="5"/>
      <c r="LE542" s="5"/>
      <c r="LF542" s="5"/>
      <c r="LG542" s="5"/>
      <c r="LH542" s="5"/>
      <c r="LI542" s="5"/>
      <c r="LJ542" s="5"/>
      <c r="LK542" s="5"/>
      <c r="LL542" s="5"/>
      <c r="LM542" s="5"/>
      <c r="LN542" s="5"/>
      <c r="LO542" s="5"/>
      <c r="LP542" s="5"/>
      <c r="LQ542" s="5"/>
      <c r="LR542" s="5"/>
      <c r="LS542" s="5"/>
      <c r="LT542" s="5"/>
      <c r="LU542" s="5"/>
      <c r="LV542" s="5"/>
      <c r="LW542" s="5"/>
      <c r="LX542" s="5"/>
      <c r="LY542" s="5"/>
      <c r="LZ542" s="5"/>
      <c r="MA542" s="5"/>
      <c r="MB542" s="5"/>
      <c r="MC542" s="5"/>
      <c r="MD542" s="5"/>
      <c r="ME542" s="5"/>
      <c r="MF542" s="5"/>
      <c r="MG542" s="5"/>
      <c r="MH542" s="5"/>
      <c r="MI542" s="5"/>
      <c r="MJ542" s="5"/>
      <c r="MK542" s="5"/>
      <c r="ML542" s="5"/>
      <c r="MM542" s="5"/>
      <c r="MN542" s="5"/>
      <c r="MO542" s="5"/>
      <c r="MP542" s="5"/>
      <c r="MQ542" s="5"/>
      <c r="MR542" s="5"/>
      <c r="MS542" s="5"/>
      <c r="MT542" s="5"/>
      <c r="MU542" s="5"/>
      <c r="MV542" s="5"/>
      <c r="MW542" s="5"/>
      <c r="MX542" s="5"/>
      <c r="MY542" s="5"/>
      <c r="MZ542" s="5"/>
      <c r="NA542" s="5"/>
      <c r="NB542" s="5"/>
      <c r="NC542" s="5"/>
      <c r="ND542" s="5"/>
      <c r="NE542" s="5"/>
      <c r="NF542" s="5"/>
      <c r="NG542" s="5"/>
      <c r="NH542" s="5"/>
      <c r="NI542" s="5"/>
      <c r="NJ542" s="5"/>
      <c r="NK542" s="5"/>
      <c r="NL542" s="5"/>
      <c r="NM542" s="5"/>
      <c r="NN542" s="5"/>
      <c r="NO542" s="5"/>
      <c r="NP542" s="5"/>
      <c r="NQ542" s="5"/>
      <c r="NR542" s="5"/>
      <c r="NS542" s="5"/>
      <c r="NT542" s="5"/>
      <c r="NU542" s="5"/>
      <c r="NV542" s="5"/>
      <c r="NW542" s="5"/>
      <c r="NX542" s="5"/>
      <c r="NY542" s="5"/>
      <c r="NZ542" s="5"/>
      <c r="OA542" s="5"/>
      <c r="OB542" s="5"/>
      <c r="OC542" s="5"/>
      <c r="OD542" s="5"/>
      <c r="OE542" s="5"/>
      <c r="OF542" s="5"/>
      <c r="OG542" s="5"/>
      <c r="OH542" s="5"/>
      <c r="OI542" s="5"/>
      <c r="OJ542" s="5"/>
      <c r="OK542" s="5"/>
      <c r="OL542" s="5"/>
      <c r="OM542" s="5"/>
      <c r="ON542" s="5"/>
      <c r="OO542" s="5"/>
      <c r="OP542" s="5"/>
      <c r="OQ542" s="5"/>
      <c r="OR542" s="5"/>
      <c r="OS542" s="5"/>
      <c r="OT542" s="5"/>
      <c r="OU542" s="5"/>
      <c r="OV542" s="5"/>
      <c r="OW542" s="5"/>
      <c r="OX542" s="5"/>
      <c r="OY542" s="5"/>
      <c r="OZ542" s="5"/>
      <c r="PA542" s="5"/>
      <c r="PB542" s="5"/>
      <c r="PC542" s="5"/>
      <c r="PD542" s="5"/>
      <c r="PE542" s="5"/>
      <c r="PF542" s="5"/>
      <c r="PG542" s="5"/>
      <c r="PH542" s="5"/>
      <c r="PI542" s="5"/>
      <c r="PJ542" s="5"/>
      <c r="PK542" s="5"/>
      <c r="PL542" s="5"/>
      <c r="PM542" s="5"/>
      <c r="PN542" s="5"/>
      <c r="PO542" s="5"/>
      <c r="PP542" s="5"/>
      <c r="PQ542" s="5"/>
      <c r="PR542" s="5"/>
      <c r="PS542" s="5"/>
      <c r="PT542" s="5"/>
      <c r="PU542" s="5"/>
      <c r="PV542" s="5"/>
      <c r="PW542" s="5"/>
      <c r="PX542" s="5"/>
      <c r="PY542" s="5"/>
      <c r="PZ542" s="5"/>
      <c r="QA542" s="5"/>
      <c r="QB542" s="5"/>
      <c r="QC542" s="5"/>
      <c r="QD542" s="5"/>
      <c r="QE542" s="5"/>
      <c r="QF542" s="5"/>
      <c r="QG542" s="5"/>
      <c r="QH542" s="5"/>
      <c r="QI542" s="5"/>
      <c r="QJ542" s="5"/>
      <c r="QK542" s="5"/>
      <c r="QL542" s="5"/>
      <c r="QM542" s="5"/>
      <c r="QN542" s="5"/>
      <c r="QO542" s="5"/>
      <c r="QP542" s="5"/>
      <c r="QQ542" s="5"/>
      <c r="QR542" s="5"/>
      <c r="QS542" s="5"/>
      <c r="QT542" s="5"/>
      <c r="QU542" s="5"/>
      <c r="QV542" s="5"/>
      <c r="QW542" s="5"/>
      <c r="QX542" s="5"/>
      <c r="QY542" s="5"/>
      <c r="QZ542" s="5"/>
      <c r="RA542" s="5"/>
      <c r="RB542" s="5"/>
      <c r="RC542" s="5"/>
      <c r="RD542" s="5"/>
      <c r="RE542" s="5"/>
      <c r="RF542" s="5"/>
      <c r="RG542" s="5"/>
      <c r="RH542" s="5"/>
      <c r="RI542" s="5"/>
      <c r="RJ542" s="5"/>
      <c r="RK542" s="5"/>
      <c r="RL542" s="5"/>
      <c r="RM542" s="5"/>
      <c r="RN542" s="5"/>
      <c r="RO542" s="5"/>
      <c r="RP542" s="5"/>
      <c r="RQ542" s="5"/>
      <c r="RR542" s="5"/>
      <c r="RS542" s="5"/>
      <c r="RT542" s="5"/>
      <c r="RU542" s="5"/>
      <c r="RV542" s="5"/>
      <c r="RW542" s="5"/>
      <c r="RX542" s="5"/>
      <c r="RY542" s="5"/>
      <c r="RZ542" s="5"/>
      <c r="SA542" s="5"/>
      <c r="SB542" s="5"/>
      <c r="SC542" s="5"/>
      <c r="SD542" s="5"/>
      <c r="SE542" s="5"/>
      <c r="SF542" s="5"/>
      <c r="SG542" s="5"/>
      <c r="SH542" s="5"/>
      <c r="SI542" s="5"/>
      <c r="SJ542" s="5"/>
      <c r="SK542" s="5"/>
      <c r="SL542" s="5"/>
      <c r="SM542" s="5"/>
      <c r="SN542" s="5"/>
      <c r="SO542" s="5"/>
      <c r="SP542" s="5"/>
      <c r="SQ542" s="5"/>
      <c r="SR542" s="5"/>
      <c r="SS542" s="5"/>
      <c r="ST542" s="5"/>
      <c r="SU542" s="5"/>
      <c r="SV542" s="5"/>
      <c r="SW542" s="5"/>
      <c r="SX542" s="5"/>
      <c r="SY542" s="5"/>
      <c r="SZ542" s="5"/>
      <c r="TA542" s="5"/>
      <c r="TB542" s="5"/>
      <c r="TC542" s="5"/>
      <c r="TD542" s="5"/>
      <c r="TE542" s="5"/>
      <c r="TF542" s="5"/>
      <c r="TG542" s="5"/>
      <c r="TH542" s="5"/>
      <c r="TI542" s="5"/>
      <c r="TJ542" s="5"/>
      <c r="TK542" s="5"/>
      <c r="TL542" s="5"/>
      <c r="TM542" s="5"/>
      <c r="TN542" s="5"/>
      <c r="TO542" s="5"/>
      <c r="TP542" s="5"/>
      <c r="TQ542" s="5"/>
      <c r="TR542" s="5"/>
      <c r="TS542" s="5"/>
      <c r="TT542" s="5"/>
      <c r="TU542" s="5"/>
      <c r="TV542" s="5"/>
      <c r="TW542" s="5"/>
      <c r="TX542" s="5"/>
      <c r="TY542" s="5"/>
      <c r="TZ542" s="5"/>
      <c r="UA542" s="5"/>
      <c r="UB542" s="5"/>
      <c r="UC542" s="5"/>
      <c r="UD542" s="5"/>
      <c r="UE542" s="5"/>
      <c r="UF542" s="5"/>
      <c r="UG542" s="5"/>
      <c r="UH542" s="5"/>
      <c r="UI542" s="5"/>
      <c r="UJ542" s="5"/>
      <c r="UK542" s="5"/>
      <c r="UL542" s="5"/>
      <c r="UM542" s="5"/>
      <c r="UN542" s="5"/>
      <c r="UO542" s="5"/>
      <c r="UP542" s="5"/>
      <c r="UQ542" s="5"/>
      <c r="UR542" s="5"/>
      <c r="US542" s="5"/>
      <c r="UT542" s="5"/>
      <c r="UU542" s="5"/>
      <c r="UV542" s="5"/>
      <c r="UW542" s="5"/>
      <c r="UX542" s="5"/>
      <c r="UY542" s="5"/>
      <c r="UZ542" s="5"/>
      <c r="VA542" s="5"/>
      <c r="VB542" s="5"/>
      <c r="VC542" s="5"/>
      <c r="VD542" s="5"/>
      <c r="VE542" s="5"/>
      <c r="VF542" s="5"/>
      <c r="VG542" s="5"/>
      <c r="VH542" s="5"/>
      <c r="VI542" s="5"/>
      <c r="VJ542" s="5"/>
      <c r="VK542" s="5"/>
      <c r="VL542" s="5"/>
      <c r="VM542" s="5"/>
      <c r="VN542" s="5"/>
      <c r="VO542" s="5"/>
      <c r="VP542" s="5"/>
      <c r="VQ542" s="5"/>
      <c r="VR542" s="5"/>
      <c r="VS542" s="5"/>
      <c r="VT542" s="5"/>
      <c r="VU542" s="5"/>
      <c r="VV542" s="5"/>
      <c r="VW542" s="5"/>
      <c r="VX542" s="5"/>
      <c r="VY542" s="5"/>
      <c r="VZ542" s="5"/>
      <c r="WA542" s="5"/>
      <c r="WB542" s="5"/>
      <c r="WC542" s="5"/>
      <c r="WD542" s="5"/>
      <c r="WE542" s="5"/>
      <c r="WF542" s="5"/>
      <c r="WG542" s="5"/>
      <c r="WH542" s="5"/>
      <c r="WI542" s="5"/>
      <c r="WJ542" s="5"/>
      <c r="WK542" s="5"/>
      <c r="WL542" s="5"/>
      <c r="WM542" s="5"/>
      <c r="WN542" s="5"/>
      <c r="WO542" s="5"/>
      <c r="WP542" s="5"/>
      <c r="WQ542" s="5"/>
      <c r="WR542" s="5"/>
      <c r="WS542" s="5"/>
      <c r="WT542" s="5"/>
      <c r="WU542" s="5"/>
      <c r="WV542" s="5"/>
      <c r="WW542" s="5"/>
      <c r="WX542" s="5"/>
      <c r="WY542" s="5"/>
      <c r="WZ542" s="5"/>
      <c r="XA542" s="5"/>
      <c r="XB542" s="5"/>
      <c r="XC542" s="5"/>
      <c r="XD542" s="5"/>
      <c r="XE542" s="5"/>
      <c r="XF542" s="5"/>
      <c r="XG542" s="5"/>
      <c r="XH542" s="5"/>
      <c r="XI542" s="5"/>
      <c r="XJ542" s="5"/>
      <c r="XK542" s="5"/>
      <c r="XL542" s="5"/>
      <c r="XM542" s="5"/>
      <c r="XN542" s="5"/>
      <c r="XO542" s="5"/>
      <c r="XP542" s="5"/>
      <c r="XQ542" s="5"/>
      <c r="XR542" s="5"/>
      <c r="XS542" s="5"/>
      <c r="XT542" s="5"/>
      <c r="XU542" s="5"/>
      <c r="XV542" s="5"/>
      <c r="XW542" s="5"/>
    </row>
    <row r="543" spans="39:647" x14ac:dyDescent="0.4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c r="JM543" s="5"/>
      <c r="JN543" s="5"/>
      <c r="JO543" s="5"/>
      <c r="JP543" s="5"/>
      <c r="JQ543" s="5"/>
      <c r="JR543" s="5"/>
      <c r="JS543" s="5"/>
      <c r="JT543" s="5"/>
      <c r="JU543" s="5"/>
      <c r="JV543" s="5"/>
      <c r="JW543" s="5"/>
      <c r="JX543" s="5"/>
      <c r="JY543" s="5"/>
      <c r="JZ543" s="5"/>
      <c r="KA543" s="5"/>
      <c r="KB543" s="5"/>
      <c r="KC543" s="5"/>
      <c r="KD543" s="5"/>
      <c r="KE543" s="5"/>
      <c r="KF543" s="5"/>
      <c r="KG543" s="5"/>
      <c r="KH543" s="5"/>
      <c r="KI543" s="5"/>
      <c r="KJ543" s="5"/>
      <c r="KK543" s="5"/>
      <c r="KL543" s="5"/>
      <c r="KM543" s="5"/>
      <c r="KN543" s="5"/>
      <c r="KO543" s="5"/>
      <c r="KP543" s="5"/>
      <c r="KQ543" s="5"/>
      <c r="KR543" s="5"/>
      <c r="KS543" s="5"/>
      <c r="KT543" s="5"/>
      <c r="KU543" s="5"/>
      <c r="KV543" s="5"/>
      <c r="KW543" s="5"/>
      <c r="KX543" s="5"/>
      <c r="KY543" s="5"/>
      <c r="KZ543" s="5"/>
      <c r="LA543" s="5"/>
      <c r="LB543" s="5"/>
      <c r="LC543" s="5"/>
      <c r="LD543" s="5"/>
      <c r="LE543" s="5"/>
      <c r="LF543" s="5"/>
      <c r="LG543" s="5"/>
      <c r="LH543" s="5"/>
      <c r="LI543" s="5"/>
      <c r="LJ543" s="5"/>
      <c r="LK543" s="5"/>
      <c r="LL543" s="5"/>
      <c r="LM543" s="5"/>
      <c r="LN543" s="5"/>
      <c r="LO543" s="5"/>
      <c r="LP543" s="5"/>
      <c r="LQ543" s="5"/>
      <c r="LR543" s="5"/>
      <c r="LS543" s="5"/>
      <c r="LT543" s="5"/>
      <c r="LU543" s="5"/>
      <c r="LV543" s="5"/>
      <c r="LW543" s="5"/>
      <c r="LX543" s="5"/>
      <c r="LY543" s="5"/>
      <c r="LZ543" s="5"/>
      <c r="MA543" s="5"/>
      <c r="MB543" s="5"/>
      <c r="MC543" s="5"/>
      <c r="MD543" s="5"/>
      <c r="ME543" s="5"/>
      <c r="MF543" s="5"/>
      <c r="MG543" s="5"/>
      <c r="MH543" s="5"/>
      <c r="MI543" s="5"/>
      <c r="MJ543" s="5"/>
      <c r="MK543" s="5"/>
      <c r="ML543" s="5"/>
      <c r="MM543" s="5"/>
      <c r="MN543" s="5"/>
      <c r="MO543" s="5"/>
      <c r="MP543" s="5"/>
      <c r="MQ543" s="5"/>
      <c r="MR543" s="5"/>
      <c r="MS543" s="5"/>
      <c r="MT543" s="5"/>
      <c r="MU543" s="5"/>
      <c r="MV543" s="5"/>
      <c r="MW543" s="5"/>
      <c r="MX543" s="5"/>
      <c r="MY543" s="5"/>
      <c r="MZ543" s="5"/>
      <c r="NA543" s="5"/>
      <c r="NB543" s="5"/>
      <c r="NC543" s="5"/>
      <c r="ND543" s="5"/>
      <c r="NE543" s="5"/>
      <c r="NF543" s="5"/>
      <c r="NG543" s="5"/>
      <c r="NH543" s="5"/>
      <c r="NI543" s="5"/>
      <c r="NJ543" s="5"/>
      <c r="NK543" s="5"/>
      <c r="NL543" s="5"/>
      <c r="NM543" s="5"/>
      <c r="NN543" s="5"/>
      <c r="NO543" s="5"/>
      <c r="NP543" s="5"/>
      <c r="NQ543" s="5"/>
      <c r="NR543" s="5"/>
      <c r="NS543" s="5"/>
      <c r="NT543" s="5"/>
      <c r="NU543" s="5"/>
      <c r="NV543" s="5"/>
      <c r="NW543" s="5"/>
      <c r="NX543" s="5"/>
      <c r="NY543" s="5"/>
      <c r="NZ543" s="5"/>
      <c r="OA543" s="5"/>
      <c r="OB543" s="5"/>
      <c r="OC543" s="5"/>
      <c r="OD543" s="5"/>
      <c r="OE543" s="5"/>
      <c r="OF543" s="5"/>
      <c r="OG543" s="5"/>
      <c r="OH543" s="5"/>
      <c r="OI543" s="5"/>
      <c r="OJ543" s="5"/>
      <c r="OK543" s="5"/>
      <c r="OL543" s="5"/>
      <c r="OM543" s="5"/>
      <c r="ON543" s="5"/>
      <c r="OO543" s="5"/>
      <c r="OP543" s="5"/>
      <c r="OQ543" s="5"/>
      <c r="OR543" s="5"/>
      <c r="OS543" s="5"/>
      <c r="OT543" s="5"/>
      <c r="OU543" s="5"/>
      <c r="OV543" s="5"/>
      <c r="OW543" s="5"/>
      <c r="OX543" s="5"/>
      <c r="OY543" s="5"/>
      <c r="OZ543" s="5"/>
      <c r="PA543" s="5"/>
      <c r="PB543" s="5"/>
      <c r="PC543" s="5"/>
      <c r="PD543" s="5"/>
      <c r="PE543" s="5"/>
      <c r="PF543" s="5"/>
      <c r="PG543" s="5"/>
      <c r="PH543" s="5"/>
      <c r="PI543" s="5"/>
      <c r="PJ543" s="5"/>
      <c r="PK543" s="5"/>
      <c r="PL543" s="5"/>
      <c r="PM543" s="5"/>
      <c r="PN543" s="5"/>
      <c r="PO543" s="5"/>
      <c r="PP543" s="5"/>
      <c r="PQ543" s="5"/>
      <c r="PR543" s="5"/>
      <c r="PS543" s="5"/>
      <c r="PT543" s="5"/>
      <c r="PU543" s="5"/>
      <c r="PV543" s="5"/>
      <c r="PW543" s="5"/>
      <c r="PX543" s="5"/>
      <c r="PY543" s="5"/>
      <c r="PZ543" s="5"/>
      <c r="QA543" s="5"/>
      <c r="QB543" s="5"/>
      <c r="QC543" s="5"/>
      <c r="QD543" s="5"/>
      <c r="QE543" s="5"/>
      <c r="QF543" s="5"/>
      <c r="QG543" s="5"/>
      <c r="QH543" s="5"/>
      <c r="QI543" s="5"/>
      <c r="QJ543" s="5"/>
      <c r="QK543" s="5"/>
      <c r="QL543" s="5"/>
      <c r="QM543" s="5"/>
      <c r="QN543" s="5"/>
      <c r="QO543" s="5"/>
      <c r="QP543" s="5"/>
      <c r="QQ543" s="5"/>
      <c r="QR543" s="5"/>
      <c r="QS543" s="5"/>
      <c r="QT543" s="5"/>
      <c r="QU543" s="5"/>
      <c r="QV543" s="5"/>
      <c r="QW543" s="5"/>
      <c r="QX543" s="5"/>
      <c r="QY543" s="5"/>
      <c r="QZ543" s="5"/>
      <c r="RA543" s="5"/>
      <c r="RB543" s="5"/>
      <c r="RC543" s="5"/>
      <c r="RD543" s="5"/>
      <c r="RE543" s="5"/>
      <c r="RF543" s="5"/>
      <c r="RG543" s="5"/>
      <c r="RH543" s="5"/>
      <c r="RI543" s="5"/>
      <c r="RJ543" s="5"/>
      <c r="RK543" s="5"/>
      <c r="RL543" s="5"/>
      <c r="RM543" s="5"/>
      <c r="RN543" s="5"/>
      <c r="RO543" s="5"/>
      <c r="RP543" s="5"/>
      <c r="RQ543" s="5"/>
      <c r="RR543" s="5"/>
      <c r="RS543" s="5"/>
      <c r="RT543" s="5"/>
      <c r="RU543" s="5"/>
      <c r="RV543" s="5"/>
      <c r="RW543" s="5"/>
      <c r="RX543" s="5"/>
      <c r="RY543" s="5"/>
      <c r="RZ543" s="5"/>
      <c r="SA543" s="5"/>
      <c r="SB543" s="5"/>
      <c r="SC543" s="5"/>
      <c r="SD543" s="5"/>
      <c r="SE543" s="5"/>
      <c r="SF543" s="5"/>
      <c r="SG543" s="5"/>
      <c r="SH543" s="5"/>
      <c r="SI543" s="5"/>
      <c r="SJ543" s="5"/>
      <c r="SK543" s="5"/>
      <c r="SL543" s="5"/>
      <c r="SM543" s="5"/>
      <c r="SN543" s="5"/>
      <c r="SO543" s="5"/>
      <c r="SP543" s="5"/>
      <c r="SQ543" s="5"/>
      <c r="SR543" s="5"/>
      <c r="SS543" s="5"/>
      <c r="ST543" s="5"/>
      <c r="SU543" s="5"/>
      <c r="SV543" s="5"/>
      <c r="SW543" s="5"/>
      <c r="SX543" s="5"/>
      <c r="SY543" s="5"/>
      <c r="SZ543" s="5"/>
      <c r="TA543" s="5"/>
      <c r="TB543" s="5"/>
      <c r="TC543" s="5"/>
      <c r="TD543" s="5"/>
      <c r="TE543" s="5"/>
      <c r="TF543" s="5"/>
      <c r="TG543" s="5"/>
      <c r="TH543" s="5"/>
      <c r="TI543" s="5"/>
      <c r="TJ543" s="5"/>
      <c r="TK543" s="5"/>
      <c r="TL543" s="5"/>
      <c r="TM543" s="5"/>
      <c r="TN543" s="5"/>
      <c r="TO543" s="5"/>
      <c r="TP543" s="5"/>
      <c r="TQ543" s="5"/>
      <c r="TR543" s="5"/>
      <c r="TS543" s="5"/>
      <c r="TT543" s="5"/>
      <c r="TU543" s="5"/>
      <c r="TV543" s="5"/>
      <c r="TW543" s="5"/>
      <c r="TX543" s="5"/>
      <c r="TY543" s="5"/>
      <c r="TZ543" s="5"/>
      <c r="UA543" s="5"/>
      <c r="UB543" s="5"/>
      <c r="UC543" s="5"/>
      <c r="UD543" s="5"/>
      <c r="UE543" s="5"/>
      <c r="UF543" s="5"/>
      <c r="UG543" s="5"/>
      <c r="UH543" s="5"/>
      <c r="UI543" s="5"/>
      <c r="UJ543" s="5"/>
      <c r="UK543" s="5"/>
      <c r="UL543" s="5"/>
      <c r="UM543" s="5"/>
      <c r="UN543" s="5"/>
      <c r="UO543" s="5"/>
      <c r="UP543" s="5"/>
      <c r="UQ543" s="5"/>
      <c r="UR543" s="5"/>
      <c r="US543" s="5"/>
      <c r="UT543" s="5"/>
      <c r="UU543" s="5"/>
      <c r="UV543" s="5"/>
      <c r="UW543" s="5"/>
      <c r="UX543" s="5"/>
      <c r="UY543" s="5"/>
      <c r="UZ543" s="5"/>
      <c r="VA543" s="5"/>
      <c r="VB543" s="5"/>
      <c r="VC543" s="5"/>
      <c r="VD543" s="5"/>
      <c r="VE543" s="5"/>
      <c r="VF543" s="5"/>
      <c r="VG543" s="5"/>
      <c r="VH543" s="5"/>
      <c r="VI543" s="5"/>
      <c r="VJ543" s="5"/>
      <c r="VK543" s="5"/>
      <c r="VL543" s="5"/>
      <c r="VM543" s="5"/>
      <c r="VN543" s="5"/>
      <c r="VO543" s="5"/>
      <c r="VP543" s="5"/>
      <c r="VQ543" s="5"/>
      <c r="VR543" s="5"/>
      <c r="VS543" s="5"/>
      <c r="VT543" s="5"/>
      <c r="VU543" s="5"/>
      <c r="VV543" s="5"/>
      <c r="VW543" s="5"/>
      <c r="VX543" s="5"/>
      <c r="VY543" s="5"/>
      <c r="VZ543" s="5"/>
      <c r="WA543" s="5"/>
      <c r="WB543" s="5"/>
      <c r="WC543" s="5"/>
      <c r="WD543" s="5"/>
      <c r="WE543" s="5"/>
      <c r="WF543" s="5"/>
      <c r="WG543" s="5"/>
      <c r="WH543" s="5"/>
      <c r="WI543" s="5"/>
      <c r="WJ543" s="5"/>
      <c r="WK543" s="5"/>
      <c r="WL543" s="5"/>
      <c r="WM543" s="5"/>
      <c r="WN543" s="5"/>
      <c r="WO543" s="5"/>
      <c r="WP543" s="5"/>
      <c r="WQ543" s="5"/>
      <c r="WR543" s="5"/>
      <c r="WS543" s="5"/>
      <c r="WT543" s="5"/>
      <c r="WU543" s="5"/>
      <c r="WV543" s="5"/>
      <c r="WW543" s="5"/>
      <c r="WX543" s="5"/>
      <c r="WY543" s="5"/>
      <c r="WZ543" s="5"/>
      <c r="XA543" s="5"/>
      <c r="XB543" s="5"/>
      <c r="XC543" s="5"/>
      <c r="XD543" s="5"/>
      <c r="XE543" s="5"/>
      <c r="XF543" s="5"/>
      <c r="XG543" s="5"/>
      <c r="XH543" s="5"/>
      <c r="XI543" s="5"/>
      <c r="XJ543" s="5"/>
      <c r="XK543" s="5"/>
      <c r="XL543" s="5"/>
      <c r="XM543" s="5"/>
      <c r="XN543" s="5"/>
      <c r="XO543" s="5"/>
      <c r="XP543" s="5"/>
      <c r="XQ543" s="5"/>
      <c r="XR543" s="5"/>
      <c r="XS543" s="5"/>
      <c r="XT543" s="5"/>
      <c r="XU543" s="5"/>
      <c r="XV543" s="5"/>
      <c r="XW543" s="5"/>
    </row>
    <row r="544" spans="39:647" x14ac:dyDescent="0.4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c r="JM544" s="5"/>
      <c r="JN544" s="5"/>
      <c r="JO544" s="5"/>
      <c r="JP544" s="5"/>
      <c r="JQ544" s="5"/>
      <c r="JR544" s="5"/>
      <c r="JS544" s="5"/>
      <c r="JT544" s="5"/>
      <c r="JU544" s="5"/>
      <c r="JV544" s="5"/>
      <c r="JW544" s="5"/>
      <c r="JX544" s="5"/>
      <c r="JY544" s="5"/>
      <c r="JZ544" s="5"/>
      <c r="KA544" s="5"/>
      <c r="KB544" s="5"/>
      <c r="KC544" s="5"/>
      <c r="KD544" s="5"/>
      <c r="KE544" s="5"/>
      <c r="KF544" s="5"/>
      <c r="KG544" s="5"/>
      <c r="KH544" s="5"/>
      <c r="KI544" s="5"/>
      <c r="KJ544" s="5"/>
      <c r="KK544" s="5"/>
      <c r="KL544" s="5"/>
      <c r="KM544" s="5"/>
      <c r="KN544" s="5"/>
      <c r="KO544" s="5"/>
      <c r="KP544" s="5"/>
      <c r="KQ544" s="5"/>
      <c r="KR544" s="5"/>
      <c r="KS544" s="5"/>
      <c r="KT544" s="5"/>
      <c r="KU544" s="5"/>
      <c r="KV544" s="5"/>
      <c r="KW544" s="5"/>
      <c r="KX544" s="5"/>
      <c r="KY544" s="5"/>
      <c r="KZ544" s="5"/>
      <c r="LA544" s="5"/>
      <c r="LB544" s="5"/>
      <c r="LC544" s="5"/>
      <c r="LD544" s="5"/>
      <c r="LE544" s="5"/>
      <c r="LF544" s="5"/>
      <c r="LG544" s="5"/>
      <c r="LH544" s="5"/>
      <c r="LI544" s="5"/>
      <c r="LJ544" s="5"/>
      <c r="LK544" s="5"/>
      <c r="LL544" s="5"/>
      <c r="LM544" s="5"/>
      <c r="LN544" s="5"/>
      <c r="LO544" s="5"/>
      <c r="LP544" s="5"/>
      <c r="LQ544" s="5"/>
      <c r="LR544" s="5"/>
      <c r="LS544" s="5"/>
      <c r="LT544" s="5"/>
      <c r="LU544" s="5"/>
      <c r="LV544" s="5"/>
      <c r="LW544" s="5"/>
      <c r="LX544" s="5"/>
      <c r="LY544" s="5"/>
      <c r="LZ544" s="5"/>
      <c r="MA544" s="5"/>
      <c r="MB544" s="5"/>
      <c r="MC544" s="5"/>
      <c r="MD544" s="5"/>
      <c r="ME544" s="5"/>
      <c r="MF544" s="5"/>
      <c r="MG544" s="5"/>
      <c r="MH544" s="5"/>
      <c r="MI544" s="5"/>
      <c r="MJ544" s="5"/>
      <c r="MK544" s="5"/>
      <c r="ML544" s="5"/>
      <c r="MM544" s="5"/>
      <c r="MN544" s="5"/>
      <c r="MO544" s="5"/>
      <c r="MP544" s="5"/>
      <c r="MQ544" s="5"/>
      <c r="MR544" s="5"/>
      <c r="MS544" s="5"/>
      <c r="MT544" s="5"/>
      <c r="MU544" s="5"/>
      <c r="MV544" s="5"/>
      <c r="MW544" s="5"/>
      <c r="MX544" s="5"/>
      <c r="MY544" s="5"/>
      <c r="MZ544" s="5"/>
      <c r="NA544" s="5"/>
      <c r="NB544" s="5"/>
      <c r="NC544" s="5"/>
      <c r="ND544" s="5"/>
      <c r="NE544" s="5"/>
      <c r="NF544" s="5"/>
      <c r="NG544" s="5"/>
      <c r="NH544" s="5"/>
      <c r="NI544" s="5"/>
      <c r="NJ544" s="5"/>
      <c r="NK544" s="5"/>
      <c r="NL544" s="5"/>
      <c r="NM544" s="5"/>
      <c r="NN544" s="5"/>
      <c r="NO544" s="5"/>
      <c r="NP544" s="5"/>
      <c r="NQ544" s="5"/>
      <c r="NR544" s="5"/>
      <c r="NS544" s="5"/>
      <c r="NT544" s="5"/>
      <c r="NU544" s="5"/>
      <c r="NV544" s="5"/>
      <c r="NW544" s="5"/>
      <c r="NX544" s="5"/>
      <c r="NY544" s="5"/>
      <c r="NZ544" s="5"/>
      <c r="OA544" s="5"/>
      <c r="OB544" s="5"/>
      <c r="OC544" s="5"/>
      <c r="OD544" s="5"/>
      <c r="OE544" s="5"/>
      <c r="OF544" s="5"/>
      <c r="OG544" s="5"/>
      <c r="OH544" s="5"/>
      <c r="OI544" s="5"/>
      <c r="OJ544" s="5"/>
      <c r="OK544" s="5"/>
      <c r="OL544" s="5"/>
      <c r="OM544" s="5"/>
      <c r="ON544" s="5"/>
      <c r="OO544" s="5"/>
      <c r="OP544" s="5"/>
      <c r="OQ544" s="5"/>
      <c r="OR544" s="5"/>
      <c r="OS544" s="5"/>
      <c r="OT544" s="5"/>
      <c r="OU544" s="5"/>
      <c r="OV544" s="5"/>
      <c r="OW544" s="5"/>
      <c r="OX544" s="5"/>
      <c r="OY544" s="5"/>
      <c r="OZ544" s="5"/>
      <c r="PA544" s="5"/>
      <c r="PB544" s="5"/>
      <c r="PC544" s="5"/>
      <c r="PD544" s="5"/>
      <c r="PE544" s="5"/>
      <c r="PF544" s="5"/>
      <c r="PG544" s="5"/>
      <c r="PH544" s="5"/>
      <c r="PI544" s="5"/>
      <c r="PJ544" s="5"/>
      <c r="PK544" s="5"/>
      <c r="PL544" s="5"/>
      <c r="PM544" s="5"/>
      <c r="PN544" s="5"/>
      <c r="PO544" s="5"/>
      <c r="PP544" s="5"/>
      <c r="PQ544" s="5"/>
      <c r="PR544" s="5"/>
      <c r="PS544" s="5"/>
      <c r="PT544" s="5"/>
      <c r="PU544" s="5"/>
      <c r="PV544" s="5"/>
      <c r="PW544" s="5"/>
      <c r="PX544" s="5"/>
      <c r="PY544" s="5"/>
      <c r="PZ544" s="5"/>
      <c r="QA544" s="5"/>
      <c r="QB544" s="5"/>
      <c r="QC544" s="5"/>
      <c r="QD544" s="5"/>
      <c r="QE544" s="5"/>
      <c r="QF544" s="5"/>
      <c r="QG544" s="5"/>
      <c r="QH544" s="5"/>
      <c r="QI544" s="5"/>
      <c r="QJ544" s="5"/>
      <c r="QK544" s="5"/>
      <c r="QL544" s="5"/>
      <c r="QM544" s="5"/>
      <c r="QN544" s="5"/>
      <c r="QO544" s="5"/>
      <c r="QP544" s="5"/>
      <c r="QQ544" s="5"/>
      <c r="QR544" s="5"/>
      <c r="QS544" s="5"/>
      <c r="QT544" s="5"/>
      <c r="QU544" s="5"/>
      <c r="QV544" s="5"/>
      <c r="QW544" s="5"/>
      <c r="QX544" s="5"/>
      <c r="QY544" s="5"/>
      <c r="QZ544" s="5"/>
      <c r="RA544" s="5"/>
      <c r="RB544" s="5"/>
      <c r="RC544" s="5"/>
      <c r="RD544" s="5"/>
      <c r="RE544" s="5"/>
      <c r="RF544" s="5"/>
      <c r="RG544" s="5"/>
      <c r="RH544" s="5"/>
      <c r="RI544" s="5"/>
      <c r="RJ544" s="5"/>
      <c r="RK544" s="5"/>
      <c r="RL544" s="5"/>
      <c r="RM544" s="5"/>
      <c r="RN544" s="5"/>
      <c r="RO544" s="5"/>
      <c r="RP544" s="5"/>
      <c r="RQ544" s="5"/>
      <c r="RR544" s="5"/>
      <c r="RS544" s="5"/>
      <c r="RT544" s="5"/>
      <c r="RU544" s="5"/>
      <c r="RV544" s="5"/>
      <c r="RW544" s="5"/>
      <c r="RX544" s="5"/>
      <c r="RY544" s="5"/>
      <c r="RZ544" s="5"/>
      <c r="SA544" s="5"/>
      <c r="SB544" s="5"/>
      <c r="SC544" s="5"/>
      <c r="SD544" s="5"/>
      <c r="SE544" s="5"/>
      <c r="SF544" s="5"/>
      <c r="SG544" s="5"/>
      <c r="SH544" s="5"/>
      <c r="SI544" s="5"/>
      <c r="SJ544" s="5"/>
      <c r="SK544" s="5"/>
      <c r="SL544" s="5"/>
      <c r="SM544" s="5"/>
      <c r="SN544" s="5"/>
      <c r="SO544" s="5"/>
      <c r="SP544" s="5"/>
      <c r="SQ544" s="5"/>
      <c r="SR544" s="5"/>
      <c r="SS544" s="5"/>
      <c r="ST544" s="5"/>
      <c r="SU544" s="5"/>
      <c r="SV544" s="5"/>
      <c r="SW544" s="5"/>
      <c r="SX544" s="5"/>
      <c r="SY544" s="5"/>
      <c r="SZ544" s="5"/>
      <c r="TA544" s="5"/>
      <c r="TB544" s="5"/>
      <c r="TC544" s="5"/>
      <c r="TD544" s="5"/>
      <c r="TE544" s="5"/>
      <c r="TF544" s="5"/>
      <c r="TG544" s="5"/>
      <c r="TH544" s="5"/>
      <c r="TI544" s="5"/>
      <c r="TJ544" s="5"/>
      <c r="TK544" s="5"/>
      <c r="TL544" s="5"/>
      <c r="TM544" s="5"/>
      <c r="TN544" s="5"/>
      <c r="TO544" s="5"/>
      <c r="TP544" s="5"/>
      <c r="TQ544" s="5"/>
      <c r="TR544" s="5"/>
      <c r="TS544" s="5"/>
      <c r="TT544" s="5"/>
      <c r="TU544" s="5"/>
      <c r="TV544" s="5"/>
      <c r="TW544" s="5"/>
      <c r="TX544" s="5"/>
      <c r="TY544" s="5"/>
      <c r="TZ544" s="5"/>
      <c r="UA544" s="5"/>
      <c r="UB544" s="5"/>
      <c r="UC544" s="5"/>
      <c r="UD544" s="5"/>
      <c r="UE544" s="5"/>
      <c r="UF544" s="5"/>
      <c r="UG544" s="5"/>
      <c r="UH544" s="5"/>
      <c r="UI544" s="5"/>
      <c r="UJ544" s="5"/>
      <c r="UK544" s="5"/>
      <c r="UL544" s="5"/>
      <c r="UM544" s="5"/>
      <c r="UN544" s="5"/>
      <c r="UO544" s="5"/>
      <c r="UP544" s="5"/>
      <c r="UQ544" s="5"/>
      <c r="UR544" s="5"/>
      <c r="US544" s="5"/>
      <c r="UT544" s="5"/>
      <c r="UU544" s="5"/>
      <c r="UV544" s="5"/>
      <c r="UW544" s="5"/>
      <c r="UX544" s="5"/>
      <c r="UY544" s="5"/>
      <c r="UZ544" s="5"/>
      <c r="VA544" s="5"/>
      <c r="VB544" s="5"/>
      <c r="VC544" s="5"/>
      <c r="VD544" s="5"/>
      <c r="VE544" s="5"/>
      <c r="VF544" s="5"/>
      <c r="VG544" s="5"/>
      <c r="VH544" s="5"/>
      <c r="VI544" s="5"/>
      <c r="VJ544" s="5"/>
      <c r="VK544" s="5"/>
      <c r="VL544" s="5"/>
      <c r="VM544" s="5"/>
      <c r="VN544" s="5"/>
      <c r="VO544" s="5"/>
      <c r="VP544" s="5"/>
      <c r="VQ544" s="5"/>
      <c r="VR544" s="5"/>
      <c r="VS544" s="5"/>
      <c r="VT544" s="5"/>
      <c r="VU544" s="5"/>
      <c r="VV544" s="5"/>
      <c r="VW544" s="5"/>
      <c r="VX544" s="5"/>
      <c r="VY544" s="5"/>
      <c r="VZ544" s="5"/>
      <c r="WA544" s="5"/>
      <c r="WB544" s="5"/>
      <c r="WC544" s="5"/>
      <c r="WD544" s="5"/>
      <c r="WE544" s="5"/>
      <c r="WF544" s="5"/>
      <c r="WG544" s="5"/>
      <c r="WH544" s="5"/>
      <c r="WI544" s="5"/>
      <c r="WJ544" s="5"/>
      <c r="WK544" s="5"/>
      <c r="WL544" s="5"/>
      <c r="WM544" s="5"/>
      <c r="WN544" s="5"/>
      <c r="WO544" s="5"/>
      <c r="WP544" s="5"/>
      <c r="WQ544" s="5"/>
      <c r="WR544" s="5"/>
      <c r="WS544" s="5"/>
      <c r="WT544" s="5"/>
      <c r="WU544" s="5"/>
      <c r="WV544" s="5"/>
      <c r="WW544" s="5"/>
      <c r="WX544" s="5"/>
      <c r="WY544" s="5"/>
      <c r="WZ544" s="5"/>
      <c r="XA544" s="5"/>
      <c r="XB544" s="5"/>
      <c r="XC544" s="5"/>
      <c r="XD544" s="5"/>
      <c r="XE544" s="5"/>
      <c r="XF544" s="5"/>
      <c r="XG544" s="5"/>
      <c r="XH544" s="5"/>
      <c r="XI544" s="5"/>
      <c r="XJ544" s="5"/>
      <c r="XK544" s="5"/>
      <c r="XL544" s="5"/>
      <c r="XM544" s="5"/>
      <c r="XN544" s="5"/>
      <c r="XO544" s="5"/>
      <c r="XP544" s="5"/>
      <c r="XQ544" s="5"/>
      <c r="XR544" s="5"/>
      <c r="XS544" s="5"/>
      <c r="XT544" s="5"/>
      <c r="XU544" s="5"/>
      <c r="XV544" s="5"/>
      <c r="XW544" s="5"/>
    </row>
    <row r="545" spans="39:647" x14ac:dyDescent="0.4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c r="JM545" s="5"/>
      <c r="JN545" s="5"/>
      <c r="JO545" s="5"/>
      <c r="JP545" s="5"/>
      <c r="JQ545" s="5"/>
      <c r="JR545" s="5"/>
      <c r="JS545" s="5"/>
      <c r="JT545" s="5"/>
      <c r="JU545" s="5"/>
      <c r="JV545" s="5"/>
      <c r="JW545" s="5"/>
      <c r="JX545" s="5"/>
      <c r="JY545" s="5"/>
      <c r="JZ545" s="5"/>
      <c r="KA545" s="5"/>
      <c r="KB545" s="5"/>
      <c r="KC545" s="5"/>
      <c r="KD545" s="5"/>
      <c r="KE545" s="5"/>
      <c r="KF545" s="5"/>
      <c r="KG545" s="5"/>
      <c r="KH545" s="5"/>
      <c r="KI545" s="5"/>
      <c r="KJ545" s="5"/>
      <c r="KK545" s="5"/>
      <c r="KL545" s="5"/>
      <c r="KM545" s="5"/>
      <c r="KN545" s="5"/>
      <c r="KO545" s="5"/>
      <c r="KP545" s="5"/>
      <c r="KQ545" s="5"/>
      <c r="KR545" s="5"/>
      <c r="KS545" s="5"/>
      <c r="KT545" s="5"/>
      <c r="KU545" s="5"/>
      <c r="KV545" s="5"/>
      <c r="KW545" s="5"/>
      <c r="KX545" s="5"/>
      <c r="KY545" s="5"/>
      <c r="KZ545" s="5"/>
      <c r="LA545" s="5"/>
      <c r="LB545" s="5"/>
      <c r="LC545" s="5"/>
      <c r="LD545" s="5"/>
      <c r="LE545" s="5"/>
      <c r="LF545" s="5"/>
      <c r="LG545" s="5"/>
      <c r="LH545" s="5"/>
      <c r="LI545" s="5"/>
      <c r="LJ545" s="5"/>
      <c r="LK545" s="5"/>
      <c r="LL545" s="5"/>
      <c r="LM545" s="5"/>
      <c r="LN545" s="5"/>
      <c r="LO545" s="5"/>
      <c r="LP545" s="5"/>
      <c r="LQ545" s="5"/>
      <c r="LR545" s="5"/>
      <c r="LS545" s="5"/>
      <c r="LT545" s="5"/>
      <c r="LU545" s="5"/>
      <c r="LV545" s="5"/>
      <c r="LW545" s="5"/>
      <c r="LX545" s="5"/>
      <c r="LY545" s="5"/>
      <c r="LZ545" s="5"/>
      <c r="MA545" s="5"/>
      <c r="MB545" s="5"/>
      <c r="MC545" s="5"/>
      <c r="MD545" s="5"/>
      <c r="ME545" s="5"/>
      <c r="MF545" s="5"/>
      <c r="MG545" s="5"/>
      <c r="MH545" s="5"/>
      <c r="MI545" s="5"/>
      <c r="MJ545" s="5"/>
      <c r="MK545" s="5"/>
      <c r="ML545" s="5"/>
      <c r="MM545" s="5"/>
      <c r="MN545" s="5"/>
      <c r="MO545" s="5"/>
      <c r="MP545" s="5"/>
      <c r="MQ545" s="5"/>
      <c r="MR545" s="5"/>
      <c r="MS545" s="5"/>
      <c r="MT545" s="5"/>
      <c r="MU545" s="5"/>
      <c r="MV545" s="5"/>
      <c r="MW545" s="5"/>
      <c r="MX545" s="5"/>
      <c r="MY545" s="5"/>
      <c r="MZ545" s="5"/>
      <c r="NA545" s="5"/>
      <c r="NB545" s="5"/>
      <c r="NC545" s="5"/>
      <c r="ND545" s="5"/>
      <c r="NE545" s="5"/>
      <c r="NF545" s="5"/>
      <c r="NG545" s="5"/>
      <c r="NH545" s="5"/>
      <c r="NI545" s="5"/>
      <c r="NJ545" s="5"/>
      <c r="NK545" s="5"/>
      <c r="NL545" s="5"/>
      <c r="NM545" s="5"/>
      <c r="NN545" s="5"/>
      <c r="NO545" s="5"/>
      <c r="NP545" s="5"/>
      <c r="NQ545" s="5"/>
      <c r="NR545" s="5"/>
      <c r="NS545" s="5"/>
      <c r="NT545" s="5"/>
      <c r="NU545" s="5"/>
      <c r="NV545" s="5"/>
      <c r="NW545" s="5"/>
      <c r="NX545" s="5"/>
      <c r="NY545" s="5"/>
      <c r="NZ545" s="5"/>
      <c r="OA545" s="5"/>
      <c r="OB545" s="5"/>
      <c r="OC545" s="5"/>
      <c r="OD545" s="5"/>
      <c r="OE545" s="5"/>
      <c r="OF545" s="5"/>
      <c r="OG545" s="5"/>
      <c r="OH545" s="5"/>
      <c r="OI545" s="5"/>
      <c r="OJ545" s="5"/>
      <c r="OK545" s="5"/>
      <c r="OL545" s="5"/>
      <c r="OM545" s="5"/>
      <c r="ON545" s="5"/>
      <c r="OO545" s="5"/>
      <c r="OP545" s="5"/>
      <c r="OQ545" s="5"/>
      <c r="OR545" s="5"/>
      <c r="OS545" s="5"/>
      <c r="OT545" s="5"/>
      <c r="OU545" s="5"/>
      <c r="OV545" s="5"/>
      <c r="OW545" s="5"/>
      <c r="OX545" s="5"/>
      <c r="OY545" s="5"/>
      <c r="OZ545" s="5"/>
      <c r="PA545" s="5"/>
      <c r="PB545" s="5"/>
      <c r="PC545" s="5"/>
      <c r="PD545" s="5"/>
      <c r="PE545" s="5"/>
      <c r="PF545" s="5"/>
      <c r="PG545" s="5"/>
      <c r="PH545" s="5"/>
      <c r="PI545" s="5"/>
      <c r="PJ545" s="5"/>
      <c r="PK545" s="5"/>
      <c r="PL545" s="5"/>
      <c r="PM545" s="5"/>
      <c r="PN545" s="5"/>
      <c r="PO545" s="5"/>
      <c r="PP545" s="5"/>
      <c r="PQ545" s="5"/>
      <c r="PR545" s="5"/>
      <c r="PS545" s="5"/>
      <c r="PT545" s="5"/>
      <c r="PU545" s="5"/>
      <c r="PV545" s="5"/>
      <c r="PW545" s="5"/>
      <c r="PX545" s="5"/>
      <c r="PY545" s="5"/>
      <c r="PZ545" s="5"/>
      <c r="QA545" s="5"/>
      <c r="QB545" s="5"/>
      <c r="QC545" s="5"/>
      <c r="QD545" s="5"/>
      <c r="QE545" s="5"/>
      <c r="QF545" s="5"/>
      <c r="QG545" s="5"/>
      <c r="QH545" s="5"/>
      <c r="QI545" s="5"/>
      <c r="QJ545" s="5"/>
      <c r="QK545" s="5"/>
      <c r="QL545" s="5"/>
      <c r="QM545" s="5"/>
      <c r="QN545" s="5"/>
      <c r="QO545" s="5"/>
      <c r="QP545" s="5"/>
      <c r="QQ545" s="5"/>
      <c r="QR545" s="5"/>
      <c r="QS545" s="5"/>
      <c r="QT545" s="5"/>
      <c r="QU545" s="5"/>
      <c r="QV545" s="5"/>
      <c r="QW545" s="5"/>
      <c r="QX545" s="5"/>
      <c r="QY545" s="5"/>
      <c r="QZ545" s="5"/>
      <c r="RA545" s="5"/>
      <c r="RB545" s="5"/>
      <c r="RC545" s="5"/>
      <c r="RD545" s="5"/>
      <c r="RE545" s="5"/>
      <c r="RF545" s="5"/>
      <c r="RG545" s="5"/>
      <c r="RH545" s="5"/>
      <c r="RI545" s="5"/>
      <c r="RJ545" s="5"/>
      <c r="RK545" s="5"/>
      <c r="RL545" s="5"/>
      <c r="RM545" s="5"/>
      <c r="RN545" s="5"/>
      <c r="RO545" s="5"/>
      <c r="RP545" s="5"/>
      <c r="RQ545" s="5"/>
      <c r="RR545" s="5"/>
      <c r="RS545" s="5"/>
      <c r="RT545" s="5"/>
      <c r="RU545" s="5"/>
      <c r="RV545" s="5"/>
      <c r="RW545" s="5"/>
      <c r="RX545" s="5"/>
      <c r="RY545" s="5"/>
      <c r="RZ545" s="5"/>
      <c r="SA545" s="5"/>
      <c r="SB545" s="5"/>
      <c r="SC545" s="5"/>
      <c r="SD545" s="5"/>
      <c r="SE545" s="5"/>
      <c r="SF545" s="5"/>
      <c r="SG545" s="5"/>
      <c r="SH545" s="5"/>
      <c r="SI545" s="5"/>
      <c r="SJ545" s="5"/>
      <c r="SK545" s="5"/>
      <c r="SL545" s="5"/>
      <c r="SM545" s="5"/>
      <c r="SN545" s="5"/>
      <c r="SO545" s="5"/>
      <c r="SP545" s="5"/>
      <c r="SQ545" s="5"/>
      <c r="SR545" s="5"/>
      <c r="SS545" s="5"/>
      <c r="ST545" s="5"/>
      <c r="SU545" s="5"/>
      <c r="SV545" s="5"/>
      <c r="SW545" s="5"/>
      <c r="SX545" s="5"/>
      <c r="SY545" s="5"/>
      <c r="SZ545" s="5"/>
      <c r="TA545" s="5"/>
      <c r="TB545" s="5"/>
      <c r="TC545" s="5"/>
      <c r="TD545" s="5"/>
      <c r="TE545" s="5"/>
      <c r="TF545" s="5"/>
      <c r="TG545" s="5"/>
      <c r="TH545" s="5"/>
      <c r="TI545" s="5"/>
      <c r="TJ545" s="5"/>
      <c r="TK545" s="5"/>
      <c r="TL545" s="5"/>
      <c r="TM545" s="5"/>
      <c r="TN545" s="5"/>
      <c r="TO545" s="5"/>
      <c r="TP545" s="5"/>
      <c r="TQ545" s="5"/>
      <c r="TR545" s="5"/>
      <c r="TS545" s="5"/>
      <c r="TT545" s="5"/>
      <c r="TU545" s="5"/>
      <c r="TV545" s="5"/>
      <c r="TW545" s="5"/>
      <c r="TX545" s="5"/>
      <c r="TY545" s="5"/>
      <c r="TZ545" s="5"/>
      <c r="UA545" s="5"/>
      <c r="UB545" s="5"/>
      <c r="UC545" s="5"/>
      <c r="UD545" s="5"/>
      <c r="UE545" s="5"/>
      <c r="UF545" s="5"/>
      <c r="UG545" s="5"/>
      <c r="UH545" s="5"/>
      <c r="UI545" s="5"/>
      <c r="UJ545" s="5"/>
      <c r="UK545" s="5"/>
      <c r="UL545" s="5"/>
      <c r="UM545" s="5"/>
      <c r="UN545" s="5"/>
      <c r="UO545" s="5"/>
      <c r="UP545" s="5"/>
      <c r="UQ545" s="5"/>
      <c r="UR545" s="5"/>
      <c r="US545" s="5"/>
      <c r="UT545" s="5"/>
      <c r="UU545" s="5"/>
      <c r="UV545" s="5"/>
      <c r="UW545" s="5"/>
      <c r="UX545" s="5"/>
      <c r="UY545" s="5"/>
      <c r="UZ545" s="5"/>
      <c r="VA545" s="5"/>
      <c r="VB545" s="5"/>
      <c r="VC545" s="5"/>
      <c r="VD545" s="5"/>
      <c r="VE545" s="5"/>
      <c r="VF545" s="5"/>
      <c r="VG545" s="5"/>
      <c r="VH545" s="5"/>
      <c r="VI545" s="5"/>
      <c r="VJ545" s="5"/>
      <c r="VK545" s="5"/>
      <c r="VL545" s="5"/>
      <c r="VM545" s="5"/>
      <c r="VN545" s="5"/>
      <c r="VO545" s="5"/>
      <c r="VP545" s="5"/>
      <c r="VQ545" s="5"/>
      <c r="VR545" s="5"/>
      <c r="VS545" s="5"/>
      <c r="VT545" s="5"/>
      <c r="VU545" s="5"/>
      <c r="VV545" s="5"/>
      <c r="VW545" s="5"/>
      <c r="VX545" s="5"/>
      <c r="VY545" s="5"/>
      <c r="VZ545" s="5"/>
      <c r="WA545" s="5"/>
      <c r="WB545" s="5"/>
      <c r="WC545" s="5"/>
      <c r="WD545" s="5"/>
      <c r="WE545" s="5"/>
      <c r="WF545" s="5"/>
      <c r="WG545" s="5"/>
      <c r="WH545" s="5"/>
      <c r="WI545" s="5"/>
      <c r="WJ545" s="5"/>
      <c r="WK545" s="5"/>
      <c r="WL545" s="5"/>
      <c r="WM545" s="5"/>
      <c r="WN545" s="5"/>
      <c r="WO545" s="5"/>
      <c r="WP545" s="5"/>
      <c r="WQ545" s="5"/>
      <c r="WR545" s="5"/>
      <c r="WS545" s="5"/>
      <c r="WT545" s="5"/>
      <c r="WU545" s="5"/>
      <c r="WV545" s="5"/>
      <c r="WW545" s="5"/>
      <c r="WX545" s="5"/>
      <c r="WY545" s="5"/>
      <c r="WZ545" s="5"/>
      <c r="XA545" s="5"/>
      <c r="XB545" s="5"/>
      <c r="XC545" s="5"/>
      <c r="XD545" s="5"/>
      <c r="XE545" s="5"/>
      <c r="XF545" s="5"/>
      <c r="XG545" s="5"/>
      <c r="XH545" s="5"/>
      <c r="XI545" s="5"/>
      <c r="XJ545" s="5"/>
      <c r="XK545" s="5"/>
      <c r="XL545" s="5"/>
      <c r="XM545" s="5"/>
      <c r="XN545" s="5"/>
      <c r="XO545" s="5"/>
      <c r="XP545" s="5"/>
      <c r="XQ545" s="5"/>
      <c r="XR545" s="5"/>
      <c r="XS545" s="5"/>
      <c r="XT545" s="5"/>
      <c r="XU545" s="5"/>
      <c r="XV545" s="5"/>
      <c r="XW545" s="5"/>
    </row>
    <row r="546" spans="39:647" x14ac:dyDescent="0.4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c r="JM546" s="5"/>
      <c r="JN546" s="5"/>
      <c r="JO546" s="5"/>
      <c r="JP546" s="5"/>
      <c r="JQ546" s="5"/>
      <c r="JR546" s="5"/>
      <c r="JS546" s="5"/>
      <c r="JT546" s="5"/>
      <c r="JU546" s="5"/>
      <c r="JV546" s="5"/>
      <c r="JW546" s="5"/>
      <c r="JX546" s="5"/>
      <c r="JY546" s="5"/>
      <c r="JZ546" s="5"/>
      <c r="KA546" s="5"/>
      <c r="KB546" s="5"/>
      <c r="KC546" s="5"/>
      <c r="KD546" s="5"/>
      <c r="KE546" s="5"/>
      <c r="KF546" s="5"/>
      <c r="KG546" s="5"/>
      <c r="KH546" s="5"/>
      <c r="KI546" s="5"/>
      <c r="KJ546" s="5"/>
      <c r="KK546" s="5"/>
      <c r="KL546" s="5"/>
      <c r="KM546" s="5"/>
      <c r="KN546" s="5"/>
      <c r="KO546" s="5"/>
      <c r="KP546" s="5"/>
      <c r="KQ546" s="5"/>
      <c r="KR546" s="5"/>
      <c r="KS546" s="5"/>
      <c r="KT546" s="5"/>
      <c r="KU546" s="5"/>
      <c r="KV546" s="5"/>
      <c r="KW546" s="5"/>
      <c r="KX546" s="5"/>
      <c r="KY546" s="5"/>
      <c r="KZ546" s="5"/>
      <c r="LA546" s="5"/>
      <c r="LB546" s="5"/>
      <c r="LC546" s="5"/>
      <c r="LD546" s="5"/>
      <c r="LE546" s="5"/>
      <c r="LF546" s="5"/>
      <c r="LG546" s="5"/>
      <c r="LH546" s="5"/>
      <c r="LI546" s="5"/>
      <c r="LJ546" s="5"/>
      <c r="LK546" s="5"/>
      <c r="LL546" s="5"/>
      <c r="LM546" s="5"/>
      <c r="LN546" s="5"/>
      <c r="LO546" s="5"/>
      <c r="LP546" s="5"/>
      <c r="LQ546" s="5"/>
      <c r="LR546" s="5"/>
      <c r="LS546" s="5"/>
      <c r="LT546" s="5"/>
      <c r="LU546" s="5"/>
      <c r="LV546" s="5"/>
      <c r="LW546" s="5"/>
      <c r="LX546" s="5"/>
      <c r="LY546" s="5"/>
      <c r="LZ546" s="5"/>
      <c r="MA546" s="5"/>
      <c r="MB546" s="5"/>
      <c r="MC546" s="5"/>
      <c r="MD546" s="5"/>
      <c r="ME546" s="5"/>
      <c r="MF546" s="5"/>
      <c r="MG546" s="5"/>
      <c r="MH546" s="5"/>
      <c r="MI546" s="5"/>
      <c r="MJ546" s="5"/>
      <c r="MK546" s="5"/>
      <c r="ML546" s="5"/>
      <c r="MM546" s="5"/>
      <c r="MN546" s="5"/>
      <c r="MO546" s="5"/>
      <c r="MP546" s="5"/>
      <c r="MQ546" s="5"/>
      <c r="MR546" s="5"/>
      <c r="MS546" s="5"/>
      <c r="MT546" s="5"/>
      <c r="MU546" s="5"/>
      <c r="MV546" s="5"/>
      <c r="MW546" s="5"/>
      <c r="MX546" s="5"/>
      <c r="MY546" s="5"/>
      <c r="MZ546" s="5"/>
      <c r="NA546" s="5"/>
      <c r="NB546" s="5"/>
      <c r="NC546" s="5"/>
      <c r="ND546" s="5"/>
      <c r="NE546" s="5"/>
      <c r="NF546" s="5"/>
      <c r="NG546" s="5"/>
      <c r="NH546" s="5"/>
      <c r="NI546" s="5"/>
      <c r="NJ546" s="5"/>
      <c r="NK546" s="5"/>
      <c r="NL546" s="5"/>
      <c r="NM546" s="5"/>
      <c r="NN546" s="5"/>
      <c r="NO546" s="5"/>
      <c r="NP546" s="5"/>
      <c r="NQ546" s="5"/>
      <c r="NR546" s="5"/>
      <c r="NS546" s="5"/>
      <c r="NT546" s="5"/>
      <c r="NU546" s="5"/>
      <c r="NV546" s="5"/>
      <c r="NW546" s="5"/>
      <c r="NX546" s="5"/>
      <c r="NY546" s="5"/>
      <c r="NZ546" s="5"/>
      <c r="OA546" s="5"/>
      <c r="OB546" s="5"/>
      <c r="OC546" s="5"/>
      <c r="OD546" s="5"/>
      <c r="OE546" s="5"/>
      <c r="OF546" s="5"/>
      <c r="OG546" s="5"/>
      <c r="OH546" s="5"/>
      <c r="OI546" s="5"/>
      <c r="OJ546" s="5"/>
      <c r="OK546" s="5"/>
      <c r="OL546" s="5"/>
      <c r="OM546" s="5"/>
      <c r="ON546" s="5"/>
      <c r="OO546" s="5"/>
      <c r="OP546" s="5"/>
      <c r="OQ546" s="5"/>
      <c r="OR546" s="5"/>
      <c r="OS546" s="5"/>
      <c r="OT546" s="5"/>
      <c r="OU546" s="5"/>
      <c r="OV546" s="5"/>
      <c r="OW546" s="5"/>
      <c r="OX546" s="5"/>
      <c r="OY546" s="5"/>
      <c r="OZ546" s="5"/>
      <c r="PA546" s="5"/>
      <c r="PB546" s="5"/>
      <c r="PC546" s="5"/>
      <c r="PD546" s="5"/>
      <c r="PE546" s="5"/>
      <c r="PF546" s="5"/>
      <c r="PG546" s="5"/>
      <c r="PH546" s="5"/>
      <c r="PI546" s="5"/>
      <c r="PJ546" s="5"/>
      <c r="PK546" s="5"/>
      <c r="PL546" s="5"/>
      <c r="PM546" s="5"/>
      <c r="PN546" s="5"/>
      <c r="PO546" s="5"/>
      <c r="PP546" s="5"/>
      <c r="PQ546" s="5"/>
      <c r="PR546" s="5"/>
      <c r="PS546" s="5"/>
      <c r="PT546" s="5"/>
      <c r="PU546" s="5"/>
      <c r="PV546" s="5"/>
      <c r="PW546" s="5"/>
      <c r="PX546" s="5"/>
      <c r="PY546" s="5"/>
      <c r="PZ546" s="5"/>
      <c r="QA546" s="5"/>
      <c r="QB546" s="5"/>
      <c r="QC546" s="5"/>
      <c r="QD546" s="5"/>
      <c r="QE546" s="5"/>
      <c r="QF546" s="5"/>
      <c r="QG546" s="5"/>
      <c r="QH546" s="5"/>
      <c r="QI546" s="5"/>
      <c r="QJ546" s="5"/>
      <c r="QK546" s="5"/>
      <c r="QL546" s="5"/>
      <c r="QM546" s="5"/>
      <c r="QN546" s="5"/>
      <c r="QO546" s="5"/>
      <c r="QP546" s="5"/>
      <c r="QQ546" s="5"/>
      <c r="QR546" s="5"/>
      <c r="QS546" s="5"/>
      <c r="QT546" s="5"/>
      <c r="QU546" s="5"/>
      <c r="QV546" s="5"/>
      <c r="QW546" s="5"/>
      <c r="QX546" s="5"/>
      <c r="QY546" s="5"/>
      <c r="QZ546" s="5"/>
      <c r="RA546" s="5"/>
      <c r="RB546" s="5"/>
      <c r="RC546" s="5"/>
      <c r="RD546" s="5"/>
      <c r="RE546" s="5"/>
      <c r="RF546" s="5"/>
      <c r="RG546" s="5"/>
      <c r="RH546" s="5"/>
      <c r="RI546" s="5"/>
      <c r="RJ546" s="5"/>
      <c r="RK546" s="5"/>
      <c r="RL546" s="5"/>
      <c r="RM546" s="5"/>
      <c r="RN546" s="5"/>
      <c r="RO546" s="5"/>
      <c r="RP546" s="5"/>
      <c r="RQ546" s="5"/>
      <c r="RR546" s="5"/>
      <c r="RS546" s="5"/>
      <c r="RT546" s="5"/>
      <c r="RU546" s="5"/>
      <c r="RV546" s="5"/>
      <c r="RW546" s="5"/>
      <c r="RX546" s="5"/>
      <c r="RY546" s="5"/>
      <c r="RZ546" s="5"/>
      <c r="SA546" s="5"/>
      <c r="SB546" s="5"/>
      <c r="SC546" s="5"/>
      <c r="SD546" s="5"/>
      <c r="SE546" s="5"/>
      <c r="SF546" s="5"/>
      <c r="SG546" s="5"/>
      <c r="SH546" s="5"/>
      <c r="SI546" s="5"/>
      <c r="SJ546" s="5"/>
      <c r="SK546" s="5"/>
      <c r="SL546" s="5"/>
      <c r="SM546" s="5"/>
      <c r="SN546" s="5"/>
      <c r="SO546" s="5"/>
      <c r="SP546" s="5"/>
      <c r="SQ546" s="5"/>
      <c r="SR546" s="5"/>
      <c r="SS546" s="5"/>
      <c r="ST546" s="5"/>
      <c r="SU546" s="5"/>
      <c r="SV546" s="5"/>
      <c r="SW546" s="5"/>
      <c r="SX546" s="5"/>
      <c r="SY546" s="5"/>
      <c r="SZ546" s="5"/>
      <c r="TA546" s="5"/>
      <c r="TB546" s="5"/>
      <c r="TC546" s="5"/>
      <c r="TD546" s="5"/>
      <c r="TE546" s="5"/>
      <c r="TF546" s="5"/>
      <c r="TG546" s="5"/>
      <c r="TH546" s="5"/>
      <c r="TI546" s="5"/>
      <c r="TJ546" s="5"/>
      <c r="TK546" s="5"/>
      <c r="TL546" s="5"/>
      <c r="TM546" s="5"/>
      <c r="TN546" s="5"/>
      <c r="TO546" s="5"/>
      <c r="TP546" s="5"/>
      <c r="TQ546" s="5"/>
      <c r="TR546" s="5"/>
      <c r="TS546" s="5"/>
      <c r="TT546" s="5"/>
      <c r="TU546" s="5"/>
      <c r="TV546" s="5"/>
      <c r="TW546" s="5"/>
      <c r="TX546" s="5"/>
      <c r="TY546" s="5"/>
      <c r="TZ546" s="5"/>
      <c r="UA546" s="5"/>
      <c r="UB546" s="5"/>
      <c r="UC546" s="5"/>
      <c r="UD546" s="5"/>
      <c r="UE546" s="5"/>
      <c r="UF546" s="5"/>
      <c r="UG546" s="5"/>
      <c r="UH546" s="5"/>
      <c r="UI546" s="5"/>
      <c r="UJ546" s="5"/>
      <c r="UK546" s="5"/>
      <c r="UL546" s="5"/>
      <c r="UM546" s="5"/>
      <c r="UN546" s="5"/>
      <c r="UO546" s="5"/>
      <c r="UP546" s="5"/>
      <c r="UQ546" s="5"/>
      <c r="UR546" s="5"/>
      <c r="US546" s="5"/>
      <c r="UT546" s="5"/>
      <c r="UU546" s="5"/>
      <c r="UV546" s="5"/>
      <c r="UW546" s="5"/>
      <c r="UX546" s="5"/>
      <c r="UY546" s="5"/>
      <c r="UZ546" s="5"/>
      <c r="VA546" s="5"/>
      <c r="VB546" s="5"/>
      <c r="VC546" s="5"/>
      <c r="VD546" s="5"/>
      <c r="VE546" s="5"/>
      <c r="VF546" s="5"/>
      <c r="VG546" s="5"/>
      <c r="VH546" s="5"/>
      <c r="VI546" s="5"/>
      <c r="VJ546" s="5"/>
      <c r="VK546" s="5"/>
      <c r="VL546" s="5"/>
      <c r="VM546" s="5"/>
      <c r="VN546" s="5"/>
      <c r="VO546" s="5"/>
      <c r="VP546" s="5"/>
      <c r="VQ546" s="5"/>
      <c r="VR546" s="5"/>
      <c r="VS546" s="5"/>
      <c r="VT546" s="5"/>
      <c r="VU546" s="5"/>
      <c r="VV546" s="5"/>
      <c r="VW546" s="5"/>
      <c r="VX546" s="5"/>
      <c r="VY546" s="5"/>
      <c r="VZ546" s="5"/>
      <c r="WA546" s="5"/>
      <c r="WB546" s="5"/>
      <c r="WC546" s="5"/>
      <c r="WD546" s="5"/>
      <c r="WE546" s="5"/>
      <c r="WF546" s="5"/>
      <c r="WG546" s="5"/>
      <c r="WH546" s="5"/>
      <c r="WI546" s="5"/>
      <c r="WJ546" s="5"/>
      <c r="WK546" s="5"/>
      <c r="WL546" s="5"/>
      <c r="WM546" s="5"/>
      <c r="WN546" s="5"/>
      <c r="WO546" s="5"/>
      <c r="WP546" s="5"/>
      <c r="WQ546" s="5"/>
      <c r="WR546" s="5"/>
      <c r="WS546" s="5"/>
      <c r="WT546" s="5"/>
      <c r="WU546" s="5"/>
      <c r="WV546" s="5"/>
      <c r="WW546" s="5"/>
      <c r="WX546" s="5"/>
      <c r="WY546" s="5"/>
      <c r="WZ546" s="5"/>
      <c r="XA546" s="5"/>
      <c r="XB546" s="5"/>
      <c r="XC546" s="5"/>
      <c r="XD546" s="5"/>
      <c r="XE546" s="5"/>
      <c r="XF546" s="5"/>
      <c r="XG546" s="5"/>
      <c r="XH546" s="5"/>
      <c r="XI546" s="5"/>
      <c r="XJ546" s="5"/>
      <c r="XK546" s="5"/>
      <c r="XL546" s="5"/>
      <c r="XM546" s="5"/>
      <c r="XN546" s="5"/>
      <c r="XO546" s="5"/>
      <c r="XP546" s="5"/>
      <c r="XQ546" s="5"/>
      <c r="XR546" s="5"/>
      <c r="XS546" s="5"/>
      <c r="XT546" s="5"/>
      <c r="XU546" s="5"/>
      <c r="XV546" s="5"/>
      <c r="XW546" s="5"/>
    </row>
    <row r="547" spans="39:647" x14ac:dyDescent="0.4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c r="JM547" s="5"/>
      <c r="JN547" s="5"/>
      <c r="JO547" s="5"/>
      <c r="JP547" s="5"/>
      <c r="JQ547" s="5"/>
      <c r="JR547" s="5"/>
      <c r="JS547" s="5"/>
      <c r="JT547" s="5"/>
      <c r="JU547" s="5"/>
      <c r="JV547" s="5"/>
      <c r="JW547" s="5"/>
      <c r="JX547" s="5"/>
      <c r="JY547" s="5"/>
      <c r="JZ547" s="5"/>
      <c r="KA547" s="5"/>
      <c r="KB547" s="5"/>
      <c r="KC547" s="5"/>
      <c r="KD547" s="5"/>
      <c r="KE547" s="5"/>
      <c r="KF547" s="5"/>
      <c r="KG547" s="5"/>
      <c r="KH547" s="5"/>
      <c r="KI547" s="5"/>
      <c r="KJ547" s="5"/>
      <c r="KK547" s="5"/>
      <c r="KL547" s="5"/>
      <c r="KM547" s="5"/>
      <c r="KN547" s="5"/>
      <c r="KO547" s="5"/>
      <c r="KP547" s="5"/>
      <c r="KQ547" s="5"/>
      <c r="KR547" s="5"/>
      <c r="KS547" s="5"/>
      <c r="KT547" s="5"/>
      <c r="KU547" s="5"/>
      <c r="KV547" s="5"/>
      <c r="KW547" s="5"/>
      <c r="KX547" s="5"/>
      <c r="KY547" s="5"/>
      <c r="KZ547" s="5"/>
      <c r="LA547" s="5"/>
      <c r="LB547" s="5"/>
      <c r="LC547" s="5"/>
      <c r="LD547" s="5"/>
      <c r="LE547" s="5"/>
      <c r="LF547" s="5"/>
      <c r="LG547" s="5"/>
      <c r="LH547" s="5"/>
      <c r="LI547" s="5"/>
      <c r="LJ547" s="5"/>
      <c r="LK547" s="5"/>
      <c r="LL547" s="5"/>
      <c r="LM547" s="5"/>
      <c r="LN547" s="5"/>
      <c r="LO547" s="5"/>
      <c r="LP547" s="5"/>
      <c r="LQ547" s="5"/>
      <c r="LR547" s="5"/>
      <c r="LS547" s="5"/>
      <c r="LT547" s="5"/>
      <c r="LU547" s="5"/>
      <c r="LV547" s="5"/>
      <c r="LW547" s="5"/>
      <c r="LX547" s="5"/>
      <c r="LY547" s="5"/>
      <c r="LZ547" s="5"/>
      <c r="MA547" s="5"/>
      <c r="MB547" s="5"/>
      <c r="MC547" s="5"/>
      <c r="MD547" s="5"/>
      <c r="ME547" s="5"/>
      <c r="MF547" s="5"/>
      <c r="MG547" s="5"/>
      <c r="MH547" s="5"/>
      <c r="MI547" s="5"/>
      <c r="MJ547" s="5"/>
      <c r="MK547" s="5"/>
      <c r="ML547" s="5"/>
      <c r="MM547" s="5"/>
      <c r="MN547" s="5"/>
      <c r="MO547" s="5"/>
      <c r="MP547" s="5"/>
      <c r="MQ547" s="5"/>
      <c r="MR547" s="5"/>
      <c r="MS547" s="5"/>
      <c r="MT547" s="5"/>
      <c r="MU547" s="5"/>
      <c r="MV547" s="5"/>
      <c r="MW547" s="5"/>
      <c r="MX547" s="5"/>
      <c r="MY547" s="5"/>
      <c r="MZ547" s="5"/>
      <c r="NA547" s="5"/>
      <c r="NB547" s="5"/>
      <c r="NC547" s="5"/>
      <c r="ND547" s="5"/>
      <c r="NE547" s="5"/>
      <c r="NF547" s="5"/>
      <c r="NG547" s="5"/>
      <c r="NH547" s="5"/>
      <c r="NI547" s="5"/>
      <c r="NJ547" s="5"/>
      <c r="NK547" s="5"/>
      <c r="NL547" s="5"/>
      <c r="NM547" s="5"/>
      <c r="NN547" s="5"/>
      <c r="NO547" s="5"/>
      <c r="NP547" s="5"/>
      <c r="NQ547" s="5"/>
      <c r="NR547" s="5"/>
      <c r="NS547" s="5"/>
      <c r="NT547" s="5"/>
      <c r="NU547" s="5"/>
      <c r="NV547" s="5"/>
      <c r="NW547" s="5"/>
      <c r="NX547" s="5"/>
      <c r="NY547" s="5"/>
      <c r="NZ547" s="5"/>
      <c r="OA547" s="5"/>
      <c r="OB547" s="5"/>
      <c r="OC547" s="5"/>
      <c r="OD547" s="5"/>
      <c r="OE547" s="5"/>
      <c r="OF547" s="5"/>
      <c r="OG547" s="5"/>
      <c r="OH547" s="5"/>
      <c r="OI547" s="5"/>
      <c r="OJ547" s="5"/>
      <c r="OK547" s="5"/>
      <c r="OL547" s="5"/>
      <c r="OM547" s="5"/>
      <c r="ON547" s="5"/>
      <c r="OO547" s="5"/>
      <c r="OP547" s="5"/>
      <c r="OQ547" s="5"/>
      <c r="OR547" s="5"/>
      <c r="OS547" s="5"/>
      <c r="OT547" s="5"/>
      <c r="OU547" s="5"/>
      <c r="OV547" s="5"/>
      <c r="OW547" s="5"/>
      <c r="OX547" s="5"/>
      <c r="OY547" s="5"/>
      <c r="OZ547" s="5"/>
      <c r="PA547" s="5"/>
      <c r="PB547" s="5"/>
      <c r="PC547" s="5"/>
      <c r="PD547" s="5"/>
      <c r="PE547" s="5"/>
      <c r="PF547" s="5"/>
      <c r="PG547" s="5"/>
      <c r="PH547" s="5"/>
      <c r="PI547" s="5"/>
      <c r="PJ547" s="5"/>
      <c r="PK547" s="5"/>
      <c r="PL547" s="5"/>
      <c r="PM547" s="5"/>
      <c r="PN547" s="5"/>
      <c r="PO547" s="5"/>
      <c r="PP547" s="5"/>
      <c r="PQ547" s="5"/>
      <c r="PR547" s="5"/>
      <c r="PS547" s="5"/>
      <c r="PT547" s="5"/>
      <c r="PU547" s="5"/>
      <c r="PV547" s="5"/>
      <c r="PW547" s="5"/>
      <c r="PX547" s="5"/>
      <c r="PY547" s="5"/>
      <c r="PZ547" s="5"/>
      <c r="QA547" s="5"/>
      <c r="QB547" s="5"/>
      <c r="QC547" s="5"/>
      <c r="QD547" s="5"/>
      <c r="QE547" s="5"/>
      <c r="QF547" s="5"/>
      <c r="QG547" s="5"/>
      <c r="QH547" s="5"/>
      <c r="QI547" s="5"/>
      <c r="QJ547" s="5"/>
      <c r="QK547" s="5"/>
      <c r="QL547" s="5"/>
      <c r="QM547" s="5"/>
      <c r="QN547" s="5"/>
      <c r="QO547" s="5"/>
      <c r="QP547" s="5"/>
      <c r="QQ547" s="5"/>
      <c r="QR547" s="5"/>
      <c r="QS547" s="5"/>
      <c r="QT547" s="5"/>
      <c r="QU547" s="5"/>
      <c r="QV547" s="5"/>
      <c r="QW547" s="5"/>
      <c r="QX547" s="5"/>
      <c r="QY547" s="5"/>
      <c r="QZ547" s="5"/>
      <c r="RA547" s="5"/>
      <c r="RB547" s="5"/>
      <c r="RC547" s="5"/>
      <c r="RD547" s="5"/>
      <c r="RE547" s="5"/>
      <c r="RF547" s="5"/>
      <c r="RG547" s="5"/>
      <c r="RH547" s="5"/>
      <c r="RI547" s="5"/>
      <c r="RJ547" s="5"/>
      <c r="RK547" s="5"/>
      <c r="RL547" s="5"/>
      <c r="RM547" s="5"/>
      <c r="RN547" s="5"/>
      <c r="RO547" s="5"/>
      <c r="RP547" s="5"/>
      <c r="RQ547" s="5"/>
      <c r="RR547" s="5"/>
      <c r="RS547" s="5"/>
      <c r="RT547" s="5"/>
      <c r="RU547" s="5"/>
      <c r="RV547" s="5"/>
      <c r="RW547" s="5"/>
      <c r="RX547" s="5"/>
      <c r="RY547" s="5"/>
      <c r="RZ547" s="5"/>
      <c r="SA547" s="5"/>
      <c r="SB547" s="5"/>
      <c r="SC547" s="5"/>
      <c r="SD547" s="5"/>
      <c r="SE547" s="5"/>
      <c r="SF547" s="5"/>
      <c r="SG547" s="5"/>
      <c r="SH547" s="5"/>
      <c r="SI547" s="5"/>
      <c r="SJ547" s="5"/>
      <c r="SK547" s="5"/>
      <c r="SL547" s="5"/>
      <c r="SM547" s="5"/>
      <c r="SN547" s="5"/>
      <c r="SO547" s="5"/>
      <c r="SP547" s="5"/>
      <c r="SQ547" s="5"/>
      <c r="SR547" s="5"/>
      <c r="SS547" s="5"/>
      <c r="ST547" s="5"/>
      <c r="SU547" s="5"/>
      <c r="SV547" s="5"/>
      <c r="SW547" s="5"/>
      <c r="SX547" s="5"/>
      <c r="SY547" s="5"/>
      <c r="SZ547" s="5"/>
      <c r="TA547" s="5"/>
      <c r="TB547" s="5"/>
      <c r="TC547" s="5"/>
      <c r="TD547" s="5"/>
      <c r="TE547" s="5"/>
      <c r="TF547" s="5"/>
      <c r="TG547" s="5"/>
      <c r="TH547" s="5"/>
      <c r="TI547" s="5"/>
      <c r="TJ547" s="5"/>
      <c r="TK547" s="5"/>
      <c r="TL547" s="5"/>
      <c r="TM547" s="5"/>
      <c r="TN547" s="5"/>
      <c r="TO547" s="5"/>
      <c r="TP547" s="5"/>
      <c r="TQ547" s="5"/>
      <c r="TR547" s="5"/>
      <c r="TS547" s="5"/>
      <c r="TT547" s="5"/>
      <c r="TU547" s="5"/>
      <c r="TV547" s="5"/>
      <c r="TW547" s="5"/>
      <c r="TX547" s="5"/>
      <c r="TY547" s="5"/>
      <c r="TZ547" s="5"/>
      <c r="UA547" s="5"/>
      <c r="UB547" s="5"/>
      <c r="UC547" s="5"/>
      <c r="UD547" s="5"/>
      <c r="UE547" s="5"/>
      <c r="UF547" s="5"/>
      <c r="UG547" s="5"/>
      <c r="UH547" s="5"/>
      <c r="UI547" s="5"/>
      <c r="UJ547" s="5"/>
      <c r="UK547" s="5"/>
      <c r="UL547" s="5"/>
      <c r="UM547" s="5"/>
      <c r="UN547" s="5"/>
      <c r="UO547" s="5"/>
      <c r="UP547" s="5"/>
      <c r="UQ547" s="5"/>
      <c r="UR547" s="5"/>
      <c r="US547" s="5"/>
      <c r="UT547" s="5"/>
      <c r="UU547" s="5"/>
      <c r="UV547" s="5"/>
      <c r="UW547" s="5"/>
      <c r="UX547" s="5"/>
      <c r="UY547" s="5"/>
      <c r="UZ547" s="5"/>
      <c r="VA547" s="5"/>
      <c r="VB547" s="5"/>
      <c r="VC547" s="5"/>
      <c r="VD547" s="5"/>
      <c r="VE547" s="5"/>
      <c r="VF547" s="5"/>
      <c r="VG547" s="5"/>
      <c r="VH547" s="5"/>
      <c r="VI547" s="5"/>
      <c r="VJ547" s="5"/>
      <c r="VK547" s="5"/>
      <c r="VL547" s="5"/>
      <c r="VM547" s="5"/>
      <c r="VN547" s="5"/>
      <c r="VO547" s="5"/>
      <c r="VP547" s="5"/>
      <c r="VQ547" s="5"/>
      <c r="VR547" s="5"/>
      <c r="VS547" s="5"/>
      <c r="VT547" s="5"/>
      <c r="VU547" s="5"/>
      <c r="VV547" s="5"/>
      <c r="VW547" s="5"/>
      <c r="VX547" s="5"/>
      <c r="VY547" s="5"/>
      <c r="VZ547" s="5"/>
      <c r="WA547" s="5"/>
      <c r="WB547" s="5"/>
      <c r="WC547" s="5"/>
      <c r="WD547" s="5"/>
      <c r="WE547" s="5"/>
      <c r="WF547" s="5"/>
      <c r="WG547" s="5"/>
      <c r="WH547" s="5"/>
      <c r="WI547" s="5"/>
      <c r="WJ547" s="5"/>
      <c r="WK547" s="5"/>
      <c r="WL547" s="5"/>
      <c r="WM547" s="5"/>
      <c r="WN547" s="5"/>
      <c r="WO547" s="5"/>
      <c r="WP547" s="5"/>
      <c r="WQ547" s="5"/>
      <c r="WR547" s="5"/>
      <c r="WS547" s="5"/>
      <c r="WT547" s="5"/>
      <c r="WU547" s="5"/>
      <c r="WV547" s="5"/>
      <c r="WW547" s="5"/>
      <c r="WX547" s="5"/>
      <c r="WY547" s="5"/>
      <c r="WZ547" s="5"/>
      <c r="XA547" s="5"/>
      <c r="XB547" s="5"/>
      <c r="XC547" s="5"/>
      <c r="XD547" s="5"/>
      <c r="XE547" s="5"/>
      <c r="XF547" s="5"/>
      <c r="XG547" s="5"/>
      <c r="XH547" s="5"/>
      <c r="XI547" s="5"/>
      <c r="XJ547" s="5"/>
      <c r="XK547" s="5"/>
      <c r="XL547" s="5"/>
      <c r="XM547" s="5"/>
      <c r="XN547" s="5"/>
      <c r="XO547" s="5"/>
      <c r="XP547" s="5"/>
      <c r="XQ547" s="5"/>
      <c r="XR547" s="5"/>
      <c r="XS547" s="5"/>
      <c r="XT547" s="5"/>
      <c r="XU547" s="5"/>
      <c r="XV547" s="5"/>
      <c r="XW547" s="5"/>
    </row>
    <row r="548" spans="39:647" x14ac:dyDescent="0.4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c r="JM548" s="5"/>
      <c r="JN548" s="5"/>
      <c r="JO548" s="5"/>
      <c r="JP548" s="5"/>
      <c r="JQ548" s="5"/>
      <c r="JR548" s="5"/>
      <c r="JS548" s="5"/>
      <c r="JT548" s="5"/>
      <c r="JU548" s="5"/>
      <c r="JV548" s="5"/>
      <c r="JW548" s="5"/>
      <c r="JX548" s="5"/>
      <c r="JY548" s="5"/>
      <c r="JZ548" s="5"/>
      <c r="KA548" s="5"/>
      <c r="KB548" s="5"/>
      <c r="KC548" s="5"/>
      <c r="KD548" s="5"/>
      <c r="KE548" s="5"/>
      <c r="KF548" s="5"/>
      <c r="KG548" s="5"/>
      <c r="KH548" s="5"/>
      <c r="KI548" s="5"/>
      <c r="KJ548" s="5"/>
      <c r="KK548" s="5"/>
      <c r="KL548" s="5"/>
      <c r="KM548" s="5"/>
      <c r="KN548" s="5"/>
      <c r="KO548" s="5"/>
      <c r="KP548" s="5"/>
      <c r="KQ548" s="5"/>
      <c r="KR548" s="5"/>
      <c r="KS548" s="5"/>
      <c r="KT548" s="5"/>
      <c r="KU548" s="5"/>
      <c r="KV548" s="5"/>
      <c r="KW548" s="5"/>
      <c r="KX548" s="5"/>
      <c r="KY548" s="5"/>
      <c r="KZ548" s="5"/>
      <c r="LA548" s="5"/>
      <c r="LB548" s="5"/>
      <c r="LC548" s="5"/>
      <c r="LD548" s="5"/>
      <c r="LE548" s="5"/>
      <c r="LF548" s="5"/>
      <c r="LG548" s="5"/>
      <c r="LH548" s="5"/>
      <c r="LI548" s="5"/>
      <c r="LJ548" s="5"/>
      <c r="LK548" s="5"/>
      <c r="LL548" s="5"/>
      <c r="LM548" s="5"/>
      <c r="LN548" s="5"/>
      <c r="LO548" s="5"/>
      <c r="LP548" s="5"/>
      <c r="LQ548" s="5"/>
      <c r="LR548" s="5"/>
      <c r="LS548" s="5"/>
      <c r="LT548" s="5"/>
      <c r="LU548" s="5"/>
      <c r="LV548" s="5"/>
      <c r="LW548" s="5"/>
      <c r="LX548" s="5"/>
      <c r="LY548" s="5"/>
      <c r="LZ548" s="5"/>
      <c r="MA548" s="5"/>
      <c r="MB548" s="5"/>
      <c r="MC548" s="5"/>
      <c r="MD548" s="5"/>
      <c r="ME548" s="5"/>
      <c r="MF548" s="5"/>
      <c r="MG548" s="5"/>
      <c r="MH548" s="5"/>
      <c r="MI548" s="5"/>
      <c r="MJ548" s="5"/>
      <c r="MK548" s="5"/>
      <c r="ML548" s="5"/>
      <c r="MM548" s="5"/>
      <c r="MN548" s="5"/>
      <c r="MO548" s="5"/>
      <c r="MP548" s="5"/>
      <c r="MQ548" s="5"/>
      <c r="MR548" s="5"/>
      <c r="MS548" s="5"/>
      <c r="MT548" s="5"/>
      <c r="MU548" s="5"/>
      <c r="MV548" s="5"/>
      <c r="MW548" s="5"/>
      <c r="MX548" s="5"/>
      <c r="MY548" s="5"/>
      <c r="MZ548" s="5"/>
      <c r="NA548" s="5"/>
      <c r="NB548" s="5"/>
      <c r="NC548" s="5"/>
      <c r="ND548" s="5"/>
      <c r="NE548" s="5"/>
      <c r="NF548" s="5"/>
      <c r="NG548" s="5"/>
      <c r="NH548" s="5"/>
      <c r="NI548" s="5"/>
      <c r="NJ548" s="5"/>
      <c r="NK548" s="5"/>
      <c r="NL548" s="5"/>
      <c r="NM548" s="5"/>
      <c r="NN548" s="5"/>
      <c r="NO548" s="5"/>
      <c r="NP548" s="5"/>
      <c r="NQ548" s="5"/>
      <c r="NR548" s="5"/>
      <c r="NS548" s="5"/>
      <c r="NT548" s="5"/>
      <c r="NU548" s="5"/>
      <c r="NV548" s="5"/>
      <c r="NW548" s="5"/>
      <c r="NX548" s="5"/>
      <c r="NY548" s="5"/>
      <c r="NZ548" s="5"/>
      <c r="OA548" s="5"/>
      <c r="OB548" s="5"/>
      <c r="OC548" s="5"/>
      <c r="OD548" s="5"/>
      <c r="OE548" s="5"/>
      <c r="OF548" s="5"/>
      <c r="OG548" s="5"/>
      <c r="OH548" s="5"/>
      <c r="OI548" s="5"/>
      <c r="OJ548" s="5"/>
      <c r="OK548" s="5"/>
      <c r="OL548" s="5"/>
      <c r="OM548" s="5"/>
      <c r="ON548" s="5"/>
      <c r="OO548" s="5"/>
      <c r="OP548" s="5"/>
      <c r="OQ548" s="5"/>
      <c r="OR548" s="5"/>
      <c r="OS548" s="5"/>
      <c r="OT548" s="5"/>
      <c r="OU548" s="5"/>
      <c r="OV548" s="5"/>
      <c r="OW548" s="5"/>
      <c r="OX548" s="5"/>
      <c r="OY548" s="5"/>
      <c r="OZ548" s="5"/>
      <c r="PA548" s="5"/>
      <c r="PB548" s="5"/>
      <c r="PC548" s="5"/>
      <c r="PD548" s="5"/>
      <c r="PE548" s="5"/>
      <c r="PF548" s="5"/>
      <c r="PG548" s="5"/>
      <c r="PH548" s="5"/>
      <c r="PI548" s="5"/>
      <c r="PJ548" s="5"/>
      <c r="PK548" s="5"/>
      <c r="PL548" s="5"/>
      <c r="PM548" s="5"/>
      <c r="PN548" s="5"/>
      <c r="PO548" s="5"/>
      <c r="PP548" s="5"/>
      <c r="PQ548" s="5"/>
      <c r="PR548" s="5"/>
      <c r="PS548" s="5"/>
      <c r="PT548" s="5"/>
      <c r="PU548" s="5"/>
      <c r="PV548" s="5"/>
      <c r="PW548" s="5"/>
      <c r="PX548" s="5"/>
      <c r="PY548" s="5"/>
      <c r="PZ548" s="5"/>
      <c r="QA548" s="5"/>
      <c r="QB548" s="5"/>
      <c r="QC548" s="5"/>
      <c r="QD548" s="5"/>
      <c r="QE548" s="5"/>
      <c r="QF548" s="5"/>
      <c r="QG548" s="5"/>
      <c r="QH548" s="5"/>
      <c r="QI548" s="5"/>
      <c r="QJ548" s="5"/>
      <c r="QK548" s="5"/>
      <c r="QL548" s="5"/>
      <c r="QM548" s="5"/>
      <c r="QN548" s="5"/>
      <c r="QO548" s="5"/>
      <c r="QP548" s="5"/>
      <c r="QQ548" s="5"/>
      <c r="QR548" s="5"/>
      <c r="QS548" s="5"/>
      <c r="QT548" s="5"/>
      <c r="QU548" s="5"/>
      <c r="QV548" s="5"/>
      <c r="QW548" s="5"/>
      <c r="QX548" s="5"/>
      <c r="QY548" s="5"/>
      <c r="QZ548" s="5"/>
      <c r="RA548" s="5"/>
      <c r="RB548" s="5"/>
      <c r="RC548" s="5"/>
      <c r="RD548" s="5"/>
      <c r="RE548" s="5"/>
      <c r="RF548" s="5"/>
      <c r="RG548" s="5"/>
      <c r="RH548" s="5"/>
      <c r="RI548" s="5"/>
      <c r="RJ548" s="5"/>
      <c r="RK548" s="5"/>
      <c r="RL548" s="5"/>
      <c r="RM548" s="5"/>
      <c r="RN548" s="5"/>
      <c r="RO548" s="5"/>
      <c r="RP548" s="5"/>
      <c r="RQ548" s="5"/>
      <c r="RR548" s="5"/>
      <c r="RS548" s="5"/>
      <c r="RT548" s="5"/>
      <c r="RU548" s="5"/>
      <c r="RV548" s="5"/>
      <c r="RW548" s="5"/>
      <c r="RX548" s="5"/>
      <c r="RY548" s="5"/>
      <c r="RZ548" s="5"/>
      <c r="SA548" s="5"/>
      <c r="SB548" s="5"/>
      <c r="SC548" s="5"/>
      <c r="SD548" s="5"/>
      <c r="SE548" s="5"/>
      <c r="SF548" s="5"/>
      <c r="SG548" s="5"/>
      <c r="SH548" s="5"/>
      <c r="SI548" s="5"/>
      <c r="SJ548" s="5"/>
      <c r="SK548" s="5"/>
      <c r="SL548" s="5"/>
      <c r="SM548" s="5"/>
      <c r="SN548" s="5"/>
      <c r="SO548" s="5"/>
      <c r="SP548" s="5"/>
      <c r="SQ548" s="5"/>
      <c r="SR548" s="5"/>
      <c r="SS548" s="5"/>
      <c r="ST548" s="5"/>
      <c r="SU548" s="5"/>
      <c r="SV548" s="5"/>
      <c r="SW548" s="5"/>
      <c r="SX548" s="5"/>
      <c r="SY548" s="5"/>
      <c r="SZ548" s="5"/>
      <c r="TA548" s="5"/>
      <c r="TB548" s="5"/>
      <c r="TC548" s="5"/>
      <c r="TD548" s="5"/>
      <c r="TE548" s="5"/>
      <c r="TF548" s="5"/>
      <c r="TG548" s="5"/>
      <c r="TH548" s="5"/>
      <c r="TI548" s="5"/>
      <c r="TJ548" s="5"/>
      <c r="TK548" s="5"/>
      <c r="TL548" s="5"/>
      <c r="TM548" s="5"/>
      <c r="TN548" s="5"/>
      <c r="TO548" s="5"/>
      <c r="TP548" s="5"/>
      <c r="TQ548" s="5"/>
      <c r="TR548" s="5"/>
      <c r="TS548" s="5"/>
      <c r="TT548" s="5"/>
      <c r="TU548" s="5"/>
      <c r="TV548" s="5"/>
      <c r="TW548" s="5"/>
      <c r="TX548" s="5"/>
      <c r="TY548" s="5"/>
      <c r="TZ548" s="5"/>
      <c r="UA548" s="5"/>
      <c r="UB548" s="5"/>
      <c r="UC548" s="5"/>
      <c r="UD548" s="5"/>
      <c r="UE548" s="5"/>
      <c r="UF548" s="5"/>
      <c r="UG548" s="5"/>
      <c r="UH548" s="5"/>
      <c r="UI548" s="5"/>
      <c r="UJ548" s="5"/>
      <c r="UK548" s="5"/>
      <c r="UL548" s="5"/>
      <c r="UM548" s="5"/>
      <c r="UN548" s="5"/>
      <c r="UO548" s="5"/>
      <c r="UP548" s="5"/>
      <c r="UQ548" s="5"/>
      <c r="UR548" s="5"/>
      <c r="US548" s="5"/>
      <c r="UT548" s="5"/>
      <c r="UU548" s="5"/>
      <c r="UV548" s="5"/>
      <c r="UW548" s="5"/>
      <c r="UX548" s="5"/>
      <c r="UY548" s="5"/>
      <c r="UZ548" s="5"/>
      <c r="VA548" s="5"/>
      <c r="VB548" s="5"/>
      <c r="VC548" s="5"/>
      <c r="VD548" s="5"/>
      <c r="VE548" s="5"/>
      <c r="VF548" s="5"/>
      <c r="VG548" s="5"/>
      <c r="VH548" s="5"/>
      <c r="VI548" s="5"/>
      <c r="VJ548" s="5"/>
      <c r="VK548" s="5"/>
      <c r="VL548" s="5"/>
      <c r="VM548" s="5"/>
      <c r="VN548" s="5"/>
      <c r="VO548" s="5"/>
      <c r="VP548" s="5"/>
      <c r="VQ548" s="5"/>
      <c r="VR548" s="5"/>
      <c r="VS548" s="5"/>
      <c r="VT548" s="5"/>
      <c r="VU548" s="5"/>
      <c r="VV548" s="5"/>
      <c r="VW548" s="5"/>
      <c r="VX548" s="5"/>
      <c r="VY548" s="5"/>
      <c r="VZ548" s="5"/>
      <c r="WA548" s="5"/>
      <c r="WB548" s="5"/>
      <c r="WC548" s="5"/>
      <c r="WD548" s="5"/>
      <c r="WE548" s="5"/>
      <c r="WF548" s="5"/>
      <c r="WG548" s="5"/>
      <c r="WH548" s="5"/>
      <c r="WI548" s="5"/>
      <c r="WJ548" s="5"/>
      <c r="WK548" s="5"/>
      <c r="WL548" s="5"/>
      <c r="WM548" s="5"/>
      <c r="WN548" s="5"/>
      <c r="WO548" s="5"/>
      <c r="WP548" s="5"/>
      <c r="WQ548" s="5"/>
      <c r="WR548" s="5"/>
      <c r="WS548" s="5"/>
      <c r="WT548" s="5"/>
      <c r="WU548" s="5"/>
      <c r="WV548" s="5"/>
      <c r="WW548" s="5"/>
      <c r="WX548" s="5"/>
      <c r="WY548" s="5"/>
      <c r="WZ548" s="5"/>
      <c r="XA548" s="5"/>
      <c r="XB548" s="5"/>
      <c r="XC548" s="5"/>
      <c r="XD548" s="5"/>
      <c r="XE548" s="5"/>
      <c r="XF548" s="5"/>
      <c r="XG548" s="5"/>
      <c r="XH548" s="5"/>
      <c r="XI548" s="5"/>
      <c r="XJ548" s="5"/>
      <c r="XK548" s="5"/>
      <c r="XL548" s="5"/>
      <c r="XM548" s="5"/>
      <c r="XN548" s="5"/>
      <c r="XO548" s="5"/>
      <c r="XP548" s="5"/>
      <c r="XQ548" s="5"/>
      <c r="XR548" s="5"/>
      <c r="XS548" s="5"/>
      <c r="XT548" s="5"/>
      <c r="XU548" s="5"/>
      <c r="XV548" s="5"/>
      <c r="XW548" s="5"/>
    </row>
    <row r="549" spans="39:647" x14ac:dyDescent="0.4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c r="JM549" s="5"/>
      <c r="JN549" s="5"/>
      <c r="JO549" s="5"/>
      <c r="JP549" s="5"/>
      <c r="JQ549" s="5"/>
      <c r="JR549" s="5"/>
      <c r="JS549" s="5"/>
      <c r="JT549" s="5"/>
      <c r="JU549" s="5"/>
      <c r="JV549" s="5"/>
      <c r="JW549" s="5"/>
      <c r="JX549" s="5"/>
      <c r="JY549" s="5"/>
      <c r="JZ549" s="5"/>
      <c r="KA549" s="5"/>
      <c r="KB549" s="5"/>
      <c r="KC549" s="5"/>
      <c r="KD549" s="5"/>
      <c r="KE549" s="5"/>
      <c r="KF549" s="5"/>
      <c r="KG549" s="5"/>
      <c r="KH549" s="5"/>
      <c r="KI549" s="5"/>
      <c r="KJ549" s="5"/>
      <c r="KK549" s="5"/>
      <c r="KL549" s="5"/>
      <c r="KM549" s="5"/>
      <c r="KN549" s="5"/>
      <c r="KO549" s="5"/>
      <c r="KP549" s="5"/>
      <c r="KQ549" s="5"/>
      <c r="KR549" s="5"/>
      <c r="KS549" s="5"/>
      <c r="KT549" s="5"/>
      <c r="KU549" s="5"/>
      <c r="KV549" s="5"/>
      <c r="KW549" s="5"/>
      <c r="KX549" s="5"/>
      <c r="KY549" s="5"/>
      <c r="KZ549" s="5"/>
      <c r="LA549" s="5"/>
      <c r="LB549" s="5"/>
      <c r="LC549" s="5"/>
      <c r="LD549" s="5"/>
      <c r="LE549" s="5"/>
      <c r="LF549" s="5"/>
      <c r="LG549" s="5"/>
      <c r="LH549" s="5"/>
      <c r="LI549" s="5"/>
      <c r="LJ549" s="5"/>
      <c r="LK549" s="5"/>
      <c r="LL549" s="5"/>
      <c r="LM549" s="5"/>
      <c r="LN549" s="5"/>
      <c r="LO549" s="5"/>
      <c r="LP549" s="5"/>
      <c r="LQ549" s="5"/>
      <c r="LR549" s="5"/>
      <c r="LS549" s="5"/>
      <c r="LT549" s="5"/>
      <c r="LU549" s="5"/>
      <c r="LV549" s="5"/>
      <c r="LW549" s="5"/>
      <c r="LX549" s="5"/>
      <c r="LY549" s="5"/>
      <c r="LZ549" s="5"/>
      <c r="MA549" s="5"/>
      <c r="MB549" s="5"/>
      <c r="MC549" s="5"/>
      <c r="MD549" s="5"/>
      <c r="ME549" s="5"/>
      <c r="MF549" s="5"/>
      <c r="MG549" s="5"/>
      <c r="MH549" s="5"/>
      <c r="MI549" s="5"/>
      <c r="MJ549" s="5"/>
      <c r="MK549" s="5"/>
      <c r="ML549" s="5"/>
      <c r="MM549" s="5"/>
      <c r="MN549" s="5"/>
      <c r="MO549" s="5"/>
      <c r="MP549" s="5"/>
      <c r="MQ549" s="5"/>
      <c r="MR549" s="5"/>
      <c r="MS549" s="5"/>
      <c r="MT549" s="5"/>
      <c r="MU549" s="5"/>
      <c r="MV549" s="5"/>
      <c r="MW549" s="5"/>
      <c r="MX549" s="5"/>
      <c r="MY549" s="5"/>
      <c r="MZ549" s="5"/>
      <c r="NA549" s="5"/>
      <c r="NB549" s="5"/>
      <c r="NC549" s="5"/>
      <c r="ND549" s="5"/>
      <c r="NE549" s="5"/>
      <c r="NF549" s="5"/>
      <c r="NG549" s="5"/>
      <c r="NH549" s="5"/>
      <c r="NI549" s="5"/>
      <c r="NJ549" s="5"/>
      <c r="NK549" s="5"/>
      <c r="NL549" s="5"/>
      <c r="NM549" s="5"/>
      <c r="NN549" s="5"/>
      <c r="NO549" s="5"/>
      <c r="NP549" s="5"/>
      <c r="NQ549" s="5"/>
      <c r="NR549" s="5"/>
      <c r="NS549" s="5"/>
      <c r="NT549" s="5"/>
      <c r="NU549" s="5"/>
      <c r="NV549" s="5"/>
      <c r="NW549" s="5"/>
      <c r="NX549" s="5"/>
      <c r="NY549" s="5"/>
      <c r="NZ549" s="5"/>
      <c r="OA549" s="5"/>
      <c r="OB549" s="5"/>
      <c r="OC549" s="5"/>
      <c r="OD549" s="5"/>
      <c r="OE549" s="5"/>
      <c r="OF549" s="5"/>
      <c r="OG549" s="5"/>
      <c r="OH549" s="5"/>
      <c r="OI549" s="5"/>
      <c r="OJ549" s="5"/>
      <c r="OK549" s="5"/>
      <c r="OL549" s="5"/>
      <c r="OM549" s="5"/>
      <c r="ON549" s="5"/>
      <c r="OO549" s="5"/>
      <c r="OP549" s="5"/>
      <c r="OQ549" s="5"/>
      <c r="OR549" s="5"/>
      <c r="OS549" s="5"/>
      <c r="OT549" s="5"/>
      <c r="OU549" s="5"/>
      <c r="OV549" s="5"/>
      <c r="OW549" s="5"/>
      <c r="OX549" s="5"/>
      <c r="OY549" s="5"/>
      <c r="OZ549" s="5"/>
      <c r="PA549" s="5"/>
      <c r="PB549" s="5"/>
      <c r="PC549" s="5"/>
      <c r="PD549" s="5"/>
      <c r="PE549" s="5"/>
      <c r="PF549" s="5"/>
      <c r="PG549" s="5"/>
      <c r="PH549" s="5"/>
      <c r="PI549" s="5"/>
      <c r="PJ549" s="5"/>
      <c r="PK549" s="5"/>
      <c r="PL549" s="5"/>
      <c r="PM549" s="5"/>
      <c r="PN549" s="5"/>
      <c r="PO549" s="5"/>
      <c r="PP549" s="5"/>
      <c r="PQ549" s="5"/>
      <c r="PR549" s="5"/>
      <c r="PS549" s="5"/>
      <c r="PT549" s="5"/>
      <c r="PU549" s="5"/>
      <c r="PV549" s="5"/>
      <c r="PW549" s="5"/>
      <c r="PX549" s="5"/>
      <c r="PY549" s="5"/>
      <c r="PZ549" s="5"/>
      <c r="QA549" s="5"/>
      <c r="QB549" s="5"/>
      <c r="QC549" s="5"/>
      <c r="QD549" s="5"/>
      <c r="QE549" s="5"/>
      <c r="QF549" s="5"/>
      <c r="QG549" s="5"/>
      <c r="QH549" s="5"/>
      <c r="QI549" s="5"/>
      <c r="QJ549" s="5"/>
      <c r="QK549" s="5"/>
      <c r="QL549" s="5"/>
      <c r="QM549" s="5"/>
      <c r="QN549" s="5"/>
      <c r="QO549" s="5"/>
      <c r="QP549" s="5"/>
      <c r="QQ549" s="5"/>
      <c r="QR549" s="5"/>
      <c r="QS549" s="5"/>
      <c r="QT549" s="5"/>
      <c r="QU549" s="5"/>
      <c r="QV549" s="5"/>
      <c r="QW549" s="5"/>
      <c r="QX549" s="5"/>
      <c r="QY549" s="5"/>
      <c r="QZ549" s="5"/>
      <c r="RA549" s="5"/>
      <c r="RB549" s="5"/>
      <c r="RC549" s="5"/>
      <c r="RD549" s="5"/>
      <c r="RE549" s="5"/>
      <c r="RF549" s="5"/>
      <c r="RG549" s="5"/>
      <c r="RH549" s="5"/>
      <c r="RI549" s="5"/>
      <c r="RJ549" s="5"/>
      <c r="RK549" s="5"/>
      <c r="RL549" s="5"/>
      <c r="RM549" s="5"/>
      <c r="RN549" s="5"/>
      <c r="RO549" s="5"/>
      <c r="RP549" s="5"/>
      <c r="RQ549" s="5"/>
      <c r="RR549" s="5"/>
      <c r="RS549" s="5"/>
      <c r="RT549" s="5"/>
      <c r="RU549" s="5"/>
      <c r="RV549" s="5"/>
      <c r="RW549" s="5"/>
      <c r="RX549" s="5"/>
      <c r="RY549" s="5"/>
      <c r="RZ549" s="5"/>
      <c r="SA549" s="5"/>
      <c r="SB549" s="5"/>
      <c r="SC549" s="5"/>
      <c r="SD549" s="5"/>
      <c r="SE549" s="5"/>
      <c r="SF549" s="5"/>
      <c r="SG549" s="5"/>
      <c r="SH549" s="5"/>
      <c r="SI549" s="5"/>
      <c r="SJ549" s="5"/>
      <c r="SK549" s="5"/>
      <c r="SL549" s="5"/>
      <c r="SM549" s="5"/>
      <c r="SN549" s="5"/>
      <c r="SO549" s="5"/>
      <c r="SP549" s="5"/>
      <c r="SQ549" s="5"/>
      <c r="SR549" s="5"/>
      <c r="SS549" s="5"/>
      <c r="ST549" s="5"/>
      <c r="SU549" s="5"/>
      <c r="SV549" s="5"/>
      <c r="SW549" s="5"/>
      <c r="SX549" s="5"/>
      <c r="SY549" s="5"/>
      <c r="SZ549" s="5"/>
      <c r="TA549" s="5"/>
      <c r="TB549" s="5"/>
      <c r="TC549" s="5"/>
      <c r="TD549" s="5"/>
      <c r="TE549" s="5"/>
      <c r="TF549" s="5"/>
      <c r="TG549" s="5"/>
      <c r="TH549" s="5"/>
      <c r="TI549" s="5"/>
      <c r="TJ549" s="5"/>
      <c r="TK549" s="5"/>
      <c r="TL549" s="5"/>
      <c r="TM549" s="5"/>
      <c r="TN549" s="5"/>
      <c r="TO549" s="5"/>
      <c r="TP549" s="5"/>
      <c r="TQ549" s="5"/>
      <c r="TR549" s="5"/>
      <c r="TS549" s="5"/>
      <c r="TT549" s="5"/>
      <c r="TU549" s="5"/>
      <c r="TV549" s="5"/>
      <c r="TW549" s="5"/>
      <c r="TX549" s="5"/>
      <c r="TY549" s="5"/>
      <c r="TZ549" s="5"/>
      <c r="UA549" s="5"/>
      <c r="UB549" s="5"/>
      <c r="UC549" s="5"/>
      <c r="UD549" s="5"/>
      <c r="UE549" s="5"/>
      <c r="UF549" s="5"/>
      <c r="UG549" s="5"/>
      <c r="UH549" s="5"/>
      <c r="UI549" s="5"/>
      <c r="UJ549" s="5"/>
      <c r="UK549" s="5"/>
      <c r="UL549" s="5"/>
      <c r="UM549" s="5"/>
      <c r="UN549" s="5"/>
      <c r="UO549" s="5"/>
      <c r="UP549" s="5"/>
      <c r="UQ549" s="5"/>
      <c r="UR549" s="5"/>
      <c r="US549" s="5"/>
      <c r="UT549" s="5"/>
      <c r="UU549" s="5"/>
      <c r="UV549" s="5"/>
      <c r="UW549" s="5"/>
      <c r="UX549" s="5"/>
      <c r="UY549" s="5"/>
      <c r="UZ549" s="5"/>
      <c r="VA549" s="5"/>
      <c r="VB549" s="5"/>
      <c r="VC549" s="5"/>
      <c r="VD549" s="5"/>
      <c r="VE549" s="5"/>
      <c r="VF549" s="5"/>
      <c r="VG549" s="5"/>
      <c r="VH549" s="5"/>
      <c r="VI549" s="5"/>
      <c r="VJ549" s="5"/>
      <c r="VK549" s="5"/>
      <c r="VL549" s="5"/>
      <c r="VM549" s="5"/>
      <c r="VN549" s="5"/>
      <c r="VO549" s="5"/>
      <c r="VP549" s="5"/>
      <c r="VQ549" s="5"/>
      <c r="VR549" s="5"/>
      <c r="VS549" s="5"/>
      <c r="VT549" s="5"/>
      <c r="VU549" s="5"/>
      <c r="VV549" s="5"/>
      <c r="VW549" s="5"/>
      <c r="VX549" s="5"/>
      <c r="VY549" s="5"/>
      <c r="VZ549" s="5"/>
      <c r="WA549" s="5"/>
      <c r="WB549" s="5"/>
      <c r="WC549" s="5"/>
      <c r="WD549" s="5"/>
      <c r="WE549" s="5"/>
      <c r="WF549" s="5"/>
      <c r="WG549" s="5"/>
      <c r="WH549" s="5"/>
      <c r="WI549" s="5"/>
      <c r="WJ549" s="5"/>
      <c r="WK549" s="5"/>
      <c r="WL549" s="5"/>
      <c r="WM549" s="5"/>
      <c r="WN549" s="5"/>
      <c r="WO549" s="5"/>
      <c r="WP549" s="5"/>
      <c r="WQ549" s="5"/>
      <c r="WR549" s="5"/>
      <c r="WS549" s="5"/>
      <c r="WT549" s="5"/>
      <c r="WU549" s="5"/>
      <c r="WV549" s="5"/>
      <c r="WW549" s="5"/>
      <c r="WX549" s="5"/>
      <c r="WY549" s="5"/>
      <c r="WZ549" s="5"/>
      <c r="XA549" s="5"/>
      <c r="XB549" s="5"/>
      <c r="XC549" s="5"/>
      <c r="XD549" s="5"/>
      <c r="XE549" s="5"/>
      <c r="XF549" s="5"/>
      <c r="XG549" s="5"/>
      <c r="XH549" s="5"/>
      <c r="XI549" s="5"/>
      <c r="XJ549" s="5"/>
      <c r="XK549" s="5"/>
      <c r="XL549" s="5"/>
      <c r="XM549" s="5"/>
      <c r="XN549" s="5"/>
      <c r="XO549" s="5"/>
      <c r="XP549" s="5"/>
      <c r="XQ549" s="5"/>
      <c r="XR549" s="5"/>
      <c r="XS549" s="5"/>
      <c r="XT549" s="5"/>
      <c r="XU549" s="5"/>
      <c r="XV549" s="5"/>
      <c r="XW549" s="5"/>
    </row>
    <row r="550" spans="39:647" x14ac:dyDescent="0.4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c r="JM550" s="5"/>
      <c r="JN550" s="5"/>
      <c r="JO550" s="5"/>
      <c r="JP550" s="5"/>
      <c r="JQ550" s="5"/>
      <c r="JR550" s="5"/>
      <c r="JS550" s="5"/>
      <c r="JT550" s="5"/>
      <c r="JU550" s="5"/>
      <c r="JV550" s="5"/>
      <c r="JW550" s="5"/>
      <c r="JX550" s="5"/>
      <c r="JY550" s="5"/>
      <c r="JZ550" s="5"/>
      <c r="KA550" s="5"/>
      <c r="KB550" s="5"/>
      <c r="KC550" s="5"/>
      <c r="KD550" s="5"/>
      <c r="KE550" s="5"/>
      <c r="KF550" s="5"/>
      <c r="KG550" s="5"/>
      <c r="KH550" s="5"/>
      <c r="KI550" s="5"/>
      <c r="KJ550" s="5"/>
      <c r="KK550" s="5"/>
      <c r="KL550" s="5"/>
      <c r="KM550" s="5"/>
      <c r="KN550" s="5"/>
      <c r="KO550" s="5"/>
      <c r="KP550" s="5"/>
      <c r="KQ550" s="5"/>
      <c r="KR550" s="5"/>
      <c r="KS550" s="5"/>
      <c r="KT550" s="5"/>
      <c r="KU550" s="5"/>
      <c r="KV550" s="5"/>
      <c r="KW550" s="5"/>
      <c r="KX550" s="5"/>
      <c r="KY550" s="5"/>
      <c r="KZ550" s="5"/>
      <c r="LA550" s="5"/>
      <c r="LB550" s="5"/>
      <c r="LC550" s="5"/>
      <c r="LD550" s="5"/>
      <c r="LE550" s="5"/>
      <c r="LF550" s="5"/>
      <c r="LG550" s="5"/>
      <c r="LH550" s="5"/>
      <c r="LI550" s="5"/>
      <c r="LJ550" s="5"/>
      <c r="LK550" s="5"/>
      <c r="LL550" s="5"/>
      <c r="LM550" s="5"/>
      <c r="LN550" s="5"/>
      <c r="LO550" s="5"/>
      <c r="LP550" s="5"/>
      <c r="LQ550" s="5"/>
      <c r="LR550" s="5"/>
      <c r="LS550" s="5"/>
      <c r="LT550" s="5"/>
      <c r="LU550" s="5"/>
      <c r="LV550" s="5"/>
      <c r="LW550" s="5"/>
      <c r="LX550" s="5"/>
      <c r="LY550" s="5"/>
      <c r="LZ550" s="5"/>
      <c r="MA550" s="5"/>
      <c r="MB550" s="5"/>
      <c r="MC550" s="5"/>
      <c r="MD550" s="5"/>
      <c r="ME550" s="5"/>
      <c r="MF550" s="5"/>
      <c r="MG550" s="5"/>
      <c r="MH550" s="5"/>
      <c r="MI550" s="5"/>
      <c r="MJ550" s="5"/>
      <c r="MK550" s="5"/>
      <c r="ML550" s="5"/>
      <c r="MM550" s="5"/>
      <c r="MN550" s="5"/>
      <c r="MO550" s="5"/>
      <c r="MP550" s="5"/>
      <c r="MQ550" s="5"/>
      <c r="MR550" s="5"/>
      <c r="MS550" s="5"/>
      <c r="MT550" s="5"/>
      <c r="MU550" s="5"/>
      <c r="MV550" s="5"/>
      <c r="MW550" s="5"/>
      <c r="MX550" s="5"/>
      <c r="MY550" s="5"/>
      <c r="MZ550" s="5"/>
      <c r="NA550" s="5"/>
      <c r="NB550" s="5"/>
      <c r="NC550" s="5"/>
      <c r="ND550" s="5"/>
      <c r="NE550" s="5"/>
      <c r="NF550" s="5"/>
      <c r="NG550" s="5"/>
      <c r="NH550" s="5"/>
      <c r="NI550" s="5"/>
      <c r="NJ550" s="5"/>
      <c r="NK550" s="5"/>
      <c r="NL550" s="5"/>
      <c r="NM550" s="5"/>
      <c r="NN550" s="5"/>
      <c r="NO550" s="5"/>
      <c r="NP550" s="5"/>
      <c r="NQ550" s="5"/>
      <c r="NR550" s="5"/>
      <c r="NS550" s="5"/>
      <c r="NT550" s="5"/>
      <c r="NU550" s="5"/>
      <c r="NV550" s="5"/>
      <c r="NW550" s="5"/>
      <c r="NX550" s="5"/>
      <c r="NY550" s="5"/>
      <c r="NZ550" s="5"/>
      <c r="OA550" s="5"/>
      <c r="OB550" s="5"/>
      <c r="OC550" s="5"/>
      <c r="OD550" s="5"/>
      <c r="OE550" s="5"/>
      <c r="OF550" s="5"/>
      <c r="OG550" s="5"/>
      <c r="OH550" s="5"/>
      <c r="OI550" s="5"/>
      <c r="OJ550" s="5"/>
      <c r="OK550" s="5"/>
      <c r="OL550" s="5"/>
      <c r="OM550" s="5"/>
      <c r="ON550" s="5"/>
      <c r="OO550" s="5"/>
      <c r="OP550" s="5"/>
      <c r="OQ550" s="5"/>
      <c r="OR550" s="5"/>
      <c r="OS550" s="5"/>
      <c r="OT550" s="5"/>
      <c r="OU550" s="5"/>
      <c r="OV550" s="5"/>
      <c r="OW550" s="5"/>
      <c r="OX550" s="5"/>
      <c r="OY550" s="5"/>
      <c r="OZ550" s="5"/>
      <c r="PA550" s="5"/>
      <c r="PB550" s="5"/>
      <c r="PC550" s="5"/>
      <c r="PD550" s="5"/>
      <c r="PE550" s="5"/>
      <c r="PF550" s="5"/>
      <c r="PG550" s="5"/>
      <c r="PH550" s="5"/>
      <c r="PI550" s="5"/>
      <c r="PJ550" s="5"/>
      <c r="PK550" s="5"/>
      <c r="PL550" s="5"/>
      <c r="PM550" s="5"/>
      <c r="PN550" s="5"/>
      <c r="PO550" s="5"/>
      <c r="PP550" s="5"/>
      <c r="PQ550" s="5"/>
      <c r="PR550" s="5"/>
      <c r="PS550" s="5"/>
      <c r="PT550" s="5"/>
      <c r="PU550" s="5"/>
      <c r="PV550" s="5"/>
      <c r="PW550" s="5"/>
      <c r="PX550" s="5"/>
      <c r="PY550" s="5"/>
      <c r="PZ550" s="5"/>
      <c r="QA550" s="5"/>
      <c r="QB550" s="5"/>
      <c r="QC550" s="5"/>
      <c r="QD550" s="5"/>
      <c r="QE550" s="5"/>
      <c r="QF550" s="5"/>
      <c r="QG550" s="5"/>
      <c r="QH550" s="5"/>
      <c r="QI550" s="5"/>
      <c r="QJ550" s="5"/>
      <c r="QK550" s="5"/>
      <c r="QL550" s="5"/>
      <c r="QM550" s="5"/>
      <c r="QN550" s="5"/>
      <c r="QO550" s="5"/>
      <c r="QP550" s="5"/>
      <c r="QQ550" s="5"/>
      <c r="QR550" s="5"/>
      <c r="QS550" s="5"/>
      <c r="QT550" s="5"/>
      <c r="QU550" s="5"/>
      <c r="QV550" s="5"/>
      <c r="QW550" s="5"/>
      <c r="QX550" s="5"/>
      <c r="QY550" s="5"/>
      <c r="QZ550" s="5"/>
      <c r="RA550" s="5"/>
      <c r="RB550" s="5"/>
      <c r="RC550" s="5"/>
      <c r="RD550" s="5"/>
      <c r="RE550" s="5"/>
      <c r="RF550" s="5"/>
      <c r="RG550" s="5"/>
      <c r="RH550" s="5"/>
      <c r="RI550" s="5"/>
      <c r="RJ550" s="5"/>
      <c r="RK550" s="5"/>
      <c r="RL550" s="5"/>
      <c r="RM550" s="5"/>
      <c r="RN550" s="5"/>
      <c r="RO550" s="5"/>
      <c r="RP550" s="5"/>
      <c r="RQ550" s="5"/>
      <c r="RR550" s="5"/>
      <c r="RS550" s="5"/>
      <c r="RT550" s="5"/>
      <c r="RU550" s="5"/>
      <c r="RV550" s="5"/>
      <c r="RW550" s="5"/>
      <c r="RX550" s="5"/>
      <c r="RY550" s="5"/>
      <c r="RZ550" s="5"/>
      <c r="SA550" s="5"/>
      <c r="SB550" s="5"/>
      <c r="SC550" s="5"/>
      <c r="SD550" s="5"/>
      <c r="SE550" s="5"/>
      <c r="SF550" s="5"/>
      <c r="SG550" s="5"/>
      <c r="SH550" s="5"/>
      <c r="SI550" s="5"/>
      <c r="SJ550" s="5"/>
      <c r="SK550" s="5"/>
      <c r="SL550" s="5"/>
      <c r="SM550" s="5"/>
      <c r="SN550" s="5"/>
      <c r="SO550" s="5"/>
      <c r="SP550" s="5"/>
      <c r="SQ550" s="5"/>
      <c r="SR550" s="5"/>
      <c r="SS550" s="5"/>
      <c r="ST550" s="5"/>
      <c r="SU550" s="5"/>
      <c r="SV550" s="5"/>
      <c r="SW550" s="5"/>
      <c r="SX550" s="5"/>
      <c r="SY550" s="5"/>
      <c r="SZ550" s="5"/>
      <c r="TA550" s="5"/>
      <c r="TB550" s="5"/>
      <c r="TC550" s="5"/>
      <c r="TD550" s="5"/>
      <c r="TE550" s="5"/>
      <c r="TF550" s="5"/>
      <c r="TG550" s="5"/>
      <c r="TH550" s="5"/>
      <c r="TI550" s="5"/>
      <c r="TJ550" s="5"/>
      <c r="TK550" s="5"/>
      <c r="TL550" s="5"/>
      <c r="TM550" s="5"/>
      <c r="TN550" s="5"/>
      <c r="TO550" s="5"/>
      <c r="TP550" s="5"/>
      <c r="TQ550" s="5"/>
      <c r="TR550" s="5"/>
      <c r="TS550" s="5"/>
      <c r="TT550" s="5"/>
      <c r="TU550" s="5"/>
      <c r="TV550" s="5"/>
      <c r="TW550" s="5"/>
      <c r="TX550" s="5"/>
      <c r="TY550" s="5"/>
      <c r="TZ550" s="5"/>
      <c r="UA550" s="5"/>
      <c r="UB550" s="5"/>
      <c r="UC550" s="5"/>
      <c r="UD550" s="5"/>
      <c r="UE550" s="5"/>
      <c r="UF550" s="5"/>
      <c r="UG550" s="5"/>
      <c r="UH550" s="5"/>
      <c r="UI550" s="5"/>
      <c r="UJ550" s="5"/>
      <c r="UK550" s="5"/>
      <c r="UL550" s="5"/>
      <c r="UM550" s="5"/>
      <c r="UN550" s="5"/>
      <c r="UO550" s="5"/>
      <c r="UP550" s="5"/>
      <c r="UQ550" s="5"/>
      <c r="UR550" s="5"/>
      <c r="US550" s="5"/>
      <c r="UT550" s="5"/>
      <c r="UU550" s="5"/>
      <c r="UV550" s="5"/>
      <c r="UW550" s="5"/>
      <c r="UX550" s="5"/>
      <c r="UY550" s="5"/>
      <c r="UZ550" s="5"/>
      <c r="VA550" s="5"/>
      <c r="VB550" s="5"/>
      <c r="VC550" s="5"/>
      <c r="VD550" s="5"/>
      <c r="VE550" s="5"/>
      <c r="VF550" s="5"/>
      <c r="VG550" s="5"/>
      <c r="VH550" s="5"/>
      <c r="VI550" s="5"/>
      <c r="VJ550" s="5"/>
      <c r="VK550" s="5"/>
      <c r="VL550" s="5"/>
      <c r="VM550" s="5"/>
      <c r="VN550" s="5"/>
      <c r="VO550" s="5"/>
      <c r="VP550" s="5"/>
      <c r="VQ550" s="5"/>
      <c r="VR550" s="5"/>
      <c r="VS550" s="5"/>
      <c r="VT550" s="5"/>
      <c r="VU550" s="5"/>
      <c r="VV550" s="5"/>
      <c r="VW550" s="5"/>
      <c r="VX550" s="5"/>
      <c r="VY550" s="5"/>
      <c r="VZ550" s="5"/>
      <c r="WA550" s="5"/>
      <c r="WB550" s="5"/>
      <c r="WC550" s="5"/>
      <c r="WD550" s="5"/>
      <c r="WE550" s="5"/>
      <c r="WF550" s="5"/>
      <c r="WG550" s="5"/>
      <c r="WH550" s="5"/>
      <c r="WI550" s="5"/>
      <c r="WJ550" s="5"/>
      <c r="WK550" s="5"/>
      <c r="WL550" s="5"/>
      <c r="WM550" s="5"/>
      <c r="WN550" s="5"/>
      <c r="WO550" s="5"/>
      <c r="WP550" s="5"/>
      <c r="WQ550" s="5"/>
      <c r="WR550" s="5"/>
      <c r="WS550" s="5"/>
      <c r="WT550" s="5"/>
      <c r="WU550" s="5"/>
      <c r="WV550" s="5"/>
      <c r="WW550" s="5"/>
      <c r="WX550" s="5"/>
      <c r="WY550" s="5"/>
      <c r="WZ550" s="5"/>
      <c r="XA550" s="5"/>
      <c r="XB550" s="5"/>
      <c r="XC550" s="5"/>
      <c r="XD550" s="5"/>
      <c r="XE550" s="5"/>
      <c r="XF550" s="5"/>
      <c r="XG550" s="5"/>
      <c r="XH550" s="5"/>
      <c r="XI550" s="5"/>
      <c r="XJ550" s="5"/>
      <c r="XK550" s="5"/>
      <c r="XL550" s="5"/>
      <c r="XM550" s="5"/>
      <c r="XN550" s="5"/>
      <c r="XO550" s="5"/>
      <c r="XP550" s="5"/>
      <c r="XQ550" s="5"/>
      <c r="XR550" s="5"/>
      <c r="XS550" s="5"/>
      <c r="XT550" s="5"/>
      <c r="XU550" s="5"/>
      <c r="XV550" s="5"/>
      <c r="XW550" s="5"/>
    </row>
    <row r="551" spans="39:647" x14ac:dyDescent="0.4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c r="JM551" s="5"/>
      <c r="JN551" s="5"/>
      <c r="JO551" s="5"/>
      <c r="JP551" s="5"/>
      <c r="JQ551" s="5"/>
      <c r="JR551" s="5"/>
      <c r="JS551" s="5"/>
      <c r="JT551" s="5"/>
      <c r="JU551" s="5"/>
      <c r="JV551" s="5"/>
      <c r="JW551" s="5"/>
      <c r="JX551" s="5"/>
      <c r="JY551" s="5"/>
      <c r="JZ551" s="5"/>
      <c r="KA551" s="5"/>
      <c r="KB551" s="5"/>
      <c r="KC551" s="5"/>
      <c r="KD551" s="5"/>
      <c r="KE551" s="5"/>
      <c r="KF551" s="5"/>
      <c r="KG551" s="5"/>
      <c r="KH551" s="5"/>
      <c r="KI551" s="5"/>
      <c r="KJ551" s="5"/>
      <c r="KK551" s="5"/>
      <c r="KL551" s="5"/>
      <c r="KM551" s="5"/>
      <c r="KN551" s="5"/>
      <c r="KO551" s="5"/>
      <c r="KP551" s="5"/>
      <c r="KQ551" s="5"/>
      <c r="KR551" s="5"/>
      <c r="KS551" s="5"/>
      <c r="KT551" s="5"/>
      <c r="KU551" s="5"/>
      <c r="KV551" s="5"/>
      <c r="KW551" s="5"/>
      <c r="KX551" s="5"/>
      <c r="KY551" s="5"/>
      <c r="KZ551" s="5"/>
      <c r="LA551" s="5"/>
      <c r="LB551" s="5"/>
      <c r="LC551" s="5"/>
      <c r="LD551" s="5"/>
      <c r="LE551" s="5"/>
      <c r="LF551" s="5"/>
      <c r="LG551" s="5"/>
      <c r="LH551" s="5"/>
      <c r="LI551" s="5"/>
      <c r="LJ551" s="5"/>
      <c r="LK551" s="5"/>
      <c r="LL551" s="5"/>
      <c r="LM551" s="5"/>
      <c r="LN551" s="5"/>
      <c r="LO551" s="5"/>
      <c r="LP551" s="5"/>
      <c r="LQ551" s="5"/>
      <c r="LR551" s="5"/>
      <c r="LS551" s="5"/>
      <c r="LT551" s="5"/>
      <c r="LU551" s="5"/>
      <c r="LV551" s="5"/>
      <c r="LW551" s="5"/>
      <c r="LX551" s="5"/>
      <c r="LY551" s="5"/>
      <c r="LZ551" s="5"/>
      <c r="MA551" s="5"/>
      <c r="MB551" s="5"/>
      <c r="MC551" s="5"/>
      <c r="MD551" s="5"/>
      <c r="ME551" s="5"/>
      <c r="MF551" s="5"/>
      <c r="MG551" s="5"/>
      <c r="MH551" s="5"/>
      <c r="MI551" s="5"/>
      <c r="MJ551" s="5"/>
      <c r="MK551" s="5"/>
      <c r="ML551" s="5"/>
      <c r="MM551" s="5"/>
      <c r="MN551" s="5"/>
      <c r="MO551" s="5"/>
      <c r="MP551" s="5"/>
      <c r="MQ551" s="5"/>
      <c r="MR551" s="5"/>
      <c r="MS551" s="5"/>
      <c r="MT551" s="5"/>
      <c r="MU551" s="5"/>
      <c r="MV551" s="5"/>
      <c r="MW551" s="5"/>
      <c r="MX551" s="5"/>
      <c r="MY551" s="5"/>
      <c r="MZ551" s="5"/>
      <c r="NA551" s="5"/>
      <c r="NB551" s="5"/>
      <c r="NC551" s="5"/>
      <c r="ND551" s="5"/>
      <c r="NE551" s="5"/>
      <c r="NF551" s="5"/>
      <c r="NG551" s="5"/>
      <c r="NH551" s="5"/>
      <c r="NI551" s="5"/>
      <c r="NJ551" s="5"/>
      <c r="NK551" s="5"/>
      <c r="NL551" s="5"/>
      <c r="NM551" s="5"/>
      <c r="NN551" s="5"/>
      <c r="NO551" s="5"/>
      <c r="NP551" s="5"/>
      <c r="NQ551" s="5"/>
      <c r="NR551" s="5"/>
      <c r="NS551" s="5"/>
      <c r="NT551" s="5"/>
      <c r="NU551" s="5"/>
      <c r="NV551" s="5"/>
      <c r="NW551" s="5"/>
      <c r="NX551" s="5"/>
      <c r="NY551" s="5"/>
      <c r="NZ551" s="5"/>
      <c r="OA551" s="5"/>
      <c r="OB551" s="5"/>
      <c r="OC551" s="5"/>
      <c r="OD551" s="5"/>
      <c r="OE551" s="5"/>
      <c r="OF551" s="5"/>
      <c r="OG551" s="5"/>
      <c r="OH551" s="5"/>
      <c r="OI551" s="5"/>
      <c r="OJ551" s="5"/>
      <c r="OK551" s="5"/>
      <c r="OL551" s="5"/>
      <c r="OM551" s="5"/>
      <c r="ON551" s="5"/>
      <c r="OO551" s="5"/>
      <c r="OP551" s="5"/>
      <c r="OQ551" s="5"/>
      <c r="OR551" s="5"/>
      <c r="OS551" s="5"/>
      <c r="OT551" s="5"/>
      <c r="OU551" s="5"/>
      <c r="OV551" s="5"/>
      <c r="OW551" s="5"/>
      <c r="OX551" s="5"/>
      <c r="OY551" s="5"/>
      <c r="OZ551" s="5"/>
      <c r="PA551" s="5"/>
      <c r="PB551" s="5"/>
      <c r="PC551" s="5"/>
      <c r="PD551" s="5"/>
      <c r="PE551" s="5"/>
      <c r="PF551" s="5"/>
      <c r="PG551" s="5"/>
      <c r="PH551" s="5"/>
      <c r="PI551" s="5"/>
      <c r="PJ551" s="5"/>
      <c r="PK551" s="5"/>
      <c r="PL551" s="5"/>
      <c r="PM551" s="5"/>
      <c r="PN551" s="5"/>
      <c r="PO551" s="5"/>
      <c r="PP551" s="5"/>
      <c r="PQ551" s="5"/>
      <c r="PR551" s="5"/>
      <c r="PS551" s="5"/>
      <c r="PT551" s="5"/>
      <c r="PU551" s="5"/>
      <c r="PV551" s="5"/>
      <c r="PW551" s="5"/>
      <c r="PX551" s="5"/>
      <c r="PY551" s="5"/>
      <c r="PZ551" s="5"/>
      <c r="QA551" s="5"/>
      <c r="QB551" s="5"/>
      <c r="QC551" s="5"/>
      <c r="QD551" s="5"/>
      <c r="QE551" s="5"/>
      <c r="QF551" s="5"/>
      <c r="QG551" s="5"/>
      <c r="QH551" s="5"/>
      <c r="QI551" s="5"/>
      <c r="QJ551" s="5"/>
      <c r="QK551" s="5"/>
      <c r="QL551" s="5"/>
      <c r="QM551" s="5"/>
      <c r="QN551" s="5"/>
      <c r="QO551" s="5"/>
      <c r="QP551" s="5"/>
      <c r="QQ551" s="5"/>
      <c r="QR551" s="5"/>
      <c r="QS551" s="5"/>
      <c r="QT551" s="5"/>
      <c r="QU551" s="5"/>
      <c r="QV551" s="5"/>
      <c r="QW551" s="5"/>
      <c r="QX551" s="5"/>
      <c r="QY551" s="5"/>
      <c r="QZ551" s="5"/>
      <c r="RA551" s="5"/>
      <c r="RB551" s="5"/>
      <c r="RC551" s="5"/>
      <c r="RD551" s="5"/>
      <c r="RE551" s="5"/>
      <c r="RF551" s="5"/>
      <c r="RG551" s="5"/>
      <c r="RH551" s="5"/>
      <c r="RI551" s="5"/>
      <c r="RJ551" s="5"/>
      <c r="RK551" s="5"/>
      <c r="RL551" s="5"/>
      <c r="RM551" s="5"/>
      <c r="RN551" s="5"/>
      <c r="RO551" s="5"/>
      <c r="RP551" s="5"/>
      <c r="RQ551" s="5"/>
      <c r="RR551" s="5"/>
      <c r="RS551" s="5"/>
      <c r="RT551" s="5"/>
      <c r="RU551" s="5"/>
      <c r="RV551" s="5"/>
      <c r="RW551" s="5"/>
      <c r="RX551" s="5"/>
      <c r="RY551" s="5"/>
      <c r="RZ551" s="5"/>
      <c r="SA551" s="5"/>
      <c r="SB551" s="5"/>
      <c r="SC551" s="5"/>
      <c r="SD551" s="5"/>
      <c r="SE551" s="5"/>
      <c r="SF551" s="5"/>
      <c r="SG551" s="5"/>
      <c r="SH551" s="5"/>
      <c r="SI551" s="5"/>
      <c r="SJ551" s="5"/>
      <c r="SK551" s="5"/>
      <c r="SL551" s="5"/>
      <c r="SM551" s="5"/>
      <c r="SN551" s="5"/>
      <c r="SO551" s="5"/>
      <c r="SP551" s="5"/>
      <c r="SQ551" s="5"/>
      <c r="SR551" s="5"/>
      <c r="SS551" s="5"/>
      <c r="ST551" s="5"/>
      <c r="SU551" s="5"/>
      <c r="SV551" s="5"/>
      <c r="SW551" s="5"/>
      <c r="SX551" s="5"/>
      <c r="SY551" s="5"/>
      <c r="SZ551" s="5"/>
      <c r="TA551" s="5"/>
      <c r="TB551" s="5"/>
      <c r="TC551" s="5"/>
      <c r="TD551" s="5"/>
      <c r="TE551" s="5"/>
      <c r="TF551" s="5"/>
      <c r="TG551" s="5"/>
      <c r="TH551" s="5"/>
      <c r="TI551" s="5"/>
      <c r="TJ551" s="5"/>
      <c r="TK551" s="5"/>
      <c r="TL551" s="5"/>
      <c r="TM551" s="5"/>
      <c r="TN551" s="5"/>
      <c r="TO551" s="5"/>
      <c r="TP551" s="5"/>
      <c r="TQ551" s="5"/>
      <c r="TR551" s="5"/>
      <c r="TS551" s="5"/>
      <c r="TT551" s="5"/>
      <c r="TU551" s="5"/>
      <c r="TV551" s="5"/>
      <c r="TW551" s="5"/>
      <c r="TX551" s="5"/>
      <c r="TY551" s="5"/>
      <c r="TZ551" s="5"/>
      <c r="UA551" s="5"/>
      <c r="UB551" s="5"/>
      <c r="UC551" s="5"/>
      <c r="UD551" s="5"/>
      <c r="UE551" s="5"/>
      <c r="UF551" s="5"/>
      <c r="UG551" s="5"/>
      <c r="UH551" s="5"/>
      <c r="UI551" s="5"/>
      <c r="UJ551" s="5"/>
      <c r="UK551" s="5"/>
      <c r="UL551" s="5"/>
      <c r="UM551" s="5"/>
      <c r="UN551" s="5"/>
      <c r="UO551" s="5"/>
      <c r="UP551" s="5"/>
      <c r="UQ551" s="5"/>
      <c r="UR551" s="5"/>
      <c r="US551" s="5"/>
      <c r="UT551" s="5"/>
      <c r="UU551" s="5"/>
      <c r="UV551" s="5"/>
      <c r="UW551" s="5"/>
      <c r="UX551" s="5"/>
      <c r="UY551" s="5"/>
      <c r="UZ551" s="5"/>
      <c r="VA551" s="5"/>
      <c r="VB551" s="5"/>
      <c r="VC551" s="5"/>
      <c r="VD551" s="5"/>
      <c r="VE551" s="5"/>
      <c r="VF551" s="5"/>
      <c r="VG551" s="5"/>
      <c r="VH551" s="5"/>
      <c r="VI551" s="5"/>
      <c r="VJ551" s="5"/>
      <c r="VK551" s="5"/>
      <c r="VL551" s="5"/>
      <c r="VM551" s="5"/>
      <c r="VN551" s="5"/>
      <c r="VO551" s="5"/>
      <c r="VP551" s="5"/>
      <c r="VQ551" s="5"/>
      <c r="VR551" s="5"/>
      <c r="VS551" s="5"/>
      <c r="VT551" s="5"/>
      <c r="VU551" s="5"/>
      <c r="VV551" s="5"/>
      <c r="VW551" s="5"/>
      <c r="VX551" s="5"/>
      <c r="VY551" s="5"/>
      <c r="VZ551" s="5"/>
      <c r="WA551" s="5"/>
      <c r="WB551" s="5"/>
      <c r="WC551" s="5"/>
      <c r="WD551" s="5"/>
      <c r="WE551" s="5"/>
      <c r="WF551" s="5"/>
      <c r="WG551" s="5"/>
      <c r="WH551" s="5"/>
      <c r="WI551" s="5"/>
      <c r="WJ551" s="5"/>
      <c r="WK551" s="5"/>
      <c r="WL551" s="5"/>
      <c r="WM551" s="5"/>
      <c r="WN551" s="5"/>
      <c r="WO551" s="5"/>
      <c r="WP551" s="5"/>
      <c r="WQ551" s="5"/>
      <c r="WR551" s="5"/>
      <c r="WS551" s="5"/>
      <c r="WT551" s="5"/>
      <c r="WU551" s="5"/>
      <c r="WV551" s="5"/>
      <c r="WW551" s="5"/>
      <c r="WX551" s="5"/>
      <c r="WY551" s="5"/>
      <c r="WZ551" s="5"/>
      <c r="XA551" s="5"/>
      <c r="XB551" s="5"/>
      <c r="XC551" s="5"/>
      <c r="XD551" s="5"/>
      <c r="XE551" s="5"/>
      <c r="XF551" s="5"/>
      <c r="XG551" s="5"/>
      <c r="XH551" s="5"/>
      <c r="XI551" s="5"/>
      <c r="XJ551" s="5"/>
      <c r="XK551" s="5"/>
      <c r="XL551" s="5"/>
      <c r="XM551" s="5"/>
      <c r="XN551" s="5"/>
      <c r="XO551" s="5"/>
      <c r="XP551" s="5"/>
      <c r="XQ551" s="5"/>
      <c r="XR551" s="5"/>
      <c r="XS551" s="5"/>
      <c r="XT551" s="5"/>
      <c r="XU551" s="5"/>
      <c r="XV551" s="5"/>
      <c r="XW551" s="5"/>
    </row>
    <row r="552" spans="39:647" x14ac:dyDescent="0.4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c r="JM552" s="5"/>
      <c r="JN552" s="5"/>
      <c r="JO552" s="5"/>
      <c r="JP552" s="5"/>
      <c r="JQ552" s="5"/>
      <c r="JR552" s="5"/>
      <c r="JS552" s="5"/>
      <c r="JT552" s="5"/>
      <c r="JU552" s="5"/>
      <c r="JV552" s="5"/>
      <c r="JW552" s="5"/>
      <c r="JX552" s="5"/>
      <c r="JY552" s="5"/>
      <c r="JZ552" s="5"/>
      <c r="KA552" s="5"/>
      <c r="KB552" s="5"/>
      <c r="KC552" s="5"/>
      <c r="KD552" s="5"/>
      <c r="KE552" s="5"/>
      <c r="KF552" s="5"/>
      <c r="KG552" s="5"/>
      <c r="KH552" s="5"/>
      <c r="KI552" s="5"/>
      <c r="KJ552" s="5"/>
      <c r="KK552" s="5"/>
      <c r="KL552" s="5"/>
      <c r="KM552" s="5"/>
      <c r="KN552" s="5"/>
      <c r="KO552" s="5"/>
      <c r="KP552" s="5"/>
      <c r="KQ552" s="5"/>
      <c r="KR552" s="5"/>
      <c r="KS552" s="5"/>
      <c r="KT552" s="5"/>
      <c r="KU552" s="5"/>
      <c r="KV552" s="5"/>
      <c r="KW552" s="5"/>
      <c r="KX552" s="5"/>
      <c r="KY552" s="5"/>
      <c r="KZ552" s="5"/>
      <c r="LA552" s="5"/>
      <c r="LB552" s="5"/>
      <c r="LC552" s="5"/>
      <c r="LD552" s="5"/>
      <c r="LE552" s="5"/>
      <c r="LF552" s="5"/>
      <c r="LG552" s="5"/>
      <c r="LH552" s="5"/>
      <c r="LI552" s="5"/>
      <c r="LJ552" s="5"/>
      <c r="LK552" s="5"/>
      <c r="LL552" s="5"/>
      <c r="LM552" s="5"/>
      <c r="LN552" s="5"/>
      <c r="LO552" s="5"/>
      <c r="LP552" s="5"/>
      <c r="LQ552" s="5"/>
      <c r="LR552" s="5"/>
      <c r="LS552" s="5"/>
      <c r="LT552" s="5"/>
      <c r="LU552" s="5"/>
      <c r="LV552" s="5"/>
      <c r="LW552" s="5"/>
      <c r="LX552" s="5"/>
      <c r="LY552" s="5"/>
      <c r="LZ552" s="5"/>
      <c r="MA552" s="5"/>
      <c r="MB552" s="5"/>
      <c r="MC552" s="5"/>
      <c r="MD552" s="5"/>
      <c r="ME552" s="5"/>
      <c r="MF552" s="5"/>
      <c r="MG552" s="5"/>
      <c r="MH552" s="5"/>
      <c r="MI552" s="5"/>
      <c r="MJ552" s="5"/>
      <c r="MK552" s="5"/>
      <c r="ML552" s="5"/>
      <c r="MM552" s="5"/>
      <c r="MN552" s="5"/>
      <c r="MO552" s="5"/>
      <c r="MP552" s="5"/>
      <c r="MQ552" s="5"/>
      <c r="MR552" s="5"/>
      <c r="MS552" s="5"/>
      <c r="MT552" s="5"/>
      <c r="MU552" s="5"/>
      <c r="MV552" s="5"/>
      <c r="MW552" s="5"/>
      <c r="MX552" s="5"/>
      <c r="MY552" s="5"/>
      <c r="MZ552" s="5"/>
      <c r="NA552" s="5"/>
      <c r="NB552" s="5"/>
      <c r="NC552" s="5"/>
      <c r="ND552" s="5"/>
      <c r="NE552" s="5"/>
      <c r="NF552" s="5"/>
      <c r="NG552" s="5"/>
      <c r="NH552" s="5"/>
      <c r="NI552" s="5"/>
      <c r="NJ552" s="5"/>
      <c r="NK552" s="5"/>
      <c r="NL552" s="5"/>
      <c r="NM552" s="5"/>
      <c r="NN552" s="5"/>
      <c r="NO552" s="5"/>
      <c r="NP552" s="5"/>
      <c r="NQ552" s="5"/>
      <c r="NR552" s="5"/>
      <c r="NS552" s="5"/>
      <c r="NT552" s="5"/>
      <c r="NU552" s="5"/>
      <c r="NV552" s="5"/>
      <c r="NW552" s="5"/>
      <c r="NX552" s="5"/>
      <c r="NY552" s="5"/>
      <c r="NZ552" s="5"/>
      <c r="OA552" s="5"/>
      <c r="OB552" s="5"/>
      <c r="OC552" s="5"/>
      <c r="OD552" s="5"/>
      <c r="OE552" s="5"/>
      <c r="OF552" s="5"/>
      <c r="OG552" s="5"/>
      <c r="OH552" s="5"/>
      <c r="OI552" s="5"/>
      <c r="OJ552" s="5"/>
      <c r="OK552" s="5"/>
      <c r="OL552" s="5"/>
      <c r="OM552" s="5"/>
      <c r="ON552" s="5"/>
      <c r="OO552" s="5"/>
      <c r="OP552" s="5"/>
      <c r="OQ552" s="5"/>
      <c r="OR552" s="5"/>
      <c r="OS552" s="5"/>
      <c r="OT552" s="5"/>
      <c r="OU552" s="5"/>
      <c r="OV552" s="5"/>
      <c r="OW552" s="5"/>
      <c r="OX552" s="5"/>
      <c r="OY552" s="5"/>
      <c r="OZ552" s="5"/>
      <c r="PA552" s="5"/>
      <c r="PB552" s="5"/>
      <c r="PC552" s="5"/>
      <c r="PD552" s="5"/>
      <c r="PE552" s="5"/>
      <c r="PF552" s="5"/>
      <c r="PG552" s="5"/>
      <c r="PH552" s="5"/>
      <c r="PI552" s="5"/>
      <c r="PJ552" s="5"/>
      <c r="PK552" s="5"/>
      <c r="PL552" s="5"/>
      <c r="PM552" s="5"/>
      <c r="PN552" s="5"/>
      <c r="PO552" s="5"/>
      <c r="PP552" s="5"/>
      <c r="PQ552" s="5"/>
      <c r="PR552" s="5"/>
      <c r="PS552" s="5"/>
      <c r="PT552" s="5"/>
      <c r="PU552" s="5"/>
      <c r="PV552" s="5"/>
      <c r="PW552" s="5"/>
      <c r="PX552" s="5"/>
      <c r="PY552" s="5"/>
      <c r="PZ552" s="5"/>
      <c r="QA552" s="5"/>
      <c r="QB552" s="5"/>
      <c r="QC552" s="5"/>
      <c r="QD552" s="5"/>
      <c r="QE552" s="5"/>
      <c r="QF552" s="5"/>
      <c r="QG552" s="5"/>
      <c r="QH552" s="5"/>
      <c r="QI552" s="5"/>
      <c r="QJ552" s="5"/>
      <c r="QK552" s="5"/>
      <c r="QL552" s="5"/>
      <c r="QM552" s="5"/>
      <c r="QN552" s="5"/>
      <c r="QO552" s="5"/>
      <c r="QP552" s="5"/>
      <c r="QQ552" s="5"/>
      <c r="QR552" s="5"/>
      <c r="QS552" s="5"/>
      <c r="QT552" s="5"/>
      <c r="QU552" s="5"/>
      <c r="QV552" s="5"/>
      <c r="QW552" s="5"/>
      <c r="QX552" s="5"/>
      <c r="QY552" s="5"/>
      <c r="QZ552" s="5"/>
      <c r="RA552" s="5"/>
      <c r="RB552" s="5"/>
      <c r="RC552" s="5"/>
      <c r="RD552" s="5"/>
      <c r="RE552" s="5"/>
      <c r="RF552" s="5"/>
      <c r="RG552" s="5"/>
      <c r="RH552" s="5"/>
      <c r="RI552" s="5"/>
      <c r="RJ552" s="5"/>
      <c r="RK552" s="5"/>
      <c r="RL552" s="5"/>
      <c r="RM552" s="5"/>
      <c r="RN552" s="5"/>
      <c r="RO552" s="5"/>
      <c r="RP552" s="5"/>
      <c r="RQ552" s="5"/>
      <c r="RR552" s="5"/>
      <c r="RS552" s="5"/>
      <c r="RT552" s="5"/>
      <c r="RU552" s="5"/>
      <c r="RV552" s="5"/>
      <c r="RW552" s="5"/>
      <c r="RX552" s="5"/>
      <c r="RY552" s="5"/>
      <c r="RZ552" s="5"/>
      <c r="SA552" s="5"/>
      <c r="SB552" s="5"/>
      <c r="SC552" s="5"/>
      <c r="SD552" s="5"/>
      <c r="SE552" s="5"/>
      <c r="SF552" s="5"/>
      <c r="SG552" s="5"/>
      <c r="SH552" s="5"/>
      <c r="SI552" s="5"/>
      <c r="SJ552" s="5"/>
      <c r="SK552" s="5"/>
      <c r="SL552" s="5"/>
      <c r="SM552" s="5"/>
      <c r="SN552" s="5"/>
      <c r="SO552" s="5"/>
      <c r="SP552" s="5"/>
      <c r="SQ552" s="5"/>
      <c r="SR552" s="5"/>
      <c r="SS552" s="5"/>
      <c r="ST552" s="5"/>
      <c r="SU552" s="5"/>
      <c r="SV552" s="5"/>
      <c r="SW552" s="5"/>
      <c r="SX552" s="5"/>
      <c r="SY552" s="5"/>
      <c r="SZ552" s="5"/>
      <c r="TA552" s="5"/>
      <c r="TB552" s="5"/>
      <c r="TC552" s="5"/>
      <c r="TD552" s="5"/>
      <c r="TE552" s="5"/>
      <c r="TF552" s="5"/>
      <c r="TG552" s="5"/>
      <c r="TH552" s="5"/>
      <c r="TI552" s="5"/>
      <c r="TJ552" s="5"/>
      <c r="TK552" s="5"/>
      <c r="TL552" s="5"/>
      <c r="TM552" s="5"/>
      <c r="TN552" s="5"/>
      <c r="TO552" s="5"/>
      <c r="TP552" s="5"/>
      <c r="TQ552" s="5"/>
      <c r="TR552" s="5"/>
      <c r="TS552" s="5"/>
      <c r="TT552" s="5"/>
      <c r="TU552" s="5"/>
      <c r="TV552" s="5"/>
      <c r="TW552" s="5"/>
      <c r="TX552" s="5"/>
      <c r="TY552" s="5"/>
      <c r="TZ552" s="5"/>
      <c r="UA552" s="5"/>
      <c r="UB552" s="5"/>
      <c r="UC552" s="5"/>
      <c r="UD552" s="5"/>
      <c r="UE552" s="5"/>
      <c r="UF552" s="5"/>
      <c r="UG552" s="5"/>
      <c r="UH552" s="5"/>
      <c r="UI552" s="5"/>
      <c r="UJ552" s="5"/>
      <c r="UK552" s="5"/>
      <c r="UL552" s="5"/>
      <c r="UM552" s="5"/>
      <c r="UN552" s="5"/>
      <c r="UO552" s="5"/>
      <c r="UP552" s="5"/>
      <c r="UQ552" s="5"/>
      <c r="UR552" s="5"/>
      <c r="US552" s="5"/>
      <c r="UT552" s="5"/>
      <c r="UU552" s="5"/>
      <c r="UV552" s="5"/>
      <c r="UW552" s="5"/>
      <c r="UX552" s="5"/>
      <c r="UY552" s="5"/>
      <c r="UZ552" s="5"/>
      <c r="VA552" s="5"/>
      <c r="VB552" s="5"/>
      <c r="VC552" s="5"/>
      <c r="VD552" s="5"/>
      <c r="VE552" s="5"/>
      <c r="VF552" s="5"/>
      <c r="VG552" s="5"/>
      <c r="VH552" s="5"/>
      <c r="VI552" s="5"/>
      <c r="VJ552" s="5"/>
      <c r="VK552" s="5"/>
      <c r="VL552" s="5"/>
      <c r="VM552" s="5"/>
      <c r="VN552" s="5"/>
      <c r="VO552" s="5"/>
      <c r="VP552" s="5"/>
      <c r="VQ552" s="5"/>
      <c r="VR552" s="5"/>
      <c r="VS552" s="5"/>
      <c r="VT552" s="5"/>
      <c r="VU552" s="5"/>
      <c r="VV552" s="5"/>
      <c r="VW552" s="5"/>
      <c r="VX552" s="5"/>
      <c r="VY552" s="5"/>
      <c r="VZ552" s="5"/>
      <c r="WA552" s="5"/>
      <c r="WB552" s="5"/>
      <c r="WC552" s="5"/>
      <c r="WD552" s="5"/>
      <c r="WE552" s="5"/>
      <c r="WF552" s="5"/>
      <c r="WG552" s="5"/>
      <c r="WH552" s="5"/>
      <c r="WI552" s="5"/>
      <c r="WJ552" s="5"/>
      <c r="WK552" s="5"/>
      <c r="WL552" s="5"/>
      <c r="WM552" s="5"/>
      <c r="WN552" s="5"/>
      <c r="WO552" s="5"/>
      <c r="WP552" s="5"/>
      <c r="WQ552" s="5"/>
      <c r="WR552" s="5"/>
      <c r="WS552" s="5"/>
      <c r="WT552" s="5"/>
      <c r="WU552" s="5"/>
      <c r="WV552" s="5"/>
      <c r="WW552" s="5"/>
      <c r="WX552" s="5"/>
      <c r="WY552" s="5"/>
      <c r="WZ552" s="5"/>
      <c r="XA552" s="5"/>
      <c r="XB552" s="5"/>
      <c r="XC552" s="5"/>
      <c r="XD552" s="5"/>
      <c r="XE552" s="5"/>
      <c r="XF552" s="5"/>
      <c r="XG552" s="5"/>
      <c r="XH552" s="5"/>
      <c r="XI552" s="5"/>
      <c r="XJ552" s="5"/>
      <c r="XK552" s="5"/>
      <c r="XL552" s="5"/>
      <c r="XM552" s="5"/>
      <c r="XN552" s="5"/>
      <c r="XO552" s="5"/>
      <c r="XP552" s="5"/>
      <c r="XQ552" s="5"/>
      <c r="XR552" s="5"/>
      <c r="XS552" s="5"/>
      <c r="XT552" s="5"/>
      <c r="XU552" s="5"/>
      <c r="XV552" s="5"/>
      <c r="XW552" s="5"/>
    </row>
    <row r="553" spans="39:647" x14ac:dyDescent="0.45">
      <c r="AM553" s="5"/>
      <c r="AN553" s="5"/>
      <c r="AO553" s="5"/>
      <c r="AP553" s="5"/>
      <c r="AQ553" s="5"/>
      <c r="AR553" s="5"/>
      <c r="AS553" s="5"/>
      <c r="AT553" s="5"/>
      <c r="AU553" s="5"/>
      <c r="AV553" s="5"/>
      <c r="AW553" s="5"/>
      <c r="AX553" s="5"/>
      <c r="AY553" s="5"/>
      <c r="AZ553" s="5"/>
      <c r="BA553" s="5"/>
      <c r="BB553" s="5"/>
      <c r="BC553" s="5"/>
      <c r="BD553" s="5"/>
      <c r="BE553" s="5"/>
      <c r="BF553" s="5"/>
      <c r="BG553" s="5"/>
      <c r="BH553" s="5"/>
      <c r="BI553" s="5"/>
      <c r="BJ553" s="5"/>
      <c r="BK553" s="5"/>
      <c r="BL553" s="5"/>
      <c r="BM553" s="5"/>
      <c r="BN553" s="5"/>
      <c r="BO553" s="5"/>
      <c r="BP553" s="5"/>
      <c r="BQ553" s="5"/>
      <c r="BR553" s="5"/>
      <c r="BS553" s="5"/>
      <c r="BT553" s="5"/>
      <c r="BU553" s="5"/>
      <c r="BV553" s="5"/>
      <c r="BW553" s="5"/>
      <c r="BX553" s="5"/>
      <c r="BY553" s="5"/>
      <c r="BZ553" s="5"/>
      <c r="CA553" s="5"/>
      <c r="CB553" s="5"/>
      <c r="CC553" s="5"/>
      <c r="CD553" s="5"/>
      <c r="CE553" s="5"/>
      <c r="CF553" s="5"/>
      <c r="CG553" s="5"/>
      <c r="CH553" s="5"/>
      <c r="CI553" s="5"/>
      <c r="CJ553" s="5"/>
      <c r="CK553" s="5"/>
      <c r="CL553" s="5"/>
      <c r="CM553" s="5"/>
      <c r="CN553" s="5"/>
      <c r="CO553" s="5"/>
      <c r="CP553" s="5"/>
      <c r="CQ553" s="5"/>
      <c r="CR553" s="5"/>
      <c r="CS553" s="5"/>
      <c r="CT553" s="5"/>
      <c r="CU553" s="5"/>
      <c r="CV553" s="5"/>
      <c r="CW553" s="5"/>
      <c r="CX553" s="5"/>
      <c r="CY553" s="5"/>
      <c r="CZ553" s="5"/>
      <c r="DA553" s="5"/>
      <c r="DB553" s="5"/>
      <c r="DC553" s="5"/>
      <c r="DD553" s="5"/>
      <c r="DE553" s="5"/>
      <c r="DF553" s="5"/>
      <c r="DG553" s="5"/>
      <c r="DH553" s="5"/>
      <c r="DI553" s="5"/>
      <c r="DJ553" s="5"/>
      <c r="DK553" s="5"/>
      <c r="DL553" s="5"/>
      <c r="DM553" s="5"/>
      <c r="DN553" s="5"/>
      <c r="DO553" s="5"/>
      <c r="DP553" s="5"/>
      <c r="DQ553" s="5"/>
      <c r="DR553" s="5"/>
      <c r="DS553" s="5"/>
      <c r="DT553" s="5"/>
      <c r="DU553" s="5"/>
      <c r="DV553" s="5"/>
      <c r="DW553" s="5"/>
      <c r="DX553" s="5"/>
      <c r="DY553" s="5"/>
      <c r="DZ553" s="5"/>
      <c r="EA553" s="5"/>
      <c r="EB553" s="5"/>
      <c r="EC553" s="5"/>
      <c r="ED553" s="5"/>
      <c r="EE553" s="5"/>
      <c r="EF553" s="5"/>
      <c r="EG553" s="5"/>
      <c r="EH553" s="5"/>
      <c r="EI553" s="5"/>
      <c r="EJ553" s="5"/>
      <c r="EK553" s="5"/>
      <c r="EL553" s="5"/>
      <c r="EM553" s="5"/>
      <c r="EN553" s="5"/>
      <c r="EO553" s="5"/>
      <c r="EP553" s="5"/>
      <c r="EQ553" s="5"/>
      <c r="ER553" s="5"/>
      <c r="ES553" s="5"/>
      <c r="ET553" s="5"/>
      <c r="EU553" s="5"/>
      <c r="EV553" s="5"/>
      <c r="EW553" s="5"/>
      <c r="EX553" s="5"/>
      <c r="EY553" s="5"/>
      <c r="EZ553" s="5"/>
      <c r="FA553" s="5"/>
      <c r="FB553" s="5"/>
      <c r="FC553" s="5"/>
      <c r="FD553" s="5"/>
      <c r="FE553" s="5"/>
      <c r="FF553" s="5"/>
      <c r="FG553" s="5"/>
      <c r="FH553" s="5"/>
      <c r="FI553" s="5"/>
      <c r="FJ553" s="5"/>
      <c r="FK553" s="5"/>
      <c r="FL553" s="5"/>
      <c r="FM553" s="5"/>
      <c r="FN553" s="5"/>
      <c r="FO553" s="5"/>
      <c r="FP553" s="5"/>
      <c r="FQ553" s="5"/>
      <c r="FR553" s="5"/>
      <c r="FS553" s="5"/>
      <c r="FT553" s="5"/>
      <c r="FU553" s="5"/>
      <c r="FV553" s="5"/>
      <c r="FW553" s="5"/>
      <c r="FX553" s="5"/>
      <c r="FY553" s="5"/>
      <c r="FZ553" s="5"/>
      <c r="GA553" s="5"/>
      <c r="GB553" s="5"/>
      <c r="GC553" s="5"/>
      <c r="GD553" s="5"/>
      <c r="GE553" s="5"/>
      <c r="GF553" s="5"/>
      <c r="GG553" s="5"/>
      <c r="GH553" s="5"/>
      <c r="GI553" s="5"/>
      <c r="GJ553" s="5"/>
      <c r="GK553" s="5"/>
      <c r="GL553" s="5"/>
      <c r="GM553" s="5"/>
      <c r="GN553" s="5"/>
      <c r="GO553" s="5"/>
      <c r="GP553" s="5"/>
      <c r="GQ553" s="5"/>
      <c r="GR553" s="5"/>
      <c r="GS553" s="5"/>
      <c r="GT553" s="5"/>
      <c r="GU553" s="5"/>
      <c r="GV553" s="5"/>
      <c r="GW553" s="5"/>
      <c r="GX553" s="5"/>
      <c r="GY553" s="5"/>
      <c r="GZ553" s="5"/>
      <c r="HA553" s="5"/>
      <c r="HB553" s="5"/>
      <c r="HC553" s="5"/>
      <c r="HD553" s="5"/>
      <c r="HE553" s="5"/>
      <c r="HF553" s="5"/>
      <c r="HG553" s="5"/>
      <c r="HH553" s="5"/>
      <c r="HI553" s="5"/>
      <c r="HJ553" s="5"/>
      <c r="HK553" s="5"/>
      <c r="HL553" s="5"/>
      <c r="HM553" s="5"/>
      <c r="HN553" s="5"/>
      <c r="HO553" s="5"/>
      <c r="HP553" s="5"/>
      <c r="HQ553" s="5"/>
      <c r="HR553" s="5"/>
      <c r="HS553" s="5"/>
      <c r="HT553" s="5"/>
      <c r="HU553" s="5"/>
      <c r="HV553" s="5"/>
      <c r="HW553" s="5"/>
      <c r="HX553" s="5"/>
      <c r="HY553" s="5"/>
      <c r="HZ553" s="5"/>
      <c r="IA553" s="5"/>
      <c r="IB553" s="5"/>
      <c r="IC553" s="5"/>
      <c r="ID553" s="5"/>
      <c r="IE553" s="5"/>
      <c r="IF553" s="5"/>
      <c r="IG553" s="5"/>
      <c r="IH553" s="5"/>
      <c r="II553" s="5"/>
      <c r="IJ553" s="5"/>
      <c r="IK553" s="5"/>
      <c r="IL553" s="5"/>
      <c r="IM553" s="5"/>
      <c r="IN553" s="5"/>
      <c r="IO553" s="5"/>
      <c r="IP553" s="5"/>
      <c r="IQ553" s="5"/>
      <c r="IR553" s="5"/>
      <c r="IS553" s="5"/>
      <c r="IT553" s="5"/>
      <c r="IU553" s="5"/>
      <c r="IV553" s="5"/>
      <c r="IW553" s="5"/>
      <c r="IX553" s="5"/>
      <c r="IY553" s="5"/>
      <c r="IZ553" s="5"/>
      <c r="JA553" s="5"/>
      <c r="JB553" s="5"/>
      <c r="JC553" s="5"/>
      <c r="JD553" s="5"/>
      <c r="JE553" s="5"/>
      <c r="JF553" s="5"/>
      <c r="JG553" s="5"/>
      <c r="JH553" s="5"/>
      <c r="JI553" s="5"/>
      <c r="JJ553" s="5"/>
      <c r="JK553" s="5"/>
      <c r="JL553" s="5"/>
      <c r="JM553" s="5"/>
      <c r="JN553" s="5"/>
      <c r="JO553" s="5"/>
      <c r="JP553" s="5"/>
      <c r="JQ553" s="5"/>
      <c r="JR553" s="5"/>
      <c r="JS553" s="5"/>
      <c r="JT553" s="5"/>
      <c r="JU553" s="5"/>
      <c r="JV553" s="5"/>
      <c r="JW553" s="5"/>
      <c r="JX553" s="5"/>
      <c r="JY553" s="5"/>
      <c r="JZ553" s="5"/>
      <c r="KA553" s="5"/>
      <c r="KB553" s="5"/>
      <c r="KC553" s="5"/>
      <c r="KD553" s="5"/>
      <c r="KE553" s="5"/>
      <c r="KF553" s="5"/>
      <c r="KG553" s="5"/>
      <c r="KH553" s="5"/>
      <c r="KI553" s="5"/>
      <c r="KJ553" s="5"/>
      <c r="KK553" s="5"/>
      <c r="KL553" s="5"/>
      <c r="KM553" s="5"/>
      <c r="KN553" s="5"/>
      <c r="KO553" s="5"/>
      <c r="KP553" s="5"/>
      <c r="KQ553" s="5"/>
      <c r="KR553" s="5"/>
      <c r="KS553" s="5"/>
      <c r="KT553" s="5"/>
      <c r="KU553" s="5"/>
      <c r="KV553" s="5"/>
      <c r="KW553" s="5"/>
      <c r="KX553" s="5"/>
      <c r="KY553" s="5"/>
      <c r="KZ553" s="5"/>
      <c r="LA553" s="5"/>
      <c r="LB553" s="5"/>
      <c r="LC553" s="5"/>
      <c r="LD553" s="5"/>
      <c r="LE553" s="5"/>
      <c r="LF553" s="5"/>
      <c r="LG553" s="5"/>
      <c r="LH553" s="5"/>
      <c r="LI553" s="5"/>
      <c r="LJ553" s="5"/>
      <c r="LK553" s="5"/>
      <c r="LL553" s="5"/>
      <c r="LM553" s="5"/>
      <c r="LN553" s="5"/>
      <c r="LO553" s="5"/>
      <c r="LP553" s="5"/>
      <c r="LQ553" s="5"/>
      <c r="LR553" s="5"/>
      <c r="LS553" s="5"/>
      <c r="LT553" s="5"/>
      <c r="LU553" s="5"/>
      <c r="LV553" s="5"/>
      <c r="LW553" s="5"/>
      <c r="LX553" s="5"/>
      <c r="LY553" s="5"/>
      <c r="LZ553" s="5"/>
      <c r="MA553" s="5"/>
      <c r="MB553" s="5"/>
      <c r="MC553" s="5"/>
      <c r="MD553" s="5"/>
      <c r="ME553" s="5"/>
      <c r="MF553" s="5"/>
      <c r="MG553" s="5"/>
      <c r="MH553" s="5"/>
      <c r="MI553" s="5"/>
      <c r="MJ553" s="5"/>
      <c r="MK553" s="5"/>
      <c r="ML553" s="5"/>
      <c r="MM553" s="5"/>
      <c r="MN553" s="5"/>
      <c r="MO553" s="5"/>
      <c r="MP553" s="5"/>
      <c r="MQ553" s="5"/>
      <c r="MR553" s="5"/>
      <c r="MS553" s="5"/>
      <c r="MT553" s="5"/>
      <c r="MU553" s="5"/>
      <c r="MV553" s="5"/>
      <c r="MW553" s="5"/>
      <c r="MX553" s="5"/>
      <c r="MY553" s="5"/>
      <c r="MZ553" s="5"/>
      <c r="NA553" s="5"/>
      <c r="NB553" s="5"/>
      <c r="NC553" s="5"/>
      <c r="ND553" s="5"/>
      <c r="NE553" s="5"/>
      <c r="NF553" s="5"/>
      <c r="NG553" s="5"/>
      <c r="NH553" s="5"/>
      <c r="NI553" s="5"/>
      <c r="NJ553" s="5"/>
      <c r="NK553" s="5"/>
      <c r="NL553" s="5"/>
      <c r="NM553" s="5"/>
      <c r="NN553" s="5"/>
      <c r="NO553" s="5"/>
      <c r="NP553" s="5"/>
      <c r="NQ553" s="5"/>
      <c r="NR553" s="5"/>
      <c r="NS553" s="5"/>
      <c r="NT553" s="5"/>
      <c r="NU553" s="5"/>
      <c r="NV553" s="5"/>
      <c r="NW553" s="5"/>
      <c r="NX553" s="5"/>
      <c r="NY553" s="5"/>
      <c r="NZ553" s="5"/>
      <c r="OA553" s="5"/>
      <c r="OB553" s="5"/>
      <c r="OC553" s="5"/>
      <c r="OD553" s="5"/>
      <c r="OE553" s="5"/>
      <c r="OF553" s="5"/>
      <c r="OG553" s="5"/>
      <c r="OH553" s="5"/>
      <c r="OI553" s="5"/>
      <c r="OJ553" s="5"/>
      <c r="OK553" s="5"/>
      <c r="OL553" s="5"/>
      <c r="OM553" s="5"/>
      <c r="ON553" s="5"/>
      <c r="OO553" s="5"/>
      <c r="OP553" s="5"/>
      <c r="OQ553" s="5"/>
      <c r="OR553" s="5"/>
      <c r="OS553" s="5"/>
      <c r="OT553" s="5"/>
      <c r="OU553" s="5"/>
      <c r="OV553" s="5"/>
      <c r="OW553" s="5"/>
      <c r="OX553" s="5"/>
      <c r="OY553" s="5"/>
      <c r="OZ553" s="5"/>
      <c r="PA553" s="5"/>
      <c r="PB553" s="5"/>
      <c r="PC553" s="5"/>
      <c r="PD553" s="5"/>
      <c r="PE553" s="5"/>
      <c r="PF553" s="5"/>
      <c r="PG553" s="5"/>
      <c r="PH553" s="5"/>
      <c r="PI553" s="5"/>
      <c r="PJ553" s="5"/>
      <c r="PK553" s="5"/>
      <c r="PL553" s="5"/>
      <c r="PM553" s="5"/>
      <c r="PN553" s="5"/>
      <c r="PO553" s="5"/>
      <c r="PP553" s="5"/>
      <c r="PQ553" s="5"/>
      <c r="PR553" s="5"/>
      <c r="PS553" s="5"/>
      <c r="PT553" s="5"/>
      <c r="PU553" s="5"/>
      <c r="PV553" s="5"/>
      <c r="PW553" s="5"/>
      <c r="PX553" s="5"/>
      <c r="PY553" s="5"/>
      <c r="PZ553" s="5"/>
      <c r="QA553" s="5"/>
      <c r="QB553" s="5"/>
      <c r="QC553" s="5"/>
      <c r="QD553" s="5"/>
      <c r="QE553" s="5"/>
      <c r="QF553" s="5"/>
      <c r="QG553" s="5"/>
      <c r="QH553" s="5"/>
      <c r="QI553" s="5"/>
      <c r="QJ553" s="5"/>
      <c r="QK553" s="5"/>
      <c r="QL553" s="5"/>
      <c r="QM553" s="5"/>
      <c r="QN553" s="5"/>
      <c r="QO553" s="5"/>
      <c r="QP553" s="5"/>
      <c r="QQ553" s="5"/>
      <c r="QR553" s="5"/>
      <c r="QS553" s="5"/>
      <c r="QT553" s="5"/>
      <c r="QU553" s="5"/>
      <c r="QV553" s="5"/>
      <c r="QW553" s="5"/>
      <c r="QX553" s="5"/>
      <c r="QY553" s="5"/>
      <c r="QZ553" s="5"/>
      <c r="RA553" s="5"/>
      <c r="RB553" s="5"/>
      <c r="RC553" s="5"/>
      <c r="RD553" s="5"/>
      <c r="RE553" s="5"/>
      <c r="RF553" s="5"/>
      <c r="RG553" s="5"/>
      <c r="RH553" s="5"/>
      <c r="RI553" s="5"/>
      <c r="RJ553" s="5"/>
      <c r="RK553" s="5"/>
      <c r="RL553" s="5"/>
      <c r="RM553" s="5"/>
      <c r="RN553" s="5"/>
      <c r="RO553" s="5"/>
      <c r="RP553" s="5"/>
      <c r="RQ553" s="5"/>
      <c r="RR553" s="5"/>
      <c r="RS553" s="5"/>
      <c r="RT553" s="5"/>
      <c r="RU553" s="5"/>
      <c r="RV553" s="5"/>
      <c r="RW553" s="5"/>
      <c r="RX553" s="5"/>
      <c r="RY553" s="5"/>
      <c r="RZ553" s="5"/>
      <c r="SA553" s="5"/>
      <c r="SB553" s="5"/>
      <c r="SC553" s="5"/>
      <c r="SD553" s="5"/>
      <c r="SE553" s="5"/>
      <c r="SF553" s="5"/>
      <c r="SG553" s="5"/>
      <c r="SH553" s="5"/>
      <c r="SI553" s="5"/>
      <c r="SJ553" s="5"/>
      <c r="SK553" s="5"/>
      <c r="SL553" s="5"/>
      <c r="SM553" s="5"/>
      <c r="SN553" s="5"/>
      <c r="SO553" s="5"/>
      <c r="SP553" s="5"/>
      <c r="SQ553" s="5"/>
      <c r="SR553" s="5"/>
      <c r="SS553" s="5"/>
      <c r="ST553" s="5"/>
      <c r="SU553" s="5"/>
      <c r="SV553" s="5"/>
      <c r="SW553" s="5"/>
      <c r="SX553" s="5"/>
      <c r="SY553" s="5"/>
      <c r="SZ553" s="5"/>
      <c r="TA553" s="5"/>
      <c r="TB553" s="5"/>
      <c r="TC553" s="5"/>
      <c r="TD553" s="5"/>
      <c r="TE553" s="5"/>
      <c r="TF553" s="5"/>
      <c r="TG553" s="5"/>
      <c r="TH553" s="5"/>
      <c r="TI553" s="5"/>
      <c r="TJ553" s="5"/>
      <c r="TK553" s="5"/>
      <c r="TL553" s="5"/>
      <c r="TM553" s="5"/>
      <c r="TN553" s="5"/>
      <c r="TO553" s="5"/>
      <c r="TP553" s="5"/>
      <c r="TQ553" s="5"/>
      <c r="TR553" s="5"/>
      <c r="TS553" s="5"/>
      <c r="TT553" s="5"/>
      <c r="TU553" s="5"/>
      <c r="TV553" s="5"/>
      <c r="TW553" s="5"/>
      <c r="TX553" s="5"/>
      <c r="TY553" s="5"/>
      <c r="TZ553" s="5"/>
      <c r="UA553" s="5"/>
      <c r="UB553" s="5"/>
      <c r="UC553" s="5"/>
      <c r="UD553" s="5"/>
      <c r="UE553" s="5"/>
      <c r="UF553" s="5"/>
      <c r="UG553" s="5"/>
      <c r="UH553" s="5"/>
      <c r="UI553" s="5"/>
      <c r="UJ553" s="5"/>
      <c r="UK553" s="5"/>
      <c r="UL553" s="5"/>
      <c r="UM553" s="5"/>
      <c r="UN553" s="5"/>
      <c r="UO553" s="5"/>
      <c r="UP553" s="5"/>
      <c r="UQ553" s="5"/>
      <c r="UR553" s="5"/>
      <c r="US553" s="5"/>
      <c r="UT553" s="5"/>
      <c r="UU553" s="5"/>
      <c r="UV553" s="5"/>
      <c r="UW553" s="5"/>
      <c r="UX553" s="5"/>
      <c r="UY553" s="5"/>
      <c r="UZ553" s="5"/>
      <c r="VA553" s="5"/>
      <c r="VB553" s="5"/>
      <c r="VC553" s="5"/>
      <c r="VD553" s="5"/>
      <c r="VE553" s="5"/>
      <c r="VF553" s="5"/>
      <c r="VG553" s="5"/>
      <c r="VH553" s="5"/>
      <c r="VI553" s="5"/>
      <c r="VJ553" s="5"/>
      <c r="VK553" s="5"/>
      <c r="VL553" s="5"/>
      <c r="VM553" s="5"/>
      <c r="VN553" s="5"/>
      <c r="VO553" s="5"/>
      <c r="VP553" s="5"/>
      <c r="VQ553" s="5"/>
      <c r="VR553" s="5"/>
      <c r="VS553" s="5"/>
      <c r="VT553" s="5"/>
      <c r="VU553" s="5"/>
      <c r="VV553" s="5"/>
      <c r="VW553" s="5"/>
      <c r="VX553" s="5"/>
      <c r="VY553" s="5"/>
      <c r="VZ553" s="5"/>
      <c r="WA553" s="5"/>
      <c r="WB553" s="5"/>
      <c r="WC553" s="5"/>
      <c r="WD553" s="5"/>
      <c r="WE553" s="5"/>
      <c r="WF553" s="5"/>
      <c r="WG553" s="5"/>
      <c r="WH553" s="5"/>
      <c r="WI553" s="5"/>
      <c r="WJ553" s="5"/>
      <c r="WK553" s="5"/>
      <c r="WL553" s="5"/>
      <c r="WM553" s="5"/>
      <c r="WN553" s="5"/>
      <c r="WO553" s="5"/>
      <c r="WP553" s="5"/>
      <c r="WQ553" s="5"/>
      <c r="WR553" s="5"/>
      <c r="WS553" s="5"/>
      <c r="WT553" s="5"/>
      <c r="WU553" s="5"/>
      <c r="WV553" s="5"/>
      <c r="WW553" s="5"/>
      <c r="WX553" s="5"/>
      <c r="WY553" s="5"/>
      <c r="WZ553" s="5"/>
      <c r="XA553" s="5"/>
      <c r="XB553" s="5"/>
      <c r="XC553" s="5"/>
      <c r="XD553" s="5"/>
      <c r="XE553" s="5"/>
      <c r="XF553" s="5"/>
      <c r="XG553" s="5"/>
      <c r="XH553" s="5"/>
      <c r="XI553" s="5"/>
      <c r="XJ553" s="5"/>
      <c r="XK553" s="5"/>
      <c r="XL553" s="5"/>
      <c r="XM553" s="5"/>
      <c r="XN553" s="5"/>
      <c r="XO553" s="5"/>
      <c r="XP553" s="5"/>
      <c r="XQ553" s="5"/>
      <c r="XR553" s="5"/>
      <c r="XS553" s="5"/>
      <c r="XT553" s="5"/>
      <c r="XU553" s="5"/>
      <c r="XV553" s="5"/>
      <c r="XW553" s="5"/>
    </row>
    <row r="554" spans="39:647" x14ac:dyDescent="0.45">
      <c r="AM554" s="5"/>
      <c r="AN554" s="5"/>
      <c r="AO554" s="5"/>
      <c r="AP554" s="5"/>
      <c r="AQ554" s="5"/>
      <c r="AR554" s="5"/>
      <c r="AS554" s="5"/>
      <c r="AT554" s="5"/>
      <c r="AU554" s="5"/>
      <c r="AV554" s="5"/>
      <c r="AW554" s="5"/>
      <c r="AX554" s="5"/>
      <c r="AY554" s="5"/>
      <c r="AZ554" s="5"/>
      <c r="BA554" s="5"/>
      <c r="BB554" s="5"/>
      <c r="BC554" s="5"/>
      <c r="BD554" s="5"/>
      <c r="BE554" s="5"/>
      <c r="BF554" s="5"/>
      <c r="BG554" s="5"/>
      <c r="BH554" s="5"/>
      <c r="BI554" s="5"/>
      <c r="BJ554" s="5"/>
      <c r="BK554" s="5"/>
      <c r="BL554" s="5"/>
      <c r="BM554" s="5"/>
      <c r="BN554" s="5"/>
      <c r="BO554" s="5"/>
      <c r="BP554" s="5"/>
      <c r="BQ554" s="5"/>
      <c r="BR554" s="5"/>
      <c r="BS554" s="5"/>
      <c r="BT554" s="5"/>
      <c r="BU554" s="5"/>
      <c r="BV554" s="5"/>
      <c r="BW554" s="5"/>
      <c r="BX554" s="5"/>
      <c r="BY554" s="5"/>
      <c r="BZ554" s="5"/>
      <c r="CA554" s="5"/>
      <c r="CB554" s="5"/>
      <c r="CC554" s="5"/>
      <c r="CD554" s="5"/>
      <c r="CE554" s="5"/>
      <c r="CF554" s="5"/>
      <c r="CG554" s="5"/>
      <c r="CH554" s="5"/>
      <c r="CI554" s="5"/>
      <c r="CJ554" s="5"/>
      <c r="CK554" s="5"/>
      <c r="CL554" s="5"/>
      <c r="CM554" s="5"/>
      <c r="CN554" s="5"/>
      <c r="CO554" s="5"/>
      <c r="CP554" s="5"/>
      <c r="CQ554" s="5"/>
      <c r="CR554" s="5"/>
      <c r="CS554" s="5"/>
      <c r="CT554" s="5"/>
      <c r="CU554" s="5"/>
      <c r="CV554" s="5"/>
      <c r="CW554" s="5"/>
      <c r="CX554" s="5"/>
      <c r="CY554" s="5"/>
      <c r="CZ554" s="5"/>
      <c r="DA554" s="5"/>
      <c r="DB554" s="5"/>
      <c r="DC554" s="5"/>
      <c r="DD554" s="5"/>
      <c r="DE554" s="5"/>
      <c r="DF554" s="5"/>
      <c r="DG554" s="5"/>
      <c r="DH554" s="5"/>
      <c r="DI554" s="5"/>
      <c r="DJ554" s="5"/>
      <c r="DK554" s="5"/>
      <c r="DL554" s="5"/>
      <c r="DM554" s="5"/>
      <c r="DN554" s="5"/>
      <c r="DO554" s="5"/>
      <c r="DP554" s="5"/>
      <c r="DQ554" s="5"/>
      <c r="DR554" s="5"/>
      <c r="DS554" s="5"/>
      <c r="DT554" s="5"/>
      <c r="DU554" s="5"/>
      <c r="DV554" s="5"/>
      <c r="DW554" s="5"/>
      <c r="DX554" s="5"/>
      <c r="DY554" s="5"/>
      <c r="DZ554" s="5"/>
      <c r="EA554" s="5"/>
      <c r="EB554" s="5"/>
      <c r="EC554" s="5"/>
      <c r="ED554" s="5"/>
      <c r="EE554" s="5"/>
      <c r="EF554" s="5"/>
      <c r="EG554" s="5"/>
      <c r="EH554" s="5"/>
      <c r="EI554" s="5"/>
      <c r="EJ554" s="5"/>
      <c r="EK554" s="5"/>
      <c r="EL554" s="5"/>
      <c r="EM554" s="5"/>
      <c r="EN554" s="5"/>
      <c r="EO554" s="5"/>
      <c r="EP554" s="5"/>
      <c r="EQ554" s="5"/>
      <c r="ER554" s="5"/>
      <c r="ES554" s="5"/>
      <c r="ET554" s="5"/>
      <c r="EU554" s="5"/>
      <c r="EV554" s="5"/>
      <c r="EW554" s="5"/>
      <c r="EX554" s="5"/>
      <c r="EY554" s="5"/>
      <c r="EZ554" s="5"/>
      <c r="FA554" s="5"/>
      <c r="FB554" s="5"/>
      <c r="FC554" s="5"/>
      <c r="FD554" s="5"/>
      <c r="FE554" s="5"/>
      <c r="FF554" s="5"/>
      <c r="FG554" s="5"/>
      <c r="FH554" s="5"/>
      <c r="FI554" s="5"/>
      <c r="FJ554" s="5"/>
      <c r="FK554" s="5"/>
      <c r="FL554" s="5"/>
      <c r="FM554" s="5"/>
      <c r="FN554" s="5"/>
      <c r="FO554" s="5"/>
      <c r="FP554" s="5"/>
      <c r="FQ554" s="5"/>
      <c r="FR554" s="5"/>
      <c r="FS554" s="5"/>
      <c r="FT554" s="5"/>
      <c r="FU554" s="5"/>
      <c r="FV554" s="5"/>
      <c r="FW554" s="5"/>
      <c r="FX554" s="5"/>
      <c r="FY554" s="5"/>
      <c r="FZ554" s="5"/>
      <c r="GA554" s="5"/>
      <c r="GB554" s="5"/>
      <c r="GC554" s="5"/>
      <c r="GD554" s="5"/>
      <c r="GE554" s="5"/>
      <c r="GF554" s="5"/>
      <c r="GG554" s="5"/>
      <c r="GH554" s="5"/>
      <c r="GI554" s="5"/>
      <c r="GJ554" s="5"/>
      <c r="GK554" s="5"/>
      <c r="GL554" s="5"/>
      <c r="GM554" s="5"/>
      <c r="GN554" s="5"/>
      <c r="GO554" s="5"/>
      <c r="GP554" s="5"/>
      <c r="GQ554" s="5"/>
      <c r="GR554" s="5"/>
      <c r="GS554" s="5"/>
      <c r="GT554" s="5"/>
      <c r="GU554" s="5"/>
      <c r="GV554" s="5"/>
      <c r="GW554" s="5"/>
      <c r="GX554" s="5"/>
      <c r="GY554" s="5"/>
      <c r="GZ554" s="5"/>
      <c r="HA554" s="5"/>
      <c r="HB554" s="5"/>
      <c r="HC554" s="5"/>
      <c r="HD554" s="5"/>
      <c r="HE554" s="5"/>
      <c r="HF554" s="5"/>
      <c r="HG554" s="5"/>
      <c r="HH554" s="5"/>
      <c r="HI554" s="5"/>
      <c r="HJ554" s="5"/>
      <c r="HK554" s="5"/>
      <c r="HL554" s="5"/>
      <c r="HM554" s="5"/>
      <c r="HN554" s="5"/>
      <c r="HO554" s="5"/>
      <c r="HP554" s="5"/>
      <c r="HQ554" s="5"/>
      <c r="HR554" s="5"/>
      <c r="HS554" s="5"/>
      <c r="HT554" s="5"/>
      <c r="HU554" s="5"/>
      <c r="HV554" s="5"/>
      <c r="HW554" s="5"/>
      <c r="HX554" s="5"/>
      <c r="HY554" s="5"/>
      <c r="HZ554" s="5"/>
      <c r="IA554" s="5"/>
      <c r="IB554" s="5"/>
      <c r="IC554" s="5"/>
      <c r="ID554" s="5"/>
      <c r="IE554" s="5"/>
      <c r="IF554" s="5"/>
      <c r="IG554" s="5"/>
      <c r="IH554" s="5"/>
      <c r="II554" s="5"/>
      <c r="IJ554" s="5"/>
      <c r="IK554" s="5"/>
      <c r="IL554" s="5"/>
      <c r="IM554" s="5"/>
      <c r="IN554" s="5"/>
      <c r="IO554" s="5"/>
      <c r="IP554" s="5"/>
      <c r="IQ554" s="5"/>
      <c r="IR554" s="5"/>
      <c r="IS554" s="5"/>
      <c r="IT554" s="5"/>
      <c r="IU554" s="5"/>
      <c r="IV554" s="5"/>
      <c r="IW554" s="5"/>
      <c r="IX554" s="5"/>
      <c r="IY554" s="5"/>
      <c r="IZ554" s="5"/>
      <c r="JA554" s="5"/>
      <c r="JB554" s="5"/>
      <c r="JC554" s="5"/>
      <c r="JD554" s="5"/>
      <c r="JE554" s="5"/>
      <c r="JF554" s="5"/>
      <c r="JG554" s="5"/>
      <c r="JH554" s="5"/>
      <c r="JI554" s="5"/>
      <c r="JJ554" s="5"/>
      <c r="JK554" s="5"/>
      <c r="JL554" s="5"/>
      <c r="JM554" s="5"/>
      <c r="JN554" s="5"/>
      <c r="JO554" s="5"/>
      <c r="JP554" s="5"/>
      <c r="JQ554" s="5"/>
      <c r="JR554" s="5"/>
      <c r="JS554" s="5"/>
      <c r="JT554" s="5"/>
      <c r="JU554" s="5"/>
      <c r="JV554" s="5"/>
      <c r="JW554" s="5"/>
      <c r="JX554" s="5"/>
      <c r="JY554" s="5"/>
      <c r="JZ554" s="5"/>
      <c r="KA554" s="5"/>
      <c r="KB554" s="5"/>
      <c r="KC554" s="5"/>
      <c r="KD554" s="5"/>
      <c r="KE554" s="5"/>
      <c r="KF554" s="5"/>
      <c r="KG554" s="5"/>
      <c r="KH554" s="5"/>
      <c r="KI554" s="5"/>
      <c r="KJ554" s="5"/>
      <c r="KK554" s="5"/>
      <c r="KL554" s="5"/>
      <c r="KM554" s="5"/>
      <c r="KN554" s="5"/>
      <c r="KO554" s="5"/>
      <c r="KP554" s="5"/>
      <c r="KQ554" s="5"/>
      <c r="KR554" s="5"/>
      <c r="KS554" s="5"/>
      <c r="KT554" s="5"/>
      <c r="KU554" s="5"/>
      <c r="KV554" s="5"/>
      <c r="KW554" s="5"/>
      <c r="KX554" s="5"/>
      <c r="KY554" s="5"/>
      <c r="KZ554" s="5"/>
      <c r="LA554" s="5"/>
      <c r="LB554" s="5"/>
      <c r="LC554" s="5"/>
      <c r="LD554" s="5"/>
      <c r="LE554" s="5"/>
      <c r="LF554" s="5"/>
      <c r="LG554" s="5"/>
      <c r="LH554" s="5"/>
      <c r="LI554" s="5"/>
      <c r="LJ554" s="5"/>
      <c r="LK554" s="5"/>
      <c r="LL554" s="5"/>
      <c r="LM554" s="5"/>
      <c r="LN554" s="5"/>
      <c r="LO554" s="5"/>
      <c r="LP554" s="5"/>
      <c r="LQ554" s="5"/>
      <c r="LR554" s="5"/>
      <c r="LS554" s="5"/>
      <c r="LT554" s="5"/>
      <c r="LU554" s="5"/>
      <c r="LV554" s="5"/>
      <c r="LW554" s="5"/>
      <c r="LX554" s="5"/>
      <c r="LY554" s="5"/>
      <c r="LZ554" s="5"/>
      <c r="MA554" s="5"/>
      <c r="MB554" s="5"/>
      <c r="MC554" s="5"/>
      <c r="MD554" s="5"/>
      <c r="ME554" s="5"/>
      <c r="MF554" s="5"/>
      <c r="MG554" s="5"/>
      <c r="MH554" s="5"/>
      <c r="MI554" s="5"/>
      <c r="MJ554" s="5"/>
      <c r="MK554" s="5"/>
      <c r="ML554" s="5"/>
      <c r="MM554" s="5"/>
      <c r="MN554" s="5"/>
      <c r="MO554" s="5"/>
      <c r="MP554" s="5"/>
      <c r="MQ554" s="5"/>
      <c r="MR554" s="5"/>
      <c r="MS554" s="5"/>
      <c r="MT554" s="5"/>
      <c r="MU554" s="5"/>
      <c r="MV554" s="5"/>
      <c r="MW554" s="5"/>
      <c r="MX554" s="5"/>
      <c r="MY554" s="5"/>
      <c r="MZ554" s="5"/>
      <c r="NA554" s="5"/>
      <c r="NB554" s="5"/>
      <c r="NC554" s="5"/>
      <c r="ND554" s="5"/>
      <c r="NE554" s="5"/>
      <c r="NF554" s="5"/>
      <c r="NG554" s="5"/>
      <c r="NH554" s="5"/>
      <c r="NI554" s="5"/>
      <c r="NJ554" s="5"/>
      <c r="NK554" s="5"/>
      <c r="NL554" s="5"/>
      <c r="NM554" s="5"/>
      <c r="NN554" s="5"/>
      <c r="NO554" s="5"/>
      <c r="NP554" s="5"/>
      <c r="NQ554" s="5"/>
      <c r="NR554" s="5"/>
      <c r="NS554" s="5"/>
      <c r="NT554" s="5"/>
      <c r="NU554" s="5"/>
      <c r="NV554" s="5"/>
      <c r="NW554" s="5"/>
      <c r="NX554" s="5"/>
      <c r="NY554" s="5"/>
      <c r="NZ554" s="5"/>
      <c r="OA554" s="5"/>
      <c r="OB554" s="5"/>
      <c r="OC554" s="5"/>
      <c r="OD554" s="5"/>
      <c r="OE554" s="5"/>
      <c r="OF554" s="5"/>
      <c r="OG554" s="5"/>
      <c r="OH554" s="5"/>
      <c r="OI554" s="5"/>
      <c r="OJ554" s="5"/>
      <c r="OK554" s="5"/>
      <c r="OL554" s="5"/>
      <c r="OM554" s="5"/>
      <c r="ON554" s="5"/>
      <c r="OO554" s="5"/>
      <c r="OP554" s="5"/>
      <c r="OQ554" s="5"/>
      <c r="OR554" s="5"/>
      <c r="OS554" s="5"/>
      <c r="OT554" s="5"/>
      <c r="OU554" s="5"/>
      <c r="OV554" s="5"/>
      <c r="OW554" s="5"/>
      <c r="OX554" s="5"/>
      <c r="OY554" s="5"/>
      <c r="OZ554" s="5"/>
      <c r="PA554" s="5"/>
      <c r="PB554" s="5"/>
      <c r="PC554" s="5"/>
      <c r="PD554" s="5"/>
      <c r="PE554" s="5"/>
      <c r="PF554" s="5"/>
      <c r="PG554" s="5"/>
      <c r="PH554" s="5"/>
      <c r="PI554" s="5"/>
      <c r="PJ554" s="5"/>
      <c r="PK554" s="5"/>
      <c r="PL554" s="5"/>
      <c r="PM554" s="5"/>
      <c r="PN554" s="5"/>
      <c r="PO554" s="5"/>
      <c r="PP554" s="5"/>
      <c r="PQ554" s="5"/>
      <c r="PR554" s="5"/>
      <c r="PS554" s="5"/>
      <c r="PT554" s="5"/>
      <c r="PU554" s="5"/>
      <c r="PV554" s="5"/>
      <c r="PW554" s="5"/>
      <c r="PX554" s="5"/>
      <c r="PY554" s="5"/>
      <c r="PZ554" s="5"/>
      <c r="QA554" s="5"/>
      <c r="QB554" s="5"/>
      <c r="QC554" s="5"/>
      <c r="QD554" s="5"/>
      <c r="QE554" s="5"/>
      <c r="QF554" s="5"/>
      <c r="QG554" s="5"/>
      <c r="QH554" s="5"/>
      <c r="QI554" s="5"/>
      <c r="QJ554" s="5"/>
      <c r="QK554" s="5"/>
      <c r="QL554" s="5"/>
      <c r="QM554" s="5"/>
      <c r="QN554" s="5"/>
      <c r="QO554" s="5"/>
      <c r="QP554" s="5"/>
      <c r="QQ554" s="5"/>
      <c r="QR554" s="5"/>
      <c r="QS554" s="5"/>
      <c r="QT554" s="5"/>
      <c r="QU554" s="5"/>
      <c r="QV554" s="5"/>
      <c r="QW554" s="5"/>
      <c r="QX554" s="5"/>
      <c r="QY554" s="5"/>
      <c r="QZ554" s="5"/>
      <c r="RA554" s="5"/>
      <c r="RB554" s="5"/>
      <c r="RC554" s="5"/>
      <c r="RD554" s="5"/>
      <c r="RE554" s="5"/>
      <c r="RF554" s="5"/>
      <c r="RG554" s="5"/>
      <c r="RH554" s="5"/>
      <c r="RI554" s="5"/>
      <c r="RJ554" s="5"/>
      <c r="RK554" s="5"/>
      <c r="RL554" s="5"/>
      <c r="RM554" s="5"/>
      <c r="RN554" s="5"/>
      <c r="RO554" s="5"/>
      <c r="RP554" s="5"/>
      <c r="RQ554" s="5"/>
      <c r="RR554" s="5"/>
      <c r="RS554" s="5"/>
      <c r="RT554" s="5"/>
      <c r="RU554" s="5"/>
      <c r="RV554" s="5"/>
      <c r="RW554" s="5"/>
      <c r="RX554" s="5"/>
      <c r="RY554" s="5"/>
      <c r="RZ554" s="5"/>
      <c r="SA554" s="5"/>
      <c r="SB554" s="5"/>
      <c r="SC554" s="5"/>
      <c r="SD554" s="5"/>
      <c r="SE554" s="5"/>
      <c r="SF554" s="5"/>
      <c r="SG554" s="5"/>
      <c r="SH554" s="5"/>
      <c r="SI554" s="5"/>
      <c r="SJ554" s="5"/>
      <c r="SK554" s="5"/>
      <c r="SL554" s="5"/>
      <c r="SM554" s="5"/>
      <c r="SN554" s="5"/>
      <c r="SO554" s="5"/>
      <c r="SP554" s="5"/>
      <c r="SQ554" s="5"/>
      <c r="SR554" s="5"/>
      <c r="SS554" s="5"/>
      <c r="ST554" s="5"/>
      <c r="SU554" s="5"/>
      <c r="SV554" s="5"/>
      <c r="SW554" s="5"/>
      <c r="SX554" s="5"/>
      <c r="SY554" s="5"/>
      <c r="SZ554" s="5"/>
      <c r="TA554" s="5"/>
      <c r="TB554" s="5"/>
      <c r="TC554" s="5"/>
      <c r="TD554" s="5"/>
      <c r="TE554" s="5"/>
      <c r="TF554" s="5"/>
      <c r="TG554" s="5"/>
      <c r="TH554" s="5"/>
      <c r="TI554" s="5"/>
      <c r="TJ554" s="5"/>
      <c r="TK554" s="5"/>
      <c r="TL554" s="5"/>
      <c r="TM554" s="5"/>
      <c r="TN554" s="5"/>
      <c r="TO554" s="5"/>
      <c r="TP554" s="5"/>
      <c r="TQ554" s="5"/>
      <c r="TR554" s="5"/>
      <c r="TS554" s="5"/>
      <c r="TT554" s="5"/>
      <c r="TU554" s="5"/>
      <c r="TV554" s="5"/>
      <c r="TW554" s="5"/>
      <c r="TX554" s="5"/>
      <c r="TY554" s="5"/>
      <c r="TZ554" s="5"/>
      <c r="UA554" s="5"/>
      <c r="UB554" s="5"/>
      <c r="UC554" s="5"/>
      <c r="UD554" s="5"/>
      <c r="UE554" s="5"/>
      <c r="UF554" s="5"/>
      <c r="UG554" s="5"/>
      <c r="UH554" s="5"/>
      <c r="UI554" s="5"/>
      <c r="UJ554" s="5"/>
      <c r="UK554" s="5"/>
      <c r="UL554" s="5"/>
      <c r="UM554" s="5"/>
      <c r="UN554" s="5"/>
      <c r="UO554" s="5"/>
      <c r="UP554" s="5"/>
      <c r="UQ554" s="5"/>
      <c r="UR554" s="5"/>
      <c r="US554" s="5"/>
      <c r="UT554" s="5"/>
      <c r="UU554" s="5"/>
      <c r="UV554" s="5"/>
      <c r="UW554" s="5"/>
      <c r="UX554" s="5"/>
      <c r="UY554" s="5"/>
      <c r="UZ554" s="5"/>
      <c r="VA554" s="5"/>
      <c r="VB554" s="5"/>
      <c r="VC554" s="5"/>
      <c r="VD554" s="5"/>
      <c r="VE554" s="5"/>
      <c r="VF554" s="5"/>
      <c r="VG554" s="5"/>
      <c r="VH554" s="5"/>
      <c r="VI554" s="5"/>
      <c r="VJ554" s="5"/>
      <c r="VK554" s="5"/>
      <c r="VL554" s="5"/>
      <c r="VM554" s="5"/>
      <c r="VN554" s="5"/>
      <c r="VO554" s="5"/>
      <c r="VP554" s="5"/>
      <c r="VQ554" s="5"/>
      <c r="VR554" s="5"/>
      <c r="VS554" s="5"/>
      <c r="VT554" s="5"/>
      <c r="VU554" s="5"/>
      <c r="VV554" s="5"/>
      <c r="VW554" s="5"/>
      <c r="VX554" s="5"/>
      <c r="VY554" s="5"/>
      <c r="VZ554" s="5"/>
      <c r="WA554" s="5"/>
      <c r="WB554" s="5"/>
      <c r="WC554" s="5"/>
      <c r="WD554" s="5"/>
      <c r="WE554" s="5"/>
      <c r="WF554" s="5"/>
      <c r="WG554" s="5"/>
      <c r="WH554" s="5"/>
      <c r="WI554" s="5"/>
      <c r="WJ554" s="5"/>
      <c r="WK554" s="5"/>
      <c r="WL554" s="5"/>
      <c r="WM554" s="5"/>
      <c r="WN554" s="5"/>
      <c r="WO554" s="5"/>
      <c r="WP554" s="5"/>
      <c r="WQ554" s="5"/>
      <c r="WR554" s="5"/>
      <c r="WS554" s="5"/>
      <c r="WT554" s="5"/>
      <c r="WU554" s="5"/>
      <c r="WV554" s="5"/>
      <c r="WW554" s="5"/>
      <c r="WX554" s="5"/>
      <c r="WY554" s="5"/>
      <c r="WZ554" s="5"/>
      <c r="XA554" s="5"/>
      <c r="XB554" s="5"/>
      <c r="XC554" s="5"/>
      <c r="XD554" s="5"/>
      <c r="XE554" s="5"/>
      <c r="XF554" s="5"/>
      <c r="XG554" s="5"/>
      <c r="XH554" s="5"/>
      <c r="XI554" s="5"/>
      <c r="XJ554" s="5"/>
      <c r="XK554" s="5"/>
      <c r="XL554" s="5"/>
      <c r="XM554" s="5"/>
      <c r="XN554" s="5"/>
      <c r="XO554" s="5"/>
      <c r="XP554" s="5"/>
      <c r="XQ554" s="5"/>
      <c r="XR554" s="5"/>
      <c r="XS554" s="5"/>
      <c r="XT554" s="5"/>
      <c r="XU554" s="5"/>
      <c r="XV554" s="5"/>
      <c r="XW554" s="5"/>
    </row>
    <row r="555" spans="39:647" x14ac:dyDescent="0.45">
      <c r="AM555" s="5"/>
      <c r="AN555" s="5"/>
      <c r="AO555" s="5"/>
      <c r="AP555" s="5"/>
      <c r="AQ555" s="5"/>
      <c r="AR555" s="5"/>
      <c r="AS555" s="5"/>
      <c r="AT555" s="5"/>
      <c r="AU555" s="5"/>
      <c r="AV555" s="5"/>
      <c r="AW555" s="5"/>
      <c r="AX555" s="5"/>
      <c r="AY555" s="5"/>
      <c r="AZ555" s="5"/>
      <c r="BA555" s="5"/>
      <c r="BB555" s="5"/>
      <c r="BC555" s="5"/>
      <c r="BD555" s="5"/>
      <c r="BE555" s="5"/>
      <c r="BF555" s="5"/>
      <c r="BG555" s="5"/>
      <c r="BH555" s="5"/>
      <c r="BI555" s="5"/>
      <c r="BJ555" s="5"/>
      <c r="BK555" s="5"/>
      <c r="BL555" s="5"/>
      <c r="BM555" s="5"/>
      <c r="BN555" s="5"/>
      <c r="BO555" s="5"/>
      <c r="BP555" s="5"/>
      <c r="BQ555" s="5"/>
      <c r="BR555" s="5"/>
      <c r="BS555" s="5"/>
      <c r="BT555" s="5"/>
      <c r="BU555" s="5"/>
      <c r="BV555" s="5"/>
      <c r="BW555" s="5"/>
      <c r="BX555" s="5"/>
      <c r="BY555" s="5"/>
      <c r="BZ555" s="5"/>
      <c r="CA555" s="5"/>
      <c r="CB555" s="5"/>
      <c r="CC555" s="5"/>
      <c r="CD555" s="5"/>
      <c r="CE555" s="5"/>
      <c r="CF555" s="5"/>
      <c r="CG555" s="5"/>
      <c r="CH555" s="5"/>
      <c r="CI555" s="5"/>
      <c r="CJ555" s="5"/>
      <c r="CK555" s="5"/>
      <c r="CL555" s="5"/>
      <c r="CM555" s="5"/>
      <c r="CN555" s="5"/>
      <c r="CO555" s="5"/>
      <c r="CP555" s="5"/>
      <c r="CQ555" s="5"/>
      <c r="CR555" s="5"/>
      <c r="CS555" s="5"/>
      <c r="CT555" s="5"/>
      <c r="CU555" s="5"/>
      <c r="CV555" s="5"/>
      <c r="CW555" s="5"/>
      <c r="CX555" s="5"/>
      <c r="CY555" s="5"/>
      <c r="CZ555" s="5"/>
      <c r="DA555" s="5"/>
      <c r="DB555" s="5"/>
      <c r="DC555" s="5"/>
      <c r="DD555" s="5"/>
      <c r="DE555" s="5"/>
      <c r="DF555" s="5"/>
      <c r="DG555" s="5"/>
      <c r="DH555" s="5"/>
      <c r="DI555" s="5"/>
      <c r="DJ555" s="5"/>
      <c r="DK555" s="5"/>
      <c r="DL555" s="5"/>
      <c r="DM555" s="5"/>
      <c r="DN555" s="5"/>
      <c r="DO555" s="5"/>
      <c r="DP555" s="5"/>
      <c r="DQ555" s="5"/>
      <c r="DR555" s="5"/>
      <c r="DS555" s="5"/>
      <c r="DT555" s="5"/>
      <c r="DU555" s="5"/>
      <c r="DV555" s="5"/>
      <c r="DW555" s="5"/>
      <c r="DX555" s="5"/>
      <c r="DY555" s="5"/>
      <c r="DZ555" s="5"/>
      <c r="EA555" s="5"/>
      <c r="EB555" s="5"/>
      <c r="EC555" s="5"/>
      <c r="ED555" s="5"/>
      <c r="EE555" s="5"/>
      <c r="EF555" s="5"/>
      <c r="EG555" s="5"/>
      <c r="EH555" s="5"/>
      <c r="EI555" s="5"/>
      <c r="EJ555" s="5"/>
      <c r="EK555" s="5"/>
      <c r="EL555" s="5"/>
      <c r="EM555" s="5"/>
      <c r="EN555" s="5"/>
      <c r="EO555" s="5"/>
      <c r="EP555" s="5"/>
      <c r="EQ555" s="5"/>
      <c r="ER555" s="5"/>
      <c r="ES555" s="5"/>
      <c r="ET555" s="5"/>
      <c r="EU555" s="5"/>
      <c r="EV555" s="5"/>
      <c r="EW555" s="5"/>
      <c r="EX555" s="5"/>
      <c r="EY555" s="5"/>
      <c r="EZ555" s="5"/>
      <c r="FA555" s="5"/>
      <c r="FB555" s="5"/>
      <c r="FC555" s="5"/>
      <c r="FD555" s="5"/>
      <c r="FE555" s="5"/>
      <c r="FF555" s="5"/>
      <c r="FG555" s="5"/>
      <c r="FH555" s="5"/>
      <c r="FI555" s="5"/>
      <c r="FJ555" s="5"/>
      <c r="FK555" s="5"/>
      <c r="FL555" s="5"/>
      <c r="FM555" s="5"/>
      <c r="FN555" s="5"/>
      <c r="FO555" s="5"/>
      <c r="FP555" s="5"/>
      <c r="FQ555" s="5"/>
      <c r="FR555" s="5"/>
      <c r="FS555" s="5"/>
      <c r="FT555" s="5"/>
      <c r="FU555" s="5"/>
      <c r="FV555" s="5"/>
      <c r="FW555" s="5"/>
      <c r="FX555" s="5"/>
      <c r="FY555" s="5"/>
      <c r="FZ555" s="5"/>
      <c r="GA555" s="5"/>
      <c r="GB555" s="5"/>
      <c r="GC555" s="5"/>
      <c r="GD555" s="5"/>
      <c r="GE555" s="5"/>
      <c r="GF555" s="5"/>
      <c r="GG555" s="5"/>
      <c r="GH555" s="5"/>
      <c r="GI555" s="5"/>
      <c r="GJ555" s="5"/>
      <c r="GK555" s="5"/>
      <c r="GL555" s="5"/>
      <c r="GM555" s="5"/>
      <c r="GN555" s="5"/>
      <c r="GO555" s="5"/>
      <c r="GP555" s="5"/>
      <c r="GQ555" s="5"/>
      <c r="GR555" s="5"/>
      <c r="GS555" s="5"/>
      <c r="GT555" s="5"/>
      <c r="GU555" s="5"/>
      <c r="GV555" s="5"/>
      <c r="GW555" s="5"/>
      <c r="GX555" s="5"/>
      <c r="GY555" s="5"/>
      <c r="GZ555" s="5"/>
      <c r="HA555" s="5"/>
      <c r="HB555" s="5"/>
      <c r="HC555" s="5"/>
      <c r="HD555" s="5"/>
      <c r="HE555" s="5"/>
      <c r="HF555" s="5"/>
      <c r="HG555" s="5"/>
      <c r="HH555" s="5"/>
      <c r="HI555" s="5"/>
      <c r="HJ555" s="5"/>
      <c r="HK555" s="5"/>
      <c r="HL555" s="5"/>
      <c r="HM555" s="5"/>
      <c r="HN555" s="5"/>
      <c r="HO555" s="5"/>
      <c r="HP555" s="5"/>
      <c r="HQ555" s="5"/>
      <c r="HR555" s="5"/>
      <c r="HS555" s="5"/>
      <c r="HT555" s="5"/>
      <c r="HU555" s="5"/>
      <c r="HV555" s="5"/>
      <c r="HW555" s="5"/>
      <c r="HX555" s="5"/>
      <c r="HY555" s="5"/>
      <c r="HZ555" s="5"/>
      <c r="IA555" s="5"/>
      <c r="IB555" s="5"/>
      <c r="IC555" s="5"/>
      <c r="ID555" s="5"/>
      <c r="IE555" s="5"/>
      <c r="IF555" s="5"/>
      <c r="IG555" s="5"/>
      <c r="IH555" s="5"/>
      <c r="II555" s="5"/>
      <c r="IJ555" s="5"/>
      <c r="IK555" s="5"/>
      <c r="IL555" s="5"/>
      <c r="IM555" s="5"/>
      <c r="IN555" s="5"/>
      <c r="IO555" s="5"/>
      <c r="IP555" s="5"/>
      <c r="IQ555" s="5"/>
      <c r="IR555" s="5"/>
      <c r="IS555" s="5"/>
      <c r="IT555" s="5"/>
      <c r="IU555" s="5"/>
      <c r="IV555" s="5"/>
      <c r="IW555" s="5"/>
      <c r="IX555" s="5"/>
      <c r="IY555" s="5"/>
      <c r="IZ555" s="5"/>
      <c r="JA555" s="5"/>
      <c r="JB555" s="5"/>
      <c r="JC555" s="5"/>
      <c r="JD555" s="5"/>
      <c r="JE555" s="5"/>
      <c r="JF555" s="5"/>
      <c r="JG555" s="5"/>
      <c r="JH555" s="5"/>
      <c r="JI555" s="5"/>
      <c r="JJ555" s="5"/>
      <c r="JK555" s="5"/>
      <c r="JL555" s="5"/>
      <c r="JM555" s="5"/>
      <c r="JN555" s="5"/>
      <c r="JO555" s="5"/>
      <c r="JP555" s="5"/>
      <c r="JQ555" s="5"/>
      <c r="JR555" s="5"/>
      <c r="JS555" s="5"/>
      <c r="JT555" s="5"/>
      <c r="JU555" s="5"/>
      <c r="JV555" s="5"/>
      <c r="JW555" s="5"/>
      <c r="JX555" s="5"/>
      <c r="JY555" s="5"/>
      <c r="JZ555" s="5"/>
      <c r="KA555" s="5"/>
      <c r="KB555" s="5"/>
      <c r="KC555" s="5"/>
      <c r="KD555" s="5"/>
      <c r="KE555" s="5"/>
      <c r="KF555" s="5"/>
      <c r="KG555" s="5"/>
      <c r="KH555" s="5"/>
      <c r="KI555" s="5"/>
      <c r="KJ555" s="5"/>
      <c r="KK555" s="5"/>
      <c r="KL555" s="5"/>
      <c r="KM555" s="5"/>
      <c r="KN555" s="5"/>
      <c r="KO555" s="5"/>
      <c r="KP555" s="5"/>
      <c r="KQ555" s="5"/>
      <c r="KR555" s="5"/>
      <c r="KS555" s="5"/>
      <c r="KT555" s="5"/>
      <c r="KU555" s="5"/>
      <c r="KV555" s="5"/>
      <c r="KW555" s="5"/>
      <c r="KX555" s="5"/>
      <c r="KY555" s="5"/>
      <c r="KZ555" s="5"/>
      <c r="LA555" s="5"/>
      <c r="LB555" s="5"/>
      <c r="LC555" s="5"/>
      <c r="LD555" s="5"/>
      <c r="LE555" s="5"/>
      <c r="LF555" s="5"/>
      <c r="LG555" s="5"/>
      <c r="LH555" s="5"/>
      <c r="LI555" s="5"/>
      <c r="LJ555" s="5"/>
      <c r="LK555" s="5"/>
      <c r="LL555" s="5"/>
      <c r="LM555" s="5"/>
      <c r="LN555" s="5"/>
      <c r="LO555" s="5"/>
      <c r="LP555" s="5"/>
      <c r="LQ555" s="5"/>
      <c r="LR555" s="5"/>
      <c r="LS555" s="5"/>
      <c r="LT555" s="5"/>
      <c r="LU555" s="5"/>
      <c r="LV555" s="5"/>
      <c r="LW555" s="5"/>
      <c r="LX555" s="5"/>
      <c r="LY555" s="5"/>
      <c r="LZ555" s="5"/>
      <c r="MA555" s="5"/>
      <c r="MB555" s="5"/>
      <c r="MC555" s="5"/>
      <c r="MD555" s="5"/>
      <c r="ME555" s="5"/>
      <c r="MF555" s="5"/>
      <c r="MG555" s="5"/>
      <c r="MH555" s="5"/>
      <c r="MI555" s="5"/>
      <c r="MJ555" s="5"/>
      <c r="MK555" s="5"/>
      <c r="ML555" s="5"/>
      <c r="MM555" s="5"/>
      <c r="MN555" s="5"/>
      <c r="MO555" s="5"/>
      <c r="MP555" s="5"/>
      <c r="MQ555" s="5"/>
      <c r="MR555" s="5"/>
      <c r="MS555" s="5"/>
      <c r="MT555" s="5"/>
      <c r="MU555" s="5"/>
      <c r="MV555" s="5"/>
      <c r="MW555" s="5"/>
      <c r="MX555" s="5"/>
      <c r="MY555" s="5"/>
      <c r="MZ555" s="5"/>
      <c r="NA555" s="5"/>
      <c r="NB555" s="5"/>
      <c r="NC555" s="5"/>
      <c r="ND555" s="5"/>
      <c r="NE555" s="5"/>
      <c r="NF555" s="5"/>
      <c r="NG555" s="5"/>
      <c r="NH555" s="5"/>
      <c r="NI555" s="5"/>
      <c r="NJ555" s="5"/>
      <c r="NK555" s="5"/>
      <c r="NL555" s="5"/>
      <c r="NM555" s="5"/>
      <c r="NN555" s="5"/>
      <c r="NO555" s="5"/>
      <c r="NP555" s="5"/>
      <c r="NQ555" s="5"/>
      <c r="NR555" s="5"/>
      <c r="NS555" s="5"/>
      <c r="NT555" s="5"/>
      <c r="NU555" s="5"/>
      <c r="NV555" s="5"/>
      <c r="NW555" s="5"/>
      <c r="NX555" s="5"/>
      <c r="NY555" s="5"/>
      <c r="NZ555" s="5"/>
      <c r="OA555" s="5"/>
      <c r="OB555" s="5"/>
      <c r="OC555" s="5"/>
      <c r="OD555" s="5"/>
      <c r="OE555" s="5"/>
      <c r="OF555" s="5"/>
      <c r="OG555" s="5"/>
      <c r="OH555" s="5"/>
      <c r="OI555" s="5"/>
      <c r="OJ555" s="5"/>
      <c r="OK555" s="5"/>
      <c r="OL555" s="5"/>
      <c r="OM555" s="5"/>
      <c r="ON555" s="5"/>
      <c r="OO555" s="5"/>
      <c r="OP555" s="5"/>
      <c r="OQ555" s="5"/>
      <c r="OR555" s="5"/>
      <c r="OS555" s="5"/>
      <c r="OT555" s="5"/>
      <c r="OU555" s="5"/>
      <c r="OV555" s="5"/>
      <c r="OW555" s="5"/>
      <c r="OX555" s="5"/>
      <c r="OY555" s="5"/>
      <c r="OZ555" s="5"/>
      <c r="PA555" s="5"/>
      <c r="PB555" s="5"/>
      <c r="PC555" s="5"/>
      <c r="PD555" s="5"/>
      <c r="PE555" s="5"/>
      <c r="PF555" s="5"/>
      <c r="PG555" s="5"/>
      <c r="PH555" s="5"/>
      <c r="PI555" s="5"/>
      <c r="PJ555" s="5"/>
      <c r="PK555" s="5"/>
      <c r="PL555" s="5"/>
      <c r="PM555" s="5"/>
      <c r="PN555" s="5"/>
      <c r="PO555" s="5"/>
      <c r="PP555" s="5"/>
      <c r="PQ555" s="5"/>
      <c r="PR555" s="5"/>
      <c r="PS555" s="5"/>
      <c r="PT555" s="5"/>
      <c r="PU555" s="5"/>
      <c r="PV555" s="5"/>
      <c r="PW555" s="5"/>
      <c r="PX555" s="5"/>
      <c r="PY555" s="5"/>
      <c r="PZ555" s="5"/>
      <c r="QA555" s="5"/>
      <c r="QB555" s="5"/>
      <c r="QC555" s="5"/>
      <c r="QD555" s="5"/>
      <c r="QE555" s="5"/>
      <c r="QF555" s="5"/>
      <c r="QG555" s="5"/>
      <c r="QH555" s="5"/>
      <c r="QI555" s="5"/>
      <c r="QJ555" s="5"/>
      <c r="QK555" s="5"/>
      <c r="QL555" s="5"/>
      <c r="QM555" s="5"/>
      <c r="QN555" s="5"/>
      <c r="QO555" s="5"/>
      <c r="QP555" s="5"/>
      <c r="QQ555" s="5"/>
      <c r="QR555" s="5"/>
      <c r="QS555" s="5"/>
      <c r="QT555" s="5"/>
      <c r="QU555" s="5"/>
      <c r="QV555" s="5"/>
      <c r="QW555" s="5"/>
      <c r="QX555" s="5"/>
      <c r="QY555" s="5"/>
      <c r="QZ555" s="5"/>
      <c r="RA555" s="5"/>
      <c r="RB555" s="5"/>
      <c r="RC555" s="5"/>
      <c r="RD555" s="5"/>
      <c r="RE555" s="5"/>
      <c r="RF555" s="5"/>
      <c r="RG555" s="5"/>
      <c r="RH555" s="5"/>
      <c r="RI555" s="5"/>
      <c r="RJ555" s="5"/>
      <c r="RK555" s="5"/>
      <c r="RL555" s="5"/>
      <c r="RM555" s="5"/>
      <c r="RN555" s="5"/>
      <c r="RO555" s="5"/>
      <c r="RP555" s="5"/>
      <c r="RQ555" s="5"/>
      <c r="RR555" s="5"/>
      <c r="RS555" s="5"/>
      <c r="RT555" s="5"/>
      <c r="RU555" s="5"/>
      <c r="RV555" s="5"/>
      <c r="RW555" s="5"/>
      <c r="RX555" s="5"/>
      <c r="RY555" s="5"/>
      <c r="RZ555" s="5"/>
      <c r="SA555" s="5"/>
      <c r="SB555" s="5"/>
      <c r="SC555" s="5"/>
      <c r="SD555" s="5"/>
      <c r="SE555" s="5"/>
      <c r="SF555" s="5"/>
      <c r="SG555" s="5"/>
      <c r="SH555" s="5"/>
      <c r="SI555" s="5"/>
      <c r="SJ555" s="5"/>
      <c r="SK555" s="5"/>
      <c r="SL555" s="5"/>
      <c r="SM555" s="5"/>
      <c r="SN555" s="5"/>
      <c r="SO555" s="5"/>
      <c r="SP555" s="5"/>
      <c r="SQ555" s="5"/>
      <c r="SR555" s="5"/>
      <c r="SS555" s="5"/>
      <c r="ST555" s="5"/>
      <c r="SU555" s="5"/>
      <c r="SV555" s="5"/>
      <c r="SW555" s="5"/>
      <c r="SX555" s="5"/>
      <c r="SY555" s="5"/>
      <c r="SZ555" s="5"/>
      <c r="TA555" s="5"/>
      <c r="TB555" s="5"/>
      <c r="TC555" s="5"/>
      <c r="TD555" s="5"/>
      <c r="TE555" s="5"/>
      <c r="TF555" s="5"/>
      <c r="TG555" s="5"/>
      <c r="TH555" s="5"/>
      <c r="TI555" s="5"/>
      <c r="TJ555" s="5"/>
      <c r="TK555" s="5"/>
      <c r="TL555" s="5"/>
      <c r="TM555" s="5"/>
      <c r="TN555" s="5"/>
      <c r="TO555" s="5"/>
      <c r="TP555" s="5"/>
      <c r="TQ555" s="5"/>
      <c r="TR555" s="5"/>
      <c r="TS555" s="5"/>
      <c r="TT555" s="5"/>
      <c r="TU555" s="5"/>
      <c r="TV555" s="5"/>
      <c r="TW555" s="5"/>
      <c r="TX555" s="5"/>
      <c r="TY555" s="5"/>
      <c r="TZ555" s="5"/>
      <c r="UA555" s="5"/>
      <c r="UB555" s="5"/>
      <c r="UC555" s="5"/>
      <c r="UD555" s="5"/>
      <c r="UE555" s="5"/>
      <c r="UF555" s="5"/>
      <c r="UG555" s="5"/>
      <c r="UH555" s="5"/>
      <c r="UI555" s="5"/>
      <c r="UJ555" s="5"/>
      <c r="UK555" s="5"/>
      <c r="UL555" s="5"/>
      <c r="UM555" s="5"/>
      <c r="UN555" s="5"/>
      <c r="UO555" s="5"/>
      <c r="UP555" s="5"/>
      <c r="UQ555" s="5"/>
      <c r="UR555" s="5"/>
      <c r="US555" s="5"/>
      <c r="UT555" s="5"/>
      <c r="UU555" s="5"/>
      <c r="UV555" s="5"/>
      <c r="UW555" s="5"/>
      <c r="UX555" s="5"/>
      <c r="UY555" s="5"/>
      <c r="UZ555" s="5"/>
      <c r="VA555" s="5"/>
      <c r="VB555" s="5"/>
      <c r="VC555" s="5"/>
      <c r="VD555" s="5"/>
      <c r="VE555" s="5"/>
      <c r="VF555" s="5"/>
      <c r="VG555" s="5"/>
      <c r="VH555" s="5"/>
      <c r="VI555" s="5"/>
      <c r="VJ555" s="5"/>
      <c r="VK555" s="5"/>
      <c r="VL555" s="5"/>
      <c r="VM555" s="5"/>
      <c r="VN555" s="5"/>
      <c r="VO555" s="5"/>
      <c r="VP555" s="5"/>
      <c r="VQ555" s="5"/>
      <c r="VR555" s="5"/>
      <c r="VS555" s="5"/>
      <c r="VT555" s="5"/>
      <c r="VU555" s="5"/>
      <c r="VV555" s="5"/>
      <c r="VW555" s="5"/>
      <c r="VX555" s="5"/>
      <c r="VY555" s="5"/>
      <c r="VZ555" s="5"/>
      <c r="WA555" s="5"/>
      <c r="WB555" s="5"/>
      <c r="WC555" s="5"/>
      <c r="WD555" s="5"/>
      <c r="WE555" s="5"/>
      <c r="WF555" s="5"/>
      <c r="WG555" s="5"/>
      <c r="WH555" s="5"/>
      <c r="WI555" s="5"/>
      <c r="WJ555" s="5"/>
      <c r="WK555" s="5"/>
      <c r="WL555" s="5"/>
      <c r="WM555" s="5"/>
      <c r="WN555" s="5"/>
      <c r="WO555" s="5"/>
      <c r="WP555" s="5"/>
      <c r="WQ555" s="5"/>
      <c r="WR555" s="5"/>
      <c r="WS555" s="5"/>
      <c r="WT555" s="5"/>
      <c r="WU555" s="5"/>
      <c r="WV555" s="5"/>
      <c r="WW555" s="5"/>
      <c r="WX555" s="5"/>
      <c r="WY555" s="5"/>
      <c r="WZ555" s="5"/>
      <c r="XA555" s="5"/>
      <c r="XB555" s="5"/>
      <c r="XC555" s="5"/>
      <c r="XD555" s="5"/>
      <c r="XE555" s="5"/>
      <c r="XF555" s="5"/>
      <c r="XG555" s="5"/>
      <c r="XH555" s="5"/>
      <c r="XI555" s="5"/>
      <c r="XJ555" s="5"/>
      <c r="XK555" s="5"/>
      <c r="XL555" s="5"/>
      <c r="XM555" s="5"/>
      <c r="XN555" s="5"/>
      <c r="XO555" s="5"/>
      <c r="XP555" s="5"/>
      <c r="XQ555" s="5"/>
      <c r="XR555" s="5"/>
      <c r="XS555" s="5"/>
      <c r="XT555" s="5"/>
      <c r="XU555" s="5"/>
      <c r="XV555" s="5"/>
      <c r="XW555" s="5"/>
    </row>
    <row r="556" spans="39:647" x14ac:dyDescent="0.4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c r="EU556" s="5"/>
      <c r="EV556" s="5"/>
      <c r="EW556" s="5"/>
      <c r="EX556" s="5"/>
      <c r="EY556" s="5"/>
      <c r="EZ556" s="5"/>
      <c r="FA556" s="5"/>
      <c r="FB556" s="5"/>
      <c r="FC556" s="5"/>
      <c r="FD556" s="5"/>
      <c r="FE556" s="5"/>
      <c r="FF556" s="5"/>
      <c r="FG556" s="5"/>
      <c r="FH556" s="5"/>
      <c r="FI556" s="5"/>
      <c r="FJ556" s="5"/>
      <c r="FK556" s="5"/>
      <c r="FL556" s="5"/>
      <c r="FM556" s="5"/>
      <c r="FN556" s="5"/>
      <c r="FO556" s="5"/>
      <c r="FP556" s="5"/>
      <c r="FQ556" s="5"/>
      <c r="FR556" s="5"/>
      <c r="FS556" s="5"/>
      <c r="FT556" s="5"/>
      <c r="FU556" s="5"/>
      <c r="FV556" s="5"/>
      <c r="FW556" s="5"/>
      <c r="FX556" s="5"/>
      <c r="FY556" s="5"/>
      <c r="FZ556" s="5"/>
      <c r="GA556" s="5"/>
      <c r="GB556" s="5"/>
      <c r="GC556" s="5"/>
      <c r="GD556" s="5"/>
      <c r="GE556" s="5"/>
      <c r="GF556" s="5"/>
      <c r="GG556" s="5"/>
      <c r="GH556" s="5"/>
      <c r="GI556" s="5"/>
      <c r="GJ556" s="5"/>
      <c r="GK556" s="5"/>
      <c r="GL556" s="5"/>
      <c r="GM556" s="5"/>
      <c r="GN556" s="5"/>
      <c r="GO556" s="5"/>
      <c r="GP556" s="5"/>
      <c r="GQ556" s="5"/>
      <c r="GR556" s="5"/>
      <c r="GS556" s="5"/>
      <c r="GT556" s="5"/>
      <c r="GU556" s="5"/>
      <c r="GV556" s="5"/>
      <c r="GW556" s="5"/>
      <c r="GX556" s="5"/>
      <c r="GY556" s="5"/>
      <c r="GZ556" s="5"/>
      <c r="HA556" s="5"/>
      <c r="HB556" s="5"/>
      <c r="HC556" s="5"/>
      <c r="HD556" s="5"/>
      <c r="HE556" s="5"/>
      <c r="HF556" s="5"/>
      <c r="HG556" s="5"/>
      <c r="HH556" s="5"/>
      <c r="HI556" s="5"/>
      <c r="HJ556" s="5"/>
      <c r="HK556" s="5"/>
      <c r="HL556" s="5"/>
      <c r="HM556" s="5"/>
      <c r="HN556" s="5"/>
      <c r="HO556" s="5"/>
      <c r="HP556" s="5"/>
      <c r="HQ556" s="5"/>
      <c r="HR556" s="5"/>
      <c r="HS556" s="5"/>
      <c r="HT556" s="5"/>
      <c r="HU556" s="5"/>
      <c r="HV556" s="5"/>
      <c r="HW556" s="5"/>
      <c r="HX556" s="5"/>
      <c r="HY556" s="5"/>
      <c r="HZ556" s="5"/>
      <c r="IA556" s="5"/>
      <c r="IB556" s="5"/>
      <c r="IC556" s="5"/>
      <c r="ID556" s="5"/>
      <c r="IE556" s="5"/>
      <c r="IF556" s="5"/>
      <c r="IG556" s="5"/>
      <c r="IH556" s="5"/>
      <c r="II556" s="5"/>
      <c r="IJ556" s="5"/>
      <c r="IK556" s="5"/>
      <c r="IL556" s="5"/>
      <c r="IM556" s="5"/>
      <c r="IN556" s="5"/>
      <c r="IO556" s="5"/>
      <c r="IP556" s="5"/>
      <c r="IQ556" s="5"/>
      <c r="IR556" s="5"/>
      <c r="IS556" s="5"/>
      <c r="IT556" s="5"/>
      <c r="IU556" s="5"/>
      <c r="IV556" s="5"/>
      <c r="IW556" s="5"/>
      <c r="IX556" s="5"/>
      <c r="IY556" s="5"/>
      <c r="IZ556" s="5"/>
      <c r="JA556" s="5"/>
      <c r="JB556" s="5"/>
      <c r="JC556" s="5"/>
      <c r="JD556" s="5"/>
      <c r="JE556" s="5"/>
      <c r="JF556" s="5"/>
      <c r="JG556" s="5"/>
      <c r="JH556" s="5"/>
      <c r="JI556" s="5"/>
      <c r="JJ556" s="5"/>
      <c r="JK556" s="5"/>
      <c r="JL556" s="5"/>
      <c r="JM556" s="5"/>
      <c r="JN556" s="5"/>
      <c r="JO556" s="5"/>
      <c r="JP556" s="5"/>
      <c r="JQ556" s="5"/>
      <c r="JR556" s="5"/>
      <c r="JS556" s="5"/>
      <c r="JT556" s="5"/>
      <c r="JU556" s="5"/>
      <c r="JV556" s="5"/>
      <c r="JW556" s="5"/>
      <c r="JX556" s="5"/>
      <c r="JY556" s="5"/>
      <c r="JZ556" s="5"/>
      <c r="KA556" s="5"/>
      <c r="KB556" s="5"/>
      <c r="KC556" s="5"/>
      <c r="KD556" s="5"/>
      <c r="KE556" s="5"/>
      <c r="KF556" s="5"/>
      <c r="KG556" s="5"/>
      <c r="KH556" s="5"/>
      <c r="KI556" s="5"/>
      <c r="KJ556" s="5"/>
      <c r="KK556" s="5"/>
      <c r="KL556" s="5"/>
      <c r="KM556" s="5"/>
      <c r="KN556" s="5"/>
      <c r="KO556" s="5"/>
      <c r="KP556" s="5"/>
      <c r="KQ556" s="5"/>
      <c r="KR556" s="5"/>
      <c r="KS556" s="5"/>
      <c r="KT556" s="5"/>
      <c r="KU556" s="5"/>
      <c r="KV556" s="5"/>
      <c r="KW556" s="5"/>
      <c r="KX556" s="5"/>
      <c r="KY556" s="5"/>
      <c r="KZ556" s="5"/>
      <c r="LA556" s="5"/>
      <c r="LB556" s="5"/>
      <c r="LC556" s="5"/>
      <c r="LD556" s="5"/>
      <c r="LE556" s="5"/>
      <c r="LF556" s="5"/>
      <c r="LG556" s="5"/>
      <c r="LH556" s="5"/>
      <c r="LI556" s="5"/>
      <c r="LJ556" s="5"/>
      <c r="LK556" s="5"/>
      <c r="LL556" s="5"/>
      <c r="LM556" s="5"/>
      <c r="LN556" s="5"/>
      <c r="LO556" s="5"/>
      <c r="LP556" s="5"/>
      <c r="LQ556" s="5"/>
      <c r="LR556" s="5"/>
      <c r="LS556" s="5"/>
      <c r="LT556" s="5"/>
      <c r="LU556" s="5"/>
      <c r="LV556" s="5"/>
      <c r="LW556" s="5"/>
      <c r="LX556" s="5"/>
      <c r="LY556" s="5"/>
      <c r="LZ556" s="5"/>
      <c r="MA556" s="5"/>
      <c r="MB556" s="5"/>
      <c r="MC556" s="5"/>
      <c r="MD556" s="5"/>
      <c r="ME556" s="5"/>
      <c r="MF556" s="5"/>
      <c r="MG556" s="5"/>
      <c r="MH556" s="5"/>
      <c r="MI556" s="5"/>
      <c r="MJ556" s="5"/>
      <c r="MK556" s="5"/>
      <c r="ML556" s="5"/>
      <c r="MM556" s="5"/>
      <c r="MN556" s="5"/>
      <c r="MO556" s="5"/>
      <c r="MP556" s="5"/>
      <c r="MQ556" s="5"/>
      <c r="MR556" s="5"/>
      <c r="MS556" s="5"/>
      <c r="MT556" s="5"/>
      <c r="MU556" s="5"/>
      <c r="MV556" s="5"/>
      <c r="MW556" s="5"/>
      <c r="MX556" s="5"/>
      <c r="MY556" s="5"/>
      <c r="MZ556" s="5"/>
      <c r="NA556" s="5"/>
      <c r="NB556" s="5"/>
      <c r="NC556" s="5"/>
      <c r="ND556" s="5"/>
      <c r="NE556" s="5"/>
      <c r="NF556" s="5"/>
      <c r="NG556" s="5"/>
      <c r="NH556" s="5"/>
      <c r="NI556" s="5"/>
      <c r="NJ556" s="5"/>
      <c r="NK556" s="5"/>
      <c r="NL556" s="5"/>
      <c r="NM556" s="5"/>
      <c r="NN556" s="5"/>
      <c r="NO556" s="5"/>
      <c r="NP556" s="5"/>
      <c r="NQ556" s="5"/>
      <c r="NR556" s="5"/>
      <c r="NS556" s="5"/>
      <c r="NT556" s="5"/>
      <c r="NU556" s="5"/>
      <c r="NV556" s="5"/>
      <c r="NW556" s="5"/>
      <c r="NX556" s="5"/>
      <c r="NY556" s="5"/>
      <c r="NZ556" s="5"/>
      <c r="OA556" s="5"/>
      <c r="OB556" s="5"/>
      <c r="OC556" s="5"/>
      <c r="OD556" s="5"/>
      <c r="OE556" s="5"/>
      <c r="OF556" s="5"/>
      <c r="OG556" s="5"/>
      <c r="OH556" s="5"/>
      <c r="OI556" s="5"/>
      <c r="OJ556" s="5"/>
      <c r="OK556" s="5"/>
      <c r="OL556" s="5"/>
      <c r="OM556" s="5"/>
      <c r="ON556" s="5"/>
      <c r="OO556" s="5"/>
      <c r="OP556" s="5"/>
      <c r="OQ556" s="5"/>
      <c r="OR556" s="5"/>
      <c r="OS556" s="5"/>
      <c r="OT556" s="5"/>
      <c r="OU556" s="5"/>
      <c r="OV556" s="5"/>
      <c r="OW556" s="5"/>
      <c r="OX556" s="5"/>
      <c r="OY556" s="5"/>
      <c r="OZ556" s="5"/>
      <c r="PA556" s="5"/>
      <c r="PB556" s="5"/>
      <c r="PC556" s="5"/>
      <c r="PD556" s="5"/>
      <c r="PE556" s="5"/>
      <c r="PF556" s="5"/>
      <c r="PG556" s="5"/>
      <c r="PH556" s="5"/>
      <c r="PI556" s="5"/>
      <c r="PJ556" s="5"/>
      <c r="PK556" s="5"/>
      <c r="PL556" s="5"/>
      <c r="PM556" s="5"/>
      <c r="PN556" s="5"/>
      <c r="PO556" s="5"/>
      <c r="PP556" s="5"/>
      <c r="PQ556" s="5"/>
      <c r="PR556" s="5"/>
      <c r="PS556" s="5"/>
      <c r="PT556" s="5"/>
      <c r="PU556" s="5"/>
      <c r="PV556" s="5"/>
      <c r="PW556" s="5"/>
      <c r="PX556" s="5"/>
      <c r="PY556" s="5"/>
      <c r="PZ556" s="5"/>
      <c r="QA556" s="5"/>
      <c r="QB556" s="5"/>
      <c r="QC556" s="5"/>
      <c r="QD556" s="5"/>
      <c r="QE556" s="5"/>
      <c r="QF556" s="5"/>
      <c r="QG556" s="5"/>
      <c r="QH556" s="5"/>
      <c r="QI556" s="5"/>
      <c r="QJ556" s="5"/>
      <c r="QK556" s="5"/>
      <c r="QL556" s="5"/>
      <c r="QM556" s="5"/>
      <c r="QN556" s="5"/>
      <c r="QO556" s="5"/>
      <c r="QP556" s="5"/>
      <c r="QQ556" s="5"/>
      <c r="QR556" s="5"/>
      <c r="QS556" s="5"/>
      <c r="QT556" s="5"/>
      <c r="QU556" s="5"/>
      <c r="QV556" s="5"/>
      <c r="QW556" s="5"/>
      <c r="QX556" s="5"/>
      <c r="QY556" s="5"/>
      <c r="QZ556" s="5"/>
      <c r="RA556" s="5"/>
      <c r="RB556" s="5"/>
      <c r="RC556" s="5"/>
      <c r="RD556" s="5"/>
      <c r="RE556" s="5"/>
      <c r="RF556" s="5"/>
      <c r="RG556" s="5"/>
      <c r="RH556" s="5"/>
      <c r="RI556" s="5"/>
      <c r="RJ556" s="5"/>
      <c r="RK556" s="5"/>
      <c r="RL556" s="5"/>
      <c r="RM556" s="5"/>
      <c r="RN556" s="5"/>
      <c r="RO556" s="5"/>
      <c r="RP556" s="5"/>
      <c r="RQ556" s="5"/>
      <c r="RR556" s="5"/>
      <c r="RS556" s="5"/>
      <c r="RT556" s="5"/>
      <c r="RU556" s="5"/>
      <c r="RV556" s="5"/>
      <c r="RW556" s="5"/>
      <c r="RX556" s="5"/>
      <c r="RY556" s="5"/>
      <c r="RZ556" s="5"/>
      <c r="SA556" s="5"/>
      <c r="SB556" s="5"/>
      <c r="SC556" s="5"/>
      <c r="SD556" s="5"/>
      <c r="SE556" s="5"/>
      <c r="SF556" s="5"/>
      <c r="SG556" s="5"/>
      <c r="SH556" s="5"/>
      <c r="SI556" s="5"/>
      <c r="SJ556" s="5"/>
      <c r="SK556" s="5"/>
      <c r="SL556" s="5"/>
      <c r="SM556" s="5"/>
      <c r="SN556" s="5"/>
      <c r="SO556" s="5"/>
      <c r="SP556" s="5"/>
      <c r="SQ556" s="5"/>
      <c r="SR556" s="5"/>
      <c r="SS556" s="5"/>
      <c r="ST556" s="5"/>
      <c r="SU556" s="5"/>
      <c r="SV556" s="5"/>
      <c r="SW556" s="5"/>
      <c r="SX556" s="5"/>
      <c r="SY556" s="5"/>
      <c r="SZ556" s="5"/>
      <c r="TA556" s="5"/>
      <c r="TB556" s="5"/>
      <c r="TC556" s="5"/>
      <c r="TD556" s="5"/>
      <c r="TE556" s="5"/>
      <c r="TF556" s="5"/>
      <c r="TG556" s="5"/>
      <c r="TH556" s="5"/>
      <c r="TI556" s="5"/>
      <c r="TJ556" s="5"/>
      <c r="TK556" s="5"/>
      <c r="TL556" s="5"/>
      <c r="TM556" s="5"/>
      <c r="TN556" s="5"/>
      <c r="TO556" s="5"/>
      <c r="TP556" s="5"/>
      <c r="TQ556" s="5"/>
      <c r="TR556" s="5"/>
      <c r="TS556" s="5"/>
      <c r="TT556" s="5"/>
      <c r="TU556" s="5"/>
      <c r="TV556" s="5"/>
      <c r="TW556" s="5"/>
      <c r="TX556" s="5"/>
      <c r="TY556" s="5"/>
      <c r="TZ556" s="5"/>
      <c r="UA556" s="5"/>
      <c r="UB556" s="5"/>
      <c r="UC556" s="5"/>
      <c r="UD556" s="5"/>
      <c r="UE556" s="5"/>
      <c r="UF556" s="5"/>
      <c r="UG556" s="5"/>
      <c r="UH556" s="5"/>
      <c r="UI556" s="5"/>
      <c r="UJ556" s="5"/>
      <c r="UK556" s="5"/>
      <c r="UL556" s="5"/>
      <c r="UM556" s="5"/>
      <c r="UN556" s="5"/>
      <c r="UO556" s="5"/>
      <c r="UP556" s="5"/>
      <c r="UQ556" s="5"/>
      <c r="UR556" s="5"/>
      <c r="US556" s="5"/>
      <c r="UT556" s="5"/>
      <c r="UU556" s="5"/>
      <c r="UV556" s="5"/>
      <c r="UW556" s="5"/>
      <c r="UX556" s="5"/>
      <c r="UY556" s="5"/>
      <c r="UZ556" s="5"/>
      <c r="VA556" s="5"/>
      <c r="VB556" s="5"/>
      <c r="VC556" s="5"/>
      <c r="VD556" s="5"/>
      <c r="VE556" s="5"/>
      <c r="VF556" s="5"/>
      <c r="VG556" s="5"/>
      <c r="VH556" s="5"/>
      <c r="VI556" s="5"/>
      <c r="VJ556" s="5"/>
      <c r="VK556" s="5"/>
      <c r="VL556" s="5"/>
      <c r="VM556" s="5"/>
      <c r="VN556" s="5"/>
      <c r="VO556" s="5"/>
      <c r="VP556" s="5"/>
      <c r="VQ556" s="5"/>
      <c r="VR556" s="5"/>
      <c r="VS556" s="5"/>
      <c r="VT556" s="5"/>
      <c r="VU556" s="5"/>
      <c r="VV556" s="5"/>
      <c r="VW556" s="5"/>
      <c r="VX556" s="5"/>
      <c r="VY556" s="5"/>
      <c r="VZ556" s="5"/>
      <c r="WA556" s="5"/>
      <c r="WB556" s="5"/>
      <c r="WC556" s="5"/>
      <c r="WD556" s="5"/>
      <c r="WE556" s="5"/>
      <c r="WF556" s="5"/>
      <c r="WG556" s="5"/>
      <c r="WH556" s="5"/>
      <c r="WI556" s="5"/>
      <c r="WJ556" s="5"/>
      <c r="WK556" s="5"/>
      <c r="WL556" s="5"/>
      <c r="WM556" s="5"/>
      <c r="WN556" s="5"/>
      <c r="WO556" s="5"/>
      <c r="WP556" s="5"/>
      <c r="WQ556" s="5"/>
      <c r="WR556" s="5"/>
      <c r="WS556" s="5"/>
      <c r="WT556" s="5"/>
      <c r="WU556" s="5"/>
      <c r="WV556" s="5"/>
      <c r="WW556" s="5"/>
      <c r="WX556" s="5"/>
      <c r="WY556" s="5"/>
      <c r="WZ556" s="5"/>
      <c r="XA556" s="5"/>
      <c r="XB556" s="5"/>
      <c r="XC556" s="5"/>
      <c r="XD556" s="5"/>
      <c r="XE556" s="5"/>
      <c r="XF556" s="5"/>
      <c r="XG556" s="5"/>
      <c r="XH556" s="5"/>
      <c r="XI556" s="5"/>
      <c r="XJ556" s="5"/>
      <c r="XK556" s="5"/>
      <c r="XL556" s="5"/>
      <c r="XM556" s="5"/>
      <c r="XN556" s="5"/>
      <c r="XO556" s="5"/>
      <c r="XP556" s="5"/>
      <c r="XQ556" s="5"/>
      <c r="XR556" s="5"/>
      <c r="XS556" s="5"/>
      <c r="XT556" s="5"/>
      <c r="XU556" s="5"/>
      <c r="XV556" s="5"/>
      <c r="XW556" s="5"/>
    </row>
    <row r="557" spans="39:647" x14ac:dyDescent="0.45">
      <c r="AM557" s="5"/>
      <c r="AN557" s="5"/>
      <c r="AO557" s="5"/>
      <c r="AP557" s="5"/>
      <c r="AQ557" s="5"/>
      <c r="AR557" s="5"/>
      <c r="AS557" s="5"/>
      <c r="AT557" s="5"/>
      <c r="AU557" s="5"/>
      <c r="AV557" s="5"/>
      <c r="AW557" s="5"/>
      <c r="AX557" s="5"/>
      <c r="AY557" s="5"/>
      <c r="AZ557" s="5"/>
      <c r="BA557" s="5"/>
      <c r="BB557" s="5"/>
      <c r="BC557" s="5"/>
      <c r="BD557" s="5"/>
      <c r="BE557" s="5"/>
      <c r="BF557" s="5"/>
      <c r="BG557" s="5"/>
      <c r="BH557" s="5"/>
      <c r="BI557" s="5"/>
      <c r="BJ557" s="5"/>
      <c r="BK557" s="5"/>
      <c r="BL557" s="5"/>
      <c r="BM557" s="5"/>
      <c r="BN557" s="5"/>
      <c r="BO557" s="5"/>
      <c r="BP557" s="5"/>
      <c r="BQ557" s="5"/>
      <c r="BR557" s="5"/>
      <c r="BS557" s="5"/>
      <c r="BT557" s="5"/>
      <c r="BU557" s="5"/>
      <c r="BV557" s="5"/>
      <c r="BW557" s="5"/>
      <c r="BX557" s="5"/>
      <c r="BY557" s="5"/>
      <c r="BZ557" s="5"/>
      <c r="CA557" s="5"/>
      <c r="CB557" s="5"/>
      <c r="CC557" s="5"/>
      <c r="CD557" s="5"/>
      <c r="CE557" s="5"/>
      <c r="CF557" s="5"/>
      <c r="CG557" s="5"/>
      <c r="CH557" s="5"/>
      <c r="CI557" s="5"/>
      <c r="CJ557" s="5"/>
      <c r="CK557" s="5"/>
      <c r="CL557" s="5"/>
      <c r="CM557" s="5"/>
      <c r="CN557" s="5"/>
      <c r="CO557" s="5"/>
      <c r="CP557" s="5"/>
      <c r="CQ557" s="5"/>
      <c r="CR557" s="5"/>
      <c r="CS557" s="5"/>
      <c r="CT557" s="5"/>
      <c r="CU557" s="5"/>
      <c r="CV557" s="5"/>
      <c r="CW557" s="5"/>
      <c r="CX557" s="5"/>
      <c r="CY557" s="5"/>
      <c r="CZ557" s="5"/>
      <c r="DA557" s="5"/>
      <c r="DB557" s="5"/>
      <c r="DC557" s="5"/>
      <c r="DD557" s="5"/>
      <c r="DE557" s="5"/>
      <c r="DF557" s="5"/>
      <c r="DG557" s="5"/>
      <c r="DH557" s="5"/>
      <c r="DI557" s="5"/>
      <c r="DJ557" s="5"/>
      <c r="DK557" s="5"/>
      <c r="DL557" s="5"/>
      <c r="DM557" s="5"/>
      <c r="DN557" s="5"/>
      <c r="DO557" s="5"/>
      <c r="DP557" s="5"/>
      <c r="DQ557" s="5"/>
      <c r="DR557" s="5"/>
      <c r="DS557" s="5"/>
      <c r="DT557" s="5"/>
      <c r="DU557" s="5"/>
      <c r="DV557" s="5"/>
      <c r="DW557" s="5"/>
      <c r="DX557" s="5"/>
      <c r="DY557" s="5"/>
      <c r="DZ557" s="5"/>
      <c r="EA557" s="5"/>
      <c r="EB557" s="5"/>
      <c r="EC557" s="5"/>
      <c r="ED557" s="5"/>
      <c r="EE557" s="5"/>
      <c r="EF557" s="5"/>
      <c r="EG557" s="5"/>
      <c r="EH557" s="5"/>
      <c r="EI557" s="5"/>
      <c r="EJ557" s="5"/>
      <c r="EK557" s="5"/>
      <c r="EL557" s="5"/>
      <c r="EM557" s="5"/>
      <c r="EN557" s="5"/>
      <c r="EO557" s="5"/>
      <c r="EP557" s="5"/>
      <c r="EQ557" s="5"/>
      <c r="ER557" s="5"/>
      <c r="ES557" s="5"/>
      <c r="ET557" s="5"/>
      <c r="EU557" s="5"/>
      <c r="EV557" s="5"/>
      <c r="EW557" s="5"/>
      <c r="EX557" s="5"/>
      <c r="EY557" s="5"/>
      <c r="EZ557" s="5"/>
      <c r="FA557" s="5"/>
      <c r="FB557" s="5"/>
      <c r="FC557" s="5"/>
      <c r="FD557" s="5"/>
      <c r="FE557" s="5"/>
      <c r="FF557" s="5"/>
      <c r="FG557" s="5"/>
      <c r="FH557" s="5"/>
      <c r="FI557" s="5"/>
      <c r="FJ557" s="5"/>
      <c r="FK557" s="5"/>
      <c r="FL557" s="5"/>
      <c r="FM557" s="5"/>
      <c r="FN557" s="5"/>
      <c r="FO557" s="5"/>
      <c r="FP557" s="5"/>
      <c r="FQ557" s="5"/>
      <c r="FR557" s="5"/>
      <c r="FS557" s="5"/>
      <c r="FT557" s="5"/>
      <c r="FU557" s="5"/>
      <c r="FV557" s="5"/>
      <c r="FW557" s="5"/>
      <c r="FX557" s="5"/>
      <c r="FY557" s="5"/>
      <c r="FZ557" s="5"/>
      <c r="GA557" s="5"/>
      <c r="GB557" s="5"/>
      <c r="GC557" s="5"/>
      <c r="GD557" s="5"/>
      <c r="GE557" s="5"/>
      <c r="GF557" s="5"/>
      <c r="GG557" s="5"/>
      <c r="GH557" s="5"/>
      <c r="GI557" s="5"/>
      <c r="GJ557" s="5"/>
      <c r="GK557" s="5"/>
      <c r="GL557" s="5"/>
      <c r="GM557" s="5"/>
      <c r="GN557" s="5"/>
      <c r="GO557" s="5"/>
      <c r="GP557" s="5"/>
      <c r="GQ557" s="5"/>
      <c r="GR557" s="5"/>
      <c r="GS557" s="5"/>
      <c r="GT557" s="5"/>
      <c r="GU557" s="5"/>
      <c r="GV557" s="5"/>
      <c r="GW557" s="5"/>
      <c r="GX557" s="5"/>
      <c r="GY557" s="5"/>
      <c r="GZ557" s="5"/>
      <c r="HA557" s="5"/>
      <c r="HB557" s="5"/>
      <c r="HC557" s="5"/>
      <c r="HD557" s="5"/>
      <c r="HE557" s="5"/>
      <c r="HF557" s="5"/>
      <c r="HG557" s="5"/>
      <c r="HH557" s="5"/>
      <c r="HI557" s="5"/>
      <c r="HJ557" s="5"/>
      <c r="HK557" s="5"/>
      <c r="HL557" s="5"/>
      <c r="HM557" s="5"/>
      <c r="HN557" s="5"/>
      <c r="HO557" s="5"/>
      <c r="HP557" s="5"/>
      <c r="HQ557" s="5"/>
      <c r="HR557" s="5"/>
      <c r="HS557" s="5"/>
      <c r="HT557" s="5"/>
      <c r="HU557" s="5"/>
      <c r="HV557" s="5"/>
      <c r="HW557" s="5"/>
      <c r="HX557" s="5"/>
      <c r="HY557" s="5"/>
      <c r="HZ557" s="5"/>
      <c r="IA557" s="5"/>
      <c r="IB557" s="5"/>
      <c r="IC557" s="5"/>
      <c r="ID557" s="5"/>
      <c r="IE557" s="5"/>
      <c r="IF557" s="5"/>
      <c r="IG557" s="5"/>
      <c r="IH557" s="5"/>
      <c r="II557" s="5"/>
      <c r="IJ557" s="5"/>
      <c r="IK557" s="5"/>
      <c r="IL557" s="5"/>
      <c r="IM557" s="5"/>
      <c r="IN557" s="5"/>
      <c r="IO557" s="5"/>
      <c r="IP557" s="5"/>
      <c r="IQ557" s="5"/>
      <c r="IR557" s="5"/>
      <c r="IS557" s="5"/>
      <c r="IT557" s="5"/>
      <c r="IU557" s="5"/>
      <c r="IV557" s="5"/>
      <c r="IW557" s="5"/>
      <c r="IX557" s="5"/>
      <c r="IY557" s="5"/>
      <c r="IZ557" s="5"/>
      <c r="JA557" s="5"/>
      <c r="JB557" s="5"/>
      <c r="JC557" s="5"/>
      <c r="JD557" s="5"/>
      <c r="JE557" s="5"/>
      <c r="JF557" s="5"/>
      <c r="JG557" s="5"/>
      <c r="JH557" s="5"/>
      <c r="JI557" s="5"/>
      <c r="JJ557" s="5"/>
      <c r="JK557" s="5"/>
      <c r="JL557" s="5"/>
      <c r="JM557" s="5"/>
      <c r="JN557" s="5"/>
      <c r="JO557" s="5"/>
      <c r="JP557" s="5"/>
      <c r="JQ557" s="5"/>
      <c r="JR557" s="5"/>
      <c r="JS557" s="5"/>
      <c r="JT557" s="5"/>
      <c r="JU557" s="5"/>
      <c r="JV557" s="5"/>
      <c r="JW557" s="5"/>
      <c r="JX557" s="5"/>
      <c r="JY557" s="5"/>
      <c r="JZ557" s="5"/>
      <c r="KA557" s="5"/>
      <c r="KB557" s="5"/>
      <c r="KC557" s="5"/>
      <c r="KD557" s="5"/>
      <c r="KE557" s="5"/>
      <c r="KF557" s="5"/>
      <c r="KG557" s="5"/>
      <c r="KH557" s="5"/>
      <c r="KI557" s="5"/>
      <c r="KJ557" s="5"/>
      <c r="KK557" s="5"/>
      <c r="KL557" s="5"/>
      <c r="KM557" s="5"/>
      <c r="KN557" s="5"/>
      <c r="KO557" s="5"/>
      <c r="KP557" s="5"/>
      <c r="KQ557" s="5"/>
      <c r="KR557" s="5"/>
      <c r="KS557" s="5"/>
      <c r="KT557" s="5"/>
      <c r="KU557" s="5"/>
      <c r="KV557" s="5"/>
      <c r="KW557" s="5"/>
      <c r="KX557" s="5"/>
      <c r="KY557" s="5"/>
      <c r="KZ557" s="5"/>
      <c r="LA557" s="5"/>
      <c r="LB557" s="5"/>
      <c r="LC557" s="5"/>
      <c r="LD557" s="5"/>
      <c r="LE557" s="5"/>
      <c r="LF557" s="5"/>
      <c r="LG557" s="5"/>
      <c r="LH557" s="5"/>
      <c r="LI557" s="5"/>
      <c r="LJ557" s="5"/>
      <c r="LK557" s="5"/>
      <c r="LL557" s="5"/>
      <c r="LM557" s="5"/>
      <c r="LN557" s="5"/>
      <c r="LO557" s="5"/>
      <c r="LP557" s="5"/>
      <c r="LQ557" s="5"/>
      <c r="LR557" s="5"/>
      <c r="LS557" s="5"/>
      <c r="LT557" s="5"/>
      <c r="LU557" s="5"/>
      <c r="LV557" s="5"/>
      <c r="LW557" s="5"/>
      <c r="LX557" s="5"/>
      <c r="LY557" s="5"/>
      <c r="LZ557" s="5"/>
      <c r="MA557" s="5"/>
      <c r="MB557" s="5"/>
      <c r="MC557" s="5"/>
      <c r="MD557" s="5"/>
      <c r="ME557" s="5"/>
      <c r="MF557" s="5"/>
      <c r="MG557" s="5"/>
      <c r="MH557" s="5"/>
      <c r="MI557" s="5"/>
      <c r="MJ557" s="5"/>
      <c r="MK557" s="5"/>
      <c r="ML557" s="5"/>
      <c r="MM557" s="5"/>
      <c r="MN557" s="5"/>
      <c r="MO557" s="5"/>
      <c r="MP557" s="5"/>
      <c r="MQ557" s="5"/>
      <c r="MR557" s="5"/>
      <c r="MS557" s="5"/>
      <c r="MT557" s="5"/>
      <c r="MU557" s="5"/>
      <c r="MV557" s="5"/>
      <c r="MW557" s="5"/>
      <c r="MX557" s="5"/>
      <c r="MY557" s="5"/>
      <c r="MZ557" s="5"/>
      <c r="NA557" s="5"/>
      <c r="NB557" s="5"/>
      <c r="NC557" s="5"/>
      <c r="ND557" s="5"/>
      <c r="NE557" s="5"/>
      <c r="NF557" s="5"/>
      <c r="NG557" s="5"/>
      <c r="NH557" s="5"/>
      <c r="NI557" s="5"/>
      <c r="NJ557" s="5"/>
      <c r="NK557" s="5"/>
      <c r="NL557" s="5"/>
      <c r="NM557" s="5"/>
      <c r="NN557" s="5"/>
      <c r="NO557" s="5"/>
      <c r="NP557" s="5"/>
      <c r="NQ557" s="5"/>
      <c r="NR557" s="5"/>
      <c r="NS557" s="5"/>
      <c r="NT557" s="5"/>
      <c r="NU557" s="5"/>
      <c r="NV557" s="5"/>
      <c r="NW557" s="5"/>
      <c r="NX557" s="5"/>
      <c r="NY557" s="5"/>
      <c r="NZ557" s="5"/>
      <c r="OA557" s="5"/>
      <c r="OB557" s="5"/>
      <c r="OC557" s="5"/>
      <c r="OD557" s="5"/>
      <c r="OE557" s="5"/>
      <c r="OF557" s="5"/>
      <c r="OG557" s="5"/>
      <c r="OH557" s="5"/>
      <c r="OI557" s="5"/>
      <c r="OJ557" s="5"/>
      <c r="OK557" s="5"/>
      <c r="OL557" s="5"/>
      <c r="OM557" s="5"/>
      <c r="ON557" s="5"/>
      <c r="OO557" s="5"/>
      <c r="OP557" s="5"/>
      <c r="OQ557" s="5"/>
      <c r="OR557" s="5"/>
      <c r="OS557" s="5"/>
      <c r="OT557" s="5"/>
      <c r="OU557" s="5"/>
      <c r="OV557" s="5"/>
      <c r="OW557" s="5"/>
      <c r="OX557" s="5"/>
      <c r="OY557" s="5"/>
      <c r="OZ557" s="5"/>
      <c r="PA557" s="5"/>
      <c r="PB557" s="5"/>
      <c r="PC557" s="5"/>
      <c r="PD557" s="5"/>
      <c r="PE557" s="5"/>
      <c r="PF557" s="5"/>
      <c r="PG557" s="5"/>
      <c r="PH557" s="5"/>
      <c r="PI557" s="5"/>
      <c r="PJ557" s="5"/>
      <c r="PK557" s="5"/>
      <c r="PL557" s="5"/>
      <c r="PM557" s="5"/>
      <c r="PN557" s="5"/>
      <c r="PO557" s="5"/>
      <c r="PP557" s="5"/>
      <c r="PQ557" s="5"/>
      <c r="PR557" s="5"/>
      <c r="PS557" s="5"/>
      <c r="PT557" s="5"/>
      <c r="PU557" s="5"/>
      <c r="PV557" s="5"/>
      <c r="PW557" s="5"/>
      <c r="PX557" s="5"/>
      <c r="PY557" s="5"/>
      <c r="PZ557" s="5"/>
      <c r="QA557" s="5"/>
      <c r="QB557" s="5"/>
      <c r="QC557" s="5"/>
      <c r="QD557" s="5"/>
      <c r="QE557" s="5"/>
      <c r="QF557" s="5"/>
      <c r="QG557" s="5"/>
      <c r="QH557" s="5"/>
      <c r="QI557" s="5"/>
      <c r="QJ557" s="5"/>
      <c r="QK557" s="5"/>
      <c r="QL557" s="5"/>
      <c r="QM557" s="5"/>
      <c r="QN557" s="5"/>
      <c r="QO557" s="5"/>
      <c r="QP557" s="5"/>
      <c r="QQ557" s="5"/>
      <c r="QR557" s="5"/>
      <c r="QS557" s="5"/>
      <c r="QT557" s="5"/>
      <c r="QU557" s="5"/>
      <c r="QV557" s="5"/>
      <c r="QW557" s="5"/>
      <c r="QX557" s="5"/>
      <c r="QY557" s="5"/>
      <c r="QZ557" s="5"/>
      <c r="RA557" s="5"/>
      <c r="RB557" s="5"/>
      <c r="RC557" s="5"/>
      <c r="RD557" s="5"/>
      <c r="RE557" s="5"/>
      <c r="RF557" s="5"/>
      <c r="RG557" s="5"/>
      <c r="RH557" s="5"/>
      <c r="RI557" s="5"/>
      <c r="RJ557" s="5"/>
      <c r="RK557" s="5"/>
      <c r="RL557" s="5"/>
      <c r="RM557" s="5"/>
      <c r="RN557" s="5"/>
      <c r="RO557" s="5"/>
      <c r="RP557" s="5"/>
      <c r="RQ557" s="5"/>
      <c r="RR557" s="5"/>
      <c r="RS557" s="5"/>
      <c r="RT557" s="5"/>
      <c r="RU557" s="5"/>
      <c r="RV557" s="5"/>
      <c r="RW557" s="5"/>
      <c r="RX557" s="5"/>
      <c r="RY557" s="5"/>
      <c r="RZ557" s="5"/>
      <c r="SA557" s="5"/>
      <c r="SB557" s="5"/>
      <c r="SC557" s="5"/>
      <c r="SD557" s="5"/>
      <c r="SE557" s="5"/>
      <c r="SF557" s="5"/>
      <c r="SG557" s="5"/>
      <c r="SH557" s="5"/>
      <c r="SI557" s="5"/>
      <c r="SJ557" s="5"/>
      <c r="SK557" s="5"/>
      <c r="SL557" s="5"/>
      <c r="SM557" s="5"/>
      <c r="SN557" s="5"/>
      <c r="SO557" s="5"/>
      <c r="SP557" s="5"/>
      <c r="SQ557" s="5"/>
      <c r="SR557" s="5"/>
      <c r="SS557" s="5"/>
      <c r="ST557" s="5"/>
      <c r="SU557" s="5"/>
      <c r="SV557" s="5"/>
      <c r="SW557" s="5"/>
      <c r="SX557" s="5"/>
      <c r="SY557" s="5"/>
      <c r="SZ557" s="5"/>
      <c r="TA557" s="5"/>
      <c r="TB557" s="5"/>
      <c r="TC557" s="5"/>
      <c r="TD557" s="5"/>
      <c r="TE557" s="5"/>
      <c r="TF557" s="5"/>
      <c r="TG557" s="5"/>
      <c r="TH557" s="5"/>
      <c r="TI557" s="5"/>
      <c r="TJ557" s="5"/>
      <c r="TK557" s="5"/>
      <c r="TL557" s="5"/>
      <c r="TM557" s="5"/>
      <c r="TN557" s="5"/>
      <c r="TO557" s="5"/>
      <c r="TP557" s="5"/>
      <c r="TQ557" s="5"/>
      <c r="TR557" s="5"/>
      <c r="TS557" s="5"/>
      <c r="TT557" s="5"/>
      <c r="TU557" s="5"/>
      <c r="TV557" s="5"/>
      <c r="TW557" s="5"/>
      <c r="TX557" s="5"/>
      <c r="TY557" s="5"/>
      <c r="TZ557" s="5"/>
      <c r="UA557" s="5"/>
      <c r="UB557" s="5"/>
      <c r="UC557" s="5"/>
      <c r="UD557" s="5"/>
      <c r="UE557" s="5"/>
      <c r="UF557" s="5"/>
      <c r="UG557" s="5"/>
      <c r="UH557" s="5"/>
      <c r="UI557" s="5"/>
      <c r="UJ557" s="5"/>
      <c r="UK557" s="5"/>
      <c r="UL557" s="5"/>
      <c r="UM557" s="5"/>
      <c r="UN557" s="5"/>
      <c r="UO557" s="5"/>
      <c r="UP557" s="5"/>
      <c r="UQ557" s="5"/>
      <c r="UR557" s="5"/>
      <c r="US557" s="5"/>
      <c r="UT557" s="5"/>
      <c r="UU557" s="5"/>
      <c r="UV557" s="5"/>
      <c r="UW557" s="5"/>
      <c r="UX557" s="5"/>
      <c r="UY557" s="5"/>
      <c r="UZ557" s="5"/>
      <c r="VA557" s="5"/>
      <c r="VB557" s="5"/>
      <c r="VC557" s="5"/>
      <c r="VD557" s="5"/>
      <c r="VE557" s="5"/>
      <c r="VF557" s="5"/>
      <c r="VG557" s="5"/>
      <c r="VH557" s="5"/>
      <c r="VI557" s="5"/>
      <c r="VJ557" s="5"/>
      <c r="VK557" s="5"/>
      <c r="VL557" s="5"/>
      <c r="VM557" s="5"/>
      <c r="VN557" s="5"/>
      <c r="VO557" s="5"/>
      <c r="VP557" s="5"/>
      <c r="VQ557" s="5"/>
      <c r="VR557" s="5"/>
      <c r="VS557" s="5"/>
      <c r="VT557" s="5"/>
      <c r="VU557" s="5"/>
      <c r="VV557" s="5"/>
      <c r="VW557" s="5"/>
      <c r="VX557" s="5"/>
      <c r="VY557" s="5"/>
      <c r="VZ557" s="5"/>
      <c r="WA557" s="5"/>
      <c r="WB557" s="5"/>
      <c r="WC557" s="5"/>
      <c r="WD557" s="5"/>
      <c r="WE557" s="5"/>
      <c r="WF557" s="5"/>
      <c r="WG557" s="5"/>
      <c r="WH557" s="5"/>
      <c r="WI557" s="5"/>
      <c r="WJ557" s="5"/>
      <c r="WK557" s="5"/>
      <c r="WL557" s="5"/>
      <c r="WM557" s="5"/>
      <c r="WN557" s="5"/>
      <c r="WO557" s="5"/>
      <c r="WP557" s="5"/>
      <c r="WQ557" s="5"/>
      <c r="WR557" s="5"/>
      <c r="WS557" s="5"/>
      <c r="WT557" s="5"/>
      <c r="WU557" s="5"/>
      <c r="WV557" s="5"/>
      <c r="WW557" s="5"/>
      <c r="WX557" s="5"/>
      <c r="WY557" s="5"/>
      <c r="WZ557" s="5"/>
      <c r="XA557" s="5"/>
      <c r="XB557" s="5"/>
      <c r="XC557" s="5"/>
      <c r="XD557" s="5"/>
      <c r="XE557" s="5"/>
      <c r="XF557" s="5"/>
      <c r="XG557" s="5"/>
      <c r="XH557" s="5"/>
      <c r="XI557" s="5"/>
      <c r="XJ557" s="5"/>
      <c r="XK557" s="5"/>
      <c r="XL557" s="5"/>
      <c r="XM557" s="5"/>
      <c r="XN557" s="5"/>
      <c r="XO557" s="5"/>
      <c r="XP557" s="5"/>
      <c r="XQ557" s="5"/>
      <c r="XR557" s="5"/>
      <c r="XS557" s="5"/>
      <c r="XT557" s="5"/>
      <c r="XU557" s="5"/>
      <c r="XV557" s="5"/>
      <c r="XW557" s="5"/>
    </row>
    <row r="558" spans="39:647" x14ac:dyDescent="0.45">
      <c r="AM558" s="5"/>
      <c r="AN558" s="5"/>
      <c r="AO558" s="5"/>
      <c r="AP558" s="5"/>
      <c r="AQ558" s="5"/>
      <c r="AR558" s="5"/>
      <c r="AS558" s="5"/>
      <c r="AT558" s="5"/>
      <c r="AU558" s="5"/>
      <c r="AV558" s="5"/>
      <c r="AW558" s="5"/>
      <c r="AX558" s="5"/>
      <c r="AY558" s="5"/>
      <c r="AZ558" s="5"/>
      <c r="BA558" s="5"/>
      <c r="BB558" s="5"/>
      <c r="BC558" s="5"/>
      <c r="BD558" s="5"/>
      <c r="BE558" s="5"/>
      <c r="BF558" s="5"/>
      <c r="BG558" s="5"/>
      <c r="BH558" s="5"/>
      <c r="BI558" s="5"/>
      <c r="BJ558" s="5"/>
      <c r="BK558" s="5"/>
      <c r="BL558" s="5"/>
      <c r="BM558" s="5"/>
      <c r="BN558" s="5"/>
      <c r="BO558" s="5"/>
      <c r="BP558" s="5"/>
      <c r="BQ558" s="5"/>
      <c r="BR558" s="5"/>
      <c r="BS558" s="5"/>
      <c r="BT558" s="5"/>
      <c r="BU558" s="5"/>
      <c r="BV558" s="5"/>
      <c r="BW558" s="5"/>
      <c r="BX558" s="5"/>
      <c r="BY558" s="5"/>
      <c r="BZ558" s="5"/>
      <c r="CA558" s="5"/>
      <c r="CB558" s="5"/>
      <c r="CC558" s="5"/>
      <c r="CD558" s="5"/>
      <c r="CE558" s="5"/>
      <c r="CF558" s="5"/>
      <c r="CG558" s="5"/>
      <c r="CH558" s="5"/>
      <c r="CI558" s="5"/>
      <c r="CJ558" s="5"/>
      <c r="CK558" s="5"/>
      <c r="CL558" s="5"/>
      <c r="CM558" s="5"/>
      <c r="CN558" s="5"/>
      <c r="CO558" s="5"/>
      <c r="CP558" s="5"/>
      <c r="CQ558" s="5"/>
      <c r="CR558" s="5"/>
      <c r="CS558" s="5"/>
      <c r="CT558" s="5"/>
      <c r="CU558" s="5"/>
      <c r="CV558" s="5"/>
      <c r="CW558" s="5"/>
      <c r="CX558" s="5"/>
      <c r="CY558" s="5"/>
      <c r="CZ558" s="5"/>
      <c r="DA558" s="5"/>
      <c r="DB558" s="5"/>
      <c r="DC558" s="5"/>
      <c r="DD558" s="5"/>
      <c r="DE558" s="5"/>
      <c r="DF558" s="5"/>
      <c r="DG558" s="5"/>
      <c r="DH558" s="5"/>
      <c r="DI558" s="5"/>
      <c r="DJ558" s="5"/>
      <c r="DK558" s="5"/>
      <c r="DL558" s="5"/>
      <c r="DM558" s="5"/>
      <c r="DN558" s="5"/>
      <c r="DO558" s="5"/>
      <c r="DP558" s="5"/>
      <c r="DQ558" s="5"/>
      <c r="DR558" s="5"/>
      <c r="DS558" s="5"/>
      <c r="DT558" s="5"/>
      <c r="DU558" s="5"/>
      <c r="DV558" s="5"/>
      <c r="DW558" s="5"/>
      <c r="DX558" s="5"/>
      <c r="DY558" s="5"/>
      <c r="DZ558" s="5"/>
      <c r="EA558" s="5"/>
      <c r="EB558" s="5"/>
      <c r="EC558" s="5"/>
      <c r="ED558" s="5"/>
      <c r="EE558" s="5"/>
      <c r="EF558" s="5"/>
      <c r="EG558" s="5"/>
      <c r="EH558" s="5"/>
      <c r="EI558" s="5"/>
      <c r="EJ558" s="5"/>
      <c r="EK558" s="5"/>
      <c r="EL558" s="5"/>
      <c r="EM558" s="5"/>
      <c r="EN558" s="5"/>
      <c r="EO558" s="5"/>
      <c r="EP558" s="5"/>
      <c r="EQ558" s="5"/>
      <c r="ER558" s="5"/>
      <c r="ES558" s="5"/>
      <c r="ET558" s="5"/>
      <c r="EU558" s="5"/>
      <c r="EV558" s="5"/>
      <c r="EW558" s="5"/>
      <c r="EX558" s="5"/>
      <c r="EY558" s="5"/>
      <c r="EZ558" s="5"/>
      <c r="FA558" s="5"/>
      <c r="FB558" s="5"/>
      <c r="FC558" s="5"/>
      <c r="FD558" s="5"/>
      <c r="FE558" s="5"/>
      <c r="FF558" s="5"/>
      <c r="FG558" s="5"/>
      <c r="FH558" s="5"/>
      <c r="FI558" s="5"/>
      <c r="FJ558" s="5"/>
      <c r="FK558" s="5"/>
      <c r="FL558" s="5"/>
      <c r="FM558" s="5"/>
      <c r="FN558" s="5"/>
      <c r="FO558" s="5"/>
      <c r="FP558" s="5"/>
      <c r="FQ558" s="5"/>
      <c r="FR558" s="5"/>
      <c r="FS558" s="5"/>
      <c r="FT558" s="5"/>
      <c r="FU558" s="5"/>
      <c r="FV558" s="5"/>
      <c r="FW558" s="5"/>
      <c r="FX558" s="5"/>
      <c r="FY558" s="5"/>
      <c r="FZ558" s="5"/>
      <c r="GA558" s="5"/>
      <c r="GB558" s="5"/>
      <c r="GC558" s="5"/>
      <c r="GD558" s="5"/>
      <c r="GE558" s="5"/>
      <c r="GF558" s="5"/>
      <c r="GG558" s="5"/>
      <c r="GH558" s="5"/>
      <c r="GI558" s="5"/>
      <c r="GJ558" s="5"/>
      <c r="GK558" s="5"/>
      <c r="GL558" s="5"/>
      <c r="GM558" s="5"/>
      <c r="GN558" s="5"/>
      <c r="GO558" s="5"/>
      <c r="GP558" s="5"/>
      <c r="GQ558" s="5"/>
      <c r="GR558" s="5"/>
      <c r="GS558" s="5"/>
      <c r="GT558" s="5"/>
      <c r="GU558" s="5"/>
      <c r="GV558" s="5"/>
      <c r="GW558" s="5"/>
      <c r="GX558" s="5"/>
      <c r="GY558" s="5"/>
      <c r="GZ558" s="5"/>
      <c r="HA558" s="5"/>
      <c r="HB558" s="5"/>
      <c r="HC558" s="5"/>
      <c r="HD558" s="5"/>
      <c r="HE558" s="5"/>
      <c r="HF558" s="5"/>
      <c r="HG558" s="5"/>
      <c r="HH558" s="5"/>
      <c r="HI558" s="5"/>
      <c r="HJ558" s="5"/>
      <c r="HK558" s="5"/>
      <c r="HL558" s="5"/>
      <c r="HM558" s="5"/>
      <c r="HN558" s="5"/>
      <c r="HO558" s="5"/>
      <c r="HP558" s="5"/>
      <c r="HQ558" s="5"/>
      <c r="HR558" s="5"/>
      <c r="HS558" s="5"/>
      <c r="HT558" s="5"/>
      <c r="HU558" s="5"/>
      <c r="HV558" s="5"/>
      <c r="HW558" s="5"/>
      <c r="HX558" s="5"/>
      <c r="HY558" s="5"/>
      <c r="HZ558" s="5"/>
      <c r="IA558" s="5"/>
      <c r="IB558" s="5"/>
      <c r="IC558" s="5"/>
      <c r="ID558" s="5"/>
      <c r="IE558" s="5"/>
      <c r="IF558" s="5"/>
      <c r="IG558" s="5"/>
      <c r="IH558" s="5"/>
      <c r="II558" s="5"/>
      <c r="IJ558" s="5"/>
      <c r="IK558" s="5"/>
      <c r="IL558" s="5"/>
      <c r="IM558" s="5"/>
      <c r="IN558" s="5"/>
      <c r="IO558" s="5"/>
      <c r="IP558" s="5"/>
      <c r="IQ558" s="5"/>
      <c r="IR558" s="5"/>
      <c r="IS558" s="5"/>
      <c r="IT558" s="5"/>
      <c r="IU558" s="5"/>
      <c r="IV558" s="5"/>
      <c r="IW558" s="5"/>
      <c r="IX558" s="5"/>
      <c r="IY558" s="5"/>
      <c r="IZ558" s="5"/>
      <c r="JA558" s="5"/>
      <c r="JB558" s="5"/>
      <c r="JC558" s="5"/>
      <c r="JD558" s="5"/>
      <c r="JE558" s="5"/>
      <c r="JF558" s="5"/>
      <c r="JG558" s="5"/>
      <c r="JH558" s="5"/>
      <c r="JI558" s="5"/>
      <c r="JJ558" s="5"/>
      <c r="JK558" s="5"/>
      <c r="JL558" s="5"/>
      <c r="JM558" s="5"/>
      <c r="JN558" s="5"/>
      <c r="JO558" s="5"/>
      <c r="JP558" s="5"/>
      <c r="JQ558" s="5"/>
      <c r="JR558" s="5"/>
      <c r="JS558" s="5"/>
      <c r="JT558" s="5"/>
      <c r="JU558" s="5"/>
      <c r="JV558" s="5"/>
      <c r="JW558" s="5"/>
      <c r="JX558" s="5"/>
      <c r="JY558" s="5"/>
      <c r="JZ558" s="5"/>
      <c r="KA558" s="5"/>
      <c r="KB558" s="5"/>
      <c r="KC558" s="5"/>
      <c r="KD558" s="5"/>
      <c r="KE558" s="5"/>
      <c r="KF558" s="5"/>
      <c r="KG558" s="5"/>
      <c r="KH558" s="5"/>
      <c r="KI558" s="5"/>
      <c r="KJ558" s="5"/>
      <c r="KK558" s="5"/>
      <c r="KL558" s="5"/>
      <c r="KM558" s="5"/>
      <c r="KN558" s="5"/>
      <c r="KO558" s="5"/>
      <c r="KP558" s="5"/>
      <c r="KQ558" s="5"/>
      <c r="KR558" s="5"/>
      <c r="KS558" s="5"/>
      <c r="KT558" s="5"/>
      <c r="KU558" s="5"/>
      <c r="KV558" s="5"/>
      <c r="KW558" s="5"/>
      <c r="KX558" s="5"/>
      <c r="KY558" s="5"/>
      <c r="KZ558" s="5"/>
      <c r="LA558" s="5"/>
      <c r="LB558" s="5"/>
      <c r="LC558" s="5"/>
      <c r="LD558" s="5"/>
      <c r="LE558" s="5"/>
      <c r="LF558" s="5"/>
      <c r="LG558" s="5"/>
      <c r="LH558" s="5"/>
      <c r="LI558" s="5"/>
      <c r="LJ558" s="5"/>
      <c r="LK558" s="5"/>
      <c r="LL558" s="5"/>
      <c r="LM558" s="5"/>
      <c r="LN558" s="5"/>
      <c r="LO558" s="5"/>
      <c r="LP558" s="5"/>
      <c r="LQ558" s="5"/>
      <c r="LR558" s="5"/>
      <c r="LS558" s="5"/>
      <c r="LT558" s="5"/>
      <c r="LU558" s="5"/>
      <c r="LV558" s="5"/>
      <c r="LW558" s="5"/>
      <c r="LX558" s="5"/>
      <c r="LY558" s="5"/>
      <c r="LZ558" s="5"/>
      <c r="MA558" s="5"/>
      <c r="MB558" s="5"/>
      <c r="MC558" s="5"/>
      <c r="MD558" s="5"/>
      <c r="ME558" s="5"/>
      <c r="MF558" s="5"/>
      <c r="MG558" s="5"/>
      <c r="MH558" s="5"/>
      <c r="MI558" s="5"/>
      <c r="MJ558" s="5"/>
      <c r="MK558" s="5"/>
      <c r="ML558" s="5"/>
      <c r="MM558" s="5"/>
      <c r="MN558" s="5"/>
      <c r="MO558" s="5"/>
      <c r="MP558" s="5"/>
      <c r="MQ558" s="5"/>
      <c r="MR558" s="5"/>
      <c r="MS558" s="5"/>
      <c r="MT558" s="5"/>
      <c r="MU558" s="5"/>
      <c r="MV558" s="5"/>
      <c r="MW558" s="5"/>
      <c r="MX558" s="5"/>
      <c r="MY558" s="5"/>
      <c r="MZ558" s="5"/>
      <c r="NA558" s="5"/>
      <c r="NB558" s="5"/>
      <c r="NC558" s="5"/>
      <c r="ND558" s="5"/>
      <c r="NE558" s="5"/>
      <c r="NF558" s="5"/>
      <c r="NG558" s="5"/>
      <c r="NH558" s="5"/>
      <c r="NI558" s="5"/>
      <c r="NJ558" s="5"/>
      <c r="NK558" s="5"/>
      <c r="NL558" s="5"/>
      <c r="NM558" s="5"/>
      <c r="NN558" s="5"/>
      <c r="NO558" s="5"/>
      <c r="NP558" s="5"/>
      <c r="NQ558" s="5"/>
      <c r="NR558" s="5"/>
      <c r="NS558" s="5"/>
      <c r="NT558" s="5"/>
      <c r="NU558" s="5"/>
      <c r="NV558" s="5"/>
      <c r="NW558" s="5"/>
      <c r="NX558" s="5"/>
      <c r="NY558" s="5"/>
      <c r="NZ558" s="5"/>
      <c r="OA558" s="5"/>
      <c r="OB558" s="5"/>
      <c r="OC558" s="5"/>
      <c r="OD558" s="5"/>
      <c r="OE558" s="5"/>
      <c r="OF558" s="5"/>
      <c r="OG558" s="5"/>
      <c r="OH558" s="5"/>
      <c r="OI558" s="5"/>
      <c r="OJ558" s="5"/>
      <c r="OK558" s="5"/>
      <c r="OL558" s="5"/>
      <c r="OM558" s="5"/>
      <c r="ON558" s="5"/>
      <c r="OO558" s="5"/>
      <c r="OP558" s="5"/>
      <c r="OQ558" s="5"/>
      <c r="OR558" s="5"/>
      <c r="OS558" s="5"/>
      <c r="OT558" s="5"/>
      <c r="OU558" s="5"/>
      <c r="OV558" s="5"/>
      <c r="OW558" s="5"/>
      <c r="OX558" s="5"/>
      <c r="OY558" s="5"/>
      <c r="OZ558" s="5"/>
      <c r="PA558" s="5"/>
      <c r="PB558" s="5"/>
      <c r="PC558" s="5"/>
      <c r="PD558" s="5"/>
      <c r="PE558" s="5"/>
      <c r="PF558" s="5"/>
      <c r="PG558" s="5"/>
      <c r="PH558" s="5"/>
      <c r="PI558" s="5"/>
      <c r="PJ558" s="5"/>
      <c r="PK558" s="5"/>
      <c r="PL558" s="5"/>
      <c r="PM558" s="5"/>
      <c r="PN558" s="5"/>
      <c r="PO558" s="5"/>
      <c r="PP558" s="5"/>
      <c r="PQ558" s="5"/>
      <c r="PR558" s="5"/>
      <c r="PS558" s="5"/>
      <c r="PT558" s="5"/>
      <c r="PU558" s="5"/>
      <c r="PV558" s="5"/>
      <c r="PW558" s="5"/>
      <c r="PX558" s="5"/>
      <c r="PY558" s="5"/>
      <c r="PZ558" s="5"/>
      <c r="QA558" s="5"/>
      <c r="QB558" s="5"/>
      <c r="QC558" s="5"/>
      <c r="QD558" s="5"/>
      <c r="QE558" s="5"/>
      <c r="QF558" s="5"/>
      <c r="QG558" s="5"/>
      <c r="QH558" s="5"/>
      <c r="QI558" s="5"/>
      <c r="QJ558" s="5"/>
      <c r="QK558" s="5"/>
      <c r="QL558" s="5"/>
      <c r="QM558" s="5"/>
      <c r="QN558" s="5"/>
      <c r="QO558" s="5"/>
      <c r="QP558" s="5"/>
      <c r="QQ558" s="5"/>
      <c r="QR558" s="5"/>
      <c r="QS558" s="5"/>
      <c r="QT558" s="5"/>
      <c r="QU558" s="5"/>
      <c r="QV558" s="5"/>
      <c r="QW558" s="5"/>
      <c r="QX558" s="5"/>
      <c r="QY558" s="5"/>
      <c r="QZ558" s="5"/>
      <c r="RA558" s="5"/>
      <c r="RB558" s="5"/>
      <c r="RC558" s="5"/>
      <c r="RD558" s="5"/>
      <c r="RE558" s="5"/>
      <c r="RF558" s="5"/>
      <c r="RG558" s="5"/>
      <c r="RH558" s="5"/>
      <c r="RI558" s="5"/>
      <c r="RJ558" s="5"/>
      <c r="RK558" s="5"/>
      <c r="RL558" s="5"/>
      <c r="RM558" s="5"/>
      <c r="RN558" s="5"/>
      <c r="RO558" s="5"/>
      <c r="RP558" s="5"/>
      <c r="RQ558" s="5"/>
      <c r="RR558" s="5"/>
      <c r="RS558" s="5"/>
      <c r="RT558" s="5"/>
      <c r="RU558" s="5"/>
      <c r="RV558" s="5"/>
      <c r="RW558" s="5"/>
      <c r="RX558" s="5"/>
      <c r="RY558" s="5"/>
      <c r="RZ558" s="5"/>
      <c r="SA558" s="5"/>
      <c r="SB558" s="5"/>
      <c r="SC558" s="5"/>
      <c r="SD558" s="5"/>
      <c r="SE558" s="5"/>
      <c r="SF558" s="5"/>
      <c r="SG558" s="5"/>
      <c r="SH558" s="5"/>
      <c r="SI558" s="5"/>
      <c r="SJ558" s="5"/>
      <c r="SK558" s="5"/>
      <c r="SL558" s="5"/>
      <c r="SM558" s="5"/>
      <c r="SN558" s="5"/>
      <c r="SO558" s="5"/>
      <c r="SP558" s="5"/>
      <c r="SQ558" s="5"/>
      <c r="SR558" s="5"/>
      <c r="SS558" s="5"/>
      <c r="ST558" s="5"/>
      <c r="SU558" s="5"/>
      <c r="SV558" s="5"/>
      <c r="SW558" s="5"/>
      <c r="SX558" s="5"/>
      <c r="SY558" s="5"/>
      <c r="SZ558" s="5"/>
      <c r="TA558" s="5"/>
      <c r="TB558" s="5"/>
      <c r="TC558" s="5"/>
      <c r="TD558" s="5"/>
      <c r="TE558" s="5"/>
      <c r="TF558" s="5"/>
      <c r="TG558" s="5"/>
      <c r="TH558" s="5"/>
      <c r="TI558" s="5"/>
      <c r="TJ558" s="5"/>
      <c r="TK558" s="5"/>
      <c r="TL558" s="5"/>
      <c r="TM558" s="5"/>
      <c r="TN558" s="5"/>
      <c r="TO558" s="5"/>
      <c r="TP558" s="5"/>
      <c r="TQ558" s="5"/>
      <c r="TR558" s="5"/>
      <c r="TS558" s="5"/>
      <c r="TT558" s="5"/>
      <c r="TU558" s="5"/>
      <c r="TV558" s="5"/>
      <c r="TW558" s="5"/>
      <c r="TX558" s="5"/>
      <c r="TY558" s="5"/>
      <c r="TZ558" s="5"/>
      <c r="UA558" s="5"/>
      <c r="UB558" s="5"/>
      <c r="UC558" s="5"/>
      <c r="UD558" s="5"/>
      <c r="UE558" s="5"/>
      <c r="UF558" s="5"/>
      <c r="UG558" s="5"/>
      <c r="UH558" s="5"/>
      <c r="UI558" s="5"/>
      <c r="UJ558" s="5"/>
      <c r="UK558" s="5"/>
      <c r="UL558" s="5"/>
      <c r="UM558" s="5"/>
      <c r="UN558" s="5"/>
      <c r="UO558" s="5"/>
      <c r="UP558" s="5"/>
      <c r="UQ558" s="5"/>
      <c r="UR558" s="5"/>
      <c r="US558" s="5"/>
      <c r="UT558" s="5"/>
      <c r="UU558" s="5"/>
      <c r="UV558" s="5"/>
      <c r="UW558" s="5"/>
      <c r="UX558" s="5"/>
      <c r="UY558" s="5"/>
      <c r="UZ558" s="5"/>
      <c r="VA558" s="5"/>
      <c r="VB558" s="5"/>
      <c r="VC558" s="5"/>
      <c r="VD558" s="5"/>
      <c r="VE558" s="5"/>
      <c r="VF558" s="5"/>
      <c r="VG558" s="5"/>
      <c r="VH558" s="5"/>
      <c r="VI558" s="5"/>
      <c r="VJ558" s="5"/>
      <c r="VK558" s="5"/>
      <c r="VL558" s="5"/>
      <c r="VM558" s="5"/>
      <c r="VN558" s="5"/>
      <c r="VO558" s="5"/>
      <c r="VP558" s="5"/>
      <c r="VQ558" s="5"/>
      <c r="VR558" s="5"/>
      <c r="VS558" s="5"/>
      <c r="VT558" s="5"/>
      <c r="VU558" s="5"/>
      <c r="VV558" s="5"/>
      <c r="VW558" s="5"/>
      <c r="VX558" s="5"/>
      <c r="VY558" s="5"/>
      <c r="VZ558" s="5"/>
      <c r="WA558" s="5"/>
      <c r="WB558" s="5"/>
      <c r="WC558" s="5"/>
      <c r="WD558" s="5"/>
      <c r="WE558" s="5"/>
      <c r="WF558" s="5"/>
      <c r="WG558" s="5"/>
      <c r="WH558" s="5"/>
      <c r="WI558" s="5"/>
      <c r="WJ558" s="5"/>
      <c r="WK558" s="5"/>
      <c r="WL558" s="5"/>
      <c r="WM558" s="5"/>
      <c r="WN558" s="5"/>
      <c r="WO558" s="5"/>
      <c r="WP558" s="5"/>
      <c r="WQ558" s="5"/>
      <c r="WR558" s="5"/>
      <c r="WS558" s="5"/>
      <c r="WT558" s="5"/>
      <c r="WU558" s="5"/>
      <c r="WV558" s="5"/>
      <c r="WW558" s="5"/>
      <c r="WX558" s="5"/>
      <c r="WY558" s="5"/>
      <c r="WZ558" s="5"/>
      <c r="XA558" s="5"/>
      <c r="XB558" s="5"/>
      <c r="XC558" s="5"/>
      <c r="XD558" s="5"/>
      <c r="XE558" s="5"/>
      <c r="XF558" s="5"/>
      <c r="XG558" s="5"/>
      <c r="XH558" s="5"/>
      <c r="XI558" s="5"/>
      <c r="XJ558" s="5"/>
      <c r="XK558" s="5"/>
      <c r="XL558" s="5"/>
      <c r="XM558" s="5"/>
      <c r="XN558" s="5"/>
      <c r="XO558" s="5"/>
      <c r="XP558" s="5"/>
      <c r="XQ558" s="5"/>
      <c r="XR558" s="5"/>
      <c r="XS558" s="5"/>
      <c r="XT558" s="5"/>
      <c r="XU558" s="5"/>
      <c r="XV558" s="5"/>
      <c r="XW558" s="5"/>
    </row>
    <row r="559" spans="39:647" x14ac:dyDescent="0.45">
      <c r="AM559" s="5"/>
      <c r="AN559" s="5"/>
      <c r="AO559" s="5"/>
      <c r="AP559" s="5"/>
      <c r="AQ559" s="5"/>
      <c r="AR559" s="5"/>
      <c r="AS559" s="5"/>
      <c r="AT559" s="5"/>
      <c r="AU559" s="5"/>
      <c r="AV559" s="5"/>
      <c r="AW559" s="5"/>
      <c r="AX559" s="5"/>
      <c r="AY559" s="5"/>
      <c r="AZ559" s="5"/>
      <c r="BA559" s="5"/>
      <c r="BB559" s="5"/>
      <c r="BC559" s="5"/>
      <c r="BD559" s="5"/>
      <c r="BE559" s="5"/>
      <c r="BF559" s="5"/>
      <c r="BG559" s="5"/>
      <c r="BH559" s="5"/>
      <c r="BI559" s="5"/>
      <c r="BJ559" s="5"/>
      <c r="BK559" s="5"/>
      <c r="BL559" s="5"/>
      <c r="BM559" s="5"/>
      <c r="BN559" s="5"/>
      <c r="BO559" s="5"/>
      <c r="BP559" s="5"/>
      <c r="BQ559" s="5"/>
      <c r="BR559" s="5"/>
      <c r="BS559" s="5"/>
      <c r="BT559" s="5"/>
      <c r="BU559" s="5"/>
      <c r="BV559" s="5"/>
      <c r="BW559" s="5"/>
      <c r="BX559" s="5"/>
      <c r="BY559" s="5"/>
      <c r="BZ559" s="5"/>
      <c r="CA559" s="5"/>
      <c r="CB559" s="5"/>
      <c r="CC559" s="5"/>
      <c r="CD559" s="5"/>
      <c r="CE559" s="5"/>
      <c r="CF559" s="5"/>
      <c r="CG559" s="5"/>
      <c r="CH559" s="5"/>
      <c r="CI559" s="5"/>
      <c r="CJ559" s="5"/>
      <c r="CK559" s="5"/>
      <c r="CL559" s="5"/>
      <c r="CM559" s="5"/>
      <c r="CN559" s="5"/>
      <c r="CO559" s="5"/>
      <c r="CP559" s="5"/>
      <c r="CQ559" s="5"/>
      <c r="CR559" s="5"/>
      <c r="CS559" s="5"/>
      <c r="CT559" s="5"/>
      <c r="CU559" s="5"/>
      <c r="CV559" s="5"/>
      <c r="CW559" s="5"/>
      <c r="CX559" s="5"/>
      <c r="CY559" s="5"/>
      <c r="CZ559" s="5"/>
      <c r="DA559" s="5"/>
      <c r="DB559" s="5"/>
      <c r="DC559" s="5"/>
      <c r="DD559" s="5"/>
      <c r="DE559" s="5"/>
      <c r="DF559" s="5"/>
      <c r="DG559" s="5"/>
      <c r="DH559" s="5"/>
      <c r="DI559" s="5"/>
      <c r="DJ559" s="5"/>
      <c r="DK559" s="5"/>
      <c r="DL559" s="5"/>
      <c r="DM559" s="5"/>
      <c r="DN559" s="5"/>
      <c r="DO559" s="5"/>
      <c r="DP559" s="5"/>
      <c r="DQ559" s="5"/>
      <c r="DR559" s="5"/>
      <c r="DS559" s="5"/>
      <c r="DT559" s="5"/>
      <c r="DU559" s="5"/>
      <c r="DV559" s="5"/>
      <c r="DW559" s="5"/>
      <c r="DX559" s="5"/>
      <c r="DY559" s="5"/>
      <c r="DZ559" s="5"/>
      <c r="EA559" s="5"/>
      <c r="EB559" s="5"/>
      <c r="EC559" s="5"/>
      <c r="ED559" s="5"/>
      <c r="EE559" s="5"/>
      <c r="EF559" s="5"/>
      <c r="EG559" s="5"/>
      <c r="EH559" s="5"/>
      <c r="EI559" s="5"/>
      <c r="EJ559" s="5"/>
      <c r="EK559" s="5"/>
      <c r="EL559" s="5"/>
      <c r="EM559" s="5"/>
      <c r="EN559" s="5"/>
      <c r="EO559" s="5"/>
      <c r="EP559" s="5"/>
      <c r="EQ559" s="5"/>
      <c r="ER559" s="5"/>
      <c r="ES559" s="5"/>
      <c r="ET559" s="5"/>
      <c r="EU559" s="5"/>
      <c r="EV559" s="5"/>
      <c r="EW559" s="5"/>
      <c r="EX559" s="5"/>
      <c r="EY559" s="5"/>
      <c r="EZ559" s="5"/>
      <c r="FA559" s="5"/>
      <c r="FB559" s="5"/>
      <c r="FC559" s="5"/>
      <c r="FD559" s="5"/>
      <c r="FE559" s="5"/>
      <c r="FF559" s="5"/>
      <c r="FG559" s="5"/>
      <c r="FH559" s="5"/>
      <c r="FI559" s="5"/>
      <c r="FJ559" s="5"/>
      <c r="FK559" s="5"/>
      <c r="FL559" s="5"/>
      <c r="FM559" s="5"/>
      <c r="FN559" s="5"/>
      <c r="FO559" s="5"/>
      <c r="FP559" s="5"/>
      <c r="FQ559" s="5"/>
      <c r="FR559" s="5"/>
      <c r="FS559" s="5"/>
      <c r="FT559" s="5"/>
      <c r="FU559" s="5"/>
      <c r="FV559" s="5"/>
      <c r="FW559" s="5"/>
      <c r="FX559" s="5"/>
      <c r="FY559" s="5"/>
      <c r="FZ559" s="5"/>
      <c r="GA559" s="5"/>
      <c r="GB559" s="5"/>
      <c r="GC559" s="5"/>
      <c r="GD559" s="5"/>
      <c r="GE559" s="5"/>
      <c r="GF559" s="5"/>
      <c r="GG559" s="5"/>
      <c r="GH559" s="5"/>
      <c r="GI559" s="5"/>
      <c r="GJ559" s="5"/>
      <c r="GK559" s="5"/>
      <c r="GL559" s="5"/>
      <c r="GM559" s="5"/>
      <c r="GN559" s="5"/>
      <c r="GO559" s="5"/>
      <c r="GP559" s="5"/>
      <c r="GQ559" s="5"/>
      <c r="GR559" s="5"/>
      <c r="GS559" s="5"/>
      <c r="GT559" s="5"/>
      <c r="GU559" s="5"/>
      <c r="GV559" s="5"/>
      <c r="GW559" s="5"/>
      <c r="GX559" s="5"/>
      <c r="GY559" s="5"/>
      <c r="GZ559" s="5"/>
      <c r="HA559" s="5"/>
      <c r="HB559" s="5"/>
      <c r="HC559" s="5"/>
      <c r="HD559" s="5"/>
      <c r="HE559" s="5"/>
      <c r="HF559" s="5"/>
      <c r="HG559" s="5"/>
      <c r="HH559" s="5"/>
      <c r="HI559" s="5"/>
      <c r="HJ559" s="5"/>
      <c r="HK559" s="5"/>
      <c r="HL559" s="5"/>
      <c r="HM559" s="5"/>
      <c r="HN559" s="5"/>
      <c r="HO559" s="5"/>
      <c r="HP559" s="5"/>
      <c r="HQ559" s="5"/>
      <c r="HR559" s="5"/>
      <c r="HS559" s="5"/>
      <c r="HT559" s="5"/>
      <c r="HU559" s="5"/>
      <c r="HV559" s="5"/>
      <c r="HW559" s="5"/>
      <c r="HX559" s="5"/>
      <c r="HY559" s="5"/>
      <c r="HZ559" s="5"/>
      <c r="IA559" s="5"/>
      <c r="IB559" s="5"/>
      <c r="IC559" s="5"/>
      <c r="ID559" s="5"/>
      <c r="IE559" s="5"/>
      <c r="IF559" s="5"/>
      <c r="IG559" s="5"/>
      <c r="IH559" s="5"/>
      <c r="II559" s="5"/>
      <c r="IJ559" s="5"/>
      <c r="IK559" s="5"/>
      <c r="IL559" s="5"/>
      <c r="IM559" s="5"/>
      <c r="IN559" s="5"/>
      <c r="IO559" s="5"/>
      <c r="IP559" s="5"/>
      <c r="IQ559" s="5"/>
      <c r="IR559" s="5"/>
      <c r="IS559" s="5"/>
      <c r="IT559" s="5"/>
      <c r="IU559" s="5"/>
      <c r="IV559" s="5"/>
      <c r="IW559" s="5"/>
      <c r="IX559" s="5"/>
      <c r="IY559" s="5"/>
      <c r="IZ559" s="5"/>
      <c r="JA559" s="5"/>
      <c r="JB559" s="5"/>
      <c r="JC559" s="5"/>
      <c r="JD559" s="5"/>
      <c r="JE559" s="5"/>
      <c r="JF559" s="5"/>
      <c r="JG559" s="5"/>
      <c r="JH559" s="5"/>
      <c r="JI559" s="5"/>
      <c r="JJ559" s="5"/>
      <c r="JK559" s="5"/>
      <c r="JL559" s="5"/>
      <c r="JM559" s="5"/>
      <c r="JN559" s="5"/>
      <c r="JO559" s="5"/>
      <c r="JP559" s="5"/>
      <c r="JQ559" s="5"/>
      <c r="JR559" s="5"/>
      <c r="JS559" s="5"/>
      <c r="JT559" s="5"/>
      <c r="JU559" s="5"/>
      <c r="JV559" s="5"/>
      <c r="JW559" s="5"/>
      <c r="JX559" s="5"/>
      <c r="JY559" s="5"/>
      <c r="JZ559" s="5"/>
      <c r="KA559" s="5"/>
      <c r="KB559" s="5"/>
      <c r="KC559" s="5"/>
      <c r="KD559" s="5"/>
      <c r="KE559" s="5"/>
      <c r="KF559" s="5"/>
      <c r="KG559" s="5"/>
      <c r="KH559" s="5"/>
      <c r="KI559" s="5"/>
      <c r="KJ559" s="5"/>
      <c r="KK559" s="5"/>
      <c r="KL559" s="5"/>
      <c r="KM559" s="5"/>
      <c r="KN559" s="5"/>
      <c r="KO559" s="5"/>
      <c r="KP559" s="5"/>
      <c r="KQ559" s="5"/>
      <c r="KR559" s="5"/>
      <c r="KS559" s="5"/>
      <c r="KT559" s="5"/>
      <c r="KU559" s="5"/>
      <c r="KV559" s="5"/>
      <c r="KW559" s="5"/>
      <c r="KX559" s="5"/>
      <c r="KY559" s="5"/>
      <c r="KZ559" s="5"/>
      <c r="LA559" s="5"/>
      <c r="LB559" s="5"/>
      <c r="LC559" s="5"/>
      <c r="LD559" s="5"/>
      <c r="LE559" s="5"/>
      <c r="LF559" s="5"/>
      <c r="LG559" s="5"/>
      <c r="LH559" s="5"/>
      <c r="LI559" s="5"/>
      <c r="LJ559" s="5"/>
      <c r="LK559" s="5"/>
      <c r="LL559" s="5"/>
      <c r="LM559" s="5"/>
      <c r="LN559" s="5"/>
      <c r="LO559" s="5"/>
      <c r="LP559" s="5"/>
      <c r="LQ559" s="5"/>
      <c r="LR559" s="5"/>
      <c r="LS559" s="5"/>
      <c r="LT559" s="5"/>
      <c r="LU559" s="5"/>
      <c r="LV559" s="5"/>
      <c r="LW559" s="5"/>
      <c r="LX559" s="5"/>
      <c r="LY559" s="5"/>
      <c r="LZ559" s="5"/>
      <c r="MA559" s="5"/>
      <c r="MB559" s="5"/>
      <c r="MC559" s="5"/>
      <c r="MD559" s="5"/>
      <c r="ME559" s="5"/>
      <c r="MF559" s="5"/>
      <c r="MG559" s="5"/>
      <c r="MH559" s="5"/>
      <c r="MI559" s="5"/>
      <c r="MJ559" s="5"/>
      <c r="MK559" s="5"/>
      <c r="ML559" s="5"/>
      <c r="MM559" s="5"/>
      <c r="MN559" s="5"/>
      <c r="MO559" s="5"/>
      <c r="MP559" s="5"/>
      <c r="MQ559" s="5"/>
      <c r="MR559" s="5"/>
      <c r="MS559" s="5"/>
      <c r="MT559" s="5"/>
      <c r="MU559" s="5"/>
      <c r="MV559" s="5"/>
      <c r="MW559" s="5"/>
      <c r="MX559" s="5"/>
      <c r="MY559" s="5"/>
      <c r="MZ559" s="5"/>
      <c r="NA559" s="5"/>
      <c r="NB559" s="5"/>
      <c r="NC559" s="5"/>
      <c r="ND559" s="5"/>
      <c r="NE559" s="5"/>
      <c r="NF559" s="5"/>
      <c r="NG559" s="5"/>
      <c r="NH559" s="5"/>
      <c r="NI559" s="5"/>
      <c r="NJ559" s="5"/>
      <c r="NK559" s="5"/>
      <c r="NL559" s="5"/>
      <c r="NM559" s="5"/>
      <c r="NN559" s="5"/>
      <c r="NO559" s="5"/>
      <c r="NP559" s="5"/>
      <c r="NQ559" s="5"/>
      <c r="NR559" s="5"/>
      <c r="NS559" s="5"/>
      <c r="NT559" s="5"/>
      <c r="NU559" s="5"/>
      <c r="NV559" s="5"/>
      <c r="NW559" s="5"/>
      <c r="NX559" s="5"/>
      <c r="NY559" s="5"/>
      <c r="NZ559" s="5"/>
      <c r="OA559" s="5"/>
      <c r="OB559" s="5"/>
      <c r="OC559" s="5"/>
      <c r="OD559" s="5"/>
      <c r="OE559" s="5"/>
      <c r="OF559" s="5"/>
      <c r="OG559" s="5"/>
      <c r="OH559" s="5"/>
      <c r="OI559" s="5"/>
      <c r="OJ559" s="5"/>
      <c r="OK559" s="5"/>
      <c r="OL559" s="5"/>
      <c r="OM559" s="5"/>
      <c r="ON559" s="5"/>
      <c r="OO559" s="5"/>
      <c r="OP559" s="5"/>
      <c r="OQ559" s="5"/>
      <c r="OR559" s="5"/>
      <c r="OS559" s="5"/>
      <c r="OT559" s="5"/>
      <c r="OU559" s="5"/>
      <c r="OV559" s="5"/>
      <c r="OW559" s="5"/>
      <c r="OX559" s="5"/>
      <c r="OY559" s="5"/>
      <c r="OZ559" s="5"/>
      <c r="PA559" s="5"/>
      <c r="PB559" s="5"/>
      <c r="PC559" s="5"/>
      <c r="PD559" s="5"/>
      <c r="PE559" s="5"/>
      <c r="PF559" s="5"/>
      <c r="PG559" s="5"/>
      <c r="PH559" s="5"/>
      <c r="PI559" s="5"/>
      <c r="PJ559" s="5"/>
      <c r="PK559" s="5"/>
      <c r="PL559" s="5"/>
      <c r="PM559" s="5"/>
      <c r="PN559" s="5"/>
      <c r="PO559" s="5"/>
      <c r="PP559" s="5"/>
      <c r="PQ559" s="5"/>
      <c r="PR559" s="5"/>
      <c r="PS559" s="5"/>
      <c r="PT559" s="5"/>
      <c r="PU559" s="5"/>
      <c r="PV559" s="5"/>
      <c r="PW559" s="5"/>
      <c r="PX559" s="5"/>
      <c r="PY559" s="5"/>
      <c r="PZ559" s="5"/>
      <c r="QA559" s="5"/>
      <c r="QB559" s="5"/>
      <c r="QC559" s="5"/>
      <c r="QD559" s="5"/>
      <c r="QE559" s="5"/>
      <c r="QF559" s="5"/>
      <c r="QG559" s="5"/>
      <c r="QH559" s="5"/>
      <c r="QI559" s="5"/>
      <c r="QJ559" s="5"/>
      <c r="QK559" s="5"/>
      <c r="QL559" s="5"/>
      <c r="QM559" s="5"/>
      <c r="QN559" s="5"/>
      <c r="QO559" s="5"/>
      <c r="QP559" s="5"/>
      <c r="QQ559" s="5"/>
      <c r="QR559" s="5"/>
      <c r="QS559" s="5"/>
      <c r="QT559" s="5"/>
      <c r="QU559" s="5"/>
      <c r="QV559" s="5"/>
      <c r="QW559" s="5"/>
      <c r="QX559" s="5"/>
      <c r="QY559" s="5"/>
      <c r="QZ559" s="5"/>
      <c r="RA559" s="5"/>
      <c r="RB559" s="5"/>
      <c r="RC559" s="5"/>
      <c r="RD559" s="5"/>
      <c r="RE559" s="5"/>
      <c r="RF559" s="5"/>
      <c r="RG559" s="5"/>
      <c r="RH559" s="5"/>
      <c r="RI559" s="5"/>
      <c r="RJ559" s="5"/>
      <c r="RK559" s="5"/>
      <c r="RL559" s="5"/>
      <c r="RM559" s="5"/>
      <c r="RN559" s="5"/>
      <c r="RO559" s="5"/>
      <c r="RP559" s="5"/>
      <c r="RQ559" s="5"/>
      <c r="RR559" s="5"/>
      <c r="RS559" s="5"/>
      <c r="RT559" s="5"/>
      <c r="RU559" s="5"/>
      <c r="RV559" s="5"/>
      <c r="RW559" s="5"/>
      <c r="RX559" s="5"/>
      <c r="RY559" s="5"/>
      <c r="RZ559" s="5"/>
      <c r="SA559" s="5"/>
      <c r="SB559" s="5"/>
      <c r="SC559" s="5"/>
      <c r="SD559" s="5"/>
      <c r="SE559" s="5"/>
      <c r="SF559" s="5"/>
      <c r="SG559" s="5"/>
      <c r="SH559" s="5"/>
      <c r="SI559" s="5"/>
      <c r="SJ559" s="5"/>
      <c r="SK559" s="5"/>
      <c r="SL559" s="5"/>
      <c r="SM559" s="5"/>
      <c r="SN559" s="5"/>
      <c r="SO559" s="5"/>
      <c r="SP559" s="5"/>
      <c r="SQ559" s="5"/>
      <c r="SR559" s="5"/>
      <c r="SS559" s="5"/>
      <c r="ST559" s="5"/>
      <c r="SU559" s="5"/>
      <c r="SV559" s="5"/>
      <c r="SW559" s="5"/>
      <c r="SX559" s="5"/>
      <c r="SY559" s="5"/>
      <c r="SZ559" s="5"/>
      <c r="TA559" s="5"/>
      <c r="TB559" s="5"/>
      <c r="TC559" s="5"/>
      <c r="TD559" s="5"/>
      <c r="TE559" s="5"/>
      <c r="TF559" s="5"/>
      <c r="TG559" s="5"/>
      <c r="TH559" s="5"/>
      <c r="TI559" s="5"/>
      <c r="TJ559" s="5"/>
      <c r="TK559" s="5"/>
      <c r="TL559" s="5"/>
      <c r="TM559" s="5"/>
      <c r="TN559" s="5"/>
      <c r="TO559" s="5"/>
      <c r="TP559" s="5"/>
      <c r="TQ559" s="5"/>
      <c r="TR559" s="5"/>
      <c r="TS559" s="5"/>
      <c r="TT559" s="5"/>
      <c r="TU559" s="5"/>
      <c r="TV559" s="5"/>
      <c r="TW559" s="5"/>
      <c r="TX559" s="5"/>
      <c r="TY559" s="5"/>
      <c r="TZ559" s="5"/>
      <c r="UA559" s="5"/>
      <c r="UB559" s="5"/>
      <c r="UC559" s="5"/>
      <c r="UD559" s="5"/>
      <c r="UE559" s="5"/>
      <c r="UF559" s="5"/>
      <c r="UG559" s="5"/>
      <c r="UH559" s="5"/>
      <c r="UI559" s="5"/>
      <c r="UJ559" s="5"/>
      <c r="UK559" s="5"/>
      <c r="UL559" s="5"/>
      <c r="UM559" s="5"/>
      <c r="UN559" s="5"/>
      <c r="UO559" s="5"/>
      <c r="UP559" s="5"/>
      <c r="UQ559" s="5"/>
      <c r="UR559" s="5"/>
      <c r="US559" s="5"/>
      <c r="UT559" s="5"/>
      <c r="UU559" s="5"/>
      <c r="UV559" s="5"/>
      <c r="UW559" s="5"/>
      <c r="UX559" s="5"/>
      <c r="UY559" s="5"/>
      <c r="UZ559" s="5"/>
      <c r="VA559" s="5"/>
      <c r="VB559" s="5"/>
      <c r="VC559" s="5"/>
      <c r="VD559" s="5"/>
      <c r="VE559" s="5"/>
      <c r="VF559" s="5"/>
      <c r="VG559" s="5"/>
      <c r="VH559" s="5"/>
      <c r="VI559" s="5"/>
      <c r="VJ559" s="5"/>
      <c r="VK559" s="5"/>
      <c r="VL559" s="5"/>
      <c r="VM559" s="5"/>
      <c r="VN559" s="5"/>
      <c r="VO559" s="5"/>
      <c r="VP559" s="5"/>
      <c r="VQ559" s="5"/>
      <c r="VR559" s="5"/>
      <c r="VS559" s="5"/>
      <c r="VT559" s="5"/>
      <c r="VU559" s="5"/>
      <c r="VV559" s="5"/>
      <c r="VW559" s="5"/>
      <c r="VX559" s="5"/>
      <c r="VY559" s="5"/>
      <c r="VZ559" s="5"/>
      <c r="WA559" s="5"/>
      <c r="WB559" s="5"/>
      <c r="WC559" s="5"/>
      <c r="WD559" s="5"/>
      <c r="WE559" s="5"/>
      <c r="WF559" s="5"/>
      <c r="WG559" s="5"/>
      <c r="WH559" s="5"/>
      <c r="WI559" s="5"/>
      <c r="WJ559" s="5"/>
      <c r="WK559" s="5"/>
      <c r="WL559" s="5"/>
      <c r="WM559" s="5"/>
      <c r="WN559" s="5"/>
      <c r="WO559" s="5"/>
      <c r="WP559" s="5"/>
      <c r="WQ559" s="5"/>
      <c r="WR559" s="5"/>
      <c r="WS559" s="5"/>
      <c r="WT559" s="5"/>
      <c r="WU559" s="5"/>
      <c r="WV559" s="5"/>
      <c r="WW559" s="5"/>
      <c r="WX559" s="5"/>
      <c r="WY559" s="5"/>
      <c r="WZ559" s="5"/>
      <c r="XA559" s="5"/>
      <c r="XB559" s="5"/>
      <c r="XC559" s="5"/>
      <c r="XD559" s="5"/>
      <c r="XE559" s="5"/>
      <c r="XF559" s="5"/>
      <c r="XG559" s="5"/>
      <c r="XH559" s="5"/>
      <c r="XI559" s="5"/>
      <c r="XJ559" s="5"/>
      <c r="XK559" s="5"/>
      <c r="XL559" s="5"/>
      <c r="XM559" s="5"/>
      <c r="XN559" s="5"/>
      <c r="XO559" s="5"/>
      <c r="XP559" s="5"/>
      <c r="XQ559" s="5"/>
      <c r="XR559" s="5"/>
      <c r="XS559" s="5"/>
      <c r="XT559" s="5"/>
      <c r="XU559" s="5"/>
      <c r="XV559" s="5"/>
      <c r="XW559" s="5"/>
    </row>
    <row r="560" spans="39:647" x14ac:dyDescent="0.45">
      <c r="AM560" s="5"/>
      <c r="AN560" s="5"/>
      <c r="AO560" s="5"/>
      <c r="AP560" s="5"/>
      <c r="AQ560" s="5"/>
      <c r="AR560" s="5"/>
      <c r="AS560" s="5"/>
      <c r="AT560" s="5"/>
      <c r="AU560" s="5"/>
      <c r="AV560" s="5"/>
      <c r="AW560" s="5"/>
      <c r="AX560" s="5"/>
      <c r="AY560" s="5"/>
      <c r="AZ560" s="5"/>
      <c r="BA560" s="5"/>
      <c r="BB560" s="5"/>
      <c r="BC560" s="5"/>
      <c r="BD560" s="5"/>
      <c r="BE560" s="5"/>
      <c r="BF560" s="5"/>
      <c r="BG560" s="5"/>
      <c r="BH560" s="5"/>
      <c r="BI560" s="5"/>
      <c r="BJ560" s="5"/>
      <c r="BK560" s="5"/>
      <c r="BL560" s="5"/>
      <c r="BM560" s="5"/>
      <c r="BN560" s="5"/>
      <c r="BO560" s="5"/>
      <c r="BP560" s="5"/>
      <c r="BQ560" s="5"/>
      <c r="BR560" s="5"/>
      <c r="BS560" s="5"/>
      <c r="BT560" s="5"/>
      <c r="BU560" s="5"/>
      <c r="BV560" s="5"/>
      <c r="BW560" s="5"/>
      <c r="BX560" s="5"/>
      <c r="BY560" s="5"/>
      <c r="BZ560" s="5"/>
      <c r="CA560" s="5"/>
      <c r="CB560" s="5"/>
      <c r="CC560" s="5"/>
      <c r="CD560" s="5"/>
      <c r="CE560" s="5"/>
      <c r="CF560" s="5"/>
      <c r="CG560" s="5"/>
      <c r="CH560" s="5"/>
      <c r="CI560" s="5"/>
      <c r="CJ560" s="5"/>
      <c r="CK560" s="5"/>
      <c r="CL560" s="5"/>
      <c r="CM560" s="5"/>
      <c r="CN560" s="5"/>
      <c r="CO560" s="5"/>
      <c r="CP560" s="5"/>
      <c r="CQ560" s="5"/>
      <c r="CR560" s="5"/>
      <c r="CS560" s="5"/>
      <c r="CT560" s="5"/>
      <c r="CU560" s="5"/>
      <c r="CV560" s="5"/>
      <c r="CW560" s="5"/>
      <c r="CX560" s="5"/>
      <c r="CY560" s="5"/>
      <c r="CZ560" s="5"/>
      <c r="DA560" s="5"/>
      <c r="DB560" s="5"/>
      <c r="DC560" s="5"/>
      <c r="DD560" s="5"/>
      <c r="DE560" s="5"/>
      <c r="DF560" s="5"/>
      <c r="DG560" s="5"/>
      <c r="DH560" s="5"/>
      <c r="DI560" s="5"/>
      <c r="DJ560" s="5"/>
      <c r="DK560" s="5"/>
      <c r="DL560" s="5"/>
      <c r="DM560" s="5"/>
      <c r="DN560" s="5"/>
      <c r="DO560" s="5"/>
      <c r="DP560" s="5"/>
      <c r="DQ560" s="5"/>
      <c r="DR560" s="5"/>
      <c r="DS560" s="5"/>
      <c r="DT560" s="5"/>
      <c r="DU560" s="5"/>
      <c r="DV560" s="5"/>
      <c r="DW560" s="5"/>
      <c r="DX560" s="5"/>
      <c r="DY560" s="5"/>
      <c r="DZ560" s="5"/>
      <c r="EA560" s="5"/>
      <c r="EB560" s="5"/>
      <c r="EC560" s="5"/>
      <c r="ED560" s="5"/>
      <c r="EE560" s="5"/>
      <c r="EF560" s="5"/>
      <c r="EG560" s="5"/>
      <c r="EH560" s="5"/>
      <c r="EI560" s="5"/>
      <c r="EJ560" s="5"/>
      <c r="EK560" s="5"/>
      <c r="EL560" s="5"/>
      <c r="EM560" s="5"/>
      <c r="EN560" s="5"/>
      <c r="EO560" s="5"/>
      <c r="EP560" s="5"/>
      <c r="EQ560" s="5"/>
      <c r="ER560" s="5"/>
      <c r="ES560" s="5"/>
      <c r="ET560" s="5"/>
      <c r="EU560" s="5"/>
      <c r="EV560" s="5"/>
      <c r="EW560" s="5"/>
      <c r="EX560" s="5"/>
      <c r="EY560" s="5"/>
      <c r="EZ560" s="5"/>
      <c r="FA560" s="5"/>
      <c r="FB560" s="5"/>
      <c r="FC560" s="5"/>
      <c r="FD560" s="5"/>
      <c r="FE560" s="5"/>
      <c r="FF560" s="5"/>
      <c r="FG560" s="5"/>
      <c r="FH560" s="5"/>
      <c r="FI560" s="5"/>
      <c r="FJ560" s="5"/>
      <c r="FK560" s="5"/>
      <c r="FL560" s="5"/>
      <c r="FM560" s="5"/>
      <c r="FN560" s="5"/>
      <c r="FO560" s="5"/>
      <c r="FP560" s="5"/>
      <c r="FQ560" s="5"/>
      <c r="FR560" s="5"/>
      <c r="FS560" s="5"/>
      <c r="FT560" s="5"/>
      <c r="FU560" s="5"/>
      <c r="FV560" s="5"/>
      <c r="FW560" s="5"/>
      <c r="FX560" s="5"/>
      <c r="FY560" s="5"/>
      <c r="FZ560" s="5"/>
      <c r="GA560" s="5"/>
      <c r="GB560" s="5"/>
      <c r="GC560" s="5"/>
      <c r="GD560" s="5"/>
      <c r="GE560" s="5"/>
      <c r="GF560" s="5"/>
      <c r="GG560" s="5"/>
      <c r="GH560" s="5"/>
      <c r="GI560" s="5"/>
      <c r="GJ560" s="5"/>
      <c r="GK560" s="5"/>
      <c r="GL560" s="5"/>
      <c r="GM560" s="5"/>
      <c r="GN560" s="5"/>
      <c r="GO560" s="5"/>
      <c r="GP560" s="5"/>
      <c r="GQ560" s="5"/>
      <c r="GR560" s="5"/>
      <c r="GS560" s="5"/>
      <c r="GT560" s="5"/>
      <c r="GU560" s="5"/>
      <c r="GV560" s="5"/>
      <c r="GW560" s="5"/>
      <c r="GX560" s="5"/>
      <c r="GY560" s="5"/>
      <c r="GZ560" s="5"/>
      <c r="HA560" s="5"/>
      <c r="HB560" s="5"/>
      <c r="HC560" s="5"/>
      <c r="HD560" s="5"/>
      <c r="HE560" s="5"/>
      <c r="HF560" s="5"/>
      <c r="HG560" s="5"/>
      <c r="HH560" s="5"/>
      <c r="HI560" s="5"/>
      <c r="HJ560" s="5"/>
      <c r="HK560" s="5"/>
      <c r="HL560" s="5"/>
      <c r="HM560" s="5"/>
      <c r="HN560" s="5"/>
      <c r="HO560" s="5"/>
      <c r="HP560" s="5"/>
      <c r="HQ560" s="5"/>
      <c r="HR560" s="5"/>
      <c r="HS560" s="5"/>
      <c r="HT560" s="5"/>
      <c r="HU560" s="5"/>
      <c r="HV560" s="5"/>
      <c r="HW560" s="5"/>
      <c r="HX560" s="5"/>
      <c r="HY560" s="5"/>
      <c r="HZ560" s="5"/>
      <c r="IA560" s="5"/>
      <c r="IB560" s="5"/>
      <c r="IC560" s="5"/>
      <c r="ID560" s="5"/>
      <c r="IE560" s="5"/>
      <c r="IF560" s="5"/>
      <c r="IG560" s="5"/>
      <c r="IH560" s="5"/>
      <c r="II560" s="5"/>
      <c r="IJ560" s="5"/>
      <c r="IK560" s="5"/>
      <c r="IL560" s="5"/>
      <c r="IM560" s="5"/>
      <c r="IN560" s="5"/>
      <c r="IO560" s="5"/>
      <c r="IP560" s="5"/>
      <c r="IQ560" s="5"/>
      <c r="IR560" s="5"/>
      <c r="IS560" s="5"/>
      <c r="IT560" s="5"/>
      <c r="IU560" s="5"/>
      <c r="IV560" s="5"/>
      <c r="IW560" s="5"/>
      <c r="IX560" s="5"/>
      <c r="IY560" s="5"/>
      <c r="IZ560" s="5"/>
      <c r="JA560" s="5"/>
      <c r="JB560" s="5"/>
      <c r="JC560" s="5"/>
      <c r="JD560" s="5"/>
      <c r="JE560" s="5"/>
      <c r="JF560" s="5"/>
      <c r="JG560" s="5"/>
      <c r="JH560" s="5"/>
      <c r="JI560" s="5"/>
      <c r="JJ560" s="5"/>
      <c r="JK560" s="5"/>
      <c r="JL560" s="5"/>
      <c r="JM560" s="5"/>
      <c r="JN560" s="5"/>
      <c r="JO560" s="5"/>
      <c r="JP560" s="5"/>
      <c r="JQ560" s="5"/>
      <c r="JR560" s="5"/>
      <c r="JS560" s="5"/>
      <c r="JT560" s="5"/>
      <c r="JU560" s="5"/>
      <c r="JV560" s="5"/>
      <c r="JW560" s="5"/>
      <c r="JX560" s="5"/>
      <c r="JY560" s="5"/>
      <c r="JZ560" s="5"/>
      <c r="KA560" s="5"/>
      <c r="KB560" s="5"/>
      <c r="KC560" s="5"/>
      <c r="KD560" s="5"/>
      <c r="KE560" s="5"/>
      <c r="KF560" s="5"/>
      <c r="KG560" s="5"/>
      <c r="KH560" s="5"/>
      <c r="KI560" s="5"/>
      <c r="KJ560" s="5"/>
      <c r="KK560" s="5"/>
      <c r="KL560" s="5"/>
      <c r="KM560" s="5"/>
      <c r="KN560" s="5"/>
      <c r="KO560" s="5"/>
      <c r="KP560" s="5"/>
      <c r="KQ560" s="5"/>
      <c r="KR560" s="5"/>
      <c r="KS560" s="5"/>
      <c r="KT560" s="5"/>
      <c r="KU560" s="5"/>
      <c r="KV560" s="5"/>
      <c r="KW560" s="5"/>
      <c r="KX560" s="5"/>
      <c r="KY560" s="5"/>
      <c r="KZ560" s="5"/>
      <c r="LA560" s="5"/>
      <c r="LB560" s="5"/>
      <c r="LC560" s="5"/>
      <c r="LD560" s="5"/>
      <c r="LE560" s="5"/>
      <c r="LF560" s="5"/>
      <c r="LG560" s="5"/>
      <c r="LH560" s="5"/>
      <c r="LI560" s="5"/>
      <c r="LJ560" s="5"/>
      <c r="LK560" s="5"/>
      <c r="LL560" s="5"/>
      <c r="LM560" s="5"/>
      <c r="LN560" s="5"/>
      <c r="LO560" s="5"/>
      <c r="LP560" s="5"/>
      <c r="LQ560" s="5"/>
      <c r="LR560" s="5"/>
      <c r="LS560" s="5"/>
      <c r="LT560" s="5"/>
      <c r="LU560" s="5"/>
      <c r="LV560" s="5"/>
      <c r="LW560" s="5"/>
      <c r="LX560" s="5"/>
      <c r="LY560" s="5"/>
      <c r="LZ560" s="5"/>
      <c r="MA560" s="5"/>
      <c r="MB560" s="5"/>
      <c r="MC560" s="5"/>
      <c r="MD560" s="5"/>
      <c r="ME560" s="5"/>
      <c r="MF560" s="5"/>
      <c r="MG560" s="5"/>
      <c r="MH560" s="5"/>
      <c r="MI560" s="5"/>
      <c r="MJ560" s="5"/>
      <c r="MK560" s="5"/>
      <c r="ML560" s="5"/>
      <c r="MM560" s="5"/>
      <c r="MN560" s="5"/>
      <c r="MO560" s="5"/>
      <c r="MP560" s="5"/>
      <c r="MQ560" s="5"/>
      <c r="MR560" s="5"/>
      <c r="MS560" s="5"/>
      <c r="MT560" s="5"/>
      <c r="MU560" s="5"/>
      <c r="MV560" s="5"/>
      <c r="MW560" s="5"/>
      <c r="MX560" s="5"/>
      <c r="MY560" s="5"/>
      <c r="MZ560" s="5"/>
      <c r="NA560" s="5"/>
      <c r="NB560" s="5"/>
      <c r="NC560" s="5"/>
      <c r="ND560" s="5"/>
      <c r="NE560" s="5"/>
      <c r="NF560" s="5"/>
      <c r="NG560" s="5"/>
      <c r="NH560" s="5"/>
      <c r="NI560" s="5"/>
      <c r="NJ560" s="5"/>
      <c r="NK560" s="5"/>
      <c r="NL560" s="5"/>
      <c r="NM560" s="5"/>
      <c r="NN560" s="5"/>
      <c r="NO560" s="5"/>
      <c r="NP560" s="5"/>
      <c r="NQ560" s="5"/>
      <c r="NR560" s="5"/>
      <c r="NS560" s="5"/>
      <c r="NT560" s="5"/>
      <c r="NU560" s="5"/>
      <c r="NV560" s="5"/>
      <c r="NW560" s="5"/>
      <c r="NX560" s="5"/>
      <c r="NY560" s="5"/>
      <c r="NZ560" s="5"/>
      <c r="OA560" s="5"/>
      <c r="OB560" s="5"/>
      <c r="OC560" s="5"/>
      <c r="OD560" s="5"/>
      <c r="OE560" s="5"/>
      <c r="OF560" s="5"/>
      <c r="OG560" s="5"/>
      <c r="OH560" s="5"/>
      <c r="OI560" s="5"/>
      <c r="OJ560" s="5"/>
      <c r="OK560" s="5"/>
      <c r="OL560" s="5"/>
      <c r="OM560" s="5"/>
      <c r="ON560" s="5"/>
      <c r="OO560" s="5"/>
      <c r="OP560" s="5"/>
      <c r="OQ560" s="5"/>
      <c r="OR560" s="5"/>
      <c r="OS560" s="5"/>
      <c r="OT560" s="5"/>
      <c r="OU560" s="5"/>
      <c r="OV560" s="5"/>
      <c r="OW560" s="5"/>
      <c r="OX560" s="5"/>
      <c r="OY560" s="5"/>
      <c r="OZ560" s="5"/>
      <c r="PA560" s="5"/>
      <c r="PB560" s="5"/>
      <c r="PC560" s="5"/>
      <c r="PD560" s="5"/>
      <c r="PE560" s="5"/>
      <c r="PF560" s="5"/>
      <c r="PG560" s="5"/>
      <c r="PH560" s="5"/>
      <c r="PI560" s="5"/>
      <c r="PJ560" s="5"/>
      <c r="PK560" s="5"/>
      <c r="PL560" s="5"/>
      <c r="PM560" s="5"/>
      <c r="PN560" s="5"/>
      <c r="PO560" s="5"/>
      <c r="PP560" s="5"/>
      <c r="PQ560" s="5"/>
      <c r="PR560" s="5"/>
      <c r="PS560" s="5"/>
      <c r="PT560" s="5"/>
      <c r="PU560" s="5"/>
      <c r="PV560" s="5"/>
      <c r="PW560" s="5"/>
      <c r="PX560" s="5"/>
      <c r="PY560" s="5"/>
      <c r="PZ560" s="5"/>
      <c r="QA560" s="5"/>
      <c r="QB560" s="5"/>
      <c r="QC560" s="5"/>
      <c r="QD560" s="5"/>
      <c r="QE560" s="5"/>
      <c r="QF560" s="5"/>
      <c r="QG560" s="5"/>
      <c r="QH560" s="5"/>
      <c r="QI560" s="5"/>
      <c r="QJ560" s="5"/>
      <c r="QK560" s="5"/>
      <c r="QL560" s="5"/>
      <c r="QM560" s="5"/>
      <c r="QN560" s="5"/>
      <c r="QO560" s="5"/>
      <c r="QP560" s="5"/>
      <c r="QQ560" s="5"/>
      <c r="QR560" s="5"/>
      <c r="QS560" s="5"/>
      <c r="QT560" s="5"/>
      <c r="QU560" s="5"/>
      <c r="QV560" s="5"/>
      <c r="QW560" s="5"/>
      <c r="QX560" s="5"/>
      <c r="QY560" s="5"/>
      <c r="QZ560" s="5"/>
      <c r="RA560" s="5"/>
      <c r="RB560" s="5"/>
      <c r="RC560" s="5"/>
      <c r="RD560" s="5"/>
      <c r="RE560" s="5"/>
      <c r="RF560" s="5"/>
      <c r="RG560" s="5"/>
      <c r="RH560" s="5"/>
      <c r="RI560" s="5"/>
      <c r="RJ560" s="5"/>
      <c r="RK560" s="5"/>
      <c r="RL560" s="5"/>
      <c r="RM560" s="5"/>
      <c r="RN560" s="5"/>
      <c r="RO560" s="5"/>
      <c r="RP560" s="5"/>
      <c r="RQ560" s="5"/>
      <c r="RR560" s="5"/>
      <c r="RS560" s="5"/>
      <c r="RT560" s="5"/>
      <c r="RU560" s="5"/>
      <c r="RV560" s="5"/>
      <c r="RW560" s="5"/>
      <c r="RX560" s="5"/>
      <c r="RY560" s="5"/>
      <c r="RZ560" s="5"/>
      <c r="SA560" s="5"/>
      <c r="SB560" s="5"/>
      <c r="SC560" s="5"/>
      <c r="SD560" s="5"/>
      <c r="SE560" s="5"/>
      <c r="SF560" s="5"/>
      <c r="SG560" s="5"/>
      <c r="SH560" s="5"/>
      <c r="SI560" s="5"/>
      <c r="SJ560" s="5"/>
      <c r="SK560" s="5"/>
      <c r="SL560" s="5"/>
      <c r="SM560" s="5"/>
      <c r="SN560" s="5"/>
      <c r="SO560" s="5"/>
      <c r="SP560" s="5"/>
      <c r="SQ560" s="5"/>
      <c r="SR560" s="5"/>
      <c r="SS560" s="5"/>
      <c r="ST560" s="5"/>
      <c r="SU560" s="5"/>
      <c r="SV560" s="5"/>
      <c r="SW560" s="5"/>
      <c r="SX560" s="5"/>
      <c r="SY560" s="5"/>
      <c r="SZ560" s="5"/>
      <c r="TA560" s="5"/>
      <c r="TB560" s="5"/>
      <c r="TC560" s="5"/>
      <c r="TD560" s="5"/>
      <c r="TE560" s="5"/>
      <c r="TF560" s="5"/>
      <c r="TG560" s="5"/>
      <c r="TH560" s="5"/>
      <c r="TI560" s="5"/>
      <c r="TJ560" s="5"/>
      <c r="TK560" s="5"/>
      <c r="TL560" s="5"/>
      <c r="TM560" s="5"/>
      <c r="TN560" s="5"/>
      <c r="TO560" s="5"/>
      <c r="TP560" s="5"/>
      <c r="TQ560" s="5"/>
      <c r="TR560" s="5"/>
      <c r="TS560" s="5"/>
      <c r="TT560" s="5"/>
      <c r="TU560" s="5"/>
      <c r="TV560" s="5"/>
      <c r="TW560" s="5"/>
      <c r="TX560" s="5"/>
      <c r="TY560" s="5"/>
      <c r="TZ560" s="5"/>
      <c r="UA560" s="5"/>
      <c r="UB560" s="5"/>
      <c r="UC560" s="5"/>
      <c r="UD560" s="5"/>
      <c r="UE560" s="5"/>
      <c r="UF560" s="5"/>
      <c r="UG560" s="5"/>
      <c r="UH560" s="5"/>
      <c r="UI560" s="5"/>
      <c r="UJ560" s="5"/>
      <c r="UK560" s="5"/>
      <c r="UL560" s="5"/>
      <c r="UM560" s="5"/>
      <c r="UN560" s="5"/>
      <c r="UO560" s="5"/>
      <c r="UP560" s="5"/>
      <c r="UQ560" s="5"/>
      <c r="UR560" s="5"/>
      <c r="US560" s="5"/>
      <c r="UT560" s="5"/>
      <c r="UU560" s="5"/>
      <c r="UV560" s="5"/>
      <c r="UW560" s="5"/>
      <c r="UX560" s="5"/>
      <c r="UY560" s="5"/>
      <c r="UZ560" s="5"/>
      <c r="VA560" s="5"/>
      <c r="VB560" s="5"/>
      <c r="VC560" s="5"/>
      <c r="VD560" s="5"/>
      <c r="VE560" s="5"/>
      <c r="VF560" s="5"/>
      <c r="VG560" s="5"/>
      <c r="VH560" s="5"/>
      <c r="VI560" s="5"/>
      <c r="VJ560" s="5"/>
      <c r="VK560" s="5"/>
      <c r="VL560" s="5"/>
      <c r="VM560" s="5"/>
      <c r="VN560" s="5"/>
      <c r="VO560" s="5"/>
      <c r="VP560" s="5"/>
      <c r="VQ560" s="5"/>
      <c r="VR560" s="5"/>
      <c r="VS560" s="5"/>
      <c r="VT560" s="5"/>
      <c r="VU560" s="5"/>
      <c r="VV560" s="5"/>
      <c r="VW560" s="5"/>
      <c r="VX560" s="5"/>
      <c r="VY560" s="5"/>
      <c r="VZ560" s="5"/>
      <c r="WA560" s="5"/>
      <c r="WB560" s="5"/>
      <c r="WC560" s="5"/>
      <c r="WD560" s="5"/>
      <c r="WE560" s="5"/>
      <c r="WF560" s="5"/>
      <c r="WG560" s="5"/>
      <c r="WH560" s="5"/>
      <c r="WI560" s="5"/>
      <c r="WJ560" s="5"/>
      <c r="WK560" s="5"/>
      <c r="WL560" s="5"/>
      <c r="WM560" s="5"/>
      <c r="WN560" s="5"/>
      <c r="WO560" s="5"/>
      <c r="WP560" s="5"/>
      <c r="WQ560" s="5"/>
      <c r="WR560" s="5"/>
      <c r="WS560" s="5"/>
      <c r="WT560" s="5"/>
      <c r="WU560" s="5"/>
      <c r="WV560" s="5"/>
      <c r="WW560" s="5"/>
      <c r="WX560" s="5"/>
      <c r="WY560" s="5"/>
      <c r="WZ560" s="5"/>
      <c r="XA560" s="5"/>
      <c r="XB560" s="5"/>
      <c r="XC560" s="5"/>
      <c r="XD560" s="5"/>
      <c r="XE560" s="5"/>
      <c r="XF560" s="5"/>
      <c r="XG560" s="5"/>
      <c r="XH560" s="5"/>
      <c r="XI560" s="5"/>
      <c r="XJ560" s="5"/>
      <c r="XK560" s="5"/>
      <c r="XL560" s="5"/>
      <c r="XM560" s="5"/>
      <c r="XN560" s="5"/>
      <c r="XO560" s="5"/>
      <c r="XP560" s="5"/>
      <c r="XQ560" s="5"/>
      <c r="XR560" s="5"/>
      <c r="XS560" s="5"/>
      <c r="XT560" s="5"/>
      <c r="XU560" s="5"/>
      <c r="XV560" s="5"/>
      <c r="XW560" s="5"/>
    </row>
    <row r="561" spans="39:647" x14ac:dyDescent="0.45">
      <c r="AM561" s="5"/>
      <c r="AN561" s="5"/>
      <c r="AO561" s="5"/>
      <c r="AP561" s="5"/>
      <c r="AQ561" s="5"/>
      <c r="AR561" s="5"/>
      <c r="AS561" s="5"/>
      <c r="AT561" s="5"/>
      <c r="AU561" s="5"/>
      <c r="AV561" s="5"/>
      <c r="AW561" s="5"/>
      <c r="AX561" s="5"/>
      <c r="AY561" s="5"/>
      <c r="AZ561" s="5"/>
      <c r="BA561" s="5"/>
      <c r="BB561" s="5"/>
      <c r="BC561" s="5"/>
      <c r="BD561" s="5"/>
      <c r="BE561" s="5"/>
      <c r="BF561" s="5"/>
      <c r="BG561" s="5"/>
      <c r="BH561" s="5"/>
      <c r="BI561" s="5"/>
      <c r="BJ561" s="5"/>
      <c r="BK561" s="5"/>
      <c r="BL561" s="5"/>
      <c r="BM561" s="5"/>
      <c r="BN561" s="5"/>
      <c r="BO561" s="5"/>
      <c r="BP561" s="5"/>
      <c r="BQ561" s="5"/>
      <c r="BR561" s="5"/>
      <c r="BS561" s="5"/>
      <c r="BT561" s="5"/>
      <c r="BU561" s="5"/>
      <c r="BV561" s="5"/>
      <c r="BW561" s="5"/>
      <c r="BX561" s="5"/>
      <c r="BY561" s="5"/>
      <c r="BZ561" s="5"/>
      <c r="CA561" s="5"/>
      <c r="CB561" s="5"/>
      <c r="CC561" s="5"/>
      <c r="CD561" s="5"/>
      <c r="CE561" s="5"/>
      <c r="CF561" s="5"/>
      <c r="CG561" s="5"/>
      <c r="CH561" s="5"/>
      <c r="CI561" s="5"/>
      <c r="CJ561" s="5"/>
      <c r="CK561" s="5"/>
      <c r="CL561" s="5"/>
      <c r="CM561" s="5"/>
      <c r="CN561" s="5"/>
      <c r="CO561" s="5"/>
      <c r="CP561" s="5"/>
      <c r="CQ561" s="5"/>
      <c r="CR561" s="5"/>
      <c r="CS561" s="5"/>
      <c r="CT561" s="5"/>
      <c r="CU561" s="5"/>
      <c r="CV561" s="5"/>
      <c r="CW561" s="5"/>
      <c r="CX561" s="5"/>
      <c r="CY561" s="5"/>
      <c r="CZ561" s="5"/>
      <c r="DA561" s="5"/>
      <c r="DB561" s="5"/>
      <c r="DC561" s="5"/>
      <c r="DD561" s="5"/>
      <c r="DE561" s="5"/>
      <c r="DF561" s="5"/>
      <c r="DG561" s="5"/>
      <c r="DH561" s="5"/>
      <c r="DI561" s="5"/>
      <c r="DJ561" s="5"/>
      <c r="DK561" s="5"/>
      <c r="DL561" s="5"/>
      <c r="DM561" s="5"/>
      <c r="DN561" s="5"/>
      <c r="DO561" s="5"/>
      <c r="DP561" s="5"/>
      <c r="DQ561" s="5"/>
      <c r="DR561" s="5"/>
      <c r="DS561" s="5"/>
      <c r="DT561" s="5"/>
      <c r="DU561" s="5"/>
      <c r="DV561" s="5"/>
      <c r="DW561" s="5"/>
      <c r="DX561" s="5"/>
      <c r="DY561" s="5"/>
      <c r="DZ561" s="5"/>
      <c r="EA561" s="5"/>
      <c r="EB561" s="5"/>
      <c r="EC561" s="5"/>
      <c r="ED561" s="5"/>
      <c r="EE561" s="5"/>
      <c r="EF561" s="5"/>
      <c r="EG561" s="5"/>
      <c r="EH561" s="5"/>
      <c r="EI561" s="5"/>
      <c r="EJ561" s="5"/>
      <c r="EK561" s="5"/>
      <c r="EL561" s="5"/>
      <c r="EM561" s="5"/>
      <c r="EN561" s="5"/>
      <c r="EO561" s="5"/>
      <c r="EP561" s="5"/>
      <c r="EQ561" s="5"/>
      <c r="ER561" s="5"/>
      <c r="ES561" s="5"/>
      <c r="ET561" s="5"/>
      <c r="EU561" s="5"/>
      <c r="EV561" s="5"/>
      <c r="EW561" s="5"/>
      <c r="EX561" s="5"/>
      <c r="EY561" s="5"/>
      <c r="EZ561" s="5"/>
      <c r="FA561" s="5"/>
      <c r="FB561" s="5"/>
      <c r="FC561" s="5"/>
      <c r="FD561" s="5"/>
      <c r="FE561" s="5"/>
      <c r="FF561" s="5"/>
      <c r="FG561" s="5"/>
      <c r="FH561" s="5"/>
      <c r="FI561" s="5"/>
      <c r="FJ561" s="5"/>
      <c r="FK561" s="5"/>
      <c r="FL561" s="5"/>
      <c r="FM561" s="5"/>
      <c r="FN561" s="5"/>
      <c r="FO561" s="5"/>
      <c r="FP561" s="5"/>
      <c r="FQ561" s="5"/>
      <c r="FR561" s="5"/>
      <c r="FS561" s="5"/>
      <c r="FT561" s="5"/>
      <c r="FU561" s="5"/>
      <c r="FV561" s="5"/>
      <c r="FW561" s="5"/>
      <c r="FX561" s="5"/>
      <c r="FY561" s="5"/>
      <c r="FZ561" s="5"/>
      <c r="GA561" s="5"/>
      <c r="GB561" s="5"/>
      <c r="GC561" s="5"/>
      <c r="GD561" s="5"/>
      <c r="GE561" s="5"/>
      <c r="GF561" s="5"/>
      <c r="GG561" s="5"/>
      <c r="GH561" s="5"/>
      <c r="GI561" s="5"/>
      <c r="GJ561" s="5"/>
      <c r="GK561" s="5"/>
      <c r="GL561" s="5"/>
      <c r="GM561" s="5"/>
      <c r="GN561" s="5"/>
      <c r="GO561" s="5"/>
      <c r="GP561" s="5"/>
      <c r="GQ561" s="5"/>
      <c r="GR561" s="5"/>
      <c r="GS561" s="5"/>
      <c r="GT561" s="5"/>
      <c r="GU561" s="5"/>
      <c r="GV561" s="5"/>
      <c r="GW561" s="5"/>
      <c r="GX561" s="5"/>
      <c r="GY561" s="5"/>
      <c r="GZ561" s="5"/>
      <c r="HA561" s="5"/>
      <c r="HB561" s="5"/>
      <c r="HC561" s="5"/>
      <c r="HD561" s="5"/>
      <c r="HE561" s="5"/>
      <c r="HF561" s="5"/>
      <c r="HG561" s="5"/>
      <c r="HH561" s="5"/>
      <c r="HI561" s="5"/>
      <c r="HJ561" s="5"/>
      <c r="HK561" s="5"/>
      <c r="HL561" s="5"/>
      <c r="HM561" s="5"/>
      <c r="HN561" s="5"/>
      <c r="HO561" s="5"/>
      <c r="HP561" s="5"/>
      <c r="HQ561" s="5"/>
      <c r="HR561" s="5"/>
      <c r="HS561" s="5"/>
      <c r="HT561" s="5"/>
      <c r="HU561" s="5"/>
      <c r="HV561" s="5"/>
      <c r="HW561" s="5"/>
      <c r="HX561" s="5"/>
      <c r="HY561" s="5"/>
      <c r="HZ561" s="5"/>
      <c r="IA561" s="5"/>
      <c r="IB561" s="5"/>
      <c r="IC561" s="5"/>
      <c r="ID561" s="5"/>
      <c r="IE561" s="5"/>
      <c r="IF561" s="5"/>
      <c r="IG561" s="5"/>
      <c r="IH561" s="5"/>
      <c r="II561" s="5"/>
      <c r="IJ561" s="5"/>
      <c r="IK561" s="5"/>
      <c r="IL561" s="5"/>
      <c r="IM561" s="5"/>
      <c r="IN561" s="5"/>
      <c r="IO561" s="5"/>
      <c r="IP561" s="5"/>
      <c r="IQ561" s="5"/>
      <c r="IR561" s="5"/>
      <c r="IS561" s="5"/>
      <c r="IT561" s="5"/>
      <c r="IU561" s="5"/>
      <c r="IV561" s="5"/>
      <c r="IW561" s="5"/>
      <c r="IX561" s="5"/>
      <c r="IY561" s="5"/>
      <c r="IZ561" s="5"/>
      <c r="JA561" s="5"/>
      <c r="JB561" s="5"/>
      <c r="JC561" s="5"/>
      <c r="JD561" s="5"/>
      <c r="JE561" s="5"/>
      <c r="JF561" s="5"/>
      <c r="JG561" s="5"/>
      <c r="JH561" s="5"/>
      <c r="JI561" s="5"/>
      <c r="JJ561" s="5"/>
      <c r="JK561" s="5"/>
      <c r="JL561" s="5"/>
      <c r="JM561" s="5"/>
      <c r="JN561" s="5"/>
      <c r="JO561" s="5"/>
      <c r="JP561" s="5"/>
      <c r="JQ561" s="5"/>
      <c r="JR561" s="5"/>
      <c r="JS561" s="5"/>
      <c r="JT561" s="5"/>
      <c r="JU561" s="5"/>
      <c r="JV561" s="5"/>
      <c r="JW561" s="5"/>
      <c r="JX561" s="5"/>
      <c r="JY561" s="5"/>
      <c r="JZ561" s="5"/>
      <c r="KA561" s="5"/>
      <c r="KB561" s="5"/>
      <c r="KC561" s="5"/>
      <c r="KD561" s="5"/>
      <c r="KE561" s="5"/>
      <c r="KF561" s="5"/>
      <c r="KG561" s="5"/>
      <c r="KH561" s="5"/>
      <c r="KI561" s="5"/>
      <c r="KJ561" s="5"/>
      <c r="KK561" s="5"/>
      <c r="KL561" s="5"/>
      <c r="KM561" s="5"/>
      <c r="KN561" s="5"/>
      <c r="KO561" s="5"/>
      <c r="KP561" s="5"/>
      <c r="KQ561" s="5"/>
      <c r="KR561" s="5"/>
      <c r="KS561" s="5"/>
      <c r="KT561" s="5"/>
      <c r="KU561" s="5"/>
      <c r="KV561" s="5"/>
      <c r="KW561" s="5"/>
      <c r="KX561" s="5"/>
      <c r="KY561" s="5"/>
      <c r="KZ561" s="5"/>
      <c r="LA561" s="5"/>
      <c r="LB561" s="5"/>
      <c r="LC561" s="5"/>
      <c r="LD561" s="5"/>
      <c r="LE561" s="5"/>
      <c r="LF561" s="5"/>
      <c r="LG561" s="5"/>
      <c r="LH561" s="5"/>
      <c r="LI561" s="5"/>
      <c r="LJ561" s="5"/>
      <c r="LK561" s="5"/>
      <c r="LL561" s="5"/>
      <c r="LM561" s="5"/>
      <c r="LN561" s="5"/>
      <c r="LO561" s="5"/>
      <c r="LP561" s="5"/>
      <c r="LQ561" s="5"/>
      <c r="LR561" s="5"/>
      <c r="LS561" s="5"/>
      <c r="LT561" s="5"/>
      <c r="LU561" s="5"/>
      <c r="LV561" s="5"/>
      <c r="LW561" s="5"/>
      <c r="LX561" s="5"/>
      <c r="LY561" s="5"/>
      <c r="LZ561" s="5"/>
      <c r="MA561" s="5"/>
      <c r="MB561" s="5"/>
      <c r="MC561" s="5"/>
      <c r="MD561" s="5"/>
      <c r="ME561" s="5"/>
      <c r="MF561" s="5"/>
      <c r="MG561" s="5"/>
      <c r="MH561" s="5"/>
      <c r="MI561" s="5"/>
      <c r="MJ561" s="5"/>
      <c r="MK561" s="5"/>
      <c r="ML561" s="5"/>
      <c r="MM561" s="5"/>
      <c r="MN561" s="5"/>
      <c r="MO561" s="5"/>
      <c r="MP561" s="5"/>
      <c r="MQ561" s="5"/>
      <c r="MR561" s="5"/>
      <c r="MS561" s="5"/>
      <c r="MT561" s="5"/>
      <c r="MU561" s="5"/>
      <c r="MV561" s="5"/>
      <c r="MW561" s="5"/>
      <c r="MX561" s="5"/>
      <c r="MY561" s="5"/>
      <c r="MZ561" s="5"/>
      <c r="NA561" s="5"/>
      <c r="NB561" s="5"/>
      <c r="NC561" s="5"/>
      <c r="ND561" s="5"/>
      <c r="NE561" s="5"/>
      <c r="NF561" s="5"/>
      <c r="NG561" s="5"/>
      <c r="NH561" s="5"/>
      <c r="NI561" s="5"/>
      <c r="NJ561" s="5"/>
      <c r="NK561" s="5"/>
      <c r="NL561" s="5"/>
      <c r="NM561" s="5"/>
      <c r="NN561" s="5"/>
      <c r="NO561" s="5"/>
      <c r="NP561" s="5"/>
      <c r="NQ561" s="5"/>
      <c r="NR561" s="5"/>
      <c r="NS561" s="5"/>
      <c r="NT561" s="5"/>
      <c r="NU561" s="5"/>
      <c r="NV561" s="5"/>
      <c r="NW561" s="5"/>
      <c r="NX561" s="5"/>
      <c r="NY561" s="5"/>
      <c r="NZ561" s="5"/>
      <c r="OA561" s="5"/>
      <c r="OB561" s="5"/>
      <c r="OC561" s="5"/>
      <c r="OD561" s="5"/>
      <c r="OE561" s="5"/>
      <c r="OF561" s="5"/>
      <c r="OG561" s="5"/>
      <c r="OH561" s="5"/>
      <c r="OI561" s="5"/>
      <c r="OJ561" s="5"/>
      <c r="OK561" s="5"/>
      <c r="OL561" s="5"/>
      <c r="OM561" s="5"/>
      <c r="ON561" s="5"/>
      <c r="OO561" s="5"/>
      <c r="OP561" s="5"/>
      <c r="OQ561" s="5"/>
      <c r="OR561" s="5"/>
      <c r="OS561" s="5"/>
      <c r="OT561" s="5"/>
      <c r="OU561" s="5"/>
      <c r="OV561" s="5"/>
      <c r="OW561" s="5"/>
      <c r="OX561" s="5"/>
      <c r="OY561" s="5"/>
      <c r="OZ561" s="5"/>
      <c r="PA561" s="5"/>
      <c r="PB561" s="5"/>
      <c r="PC561" s="5"/>
      <c r="PD561" s="5"/>
      <c r="PE561" s="5"/>
      <c r="PF561" s="5"/>
      <c r="PG561" s="5"/>
      <c r="PH561" s="5"/>
      <c r="PI561" s="5"/>
      <c r="PJ561" s="5"/>
      <c r="PK561" s="5"/>
      <c r="PL561" s="5"/>
      <c r="PM561" s="5"/>
      <c r="PN561" s="5"/>
      <c r="PO561" s="5"/>
      <c r="PP561" s="5"/>
      <c r="PQ561" s="5"/>
      <c r="PR561" s="5"/>
      <c r="PS561" s="5"/>
      <c r="PT561" s="5"/>
      <c r="PU561" s="5"/>
      <c r="PV561" s="5"/>
      <c r="PW561" s="5"/>
      <c r="PX561" s="5"/>
      <c r="PY561" s="5"/>
      <c r="PZ561" s="5"/>
      <c r="QA561" s="5"/>
      <c r="QB561" s="5"/>
      <c r="QC561" s="5"/>
      <c r="QD561" s="5"/>
      <c r="QE561" s="5"/>
      <c r="QF561" s="5"/>
      <c r="QG561" s="5"/>
      <c r="QH561" s="5"/>
      <c r="QI561" s="5"/>
      <c r="QJ561" s="5"/>
      <c r="QK561" s="5"/>
      <c r="QL561" s="5"/>
      <c r="QM561" s="5"/>
      <c r="QN561" s="5"/>
      <c r="QO561" s="5"/>
      <c r="QP561" s="5"/>
      <c r="QQ561" s="5"/>
      <c r="QR561" s="5"/>
      <c r="QS561" s="5"/>
      <c r="QT561" s="5"/>
      <c r="QU561" s="5"/>
      <c r="QV561" s="5"/>
      <c r="QW561" s="5"/>
      <c r="QX561" s="5"/>
      <c r="QY561" s="5"/>
      <c r="QZ561" s="5"/>
      <c r="RA561" s="5"/>
      <c r="RB561" s="5"/>
      <c r="RC561" s="5"/>
      <c r="RD561" s="5"/>
      <c r="RE561" s="5"/>
      <c r="RF561" s="5"/>
      <c r="RG561" s="5"/>
      <c r="RH561" s="5"/>
      <c r="RI561" s="5"/>
      <c r="RJ561" s="5"/>
      <c r="RK561" s="5"/>
      <c r="RL561" s="5"/>
      <c r="RM561" s="5"/>
      <c r="RN561" s="5"/>
      <c r="RO561" s="5"/>
      <c r="RP561" s="5"/>
      <c r="RQ561" s="5"/>
      <c r="RR561" s="5"/>
      <c r="RS561" s="5"/>
      <c r="RT561" s="5"/>
      <c r="RU561" s="5"/>
      <c r="RV561" s="5"/>
      <c r="RW561" s="5"/>
      <c r="RX561" s="5"/>
      <c r="RY561" s="5"/>
      <c r="RZ561" s="5"/>
      <c r="SA561" s="5"/>
      <c r="SB561" s="5"/>
      <c r="SC561" s="5"/>
      <c r="SD561" s="5"/>
      <c r="SE561" s="5"/>
      <c r="SF561" s="5"/>
      <c r="SG561" s="5"/>
      <c r="SH561" s="5"/>
      <c r="SI561" s="5"/>
      <c r="SJ561" s="5"/>
      <c r="SK561" s="5"/>
      <c r="SL561" s="5"/>
      <c r="SM561" s="5"/>
      <c r="SN561" s="5"/>
      <c r="SO561" s="5"/>
      <c r="SP561" s="5"/>
      <c r="SQ561" s="5"/>
      <c r="SR561" s="5"/>
      <c r="SS561" s="5"/>
      <c r="ST561" s="5"/>
      <c r="SU561" s="5"/>
      <c r="SV561" s="5"/>
      <c r="SW561" s="5"/>
      <c r="SX561" s="5"/>
      <c r="SY561" s="5"/>
      <c r="SZ561" s="5"/>
      <c r="TA561" s="5"/>
      <c r="TB561" s="5"/>
      <c r="TC561" s="5"/>
      <c r="TD561" s="5"/>
      <c r="TE561" s="5"/>
      <c r="TF561" s="5"/>
      <c r="TG561" s="5"/>
      <c r="TH561" s="5"/>
      <c r="TI561" s="5"/>
      <c r="TJ561" s="5"/>
      <c r="TK561" s="5"/>
      <c r="TL561" s="5"/>
      <c r="TM561" s="5"/>
      <c r="TN561" s="5"/>
      <c r="TO561" s="5"/>
      <c r="TP561" s="5"/>
      <c r="TQ561" s="5"/>
      <c r="TR561" s="5"/>
      <c r="TS561" s="5"/>
      <c r="TT561" s="5"/>
      <c r="TU561" s="5"/>
      <c r="TV561" s="5"/>
      <c r="TW561" s="5"/>
      <c r="TX561" s="5"/>
      <c r="TY561" s="5"/>
      <c r="TZ561" s="5"/>
      <c r="UA561" s="5"/>
      <c r="UB561" s="5"/>
      <c r="UC561" s="5"/>
      <c r="UD561" s="5"/>
      <c r="UE561" s="5"/>
      <c r="UF561" s="5"/>
      <c r="UG561" s="5"/>
      <c r="UH561" s="5"/>
      <c r="UI561" s="5"/>
      <c r="UJ561" s="5"/>
      <c r="UK561" s="5"/>
      <c r="UL561" s="5"/>
      <c r="UM561" s="5"/>
      <c r="UN561" s="5"/>
      <c r="UO561" s="5"/>
      <c r="UP561" s="5"/>
      <c r="UQ561" s="5"/>
      <c r="UR561" s="5"/>
      <c r="US561" s="5"/>
      <c r="UT561" s="5"/>
      <c r="UU561" s="5"/>
      <c r="UV561" s="5"/>
      <c r="UW561" s="5"/>
      <c r="UX561" s="5"/>
      <c r="UY561" s="5"/>
      <c r="UZ561" s="5"/>
      <c r="VA561" s="5"/>
      <c r="VB561" s="5"/>
      <c r="VC561" s="5"/>
      <c r="VD561" s="5"/>
      <c r="VE561" s="5"/>
      <c r="VF561" s="5"/>
      <c r="VG561" s="5"/>
      <c r="VH561" s="5"/>
      <c r="VI561" s="5"/>
      <c r="VJ561" s="5"/>
      <c r="VK561" s="5"/>
      <c r="VL561" s="5"/>
      <c r="VM561" s="5"/>
      <c r="VN561" s="5"/>
      <c r="VO561" s="5"/>
      <c r="VP561" s="5"/>
      <c r="VQ561" s="5"/>
      <c r="VR561" s="5"/>
      <c r="VS561" s="5"/>
      <c r="VT561" s="5"/>
      <c r="VU561" s="5"/>
      <c r="VV561" s="5"/>
      <c r="VW561" s="5"/>
      <c r="VX561" s="5"/>
      <c r="VY561" s="5"/>
      <c r="VZ561" s="5"/>
      <c r="WA561" s="5"/>
      <c r="WB561" s="5"/>
      <c r="WC561" s="5"/>
      <c r="WD561" s="5"/>
      <c r="WE561" s="5"/>
      <c r="WF561" s="5"/>
      <c r="WG561" s="5"/>
      <c r="WH561" s="5"/>
      <c r="WI561" s="5"/>
      <c r="WJ561" s="5"/>
      <c r="WK561" s="5"/>
      <c r="WL561" s="5"/>
      <c r="WM561" s="5"/>
      <c r="WN561" s="5"/>
      <c r="WO561" s="5"/>
      <c r="WP561" s="5"/>
      <c r="WQ561" s="5"/>
      <c r="WR561" s="5"/>
      <c r="WS561" s="5"/>
      <c r="WT561" s="5"/>
      <c r="WU561" s="5"/>
      <c r="WV561" s="5"/>
      <c r="WW561" s="5"/>
      <c r="WX561" s="5"/>
      <c r="WY561" s="5"/>
      <c r="WZ561" s="5"/>
      <c r="XA561" s="5"/>
      <c r="XB561" s="5"/>
      <c r="XC561" s="5"/>
      <c r="XD561" s="5"/>
      <c r="XE561" s="5"/>
      <c r="XF561" s="5"/>
      <c r="XG561" s="5"/>
      <c r="XH561" s="5"/>
      <c r="XI561" s="5"/>
      <c r="XJ561" s="5"/>
      <c r="XK561" s="5"/>
      <c r="XL561" s="5"/>
      <c r="XM561" s="5"/>
      <c r="XN561" s="5"/>
      <c r="XO561" s="5"/>
      <c r="XP561" s="5"/>
      <c r="XQ561" s="5"/>
      <c r="XR561" s="5"/>
      <c r="XS561" s="5"/>
      <c r="XT561" s="5"/>
      <c r="XU561" s="5"/>
      <c r="XV561" s="5"/>
      <c r="XW561" s="5"/>
    </row>
    <row r="562" spans="39:647" x14ac:dyDescent="0.45">
      <c r="AM562" s="5"/>
      <c r="AN562" s="5"/>
      <c r="AO562" s="5"/>
      <c r="AP562" s="5"/>
      <c r="AQ562" s="5"/>
      <c r="AR562" s="5"/>
      <c r="AS562" s="5"/>
      <c r="AT562" s="5"/>
      <c r="AU562" s="5"/>
      <c r="AV562" s="5"/>
      <c r="AW562" s="5"/>
      <c r="AX562" s="5"/>
      <c r="AY562" s="5"/>
      <c r="AZ562" s="5"/>
      <c r="BA562" s="5"/>
      <c r="BB562" s="5"/>
      <c r="BC562" s="5"/>
      <c r="BD562" s="5"/>
      <c r="BE562" s="5"/>
      <c r="BF562" s="5"/>
      <c r="BG562" s="5"/>
      <c r="BH562" s="5"/>
      <c r="BI562" s="5"/>
      <c r="BJ562" s="5"/>
      <c r="BK562" s="5"/>
      <c r="BL562" s="5"/>
      <c r="BM562" s="5"/>
      <c r="BN562" s="5"/>
      <c r="BO562" s="5"/>
      <c r="BP562" s="5"/>
      <c r="BQ562" s="5"/>
      <c r="BR562" s="5"/>
      <c r="BS562" s="5"/>
      <c r="BT562" s="5"/>
      <c r="BU562" s="5"/>
      <c r="BV562" s="5"/>
      <c r="BW562" s="5"/>
      <c r="BX562" s="5"/>
      <c r="BY562" s="5"/>
      <c r="BZ562" s="5"/>
      <c r="CA562" s="5"/>
      <c r="CB562" s="5"/>
      <c r="CC562" s="5"/>
      <c r="CD562" s="5"/>
      <c r="CE562" s="5"/>
      <c r="CF562" s="5"/>
      <c r="CG562" s="5"/>
      <c r="CH562" s="5"/>
      <c r="CI562" s="5"/>
      <c r="CJ562" s="5"/>
      <c r="CK562" s="5"/>
      <c r="CL562" s="5"/>
      <c r="CM562" s="5"/>
      <c r="CN562" s="5"/>
      <c r="CO562" s="5"/>
      <c r="CP562" s="5"/>
      <c r="CQ562" s="5"/>
      <c r="CR562" s="5"/>
      <c r="CS562" s="5"/>
      <c r="CT562" s="5"/>
      <c r="CU562" s="5"/>
      <c r="CV562" s="5"/>
      <c r="CW562" s="5"/>
      <c r="CX562" s="5"/>
      <c r="CY562" s="5"/>
      <c r="CZ562" s="5"/>
      <c r="DA562" s="5"/>
      <c r="DB562" s="5"/>
      <c r="DC562" s="5"/>
      <c r="DD562" s="5"/>
      <c r="DE562" s="5"/>
      <c r="DF562" s="5"/>
      <c r="DG562" s="5"/>
      <c r="DH562" s="5"/>
      <c r="DI562" s="5"/>
      <c r="DJ562" s="5"/>
      <c r="DK562" s="5"/>
      <c r="DL562" s="5"/>
      <c r="DM562" s="5"/>
      <c r="DN562" s="5"/>
      <c r="DO562" s="5"/>
      <c r="DP562" s="5"/>
      <c r="DQ562" s="5"/>
      <c r="DR562" s="5"/>
      <c r="DS562" s="5"/>
      <c r="DT562" s="5"/>
      <c r="DU562" s="5"/>
      <c r="DV562" s="5"/>
      <c r="DW562" s="5"/>
      <c r="DX562" s="5"/>
      <c r="DY562" s="5"/>
      <c r="DZ562" s="5"/>
      <c r="EA562" s="5"/>
      <c r="EB562" s="5"/>
      <c r="EC562" s="5"/>
      <c r="ED562" s="5"/>
      <c r="EE562" s="5"/>
      <c r="EF562" s="5"/>
      <c r="EG562" s="5"/>
      <c r="EH562" s="5"/>
      <c r="EI562" s="5"/>
      <c r="EJ562" s="5"/>
      <c r="EK562" s="5"/>
      <c r="EL562" s="5"/>
      <c r="EM562" s="5"/>
      <c r="EN562" s="5"/>
      <c r="EO562" s="5"/>
      <c r="EP562" s="5"/>
      <c r="EQ562" s="5"/>
      <c r="ER562" s="5"/>
      <c r="ES562" s="5"/>
      <c r="ET562" s="5"/>
      <c r="EU562" s="5"/>
      <c r="EV562" s="5"/>
      <c r="EW562" s="5"/>
      <c r="EX562" s="5"/>
      <c r="EY562" s="5"/>
      <c r="EZ562" s="5"/>
      <c r="FA562" s="5"/>
      <c r="FB562" s="5"/>
      <c r="FC562" s="5"/>
      <c r="FD562" s="5"/>
      <c r="FE562" s="5"/>
      <c r="FF562" s="5"/>
      <c r="FG562" s="5"/>
      <c r="FH562" s="5"/>
      <c r="FI562" s="5"/>
      <c r="FJ562" s="5"/>
      <c r="FK562" s="5"/>
      <c r="FL562" s="5"/>
      <c r="FM562" s="5"/>
      <c r="FN562" s="5"/>
      <c r="FO562" s="5"/>
      <c r="FP562" s="5"/>
      <c r="FQ562" s="5"/>
      <c r="FR562" s="5"/>
      <c r="FS562" s="5"/>
      <c r="FT562" s="5"/>
      <c r="FU562" s="5"/>
      <c r="FV562" s="5"/>
      <c r="FW562" s="5"/>
      <c r="FX562" s="5"/>
      <c r="FY562" s="5"/>
      <c r="FZ562" s="5"/>
      <c r="GA562" s="5"/>
      <c r="GB562" s="5"/>
      <c r="GC562" s="5"/>
      <c r="GD562" s="5"/>
      <c r="GE562" s="5"/>
      <c r="GF562" s="5"/>
      <c r="GG562" s="5"/>
      <c r="GH562" s="5"/>
      <c r="GI562" s="5"/>
      <c r="GJ562" s="5"/>
      <c r="GK562" s="5"/>
      <c r="GL562" s="5"/>
      <c r="GM562" s="5"/>
      <c r="GN562" s="5"/>
      <c r="GO562" s="5"/>
      <c r="GP562" s="5"/>
      <c r="GQ562" s="5"/>
      <c r="GR562" s="5"/>
      <c r="GS562" s="5"/>
      <c r="GT562" s="5"/>
      <c r="GU562" s="5"/>
      <c r="GV562" s="5"/>
      <c r="GW562" s="5"/>
      <c r="GX562" s="5"/>
      <c r="GY562" s="5"/>
      <c r="GZ562" s="5"/>
      <c r="HA562" s="5"/>
      <c r="HB562" s="5"/>
      <c r="HC562" s="5"/>
      <c r="HD562" s="5"/>
      <c r="HE562" s="5"/>
      <c r="HF562" s="5"/>
      <c r="HG562" s="5"/>
      <c r="HH562" s="5"/>
      <c r="HI562" s="5"/>
      <c r="HJ562" s="5"/>
      <c r="HK562" s="5"/>
      <c r="HL562" s="5"/>
      <c r="HM562" s="5"/>
      <c r="HN562" s="5"/>
      <c r="HO562" s="5"/>
      <c r="HP562" s="5"/>
      <c r="HQ562" s="5"/>
      <c r="HR562" s="5"/>
      <c r="HS562" s="5"/>
      <c r="HT562" s="5"/>
      <c r="HU562" s="5"/>
      <c r="HV562" s="5"/>
      <c r="HW562" s="5"/>
      <c r="HX562" s="5"/>
      <c r="HY562" s="5"/>
      <c r="HZ562" s="5"/>
      <c r="IA562" s="5"/>
      <c r="IB562" s="5"/>
      <c r="IC562" s="5"/>
      <c r="ID562" s="5"/>
      <c r="IE562" s="5"/>
      <c r="IF562" s="5"/>
      <c r="IG562" s="5"/>
      <c r="IH562" s="5"/>
      <c r="II562" s="5"/>
      <c r="IJ562" s="5"/>
      <c r="IK562" s="5"/>
      <c r="IL562" s="5"/>
      <c r="IM562" s="5"/>
      <c r="IN562" s="5"/>
      <c r="IO562" s="5"/>
      <c r="IP562" s="5"/>
      <c r="IQ562" s="5"/>
      <c r="IR562" s="5"/>
      <c r="IS562" s="5"/>
      <c r="IT562" s="5"/>
      <c r="IU562" s="5"/>
      <c r="IV562" s="5"/>
      <c r="IW562" s="5"/>
      <c r="IX562" s="5"/>
      <c r="IY562" s="5"/>
      <c r="IZ562" s="5"/>
      <c r="JA562" s="5"/>
      <c r="JB562" s="5"/>
      <c r="JC562" s="5"/>
      <c r="JD562" s="5"/>
      <c r="JE562" s="5"/>
      <c r="JF562" s="5"/>
      <c r="JG562" s="5"/>
      <c r="JH562" s="5"/>
      <c r="JI562" s="5"/>
      <c r="JJ562" s="5"/>
      <c r="JK562" s="5"/>
      <c r="JL562" s="5"/>
      <c r="JM562" s="5"/>
      <c r="JN562" s="5"/>
      <c r="JO562" s="5"/>
      <c r="JP562" s="5"/>
      <c r="JQ562" s="5"/>
      <c r="JR562" s="5"/>
      <c r="JS562" s="5"/>
      <c r="JT562" s="5"/>
      <c r="JU562" s="5"/>
      <c r="JV562" s="5"/>
      <c r="JW562" s="5"/>
      <c r="JX562" s="5"/>
      <c r="JY562" s="5"/>
      <c r="JZ562" s="5"/>
      <c r="KA562" s="5"/>
      <c r="KB562" s="5"/>
      <c r="KC562" s="5"/>
      <c r="KD562" s="5"/>
      <c r="KE562" s="5"/>
      <c r="KF562" s="5"/>
      <c r="KG562" s="5"/>
      <c r="KH562" s="5"/>
      <c r="KI562" s="5"/>
      <c r="KJ562" s="5"/>
      <c r="KK562" s="5"/>
      <c r="KL562" s="5"/>
      <c r="KM562" s="5"/>
      <c r="KN562" s="5"/>
      <c r="KO562" s="5"/>
      <c r="KP562" s="5"/>
      <c r="KQ562" s="5"/>
      <c r="KR562" s="5"/>
      <c r="KS562" s="5"/>
      <c r="KT562" s="5"/>
      <c r="KU562" s="5"/>
      <c r="KV562" s="5"/>
      <c r="KW562" s="5"/>
      <c r="KX562" s="5"/>
      <c r="KY562" s="5"/>
      <c r="KZ562" s="5"/>
      <c r="LA562" s="5"/>
      <c r="LB562" s="5"/>
      <c r="LC562" s="5"/>
      <c r="LD562" s="5"/>
      <c r="LE562" s="5"/>
      <c r="LF562" s="5"/>
      <c r="LG562" s="5"/>
      <c r="LH562" s="5"/>
      <c r="LI562" s="5"/>
      <c r="LJ562" s="5"/>
      <c r="LK562" s="5"/>
      <c r="LL562" s="5"/>
      <c r="LM562" s="5"/>
      <c r="LN562" s="5"/>
      <c r="LO562" s="5"/>
      <c r="LP562" s="5"/>
      <c r="LQ562" s="5"/>
      <c r="LR562" s="5"/>
      <c r="LS562" s="5"/>
      <c r="LT562" s="5"/>
      <c r="LU562" s="5"/>
      <c r="LV562" s="5"/>
      <c r="LW562" s="5"/>
      <c r="LX562" s="5"/>
      <c r="LY562" s="5"/>
      <c r="LZ562" s="5"/>
      <c r="MA562" s="5"/>
      <c r="MB562" s="5"/>
      <c r="MC562" s="5"/>
      <c r="MD562" s="5"/>
      <c r="ME562" s="5"/>
      <c r="MF562" s="5"/>
      <c r="MG562" s="5"/>
      <c r="MH562" s="5"/>
      <c r="MI562" s="5"/>
      <c r="MJ562" s="5"/>
      <c r="MK562" s="5"/>
      <c r="ML562" s="5"/>
      <c r="MM562" s="5"/>
      <c r="MN562" s="5"/>
      <c r="MO562" s="5"/>
      <c r="MP562" s="5"/>
      <c r="MQ562" s="5"/>
      <c r="MR562" s="5"/>
      <c r="MS562" s="5"/>
      <c r="MT562" s="5"/>
      <c r="MU562" s="5"/>
      <c r="MV562" s="5"/>
      <c r="MW562" s="5"/>
      <c r="MX562" s="5"/>
      <c r="MY562" s="5"/>
      <c r="MZ562" s="5"/>
      <c r="NA562" s="5"/>
      <c r="NB562" s="5"/>
      <c r="NC562" s="5"/>
      <c r="ND562" s="5"/>
      <c r="NE562" s="5"/>
      <c r="NF562" s="5"/>
      <c r="NG562" s="5"/>
      <c r="NH562" s="5"/>
      <c r="NI562" s="5"/>
      <c r="NJ562" s="5"/>
      <c r="NK562" s="5"/>
      <c r="NL562" s="5"/>
      <c r="NM562" s="5"/>
      <c r="NN562" s="5"/>
      <c r="NO562" s="5"/>
      <c r="NP562" s="5"/>
      <c r="NQ562" s="5"/>
      <c r="NR562" s="5"/>
      <c r="NS562" s="5"/>
      <c r="NT562" s="5"/>
      <c r="NU562" s="5"/>
      <c r="NV562" s="5"/>
      <c r="NW562" s="5"/>
      <c r="NX562" s="5"/>
      <c r="NY562" s="5"/>
      <c r="NZ562" s="5"/>
      <c r="OA562" s="5"/>
      <c r="OB562" s="5"/>
      <c r="OC562" s="5"/>
      <c r="OD562" s="5"/>
      <c r="OE562" s="5"/>
      <c r="OF562" s="5"/>
      <c r="OG562" s="5"/>
      <c r="OH562" s="5"/>
      <c r="OI562" s="5"/>
      <c r="OJ562" s="5"/>
      <c r="OK562" s="5"/>
      <c r="OL562" s="5"/>
      <c r="OM562" s="5"/>
      <c r="ON562" s="5"/>
      <c r="OO562" s="5"/>
      <c r="OP562" s="5"/>
      <c r="OQ562" s="5"/>
      <c r="OR562" s="5"/>
      <c r="OS562" s="5"/>
      <c r="OT562" s="5"/>
      <c r="OU562" s="5"/>
      <c r="OV562" s="5"/>
      <c r="OW562" s="5"/>
      <c r="OX562" s="5"/>
      <c r="OY562" s="5"/>
      <c r="OZ562" s="5"/>
      <c r="PA562" s="5"/>
      <c r="PB562" s="5"/>
      <c r="PC562" s="5"/>
      <c r="PD562" s="5"/>
      <c r="PE562" s="5"/>
      <c r="PF562" s="5"/>
      <c r="PG562" s="5"/>
      <c r="PH562" s="5"/>
      <c r="PI562" s="5"/>
      <c r="PJ562" s="5"/>
      <c r="PK562" s="5"/>
      <c r="PL562" s="5"/>
      <c r="PM562" s="5"/>
      <c r="PN562" s="5"/>
      <c r="PO562" s="5"/>
      <c r="PP562" s="5"/>
      <c r="PQ562" s="5"/>
      <c r="PR562" s="5"/>
      <c r="PS562" s="5"/>
      <c r="PT562" s="5"/>
      <c r="PU562" s="5"/>
      <c r="PV562" s="5"/>
      <c r="PW562" s="5"/>
      <c r="PX562" s="5"/>
      <c r="PY562" s="5"/>
      <c r="PZ562" s="5"/>
      <c r="QA562" s="5"/>
      <c r="QB562" s="5"/>
      <c r="QC562" s="5"/>
      <c r="QD562" s="5"/>
      <c r="QE562" s="5"/>
      <c r="QF562" s="5"/>
      <c r="QG562" s="5"/>
      <c r="QH562" s="5"/>
      <c r="QI562" s="5"/>
      <c r="QJ562" s="5"/>
      <c r="QK562" s="5"/>
      <c r="QL562" s="5"/>
      <c r="QM562" s="5"/>
      <c r="QN562" s="5"/>
      <c r="QO562" s="5"/>
      <c r="QP562" s="5"/>
      <c r="QQ562" s="5"/>
      <c r="QR562" s="5"/>
      <c r="QS562" s="5"/>
      <c r="QT562" s="5"/>
      <c r="QU562" s="5"/>
      <c r="QV562" s="5"/>
      <c r="QW562" s="5"/>
      <c r="QX562" s="5"/>
      <c r="QY562" s="5"/>
      <c r="QZ562" s="5"/>
      <c r="RA562" s="5"/>
      <c r="RB562" s="5"/>
      <c r="RC562" s="5"/>
      <c r="RD562" s="5"/>
      <c r="RE562" s="5"/>
      <c r="RF562" s="5"/>
      <c r="RG562" s="5"/>
      <c r="RH562" s="5"/>
      <c r="RI562" s="5"/>
      <c r="RJ562" s="5"/>
      <c r="RK562" s="5"/>
      <c r="RL562" s="5"/>
      <c r="RM562" s="5"/>
      <c r="RN562" s="5"/>
      <c r="RO562" s="5"/>
      <c r="RP562" s="5"/>
      <c r="RQ562" s="5"/>
      <c r="RR562" s="5"/>
      <c r="RS562" s="5"/>
      <c r="RT562" s="5"/>
      <c r="RU562" s="5"/>
      <c r="RV562" s="5"/>
      <c r="RW562" s="5"/>
      <c r="RX562" s="5"/>
      <c r="RY562" s="5"/>
      <c r="RZ562" s="5"/>
      <c r="SA562" s="5"/>
      <c r="SB562" s="5"/>
      <c r="SC562" s="5"/>
      <c r="SD562" s="5"/>
      <c r="SE562" s="5"/>
      <c r="SF562" s="5"/>
      <c r="SG562" s="5"/>
      <c r="SH562" s="5"/>
      <c r="SI562" s="5"/>
      <c r="SJ562" s="5"/>
      <c r="SK562" s="5"/>
      <c r="SL562" s="5"/>
      <c r="SM562" s="5"/>
      <c r="SN562" s="5"/>
      <c r="SO562" s="5"/>
      <c r="SP562" s="5"/>
      <c r="SQ562" s="5"/>
      <c r="SR562" s="5"/>
      <c r="SS562" s="5"/>
      <c r="ST562" s="5"/>
      <c r="SU562" s="5"/>
      <c r="SV562" s="5"/>
      <c r="SW562" s="5"/>
      <c r="SX562" s="5"/>
      <c r="SY562" s="5"/>
      <c r="SZ562" s="5"/>
      <c r="TA562" s="5"/>
      <c r="TB562" s="5"/>
      <c r="TC562" s="5"/>
      <c r="TD562" s="5"/>
      <c r="TE562" s="5"/>
      <c r="TF562" s="5"/>
      <c r="TG562" s="5"/>
      <c r="TH562" s="5"/>
      <c r="TI562" s="5"/>
      <c r="TJ562" s="5"/>
      <c r="TK562" s="5"/>
      <c r="TL562" s="5"/>
      <c r="TM562" s="5"/>
      <c r="TN562" s="5"/>
      <c r="TO562" s="5"/>
      <c r="TP562" s="5"/>
      <c r="TQ562" s="5"/>
      <c r="TR562" s="5"/>
      <c r="TS562" s="5"/>
      <c r="TT562" s="5"/>
      <c r="TU562" s="5"/>
      <c r="TV562" s="5"/>
      <c r="TW562" s="5"/>
      <c r="TX562" s="5"/>
      <c r="TY562" s="5"/>
      <c r="TZ562" s="5"/>
      <c r="UA562" s="5"/>
      <c r="UB562" s="5"/>
      <c r="UC562" s="5"/>
      <c r="UD562" s="5"/>
      <c r="UE562" s="5"/>
      <c r="UF562" s="5"/>
      <c r="UG562" s="5"/>
      <c r="UH562" s="5"/>
      <c r="UI562" s="5"/>
      <c r="UJ562" s="5"/>
      <c r="UK562" s="5"/>
      <c r="UL562" s="5"/>
      <c r="UM562" s="5"/>
      <c r="UN562" s="5"/>
      <c r="UO562" s="5"/>
      <c r="UP562" s="5"/>
      <c r="UQ562" s="5"/>
      <c r="UR562" s="5"/>
      <c r="US562" s="5"/>
      <c r="UT562" s="5"/>
      <c r="UU562" s="5"/>
      <c r="UV562" s="5"/>
      <c r="UW562" s="5"/>
      <c r="UX562" s="5"/>
      <c r="UY562" s="5"/>
      <c r="UZ562" s="5"/>
      <c r="VA562" s="5"/>
      <c r="VB562" s="5"/>
      <c r="VC562" s="5"/>
      <c r="VD562" s="5"/>
      <c r="VE562" s="5"/>
      <c r="VF562" s="5"/>
      <c r="VG562" s="5"/>
      <c r="VH562" s="5"/>
      <c r="VI562" s="5"/>
      <c r="VJ562" s="5"/>
      <c r="VK562" s="5"/>
      <c r="VL562" s="5"/>
      <c r="VM562" s="5"/>
      <c r="VN562" s="5"/>
      <c r="VO562" s="5"/>
      <c r="VP562" s="5"/>
      <c r="VQ562" s="5"/>
      <c r="VR562" s="5"/>
      <c r="VS562" s="5"/>
      <c r="VT562" s="5"/>
      <c r="VU562" s="5"/>
      <c r="VV562" s="5"/>
      <c r="VW562" s="5"/>
      <c r="VX562" s="5"/>
      <c r="VY562" s="5"/>
      <c r="VZ562" s="5"/>
      <c r="WA562" s="5"/>
      <c r="WB562" s="5"/>
      <c r="WC562" s="5"/>
      <c r="WD562" s="5"/>
      <c r="WE562" s="5"/>
      <c r="WF562" s="5"/>
      <c r="WG562" s="5"/>
      <c r="WH562" s="5"/>
      <c r="WI562" s="5"/>
      <c r="WJ562" s="5"/>
      <c r="WK562" s="5"/>
      <c r="WL562" s="5"/>
      <c r="WM562" s="5"/>
      <c r="WN562" s="5"/>
      <c r="WO562" s="5"/>
      <c r="WP562" s="5"/>
      <c r="WQ562" s="5"/>
      <c r="WR562" s="5"/>
      <c r="WS562" s="5"/>
      <c r="WT562" s="5"/>
      <c r="WU562" s="5"/>
      <c r="WV562" s="5"/>
      <c r="WW562" s="5"/>
      <c r="WX562" s="5"/>
      <c r="WY562" s="5"/>
      <c r="WZ562" s="5"/>
      <c r="XA562" s="5"/>
      <c r="XB562" s="5"/>
      <c r="XC562" s="5"/>
      <c r="XD562" s="5"/>
      <c r="XE562" s="5"/>
      <c r="XF562" s="5"/>
      <c r="XG562" s="5"/>
      <c r="XH562" s="5"/>
      <c r="XI562" s="5"/>
      <c r="XJ562" s="5"/>
      <c r="XK562" s="5"/>
      <c r="XL562" s="5"/>
      <c r="XM562" s="5"/>
      <c r="XN562" s="5"/>
      <c r="XO562" s="5"/>
      <c r="XP562" s="5"/>
      <c r="XQ562" s="5"/>
      <c r="XR562" s="5"/>
      <c r="XS562" s="5"/>
      <c r="XT562" s="5"/>
      <c r="XU562" s="5"/>
      <c r="XV562" s="5"/>
      <c r="XW562" s="5"/>
    </row>
    <row r="563" spans="39:647" x14ac:dyDescent="0.45">
      <c r="AM563" s="5"/>
      <c r="AN563" s="5"/>
      <c r="AO563" s="5"/>
      <c r="AP563" s="5"/>
      <c r="AQ563" s="5"/>
      <c r="AR563" s="5"/>
      <c r="AS563" s="5"/>
      <c r="AT563" s="5"/>
      <c r="AU563" s="5"/>
      <c r="AV563" s="5"/>
      <c r="AW563" s="5"/>
      <c r="AX563" s="5"/>
      <c r="AY563" s="5"/>
      <c r="AZ563" s="5"/>
      <c r="BA563" s="5"/>
      <c r="BB563" s="5"/>
      <c r="BC563" s="5"/>
      <c r="BD563" s="5"/>
      <c r="BE563" s="5"/>
      <c r="BF563" s="5"/>
      <c r="BG563" s="5"/>
      <c r="BH563" s="5"/>
      <c r="BI563" s="5"/>
      <c r="BJ563" s="5"/>
      <c r="BK563" s="5"/>
      <c r="BL563" s="5"/>
      <c r="BM563" s="5"/>
      <c r="BN563" s="5"/>
      <c r="BO563" s="5"/>
      <c r="BP563" s="5"/>
      <c r="BQ563" s="5"/>
      <c r="BR563" s="5"/>
      <c r="BS563" s="5"/>
      <c r="BT563" s="5"/>
      <c r="BU563" s="5"/>
      <c r="BV563" s="5"/>
      <c r="BW563" s="5"/>
      <c r="BX563" s="5"/>
      <c r="BY563" s="5"/>
      <c r="BZ563" s="5"/>
      <c r="CA563" s="5"/>
      <c r="CB563" s="5"/>
      <c r="CC563" s="5"/>
      <c r="CD563" s="5"/>
      <c r="CE563" s="5"/>
      <c r="CF563" s="5"/>
      <c r="CG563" s="5"/>
      <c r="CH563" s="5"/>
      <c r="CI563" s="5"/>
      <c r="CJ563" s="5"/>
      <c r="CK563" s="5"/>
      <c r="CL563" s="5"/>
      <c r="CM563" s="5"/>
      <c r="CN563" s="5"/>
      <c r="CO563" s="5"/>
      <c r="CP563" s="5"/>
      <c r="CQ563" s="5"/>
      <c r="CR563" s="5"/>
      <c r="CS563" s="5"/>
      <c r="CT563" s="5"/>
      <c r="CU563" s="5"/>
      <c r="CV563" s="5"/>
      <c r="CW563" s="5"/>
      <c r="CX563" s="5"/>
      <c r="CY563" s="5"/>
      <c r="CZ563" s="5"/>
      <c r="DA563" s="5"/>
      <c r="DB563" s="5"/>
      <c r="DC563" s="5"/>
      <c r="DD563" s="5"/>
      <c r="DE563" s="5"/>
      <c r="DF563" s="5"/>
      <c r="DG563" s="5"/>
      <c r="DH563" s="5"/>
      <c r="DI563" s="5"/>
      <c r="DJ563" s="5"/>
      <c r="DK563" s="5"/>
      <c r="DL563" s="5"/>
      <c r="DM563" s="5"/>
      <c r="DN563" s="5"/>
      <c r="DO563" s="5"/>
      <c r="DP563" s="5"/>
      <c r="DQ563" s="5"/>
      <c r="DR563" s="5"/>
      <c r="DS563" s="5"/>
      <c r="DT563" s="5"/>
      <c r="DU563" s="5"/>
      <c r="DV563" s="5"/>
      <c r="DW563" s="5"/>
      <c r="DX563" s="5"/>
      <c r="DY563" s="5"/>
      <c r="DZ563" s="5"/>
      <c r="EA563" s="5"/>
      <c r="EB563" s="5"/>
      <c r="EC563" s="5"/>
      <c r="ED563" s="5"/>
      <c r="EE563" s="5"/>
      <c r="EF563" s="5"/>
      <c r="EG563" s="5"/>
      <c r="EH563" s="5"/>
      <c r="EI563" s="5"/>
      <c r="EJ563" s="5"/>
      <c r="EK563" s="5"/>
      <c r="EL563" s="5"/>
      <c r="EM563" s="5"/>
      <c r="EN563" s="5"/>
      <c r="EO563" s="5"/>
      <c r="EP563" s="5"/>
      <c r="EQ563" s="5"/>
      <c r="ER563" s="5"/>
      <c r="ES563" s="5"/>
      <c r="ET563" s="5"/>
      <c r="EU563" s="5"/>
      <c r="EV563" s="5"/>
      <c r="EW563" s="5"/>
      <c r="EX563" s="5"/>
      <c r="EY563" s="5"/>
      <c r="EZ563" s="5"/>
      <c r="FA563" s="5"/>
      <c r="FB563" s="5"/>
      <c r="FC563" s="5"/>
      <c r="FD563" s="5"/>
      <c r="FE563" s="5"/>
      <c r="FF563" s="5"/>
      <c r="FG563" s="5"/>
      <c r="FH563" s="5"/>
      <c r="FI563" s="5"/>
      <c r="FJ563" s="5"/>
      <c r="FK563" s="5"/>
      <c r="FL563" s="5"/>
      <c r="FM563" s="5"/>
      <c r="FN563" s="5"/>
      <c r="FO563" s="5"/>
      <c r="FP563" s="5"/>
      <c r="FQ563" s="5"/>
      <c r="FR563" s="5"/>
      <c r="FS563" s="5"/>
      <c r="FT563" s="5"/>
      <c r="FU563" s="5"/>
      <c r="FV563" s="5"/>
      <c r="FW563" s="5"/>
      <c r="FX563" s="5"/>
      <c r="FY563" s="5"/>
      <c r="FZ563" s="5"/>
      <c r="GA563" s="5"/>
      <c r="GB563" s="5"/>
      <c r="GC563" s="5"/>
      <c r="GD563" s="5"/>
      <c r="GE563" s="5"/>
      <c r="GF563" s="5"/>
      <c r="GG563" s="5"/>
      <c r="GH563" s="5"/>
      <c r="GI563" s="5"/>
      <c r="GJ563" s="5"/>
      <c r="GK563" s="5"/>
      <c r="GL563" s="5"/>
      <c r="GM563" s="5"/>
      <c r="GN563" s="5"/>
      <c r="GO563" s="5"/>
      <c r="GP563" s="5"/>
      <c r="GQ563" s="5"/>
      <c r="GR563" s="5"/>
      <c r="GS563" s="5"/>
      <c r="GT563" s="5"/>
      <c r="GU563" s="5"/>
      <c r="GV563" s="5"/>
      <c r="GW563" s="5"/>
      <c r="GX563" s="5"/>
      <c r="GY563" s="5"/>
      <c r="GZ563" s="5"/>
      <c r="HA563" s="5"/>
      <c r="HB563" s="5"/>
      <c r="HC563" s="5"/>
      <c r="HD563" s="5"/>
      <c r="HE563" s="5"/>
      <c r="HF563" s="5"/>
      <c r="HG563" s="5"/>
      <c r="HH563" s="5"/>
      <c r="HI563" s="5"/>
      <c r="HJ563" s="5"/>
      <c r="HK563" s="5"/>
      <c r="HL563" s="5"/>
      <c r="HM563" s="5"/>
      <c r="HN563" s="5"/>
      <c r="HO563" s="5"/>
      <c r="HP563" s="5"/>
      <c r="HQ563" s="5"/>
      <c r="HR563" s="5"/>
      <c r="HS563" s="5"/>
      <c r="HT563" s="5"/>
      <c r="HU563" s="5"/>
      <c r="HV563" s="5"/>
      <c r="HW563" s="5"/>
      <c r="HX563" s="5"/>
      <c r="HY563" s="5"/>
      <c r="HZ563" s="5"/>
      <c r="IA563" s="5"/>
      <c r="IB563" s="5"/>
      <c r="IC563" s="5"/>
      <c r="ID563" s="5"/>
      <c r="IE563" s="5"/>
      <c r="IF563" s="5"/>
      <c r="IG563" s="5"/>
      <c r="IH563" s="5"/>
      <c r="II563" s="5"/>
      <c r="IJ563" s="5"/>
      <c r="IK563" s="5"/>
      <c r="IL563" s="5"/>
      <c r="IM563" s="5"/>
      <c r="IN563" s="5"/>
      <c r="IO563" s="5"/>
      <c r="IP563" s="5"/>
      <c r="IQ563" s="5"/>
      <c r="IR563" s="5"/>
      <c r="IS563" s="5"/>
      <c r="IT563" s="5"/>
      <c r="IU563" s="5"/>
      <c r="IV563" s="5"/>
      <c r="IW563" s="5"/>
      <c r="IX563" s="5"/>
      <c r="IY563" s="5"/>
      <c r="IZ563" s="5"/>
      <c r="JA563" s="5"/>
      <c r="JB563" s="5"/>
      <c r="JC563" s="5"/>
      <c r="JD563" s="5"/>
      <c r="JE563" s="5"/>
      <c r="JF563" s="5"/>
      <c r="JG563" s="5"/>
      <c r="JH563" s="5"/>
      <c r="JI563" s="5"/>
      <c r="JJ563" s="5"/>
      <c r="JK563" s="5"/>
      <c r="JL563" s="5"/>
      <c r="JM563" s="5"/>
      <c r="JN563" s="5"/>
      <c r="JO563" s="5"/>
      <c r="JP563" s="5"/>
      <c r="JQ563" s="5"/>
      <c r="JR563" s="5"/>
      <c r="JS563" s="5"/>
      <c r="JT563" s="5"/>
      <c r="JU563" s="5"/>
      <c r="JV563" s="5"/>
      <c r="JW563" s="5"/>
      <c r="JX563" s="5"/>
      <c r="JY563" s="5"/>
      <c r="JZ563" s="5"/>
      <c r="KA563" s="5"/>
      <c r="KB563" s="5"/>
      <c r="KC563" s="5"/>
      <c r="KD563" s="5"/>
      <c r="KE563" s="5"/>
      <c r="KF563" s="5"/>
      <c r="KG563" s="5"/>
      <c r="KH563" s="5"/>
      <c r="KI563" s="5"/>
      <c r="KJ563" s="5"/>
      <c r="KK563" s="5"/>
      <c r="KL563" s="5"/>
      <c r="KM563" s="5"/>
      <c r="KN563" s="5"/>
      <c r="KO563" s="5"/>
      <c r="KP563" s="5"/>
      <c r="KQ563" s="5"/>
      <c r="KR563" s="5"/>
      <c r="KS563" s="5"/>
      <c r="KT563" s="5"/>
      <c r="KU563" s="5"/>
      <c r="KV563" s="5"/>
      <c r="KW563" s="5"/>
      <c r="KX563" s="5"/>
      <c r="KY563" s="5"/>
      <c r="KZ563" s="5"/>
      <c r="LA563" s="5"/>
      <c r="LB563" s="5"/>
      <c r="LC563" s="5"/>
      <c r="LD563" s="5"/>
      <c r="LE563" s="5"/>
      <c r="LF563" s="5"/>
      <c r="LG563" s="5"/>
      <c r="LH563" s="5"/>
      <c r="LI563" s="5"/>
      <c r="LJ563" s="5"/>
      <c r="LK563" s="5"/>
      <c r="LL563" s="5"/>
      <c r="LM563" s="5"/>
      <c r="LN563" s="5"/>
      <c r="LO563" s="5"/>
      <c r="LP563" s="5"/>
      <c r="LQ563" s="5"/>
      <c r="LR563" s="5"/>
      <c r="LS563" s="5"/>
      <c r="LT563" s="5"/>
      <c r="LU563" s="5"/>
      <c r="LV563" s="5"/>
      <c r="LW563" s="5"/>
      <c r="LX563" s="5"/>
      <c r="LY563" s="5"/>
      <c r="LZ563" s="5"/>
      <c r="MA563" s="5"/>
      <c r="MB563" s="5"/>
      <c r="MC563" s="5"/>
      <c r="MD563" s="5"/>
      <c r="ME563" s="5"/>
      <c r="MF563" s="5"/>
      <c r="MG563" s="5"/>
      <c r="MH563" s="5"/>
      <c r="MI563" s="5"/>
      <c r="MJ563" s="5"/>
      <c r="MK563" s="5"/>
      <c r="ML563" s="5"/>
      <c r="MM563" s="5"/>
      <c r="MN563" s="5"/>
      <c r="MO563" s="5"/>
      <c r="MP563" s="5"/>
      <c r="MQ563" s="5"/>
      <c r="MR563" s="5"/>
      <c r="MS563" s="5"/>
      <c r="MT563" s="5"/>
      <c r="MU563" s="5"/>
      <c r="MV563" s="5"/>
      <c r="MW563" s="5"/>
      <c r="MX563" s="5"/>
      <c r="MY563" s="5"/>
      <c r="MZ563" s="5"/>
      <c r="NA563" s="5"/>
      <c r="NB563" s="5"/>
      <c r="NC563" s="5"/>
      <c r="ND563" s="5"/>
      <c r="NE563" s="5"/>
      <c r="NF563" s="5"/>
      <c r="NG563" s="5"/>
      <c r="NH563" s="5"/>
      <c r="NI563" s="5"/>
      <c r="NJ563" s="5"/>
      <c r="NK563" s="5"/>
      <c r="NL563" s="5"/>
      <c r="NM563" s="5"/>
      <c r="NN563" s="5"/>
      <c r="NO563" s="5"/>
      <c r="NP563" s="5"/>
      <c r="NQ563" s="5"/>
      <c r="NR563" s="5"/>
      <c r="NS563" s="5"/>
      <c r="NT563" s="5"/>
      <c r="NU563" s="5"/>
      <c r="NV563" s="5"/>
      <c r="NW563" s="5"/>
      <c r="NX563" s="5"/>
      <c r="NY563" s="5"/>
      <c r="NZ563" s="5"/>
      <c r="OA563" s="5"/>
      <c r="OB563" s="5"/>
      <c r="OC563" s="5"/>
      <c r="OD563" s="5"/>
      <c r="OE563" s="5"/>
      <c r="OF563" s="5"/>
      <c r="OG563" s="5"/>
      <c r="OH563" s="5"/>
      <c r="OI563" s="5"/>
      <c r="OJ563" s="5"/>
      <c r="OK563" s="5"/>
      <c r="OL563" s="5"/>
      <c r="OM563" s="5"/>
      <c r="ON563" s="5"/>
      <c r="OO563" s="5"/>
      <c r="OP563" s="5"/>
      <c r="OQ563" s="5"/>
      <c r="OR563" s="5"/>
      <c r="OS563" s="5"/>
      <c r="OT563" s="5"/>
      <c r="OU563" s="5"/>
      <c r="OV563" s="5"/>
      <c r="OW563" s="5"/>
      <c r="OX563" s="5"/>
      <c r="OY563" s="5"/>
      <c r="OZ563" s="5"/>
      <c r="PA563" s="5"/>
      <c r="PB563" s="5"/>
      <c r="PC563" s="5"/>
      <c r="PD563" s="5"/>
      <c r="PE563" s="5"/>
      <c r="PF563" s="5"/>
      <c r="PG563" s="5"/>
      <c r="PH563" s="5"/>
      <c r="PI563" s="5"/>
      <c r="PJ563" s="5"/>
      <c r="PK563" s="5"/>
      <c r="PL563" s="5"/>
      <c r="PM563" s="5"/>
      <c r="PN563" s="5"/>
      <c r="PO563" s="5"/>
      <c r="PP563" s="5"/>
      <c r="PQ563" s="5"/>
      <c r="PR563" s="5"/>
      <c r="PS563" s="5"/>
      <c r="PT563" s="5"/>
      <c r="PU563" s="5"/>
      <c r="PV563" s="5"/>
      <c r="PW563" s="5"/>
      <c r="PX563" s="5"/>
      <c r="PY563" s="5"/>
      <c r="PZ563" s="5"/>
      <c r="QA563" s="5"/>
      <c r="QB563" s="5"/>
      <c r="QC563" s="5"/>
      <c r="QD563" s="5"/>
      <c r="QE563" s="5"/>
      <c r="QF563" s="5"/>
      <c r="QG563" s="5"/>
      <c r="QH563" s="5"/>
      <c r="QI563" s="5"/>
      <c r="QJ563" s="5"/>
      <c r="QK563" s="5"/>
      <c r="QL563" s="5"/>
      <c r="QM563" s="5"/>
      <c r="QN563" s="5"/>
      <c r="QO563" s="5"/>
      <c r="QP563" s="5"/>
      <c r="QQ563" s="5"/>
      <c r="QR563" s="5"/>
      <c r="QS563" s="5"/>
      <c r="QT563" s="5"/>
      <c r="QU563" s="5"/>
      <c r="QV563" s="5"/>
      <c r="QW563" s="5"/>
      <c r="QX563" s="5"/>
      <c r="QY563" s="5"/>
      <c r="QZ563" s="5"/>
      <c r="RA563" s="5"/>
      <c r="RB563" s="5"/>
      <c r="RC563" s="5"/>
      <c r="RD563" s="5"/>
      <c r="RE563" s="5"/>
      <c r="RF563" s="5"/>
      <c r="RG563" s="5"/>
      <c r="RH563" s="5"/>
      <c r="RI563" s="5"/>
      <c r="RJ563" s="5"/>
      <c r="RK563" s="5"/>
      <c r="RL563" s="5"/>
      <c r="RM563" s="5"/>
      <c r="RN563" s="5"/>
      <c r="RO563" s="5"/>
      <c r="RP563" s="5"/>
      <c r="RQ563" s="5"/>
      <c r="RR563" s="5"/>
      <c r="RS563" s="5"/>
      <c r="RT563" s="5"/>
      <c r="RU563" s="5"/>
      <c r="RV563" s="5"/>
      <c r="RW563" s="5"/>
      <c r="RX563" s="5"/>
      <c r="RY563" s="5"/>
      <c r="RZ563" s="5"/>
      <c r="SA563" s="5"/>
      <c r="SB563" s="5"/>
      <c r="SC563" s="5"/>
      <c r="SD563" s="5"/>
      <c r="SE563" s="5"/>
      <c r="SF563" s="5"/>
      <c r="SG563" s="5"/>
      <c r="SH563" s="5"/>
      <c r="SI563" s="5"/>
      <c r="SJ563" s="5"/>
      <c r="SK563" s="5"/>
      <c r="SL563" s="5"/>
      <c r="SM563" s="5"/>
      <c r="SN563" s="5"/>
      <c r="SO563" s="5"/>
      <c r="SP563" s="5"/>
      <c r="SQ563" s="5"/>
      <c r="SR563" s="5"/>
      <c r="SS563" s="5"/>
      <c r="ST563" s="5"/>
      <c r="SU563" s="5"/>
      <c r="SV563" s="5"/>
      <c r="SW563" s="5"/>
      <c r="SX563" s="5"/>
      <c r="SY563" s="5"/>
      <c r="SZ563" s="5"/>
      <c r="TA563" s="5"/>
      <c r="TB563" s="5"/>
      <c r="TC563" s="5"/>
      <c r="TD563" s="5"/>
      <c r="TE563" s="5"/>
      <c r="TF563" s="5"/>
      <c r="TG563" s="5"/>
      <c r="TH563" s="5"/>
      <c r="TI563" s="5"/>
      <c r="TJ563" s="5"/>
      <c r="TK563" s="5"/>
      <c r="TL563" s="5"/>
      <c r="TM563" s="5"/>
      <c r="TN563" s="5"/>
      <c r="TO563" s="5"/>
      <c r="TP563" s="5"/>
      <c r="TQ563" s="5"/>
      <c r="TR563" s="5"/>
      <c r="TS563" s="5"/>
      <c r="TT563" s="5"/>
      <c r="TU563" s="5"/>
      <c r="TV563" s="5"/>
      <c r="TW563" s="5"/>
      <c r="TX563" s="5"/>
      <c r="TY563" s="5"/>
      <c r="TZ563" s="5"/>
      <c r="UA563" s="5"/>
      <c r="UB563" s="5"/>
      <c r="UC563" s="5"/>
      <c r="UD563" s="5"/>
      <c r="UE563" s="5"/>
      <c r="UF563" s="5"/>
      <c r="UG563" s="5"/>
      <c r="UH563" s="5"/>
      <c r="UI563" s="5"/>
      <c r="UJ563" s="5"/>
      <c r="UK563" s="5"/>
      <c r="UL563" s="5"/>
      <c r="UM563" s="5"/>
      <c r="UN563" s="5"/>
      <c r="UO563" s="5"/>
      <c r="UP563" s="5"/>
      <c r="UQ563" s="5"/>
      <c r="UR563" s="5"/>
      <c r="US563" s="5"/>
      <c r="UT563" s="5"/>
      <c r="UU563" s="5"/>
      <c r="UV563" s="5"/>
      <c r="UW563" s="5"/>
      <c r="UX563" s="5"/>
      <c r="UY563" s="5"/>
      <c r="UZ563" s="5"/>
      <c r="VA563" s="5"/>
      <c r="VB563" s="5"/>
      <c r="VC563" s="5"/>
      <c r="VD563" s="5"/>
      <c r="VE563" s="5"/>
      <c r="VF563" s="5"/>
      <c r="VG563" s="5"/>
      <c r="VH563" s="5"/>
      <c r="VI563" s="5"/>
      <c r="VJ563" s="5"/>
      <c r="VK563" s="5"/>
      <c r="VL563" s="5"/>
      <c r="VM563" s="5"/>
      <c r="VN563" s="5"/>
      <c r="VO563" s="5"/>
      <c r="VP563" s="5"/>
      <c r="VQ563" s="5"/>
      <c r="VR563" s="5"/>
      <c r="VS563" s="5"/>
      <c r="VT563" s="5"/>
      <c r="VU563" s="5"/>
      <c r="VV563" s="5"/>
      <c r="VW563" s="5"/>
      <c r="VX563" s="5"/>
      <c r="VY563" s="5"/>
      <c r="VZ563" s="5"/>
      <c r="WA563" s="5"/>
      <c r="WB563" s="5"/>
      <c r="WC563" s="5"/>
      <c r="WD563" s="5"/>
      <c r="WE563" s="5"/>
      <c r="WF563" s="5"/>
      <c r="WG563" s="5"/>
      <c r="WH563" s="5"/>
      <c r="WI563" s="5"/>
      <c r="WJ563" s="5"/>
      <c r="WK563" s="5"/>
      <c r="WL563" s="5"/>
      <c r="WM563" s="5"/>
      <c r="WN563" s="5"/>
      <c r="WO563" s="5"/>
      <c r="WP563" s="5"/>
      <c r="WQ563" s="5"/>
      <c r="WR563" s="5"/>
      <c r="WS563" s="5"/>
      <c r="WT563" s="5"/>
      <c r="WU563" s="5"/>
      <c r="WV563" s="5"/>
      <c r="WW563" s="5"/>
      <c r="WX563" s="5"/>
      <c r="WY563" s="5"/>
      <c r="WZ563" s="5"/>
      <c r="XA563" s="5"/>
      <c r="XB563" s="5"/>
      <c r="XC563" s="5"/>
      <c r="XD563" s="5"/>
      <c r="XE563" s="5"/>
      <c r="XF563" s="5"/>
      <c r="XG563" s="5"/>
      <c r="XH563" s="5"/>
      <c r="XI563" s="5"/>
      <c r="XJ563" s="5"/>
      <c r="XK563" s="5"/>
      <c r="XL563" s="5"/>
      <c r="XM563" s="5"/>
      <c r="XN563" s="5"/>
      <c r="XO563" s="5"/>
      <c r="XP563" s="5"/>
      <c r="XQ563" s="5"/>
      <c r="XR563" s="5"/>
      <c r="XS563" s="5"/>
      <c r="XT563" s="5"/>
      <c r="XU563" s="5"/>
      <c r="XV563" s="5"/>
      <c r="XW563" s="5"/>
    </row>
    <row r="564" spans="39:647" x14ac:dyDescent="0.45">
      <c r="AM564" s="5"/>
      <c r="AN564" s="5"/>
      <c r="AO564" s="5"/>
      <c r="AP564" s="5"/>
      <c r="AQ564" s="5"/>
      <c r="AR564" s="5"/>
      <c r="AS564" s="5"/>
      <c r="AT564" s="5"/>
      <c r="AU564" s="5"/>
      <c r="AV564" s="5"/>
      <c r="AW564" s="5"/>
      <c r="AX564" s="5"/>
      <c r="AY564" s="5"/>
      <c r="AZ564" s="5"/>
      <c r="BA564" s="5"/>
      <c r="BB564" s="5"/>
      <c r="BC564" s="5"/>
      <c r="BD564" s="5"/>
      <c r="BE564" s="5"/>
      <c r="BF564" s="5"/>
      <c r="BG564" s="5"/>
      <c r="BH564" s="5"/>
      <c r="BI564" s="5"/>
      <c r="BJ564" s="5"/>
      <c r="BK564" s="5"/>
      <c r="BL564" s="5"/>
      <c r="BM564" s="5"/>
      <c r="BN564" s="5"/>
      <c r="BO564" s="5"/>
      <c r="BP564" s="5"/>
      <c r="BQ564" s="5"/>
      <c r="BR564" s="5"/>
      <c r="BS564" s="5"/>
      <c r="BT564" s="5"/>
      <c r="BU564" s="5"/>
      <c r="BV564" s="5"/>
      <c r="BW564" s="5"/>
      <c r="BX564" s="5"/>
      <c r="BY564" s="5"/>
      <c r="BZ564" s="5"/>
      <c r="CA564" s="5"/>
      <c r="CB564" s="5"/>
      <c r="CC564" s="5"/>
      <c r="CD564" s="5"/>
      <c r="CE564" s="5"/>
      <c r="CF564" s="5"/>
      <c r="CG564" s="5"/>
      <c r="CH564" s="5"/>
      <c r="CI564" s="5"/>
      <c r="CJ564" s="5"/>
      <c r="CK564" s="5"/>
      <c r="CL564" s="5"/>
      <c r="CM564" s="5"/>
      <c r="CN564" s="5"/>
      <c r="CO564" s="5"/>
      <c r="CP564" s="5"/>
      <c r="CQ564" s="5"/>
      <c r="CR564" s="5"/>
      <c r="CS564" s="5"/>
      <c r="CT564" s="5"/>
      <c r="CU564" s="5"/>
      <c r="CV564" s="5"/>
      <c r="CW564" s="5"/>
      <c r="CX564" s="5"/>
      <c r="CY564" s="5"/>
      <c r="CZ564" s="5"/>
      <c r="DA564" s="5"/>
      <c r="DB564" s="5"/>
      <c r="DC564" s="5"/>
      <c r="DD564" s="5"/>
      <c r="DE564" s="5"/>
      <c r="DF564" s="5"/>
      <c r="DG564" s="5"/>
      <c r="DH564" s="5"/>
      <c r="DI564" s="5"/>
      <c r="DJ564" s="5"/>
      <c r="DK564" s="5"/>
      <c r="DL564" s="5"/>
      <c r="DM564" s="5"/>
      <c r="DN564" s="5"/>
      <c r="DO564" s="5"/>
      <c r="DP564" s="5"/>
      <c r="DQ564" s="5"/>
      <c r="DR564" s="5"/>
      <c r="DS564" s="5"/>
      <c r="DT564" s="5"/>
      <c r="DU564" s="5"/>
      <c r="DV564" s="5"/>
      <c r="DW564" s="5"/>
      <c r="DX564" s="5"/>
      <c r="DY564" s="5"/>
      <c r="DZ564" s="5"/>
      <c r="EA564" s="5"/>
      <c r="EB564" s="5"/>
      <c r="EC564" s="5"/>
      <c r="ED564" s="5"/>
      <c r="EE564" s="5"/>
      <c r="EF564" s="5"/>
      <c r="EG564" s="5"/>
      <c r="EH564" s="5"/>
      <c r="EI564" s="5"/>
      <c r="EJ564" s="5"/>
      <c r="EK564" s="5"/>
      <c r="EL564" s="5"/>
      <c r="EM564" s="5"/>
      <c r="EN564" s="5"/>
      <c r="EO564" s="5"/>
      <c r="EP564" s="5"/>
      <c r="EQ564" s="5"/>
      <c r="ER564" s="5"/>
      <c r="ES564" s="5"/>
      <c r="ET564" s="5"/>
      <c r="EU564" s="5"/>
      <c r="EV564" s="5"/>
      <c r="EW564" s="5"/>
      <c r="EX564" s="5"/>
      <c r="EY564" s="5"/>
      <c r="EZ564" s="5"/>
      <c r="FA564" s="5"/>
      <c r="FB564" s="5"/>
      <c r="FC564" s="5"/>
      <c r="FD564" s="5"/>
      <c r="FE564" s="5"/>
      <c r="FF564" s="5"/>
      <c r="FG564" s="5"/>
      <c r="FH564" s="5"/>
      <c r="FI564" s="5"/>
      <c r="FJ564" s="5"/>
      <c r="FK564" s="5"/>
      <c r="FL564" s="5"/>
      <c r="FM564" s="5"/>
      <c r="FN564" s="5"/>
      <c r="FO564" s="5"/>
      <c r="FP564" s="5"/>
      <c r="FQ564" s="5"/>
      <c r="FR564" s="5"/>
      <c r="FS564" s="5"/>
      <c r="FT564" s="5"/>
      <c r="FU564" s="5"/>
      <c r="FV564" s="5"/>
      <c r="FW564" s="5"/>
      <c r="FX564" s="5"/>
      <c r="FY564" s="5"/>
      <c r="FZ564" s="5"/>
      <c r="GA564" s="5"/>
      <c r="GB564" s="5"/>
      <c r="GC564" s="5"/>
      <c r="GD564" s="5"/>
      <c r="GE564" s="5"/>
      <c r="GF564" s="5"/>
      <c r="GG564" s="5"/>
      <c r="GH564" s="5"/>
      <c r="GI564" s="5"/>
      <c r="GJ564" s="5"/>
      <c r="GK564" s="5"/>
      <c r="GL564" s="5"/>
      <c r="GM564" s="5"/>
      <c r="GN564" s="5"/>
      <c r="GO564" s="5"/>
      <c r="GP564" s="5"/>
      <c r="GQ564" s="5"/>
      <c r="GR564" s="5"/>
      <c r="GS564" s="5"/>
      <c r="GT564" s="5"/>
      <c r="GU564" s="5"/>
      <c r="GV564" s="5"/>
      <c r="GW564" s="5"/>
      <c r="GX564" s="5"/>
      <c r="GY564" s="5"/>
      <c r="GZ564" s="5"/>
      <c r="HA564" s="5"/>
      <c r="HB564" s="5"/>
      <c r="HC564" s="5"/>
      <c r="HD564" s="5"/>
      <c r="HE564" s="5"/>
      <c r="HF564" s="5"/>
      <c r="HG564" s="5"/>
      <c r="HH564" s="5"/>
      <c r="HI564" s="5"/>
      <c r="HJ564" s="5"/>
      <c r="HK564" s="5"/>
      <c r="HL564" s="5"/>
      <c r="HM564" s="5"/>
      <c r="HN564" s="5"/>
      <c r="HO564" s="5"/>
      <c r="HP564" s="5"/>
      <c r="HQ564" s="5"/>
      <c r="HR564" s="5"/>
      <c r="HS564" s="5"/>
      <c r="HT564" s="5"/>
      <c r="HU564" s="5"/>
      <c r="HV564" s="5"/>
      <c r="HW564" s="5"/>
      <c r="HX564" s="5"/>
      <c r="HY564" s="5"/>
      <c r="HZ564" s="5"/>
      <c r="IA564" s="5"/>
      <c r="IB564" s="5"/>
      <c r="IC564" s="5"/>
      <c r="ID564" s="5"/>
      <c r="IE564" s="5"/>
      <c r="IF564" s="5"/>
      <c r="IG564" s="5"/>
      <c r="IH564" s="5"/>
      <c r="II564" s="5"/>
      <c r="IJ564" s="5"/>
      <c r="IK564" s="5"/>
      <c r="IL564" s="5"/>
      <c r="IM564" s="5"/>
      <c r="IN564" s="5"/>
      <c r="IO564" s="5"/>
      <c r="IP564" s="5"/>
      <c r="IQ564" s="5"/>
      <c r="IR564" s="5"/>
      <c r="IS564" s="5"/>
      <c r="IT564" s="5"/>
      <c r="IU564" s="5"/>
      <c r="IV564" s="5"/>
      <c r="IW564" s="5"/>
      <c r="IX564" s="5"/>
      <c r="IY564" s="5"/>
      <c r="IZ564" s="5"/>
      <c r="JA564" s="5"/>
      <c r="JB564" s="5"/>
      <c r="JC564" s="5"/>
      <c r="JD564" s="5"/>
      <c r="JE564" s="5"/>
      <c r="JF564" s="5"/>
      <c r="JG564" s="5"/>
      <c r="JH564" s="5"/>
      <c r="JI564" s="5"/>
      <c r="JJ564" s="5"/>
      <c r="JK564" s="5"/>
      <c r="JL564" s="5"/>
      <c r="JM564" s="5"/>
      <c r="JN564" s="5"/>
      <c r="JO564" s="5"/>
      <c r="JP564" s="5"/>
      <c r="JQ564" s="5"/>
      <c r="JR564" s="5"/>
      <c r="JS564" s="5"/>
      <c r="JT564" s="5"/>
      <c r="JU564" s="5"/>
      <c r="JV564" s="5"/>
      <c r="JW564" s="5"/>
      <c r="JX564" s="5"/>
      <c r="JY564" s="5"/>
      <c r="JZ564" s="5"/>
      <c r="KA564" s="5"/>
      <c r="KB564" s="5"/>
      <c r="KC564" s="5"/>
      <c r="KD564" s="5"/>
      <c r="KE564" s="5"/>
      <c r="KF564" s="5"/>
      <c r="KG564" s="5"/>
      <c r="KH564" s="5"/>
      <c r="KI564" s="5"/>
      <c r="KJ564" s="5"/>
      <c r="KK564" s="5"/>
      <c r="KL564" s="5"/>
      <c r="KM564" s="5"/>
      <c r="KN564" s="5"/>
      <c r="KO564" s="5"/>
      <c r="KP564" s="5"/>
      <c r="KQ564" s="5"/>
      <c r="KR564" s="5"/>
      <c r="KS564" s="5"/>
      <c r="KT564" s="5"/>
      <c r="KU564" s="5"/>
      <c r="KV564" s="5"/>
      <c r="KW564" s="5"/>
      <c r="KX564" s="5"/>
      <c r="KY564" s="5"/>
      <c r="KZ564" s="5"/>
      <c r="LA564" s="5"/>
      <c r="LB564" s="5"/>
      <c r="LC564" s="5"/>
      <c r="LD564" s="5"/>
      <c r="LE564" s="5"/>
      <c r="LF564" s="5"/>
      <c r="LG564" s="5"/>
      <c r="LH564" s="5"/>
      <c r="LI564" s="5"/>
      <c r="LJ564" s="5"/>
      <c r="LK564" s="5"/>
      <c r="LL564" s="5"/>
      <c r="LM564" s="5"/>
      <c r="LN564" s="5"/>
      <c r="LO564" s="5"/>
      <c r="LP564" s="5"/>
      <c r="LQ564" s="5"/>
      <c r="LR564" s="5"/>
      <c r="LS564" s="5"/>
      <c r="LT564" s="5"/>
      <c r="LU564" s="5"/>
      <c r="LV564" s="5"/>
      <c r="LW564" s="5"/>
      <c r="LX564" s="5"/>
      <c r="LY564" s="5"/>
      <c r="LZ564" s="5"/>
      <c r="MA564" s="5"/>
      <c r="MB564" s="5"/>
      <c r="MC564" s="5"/>
      <c r="MD564" s="5"/>
      <c r="ME564" s="5"/>
      <c r="MF564" s="5"/>
      <c r="MG564" s="5"/>
      <c r="MH564" s="5"/>
      <c r="MI564" s="5"/>
      <c r="MJ564" s="5"/>
      <c r="MK564" s="5"/>
      <c r="ML564" s="5"/>
      <c r="MM564" s="5"/>
      <c r="MN564" s="5"/>
      <c r="MO564" s="5"/>
      <c r="MP564" s="5"/>
      <c r="MQ564" s="5"/>
      <c r="MR564" s="5"/>
      <c r="MS564" s="5"/>
      <c r="MT564" s="5"/>
      <c r="MU564" s="5"/>
      <c r="MV564" s="5"/>
      <c r="MW564" s="5"/>
      <c r="MX564" s="5"/>
      <c r="MY564" s="5"/>
      <c r="MZ564" s="5"/>
      <c r="NA564" s="5"/>
      <c r="NB564" s="5"/>
      <c r="NC564" s="5"/>
      <c r="ND564" s="5"/>
      <c r="NE564" s="5"/>
      <c r="NF564" s="5"/>
      <c r="NG564" s="5"/>
      <c r="NH564" s="5"/>
      <c r="NI564" s="5"/>
      <c r="NJ564" s="5"/>
      <c r="NK564" s="5"/>
      <c r="NL564" s="5"/>
      <c r="NM564" s="5"/>
      <c r="NN564" s="5"/>
      <c r="NO564" s="5"/>
      <c r="NP564" s="5"/>
      <c r="NQ564" s="5"/>
      <c r="NR564" s="5"/>
      <c r="NS564" s="5"/>
      <c r="NT564" s="5"/>
      <c r="NU564" s="5"/>
      <c r="NV564" s="5"/>
      <c r="NW564" s="5"/>
      <c r="NX564" s="5"/>
      <c r="NY564" s="5"/>
      <c r="NZ564" s="5"/>
      <c r="OA564" s="5"/>
      <c r="OB564" s="5"/>
      <c r="OC564" s="5"/>
      <c r="OD564" s="5"/>
      <c r="OE564" s="5"/>
      <c r="OF564" s="5"/>
      <c r="OG564" s="5"/>
      <c r="OH564" s="5"/>
      <c r="OI564" s="5"/>
      <c r="OJ564" s="5"/>
      <c r="OK564" s="5"/>
      <c r="OL564" s="5"/>
      <c r="OM564" s="5"/>
      <c r="ON564" s="5"/>
      <c r="OO564" s="5"/>
      <c r="OP564" s="5"/>
      <c r="OQ564" s="5"/>
      <c r="OR564" s="5"/>
      <c r="OS564" s="5"/>
      <c r="OT564" s="5"/>
      <c r="OU564" s="5"/>
      <c r="OV564" s="5"/>
      <c r="OW564" s="5"/>
      <c r="OX564" s="5"/>
      <c r="OY564" s="5"/>
      <c r="OZ564" s="5"/>
      <c r="PA564" s="5"/>
      <c r="PB564" s="5"/>
      <c r="PC564" s="5"/>
      <c r="PD564" s="5"/>
      <c r="PE564" s="5"/>
      <c r="PF564" s="5"/>
      <c r="PG564" s="5"/>
      <c r="PH564" s="5"/>
      <c r="PI564" s="5"/>
      <c r="PJ564" s="5"/>
      <c r="PK564" s="5"/>
      <c r="PL564" s="5"/>
      <c r="PM564" s="5"/>
      <c r="PN564" s="5"/>
      <c r="PO564" s="5"/>
      <c r="PP564" s="5"/>
      <c r="PQ564" s="5"/>
      <c r="PR564" s="5"/>
      <c r="PS564" s="5"/>
      <c r="PT564" s="5"/>
      <c r="PU564" s="5"/>
      <c r="PV564" s="5"/>
      <c r="PW564" s="5"/>
      <c r="PX564" s="5"/>
      <c r="PY564" s="5"/>
      <c r="PZ564" s="5"/>
      <c r="QA564" s="5"/>
      <c r="QB564" s="5"/>
      <c r="QC564" s="5"/>
      <c r="QD564" s="5"/>
      <c r="QE564" s="5"/>
      <c r="QF564" s="5"/>
      <c r="QG564" s="5"/>
      <c r="QH564" s="5"/>
      <c r="QI564" s="5"/>
      <c r="QJ564" s="5"/>
      <c r="QK564" s="5"/>
      <c r="QL564" s="5"/>
      <c r="QM564" s="5"/>
      <c r="QN564" s="5"/>
      <c r="QO564" s="5"/>
      <c r="QP564" s="5"/>
      <c r="QQ564" s="5"/>
      <c r="QR564" s="5"/>
      <c r="QS564" s="5"/>
      <c r="QT564" s="5"/>
      <c r="QU564" s="5"/>
      <c r="QV564" s="5"/>
      <c r="QW564" s="5"/>
      <c r="QX564" s="5"/>
      <c r="QY564" s="5"/>
      <c r="QZ564" s="5"/>
      <c r="RA564" s="5"/>
      <c r="RB564" s="5"/>
      <c r="RC564" s="5"/>
      <c r="RD564" s="5"/>
      <c r="RE564" s="5"/>
      <c r="RF564" s="5"/>
      <c r="RG564" s="5"/>
      <c r="RH564" s="5"/>
      <c r="RI564" s="5"/>
      <c r="RJ564" s="5"/>
      <c r="RK564" s="5"/>
      <c r="RL564" s="5"/>
      <c r="RM564" s="5"/>
      <c r="RN564" s="5"/>
      <c r="RO564" s="5"/>
      <c r="RP564" s="5"/>
      <c r="RQ564" s="5"/>
      <c r="RR564" s="5"/>
      <c r="RS564" s="5"/>
      <c r="RT564" s="5"/>
      <c r="RU564" s="5"/>
      <c r="RV564" s="5"/>
      <c r="RW564" s="5"/>
      <c r="RX564" s="5"/>
      <c r="RY564" s="5"/>
      <c r="RZ564" s="5"/>
      <c r="SA564" s="5"/>
      <c r="SB564" s="5"/>
      <c r="SC564" s="5"/>
      <c r="SD564" s="5"/>
      <c r="SE564" s="5"/>
      <c r="SF564" s="5"/>
      <c r="SG564" s="5"/>
      <c r="SH564" s="5"/>
      <c r="SI564" s="5"/>
      <c r="SJ564" s="5"/>
      <c r="SK564" s="5"/>
      <c r="SL564" s="5"/>
      <c r="SM564" s="5"/>
      <c r="SN564" s="5"/>
      <c r="SO564" s="5"/>
      <c r="SP564" s="5"/>
      <c r="SQ564" s="5"/>
      <c r="SR564" s="5"/>
      <c r="SS564" s="5"/>
      <c r="ST564" s="5"/>
      <c r="SU564" s="5"/>
      <c r="SV564" s="5"/>
      <c r="SW564" s="5"/>
      <c r="SX564" s="5"/>
      <c r="SY564" s="5"/>
      <c r="SZ564" s="5"/>
      <c r="TA564" s="5"/>
      <c r="TB564" s="5"/>
      <c r="TC564" s="5"/>
      <c r="TD564" s="5"/>
      <c r="TE564" s="5"/>
      <c r="TF564" s="5"/>
      <c r="TG564" s="5"/>
      <c r="TH564" s="5"/>
      <c r="TI564" s="5"/>
      <c r="TJ564" s="5"/>
      <c r="TK564" s="5"/>
      <c r="TL564" s="5"/>
      <c r="TM564" s="5"/>
      <c r="TN564" s="5"/>
      <c r="TO564" s="5"/>
      <c r="TP564" s="5"/>
      <c r="TQ564" s="5"/>
      <c r="TR564" s="5"/>
      <c r="TS564" s="5"/>
      <c r="TT564" s="5"/>
      <c r="TU564" s="5"/>
      <c r="TV564" s="5"/>
      <c r="TW564" s="5"/>
      <c r="TX564" s="5"/>
      <c r="TY564" s="5"/>
      <c r="TZ564" s="5"/>
      <c r="UA564" s="5"/>
      <c r="UB564" s="5"/>
      <c r="UC564" s="5"/>
      <c r="UD564" s="5"/>
      <c r="UE564" s="5"/>
      <c r="UF564" s="5"/>
      <c r="UG564" s="5"/>
      <c r="UH564" s="5"/>
      <c r="UI564" s="5"/>
      <c r="UJ564" s="5"/>
      <c r="UK564" s="5"/>
      <c r="UL564" s="5"/>
      <c r="UM564" s="5"/>
      <c r="UN564" s="5"/>
      <c r="UO564" s="5"/>
      <c r="UP564" s="5"/>
      <c r="UQ564" s="5"/>
      <c r="UR564" s="5"/>
      <c r="US564" s="5"/>
      <c r="UT564" s="5"/>
      <c r="UU564" s="5"/>
      <c r="UV564" s="5"/>
      <c r="UW564" s="5"/>
      <c r="UX564" s="5"/>
      <c r="UY564" s="5"/>
      <c r="UZ564" s="5"/>
      <c r="VA564" s="5"/>
      <c r="VB564" s="5"/>
      <c r="VC564" s="5"/>
      <c r="VD564" s="5"/>
      <c r="VE564" s="5"/>
      <c r="VF564" s="5"/>
      <c r="VG564" s="5"/>
      <c r="VH564" s="5"/>
      <c r="VI564" s="5"/>
      <c r="VJ564" s="5"/>
      <c r="VK564" s="5"/>
      <c r="VL564" s="5"/>
      <c r="VM564" s="5"/>
      <c r="VN564" s="5"/>
      <c r="VO564" s="5"/>
      <c r="VP564" s="5"/>
      <c r="VQ564" s="5"/>
      <c r="VR564" s="5"/>
      <c r="VS564" s="5"/>
      <c r="VT564" s="5"/>
      <c r="VU564" s="5"/>
      <c r="VV564" s="5"/>
      <c r="VW564" s="5"/>
      <c r="VX564" s="5"/>
      <c r="VY564" s="5"/>
      <c r="VZ564" s="5"/>
      <c r="WA564" s="5"/>
      <c r="WB564" s="5"/>
      <c r="WC564" s="5"/>
      <c r="WD564" s="5"/>
      <c r="WE564" s="5"/>
      <c r="WF564" s="5"/>
      <c r="WG564" s="5"/>
      <c r="WH564" s="5"/>
      <c r="WI564" s="5"/>
      <c r="WJ564" s="5"/>
      <c r="WK564" s="5"/>
      <c r="WL564" s="5"/>
      <c r="WM564" s="5"/>
      <c r="WN564" s="5"/>
      <c r="WO564" s="5"/>
      <c r="WP564" s="5"/>
      <c r="WQ564" s="5"/>
      <c r="WR564" s="5"/>
      <c r="WS564" s="5"/>
      <c r="WT564" s="5"/>
      <c r="WU564" s="5"/>
      <c r="WV564" s="5"/>
      <c r="WW564" s="5"/>
      <c r="WX564" s="5"/>
      <c r="WY564" s="5"/>
      <c r="WZ564" s="5"/>
      <c r="XA564" s="5"/>
      <c r="XB564" s="5"/>
      <c r="XC564" s="5"/>
      <c r="XD564" s="5"/>
      <c r="XE564" s="5"/>
      <c r="XF564" s="5"/>
      <c r="XG564" s="5"/>
      <c r="XH564" s="5"/>
      <c r="XI564" s="5"/>
      <c r="XJ564" s="5"/>
      <c r="XK564" s="5"/>
      <c r="XL564" s="5"/>
      <c r="XM564" s="5"/>
      <c r="XN564" s="5"/>
      <c r="XO564" s="5"/>
      <c r="XP564" s="5"/>
      <c r="XQ564" s="5"/>
      <c r="XR564" s="5"/>
      <c r="XS564" s="5"/>
      <c r="XT564" s="5"/>
      <c r="XU564" s="5"/>
      <c r="XV564" s="5"/>
      <c r="XW564" s="5"/>
    </row>
    <row r="565" spans="39:647" x14ac:dyDescent="0.45">
      <c r="AM565" s="5"/>
      <c r="AN565" s="5"/>
      <c r="AO565" s="5"/>
      <c r="AP565" s="5"/>
      <c r="AQ565" s="5"/>
      <c r="AR565" s="5"/>
      <c r="AS565" s="5"/>
      <c r="AT565" s="5"/>
      <c r="AU565" s="5"/>
      <c r="AV565" s="5"/>
      <c r="AW565" s="5"/>
      <c r="AX565" s="5"/>
      <c r="AY565" s="5"/>
      <c r="AZ565" s="5"/>
      <c r="BA565" s="5"/>
      <c r="BB565" s="5"/>
      <c r="BC565" s="5"/>
      <c r="BD565" s="5"/>
      <c r="BE565" s="5"/>
      <c r="BF565" s="5"/>
      <c r="BG565" s="5"/>
      <c r="BH565" s="5"/>
      <c r="BI565" s="5"/>
      <c r="BJ565" s="5"/>
      <c r="BK565" s="5"/>
      <c r="BL565" s="5"/>
      <c r="BM565" s="5"/>
      <c r="BN565" s="5"/>
      <c r="BO565" s="5"/>
      <c r="BP565" s="5"/>
      <c r="BQ565" s="5"/>
      <c r="BR565" s="5"/>
      <c r="BS565" s="5"/>
      <c r="BT565" s="5"/>
      <c r="BU565" s="5"/>
      <c r="BV565" s="5"/>
      <c r="BW565" s="5"/>
      <c r="BX565" s="5"/>
      <c r="BY565" s="5"/>
      <c r="BZ565" s="5"/>
      <c r="CA565" s="5"/>
      <c r="CB565" s="5"/>
      <c r="CC565" s="5"/>
      <c r="CD565" s="5"/>
      <c r="CE565" s="5"/>
      <c r="CF565" s="5"/>
      <c r="CG565" s="5"/>
      <c r="CH565" s="5"/>
      <c r="CI565" s="5"/>
      <c r="CJ565" s="5"/>
      <c r="CK565" s="5"/>
      <c r="CL565" s="5"/>
      <c r="CM565" s="5"/>
      <c r="CN565" s="5"/>
      <c r="CO565" s="5"/>
      <c r="CP565" s="5"/>
      <c r="CQ565" s="5"/>
      <c r="CR565" s="5"/>
      <c r="CS565" s="5"/>
      <c r="CT565" s="5"/>
      <c r="CU565" s="5"/>
      <c r="CV565" s="5"/>
      <c r="CW565" s="5"/>
      <c r="CX565" s="5"/>
      <c r="CY565" s="5"/>
      <c r="CZ565" s="5"/>
      <c r="DA565" s="5"/>
      <c r="DB565" s="5"/>
      <c r="DC565" s="5"/>
      <c r="DD565" s="5"/>
      <c r="DE565" s="5"/>
      <c r="DF565" s="5"/>
      <c r="DG565" s="5"/>
      <c r="DH565" s="5"/>
      <c r="DI565" s="5"/>
      <c r="DJ565" s="5"/>
      <c r="DK565" s="5"/>
      <c r="DL565" s="5"/>
      <c r="DM565" s="5"/>
      <c r="DN565" s="5"/>
      <c r="DO565" s="5"/>
      <c r="DP565" s="5"/>
      <c r="DQ565" s="5"/>
      <c r="DR565" s="5"/>
      <c r="DS565" s="5"/>
      <c r="DT565" s="5"/>
      <c r="DU565" s="5"/>
      <c r="DV565" s="5"/>
      <c r="DW565" s="5"/>
      <c r="DX565" s="5"/>
      <c r="DY565" s="5"/>
      <c r="DZ565" s="5"/>
      <c r="EA565" s="5"/>
      <c r="EB565" s="5"/>
      <c r="EC565" s="5"/>
      <c r="ED565" s="5"/>
      <c r="EE565" s="5"/>
      <c r="EF565" s="5"/>
      <c r="EG565" s="5"/>
      <c r="EH565" s="5"/>
      <c r="EI565" s="5"/>
      <c r="EJ565" s="5"/>
      <c r="EK565" s="5"/>
      <c r="EL565" s="5"/>
      <c r="EM565" s="5"/>
      <c r="EN565" s="5"/>
      <c r="EO565" s="5"/>
      <c r="EP565" s="5"/>
      <c r="EQ565" s="5"/>
      <c r="ER565" s="5"/>
      <c r="ES565" s="5"/>
      <c r="ET565" s="5"/>
      <c r="EU565" s="5"/>
      <c r="EV565" s="5"/>
      <c r="EW565" s="5"/>
      <c r="EX565" s="5"/>
      <c r="EY565" s="5"/>
      <c r="EZ565" s="5"/>
      <c r="FA565" s="5"/>
      <c r="FB565" s="5"/>
      <c r="FC565" s="5"/>
      <c r="FD565" s="5"/>
      <c r="FE565" s="5"/>
      <c r="FF565" s="5"/>
      <c r="FG565" s="5"/>
      <c r="FH565" s="5"/>
      <c r="FI565" s="5"/>
      <c r="FJ565" s="5"/>
      <c r="FK565" s="5"/>
      <c r="FL565" s="5"/>
      <c r="FM565" s="5"/>
      <c r="FN565" s="5"/>
      <c r="FO565" s="5"/>
      <c r="FP565" s="5"/>
      <c r="FQ565" s="5"/>
      <c r="FR565" s="5"/>
      <c r="FS565" s="5"/>
      <c r="FT565" s="5"/>
      <c r="FU565" s="5"/>
      <c r="FV565" s="5"/>
      <c r="FW565" s="5"/>
      <c r="FX565" s="5"/>
      <c r="FY565" s="5"/>
      <c r="FZ565" s="5"/>
      <c r="GA565" s="5"/>
      <c r="GB565" s="5"/>
      <c r="GC565" s="5"/>
      <c r="GD565" s="5"/>
      <c r="GE565" s="5"/>
      <c r="GF565" s="5"/>
      <c r="GG565" s="5"/>
      <c r="GH565" s="5"/>
      <c r="GI565" s="5"/>
      <c r="GJ565" s="5"/>
      <c r="GK565" s="5"/>
      <c r="GL565" s="5"/>
      <c r="GM565" s="5"/>
      <c r="GN565" s="5"/>
      <c r="GO565" s="5"/>
      <c r="GP565" s="5"/>
      <c r="GQ565" s="5"/>
      <c r="GR565" s="5"/>
      <c r="GS565" s="5"/>
      <c r="GT565" s="5"/>
      <c r="GU565" s="5"/>
      <c r="GV565" s="5"/>
      <c r="GW565" s="5"/>
      <c r="GX565" s="5"/>
      <c r="GY565" s="5"/>
      <c r="GZ565" s="5"/>
      <c r="HA565" s="5"/>
      <c r="HB565" s="5"/>
      <c r="HC565" s="5"/>
      <c r="HD565" s="5"/>
      <c r="HE565" s="5"/>
      <c r="HF565" s="5"/>
      <c r="HG565" s="5"/>
      <c r="HH565" s="5"/>
      <c r="HI565" s="5"/>
      <c r="HJ565" s="5"/>
      <c r="HK565" s="5"/>
      <c r="HL565" s="5"/>
      <c r="HM565" s="5"/>
      <c r="HN565" s="5"/>
      <c r="HO565" s="5"/>
      <c r="HP565" s="5"/>
      <c r="HQ565" s="5"/>
      <c r="HR565" s="5"/>
      <c r="HS565" s="5"/>
      <c r="HT565" s="5"/>
      <c r="HU565" s="5"/>
      <c r="HV565" s="5"/>
      <c r="HW565" s="5"/>
      <c r="HX565" s="5"/>
      <c r="HY565" s="5"/>
      <c r="HZ565" s="5"/>
      <c r="IA565" s="5"/>
      <c r="IB565" s="5"/>
      <c r="IC565" s="5"/>
      <c r="ID565" s="5"/>
      <c r="IE565" s="5"/>
      <c r="IF565" s="5"/>
      <c r="IG565" s="5"/>
      <c r="IH565" s="5"/>
      <c r="II565" s="5"/>
      <c r="IJ565" s="5"/>
      <c r="IK565" s="5"/>
      <c r="IL565" s="5"/>
      <c r="IM565" s="5"/>
      <c r="IN565" s="5"/>
      <c r="IO565" s="5"/>
      <c r="IP565" s="5"/>
      <c r="IQ565" s="5"/>
      <c r="IR565" s="5"/>
      <c r="IS565" s="5"/>
      <c r="IT565" s="5"/>
      <c r="IU565" s="5"/>
      <c r="IV565" s="5"/>
      <c r="IW565" s="5"/>
      <c r="IX565" s="5"/>
      <c r="IY565" s="5"/>
      <c r="IZ565" s="5"/>
      <c r="JA565" s="5"/>
      <c r="JB565" s="5"/>
      <c r="JC565" s="5"/>
      <c r="JD565" s="5"/>
      <c r="JE565" s="5"/>
      <c r="JF565" s="5"/>
      <c r="JG565" s="5"/>
      <c r="JH565" s="5"/>
      <c r="JI565" s="5"/>
      <c r="JJ565" s="5"/>
      <c r="JK565" s="5"/>
      <c r="JL565" s="5"/>
      <c r="JM565" s="5"/>
      <c r="JN565" s="5"/>
      <c r="JO565" s="5"/>
      <c r="JP565" s="5"/>
      <c r="JQ565" s="5"/>
      <c r="JR565" s="5"/>
      <c r="JS565" s="5"/>
      <c r="JT565" s="5"/>
      <c r="JU565" s="5"/>
      <c r="JV565" s="5"/>
      <c r="JW565" s="5"/>
      <c r="JX565" s="5"/>
      <c r="JY565" s="5"/>
      <c r="JZ565" s="5"/>
      <c r="KA565" s="5"/>
      <c r="KB565" s="5"/>
      <c r="KC565" s="5"/>
      <c r="KD565" s="5"/>
      <c r="KE565" s="5"/>
      <c r="KF565" s="5"/>
      <c r="KG565" s="5"/>
      <c r="KH565" s="5"/>
      <c r="KI565" s="5"/>
      <c r="KJ565" s="5"/>
      <c r="KK565" s="5"/>
      <c r="KL565" s="5"/>
      <c r="KM565" s="5"/>
      <c r="KN565" s="5"/>
      <c r="KO565" s="5"/>
      <c r="KP565" s="5"/>
      <c r="KQ565" s="5"/>
      <c r="KR565" s="5"/>
      <c r="KS565" s="5"/>
      <c r="KT565" s="5"/>
      <c r="KU565" s="5"/>
      <c r="KV565" s="5"/>
      <c r="KW565" s="5"/>
      <c r="KX565" s="5"/>
      <c r="KY565" s="5"/>
      <c r="KZ565" s="5"/>
      <c r="LA565" s="5"/>
      <c r="LB565" s="5"/>
      <c r="LC565" s="5"/>
      <c r="LD565" s="5"/>
      <c r="LE565" s="5"/>
      <c r="LF565" s="5"/>
      <c r="LG565" s="5"/>
      <c r="LH565" s="5"/>
      <c r="LI565" s="5"/>
      <c r="LJ565" s="5"/>
      <c r="LK565" s="5"/>
      <c r="LL565" s="5"/>
      <c r="LM565" s="5"/>
      <c r="LN565" s="5"/>
      <c r="LO565" s="5"/>
      <c r="LP565" s="5"/>
      <c r="LQ565" s="5"/>
      <c r="LR565" s="5"/>
      <c r="LS565" s="5"/>
      <c r="LT565" s="5"/>
      <c r="LU565" s="5"/>
      <c r="LV565" s="5"/>
      <c r="LW565" s="5"/>
      <c r="LX565" s="5"/>
      <c r="LY565" s="5"/>
      <c r="LZ565" s="5"/>
      <c r="MA565" s="5"/>
      <c r="MB565" s="5"/>
      <c r="MC565" s="5"/>
      <c r="MD565" s="5"/>
      <c r="ME565" s="5"/>
      <c r="MF565" s="5"/>
      <c r="MG565" s="5"/>
      <c r="MH565" s="5"/>
      <c r="MI565" s="5"/>
      <c r="MJ565" s="5"/>
      <c r="MK565" s="5"/>
      <c r="ML565" s="5"/>
      <c r="MM565" s="5"/>
      <c r="MN565" s="5"/>
      <c r="MO565" s="5"/>
      <c r="MP565" s="5"/>
      <c r="MQ565" s="5"/>
      <c r="MR565" s="5"/>
      <c r="MS565" s="5"/>
      <c r="MT565" s="5"/>
      <c r="MU565" s="5"/>
      <c r="MV565" s="5"/>
      <c r="MW565" s="5"/>
      <c r="MX565" s="5"/>
      <c r="MY565" s="5"/>
      <c r="MZ565" s="5"/>
      <c r="NA565" s="5"/>
      <c r="NB565" s="5"/>
      <c r="NC565" s="5"/>
      <c r="ND565" s="5"/>
      <c r="NE565" s="5"/>
      <c r="NF565" s="5"/>
      <c r="NG565" s="5"/>
      <c r="NH565" s="5"/>
      <c r="NI565" s="5"/>
      <c r="NJ565" s="5"/>
      <c r="NK565" s="5"/>
      <c r="NL565" s="5"/>
      <c r="NM565" s="5"/>
      <c r="NN565" s="5"/>
      <c r="NO565" s="5"/>
      <c r="NP565" s="5"/>
      <c r="NQ565" s="5"/>
      <c r="NR565" s="5"/>
      <c r="NS565" s="5"/>
      <c r="NT565" s="5"/>
      <c r="NU565" s="5"/>
      <c r="NV565" s="5"/>
      <c r="NW565" s="5"/>
      <c r="NX565" s="5"/>
      <c r="NY565" s="5"/>
      <c r="NZ565" s="5"/>
      <c r="OA565" s="5"/>
      <c r="OB565" s="5"/>
      <c r="OC565" s="5"/>
      <c r="OD565" s="5"/>
      <c r="OE565" s="5"/>
      <c r="OF565" s="5"/>
      <c r="OG565" s="5"/>
      <c r="OH565" s="5"/>
      <c r="OI565" s="5"/>
      <c r="OJ565" s="5"/>
      <c r="OK565" s="5"/>
      <c r="OL565" s="5"/>
      <c r="OM565" s="5"/>
      <c r="ON565" s="5"/>
      <c r="OO565" s="5"/>
      <c r="OP565" s="5"/>
      <c r="OQ565" s="5"/>
      <c r="OR565" s="5"/>
      <c r="OS565" s="5"/>
      <c r="OT565" s="5"/>
      <c r="OU565" s="5"/>
      <c r="OV565" s="5"/>
      <c r="OW565" s="5"/>
      <c r="OX565" s="5"/>
      <c r="OY565" s="5"/>
      <c r="OZ565" s="5"/>
      <c r="PA565" s="5"/>
      <c r="PB565" s="5"/>
      <c r="PC565" s="5"/>
      <c r="PD565" s="5"/>
      <c r="PE565" s="5"/>
      <c r="PF565" s="5"/>
      <c r="PG565" s="5"/>
      <c r="PH565" s="5"/>
      <c r="PI565" s="5"/>
      <c r="PJ565" s="5"/>
      <c r="PK565" s="5"/>
      <c r="PL565" s="5"/>
      <c r="PM565" s="5"/>
      <c r="PN565" s="5"/>
      <c r="PO565" s="5"/>
      <c r="PP565" s="5"/>
      <c r="PQ565" s="5"/>
      <c r="PR565" s="5"/>
      <c r="PS565" s="5"/>
      <c r="PT565" s="5"/>
      <c r="PU565" s="5"/>
      <c r="PV565" s="5"/>
      <c r="PW565" s="5"/>
      <c r="PX565" s="5"/>
      <c r="PY565" s="5"/>
      <c r="PZ565" s="5"/>
      <c r="QA565" s="5"/>
      <c r="QB565" s="5"/>
      <c r="QC565" s="5"/>
      <c r="QD565" s="5"/>
      <c r="QE565" s="5"/>
      <c r="QF565" s="5"/>
      <c r="QG565" s="5"/>
      <c r="QH565" s="5"/>
      <c r="QI565" s="5"/>
      <c r="QJ565" s="5"/>
      <c r="QK565" s="5"/>
      <c r="QL565" s="5"/>
      <c r="QM565" s="5"/>
      <c r="QN565" s="5"/>
      <c r="QO565" s="5"/>
      <c r="QP565" s="5"/>
      <c r="QQ565" s="5"/>
      <c r="QR565" s="5"/>
      <c r="QS565" s="5"/>
      <c r="QT565" s="5"/>
      <c r="QU565" s="5"/>
      <c r="QV565" s="5"/>
      <c r="QW565" s="5"/>
      <c r="QX565" s="5"/>
      <c r="QY565" s="5"/>
      <c r="QZ565" s="5"/>
      <c r="RA565" s="5"/>
      <c r="RB565" s="5"/>
      <c r="RC565" s="5"/>
      <c r="RD565" s="5"/>
      <c r="RE565" s="5"/>
      <c r="RF565" s="5"/>
      <c r="RG565" s="5"/>
      <c r="RH565" s="5"/>
      <c r="RI565" s="5"/>
      <c r="RJ565" s="5"/>
      <c r="RK565" s="5"/>
      <c r="RL565" s="5"/>
      <c r="RM565" s="5"/>
      <c r="RN565" s="5"/>
      <c r="RO565" s="5"/>
      <c r="RP565" s="5"/>
      <c r="RQ565" s="5"/>
      <c r="RR565" s="5"/>
      <c r="RS565" s="5"/>
      <c r="RT565" s="5"/>
      <c r="RU565" s="5"/>
      <c r="RV565" s="5"/>
      <c r="RW565" s="5"/>
      <c r="RX565" s="5"/>
      <c r="RY565" s="5"/>
      <c r="RZ565" s="5"/>
      <c r="SA565" s="5"/>
      <c r="SB565" s="5"/>
      <c r="SC565" s="5"/>
      <c r="SD565" s="5"/>
      <c r="SE565" s="5"/>
      <c r="SF565" s="5"/>
      <c r="SG565" s="5"/>
      <c r="SH565" s="5"/>
      <c r="SI565" s="5"/>
      <c r="SJ565" s="5"/>
      <c r="SK565" s="5"/>
      <c r="SL565" s="5"/>
      <c r="SM565" s="5"/>
      <c r="SN565" s="5"/>
      <c r="SO565" s="5"/>
      <c r="SP565" s="5"/>
      <c r="SQ565" s="5"/>
      <c r="SR565" s="5"/>
      <c r="SS565" s="5"/>
      <c r="ST565" s="5"/>
      <c r="SU565" s="5"/>
      <c r="SV565" s="5"/>
      <c r="SW565" s="5"/>
      <c r="SX565" s="5"/>
      <c r="SY565" s="5"/>
      <c r="SZ565" s="5"/>
      <c r="TA565" s="5"/>
      <c r="TB565" s="5"/>
      <c r="TC565" s="5"/>
      <c r="TD565" s="5"/>
      <c r="TE565" s="5"/>
      <c r="TF565" s="5"/>
      <c r="TG565" s="5"/>
      <c r="TH565" s="5"/>
      <c r="TI565" s="5"/>
      <c r="TJ565" s="5"/>
      <c r="TK565" s="5"/>
      <c r="TL565" s="5"/>
      <c r="TM565" s="5"/>
      <c r="TN565" s="5"/>
      <c r="TO565" s="5"/>
      <c r="TP565" s="5"/>
      <c r="TQ565" s="5"/>
      <c r="TR565" s="5"/>
      <c r="TS565" s="5"/>
      <c r="TT565" s="5"/>
      <c r="TU565" s="5"/>
      <c r="TV565" s="5"/>
      <c r="TW565" s="5"/>
      <c r="TX565" s="5"/>
      <c r="TY565" s="5"/>
      <c r="TZ565" s="5"/>
      <c r="UA565" s="5"/>
      <c r="UB565" s="5"/>
      <c r="UC565" s="5"/>
      <c r="UD565" s="5"/>
      <c r="UE565" s="5"/>
      <c r="UF565" s="5"/>
      <c r="UG565" s="5"/>
      <c r="UH565" s="5"/>
      <c r="UI565" s="5"/>
      <c r="UJ565" s="5"/>
      <c r="UK565" s="5"/>
      <c r="UL565" s="5"/>
      <c r="UM565" s="5"/>
      <c r="UN565" s="5"/>
      <c r="UO565" s="5"/>
      <c r="UP565" s="5"/>
      <c r="UQ565" s="5"/>
      <c r="UR565" s="5"/>
      <c r="US565" s="5"/>
      <c r="UT565" s="5"/>
      <c r="UU565" s="5"/>
      <c r="UV565" s="5"/>
      <c r="UW565" s="5"/>
      <c r="UX565" s="5"/>
      <c r="UY565" s="5"/>
      <c r="UZ565" s="5"/>
      <c r="VA565" s="5"/>
      <c r="VB565" s="5"/>
      <c r="VC565" s="5"/>
      <c r="VD565" s="5"/>
      <c r="VE565" s="5"/>
      <c r="VF565" s="5"/>
      <c r="VG565" s="5"/>
      <c r="VH565" s="5"/>
      <c r="VI565" s="5"/>
      <c r="VJ565" s="5"/>
      <c r="VK565" s="5"/>
      <c r="VL565" s="5"/>
      <c r="VM565" s="5"/>
      <c r="VN565" s="5"/>
      <c r="VO565" s="5"/>
      <c r="VP565" s="5"/>
      <c r="VQ565" s="5"/>
      <c r="VR565" s="5"/>
      <c r="VS565" s="5"/>
      <c r="VT565" s="5"/>
      <c r="VU565" s="5"/>
      <c r="VV565" s="5"/>
      <c r="VW565" s="5"/>
      <c r="VX565" s="5"/>
      <c r="VY565" s="5"/>
      <c r="VZ565" s="5"/>
      <c r="WA565" s="5"/>
      <c r="WB565" s="5"/>
      <c r="WC565" s="5"/>
      <c r="WD565" s="5"/>
      <c r="WE565" s="5"/>
      <c r="WF565" s="5"/>
      <c r="WG565" s="5"/>
      <c r="WH565" s="5"/>
      <c r="WI565" s="5"/>
      <c r="WJ565" s="5"/>
      <c r="WK565" s="5"/>
      <c r="WL565" s="5"/>
      <c r="WM565" s="5"/>
      <c r="WN565" s="5"/>
      <c r="WO565" s="5"/>
      <c r="WP565" s="5"/>
      <c r="WQ565" s="5"/>
      <c r="WR565" s="5"/>
      <c r="WS565" s="5"/>
      <c r="WT565" s="5"/>
      <c r="WU565" s="5"/>
      <c r="WV565" s="5"/>
      <c r="WW565" s="5"/>
      <c r="WX565" s="5"/>
      <c r="WY565" s="5"/>
      <c r="WZ565" s="5"/>
      <c r="XA565" s="5"/>
      <c r="XB565" s="5"/>
      <c r="XC565" s="5"/>
      <c r="XD565" s="5"/>
      <c r="XE565" s="5"/>
      <c r="XF565" s="5"/>
      <c r="XG565" s="5"/>
      <c r="XH565" s="5"/>
      <c r="XI565" s="5"/>
      <c r="XJ565" s="5"/>
      <c r="XK565" s="5"/>
      <c r="XL565" s="5"/>
      <c r="XM565" s="5"/>
      <c r="XN565" s="5"/>
      <c r="XO565" s="5"/>
      <c r="XP565" s="5"/>
      <c r="XQ565" s="5"/>
      <c r="XR565" s="5"/>
      <c r="XS565" s="5"/>
      <c r="XT565" s="5"/>
      <c r="XU565" s="5"/>
      <c r="XV565" s="5"/>
      <c r="XW565" s="5"/>
    </row>
    <row r="566" spans="39:647" x14ac:dyDescent="0.45">
      <c r="AM566" s="5"/>
      <c r="AN566" s="5"/>
      <c r="AO566" s="5"/>
      <c r="AP566" s="5"/>
      <c r="AQ566" s="5"/>
      <c r="AR566" s="5"/>
      <c r="AS566" s="5"/>
      <c r="AT566" s="5"/>
      <c r="AU566" s="5"/>
      <c r="AV566" s="5"/>
      <c r="AW566" s="5"/>
      <c r="AX566" s="5"/>
      <c r="AY566" s="5"/>
      <c r="AZ566" s="5"/>
      <c r="BA566" s="5"/>
      <c r="BB566" s="5"/>
      <c r="BC566" s="5"/>
      <c r="BD566" s="5"/>
      <c r="BE566" s="5"/>
      <c r="BF566" s="5"/>
      <c r="BG566" s="5"/>
      <c r="BH566" s="5"/>
      <c r="BI566" s="5"/>
      <c r="BJ566" s="5"/>
      <c r="BK566" s="5"/>
      <c r="BL566" s="5"/>
      <c r="BM566" s="5"/>
      <c r="BN566" s="5"/>
      <c r="BO566" s="5"/>
      <c r="BP566" s="5"/>
      <c r="BQ566" s="5"/>
      <c r="BR566" s="5"/>
      <c r="BS566" s="5"/>
      <c r="BT566" s="5"/>
      <c r="BU566" s="5"/>
      <c r="BV566" s="5"/>
      <c r="BW566" s="5"/>
      <c r="BX566" s="5"/>
      <c r="BY566" s="5"/>
      <c r="BZ566" s="5"/>
      <c r="CA566" s="5"/>
      <c r="CB566" s="5"/>
      <c r="CC566" s="5"/>
      <c r="CD566" s="5"/>
      <c r="CE566" s="5"/>
      <c r="CF566" s="5"/>
      <c r="CG566" s="5"/>
      <c r="CH566" s="5"/>
      <c r="CI566" s="5"/>
      <c r="CJ566" s="5"/>
      <c r="CK566" s="5"/>
      <c r="CL566" s="5"/>
      <c r="CM566" s="5"/>
      <c r="CN566" s="5"/>
      <c r="CO566" s="5"/>
      <c r="CP566" s="5"/>
      <c r="CQ566" s="5"/>
      <c r="CR566" s="5"/>
      <c r="CS566" s="5"/>
      <c r="CT566" s="5"/>
      <c r="CU566" s="5"/>
      <c r="CV566" s="5"/>
      <c r="CW566" s="5"/>
      <c r="CX566" s="5"/>
      <c r="CY566" s="5"/>
      <c r="CZ566" s="5"/>
      <c r="DA566" s="5"/>
      <c r="DB566" s="5"/>
      <c r="DC566" s="5"/>
      <c r="DD566" s="5"/>
      <c r="DE566" s="5"/>
      <c r="DF566" s="5"/>
      <c r="DG566" s="5"/>
      <c r="DH566" s="5"/>
      <c r="DI566" s="5"/>
      <c r="DJ566" s="5"/>
      <c r="DK566" s="5"/>
      <c r="DL566" s="5"/>
      <c r="DM566" s="5"/>
      <c r="DN566" s="5"/>
      <c r="DO566" s="5"/>
      <c r="DP566" s="5"/>
      <c r="DQ566" s="5"/>
      <c r="DR566" s="5"/>
      <c r="DS566" s="5"/>
      <c r="DT566" s="5"/>
      <c r="DU566" s="5"/>
      <c r="DV566" s="5"/>
      <c r="DW566" s="5"/>
      <c r="DX566" s="5"/>
      <c r="DY566" s="5"/>
      <c r="DZ566" s="5"/>
      <c r="EA566" s="5"/>
      <c r="EB566" s="5"/>
      <c r="EC566" s="5"/>
      <c r="ED566" s="5"/>
      <c r="EE566" s="5"/>
      <c r="EF566" s="5"/>
      <c r="EG566" s="5"/>
      <c r="EH566" s="5"/>
      <c r="EI566" s="5"/>
      <c r="EJ566" s="5"/>
      <c r="EK566" s="5"/>
      <c r="EL566" s="5"/>
      <c r="EM566" s="5"/>
      <c r="EN566" s="5"/>
      <c r="EO566" s="5"/>
      <c r="EP566" s="5"/>
      <c r="EQ566" s="5"/>
      <c r="ER566" s="5"/>
      <c r="ES566" s="5"/>
      <c r="ET566" s="5"/>
      <c r="EU566" s="5"/>
      <c r="EV566" s="5"/>
      <c r="EW566" s="5"/>
      <c r="EX566" s="5"/>
      <c r="EY566" s="5"/>
      <c r="EZ566" s="5"/>
      <c r="FA566" s="5"/>
      <c r="FB566" s="5"/>
      <c r="FC566" s="5"/>
      <c r="FD566" s="5"/>
      <c r="FE566" s="5"/>
      <c r="FF566" s="5"/>
      <c r="FG566" s="5"/>
      <c r="FH566" s="5"/>
      <c r="FI566" s="5"/>
      <c r="FJ566" s="5"/>
      <c r="FK566" s="5"/>
      <c r="FL566" s="5"/>
      <c r="FM566" s="5"/>
      <c r="FN566" s="5"/>
      <c r="FO566" s="5"/>
      <c r="FP566" s="5"/>
      <c r="FQ566" s="5"/>
      <c r="FR566" s="5"/>
      <c r="FS566" s="5"/>
      <c r="FT566" s="5"/>
      <c r="FU566" s="5"/>
      <c r="FV566" s="5"/>
      <c r="FW566" s="5"/>
      <c r="FX566" s="5"/>
      <c r="FY566" s="5"/>
      <c r="FZ566" s="5"/>
      <c r="GA566" s="5"/>
      <c r="GB566" s="5"/>
      <c r="GC566" s="5"/>
      <c r="GD566" s="5"/>
      <c r="GE566" s="5"/>
      <c r="GF566" s="5"/>
      <c r="GG566" s="5"/>
      <c r="GH566" s="5"/>
      <c r="GI566" s="5"/>
      <c r="GJ566" s="5"/>
      <c r="GK566" s="5"/>
      <c r="GL566" s="5"/>
      <c r="GM566" s="5"/>
      <c r="GN566" s="5"/>
      <c r="GO566" s="5"/>
      <c r="GP566" s="5"/>
      <c r="GQ566" s="5"/>
      <c r="GR566" s="5"/>
      <c r="GS566" s="5"/>
      <c r="GT566" s="5"/>
      <c r="GU566" s="5"/>
      <c r="GV566" s="5"/>
      <c r="GW566" s="5"/>
      <c r="GX566" s="5"/>
      <c r="GY566" s="5"/>
      <c r="GZ566" s="5"/>
      <c r="HA566" s="5"/>
      <c r="HB566" s="5"/>
      <c r="HC566" s="5"/>
      <c r="HD566" s="5"/>
      <c r="HE566" s="5"/>
      <c r="HF566" s="5"/>
      <c r="HG566" s="5"/>
      <c r="HH566" s="5"/>
      <c r="HI566" s="5"/>
      <c r="HJ566" s="5"/>
      <c r="HK566" s="5"/>
      <c r="HL566" s="5"/>
      <c r="HM566" s="5"/>
      <c r="HN566" s="5"/>
      <c r="HO566" s="5"/>
      <c r="HP566" s="5"/>
      <c r="HQ566" s="5"/>
      <c r="HR566" s="5"/>
      <c r="HS566" s="5"/>
      <c r="HT566" s="5"/>
      <c r="HU566" s="5"/>
      <c r="HV566" s="5"/>
      <c r="HW566" s="5"/>
      <c r="HX566" s="5"/>
      <c r="HY566" s="5"/>
      <c r="HZ566" s="5"/>
      <c r="IA566" s="5"/>
      <c r="IB566" s="5"/>
      <c r="IC566" s="5"/>
      <c r="ID566" s="5"/>
      <c r="IE566" s="5"/>
      <c r="IF566" s="5"/>
      <c r="IG566" s="5"/>
      <c r="IH566" s="5"/>
      <c r="II566" s="5"/>
      <c r="IJ566" s="5"/>
      <c r="IK566" s="5"/>
      <c r="IL566" s="5"/>
      <c r="IM566" s="5"/>
      <c r="IN566" s="5"/>
      <c r="IO566" s="5"/>
      <c r="IP566" s="5"/>
      <c r="IQ566" s="5"/>
      <c r="IR566" s="5"/>
      <c r="IS566" s="5"/>
      <c r="IT566" s="5"/>
      <c r="IU566" s="5"/>
      <c r="IV566" s="5"/>
      <c r="IW566" s="5"/>
      <c r="IX566" s="5"/>
      <c r="IY566" s="5"/>
      <c r="IZ566" s="5"/>
      <c r="JA566" s="5"/>
      <c r="JB566" s="5"/>
      <c r="JC566" s="5"/>
      <c r="JD566" s="5"/>
      <c r="JE566" s="5"/>
      <c r="JF566" s="5"/>
      <c r="JG566" s="5"/>
      <c r="JH566" s="5"/>
      <c r="JI566" s="5"/>
      <c r="JJ566" s="5"/>
      <c r="JK566" s="5"/>
      <c r="JL566" s="5"/>
      <c r="JM566" s="5"/>
      <c r="JN566" s="5"/>
      <c r="JO566" s="5"/>
      <c r="JP566" s="5"/>
      <c r="JQ566" s="5"/>
      <c r="JR566" s="5"/>
      <c r="JS566" s="5"/>
      <c r="JT566" s="5"/>
      <c r="JU566" s="5"/>
      <c r="JV566" s="5"/>
      <c r="JW566" s="5"/>
      <c r="JX566" s="5"/>
      <c r="JY566" s="5"/>
      <c r="JZ566" s="5"/>
      <c r="KA566" s="5"/>
      <c r="KB566" s="5"/>
      <c r="KC566" s="5"/>
      <c r="KD566" s="5"/>
      <c r="KE566" s="5"/>
      <c r="KF566" s="5"/>
      <c r="KG566" s="5"/>
      <c r="KH566" s="5"/>
      <c r="KI566" s="5"/>
      <c r="KJ566" s="5"/>
      <c r="KK566" s="5"/>
      <c r="KL566" s="5"/>
      <c r="KM566" s="5"/>
      <c r="KN566" s="5"/>
      <c r="KO566" s="5"/>
      <c r="KP566" s="5"/>
      <c r="KQ566" s="5"/>
      <c r="KR566" s="5"/>
      <c r="KS566" s="5"/>
      <c r="KT566" s="5"/>
      <c r="KU566" s="5"/>
      <c r="KV566" s="5"/>
      <c r="KW566" s="5"/>
      <c r="KX566" s="5"/>
      <c r="KY566" s="5"/>
      <c r="KZ566" s="5"/>
      <c r="LA566" s="5"/>
      <c r="LB566" s="5"/>
      <c r="LC566" s="5"/>
      <c r="LD566" s="5"/>
      <c r="LE566" s="5"/>
      <c r="LF566" s="5"/>
      <c r="LG566" s="5"/>
      <c r="LH566" s="5"/>
      <c r="LI566" s="5"/>
      <c r="LJ566" s="5"/>
      <c r="LK566" s="5"/>
      <c r="LL566" s="5"/>
      <c r="LM566" s="5"/>
      <c r="LN566" s="5"/>
      <c r="LO566" s="5"/>
      <c r="LP566" s="5"/>
      <c r="LQ566" s="5"/>
      <c r="LR566" s="5"/>
      <c r="LS566" s="5"/>
      <c r="LT566" s="5"/>
      <c r="LU566" s="5"/>
      <c r="LV566" s="5"/>
      <c r="LW566" s="5"/>
      <c r="LX566" s="5"/>
      <c r="LY566" s="5"/>
      <c r="LZ566" s="5"/>
      <c r="MA566" s="5"/>
      <c r="MB566" s="5"/>
      <c r="MC566" s="5"/>
      <c r="MD566" s="5"/>
      <c r="ME566" s="5"/>
      <c r="MF566" s="5"/>
      <c r="MG566" s="5"/>
      <c r="MH566" s="5"/>
      <c r="MI566" s="5"/>
      <c r="MJ566" s="5"/>
      <c r="MK566" s="5"/>
      <c r="ML566" s="5"/>
      <c r="MM566" s="5"/>
      <c r="MN566" s="5"/>
      <c r="MO566" s="5"/>
      <c r="MP566" s="5"/>
      <c r="MQ566" s="5"/>
      <c r="MR566" s="5"/>
      <c r="MS566" s="5"/>
      <c r="MT566" s="5"/>
      <c r="MU566" s="5"/>
      <c r="MV566" s="5"/>
      <c r="MW566" s="5"/>
      <c r="MX566" s="5"/>
      <c r="MY566" s="5"/>
      <c r="MZ566" s="5"/>
      <c r="NA566" s="5"/>
      <c r="NB566" s="5"/>
      <c r="NC566" s="5"/>
      <c r="ND566" s="5"/>
      <c r="NE566" s="5"/>
      <c r="NF566" s="5"/>
      <c r="NG566" s="5"/>
      <c r="NH566" s="5"/>
      <c r="NI566" s="5"/>
      <c r="NJ566" s="5"/>
      <c r="NK566" s="5"/>
      <c r="NL566" s="5"/>
      <c r="NM566" s="5"/>
      <c r="NN566" s="5"/>
      <c r="NO566" s="5"/>
      <c r="NP566" s="5"/>
      <c r="NQ566" s="5"/>
      <c r="NR566" s="5"/>
      <c r="NS566" s="5"/>
      <c r="NT566" s="5"/>
      <c r="NU566" s="5"/>
      <c r="NV566" s="5"/>
      <c r="NW566" s="5"/>
      <c r="NX566" s="5"/>
      <c r="NY566" s="5"/>
      <c r="NZ566" s="5"/>
      <c r="OA566" s="5"/>
      <c r="OB566" s="5"/>
      <c r="OC566" s="5"/>
      <c r="OD566" s="5"/>
      <c r="OE566" s="5"/>
      <c r="OF566" s="5"/>
      <c r="OG566" s="5"/>
      <c r="OH566" s="5"/>
      <c r="OI566" s="5"/>
      <c r="OJ566" s="5"/>
      <c r="OK566" s="5"/>
      <c r="OL566" s="5"/>
      <c r="OM566" s="5"/>
      <c r="ON566" s="5"/>
      <c r="OO566" s="5"/>
      <c r="OP566" s="5"/>
      <c r="OQ566" s="5"/>
      <c r="OR566" s="5"/>
      <c r="OS566" s="5"/>
      <c r="OT566" s="5"/>
      <c r="OU566" s="5"/>
      <c r="OV566" s="5"/>
      <c r="OW566" s="5"/>
      <c r="OX566" s="5"/>
      <c r="OY566" s="5"/>
      <c r="OZ566" s="5"/>
      <c r="PA566" s="5"/>
      <c r="PB566" s="5"/>
      <c r="PC566" s="5"/>
      <c r="PD566" s="5"/>
      <c r="PE566" s="5"/>
      <c r="PF566" s="5"/>
      <c r="PG566" s="5"/>
      <c r="PH566" s="5"/>
      <c r="PI566" s="5"/>
      <c r="PJ566" s="5"/>
      <c r="PK566" s="5"/>
      <c r="PL566" s="5"/>
      <c r="PM566" s="5"/>
      <c r="PN566" s="5"/>
      <c r="PO566" s="5"/>
      <c r="PP566" s="5"/>
      <c r="PQ566" s="5"/>
      <c r="PR566" s="5"/>
      <c r="PS566" s="5"/>
      <c r="PT566" s="5"/>
      <c r="PU566" s="5"/>
      <c r="PV566" s="5"/>
      <c r="PW566" s="5"/>
      <c r="PX566" s="5"/>
      <c r="PY566" s="5"/>
      <c r="PZ566" s="5"/>
      <c r="QA566" s="5"/>
      <c r="QB566" s="5"/>
      <c r="QC566" s="5"/>
      <c r="QD566" s="5"/>
      <c r="QE566" s="5"/>
      <c r="QF566" s="5"/>
      <c r="QG566" s="5"/>
      <c r="QH566" s="5"/>
      <c r="QI566" s="5"/>
      <c r="QJ566" s="5"/>
      <c r="QK566" s="5"/>
      <c r="QL566" s="5"/>
      <c r="QM566" s="5"/>
      <c r="QN566" s="5"/>
      <c r="QO566" s="5"/>
      <c r="QP566" s="5"/>
      <c r="QQ566" s="5"/>
      <c r="QR566" s="5"/>
      <c r="QS566" s="5"/>
      <c r="QT566" s="5"/>
      <c r="QU566" s="5"/>
      <c r="QV566" s="5"/>
      <c r="QW566" s="5"/>
      <c r="QX566" s="5"/>
      <c r="QY566" s="5"/>
      <c r="QZ566" s="5"/>
      <c r="RA566" s="5"/>
      <c r="RB566" s="5"/>
      <c r="RC566" s="5"/>
      <c r="RD566" s="5"/>
      <c r="RE566" s="5"/>
      <c r="RF566" s="5"/>
      <c r="RG566" s="5"/>
      <c r="RH566" s="5"/>
      <c r="RI566" s="5"/>
      <c r="RJ566" s="5"/>
      <c r="RK566" s="5"/>
      <c r="RL566" s="5"/>
      <c r="RM566" s="5"/>
      <c r="RN566" s="5"/>
      <c r="RO566" s="5"/>
      <c r="RP566" s="5"/>
      <c r="RQ566" s="5"/>
      <c r="RR566" s="5"/>
      <c r="RS566" s="5"/>
      <c r="RT566" s="5"/>
      <c r="RU566" s="5"/>
      <c r="RV566" s="5"/>
      <c r="RW566" s="5"/>
      <c r="RX566" s="5"/>
      <c r="RY566" s="5"/>
      <c r="RZ566" s="5"/>
      <c r="SA566" s="5"/>
      <c r="SB566" s="5"/>
      <c r="SC566" s="5"/>
      <c r="SD566" s="5"/>
      <c r="SE566" s="5"/>
      <c r="SF566" s="5"/>
      <c r="SG566" s="5"/>
      <c r="SH566" s="5"/>
      <c r="SI566" s="5"/>
      <c r="SJ566" s="5"/>
      <c r="SK566" s="5"/>
      <c r="SL566" s="5"/>
      <c r="SM566" s="5"/>
      <c r="SN566" s="5"/>
      <c r="SO566" s="5"/>
      <c r="SP566" s="5"/>
      <c r="SQ566" s="5"/>
      <c r="SR566" s="5"/>
      <c r="SS566" s="5"/>
      <c r="ST566" s="5"/>
      <c r="SU566" s="5"/>
      <c r="SV566" s="5"/>
      <c r="SW566" s="5"/>
      <c r="SX566" s="5"/>
      <c r="SY566" s="5"/>
      <c r="SZ566" s="5"/>
      <c r="TA566" s="5"/>
      <c r="TB566" s="5"/>
      <c r="TC566" s="5"/>
      <c r="TD566" s="5"/>
      <c r="TE566" s="5"/>
      <c r="TF566" s="5"/>
      <c r="TG566" s="5"/>
      <c r="TH566" s="5"/>
      <c r="TI566" s="5"/>
      <c r="TJ566" s="5"/>
      <c r="TK566" s="5"/>
      <c r="TL566" s="5"/>
      <c r="TM566" s="5"/>
      <c r="TN566" s="5"/>
      <c r="TO566" s="5"/>
      <c r="TP566" s="5"/>
      <c r="TQ566" s="5"/>
      <c r="TR566" s="5"/>
      <c r="TS566" s="5"/>
      <c r="TT566" s="5"/>
      <c r="TU566" s="5"/>
      <c r="TV566" s="5"/>
      <c r="TW566" s="5"/>
      <c r="TX566" s="5"/>
      <c r="TY566" s="5"/>
      <c r="TZ566" s="5"/>
      <c r="UA566" s="5"/>
      <c r="UB566" s="5"/>
      <c r="UC566" s="5"/>
      <c r="UD566" s="5"/>
      <c r="UE566" s="5"/>
      <c r="UF566" s="5"/>
      <c r="UG566" s="5"/>
      <c r="UH566" s="5"/>
      <c r="UI566" s="5"/>
      <c r="UJ566" s="5"/>
      <c r="UK566" s="5"/>
      <c r="UL566" s="5"/>
      <c r="UM566" s="5"/>
      <c r="UN566" s="5"/>
      <c r="UO566" s="5"/>
      <c r="UP566" s="5"/>
      <c r="UQ566" s="5"/>
      <c r="UR566" s="5"/>
      <c r="US566" s="5"/>
      <c r="UT566" s="5"/>
      <c r="UU566" s="5"/>
      <c r="UV566" s="5"/>
      <c r="UW566" s="5"/>
      <c r="UX566" s="5"/>
      <c r="UY566" s="5"/>
      <c r="UZ566" s="5"/>
      <c r="VA566" s="5"/>
      <c r="VB566" s="5"/>
      <c r="VC566" s="5"/>
      <c r="VD566" s="5"/>
      <c r="VE566" s="5"/>
      <c r="VF566" s="5"/>
      <c r="VG566" s="5"/>
      <c r="VH566" s="5"/>
      <c r="VI566" s="5"/>
      <c r="VJ566" s="5"/>
      <c r="VK566" s="5"/>
      <c r="VL566" s="5"/>
      <c r="VM566" s="5"/>
      <c r="VN566" s="5"/>
      <c r="VO566" s="5"/>
      <c r="VP566" s="5"/>
      <c r="VQ566" s="5"/>
      <c r="VR566" s="5"/>
      <c r="VS566" s="5"/>
      <c r="VT566" s="5"/>
      <c r="VU566" s="5"/>
      <c r="VV566" s="5"/>
      <c r="VW566" s="5"/>
      <c r="VX566" s="5"/>
      <c r="VY566" s="5"/>
      <c r="VZ566" s="5"/>
      <c r="WA566" s="5"/>
      <c r="WB566" s="5"/>
      <c r="WC566" s="5"/>
      <c r="WD566" s="5"/>
      <c r="WE566" s="5"/>
      <c r="WF566" s="5"/>
      <c r="WG566" s="5"/>
      <c r="WH566" s="5"/>
      <c r="WI566" s="5"/>
      <c r="WJ566" s="5"/>
      <c r="WK566" s="5"/>
      <c r="WL566" s="5"/>
      <c r="WM566" s="5"/>
      <c r="WN566" s="5"/>
      <c r="WO566" s="5"/>
      <c r="WP566" s="5"/>
      <c r="WQ566" s="5"/>
      <c r="WR566" s="5"/>
      <c r="WS566" s="5"/>
      <c r="WT566" s="5"/>
      <c r="WU566" s="5"/>
      <c r="WV566" s="5"/>
      <c r="WW566" s="5"/>
      <c r="WX566" s="5"/>
      <c r="WY566" s="5"/>
      <c r="WZ566" s="5"/>
      <c r="XA566" s="5"/>
      <c r="XB566" s="5"/>
      <c r="XC566" s="5"/>
      <c r="XD566" s="5"/>
      <c r="XE566" s="5"/>
      <c r="XF566" s="5"/>
      <c r="XG566" s="5"/>
      <c r="XH566" s="5"/>
      <c r="XI566" s="5"/>
      <c r="XJ566" s="5"/>
      <c r="XK566" s="5"/>
      <c r="XL566" s="5"/>
      <c r="XM566" s="5"/>
      <c r="XN566" s="5"/>
      <c r="XO566" s="5"/>
      <c r="XP566" s="5"/>
      <c r="XQ566" s="5"/>
      <c r="XR566" s="5"/>
      <c r="XS566" s="5"/>
      <c r="XT566" s="5"/>
      <c r="XU566" s="5"/>
      <c r="XV566" s="5"/>
      <c r="XW566" s="5"/>
    </row>
    <row r="567" spans="39:647" x14ac:dyDescent="0.4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c r="EU567" s="5"/>
      <c r="EV567" s="5"/>
      <c r="EW567" s="5"/>
      <c r="EX567" s="5"/>
      <c r="EY567" s="5"/>
      <c r="EZ567" s="5"/>
      <c r="FA567" s="5"/>
      <c r="FB567" s="5"/>
      <c r="FC567" s="5"/>
      <c r="FD567" s="5"/>
      <c r="FE567" s="5"/>
      <c r="FF567" s="5"/>
      <c r="FG567" s="5"/>
      <c r="FH567" s="5"/>
      <c r="FI567" s="5"/>
      <c r="FJ567" s="5"/>
      <c r="FK567" s="5"/>
      <c r="FL567" s="5"/>
      <c r="FM567" s="5"/>
      <c r="FN567" s="5"/>
      <c r="FO567" s="5"/>
      <c r="FP567" s="5"/>
      <c r="FQ567" s="5"/>
      <c r="FR567" s="5"/>
      <c r="FS567" s="5"/>
      <c r="FT567" s="5"/>
      <c r="FU567" s="5"/>
      <c r="FV567" s="5"/>
      <c r="FW567" s="5"/>
      <c r="FX567" s="5"/>
      <c r="FY567" s="5"/>
      <c r="FZ567" s="5"/>
      <c r="GA567" s="5"/>
      <c r="GB567" s="5"/>
      <c r="GC567" s="5"/>
      <c r="GD567" s="5"/>
      <c r="GE567" s="5"/>
      <c r="GF567" s="5"/>
      <c r="GG567" s="5"/>
      <c r="GH567" s="5"/>
      <c r="GI567" s="5"/>
      <c r="GJ567" s="5"/>
      <c r="GK567" s="5"/>
      <c r="GL567" s="5"/>
      <c r="GM567" s="5"/>
      <c r="GN567" s="5"/>
      <c r="GO567" s="5"/>
      <c r="GP567" s="5"/>
      <c r="GQ567" s="5"/>
      <c r="GR567" s="5"/>
      <c r="GS567" s="5"/>
      <c r="GT567" s="5"/>
      <c r="GU567" s="5"/>
      <c r="GV567" s="5"/>
      <c r="GW567" s="5"/>
      <c r="GX567" s="5"/>
      <c r="GY567" s="5"/>
      <c r="GZ567" s="5"/>
      <c r="HA567" s="5"/>
      <c r="HB567" s="5"/>
      <c r="HC567" s="5"/>
      <c r="HD567" s="5"/>
      <c r="HE567" s="5"/>
      <c r="HF567" s="5"/>
      <c r="HG567" s="5"/>
      <c r="HH567" s="5"/>
      <c r="HI567" s="5"/>
      <c r="HJ567" s="5"/>
      <c r="HK567" s="5"/>
      <c r="HL567" s="5"/>
      <c r="HM567" s="5"/>
      <c r="HN567" s="5"/>
      <c r="HO567" s="5"/>
      <c r="HP567" s="5"/>
      <c r="HQ567" s="5"/>
      <c r="HR567" s="5"/>
      <c r="HS567" s="5"/>
      <c r="HT567" s="5"/>
      <c r="HU567" s="5"/>
      <c r="HV567" s="5"/>
      <c r="HW567" s="5"/>
      <c r="HX567" s="5"/>
      <c r="HY567" s="5"/>
      <c r="HZ567" s="5"/>
      <c r="IA567" s="5"/>
      <c r="IB567" s="5"/>
      <c r="IC567" s="5"/>
      <c r="ID567" s="5"/>
      <c r="IE567" s="5"/>
      <c r="IF567" s="5"/>
      <c r="IG567" s="5"/>
      <c r="IH567" s="5"/>
      <c r="II567" s="5"/>
      <c r="IJ567" s="5"/>
      <c r="IK567" s="5"/>
      <c r="IL567" s="5"/>
      <c r="IM567" s="5"/>
      <c r="IN567" s="5"/>
      <c r="IO567" s="5"/>
      <c r="IP567" s="5"/>
      <c r="IQ567" s="5"/>
      <c r="IR567" s="5"/>
      <c r="IS567" s="5"/>
      <c r="IT567" s="5"/>
      <c r="IU567" s="5"/>
      <c r="IV567" s="5"/>
      <c r="IW567" s="5"/>
      <c r="IX567" s="5"/>
      <c r="IY567" s="5"/>
      <c r="IZ567" s="5"/>
      <c r="JA567" s="5"/>
      <c r="JB567" s="5"/>
      <c r="JC567" s="5"/>
      <c r="JD567" s="5"/>
      <c r="JE567" s="5"/>
      <c r="JF567" s="5"/>
      <c r="JG567" s="5"/>
      <c r="JH567" s="5"/>
      <c r="JI567" s="5"/>
      <c r="JJ567" s="5"/>
      <c r="JK567" s="5"/>
      <c r="JL567" s="5"/>
      <c r="JM567" s="5"/>
      <c r="JN567" s="5"/>
      <c r="JO567" s="5"/>
      <c r="JP567" s="5"/>
      <c r="JQ567" s="5"/>
      <c r="JR567" s="5"/>
      <c r="JS567" s="5"/>
      <c r="JT567" s="5"/>
      <c r="JU567" s="5"/>
      <c r="JV567" s="5"/>
      <c r="JW567" s="5"/>
      <c r="JX567" s="5"/>
      <c r="JY567" s="5"/>
      <c r="JZ567" s="5"/>
      <c r="KA567" s="5"/>
      <c r="KB567" s="5"/>
      <c r="KC567" s="5"/>
      <c r="KD567" s="5"/>
      <c r="KE567" s="5"/>
      <c r="KF567" s="5"/>
      <c r="KG567" s="5"/>
      <c r="KH567" s="5"/>
      <c r="KI567" s="5"/>
      <c r="KJ567" s="5"/>
      <c r="KK567" s="5"/>
      <c r="KL567" s="5"/>
      <c r="KM567" s="5"/>
      <c r="KN567" s="5"/>
      <c r="KO567" s="5"/>
      <c r="KP567" s="5"/>
      <c r="KQ567" s="5"/>
      <c r="KR567" s="5"/>
      <c r="KS567" s="5"/>
      <c r="KT567" s="5"/>
      <c r="KU567" s="5"/>
      <c r="KV567" s="5"/>
      <c r="KW567" s="5"/>
      <c r="KX567" s="5"/>
      <c r="KY567" s="5"/>
      <c r="KZ567" s="5"/>
      <c r="LA567" s="5"/>
      <c r="LB567" s="5"/>
      <c r="LC567" s="5"/>
      <c r="LD567" s="5"/>
      <c r="LE567" s="5"/>
      <c r="LF567" s="5"/>
      <c r="LG567" s="5"/>
      <c r="LH567" s="5"/>
      <c r="LI567" s="5"/>
      <c r="LJ567" s="5"/>
      <c r="LK567" s="5"/>
      <c r="LL567" s="5"/>
      <c r="LM567" s="5"/>
      <c r="LN567" s="5"/>
      <c r="LO567" s="5"/>
      <c r="LP567" s="5"/>
      <c r="LQ567" s="5"/>
      <c r="LR567" s="5"/>
      <c r="LS567" s="5"/>
      <c r="LT567" s="5"/>
      <c r="LU567" s="5"/>
      <c r="LV567" s="5"/>
      <c r="LW567" s="5"/>
      <c r="LX567" s="5"/>
      <c r="LY567" s="5"/>
      <c r="LZ567" s="5"/>
      <c r="MA567" s="5"/>
      <c r="MB567" s="5"/>
      <c r="MC567" s="5"/>
      <c r="MD567" s="5"/>
      <c r="ME567" s="5"/>
      <c r="MF567" s="5"/>
      <c r="MG567" s="5"/>
      <c r="MH567" s="5"/>
      <c r="MI567" s="5"/>
      <c r="MJ567" s="5"/>
      <c r="MK567" s="5"/>
      <c r="ML567" s="5"/>
      <c r="MM567" s="5"/>
      <c r="MN567" s="5"/>
      <c r="MO567" s="5"/>
      <c r="MP567" s="5"/>
      <c r="MQ567" s="5"/>
      <c r="MR567" s="5"/>
      <c r="MS567" s="5"/>
      <c r="MT567" s="5"/>
      <c r="MU567" s="5"/>
      <c r="MV567" s="5"/>
      <c r="MW567" s="5"/>
      <c r="MX567" s="5"/>
      <c r="MY567" s="5"/>
      <c r="MZ567" s="5"/>
      <c r="NA567" s="5"/>
      <c r="NB567" s="5"/>
      <c r="NC567" s="5"/>
      <c r="ND567" s="5"/>
      <c r="NE567" s="5"/>
      <c r="NF567" s="5"/>
      <c r="NG567" s="5"/>
      <c r="NH567" s="5"/>
      <c r="NI567" s="5"/>
      <c r="NJ567" s="5"/>
      <c r="NK567" s="5"/>
      <c r="NL567" s="5"/>
      <c r="NM567" s="5"/>
      <c r="NN567" s="5"/>
      <c r="NO567" s="5"/>
      <c r="NP567" s="5"/>
      <c r="NQ567" s="5"/>
      <c r="NR567" s="5"/>
      <c r="NS567" s="5"/>
      <c r="NT567" s="5"/>
      <c r="NU567" s="5"/>
      <c r="NV567" s="5"/>
      <c r="NW567" s="5"/>
      <c r="NX567" s="5"/>
      <c r="NY567" s="5"/>
      <c r="NZ567" s="5"/>
      <c r="OA567" s="5"/>
      <c r="OB567" s="5"/>
      <c r="OC567" s="5"/>
      <c r="OD567" s="5"/>
      <c r="OE567" s="5"/>
      <c r="OF567" s="5"/>
      <c r="OG567" s="5"/>
      <c r="OH567" s="5"/>
      <c r="OI567" s="5"/>
      <c r="OJ567" s="5"/>
      <c r="OK567" s="5"/>
      <c r="OL567" s="5"/>
      <c r="OM567" s="5"/>
      <c r="ON567" s="5"/>
      <c r="OO567" s="5"/>
      <c r="OP567" s="5"/>
      <c r="OQ567" s="5"/>
      <c r="OR567" s="5"/>
      <c r="OS567" s="5"/>
      <c r="OT567" s="5"/>
      <c r="OU567" s="5"/>
      <c r="OV567" s="5"/>
      <c r="OW567" s="5"/>
      <c r="OX567" s="5"/>
      <c r="OY567" s="5"/>
      <c r="OZ567" s="5"/>
      <c r="PA567" s="5"/>
      <c r="PB567" s="5"/>
      <c r="PC567" s="5"/>
      <c r="PD567" s="5"/>
      <c r="PE567" s="5"/>
      <c r="PF567" s="5"/>
      <c r="PG567" s="5"/>
      <c r="PH567" s="5"/>
      <c r="PI567" s="5"/>
      <c r="PJ567" s="5"/>
      <c r="PK567" s="5"/>
      <c r="PL567" s="5"/>
      <c r="PM567" s="5"/>
      <c r="PN567" s="5"/>
      <c r="PO567" s="5"/>
      <c r="PP567" s="5"/>
      <c r="PQ567" s="5"/>
      <c r="PR567" s="5"/>
      <c r="PS567" s="5"/>
      <c r="PT567" s="5"/>
      <c r="PU567" s="5"/>
      <c r="PV567" s="5"/>
      <c r="PW567" s="5"/>
      <c r="PX567" s="5"/>
      <c r="PY567" s="5"/>
      <c r="PZ567" s="5"/>
      <c r="QA567" s="5"/>
      <c r="QB567" s="5"/>
      <c r="QC567" s="5"/>
      <c r="QD567" s="5"/>
      <c r="QE567" s="5"/>
      <c r="QF567" s="5"/>
      <c r="QG567" s="5"/>
      <c r="QH567" s="5"/>
      <c r="QI567" s="5"/>
      <c r="QJ567" s="5"/>
      <c r="QK567" s="5"/>
      <c r="QL567" s="5"/>
      <c r="QM567" s="5"/>
      <c r="QN567" s="5"/>
      <c r="QO567" s="5"/>
      <c r="QP567" s="5"/>
      <c r="QQ567" s="5"/>
      <c r="QR567" s="5"/>
      <c r="QS567" s="5"/>
      <c r="QT567" s="5"/>
      <c r="QU567" s="5"/>
      <c r="QV567" s="5"/>
      <c r="QW567" s="5"/>
      <c r="QX567" s="5"/>
      <c r="QY567" s="5"/>
      <c r="QZ567" s="5"/>
      <c r="RA567" s="5"/>
      <c r="RB567" s="5"/>
      <c r="RC567" s="5"/>
      <c r="RD567" s="5"/>
      <c r="RE567" s="5"/>
      <c r="RF567" s="5"/>
      <c r="RG567" s="5"/>
      <c r="RH567" s="5"/>
      <c r="RI567" s="5"/>
      <c r="RJ567" s="5"/>
      <c r="RK567" s="5"/>
      <c r="RL567" s="5"/>
      <c r="RM567" s="5"/>
      <c r="RN567" s="5"/>
      <c r="RO567" s="5"/>
      <c r="RP567" s="5"/>
      <c r="RQ567" s="5"/>
      <c r="RR567" s="5"/>
      <c r="RS567" s="5"/>
      <c r="RT567" s="5"/>
      <c r="RU567" s="5"/>
      <c r="RV567" s="5"/>
      <c r="RW567" s="5"/>
      <c r="RX567" s="5"/>
      <c r="RY567" s="5"/>
      <c r="RZ567" s="5"/>
      <c r="SA567" s="5"/>
      <c r="SB567" s="5"/>
      <c r="SC567" s="5"/>
      <c r="SD567" s="5"/>
      <c r="SE567" s="5"/>
      <c r="SF567" s="5"/>
      <c r="SG567" s="5"/>
      <c r="SH567" s="5"/>
      <c r="SI567" s="5"/>
      <c r="SJ567" s="5"/>
      <c r="SK567" s="5"/>
      <c r="SL567" s="5"/>
      <c r="SM567" s="5"/>
      <c r="SN567" s="5"/>
      <c r="SO567" s="5"/>
      <c r="SP567" s="5"/>
      <c r="SQ567" s="5"/>
      <c r="SR567" s="5"/>
      <c r="SS567" s="5"/>
      <c r="ST567" s="5"/>
      <c r="SU567" s="5"/>
      <c r="SV567" s="5"/>
      <c r="SW567" s="5"/>
      <c r="SX567" s="5"/>
      <c r="SY567" s="5"/>
      <c r="SZ567" s="5"/>
      <c r="TA567" s="5"/>
      <c r="TB567" s="5"/>
      <c r="TC567" s="5"/>
      <c r="TD567" s="5"/>
      <c r="TE567" s="5"/>
      <c r="TF567" s="5"/>
      <c r="TG567" s="5"/>
      <c r="TH567" s="5"/>
      <c r="TI567" s="5"/>
      <c r="TJ567" s="5"/>
      <c r="TK567" s="5"/>
      <c r="TL567" s="5"/>
      <c r="TM567" s="5"/>
      <c r="TN567" s="5"/>
      <c r="TO567" s="5"/>
      <c r="TP567" s="5"/>
      <c r="TQ567" s="5"/>
      <c r="TR567" s="5"/>
      <c r="TS567" s="5"/>
      <c r="TT567" s="5"/>
      <c r="TU567" s="5"/>
      <c r="TV567" s="5"/>
      <c r="TW567" s="5"/>
      <c r="TX567" s="5"/>
      <c r="TY567" s="5"/>
      <c r="TZ567" s="5"/>
      <c r="UA567" s="5"/>
      <c r="UB567" s="5"/>
      <c r="UC567" s="5"/>
      <c r="UD567" s="5"/>
      <c r="UE567" s="5"/>
      <c r="UF567" s="5"/>
      <c r="UG567" s="5"/>
      <c r="UH567" s="5"/>
      <c r="UI567" s="5"/>
      <c r="UJ567" s="5"/>
      <c r="UK567" s="5"/>
      <c r="UL567" s="5"/>
      <c r="UM567" s="5"/>
      <c r="UN567" s="5"/>
      <c r="UO567" s="5"/>
      <c r="UP567" s="5"/>
      <c r="UQ567" s="5"/>
      <c r="UR567" s="5"/>
      <c r="US567" s="5"/>
      <c r="UT567" s="5"/>
      <c r="UU567" s="5"/>
      <c r="UV567" s="5"/>
      <c r="UW567" s="5"/>
      <c r="UX567" s="5"/>
      <c r="UY567" s="5"/>
      <c r="UZ567" s="5"/>
      <c r="VA567" s="5"/>
      <c r="VB567" s="5"/>
      <c r="VC567" s="5"/>
      <c r="VD567" s="5"/>
      <c r="VE567" s="5"/>
      <c r="VF567" s="5"/>
      <c r="VG567" s="5"/>
      <c r="VH567" s="5"/>
      <c r="VI567" s="5"/>
      <c r="VJ567" s="5"/>
      <c r="VK567" s="5"/>
      <c r="VL567" s="5"/>
      <c r="VM567" s="5"/>
      <c r="VN567" s="5"/>
      <c r="VO567" s="5"/>
      <c r="VP567" s="5"/>
      <c r="VQ567" s="5"/>
      <c r="VR567" s="5"/>
      <c r="VS567" s="5"/>
      <c r="VT567" s="5"/>
      <c r="VU567" s="5"/>
      <c r="VV567" s="5"/>
      <c r="VW567" s="5"/>
      <c r="VX567" s="5"/>
      <c r="VY567" s="5"/>
      <c r="VZ567" s="5"/>
      <c r="WA567" s="5"/>
      <c r="WB567" s="5"/>
      <c r="WC567" s="5"/>
      <c r="WD567" s="5"/>
      <c r="WE567" s="5"/>
      <c r="WF567" s="5"/>
      <c r="WG567" s="5"/>
      <c r="WH567" s="5"/>
      <c r="WI567" s="5"/>
      <c r="WJ567" s="5"/>
      <c r="WK567" s="5"/>
      <c r="WL567" s="5"/>
      <c r="WM567" s="5"/>
      <c r="WN567" s="5"/>
      <c r="WO567" s="5"/>
      <c r="WP567" s="5"/>
      <c r="WQ567" s="5"/>
      <c r="WR567" s="5"/>
      <c r="WS567" s="5"/>
      <c r="WT567" s="5"/>
      <c r="WU567" s="5"/>
      <c r="WV567" s="5"/>
      <c r="WW567" s="5"/>
      <c r="WX567" s="5"/>
      <c r="WY567" s="5"/>
      <c r="WZ567" s="5"/>
      <c r="XA567" s="5"/>
      <c r="XB567" s="5"/>
      <c r="XC567" s="5"/>
      <c r="XD567" s="5"/>
      <c r="XE567" s="5"/>
      <c r="XF567" s="5"/>
      <c r="XG567" s="5"/>
      <c r="XH567" s="5"/>
      <c r="XI567" s="5"/>
      <c r="XJ567" s="5"/>
      <c r="XK567" s="5"/>
      <c r="XL567" s="5"/>
      <c r="XM567" s="5"/>
      <c r="XN567" s="5"/>
      <c r="XO567" s="5"/>
      <c r="XP567" s="5"/>
      <c r="XQ567" s="5"/>
      <c r="XR567" s="5"/>
      <c r="XS567" s="5"/>
      <c r="XT567" s="5"/>
      <c r="XU567" s="5"/>
      <c r="XV567" s="5"/>
      <c r="XW567" s="5"/>
    </row>
    <row r="568" spans="39:647" x14ac:dyDescent="0.45">
      <c r="AM568" s="5"/>
      <c r="AN568" s="5"/>
      <c r="AO568" s="5"/>
      <c r="AP568" s="5"/>
      <c r="AQ568" s="5"/>
      <c r="AR568" s="5"/>
      <c r="AS568" s="5"/>
      <c r="AT568" s="5"/>
      <c r="AU568" s="5"/>
      <c r="AV568" s="5"/>
      <c r="AW568" s="5"/>
      <c r="AX568" s="5"/>
      <c r="AY568" s="5"/>
      <c r="AZ568" s="5"/>
      <c r="BA568" s="5"/>
      <c r="BB568" s="5"/>
      <c r="BC568" s="5"/>
      <c r="BD568" s="5"/>
      <c r="BE568" s="5"/>
      <c r="BF568" s="5"/>
      <c r="BG568" s="5"/>
      <c r="BH568" s="5"/>
      <c r="BI568" s="5"/>
      <c r="BJ568" s="5"/>
      <c r="BK568" s="5"/>
      <c r="BL568" s="5"/>
      <c r="BM568" s="5"/>
      <c r="BN568" s="5"/>
      <c r="BO568" s="5"/>
      <c r="BP568" s="5"/>
      <c r="BQ568" s="5"/>
      <c r="BR568" s="5"/>
      <c r="BS568" s="5"/>
      <c r="BT568" s="5"/>
      <c r="BU568" s="5"/>
      <c r="BV568" s="5"/>
      <c r="BW568" s="5"/>
      <c r="BX568" s="5"/>
      <c r="BY568" s="5"/>
      <c r="BZ568" s="5"/>
      <c r="CA568" s="5"/>
      <c r="CB568" s="5"/>
      <c r="CC568" s="5"/>
      <c r="CD568" s="5"/>
      <c r="CE568" s="5"/>
      <c r="CF568" s="5"/>
      <c r="CG568" s="5"/>
      <c r="CH568" s="5"/>
      <c r="CI568" s="5"/>
      <c r="CJ568" s="5"/>
      <c r="CK568" s="5"/>
      <c r="CL568" s="5"/>
      <c r="CM568" s="5"/>
      <c r="CN568" s="5"/>
      <c r="CO568" s="5"/>
      <c r="CP568" s="5"/>
      <c r="CQ568" s="5"/>
      <c r="CR568" s="5"/>
      <c r="CS568" s="5"/>
      <c r="CT568" s="5"/>
      <c r="CU568" s="5"/>
      <c r="CV568" s="5"/>
      <c r="CW568" s="5"/>
      <c r="CX568" s="5"/>
      <c r="CY568" s="5"/>
      <c r="CZ568" s="5"/>
      <c r="DA568" s="5"/>
      <c r="DB568" s="5"/>
      <c r="DC568" s="5"/>
      <c r="DD568" s="5"/>
      <c r="DE568" s="5"/>
      <c r="DF568" s="5"/>
      <c r="DG568" s="5"/>
      <c r="DH568" s="5"/>
      <c r="DI568" s="5"/>
      <c r="DJ568" s="5"/>
      <c r="DK568" s="5"/>
      <c r="DL568" s="5"/>
      <c r="DM568" s="5"/>
      <c r="DN568" s="5"/>
      <c r="DO568" s="5"/>
      <c r="DP568" s="5"/>
      <c r="DQ568" s="5"/>
      <c r="DR568" s="5"/>
      <c r="DS568" s="5"/>
      <c r="DT568" s="5"/>
      <c r="DU568" s="5"/>
      <c r="DV568" s="5"/>
      <c r="DW568" s="5"/>
      <c r="DX568" s="5"/>
      <c r="DY568" s="5"/>
      <c r="DZ568" s="5"/>
      <c r="EA568" s="5"/>
      <c r="EB568" s="5"/>
      <c r="EC568" s="5"/>
      <c r="ED568" s="5"/>
      <c r="EE568" s="5"/>
      <c r="EF568" s="5"/>
      <c r="EG568" s="5"/>
      <c r="EH568" s="5"/>
      <c r="EI568" s="5"/>
      <c r="EJ568" s="5"/>
      <c r="EK568" s="5"/>
      <c r="EL568" s="5"/>
      <c r="EM568" s="5"/>
      <c r="EN568" s="5"/>
      <c r="EO568" s="5"/>
      <c r="EP568" s="5"/>
      <c r="EQ568" s="5"/>
      <c r="ER568" s="5"/>
      <c r="ES568" s="5"/>
      <c r="ET568" s="5"/>
      <c r="EU568" s="5"/>
      <c r="EV568" s="5"/>
      <c r="EW568" s="5"/>
      <c r="EX568" s="5"/>
      <c r="EY568" s="5"/>
      <c r="EZ568" s="5"/>
      <c r="FA568" s="5"/>
      <c r="FB568" s="5"/>
      <c r="FC568" s="5"/>
      <c r="FD568" s="5"/>
      <c r="FE568" s="5"/>
      <c r="FF568" s="5"/>
      <c r="FG568" s="5"/>
      <c r="FH568" s="5"/>
      <c r="FI568" s="5"/>
      <c r="FJ568" s="5"/>
      <c r="FK568" s="5"/>
      <c r="FL568" s="5"/>
      <c r="FM568" s="5"/>
      <c r="FN568" s="5"/>
      <c r="FO568" s="5"/>
      <c r="FP568" s="5"/>
      <c r="FQ568" s="5"/>
      <c r="FR568" s="5"/>
      <c r="FS568" s="5"/>
      <c r="FT568" s="5"/>
      <c r="FU568" s="5"/>
      <c r="FV568" s="5"/>
      <c r="FW568" s="5"/>
      <c r="FX568" s="5"/>
      <c r="FY568" s="5"/>
      <c r="FZ568" s="5"/>
      <c r="GA568" s="5"/>
      <c r="GB568" s="5"/>
      <c r="GC568" s="5"/>
      <c r="GD568" s="5"/>
      <c r="GE568" s="5"/>
      <c r="GF568" s="5"/>
      <c r="GG568" s="5"/>
      <c r="GH568" s="5"/>
      <c r="GI568" s="5"/>
      <c r="GJ568" s="5"/>
      <c r="GK568" s="5"/>
      <c r="GL568" s="5"/>
      <c r="GM568" s="5"/>
      <c r="GN568" s="5"/>
      <c r="GO568" s="5"/>
      <c r="GP568" s="5"/>
      <c r="GQ568" s="5"/>
      <c r="GR568" s="5"/>
      <c r="GS568" s="5"/>
      <c r="GT568" s="5"/>
      <c r="GU568" s="5"/>
      <c r="GV568" s="5"/>
      <c r="GW568" s="5"/>
      <c r="GX568" s="5"/>
      <c r="GY568" s="5"/>
      <c r="GZ568" s="5"/>
      <c r="HA568" s="5"/>
      <c r="HB568" s="5"/>
      <c r="HC568" s="5"/>
      <c r="HD568" s="5"/>
      <c r="HE568" s="5"/>
      <c r="HF568" s="5"/>
      <c r="HG568" s="5"/>
      <c r="HH568" s="5"/>
      <c r="HI568" s="5"/>
      <c r="HJ568" s="5"/>
      <c r="HK568" s="5"/>
      <c r="HL568" s="5"/>
      <c r="HM568" s="5"/>
      <c r="HN568" s="5"/>
      <c r="HO568" s="5"/>
      <c r="HP568" s="5"/>
      <c r="HQ568" s="5"/>
      <c r="HR568" s="5"/>
      <c r="HS568" s="5"/>
      <c r="HT568" s="5"/>
      <c r="HU568" s="5"/>
      <c r="HV568" s="5"/>
      <c r="HW568" s="5"/>
      <c r="HX568" s="5"/>
      <c r="HY568" s="5"/>
      <c r="HZ568" s="5"/>
      <c r="IA568" s="5"/>
      <c r="IB568" s="5"/>
      <c r="IC568" s="5"/>
      <c r="ID568" s="5"/>
      <c r="IE568" s="5"/>
      <c r="IF568" s="5"/>
      <c r="IG568" s="5"/>
      <c r="IH568" s="5"/>
      <c r="II568" s="5"/>
      <c r="IJ568" s="5"/>
      <c r="IK568" s="5"/>
      <c r="IL568" s="5"/>
      <c r="IM568" s="5"/>
      <c r="IN568" s="5"/>
      <c r="IO568" s="5"/>
      <c r="IP568" s="5"/>
      <c r="IQ568" s="5"/>
      <c r="IR568" s="5"/>
      <c r="IS568" s="5"/>
      <c r="IT568" s="5"/>
      <c r="IU568" s="5"/>
      <c r="IV568" s="5"/>
      <c r="IW568" s="5"/>
      <c r="IX568" s="5"/>
      <c r="IY568" s="5"/>
      <c r="IZ568" s="5"/>
      <c r="JA568" s="5"/>
      <c r="JB568" s="5"/>
      <c r="JC568" s="5"/>
      <c r="JD568" s="5"/>
      <c r="JE568" s="5"/>
      <c r="JF568" s="5"/>
      <c r="JG568" s="5"/>
      <c r="JH568" s="5"/>
      <c r="JI568" s="5"/>
      <c r="JJ568" s="5"/>
      <c r="JK568" s="5"/>
      <c r="JL568" s="5"/>
      <c r="JM568" s="5"/>
      <c r="JN568" s="5"/>
      <c r="JO568" s="5"/>
      <c r="JP568" s="5"/>
      <c r="JQ568" s="5"/>
      <c r="JR568" s="5"/>
      <c r="JS568" s="5"/>
      <c r="JT568" s="5"/>
      <c r="JU568" s="5"/>
      <c r="JV568" s="5"/>
      <c r="JW568" s="5"/>
      <c r="JX568" s="5"/>
      <c r="JY568" s="5"/>
      <c r="JZ568" s="5"/>
      <c r="KA568" s="5"/>
      <c r="KB568" s="5"/>
      <c r="KC568" s="5"/>
      <c r="KD568" s="5"/>
      <c r="KE568" s="5"/>
      <c r="KF568" s="5"/>
      <c r="KG568" s="5"/>
      <c r="KH568" s="5"/>
      <c r="KI568" s="5"/>
      <c r="KJ568" s="5"/>
      <c r="KK568" s="5"/>
      <c r="KL568" s="5"/>
      <c r="KM568" s="5"/>
      <c r="KN568" s="5"/>
      <c r="KO568" s="5"/>
      <c r="KP568" s="5"/>
      <c r="KQ568" s="5"/>
      <c r="KR568" s="5"/>
      <c r="KS568" s="5"/>
      <c r="KT568" s="5"/>
      <c r="KU568" s="5"/>
      <c r="KV568" s="5"/>
      <c r="KW568" s="5"/>
      <c r="KX568" s="5"/>
      <c r="KY568" s="5"/>
      <c r="KZ568" s="5"/>
      <c r="LA568" s="5"/>
      <c r="LB568" s="5"/>
      <c r="LC568" s="5"/>
      <c r="LD568" s="5"/>
      <c r="LE568" s="5"/>
      <c r="LF568" s="5"/>
      <c r="LG568" s="5"/>
      <c r="LH568" s="5"/>
      <c r="LI568" s="5"/>
      <c r="LJ568" s="5"/>
      <c r="LK568" s="5"/>
      <c r="LL568" s="5"/>
      <c r="LM568" s="5"/>
      <c r="LN568" s="5"/>
      <c r="LO568" s="5"/>
      <c r="LP568" s="5"/>
      <c r="LQ568" s="5"/>
      <c r="LR568" s="5"/>
      <c r="LS568" s="5"/>
      <c r="LT568" s="5"/>
      <c r="LU568" s="5"/>
      <c r="LV568" s="5"/>
      <c r="LW568" s="5"/>
      <c r="LX568" s="5"/>
      <c r="LY568" s="5"/>
      <c r="LZ568" s="5"/>
      <c r="MA568" s="5"/>
      <c r="MB568" s="5"/>
      <c r="MC568" s="5"/>
      <c r="MD568" s="5"/>
      <c r="ME568" s="5"/>
      <c r="MF568" s="5"/>
      <c r="MG568" s="5"/>
      <c r="MH568" s="5"/>
      <c r="MI568" s="5"/>
      <c r="MJ568" s="5"/>
      <c r="MK568" s="5"/>
      <c r="ML568" s="5"/>
      <c r="MM568" s="5"/>
      <c r="MN568" s="5"/>
      <c r="MO568" s="5"/>
      <c r="MP568" s="5"/>
      <c r="MQ568" s="5"/>
      <c r="MR568" s="5"/>
      <c r="MS568" s="5"/>
      <c r="MT568" s="5"/>
      <c r="MU568" s="5"/>
      <c r="MV568" s="5"/>
      <c r="MW568" s="5"/>
      <c r="MX568" s="5"/>
      <c r="MY568" s="5"/>
      <c r="MZ568" s="5"/>
      <c r="NA568" s="5"/>
      <c r="NB568" s="5"/>
      <c r="NC568" s="5"/>
      <c r="ND568" s="5"/>
      <c r="NE568" s="5"/>
      <c r="NF568" s="5"/>
      <c r="NG568" s="5"/>
      <c r="NH568" s="5"/>
      <c r="NI568" s="5"/>
      <c r="NJ568" s="5"/>
      <c r="NK568" s="5"/>
      <c r="NL568" s="5"/>
      <c r="NM568" s="5"/>
      <c r="NN568" s="5"/>
      <c r="NO568" s="5"/>
      <c r="NP568" s="5"/>
      <c r="NQ568" s="5"/>
      <c r="NR568" s="5"/>
      <c r="NS568" s="5"/>
      <c r="NT568" s="5"/>
      <c r="NU568" s="5"/>
      <c r="NV568" s="5"/>
      <c r="NW568" s="5"/>
      <c r="NX568" s="5"/>
      <c r="NY568" s="5"/>
      <c r="NZ568" s="5"/>
      <c r="OA568" s="5"/>
      <c r="OB568" s="5"/>
      <c r="OC568" s="5"/>
      <c r="OD568" s="5"/>
      <c r="OE568" s="5"/>
      <c r="OF568" s="5"/>
      <c r="OG568" s="5"/>
      <c r="OH568" s="5"/>
      <c r="OI568" s="5"/>
      <c r="OJ568" s="5"/>
      <c r="OK568" s="5"/>
      <c r="OL568" s="5"/>
      <c r="OM568" s="5"/>
      <c r="ON568" s="5"/>
      <c r="OO568" s="5"/>
      <c r="OP568" s="5"/>
      <c r="OQ568" s="5"/>
      <c r="OR568" s="5"/>
      <c r="OS568" s="5"/>
      <c r="OT568" s="5"/>
      <c r="OU568" s="5"/>
      <c r="OV568" s="5"/>
      <c r="OW568" s="5"/>
      <c r="OX568" s="5"/>
      <c r="OY568" s="5"/>
      <c r="OZ568" s="5"/>
      <c r="PA568" s="5"/>
      <c r="PB568" s="5"/>
      <c r="PC568" s="5"/>
      <c r="PD568" s="5"/>
      <c r="PE568" s="5"/>
      <c r="PF568" s="5"/>
      <c r="PG568" s="5"/>
      <c r="PH568" s="5"/>
      <c r="PI568" s="5"/>
      <c r="PJ568" s="5"/>
      <c r="PK568" s="5"/>
      <c r="PL568" s="5"/>
      <c r="PM568" s="5"/>
      <c r="PN568" s="5"/>
      <c r="PO568" s="5"/>
      <c r="PP568" s="5"/>
      <c r="PQ568" s="5"/>
      <c r="PR568" s="5"/>
      <c r="PS568" s="5"/>
      <c r="PT568" s="5"/>
      <c r="PU568" s="5"/>
      <c r="PV568" s="5"/>
      <c r="PW568" s="5"/>
      <c r="PX568" s="5"/>
      <c r="PY568" s="5"/>
      <c r="PZ568" s="5"/>
      <c r="QA568" s="5"/>
      <c r="QB568" s="5"/>
      <c r="QC568" s="5"/>
      <c r="QD568" s="5"/>
      <c r="QE568" s="5"/>
      <c r="QF568" s="5"/>
      <c r="QG568" s="5"/>
      <c r="QH568" s="5"/>
      <c r="QI568" s="5"/>
      <c r="QJ568" s="5"/>
      <c r="QK568" s="5"/>
      <c r="QL568" s="5"/>
      <c r="QM568" s="5"/>
      <c r="QN568" s="5"/>
      <c r="QO568" s="5"/>
      <c r="QP568" s="5"/>
      <c r="QQ568" s="5"/>
      <c r="QR568" s="5"/>
      <c r="QS568" s="5"/>
      <c r="QT568" s="5"/>
      <c r="QU568" s="5"/>
      <c r="QV568" s="5"/>
      <c r="QW568" s="5"/>
      <c r="QX568" s="5"/>
      <c r="QY568" s="5"/>
      <c r="QZ568" s="5"/>
      <c r="RA568" s="5"/>
      <c r="RB568" s="5"/>
      <c r="RC568" s="5"/>
      <c r="RD568" s="5"/>
      <c r="RE568" s="5"/>
      <c r="RF568" s="5"/>
      <c r="RG568" s="5"/>
      <c r="RH568" s="5"/>
      <c r="RI568" s="5"/>
      <c r="RJ568" s="5"/>
      <c r="RK568" s="5"/>
      <c r="RL568" s="5"/>
      <c r="RM568" s="5"/>
      <c r="RN568" s="5"/>
      <c r="RO568" s="5"/>
      <c r="RP568" s="5"/>
      <c r="RQ568" s="5"/>
      <c r="RR568" s="5"/>
      <c r="RS568" s="5"/>
      <c r="RT568" s="5"/>
      <c r="RU568" s="5"/>
      <c r="RV568" s="5"/>
      <c r="RW568" s="5"/>
      <c r="RX568" s="5"/>
      <c r="RY568" s="5"/>
      <c r="RZ568" s="5"/>
      <c r="SA568" s="5"/>
      <c r="SB568" s="5"/>
      <c r="SC568" s="5"/>
      <c r="SD568" s="5"/>
      <c r="SE568" s="5"/>
      <c r="SF568" s="5"/>
      <c r="SG568" s="5"/>
      <c r="SH568" s="5"/>
      <c r="SI568" s="5"/>
      <c r="SJ568" s="5"/>
      <c r="SK568" s="5"/>
      <c r="SL568" s="5"/>
      <c r="SM568" s="5"/>
      <c r="SN568" s="5"/>
      <c r="SO568" s="5"/>
      <c r="SP568" s="5"/>
      <c r="SQ568" s="5"/>
      <c r="SR568" s="5"/>
      <c r="SS568" s="5"/>
      <c r="ST568" s="5"/>
      <c r="SU568" s="5"/>
      <c r="SV568" s="5"/>
      <c r="SW568" s="5"/>
      <c r="SX568" s="5"/>
      <c r="SY568" s="5"/>
      <c r="SZ568" s="5"/>
      <c r="TA568" s="5"/>
      <c r="TB568" s="5"/>
      <c r="TC568" s="5"/>
      <c r="TD568" s="5"/>
      <c r="TE568" s="5"/>
      <c r="TF568" s="5"/>
      <c r="TG568" s="5"/>
      <c r="TH568" s="5"/>
      <c r="TI568" s="5"/>
      <c r="TJ568" s="5"/>
      <c r="TK568" s="5"/>
      <c r="TL568" s="5"/>
      <c r="TM568" s="5"/>
      <c r="TN568" s="5"/>
      <c r="TO568" s="5"/>
      <c r="TP568" s="5"/>
      <c r="TQ568" s="5"/>
      <c r="TR568" s="5"/>
      <c r="TS568" s="5"/>
      <c r="TT568" s="5"/>
      <c r="TU568" s="5"/>
      <c r="TV568" s="5"/>
      <c r="TW568" s="5"/>
      <c r="TX568" s="5"/>
      <c r="TY568" s="5"/>
      <c r="TZ568" s="5"/>
      <c r="UA568" s="5"/>
      <c r="UB568" s="5"/>
      <c r="UC568" s="5"/>
      <c r="UD568" s="5"/>
      <c r="UE568" s="5"/>
      <c r="UF568" s="5"/>
      <c r="UG568" s="5"/>
      <c r="UH568" s="5"/>
      <c r="UI568" s="5"/>
      <c r="UJ568" s="5"/>
      <c r="UK568" s="5"/>
      <c r="UL568" s="5"/>
      <c r="UM568" s="5"/>
      <c r="UN568" s="5"/>
      <c r="UO568" s="5"/>
      <c r="UP568" s="5"/>
      <c r="UQ568" s="5"/>
      <c r="UR568" s="5"/>
      <c r="US568" s="5"/>
      <c r="UT568" s="5"/>
      <c r="UU568" s="5"/>
      <c r="UV568" s="5"/>
      <c r="UW568" s="5"/>
      <c r="UX568" s="5"/>
      <c r="UY568" s="5"/>
      <c r="UZ568" s="5"/>
      <c r="VA568" s="5"/>
      <c r="VB568" s="5"/>
      <c r="VC568" s="5"/>
      <c r="VD568" s="5"/>
      <c r="VE568" s="5"/>
      <c r="VF568" s="5"/>
      <c r="VG568" s="5"/>
      <c r="VH568" s="5"/>
      <c r="VI568" s="5"/>
      <c r="VJ568" s="5"/>
      <c r="VK568" s="5"/>
      <c r="VL568" s="5"/>
      <c r="VM568" s="5"/>
      <c r="VN568" s="5"/>
      <c r="VO568" s="5"/>
      <c r="VP568" s="5"/>
      <c r="VQ568" s="5"/>
      <c r="VR568" s="5"/>
      <c r="VS568" s="5"/>
      <c r="VT568" s="5"/>
      <c r="VU568" s="5"/>
      <c r="VV568" s="5"/>
      <c r="VW568" s="5"/>
      <c r="VX568" s="5"/>
      <c r="VY568" s="5"/>
      <c r="VZ568" s="5"/>
      <c r="WA568" s="5"/>
      <c r="WB568" s="5"/>
      <c r="WC568" s="5"/>
      <c r="WD568" s="5"/>
      <c r="WE568" s="5"/>
      <c r="WF568" s="5"/>
      <c r="WG568" s="5"/>
      <c r="WH568" s="5"/>
      <c r="WI568" s="5"/>
      <c r="WJ568" s="5"/>
      <c r="WK568" s="5"/>
      <c r="WL568" s="5"/>
      <c r="WM568" s="5"/>
      <c r="WN568" s="5"/>
      <c r="WO568" s="5"/>
      <c r="WP568" s="5"/>
      <c r="WQ568" s="5"/>
      <c r="WR568" s="5"/>
      <c r="WS568" s="5"/>
      <c r="WT568" s="5"/>
      <c r="WU568" s="5"/>
      <c r="WV568" s="5"/>
      <c r="WW568" s="5"/>
      <c r="WX568" s="5"/>
      <c r="WY568" s="5"/>
      <c r="WZ568" s="5"/>
      <c r="XA568" s="5"/>
      <c r="XB568" s="5"/>
      <c r="XC568" s="5"/>
      <c r="XD568" s="5"/>
      <c r="XE568" s="5"/>
      <c r="XF568" s="5"/>
      <c r="XG568" s="5"/>
      <c r="XH568" s="5"/>
      <c r="XI568" s="5"/>
      <c r="XJ568" s="5"/>
      <c r="XK568" s="5"/>
      <c r="XL568" s="5"/>
      <c r="XM568" s="5"/>
      <c r="XN568" s="5"/>
      <c r="XO568" s="5"/>
      <c r="XP568" s="5"/>
      <c r="XQ568" s="5"/>
      <c r="XR568" s="5"/>
      <c r="XS568" s="5"/>
      <c r="XT568" s="5"/>
      <c r="XU568" s="5"/>
      <c r="XV568" s="5"/>
      <c r="XW568" s="5"/>
    </row>
    <row r="569" spans="39:647" x14ac:dyDescent="0.45">
      <c r="AM569" s="5"/>
      <c r="AN569" s="5"/>
      <c r="AO569" s="5"/>
      <c r="AP569" s="5"/>
      <c r="AQ569" s="5"/>
      <c r="AR569" s="5"/>
      <c r="AS569" s="5"/>
      <c r="AT569" s="5"/>
      <c r="AU569" s="5"/>
      <c r="AV569" s="5"/>
      <c r="AW569" s="5"/>
      <c r="AX569" s="5"/>
      <c r="AY569" s="5"/>
      <c r="AZ569" s="5"/>
      <c r="BA569" s="5"/>
      <c r="BB569" s="5"/>
      <c r="BC569" s="5"/>
      <c r="BD569" s="5"/>
      <c r="BE569" s="5"/>
      <c r="BF569" s="5"/>
      <c r="BG569" s="5"/>
      <c r="BH569" s="5"/>
      <c r="BI569" s="5"/>
      <c r="BJ569" s="5"/>
      <c r="BK569" s="5"/>
      <c r="BL569" s="5"/>
      <c r="BM569" s="5"/>
      <c r="BN569" s="5"/>
      <c r="BO569" s="5"/>
      <c r="BP569" s="5"/>
      <c r="BQ569" s="5"/>
      <c r="BR569" s="5"/>
      <c r="BS569" s="5"/>
      <c r="BT569" s="5"/>
      <c r="BU569" s="5"/>
      <c r="BV569" s="5"/>
      <c r="BW569" s="5"/>
      <c r="BX569" s="5"/>
      <c r="BY569" s="5"/>
      <c r="BZ569" s="5"/>
      <c r="CA569" s="5"/>
      <c r="CB569" s="5"/>
      <c r="CC569" s="5"/>
      <c r="CD569" s="5"/>
      <c r="CE569" s="5"/>
      <c r="CF569" s="5"/>
      <c r="CG569" s="5"/>
      <c r="CH569" s="5"/>
      <c r="CI569" s="5"/>
      <c r="CJ569" s="5"/>
      <c r="CK569" s="5"/>
      <c r="CL569" s="5"/>
      <c r="CM569" s="5"/>
      <c r="CN569" s="5"/>
      <c r="CO569" s="5"/>
      <c r="CP569" s="5"/>
      <c r="CQ569" s="5"/>
      <c r="CR569" s="5"/>
      <c r="CS569" s="5"/>
      <c r="CT569" s="5"/>
      <c r="CU569" s="5"/>
      <c r="CV569" s="5"/>
      <c r="CW569" s="5"/>
      <c r="CX569" s="5"/>
      <c r="CY569" s="5"/>
      <c r="CZ569" s="5"/>
      <c r="DA569" s="5"/>
      <c r="DB569" s="5"/>
      <c r="DC569" s="5"/>
      <c r="DD569" s="5"/>
      <c r="DE569" s="5"/>
      <c r="DF569" s="5"/>
      <c r="DG569" s="5"/>
      <c r="DH569" s="5"/>
      <c r="DI569" s="5"/>
      <c r="DJ569" s="5"/>
      <c r="DK569" s="5"/>
      <c r="DL569" s="5"/>
      <c r="DM569" s="5"/>
      <c r="DN569" s="5"/>
      <c r="DO569" s="5"/>
      <c r="DP569" s="5"/>
      <c r="DQ569" s="5"/>
      <c r="DR569" s="5"/>
      <c r="DS569" s="5"/>
      <c r="DT569" s="5"/>
      <c r="DU569" s="5"/>
      <c r="DV569" s="5"/>
      <c r="DW569" s="5"/>
      <c r="DX569" s="5"/>
      <c r="DY569" s="5"/>
      <c r="DZ569" s="5"/>
      <c r="EA569" s="5"/>
      <c r="EB569" s="5"/>
      <c r="EC569" s="5"/>
      <c r="ED569" s="5"/>
      <c r="EE569" s="5"/>
      <c r="EF569" s="5"/>
      <c r="EG569" s="5"/>
      <c r="EH569" s="5"/>
      <c r="EI569" s="5"/>
      <c r="EJ569" s="5"/>
      <c r="EK569" s="5"/>
      <c r="EL569" s="5"/>
      <c r="EM569" s="5"/>
      <c r="EN569" s="5"/>
      <c r="EO569" s="5"/>
      <c r="EP569" s="5"/>
      <c r="EQ569" s="5"/>
      <c r="ER569" s="5"/>
      <c r="ES569" s="5"/>
      <c r="ET569" s="5"/>
      <c r="EU569" s="5"/>
      <c r="EV569" s="5"/>
      <c r="EW569" s="5"/>
      <c r="EX569" s="5"/>
      <c r="EY569" s="5"/>
      <c r="EZ569" s="5"/>
      <c r="FA569" s="5"/>
      <c r="FB569" s="5"/>
      <c r="FC569" s="5"/>
      <c r="FD569" s="5"/>
      <c r="FE569" s="5"/>
      <c r="FF569" s="5"/>
      <c r="FG569" s="5"/>
      <c r="FH569" s="5"/>
      <c r="FI569" s="5"/>
      <c r="FJ569" s="5"/>
      <c r="FK569" s="5"/>
      <c r="FL569" s="5"/>
      <c r="FM569" s="5"/>
      <c r="FN569" s="5"/>
      <c r="FO569" s="5"/>
      <c r="FP569" s="5"/>
      <c r="FQ569" s="5"/>
      <c r="FR569" s="5"/>
      <c r="FS569" s="5"/>
      <c r="FT569" s="5"/>
      <c r="FU569" s="5"/>
      <c r="FV569" s="5"/>
      <c r="FW569" s="5"/>
      <c r="FX569" s="5"/>
      <c r="FY569" s="5"/>
      <c r="FZ569" s="5"/>
      <c r="GA569" s="5"/>
      <c r="GB569" s="5"/>
      <c r="GC569" s="5"/>
      <c r="GD569" s="5"/>
      <c r="GE569" s="5"/>
      <c r="GF569" s="5"/>
      <c r="GG569" s="5"/>
      <c r="GH569" s="5"/>
      <c r="GI569" s="5"/>
      <c r="GJ569" s="5"/>
      <c r="GK569" s="5"/>
      <c r="GL569" s="5"/>
      <c r="GM569" s="5"/>
      <c r="GN569" s="5"/>
      <c r="GO569" s="5"/>
      <c r="GP569" s="5"/>
      <c r="GQ569" s="5"/>
      <c r="GR569" s="5"/>
      <c r="GS569" s="5"/>
      <c r="GT569" s="5"/>
      <c r="GU569" s="5"/>
      <c r="GV569" s="5"/>
      <c r="GW569" s="5"/>
      <c r="GX569" s="5"/>
      <c r="GY569" s="5"/>
      <c r="GZ569" s="5"/>
      <c r="HA569" s="5"/>
      <c r="HB569" s="5"/>
      <c r="HC569" s="5"/>
      <c r="HD569" s="5"/>
      <c r="HE569" s="5"/>
      <c r="HF569" s="5"/>
      <c r="HG569" s="5"/>
      <c r="HH569" s="5"/>
      <c r="HI569" s="5"/>
      <c r="HJ569" s="5"/>
      <c r="HK569" s="5"/>
      <c r="HL569" s="5"/>
      <c r="HM569" s="5"/>
      <c r="HN569" s="5"/>
      <c r="HO569" s="5"/>
      <c r="HP569" s="5"/>
      <c r="HQ569" s="5"/>
      <c r="HR569" s="5"/>
      <c r="HS569" s="5"/>
      <c r="HT569" s="5"/>
      <c r="HU569" s="5"/>
      <c r="HV569" s="5"/>
      <c r="HW569" s="5"/>
      <c r="HX569" s="5"/>
      <c r="HY569" s="5"/>
      <c r="HZ569" s="5"/>
      <c r="IA569" s="5"/>
      <c r="IB569" s="5"/>
      <c r="IC569" s="5"/>
      <c r="ID569" s="5"/>
      <c r="IE569" s="5"/>
      <c r="IF569" s="5"/>
      <c r="IG569" s="5"/>
      <c r="IH569" s="5"/>
      <c r="II569" s="5"/>
      <c r="IJ569" s="5"/>
      <c r="IK569" s="5"/>
      <c r="IL569" s="5"/>
      <c r="IM569" s="5"/>
      <c r="IN569" s="5"/>
      <c r="IO569" s="5"/>
      <c r="IP569" s="5"/>
      <c r="IQ569" s="5"/>
      <c r="IR569" s="5"/>
      <c r="IS569" s="5"/>
      <c r="IT569" s="5"/>
      <c r="IU569" s="5"/>
      <c r="IV569" s="5"/>
      <c r="IW569" s="5"/>
      <c r="IX569" s="5"/>
      <c r="IY569" s="5"/>
      <c r="IZ569" s="5"/>
      <c r="JA569" s="5"/>
      <c r="JB569" s="5"/>
      <c r="JC569" s="5"/>
      <c r="JD569" s="5"/>
      <c r="JE569" s="5"/>
      <c r="JF569" s="5"/>
      <c r="JG569" s="5"/>
      <c r="JH569" s="5"/>
      <c r="JI569" s="5"/>
      <c r="JJ569" s="5"/>
      <c r="JK569" s="5"/>
      <c r="JL569" s="5"/>
      <c r="JM569" s="5"/>
      <c r="JN569" s="5"/>
      <c r="JO569" s="5"/>
      <c r="JP569" s="5"/>
      <c r="JQ569" s="5"/>
      <c r="JR569" s="5"/>
      <c r="JS569" s="5"/>
      <c r="JT569" s="5"/>
      <c r="JU569" s="5"/>
      <c r="JV569" s="5"/>
      <c r="JW569" s="5"/>
      <c r="JX569" s="5"/>
      <c r="JY569" s="5"/>
      <c r="JZ569" s="5"/>
      <c r="KA569" s="5"/>
      <c r="KB569" s="5"/>
      <c r="KC569" s="5"/>
      <c r="KD569" s="5"/>
      <c r="KE569" s="5"/>
      <c r="KF569" s="5"/>
      <c r="KG569" s="5"/>
      <c r="KH569" s="5"/>
      <c r="KI569" s="5"/>
      <c r="KJ569" s="5"/>
      <c r="KK569" s="5"/>
      <c r="KL569" s="5"/>
      <c r="KM569" s="5"/>
      <c r="KN569" s="5"/>
      <c r="KO569" s="5"/>
      <c r="KP569" s="5"/>
      <c r="KQ569" s="5"/>
      <c r="KR569" s="5"/>
      <c r="KS569" s="5"/>
      <c r="KT569" s="5"/>
      <c r="KU569" s="5"/>
      <c r="KV569" s="5"/>
      <c r="KW569" s="5"/>
      <c r="KX569" s="5"/>
      <c r="KY569" s="5"/>
      <c r="KZ569" s="5"/>
      <c r="LA569" s="5"/>
      <c r="LB569" s="5"/>
      <c r="LC569" s="5"/>
      <c r="LD569" s="5"/>
      <c r="LE569" s="5"/>
      <c r="LF569" s="5"/>
      <c r="LG569" s="5"/>
      <c r="LH569" s="5"/>
      <c r="LI569" s="5"/>
      <c r="LJ569" s="5"/>
      <c r="LK569" s="5"/>
      <c r="LL569" s="5"/>
      <c r="LM569" s="5"/>
      <c r="LN569" s="5"/>
      <c r="LO569" s="5"/>
      <c r="LP569" s="5"/>
      <c r="LQ569" s="5"/>
      <c r="LR569" s="5"/>
      <c r="LS569" s="5"/>
      <c r="LT569" s="5"/>
      <c r="LU569" s="5"/>
      <c r="LV569" s="5"/>
      <c r="LW569" s="5"/>
      <c r="LX569" s="5"/>
      <c r="LY569" s="5"/>
      <c r="LZ569" s="5"/>
      <c r="MA569" s="5"/>
      <c r="MB569" s="5"/>
      <c r="MC569" s="5"/>
      <c r="MD569" s="5"/>
      <c r="ME569" s="5"/>
      <c r="MF569" s="5"/>
      <c r="MG569" s="5"/>
      <c r="MH569" s="5"/>
      <c r="MI569" s="5"/>
      <c r="MJ569" s="5"/>
      <c r="MK569" s="5"/>
      <c r="ML569" s="5"/>
      <c r="MM569" s="5"/>
      <c r="MN569" s="5"/>
      <c r="MO569" s="5"/>
      <c r="MP569" s="5"/>
      <c r="MQ569" s="5"/>
      <c r="MR569" s="5"/>
      <c r="MS569" s="5"/>
      <c r="MT569" s="5"/>
      <c r="MU569" s="5"/>
      <c r="MV569" s="5"/>
      <c r="MW569" s="5"/>
      <c r="MX569" s="5"/>
      <c r="MY569" s="5"/>
      <c r="MZ569" s="5"/>
      <c r="NA569" s="5"/>
      <c r="NB569" s="5"/>
      <c r="NC569" s="5"/>
      <c r="ND569" s="5"/>
      <c r="NE569" s="5"/>
      <c r="NF569" s="5"/>
      <c r="NG569" s="5"/>
      <c r="NH569" s="5"/>
      <c r="NI569" s="5"/>
      <c r="NJ569" s="5"/>
      <c r="NK569" s="5"/>
      <c r="NL569" s="5"/>
      <c r="NM569" s="5"/>
      <c r="NN569" s="5"/>
      <c r="NO569" s="5"/>
      <c r="NP569" s="5"/>
      <c r="NQ569" s="5"/>
      <c r="NR569" s="5"/>
      <c r="NS569" s="5"/>
      <c r="NT569" s="5"/>
      <c r="NU569" s="5"/>
      <c r="NV569" s="5"/>
      <c r="NW569" s="5"/>
      <c r="NX569" s="5"/>
      <c r="NY569" s="5"/>
      <c r="NZ569" s="5"/>
      <c r="OA569" s="5"/>
      <c r="OB569" s="5"/>
      <c r="OC569" s="5"/>
      <c r="OD569" s="5"/>
      <c r="OE569" s="5"/>
      <c r="OF569" s="5"/>
      <c r="OG569" s="5"/>
      <c r="OH569" s="5"/>
      <c r="OI569" s="5"/>
      <c r="OJ569" s="5"/>
      <c r="OK569" s="5"/>
      <c r="OL569" s="5"/>
      <c r="OM569" s="5"/>
      <c r="ON569" s="5"/>
      <c r="OO569" s="5"/>
      <c r="OP569" s="5"/>
      <c r="OQ569" s="5"/>
      <c r="OR569" s="5"/>
      <c r="OS569" s="5"/>
      <c r="OT569" s="5"/>
      <c r="OU569" s="5"/>
      <c r="OV569" s="5"/>
      <c r="OW569" s="5"/>
      <c r="OX569" s="5"/>
      <c r="OY569" s="5"/>
      <c r="OZ569" s="5"/>
      <c r="PA569" s="5"/>
      <c r="PB569" s="5"/>
      <c r="PC569" s="5"/>
      <c r="PD569" s="5"/>
      <c r="PE569" s="5"/>
      <c r="PF569" s="5"/>
      <c r="PG569" s="5"/>
      <c r="PH569" s="5"/>
      <c r="PI569" s="5"/>
      <c r="PJ569" s="5"/>
      <c r="PK569" s="5"/>
      <c r="PL569" s="5"/>
      <c r="PM569" s="5"/>
      <c r="PN569" s="5"/>
      <c r="PO569" s="5"/>
      <c r="PP569" s="5"/>
      <c r="PQ569" s="5"/>
      <c r="PR569" s="5"/>
      <c r="PS569" s="5"/>
      <c r="PT569" s="5"/>
      <c r="PU569" s="5"/>
      <c r="PV569" s="5"/>
      <c r="PW569" s="5"/>
      <c r="PX569" s="5"/>
      <c r="PY569" s="5"/>
      <c r="PZ569" s="5"/>
      <c r="QA569" s="5"/>
      <c r="QB569" s="5"/>
      <c r="QC569" s="5"/>
      <c r="QD569" s="5"/>
      <c r="QE569" s="5"/>
      <c r="QF569" s="5"/>
      <c r="QG569" s="5"/>
      <c r="QH569" s="5"/>
      <c r="QI569" s="5"/>
      <c r="QJ569" s="5"/>
      <c r="QK569" s="5"/>
      <c r="QL569" s="5"/>
      <c r="QM569" s="5"/>
      <c r="QN569" s="5"/>
      <c r="QO569" s="5"/>
      <c r="QP569" s="5"/>
      <c r="QQ569" s="5"/>
      <c r="QR569" s="5"/>
      <c r="QS569" s="5"/>
      <c r="QT569" s="5"/>
      <c r="QU569" s="5"/>
      <c r="QV569" s="5"/>
      <c r="QW569" s="5"/>
      <c r="QX569" s="5"/>
      <c r="QY569" s="5"/>
      <c r="QZ569" s="5"/>
      <c r="RA569" s="5"/>
      <c r="RB569" s="5"/>
      <c r="RC569" s="5"/>
      <c r="RD569" s="5"/>
      <c r="RE569" s="5"/>
      <c r="RF569" s="5"/>
      <c r="RG569" s="5"/>
      <c r="RH569" s="5"/>
      <c r="RI569" s="5"/>
      <c r="RJ569" s="5"/>
      <c r="RK569" s="5"/>
      <c r="RL569" s="5"/>
      <c r="RM569" s="5"/>
      <c r="RN569" s="5"/>
      <c r="RO569" s="5"/>
      <c r="RP569" s="5"/>
      <c r="RQ569" s="5"/>
      <c r="RR569" s="5"/>
      <c r="RS569" s="5"/>
      <c r="RT569" s="5"/>
      <c r="RU569" s="5"/>
      <c r="RV569" s="5"/>
      <c r="RW569" s="5"/>
      <c r="RX569" s="5"/>
      <c r="RY569" s="5"/>
      <c r="RZ569" s="5"/>
      <c r="SA569" s="5"/>
      <c r="SB569" s="5"/>
      <c r="SC569" s="5"/>
      <c r="SD569" s="5"/>
      <c r="SE569" s="5"/>
      <c r="SF569" s="5"/>
      <c r="SG569" s="5"/>
      <c r="SH569" s="5"/>
      <c r="SI569" s="5"/>
      <c r="SJ569" s="5"/>
      <c r="SK569" s="5"/>
      <c r="SL569" s="5"/>
      <c r="SM569" s="5"/>
      <c r="SN569" s="5"/>
      <c r="SO569" s="5"/>
      <c r="SP569" s="5"/>
      <c r="SQ569" s="5"/>
      <c r="SR569" s="5"/>
      <c r="SS569" s="5"/>
      <c r="ST569" s="5"/>
      <c r="SU569" s="5"/>
      <c r="SV569" s="5"/>
      <c r="SW569" s="5"/>
      <c r="SX569" s="5"/>
      <c r="SY569" s="5"/>
      <c r="SZ569" s="5"/>
      <c r="TA569" s="5"/>
      <c r="TB569" s="5"/>
      <c r="TC569" s="5"/>
      <c r="TD569" s="5"/>
      <c r="TE569" s="5"/>
      <c r="TF569" s="5"/>
      <c r="TG569" s="5"/>
      <c r="TH569" s="5"/>
      <c r="TI569" s="5"/>
      <c r="TJ569" s="5"/>
      <c r="TK569" s="5"/>
      <c r="TL569" s="5"/>
      <c r="TM569" s="5"/>
      <c r="TN569" s="5"/>
      <c r="TO569" s="5"/>
      <c r="TP569" s="5"/>
      <c r="TQ569" s="5"/>
      <c r="TR569" s="5"/>
      <c r="TS569" s="5"/>
      <c r="TT569" s="5"/>
      <c r="TU569" s="5"/>
      <c r="TV569" s="5"/>
      <c r="TW569" s="5"/>
      <c r="TX569" s="5"/>
      <c r="TY569" s="5"/>
      <c r="TZ569" s="5"/>
      <c r="UA569" s="5"/>
      <c r="UB569" s="5"/>
      <c r="UC569" s="5"/>
      <c r="UD569" s="5"/>
      <c r="UE569" s="5"/>
      <c r="UF569" s="5"/>
      <c r="UG569" s="5"/>
      <c r="UH569" s="5"/>
      <c r="UI569" s="5"/>
      <c r="UJ569" s="5"/>
      <c r="UK569" s="5"/>
      <c r="UL569" s="5"/>
      <c r="UM569" s="5"/>
      <c r="UN569" s="5"/>
      <c r="UO569" s="5"/>
      <c r="UP569" s="5"/>
      <c r="UQ569" s="5"/>
      <c r="UR569" s="5"/>
      <c r="US569" s="5"/>
      <c r="UT569" s="5"/>
      <c r="UU569" s="5"/>
      <c r="UV569" s="5"/>
      <c r="UW569" s="5"/>
      <c r="UX569" s="5"/>
      <c r="UY569" s="5"/>
      <c r="UZ569" s="5"/>
      <c r="VA569" s="5"/>
      <c r="VB569" s="5"/>
      <c r="VC569" s="5"/>
      <c r="VD569" s="5"/>
      <c r="VE569" s="5"/>
      <c r="VF569" s="5"/>
      <c r="VG569" s="5"/>
      <c r="VH569" s="5"/>
      <c r="VI569" s="5"/>
      <c r="VJ569" s="5"/>
      <c r="VK569" s="5"/>
      <c r="VL569" s="5"/>
      <c r="VM569" s="5"/>
      <c r="VN569" s="5"/>
      <c r="VO569" s="5"/>
      <c r="VP569" s="5"/>
      <c r="VQ569" s="5"/>
      <c r="VR569" s="5"/>
      <c r="VS569" s="5"/>
      <c r="VT569" s="5"/>
      <c r="VU569" s="5"/>
      <c r="VV569" s="5"/>
      <c r="VW569" s="5"/>
      <c r="VX569" s="5"/>
      <c r="VY569" s="5"/>
      <c r="VZ569" s="5"/>
      <c r="WA569" s="5"/>
      <c r="WB569" s="5"/>
      <c r="WC569" s="5"/>
      <c r="WD569" s="5"/>
      <c r="WE569" s="5"/>
      <c r="WF569" s="5"/>
      <c r="WG569" s="5"/>
      <c r="WH569" s="5"/>
      <c r="WI569" s="5"/>
      <c r="WJ569" s="5"/>
      <c r="WK569" s="5"/>
      <c r="WL569" s="5"/>
      <c r="WM569" s="5"/>
      <c r="WN569" s="5"/>
      <c r="WO569" s="5"/>
      <c r="WP569" s="5"/>
      <c r="WQ569" s="5"/>
      <c r="WR569" s="5"/>
      <c r="WS569" s="5"/>
      <c r="WT569" s="5"/>
      <c r="WU569" s="5"/>
      <c r="WV569" s="5"/>
      <c r="WW569" s="5"/>
      <c r="WX569" s="5"/>
      <c r="WY569" s="5"/>
      <c r="WZ569" s="5"/>
      <c r="XA569" s="5"/>
      <c r="XB569" s="5"/>
      <c r="XC569" s="5"/>
      <c r="XD569" s="5"/>
      <c r="XE569" s="5"/>
      <c r="XF569" s="5"/>
      <c r="XG569" s="5"/>
      <c r="XH569" s="5"/>
      <c r="XI569" s="5"/>
      <c r="XJ569" s="5"/>
      <c r="XK569" s="5"/>
      <c r="XL569" s="5"/>
      <c r="XM569" s="5"/>
      <c r="XN569" s="5"/>
      <c r="XO569" s="5"/>
      <c r="XP569" s="5"/>
      <c r="XQ569" s="5"/>
      <c r="XR569" s="5"/>
      <c r="XS569" s="5"/>
      <c r="XT569" s="5"/>
      <c r="XU569" s="5"/>
      <c r="XV569" s="5"/>
      <c r="XW569" s="5"/>
    </row>
    <row r="570" spans="39:647" x14ac:dyDescent="0.45">
      <c r="AM570" s="5"/>
      <c r="AN570" s="5"/>
      <c r="AO570" s="5"/>
      <c r="AP570" s="5"/>
      <c r="AQ570" s="5"/>
      <c r="AR570" s="5"/>
      <c r="AS570" s="5"/>
      <c r="AT570" s="5"/>
      <c r="AU570" s="5"/>
      <c r="AV570" s="5"/>
      <c r="AW570" s="5"/>
      <c r="AX570" s="5"/>
      <c r="AY570" s="5"/>
      <c r="AZ570" s="5"/>
      <c r="BA570" s="5"/>
      <c r="BB570" s="5"/>
      <c r="BC570" s="5"/>
      <c r="BD570" s="5"/>
      <c r="BE570" s="5"/>
      <c r="BF570" s="5"/>
      <c r="BG570" s="5"/>
      <c r="BH570" s="5"/>
      <c r="BI570" s="5"/>
      <c r="BJ570" s="5"/>
      <c r="BK570" s="5"/>
      <c r="BL570" s="5"/>
      <c r="BM570" s="5"/>
      <c r="BN570" s="5"/>
      <c r="BO570" s="5"/>
      <c r="BP570" s="5"/>
      <c r="BQ570" s="5"/>
      <c r="BR570" s="5"/>
      <c r="BS570" s="5"/>
      <c r="BT570" s="5"/>
      <c r="BU570" s="5"/>
      <c r="BV570" s="5"/>
      <c r="BW570" s="5"/>
      <c r="BX570" s="5"/>
      <c r="BY570" s="5"/>
      <c r="BZ570" s="5"/>
      <c r="CA570" s="5"/>
      <c r="CB570" s="5"/>
      <c r="CC570" s="5"/>
      <c r="CD570" s="5"/>
      <c r="CE570" s="5"/>
      <c r="CF570" s="5"/>
      <c r="CG570" s="5"/>
      <c r="CH570" s="5"/>
      <c r="CI570" s="5"/>
      <c r="CJ570" s="5"/>
      <c r="CK570" s="5"/>
      <c r="CL570" s="5"/>
      <c r="CM570" s="5"/>
      <c r="CN570" s="5"/>
      <c r="CO570" s="5"/>
      <c r="CP570" s="5"/>
      <c r="CQ570" s="5"/>
      <c r="CR570" s="5"/>
      <c r="CS570" s="5"/>
      <c r="CT570" s="5"/>
      <c r="CU570" s="5"/>
      <c r="CV570" s="5"/>
      <c r="CW570" s="5"/>
      <c r="CX570" s="5"/>
      <c r="CY570" s="5"/>
      <c r="CZ570" s="5"/>
      <c r="DA570" s="5"/>
      <c r="DB570" s="5"/>
      <c r="DC570" s="5"/>
      <c r="DD570" s="5"/>
      <c r="DE570" s="5"/>
      <c r="DF570" s="5"/>
      <c r="DG570" s="5"/>
      <c r="DH570" s="5"/>
      <c r="DI570" s="5"/>
      <c r="DJ570" s="5"/>
      <c r="DK570" s="5"/>
      <c r="DL570" s="5"/>
      <c r="DM570" s="5"/>
      <c r="DN570" s="5"/>
      <c r="DO570" s="5"/>
      <c r="DP570" s="5"/>
      <c r="DQ570" s="5"/>
      <c r="DR570" s="5"/>
      <c r="DS570" s="5"/>
      <c r="DT570" s="5"/>
      <c r="DU570" s="5"/>
      <c r="DV570" s="5"/>
      <c r="DW570" s="5"/>
      <c r="DX570" s="5"/>
      <c r="DY570" s="5"/>
      <c r="DZ570" s="5"/>
      <c r="EA570" s="5"/>
      <c r="EB570" s="5"/>
      <c r="EC570" s="5"/>
      <c r="ED570" s="5"/>
      <c r="EE570" s="5"/>
      <c r="EF570" s="5"/>
      <c r="EG570" s="5"/>
      <c r="EH570" s="5"/>
      <c r="EI570" s="5"/>
      <c r="EJ570" s="5"/>
      <c r="EK570" s="5"/>
      <c r="EL570" s="5"/>
      <c r="EM570" s="5"/>
      <c r="EN570" s="5"/>
      <c r="EO570" s="5"/>
      <c r="EP570" s="5"/>
      <c r="EQ570" s="5"/>
      <c r="ER570" s="5"/>
      <c r="ES570" s="5"/>
      <c r="ET570" s="5"/>
      <c r="EU570" s="5"/>
      <c r="EV570" s="5"/>
      <c r="EW570" s="5"/>
      <c r="EX570" s="5"/>
      <c r="EY570" s="5"/>
      <c r="EZ570" s="5"/>
      <c r="FA570" s="5"/>
      <c r="FB570" s="5"/>
      <c r="FC570" s="5"/>
      <c r="FD570" s="5"/>
      <c r="FE570" s="5"/>
      <c r="FF570" s="5"/>
      <c r="FG570" s="5"/>
      <c r="FH570" s="5"/>
      <c r="FI570" s="5"/>
      <c r="FJ570" s="5"/>
      <c r="FK570" s="5"/>
      <c r="FL570" s="5"/>
      <c r="FM570" s="5"/>
      <c r="FN570" s="5"/>
      <c r="FO570" s="5"/>
      <c r="FP570" s="5"/>
      <c r="FQ570" s="5"/>
      <c r="FR570" s="5"/>
      <c r="FS570" s="5"/>
      <c r="FT570" s="5"/>
      <c r="FU570" s="5"/>
      <c r="FV570" s="5"/>
      <c r="FW570" s="5"/>
      <c r="FX570" s="5"/>
      <c r="FY570" s="5"/>
      <c r="FZ570" s="5"/>
      <c r="GA570" s="5"/>
      <c r="GB570" s="5"/>
      <c r="GC570" s="5"/>
      <c r="GD570" s="5"/>
      <c r="GE570" s="5"/>
      <c r="GF570" s="5"/>
      <c r="GG570" s="5"/>
      <c r="GH570" s="5"/>
      <c r="GI570" s="5"/>
      <c r="GJ570" s="5"/>
      <c r="GK570" s="5"/>
      <c r="GL570" s="5"/>
      <c r="GM570" s="5"/>
      <c r="GN570" s="5"/>
      <c r="GO570" s="5"/>
      <c r="GP570" s="5"/>
      <c r="GQ570" s="5"/>
      <c r="GR570" s="5"/>
      <c r="GS570" s="5"/>
      <c r="GT570" s="5"/>
      <c r="GU570" s="5"/>
      <c r="GV570" s="5"/>
      <c r="GW570" s="5"/>
      <c r="GX570" s="5"/>
      <c r="GY570" s="5"/>
      <c r="GZ570" s="5"/>
      <c r="HA570" s="5"/>
      <c r="HB570" s="5"/>
      <c r="HC570" s="5"/>
      <c r="HD570" s="5"/>
      <c r="HE570" s="5"/>
      <c r="HF570" s="5"/>
      <c r="HG570" s="5"/>
      <c r="HH570" s="5"/>
      <c r="HI570" s="5"/>
      <c r="HJ570" s="5"/>
      <c r="HK570" s="5"/>
      <c r="HL570" s="5"/>
      <c r="HM570" s="5"/>
      <c r="HN570" s="5"/>
      <c r="HO570" s="5"/>
      <c r="HP570" s="5"/>
      <c r="HQ570" s="5"/>
      <c r="HR570" s="5"/>
      <c r="HS570" s="5"/>
      <c r="HT570" s="5"/>
      <c r="HU570" s="5"/>
      <c r="HV570" s="5"/>
      <c r="HW570" s="5"/>
      <c r="HX570" s="5"/>
      <c r="HY570" s="5"/>
      <c r="HZ570" s="5"/>
      <c r="IA570" s="5"/>
      <c r="IB570" s="5"/>
      <c r="IC570" s="5"/>
      <c r="ID570" s="5"/>
      <c r="IE570" s="5"/>
      <c r="IF570" s="5"/>
      <c r="IG570" s="5"/>
      <c r="IH570" s="5"/>
      <c r="II570" s="5"/>
      <c r="IJ570" s="5"/>
      <c r="IK570" s="5"/>
      <c r="IL570" s="5"/>
      <c r="IM570" s="5"/>
      <c r="IN570" s="5"/>
      <c r="IO570" s="5"/>
      <c r="IP570" s="5"/>
      <c r="IQ570" s="5"/>
      <c r="IR570" s="5"/>
      <c r="IS570" s="5"/>
      <c r="IT570" s="5"/>
      <c r="IU570" s="5"/>
      <c r="IV570" s="5"/>
      <c r="IW570" s="5"/>
      <c r="IX570" s="5"/>
      <c r="IY570" s="5"/>
      <c r="IZ570" s="5"/>
      <c r="JA570" s="5"/>
      <c r="JB570" s="5"/>
      <c r="JC570" s="5"/>
      <c r="JD570" s="5"/>
      <c r="JE570" s="5"/>
      <c r="JF570" s="5"/>
      <c r="JG570" s="5"/>
      <c r="JH570" s="5"/>
      <c r="JI570" s="5"/>
      <c r="JJ570" s="5"/>
      <c r="JK570" s="5"/>
      <c r="JL570" s="5"/>
      <c r="JM570" s="5"/>
      <c r="JN570" s="5"/>
      <c r="JO570" s="5"/>
      <c r="JP570" s="5"/>
      <c r="JQ570" s="5"/>
      <c r="JR570" s="5"/>
      <c r="JS570" s="5"/>
      <c r="JT570" s="5"/>
      <c r="JU570" s="5"/>
      <c r="JV570" s="5"/>
      <c r="JW570" s="5"/>
      <c r="JX570" s="5"/>
      <c r="JY570" s="5"/>
      <c r="JZ570" s="5"/>
      <c r="KA570" s="5"/>
      <c r="KB570" s="5"/>
      <c r="KC570" s="5"/>
      <c r="KD570" s="5"/>
      <c r="KE570" s="5"/>
      <c r="KF570" s="5"/>
      <c r="KG570" s="5"/>
      <c r="KH570" s="5"/>
      <c r="KI570" s="5"/>
      <c r="KJ570" s="5"/>
      <c r="KK570" s="5"/>
      <c r="KL570" s="5"/>
      <c r="KM570" s="5"/>
      <c r="KN570" s="5"/>
      <c r="KO570" s="5"/>
      <c r="KP570" s="5"/>
      <c r="KQ570" s="5"/>
      <c r="KR570" s="5"/>
      <c r="KS570" s="5"/>
      <c r="KT570" s="5"/>
      <c r="KU570" s="5"/>
      <c r="KV570" s="5"/>
      <c r="KW570" s="5"/>
      <c r="KX570" s="5"/>
      <c r="KY570" s="5"/>
      <c r="KZ570" s="5"/>
      <c r="LA570" s="5"/>
      <c r="LB570" s="5"/>
      <c r="LC570" s="5"/>
      <c r="LD570" s="5"/>
      <c r="LE570" s="5"/>
      <c r="LF570" s="5"/>
      <c r="LG570" s="5"/>
      <c r="LH570" s="5"/>
      <c r="LI570" s="5"/>
      <c r="LJ570" s="5"/>
      <c r="LK570" s="5"/>
      <c r="LL570" s="5"/>
      <c r="LM570" s="5"/>
      <c r="LN570" s="5"/>
      <c r="LO570" s="5"/>
      <c r="LP570" s="5"/>
      <c r="LQ570" s="5"/>
      <c r="LR570" s="5"/>
      <c r="LS570" s="5"/>
      <c r="LT570" s="5"/>
      <c r="LU570" s="5"/>
      <c r="LV570" s="5"/>
      <c r="LW570" s="5"/>
      <c r="LX570" s="5"/>
      <c r="LY570" s="5"/>
      <c r="LZ570" s="5"/>
      <c r="MA570" s="5"/>
      <c r="MB570" s="5"/>
      <c r="MC570" s="5"/>
      <c r="MD570" s="5"/>
      <c r="ME570" s="5"/>
      <c r="MF570" s="5"/>
      <c r="MG570" s="5"/>
      <c r="MH570" s="5"/>
      <c r="MI570" s="5"/>
      <c r="MJ570" s="5"/>
      <c r="MK570" s="5"/>
      <c r="ML570" s="5"/>
      <c r="MM570" s="5"/>
      <c r="MN570" s="5"/>
      <c r="MO570" s="5"/>
      <c r="MP570" s="5"/>
      <c r="MQ570" s="5"/>
      <c r="MR570" s="5"/>
      <c r="MS570" s="5"/>
      <c r="MT570" s="5"/>
      <c r="MU570" s="5"/>
      <c r="MV570" s="5"/>
      <c r="MW570" s="5"/>
      <c r="MX570" s="5"/>
      <c r="MY570" s="5"/>
      <c r="MZ570" s="5"/>
      <c r="NA570" s="5"/>
      <c r="NB570" s="5"/>
      <c r="NC570" s="5"/>
      <c r="ND570" s="5"/>
      <c r="NE570" s="5"/>
      <c r="NF570" s="5"/>
      <c r="NG570" s="5"/>
      <c r="NH570" s="5"/>
      <c r="NI570" s="5"/>
      <c r="NJ570" s="5"/>
      <c r="NK570" s="5"/>
      <c r="NL570" s="5"/>
      <c r="NM570" s="5"/>
      <c r="NN570" s="5"/>
      <c r="NO570" s="5"/>
      <c r="NP570" s="5"/>
      <c r="NQ570" s="5"/>
      <c r="NR570" s="5"/>
      <c r="NS570" s="5"/>
      <c r="NT570" s="5"/>
      <c r="NU570" s="5"/>
      <c r="NV570" s="5"/>
      <c r="NW570" s="5"/>
      <c r="NX570" s="5"/>
      <c r="NY570" s="5"/>
      <c r="NZ570" s="5"/>
      <c r="OA570" s="5"/>
      <c r="OB570" s="5"/>
      <c r="OC570" s="5"/>
      <c r="OD570" s="5"/>
      <c r="OE570" s="5"/>
      <c r="OF570" s="5"/>
      <c r="OG570" s="5"/>
      <c r="OH570" s="5"/>
      <c r="OI570" s="5"/>
      <c r="OJ570" s="5"/>
      <c r="OK570" s="5"/>
      <c r="OL570" s="5"/>
      <c r="OM570" s="5"/>
      <c r="ON570" s="5"/>
      <c r="OO570" s="5"/>
      <c r="OP570" s="5"/>
      <c r="OQ570" s="5"/>
      <c r="OR570" s="5"/>
      <c r="OS570" s="5"/>
      <c r="OT570" s="5"/>
      <c r="OU570" s="5"/>
      <c r="OV570" s="5"/>
      <c r="OW570" s="5"/>
      <c r="OX570" s="5"/>
      <c r="OY570" s="5"/>
      <c r="OZ570" s="5"/>
      <c r="PA570" s="5"/>
      <c r="PB570" s="5"/>
      <c r="PC570" s="5"/>
      <c r="PD570" s="5"/>
      <c r="PE570" s="5"/>
      <c r="PF570" s="5"/>
      <c r="PG570" s="5"/>
      <c r="PH570" s="5"/>
      <c r="PI570" s="5"/>
      <c r="PJ570" s="5"/>
      <c r="PK570" s="5"/>
      <c r="PL570" s="5"/>
      <c r="PM570" s="5"/>
      <c r="PN570" s="5"/>
      <c r="PO570" s="5"/>
      <c r="PP570" s="5"/>
      <c r="PQ570" s="5"/>
      <c r="PR570" s="5"/>
      <c r="PS570" s="5"/>
      <c r="PT570" s="5"/>
      <c r="PU570" s="5"/>
      <c r="PV570" s="5"/>
      <c r="PW570" s="5"/>
      <c r="PX570" s="5"/>
      <c r="PY570" s="5"/>
      <c r="PZ570" s="5"/>
      <c r="QA570" s="5"/>
      <c r="QB570" s="5"/>
      <c r="QC570" s="5"/>
      <c r="QD570" s="5"/>
      <c r="QE570" s="5"/>
      <c r="QF570" s="5"/>
      <c r="QG570" s="5"/>
      <c r="QH570" s="5"/>
      <c r="QI570" s="5"/>
      <c r="QJ570" s="5"/>
      <c r="QK570" s="5"/>
      <c r="QL570" s="5"/>
      <c r="QM570" s="5"/>
      <c r="QN570" s="5"/>
      <c r="QO570" s="5"/>
      <c r="QP570" s="5"/>
      <c r="QQ570" s="5"/>
      <c r="QR570" s="5"/>
      <c r="QS570" s="5"/>
      <c r="QT570" s="5"/>
      <c r="QU570" s="5"/>
      <c r="QV570" s="5"/>
      <c r="QW570" s="5"/>
      <c r="QX570" s="5"/>
      <c r="QY570" s="5"/>
      <c r="QZ570" s="5"/>
      <c r="RA570" s="5"/>
      <c r="RB570" s="5"/>
      <c r="RC570" s="5"/>
      <c r="RD570" s="5"/>
      <c r="RE570" s="5"/>
      <c r="RF570" s="5"/>
      <c r="RG570" s="5"/>
      <c r="RH570" s="5"/>
      <c r="RI570" s="5"/>
      <c r="RJ570" s="5"/>
      <c r="RK570" s="5"/>
      <c r="RL570" s="5"/>
      <c r="RM570" s="5"/>
      <c r="RN570" s="5"/>
      <c r="RO570" s="5"/>
      <c r="RP570" s="5"/>
      <c r="RQ570" s="5"/>
      <c r="RR570" s="5"/>
      <c r="RS570" s="5"/>
      <c r="RT570" s="5"/>
      <c r="RU570" s="5"/>
      <c r="RV570" s="5"/>
      <c r="RW570" s="5"/>
      <c r="RX570" s="5"/>
      <c r="RY570" s="5"/>
      <c r="RZ570" s="5"/>
      <c r="SA570" s="5"/>
      <c r="SB570" s="5"/>
      <c r="SC570" s="5"/>
      <c r="SD570" s="5"/>
      <c r="SE570" s="5"/>
      <c r="SF570" s="5"/>
      <c r="SG570" s="5"/>
      <c r="SH570" s="5"/>
      <c r="SI570" s="5"/>
      <c r="SJ570" s="5"/>
      <c r="SK570" s="5"/>
      <c r="SL570" s="5"/>
      <c r="SM570" s="5"/>
      <c r="SN570" s="5"/>
      <c r="SO570" s="5"/>
      <c r="SP570" s="5"/>
      <c r="SQ570" s="5"/>
      <c r="SR570" s="5"/>
      <c r="SS570" s="5"/>
      <c r="ST570" s="5"/>
      <c r="SU570" s="5"/>
      <c r="SV570" s="5"/>
      <c r="SW570" s="5"/>
      <c r="SX570" s="5"/>
      <c r="SY570" s="5"/>
      <c r="SZ570" s="5"/>
      <c r="TA570" s="5"/>
      <c r="TB570" s="5"/>
      <c r="TC570" s="5"/>
      <c r="TD570" s="5"/>
      <c r="TE570" s="5"/>
      <c r="TF570" s="5"/>
      <c r="TG570" s="5"/>
      <c r="TH570" s="5"/>
      <c r="TI570" s="5"/>
      <c r="TJ570" s="5"/>
      <c r="TK570" s="5"/>
      <c r="TL570" s="5"/>
      <c r="TM570" s="5"/>
      <c r="TN570" s="5"/>
      <c r="TO570" s="5"/>
      <c r="TP570" s="5"/>
      <c r="TQ570" s="5"/>
      <c r="TR570" s="5"/>
      <c r="TS570" s="5"/>
      <c r="TT570" s="5"/>
      <c r="TU570" s="5"/>
      <c r="TV570" s="5"/>
      <c r="TW570" s="5"/>
      <c r="TX570" s="5"/>
      <c r="TY570" s="5"/>
      <c r="TZ570" s="5"/>
      <c r="UA570" s="5"/>
      <c r="UB570" s="5"/>
      <c r="UC570" s="5"/>
      <c r="UD570" s="5"/>
      <c r="UE570" s="5"/>
      <c r="UF570" s="5"/>
      <c r="UG570" s="5"/>
      <c r="UH570" s="5"/>
      <c r="UI570" s="5"/>
      <c r="UJ570" s="5"/>
      <c r="UK570" s="5"/>
      <c r="UL570" s="5"/>
      <c r="UM570" s="5"/>
      <c r="UN570" s="5"/>
      <c r="UO570" s="5"/>
      <c r="UP570" s="5"/>
      <c r="UQ570" s="5"/>
      <c r="UR570" s="5"/>
      <c r="US570" s="5"/>
      <c r="UT570" s="5"/>
      <c r="UU570" s="5"/>
      <c r="UV570" s="5"/>
      <c r="UW570" s="5"/>
      <c r="UX570" s="5"/>
      <c r="UY570" s="5"/>
      <c r="UZ570" s="5"/>
      <c r="VA570" s="5"/>
      <c r="VB570" s="5"/>
      <c r="VC570" s="5"/>
      <c r="VD570" s="5"/>
      <c r="VE570" s="5"/>
      <c r="VF570" s="5"/>
      <c r="VG570" s="5"/>
      <c r="VH570" s="5"/>
      <c r="VI570" s="5"/>
      <c r="VJ570" s="5"/>
      <c r="VK570" s="5"/>
      <c r="VL570" s="5"/>
      <c r="VM570" s="5"/>
      <c r="VN570" s="5"/>
      <c r="VO570" s="5"/>
      <c r="VP570" s="5"/>
      <c r="VQ570" s="5"/>
      <c r="VR570" s="5"/>
      <c r="VS570" s="5"/>
      <c r="VT570" s="5"/>
      <c r="VU570" s="5"/>
      <c r="VV570" s="5"/>
      <c r="VW570" s="5"/>
      <c r="VX570" s="5"/>
      <c r="VY570" s="5"/>
      <c r="VZ570" s="5"/>
      <c r="WA570" s="5"/>
      <c r="WB570" s="5"/>
      <c r="WC570" s="5"/>
      <c r="WD570" s="5"/>
      <c r="WE570" s="5"/>
      <c r="WF570" s="5"/>
      <c r="WG570" s="5"/>
      <c r="WH570" s="5"/>
      <c r="WI570" s="5"/>
      <c r="WJ570" s="5"/>
      <c r="WK570" s="5"/>
      <c r="WL570" s="5"/>
      <c r="WM570" s="5"/>
      <c r="WN570" s="5"/>
      <c r="WO570" s="5"/>
      <c r="WP570" s="5"/>
      <c r="WQ570" s="5"/>
      <c r="WR570" s="5"/>
      <c r="WS570" s="5"/>
      <c r="WT570" s="5"/>
      <c r="WU570" s="5"/>
      <c r="WV570" s="5"/>
      <c r="WW570" s="5"/>
      <c r="WX570" s="5"/>
      <c r="WY570" s="5"/>
      <c r="WZ570" s="5"/>
      <c r="XA570" s="5"/>
      <c r="XB570" s="5"/>
      <c r="XC570" s="5"/>
      <c r="XD570" s="5"/>
      <c r="XE570" s="5"/>
      <c r="XF570" s="5"/>
      <c r="XG570" s="5"/>
      <c r="XH570" s="5"/>
      <c r="XI570" s="5"/>
      <c r="XJ570" s="5"/>
      <c r="XK570" s="5"/>
      <c r="XL570" s="5"/>
      <c r="XM570" s="5"/>
      <c r="XN570" s="5"/>
      <c r="XO570" s="5"/>
      <c r="XP570" s="5"/>
      <c r="XQ570" s="5"/>
      <c r="XR570" s="5"/>
      <c r="XS570" s="5"/>
      <c r="XT570" s="5"/>
      <c r="XU570" s="5"/>
      <c r="XV570" s="5"/>
      <c r="XW570" s="5"/>
    </row>
    <row r="571" spans="39:647" x14ac:dyDescent="0.45">
      <c r="AM571" s="5"/>
      <c r="AN571" s="5"/>
      <c r="AO571" s="5"/>
      <c r="AP571" s="5"/>
      <c r="AQ571" s="5"/>
      <c r="AR571" s="5"/>
      <c r="AS571" s="5"/>
      <c r="AT571" s="5"/>
      <c r="AU571" s="5"/>
      <c r="AV571" s="5"/>
      <c r="AW571" s="5"/>
      <c r="AX571" s="5"/>
      <c r="AY571" s="5"/>
      <c r="AZ571" s="5"/>
      <c r="BA571" s="5"/>
      <c r="BB571" s="5"/>
      <c r="BC571" s="5"/>
      <c r="BD571" s="5"/>
      <c r="BE571" s="5"/>
      <c r="BF571" s="5"/>
      <c r="BG571" s="5"/>
      <c r="BH571" s="5"/>
      <c r="BI571" s="5"/>
      <c r="BJ571" s="5"/>
      <c r="BK571" s="5"/>
      <c r="BL571" s="5"/>
      <c r="BM571" s="5"/>
      <c r="BN571" s="5"/>
      <c r="BO571" s="5"/>
      <c r="BP571" s="5"/>
      <c r="BQ571" s="5"/>
      <c r="BR571" s="5"/>
      <c r="BS571" s="5"/>
      <c r="BT571" s="5"/>
      <c r="BU571" s="5"/>
      <c r="BV571" s="5"/>
      <c r="BW571" s="5"/>
      <c r="BX571" s="5"/>
      <c r="BY571" s="5"/>
      <c r="BZ571" s="5"/>
      <c r="CA571" s="5"/>
      <c r="CB571" s="5"/>
      <c r="CC571" s="5"/>
      <c r="CD571" s="5"/>
      <c r="CE571" s="5"/>
      <c r="CF571" s="5"/>
      <c r="CG571" s="5"/>
      <c r="CH571" s="5"/>
      <c r="CI571" s="5"/>
      <c r="CJ571" s="5"/>
      <c r="CK571" s="5"/>
      <c r="CL571" s="5"/>
      <c r="CM571" s="5"/>
      <c r="CN571" s="5"/>
      <c r="CO571" s="5"/>
      <c r="CP571" s="5"/>
      <c r="CQ571" s="5"/>
      <c r="CR571" s="5"/>
      <c r="CS571" s="5"/>
      <c r="CT571" s="5"/>
      <c r="CU571" s="5"/>
      <c r="CV571" s="5"/>
      <c r="CW571" s="5"/>
      <c r="CX571" s="5"/>
      <c r="CY571" s="5"/>
      <c r="CZ571" s="5"/>
      <c r="DA571" s="5"/>
      <c r="DB571" s="5"/>
      <c r="DC571" s="5"/>
      <c r="DD571" s="5"/>
      <c r="DE571" s="5"/>
      <c r="DF571" s="5"/>
      <c r="DG571" s="5"/>
      <c r="DH571" s="5"/>
      <c r="DI571" s="5"/>
      <c r="DJ571" s="5"/>
      <c r="DK571" s="5"/>
      <c r="DL571" s="5"/>
      <c r="DM571" s="5"/>
      <c r="DN571" s="5"/>
      <c r="DO571" s="5"/>
      <c r="DP571" s="5"/>
      <c r="DQ571" s="5"/>
      <c r="DR571" s="5"/>
      <c r="DS571" s="5"/>
      <c r="DT571" s="5"/>
      <c r="DU571" s="5"/>
      <c r="DV571" s="5"/>
      <c r="DW571" s="5"/>
      <c r="DX571" s="5"/>
      <c r="DY571" s="5"/>
      <c r="DZ571" s="5"/>
      <c r="EA571" s="5"/>
      <c r="EB571" s="5"/>
      <c r="EC571" s="5"/>
      <c r="ED571" s="5"/>
      <c r="EE571" s="5"/>
      <c r="EF571" s="5"/>
      <c r="EG571" s="5"/>
      <c r="EH571" s="5"/>
      <c r="EI571" s="5"/>
      <c r="EJ571" s="5"/>
      <c r="EK571" s="5"/>
      <c r="EL571" s="5"/>
      <c r="EM571" s="5"/>
      <c r="EN571" s="5"/>
      <c r="EO571" s="5"/>
      <c r="EP571" s="5"/>
      <c r="EQ571" s="5"/>
      <c r="ER571" s="5"/>
      <c r="ES571" s="5"/>
      <c r="ET571" s="5"/>
      <c r="EU571" s="5"/>
      <c r="EV571" s="5"/>
      <c r="EW571" s="5"/>
      <c r="EX571" s="5"/>
      <c r="EY571" s="5"/>
      <c r="EZ571" s="5"/>
      <c r="FA571" s="5"/>
      <c r="FB571" s="5"/>
      <c r="FC571" s="5"/>
      <c r="FD571" s="5"/>
      <c r="FE571" s="5"/>
      <c r="FF571" s="5"/>
      <c r="FG571" s="5"/>
      <c r="FH571" s="5"/>
      <c r="FI571" s="5"/>
      <c r="FJ571" s="5"/>
      <c r="FK571" s="5"/>
      <c r="FL571" s="5"/>
      <c r="FM571" s="5"/>
      <c r="FN571" s="5"/>
      <c r="FO571" s="5"/>
      <c r="FP571" s="5"/>
      <c r="FQ571" s="5"/>
      <c r="FR571" s="5"/>
      <c r="FS571" s="5"/>
      <c r="FT571" s="5"/>
      <c r="FU571" s="5"/>
      <c r="FV571" s="5"/>
      <c r="FW571" s="5"/>
      <c r="FX571" s="5"/>
      <c r="FY571" s="5"/>
      <c r="FZ571" s="5"/>
      <c r="GA571" s="5"/>
      <c r="GB571" s="5"/>
      <c r="GC571" s="5"/>
      <c r="GD571" s="5"/>
      <c r="GE571" s="5"/>
      <c r="GF571" s="5"/>
      <c r="GG571" s="5"/>
      <c r="GH571" s="5"/>
      <c r="GI571" s="5"/>
      <c r="GJ571" s="5"/>
      <c r="GK571" s="5"/>
      <c r="GL571" s="5"/>
      <c r="GM571" s="5"/>
      <c r="GN571" s="5"/>
      <c r="GO571" s="5"/>
      <c r="GP571" s="5"/>
      <c r="GQ571" s="5"/>
      <c r="GR571" s="5"/>
      <c r="GS571" s="5"/>
      <c r="GT571" s="5"/>
      <c r="GU571" s="5"/>
      <c r="GV571" s="5"/>
      <c r="GW571" s="5"/>
      <c r="GX571" s="5"/>
      <c r="GY571" s="5"/>
      <c r="GZ571" s="5"/>
      <c r="HA571" s="5"/>
      <c r="HB571" s="5"/>
      <c r="HC571" s="5"/>
      <c r="HD571" s="5"/>
      <c r="HE571" s="5"/>
      <c r="HF571" s="5"/>
      <c r="HG571" s="5"/>
      <c r="HH571" s="5"/>
      <c r="HI571" s="5"/>
      <c r="HJ571" s="5"/>
      <c r="HK571" s="5"/>
      <c r="HL571" s="5"/>
      <c r="HM571" s="5"/>
      <c r="HN571" s="5"/>
      <c r="HO571" s="5"/>
      <c r="HP571" s="5"/>
      <c r="HQ571" s="5"/>
      <c r="HR571" s="5"/>
      <c r="HS571" s="5"/>
      <c r="HT571" s="5"/>
      <c r="HU571" s="5"/>
      <c r="HV571" s="5"/>
      <c r="HW571" s="5"/>
      <c r="HX571" s="5"/>
      <c r="HY571" s="5"/>
      <c r="HZ571" s="5"/>
      <c r="IA571" s="5"/>
      <c r="IB571" s="5"/>
      <c r="IC571" s="5"/>
      <c r="ID571" s="5"/>
      <c r="IE571" s="5"/>
      <c r="IF571" s="5"/>
      <c r="IG571" s="5"/>
      <c r="IH571" s="5"/>
      <c r="II571" s="5"/>
      <c r="IJ571" s="5"/>
      <c r="IK571" s="5"/>
      <c r="IL571" s="5"/>
      <c r="IM571" s="5"/>
      <c r="IN571" s="5"/>
      <c r="IO571" s="5"/>
      <c r="IP571" s="5"/>
      <c r="IQ571" s="5"/>
      <c r="IR571" s="5"/>
      <c r="IS571" s="5"/>
      <c r="IT571" s="5"/>
      <c r="IU571" s="5"/>
      <c r="IV571" s="5"/>
      <c r="IW571" s="5"/>
      <c r="IX571" s="5"/>
      <c r="IY571" s="5"/>
      <c r="IZ571" s="5"/>
      <c r="JA571" s="5"/>
      <c r="JB571" s="5"/>
      <c r="JC571" s="5"/>
      <c r="JD571" s="5"/>
      <c r="JE571" s="5"/>
      <c r="JF571" s="5"/>
      <c r="JG571" s="5"/>
      <c r="JH571" s="5"/>
      <c r="JI571" s="5"/>
      <c r="JJ571" s="5"/>
      <c r="JK571" s="5"/>
      <c r="JL571" s="5"/>
      <c r="JM571" s="5"/>
      <c r="JN571" s="5"/>
      <c r="JO571" s="5"/>
      <c r="JP571" s="5"/>
      <c r="JQ571" s="5"/>
      <c r="JR571" s="5"/>
      <c r="JS571" s="5"/>
      <c r="JT571" s="5"/>
      <c r="JU571" s="5"/>
      <c r="JV571" s="5"/>
      <c r="JW571" s="5"/>
      <c r="JX571" s="5"/>
      <c r="JY571" s="5"/>
      <c r="JZ571" s="5"/>
      <c r="KA571" s="5"/>
      <c r="KB571" s="5"/>
      <c r="KC571" s="5"/>
      <c r="KD571" s="5"/>
      <c r="KE571" s="5"/>
      <c r="KF571" s="5"/>
      <c r="KG571" s="5"/>
      <c r="KH571" s="5"/>
      <c r="KI571" s="5"/>
      <c r="KJ571" s="5"/>
      <c r="KK571" s="5"/>
      <c r="KL571" s="5"/>
      <c r="KM571" s="5"/>
      <c r="KN571" s="5"/>
      <c r="KO571" s="5"/>
      <c r="KP571" s="5"/>
      <c r="KQ571" s="5"/>
      <c r="KR571" s="5"/>
      <c r="KS571" s="5"/>
      <c r="KT571" s="5"/>
      <c r="KU571" s="5"/>
      <c r="KV571" s="5"/>
      <c r="KW571" s="5"/>
      <c r="KX571" s="5"/>
      <c r="KY571" s="5"/>
      <c r="KZ571" s="5"/>
      <c r="LA571" s="5"/>
      <c r="LB571" s="5"/>
      <c r="LC571" s="5"/>
      <c r="LD571" s="5"/>
      <c r="LE571" s="5"/>
      <c r="LF571" s="5"/>
      <c r="LG571" s="5"/>
      <c r="LH571" s="5"/>
      <c r="LI571" s="5"/>
      <c r="LJ571" s="5"/>
      <c r="LK571" s="5"/>
      <c r="LL571" s="5"/>
      <c r="LM571" s="5"/>
      <c r="LN571" s="5"/>
      <c r="LO571" s="5"/>
      <c r="LP571" s="5"/>
      <c r="LQ571" s="5"/>
      <c r="LR571" s="5"/>
      <c r="LS571" s="5"/>
      <c r="LT571" s="5"/>
      <c r="LU571" s="5"/>
      <c r="LV571" s="5"/>
      <c r="LW571" s="5"/>
      <c r="LX571" s="5"/>
      <c r="LY571" s="5"/>
      <c r="LZ571" s="5"/>
      <c r="MA571" s="5"/>
      <c r="MB571" s="5"/>
      <c r="MC571" s="5"/>
      <c r="MD571" s="5"/>
      <c r="ME571" s="5"/>
      <c r="MF571" s="5"/>
      <c r="MG571" s="5"/>
      <c r="MH571" s="5"/>
      <c r="MI571" s="5"/>
      <c r="MJ571" s="5"/>
      <c r="MK571" s="5"/>
      <c r="ML571" s="5"/>
      <c r="MM571" s="5"/>
      <c r="MN571" s="5"/>
      <c r="MO571" s="5"/>
      <c r="MP571" s="5"/>
      <c r="MQ571" s="5"/>
      <c r="MR571" s="5"/>
      <c r="MS571" s="5"/>
      <c r="MT571" s="5"/>
      <c r="MU571" s="5"/>
      <c r="MV571" s="5"/>
      <c r="MW571" s="5"/>
      <c r="MX571" s="5"/>
      <c r="MY571" s="5"/>
      <c r="MZ571" s="5"/>
      <c r="NA571" s="5"/>
      <c r="NB571" s="5"/>
      <c r="NC571" s="5"/>
      <c r="ND571" s="5"/>
      <c r="NE571" s="5"/>
      <c r="NF571" s="5"/>
      <c r="NG571" s="5"/>
      <c r="NH571" s="5"/>
      <c r="NI571" s="5"/>
      <c r="NJ571" s="5"/>
      <c r="NK571" s="5"/>
      <c r="NL571" s="5"/>
      <c r="NM571" s="5"/>
      <c r="NN571" s="5"/>
      <c r="NO571" s="5"/>
      <c r="NP571" s="5"/>
      <c r="NQ571" s="5"/>
      <c r="NR571" s="5"/>
      <c r="NS571" s="5"/>
      <c r="NT571" s="5"/>
      <c r="NU571" s="5"/>
      <c r="NV571" s="5"/>
      <c r="NW571" s="5"/>
      <c r="NX571" s="5"/>
      <c r="NY571" s="5"/>
      <c r="NZ571" s="5"/>
      <c r="OA571" s="5"/>
      <c r="OB571" s="5"/>
      <c r="OC571" s="5"/>
      <c r="OD571" s="5"/>
      <c r="OE571" s="5"/>
      <c r="OF571" s="5"/>
      <c r="OG571" s="5"/>
      <c r="OH571" s="5"/>
      <c r="OI571" s="5"/>
      <c r="OJ571" s="5"/>
      <c r="OK571" s="5"/>
      <c r="OL571" s="5"/>
      <c r="OM571" s="5"/>
      <c r="ON571" s="5"/>
      <c r="OO571" s="5"/>
      <c r="OP571" s="5"/>
      <c r="OQ571" s="5"/>
      <c r="OR571" s="5"/>
      <c r="OS571" s="5"/>
      <c r="OT571" s="5"/>
      <c r="OU571" s="5"/>
      <c r="OV571" s="5"/>
      <c r="OW571" s="5"/>
      <c r="OX571" s="5"/>
      <c r="OY571" s="5"/>
      <c r="OZ571" s="5"/>
      <c r="PA571" s="5"/>
      <c r="PB571" s="5"/>
      <c r="PC571" s="5"/>
      <c r="PD571" s="5"/>
      <c r="PE571" s="5"/>
      <c r="PF571" s="5"/>
      <c r="PG571" s="5"/>
      <c r="PH571" s="5"/>
      <c r="PI571" s="5"/>
      <c r="PJ571" s="5"/>
      <c r="PK571" s="5"/>
      <c r="PL571" s="5"/>
      <c r="PM571" s="5"/>
      <c r="PN571" s="5"/>
      <c r="PO571" s="5"/>
      <c r="PP571" s="5"/>
      <c r="PQ571" s="5"/>
      <c r="PR571" s="5"/>
      <c r="PS571" s="5"/>
      <c r="PT571" s="5"/>
      <c r="PU571" s="5"/>
      <c r="PV571" s="5"/>
      <c r="PW571" s="5"/>
      <c r="PX571" s="5"/>
      <c r="PY571" s="5"/>
      <c r="PZ571" s="5"/>
      <c r="QA571" s="5"/>
      <c r="QB571" s="5"/>
      <c r="QC571" s="5"/>
      <c r="QD571" s="5"/>
      <c r="QE571" s="5"/>
      <c r="QF571" s="5"/>
      <c r="QG571" s="5"/>
      <c r="QH571" s="5"/>
      <c r="QI571" s="5"/>
      <c r="QJ571" s="5"/>
      <c r="QK571" s="5"/>
      <c r="QL571" s="5"/>
      <c r="QM571" s="5"/>
      <c r="QN571" s="5"/>
      <c r="QO571" s="5"/>
      <c r="QP571" s="5"/>
      <c r="QQ571" s="5"/>
      <c r="QR571" s="5"/>
      <c r="QS571" s="5"/>
      <c r="QT571" s="5"/>
      <c r="QU571" s="5"/>
      <c r="QV571" s="5"/>
      <c r="QW571" s="5"/>
      <c r="QX571" s="5"/>
      <c r="QY571" s="5"/>
      <c r="QZ571" s="5"/>
      <c r="RA571" s="5"/>
      <c r="RB571" s="5"/>
      <c r="RC571" s="5"/>
      <c r="RD571" s="5"/>
      <c r="RE571" s="5"/>
      <c r="RF571" s="5"/>
      <c r="RG571" s="5"/>
      <c r="RH571" s="5"/>
      <c r="RI571" s="5"/>
      <c r="RJ571" s="5"/>
      <c r="RK571" s="5"/>
      <c r="RL571" s="5"/>
      <c r="RM571" s="5"/>
      <c r="RN571" s="5"/>
      <c r="RO571" s="5"/>
      <c r="RP571" s="5"/>
      <c r="RQ571" s="5"/>
      <c r="RR571" s="5"/>
      <c r="RS571" s="5"/>
      <c r="RT571" s="5"/>
      <c r="RU571" s="5"/>
      <c r="RV571" s="5"/>
      <c r="RW571" s="5"/>
      <c r="RX571" s="5"/>
      <c r="RY571" s="5"/>
      <c r="RZ571" s="5"/>
      <c r="SA571" s="5"/>
      <c r="SB571" s="5"/>
      <c r="SC571" s="5"/>
      <c r="SD571" s="5"/>
      <c r="SE571" s="5"/>
      <c r="SF571" s="5"/>
      <c r="SG571" s="5"/>
      <c r="SH571" s="5"/>
      <c r="SI571" s="5"/>
      <c r="SJ571" s="5"/>
      <c r="SK571" s="5"/>
      <c r="SL571" s="5"/>
      <c r="SM571" s="5"/>
      <c r="SN571" s="5"/>
      <c r="SO571" s="5"/>
      <c r="SP571" s="5"/>
      <c r="SQ571" s="5"/>
      <c r="SR571" s="5"/>
      <c r="SS571" s="5"/>
      <c r="ST571" s="5"/>
      <c r="SU571" s="5"/>
      <c r="SV571" s="5"/>
      <c r="SW571" s="5"/>
      <c r="SX571" s="5"/>
      <c r="SY571" s="5"/>
      <c r="SZ571" s="5"/>
      <c r="TA571" s="5"/>
      <c r="TB571" s="5"/>
      <c r="TC571" s="5"/>
      <c r="TD571" s="5"/>
      <c r="TE571" s="5"/>
      <c r="TF571" s="5"/>
      <c r="TG571" s="5"/>
      <c r="TH571" s="5"/>
      <c r="TI571" s="5"/>
      <c r="TJ571" s="5"/>
      <c r="TK571" s="5"/>
      <c r="TL571" s="5"/>
      <c r="TM571" s="5"/>
      <c r="TN571" s="5"/>
      <c r="TO571" s="5"/>
      <c r="TP571" s="5"/>
      <c r="TQ571" s="5"/>
      <c r="TR571" s="5"/>
      <c r="TS571" s="5"/>
      <c r="TT571" s="5"/>
      <c r="TU571" s="5"/>
      <c r="TV571" s="5"/>
      <c r="TW571" s="5"/>
      <c r="TX571" s="5"/>
      <c r="TY571" s="5"/>
      <c r="TZ571" s="5"/>
      <c r="UA571" s="5"/>
      <c r="UB571" s="5"/>
      <c r="UC571" s="5"/>
      <c r="UD571" s="5"/>
      <c r="UE571" s="5"/>
      <c r="UF571" s="5"/>
      <c r="UG571" s="5"/>
      <c r="UH571" s="5"/>
      <c r="UI571" s="5"/>
      <c r="UJ571" s="5"/>
      <c r="UK571" s="5"/>
      <c r="UL571" s="5"/>
      <c r="UM571" s="5"/>
      <c r="UN571" s="5"/>
      <c r="UO571" s="5"/>
      <c r="UP571" s="5"/>
      <c r="UQ571" s="5"/>
      <c r="UR571" s="5"/>
      <c r="US571" s="5"/>
      <c r="UT571" s="5"/>
      <c r="UU571" s="5"/>
      <c r="UV571" s="5"/>
      <c r="UW571" s="5"/>
      <c r="UX571" s="5"/>
      <c r="UY571" s="5"/>
      <c r="UZ571" s="5"/>
      <c r="VA571" s="5"/>
      <c r="VB571" s="5"/>
      <c r="VC571" s="5"/>
      <c r="VD571" s="5"/>
      <c r="VE571" s="5"/>
      <c r="VF571" s="5"/>
      <c r="VG571" s="5"/>
      <c r="VH571" s="5"/>
      <c r="VI571" s="5"/>
      <c r="VJ571" s="5"/>
      <c r="VK571" s="5"/>
      <c r="VL571" s="5"/>
      <c r="VM571" s="5"/>
      <c r="VN571" s="5"/>
      <c r="VO571" s="5"/>
      <c r="VP571" s="5"/>
      <c r="VQ571" s="5"/>
      <c r="VR571" s="5"/>
      <c r="VS571" s="5"/>
      <c r="VT571" s="5"/>
      <c r="VU571" s="5"/>
      <c r="VV571" s="5"/>
      <c r="VW571" s="5"/>
      <c r="VX571" s="5"/>
      <c r="VY571" s="5"/>
      <c r="VZ571" s="5"/>
      <c r="WA571" s="5"/>
      <c r="WB571" s="5"/>
      <c r="WC571" s="5"/>
      <c r="WD571" s="5"/>
      <c r="WE571" s="5"/>
      <c r="WF571" s="5"/>
      <c r="WG571" s="5"/>
      <c r="WH571" s="5"/>
      <c r="WI571" s="5"/>
      <c r="WJ571" s="5"/>
      <c r="WK571" s="5"/>
      <c r="WL571" s="5"/>
      <c r="WM571" s="5"/>
      <c r="WN571" s="5"/>
      <c r="WO571" s="5"/>
      <c r="WP571" s="5"/>
      <c r="WQ571" s="5"/>
      <c r="WR571" s="5"/>
      <c r="WS571" s="5"/>
      <c r="WT571" s="5"/>
      <c r="WU571" s="5"/>
      <c r="WV571" s="5"/>
      <c r="WW571" s="5"/>
      <c r="WX571" s="5"/>
      <c r="WY571" s="5"/>
      <c r="WZ571" s="5"/>
      <c r="XA571" s="5"/>
      <c r="XB571" s="5"/>
      <c r="XC571" s="5"/>
      <c r="XD571" s="5"/>
      <c r="XE571" s="5"/>
      <c r="XF571" s="5"/>
      <c r="XG571" s="5"/>
      <c r="XH571" s="5"/>
      <c r="XI571" s="5"/>
      <c r="XJ571" s="5"/>
      <c r="XK571" s="5"/>
      <c r="XL571" s="5"/>
      <c r="XM571" s="5"/>
      <c r="XN571" s="5"/>
      <c r="XO571" s="5"/>
      <c r="XP571" s="5"/>
      <c r="XQ571" s="5"/>
      <c r="XR571" s="5"/>
      <c r="XS571" s="5"/>
      <c r="XT571" s="5"/>
      <c r="XU571" s="5"/>
      <c r="XV571" s="5"/>
      <c r="XW571" s="5"/>
    </row>
    <row r="572" spans="39:647" x14ac:dyDescent="0.45">
      <c r="AM572" s="5"/>
      <c r="AN572" s="5"/>
      <c r="AO572" s="5"/>
      <c r="AP572" s="5"/>
      <c r="AQ572" s="5"/>
      <c r="AR572" s="5"/>
      <c r="AS572" s="5"/>
      <c r="AT572" s="5"/>
      <c r="AU572" s="5"/>
      <c r="AV572" s="5"/>
      <c r="AW572" s="5"/>
      <c r="AX572" s="5"/>
      <c r="AY572" s="5"/>
      <c r="AZ572" s="5"/>
      <c r="BA572" s="5"/>
      <c r="BB572" s="5"/>
      <c r="BC572" s="5"/>
      <c r="BD572" s="5"/>
      <c r="BE572" s="5"/>
      <c r="BF572" s="5"/>
      <c r="BG572" s="5"/>
      <c r="BH572" s="5"/>
      <c r="BI572" s="5"/>
      <c r="BJ572" s="5"/>
      <c r="BK572" s="5"/>
      <c r="BL572" s="5"/>
      <c r="BM572" s="5"/>
      <c r="BN572" s="5"/>
      <c r="BO572" s="5"/>
      <c r="BP572" s="5"/>
      <c r="BQ572" s="5"/>
      <c r="BR572" s="5"/>
      <c r="BS572" s="5"/>
      <c r="BT572" s="5"/>
      <c r="BU572" s="5"/>
      <c r="BV572" s="5"/>
      <c r="BW572" s="5"/>
      <c r="BX572" s="5"/>
      <c r="BY572" s="5"/>
      <c r="BZ572" s="5"/>
      <c r="CA572" s="5"/>
      <c r="CB572" s="5"/>
      <c r="CC572" s="5"/>
      <c r="CD572" s="5"/>
      <c r="CE572" s="5"/>
      <c r="CF572" s="5"/>
      <c r="CG572" s="5"/>
      <c r="CH572" s="5"/>
      <c r="CI572" s="5"/>
      <c r="CJ572" s="5"/>
      <c r="CK572" s="5"/>
      <c r="CL572" s="5"/>
      <c r="CM572" s="5"/>
      <c r="CN572" s="5"/>
      <c r="CO572" s="5"/>
      <c r="CP572" s="5"/>
      <c r="CQ572" s="5"/>
      <c r="CR572" s="5"/>
      <c r="CS572" s="5"/>
      <c r="CT572" s="5"/>
      <c r="CU572" s="5"/>
      <c r="CV572" s="5"/>
      <c r="CW572" s="5"/>
      <c r="CX572" s="5"/>
      <c r="CY572" s="5"/>
      <c r="CZ572" s="5"/>
      <c r="DA572" s="5"/>
      <c r="DB572" s="5"/>
      <c r="DC572" s="5"/>
      <c r="DD572" s="5"/>
      <c r="DE572" s="5"/>
      <c r="DF572" s="5"/>
      <c r="DG572" s="5"/>
      <c r="DH572" s="5"/>
      <c r="DI572" s="5"/>
      <c r="DJ572" s="5"/>
      <c r="DK572" s="5"/>
      <c r="DL572" s="5"/>
      <c r="DM572" s="5"/>
      <c r="DN572" s="5"/>
      <c r="DO572" s="5"/>
      <c r="DP572" s="5"/>
      <c r="DQ572" s="5"/>
      <c r="DR572" s="5"/>
      <c r="DS572" s="5"/>
      <c r="DT572" s="5"/>
      <c r="DU572" s="5"/>
      <c r="DV572" s="5"/>
      <c r="DW572" s="5"/>
      <c r="DX572" s="5"/>
      <c r="DY572" s="5"/>
      <c r="DZ572" s="5"/>
      <c r="EA572" s="5"/>
      <c r="EB572" s="5"/>
      <c r="EC572" s="5"/>
      <c r="ED572" s="5"/>
      <c r="EE572" s="5"/>
      <c r="EF572" s="5"/>
      <c r="EG572" s="5"/>
      <c r="EH572" s="5"/>
      <c r="EI572" s="5"/>
      <c r="EJ572" s="5"/>
      <c r="EK572" s="5"/>
      <c r="EL572" s="5"/>
      <c r="EM572" s="5"/>
      <c r="EN572" s="5"/>
      <c r="EO572" s="5"/>
      <c r="EP572" s="5"/>
      <c r="EQ572" s="5"/>
      <c r="ER572" s="5"/>
      <c r="ES572" s="5"/>
      <c r="ET572" s="5"/>
      <c r="EU572" s="5"/>
      <c r="EV572" s="5"/>
      <c r="EW572" s="5"/>
      <c r="EX572" s="5"/>
      <c r="EY572" s="5"/>
      <c r="EZ572" s="5"/>
      <c r="FA572" s="5"/>
      <c r="FB572" s="5"/>
      <c r="FC572" s="5"/>
      <c r="FD572" s="5"/>
      <c r="FE572" s="5"/>
      <c r="FF572" s="5"/>
      <c r="FG572" s="5"/>
      <c r="FH572" s="5"/>
      <c r="FI572" s="5"/>
      <c r="FJ572" s="5"/>
      <c r="FK572" s="5"/>
      <c r="FL572" s="5"/>
      <c r="FM572" s="5"/>
      <c r="FN572" s="5"/>
      <c r="FO572" s="5"/>
      <c r="FP572" s="5"/>
      <c r="FQ572" s="5"/>
      <c r="FR572" s="5"/>
      <c r="FS572" s="5"/>
      <c r="FT572" s="5"/>
      <c r="FU572" s="5"/>
      <c r="FV572" s="5"/>
      <c r="FW572" s="5"/>
      <c r="FX572" s="5"/>
      <c r="FY572" s="5"/>
      <c r="FZ572" s="5"/>
      <c r="GA572" s="5"/>
      <c r="GB572" s="5"/>
      <c r="GC572" s="5"/>
      <c r="GD572" s="5"/>
      <c r="GE572" s="5"/>
      <c r="GF572" s="5"/>
      <c r="GG572" s="5"/>
      <c r="GH572" s="5"/>
      <c r="GI572" s="5"/>
      <c r="GJ572" s="5"/>
      <c r="GK572" s="5"/>
      <c r="GL572" s="5"/>
      <c r="GM572" s="5"/>
      <c r="GN572" s="5"/>
      <c r="GO572" s="5"/>
      <c r="GP572" s="5"/>
      <c r="GQ572" s="5"/>
      <c r="GR572" s="5"/>
      <c r="GS572" s="5"/>
      <c r="GT572" s="5"/>
      <c r="GU572" s="5"/>
      <c r="GV572" s="5"/>
      <c r="GW572" s="5"/>
      <c r="GX572" s="5"/>
      <c r="GY572" s="5"/>
      <c r="GZ572" s="5"/>
      <c r="HA572" s="5"/>
      <c r="HB572" s="5"/>
      <c r="HC572" s="5"/>
      <c r="HD572" s="5"/>
      <c r="HE572" s="5"/>
      <c r="HF572" s="5"/>
      <c r="HG572" s="5"/>
      <c r="HH572" s="5"/>
      <c r="HI572" s="5"/>
      <c r="HJ572" s="5"/>
      <c r="HK572" s="5"/>
      <c r="HL572" s="5"/>
      <c r="HM572" s="5"/>
      <c r="HN572" s="5"/>
      <c r="HO572" s="5"/>
      <c r="HP572" s="5"/>
      <c r="HQ572" s="5"/>
      <c r="HR572" s="5"/>
      <c r="HS572" s="5"/>
      <c r="HT572" s="5"/>
      <c r="HU572" s="5"/>
      <c r="HV572" s="5"/>
      <c r="HW572" s="5"/>
      <c r="HX572" s="5"/>
      <c r="HY572" s="5"/>
      <c r="HZ572" s="5"/>
      <c r="IA572" s="5"/>
      <c r="IB572" s="5"/>
      <c r="IC572" s="5"/>
      <c r="ID572" s="5"/>
      <c r="IE572" s="5"/>
      <c r="IF572" s="5"/>
      <c r="IG572" s="5"/>
      <c r="IH572" s="5"/>
      <c r="II572" s="5"/>
      <c r="IJ572" s="5"/>
      <c r="IK572" s="5"/>
      <c r="IL572" s="5"/>
      <c r="IM572" s="5"/>
      <c r="IN572" s="5"/>
      <c r="IO572" s="5"/>
      <c r="IP572" s="5"/>
      <c r="IQ572" s="5"/>
      <c r="IR572" s="5"/>
      <c r="IS572" s="5"/>
      <c r="IT572" s="5"/>
      <c r="IU572" s="5"/>
      <c r="IV572" s="5"/>
      <c r="IW572" s="5"/>
      <c r="IX572" s="5"/>
      <c r="IY572" s="5"/>
      <c r="IZ572" s="5"/>
      <c r="JA572" s="5"/>
      <c r="JB572" s="5"/>
      <c r="JC572" s="5"/>
      <c r="JD572" s="5"/>
      <c r="JE572" s="5"/>
      <c r="JF572" s="5"/>
      <c r="JG572" s="5"/>
      <c r="JH572" s="5"/>
      <c r="JI572" s="5"/>
      <c r="JJ572" s="5"/>
      <c r="JK572" s="5"/>
      <c r="JL572" s="5"/>
      <c r="JM572" s="5"/>
      <c r="JN572" s="5"/>
      <c r="JO572" s="5"/>
      <c r="JP572" s="5"/>
      <c r="JQ572" s="5"/>
      <c r="JR572" s="5"/>
      <c r="JS572" s="5"/>
      <c r="JT572" s="5"/>
      <c r="JU572" s="5"/>
      <c r="JV572" s="5"/>
      <c r="JW572" s="5"/>
      <c r="JX572" s="5"/>
      <c r="JY572" s="5"/>
      <c r="JZ572" s="5"/>
      <c r="KA572" s="5"/>
      <c r="KB572" s="5"/>
      <c r="KC572" s="5"/>
      <c r="KD572" s="5"/>
      <c r="KE572" s="5"/>
      <c r="KF572" s="5"/>
      <c r="KG572" s="5"/>
      <c r="KH572" s="5"/>
      <c r="KI572" s="5"/>
      <c r="KJ572" s="5"/>
      <c r="KK572" s="5"/>
      <c r="KL572" s="5"/>
      <c r="KM572" s="5"/>
      <c r="KN572" s="5"/>
      <c r="KO572" s="5"/>
      <c r="KP572" s="5"/>
      <c r="KQ572" s="5"/>
      <c r="KR572" s="5"/>
      <c r="KS572" s="5"/>
      <c r="KT572" s="5"/>
      <c r="KU572" s="5"/>
      <c r="KV572" s="5"/>
      <c r="KW572" s="5"/>
      <c r="KX572" s="5"/>
      <c r="KY572" s="5"/>
      <c r="KZ572" s="5"/>
      <c r="LA572" s="5"/>
      <c r="LB572" s="5"/>
      <c r="LC572" s="5"/>
      <c r="LD572" s="5"/>
      <c r="LE572" s="5"/>
      <c r="LF572" s="5"/>
      <c r="LG572" s="5"/>
      <c r="LH572" s="5"/>
      <c r="LI572" s="5"/>
      <c r="LJ572" s="5"/>
      <c r="LK572" s="5"/>
      <c r="LL572" s="5"/>
      <c r="LM572" s="5"/>
      <c r="LN572" s="5"/>
      <c r="LO572" s="5"/>
      <c r="LP572" s="5"/>
      <c r="LQ572" s="5"/>
      <c r="LR572" s="5"/>
      <c r="LS572" s="5"/>
      <c r="LT572" s="5"/>
      <c r="LU572" s="5"/>
      <c r="LV572" s="5"/>
      <c r="LW572" s="5"/>
      <c r="LX572" s="5"/>
      <c r="LY572" s="5"/>
      <c r="LZ572" s="5"/>
      <c r="MA572" s="5"/>
      <c r="MB572" s="5"/>
      <c r="MC572" s="5"/>
      <c r="MD572" s="5"/>
      <c r="ME572" s="5"/>
      <c r="MF572" s="5"/>
      <c r="MG572" s="5"/>
      <c r="MH572" s="5"/>
      <c r="MI572" s="5"/>
      <c r="MJ572" s="5"/>
      <c r="MK572" s="5"/>
      <c r="ML572" s="5"/>
      <c r="MM572" s="5"/>
      <c r="MN572" s="5"/>
      <c r="MO572" s="5"/>
      <c r="MP572" s="5"/>
      <c r="MQ572" s="5"/>
      <c r="MR572" s="5"/>
      <c r="MS572" s="5"/>
      <c r="MT572" s="5"/>
      <c r="MU572" s="5"/>
      <c r="MV572" s="5"/>
      <c r="MW572" s="5"/>
      <c r="MX572" s="5"/>
      <c r="MY572" s="5"/>
      <c r="MZ572" s="5"/>
      <c r="NA572" s="5"/>
      <c r="NB572" s="5"/>
      <c r="NC572" s="5"/>
      <c r="ND572" s="5"/>
      <c r="NE572" s="5"/>
      <c r="NF572" s="5"/>
      <c r="NG572" s="5"/>
      <c r="NH572" s="5"/>
      <c r="NI572" s="5"/>
      <c r="NJ572" s="5"/>
      <c r="NK572" s="5"/>
      <c r="NL572" s="5"/>
      <c r="NM572" s="5"/>
      <c r="NN572" s="5"/>
      <c r="NO572" s="5"/>
      <c r="NP572" s="5"/>
      <c r="NQ572" s="5"/>
      <c r="NR572" s="5"/>
      <c r="NS572" s="5"/>
      <c r="NT572" s="5"/>
      <c r="NU572" s="5"/>
      <c r="NV572" s="5"/>
      <c r="NW572" s="5"/>
      <c r="NX572" s="5"/>
      <c r="NY572" s="5"/>
      <c r="NZ572" s="5"/>
      <c r="OA572" s="5"/>
      <c r="OB572" s="5"/>
      <c r="OC572" s="5"/>
      <c r="OD572" s="5"/>
      <c r="OE572" s="5"/>
      <c r="OF572" s="5"/>
      <c r="OG572" s="5"/>
      <c r="OH572" s="5"/>
      <c r="OI572" s="5"/>
      <c r="OJ572" s="5"/>
      <c r="OK572" s="5"/>
      <c r="OL572" s="5"/>
      <c r="OM572" s="5"/>
      <c r="ON572" s="5"/>
      <c r="OO572" s="5"/>
      <c r="OP572" s="5"/>
      <c r="OQ572" s="5"/>
      <c r="OR572" s="5"/>
      <c r="OS572" s="5"/>
      <c r="OT572" s="5"/>
      <c r="OU572" s="5"/>
      <c r="OV572" s="5"/>
      <c r="OW572" s="5"/>
      <c r="OX572" s="5"/>
      <c r="OY572" s="5"/>
      <c r="OZ572" s="5"/>
      <c r="PA572" s="5"/>
      <c r="PB572" s="5"/>
      <c r="PC572" s="5"/>
      <c r="PD572" s="5"/>
      <c r="PE572" s="5"/>
      <c r="PF572" s="5"/>
      <c r="PG572" s="5"/>
      <c r="PH572" s="5"/>
      <c r="PI572" s="5"/>
      <c r="PJ572" s="5"/>
      <c r="PK572" s="5"/>
      <c r="PL572" s="5"/>
      <c r="PM572" s="5"/>
      <c r="PN572" s="5"/>
      <c r="PO572" s="5"/>
      <c r="PP572" s="5"/>
      <c r="PQ572" s="5"/>
      <c r="PR572" s="5"/>
      <c r="PS572" s="5"/>
      <c r="PT572" s="5"/>
      <c r="PU572" s="5"/>
      <c r="PV572" s="5"/>
      <c r="PW572" s="5"/>
      <c r="PX572" s="5"/>
      <c r="PY572" s="5"/>
      <c r="PZ572" s="5"/>
      <c r="QA572" s="5"/>
      <c r="QB572" s="5"/>
      <c r="QC572" s="5"/>
      <c r="QD572" s="5"/>
      <c r="QE572" s="5"/>
      <c r="QF572" s="5"/>
      <c r="QG572" s="5"/>
      <c r="QH572" s="5"/>
      <c r="QI572" s="5"/>
      <c r="QJ572" s="5"/>
      <c r="QK572" s="5"/>
      <c r="QL572" s="5"/>
      <c r="QM572" s="5"/>
      <c r="QN572" s="5"/>
      <c r="QO572" s="5"/>
      <c r="QP572" s="5"/>
      <c r="QQ572" s="5"/>
      <c r="QR572" s="5"/>
      <c r="QS572" s="5"/>
      <c r="QT572" s="5"/>
      <c r="QU572" s="5"/>
      <c r="QV572" s="5"/>
      <c r="QW572" s="5"/>
      <c r="QX572" s="5"/>
      <c r="QY572" s="5"/>
      <c r="QZ572" s="5"/>
      <c r="RA572" s="5"/>
      <c r="RB572" s="5"/>
      <c r="RC572" s="5"/>
      <c r="RD572" s="5"/>
      <c r="RE572" s="5"/>
      <c r="RF572" s="5"/>
      <c r="RG572" s="5"/>
      <c r="RH572" s="5"/>
      <c r="RI572" s="5"/>
      <c r="RJ572" s="5"/>
      <c r="RK572" s="5"/>
      <c r="RL572" s="5"/>
      <c r="RM572" s="5"/>
      <c r="RN572" s="5"/>
      <c r="RO572" s="5"/>
      <c r="RP572" s="5"/>
      <c r="RQ572" s="5"/>
      <c r="RR572" s="5"/>
      <c r="RS572" s="5"/>
      <c r="RT572" s="5"/>
      <c r="RU572" s="5"/>
      <c r="RV572" s="5"/>
      <c r="RW572" s="5"/>
      <c r="RX572" s="5"/>
      <c r="RY572" s="5"/>
      <c r="RZ572" s="5"/>
      <c r="SA572" s="5"/>
      <c r="SB572" s="5"/>
      <c r="SC572" s="5"/>
      <c r="SD572" s="5"/>
      <c r="SE572" s="5"/>
      <c r="SF572" s="5"/>
      <c r="SG572" s="5"/>
      <c r="SH572" s="5"/>
      <c r="SI572" s="5"/>
      <c r="SJ572" s="5"/>
      <c r="SK572" s="5"/>
      <c r="SL572" s="5"/>
      <c r="SM572" s="5"/>
      <c r="SN572" s="5"/>
      <c r="SO572" s="5"/>
      <c r="SP572" s="5"/>
      <c r="SQ572" s="5"/>
      <c r="SR572" s="5"/>
      <c r="SS572" s="5"/>
      <c r="ST572" s="5"/>
      <c r="SU572" s="5"/>
      <c r="SV572" s="5"/>
      <c r="SW572" s="5"/>
      <c r="SX572" s="5"/>
      <c r="SY572" s="5"/>
      <c r="SZ572" s="5"/>
      <c r="TA572" s="5"/>
      <c r="TB572" s="5"/>
      <c r="TC572" s="5"/>
      <c r="TD572" s="5"/>
      <c r="TE572" s="5"/>
      <c r="TF572" s="5"/>
      <c r="TG572" s="5"/>
      <c r="TH572" s="5"/>
      <c r="TI572" s="5"/>
      <c r="TJ572" s="5"/>
      <c r="TK572" s="5"/>
      <c r="TL572" s="5"/>
      <c r="TM572" s="5"/>
      <c r="TN572" s="5"/>
      <c r="TO572" s="5"/>
      <c r="TP572" s="5"/>
      <c r="TQ572" s="5"/>
      <c r="TR572" s="5"/>
      <c r="TS572" s="5"/>
      <c r="TT572" s="5"/>
      <c r="TU572" s="5"/>
      <c r="TV572" s="5"/>
      <c r="TW572" s="5"/>
      <c r="TX572" s="5"/>
      <c r="TY572" s="5"/>
      <c r="TZ572" s="5"/>
      <c r="UA572" s="5"/>
      <c r="UB572" s="5"/>
      <c r="UC572" s="5"/>
      <c r="UD572" s="5"/>
      <c r="UE572" s="5"/>
      <c r="UF572" s="5"/>
      <c r="UG572" s="5"/>
      <c r="UH572" s="5"/>
      <c r="UI572" s="5"/>
      <c r="UJ572" s="5"/>
      <c r="UK572" s="5"/>
      <c r="UL572" s="5"/>
      <c r="UM572" s="5"/>
      <c r="UN572" s="5"/>
      <c r="UO572" s="5"/>
      <c r="UP572" s="5"/>
      <c r="UQ572" s="5"/>
      <c r="UR572" s="5"/>
      <c r="US572" s="5"/>
      <c r="UT572" s="5"/>
      <c r="UU572" s="5"/>
      <c r="UV572" s="5"/>
      <c r="UW572" s="5"/>
      <c r="UX572" s="5"/>
      <c r="UY572" s="5"/>
      <c r="UZ572" s="5"/>
      <c r="VA572" s="5"/>
      <c r="VB572" s="5"/>
      <c r="VC572" s="5"/>
      <c r="VD572" s="5"/>
      <c r="VE572" s="5"/>
      <c r="VF572" s="5"/>
      <c r="VG572" s="5"/>
      <c r="VH572" s="5"/>
      <c r="VI572" s="5"/>
      <c r="VJ572" s="5"/>
      <c r="VK572" s="5"/>
      <c r="VL572" s="5"/>
      <c r="VM572" s="5"/>
      <c r="VN572" s="5"/>
      <c r="VO572" s="5"/>
      <c r="VP572" s="5"/>
      <c r="VQ572" s="5"/>
      <c r="VR572" s="5"/>
      <c r="VS572" s="5"/>
      <c r="VT572" s="5"/>
      <c r="VU572" s="5"/>
      <c r="VV572" s="5"/>
      <c r="VW572" s="5"/>
      <c r="VX572" s="5"/>
      <c r="VY572" s="5"/>
      <c r="VZ572" s="5"/>
      <c r="WA572" s="5"/>
      <c r="WB572" s="5"/>
      <c r="WC572" s="5"/>
      <c r="WD572" s="5"/>
      <c r="WE572" s="5"/>
      <c r="WF572" s="5"/>
      <c r="WG572" s="5"/>
      <c r="WH572" s="5"/>
      <c r="WI572" s="5"/>
      <c r="WJ572" s="5"/>
      <c r="WK572" s="5"/>
      <c r="WL572" s="5"/>
      <c r="WM572" s="5"/>
      <c r="WN572" s="5"/>
      <c r="WO572" s="5"/>
      <c r="WP572" s="5"/>
      <c r="WQ572" s="5"/>
      <c r="WR572" s="5"/>
      <c r="WS572" s="5"/>
      <c r="WT572" s="5"/>
      <c r="WU572" s="5"/>
      <c r="WV572" s="5"/>
      <c r="WW572" s="5"/>
      <c r="WX572" s="5"/>
      <c r="WY572" s="5"/>
      <c r="WZ572" s="5"/>
      <c r="XA572" s="5"/>
      <c r="XB572" s="5"/>
      <c r="XC572" s="5"/>
      <c r="XD572" s="5"/>
      <c r="XE572" s="5"/>
      <c r="XF572" s="5"/>
      <c r="XG572" s="5"/>
      <c r="XH572" s="5"/>
      <c r="XI572" s="5"/>
      <c r="XJ572" s="5"/>
      <c r="XK572" s="5"/>
      <c r="XL572" s="5"/>
      <c r="XM572" s="5"/>
      <c r="XN572" s="5"/>
      <c r="XO572" s="5"/>
      <c r="XP572" s="5"/>
      <c r="XQ572" s="5"/>
      <c r="XR572" s="5"/>
      <c r="XS572" s="5"/>
      <c r="XT572" s="5"/>
      <c r="XU572" s="5"/>
      <c r="XV572" s="5"/>
      <c r="XW572" s="5"/>
    </row>
    <row r="573" spans="39:647" x14ac:dyDescent="0.45">
      <c r="AM573" s="5"/>
      <c r="AN573" s="5"/>
      <c r="AO573" s="5"/>
      <c r="AP573" s="5"/>
      <c r="AQ573" s="5"/>
      <c r="AR573" s="5"/>
      <c r="AS573" s="5"/>
      <c r="AT573" s="5"/>
      <c r="AU573" s="5"/>
      <c r="AV573" s="5"/>
      <c r="AW573" s="5"/>
      <c r="AX573" s="5"/>
      <c r="AY573" s="5"/>
      <c r="AZ573" s="5"/>
      <c r="BA573" s="5"/>
      <c r="BB573" s="5"/>
      <c r="BC573" s="5"/>
      <c r="BD573" s="5"/>
      <c r="BE573" s="5"/>
      <c r="BF573" s="5"/>
      <c r="BG573" s="5"/>
      <c r="BH573" s="5"/>
      <c r="BI573" s="5"/>
      <c r="BJ573" s="5"/>
      <c r="BK573" s="5"/>
      <c r="BL573" s="5"/>
      <c r="BM573" s="5"/>
      <c r="BN573" s="5"/>
      <c r="BO573" s="5"/>
      <c r="BP573" s="5"/>
      <c r="BQ573" s="5"/>
      <c r="BR573" s="5"/>
      <c r="BS573" s="5"/>
      <c r="BT573" s="5"/>
      <c r="BU573" s="5"/>
      <c r="BV573" s="5"/>
      <c r="BW573" s="5"/>
      <c r="BX573" s="5"/>
      <c r="BY573" s="5"/>
      <c r="BZ573" s="5"/>
      <c r="CA573" s="5"/>
      <c r="CB573" s="5"/>
      <c r="CC573" s="5"/>
      <c r="CD573" s="5"/>
      <c r="CE573" s="5"/>
      <c r="CF573" s="5"/>
      <c r="CG573" s="5"/>
      <c r="CH573" s="5"/>
      <c r="CI573" s="5"/>
      <c r="CJ573" s="5"/>
      <c r="CK573" s="5"/>
      <c r="CL573" s="5"/>
      <c r="CM573" s="5"/>
      <c r="CN573" s="5"/>
      <c r="CO573" s="5"/>
      <c r="CP573" s="5"/>
      <c r="CQ573" s="5"/>
      <c r="CR573" s="5"/>
      <c r="CS573" s="5"/>
      <c r="CT573" s="5"/>
      <c r="CU573" s="5"/>
      <c r="CV573" s="5"/>
      <c r="CW573" s="5"/>
      <c r="CX573" s="5"/>
      <c r="CY573" s="5"/>
      <c r="CZ573" s="5"/>
      <c r="DA573" s="5"/>
      <c r="DB573" s="5"/>
      <c r="DC573" s="5"/>
      <c r="DD573" s="5"/>
      <c r="DE573" s="5"/>
      <c r="DF573" s="5"/>
      <c r="DG573" s="5"/>
      <c r="DH573" s="5"/>
      <c r="DI573" s="5"/>
      <c r="DJ573" s="5"/>
      <c r="DK573" s="5"/>
      <c r="DL573" s="5"/>
      <c r="DM573" s="5"/>
      <c r="DN573" s="5"/>
      <c r="DO573" s="5"/>
      <c r="DP573" s="5"/>
      <c r="DQ573" s="5"/>
      <c r="DR573" s="5"/>
      <c r="DS573" s="5"/>
      <c r="DT573" s="5"/>
      <c r="DU573" s="5"/>
      <c r="DV573" s="5"/>
      <c r="DW573" s="5"/>
      <c r="DX573" s="5"/>
      <c r="DY573" s="5"/>
      <c r="DZ573" s="5"/>
      <c r="EA573" s="5"/>
      <c r="EB573" s="5"/>
      <c r="EC573" s="5"/>
      <c r="ED573" s="5"/>
      <c r="EE573" s="5"/>
      <c r="EF573" s="5"/>
      <c r="EG573" s="5"/>
      <c r="EH573" s="5"/>
      <c r="EI573" s="5"/>
      <c r="EJ573" s="5"/>
      <c r="EK573" s="5"/>
      <c r="EL573" s="5"/>
      <c r="EM573" s="5"/>
      <c r="EN573" s="5"/>
      <c r="EO573" s="5"/>
      <c r="EP573" s="5"/>
      <c r="EQ573" s="5"/>
      <c r="ER573" s="5"/>
      <c r="ES573" s="5"/>
      <c r="ET573" s="5"/>
      <c r="EU573" s="5"/>
      <c r="EV573" s="5"/>
      <c r="EW573" s="5"/>
      <c r="EX573" s="5"/>
      <c r="EY573" s="5"/>
      <c r="EZ573" s="5"/>
      <c r="FA573" s="5"/>
      <c r="FB573" s="5"/>
      <c r="FC573" s="5"/>
      <c r="FD573" s="5"/>
      <c r="FE573" s="5"/>
      <c r="FF573" s="5"/>
      <c r="FG573" s="5"/>
      <c r="FH573" s="5"/>
      <c r="FI573" s="5"/>
      <c r="FJ573" s="5"/>
      <c r="FK573" s="5"/>
      <c r="FL573" s="5"/>
      <c r="FM573" s="5"/>
      <c r="FN573" s="5"/>
      <c r="FO573" s="5"/>
      <c r="FP573" s="5"/>
      <c r="FQ573" s="5"/>
      <c r="FR573" s="5"/>
      <c r="FS573" s="5"/>
      <c r="FT573" s="5"/>
      <c r="FU573" s="5"/>
      <c r="FV573" s="5"/>
      <c r="FW573" s="5"/>
      <c r="FX573" s="5"/>
      <c r="FY573" s="5"/>
      <c r="FZ573" s="5"/>
      <c r="GA573" s="5"/>
      <c r="GB573" s="5"/>
      <c r="GC573" s="5"/>
      <c r="GD573" s="5"/>
      <c r="GE573" s="5"/>
      <c r="GF573" s="5"/>
      <c r="GG573" s="5"/>
      <c r="GH573" s="5"/>
      <c r="GI573" s="5"/>
      <c r="GJ573" s="5"/>
      <c r="GK573" s="5"/>
      <c r="GL573" s="5"/>
      <c r="GM573" s="5"/>
      <c r="GN573" s="5"/>
      <c r="GO573" s="5"/>
      <c r="GP573" s="5"/>
      <c r="GQ573" s="5"/>
      <c r="GR573" s="5"/>
      <c r="GS573" s="5"/>
      <c r="GT573" s="5"/>
      <c r="GU573" s="5"/>
      <c r="GV573" s="5"/>
      <c r="GW573" s="5"/>
      <c r="GX573" s="5"/>
      <c r="GY573" s="5"/>
      <c r="GZ573" s="5"/>
      <c r="HA573" s="5"/>
      <c r="HB573" s="5"/>
      <c r="HC573" s="5"/>
      <c r="HD573" s="5"/>
      <c r="HE573" s="5"/>
      <c r="HF573" s="5"/>
      <c r="HG573" s="5"/>
      <c r="HH573" s="5"/>
      <c r="HI573" s="5"/>
      <c r="HJ573" s="5"/>
      <c r="HK573" s="5"/>
      <c r="HL573" s="5"/>
      <c r="HM573" s="5"/>
      <c r="HN573" s="5"/>
      <c r="HO573" s="5"/>
      <c r="HP573" s="5"/>
      <c r="HQ573" s="5"/>
      <c r="HR573" s="5"/>
      <c r="HS573" s="5"/>
      <c r="HT573" s="5"/>
      <c r="HU573" s="5"/>
      <c r="HV573" s="5"/>
      <c r="HW573" s="5"/>
      <c r="HX573" s="5"/>
      <c r="HY573" s="5"/>
      <c r="HZ573" s="5"/>
      <c r="IA573" s="5"/>
      <c r="IB573" s="5"/>
      <c r="IC573" s="5"/>
      <c r="ID573" s="5"/>
      <c r="IE573" s="5"/>
      <c r="IF573" s="5"/>
      <c r="IG573" s="5"/>
      <c r="IH573" s="5"/>
      <c r="II573" s="5"/>
      <c r="IJ573" s="5"/>
      <c r="IK573" s="5"/>
      <c r="IL573" s="5"/>
      <c r="IM573" s="5"/>
      <c r="IN573" s="5"/>
      <c r="IO573" s="5"/>
      <c r="IP573" s="5"/>
      <c r="IQ573" s="5"/>
      <c r="IR573" s="5"/>
      <c r="IS573" s="5"/>
      <c r="IT573" s="5"/>
      <c r="IU573" s="5"/>
      <c r="IV573" s="5"/>
      <c r="IW573" s="5"/>
      <c r="IX573" s="5"/>
      <c r="IY573" s="5"/>
      <c r="IZ573" s="5"/>
      <c r="JA573" s="5"/>
      <c r="JB573" s="5"/>
      <c r="JC573" s="5"/>
      <c r="JD573" s="5"/>
      <c r="JE573" s="5"/>
      <c r="JF573" s="5"/>
      <c r="JG573" s="5"/>
      <c r="JH573" s="5"/>
      <c r="JI573" s="5"/>
      <c r="JJ573" s="5"/>
      <c r="JK573" s="5"/>
      <c r="JL573" s="5"/>
      <c r="JM573" s="5"/>
      <c r="JN573" s="5"/>
      <c r="JO573" s="5"/>
      <c r="JP573" s="5"/>
      <c r="JQ573" s="5"/>
      <c r="JR573" s="5"/>
      <c r="JS573" s="5"/>
      <c r="JT573" s="5"/>
      <c r="JU573" s="5"/>
      <c r="JV573" s="5"/>
      <c r="JW573" s="5"/>
      <c r="JX573" s="5"/>
      <c r="JY573" s="5"/>
      <c r="JZ573" s="5"/>
      <c r="KA573" s="5"/>
      <c r="KB573" s="5"/>
      <c r="KC573" s="5"/>
      <c r="KD573" s="5"/>
      <c r="KE573" s="5"/>
      <c r="KF573" s="5"/>
      <c r="KG573" s="5"/>
      <c r="KH573" s="5"/>
      <c r="KI573" s="5"/>
      <c r="KJ573" s="5"/>
      <c r="KK573" s="5"/>
      <c r="KL573" s="5"/>
      <c r="KM573" s="5"/>
      <c r="KN573" s="5"/>
      <c r="KO573" s="5"/>
      <c r="KP573" s="5"/>
      <c r="KQ573" s="5"/>
      <c r="KR573" s="5"/>
      <c r="KS573" s="5"/>
      <c r="KT573" s="5"/>
      <c r="KU573" s="5"/>
      <c r="KV573" s="5"/>
      <c r="KW573" s="5"/>
      <c r="KX573" s="5"/>
      <c r="KY573" s="5"/>
      <c r="KZ573" s="5"/>
      <c r="LA573" s="5"/>
      <c r="LB573" s="5"/>
      <c r="LC573" s="5"/>
      <c r="LD573" s="5"/>
      <c r="LE573" s="5"/>
      <c r="LF573" s="5"/>
      <c r="LG573" s="5"/>
      <c r="LH573" s="5"/>
      <c r="LI573" s="5"/>
      <c r="LJ573" s="5"/>
      <c r="LK573" s="5"/>
      <c r="LL573" s="5"/>
      <c r="LM573" s="5"/>
      <c r="LN573" s="5"/>
      <c r="LO573" s="5"/>
      <c r="LP573" s="5"/>
      <c r="LQ573" s="5"/>
      <c r="LR573" s="5"/>
      <c r="LS573" s="5"/>
      <c r="LT573" s="5"/>
      <c r="LU573" s="5"/>
      <c r="LV573" s="5"/>
      <c r="LW573" s="5"/>
      <c r="LX573" s="5"/>
      <c r="LY573" s="5"/>
      <c r="LZ573" s="5"/>
      <c r="MA573" s="5"/>
      <c r="MB573" s="5"/>
      <c r="MC573" s="5"/>
      <c r="MD573" s="5"/>
      <c r="ME573" s="5"/>
      <c r="MF573" s="5"/>
      <c r="MG573" s="5"/>
      <c r="MH573" s="5"/>
      <c r="MI573" s="5"/>
      <c r="MJ573" s="5"/>
      <c r="MK573" s="5"/>
      <c r="ML573" s="5"/>
      <c r="MM573" s="5"/>
      <c r="MN573" s="5"/>
      <c r="MO573" s="5"/>
      <c r="MP573" s="5"/>
      <c r="MQ573" s="5"/>
      <c r="MR573" s="5"/>
      <c r="MS573" s="5"/>
      <c r="MT573" s="5"/>
      <c r="MU573" s="5"/>
      <c r="MV573" s="5"/>
      <c r="MW573" s="5"/>
      <c r="MX573" s="5"/>
      <c r="MY573" s="5"/>
      <c r="MZ573" s="5"/>
      <c r="NA573" s="5"/>
      <c r="NB573" s="5"/>
      <c r="NC573" s="5"/>
      <c r="ND573" s="5"/>
      <c r="NE573" s="5"/>
      <c r="NF573" s="5"/>
      <c r="NG573" s="5"/>
      <c r="NH573" s="5"/>
      <c r="NI573" s="5"/>
      <c r="NJ573" s="5"/>
      <c r="NK573" s="5"/>
      <c r="NL573" s="5"/>
      <c r="NM573" s="5"/>
      <c r="NN573" s="5"/>
      <c r="NO573" s="5"/>
      <c r="NP573" s="5"/>
      <c r="NQ573" s="5"/>
      <c r="NR573" s="5"/>
      <c r="NS573" s="5"/>
      <c r="NT573" s="5"/>
      <c r="NU573" s="5"/>
      <c r="NV573" s="5"/>
      <c r="NW573" s="5"/>
      <c r="NX573" s="5"/>
      <c r="NY573" s="5"/>
      <c r="NZ573" s="5"/>
      <c r="OA573" s="5"/>
      <c r="OB573" s="5"/>
      <c r="OC573" s="5"/>
      <c r="OD573" s="5"/>
      <c r="OE573" s="5"/>
      <c r="OF573" s="5"/>
      <c r="OG573" s="5"/>
      <c r="OH573" s="5"/>
      <c r="OI573" s="5"/>
      <c r="OJ573" s="5"/>
      <c r="OK573" s="5"/>
      <c r="OL573" s="5"/>
      <c r="OM573" s="5"/>
      <c r="ON573" s="5"/>
      <c r="OO573" s="5"/>
      <c r="OP573" s="5"/>
      <c r="OQ573" s="5"/>
      <c r="OR573" s="5"/>
      <c r="OS573" s="5"/>
      <c r="OT573" s="5"/>
      <c r="OU573" s="5"/>
      <c r="OV573" s="5"/>
      <c r="OW573" s="5"/>
      <c r="OX573" s="5"/>
      <c r="OY573" s="5"/>
      <c r="OZ573" s="5"/>
      <c r="PA573" s="5"/>
      <c r="PB573" s="5"/>
      <c r="PC573" s="5"/>
      <c r="PD573" s="5"/>
      <c r="PE573" s="5"/>
      <c r="PF573" s="5"/>
      <c r="PG573" s="5"/>
      <c r="PH573" s="5"/>
      <c r="PI573" s="5"/>
      <c r="PJ573" s="5"/>
      <c r="PK573" s="5"/>
      <c r="PL573" s="5"/>
      <c r="PM573" s="5"/>
      <c r="PN573" s="5"/>
      <c r="PO573" s="5"/>
      <c r="PP573" s="5"/>
      <c r="PQ573" s="5"/>
      <c r="PR573" s="5"/>
      <c r="PS573" s="5"/>
      <c r="PT573" s="5"/>
      <c r="PU573" s="5"/>
      <c r="PV573" s="5"/>
      <c r="PW573" s="5"/>
      <c r="PX573" s="5"/>
      <c r="PY573" s="5"/>
      <c r="PZ573" s="5"/>
      <c r="QA573" s="5"/>
      <c r="QB573" s="5"/>
      <c r="QC573" s="5"/>
      <c r="QD573" s="5"/>
      <c r="QE573" s="5"/>
      <c r="QF573" s="5"/>
      <c r="QG573" s="5"/>
      <c r="QH573" s="5"/>
      <c r="QI573" s="5"/>
      <c r="QJ573" s="5"/>
      <c r="QK573" s="5"/>
      <c r="QL573" s="5"/>
      <c r="QM573" s="5"/>
      <c r="QN573" s="5"/>
      <c r="QO573" s="5"/>
      <c r="QP573" s="5"/>
      <c r="QQ573" s="5"/>
      <c r="QR573" s="5"/>
      <c r="QS573" s="5"/>
      <c r="QT573" s="5"/>
      <c r="QU573" s="5"/>
      <c r="QV573" s="5"/>
      <c r="QW573" s="5"/>
      <c r="QX573" s="5"/>
      <c r="QY573" s="5"/>
      <c r="QZ573" s="5"/>
      <c r="RA573" s="5"/>
      <c r="RB573" s="5"/>
      <c r="RC573" s="5"/>
      <c r="RD573" s="5"/>
      <c r="RE573" s="5"/>
      <c r="RF573" s="5"/>
      <c r="RG573" s="5"/>
      <c r="RH573" s="5"/>
      <c r="RI573" s="5"/>
      <c r="RJ573" s="5"/>
      <c r="RK573" s="5"/>
      <c r="RL573" s="5"/>
      <c r="RM573" s="5"/>
      <c r="RN573" s="5"/>
      <c r="RO573" s="5"/>
      <c r="RP573" s="5"/>
      <c r="RQ573" s="5"/>
      <c r="RR573" s="5"/>
      <c r="RS573" s="5"/>
      <c r="RT573" s="5"/>
      <c r="RU573" s="5"/>
      <c r="RV573" s="5"/>
      <c r="RW573" s="5"/>
      <c r="RX573" s="5"/>
      <c r="RY573" s="5"/>
      <c r="RZ573" s="5"/>
      <c r="SA573" s="5"/>
      <c r="SB573" s="5"/>
      <c r="SC573" s="5"/>
      <c r="SD573" s="5"/>
      <c r="SE573" s="5"/>
      <c r="SF573" s="5"/>
      <c r="SG573" s="5"/>
      <c r="SH573" s="5"/>
      <c r="SI573" s="5"/>
      <c r="SJ573" s="5"/>
      <c r="SK573" s="5"/>
      <c r="SL573" s="5"/>
      <c r="SM573" s="5"/>
      <c r="SN573" s="5"/>
      <c r="SO573" s="5"/>
      <c r="SP573" s="5"/>
      <c r="SQ573" s="5"/>
      <c r="SR573" s="5"/>
      <c r="SS573" s="5"/>
      <c r="ST573" s="5"/>
      <c r="SU573" s="5"/>
      <c r="SV573" s="5"/>
      <c r="SW573" s="5"/>
      <c r="SX573" s="5"/>
      <c r="SY573" s="5"/>
      <c r="SZ573" s="5"/>
      <c r="TA573" s="5"/>
      <c r="TB573" s="5"/>
      <c r="TC573" s="5"/>
      <c r="TD573" s="5"/>
      <c r="TE573" s="5"/>
      <c r="TF573" s="5"/>
      <c r="TG573" s="5"/>
      <c r="TH573" s="5"/>
      <c r="TI573" s="5"/>
      <c r="TJ573" s="5"/>
      <c r="TK573" s="5"/>
      <c r="TL573" s="5"/>
      <c r="TM573" s="5"/>
      <c r="TN573" s="5"/>
      <c r="TO573" s="5"/>
      <c r="TP573" s="5"/>
      <c r="TQ573" s="5"/>
      <c r="TR573" s="5"/>
      <c r="TS573" s="5"/>
      <c r="TT573" s="5"/>
      <c r="TU573" s="5"/>
      <c r="TV573" s="5"/>
      <c r="TW573" s="5"/>
      <c r="TX573" s="5"/>
      <c r="TY573" s="5"/>
      <c r="TZ573" s="5"/>
      <c r="UA573" s="5"/>
      <c r="UB573" s="5"/>
      <c r="UC573" s="5"/>
      <c r="UD573" s="5"/>
      <c r="UE573" s="5"/>
      <c r="UF573" s="5"/>
      <c r="UG573" s="5"/>
      <c r="UH573" s="5"/>
      <c r="UI573" s="5"/>
      <c r="UJ573" s="5"/>
      <c r="UK573" s="5"/>
      <c r="UL573" s="5"/>
      <c r="UM573" s="5"/>
      <c r="UN573" s="5"/>
      <c r="UO573" s="5"/>
      <c r="UP573" s="5"/>
      <c r="UQ573" s="5"/>
      <c r="UR573" s="5"/>
      <c r="US573" s="5"/>
      <c r="UT573" s="5"/>
      <c r="UU573" s="5"/>
      <c r="UV573" s="5"/>
      <c r="UW573" s="5"/>
      <c r="UX573" s="5"/>
      <c r="UY573" s="5"/>
      <c r="UZ573" s="5"/>
      <c r="VA573" s="5"/>
      <c r="VB573" s="5"/>
      <c r="VC573" s="5"/>
      <c r="VD573" s="5"/>
      <c r="VE573" s="5"/>
      <c r="VF573" s="5"/>
      <c r="VG573" s="5"/>
      <c r="VH573" s="5"/>
      <c r="VI573" s="5"/>
      <c r="VJ573" s="5"/>
      <c r="VK573" s="5"/>
      <c r="VL573" s="5"/>
      <c r="VM573" s="5"/>
      <c r="VN573" s="5"/>
      <c r="VO573" s="5"/>
      <c r="VP573" s="5"/>
      <c r="VQ573" s="5"/>
      <c r="VR573" s="5"/>
      <c r="VS573" s="5"/>
      <c r="VT573" s="5"/>
      <c r="VU573" s="5"/>
      <c r="VV573" s="5"/>
      <c r="VW573" s="5"/>
      <c r="VX573" s="5"/>
      <c r="VY573" s="5"/>
      <c r="VZ573" s="5"/>
      <c r="WA573" s="5"/>
      <c r="WB573" s="5"/>
      <c r="WC573" s="5"/>
      <c r="WD573" s="5"/>
      <c r="WE573" s="5"/>
      <c r="WF573" s="5"/>
      <c r="WG573" s="5"/>
      <c r="WH573" s="5"/>
      <c r="WI573" s="5"/>
      <c r="WJ573" s="5"/>
      <c r="WK573" s="5"/>
      <c r="WL573" s="5"/>
      <c r="WM573" s="5"/>
      <c r="WN573" s="5"/>
      <c r="WO573" s="5"/>
      <c r="WP573" s="5"/>
      <c r="WQ573" s="5"/>
      <c r="WR573" s="5"/>
      <c r="WS573" s="5"/>
      <c r="WT573" s="5"/>
      <c r="WU573" s="5"/>
      <c r="WV573" s="5"/>
      <c r="WW573" s="5"/>
      <c r="WX573" s="5"/>
      <c r="WY573" s="5"/>
      <c r="WZ573" s="5"/>
      <c r="XA573" s="5"/>
      <c r="XB573" s="5"/>
      <c r="XC573" s="5"/>
      <c r="XD573" s="5"/>
      <c r="XE573" s="5"/>
      <c r="XF573" s="5"/>
      <c r="XG573" s="5"/>
      <c r="XH573" s="5"/>
      <c r="XI573" s="5"/>
      <c r="XJ573" s="5"/>
      <c r="XK573" s="5"/>
      <c r="XL573" s="5"/>
      <c r="XM573" s="5"/>
      <c r="XN573" s="5"/>
      <c r="XO573" s="5"/>
      <c r="XP573" s="5"/>
      <c r="XQ573" s="5"/>
      <c r="XR573" s="5"/>
      <c r="XS573" s="5"/>
      <c r="XT573" s="5"/>
      <c r="XU573" s="5"/>
      <c r="XV573" s="5"/>
      <c r="XW573" s="5"/>
    </row>
    <row r="574" spans="39:647" x14ac:dyDescent="0.45">
      <c r="AM574" s="5"/>
      <c r="AN574" s="5"/>
      <c r="AO574" s="5"/>
      <c r="AP574" s="5"/>
      <c r="AQ574" s="5"/>
      <c r="AR574" s="5"/>
      <c r="AS574" s="5"/>
      <c r="AT574" s="5"/>
      <c r="AU574" s="5"/>
      <c r="AV574" s="5"/>
      <c r="AW574" s="5"/>
      <c r="AX574" s="5"/>
      <c r="AY574" s="5"/>
      <c r="AZ574" s="5"/>
      <c r="BA574" s="5"/>
      <c r="BB574" s="5"/>
      <c r="BC574" s="5"/>
      <c r="BD574" s="5"/>
      <c r="BE574" s="5"/>
      <c r="BF574" s="5"/>
      <c r="BG574" s="5"/>
      <c r="BH574" s="5"/>
      <c r="BI574" s="5"/>
      <c r="BJ574" s="5"/>
      <c r="BK574" s="5"/>
      <c r="BL574" s="5"/>
      <c r="BM574" s="5"/>
      <c r="BN574" s="5"/>
      <c r="BO574" s="5"/>
      <c r="BP574" s="5"/>
      <c r="BQ574" s="5"/>
      <c r="BR574" s="5"/>
      <c r="BS574" s="5"/>
      <c r="BT574" s="5"/>
      <c r="BU574" s="5"/>
      <c r="BV574" s="5"/>
      <c r="BW574" s="5"/>
      <c r="BX574" s="5"/>
      <c r="BY574" s="5"/>
      <c r="BZ574" s="5"/>
      <c r="CA574" s="5"/>
      <c r="CB574" s="5"/>
      <c r="CC574" s="5"/>
      <c r="CD574" s="5"/>
      <c r="CE574" s="5"/>
      <c r="CF574" s="5"/>
      <c r="CG574" s="5"/>
      <c r="CH574" s="5"/>
      <c r="CI574" s="5"/>
      <c r="CJ574" s="5"/>
      <c r="CK574" s="5"/>
      <c r="CL574" s="5"/>
      <c r="CM574" s="5"/>
      <c r="CN574" s="5"/>
      <c r="CO574" s="5"/>
      <c r="CP574" s="5"/>
      <c r="CQ574" s="5"/>
      <c r="CR574" s="5"/>
      <c r="CS574" s="5"/>
      <c r="CT574" s="5"/>
      <c r="CU574" s="5"/>
      <c r="CV574" s="5"/>
      <c r="CW574" s="5"/>
      <c r="CX574" s="5"/>
      <c r="CY574" s="5"/>
      <c r="CZ574" s="5"/>
      <c r="DA574" s="5"/>
      <c r="DB574" s="5"/>
      <c r="DC574" s="5"/>
      <c r="DD574" s="5"/>
      <c r="DE574" s="5"/>
      <c r="DF574" s="5"/>
      <c r="DG574" s="5"/>
      <c r="DH574" s="5"/>
      <c r="DI574" s="5"/>
      <c r="DJ574" s="5"/>
      <c r="DK574" s="5"/>
      <c r="DL574" s="5"/>
      <c r="DM574" s="5"/>
      <c r="DN574" s="5"/>
      <c r="DO574" s="5"/>
      <c r="DP574" s="5"/>
      <c r="DQ574" s="5"/>
      <c r="DR574" s="5"/>
      <c r="DS574" s="5"/>
      <c r="DT574" s="5"/>
      <c r="DU574" s="5"/>
      <c r="DV574" s="5"/>
      <c r="DW574" s="5"/>
      <c r="DX574" s="5"/>
      <c r="DY574" s="5"/>
      <c r="DZ574" s="5"/>
      <c r="EA574" s="5"/>
      <c r="EB574" s="5"/>
      <c r="EC574" s="5"/>
      <c r="ED574" s="5"/>
      <c r="EE574" s="5"/>
      <c r="EF574" s="5"/>
      <c r="EG574" s="5"/>
      <c r="EH574" s="5"/>
      <c r="EI574" s="5"/>
      <c r="EJ574" s="5"/>
      <c r="EK574" s="5"/>
      <c r="EL574" s="5"/>
      <c r="EM574" s="5"/>
      <c r="EN574" s="5"/>
      <c r="EO574" s="5"/>
      <c r="EP574" s="5"/>
      <c r="EQ574" s="5"/>
      <c r="ER574" s="5"/>
      <c r="ES574" s="5"/>
      <c r="ET574" s="5"/>
      <c r="EU574" s="5"/>
      <c r="EV574" s="5"/>
      <c r="EW574" s="5"/>
      <c r="EX574" s="5"/>
      <c r="EY574" s="5"/>
      <c r="EZ574" s="5"/>
      <c r="FA574" s="5"/>
      <c r="FB574" s="5"/>
      <c r="FC574" s="5"/>
      <c r="FD574" s="5"/>
      <c r="FE574" s="5"/>
      <c r="FF574" s="5"/>
      <c r="FG574" s="5"/>
      <c r="FH574" s="5"/>
      <c r="FI574" s="5"/>
      <c r="FJ574" s="5"/>
      <c r="FK574" s="5"/>
      <c r="FL574" s="5"/>
      <c r="FM574" s="5"/>
      <c r="FN574" s="5"/>
      <c r="FO574" s="5"/>
      <c r="FP574" s="5"/>
      <c r="FQ574" s="5"/>
      <c r="FR574" s="5"/>
      <c r="FS574" s="5"/>
      <c r="FT574" s="5"/>
      <c r="FU574" s="5"/>
      <c r="FV574" s="5"/>
      <c r="FW574" s="5"/>
      <c r="FX574" s="5"/>
      <c r="FY574" s="5"/>
      <c r="FZ574" s="5"/>
      <c r="GA574" s="5"/>
      <c r="GB574" s="5"/>
      <c r="GC574" s="5"/>
      <c r="GD574" s="5"/>
      <c r="GE574" s="5"/>
      <c r="GF574" s="5"/>
      <c r="GG574" s="5"/>
      <c r="GH574" s="5"/>
      <c r="GI574" s="5"/>
      <c r="GJ574" s="5"/>
      <c r="GK574" s="5"/>
      <c r="GL574" s="5"/>
      <c r="GM574" s="5"/>
      <c r="GN574" s="5"/>
      <c r="GO574" s="5"/>
      <c r="GP574" s="5"/>
      <c r="GQ574" s="5"/>
      <c r="GR574" s="5"/>
      <c r="GS574" s="5"/>
      <c r="GT574" s="5"/>
      <c r="GU574" s="5"/>
      <c r="GV574" s="5"/>
      <c r="GW574" s="5"/>
      <c r="GX574" s="5"/>
      <c r="GY574" s="5"/>
      <c r="GZ574" s="5"/>
      <c r="HA574" s="5"/>
      <c r="HB574" s="5"/>
      <c r="HC574" s="5"/>
      <c r="HD574" s="5"/>
      <c r="HE574" s="5"/>
      <c r="HF574" s="5"/>
      <c r="HG574" s="5"/>
      <c r="HH574" s="5"/>
      <c r="HI574" s="5"/>
      <c r="HJ574" s="5"/>
      <c r="HK574" s="5"/>
      <c r="HL574" s="5"/>
      <c r="HM574" s="5"/>
      <c r="HN574" s="5"/>
      <c r="HO574" s="5"/>
      <c r="HP574" s="5"/>
      <c r="HQ574" s="5"/>
      <c r="HR574" s="5"/>
      <c r="HS574" s="5"/>
      <c r="HT574" s="5"/>
      <c r="HU574" s="5"/>
      <c r="HV574" s="5"/>
      <c r="HW574" s="5"/>
      <c r="HX574" s="5"/>
      <c r="HY574" s="5"/>
      <c r="HZ574" s="5"/>
      <c r="IA574" s="5"/>
      <c r="IB574" s="5"/>
      <c r="IC574" s="5"/>
      <c r="ID574" s="5"/>
      <c r="IE574" s="5"/>
      <c r="IF574" s="5"/>
      <c r="IG574" s="5"/>
      <c r="IH574" s="5"/>
      <c r="II574" s="5"/>
      <c r="IJ574" s="5"/>
      <c r="IK574" s="5"/>
      <c r="IL574" s="5"/>
      <c r="IM574" s="5"/>
      <c r="IN574" s="5"/>
      <c r="IO574" s="5"/>
      <c r="IP574" s="5"/>
      <c r="IQ574" s="5"/>
      <c r="IR574" s="5"/>
      <c r="IS574" s="5"/>
      <c r="IT574" s="5"/>
      <c r="IU574" s="5"/>
      <c r="IV574" s="5"/>
      <c r="IW574" s="5"/>
      <c r="IX574" s="5"/>
      <c r="IY574" s="5"/>
      <c r="IZ574" s="5"/>
      <c r="JA574" s="5"/>
      <c r="JB574" s="5"/>
      <c r="JC574" s="5"/>
      <c r="JD574" s="5"/>
      <c r="JE574" s="5"/>
      <c r="JF574" s="5"/>
      <c r="JG574" s="5"/>
      <c r="JH574" s="5"/>
      <c r="JI574" s="5"/>
      <c r="JJ574" s="5"/>
      <c r="JK574" s="5"/>
      <c r="JL574" s="5"/>
      <c r="JM574" s="5"/>
      <c r="JN574" s="5"/>
      <c r="JO574" s="5"/>
      <c r="JP574" s="5"/>
      <c r="JQ574" s="5"/>
      <c r="JR574" s="5"/>
      <c r="JS574" s="5"/>
      <c r="JT574" s="5"/>
      <c r="JU574" s="5"/>
      <c r="JV574" s="5"/>
      <c r="JW574" s="5"/>
      <c r="JX574" s="5"/>
      <c r="JY574" s="5"/>
      <c r="JZ574" s="5"/>
      <c r="KA574" s="5"/>
      <c r="KB574" s="5"/>
      <c r="KC574" s="5"/>
      <c r="KD574" s="5"/>
      <c r="KE574" s="5"/>
      <c r="KF574" s="5"/>
      <c r="KG574" s="5"/>
      <c r="KH574" s="5"/>
      <c r="KI574" s="5"/>
      <c r="KJ574" s="5"/>
      <c r="KK574" s="5"/>
      <c r="KL574" s="5"/>
      <c r="KM574" s="5"/>
      <c r="KN574" s="5"/>
      <c r="KO574" s="5"/>
      <c r="KP574" s="5"/>
      <c r="KQ574" s="5"/>
      <c r="KR574" s="5"/>
      <c r="KS574" s="5"/>
      <c r="KT574" s="5"/>
      <c r="KU574" s="5"/>
      <c r="KV574" s="5"/>
      <c r="KW574" s="5"/>
      <c r="KX574" s="5"/>
      <c r="KY574" s="5"/>
      <c r="KZ574" s="5"/>
      <c r="LA574" s="5"/>
      <c r="LB574" s="5"/>
      <c r="LC574" s="5"/>
      <c r="LD574" s="5"/>
      <c r="LE574" s="5"/>
      <c r="LF574" s="5"/>
      <c r="LG574" s="5"/>
      <c r="LH574" s="5"/>
      <c r="LI574" s="5"/>
      <c r="LJ574" s="5"/>
      <c r="LK574" s="5"/>
      <c r="LL574" s="5"/>
      <c r="LM574" s="5"/>
      <c r="LN574" s="5"/>
      <c r="LO574" s="5"/>
      <c r="LP574" s="5"/>
      <c r="LQ574" s="5"/>
      <c r="LR574" s="5"/>
      <c r="LS574" s="5"/>
      <c r="LT574" s="5"/>
      <c r="LU574" s="5"/>
      <c r="LV574" s="5"/>
      <c r="LW574" s="5"/>
      <c r="LX574" s="5"/>
      <c r="LY574" s="5"/>
      <c r="LZ574" s="5"/>
      <c r="MA574" s="5"/>
      <c r="MB574" s="5"/>
      <c r="MC574" s="5"/>
      <c r="MD574" s="5"/>
      <c r="ME574" s="5"/>
      <c r="MF574" s="5"/>
      <c r="MG574" s="5"/>
      <c r="MH574" s="5"/>
      <c r="MI574" s="5"/>
      <c r="MJ574" s="5"/>
      <c r="MK574" s="5"/>
      <c r="ML574" s="5"/>
      <c r="MM574" s="5"/>
      <c r="MN574" s="5"/>
      <c r="MO574" s="5"/>
      <c r="MP574" s="5"/>
      <c r="MQ574" s="5"/>
      <c r="MR574" s="5"/>
      <c r="MS574" s="5"/>
      <c r="MT574" s="5"/>
      <c r="MU574" s="5"/>
      <c r="MV574" s="5"/>
      <c r="MW574" s="5"/>
      <c r="MX574" s="5"/>
      <c r="MY574" s="5"/>
      <c r="MZ574" s="5"/>
      <c r="NA574" s="5"/>
      <c r="NB574" s="5"/>
      <c r="NC574" s="5"/>
      <c r="ND574" s="5"/>
      <c r="NE574" s="5"/>
      <c r="NF574" s="5"/>
      <c r="NG574" s="5"/>
      <c r="NH574" s="5"/>
      <c r="NI574" s="5"/>
      <c r="NJ574" s="5"/>
      <c r="NK574" s="5"/>
      <c r="NL574" s="5"/>
      <c r="NM574" s="5"/>
      <c r="NN574" s="5"/>
      <c r="NO574" s="5"/>
      <c r="NP574" s="5"/>
      <c r="NQ574" s="5"/>
      <c r="NR574" s="5"/>
      <c r="NS574" s="5"/>
      <c r="NT574" s="5"/>
      <c r="NU574" s="5"/>
      <c r="NV574" s="5"/>
      <c r="NW574" s="5"/>
      <c r="NX574" s="5"/>
      <c r="NY574" s="5"/>
      <c r="NZ574" s="5"/>
      <c r="OA574" s="5"/>
      <c r="OB574" s="5"/>
      <c r="OC574" s="5"/>
      <c r="OD574" s="5"/>
      <c r="OE574" s="5"/>
      <c r="OF574" s="5"/>
      <c r="OG574" s="5"/>
      <c r="OH574" s="5"/>
      <c r="OI574" s="5"/>
      <c r="OJ574" s="5"/>
      <c r="OK574" s="5"/>
      <c r="OL574" s="5"/>
      <c r="OM574" s="5"/>
      <c r="ON574" s="5"/>
      <c r="OO574" s="5"/>
      <c r="OP574" s="5"/>
      <c r="OQ574" s="5"/>
      <c r="OR574" s="5"/>
      <c r="OS574" s="5"/>
      <c r="OT574" s="5"/>
      <c r="OU574" s="5"/>
      <c r="OV574" s="5"/>
      <c r="OW574" s="5"/>
      <c r="OX574" s="5"/>
      <c r="OY574" s="5"/>
      <c r="OZ574" s="5"/>
      <c r="PA574" s="5"/>
      <c r="PB574" s="5"/>
      <c r="PC574" s="5"/>
      <c r="PD574" s="5"/>
      <c r="PE574" s="5"/>
      <c r="PF574" s="5"/>
      <c r="PG574" s="5"/>
      <c r="PH574" s="5"/>
      <c r="PI574" s="5"/>
      <c r="PJ574" s="5"/>
      <c r="PK574" s="5"/>
      <c r="PL574" s="5"/>
      <c r="PM574" s="5"/>
      <c r="PN574" s="5"/>
      <c r="PO574" s="5"/>
      <c r="PP574" s="5"/>
      <c r="PQ574" s="5"/>
      <c r="PR574" s="5"/>
      <c r="PS574" s="5"/>
      <c r="PT574" s="5"/>
      <c r="PU574" s="5"/>
      <c r="PV574" s="5"/>
      <c r="PW574" s="5"/>
      <c r="PX574" s="5"/>
      <c r="PY574" s="5"/>
      <c r="PZ574" s="5"/>
      <c r="QA574" s="5"/>
      <c r="QB574" s="5"/>
      <c r="QC574" s="5"/>
      <c r="QD574" s="5"/>
      <c r="QE574" s="5"/>
      <c r="QF574" s="5"/>
      <c r="QG574" s="5"/>
      <c r="QH574" s="5"/>
      <c r="QI574" s="5"/>
      <c r="QJ574" s="5"/>
      <c r="QK574" s="5"/>
      <c r="QL574" s="5"/>
      <c r="QM574" s="5"/>
      <c r="QN574" s="5"/>
      <c r="QO574" s="5"/>
      <c r="QP574" s="5"/>
      <c r="QQ574" s="5"/>
      <c r="QR574" s="5"/>
      <c r="QS574" s="5"/>
      <c r="QT574" s="5"/>
      <c r="QU574" s="5"/>
      <c r="QV574" s="5"/>
      <c r="QW574" s="5"/>
      <c r="QX574" s="5"/>
      <c r="QY574" s="5"/>
      <c r="QZ574" s="5"/>
      <c r="RA574" s="5"/>
      <c r="RB574" s="5"/>
      <c r="RC574" s="5"/>
      <c r="RD574" s="5"/>
      <c r="RE574" s="5"/>
      <c r="RF574" s="5"/>
      <c r="RG574" s="5"/>
      <c r="RH574" s="5"/>
      <c r="RI574" s="5"/>
      <c r="RJ574" s="5"/>
      <c r="RK574" s="5"/>
      <c r="RL574" s="5"/>
      <c r="RM574" s="5"/>
      <c r="RN574" s="5"/>
      <c r="RO574" s="5"/>
      <c r="RP574" s="5"/>
      <c r="RQ574" s="5"/>
      <c r="RR574" s="5"/>
      <c r="RS574" s="5"/>
      <c r="RT574" s="5"/>
      <c r="RU574" s="5"/>
      <c r="RV574" s="5"/>
      <c r="RW574" s="5"/>
      <c r="RX574" s="5"/>
      <c r="RY574" s="5"/>
      <c r="RZ574" s="5"/>
      <c r="SA574" s="5"/>
      <c r="SB574" s="5"/>
      <c r="SC574" s="5"/>
      <c r="SD574" s="5"/>
      <c r="SE574" s="5"/>
      <c r="SF574" s="5"/>
      <c r="SG574" s="5"/>
      <c r="SH574" s="5"/>
      <c r="SI574" s="5"/>
      <c r="SJ574" s="5"/>
      <c r="SK574" s="5"/>
      <c r="SL574" s="5"/>
      <c r="SM574" s="5"/>
      <c r="SN574" s="5"/>
      <c r="SO574" s="5"/>
      <c r="SP574" s="5"/>
      <c r="SQ574" s="5"/>
      <c r="SR574" s="5"/>
      <c r="SS574" s="5"/>
      <c r="ST574" s="5"/>
      <c r="SU574" s="5"/>
      <c r="SV574" s="5"/>
      <c r="SW574" s="5"/>
      <c r="SX574" s="5"/>
      <c r="SY574" s="5"/>
      <c r="SZ574" s="5"/>
      <c r="TA574" s="5"/>
      <c r="TB574" s="5"/>
      <c r="TC574" s="5"/>
      <c r="TD574" s="5"/>
      <c r="TE574" s="5"/>
      <c r="TF574" s="5"/>
      <c r="TG574" s="5"/>
      <c r="TH574" s="5"/>
      <c r="TI574" s="5"/>
      <c r="TJ574" s="5"/>
      <c r="TK574" s="5"/>
      <c r="TL574" s="5"/>
      <c r="TM574" s="5"/>
      <c r="TN574" s="5"/>
      <c r="TO574" s="5"/>
      <c r="TP574" s="5"/>
      <c r="TQ574" s="5"/>
      <c r="TR574" s="5"/>
      <c r="TS574" s="5"/>
      <c r="TT574" s="5"/>
      <c r="TU574" s="5"/>
      <c r="TV574" s="5"/>
      <c r="TW574" s="5"/>
      <c r="TX574" s="5"/>
      <c r="TY574" s="5"/>
      <c r="TZ574" s="5"/>
      <c r="UA574" s="5"/>
      <c r="UB574" s="5"/>
      <c r="UC574" s="5"/>
      <c r="UD574" s="5"/>
      <c r="UE574" s="5"/>
      <c r="UF574" s="5"/>
      <c r="UG574" s="5"/>
      <c r="UH574" s="5"/>
      <c r="UI574" s="5"/>
      <c r="UJ574" s="5"/>
      <c r="UK574" s="5"/>
      <c r="UL574" s="5"/>
      <c r="UM574" s="5"/>
      <c r="UN574" s="5"/>
      <c r="UO574" s="5"/>
      <c r="UP574" s="5"/>
      <c r="UQ574" s="5"/>
      <c r="UR574" s="5"/>
      <c r="US574" s="5"/>
      <c r="UT574" s="5"/>
      <c r="UU574" s="5"/>
      <c r="UV574" s="5"/>
      <c r="UW574" s="5"/>
      <c r="UX574" s="5"/>
      <c r="UY574" s="5"/>
      <c r="UZ574" s="5"/>
      <c r="VA574" s="5"/>
      <c r="VB574" s="5"/>
      <c r="VC574" s="5"/>
      <c r="VD574" s="5"/>
      <c r="VE574" s="5"/>
      <c r="VF574" s="5"/>
      <c r="VG574" s="5"/>
      <c r="VH574" s="5"/>
      <c r="VI574" s="5"/>
      <c r="VJ574" s="5"/>
      <c r="VK574" s="5"/>
      <c r="VL574" s="5"/>
      <c r="VM574" s="5"/>
      <c r="VN574" s="5"/>
      <c r="VO574" s="5"/>
      <c r="VP574" s="5"/>
      <c r="VQ574" s="5"/>
      <c r="VR574" s="5"/>
      <c r="VS574" s="5"/>
      <c r="VT574" s="5"/>
      <c r="VU574" s="5"/>
      <c r="VV574" s="5"/>
      <c r="VW574" s="5"/>
      <c r="VX574" s="5"/>
      <c r="VY574" s="5"/>
      <c r="VZ574" s="5"/>
      <c r="WA574" s="5"/>
      <c r="WB574" s="5"/>
      <c r="WC574" s="5"/>
      <c r="WD574" s="5"/>
      <c r="WE574" s="5"/>
      <c r="WF574" s="5"/>
      <c r="WG574" s="5"/>
      <c r="WH574" s="5"/>
      <c r="WI574" s="5"/>
      <c r="WJ574" s="5"/>
      <c r="WK574" s="5"/>
      <c r="WL574" s="5"/>
      <c r="WM574" s="5"/>
      <c r="WN574" s="5"/>
      <c r="WO574" s="5"/>
      <c r="WP574" s="5"/>
      <c r="WQ574" s="5"/>
      <c r="WR574" s="5"/>
      <c r="WS574" s="5"/>
      <c r="WT574" s="5"/>
      <c r="WU574" s="5"/>
      <c r="WV574" s="5"/>
      <c r="WW574" s="5"/>
      <c r="WX574" s="5"/>
      <c r="WY574" s="5"/>
      <c r="WZ574" s="5"/>
      <c r="XA574" s="5"/>
      <c r="XB574" s="5"/>
      <c r="XC574" s="5"/>
      <c r="XD574" s="5"/>
      <c r="XE574" s="5"/>
      <c r="XF574" s="5"/>
      <c r="XG574" s="5"/>
      <c r="XH574" s="5"/>
      <c r="XI574" s="5"/>
      <c r="XJ574" s="5"/>
      <c r="XK574" s="5"/>
      <c r="XL574" s="5"/>
      <c r="XM574" s="5"/>
      <c r="XN574" s="5"/>
      <c r="XO574" s="5"/>
      <c r="XP574" s="5"/>
      <c r="XQ574" s="5"/>
      <c r="XR574" s="5"/>
      <c r="XS574" s="5"/>
      <c r="XT574" s="5"/>
      <c r="XU574" s="5"/>
      <c r="XV574" s="5"/>
      <c r="XW574" s="5"/>
    </row>
    <row r="575" spans="39:647" x14ac:dyDescent="0.45">
      <c r="AM575" s="5"/>
      <c r="AN575" s="5"/>
      <c r="AO575" s="5"/>
      <c r="AP575" s="5"/>
      <c r="AQ575" s="5"/>
      <c r="AR575" s="5"/>
      <c r="AS575" s="5"/>
      <c r="AT575" s="5"/>
      <c r="AU575" s="5"/>
      <c r="AV575" s="5"/>
      <c r="AW575" s="5"/>
      <c r="AX575" s="5"/>
      <c r="AY575" s="5"/>
      <c r="AZ575" s="5"/>
      <c r="BA575" s="5"/>
      <c r="BB575" s="5"/>
      <c r="BC575" s="5"/>
      <c r="BD575" s="5"/>
      <c r="BE575" s="5"/>
      <c r="BF575" s="5"/>
      <c r="BG575" s="5"/>
      <c r="BH575" s="5"/>
      <c r="BI575" s="5"/>
      <c r="BJ575" s="5"/>
      <c r="BK575" s="5"/>
      <c r="BL575" s="5"/>
      <c r="BM575" s="5"/>
      <c r="BN575" s="5"/>
      <c r="BO575" s="5"/>
      <c r="BP575" s="5"/>
      <c r="BQ575" s="5"/>
      <c r="BR575" s="5"/>
      <c r="BS575" s="5"/>
      <c r="BT575" s="5"/>
      <c r="BU575" s="5"/>
      <c r="BV575" s="5"/>
      <c r="BW575" s="5"/>
      <c r="BX575" s="5"/>
      <c r="BY575" s="5"/>
      <c r="BZ575" s="5"/>
      <c r="CA575" s="5"/>
      <c r="CB575" s="5"/>
      <c r="CC575" s="5"/>
      <c r="CD575" s="5"/>
      <c r="CE575" s="5"/>
      <c r="CF575" s="5"/>
      <c r="CG575" s="5"/>
      <c r="CH575" s="5"/>
      <c r="CI575" s="5"/>
      <c r="CJ575" s="5"/>
      <c r="CK575" s="5"/>
      <c r="CL575" s="5"/>
      <c r="CM575" s="5"/>
      <c r="CN575" s="5"/>
      <c r="CO575" s="5"/>
      <c r="CP575" s="5"/>
      <c r="CQ575" s="5"/>
      <c r="CR575" s="5"/>
      <c r="CS575" s="5"/>
      <c r="CT575" s="5"/>
      <c r="CU575" s="5"/>
      <c r="CV575" s="5"/>
      <c r="CW575" s="5"/>
      <c r="CX575" s="5"/>
      <c r="CY575" s="5"/>
      <c r="CZ575" s="5"/>
      <c r="DA575" s="5"/>
      <c r="DB575" s="5"/>
      <c r="DC575" s="5"/>
      <c r="DD575" s="5"/>
      <c r="DE575" s="5"/>
      <c r="DF575" s="5"/>
      <c r="DG575" s="5"/>
      <c r="DH575" s="5"/>
      <c r="DI575" s="5"/>
      <c r="DJ575" s="5"/>
      <c r="DK575" s="5"/>
      <c r="DL575" s="5"/>
      <c r="DM575" s="5"/>
      <c r="DN575" s="5"/>
      <c r="DO575" s="5"/>
      <c r="DP575" s="5"/>
      <c r="DQ575" s="5"/>
      <c r="DR575" s="5"/>
      <c r="DS575" s="5"/>
      <c r="DT575" s="5"/>
      <c r="DU575" s="5"/>
      <c r="DV575" s="5"/>
      <c r="DW575" s="5"/>
      <c r="DX575" s="5"/>
      <c r="DY575" s="5"/>
      <c r="DZ575" s="5"/>
      <c r="EA575" s="5"/>
      <c r="EB575" s="5"/>
      <c r="EC575" s="5"/>
      <c r="ED575" s="5"/>
      <c r="EE575" s="5"/>
      <c r="EF575" s="5"/>
      <c r="EG575" s="5"/>
      <c r="EH575" s="5"/>
      <c r="EI575" s="5"/>
      <c r="EJ575" s="5"/>
      <c r="EK575" s="5"/>
      <c r="EL575" s="5"/>
      <c r="EM575" s="5"/>
      <c r="EN575" s="5"/>
      <c r="EO575" s="5"/>
      <c r="EP575" s="5"/>
      <c r="EQ575" s="5"/>
      <c r="ER575" s="5"/>
      <c r="ES575" s="5"/>
      <c r="ET575" s="5"/>
      <c r="EU575" s="5"/>
      <c r="EV575" s="5"/>
      <c r="EW575" s="5"/>
      <c r="EX575" s="5"/>
      <c r="EY575" s="5"/>
      <c r="EZ575" s="5"/>
      <c r="FA575" s="5"/>
      <c r="FB575" s="5"/>
      <c r="FC575" s="5"/>
      <c r="FD575" s="5"/>
      <c r="FE575" s="5"/>
      <c r="FF575" s="5"/>
      <c r="FG575" s="5"/>
      <c r="FH575" s="5"/>
      <c r="FI575" s="5"/>
      <c r="FJ575" s="5"/>
      <c r="FK575" s="5"/>
      <c r="FL575" s="5"/>
      <c r="FM575" s="5"/>
      <c r="FN575" s="5"/>
      <c r="FO575" s="5"/>
      <c r="FP575" s="5"/>
      <c r="FQ575" s="5"/>
      <c r="FR575" s="5"/>
      <c r="FS575" s="5"/>
      <c r="FT575" s="5"/>
      <c r="FU575" s="5"/>
      <c r="FV575" s="5"/>
      <c r="FW575" s="5"/>
      <c r="FX575" s="5"/>
      <c r="FY575" s="5"/>
      <c r="FZ575" s="5"/>
      <c r="GA575" s="5"/>
      <c r="GB575" s="5"/>
      <c r="GC575" s="5"/>
      <c r="GD575" s="5"/>
      <c r="GE575" s="5"/>
      <c r="GF575" s="5"/>
      <c r="GG575" s="5"/>
      <c r="GH575" s="5"/>
      <c r="GI575" s="5"/>
      <c r="GJ575" s="5"/>
      <c r="GK575" s="5"/>
      <c r="GL575" s="5"/>
      <c r="GM575" s="5"/>
      <c r="GN575" s="5"/>
      <c r="GO575" s="5"/>
      <c r="GP575" s="5"/>
      <c r="GQ575" s="5"/>
      <c r="GR575" s="5"/>
      <c r="GS575" s="5"/>
      <c r="GT575" s="5"/>
      <c r="GU575" s="5"/>
      <c r="GV575" s="5"/>
      <c r="GW575" s="5"/>
      <c r="GX575" s="5"/>
      <c r="GY575" s="5"/>
      <c r="GZ575" s="5"/>
      <c r="HA575" s="5"/>
      <c r="HB575" s="5"/>
      <c r="HC575" s="5"/>
      <c r="HD575" s="5"/>
      <c r="HE575" s="5"/>
      <c r="HF575" s="5"/>
      <c r="HG575" s="5"/>
      <c r="HH575" s="5"/>
      <c r="HI575" s="5"/>
      <c r="HJ575" s="5"/>
      <c r="HK575" s="5"/>
      <c r="HL575" s="5"/>
      <c r="HM575" s="5"/>
      <c r="HN575" s="5"/>
      <c r="HO575" s="5"/>
      <c r="HP575" s="5"/>
      <c r="HQ575" s="5"/>
      <c r="HR575" s="5"/>
      <c r="HS575" s="5"/>
      <c r="HT575" s="5"/>
      <c r="HU575" s="5"/>
      <c r="HV575" s="5"/>
      <c r="HW575" s="5"/>
      <c r="HX575" s="5"/>
      <c r="HY575" s="5"/>
      <c r="HZ575" s="5"/>
      <c r="IA575" s="5"/>
      <c r="IB575" s="5"/>
      <c r="IC575" s="5"/>
      <c r="ID575" s="5"/>
      <c r="IE575" s="5"/>
      <c r="IF575" s="5"/>
      <c r="IG575" s="5"/>
      <c r="IH575" s="5"/>
      <c r="II575" s="5"/>
      <c r="IJ575" s="5"/>
      <c r="IK575" s="5"/>
      <c r="IL575" s="5"/>
      <c r="IM575" s="5"/>
      <c r="IN575" s="5"/>
      <c r="IO575" s="5"/>
      <c r="IP575" s="5"/>
      <c r="IQ575" s="5"/>
      <c r="IR575" s="5"/>
      <c r="IS575" s="5"/>
      <c r="IT575" s="5"/>
      <c r="IU575" s="5"/>
      <c r="IV575" s="5"/>
      <c r="IW575" s="5"/>
      <c r="IX575" s="5"/>
      <c r="IY575" s="5"/>
      <c r="IZ575" s="5"/>
      <c r="JA575" s="5"/>
      <c r="JB575" s="5"/>
      <c r="JC575" s="5"/>
      <c r="JD575" s="5"/>
      <c r="JE575" s="5"/>
      <c r="JF575" s="5"/>
      <c r="JG575" s="5"/>
      <c r="JH575" s="5"/>
      <c r="JI575" s="5"/>
      <c r="JJ575" s="5"/>
      <c r="JK575" s="5"/>
      <c r="JL575" s="5"/>
      <c r="JM575" s="5"/>
      <c r="JN575" s="5"/>
      <c r="JO575" s="5"/>
      <c r="JP575" s="5"/>
      <c r="JQ575" s="5"/>
      <c r="JR575" s="5"/>
      <c r="JS575" s="5"/>
      <c r="JT575" s="5"/>
      <c r="JU575" s="5"/>
      <c r="JV575" s="5"/>
      <c r="JW575" s="5"/>
      <c r="JX575" s="5"/>
      <c r="JY575" s="5"/>
      <c r="JZ575" s="5"/>
      <c r="KA575" s="5"/>
      <c r="KB575" s="5"/>
      <c r="KC575" s="5"/>
      <c r="KD575" s="5"/>
      <c r="KE575" s="5"/>
      <c r="KF575" s="5"/>
      <c r="KG575" s="5"/>
      <c r="KH575" s="5"/>
      <c r="KI575" s="5"/>
      <c r="KJ575" s="5"/>
      <c r="KK575" s="5"/>
      <c r="KL575" s="5"/>
      <c r="KM575" s="5"/>
      <c r="KN575" s="5"/>
      <c r="KO575" s="5"/>
      <c r="KP575" s="5"/>
      <c r="KQ575" s="5"/>
      <c r="KR575" s="5"/>
      <c r="KS575" s="5"/>
      <c r="KT575" s="5"/>
      <c r="KU575" s="5"/>
      <c r="KV575" s="5"/>
      <c r="KW575" s="5"/>
      <c r="KX575" s="5"/>
      <c r="KY575" s="5"/>
      <c r="KZ575" s="5"/>
      <c r="LA575" s="5"/>
      <c r="LB575" s="5"/>
      <c r="LC575" s="5"/>
      <c r="LD575" s="5"/>
      <c r="LE575" s="5"/>
      <c r="LF575" s="5"/>
      <c r="LG575" s="5"/>
      <c r="LH575" s="5"/>
      <c r="LI575" s="5"/>
      <c r="LJ575" s="5"/>
      <c r="LK575" s="5"/>
      <c r="LL575" s="5"/>
      <c r="LM575" s="5"/>
      <c r="LN575" s="5"/>
      <c r="LO575" s="5"/>
      <c r="LP575" s="5"/>
      <c r="LQ575" s="5"/>
      <c r="LR575" s="5"/>
      <c r="LS575" s="5"/>
      <c r="LT575" s="5"/>
      <c r="LU575" s="5"/>
      <c r="LV575" s="5"/>
      <c r="LW575" s="5"/>
      <c r="LX575" s="5"/>
      <c r="LY575" s="5"/>
      <c r="LZ575" s="5"/>
      <c r="MA575" s="5"/>
      <c r="MB575" s="5"/>
      <c r="MC575" s="5"/>
      <c r="MD575" s="5"/>
      <c r="ME575" s="5"/>
      <c r="MF575" s="5"/>
      <c r="MG575" s="5"/>
      <c r="MH575" s="5"/>
      <c r="MI575" s="5"/>
      <c r="MJ575" s="5"/>
      <c r="MK575" s="5"/>
      <c r="ML575" s="5"/>
      <c r="MM575" s="5"/>
      <c r="MN575" s="5"/>
      <c r="MO575" s="5"/>
      <c r="MP575" s="5"/>
      <c r="MQ575" s="5"/>
      <c r="MR575" s="5"/>
      <c r="MS575" s="5"/>
      <c r="MT575" s="5"/>
      <c r="MU575" s="5"/>
      <c r="MV575" s="5"/>
      <c r="MW575" s="5"/>
      <c r="MX575" s="5"/>
      <c r="MY575" s="5"/>
      <c r="MZ575" s="5"/>
      <c r="NA575" s="5"/>
      <c r="NB575" s="5"/>
      <c r="NC575" s="5"/>
      <c r="ND575" s="5"/>
      <c r="NE575" s="5"/>
      <c r="NF575" s="5"/>
      <c r="NG575" s="5"/>
      <c r="NH575" s="5"/>
      <c r="NI575" s="5"/>
      <c r="NJ575" s="5"/>
      <c r="NK575" s="5"/>
      <c r="NL575" s="5"/>
      <c r="NM575" s="5"/>
      <c r="NN575" s="5"/>
      <c r="NO575" s="5"/>
      <c r="NP575" s="5"/>
      <c r="NQ575" s="5"/>
      <c r="NR575" s="5"/>
      <c r="NS575" s="5"/>
      <c r="NT575" s="5"/>
      <c r="NU575" s="5"/>
      <c r="NV575" s="5"/>
      <c r="NW575" s="5"/>
      <c r="NX575" s="5"/>
      <c r="NY575" s="5"/>
      <c r="NZ575" s="5"/>
      <c r="OA575" s="5"/>
      <c r="OB575" s="5"/>
      <c r="OC575" s="5"/>
      <c r="OD575" s="5"/>
      <c r="OE575" s="5"/>
      <c r="OF575" s="5"/>
      <c r="OG575" s="5"/>
      <c r="OH575" s="5"/>
      <c r="OI575" s="5"/>
      <c r="OJ575" s="5"/>
      <c r="OK575" s="5"/>
      <c r="OL575" s="5"/>
      <c r="OM575" s="5"/>
      <c r="ON575" s="5"/>
      <c r="OO575" s="5"/>
      <c r="OP575" s="5"/>
      <c r="OQ575" s="5"/>
      <c r="OR575" s="5"/>
      <c r="OS575" s="5"/>
      <c r="OT575" s="5"/>
      <c r="OU575" s="5"/>
      <c r="OV575" s="5"/>
      <c r="OW575" s="5"/>
      <c r="OX575" s="5"/>
      <c r="OY575" s="5"/>
      <c r="OZ575" s="5"/>
      <c r="PA575" s="5"/>
      <c r="PB575" s="5"/>
      <c r="PC575" s="5"/>
      <c r="PD575" s="5"/>
      <c r="PE575" s="5"/>
      <c r="PF575" s="5"/>
      <c r="PG575" s="5"/>
      <c r="PH575" s="5"/>
      <c r="PI575" s="5"/>
      <c r="PJ575" s="5"/>
      <c r="PK575" s="5"/>
      <c r="PL575" s="5"/>
      <c r="PM575" s="5"/>
      <c r="PN575" s="5"/>
      <c r="PO575" s="5"/>
      <c r="PP575" s="5"/>
      <c r="PQ575" s="5"/>
      <c r="PR575" s="5"/>
      <c r="PS575" s="5"/>
      <c r="PT575" s="5"/>
      <c r="PU575" s="5"/>
      <c r="PV575" s="5"/>
      <c r="PW575" s="5"/>
      <c r="PX575" s="5"/>
      <c r="PY575" s="5"/>
      <c r="PZ575" s="5"/>
      <c r="QA575" s="5"/>
      <c r="QB575" s="5"/>
      <c r="QC575" s="5"/>
      <c r="QD575" s="5"/>
      <c r="QE575" s="5"/>
      <c r="QF575" s="5"/>
      <c r="QG575" s="5"/>
      <c r="QH575" s="5"/>
      <c r="QI575" s="5"/>
      <c r="QJ575" s="5"/>
      <c r="QK575" s="5"/>
      <c r="QL575" s="5"/>
      <c r="QM575" s="5"/>
      <c r="QN575" s="5"/>
      <c r="QO575" s="5"/>
      <c r="QP575" s="5"/>
      <c r="QQ575" s="5"/>
      <c r="QR575" s="5"/>
      <c r="QS575" s="5"/>
      <c r="QT575" s="5"/>
      <c r="QU575" s="5"/>
      <c r="QV575" s="5"/>
      <c r="QW575" s="5"/>
      <c r="QX575" s="5"/>
      <c r="QY575" s="5"/>
      <c r="QZ575" s="5"/>
      <c r="RA575" s="5"/>
      <c r="RB575" s="5"/>
      <c r="RC575" s="5"/>
      <c r="RD575" s="5"/>
      <c r="RE575" s="5"/>
      <c r="RF575" s="5"/>
      <c r="RG575" s="5"/>
      <c r="RH575" s="5"/>
      <c r="RI575" s="5"/>
      <c r="RJ575" s="5"/>
      <c r="RK575" s="5"/>
      <c r="RL575" s="5"/>
      <c r="RM575" s="5"/>
      <c r="RN575" s="5"/>
      <c r="RO575" s="5"/>
      <c r="RP575" s="5"/>
      <c r="RQ575" s="5"/>
      <c r="RR575" s="5"/>
      <c r="RS575" s="5"/>
      <c r="RT575" s="5"/>
      <c r="RU575" s="5"/>
      <c r="RV575" s="5"/>
      <c r="RW575" s="5"/>
      <c r="RX575" s="5"/>
      <c r="RY575" s="5"/>
      <c r="RZ575" s="5"/>
      <c r="SA575" s="5"/>
      <c r="SB575" s="5"/>
      <c r="SC575" s="5"/>
      <c r="SD575" s="5"/>
      <c r="SE575" s="5"/>
      <c r="SF575" s="5"/>
      <c r="SG575" s="5"/>
      <c r="SH575" s="5"/>
      <c r="SI575" s="5"/>
      <c r="SJ575" s="5"/>
      <c r="SK575" s="5"/>
      <c r="SL575" s="5"/>
      <c r="SM575" s="5"/>
      <c r="SN575" s="5"/>
      <c r="SO575" s="5"/>
      <c r="SP575" s="5"/>
      <c r="SQ575" s="5"/>
      <c r="SR575" s="5"/>
      <c r="SS575" s="5"/>
      <c r="ST575" s="5"/>
      <c r="SU575" s="5"/>
      <c r="SV575" s="5"/>
      <c r="SW575" s="5"/>
      <c r="SX575" s="5"/>
      <c r="SY575" s="5"/>
      <c r="SZ575" s="5"/>
      <c r="TA575" s="5"/>
      <c r="TB575" s="5"/>
      <c r="TC575" s="5"/>
      <c r="TD575" s="5"/>
      <c r="TE575" s="5"/>
      <c r="TF575" s="5"/>
      <c r="TG575" s="5"/>
      <c r="TH575" s="5"/>
      <c r="TI575" s="5"/>
      <c r="TJ575" s="5"/>
      <c r="TK575" s="5"/>
      <c r="TL575" s="5"/>
      <c r="TM575" s="5"/>
      <c r="TN575" s="5"/>
      <c r="TO575" s="5"/>
      <c r="TP575" s="5"/>
      <c r="TQ575" s="5"/>
      <c r="TR575" s="5"/>
      <c r="TS575" s="5"/>
      <c r="TT575" s="5"/>
      <c r="TU575" s="5"/>
      <c r="TV575" s="5"/>
      <c r="TW575" s="5"/>
      <c r="TX575" s="5"/>
      <c r="TY575" s="5"/>
      <c r="TZ575" s="5"/>
      <c r="UA575" s="5"/>
      <c r="UB575" s="5"/>
      <c r="UC575" s="5"/>
      <c r="UD575" s="5"/>
      <c r="UE575" s="5"/>
      <c r="UF575" s="5"/>
      <c r="UG575" s="5"/>
      <c r="UH575" s="5"/>
      <c r="UI575" s="5"/>
      <c r="UJ575" s="5"/>
      <c r="UK575" s="5"/>
      <c r="UL575" s="5"/>
      <c r="UM575" s="5"/>
      <c r="UN575" s="5"/>
      <c r="UO575" s="5"/>
      <c r="UP575" s="5"/>
      <c r="UQ575" s="5"/>
      <c r="UR575" s="5"/>
      <c r="US575" s="5"/>
      <c r="UT575" s="5"/>
      <c r="UU575" s="5"/>
      <c r="UV575" s="5"/>
      <c r="UW575" s="5"/>
      <c r="UX575" s="5"/>
      <c r="UY575" s="5"/>
      <c r="UZ575" s="5"/>
      <c r="VA575" s="5"/>
      <c r="VB575" s="5"/>
      <c r="VC575" s="5"/>
      <c r="VD575" s="5"/>
      <c r="VE575" s="5"/>
      <c r="VF575" s="5"/>
      <c r="VG575" s="5"/>
      <c r="VH575" s="5"/>
      <c r="VI575" s="5"/>
      <c r="VJ575" s="5"/>
      <c r="VK575" s="5"/>
      <c r="VL575" s="5"/>
      <c r="VM575" s="5"/>
      <c r="VN575" s="5"/>
      <c r="VO575" s="5"/>
      <c r="VP575" s="5"/>
      <c r="VQ575" s="5"/>
      <c r="VR575" s="5"/>
      <c r="VS575" s="5"/>
      <c r="VT575" s="5"/>
      <c r="VU575" s="5"/>
      <c r="VV575" s="5"/>
      <c r="VW575" s="5"/>
      <c r="VX575" s="5"/>
      <c r="VY575" s="5"/>
      <c r="VZ575" s="5"/>
      <c r="WA575" s="5"/>
      <c r="WB575" s="5"/>
      <c r="WC575" s="5"/>
      <c r="WD575" s="5"/>
      <c r="WE575" s="5"/>
      <c r="WF575" s="5"/>
      <c r="WG575" s="5"/>
      <c r="WH575" s="5"/>
      <c r="WI575" s="5"/>
      <c r="WJ575" s="5"/>
      <c r="WK575" s="5"/>
      <c r="WL575" s="5"/>
      <c r="WM575" s="5"/>
      <c r="WN575" s="5"/>
      <c r="WO575" s="5"/>
      <c r="WP575" s="5"/>
      <c r="WQ575" s="5"/>
      <c r="WR575" s="5"/>
      <c r="WS575" s="5"/>
      <c r="WT575" s="5"/>
      <c r="WU575" s="5"/>
      <c r="WV575" s="5"/>
      <c r="WW575" s="5"/>
      <c r="WX575" s="5"/>
      <c r="WY575" s="5"/>
      <c r="WZ575" s="5"/>
      <c r="XA575" s="5"/>
      <c r="XB575" s="5"/>
      <c r="XC575" s="5"/>
      <c r="XD575" s="5"/>
      <c r="XE575" s="5"/>
      <c r="XF575" s="5"/>
      <c r="XG575" s="5"/>
      <c r="XH575" s="5"/>
      <c r="XI575" s="5"/>
      <c r="XJ575" s="5"/>
      <c r="XK575" s="5"/>
      <c r="XL575" s="5"/>
      <c r="XM575" s="5"/>
      <c r="XN575" s="5"/>
      <c r="XO575" s="5"/>
      <c r="XP575" s="5"/>
      <c r="XQ575" s="5"/>
      <c r="XR575" s="5"/>
      <c r="XS575" s="5"/>
      <c r="XT575" s="5"/>
      <c r="XU575" s="5"/>
      <c r="XV575" s="5"/>
      <c r="XW575" s="5"/>
    </row>
    <row r="576" spans="39:647" x14ac:dyDescent="0.45">
      <c r="AM576" s="5"/>
      <c r="AN576" s="5"/>
      <c r="AO576" s="5"/>
      <c r="AP576" s="5"/>
      <c r="AQ576" s="5"/>
      <c r="AR576" s="5"/>
      <c r="AS576" s="5"/>
      <c r="AT576" s="5"/>
      <c r="AU576" s="5"/>
      <c r="AV576" s="5"/>
      <c r="AW576" s="5"/>
      <c r="AX576" s="5"/>
      <c r="AY576" s="5"/>
      <c r="AZ576" s="5"/>
      <c r="BA576" s="5"/>
      <c r="BB576" s="5"/>
      <c r="BC576" s="5"/>
      <c r="BD576" s="5"/>
      <c r="BE576" s="5"/>
      <c r="BF576" s="5"/>
      <c r="BG576" s="5"/>
      <c r="BH576" s="5"/>
      <c r="BI576" s="5"/>
      <c r="BJ576" s="5"/>
      <c r="BK576" s="5"/>
      <c r="BL576" s="5"/>
      <c r="BM576" s="5"/>
      <c r="BN576" s="5"/>
      <c r="BO576" s="5"/>
      <c r="BP576" s="5"/>
      <c r="BQ576" s="5"/>
      <c r="BR576" s="5"/>
      <c r="BS576" s="5"/>
      <c r="BT576" s="5"/>
      <c r="BU576" s="5"/>
      <c r="BV576" s="5"/>
      <c r="BW576" s="5"/>
      <c r="BX576" s="5"/>
      <c r="BY576" s="5"/>
      <c r="BZ576" s="5"/>
      <c r="CA576" s="5"/>
      <c r="CB576" s="5"/>
      <c r="CC576" s="5"/>
      <c r="CD576" s="5"/>
      <c r="CE576" s="5"/>
      <c r="CF576" s="5"/>
      <c r="CG576" s="5"/>
      <c r="CH576" s="5"/>
      <c r="CI576" s="5"/>
      <c r="CJ576" s="5"/>
      <c r="CK576" s="5"/>
      <c r="CL576" s="5"/>
      <c r="CM576" s="5"/>
      <c r="CN576" s="5"/>
      <c r="CO576" s="5"/>
      <c r="CP576" s="5"/>
      <c r="CQ576" s="5"/>
      <c r="CR576" s="5"/>
      <c r="CS576" s="5"/>
      <c r="CT576" s="5"/>
      <c r="CU576" s="5"/>
      <c r="CV576" s="5"/>
      <c r="CW576" s="5"/>
      <c r="CX576" s="5"/>
      <c r="CY576" s="5"/>
      <c r="CZ576" s="5"/>
      <c r="DA576" s="5"/>
      <c r="DB576" s="5"/>
      <c r="DC576" s="5"/>
      <c r="DD576" s="5"/>
      <c r="DE576" s="5"/>
      <c r="DF576" s="5"/>
      <c r="DG576" s="5"/>
      <c r="DH576" s="5"/>
      <c r="DI576" s="5"/>
      <c r="DJ576" s="5"/>
      <c r="DK576" s="5"/>
      <c r="DL576" s="5"/>
      <c r="DM576" s="5"/>
      <c r="DN576" s="5"/>
      <c r="DO576" s="5"/>
      <c r="DP576" s="5"/>
      <c r="DQ576" s="5"/>
      <c r="DR576" s="5"/>
      <c r="DS576" s="5"/>
      <c r="DT576" s="5"/>
      <c r="DU576" s="5"/>
      <c r="DV576" s="5"/>
      <c r="DW576" s="5"/>
      <c r="DX576" s="5"/>
      <c r="DY576" s="5"/>
      <c r="DZ576" s="5"/>
      <c r="EA576" s="5"/>
      <c r="EB576" s="5"/>
      <c r="EC576" s="5"/>
      <c r="ED576" s="5"/>
      <c r="EE576" s="5"/>
      <c r="EF576" s="5"/>
      <c r="EG576" s="5"/>
      <c r="EH576" s="5"/>
      <c r="EI576" s="5"/>
      <c r="EJ576" s="5"/>
      <c r="EK576" s="5"/>
      <c r="EL576" s="5"/>
      <c r="EM576" s="5"/>
      <c r="EN576" s="5"/>
      <c r="EO576" s="5"/>
      <c r="EP576" s="5"/>
      <c r="EQ576" s="5"/>
      <c r="ER576" s="5"/>
      <c r="ES576" s="5"/>
      <c r="ET576" s="5"/>
      <c r="EU576" s="5"/>
      <c r="EV576" s="5"/>
      <c r="EW576" s="5"/>
      <c r="EX576" s="5"/>
      <c r="EY576" s="5"/>
      <c r="EZ576" s="5"/>
      <c r="FA576" s="5"/>
      <c r="FB576" s="5"/>
      <c r="FC576" s="5"/>
      <c r="FD576" s="5"/>
      <c r="FE576" s="5"/>
      <c r="FF576" s="5"/>
      <c r="FG576" s="5"/>
      <c r="FH576" s="5"/>
      <c r="FI576" s="5"/>
      <c r="FJ576" s="5"/>
      <c r="FK576" s="5"/>
      <c r="FL576" s="5"/>
      <c r="FM576" s="5"/>
      <c r="FN576" s="5"/>
      <c r="FO576" s="5"/>
      <c r="FP576" s="5"/>
      <c r="FQ576" s="5"/>
      <c r="FR576" s="5"/>
      <c r="FS576" s="5"/>
      <c r="FT576" s="5"/>
      <c r="FU576" s="5"/>
      <c r="FV576" s="5"/>
      <c r="FW576" s="5"/>
      <c r="FX576" s="5"/>
      <c r="FY576" s="5"/>
      <c r="FZ576" s="5"/>
      <c r="GA576" s="5"/>
      <c r="GB576" s="5"/>
      <c r="GC576" s="5"/>
      <c r="GD576" s="5"/>
      <c r="GE576" s="5"/>
      <c r="GF576" s="5"/>
      <c r="GG576" s="5"/>
      <c r="GH576" s="5"/>
      <c r="GI576" s="5"/>
      <c r="GJ576" s="5"/>
      <c r="GK576" s="5"/>
      <c r="GL576" s="5"/>
      <c r="GM576" s="5"/>
      <c r="GN576" s="5"/>
      <c r="GO576" s="5"/>
      <c r="GP576" s="5"/>
      <c r="GQ576" s="5"/>
      <c r="GR576" s="5"/>
      <c r="GS576" s="5"/>
      <c r="GT576" s="5"/>
      <c r="GU576" s="5"/>
      <c r="GV576" s="5"/>
      <c r="GW576" s="5"/>
      <c r="GX576" s="5"/>
      <c r="GY576" s="5"/>
      <c r="GZ576" s="5"/>
      <c r="HA576" s="5"/>
      <c r="HB576" s="5"/>
      <c r="HC576" s="5"/>
      <c r="HD576" s="5"/>
      <c r="HE576" s="5"/>
      <c r="HF576" s="5"/>
      <c r="HG576" s="5"/>
      <c r="HH576" s="5"/>
      <c r="HI576" s="5"/>
      <c r="HJ576" s="5"/>
      <c r="HK576" s="5"/>
      <c r="HL576" s="5"/>
      <c r="HM576" s="5"/>
      <c r="HN576" s="5"/>
      <c r="HO576" s="5"/>
      <c r="HP576" s="5"/>
      <c r="HQ576" s="5"/>
      <c r="HR576" s="5"/>
      <c r="HS576" s="5"/>
      <c r="HT576" s="5"/>
      <c r="HU576" s="5"/>
      <c r="HV576" s="5"/>
      <c r="HW576" s="5"/>
      <c r="HX576" s="5"/>
      <c r="HY576" s="5"/>
      <c r="HZ576" s="5"/>
      <c r="IA576" s="5"/>
      <c r="IB576" s="5"/>
      <c r="IC576" s="5"/>
      <c r="ID576" s="5"/>
      <c r="IE576" s="5"/>
      <c r="IF576" s="5"/>
      <c r="IG576" s="5"/>
      <c r="IH576" s="5"/>
      <c r="II576" s="5"/>
      <c r="IJ576" s="5"/>
      <c r="IK576" s="5"/>
      <c r="IL576" s="5"/>
      <c r="IM576" s="5"/>
      <c r="IN576" s="5"/>
      <c r="IO576" s="5"/>
      <c r="IP576" s="5"/>
      <c r="IQ576" s="5"/>
      <c r="IR576" s="5"/>
      <c r="IS576" s="5"/>
      <c r="IT576" s="5"/>
      <c r="IU576" s="5"/>
      <c r="IV576" s="5"/>
      <c r="IW576" s="5"/>
      <c r="IX576" s="5"/>
      <c r="IY576" s="5"/>
      <c r="IZ576" s="5"/>
      <c r="JA576" s="5"/>
      <c r="JB576" s="5"/>
      <c r="JC576" s="5"/>
      <c r="JD576" s="5"/>
      <c r="JE576" s="5"/>
      <c r="JF576" s="5"/>
      <c r="JG576" s="5"/>
      <c r="JH576" s="5"/>
      <c r="JI576" s="5"/>
      <c r="JJ576" s="5"/>
      <c r="JK576" s="5"/>
      <c r="JL576" s="5"/>
      <c r="JM576" s="5"/>
      <c r="JN576" s="5"/>
      <c r="JO576" s="5"/>
      <c r="JP576" s="5"/>
      <c r="JQ576" s="5"/>
      <c r="JR576" s="5"/>
      <c r="JS576" s="5"/>
      <c r="JT576" s="5"/>
      <c r="JU576" s="5"/>
      <c r="JV576" s="5"/>
      <c r="JW576" s="5"/>
      <c r="JX576" s="5"/>
      <c r="JY576" s="5"/>
      <c r="JZ576" s="5"/>
      <c r="KA576" s="5"/>
      <c r="KB576" s="5"/>
      <c r="KC576" s="5"/>
      <c r="KD576" s="5"/>
      <c r="KE576" s="5"/>
      <c r="KF576" s="5"/>
      <c r="KG576" s="5"/>
      <c r="KH576" s="5"/>
      <c r="KI576" s="5"/>
      <c r="KJ576" s="5"/>
      <c r="KK576" s="5"/>
      <c r="KL576" s="5"/>
      <c r="KM576" s="5"/>
      <c r="KN576" s="5"/>
      <c r="KO576" s="5"/>
      <c r="KP576" s="5"/>
      <c r="KQ576" s="5"/>
      <c r="KR576" s="5"/>
      <c r="KS576" s="5"/>
      <c r="KT576" s="5"/>
      <c r="KU576" s="5"/>
      <c r="KV576" s="5"/>
      <c r="KW576" s="5"/>
      <c r="KX576" s="5"/>
      <c r="KY576" s="5"/>
      <c r="KZ576" s="5"/>
      <c r="LA576" s="5"/>
      <c r="LB576" s="5"/>
      <c r="LC576" s="5"/>
      <c r="LD576" s="5"/>
      <c r="LE576" s="5"/>
      <c r="LF576" s="5"/>
      <c r="LG576" s="5"/>
      <c r="LH576" s="5"/>
      <c r="LI576" s="5"/>
      <c r="LJ576" s="5"/>
      <c r="LK576" s="5"/>
      <c r="LL576" s="5"/>
      <c r="LM576" s="5"/>
      <c r="LN576" s="5"/>
      <c r="LO576" s="5"/>
      <c r="LP576" s="5"/>
      <c r="LQ576" s="5"/>
      <c r="LR576" s="5"/>
      <c r="LS576" s="5"/>
      <c r="LT576" s="5"/>
      <c r="LU576" s="5"/>
      <c r="LV576" s="5"/>
      <c r="LW576" s="5"/>
      <c r="LX576" s="5"/>
      <c r="LY576" s="5"/>
      <c r="LZ576" s="5"/>
      <c r="MA576" s="5"/>
      <c r="MB576" s="5"/>
      <c r="MC576" s="5"/>
      <c r="MD576" s="5"/>
      <c r="ME576" s="5"/>
      <c r="MF576" s="5"/>
      <c r="MG576" s="5"/>
      <c r="MH576" s="5"/>
      <c r="MI576" s="5"/>
      <c r="MJ576" s="5"/>
      <c r="MK576" s="5"/>
      <c r="ML576" s="5"/>
      <c r="MM576" s="5"/>
      <c r="MN576" s="5"/>
      <c r="MO576" s="5"/>
      <c r="MP576" s="5"/>
      <c r="MQ576" s="5"/>
      <c r="MR576" s="5"/>
      <c r="MS576" s="5"/>
      <c r="MT576" s="5"/>
      <c r="MU576" s="5"/>
      <c r="MV576" s="5"/>
      <c r="MW576" s="5"/>
      <c r="MX576" s="5"/>
      <c r="MY576" s="5"/>
      <c r="MZ576" s="5"/>
      <c r="NA576" s="5"/>
      <c r="NB576" s="5"/>
      <c r="NC576" s="5"/>
      <c r="ND576" s="5"/>
      <c r="NE576" s="5"/>
      <c r="NF576" s="5"/>
      <c r="NG576" s="5"/>
      <c r="NH576" s="5"/>
      <c r="NI576" s="5"/>
      <c r="NJ576" s="5"/>
      <c r="NK576" s="5"/>
      <c r="NL576" s="5"/>
      <c r="NM576" s="5"/>
      <c r="NN576" s="5"/>
      <c r="NO576" s="5"/>
      <c r="NP576" s="5"/>
      <c r="NQ576" s="5"/>
      <c r="NR576" s="5"/>
      <c r="NS576" s="5"/>
      <c r="NT576" s="5"/>
      <c r="NU576" s="5"/>
      <c r="NV576" s="5"/>
      <c r="NW576" s="5"/>
      <c r="NX576" s="5"/>
      <c r="NY576" s="5"/>
      <c r="NZ576" s="5"/>
      <c r="OA576" s="5"/>
      <c r="OB576" s="5"/>
      <c r="OC576" s="5"/>
      <c r="OD576" s="5"/>
      <c r="OE576" s="5"/>
      <c r="OF576" s="5"/>
      <c r="OG576" s="5"/>
      <c r="OH576" s="5"/>
      <c r="OI576" s="5"/>
      <c r="OJ576" s="5"/>
      <c r="OK576" s="5"/>
      <c r="OL576" s="5"/>
      <c r="OM576" s="5"/>
      <c r="ON576" s="5"/>
      <c r="OO576" s="5"/>
      <c r="OP576" s="5"/>
      <c r="OQ576" s="5"/>
      <c r="OR576" s="5"/>
      <c r="OS576" s="5"/>
      <c r="OT576" s="5"/>
      <c r="OU576" s="5"/>
      <c r="OV576" s="5"/>
      <c r="OW576" s="5"/>
      <c r="OX576" s="5"/>
      <c r="OY576" s="5"/>
      <c r="OZ576" s="5"/>
      <c r="PA576" s="5"/>
      <c r="PB576" s="5"/>
      <c r="PC576" s="5"/>
      <c r="PD576" s="5"/>
      <c r="PE576" s="5"/>
      <c r="PF576" s="5"/>
      <c r="PG576" s="5"/>
      <c r="PH576" s="5"/>
      <c r="PI576" s="5"/>
      <c r="PJ576" s="5"/>
      <c r="PK576" s="5"/>
      <c r="PL576" s="5"/>
      <c r="PM576" s="5"/>
      <c r="PN576" s="5"/>
      <c r="PO576" s="5"/>
      <c r="PP576" s="5"/>
      <c r="PQ576" s="5"/>
      <c r="PR576" s="5"/>
      <c r="PS576" s="5"/>
      <c r="PT576" s="5"/>
      <c r="PU576" s="5"/>
      <c r="PV576" s="5"/>
      <c r="PW576" s="5"/>
      <c r="PX576" s="5"/>
      <c r="PY576" s="5"/>
      <c r="PZ576" s="5"/>
      <c r="QA576" s="5"/>
      <c r="QB576" s="5"/>
      <c r="QC576" s="5"/>
      <c r="QD576" s="5"/>
      <c r="QE576" s="5"/>
      <c r="QF576" s="5"/>
      <c r="QG576" s="5"/>
      <c r="QH576" s="5"/>
      <c r="QI576" s="5"/>
      <c r="QJ576" s="5"/>
      <c r="QK576" s="5"/>
      <c r="QL576" s="5"/>
      <c r="QM576" s="5"/>
      <c r="QN576" s="5"/>
      <c r="QO576" s="5"/>
      <c r="QP576" s="5"/>
      <c r="QQ576" s="5"/>
      <c r="QR576" s="5"/>
      <c r="QS576" s="5"/>
      <c r="QT576" s="5"/>
      <c r="QU576" s="5"/>
      <c r="QV576" s="5"/>
      <c r="QW576" s="5"/>
      <c r="QX576" s="5"/>
      <c r="QY576" s="5"/>
      <c r="QZ576" s="5"/>
      <c r="RA576" s="5"/>
      <c r="RB576" s="5"/>
      <c r="RC576" s="5"/>
      <c r="RD576" s="5"/>
      <c r="RE576" s="5"/>
      <c r="RF576" s="5"/>
      <c r="RG576" s="5"/>
      <c r="RH576" s="5"/>
      <c r="RI576" s="5"/>
      <c r="RJ576" s="5"/>
      <c r="RK576" s="5"/>
      <c r="RL576" s="5"/>
      <c r="RM576" s="5"/>
      <c r="RN576" s="5"/>
      <c r="RO576" s="5"/>
      <c r="RP576" s="5"/>
      <c r="RQ576" s="5"/>
      <c r="RR576" s="5"/>
      <c r="RS576" s="5"/>
      <c r="RT576" s="5"/>
      <c r="RU576" s="5"/>
      <c r="RV576" s="5"/>
      <c r="RW576" s="5"/>
      <c r="RX576" s="5"/>
      <c r="RY576" s="5"/>
      <c r="RZ576" s="5"/>
      <c r="SA576" s="5"/>
      <c r="SB576" s="5"/>
      <c r="SC576" s="5"/>
      <c r="SD576" s="5"/>
      <c r="SE576" s="5"/>
      <c r="SF576" s="5"/>
      <c r="SG576" s="5"/>
      <c r="SH576" s="5"/>
      <c r="SI576" s="5"/>
      <c r="SJ576" s="5"/>
      <c r="SK576" s="5"/>
      <c r="SL576" s="5"/>
      <c r="SM576" s="5"/>
      <c r="SN576" s="5"/>
      <c r="SO576" s="5"/>
      <c r="SP576" s="5"/>
      <c r="SQ576" s="5"/>
      <c r="SR576" s="5"/>
      <c r="SS576" s="5"/>
      <c r="ST576" s="5"/>
      <c r="SU576" s="5"/>
      <c r="SV576" s="5"/>
      <c r="SW576" s="5"/>
      <c r="SX576" s="5"/>
      <c r="SY576" s="5"/>
      <c r="SZ576" s="5"/>
      <c r="TA576" s="5"/>
      <c r="TB576" s="5"/>
      <c r="TC576" s="5"/>
      <c r="TD576" s="5"/>
      <c r="TE576" s="5"/>
      <c r="TF576" s="5"/>
      <c r="TG576" s="5"/>
      <c r="TH576" s="5"/>
      <c r="TI576" s="5"/>
      <c r="TJ576" s="5"/>
      <c r="TK576" s="5"/>
      <c r="TL576" s="5"/>
      <c r="TM576" s="5"/>
      <c r="TN576" s="5"/>
      <c r="TO576" s="5"/>
      <c r="TP576" s="5"/>
      <c r="TQ576" s="5"/>
      <c r="TR576" s="5"/>
      <c r="TS576" s="5"/>
      <c r="TT576" s="5"/>
      <c r="TU576" s="5"/>
      <c r="TV576" s="5"/>
      <c r="TW576" s="5"/>
      <c r="TX576" s="5"/>
      <c r="TY576" s="5"/>
      <c r="TZ576" s="5"/>
      <c r="UA576" s="5"/>
      <c r="UB576" s="5"/>
      <c r="UC576" s="5"/>
      <c r="UD576" s="5"/>
      <c r="UE576" s="5"/>
      <c r="UF576" s="5"/>
      <c r="UG576" s="5"/>
      <c r="UH576" s="5"/>
      <c r="UI576" s="5"/>
      <c r="UJ576" s="5"/>
      <c r="UK576" s="5"/>
      <c r="UL576" s="5"/>
      <c r="UM576" s="5"/>
      <c r="UN576" s="5"/>
      <c r="UO576" s="5"/>
      <c r="UP576" s="5"/>
      <c r="UQ576" s="5"/>
      <c r="UR576" s="5"/>
      <c r="US576" s="5"/>
      <c r="UT576" s="5"/>
      <c r="UU576" s="5"/>
      <c r="UV576" s="5"/>
      <c r="UW576" s="5"/>
      <c r="UX576" s="5"/>
      <c r="UY576" s="5"/>
      <c r="UZ576" s="5"/>
      <c r="VA576" s="5"/>
      <c r="VB576" s="5"/>
      <c r="VC576" s="5"/>
      <c r="VD576" s="5"/>
      <c r="VE576" s="5"/>
      <c r="VF576" s="5"/>
      <c r="VG576" s="5"/>
      <c r="VH576" s="5"/>
      <c r="VI576" s="5"/>
      <c r="VJ576" s="5"/>
      <c r="VK576" s="5"/>
      <c r="VL576" s="5"/>
      <c r="VM576" s="5"/>
      <c r="VN576" s="5"/>
      <c r="VO576" s="5"/>
      <c r="VP576" s="5"/>
      <c r="VQ576" s="5"/>
      <c r="VR576" s="5"/>
      <c r="VS576" s="5"/>
      <c r="VT576" s="5"/>
      <c r="VU576" s="5"/>
      <c r="VV576" s="5"/>
      <c r="VW576" s="5"/>
      <c r="VX576" s="5"/>
      <c r="VY576" s="5"/>
      <c r="VZ576" s="5"/>
      <c r="WA576" s="5"/>
      <c r="WB576" s="5"/>
      <c r="WC576" s="5"/>
      <c r="WD576" s="5"/>
      <c r="WE576" s="5"/>
      <c r="WF576" s="5"/>
      <c r="WG576" s="5"/>
      <c r="WH576" s="5"/>
      <c r="WI576" s="5"/>
      <c r="WJ576" s="5"/>
      <c r="WK576" s="5"/>
      <c r="WL576" s="5"/>
      <c r="WM576" s="5"/>
      <c r="WN576" s="5"/>
      <c r="WO576" s="5"/>
      <c r="WP576" s="5"/>
      <c r="WQ576" s="5"/>
      <c r="WR576" s="5"/>
      <c r="WS576" s="5"/>
      <c r="WT576" s="5"/>
      <c r="WU576" s="5"/>
      <c r="WV576" s="5"/>
      <c r="WW576" s="5"/>
      <c r="WX576" s="5"/>
      <c r="WY576" s="5"/>
      <c r="WZ576" s="5"/>
      <c r="XA576" s="5"/>
      <c r="XB576" s="5"/>
      <c r="XC576" s="5"/>
      <c r="XD576" s="5"/>
      <c r="XE576" s="5"/>
      <c r="XF576" s="5"/>
      <c r="XG576" s="5"/>
      <c r="XH576" s="5"/>
      <c r="XI576" s="5"/>
      <c r="XJ576" s="5"/>
      <c r="XK576" s="5"/>
      <c r="XL576" s="5"/>
      <c r="XM576" s="5"/>
      <c r="XN576" s="5"/>
      <c r="XO576" s="5"/>
      <c r="XP576" s="5"/>
      <c r="XQ576" s="5"/>
      <c r="XR576" s="5"/>
      <c r="XS576" s="5"/>
      <c r="XT576" s="5"/>
      <c r="XU576" s="5"/>
      <c r="XV576" s="5"/>
      <c r="XW576" s="5"/>
    </row>
    <row r="577" spans="39:647" x14ac:dyDescent="0.45">
      <c r="AM577" s="5"/>
      <c r="AN577" s="5"/>
      <c r="AO577" s="5"/>
      <c r="AP577" s="5"/>
      <c r="AQ577" s="5"/>
      <c r="AR577" s="5"/>
      <c r="AS577" s="5"/>
      <c r="AT577" s="5"/>
      <c r="AU577" s="5"/>
      <c r="AV577" s="5"/>
      <c r="AW577" s="5"/>
      <c r="AX577" s="5"/>
      <c r="AY577" s="5"/>
      <c r="AZ577" s="5"/>
      <c r="BA577" s="5"/>
      <c r="BB577" s="5"/>
      <c r="BC577" s="5"/>
      <c r="BD577" s="5"/>
      <c r="BE577" s="5"/>
      <c r="BF577" s="5"/>
      <c r="BG577" s="5"/>
      <c r="BH577" s="5"/>
      <c r="BI577" s="5"/>
      <c r="BJ577" s="5"/>
      <c r="BK577" s="5"/>
      <c r="BL577" s="5"/>
      <c r="BM577" s="5"/>
      <c r="BN577" s="5"/>
      <c r="BO577" s="5"/>
      <c r="BP577" s="5"/>
      <c r="BQ577" s="5"/>
      <c r="BR577" s="5"/>
      <c r="BS577" s="5"/>
      <c r="BT577" s="5"/>
      <c r="BU577" s="5"/>
      <c r="BV577" s="5"/>
      <c r="BW577" s="5"/>
      <c r="BX577" s="5"/>
      <c r="BY577" s="5"/>
      <c r="BZ577" s="5"/>
      <c r="CA577" s="5"/>
      <c r="CB577" s="5"/>
      <c r="CC577" s="5"/>
      <c r="CD577" s="5"/>
      <c r="CE577" s="5"/>
      <c r="CF577" s="5"/>
      <c r="CG577" s="5"/>
      <c r="CH577" s="5"/>
      <c r="CI577" s="5"/>
      <c r="CJ577" s="5"/>
      <c r="CK577" s="5"/>
      <c r="CL577" s="5"/>
      <c r="CM577" s="5"/>
      <c r="CN577" s="5"/>
      <c r="CO577" s="5"/>
      <c r="CP577" s="5"/>
      <c r="CQ577" s="5"/>
      <c r="CR577" s="5"/>
      <c r="CS577" s="5"/>
      <c r="CT577" s="5"/>
      <c r="CU577" s="5"/>
      <c r="CV577" s="5"/>
      <c r="CW577" s="5"/>
      <c r="CX577" s="5"/>
      <c r="CY577" s="5"/>
      <c r="CZ577" s="5"/>
      <c r="DA577" s="5"/>
      <c r="DB577" s="5"/>
      <c r="DC577" s="5"/>
      <c r="DD577" s="5"/>
      <c r="DE577" s="5"/>
      <c r="DF577" s="5"/>
      <c r="DG577" s="5"/>
      <c r="DH577" s="5"/>
      <c r="DI577" s="5"/>
      <c r="DJ577" s="5"/>
      <c r="DK577" s="5"/>
      <c r="DL577" s="5"/>
      <c r="DM577" s="5"/>
      <c r="DN577" s="5"/>
      <c r="DO577" s="5"/>
      <c r="DP577" s="5"/>
      <c r="DQ577" s="5"/>
      <c r="DR577" s="5"/>
      <c r="DS577" s="5"/>
      <c r="DT577" s="5"/>
      <c r="DU577" s="5"/>
      <c r="DV577" s="5"/>
      <c r="DW577" s="5"/>
      <c r="DX577" s="5"/>
      <c r="DY577" s="5"/>
      <c r="DZ577" s="5"/>
      <c r="EA577" s="5"/>
      <c r="EB577" s="5"/>
      <c r="EC577" s="5"/>
      <c r="ED577" s="5"/>
      <c r="EE577" s="5"/>
      <c r="EF577" s="5"/>
      <c r="EG577" s="5"/>
      <c r="EH577" s="5"/>
      <c r="EI577" s="5"/>
      <c r="EJ577" s="5"/>
      <c r="EK577" s="5"/>
      <c r="EL577" s="5"/>
      <c r="EM577" s="5"/>
      <c r="EN577" s="5"/>
      <c r="EO577" s="5"/>
      <c r="EP577" s="5"/>
      <c r="EQ577" s="5"/>
      <c r="ER577" s="5"/>
      <c r="ES577" s="5"/>
      <c r="ET577" s="5"/>
      <c r="EU577" s="5"/>
      <c r="EV577" s="5"/>
      <c r="EW577" s="5"/>
      <c r="EX577" s="5"/>
      <c r="EY577" s="5"/>
      <c r="EZ577" s="5"/>
      <c r="FA577" s="5"/>
      <c r="FB577" s="5"/>
      <c r="FC577" s="5"/>
      <c r="FD577" s="5"/>
      <c r="FE577" s="5"/>
      <c r="FF577" s="5"/>
      <c r="FG577" s="5"/>
      <c r="FH577" s="5"/>
      <c r="FI577" s="5"/>
      <c r="FJ577" s="5"/>
      <c r="FK577" s="5"/>
      <c r="FL577" s="5"/>
      <c r="FM577" s="5"/>
      <c r="FN577" s="5"/>
      <c r="FO577" s="5"/>
      <c r="FP577" s="5"/>
      <c r="FQ577" s="5"/>
      <c r="FR577" s="5"/>
      <c r="FS577" s="5"/>
      <c r="FT577" s="5"/>
      <c r="FU577" s="5"/>
      <c r="FV577" s="5"/>
      <c r="FW577" s="5"/>
      <c r="FX577" s="5"/>
      <c r="FY577" s="5"/>
      <c r="FZ577" s="5"/>
      <c r="GA577" s="5"/>
      <c r="GB577" s="5"/>
      <c r="GC577" s="5"/>
      <c r="GD577" s="5"/>
      <c r="GE577" s="5"/>
      <c r="GF577" s="5"/>
      <c r="GG577" s="5"/>
      <c r="GH577" s="5"/>
      <c r="GI577" s="5"/>
      <c r="GJ577" s="5"/>
      <c r="GK577" s="5"/>
      <c r="GL577" s="5"/>
      <c r="GM577" s="5"/>
      <c r="GN577" s="5"/>
      <c r="GO577" s="5"/>
      <c r="GP577" s="5"/>
      <c r="GQ577" s="5"/>
      <c r="GR577" s="5"/>
      <c r="GS577" s="5"/>
      <c r="GT577" s="5"/>
      <c r="GU577" s="5"/>
      <c r="GV577" s="5"/>
      <c r="GW577" s="5"/>
      <c r="GX577" s="5"/>
      <c r="GY577" s="5"/>
      <c r="GZ577" s="5"/>
      <c r="HA577" s="5"/>
      <c r="HB577" s="5"/>
      <c r="HC577" s="5"/>
      <c r="HD577" s="5"/>
      <c r="HE577" s="5"/>
      <c r="HF577" s="5"/>
      <c r="HG577" s="5"/>
      <c r="HH577" s="5"/>
      <c r="HI577" s="5"/>
      <c r="HJ577" s="5"/>
      <c r="HK577" s="5"/>
      <c r="HL577" s="5"/>
      <c r="HM577" s="5"/>
      <c r="HN577" s="5"/>
      <c r="HO577" s="5"/>
      <c r="HP577" s="5"/>
      <c r="HQ577" s="5"/>
      <c r="HR577" s="5"/>
      <c r="HS577" s="5"/>
      <c r="HT577" s="5"/>
      <c r="HU577" s="5"/>
      <c r="HV577" s="5"/>
      <c r="HW577" s="5"/>
      <c r="HX577" s="5"/>
      <c r="HY577" s="5"/>
      <c r="HZ577" s="5"/>
      <c r="IA577" s="5"/>
      <c r="IB577" s="5"/>
      <c r="IC577" s="5"/>
      <c r="ID577" s="5"/>
      <c r="IE577" s="5"/>
      <c r="IF577" s="5"/>
      <c r="IG577" s="5"/>
      <c r="IH577" s="5"/>
      <c r="II577" s="5"/>
      <c r="IJ577" s="5"/>
      <c r="IK577" s="5"/>
      <c r="IL577" s="5"/>
      <c r="IM577" s="5"/>
      <c r="IN577" s="5"/>
      <c r="IO577" s="5"/>
      <c r="IP577" s="5"/>
      <c r="IQ577" s="5"/>
      <c r="IR577" s="5"/>
      <c r="IS577" s="5"/>
      <c r="IT577" s="5"/>
      <c r="IU577" s="5"/>
      <c r="IV577" s="5"/>
      <c r="IW577" s="5"/>
      <c r="IX577" s="5"/>
      <c r="IY577" s="5"/>
      <c r="IZ577" s="5"/>
      <c r="JA577" s="5"/>
      <c r="JB577" s="5"/>
      <c r="JC577" s="5"/>
      <c r="JD577" s="5"/>
      <c r="JE577" s="5"/>
      <c r="JF577" s="5"/>
      <c r="JG577" s="5"/>
      <c r="JH577" s="5"/>
      <c r="JI577" s="5"/>
      <c r="JJ577" s="5"/>
      <c r="JK577" s="5"/>
      <c r="JL577" s="5"/>
      <c r="JM577" s="5"/>
      <c r="JN577" s="5"/>
      <c r="JO577" s="5"/>
      <c r="JP577" s="5"/>
      <c r="JQ577" s="5"/>
      <c r="JR577" s="5"/>
      <c r="JS577" s="5"/>
      <c r="JT577" s="5"/>
      <c r="JU577" s="5"/>
      <c r="JV577" s="5"/>
      <c r="JW577" s="5"/>
      <c r="JX577" s="5"/>
      <c r="JY577" s="5"/>
      <c r="JZ577" s="5"/>
      <c r="KA577" s="5"/>
      <c r="KB577" s="5"/>
      <c r="KC577" s="5"/>
      <c r="KD577" s="5"/>
      <c r="KE577" s="5"/>
      <c r="KF577" s="5"/>
      <c r="KG577" s="5"/>
      <c r="KH577" s="5"/>
      <c r="KI577" s="5"/>
      <c r="KJ577" s="5"/>
      <c r="KK577" s="5"/>
      <c r="KL577" s="5"/>
      <c r="KM577" s="5"/>
      <c r="KN577" s="5"/>
      <c r="KO577" s="5"/>
      <c r="KP577" s="5"/>
      <c r="KQ577" s="5"/>
      <c r="KR577" s="5"/>
      <c r="KS577" s="5"/>
      <c r="KT577" s="5"/>
      <c r="KU577" s="5"/>
      <c r="KV577" s="5"/>
      <c r="KW577" s="5"/>
      <c r="KX577" s="5"/>
      <c r="KY577" s="5"/>
      <c r="KZ577" s="5"/>
      <c r="LA577" s="5"/>
      <c r="LB577" s="5"/>
      <c r="LC577" s="5"/>
      <c r="LD577" s="5"/>
      <c r="LE577" s="5"/>
      <c r="LF577" s="5"/>
      <c r="LG577" s="5"/>
      <c r="LH577" s="5"/>
      <c r="LI577" s="5"/>
      <c r="LJ577" s="5"/>
      <c r="LK577" s="5"/>
      <c r="LL577" s="5"/>
      <c r="LM577" s="5"/>
      <c r="LN577" s="5"/>
      <c r="LO577" s="5"/>
      <c r="LP577" s="5"/>
      <c r="LQ577" s="5"/>
      <c r="LR577" s="5"/>
      <c r="LS577" s="5"/>
      <c r="LT577" s="5"/>
      <c r="LU577" s="5"/>
      <c r="LV577" s="5"/>
      <c r="LW577" s="5"/>
      <c r="LX577" s="5"/>
      <c r="LY577" s="5"/>
      <c r="LZ577" s="5"/>
      <c r="MA577" s="5"/>
      <c r="MB577" s="5"/>
      <c r="MC577" s="5"/>
      <c r="MD577" s="5"/>
      <c r="ME577" s="5"/>
      <c r="MF577" s="5"/>
      <c r="MG577" s="5"/>
      <c r="MH577" s="5"/>
      <c r="MI577" s="5"/>
      <c r="MJ577" s="5"/>
      <c r="MK577" s="5"/>
      <c r="ML577" s="5"/>
      <c r="MM577" s="5"/>
      <c r="MN577" s="5"/>
      <c r="MO577" s="5"/>
      <c r="MP577" s="5"/>
      <c r="MQ577" s="5"/>
      <c r="MR577" s="5"/>
      <c r="MS577" s="5"/>
      <c r="MT577" s="5"/>
      <c r="MU577" s="5"/>
      <c r="MV577" s="5"/>
      <c r="MW577" s="5"/>
      <c r="MX577" s="5"/>
      <c r="MY577" s="5"/>
      <c r="MZ577" s="5"/>
      <c r="NA577" s="5"/>
      <c r="NB577" s="5"/>
      <c r="NC577" s="5"/>
      <c r="ND577" s="5"/>
      <c r="NE577" s="5"/>
      <c r="NF577" s="5"/>
      <c r="NG577" s="5"/>
      <c r="NH577" s="5"/>
      <c r="NI577" s="5"/>
      <c r="NJ577" s="5"/>
      <c r="NK577" s="5"/>
      <c r="NL577" s="5"/>
      <c r="NM577" s="5"/>
      <c r="NN577" s="5"/>
      <c r="NO577" s="5"/>
      <c r="NP577" s="5"/>
      <c r="NQ577" s="5"/>
      <c r="NR577" s="5"/>
      <c r="NS577" s="5"/>
      <c r="NT577" s="5"/>
      <c r="NU577" s="5"/>
      <c r="NV577" s="5"/>
      <c r="NW577" s="5"/>
      <c r="NX577" s="5"/>
      <c r="NY577" s="5"/>
      <c r="NZ577" s="5"/>
      <c r="OA577" s="5"/>
      <c r="OB577" s="5"/>
      <c r="OC577" s="5"/>
      <c r="OD577" s="5"/>
      <c r="OE577" s="5"/>
      <c r="OF577" s="5"/>
      <c r="OG577" s="5"/>
      <c r="OH577" s="5"/>
      <c r="OI577" s="5"/>
      <c r="OJ577" s="5"/>
      <c r="OK577" s="5"/>
      <c r="OL577" s="5"/>
      <c r="OM577" s="5"/>
      <c r="ON577" s="5"/>
      <c r="OO577" s="5"/>
      <c r="OP577" s="5"/>
      <c r="OQ577" s="5"/>
      <c r="OR577" s="5"/>
      <c r="OS577" s="5"/>
      <c r="OT577" s="5"/>
      <c r="OU577" s="5"/>
      <c r="OV577" s="5"/>
      <c r="OW577" s="5"/>
      <c r="OX577" s="5"/>
      <c r="OY577" s="5"/>
      <c r="OZ577" s="5"/>
      <c r="PA577" s="5"/>
      <c r="PB577" s="5"/>
      <c r="PC577" s="5"/>
      <c r="PD577" s="5"/>
      <c r="PE577" s="5"/>
      <c r="PF577" s="5"/>
      <c r="PG577" s="5"/>
      <c r="PH577" s="5"/>
      <c r="PI577" s="5"/>
      <c r="PJ577" s="5"/>
      <c r="PK577" s="5"/>
      <c r="PL577" s="5"/>
      <c r="PM577" s="5"/>
      <c r="PN577" s="5"/>
      <c r="PO577" s="5"/>
      <c r="PP577" s="5"/>
      <c r="PQ577" s="5"/>
      <c r="PR577" s="5"/>
      <c r="PS577" s="5"/>
      <c r="PT577" s="5"/>
      <c r="PU577" s="5"/>
      <c r="PV577" s="5"/>
      <c r="PW577" s="5"/>
      <c r="PX577" s="5"/>
      <c r="PY577" s="5"/>
      <c r="PZ577" s="5"/>
      <c r="QA577" s="5"/>
      <c r="QB577" s="5"/>
      <c r="QC577" s="5"/>
      <c r="QD577" s="5"/>
      <c r="QE577" s="5"/>
      <c r="QF577" s="5"/>
      <c r="QG577" s="5"/>
      <c r="QH577" s="5"/>
      <c r="QI577" s="5"/>
      <c r="QJ577" s="5"/>
      <c r="QK577" s="5"/>
      <c r="QL577" s="5"/>
      <c r="QM577" s="5"/>
      <c r="QN577" s="5"/>
      <c r="QO577" s="5"/>
      <c r="QP577" s="5"/>
      <c r="QQ577" s="5"/>
      <c r="QR577" s="5"/>
      <c r="QS577" s="5"/>
      <c r="QT577" s="5"/>
      <c r="QU577" s="5"/>
      <c r="QV577" s="5"/>
      <c r="QW577" s="5"/>
      <c r="QX577" s="5"/>
      <c r="QY577" s="5"/>
      <c r="QZ577" s="5"/>
      <c r="RA577" s="5"/>
      <c r="RB577" s="5"/>
      <c r="RC577" s="5"/>
      <c r="RD577" s="5"/>
      <c r="RE577" s="5"/>
      <c r="RF577" s="5"/>
      <c r="RG577" s="5"/>
      <c r="RH577" s="5"/>
      <c r="RI577" s="5"/>
      <c r="RJ577" s="5"/>
      <c r="RK577" s="5"/>
      <c r="RL577" s="5"/>
      <c r="RM577" s="5"/>
      <c r="RN577" s="5"/>
      <c r="RO577" s="5"/>
      <c r="RP577" s="5"/>
      <c r="RQ577" s="5"/>
      <c r="RR577" s="5"/>
      <c r="RS577" s="5"/>
      <c r="RT577" s="5"/>
      <c r="RU577" s="5"/>
      <c r="RV577" s="5"/>
      <c r="RW577" s="5"/>
      <c r="RX577" s="5"/>
      <c r="RY577" s="5"/>
      <c r="RZ577" s="5"/>
      <c r="SA577" s="5"/>
      <c r="SB577" s="5"/>
      <c r="SC577" s="5"/>
      <c r="SD577" s="5"/>
      <c r="SE577" s="5"/>
      <c r="SF577" s="5"/>
      <c r="SG577" s="5"/>
      <c r="SH577" s="5"/>
      <c r="SI577" s="5"/>
      <c r="SJ577" s="5"/>
      <c r="SK577" s="5"/>
      <c r="SL577" s="5"/>
      <c r="SM577" s="5"/>
      <c r="SN577" s="5"/>
      <c r="SO577" s="5"/>
      <c r="SP577" s="5"/>
      <c r="SQ577" s="5"/>
      <c r="SR577" s="5"/>
      <c r="SS577" s="5"/>
      <c r="ST577" s="5"/>
      <c r="SU577" s="5"/>
      <c r="SV577" s="5"/>
      <c r="SW577" s="5"/>
      <c r="SX577" s="5"/>
      <c r="SY577" s="5"/>
      <c r="SZ577" s="5"/>
      <c r="TA577" s="5"/>
      <c r="TB577" s="5"/>
      <c r="TC577" s="5"/>
      <c r="TD577" s="5"/>
      <c r="TE577" s="5"/>
      <c r="TF577" s="5"/>
      <c r="TG577" s="5"/>
      <c r="TH577" s="5"/>
      <c r="TI577" s="5"/>
      <c r="TJ577" s="5"/>
      <c r="TK577" s="5"/>
      <c r="TL577" s="5"/>
      <c r="TM577" s="5"/>
      <c r="TN577" s="5"/>
      <c r="TO577" s="5"/>
      <c r="TP577" s="5"/>
      <c r="TQ577" s="5"/>
      <c r="TR577" s="5"/>
      <c r="TS577" s="5"/>
      <c r="TT577" s="5"/>
      <c r="TU577" s="5"/>
      <c r="TV577" s="5"/>
      <c r="TW577" s="5"/>
      <c r="TX577" s="5"/>
      <c r="TY577" s="5"/>
      <c r="TZ577" s="5"/>
      <c r="UA577" s="5"/>
      <c r="UB577" s="5"/>
      <c r="UC577" s="5"/>
      <c r="UD577" s="5"/>
      <c r="UE577" s="5"/>
      <c r="UF577" s="5"/>
      <c r="UG577" s="5"/>
      <c r="UH577" s="5"/>
      <c r="UI577" s="5"/>
      <c r="UJ577" s="5"/>
      <c r="UK577" s="5"/>
      <c r="UL577" s="5"/>
      <c r="UM577" s="5"/>
      <c r="UN577" s="5"/>
      <c r="UO577" s="5"/>
      <c r="UP577" s="5"/>
      <c r="UQ577" s="5"/>
      <c r="UR577" s="5"/>
      <c r="US577" s="5"/>
      <c r="UT577" s="5"/>
      <c r="UU577" s="5"/>
      <c r="UV577" s="5"/>
      <c r="UW577" s="5"/>
      <c r="UX577" s="5"/>
      <c r="UY577" s="5"/>
      <c r="UZ577" s="5"/>
      <c r="VA577" s="5"/>
      <c r="VB577" s="5"/>
      <c r="VC577" s="5"/>
      <c r="VD577" s="5"/>
      <c r="VE577" s="5"/>
      <c r="VF577" s="5"/>
      <c r="VG577" s="5"/>
      <c r="VH577" s="5"/>
      <c r="VI577" s="5"/>
      <c r="VJ577" s="5"/>
      <c r="VK577" s="5"/>
      <c r="VL577" s="5"/>
      <c r="VM577" s="5"/>
      <c r="VN577" s="5"/>
      <c r="VO577" s="5"/>
      <c r="VP577" s="5"/>
      <c r="VQ577" s="5"/>
      <c r="VR577" s="5"/>
      <c r="VS577" s="5"/>
      <c r="VT577" s="5"/>
      <c r="VU577" s="5"/>
      <c r="VV577" s="5"/>
      <c r="VW577" s="5"/>
      <c r="VX577" s="5"/>
      <c r="VY577" s="5"/>
      <c r="VZ577" s="5"/>
      <c r="WA577" s="5"/>
      <c r="WB577" s="5"/>
      <c r="WC577" s="5"/>
      <c r="WD577" s="5"/>
      <c r="WE577" s="5"/>
      <c r="WF577" s="5"/>
      <c r="WG577" s="5"/>
      <c r="WH577" s="5"/>
      <c r="WI577" s="5"/>
      <c r="WJ577" s="5"/>
      <c r="WK577" s="5"/>
      <c r="WL577" s="5"/>
      <c r="WM577" s="5"/>
      <c r="WN577" s="5"/>
      <c r="WO577" s="5"/>
      <c r="WP577" s="5"/>
      <c r="WQ577" s="5"/>
      <c r="WR577" s="5"/>
      <c r="WS577" s="5"/>
      <c r="WT577" s="5"/>
      <c r="WU577" s="5"/>
      <c r="WV577" s="5"/>
      <c r="WW577" s="5"/>
      <c r="WX577" s="5"/>
      <c r="WY577" s="5"/>
      <c r="WZ577" s="5"/>
      <c r="XA577" s="5"/>
      <c r="XB577" s="5"/>
      <c r="XC577" s="5"/>
      <c r="XD577" s="5"/>
      <c r="XE577" s="5"/>
      <c r="XF577" s="5"/>
      <c r="XG577" s="5"/>
      <c r="XH577" s="5"/>
      <c r="XI577" s="5"/>
      <c r="XJ577" s="5"/>
      <c r="XK577" s="5"/>
      <c r="XL577" s="5"/>
      <c r="XM577" s="5"/>
      <c r="XN577" s="5"/>
      <c r="XO577" s="5"/>
      <c r="XP577" s="5"/>
      <c r="XQ577" s="5"/>
      <c r="XR577" s="5"/>
      <c r="XS577" s="5"/>
      <c r="XT577" s="5"/>
      <c r="XU577" s="5"/>
      <c r="XV577" s="5"/>
      <c r="XW577" s="5"/>
    </row>
    <row r="578" spans="39:647" x14ac:dyDescent="0.4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c r="EU578" s="5"/>
      <c r="EV578" s="5"/>
      <c r="EW578" s="5"/>
      <c r="EX578" s="5"/>
      <c r="EY578" s="5"/>
      <c r="EZ578" s="5"/>
      <c r="FA578" s="5"/>
      <c r="FB578" s="5"/>
      <c r="FC578" s="5"/>
      <c r="FD578" s="5"/>
      <c r="FE578" s="5"/>
      <c r="FF578" s="5"/>
      <c r="FG578" s="5"/>
      <c r="FH578" s="5"/>
      <c r="FI578" s="5"/>
      <c r="FJ578" s="5"/>
      <c r="FK578" s="5"/>
      <c r="FL578" s="5"/>
      <c r="FM578" s="5"/>
      <c r="FN578" s="5"/>
      <c r="FO578" s="5"/>
      <c r="FP578" s="5"/>
      <c r="FQ578" s="5"/>
      <c r="FR578" s="5"/>
      <c r="FS578" s="5"/>
      <c r="FT578" s="5"/>
      <c r="FU578" s="5"/>
      <c r="FV578" s="5"/>
      <c r="FW578" s="5"/>
      <c r="FX578" s="5"/>
      <c r="FY578" s="5"/>
      <c r="FZ578" s="5"/>
      <c r="GA578" s="5"/>
      <c r="GB578" s="5"/>
      <c r="GC578" s="5"/>
      <c r="GD578" s="5"/>
      <c r="GE578" s="5"/>
      <c r="GF578" s="5"/>
      <c r="GG578" s="5"/>
      <c r="GH578" s="5"/>
      <c r="GI578" s="5"/>
      <c r="GJ578" s="5"/>
      <c r="GK578" s="5"/>
      <c r="GL578" s="5"/>
      <c r="GM578" s="5"/>
      <c r="GN578" s="5"/>
      <c r="GO578" s="5"/>
      <c r="GP578" s="5"/>
      <c r="GQ578" s="5"/>
      <c r="GR578" s="5"/>
      <c r="GS578" s="5"/>
      <c r="GT578" s="5"/>
      <c r="GU578" s="5"/>
      <c r="GV578" s="5"/>
      <c r="GW578" s="5"/>
      <c r="GX578" s="5"/>
      <c r="GY578" s="5"/>
      <c r="GZ578" s="5"/>
      <c r="HA578" s="5"/>
      <c r="HB578" s="5"/>
      <c r="HC578" s="5"/>
      <c r="HD578" s="5"/>
      <c r="HE578" s="5"/>
      <c r="HF578" s="5"/>
      <c r="HG578" s="5"/>
      <c r="HH578" s="5"/>
      <c r="HI578" s="5"/>
      <c r="HJ578" s="5"/>
      <c r="HK578" s="5"/>
      <c r="HL578" s="5"/>
      <c r="HM578" s="5"/>
      <c r="HN578" s="5"/>
      <c r="HO578" s="5"/>
      <c r="HP578" s="5"/>
      <c r="HQ578" s="5"/>
      <c r="HR578" s="5"/>
      <c r="HS578" s="5"/>
      <c r="HT578" s="5"/>
      <c r="HU578" s="5"/>
      <c r="HV578" s="5"/>
      <c r="HW578" s="5"/>
      <c r="HX578" s="5"/>
      <c r="HY578" s="5"/>
      <c r="HZ578" s="5"/>
      <c r="IA578" s="5"/>
      <c r="IB578" s="5"/>
      <c r="IC578" s="5"/>
      <c r="ID578" s="5"/>
      <c r="IE578" s="5"/>
      <c r="IF578" s="5"/>
      <c r="IG578" s="5"/>
      <c r="IH578" s="5"/>
      <c r="II578" s="5"/>
      <c r="IJ578" s="5"/>
      <c r="IK578" s="5"/>
      <c r="IL578" s="5"/>
      <c r="IM578" s="5"/>
      <c r="IN578" s="5"/>
      <c r="IO578" s="5"/>
      <c r="IP578" s="5"/>
      <c r="IQ578" s="5"/>
      <c r="IR578" s="5"/>
      <c r="IS578" s="5"/>
      <c r="IT578" s="5"/>
      <c r="IU578" s="5"/>
      <c r="IV578" s="5"/>
      <c r="IW578" s="5"/>
      <c r="IX578" s="5"/>
      <c r="IY578" s="5"/>
      <c r="IZ578" s="5"/>
      <c r="JA578" s="5"/>
      <c r="JB578" s="5"/>
      <c r="JC578" s="5"/>
      <c r="JD578" s="5"/>
      <c r="JE578" s="5"/>
      <c r="JF578" s="5"/>
      <c r="JG578" s="5"/>
      <c r="JH578" s="5"/>
      <c r="JI578" s="5"/>
      <c r="JJ578" s="5"/>
      <c r="JK578" s="5"/>
      <c r="JL578" s="5"/>
      <c r="JM578" s="5"/>
      <c r="JN578" s="5"/>
      <c r="JO578" s="5"/>
      <c r="JP578" s="5"/>
      <c r="JQ578" s="5"/>
      <c r="JR578" s="5"/>
      <c r="JS578" s="5"/>
      <c r="JT578" s="5"/>
      <c r="JU578" s="5"/>
      <c r="JV578" s="5"/>
      <c r="JW578" s="5"/>
      <c r="JX578" s="5"/>
      <c r="JY578" s="5"/>
      <c r="JZ578" s="5"/>
      <c r="KA578" s="5"/>
      <c r="KB578" s="5"/>
      <c r="KC578" s="5"/>
      <c r="KD578" s="5"/>
      <c r="KE578" s="5"/>
      <c r="KF578" s="5"/>
      <c r="KG578" s="5"/>
      <c r="KH578" s="5"/>
      <c r="KI578" s="5"/>
      <c r="KJ578" s="5"/>
      <c r="KK578" s="5"/>
      <c r="KL578" s="5"/>
      <c r="KM578" s="5"/>
      <c r="KN578" s="5"/>
      <c r="KO578" s="5"/>
      <c r="KP578" s="5"/>
      <c r="KQ578" s="5"/>
      <c r="KR578" s="5"/>
      <c r="KS578" s="5"/>
      <c r="KT578" s="5"/>
      <c r="KU578" s="5"/>
      <c r="KV578" s="5"/>
      <c r="KW578" s="5"/>
      <c r="KX578" s="5"/>
      <c r="KY578" s="5"/>
      <c r="KZ578" s="5"/>
      <c r="LA578" s="5"/>
      <c r="LB578" s="5"/>
      <c r="LC578" s="5"/>
      <c r="LD578" s="5"/>
      <c r="LE578" s="5"/>
      <c r="LF578" s="5"/>
      <c r="LG578" s="5"/>
      <c r="LH578" s="5"/>
      <c r="LI578" s="5"/>
      <c r="LJ578" s="5"/>
      <c r="LK578" s="5"/>
      <c r="LL578" s="5"/>
      <c r="LM578" s="5"/>
      <c r="LN578" s="5"/>
      <c r="LO578" s="5"/>
      <c r="LP578" s="5"/>
      <c r="LQ578" s="5"/>
      <c r="LR578" s="5"/>
      <c r="LS578" s="5"/>
      <c r="LT578" s="5"/>
      <c r="LU578" s="5"/>
      <c r="LV578" s="5"/>
      <c r="LW578" s="5"/>
      <c r="LX578" s="5"/>
      <c r="LY578" s="5"/>
      <c r="LZ578" s="5"/>
      <c r="MA578" s="5"/>
      <c r="MB578" s="5"/>
      <c r="MC578" s="5"/>
      <c r="MD578" s="5"/>
      <c r="ME578" s="5"/>
      <c r="MF578" s="5"/>
      <c r="MG578" s="5"/>
      <c r="MH578" s="5"/>
      <c r="MI578" s="5"/>
      <c r="MJ578" s="5"/>
      <c r="MK578" s="5"/>
      <c r="ML578" s="5"/>
      <c r="MM578" s="5"/>
      <c r="MN578" s="5"/>
      <c r="MO578" s="5"/>
      <c r="MP578" s="5"/>
      <c r="MQ578" s="5"/>
      <c r="MR578" s="5"/>
      <c r="MS578" s="5"/>
      <c r="MT578" s="5"/>
      <c r="MU578" s="5"/>
      <c r="MV578" s="5"/>
      <c r="MW578" s="5"/>
      <c r="MX578" s="5"/>
      <c r="MY578" s="5"/>
      <c r="MZ578" s="5"/>
      <c r="NA578" s="5"/>
      <c r="NB578" s="5"/>
      <c r="NC578" s="5"/>
      <c r="ND578" s="5"/>
      <c r="NE578" s="5"/>
      <c r="NF578" s="5"/>
      <c r="NG578" s="5"/>
      <c r="NH578" s="5"/>
      <c r="NI578" s="5"/>
      <c r="NJ578" s="5"/>
      <c r="NK578" s="5"/>
      <c r="NL578" s="5"/>
      <c r="NM578" s="5"/>
      <c r="NN578" s="5"/>
      <c r="NO578" s="5"/>
      <c r="NP578" s="5"/>
      <c r="NQ578" s="5"/>
      <c r="NR578" s="5"/>
      <c r="NS578" s="5"/>
      <c r="NT578" s="5"/>
      <c r="NU578" s="5"/>
      <c r="NV578" s="5"/>
      <c r="NW578" s="5"/>
      <c r="NX578" s="5"/>
      <c r="NY578" s="5"/>
      <c r="NZ578" s="5"/>
      <c r="OA578" s="5"/>
      <c r="OB578" s="5"/>
      <c r="OC578" s="5"/>
      <c r="OD578" s="5"/>
      <c r="OE578" s="5"/>
      <c r="OF578" s="5"/>
      <c r="OG578" s="5"/>
      <c r="OH578" s="5"/>
      <c r="OI578" s="5"/>
      <c r="OJ578" s="5"/>
      <c r="OK578" s="5"/>
      <c r="OL578" s="5"/>
      <c r="OM578" s="5"/>
      <c r="ON578" s="5"/>
      <c r="OO578" s="5"/>
      <c r="OP578" s="5"/>
      <c r="OQ578" s="5"/>
      <c r="OR578" s="5"/>
      <c r="OS578" s="5"/>
      <c r="OT578" s="5"/>
      <c r="OU578" s="5"/>
      <c r="OV578" s="5"/>
      <c r="OW578" s="5"/>
      <c r="OX578" s="5"/>
      <c r="OY578" s="5"/>
      <c r="OZ578" s="5"/>
      <c r="PA578" s="5"/>
      <c r="PB578" s="5"/>
      <c r="PC578" s="5"/>
      <c r="PD578" s="5"/>
      <c r="PE578" s="5"/>
      <c r="PF578" s="5"/>
      <c r="PG578" s="5"/>
      <c r="PH578" s="5"/>
      <c r="PI578" s="5"/>
      <c r="PJ578" s="5"/>
      <c r="PK578" s="5"/>
      <c r="PL578" s="5"/>
      <c r="PM578" s="5"/>
      <c r="PN578" s="5"/>
      <c r="PO578" s="5"/>
      <c r="PP578" s="5"/>
      <c r="PQ578" s="5"/>
      <c r="PR578" s="5"/>
      <c r="PS578" s="5"/>
      <c r="PT578" s="5"/>
      <c r="PU578" s="5"/>
      <c r="PV578" s="5"/>
      <c r="PW578" s="5"/>
      <c r="PX578" s="5"/>
      <c r="PY578" s="5"/>
      <c r="PZ578" s="5"/>
      <c r="QA578" s="5"/>
      <c r="QB578" s="5"/>
      <c r="QC578" s="5"/>
      <c r="QD578" s="5"/>
      <c r="QE578" s="5"/>
      <c r="QF578" s="5"/>
      <c r="QG578" s="5"/>
      <c r="QH578" s="5"/>
      <c r="QI578" s="5"/>
      <c r="QJ578" s="5"/>
      <c r="QK578" s="5"/>
      <c r="QL578" s="5"/>
      <c r="QM578" s="5"/>
      <c r="QN578" s="5"/>
      <c r="QO578" s="5"/>
      <c r="QP578" s="5"/>
      <c r="QQ578" s="5"/>
      <c r="QR578" s="5"/>
      <c r="QS578" s="5"/>
      <c r="QT578" s="5"/>
      <c r="QU578" s="5"/>
      <c r="QV578" s="5"/>
      <c r="QW578" s="5"/>
      <c r="QX578" s="5"/>
      <c r="QY578" s="5"/>
      <c r="QZ578" s="5"/>
      <c r="RA578" s="5"/>
      <c r="RB578" s="5"/>
      <c r="RC578" s="5"/>
      <c r="RD578" s="5"/>
      <c r="RE578" s="5"/>
      <c r="RF578" s="5"/>
      <c r="RG578" s="5"/>
      <c r="RH578" s="5"/>
      <c r="RI578" s="5"/>
      <c r="RJ578" s="5"/>
      <c r="RK578" s="5"/>
      <c r="RL578" s="5"/>
      <c r="RM578" s="5"/>
      <c r="RN578" s="5"/>
      <c r="RO578" s="5"/>
      <c r="RP578" s="5"/>
      <c r="RQ578" s="5"/>
      <c r="RR578" s="5"/>
      <c r="RS578" s="5"/>
      <c r="RT578" s="5"/>
      <c r="RU578" s="5"/>
      <c r="RV578" s="5"/>
      <c r="RW578" s="5"/>
      <c r="RX578" s="5"/>
      <c r="RY578" s="5"/>
      <c r="RZ578" s="5"/>
      <c r="SA578" s="5"/>
      <c r="SB578" s="5"/>
      <c r="SC578" s="5"/>
      <c r="SD578" s="5"/>
      <c r="SE578" s="5"/>
      <c r="SF578" s="5"/>
      <c r="SG578" s="5"/>
      <c r="SH578" s="5"/>
      <c r="SI578" s="5"/>
      <c r="SJ578" s="5"/>
      <c r="SK578" s="5"/>
      <c r="SL578" s="5"/>
      <c r="SM578" s="5"/>
      <c r="SN578" s="5"/>
      <c r="SO578" s="5"/>
      <c r="SP578" s="5"/>
      <c r="SQ578" s="5"/>
      <c r="SR578" s="5"/>
      <c r="SS578" s="5"/>
      <c r="ST578" s="5"/>
      <c r="SU578" s="5"/>
      <c r="SV578" s="5"/>
      <c r="SW578" s="5"/>
      <c r="SX578" s="5"/>
      <c r="SY578" s="5"/>
      <c r="SZ578" s="5"/>
      <c r="TA578" s="5"/>
      <c r="TB578" s="5"/>
      <c r="TC578" s="5"/>
      <c r="TD578" s="5"/>
      <c r="TE578" s="5"/>
      <c r="TF578" s="5"/>
      <c r="TG578" s="5"/>
      <c r="TH578" s="5"/>
      <c r="TI578" s="5"/>
      <c r="TJ578" s="5"/>
      <c r="TK578" s="5"/>
      <c r="TL578" s="5"/>
      <c r="TM578" s="5"/>
      <c r="TN578" s="5"/>
      <c r="TO578" s="5"/>
      <c r="TP578" s="5"/>
      <c r="TQ578" s="5"/>
      <c r="TR578" s="5"/>
      <c r="TS578" s="5"/>
      <c r="TT578" s="5"/>
      <c r="TU578" s="5"/>
      <c r="TV578" s="5"/>
      <c r="TW578" s="5"/>
      <c r="TX578" s="5"/>
      <c r="TY578" s="5"/>
      <c r="TZ578" s="5"/>
      <c r="UA578" s="5"/>
      <c r="UB578" s="5"/>
      <c r="UC578" s="5"/>
      <c r="UD578" s="5"/>
      <c r="UE578" s="5"/>
      <c r="UF578" s="5"/>
      <c r="UG578" s="5"/>
      <c r="UH578" s="5"/>
      <c r="UI578" s="5"/>
      <c r="UJ578" s="5"/>
      <c r="UK578" s="5"/>
      <c r="UL578" s="5"/>
      <c r="UM578" s="5"/>
      <c r="UN578" s="5"/>
      <c r="UO578" s="5"/>
      <c r="UP578" s="5"/>
      <c r="UQ578" s="5"/>
      <c r="UR578" s="5"/>
      <c r="US578" s="5"/>
      <c r="UT578" s="5"/>
      <c r="UU578" s="5"/>
      <c r="UV578" s="5"/>
      <c r="UW578" s="5"/>
      <c r="UX578" s="5"/>
      <c r="UY578" s="5"/>
      <c r="UZ578" s="5"/>
      <c r="VA578" s="5"/>
      <c r="VB578" s="5"/>
      <c r="VC578" s="5"/>
      <c r="VD578" s="5"/>
      <c r="VE578" s="5"/>
      <c r="VF578" s="5"/>
      <c r="VG578" s="5"/>
      <c r="VH578" s="5"/>
      <c r="VI578" s="5"/>
      <c r="VJ578" s="5"/>
      <c r="VK578" s="5"/>
      <c r="VL578" s="5"/>
      <c r="VM578" s="5"/>
      <c r="VN578" s="5"/>
      <c r="VO578" s="5"/>
      <c r="VP578" s="5"/>
      <c r="VQ578" s="5"/>
      <c r="VR578" s="5"/>
      <c r="VS578" s="5"/>
      <c r="VT578" s="5"/>
      <c r="VU578" s="5"/>
      <c r="VV578" s="5"/>
      <c r="VW578" s="5"/>
      <c r="VX578" s="5"/>
      <c r="VY578" s="5"/>
      <c r="VZ578" s="5"/>
      <c r="WA578" s="5"/>
      <c r="WB578" s="5"/>
      <c r="WC578" s="5"/>
      <c r="WD578" s="5"/>
      <c r="WE578" s="5"/>
      <c r="WF578" s="5"/>
      <c r="WG578" s="5"/>
      <c r="WH578" s="5"/>
      <c r="WI578" s="5"/>
      <c r="WJ578" s="5"/>
      <c r="WK578" s="5"/>
      <c r="WL578" s="5"/>
      <c r="WM578" s="5"/>
      <c r="WN578" s="5"/>
      <c r="WO578" s="5"/>
      <c r="WP578" s="5"/>
      <c r="WQ578" s="5"/>
      <c r="WR578" s="5"/>
      <c r="WS578" s="5"/>
      <c r="WT578" s="5"/>
      <c r="WU578" s="5"/>
      <c r="WV578" s="5"/>
      <c r="WW578" s="5"/>
      <c r="WX578" s="5"/>
      <c r="WY578" s="5"/>
      <c r="WZ578" s="5"/>
      <c r="XA578" s="5"/>
      <c r="XB578" s="5"/>
      <c r="XC578" s="5"/>
      <c r="XD578" s="5"/>
      <c r="XE578" s="5"/>
      <c r="XF578" s="5"/>
      <c r="XG578" s="5"/>
      <c r="XH578" s="5"/>
      <c r="XI578" s="5"/>
      <c r="XJ578" s="5"/>
      <c r="XK578" s="5"/>
      <c r="XL578" s="5"/>
      <c r="XM578" s="5"/>
      <c r="XN578" s="5"/>
      <c r="XO578" s="5"/>
      <c r="XP578" s="5"/>
      <c r="XQ578" s="5"/>
      <c r="XR578" s="5"/>
      <c r="XS578" s="5"/>
      <c r="XT578" s="5"/>
      <c r="XU578" s="5"/>
      <c r="XV578" s="5"/>
      <c r="XW578" s="5"/>
    </row>
    <row r="579" spans="39:647" x14ac:dyDescent="0.45">
      <c r="AM579" s="5"/>
      <c r="AN579" s="5"/>
      <c r="AO579" s="5"/>
      <c r="AP579" s="5"/>
      <c r="AQ579" s="5"/>
      <c r="AR579" s="5"/>
      <c r="AS579" s="5"/>
      <c r="AT579" s="5"/>
      <c r="AU579" s="5"/>
      <c r="AV579" s="5"/>
      <c r="AW579" s="5"/>
      <c r="AX579" s="5"/>
      <c r="AY579" s="5"/>
      <c r="AZ579" s="5"/>
      <c r="BA579" s="5"/>
      <c r="BB579" s="5"/>
      <c r="BC579" s="5"/>
      <c r="BD579" s="5"/>
      <c r="BE579" s="5"/>
      <c r="BF579" s="5"/>
      <c r="BG579" s="5"/>
      <c r="BH579" s="5"/>
      <c r="BI579" s="5"/>
      <c r="BJ579" s="5"/>
      <c r="BK579" s="5"/>
      <c r="BL579" s="5"/>
      <c r="BM579" s="5"/>
      <c r="BN579" s="5"/>
      <c r="BO579" s="5"/>
      <c r="BP579" s="5"/>
      <c r="BQ579" s="5"/>
      <c r="BR579" s="5"/>
      <c r="BS579" s="5"/>
      <c r="BT579" s="5"/>
      <c r="BU579" s="5"/>
      <c r="BV579" s="5"/>
      <c r="BW579" s="5"/>
      <c r="BX579" s="5"/>
      <c r="BY579" s="5"/>
      <c r="BZ579" s="5"/>
      <c r="CA579" s="5"/>
      <c r="CB579" s="5"/>
      <c r="CC579" s="5"/>
      <c r="CD579" s="5"/>
      <c r="CE579" s="5"/>
      <c r="CF579" s="5"/>
      <c r="CG579" s="5"/>
      <c r="CH579" s="5"/>
      <c r="CI579" s="5"/>
      <c r="CJ579" s="5"/>
      <c r="CK579" s="5"/>
      <c r="CL579" s="5"/>
      <c r="CM579" s="5"/>
      <c r="CN579" s="5"/>
      <c r="CO579" s="5"/>
      <c r="CP579" s="5"/>
      <c r="CQ579" s="5"/>
      <c r="CR579" s="5"/>
      <c r="CS579" s="5"/>
      <c r="CT579" s="5"/>
      <c r="CU579" s="5"/>
      <c r="CV579" s="5"/>
      <c r="CW579" s="5"/>
      <c r="CX579" s="5"/>
      <c r="CY579" s="5"/>
      <c r="CZ579" s="5"/>
      <c r="DA579" s="5"/>
      <c r="DB579" s="5"/>
      <c r="DC579" s="5"/>
      <c r="DD579" s="5"/>
      <c r="DE579" s="5"/>
      <c r="DF579" s="5"/>
      <c r="DG579" s="5"/>
      <c r="DH579" s="5"/>
      <c r="DI579" s="5"/>
      <c r="DJ579" s="5"/>
      <c r="DK579" s="5"/>
      <c r="DL579" s="5"/>
      <c r="DM579" s="5"/>
      <c r="DN579" s="5"/>
      <c r="DO579" s="5"/>
      <c r="DP579" s="5"/>
      <c r="DQ579" s="5"/>
      <c r="DR579" s="5"/>
      <c r="DS579" s="5"/>
      <c r="DT579" s="5"/>
      <c r="DU579" s="5"/>
      <c r="DV579" s="5"/>
      <c r="DW579" s="5"/>
      <c r="DX579" s="5"/>
      <c r="DY579" s="5"/>
      <c r="DZ579" s="5"/>
      <c r="EA579" s="5"/>
      <c r="EB579" s="5"/>
      <c r="EC579" s="5"/>
      <c r="ED579" s="5"/>
      <c r="EE579" s="5"/>
      <c r="EF579" s="5"/>
      <c r="EG579" s="5"/>
      <c r="EH579" s="5"/>
      <c r="EI579" s="5"/>
      <c r="EJ579" s="5"/>
      <c r="EK579" s="5"/>
      <c r="EL579" s="5"/>
      <c r="EM579" s="5"/>
      <c r="EN579" s="5"/>
      <c r="EO579" s="5"/>
      <c r="EP579" s="5"/>
      <c r="EQ579" s="5"/>
      <c r="ER579" s="5"/>
      <c r="ES579" s="5"/>
      <c r="ET579" s="5"/>
      <c r="EU579" s="5"/>
      <c r="EV579" s="5"/>
      <c r="EW579" s="5"/>
      <c r="EX579" s="5"/>
      <c r="EY579" s="5"/>
      <c r="EZ579" s="5"/>
      <c r="FA579" s="5"/>
      <c r="FB579" s="5"/>
      <c r="FC579" s="5"/>
      <c r="FD579" s="5"/>
      <c r="FE579" s="5"/>
      <c r="FF579" s="5"/>
      <c r="FG579" s="5"/>
      <c r="FH579" s="5"/>
      <c r="FI579" s="5"/>
      <c r="FJ579" s="5"/>
      <c r="FK579" s="5"/>
      <c r="FL579" s="5"/>
      <c r="FM579" s="5"/>
      <c r="FN579" s="5"/>
      <c r="FO579" s="5"/>
      <c r="FP579" s="5"/>
      <c r="FQ579" s="5"/>
      <c r="FR579" s="5"/>
      <c r="FS579" s="5"/>
      <c r="FT579" s="5"/>
      <c r="FU579" s="5"/>
      <c r="FV579" s="5"/>
      <c r="FW579" s="5"/>
      <c r="FX579" s="5"/>
      <c r="FY579" s="5"/>
      <c r="FZ579" s="5"/>
      <c r="GA579" s="5"/>
      <c r="GB579" s="5"/>
      <c r="GC579" s="5"/>
      <c r="GD579" s="5"/>
      <c r="GE579" s="5"/>
      <c r="GF579" s="5"/>
      <c r="GG579" s="5"/>
      <c r="GH579" s="5"/>
      <c r="GI579" s="5"/>
      <c r="GJ579" s="5"/>
      <c r="GK579" s="5"/>
      <c r="GL579" s="5"/>
      <c r="GM579" s="5"/>
      <c r="GN579" s="5"/>
      <c r="GO579" s="5"/>
      <c r="GP579" s="5"/>
      <c r="GQ579" s="5"/>
      <c r="GR579" s="5"/>
      <c r="GS579" s="5"/>
      <c r="GT579" s="5"/>
      <c r="GU579" s="5"/>
      <c r="GV579" s="5"/>
      <c r="GW579" s="5"/>
      <c r="GX579" s="5"/>
      <c r="GY579" s="5"/>
      <c r="GZ579" s="5"/>
      <c r="HA579" s="5"/>
      <c r="HB579" s="5"/>
      <c r="HC579" s="5"/>
      <c r="HD579" s="5"/>
      <c r="HE579" s="5"/>
      <c r="HF579" s="5"/>
      <c r="HG579" s="5"/>
      <c r="HH579" s="5"/>
      <c r="HI579" s="5"/>
      <c r="HJ579" s="5"/>
      <c r="HK579" s="5"/>
      <c r="HL579" s="5"/>
      <c r="HM579" s="5"/>
      <c r="HN579" s="5"/>
      <c r="HO579" s="5"/>
      <c r="HP579" s="5"/>
      <c r="HQ579" s="5"/>
      <c r="HR579" s="5"/>
      <c r="HS579" s="5"/>
      <c r="HT579" s="5"/>
      <c r="HU579" s="5"/>
      <c r="HV579" s="5"/>
      <c r="HW579" s="5"/>
      <c r="HX579" s="5"/>
      <c r="HY579" s="5"/>
      <c r="HZ579" s="5"/>
      <c r="IA579" s="5"/>
      <c r="IB579" s="5"/>
      <c r="IC579" s="5"/>
      <c r="ID579" s="5"/>
      <c r="IE579" s="5"/>
      <c r="IF579" s="5"/>
      <c r="IG579" s="5"/>
      <c r="IH579" s="5"/>
      <c r="II579" s="5"/>
      <c r="IJ579" s="5"/>
      <c r="IK579" s="5"/>
      <c r="IL579" s="5"/>
      <c r="IM579" s="5"/>
      <c r="IN579" s="5"/>
      <c r="IO579" s="5"/>
      <c r="IP579" s="5"/>
      <c r="IQ579" s="5"/>
      <c r="IR579" s="5"/>
      <c r="IS579" s="5"/>
      <c r="IT579" s="5"/>
      <c r="IU579" s="5"/>
      <c r="IV579" s="5"/>
      <c r="IW579" s="5"/>
      <c r="IX579" s="5"/>
      <c r="IY579" s="5"/>
      <c r="IZ579" s="5"/>
      <c r="JA579" s="5"/>
      <c r="JB579" s="5"/>
      <c r="JC579" s="5"/>
      <c r="JD579" s="5"/>
      <c r="JE579" s="5"/>
      <c r="JF579" s="5"/>
      <c r="JG579" s="5"/>
      <c r="JH579" s="5"/>
      <c r="JI579" s="5"/>
      <c r="JJ579" s="5"/>
      <c r="JK579" s="5"/>
      <c r="JL579" s="5"/>
      <c r="JM579" s="5"/>
      <c r="JN579" s="5"/>
      <c r="JO579" s="5"/>
      <c r="JP579" s="5"/>
      <c r="JQ579" s="5"/>
      <c r="JR579" s="5"/>
      <c r="JS579" s="5"/>
      <c r="JT579" s="5"/>
      <c r="JU579" s="5"/>
      <c r="JV579" s="5"/>
      <c r="JW579" s="5"/>
      <c r="JX579" s="5"/>
      <c r="JY579" s="5"/>
      <c r="JZ579" s="5"/>
      <c r="KA579" s="5"/>
      <c r="KB579" s="5"/>
      <c r="KC579" s="5"/>
      <c r="KD579" s="5"/>
      <c r="KE579" s="5"/>
      <c r="KF579" s="5"/>
      <c r="KG579" s="5"/>
      <c r="KH579" s="5"/>
      <c r="KI579" s="5"/>
      <c r="KJ579" s="5"/>
      <c r="KK579" s="5"/>
      <c r="KL579" s="5"/>
      <c r="KM579" s="5"/>
      <c r="KN579" s="5"/>
      <c r="KO579" s="5"/>
      <c r="KP579" s="5"/>
      <c r="KQ579" s="5"/>
      <c r="KR579" s="5"/>
      <c r="KS579" s="5"/>
      <c r="KT579" s="5"/>
      <c r="KU579" s="5"/>
      <c r="KV579" s="5"/>
      <c r="KW579" s="5"/>
      <c r="KX579" s="5"/>
      <c r="KY579" s="5"/>
      <c r="KZ579" s="5"/>
      <c r="LA579" s="5"/>
      <c r="LB579" s="5"/>
      <c r="LC579" s="5"/>
      <c r="LD579" s="5"/>
      <c r="LE579" s="5"/>
      <c r="LF579" s="5"/>
      <c r="LG579" s="5"/>
      <c r="LH579" s="5"/>
      <c r="LI579" s="5"/>
      <c r="LJ579" s="5"/>
      <c r="LK579" s="5"/>
      <c r="LL579" s="5"/>
      <c r="LM579" s="5"/>
      <c r="LN579" s="5"/>
      <c r="LO579" s="5"/>
      <c r="LP579" s="5"/>
      <c r="LQ579" s="5"/>
      <c r="LR579" s="5"/>
      <c r="LS579" s="5"/>
      <c r="LT579" s="5"/>
      <c r="LU579" s="5"/>
      <c r="LV579" s="5"/>
      <c r="LW579" s="5"/>
      <c r="LX579" s="5"/>
      <c r="LY579" s="5"/>
      <c r="LZ579" s="5"/>
      <c r="MA579" s="5"/>
      <c r="MB579" s="5"/>
      <c r="MC579" s="5"/>
      <c r="MD579" s="5"/>
      <c r="ME579" s="5"/>
      <c r="MF579" s="5"/>
      <c r="MG579" s="5"/>
      <c r="MH579" s="5"/>
      <c r="MI579" s="5"/>
      <c r="MJ579" s="5"/>
      <c r="MK579" s="5"/>
      <c r="ML579" s="5"/>
      <c r="MM579" s="5"/>
      <c r="MN579" s="5"/>
      <c r="MO579" s="5"/>
      <c r="MP579" s="5"/>
      <c r="MQ579" s="5"/>
      <c r="MR579" s="5"/>
      <c r="MS579" s="5"/>
      <c r="MT579" s="5"/>
      <c r="MU579" s="5"/>
      <c r="MV579" s="5"/>
      <c r="MW579" s="5"/>
      <c r="MX579" s="5"/>
      <c r="MY579" s="5"/>
      <c r="MZ579" s="5"/>
      <c r="NA579" s="5"/>
      <c r="NB579" s="5"/>
      <c r="NC579" s="5"/>
      <c r="ND579" s="5"/>
      <c r="NE579" s="5"/>
      <c r="NF579" s="5"/>
      <c r="NG579" s="5"/>
      <c r="NH579" s="5"/>
      <c r="NI579" s="5"/>
      <c r="NJ579" s="5"/>
      <c r="NK579" s="5"/>
      <c r="NL579" s="5"/>
      <c r="NM579" s="5"/>
      <c r="NN579" s="5"/>
      <c r="NO579" s="5"/>
      <c r="NP579" s="5"/>
      <c r="NQ579" s="5"/>
      <c r="NR579" s="5"/>
      <c r="NS579" s="5"/>
      <c r="NT579" s="5"/>
      <c r="NU579" s="5"/>
      <c r="NV579" s="5"/>
      <c r="NW579" s="5"/>
      <c r="NX579" s="5"/>
      <c r="NY579" s="5"/>
      <c r="NZ579" s="5"/>
      <c r="OA579" s="5"/>
      <c r="OB579" s="5"/>
      <c r="OC579" s="5"/>
      <c r="OD579" s="5"/>
      <c r="OE579" s="5"/>
      <c r="OF579" s="5"/>
      <c r="OG579" s="5"/>
      <c r="OH579" s="5"/>
      <c r="OI579" s="5"/>
      <c r="OJ579" s="5"/>
      <c r="OK579" s="5"/>
      <c r="OL579" s="5"/>
      <c r="OM579" s="5"/>
      <c r="ON579" s="5"/>
      <c r="OO579" s="5"/>
      <c r="OP579" s="5"/>
      <c r="OQ579" s="5"/>
      <c r="OR579" s="5"/>
      <c r="OS579" s="5"/>
      <c r="OT579" s="5"/>
      <c r="OU579" s="5"/>
      <c r="OV579" s="5"/>
      <c r="OW579" s="5"/>
      <c r="OX579" s="5"/>
      <c r="OY579" s="5"/>
      <c r="OZ579" s="5"/>
      <c r="PA579" s="5"/>
      <c r="PB579" s="5"/>
      <c r="PC579" s="5"/>
      <c r="PD579" s="5"/>
      <c r="PE579" s="5"/>
      <c r="PF579" s="5"/>
      <c r="PG579" s="5"/>
      <c r="PH579" s="5"/>
      <c r="PI579" s="5"/>
      <c r="PJ579" s="5"/>
      <c r="PK579" s="5"/>
      <c r="PL579" s="5"/>
      <c r="PM579" s="5"/>
      <c r="PN579" s="5"/>
      <c r="PO579" s="5"/>
      <c r="PP579" s="5"/>
      <c r="PQ579" s="5"/>
      <c r="PR579" s="5"/>
      <c r="PS579" s="5"/>
      <c r="PT579" s="5"/>
      <c r="PU579" s="5"/>
      <c r="PV579" s="5"/>
      <c r="PW579" s="5"/>
      <c r="PX579" s="5"/>
      <c r="PY579" s="5"/>
      <c r="PZ579" s="5"/>
      <c r="QA579" s="5"/>
      <c r="QB579" s="5"/>
      <c r="QC579" s="5"/>
      <c r="QD579" s="5"/>
      <c r="QE579" s="5"/>
      <c r="QF579" s="5"/>
      <c r="QG579" s="5"/>
      <c r="QH579" s="5"/>
      <c r="QI579" s="5"/>
      <c r="QJ579" s="5"/>
      <c r="QK579" s="5"/>
      <c r="QL579" s="5"/>
      <c r="QM579" s="5"/>
      <c r="QN579" s="5"/>
      <c r="QO579" s="5"/>
      <c r="QP579" s="5"/>
      <c r="QQ579" s="5"/>
      <c r="QR579" s="5"/>
      <c r="QS579" s="5"/>
      <c r="QT579" s="5"/>
      <c r="QU579" s="5"/>
      <c r="QV579" s="5"/>
      <c r="QW579" s="5"/>
      <c r="QX579" s="5"/>
      <c r="QY579" s="5"/>
      <c r="QZ579" s="5"/>
      <c r="RA579" s="5"/>
      <c r="RB579" s="5"/>
      <c r="RC579" s="5"/>
      <c r="RD579" s="5"/>
      <c r="RE579" s="5"/>
      <c r="RF579" s="5"/>
      <c r="RG579" s="5"/>
      <c r="RH579" s="5"/>
      <c r="RI579" s="5"/>
      <c r="RJ579" s="5"/>
      <c r="RK579" s="5"/>
      <c r="RL579" s="5"/>
      <c r="RM579" s="5"/>
      <c r="RN579" s="5"/>
      <c r="RO579" s="5"/>
      <c r="RP579" s="5"/>
      <c r="RQ579" s="5"/>
      <c r="RR579" s="5"/>
      <c r="RS579" s="5"/>
      <c r="RT579" s="5"/>
      <c r="RU579" s="5"/>
      <c r="RV579" s="5"/>
      <c r="RW579" s="5"/>
      <c r="RX579" s="5"/>
      <c r="RY579" s="5"/>
      <c r="RZ579" s="5"/>
      <c r="SA579" s="5"/>
      <c r="SB579" s="5"/>
      <c r="SC579" s="5"/>
      <c r="SD579" s="5"/>
      <c r="SE579" s="5"/>
      <c r="SF579" s="5"/>
      <c r="SG579" s="5"/>
      <c r="SH579" s="5"/>
      <c r="SI579" s="5"/>
      <c r="SJ579" s="5"/>
      <c r="SK579" s="5"/>
      <c r="SL579" s="5"/>
      <c r="SM579" s="5"/>
      <c r="SN579" s="5"/>
      <c r="SO579" s="5"/>
      <c r="SP579" s="5"/>
      <c r="SQ579" s="5"/>
      <c r="SR579" s="5"/>
      <c r="SS579" s="5"/>
      <c r="ST579" s="5"/>
      <c r="SU579" s="5"/>
      <c r="SV579" s="5"/>
      <c r="SW579" s="5"/>
      <c r="SX579" s="5"/>
      <c r="SY579" s="5"/>
      <c r="SZ579" s="5"/>
      <c r="TA579" s="5"/>
      <c r="TB579" s="5"/>
      <c r="TC579" s="5"/>
      <c r="TD579" s="5"/>
      <c r="TE579" s="5"/>
      <c r="TF579" s="5"/>
      <c r="TG579" s="5"/>
      <c r="TH579" s="5"/>
      <c r="TI579" s="5"/>
      <c r="TJ579" s="5"/>
      <c r="TK579" s="5"/>
      <c r="TL579" s="5"/>
      <c r="TM579" s="5"/>
      <c r="TN579" s="5"/>
      <c r="TO579" s="5"/>
      <c r="TP579" s="5"/>
      <c r="TQ579" s="5"/>
      <c r="TR579" s="5"/>
      <c r="TS579" s="5"/>
      <c r="TT579" s="5"/>
      <c r="TU579" s="5"/>
      <c r="TV579" s="5"/>
      <c r="TW579" s="5"/>
      <c r="TX579" s="5"/>
      <c r="TY579" s="5"/>
      <c r="TZ579" s="5"/>
      <c r="UA579" s="5"/>
      <c r="UB579" s="5"/>
      <c r="UC579" s="5"/>
      <c r="UD579" s="5"/>
      <c r="UE579" s="5"/>
      <c r="UF579" s="5"/>
      <c r="UG579" s="5"/>
      <c r="UH579" s="5"/>
      <c r="UI579" s="5"/>
      <c r="UJ579" s="5"/>
      <c r="UK579" s="5"/>
      <c r="UL579" s="5"/>
      <c r="UM579" s="5"/>
      <c r="UN579" s="5"/>
      <c r="UO579" s="5"/>
      <c r="UP579" s="5"/>
      <c r="UQ579" s="5"/>
      <c r="UR579" s="5"/>
      <c r="US579" s="5"/>
      <c r="UT579" s="5"/>
      <c r="UU579" s="5"/>
      <c r="UV579" s="5"/>
      <c r="UW579" s="5"/>
      <c r="UX579" s="5"/>
      <c r="UY579" s="5"/>
      <c r="UZ579" s="5"/>
      <c r="VA579" s="5"/>
      <c r="VB579" s="5"/>
      <c r="VC579" s="5"/>
      <c r="VD579" s="5"/>
      <c r="VE579" s="5"/>
      <c r="VF579" s="5"/>
      <c r="VG579" s="5"/>
      <c r="VH579" s="5"/>
      <c r="VI579" s="5"/>
      <c r="VJ579" s="5"/>
      <c r="VK579" s="5"/>
      <c r="VL579" s="5"/>
      <c r="VM579" s="5"/>
      <c r="VN579" s="5"/>
      <c r="VO579" s="5"/>
      <c r="VP579" s="5"/>
      <c r="VQ579" s="5"/>
      <c r="VR579" s="5"/>
      <c r="VS579" s="5"/>
      <c r="VT579" s="5"/>
      <c r="VU579" s="5"/>
      <c r="VV579" s="5"/>
      <c r="VW579" s="5"/>
      <c r="VX579" s="5"/>
      <c r="VY579" s="5"/>
      <c r="VZ579" s="5"/>
      <c r="WA579" s="5"/>
      <c r="WB579" s="5"/>
      <c r="WC579" s="5"/>
      <c r="WD579" s="5"/>
      <c r="WE579" s="5"/>
      <c r="WF579" s="5"/>
      <c r="WG579" s="5"/>
      <c r="WH579" s="5"/>
      <c r="WI579" s="5"/>
      <c r="WJ579" s="5"/>
      <c r="WK579" s="5"/>
      <c r="WL579" s="5"/>
      <c r="WM579" s="5"/>
      <c r="WN579" s="5"/>
      <c r="WO579" s="5"/>
      <c r="WP579" s="5"/>
      <c r="WQ579" s="5"/>
      <c r="WR579" s="5"/>
      <c r="WS579" s="5"/>
      <c r="WT579" s="5"/>
      <c r="WU579" s="5"/>
      <c r="WV579" s="5"/>
      <c r="WW579" s="5"/>
      <c r="WX579" s="5"/>
      <c r="WY579" s="5"/>
      <c r="WZ579" s="5"/>
      <c r="XA579" s="5"/>
      <c r="XB579" s="5"/>
      <c r="XC579" s="5"/>
      <c r="XD579" s="5"/>
      <c r="XE579" s="5"/>
      <c r="XF579" s="5"/>
      <c r="XG579" s="5"/>
      <c r="XH579" s="5"/>
      <c r="XI579" s="5"/>
      <c r="XJ579" s="5"/>
      <c r="XK579" s="5"/>
      <c r="XL579" s="5"/>
      <c r="XM579" s="5"/>
      <c r="XN579" s="5"/>
      <c r="XO579" s="5"/>
      <c r="XP579" s="5"/>
      <c r="XQ579" s="5"/>
      <c r="XR579" s="5"/>
      <c r="XS579" s="5"/>
      <c r="XT579" s="5"/>
      <c r="XU579" s="5"/>
      <c r="XV579" s="5"/>
      <c r="XW579" s="5"/>
    </row>
    <row r="580" spans="39:647" x14ac:dyDescent="0.45">
      <c r="AM580" s="5"/>
      <c r="AN580" s="5"/>
      <c r="AO580" s="5"/>
      <c r="AP580" s="5"/>
      <c r="AQ580" s="5"/>
      <c r="AR580" s="5"/>
      <c r="AS580" s="5"/>
      <c r="AT580" s="5"/>
      <c r="AU580" s="5"/>
      <c r="AV580" s="5"/>
      <c r="AW580" s="5"/>
      <c r="AX580" s="5"/>
      <c r="AY580" s="5"/>
      <c r="AZ580" s="5"/>
      <c r="BA580" s="5"/>
      <c r="BB580" s="5"/>
      <c r="BC580" s="5"/>
      <c r="BD580" s="5"/>
      <c r="BE580" s="5"/>
      <c r="BF580" s="5"/>
      <c r="BG580" s="5"/>
      <c r="BH580" s="5"/>
      <c r="BI580" s="5"/>
      <c r="BJ580" s="5"/>
      <c r="BK580" s="5"/>
      <c r="BL580" s="5"/>
      <c r="BM580" s="5"/>
      <c r="BN580" s="5"/>
      <c r="BO580" s="5"/>
      <c r="BP580" s="5"/>
      <c r="BQ580" s="5"/>
      <c r="BR580" s="5"/>
      <c r="BS580" s="5"/>
      <c r="BT580" s="5"/>
      <c r="BU580" s="5"/>
      <c r="BV580" s="5"/>
      <c r="BW580" s="5"/>
      <c r="BX580" s="5"/>
      <c r="BY580" s="5"/>
      <c r="BZ580" s="5"/>
      <c r="CA580" s="5"/>
      <c r="CB580" s="5"/>
      <c r="CC580" s="5"/>
      <c r="CD580" s="5"/>
      <c r="CE580" s="5"/>
      <c r="CF580" s="5"/>
      <c r="CG580" s="5"/>
      <c r="CH580" s="5"/>
      <c r="CI580" s="5"/>
      <c r="CJ580" s="5"/>
      <c r="CK580" s="5"/>
      <c r="CL580" s="5"/>
      <c r="CM580" s="5"/>
      <c r="CN580" s="5"/>
      <c r="CO580" s="5"/>
      <c r="CP580" s="5"/>
      <c r="CQ580" s="5"/>
      <c r="CR580" s="5"/>
      <c r="CS580" s="5"/>
      <c r="CT580" s="5"/>
      <c r="CU580" s="5"/>
      <c r="CV580" s="5"/>
      <c r="CW580" s="5"/>
      <c r="CX580" s="5"/>
      <c r="CY580" s="5"/>
      <c r="CZ580" s="5"/>
      <c r="DA580" s="5"/>
      <c r="DB580" s="5"/>
      <c r="DC580" s="5"/>
      <c r="DD580" s="5"/>
      <c r="DE580" s="5"/>
      <c r="DF580" s="5"/>
      <c r="DG580" s="5"/>
      <c r="DH580" s="5"/>
      <c r="DI580" s="5"/>
      <c r="DJ580" s="5"/>
      <c r="DK580" s="5"/>
      <c r="DL580" s="5"/>
      <c r="DM580" s="5"/>
      <c r="DN580" s="5"/>
      <c r="DO580" s="5"/>
      <c r="DP580" s="5"/>
      <c r="DQ580" s="5"/>
      <c r="DR580" s="5"/>
      <c r="DS580" s="5"/>
      <c r="DT580" s="5"/>
      <c r="DU580" s="5"/>
      <c r="DV580" s="5"/>
      <c r="DW580" s="5"/>
      <c r="DX580" s="5"/>
      <c r="DY580" s="5"/>
      <c r="DZ580" s="5"/>
      <c r="EA580" s="5"/>
      <c r="EB580" s="5"/>
      <c r="EC580" s="5"/>
      <c r="ED580" s="5"/>
      <c r="EE580" s="5"/>
      <c r="EF580" s="5"/>
      <c r="EG580" s="5"/>
      <c r="EH580" s="5"/>
      <c r="EI580" s="5"/>
      <c r="EJ580" s="5"/>
      <c r="EK580" s="5"/>
      <c r="EL580" s="5"/>
      <c r="EM580" s="5"/>
      <c r="EN580" s="5"/>
      <c r="EO580" s="5"/>
      <c r="EP580" s="5"/>
      <c r="EQ580" s="5"/>
      <c r="ER580" s="5"/>
      <c r="ES580" s="5"/>
      <c r="ET580" s="5"/>
      <c r="EU580" s="5"/>
      <c r="EV580" s="5"/>
      <c r="EW580" s="5"/>
      <c r="EX580" s="5"/>
      <c r="EY580" s="5"/>
      <c r="EZ580" s="5"/>
      <c r="FA580" s="5"/>
      <c r="FB580" s="5"/>
      <c r="FC580" s="5"/>
      <c r="FD580" s="5"/>
      <c r="FE580" s="5"/>
      <c r="FF580" s="5"/>
      <c r="FG580" s="5"/>
      <c r="FH580" s="5"/>
      <c r="FI580" s="5"/>
      <c r="FJ580" s="5"/>
      <c r="FK580" s="5"/>
      <c r="FL580" s="5"/>
      <c r="FM580" s="5"/>
      <c r="FN580" s="5"/>
      <c r="FO580" s="5"/>
      <c r="FP580" s="5"/>
      <c r="FQ580" s="5"/>
      <c r="FR580" s="5"/>
      <c r="FS580" s="5"/>
      <c r="FT580" s="5"/>
      <c r="FU580" s="5"/>
      <c r="FV580" s="5"/>
      <c r="FW580" s="5"/>
      <c r="FX580" s="5"/>
      <c r="FY580" s="5"/>
      <c r="FZ580" s="5"/>
      <c r="GA580" s="5"/>
      <c r="GB580" s="5"/>
      <c r="GC580" s="5"/>
      <c r="GD580" s="5"/>
      <c r="GE580" s="5"/>
      <c r="GF580" s="5"/>
      <c r="GG580" s="5"/>
      <c r="GH580" s="5"/>
      <c r="GI580" s="5"/>
      <c r="GJ580" s="5"/>
      <c r="GK580" s="5"/>
      <c r="GL580" s="5"/>
      <c r="GM580" s="5"/>
      <c r="GN580" s="5"/>
      <c r="GO580" s="5"/>
      <c r="GP580" s="5"/>
      <c r="GQ580" s="5"/>
      <c r="GR580" s="5"/>
      <c r="GS580" s="5"/>
      <c r="GT580" s="5"/>
      <c r="GU580" s="5"/>
      <c r="GV580" s="5"/>
      <c r="GW580" s="5"/>
      <c r="GX580" s="5"/>
      <c r="GY580" s="5"/>
      <c r="GZ580" s="5"/>
      <c r="HA580" s="5"/>
      <c r="HB580" s="5"/>
      <c r="HC580" s="5"/>
      <c r="HD580" s="5"/>
      <c r="HE580" s="5"/>
      <c r="HF580" s="5"/>
      <c r="HG580" s="5"/>
      <c r="HH580" s="5"/>
      <c r="HI580" s="5"/>
      <c r="HJ580" s="5"/>
      <c r="HK580" s="5"/>
      <c r="HL580" s="5"/>
      <c r="HM580" s="5"/>
      <c r="HN580" s="5"/>
      <c r="HO580" s="5"/>
      <c r="HP580" s="5"/>
      <c r="HQ580" s="5"/>
      <c r="HR580" s="5"/>
      <c r="HS580" s="5"/>
      <c r="HT580" s="5"/>
      <c r="HU580" s="5"/>
      <c r="HV580" s="5"/>
      <c r="HW580" s="5"/>
      <c r="HX580" s="5"/>
      <c r="HY580" s="5"/>
      <c r="HZ580" s="5"/>
      <c r="IA580" s="5"/>
      <c r="IB580" s="5"/>
      <c r="IC580" s="5"/>
      <c r="ID580" s="5"/>
      <c r="IE580" s="5"/>
      <c r="IF580" s="5"/>
      <c r="IG580" s="5"/>
      <c r="IH580" s="5"/>
      <c r="II580" s="5"/>
      <c r="IJ580" s="5"/>
      <c r="IK580" s="5"/>
      <c r="IL580" s="5"/>
      <c r="IM580" s="5"/>
      <c r="IN580" s="5"/>
      <c r="IO580" s="5"/>
      <c r="IP580" s="5"/>
      <c r="IQ580" s="5"/>
      <c r="IR580" s="5"/>
      <c r="IS580" s="5"/>
      <c r="IT580" s="5"/>
      <c r="IU580" s="5"/>
      <c r="IV580" s="5"/>
      <c r="IW580" s="5"/>
      <c r="IX580" s="5"/>
      <c r="IY580" s="5"/>
      <c r="IZ580" s="5"/>
      <c r="JA580" s="5"/>
      <c r="JB580" s="5"/>
      <c r="JC580" s="5"/>
      <c r="JD580" s="5"/>
      <c r="JE580" s="5"/>
      <c r="JF580" s="5"/>
      <c r="JG580" s="5"/>
      <c r="JH580" s="5"/>
      <c r="JI580" s="5"/>
      <c r="JJ580" s="5"/>
      <c r="JK580" s="5"/>
      <c r="JL580" s="5"/>
      <c r="JM580" s="5"/>
      <c r="JN580" s="5"/>
      <c r="JO580" s="5"/>
      <c r="JP580" s="5"/>
      <c r="JQ580" s="5"/>
      <c r="JR580" s="5"/>
      <c r="JS580" s="5"/>
      <c r="JT580" s="5"/>
      <c r="JU580" s="5"/>
      <c r="JV580" s="5"/>
      <c r="JW580" s="5"/>
      <c r="JX580" s="5"/>
      <c r="JY580" s="5"/>
      <c r="JZ580" s="5"/>
      <c r="KA580" s="5"/>
      <c r="KB580" s="5"/>
      <c r="KC580" s="5"/>
      <c r="KD580" s="5"/>
      <c r="KE580" s="5"/>
      <c r="KF580" s="5"/>
      <c r="KG580" s="5"/>
      <c r="KH580" s="5"/>
      <c r="KI580" s="5"/>
      <c r="KJ580" s="5"/>
      <c r="KK580" s="5"/>
      <c r="KL580" s="5"/>
      <c r="KM580" s="5"/>
      <c r="KN580" s="5"/>
      <c r="KO580" s="5"/>
      <c r="KP580" s="5"/>
      <c r="KQ580" s="5"/>
      <c r="KR580" s="5"/>
      <c r="KS580" s="5"/>
      <c r="KT580" s="5"/>
      <c r="KU580" s="5"/>
      <c r="KV580" s="5"/>
      <c r="KW580" s="5"/>
      <c r="KX580" s="5"/>
      <c r="KY580" s="5"/>
      <c r="KZ580" s="5"/>
      <c r="LA580" s="5"/>
      <c r="LB580" s="5"/>
      <c r="LC580" s="5"/>
      <c r="LD580" s="5"/>
      <c r="LE580" s="5"/>
      <c r="LF580" s="5"/>
      <c r="LG580" s="5"/>
      <c r="LH580" s="5"/>
      <c r="LI580" s="5"/>
      <c r="LJ580" s="5"/>
      <c r="LK580" s="5"/>
      <c r="LL580" s="5"/>
      <c r="LM580" s="5"/>
      <c r="LN580" s="5"/>
      <c r="LO580" s="5"/>
      <c r="LP580" s="5"/>
      <c r="LQ580" s="5"/>
      <c r="LR580" s="5"/>
      <c r="LS580" s="5"/>
      <c r="LT580" s="5"/>
      <c r="LU580" s="5"/>
      <c r="LV580" s="5"/>
      <c r="LW580" s="5"/>
      <c r="LX580" s="5"/>
      <c r="LY580" s="5"/>
      <c r="LZ580" s="5"/>
      <c r="MA580" s="5"/>
      <c r="MB580" s="5"/>
      <c r="MC580" s="5"/>
      <c r="MD580" s="5"/>
      <c r="ME580" s="5"/>
      <c r="MF580" s="5"/>
      <c r="MG580" s="5"/>
      <c r="MH580" s="5"/>
      <c r="MI580" s="5"/>
      <c r="MJ580" s="5"/>
      <c r="MK580" s="5"/>
      <c r="ML580" s="5"/>
      <c r="MM580" s="5"/>
      <c r="MN580" s="5"/>
      <c r="MO580" s="5"/>
      <c r="MP580" s="5"/>
      <c r="MQ580" s="5"/>
      <c r="MR580" s="5"/>
      <c r="MS580" s="5"/>
      <c r="MT580" s="5"/>
      <c r="MU580" s="5"/>
      <c r="MV580" s="5"/>
      <c r="MW580" s="5"/>
      <c r="MX580" s="5"/>
      <c r="MY580" s="5"/>
      <c r="MZ580" s="5"/>
      <c r="NA580" s="5"/>
      <c r="NB580" s="5"/>
      <c r="NC580" s="5"/>
      <c r="ND580" s="5"/>
      <c r="NE580" s="5"/>
      <c r="NF580" s="5"/>
      <c r="NG580" s="5"/>
      <c r="NH580" s="5"/>
      <c r="NI580" s="5"/>
      <c r="NJ580" s="5"/>
      <c r="NK580" s="5"/>
      <c r="NL580" s="5"/>
      <c r="NM580" s="5"/>
      <c r="NN580" s="5"/>
      <c r="NO580" s="5"/>
      <c r="NP580" s="5"/>
      <c r="NQ580" s="5"/>
      <c r="NR580" s="5"/>
      <c r="NS580" s="5"/>
      <c r="NT580" s="5"/>
      <c r="NU580" s="5"/>
      <c r="NV580" s="5"/>
      <c r="NW580" s="5"/>
      <c r="NX580" s="5"/>
      <c r="NY580" s="5"/>
      <c r="NZ580" s="5"/>
      <c r="OA580" s="5"/>
      <c r="OB580" s="5"/>
      <c r="OC580" s="5"/>
      <c r="OD580" s="5"/>
      <c r="OE580" s="5"/>
      <c r="OF580" s="5"/>
      <c r="OG580" s="5"/>
      <c r="OH580" s="5"/>
      <c r="OI580" s="5"/>
      <c r="OJ580" s="5"/>
      <c r="OK580" s="5"/>
      <c r="OL580" s="5"/>
      <c r="OM580" s="5"/>
      <c r="ON580" s="5"/>
      <c r="OO580" s="5"/>
      <c r="OP580" s="5"/>
      <c r="OQ580" s="5"/>
      <c r="OR580" s="5"/>
      <c r="OS580" s="5"/>
      <c r="OT580" s="5"/>
      <c r="OU580" s="5"/>
      <c r="OV580" s="5"/>
      <c r="OW580" s="5"/>
      <c r="OX580" s="5"/>
      <c r="OY580" s="5"/>
      <c r="OZ580" s="5"/>
      <c r="PA580" s="5"/>
      <c r="PB580" s="5"/>
      <c r="PC580" s="5"/>
      <c r="PD580" s="5"/>
      <c r="PE580" s="5"/>
      <c r="PF580" s="5"/>
      <c r="PG580" s="5"/>
      <c r="PH580" s="5"/>
      <c r="PI580" s="5"/>
      <c r="PJ580" s="5"/>
      <c r="PK580" s="5"/>
      <c r="PL580" s="5"/>
      <c r="PM580" s="5"/>
      <c r="PN580" s="5"/>
      <c r="PO580" s="5"/>
      <c r="PP580" s="5"/>
      <c r="PQ580" s="5"/>
      <c r="PR580" s="5"/>
      <c r="PS580" s="5"/>
      <c r="PT580" s="5"/>
      <c r="PU580" s="5"/>
      <c r="PV580" s="5"/>
      <c r="PW580" s="5"/>
      <c r="PX580" s="5"/>
      <c r="PY580" s="5"/>
      <c r="PZ580" s="5"/>
      <c r="QA580" s="5"/>
      <c r="QB580" s="5"/>
      <c r="QC580" s="5"/>
      <c r="QD580" s="5"/>
      <c r="QE580" s="5"/>
      <c r="QF580" s="5"/>
      <c r="QG580" s="5"/>
      <c r="QH580" s="5"/>
      <c r="QI580" s="5"/>
      <c r="QJ580" s="5"/>
      <c r="QK580" s="5"/>
      <c r="QL580" s="5"/>
      <c r="QM580" s="5"/>
      <c r="QN580" s="5"/>
      <c r="QO580" s="5"/>
      <c r="QP580" s="5"/>
      <c r="QQ580" s="5"/>
      <c r="QR580" s="5"/>
      <c r="QS580" s="5"/>
      <c r="QT580" s="5"/>
      <c r="QU580" s="5"/>
      <c r="QV580" s="5"/>
      <c r="QW580" s="5"/>
      <c r="QX580" s="5"/>
      <c r="QY580" s="5"/>
      <c r="QZ580" s="5"/>
      <c r="RA580" s="5"/>
      <c r="RB580" s="5"/>
      <c r="RC580" s="5"/>
      <c r="RD580" s="5"/>
      <c r="RE580" s="5"/>
      <c r="RF580" s="5"/>
      <c r="RG580" s="5"/>
      <c r="RH580" s="5"/>
      <c r="RI580" s="5"/>
      <c r="RJ580" s="5"/>
      <c r="RK580" s="5"/>
      <c r="RL580" s="5"/>
      <c r="RM580" s="5"/>
      <c r="RN580" s="5"/>
      <c r="RO580" s="5"/>
      <c r="RP580" s="5"/>
      <c r="RQ580" s="5"/>
      <c r="RR580" s="5"/>
      <c r="RS580" s="5"/>
      <c r="RT580" s="5"/>
      <c r="RU580" s="5"/>
      <c r="RV580" s="5"/>
      <c r="RW580" s="5"/>
      <c r="RX580" s="5"/>
      <c r="RY580" s="5"/>
      <c r="RZ580" s="5"/>
      <c r="SA580" s="5"/>
      <c r="SB580" s="5"/>
      <c r="SC580" s="5"/>
      <c r="SD580" s="5"/>
      <c r="SE580" s="5"/>
      <c r="SF580" s="5"/>
      <c r="SG580" s="5"/>
      <c r="SH580" s="5"/>
      <c r="SI580" s="5"/>
      <c r="SJ580" s="5"/>
      <c r="SK580" s="5"/>
      <c r="SL580" s="5"/>
      <c r="SM580" s="5"/>
      <c r="SN580" s="5"/>
      <c r="SO580" s="5"/>
      <c r="SP580" s="5"/>
      <c r="SQ580" s="5"/>
      <c r="SR580" s="5"/>
      <c r="SS580" s="5"/>
      <c r="ST580" s="5"/>
      <c r="SU580" s="5"/>
      <c r="SV580" s="5"/>
      <c r="SW580" s="5"/>
      <c r="SX580" s="5"/>
      <c r="SY580" s="5"/>
      <c r="SZ580" s="5"/>
      <c r="TA580" s="5"/>
      <c r="TB580" s="5"/>
      <c r="TC580" s="5"/>
      <c r="TD580" s="5"/>
      <c r="TE580" s="5"/>
      <c r="TF580" s="5"/>
      <c r="TG580" s="5"/>
      <c r="TH580" s="5"/>
      <c r="TI580" s="5"/>
      <c r="TJ580" s="5"/>
      <c r="TK580" s="5"/>
      <c r="TL580" s="5"/>
      <c r="TM580" s="5"/>
      <c r="TN580" s="5"/>
      <c r="TO580" s="5"/>
      <c r="TP580" s="5"/>
      <c r="TQ580" s="5"/>
      <c r="TR580" s="5"/>
      <c r="TS580" s="5"/>
      <c r="TT580" s="5"/>
      <c r="TU580" s="5"/>
      <c r="TV580" s="5"/>
      <c r="TW580" s="5"/>
      <c r="TX580" s="5"/>
      <c r="TY580" s="5"/>
      <c r="TZ580" s="5"/>
      <c r="UA580" s="5"/>
      <c r="UB580" s="5"/>
      <c r="UC580" s="5"/>
      <c r="UD580" s="5"/>
      <c r="UE580" s="5"/>
      <c r="UF580" s="5"/>
      <c r="UG580" s="5"/>
      <c r="UH580" s="5"/>
      <c r="UI580" s="5"/>
      <c r="UJ580" s="5"/>
      <c r="UK580" s="5"/>
      <c r="UL580" s="5"/>
      <c r="UM580" s="5"/>
      <c r="UN580" s="5"/>
      <c r="UO580" s="5"/>
      <c r="UP580" s="5"/>
      <c r="UQ580" s="5"/>
      <c r="UR580" s="5"/>
      <c r="US580" s="5"/>
      <c r="UT580" s="5"/>
      <c r="UU580" s="5"/>
      <c r="UV580" s="5"/>
      <c r="UW580" s="5"/>
      <c r="UX580" s="5"/>
      <c r="UY580" s="5"/>
      <c r="UZ580" s="5"/>
      <c r="VA580" s="5"/>
      <c r="VB580" s="5"/>
      <c r="VC580" s="5"/>
      <c r="VD580" s="5"/>
      <c r="VE580" s="5"/>
      <c r="VF580" s="5"/>
      <c r="VG580" s="5"/>
      <c r="VH580" s="5"/>
      <c r="VI580" s="5"/>
      <c r="VJ580" s="5"/>
      <c r="VK580" s="5"/>
      <c r="VL580" s="5"/>
      <c r="VM580" s="5"/>
      <c r="VN580" s="5"/>
      <c r="VO580" s="5"/>
      <c r="VP580" s="5"/>
      <c r="VQ580" s="5"/>
      <c r="VR580" s="5"/>
      <c r="VS580" s="5"/>
      <c r="VT580" s="5"/>
      <c r="VU580" s="5"/>
      <c r="VV580" s="5"/>
      <c r="VW580" s="5"/>
      <c r="VX580" s="5"/>
      <c r="VY580" s="5"/>
      <c r="VZ580" s="5"/>
      <c r="WA580" s="5"/>
      <c r="WB580" s="5"/>
      <c r="WC580" s="5"/>
      <c r="WD580" s="5"/>
      <c r="WE580" s="5"/>
      <c r="WF580" s="5"/>
      <c r="WG580" s="5"/>
      <c r="WH580" s="5"/>
      <c r="WI580" s="5"/>
      <c r="WJ580" s="5"/>
      <c r="WK580" s="5"/>
      <c r="WL580" s="5"/>
      <c r="WM580" s="5"/>
      <c r="WN580" s="5"/>
      <c r="WO580" s="5"/>
      <c r="WP580" s="5"/>
      <c r="WQ580" s="5"/>
      <c r="WR580" s="5"/>
      <c r="WS580" s="5"/>
      <c r="WT580" s="5"/>
      <c r="WU580" s="5"/>
      <c r="WV580" s="5"/>
      <c r="WW580" s="5"/>
      <c r="WX580" s="5"/>
      <c r="WY580" s="5"/>
      <c r="WZ580" s="5"/>
      <c r="XA580" s="5"/>
      <c r="XB580" s="5"/>
      <c r="XC580" s="5"/>
      <c r="XD580" s="5"/>
      <c r="XE580" s="5"/>
      <c r="XF580" s="5"/>
      <c r="XG580" s="5"/>
      <c r="XH580" s="5"/>
      <c r="XI580" s="5"/>
      <c r="XJ580" s="5"/>
      <c r="XK580" s="5"/>
      <c r="XL580" s="5"/>
      <c r="XM580" s="5"/>
      <c r="XN580" s="5"/>
      <c r="XO580" s="5"/>
      <c r="XP580" s="5"/>
      <c r="XQ580" s="5"/>
      <c r="XR580" s="5"/>
      <c r="XS580" s="5"/>
      <c r="XT580" s="5"/>
      <c r="XU580" s="5"/>
      <c r="XV580" s="5"/>
      <c r="XW580" s="5"/>
    </row>
    <row r="581" spans="39:647" x14ac:dyDescent="0.45">
      <c r="AM581" s="5"/>
      <c r="AN581" s="5"/>
      <c r="AO581" s="5"/>
      <c r="AP581" s="5"/>
      <c r="AQ581" s="5"/>
      <c r="AR581" s="5"/>
      <c r="AS581" s="5"/>
      <c r="AT581" s="5"/>
      <c r="AU581" s="5"/>
      <c r="AV581" s="5"/>
      <c r="AW581" s="5"/>
      <c r="AX581" s="5"/>
      <c r="AY581" s="5"/>
      <c r="AZ581" s="5"/>
      <c r="BA581" s="5"/>
      <c r="BB581" s="5"/>
      <c r="BC581" s="5"/>
      <c r="BD581" s="5"/>
      <c r="BE581" s="5"/>
      <c r="BF581" s="5"/>
      <c r="BG581" s="5"/>
      <c r="BH581" s="5"/>
      <c r="BI581" s="5"/>
      <c r="BJ581" s="5"/>
      <c r="BK581" s="5"/>
      <c r="BL581" s="5"/>
      <c r="BM581" s="5"/>
      <c r="BN581" s="5"/>
      <c r="BO581" s="5"/>
      <c r="BP581" s="5"/>
      <c r="BQ581" s="5"/>
      <c r="BR581" s="5"/>
      <c r="BS581" s="5"/>
      <c r="BT581" s="5"/>
      <c r="BU581" s="5"/>
      <c r="BV581" s="5"/>
      <c r="BW581" s="5"/>
      <c r="BX581" s="5"/>
      <c r="BY581" s="5"/>
      <c r="BZ581" s="5"/>
      <c r="CA581" s="5"/>
      <c r="CB581" s="5"/>
      <c r="CC581" s="5"/>
      <c r="CD581" s="5"/>
      <c r="CE581" s="5"/>
      <c r="CF581" s="5"/>
      <c r="CG581" s="5"/>
      <c r="CH581" s="5"/>
      <c r="CI581" s="5"/>
      <c r="CJ581" s="5"/>
      <c r="CK581" s="5"/>
      <c r="CL581" s="5"/>
      <c r="CM581" s="5"/>
      <c r="CN581" s="5"/>
      <c r="CO581" s="5"/>
      <c r="CP581" s="5"/>
      <c r="CQ581" s="5"/>
      <c r="CR581" s="5"/>
      <c r="CS581" s="5"/>
      <c r="CT581" s="5"/>
      <c r="CU581" s="5"/>
      <c r="CV581" s="5"/>
      <c r="CW581" s="5"/>
      <c r="CX581" s="5"/>
      <c r="CY581" s="5"/>
      <c r="CZ581" s="5"/>
      <c r="DA581" s="5"/>
      <c r="DB581" s="5"/>
      <c r="DC581" s="5"/>
      <c r="DD581" s="5"/>
      <c r="DE581" s="5"/>
      <c r="DF581" s="5"/>
      <c r="DG581" s="5"/>
      <c r="DH581" s="5"/>
      <c r="DI581" s="5"/>
      <c r="DJ581" s="5"/>
      <c r="DK581" s="5"/>
      <c r="DL581" s="5"/>
      <c r="DM581" s="5"/>
      <c r="DN581" s="5"/>
      <c r="DO581" s="5"/>
      <c r="DP581" s="5"/>
      <c r="DQ581" s="5"/>
      <c r="DR581" s="5"/>
      <c r="DS581" s="5"/>
      <c r="DT581" s="5"/>
      <c r="DU581" s="5"/>
      <c r="DV581" s="5"/>
      <c r="DW581" s="5"/>
      <c r="DX581" s="5"/>
      <c r="DY581" s="5"/>
      <c r="DZ581" s="5"/>
      <c r="EA581" s="5"/>
      <c r="EB581" s="5"/>
      <c r="EC581" s="5"/>
      <c r="ED581" s="5"/>
      <c r="EE581" s="5"/>
      <c r="EF581" s="5"/>
      <c r="EG581" s="5"/>
      <c r="EH581" s="5"/>
      <c r="EI581" s="5"/>
      <c r="EJ581" s="5"/>
      <c r="EK581" s="5"/>
      <c r="EL581" s="5"/>
      <c r="EM581" s="5"/>
      <c r="EN581" s="5"/>
      <c r="EO581" s="5"/>
      <c r="EP581" s="5"/>
      <c r="EQ581" s="5"/>
      <c r="ER581" s="5"/>
      <c r="ES581" s="5"/>
      <c r="ET581" s="5"/>
      <c r="EU581" s="5"/>
      <c r="EV581" s="5"/>
      <c r="EW581" s="5"/>
      <c r="EX581" s="5"/>
      <c r="EY581" s="5"/>
      <c r="EZ581" s="5"/>
      <c r="FA581" s="5"/>
      <c r="FB581" s="5"/>
      <c r="FC581" s="5"/>
      <c r="FD581" s="5"/>
      <c r="FE581" s="5"/>
      <c r="FF581" s="5"/>
      <c r="FG581" s="5"/>
      <c r="FH581" s="5"/>
      <c r="FI581" s="5"/>
      <c r="FJ581" s="5"/>
      <c r="FK581" s="5"/>
      <c r="FL581" s="5"/>
      <c r="FM581" s="5"/>
      <c r="FN581" s="5"/>
      <c r="FO581" s="5"/>
      <c r="FP581" s="5"/>
      <c r="FQ581" s="5"/>
      <c r="FR581" s="5"/>
      <c r="FS581" s="5"/>
      <c r="FT581" s="5"/>
      <c r="FU581" s="5"/>
      <c r="FV581" s="5"/>
      <c r="FW581" s="5"/>
      <c r="FX581" s="5"/>
      <c r="FY581" s="5"/>
      <c r="FZ581" s="5"/>
      <c r="GA581" s="5"/>
      <c r="GB581" s="5"/>
      <c r="GC581" s="5"/>
      <c r="GD581" s="5"/>
      <c r="GE581" s="5"/>
      <c r="GF581" s="5"/>
      <c r="GG581" s="5"/>
      <c r="GH581" s="5"/>
      <c r="GI581" s="5"/>
      <c r="GJ581" s="5"/>
      <c r="GK581" s="5"/>
      <c r="GL581" s="5"/>
      <c r="GM581" s="5"/>
      <c r="GN581" s="5"/>
      <c r="GO581" s="5"/>
      <c r="GP581" s="5"/>
      <c r="GQ581" s="5"/>
      <c r="GR581" s="5"/>
      <c r="GS581" s="5"/>
      <c r="GT581" s="5"/>
      <c r="GU581" s="5"/>
      <c r="GV581" s="5"/>
      <c r="GW581" s="5"/>
      <c r="GX581" s="5"/>
      <c r="GY581" s="5"/>
      <c r="GZ581" s="5"/>
      <c r="HA581" s="5"/>
      <c r="HB581" s="5"/>
      <c r="HC581" s="5"/>
      <c r="HD581" s="5"/>
      <c r="HE581" s="5"/>
      <c r="HF581" s="5"/>
      <c r="HG581" s="5"/>
      <c r="HH581" s="5"/>
      <c r="HI581" s="5"/>
      <c r="HJ581" s="5"/>
      <c r="HK581" s="5"/>
      <c r="HL581" s="5"/>
      <c r="HM581" s="5"/>
      <c r="HN581" s="5"/>
      <c r="HO581" s="5"/>
      <c r="HP581" s="5"/>
      <c r="HQ581" s="5"/>
      <c r="HR581" s="5"/>
      <c r="HS581" s="5"/>
      <c r="HT581" s="5"/>
      <c r="HU581" s="5"/>
      <c r="HV581" s="5"/>
      <c r="HW581" s="5"/>
      <c r="HX581" s="5"/>
      <c r="HY581" s="5"/>
      <c r="HZ581" s="5"/>
      <c r="IA581" s="5"/>
      <c r="IB581" s="5"/>
      <c r="IC581" s="5"/>
      <c r="ID581" s="5"/>
      <c r="IE581" s="5"/>
      <c r="IF581" s="5"/>
      <c r="IG581" s="5"/>
      <c r="IH581" s="5"/>
      <c r="II581" s="5"/>
      <c r="IJ581" s="5"/>
      <c r="IK581" s="5"/>
      <c r="IL581" s="5"/>
      <c r="IM581" s="5"/>
      <c r="IN581" s="5"/>
      <c r="IO581" s="5"/>
      <c r="IP581" s="5"/>
      <c r="IQ581" s="5"/>
      <c r="IR581" s="5"/>
      <c r="IS581" s="5"/>
      <c r="IT581" s="5"/>
      <c r="IU581" s="5"/>
      <c r="IV581" s="5"/>
      <c r="IW581" s="5"/>
      <c r="IX581" s="5"/>
      <c r="IY581" s="5"/>
      <c r="IZ581" s="5"/>
      <c r="JA581" s="5"/>
      <c r="JB581" s="5"/>
      <c r="JC581" s="5"/>
      <c r="JD581" s="5"/>
      <c r="JE581" s="5"/>
      <c r="JF581" s="5"/>
      <c r="JG581" s="5"/>
      <c r="JH581" s="5"/>
      <c r="JI581" s="5"/>
      <c r="JJ581" s="5"/>
      <c r="JK581" s="5"/>
      <c r="JL581" s="5"/>
      <c r="JM581" s="5"/>
      <c r="JN581" s="5"/>
      <c r="JO581" s="5"/>
      <c r="JP581" s="5"/>
      <c r="JQ581" s="5"/>
      <c r="JR581" s="5"/>
      <c r="JS581" s="5"/>
      <c r="JT581" s="5"/>
      <c r="JU581" s="5"/>
      <c r="JV581" s="5"/>
      <c r="JW581" s="5"/>
      <c r="JX581" s="5"/>
      <c r="JY581" s="5"/>
      <c r="JZ581" s="5"/>
      <c r="KA581" s="5"/>
      <c r="KB581" s="5"/>
      <c r="KC581" s="5"/>
      <c r="KD581" s="5"/>
      <c r="KE581" s="5"/>
      <c r="KF581" s="5"/>
      <c r="KG581" s="5"/>
      <c r="KH581" s="5"/>
      <c r="KI581" s="5"/>
      <c r="KJ581" s="5"/>
      <c r="KK581" s="5"/>
      <c r="KL581" s="5"/>
      <c r="KM581" s="5"/>
      <c r="KN581" s="5"/>
      <c r="KO581" s="5"/>
      <c r="KP581" s="5"/>
      <c r="KQ581" s="5"/>
      <c r="KR581" s="5"/>
      <c r="KS581" s="5"/>
      <c r="KT581" s="5"/>
      <c r="KU581" s="5"/>
      <c r="KV581" s="5"/>
      <c r="KW581" s="5"/>
      <c r="KX581" s="5"/>
      <c r="KY581" s="5"/>
      <c r="KZ581" s="5"/>
      <c r="LA581" s="5"/>
      <c r="LB581" s="5"/>
      <c r="LC581" s="5"/>
      <c r="LD581" s="5"/>
      <c r="LE581" s="5"/>
      <c r="LF581" s="5"/>
      <c r="LG581" s="5"/>
      <c r="LH581" s="5"/>
      <c r="LI581" s="5"/>
      <c r="LJ581" s="5"/>
      <c r="LK581" s="5"/>
      <c r="LL581" s="5"/>
      <c r="LM581" s="5"/>
      <c r="LN581" s="5"/>
      <c r="LO581" s="5"/>
      <c r="LP581" s="5"/>
      <c r="LQ581" s="5"/>
      <c r="LR581" s="5"/>
      <c r="LS581" s="5"/>
      <c r="LT581" s="5"/>
      <c r="LU581" s="5"/>
      <c r="LV581" s="5"/>
      <c r="LW581" s="5"/>
      <c r="LX581" s="5"/>
      <c r="LY581" s="5"/>
      <c r="LZ581" s="5"/>
      <c r="MA581" s="5"/>
      <c r="MB581" s="5"/>
      <c r="MC581" s="5"/>
      <c r="MD581" s="5"/>
      <c r="ME581" s="5"/>
      <c r="MF581" s="5"/>
      <c r="MG581" s="5"/>
      <c r="MH581" s="5"/>
      <c r="MI581" s="5"/>
      <c r="MJ581" s="5"/>
      <c r="MK581" s="5"/>
      <c r="ML581" s="5"/>
      <c r="MM581" s="5"/>
      <c r="MN581" s="5"/>
      <c r="MO581" s="5"/>
      <c r="MP581" s="5"/>
      <c r="MQ581" s="5"/>
      <c r="MR581" s="5"/>
      <c r="MS581" s="5"/>
      <c r="MT581" s="5"/>
      <c r="MU581" s="5"/>
      <c r="MV581" s="5"/>
      <c r="MW581" s="5"/>
      <c r="MX581" s="5"/>
      <c r="MY581" s="5"/>
      <c r="MZ581" s="5"/>
      <c r="NA581" s="5"/>
      <c r="NB581" s="5"/>
      <c r="NC581" s="5"/>
      <c r="ND581" s="5"/>
      <c r="NE581" s="5"/>
      <c r="NF581" s="5"/>
      <c r="NG581" s="5"/>
      <c r="NH581" s="5"/>
      <c r="NI581" s="5"/>
      <c r="NJ581" s="5"/>
      <c r="NK581" s="5"/>
      <c r="NL581" s="5"/>
      <c r="NM581" s="5"/>
      <c r="NN581" s="5"/>
      <c r="NO581" s="5"/>
      <c r="NP581" s="5"/>
      <c r="NQ581" s="5"/>
      <c r="NR581" s="5"/>
      <c r="NS581" s="5"/>
      <c r="NT581" s="5"/>
      <c r="NU581" s="5"/>
      <c r="NV581" s="5"/>
      <c r="NW581" s="5"/>
      <c r="NX581" s="5"/>
      <c r="NY581" s="5"/>
      <c r="NZ581" s="5"/>
      <c r="OA581" s="5"/>
      <c r="OB581" s="5"/>
      <c r="OC581" s="5"/>
      <c r="OD581" s="5"/>
      <c r="OE581" s="5"/>
      <c r="OF581" s="5"/>
      <c r="OG581" s="5"/>
      <c r="OH581" s="5"/>
      <c r="OI581" s="5"/>
      <c r="OJ581" s="5"/>
      <c r="OK581" s="5"/>
      <c r="OL581" s="5"/>
      <c r="OM581" s="5"/>
      <c r="ON581" s="5"/>
      <c r="OO581" s="5"/>
      <c r="OP581" s="5"/>
      <c r="OQ581" s="5"/>
      <c r="OR581" s="5"/>
      <c r="OS581" s="5"/>
      <c r="OT581" s="5"/>
      <c r="OU581" s="5"/>
      <c r="OV581" s="5"/>
      <c r="OW581" s="5"/>
      <c r="OX581" s="5"/>
      <c r="OY581" s="5"/>
      <c r="OZ581" s="5"/>
      <c r="PA581" s="5"/>
      <c r="PB581" s="5"/>
      <c r="PC581" s="5"/>
      <c r="PD581" s="5"/>
      <c r="PE581" s="5"/>
      <c r="PF581" s="5"/>
      <c r="PG581" s="5"/>
      <c r="PH581" s="5"/>
      <c r="PI581" s="5"/>
      <c r="PJ581" s="5"/>
      <c r="PK581" s="5"/>
      <c r="PL581" s="5"/>
      <c r="PM581" s="5"/>
      <c r="PN581" s="5"/>
      <c r="PO581" s="5"/>
      <c r="PP581" s="5"/>
      <c r="PQ581" s="5"/>
      <c r="PR581" s="5"/>
      <c r="PS581" s="5"/>
      <c r="PT581" s="5"/>
      <c r="PU581" s="5"/>
      <c r="PV581" s="5"/>
      <c r="PW581" s="5"/>
      <c r="PX581" s="5"/>
      <c r="PY581" s="5"/>
      <c r="PZ581" s="5"/>
      <c r="QA581" s="5"/>
      <c r="QB581" s="5"/>
      <c r="QC581" s="5"/>
      <c r="QD581" s="5"/>
      <c r="QE581" s="5"/>
      <c r="QF581" s="5"/>
      <c r="QG581" s="5"/>
      <c r="QH581" s="5"/>
      <c r="QI581" s="5"/>
      <c r="QJ581" s="5"/>
      <c r="QK581" s="5"/>
      <c r="QL581" s="5"/>
      <c r="QM581" s="5"/>
      <c r="QN581" s="5"/>
      <c r="QO581" s="5"/>
      <c r="QP581" s="5"/>
      <c r="QQ581" s="5"/>
      <c r="QR581" s="5"/>
      <c r="QS581" s="5"/>
      <c r="QT581" s="5"/>
      <c r="QU581" s="5"/>
      <c r="QV581" s="5"/>
      <c r="QW581" s="5"/>
      <c r="QX581" s="5"/>
      <c r="QY581" s="5"/>
      <c r="QZ581" s="5"/>
      <c r="RA581" s="5"/>
      <c r="RB581" s="5"/>
      <c r="RC581" s="5"/>
      <c r="RD581" s="5"/>
      <c r="RE581" s="5"/>
      <c r="RF581" s="5"/>
      <c r="RG581" s="5"/>
      <c r="RH581" s="5"/>
      <c r="RI581" s="5"/>
      <c r="RJ581" s="5"/>
      <c r="RK581" s="5"/>
      <c r="RL581" s="5"/>
      <c r="RM581" s="5"/>
      <c r="RN581" s="5"/>
      <c r="RO581" s="5"/>
      <c r="RP581" s="5"/>
      <c r="RQ581" s="5"/>
      <c r="RR581" s="5"/>
      <c r="RS581" s="5"/>
      <c r="RT581" s="5"/>
      <c r="RU581" s="5"/>
      <c r="RV581" s="5"/>
      <c r="RW581" s="5"/>
      <c r="RX581" s="5"/>
      <c r="RY581" s="5"/>
      <c r="RZ581" s="5"/>
      <c r="SA581" s="5"/>
      <c r="SB581" s="5"/>
      <c r="SC581" s="5"/>
      <c r="SD581" s="5"/>
      <c r="SE581" s="5"/>
      <c r="SF581" s="5"/>
      <c r="SG581" s="5"/>
      <c r="SH581" s="5"/>
      <c r="SI581" s="5"/>
      <c r="SJ581" s="5"/>
      <c r="SK581" s="5"/>
      <c r="SL581" s="5"/>
      <c r="SM581" s="5"/>
      <c r="SN581" s="5"/>
      <c r="SO581" s="5"/>
      <c r="SP581" s="5"/>
      <c r="SQ581" s="5"/>
      <c r="SR581" s="5"/>
      <c r="SS581" s="5"/>
      <c r="ST581" s="5"/>
      <c r="SU581" s="5"/>
      <c r="SV581" s="5"/>
      <c r="SW581" s="5"/>
      <c r="SX581" s="5"/>
      <c r="SY581" s="5"/>
      <c r="SZ581" s="5"/>
      <c r="TA581" s="5"/>
      <c r="TB581" s="5"/>
      <c r="TC581" s="5"/>
      <c r="TD581" s="5"/>
      <c r="TE581" s="5"/>
      <c r="TF581" s="5"/>
      <c r="TG581" s="5"/>
      <c r="TH581" s="5"/>
      <c r="TI581" s="5"/>
      <c r="TJ581" s="5"/>
      <c r="TK581" s="5"/>
      <c r="TL581" s="5"/>
      <c r="TM581" s="5"/>
      <c r="TN581" s="5"/>
      <c r="TO581" s="5"/>
      <c r="TP581" s="5"/>
      <c r="TQ581" s="5"/>
      <c r="TR581" s="5"/>
      <c r="TS581" s="5"/>
      <c r="TT581" s="5"/>
      <c r="TU581" s="5"/>
      <c r="TV581" s="5"/>
      <c r="TW581" s="5"/>
      <c r="TX581" s="5"/>
      <c r="TY581" s="5"/>
      <c r="TZ581" s="5"/>
      <c r="UA581" s="5"/>
      <c r="UB581" s="5"/>
      <c r="UC581" s="5"/>
      <c r="UD581" s="5"/>
      <c r="UE581" s="5"/>
      <c r="UF581" s="5"/>
      <c r="UG581" s="5"/>
      <c r="UH581" s="5"/>
      <c r="UI581" s="5"/>
      <c r="UJ581" s="5"/>
      <c r="UK581" s="5"/>
      <c r="UL581" s="5"/>
      <c r="UM581" s="5"/>
      <c r="UN581" s="5"/>
      <c r="UO581" s="5"/>
      <c r="UP581" s="5"/>
      <c r="UQ581" s="5"/>
      <c r="UR581" s="5"/>
      <c r="US581" s="5"/>
      <c r="UT581" s="5"/>
      <c r="UU581" s="5"/>
      <c r="UV581" s="5"/>
      <c r="UW581" s="5"/>
      <c r="UX581" s="5"/>
      <c r="UY581" s="5"/>
      <c r="UZ581" s="5"/>
      <c r="VA581" s="5"/>
      <c r="VB581" s="5"/>
      <c r="VC581" s="5"/>
      <c r="VD581" s="5"/>
      <c r="VE581" s="5"/>
      <c r="VF581" s="5"/>
      <c r="VG581" s="5"/>
      <c r="VH581" s="5"/>
      <c r="VI581" s="5"/>
      <c r="VJ581" s="5"/>
      <c r="VK581" s="5"/>
      <c r="VL581" s="5"/>
      <c r="VM581" s="5"/>
      <c r="VN581" s="5"/>
      <c r="VO581" s="5"/>
      <c r="VP581" s="5"/>
      <c r="VQ581" s="5"/>
      <c r="VR581" s="5"/>
      <c r="VS581" s="5"/>
      <c r="VT581" s="5"/>
      <c r="VU581" s="5"/>
      <c r="VV581" s="5"/>
      <c r="VW581" s="5"/>
      <c r="VX581" s="5"/>
      <c r="VY581" s="5"/>
      <c r="VZ581" s="5"/>
      <c r="WA581" s="5"/>
      <c r="WB581" s="5"/>
      <c r="WC581" s="5"/>
      <c r="WD581" s="5"/>
      <c r="WE581" s="5"/>
      <c r="WF581" s="5"/>
      <c r="WG581" s="5"/>
      <c r="WH581" s="5"/>
      <c r="WI581" s="5"/>
      <c r="WJ581" s="5"/>
      <c r="WK581" s="5"/>
      <c r="WL581" s="5"/>
      <c r="WM581" s="5"/>
      <c r="WN581" s="5"/>
      <c r="WO581" s="5"/>
      <c r="WP581" s="5"/>
      <c r="WQ581" s="5"/>
      <c r="WR581" s="5"/>
      <c r="WS581" s="5"/>
      <c r="WT581" s="5"/>
      <c r="WU581" s="5"/>
      <c r="WV581" s="5"/>
      <c r="WW581" s="5"/>
      <c r="WX581" s="5"/>
      <c r="WY581" s="5"/>
      <c r="WZ581" s="5"/>
      <c r="XA581" s="5"/>
      <c r="XB581" s="5"/>
      <c r="XC581" s="5"/>
      <c r="XD581" s="5"/>
      <c r="XE581" s="5"/>
      <c r="XF581" s="5"/>
      <c r="XG581" s="5"/>
      <c r="XH581" s="5"/>
      <c r="XI581" s="5"/>
      <c r="XJ581" s="5"/>
      <c r="XK581" s="5"/>
      <c r="XL581" s="5"/>
      <c r="XM581" s="5"/>
      <c r="XN581" s="5"/>
      <c r="XO581" s="5"/>
      <c r="XP581" s="5"/>
      <c r="XQ581" s="5"/>
      <c r="XR581" s="5"/>
      <c r="XS581" s="5"/>
      <c r="XT581" s="5"/>
      <c r="XU581" s="5"/>
      <c r="XV581" s="5"/>
      <c r="XW581" s="5"/>
    </row>
    <row r="582" spans="39:647" x14ac:dyDescent="0.45">
      <c r="AM582" s="5"/>
      <c r="AN582" s="5"/>
      <c r="AO582" s="5"/>
      <c r="AP582" s="5"/>
      <c r="AQ582" s="5"/>
      <c r="AR582" s="5"/>
      <c r="AS582" s="5"/>
      <c r="AT582" s="5"/>
      <c r="AU582" s="5"/>
      <c r="AV582" s="5"/>
      <c r="AW582" s="5"/>
      <c r="AX582" s="5"/>
      <c r="AY582" s="5"/>
      <c r="AZ582" s="5"/>
      <c r="BA582" s="5"/>
      <c r="BB582" s="5"/>
      <c r="BC582" s="5"/>
      <c r="BD582" s="5"/>
      <c r="BE582" s="5"/>
      <c r="BF582" s="5"/>
      <c r="BG582" s="5"/>
      <c r="BH582" s="5"/>
      <c r="BI582" s="5"/>
      <c r="BJ582" s="5"/>
      <c r="BK582" s="5"/>
      <c r="BL582" s="5"/>
      <c r="BM582" s="5"/>
      <c r="BN582" s="5"/>
      <c r="BO582" s="5"/>
      <c r="BP582" s="5"/>
      <c r="BQ582" s="5"/>
      <c r="BR582" s="5"/>
      <c r="BS582" s="5"/>
      <c r="BT582" s="5"/>
      <c r="BU582" s="5"/>
      <c r="BV582" s="5"/>
      <c r="BW582" s="5"/>
      <c r="BX582" s="5"/>
      <c r="BY582" s="5"/>
      <c r="BZ582" s="5"/>
      <c r="CA582" s="5"/>
      <c r="CB582" s="5"/>
      <c r="CC582" s="5"/>
      <c r="CD582" s="5"/>
      <c r="CE582" s="5"/>
      <c r="CF582" s="5"/>
      <c r="CG582" s="5"/>
      <c r="CH582" s="5"/>
      <c r="CI582" s="5"/>
      <c r="CJ582" s="5"/>
      <c r="CK582" s="5"/>
      <c r="CL582" s="5"/>
      <c r="CM582" s="5"/>
      <c r="CN582" s="5"/>
      <c r="CO582" s="5"/>
      <c r="CP582" s="5"/>
      <c r="CQ582" s="5"/>
      <c r="CR582" s="5"/>
      <c r="CS582" s="5"/>
      <c r="CT582" s="5"/>
      <c r="CU582" s="5"/>
      <c r="CV582" s="5"/>
      <c r="CW582" s="5"/>
      <c r="CX582" s="5"/>
      <c r="CY582" s="5"/>
      <c r="CZ582" s="5"/>
      <c r="DA582" s="5"/>
      <c r="DB582" s="5"/>
      <c r="DC582" s="5"/>
      <c r="DD582" s="5"/>
      <c r="DE582" s="5"/>
      <c r="DF582" s="5"/>
      <c r="DG582" s="5"/>
      <c r="DH582" s="5"/>
      <c r="DI582" s="5"/>
      <c r="DJ582" s="5"/>
      <c r="DK582" s="5"/>
      <c r="DL582" s="5"/>
      <c r="DM582" s="5"/>
      <c r="DN582" s="5"/>
      <c r="DO582" s="5"/>
      <c r="DP582" s="5"/>
      <c r="DQ582" s="5"/>
      <c r="DR582" s="5"/>
      <c r="DS582" s="5"/>
      <c r="DT582" s="5"/>
      <c r="DU582" s="5"/>
      <c r="DV582" s="5"/>
      <c r="DW582" s="5"/>
      <c r="DX582" s="5"/>
      <c r="DY582" s="5"/>
      <c r="DZ582" s="5"/>
      <c r="EA582" s="5"/>
      <c r="EB582" s="5"/>
      <c r="EC582" s="5"/>
      <c r="ED582" s="5"/>
      <c r="EE582" s="5"/>
      <c r="EF582" s="5"/>
      <c r="EG582" s="5"/>
      <c r="EH582" s="5"/>
      <c r="EI582" s="5"/>
      <c r="EJ582" s="5"/>
      <c r="EK582" s="5"/>
      <c r="EL582" s="5"/>
      <c r="EM582" s="5"/>
      <c r="EN582" s="5"/>
      <c r="EO582" s="5"/>
      <c r="EP582" s="5"/>
      <c r="EQ582" s="5"/>
      <c r="ER582" s="5"/>
      <c r="ES582" s="5"/>
      <c r="ET582" s="5"/>
      <c r="EU582" s="5"/>
      <c r="EV582" s="5"/>
      <c r="EW582" s="5"/>
      <c r="EX582" s="5"/>
      <c r="EY582" s="5"/>
      <c r="EZ582" s="5"/>
      <c r="FA582" s="5"/>
      <c r="FB582" s="5"/>
      <c r="FC582" s="5"/>
      <c r="FD582" s="5"/>
      <c r="FE582" s="5"/>
      <c r="FF582" s="5"/>
      <c r="FG582" s="5"/>
      <c r="FH582" s="5"/>
      <c r="FI582" s="5"/>
      <c r="FJ582" s="5"/>
      <c r="FK582" s="5"/>
      <c r="FL582" s="5"/>
      <c r="FM582" s="5"/>
      <c r="FN582" s="5"/>
      <c r="FO582" s="5"/>
      <c r="FP582" s="5"/>
      <c r="FQ582" s="5"/>
      <c r="FR582" s="5"/>
      <c r="FS582" s="5"/>
      <c r="FT582" s="5"/>
      <c r="FU582" s="5"/>
      <c r="FV582" s="5"/>
      <c r="FW582" s="5"/>
      <c r="FX582" s="5"/>
      <c r="FY582" s="5"/>
      <c r="FZ582" s="5"/>
      <c r="GA582" s="5"/>
      <c r="GB582" s="5"/>
      <c r="GC582" s="5"/>
      <c r="GD582" s="5"/>
      <c r="GE582" s="5"/>
      <c r="GF582" s="5"/>
      <c r="GG582" s="5"/>
      <c r="GH582" s="5"/>
      <c r="GI582" s="5"/>
      <c r="GJ582" s="5"/>
      <c r="GK582" s="5"/>
      <c r="GL582" s="5"/>
      <c r="GM582" s="5"/>
      <c r="GN582" s="5"/>
      <c r="GO582" s="5"/>
      <c r="GP582" s="5"/>
      <c r="GQ582" s="5"/>
      <c r="GR582" s="5"/>
      <c r="GS582" s="5"/>
      <c r="GT582" s="5"/>
      <c r="GU582" s="5"/>
      <c r="GV582" s="5"/>
      <c r="GW582" s="5"/>
      <c r="GX582" s="5"/>
      <c r="GY582" s="5"/>
      <c r="GZ582" s="5"/>
      <c r="HA582" s="5"/>
      <c r="HB582" s="5"/>
      <c r="HC582" s="5"/>
      <c r="HD582" s="5"/>
      <c r="HE582" s="5"/>
      <c r="HF582" s="5"/>
      <c r="HG582" s="5"/>
      <c r="HH582" s="5"/>
      <c r="HI582" s="5"/>
      <c r="HJ582" s="5"/>
      <c r="HK582" s="5"/>
      <c r="HL582" s="5"/>
      <c r="HM582" s="5"/>
      <c r="HN582" s="5"/>
      <c r="HO582" s="5"/>
      <c r="HP582" s="5"/>
      <c r="HQ582" s="5"/>
      <c r="HR582" s="5"/>
      <c r="HS582" s="5"/>
      <c r="HT582" s="5"/>
      <c r="HU582" s="5"/>
      <c r="HV582" s="5"/>
      <c r="HW582" s="5"/>
      <c r="HX582" s="5"/>
      <c r="HY582" s="5"/>
      <c r="HZ582" s="5"/>
      <c r="IA582" s="5"/>
      <c r="IB582" s="5"/>
      <c r="IC582" s="5"/>
      <c r="ID582" s="5"/>
      <c r="IE582" s="5"/>
      <c r="IF582" s="5"/>
      <c r="IG582" s="5"/>
      <c r="IH582" s="5"/>
      <c r="II582" s="5"/>
      <c r="IJ582" s="5"/>
      <c r="IK582" s="5"/>
      <c r="IL582" s="5"/>
      <c r="IM582" s="5"/>
      <c r="IN582" s="5"/>
      <c r="IO582" s="5"/>
      <c r="IP582" s="5"/>
      <c r="IQ582" s="5"/>
      <c r="IR582" s="5"/>
      <c r="IS582" s="5"/>
      <c r="IT582" s="5"/>
      <c r="IU582" s="5"/>
      <c r="IV582" s="5"/>
      <c r="IW582" s="5"/>
      <c r="IX582" s="5"/>
      <c r="IY582" s="5"/>
      <c r="IZ582" s="5"/>
      <c r="JA582" s="5"/>
      <c r="JB582" s="5"/>
      <c r="JC582" s="5"/>
      <c r="JD582" s="5"/>
      <c r="JE582" s="5"/>
      <c r="JF582" s="5"/>
      <c r="JG582" s="5"/>
      <c r="JH582" s="5"/>
      <c r="JI582" s="5"/>
      <c r="JJ582" s="5"/>
      <c r="JK582" s="5"/>
      <c r="JL582" s="5"/>
      <c r="JM582" s="5"/>
      <c r="JN582" s="5"/>
      <c r="JO582" s="5"/>
      <c r="JP582" s="5"/>
      <c r="JQ582" s="5"/>
      <c r="JR582" s="5"/>
      <c r="JS582" s="5"/>
      <c r="JT582" s="5"/>
      <c r="JU582" s="5"/>
      <c r="JV582" s="5"/>
      <c r="JW582" s="5"/>
      <c r="JX582" s="5"/>
      <c r="JY582" s="5"/>
      <c r="JZ582" s="5"/>
      <c r="KA582" s="5"/>
      <c r="KB582" s="5"/>
      <c r="KC582" s="5"/>
      <c r="KD582" s="5"/>
      <c r="KE582" s="5"/>
      <c r="KF582" s="5"/>
      <c r="KG582" s="5"/>
      <c r="KH582" s="5"/>
      <c r="KI582" s="5"/>
      <c r="KJ582" s="5"/>
      <c r="KK582" s="5"/>
      <c r="KL582" s="5"/>
      <c r="KM582" s="5"/>
      <c r="KN582" s="5"/>
      <c r="KO582" s="5"/>
      <c r="KP582" s="5"/>
      <c r="KQ582" s="5"/>
      <c r="KR582" s="5"/>
      <c r="KS582" s="5"/>
      <c r="KT582" s="5"/>
      <c r="KU582" s="5"/>
      <c r="KV582" s="5"/>
      <c r="KW582" s="5"/>
      <c r="KX582" s="5"/>
      <c r="KY582" s="5"/>
      <c r="KZ582" s="5"/>
      <c r="LA582" s="5"/>
      <c r="LB582" s="5"/>
      <c r="LC582" s="5"/>
      <c r="LD582" s="5"/>
      <c r="LE582" s="5"/>
      <c r="LF582" s="5"/>
      <c r="LG582" s="5"/>
      <c r="LH582" s="5"/>
      <c r="LI582" s="5"/>
      <c r="LJ582" s="5"/>
      <c r="LK582" s="5"/>
      <c r="LL582" s="5"/>
      <c r="LM582" s="5"/>
      <c r="LN582" s="5"/>
      <c r="LO582" s="5"/>
      <c r="LP582" s="5"/>
      <c r="LQ582" s="5"/>
      <c r="LR582" s="5"/>
      <c r="LS582" s="5"/>
      <c r="LT582" s="5"/>
      <c r="LU582" s="5"/>
      <c r="LV582" s="5"/>
      <c r="LW582" s="5"/>
      <c r="LX582" s="5"/>
      <c r="LY582" s="5"/>
      <c r="LZ582" s="5"/>
      <c r="MA582" s="5"/>
      <c r="MB582" s="5"/>
      <c r="MC582" s="5"/>
      <c r="MD582" s="5"/>
      <c r="ME582" s="5"/>
      <c r="MF582" s="5"/>
      <c r="MG582" s="5"/>
      <c r="MH582" s="5"/>
      <c r="MI582" s="5"/>
      <c r="MJ582" s="5"/>
      <c r="MK582" s="5"/>
      <c r="ML582" s="5"/>
      <c r="MM582" s="5"/>
      <c r="MN582" s="5"/>
      <c r="MO582" s="5"/>
      <c r="MP582" s="5"/>
      <c r="MQ582" s="5"/>
      <c r="MR582" s="5"/>
      <c r="MS582" s="5"/>
      <c r="MT582" s="5"/>
      <c r="MU582" s="5"/>
      <c r="MV582" s="5"/>
      <c r="MW582" s="5"/>
      <c r="MX582" s="5"/>
      <c r="MY582" s="5"/>
      <c r="MZ582" s="5"/>
      <c r="NA582" s="5"/>
      <c r="NB582" s="5"/>
      <c r="NC582" s="5"/>
      <c r="ND582" s="5"/>
      <c r="NE582" s="5"/>
      <c r="NF582" s="5"/>
      <c r="NG582" s="5"/>
      <c r="NH582" s="5"/>
      <c r="NI582" s="5"/>
      <c r="NJ582" s="5"/>
      <c r="NK582" s="5"/>
      <c r="NL582" s="5"/>
      <c r="NM582" s="5"/>
      <c r="NN582" s="5"/>
      <c r="NO582" s="5"/>
      <c r="NP582" s="5"/>
      <c r="NQ582" s="5"/>
      <c r="NR582" s="5"/>
      <c r="NS582" s="5"/>
      <c r="NT582" s="5"/>
      <c r="NU582" s="5"/>
      <c r="NV582" s="5"/>
      <c r="NW582" s="5"/>
      <c r="NX582" s="5"/>
      <c r="NY582" s="5"/>
      <c r="NZ582" s="5"/>
      <c r="OA582" s="5"/>
      <c r="OB582" s="5"/>
      <c r="OC582" s="5"/>
      <c r="OD582" s="5"/>
      <c r="OE582" s="5"/>
      <c r="OF582" s="5"/>
      <c r="OG582" s="5"/>
      <c r="OH582" s="5"/>
      <c r="OI582" s="5"/>
      <c r="OJ582" s="5"/>
      <c r="OK582" s="5"/>
      <c r="OL582" s="5"/>
      <c r="OM582" s="5"/>
      <c r="ON582" s="5"/>
      <c r="OO582" s="5"/>
      <c r="OP582" s="5"/>
      <c r="OQ582" s="5"/>
      <c r="OR582" s="5"/>
      <c r="OS582" s="5"/>
      <c r="OT582" s="5"/>
      <c r="OU582" s="5"/>
      <c r="OV582" s="5"/>
      <c r="OW582" s="5"/>
      <c r="OX582" s="5"/>
      <c r="OY582" s="5"/>
      <c r="OZ582" s="5"/>
      <c r="PA582" s="5"/>
      <c r="PB582" s="5"/>
      <c r="PC582" s="5"/>
      <c r="PD582" s="5"/>
      <c r="PE582" s="5"/>
      <c r="PF582" s="5"/>
      <c r="PG582" s="5"/>
      <c r="PH582" s="5"/>
      <c r="PI582" s="5"/>
      <c r="PJ582" s="5"/>
      <c r="PK582" s="5"/>
      <c r="PL582" s="5"/>
      <c r="PM582" s="5"/>
      <c r="PN582" s="5"/>
      <c r="PO582" s="5"/>
      <c r="PP582" s="5"/>
      <c r="PQ582" s="5"/>
      <c r="PR582" s="5"/>
      <c r="PS582" s="5"/>
      <c r="PT582" s="5"/>
      <c r="PU582" s="5"/>
      <c r="PV582" s="5"/>
      <c r="PW582" s="5"/>
      <c r="PX582" s="5"/>
      <c r="PY582" s="5"/>
      <c r="PZ582" s="5"/>
      <c r="QA582" s="5"/>
      <c r="QB582" s="5"/>
      <c r="QC582" s="5"/>
      <c r="QD582" s="5"/>
      <c r="QE582" s="5"/>
      <c r="QF582" s="5"/>
      <c r="QG582" s="5"/>
      <c r="QH582" s="5"/>
      <c r="QI582" s="5"/>
      <c r="QJ582" s="5"/>
      <c r="QK582" s="5"/>
      <c r="QL582" s="5"/>
      <c r="QM582" s="5"/>
      <c r="QN582" s="5"/>
      <c r="QO582" s="5"/>
      <c r="QP582" s="5"/>
      <c r="QQ582" s="5"/>
      <c r="QR582" s="5"/>
      <c r="QS582" s="5"/>
      <c r="QT582" s="5"/>
      <c r="QU582" s="5"/>
      <c r="QV582" s="5"/>
      <c r="QW582" s="5"/>
      <c r="QX582" s="5"/>
      <c r="QY582" s="5"/>
      <c r="QZ582" s="5"/>
      <c r="RA582" s="5"/>
      <c r="RB582" s="5"/>
      <c r="RC582" s="5"/>
      <c r="RD582" s="5"/>
      <c r="RE582" s="5"/>
      <c r="RF582" s="5"/>
      <c r="RG582" s="5"/>
      <c r="RH582" s="5"/>
      <c r="RI582" s="5"/>
      <c r="RJ582" s="5"/>
      <c r="RK582" s="5"/>
      <c r="RL582" s="5"/>
      <c r="RM582" s="5"/>
      <c r="RN582" s="5"/>
      <c r="RO582" s="5"/>
      <c r="RP582" s="5"/>
      <c r="RQ582" s="5"/>
      <c r="RR582" s="5"/>
      <c r="RS582" s="5"/>
      <c r="RT582" s="5"/>
      <c r="RU582" s="5"/>
      <c r="RV582" s="5"/>
      <c r="RW582" s="5"/>
      <c r="RX582" s="5"/>
      <c r="RY582" s="5"/>
      <c r="RZ582" s="5"/>
      <c r="SA582" s="5"/>
      <c r="SB582" s="5"/>
      <c r="SC582" s="5"/>
      <c r="SD582" s="5"/>
      <c r="SE582" s="5"/>
      <c r="SF582" s="5"/>
      <c r="SG582" s="5"/>
      <c r="SH582" s="5"/>
      <c r="SI582" s="5"/>
      <c r="SJ582" s="5"/>
      <c r="SK582" s="5"/>
      <c r="SL582" s="5"/>
      <c r="SM582" s="5"/>
      <c r="SN582" s="5"/>
      <c r="SO582" s="5"/>
      <c r="SP582" s="5"/>
      <c r="SQ582" s="5"/>
      <c r="SR582" s="5"/>
      <c r="SS582" s="5"/>
      <c r="ST582" s="5"/>
      <c r="SU582" s="5"/>
      <c r="SV582" s="5"/>
      <c r="SW582" s="5"/>
      <c r="SX582" s="5"/>
      <c r="SY582" s="5"/>
      <c r="SZ582" s="5"/>
      <c r="TA582" s="5"/>
      <c r="TB582" s="5"/>
      <c r="TC582" s="5"/>
      <c r="TD582" s="5"/>
      <c r="TE582" s="5"/>
      <c r="TF582" s="5"/>
      <c r="TG582" s="5"/>
      <c r="TH582" s="5"/>
      <c r="TI582" s="5"/>
      <c r="TJ582" s="5"/>
      <c r="TK582" s="5"/>
      <c r="TL582" s="5"/>
      <c r="TM582" s="5"/>
      <c r="TN582" s="5"/>
      <c r="TO582" s="5"/>
      <c r="TP582" s="5"/>
      <c r="TQ582" s="5"/>
      <c r="TR582" s="5"/>
      <c r="TS582" s="5"/>
      <c r="TT582" s="5"/>
      <c r="TU582" s="5"/>
      <c r="TV582" s="5"/>
      <c r="TW582" s="5"/>
      <c r="TX582" s="5"/>
      <c r="TY582" s="5"/>
      <c r="TZ582" s="5"/>
      <c r="UA582" s="5"/>
      <c r="UB582" s="5"/>
      <c r="UC582" s="5"/>
      <c r="UD582" s="5"/>
      <c r="UE582" s="5"/>
      <c r="UF582" s="5"/>
      <c r="UG582" s="5"/>
      <c r="UH582" s="5"/>
      <c r="UI582" s="5"/>
      <c r="UJ582" s="5"/>
      <c r="UK582" s="5"/>
      <c r="UL582" s="5"/>
      <c r="UM582" s="5"/>
      <c r="UN582" s="5"/>
      <c r="UO582" s="5"/>
      <c r="UP582" s="5"/>
      <c r="UQ582" s="5"/>
      <c r="UR582" s="5"/>
      <c r="US582" s="5"/>
      <c r="UT582" s="5"/>
      <c r="UU582" s="5"/>
      <c r="UV582" s="5"/>
      <c r="UW582" s="5"/>
      <c r="UX582" s="5"/>
      <c r="UY582" s="5"/>
      <c r="UZ582" s="5"/>
      <c r="VA582" s="5"/>
      <c r="VB582" s="5"/>
      <c r="VC582" s="5"/>
      <c r="VD582" s="5"/>
      <c r="VE582" s="5"/>
      <c r="VF582" s="5"/>
      <c r="VG582" s="5"/>
      <c r="VH582" s="5"/>
      <c r="VI582" s="5"/>
      <c r="VJ582" s="5"/>
      <c r="VK582" s="5"/>
      <c r="VL582" s="5"/>
      <c r="VM582" s="5"/>
      <c r="VN582" s="5"/>
      <c r="VO582" s="5"/>
      <c r="VP582" s="5"/>
      <c r="VQ582" s="5"/>
      <c r="VR582" s="5"/>
      <c r="VS582" s="5"/>
      <c r="VT582" s="5"/>
      <c r="VU582" s="5"/>
      <c r="VV582" s="5"/>
      <c r="VW582" s="5"/>
      <c r="VX582" s="5"/>
      <c r="VY582" s="5"/>
      <c r="VZ582" s="5"/>
      <c r="WA582" s="5"/>
      <c r="WB582" s="5"/>
      <c r="WC582" s="5"/>
      <c r="WD582" s="5"/>
      <c r="WE582" s="5"/>
      <c r="WF582" s="5"/>
      <c r="WG582" s="5"/>
      <c r="WH582" s="5"/>
      <c r="WI582" s="5"/>
      <c r="WJ582" s="5"/>
      <c r="WK582" s="5"/>
      <c r="WL582" s="5"/>
      <c r="WM582" s="5"/>
      <c r="WN582" s="5"/>
      <c r="WO582" s="5"/>
      <c r="WP582" s="5"/>
      <c r="WQ582" s="5"/>
      <c r="WR582" s="5"/>
      <c r="WS582" s="5"/>
      <c r="WT582" s="5"/>
      <c r="WU582" s="5"/>
      <c r="WV582" s="5"/>
      <c r="WW582" s="5"/>
      <c r="WX582" s="5"/>
      <c r="WY582" s="5"/>
      <c r="WZ582" s="5"/>
      <c r="XA582" s="5"/>
      <c r="XB582" s="5"/>
      <c r="XC582" s="5"/>
      <c r="XD582" s="5"/>
      <c r="XE582" s="5"/>
      <c r="XF582" s="5"/>
      <c r="XG582" s="5"/>
      <c r="XH582" s="5"/>
      <c r="XI582" s="5"/>
      <c r="XJ582" s="5"/>
      <c r="XK582" s="5"/>
      <c r="XL582" s="5"/>
      <c r="XM582" s="5"/>
      <c r="XN582" s="5"/>
      <c r="XO582" s="5"/>
      <c r="XP582" s="5"/>
      <c r="XQ582" s="5"/>
      <c r="XR582" s="5"/>
      <c r="XS582" s="5"/>
      <c r="XT582" s="5"/>
      <c r="XU582" s="5"/>
      <c r="XV582" s="5"/>
      <c r="XW582" s="5"/>
    </row>
    <row r="583" spans="39:647" x14ac:dyDescent="0.45">
      <c r="AM583" s="5"/>
      <c r="AN583" s="5"/>
      <c r="AO583" s="5"/>
      <c r="AP583" s="5"/>
      <c r="AQ583" s="5"/>
      <c r="AR583" s="5"/>
      <c r="AS583" s="5"/>
      <c r="AT583" s="5"/>
      <c r="AU583" s="5"/>
      <c r="AV583" s="5"/>
      <c r="AW583" s="5"/>
      <c r="AX583" s="5"/>
      <c r="AY583" s="5"/>
      <c r="AZ583" s="5"/>
      <c r="BA583" s="5"/>
      <c r="BB583" s="5"/>
      <c r="BC583" s="5"/>
      <c r="BD583" s="5"/>
      <c r="BE583" s="5"/>
      <c r="BF583" s="5"/>
      <c r="BG583" s="5"/>
      <c r="BH583" s="5"/>
      <c r="BI583" s="5"/>
      <c r="BJ583" s="5"/>
      <c r="BK583" s="5"/>
      <c r="BL583" s="5"/>
      <c r="BM583" s="5"/>
      <c r="BN583" s="5"/>
      <c r="BO583" s="5"/>
      <c r="BP583" s="5"/>
      <c r="BQ583" s="5"/>
      <c r="BR583" s="5"/>
      <c r="BS583" s="5"/>
      <c r="BT583" s="5"/>
      <c r="BU583" s="5"/>
      <c r="BV583" s="5"/>
      <c r="BW583" s="5"/>
      <c r="BX583" s="5"/>
      <c r="BY583" s="5"/>
      <c r="BZ583" s="5"/>
      <c r="CA583" s="5"/>
      <c r="CB583" s="5"/>
      <c r="CC583" s="5"/>
      <c r="CD583" s="5"/>
      <c r="CE583" s="5"/>
      <c r="CF583" s="5"/>
      <c r="CG583" s="5"/>
      <c r="CH583" s="5"/>
      <c r="CI583" s="5"/>
      <c r="CJ583" s="5"/>
      <c r="CK583" s="5"/>
      <c r="CL583" s="5"/>
      <c r="CM583" s="5"/>
      <c r="CN583" s="5"/>
      <c r="CO583" s="5"/>
      <c r="CP583" s="5"/>
      <c r="CQ583" s="5"/>
      <c r="CR583" s="5"/>
      <c r="CS583" s="5"/>
      <c r="CT583" s="5"/>
      <c r="CU583" s="5"/>
      <c r="CV583" s="5"/>
      <c r="CW583" s="5"/>
      <c r="CX583" s="5"/>
      <c r="CY583" s="5"/>
      <c r="CZ583" s="5"/>
      <c r="DA583" s="5"/>
      <c r="DB583" s="5"/>
      <c r="DC583" s="5"/>
      <c r="DD583" s="5"/>
      <c r="DE583" s="5"/>
      <c r="DF583" s="5"/>
      <c r="DG583" s="5"/>
      <c r="DH583" s="5"/>
      <c r="DI583" s="5"/>
      <c r="DJ583" s="5"/>
      <c r="DK583" s="5"/>
      <c r="DL583" s="5"/>
      <c r="DM583" s="5"/>
      <c r="DN583" s="5"/>
      <c r="DO583" s="5"/>
      <c r="DP583" s="5"/>
      <c r="DQ583" s="5"/>
      <c r="DR583" s="5"/>
      <c r="DS583" s="5"/>
      <c r="DT583" s="5"/>
      <c r="DU583" s="5"/>
      <c r="DV583" s="5"/>
      <c r="DW583" s="5"/>
      <c r="DX583" s="5"/>
      <c r="DY583" s="5"/>
      <c r="DZ583" s="5"/>
      <c r="EA583" s="5"/>
      <c r="EB583" s="5"/>
      <c r="EC583" s="5"/>
      <c r="ED583" s="5"/>
      <c r="EE583" s="5"/>
      <c r="EF583" s="5"/>
      <c r="EG583" s="5"/>
      <c r="EH583" s="5"/>
      <c r="EI583" s="5"/>
      <c r="EJ583" s="5"/>
      <c r="EK583" s="5"/>
      <c r="EL583" s="5"/>
      <c r="EM583" s="5"/>
      <c r="EN583" s="5"/>
      <c r="EO583" s="5"/>
      <c r="EP583" s="5"/>
      <c r="EQ583" s="5"/>
      <c r="ER583" s="5"/>
      <c r="ES583" s="5"/>
      <c r="ET583" s="5"/>
      <c r="EU583" s="5"/>
      <c r="EV583" s="5"/>
      <c r="EW583" s="5"/>
      <c r="EX583" s="5"/>
      <c r="EY583" s="5"/>
      <c r="EZ583" s="5"/>
      <c r="FA583" s="5"/>
      <c r="FB583" s="5"/>
      <c r="FC583" s="5"/>
      <c r="FD583" s="5"/>
      <c r="FE583" s="5"/>
      <c r="FF583" s="5"/>
      <c r="FG583" s="5"/>
      <c r="FH583" s="5"/>
      <c r="FI583" s="5"/>
      <c r="FJ583" s="5"/>
      <c r="FK583" s="5"/>
      <c r="FL583" s="5"/>
      <c r="FM583" s="5"/>
      <c r="FN583" s="5"/>
      <c r="FO583" s="5"/>
      <c r="FP583" s="5"/>
      <c r="FQ583" s="5"/>
      <c r="FR583" s="5"/>
      <c r="FS583" s="5"/>
      <c r="FT583" s="5"/>
      <c r="FU583" s="5"/>
      <c r="FV583" s="5"/>
      <c r="FW583" s="5"/>
      <c r="FX583" s="5"/>
      <c r="FY583" s="5"/>
      <c r="FZ583" s="5"/>
      <c r="GA583" s="5"/>
      <c r="GB583" s="5"/>
      <c r="GC583" s="5"/>
      <c r="GD583" s="5"/>
      <c r="GE583" s="5"/>
      <c r="GF583" s="5"/>
      <c r="GG583" s="5"/>
      <c r="GH583" s="5"/>
      <c r="GI583" s="5"/>
      <c r="GJ583" s="5"/>
      <c r="GK583" s="5"/>
      <c r="GL583" s="5"/>
      <c r="GM583" s="5"/>
      <c r="GN583" s="5"/>
      <c r="GO583" s="5"/>
      <c r="GP583" s="5"/>
      <c r="GQ583" s="5"/>
      <c r="GR583" s="5"/>
      <c r="GS583" s="5"/>
      <c r="GT583" s="5"/>
      <c r="GU583" s="5"/>
      <c r="GV583" s="5"/>
      <c r="GW583" s="5"/>
      <c r="GX583" s="5"/>
      <c r="GY583" s="5"/>
      <c r="GZ583" s="5"/>
      <c r="HA583" s="5"/>
      <c r="HB583" s="5"/>
      <c r="HC583" s="5"/>
      <c r="HD583" s="5"/>
      <c r="HE583" s="5"/>
      <c r="HF583" s="5"/>
      <c r="HG583" s="5"/>
      <c r="HH583" s="5"/>
      <c r="HI583" s="5"/>
      <c r="HJ583" s="5"/>
      <c r="HK583" s="5"/>
      <c r="HL583" s="5"/>
      <c r="HM583" s="5"/>
      <c r="HN583" s="5"/>
      <c r="HO583" s="5"/>
      <c r="HP583" s="5"/>
      <c r="HQ583" s="5"/>
      <c r="HR583" s="5"/>
      <c r="HS583" s="5"/>
      <c r="HT583" s="5"/>
      <c r="HU583" s="5"/>
      <c r="HV583" s="5"/>
      <c r="HW583" s="5"/>
      <c r="HX583" s="5"/>
      <c r="HY583" s="5"/>
      <c r="HZ583" s="5"/>
      <c r="IA583" s="5"/>
      <c r="IB583" s="5"/>
      <c r="IC583" s="5"/>
      <c r="ID583" s="5"/>
      <c r="IE583" s="5"/>
      <c r="IF583" s="5"/>
      <c r="IG583" s="5"/>
      <c r="IH583" s="5"/>
      <c r="II583" s="5"/>
      <c r="IJ583" s="5"/>
      <c r="IK583" s="5"/>
      <c r="IL583" s="5"/>
      <c r="IM583" s="5"/>
      <c r="IN583" s="5"/>
      <c r="IO583" s="5"/>
      <c r="IP583" s="5"/>
      <c r="IQ583" s="5"/>
      <c r="IR583" s="5"/>
      <c r="IS583" s="5"/>
      <c r="IT583" s="5"/>
      <c r="IU583" s="5"/>
      <c r="IV583" s="5"/>
      <c r="IW583" s="5"/>
      <c r="IX583" s="5"/>
      <c r="IY583" s="5"/>
      <c r="IZ583" s="5"/>
      <c r="JA583" s="5"/>
      <c r="JB583" s="5"/>
      <c r="JC583" s="5"/>
      <c r="JD583" s="5"/>
      <c r="JE583" s="5"/>
      <c r="JF583" s="5"/>
      <c r="JG583" s="5"/>
      <c r="JH583" s="5"/>
      <c r="JI583" s="5"/>
      <c r="JJ583" s="5"/>
      <c r="JK583" s="5"/>
      <c r="JL583" s="5"/>
      <c r="JM583" s="5"/>
      <c r="JN583" s="5"/>
      <c r="JO583" s="5"/>
      <c r="JP583" s="5"/>
      <c r="JQ583" s="5"/>
      <c r="JR583" s="5"/>
      <c r="JS583" s="5"/>
      <c r="JT583" s="5"/>
      <c r="JU583" s="5"/>
      <c r="JV583" s="5"/>
      <c r="JW583" s="5"/>
      <c r="JX583" s="5"/>
      <c r="JY583" s="5"/>
      <c r="JZ583" s="5"/>
      <c r="KA583" s="5"/>
      <c r="KB583" s="5"/>
      <c r="KC583" s="5"/>
      <c r="KD583" s="5"/>
      <c r="KE583" s="5"/>
      <c r="KF583" s="5"/>
      <c r="KG583" s="5"/>
      <c r="KH583" s="5"/>
      <c r="KI583" s="5"/>
      <c r="KJ583" s="5"/>
      <c r="KK583" s="5"/>
      <c r="KL583" s="5"/>
      <c r="KM583" s="5"/>
      <c r="KN583" s="5"/>
      <c r="KO583" s="5"/>
      <c r="KP583" s="5"/>
      <c r="KQ583" s="5"/>
      <c r="KR583" s="5"/>
      <c r="KS583" s="5"/>
      <c r="KT583" s="5"/>
      <c r="KU583" s="5"/>
      <c r="KV583" s="5"/>
      <c r="KW583" s="5"/>
      <c r="KX583" s="5"/>
      <c r="KY583" s="5"/>
      <c r="KZ583" s="5"/>
      <c r="LA583" s="5"/>
      <c r="LB583" s="5"/>
      <c r="LC583" s="5"/>
      <c r="LD583" s="5"/>
      <c r="LE583" s="5"/>
      <c r="LF583" s="5"/>
      <c r="LG583" s="5"/>
      <c r="LH583" s="5"/>
      <c r="LI583" s="5"/>
      <c r="LJ583" s="5"/>
      <c r="LK583" s="5"/>
      <c r="LL583" s="5"/>
      <c r="LM583" s="5"/>
      <c r="LN583" s="5"/>
      <c r="LO583" s="5"/>
      <c r="LP583" s="5"/>
      <c r="LQ583" s="5"/>
      <c r="LR583" s="5"/>
      <c r="LS583" s="5"/>
      <c r="LT583" s="5"/>
      <c r="LU583" s="5"/>
      <c r="LV583" s="5"/>
      <c r="LW583" s="5"/>
      <c r="LX583" s="5"/>
      <c r="LY583" s="5"/>
      <c r="LZ583" s="5"/>
      <c r="MA583" s="5"/>
      <c r="MB583" s="5"/>
      <c r="MC583" s="5"/>
      <c r="MD583" s="5"/>
      <c r="ME583" s="5"/>
      <c r="MF583" s="5"/>
      <c r="MG583" s="5"/>
      <c r="MH583" s="5"/>
      <c r="MI583" s="5"/>
      <c r="MJ583" s="5"/>
      <c r="MK583" s="5"/>
      <c r="ML583" s="5"/>
      <c r="MM583" s="5"/>
      <c r="MN583" s="5"/>
      <c r="MO583" s="5"/>
      <c r="MP583" s="5"/>
      <c r="MQ583" s="5"/>
      <c r="MR583" s="5"/>
      <c r="MS583" s="5"/>
      <c r="MT583" s="5"/>
      <c r="MU583" s="5"/>
      <c r="MV583" s="5"/>
      <c r="MW583" s="5"/>
      <c r="MX583" s="5"/>
      <c r="MY583" s="5"/>
      <c r="MZ583" s="5"/>
      <c r="NA583" s="5"/>
      <c r="NB583" s="5"/>
      <c r="NC583" s="5"/>
      <c r="ND583" s="5"/>
      <c r="NE583" s="5"/>
      <c r="NF583" s="5"/>
      <c r="NG583" s="5"/>
      <c r="NH583" s="5"/>
      <c r="NI583" s="5"/>
      <c r="NJ583" s="5"/>
      <c r="NK583" s="5"/>
      <c r="NL583" s="5"/>
      <c r="NM583" s="5"/>
      <c r="NN583" s="5"/>
      <c r="NO583" s="5"/>
      <c r="NP583" s="5"/>
      <c r="NQ583" s="5"/>
      <c r="NR583" s="5"/>
      <c r="NS583" s="5"/>
      <c r="NT583" s="5"/>
      <c r="NU583" s="5"/>
      <c r="NV583" s="5"/>
      <c r="NW583" s="5"/>
      <c r="NX583" s="5"/>
      <c r="NY583" s="5"/>
      <c r="NZ583" s="5"/>
      <c r="OA583" s="5"/>
      <c r="OB583" s="5"/>
      <c r="OC583" s="5"/>
      <c r="OD583" s="5"/>
      <c r="OE583" s="5"/>
      <c r="OF583" s="5"/>
      <c r="OG583" s="5"/>
      <c r="OH583" s="5"/>
      <c r="OI583" s="5"/>
      <c r="OJ583" s="5"/>
      <c r="OK583" s="5"/>
      <c r="OL583" s="5"/>
      <c r="OM583" s="5"/>
      <c r="ON583" s="5"/>
      <c r="OO583" s="5"/>
      <c r="OP583" s="5"/>
      <c r="OQ583" s="5"/>
      <c r="OR583" s="5"/>
      <c r="OS583" s="5"/>
      <c r="OT583" s="5"/>
      <c r="OU583" s="5"/>
      <c r="OV583" s="5"/>
      <c r="OW583" s="5"/>
      <c r="OX583" s="5"/>
      <c r="OY583" s="5"/>
      <c r="OZ583" s="5"/>
      <c r="PA583" s="5"/>
      <c r="PB583" s="5"/>
      <c r="PC583" s="5"/>
      <c r="PD583" s="5"/>
      <c r="PE583" s="5"/>
      <c r="PF583" s="5"/>
      <c r="PG583" s="5"/>
      <c r="PH583" s="5"/>
      <c r="PI583" s="5"/>
      <c r="PJ583" s="5"/>
      <c r="PK583" s="5"/>
      <c r="PL583" s="5"/>
      <c r="PM583" s="5"/>
      <c r="PN583" s="5"/>
      <c r="PO583" s="5"/>
      <c r="PP583" s="5"/>
      <c r="PQ583" s="5"/>
      <c r="PR583" s="5"/>
      <c r="PS583" s="5"/>
      <c r="PT583" s="5"/>
      <c r="PU583" s="5"/>
      <c r="PV583" s="5"/>
      <c r="PW583" s="5"/>
      <c r="PX583" s="5"/>
      <c r="PY583" s="5"/>
      <c r="PZ583" s="5"/>
      <c r="QA583" s="5"/>
      <c r="QB583" s="5"/>
      <c r="QC583" s="5"/>
      <c r="QD583" s="5"/>
      <c r="QE583" s="5"/>
      <c r="QF583" s="5"/>
      <c r="QG583" s="5"/>
      <c r="QH583" s="5"/>
      <c r="QI583" s="5"/>
      <c r="QJ583" s="5"/>
      <c r="QK583" s="5"/>
      <c r="QL583" s="5"/>
      <c r="QM583" s="5"/>
      <c r="QN583" s="5"/>
      <c r="QO583" s="5"/>
      <c r="QP583" s="5"/>
      <c r="QQ583" s="5"/>
      <c r="QR583" s="5"/>
      <c r="QS583" s="5"/>
      <c r="QT583" s="5"/>
      <c r="QU583" s="5"/>
      <c r="QV583" s="5"/>
      <c r="QW583" s="5"/>
      <c r="QX583" s="5"/>
      <c r="QY583" s="5"/>
      <c r="QZ583" s="5"/>
      <c r="RA583" s="5"/>
      <c r="RB583" s="5"/>
      <c r="RC583" s="5"/>
      <c r="RD583" s="5"/>
      <c r="RE583" s="5"/>
      <c r="RF583" s="5"/>
      <c r="RG583" s="5"/>
      <c r="RH583" s="5"/>
      <c r="RI583" s="5"/>
      <c r="RJ583" s="5"/>
      <c r="RK583" s="5"/>
      <c r="RL583" s="5"/>
      <c r="RM583" s="5"/>
      <c r="RN583" s="5"/>
      <c r="RO583" s="5"/>
      <c r="RP583" s="5"/>
      <c r="RQ583" s="5"/>
      <c r="RR583" s="5"/>
      <c r="RS583" s="5"/>
      <c r="RT583" s="5"/>
      <c r="RU583" s="5"/>
      <c r="RV583" s="5"/>
      <c r="RW583" s="5"/>
      <c r="RX583" s="5"/>
      <c r="RY583" s="5"/>
      <c r="RZ583" s="5"/>
      <c r="SA583" s="5"/>
      <c r="SB583" s="5"/>
      <c r="SC583" s="5"/>
      <c r="SD583" s="5"/>
      <c r="SE583" s="5"/>
      <c r="SF583" s="5"/>
      <c r="SG583" s="5"/>
      <c r="SH583" s="5"/>
      <c r="SI583" s="5"/>
      <c r="SJ583" s="5"/>
      <c r="SK583" s="5"/>
      <c r="SL583" s="5"/>
      <c r="SM583" s="5"/>
      <c r="SN583" s="5"/>
      <c r="SO583" s="5"/>
      <c r="SP583" s="5"/>
      <c r="SQ583" s="5"/>
      <c r="SR583" s="5"/>
      <c r="SS583" s="5"/>
      <c r="ST583" s="5"/>
      <c r="SU583" s="5"/>
      <c r="SV583" s="5"/>
      <c r="SW583" s="5"/>
      <c r="SX583" s="5"/>
      <c r="SY583" s="5"/>
      <c r="SZ583" s="5"/>
      <c r="TA583" s="5"/>
      <c r="TB583" s="5"/>
      <c r="TC583" s="5"/>
      <c r="TD583" s="5"/>
      <c r="TE583" s="5"/>
      <c r="TF583" s="5"/>
      <c r="TG583" s="5"/>
      <c r="TH583" s="5"/>
      <c r="TI583" s="5"/>
      <c r="TJ583" s="5"/>
      <c r="TK583" s="5"/>
      <c r="TL583" s="5"/>
      <c r="TM583" s="5"/>
      <c r="TN583" s="5"/>
      <c r="TO583" s="5"/>
      <c r="TP583" s="5"/>
      <c r="TQ583" s="5"/>
      <c r="TR583" s="5"/>
      <c r="TS583" s="5"/>
      <c r="TT583" s="5"/>
      <c r="TU583" s="5"/>
      <c r="TV583" s="5"/>
      <c r="TW583" s="5"/>
      <c r="TX583" s="5"/>
      <c r="TY583" s="5"/>
      <c r="TZ583" s="5"/>
      <c r="UA583" s="5"/>
      <c r="UB583" s="5"/>
      <c r="UC583" s="5"/>
      <c r="UD583" s="5"/>
      <c r="UE583" s="5"/>
      <c r="UF583" s="5"/>
      <c r="UG583" s="5"/>
      <c r="UH583" s="5"/>
      <c r="UI583" s="5"/>
      <c r="UJ583" s="5"/>
      <c r="UK583" s="5"/>
      <c r="UL583" s="5"/>
      <c r="UM583" s="5"/>
      <c r="UN583" s="5"/>
      <c r="UO583" s="5"/>
      <c r="UP583" s="5"/>
      <c r="UQ583" s="5"/>
      <c r="UR583" s="5"/>
      <c r="US583" s="5"/>
      <c r="UT583" s="5"/>
      <c r="UU583" s="5"/>
      <c r="UV583" s="5"/>
      <c r="UW583" s="5"/>
      <c r="UX583" s="5"/>
      <c r="UY583" s="5"/>
      <c r="UZ583" s="5"/>
      <c r="VA583" s="5"/>
      <c r="VB583" s="5"/>
      <c r="VC583" s="5"/>
      <c r="VD583" s="5"/>
      <c r="VE583" s="5"/>
      <c r="VF583" s="5"/>
      <c r="VG583" s="5"/>
      <c r="VH583" s="5"/>
      <c r="VI583" s="5"/>
      <c r="VJ583" s="5"/>
      <c r="VK583" s="5"/>
      <c r="VL583" s="5"/>
      <c r="VM583" s="5"/>
      <c r="VN583" s="5"/>
      <c r="VO583" s="5"/>
      <c r="VP583" s="5"/>
      <c r="VQ583" s="5"/>
      <c r="VR583" s="5"/>
      <c r="VS583" s="5"/>
      <c r="VT583" s="5"/>
      <c r="VU583" s="5"/>
      <c r="VV583" s="5"/>
      <c r="VW583" s="5"/>
      <c r="VX583" s="5"/>
      <c r="VY583" s="5"/>
      <c r="VZ583" s="5"/>
      <c r="WA583" s="5"/>
      <c r="WB583" s="5"/>
      <c r="WC583" s="5"/>
      <c r="WD583" s="5"/>
      <c r="WE583" s="5"/>
      <c r="WF583" s="5"/>
      <c r="WG583" s="5"/>
      <c r="WH583" s="5"/>
      <c r="WI583" s="5"/>
      <c r="WJ583" s="5"/>
      <c r="WK583" s="5"/>
      <c r="WL583" s="5"/>
      <c r="WM583" s="5"/>
      <c r="WN583" s="5"/>
      <c r="WO583" s="5"/>
      <c r="WP583" s="5"/>
      <c r="WQ583" s="5"/>
      <c r="WR583" s="5"/>
      <c r="WS583" s="5"/>
      <c r="WT583" s="5"/>
      <c r="WU583" s="5"/>
      <c r="WV583" s="5"/>
      <c r="WW583" s="5"/>
      <c r="WX583" s="5"/>
      <c r="WY583" s="5"/>
      <c r="WZ583" s="5"/>
      <c r="XA583" s="5"/>
      <c r="XB583" s="5"/>
      <c r="XC583" s="5"/>
      <c r="XD583" s="5"/>
      <c r="XE583" s="5"/>
      <c r="XF583" s="5"/>
      <c r="XG583" s="5"/>
      <c r="XH583" s="5"/>
      <c r="XI583" s="5"/>
      <c r="XJ583" s="5"/>
      <c r="XK583" s="5"/>
      <c r="XL583" s="5"/>
      <c r="XM583" s="5"/>
      <c r="XN583" s="5"/>
      <c r="XO583" s="5"/>
      <c r="XP583" s="5"/>
      <c r="XQ583" s="5"/>
      <c r="XR583" s="5"/>
      <c r="XS583" s="5"/>
      <c r="XT583" s="5"/>
      <c r="XU583" s="5"/>
      <c r="XV583" s="5"/>
      <c r="XW583" s="5"/>
    </row>
    <row r="584" spans="39:647" x14ac:dyDescent="0.45">
      <c r="AM584" s="5"/>
      <c r="AN584" s="5"/>
      <c r="AO584" s="5"/>
      <c r="AP584" s="5"/>
      <c r="AQ584" s="5"/>
      <c r="AR584" s="5"/>
      <c r="AS584" s="5"/>
      <c r="AT584" s="5"/>
      <c r="AU584" s="5"/>
      <c r="AV584" s="5"/>
      <c r="AW584" s="5"/>
      <c r="AX584" s="5"/>
      <c r="AY584" s="5"/>
      <c r="AZ584" s="5"/>
      <c r="BA584" s="5"/>
      <c r="BB584" s="5"/>
      <c r="BC584" s="5"/>
      <c r="BD584" s="5"/>
      <c r="BE584" s="5"/>
      <c r="BF584" s="5"/>
      <c r="BG584" s="5"/>
      <c r="BH584" s="5"/>
      <c r="BI584" s="5"/>
      <c r="BJ584" s="5"/>
      <c r="BK584" s="5"/>
      <c r="BL584" s="5"/>
      <c r="BM584" s="5"/>
      <c r="BN584" s="5"/>
      <c r="BO584" s="5"/>
      <c r="BP584" s="5"/>
      <c r="BQ584" s="5"/>
      <c r="BR584" s="5"/>
      <c r="BS584" s="5"/>
      <c r="BT584" s="5"/>
      <c r="BU584" s="5"/>
      <c r="BV584" s="5"/>
      <c r="BW584" s="5"/>
      <c r="BX584" s="5"/>
      <c r="BY584" s="5"/>
      <c r="BZ584" s="5"/>
      <c r="CA584" s="5"/>
      <c r="CB584" s="5"/>
      <c r="CC584" s="5"/>
      <c r="CD584" s="5"/>
      <c r="CE584" s="5"/>
      <c r="CF584" s="5"/>
      <c r="CG584" s="5"/>
      <c r="CH584" s="5"/>
      <c r="CI584" s="5"/>
      <c r="CJ584" s="5"/>
      <c r="CK584" s="5"/>
      <c r="CL584" s="5"/>
      <c r="CM584" s="5"/>
      <c r="CN584" s="5"/>
      <c r="CO584" s="5"/>
      <c r="CP584" s="5"/>
      <c r="CQ584" s="5"/>
      <c r="CR584" s="5"/>
      <c r="CS584" s="5"/>
      <c r="CT584" s="5"/>
      <c r="CU584" s="5"/>
      <c r="CV584" s="5"/>
      <c r="CW584" s="5"/>
      <c r="CX584" s="5"/>
      <c r="CY584" s="5"/>
      <c r="CZ584" s="5"/>
      <c r="DA584" s="5"/>
      <c r="DB584" s="5"/>
      <c r="DC584" s="5"/>
      <c r="DD584" s="5"/>
      <c r="DE584" s="5"/>
      <c r="DF584" s="5"/>
      <c r="DG584" s="5"/>
      <c r="DH584" s="5"/>
      <c r="DI584" s="5"/>
      <c r="DJ584" s="5"/>
      <c r="DK584" s="5"/>
      <c r="DL584" s="5"/>
      <c r="DM584" s="5"/>
      <c r="DN584" s="5"/>
      <c r="DO584" s="5"/>
      <c r="DP584" s="5"/>
      <c r="DQ584" s="5"/>
      <c r="DR584" s="5"/>
      <c r="DS584" s="5"/>
      <c r="DT584" s="5"/>
      <c r="DU584" s="5"/>
      <c r="DV584" s="5"/>
      <c r="DW584" s="5"/>
      <c r="DX584" s="5"/>
      <c r="DY584" s="5"/>
      <c r="DZ584" s="5"/>
      <c r="EA584" s="5"/>
      <c r="EB584" s="5"/>
      <c r="EC584" s="5"/>
      <c r="ED584" s="5"/>
      <c r="EE584" s="5"/>
      <c r="EF584" s="5"/>
      <c r="EG584" s="5"/>
      <c r="EH584" s="5"/>
      <c r="EI584" s="5"/>
      <c r="EJ584" s="5"/>
      <c r="EK584" s="5"/>
      <c r="EL584" s="5"/>
      <c r="EM584" s="5"/>
      <c r="EN584" s="5"/>
      <c r="EO584" s="5"/>
      <c r="EP584" s="5"/>
      <c r="EQ584" s="5"/>
      <c r="ER584" s="5"/>
      <c r="ES584" s="5"/>
      <c r="ET584" s="5"/>
      <c r="EU584" s="5"/>
      <c r="EV584" s="5"/>
      <c r="EW584" s="5"/>
      <c r="EX584" s="5"/>
      <c r="EY584" s="5"/>
      <c r="EZ584" s="5"/>
      <c r="FA584" s="5"/>
      <c r="FB584" s="5"/>
      <c r="FC584" s="5"/>
      <c r="FD584" s="5"/>
      <c r="FE584" s="5"/>
      <c r="FF584" s="5"/>
      <c r="FG584" s="5"/>
      <c r="FH584" s="5"/>
      <c r="FI584" s="5"/>
      <c r="FJ584" s="5"/>
      <c r="FK584" s="5"/>
      <c r="FL584" s="5"/>
      <c r="FM584" s="5"/>
      <c r="FN584" s="5"/>
      <c r="FO584" s="5"/>
      <c r="FP584" s="5"/>
      <c r="FQ584" s="5"/>
      <c r="FR584" s="5"/>
      <c r="FS584" s="5"/>
      <c r="FT584" s="5"/>
      <c r="FU584" s="5"/>
      <c r="FV584" s="5"/>
      <c r="FW584" s="5"/>
      <c r="FX584" s="5"/>
      <c r="FY584" s="5"/>
      <c r="FZ584" s="5"/>
      <c r="GA584" s="5"/>
      <c r="GB584" s="5"/>
      <c r="GC584" s="5"/>
      <c r="GD584" s="5"/>
      <c r="GE584" s="5"/>
      <c r="GF584" s="5"/>
      <c r="GG584" s="5"/>
      <c r="GH584" s="5"/>
      <c r="GI584" s="5"/>
      <c r="GJ584" s="5"/>
      <c r="GK584" s="5"/>
      <c r="GL584" s="5"/>
      <c r="GM584" s="5"/>
      <c r="GN584" s="5"/>
      <c r="GO584" s="5"/>
      <c r="GP584" s="5"/>
      <c r="GQ584" s="5"/>
      <c r="GR584" s="5"/>
      <c r="GS584" s="5"/>
      <c r="GT584" s="5"/>
      <c r="GU584" s="5"/>
      <c r="GV584" s="5"/>
      <c r="GW584" s="5"/>
      <c r="GX584" s="5"/>
      <c r="GY584" s="5"/>
      <c r="GZ584" s="5"/>
      <c r="HA584" s="5"/>
      <c r="HB584" s="5"/>
      <c r="HC584" s="5"/>
      <c r="HD584" s="5"/>
      <c r="HE584" s="5"/>
      <c r="HF584" s="5"/>
      <c r="HG584" s="5"/>
      <c r="HH584" s="5"/>
      <c r="HI584" s="5"/>
      <c r="HJ584" s="5"/>
      <c r="HK584" s="5"/>
      <c r="HL584" s="5"/>
      <c r="HM584" s="5"/>
      <c r="HN584" s="5"/>
      <c r="HO584" s="5"/>
      <c r="HP584" s="5"/>
      <c r="HQ584" s="5"/>
      <c r="HR584" s="5"/>
      <c r="HS584" s="5"/>
      <c r="HT584" s="5"/>
      <c r="HU584" s="5"/>
      <c r="HV584" s="5"/>
      <c r="HW584" s="5"/>
      <c r="HX584" s="5"/>
      <c r="HY584" s="5"/>
      <c r="HZ584" s="5"/>
      <c r="IA584" s="5"/>
      <c r="IB584" s="5"/>
      <c r="IC584" s="5"/>
      <c r="ID584" s="5"/>
      <c r="IE584" s="5"/>
      <c r="IF584" s="5"/>
      <c r="IG584" s="5"/>
      <c r="IH584" s="5"/>
      <c r="II584" s="5"/>
      <c r="IJ584" s="5"/>
      <c r="IK584" s="5"/>
      <c r="IL584" s="5"/>
      <c r="IM584" s="5"/>
      <c r="IN584" s="5"/>
      <c r="IO584" s="5"/>
      <c r="IP584" s="5"/>
      <c r="IQ584" s="5"/>
      <c r="IR584" s="5"/>
      <c r="IS584" s="5"/>
      <c r="IT584" s="5"/>
      <c r="IU584" s="5"/>
      <c r="IV584" s="5"/>
      <c r="IW584" s="5"/>
      <c r="IX584" s="5"/>
      <c r="IY584" s="5"/>
      <c r="IZ584" s="5"/>
      <c r="JA584" s="5"/>
      <c r="JB584" s="5"/>
      <c r="JC584" s="5"/>
      <c r="JD584" s="5"/>
      <c r="JE584" s="5"/>
      <c r="JF584" s="5"/>
      <c r="JG584" s="5"/>
      <c r="JH584" s="5"/>
      <c r="JI584" s="5"/>
      <c r="JJ584" s="5"/>
      <c r="JK584" s="5"/>
      <c r="JL584" s="5"/>
      <c r="JM584" s="5"/>
      <c r="JN584" s="5"/>
      <c r="JO584" s="5"/>
      <c r="JP584" s="5"/>
      <c r="JQ584" s="5"/>
      <c r="JR584" s="5"/>
      <c r="JS584" s="5"/>
      <c r="JT584" s="5"/>
      <c r="JU584" s="5"/>
      <c r="JV584" s="5"/>
      <c r="JW584" s="5"/>
      <c r="JX584" s="5"/>
      <c r="JY584" s="5"/>
      <c r="JZ584" s="5"/>
      <c r="KA584" s="5"/>
      <c r="KB584" s="5"/>
      <c r="KC584" s="5"/>
      <c r="KD584" s="5"/>
      <c r="KE584" s="5"/>
      <c r="KF584" s="5"/>
      <c r="KG584" s="5"/>
      <c r="KH584" s="5"/>
      <c r="KI584" s="5"/>
      <c r="KJ584" s="5"/>
      <c r="KK584" s="5"/>
      <c r="KL584" s="5"/>
      <c r="KM584" s="5"/>
      <c r="KN584" s="5"/>
      <c r="KO584" s="5"/>
      <c r="KP584" s="5"/>
      <c r="KQ584" s="5"/>
      <c r="KR584" s="5"/>
      <c r="KS584" s="5"/>
      <c r="KT584" s="5"/>
      <c r="KU584" s="5"/>
      <c r="KV584" s="5"/>
      <c r="KW584" s="5"/>
      <c r="KX584" s="5"/>
      <c r="KY584" s="5"/>
      <c r="KZ584" s="5"/>
      <c r="LA584" s="5"/>
      <c r="LB584" s="5"/>
      <c r="LC584" s="5"/>
      <c r="LD584" s="5"/>
      <c r="LE584" s="5"/>
      <c r="LF584" s="5"/>
      <c r="LG584" s="5"/>
      <c r="LH584" s="5"/>
      <c r="LI584" s="5"/>
      <c r="LJ584" s="5"/>
      <c r="LK584" s="5"/>
      <c r="LL584" s="5"/>
      <c r="LM584" s="5"/>
      <c r="LN584" s="5"/>
      <c r="LO584" s="5"/>
      <c r="LP584" s="5"/>
      <c r="LQ584" s="5"/>
      <c r="LR584" s="5"/>
      <c r="LS584" s="5"/>
      <c r="LT584" s="5"/>
      <c r="LU584" s="5"/>
      <c r="LV584" s="5"/>
      <c r="LW584" s="5"/>
      <c r="LX584" s="5"/>
      <c r="LY584" s="5"/>
      <c r="LZ584" s="5"/>
      <c r="MA584" s="5"/>
      <c r="MB584" s="5"/>
      <c r="MC584" s="5"/>
      <c r="MD584" s="5"/>
      <c r="ME584" s="5"/>
      <c r="MF584" s="5"/>
      <c r="MG584" s="5"/>
      <c r="MH584" s="5"/>
      <c r="MI584" s="5"/>
      <c r="MJ584" s="5"/>
      <c r="MK584" s="5"/>
      <c r="ML584" s="5"/>
      <c r="MM584" s="5"/>
      <c r="MN584" s="5"/>
      <c r="MO584" s="5"/>
      <c r="MP584" s="5"/>
      <c r="MQ584" s="5"/>
      <c r="MR584" s="5"/>
      <c r="MS584" s="5"/>
      <c r="MT584" s="5"/>
      <c r="MU584" s="5"/>
      <c r="MV584" s="5"/>
      <c r="MW584" s="5"/>
      <c r="MX584" s="5"/>
      <c r="MY584" s="5"/>
      <c r="MZ584" s="5"/>
      <c r="NA584" s="5"/>
      <c r="NB584" s="5"/>
      <c r="NC584" s="5"/>
      <c r="ND584" s="5"/>
      <c r="NE584" s="5"/>
      <c r="NF584" s="5"/>
      <c r="NG584" s="5"/>
      <c r="NH584" s="5"/>
      <c r="NI584" s="5"/>
      <c r="NJ584" s="5"/>
      <c r="NK584" s="5"/>
      <c r="NL584" s="5"/>
      <c r="NM584" s="5"/>
      <c r="NN584" s="5"/>
      <c r="NO584" s="5"/>
      <c r="NP584" s="5"/>
      <c r="NQ584" s="5"/>
      <c r="NR584" s="5"/>
      <c r="NS584" s="5"/>
      <c r="NT584" s="5"/>
      <c r="NU584" s="5"/>
      <c r="NV584" s="5"/>
      <c r="NW584" s="5"/>
      <c r="NX584" s="5"/>
      <c r="NY584" s="5"/>
      <c r="NZ584" s="5"/>
      <c r="OA584" s="5"/>
      <c r="OB584" s="5"/>
      <c r="OC584" s="5"/>
      <c r="OD584" s="5"/>
      <c r="OE584" s="5"/>
      <c r="OF584" s="5"/>
      <c r="OG584" s="5"/>
      <c r="OH584" s="5"/>
      <c r="OI584" s="5"/>
      <c r="OJ584" s="5"/>
      <c r="OK584" s="5"/>
      <c r="OL584" s="5"/>
      <c r="OM584" s="5"/>
      <c r="ON584" s="5"/>
      <c r="OO584" s="5"/>
      <c r="OP584" s="5"/>
      <c r="OQ584" s="5"/>
      <c r="OR584" s="5"/>
      <c r="OS584" s="5"/>
      <c r="OT584" s="5"/>
      <c r="OU584" s="5"/>
      <c r="OV584" s="5"/>
      <c r="OW584" s="5"/>
      <c r="OX584" s="5"/>
      <c r="OY584" s="5"/>
      <c r="OZ584" s="5"/>
      <c r="PA584" s="5"/>
      <c r="PB584" s="5"/>
      <c r="PC584" s="5"/>
      <c r="PD584" s="5"/>
      <c r="PE584" s="5"/>
      <c r="PF584" s="5"/>
      <c r="PG584" s="5"/>
      <c r="PH584" s="5"/>
      <c r="PI584" s="5"/>
      <c r="PJ584" s="5"/>
      <c r="PK584" s="5"/>
      <c r="PL584" s="5"/>
      <c r="PM584" s="5"/>
      <c r="PN584" s="5"/>
      <c r="PO584" s="5"/>
      <c r="PP584" s="5"/>
      <c r="PQ584" s="5"/>
      <c r="PR584" s="5"/>
      <c r="PS584" s="5"/>
      <c r="PT584" s="5"/>
      <c r="PU584" s="5"/>
      <c r="PV584" s="5"/>
      <c r="PW584" s="5"/>
      <c r="PX584" s="5"/>
      <c r="PY584" s="5"/>
      <c r="PZ584" s="5"/>
      <c r="QA584" s="5"/>
      <c r="QB584" s="5"/>
      <c r="QC584" s="5"/>
      <c r="QD584" s="5"/>
      <c r="QE584" s="5"/>
      <c r="QF584" s="5"/>
      <c r="QG584" s="5"/>
      <c r="QH584" s="5"/>
      <c r="QI584" s="5"/>
      <c r="QJ584" s="5"/>
      <c r="QK584" s="5"/>
      <c r="QL584" s="5"/>
      <c r="QM584" s="5"/>
      <c r="QN584" s="5"/>
      <c r="QO584" s="5"/>
      <c r="QP584" s="5"/>
      <c r="QQ584" s="5"/>
      <c r="QR584" s="5"/>
      <c r="QS584" s="5"/>
      <c r="QT584" s="5"/>
      <c r="QU584" s="5"/>
      <c r="QV584" s="5"/>
      <c r="QW584" s="5"/>
      <c r="QX584" s="5"/>
      <c r="QY584" s="5"/>
      <c r="QZ584" s="5"/>
      <c r="RA584" s="5"/>
      <c r="RB584" s="5"/>
      <c r="RC584" s="5"/>
      <c r="RD584" s="5"/>
      <c r="RE584" s="5"/>
      <c r="RF584" s="5"/>
      <c r="RG584" s="5"/>
      <c r="RH584" s="5"/>
      <c r="RI584" s="5"/>
      <c r="RJ584" s="5"/>
      <c r="RK584" s="5"/>
      <c r="RL584" s="5"/>
      <c r="RM584" s="5"/>
      <c r="RN584" s="5"/>
      <c r="RO584" s="5"/>
      <c r="RP584" s="5"/>
      <c r="RQ584" s="5"/>
      <c r="RR584" s="5"/>
      <c r="RS584" s="5"/>
      <c r="RT584" s="5"/>
      <c r="RU584" s="5"/>
      <c r="RV584" s="5"/>
      <c r="RW584" s="5"/>
      <c r="RX584" s="5"/>
      <c r="RY584" s="5"/>
      <c r="RZ584" s="5"/>
      <c r="SA584" s="5"/>
      <c r="SB584" s="5"/>
      <c r="SC584" s="5"/>
      <c r="SD584" s="5"/>
      <c r="SE584" s="5"/>
      <c r="SF584" s="5"/>
      <c r="SG584" s="5"/>
      <c r="SH584" s="5"/>
      <c r="SI584" s="5"/>
      <c r="SJ584" s="5"/>
      <c r="SK584" s="5"/>
      <c r="SL584" s="5"/>
      <c r="SM584" s="5"/>
      <c r="SN584" s="5"/>
      <c r="SO584" s="5"/>
      <c r="SP584" s="5"/>
      <c r="SQ584" s="5"/>
      <c r="SR584" s="5"/>
      <c r="SS584" s="5"/>
      <c r="ST584" s="5"/>
      <c r="SU584" s="5"/>
      <c r="SV584" s="5"/>
      <c r="SW584" s="5"/>
      <c r="SX584" s="5"/>
      <c r="SY584" s="5"/>
      <c r="SZ584" s="5"/>
      <c r="TA584" s="5"/>
      <c r="TB584" s="5"/>
      <c r="TC584" s="5"/>
      <c r="TD584" s="5"/>
      <c r="TE584" s="5"/>
      <c r="TF584" s="5"/>
      <c r="TG584" s="5"/>
      <c r="TH584" s="5"/>
      <c r="TI584" s="5"/>
      <c r="TJ584" s="5"/>
      <c r="TK584" s="5"/>
      <c r="TL584" s="5"/>
      <c r="TM584" s="5"/>
      <c r="TN584" s="5"/>
      <c r="TO584" s="5"/>
      <c r="TP584" s="5"/>
      <c r="TQ584" s="5"/>
      <c r="TR584" s="5"/>
      <c r="TS584" s="5"/>
      <c r="TT584" s="5"/>
      <c r="TU584" s="5"/>
      <c r="TV584" s="5"/>
      <c r="TW584" s="5"/>
      <c r="TX584" s="5"/>
      <c r="TY584" s="5"/>
      <c r="TZ584" s="5"/>
      <c r="UA584" s="5"/>
      <c r="UB584" s="5"/>
      <c r="UC584" s="5"/>
      <c r="UD584" s="5"/>
      <c r="UE584" s="5"/>
      <c r="UF584" s="5"/>
      <c r="UG584" s="5"/>
      <c r="UH584" s="5"/>
      <c r="UI584" s="5"/>
      <c r="UJ584" s="5"/>
      <c r="UK584" s="5"/>
      <c r="UL584" s="5"/>
      <c r="UM584" s="5"/>
      <c r="UN584" s="5"/>
      <c r="UO584" s="5"/>
      <c r="UP584" s="5"/>
      <c r="UQ584" s="5"/>
      <c r="UR584" s="5"/>
      <c r="US584" s="5"/>
      <c r="UT584" s="5"/>
      <c r="UU584" s="5"/>
      <c r="UV584" s="5"/>
      <c r="UW584" s="5"/>
      <c r="UX584" s="5"/>
      <c r="UY584" s="5"/>
      <c r="UZ584" s="5"/>
      <c r="VA584" s="5"/>
      <c r="VB584" s="5"/>
      <c r="VC584" s="5"/>
      <c r="VD584" s="5"/>
      <c r="VE584" s="5"/>
      <c r="VF584" s="5"/>
      <c r="VG584" s="5"/>
      <c r="VH584" s="5"/>
      <c r="VI584" s="5"/>
      <c r="VJ584" s="5"/>
      <c r="VK584" s="5"/>
      <c r="VL584" s="5"/>
      <c r="VM584" s="5"/>
      <c r="VN584" s="5"/>
      <c r="VO584" s="5"/>
      <c r="VP584" s="5"/>
      <c r="VQ584" s="5"/>
      <c r="VR584" s="5"/>
      <c r="VS584" s="5"/>
      <c r="VT584" s="5"/>
      <c r="VU584" s="5"/>
      <c r="VV584" s="5"/>
      <c r="VW584" s="5"/>
      <c r="VX584" s="5"/>
      <c r="VY584" s="5"/>
      <c r="VZ584" s="5"/>
      <c r="WA584" s="5"/>
      <c r="WB584" s="5"/>
      <c r="WC584" s="5"/>
      <c r="WD584" s="5"/>
      <c r="WE584" s="5"/>
      <c r="WF584" s="5"/>
      <c r="WG584" s="5"/>
      <c r="WH584" s="5"/>
      <c r="WI584" s="5"/>
      <c r="WJ584" s="5"/>
      <c r="WK584" s="5"/>
      <c r="WL584" s="5"/>
      <c r="WM584" s="5"/>
      <c r="WN584" s="5"/>
      <c r="WO584" s="5"/>
      <c r="WP584" s="5"/>
      <c r="WQ584" s="5"/>
      <c r="WR584" s="5"/>
      <c r="WS584" s="5"/>
      <c r="WT584" s="5"/>
      <c r="WU584" s="5"/>
      <c r="WV584" s="5"/>
      <c r="WW584" s="5"/>
      <c r="WX584" s="5"/>
      <c r="WY584" s="5"/>
      <c r="WZ584" s="5"/>
      <c r="XA584" s="5"/>
      <c r="XB584" s="5"/>
      <c r="XC584" s="5"/>
      <c r="XD584" s="5"/>
      <c r="XE584" s="5"/>
      <c r="XF584" s="5"/>
      <c r="XG584" s="5"/>
      <c r="XH584" s="5"/>
      <c r="XI584" s="5"/>
      <c r="XJ584" s="5"/>
      <c r="XK584" s="5"/>
      <c r="XL584" s="5"/>
      <c r="XM584" s="5"/>
      <c r="XN584" s="5"/>
      <c r="XO584" s="5"/>
      <c r="XP584" s="5"/>
      <c r="XQ584" s="5"/>
      <c r="XR584" s="5"/>
      <c r="XS584" s="5"/>
      <c r="XT584" s="5"/>
      <c r="XU584" s="5"/>
      <c r="XV584" s="5"/>
      <c r="XW584" s="5"/>
    </row>
    <row r="585" spans="39:647" x14ac:dyDescent="0.45">
      <c r="AM585" s="5"/>
      <c r="AN585" s="5"/>
      <c r="AO585" s="5"/>
      <c r="AP585" s="5"/>
      <c r="AQ585" s="5"/>
      <c r="AR585" s="5"/>
      <c r="AS585" s="5"/>
      <c r="AT585" s="5"/>
      <c r="AU585" s="5"/>
      <c r="AV585" s="5"/>
      <c r="AW585" s="5"/>
      <c r="AX585" s="5"/>
      <c r="AY585" s="5"/>
      <c r="AZ585" s="5"/>
      <c r="BA585" s="5"/>
      <c r="BB585" s="5"/>
      <c r="BC585" s="5"/>
      <c r="BD585" s="5"/>
      <c r="BE585" s="5"/>
      <c r="BF585" s="5"/>
      <c r="BG585" s="5"/>
      <c r="BH585" s="5"/>
      <c r="BI585" s="5"/>
      <c r="BJ585" s="5"/>
      <c r="BK585" s="5"/>
      <c r="BL585" s="5"/>
      <c r="BM585" s="5"/>
      <c r="BN585" s="5"/>
      <c r="BO585" s="5"/>
      <c r="BP585" s="5"/>
      <c r="BQ585" s="5"/>
      <c r="BR585" s="5"/>
      <c r="BS585" s="5"/>
      <c r="BT585" s="5"/>
      <c r="BU585" s="5"/>
      <c r="BV585" s="5"/>
      <c r="BW585" s="5"/>
      <c r="BX585" s="5"/>
      <c r="BY585" s="5"/>
      <c r="BZ585" s="5"/>
      <c r="CA585" s="5"/>
      <c r="CB585" s="5"/>
      <c r="CC585" s="5"/>
      <c r="CD585" s="5"/>
      <c r="CE585" s="5"/>
      <c r="CF585" s="5"/>
      <c r="CG585" s="5"/>
      <c r="CH585" s="5"/>
      <c r="CI585" s="5"/>
      <c r="CJ585" s="5"/>
      <c r="CK585" s="5"/>
      <c r="CL585" s="5"/>
      <c r="CM585" s="5"/>
      <c r="CN585" s="5"/>
      <c r="CO585" s="5"/>
      <c r="CP585" s="5"/>
      <c r="CQ585" s="5"/>
      <c r="CR585" s="5"/>
      <c r="CS585" s="5"/>
      <c r="CT585" s="5"/>
      <c r="CU585" s="5"/>
      <c r="CV585" s="5"/>
      <c r="CW585" s="5"/>
      <c r="CX585" s="5"/>
      <c r="CY585" s="5"/>
      <c r="CZ585" s="5"/>
      <c r="DA585" s="5"/>
      <c r="DB585" s="5"/>
      <c r="DC585" s="5"/>
      <c r="DD585" s="5"/>
      <c r="DE585" s="5"/>
      <c r="DF585" s="5"/>
      <c r="DG585" s="5"/>
      <c r="DH585" s="5"/>
      <c r="DI585" s="5"/>
      <c r="DJ585" s="5"/>
      <c r="DK585" s="5"/>
      <c r="DL585" s="5"/>
      <c r="DM585" s="5"/>
      <c r="DN585" s="5"/>
      <c r="DO585" s="5"/>
      <c r="DP585" s="5"/>
      <c r="DQ585" s="5"/>
      <c r="DR585" s="5"/>
      <c r="DS585" s="5"/>
      <c r="DT585" s="5"/>
      <c r="DU585" s="5"/>
      <c r="DV585" s="5"/>
      <c r="DW585" s="5"/>
      <c r="DX585" s="5"/>
      <c r="DY585" s="5"/>
      <c r="DZ585" s="5"/>
      <c r="EA585" s="5"/>
      <c r="EB585" s="5"/>
      <c r="EC585" s="5"/>
      <c r="ED585" s="5"/>
      <c r="EE585" s="5"/>
      <c r="EF585" s="5"/>
      <c r="EG585" s="5"/>
      <c r="EH585" s="5"/>
      <c r="EI585" s="5"/>
      <c r="EJ585" s="5"/>
      <c r="EK585" s="5"/>
      <c r="EL585" s="5"/>
      <c r="EM585" s="5"/>
      <c r="EN585" s="5"/>
      <c r="EO585" s="5"/>
      <c r="EP585" s="5"/>
      <c r="EQ585" s="5"/>
      <c r="ER585" s="5"/>
      <c r="ES585" s="5"/>
      <c r="ET585" s="5"/>
      <c r="EU585" s="5"/>
      <c r="EV585" s="5"/>
      <c r="EW585" s="5"/>
      <c r="EX585" s="5"/>
      <c r="EY585" s="5"/>
      <c r="EZ585" s="5"/>
      <c r="FA585" s="5"/>
      <c r="FB585" s="5"/>
      <c r="FC585" s="5"/>
      <c r="FD585" s="5"/>
      <c r="FE585" s="5"/>
      <c r="FF585" s="5"/>
      <c r="FG585" s="5"/>
      <c r="FH585" s="5"/>
      <c r="FI585" s="5"/>
      <c r="FJ585" s="5"/>
      <c r="FK585" s="5"/>
      <c r="FL585" s="5"/>
      <c r="FM585" s="5"/>
      <c r="FN585" s="5"/>
      <c r="FO585" s="5"/>
      <c r="FP585" s="5"/>
      <c r="FQ585" s="5"/>
      <c r="FR585" s="5"/>
      <c r="FS585" s="5"/>
      <c r="FT585" s="5"/>
      <c r="FU585" s="5"/>
      <c r="FV585" s="5"/>
      <c r="FW585" s="5"/>
      <c r="FX585" s="5"/>
      <c r="FY585" s="5"/>
      <c r="FZ585" s="5"/>
      <c r="GA585" s="5"/>
      <c r="GB585" s="5"/>
      <c r="GC585" s="5"/>
      <c r="GD585" s="5"/>
      <c r="GE585" s="5"/>
      <c r="GF585" s="5"/>
      <c r="GG585" s="5"/>
      <c r="GH585" s="5"/>
      <c r="GI585" s="5"/>
      <c r="GJ585" s="5"/>
      <c r="GK585" s="5"/>
      <c r="GL585" s="5"/>
      <c r="GM585" s="5"/>
      <c r="GN585" s="5"/>
      <c r="GO585" s="5"/>
      <c r="GP585" s="5"/>
      <c r="GQ585" s="5"/>
      <c r="GR585" s="5"/>
      <c r="GS585" s="5"/>
      <c r="GT585" s="5"/>
      <c r="GU585" s="5"/>
      <c r="GV585" s="5"/>
      <c r="GW585" s="5"/>
      <c r="GX585" s="5"/>
      <c r="GY585" s="5"/>
      <c r="GZ585" s="5"/>
      <c r="HA585" s="5"/>
      <c r="HB585" s="5"/>
      <c r="HC585" s="5"/>
      <c r="HD585" s="5"/>
      <c r="HE585" s="5"/>
      <c r="HF585" s="5"/>
      <c r="HG585" s="5"/>
      <c r="HH585" s="5"/>
      <c r="HI585" s="5"/>
      <c r="HJ585" s="5"/>
      <c r="HK585" s="5"/>
      <c r="HL585" s="5"/>
      <c r="HM585" s="5"/>
      <c r="HN585" s="5"/>
      <c r="HO585" s="5"/>
      <c r="HP585" s="5"/>
      <c r="HQ585" s="5"/>
      <c r="HR585" s="5"/>
      <c r="HS585" s="5"/>
      <c r="HT585" s="5"/>
      <c r="HU585" s="5"/>
      <c r="HV585" s="5"/>
      <c r="HW585" s="5"/>
      <c r="HX585" s="5"/>
      <c r="HY585" s="5"/>
      <c r="HZ585" s="5"/>
      <c r="IA585" s="5"/>
      <c r="IB585" s="5"/>
      <c r="IC585" s="5"/>
      <c r="ID585" s="5"/>
      <c r="IE585" s="5"/>
      <c r="IF585" s="5"/>
      <c r="IG585" s="5"/>
      <c r="IH585" s="5"/>
      <c r="II585" s="5"/>
      <c r="IJ585" s="5"/>
      <c r="IK585" s="5"/>
      <c r="IL585" s="5"/>
      <c r="IM585" s="5"/>
      <c r="IN585" s="5"/>
      <c r="IO585" s="5"/>
      <c r="IP585" s="5"/>
      <c r="IQ585" s="5"/>
      <c r="IR585" s="5"/>
      <c r="IS585" s="5"/>
      <c r="IT585" s="5"/>
      <c r="IU585" s="5"/>
      <c r="IV585" s="5"/>
      <c r="IW585" s="5"/>
      <c r="IX585" s="5"/>
      <c r="IY585" s="5"/>
      <c r="IZ585" s="5"/>
      <c r="JA585" s="5"/>
      <c r="JB585" s="5"/>
      <c r="JC585" s="5"/>
      <c r="JD585" s="5"/>
      <c r="JE585" s="5"/>
      <c r="JF585" s="5"/>
      <c r="JG585" s="5"/>
      <c r="JH585" s="5"/>
      <c r="JI585" s="5"/>
      <c r="JJ585" s="5"/>
      <c r="JK585" s="5"/>
      <c r="JL585" s="5"/>
      <c r="JM585" s="5"/>
      <c r="JN585" s="5"/>
      <c r="JO585" s="5"/>
      <c r="JP585" s="5"/>
      <c r="JQ585" s="5"/>
      <c r="JR585" s="5"/>
      <c r="JS585" s="5"/>
      <c r="JT585" s="5"/>
      <c r="JU585" s="5"/>
      <c r="JV585" s="5"/>
      <c r="JW585" s="5"/>
      <c r="JX585" s="5"/>
      <c r="JY585" s="5"/>
      <c r="JZ585" s="5"/>
      <c r="KA585" s="5"/>
      <c r="KB585" s="5"/>
      <c r="KC585" s="5"/>
      <c r="KD585" s="5"/>
      <c r="KE585" s="5"/>
      <c r="KF585" s="5"/>
      <c r="KG585" s="5"/>
      <c r="KH585" s="5"/>
      <c r="KI585" s="5"/>
      <c r="KJ585" s="5"/>
      <c r="KK585" s="5"/>
      <c r="KL585" s="5"/>
      <c r="KM585" s="5"/>
      <c r="KN585" s="5"/>
      <c r="KO585" s="5"/>
      <c r="KP585" s="5"/>
      <c r="KQ585" s="5"/>
      <c r="KR585" s="5"/>
      <c r="KS585" s="5"/>
      <c r="KT585" s="5"/>
      <c r="KU585" s="5"/>
      <c r="KV585" s="5"/>
      <c r="KW585" s="5"/>
      <c r="KX585" s="5"/>
      <c r="KY585" s="5"/>
      <c r="KZ585" s="5"/>
      <c r="LA585" s="5"/>
      <c r="LB585" s="5"/>
      <c r="LC585" s="5"/>
      <c r="LD585" s="5"/>
      <c r="LE585" s="5"/>
      <c r="LF585" s="5"/>
      <c r="LG585" s="5"/>
      <c r="LH585" s="5"/>
      <c r="LI585" s="5"/>
      <c r="LJ585" s="5"/>
      <c r="LK585" s="5"/>
      <c r="LL585" s="5"/>
      <c r="LM585" s="5"/>
      <c r="LN585" s="5"/>
      <c r="LO585" s="5"/>
      <c r="LP585" s="5"/>
      <c r="LQ585" s="5"/>
      <c r="LR585" s="5"/>
      <c r="LS585" s="5"/>
      <c r="LT585" s="5"/>
      <c r="LU585" s="5"/>
      <c r="LV585" s="5"/>
      <c r="LW585" s="5"/>
      <c r="LX585" s="5"/>
      <c r="LY585" s="5"/>
      <c r="LZ585" s="5"/>
      <c r="MA585" s="5"/>
      <c r="MB585" s="5"/>
      <c r="MC585" s="5"/>
      <c r="MD585" s="5"/>
      <c r="ME585" s="5"/>
      <c r="MF585" s="5"/>
      <c r="MG585" s="5"/>
      <c r="MH585" s="5"/>
      <c r="MI585" s="5"/>
      <c r="MJ585" s="5"/>
      <c r="MK585" s="5"/>
      <c r="ML585" s="5"/>
      <c r="MM585" s="5"/>
      <c r="MN585" s="5"/>
      <c r="MO585" s="5"/>
      <c r="MP585" s="5"/>
      <c r="MQ585" s="5"/>
      <c r="MR585" s="5"/>
      <c r="MS585" s="5"/>
      <c r="MT585" s="5"/>
      <c r="MU585" s="5"/>
      <c r="MV585" s="5"/>
      <c r="MW585" s="5"/>
      <c r="MX585" s="5"/>
      <c r="MY585" s="5"/>
      <c r="MZ585" s="5"/>
      <c r="NA585" s="5"/>
      <c r="NB585" s="5"/>
      <c r="NC585" s="5"/>
      <c r="ND585" s="5"/>
      <c r="NE585" s="5"/>
      <c r="NF585" s="5"/>
      <c r="NG585" s="5"/>
      <c r="NH585" s="5"/>
      <c r="NI585" s="5"/>
      <c r="NJ585" s="5"/>
      <c r="NK585" s="5"/>
      <c r="NL585" s="5"/>
      <c r="NM585" s="5"/>
      <c r="NN585" s="5"/>
      <c r="NO585" s="5"/>
      <c r="NP585" s="5"/>
      <c r="NQ585" s="5"/>
      <c r="NR585" s="5"/>
      <c r="NS585" s="5"/>
      <c r="NT585" s="5"/>
      <c r="NU585" s="5"/>
      <c r="NV585" s="5"/>
      <c r="NW585" s="5"/>
      <c r="NX585" s="5"/>
      <c r="NY585" s="5"/>
      <c r="NZ585" s="5"/>
      <c r="OA585" s="5"/>
      <c r="OB585" s="5"/>
      <c r="OC585" s="5"/>
      <c r="OD585" s="5"/>
      <c r="OE585" s="5"/>
      <c r="OF585" s="5"/>
      <c r="OG585" s="5"/>
      <c r="OH585" s="5"/>
      <c r="OI585" s="5"/>
      <c r="OJ585" s="5"/>
      <c r="OK585" s="5"/>
      <c r="OL585" s="5"/>
      <c r="OM585" s="5"/>
      <c r="ON585" s="5"/>
      <c r="OO585" s="5"/>
      <c r="OP585" s="5"/>
      <c r="OQ585" s="5"/>
      <c r="OR585" s="5"/>
      <c r="OS585" s="5"/>
      <c r="OT585" s="5"/>
      <c r="OU585" s="5"/>
      <c r="OV585" s="5"/>
      <c r="OW585" s="5"/>
      <c r="OX585" s="5"/>
      <c r="OY585" s="5"/>
      <c r="OZ585" s="5"/>
      <c r="PA585" s="5"/>
      <c r="PB585" s="5"/>
      <c r="PC585" s="5"/>
      <c r="PD585" s="5"/>
      <c r="PE585" s="5"/>
      <c r="PF585" s="5"/>
      <c r="PG585" s="5"/>
      <c r="PH585" s="5"/>
      <c r="PI585" s="5"/>
      <c r="PJ585" s="5"/>
      <c r="PK585" s="5"/>
      <c r="PL585" s="5"/>
      <c r="PM585" s="5"/>
      <c r="PN585" s="5"/>
      <c r="PO585" s="5"/>
      <c r="PP585" s="5"/>
      <c r="PQ585" s="5"/>
      <c r="PR585" s="5"/>
      <c r="PS585" s="5"/>
      <c r="PT585" s="5"/>
      <c r="PU585" s="5"/>
      <c r="PV585" s="5"/>
      <c r="PW585" s="5"/>
      <c r="PX585" s="5"/>
      <c r="PY585" s="5"/>
      <c r="PZ585" s="5"/>
      <c r="QA585" s="5"/>
      <c r="QB585" s="5"/>
      <c r="QC585" s="5"/>
      <c r="QD585" s="5"/>
      <c r="QE585" s="5"/>
      <c r="QF585" s="5"/>
      <c r="QG585" s="5"/>
      <c r="QH585" s="5"/>
      <c r="QI585" s="5"/>
      <c r="QJ585" s="5"/>
      <c r="QK585" s="5"/>
      <c r="QL585" s="5"/>
      <c r="QM585" s="5"/>
      <c r="QN585" s="5"/>
      <c r="QO585" s="5"/>
      <c r="QP585" s="5"/>
      <c r="QQ585" s="5"/>
      <c r="QR585" s="5"/>
      <c r="QS585" s="5"/>
      <c r="QT585" s="5"/>
      <c r="QU585" s="5"/>
      <c r="QV585" s="5"/>
      <c r="QW585" s="5"/>
      <c r="QX585" s="5"/>
      <c r="QY585" s="5"/>
      <c r="QZ585" s="5"/>
      <c r="RA585" s="5"/>
      <c r="RB585" s="5"/>
      <c r="RC585" s="5"/>
      <c r="RD585" s="5"/>
      <c r="RE585" s="5"/>
      <c r="RF585" s="5"/>
      <c r="RG585" s="5"/>
      <c r="RH585" s="5"/>
      <c r="RI585" s="5"/>
      <c r="RJ585" s="5"/>
      <c r="RK585" s="5"/>
      <c r="RL585" s="5"/>
      <c r="RM585" s="5"/>
      <c r="RN585" s="5"/>
      <c r="RO585" s="5"/>
      <c r="RP585" s="5"/>
      <c r="RQ585" s="5"/>
      <c r="RR585" s="5"/>
      <c r="RS585" s="5"/>
      <c r="RT585" s="5"/>
      <c r="RU585" s="5"/>
      <c r="RV585" s="5"/>
      <c r="RW585" s="5"/>
      <c r="RX585" s="5"/>
      <c r="RY585" s="5"/>
      <c r="RZ585" s="5"/>
      <c r="SA585" s="5"/>
      <c r="SB585" s="5"/>
      <c r="SC585" s="5"/>
      <c r="SD585" s="5"/>
      <c r="SE585" s="5"/>
      <c r="SF585" s="5"/>
      <c r="SG585" s="5"/>
      <c r="SH585" s="5"/>
      <c r="SI585" s="5"/>
      <c r="SJ585" s="5"/>
      <c r="SK585" s="5"/>
      <c r="SL585" s="5"/>
      <c r="SM585" s="5"/>
      <c r="SN585" s="5"/>
      <c r="SO585" s="5"/>
      <c r="SP585" s="5"/>
      <c r="SQ585" s="5"/>
      <c r="SR585" s="5"/>
      <c r="SS585" s="5"/>
      <c r="ST585" s="5"/>
      <c r="SU585" s="5"/>
      <c r="SV585" s="5"/>
      <c r="SW585" s="5"/>
      <c r="SX585" s="5"/>
      <c r="SY585" s="5"/>
      <c r="SZ585" s="5"/>
      <c r="TA585" s="5"/>
      <c r="TB585" s="5"/>
      <c r="TC585" s="5"/>
      <c r="TD585" s="5"/>
      <c r="TE585" s="5"/>
      <c r="TF585" s="5"/>
      <c r="TG585" s="5"/>
      <c r="TH585" s="5"/>
      <c r="TI585" s="5"/>
      <c r="TJ585" s="5"/>
      <c r="TK585" s="5"/>
      <c r="TL585" s="5"/>
      <c r="TM585" s="5"/>
      <c r="TN585" s="5"/>
      <c r="TO585" s="5"/>
      <c r="TP585" s="5"/>
      <c r="TQ585" s="5"/>
      <c r="TR585" s="5"/>
      <c r="TS585" s="5"/>
      <c r="TT585" s="5"/>
      <c r="TU585" s="5"/>
      <c r="TV585" s="5"/>
      <c r="TW585" s="5"/>
      <c r="TX585" s="5"/>
      <c r="TY585" s="5"/>
      <c r="TZ585" s="5"/>
      <c r="UA585" s="5"/>
      <c r="UB585" s="5"/>
      <c r="UC585" s="5"/>
      <c r="UD585" s="5"/>
      <c r="UE585" s="5"/>
      <c r="UF585" s="5"/>
      <c r="UG585" s="5"/>
      <c r="UH585" s="5"/>
      <c r="UI585" s="5"/>
      <c r="UJ585" s="5"/>
      <c r="UK585" s="5"/>
      <c r="UL585" s="5"/>
      <c r="UM585" s="5"/>
      <c r="UN585" s="5"/>
      <c r="UO585" s="5"/>
      <c r="UP585" s="5"/>
      <c r="UQ585" s="5"/>
      <c r="UR585" s="5"/>
      <c r="US585" s="5"/>
      <c r="UT585" s="5"/>
      <c r="UU585" s="5"/>
      <c r="UV585" s="5"/>
      <c r="UW585" s="5"/>
      <c r="UX585" s="5"/>
      <c r="UY585" s="5"/>
      <c r="UZ585" s="5"/>
      <c r="VA585" s="5"/>
      <c r="VB585" s="5"/>
      <c r="VC585" s="5"/>
      <c r="VD585" s="5"/>
      <c r="VE585" s="5"/>
      <c r="VF585" s="5"/>
      <c r="VG585" s="5"/>
      <c r="VH585" s="5"/>
      <c r="VI585" s="5"/>
      <c r="VJ585" s="5"/>
      <c r="VK585" s="5"/>
      <c r="VL585" s="5"/>
      <c r="VM585" s="5"/>
      <c r="VN585" s="5"/>
      <c r="VO585" s="5"/>
      <c r="VP585" s="5"/>
      <c r="VQ585" s="5"/>
      <c r="VR585" s="5"/>
      <c r="VS585" s="5"/>
      <c r="VT585" s="5"/>
      <c r="VU585" s="5"/>
      <c r="VV585" s="5"/>
      <c r="VW585" s="5"/>
      <c r="VX585" s="5"/>
      <c r="VY585" s="5"/>
      <c r="VZ585" s="5"/>
      <c r="WA585" s="5"/>
      <c r="WB585" s="5"/>
      <c r="WC585" s="5"/>
      <c r="WD585" s="5"/>
      <c r="WE585" s="5"/>
      <c r="WF585" s="5"/>
      <c r="WG585" s="5"/>
      <c r="WH585" s="5"/>
      <c r="WI585" s="5"/>
      <c r="WJ585" s="5"/>
      <c r="WK585" s="5"/>
      <c r="WL585" s="5"/>
      <c r="WM585" s="5"/>
      <c r="WN585" s="5"/>
      <c r="WO585" s="5"/>
      <c r="WP585" s="5"/>
      <c r="WQ585" s="5"/>
      <c r="WR585" s="5"/>
      <c r="WS585" s="5"/>
      <c r="WT585" s="5"/>
      <c r="WU585" s="5"/>
      <c r="WV585" s="5"/>
      <c r="WW585" s="5"/>
      <c r="WX585" s="5"/>
      <c r="WY585" s="5"/>
      <c r="WZ585" s="5"/>
      <c r="XA585" s="5"/>
      <c r="XB585" s="5"/>
      <c r="XC585" s="5"/>
      <c r="XD585" s="5"/>
      <c r="XE585" s="5"/>
      <c r="XF585" s="5"/>
      <c r="XG585" s="5"/>
      <c r="XH585" s="5"/>
      <c r="XI585" s="5"/>
      <c r="XJ585" s="5"/>
      <c r="XK585" s="5"/>
      <c r="XL585" s="5"/>
      <c r="XM585" s="5"/>
      <c r="XN585" s="5"/>
      <c r="XO585" s="5"/>
      <c r="XP585" s="5"/>
      <c r="XQ585" s="5"/>
      <c r="XR585" s="5"/>
      <c r="XS585" s="5"/>
      <c r="XT585" s="5"/>
      <c r="XU585" s="5"/>
      <c r="XV585" s="5"/>
      <c r="XW585" s="5"/>
    </row>
    <row r="586" spans="39:647" x14ac:dyDescent="0.45">
      <c r="AM586" s="5"/>
      <c r="AN586" s="5"/>
      <c r="AO586" s="5"/>
      <c r="AP586" s="5"/>
      <c r="AQ586" s="5"/>
      <c r="AR586" s="5"/>
      <c r="AS586" s="5"/>
      <c r="AT586" s="5"/>
      <c r="AU586" s="5"/>
      <c r="AV586" s="5"/>
      <c r="AW586" s="5"/>
      <c r="AX586" s="5"/>
      <c r="AY586" s="5"/>
      <c r="AZ586" s="5"/>
      <c r="BA586" s="5"/>
      <c r="BB586" s="5"/>
      <c r="BC586" s="5"/>
      <c r="BD586" s="5"/>
      <c r="BE586" s="5"/>
      <c r="BF586" s="5"/>
      <c r="BG586" s="5"/>
      <c r="BH586" s="5"/>
      <c r="BI586" s="5"/>
      <c r="BJ586" s="5"/>
      <c r="BK586" s="5"/>
      <c r="BL586" s="5"/>
      <c r="BM586" s="5"/>
      <c r="BN586" s="5"/>
      <c r="BO586" s="5"/>
      <c r="BP586" s="5"/>
      <c r="BQ586" s="5"/>
      <c r="BR586" s="5"/>
      <c r="BS586" s="5"/>
      <c r="BT586" s="5"/>
      <c r="BU586" s="5"/>
      <c r="BV586" s="5"/>
      <c r="BW586" s="5"/>
      <c r="BX586" s="5"/>
      <c r="BY586" s="5"/>
      <c r="BZ586" s="5"/>
      <c r="CA586" s="5"/>
      <c r="CB586" s="5"/>
      <c r="CC586" s="5"/>
      <c r="CD586" s="5"/>
      <c r="CE586" s="5"/>
      <c r="CF586" s="5"/>
      <c r="CG586" s="5"/>
      <c r="CH586" s="5"/>
      <c r="CI586" s="5"/>
      <c r="CJ586" s="5"/>
      <c r="CK586" s="5"/>
      <c r="CL586" s="5"/>
      <c r="CM586" s="5"/>
      <c r="CN586" s="5"/>
      <c r="CO586" s="5"/>
      <c r="CP586" s="5"/>
      <c r="CQ586" s="5"/>
      <c r="CR586" s="5"/>
      <c r="CS586" s="5"/>
      <c r="CT586" s="5"/>
      <c r="CU586" s="5"/>
      <c r="CV586" s="5"/>
      <c r="CW586" s="5"/>
      <c r="CX586" s="5"/>
      <c r="CY586" s="5"/>
      <c r="CZ586" s="5"/>
      <c r="DA586" s="5"/>
      <c r="DB586" s="5"/>
      <c r="DC586" s="5"/>
      <c r="DD586" s="5"/>
      <c r="DE586" s="5"/>
      <c r="DF586" s="5"/>
      <c r="DG586" s="5"/>
      <c r="DH586" s="5"/>
      <c r="DI586" s="5"/>
      <c r="DJ586" s="5"/>
      <c r="DK586" s="5"/>
      <c r="DL586" s="5"/>
      <c r="DM586" s="5"/>
      <c r="DN586" s="5"/>
      <c r="DO586" s="5"/>
      <c r="DP586" s="5"/>
      <c r="DQ586" s="5"/>
      <c r="DR586" s="5"/>
      <c r="DS586" s="5"/>
      <c r="DT586" s="5"/>
      <c r="DU586" s="5"/>
      <c r="DV586" s="5"/>
      <c r="DW586" s="5"/>
      <c r="DX586" s="5"/>
      <c r="DY586" s="5"/>
      <c r="DZ586" s="5"/>
      <c r="EA586" s="5"/>
      <c r="EB586" s="5"/>
      <c r="EC586" s="5"/>
      <c r="ED586" s="5"/>
      <c r="EE586" s="5"/>
      <c r="EF586" s="5"/>
      <c r="EG586" s="5"/>
      <c r="EH586" s="5"/>
      <c r="EI586" s="5"/>
      <c r="EJ586" s="5"/>
      <c r="EK586" s="5"/>
      <c r="EL586" s="5"/>
      <c r="EM586" s="5"/>
      <c r="EN586" s="5"/>
      <c r="EO586" s="5"/>
      <c r="EP586" s="5"/>
      <c r="EQ586" s="5"/>
      <c r="ER586" s="5"/>
      <c r="ES586" s="5"/>
      <c r="ET586" s="5"/>
      <c r="EU586" s="5"/>
      <c r="EV586" s="5"/>
      <c r="EW586" s="5"/>
      <c r="EX586" s="5"/>
      <c r="EY586" s="5"/>
      <c r="EZ586" s="5"/>
      <c r="FA586" s="5"/>
      <c r="FB586" s="5"/>
      <c r="FC586" s="5"/>
      <c r="FD586" s="5"/>
      <c r="FE586" s="5"/>
      <c r="FF586" s="5"/>
      <c r="FG586" s="5"/>
      <c r="FH586" s="5"/>
      <c r="FI586" s="5"/>
      <c r="FJ586" s="5"/>
      <c r="FK586" s="5"/>
      <c r="FL586" s="5"/>
      <c r="FM586" s="5"/>
      <c r="FN586" s="5"/>
      <c r="FO586" s="5"/>
      <c r="FP586" s="5"/>
      <c r="FQ586" s="5"/>
      <c r="FR586" s="5"/>
      <c r="FS586" s="5"/>
      <c r="FT586" s="5"/>
      <c r="FU586" s="5"/>
      <c r="FV586" s="5"/>
      <c r="FW586" s="5"/>
      <c r="FX586" s="5"/>
      <c r="FY586" s="5"/>
      <c r="FZ586" s="5"/>
      <c r="GA586" s="5"/>
      <c r="GB586" s="5"/>
      <c r="GC586" s="5"/>
      <c r="GD586" s="5"/>
      <c r="GE586" s="5"/>
      <c r="GF586" s="5"/>
      <c r="GG586" s="5"/>
      <c r="GH586" s="5"/>
      <c r="GI586" s="5"/>
      <c r="GJ586" s="5"/>
      <c r="GK586" s="5"/>
      <c r="GL586" s="5"/>
      <c r="GM586" s="5"/>
      <c r="GN586" s="5"/>
      <c r="GO586" s="5"/>
      <c r="GP586" s="5"/>
      <c r="GQ586" s="5"/>
      <c r="GR586" s="5"/>
      <c r="GS586" s="5"/>
      <c r="GT586" s="5"/>
      <c r="GU586" s="5"/>
      <c r="GV586" s="5"/>
      <c r="GW586" s="5"/>
      <c r="GX586" s="5"/>
      <c r="GY586" s="5"/>
      <c r="GZ586" s="5"/>
      <c r="HA586" s="5"/>
      <c r="HB586" s="5"/>
      <c r="HC586" s="5"/>
      <c r="HD586" s="5"/>
      <c r="HE586" s="5"/>
      <c r="HF586" s="5"/>
      <c r="HG586" s="5"/>
      <c r="HH586" s="5"/>
      <c r="HI586" s="5"/>
      <c r="HJ586" s="5"/>
      <c r="HK586" s="5"/>
      <c r="HL586" s="5"/>
      <c r="HM586" s="5"/>
      <c r="HN586" s="5"/>
      <c r="HO586" s="5"/>
      <c r="HP586" s="5"/>
      <c r="HQ586" s="5"/>
      <c r="HR586" s="5"/>
      <c r="HS586" s="5"/>
      <c r="HT586" s="5"/>
      <c r="HU586" s="5"/>
      <c r="HV586" s="5"/>
      <c r="HW586" s="5"/>
      <c r="HX586" s="5"/>
      <c r="HY586" s="5"/>
      <c r="HZ586" s="5"/>
      <c r="IA586" s="5"/>
      <c r="IB586" s="5"/>
      <c r="IC586" s="5"/>
      <c r="ID586" s="5"/>
      <c r="IE586" s="5"/>
      <c r="IF586" s="5"/>
      <c r="IG586" s="5"/>
      <c r="IH586" s="5"/>
      <c r="II586" s="5"/>
      <c r="IJ586" s="5"/>
      <c r="IK586" s="5"/>
      <c r="IL586" s="5"/>
      <c r="IM586" s="5"/>
      <c r="IN586" s="5"/>
      <c r="IO586" s="5"/>
      <c r="IP586" s="5"/>
      <c r="IQ586" s="5"/>
      <c r="IR586" s="5"/>
      <c r="IS586" s="5"/>
      <c r="IT586" s="5"/>
      <c r="IU586" s="5"/>
      <c r="IV586" s="5"/>
      <c r="IW586" s="5"/>
      <c r="IX586" s="5"/>
      <c r="IY586" s="5"/>
      <c r="IZ586" s="5"/>
      <c r="JA586" s="5"/>
      <c r="JB586" s="5"/>
      <c r="JC586" s="5"/>
      <c r="JD586" s="5"/>
      <c r="JE586" s="5"/>
      <c r="JF586" s="5"/>
      <c r="JG586" s="5"/>
      <c r="JH586" s="5"/>
      <c r="JI586" s="5"/>
      <c r="JJ586" s="5"/>
      <c r="JK586" s="5"/>
      <c r="JL586" s="5"/>
      <c r="JM586" s="5"/>
      <c r="JN586" s="5"/>
      <c r="JO586" s="5"/>
      <c r="JP586" s="5"/>
      <c r="JQ586" s="5"/>
      <c r="JR586" s="5"/>
      <c r="JS586" s="5"/>
      <c r="JT586" s="5"/>
      <c r="JU586" s="5"/>
      <c r="JV586" s="5"/>
      <c r="JW586" s="5"/>
      <c r="JX586" s="5"/>
      <c r="JY586" s="5"/>
      <c r="JZ586" s="5"/>
      <c r="KA586" s="5"/>
      <c r="KB586" s="5"/>
      <c r="KC586" s="5"/>
      <c r="KD586" s="5"/>
      <c r="KE586" s="5"/>
      <c r="KF586" s="5"/>
      <c r="KG586" s="5"/>
      <c r="KH586" s="5"/>
      <c r="KI586" s="5"/>
      <c r="KJ586" s="5"/>
      <c r="KK586" s="5"/>
      <c r="KL586" s="5"/>
      <c r="KM586" s="5"/>
      <c r="KN586" s="5"/>
      <c r="KO586" s="5"/>
      <c r="KP586" s="5"/>
      <c r="KQ586" s="5"/>
      <c r="KR586" s="5"/>
      <c r="KS586" s="5"/>
      <c r="KT586" s="5"/>
      <c r="KU586" s="5"/>
      <c r="KV586" s="5"/>
      <c r="KW586" s="5"/>
      <c r="KX586" s="5"/>
      <c r="KY586" s="5"/>
      <c r="KZ586" s="5"/>
      <c r="LA586" s="5"/>
      <c r="LB586" s="5"/>
      <c r="LC586" s="5"/>
      <c r="LD586" s="5"/>
      <c r="LE586" s="5"/>
      <c r="LF586" s="5"/>
      <c r="LG586" s="5"/>
      <c r="LH586" s="5"/>
      <c r="LI586" s="5"/>
      <c r="LJ586" s="5"/>
      <c r="LK586" s="5"/>
      <c r="LL586" s="5"/>
      <c r="LM586" s="5"/>
      <c r="LN586" s="5"/>
      <c r="LO586" s="5"/>
      <c r="LP586" s="5"/>
      <c r="LQ586" s="5"/>
      <c r="LR586" s="5"/>
      <c r="LS586" s="5"/>
      <c r="LT586" s="5"/>
      <c r="LU586" s="5"/>
      <c r="LV586" s="5"/>
      <c r="LW586" s="5"/>
      <c r="LX586" s="5"/>
      <c r="LY586" s="5"/>
      <c r="LZ586" s="5"/>
      <c r="MA586" s="5"/>
      <c r="MB586" s="5"/>
      <c r="MC586" s="5"/>
      <c r="MD586" s="5"/>
      <c r="ME586" s="5"/>
      <c r="MF586" s="5"/>
      <c r="MG586" s="5"/>
      <c r="MH586" s="5"/>
      <c r="MI586" s="5"/>
      <c r="MJ586" s="5"/>
      <c r="MK586" s="5"/>
      <c r="ML586" s="5"/>
      <c r="MM586" s="5"/>
      <c r="MN586" s="5"/>
      <c r="MO586" s="5"/>
      <c r="MP586" s="5"/>
      <c r="MQ586" s="5"/>
      <c r="MR586" s="5"/>
      <c r="MS586" s="5"/>
      <c r="MT586" s="5"/>
      <c r="MU586" s="5"/>
      <c r="MV586" s="5"/>
      <c r="MW586" s="5"/>
      <c r="MX586" s="5"/>
      <c r="MY586" s="5"/>
      <c r="MZ586" s="5"/>
      <c r="NA586" s="5"/>
      <c r="NB586" s="5"/>
      <c r="NC586" s="5"/>
      <c r="ND586" s="5"/>
      <c r="NE586" s="5"/>
      <c r="NF586" s="5"/>
      <c r="NG586" s="5"/>
      <c r="NH586" s="5"/>
      <c r="NI586" s="5"/>
      <c r="NJ586" s="5"/>
      <c r="NK586" s="5"/>
      <c r="NL586" s="5"/>
      <c r="NM586" s="5"/>
      <c r="NN586" s="5"/>
      <c r="NO586" s="5"/>
      <c r="NP586" s="5"/>
      <c r="NQ586" s="5"/>
      <c r="NR586" s="5"/>
      <c r="NS586" s="5"/>
      <c r="NT586" s="5"/>
      <c r="NU586" s="5"/>
      <c r="NV586" s="5"/>
      <c r="NW586" s="5"/>
      <c r="NX586" s="5"/>
      <c r="NY586" s="5"/>
      <c r="NZ586" s="5"/>
      <c r="OA586" s="5"/>
      <c r="OB586" s="5"/>
      <c r="OC586" s="5"/>
      <c r="OD586" s="5"/>
      <c r="OE586" s="5"/>
      <c r="OF586" s="5"/>
      <c r="OG586" s="5"/>
      <c r="OH586" s="5"/>
      <c r="OI586" s="5"/>
      <c r="OJ586" s="5"/>
      <c r="OK586" s="5"/>
      <c r="OL586" s="5"/>
      <c r="OM586" s="5"/>
      <c r="ON586" s="5"/>
      <c r="OO586" s="5"/>
      <c r="OP586" s="5"/>
      <c r="OQ586" s="5"/>
      <c r="OR586" s="5"/>
      <c r="OS586" s="5"/>
      <c r="OT586" s="5"/>
      <c r="OU586" s="5"/>
      <c r="OV586" s="5"/>
      <c r="OW586" s="5"/>
      <c r="OX586" s="5"/>
      <c r="OY586" s="5"/>
      <c r="OZ586" s="5"/>
      <c r="PA586" s="5"/>
      <c r="PB586" s="5"/>
      <c r="PC586" s="5"/>
      <c r="PD586" s="5"/>
      <c r="PE586" s="5"/>
      <c r="PF586" s="5"/>
      <c r="PG586" s="5"/>
      <c r="PH586" s="5"/>
      <c r="PI586" s="5"/>
      <c r="PJ586" s="5"/>
      <c r="PK586" s="5"/>
      <c r="PL586" s="5"/>
      <c r="PM586" s="5"/>
      <c r="PN586" s="5"/>
      <c r="PO586" s="5"/>
      <c r="PP586" s="5"/>
      <c r="PQ586" s="5"/>
      <c r="PR586" s="5"/>
      <c r="PS586" s="5"/>
      <c r="PT586" s="5"/>
      <c r="PU586" s="5"/>
      <c r="PV586" s="5"/>
      <c r="PW586" s="5"/>
      <c r="PX586" s="5"/>
      <c r="PY586" s="5"/>
      <c r="PZ586" s="5"/>
      <c r="QA586" s="5"/>
      <c r="QB586" s="5"/>
      <c r="QC586" s="5"/>
      <c r="QD586" s="5"/>
      <c r="QE586" s="5"/>
      <c r="QF586" s="5"/>
      <c r="QG586" s="5"/>
      <c r="QH586" s="5"/>
      <c r="QI586" s="5"/>
      <c r="QJ586" s="5"/>
      <c r="QK586" s="5"/>
      <c r="QL586" s="5"/>
      <c r="QM586" s="5"/>
      <c r="QN586" s="5"/>
      <c r="QO586" s="5"/>
      <c r="QP586" s="5"/>
      <c r="QQ586" s="5"/>
      <c r="QR586" s="5"/>
      <c r="QS586" s="5"/>
      <c r="QT586" s="5"/>
      <c r="QU586" s="5"/>
      <c r="QV586" s="5"/>
      <c r="QW586" s="5"/>
      <c r="QX586" s="5"/>
      <c r="QY586" s="5"/>
      <c r="QZ586" s="5"/>
      <c r="RA586" s="5"/>
      <c r="RB586" s="5"/>
      <c r="RC586" s="5"/>
      <c r="RD586" s="5"/>
      <c r="RE586" s="5"/>
      <c r="RF586" s="5"/>
      <c r="RG586" s="5"/>
      <c r="RH586" s="5"/>
      <c r="RI586" s="5"/>
      <c r="RJ586" s="5"/>
      <c r="RK586" s="5"/>
      <c r="RL586" s="5"/>
      <c r="RM586" s="5"/>
      <c r="RN586" s="5"/>
      <c r="RO586" s="5"/>
      <c r="RP586" s="5"/>
      <c r="RQ586" s="5"/>
      <c r="RR586" s="5"/>
      <c r="RS586" s="5"/>
      <c r="RT586" s="5"/>
      <c r="RU586" s="5"/>
      <c r="RV586" s="5"/>
      <c r="RW586" s="5"/>
      <c r="RX586" s="5"/>
      <c r="RY586" s="5"/>
      <c r="RZ586" s="5"/>
      <c r="SA586" s="5"/>
      <c r="SB586" s="5"/>
      <c r="SC586" s="5"/>
      <c r="SD586" s="5"/>
      <c r="SE586" s="5"/>
      <c r="SF586" s="5"/>
      <c r="SG586" s="5"/>
      <c r="SH586" s="5"/>
      <c r="SI586" s="5"/>
      <c r="SJ586" s="5"/>
      <c r="SK586" s="5"/>
      <c r="SL586" s="5"/>
      <c r="SM586" s="5"/>
      <c r="SN586" s="5"/>
      <c r="SO586" s="5"/>
      <c r="SP586" s="5"/>
      <c r="SQ586" s="5"/>
      <c r="SR586" s="5"/>
      <c r="SS586" s="5"/>
      <c r="ST586" s="5"/>
      <c r="SU586" s="5"/>
      <c r="SV586" s="5"/>
      <c r="SW586" s="5"/>
      <c r="SX586" s="5"/>
      <c r="SY586" s="5"/>
      <c r="SZ586" s="5"/>
      <c r="TA586" s="5"/>
      <c r="TB586" s="5"/>
      <c r="TC586" s="5"/>
      <c r="TD586" s="5"/>
      <c r="TE586" s="5"/>
      <c r="TF586" s="5"/>
      <c r="TG586" s="5"/>
      <c r="TH586" s="5"/>
      <c r="TI586" s="5"/>
      <c r="TJ586" s="5"/>
      <c r="TK586" s="5"/>
      <c r="TL586" s="5"/>
      <c r="TM586" s="5"/>
      <c r="TN586" s="5"/>
      <c r="TO586" s="5"/>
      <c r="TP586" s="5"/>
      <c r="TQ586" s="5"/>
      <c r="TR586" s="5"/>
      <c r="TS586" s="5"/>
      <c r="TT586" s="5"/>
      <c r="TU586" s="5"/>
      <c r="TV586" s="5"/>
      <c r="TW586" s="5"/>
      <c r="TX586" s="5"/>
      <c r="TY586" s="5"/>
      <c r="TZ586" s="5"/>
      <c r="UA586" s="5"/>
      <c r="UB586" s="5"/>
      <c r="UC586" s="5"/>
      <c r="UD586" s="5"/>
      <c r="UE586" s="5"/>
      <c r="UF586" s="5"/>
      <c r="UG586" s="5"/>
      <c r="UH586" s="5"/>
      <c r="UI586" s="5"/>
      <c r="UJ586" s="5"/>
      <c r="UK586" s="5"/>
      <c r="UL586" s="5"/>
      <c r="UM586" s="5"/>
      <c r="UN586" s="5"/>
      <c r="UO586" s="5"/>
      <c r="UP586" s="5"/>
      <c r="UQ586" s="5"/>
      <c r="UR586" s="5"/>
      <c r="US586" s="5"/>
      <c r="UT586" s="5"/>
      <c r="UU586" s="5"/>
      <c r="UV586" s="5"/>
      <c r="UW586" s="5"/>
      <c r="UX586" s="5"/>
      <c r="UY586" s="5"/>
      <c r="UZ586" s="5"/>
      <c r="VA586" s="5"/>
      <c r="VB586" s="5"/>
      <c r="VC586" s="5"/>
      <c r="VD586" s="5"/>
      <c r="VE586" s="5"/>
      <c r="VF586" s="5"/>
      <c r="VG586" s="5"/>
      <c r="VH586" s="5"/>
      <c r="VI586" s="5"/>
      <c r="VJ586" s="5"/>
      <c r="VK586" s="5"/>
      <c r="VL586" s="5"/>
      <c r="VM586" s="5"/>
      <c r="VN586" s="5"/>
      <c r="VO586" s="5"/>
      <c r="VP586" s="5"/>
      <c r="VQ586" s="5"/>
      <c r="VR586" s="5"/>
      <c r="VS586" s="5"/>
      <c r="VT586" s="5"/>
      <c r="VU586" s="5"/>
      <c r="VV586" s="5"/>
      <c r="VW586" s="5"/>
      <c r="VX586" s="5"/>
      <c r="VY586" s="5"/>
      <c r="VZ586" s="5"/>
      <c r="WA586" s="5"/>
      <c r="WB586" s="5"/>
      <c r="WC586" s="5"/>
      <c r="WD586" s="5"/>
      <c r="WE586" s="5"/>
      <c r="WF586" s="5"/>
      <c r="WG586" s="5"/>
      <c r="WH586" s="5"/>
      <c r="WI586" s="5"/>
      <c r="WJ586" s="5"/>
      <c r="WK586" s="5"/>
      <c r="WL586" s="5"/>
      <c r="WM586" s="5"/>
      <c r="WN586" s="5"/>
      <c r="WO586" s="5"/>
      <c r="WP586" s="5"/>
      <c r="WQ586" s="5"/>
      <c r="WR586" s="5"/>
      <c r="WS586" s="5"/>
      <c r="WT586" s="5"/>
      <c r="WU586" s="5"/>
      <c r="WV586" s="5"/>
      <c r="WW586" s="5"/>
      <c r="WX586" s="5"/>
      <c r="WY586" s="5"/>
      <c r="WZ586" s="5"/>
      <c r="XA586" s="5"/>
      <c r="XB586" s="5"/>
      <c r="XC586" s="5"/>
      <c r="XD586" s="5"/>
      <c r="XE586" s="5"/>
      <c r="XF586" s="5"/>
      <c r="XG586" s="5"/>
      <c r="XH586" s="5"/>
      <c r="XI586" s="5"/>
      <c r="XJ586" s="5"/>
      <c r="XK586" s="5"/>
      <c r="XL586" s="5"/>
      <c r="XM586" s="5"/>
      <c r="XN586" s="5"/>
      <c r="XO586" s="5"/>
      <c r="XP586" s="5"/>
      <c r="XQ586" s="5"/>
      <c r="XR586" s="5"/>
      <c r="XS586" s="5"/>
      <c r="XT586" s="5"/>
      <c r="XU586" s="5"/>
      <c r="XV586" s="5"/>
      <c r="XW586" s="5"/>
    </row>
    <row r="587" spans="39:647" x14ac:dyDescent="0.45">
      <c r="AM587" s="5"/>
      <c r="AN587" s="5"/>
      <c r="AO587" s="5"/>
      <c r="AP587" s="5"/>
      <c r="AQ587" s="5"/>
      <c r="AR587" s="5"/>
      <c r="AS587" s="5"/>
      <c r="AT587" s="5"/>
      <c r="AU587" s="5"/>
      <c r="AV587" s="5"/>
      <c r="AW587" s="5"/>
      <c r="AX587" s="5"/>
      <c r="AY587" s="5"/>
      <c r="AZ587" s="5"/>
      <c r="BA587" s="5"/>
      <c r="BB587" s="5"/>
      <c r="BC587" s="5"/>
      <c r="BD587" s="5"/>
      <c r="BE587" s="5"/>
      <c r="BF587" s="5"/>
      <c r="BG587" s="5"/>
      <c r="BH587" s="5"/>
      <c r="BI587" s="5"/>
      <c r="BJ587" s="5"/>
      <c r="BK587" s="5"/>
      <c r="BL587" s="5"/>
      <c r="BM587" s="5"/>
      <c r="BN587" s="5"/>
      <c r="BO587" s="5"/>
      <c r="BP587" s="5"/>
      <c r="BQ587" s="5"/>
      <c r="BR587" s="5"/>
      <c r="BS587" s="5"/>
      <c r="BT587" s="5"/>
      <c r="BU587" s="5"/>
      <c r="BV587" s="5"/>
      <c r="BW587" s="5"/>
      <c r="BX587" s="5"/>
      <c r="BY587" s="5"/>
      <c r="BZ587" s="5"/>
      <c r="CA587" s="5"/>
      <c r="CB587" s="5"/>
      <c r="CC587" s="5"/>
      <c r="CD587" s="5"/>
      <c r="CE587" s="5"/>
      <c r="CF587" s="5"/>
      <c r="CG587" s="5"/>
      <c r="CH587" s="5"/>
      <c r="CI587" s="5"/>
      <c r="CJ587" s="5"/>
      <c r="CK587" s="5"/>
      <c r="CL587" s="5"/>
      <c r="CM587" s="5"/>
      <c r="CN587" s="5"/>
      <c r="CO587" s="5"/>
      <c r="CP587" s="5"/>
      <c r="CQ587" s="5"/>
      <c r="CR587" s="5"/>
      <c r="CS587" s="5"/>
      <c r="CT587" s="5"/>
      <c r="CU587" s="5"/>
      <c r="CV587" s="5"/>
      <c r="CW587" s="5"/>
      <c r="CX587" s="5"/>
      <c r="CY587" s="5"/>
      <c r="CZ587" s="5"/>
      <c r="DA587" s="5"/>
      <c r="DB587" s="5"/>
      <c r="DC587" s="5"/>
      <c r="DD587" s="5"/>
      <c r="DE587" s="5"/>
      <c r="DF587" s="5"/>
      <c r="DG587" s="5"/>
      <c r="DH587" s="5"/>
      <c r="DI587" s="5"/>
      <c r="DJ587" s="5"/>
      <c r="DK587" s="5"/>
      <c r="DL587" s="5"/>
      <c r="DM587" s="5"/>
      <c r="DN587" s="5"/>
      <c r="DO587" s="5"/>
      <c r="DP587" s="5"/>
      <c r="DQ587" s="5"/>
      <c r="DR587" s="5"/>
      <c r="DS587" s="5"/>
      <c r="DT587" s="5"/>
      <c r="DU587" s="5"/>
      <c r="DV587" s="5"/>
      <c r="DW587" s="5"/>
      <c r="DX587" s="5"/>
      <c r="DY587" s="5"/>
      <c r="DZ587" s="5"/>
      <c r="EA587" s="5"/>
      <c r="EB587" s="5"/>
      <c r="EC587" s="5"/>
      <c r="ED587" s="5"/>
      <c r="EE587" s="5"/>
      <c r="EF587" s="5"/>
      <c r="EG587" s="5"/>
      <c r="EH587" s="5"/>
      <c r="EI587" s="5"/>
      <c r="EJ587" s="5"/>
      <c r="EK587" s="5"/>
      <c r="EL587" s="5"/>
      <c r="EM587" s="5"/>
      <c r="EN587" s="5"/>
      <c r="EO587" s="5"/>
      <c r="EP587" s="5"/>
      <c r="EQ587" s="5"/>
      <c r="ER587" s="5"/>
      <c r="ES587" s="5"/>
      <c r="ET587" s="5"/>
      <c r="EU587" s="5"/>
      <c r="EV587" s="5"/>
      <c r="EW587" s="5"/>
      <c r="EX587" s="5"/>
      <c r="EY587" s="5"/>
      <c r="EZ587" s="5"/>
      <c r="FA587" s="5"/>
      <c r="FB587" s="5"/>
      <c r="FC587" s="5"/>
      <c r="FD587" s="5"/>
      <c r="FE587" s="5"/>
      <c r="FF587" s="5"/>
      <c r="FG587" s="5"/>
      <c r="FH587" s="5"/>
      <c r="FI587" s="5"/>
      <c r="FJ587" s="5"/>
      <c r="FK587" s="5"/>
      <c r="FL587" s="5"/>
      <c r="FM587" s="5"/>
      <c r="FN587" s="5"/>
      <c r="FO587" s="5"/>
      <c r="FP587" s="5"/>
      <c r="FQ587" s="5"/>
      <c r="FR587" s="5"/>
      <c r="FS587" s="5"/>
      <c r="FT587" s="5"/>
      <c r="FU587" s="5"/>
      <c r="FV587" s="5"/>
      <c r="FW587" s="5"/>
      <c r="FX587" s="5"/>
      <c r="FY587" s="5"/>
      <c r="FZ587" s="5"/>
      <c r="GA587" s="5"/>
      <c r="GB587" s="5"/>
      <c r="GC587" s="5"/>
      <c r="GD587" s="5"/>
      <c r="GE587" s="5"/>
      <c r="GF587" s="5"/>
      <c r="GG587" s="5"/>
      <c r="GH587" s="5"/>
      <c r="GI587" s="5"/>
      <c r="GJ587" s="5"/>
      <c r="GK587" s="5"/>
      <c r="GL587" s="5"/>
      <c r="GM587" s="5"/>
      <c r="GN587" s="5"/>
      <c r="GO587" s="5"/>
      <c r="GP587" s="5"/>
      <c r="GQ587" s="5"/>
      <c r="GR587" s="5"/>
      <c r="GS587" s="5"/>
      <c r="GT587" s="5"/>
      <c r="GU587" s="5"/>
      <c r="GV587" s="5"/>
      <c r="GW587" s="5"/>
      <c r="GX587" s="5"/>
      <c r="GY587" s="5"/>
      <c r="GZ587" s="5"/>
      <c r="HA587" s="5"/>
      <c r="HB587" s="5"/>
      <c r="HC587" s="5"/>
      <c r="HD587" s="5"/>
      <c r="HE587" s="5"/>
      <c r="HF587" s="5"/>
      <c r="HG587" s="5"/>
      <c r="HH587" s="5"/>
      <c r="HI587" s="5"/>
      <c r="HJ587" s="5"/>
      <c r="HK587" s="5"/>
      <c r="HL587" s="5"/>
      <c r="HM587" s="5"/>
      <c r="HN587" s="5"/>
      <c r="HO587" s="5"/>
      <c r="HP587" s="5"/>
      <c r="HQ587" s="5"/>
      <c r="HR587" s="5"/>
      <c r="HS587" s="5"/>
      <c r="HT587" s="5"/>
      <c r="HU587" s="5"/>
      <c r="HV587" s="5"/>
      <c r="HW587" s="5"/>
      <c r="HX587" s="5"/>
      <c r="HY587" s="5"/>
      <c r="HZ587" s="5"/>
      <c r="IA587" s="5"/>
      <c r="IB587" s="5"/>
      <c r="IC587" s="5"/>
      <c r="ID587" s="5"/>
      <c r="IE587" s="5"/>
      <c r="IF587" s="5"/>
      <c r="IG587" s="5"/>
      <c r="IH587" s="5"/>
      <c r="II587" s="5"/>
      <c r="IJ587" s="5"/>
      <c r="IK587" s="5"/>
      <c r="IL587" s="5"/>
      <c r="IM587" s="5"/>
      <c r="IN587" s="5"/>
      <c r="IO587" s="5"/>
      <c r="IP587" s="5"/>
      <c r="IQ587" s="5"/>
      <c r="IR587" s="5"/>
      <c r="IS587" s="5"/>
      <c r="IT587" s="5"/>
      <c r="IU587" s="5"/>
      <c r="IV587" s="5"/>
      <c r="IW587" s="5"/>
      <c r="IX587" s="5"/>
      <c r="IY587" s="5"/>
      <c r="IZ587" s="5"/>
      <c r="JA587" s="5"/>
      <c r="JB587" s="5"/>
      <c r="JC587" s="5"/>
      <c r="JD587" s="5"/>
      <c r="JE587" s="5"/>
      <c r="JF587" s="5"/>
      <c r="JG587" s="5"/>
      <c r="JH587" s="5"/>
      <c r="JI587" s="5"/>
      <c r="JJ587" s="5"/>
      <c r="JK587" s="5"/>
      <c r="JL587" s="5"/>
      <c r="JM587" s="5"/>
      <c r="JN587" s="5"/>
      <c r="JO587" s="5"/>
      <c r="JP587" s="5"/>
      <c r="JQ587" s="5"/>
      <c r="JR587" s="5"/>
      <c r="JS587" s="5"/>
      <c r="JT587" s="5"/>
      <c r="JU587" s="5"/>
      <c r="JV587" s="5"/>
      <c r="JW587" s="5"/>
      <c r="JX587" s="5"/>
      <c r="JY587" s="5"/>
      <c r="JZ587" s="5"/>
      <c r="KA587" s="5"/>
      <c r="KB587" s="5"/>
      <c r="KC587" s="5"/>
      <c r="KD587" s="5"/>
      <c r="KE587" s="5"/>
      <c r="KF587" s="5"/>
      <c r="KG587" s="5"/>
      <c r="KH587" s="5"/>
      <c r="KI587" s="5"/>
      <c r="KJ587" s="5"/>
      <c r="KK587" s="5"/>
      <c r="KL587" s="5"/>
      <c r="KM587" s="5"/>
      <c r="KN587" s="5"/>
      <c r="KO587" s="5"/>
      <c r="KP587" s="5"/>
      <c r="KQ587" s="5"/>
      <c r="KR587" s="5"/>
      <c r="KS587" s="5"/>
      <c r="KT587" s="5"/>
      <c r="KU587" s="5"/>
      <c r="KV587" s="5"/>
      <c r="KW587" s="5"/>
      <c r="KX587" s="5"/>
      <c r="KY587" s="5"/>
      <c r="KZ587" s="5"/>
      <c r="LA587" s="5"/>
      <c r="LB587" s="5"/>
      <c r="LC587" s="5"/>
      <c r="LD587" s="5"/>
      <c r="LE587" s="5"/>
      <c r="LF587" s="5"/>
      <c r="LG587" s="5"/>
      <c r="LH587" s="5"/>
      <c r="LI587" s="5"/>
      <c r="LJ587" s="5"/>
      <c r="LK587" s="5"/>
      <c r="LL587" s="5"/>
      <c r="LM587" s="5"/>
      <c r="LN587" s="5"/>
      <c r="LO587" s="5"/>
      <c r="LP587" s="5"/>
      <c r="LQ587" s="5"/>
      <c r="LR587" s="5"/>
      <c r="LS587" s="5"/>
      <c r="LT587" s="5"/>
      <c r="LU587" s="5"/>
      <c r="LV587" s="5"/>
      <c r="LW587" s="5"/>
      <c r="LX587" s="5"/>
      <c r="LY587" s="5"/>
      <c r="LZ587" s="5"/>
      <c r="MA587" s="5"/>
      <c r="MB587" s="5"/>
      <c r="MC587" s="5"/>
      <c r="MD587" s="5"/>
      <c r="ME587" s="5"/>
      <c r="MF587" s="5"/>
      <c r="MG587" s="5"/>
      <c r="MH587" s="5"/>
      <c r="MI587" s="5"/>
      <c r="MJ587" s="5"/>
      <c r="MK587" s="5"/>
      <c r="ML587" s="5"/>
      <c r="MM587" s="5"/>
      <c r="MN587" s="5"/>
      <c r="MO587" s="5"/>
      <c r="MP587" s="5"/>
      <c r="MQ587" s="5"/>
      <c r="MR587" s="5"/>
      <c r="MS587" s="5"/>
      <c r="MT587" s="5"/>
      <c r="MU587" s="5"/>
      <c r="MV587" s="5"/>
      <c r="MW587" s="5"/>
      <c r="MX587" s="5"/>
      <c r="MY587" s="5"/>
      <c r="MZ587" s="5"/>
      <c r="NA587" s="5"/>
      <c r="NB587" s="5"/>
      <c r="NC587" s="5"/>
      <c r="ND587" s="5"/>
      <c r="NE587" s="5"/>
      <c r="NF587" s="5"/>
      <c r="NG587" s="5"/>
      <c r="NH587" s="5"/>
      <c r="NI587" s="5"/>
      <c r="NJ587" s="5"/>
      <c r="NK587" s="5"/>
      <c r="NL587" s="5"/>
      <c r="NM587" s="5"/>
      <c r="NN587" s="5"/>
      <c r="NO587" s="5"/>
      <c r="NP587" s="5"/>
      <c r="NQ587" s="5"/>
      <c r="NR587" s="5"/>
      <c r="NS587" s="5"/>
      <c r="NT587" s="5"/>
      <c r="NU587" s="5"/>
      <c r="NV587" s="5"/>
      <c r="NW587" s="5"/>
      <c r="NX587" s="5"/>
      <c r="NY587" s="5"/>
      <c r="NZ587" s="5"/>
      <c r="OA587" s="5"/>
      <c r="OB587" s="5"/>
      <c r="OC587" s="5"/>
      <c r="OD587" s="5"/>
      <c r="OE587" s="5"/>
      <c r="OF587" s="5"/>
      <c r="OG587" s="5"/>
      <c r="OH587" s="5"/>
      <c r="OI587" s="5"/>
      <c r="OJ587" s="5"/>
      <c r="OK587" s="5"/>
      <c r="OL587" s="5"/>
      <c r="OM587" s="5"/>
      <c r="ON587" s="5"/>
      <c r="OO587" s="5"/>
      <c r="OP587" s="5"/>
      <c r="OQ587" s="5"/>
      <c r="OR587" s="5"/>
      <c r="OS587" s="5"/>
      <c r="OT587" s="5"/>
      <c r="OU587" s="5"/>
      <c r="OV587" s="5"/>
      <c r="OW587" s="5"/>
      <c r="OX587" s="5"/>
      <c r="OY587" s="5"/>
      <c r="OZ587" s="5"/>
      <c r="PA587" s="5"/>
      <c r="PB587" s="5"/>
      <c r="PC587" s="5"/>
      <c r="PD587" s="5"/>
      <c r="PE587" s="5"/>
      <c r="PF587" s="5"/>
      <c r="PG587" s="5"/>
      <c r="PH587" s="5"/>
      <c r="PI587" s="5"/>
      <c r="PJ587" s="5"/>
      <c r="PK587" s="5"/>
      <c r="PL587" s="5"/>
      <c r="PM587" s="5"/>
      <c r="PN587" s="5"/>
      <c r="PO587" s="5"/>
      <c r="PP587" s="5"/>
      <c r="PQ587" s="5"/>
      <c r="PR587" s="5"/>
      <c r="PS587" s="5"/>
      <c r="PT587" s="5"/>
      <c r="PU587" s="5"/>
      <c r="PV587" s="5"/>
      <c r="PW587" s="5"/>
      <c r="PX587" s="5"/>
      <c r="PY587" s="5"/>
      <c r="PZ587" s="5"/>
      <c r="QA587" s="5"/>
      <c r="QB587" s="5"/>
      <c r="QC587" s="5"/>
      <c r="QD587" s="5"/>
      <c r="QE587" s="5"/>
      <c r="QF587" s="5"/>
      <c r="QG587" s="5"/>
      <c r="QH587" s="5"/>
      <c r="QI587" s="5"/>
      <c r="QJ587" s="5"/>
      <c r="QK587" s="5"/>
      <c r="QL587" s="5"/>
      <c r="QM587" s="5"/>
      <c r="QN587" s="5"/>
      <c r="QO587" s="5"/>
      <c r="QP587" s="5"/>
      <c r="QQ587" s="5"/>
      <c r="QR587" s="5"/>
      <c r="QS587" s="5"/>
      <c r="QT587" s="5"/>
      <c r="QU587" s="5"/>
      <c r="QV587" s="5"/>
      <c r="QW587" s="5"/>
      <c r="QX587" s="5"/>
      <c r="QY587" s="5"/>
      <c r="QZ587" s="5"/>
      <c r="RA587" s="5"/>
      <c r="RB587" s="5"/>
      <c r="RC587" s="5"/>
      <c r="RD587" s="5"/>
      <c r="RE587" s="5"/>
      <c r="RF587" s="5"/>
      <c r="RG587" s="5"/>
      <c r="RH587" s="5"/>
      <c r="RI587" s="5"/>
      <c r="RJ587" s="5"/>
      <c r="RK587" s="5"/>
      <c r="RL587" s="5"/>
      <c r="RM587" s="5"/>
      <c r="RN587" s="5"/>
      <c r="RO587" s="5"/>
      <c r="RP587" s="5"/>
      <c r="RQ587" s="5"/>
      <c r="RR587" s="5"/>
      <c r="RS587" s="5"/>
      <c r="RT587" s="5"/>
      <c r="RU587" s="5"/>
      <c r="RV587" s="5"/>
      <c r="RW587" s="5"/>
      <c r="RX587" s="5"/>
      <c r="RY587" s="5"/>
      <c r="RZ587" s="5"/>
      <c r="SA587" s="5"/>
      <c r="SB587" s="5"/>
      <c r="SC587" s="5"/>
      <c r="SD587" s="5"/>
      <c r="SE587" s="5"/>
      <c r="SF587" s="5"/>
      <c r="SG587" s="5"/>
      <c r="SH587" s="5"/>
      <c r="SI587" s="5"/>
      <c r="SJ587" s="5"/>
      <c r="SK587" s="5"/>
      <c r="SL587" s="5"/>
      <c r="SM587" s="5"/>
      <c r="SN587" s="5"/>
      <c r="SO587" s="5"/>
      <c r="SP587" s="5"/>
      <c r="SQ587" s="5"/>
      <c r="SR587" s="5"/>
      <c r="SS587" s="5"/>
      <c r="ST587" s="5"/>
      <c r="SU587" s="5"/>
      <c r="SV587" s="5"/>
      <c r="SW587" s="5"/>
      <c r="SX587" s="5"/>
      <c r="SY587" s="5"/>
      <c r="SZ587" s="5"/>
      <c r="TA587" s="5"/>
      <c r="TB587" s="5"/>
      <c r="TC587" s="5"/>
      <c r="TD587" s="5"/>
      <c r="TE587" s="5"/>
      <c r="TF587" s="5"/>
      <c r="TG587" s="5"/>
      <c r="TH587" s="5"/>
      <c r="TI587" s="5"/>
      <c r="TJ587" s="5"/>
      <c r="TK587" s="5"/>
      <c r="TL587" s="5"/>
      <c r="TM587" s="5"/>
      <c r="TN587" s="5"/>
      <c r="TO587" s="5"/>
      <c r="TP587" s="5"/>
      <c r="TQ587" s="5"/>
      <c r="TR587" s="5"/>
      <c r="TS587" s="5"/>
      <c r="TT587" s="5"/>
      <c r="TU587" s="5"/>
      <c r="TV587" s="5"/>
      <c r="TW587" s="5"/>
      <c r="TX587" s="5"/>
      <c r="TY587" s="5"/>
      <c r="TZ587" s="5"/>
      <c r="UA587" s="5"/>
      <c r="UB587" s="5"/>
      <c r="UC587" s="5"/>
      <c r="UD587" s="5"/>
      <c r="UE587" s="5"/>
      <c r="UF587" s="5"/>
      <c r="UG587" s="5"/>
      <c r="UH587" s="5"/>
      <c r="UI587" s="5"/>
      <c r="UJ587" s="5"/>
      <c r="UK587" s="5"/>
      <c r="UL587" s="5"/>
      <c r="UM587" s="5"/>
      <c r="UN587" s="5"/>
      <c r="UO587" s="5"/>
      <c r="UP587" s="5"/>
      <c r="UQ587" s="5"/>
      <c r="UR587" s="5"/>
      <c r="US587" s="5"/>
      <c r="UT587" s="5"/>
      <c r="UU587" s="5"/>
      <c r="UV587" s="5"/>
      <c r="UW587" s="5"/>
      <c r="UX587" s="5"/>
      <c r="UY587" s="5"/>
      <c r="UZ587" s="5"/>
      <c r="VA587" s="5"/>
      <c r="VB587" s="5"/>
      <c r="VC587" s="5"/>
      <c r="VD587" s="5"/>
      <c r="VE587" s="5"/>
      <c r="VF587" s="5"/>
      <c r="VG587" s="5"/>
      <c r="VH587" s="5"/>
      <c r="VI587" s="5"/>
      <c r="VJ587" s="5"/>
      <c r="VK587" s="5"/>
      <c r="VL587" s="5"/>
      <c r="VM587" s="5"/>
      <c r="VN587" s="5"/>
      <c r="VO587" s="5"/>
      <c r="VP587" s="5"/>
      <c r="VQ587" s="5"/>
      <c r="VR587" s="5"/>
      <c r="VS587" s="5"/>
      <c r="VT587" s="5"/>
      <c r="VU587" s="5"/>
      <c r="VV587" s="5"/>
      <c r="VW587" s="5"/>
      <c r="VX587" s="5"/>
      <c r="VY587" s="5"/>
      <c r="VZ587" s="5"/>
      <c r="WA587" s="5"/>
      <c r="WB587" s="5"/>
      <c r="WC587" s="5"/>
      <c r="WD587" s="5"/>
      <c r="WE587" s="5"/>
      <c r="WF587" s="5"/>
      <c r="WG587" s="5"/>
      <c r="WH587" s="5"/>
      <c r="WI587" s="5"/>
      <c r="WJ587" s="5"/>
      <c r="WK587" s="5"/>
      <c r="WL587" s="5"/>
      <c r="WM587" s="5"/>
      <c r="WN587" s="5"/>
      <c r="WO587" s="5"/>
      <c r="WP587" s="5"/>
      <c r="WQ587" s="5"/>
      <c r="WR587" s="5"/>
      <c r="WS587" s="5"/>
      <c r="WT587" s="5"/>
      <c r="WU587" s="5"/>
      <c r="WV587" s="5"/>
      <c r="WW587" s="5"/>
      <c r="WX587" s="5"/>
      <c r="WY587" s="5"/>
      <c r="WZ587" s="5"/>
      <c r="XA587" s="5"/>
      <c r="XB587" s="5"/>
      <c r="XC587" s="5"/>
      <c r="XD587" s="5"/>
      <c r="XE587" s="5"/>
      <c r="XF587" s="5"/>
      <c r="XG587" s="5"/>
      <c r="XH587" s="5"/>
      <c r="XI587" s="5"/>
      <c r="XJ587" s="5"/>
      <c r="XK587" s="5"/>
      <c r="XL587" s="5"/>
      <c r="XM587" s="5"/>
      <c r="XN587" s="5"/>
      <c r="XO587" s="5"/>
      <c r="XP587" s="5"/>
      <c r="XQ587" s="5"/>
      <c r="XR587" s="5"/>
      <c r="XS587" s="5"/>
      <c r="XT587" s="5"/>
      <c r="XU587" s="5"/>
      <c r="XV587" s="5"/>
      <c r="XW587" s="5"/>
    </row>
    <row r="588" spans="39:647" x14ac:dyDescent="0.45">
      <c r="AM588" s="5"/>
      <c r="AN588" s="5"/>
      <c r="AO588" s="5"/>
      <c r="AP588" s="5"/>
      <c r="AQ588" s="5"/>
      <c r="AR588" s="5"/>
      <c r="AS588" s="5"/>
      <c r="AT588" s="5"/>
      <c r="AU588" s="5"/>
      <c r="AV588" s="5"/>
      <c r="AW588" s="5"/>
      <c r="AX588" s="5"/>
      <c r="AY588" s="5"/>
      <c r="AZ588" s="5"/>
      <c r="BA588" s="5"/>
      <c r="BB588" s="5"/>
      <c r="BC588" s="5"/>
      <c r="BD588" s="5"/>
      <c r="BE588" s="5"/>
      <c r="BF588" s="5"/>
      <c r="BG588" s="5"/>
      <c r="BH588" s="5"/>
      <c r="BI588" s="5"/>
      <c r="BJ588" s="5"/>
      <c r="BK588" s="5"/>
      <c r="BL588" s="5"/>
      <c r="BM588" s="5"/>
      <c r="BN588" s="5"/>
      <c r="BO588" s="5"/>
      <c r="BP588" s="5"/>
      <c r="BQ588" s="5"/>
      <c r="BR588" s="5"/>
      <c r="BS588" s="5"/>
      <c r="BT588" s="5"/>
      <c r="BU588" s="5"/>
      <c r="BV588" s="5"/>
      <c r="BW588" s="5"/>
      <c r="BX588" s="5"/>
      <c r="BY588" s="5"/>
      <c r="BZ588" s="5"/>
      <c r="CA588" s="5"/>
      <c r="CB588" s="5"/>
      <c r="CC588" s="5"/>
      <c r="CD588" s="5"/>
      <c r="CE588" s="5"/>
      <c r="CF588" s="5"/>
      <c r="CG588" s="5"/>
      <c r="CH588" s="5"/>
      <c r="CI588" s="5"/>
      <c r="CJ588" s="5"/>
      <c r="CK588" s="5"/>
      <c r="CL588" s="5"/>
      <c r="CM588" s="5"/>
      <c r="CN588" s="5"/>
      <c r="CO588" s="5"/>
      <c r="CP588" s="5"/>
      <c r="CQ588" s="5"/>
      <c r="CR588" s="5"/>
      <c r="CS588" s="5"/>
      <c r="CT588" s="5"/>
      <c r="CU588" s="5"/>
      <c r="CV588" s="5"/>
      <c r="CW588" s="5"/>
      <c r="CX588" s="5"/>
      <c r="CY588" s="5"/>
      <c r="CZ588" s="5"/>
      <c r="DA588" s="5"/>
      <c r="DB588" s="5"/>
      <c r="DC588" s="5"/>
      <c r="DD588" s="5"/>
      <c r="DE588" s="5"/>
      <c r="DF588" s="5"/>
      <c r="DG588" s="5"/>
      <c r="DH588" s="5"/>
      <c r="DI588" s="5"/>
      <c r="DJ588" s="5"/>
      <c r="DK588" s="5"/>
      <c r="DL588" s="5"/>
      <c r="DM588" s="5"/>
      <c r="DN588" s="5"/>
      <c r="DO588" s="5"/>
      <c r="DP588" s="5"/>
      <c r="DQ588" s="5"/>
      <c r="DR588" s="5"/>
      <c r="DS588" s="5"/>
      <c r="DT588" s="5"/>
      <c r="DU588" s="5"/>
      <c r="DV588" s="5"/>
      <c r="DW588" s="5"/>
      <c r="DX588" s="5"/>
      <c r="DY588" s="5"/>
      <c r="DZ588" s="5"/>
      <c r="EA588" s="5"/>
      <c r="EB588" s="5"/>
      <c r="EC588" s="5"/>
      <c r="ED588" s="5"/>
      <c r="EE588" s="5"/>
      <c r="EF588" s="5"/>
      <c r="EG588" s="5"/>
      <c r="EH588" s="5"/>
      <c r="EI588" s="5"/>
      <c r="EJ588" s="5"/>
      <c r="EK588" s="5"/>
      <c r="EL588" s="5"/>
      <c r="EM588" s="5"/>
      <c r="EN588" s="5"/>
      <c r="EO588" s="5"/>
      <c r="EP588" s="5"/>
      <c r="EQ588" s="5"/>
      <c r="ER588" s="5"/>
      <c r="ES588" s="5"/>
      <c r="ET588" s="5"/>
      <c r="EU588" s="5"/>
      <c r="EV588" s="5"/>
      <c r="EW588" s="5"/>
      <c r="EX588" s="5"/>
      <c r="EY588" s="5"/>
      <c r="EZ588" s="5"/>
      <c r="FA588" s="5"/>
      <c r="FB588" s="5"/>
      <c r="FC588" s="5"/>
      <c r="FD588" s="5"/>
      <c r="FE588" s="5"/>
      <c r="FF588" s="5"/>
      <c r="FG588" s="5"/>
      <c r="FH588" s="5"/>
      <c r="FI588" s="5"/>
      <c r="FJ588" s="5"/>
      <c r="FK588" s="5"/>
      <c r="FL588" s="5"/>
      <c r="FM588" s="5"/>
      <c r="FN588" s="5"/>
      <c r="FO588" s="5"/>
      <c r="FP588" s="5"/>
      <c r="FQ588" s="5"/>
      <c r="FR588" s="5"/>
      <c r="FS588" s="5"/>
      <c r="FT588" s="5"/>
      <c r="FU588" s="5"/>
      <c r="FV588" s="5"/>
      <c r="FW588" s="5"/>
      <c r="FX588" s="5"/>
      <c r="FY588" s="5"/>
      <c r="FZ588" s="5"/>
      <c r="GA588" s="5"/>
      <c r="GB588" s="5"/>
      <c r="GC588" s="5"/>
      <c r="GD588" s="5"/>
      <c r="GE588" s="5"/>
      <c r="GF588" s="5"/>
      <c r="GG588" s="5"/>
      <c r="GH588" s="5"/>
      <c r="GI588" s="5"/>
      <c r="GJ588" s="5"/>
      <c r="GK588" s="5"/>
      <c r="GL588" s="5"/>
      <c r="GM588" s="5"/>
      <c r="GN588" s="5"/>
      <c r="GO588" s="5"/>
      <c r="GP588" s="5"/>
      <c r="GQ588" s="5"/>
      <c r="GR588" s="5"/>
      <c r="GS588" s="5"/>
      <c r="GT588" s="5"/>
      <c r="GU588" s="5"/>
      <c r="GV588" s="5"/>
      <c r="GW588" s="5"/>
      <c r="GX588" s="5"/>
      <c r="GY588" s="5"/>
      <c r="GZ588" s="5"/>
      <c r="HA588" s="5"/>
      <c r="HB588" s="5"/>
      <c r="HC588" s="5"/>
      <c r="HD588" s="5"/>
      <c r="HE588" s="5"/>
      <c r="HF588" s="5"/>
      <c r="HG588" s="5"/>
      <c r="HH588" s="5"/>
      <c r="HI588" s="5"/>
      <c r="HJ588" s="5"/>
      <c r="HK588" s="5"/>
      <c r="HL588" s="5"/>
      <c r="HM588" s="5"/>
      <c r="HN588" s="5"/>
      <c r="HO588" s="5"/>
      <c r="HP588" s="5"/>
      <c r="HQ588" s="5"/>
      <c r="HR588" s="5"/>
      <c r="HS588" s="5"/>
      <c r="HT588" s="5"/>
      <c r="HU588" s="5"/>
      <c r="HV588" s="5"/>
      <c r="HW588" s="5"/>
      <c r="HX588" s="5"/>
      <c r="HY588" s="5"/>
      <c r="HZ588" s="5"/>
      <c r="IA588" s="5"/>
      <c r="IB588" s="5"/>
      <c r="IC588" s="5"/>
      <c r="ID588" s="5"/>
      <c r="IE588" s="5"/>
      <c r="IF588" s="5"/>
      <c r="IG588" s="5"/>
      <c r="IH588" s="5"/>
      <c r="II588" s="5"/>
      <c r="IJ588" s="5"/>
      <c r="IK588" s="5"/>
      <c r="IL588" s="5"/>
      <c r="IM588" s="5"/>
      <c r="IN588" s="5"/>
      <c r="IO588" s="5"/>
      <c r="IP588" s="5"/>
      <c r="IQ588" s="5"/>
      <c r="IR588" s="5"/>
      <c r="IS588" s="5"/>
      <c r="IT588" s="5"/>
      <c r="IU588" s="5"/>
      <c r="IV588" s="5"/>
      <c r="IW588" s="5"/>
      <c r="IX588" s="5"/>
      <c r="IY588" s="5"/>
      <c r="IZ588" s="5"/>
      <c r="JA588" s="5"/>
      <c r="JB588" s="5"/>
      <c r="JC588" s="5"/>
      <c r="JD588" s="5"/>
      <c r="JE588" s="5"/>
      <c r="JF588" s="5"/>
      <c r="JG588" s="5"/>
      <c r="JH588" s="5"/>
      <c r="JI588" s="5"/>
      <c r="JJ588" s="5"/>
      <c r="JK588" s="5"/>
      <c r="JL588" s="5"/>
      <c r="JM588" s="5"/>
      <c r="JN588" s="5"/>
      <c r="JO588" s="5"/>
      <c r="JP588" s="5"/>
      <c r="JQ588" s="5"/>
      <c r="JR588" s="5"/>
      <c r="JS588" s="5"/>
      <c r="JT588" s="5"/>
      <c r="JU588" s="5"/>
      <c r="JV588" s="5"/>
      <c r="JW588" s="5"/>
      <c r="JX588" s="5"/>
      <c r="JY588" s="5"/>
      <c r="JZ588" s="5"/>
      <c r="KA588" s="5"/>
      <c r="KB588" s="5"/>
      <c r="KC588" s="5"/>
      <c r="KD588" s="5"/>
      <c r="KE588" s="5"/>
      <c r="KF588" s="5"/>
      <c r="KG588" s="5"/>
      <c r="KH588" s="5"/>
      <c r="KI588" s="5"/>
      <c r="KJ588" s="5"/>
      <c r="KK588" s="5"/>
      <c r="KL588" s="5"/>
      <c r="KM588" s="5"/>
      <c r="KN588" s="5"/>
      <c r="KO588" s="5"/>
      <c r="KP588" s="5"/>
      <c r="KQ588" s="5"/>
      <c r="KR588" s="5"/>
      <c r="KS588" s="5"/>
      <c r="KT588" s="5"/>
      <c r="KU588" s="5"/>
      <c r="KV588" s="5"/>
      <c r="KW588" s="5"/>
      <c r="KX588" s="5"/>
      <c r="KY588" s="5"/>
      <c r="KZ588" s="5"/>
      <c r="LA588" s="5"/>
      <c r="LB588" s="5"/>
      <c r="LC588" s="5"/>
      <c r="LD588" s="5"/>
      <c r="LE588" s="5"/>
      <c r="LF588" s="5"/>
      <c r="LG588" s="5"/>
      <c r="LH588" s="5"/>
      <c r="LI588" s="5"/>
      <c r="LJ588" s="5"/>
      <c r="LK588" s="5"/>
      <c r="LL588" s="5"/>
      <c r="LM588" s="5"/>
      <c r="LN588" s="5"/>
      <c r="LO588" s="5"/>
      <c r="LP588" s="5"/>
      <c r="LQ588" s="5"/>
      <c r="LR588" s="5"/>
      <c r="LS588" s="5"/>
      <c r="LT588" s="5"/>
      <c r="LU588" s="5"/>
      <c r="LV588" s="5"/>
      <c r="LW588" s="5"/>
      <c r="LX588" s="5"/>
      <c r="LY588" s="5"/>
      <c r="LZ588" s="5"/>
      <c r="MA588" s="5"/>
      <c r="MB588" s="5"/>
      <c r="MC588" s="5"/>
      <c r="MD588" s="5"/>
      <c r="ME588" s="5"/>
      <c r="MF588" s="5"/>
      <c r="MG588" s="5"/>
      <c r="MH588" s="5"/>
      <c r="MI588" s="5"/>
      <c r="MJ588" s="5"/>
      <c r="MK588" s="5"/>
      <c r="ML588" s="5"/>
      <c r="MM588" s="5"/>
      <c r="MN588" s="5"/>
      <c r="MO588" s="5"/>
      <c r="MP588" s="5"/>
      <c r="MQ588" s="5"/>
      <c r="MR588" s="5"/>
      <c r="MS588" s="5"/>
      <c r="MT588" s="5"/>
      <c r="MU588" s="5"/>
      <c r="MV588" s="5"/>
      <c r="MW588" s="5"/>
      <c r="MX588" s="5"/>
      <c r="MY588" s="5"/>
      <c r="MZ588" s="5"/>
      <c r="NA588" s="5"/>
      <c r="NB588" s="5"/>
      <c r="NC588" s="5"/>
      <c r="ND588" s="5"/>
      <c r="NE588" s="5"/>
      <c r="NF588" s="5"/>
      <c r="NG588" s="5"/>
      <c r="NH588" s="5"/>
      <c r="NI588" s="5"/>
      <c r="NJ588" s="5"/>
      <c r="NK588" s="5"/>
      <c r="NL588" s="5"/>
      <c r="NM588" s="5"/>
      <c r="NN588" s="5"/>
      <c r="NO588" s="5"/>
      <c r="NP588" s="5"/>
      <c r="NQ588" s="5"/>
      <c r="NR588" s="5"/>
      <c r="NS588" s="5"/>
      <c r="NT588" s="5"/>
      <c r="NU588" s="5"/>
      <c r="NV588" s="5"/>
      <c r="NW588" s="5"/>
      <c r="NX588" s="5"/>
      <c r="NY588" s="5"/>
      <c r="NZ588" s="5"/>
      <c r="OA588" s="5"/>
      <c r="OB588" s="5"/>
      <c r="OC588" s="5"/>
      <c r="OD588" s="5"/>
      <c r="OE588" s="5"/>
      <c r="OF588" s="5"/>
      <c r="OG588" s="5"/>
      <c r="OH588" s="5"/>
      <c r="OI588" s="5"/>
      <c r="OJ588" s="5"/>
      <c r="OK588" s="5"/>
      <c r="OL588" s="5"/>
      <c r="OM588" s="5"/>
      <c r="ON588" s="5"/>
      <c r="OO588" s="5"/>
      <c r="OP588" s="5"/>
      <c r="OQ588" s="5"/>
      <c r="OR588" s="5"/>
      <c r="OS588" s="5"/>
      <c r="OT588" s="5"/>
      <c r="OU588" s="5"/>
      <c r="OV588" s="5"/>
      <c r="OW588" s="5"/>
      <c r="OX588" s="5"/>
      <c r="OY588" s="5"/>
      <c r="OZ588" s="5"/>
      <c r="PA588" s="5"/>
      <c r="PB588" s="5"/>
      <c r="PC588" s="5"/>
      <c r="PD588" s="5"/>
      <c r="PE588" s="5"/>
      <c r="PF588" s="5"/>
      <c r="PG588" s="5"/>
      <c r="PH588" s="5"/>
      <c r="PI588" s="5"/>
      <c r="PJ588" s="5"/>
      <c r="PK588" s="5"/>
      <c r="PL588" s="5"/>
      <c r="PM588" s="5"/>
      <c r="PN588" s="5"/>
      <c r="PO588" s="5"/>
      <c r="PP588" s="5"/>
      <c r="PQ588" s="5"/>
      <c r="PR588" s="5"/>
      <c r="PS588" s="5"/>
      <c r="PT588" s="5"/>
      <c r="PU588" s="5"/>
      <c r="PV588" s="5"/>
      <c r="PW588" s="5"/>
      <c r="PX588" s="5"/>
      <c r="PY588" s="5"/>
      <c r="PZ588" s="5"/>
      <c r="QA588" s="5"/>
      <c r="QB588" s="5"/>
      <c r="QC588" s="5"/>
      <c r="QD588" s="5"/>
      <c r="QE588" s="5"/>
      <c r="QF588" s="5"/>
      <c r="QG588" s="5"/>
      <c r="QH588" s="5"/>
      <c r="QI588" s="5"/>
      <c r="QJ588" s="5"/>
      <c r="QK588" s="5"/>
      <c r="QL588" s="5"/>
      <c r="QM588" s="5"/>
      <c r="QN588" s="5"/>
      <c r="QO588" s="5"/>
      <c r="QP588" s="5"/>
      <c r="QQ588" s="5"/>
      <c r="QR588" s="5"/>
      <c r="QS588" s="5"/>
      <c r="QT588" s="5"/>
      <c r="QU588" s="5"/>
      <c r="QV588" s="5"/>
      <c r="QW588" s="5"/>
      <c r="QX588" s="5"/>
      <c r="QY588" s="5"/>
      <c r="QZ588" s="5"/>
      <c r="RA588" s="5"/>
      <c r="RB588" s="5"/>
      <c r="RC588" s="5"/>
      <c r="RD588" s="5"/>
      <c r="RE588" s="5"/>
      <c r="RF588" s="5"/>
      <c r="RG588" s="5"/>
      <c r="RH588" s="5"/>
      <c r="RI588" s="5"/>
      <c r="RJ588" s="5"/>
      <c r="RK588" s="5"/>
      <c r="RL588" s="5"/>
      <c r="RM588" s="5"/>
      <c r="RN588" s="5"/>
      <c r="RO588" s="5"/>
      <c r="RP588" s="5"/>
      <c r="RQ588" s="5"/>
      <c r="RR588" s="5"/>
      <c r="RS588" s="5"/>
      <c r="RT588" s="5"/>
      <c r="RU588" s="5"/>
      <c r="RV588" s="5"/>
      <c r="RW588" s="5"/>
      <c r="RX588" s="5"/>
      <c r="RY588" s="5"/>
      <c r="RZ588" s="5"/>
      <c r="SA588" s="5"/>
      <c r="SB588" s="5"/>
      <c r="SC588" s="5"/>
      <c r="SD588" s="5"/>
      <c r="SE588" s="5"/>
      <c r="SF588" s="5"/>
      <c r="SG588" s="5"/>
      <c r="SH588" s="5"/>
      <c r="SI588" s="5"/>
      <c r="SJ588" s="5"/>
      <c r="SK588" s="5"/>
      <c r="SL588" s="5"/>
      <c r="SM588" s="5"/>
      <c r="SN588" s="5"/>
      <c r="SO588" s="5"/>
      <c r="SP588" s="5"/>
      <c r="SQ588" s="5"/>
      <c r="SR588" s="5"/>
      <c r="SS588" s="5"/>
      <c r="ST588" s="5"/>
      <c r="SU588" s="5"/>
      <c r="SV588" s="5"/>
      <c r="SW588" s="5"/>
      <c r="SX588" s="5"/>
      <c r="SY588" s="5"/>
      <c r="SZ588" s="5"/>
      <c r="TA588" s="5"/>
      <c r="TB588" s="5"/>
      <c r="TC588" s="5"/>
      <c r="TD588" s="5"/>
      <c r="TE588" s="5"/>
      <c r="TF588" s="5"/>
      <c r="TG588" s="5"/>
      <c r="TH588" s="5"/>
      <c r="TI588" s="5"/>
      <c r="TJ588" s="5"/>
      <c r="TK588" s="5"/>
      <c r="TL588" s="5"/>
      <c r="TM588" s="5"/>
      <c r="TN588" s="5"/>
      <c r="TO588" s="5"/>
      <c r="TP588" s="5"/>
      <c r="TQ588" s="5"/>
      <c r="TR588" s="5"/>
      <c r="TS588" s="5"/>
      <c r="TT588" s="5"/>
      <c r="TU588" s="5"/>
      <c r="TV588" s="5"/>
      <c r="TW588" s="5"/>
      <c r="TX588" s="5"/>
      <c r="TY588" s="5"/>
      <c r="TZ588" s="5"/>
      <c r="UA588" s="5"/>
      <c r="UB588" s="5"/>
      <c r="UC588" s="5"/>
      <c r="UD588" s="5"/>
      <c r="UE588" s="5"/>
      <c r="UF588" s="5"/>
      <c r="UG588" s="5"/>
      <c r="UH588" s="5"/>
      <c r="UI588" s="5"/>
      <c r="UJ588" s="5"/>
      <c r="UK588" s="5"/>
      <c r="UL588" s="5"/>
      <c r="UM588" s="5"/>
      <c r="UN588" s="5"/>
      <c r="UO588" s="5"/>
      <c r="UP588" s="5"/>
      <c r="UQ588" s="5"/>
      <c r="UR588" s="5"/>
      <c r="US588" s="5"/>
      <c r="UT588" s="5"/>
      <c r="UU588" s="5"/>
      <c r="UV588" s="5"/>
      <c r="UW588" s="5"/>
      <c r="UX588" s="5"/>
      <c r="UY588" s="5"/>
      <c r="UZ588" s="5"/>
      <c r="VA588" s="5"/>
      <c r="VB588" s="5"/>
      <c r="VC588" s="5"/>
      <c r="VD588" s="5"/>
      <c r="VE588" s="5"/>
      <c r="VF588" s="5"/>
      <c r="VG588" s="5"/>
      <c r="VH588" s="5"/>
      <c r="VI588" s="5"/>
      <c r="VJ588" s="5"/>
      <c r="VK588" s="5"/>
      <c r="VL588" s="5"/>
      <c r="VM588" s="5"/>
      <c r="VN588" s="5"/>
      <c r="VO588" s="5"/>
      <c r="VP588" s="5"/>
      <c r="VQ588" s="5"/>
      <c r="VR588" s="5"/>
      <c r="VS588" s="5"/>
      <c r="VT588" s="5"/>
      <c r="VU588" s="5"/>
      <c r="VV588" s="5"/>
      <c r="VW588" s="5"/>
      <c r="VX588" s="5"/>
      <c r="VY588" s="5"/>
      <c r="VZ588" s="5"/>
      <c r="WA588" s="5"/>
      <c r="WB588" s="5"/>
      <c r="WC588" s="5"/>
      <c r="WD588" s="5"/>
      <c r="WE588" s="5"/>
      <c r="WF588" s="5"/>
      <c r="WG588" s="5"/>
      <c r="WH588" s="5"/>
      <c r="WI588" s="5"/>
      <c r="WJ588" s="5"/>
      <c r="WK588" s="5"/>
      <c r="WL588" s="5"/>
      <c r="WM588" s="5"/>
      <c r="WN588" s="5"/>
      <c r="WO588" s="5"/>
      <c r="WP588" s="5"/>
      <c r="WQ588" s="5"/>
      <c r="WR588" s="5"/>
      <c r="WS588" s="5"/>
      <c r="WT588" s="5"/>
      <c r="WU588" s="5"/>
      <c r="WV588" s="5"/>
      <c r="WW588" s="5"/>
      <c r="WX588" s="5"/>
      <c r="WY588" s="5"/>
      <c r="WZ588" s="5"/>
      <c r="XA588" s="5"/>
      <c r="XB588" s="5"/>
      <c r="XC588" s="5"/>
      <c r="XD588" s="5"/>
      <c r="XE588" s="5"/>
      <c r="XF588" s="5"/>
      <c r="XG588" s="5"/>
      <c r="XH588" s="5"/>
      <c r="XI588" s="5"/>
      <c r="XJ588" s="5"/>
      <c r="XK588" s="5"/>
      <c r="XL588" s="5"/>
      <c r="XM588" s="5"/>
      <c r="XN588" s="5"/>
      <c r="XO588" s="5"/>
      <c r="XP588" s="5"/>
      <c r="XQ588" s="5"/>
      <c r="XR588" s="5"/>
      <c r="XS588" s="5"/>
      <c r="XT588" s="5"/>
      <c r="XU588" s="5"/>
      <c r="XV588" s="5"/>
      <c r="XW588" s="5"/>
    </row>
    <row r="589" spans="39:647" x14ac:dyDescent="0.4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c r="EU589" s="5"/>
      <c r="EV589" s="5"/>
      <c r="EW589" s="5"/>
      <c r="EX589" s="5"/>
      <c r="EY589" s="5"/>
      <c r="EZ589" s="5"/>
      <c r="FA589" s="5"/>
      <c r="FB589" s="5"/>
      <c r="FC589" s="5"/>
      <c r="FD589" s="5"/>
      <c r="FE589" s="5"/>
      <c r="FF589" s="5"/>
      <c r="FG589" s="5"/>
      <c r="FH589" s="5"/>
      <c r="FI589" s="5"/>
      <c r="FJ589" s="5"/>
      <c r="FK589" s="5"/>
      <c r="FL589" s="5"/>
      <c r="FM589" s="5"/>
      <c r="FN589" s="5"/>
      <c r="FO589" s="5"/>
      <c r="FP589" s="5"/>
      <c r="FQ589" s="5"/>
      <c r="FR589" s="5"/>
      <c r="FS589" s="5"/>
      <c r="FT589" s="5"/>
      <c r="FU589" s="5"/>
      <c r="FV589" s="5"/>
      <c r="FW589" s="5"/>
      <c r="FX589" s="5"/>
      <c r="FY589" s="5"/>
      <c r="FZ589" s="5"/>
      <c r="GA589" s="5"/>
      <c r="GB589" s="5"/>
      <c r="GC589" s="5"/>
      <c r="GD589" s="5"/>
      <c r="GE589" s="5"/>
      <c r="GF589" s="5"/>
      <c r="GG589" s="5"/>
      <c r="GH589" s="5"/>
      <c r="GI589" s="5"/>
      <c r="GJ589" s="5"/>
      <c r="GK589" s="5"/>
      <c r="GL589" s="5"/>
      <c r="GM589" s="5"/>
      <c r="GN589" s="5"/>
      <c r="GO589" s="5"/>
      <c r="GP589" s="5"/>
      <c r="GQ589" s="5"/>
      <c r="GR589" s="5"/>
      <c r="GS589" s="5"/>
      <c r="GT589" s="5"/>
      <c r="GU589" s="5"/>
      <c r="GV589" s="5"/>
      <c r="GW589" s="5"/>
      <c r="GX589" s="5"/>
      <c r="GY589" s="5"/>
      <c r="GZ589" s="5"/>
      <c r="HA589" s="5"/>
      <c r="HB589" s="5"/>
      <c r="HC589" s="5"/>
      <c r="HD589" s="5"/>
      <c r="HE589" s="5"/>
      <c r="HF589" s="5"/>
      <c r="HG589" s="5"/>
      <c r="HH589" s="5"/>
      <c r="HI589" s="5"/>
      <c r="HJ589" s="5"/>
      <c r="HK589" s="5"/>
      <c r="HL589" s="5"/>
      <c r="HM589" s="5"/>
      <c r="HN589" s="5"/>
      <c r="HO589" s="5"/>
      <c r="HP589" s="5"/>
      <c r="HQ589" s="5"/>
      <c r="HR589" s="5"/>
      <c r="HS589" s="5"/>
      <c r="HT589" s="5"/>
      <c r="HU589" s="5"/>
      <c r="HV589" s="5"/>
      <c r="HW589" s="5"/>
      <c r="HX589" s="5"/>
      <c r="HY589" s="5"/>
      <c r="HZ589" s="5"/>
      <c r="IA589" s="5"/>
      <c r="IB589" s="5"/>
      <c r="IC589" s="5"/>
      <c r="ID589" s="5"/>
      <c r="IE589" s="5"/>
      <c r="IF589" s="5"/>
      <c r="IG589" s="5"/>
      <c r="IH589" s="5"/>
      <c r="II589" s="5"/>
      <c r="IJ589" s="5"/>
      <c r="IK589" s="5"/>
      <c r="IL589" s="5"/>
      <c r="IM589" s="5"/>
      <c r="IN589" s="5"/>
      <c r="IO589" s="5"/>
      <c r="IP589" s="5"/>
      <c r="IQ589" s="5"/>
      <c r="IR589" s="5"/>
      <c r="IS589" s="5"/>
      <c r="IT589" s="5"/>
      <c r="IU589" s="5"/>
      <c r="IV589" s="5"/>
      <c r="IW589" s="5"/>
      <c r="IX589" s="5"/>
      <c r="IY589" s="5"/>
      <c r="IZ589" s="5"/>
      <c r="JA589" s="5"/>
      <c r="JB589" s="5"/>
      <c r="JC589" s="5"/>
      <c r="JD589" s="5"/>
      <c r="JE589" s="5"/>
      <c r="JF589" s="5"/>
      <c r="JG589" s="5"/>
      <c r="JH589" s="5"/>
      <c r="JI589" s="5"/>
      <c r="JJ589" s="5"/>
      <c r="JK589" s="5"/>
      <c r="JL589" s="5"/>
      <c r="JM589" s="5"/>
      <c r="JN589" s="5"/>
      <c r="JO589" s="5"/>
      <c r="JP589" s="5"/>
      <c r="JQ589" s="5"/>
      <c r="JR589" s="5"/>
      <c r="JS589" s="5"/>
      <c r="JT589" s="5"/>
      <c r="JU589" s="5"/>
      <c r="JV589" s="5"/>
      <c r="JW589" s="5"/>
      <c r="JX589" s="5"/>
      <c r="JY589" s="5"/>
      <c r="JZ589" s="5"/>
      <c r="KA589" s="5"/>
      <c r="KB589" s="5"/>
      <c r="KC589" s="5"/>
      <c r="KD589" s="5"/>
      <c r="KE589" s="5"/>
      <c r="KF589" s="5"/>
      <c r="KG589" s="5"/>
      <c r="KH589" s="5"/>
      <c r="KI589" s="5"/>
      <c r="KJ589" s="5"/>
      <c r="KK589" s="5"/>
      <c r="KL589" s="5"/>
      <c r="KM589" s="5"/>
      <c r="KN589" s="5"/>
      <c r="KO589" s="5"/>
      <c r="KP589" s="5"/>
      <c r="KQ589" s="5"/>
      <c r="KR589" s="5"/>
      <c r="KS589" s="5"/>
      <c r="KT589" s="5"/>
      <c r="KU589" s="5"/>
      <c r="KV589" s="5"/>
      <c r="KW589" s="5"/>
      <c r="KX589" s="5"/>
      <c r="KY589" s="5"/>
      <c r="KZ589" s="5"/>
      <c r="LA589" s="5"/>
      <c r="LB589" s="5"/>
      <c r="LC589" s="5"/>
      <c r="LD589" s="5"/>
      <c r="LE589" s="5"/>
      <c r="LF589" s="5"/>
      <c r="LG589" s="5"/>
      <c r="LH589" s="5"/>
      <c r="LI589" s="5"/>
      <c r="LJ589" s="5"/>
      <c r="LK589" s="5"/>
      <c r="LL589" s="5"/>
      <c r="LM589" s="5"/>
      <c r="LN589" s="5"/>
      <c r="LO589" s="5"/>
      <c r="LP589" s="5"/>
      <c r="LQ589" s="5"/>
      <c r="LR589" s="5"/>
      <c r="LS589" s="5"/>
      <c r="LT589" s="5"/>
      <c r="LU589" s="5"/>
      <c r="LV589" s="5"/>
      <c r="LW589" s="5"/>
      <c r="LX589" s="5"/>
      <c r="LY589" s="5"/>
      <c r="LZ589" s="5"/>
      <c r="MA589" s="5"/>
      <c r="MB589" s="5"/>
      <c r="MC589" s="5"/>
      <c r="MD589" s="5"/>
      <c r="ME589" s="5"/>
      <c r="MF589" s="5"/>
      <c r="MG589" s="5"/>
      <c r="MH589" s="5"/>
      <c r="MI589" s="5"/>
      <c r="MJ589" s="5"/>
      <c r="MK589" s="5"/>
      <c r="ML589" s="5"/>
      <c r="MM589" s="5"/>
      <c r="MN589" s="5"/>
      <c r="MO589" s="5"/>
      <c r="MP589" s="5"/>
      <c r="MQ589" s="5"/>
      <c r="MR589" s="5"/>
      <c r="MS589" s="5"/>
      <c r="MT589" s="5"/>
      <c r="MU589" s="5"/>
      <c r="MV589" s="5"/>
      <c r="MW589" s="5"/>
      <c r="MX589" s="5"/>
      <c r="MY589" s="5"/>
      <c r="MZ589" s="5"/>
      <c r="NA589" s="5"/>
      <c r="NB589" s="5"/>
      <c r="NC589" s="5"/>
      <c r="ND589" s="5"/>
      <c r="NE589" s="5"/>
      <c r="NF589" s="5"/>
      <c r="NG589" s="5"/>
      <c r="NH589" s="5"/>
      <c r="NI589" s="5"/>
      <c r="NJ589" s="5"/>
      <c r="NK589" s="5"/>
      <c r="NL589" s="5"/>
      <c r="NM589" s="5"/>
      <c r="NN589" s="5"/>
      <c r="NO589" s="5"/>
      <c r="NP589" s="5"/>
      <c r="NQ589" s="5"/>
      <c r="NR589" s="5"/>
      <c r="NS589" s="5"/>
      <c r="NT589" s="5"/>
      <c r="NU589" s="5"/>
      <c r="NV589" s="5"/>
      <c r="NW589" s="5"/>
      <c r="NX589" s="5"/>
      <c r="NY589" s="5"/>
      <c r="NZ589" s="5"/>
      <c r="OA589" s="5"/>
      <c r="OB589" s="5"/>
      <c r="OC589" s="5"/>
      <c r="OD589" s="5"/>
      <c r="OE589" s="5"/>
      <c r="OF589" s="5"/>
      <c r="OG589" s="5"/>
      <c r="OH589" s="5"/>
      <c r="OI589" s="5"/>
      <c r="OJ589" s="5"/>
      <c r="OK589" s="5"/>
      <c r="OL589" s="5"/>
      <c r="OM589" s="5"/>
      <c r="ON589" s="5"/>
      <c r="OO589" s="5"/>
      <c r="OP589" s="5"/>
      <c r="OQ589" s="5"/>
      <c r="OR589" s="5"/>
      <c r="OS589" s="5"/>
      <c r="OT589" s="5"/>
      <c r="OU589" s="5"/>
      <c r="OV589" s="5"/>
      <c r="OW589" s="5"/>
      <c r="OX589" s="5"/>
      <c r="OY589" s="5"/>
      <c r="OZ589" s="5"/>
      <c r="PA589" s="5"/>
      <c r="PB589" s="5"/>
      <c r="PC589" s="5"/>
      <c r="PD589" s="5"/>
      <c r="PE589" s="5"/>
      <c r="PF589" s="5"/>
      <c r="PG589" s="5"/>
      <c r="PH589" s="5"/>
      <c r="PI589" s="5"/>
      <c r="PJ589" s="5"/>
      <c r="PK589" s="5"/>
      <c r="PL589" s="5"/>
      <c r="PM589" s="5"/>
      <c r="PN589" s="5"/>
      <c r="PO589" s="5"/>
      <c r="PP589" s="5"/>
      <c r="PQ589" s="5"/>
      <c r="PR589" s="5"/>
      <c r="PS589" s="5"/>
      <c r="PT589" s="5"/>
      <c r="PU589" s="5"/>
      <c r="PV589" s="5"/>
      <c r="PW589" s="5"/>
      <c r="PX589" s="5"/>
      <c r="PY589" s="5"/>
      <c r="PZ589" s="5"/>
      <c r="QA589" s="5"/>
      <c r="QB589" s="5"/>
      <c r="QC589" s="5"/>
      <c r="QD589" s="5"/>
      <c r="QE589" s="5"/>
      <c r="QF589" s="5"/>
      <c r="QG589" s="5"/>
      <c r="QH589" s="5"/>
      <c r="QI589" s="5"/>
      <c r="QJ589" s="5"/>
      <c r="QK589" s="5"/>
      <c r="QL589" s="5"/>
      <c r="QM589" s="5"/>
      <c r="QN589" s="5"/>
      <c r="QO589" s="5"/>
      <c r="QP589" s="5"/>
      <c r="QQ589" s="5"/>
      <c r="QR589" s="5"/>
      <c r="QS589" s="5"/>
      <c r="QT589" s="5"/>
      <c r="QU589" s="5"/>
      <c r="QV589" s="5"/>
      <c r="QW589" s="5"/>
      <c r="QX589" s="5"/>
      <c r="QY589" s="5"/>
      <c r="QZ589" s="5"/>
      <c r="RA589" s="5"/>
      <c r="RB589" s="5"/>
      <c r="RC589" s="5"/>
      <c r="RD589" s="5"/>
      <c r="RE589" s="5"/>
      <c r="RF589" s="5"/>
      <c r="RG589" s="5"/>
      <c r="RH589" s="5"/>
      <c r="RI589" s="5"/>
      <c r="RJ589" s="5"/>
      <c r="RK589" s="5"/>
      <c r="RL589" s="5"/>
      <c r="RM589" s="5"/>
      <c r="RN589" s="5"/>
      <c r="RO589" s="5"/>
      <c r="RP589" s="5"/>
      <c r="RQ589" s="5"/>
      <c r="RR589" s="5"/>
      <c r="RS589" s="5"/>
      <c r="RT589" s="5"/>
      <c r="RU589" s="5"/>
      <c r="RV589" s="5"/>
      <c r="RW589" s="5"/>
      <c r="RX589" s="5"/>
      <c r="RY589" s="5"/>
      <c r="RZ589" s="5"/>
      <c r="SA589" s="5"/>
      <c r="SB589" s="5"/>
      <c r="SC589" s="5"/>
      <c r="SD589" s="5"/>
      <c r="SE589" s="5"/>
      <c r="SF589" s="5"/>
      <c r="SG589" s="5"/>
      <c r="SH589" s="5"/>
      <c r="SI589" s="5"/>
      <c r="SJ589" s="5"/>
      <c r="SK589" s="5"/>
      <c r="SL589" s="5"/>
      <c r="SM589" s="5"/>
      <c r="SN589" s="5"/>
      <c r="SO589" s="5"/>
      <c r="SP589" s="5"/>
      <c r="SQ589" s="5"/>
      <c r="SR589" s="5"/>
      <c r="SS589" s="5"/>
      <c r="ST589" s="5"/>
      <c r="SU589" s="5"/>
      <c r="SV589" s="5"/>
      <c r="SW589" s="5"/>
      <c r="SX589" s="5"/>
      <c r="SY589" s="5"/>
      <c r="SZ589" s="5"/>
      <c r="TA589" s="5"/>
      <c r="TB589" s="5"/>
      <c r="TC589" s="5"/>
      <c r="TD589" s="5"/>
      <c r="TE589" s="5"/>
      <c r="TF589" s="5"/>
      <c r="TG589" s="5"/>
      <c r="TH589" s="5"/>
      <c r="TI589" s="5"/>
      <c r="TJ589" s="5"/>
      <c r="TK589" s="5"/>
      <c r="TL589" s="5"/>
      <c r="TM589" s="5"/>
      <c r="TN589" s="5"/>
      <c r="TO589" s="5"/>
      <c r="TP589" s="5"/>
      <c r="TQ589" s="5"/>
      <c r="TR589" s="5"/>
      <c r="TS589" s="5"/>
      <c r="TT589" s="5"/>
      <c r="TU589" s="5"/>
      <c r="TV589" s="5"/>
      <c r="TW589" s="5"/>
      <c r="TX589" s="5"/>
      <c r="TY589" s="5"/>
      <c r="TZ589" s="5"/>
      <c r="UA589" s="5"/>
      <c r="UB589" s="5"/>
      <c r="UC589" s="5"/>
      <c r="UD589" s="5"/>
      <c r="UE589" s="5"/>
      <c r="UF589" s="5"/>
      <c r="UG589" s="5"/>
      <c r="UH589" s="5"/>
      <c r="UI589" s="5"/>
      <c r="UJ589" s="5"/>
      <c r="UK589" s="5"/>
      <c r="UL589" s="5"/>
      <c r="UM589" s="5"/>
      <c r="UN589" s="5"/>
      <c r="UO589" s="5"/>
      <c r="UP589" s="5"/>
      <c r="UQ589" s="5"/>
      <c r="UR589" s="5"/>
      <c r="US589" s="5"/>
      <c r="UT589" s="5"/>
      <c r="UU589" s="5"/>
      <c r="UV589" s="5"/>
      <c r="UW589" s="5"/>
      <c r="UX589" s="5"/>
      <c r="UY589" s="5"/>
      <c r="UZ589" s="5"/>
      <c r="VA589" s="5"/>
      <c r="VB589" s="5"/>
      <c r="VC589" s="5"/>
      <c r="VD589" s="5"/>
      <c r="VE589" s="5"/>
      <c r="VF589" s="5"/>
      <c r="VG589" s="5"/>
      <c r="VH589" s="5"/>
      <c r="VI589" s="5"/>
      <c r="VJ589" s="5"/>
      <c r="VK589" s="5"/>
      <c r="VL589" s="5"/>
      <c r="VM589" s="5"/>
      <c r="VN589" s="5"/>
      <c r="VO589" s="5"/>
      <c r="VP589" s="5"/>
      <c r="VQ589" s="5"/>
      <c r="VR589" s="5"/>
      <c r="VS589" s="5"/>
      <c r="VT589" s="5"/>
      <c r="VU589" s="5"/>
      <c r="VV589" s="5"/>
      <c r="VW589" s="5"/>
      <c r="VX589" s="5"/>
      <c r="VY589" s="5"/>
      <c r="VZ589" s="5"/>
      <c r="WA589" s="5"/>
      <c r="WB589" s="5"/>
      <c r="WC589" s="5"/>
      <c r="WD589" s="5"/>
      <c r="WE589" s="5"/>
      <c r="WF589" s="5"/>
      <c r="WG589" s="5"/>
      <c r="WH589" s="5"/>
      <c r="WI589" s="5"/>
      <c r="WJ589" s="5"/>
      <c r="WK589" s="5"/>
      <c r="WL589" s="5"/>
      <c r="WM589" s="5"/>
      <c r="WN589" s="5"/>
      <c r="WO589" s="5"/>
      <c r="WP589" s="5"/>
      <c r="WQ589" s="5"/>
      <c r="WR589" s="5"/>
      <c r="WS589" s="5"/>
      <c r="WT589" s="5"/>
      <c r="WU589" s="5"/>
      <c r="WV589" s="5"/>
      <c r="WW589" s="5"/>
      <c r="WX589" s="5"/>
      <c r="WY589" s="5"/>
      <c r="WZ589" s="5"/>
      <c r="XA589" s="5"/>
      <c r="XB589" s="5"/>
      <c r="XC589" s="5"/>
      <c r="XD589" s="5"/>
      <c r="XE589" s="5"/>
      <c r="XF589" s="5"/>
      <c r="XG589" s="5"/>
      <c r="XH589" s="5"/>
      <c r="XI589" s="5"/>
      <c r="XJ589" s="5"/>
      <c r="XK589" s="5"/>
      <c r="XL589" s="5"/>
      <c r="XM589" s="5"/>
      <c r="XN589" s="5"/>
      <c r="XO589" s="5"/>
      <c r="XP589" s="5"/>
      <c r="XQ589" s="5"/>
      <c r="XR589" s="5"/>
      <c r="XS589" s="5"/>
      <c r="XT589" s="5"/>
      <c r="XU589" s="5"/>
      <c r="XV589" s="5"/>
      <c r="XW589" s="5"/>
    </row>
    <row r="590" spans="39:647" x14ac:dyDescent="0.45">
      <c r="AM590" s="5"/>
      <c r="AN590" s="5"/>
      <c r="AO590" s="5"/>
      <c r="AP590" s="5"/>
      <c r="AQ590" s="5"/>
      <c r="AR590" s="5"/>
      <c r="AS590" s="5"/>
      <c r="AT590" s="5"/>
      <c r="AU590" s="5"/>
      <c r="AV590" s="5"/>
      <c r="AW590" s="5"/>
      <c r="AX590" s="5"/>
      <c r="AY590" s="5"/>
      <c r="AZ590" s="5"/>
      <c r="BA590" s="5"/>
      <c r="BB590" s="5"/>
      <c r="BC590" s="5"/>
      <c r="BD590" s="5"/>
      <c r="BE590" s="5"/>
      <c r="BF590" s="5"/>
      <c r="BG590" s="5"/>
      <c r="BH590" s="5"/>
      <c r="BI590" s="5"/>
      <c r="BJ590" s="5"/>
      <c r="BK590" s="5"/>
      <c r="BL590" s="5"/>
      <c r="BM590" s="5"/>
      <c r="BN590" s="5"/>
      <c r="BO590" s="5"/>
      <c r="BP590" s="5"/>
      <c r="BQ590" s="5"/>
      <c r="BR590" s="5"/>
      <c r="BS590" s="5"/>
      <c r="BT590" s="5"/>
      <c r="BU590" s="5"/>
      <c r="BV590" s="5"/>
      <c r="BW590" s="5"/>
      <c r="BX590" s="5"/>
      <c r="BY590" s="5"/>
      <c r="BZ590" s="5"/>
      <c r="CA590" s="5"/>
      <c r="CB590" s="5"/>
      <c r="CC590" s="5"/>
      <c r="CD590" s="5"/>
      <c r="CE590" s="5"/>
      <c r="CF590" s="5"/>
      <c r="CG590" s="5"/>
      <c r="CH590" s="5"/>
      <c r="CI590" s="5"/>
      <c r="CJ590" s="5"/>
      <c r="CK590" s="5"/>
      <c r="CL590" s="5"/>
      <c r="CM590" s="5"/>
      <c r="CN590" s="5"/>
      <c r="CO590" s="5"/>
      <c r="CP590" s="5"/>
      <c r="CQ590" s="5"/>
      <c r="CR590" s="5"/>
      <c r="CS590" s="5"/>
      <c r="CT590" s="5"/>
      <c r="CU590" s="5"/>
      <c r="CV590" s="5"/>
      <c r="CW590" s="5"/>
      <c r="CX590" s="5"/>
      <c r="CY590" s="5"/>
      <c r="CZ590" s="5"/>
      <c r="DA590" s="5"/>
      <c r="DB590" s="5"/>
      <c r="DC590" s="5"/>
      <c r="DD590" s="5"/>
      <c r="DE590" s="5"/>
      <c r="DF590" s="5"/>
      <c r="DG590" s="5"/>
      <c r="DH590" s="5"/>
      <c r="DI590" s="5"/>
      <c r="DJ590" s="5"/>
      <c r="DK590" s="5"/>
      <c r="DL590" s="5"/>
      <c r="DM590" s="5"/>
      <c r="DN590" s="5"/>
      <c r="DO590" s="5"/>
      <c r="DP590" s="5"/>
      <c r="DQ590" s="5"/>
      <c r="DR590" s="5"/>
      <c r="DS590" s="5"/>
      <c r="DT590" s="5"/>
      <c r="DU590" s="5"/>
      <c r="DV590" s="5"/>
      <c r="DW590" s="5"/>
      <c r="DX590" s="5"/>
      <c r="DY590" s="5"/>
      <c r="DZ590" s="5"/>
      <c r="EA590" s="5"/>
      <c r="EB590" s="5"/>
      <c r="EC590" s="5"/>
      <c r="ED590" s="5"/>
      <c r="EE590" s="5"/>
      <c r="EF590" s="5"/>
      <c r="EG590" s="5"/>
      <c r="EH590" s="5"/>
      <c r="EI590" s="5"/>
      <c r="EJ590" s="5"/>
      <c r="EK590" s="5"/>
      <c r="EL590" s="5"/>
      <c r="EM590" s="5"/>
      <c r="EN590" s="5"/>
      <c r="EO590" s="5"/>
      <c r="EP590" s="5"/>
      <c r="EQ590" s="5"/>
      <c r="ER590" s="5"/>
      <c r="ES590" s="5"/>
      <c r="ET590" s="5"/>
      <c r="EU590" s="5"/>
      <c r="EV590" s="5"/>
      <c r="EW590" s="5"/>
      <c r="EX590" s="5"/>
      <c r="EY590" s="5"/>
      <c r="EZ590" s="5"/>
      <c r="FA590" s="5"/>
      <c r="FB590" s="5"/>
      <c r="FC590" s="5"/>
      <c r="FD590" s="5"/>
      <c r="FE590" s="5"/>
      <c r="FF590" s="5"/>
      <c r="FG590" s="5"/>
      <c r="FH590" s="5"/>
      <c r="FI590" s="5"/>
      <c r="FJ590" s="5"/>
      <c r="FK590" s="5"/>
      <c r="FL590" s="5"/>
      <c r="FM590" s="5"/>
      <c r="FN590" s="5"/>
      <c r="FO590" s="5"/>
      <c r="FP590" s="5"/>
      <c r="FQ590" s="5"/>
      <c r="FR590" s="5"/>
      <c r="FS590" s="5"/>
      <c r="FT590" s="5"/>
      <c r="FU590" s="5"/>
      <c r="FV590" s="5"/>
      <c r="FW590" s="5"/>
      <c r="FX590" s="5"/>
      <c r="FY590" s="5"/>
      <c r="FZ590" s="5"/>
      <c r="GA590" s="5"/>
      <c r="GB590" s="5"/>
      <c r="GC590" s="5"/>
      <c r="GD590" s="5"/>
      <c r="GE590" s="5"/>
      <c r="GF590" s="5"/>
      <c r="GG590" s="5"/>
      <c r="GH590" s="5"/>
      <c r="GI590" s="5"/>
      <c r="GJ590" s="5"/>
      <c r="GK590" s="5"/>
      <c r="GL590" s="5"/>
      <c r="GM590" s="5"/>
      <c r="GN590" s="5"/>
      <c r="GO590" s="5"/>
      <c r="GP590" s="5"/>
      <c r="GQ590" s="5"/>
      <c r="GR590" s="5"/>
      <c r="GS590" s="5"/>
      <c r="GT590" s="5"/>
      <c r="GU590" s="5"/>
      <c r="GV590" s="5"/>
      <c r="GW590" s="5"/>
      <c r="GX590" s="5"/>
      <c r="GY590" s="5"/>
      <c r="GZ590" s="5"/>
      <c r="HA590" s="5"/>
      <c r="HB590" s="5"/>
      <c r="HC590" s="5"/>
      <c r="HD590" s="5"/>
      <c r="HE590" s="5"/>
      <c r="HF590" s="5"/>
      <c r="HG590" s="5"/>
      <c r="HH590" s="5"/>
      <c r="HI590" s="5"/>
      <c r="HJ590" s="5"/>
      <c r="HK590" s="5"/>
      <c r="HL590" s="5"/>
      <c r="HM590" s="5"/>
      <c r="HN590" s="5"/>
      <c r="HO590" s="5"/>
      <c r="HP590" s="5"/>
      <c r="HQ590" s="5"/>
      <c r="HR590" s="5"/>
      <c r="HS590" s="5"/>
      <c r="HT590" s="5"/>
      <c r="HU590" s="5"/>
      <c r="HV590" s="5"/>
      <c r="HW590" s="5"/>
      <c r="HX590" s="5"/>
      <c r="HY590" s="5"/>
      <c r="HZ590" s="5"/>
      <c r="IA590" s="5"/>
      <c r="IB590" s="5"/>
      <c r="IC590" s="5"/>
      <c r="ID590" s="5"/>
      <c r="IE590" s="5"/>
      <c r="IF590" s="5"/>
      <c r="IG590" s="5"/>
      <c r="IH590" s="5"/>
      <c r="II590" s="5"/>
      <c r="IJ590" s="5"/>
      <c r="IK590" s="5"/>
      <c r="IL590" s="5"/>
      <c r="IM590" s="5"/>
      <c r="IN590" s="5"/>
      <c r="IO590" s="5"/>
      <c r="IP590" s="5"/>
      <c r="IQ590" s="5"/>
      <c r="IR590" s="5"/>
      <c r="IS590" s="5"/>
      <c r="IT590" s="5"/>
      <c r="IU590" s="5"/>
      <c r="IV590" s="5"/>
      <c r="IW590" s="5"/>
      <c r="IX590" s="5"/>
      <c r="IY590" s="5"/>
      <c r="IZ590" s="5"/>
      <c r="JA590" s="5"/>
      <c r="JB590" s="5"/>
      <c r="JC590" s="5"/>
      <c r="JD590" s="5"/>
      <c r="JE590" s="5"/>
      <c r="JF590" s="5"/>
      <c r="JG590" s="5"/>
      <c r="JH590" s="5"/>
      <c r="JI590" s="5"/>
      <c r="JJ590" s="5"/>
      <c r="JK590" s="5"/>
      <c r="JL590" s="5"/>
      <c r="JM590" s="5"/>
      <c r="JN590" s="5"/>
      <c r="JO590" s="5"/>
      <c r="JP590" s="5"/>
      <c r="JQ590" s="5"/>
      <c r="JR590" s="5"/>
      <c r="JS590" s="5"/>
      <c r="JT590" s="5"/>
      <c r="JU590" s="5"/>
      <c r="JV590" s="5"/>
      <c r="JW590" s="5"/>
      <c r="JX590" s="5"/>
      <c r="JY590" s="5"/>
      <c r="JZ590" s="5"/>
      <c r="KA590" s="5"/>
      <c r="KB590" s="5"/>
      <c r="KC590" s="5"/>
      <c r="KD590" s="5"/>
      <c r="KE590" s="5"/>
      <c r="KF590" s="5"/>
      <c r="KG590" s="5"/>
      <c r="KH590" s="5"/>
      <c r="KI590" s="5"/>
      <c r="KJ590" s="5"/>
      <c r="KK590" s="5"/>
      <c r="KL590" s="5"/>
      <c r="KM590" s="5"/>
      <c r="KN590" s="5"/>
      <c r="KO590" s="5"/>
      <c r="KP590" s="5"/>
      <c r="KQ590" s="5"/>
      <c r="KR590" s="5"/>
      <c r="KS590" s="5"/>
      <c r="KT590" s="5"/>
      <c r="KU590" s="5"/>
      <c r="KV590" s="5"/>
      <c r="KW590" s="5"/>
      <c r="KX590" s="5"/>
      <c r="KY590" s="5"/>
      <c r="KZ590" s="5"/>
      <c r="LA590" s="5"/>
      <c r="LB590" s="5"/>
      <c r="LC590" s="5"/>
      <c r="LD590" s="5"/>
      <c r="LE590" s="5"/>
      <c r="LF590" s="5"/>
      <c r="LG590" s="5"/>
      <c r="LH590" s="5"/>
      <c r="LI590" s="5"/>
      <c r="LJ590" s="5"/>
      <c r="LK590" s="5"/>
      <c r="LL590" s="5"/>
      <c r="LM590" s="5"/>
      <c r="LN590" s="5"/>
      <c r="LO590" s="5"/>
      <c r="LP590" s="5"/>
      <c r="LQ590" s="5"/>
      <c r="LR590" s="5"/>
      <c r="LS590" s="5"/>
      <c r="LT590" s="5"/>
      <c r="LU590" s="5"/>
      <c r="LV590" s="5"/>
      <c r="LW590" s="5"/>
      <c r="LX590" s="5"/>
      <c r="LY590" s="5"/>
      <c r="LZ590" s="5"/>
      <c r="MA590" s="5"/>
      <c r="MB590" s="5"/>
      <c r="MC590" s="5"/>
      <c r="MD590" s="5"/>
      <c r="ME590" s="5"/>
      <c r="MF590" s="5"/>
      <c r="MG590" s="5"/>
      <c r="MH590" s="5"/>
      <c r="MI590" s="5"/>
      <c r="MJ590" s="5"/>
      <c r="MK590" s="5"/>
      <c r="ML590" s="5"/>
      <c r="MM590" s="5"/>
      <c r="MN590" s="5"/>
      <c r="MO590" s="5"/>
      <c r="MP590" s="5"/>
      <c r="MQ590" s="5"/>
      <c r="MR590" s="5"/>
      <c r="MS590" s="5"/>
      <c r="MT590" s="5"/>
      <c r="MU590" s="5"/>
      <c r="MV590" s="5"/>
      <c r="MW590" s="5"/>
      <c r="MX590" s="5"/>
      <c r="MY590" s="5"/>
      <c r="MZ590" s="5"/>
      <c r="NA590" s="5"/>
      <c r="NB590" s="5"/>
      <c r="NC590" s="5"/>
      <c r="ND590" s="5"/>
      <c r="NE590" s="5"/>
      <c r="NF590" s="5"/>
      <c r="NG590" s="5"/>
      <c r="NH590" s="5"/>
      <c r="NI590" s="5"/>
      <c r="NJ590" s="5"/>
      <c r="NK590" s="5"/>
      <c r="NL590" s="5"/>
      <c r="NM590" s="5"/>
      <c r="NN590" s="5"/>
      <c r="NO590" s="5"/>
      <c r="NP590" s="5"/>
      <c r="NQ590" s="5"/>
      <c r="NR590" s="5"/>
      <c r="NS590" s="5"/>
      <c r="NT590" s="5"/>
      <c r="NU590" s="5"/>
      <c r="NV590" s="5"/>
      <c r="NW590" s="5"/>
      <c r="NX590" s="5"/>
      <c r="NY590" s="5"/>
      <c r="NZ590" s="5"/>
      <c r="OA590" s="5"/>
      <c r="OB590" s="5"/>
      <c r="OC590" s="5"/>
      <c r="OD590" s="5"/>
      <c r="OE590" s="5"/>
      <c r="OF590" s="5"/>
      <c r="OG590" s="5"/>
      <c r="OH590" s="5"/>
      <c r="OI590" s="5"/>
      <c r="OJ590" s="5"/>
      <c r="OK590" s="5"/>
      <c r="OL590" s="5"/>
      <c r="OM590" s="5"/>
      <c r="ON590" s="5"/>
      <c r="OO590" s="5"/>
      <c r="OP590" s="5"/>
      <c r="OQ590" s="5"/>
      <c r="OR590" s="5"/>
      <c r="OS590" s="5"/>
      <c r="OT590" s="5"/>
      <c r="OU590" s="5"/>
      <c r="OV590" s="5"/>
      <c r="OW590" s="5"/>
      <c r="OX590" s="5"/>
      <c r="OY590" s="5"/>
      <c r="OZ590" s="5"/>
      <c r="PA590" s="5"/>
      <c r="PB590" s="5"/>
      <c r="PC590" s="5"/>
      <c r="PD590" s="5"/>
      <c r="PE590" s="5"/>
      <c r="PF590" s="5"/>
      <c r="PG590" s="5"/>
      <c r="PH590" s="5"/>
      <c r="PI590" s="5"/>
      <c r="PJ590" s="5"/>
      <c r="PK590" s="5"/>
      <c r="PL590" s="5"/>
      <c r="PM590" s="5"/>
      <c r="PN590" s="5"/>
      <c r="PO590" s="5"/>
      <c r="PP590" s="5"/>
      <c r="PQ590" s="5"/>
      <c r="PR590" s="5"/>
      <c r="PS590" s="5"/>
      <c r="PT590" s="5"/>
      <c r="PU590" s="5"/>
      <c r="PV590" s="5"/>
      <c r="PW590" s="5"/>
      <c r="PX590" s="5"/>
      <c r="PY590" s="5"/>
      <c r="PZ590" s="5"/>
      <c r="QA590" s="5"/>
      <c r="QB590" s="5"/>
      <c r="QC590" s="5"/>
      <c r="QD590" s="5"/>
      <c r="QE590" s="5"/>
      <c r="QF590" s="5"/>
      <c r="QG590" s="5"/>
      <c r="QH590" s="5"/>
      <c r="QI590" s="5"/>
      <c r="QJ590" s="5"/>
      <c r="QK590" s="5"/>
      <c r="QL590" s="5"/>
      <c r="QM590" s="5"/>
      <c r="QN590" s="5"/>
      <c r="QO590" s="5"/>
      <c r="QP590" s="5"/>
      <c r="QQ590" s="5"/>
      <c r="QR590" s="5"/>
      <c r="QS590" s="5"/>
      <c r="QT590" s="5"/>
      <c r="QU590" s="5"/>
      <c r="QV590" s="5"/>
      <c r="QW590" s="5"/>
      <c r="QX590" s="5"/>
      <c r="QY590" s="5"/>
      <c r="QZ590" s="5"/>
      <c r="RA590" s="5"/>
      <c r="RB590" s="5"/>
      <c r="RC590" s="5"/>
      <c r="RD590" s="5"/>
      <c r="RE590" s="5"/>
      <c r="RF590" s="5"/>
      <c r="RG590" s="5"/>
      <c r="RH590" s="5"/>
      <c r="RI590" s="5"/>
      <c r="RJ590" s="5"/>
      <c r="RK590" s="5"/>
      <c r="RL590" s="5"/>
      <c r="RM590" s="5"/>
      <c r="RN590" s="5"/>
      <c r="RO590" s="5"/>
      <c r="RP590" s="5"/>
      <c r="RQ590" s="5"/>
      <c r="RR590" s="5"/>
      <c r="RS590" s="5"/>
      <c r="RT590" s="5"/>
      <c r="RU590" s="5"/>
      <c r="RV590" s="5"/>
      <c r="RW590" s="5"/>
      <c r="RX590" s="5"/>
      <c r="RY590" s="5"/>
      <c r="RZ590" s="5"/>
      <c r="SA590" s="5"/>
      <c r="SB590" s="5"/>
      <c r="SC590" s="5"/>
      <c r="SD590" s="5"/>
      <c r="SE590" s="5"/>
      <c r="SF590" s="5"/>
      <c r="SG590" s="5"/>
      <c r="SH590" s="5"/>
      <c r="SI590" s="5"/>
      <c r="SJ590" s="5"/>
      <c r="SK590" s="5"/>
      <c r="SL590" s="5"/>
      <c r="SM590" s="5"/>
      <c r="SN590" s="5"/>
      <c r="SO590" s="5"/>
      <c r="SP590" s="5"/>
      <c r="SQ590" s="5"/>
      <c r="SR590" s="5"/>
      <c r="SS590" s="5"/>
      <c r="ST590" s="5"/>
      <c r="SU590" s="5"/>
      <c r="SV590" s="5"/>
      <c r="SW590" s="5"/>
      <c r="SX590" s="5"/>
      <c r="SY590" s="5"/>
      <c r="SZ590" s="5"/>
      <c r="TA590" s="5"/>
      <c r="TB590" s="5"/>
      <c r="TC590" s="5"/>
      <c r="TD590" s="5"/>
      <c r="TE590" s="5"/>
      <c r="TF590" s="5"/>
      <c r="TG590" s="5"/>
      <c r="TH590" s="5"/>
      <c r="TI590" s="5"/>
      <c r="TJ590" s="5"/>
      <c r="TK590" s="5"/>
      <c r="TL590" s="5"/>
      <c r="TM590" s="5"/>
      <c r="TN590" s="5"/>
      <c r="TO590" s="5"/>
      <c r="TP590" s="5"/>
      <c r="TQ590" s="5"/>
      <c r="TR590" s="5"/>
      <c r="TS590" s="5"/>
      <c r="TT590" s="5"/>
      <c r="TU590" s="5"/>
      <c r="TV590" s="5"/>
      <c r="TW590" s="5"/>
      <c r="TX590" s="5"/>
      <c r="TY590" s="5"/>
      <c r="TZ590" s="5"/>
      <c r="UA590" s="5"/>
      <c r="UB590" s="5"/>
      <c r="UC590" s="5"/>
      <c r="UD590" s="5"/>
      <c r="UE590" s="5"/>
      <c r="UF590" s="5"/>
      <c r="UG590" s="5"/>
      <c r="UH590" s="5"/>
      <c r="UI590" s="5"/>
      <c r="UJ590" s="5"/>
      <c r="UK590" s="5"/>
      <c r="UL590" s="5"/>
      <c r="UM590" s="5"/>
      <c r="UN590" s="5"/>
      <c r="UO590" s="5"/>
      <c r="UP590" s="5"/>
      <c r="UQ590" s="5"/>
      <c r="UR590" s="5"/>
      <c r="US590" s="5"/>
      <c r="UT590" s="5"/>
      <c r="UU590" s="5"/>
      <c r="UV590" s="5"/>
      <c r="UW590" s="5"/>
      <c r="UX590" s="5"/>
      <c r="UY590" s="5"/>
      <c r="UZ590" s="5"/>
      <c r="VA590" s="5"/>
      <c r="VB590" s="5"/>
      <c r="VC590" s="5"/>
      <c r="VD590" s="5"/>
      <c r="VE590" s="5"/>
      <c r="VF590" s="5"/>
      <c r="VG590" s="5"/>
      <c r="VH590" s="5"/>
      <c r="VI590" s="5"/>
      <c r="VJ590" s="5"/>
      <c r="VK590" s="5"/>
      <c r="VL590" s="5"/>
      <c r="VM590" s="5"/>
      <c r="VN590" s="5"/>
      <c r="VO590" s="5"/>
      <c r="VP590" s="5"/>
      <c r="VQ590" s="5"/>
      <c r="VR590" s="5"/>
      <c r="VS590" s="5"/>
      <c r="VT590" s="5"/>
      <c r="VU590" s="5"/>
      <c r="VV590" s="5"/>
      <c r="VW590" s="5"/>
      <c r="VX590" s="5"/>
      <c r="VY590" s="5"/>
      <c r="VZ590" s="5"/>
      <c r="WA590" s="5"/>
      <c r="WB590" s="5"/>
      <c r="WC590" s="5"/>
      <c r="WD590" s="5"/>
      <c r="WE590" s="5"/>
      <c r="WF590" s="5"/>
      <c r="WG590" s="5"/>
      <c r="WH590" s="5"/>
      <c r="WI590" s="5"/>
      <c r="WJ590" s="5"/>
      <c r="WK590" s="5"/>
      <c r="WL590" s="5"/>
      <c r="WM590" s="5"/>
      <c r="WN590" s="5"/>
      <c r="WO590" s="5"/>
      <c r="WP590" s="5"/>
      <c r="WQ590" s="5"/>
      <c r="WR590" s="5"/>
      <c r="WS590" s="5"/>
      <c r="WT590" s="5"/>
      <c r="WU590" s="5"/>
      <c r="WV590" s="5"/>
      <c r="WW590" s="5"/>
      <c r="WX590" s="5"/>
      <c r="WY590" s="5"/>
      <c r="WZ590" s="5"/>
      <c r="XA590" s="5"/>
      <c r="XB590" s="5"/>
      <c r="XC590" s="5"/>
      <c r="XD590" s="5"/>
      <c r="XE590" s="5"/>
      <c r="XF590" s="5"/>
      <c r="XG590" s="5"/>
      <c r="XH590" s="5"/>
      <c r="XI590" s="5"/>
      <c r="XJ590" s="5"/>
      <c r="XK590" s="5"/>
      <c r="XL590" s="5"/>
      <c r="XM590" s="5"/>
      <c r="XN590" s="5"/>
      <c r="XO590" s="5"/>
      <c r="XP590" s="5"/>
      <c r="XQ590" s="5"/>
      <c r="XR590" s="5"/>
      <c r="XS590" s="5"/>
      <c r="XT590" s="5"/>
      <c r="XU590" s="5"/>
      <c r="XV590" s="5"/>
      <c r="XW590" s="5"/>
    </row>
    <row r="591" spans="39:647" x14ac:dyDescent="0.45">
      <c r="AM591" s="5"/>
      <c r="AN591" s="5"/>
      <c r="AO591" s="5"/>
      <c r="AP591" s="5"/>
      <c r="AQ591" s="5"/>
      <c r="AR591" s="5"/>
      <c r="AS591" s="5"/>
      <c r="AT591" s="5"/>
      <c r="AU591" s="5"/>
      <c r="AV591" s="5"/>
      <c r="AW591" s="5"/>
      <c r="AX591" s="5"/>
      <c r="AY591" s="5"/>
      <c r="AZ591" s="5"/>
      <c r="BA591" s="5"/>
      <c r="BB591" s="5"/>
      <c r="BC591" s="5"/>
      <c r="BD591" s="5"/>
      <c r="BE591" s="5"/>
      <c r="BF591" s="5"/>
      <c r="BG591" s="5"/>
      <c r="BH591" s="5"/>
      <c r="BI591" s="5"/>
      <c r="BJ591" s="5"/>
      <c r="BK591" s="5"/>
      <c r="BL591" s="5"/>
      <c r="BM591" s="5"/>
      <c r="BN591" s="5"/>
      <c r="BO591" s="5"/>
      <c r="BP591" s="5"/>
      <c r="BQ591" s="5"/>
      <c r="BR591" s="5"/>
      <c r="BS591" s="5"/>
      <c r="BT591" s="5"/>
      <c r="BU591" s="5"/>
      <c r="BV591" s="5"/>
      <c r="BW591" s="5"/>
      <c r="BX591" s="5"/>
      <c r="BY591" s="5"/>
      <c r="BZ591" s="5"/>
      <c r="CA591" s="5"/>
      <c r="CB591" s="5"/>
      <c r="CC591" s="5"/>
      <c r="CD591" s="5"/>
      <c r="CE591" s="5"/>
      <c r="CF591" s="5"/>
      <c r="CG591" s="5"/>
      <c r="CH591" s="5"/>
      <c r="CI591" s="5"/>
      <c r="CJ591" s="5"/>
      <c r="CK591" s="5"/>
      <c r="CL591" s="5"/>
      <c r="CM591" s="5"/>
      <c r="CN591" s="5"/>
      <c r="CO591" s="5"/>
      <c r="CP591" s="5"/>
      <c r="CQ591" s="5"/>
      <c r="CR591" s="5"/>
      <c r="CS591" s="5"/>
      <c r="CT591" s="5"/>
      <c r="CU591" s="5"/>
      <c r="CV591" s="5"/>
      <c r="CW591" s="5"/>
      <c r="CX591" s="5"/>
      <c r="CY591" s="5"/>
      <c r="CZ591" s="5"/>
      <c r="DA591" s="5"/>
      <c r="DB591" s="5"/>
      <c r="DC591" s="5"/>
      <c r="DD591" s="5"/>
      <c r="DE591" s="5"/>
      <c r="DF591" s="5"/>
      <c r="DG591" s="5"/>
      <c r="DH591" s="5"/>
      <c r="DI591" s="5"/>
      <c r="DJ591" s="5"/>
      <c r="DK591" s="5"/>
      <c r="DL591" s="5"/>
      <c r="DM591" s="5"/>
      <c r="DN591" s="5"/>
      <c r="DO591" s="5"/>
      <c r="DP591" s="5"/>
      <c r="DQ591" s="5"/>
      <c r="DR591" s="5"/>
      <c r="DS591" s="5"/>
      <c r="DT591" s="5"/>
      <c r="DU591" s="5"/>
      <c r="DV591" s="5"/>
      <c r="DW591" s="5"/>
      <c r="DX591" s="5"/>
      <c r="DY591" s="5"/>
      <c r="DZ591" s="5"/>
      <c r="EA591" s="5"/>
      <c r="EB591" s="5"/>
      <c r="EC591" s="5"/>
      <c r="ED591" s="5"/>
      <c r="EE591" s="5"/>
      <c r="EF591" s="5"/>
      <c r="EG591" s="5"/>
      <c r="EH591" s="5"/>
      <c r="EI591" s="5"/>
      <c r="EJ591" s="5"/>
      <c r="EK591" s="5"/>
      <c r="EL591" s="5"/>
      <c r="EM591" s="5"/>
      <c r="EN591" s="5"/>
      <c r="EO591" s="5"/>
      <c r="EP591" s="5"/>
      <c r="EQ591" s="5"/>
      <c r="ER591" s="5"/>
      <c r="ES591" s="5"/>
      <c r="ET591" s="5"/>
      <c r="EU591" s="5"/>
      <c r="EV591" s="5"/>
      <c r="EW591" s="5"/>
      <c r="EX591" s="5"/>
      <c r="EY591" s="5"/>
      <c r="EZ591" s="5"/>
      <c r="FA591" s="5"/>
      <c r="FB591" s="5"/>
      <c r="FC591" s="5"/>
      <c r="FD591" s="5"/>
      <c r="FE591" s="5"/>
      <c r="FF591" s="5"/>
      <c r="FG591" s="5"/>
      <c r="FH591" s="5"/>
      <c r="FI591" s="5"/>
      <c r="FJ591" s="5"/>
      <c r="FK591" s="5"/>
      <c r="FL591" s="5"/>
      <c r="FM591" s="5"/>
      <c r="FN591" s="5"/>
      <c r="FO591" s="5"/>
      <c r="FP591" s="5"/>
      <c r="FQ591" s="5"/>
      <c r="FR591" s="5"/>
      <c r="FS591" s="5"/>
      <c r="FT591" s="5"/>
      <c r="FU591" s="5"/>
      <c r="FV591" s="5"/>
      <c r="FW591" s="5"/>
      <c r="FX591" s="5"/>
      <c r="FY591" s="5"/>
      <c r="FZ591" s="5"/>
      <c r="GA591" s="5"/>
      <c r="GB591" s="5"/>
      <c r="GC591" s="5"/>
      <c r="GD591" s="5"/>
      <c r="GE591" s="5"/>
      <c r="GF591" s="5"/>
      <c r="GG591" s="5"/>
      <c r="GH591" s="5"/>
      <c r="GI591" s="5"/>
      <c r="GJ591" s="5"/>
      <c r="GK591" s="5"/>
      <c r="GL591" s="5"/>
      <c r="GM591" s="5"/>
      <c r="GN591" s="5"/>
      <c r="GO591" s="5"/>
      <c r="GP591" s="5"/>
      <c r="GQ591" s="5"/>
      <c r="GR591" s="5"/>
      <c r="GS591" s="5"/>
      <c r="GT591" s="5"/>
      <c r="GU591" s="5"/>
      <c r="GV591" s="5"/>
      <c r="GW591" s="5"/>
      <c r="GX591" s="5"/>
      <c r="GY591" s="5"/>
      <c r="GZ591" s="5"/>
      <c r="HA591" s="5"/>
      <c r="HB591" s="5"/>
      <c r="HC591" s="5"/>
      <c r="HD591" s="5"/>
      <c r="HE591" s="5"/>
      <c r="HF591" s="5"/>
      <c r="HG591" s="5"/>
      <c r="HH591" s="5"/>
      <c r="HI591" s="5"/>
      <c r="HJ591" s="5"/>
      <c r="HK591" s="5"/>
      <c r="HL591" s="5"/>
      <c r="HM591" s="5"/>
      <c r="HN591" s="5"/>
      <c r="HO591" s="5"/>
      <c r="HP591" s="5"/>
      <c r="HQ591" s="5"/>
      <c r="HR591" s="5"/>
      <c r="HS591" s="5"/>
      <c r="HT591" s="5"/>
      <c r="HU591" s="5"/>
      <c r="HV591" s="5"/>
      <c r="HW591" s="5"/>
      <c r="HX591" s="5"/>
      <c r="HY591" s="5"/>
      <c r="HZ591" s="5"/>
      <c r="IA591" s="5"/>
      <c r="IB591" s="5"/>
      <c r="IC591" s="5"/>
      <c r="ID591" s="5"/>
      <c r="IE591" s="5"/>
      <c r="IF591" s="5"/>
      <c r="IG591" s="5"/>
      <c r="IH591" s="5"/>
      <c r="II591" s="5"/>
      <c r="IJ591" s="5"/>
      <c r="IK591" s="5"/>
      <c r="IL591" s="5"/>
      <c r="IM591" s="5"/>
      <c r="IN591" s="5"/>
      <c r="IO591" s="5"/>
      <c r="IP591" s="5"/>
      <c r="IQ591" s="5"/>
      <c r="IR591" s="5"/>
      <c r="IS591" s="5"/>
      <c r="IT591" s="5"/>
      <c r="IU591" s="5"/>
      <c r="IV591" s="5"/>
      <c r="IW591" s="5"/>
      <c r="IX591" s="5"/>
      <c r="IY591" s="5"/>
      <c r="IZ591" s="5"/>
      <c r="JA591" s="5"/>
      <c r="JB591" s="5"/>
      <c r="JC591" s="5"/>
      <c r="JD591" s="5"/>
      <c r="JE591" s="5"/>
      <c r="JF591" s="5"/>
      <c r="JG591" s="5"/>
      <c r="JH591" s="5"/>
      <c r="JI591" s="5"/>
      <c r="JJ591" s="5"/>
      <c r="JK591" s="5"/>
      <c r="JL591" s="5"/>
      <c r="JM591" s="5"/>
      <c r="JN591" s="5"/>
      <c r="JO591" s="5"/>
      <c r="JP591" s="5"/>
      <c r="JQ591" s="5"/>
      <c r="JR591" s="5"/>
      <c r="JS591" s="5"/>
      <c r="JT591" s="5"/>
      <c r="JU591" s="5"/>
      <c r="JV591" s="5"/>
      <c r="JW591" s="5"/>
      <c r="JX591" s="5"/>
      <c r="JY591" s="5"/>
      <c r="JZ591" s="5"/>
      <c r="KA591" s="5"/>
      <c r="KB591" s="5"/>
      <c r="KC591" s="5"/>
      <c r="KD591" s="5"/>
      <c r="KE591" s="5"/>
      <c r="KF591" s="5"/>
      <c r="KG591" s="5"/>
      <c r="KH591" s="5"/>
      <c r="KI591" s="5"/>
      <c r="KJ591" s="5"/>
      <c r="KK591" s="5"/>
      <c r="KL591" s="5"/>
      <c r="KM591" s="5"/>
      <c r="KN591" s="5"/>
      <c r="KO591" s="5"/>
      <c r="KP591" s="5"/>
      <c r="KQ591" s="5"/>
      <c r="KR591" s="5"/>
      <c r="KS591" s="5"/>
      <c r="KT591" s="5"/>
      <c r="KU591" s="5"/>
      <c r="KV591" s="5"/>
      <c r="KW591" s="5"/>
      <c r="KX591" s="5"/>
      <c r="KY591" s="5"/>
      <c r="KZ591" s="5"/>
      <c r="LA591" s="5"/>
      <c r="LB591" s="5"/>
      <c r="LC591" s="5"/>
      <c r="LD591" s="5"/>
      <c r="LE591" s="5"/>
      <c r="LF591" s="5"/>
      <c r="LG591" s="5"/>
      <c r="LH591" s="5"/>
      <c r="LI591" s="5"/>
      <c r="LJ591" s="5"/>
      <c r="LK591" s="5"/>
      <c r="LL591" s="5"/>
      <c r="LM591" s="5"/>
      <c r="LN591" s="5"/>
      <c r="LO591" s="5"/>
      <c r="LP591" s="5"/>
      <c r="LQ591" s="5"/>
      <c r="LR591" s="5"/>
      <c r="LS591" s="5"/>
      <c r="LT591" s="5"/>
      <c r="LU591" s="5"/>
      <c r="LV591" s="5"/>
      <c r="LW591" s="5"/>
      <c r="LX591" s="5"/>
      <c r="LY591" s="5"/>
      <c r="LZ591" s="5"/>
      <c r="MA591" s="5"/>
      <c r="MB591" s="5"/>
      <c r="MC591" s="5"/>
      <c r="MD591" s="5"/>
      <c r="ME591" s="5"/>
      <c r="MF591" s="5"/>
      <c r="MG591" s="5"/>
      <c r="MH591" s="5"/>
      <c r="MI591" s="5"/>
      <c r="MJ591" s="5"/>
      <c r="MK591" s="5"/>
      <c r="ML591" s="5"/>
      <c r="MM591" s="5"/>
      <c r="MN591" s="5"/>
      <c r="MO591" s="5"/>
      <c r="MP591" s="5"/>
      <c r="MQ591" s="5"/>
      <c r="MR591" s="5"/>
      <c r="MS591" s="5"/>
      <c r="MT591" s="5"/>
      <c r="MU591" s="5"/>
      <c r="MV591" s="5"/>
      <c r="MW591" s="5"/>
      <c r="MX591" s="5"/>
      <c r="MY591" s="5"/>
      <c r="MZ591" s="5"/>
      <c r="NA591" s="5"/>
      <c r="NB591" s="5"/>
      <c r="NC591" s="5"/>
      <c r="ND591" s="5"/>
      <c r="NE591" s="5"/>
      <c r="NF591" s="5"/>
      <c r="NG591" s="5"/>
      <c r="NH591" s="5"/>
      <c r="NI591" s="5"/>
      <c r="NJ591" s="5"/>
      <c r="NK591" s="5"/>
      <c r="NL591" s="5"/>
      <c r="NM591" s="5"/>
      <c r="NN591" s="5"/>
      <c r="NO591" s="5"/>
      <c r="NP591" s="5"/>
      <c r="NQ591" s="5"/>
      <c r="NR591" s="5"/>
      <c r="NS591" s="5"/>
      <c r="NT591" s="5"/>
      <c r="NU591" s="5"/>
      <c r="NV591" s="5"/>
      <c r="NW591" s="5"/>
      <c r="NX591" s="5"/>
      <c r="NY591" s="5"/>
      <c r="NZ591" s="5"/>
      <c r="OA591" s="5"/>
      <c r="OB591" s="5"/>
      <c r="OC591" s="5"/>
      <c r="OD591" s="5"/>
      <c r="OE591" s="5"/>
      <c r="OF591" s="5"/>
      <c r="OG591" s="5"/>
      <c r="OH591" s="5"/>
      <c r="OI591" s="5"/>
      <c r="OJ591" s="5"/>
      <c r="OK591" s="5"/>
      <c r="OL591" s="5"/>
      <c r="OM591" s="5"/>
      <c r="ON591" s="5"/>
      <c r="OO591" s="5"/>
      <c r="OP591" s="5"/>
      <c r="OQ591" s="5"/>
      <c r="OR591" s="5"/>
      <c r="OS591" s="5"/>
      <c r="OT591" s="5"/>
      <c r="OU591" s="5"/>
      <c r="OV591" s="5"/>
      <c r="OW591" s="5"/>
      <c r="OX591" s="5"/>
      <c r="OY591" s="5"/>
      <c r="OZ591" s="5"/>
      <c r="PA591" s="5"/>
      <c r="PB591" s="5"/>
      <c r="PC591" s="5"/>
      <c r="PD591" s="5"/>
      <c r="PE591" s="5"/>
      <c r="PF591" s="5"/>
      <c r="PG591" s="5"/>
      <c r="PH591" s="5"/>
      <c r="PI591" s="5"/>
      <c r="PJ591" s="5"/>
      <c r="PK591" s="5"/>
      <c r="PL591" s="5"/>
      <c r="PM591" s="5"/>
      <c r="PN591" s="5"/>
      <c r="PO591" s="5"/>
      <c r="PP591" s="5"/>
      <c r="PQ591" s="5"/>
      <c r="PR591" s="5"/>
      <c r="PS591" s="5"/>
      <c r="PT591" s="5"/>
      <c r="PU591" s="5"/>
      <c r="PV591" s="5"/>
      <c r="PW591" s="5"/>
      <c r="PX591" s="5"/>
      <c r="PY591" s="5"/>
      <c r="PZ591" s="5"/>
      <c r="QA591" s="5"/>
      <c r="QB591" s="5"/>
      <c r="QC591" s="5"/>
      <c r="QD591" s="5"/>
      <c r="QE591" s="5"/>
      <c r="QF591" s="5"/>
      <c r="QG591" s="5"/>
      <c r="QH591" s="5"/>
      <c r="QI591" s="5"/>
      <c r="QJ591" s="5"/>
      <c r="QK591" s="5"/>
      <c r="QL591" s="5"/>
      <c r="QM591" s="5"/>
      <c r="QN591" s="5"/>
      <c r="QO591" s="5"/>
      <c r="QP591" s="5"/>
      <c r="QQ591" s="5"/>
      <c r="QR591" s="5"/>
      <c r="QS591" s="5"/>
      <c r="QT591" s="5"/>
      <c r="QU591" s="5"/>
      <c r="QV591" s="5"/>
      <c r="QW591" s="5"/>
      <c r="QX591" s="5"/>
      <c r="QY591" s="5"/>
      <c r="QZ591" s="5"/>
      <c r="RA591" s="5"/>
      <c r="RB591" s="5"/>
      <c r="RC591" s="5"/>
      <c r="RD591" s="5"/>
      <c r="RE591" s="5"/>
      <c r="RF591" s="5"/>
      <c r="RG591" s="5"/>
      <c r="RH591" s="5"/>
      <c r="RI591" s="5"/>
      <c r="RJ591" s="5"/>
      <c r="RK591" s="5"/>
      <c r="RL591" s="5"/>
      <c r="RM591" s="5"/>
      <c r="RN591" s="5"/>
      <c r="RO591" s="5"/>
      <c r="RP591" s="5"/>
      <c r="RQ591" s="5"/>
      <c r="RR591" s="5"/>
      <c r="RS591" s="5"/>
      <c r="RT591" s="5"/>
      <c r="RU591" s="5"/>
      <c r="RV591" s="5"/>
      <c r="RW591" s="5"/>
      <c r="RX591" s="5"/>
      <c r="RY591" s="5"/>
      <c r="RZ591" s="5"/>
      <c r="SA591" s="5"/>
      <c r="SB591" s="5"/>
      <c r="SC591" s="5"/>
      <c r="SD591" s="5"/>
      <c r="SE591" s="5"/>
      <c r="SF591" s="5"/>
      <c r="SG591" s="5"/>
      <c r="SH591" s="5"/>
      <c r="SI591" s="5"/>
      <c r="SJ591" s="5"/>
      <c r="SK591" s="5"/>
      <c r="SL591" s="5"/>
      <c r="SM591" s="5"/>
      <c r="SN591" s="5"/>
      <c r="SO591" s="5"/>
      <c r="SP591" s="5"/>
      <c r="SQ591" s="5"/>
      <c r="SR591" s="5"/>
      <c r="SS591" s="5"/>
      <c r="ST591" s="5"/>
      <c r="SU591" s="5"/>
      <c r="SV591" s="5"/>
      <c r="SW591" s="5"/>
      <c r="SX591" s="5"/>
      <c r="SY591" s="5"/>
      <c r="SZ591" s="5"/>
      <c r="TA591" s="5"/>
      <c r="TB591" s="5"/>
      <c r="TC591" s="5"/>
      <c r="TD591" s="5"/>
      <c r="TE591" s="5"/>
      <c r="TF591" s="5"/>
      <c r="TG591" s="5"/>
      <c r="TH591" s="5"/>
      <c r="TI591" s="5"/>
      <c r="TJ591" s="5"/>
      <c r="TK591" s="5"/>
      <c r="TL591" s="5"/>
      <c r="TM591" s="5"/>
      <c r="TN591" s="5"/>
      <c r="TO591" s="5"/>
      <c r="TP591" s="5"/>
      <c r="TQ591" s="5"/>
      <c r="TR591" s="5"/>
      <c r="TS591" s="5"/>
      <c r="TT591" s="5"/>
      <c r="TU591" s="5"/>
      <c r="TV591" s="5"/>
      <c r="TW591" s="5"/>
      <c r="TX591" s="5"/>
      <c r="TY591" s="5"/>
      <c r="TZ591" s="5"/>
      <c r="UA591" s="5"/>
      <c r="UB591" s="5"/>
      <c r="UC591" s="5"/>
      <c r="UD591" s="5"/>
      <c r="UE591" s="5"/>
      <c r="UF591" s="5"/>
      <c r="UG591" s="5"/>
      <c r="UH591" s="5"/>
      <c r="UI591" s="5"/>
      <c r="UJ591" s="5"/>
      <c r="UK591" s="5"/>
      <c r="UL591" s="5"/>
      <c r="UM591" s="5"/>
      <c r="UN591" s="5"/>
      <c r="UO591" s="5"/>
      <c r="UP591" s="5"/>
      <c r="UQ591" s="5"/>
      <c r="UR591" s="5"/>
      <c r="US591" s="5"/>
      <c r="UT591" s="5"/>
      <c r="UU591" s="5"/>
      <c r="UV591" s="5"/>
      <c r="UW591" s="5"/>
      <c r="UX591" s="5"/>
      <c r="UY591" s="5"/>
      <c r="UZ591" s="5"/>
      <c r="VA591" s="5"/>
      <c r="VB591" s="5"/>
      <c r="VC591" s="5"/>
      <c r="VD591" s="5"/>
      <c r="VE591" s="5"/>
      <c r="VF591" s="5"/>
      <c r="VG591" s="5"/>
      <c r="VH591" s="5"/>
      <c r="VI591" s="5"/>
      <c r="VJ591" s="5"/>
      <c r="VK591" s="5"/>
      <c r="VL591" s="5"/>
      <c r="VM591" s="5"/>
      <c r="VN591" s="5"/>
      <c r="VO591" s="5"/>
      <c r="VP591" s="5"/>
      <c r="VQ591" s="5"/>
      <c r="VR591" s="5"/>
      <c r="VS591" s="5"/>
      <c r="VT591" s="5"/>
      <c r="VU591" s="5"/>
      <c r="VV591" s="5"/>
      <c r="VW591" s="5"/>
      <c r="VX591" s="5"/>
      <c r="VY591" s="5"/>
      <c r="VZ591" s="5"/>
      <c r="WA591" s="5"/>
      <c r="WB591" s="5"/>
      <c r="WC591" s="5"/>
      <c r="WD591" s="5"/>
      <c r="WE591" s="5"/>
      <c r="WF591" s="5"/>
      <c r="WG591" s="5"/>
      <c r="WH591" s="5"/>
      <c r="WI591" s="5"/>
      <c r="WJ591" s="5"/>
      <c r="WK591" s="5"/>
      <c r="WL591" s="5"/>
      <c r="WM591" s="5"/>
      <c r="WN591" s="5"/>
      <c r="WO591" s="5"/>
      <c r="WP591" s="5"/>
      <c r="WQ591" s="5"/>
      <c r="WR591" s="5"/>
      <c r="WS591" s="5"/>
      <c r="WT591" s="5"/>
      <c r="WU591" s="5"/>
      <c r="WV591" s="5"/>
      <c r="WW591" s="5"/>
      <c r="WX591" s="5"/>
      <c r="WY591" s="5"/>
      <c r="WZ591" s="5"/>
      <c r="XA591" s="5"/>
      <c r="XB591" s="5"/>
      <c r="XC591" s="5"/>
      <c r="XD591" s="5"/>
      <c r="XE591" s="5"/>
      <c r="XF591" s="5"/>
      <c r="XG591" s="5"/>
      <c r="XH591" s="5"/>
      <c r="XI591" s="5"/>
      <c r="XJ591" s="5"/>
      <c r="XK591" s="5"/>
      <c r="XL591" s="5"/>
      <c r="XM591" s="5"/>
      <c r="XN591" s="5"/>
      <c r="XO591" s="5"/>
      <c r="XP591" s="5"/>
      <c r="XQ591" s="5"/>
      <c r="XR591" s="5"/>
      <c r="XS591" s="5"/>
      <c r="XT591" s="5"/>
      <c r="XU591" s="5"/>
      <c r="XV591" s="5"/>
      <c r="XW591" s="5"/>
    </row>
    <row r="592" spans="39:647" x14ac:dyDescent="0.45">
      <c r="AM592" s="5"/>
      <c r="AN592" s="5"/>
      <c r="AO592" s="5"/>
      <c r="AP592" s="5"/>
      <c r="AQ592" s="5"/>
      <c r="AR592" s="5"/>
      <c r="AS592" s="5"/>
      <c r="AT592" s="5"/>
      <c r="AU592" s="5"/>
      <c r="AV592" s="5"/>
      <c r="AW592" s="5"/>
      <c r="AX592" s="5"/>
      <c r="AY592" s="5"/>
      <c r="AZ592" s="5"/>
      <c r="BA592" s="5"/>
      <c r="BB592" s="5"/>
      <c r="BC592" s="5"/>
      <c r="BD592" s="5"/>
      <c r="BE592" s="5"/>
      <c r="BF592" s="5"/>
      <c r="BG592" s="5"/>
      <c r="BH592" s="5"/>
      <c r="BI592" s="5"/>
      <c r="BJ592" s="5"/>
      <c r="BK592" s="5"/>
      <c r="BL592" s="5"/>
      <c r="BM592" s="5"/>
      <c r="BN592" s="5"/>
      <c r="BO592" s="5"/>
      <c r="BP592" s="5"/>
      <c r="BQ592" s="5"/>
      <c r="BR592" s="5"/>
      <c r="BS592" s="5"/>
      <c r="BT592" s="5"/>
      <c r="BU592" s="5"/>
      <c r="BV592" s="5"/>
      <c r="BW592" s="5"/>
      <c r="BX592" s="5"/>
      <c r="BY592" s="5"/>
      <c r="BZ592" s="5"/>
      <c r="CA592" s="5"/>
      <c r="CB592" s="5"/>
      <c r="CC592" s="5"/>
      <c r="CD592" s="5"/>
      <c r="CE592" s="5"/>
      <c r="CF592" s="5"/>
      <c r="CG592" s="5"/>
      <c r="CH592" s="5"/>
      <c r="CI592" s="5"/>
      <c r="CJ592" s="5"/>
      <c r="CK592" s="5"/>
      <c r="CL592" s="5"/>
      <c r="CM592" s="5"/>
      <c r="CN592" s="5"/>
      <c r="CO592" s="5"/>
      <c r="CP592" s="5"/>
      <c r="CQ592" s="5"/>
      <c r="CR592" s="5"/>
      <c r="CS592" s="5"/>
      <c r="CT592" s="5"/>
      <c r="CU592" s="5"/>
      <c r="CV592" s="5"/>
      <c r="CW592" s="5"/>
      <c r="CX592" s="5"/>
      <c r="CY592" s="5"/>
      <c r="CZ592" s="5"/>
      <c r="DA592" s="5"/>
      <c r="DB592" s="5"/>
      <c r="DC592" s="5"/>
      <c r="DD592" s="5"/>
      <c r="DE592" s="5"/>
      <c r="DF592" s="5"/>
      <c r="DG592" s="5"/>
      <c r="DH592" s="5"/>
      <c r="DI592" s="5"/>
      <c r="DJ592" s="5"/>
      <c r="DK592" s="5"/>
      <c r="DL592" s="5"/>
      <c r="DM592" s="5"/>
      <c r="DN592" s="5"/>
      <c r="DO592" s="5"/>
      <c r="DP592" s="5"/>
      <c r="DQ592" s="5"/>
      <c r="DR592" s="5"/>
      <c r="DS592" s="5"/>
      <c r="DT592" s="5"/>
      <c r="DU592" s="5"/>
      <c r="DV592" s="5"/>
      <c r="DW592" s="5"/>
      <c r="DX592" s="5"/>
      <c r="DY592" s="5"/>
      <c r="DZ592" s="5"/>
      <c r="EA592" s="5"/>
      <c r="EB592" s="5"/>
      <c r="EC592" s="5"/>
      <c r="ED592" s="5"/>
      <c r="EE592" s="5"/>
      <c r="EF592" s="5"/>
      <c r="EG592" s="5"/>
      <c r="EH592" s="5"/>
      <c r="EI592" s="5"/>
      <c r="EJ592" s="5"/>
      <c r="EK592" s="5"/>
      <c r="EL592" s="5"/>
      <c r="EM592" s="5"/>
      <c r="EN592" s="5"/>
      <c r="EO592" s="5"/>
      <c r="EP592" s="5"/>
      <c r="EQ592" s="5"/>
      <c r="ER592" s="5"/>
      <c r="ES592" s="5"/>
      <c r="ET592" s="5"/>
      <c r="EU592" s="5"/>
      <c r="EV592" s="5"/>
      <c r="EW592" s="5"/>
      <c r="EX592" s="5"/>
      <c r="EY592" s="5"/>
      <c r="EZ592" s="5"/>
      <c r="FA592" s="5"/>
      <c r="FB592" s="5"/>
      <c r="FC592" s="5"/>
      <c r="FD592" s="5"/>
      <c r="FE592" s="5"/>
      <c r="FF592" s="5"/>
      <c r="FG592" s="5"/>
      <c r="FH592" s="5"/>
      <c r="FI592" s="5"/>
      <c r="FJ592" s="5"/>
      <c r="FK592" s="5"/>
      <c r="FL592" s="5"/>
      <c r="FM592" s="5"/>
      <c r="FN592" s="5"/>
      <c r="FO592" s="5"/>
      <c r="FP592" s="5"/>
      <c r="FQ592" s="5"/>
      <c r="FR592" s="5"/>
      <c r="FS592" s="5"/>
      <c r="FT592" s="5"/>
      <c r="FU592" s="5"/>
      <c r="FV592" s="5"/>
      <c r="FW592" s="5"/>
      <c r="FX592" s="5"/>
      <c r="FY592" s="5"/>
      <c r="FZ592" s="5"/>
      <c r="GA592" s="5"/>
      <c r="GB592" s="5"/>
      <c r="GC592" s="5"/>
      <c r="GD592" s="5"/>
      <c r="GE592" s="5"/>
      <c r="GF592" s="5"/>
      <c r="GG592" s="5"/>
      <c r="GH592" s="5"/>
      <c r="GI592" s="5"/>
      <c r="GJ592" s="5"/>
      <c r="GK592" s="5"/>
      <c r="GL592" s="5"/>
      <c r="GM592" s="5"/>
      <c r="GN592" s="5"/>
      <c r="GO592" s="5"/>
      <c r="GP592" s="5"/>
      <c r="GQ592" s="5"/>
      <c r="GR592" s="5"/>
      <c r="GS592" s="5"/>
      <c r="GT592" s="5"/>
      <c r="GU592" s="5"/>
      <c r="GV592" s="5"/>
      <c r="GW592" s="5"/>
      <c r="GX592" s="5"/>
      <c r="GY592" s="5"/>
      <c r="GZ592" s="5"/>
      <c r="HA592" s="5"/>
      <c r="HB592" s="5"/>
      <c r="HC592" s="5"/>
      <c r="HD592" s="5"/>
      <c r="HE592" s="5"/>
      <c r="HF592" s="5"/>
      <c r="HG592" s="5"/>
      <c r="HH592" s="5"/>
      <c r="HI592" s="5"/>
      <c r="HJ592" s="5"/>
      <c r="HK592" s="5"/>
      <c r="HL592" s="5"/>
      <c r="HM592" s="5"/>
      <c r="HN592" s="5"/>
      <c r="HO592" s="5"/>
      <c r="HP592" s="5"/>
      <c r="HQ592" s="5"/>
      <c r="HR592" s="5"/>
      <c r="HS592" s="5"/>
      <c r="HT592" s="5"/>
      <c r="HU592" s="5"/>
      <c r="HV592" s="5"/>
      <c r="HW592" s="5"/>
      <c r="HX592" s="5"/>
      <c r="HY592" s="5"/>
      <c r="HZ592" s="5"/>
      <c r="IA592" s="5"/>
      <c r="IB592" s="5"/>
      <c r="IC592" s="5"/>
      <c r="ID592" s="5"/>
      <c r="IE592" s="5"/>
      <c r="IF592" s="5"/>
      <c r="IG592" s="5"/>
      <c r="IH592" s="5"/>
      <c r="II592" s="5"/>
      <c r="IJ592" s="5"/>
      <c r="IK592" s="5"/>
      <c r="IL592" s="5"/>
      <c r="IM592" s="5"/>
      <c r="IN592" s="5"/>
      <c r="IO592" s="5"/>
      <c r="IP592" s="5"/>
      <c r="IQ592" s="5"/>
      <c r="IR592" s="5"/>
      <c r="IS592" s="5"/>
      <c r="IT592" s="5"/>
      <c r="IU592" s="5"/>
      <c r="IV592" s="5"/>
      <c r="IW592" s="5"/>
      <c r="IX592" s="5"/>
      <c r="IY592" s="5"/>
      <c r="IZ592" s="5"/>
      <c r="JA592" s="5"/>
      <c r="JB592" s="5"/>
      <c r="JC592" s="5"/>
      <c r="JD592" s="5"/>
      <c r="JE592" s="5"/>
      <c r="JF592" s="5"/>
      <c r="JG592" s="5"/>
      <c r="JH592" s="5"/>
      <c r="JI592" s="5"/>
      <c r="JJ592" s="5"/>
      <c r="JK592" s="5"/>
      <c r="JL592" s="5"/>
      <c r="JM592" s="5"/>
      <c r="JN592" s="5"/>
      <c r="JO592" s="5"/>
      <c r="JP592" s="5"/>
      <c r="JQ592" s="5"/>
      <c r="JR592" s="5"/>
      <c r="JS592" s="5"/>
      <c r="JT592" s="5"/>
      <c r="JU592" s="5"/>
      <c r="JV592" s="5"/>
      <c r="JW592" s="5"/>
      <c r="JX592" s="5"/>
      <c r="JY592" s="5"/>
      <c r="JZ592" s="5"/>
      <c r="KA592" s="5"/>
      <c r="KB592" s="5"/>
      <c r="KC592" s="5"/>
      <c r="KD592" s="5"/>
      <c r="KE592" s="5"/>
      <c r="KF592" s="5"/>
      <c r="KG592" s="5"/>
      <c r="KH592" s="5"/>
      <c r="KI592" s="5"/>
      <c r="KJ592" s="5"/>
      <c r="KK592" s="5"/>
      <c r="KL592" s="5"/>
      <c r="KM592" s="5"/>
      <c r="KN592" s="5"/>
      <c r="KO592" s="5"/>
      <c r="KP592" s="5"/>
      <c r="KQ592" s="5"/>
      <c r="KR592" s="5"/>
      <c r="KS592" s="5"/>
      <c r="KT592" s="5"/>
      <c r="KU592" s="5"/>
      <c r="KV592" s="5"/>
      <c r="KW592" s="5"/>
      <c r="KX592" s="5"/>
      <c r="KY592" s="5"/>
      <c r="KZ592" s="5"/>
      <c r="LA592" s="5"/>
      <c r="LB592" s="5"/>
      <c r="LC592" s="5"/>
      <c r="LD592" s="5"/>
      <c r="LE592" s="5"/>
      <c r="LF592" s="5"/>
      <c r="LG592" s="5"/>
      <c r="LH592" s="5"/>
      <c r="LI592" s="5"/>
      <c r="LJ592" s="5"/>
      <c r="LK592" s="5"/>
      <c r="LL592" s="5"/>
      <c r="LM592" s="5"/>
      <c r="LN592" s="5"/>
      <c r="LO592" s="5"/>
      <c r="LP592" s="5"/>
      <c r="LQ592" s="5"/>
      <c r="LR592" s="5"/>
      <c r="LS592" s="5"/>
      <c r="LT592" s="5"/>
      <c r="LU592" s="5"/>
      <c r="LV592" s="5"/>
      <c r="LW592" s="5"/>
      <c r="LX592" s="5"/>
      <c r="LY592" s="5"/>
      <c r="LZ592" s="5"/>
      <c r="MA592" s="5"/>
      <c r="MB592" s="5"/>
      <c r="MC592" s="5"/>
      <c r="MD592" s="5"/>
      <c r="ME592" s="5"/>
      <c r="MF592" s="5"/>
      <c r="MG592" s="5"/>
      <c r="MH592" s="5"/>
      <c r="MI592" s="5"/>
      <c r="MJ592" s="5"/>
      <c r="MK592" s="5"/>
      <c r="ML592" s="5"/>
      <c r="MM592" s="5"/>
      <c r="MN592" s="5"/>
      <c r="MO592" s="5"/>
      <c r="MP592" s="5"/>
      <c r="MQ592" s="5"/>
      <c r="MR592" s="5"/>
      <c r="MS592" s="5"/>
      <c r="MT592" s="5"/>
      <c r="MU592" s="5"/>
      <c r="MV592" s="5"/>
      <c r="MW592" s="5"/>
      <c r="MX592" s="5"/>
      <c r="MY592" s="5"/>
      <c r="MZ592" s="5"/>
      <c r="NA592" s="5"/>
      <c r="NB592" s="5"/>
      <c r="NC592" s="5"/>
      <c r="ND592" s="5"/>
      <c r="NE592" s="5"/>
      <c r="NF592" s="5"/>
      <c r="NG592" s="5"/>
      <c r="NH592" s="5"/>
      <c r="NI592" s="5"/>
      <c r="NJ592" s="5"/>
      <c r="NK592" s="5"/>
      <c r="NL592" s="5"/>
      <c r="NM592" s="5"/>
      <c r="NN592" s="5"/>
      <c r="NO592" s="5"/>
      <c r="NP592" s="5"/>
      <c r="NQ592" s="5"/>
      <c r="NR592" s="5"/>
      <c r="NS592" s="5"/>
      <c r="NT592" s="5"/>
      <c r="NU592" s="5"/>
      <c r="NV592" s="5"/>
      <c r="NW592" s="5"/>
      <c r="NX592" s="5"/>
      <c r="NY592" s="5"/>
      <c r="NZ592" s="5"/>
      <c r="OA592" s="5"/>
      <c r="OB592" s="5"/>
      <c r="OC592" s="5"/>
      <c r="OD592" s="5"/>
      <c r="OE592" s="5"/>
      <c r="OF592" s="5"/>
      <c r="OG592" s="5"/>
      <c r="OH592" s="5"/>
      <c r="OI592" s="5"/>
      <c r="OJ592" s="5"/>
      <c r="OK592" s="5"/>
      <c r="OL592" s="5"/>
      <c r="OM592" s="5"/>
      <c r="ON592" s="5"/>
      <c r="OO592" s="5"/>
      <c r="OP592" s="5"/>
      <c r="OQ592" s="5"/>
      <c r="OR592" s="5"/>
      <c r="OS592" s="5"/>
      <c r="OT592" s="5"/>
      <c r="OU592" s="5"/>
      <c r="OV592" s="5"/>
      <c r="OW592" s="5"/>
      <c r="OX592" s="5"/>
      <c r="OY592" s="5"/>
      <c r="OZ592" s="5"/>
      <c r="PA592" s="5"/>
      <c r="PB592" s="5"/>
      <c r="PC592" s="5"/>
      <c r="PD592" s="5"/>
      <c r="PE592" s="5"/>
      <c r="PF592" s="5"/>
      <c r="PG592" s="5"/>
      <c r="PH592" s="5"/>
      <c r="PI592" s="5"/>
      <c r="PJ592" s="5"/>
      <c r="PK592" s="5"/>
      <c r="PL592" s="5"/>
      <c r="PM592" s="5"/>
      <c r="PN592" s="5"/>
      <c r="PO592" s="5"/>
      <c r="PP592" s="5"/>
      <c r="PQ592" s="5"/>
      <c r="PR592" s="5"/>
      <c r="PS592" s="5"/>
      <c r="PT592" s="5"/>
      <c r="PU592" s="5"/>
      <c r="PV592" s="5"/>
      <c r="PW592" s="5"/>
      <c r="PX592" s="5"/>
      <c r="PY592" s="5"/>
      <c r="PZ592" s="5"/>
      <c r="QA592" s="5"/>
      <c r="QB592" s="5"/>
      <c r="QC592" s="5"/>
      <c r="QD592" s="5"/>
      <c r="QE592" s="5"/>
      <c r="QF592" s="5"/>
      <c r="QG592" s="5"/>
      <c r="QH592" s="5"/>
      <c r="QI592" s="5"/>
      <c r="QJ592" s="5"/>
      <c r="QK592" s="5"/>
      <c r="QL592" s="5"/>
      <c r="QM592" s="5"/>
      <c r="QN592" s="5"/>
      <c r="QO592" s="5"/>
      <c r="QP592" s="5"/>
      <c r="QQ592" s="5"/>
      <c r="QR592" s="5"/>
      <c r="QS592" s="5"/>
      <c r="QT592" s="5"/>
      <c r="QU592" s="5"/>
      <c r="QV592" s="5"/>
      <c r="QW592" s="5"/>
      <c r="QX592" s="5"/>
      <c r="QY592" s="5"/>
      <c r="QZ592" s="5"/>
      <c r="RA592" s="5"/>
      <c r="RB592" s="5"/>
      <c r="RC592" s="5"/>
      <c r="RD592" s="5"/>
      <c r="RE592" s="5"/>
      <c r="RF592" s="5"/>
      <c r="RG592" s="5"/>
      <c r="RH592" s="5"/>
      <c r="RI592" s="5"/>
      <c r="RJ592" s="5"/>
      <c r="RK592" s="5"/>
      <c r="RL592" s="5"/>
      <c r="RM592" s="5"/>
      <c r="RN592" s="5"/>
      <c r="RO592" s="5"/>
      <c r="RP592" s="5"/>
      <c r="RQ592" s="5"/>
      <c r="RR592" s="5"/>
      <c r="RS592" s="5"/>
      <c r="RT592" s="5"/>
      <c r="RU592" s="5"/>
      <c r="RV592" s="5"/>
      <c r="RW592" s="5"/>
      <c r="RX592" s="5"/>
      <c r="RY592" s="5"/>
      <c r="RZ592" s="5"/>
      <c r="SA592" s="5"/>
      <c r="SB592" s="5"/>
      <c r="SC592" s="5"/>
      <c r="SD592" s="5"/>
      <c r="SE592" s="5"/>
      <c r="SF592" s="5"/>
      <c r="SG592" s="5"/>
      <c r="SH592" s="5"/>
      <c r="SI592" s="5"/>
      <c r="SJ592" s="5"/>
      <c r="SK592" s="5"/>
      <c r="SL592" s="5"/>
      <c r="SM592" s="5"/>
      <c r="SN592" s="5"/>
      <c r="SO592" s="5"/>
      <c r="SP592" s="5"/>
      <c r="SQ592" s="5"/>
      <c r="SR592" s="5"/>
      <c r="SS592" s="5"/>
      <c r="ST592" s="5"/>
      <c r="SU592" s="5"/>
      <c r="SV592" s="5"/>
      <c r="SW592" s="5"/>
      <c r="SX592" s="5"/>
      <c r="SY592" s="5"/>
      <c r="SZ592" s="5"/>
      <c r="TA592" s="5"/>
      <c r="TB592" s="5"/>
      <c r="TC592" s="5"/>
      <c r="TD592" s="5"/>
      <c r="TE592" s="5"/>
      <c r="TF592" s="5"/>
      <c r="TG592" s="5"/>
      <c r="TH592" s="5"/>
      <c r="TI592" s="5"/>
      <c r="TJ592" s="5"/>
      <c r="TK592" s="5"/>
      <c r="TL592" s="5"/>
      <c r="TM592" s="5"/>
      <c r="TN592" s="5"/>
      <c r="TO592" s="5"/>
      <c r="TP592" s="5"/>
      <c r="TQ592" s="5"/>
      <c r="TR592" s="5"/>
      <c r="TS592" s="5"/>
      <c r="TT592" s="5"/>
      <c r="TU592" s="5"/>
      <c r="TV592" s="5"/>
      <c r="TW592" s="5"/>
      <c r="TX592" s="5"/>
      <c r="TY592" s="5"/>
      <c r="TZ592" s="5"/>
      <c r="UA592" s="5"/>
      <c r="UB592" s="5"/>
      <c r="UC592" s="5"/>
      <c r="UD592" s="5"/>
      <c r="UE592" s="5"/>
      <c r="UF592" s="5"/>
      <c r="UG592" s="5"/>
      <c r="UH592" s="5"/>
      <c r="UI592" s="5"/>
      <c r="UJ592" s="5"/>
      <c r="UK592" s="5"/>
      <c r="UL592" s="5"/>
      <c r="UM592" s="5"/>
      <c r="UN592" s="5"/>
      <c r="UO592" s="5"/>
      <c r="UP592" s="5"/>
      <c r="UQ592" s="5"/>
      <c r="UR592" s="5"/>
      <c r="US592" s="5"/>
      <c r="UT592" s="5"/>
      <c r="UU592" s="5"/>
      <c r="UV592" s="5"/>
      <c r="UW592" s="5"/>
      <c r="UX592" s="5"/>
      <c r="UY592" s="5"/>
      <c r="UZ592" s="5"/>
      <c r="VA592" s="5"/>
      <c r="VB592" s="5"/>
      <c r="VC592" s="5"/>
      <c r="VD592" s="5"/>
      <c r="VE592" s="5"/>
      <c r="VF592" s="5"/>
      <c r="VG592" s="5"/>
      <c r="VH592" s="5"/>
      <c r="VI592" s="5"/>
      <c r="VJ592" s="5"/>
      <c r="VK592" s="5"/>
      <c r="VL592" s="5"/>
      <c r="VM592" s="5"/>
      <c r="VN592" s="5"/>
      <c r="VO592" s="5"/>
      <c r="VP592" s="5"/>
      <c r="VQ592" s="5"/>
      <c r="VR592" s="5"/>
      <c r="VS592" s="5"/>
      <c r="VT592" s="5"/>
      <c r="VU592" s="5"/>
      <c r="VV592" s="5"/>
      <c r="VW592" s="5"/>
      <c r="VX592" s="5"/>
      <c r="VY592" s="5"/>
      <c r="VZ592" s="5"/>
      <c r="WA592" s="5"/>
      <c r="WB592" s="5"/>
      <c r="WC592" s="5"/>
      <c r="WD592" s="5"/>
      <c r="WE592" s="5"/>
      <c r="WF592" s="5"/>
      <c r="WG592" s="5"/>
      <c r="WH592" s="5"/>
      <c r="WI592" s="5"/>
      <c r="WJ592" s="5"/>
      <c r="WK592" s="5"/>
      <c r="WL592" s="5"/>
      <c r="WM592" s="5"/>
      <c r="WN592" s="5"/>
      <c r="WO592" s="5"/>
      <c r="WP592" s="5"/>
      <c r="WQ592" s="5"/>
      <c r="WR592" s="5"/>
      <c r="WS592" s="5"/>
      <c r="WT592" s="5"/>
      <c r="WU592" s="5"/>
      <c r="WV592" s="5"/>
      <c r="WW592" s="5"/>
      <c r="WX592" s="5"/>
      <c r="WY592" s="5"/>
      <c r="WZ592" s="5"/>
      <c r="XA592" s="5"/>
      <c r="XB592" s="5"/>
      <c r="XC592" s="5"/>
      <c r="XD592" s="5"/>
      <c r="XE592" s="5"/>
      <c r="XF592" s="5"/>
      <c r="XG592" s="5"/>
      <c r="XH592" s="5"/>
      <c r="XI592" s="5"/>
      <c r="XJ592" s="5"/>
      <c r="XK592" s="5"/>
      <c r="XL592" s="5"/>
      <c r="XM592" s="5"/>
      <c r="XN592" s="5"/>
      <c r="XO592" s="5"/>
      <c r="XP592" s="5"/>
      <c r="XQ592" s="5"/>
      <c r="XR592" s="5"/>
      <c r="XS592" s="5"/>
      <c r="XT592" s="5"/>
      <c r="XU592" s="5"/>
      <c r="XV592" s="5"/>
      <c r="XW592" s="5"/>
    </row>
    <row r="593" spans="39:647" x14ac:dyDescent="0.45">
      <c r="AM593" s="5"/>
      <c r="AN593" s="5"/>
      <c r="AO593" s="5"/>
      <c r="AP593" s="5"/>
      <c r="AQ593" s="5"/>
      <c r="AR593" s="5"/>
      <c r="AS593" s="5"/>
      <c r="AT593" s="5"/>
      <c r="AU593" s="5"/>
      <c r="AV593" s="5"/>
      <c r="AW593" s="5"/>
      <c r="AX593" s="5"/>
      <c r="AY593" s="5"/>
      <c r="AZ593" s="5"/>
      <c r="BA593" s="5"/>
      <c r="BB593" s="5"/>
      <c r="BC593" s="5"/>
      <c r="BD593" s="5"/>
      <c r="BE593" s="5"/>
      <c r="BF593" s="5"/>
      <c r="BG593" s="5"/>
      <c r="BH593" s="5"/>
      <c r="BI593" s="5"/>
      <c r="BJ593" s="5"/>
      <c r="BK593" s="5"/>
      <c r="BL593" s="5"/>
      <c r="BM593" s="5"/>
      <c r="BN593" s="5"/>
      <c r="BO593" s="5"/>
      <c r="BP593" s="5"/>
      <c r="BQ593" s="5"/>
      <c r="BR593" s="5"/>
      <c r="BS593" s="5"/>
      <c r="BT593" s="5"/>
      <c r="BU593" s="5"/>
      <c r="BV593" s="5"/>
      <c r="BW593" s="5"/>
      <c r="BX593" s="5"/>
      <c r="BY593" s="5"/>
      <c r="BZ593" s="5"/>
      <c r="CA593" s="5"/>
      <c r="CB593" s="5"/>
      <c r="CC593" s="5"/>
      <c r="CD593" s="5"/>
      <c r="CE593" s="5"/>
      <c r="CF593" s="5"/>
      <c r="CG593" s="5"/>
      <c r="CH593" s="5"/>
      <c r="CI593" s="5"/>
      <c r="CJ593" s="5"/>
      <c r="CK593" s="5"/>
      <c r="CL593" s="5"/>
      <c r="CM593" s="5"/>
      <c r="CN593" s="5"/>
      <c r="CO593" s="5"/>
      <c r="CP593" s="5"/>
      <c r="CQ593" s="5"/>
      <c r="CR593" s="5"/>
      <c r="CS593" s="5"/>
      <c r="CT593" s="5"/>
      <c r="CU593" s="5"/>
      <c r="CV593" s="5"/>
      <c r="CW593" s="5"/>
      <c r="CX593" s="5"/>
      <c r="CY593" s="5"/>
      <c r="CZ593" s="5"/>
      <c r="DA593" s="5"/>
      <c r="DB593" s="5"/>
      <c r="DC593" s="5"/>
      <c r="DD593" s="5"/>
      <c r="DE593" s="5"/>
      <c r="DF593" s="5"/>
      <c r="DG593" s="5"/>
      <c r="DH593" s="5"/>
      <c r="DI593" s="5"/>
      <c r="DJ593" s="5"/>
      <c r="DK593" s="5"/>
      <c r="DL593" s="5"/>
      <c r="DM593" s="5"/>
      <c r="DN593" s="5"/>
      <c r="DO593" s="5"/>
      <c r="DP593" s="5"/>
      <c r="DQ593" s="5"/>
      <c r="DR593" s="5"/>
      <c r="DS593" s="5"/>
      <c r="DT593" s="5"/>
      <c r="DU593" s="5"/>
      <c r="DV593" s="5"/>
      <c r="DW593" s="5"/>
      <c r="DX593" s="5"/>
      <c r="DY593" s="5"/>
      <c r="DZ593" s="5"/>
      <c r="EA593" s="5"/>
      <c r="EB593" s="5"/>
      <c r="EC593" s="5"/>
      <c r="ED593" s="5"/>
      <c r="EE593" s="5"/>
      <c r="EF593" s="5"/>
      <c r="EG593" s="5"/>
      <c r="EH593" s="5"/>
      <c r="EI593" s="5"/>
      <c r="EJ593" s="5"/>
      <c r="EK593" s="5"/>
      <c r="EL593" s="5"/>
      <c r="EM593" s="5"/>
      <c r="EN593" s="5"/>
      <c r="EO593" s="5"/>
      <c r="EP593" s="5"/>
      <c r="EQ593" s="5"/>
      <c r="ER593" s="5"/>
      <c r="ES593" s="5"/>
      <c r="ET593" s="5"/>
      <c r="EU593" s="5"/>
      <c r="EV593" s="5"/>
      <c r="EW593" s="5"/>
      <c r="EX593" s="5"/>
      <c r="EY593" s="5"/>
      <c r="EZ593" s="5"/>
      <c r="FA593" s="5"/>
      <c r="FB593" s="5"/>
      <c r="FC593" s="5"/>
      <c r="FD593" s="5"/>
      <c r="FE593" s="5"/>
      <c r="FF593" s="5"/>
      <c r="FG593" s="5"/>
      <c r="FH593" s="5"/>
      <c r="FI593" s="5"/>
      <c r="FJ593" s="5"/>
      <c r="FK593" s="5"/>
      <c r="FL593" s="5"/>
      <c r="FM593" s="5"/>
      <c r="FN593" s="5"/>
      <c r="FO593" s="5"/>
      <c r="FP593" s="5"/>
      <c r="FQ593" s="5"/>
      <c r="FR593" s="5"/>
      <c r="FS593" s="5"/>
      <c r="FT593" s="5"/>
      <c r="FU593" s="5"/>
      <c r="FV593" s="5"/>
      <c r="FW593" s="5"/>
      <c r="FX593" s="5"/>
      <c r="FY593" s="5"/>
      <c r="FZ593" s="5"/>
      <c r="GA593" s="5"/>
      <c r="GB593" s="5"/>
      <c r="GC593" s="5"/>
      <c r="GD593" s="5"/>
      <c r="GE593" s="5"/>
      <c r="GF593" s="5"/>
      <c r="GG593" s="5"/>
      <c r="GH593" s="5"/>
      <c r="GI593" s="5"/>
      <c r="GJ593" s="5"/>
      <c r="GK593" s="5"/>
      <c r="GL593" s="5"/>
      <c r="GM593" s="5"/>
      <c r="GN593" s="5"/>
      <c r="GO593" s="5"/>
      <c r="GP593" s="5"/>
      <c r="GQ593" s="5"/>
      <c r="GR593" s="5"/>
      <c r="GS593" s="5"/>
      <c r="GT593" s="5"/>
      <c r="GU593" s="5"/>
      <c r="GV593" s="5"/>
      <c r="GW593" s="5"/>
      <c r="GX593" s="5"/>
      <c r="GY593" s="5"/>
      <c r="GZ593" s="5"/>
      <c r="HA593" s="5"/>
      <c r="HB593" s="5"/>
      <c r="HC593" s="5"/>
      <c r="HD593" s="5"/>
      <c r="HE593" s="5"/>
      <c r="HF593" s="5"/>
      <c r="HG593" s="5"/>
      <c r="HH593" s="5"/>
      <c r="HI593" s="5"/>
      <c r="HJ593" s="5"/>
      <c r="HK593" s="5"/>
      <c r="HL593" s="5"/>
      <c r="HM593" s="5"/>
      <c r="HN593" s="5"/>
      <c r="HO593" s="5"/>
      <c r="HP593" s="5"/>
      <c r="HQ593" s="5"/>
      <c r="HR593" s="5"/>
      <c r="HS593" s="5"/>
      <c r="HT593" s="5"/>
      <c r="HU593" s="5"/>
      <c r="HV593" s="5"/>
      <c r="HW593" s="5"/>
      <c r="HX593" s="5"/>
      <c r="HY593" s="5"/>
      <c r="HZ593" s="5"/>
      <c r="IA593" s="5"/>
      <c r="IB593" s="5"/>
      <c r="IC593" s="5"/>
      <c r="ID593" s="5"/>
      <c r="IE593" s="5"/>
      <c r="IF593" s="5"/>
      <c r="IG593" s="5"/>
      <c r="IH593" s="5"/>
      <c r="II593" s="5"/>
      <c r="IJ593" s="5"/>
      <c r="IK593" s="5"/>
      <c r="IL593" s="5"/>
      <c r="IM593" s="5"/>
      <c r="IN593" s="5"/>
      <c r="IO593" s="5"/>
      <c r="IP593" s="5"/>
      <c r="IQ593" s="5"/>
      <c r="IR593" s="5"/>
      <c r="IS593" s="5"/>
      <c r="IT593" s="5"/>
      <c r="IU593" s="5"/>
      <c r="IV593" s="5"/>
      <c r="IW593" s="5"/>
      <c r="IX593" s="5"/>
      <c r="IY593" s="5"/>
      <c r="IZ593" s="5"/>
      <c r="JA593" s="5"/>
      <c r="JB593" s="5"/>
      <c r="JC593" s="5"/>
      <c r="JD593" s="5"/>
      <c r="JE593" s="5"/>
      <c r="JF593" s="5"/>
      <c r="JG593" s="5"/>
      <c r="JH593" s="5"/>
      <c r="JI593" s="5"/>
      <c r="JJ593" s="5"/>
      <c r="JK593" s="5"/>
      <c r="JL593" s="5"/>
      <c r="JM593" s="5"/>
      <c r="JN593" s="5"/>
      <c r="JO593" s="5"/>
      <c r="JP593" s="5"/>
      <c r="JQ593" s="5"/>
      <c r="JR593" s="5"/>
      <c r="JS593" s="5"/>
      <c r="JT593" s="5"/>
      <c r="JU593" s="5"/>
      <c r="JV593" s="5"/>
      <c r="JW593" s="5"/>
      <c r="JX593" s="5"/>
      <c r="JY593" s="5"/>
      <c r="JZ593" s="5"/>
      <c r="KA593" s="5"/>
      <c r="KB593" s="5"/>
      <c r="KC593" s="5"/>
      <c r="KD593" s="5"/>
      <c r="KE593" s="5"/>
      <c r="KF593" s="5"/>
      <c r="KG593" s="5"/>
      <c r="KH593" s="5"/>
      <c r="KI593" s="5"/>
      <c r="KJ593" s="5"/>
      <c r="KK593" s="5"/>
      <c r="KL593" s="5"/>
      <c r="KM593" s="5"/>
      <c r="KN593" s="5"/>
      <c r="KO593" s="5"/>
      <c r="KP593" s="5"/>
      <c r="KQ593" s="5"/>
      <c r="KR593" s="5"/>
      <c r="KS593" s="5"/>
      <c r="KT593" s="5"/>
      <c r="KU593" s="5"/>
      <c r="KV593" s="5"/>
      <c r="KW593" s="5"/>
      <c r="KX593" s="5"/>
      <c r="KY593" s="5"/>
      <c r="KZ593" s="5"/>
      <c r="LA593" s="5"/>
      <c r="LB593" s="5"/>
      <c r="LC593" s="5"/>
      <c r="LD593" s="5"/>
      <c r="LE593" s="5"/>
      <c r="LF593" s="5"/>
      <c r="LG593" s="5"/>
      <c r="LH593" s="5"/>
      <c r="LI593" s="5"/>
      <c r="LJ593" s="5"/>
      <c r="LK593" s="5"/>
      <c r="LL593" s="5"/>
      <c r="LM593" s="5"/>
      <c r="LN593" s="5"/>
      <c r="LO593" s="5"/>
      <c r="LP593" s="5"/>
      <c r="LQ593" s="5"/>
      <c r="LR593" s="5"/>
      <c r="LS593" s="5"/>
      <c r="LT593" s="5"/>
      <c r="LU593" s="5"/>
      <c r="LV593" s="5"/>
      <c r="LW593" s="5"/>
      <c r="LX593" s="5"/>
      <c r="LY593" s="5"/>
      <c r="LZ593" s="5"/>
      <c r="MA593" s="5"/>
      <c r="MB593" s="5"/>
      <c r="MC593" s="5"/>
      <c r="MD593" s="5"/>
      <c r="ME593" s="5"/>
      <c r="MF593" s="5"/>
      <c r="MG593" s="5"/>
      <c r="MH593" s="5"/>
      <c r="MI593" s="5"/>
      <c r="MJ593" s="5"/>
      <c r="MK593" s="5"/>
      <c r="ML593" s="5"/>
      <c r="MM593" s="5"/>
      <c r="MN593" s="5"/>
      <c r="MO593" s="5"/>
      <c r="MP593" s="5"/>
      <c r="MQ593" s="5"/>
      <c r="MR593" s="5"/>
      <c r="MS593" s="5"/>
      <c r="MT593" s="5"/>
      <c r="MU593" s="5"/>
      <c r="MV593" s="5"/>
      <c r="MW593" s="5"/>
      <c r="MX593" s="5"/>
      <c r="MY593" s="5"/>
      <c r="MZ593" s="5"/>
      <c r="NA593" s="5"/>
      <c r="NB593" s="5"/>
      <c r="NC593" s="5"/>
      <c r="ND593" s="5"/>
      <c r="NE593" s="5"/>
      <c r="NF593" s="5"/>
      <c r="NG593" s="5"/>
      <c r="NH593" s="5"/>
      <c r="NI593" s="5"/>
      <c r="NJ593" s="5"/>
      <c r="NK593" s="5"/>
      <c r="NL593" s="5"/>
      <c r="NM593" s="5"/>
      <c r="NN593" s="5"/>
      <c r="NO593" s="5"/>
      <c r="NP593" s="5"/>
      <c r="NQ593" s="5"/>
      <c r="NR593" s="5"/>
      <c r="NS593" s="5"/>
      <c r="NT593" s="5"/>
      <c r="NU593" s="5"/>
      <c r="NV593" s="5"/>
      <c r="NW593" s="5"/>
      <c r="NX593" s="5"/>
      <c r="NY593" s="5"/>
      <c r="NZ593" s="5"/>
      <c r="OA593" s="5"/>
      <c r="OB593" s="5"/>
      <c r="OC593" s="5"/>
      <c r="OD593" s="5"/>
      <c r="OE593" s="5"/>
      <c r="OF593" s="5"/>
      <c r="OG593" s="5"/>
      <c r="OH593" s="5"/>
      <c r="OI593" s="5"/>
      <c r="OJ593" s="5"/>
      <c r="OK593" s="5"/>
      <c r="OL593" s="5"/>
      <c r="OM593" s="5"/>
      <c r="ON593" s="5"/>
      <c r="OO593" s="5"/>
      <c r="OP593" s="5"/>
      <c r="OQ593" s="5"/>
      <c r="OR593" s="5"/>
      <c r="OS593" s="5"/>
      <c r="OT593" s="5"/>
      <c r="OU593" s="5"/>
      <c r="OV593" s="5"/>
      <c r="OW593" s="5"/>
      <c r="OX593" s="5"/>
      <c r="OY593" s="5"/>
      <c r="OZ593" s="5"/>
      <c r="PA593" s="5"/>
      <c r="PB593" s="5"/>
      <c r="PC593" s="5"/>
      <c r="PD593" s="5"/>
      <c r="PE593" s="5"/>
      <c r="PF593" s="5"/>
      <c r="PG593" s="5"/>
      <c r="PH593" s="5"/>
      <c r="PI593" s="5"/>
      <c r="PJ593" s="5"/>
      <c r="PK593" s="5"/>
      <c r="PL593" s="5"/>
      <c r="PM593" s="5"/>
      <c r="PN593" s="5"/>
      <c r="PO593" s="5"/>
      <c r="PP593" s="5"/>
      <c r="PQ593" s="5"/>
      <c r="PR593" s="5"/>
      <c r="PS593" s="5"/>
      <c r="PT593" s="5"/>
      <c r="PU593" s="5"/>
      <c r="PV593" s="5"/>
      <c r="PW593" s="5"/>
      <c r="PX593" s="5"/>
      <c r="PY593" s="5"/>
      <c r="PZ593" s="5"/>
      <c r="QA593" s="5"/>
      <c r="QB593" s="5"/>
      <c r="QC593" s="5"/>
      <c r="QD593" s="5"/>
      <c r="QE593" s="5"/>
      <c r="QF593" s="5"/>
      <c r="QG593" s="5"/>
      <c r="QH593" s="5"/>
      <c r="QI593" s="5"/>
      <c r="QJ593" s="5"/>
      <c r="QK593" s="5"/>
      <c r="QL593" s="5"/>
      <c r="QM593" s="5"/>
      <c r="QN593" s="5"/>
      <c r="QO593" s="5"/>
      <c r="QP593" s="5"/>
      <c r="QQ593" s="5"/>
      <c r="QR593" s="5"/>
      <c r="QS593" s="5"/>
      <c r="QT593" s="5"/>
      <c r="QU593" s="5"/>
      <c r="QV593" s="5"/>
      <c r="QW593" s="5"/>
      <c r="QX593" s="5"/>
      <c r="QY593" s="5"/>
      <c r="QZ593" s="5"/>
      <c r="RA593" s="5"/>
      <c r="RB593" s="5"/>
      <c r="RC593" s="5"/>
      <c r="RD593" s="5"/>
      <c r="RE593" s="5"/>
      <c r="RF593" s="5"/>
      <c r="RG593" s="5"/>
      <c r="RH593" s="5"/>
      <c r="RI593" s="5"/>
      <c r="RJ593" s="5"/>
      <c r="RK593" s="5"/>
      <c r="RL593" s="5"/>
      <c r="RM593" s="5"/>
      <c r="RN593" s="5"/>
      <c r="RO593" s="5"/>
      <c r="RP593" s="5"/>
      <c r="RQ593" s="5"/>
      <c r="RR593" s="5"/>
      <c r="RS593" s="5"/>
      <c r="RT593" s="5"/>
      <c r="RU593" s="5"/>
      <c r="RV593" s="5"/>
      <c r="RW593" s="5"/>
      <c r="RX593" s="5"/>
      <c r="RY593" s="5"/>
      <c r="RZ593" s="5"/>
      <c r="SA593" s="5"/>
      <c r="SB593" s="5"/>
      <c r="SC593" s="5"/>
      <c r="SD593" s="5"/>
      <c r="SE593" s="5"/>
      <c r="SF593" s="5"/>
      <c r="SG593" s="5"/>
      <c r="SH593" s="5"/>
      <c r="SI593" s="5"/>
      <c r="SJ593" s="5"/>
      <c r="SK593" s="5"/>
      <c r="SL593" s="5"/>
      <c r="SM593" s="5"/>
      <c r="SN593" s="5"/>
      <c r="SO593" s="5"/>
      <c r="SP593" s="5"/>
      <c r="SQ593" s="5"/>
      <c r="SR593" s="5"/>
      <c r="SS593" s="5"/>
      <c r="ST593" s="5"/>
      <c r="SU593" s="5"/>
      <c r="SV593" s="5"/>
      <c r="SW593" s="5"/>
      <c r="SX593" s="5"/>
      <c r="SY593" s="5"/>
      <c r="SZ593" s="5"/>
      <c r="TA593" s="5"/>
      <c r="TB593" s="5"/>
      <c r="TC593" s="5"/>
      <c r="TD593" s="5"/>
      <c r="TE593" s="5"/>
      <c r="TF593" s="5"/>
      <c r="TG593" s="5"/>
      <c r="TH593" s="5"/>
      <c r="TI593" s="5"/>
      <c r="TJ593" s="5"/>
      <c r="TK593" s="5"/>
      <c r="TL593" s="5"/>
      <c r="TM593" s="5"/>
      <c r="TN593" s="5"/>
      <c r="TO593" s="5"/>
      <c r="TP593" s="5"/>
      <c r="TQ593" s="5"/>
      <c r="TR593" s="5"/>
      <c r="TS593" s="5"/>
      <c r="TT593" s="5"/>
      <c r="TU593" s="5"/>
      <c r="TV593" s="5"/>
      <c r="TW593" s="5"/>
      <c r="TX593" s="5"/>
      <c r="TY593" s="5"/>
      <c r="TZ593" s="5"/>
      <c r="UA593" s="5"/>
      <c r="UB593" s="5"/>
      <c r="UC593" s="5"/>
      <c r="UD593" s="5"/>
      <c r="UE593" s="5"/>
      <c r="UF593" s="5"/>
      <c r="UG593" s="5"/>
      <c r="UH593" s="5"/>
      <c r="UI593" s="5"/>
      <c r="UJ593" s="5"/>
      <c r="UK593" s="5"/>
      <c r="UL593" s="5"/>
      <c r="UM593" s="5"/>
      <c r="UN593" s="5"/>
      <c r="UO593" s="5"/>
      <c r="UP593" s="5"/>
      <c r="UQ593" s="5"/>
      <c r="UR593" s="5"/>
      <c r="US593" s="5"/>
      <c r="UT593" s="5"/>
      <c r="UU593" s="5"/>
      <c r="UV593" s="5"/>
      <c r="UW593" s="5"/>
      <c r="UX593" s="5"/>
      <c r="UY593" s="5"/>
      <c r="UZ593" s="5"/>
      <c r="VA593" s="5"/>
      <c r="VB593" s="5"/>
      <c r="VC593" s="5"/>
      <c r="VD593" s="5"/>
      <c r="VE593" s="5"/>
      <c r="VF593" s="5"/>
      <c r="VG593" s="5"/>
      <c r="VH593" s="5"/>
      <c r="VI593" s="5"/>
      <c r="VJ593" s="5"/>
      <c r="VK593" s="5"/>
      <c r="VL593" s="5"/>
      <c r="VM593" s="5"/>
      <c r="VN593" s="5"/>
      <c r="VO593" s="5"/>
      <c r="VP593" s="5"/>
      <c r="VQ593" s="5"/>
      <c r="VR593" s="5"/>
      <c r="VS593" s="5"/>
      <c r="VT593" s="5"/>
      <c r="VU593" s="5"/>
      <c r="VV593" s="5"/>
      <c r="VW593" s="5"/>
      <c r="VX593" s="5"/>
      <c r="VY593" s="5"/>
      <c r="VZ593" s="5"/>
      <c r="WA593" s="5"/>
      <c r="WB593" s="5"/>
      <c r="WC593" s="5"/>
      <c r="WD593" s="5"/>
      <c r="WE593" s="5"/>
      <c r="WF593" s="5"/>
      <c r="WG593" s="5"/>
      <c r="WH593" s="5"/>
      <c r="WI593" s="5"/>
      <c r="WJ593" s="5"/>
      <c r="WK593" s="5"/>
      <c r="WL593" s="5"/>
      <c r="WM593" s="5"/>
      <c r="WN593" s="5"/>
      <c r="WO593" s="5"/>
      <c r="WP593" s="5"/>
      <c r="WQ593" s="5"/>
      <c r="WR593" s="5"/>
      <c r="WS593" s="5"/>
      <c r="WT593" s="5"/>
      <c r="WU593" s="5"/>
      <c r="WV593" s="5"/>
      <c r="WW593" s="5"/>
      <c r="WX593" s="5"/>
      <c r="WY593" s="5"/>
      <c r="WZ593" s="5"/>
      <c r="XA593" s="5"/>
      <c r="XB593" s="5"/>
      <c r="XC593" s="5"/>
      <c r="XD593" s="5"/>
      <c r="XE593" s="5"/>
      <c r="XF593" s="5"/>
      <c r="XG593" s="5"/>
      <c r="XH593" s="5"/>
      <c r="XI593" s="5"/>
      <c r="XJ593" s="5"/>
      <c r="XK593" s="5"/>
      <c r="XL593" s="5"/>
      <c r="XM593" s="5"/>
      <c r="XN593" s="5"/>
      <c r="XO593" s="5"/>
      <c r="XP593" s="5"/>
      <c r="XQ593" s="5"/>
      <c r="XR593" s="5"/>
      <c r="XS593" s="5"/>
      <c r="XT593" s="5"/>
      <c r="XU593" s="5"/>
      <c r="XV593" s="5"/>
      <c r="XW593" s="5"/>
    </row>
    <row r="594" spans="39:647" x14ac:dyDescent="0.45">
      <c r="AM594" s="5"/>
      <c r="AN594" s="5"/>
      <c r="AO594" s="5"/>
      <c r="AP594" s="5"/>
      <c r="AQ594" s="5"/>
      <c r="AR594" s="5"/>
      <c r="AS594" s="5"/>
      <c r="AT594" s="5"/>
      <c r="AU594" s="5"/>
      <c r="AV594" s="5"/>
      <c r="AW594" s="5"/>
      <c r="AX594" s="5"/>
      <c r="AY594" s="5"/>
      <c r="AZ594" s="5"/>
      <c r="BA594" s="5"/>
      <c r="BB594" s="5"/>
      <c r="BC594" s="5"/>
      <c r="BD594" s="5"/>
      <c r="BE594" s="5"/>
      <c r="BF594" s="5"/>
      <c r="BG594" s="5"/>
      <c r="BH594" s="5"/>
      <c r="BI594" s="5"/>
      <c r="BJ594" s="5"/>
      <c r="BK594" s="5"/>
      <c r="BL594" s="5"/>
      <c r="BM594" s="5"/>
      <c r="BN594" s="5"/>
      <c r="BO594" s="5"/>
      <c r="BP594" s="5"/>
      <c r="BQ594" s="5"/>
      <c r="BR594" s="5"/>
      <c r="BS594" s="5"/>
      <c r="BT594" s="5"/>
      <c r="BU594" s="5"/>
      <c r="BV594" s="5"/>
      <c r="BW594" s="5"/>
      <c r="BX594" s="5"/>
      <c r="BY594" s="5"/>
      <c r="BZ594" s="5"/>
      <c r="CA594" s="5"/>
      <c r="CB594" s="5"/>
      <c r="CC594" s="5"/>
      <c r="CD594" s="5"/>
      <c r="CE594" s="5"/>
      <c r="CF594" s="5"/>
      <c r="CG594" s="5"/>
      <c r="CH594" s="5"/>
      <c r="CI594" s="5"/>
      <c r="CJ594" s="5"/>
      <c r="CK594" s="5"/>
      <c r="CL594" s="5"/>
      <c r="CM594" s="5"/>
      <c r="CN594" s="5"/>
      <c r="CO594" s="5"/>
      <c r="CP594" s="5"/>
      <c r="CQ594" s="5"/>
      <c r="CR594" s="5"/>
      <c r="CS594" s="5"/>
      <c r="CT594" s="5"/>
      <c r="CU594" s="5"/>
      <c r="CV594" s="5"/>
      <c r="CW594" s="5"/>
      <c r="CX594" s="5"/>
      <c r="CY594" s="5"/>
      <c r="CZ594" s="5"/>
      <c r="DA594" s="5"/>
      <c r="DB594" s="5"/>
      <c r="DC594" s="5"/>
      <c r="DD594" s="5"/>
      <c r="DE594" s="5"/>
      <c r="DF594" s="5"/>
      <c r="DG594" s="5"/>
      <c r="DH594" s="5"/>
      <c r="DI594" s="5"/>
      <c r="DJ594" s="5"/>
      <c r="DK594" s="5"/>
      <c r="DL594" s="5"/>
      <c r="DM594" s="5"/>
      <c r="DN594" s="5"/>
      <c r="DO594" s="5"/>
      <c r="DP594" s="5"/>
      <c r="DQ594" s="5"/>
      <c r="DR594" s="5"/>
      <c r="DS594" s="5"/>
      <c r="DT594" s="5"/>
      <c r="DU594" s="5"/>
      <c r="DV594" s="5"/>
      <c r="DW594" s="5"/>
      <c r="DX594" s="5"/>
      <c r="DY594" s="5"/>
      <c r="DZ594" s="5"/>
      <c r="EA594" s="5"/>
      <c r="EB594" s="5"/>
      <c r="EC594" s="5"/>
      <c r="ED594" s="5"/>
      <c r="EE594" s="5"/>
      <c r="EF594" s="5"/>
      <c r="EG594" s="5"/>
      <c r="EH594" s="5"/>
      <c r="EI594" s="5"/>
      <c r="EJ594" s="5"/>
      <c r="EK594" s="5"/>
      <c r="EL594" s="5"/>
      <c r="EM594" s="5"/>
      <c r="EN594" s="5"/>
      <c r="EO594" s="5"/>
      <c r="EP594" s="5"/>
      <c r="EQ594" s="5"/>
      <c r="ER594" s="5"/>
      <c r="ES594" s="5"/>
      <c r="ET594" s="5"/>
      <c r="EU594" s="5"/>
      <c r="EV594" s="5"/>
      <c r="EW594" s="5"/>
      <c r="EX594" s="5"/>
      <c r="EY594" s="5"/>
      <c r="EZ594" s="5"/>
      <c r="FA594" s="5"/>
      <c r="FB594" s="5"/>
      <c r="FC594" s="5"/>
      <c r="FD594" s="5"/>
      <c r="FE594" s="5"/>
      <c r="FF594" s="5"/>
      <c r="FG594" s="5"/>
      <c r="FH594" s="5"/>
      <c r="FI594" s="5"/>
      <c r="FJ594" s="5"/>
      <c r="FK594" s="5"/>
      <c r="FL594" s="5"/>
      <c r="FM594" s="5"/>
      <c r="FN594" s="5"/>
      <c r="FO594" s="5"/>
      <c r="FP594" s="5"/>
      <c r="FQ594" s="5"/>
      <c r="FR594" s="5"/>
      <c r="FS594" s="5"/>
      <c r="FT594" s="5"/>
      <c r="FU594" s="5"/>
      <c r="FV594" s="5"/>
      <c r="FW594" s="5"/>
      <c r="FX594" s="5"/>
      <c r="FY594" s="5"/>
      <c r="FZ594" s="5"/>
      <c r="GA594" s="5"/>
      <c r="GB594" s="5"/>
      <c r="GC594" s="5"/>
      <c r="GD594" s="5"/>
      <c r="GE594" s="5"/>
      <c r="GF594" s="5"/>
      <c r="GG594" s="5"/>
      <c r="GH594" s="5"/>
      <c r="GI594" s="5"/>
      <c r="GJ594" s="5"/>
      <c r="GK594" s="5"/>
      <c r="GL594" s="5"/>
      <c r="GM594" s="5"/>
      <c r="GN594" s="5"/>
      <c r="GO594" s="5"/>
      <c r="GP594" s="5"/>
      <c r="GQ594" s="5"/>
      <c r="GR594" s="5"/>
      <c r="GS594" s="5"/>
      <c r="GT594" s="5"/>
      <c r="GU594" s="5"/>
      <c r="GV594" s="5"/>
      <c r="GW594" s="5"/>
      <c r="GX594" s="5"/>
      <c r="GY594" s="5"/>
      <c r="GZ594" s="5"/>
      <c r="HA594" s="5"/>
      <c r="HB594" s="5"/>
      <c r="HC594" s="5"/>
      <c r="HD594" s="5"/>
      <c r="HE594" s="5"/>
      <c r="HF594" s="5"/>
      <c r="HG594" s="5"/>
      <c r="HH594" s="5"/>
      <c r="HI594" s="5"/>
      <c r="HJ594" s="5"/>
      <c r="HK594" s="5"/>
      <c r="HL594" s="5"/>
      <c r="HM594" s="5"/>
      <c r="HN594" s="5"/>
      <c r="HO594" s="5"/>
      <c r="HP594" s="5"/>
      <c r="HQ594" s="5"/>
      <c r="HR594" s="5"/>
      <c r="HS594" s="5"/>
      <c r="HT594" s="5"/>
      <c r="HU594" s="5"/>
      <c r="HV594" s="5"/>
      <c r="HW594" s="5"/>
      <c r="HX594" s="5"/>
      <c r="HY594" s="5"/>
      <c r="HZ594" s="5"/>
      <c r="IA594" s="5"/>
      <c r="IB594" s="5"/>
      <c r="IC594" s="5"/>
      <c r="ID594" s="5"/>
      <c r="IE594" s="5"/>
      <c r="IF594" s="5"/>
      <c r="IG594" s="5"/>
      <c r="IH594" s="5"/>
      <c r="II594" s="5"/>
      <c r="IJ594" s="5"/>
      <c r="IK594" s="5"/>
      <c r="IL594" s="5"/>
      <c r="IM594" s="5"/>
      <c r="IN594" s="5"/>
      <c r="IO594" s="5"/>
      <c r="IP594" s="5"/>
      <c r="IQ594" s="5"/>
      <c r="IR594" s="5"/>
      <c r="IS594" s="5"/>
      <c r="IT594" s="5"/>
      <c r="IU594" s="5"/>
      <c r="IV594" s="5"/>
      <c r="IW594" s="5"/>
      <c r="IX594" s="5"/>
      <c r="IY594" s="5"/>
      <c r="IZ594" s="5"/>
      <c r="JA594" s="5"/>
      <c r="JB594" s="5"/>
      <c r="JC594" s="5"/>
      <c r="JD594" s="5"/>
      <c r="JE594" s="5"/>
      <c r="JF594" s="5"/>
      <c r="JG594" s="5"/>
      <c r="JH594" s="5"/>
      <c r="JI594" s="5"/>
      <c r="JJ594" s="5"/>
      <c r="JK594" s="5"/>
      <c r="JL594" s="5"/>
      <c r="JM594" s="5"/>
      <c r="JN594" s="5"/>
      <c r="JO594" s="5"/>
      <c r="JP594" s="5"/>
      <c r="JQ594" s="5"/>
      <c r="JR594" s="5"/>
      <c r="JS594" s="5"/>
      <c r="JT594" s="5"/>
      <c r="JU594" s="5"/>
      <c r="JV594" s="5"/>
      <c r="JW594" s="5"/>
      <c r="JX594" s="5"/>
      <c r="JY594" s="5"/>
      <c r="JZ594" s="5"/>
      <c r="KA594" s="5"/>
      <c r="KB594" s="5"/>
      <c r="KC594" s="5"/>
      <c r="KD594" s="5"/>
      <c r="KE594" s="5"/>
      <c r="KF594" s="5"/>
      <c r="KG594" s="5"/>
      <c r="KH594" s="5"/>
      <c r="KI594" s="5"/>
      <c r="KJ594" s="5"/>
      <c r="KK594" s="5"/>
      <c r="KL594" s="5"/>
      <c r="KM594" s="5"/>
      <c r="KN594" s="5"/>
      <c r="KO594" s="5"/>
      <c r="KP594" s="5"/>
      <c r="KQ594" s="5"/>
      <c r="KR594" s="5"/>
      <c r="KS594" s="5"/>
      <c r="KT594" s="5"/>
      <c r="KU594" s="5"/>
      <c r="KV594" s="5"/>
      <c r="KW594" s="5"/>
      <c r="KX594" s="5"/>
      <c r="KY594" s="5"/>
      <c r="KZ594" s="5"/>
      <c r="LA594" s="5"/>
      <c r="LB594" s="5"/>
      <c r="LC594" s="5"/>
      <c r="LD594" s="5"/>
      <c r="LE594" s="5"/>
      <c r="LF594" s="5"/>
      <c r="LG594" s="5"/>
      <c r="LH594" s="5"/>
      <c r="LI594" s="5"/>
      <c r="LJ594" s="5"/>
      <c r="LK594" s="5"/>
      <c r="LL594" s="5"/>
      <c r="LM594" s="5"/>
      <c r="LN594" s="5"/>
      <c r="LO594" s="5"/>
      <c r="LP594" s="5"/>
      <c r="LQ594" s="5"/>
      <c r="LR594" s="5"/>
      <c r="LS594" s="5"/>
      <c r="LT594" s="5"/>
      <c r="LU594" s="5"/>
      <c r="LV594" s="5"/>
      <c r="LW594" s="5"/>
      <c r="LX594" s="5"/>
      <c r="LY594" s="5"/>
      <c r="LZ594" s="5"/>
      <c r="MA594" s="5"/>
      <c r="MB594" s="5"/>
      <c r="MC594" s="5"/>
      <c r="MD594" s="5"/>
      <c r="ME594" s="5"/>
      <c r="MF594" s="5"/>
      <c r="MG594" s="5"/>
      <c r="MH594" s="5"/>
      <c r="MI594" s="5"/>
      <c r="MJ594" s="5"/>
      <c r="MK594" s="5"/>
      <c r="ML594" s="5"/>
      <c r="MM594" s="5"/>
      <c r="MN594" s="5"/>
      <c r="MO594" s="5"/>
      <c r="MP594" s="5"/>
      <c r="MQ594" s="5"/>
      <c r="MR594" s="5"/>
      <c r="MS594" s="5"/>
      <c r="MT594" s="5"/>
      <c r="MU594" s="5"/>
      <c r="MV594" s="5"/>
      <c r="MW594" s="5"/>
      <c r="MX594" s="5"/>
      <c r="MY594" s="5"/>
      <c r="MZ594" s="5"/>
      <c r="NA594" s="5"/>
      <c r="NB594" s="5"/>
      <c r="NC594" s="5"/>
      <c r="ND594" s="5"/>
      <c r="NE594" s="5"/>
      <c r="NF594" s="5"/>
      <c r="NG594" s="5"/>
      <c r="NH594" s="5"/>
      <c r="NI594" s="5"/>
      <c r="NJ594" s="5"/>
      <c r="NK594" s="5"/>
      <c r="NL594" s="5"/>
      <c r="NM594" s="5"/>
      <c r="NN594" s="5"/>
      <c r="NO594" s="5"/>
      <c r="NP594" s="5"/>
      <c r="NQ594" s="5"/>
      <c r="NR594" s="5"/>
      <c r="NS594" s="5"/>
      <c r="NT594" s="5"/>
      <c r="NU594" s="5"/>
      <c r="NV594" s="5"/>
      <c r="NW594" s="5"/>
      <c r="NX594" s="5"/>
      <c r="NY594" s="5"/>
      <c r="NZ594" s="5"/>
      <c r="OA594" s="5"/>
      <c r="OB594" s="5"/>
      <c r="OC594" s="5"/>
      <c r="OD594" s="5"/>
      <c r="OE594" s="5"/>
      <c r="OF594" s="5"/>
      <c r="OG594" s="5"/>
      <c r="OH594" s="5"/>
      <c r="OI594" s="5"/>
      <c r="OJ594" s="5"/>
      <c r="OK594" s="5"/>
      <c r="OL594" s="5"/>
      <c r="OM594" s="5"/>
      <c r="ON594" s="5"/>
      <c r="OO594" s="5"/>
      <c r="OP594" s="5"/>
      <c r="OQ594" s="5"/>
      <c r="OR594" s="5"/>
      <c r="OS594" s="5"/>
      <c r="OT594" s="5"/>
      <c r="OU594" s="5"/>
      <c r="OV594" s="5"/>
      <c r="OW594" s="5"/>
      <c r="OX594" s="5"/>
      <c r="OY594" s="5"/>
      <c r="OZ594" s="5"/>
      <c r="PA594" s="5"/>
      <c r="PB594" s="5"/>
      <c r="PC594" s="5"/>
      <c r="PD594" s="5"/>
      <c r="PE594" s="5"/>
      <c r="PF594" s="5"/>
      <c r="PG594" s="5"/>
      <c r="PH594" s="5"/>
      <c r="PI594" s="5"/>
      <c r="PJ594" s="5"/>
      <c r="PK594" s="5"/>
      <c r="PL594" s="5"/>
      <c r="PM594" s="5"/>
      <c r="PN594" s="5"/>
      <c r="PO594" s="5"/>
      <c r="PP594" s="5"/>
      <c r="PQ594" s="5"/>
      <c r="PR594" s="5"/>
      <c r="PS594" s="5"/>
      <c r="PT594" s="5"/>
      <c r="PU594" s="5"/>
      <c r="PV594" s="5"/>
      <c r="PW594" s="5"/>
      <c r="PX594" s="5"/>
      <c r="PY594" s="5"/>
      <c r="PZ594" s="5"/>
      <c r="QA594" s="5"/>
      <c r="QB594" s="5"/>
      <c r="QC594" s="5"/>
      <c r="QD594" s="5"/>
      <c r="QE594" s="5"/>
      <c r="QF594" s="5"/>
      <c r="QG594" s="5"/>
      <c r="QH594" s="5"/>
      <c r="QI594" s="5"/>
      <c r="QJ594" s="5"/>
      <c r="QK594" s="5"/>
      <c r="QL594" s="5"/>
      <c r="QM594" s="5"/>
      <c r="QN594" s="5"/>
      <c r="QO594" s="5"/>
      <c r="QP594" s="5"/>
      <c r="QQ594" s="5"/>
      <c r="QR594" s="5"/>
      <c r="QS594" s="5"/>
      <c r="QT594" s="5"/>
      <c r="QU594" s="5"/>
      <c r="QV594" s="5"/>
      <c r="QW594" s="5"/>
      <c r="QX594" s="5"/>
      <c r="QY594" s="5"/>
      <c r="QZ594" s="5"/>
      <c r="RA594" s="5"/>
      <c r="RB594" s="5"/>
      <c r="RC594" s="5"/>
      <c r="RD594" s="5"/>
      <c r="RE594" s="5"/>
      <c r="RF594" s="5"/>
      <c r="RG594" s="5"/>
      <c r="RH594" s="5"/>
      <c r="RI594" s="5"/>
      <c r="RJ594" s="5"/>
      <c r="RK594" s="5"/>
      <c r="RL594" s="5"/>
      <c r="RM594" s="5"/>
      <c r="RN594" s="5"/>
      <c r="RO594" s="5"/>
      <c r="RP594" s="5"/>
      <c r="RQ594" s="5"/>
      <c r="RR594" s="5"/>
      <c r="RS594" s="5"/>
      <c r="RT594" s="5"/>
      <c r="RU594" s="5"/>
      <c r="RV594" s="5"/>
      <c r="RW594" s="5"/>
      <c r="RX594" s="5"/>
      <c r="RY594" s="5"/>
      <c r="RZ594" s="5"/>
      <c r="SA594" s="5"/>
      <c r="SB594" s="5"/>
      <c r="SC594" s="5"/>
      <c r="SD594" s="5"/>
      <c r="SE594" s="5"/>
      <c r="SF594" s="5"/>
      <c r="SG594" s="5"/>
      <c r="SH594" s="5"/>
      <c r="SI594" s="5"/>
      <c r="SJ594" s="5"/>
      <c r="SK594" s="5"/>
      <c r="SL594" s="5"/>
      <c r="SM594" s="5"/>
      <c r="SN594" s="5"/>
      <c r="SO594" s="5"/>
      <c r="SP594" s="5"/>
      <c r="SQ594" s="5"/>
      <c r="SR594" s="5"/>
      <c r="SS594" s="5"/>
      <c r="ST594" s="5"/>
      <c r="SU594" s="5"/>
      <c r="SV594" s="5"/>
      <c r="SW594" s="5"/>
      <c r="SX594" s="5"/>
      <c r="SY594" s="5"/>
      <c r="SZ594" s="5"/>
      <c r="TA594" s="5"/>
      <c r="TB594" s="5"/>
      <c r="TC594" s="5"/>
      <c r="TD594" s="5"/>
      <c r="TE594" s="5"/>
      <c r="TF594" s="5"/>
      <c r="TG594" s="5"/>
      <c r="TH594" s="5"/>
      <c r="TI594" s="5"/>
      <c r="TJ594" s="5"/>
      <c r="TK594" s="5"/>
      <c r="TL594" s="5"/>
      <c r="TM594" s="5"/>
      <c r="TN594" s="5"/>
      <c r="TO594" s="5"/>
      <c r="TP594" s="5"/>
      <c r="TQ594" s="5"/>
      <c r="TR594" s="5"/>
      <c r="TS594" s="5"/>
      <c r="TT594" s="5"/>
      <c r="TU594" s="5"/>
      <c r="TV594" s="5"/>
      <c r="TW594" s="5"/>
      <c r="TX594" s="5"/>
      <c r="TY594" s="5"/>
      <c r="TZ594" s="5"/>
      <c r="UA594" s="5"/>
      <c r="UB594" s="5"/>
      <c r="UC594" s="5"/>
      <c r="UD594" s="5"/>
      <c r="UE594" s="5"/>
      <c r="UF594" s="5"/>
      <c r="UG594" s="5"/>
      <c r="UH594" s="5"/>
      <c r="UI594" s="5"/>
      <c r="UJ594" s="5"/>
      <c r="UK594" s="5"/>
      <c r="UL594" s="5"/>
      <c r="UM594" s="5"/>
      <c r="UN594" s="5"/>
      <c r="UO594" s="5"/>
      <c r="UP594" s="5"/>
      <c r="UQ594" s="5"/>
      <c r="UR594" s="5"/>
      <c r="US594" s="5"/>
      <c r="UT594" s="5"/>
      <c r="UU594" s="5"/>
      <c r="UV594" s="5"/>
      <c r="UW594" s="5"/>
      <c r="UX594" s="5"/>
      <c r="UY594" s="5"/>
      <c r="UZ594" s="5"/>
      <c r="VA594" s="5"/>
      <c r="VB594" s="5"/>
      <c r="VC594" s="5"/>
      <c r="VD594" s="5"/>
      <c r="VE594" s="5"/>
      <c r="VF594" s="5"/>
      <c r="VG594" s="5"/>
      <c r="VH594" s="5"/>
      <c r="VI594" s="5"/>
      <c r="VJ594" s="5"/>
      <c r="VK594" s="5"/>
      <c r="VL594" s="5"/>
      <c r="VM594" s="5"/>
      <c r="VN594" s="5"/>
      <c r="VO594" s="5"/>
      <c r="VP594" s="5"/>
      <c r="VQ594" s="5"/>
      <c r="VR594" s="5"/>
      <c r="VS594" s="5"/>
      <c r="VT594" s="5"/>
      <c r="VU594" s="5"/>
      <c r="VV594" s="5"/>
      <c r="VW594" s="5"/>
      <c r="VX594" s="5"/>
      <c r="VY594" s="5"/>
      <c r="VZ594" s="5"/>
      <c r="WA594" s="5"/>
      <c r="WB594" s="5"/>
      <c r="WC594" s="5"/>
      <c r="WD594" s="5"/>
      <c r="WE594" s="5"/>
      <c r="WF594" s="5"/>
      <c r="WG594" s="5"/>
      <c r="WH594" s="5"/>
      <c r="WI594" s="5"/>
      <c r="WJ594" s="5"/>
      <c r="WK594" s="5"/>
      <c r="WL594" s="5"/>
      <c r="WM594" s="5"/>
      <c r="WN594" s="5"/>
      <c r="WO594" s="5"/>
      <c r="WP594" s="5"/>
      <c r="WQ594" s="5"/>
      <c r="WR594" s="5"/>
      <c r="WS594" s="5"/>
      <c r="WT594" s="5"/>
      <c r="WU594" s="5"/>
      <c r="WV594" s="5"/>
      <c r="WW594" s="5"/>
      <c r="WX594" s="5"/>
      <c r="WY594" s="5"/>
      <c r="WZ594" s="5"/>
      <c r="XA594" s="5"/>
      <c r="XB594" s="5"/>
      <c r="XC594" s="5"/>
      <c r="XD594" s="5"/>
      <c r="XE594" s="5"/>
      <c r="XF594" s="5"/>
      <c r="XG594" s="5"/>
      <c r="XH594" s="5"/>
      <c r="XI594" s="5"/>
      <c r="XJ594" s="5"/>
      <c r="XK594" s="5"/>
      <c r="XL594" s="5"/>
      <c r="XM594" s="5"/>
      <c r="XN594" s="5"/>
      <c r="XO594" s="5"/>
      <c r="XP594" s="5"/>
      <c r="XQ594" s="5"/>
      <c r="XR594" s="5"/>
      <c r="XS594" s="5"/>
      <c r="XT594" s="5"/>
      <c r="XU594" s="5"/>
      <c r="XV594" s="5"/>
      <c r="XW594" s="5"/>
    </row>
    <row r="595" spans="39:647" x14ac:dyDescent="0.45">
      <c r="AM595" s="5"/>
      <c r="AN595" s="5"/>
      <c r="AO595" s="5"/>
      <c r="AP595" s="5"/>
      <c r="AQ595" s="5"/>
      <c r="AR595" s="5"/>
      <c r="AS595" s="5"/>
      <c r="AT595" s="5"/>
      <c r="AU595" s="5"/>
      <c r="AV595" s="5"/>
      <c r="AW595" s="5"/>
      <c r="AX595" s="5"/>
      <c r="AY595" s="5"/>
      <c r="AZ595" s="5"/>
      <c r="BA595" s="5"/>
      <c r="BB595" s="5"/>
      <c r="BC595" s="5"/>
      <c r="BD595" s="5"/>
      <c r="BE595" s="5"/>
      <c r="BF595" s="5"/>
      <c r="BG595" s="5"/>
      <c r="BH595" s="5"/>
      <c r="BI595" s="5"/>
      <c r="BJ595" s="5"/>
      <c r="BK595" s="5"/>
      <c r="BL595" s="5"/>
      <c r="BM595" s="5"/>
      <c r="BN595" s="5"/>
      <c r="BO595" s="5"/>
      <c r="BP595" s="5"/>
      <c r="BQ595" s="5"/>
      <c r="BR595" s="5"/>
      <c r="BS595" s="5"/>
      <c r="BT595" s="5"/>
      <c r="BU595" s="5"/>
      <c r="BV595" s="5"/>
      <c r="BW595" s="5"/>
      <c r="BX595" s="5"/>
      <c r="BY595" s="5"/>
      <c r="BZ595" s="5"/>
      <c r="CA595" s="5"/>
      <c r="CB595" s="5"/>
      <c r="CC595" s="5"/>
      <c r="CD595" s="5"/>
      <c r="CE595" s="5"/>
      <c r="CF595" s="5"/>
      <c r="CG595" s="5"/>
      <c r="CH595" s="5"/>
      <c r="CI595" s="5"/>
      <c r="CJ595" s="5"/>
      <c r="CK595" s="5"/>
      <c r="CL595" s="5"/>
      <c r="CM595" s="5"/>
      <c r="CN595" s="5"/>
      <c r="CO595" s="5"/>
      <c r="CP595" s="5"/>
      <c r="CQ595" s="5"/>
      <c r="CR595" s="5"/>
      <c r="CS595" s="5"/>
      <c r="CT595" s="5"/>
      <c r="CU595" s="5"/>
      <c r="CV595" s="5"/>
      <c r="CW595" s="5"/>
      <c r="CX595" s="5"/>
      <c r="CY595" s="5"/>
      <c r="CZ595" s="5"/>
      <c r="DA595" s="5"/>
      <c r="DB595" s="5"/>
      <c r="DC595" s="5"/>
      <c r="DD595" s="5"/>
      <c r="DE595" s="5"/>
      <c r="DF595" s="5"/>
      <c r="DG595" s="5"/>
      <c r="DH595" s="5"/>
      <c r="DI595" s="5"/>
      <c r="DJ595" s="5"/>
      <c r="DK595" s="5"/>
      <c r="DL595" s="5"/>
      <c r="DM595" s="5"/>
      <c r="DN595" s="5"/>
      <c r="DO595" s="5"/>
      <c r="DP595" s="5"/>
      <c r="DQ595" s="5"/>
      <c r="DR595" s="5"/>
      <c r="DS595" s="5"/>
      <c r="DT595" s="5"/>
      <c r="DU595" s="5"/>
      <c r="DV595" s="5"/>
      <c r="DW595" s="5"/>
      <c r="DX595" s="5"/>
      <c r="DY595" s="5"/>
      <c r="DZ595" s="5"/>
      <c r="EA595" s="5"/>
      <c r="EB595" s="5"/>
      <c r="EC595" s="5"/>
      <c r="ED595" s="5"/>
      <c r="EE595" s="5"/>
      <c r="EF595" s="5"/>
      <c r="EG595" s="5"/>
      <c r="EH595" s="5"/>
      <c r="EI595" s="5"/>
      <c r="EJ595" s="5"/>
      <c r="EK595" s="5"/>
      <c r="EL595" s="5"/>
      <c r="EM595" s="5"/>
      <c r="EN595" s="5"/>
      <c r="EO595" s="5"/>
      <c r="EP595" s="5"/>
      <c r="EQ595" s="5"/>
      <c r="ER595" s="5"/>
      <c r="ES595" s="5"/>
      <c r="ET595" s="5"/>
      <c r="EU595" s="5"/>
      <c r="EV595" s="5"/>
      <c r="EW595" s="5"/>
      <c r="EX595" s="5"/>
      <c r="EY595" s="5"/>
      <c r="EZ595" s="5"/>
      <c r="FA595" s="5"/>
      <c r="FB595" s="5"/>
      <c r="FC595" s="5"/>
      <c r="FD595" s="5"/>
      <c r="FE595" s="5"/>
      <c r="FF595" s="5"/>
      <c r="FG595" s="5"/>
      <c r="FH595" s="5"/>
      <c r="FI595" s="5"/>
      <c r="FJ595" s="5"/>
      <c r="FK595" s="5"/>
      <c r="FL595" s="5"/>
      <c r="FM595" s="5"/>
      <c r="FN595" s="5"/>
      <c r="FO595" s="5"/>
      <c r="FP595" s="5"/>
      <c r="FQ595" s="5"/>
      <c r="FR595" s="5"/>
      <c r="FS595" s="5"/>
      <c r="FT595" s="5"/>
      <c r="FU595" s="5"/>
      <c r="FV595" s="5"/>
      <c r="FW595" s="5"/>
      <c r="FX595" s="5"/>
      <c r="FY595" s="5"/>
      <c r="FZ595" s="5"/>
      <c r="GA595" s="5"/>
      <c r="GB595" s="5"/>
      <c r="GC595" s="5"/>
      <c r="GD595" s="5"/>
      <c r="GE595" s="5"/>
      <c r="GF595" s="5"/>
      <c r="GG595" s="5"/>
      <c r="GH595" s="5"/>
      <c r="GI595" s="5"/>
      <c r="GJ595" s="5"/>
      <c r="GK595" s="5"/>
      <c r="GL595" s="5"/>
      <c r="GM595" s="5"/>
      <c r="GN595" s="5"/>
      <c r="GO595" s="5"/>
      <c r="GP595" s="5"/>
      <c r="GQ595" s="5"/>
      <c r="GR595" s="5"/>
      <c r="GS595" s="5"/>
      <c r="GT595" s="5"/>
      <c r="GU595" s="5"/>
      <c r="GV595" s="5"/>
      <c r="GW595" s="5"/>
      <c r="GX595" s="5"/>
      <c r="GY595" s="5"/>
      <c r="GZ595" s="5"/>
      <c r="HA595" s="5"/>
      <c r="HB595" s="5"/>
      <c r="HC595" s="5"/>
      <c r="HD595" s="5"/>
      <c r="HE595" s="5"/>
      <c r="HF595" s="5"/>
      <c r="HG595" s="5"/>
      <c r="HH595" s="5"/>
      <c r="HI595" s="5"/>
      <c r="HJ595" s="5"/>
      <c r="HK595" s="5"/>
      <c r="HL595" s="5"/>
      <c r="HM595" s="5"/>
      <c r="HN595" s="5"/>
      <c r="HO595" s="5"/>
      <c r="HP595" s="5"/>
      <c r="HQ595" s="5"/>
      <c r="HR595" s="5"/>
      <c r="HS595" s="5"/>
      <c r="HT595" s="5"/>
      <c r="HU595" s="5"/>
      <c r="HV595" s="5"/>
      <c r="HW595" s="5"/>
      <c r="HX595" s="5"/>
      <c r="HY595" s="5"/>
      <c r="HZ595" s="5"/>
      <c r="IA595" s="5"/>
      <c r="IB595" s="5"/>
      <c r="IC595" s="5"/>
      <c r="ID595" s="5"/>
      <c r="IE595" s="5"/>
      <c r="IF595" s="5"/>
      <c r="IG595" s="5"/>
      <c r="IH595" s="5"/>
      <c r="II595" s="5"/>
      <c r="IJ595" s="5"/>
      <c r="IK595" s="5"/>
      <c r="IL595" s="5"/>
      <c r="IM595" s="5"/>
      <c r="IN595" s="5"/>
      <c r="IO595" s="5"/>
      <c r="IP595" s="5"/>
      <c r="IQ595" s="5"/>
      <c r="IR595" s="5"/>
      <c r="IS595" s="5"/>
      <c r="IT595" s="5"/>
      <c r="IU595" s="5"/>
      <c r="IV595" s="5"/>
      <c r="IW595" s="5"/>
      <c r="IX595" s="5"/>
      <c r="IY595" s="5"/>
      <c r="IZ595" s="5"/>
      <c r="JA595" s="5"/>
      <c r="JB595" s="5"/>
      <c r="JC595" s="5"/>
      <c r="JD595" s="5"/>
      <c r="JE595" s="5"/>
      <c r="JF595" s="5"/>
      <c r="JG595" s="5"/>
      <c r="JH595" s="5"/>
      <c r="JI595" s="5"/>
      <c r="JJ595" s="5"/>
      <c r="JK595" s="5"/>
      <c r="JL595" s="5"/>
      <c r="JM595" s="5"/>
      <c r="JN595" s="5"/>
      <c r="JO595" s="5"/>
      <c r="JP595" s="5"/>
      <c r="JQ595" s="5"/>
      <c r="JR595" s="5"/>
      <c r="JS595" s="5"/>
      <c r="JT595" s="5"/>
      <c r="JU595" s="5"/>
      <c r="JV595" s="5"/>
      <c r="JW595" s="5"/>
      <c r="JX595" s="5"/>
      <c r="JY595" s="5"/>
      <c r="JZ595" s="5"/>
      <c r="KA595" s="5"/>
      <c r="KB595" s="5"/>
      <c r="KC595" s="5"/>
      <c r="KD595" s="5"/>
      <c r="KE595" s="5"/>
      <c r="KF595" s="5"/>
      <c r="KG595" s="5"/>
      <c r="KH595" s="5"/>
      <c r="KI595" s="5"/>
      <c r="KJ595" s="5"/>
      <c r="KK595" s="5"/>
      <c r="KL595" s="5"/>
      <c r="KM595" s="5"/>
      <c r="KN595" s="5"/>
      <c r="KO595" s="5"/>
      <c r="KP595" s="5"/>
      <c r="KQ595" s="5"/>
      <c r="KR595" s="5"/>
      <c r="KS595" s="5"/>
      <c r="KT595" s="5"/>
      <c r="KU595" s="5"/>
      <c r="KV595" s="5"/>
      <c r="KW595" s="5"/>
      <c r="KX595" s="5"/>
      <c r="KY595" s="5"/>
      <c r="KZ595" s="5"/>
      <c r="LA595" s="5"/>
      <c r="LB595" s="5"/>
      <c r="LC595" s="5"/>
      <c r="LD595" s="5"/>
      <c r="LE595" s="5"/>
      <c r="LF595" s="5"/>
      <c r="LG595" s="5"/>
      <c r="LH595" s="5"/>
      <c r="LI595" s="5"/>
      <c r="LJ595" s="5"/>
      <c r="LK595" s="5"/>
      <c r="LL595" s="5"/>
      <c r="LM595" s="5"/>
      <c r="LN595" s="5"/>
      <c r="LO595" s="5"/>
      <c r="LP595" s="5"/>
      <c r="LQ595" s="5"/>
      <c r="LR595" s="5"/>
      <c r="LS595" s="5"/>
      <c r="LT595" s="5"/>
      <c r="LU595" s="5"/>
      <c r="LV595" s="5"/>
      <c r="LW595" s="5"/>
      <c r="LX595" s="5"/>
      <c r="LY595" s="5"/>
      <c r="LZ595" s="5"/>
      <c r="MA595" s="5"/>
      <c r="MB595" s="5"/>
      <c r="MC595" s="5"/>
      <c r="MD595" s="5"/>
      <c r="ME595" s="5"/>
      <c r="MF595" s="5"/>
      <c r="MG595" s="5"/>
      <c r="MH595" s="5"/>
      <c r="MI595" s="5"/>
      <c r="MJ595" s="5"/>
      <c r="MK595" s="5"/>
      <c r="ML595" s="5"/>
      <c r="MM595" s="5"/>
      <c r="MN595" s="5"/>
      <c r="MO595" s="5"/>
      <c r="MP595" s="5"/>
      <c r="MQ595" s="5"/>
      <c r="MR595" s="5"/>
      <c r="MS595" s="5"/>
      <c r="MT595" s="5"/>
      <c r="MU595" s="5"/>
      <c r="MV595" s="5"/>
      <c r="MW595" s="5"/>
      <c r="MX595" s="5"/>
      <c r="MY595" s="5"/>
      <c r="MZ595" s="5"/>
      <c r="NA595" s="5"/>
      <c r="NB595" s="5"/>
      <c r="NC595" s="5"/>
      <c r="ND595" s="5"/>
      <c r="NE595" s="5"/>
      <c r="NF595" s="5"/>
      <c r="NG595" s="5"/>
      <c r="NH595" s="5"/>
      <c r="NI595" s="5"/>
      <c r="NJ595" s="5"/>
      <c r="NK595" s="5"/>
      <c r="NL595" s="5"/>
      <c r="NM595" s="5"/>
      <c r="NN595" s="5"/>
      <c r="NO595" s="5"/>
      <c r="NP595" s="5"/>
      <c r="NQ595" s="5"/>
      <c r="NR595" s="5"/>
      <c r="NS595" s="5"/>
      <c r="NT595" s="5"/>
      <c r="NU595" s="5"/>
      <c r="NV595" s="5"/>
      <c r="NW595" s="5"/>
      <c r="NX595" s="5"/>
      <c r="NY595" s="5"/>
      <c r="NZ595" s="5"/>
      <c r="OA595" s="5"/>
      <c r="OB595" s="5"/>
      <c r="OC595" s="5"/>
      <c r="OD595" s="5"/>
      <c r="OE595" s="5"/>
      <c r="OF595" s="5"/>
      <c r="OG595" s="5"/>
      <c r="OH595" s="5"/>
      <c r="OI595" s="5"/>
      <c r="OJ595" s="5"/>
      <c r="OK595" s="5"/>
      <c r="OL595" s="5"/>
      <c r="OM595" s="5"/>
      <c r="ON595" s="5"/>
      <c r="OO595" s="5"/>
      <c r="OP595" s="5"/>
      <c r="OQ595" s="5"/>
      <c r="OR595" s="5"/>
      <c r="OS595" s="5"/>
      <c r="OT595" s="5"/>
      <c r="OU595" s="5"/>
      <c r="OV595" s="5"/>
      <c r="OW595" s="5"/>
      <c r="OX595" s="5"/>
      <c r="OY595" s="5"/>
      <c r="OZ595" s="5"/>
      <c r="PA595" s="5"/>
      <c r="PB595" s="5"/>
      <c r="PC595" s="5"/>
      <c r="PD595" s="5"/>
      <c r="PE595" s="5"/>
      <c r="PF595" s="5"/>
      <c r="PG595" s="5"/>
      <c r="PH595" s="5"/>
      <c r="PI595" s="5"/>
      <c r="PJ595" s="5"/>
      <c r="PK595" s="5"/>
      <c r="PL595" s="5"/>
      <c r="PM595" s="5"/>
      <c r="PN595" s="5"/>
      <c r="PO595" s="5"/>
      <c r="PP595" s="5"/>
      <c r="PQ595" s="5"/>
      <c r="PR595" s="5"/>
      <c r="PS595" s="5"/>
      <c r="PT595" s="5"/>
      <c r="PU595" s="5"/>
      <c r="PV595" s="5"/>
      <c r="PW595" s="5"/>
      <c r="PX595" s="5"/>
      <c r="PY595" s="5"/>
      <c r="PZ595" s="5"/>
      <c r="QA595" s="5"/>
      <c r="QB595" s="5"/>
      <c r="QC595" s="5"/>
      <c r="QD595" s="5"/>
      <c r="QE595" s="5"/>
      <c r="QF595" s="5"/>
      <c r="QG595" s="5"/>
      <c r="QH595" s="5"/>
      <c r="QI595" s="5"/>
      <c r="QJ595" s="5"/>
      <c r="QK595" s="5"/>
      <c r="QL595" s="5"/>
      <c r="QM595" s="5"/>
      <c r="QN595" s="5"/>
      <c r="QO595" s="5"/>
      <c r="QP595" s="5"/>
      <c r="QQ595" s="5"/>
      <c r="QR595" s="5"/>
      <c r="QS595" s="5"/>
      <c r="QT595" s="5"/>
      <c r="QU595" s="5"/>
      <c r="QV595" s="5"/>
      <c r="QW595" s="5"/>
      <c r="QX595" s="5"/>
      <c r="QY595" s="5"/>
      <c r="QZ595" s="5"/>
      <c r="RA595" s="5"/>
      <c r="RB595" s="5"/>
      <c r="RC595" s="5"/>
      <c r="RD595" s="5"/>
      <c r="RE595" s="5"/>
      <c r="RF595" s="5"/>
      <c r="RG595" s="5"/>
      <c r="RH595" s="5"/>
      <c r="RI595" s="5"/>
      <c r="RJ595" s="5"/>
      <c r="RK595" s="5"/>
      <c r="RL595" s="5"/>
      <c r="RM595" s="5"/>
      <c r="RN595" s="5"/>
      <c r="RO595" s="5"/>
      <c r="RP595" s="5"/>
      <c r="RQ595" s="5"/>
      <c r="RR595" s="5"/>
      <c r="RS595" s="5"/>
      <c r="RT595" s="5"/>
      <c r="RU595" s="5"/>
      <c r="RV595" s="5"/>
      <c r="RW595" s="5"/>
      <c r="RX595" s="5"/>
      <c r="RY595" s="5"/>
      <c r="RZ595" s="5"/>
      <c r="SA595" s="5"/>
      <c r="SB595" s="5"/>
      <c r="SC595" s="5"/>
      <c r="SD595" s="5"/>
      <c r="SE595" s="5"/>
      <c r="SF595" s="5"/>
      <c r="SG595" s="5"/>
      <c r="SH595" s="5"/>
      <c r="SI595" s="5"/>
      <c r="SJ595" s="5"/>
      <c r="SK595" s="5"/>
      <c r="SL595" s="5"/>
      <c r="SM595" s="5"/>
      <c r="SN595" s="5"/>
      <c r="SO595" s="5"/>
      <c r="SP595" s="5"/>
      <c r="SQ595" s="5"/>
      <c r="SR595" s="5"/>
      <c r="SS595" s="5"/>
      <c r="ST595" s="5"/>
      <c r="SU595" s="5"/>
      <c r="SV595" s="5"/>
      <c r="SW595" s="5"/>
      <c r="SX595" s="5"/>
      <c r="SY595" s="5"/>
      <c r="SZ595" s="5"/>
      <c r="TA595" s="5"/>
      <c r="TB595" s="5"/>
      <c r="TC595" s="5"/>
      <c r="TD595" s="5"/>
      <c r="TE595" s="5"/>
      <c r="TF595" s="5"/>
      <c r="TG595" s="5"/>
      <c r="TH595" s="5"/>
      <c r="TI595" s="5"/>
      <c r="TJ595" s="5"/>
      <c r="TK595" s="5"/>
      <c r="TL595" s="5"/>
      <c r="TM595" s="5"/>
      <c r="TN595" s="5"/>
      <c r="TO595" s="5"/>
      <c r="TP595" s="5"/>
      <c r="TQ595" s="5"/>
      <c r="TR595" s="5"/>
      <c r="TS595" s="5"/>
      <c r="TT595" s="5"/>
      <c r="TU595" s="5"/>
      <c r="TV595" s="5"/>
      <c r="TW595" s="5"/>
      <c r="TX595" s="5"/>
      <c r="TY595" s="5"/>
      <c r="TZ595" s="5"/>
      <c r="UA595" s="5"/>
      <c r="UB595" s="5"/>
      <c r="UC595" s="5"/>
      <c r="UD595" s="5"/>
      <c r="UE595" s="5"/>
      <c r="UF595" s="5"/>
      <c r="UG595" s="5"/>
      <c r="UH595" s="5"/>
      <c r="UI595" s="5"/>
      <c r="UJ595" s="5"/>
      <c r="UK595" s="5"/>
      <c r="UL595" s="5"/>
      <c r="UM595" s="5"/>
      <c r="UN595" s="5"/>
      <c r="UO595" s="5"/>
      <c r="UP595" s="5"/>
      <c r="UQ595" s="5"/>
      <c r="UR595" s="5"/>
      <c r="US595" s="5"/>
      <c r="UT595" s="5"/>
      <c r="UU595" s="5"/>
      <c r="UV595" s="5"/>
      <c r="UW595" s="5"/>
      <c r="UX595" s="5"/>
      <c r="UY595" s="5"/>
      <c r="UZ595" s="5"/>
      <c r="VA595" s="5"/>
      <c r="VB595" s="5"/>
      <c r="VC595" s="5"/>
      <c r="VD595" s="5"/>
      <c r="VE595" s="5"/>
      <c r="VF595" s="5"/>
      <c r="VG595" s="5"/>
      <c r="VH595" s="5"/>
      <c r="VI595" s="5"/>
      <c r="VJ595" s="5"/>
      <c r="VK595" s="5"/>
      <c r="VL595" s="5"/>
      <c r="VM595" s="5"/>
      <c r="VN595" s="5"/>
      <c r="VO595" s="5"/>
      <c r="VP595" s="5"/>
      <c r="VQ595" s="5"/>
      <c r="VR595" s="5"/>
      <c r="VS595" s="5"/>
      <c r="VT595" s="5"/>
      <c r="VU595" s="5"/>
      <c r="VV595" s="5"/>
      <c r="VW595" s="5"/>
      <c r="VX595" s="5"/>
      <c r="VY595" s="5"/>
      <c r="VZ595" s="5"/>
      <c r="WA595" s="5"/>
      <c r="WB595" s="5"/>
      <c r="WC595" s="5"/>
      <c r="WD595" s="5"/>
      <c r="WE595" s="5"/>
      <c r="WF595" s="5"/>
      <c r="WG595" s="5"/>
      <c r="WH595" s="5"/>
      <c r="WI595" s="5"/>
      <c r="WJ595" s="5"/>
      <c r="WK595" s="5"/>
      <c r="WL595" s="5"/>
      <c r="WM595" s="5"/>
      <c r="WN595" s="5"/>
      <c r="WO595" s="5"/>
      <c r="WP595" s="5"/>
      <c r="WQ595" s="5"/>
      <c r="WR595" s="5"/>
      <c r="WS595" s="5"/>
      <c r="WT595" s="5"/>
      <c r="WU595" s="5"/>
      <c r="WV595" s="5"/>
      <c r="WW595" s="5"/>
      <c r="WX595" s="5"/>
      <c r="WY595" s="5"/>
      <c r="WZ595" s="5"/>
      <c r="XA595" s="5"/>
      <c r="XB595" s="5"/>
      <c r="XC595" s="5"/>
      <c r="XD595" s="5"/>
      <c r="XE595" s="5"/>
      <c r="XF595" s="5"/>
      <c r="XG595" s="5"/>
      <c r="XH595" s="5"/>
      <c r="XI595" s="5"/>
      <c r="XJ595" s="5"/>
      <c r="XK595" s="5"/>
      <c r="XL595" s="5"/>
      <c r="XM595" s="5"/>
      <c r="XN595" s="5"/>
      <c r="XO595" s="5"/>
      <c r="XP595" s="5"/>
      <c r="XQ595" s="5"/>
      <c r="XR595" s="5"/>
      <c r="XS595" s="5"/>
      <c r="XT595" s="5"/>
      <c r="XU595" s="5"/>
      <c r="XV595" s="5"/>
      <c r="XW595" s="5"/>
    </row>
    <row r="596" spans="39:647" x14ac:dyDescent="0.45">
      <c r="AM596" s="5"/>
      <c r="AN596" s="5"/>
      <c r="AO596" s="5"/>
      <c r="AP596" s="5"/>
      <c r="AQ596" s="5"/>
      <c r="AR596" s="5"/>
      <c r="AS596" s="5"/>
      <c r="AT596" s="5"/>
      <c r="AU596" s="5"/>
      <c r="AV596" s="5"/>
      <c r="AW596" s="5"/>
      <c r="AX596" s="5"/>
      <c r="AY596" s="5"/>
      <c r="AZ596" s="5"/>
      <c r="BA596" s="5"/>
      <c r="BB596" s="5"/>
      <c r="BC596" s="5"/>
      <c r="BD596" s="5"/>
      <c r="BE596" s="5"/>
      <c r="BF596" s="5"/>
      <c r="BG596" s="5"/>
      <c r="BH596" s="5"/>
      <c r="BI596" s="5"/>
      <c r="BJ596" s="5"/>
      <c r="BK596" s="5"/>
      <c r="BL596" s="5"/>
      <c r="BM596" s="5"/>
      <c r="BN596" s="5"/>
      <c r="BO596" s="5"/>
      <c r="BP596" s="5"/>
      <c r="BQ596" s="5"/>
      <c r="BR596" s="5"/>
      <c r="BS596" s="5"/>
      <c r="BT596" s="5"/>
      <c r="BU596" s="5"/>
      <c r="BV596" s="5"/>
      <c r="BW596" s="5"/>
      <c r="BX596" s="5"/>
      <c r="BY596" s="5"/>
      <c r="BZ596" s="5"/>
      <c r="CA596" s="5"/>
      <c r="CB596" s="5"/>
      <c r="CC596" s="5"/>
      <c r="CD596" s="5"/>
      <c r="CE596" s="5"/>
      <c r="CF596" s="5"/>
      <c r="CG596" s="5"/>
      <c r="CH596" s="5"/>
      <c r="CI596" s="5"/>
      <c r="CJ596" s="5"/>
      <c r="CK596" s="5"/>
      <c r="CL596" s="5"/>
      <c r="CM596" s="5"/>
      <c r="CN596" s="5"/>
      <c r="CO596" s="5"/>
      <c r="CP596" s="5"/>
      <c r="CQ596" s="5"/>
      <c r="CR596" s="5"/>
      <c r="CS596" s="5"/>
      <c r="CT596" s="5"/>
      <c r="CU596" s="5"/>
      <c r="CV596" s="5"/>
      <c r="CW596" s="5"/>
      <c r="CX596" s="5"/>
      <c r="CY596" s="5"/>
      <c r="CZ596" s="5"/>
      <c r="DA596" s="5"/>
      <c r="DB596" s="5"/>
      <c r="DC596" s="5"/>
      <c r="DD596" s="5"/>
      <c r="DE596" s="5"/>
      <c r="DF596" s="5"/>
      <c r="DG596" s="5"/>
      <c r="DH596" s="5"/>
      <c r="DI596" s="5"/>
      <c r="DJ596" s="5"/>
      <c r="DK596" s="5"/>
      <c r="DL596" s="5"/>
      <c r="DM596" s="5"/>
      <c r="DN596" s="5"/>
      <c r="DO596" s="5"/>
      <c r="DP596" s="5"/>
      <c r="DQ596" s="5"/>
      <c r="DR596" s="5"/>
      <c r="DS596" s="5"/>
      <c r="DT596" s="5"/>
      <c r="DU596" s="5"/>
      <c r="DV596" s="5"/>
      <c r="DW596" s="5"/>
      <c r="DX596" s="5"/>
      <c r="DY596" s="5"/>
      <c r="DZ596" s="5"/>
      <c r="EA596" s="5"/>
      <c r="EB596" s="5"/>
      <c r="EC596" s="5"/>
      <c r="ED596" s="5"/>
      <c r="EE596" s="5"/>
      <c r="EF596" s="5"/>
      <c r="EG596" s="5"/>
      <c r="EH596" s="5"/>
      <c r="EI596" s="5"/>
      <c r="EJ596" s="5"/>
      <c r="EK596" s="5"/>
      <c r="EL596" s="5"/>
      <c r="EM596" s="5"/>
      <c r="EN596" s="5"/>
      <c r="EO596" s="5"/>
      <c r="EP596" s="5"/>
      <c r="EQ596" s="5"/>
      <c r="ER596" s="5"/>
      <c r="ES596" s="5"/>
      <c r="ET596" s="5"/>
      <c r="EU596" s="5"/>
      <c r="EV596" s="5"/>
      <c r="EW596" s="5"/>
      <c r="EX596" s="5"/>
      <c r="EY596" s="5"/>
      <c r="EZ596" s="5"/>
      <c r="FA596" s="5"/>
      <c r="FB596" s="5"/>
      <c r="FC596" s="5"/>
      <c r="FD596" s="5"/>
      <c r="FE596" s="5"/>
      <c r="FF596" s="5"/>
      <c r="FG596" s="5"/>
      <c r="FH596" s="5"/>
      <c r="FI596" s="5"/>
      <c r="FJ596" s="5"/>
      <c r="FK596" s="5"/>
      <c r="FL596" s="5"/>
      <c r="FM596" s="5"/>
      <c r="FN596" s="5"/>
      <c r="FO596" s="5"/>
      <c r="FP596" s="5"/>
      <c r="FQ596" s="5"/>
      <c r="FR596" s="5"/>
      <c r="FS596" s="5"/>
      <c r="FT596" s="5"/>
      <c r="FU596" s="5"/>
      <c r="FV596" s="5"/>
      <c r="FW596" s="5"/>
      <c r="FX596" s="5"/>
      <c r="FY596" s="5"/>
      <c r="FZ596" s="5"/>
      <c r="GA596" s="5"/>
      <c r="GB596" s="5"/>
      <c r="GC596" s="5"/>
      <c r="GD596" s="5"/>
      <c r="GE596" s="5"/>
      <c r="GF596" s="5"/>
      <c r="GG596" s="5"/>
      <c r="GH596" s="5"/>
      <c r="GI596" s="5"/>
      <c r="GJ596" s="5"/>
      <c r="GK596" s="5"/>
      <c r="GL596" s="5"/>
      <c r="GM596" s="5"/>
      <c r="GN596" s="5"/>
      <c r="GO596" s="5"/>
      <c r="GP596" s="5"/>
      <c r="GQ596" s="5"/>
      <c r="GR596" s="5"/>
      <c r="GS596" s="5"/>
      <c r="GT596" s="5"/>
      <c r="GU596" s="5"/>
      <c r="GV596" s="5"/>
      <c r="GW596" s="5"/>
      <c r="GX596" s="5"/>
      <c r="GY596" s="5"/>
      <c r="GZ596" s="5"/>
      <c r="HA596" s="5"/>
      <c r="HB596" s="5"/>
      <c r="HC596" s="5"/>
      <c r="HD596" s="5"/>
      <c r="HE596" s="5"/>
      <c r="HF596" s="5"/>
      <c r="HG596" s="5"/>
      <c r="HH596" s="5"/>
      <c r="HI596" s="5"/>
      <c r="HJ596" s="5"/>
      <c r="HK596" s="5"/>
      <c r="HL596" s="5"/>
      <c r="HM596" s="5"/>
      <c r="HN596" s="5"/>
      <c r="HO596" s="5"/>
      <c r="HP596" s="5"/>
      <c r="HQ596" s="5"/>
      <c r="HR596" s="5"/>
      <c r="HS596" s="5"/>
      <c r="HT596" s="5"/>
      <c r="HU596" s="5"/>
      <c r="HV596" s="5"/>
      <c r="HW596" s="5"/>
      <c r="HX596" s="5"/>
      <c r="HY596" s="5"/>
      <c r="HZ596" s="5"/>
      <c r="IA596" s="5"/>
      <c r="IB596" s="5"/>
      <c r="IC596" s="5"/>
      <c r="ID596" s="5"/>
      <c r="IE596" s="5"/>
      <c r="IF596" s="5"/>
      <c r="IG596" s="5"/>
      <c r="IH596" s="5"/>
      <c r="II596" s="5"/>
      <c r="IJ596" s="5"/>
      <c r="IK596" s="5"/>
      <c r="IL596" s="5"/>
      <c r="IM596" s="5"/>
      <c r="IN596" s="5"/>
      <c r="IO596" s="5"/>
      <c r="IP596" s="5"/>
      <c r="IQ596" s="5"/>
      <c r="IR596" s="5"/>
      <c r="IS596" s="5"/>
      <c r="IT596" s="5"/>
      <c r="IU596" s="5"/>
      <c r="IV596" s="5"/>
      <c r="IW596" s="5"/>
      <c r="IX596" s="5"/>
      <c r="IY596" s="5"/>
      <c r="IZ596" s="5"/>
      <c r="JA596" s="5"/>
      <c r="JB596" s="5"/>
      <c r="JC596" s="5"/>
      <c r="JD596" s="5"/>
      <c r="JE596" s="5"/>
      <c r="JF596" s="5"/>
      <c r="JG596" s="5"/>
      <c r="JH596" s="5"/>
      <c r="JI596" s="5"/>
      <c r="JJ596" s="5"/>
      <c r="JK596" s="5"/>
      <c r="JL596" s="5"/>
      <c r="JM596" s="5"/>
      <c r="JN596" s="5"/>
      <c r="JO596" s="5"/>
      <c r="JP596" s="5"/>
      <c r="JQ596" s="5"/>
      <c r="JR596" s="5"/>
      <c r="JS596" s="5"/>
      <c r="JT596" s="5"/>
      <c r="JU596" s="5"/>
      <c r="JV596" s="5"/>
      <c r="JW596" s="5"/>
      <c r="JX596" s="5"/>
      <c r="JY596" s="5"/>
      <c r="JZ596" s="5"/>
      <c r="KA596" s="5"/>
      <c r="KB596" s="5"/>
      <c r="KC596" s="5"/>
      <c r="KD596" s="5"/>
      <c r="KE596" s="5"/>
      <c r="KF596" s="5"/>
      <c r="KG596" s="5"/>
      <c r="KH596" s="5"/>
      <c r="KI596" s="5"/>
      <c r="KJ596" s="5"/>
      <c r="KK596" s="5"/>
      <c r="KL596" s="5"/>
      <c r="KM596" s="5"/>
      <c r="KN596" s="5"/>
      <c r="KO596" s="5"/>
      <c r="KP596" s="5"/>
      <c r="KQ596" s="5"/>
      <c r="KR596" s="5"/>
      <c r="KS596" s="5"/>
      <c r="KT596" s="5"/>
      <c r="KU596" s="5"/>
      <c r="KV596" s="5"/>
      <c r="KW596" s="5"/>
      <c r="KX596" s="5"/>
      <c r="KY596" s="5"/>
      <c r="KZ596" s="5"/>
      <c r="LA596" s="5"/>
      <c r="LB596" s="5"/>
      <c r="LC596" s="5"/>
      <c r="LD596" s="5"/>
      <c r="LE596" s="5"/>
      <c r="LF596" s="5"/>
      <c r="LG596" s="5"/>
      <c r="LH596" s="5"/>
      <c r="LI596" s="5"/>
      <c r="LJ596" s="5"/>
      <c r="LK596" s="5"/>
      <c r="LL596" s="5"/>
      <c r="LM596" s="5"/>
      <c r="LN596" s="5"/>
      <c r="LO596" s="5"/>
      <c r="LP596" s="5"/>
      <c r="LQ596" s="5"/>
      <c r="LR596" s="5"/>
      <c r="LS596" s="5"/>
      <c r="LT596" s="5"/>
      <c r="LU596" s="5"/>
      <c r="LV596" s="5"/>
      <c r="LW596" s="5"/>
      <c r="LX596" s="5"/>
      <c r="LY596" s="5"/>
      <c r="LZ596" s="5"/>
      <c r="MA596" s="5"/>
      <c r="MB596" s="5"/>
      <c r="MC596" s="5"/>
      <c r="MD596" s="5"/>
      <c r="ME596" s="5"/>
      <c r="MF596" s="5"/>
      <c r="MG596" s="5"/>
      <c r="MH596" s="5"/>
      <c r="MI596" s="5"/>
      <c r="MJ596" s="5"/>
      <c r="MK596" s="5"/>
      <c r="ML596" s="5"/>
      <c r="MM596" s="5"/>
      <c r="MN596" s="5"/>
      <c r="MO596" s="5"/>
      <c r="MP596" s="5"/>
      <c r="MQ596" s="5"/>
      <c r="MR596" s="5"/>
      <c r="MS596" s="5"/>
      <c r="MT596" s="5"/>
      <c r="MU596" s="5"/>
      <c r="MV596" s="5"/>
      <c r="MW596" s="5"/>
      <c r="MX596" s="5"/>
      <c r="MY596" s="5"/>
      <c r="MZ596" s="5"/>
      <c r="NA596" s="5"/>
      <c r="NB596" s="5"/>
      <c r="NC596" s="5"/>
      <c r="ND596" s="5"/>
      <c r="NE596" s="5"/>
      <c r="NF596" s="5"/>
      <c r="NG596" s="5"/>
      <c r="NH596" s="5"/>
      <c r="NI596" s="5"/>
      <c r="NJ596" s="5"/>
      <c r="NK596" s="5"/>
      <c r="NL596" s="5"/>
      <c r="NM596" s="5"/>
      <c r="NN596" s="5"/>
      <c r="NO596" s="5"/>
      <c r="NP596" s="5"/>
      <c r="NQ596" s="5"/>
      <c r="NR596" s="5"/>
      <c r="NS596" s="5"/>
      <c r="NT596" s="5"/>
      <c r="NU596" s="5"/>
      <c r="NV596" s="5"/>
      <c r="NW596" s="5"/>
      <c r="NX596" s="5"/>
      <c r="NY596" s="5"/>
      <c r="NZ596" s="5"/>
      <c r="OA596" s="5"/>
      <c r="OB596" s="5"/>
      <c r="OC596" s="5"/>
      <c r="OD596" s="5"/>
      <c r="OE596" s="5"/>
      <c r="OF596" s="5"/>
      <c r="OG596" s="5"/>
      <c r="OH596" s="5"/>
      <c r="OI596" s="5"/>
      <c r="OJ596" s="5"/>
      <c r="OK596" s="5"/>
      <c r="OL596" s="5"/>
      <c r="OM596" s="5"/>
      <c r="ON596" s="5"/>
      <c r="OO596" s="5"/>
      <c r="OP596" s="5"/>
      <c r="OQ596" s="5"/>
      <c r="OR596" s="5"/>
      <c r="OS596" s="5"/>
      <c r="OT596" s="5"/>
      <c r="OU596" s="5"/>
      <c r="OV596" s="5"/>
      <c r="OW596" s="5"/>
      <c r="OX596" s="5"/>
      <c r="OY596" s="5"/>
      <c r="OZ596" s="5"/>
      <c r="PA596" s="5"/>
      <c r="PB596" s="5"/>
      <c r="PC596" s="5"/>
      <c r="PD596" s="5"/>
      <c r="PE596" s="5"/>
      <c r="PF596" s="5"/>
      <c r="PG596" s="5"/>
      <c r="PH596" s="5"/>
      <c r="PI596" s="5"/>
      <c r="PJ596" s="5"/>
      <c r="PK596" s="5"/>
      <c r="PL596" s="5"/>
      <c r="PM596" s="5"/>
      <c r="PN596" s="5"/>
      <c r="PO596" s="5"/>
      <c r="PP596" s="5"/>
      <c r="PQ596" s="5"/>
      <c r="PR596" s="5"/>
      <c r="PS596" s="5"/>
      <c r="PT596" s="5"/>
      <c r="PU596" s="5"/>
      <c r="PV596" s="5"/>
      <c r="PW596" s="5"/>
      <c r="PX596" s="5"/>
      <c r="PY596" s="5"/>
      <c r="PZ596" s="5"/>
      <c r="QA596" s="5"/>
      <c r="QB596" s="5"/>
      <c r="QC596" s="5"/>
      <c r="QD596" s="5"/>
      <c r="QE596" s="5"/>
      <c r="QF596" s="5"/>
      <c r="QG596" s="5"/>
      <c r="QH596" s="5"/>
      <c r="QI596" s="5"/>
      <c r="QJ596" s="5"/>
      <c r="QK596" s="5"/>
      <c r="QL596" s="5"/>
      <c r="QM596" s="5"/>
      <c r="QN596" s="5"/>
      <c r="QO596" s="5"/>
      <c r="QP596" s="5"/>
      <c r="QQ596" s="5"/>
      <c r="QR596" s="5"/>
      <c r="QS596" s="5"/>
      <c r="QT596" s="5"/>
      <c r="QU596" s="5"/>
      <c r="QV596" s="5"/>
      <c r="QW596" s="5"/>
      <c r="QX596" s="5"/>
      <c r="QY596" s="5"/>
      <c r="QZ596" s="5"/>
      <c r="RA596" s="5"/>
      <c r="RB596" s="5"/>
      <c r="RC596" s="5"/>
      <c r="RD596" s="5"/>
      <c r="RE596" s="5"/>
      <c r="RF596" s="5"/>
      <c r="RG596" s="5"/>
      <c r="RH596" s="5"/>
      <c r="RI596" s="5"/>
      <c r="RJ596" s="5"/>
      <c r="RK596" s="5"/>
      <c r="RL596" s="5"/>
      <c r="RM596" s="5"/>
      <c r="RN596" s="5"/>
      <c r="RO596" s="5"/>
      <c r="RP596" s="5"/>
      <c r="RQ596" s="5"/>
      <c r="RR596" s="5"/>
      <c r="RS596" s="5"/>
      <c r="RT596" s="5"/>
      <c r="RU596" s="5"/>
      <c r="RV596" s="5"/>
      <c r="RW596" s="5"/>
      <c r="RX596" s="5"/>
      <c r="RY596" s="5"/>
      <c r="RZ596" s="5"/>
      <c r="SA596" s="5"/>
      <c r="SB596" s="5"/>
      <c r="SC596" s="5"/>
      <c r="SD596" s="5"/>
      <c r="SE596" s="5"/>
      <c r="SF596" s="5"/>
      <c r="SG596" s="5"/>
      <c r="SH596" s="5"/>
      <c r="SI596" s="5"/>
      <c r="SJ596" s="5"/>
      <c r="SK596" s="5"/>
      <c r="SL596" s="5"/>
      <c r="SM596" s="5"/>
      <c r="SN596" s="5"/>
      <c r="SO596" s="5"/>
      <c r="SP596" s="5"/>
      <c r="SQ596" s="5"/>
      <c r="SR596" s="5"/>
      <c r="SS596" s="5"/>
      <c r="ST596" s="5"/>
      <c r="SU596" s="5"/>
      <c r="SV596" s="5"/>
      <c r="SW596" s="5"/>
      <c r="SX596" s="5"/>
      <c r="SY596" s="5"/>
      <c r="SZ596" s="5"/>
      <c r="TA596" s="5"/>
      <c r="TB596" s="5"/>
      <c r="TC596" s="5"/>
      <c r="TD596" s="5"/>
      <c r="TE596" s="5"/>
      <c r="TF596" s="5"/>
      <c r="TG596" s="5"/>
      <c r="TH596" s="5"/>
      <c r="TI596" s="5"/>
      <c r="TJ596" s="5"/>
      <c r="TK596" s="5"/>
      <c r="TL596" s="5"/>
      <c r="TM596" s="5"/>
      <c r="TN596" s="5"/>
      <c r="TO596" s="5"/>
      <c r="TP596" s="5"/>
      <c r="TQ596" s="5"/>
      <c r="TR596" s="5"/>
      <c r="TS596" s="5"/>
      <c r="TT596" s="5"/>
      <c r="TU596" s="5"/>
      <c r="TV596" s="5"/>
      <c r="TW596" s="5"/>
      <c r="TX596" s="5"/>
      <c r="TY596" s="5"/>
      <c r="TZ596" s="5"/>
      <c r="UA596" s="5"/>
      <c r="UB596" s="5"/>
      <c r="UC596" s="5"/>
      <c r="UD596" s="5"/>
      <c r="UE596" s="5"/>
      <c r="UF596" s="5"/>
      <c r="UG596" s="5"/>
      <c r="UH596" s="5"/>
      <c r="UI596" s="5"/>
      <c r="UJ596" s="5"/>
      <c r="UK596" s="5"/>
      <c r="UL596" s="5"/>
      <c r="UM596" s="5"/>
      <c r="UN596" s="5"/>
      <c r="UO596" s="5"/>
      <c r="UP596" s="5"/>
      <c r="UQ596" s="5"/>
      <c r="UR596" s="5"/>
      <c r="US596" s="5"/>
      <c r="UT596" s="5"/>
      <c r="UU596" s="5"/>
      <c r="UV596" s="5"/>
      <c r="UW596" s="5"/>
      <c r="UX596" s="5"/>
      <c r="UY596" s="5"/>
      <c r="UZ596" s="5"/>
      <c r="VA596" s="5"/>
      <c r="VB596" s="5"/>
      <c r="VC596" s="5"/>
      <c r="VD596" s="5"/>
      <c r="VE596" s="5"/>
      <c r="VF596" s="5"/>
      <c r="VG596" s="5"/>
      <c r="VH596" s="5"/>
      <c r="VI596" s="5"/>
      <c r="VJ596" s="5"/>
      <c r="VK596" s="5"/>
      <c r="VL596" s="5"/>
      <c r="VM596" s="5"/>
      <c r="VN596" s="5"/>
      <c r="VO596" s="5"/>
      <c r="VP596" s="5"/>
      <c r="VQ596" s="5"/>
      <c r="VR596" s="5"/>
      <c r="VS596" s="5"/>
      <c r="VT596" s="5"/>
      <c r="VU596" s="5"/>
      <c r="VV596" s="5"/>
      <c r="VW596" s="5"/>
      <c r="VX596" s="5"/>
      <c r="VY596" s="5"/>
      <c r="VZ596" s="5"/>
      <c r="WA596" s="5"/>
      <c r="WB596" s="5"/>
      <c r="WC596" s="5"/>
      <c r="WD596" s="5"/>
      <c r="WE596" s="5"/>
      <c r="WF596" s="5"/>
      <c r="WG596" s="5"/>
      <c r="WH596" s="5"/>
      <c r="WI596" s="5"/>
      <c r="WJ596" s="5"/>
      <c r="WK596" s="5"/>
      <c r="WL596" s="5"/>
      <c r="WM596" s="5"/>
      <c r="WN596" s="5"/>
      <c r="WO596" s="5"/>
      <c r="WP596" s="5"/>
      <c r="WQ596" s="5"/>
      <c r="WR596" s="5"/>
      <c r="WS596" s="5"/>
      <c r="WT596" s="5"/>
      <c r="WU596" s="5"/>
      <c r="WV596" s="5"/>
      <c r="WW596" s="5"/>
      <c r="WX596" s="5"/>
      <c r="WY596" s="5"/>
      <c r="WZ596" s="5"/>
      <c r="XA596" s="5"/>
      <c r="XB596" s="5"/>
      <c r="XC596" s="5"/>
      <c r="XD596" s="5"/>
      <c r="XE596" s="5"/>
      <c r="XF596" s="5"/>
      <c r="XG596" s="5"/>
      <c r="XH596" s="5"/>
      <c r="XI596" s="5"/>
      <c r="XJ596" s="5"/>
      <c r="XK596" s="5"/>
      <c r="XL596" s="5"/>
      <c r="XM596" s="5"/>
      <c r="XN596" s="5"/>
      <c r="XO596" s="5"/>
      <c r="XP596" s="5"/>
      <c r="XQ596" s="5"/>
      <c r="XR596" s="5"/>
      <c r="XS596" s="5"/>
      <c r="XT596" s="5"/>
      <c r="XU596" s="5"/>
      <c r="XV596" s="5"/>
      <c r="XW596" s="5"/>
    </row>
    <row r="597" spans="39:647" x14ac:dyDescent="0.45">
      <c r="AM597" s="5"/>
      <c r="AN597" s="5"/>
      <c r="AO597" s="5"/>
      <c r="AP597" s="5"/>
      <c r="AQ597" s="5"/>
      <c r="AR597" s="5"/>
      <c r="AS597" s="5"/>
      <c r="AT597" s="5"/>
      <c r="AU597" s="5"/>
      <c r="AV597" s="5"/>
      <c r="AW597" s="5"/>
      <c r="AX597" s="5"/>
      <c r="AY597" s="5"/>
      <c r="AZ597" s="5"/>
      <c r="BA597" s="5"/>
      <c r="BB597" s="5"/>
      <c r="BC597" s="5"/>
      <c r="BD597" s="5"/>
      <c r="BE597" s="5"/>
      <c r="BF597" s="5"/>
      <c r="BG597" s="5"/>
      <c r="BH597" s="5"/>
      <c r="BI597" s="5"/>
      <c r="BJ597" s="5"/>
      <c r="BK597" s="5"/>
      <c r="BL597" s="5"/>
      <c r="BM597" s="5"/>
      <c r="BN597" s="5"/>
      <c r="BO597" s="5"/>
      <c r="BP597" s="5"/>
      <c r="BQ597" s="5"/>
      <c r="BR597" s="5"/>
      <c r="BS597" s="5"/>
      <c r="BT597" s="5"/>
      <c r="BU597" s="5"/>
      <c r="BV597" s="5"/>
      <c r="BW597" s="5"/>
      <c r="BX597" s="5"/>
      <c r="BY597" s="5"/>
      <c r="BZ597" s="5"/>
      <c r="CA597" s="5"/>
      <c r="CB597" s="5"/>
      <c r="CC597" s="5"/>
      <c r="CD597" s="5"/>
      <c r="CE597" s="5"/>
      <c r="CF597" s="5"/>
      <c r="CG597" s="5"/>
      <c r="CH597" s="5"/>
      <c r="CI597" s="5"/>
      <c r="CJ597" s="5"/>
      <c r="CK597" s="5"/>
      <c r="CL597" s="5"/>
      <c r="CM597" s="5"/>
      <c r="CN597" s="5"/>
      <c r="CO597" s="5"/>
      <c r="CP597" s="5"/>
      <c r="CQ597" s="5"/>
      <c r="CR597" s="5"/>
      <c r="CS597" s="5"/>
      <c r="CT597" s="5"/>
      <c r="CU597" s="5"/>
      <c r="CV597" s="5"/>
      <c r="CW597" s="5"/>
      <c r="CX597" s="5"/>
      <c r="CY597" s="5"/>
      <c r="CZ597" s="5"/>
      <c r="DA597" s="5"/>
      <c r="DB597" s="5"/>
      <c r="DC597" s="5"/>
      <c r="DD597" s="5"/>
      <c r="DE597" s="5"/>
      <c r="DF597" s="5"/>
      <c r="DG597" s="5"/>
      <c r="DH597" s="5"/>
      <c r="DI597" s="5"/>
      <c r="DJ597" s="5"/>
      <c r="DK597" s="5"/>
      <c r="DL597" s="5"/>
      <c r="DM597" s="5"/>
      <c r="DN597" s="5"/>
      <c r="DO597" s="5"/>
      <c r="DP597" s="5"/>
      <c r="DQ597" s="5"/>
      <c r="DR597" s="5"/>
      <c r="DS597" s="5"/>
      <c r="DT597" s="5"/>
      <c r="DU597" s="5"/>
      <c r="DV597" s="5"/>
      <c r="DW597" s="5"/>
      <c r="DX597" s="5"/>
      <c r="DY597" s="5"/>
      <c r="DZ597" s="5"/>
      <c r="EA597" s="5"/>
      <c r="EB597" s="5"/>
      <c r="EC597" s="5"/>
      <c r="ED597" s="5"/>
      <c r="EE597" s="5"/>
      <c r="EF597" s="5"/>
      <c r="EG597" s="5"/>
      <c r="EH597" s="5"/>
      <c r="EI597" s="5"/>
      <c r="EJ597" s="5"/>
      <c r="EK597" s="5"/>
      <c r="EL597" s="5"/>
      <c r="EM597" s="5"/>
      <c r="EN597" s="5"/>
      <c r="EO597" s="5"/>
      <c r="EP597" s="5"/>
      <c r="EQ597" s="5"/>
      <c r="ER597" s="5"/>
      <c r="ES597" s="5"/>
      <c r="ET597" s="5"/>
      <c r="EU597" s="5"/>
      <c r="EV597" s="5"/>
      <c r="EW597" s="5"/>
      <c r="EX597" s="5"/>
      <c r="EY597" s="5"/>
      <c r="EZ597" s="5"/>
      <c r="FA597" s="5"/>
      <c r="FB597" s="5"/>
      <c r="FC597" s="5"/>
      <c r="FD597" s="5"/>
      <c r="FE597" s="5"/>
      <c r="FF597" s="5"/>
      <c r="FG597" s="5"/>
      <c r="FH597" s="5"/>
      <c r="FI597" s="5"/>
      <c r="FJ597" s="5"/>
      <c r="FK597" s="5"/>
      <c r="FL597" s="5"/>
      <c r="FM597" s="5"/>
      <c r="FN597" s="5"/>
      <c r="FO597" s="5"/>
      <c r="FP597" s="5"/>
      <c r="FQ597" s="5"/>
      <c r="FR597" s="5"/>
      <c r="FS597" s="5"/>
      <c r="FT597" s="5"/>
      <c r="FU597" s="5"/>
      <c r="FV597" s="5"/>
      <c r="FW597" s="5"/>
      <c r="FX597" s="5"/>
      <c r="FY597" s="5"/>
      <c r="FZ597" s="5"/>
      <c r="GA597" s="5"/>
      <c r="GB597" s="5"/>
      <c r="GC597" s="5"/>
      <c r="GD597" s="5"/>
      <c r="GE597" s="5"/>
      <c r="GF597" s="5"/>
      <c r="GG597" s="5"/>
      <c r="GH597" s="5"/>
      <c r="GI597" s="5"/>
      <c r="GJ597" s="5"/>
      <c r="GK597" s="5"/>
      <c r="GL597" s="5"/>
      <c r="GM597" s="5"/>
      <c r="GN597" s="5"/>
      <c r="GO597" s="5"/>
      <c r="GP597" s="5"/>
      <c r="GQ597" s="5"/>
      <c r="GR597" s="5"/>
      <c r="GS597" s="5"/>
      <c r="GT597" s="5"/>
      <c r="GU597" s="5"/>
      <c r="GV597" s="5"/>
      <c r="GW597" s="5"/>
      <c r="GX597" s="5"/>
      <c r="GY597" s="5"/>
      <c r="GZ597" s="5"/>
      <c r="HA597" s="5"/>
      <c r="HB597" s="5"/>
      <c r="HC597" s="5"/>
      <c r="HD597" s="5"/>
      <c r="HE597" s="5"/>
      <c r="HF597" s="5"/>
      <c r="HG597" s="5"/>
      <c r="HH597" s="5"/>
      <c r="HI597" s="5"/>
      <c r="HJ597" s="5"/>
      <c r="HK597" s="5"/>
      <c r="HL597" s="5"/>
      <c r="HM597" s="5"/>
      <c r="HN597" s="5"/>
      <c r="HO597" s="5"/>
      <c r="HP597" s="5"/>
      <c r="HQ597" s="5"/>
      <c r="HR597" s="5"/>
      <c r="HS597" s="5"/>
      <c r="HT597" s="5"/>
      <c r="HU597" s="5"/>
      <c r="HV597" s="5"/>
      <c r="HW597" s="5"/>
      <c r="HX597" s="5"/>
      <c r="HY597" s="5"/>
      <c r="HZ597" s="5"/>
      <c r="IA597" s="5"/>
      <c r="IB597" s="5"/>
      <c r="IC597" s="5"/>
      <c r="ID597" s="5"/>
      <c r="IE597" s="5"/>
      <c r="IF597" s="5"/>
      <c r="IG597" s="5"/>
      <c r="IH597" s="5"/>
      <c r="II597" s="5"/>
      <c r="IJ597" s="5"/>
      <c r="IK597" s="5"/>
      <c r="IL597" s="5"/>
      <c r="IM597" s="5"/>
      <c r="IN597" s="5"/>
      <c r="IO597" s="5"/>
      <c r="IP597" s="5"/>
      <c r="IQ597" s="5"/>
      <c r="IR597" s="5"/>
      <c r="IS597" s="5"/>
      <c r="IT597" s="5"/>
      <c r="IU597" s="5"/>
      <c r="IV597" s="5"/>
      <c r="IW597" s="5"/>
      <c r="IX597" s="5"/>
      <c r="IY597" s="5"/>
      <c r="IZ597" s="5"/>
      <c r="JA597" s="5"/>
      <c r="JB597" s="5"/>
      <c r="JC597" s="5"/>
      <c r="JD597" s="5"/>
      <c r="JE597" s="5"/>
      <c r="JF597" s="5"/>
      <c r="JG597" s="5"/>
      <c r="JH597" s="5"/>
      <c r="JI597" s="5"/>
      <c r="JJ597" s="5"/>
      <c r="JK597" s="5"/>
      <c r="JL597" s="5"/>
      <c r="JM597" s="5"/>
      <c r="JN597" s="5"/>
      <c r="JO597" s="5"/>
      <c r="JP597" s="5"/>
      <c r="JQ597" s="5"/>
      <c r="JR597" s="5"/>
      <c r="JS597" s="5"/>
      <c r="JT597" s="5"/>
      <c r="JU597" s="5"/>
      <c r="JV597" s="5"/>
      <c r="JW597" s="5"/>
      <c r="JX597" s="5"/>
      <c r="JY597" s="5"/>
      <c r="JZ597" s="5"/>
      <c r="KA597" s="5"/>
      <c r="KB597" s="5"/>
      <c r="KC597" s="5"/>
      <c r="KD597" s="5"/>
      <c r="KE597" s="5"/>
      <c r="KF597" s="5"/>
      <c r="KG597" s="5"/>
      <c r="KH597" s="5"/>
      <c r="KI597" s="5"/>
      <c r="KJ597" s="5"/>
      <c r="KK597" s="5"/>
      <c r="KL597" s="5"/>
      <c r="KM597" s="5"/>
      <c r="KN597" s="5"/>
      <c r="KO597" s="5"/>
      <c r="KP597" s="5"/>
      <c r="KQ597" s="5"/>
      <c r="KR597" s="5"/>
      <c r="KS597" s="5"/>
      <c r="KT597" s="5"/>
      <c r="KU597" s="5"/>
      <c r="KV597" s="5"/>
      <c r="KW597" s="5"/>
      <c r="KX597" s="5"/>
      <c r="KY597" s="5"/>
      <c r="KZ597" s="5"/>
      <c r="LA597" s="5"/>
      <c r="LB597" s="5"/>
      <c r="LC597" s="5"/>
      <c r="LD597" s="5"/>
      <c r="LE597" s="5"/>
      <c r="LF597" s="5"/>
      <c r="LG597" s="5"/>
      <c r="LH597" s="5"/>
      <c r="LI597" s="5"/>
      <c r="LJ597" s="5"/>
      <c r="LK597" s="5"/>
      <c r="LL597" s="5"/>
      <c r="LM597" s="5"/>
      <c r="LN597" s="5"/>
      <c r="LO597" s="5"/>
      <c r="LP597" s="5"/>
      <c r="LQ597" s="5"/>
      <c r="LR597" s="5"/>
      <c r="LS597" s="5"/>
      <c r="LT597" s="5"/>
      <c r="LU597" s="5"/>
      <c r="LV597" s="5"/>
      <c r="LW597" s="5"/>
      <c r="LX597" s="5"/>
      <c r="LY597" s="5"/>
      <c r="LZ597" s="5"/>
      <c r="MA597" s="5"/>
      <c r="MB597" s="5"/>
      <c r="MC597" s="5"/>
      <c r="MD597" s="5"/>
      <c r="ME597" s="5"/>
      <c r="MF597" s="5"/>
      <c r="MG597" s="5"/>
      <c r="MH597" s="5"/>
      <c r="MI597" s="5"/>
      <c r="MJ597" s="5"/>
      <c r="MK597" s="5"/>
      <c r="ML597" s="5"/>
      <c r="MM597" s="5"/>
      <c r="MN597" s="5"/>
      <c r="MO597" s="5"/>
      <c r="MP597" s="5"/>
      <c r="MQ597" s="5"/>
      <c r="MR597" s="5"/>
      <c r="MS597" s="5"/>
      <c r="MT597" s="5"/>
      <c r="MU597" s="5"/>
      <c r="MV597" s="5"/>
      <c r="MW597" s="5"/>
      <c r="MX597" s="5"/>
      <c r="MY597" s="5"/>
      <c r="MZ597" s="5"/>
      <c r="NA597" s="5"/>
      <c r="NB597" s="5"/>
      <c r="NC597" s="5"/>
      <c r="ND597" s="5"/>
      <c r="NE597" s="5"/>
      <c r="NF597" s="5"/>
      <c r="NG597" s="5"/>
      <c r="NH597" s="5"/>
      <c r="NI597" s="5"/>
      <c r="NJ597" s="5"/>
      <c r="NK597" s="5"/>
      <c r="NL597" s="5"/>
      <c r="NM597" s="5"/>
      <c r="NN597" s="5"/>
      <c r="NO597" s="5"/>
      <c r="NP597" s="5"/>
      <c r="NQ597" s="5"/>
      <c r="NR597" s="5"/>
      <c r="NS597" s="5"/>
      <c r="NT597" s="5"/>
      <c r="NU597" s="5"/>
      <c r="NV597" s="5"/>
      <c r="NW597" s="5"/>
      <c r="NX597" s="5"/>
      <c r="NY597" s="5"/>
      <c r="NZ597" s="5"/>
      <c r="OA597" s="5"/>
      <c r="OB597" s="5"/>
      <c r="OC597" s="5"/>
      <c r="OD597" s="5"/>
      <c r="OE597" s="5"/>
      <c r="OF597" s="5"/>
      <c r="OG597" s="5"/>
      <c r="OH597" s="5"/>
      <c r="OI597" s="5"/>
      <c r="OJ597" s="5"/>
      <c r="OK597" s="5"/>
      <c r="OL597" s="5"/>
      <c r="OM597" s="5"/>
      <c r="ON597" s="5"/>
      <c r="OO597" s="5"/>
      <c r="OP597" s="5"/>
      <c r="OQ597" s="5"/>
      <c r="OR597" s="5"/>
      <c r="OS597" s="5"/>
      <c r="OT597" s="5"/>
      <c r="OU597" s="5"/>
      <c r="OV597" s="5"/>
      <c r="OW597" s="5"/>
      <c r="OX597" s="5"/>
      <c r="OY597" s="5"/>
      <c r="OZ597" s="5"/>
      <c r="PA597" s="5"/>
      <c r="PB597" s="5"/>
      <c r="PC597" s="5"/>
      <c r="PD597" s="5"/>
      <c r="PE597" s="5"/>
      <c r="PF597" s="5"/>
      <c r="PG597" s="5"/>
      <c r="PH597" s="5"/>
      <c r="PI597" s="5"/>
      <c r="PJ597" s="5"/>
      <c r="PK597" s="5"/>
      <c r="PL597" s="5"/>
      <c r="PM597" s="5"/>
      <c r="PN597" s="5"/>
      <c r="PO597" s="5"/>
      <c r="PP597" s="5"/>
      <c r="PQ597" s="5"/>
      <c r="PR597" s="5"/>
      <c r="PS597" s="5"/>
      <c r="PT597" s="5"/>
      <c r="PU597" s="5"/>
      <c r="PV597" s="5"/>
      <c r="PW597" s="5"/>
      <c r="PX597" s="5"/>
      <c r="PY597" s="5"/>
      <c r="PZ597" s="5"/>
      <c r="QA597" s="5"/>
      <c r="QB597" s="5"/>
      <c r="QC597" s="5"/>
      <c r="QD597" s="5"/>
      <c r="QE597" s="5"/>
      <c r="QF597" s="5"/>
      <c r="QG597" s="5"/>
      <c r="QH597" s="5"/>
      <c r="QI597" s="5"/>
      <c r="QJ597" s="5"/>
      <c r="QK597" s="5"/>
      <c r="QL597" s="5"/>
      <c r="QM597" s="5"/>
      <c r="QN597" s="5"/>
      <c r="QO597" s="5"/>
      <c r="QP597" s="5"/>
      <c r="QQ597" s="5"/>
      <c r="QR597" s="5"/>
      <c r="QS597" s="5"/>
      <c r="QT597" s="5"/>
      <c r="QU597" s="5"/>
      <c r="QV597" s="5"/>
      <c r="QW597" s="5"/>
      <c r="QX597" s="5"/>
      <c r="QY597" s="5"/>
      <c r="QZ597" s="5"/>
      <c r="RA597" s="5"/>
      <c r="RB597" s="5"/>
      <c r="RC597" s="5"/>
      <c r="RD597" s="5"/>
      <c r="RE597" s="5"/>
      <c r="RF597" s="5"/>
      <c r="RG597" s="5"/>
      <c r="RH597" s="5"/>
      <c r="RI597" s="5"/>
      <c r="RJ597" s="5"/>
      <c r="RK597" s="5"/>
      <c r="RL597" s="5"/>
      <c r="RM597" s="5"/>
      <c r="RN597" s="5"/>
      <c r="RO597" s="5"/>
      <c r="RP597" s="5"/>
      <c r="RQ597" s="5"/>
      <c r="RR597" s="5"/>
      <c r="RS597" s="5"/>
      <c r="RT597" s="5"/>
      <c r="RU597" s="5"/>
      <c r="RV597" s="5"/>
      <c r="RW597" s="5"/>
      <c r="RX597" s="5"/>
      <c r="RY597" s="5"/>
      <c r="RZ597" s="5"/>
      <c r="SA597" s="5"/>
      <c r="SB597" s="5"/>
      <c r="SC597" s="5"/>
      <c r="SD597" s="5"/>
      <c r="SE597" s="5"/>
      <c r="SF597" s="5"/>
      <c r="SG597" s="5"/>
      <c r="SH597" s="5"/>
      <c r="SI597" s="5"/>
      <c r="SJ597" s="5"/>
      <c r="SK597" s="5"/>
      <c r="SL597" s="5"/>
      <c r="SM597" s="5"/>
      <c r="SN597" s="5"/>
      <c r="SO597" s="5"/>
      <c r="SP597" s="5"/>
      <c r="SQ597" s="5"/>
      <c r="SR597" s="5"/>
      <c r="SS597" s="5"/>
      <c r="ST597" s="5"/>
      <c r="SU597" s="5"/>
      <c r="SV597" s="5"/>
      <c r="SW597" s="5"/>
      <c r="SX597" s="5"/>
      <c r="SY597" s="5"/>
      <c r="SZ597" s="5"/>
      <c r="TA597" s="5"/>
      <c r="TB597" s="5"/>
      <c r="TC597" s="5"/>
      <c r="TD597" s="5"/>
      <c r="TE597" s="5"/>
      <c r="TF597" s="5"/>
      <c r="TG597" s="5"/>
      <c r="TH597" s="5"/>
      <c r="TI597" s="5"/>
      <c r="TJ597" s="5"/>
      <c r="TK597" s="5"/>
      <c r="TL597" s="5"/>
      <c r="TM597" s="5"/>
      <c r="TN597" s="5"/>
      <c r="TO597" s="5"/>
      <c r="TP597" s="5"/>
      <c r="TQ597" s="5"/>
      <c r="TR597" s="5"/>
      <c r="TS597" s="5"/>
      <c r="TT597" s="5"/>
      <c r="TU597" s="5"/>
      <c r="TV597" s="5"/>
      <c r="TW597" s="5"/>
      <c r="TX597" s="5"/>
      <c r="TY597" s="5"/>
      <c r="TZ597" s="5"/>
      <c r="UA597" s="5"/>
      <c r="UB597" s="5"/>
      <c r="UC597" s="5"/>
      <c r="UD597" s="5"/>
      <c r="UE597" s="5"/>
      <c r="UF597" s="5"/>
      <c r="UG597" s="5"/>
      <c r="UH597" s="5"/>
      <c r="UI597" s="5"/>
      <c r="UJ597" s="5"/>
      <c r="UK597" s="5"/>
      <c r="UL597" s="5"/>
      <c r="UM597" s="5"/>
      <c r="UN597" s="5"/>
      <c r="UO597" s="5"/>
      <c r="UP597" s="5"/>
      <c r="UQ597" s="5"/>
      <c r="UR597" s="5"/>
      <c r="US597" s="5"/>
      <c r="UT597" s="5"/>
      <c r="UU597" s="5"/>
      <c r="UV597" s="5"/>
      <c r="UW597" s="5"/>
      <c r="UX597" s="5"/>
      <c r="UY597" s="5"/>
      <c r="UZ597" s="5"/>
      <c r="VA597" s="5"/>
      <c r="VB597" s="5"/>
      <c r="VC597" s="5"/>
      <c r="VD597" s="5"/>
      <c r="VE597" s="5"/>
      <c r="VF597" s="5"/>
      <c r="VG597" s="5"/>
      <c r="VH597" s="5"/>
      <c r="VI597" s="5"/>
      <c r="VJ597" s="5"/>
      <c r="VK597" s="5"/>
      <c r="VL597" s="5"/>
      <c r="VM597" s="5"/>
      <c r="VN597" s="5"/>
      <c r="VO597" s="5"/>
      <c r="VP597" s="5"/>
      <c r="VQ597" s="5"/>
      <c r="VR597" s="5"/>
      <c r="VS597" s="5"/>
      <c r="VT597" s="5"/>
      <c r="VU597" s="5"/>
      <c r="VV597" s="5"/>
      <c r="VW597" s="5"/>
      <c r="VX597" s="5"/>
      <c r="VY597" s="5"/>
      <c r="VZ597" s="5"/>
      <c r="WA597" s="5"/>
      <c r="WB597" s="5"/>
      <c r="WC597" s="5"/>
      <c r="WD597" s="5"/>
      <c r="WE597" s="5"/>
      <c r="WF597" s="5"/>
      <c r="WG597" s="5"/>
      <c r="WH597" s="5"/>
      <c r="WI597" s="5"/>
      <c r="WJ597" s="5"/>
      <c r="WK597" s="5"/>
      <c r="WL597" s="5"/>
      <c r="WM597" s="5"/>
      <c r="WN597" s="5"/>
      <c r="WO597" s="5"/>
      <c r="WP597" s="5"/>
      <c r="WQ597" s="5"/>
      <c r="WR597" s="5"/>
      <c r="WS597" s="5"/>
      <c r="WT597" s="5"/>
      <c r="WU597" s="5"/>
      <c r="WV597" s="5"/>
      <c r="WW597" s="5"/>
      <c r="WX597" s="5"/>
      <c r="WY597" s="5"/>
      <c r="WZ597" s="5"/>
      <c r="XA597" s="5"/>
      <c r="XB597" s="5"/>
      <c r="XC597" s="5"/>
      <c r="XD597" s="5"/>
      <c r="XE597" s="5"/>
      <c r="XF597" s="5"/>
      <c r="XG597" s="5"/>
      <c r="XH597" s="5"/>
      <c r="XI597" s="5"/>
      <c r="XJ597" s="5"/>
      <c r="XK597" s="5"/>
      <c r="XL597" s="5"/>
      <c r="XM597" s="5"/>
      <c r="XN597" s="5"/>
      <c r="XO597" s="5"/>
      <c r="XP597" s="5"/>
      <c r="XQ597" s="5"/>
      <c r="XR597" s="5"/>
      <c r="XS597" s="5"/>
      <c r="XT597" s="5"/>
      <c r="XU597" s="5"/>
      <c r="XV597" s="5"/>
      <c r="XW597" s="5"/>
    </row>
    <row r="598" spans="39:647" x14ac:dyDescent="0.45">
      <c r="AM598" s="5"/>
      <c r="AN598" s="5"/>
      <c r="AO598" s="5"/>
      <c r="AP598" s="5"/>
      <c r="AQ598" s="5"/>
      <c r="AR598" s="5"/>
      <c r="AS598" s="5"/>
      <c r="AT598" s="5"/>
      <c r="AU598" s="5"/>
      <c r="AV598" s="5"/>
      <c r="AW598" s="5"/>
      <c r="AX598" s="5"/>
      <c r="AY598" s="5"/>
      <c r="AZ598" s="5"/>
      <c r="BA598" s="5"/>
      <c r="BB598" s="5"/>
      <c r="BC598" s="5"/>
      <c r="BD598" s="5"/>
      <c r="BE598" s="5"/>
      <c r="BF598" s="5"/>
      <c r="BG598" s="5"/>
      <c r="BH598" s="5"/>
      <c r="BI598" s="5"/>
      <c r="BJ598" s="5"/>
      <c r="BK598" s="5"/>
      <c r="BL598" s="5"/>
      <c r="BM598" s="5"/>
      <c r="BN598" s="5"/>
      <c r="BO598" s="5"/>
      <c r="BP598" s="5"/>
      <c r="BQ598" s="5"/>
      <c r="BR598" s="5"/>
      <c r="BS598" s="5"/>
      <c r="BT598" s="5"/>
      <c r="BU598" s="5"/>
      <c r="BV598" s="5"/>
      <c r="BW598" s="5"/>
      <c r="BX598" s="5"/>
      <c r="BY598" s="5"/>
      <c r="BZ598" s="5"/>
      <c r="CA598" s="5"/>
      <c r="CB598" s="5"/>
      <c r="CC598" s="5"/>
      <c r="CD598" s="5"/>
      <c r="CE598" s="5"/>
      <c r="CF598" s="5"/>
      <c r="CG598" s="5"/>
      <c r="CH598" s="5"/>
      <c r="CI598" s="5"/>
      <c r="CJ598" s="5"/>
      <c r="CK598" s="5"/>
      <c r="CL598" s="5"/>
      <c r="CM598" s="5"/>
      <c r="CN598" s="5"/>
      <c r="CO598" s="5"/>
      <c r="CP598" s="5"/>
      <c r="CQ598" s="5"/>
      <c r="CR598" s="5"/>
      <c r="CS598" s="5"/>
      <c r="CT598" s="5"/>
      <c r="CU598" s="5"/>
      <c r="CV598" s="5"/>
      <c r="CW598" s="5"/>
      <c r="CX598" s="5"/>
      <c r="CY598" s="5"/>
      <c r="CZ598" s="5"/>
      <c r="DA598" s="5"/>
      <c r="DB598" s="5"/>
      <c r="DC598" s="5"/>
      <c r="DD598" s="5"/>
      <c r="DE598" s="5"/>
      <c r="DF598" s="5"/>
      <c r="DG598" s="5"/>
      <c r="DH598" s="5"/>
      <c r="DI598" s="5"/>
      <c r="DJ598" s="5"/>
      <c r="DK598" s="5"/>
      <c r="DL598" s="5"/>
      <c r="DM598" s="5"/>
      <c r="DN598" s="5"/>
      <c r="DO598" s="5"/>
      <c r="DP598" s="5"/>
      <c r="DQ598" s="5"/>
      <c r="DR598" s="5"/>
      <c r="DS598" s="5"/>
      <c r="DT598" s="5"/>
      <c r="DU598" s="5"/>
      <c r="DV598" s="5"/>
      <c r="DW598" s="5"/>
      <c r="DX598" s="5"/>
      <c r="DY598" s="5"/>
      <c r="DZ598" s="5"/>
      <c r="EA598" s="5"/>
      <c r="EB598" s="5"/>
      <c r="EC598" s="5"/>
      <c r="ED598" s="5"/>
      <c r="EE598" s="5"/>
      <c r="EF598" s="5"/>
      <c r="EG598" s="5"/>
      <c r="EH598" s="5"/>
      <c r="EI598" s="5"/>
      <c r="EJ598" s="5"/>
      <c r="EK598" s="5"/>
      <c r="EL598" s="5"/>
      <c r="EM598" s="5"/>
      <c r="EN598" s="5"/>
      <c r="EO598" s="5"/>
      <c r="EP598" s="5"/>
      <c r="EQ598" s="5"/>
      <c r="ER598" s="5"/>
      <c r="ES598" s="5"/>
      <c r="ET598" s="5"/>
      <c r="EU598" s="5"/>
      <c r="EV598" s="5"/>
      <c r="EW598" s="5"/>
      <c r="EX598" s="5"/>
      <c r="EY598" s="5"/>
      <c r="EZ598" s="5"/>
      <c r="FA598" s="5"/>
      <c r="FB598" s="5"/>
      <c r="FC598" s="5"/>
      <c r="FD598" s="5"/>
      <c r="FE598" s="5"/>
      <c r="FF598" s="5"/>
      <c r="FG598" s="5"/>
      <c r="FH598" s="5"/>
      <c r="FI598" s="5"/>
      <c r="FJ598" s="5"/>
      <c r="FK598" s="5"/>
      <c r="FL598" s="5"/>
      <c r="FM598" s="5"/>
      <c r="FN598" s="5"/>
      <c r="FO598" s="5"/>
      <c r="FP598" s="5"/>
      <c r="FQ598" s="5"/>
      <c r="FR598" s="5"/>
      <c r="FS598" s="5"/>
      <c r="FT598" s="5"/>
      <c r="FU598" s="5"/>
      <c r="FV598" s="5"/>
      <c r="FW598" s="5"/>
      <c r="FX598" s="5"/>
      <c r="FY598" s="5"/>
      <c r="FZ598" s="5"/>
      <c r="GA598" s="5"/>
      <c r="GB598" s="5"/>
      <c r="GC598" s="5"/>
      <c r="GD598" s="5"/>
      <c r="GE598" s="5"/>
      <c r="GF598" s="5"/>
      <c r="GG598" s="5"/>
      <c r="GH598" s="5"/>
      <c r="GI598" s="5"/>
      <c r="GJ598" s="5"/>
      <c r="GK598" s="5"/>
      <c r="GL598" s="5"/>
      <c r="GM598" s="5"/>
      <c r="GN598" s="5"/>
      <c r="GO598" s="5"/>
      <c r="GP598" s="5"/>
      <c r="GQ598" s="5"/>
      <c r="GR598" s="5"/>
      <c r="GS598" s="5"/>
      <c r="GT598" s="5"/>
      <c r="GU598" s="5"/>
      <c r="GV598" s="5"/>
      <c r="GW598" s="5"/>
      <c r="GX598" s="5"/>
      <c r="GY598" s="5"/>
      <c r="GZ598" s="5"/>
      <c r="HA598" s="5"/>
      <c r="HB598" s="5"/>
      <c r="HC598" s="5"/>
      <c r="HD598" s="5"/>
      <c r="HE598" s="5"/>
      <c r="HF598" s="5"/>
      <c r="HG598" s="5"/>
      <c r="HH598" s="5"/>
      <c r="HI598" s="5"/>
      <c r="HJ598" s="5"/>
      <c r="HK598" s="5"/>
      <c r="HL598" s="5"/>
      <c r="HM598" s="5"/>
      <c r="HN598" s="5"/>
      <c r="HO598" s="5"/>
      <c r="HP598" s="5"/>
      <c r="HQ598" s="5"/>
      <c r="HR598" s="5"/>
      <c r="HS598" s="5"/>
      <c r="HT598" s="5"/>
      <c r="HU598" s="5"/>
      <c r="HV598" s="5"/>
      <c r="HW598" s="5"/>
      <c r="HX598" s="5"/>
      <c r="HY598" s="5"/>
      <c r="HZ598" s="5"/>
      <c r="IA598" s="5"/>
      <c r="IB598" s="5"/>
      <c r="IC598" s="5"/>
      <c r="ID598" s="5"/>
      <c r="IE598" s="5"/>
      <c r="IF598" s="5"/>
      <c r="IG598" s="5"/>
      <c r="IH598" s="5"/>
      <c r="II598" s="5"/>
      <c r="IJ598" s="5"/>
      <c r="IK598" s="5"/>
      <c r="IL598" s="5"/>
      <c r="IM598" s="5"/>
      <c r="IN598" s="5"/>
      <c r="IO598" s="5"/>
      <c r="IP598" s="5"/>
      <c r="IQ598" s="5"/>
      <c r="IR598" s="5"/>
      <c r="IS598" s="5"/>
      <c r="IT598" s="5"/>
      <c r="IU598" s="5"/>
      <c r="IV598" s="5"/>
      <c r="IW598" s="5"/>
      <c r="IX598" s="5"/>
      <c r="IY598" s="5"/>
      <c r="IZ598" s="5"/>
      <c r="JA598" s="5"/>
      <c r="JB598" s="5"/>
      <c r="JC598" s="5"/>
      <c r="JD598" s="5"/>
      <c r="JE598" s="5"/>
      <c r="JF598" s="5"/>
      <c r="JG598" s="5"/>
      <c r="JH598" s="5"/>
      <c r="JI598" s="5"/>
      <c r="JJ598" s="5"/>
      <c r="JK598" s="5"/>
      <c r="JL598" s="5"/>
      <c r="JM598" s="5"/>
      <c r="JN598" s="5"/>
      <c r="JO598" s="5"/>
      <c r="JP598" s="5"/>
      <c r="JQ598" s="5"/>
      <c r="JR598" s="5"/>
      <c r="JS598" s="5"/>
      <c r="JT598" s="5"/>
      <c r="JU598" s="5"/>
      <c r="JV598" s="5"/>
      <c r="JW598" s="5"/>
      <c r="JX598" s="5"/>
      <c r="JY598" s="5"/>
      <c r="JZ598" s="5"/>
      <c r="KA598" s="5"/>
      <c r="KB598" s="5"/>
      <c r="KC598" s="5"/>
      <c r="KD598" s="5"/>
      <c r="KE598" s="5"/>
      <c r="KF598" s="5"/>
      <c r="KG598" s="5"/>
      <c r="KH598" s="5"/>
      <c r="KI598" s="5"/>
      <c r="KJ598" s="5"/>
      <c r="KK598" s="5"/>
      <c r="KL598" s="5"/>
      <c r="KM598" s="5"/>
      <c r="KN598" s="5"/>
      <c r="KO598" s="5"/>
      <c r="KP598" s="5"/>
      <c r="KQ598" s="5"/>
      <c r="KR598" s="5"/>
      <c r="KS598" s="5"/>
      <c r="KT598" s="5"/>
      <c r="KU598" s="5"/>
      <c r="KV598" s="5"/>
      <c r="KW598" s="5"/>
      <c r="KX598" s="5"/>
      <c r="KY598" s="5"/>
      <c r="KZ598" s="5"/>
      <c r="LA598" s="5"/>
      <c r="LB598" s="5"/>
      <c r="LC598" s="5"/>
      <c r="LD598" s="5"/>
      <c r="LE598" s="5"/>
      <c r="LF598" s="5"/>
      <c r="LG598" s="5"/>
      <c r="LH598" s="5"/>
      <c r="LI598" s="5"/>
      <c r="LJ598" s="5"/>
      <c r="LK598" s="5"/>
      <c r="LL598" s="5"/>
      <c r="LM598" s="5"/>
      <c r="LN598" s="5"/>
      <c r="LO598" s="5"/>
      <c r="LP598" s="5"/>
      <c r="LQ598" s="5"/>
      <c r="LR598" s="5"/>
      <c r="LS598" s="5"/>
      <c r="LT598" s="5"/>
      <c r="LU598" s="5"/>
      <c r="LV598" s="5"/>
      <c r="LW598" s="5"/>
      <c r="LX598" s="5"/>
      <c r="LY598" s="5"/>
      <c r="LZ598" s="5"/>
      <c r="MA598" s="5"/>
      <c r="MB598" s="5"/>
      <c r="MC598" s="5"/>
      <c r="MD598" s="5"/>
      <c r="ME598" s="5"/>
      <c r="MF598" s="5"/>
      <c r="MG598" s="5"/>
      <c r="MH598" s="5"/>
      <c r="MI598" s="5"/>
      <c r="MJ598" s="5"/>
      <c r="MK598" s="5"/>
      <c r="ML598" s="5"/>
      <c r="MM598" s="5"/>
      <c r="MN598" s="5"/>
      <c r="MO598" s="5"/>
      <c r="MP598" s="5"/>
      <c r="MQ598" s="5"/>
      <c r="MR598" s="5"/>
      <c r="MS598" s="5"/>
      <c r="MT598" s="5"/>
      <c r="MU598" s="5"/>
      <c r="MV598" s="5"/>
      <c r="MW598" s="5"/>
      <c r="MX598" s="5"/>
      <c r="MY598" s="5"/>
      <c r="MZ598" s="5"/>
      <c r="NA598" s="5"/>
      <c r="NB598" s="5"/>
      <c r="NC598" s="5"/>
      <c r="ND598" s="5"/>
      <c r="NE598" s="5"/>
      <c r="NF598" s="5"/>
      <c r="NG598" s="5"/>
      <c r="NH598" s="5"/>
      <c r="NI598" s="5"/>
      <c r="NJ598" s="5"/>
      <c r="NK598" s="5"/>
      <c r="NL598" s="5"/>
      <c r="NM598" s="5"/>
      <c r="NN598" s="5"/>
      <c r="NO598" s="5"/>
      <c r="NP598" s="5"/>
      <c r="NQ598" s="5"/>
      <c r="NR598" s="5"/>
      <c r="NS598" s="5"/>
      <c r="NT598" s="5"/>
      <c r="NU598" s="5"/>
      <c r="NV598" s="5"/>
      <c r="NW598" s="5"/>
      <c r="NX598" s="5"/>
      <c r="NY598" s="5"/>
      <c r="NZ598" s="5"/>
      <c r="OA598" s="5"/>
      <c r="OB598" s="5"/>
      <c r="OC598" s="5"/>
      <c r="OD598" s="5"/>
      <c r="OE598" s="5"/>
      <c r="OF598" s="5"/>
      <c r="OG598" s="5"/>
      <c r="OH598" s="5"/>
      <c r="OI598" s="5"/>
      <c r="OJ598" s="5"/>
      <c r="OK598" s="5"/>
      <c r="OL598" s="5"/>
      <c r="OM598" s="5"/>
      <c r="ON598" s="5"/>
      <c r="OO598" s="5"/>
      <c r="OP598" s="5"/>
      <c r="OQ598" s="5"/>
      <c r="OR598" s="5"/>
      <c r="OS598" s="5"/>
      <c r="OT598" s="5"/>
      <c r="OU598" s="5"/>
      <c r="OV598" s="5"/>
      <c r="OW598" s="5"/>
      <c r="OX598" s="5"/>
      <c r="OY598" s="5"/>
      <c r="OZ598" s="5"/>
      <c r="PA598" s="5"/>
      <c r="PB598" s="5"/>
      <c r="PC598" s="5"/>
      <c r="PD598" s="5"/>
      <c r="PE598" s="5"/>
      <c r="PF598" s="5"/>
      <c r="PG598" s="5"/>
      <c r="PH598" s="5"/>
      <c r="PI598" s="5"/>
      <c r="PJ598" s="5"/>
      <c r="PK598" s="5"/>
      <c r="PL598" s="5"/>
      <c r="PM598" s="5"/>
      <c r="PN598" s="5"/>
      <c r="PO598" s="5"/>
      <c r="PP598" s="5"/>
      <c r="PQ598" s="5"/>
      <c r="PR598" s="5"/>
      <c r="PS598" s="5"/>
      <c r="PT598" s="5"/>
      <c r="PU598" s="5"/>
      <c r="PV598" s="5"/>
      <c r="PW598" s="5"/>
      <c r="PX598" s="5"/>
      <c r="PY598" s="5"/>
      <c r="PZ598" s="5"/>
      <c r="QA598" s="5"/>
      <c r="QB598" s="5"/>
      <c r="QC598" s="5"/>
      <c r="QD598" s="5"/>
      <c r="QE598" s="5"/>
      <c r="QF598" s="5"/>
      <c r="QG598" s="5"/>
      <c r="QH598" s="5"/>
      <c r="QI598" s="5"/>
      <c r="QJ598" s="5"/>
      <c r="QK598" s="5"/>
      <c r="QL598" s="5"/>
      <c r="QM598" s="5"/>
      <c r="QN598" s="5"/>
      <c r="QO598" s="5"/>
      <c r="QP598" s="5"/>
      <c r="QQ598" s="5"/>
      <c r="QR598" s="5"/>
      <c r="QS598" s="5"/>
      <c r="QT598" s="5"/>
      <c r="QU598" s="5"/>
      <c r="QV598" s="5"/>
      <c r="QW598" s="5"/>
      <c r="QX598" s="5"/>
      <c r="QY598" s="5"/>
      <c r="QZ598" s="5"/>
      <c r="RA598" s="5"/>
      <c r="RB598" s="5"/>
      <c r="RC598" s="5"/>
      <c r="RD598" s="5"/>
      <c r="RE598" s="5"/>
      <c r="RF598" s="5"/>
      <c r="RG598" s="5"/>
      <c r="RH598" s="5"/>
      <c r="RI598" s="5"/>
      <c r="RJ598" s="5"/>
      <c r="RK598" s="5"/>
      <c r="RL598" s="5"/>
      <c r="RM598" s="5"/>
      <c r="RN598" s="5"/>
      <c r="RO598" s="5"/>
      <c r="RP598" s="5"/>
      <c r="RQ598" s="5"/>
      <c r="RR598" s="5"/>
      <c r="RS598" s="5"/>
      <c r="RT598" s="5"/>
      <c r="RU598" s="5"/>
      <c r="RV598" s="5"/>
      <c r="RW598" s="5"/>
      <c r="RX598" s="5"/>
      <c r="RY598" s="5"/>
      <c r="RZ598" s="5"/>
      <c r="SA598" s="5"/>
      <c r="SB598" s="5"/>
      <c r="SC598" s="5"/>
      <c r="SD598" s="5"/>
      <c r="SE598" s="5"/>
      <c r="SF598" s="5"/>
      <c r="SG598" s="5"/>
      <c r="SH598" s="5"/>
      <c r="SI598" s="5"/>
      <c r="SJ598" s="5"/>
      <c r="SK598" s="5"/>
      <c r="SL598" s="5"/>
      <c r="SM598" s="5"/>
      <c r="SN598" s="5"/>
      <c r="SO598" s="5"/>
      <c r="SP598" s="5"/>
      <c r="SQ598" s="5"/>
      <c r="SR598" s="5"/>
      <c r="SS598" s="5"/>
      <c r="ST598" s="5"/>
      <c r="SU598" s="5"/>
      <c r="SV598" s="5"/>
      <c r="SW598" s="5"/>
      <c r="SX598" s="5"/>
      <c r="SY598" s="5"/>
      <c r="SZ598" s="5"/>
      <c r="TA598" s="5"/>
      <c r="TB598" s="5"/>
      <c r="TC598" s="5"/>
      <c r="TD598" s="5"/>
      <c r="TE598" s="5"/>
      <c r="TF598" s="5"/>
      <c r="TG598" s="5"/>
      <c r="TH598" s="5"/>
      <c r="TI598" s="5"/>
      <c r="TJ598" s="5"/>
      <c r="TK598" s="5"/>
      <c r="TL598" s="5"/>
      <c r="TM598" s="5"/>
      <c r="TN598" s="5"/>
      <c r="TO598" s="5"/>
      <c r="TP598" s="5"/>
      <c r="TQ598" s="5"/>
      <c r="TR598" s="5"/>
      <c r="TS598" s="5"/>
      <c r="TT598" s="5"/>
      <c r="TU598" s="5"/>
      <c r="TV598" s="5"/>
      <c r="TW598" s="5"/>
      <c r="TX598" s="5"/>
      <c r="TY598" s="5"/>
      <c r="TZ598" s="5"/>
      <c r="UA598" s="5"/>
      <c r="UB598" s="5"/>
      <c r="UC598" s="5"/>
      <c r="UD598" s="5"/>
      <c r="UE598" s="5"/>
      <c r="UF598" s="5"/>
      <c r="UG598" s="5"/>
      <c r="UH598" s="5"/>
      <c r="UI598" s="5"/>
      <c r="UJ598" s="5"/>
      <c r="UK598" s="5"/>
      <c r="UL598" s="5"/>
      <c r="UM598" s="5"/>
      <c r="UN598" s="5"/>
      <c r="UO598" s="5"/>
      <c r="UP598" s="5"/>
      <c r="UQ598" s="5"/>
      <c r="UR598" s="5"/>
      <c r="US598" s="5"/>
      <c r="UT598" s="5"/>
      <c r="UU598" s="5"/>
      <c r="UV598" s="5"/>
      <c r="UW598" s="5"/>
      <c r="UX598" s="5"/>
      <c r="UY598" s="5"/>
      <c r="UZ598" s="5"/>
      <c r="VA598" s="5"/>
      <c r="VB598" s="5"/>
      <c r="VC598" s="5"/>
      <c r="VD598" s="5"/>
      <c r="VE598" s="5"/>
      <c r="VF598" s="5"/>
      <c r="VG598" s="5"/>
      <c r="VH598" s="5"/>
      <c r="VI598" s="5"/>
      <c r="VJ598" s="5"/>
      <c r="VK598" s="5"/>
      <c r="VL598" s="5"/>
      <c r="VM598" s="5"/>
      <c r="VN598" s="5"/>
      <c r="VO598" s="5"/>
      <c r="VP598" s="5"/>
      <c r="VQ598" s="5"/>
      <c r="VR598" s="5"/>
      <c r="VS598" s="5"/>
      <c r="VT598" s="5"/>
      <c r="VU598" s="5"/>
      <c r="VV598" s="5"/>
      <c r="VW598" s="5"/>
      <c r="VX598" s="5"/>
      <c r="VY598" s="5"/>
      <c r="VZ598" s="5"/>
      <c r="WA598" s="5"/>
      <c r="WB598" s="5"/>
      <c r="WC598" s="5"/>
      <c r="WD598" s="5"/>
      <c r="WE598" s="5"/>
      <c r="WF598" s="5"/>
      <c r="WG598" s="5"/>
      <c r="WH598" s="5"/>
      <c r="WI598" s="5"/>
      <c r="WJ598" s="5"/>
      <c r="WK598" s="5"/>
      <c r="WL598" s="5"/>
      <c r="WM598" s="5"/>
      <c r="WN598" s="5"/>
      <c r="WO598" s="5"/>
      <c r="WP598" s="5"/>
      <c r="WQ598" s="5"/>
      <c r="WR598" s="5"/>
      <c r="WS598" s="5"/>
      <c r="WT598" s="5"/>
      <c r="WU598" s="5"/>
      <c r="WV598" s="5"/>
      <c r="WW598" s="5"/>
      <c r="WX598" s="5"/>
      <c r="WY598" s="5"/>
      <c r="WZ598" s="5"/>
      <c r="XA598" s="5"/>
      <c r="XB598" s="5"/>
      <c r="XC598" s="5"/>
      <c r="XD598" s="5"/>
      <c r="XE598" s="5"/>
      <c r="XF598" s="5"/>
      <c r="XG598" s="5"/>
      <c r="XH598" s="5"/>
      <c r="XI598" s="5"/>
      <c r="XJ598" s="5"/>
      <c r="XK598" s="5"/>
      <c r="XL598" s="5"/>
      <c r="XM598" s="5"/>
      <c r="XN598" s="5"/>
      <c r="XO598" s="5"/>
      <c r="XP598" s="5"/>
      <c r="XQ598" s="5"/>
      <c r="XR598" s="5"/>
      <c r="XS598" s="5"/>
      <c r="XT598" s="5"/>
      <c r="XU598" s="5"/>
      <c r="XV598" s="5"/>
      <c r="XW598" s="5"/>
    </row>
    <row r="599" spans="39:647" x14ac:dyDescent="0.45">
      <c r="AM599" s="5"/>
      <c r="AN599" s="5"/>
      <c r="AO599" s="5"/>
      <c r="AP599" s="5"/>
      <c r="AQ599" s="5"/>
      <c r="AR599" s="5"/>
      <c r="AS599" s="5"/>
      <c r="AT599" s="5"/>
      <c r="AU599" s="5"/>
      <c r="AV599" s="5"/>
      <c r="AW599" s="5"/>
      <c r="AX599" s="5"/>
      <c r="AY599" s="5"/>
      <c r="AZ599" s="5"/>
      <c r="BA599" s="5"/>
      <c r="BB599" s="5"/>
      <c r="BC599" s="5"/>
      <c r="BD599" s="5"/>
      <c r="BE599" s="5"/>
      <c r="BF599" s="5"/>
      <c r="BG599" s="5"/>
      <c r="BH599" s="5"/>
      <c r="BI599" s="5"/>
      <c r="BJ599" s="5"/>
      <c r="BK599" s="5"/>
      <c r="BL599" s="5"/>
      <c r="BM599" s="5"/>
      <c r="BN599" s="5"/>
      <c r="BO599" s="5"/>
      <c r="BP599" s="5"/>
      <c r="BQ599" s="5"/>
      <c r="BR599" s="5"/>
      <c r="BS599" s="5"/>
      <c r="BT599" s="5"/>
      <c r="BU599" s="5"/>
      <c r="BV599" s="5"/>
      <c r="BW599" s="5"/>
      <c r="BX599" s="5"/>
      <c r="BY599" s="5"/>
      <c r="BZ599" s="5"/>
      <c r="CA599" s="5"/>
      <c r="CB599" s="5"/>
      <c r="CC599" s="5"/>
      <c r="CD599" s="5"/>
      <c r="CE599" s="5"/>
      <c r="CF599" s="5"/>
      <c r="CG599" s="5"/>
      <c r="CH599" s="5"/>
      <c r="CI599" s="5"/>
      <c r="CJ599" s="5"/>
      <c r="CK599" s="5"/>
      <c r="CL599" s="5"/>
      <c r="CM599" s="5"/>
      <c r="CN599" s="5"/>
      <c r="CO599" s="5"/>
      <c r="CP599" s="5"/>
      <c r="CQ599" s="5"/>
      <c r="CR599" s="5"/>
      <c r="CS599" s="5"/>
      <c r="CT599" s="5"/>
      <c r="CU599" s="5"/>
      <c r="CV599" s="5"/>
      <c r="CW599" s="5"/>
      <c r="CX599" s="5"/>
      <c r="CY599" s="5"/>
      <c r="CZ599" s="5"/>
      <c r="DA599" s="5"/>
      <c r="DB599" s="5"/>
      <c r="DC599" s="5"/>
      <c r="DD599" s="5"/>
      <c r="DE599" s="5"/>
      <c r="DF599" s="5"/>
      <c r="DG599" s="5"/>
      <c r="DH599" s="5"/>
      <c r="DI599" s="5"/>
      <c r="DJ599" s="5"/>
      <c r="DK599" s="5"/>
      <c r="DL599" s="5"/>
      <c r="DM599" s="5"/>
      <c r="DN599" s="5"/>
      <c r="DO599" s="5"/>
      <c r="DP599" s="5"/>
      <c r="DQ599" s="5"/>
      <c r="DR599" s="5"/>
      <c r="DS599" s="5"/>
      <c r="DT599" s="5"/>
      <c r="DU599" s="5"/>
      <c r="DV599" s="5"/>
      <c r="DW599" s="5"/>
      <c r="DX599" s="5"/>
      <c r="DY599" s="5"/>
      <c r="DZ599" s="5"/>
      <c r="EA599" s="5"/>
      <c r="EB599" s="5"/>
      <c r="EC599" s="5"/>
      <c r="ED599" s="5"/>
      <c r="EE599" s="5"/>
      <c r="EF599" s="5"/>
      <c r="EG599" s="5"/>
      <c r="EH599" s="5"/>
      <c r="EI599" s="5"/>
      <c r="EJ599" s="5"/>
      <c r="EK599" s="5"/>
      <c r="EL599" s="5"/>
      <c r="EM599" s="5"/>
      <c r="EN599" s="5"/>
      <c r="EO599" s="5"/>
      <c r="EP599" s="5"/>
      <c r="EQ599" s="5"/>
      <c r="ER599" s="5"/>
      <c r="ES599" s="5"/>
      <c r="ET599" s="5"/>
      <c r="EU599" s="5"/>
      <c r="EV599" s="5"/>
      <c r="EW599" s="5"/>
      <c r="EX599" s="5"/>
      <c r="EY599" s="5"/>
      <c r="EZ599" s="5"/>
      <c r="FA599" s="5"/>
      <c r="FB599" s="5"/>
      <c r="FC599" s="5"/>
      <c r="FD599" s="5"/>
      <c r="FE599" s="5"/>
      <c r="FF599" s="5"/>
      <c r="FG599" s="5"/>
      <c r="FH599" s="5"/>
      <c r="FI599" s="5"/>
      <c r="FJ599" s="5"/>
      <c r="FK599" s="5"/>
      <c r="FL599" s="5"/>
      <c r="FM599" s="5"/>
      <c r="FN599" s="5"/>
      <c r="FO599" s="5"/>
      <c r="FP599" s="5"/>
      <c r="FQ599" s="5"/>
      <c r="FR599" s="5"/>
      <c r="FS599" s="5"/>
      <c r="FT599" s="5"/>
      <c r="FU599" s="5"/>
      <c r="FV599" s="5"/>
      <c r="FW599" s="5"/>
      <c r="FX599" s="5"/>
      <c r="FY599" s="5"/>
      <c r="FZ599" s="5"/>
      <c r="GA599" s="5"/>
      <c r="GB599" s="5"/>
      <c r="GC599" s="5"/>
      <c r="GD599" s="5"/>
      <c r="GE599" s="5"/>
      <c r="GF599" s="5"/>
      <c r="GG599" s="5"/>
      <c r="GH599" s="5"/>
      <c r="GI599" s="5"/>
      <c r="GJ599" s="5"/>
      <c r="GK599" s="5"/>
      <c r="GL599" s="5"/>
      <c r="GM599" s="5"/>
      <c r="GN599" s="5"/>
      <c r="GO599" s="5"/>
      <c r="GP599" s="5"/>
      <c r="GQ599" s="5"/>
      <c r="GR599" s="5"/>
      <c r="GS599" s="5"/>
      <c r="GT599" s="5"/>
      <c r="GU599" s="5"/>
      <c r="GV599" s="5"/>
      <c r="GW599" s="5"/>
      <c r="GX599" s="5"/>
      <c r="GY599" s="5"/>
      <c r="GZ599" s="5"/>
      <c r="HA599" s="5"/>
      <c r="HB599" s="5"/>
      <c r="HC599" s="5"/>
      <c r="HD599" s="5"/>
      <c r="HE599" s="5"/>
      <c r="HF599" s="5"/>
      <c r="HG599" s="5"/>
      <c r="HH599" s="5"/>
      <c r="HI599" s="5"/>
      <c r="HJ599" s="5"/>
      <c r="HK599" s="5"/>
      <c r="HL599" s="5"/>
      <c r="HM599" s="5"/>
      <c r="HN599" s="5"/>
      <c r="HO599" s="5"/>
      <c r="HP599" s="5"/>
      <c r="HQ599" s="5"/>
      <c r="HR599" s="5"/>
      <c r="HS599" s="5"/>
      <c r="HT599" s="5"/>
      <c r="HU599" s="5"/>
      <c r="HV599" s="5"/>
      <c r="HW599" s="5"/>
      <c r="HX599" s="5"/>
      <c r="HY599" s="5"/>
      <c r="HZ599" s="5"/>
      <c r="IA599" s="5"/>
      <c r="IB599" s="5"/>
      <c r="IC599" s="5"/>
      <c r="ID599" s="5"/>
      <c r="IE599" s="5"/>
      <c r="IF599" s="5"/>
      <c r="IG599" s="5"/>
      <c r="IH599" s="5"/>
      <c r="II599" s="5"/>
      <c r="IJ599" s="5"/>
      <c r="IK599" s="5"/>
      <c r="IL599" s="5"/>
      <c r="IM599" s="5"/>
      <c r="IN599" s="5"/>
      <c r="IO599" s="5"/>
      <c r="IP599" s="5"/>
      <c r="IQ599" s="5"/>
      <c r="IR599" s="5"/>
      <c r="IS599" s="5"/>
      <c r="IT599" s="5"/>
      <c r="IU599" s="5"/>
      <c r="IV599" s="5"/>
      <c r="IW599" s="5"/>
      <c r="IX599" s="5"/>
      <c r="IY599" s="5"/>
      <c r="IZ599" s="5"/>
      <c r="JA599" s="5"/>
      <c r="JB599" s="5"/>
      <c r="JC599" s="5"/>
      <c r="JD599" s="5"/>
      <c r="JE599" s="5"/>
      <c r="JF599" s="5"/>
      <c r="JG599" s="5"/>
      <c r="JH599" s="5"/>
      <c r="JI599" s="5"/>
      <c r="JJ599" s="5"/>
      <c r="JK599" s="5"/>
      <c r="JL599" s="5"/>
      <c r="JM599" s="5"/>
      <c r="JN599" s="5"/>
      <c r="JO599" s="5"/>
      <c r="JP599" s="5"/>
      <c r="JQ599" s="5"/>
      <c r="JR599" s="5"/>
      <c r="JS599" s="5"/>
      <c r="JT599" s="5"/>
      <c r="JU599" s="5"/>
      <c r="JV599" s="5"/>
      <c r="JW599" s="5"/>
      <c r="JX599" s="5"/>
      <c r="JY599" s="5"/>
      <c r="JZ599" s="5"/>
      <c r="KA599" s="5"/>
      <c r="KB599" s="5"/>
      <c r="KC599" s="5"/>
      <c r="KD599" s="5"/>
      <c r="KE599" s="5"/>
      <c r="KF599" s="5"/>
      <c r="KG599" s="5"/>
      <c r="KH599" s="5"/>
      <c r="KI599" s="5"/>
      <c r="KJ599" s="5"/>
      <c r="KK599" s="5"/>
      <c r="KL599" s="5"/>
      <c r="KM599" s="5"/>
      <c r="KN599" s="5"/>
      <c r="KO599" s="5"/>
      <c r="KP599" s="5"/>
      <c r="KQ599" s="5"/>
      <c r="KR599" s="5"/>
      <c r="KS599" s="5"/>
      <c r="KT599" s="5"/>
      <c r="KU599" s="5"/>
      <c r="KV599" s="5"/>
      <c r="KW599" s="5"/>
      <c r="KX599" s="5"/>
      <c r="KY599" s="5"/>
      <c r="KZ599" s="5"/>
      <c r="LA599" s="5"/>
      <c r="LB599" s="5"/>
      <c r="LC599" s="5"/>
      <c r="LD599" s="5"/>
      <c r="LE599" s="5"/>
      <c r="LF599" s="5"/>
      <c r="LG599" s="5"/>
      <c r="LH599" s="5"/>
      <c r="LI599" s="5"/>
      <c r="LJ599" s="5"/>
      <c r="LK599" s="5"/>
      <c r="LL599" s="5"/>
      <c r="LM599" s="5"/>
      <c r="LN599" s="5"/>
      <c r="LO599" s="5"/>
      <c r="LP599" s="5"/>
      <c r="LQ599" s="5"/>
      <c r="LR599" s="5"/>
      <c r="LS599" s="5"/>
      <c r="LT599" s="5"/>
      <c r="LU599" s="5"/>
      <c r="LV599" s="5"/>
      <c r="LW599" s="5"/>
      <c r="LX599" s="5"/>
      <c r="LY599" s="5"/>
      <c r="LZ599" s="5"/>
      <c r="MA599" s="5"/>
      <c r="MB599" s="5"/>
      <c r="MC599" s="5"/>
      <c r="MD599" s="5"/>
      <c r="ME599" s="5"/>
      <c r="MF599" s="5"/>
      <c r="MG599" s="5"/>
      <c r="MH599" s="5"/>
      <c r="MI599" s="5"/>
      <c r="MJ599" s="5"/>
      <c r="MK599" s="5"/>
      <c r="ML599" s="5"/>
      <c r="MM599" s="5"/>
      <c r="MN599" s="5"/>
      <c r="MO599" s="5"/>
      <c r="MP599" s="5"/>
      <c r="MQ599" s="5"/>
      <c r="MR599" s="5"/>
      <c r="MS599" s="5"/>
      <c r="MT599" s="5"/>
      <c r="MU599" s="5"/>
      <c r="MV599" s="5"/>
      <c r="MW599" s="5"/>
      <c r="MX599" s="5"/>
      <c r="MY599" s="5"/>
      <c r="MZ599" s="5"/>
      <c r="NA599" s="5"/>
      <c r="NB599" s="5"/>
      <c r="NC599" s="5"/>
      <c r="ND599" s="5"/>
      <c r="NE599" s="5"/>
      <c r="NF599" s="5"/>
      <c r="NG599" s="5"/>
      <c r="NH599" s="5"/>
      <c r="NI599" s="5"/>
      <c r="NJ599" s="5"/>
      <c r="NK599" s="5"/>
      <c r="NL599" s="5"/>
      <c r="NM599" s="5"/>
      <c r="NN599" s="5"/>
      <c r="NO599" s="5"/>
      <c r="NP599" s="5"/>
      <c r="NQ599" s="5"/>
      <c r="NR599" s="5"/>
      <c r="NS599" s="5"/>
      <c r="NT599" s="5"/>
      <c r="NU599" s="5"/>
      <c r="NV599" s="5"/>
      <c r="NW599" s="5"/>
      <c r="NX599" s="5"/>
      <c r="NY599" s="5"/>
      <c r="NZ599" s="5"/>
      <c r="OA599" s="5"/>
      <c r="OB599" s="5"/>
      <c r="OC599" s="5"/>
      <c r="OD599" s="5"/>
      <c r="OE599" s="5"/>
      <c r="OF599" s="5"/>
      <c r="OG599" s="5"/>
      <c r="OH599" s="5"/>
      <c r="OI599" s="5"/>
      <c r="OJ599" s="5"/>
      <c r="OK599" s="5"/>
      <c r="OL599" s="5"/>
      <c r="OM599" s="5"/>
      <c r="ON599" s="5"/>
      <c r="OO599" s="5"/>
      <c r="OP599" s="5"/>
      <c r="OQ599" s="5"/>
      <c r="OR599" s="5"/>
      <c r="OS599" s="5"/>
      <c r="OT599" s="5"/>
      <c r="OU599" s="5"/>
      <c r="OV599" s="5"/>
      <c r="OW599" s="5"/>
      <c r="OX599" s="5"/>
      <c r="OY599" s="5"/>
      <c r="OZ599" s="5"/>
      <c r="PA599" s="5"/>
      <c r="PB599" s="5"/>
      <c r="PC599" s="5"/>
      <c r="PD599" s="5"/>
      <c r="PE599" s="5"/>
      <c r="PF599" s="5"/>
      <c r="PG599" s="5"/>
      <c r="PH599" s="5"/>
      <c r="PI599" s="5"/>
      <c r="PJ599" s="5"/>
      <c r="PK599" s="5"/>
      <c r="PL599" s="5"/>
      <c r="PM599" s="5"/>
      <c r="PN599" s="5"/>
      <c r="PO599" s="5"/>
      <c r="PP599" s="5"/>
      <c r="PQ599" s="5"/>
      <c r="PR599" s="5"/>
      <c r="PS599" s="5"/>
      <c r="PT599" s="5"/>
      <c r="PU599" s="5"/>
      <c r="PV599" s="5"/>
      <c r="PW599" s="5"/>
      <c r="PX599" s="5"/>
      <c r="PY599" s="5"/>
      <c r="PZ599" s="5"/>
      <c r="QA599" s="5"/>
      <c r="QB599" s="5"/>
      <c r="QC599" s="5"/>
      <c r="QD599" s="5"/>
      <c r="QE599" s="5"/>
      <c r="QF599" s="5"/>
      <c r="QG599" s="5"/>
      <c r="QH599" s="5"/>
      <c r="QI599" s="5"/>
      <c r="QJ599" s="5"/>
      <c r="QK599" s="5"/>
      <c r="QL599" s="5"/>
      <c r="QM599" s="5"/>
      <c r="QN599" s="5"/>
      <c r="QO599" s="5"/>
      <c r="QP599" s="5"/>
      <c r="QQ599" s="5"/>
      <c r="QR599" s="5"/>
      <c r="QS599" s="5"/>
      <c r="QT599" s="5"/>
      <c r="QU599" s="5"/>
      <c r="QV599" s="5"/>
      <c r="QW599" s="5"/>
      <c r="QX599" s="5"/>
      <c r="QY599" s="5"/>
      <c r="QZ599" s="5"/>
      <c r="RA599" s="5"/>
      <c r="RB599" s="5"/>
      <c r="RC599" s="5"/>
      <c r="RD599" s="5"/>
      <c r="RE599" s="5"/>
      <c r="RF599" s="5"/>
      <c r="RG599" s="5"/>
      <c r="RH599" s="5"/>
      <c r="RI599" s="5"/>
      <c r="RJ599" s="5"/>
      <c r="RK599" s="5"/>
      <c r="RL599" s="5"/>
      <c r="RM599" s="5"/>
      <c r="RN599" s="5"/>
      <c r="RO599" s="5"/>
      <c r="RP599" s="5"/>
      <c r="RQ599" s="5"/>
      <c r="RR599" s="5"/>
      <c r="RS599" s="5"/>
      <c r="RT599" s="5"/>
      <c r="RU599" s="5"/>
      <c r="RV599" s="5"/>
      <c r="RW599" s="5"/>
      <c r="RX599" s="5"/>
      <c r="RY599" s="5"/>
      <c r="RZ599" s="5"/>
      <c r="SA599" s="5"/>
      <c r="SB599" s="5"/>
      <c r="SC599" s="5"/>
      <c r="SD599" s="5"/>
      <c r="SE599" s="5"/>
      <c r="SF599" s="5"/>
      <c r="SG599" s="5"/>
      <c r="SH599" s="5"/>
      <c r="SI599" s="5"/>
      <c r="SJ599" s="5"/>
      <c r="SK599" s="5"/>
      <c r="SL599" s="5"/>
      <c r="SM599" s="5"/>
      <c r="SN599" s="5"/>
      <c r="SO599" s="5"/>
      <c r="SP599" s="5"/>
      <c r="SQ599" s="5"/>
      <c r="SR599" s="5"/>
      <c r="SS599" s="5"/>
      <c r="ST599" s="5"/>
      <c r="SU599" s="5"/>
      <c r="SV599" s="5"/>
      <c r="SW599" s="5"/>
      <c r="SX599" s="5"/>
      <c r="SY599" s="5"/>
      <c r="SZ599" s="5"/>
      <c r="TA599" s="5"/>
      <c r="TB599" s="5"/>
      <c r="TC599" s="5"/>
      <c r="TD599" s="5"/>
      <c r="TE599" s="5"/>
      <c r="TF599" s="5"/>
      <c r="TG599" s="5"/>
      <c r="TH599" s="5"/>
      <c r="TI599" s="5"/>
      <c r="TJ599" s="5"/>
      <c r="TK599" s="5"/>
      <c r="TL599" s="5"/>
      <c r="TM599" s="5"/>
      <c r="TN599" s="5"/>
      <c r="TO599" s="5"/>
      <c r="TP599" s="5"/>
      <c r="TQ599" s="5"/>
      <c r="TR599" s="5"/>
      <c r="TS599" s="5"/>
      <c r="TT599" s="5"/>
      <c r="TU599" s="5"/>
      <c r="TV599" s="5"/>
      <c r="TW599" s="5"/>
      <c r="TX599" s="5"/>
      <c r="TY599" s="5"/>
      <c r="TZ599" s="5"/>
      <c r="UA599" s="5"/>
      <c r="UB599" s="5"/>
      <c r="UC599" s="5"/>
      <c r="UD599" s="5"/>
      <c r="UE599" s="5"/>
      <c r="UF599" s="5"/>
      <c r="UG599" s="5"/>
      <c r="UH599" s="5"/>
      <c r="UI599" s="5"/>
      <c r="UJ599" s="5"/>
      <c r="UK599" s="5"/>
      <c r="UL599" s="5"/>
      <c r="UM599" s="5"/>
      <c r="UN599" s="5"/>
      <c r="UO599" s="5"/>
      <c r="UP599" s="5"/>
      <c r="UQ599" s="5"/>
      <c r="UR599" s="5"/>
      <c r="US599" s="5"/>
      <c r="UT599" s="5"/>
      <c r="UU599" s="5"/>
      <c r="UV599" s="5"/>
      <c r="UW599" s="5"/>
      <c r="UX599" s="5"/>
      <c r="UY599" s="5"/>
      <c r="UZ599" s="5"/>
      <c r="VA599" s="5"/>
      <c r="VB599" s="5"/>
      <c r="VC599" s="5"/>
      <c r="VD599" s="5"/>
      <c r="VE599" s="5"/>
      <c r="VF599" s="5"/>
      <c r="VG599" s="5"/>
      <c r="VH599" s="5"/>
      <c r="VI599" s="5"/>
      <c r="VJ599" s="5"/>
      <c r="VK599" s="5"/>
      <c r="VL599" s="5"/>
      <c r="VM599" s="5"/>
      <c r="VN599" s="5"/>
      <c r="VO599" s="5"/>
      <c r="VP599" s="5"/>
      <c r="VQ599" s="5"/>
      <c r="VR599" s="5"/>
      <c r="VS599" s="5"/>
      <c r="VT599" s="5"/>
      <c r="VU599" s="5"/>
      <c r="VV599" s="5"/>
      <c r="VW599" s="5"/>
      <c r="VX599" s="5"/>
      <c r="VY599" s="5"/>
      <c r="VZ599" s="5"/>
      <c r="WA599" s="5"/>
      <c r="WB599" s="5"/>
      <c r="WC599" s="5"/>
      <c r="WD599" s="5"/>
      <c r="WE599" s="5"/>
      <c r="WF599" s="5"/>
      <c r="WG599" s="5"/>
      <c r="WH599" s="5"/>
      <c r="WI599" s="5"/>
      <c r="WJ599" s="5"/>
      <c r="WK599" s="5"/>
      <c r="WL599" s="5"/>
      <c r="WM599" s="5"/>
      <c r="WN599" s="5"/>
      <c r="WO599" s="5"/>
      <c r="WP599" s="5"/>
      <c r="WQ599" s="5"/>
      <c r="WR599" s="5"/>
      <c r="WS599" s="5"/>
      <c r="WT599" s="5"/>
      <c r="WU599" s="5"/>
      <c r="WV599" s="5"/>
      <c r="WW599" s="5"/>
      <c r="WX599" s="5"/>
      <c r="WY599" s="5"/>
      <c r="WZ599" s="5"/>
      <c r="XA599" s="5"/>
      <c r="XB599" s="5"/>
      <c r="XC599" s="5"/>
      <c r="XD599" s="5"/>
      <c r="XE599" s="5"/>
      <c r="XF599" s="5"/>
      <c r="XG599" s="5"/>
      <c r="XH599" s="5"/>
      <c r="XI599" s="5"/>
      <c r="XJ599" s="5"/>
      <c r="XK599" s="5"/>
      <c r="XL599" s="5"/>
      <c r="XM599" s="5"/>
      <c r="XN599" s="5"/>
      <c r="XO599" s="5"/>
      <c r="XP599" s="5"/>
      <c r="XQ599" s="5"/>
      <c r="XR599" s="5"/>
      <c r="XS599" s="5"/>
      <c r="XT599" s="5"/>
      <c r="XU599" s="5"/>
      <c r="XV599" s="5"/>
      <c r="XW599" s="5"/>
    </row>
    <row r="600" spans="39:647" x14ac:dyDescent="0.4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c r="EU600" s="5"/>
      <c r="EV600" s="5"/>
      <c r="EW600" s="5"/>
      <c r="EX600" s="5"/>
      <c r="EY600" s="5"/>
      <c r="EZ600" s="5"/>
      <c r="FA600" s="5"/>
      <c r="FB600" s="5"/>
      <c r="FC600" s="5"/>
      <c r="FD600" s="5"/>
      <c r="FE600" s="5"/>
      <c r="FF600" s="5"/>
      <c r="FG600" s="5"/>
      <c r="FH600" s="5"/>
      <c r="FI600" s="5"/>
      <c r="FJ600" s="5"/>
      <c r="FK600" s="5"/>
      <c r="FL600" s="5"/>
      <c r="FM600" s="5"/>
      <c r="FN600" s="5"/>
      <c r="FO600" s="5"/>
      <c r="FP600" s="5"/>
      <c r="FQ600" s="5"/>
      <c r="FR600" s="5"/>
      <c r="FS600" s="5"/>
      <c r="FT600" s="5"/>
      <c r="FU600" s="5"/>
      <c r="FV600" s="5"/>
      <c r="FW600" s="5"/>
      <c r="FX600" s="5"/>
      <c r="FY600" s="5"/>
      <c r="FZ600" s="5"/>
      <c r="GA600" s="5"/>
      <c r="GB600" s="5"/>
      <c r="GC600" s="5"/>
      <c r="GD600" s="5"/>
      <c r="GE600" s="5"/>
      <c r="GF600" s="5"/>
      <c r="GG600" s="5"/>
      <c r="GH600" s="5"/>
      <c r="GI600" s="5"/>
      <c r="GJ600" s="5"/>
      <c r="GK600" s="5"/>
      <c r="GL600" s="5"/>
      <c r="GM600" s="5"/>
      <c r="GN600" s="5"/>
      <c r="GO600" s="5"/>
      <c r="GP600" s="5"/>
      <c r="GQ600" s="5"/>
      <c r="GR600" s="5"/>
      <c r="GS600" s="5"/>
      <c r="GT600" s="5"/>
      <c r="GU600" s="5"/>
      <c r="GV600" s="5"/>
      <c r="GW600" s="5"/>
      <c r="GX600" s="5"/>
      <c r="GY600" s="5"/>
      <c r="GZ600" s="5"/>
      <c r="HA600" s="5"/>
      <c r="HB600" s="5"/>
      <c r="HC600" s="5"/>
      <c r="HD600" s="5"/>
      <c r="HE600" s="5"/>
      <c r="HF600" s="5"/>
      <c r="HG600" s="5"/>
      <c r="HH600" s="5"/>
      <c r="HI600" s="5"/>
      <c r="HJ600" s="5"/>
      <c r="HK600" s="5"/>
      <c r="HL600" s="5"/>
      <c r="HM600" s="5"/>
      <c r="HN600" s="5"/>
      <c r="HO600" s="5"/>
      <c r="HP600" s="5"/>
      <c r="HQ600" s="5"/>
      <c r="HR600" s="5"/>
      <c r="HS600" s="5"/>
      <c r="HT600" s="5"/>
      <c r="HU600" s="5"/>
      <c r="HV600" s="5"/>
      <c r="HW600" s="5"/>
      <c r="HX600" s="5"/>
      <c r="HY600" s="5"/>
      <c r="HZ600" s="5"/>
      <c r="IA600" s="5"/>
      <c r="IB600" s="5"/>
      <c r="IC600" s="5"/>
      <c r="ID600" s="5"/>
      <c r="IE600" s="5"/>
      <c r="IF600" s="5"/>
      <c r="IG600" s="5"/>
      <c r="IH600" s="5"/>
      <c r="II600" s="5"/>
      <c r="IJ600" s="5"/>
      <c r="IK600" s="5"/>
      <c r="IL600" s="5"/>
      <c r="IM600" s="5"/>
      <c r="IN600" s="5"/>
      <c r="IO600" s="5"/>
      <c r="IP600" s="5"/>
      <c r="IQ600" s="5"/>
      <c r="IR600" s="5"/>
      <c r="IS600" s="5"/>
      <c r="IT600" s="5"/>
      <c r="IU600" s="5"/>
      <c r="IV600" s="5"/>
      <c r="IW600" s="5"/>
      <c r="IX600" s="5"/>
      <c r="IY600" s="5"/>
      <c r="IZ600" s="5"/>
      <c r="JA600" s="5"/>
      <c r="JB600" s="5"/>
      <c r="JC600" s="5"/>
      <c r="JD600" s="5"/>
      <c r="JE600" s="5"/>
      <c r="JF600" s="5"/>
      <c r="JG600" s="5"/>
      <c r="JH600" s="5"/>
      <c r="JI600" s="5"/>
      <c r="JJ600" s="5"/>
      <c r="JK600" s="5"/>
      <c r="JL600" s="5"/>
      <c r="JM600" s="5"/>
      <c r="JN600" s="5"/>
      <c r="JO600" s="5"/>
      <c r="JP600" s="5"/>
      <c r="JQ600" s="5"/>
      <c r="JR600" s="5"/>
      <c r="JS600" s="5"/>
      <c r="JT600" s="5"/>
      <c r="JU600" s="5"/>
      <c r="JV600" s="5"/>
      <c r="JW600" s="5"/>
      <c r="JX600" s="5"/>
      <c r="JY600" s="5"/>
      <c r="JZ600" s="5"/>
      <c r="KA600" s="5"/>
      <c r="KB600" s="5"/>
      <c r="KC600" s="5"/>
      <c r="KD600" s="5"/>
      <c r="KE600" s="5"/>
      <c r="KF600" s="5"/>
      <c r="KG600" s="5"/>
      <c r="KH600" s="5"/>
      <c r="KI600" s="5"/>
      <c r="KJ600" s="5"/>
      <c r="KK600" s="5"/>
      <c r="KL600" s="5"/>
      <c r="KM600" s="5"/>
      <c r="KN600" s="5"/>
      <c r="KO600" s="5"/>
      <c r="KP600" s="5"/>
      <c r="KQ600" s="5"/>
      <c r="KR600" s="5"/>
      <c r="KS600" s="5"/>
      <c r="KT600" s="5"/>
      <c r="KU600" s="5"/>
      <c r="KV600" s="5"/>
      <c r="KW600" s="5"/>
      <c r="KX600" s="5"/>
      <c r="KY600" s="5"/>
      <c r="KZ600" s="5"/>
      <c r="LA600" s="5"/>
      <c r="LB600" s="5"/>
      <c r="LC600" s="5"/>
      <c r="LD600" s="5"/>
      <c r="LE600" s="5"/>
      <c r="LF600" s="5"/>
      <c r="LG600" s="5"/>
      <c r="LH600" s="5"/>
      <c r="LI600" s="5"/>
      <c r="LJ600" s="5"/>
      <c r="LK600" s="5"/>
      <c r="LL600" s="5"/>
      <c r="LM600" s="5"/>
      <c r="LN600" s="5"/>
      <c r="LO600" s="5"/>
      <c r="LP600" s="5"/>
      <c r="LQ600" s="5"/>
      <c r="LR600" s="5"/>
      <c r="LS600" s="5"/>
      <c r="LT600" s="5"/>
      <c r="LU600" s="5"/>
      <c r="LV600" s="5"/>
      <c r="LW600" s="5"/>
      <c r="LX600" s="5"/>
      <c r="LY600" s="5"/>
      <c r="LZ600" s="5"/>
      <c r="MA600" s="5"/>
      <c r="MB600" s="5"/>
      <c r="MC600" s="5"/>
      <c r="MD600" s="5"/>
      <c r="ME600" s="5"/>
      <c r="MF600" s="5"/>
      <c r="MG600" s="5"/>
      <c r="MH600" s="5"/>
      <c r="MI600" s="5"/>
      <c r="MJ600" s="5"/>
      <c r="MK600" s="5"/>
      <c r="ML600" s="5"/>
      <c r="MM600" s="5"/>
      <c r="MN600" s="5"/>
      <c r="MO600" s="5"/>
      <c r="MP600" s="5"/>
      <c r="MQ600" s="5"/>
      <c r="MR600" s="5"/>
      <c r="MS600" s="5"/>
      <c r="MT600" s="5"/>
      <c r="MU600" s="5"/>
      <c r="MV600" s="5"/>
      <c r="MW600" s="5"/>
      <c r="MX600" s="5"/>
      <c r="MY600" s="5"/>
      <c r="MZ600" s="5"/>
      <c r="NA600" s="5"/>
      <c r="NB600" s="5"/>
      <c r="NC600" s="5"/>
      <c r="ND600" s="5"/>
      <c r="NE600" s="5"/>
      <c r="NF600" s="5"/>
      <c r="NG600" s="5"/>
      <c r="NH600" s="5"/>
      <c r="NI600" s="5"/>
      <c r="NJ600" s="5"/>
      <c r="NK600" s="5"/>
      <c r="NL600" s="5"/>
      <c r="NM600" s="5"/>
      <c r="NN600" s="5"/>
      <c r="NO600" s="5"/>
      <c r="NP600" s="5"/>
      <c r="NQ600" s="5"/>
      <c r="NR600" s="5"/>
      <c r="NS600" s="5"/>
      <c r="NT600" s="5"/>
      <c r="NU600" s="5"/>
      <c r="NV600" s="5"/>
      <c r="NW600" s="5"/>
      <c r="NX600" s="5"/>
      <c r="NY600" s="5"/>
      <c r="NZ600" s="5"/>
      <c r="OA600" s="5"/>
      <c r="OB600" s="5"/>
      <c r="OC600" s="5"/>
      <c r="OD600" s="5"/>
      <c r="OE600" s="5"/>
      <c r="OF600" s="5"/>
      <c r="OG600" s="5"/>
      <c r="OH600" s="5"/>
      <c r="OI600" s="5"/>
      <c r="OJ600" s="5"/>
      <c r="OK600" s="5"/>
      <c r="OL600" s="5"/>
      <c r="OM600" s="5"/>
      <c r="ON600" s="5"/>
      <c r="OO600" s="5"/>
      <c r="OP600" s="5"/>
      <c r="OQ600" s="5"/>
      <c r="OR600" s="5"/>
      <c r="OS600" s="5"/>
      <c r="OT600" s="5"/>
      <c r="OU600" s="5"/>
      <c r="OV600" s="5"/>
      <c r="OW600" s="5"/>
      <c r="OX600" s="5"/>
      <c r="OY600" s="5"/>
      <c r="OZ600" s="5"/>
      <c r="PA600" s="5"/>
      <c r="PB600" s="5"/>
      <c r="PC600" s="5"/>
      <c r="PD600" s="5"/>
      <c r="PE600" s="5"/>
      <c r="PF600" s="5"/>
      <c r="PG600" s="5"/>
      <c r="PH600" s="5"/>
      <c r="PI600" s="5"/>
      <c r="PJ600" s="5"/>
      <c r="PK600" s="5"/>
      <c r="PL600" s="5"/>
      <c r="PM600" s="5"/>
      <c r="PN600" s="5"/>
      <c r="PO600" s="5"/>
      <c r="PP600" s="5"/>
      <c r="PQ600" s="5"/>
      <c r="PR600" s="5"/>
      <c r="PS600" s="5"/>
      <c r="PT600" s="5"/>
      <c r="PU600" s="5"/>
      <c r="PV600" s="5"/>
      <c r="PW600" s="5"/>
      <c r="PX600" s="5"/>
      <c r="PY600" s="5"/>
      <c r="PZ600" s="5"/>
      <c r="QA600" s="5"/>
      <c r="QB600" s="5"/>
      <c r="QC600" s="5"/>
      <c r="QD600" s="5"/>
      <c r="QE600" s="5"/>
      <c r="QF600" s="5"/>
      <c r="QG600" s="5"/>
      <c r="QH600" s="5"/>
      <c r="QI600" s="5"/>
      <c r="QJ600" s="5"/>
      <c r="QK600" s="5"/>
      <c r="QL600" s="5"/>
      <c r="QM600" s="5"/>
      <c r="QN600" s="5"/>
      <c r="QO600" s="5"/>
      <c r="QP600" s="5"/>
      <c r="QQ600" s="5"/>
      <c r="QR600" s="5"/>
      <c r="QS600" s="5"/>
      <c r="QT600" s="5"/>
      <c r="QU600" s="5"/>
      <c r="QV600" s="5"/>
      <c r="QW600" s="5"/>
      <c r="QX600" s="5"/>
      <c r="QY600" s="5"/>
      <c r="QZ600" s="5"/>
      <c r="RA600" s="5"/>
      <c r="RB600" s="5"/>
      <c r="RC600" s="5"/>
      <c r="RD600" s="5"/>
      <c r="RE600" s="5"/>
      <c r="RF600" s="5"/>
      <c r="RG600" s="5"/>
      <c r="RH600" s="5"/>
      <c r="RI600" s="5"/>
      <c r="RJ600" s="5"/>
      <c r="RK600" s="5"/>
      <c r="RL600" s="5"/>
      <c r="RM600" s="5"/>
      <c r="RN600" s="5"/>
      <c r="RO600" s="5"/>
      <c r="RP600" s="5"/>
      <c r="RQ600" s="5"/>
      <c r="RR600" s="5"/>
      <c r="RS600" s="5"/>
      <c r="RT600" s="5"/>
      <c r="RU600" s="5"/>
      <c r="RV600" s="5"/>
      <c r="RW600" s="5"/>
      <c r="RX600" s="5"/>
      <c r="RY600" s="5"/>
      <c r="RZ600" s="5"/>
      <c r="SA600" s="5"/>
      <c r="SB600" s="5"/>
      <c r="SC600" s="5"/>
      <c r="SD600" s="5"/>
      <c r="SE600" s="5"/>
      <c r="SF600" s="5"/>
      <c r="SG600" s="5"/>
      <c r="SH600" s="5"/>
      <c r="SI600" s="5"/>
      <c r="SJ600" s="5"/>
      <c r="SK600" s="5"/>
      <c r="SL600" s="5"/>
      <c r="SM600" s="5"/>
      <c r="SN600" s="5"/>
      <c r="SO600" s="5"/>
      <c r="SP600" s="5"/>
      <c r="SQ600" s="5"/>
      <c r="SR600" s="5"/>
      <c r="SS600" s="5"/>
      <c r="ST600" s="5"/>
      <c r="SU600" s="5"/>
      <c r="SV600" s="5"/>
      <c r="SW600" s="5"/>
      <c r="SX600" s="5"/>
      <c r="SY600" s="5"/>
      <c r="SZ600" s="5"/>
      <c r="TA600" s="5"/>
      <c r="TB600" s="5"/>
      <c r="TC600" s="5"/>
      <c r="TD600" s="5"/>
      <c r="TE600" s="5"/>
      <c r="TF600" s="5"/>
      <c r="TG600" s="5"/>
      <c r="TH600" s="5"/>
      <c r="TI600" s="5"/>
      <c r="TJ600" s="5"/>
      <c r="TK600" s="5"/>
      <c r="TL600" s="5"/>
      <c r="TM600" s="5"/>
      <c r="TN600" s="5"/>
      <c r="TO600" s="5"/>
      <c r="TP600" s="5"/>
      <c r="TQ600" s="5"/>
      <c r="TR600" s="5"/>
      <c r="TS600" s="5"/>
      <c r="TT600" s="5"/>
      <c r="TU600" s="5"/>
      <c r="TV600" s="5"/>
      <c r="TW600" s="5"/>
      <c r="TX600" s="5"/>
      <c r="TY600" s="5"/>
      <c r="TZ600" s="5"/>
      <c r="UA600" s="5"/>
      <c r="UB600" s="5"/>
      <c r="UC600" s="5"/>
      <c r="UD600" s="5"/>
      <c r="UE600" s="5"/>
      <c r="UF600" s="5"/>
      <c r="UG600" s="5"/>
      <c r="UH600" s="5"/>
      <c r="UI600" s="5"/>
      <c r="UJ600" s="5"/>
      <c r="UK600" s="5"/>
      <c r="UL600" s="5"/>
      <c r="UM600" s="5"/>
      <c r="UN600" s="5"/>
      <c r="UO600" s="5"/>
      <c r="UP600" s="5"/>
      <c r="UQ600" s="5"/>
      <c r="UR600" s="5"/>
      <c r="US600" s="5"/>
      <c r="UT600" s="5"/>
      <c r="UU600" s="5"/>
      <c r="UV600" s="5"/>
      <c r="UW600" s="5"/>
      <c r="UX600" s="5"/>
      <c r="UY600" s="5"/>
      <c r="UZ600" s="5"/>
      <c r="VA600" s="5"/>
      <c r="VB600" s="5"/>
      <c r="VC600" s="5"/>
      <c r="VD600" s="5"/>
      <c r="VE600" s="5"/>
      <c r="VF600" s="5"/>
      <c r="VG600" s="5"/>
      <c r="VH600" s="5"/>
      <c r="VI600" s="5"/>
      <c r="VJ600" s="5"/>
      <c r="VK600" s="5"/>
      <c r="VL600" s="5"/>
      <c r="VM600" s="5"/>
      <c r="VN600" s="5"/>
      <c r="VO600" s="5"/>
      <c r="VP600" s="5"/>
      <c r="VQ600" s="5"/>
      <c r="VR600" s="5"/>
      <c r="VS600" s="5"/>
      <c r="VT600" s="5"/>
      <c r="VU600" s="5"/>
      <c r="VV600" s="5"/>
      <c r="VW600" s="5"/>
      <c r="VX600" s="5"/>
      <c r="VY600" s="5"/>
      <c r="VZ600" s="5"/>
      <c r="WA600" s="5"/>
      <c r="WB600" s="5"/>
      <c r="WC600" s="5"/>
      <c r="WD600" s="5"/>
      <c r="WE600" s="5"/>
      <c r="WF600" s="5"/>
      <c r="WG600" s="5"/>
      <c r="WH600" s="5"/>
      <c r="WI600" s="5"/>
      <c r="WJ600" s="5"/>
      <c r="WK600" s="5"/>
      <c r="WL600" s="5"/>
      <c r="WM600" s="5"/>
      <c r="WN600" s="5"/>
      <c r="WO600" s="5"/>
      <c r="WP600" s="5"/>
      <c r="WQ600" s="5"/>
      <c r="WR600" s="5"/>
      <c r="WS600" s="5"/>
      <c r="WT600" s="5"/>
      <c r="WU600" s="5"/>
      <c r="WV600" s="5"/>
      <c r="WW600" s="5"/>
      <c r="WX600" s="5"/>
      <c r="WY600" s="5"/>
      <c r="WZ600" s="5"/>
      <c r="XA600" s="5"/>
      <c r="XB600" s="5"/>
      <c r="XC600" s="5"/>
      <c r="XD600" s="5"/>
      <c r="XE600" s="5"/>
      <c r="XF600" s="5"/>
      <c r="XG600" s="5"/>
      <c r="XH600" s="5"/>
      <c r="XI600" s="5"/>
      <c r="XJ600" s="5"/>
      <c r="XK600" s="5"/>
      <c r="XL600" s="5"/>
      <c r="XM600" s="5"/>
      <c r="XN600" s="5"/>
      <c r="XO600" s="5"/>
      <c r="XP600" s="5"/>
      <c r="XQ600" s="5"/>
      <c r="XR600" s="5"/>
      <c r="XS600" s="5"/>
      <c r="XT600" s="5"/>
      <c r="XU600" s="5"/>
      <c r="XV600" s="5"/>
      <c r="XW600" s="5"/>
    </row>
    <row r="601" spans="39:647" x14ac:dyDescent="0.45">
      <c r="AM601" s="5"/>
      <c r="AN601" s="5"/>
      <c r="AO601" s="5"/>
      <c r="AP601" s="5"/>
      <c r="AQ601" s="5"/>
      <c r="AR601" s="5"/>
      <c r="AS601" s="5"/>
      <c r="AT601" s="5"/>
      <c r="AU601" s="5"/>
      <c r="AV601" s="5"/>
      <c r="AW601" s="5"/>
      <c r="AX601" s="5"/>
      <c r="AY601" s="5"/>
      <c r="AZ601" s="5"/>
      <c r="BA601" s="5"/>
      <c r="BB601" s="5"/>
      <c r="BC601" s="5"/>
      <c r="BD601" s="5"/>
      <c r="BE601" s="5"/>
      <c r="BF601" s="5"/>
      <c r="BG601" s="5"/>
      <c r="BH601" s="5"/>
      <c r="BI601" s="5"/>
      <c r="BJ601" s="5"/>
      <c r="BK601" s="5"/>
      <c r="BL601" s="5"/>
      <c r="BM601" s="5"/>
      <c r="BN601" s="5"/>
      <c r="BO601" s="5"/>
      <c r="BP601" s="5"/>
      <c r="BQ601" s="5"/>
      <c r="BR601" s="5"/>
      <c r="BS601" s="5"/>
      <c r="BT601" s="5"/>
      <c r="BU601" s="5"/>
      <c r="BV601" s="5"/>
      <c r="BW601" s="5"/>
      <c r="BX601" s="5"/>
      <c r="BY601" s="5"/>
      <c r="BZ601" s="5"/>
      <c r="CA601" s="5"/>
      <c r="CB601" s="5"/>
      <c r="CC601" s="5"/>
      <c r="CD601" s="5"/>
      <c r="CE601" s="5"/>
      <c r="CF601" s="5"/>
      <c r="CG601" s="5"/>
      <c r="CH601" s="5"/>
      <c r="CI601" s="5"/>
      <c r="CJ601" s="5"/>
      <c r="CK601" s="5"/>
      <c r="CL601" s="5"/>
      <c r="CM601" s="5"/>
      <c r="CN601" s="5"/>
      <c r="CO601" s="5"/>
      <c r="CP601" s="5"/>
      <c r="CQ601" s="5"/>
      <c r="CR601" s="5"/>
      <c r="CS601" s="5"/>
      <c r="CT601" s="5"/>
      <c r="CU601" s="5"/>
      <c r="CV601" s="5"/>
      <c r="CW601" s="5"/>
      <c r="CX601" s="5"/>
      <c r="CY601" s="5"/>
      <c r="CZ601" s="5"/>
      <c r="DA601" s="5"/>
      <c r="DB601" s="5"/>
      <c r="DC601" s="5"/>
      <c r="DD601" s="5"/>
      <c r="DE601" s="5"/>
      <c r="DF601" s="5"/>
      <c r="DG601" s="5"/>
      <c r="DH601" s="5"/>
      <c r="DI601" s="5"/>
      <c r="DJ601" s="5"/>
      <c r="DK601" s="5"/>
      <c r="DL601" s="5"/>
      <c r="DM601" s="5"/>
      <c r="DN601" s="5"/>
      <c r="DO601" s="5"/>
      <c r="DP601" s="5"/>
      <c r="DQ601" s="5"/>
      <c r="DR601" s="5"/>
      <c r="DS601" s="5"/>
      <c r="DT601" s="5"/>
      <c r="DU601" s="5"/>
      <c r="DV601" s="5"/>
      <c r="DW601" s="5"/>
      <c r="DX601" s="5"/>
      <c r="DY601" s="5"/>
      <c r="DZ601" s="5"/>
      <c r="EA601" s="5"/>
      <c r="EB601" s="5"/>
      <c r="EC601" s="5"/>
      <c r="ED601" s="5"/>
      <c r="EE601" s="5"/>
      <c r="EF601" s="5"/>
      <c r="EG601" s="5"/>
      <c r="EH601" s="5"/>
      <c r="EI601" s="5"/>
      <c r="EJ601" s="5"/>
      <c r="EK601" s="5"/>
      <c r="EL601" s="5"/>
      <c r="EM601" s="5"/>
      <c r="EN601" s="5"/>
      <c r="EO601" s="5"/>
      <c r="EP601" s="5"/>
      <c r="EQ601" s="5"/>
      <c r="ER601" s="5"/>
      <c r="ES601" s="5"/>
      <c r="ET601" s="5"/>
      <c r="EU601" s="5"/>
      <c r="EV601" s="5"/>
      <c r="EW601" s="5"/>
      <c r="EX601" s="5"/>
      <c r="EY601" s="5"/>
      <c r="EZ601" s="5"/>
      <c r="FA601" s="5"/>
      <c r="FB601" s="5"/>
      <c r="FC601" s="5"/>
      <c r="FD601" s="5"/>
      <c r="FE601" s="5"/>
      <c r="FF601" s="5"/>
      <c r="FG601" s="5"/>
      <c r="FH601" s="5"/>
      <c r="FI601" s="5"/>
      <c r="FJ601" s="5"/>
      <c r="FK601" s="5"/>
      <c r="FL601" s="5"/>
      <c r="FM601" s="5"/>
      <c r="FN601" s="5"/>
      <c r="FO601" s="5"/>
      <c r="FP601" s="5"/>
      <c r="FQ601" s="5"/>
      <c r="FR601" s="5"/>
      <c r="FS601" s="5"/>
      <c r="FT601" s="5"/>
      <c r="FU601" s="5"/>
      <c r="FV601" s="5"/>
      <c r="FW601" s="5"/>
      <c r="FX601" s="5"/>
      <c r="FY601" s="5"/>
      <c r="FZ601" s="5"/>
      <c r="GA601" s="5"/>
      <c r="GB601" s="5"/>
      <c r="GC601" s="5"/>
      <c r="GD601" s="5"/>
      <c r="GE601" s="5"/>
      <c r="GF601" s="5"/>
      <c r="GG601" s="5"/>
      <c r="GH601" s="5"/>
      <c r="GI601" s="5"/>
      <c r="GJ601" s="5"/>
      <c r="GK601" s="5"/>
      <c r="GL601" s="5"/>
      <c r="GM601" s="5"/>
      <c r="GN601" s="5"/>
      <c r="GO601" s="5"/>
      <c r="GP601" s="5"/>
      <c r="GQ601" s="5"/>
      <c r="GR601" s="5"/>
      <c r="GS601" s="5"/>
      <c r="GT601" s="5"/>
      <c r="GU601" s="5"/>
      <c r="GV601" s="5"/>
      <c r="GW601" s="5"/>
      <c r="GX601" s="5"/>
      <c r="GY601" s="5"/>
      <c r="GZ601" s="5"/>
      <c r="HA601" s="5"/>
      <c r="HB601" s="5"/>
      <c r="HC601" s="5"/>
      <c r="HD601" s="5"/>
      <c r="HE601" s="5"/>
      <c r="HF601" s="5"/>
      <c r="HG601" s="5"/>
      <c r="HH601" s="5"/>
      <c r="HI601" s="5"/>
      <c r="HJ601" s="5"/>
      <c r="HK601" s="5"/>
      <c r="HL601" s="5"/>
      <c r="HM601" s="5"/>
      <c r="HN601" s="5"/>
      <c r="HO601" s="5"/>
      <c r="HP601" s="5"/>
      <c r="HQ601" s="5"/>
      <c r="HR601" s="5"/>
      <c r="HS601" s="5"/>
      <c r="HT601" s="5"/>
      <c r="HU601" s="5"/>
      <c r="HV601" s="5"/>
      <c r="HW601" s="5"/>
      <c r="HX601" s="5"/>
      <c r="HY601" s="5"/>
      <c r="HZ601" s="5"/>
      <c r="IA601" s="5"/>
      <c r="IB601" s="5"/>
      <c r="IC601" s="5"/>
      <c r="ID601" s="5"/>
      <c r="IE601" s="5"/>
      <c r="IF601" s="5"/>
      <c r="IG601" s="5"/>
      <c r="IH601" s="5"/>
      <c r="II601" s="5"/>
      <c r="IJ601" s="5"/>
      <c r="IK601" s="5"/>
      <c r="IL601" s="5"/>
      <c r="IM601" s="5"/>
      <c r="IN601" s="5"/>
      <c r="IO601" s="5"/>
      <c r="IP601" s="5"/>
      <c r="IQ601" s="5"/>
      <c r="IR601" s="5"/>
      <c r="IS601" s="5"/>
      <c r="IT601" s="5"/>
      <c r="IU601" s="5"/>
      <c r="IV601" s="5"/>
      <c r="IW601" s="5"/>
      <c r="IX601" s="5"/>
      <c r="IY601" s="5"/>
      <c r="IZ601" s="5"/>
      <c r="JA601" s="5"/>
      <c r="JB601" s="5"/>
      <c r="JC601" s="5"/>
      <c r="JD601" s="5"/>
      <c r="JE601" s="5"/>
      <c r="JF601" s="5"/>
      <c r="JG601" s="5"/>
      <c r="JH601" s="5"/>
      <c r="JI601" s="5"/>
      <c r="JJ601" s="5"/>
      <c r="JK601" s="5"/>
      <c r="JL601" s="5"/>
      <c r="JM601" s="5"/>
      <c r="JN601" s="5"/>
      <c r="JO601" s="5"/>
      <c r="JP601" s="5"/>
      <c r="JQ601" s="5"/>
      <c r="JR601" s="5"/>
      <c r="JS601" s="5"/>
      <c r="JT601" s="5"/>
      <c r="JU601" s="5"/>
      <c r="JV601" s="5"/>
      <c r="JW601" s="5"/>
      <c r="JX601" s="5"/>
      <c r="JY601" s="5"/>
      <c r="JZ601" s="5"/>
      <c r="KA601" s="5"/>
      <c r="KB601" s="5"/>
      <c r="KC601" s="5"/>
      <c r="KD601" s="5"/>
      <c r="KE601" s="5"/>
      <c r="KF601" s="5"/>
      <c r="KG601" s="5"/>
      <c r="KH601" s="5"/>
      <c r="KI601" s="5"/>
      <c r="KJ601" s="5"/>
      <c r="KK601" s="5"/>
      <c r="KL601" s="5"/>
      <c r="KM601" s="5"/>
      <c r="KN601" s="5"/>
      <c r="KO601" s="5"/>
      <c r="KP601" s="5"/>
      <c r="KQ601" s="5"/>
      <c r="KR601" s="5"/>
      <c r="KS601" s="5"/>
      <c r="KT601" s="5"/>
      <c r="KU601" s="5"/>
      <c r="KV601" s="5"/>
      <c r="KW601" s="5"/>
      <c r="KX601" s="5"/>
      <c r="KY601" s="5"/>
      <c r="KZ601" s="5"/>
      <c r="LA601" s="5"/>
      <c r="LB601" s="5"/>
      <c r="LC601" s="5"/>
      <c r="LD601" s="5"/>
      <c r="LE601" s="5"/>
      <c r="LF601" s="5"/>
      <c r="LG601" s="5"/>
      <c r="LH601" s="5"/>
      <c r="LI601" s="5"/>
      <c r="LJ601" s="5"/>
      <c r="LK601" s="5"/>
      <c r="LL601" s="5"/>
      <c r="LM601" s="5"/>
      <c r="LN601" s="5"/>
      <c r="LO601" s="5"/>
      <c r="LP601" s="5"/>
      <c r="LQ601" s="5"/>
      <c r="LR601" s="5"/>
      <c r="LS601" s="5"/>
      <c r="LT601" s="5"/>
      <c r="LU601" s="5"/>
      <c r="LV601" s="5"/>
      <c r="LW601" s="5"/>
      <c r="LX601" s="5"/>
      <c r="LY601" s="5"/>
      <c r="LZ601" s="5"/>
      <c r="MA601" s="5"/>
      <c r="MB601" s="5"/>
      <c r="MC601" s="5"/>
      <c r="MD601" s="5"/>
      <c r="ME601" s="5"/>
      <c r="MF601" s="5"/>
      <c r="MG601" s="5"/>
      <c r="MH601" s="5"/>
      <c r="MI601" s="5"/>
      <c r="MJ601" s="5"/>
      <c r="MK601" s="5"/>
      <c r="ML601" s="5"/>
      <c r="MM601" s="5"/>
      <c r="MN601" s="5"/>
      <c r="MO601" s="5"/>
      <c r="MP601" s="5"/>
      <c r="MQ601" s="5"/>
      <c r="MR601" s="5"/>
      <c r="MS601" s="5"/>
      <c r="MT601" s="5"/>
      <c r="MU601" s="5"/>
      <c r="MV601" s="5"/>
      <c r="MW601" s="5"/>
      <c r="MX601" s="5"/>
      <c r="MY601" s="5"/>
      <c r="MZ601" s="5"/>
      <c r="NA601" s="5"/>
      <c r="NB601" s="5"/>
      <c r="NC601" s="5"/>
      <c r="ND601" s="5"/>
      <c r="NE601" s="5"/>
      <c r="NF601" s="5"/>
      <c r="NG601" s="5"/>
      <c r="NH601" s="5"/>
      <c r="NI601" s="5"/>
      <c r="NJ601" s="5"/>
      <c r="NK601" s="5"/>
      <c r="NL601" s="5"/>
      <c r="NM601" s="5"/>
      <c r="NN601" s="5"/>
      <c r="NO601" s="5"/>
      <c r="NP601" s="5"/>
      <c r="NQ601" s="5"/>
      <c r="NR601" s="5"/>
      <c r="NS601" s="5"/>
      <c r="NT601" s="5"/>
      <c r="NU601" s="5"/>
      <c r="NV601" s="5"/>
      <c r="NW601" s="5"/>
      <c r="NX601" s="5"/>
      <c r="NY601" s="5"/>
      <c r="NZ601" s="5"/>
      <c r="OA601" s="5"/>
      <c r="OB601" s="5"/>
      <c r="OC601" s="5"/>
      <c r="OD601" s="5"/>
      <c r="OE601" s="5"/>
      <c r="OF601" s="5"/>
      <c r="OG601" s="5"/>
      <c r="OH601" s="5"/>
      <c r="OI601" s="5"/>
      <c r="OJ601" s="5"/>
      <c r="OK601" s="5"/>
      <c r="OL601" s="5"/>
      <c r="OM601" s="5"/>
      <c r="ON601" s="5"/>
      <c r="OO601" s="5"/>
      <c r="OP601" s="5"/>
      <c r="OQ601" s="5"/>
      <c r="OR601" s="5"/>
      <c r="OS601" s="5"/>
      <c r="OT601" s="5"/>
      <c r="OU601" s="5"/>
      <c r="OV601" s="5"/>
      <c r="OW601" s="5"/>
      <c r="OX601" s="5"/>
      <c r="OY601" s="5"/>
      <c r="OZ601" s="5"/>
      <c r="PA601" s="5"/>
      <c r="PB601" s="5"/>
      <c r="PC601" s="5"/>
      <c r="PD601" s="5"/>
      <c r="PE601" s="5"/>
      <c r="PF601" s="5"/>
      <c r="PG601" s="5"/>
      <c r="PH601" s="5"/>
      <c r="PI601" s="5"/>
      <c r="PJ601" s="5"/>
      <c r="PK601" s="5"/>
      <c r="PL601" s="5"/>
      <c r="PM601" s="5"/>
      <c r="PN601" s="5"/>
      <c r="PO601" s="5"/>
      <c r="PP601" s="5"/>
      <c r="PQ601" s="5"/>
      <c r="PR601" s="5"/>
      <c r="PS601" s="5"/>
      <c r="PT601" s="5"/>
      <c r="PU601" s="5"/>
      <c r="PV601" s="5"/>
      <c r="PW601" s="5"/>
      <c r="PX601" s="5"/>
      <c r="PY601" s="5"/>
      <c r="PZ601" s="5"/>
      <c r="QA601" s="5"/>
      <c r="QB601" s="5"/>
      <c r="QC601" s="5"/>
      <c r="QD601" s="5"/>
      <c r="QE601" s="5"/>
      <c r="QF601" s="5"/>
      <c r="QG601" s="5"/>
      <c r="QH601" s="5"/>
      <c r="QI601" s="5"/>
      <c r="QJ601" s="5"/>
      <c r="QK601" s="5"/>
      <c r="QL601" s="5"/>
      <c r="QM601" s="5"/>
      <c r="QN601" s="5"/>
      <c r="QO601" s="5"/>
      <c r="QP601" s="5"/>
      <c r="QQ601" s="5"/>
      <c r="QR601" s="5"/>
      <c r="QS601" s="5"/>
      <c r="QT601" s="5"/>
      <c r="QU601" s="5"/>
      <c r="QV601" s="5"/>
      <c r="QW601" s="5"/>
      <c r="QX601" s="5"/>
      <c r="QY601" s="5"/>
      <c r="QZ601" s="5"/>
      <c r="RA601" s="5"/>
      <c r="RB601" s="5"/>
      <c r="RC601" s="5"/>
      <c r="RD601" s="5"/>
      <c r="RE601" s="5"/>
      <c r="RF601" s="5"/>
      <c r="RG601" s="5"/>
      <c r="RH601" s="5"/>
      <c r="RI601" s="5"/>
      <c r="RJ601" s="5"/>
      <c r="RK601" s="5"/>
      <c r="RL601" s="5"/>
      <c r="RM601" s="5"/>
      <c r="RN601" s="5"/>
      <c r="RO601" s="5"/>
      <c r="RP601" s="5"/>
      <c r="RQ601" s="5"/>
      <c r="RR601" s="5"/>
      <c r="RS601" s="5"/>
      <c r="RT601" s="5"/>
      <c r="RU601" s="5"/>
      <c r="RV601" s="5"/>
      <c r="RW601" s="5"/>
      <c r="RX601" s="5"/>
      <c r="RY601" s="5"/>
      <c r="RZ601" s="5"/>
      <c r="SA601" s="5"/>
      <c r="SB601" s="5"/>
      <c r="SC601" s="5"/>
      <c r="SD601" s="5"/>
      <c r="SE601" s="5"/>
      <c r="SF601" s="5"/>
      <c r="SG601" s="5"/>
      <c r="SH601" s="5"/>
      <c r="SI601" s="5"/>
      <c r="SJ601" s="5"/>
      <c r="SK601" s="5"/>
      <c r="SL601" s="5"/>
      <c r="SM601" s="5"/>
      <c r="SN601" s="5"/>
      <c r="SO601" s="5"/>
      <c r="SP601" s="5"/>
      <c r="SQ601" s="5"/>
      <c r="SR601" s="5"/>
      <c r="SS601" s="5"/>
      <c r="ST601" s="5"/>
      <c r="SU601" s="5"/>
      <c r="SV601" s="5"/>
      <c r="SW601" s="5"/>
      <c r="SX601" s="5"/>
      <c r="SY601" s="5"/>
      <c r="SZ601" s="5"/>
      <c r="TA601" s="5"/>
      <c r="TB601" s="5"/>
      <c r="TC601" s="5"/>
      <c r="TD601" s="5"/>
      <c r="TE601" s="5"/>
      <c r="TF601" s="5"/>
      <c r="TG601" s="5"/>
      <c r="TH601" s="5"/>
      <c r="TI601" s="5"/>
      <c r="TJ601" s="5"/>
      <c r="TK601" s="5"/>
      <c r="TL601" s="5"/>
      <c r="TM601" s="5"/>
      <c r="TN601" s="5"/>
      <c r="TO601" s="5"/>
      <c r="TP601" s="5"/>
      <c r="TQ601" s="5"/>
      <c r="TR601" s="5"/>
      <c r="TS601" s="5"/>
      <c r="TT601" s="5"/>
      <c r="TU601" s="5"/>
      <c r="TV601" s="5"/>
      <c r="TW601" s="5"/>
      <c r="TX601" s="5"/>
      <c r="TY601" s="5"/>
      <c r="TZ601" s="5"/>
      <c r="UA601" s="5"/>
      <c r="UB601" s="5"/>
      <c r="UC601" s="5"/>
      <c r="UD601" s="5"/>
      <c r="UE601" s="5"/>
      <c r="UF601" s="5"/>
      <c r="UG601" s="5"/>
      <c r="UH601" s="5"/>
      <c r="UI601" s="5"/>
      <c r="UJ601" s="5"/>
      <c r="UK601" s="5"/>
      <c r="UL601" s="5"/>
      <c r="UM601" s="5"/>
      <c r="UN601" s="5"/>
      <c r="UO601" s="5"/>
      <c r="UP601" s="5"/>
      <c r="UQ601" s="5"/>
      <c r="UR601" s="5"/>
      <c r="US601" s="5"/>
      <c r="UT601" s="5"/>
      <c r="UU601" s="5"/>
      <c r="UV601" s="5"/>
      <c r="UW601" s="5"/>
      <c r="UX601" s="5"/>
      <c r="UY601" s="5"/>
      <c r="UZ601" s="5"/>
      <c r="VA601" s="5"/>
      <c r="VB601" s="5"/>
      <c r="VC601" s="5"/>
      <c r="VD601" s="5"/>
      <c r="VE601" s="5"/>
      <c r="VF601" s="5"/>
      <c r="VG601" s="5"/>
      <c r="VH601" s="5"/>
      <c r="VI601" s="5"/>
      <c r="VJ601" s="5"/>
      <c r="VK601" s="5"/>
      <c r="VL601" s="5"/>
      <c r="VM601" s="5"/>
      <c r="VN601" s="5"/>
      <c r="VO601" s="5"/>
      <c r="VP601" s="5"/>
      <c r="VQ601" s="5"/>
      <c r="VR601" s="5"/>
      <c r="VS601" s="5"/>
      <c r="VT601" s="5"/>
      <c r="VU601" s="5"/>
      <c r="VV601" s="5"/>
      <c r="VW601" s="5"/>
      <c r="VX601" s="5"/>
      <c r="VY601" s="5"/>
      <c r="VZ601" s="5"/>
      <c r="WA601" s="5"/>
      <c r="WB601" s="5"/>
      <c r="WC601" s="5"/>
      <c r="WD601" s="5"/>
      <c r="WE601" s="5"/>
      <c r="WF601" s="5"/>
      <c r="WG601" s="5"/>
      <c r="WH601" s="5"/>
      <c r="WI601" s="5"/>
      <c r="WJ601" s="5"/>
      <c r="WK601" s="5"/>
      <c r="WL601" s="5"/>
      <c r="WM601" s="5"/>
      <c r="WN601" s="5"/>
      <c r="WO601" s="5"/>
      <c r="WP601" s="5"/>
      <c r="WQ601" s="5"/>
      <c r="WR601" s="5"/>
      <c r="WS601" s="5"/>
      <c r="WT601" s="5"/>
      <c r="WU601" s="5"/>
      <c r="WV601" s="5"/>
      <c r="WW601" s="5"/>
      <c r="WX601" s="5"/>
      <c r="WY601" s="5"/>
      <c r="WZ601" s="5"/>
      <c r="XA601" s="5"/>
      <c r="XB601" s="5"/>
      <c r="XC601" s="5"/>
      <c r="XD601" s="5"/>
      <c r="XE601" s="5"/>
      <c r="XF601" s="5"/>
      <c r="XG601" s="5"/>
      <c r="XH601" s="5"/>
      <c r="XI601" s="5"/>
      <c r="XJ601" s="5"/>
      <c r="XK601" s="5"/>
      <c r="XL601" s="5"/>
      <c r="XM601" s="5"/>
      <c r="XN601" s="5"/>
      <c r="XO601" s="5"/>
      <c r="XP601" s="5"/>
      <c r="XQ601" s="5"/>
      <c r="XR601" s="5"/>
      <c r="XS601" s="5"/>
      <c r="XT601" s="5"/>
      <c r="XU601" s="5"/>
      <c r="XV601" s="5"/>
      <c r="XW601" s="5"/>
    </row>
    <row r="602" spans="39:647" x14ac:dyDescent="0.45">
      <c r="AM602" s="5"/>
      <c r="AN602" s="5"/>
      <c r="AO602" s="5"/>
      <c r="AP602" s="5"/>
      <c r="AQ602" s="5"/>
      <c r="AR602" s="5"/>
      <c r="AS602" s="5"/>
      <c r="AT602" s="5"/>
      <c r="AU602" s="5"/>
      <c r="AV602" s="5"/>
      <c r="AW602" s="5"/>
      <c r="AX602" s="5"/>
      <c r="AY602" s="5"/>
      <c r="AZ602" s="5"/>
      <c r="BA602" s="5"/>
      <c r="BB602" s="5"/>
      <c r="BC602" s="5"/>
      <c r="BD602" s="5"/>
      <c r="BE602" s="5"/>
      <c r="BF602" s="5"/>
      <c r="BG602" s="5"/>
      <c r="BH602" s="5"/>
      <c r="BI602" s="5"/>
      <c r="BJ602" s="5"/>
      <c r="BK602" s="5"/>
      <c r="BL602" s="5"/>
      <c r="BM602" s="5"/>
      <c r="BN602" s="5"/>
      <c r="BO602" s="5"/>
      <c r="BP602" s="5"/>
      <c r="BQ602" s="5"/>
      <c r="BR602" s="5"/>
      <c r="BS602" s="5"/>
      <c r="BT602" s="5"/>
      <c r="BU602" s="5"/>
      <c r="BV602" s="5"/>
      <c r="BW602" s="5"/>
      <c r="BX602" s="5"/>
      <c r="BY602" s="5"/>
      <c r="BZ602" s="5"/>
      <c r="CA602" s="5"/>
      <c r="CB602" s="5"/>
      <c r="CC602" s="5"/>
      <c r="CD602" s="5"/>
      <c r="CE602" s="5"/>
      <c r="CF602" s="5"/>
      <c r="CG602" s="5"/>
      <c r="CH602" s="5"/>
      <c r="CI602" s="5"/>
      <c r="CJ602" s="5"/>
      <c r="CK602" s="5"/>
      <c r="CL602" s="5"/>
      <c r="CM602" s="5"/>
      <c r="CN602" s="5"/>
      <c r="CO602" s="5"/>
      <c r="CP602" s="5"/>
      <c r="CQ602" s="5"/>
      <c r="CR602" s="5"/>
      <c r="CS602" s="5"/>
      <c r="CT602" s="5"/>
      <c r="CU602" s="5"/>
      <c r="CV602" s="5"/>
      <c r="CW602" s="5"/>
      <c r="CX602" s="5"/>
      <c r="CY602" s="5"/>
      <c r="CZ602" s="5"/>
      <c r="DA602" s="5"/>
      <c r="DB602" s="5"/>
      <c r="DC602" s="5"/>
      <c r="DD602" s="5"/>
      <c r="DE602" s="5"/>
      <c r="DF602" s="5"/>
      <c r="DG602" s="5"/>
      <c r="DH602" s="5"/>
      <c r="DI602" s="5"/>
      <c r="DJ602" s="5"/>
      <c r="DK602" s="5"/>
      <c r="DL602" s="5"/>
      <c r="DM602" s="5"/>
      <c r="DN602" s="5"/>
      <c r="DO602" s="5"/>
      <c r="DP602" s="5"/>
      <c r="DQ602" s="5"/>
      <c r="DR602" s="5"/>
      <c r="DS602" s="5"/>
      <c r="DT602" s="5"/>
      <c r="DU602" s="5"/>
      <c r="DV602" s="5"/>
      <c r="DW602" s="5"/>
      <c r="DX602" s="5"/>
      <c r="DY602" s="5"/>
      <c r="DZ602" s="5"/>
      <c r="EA602" s="5"/>
      <c r="EB602" s="5"/>
      <c r="EC602" s="5"/>
      <c r="ED602" s="5"/>
      <c r="EE602" s="5"/>
      <c r="EF602" s="5"/>
      <c r="EG602" s="5"/>
      <c r="EH602" s="5"/>
      <c r="EI602" s="5"/>
      <c r="EJ602" s="5"/>
      <c r="EK602" s="5"/>
      <c r="EL602" s="5"/>
      <c r="EM602" s="5"/>
      <c r="EN602" s="5"/>
      <c r="EO602" s="5"/>
      <c r="EP602" s="5"/>
      <c r="EQ602" s="5"/>
      <c r="ER602" s="5"/>
      <c r="ES602" s="5"/>
      <c r="ET602" s="5"/>
      <c r="EU602" s="5"/>
      <c r="EV602" s="5"/>
      <c r="EW602" s="5"/>
      <c r="EX602" s="5"/>
      <c r="EY602" s="5"/>
      <c r="EZ602" s="5"/>
      <c r="FA602" s="5"/>
      <c r="FB602" s="5"/>
      <c r="FC602" s="5"/>
      <c r="FD602" s="5"/>
      <c r="FE602" s="5"/>
      <c r="FF602" s="5"/>
      <c r="FG602" s="5"/>
      <c r="FH602" s="5"/>
      <c r="FI602" s="5"/>
      <c r="FJ602" s="5"/>
      <c r="FK602" s="5"/>
      <c r="FL602" s="5"/>
      <c r="FM602" s="5"/>
      <c r="FN602" s="5"/>
      <c r="FO602" s="5"/>
      <c r="FP602" s="5"/>
      <c r="FQ602" s="5"/>
      <c r="FR602" s="5"/>
      <c r="FS602" s="5"/>
      <c r="FT602" s="5"/>
      <c r="FU602" s="5"/>
      <c r="FV602" s="5"/>
      <c r="FW602" s="5"/>
      <c r="FX602" s="5"/>
      <c r="FY602" s="5"/>
      <c r="FZ602" s="5"/>
      <c r="GA602" s="5"/>
      <c r="GB602" s="5"/>
      <c r="GC602" s="5"/>
      <c r="GD602" s="5"/>
      <c r="GE602" s="5"/>
      <c r="GF602" s="5"/>
      <c r="GG602" s="5"/>
      <c r="GH602" s="5"/>
      <c r="GI602" s="5"/>
      <c r="GJ602" s="5"/>
      <c r="GK602" s="5"/>
      <c r="GL602" s="5"/>
      <c r="GM602" s="5"/>
      <c r="GN602" s="5"/>
      <c r="GO602" s="5"/>
      <c r="GP602" s="5"/>
      <c r="GQ602" s="5"/>
      <c r="GR602" s="5"/>
      <c r="GS602" s="5"/>
      <c r="GT602" s="5"/>
      <c r="GU602" s="5"/>
      <c r="GV602" s="5"/>
      <c r="GW602" s="5"/>
      <c r="GX602" s="5"/>
      <c r="GY602" s="5"/>
      <c r="GZ602" s="5"/>
      <c r="HA602" s="5"/>
      <c r="HB602" s="5"/>
      <c r="HC602" s="5"/>
      <c r="HD602" s="5"/>
      <c r="HE602" s="5"/>
      <c r="HF602" s="5"/>
      <c r="HG602" s="5"/>
      <c r="HH602" s="5"/>
      <c r="HI602" s="5"/>
      <c r="HJ602" s="5"/>
      <c r="HK602" s="5"/>
      <c r="HL602" s="5"/>
      <c r="HM602" s="5"/>
      <c r="HN602" s="5"/>
      <c r="HO602" s="5"/>
      <c r="HP602" s="5"/>
      <c r="HQ602" s="5"/>
      <c r="HR602" s="5"/>
      <c r="HS602" s="5"/>
      <c r="HT602" s="5"/>
      <c r="HU602" s="5"/>
      <c r="HV602" s="5"/>
      <c r="HW602" s="5"/>
      <c r="HX602" s="5"/>
      <c r="HY602" s="5"/>
      <c r="HZ602" s="5"/>
      <c r="IA602" s="5"/>
      <c r="IB602" s="5"/>
      <c r="IC602" s="5"/>
      <c r="ID602" s="5"/>
      <c r="IE602" s="5"/>
      <c r="IF602" s="5"/>
      <c r="IG602" s="5"/>
      <c r="IH602" s="5"/>
      <c r="II602" s="5"/>
      <c r="IJ602" s="5"/>
      <c r="IK602" s="5"/>
      <c r="IL602" s="5"/>
      <c r="IM602" s="5"/>
      <c r="IN602" s="5"/>
      <c r="IO602" s="5"/>
      <c r="IP602" s="5"/>
      <c r="IQ602" s="5"/>
      <c r="IR602" s="5"/>
      <c r="IS602" s="5"/>
      <c r="IT602" s="5"/>
      <c r="IU602" s="5"/>
      <c r="IV602" s="5"/>
      <c r="IW602" s="5"/>
      <c r="IX602" s="5"/>
      <c r="IY602" s="5"/>
      <c r="IZ602" s="5"/>
      <c r="JA602" s="5"/>
      <c r="JB602" s="5"/>
      <c r="JC602" s="5"/>
      <c r="JD602" s="5"/>
      <c r="JE602" s="5"/>
      <c r="JF602" s="5"/>
      <c r="JG602" s="5"/>
      <c r="JH602" s="5"/>
      <c r="JI602" s="5"/>
      <c r="JJ602" s="5"/>
      <c r="JK602" s="5"/>
      <c r="JL602" s="5"/>
      <c r="JM602" s="5"/>
      <c r="JN602" s="5"/>
      <c r="JO602" s="5"/>
      <c r="JP602" s="5"/>
      <c r="JQ602" s="5"/>
      <c r="JR602" s="5"/>
      <c r="JS602" s="5"/>
      <c r="JT602" s="5"/>
      <c r="JU602" s="5"/>
      <c r="JV602" s="5"/>
      <c r="JW602" s="5"/>
      <c r="JX602" s="5"/>
      <c r="JY602" s="5"/>
      <c r="JZ602" s="5"/>
      <c r="KA602" s="5"/>
      <c r="KB602" s="5"/>
      <c r="KC602" s="5"/>
      <c r="KD602" s="5"/>
      <c r="KE602" s="5"/>
      <c r="KF602" s="5"/>
      <c r="KG602" s="5"/>
      <c r="KH602" s="5"/>
      <c r="KI602" s="5"/>
      <c r="KJ602" s="5"/>
      <c r="KK602" s="5"/>
      <c r="KL602" s="5"/>
      <c r="KM602" s="5"/>
      <c r="KN602" s="5"/>
      <c r="KO602" s="5"/>
      <c r="KP602" s="5"/>
      <c r="KQ602" s="5"/>
      <c r="KR602" s="5"/>
      <c r="KS602" s="5"/>
      <c r="KT602" s="5"/>
      <c r="KU602" s="5"/>
      <c r="KV602" s="5"/>
      <c r="KW602" s="5"/>
      <c r="KX602" s="5"/>
      <c r="KY602" s="5"/>
      <c r="KZ602" s="5"/>
      <c r="LA602" s="5"/>
      <c r="LB602" s="5"/>
      <c r="LC602" s="5"/>
      <c r="LD602" s="5"/>
      <c r="LE602" s="5"/>
      <c r="LF602" s="5"/>
      <c r="LG602" s="5"/>
      <c r="LH602" s="5"/>
      <c r="LI602" s="5"/>
      <c r="LJ602" s="5"/>
      <c r="LK602" s="5"/>
      <c r="LL602" s="5"/>
      <c r="LM602" s="5"/>
      <c r="LN602" s="5"/>
      <c r="LO602" s="5"/>
      <c r="LP602" s="5"/>
      <c r="LQ602" s="5"/>
      <c r="LR602" s="5"/>
      <c r="LS602" s="5"/>
      <c r="LT602" s="5"/>
      <c r="LU602" s="5"/>
      <c r="LV602" s="5"/>
      <c r="LW602" s="5"/>
      <c r="LX602" s="5"/>
      <c r="LY602" s="5"/>
      <c r="LZ602" s="5"/>
      <c r="MA602" s="5"/>
      <c r="MB602" s="5"/>
      <c r="MC602" s="5"/>
      <c r="MD602" s="5"/>
      <c r="ME602" s="5"/>
      <c r="MF602" s="5"/>
      <c r="MG602" s="5"/>
      <c r="MH602" s="5"/>
      <c r="MI602" s="5"/>
      <c r="MJ602" s="5"/>
      <c r="MK602" s="5"/>
      <c r="ML602" s="5"/>
      <c r="MM602" s="5"/>
      <c r="MN602" s="5"/>
      <c r="MO602" s="5"/>
      <c r="MP602" s="5"/>
      <c r="MQ602" s="5"/>
      <c r="MR602" s="5"/>
      <c r="MS602" s="5"/>
      <c r="MT602" s="5"/>
      <c r="MU602" s="5"/>
      <c r="MV602" s="5"/>
      <c r="MW602" s="5"/>
      <c r="MX602" s="5"/>
      <c r="MY602" s="5"/>
      <c r="MZ602" s="5"/>
      <c r="NA602" s="5"/>
      <c r="NB602" s="5"/>
      <c r="NC602" s="5"/>
      <c r="ND602" s="5"/>
      <c r="NE602" s="5"/>
      <c r="NF602" s="5"/>
      <c r="NG602" s="5"/>
      <c r="NH602" s="5"/>
      <c r="NI602" s="5"/>
      <c r="NJ602" s="5"/>
      <c r="NK602" s="5"/>
      <c r="NL602" s="5"/>
      <c r="NM602" s="5"/>
      <c r="NN602" s="5"/>
      <c r="NO602" s="5"/>
      <c r="NP602" s="5"/>
      <c r="NQ602" s="5"/>
      <c r="NR602" s="5"/>
      <c r="NS602" s="5"/>
      <c r="NT602" s="5"/>
      <c r="NU602" s="5"/>
      <c r="NV602" s="5"/>
      <c r="NW602" s="5"/>
      <c r="NX602" s="5"/>
      <c r="NY602" s="5"/>
      <c r="NZ602" s="5"/>
      <c r="OA602" s="5"/>
      <c r="OB602" s="5"/>
      <c r="OC602" s="5"/>
      <c r="OD602" s="5"/>
      <c r="OE602" s="5"/>
      <c r="OF602" s="5"/>
      <c r="OG602" s="5"/>
      <c r="OH602" s="5"/>
      <c r="OI602" s="5"/>
      <c r="OJ602" s="5"/>
      <c r="OK602" s="5"/>
      <c r="OL602" s="5"/>
      <c r="OM602" s="5"/>
      <c r="ON602" s="5"/>
      <c r="OO602" s="5"/>
      <c r="OP602" s="5"/>
      <c r="OQ602" s="5"/>
      <c r="OR602" s="5"/>
      <c r="OS602" s="5"/>
      <c r="OT602" s="5"/>
      <c r="OU602" s="5"/>
      <c r="OV602" s="5"/>
      <c r="OW602" s="5"/>
      <c r="OX602" s="5"/>
      <c r="OY602" s="5"/>
      <c r="OZ602" s="5"/>
      <c r="PA602" s="5"/>
      <c r="PB602" s="5"/>
      <c r="PC602" s="5"/>
      <c r="PD602" s="5"/>
      <c r="PE602" s="5"/>
      <c r="PF602" s="5"/>
      <c r="PG602" s="5"/>
      <c r="PH602" s="5"/>
      <c r="PI602" s="5"/>
      <c r="PJ602" s="5"/>
      <c r="PK602" s="5"/>
      <c r="PL602" s="5"/>
      <c r="PM602" s="5"/>
      <c r="PN602" s="5"/>
      <c r="PO602" s="5"/>
      <c r="PP602" s="5"/>
      <c r="PQ602" s="5"/>
      <c r="PR602" s="5"/>
      <c r="PS602" s="5"/>
      <c r="PT602" s="5"/>
      <c r="PU602" s="5"/>
      <c r="PV602" s="5"/>
      <c r="PW602" s="5"/>
      <c r="PX602" s="5"/>
      <c r="PY602" s="5"/>
      <c r="PZ602" s="5"/>
      <c r="QA602" s="5"/>
      <c r="QB602" s="5"/>
      <c r="QC602" s="5"/>
      <c r="QD602" s="5"/>
      <c r="QE602" s="5"/>
      <c r="QF602" s="5"/>
      <c r="QG602" s="5"/>
      <c r="QH602" s="5"/>
      <c r="QI602" s="5"/>
      <c r="QJ602" s="5"/>
      <c r="QK602" s="5"/>
      <c r="QL602" s="5"/>
      <c r="QM602" s="5"/>
      <c r="QN602" s="5"/>
      <c r="QO602" s="5"/>
      <c r="QP602" s="5"/>
      <c r="QQ602" s="5"/>
      <c r="QR602" s="5"/>
      <c r="QS602" s="5"/>
      <c r="QT602" s="5"/>
      <c r="QU602" s="5"/>
      <c r="QV602" s="5"/>
      <c r="QW602" s="5"/>
      <c r="QX602" s="5"/>
      <c r="QY602" s="5"/>
      <c r="QZ602" s="5"/>
      <c r="RA602" s="5"/>
      <c r="RB602" s="5"/>
      <c r="RC602" s="5"/>
      <c r="RD602" s="5"/>
      <c r="RE602" s="5"/>
      <c r="RF602" s="5"/>
      <c r="RG602" s="5"/>
      <c r="RH602" s="5"/>
      <c r="RI602" s="5"/>
      <c r="RJ602" s="5"/>
      <c r="RK602" s="5"/>
      <c r="RL602" s="5"/>
      <c r="RM602" s="5"/>
      <c r="RN602" s="5"/>
      <c r="RO602" s="5"/>
      <c r="RP602" s="5"/>
      <c r="RQ602" s="5"/>
      <c r="RR602" s="5"/>
      <c r="RS602" s="5"/>
      <c r="RT602" s="5"/>
      <c r="RU602" s="5"/>
      <c r="RV602" s="5"/>
      <c r="RW602" s="5"/>
      <c r="RX602" s="5"/>
      <c r="RY602" s="5"/>
      <c r="RZ602" s="5"/>
      <c r="SA602" s="5"/>
      <c r="SB602" s="5"/>
      <c r="SC602" s="5"/>
      <c r="SD602" s="5"/>
      <c r="SE602" s="5"/>
      <c r="SF602" s="5"/>
      <c r="SG602" s="5"/>
      <c r="SH602" s="5"/>
      <c r="SI602" s="5"/>
      <c r="SJ602" s="5"/>
      <c r="SK602" s="5"/>
      <c r="SL602" s="5"/>
      <c r="SM602" s="5"/>
      <c r="SN602" s="5"/>
      <c r="SO602" s="5"/>
      <c r="SP602" s="5"/>
      <c r="SQ602" s="5"/>
      <c r="SR602" s="5"/>
      <c r="SS602" s="5"/>
      <c r="ST602" s="5"/>
      <c r="SU602" s="5"/>
      <c r="SV602" s="5"/>
      <c r="SW602" s="5"/>
      <c r="SX602" s="5"/>
      <c r="SY602" s="5"/>
      <c r="SZ602" s="5"/>
      <c r="TA602" s="5"/>
      <c r="TB602" s="5"/>
      <c r="TC602" s="5"/>
      <c r="TD602" s="5"/>
      <c r="TE602" s="5"/>
      <c r="TF602" s="5"/>
      <c r="TG602" s="5"/>
      <c r="TH602" s="5"/>
      <c r="TI602" s="5"/>
      <c r="TJ602" s="5"/>
      <c r="TK602" s="5"/>
      <c r="TL602" s="5"/>
      <c r="TM602" s="5"/>
      <c r="TN602" s="5"/>
      <c r="TO602" s="5"/>
      <c r="TP602" s="5"/>
      <c r="TQ602" s="5"/>
      <c r="TR602" s="5"/>
      <c r="TS602" s="5"/>
      <c r="TT602" s="5"/>
      <c r="TU602" s="5"/>
      <c r="TV602" s="5"/>
      <c r="TW602" s="5"/>
      <c r="TX602" s="5"/>
      <c r="TY602" s="5"/>
      <c r="TZ602" s="5"/>
      <c r="UA602" s="5"/>
      <c r="UB602" s="5"/>
      <c r="UC602" s="5"/>
      <c r="UD602" s="5"/>
      <c r="UE602" s="5"/>
      <c r="UF602" s="5"/>
      <c r="UG602" s="5"/>
      <c r="UH602" s="5"/>
      <c r="UI602" s="5"/>
      <c r="UJ602" s="5"/>
      <c r="UK602" s="5"/>
      <c r="UL602" s="5"/>
      <c r="UM602" s="5"/>
      <c r="UN602" s="5"/>
      <c r="UO602" s="5"/>
      <c r="UP602" s="5"/>
      <c r="UQ602" s="5"/>
      <c r="UR602" s="5"/>
      <c r="US602" s="5"/>
      <c r="UT602" s="5"/>
      <c r="UU602" s="5"/>
      <c r="UV602" s="5"/>
      <c r="UW602" s="5"/>
      <c r="UX602" s="5"/>
      <c r="UY602" s="5"/>
      <c r="UZ602" s="5"/>
      <c r="VA602" s="5"/>
      <c r="VB602" s="5"/>
      <c r="VC602" s="5"/>
      <c r="VD602" s="5"/>
      <c r="VE602" s="5"/>
      <c r="VF602" s="5"/>
      <c r="VG602" s="5"/>
      <c r="VH602" s="5"/>
      <c r="VI602" s="5"/>
      <c r="VJ602" s="5"/>
      <c r="VK602" s="5"/>
      <c r="VL602" s="5"/>
      <c r="VM602" s="5"/>
      <c r="VN602" s="5"/>
      <c r="VO602" s="5"/>
      <c r="VP602" s="5"/>
      <c r="VQ602" s="5"/>
      <c r="VR602" s="5"/>
      <c r="VS602" s="5"/>
      <c r="VT602" s="5"/>
      <c r="VU602" s="5"/>
      <c r="VV602" s="5"/>
      <c r="VW602" s="5"/>
      <c r="VX602" s="5"/>
      <c r="VY602" s="5"/>
      <c r="VZ602" s="5"/>
      <c r="WA602" s="5"/>
      <c r="WB602" s="5"/>
      <c r="WC602" s="5"/>
      <c r="WD602" s="5"/>
      <c r="WE602" s="5"/>
      <c r="WF602" s="5"/>
      <c r="WG602" s="5"/>
      <c r="WH602" s="5"/>
      <c r="WI602" s="5"/>
      <c r="WJ602" s="5"/>
      <c r="WK602" s="5"/>
      <c r="WL602" s="5"/>
      <c r="WM602" s="5"/>
      <c r="WN602" s="5"/>
      <c r="WO602" s="5"/>
      <c r="WP602" s="5"/>
      <c r="WQ602" s="5"/>
      <c r="WR602" s="5"/>
      <c r="WS602" s="5"/>
      <c r="WT602" s="5"/>
      <c r="WU602" s="5"/>
      <c r="WV602" s="5"/>
      <c r="WW602" s="5"/>
      <c r="WX602" s="5"/>
      <c r="WY602" s="5"/>
      <c r="WZ602" s="5"/>
      <c r="XA602" s="5"/>
      <c r="XB602" s="5"/>
      <c r="XC602" s="5"/>
      <c r="XD602" s="5"/>
      <c r="XE602" s="5"/>
      <c r="XF602" s="5"/>
      <c r="XG602" s="5"/>
      <c r="XH602" s="5"/>
      <c r="XI602" s="5"/>
      <c r="XJ602" s="5"/>
      <c r="XK602" s="5"/>
      <c r="XL602" s="5"/>
      <c r="XM602" s="5"/>
      <c r="XN602" s="5"/>
      <c r="XO602" s="5"/>
      <c r="XP602" s="5"/>
      <c r="XQ602" s="5"/>
      <c r="XR602" s="5"/>
      <c r="XS602" s="5"/>
      <c r="XT602" s="5"/>
      <c r="XU602" s="5"/>
      <c r="XV602" s="5"/>
      <c r="XW602" s="5"/>
    </row>
    <row r="603" spans="39:647" x14ac:dyDescent="0.45">
      <c r="AM603" s="5"/>
      <c r="AN603" s="5"/>
      <c r="AO603" s="5"/>
      <c r="AP603" s="5"/>
      <c r="AQ603" s="5"/>
      <c r="AR603" s="5"/>
      <c r="AS603" s="5"/>
      <c r="AT603" s="5"/>
      <c r="AU603" s="5"/>
      <c r="AV603" s="5"/>
      <c r="AW603" s="5"/>
      <c r="AX603" s="5"/>
      <c r="AY603" s="5"/>
      <c r="AZ603" s="5"/>
      <c r="BA603" s="5"/>
      <c r="BB603" s="5"/>
      <c r="BC603" s="5"/>
      <c r="BD603" s="5"/>
      <c r="BE603" s="5"/>
      <c r="BF603" s="5"/>
      <c r="BG603" s="5"/>
      <c r="BH603" s="5"/>
      <c r="BI603" s="5"/>
      <c r="BJ603" s="5"/>
      <c r="BK603" s="5"/>
      <c r="BL603" s="5"/>
      <c r="BM603" s="5"/>
      <c r="BN603" s="5"/>
      <c r="BO603" s="5"/>
      <c r="BP603" s="5"/>
      <c r="BQ603" s="5"/>
      <c r="BR603" s="5"/>
      <c r="BS603" s="5"/>
      <c r="BT603" s="5"/>
      <c r="BU603" s="5"/>
      <c r="BV603" s="5"/>
      <c r="BW603" s="5"/>
      <c r="BX603" s="5"/>
      <c r="BY603" s="5"/>
      <c r="BZ603" s="5"/>
      <c r="CA603" s="5"/>
      <c r="CB603" s="5"/>
      <c r="CC603" s="5"/>
      <c r="CD603" s="5"/>
      <c r="CE603" s="5"/>
      <c r="CF603" s="5"/>
      <c r="CG603" s="5"/>
      <c r="CH603" s="5"/>
      <c r="CI603" s="5"/>
      <c r="CJ603" s="5"/>
      <c r="CK603" s="5"/>
      <c r="CL603" s="5"/>
      <c r="CM603" s="5"/>
      <c r="CN603" s="5"/>
      <c r="CO603" s="5"/>
      <c r="CP603" s="5"/>
      <c r="CQ603" s="5"/>
      <c r="CR603" s="5"/>
      <c r="CS603" s="5"/>
      <c r="CT603" s="5"/>
      <c r="CU603" s="5"/>
      <c r="CV603" s="5"/>
      <c r="CW603" s="5"/>
      <c r="CX603" s="5"/>
      <c r="CY603" s="5"/>
      <c r="CZ603" s="5"/>
      <c r="DA603" s="5"/>
      <c r="DB603" s="5"/>
      <c r="DC603" s="5"/>
      <c r="DD603" s="5"/>
      <c r="DE603" s="5"/>
      <c r="DF603" s="5"/>
      <c r="DG603" s="5"/>
      <c r="DH603" s="5"/>
      <c r="DI603" s="5"/>
      <c r="DJ603" s="5"/>
      <c r="DK603" s="5"/>
      <c r="DL603" s="5"/>
      <c r="DM603" s="5"/>
      <c r="DN603" s="5"/>
      <c r="DO603" s="5"/>
      <c r="DP603" s="5"/>
      <c r="DQ603" s="5"/>
      <c r="DR603" s="5"/>
      <c r="DS603" s="5"/>
      <c r="DT603" s="5"/>
      <c r="DU603" s="5"/>
      <c r="DV603" s="5"/>
      <c r="DW603" s="5"/>
      <c r="DX603" s="5"/>
      <c r="DY603" s="5"/>
      <c r="DZ603" s="5"/>
      <c r="EA603" s="5"/>
      <c r="EB603" s="5"/>
      <c r="EC603" s="5"/>
      <c r="ED603" s="5"/>
      <c r="EE603" s="5"/>
      <c r="EF603" s="5"/>
      <c r="EG603" s="5"/>
      <c r="EH603" s="5"/>
      <c r="EI603" s="5"/>
      <c r="EJ603" s="5"/>
      <c r="EK603" s="5"/>
      <c r="EL603" s="5"/>
      <c r="EM603" s="5"/>
      <c r="EN603" s="5"/>
      <c r="EO603" s="5"/>
      <c r="EP603" s="5"/>
      <c r="EQ603" s="5"/>
      <c r="ER603" s="5"/>
      <c r="ES603" s="5"/>
      <c r="ET603" s="5"/>
      <c r="EU603" s="5"/>
      <c r="EV603" s="5"/>
      <c r="EW603" s="5"/>
      <c r="EX603" s="5"/>
      <c r="EY603" s="5"/>
      <c r="EZ603" s="5"/>
      <c r="FA603" s="5"/>
      <c r="FB603" s="5"/>
      <c r="FC603" s="5"/>
      <c r="FD603" s="5"/>
      <c r="FE603" s="5"/>
      <c r="FF603" s="5"/>
      <c r="FG603" s="5"/>
      <c r="FH603" s="5"/>
      <c r="FI603" s="5"/>
      <c r="FJ603" s="5"/>
      <c r="FK603" s="5"/>
      <c r="FL603" s="5"/>
      <c r="FM603" s="5"/>
      <c r="FN603" s="5"/>
      <c r="FO603" s="5"/>
      <c r="FP603" s="5"/>
      <c r="FQ603" s="5"/>
      <c r="FR603" s="5"/>
      <c r="FS603" s="5"/>
      <c r="FT603" s="5"/>
      <c r="FU603" s="5"/>
      <c r="FV603" s="5"/>
      <c r="FW603" s="5"/>
      <c r="FX603" s="5"/>
      <c r="FY603" s="5"/>
      <c r="FZ603" s="5"/>
      <c r="GA603" s="5"/>
      <c r="GB603" s="5"/>
      <c r="GC603" s="5"/>
      <c r="GD603" s="5"/>
      <c r="GE603" s="5"/>
      <c r="GF603" s="5"/>
      <c r="GG603" s="5"/>
      <c r="GH603" s="5"/>
      <c r="GI603" s="5"/>
      <c r="GJ603" s="5"/>
      <c r="GK603" s="5"/>
      <c r="GL603" s="5"/>
      <c r="GM603" s="5"/>
      <c r="GN603" s="5"/>
      <c r="GO603" s="5"/>
      <c r="GP603" s="5"/>
      <c r="GQ603" s="5"/>
      <c r="GR603" s="5"/>
      <c r="GS603" s="5"/>
      <c r="GT603" s="5"/>
      <c r="GU603" s="5"/>
      <c r="GV603" s="5"/>
      <c r="GW603" s="5"/>
      <c r="GX603" s="5"/>
      <c r="GY603" s="5"/>
      <c r="GZ603" s="5"/>
      <c r="HA603" s="5"/>
      <c r="HB603" s="5"/>
      <c r="HC603" s="5"/>
      <c r="HD603" s="5"/>
      <c r="HE603" s="5"/>
      <c r="HF603" s="5"/>
      <c r="HG603" s="5"/>
      <c r="HH603" s="5"/>
      <c r="HI603" s="5"/>
      <c r="HJ603" s="5"/>
      <c r="HK603" s="5"/>
      <c r="HL603" s="5"/>
      <c r="HM603" s="5"/>
      <c r="HN603" s="5"/>
      <c r="HO603" s="5"/>
      <c r="HP603" s="5"/>
      <c r="HQ603" s="5"/>
      <c r="HR603" s="5"/>
      <c r="HS603" s="5"/>
      <c r="HT603" s="5"/>
      <c r="HU603" s="5"/>
      <c r="HV603" s="5"/>
      <c r="HW603" s="5"/>
      <c r="HX603" s="5"/>
      <c r="HY603" s="5"/>
      <c r="HZ603" s="5"/>
      <c r="IA603" s="5"/>
      <c r="IB603" s="5"/>
      <c r="IC603" s="5"/>
      <c r="ID603" s="5"/>
      <c r="IE603" s="5"/>
      <c r="IF603" s="5"/>
      <c r="IG603" s="5"/>
      <c r="IH603" s="5"/>
      <c r="II603" s="5"/>
      <c r="IJ603" s="5"/>
      <c r="IK603" s="5"/>
      <c r="IL603" s="5"/>
      <c r="IM603" s="5"/>
      <c r="IN603" s="5"/>
      <c r="IO603" s="5"/>
      <c r="IP603" s="5"/>
      <c r="IQ603" s="5"/>
      <c r="IR603" s="5"/>
      <c r="IS603" s="5"/>
      <c r="IT603" s="5"/>
      <c r="IU603" s="5"/>
      <c r="IV603" s="5"/>
      <c r="IW603" s="5"/>
      <c r="IX603" s="5"/>
      <c r="IY603" s="5"/>
      <c r="IZ603" s="5"/>
      <c r="JA603" s="5"/>
      <c r="JB603" s="5"/>
      <c r="JC603" s="5"/>
      <c r="JD603" s="5"/>
      <c r="JE603" s="5"/>
      <c r="JF603" s="5"/>
      <c r="JG603" s="5"/>
      <c r="JH603" s="5"/>
      <c r="JI603" s="5"/>
      <c r="JJ603" s="5"/>
      <c r="JK603" s="5"/>
      <c r="JL603" s="5"/>
      <c r="JM603" s="5"/>
      <c r="JN603" s="5"/>
      <c r="JO603" s="5"/>
      <c r="JP603" s="5"/>
      <c r="JQ603" s="5"/>
      <c r="JR603" s="5"/>
      <c r="JS603" s="5"/>
      <c r="JT603" s="5"/>
      <c r="JU603" s="5"/>
      <c r="JV603" s="5"/>
      <c r="JW603" s="5"/>
      <c r="JX603" s="5"/>
      <c r="JY603" s="5"/>
      <c r="JZ603" s="5"/>
      <c r="KA603" s="5"/>
      <c r="KB603" s="5"/>
      <c r="KC603" s="5"/>
      <c r="KD603" s="5"/>
      <c r="KE603" s="5"/>
      <c r="KF603" s="5"/>
      <c r="KG603" s="5"/>
      <c r="KH603" s="5"/>
      <c r="KI603" s="5"/>
      <c r="KJ603" s="5"/>
      <c r="KK603" s="5"/>
      <c r="KL603" s="5"/>
      <c r="KM603" s="5"/>
      <c r="KN603" s="5"/>
      <c r="KO603" s="5"/>
      <c r="KP603" s="5"/>
      <c r="KQ603" s="5"/>
      <c r="KR603" s="5"/>
      <c r="KS603" s="5"/>
      <c r="KT603" s="5"/>
      <c r="KU603" s="5"/>
      <c r="KV603" s="5"/>
      <c r="KW603" s="5"/>
      <c r="KX603" s="5"/>
      <c r="KY603" s="5"/>
      <c r="KZ603" s="5"/>
      <c r="LA603" s="5"/>
      <c r="LB603" s="5"/>
      <c r="LC603" s="5"/>
      <c r="LD603" s="5"/>
      <c r="LE603" s="5"/>
      <c r="LF603" s="5"/>
      <c r="LG603" s="5"/>
      <c r="LH603" s="5"/>
      <c r="LI603" s="5"/>
      <c r="LJ603" s="5"/>
      <c r="LK603" s="5"/>
      <c r="LL603" s="5"/>
      <c r="LM603" s="5"/>
      <c r="LN603" s="5"/>
      <c r="LO603" s="5"/>
      <c r="LP603" s="5"/>
      <c r="LQ603" s="5"/>
      <c r="LR603" s="5"/>
      <c r="LS603" s="5"/>
      <c r="LT603" s="5"/>
      <c r="LU603" s="5"/>
      <c r="LV603" s="5"/>
      <c r="LW603" s="5"/>
      <c r="LX603" s="5"/>
      <c r="LY603" s="5"/>
      <c r="LZ603" s="5"/>
      <c r="MA603" s="5"/>
      <c r="MB603" s="5"/>
      <c r="MC603" s="5"/>
      <c r="MD603" s="5"/>
      <c r="ME603" s="5"/>
      <c r="MF603" s="5"/>
      <c r="MG603" s="5"/>
      <c r="MH603" s="5"/>
      <c r="MI603" s="5"/>
      <c r="MJ603" s="5"/>
      <c r="MK603" s="5"/>
      <c r="ML603" s="5"/>
      <c r="MM603" s="5"/>
      <c r="MN603" s="5"/>
      <c r="MO603" s="5"/>
      <c r="MP603" s="5"/>
      <c r="MQ603" s="5"/>
      <c r="MR603" s="5"/>
      <c r="MS603" s="5"/>
      <c r="MT603" s="5"/>
      <c r="MU603" s="5"/>
      <c r="MV603" s="5"/>
      <c r="MW603" s="5"/>
      <c r="MX603" s="5"/>
      <c r="MY603" s="5"/>
      <c r="MZ603" s="5"/>
      <c r="NA603" s="5"/>
      <c r="NB603" s="5"/>
      <c r="NC603" s="5"/>
      <c r="ND603" s="5"/>
      <c r="NE603" s="5"/>
      <c r="NF603" s="5"/>
      <c r="NG603" s="5"/>
      <c r="NH603" s="5"/>
      <c r="NI603" s="5"/>
      <c r="NJ603" s="5"/>
      <c r="NK603" s="5"/>
      <c r="NL603" s="5"/>
      <c r="NM603" s="5"/>
      <c r="NN603" s="5"/>
      <c r="NO603" s="5"/>
      <c r="NP603" s="5"/>
      <c r="NQ603" s="5"/>
      <c r="NR603" s="5"/>
      <c r="NS603" s="5"/>
      <c r="NT603" s="5"/>
      <c r="NU603" s="5"/>
      <c r="NV603" s="5"/>
      <c r="NW603" s="5"/>
      <c r="NX603" s="5"/>
      <c r="NY603" s="5"/>
      <c r="NZ603" s="5"/>
      <c r="OA603" s="5"/>
      <c r="OB603" s="5"/>
      <c r="OC603" s="5"/>
      <c r="OD603" s="5"/>
      <c r="OE603" s="5"/>
      <c r="OF603" s="5"/>
      <c r="OG603" s="5"/>
      <c r="OH603" s="5"/>
      <c r="OI603" s="5"/>
      <c r="OJ603" s="5"/>
      <c r="OK603" s="5"/>
      <c r="OL603" s="5"/>
      <c r="OM603" s="5"/>
      <c r="ON603" s="5"/>
      <c r="OO603" s="5"/>
      <c r="OP603" s="5"/>
      <c r="OQ603" s="5"/>
      <c r="OR603" s="5"/>
      <c r="OS603" s="5"/>
      <c r="OT603" s="5"/>
      <c r="OU603" s="5"/>
      <c r="OV603" s="5"/>
      <c r="OW603" s="5"/>
      <c r="OX603" s="5"/>
      <c r="OY603" s="5"/>
      <c r="OZ603" s="5"/>
      <c r="PA603" s="5"/>
      <c r="PB603" s="5"/>
      <c r="PC603" s="5"/>
      <c r="PD603" s="5"/>
      <c r="PE603" s="5"/>
      <c r="PF603" s="5"/>
      <c r="PG603" s="5"/>
      <c r="PH603" s="5"/>
      <c r="PI603" s="5"/>
      <c r="PJ603" s="5"/>
      <c r="PK603" s="5"/>
      <c r="PL603" s="5"/>
      <c r="PM603" s="5"/>
      <c r="PN603" s="5"/>
      <c r="PO603" s="5"/>
      <c r="PP603" s="5"/>
      <c r="PQ603" s="5"/>
      <c r="PR603" s="5"/>
      <c r="PS603" s="5"/>
      <c r="PT603" s="5"/>
      <c r="PU603" s="5"/>
      <c r="PV603" s="5"/>
      <c r="PW603" s="5"/>
      <c r="PX603" s="5"/>
      <c r="PY603" s="5"/>
      <c r="PZ603" s="5"/>
      <c r="QA603" s="5"/>
      <c r="QB603" s="5"/>
      <c r="QC603" s="5"/>
      <c r="QD603" s="5"/>
      <c r="QE603" s="5"/>
      <c r="QF603" s="5"/>
      <c r="QG603" s="5"/>
      <c r="QH603" s="5"/>
      <c r="QI603" s="5"/>
      <c r="QJ603" s="5"/>
      <c r="QK603" s="5"/>
      <c r="QL603" s="5"/>
      <c r="QM603" s="5"/>
      <c r="QN603" s="5"/>
      <c r="QO603" s="5"/>
      <c r="QP603" s="5"/>
      <c r="QQ603" s="5"/>
      <c r="QR603" s="5"/>
      <c r="QS603" s="5"/>
      <c r="QT603" s="5"/>
      <c r="QU603" s="5"/>
      <c r="QV603" s="5"/>
      <c r="QW603" s="5"/>
      <c r="QX603" s="5"/>
      <c r="QY603" s="5"/>
      <c r="QZ603" s="5"/>
      <c r="RA603" s="5"/>
      <c r="RB603" s="5"/>
      <c r="RC603" s="5"/>
      <c r="RD603" s="5"/>
      <c r="RE603" s="5"/>
      <c r="RF603" s="5"/>
      <c r="RG603" s="5"/>
      <c r="RH603" s="5"/>
      <c r="RI603" s="5"/>
      <c r="RJ603" s="5"/>
      <c r="RK603" s="5"/>
      <c r="RL603" s="5"/>
      <c r="RM603" s="5"/>
      <c r="RN603" s="5"/>
      <c r="RO603" s="5"/>
      <c r="RP603" s="5"/>
      <c r="RQ603" s="5"/>
      <c r="RR603" s="5"/>
      <c r="RS603" s="5"/>
      <c r="RT603" s="5"/>
      <c r="RU603" s="5"/>
      <c r="RV603" s="5"/>
      <c r="RW603" s="5"/>
      <c r="RX603" s="5"/>
      <c r="RY603" s="5"/>
      <c r="RZ603" s="5"/>
      <c r="SA603" s="5"/>
      <c r="SB603" s="5"/>
      <c r="SC603" s="5"/>
      <c r="SD603" s="5"/>
      <c r="SE603" s="5"/>
      <c r="SF603" s="5"/>
      <c r="SG603" s="5"/>
      <c r="SH603" s="5"/>
      <c r="SI603" s="5"/>
      <c r="SJ603" s="5"/>
      <c r="SK603" s="5"/>
      <c r="SL603" s="5"/>
      <c r="SM603" s="5"/>
      <c r="SN603" s="5"/>
      <c r="SO603" s="5"/>
      <c r="SP603" s="5"/>
      <c r="SQ603" s="5"/>
      <c r="SR603" s="5"/>
      <c r="SS603" s="5"/>
      <c r="ST603" s="5"/>
      <c r="SU603" s="5"/>
      <c r="SV603" s="5"/>
      <c r="SW603" s="5"/>
      <c r="SX603" s="5"/>
      <c r="SY603" s="5"/>
      <c r="SZ603" s="5"/>
      <c r="TA603" s="5"/>
      <c r="TB603" s="5"/>
      <c r="TC603" s="5"/>
      <c r="TD603" s="5"/>
      <c r="TE603" s="5"/>
      <c r="TF603" s="5"/>
      <c r="TG603" s="5"/>
      <c r="TH603" s="5"/>
      <c r="TI603" s="5"/>
      <c r="TJ603" s="5"/>
      <c r="TK603" s="5"/>
      <c r="TL603" s="5"/>
      <c r="TM603" s="5"/>
      <c r="TN603" s="5"/>
      <c r="TO603" s="5"/>
      <c r="TP603" s="5"/>
      <c r="TQ603" s="5"/>
      <c r="TR603" s="5"/>
      <c r="TS603" s="5"/>
      <c r="TT603" s="5"/>
      <c r="TU603" s="5"/>
      <c r="TV603" s="5"/>
      <c r="TW603" s="5"/>
      <c r="TX603" s="5"/>
      <c r="TY603" s="5"/>
      <c r="TZ603" s="5"/>
      <c r="UA603" s="5"/>
      <c r="UB603" s="5"/>
      <c r="UC603" s="5"/>
      <c r="UD603" s="5"/>
      <c r="UE603" s="5"/>
      <c r="UF603" s="5"/>
      <c r="UG603" s="5"/>
      <c r="UH603" s="5"/>
      <c r="UI603" s="5"/>
      <c r="UJ603" s="5"/>
      <c r="UK603" s="5"/>
      <c r="UL603" s="5"/>
      <c r="UM603" s="5"/>
      <c r="UN603" s="5"/>
      <c r="UO603" s="5"/>
      <c r="UP603" s="5"/>
      <c r="UQ603" s="5"/>
      <c r="UR603" s="5"/>
      <c r="US603" s="5"/>
      <c r="UT603" s="5"/>
      <c r="UU603" s="5"/>
      <c r="UV603" s="5"/>
      <c r="UW603" s="5"/>
      <c r="UX603" s="5"/>
      <c r="UY603" s="5"/>
      <c r="UZ603" s="5"/>
      <c r="VA603" s="5"/>
      <c r="VB603" s="5"/>
      <c r="VC603" s="5"/>
      <c r="VD603" s="5"/>
      <c r="VE603" s="5"/>
      <c r="VF603" s="5"/>
      <c r="VG603" s="5"/>
      <c r="VH603" s="5"/>
      <c r="VI603" s="5"/>
      <c r="VJ603" s="5"/>
      <c r="VK603" s="5"/>
      <c r="VL603" s="5"/>
      <c r="VM603" s="5"/>
      <c r="VN603" s="5"/>
      <c r="VO603" s="5"/>
      <c r="VP603" s="5"/>
      <c r="VQ603" s="5"/>
      <c r="VR603" s="5"/>
      <c r="VS603" s="5"/>
      <c r="VT603" s="5"/>
      <c r="VU603" s="5"/>
      <c r="VV603" s="5"/>
      <c r="VW603" s="5"/>
      <c r="VX603" s="5"/>
      <c r="VY603" s="5"/>
      <c r="VZ603" s="5"/>
      <c r="WA603" s="5"/>
      <c r="WB603" s="5"/>
      <c r="WC603" s="5"/>
      <c r="WD603" s="5"/>
      <c r="WE603" s="5"/>
      <c r="WF603" s="5"/>
      <c r="WG603" s="5"/>
      <c r="WH603" s="5"/>
      <c r="WI603" s="5"/>
      <c r="WJ603" s="5"/>
      <c r="WK603" s="5"/>
      <c r="WL603" s="5"/>
      <c r="WM603" s="5"/>
      <c r="WN603" s="5"/>
      <c r="WO603" s="5"/>
      <c r="WP603" s="5"/>
      <c r="WQ603" s="5"/>
      <c r="WR603" s="5"/>
      <c r="WS603" s="5"/>
      <c r="WT603" s="5"/>
      <c r="WU603" s="5"/>
      <c r="WV603" s="5"/>
      <c r="WW603" s="5"/>
      <c r="WX603" s="5"/>
      <c r="WY603" s="5"/>
      <c r="WZ603" s="5"/>
      <c r="XA603" s="5"/>
      <c r="XB603" s="5"/>
      <c r="XC603" s="5"/>
      <c r="XD603" s="5"/>
      <c r="XE603" s="5"/>
      <c r="XF603" s="5"/>
      <c r="XG603" s="5"/>
      <c r="XH603" s="5"/>
      <c r="XI603" s="5"/>
      <c r="XJ603" s="5"/>
      <c r="XK603" s="5"/>
      <c r="XL603" s="5"/>
      <c r="XM603" s="5"/>
      <c r="XN603" s="5"/>
      <c r="XO603" s="5"/>
      <c r="XP603" s="5"/>
      <c r="XQ603" s="5"/>
      <c r="XR603" s="5"/>
      <c r="XS603" s="5"/>
      <c r="XT603" s="5"/>
      <c r="XU603" s="5"/>
      <c r="XV603" s="5"/>
      <c r="XW603" s="5"/>
    </row>
    <row r="604" spans="39:647" x14ac:dyDescent="0.45">
      <c r="AM604" s="5"/>
      <c r="AN604" s="5"/>
      <c r="AO604" s="5"/>
      <c r="AP604" s="5"/>
      <c r="AQ604" s="5"/>
      <c r="AR604" s="5"/>
      <c r="AS604" s="5"/>
      <c r="AT604" s="5"/>
      <c r="AU604" s="5"/>
      <c r="AV604" s="5"/>
      <c r="AW604" s="5"/>
      <c r="AX604" s="5"/>
      <c r="AY604" s="5"/>
      <c r="AZ604" s="5"/>
      <c r="BA604" s="5"/>
      <c r="BB604" s="5"/>
      <c r="BC604" s="5"/>
      <c r="BD604" s="5"/>
      <c r="BE604" s="5"/>
      <c r="BF604" s="5"/>
      <c r="BG604" s="5"/>
      <c r="BH604" s="5"/>
      <c r="BI604" s="5"/>
      <c r="BJ604" s="5"/>
      <c r="BK604" s="5"/>
      <c r="BL604" s="5"/>
      <c r="BM604" s="5"/>
      <c r="BN604" s="5"/>
      <c r="BO604" s="5"/>
      <c r="BP604" s="5"/>
      <c r="BQ604" s="5"/>
      <c r="BR604" s="5"/>
      <c r="BS604" s="5"/>
      <c r="BT604" s="5"/>
      <c r="BU604" s="5"/>
      <c r="BV604" s="5"/>
      <c r="BW604" s="5"/>
      <c r="BX604" s="5"/>
      <c r="BY604" s="5"/>
      <c r="BZ604" s="5"/>
      <c r="CA604" s="5"/>
      <c r="CB604" s="5"/>
      <c r="CC604" s="5"/>
      <c r="CD604" s="5"/>
      <c r="CE604" s="5"/>
      <c r="CF604" s="5"/>
      <c r="CG604" s="5"/>
      <c r="CH604" s="5"/>
      <c r="CI604" s="5"/>
      <c r="CJ604" s="5"/>
      <c r="CK604" s="5"/>
      <c r="CL604" s="5"/>
      <c r="CM604" s="5"/>
      <c r="CN604" s="5"/>
      <c r="CO604" s="5"/>
      <c r="CP604" s="5"/>
      <c r="CQ604" s="5"/>
      <c r="CR604" s="5"/>
      <c r="CS604" s="5"/>
      <c r="CT604" s="5"/>
      <c r="CU604" s="5"/>
      <c r="CV604" s="5"/>
      <c r="CW604" s="5"/>
      <c r="CX604" s="5"/>
      <c r="CY604" s="5"/>
      <c r="CZ604" s="5"/>
      <c r="DA604" s="5"/>
      <c r="DB604" s="5"/>
      <c r="DC604" s="5"/>
      <c r="DD604" s="5"/>
      <c r="DE604" s="5"/>
      <c r="DF604" s="5"/>
      <c r="DG604" s="5"/>
      <c r="DH604" s="5"/>
      <c r="DI604" s="5"/>
      <c r="DJ604" s="5"/>
      <c r="DK604" s="5"/>
      <c r="DL604" s="5"/>
      <c r="DM604" s="5"/>
      <c r="DN604" s="5"/>
      <c r="DO604" s="5"/>
      <c r="DP604" s="5"/>
      <c r="DQ604" s="5"/>
      <c r="DR604" s="5"/>
      <c r="DS604" s="5"/>
      <c r="DT604" s="5"/>
      <c r="DU604" s="5"/>
      <c r="DV604" s="5"/>
      <c r="DW604" s="5"/>
      <c r="DX604" s="5"/>
      <c r="DY604" s="5"/>
      <c r="DZ604" s="5"/>
      <c r="EA604" s="5"/>
      <c r="EB604" s="5"/>
      <c r="EC604" s="5"/>
      <c r="ED604" s="5"/>
      <c r="EE604" s="5"/>
      <c r="EF604" s="5"/>
      <c r="EG604" s="5"/>
      <c r="EH604" s="5"/>
      <c r="EI604" s="5"/>
      <c r="EJ604" s="5"/>
      <c r="EK604" s="5"/>
      <c r="EL604" s="5"/>
      <c r="EM604" s="5"/>
      <c r="EN604" s="5"/>
      <c r="EO604" s="5"/>
      <c r="EP604" s="5"/>
      <c r="EQ604" s="5"/>
      <c r="ER604" s="5"/>
      <c r="ES604" s="5"/>
      <c r="ET604" s="5"/>
      <c r="EU604" s="5"/>
      <c r="EV604" s="5"/>
      <c r="EW604" s="5"/>
      <c r="EX604" s="5"/>
      <c r="EY604" s="5"/>
      <c r="EZ604" s="5"/>
      <c r="FA604" s="5"/>
      <c r="FB604" s="5"/>
      <c r="FC604" s="5"/>
      <c r="FD604" s="5"/>
      <c r="FE604" s="5"/>
      <c r="FF604" s="5"/>
      <c r="FG604" s="5"/>
      <c r="FH604" s="5"/>
      <c r="FI604" s="5"/>
      <c r="FJ604" s="5"/>
      <c r="FK604" s="5"/>
      <c r="FL604" s="5"/>
      <c r="FM604" s="5"/>
      <c r="FN604" s="5"/>
      <c r="FO604" s="5"/>
      <c r="FP604" s="5"/>
      <c r="FQ604" s="5"/>
      <c r="FR604" s="5"/>
      <c r="FS604" s="5"/>
      <c r="FT604" s="5"/>
      <c r="FU604" s="5"/>
      <c r="FV604" s="5"/>
      <c r="FW604" s="5"/>
      <c r="FX604" s="5"/>
      <c r="FY604" s="5"/>
      <c r="FZ604" s="5"/>
      <c r="GA604" s="5"/>
      <c r="GB604" s="5"/>
      <c r="GC604" s="5"/>
      <c r="GD604" s="5"/>
      <c r="GE604" s="5"/>
      <c r="GF604" s="5"/>
      <c r="GG604" s="5"/>
      <c r="GH604" s="5"/>
      <c r="GI604" s="5"/>
      <c r="GJ604" s="5"/>
      <c r="GK604" s="5"/>
      <c r="GL604" s="5"/>
      <c r="GM604" s="5"/>
      <c r="GN604" s="5"/>
      <c r="GO604" s="5"/>
      <c r="GP604" s="5"/>
      <c r="GQ604" s="5"/>
      <c r="GR604" s="5"/>
      <c r="GS604" s="5"/>
      <c r="GT604" s="5"/>
      <c r="GU604" s="5"/>
      <c r="GV604" s="5"/>
      <c r="GW604" s="5"/>
      <c r="GX604" s="5"/>
      <c r="GY604" s="5"/>
      <c r="GZ604" s="5"/>
      <c r="HA604" s="5"/>
      <c r="HB604" s="5"/>
      <c r="HC604" s="5"/>
      <c r="HD604" s="5"/>
      <c r="HE604" s="5"/>
      <c r="HF604" s="5"/>
      <c r="HG604" s="5"/>
      <c r="HH604" s="5"/>
      <c r="HI604" s="5"/>
      <c r="HJ604" s="5"/>
      <c r="HK604" s="5"/>
      <c r="HL604" s="5"/>
      <c r="HM604" s="5"/>
      <c r="HN604" s="5"/>
      <c r="HO604" s="5"/>
      <c r="HP604" s="5"/>
      <c r="HQ604" s="5"/>
      <c r="HR604" s="5"/>
      <c r="HS604" s="5"/>
      <c r="HT604" s="5"/>
      <c r="HU604" s="5"/>
      <c r="HV604" s="5"/>
      <c r="HW604" s="5"/>
      <c r="HX604" s="5"/>
      <c r="HY604" s="5"/>
      <c r="HZ604" s="5"/>
      <c r="IA604" s="5"/>
      <c r="IB604" s="5"/>
      <c r="IC604" s="5"/>
      <c r="ID604" s="5"/>
      <c r="IE604" s="5"/>
      <c r="IF604" s="5"/>
      <c r="IG604" s="5"/>
      <c r="IH604" s="5"/>
      <c r="II604" s="5"/>
      <c r="IJ604" s="5"/>
      <c r="IK604" s="5"/>
      <c r="IL604" s="5"/>
      <c r="IM604" s="5"/>
      <c r="IN604" s="5"/>
      <c r="IO604" s="5"/>
      <c r="IP604" s="5"/>
      <c r="IQ604" s="5"/>
      <c r="IR604" s="5"/>
      <c r="IS604" s="5"/>
      <c r="IT604" s="5"/>
      <c r="IU604" s="5"/>
      <c r="IV604" s="5"/>
      <c r="IW604" s="5"/>
      <c r="IX604" s="5"/>
      <c r="IY604" s="5"/>
      <c r="IZ604" s="5"/>
      <c r="JA604" s="5"/>
      <c r="JB604" s="5"/>
      <c r="JC604" s="5"/>
      <c r="JD604" s="5"/>
      <c r="JE604" s="5"/>
      <c r="JF604" s="5"/>
      <c r="JG604" s="5"/>
      <c r="JH604" s="5"/>
      <c r="JI604" s="5"/>
      <c r="JJ604" s="5"/>
      <c r="JK604" s="5"/>
      <c r="JL604" s="5"/>
      <c r="JM604" s="5"/>
      <c r="JN604" s="5"/>
      <c r="JO604" s="5"/>
      <c r="JP604" s="5"/>
      <c r="JQ604" s="5"/>
      <c r="JR604" s="5"/>
      <c r="JS604" s="5"/>
      <c r="JT604" s="5"/>
      <c r="JU604" s="5"/>
      <c r="JV604" s="5"/>
      <c r="JW604" s="5"/>
      <c r="JX604" s="5"/>
      <c r="JY604" s="5"/>
      <c r="JZ604" s="5"/>
      <c r="KA604" s="5"/>
      <c r="KB604" s="5"/>
      <c r="KC604" s="5"/>
      <c r="KD604" s="5"/>
      <c r="KE604" s="5"/>
      <c r="KF604" s="5"/>
      <c r="KG604" s="5"/>
      <c r="KH604" s="5"/>
      <c r="KI604" s="5"/>
      <c r="KJ604" s="5"/>
      <c r="KK604" s="5"/>
      <c r="KL604" s="5"/>
      <c r="KM604" s="5"/>
      <c r="KN604" s="5"/>
      <c r="KO604" s="5"/>
      <c r="KP604" s="5"/>
      <c r="KQ604" s="5"/>
      <c r="KR604" s="5"/>
      <c r="KS604" s="5"/>
      <c r="KT604" s="5"/>
      <c r="KU604" s="5"/>
      <c r="KV604" s="5"/>
      <c r="KW604" s="5"/>
      <c r="KX604" s="5"/>
      <c r="KY604" s="5"/>
      <c r="KZ604" s="5"/>
      <c r="LA604" s="5"/>
      <c r="LB604" s="5"/>
      <c r="LC604" s="5"/>
      <c r="LD604" s="5"/>
      <c r="LE604" s="5"/>
      <c r="LF604" s="5"/>
      <c r="LG604" s="5"/>
      <c r="LH604" s="5"/>
      <c r="LI604" s="5"/>
      <c r="LJ604" s="5"/>
      <c r="LK604" s="5"/>
      <c r="LL604" s="5"/>
      <c r="LM604" s="5"/>
      <c r="LN604" s="5"/>
      <c r="LO604" s="5"/>
      <c r="LP604" s="5"/>
      <c r="LQ604" s="5"/>
      <c r="LR604" s="5"/>
      <c r="LS604" s="5"/>
      <c r="LT604" s="5"/>
      <c r="LU604" s="5"/>
      <c r="LV604" s="5"/>
      <c r="LW604" s="5"/>
      <c r="LX604" s="5"/>
      <c r="LY604" s="5"/>
      <c r="LZ604" s="5"/>
      <c r="MA604" s="5"/>
      <c r="MB604" s="5"/>
      <c r="MC604" s="5"/>
      <c r="MD604" s="5"/>
      <c r="ME604" s="5"/>
      <c r="MF604" s="5"/>
      <c r="MG604" s="5"/>
      <c r="MH604" s="5"/>
      <c r="MI604" s="5"/>
      <c r="MJ604" s="5"/>
      <c r="MK604" s="5"/>
      <c r="ML604" s="5"/>
      <c r="MM604" s="5"/>
      <c r="MN604" s="5"/>
      <c r="MO604" s="5"/>
      <c r="MP604" s="5"/>
      <c r="MQ604" s="5"/>
      <c r="MR604" s="5"/>
      <c r="MS604" s="5"/>
      <c r="MT604" s="5"/>
      <c r="MU604" s="5"/>
      <c r="MV604" s="5"/>
      <c r="MW604" s="5"/>
      <c r="MX604" s="5"/>
      <c r="MY604" s="5"/>
      <c r="MZ604" s="5"/>
      <c r="NA604" s="5"/>
      <c r="NB604" s="5"/>
      <c r="NC604" s="5"/>
      <c r="ND604" s="5"/>
      <c r="NE604" s="5"/>
      <c r="NF604" s="5"/>
      <c r="NG604" s="5"/>
      <c r="NH604" s="5"/>
      <c r="NI604" s="5"/>
      <c r="NJ604" s="5"/>
      <c r="NK604" s="5"/>
      <c r="NL604" s="5"/>
      <c r="NM604" s="5"/>
      <c r="NN604" s="5"/>
      <c r="NO604" s="5"/>
      <c r="NP604" s="5"/>
      <c r="NQ604" s="5"/>
      <c r="NR604" s="5"/>
      <c r="NS604" s="5"/>
      <c r="NT604" s="5"/>
      <c r="NU604" s="5"/>
      <c r="NV604" s="5"/>
      <c r="NW604" s="5"/>
      <c r="NX604" s="5"/>
      <c r="NY604" s="5"/>
      <c r="NZ604" s="5"/>
      <c r="OA604" s="5"/>
      <c r="OB604" s="5"/>
      <c r="OC604" s="5"/>
      <c r="OD604" s="5"/>
      <c r="OE604" s="5"/>
      <c r="OF604" s="5"/>
      <c r="OG604" s="5"/>
      <c r="OH604" s="5"/>
      <c r="OI604" s="5"/>
      <c r="OJ604" s="5"/>
      <c r="OK604" s="5"/>
      <c r="OL604" s="5"/>
      <c r="OM604" s="5"/>
      <c r="ON604" s="5"/>
      <c r="OO604" s="5"/>
      <c r="OP604" s="5"/>
      <c r="OQ604" s="5"/>
      <c r="OR604" s="5"/>
      <c r="OS604" s="5"/>
      <c r="OT604" s="5"/>
      <c r="OU604" s="5"/>
      <c r="OV604" s="5"/>
      <c r="OW604" s="5"/>
      <c r="OX604" s="5"/>
      <c r="OY604" s="5"/>
      <c r="OZ604" s="5"/>
      <c r="PA604" s="5"/>
      <c r="PB604" s="5"/>
      <c r="PC604" s="5"/>
      <c r="PD604" s="5"/>
      <c r="PE604" s="5"/>
      <c r="PF604" s="5"/>
      <c r="PG604" s="5"/>
      <c r="PH604" s="5"/>
      <c r="PI604" s="5"/>
      <c r="PJ604" s="5"/>
      <c r="PK604" s="5"/>
      <c r="PL604" s="5"/>
      <c r="PM604" s="5"/>
      <c r="PN604" s="5"/>
      <c r="PO604" s="5"/>
      <c r="PP604" s="5"/>
      <c r="PQ604" s="5"/>
      <c r="PR604" s="5"/>
      <c r="PS604" s="5"/>
      <c r="PT604" s="5"/>
      <c r="PU604" s="5"/>
      <c r="PV604" s="5"/>
      <c r="PW604" s="5"/>
      <c r="PX604" s="5"/>
      <c r="PY604" s="5"/>
      <c r="PZ604" s="5"/>
      <c r="QA604" s="5"/>
      <c r="QB604" s="5"/>
      <c r="QC604" s="5"/>
      <c r="QD604" s="5"/>
      <c r="QE604" s="5"/>
      <c r="QF604" s="5"/>
      <c r="QG604" s="5"/>
      <c r="QH604" s="5"/>
      <c r="QI604" s="5"/>
      <c r="QJ604" s="5"/>
      <c r="QK604" s="5"/>
      <c r="QL604" s="5"/>
      <c r="QM604" s="5"/>
      <c r="QN604" s="5"/>
      <c r="QO604" s="5"/>
      <c r="QP604" s="5"/>
      <c r="QQ604" s="5"/>
      <c r="QR604" s="5"/>
      <c r="QS604" s="5"/>
      <c r="QT604" s="5"/>
      <c r="QU604" s="5"/>
      <c r="QV604" s="5"/>
      <c r="QW604" s="5"/>
      <c r="QX604" s="5"/>
      <c r="QY604" s="5"/>
      <c r="QZ604" s="5"/>
      <c r="RA604" s="5"/>
      <c r="RB604" s="5"/>
      <c r="RC604" s="5"/>
      <c r="RD604" s="5"/>
      <c r="RE604" s="5"/>
      <c r="RF604" s="5"/>
      <c r="RG604" s="5"/>
      <c r="RH604" s="5"/>
      <c r="RI604" s="5"/>
      <c r="RJ604" s="5"/>
      <c r="RK604" s="5"/>
      <c r="RL604" s="5"/>
      <c r="RM604" s="5"/>
      <c r="RN604" s="5"/>
      <c r="RO604" s="5"/>
      <c r="RP604" s="5"/>
      <c r="RQ604" s="5"/>
      <c r="RR604" s="5"/>
      <c r="RS604" s="5"/>
      <c r="RT604" s="5"/>
      <c r="RU604" s="5"/>
      <c r="RV604" s="5"/>
      <c r="RW604" s="5"/>
      <c r="RX604" s="5"/>
      <c r="RY604" s="5"/>
      <c r="RZ604" s="5"/>
      <c r="SA604" s="5"/>
      <c r="SB604" s="5"/>
      <c r="SC604" s="5"/>
      <c r="SD604" s="5"/>
      <c r="SE604" s="5"/>
      <c r="SF604" s="5"/>
      <c r="SG604" s="5"/>
      <c r="SH604" s="5"/>
      <c r="SI604" s="5"/>
      <c r="SJ604" s="5"/>
      <c r="SK604" s="5"/>
      <c r="SL604" s="5"/>
      <c r="SM604" s="5"/>
      <c r="SN604" s="5"/>
      <c r="SO604" s="5"/>
      <c r="SP604" s="5"/>
      <c r="SQ604" s="5"/>
      <c r="SR604" s="5"/>
      <c r="SS604" s="5"/>
      <c r="ST604" s="5"/>
      <c r="SU604" s="5"/>
      <c r="SV604" s="5"/>
      <c r="SW604" s="5"/>
      <c r="SX604" s="5"/>
      <c r="SY604" s="5"/>
      <c r="SZ604" s="5"/>
      <c r="TA604" s="5"/>
      <c r="TB604" s="5"/>
      <c r="TC604" s="5"/>
      <c r="TD604" s="5"/>
      <c r="TE604" s="5"/>
      <c r="TF604" s="5"/>
      <c r="TG604" s="5"/>
      <c r="TH604" s="5"/>
      <c r="TI604" s="5"/>
      <c r="TJ604" s="5"/>
      <c r="TK604" s="5"/>
      <c r="TL604" s="5"/>
      <c r="TM604" s="5"/>
      <c r="TN604" s="5"/>
      <c r="TO604" s="5"/>
      <c r="TP604" s="5"/>
      <c r="TQ604" s="5"/>
      <c r="TR604" s="5"/>
      <c r="TS604" s="5"/>
      <c r="TT604" s="5"/>
      <c r="TU604" s="5"/>
      <c r="TV604" s="5"/>
      <c r="TW604" s="5"/>
      <c r="TX604" s="5"/>
      <c r="TY604" s="5"/>
      <c r="TZ604" s="5"/>
      <c r="UA604" s="5"/>
      <c r="UB604" s="5"/>
      <c r="UC604" s="5"/>
      <c r="UD604" s="5"/>
      <c r="UE604" s="5"/>
      <c r="UF604" s="5"/>
      <c r="UG604" s="5"/>
      <c r="UH604" s="5"/>
      <c r="UI604" s="5"/>
      <c r="UJ604" s="5"/>
      <c r="UK604" s="5"/>
      <c r="UL604" s="5"/>
      <c r="UM604" s="5"/>
      <c r="UN604" s="5"/>
      <c r="UO604" s="5"/>
      <c r="UP604" s="5"/>
      <c r="UQ604" s="5"/>
      <c r="UR604" s="5"/>
      <c r="US604" s="5"/>
      <c r="UT604" s="5"/>
      <c r="UU604" s="5"/>
      <c r="UV604" s="5"/>
      <c r="UW604" s="5"/>
      <c r="UX604" s="5"/>
      <c r="UY604" s="5"/>
      <c r="UZ604" s="5"/>
      <c r="VA604" s="5"/>
      <c r="VB604" s="5"/>
      <c r="VC604" s="5"/>
      <c r="VD604" s="5"/>
      <c r="VE604" s="5"/>
      <c r="VF604" s="5"/>
      <c r="VG604" s="5"/>
      <c r="VH604" s="5"/>
      <c r="VI604" s="5"/>
      <c r="VJ604" s="5"/>
      <c r="VK604" s="5"/>
      <c r="VL604" s="5"/>
      <c r="VM604" s="5"/>
      <c r="VN604" s="5"/>
      <c r="VO604" s="5"/>
      <c r="VP604" s="5"/>
      <c r="VQ604" s="5"/>
      <c r="VR604" s="5"/>
      <c r="VS604" s="5"/>
      <c r="VT604" s="5"/>
      <c r="VU604" s="5"/>
      <c r="VV604" s="5"/>
      <c r="VW604" s="5"/>
      <c r="VX604" s="5"/>
      <c r="VY604" s="5"/>
      <c r="VZ604" s="5"/>
      <c r="WA604" s="5"/>
      <c r="WB604" s="5"/>
      <c r="WC604" s="5"/>
      <c r="WD604" s="5"/>
      <c r="WE604" s="5"/>
      <c r="WF604" s="5"/>
      <c r="WG604" s="5"/>
      <c r="WH604" s="5"/>
      <c r="WI604" s="5"/>
      <c r="WJ604" s="5"/>
      <c r="WK604" s="5"/>
      <c r="WL604" s="5"/>
      <c r="WM604" s="5"/>
      <c r="WN604" s="5"/>
      <c r="WO604" s="5"/>
      <c r="WP604" s="5"/>
      <c r="WQ604" s="5"/>
      <c r="WR604" s="5"/>
      <c r="WS604" s="5"/>
      <c r="WT604" s="5"/>
      <c r="WU604" s="5"/>
      <c r="WV604" s="5"/>
      <c r="WW604" s="5"/>
      <c r="WX604" s="5"/>
      <c r="WY604" s="5"/>
      <c r="WZ604" s="5"/>
      <c r="XA604" s="5"/>
      <c r="XB604" s="5"/>
      <c r="XC604" s="5"/>
      <c r="XD604" s="5"/>
      <c r="XE604" s="5"/>
      <c r="XF604" s="5"/>
      <c r="XG604" s="5"/>
      <c r="XH604" s="5"/>
      <c r="XI604" s="5"/>
      <c r="XJ604" s="5"/>
      <c r="XK604" s="5"/>
      <c r="XL604" s="5"/>
      <c r="XM604" s="5"/>
      <c r="XN604" s="5"/>
      <c r="XO604" s="5"/>
      <c r="XP604" s="5"/>
      <c r="XQ604" s="5"/>
      <c r="XR604" s="5"/>
      <c r="XS604" s="5"/>
      <c r="XT604" s="5"/>
      <c r="XU604" s="5"/>
      <c r="XV604" s="5"/>
      <c r="XW604" s="5"/>
    </row>
    <row r="605" spans="39:647" x14ac:dyDescent="0.45">
      <c r="AM605" s="5"/>
      <c r="AN605" s="5"/>
      <c r="AO605" s="5"/>
      <c r="AP605" s="5"/>
      <c r="AQ605" s="5"/>
      <c r="AR605" s="5"/>
      <c r="AS605" s="5"/>
      <c r="AT605" s="5"/>
      <c r="AU605" s="5"/>
      <c r="AV605" s="5"/>
      <c r="AW605" s="5"/>
      <c r="AX605" s="5"/>
      <c r="AY605" s="5"/>
      <c r="AZ605" s="5"/>
      <c r="BA605" s="5"/>
      <c r="BB605" s="5"/>
      <c r="BC605" s="5"/>
      <c r="BD605" s="5"/>
      <c r="BE605" s="5"/>
      <c r="BF605" s="5"/>
      <c r="BG605" s="5"/>
      <c r="BH605" s="5"/>
      <c r="BI605" s="5"/>
      <c r="BJ605" s="5"/>
      <c r="BK605" s="5"/>
      <c r="BL605" s="5"/>
      <c r="BM605" s="5"/>
      <c r="BN605" s="5"/>
      <c r="BO605" s="5"/>
      <c r="BP605" s="5"/>
      <c r="BQ605" s="5"/>
      <c r="BR605" s="5"/>
      <c r="BS605" s="5"/>
      <c r="BT605" s="5"/>
      <c r="BU605" s="5"/>
      <c r="BV605" s="5"/>
      <c r="BW605" s="5"/>
      <c r="BX605" s="5"/>
      <c r="BY605" s="5"/>
      <c r="BZ605" s="5"/>
      <c r="CA605" s="5"/>
      <c r="CB605" s="5"/>
      <c r="CC605" s="5"/>
      <c r="CD605" s="5"/>
      <c r="CE605" s="5"/>
      <c r="CF605" s="5"/>
      <c r="CG605" s="5"/>
      <c r="CH605" s="5"/>
      <c r="CI605" s="5"/>
      <c r="CJ605" s="5"/>
      <c r="CK605" s="5"/>
      <c r="CL605" s="5"/>
      <c r="CM605" s="5"/>
      <c r="CN605" s="5"/>
      <c r="CO605" s="5"/>
      <c r="CP605" s="5"/>
      <c r="CQ605" s="5"/>
      <c r="CR605" s="5"/>
      <c r="CS605" s="5"/>
      <c r="CT605" s="5"/>
      <c r="CU605" s="5"/>
      <c r="CV605" s="5"/>
      <c r="CW605" s="5"/>
      <c r="CX605" s="5"/>
      <c r="CY605" s="5"/>
      <c r="CZ605" s="5"/>
      <c r="DA605" s="5"/>
      <c r="DB605" s="5"/>
      <c r="DC605" s="5"/>
      <c r="DD605" s="5"/>
      <c r="DE605" s="5"/>
      <c r="DF605" s="5"/>
      <c r="DG605" s="5"/>
      <c r="DH605" s="5"/>
      <c r="DI605" s="5"/>
      <c r="DJ605" s="5"/>
      <c r="DK605" s="5"/>
      <c r="DL605" s="5"/>
      <c r="DM605" s="5"/>
      <c r="DN605" s="5"/>
      <c r="DO605" s="5"/>
      <c r="DP605" s="5"/>
      <c r="DQ605" s="5"/>
      <c r="DR605" s="5"/>
      <c r="DS605" s="5"/>
      <c r="DT605" s="5"/>
      <c r="DU605" s="5"/>
      <c r="DV605" s="5"/>
      <c r="DW605" s="5"/>
      <c r="DX605" s="5"/>
      <c r="DY605" s="5"/>
      <c r="DZ605" s="5"/>
      <c r="EA605" s="5"/>
      <c r="EB605" s="5"/>
      <c r="EC605" s="5"/>
      <c r="ED605" s="5"/>
      <c r="EE605" s="5"/>
      <c r="EF605" s="5"/>
      <c r="EG605" s="5"/>
      <c r="EH605" s="5"/>
      <c r="EI605" s="5"/>
      <c r="EJ605" s="5"/>
      <c r="EK605" s="5"/>
      <c r="EL605" s="5"/>
      <c r="EM605" s="5"/>
      <c r="EN605" s="5"/>
      <c r="EO605" s="5"/>
      <c r="EP605" s="5"/>
      <c r="EQ605" s="5"/>
      <c r="ER605" s="5"/>
      <c r="ES605" s="5"/>
      <c r="ET605" s="5"/>
      <c r="EU605" s="5"/>
      <c r="EV605" s="5"/>
      <c r="EW605" s="5"/>
      <c r="EX605" s="5"/>
      <c r="EY605" s="5"/>
      <c r="EZ605" s="5"/>
      <c r="FA605" s="5"/>
      <c r="FB605" s="5"/>
      <c r="FC605" s="5"/>
      <c r="FD605" s="5"/>
      <c r="FE605" s="5"/>
      <c r="FF605" s="5"/>
      <c r="FG605" s="5"/>
      <c r="FH605" s="5"/>
      <c r="FI605" s="5"/>
      <c r="FJ605" s="5"/>
      <c r="FK605" s="5"/>
      <c r="FL605" s="5"/>
      <c r="FM605" s="5"/>
      <c r="FN605" s="5"/>
      <c r="FO605" s="5"/>
      <c r="FP605" s="5"/>
      <c r="FQ605" s="5"/>
      <c r="FR605" s="5"/>
      <c r="FS605" s="5"/>
      <c r="FT605" s="5"/>
      <c r="FU605" s="5"/>
      <c r="FV605" s="5"/>
      <c r="FW605" s="5"/>
      <c r="FX605" s="5"/>
      <c r="FY605" s="5"/>
      <c r="FZ605" s="5"/>
      <c r="GA605" s="5"/>
      <c r="GB605" s="5"/>
      <c r="GC605" s="5"/>
      <c r="GD605" s="5"/>
      <c r="GE605" s="5"/>
      <c r="GF605" s="5"/>
      <c r="GG605" s="5"/>
      <c r="GH605" s="5"/>
      <c r="GI605" s="5"/>
      <c r="GJ605" s="5"/>
      <c r="GK605" s="5"/>
      <c r="GL605" s="5"/>
      <c r="GM605" s="5"/>
      <c r="GN605" s="5"/>
      <c r="GO605" s="5"/>
      <c r="GP605" s="5"/>
      <c r="GQ605" s="5"/>
      <c r="GR605" s="5"/>
      <c r="GS605" s="5"/>
      <c r="GT605" s="5"/>
      <c r="GU605" s="5"/>
      <c r="GV605" s="5"/>
      <c r="GW605" s="5"/>
      <c r="GX605" s="5"/>
      <c r="GY605" s="5"/>
      <c r="GZ605" s="5"/>
      <c r="HA605" s="5"/>
      <c r="HB605" s="5"/>
      <c r="HC605" s="5"/>
      <c r="HD605" s="5"/>
      <c r="HE605" s="5"/>
      <c r="HF605" s="5"/>
      <c r="HG605" s="5"/>
      <c r="HH605" s="5"/>
      <c r="HI605" s="5"/>
      <c r="HJ605" s="5"/>
      <c r="HK605" s="5"/>
      <c r="HL605" s="5"/>
      <c r="HM605" s="5"/>
      <c r="HN605" s="5"/>
      <c r="HO605" s="5"/>
      <c r="HP605" s="5"/>
      <c r="HQ605" s="5"/>
      <c r="HR605" s="5"/>
      <c r="HS605" s="5"/>
      <c r="HT605" s="5"/>
      <c r="HU605" s="5"/>
      <c r="HV605" s="5"/>
      <c r="HW605" s="5"/>
      <c r="HX605" s="5"/>
      <c r="HY605" s="5"/>
      <c r="HZ605" s="5"/>
      <c r="IA605" s="5"/>
      <c r="IB605" s="5"/>
      <c r="IC605" s="5"/>
      <c r="ID605" s="5"/>
      <c r="IE605" s="5"/>
      <c r="IF605" s="5"/>
      <c r="IG605" s="5"/>
      <c r="IH605" s="5"/>
      <c r="II605" s="5"/>
      <c r="IJ605" s="5"/>
      <c r="IK605" s="5"/>
      <c r="IL605" s="5"/>
      <c r="IM605" s="5"/>
      <c r="IN605" s="5"/>
      <c r="IO605" s="5"/>
      <c r="IP605" s="5"/>
      <c r="IQ605" s="5"/>
      <c r="IR605" s="5"/>
      <c r="IS605" s="5"/>
      <c r="IT605" s="5"/>
      <c r="IU605" s="5"/>
      <c r="IV605" s="5"/>
      <c r="IW605" s="5"/>
      <c r="IX605" s="5"/>
      <c r="IY605" s="5"/>
      <c r="IZ605" s="5"/>
      <c r="JA605" s="5"/>
      <c r="JB605" s="5"/>
      <c r="JC605" s="5"/>
      <c r="JD605" s="5"/>
      <c r="JE605" s="5"/>
      <c r="JF605" s="5"/>
      <c r="JG605" s="5"/>
      <c r="JH605" s="5"/>
      <c r="JI605" s="5"/>
      <c r="JJ605" s="5"/>
      <c r="JK605" s="5"/>
      <c r="JL605" s="5"/>
      <c r="JM605" s="5"/>
      <c r="JN605" s="5"/>
      <c r="JO605" s="5"/>
      <c r="JP605" s="5"/>
      <c r="JQ605" s="5"/>
      <c r="JR605" s="5"/>
      <c r="JS605" s="5"/>
      <c r="JT605" s="5"/>
      <c r="JU605" s="5"/>
      <c r="JV605" s="5"/>
      <c r="JW605" s="5"/>
      <c r="JX605" s="5"/>
      <c r="JY605" s="5"/>
      <c r="JZ605" s="5"/>
      <c r="KA605" s="5"/>
      <c r="KB605" s="5"/>
      <c r="KC605" s="5"/>
      <c r="KD605" s="5"/>
      <c r="KE605" s="5"/>
      <c r="KF605" s="5"/>
      <c r="KG605" s="5"/>
      <c r="KH605" s="5"/>
      <c r="KI605" s="5"/>
      <c r="KJ605" s="5"/>
      <c r="KK605" s="5"/>
      <c r="KL605" s="5"/>
      <c r="KM605" s="5"/>
      <c r="KN605" s="5"/>
      <c r="KO605" s="5"/>
      <c r="KP605" s="5"/>
      <c r="KQ605" s="5"/>
      <c r="KR605" s="5"/>
      <c r="KS605" s="5"/>
      <c r="KT605" s="5"/>
      <c r="KU605" s="5"/>
      <c r="KV605" s="5"/>
      <c r="KW605" s="5"/>
      <c r="KX605" s="5"/>
      <c r="KY605" s="5"/>
      <c r="KZ605" s="5"/>
      <c r="LA605" s="5"/>
      <c r="LB605" s="5"/>
      <c r="LC605" s="5"/>
      <c r="LD605" s="5"/>
      <c r="LE605" s="5"/>
      <c r="LF605" s="5"/>
      <c r="LG605" s="5"/>
      <c r="LH605" s="5"/>
      <c r="LI605" s="5"/>
      <c r="LJ605" s="5"/>
      <c r="LK605" s="5"/>
      <c r="LL605" s="5"/>
      <c r="LM605" s="5"/>
      <c r="LN605" s="5"/>
      <c r="LO605" s="5"/>
      <c r="LP605" s="5"/>
      <c r="LQ605" s="5"/>
      <c r="LR605" s="5"/>
      <c r="LS605" s="5"/>
      <c r="LT605" s="5"/>
      <c r="LU605" s="5"/>
      <c r="LV605" s="5"/>
      <c r="LW605" s="5"/>
      <c r="LX605" s="5"/>
      <c r="LY605" s="5"/>
      <c r="LZ605" s="5"/>
      <c r="MA605" s="5"/>
      <c r="MB605" s="5"/>
      <c r="MC605" s="5"/>
      <c r="MD605" s="5"/>
      <c r="ME605" s="5"/>
      <c r="MF605" s="5"/>
      <c r="MG605" s="5"/>
      <c r="MH605" s="5"/>
      <c r="MI605" s="5"/>
      <c r="MJ605" s="5"/>
      <c r="MK605" s="5"/>
      <c r="ML605" s="5"/>
      <c r="MM605" s="5"/>
      <c r="MN605" s="5"/>
      <c r="MO605" s="5"/>
      <c r="MP605" s="5"/>
      <c r="MQ605" s="5"/>
      <c r="MR605" s="5"/>
      <c r="MS605" s="5"/>
      <c r="MT605" s="5"/>
      <c r="MU605" s="5"/>
      <c r="MV605" s="5"/>
      <c r="MW605" s="5"/>
      <c r="MX605" s="5"/>
      <c r="MY605" s="5"/>
      <c r="MZ605" s="5"/>
      <c r="NA605" s="5"/>
      <c r="NB605" s="5"/>
      <c r="NC605" s="5"/>
      <c r="ND605" s="5"/>
      <c r="NE605" s="5"/>
      <c r="NF605" s="5"/>
      <c r="NG605" s="5"/>
      <c r="NH605" s="5"/>
      <c r="NI605" s="5"/>
      <c r="NJ605" s="5"/>
      <c r="NK605" s="5"/>
      <c r="NL605" s="5"/>
      <c r="NM605" s="5"/>
      <c r="NN605" s="5"/>
      <c r="NO605" s="5"/>
      <c r="NP605" s="5"/>
      <c r="NQ605" s="5"/>
      <c r="NR605" s="5"/>
      <c r="NS605" s="5"/>
      <c r="NT605" s="5"/>
      <c r="NU605" s="5"/>
      <c r="NV605" s="5"/>
      <c r="NW605" s="5"/>
      <c r="NX605" s="5"/>
      <c r="NY605" s="5"/>
      <c r="NZ605" s="5"/>
      <c r="OA605" s="5"/>
      <c r="OB605" s="5"/>
      <c r="OC605" s="5"/>
      <c r="OD605" s="5"/>
      <c r="OE605" s="5"/>
      <c r="OF605" s="5"/>
      <c r="OG605" s="5"/>
      <c r="OH605" s="5"/>
      <c r="OI605" s="5"/>
      <c r="OJ605" s="5"/>
      <c r="OK605" s="5"/>
      <c r="OL605" s="5"/>
      <c r="OM605" s="5"/>
      <c r="ON605" s="5"/>
      <c r="OO605" s="5"/>
      <c r="OP605" s="5"/>
      <c r="OQ605" s="5"/>
      <c r="OR605" s="5"/>
      <c r="OS605" s="5"/>
      <c r="OT605" s="5"/>
      <c r="OU605" s="5"/>
      <c r="OV605" s="5"/>
      <c r="OW605" s="5"/>
      <c r="OX605" s="5"/>
      <c r="OY605" s="5"/>
      <c r="OZ605" s="5"/>
      <c r="PA605" s="5"/>
      <c r="PB605" s="5"/>
      <c r="PC605" s="5"/>
      <c r="PD605" s="5"/>
      <c r="PE605" s="5"/>
      <c r="PF605" s="5"/>
      <c r="PG605" s="5"/>
      <c r="PH605" s="5"/>
      <c r="PI605" s="5"/>
      <c r="PJ605" s="5"/>
      <c r="PK605" s="5"/>
      <c r="PL605" s="5"/>
      <c r="PM605" s="5"/>
      <c r="PN605" s="5"/>
      <c r="PO605" s="5"/>
      <c r="PP605" s="5"/>
      <c r="PQ605" s="5"/>
      <c r="PR605" s="5"/>
      <c r="PS605" s="5"/>
      <c r="PT605" s="5"/>
      <c r="PU605" s="5"/>
      <c r="PV605" s="5"/>
      <c r="PW605" s="5"/>
      <c r="PX605" s="5"/>
      <c r="PY605" s="5"/>
      <c r="PZ605" s="5"/>
      <c r="QA605" s="5"/>
      <c r="QB605" s="5"/>
      <c r="QC605" s="5"/>
      <c r="QD605" s="5"/>
      <c r="QE605" s="5"/>
      <c r="QF605" s="5"/>
      <c r="QG605" s="5"/>
      <c r="QH605" s="5"/>
      <c r="QI605" s="5"/>
      <c r="QJ605" s="5"/>
      <c r="QK605" s="5"/>
      <c r="QL605" s="5"/>
      <c r="QM605" s="5"/>
      <c r="QN605" s="5"/>
      <c r="QO605" s="5"/>
      <c r="QP605" s="5"/>
      <c r="QQ605" s="5"/>
      <c r="QR605" s="5"/>
      <c r="QS605" s="5"/>
      <c r="QT605" s="5"/>
      <c r="QU605" s="5"/>
      <c r="QV605" s="5"/>
      <c r="QW605" s="5"/>
      <c r="QX605" s="5"/>
      <c r="QY605" s="5"/>
      <c r="QZ605" s="5"/>
      <c r="RA605" s="5"/>
      <c r="RB605" s="5"/>
      <c r="RC605" s="5"/>
      <c r="RD605" s="5"/>
      <c r="RE605" s="5"/>
      <c r="RF605" s="5"/>
      <c r="RG605" s="5"/>
      <c r="RH605" s="5"/>
      <c r="RI605" s="5"/>
      <c r="RJ605" s="5"/>
      <c r="RK605" s="5"/>
      <c r="RL605" s="5"/>
      <c r="RM605" s="5"/>
      <c r="RN605" s="5"/>
      <c r="RO605" s="5"/>
      <c r="RP605" s="5"/>
      <c r="RQ605" s="5"/>
      <c r="RR605" s="5"/>
      <c r="RS605" s="5"/>
      <c r="RT605" s="5"/>
      <c r="RU605" s="5"/>
      <c r="RV605" s="5"/>
      <c r="RW605" s="5"/>
      <c r="RX605" s="5"/>
      <c r="RY605" s="5"/>
      <c r="RZ605" s="5"/>
      <c r="SA605" s="5"/>
      <c r="SB605" s="5"/>
      <c r="SC605" s="5"/>
      <c r="SD605" s="5"/>
      <c r="SE605" s="5"/>
      <c r="SF605" s="5"/>
      <c r="SG605" s="5"/>
      <c r="SH605" s="5"/>
      <c r="SI605" s="5"/>
      <c r="SJ605" s="5"/>
      <c r="SK605" s="5"/>
      <c r="SL605" s="5"/>
      <c r="SM605" s="5"/>
      <c r="SN605" s="5"/>
      <c r="SO605" s="5"/>
      <c r="SP605" s="5"/>
      <c r="SQ605" s="5"/>
      <c r="SR605" s="5"/>
      <c r="SS605" s="5"/>
      <c r="ST605" s="5"/>
      <c r="SU605" s="5"/>
      <c r="SV605" s="5"/>
      <c r="SW605" s="5"/>
      <c r="SX605" s="5"/>
      <c r="SY605" s="5"/>
      <c r="SZ605" s="5"/>
      <c r="TA605" s="5"/>
      <c r="TB605" s="5"/>
      <c r="TC605" s="5"/>
      <c r="TD605" s="5"/>
      <c r="TE605" s="5"/>
      <c r="TF605" s="5"/>
      <c r="TG605" s="5"/>
      <c r="TH605" s="5"/>
      <c r="TI605" s="5"/>
      <c r="TJ605" s="5"/>
      <c r="TK605" s="5"/>
      <c r="TL605" s="5"/>
      <c r="TM605" s="5"/>
      <c r="TN605" s="5"/>
      <c r="TO605" s="5"/>
      <c r="TP605" s="5"/>
      <c r="TQ605" s="5"/>
      <c r="TR605" s="5"/>
      <c r="TS605" s="5"/>
      <c r="TT605" s="5"/>
      <c r="TU605" s="5"/>
      <c r="TV605" s="5"/>
      <c r="TW605" s="5"/>
      <c r="TX605" s="5"/>
      <c r="TY605" s="5"/>
      <c r="TZ605" s="5"/>
      <c r="UA605" s="5"/>
      <c r="UB605" s="5"/>
      <c r="UC605" s="5"/>
      <c r="UD605" s="5"/>
      <c r="UE605" s="5"/>
      <c r="UF605" s="5"/>
      <c r="UG605" s="5"/>
      <c r="UH605" s="5"/>
      <c r="UI605" s="5"/>
      <c r="UJ605" s="5"/>
      <c r="UK605" s="5"/>
      <c r="UL605" s="5"/>
      <c r="UM605" s="5"/>
      <c r="UN605" s="5"/>
      <c r="UO605" s="5"/>
      <c r="UP605" s="5"/>
      <c r="UQ605" s="5"/>
      <c r="UR605" s="5"/>
      <c r="US605" s="5"/>
      <c r="UT605" s="5"/>
      <c r="UU605" s="5"/>
      <c r="UV605" s="5"/>
      <c r="UW605" s="5"/>
      <c r="UX605" s="5"/>
      <c r="UY605" s="5"/>
      <c r="UZ605" s="5"/>
      <c r="VA605" s="5"/>
      <c r="VB605" s="5"/>
      <c r="VC605" s="5"/>
      <c r="VD605" s="5"/>
      <c r="VE605" s="5"/>
      <c r="VF605" s="5"/>
      <c r="VG605" s="5"/>
      <c r="VH605" s="5"/>
      <c r="VI605" s="5"/>
      <c r="VJ605" s="5"/>
      <c r="VK605" s="5"/>
      <c r="VL605" s="5"/>
      <c r="VM605" s="5"/>
      <c r="VN605" s="5"/>
      <c r="VO605" s="5"/>
      <c r="VP605" s="5"/>
      <c r="VQ605" s="5"/>
      <c r="VR605" s="5"/>
      <c r="VS605" s="5"/>
      <c r="VT605" s="5"/>
      <c r="VU605" s="5"/>
      <c r="VV605" s="5"/>
      <c r="VW605" s="5"/>
      <c r="VX605" s="5"/>
      <c r="VY605" s="5"/>
      <c r="VZ605" s="5"/>
      <c r="WA605" s="5"/>
      <c r="WB605" s="5"/>
      <c r="WC605" s="5"/>
      <c r="WD605" s="5"/>
      <c r="WE605" s="5"/>
      <c r="WF605" s="5"/>
      <c r="WG605" s="5"/>
      <c r="WH605" s="5"/>
      <c r="WI605" s="5"/>
      <c r="WJ605" s="5"/>
      <c r="WK605" s="5"/>
      <c r="WL605" s="5"/>
      <c r="WM605" s="5"/>
      <c r="WN605" s="5"/>
      <c r="WO605" s="5"/>
      <c r="WP605" s="5"/>
      <c r="WQ605" s="5"/>
      <c r="WR605" s="5"/>
      <c r="WS605" s="5"/>
      <c r="WT605" s="5"/>
      <c r="WU605" s="5"/>
      <c r="WV605" s="5"/>
      <c r="WW605" s="5"/>
      <c r="WX605" s="5"/>
      <c r="WY605" s="5"/>
      <c r="WZ605" s="5"/>
      <c r="XA605" s="5"/>
      <c r="XB605" s="5"/>
      <c r="XC605" s="5"/>
      <c r="XD605" s="5"/>
      <c r="XE605" s="5"/>
      <c r="XF605" s="5"/>
      <c r="XG605" s="5"/>
      <c r="XH605" s="5"/>
      <c r="XI605" s="5"/>
      <c r="XJ605" s="5"/>
      <c r="XK605" s="5"/>
      <c r="XL605" s="5"/>
      <c r="XM605" s="5"/>
      <c r="XN605" s="5"/>
      <c r="XO605" s="5"/>
      <c r="XP605" s="5"/>
      <c r="XQ605" s="5"/>
      <c r="XR605" s="5"/>
      <c r="XS605" s="5"/>
      <c r="XT605" s="5"/>
      <c r="XU605" s="5"/>
      <c r="XV605" s="5"/>
      <c r="XW605" s="5"/>
    </row>
    <row r="606" spans="39:647" x14ac:dyDescent="0.45">
      <c r="AM606" s="5"/>
      <c r="AN606" s="5"/>
      <c r="AO606" s="5"/>
      <c r="AP606" s="5"/>
      <c r="AQ606" s="5"/>
      <c r="AR606" s="5"/>
      <c r="AS606" s="5"/>
      <c r="AT606" s="5"/>
      <c r="AU606" s="5"/>
      <c r="AV606" s="5"/>
      <c r="AW606" s="5"/>
      <c r="AX606" s="5"/>
      <c r="AY606" s="5"/>
      <c r="AZ606" s="5"/>
      <c r="BA606" s="5"/>
      <c r="BB606" s="5"/>
      <c r="BC606" s="5"/>
      <c r="BD606" s="5"/>
      <c r="BE606" s="5"/>
      <c r="BF606" s="5"/>
      <c r="BG606" s="5"/>
      <c r="BH606" s="5"/>
      <c r="BI606" s="5"/>
      <c r="BJ606" s="5"/>
      <c r="BK606" s="5"/>
      <c r="BL606" s="5"/>
      <c r="BM606" s="5"/>
      <c r="BN606" s="5"/>
      <c r="BO606" s="5"/>
      <c r="BP606" s="5"/>
      <c r="BQ606" s="5"/>
      <c r="BR606" s="5"/>
      <c r="BS606" s="5"/>
      <c r="BT606" s="5"/>
      <c r="BU606" s="5"/>
      <c r="BV606" s="5"/>
      <c r="BW606" s="5"/>
      <c r="BX606" s="5"/>
      <c r="BY606" s="5"/>
      <c r="BZ606" s="5"/>
      <c r="CA606" s="5"/>
      <c r="CB606" s="5"/>
      <c r="CC606" s="5"/>
      <c r="CD606" s="5"/>
      <c r="CE606" s="5"/>
      <c r="CF606" s="5"/>
      <c r="CG606" s="5"/>
      <c r="CH606" s="5"/>
      <c r="CI606" s="5"/>
      <c r="CJ606" s="5"/>
      <c r="CK606" s="5"/>
      <c r="CL606" s="5"/>
      <c r="CM606" s="5"/>
      <c r="CN606" s="5"/>
      <c r="CO606" s="5"/>
      <c r="CP606" s="5"/>
      <c r="CQ606" s="5"/>
      <c r="CR606" s="5"/>
      <c r="CS606" s="5"/>
      <c r="CT606" s="5"/>
      <c r="CU606" s="5"/>
      <c r="CV606" s="5"/>
      <c r="CW606" s="5"/>
      <c r="CX606" s="5"/>
      <c r="CY606" s="5"/>
      <c r="CZ606" s="5"/>
      <c r="DA606" s="5"/>
      <c r="DB606" s="5"/>
      <c r="DC606" s="5"/>
      <c r="DD606" s="5"/>
      <c r="DE606" s="5"/>
      <c r="DF606" s="5"/>
      <c r="DG606" s="5"/>
      <c r="DH606" s="5"/>
      <c r="DI606" s="5"/>
      <c r="DJ606" s="5"/>
      <c r="DK606" s="5"/>
      <c r="DL606" s="5"/>
      <c r="DM606" s="5"/>
      <c r="DN606" s="5"/>
      <c r="DO606" s="5"/>
      <c r="DP606" s="5"/>
      <c r="DQ606" s="5"/>
      <c r="DR606" s="5"/>
      <c r="DS606" s="5"/>
      <c r="DT606" s="5"/>
      <c r="DU606" s="5"/>
      <c r="DV606" s="5"/>
      <c r="DW606" s="5"/>
      <c r="DX606" s="5"/>
      <c r="DY606" s="5"/>
      <c r="DZ606" s="5"/>
      <c r="EA606" s="5"/>
      <c r="EB606" s="5"/>
      <c r="EC606" s="5"/>
      <c r="ED606" s="5"/>
      <c r="EE606" s="5"/>
      <c r="EF606" s="5"/>
      <c r="EG606" s="5"/>
      <c r="EH606" s="5"/>
      <c r="EI606" s="5"/>
      <c r="EJ606" s="5"/>
      <c r="EK606" s="5"/>
      <c r="EL606" s="5"/>
      <c r="EM606" s="5"/>
      <c r="EN606" s="5"/>
      <c r="EO606" s="5"/>
      <c r="EP606" s="5"/>
      <c r="EQ606" s="5"/>
      <c r="ER606" s="5"/>
      <c r="ES606" s="5"/>
      <c r="ET606" s="5"/>
      <c r="EU606" s="5"/>
      <c r="EV606" s="5"/>
      <c r="EW606" s="5"/>
      <c r="EX606" s="5"/>
      <c r="EY606" s="5"/>
      <c r="EZ606" s="5"/>
      <c r="FA606" s="5"/>
      <c r="FB606" s="5"/>
      <c r="FC606" s="5"/>
      <c r="FD606" s="5"/>
      <c r="FE606" s="5"/>
      <c r="FF606" s="5"/>
      <c r="FG606" s="5"/>
      <c r="FH606" s="5"/>
      <c r="FI606" s="5"/>
      <c r="FJ606" s="5"/>
      <c r="FK606" s="5"/>
      <c r="FL606" s="5"/>
      <c r="FM606" s="5"/>
      <c r="FN606" s="5"/>
      <c r="FO606" s="5"/>
      <c r="FP606" s="5"/>
      <c r="FQ606" s="5"/>
      <c r="FR606" s="5"/>
      <c r="FS606" s="5"/>
      <c r="FT606" s="5"/>
      <c r="FU606" s="5"/>
      <c r="FV606" s="5"/>
      <c r="FW606" s="5"/>
      <c r="FX606" s="5"/>
      <c r="FY606" s="5"/>
      <c r="FZ606" s="5"/>
      <c r="GA606" s="5"/>
      <c r="GB606" s="5"/>
      <c r="GC606" s="5"/>
      <c r="GD606" s="5"/>
      <c r="GE606" s="5"/>
      <c r="GF606" s="5"/>
      <c r="GG606" s="5"/>
      <c r="GH606" s="5"/>
      <c r="GI606" s="5"/>
      <c r="GJ606" s="5"/>
      <c r="GK606" s="5"/>
      <c r="GL606" s="5"/>
      <c r="GM606" s="5"/>
      <c r="GN606" s="5"/>
      <c r="GO606" s="5"/>
      <c r="GP606" s="5"/>
      <c r="GQ606" s="5"/>
      <c r="GR606" s="5"/>
      <c r="GS606" s="5"/>
      <c r="GT606" s="5"/>
      <c r="GU606" s="5"/>
      <c r="GV606" s="5"/>
      <c r="GW606" s="5"/>
      <c r="GX606" s="5"/>
      <c r="GY606" s="5"/>
      <c r="GZ606" s="5"/>
      <c r="HA606" s="5"/>
      <c r="HB606" s="5"/>
      <c r="HC606" s="5"/>
      <c r="HD606" s="5"/>
      <c r="HE606" s="5"/>
      <c r="HF606" s="5"/>
      <c r="HG606" s="5"/>
      <c r="HH606" s="5"/>
      <c r="HI606" s="5"/>
      <c r="HJ606" s="5"/>
      <c r="HK606" s="5"/>
      <c r="HL606" s="5"/>
      <c r="HM606" s="5"/>
      <c r="HN606" s="5"/>
      <c r="HO606" s="5"/>
      <c r="HP606" s="5"/>
      <c r="HQ606" s="5"/>
      <c r="HR606" s="5"/>
      <c r="HS606" s="5"/>
      <c r="HT606" s="5"/>
      <c r="HU606" s="5"/>
      <c r="HV606" s="5"/>
      <c r="HW606" s="5"/>
      <c r="HX606" s="5"/>
      <c r="HY606" s="5"/>
      <c r="HZ606" s="5"/>
      <c r="IA606" s="5"/>
      <c r="IB606" s="5"/>
      <c r="IC606" s="5"/>
      <c r="ID606" s="5"/>
      <c r="IE606" s="5"/>
      <c r="IF606" s="5"/>
      <c r="IG606" s="5"/>
      <c r="IH606" s="5"/>
      <c r="II606" s="5"/>
      <c r="IJ606" s="5"/>
      <c r="IK606" s="5"/>
      <c r="IL606" s="5"/>
      <c r="IM606" s="5"/>
      <c r="IN606" s="5"/>
      <c r="IO606" s="5"/>
      <c r="IP606" s="5"/>
      <c r="IQ606" s="5"/>
      <c r="IR606" s="5"/>
      <c r="IS606" s="5"/>
      <c r="IT606" s="5"/>
      <c r="IU606" s="5"/>
      <c r="IV606" s="5"/>
      <c r="IW606" s="5"/>
      <c r="IX606" s="5"/>
      <c r="IY606" s="5"/>
      <c r="IZ606" s="5"/>
      <c r="JA606" s="5"/>
      <c r="JB606" s="5"/>
      <c r="JC606" s="5"/>
      <c r="JD606" s="5"/>
      <c r="JE606" s="5"/>
      <c r="JF606" s="5"/>
      <c r="JG606" s="5"/>
      <c r="JH606" s="5"/>
      <c r="JI606" s="5"/>
      <c r="JJ606" s="5"/>
      <c r="JK606" s="5"/>
      <c r="JL606" s="5"/>
      <c r="JM606" s="5"/>
      <c r="JN606" s="5"/>
      <c r="JO606" s="5"/>
      <c r="JP606" s="5"/>
      <c r="JQ606" s="5"/>
      <c r="JR606" s="5"/>
      <c r="JS606" s="5"/>
      <c r="JT606" s="5"/>
      <c r="JU606" s="5"/>
      <c r="JV606" s="5"/>
      <c r="JW606" s="5"/>
      <c r="JX606" s="5"/>
      <c r="JY606" s="5"/>
      <c r="JZ606" s="5"/>
      <c r="KA606" s="5"/>
      <c r="KB606" s="5"/>
      <c r="KC606" s="5"/>
      <c r="KD606" s="5"/>
      <c r="KE606" s="5"/>
      <c r="KF606" s="5"/>
      <c r="KG606" s="5"/>
      <c r="KH606" s="5"/>
      <c r="KI606" s="5"/>
      <c r="KJ606" s="5"/>
      <c r="KK606" s="5"/>
      <c r="KL606" s="5"/>
      <c r="KM606" s="5"/>
      <c r="KN606" s="5"/>
      <c r="KO606" s="5"/>
      <c r="KP606" s="5"/>
      <c r="KQ606" s="5"/>
      <c r="KR606" s="5"/>
      <c r="KS606" s="5"/>
      <c r="KT606" s="5"/>
      <c r="KU606" s="5"/>
      <c r="KV606" s="5"/>
      <c r="KW606" s="5"/>
      <c r="KX606" s="5"/>
      <c r="KY606" s="5"/>
      <c r="KZ606" s="5"/>
      <c r="LA606" s="5"/>
      <c r="LB606" s="5"/>
      <c r="LC606" s="5"/>
      <c r="LD606" s="5"/>
      <c r="LE606" s="5"/>
      <c r="LF606" s="5"/>
      <c r="LG606" s="5"/>
      <c r="LH606" s="5"/>
      <c r="LI606" s="5"/>
      <c r="LJ606" s="5"/>
      <c r="LK606" s="5"/>
      <c r="LL606" s="5"/>
      <c r="LM606" s="5"/>
      <c r="LN606" s="5"/>
      <c r="LO606" s="5"/>
      <c r="LP606" s="5"/>
      <c r="LQ606" s="5"/>
      <c r="LR606" s="5"/>
      <c r="LS606" s="5"/>
      <c r="LT606" s="5"/>
      <c r="LU606" s="5"/>
      <c r="LV606" s="5"/>
      <c r="LW606" s="5"/>
      <c r="LX606" s="5"/>
      <c r="LY606" s="5"/>
      <c r="LZ606" s="5"/>
      <c r="MA606" s="5"/>
      <c r="MB606" s="5"/>
      <c r="MC606" s="5"/>
      <c r="MD606" s="5"/>
      <c r="ME606" s="5"/>
      <c r="MF606" s="5"/>
      <c r="MG606" s="5"/>
      <c r="MH606" s="5"/>
      <c r="MI606" s="5"/>
      <c r="MJ606" s="5"/>
      <c r="MK606" s="5"/>
      <c r="ML606" s="5"/>
      <c r="MM606" s="5"/>
      <c r="MN606" s="5"/>
      <c r="MO606" s="5"/>
      <c r="MP606" s="5"/>
      <c r="MQ606" s="5"/>
      <c r="MR606" s="5"/>
      <c r="MS606" s="5"/>
      <c r="MT606" s="5"/>
      <c r="MU606" s="5"/>
      <c r="MV606" s="5"/>
      <c r="MW606" s="5"/>
      <c r="MX606" s="5"/>
      <c r="MY606" s="5"/>
      <c r="MZ606" s="5"/>
      <c r="NA606" s="5"/>
      <c r="NB606" s="5"/>
      <c r="NC606" s="5"/>
      <c r="ND606" s="5"/>
      <c r="NE606" s="5"/>
      <c r="NF606" s="5"/>
      <c r="NG606" s="5"/>
      <c r="NH606" s="5"/>
      <c r="NI606" s="5"/>
      <c r="NJ606" s="5"/>
      <c r="NK606" s="5"/>
      <c r="NL606" s="5"/>
      <c r="NM606" s="5"/>
      <c r="NN606" s="5"/>
      <c r="NO606" s="5"/>
      <c r="NP606" s="5"/>
      <c r="NQ606" s="5"/>
      <c r="NR606" s="5"/>
      <c r="NS606" s="5"/>
      <c r="NT606" s="5"/>
      <c r="NU606" s="5"/>
      <c r="NV606" s="5"/>
      <c r="NW606" s="5"/>
      <c r="NX606" s="5"/>
      <c r="NY606" s="5"/>
      <c r="NZ606" s="5"/>
      <c r="OA606" s="5"/>
      <c r="OB606" s="5"/>
      <c r="OC606" s="5"/>
      <c r="OD606" s="5"/>
      <c r="OE606" s="5"/>
      <c r="OF606" s="5"/>
      <c r="OG606" s="5"/>
      <c r="OH606" s="5"/>
      <c r="OI606" s="5"/>
      <c r="OJ606" s="5"/>
      <c r="OK606" s="5"/>
      <c r="OL606" s="5"/>
      <c r="OM606" s="5"/>
      <c r="ON606" s="5"/>
      <c r="OO606" s="5"/>
      <c r="OP606" s="5"/>
      <c r="OQ606" s="5"/>
      <c r="OR606" s="5"/>
      <c r="OS606" s="5"/>
      <c r="OT606" s="5"/>
      <c r="OU606" s="5"/>
      <c r="OV606" s="5"/>
      <c r="OW606" s="5"/>
      <c r="OX606" s="5"/>
      <c r="OY606" s="5"/>
      <c r="OZ606" s="5"/>
      <c r="PA606" s="5"/>
      <c r="PB606" s="5"/>
      <c r="PC606" s="5"/>
      <c r="PD606" s="5"/>
      <c r="PE606" s="5"/>
      <c r="PF606" s="5"/>
      <c r="PG606" s="5"/>
      <c r="PH606" s="5"/>
      <c r="PI606" s="5"/>
      <c r="PJ606" s="5"/>
      <c r="PK606" s="5"/>
      <c r="PL606" s="5"/>
      <c r="PM606" s="5"/>
      <c r="PN606" s="5"/>
      <c r="PO606" s="5"/>
      <c r="PP606" s="5"/>
      <c r="PQ606" s="5"/>
      <c r="PR606" s="5"/>
      <c r="PS606" s="5"/>
      <c r="PT606" s="5"/>
      <c r="PU606" s="5"/>
      <c r="PV606" s="5"/>
      <c r="PW606" s="5"/>
      <c r="PX606" s="5"/>
      <c r="PY606" s="5"/>
      <c r="PZ606" s="5"/>
      <c r="QA606" s="5"/>
      <c r="QB606" s="5"/>
      <c r="QC606" s="5"/>
      <c r="QD606" s="5"/>
      <c r="QE606" s="5"/>
      <c r="QF606" s="5"/>
      <c r="QG606" s="5"/>
      <c r="QH606" s="5"/>
      <c r="QI606" s="5"/>
      <c r="QJ606" s="5"/>
      <c r="QK606" s="5"/>
      <c r="QL606" s="5"/>
      <c r="QM606" s="5"/>
      <c r="QN606" s="5"/>
      <c r="QO606" s="5"/>
      <c r="QP606" s="5"/>
      <c r="QQ606" s="5"/>
      <c r="QR606" s="5"/>
      <c r="QS606" s="5"/>
      <c r="QT606" s="5"/>
      <c r="QU606" s="5"/>
      <c r="QV606" s="5"/>
      <c r="QW606" s="5"/>
      <c r="QX606" s="5"/>
      <c r="QY606" s="5"/>
      <c r="QZ606" s="5"/>
      <c r="RA606" s="5"/>
      <c r="RB606" s="5"/>
      <c r="RC606" s="5"/>
      <c r="RD606" s="5"/>
      <c r="RE606" s="5"/>
      <c r="RF606" s="5"/>
      <c r="RG606" s="5"/>
      <c r="RH606" s="5"/>
      <c r="RI606" s="5"/>
      <c r="RJ606" s="5"/>
      <c r="RK606" s="5"/>
      <c r="RL606" s="5"/>
      <c r="RM606" s="5"/>
      <c r="RN606" s="5"/>
      <c r="RO606" s="5"/>
      <c r="RP606" s="5"/>
      <c r="RQ606" s="5"/>
      <c r="RR606" s="5"/>
      <c r="RS606" s="5"/>
      <c r="RT606" s="5"/>
      <c r="RU606" s="5"/>
      <c r="RV606" s="5"/>
      <c r="RW606" s="5"/>
      <c r="RX606" s="5"/>
      <c r="RY606" s="5"/>
      <c r="RZ606" s="5"/>
      <c r="SA606" s="5"/>
      <c r="SB606" s="5"/>
      <c r="SC606" s="5"/>
      <c r="SD606" s="5"/>
      <c r="SE606" s="5"/>
      <c r="SF606" s="5"/>
      <c r="SG606" s="5"/>
      <c r="SH606" s="5"/>
      <c r="SI606" s="5"/>
      <c r="SJ606" s="5"/>
      <c r="SK606" s="5"/>
      <c r="SL606" s="5"/>
      <c r="SM606" s="5"/>
      <c r="SN606" s="5"/>
      <c r="SO606" s="5"/>
      <c r="SP606" s="5"/>
      <c r="SQ606" s="5"/>
      <c r="SR606" s="5"/>
      <c r="SS606" s="5"/>
      <c r="ST606" s="5"/>
      <c r="SU606" s="5"/>
      <c r="SV606" s="5"/>
      <c r="SW606" s="5"/>
      <c r="SX606" s="5"/>
      <c r="SY606" s="5"/>
      <c r="SZ606" s="5"/>
      <c r="TA606" s="5"/>
      <c r="TB606" s="5"/>
      <c r="TC606" s="5"/>
      <c r="TD606" s="5"/>
      <c r="TE606" s="5"/>
      <c r="TF606" s="5"/>
      <c r="TG606" s="5"/>
      <c r="TH606" s="5"/>
      <c r="TI606" s="5"/>
      <c r="TJ606" s="5"/>
      <c r="TK606" s="5"/>
      <c r="TL606" s="5"/>
      <c r="TM606" s="5"/>
      <c r="TN606" s="5"/>
      <c r="TO606" s="5"/>
      <c r="TP606" s="5"/>
      <c r="TQ606" s="5"/>
      <c r="TR606" s="5"/>
      <c r="TS606" s="5"/>
      <c r="TT606" s="5"/>
      <c r="TU606" s="5"/>
      <c r="TV606" s="5"/>
      <c r="TW606" s="5"/>
      <c r="TX606" s="5"/>
      <c r="TY606" s="5"/>
      <c r="TZ606" s="5"/>
      <c r="UA606" s="5"/>
      <c r="UB606" s="5"/>
      <c r="UC606" s="5"/>
      <c r="UD606" s="5"/>
      <c r="UE606" s="5"/>
      <c r="UF606" s="5"/>
      <c r="UG606" s="5"/>
      <c r="UH606" s="5"/>
      <c r="UI606" s="5"/>
      <c r="UJ606" s="5"/>
      <c r="UK606" s="5"/>
      <c r="UL606" s="5"/>
      <c r="UM606" s="5"/>
      <c r="UN606" s="5"/>
      <c r="UO606" s="5"/>
      <c r="UP606" s="5"/>
      <c r="UQ606" s="5"/>
      <c r="UR606" s="5"/>
      <c r="US606" s="5"/>
      <c r="UT606" s="5"/>
      <c r="UU606" s="5"/>
      <c r="UV606" s="5"/>
      <c r="UW606" s="5"/>
      <c r="UX606" s="5"/>
      <c r="UY606" s="5"/>
      <c r="UZ606" s="5"/>
      <c r="VA606" s="5"/>
      <c r="VB606" s="5"/>
      <c r="VC606" s="5"/>
      <c r="VD606" s="5"/>
      <c r="VE606" s="5"/>
      <c r="VF606" s="5"/>
      <c r="VG606" s="5"/>
      <c r="VH606" s="5"/>
      <c r="VI606" s="5"/>
      <c r="VJ606" s="5"/>
      <c r="VK606" s="5"/>
      <c r="VL606" s="5"/>
      <c r="VM606" s="5"/>
      <c r="VN606" s="5"/>
      <c r="VO606" s="5"/>
      <c r="VP606" s="5"/>
      <c r="VQ606" s="5"/>
      <c r="VR606" s="5"/>
      <c r="VS606" s="5"/>
      <c r="VT606" s="5"/>
      <c r="VU606" s="5"/>
      <c r="VV606" s="5"/>
      <c r="VW606" s="5"/>
      <c r="VX606" s="5"/>
      <c r="VY606" s="5"/>
      <c r="VZ606" s="5"/>
      <c r="WA606" s="5"/>
      <c r="WB606" s="5"/>
      <c r="WC606" s="5"/>
      <c r="WD606" s="5"/>
      <c r="WE606" s="5"/>
      <c r="WF606" s="5"/>
      <c r="WG606" s="5"/>
      <c r="WH606" s="5"/>
      <c r="WI606" s="5"/>
      <c r="WJ606" s="5"/>
      <c r="WK606" s="5"/>
      <c r="WL606" s="5"/>
      <c r="WM606" s="5"/>
      <c r="WN606" s="5"/>
      <c r="WO606" s="5"/>
      <c r="WP606" s="5"/>
      <c r="WQ606" s="5"/>
      <c r="WR606" s="5"/>
      <c r="WS606" s="5"/>
      <c r="WT606" s="5"/>
      <c r="WU606" s="5"/>
      <c r="WV606" s="5"/>
      <c r="WW606" s="5"/>
      <c r="WX606" s="5"/>
      <c r="WY606" s="5"/>
      <c r="WZ606" s="5"/>
      <c r="XA606" s="5"/>
      <c r="XB606" s="5"/>
      <c r="XC606" s="5"/>
      <c r="XD606" s="5"/>
      <c r="XE606" s="5"/>
      <c r="XF606" s="5"/>
      <c r="XG606" s="5"/>
      <c r="XH606" s="5"/>
      <c r="XI606" s="5"/>
      <c r="XJ606" s="5"/>
      <c r="XK606" s="5"/>
      <c r="XL606" s="5"/>
      <c r="XM606" s="5"/>
      <c r="XN606" s="5"/>
      <c r="XO606" s="5"/>
      <c r="XP606" s="5"/>
      <c r="XQ606" s="5"/>
      <c r="XR606" s="5"/>
      <c r="XS606" s="5"/>
      <c r="XT606" s="5"/>
      <c r="XU606" s="5"/>
      <c r="XV606" s="5"/>
      <c r="XW606" s="5"/>
    </row>
    <row r="607" spans="39:647" x14ac:dyDescent="0.45">
      <c r="AM607" s="5"/>
      <c r="AN607" s="5"/>
      <c r="AO607" s="5"/>
      <c r="AP607" s="5"/>
      <c r="AQ607" s="5"/>
      <c r="AR607" s="5"/>
      <c r="AS607" s="5"/>
      <c r="AT607" s="5"/>
      <c r="AU607" s="5"/>
      <c r="AV607" s="5"/>
      <c r="AW607" s="5"/>
      <c r="AX607" s="5"/>
      <c r="AY607" s="5"/>
      <c r="AZ607" s="5"/>
      <c r="BA607" s="5"/>
      <c r="BB607" s="5"/>
      <c r="BC607" s="5"/>
      <c r="BD607" s="5"/>
      <c r="BE607" s="5"/>
      <c r="BF607" s="5"/>
      <c r="BG607" s="5"/>
      <c r="BH607" s="5"/>
      <c r="BI607" s="5"/>
      <c r="BJ607" s="5"/>
      <c r="BK607" s="5"/>
      <c r="BL607" s="5"/>
      <c r="BM607" s="5"/>
      <c r="BN607" s="5"/>
      <c r="BO607" s="5"/>
      <c r="BP607" s="5"/>
      <c r="BQ607" s="5"/>
      <c r="BR607" s="5"/>
      <c r="BS607" s="5"/>
      <c r="BT607" s="5"/>
      <c r="BU607" s="5"/>
      <c r="BV607" s="5"/>
      <c r="BW607" s="5"/>
      <c r="BX607" s="5"/>
      <c r="BY607" s="5"/>
      <c r="BZ607" s="5"/>
      <c r="CA607" s="5"/>
      <c r="CB607" s="5"/>
      <c r="CC607" s="5"/>
      <c r="CD607" s="5"/>
      <c r="CE607" s="5"/>
      <c r="CF607" s="5"/>
      <c r="CG607" s="5"/>
      <c r="CH607" s="5"/>
      <c r="CI607" s="5"/>
      <c r="CJ607" s="5"/>
      <c r="CK607" s="5"/>
      <c r="CL607" s="5"/>
      <c r="CM607" s="5"/>
      <c r="CN607" s="5"/>
      <c r="CO607" s="5"/>
      <c r="CP607" s="5"/>
      <c r="CQ607" s="5"/>
      <c r="CR607" s="5"/>
      <c r="CS607" s="5"/>
      <c r="CT607" s="5"/>
      <c r="CU607" s="5"/>
      <c r="CV607" s="5"/>
      <c r="CW607" s="5"/>
      <c r="CX607" s="5"/>
      <c r="CY607" s="5"/>
      <c r="CZ607" s="5"/>
      <c r="DA607" s="5"/>
      <c r="DB607" s="5"/>
      <c r="DC607" s="5"/>
      <c r="DD607" s="5"/>
      <c r="DE607" s="5"/>
      <c r="DF607" s="5"/>
      <c r="DG607" s="5"/>
      <c r="DH607" s="5"/>
      <c r="DI607" s="5"/>
      <c r="DJ607" s="5"/>
      <c r="DK607" s="5"/>
      <c r="DL607" s="5"/>
      <c r="DM607" s="5"/>
      <c r="DN607" s="5"/>
      <c r="DO607" s="5"/>
      <c r="DP607" s="5"/>
      <c r="DQ607" s="5"/>
      <c r="DR607" s="5"/>
      <c r="DS607" s="5"/>
      <c r="DT607" s="5"/>
      <c r="DU607" s="5"/>
      <c r="DV607" s="5"/>
      <c r="DW607" s="5"/>
      <c r="DX607" s="5"/>
      <c r="DY607" s="5"/>
      <c r="DZ607" s="5"/>
      <c r="EA607" s="5"/>
      <c r="EB607" s="5"/>
      <c r="EC607" s="5"/>
      <c r="ED607" s="5"/>
      <c r="EE607" s="5"/>
      <c r="EF607" s="5"/>
      <c r="EG607" s="5"/>
      <c r="EH607" s="5"/>
      <c r="EI607" s="5"/>
      <c r="EJ607" s="5"/>
      <c r="EK607" s="5"/>
      <c r="EL607" s="5"/>
      <c r="EM607" s="5"/>
      <c r="EN607" s="5"/>
      <c r="EO607" s="5"/>
      <c r="EP607" s="5"/>
      <c r="EQ607" s="5"/>
      <c r="ER607" s="5"/>
      <c r="ES607" s="5"/>
      <c r="ET607" s="5"/>
      <c r="EU607" s="5"/>
      <c r="EV607" s="5"/>
      <c r="EW607" s="5"/>
      <c r="EX607" s="5"/>
      <c r="EY607" s="5"/>
      <c r="EZ607" s="5"/>
      <c r="FA607" s="5"/>
      <c r="FB607" s="5"/>
      <c r="FC607" s="5"/>
      <c r="FD607" s="5"/>
      <c r="FE607" s="5"/>
      <c r="FF607" s="5"/>
      <c r="FG607" s="5"/>
      <c r="FH607" s="5"/>
      <c r="FI607" s="5"/>
      <c r="FJ607" s="5"/>
      <c r="FK607" s="5"/>
      <c r="FL607" s="5"/>
      <c r="FM607" s="5"/>
      <c r="FN607" s="5"/>
      <c r="FO607" s="5"/>
      <c r="FP607" s="5"/>
      <c r="FQ607" s="5"/>
      <c r="FR607" s="5"/>
      <c r="FS607" s="5"/>
      <c r="FT607" s="5"/>
      <c r="FU607" s="5"/>
      <c r="FV607" s="5"/>
      <c r="FW607" s="5"/>
      <c r="FX607" s="5"/>
      <c r="FY607" s="5"/>
      <c r="FZ607" s="5"/>
      <c r="GA607" s="5"/>
      <c r="GB607" s="5"/>
      <c r="GC607" s="5"/>
      <c r="GD607" s="5"/>
      <c r="GE607" s="5"/>
      <c r="GF607" s="5"/>
      <c r="GG607" s="5"/>
      <c r="GH607" s="5"/>
      <c r="GI607" s="5"/>
      <c r="GJ607" s="5"/>
      <c r="GK607" s="5"/>
      <c r="GL607" s="5"/>
      <c r="GM607" s="5"/>
      <c r="GN607" s="5"/>
      <c r="GO607" s="5"/>
      <c r="GP607" s="5"/>
      <c r="GQ607" s="5"/>
      <c r="GR607" s="5"/>
      <c r="GS607" s="5"/>
      <c r="GT607" s="5"/>
      <c r="GU607" s="5"/>
      <c r="GV607" s="5"/>
      <c r="GW607" s="5"/>
      <c r="GX607" s="5"/>
      <c r="GY607" s="5"/>
      <c r="GZ607" s="5"/>
      <c r="HA607" s="5"/>
      <c r="HB607" s="5"/>
      <c r="HC607" s="5"/>
      <c r="HD607" s="5"/>
      <c r="HE607" s="5"/>
      <c r="HF607" s="5"/>
      <c r="HG607" s="5"/>
      <c r="HH607" s="5"/>
      <c r="HI607" s="5"/>
      <c r="HJ607" s="5"/>
      <c r="HK607" s="5"/>
      <c r="HL607" s="5"/>
      <c r="HM607" s="5"/>
      <c r="HN607" s="5"/>
      <c r="HO607" s="5"/>
      <c r="HP607" s="5"/>
      <c r="HQ607" s="5"/>
      <c r="HR607" s="5"/>
      <c r="HS607" s="5"/>
      <c r="HT607" s="5"/>
      <c r="HU607" s="5"/>
      <c r="HV607" s="5"/>
      <c r="HW607" s="5"/>
      <c r="HX607" s="5"/>
      <c r="HY607" s="5"/>
      <c r="HZ607" s="5"/>
      <c r="IA607" s="5"/>
      <c r="IB607" s="5"/>
      <c r="IC607" s="5"/>
      <c r="ID607" s="5"/>
      <c r="IE607" s="5"/>
      <c r="IF607" s="5"/>
      <c r="IG607" s="5"/>
      <c r="IH607" s="5"/>
      <c r="II607" s="5"/>
      <c r="IJ607" s="5"/>
      <c r="IK607" s="5"/>
      <c r="IL607" s="5"/>
      <c r="IM607" s="5"/>
      <c r="IN607" s="5"/>
      <c r="IO607" s="5"/>
      <c r="IP607" s="5"/>
      <c r="IQ607" s="5"/>
      <c r="IR607" s="5"/>
      <c r="IS607" s="5"/>
      <c r="IT607" s="5"/>
      <c r="IU607" s="5"/>
      <c r="IV607" s="5"/>
      <c r="IW607" s="5"/>
      <c r="IX607" s="5"/>
      <c r="IY607" s="5"/>
      <c r="IZ607" s="5"/>
      <c r="JA607" s="5"/>
      <c r="JB607" s="5"/>
      <c r="JC607" s="5"/>
      <c r="JD607" s="5"/>
      <c r="JE607" s="5"/>
      <c r="JF607" s="5"/>
      <c r="JG607" s="5"/>
      <c r="JH607" s="5"/>
      <c r="JI607" s="5"/>
      <c r="JJ607" s="5"/>
      <c r="JK607" s="5"/>
      <c r="JL607" s="5"/>
      <c r="JM607" s="5"/>
      <c r="JN607" s="5"/>
      <c r="JO607" s="5"/>
      <c r="JP607" s="5"/>
      <c r="JQ607" s="5"/>
      <c r="JR607" s="5"/>
      <c r="JS607" s="5"/>
      <c r="JT607" s="5"/>
      <c r="JU607" s="5"/>
      <c r="JV607" s="5"/>
      <c r="JW607" s="5"/>
      <c r="JX607" s="5"/>
      <c r="JY607" s="5"/>
      <c r="JZ607" s="5"/>
      <c r="KA607" s="5"/>
      <c r="KB607" s="5"/>
      <c r="KC607" s="5"/>
      <c r="KD607" s="5"/>
      <c r="KE607" s="5"/>
      <c r="KF607" s="5"/>
      <c r="KG607" s="5"/>
      <c r="KH607" s="5"/>
      <c r="KI607" s="5"/>
      <c r="KJ607" s="5"/>
      <c r="KK607" s="5"/>
      <c r="KL607" s="5"/>
      <c r="KM607" s="5"/>
      <c r="KN607" s="5"/>
      <c r="KO607" s="5"/>
      <c r="KP607" s="5"/>
      <c r="KQ607" s="5"/>
      <c r="KR607" s="5"/>
      <c r="KS607" s="5"/>
      <c r="KT607" s="5"/>
      <c r="KU607" s="5"/>
      <c r="KV607" s="5"/>
      <c r="KW607" s="5"/>
      <c r="KX607" s="5"/>
      <c r="KY607" s="5"/>
      <c r="KZ607" s="5"/>
      <c r="LA607" s="5"/>
      <c r="LB607" s="5"/>
      <c r="LC607" s="5"/>
      <c r="LD607" s="5"/>
      <c r="LE607" s="5"/>
      <c r="LF607" s="5"/>
      <c r="LG607" s="5"/>
      <c r="LH607" s="5"/>
      <c r="LI607" s="5"/>
      <c r="LJ607" s="5"/>
      <c r="LK607" s="5"/>
      <c r="LL607" s="5"/>
      <c r="LM607" s="5"/>
      <c r="LN607" s="5"/>
      <c r="LO607" s="5"/>
      <c r="LP607" s="5"/>
      <c r="LQ607" s="5"/>
      <c r="LR607" s="5"/>
      <c r="LS607" s="5"/>
      <c r="LT607" s="5"/>
      <c r="LU607" s="5"/>
      <c r="LV607" s="5"/>
      <c r="LW607" s="5"/>
      <c r="LX607" s="5"/>
      <c r="LY607" s="5"/>
      <c r="LZ607" s="5"/>
      <c r="MA607" s="5"/>
      <c r="MB607" s="5"/>
      <c r="MC607" s="5"/>
      <c r="MD607" s="5"/>
      <c r="ME607" s="5"/>
      <c r="MF607" s="5"/>
      <c r="MG607" s="5"/>
      <c r="MH607" s="5"/>
      <c r="MI607" s="5"/>
      <c r="MJ607" s="5"/>
      <c r="MK607" s="5"/>
      <c r="ML607" s="5"/>
      <c r="MM607" s="5"/>
      <c r="MN607" s="5"/>
      <c r="MO607" s="5"/>
      <c r="MP607" s="5"/>
      <c r="MQ607" s="5"/>
      <c r="MR607" s="5"/>
      <c r="MS607" s="5"/>
      <c r="MT607" s="5"/>
      <c r="MU607" s="5"/>
      <c r="MV607" s="5"/>
      <c r="MW607" s="5"/>
      <c r="MX607" s="5"/>
      <c r="MY607" s="5"/>
      <c r="MZ607" s="5"/>
      <c r="NA607" s="5"/>
      <c r="NB607" s="5"/>
      <c r="NC607" s="5"/>
      <c r="ND607" s="5"/>
      <c r="NE607" s="5"/>
      <c r="NF607" s="5"/>
      <c r="NG607" s="5"/>
      <c r="NH607" s="5"/>
      <c r="NI607" s="5"/>
      <c r="NJ607" s="5"/>
      <c r="NK607" s="5"/>
      <c r="NL607" s="5"/>
      <c r="NM607" s="5"/>
      <c r="NN607" s="5"/>
      <c r="NO607" s="5"/>
      <c r="NP607" s="5"/>
      <c r="NQ607" s="5"/>
      <c r="NR607" s="5"/>
      <c r="NS607" s="5"/>
      <c r="NT607" s="5"/>
      <c r="NU607" s="5"/>
      <c r="NV607" s="5"/>
      <c r="NW607" s="5"/>
      <c r="NX607" s="5"/>
      <c r="NY607" s="5"/>
      <c r="NZ607" s="5"/>
      <c r="OA607" s="5"/>
      <c r="OB607" s="5"/>
      <c r="OC607" s="5"/>
      <c r="OD607" s="5"/>
      <c r="OE607" s="5"/>
      <c r="OF607" s="5"/>
      <c r="OG607" s="5"/>
      <c r="OH607" s="5"/>
      <c r="OI607" s="5"/>
      <c r="OJ607" s="5"/>
      <c r="OK607" s="5"/>
      <c r="OL607" s="5"/>
      <c r="OM607" s="5"/>
      <c r="ON607" s="5"/>
      <c r="OO607" s="5"/>
      <c r="OP607" s="5"/>
      <c r="OQ607" s="5"/>
      <c r="OR607" s="5"/>
      <c r="OS607" s="5"/>
      <c r="OT607" s="5"/>
      <c r="OU607" s="5"/>
      <c r="OV607" s="5"/>
      <c r="OW607" s="5"/>
      <c r="OX607" s="5"/>
      <c r="OY607" s="5"/>
      <c r="OZ607" s="5"/>
      <c r="PA607" s="5"/>
      <c r="PB607" s="5"/>
      <c r="PC607" s="5"/>
      <c r="PD607" s="5"/>
      <c r="PE607" s="5"/>
      <c r="PF607" s="5"/>
      <c r="PG607" s="5"/>
      <c r="PH607" s="5"/>
      <c r="PI607" s="5"/>
      <c r="PJ607" s="5"/>
      <c r="PK607" s="5"/>
      <c r="PL607" s="5"/>
      <c r="PM607" s="5"/>
      <c r="PN607" s="5"/>
      <c r="PO607" s="5"/>
      <c r="PP607" s="5"/>
      <c r="PQ607" s="5"/>
      <c r="PR607" s="5"/>
      <c r="PS607" s="5"/>
      <c r="PT607" s="5"/>
      <c r="PU607" s="5"/>
      <c r="PV607" s="5"/>
      <c r="PW607" s="5"/>
      <c r="PX607" s="5"/>
      <c r="PY607" s="5"/>
      <c r="PZ607" s="5"/>
      <c r="QA607" s="5"/>
      <c r="QB607" s="5"/>
      <c r="QC607" s="5"/>
      <c r="QD607" s="5"/>
      <c r="QE607" s="5"/>
      <c r="QF607" s="5"/>
      <c r="QG607" s="5"/>
      <c r="QH607" s="5"/>
      <c r="QI607" s="5"/>
      <c r="QJ607" s="5"/>
      <c r="QK607" s="5"/>
      <c r="QL607" s="5"/>
      <c r="QM607" s="5"/>
      <c r="QN607" s="5"/>
      <c r="QO607" s="5"/>
      <c r="QP607" s="5"/>
      <c r="QQ607" s="5"/>
      <c r="QR607" s="5"/>
      <c r="QS607" s="5"/>
      <c r="QT607" s="5"/>
      <c r="QU607" s="5"/>
      <c r="QV607" s="5"/>
      <c r="QW607" s="5"/>
      <c r="QX607" s="5"/>
      <c r="QY607" s="5"/>
      <c r="QZ607" s="5"/>
      <c r="RA607" s="5"/>
      <c r="RB607" s="5"/>
      <c r="RC607" s="5"/>
      <c r="RD607" s="5"/>
      <c r="RE607" s="5"/>
      <c r="RF607" s="5"/>
      <c r="RG607" s="5"/>
      <c r="RH607" s="5"/>
      <c r="RI607" s="5"/>
      <c r="RJ607" s="5"/>
      <c r="RK607" s="5"/>
      <c r="RL607" s="5"/>
      <c r="RM607" s="5"/>
      <c r="RN607" s="5"/>
      <c r="RO607" s="5"/>
      <c r="RP607" s="5"/>
      <c r="RQ607" s="5"/>
      <c r="RR607" s="5"/>
      <c r="RS607" s="5"/>
      <c r="RT607" s="5"/>
      <c r="RU607" s="5"/>
      <c r="RV607" s="5"/>
      <c r="RW607" s="5"/>
      <c r="RX607" s="5"/>
      <c r="RY607" s="5"/>
      <c r="RZ607" s="5"/>
      <c r="SA607" s="5"/>
      <c r="SB607" s="5"/>
      <c r="SC607" s="5"/>
      <c r="SD607" s="5"/>
      <c r="SE607" s="5"/>
      <c r="SF607" s="5"/>
      <c r="SG607" s="5"/>
      <c r="SH607" s="5"/>
      <c r="SI607" s="5"/>
      <c r="SJ607" s="5"/>
      <c r="SK607" s="5"/>
      <c r="SL607" s="5"/>
      <c r="SM607" s="5"/>
      <c r="SN607" s="5"/>
      <c r="SO607" s="5"/>
      <c r="SP607" s="5"/>
      <c r="SQ607" s="5"/>
      <c r="SR607" s="5"/>
      <c r="SS607" s="5"/>
      <c r="ST607" s="5"/>
      <c r="SU607" s="5"/>
      <c r="SV607" s="5"/>
      <c r="SW607" s="5"/>
      <c r="SX607" s="5"/>
      <c r="SY607" s="5"/>
      <c r="SZ607" s="5"/>
      <c r="TA607" s="5"/>
      <c r="TB607" s="5"/>
      <c r="TC607" s="5"/>
      <c r="TD607" s="5"/>
      <c r="TE607" s="5"/>
      <c r="TF607" s="5"/>
      <c r="TG607" s="5"/>
      <c r="TH607" s="5"/>
      <c r="TI607" s="5"/>
      <c r="TJ607" s="5"/>
      <c r="TK607" s="5"/>
      <c r="TL607" s="5"/>
      <c r="TM607" s="5"/>
      <c r="TN607" s="5"/>
      <c r="TO607" s="5"/>
      <c r="TP607" s="5"/>
      <c r="TQ607" s="5"/>
      <c r="TR607" s="5"/>
      <c r="TS607" s="5"/>
      <c r="TT607" s="5"/>
      <c r="TU607" s="5"/>
      <c r="TV607" s="5"/>
      <c r="TW607" s="5"/>
      <c r="TX607" s="5"/>
      <c r="TY607" s="5"/>
      <c r="TZ607" s="5"/>
      <c r="UA607" s="5"/>
      <c r="UB607" s="5"/>
      <c r="UC607" s="5"/>
      <c r="UD607" s="5"/>
      <c r="UE607" s="5"/>
      <c r="UF607" s="5"/>
      <c r="UG607" s="5"/>
      <c r="UH607" s="5"/>
      <c r="UI607" s="5"/>
      <c r="UJ607" s="5"/>
      <c r="UK607" s="5"/>
      <c r="UL607" s="5"/>
      <c r="UM607" s="5"/>
      <c r="UN607" s="5"/>
      <c r="UO607" s="5"/>
      <c r="UP607" s="5"/>
      <c r="UQ607" s="5"/>
      <c r="UR607" s="5"/>
      <c r="US607" s="5"/>
      <c r="UT607" s="5"/>
      <c r="UU607" s="5"/>
      <c r="UV607" s="5"/>
      <c r="UW607" s="5"/>
      <c r="UX607" s="5"/>
      <c r="UY607" s="5"/>
      <c r="UZ607" s="5"/>
      <c r="VA607" s="5"/>
      <c r="VB607" s="5"/>
      <c r="VC607" s="5"/>
      <c r="VD607" s="5"/>
      <c r="VE607" s="5"/>
      <c r="VF607" s="5"/>
      <c r="VG607" s="5"/>
      <c r="VH607" s="5"/>
      <c r="VI607" s="5"/>
      <c r="VJ607" s="5"/>
      <c r="VK607" s="5"/>
      <c r="VL607" s="5"/>
      <c r="VM607" s="5"/>
      <c r="VN607" s="5"/>
      <c r="VO607" s="5"/>
      <c r="VP607" s="5"/>
      <c r="VQ607" s="5"/>
      <c r="VR607" s="5"/>
      <c r="VS607" s="5"/>
      <c r="VT607" s="5"/>
      <c r="VU607" s="5"/>
      <c r="VV607" s="5"/>
      <c r="VW607" s="5"/>
      <c r="VX607" s="5"/>
      <c r="VY607" s="5"/>
      <c r="VZ607" s="5"/>
      <c r="WA607" s="5"/>
      <c r="WB607" s="5"/>
      <c r="WC607" s="5"/>
      <c r="WD607" s="5"/>
      <c r="WE607" s="5"/>
      <c r="WF607" s="5"/>
      <c r="WG607" s="5"/>
      <c r="WH607" s="5"/>
      <c r="WI607" s="5"/>
      <c r="WJ607" s="5"/>
      <c r="WK607" s="5"/>
      <c r="WL607" s="5"/>
      <c r="WM607" s="5"/>
      <c r="WN607" s="5"/>
      <c r="WO607" s="5"/>
      <c r="WP607" s="5"/>
      <c r="WQ607" s="5"/>
      <c r="WR607" s="5"/>
      <c r="WS607" s="5"/>
      <c r="WT607" s="5"/>
      <c r="WU607" s="5"/>
      <c r="WV607" s="5"/>
      <c r="WW607" s="5"/>
      <c r="WX607" s="5"/>
      <c r="WY607" s="5"/>
      <c r="WZ607" s="5"/>
      <c r="XA607" s="5"/>
      <c r="XB607" s="5"/>
      <c r="XC607" s="5"/>
      <c r="XD607" s="5"/>
      <c r="XE607" s="5"/>
      <c r="XF607" s="5"/>
      <c r="XG607" s="5"/>
      <c r="XH607" s="5"/>
      <c r="XI607" s="5"/>
      <c r="XJ607" s="5"/>
      <c r="XK607" s="5"/>
      <c r="XL607" s="5"/>
      <c r="XM607" s="5"/>
      <c r="XN607" s="5"/>
      <c r="XO607" s="5"/>
      <c r="XP607" s="5"/>
      <c r="XQ607" s="5"/>
      <c r="XR607" s="5"/>
      <c r="XS607" s="5"/>
      <c r="XT607" s="5"/>
      <c r="XU607" s="5"/>
      <c r="XV607" s="5"/>
      <c r="XW607" s="5"/>
    </row>
    <row r="608" spans="39:647" x14ac:dyDescent="0.45">
      <c r="AM608" s="5"/>
      <c r="AN608" s="5"/>
      <c r="AO608" s="5"/>
      <c r="AP608" s="5"/>
      <c r="AQ608" s="5"/>
      <c r="AR608" s="5"/>
      <c r="AS608" s="5"/>
      <c r="AT608" s="5"/>
      <c r="AU608" s="5"/>
      <c r="AV608" s="5"/>
      <c r="AW608" s="5"/>
      <c r="AX608" s="5"/>
      <c r="AY608" s="5"/>
      <c r="AZ608" s="5"/>
      <c r="BA608" s="5"/>
      <c r="BB608" s="5"/>
      <c r="BC608" s="5"/>
      <c r="BD608" s="5"/>
      <c r="BE608" s="5"/>
      <c r="BF608" s="5"/>
      <c r="BG608" s="5"/>
      <c r="BH608" s="5"/>
      <c r="BI608" s="5"/>
      <c r="BJ608" s="5"/>
      <c r="BK608" s="5"/>
      <c r="BL608" s="5"/>
      <c r="BM608" s="5"/>
      <c r="BN608" s="5"/>
      <c r="BO608" s="5"/>
      <c r="BP608" s="5"/>
      <c r="BQ608" s="5"/>
      <c r="BR608" s="5"/>
      <c r="BS608" s="5"/>
      <c r="BT608" s="5"/>
      <c r="BU608" s="5"/>
      <c r="BV608" s="5"/>
      <c r="BW608" s="5"/>
      <c r="BX608" s="5"/>
      <c r="BY608" s="5"/>
      <c r="BZ608" s="5"/>
      <c r="CA608" s="5"/>
      <c r="CB608" s="5"/>
      <c r="CC608" s="5"/>
      <c r="CD608" s="5"/>
      <c r="CE608" s="5"/>
      <c r="CF608" s="5"/>
      <c r="CG608" s="5"/>
      <c r="CH608" s="5"/>
      <c r="CI608" s="5"/>
      <c r="CJ608" s="5"/>
      <c r="CK608" s="5"/>
      <c r="CL608" s="5"/>
      <c r="CM608" s="5"/>
      <c r="CN608" s="5"/>
      <c r="CO608" s="5"/>
      <c r="CP608" s="5"/>
      <c r="CQ608" s="5"/>
      <c r="CR608" s="5"/>
      <c r="CS608" s="5"/>
      <c r="CT608" s="5"/>
      <c r="CU608" s="5"/>
      <c r="CV608" s="5"/>
      <c r="CW608" s="5"/>
      <c r="CX608" s="5"/>
      <c r="CY608" s="5"/>
      <c r="CZ608" s="5"/>
      <c r="DA608" s="5"/>
      <c r="DB608" s="5"/>
      <c r="DC608" s="5"/>
      <c r="DD608" s="5"/>
      <c r="DE608" s="5"/>
      <c r="DF608" s="5"/>
      <c r="DG608" s="5"/>
      <c r="DH608" s="5"/>
      <c r="DI608" s="5"/>
      <c r="DJ608" s="5"/>
      <c r="DK608" s="5"/>
      <c r="DL608" s="5"/>
      <c r="DM608" s="5"/>
      <c r="DN608" s="5"/>
      <c r="DO608" s="5"/>
      <c r="DP608" s="5"/>
      <c r="DQ608" s="5"/>
      <c r="DR608" s="5"/>
      <c r="DS608" s="5"/>
      <c r="DT608" s="5"/>
      <c r="DU608" s="5"/>
      <c r="DV608" s="5"/>
      <c r="DW608" s="5"/>
      <c r="DX608" s="5"/>
      <c r="DY608" s="5"/>
      <c r="DZ608" s="5"/>
      <c r="EA608" s="5"/>
      <c r="EB608" s="5"/>
      <c r="EC608" s="5"/>
      <c r="ED608" s="5"/>
      <c r="EE608" s="5"/>
      <c r="EF608" s="5"/>
      <c r="EG608" s="5"/>
      <c r="EH608" s="5"/>
      <c r="EI608" s="5"/>
      <c r="EJ608" s="5"/>
      <c r="EK608" s="5"/>
      <c r="EL608" s="5"/>
      <c r="EM608" s="5"/>
      <c r="EN608" s="5"/>
      <c r="EO608" s="5"/>
      <c r="EP608" s="5"/>
      <c r="EQ608" s="5"/>
      <c r="ER608" s="5"/>
      <c r="ES608" s="5"/>
      <c r="ET608" s="5"/>
      <c r="EU608" s="5"/>
      <c r="EV608" s="5"/>
      <c r="EW608" s="5"/>
      <c r="EX608" s="5"/>
      <c r="EY608" s="5"/>
      <c r="EZ608" s="5"/>
      <c r="FA608" s="5"/>
      <c r="FB608" s="5"/>
      <c r="FC608" s="5"/>
      <c r="FD608" s="5"/>
      <c r="FE608" s="5"/>
      <c r="FF608" s="5"/>
      <c r="FG608" s="5"/>
      <c r="FH608" s="5"/>
      <c r="FI608" s="5"/>
      <c r="FJ608" s="5"/>
      <c r="FK608" s="5"/>
      <c r="FL608" s="5"/>
      <c r="FM608" s="5"/>
      <c r="FN608" s="5"/>
      <c r="FO608" s="5"/>
      <c r="FP608" s="5"/>
      <c r="FQ608" s="5"/>
      <c r="FR608" s="5"/>
      <c r="FS608" s="5"/>
      <c r="FT608" s="5"/>
      <c r="FU608" s="5"/>
      <c r="FV608" s="5"/>
      <c r="FW608" s="5"/>
      <c r="FX608" s="5"/>
      <c r="FY608" s="5"/>
      <c r="FZ608" s="5"/>
      <c r="GA608" s="5"/>
      <c r="GB608" s="5"/>
      <c r="GC608" s="5"/>
      <c r="GD608" s="5"/>
      <c r="GE608" s="5"/>
      <c r="GF608" s="5"/>
      <c r="GG608" s="5"/>
      <c r="GH608" s="5"/>
      <c r="GI608" s="5"/>
      <c r="GJ608" s="5"/>
      <c r="GK608" s="5"/>
      <c r="GL608" s="5"/>
      <c r="GM608" s="5"/>
      <c r="GN608" s="5"/>
      <c r="GO608" s="5"/>
      <c r="GP608" s="5"/>
      <c r="GQ608" s="5"/>
      <c r="GR608" s="5"/>
      <c r="GS608" s="5"/>
      <c r="GT608" s="5"/>
      <c r="GU608" s="5"/>
      <c r="GV608" s="5"/>
      <c r="GW608" s="5"/>
      <c r="GX608" s="5"/>
      <c r="GY608" s="5"/>
      <c r="GZ608" s="5"/>
      <c r="HA608" s="5"/>
      <c r="HB608" s="5"/>
      <c r="HC608" s="5"/>
      <c r="HD608" s="5"/>
      <c r="HE608" s="5"/>
      <c r="HF608" s="5"/>
      <c r="HG608" s="5"/>
      <c r="HH608" s="5"/>
      <c r="HI608" s="5"/>
      <c r="HJ608" s="5"/>
      <c r="HK608" s="5"/>
      <c r="HL608" s="5"/>
      <c r="HM608" s="5"/>
      <c r="HN608" s="5"/>
      <c r="HO608" s="5"/>
      <c r="HP608" s="5"/>
      <c r="HQ608" s="5"/>
      <c r="HR608" s="5"/>
      <c r="HS608" s="5"/>
      <c r="HT608" s="5"/>
      <c r="HU608" s="5"/>
      <c r="HV608" s="5"/>
      <c r="HW608" s="5"/>
      <c r="HX608" s="5"/>
      <c r="HY608" s="5"/>
      <c r="HZ608" s="5"/>
      <c r="IA608" s="5"/>
      <c r="IB608" s="5"/>
      <c r="IC608" s="5"/>
      <c r="ID608" s="5"/>
      <c r="IE608" s="5"/>
      <c r="IF608" s="5"/>
      <c r="IG608" s="5"/>
      <c r="IH608" s="5"/>
      <c r="II608" s="5"/>
      <c r="IJ608" s="5"/>
      <c r="IK608" s="5"/>
      <c r="IL608" s="5"/>
      <c r="IM608" s="5"/>
      <c r="IN608" s="5"/>
      <c r="IO608" s="5"/>
      <c r="IP608" s="5"/>
      <c r="IQ608" s="5"/>
      <c r="IR608" s="5"/>
      <c r="IS608" s="5"/>
      <c r="IT608" s="5"/>
      <c r="IU608" s="5"/>
      <c r="IV608" s="5"/>
      <c r="IW608" s="5"/>
      <c r="IX608" s="5"/>
      <c r="IY608" s="5"/>
      <c r="IZ608" s="5"/>
      <c r="JA608" s="5"/>
      <c r="JB608" s="5"/>
      <c r="JC608" s="5"/>
      <c r="JD608" s="5"/>
      <c r="JE608" s="5"/>
      <c r="JF608" s="5"/>
      <c r="JG608" s="5"/>
      <c r="JH608" s="5"/>
      <c r="JI608" s="5"/>
      <c r="JJ608" s="5"/>
      <c r="JK608" s="5"/>
      <c r="JL608" s="5"/>
      <c r="JM608" s="5"/>
      <c r="JN608" s="5"/>
      <c r="JO608" s="5"/>
      <c r="JP608" s="5"/>
      <c r="JQ608" s="5"/>
      <c r="JR608" s="5"/>
      <c r="JS608" s="5"/>
      <c r="JT608" s="5"/>
      <c r="JU608" s="5"/>
      <c r="JV608" s="5"/>
      <c r="JW608" s="5"/>
      <c r="JX608" s="5"/>
      <c r="JY608" s="5"/>
      <c r="JZ608" s="5"/>
      <c r="KA608" s="5"/>
      <c r="KB608" s="5"/>
      <c r="KC608" s="5"/>
      <c r="KD608" s="5"/>
      <c r="KE608" s="5"/>
      <c r="KF608" s="5"/>
      <c r="KG608" s="5"/>
      <c r="KH608" s="5"/>
      <c r="KI608" s="5"/>
      <c r="KJ608" s="5"/>
      <c r="KK608" s="5"/>
      <c r="KL608" s="5"/>
      <c r="KM608" s="5"/>
      <c r="KN608" s="5"/>
      <c r="KO608" s="5"/>
      <c r="KP608" s="5"/>
      <c r="KQ608" s="5"/>
      <c r="KR608" s="5"/>
      <c r="KS608" s="5"/>
      <c r="KT608" s="5"/>
      <c r="KU608" s="5"/>
      <c r="KV608" s="5"/>
      <c r="KW608" s="5"/>
      <c r="KX608" s="5"/>
      <c r="KY608" s="5"/>
      <c r="KZ608" s="5"/>
      <c r="LA608" s="5"/>
      <c r="LB608" s="5"/>
      <c r="LC608" s="5"/>
      <c r="LD608" s="5"/>
      <c r="LE608" s="5"/>
      <c r="LF608" s="5"/>
      <c r="LG608" s="5"/>
      <c r="LH608" s="5"/>
      <c r="LI608" s="5"/>
      <c r="LJ608" s="5"/>
      <c r="LK608" s="5"/>
      <c r="LL608" s="5"/>
      <c r="LM608" s="5"/>
      <c r="LN608" s="5"/>
      <c r="LO608" s="5"/>
      <c r="LP608" s="5"/>
      <c r="LQ608" s="5"/>
      <c r="LR608" s="5"/>
      <c r="LS608" s="5"/>
      <c r="LT608" s="5"/>
      <c r="LU608" s="5"/>
      <c r="LV608" s="5"/>
      <c r="LW608" s="5"/>
      <c r="LX608" s="5"/>
      <c r="LY608" s="5"/>
      <c r="LZ608" s="5"/>
      <c r="MA608" s="5"/>
      <c r="MB608" s="5"/>
      <c r="MC608" s="5"/>
      <c r="MD608" s="5"/>
      <c r="ME608" s="5"/>
      <c r="MF608" s="5"/>
      <c r="MG608" s="5"/>
      <c r="MH608" s="5"/>
      <c r="MI608" s="5"/>
      <c r="MJ608" s="5"/>
      <c r="MK608" s="5"/>
      <c r="ML608" s="5"/>
      <c r="MM608" s="5"/>
      <c r="MN608" s="5"/>
      <c r="MO608" s="5"/>
      <c r="MP608" s="5"/>
      <c r="MQ608" s="5"/>
      <c r="MR608" s="5"/>
      <c r="MS608" s="5"/>
      <c r="MT608" s="5"/>
      <c r="MU608" s="5"/>
      <c r="MV608" s="5"/>
      <c r="MW608" s="5"/>
      <c r="MX608" s="5"/>
      <c r="MY608" s="5"/>
      <c r="MZ608" s="5"/>
      <c r="NA608" s="5"/>
      <c r="NB608" s="5"/>
      <c r="NC608" s="5"/>
      <c r="ND608" s="5"/>
      <c r="NE608" s="5"/>
      <c r="NF608" s="5"/>
      <c r="NG608" s="5"/>
      <c r="NH608" s="5"/>
      <c r="NI608" s="5"/>
      <c r="NJ608" s="5"/>
      <c r="NK608" s="5"/>
      <c r="NL608" s="5"/>
      <c r="NM608" s="5"/>
      <c r="NN608" s="5"/>
      <c r="NO608" s="5"/>
      <c r="NP608" s="5"/>
      <c r="NQ608" s="5"/>
      <c r="NR608" s="5"/>
      <c r="NS608" s="5"/>
      <c r="NT608" s="5"/>
      <c r="NU608" s="5"/>
      <c r="NV608" s="5"/>
      <c r="NW608" s="5"/>
      <c r="NX608" s="5"/>
      <c r="NY608" s="5"/>
      <c r="NZ608" s="5"/>
      <c r="OA608" s="5"/>
      <c r="OB608" s="5"/>
      <c r="OC608" s="5"/>
      <c r="OD608" s="5"/>
      <c r="OE608" s="5"/>
      <c r="OF608" s="5"/>
      <c r="OG608" s="5"/>
      <c r="OH608" s="5"/>
      <c r="OI608" s="5"/>
      <c r="OJ608" s="5"/>
      <c r="OK608" s="5"/>
      <c r="OL608" s="5"/>
      <c r="OM608" s="5"/>
      <c r="ON608" s="5"/>
      <c r="OO608" s="5"/>
      <c r="OP608" s="5"/>
      <c r="OQ608" s="5"/>
      <c r="OR608" s="5"/>
      <c r="OS608" s="5"/>
      <c r="OT608" s="5"/>
      <c r="OU608" s="5"/>
      <c r="OV608" s="5"/>
      <c r="OW608" s="5"/>
      <c r="OX608" s="5"/>
      <c r="OY608" s="5"/>
      <c r="OZ608" s="5"/>
      <c r="PA608" s="5"/>
      <c r="PB608" s="5"/>
      <c r="PC608" s="5"/>
      <c r="PD608" s="5"/>
      <c r="PE608" s="5"/>
      <c r="PF608" s="5"/>
      <c r="PG608" s="5"/>
      <c r="PH608" s="5"/>
      <c r="PI608" s="5"/>
      <c r="PJ608" s="5"/>
      <c r="PK608" s="5"/>
      <c r="PL608" s="5"/>
      <c r="PM608" s="5"/>
      <c r="PN608" s="5"/>
      <c r="PO608" s="5"/>
      <c r="PP608" s="5"/>
      <c r="PQ608" s="5"/>
      <c r="PR608" s="5"/>
      <c r="PS608" s="5"/>
      <c r="PT608" s="5"/>
      <c r="PU608" s="5"/>
      <c r="PV608" s="5"/>
      <c r="PW608" s="5"/>
      <c r="PX608" s="5"/>
      <c r="PY608" s="5"/>
      <c r="PZ608" s="5"/>
      <c r="QA608" s="5"/>
      <c r="QB608" s="5"/>
      <c r="QC608" s="5"/>
      <c r="QD608" s="5"/>
      <c r="QE608" s="5"/>
      <c r="QF608" s="5"/>
      <c r="QG608" s="5"/>
      <c r="QH608" s="5"/>
      <c r="QI608" s="5"/>
      <c r="QJ608" s="5"/>
      <c r="QK608" s="5"/>
      <c r="QL608" s="5"/>
      <c r="QM608" s="5"/>
      <c r="QN608" s="5"/>
      <c r="QO608" s="5"/>
      <c r="QP608" s="5"/>
      <c r="QQ608" s="5"/>
      <c r="QR608" s="5"/>
      <c r="QS608" s="5"/>
      <c r="QT608" s="5"/>
      <c r="QU608" s="5"/>
      <c r="QV608" s="5"/>
      <c r="QW608" s="5"/>
      <c r="QX608" s="5"/>
      <c r="QY608" s="5"/>
      <c r="QZ608" s="5"/>
      <c r="RA608" s="5"/>
      <c r="RB608" s="5"/>
      <c r="RC608" s="5"/>
      <c r="RD608" s="5"/>
      <c r="RE608" s="5"/>
      <c r="RF608" s="5"/>
      <c r="RG608" s="5"/>
      <c r="RH608" s="5"/>
      <c r="RI608" s="5"/>
      <c r="RJ608" s="5"/>
      <c r="RK608" s="5"/>
      <c r="RL608" s="5"/>
      <c r="RM608" s="5"/>
      <c r="RN608" s="5"/>
      <c r="RO608" s="5"/>
      <c r="RP608" s="5"/>
      <c r="RQ608" s="5"/>
      <c r="RR608" s="5"/>
      <c r="RS608" s="5"/>
      <c r="RT608" s="5"/>
      <c r="RU608" s="5"/>
      <c r="RV608" s="5"/>
      <c r="RW608" s="5"/>
      <c r="RX608" s="5"/>
      <c r="RY608" s="5"/>
      <c r="RZ608" s="5"/>
      <c r="SA608" s="5"/>
      <c r="SB608" s="5"/>
      <c r="SC608" s="5"/>
      <c r="SD608" s="5"/>
      <c r="SE608" s="5"/>
      <c r="SF608" s="5"/>
      <c r="SG608" s="5"/>
      <c r="SH608" s="5"/>
      <c r="SI608" s="5"/>
      <c r="SJ608" s="5"/>
      <c r="SK608" s="5"/>
      <c r="SL608" s="5"/>
      <c r="SM608" s="5"/>
      <c r="SN608" s="5"/>
      <c r="SO608" s="5"/>
      <c r="SP608" s="5"/>
      <c r="SQ608" s="5"/>
      <c r="SR608" s="5"/>
      <c r="SS608" s="5"/>
      <c r="ST608" s="5"/>
      <c r="SU608" s="5"/>
      <c r="SV608" s="5"/>
      <c r="SW608" s="5"/>
      <c r="SX608" s="5"/>
      <c r="SY608" s="5"/>
      <c r="SZ608" s="5"/>
      <c r="TA608" s="5"/>
      <c r="TB608" s="5"/>
      <c r="TC608" s="5"/>
      <c r="TD608" s="5"/>
      <c r="TE608" s="5"/>
      <c r="TF608" s="5"/>
      <c r="TG608" s="5"/>
      <c r="TH608" s="5"/>
      <c r="TI608" s="5"/>
      <c r="TJ608" s="5"/>
      <c r="TK608" s="5"/>
      <c r="TL608" s="5"/>
      <c r="TM608" s="5"/>
      <c r="TN608" s="5"/>
      <c r="TO608" s="5"/>
      <c r="TP608" s="5"/>
      <c r="TQ608" s="5"/>
      <c r="TR608" s="5"/>
      <c r="TS608" s="5"/>
      <c r="TT608" s="5"/>
      <c r="TU608" s="5"/>
      <c r="TV608" s="5"/>
      <c r="TW608" s="5"/>
      <c r="TX608" s="5"/>
      <c r="TY608" s="5"/>
      <c r="TZ608" s="5"/>
      <c r="UA608" s="5"/>
      <c r="UB608" s="5"/>
      <c r="UC608" s="5"/>
      <c r="UD608" s="5"/>
      <c r="UE608" s="5"/>
      <c r="UF608" s="5"/>
      <c r="UG608" s="5"/>
      <c r="UH608" s="5"/>
      <c r="UI608" s="5"/>
      <c r="UJ608" s="5"/>
      <c r="UK608" s="5"/>
      <c r="UL608" s="5"/>
      <c r="UM608" s="5"/>
      <c r="UN608" s="5"/>
      <c r="UO608" s="5"/>
      <c r="UP608" s="5"/>
      <c r="UQ608" s="5"/>
      <c r="UR608" s="5"/>
      <c r="US608" s="5"/>
      <c r="UT608" s="5"/>
      <c r="UU608" s="5"/>
      <c r="UV608" s="5"/>
      <c r="UW608" s="5"/>
      <c r="UX608" s="5"/>
      <c r="UY608" s="5"/>
      <c r="UZ608" s="5"/>
      <c r="VA608" s="5"/>
      <c r="VB608" s="5"/>
      <c r="VC608" s="5"/>
      <c r="VD608" s="5"/>
      <c r="VE608" s="5"/>
      <c r="VF608" s="5"/>
      <c r="VG608" s="5"/>
      <c r="VH608" s="5"/>
      <c r="VI608" s="5"/>
      <c r="VJ608" s="5"/>
      <c r="VK608" s="5"/>
      <c r="VL608" s="5"/>
      <c r="VM608" s="5"/>
      <c r="VN608" s="5"/>
      <c r="VO608" s="5"/>
      <c r="VP608" s="5"/>
      <c r="VQ608" s="5"/>
      <c r="VR608" s="5"/>
      <c r="VS608" s="5"/>
      <c r="VT608" s="5"/>
      <c r="VU608" s="5"/>
      <c r="VV608" s="5"/>
      <c r="VW608" s="5"/>
      <c r="VX608" s="5"/>
      <c r="VY608" s="5"/>
      <c r="VZ608" s="5"/>
      <c r="WA608" s="5"/>
      <c r="WB608" s="5"/>
      <c r="WC608" s="5"/>
      <c r="WD608" s="5"/>
      <c r="WE608" s="5"/>
      <c r="WF608" s="5"/>
      <c r="WG608" s="5"/>
      <c r="WH608" s="5"/>
      <c r="WI608" s="5"/>
      <c r="WJ608" s="5"/>
      <c r="WK608" s="5"/>
      <c r="WL608" s="5"/>
      <c r="WM608" s="5"/>
      <c r="WN608" s="5"/>
      <c r="WO608" s="5"/>
      <c r="WP608" s="5"/>
      <c r="WQ608" s="5"/>
      <c r="WR608" s="5"/>
      <c r="WS608" s="5"/>
      <c r="WT608" s="5"/>
      <c r="WU608" s="5"/>
      <c r="WV608" s="5"/>
      <c r="WW608" s="5"/>
      <c r="WX608" s="5"/>
      <c r="WY608" s="5"/>
      <c r="WZ608" s="5"/>
      <c r="XA608" s="5"/>
      <c r="XB608" s="5"/>
      <c r="XC608" s="5"/>
      <c r="XD608" s="5"/>
      <c r="XE608" s="5"/>
      <c r="XF608" s="5"/>
      <c r="XG608" s="5"/>
      <c r="XH608" s="5"/>
      <c r="XI608" s="5"/>
      <c r="XJ608" s="5"/>
      <c r="XK608" s="5"/>
      <c r="XL608" s="5"/>
      <c r="XM608" s="5"/>
      <c r="XN608" s="5"/>
      <c r="XO608" s="5"/>
      <c r="XP608" s="5"/>
      <c r="XQ608" s="5"/>
      <c r="XR608" s="5"/>
      <c r="XS608" s="5"/>
      <c r="XT608" s="5"/>
      <c r="XU608" s="5"/>
      <c r="XV608" s="5"/>
      <c r="XW608" s="5"/>
    </row>
    <row r="609" spans="39:647" x14ac:dyDescent="0.45">
      <c r="AM609" s="5"/>
      <c r="AN609" s="5"/>
      <c r="AO609" s="5"/>
      <c r="AP609" s="5"/>
      <c r="AQ609" s="5"/>
      <c r="AR609" s="5"/>
      <c r="AS609" s="5"/>
      <c r="AT609" s="5"/>
      <c r="AU609" s="5"/>
      <c r="AV609" s="5"/>
      <c r="AW609" s="5"/>
      <c r="AX609" s="5"/>
      <c r="AY609" s="5"/>
      <c r="AZ609" s="5"/>
      <c r="BA609" s="5"/>
      <c r="BB609" s="5"/>
      <c r="BC609" s="5"/>
      <c r="BD609" s="5"/>
      <c r="BE609" s="5"/>
      <c r="BF609" s="5"/>
      <c r="BG609" s="5"/>
      <c r="BH609" s="5"/>
      <c r="BI609" s="5"/>
      <c r="BJ609" s="5"/>
      <c r="BK609" s="5"/>
      <c r="BL609" s="5"/>
      <c r="BM609" s="5"/>
      <c r="BN609" s="5"/>
      <c r="BO609" s="5"/>
      <c r="BP609" s="5"/>
      <c r="BQ609" s="5"/>
      <c r="BR609" s="5"/>
      <c r="BS609" s="5"/>
      <c r="BT609" s="5"/>
      <c r="BU609" s="5"/>
      <c r="BV609" s="5"/>
      <c r="BW609" s="5"/>
      <c r="BX609" s="5"/>
      <c r="BY609" s="5"/>
      <c r="BZ609" s="5"/>
      <c r="CA609" s="5"/>
      <c r="CB609" s="5"/>
      <c r="CC609" s="5"/>
      <c r="CD609" s="5"/>
      <c r="CE609" s="5"/>
      <c r="CF609" s="5"/>
      <c r="CG609" s="5"/>
      <c r="CH609" s="5"/>
      <c r="CI609" s="5"/>
      <c r="CJ609" s="5"/>
      <c r="CK609" s="5"/>
      <c r="CL609" s="5"/>
      <c r="CM609" s="5"/>
      <c r="CN609" s="5"/>
      <c r="CO609" s="5"/>
      <c r="CP609" s="5"/>
      <c r="CQ609" s="5"/>
      <c r="CR609" s="5"/>
      <c r="CS609" s="5"/>
      <c r="CT609" s="5"/>
      <c r="CU609" s="5"/>
      <c r="CV609" s="5"/>
      <c r="CW609" s="5"/>
      <c r="CX609" s="5"/>
      <c r="CY609" s="5"/>
      <c r="CZ609" s="5"/>
      <c r="DA609" s="5"/>
      <c r="DB609" s="5"/>
      <c r="DC609" s="5"/>
      <c r="DD609" s="5"/>
      <c r="DE609" s="5"/>
      <c r="DF609" s="5"/>
      <c r="DG609" s="5"/>
      <c r="DH609" s="5"/>
      <c r="DI609" s="5"/>
      <c r="DJ609" s="5"/>
      <c r="DK609" s="5"/>
      <c r="DL609" s="5"/>
      <c r="DM609" s="5"/>
      <c r="DN609" s="5"/>
      <c r="DO609" s="5"/>
      <c r="DP609" s="5"/>
      <c r="DQ609" s="5"/>
      <c r="DR609" s="5"/>
      <c r="DS609" s="5"/>
      <c r="DT609" s="5"/>
      <c r="DU609" s="5"/>
      <c r="DV609" s="5"/>
      <c r="DW609" s="5"/>
      <c r="DX609" s="5"/>
      <c r="DY609" s="5"/>
      <c r="DZ609" s="5"/>
      <c r="EA609" s="5"/>
      <c r="EB609" s="5"/>
      <c r="EC609" s="5"/>
      <c r="ED609" s="5"/>
      <c r="EE609" s="5"/>
      <c r="EF609" s="5"/>
      <c r="EG609" s="5"/>
      <c r="EH609" s="5"/>
      <c r="EI609" s="5"/>
      <c r="EJ609" s="5"/>
      <c r="EK609" s="5"/>
      <c r="EL609" s="5"/>
      <c r="EM609" s="5"/>
      <c r="EN609" s="5"/>
      <c r="EO609" s="5"/>
      <c r="EP609" s="5"/>
      <c r="EQ609" s="5"/>
      <c r="ER609" s="5"/>
      <c r="ES609" s="5"/>
      <c r="ET609" s="5"/>
      <c r="EU609" s="5"/>
      <c r="EV609" s="5"/>
      <c r="EW609" s="5"/>
      <c r="EX609" s="5"/>
      <c r="EY609" s="5"/>
      <c r="EZ609" s="5"/>
      <c r="FA609" s="5"/>
      <c r="FB609" s="5"/>
      <c r="FC609" s="5"/>
      <c r="FD609" s="5"/>
      <c r="FE609" s="5"/>
      <c r="FF609" s="5"/>
      <c r="FG609" s="5"/>
      <c r="FH609" s="5"/>
      <c r="FI609" s="5"/>
      <c r="FJ609" s="5"/>
      <c r="FK609" s="5"/>
      <c r="FL609" s="5"/>
      <c r="FM609" s="5"/>
      <c r="FN609" s="5"/>
      <c r="FO609" s="5"/>
      <c r="FP609" s="5"/>
      <c r="FQ609" s="5"/>
      <c r="FR609" s="5"/>
      <c r="FS609" s="5"/>
      <c r="FT609" s="5"/>
      <c r="FU609" s="5"/>
      <c r="FV609" s="5"/>
      <c r="FW609" s="5"/>
      <c r="FX609" s="5"/>
      <c r="FY609" s="5"/>
      <c r="FZ609" s="5"/>
      <c r="GA609" s="5"/>
      <c r="GB609" s="5"/>
      <c r="GC609" s="5"/>
      <c r="GD609" s="5"/>
      <c r="GE609" s="5"/>
      <c r="GF609" s="5"/>
      <c r="GG609" s="5"/>
      <c r="GH609" s="5"/>
      <c r="GI609" s="5"/>
      <c r="GJ609" s="5"/>
      <c r="GK609" s="5"/>
      <c r="GL609" s="5"/>
      <c r="GM609" s="5"/>
      <c r="GN609" s="5"/>
      <c r="GO609" s="5"/>
      <c r="GP609" s="5"/>
      <c r="GQ609" s="5"/>
      <c r="GR609" s="5"/>
      <c r="GS609" s="5"/>
      <c r="GT609" s="5"/>
      <c r="GU609" s="5"/>
      <c r="GV609" s="5"/>
      <c r="GW609" s="5"/>
      <c r="GX609" s="5"/>
      <c r="GY609" s="5"/>
      <c r="GZ609" s="5"/>
      <c r="HA609" s="5"/>
      <c r="HB609" s="5"/>
      <c r="HC609" s="5"/>
      <c r="HD609" s="5"/>
      <c r="HE609" s="5"/>
      <c r="HF609" s="5"/>
      <c r="HG609" s="5"/>
      <c r="HH609" s="5"/>
      <c r="HI609" s="5"/>
      <c r="HJ609" s="5"/>
      <c r="HK609" s="5"/>
      <c r="HL609" s="5"/>
      <c r="HM609" s="5"/>
      <c r="HN609" s="5"/>
      <c r="HO609" s="5"/>
      <c r="HP609" s="5"/>
      <c r="HQ609" s="5"/>
      <c r="HR609" s="5"/>
      <c r="HS609" s="5"/>
      <c r="HT609" s="5"/>
      <c r="HU609" s="5"/>
      <c r="HV609" s="5"/>
      <c r="HW609" s="5"/>
      <c r="HX609" s="5"/>
      <c r="HY609" s="5"/>
      <c r="HZ609" s="5"/>
      <c r="IA609" s="5"/>
      <c r="IB609" s="5"/>
      <c r="IC609" s="5"/>
      <c r="ID609" s="5"/>
      <c r="IE609" s="5"/>
      <c r="IF609" s="5"/>
      <c r="IG609" s="5"/>
      <c r="IH609" s="5"/>
      <c r="II609" s="5"/>
      <c r="IJ609" s="5"/>
      <c r="IK609" s="5"/>
      <c r="IL609" s="5"/>
      <c r="IM609" s="5"/>
      <c r="IN609" s="5"/>
      <c r="IO609" s="5"/>
      <c r="IP609" s="5"/>
      <c r="IQ609" s="5"/>
      <c r="IR609" s="5"/>
      <c r="IS609" s="5"/>
      <c r="IT609" s="5"/>
      <c r="IU609" s="5"/>
      <c r="IV609" s="5"/>
      <c r="IW609" s="5"/>
      <c r="IX609" s="5"/>
      <c r="IY609" s="5"/>
      <c r="IZ609" s="5"/>
      <c r="JA609" s="5"/>
      <c r="JB609" s="5"/>
      <c r="JC609" s="5"/>
      <c r="JD609" s="5"/>
      <c r="JE609" s="5"/>
      <c r="JF609" s="5"/>
      <c r="JG609" s="5"/>
      <c r="JH609" s="5"/>
      <c r="JI609" s="5"/>
      <c r="JJ609" s="5"/>
      <c r="JK609" s="5"/>
      <c r="JL609" s="5"/>
      <c r="JM609" s="5"/>
      <c r="JN609" s="5"/>
      <c r="JO609" s="5"/>
      <c r="JP609" s="5"/>
      <c r="JQ609" s="5"/>
      <c r="JR609" s="5"/>
      <c r="JS609" s="5"/>
      <c r="JT609" s="5"/>
      <c r="JU609" s="5"/>
      <c r="JV609" s="5"/>
      <c r="JW609" s="5"/>
      <c r="JX609" s="5"/>
      <c r="JY609" s="5"/>
      <c r="JZ609" s="5"/>
      <c r="KA609" s="5"/>
      <c r="KB609" s="5"/>
      <c r="KC609" s="5"/>
      <c r="KD609" s="5"/>
      <c r="KE609" s="5"/>
      <c r="KF609" s="5"/>
      <c r="KG609" s="5"/>
      <c r="KH609" s="5"/>
      <c r="KI609" s="5"/>
      <c r="KJ609" s="5"/>
      <c r="KK609" s="5"/>
      <c r="KL609" s="5"/>
      <c r="KM609" s="5"/>
      <c r="KN609" s="5"/>
      <c r="KO609" s="5"/>
      <c r="KP609" s="5"/>
      <c r="KQ609" s="5"/>
      <c r="KR609" s="5"/>
      <c r="KS609" s="5"/>
      <c r="KT609" s="5"/>
      <c r="KU609" s="5"/>
      <c r="KV609" s="5"/>
      <c r="KW609" s="5"/>
      <c r="KX609" s="5"/>
      <c r="KY609" s="5"/>
      <c r="KZ609" s="5"/>
      <c r="LA609" s="5"/>
      <c r="LB609" s="5"/>
      <c r="LC609" s="5"/>
      <c r="LD609" s="5"/>
      <c r="LE609" s="5"/>
      <c r="LF609" s="5"/>
      <c r="LG609" s="5"/>
      <c r="LH609" s="5"/>
      <c r="LI609" s="5"/>
      <c r="LJ609" s="5"/>
      <c r="LK609" s="5"/>
      <c r="LL609" s="5"/>
      <c r="LM609" s="5"/>
      <c r="LN609" s="5"/>
      <c r="LO609" s="5"/>
      <c r="LP609" s="5"/>
      <c r="LQ609" s="5"/>
      <c r="LR609" s="5"/>
      <c r="LS609" s="5"/>
      <c r="LT609" s="5"/>
      <c r="LU609" s="5"/>
      <c r="LV609" s="5"/>
      <c r="LW609" s="5"/>
      <c r="LX609" s="5"/>
      <c r="LY609" s="5"/>
      <c r="LZ609" s="5"/>
      <c r="MA609" s="5"/>
      <c r="MB609" s="5"/>
      <c r="MC609" s="5"/>
      <c r="MD609" s="5"/>
      <c r="ME609" s="5"/>
      <c r="MF609" s="5"/>
      <c r="MG609" s="5"/>
      <c r="MH609" s="5"/>
      <c r="MI609" s="5"/>
      <c r="MJ609" s="5"/>
      <c r="MK609" s="5"/>
      <c r="ML609" s="5"/>
      <c r="MM609" s="5"/>
      <c r="MN609" s="5"/>
      <c r="MO609" s="5"/>
      <c r="MP609" s="5"/>
      <c r="MQ609" s="5"/>
      <c r="MR609" s="5"/>
      <c r="MS609" s="5"/>
      <c r="MT609" s="5"/>
      <c r="MU609" s="5"/>
      <c r="MV609" s="5"/>
      <c r="MW609" s="5"/>
      <c r="MX609" s="5"/>
      <c r="MY609" s="5"/>
      <c r="MZ609" s="5"/>
      <c r="NA609" s="5"/>
      <c r="NB609" s="5"/>
      <c r="NC609" s="5"/>
      <c r="ND609" s="5"/>
      <c r="NE609" s="5"/>
      <c r="NF609" s="5"/>
      <c r="NG609" s="5"/>
      <c r="NH609" s="5"/>
      <c r="NI609" s="5"/>
      <c r="NJ609" s="5"/>
      <c r="NK609" s="5"/>
      <c r="NL609" s="5"/>
      <c r="NM609" s="5"/>
      <c r="NN609" s="5"/>
      <c r="NO609" s="5"/>
      <c r="NP609" s="5"/>
      <c r="NQ609" s="5"/>
      <c r="NR609" s="5"/>
      <c r="NS609" s="5"/>
      <c r="NT609" s="5"/>
      <c r="NU609" s="5"/>
      <c r="NV609" s="5"/>
      <c r="NW609" s="5"/>
      <c r="NX609" s="5"/>
      <c r="NY609" s="5"/>
      <c r="NZ609" s="5"/>
      <c r="OA609" s="5"/>
      <c r="OB609" s="5"/>
      <c r="OC609" s="5"/>
      <c r="OD609" s="5"/>
      <c r="OE609" s="5"/>
      <c r="OF609" s="5"/>
      <c r="OG609" s="5"/>
      <c r="OH609" s="5"/>
      <c r="OI609" s="5"/>
      <c r="OJ609" s="5"/>
      <c r="OK609" s="5"/>
      <c r="OL609" s="5"/>
      <c r="OM609" s="5"/>
      <c r="ON609" s="5"/>
      <c r="OO609" s="5"/>
      <c r="OP609" s="5"/>
      <c r="OQ609" s="5"/>
      <c r="OR609" s="5"/>
      <c r="OS609" s="5"/>
      <c r="OT609" s="5"/>
      <c r="OU609" s="5"/>
      <c r="OV609" s="5"/>
      <c r="OW609" s="5"/>
      <c r="OX609" s="5"/>
      <c r="OY609" s="5"/>
      <c r="OZ609" s="5"/>
      <c r="PA609" s="5"/>
      <c r="PB609" s="5"/>
      <c r="PC609" s="5"/>
      <c r="PD609" s="5"/>
      <c r="PE609" s="5"/>
      <c r="PF609" s="5"/>
      <c r="PG609" s="5"/>
      <c r="PH609" s="5"/>
      <c r="PI609" s="5"/>
      <c r="PJ609" s="5"/>
      <c r="PK609" s="5"/>
      <c r="PL609" s="5"/>
      <c r="PM609" s="5"/>
      <c r="PN609" s="5"/>
      <c r="PO609" s="5"/>
      <c r="PP609" s="5"/>
      <c r="PQ609" s="5"/>
      <c r="PR609" s="5"/>
      <c r="PS609" s="5"/>
      <c r="PT609" s="5"/>
      <c r="PU609" s="5"/>
      <c r="PV609" s="5"/>
      <c r="PW609" s="5"/>
      <c r="PX609" s="5"/>
      <c r="PY609" s="5"/>
      <c r="PZ609" s="5"/>
      <c r="QA609" s="5"/>
      <c r="QB609" s="5"/>
      <c r="QC609" s="5"/>
      <c r="QD609" s="5"/>
      <c r="QE609" s="5"/>
      <c r="QF609" s="5"/>
      <c r="QG609" s="5"/>
      <c r="QH609" s="5"/>
      <c r="QI609" s="5"/>
      <c r="QJ609" s="5"/>
      <c r="QK609" s="5"/>
      <c r="QL609" s="5"/>
      <c r="QM609" s="5"/>
      <c r="QN609" s="5"/>
      <c r="QO609" s="5"/>
      <c r="QP609" s="5"/>
      <c r="QQ609" s="5"/>
      <c r="QR609" s="5"/>
      <c r="QS609" s="5"/>
      <c r="QT609" s="5"/>
      <c r="QU609" s="5"/>
      <c r="QV609" s="5"/>
      <c r="QW609" s="5"/>
      <c r="QX609" s="5"/>
      <c r="QY609" s="5"/>
      <c r="QZ609" s="5"/>
      <c r="RA609" s="5"/>
      <c r="RB609" s="5"/>
      <c r="RC609" s="5"/>
      <c r="RD609" s="5"/>
      <c r="RE609" s="5"/>
      <c r="RF609" s="5"/>
      <c r="RG609" s="5"/>
      <c r="RH609" s="5"/>
      <c r="RI609" s="5"/>
      <c r="RJ609" s="5"/>
      <c r="RK609" s="5"/>
      <c r="RL609" s="5"/>
      <c r="RM609" s="5"/>
      <c r="RN609" s="5"/>
      <c r="RO609" s="5"/>
      <c r="RP609" s="5"/>
      <c r="RQ609" s="5"/>
      <c r="RR609" s="5"/>
      <c r="RS609" s="5"/>
      <c r="RT609" s="5"/>
      <c r="RU609" s="5"/>
      <c r="RV609" s="5"/>
      <c r="RW609" s="5"/>
      <c r="RX609" s="5"/>
      <c r="RY609" s="5"/>
      <c r="RZ609" s="5"/>
      <c r="SA609" s="5"/>
      <c r="SB609" s="5"/>
      <c r="SC609" s="5"/>
      <c r="SD609" s="5"/>
      <c r="SE609" s="5"/>
      <c r="SF609" s="5"/>
      <c r="SG609" s="5"/>
      <c r="SH609" s="5"/>
      <c r="SI609" s="5"/>
      <c r="SJ609" s="5"/>
      <c r="SK609" s="5"/>
      <c r="SL609" s="5"/>
      <c r="SM609" s="5"/>
      <c r="SN609" s="5"/>
      <c r="SO609" s="5"/>
      <c r="SP609" s="5"/>
      <c r="SQ609" s="5"/>
      <c r="SR609" s="5"/>
      <c r="SS609" s="5"/>
      <c r="ST609" s="5"/>
      <c r="SU609" s="5"/>
      <c r="SV609" s="5"/>
      <c r="SW609" s="5"/>
      <c r="SX609" s="5"/>
      <c r="SY609" s="5"/>
      <c r="SZ609" s="5"/>
      <c r="TA609" s="5"/>
      <c r="TB609" s="5"/>
      <c r="TC609" s="5"/>
      <c r="TD609" s="5"/>
      <c r="TE609" s="5"/>
      <c r="TF609" s="5"/>
      <c r="TG609" s="5"/>
      <c r="TH609" s="5"/>
      <c r="TI609" s="5"/>
      <c r="TJ609" s="5"/>
      <c r="TK609" s="5"/>
      <c r="TL609" s="5"/>
      <c r="TM609" s="5"/>
      <c r="TN609" s="5"/>
      <c r="TO609" s="5"/>
      <c r="TP609" s="5"/>
      <c r="TQ609" s="5"/>
      <c r="TR609" s="5"/>
      <c r="TS609" s="5"/>
      <c r="TT609" s="5"/>
      <c r="TU609" s="5"/>
      <c r="TV609" s="5"/>
      <c r="TW609" s="5"/>
      <c r="TX609" s="5"/>
      <c r="TY609" s="5"/>
      <c r="TZ609" s="5"/>
      <c r="UA609" s="5"/>
      <c r="UB609" s="5"/>
      <c r="UC609" s="5"/>
      <c r="UD609" s="5"/>
      <c r="UE609" s="5"/>
      <c r="UF609" s="5"/>
      <c r="UG609" s="5"/>
      <c r="UH609" s="5"/>
      <c r="UI609" s="5"/>
      <c r="UJ609" s="5"/>
      <c r="UK609" s="5"/>
      <c r="UL609" s="5"/>
      <c r="UM609" s="5"/>
      <c r="UN609" s="5"/>
      <c r="UO609" s="5"/>
      <c r="UP609" s="5"/>
      <c r="UQ609" s="5"/>
      <c r="UR609" s="5"/>
      <c r="US609" s="5"/>
      <c r="UT609" s="5"/>
      <c r="UU609" s="5"/>
      <c r="UV609" s="5"/>
      <c r="UW609" s="5"/>
      <c r="UX609" s="5"/>
      <c r="UY609" s="5"/>
      <c r="UZ609" s="5"/>
      <c r="VA609" s="5"/>
      <c r="VB609" s="5"/>
      <c r="VC609" s="5"/>
      <c r="VD609" s="5"/>
      <c r="VE609" s="5"/>
      <c r="VF609" s="5"/>
      <c r="VG609" s="5"/>
      <c r="VH609" s="5"/>
      <c r="VI609" s="5"/>
      <c r="VJ609" s="5"/>
      <c r="VK609" s="5"/>
      <c r="VL609" s="5"/>
      <c r="VM609" s="5"/>
      <c r="VN609" s="5"/>
      <c r="VO609" s="5"/>
      <c r="VP609" s="5"/>
      <c r="VQ609" s="5"/>
      <c r="VR609" s="5"/>
      <c r="VS609" s="5"/>
      <c r="VT609" s="5"/>
      <c r="VU609" s="5"/>
      <c r="VV609" s="5"/>
      <c r="VW609" s="5"/>
      <c r="VX609" s="5"/>
      <c r="VY609" s="5"/>
      <c r="VZ609" s="5"/>
      <c r="WA609" s="5"/>
      <c r="WB609" s="5"/>
      <c r="WC609" s="5"/>
      <c r="WD609" s="5"/>
      <c r="WE609" s="5"/>
      <c r="WF609" s="5"/>
      <c r="WG609" s="5"/>
      <c r="WH609" s="5"/>
      <c r="WI609" s="5"/>
      <c r="WJ609" s="5"/>
      <c r="WK609" s="5"/>
      <c r="WL609" s="5"/>
      <c r="WM609" s="5"/>
      <c r="WN609" s="5"/>
      <c r="WO609" s="5"/>
      <c r="WP609" s="5"/>
      <c r="WQ609" s="5"/>
      <c r="WR609" s="5"/>
      <c r="WS609" s="5"/>
      <c r="WT609" s="5"/>
      <c r="WU609" s="5"/>
      <c r="WV609" s="5"/>
      <c r="WW609" s="5"/>
      <c r="WX609" s="5"/>
      <c r="WY609" s="5"/>
      <c r="WZ609" s="5"/>
      <c r="XA609" s="5"/>
      <c r="XB609" s="5"/>
      <c r="XC609" s="5"/>
      <c r="XD609" s="5"/>
      <c r="XE609" s="5"/>
      <c r="XF609" s="5"/>
      <c r="XG609" s="5"/>
      <c r="XH609" s="5"/>
      <c r="XI609" s="5"/>
      <c r="XJ609" s="5"/>
      <c r="XK609" s="5"/>
      <c r="XL609" s="5"/>
      <c r="XM609" s="5"/>
      <c r="XN609" s="5"/>
      <c r="XO609" s="5"/>
      <c r="XP609" s="5"/>
      <c r="XQ609" s="5"/>
      <c r="XR609" s="5"/>
      <c r="XS609" s="5"/>
      <c r="XT609" s="5"/>
      <c r="XU609" s="5"/>
      <c r="XV609" s="5"/>
      <c r="XW609" s="5"/>
    </row>
    <row r="610" spans="39:647" x14ac:dyDescent="0.45">
      <c r="AM610" s="5"/>
      <c r="AN610" s="5"/>
      <c r="AO610" s="5"/>
      <c r="AP610" s="5"/>
      <c r="AQ610" s="5"/>
      <c r="AR610" s="5"/>
      <c r="AS610" s="5"/>
      <c r="AT610" s="5"/>
      <c r="AU610" s="5"/>
      <c r="AV610" s="5"/>
      <c r="AW610" s="5"/>
      <c r="AX610" s="5"/>
      <c r="AY610" s="5"/>
      <c r="AZ610" s="5"/>
      <c r="BA610" s="5"/>
      <c r="BB610" s="5"/>
      <c r="BC610" s="5"/>
      <c r="BD610" s="5"/>
      <c r="BE610" s="5"/>
      <c r="BF610" s="5"/>
      <c r="BG610" s="5"/>
      <c r="BH610" s="5"/>
      <c r="BI610" s="5"/>
      <c r="BJ610" s="5"/>
      <c r="BK610" s="5"/>
      <c r="BL610" s="5"/>
      <c r="BM610" s="5"/>
      <c r="BN610" s="5"/>
      <c r="BO610" s="5"/>
      <c r="BP610" s="5"/>
      <c r="BQ610" s="5"/>
      <c r="BR610" s="5"/>
      <c r="BS610" s="5"/>
      <c r="BT610" s="5"/>
      <c r="BU610" s="5"/>
      <c r="BV610" s="5"/>
      <c r="BW610" s="5"/>
      <c r="BX610" s="5"/>
      <c r="BY610" s="5"/>
      <c r="BZ610" s="5"/>
      <c r="CA610" s="5"/>
      <c r="CB610" s="5"/>
      <c r="CC610" s="5"/>
      <c r="CD610" s="5"/>
      <c r="CE610" s="5"/>
      <c r="CF610" s="5"/>
      <c r="CG610" s="5"/>
      <c r="CH610" s="5"/>
      <c r="CI610" s="5"/>
      <c r="CJ610" s="5"/>
      <c r="CK610" s="5"/>
      <c r="CL610" s="5"/>
      <c r="CM610" s="5"/>
      <c r="CN610" s="5"/>
      <c r="CO610" s="5"/>
      <c r="CP610" s="5"/>
      <c r="CQ610" s="5"/>
      <c r="CR610" s="5"/>
      <c r="CS610" s="5"/>
      <c r="CT610" s="5"/>
      <c r="CU610" s="5"/>
      <c r="CV610" s="5"/>
      <c r="CW610" s="5"/>
      <c r="CX610" s="5"/>
      <c r="CY610" s="5"/>
      <c r="CZ610" s="5"/>
      <c r="DA610" s="5"/>
      <c r="DB610" s="5"/>
      <c r="DC610" s="5"/>
      <c r="DD610" s="5"/>
      <c r="DE610" s="5"/>
      <c r="DF610" s="5"/>
      <c r="DG610" s="5"/>
      <c r="DH610" s="5"/>
      <c r="DI610" s="5"/>
      <c r="DJ610" s="5"/>
      <c r="DK610" s="5"/>
      <c r="DL610" s="5"/>
      <c r="DM610" s="5"/>
      <c r="DN610" s="5"/>
      <c r="DO610" s="5"/>
      <c r="DP610" s="5"/>
      <c r="DQ610" s="5"/>
      <c r="DR610" s="5"/>
      <c r="DS610" s="5"/>
      <c r="DT610" s="5"/>
      <c r="DU610" s="5"/>
      <c r="DV610" s="5"/>
      <c r="DW610" s="5"/>
      <c r="DX610" s="5"/>
      <c r="DY610" s="5"/>
      <c r="DZ610" s="5"/>
      <c r="EA610" s="5"/>
      <c r="EB610" s="5"/>
      <c r="EC610" s="5"/>
      <c r="ED610" s="5"/>
      <c r="EE610" s="5"/>
      <c r="EF610" s="5"/>
      <c r="EG610" s="5"/>
      <c r="EH610" s="5"/>
      <c r="EI610" s="5"/>
      <c r="EJ610" s="5"/>
      <c r="EK610" s="5"/>
      <c r="EL610" s="5"/>
      <c r="EM610" s="5"/>
      <c r="EN610" s="5"/>
      <c r="EO610" s="5"/>
      <c r="EP610" s="5"/>
      <c r="EQ610" s="5"/>
      <c r="ER610" s="5"/>
      <c r="ES610" s="5"/>
      <c r="ET610" s="5"/>
      <c r="EU610" s="5"/>
      <c r="EV610" s="5"/>
      <c r="EW610" s="5"/>
      <c r="EX610" s="5"/>
      <c r="EY610" s="5"/>
      <c r="EZ610" s="5"/>
      <c r="FA610" s="5"/>
      <c r="FB610" s="5"/>
      <c r="FC610" s="5"/>
      <c r="FD610" s="5"/>
      <c r="FE610" s="5"/>
      <c r="FF610" s="5"/>
      <c r="FG610" s="5"/>
      <c r="FH610" s="5"/>
      <c r="FI610" s="5"/>
      <c r="FJ610" s="5"/>
      <c r="FK610" s="5"/>
      <c r="FL610" s="5"/>
      <c r="FM610" s="5"/>
      <c r="FN610" s="5"/>
      <c r="FO610" s="5"/>
      <c r="FP610" s="5"/>
      <c r="FQ610" s="5"/>
      <c r="FR610" s="5"/>
      <c r="FS610" s="5"/>
      <c r="FT610" s="5"/>
      <c r="FU610" s="5"/>
      <c r="FV610" s="5"/>
      <c r="FW610" s="5"/>
      <c r="FX610" s="5"/>
      <c r="FY610" s="5"/>
      <c r="FZ610" s="5"/>
      <c r="GA610" s="5"/>
      <c r="GB610" s="5"/>
      <c r="GC610" s="5"/>
      <c r="GD610" s="5"/>
      <c r="GE610" s="5"/>
      <c r="GF610" s="5"/>
      <c r="GG610" s="5"/>
      <c r="GH610" s="5"/>
      <c r="GI610" s="5"/>
      <c r="GJ610" s="5"/>
      <c r="GK610" s="5"/>
      <c r="GL610" s="5"/>
      <c r="GM610" s="5"/>
      <c r="GN610" s="5"/>
      <c r="GO610" s="5"/>
      <c r="GP610" s="5"/>
      <c r="GQ610" s="5"/>
      <c r="GR610" s="5"/>
      <c r="GS610" s="5"/>
      <c r="GT610" s="5"/>
      <c r="GU610" s="5"/>
      <c r="GV610" s="5"/>
      <c r="GW610" s="5"/>
      <c r="GX610" s="5"/>
      <c r="GY610" s="5"/>
      <c r="GZ610" s="5"/>
      <c r="HA610" s="5"/>
      <c r="HB610" s="5"/>
      <c r="HC610" s="5"/>
      <c r="HD610" s="5"/>
      <c r="HE610" s="5"/>
      <c r="HF610" s="5"/>
      <c r="HG610" s="5"/>
      <c r="HH610" s="5"/>
      <c r="HI610" s="5"/>
      <c r="HJ610" s="5"/>
      <c r="HK610" s="5"/>
      <c r="HL610" s="5"/>
      <c r="HM610" s="5"/>
      <c r="HN610" s="5"/>
      <c r="HO610" s="5"/>
      <c r="HP610" s="5"/>
      <c r="HQ610" s="5"/>
      <c r="HR610" s="5"/>
      <c r="HS610" s="5"/>
      <c r="HT610" s="5"/>
      <c r="HU610" s="5"/>
      <c r="HV610" s="5"/>
      <c r="HW610" s="5"/>
      <c r="HX610" s="5"/>
      <c r="HY610" s="5"/>
      <c r="HZ610" s="5"/>
      <c r="IA610" s="5"/>
      <c r="IB610" s="5"/>
      <c r="IC610" s="5"/>
      <c r="ID610" s="5"/>
      <c r="IE610" s="5"/>
      <c r="IF610" s="5"/>
      <c r="IG610" s="5"/>
      <c r="IH610" s="5"/>
      <c r="II610" s="5"/>
      <c r="IJ610" s="5"/>
      <c r="IK610" s="5"/>
      <c r="IL610" s="5"/>
      <c r="IM610" s="5"/>
      <c r="IN610" s="5"/>
      <c r="IO610" s="5"/>
      <c r="IP610" s="5"/>
      <c r="IQ610" s="5"/>
      <c r="IR610" s="5"/>
      <c r="IS610" s="5"/>
      <c r="IT610" s="5"/>
      <c r="IU610" s="5"/>
      <c r="IV610" s="5"/>
      <c r="IW610" s="5"/>
      <c r="IX610" s="5"/>
      <c r="IY610" s="5"/>
      <c r="IZ610" s="5"/>
      <c r="JA610" s="5"/>
      <c r="JB610" s="5"/>
      <c r="JC610" s="5"/>
      <c r="JD610" s="5"/>
      <c r="JE610" s="5"/>
      <c r="JF610" s="5"/>
      <c r="JG610" s="5"/>
      <c r="JH610" s="5"/>
      <c r="JI610" s="5"/>
      <c r="JJ610" s="5"/>
      <c r="JK610" s="5"/>
      <c r="JL610" s="5"/>
      <c r="JM610" s="5"/>
      <c r="JN610" s="5"/>
      <c r="JO610" s="5"/>
      <c r="JP610" s="5"/>
      <c r="JQ610" s="5"/>
      <c r="JR610" s="5"/>
      <c r="JS610" s="5"/>
      <c r="JT610" s="5"/>
      <c r="JU610" s="5"/>
      <c r="JV610" s="5"/>
      <c r="JW610" s="5"/>
      <c r="JX610" s="5"/>
      <c r="JY610" s="5"/>
      <c r="JZ610" s="5"/>
      <c r="KA610" s="5"/>
      <c r="KB610" s="5"/>
      <c r="KC610" s="5"/>
      <c r="KD610" s="5"/>
      <c r="KE610" s="5"/>
      <c r="KF610" s="5"/>
      <c r="KG610" s="5"/>
      <c r="KH610" s="5"/>
      <c r="KI610" s="5"/>
      <c r="KJ610" s="5"/>
      <c r="KK610" s="5"/>
      <c r="KL610" s="5"/>
      <c r="KM610" s="5"/>
      <c r="KN610" s="5"/>
      <c r="KO610" s="5"/>
      <c r="KP610" s="5"/>
      <c r="KQ610" s="5"/>
      <c r="KR610" s="5"/>
      <c r="KS610" s="5"/>
      <c r="KT610" s="5"/>
      <c r="KU610" s="5"/>
      <c r="KV610" s="5"/>
      <c r="KW610" s="5"/>
      <c r="KX610" s="5"/>
      <c r="KY610" s="5"/>
      <c r="KZ610" s="5"/>
      <c r="LA610" s="5"/>
      <c r="LB610" s="5"/>
      <c r="LC610" s="5"/>
      <c r="LD610" s="5"/>
      <c r="LE610" s="5"/>
      <c r="LF610" s="5"/>
      <c r="LG610" s="5"/>
      <c r="LH610" s="5"/>
      <c r="LI610" s="5"/>
      <c r="LJ610" s="5"/>
      <c r="LK610" s="5"/>
      <c r="LL610" s="5"/>
      <c r="LM610" s="5"/>
      <c r="LN610" s="5"/>
      <c r="LO610" s="5"/>
      <c r="LP610" s="5"/>
      <c r="LQ610" s="5"/>
      <c r="LR610" s="5"/>
      <c r="LS610" s="5"/>
      <c r="LT610" s="5"/>
      <c r="LU610" s="5"/>
      <c r="LV610" s="5"/>
      <c r="LW610" s="5"/>
      <c r="LX610" s="5"/>
      <c r="LY610" s="5"/>
      <c r="LZ610" s="5"/>
      <c r="MA610" s="5"/>
      <c r="MB610" s="5"/>
      <c r="MC610" s="5"/>
      <c r="MD610" s="5"/>
      <c r="ME610" s="5"/>
      <c r="MF610" s="5"/>
      <c r="MG610" s="5"/>
      <c r="MH610" s="5"/>
      <c r="MI610" s="5"/>
      <c r="MJ610" s="5"/>
      <c r="MK610" s="5"/>
      <c r="ML610" s="5"/>
      <c r="MM610" s="5"/>
      <c r="MN610" s="5"/>
      <c r="MO610" s="5"/>
      <c r="MP610" s="5"/>
      <c r="MQ610" s="5"/>
      <c r="MR610" s="5"/>
      <c r="MS610" s="5"/>
      <c r="MT610" s="5"/>
      <c r="MU610" s="5"/>
      <c r="MV610" s="5"/>
      <c r="MW610" s="5"/>
      <c r="MX610" s="5"/>
      <c r="MY610" s="5"/>
      <c r="MZ610" s="5"/>
      <c r="NA610" s="5"/>
      <c r="NB610" s="5"/>
      <c r="NC610" s="5"/>
      <c r="ND610" s="5"/>
      <c r="NE610" s="5"/>
      <c r="NF610" s="5"/>
      <c r="NG610" s="5"/>
      <c r="NH610" s="5"/>
      <c r="NI610" s="5"/>
      <c r="NJ610" s="5"/>
      <c r="NK610" s="5"/>
      <c r="NL610" s="5"/>
      <c r="NM610" s="5"/>
      <c r="NN610" s="5"/>
      <c r="NO610" s="5"/>
      <c r="NP610" s="5"/>
      <c r="NQ610" s="5"/>
      <c r="NR610" s="5"/>
      <c r="NS610" s="5"/>
      <c r="NT610" s="5"/>
      <c r="NU610" s="5"/>
      <c r="NV610" s="5"/>
      <c r="NW610" s="5"/>
      <c r="NX610" s="5"/>
      <c r="NY610" s="5"/>
      <c r="NZ610" s="5"/>
      <c r="OA610" s="5"/>
      <c r="OB610" s="5"/>
      <c r="OC610" s="5"/>
      <c r="OD610" s="5"/>
      <c r="OE610" s="5"/>
      <c r="OF610" s="5"/>
      <c r="OG610" s="5"/>
      <c r="OH610" s="5"/>
      <c r="OI610" s="5"/>
      <c r="OJ610" s="5"/>
      <c r="OK610" s="5"/>
      <c r="OL610" s="5"/>
      <c r="OM610" s="5"/>
      <c r="ON610" s="5"/>
      <c r="OO610" s="5"/>
      <c r="OP610" s="5"/>
      <c r="OQ610" s="5"/>
      <c r="OR610" s="5"/>
      <c r="OS610" s="5"/>
      <c r="OT610" s="5"/>
      <c r="OU610" s="5"/>
      <c r="OV610" s="5"/>
      <c r="OW610" s="5"/>
      <c r="OX610" s="5"/>
      <c r="OY610" s="5"/>
      <c r="OZ610" s="5"/>
      <c r="PA610" s="5"/>
      <c r="PB610" s="5"/>
      <c r="PC610" s="5"/>
      <c r="PD610" s="5"/>
      <c r="PE610" s="5"/>
      <c r="PF610" s="5"/>
      <c r="PG610" s="5"/>
      <c r="PH610" s="5"/>
      <c r="PI610" s="5"/>
      <c r="PJ610" s="5"/>
      <c r="PK610" s="5"/>
      <c r="PL610" s="5"/>
      <c r="PM610" s="5"/>
      <c r="PN610" s="5"/>
      <c r="PO610" s="5"/>
      <c r="PP610" s="5"/>
      <c r="PQ610" s="5"/>
      <c r="PR610" s="5"/>
      <c r="PS610" s="5"/>
      <c r="PT610" s="5"/>
      <c r="PU610" s="5"/>
      <c r="PV610" s="5"/>
      <c r="PW610" s="5"/>
      <c r="PX610" s="5"/>
      <c r="PY610" s="5"/>
      <c r="PZ610" s="5"/>
      <c r="QA610" s="5"/>
      <c r="QB610" s="5"/>
      <c r="QC610" s="5"/>
      <c r="QD610" s="5"/>
      <c r="QE610" s="5"/>
      <c r="QF610" s="5"/>
      <c r="QG610" s="5"/>
      <c r="QH610" s="5"/>
      <c r="QI610" s="5"/>
      <c r="QJ610" s="5"/>
      <c r="QK610" s="5"/>
      <c r="QL610" s="5"/>
      <c r="QM610" s="5"/>
      <c r="QN610" s="5"/>
      <c r="QO610" s="5"/>
      <c r="QP610" s="5"/>
      <c r="QQ610" s="5"/>
      <c r="QR610" s="5"/>
      <c r="QS610" s="5"/>
      <c r="QT610" s="5"/>
      <c r="QU610" s="5"/>
      <c r="QV610" s="5"/>
      <c r="QW610" s="5"/>
      <c r="QX610" s="5"/>
      <c r="QY610" s="5"/>
      <c r="QZ610" s="5"/>
      <c r="RA610" s="5"/>
      <c r="RB610" s="5"/>
      <c r="RC610" s="5"/>
      <c r="RD610" s="5"/>
      <c r="RE610" s="5"/>
      <c r="RF610" s="5"/>
      <c r="RG610" s="5"/>
      <c r="RH610" s="5"/>
      <c r="RI610" s="5"/>
      <c r="RJ610" s="5"/>
      <c r="RK610" s="5"/>
      <c r="RL610" s="5"/>
      <c r="RM610" s="5"/>
      <c r="RN610" s="5"/>
      <c r="RO610" s="5"/>
      <c r="RP610" s="5"/>
      <c r="RQ610" s="5"/>
      <c r="RR610" s="5"/>
      <c r="RS610" s="5"/>
      <c r="RT610" s="5"/>
      <c r="RU610" s="5"/>
      <c r="RV610" s="5"/>
      <c r="RW610" s="5"/>
      <c r="RX610" s="5"/>
      <c r="RY610" s="5"/>
      <c r="RZ610" s="5"/>
      <c r="SA610" s="5"/>
      <c r="SB610" s="5"/>
      <c r="SC610" s="5"/>
      <c r="SD610" s="5"/>
      <c r="SE610" s="5"/>
      <c r="SF610" s="5"/>
      <c r="SG610" s="5"/>
      <c r="SH610" s="5"/>
      <c r="SI610" s="5"/>
      <c r="SJ610" s="5"/>
      <c r="SK610" s="5"/>
      <c r="SL610" s="5"/>
      <c r="SM610" s="5"/>
      <c r="SN610" s="5"/>
      <c r="SO610" s="5"/>
      <c r="SP610" s="5"/>
      <c r="SQ610" s="5"/>
      <c r="SR610" s="5"/>
      <c r="SS610" s="5"/>
      <c r="ST610" s="5"/>
      <c r="SU610" s="5"/>
      <c r="SV610" s="5"/>
      <c r="SW610" s="5"/>
      <c r="SX610" s="5"/>
      <c r="SY610" s="5"/>
      <c r="SZ610" s="5"/>
      <c r="TA610" s="5"/>
      <c r="TB610" s="5"/>
      <c r="TC610" s="5"/>
      <c r="TD610" s="5"/>
      <c r="TE610" s="5"/>
      <c r="TF610" s="5"/>
      <c r="TG610" s="5"/>
      <c r="TH610" s="5"/>
      <c r="TI610" s="5"/>
      <c r="TJ610" s="5"/>
      <c r="TK610" s="5"/>
      <c r="TL610" s="5"/>
      <c r="TM610" s="5"/>
      <c r="TN610" s="5"/>
      <c r="TO610" s="5"/>
      <c r="TP610" s="5"/>
      <c r="TQ610" s="5"/>
      <c r="TR610" s="5"/>
      <c r="TS610" s="5"/>
      <c r="TT610" s="5"/>
      <c r="TU610" s="5"/>
      <c r="TV610" s="5"/>
      <c r="TW610" s="5"/>
      <c r="TX610" s="5"/>
      <c r="TY610" s="5"/>
      <c r="TZ610" s="5"/>
      <c r="UA610" s="5"/>
      <c r="UB610" s="5"/>
      <c r="UC610" s="5"/>
      <c r="UD610" s="5"/>
      <c r="UE610" s="5"/>
      <c r="UF610" s="5"/>
      <c r="UG610" s="5"/>
      <c r="UH610" s="5"/>
      <c r="UI610" s="5"/>
      <c r="UJ610" s="5"/>
      <c r="UK610" s="5"/>
      <c r="UL610" s="5"/>
      <c r="UM610" s="5"/>
      <c r="UN610" s="5"/>
      <c r="UO610" s="5"/>
      <c r="UP610" s="5"/>
      <c r="UQ610" s="5"/>
      <c r="UR610" s="5"/>
      <c r="US610" s="5"/>
      <c r="UT610" s="5"/>
      <c r="UU610" s="5"/>
      <c r="UV610" s="5"/>
      <c r="UW610" s="5"/>
      <c r="UX610" s="5"/>
      <c r="UY610" s="5"/>
      <c r="UZ610" s="5"/>
      <c r="VA610" s="5"/>
      <c r="VB610" s="5"/>
      <c r="VC610" s="5"/>
      <c r="VD610" s="5"/>
      <c r="VE610" s="5"/>
      <c r="VF610" s="5"/>
      <c r="VG610" s="5"/>
      <c r="VH610" s="5"/>
      <c r="VI610" s="5"/>
      <c r="VJ610" s="5"/>
      <c r="VK610" s="5"/>
      <c r="VL610" s="5"/>
      <c r="VM610" s="5"/>
      <c r="VN610" s="5"/>
      <c r="VO610" s="5"/>
      <c r="VP610" s="5"/>
      <c r="VQ610" s="5"/>
      <c r="VR610" s="5"/>
      <c r="VS610" s="5"/>
      <c r="VT610" s="5"/>
      <c r="VU610" s="5"/>
      <c r="VV610" s="5"/>
      <c r="VW610" s="5"/>
      <c r="VX610" s="5"/>
      <c r="VY610" s="5"/>
      <c r="VZ610" s="5"/>
      <c r="WA610" s="5"/>
      <c r="WB610" s="5"/>
      <c r="WC610" s="5"/>
      <c r="WD610" s="5"/>
      <c r="WE610" s="5"/>
      <c r="WF610" s="5"/>
      <c r="WG610" s="5"/>
      <c r="WH610" s="5"/>
      <c r="WI610" s="5"/>
      <c r="WJ610" s="5"/>
      <c r="WK610" s="5"/>
      <c r="WL610" s="5"/>
      <c r="WM610" s="5"/>
      <c r="WN610" s="5"/>
      <c r="WO610" s="5"/>
      <c r="WP610" s="5"/>
      <c r="WQ610" s="5"/>
      <c r="WR610" s="5"/>
      <c r="WS610" s="5"/>
      <c r="WT610" s="5"/>
      <c r="WU610" s="5"/>
      <c r="WV610" s="5"/>
      <c r="WW610" s="5"/>
      <c r="WX610" s="5"/>
      <c r="WY610" s="5"/>
      <c r="WZ610" s="5"/>
      <c r="XA610" s="5"/>
      <c r="XB610" s="5"/>
      <c r="XC610" s="5"/>
      <c r="XD610" s="5"/>
      <c r="XE610" s="5"/>
      <c r="XF610" s="5"/>
      <c r="XG610" s="5"/>
      <c r="XH610" s="5"/>
      <c r="XI610" s="5"/>
      <c r="XJ610" s="5"/>
      <c r="XK610" s="5"/>
      <c r="XL610" s="5"/>
      <c r="XM610" s="5"/>
      <c r="XN610" s="5"/>
      <c r="XO610" s="5"/>
      <c r="XP610" s="5"/>
      <c r="XQ610" s="5"/>
      <c r="XR610" s="5"/>
      <c r="XS610" s="5"/>
      <c r="XT610" s="5"/>
      <c r="XU610" s="5"/>
      <c r="XV610" s="5"/>
      <c r="XW610" s="5"/>
    </row>
    <row r="611" spans="39:647" x14ac:dyDescent="0.4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c r="EU611" s="5"/>
      <c r="EV611" s="5"/>
      <c r="EW611" s="5"/>
      <c r="EX611" s="5"/>
      <c r="EY611" s="5"/>
      <c r="EZ611" s="5"/>
      <c r="FA611" s="5"/>
      <c r="FB611" s="5"/>
      <c r="FC611" s="5"/>
      <c r="FD611" s="5"/>
      <c r="FE611" s="5"/>
      <c r="FF611" s="5"/>
      <c r="FG611" s="5"/>
      <c r="FH611" s="5"/>
      <c r="FI611" s="5"/>
      <c r="FJ611" s="5"/>
      <c r="FK611" s="5"/>
      <c r="FL611" s="5"/>
      <c r="FM611" s="5"/>
      <c r="FN611" s="5"/>
      <c r="FO611" s="5"/>
      <c r="FP611" s="5"/>
      <c r="FQ611" s="5"/>
      <c r="FR611" s="5"/>
      <c r="FS611" s="5"/>
      <c r="FT611" s="5"/>
      <c r="FU611" s="5"/>
      <c r="FV611" s="5"/>
      <c r="FW611" s="5"/>
      <c r="FX611" s="5"/>
      <c r="FY611" s="5"/>
      <c r="FZ611" s="5"/>
      <c r="GA611" s="5"/>
      <c r="GB611" s="5"/>
      <c r="GC611" s="5"/>
      <c r="GD611" s="5"/>
      <c r="GE611" s="5"/>
      <c r="GF611" s="5"/>
      <c r="GG611" s="5"/>
      <c r="GH611" s="5"/>
      <c r="GI611" s="5"/>
      <c r="GJ611" s="5"/>
      <c r="GK611" s="5"/>
      <c r="GL611" s="5"/>
      <c r="GM611" s="5"/>
      <c r="GN611" s="5"/>
      <c r="GO611" s="5"/>
      <c r="GP611" s="5"/>
      <c r="GQ611" s="5"/>
      <c r="GR611" s="5"/>
      <c r="GS611" s="5"/>
      <c r="GT611" s="5"/>
      <c r="GU611" s="5"/>
      <c r="GV611" s="5"/>
      <c r="GW611" s="5"/>
      <c r="GX611" s="5"/>
      <c r="GY611" s="5"/>
      <c r="GZ611" s="5"/>
      <c r="HA611" s="5"/>
      <c r="HB611" s="5"/>
      <c r="HC611" s="5"/>
      <c r="HD611" s="5"/>
      <c r="HE611" s="5"/>
      <c r="HF611" s="5"/>
      <c r="HG611" s="5"/>
      <c r="HH611" s="5"/>
      <c r="HI611" s="5"/>
      <c r="HJ611" s="5"/>
      <c r="HK611" s="5"/>
      <c r="HL611" s="5"/>
      <c r="HM611" s="5"/>
      <c r="HN611" s="5"/>
      <c r="HO611" s="5"/>
      <c r="HP611" s="5"/>
      <c r="HQ611" s="5"/>
      <c r="HR611" s="5"/>
      <c r="HS611" s="5"/>
      <c r="HT611" s="5"/>
      <c r="HU611" s="5"/>
      <c r="HV611" s="5"/>
      <c r="HW611" s="5"/>
      <c r="HX611" s="5"/>
      <c r="HY611" s="5"/>
      <c r="HZ611" s="5"/>
      <c r="IA611" s="5"/>
      <c r="IB611" s="5"/>
      <c r="IC611" s="5"/>
      <c r="ID611" s="5"/>
      <c r="IE611" s="5"/>
      <c r="IF611" s="5"/>
      <c r="IG611" s="5"/>
      <c r="IH611" s="5"/>
      <c r="II611" s="5"/>
      <c r="IJ611" s="5"/>
      <c r="IK611" s="5"/>
      <c r="IL611" s="5"/>
      <c r="IM611" s="5"/>
      <c r="IN611" s="5"/>
      <c r="IO611" s="5"/>
      <c r="IP611" s="5"/>
      <c r="IQ611" s="5"/>
      <c r="IR611" s="5"/>
      <c r="IS611" s="5"/>
      <c r="IT611" s="5"/>
      <c r="IU611" s="5"/>
      <c r="IV611" s="5"/>
      <c r="IW611" s="5"/>
      <c r="IX611" s="5"/>
      <c r="IY611" s="5"/>
      <c r="IZ611" s="5"/>
      <c r="JA611" s="5"/>
      <c r="JB611" s="5"/>
      <c r="JC611" s="5"/>
      <c r="JD611" s="5"/>
      <c r="JE611" s="5"/>
      <c r="JF611" s="5"/>
      <c r="JG611" s="5"/>
      <c r="JH611" s="5"/>
      <c r="JI611" s="5"/>
      <c r="JJ611" s="5"/>
      <c r="JK611" s="5"/>
      <c r="JL611" s="5"/>
      <c r="JM611" s="5"/>
      <c r="JN611" s="5"/>
      <c r="JO611" s="5"/>
      <c r="JP611" s="5"/>
      <c r="JQ611" s="5"/>
      <c r="JR611" s="5"/>
      <c r="JS611" s="5"/>
      <c r="JT611" s="5"/>
      <c r="JU611" s="5"/>
      <c r="JV611" s="5"/>
      <c r="JW611" s="5"/>
      <c r="JX611" s="5"/>
      <c r="JY611" s="5"/>
      <c r="JZ611" s="5"/>
      <c r="KA611" s="5"/>
      <c r="KB611" s="5"/>
      <c r="KC611" s="5"/>
      <c r="KD611" s="5"/>
      <c r="KE611" s="5"/>
      <c r="KF611" s="5"/>
      <c r="KG611" s="5"/>
      <c r="KH611" s="5"/>
      <c r="KI611" s="5"/>
      <c r="KJ611" s="5"/>
      <c r="KK611" s="5"/>
      <c r="KL611" s="5"/>
      <c r="KM611" s="5"/>
      <c r="KN611" s="5"/>
      <c r="KO611" s="5"/>
      <c r="KP611" s="5"/>
      <c r="KQ611" s="5"/>
      <c r="KR611" s="5"/>
      <c r="KS611" s="5"/>
      <c r="KT611" s="5"/>
      <c r="KU611" s="5"/>
      <c r="KV611" s="5"/>
      <c r="KW611" s="5"/>
      <c r="KX611" s="5"/>
      <c r="KY611" s="5"/>
      <c r="KZ611" s="5"/>
      <c r="LA611" s="5"/>
      <c r="LB611" s="5"/>
      <c r="LC611" s="5"/>
      <c r="LD611" s="5"/>
      <c r="LE611" s="5"/>
      <c r="LF611" s="5"/>
      <c r="LG611" s="5"/>
      <c r="LH611" s="5"/>
      <c r="LI611" s="5"/>
      <c r="LJ611" s="5"/>
      <c r="LK611" s="5"/>
      <c r="LL611" s="5"/>
      <c r="LM611" s="5"/>
      <c r="LN611" s="5"/>
      <c r="LO611" s="5"/>
      <c r="LP611" s="5"/>
      <c r="LQ611" s="5"/>
      <c r="LR611" s="5"/>
      <c r="LS611" s="5"/>
      <c r="LT611" s="5"/>
      <c r="LU611" s="5"/>
      <c r="LV611" s="5"/>
      <c r="LW611" s="5"/>
      <c r="LX611" s="5"/>
      <c r="LY611" s="5"/>
      <c r="LZ611" s="5"/>
      <c r="MA611" s="5"/>
      <c r="MB611" s="5"/>
      <c r="MC611" s="5"/>
      <c r="MD611" s="5"/>
      <c r="ME611" s="5"/>
      <c r="MF611" s="5"/>
      <c r="MG611" s="5"/>
      <c r="MH611" s="5"/>
      <c r="MI611" s="5"/>
      <c r="MJ611" s="5"/>
      <c r="MK611" s="5"/>
      <c r="ML611" s="5"/>
      <c r="MM611" s="5"/>
      <c r="MN611" s="5"/>
      <c r="MO611" s="5"/>
      <c r="MP611" s="5"/>
      <c r="MQ611" s="5"/>
      <c r="MR611" s="5"/>
      <c r="MS611" s="5"/>
      <c r="MT611" s="5"/>
      <c r="MU611" s="5"/>
      <c r="MV611" s="5"/>
      <c r="MW611" s="5"/>
      <c r="MX611" s="5"/>
      <c r="MY611" s="5"/>
      <c r="MZ611" s="5"/>
      <c r="NA611" s="5"/>
      <c r="NB611" s="5"/>
      <c r="NC611" s="5"/>
      <c r="ND611" s="5"/>
      <c r="NE611" s="5"/>
      <c r="NF611" s="5"/>
      <c r="NG611" s="5"/>
      <c r="NH611" s="5"/>
      <c r="NI611" s="5"/>
      <c r="NJ611" s="5"/>
      <c r="NK611" s="5"/>
      <c r="NL611" s="5"/>
      <c r="NM611" s="5"/>
      <c r="NN611" s="5"/>
      <c r="NO611" s="5"/>
      <c r="NP611" s="5"/>
      <c r="NQ611" s="5"/>
      <c r="NR611" s="5"/>
      <c r="NS611" s="5"/>
      <c r="NT611" s="5"/>
      <c r="NU611" s="5"/>
      <c r="NV611" s="5"/>
      <c r="NW611" s="5"/>
      <c r="NX611" s="5"/>
      <c r="NY611" s="5"/>
      <c r="NZ611" s="5"/>
      <c r="OA611" s="5"/>
      <c r="OB611" s="5"/>
      <c r="OC611" s="5"/>
      <c r="OD611" s="5"/>
      <c r="OE611" s="5"/>
      <c r="OF611" s="5"/>
      <c r="OG611" s="5"/>
      <c r="OH611" s="5"/>
      <c r="OI611" s="5"/>
      <c r="OJ611" s="5"/>
      <c r="OK611" s="5"/>
      <c r="OL611" s="5"/>
      <c r="OM611" s="5"/>
      <c r="ON611" s="5"/>
      <c r="OO611" s="5"/>
      <c r="OP611" s="5"/>
      <c r="OQ611" s="5"/>
      <c r="OR611" s="5"/>
      <c r="OS611" s="5"/>
      <c r="OT611" s="5"/>
      <c r="OU611" s="5"/>
      <c r="OV611" s="5"/>
      <c r="OW611" s="5"/>
      <c r="OX611" s="5"/>
      <c r="OY611" s="5"/>
      <c r="OZ611" s="5"/>
      <c r="PA611" s="5"/>
      <c r="PB611" s="5"/>
      <c r="PC611" s="5"/>
      <c r="PD611" s="5"/>
      <c r="PE611" s="5"/>
      <c r="PF611" s="5"/>
      <c r="PG611" s="5"/>
      <c r="PH611" s="5"/>
      <c r="PI611" s="5"/>
      <c r="PJ611" s="5"/>
      <c r="PK611" s="5"/>
      <c r="PL611" s="5"/>
      <c r="PM611" s="5"/>
      <c r="PN611" s="5"/>
      <c r="PO611" s="5"/>
      <c r="PP611" s="5"/>
      <c r="PQ611" s="5"/>
      <c r="PR611" s="5"/>
      <c r="PS611" s="5"/>
      <c r="PT611" s="5"/>
      <c r="PU611" s="5"/>
      <c r="PV611" s="5"/>
      <c r="PW611" s="5"/>
      <c r="PX611" s="5"/>
      <c r="PY611" s="5"/>
      <c r="PZ611" s="5"/>
      <c r="QA611" s="5"/>
      <c r="QB611" s="5"/>
      <c r="QC611" s="5"/>
      <c r="QD611" s="5"/>
      <c r="QE611" s="5"/>
      <c r="QF611" s="5"/>
      <c r="QG611" s="5"/>
      <c r="QH611" s="5"/>
      <c r="QI611" s="5"/>
      <c r="QJ611" s="5"/>
      <c r="QK611" s="5"/>
      <c r="QL611" s="5"/>
      <c r="QM611" s="5"/>
      <c r="QN611" s="5"/>
      <c r="QO611" s="5"/>
      <c r="QP611" s="5"/>
      <c r="QQ611" s="5"/>
      <c r="QR611" s="5"/>
      <c r="QS611" s="5"/>
      <c r="QT611" s="5"/>
      <c r="QU611" s="5"/>
      <c r="QV611" s="5"/>
      <c r="QW611" s="5"/>
      <c r="QX611" s="5"/>
      <c r="QY611" s="5"/>
      <c r="QZ611" s="5"/>
      <c r="RA611" s="5"/>
      <c r="RB611" s="5"/>
      <c r="RC611" s="5"/>
      <c r="RD611" s="5"/>
      <c r="RE611" s="5"/>
      <c r="RF611" s="5"/>
      <c r="RG611" s="5"/>
      <c r="RH611" s="5"/>
      <c r="RI611" s="5"/>
      <c r="RJ611" s="5"/>
      <c r="RK611" s="5"/>
      <c r="RL611" s="5"/>
      <c r="RM611" s="5"/>
      <c r="RN611" s="5"/>
      <c r="RO611" s="5"/>
      <c r="RP611" s="5"/>
      <c r="RQ611" s="5"/>
      <c r="RR611" s="5"/>
      <c r="RS611" s="5"/>
      <c r="RT611" s="5"/>
      <c r="RU611" s="5"/>
      <c r="RV611" s="5"/>
      <c r="RW611" s="5"/>
      <c r="RX611" s="5"/>
      <c r="RY611" s="5"/>
      <c r="RZ611" s="5"/>
      <c r="SA611" s="5"/>
      <c r="SB611" s="5"/>
      <c r="SC611" s="5"/>
      <c r="SD611" s="5"/>
      <c r="SE611" s="5"/>
      <c r="SF611" s="5"/>
      <c r="SG611" s="5"/>
      <c r="SH611" s="5"/>
      <c r="SI611" s="5"/>
      <c r="SJ611" s="5"/>
      <c r="SK611" s="5"/>
      <c r="SL611" s="5"/>
      <c r="SM611" s="5"/>
      <c r="SN611" s="5"/>
      <c r="SO611" s="5"/>
      <c r="SP611" s="5"/>
      <c r="SQ611" s="5"/>
      <c r="SR611" s="5"/>
      <c r="SS611" s="5"/>
      <c r="ST611" s="5"/>
      <c r="SU611" s="5"/>
      <c r="SV611" s="5"/>
      <c r="SW611" s="5"/>
      <c r="SX611" s="5"/>
      <c r="SY611" s="5"/>
      <c r="SZ611" s="5"/>
      <c r="TA611" s="5"/>
      <c r="TB611" s="5"/>
      <c r="TC611" s="5"/>
      <c r="TD611" s="5"/>
      <c r="TE611" s="5"/>
      <c r="TF611" s="5"/>
      <c r="TG611" s="5"/>
      <c r="TH611" s="5"/>
      <c r="TI611" s="5"/>
      <c r="TJ611" s="5"/>
      <c r="TK611" s="5"/>
      <c r="TL611" s="5"/>
      <c r="TM611" s="5"/>
      <c r="TN611" s="5"/>
      <c r="TO611" s="5"/>
      <c r="TP611" s="5"/>
      <c r="TQ611" s="5"/>
      <c r="TR611" s="5"/>
      <c r="TS611" s="5"/>
      <c r="TT611" s="5"/>
      <c r="TU611" s="5"/>
      <c r="TV611" s="5"/>
      <c r="TW611" s="5"/>
      <c r="TX611" s="5"/>
      <c r="TY611" s="5"/>
      <c r="TZ611" s="5"/>
      <c r="UA611" s="5"/>
      <c r="UB611" s="5"/>
      <c r="UC611" s="5"/>
      <c r="UD611" s="5"/>
      <c r="UE611" s="5"/>
      <c r="UF611" s="5"/>
      <c r="UG611" s="5"/>
      <c r="UH611" s="5"/>
      <c r="UI611" s="5"/>
      <c r="UJ611" s="5"/>
      <c r="UK611" s="5"/>
      <c r="UL611" s="5"/>
      <c r="UM611" s="5"/>
      <c r="UN611" s="5"/>
      <c r="UO611" s="5"/>
      <c r="UP611" s="5"/>
      <c r="UQ611" s="5"/>
      <c r="UR611" s="5"/>
      <c r="US611" s="5"/>
      <c r="UT611" s="5"/>
      <c r="UU611" s="5"/>
      <c r="UV611" s="5"/>
      <c r="UW611" s="5"/>
      <c r="UX611" s="5"/>
      <c r="UY611" s="5"/>
      <c r="UZ611" s="5"/>
      <c r="VA611" s="5"/>
      <c r="VB611" s="5"/>
      <c r="VC611" s="5"/>
      <c r="VD611" s="5"/>
      <c r="VE611" s="5"/>
      <c r="VF611" s="5"/>
      <c r="VG611" s="5"/>
      <c r="VH611" s="5"/>
      <c r="VI611" s="5"/>
      <c r="VJ611" s="5"/>
      <c r="VK611" s="5"/>
      <c r="VL611" s="5"/>
      <c r="VM611" s="5"/>
      <c r="VN611" s="5"/>
      <c r="VO611" s="5"/>
      <c r="VP611" s="5"/>
      <c r="VQ611" s="5"/>
      <c r="VR611" s="5"/>
      <c r="VS611" s="5"/>
      <c r="VT611" s="5"/>
      <c r="VU611" s="5"/>
      <c r="VV611" s="5"/>
      <c r="VW611" s="5"/>
      <c r="VX611" s="5"/>
      <c r="VY611" s="5"/>
      <c r="VZ611" s="5"/>
      <c r="WA611" s="5"/>
      <c r="WB611" s="5"/>
      <c r="WC611" s="5"/>
      <c r="WD611" s="5"/>
      <c r="WE611" s="5"/>
      <c r="WF611" s="5"/>
      <c r="WG611" s="5"/>
      <c r="WH611" s="5"/>
      <c r="WI611" s="5"/>
      <c r="WJ611" s="5"/>
      <c r="WK611" s="5"/>
      <c r="WL611" s="5"/>
      <c r="WM611" s="5"/>
      <c r="WN611" s="5"/>
      <c r="WO611" s="5"/>
      <c r="WP611" s="5"/>
      <c r="WQ611" s="5"/>
      <c r="WR611" s="5"/>
      <c r="WS611" s="5"/>
      <c r="WT611" s="5"/>
      <c r="WU611" s="5"/>
      <c r="WV611" s="5"/>
      <c r="WW611" s="5"/>
      <c r="WX611" s="5"/>
      <c r="WY611" s="5"/>
      <c r="WZ611" s="5"/>
      <c r="XA611" s="5"/>
      <c r="XB611" s="5"/>
      <c r="XC611" s="5"/>
      <c r="XD611" s="5"/>
      <c r="XE611" s="5"/>
      <c r="XF611" s="5"/>
      <c r="XG611" s="5"/>
      <c r="XH611" s="5"/>
      <c r="XI611" s="5"/>
      <c r="XJ611" s="5"/>
      <c r="XK611" s="5"/>
      <c r="XL611" s="5"/>
      <c r="XM611" s="5"/>
      <c r="XN611" s="5"/>
      <c r="XO611" s="5"/>
      <c r="XP611" s="5"/>
      <c r="XQ611" s="5"/>
      <c r="XR611" s="5"/>
      <c r="XS611" s="5"/>
      <c r="XT611" s="5"/>
      <c r="XU611" s="5"/>
      <c r="XV611" s="5"/>
      <c r="XW611" s="5"/>
    </row>
    <row r="612" spans="39:647" x14ac:dyDescent="0.45">
      <c r="AM612" s="5"/>
      <c r="AN612" s="5"/>
      <c r="AO612" s="5"/>
      <c r="AP612" s="5"/>
      <c r="AQ612" s="5"/>
      <c r="AR612" s="5"/>
      <c r="AS612" s="5"/>
      <c r="AT612" s="5"/>
      <c r="AU612" s="5"/>
      <c r="AV612" s="5"/>
      <c r="AW612" s="5"/>
      <c r="AX612" s="5"/>
      <c r="AY612" s="5"/>
      <c r="AZ612" s="5"/>
      <c r="BA612" s="5"/>
      <c r="BB612" s="5"/>
      <c r="BC612" s="5"/>
      <c r="BD612" s="5"/>
      <c r="BE612" s="5"/>
      <c r="BF612" s="5"/>
      <c r="BG612" s="5"/>
      <c r="BH612" s="5"/>
      <c r="BI612" s="5"/>
      <c r="BJ612" s="5"/>
      <c r="BK612" s="5"/>
      <c r="BL612" s="5"/>
      <c r="BM612" s="5"/>
      <c r="BN612" s="5"/>
      <c r="BO612" s="5"/>
      <c r="BP612" s="5"/>
      <c r="BQ612" s="5"/>
      <c r="BR612" s="5"/>
      <c r="BS612" s="5"/>
      <c r="BT612" s="5"/>
      <c r="BU612" s="5"/>
      <c r="BV612" s="5"/>
      <c r="BW612" s="5"/>
      <c r="BX612" s="5"/>
      <c r="BY612" s="5"/>
      <c r="BZ612" s="5"/>
      <c r="CA612" s="5"/>
      <c r="CB612" s="5"/>
      <c r="CC612" s="5"/>
      <c r="CD612" s="5"/>
      <c r="CE612" s="5"/>
      <c r="CF612" s="5"/>
      <c r="CG612" s="5"/>
      <c r="CH612" s="5"/>
      <c r="CI612" s="5"/>
      <c r="CJ612" s="5"/>
      <c r="CK612" s="5"/>
      <c r="CL612" s="5"/>
      <c r="CM612" s="5"/>
      <c r="CN612" s="5"/>
      <c r="CO612" s="5"/>
      <c r="CP612" s="5"/>
      <c r="CQ612" s="5"/>
      <c r="CR612" s="5"/>
      <c r="CS612" s="5"/>
      <c r="CT612" s="5"/>
      <c r="CU612" s="5"/>
      <c r="CV612" s="5"/>
      <c r="CW612" s="5"/>
      <c r="CX612" s="5"/>
      <c r="CY612" s="5"/>
      <c r="CZ612" s="5"/>
      <c r="DA612" s="5"/>
      <c r="DB612" s="5"/>
      <c r="DC612" s="5"/>
      <c r="DD612" s="5"/>
      <c r="DE612" s="5"/>
      <c r="DF612" s="5"/>
      <c r="DG612" s="5"/>
      <c r="DH612" s="5"/>
      <c r="DI612" s="5"/>
      <c r="DJ612" s="5"/>
      <c r="DK612" s="5"/>
      <c r="DL612" s="5"/>
      <c r="DM612" s="5"/>
      <c r="DN612" s="5"/>
      <c r="DO612" s="5"/>
      <c r="DP612" s="5"/>
      <c r="DQ612" s="5"/>
      <c r="DR612" s="5"/>
      <c r="DS612" s="5"/>
      <c r="DT612" s="5"/>
      <c r="DU612" s="5"/>
      <c r="DV612" s="5"/>
      <c r="DW612" s="5"/>
      <c r="DX612" s="5"/>
      <c r="DY612" s="5"/>
      <c r="DZ612" s="5"/>
      <c r="EA612" s="5"/>
      <c r="EB612" s="5"/>
      <c r="EC612" s="5"/>
      <c r="ED612" s="5"/>
      <c r="EE612" s="5"/>
      <c r="EF612" s="5"/>
      <c r="EG612" s="5"/>
      <c r="EH612" s="5"/>
      <c r="EI612" s="5"/>
      <c r="EJ612" s="5"/>
      <c r="EK612" s="5"/>
      <c r="EL612" s="5"/>
      <c r="EM612" s="5"/>
      <c r="EN612" s="5"/>
      <c r="EO612" s="5"/>
      <c r="EP612" s="5"/>
      <c r="EQ612" s="5"/>
      <c r="ER612" s="5"/>
      <c r="ES612" s="5"/>
      <c r="ET612" s="5"/>
      <c r="EU612" s="5"/>
      <c r="EV612" s="5"/>
      <c r="EW612" s="5"/>
      <c r="EX612" s="5"/>
      <c r="EY612" s="5"/>
      <c r="EZ612" s="5"/>
      <c r="FA612" s="5"/>
      <c r="FB612" s="5"/>
      <c r="FC612" s="5"/>
      <c r="FD612" s="5"/>
      <c r="FE612" s="5"/>
      <c r="FF612" s="5"/>
      <c r="FG612" s="5"/>
      <c r="FH612" s="5"/>
      <c r="FI612" s="5"/>
      <c r="FJ612" s="5"/>
      <c r="FK612" s="5"/>
      <c r="FL612" s="5"/>
      <c r="FM612" s="5"/>
      <c r="FN612" s="5"/>
      <c r="FO612" s="5"/>
      <c r="FP612" s="5"/>
      <c r="FQ612" s="5"/>
      <c r="FR612" s="5"/>
      <c r="FS612" s="5"/>
      <c r="FT612" s="5"/>
      <c r="FU612" s="5"/>
      <c r="FV612" s="5"/>
      <c r="FW612" s="5"/>
      <c r="FX612" s="5"/>
      <c r="FY612" s="5"/>
      <c r="FZ612" s="5"/>
      <c r="GA612" s="5"/>
      <c r="GB612" s="5"/>
      <c r="GC612" s="5"/>
      <c r="GD612" s="5"/>
      <c r="GE612" s="5"/>
      <c r="GF612" s="5"/>
      <c r="GG612" s="5"/>
      <c r="GH612" s="5"/>
      <c r="GI612" s="5"/>
      <c r="GJ612" s="5"/>
      <c r="GK612" s="5"/>
      <c r="GL612" s="5"/>
      <c r="GM612" s="5"/>
      <c r="GN612" s="5"/>
      <c r="GO612" s="5"/>
      <c r="GP612" s="5"/>
      <c r="GQ612" s="5"/>
      <c r="GR612" s="5"/>
      <c r="GS612" s="5"/>
      <c r="GT612" s="5"/>
      <c r="GU612" s="5"/>
      <c r="GV612" s="5"/>
      <c r="GW612" s="5"/>
      <c r="GX612" s="5"/>
      <c r="GY612" s="5"/>
      <c r="GZ612" s="5"/>
      <c r="HA612" s="5"/>
      <c r="HB612" s="5"/>
      <c r="HC612" s="5"/>
      <c r="HD612" s="5"/>
      <c r="HE612" s="5"/>
      <c r="HF612" s="5"/>
      <c r="HG612" s="5"/>
      <c r="HH612" s="5"/>
      <c r="HI612" s="5"/>
      <c r="HJ612" s="5"/>
      <c r="HK612" s="5"/>
      <c r="HL612" s="5"/>
      <c r="HM612" s="5"/>
      <c r="HN612" s="5"/>
      <c r="HO612" s="5"/>
      <c r="HP612" s="5"/>
      <c r="HQ612" s="5"/>
      <c r="HR612" s="5"/>
      <c r="HS612" s="5"/>
      <c r="HT612" s="5"/>
      <c r="HU612" s="5"/>
      <c r="HV612" s="5"/>
      <c r="HW612" s="5"/>
      <c r="HX612" s="5"/>
      <c r="HY612" s="5"/>
      <c r="HZ612" s="5"/>
      <c r="IA612" s="5"/>
      <c r="IB612" s="5"/>
      <c r="IC612" s="5"/>
      <c r="ID612" s="5"/>
      <c r="IE612" s="5"/>
      <c r="IF612" s="5"/>
      <c r="IG612" s="5"/>
      <c r="IH612" s="5"/>
      <c r="II612" s="5"/>
      <c r="IJ612" s="5"/>
      <c r="IK612" s="5"/>
      <c r="IL612" s="5"/>
      <c r="IM612" s="5"/>
      <c r="IN612" s="5"/>
      <c r="IO612" s="5"/>
      <c r="IP612" s="5"/>
      <c r="IQ612" s="5"/>
      <c r="IR612" s="5"/>
      <c r="IS612" s="5"/>
      <c r="IT612" s="5"/>
      <c r="IU612" s="5"/>
      <c r="IV612" s="5"/>
      <c r="IW612" s="5"/>
      <c r="IX612" s="5"/>
      <c r="IY612" s="5"/>
      <c r="IZ612" s="5"/>
      <c r="JA612" s="5"/>
      <c r="JB612" s="5"/>
      <c r="JC612" s="5"/>
      <c r="JD612" s="5"/>
      <c r="JE612" s="5"/>
      <c r="JF612" s="5"/>
      <c r="JG612" s="5"/>
      <c r="JH612" s="5"/>
      <c r="JI612" s="5"/>
      <c r="JJ612" s="5"/>
      <c r="JK612" s="5"/>
      <c r="JL612" s="5"/>
      <c r="JM612" s="5"/>
      <c r="JN612" s="5"/>
      <c r="JO612" s="5"/>
      <c r="JP612" s="5"/>
      <c r="JQ612" s="5"/>
      <c r="JR612" s="5"/>
      <c r="JS612" s="5"/>
      <c r="JT612" s="5"/>
      <c r="JU612" s="5"/>
      <c r="JV612" s="5"/>
      <c r="JW612" s="5"/>
      <c r="JX612" s="5"/>
      <c r="JY612" s="5"/>
      <c r="JZ612" s="5"/>
      <c r="KA612" s="5"/>
      <c r="KB612" s="5"/>
      <c r="KC612" s="5"/>
      <c r="KD612" s="5"/>
      <c r="KE612" s="5"/>
      <c r="KF612" s="5"/>
      <c r="KG612" s="5"/>
      <c r="KH612" s="5"/>
      <c r="KI612" s="5"/>
      <c r="KJ612" s="5"/>
      <c r="KK612" s="5"/>
      <c r="KL612" s="5"/>
      <c r="KM612" s="5"/>
      <c r="KN612" s="5"/>
      <c r="KO612" s="5"/>
      <c r="KP612" s="5"/>
      <c r="KQ612" s="5"/>
      <c r="KR612" s="5"/>
      <c r="KS612" s="5"/>
      <c r="KT612" s="5"/>
      <c r="KU612" s="5"/>
      <c r="KV612" s="5"/>
      <c r="KW612" s="5"/>
      <c r="KX612" s="5"/>
      <c r="KY612" s="5"/>
      <c r="KZ612" s="5"/>
      <c r="LA612" s="5"/>
      <c r="LB612" s="5"/>
      <c r="LC612" s="5"/>
      <c r="LD612" s="5"/>
      <c r="LE612" s="5"/>
      <c r="LF612" s="5"/>
      <c r="LG612" s="5"/>
      <c r="LH612" s="5"/>
      <c r="LI612" s="5"/>
      <c r="LJ612" s="5"/>
      <c r="LK612" s="5"/>
      <c r="LL612" s="5"/>
      <c r="LM612" s="5"/>
      <c r="LN612" s="5"/>
      <c r="LO612" s="5"/>
      <c r="LP612" s="5"/>
      <c r="LQ612" s="5"/>
      <c r="LR612" s="5"/>
      <c r="LS612" s="5"/>
      <c r="LT612" s="5"/>
      <c r="LU612" s="5"/>
      <c r="LV612" s="5"/>
      <c r="LW612" s="5"/>
      <c r="LX612" s="5"/>
      <c r="LY612" s="5"/>
      <c r="LZ612" s="5"/>
      <c r="MA612" s="5"/>
      <c r="MB612" s="5"/>
      <c r="MC612" s="5"/>
      <c r="MD612" s="5"/>
      <c r="ME612" s="5"/>
      <c r="MF612" s="5"/>
      <c r="MG612" s="5"/>
      <c r="MH612" s="5"/>
      <c r="MI612" s="5"/>
      <c r="MJ612" s="5"/>
      <c r="MK612" s="5"/>
      <c r="ML612" s="5"/>
      <c r="MM612" s="5"/>
      <c r="MN612" s="5"/>
      <c r="MO612" s="5"/>
      <c r="MP612" s="5"/>
      <c r="MQ612" s="5"/>
      <c r="MR612" s="5"/>
      <c r="MS612" s="5"/>
      <c r="MT612" s="5"/>
      <c r="MU612" s="5"/>
      <c r="MV612" s="5"/>
      <c r="MW612" s="5"/>
      <c r="MX612" s="5"/>
      <c r="MY612" s="5"/>
      <c r="MZ612" s="5"/>
      <c r="NA612" s="5"/>
      <c r="NB612" s="5"/>
      <c r="NC612" s="5"/>
      <c r="ND612" s="5"/>
      <c r="NE612" s="5"/>
      <c r="NF612" s="5"/>
      <c r="NG612" s="5"/>
      <c r="NH612" s="5"/>
      <c r="NI612" s="5"/>
      <c r="NJ612" s="5"/>
      <c r="NK612" s="5"/>
      <c r="NL612" s="5"/>
      <c r="NM612" s="5"/>
      <c r="NN612" s="5"/>
      <c r="NO612" s="5"/>
      <c r="NP612" s="5"/>
      <c r="NQ612" s="5"/>
      <c r="NR612" s="5"/>
      <c r="NS612" s="5"/>
      <c r="NT612" s="5"/>
      <c r="NU612" s="5"/>
      <c r="NV612" s="5"/>
      <c r="NW612" s="5"/>
      <c r="NX612" s="5"/>
      <c r="NY612" s="5"/>
      <c r="NZ612" s="5"/>
      <c r="OA612" s="5"/>
      <c r="OB612" s="5"/>
      <c r="OC612" s="5"/>
      <c r="OD612" s="5"/>
      <c r="OE612" s="5"/>
      <c r="OF612" s="5"/>
      <c r="OG612" s="5"/>
      <c r="OH612" s="5"/>
      <c r="OI612" s="5"/>
      <c r="OJ612" s="5"/>
      <c r="OK612" s="5"/>
      <c r="OL612" s="5"/>
      <c r="OM612" s="5"/>
      <c r="ON612" s="5"/>
      <c r="OO612" s="5"/>
      <c r="OP612" s="5"/>
      <c r="OQ612" s="5"/>
      <c r="OR612" s="5"/>
      <c r="OS612" s="5"/>
      <c r="OT612" s="5"/>
      <c r="OU612" s="5"/>
      <c r="OV612" s="5"/>
      <c r="OW612" s="5"/>
      <c r="OX612" s="5"/>
      <c r="OY612" s="5"/>
      <c r="OZ612" s="5"/>
      <c r="PA612" s="5"/>
      <c r="PB612" s="5"/>
      <c r="PC612" s="5"/>
      <c r="PD612" s="5"/>
      <c r="PE612" s="5"/>
      <c r="PF612" s="5"/>
      <c r="PG612" s="5"/>
      <c r="PH612" s="5"/>
      <c r="PI612" s="5"/>
      <c r="PJ612" s="5"/>
      <c r="PK612" s="5"/>
      <c r="PL612" s="5"/>
      <c r="PM612" s="5"/>
      <c r="PN612" s="5"/>
      <c r="PO612" s="5"/>
      <c r="PP612" s="5"/>
      <c r="PQ612" s="5"/>
      <c r="PR612" s="5"/>
      <c r="PS612" s="5"/>
      <c r="PT612" s="5"/>
      <c r="PU612" s="5"/>
      <c r="PV612" s="5"/>
      <c r="PW612" s="5"/>
      <c r="PX612" s="5"/>
      <c r="PY612" s="5"/>
      <c r="PZ612" s="5"/>
      <c r="QA612" s="5"/>
      <c r="QB612" s="5"/>
      <c r="QC612" s="5"/>
      <c r="QD612" s="5"/>
      <c r="QE612" s="5"/>
      <c r="QF612" s="5"/>
      <c r="QG612" s="5"/>
      <c r="QH612" s="5"/>
      <c r="QI612" s="5"/>
      <c r="QJ612" s="5"/>
      <c r="QK612" s="5"/>
      <c r="QL612" s="5"/>
      <c r="QM612" s="5"/>
      <c r="QN612" s="5"/>
      <c r="QO612" s="5"/>
      <c r="QP612" s="5"/>
      <c r="QQ612" s="5"/>
      <c r="QR612" s="5"/>
      <c r="QS612" s="5"/>
      <c r="QT612" s="5"/>
      <c r="QU612" s="5"/>
      <c r="QV612" s="5"/>
      <c r="QW612" s="5"/>
      <c r="QX612" s="5"/>
      <c r="QY612" s="5"/>
      <c r="QZ612" s="5"/>
      <c r="RA612" s="5"/>
      <c r="RB612" s="5"/>
      <c r="RC612" s="5"/>
      <c r="RD612" s="5"/>
      <c r="RE612" s="5"/>
      <c r="RF612" s="5"/>
      <c r="RG612" s="5"/>
      <c r="RH612" s="5"/>
      <c r="RI612" s="5"/>
      <c r="RJ612" s="5"/>
      <c r="RK612" s="5"/>
      <c r="RL612" s="5"/>
      <c r="RM612" s="5"/>
      <c r="RN612" s="5"/>
      <c r="RO612" s="5"/>
      <c r="RP612" s="5"/>
      <c r="RQ612" s="5"/>
      <c r="RR612" s="5"/>
      <c r="RS612" s="5"/>
      <c r="RT612" s="5"/>
      <c r="RU612" s="5"/>
      <c r="RV612" s="5"/>
      <c r="RW612" s="5"/>
      <c r="RX612" s="5"/>
      <c r="RY612" s="5"/>
      <c r="RZ612" s="5"/>
      <c r="SA612" s="5"/>
      <c r="SB612" s="5"/>
      <c r="SC612" s="5"/>
      <c r="SD612" s="5"/>
      <c r="SE612" s="5"/>
      <c r="SF612" s="5"/>
      <c r="SG612" s="5"/>
      <c r="SH612" s="5"/>
      <c r="SI612" s="5"/>
      <c r="SJ612" s="5"/>
      <c r="SK612" s="5"/>
      <c r="SL612" s="5"/>
      <c r="SM612" s="5"/>
      <c r="SN612" s="5"/>
      <c r="SO612" s="5"/>
      <c r="SP612" s="5"/>
      <c r="SQ612" s="5"/>
      <c r="SR612" s="5"/>
      <c r="SS612" s="5"/>
      <c r="ST612" s="5"/>
      <c r="SU612" s="5"/>
      <c r="SV612" s="5"/>
      <c r="SW612" s="5"/>
      <c r="SX612" s="5"/>
      <c r="SY612" s="5"/>
      <c r="SZ612" s="5"/>
      <c r="TA612" s="5"/>
      <c r="TB612" s="5"/>
      <c r="TC612" s="5"/>
      <c r="TD612" s="5"/>
      <c r="TE612" s="5"/>
      <c r="TF612" s="5"/>
      <c r="TG612" s="5"/>
      <c r="TH612" s="5"/>
      <c r="TI612" s="5"/>
      <c r="TJ612" s="5"/>
      <c r="TK612" s="5"/>
      <c r="TL612" s="5"/>
      <c r="TM612" s="5"/>
      <c r="TN612" s="5"/>
      <c r="TO612" s="5"/>
      <c r="TP612" s="5"/>
      <c r="TQ612" s="5"/>
      <c r="TR612" s="5"/>
      <c r="TS612" s="5"/>
      <c r="TT612" s="5"/>
      <c r="TU612" s="5"/>
      <c r="TV612" s="5"/>
      <c r="TW612" s="5"/>
      <c r="TX612" s="5"/>
      <c r="TY612" s="5"/>
      <c r="TZ612" s="5"/>
      <c r="UA612" s="5"/>
      <c r="UB612" s="5"/>
      <c r="UC612" s="5"/>
      <c r="UD612" s="5"/>
      <c r="UE612" s="5"/>
      <c r="UF612" s="5"/>
      <c r="UG612" s="5"/>
      <c r="UH612" s="5"/>
      <c r="UI612" s="5"/>
      <c r="UJ612" s="5"/>
      <c r="UK612" s="5"/>
      <c r="UL612" s="5"/>
      <c r="UM612" s="5"/>
      <c r="UN612" s="5"/>
      <c r="UO612" s="5"/>
      <c r="UP612" s="5"/>
      <c r="UQ612" s="5"/>
      <c r="UR612" s="5"/>
      <c r="US612" s="5"/>
      <c r="UT612" s="5"/>
      <c r="UU612" s="5"/>
      <c r="UV612" s="5"/>
      <c r="UW612" s="5"/>
      <c r="UX612" s="5"/>
      <c r="UY612" s="5"/>
      <c r="UZ612" s="5"/>
      <c r="VA612" s="5"/>
      <c r="VB612" s="5"/>
      <c r="VC612" s="5"/>
      <c r="VD612" s="5"/>
      <c r="VE612" s="5"/>
      <c r="VF612" s="5"/>
      <c r="VG612" s="5"/>
      <c r="VH612" s="5"/>
      <c r="VI612" s="5"/>
      <c r="VJ612" s="5"/>
      <c r="VK612" s="5"/>
      <c r="VL612" s="5"/>
      <c r="VM612" s="5"/>
      <c r="VN612" s="5"/>
      <c r="VO612" s="5"/>
      <c r="VP612" s="5"/>
      <c r="VQ612" s="5"/>
      <c r="VR612" s="5"/>
      <c r="VS612" s="5"/>
      <c r="VT612" s="5"/>
      <c r="VU612" s="5"/>
      <c r="VV612" s="5"/>
      <c r="VW612" s="5"/>
      <c r="VX612" s="5"/>
      <c r="VY612" s="5"/>
      <c r="VZ612" s="5"/>
      <c r="WA612" s="5"/>
      <c r="WB612" s="5"/>
      <c r="WC612" s="5"/>
      <c r="WD612" s="5"/>
      <c r="WE612" s="5"/>
      <c r="WF612" s="5"/>
      <c r="WG612" s="5"/>
      <c r="WH612" s="5"/>
      <c r="WI612" s="5"/>
      <c r="WJ612" s="5"/>
      <c r="WK612" s="5"/>
      <c r="WL612" s="5"/>
      <c r="WM612" s="5"/>
      <c r="WN612" s="5"/>
      <c r="WO612" s="5"/>
      <c r="WP612" s="5"/>
      <c r="WQ612" s="5"/>
      <c r="WR612" s="5"/>
      <c r="WS612" s="5"/>
      <c r="WT612" s="5"/>
      <c r="WU612" s="5"/>
      <c r="WV612" s="5"/>
      <c r="WW612" s="5"/>
      <c r="WX612" s="5"/>
      <c r="WY612" s="5"/>
      <c r="WZ612" s="5"/>
      <c r="XA612" s="5"/>
      <c r="XB612" s="5"/>
      <c r="XC612" s="5"/>
      <c r="XD612" s="5"/>
      <c r="XE612" s="5"/>
      <c r="XF612" s="5"/>
      <c r="XG612" s="5"/>
      <c r="XH612" s="5"/>
      <c r="XI612" s="5"/>
      <c r="XJ612" s="5"/>
      <c r="XK612" s="5"/>
      <c r="XL612" s="5"/>
      <c r="XM612" s="5"/>
      <c r="XN612" s="5"/>
      <c r="XO612" s="5"/>
      <c r="XP612" s="5"/>
      <c r="XQ612" s="5"/>
      <c r="XR612" s="5"/>
      <c r="XS612" s="5"/>
      <c r="XT612" s="5"/>
      <c r="XU612" s="5"/>
      <c r="XV612" s="5"/>
      <c r="XW612" s="5"/>
    </row>
    <row r="613" spans="39:647" x14ac:dyDescent="0.45">
      <c r="AM613" s="5"/>
      <c r="AN613" s="5"/>
      <c r="AO613" s="5"/>
      <c r="AP613" s="5"/>
      <c r="AQ613" s="5"/>
      <c r="AR613" s="5"/>
      <c r="AS613" s="5"/>
      <c r="AT613" s="5"/>
      <c r="AU613" s="5"/>
      <c r="AV613" s="5"/>
      <c r="AW613" s="5"/>
      <c r="AX613" s="5"/>
      <c r="AY613" s="5"/>
      <c r="AZ613" s="5"/>
      <c r="BA613" s="5"/>
      <c r="BB613" s="5"/>
      <c r="BC613" s="5"/>
      <c r="BD613" s="5"/>
      <c r="BE613" s="5"/>
      <c r="BF613" s="5"/>
      <c r="BG613" s="5"/>
      <c r="BH613" s="5"/>
      <c r="BI613" s="5"/>
      <c r="BJ613" s="5"/>
      <c r="BK613" s="5"/>
      <c r="BL613" s="5"/>
      <c r="BM613" s="5"/>
      <c r="BN613" s="5"/>
      <c r="BO613" s="5"/>
      <c r="BP613" s="5"/>
      <c r="BQ613" s="5"/>
      <c r="BR613" s="5"/>
      <c r="BS613" s="5"/>
      <c r="BT613" s="5"/>
      <c r="BU613" s="5"/>
      <c r="BV613" s="5"/>
      <c r="BW613" s="5"/>
      <c r="BX613" s="5"/>
      <c r="BY613" s="5"/>
      <c r="BZ613" s="5"/>
      <c r="CA613" s="5"/>
      <c r="CB613" s="5"/>
      <c r="CC613" s="5"/>
      <c r="CD613" s="5"/>
      <c r="CE613" s="5"/>
      <c r="CF613" s="5"/>
      <c r="CG613" s="5"/>
      <c r="CH613" s="5"/>
      <c r="CI613" s="5"/>
      <c r="CJ613" s="5"/>
      <c r="CK613" s="5"/>
      <c r="CL613" s="5"/>
      <c r="CM613" s="5"/>
      <c r="CN613" s="5"/>
      <c r="CO613" s="5"/>
      <c r="CP613" s="5"/>
      <c r="CQ613" s="5"/>
      <c r="CR613" s="5"/>
      <c r="CS613" s="5"/>
      <c r="CT613" s="5"/>
      <c r="CU613" s="5"/>
      <c r="CV613" s="5"/>
      <c r="CW613" s="5"/>
      <c r="CX613" s="5"/>
      <c r="CY613" s="5"/>
      <c r="CZ613" s="5"/>
      <c r="DA613" s="5"/>
      <c r="DB613" s="5"/>
      <c r="DC613" s="5"/>
      <c r="DD613" s="5"/>
      <c r="DE613" s="5"/>
      <c r="DF613" s="5"/>
      <c r="DG613" s="5"/>
      <c r="DH613" s="5"/>
      <c r="DI613" s="5"/>
      <c r="DJ613" s="5"/>
      <c r="DK613" s="5"/>
      <c r="DL613" s="5"/>
      <c r="DM613" s="5"/>
      <c r="DN613" s="5"/>
      <c r="DO613" s="5"/>
      <c r="DP613" s="5"/>
      <c r="DQ613" s="5"/>
      <c r="DR613" s="5"/>
      <c r="DS613" s="5"/>
      <c r="DT613" s="5"/>
      <c r="DU613" s="5"/>
      <c r="DV613" s="5"/>
      <c r="DW613" s="5"/>
      <c r="DX613" s="5"/>
      <c r="DY613" s="5"/>
      <c r="DZ613" s="5"/>
      <c r="EA613" s="5"/>
      <c r="EB613" s="5"/>
      <c r="EC613" s="5"/>
      <c r="ED613" s="5"/>
      <c r="EE613" s="5"/>
      <c r="EF613" s="5"/>
      <c r="EG613" s="5"/>
      <c r="EH613" s="5"/>
      <c r="EI613" s="5"/>
      <c r="EJ613" s="5"/>
      <c r="EK613" s="5"/>
      <c r="EL613" s="5"/>
      <c r="EM613" s="5"/>
      <c r="EN613" s="5"/>
      <c r="EO613" s="5"/>
      <c r="EP613" s="5"/>
      <c r="EQ613" s="5"/>
      <c r="ER613" s="5"/>
      <c r="ES613" s="5"/>
      <c r="ET613" s="5"/>
      <c r="EU613" s="5"/>
      <c r="EV613" s="5"/>
      <c r="EW613" s="5"/>
      <c r="EX613" s="5"/>
      <c r="EY613" s="5"/>
      <c r="EZ613" s="5"/>
      <c r="FA613" s="5"/>
      <c r="FB613" s="5"/>
      <c r="FC613" s="5"/>
      <c r="FD613" s="5"/>
      <c r="FE613" s="5"/>
      <c r="FF613" s="5"/>
      <c r="FG613" s="5"/>
      <c r="FH613" s="5"/>
      <c r="FI613" s="5"/>
      <c r="FJ613" s="5"/>
      <c r="FK613" s="5"/>
      <c r="FL613" s="5"/>
      <c r="FM613" s="5"/>
      <c r="FN613" s="5"/>
      <c r="FO613" s="5"/>
      <c r="FP613" s="5"/>
      <c r="FQ613" s="5"/>
      <c r="FR613" s="5"/>
      <c r="FS613" s="5"/>
      <c r="FT613" s="5"/>
      <c r="FU613" s="5"/>
      <c r="FV613" s="5"/>
      <c r="FW613" s="5"/>
      <c r="FX613" s="5"/>
      <c r="FY613" s="5"/>
      <c r="FZ613" s="5"/>
      <c r="GA613" s="5"/>
      <c r="GB613" s="5"/>
      <c r="GC613" s="5"/>
      <c r="GD613" s="5"/>
      <c r="GE613" s="5"/>
      <c r="GF613" s="5"/>
      <c r="GG613" s="5"/>
      <c r="GH613" s="5"/>
      <c r="GI613" s="5"/>
      <c r="GJ613" s="5"/>
      <c r="GK613" s="5"/>
      <c r="GL613" s="5"/>
      <c r="GM613" s="5"/>
      <c r="GN613" s="5"/>
      <c r="GO613" s="5"/>
      <c r="GP613" s="5"/>
      <c r="GQ613" s="5"/>
      <c r="GR613" s="5"/>
      <c r="GS613" s="5"/>
      <c r="GT613" s="5"/>
      <c r="GU613" s="5"/>
      <c r="GV613" s="5"/>
      <c r="GW613" s="5"/>
      <c r="GX613" s="5"/>
      <c r="GY613" s="5"/>
      <c r="GZ613" s="5"/>
      <c r="HA613" s="5"/>
      <c r="HB613" s="5"/>
      <c r="HC613" s="5"/>
      <c r="HD613" s="5"/>
      <c r="HE613" s="5"/>
      <c r="HF613" s="5"/>
      <c r="HG613" s="5"/>
      <c r="HH613" s="5"/>
      <c r="HI613" s="5"/>
      <c r="HJ613" s="5"/>
      <c r="HK613" s="5"/>
      <c r="HL613" s="5"/>
      <c r="HM613" s="5"/>
      <c r="HN613" s="5"/>
      <c r="HO613" s="5"/>
      <c r="HP613" s="5"/>
      <c r="HQ613" s="5"/>
      <c r="HR613" s="5"/>
      <c r="HS613" s="5"/>
      <c r="HT613" s="5"/>
      <c r="HU613" s="5"/>
      <c r="HV613" s="5"/>
      <c r="HW613" s="5"/>
      <c r="HX613" s="5"/>
      <c r="HY613" s="5"/>
      <c r="HZ613" s="5"/>
      <c r="IA613" s="5"/>
      <c r="IB613" s="5"/>
      <c r="IC613" s="5"/>
      <c r="ID613" s="5"/>
      <c r="IE613" s="5"/>
      <c r="IF613" s="5"/>
      <c r="IG613" s="5"/>
      <c r="IH613" s="5"/>
      <c r="II613" s="5"/>
      <c r="IJ613" s="5"/>
      <c r="IK613" s="5"/>
      <c r="IL613" s="5"/>
      <c r="IM613" s="5"/>
      <c r="IN613" s="5"/>
      <c r="IO613" s="5"/>
      <c r="IP613" s="5"/>
      <c r="IQ613" s="5"/>
      <c r="IR613" s="5"/>
      <c r="IS613" s="5"/>
      <c r="IT613" s="5"/>
      <c r="IU613" s="5"/>
      <c r="IV613" s="5"/>
      <c r="IW613" s="5"/>
      <c r="IX613" s="5"/>
      <c r="IY613" s="5"/>
      <c r="IZ613" s="5"/>
      <c r="JA613" s="5"/>
      <c r="JB613" s="5"/>
      <c r="JC613" s="5"/>
      <c r="JD613" s="5"/>
      <c r="JE613" s="5"/>
      <c r="JF613" s="5"/>
      <c r="JG613" s="5"/>
      <c r="JH613" s="5"/>
      <c r="JI613" s="5"/>
      <c r="JJ613" s="5"/>
      <c r="JK613" s="5"/>
      <c r="JL613" s="5"/>
      <c r="JM613" s="5"/>
      <c r="JN613" s="5"/>
      <c r="JO613" s="5"/>
      <c r="JP613" s="5"/>
      <c r="JQ613" s="5"/>
      <c r="JR613" s="5"/>
      <c r="JS613" s="5"/>
      <c r="JT613" s="5"/>
      <c r="JU613" s="5"/>
      <c r="JV613" s="5"/>
      <c r="JW613" s="5"/>
      <c r="JX613" s="5"/>
      <c r="JY613" s="5"/>
      <c r="JZ613" s="5"/>
      <c r="KA613" s="5"/>
      <c r="KB613" s="5"/>
      <c r="KC613" s="5"/>
      <c r="KD613" s="5"/>
      <c r="KE613" s="5"/>
      <c r="KF613" s="5"/>
      <c r="KG613" s="5"/>
      <c r="KH613" s="5"/>
      <c r="KI613" s="5"/>
      <c r="KJ613" s="5"/>
      <c r="KK613" s="5"/>
      <c r="KL613" s="5"/>
      <c r="KM613" s="5"/>
      <c r="KN613" s="5"/>
      <c r="KO613" s="5"/>
      <c r="KP613" s="5"/>
      <c r="KQ613" s="5"/>
      <c r="KR613" s="5"/>
      <c r="KS613" s="5"/>
      <c r="KT613" s="5"/>
      <c r="KU613" s="5"/>
      <c r="KV613" s="5"/>
      <c r="KW613" s="5"/>
      <c r="KX613" s="5"/>
      <c r="KY613" s="5"/>
      <c r="KZ613" s="5"/>
      <c r="LA613" s="5"/>
      <c r="LB613" s="5"/>
      <c r="LC613" s="5"/>
      <c r="LD613" s="5"/>
      <c r="LE613" s="5"/>
      <c r="LF613" s="5"/>
      <c r="LG613" s="5"/>
      <c r="LH613" s="5"/>
      <c r="LI613" s="5"/>
      <c r="LJ613" s="5"/>
      <c r="LK613" s="5"/>
      <c r="LL613" s="5"/>
      <c r="LM613" s="5"/>
      <c r="LN613" s="5"/>
      <c r="LO613" s="5"/>
      <c r="LP613" s="5"/>
      <c r="LQ613" s="5"/>
      <c r="LR613" s="5"/>
      <c r="LS613" s="5"/>
      <c r="LT613" s="5"/>
      <c r="LU613" s="5"/>
      <c r="LV613" s="5"/>
      <c r="LW613" s="5"/>
      <c r="LX613" s="5"/>
      <c r="LY613" s="5"/>
      <c r="LZ613" s="5"/>
      <c r="MA613" s="5"/>
      <c r="MB613" s="5"/>
      <c r="MC613" s="5"/>
      <c r="MD613" s="5"/>
      <c r="ME613" s="5"/>
      <c r="MF613" s="5"/>
      <c r="MG613" s="5"/>
      <c r="MH613" s="5"/>
      <c r="MI613" s="5"/>
      <c r="MJ613" s="5"/>
      <c r="MK613" s="5"/>
      <c r="ML613" s="5"/>
      <c r="MM613" s="5"/>
      <c r="MN613" s="5"/>
      <c r="MO613" s="5"/>
      <c r="MP613" s="5"/>
      <c r="MQ613" s="5"/>
      <c r="MR613" s="5"/>
      <c r="MS613" s="5"/>
      <c r="MT613" s="5"/>
      <c r="MU613" s="5"/>
      <c r="MV613" s="5"/>
      <c r="MW613" s="5"/>
      <c r="MX613" s="5"/>
      <c r="MY613" s="5"/>
      <c r="MZ613" s="5"/>
      <c r="NA613" s="5"/>
      <c r="NB613" s="5"/>
      <c r="NC613" s="5"/>
      <c r="ND613" s="5"/>
      <c r="NE613" s="5"/>
      <c r="NF613" s="5"/>
      <c r="NG613" s="5"/>
      <c r="NH613" s="5"/>
      <c r="NI613" s="5"/>
      <c r="NJ613" s="5"/>
      <c r="NK613" s="5"/>
      <c r="NL613" s="5"/>
      <c r="NM613" s="5"/>
      <c r="NN613" s="5"/>
      <c r="NO613" s="5"/>
      <c r="NP613" s="5"/>
      <c r="NQ613" s="5"/>
      <c r="NR613" s="5"/>
      <c r="NS613" s="5"/>
      <c r="NT613" s="5"/>
      <c r="NU613" s="5"/>
      <c r="NV613" s="5"/>
      <c r="NW613" s="5"/>
      <c r="NX613" s="5"/>
      <c r="NY613" s="5"/>
      <c r="NZ613" s="5"/>
      <c r="OA613" s="5"/>
      <c r="OB613" s="5"/>
      <c r="OC613" s="5"/>
      <c r="OD613" s="5"/>
      <c r="OE613" s="5"/>
      <c r="OF613" s="5"/>
      <c r="OG613" s="5"/>
      <c r="OH613" s="5"/>
      <c r="OI613" s="5"/>
      <c r="OJ613" s="5"/>
      <c r="OK613" s="5"/>
      <c r="OL613" s="5"/>
      <c r="OM613" s="5"/>
      <c r="ON613" s="5"/>
      <c r="OO613" s="5"/>
      <c r="OP613" s="5"/>
      <c r="OQ613" s="5"/>
      <c r="OR613" s="5"/>
      <c r="OS613" s="5"/>
      <c r="OT613" s="5"/>
      <c r="OU613" s="5"/>
      <c r="OV613" s="5"/>
      <c r="OW613" s="5"/>
      <c r="OX613" s="5"/>
      <c r="OY613" s="5"/>
      <c r="OZ613" s="5"/>
      <c r="PA613" s="5"/>
      <c r="PB613" s="5"/>
      <c r="PC613" s="5"/>
      <c r="PD613" s="5"/>
      <c r="PE613" s="5"/>
      <c r="PF613" s="5"/>
      <c r="PG613" s="5"/>
      <c r="PH613" s="5"/>
      <c r="PI613" s="5"/>
      <c r="PJ613" s="5"/>
      <c r="PK613" s="5"/>
      <c r="PL613" s="5"/>
      <c r="PM613" s="5"/>
      <c r="PN613" s="5"/>
      <c r="PO613" s="5"/>
      <c r="PP613" s="5"/>
      <c r="PQ613" s="5"/>
      <c r="PR613" s="5"/>
      <c r="PS613" s="5"/>
      <c r="PT613" s="5"/>
      <c r="PU613" s="5"/>
      <c r="PV613" s="5"/>
      <c r="PW613" s="5"/>
      <c r="PX613" s="5"/>
      <c r="PY613" s="5"/>
      <c r="PZ613" s="5"/>
      <c r="QA613" s="5"/>
      <c r="QB613" s="5"/>
      <c r="QC613" s="5"/>
      <c r="QD613" s="5"/>
      <c r="QE613" s="5"/>
      <c r="QF613" s="5"/>
      <c r="QG613" s="5"/>
      <c r="QH613" s="5"/>
      <c r="QI613" s="5"/>
      <c r="QJ613" s="5"/>
      <c r="QK613" s="5"/>
      <c r="QL613" s="5"/>
      <c r="QM613" s="5"/>
      <c r="QN613" s="5"/>
      <c r="QO613" s="5"/>
      <c r="QP613" s="5"/>
      <c r="QQ613" s="5"/>
      <c r="QR613" s="5"/>
      <c r="QS613" s="5"/>
      <c r="QT613" s="5"/>
      <c r="QU613" s="5"/>
      <c r="QV613" s="5"/>
      <c r="QW613" s="5"/>
      <c r="QX613" s="5"/>
      <c r="QY613" s="5"/>
      <c r="QZ613" s="5"/>
      <c r="RA613" s="5"/>
      <c r="RB613" s="5"/>
      <c r="RC613" s="5"/>
      <c r="RD613" s="5"/>
      <c r="RE613" s="5"/>
      <c r="RF613" s="5"/>
      <c r="RG613" s="5"/>
      <c r="RH613" s="5"/>
      <c r="RI613" s="5"/>
      <c r="RJ613" s="5"/>
      <c r="RK613" s="5"/>
      <c r="RL613" s="5"/>
      <c r="RM613" s="5"/>
      <c r="RN613" s="5"/>
      <c r="RO613" s="5"/>
      <c r="RP613" s="5"/>
      <c r="RQ613" s="5"/>
      <c r="RR613" s="5"/>
      <c r="RS613" s="5"/>
      <c r="RT613" s="5"/>
      <c r="RU613" s="5"/>
      <c r="RV613" s="5"/>
      <c r="RW613" s="5"/>
      <c r="RX613" s="5"/>
      <c r="RY613" s="5"/>
      <c r="RZ613" s="5"/>
      <c r="SA613" s="5"/>
      <c r="SB613" s="5"/>
      <c r="SC613" s="5"/>
      <c r="SD613" s="5"/>
      <c r="SE613" s="5"/>
      <c r="SF613" s="5"/>
      <c r="SG613" s="5"/>
      <c r="SH613" s="5"/>
      <c r="SI613" s="5"/>
      <c r="SJ613" s="5"/>
      <c r="SK613" s="5"/>
      <c r="SL613" s="5"/>
      <c r="SM613" s="5"/>
      <c r="SN613" s="5"/>
      <c r="SO613" s="5"/>
      <c r="SP613" s="5"/>
      <c r="SQ613" s="5"/>
      <c r="SR613" s="5"/>
      <c r="SS613" s="5"/>
      <c r="ST613" s="5"/>
      <c r="SU613" s="5"/>
      <c r="SV613" s="5"/>
      <c r="SW613" s="5"/>
      <c r="SX613" s="5"/>
      <c r="SY613" s="5"/>
      <c r="SZ613" s="5"/>
      <c r="TA613" s="5"/>
      <c r="TB613" s="5"/>
      <c r="TC613" s="5"/>
      <c r="TD613" s="5"/>
      <c r="TE613" s="5"/>
      <c r="TF613" s="5"/>
      <c r="TG613" s="5"/>
      <c r="TH613" s="5"/>
      <c r="TI613" s="5"/>
      <c r="TJ613" s="5"/>
      <c r="TK613" s="5"/>
      <c r="TL613" s="5"/>
      <c r="TM613" s="5"/>
      <c r="TN613" s="5"/>
      <c r="TO613" s="5"/>
      <c r="TP613" s="5"/>
      <c r="TQ613" s="5"/>
      <c r="TR613" s="5"/>
      <c r="TS613" s="5"/>
      <c r="TT613" s="5"/>
      <c r="TU613" s="5"/>
      <c r="TV613" s="5"/>
      <c r="TW613" s="5"/>
      <c r="TX613" s="5"/>
      <c r="TY613" s="5"/>
      <c r="TZ613" s="5"/>
      <c r="UA613" s="5"/>
      <c r="UB613" s="5"/>
      <c r="UC613" s="5"/>
      <c r="UD613" s="5"/>
      <c r="UE613" s="5"/>
      <c r="UF613" s="5"/>
      <c r="UG613" s="5"/>
      <c r="UH613" s="5"/>
      <c r="UI613" s="5"/>
      <c r="UJ613" s="5"/>
      <c r="UK613" s="5"/>
      <c r="UL613" s="5"/>
      <c r="UM613" s="5"/>
      <c r="UN613" s="5"/>
      <c r="UO613" s="5"/>
      <c r="UP613" s="5"/>
      <c r="UQ613" s="5"/>
      <c r="UR613" s="5"/>
      <c r="US613" s="5"/>
      <c r="UT613" s="5"/>
      <c r="UU613" s="5"/>
      <c r="UV613" s="5"/>
      <c r="UW613" s="5"/>
      <c r="UX613" s="5"/>
      <c r="UY613" s="5"/>
      <c r="UZ613" s="5"/>
      <c r="VA613" s="5"/>
      <c r="VB613" s="5"/>
      <c r="VC613" s="5"/>
      <c r="VD613" s="5"/>
      <c r="VE613" s="5"/>
      <c r="VF613" s="5"/>
      <c r="VG613" s="5"/>
      <c r="VH613" s="5"/>
      <c r="VI613" s="5"/>
      <c r="VJ613" s="5"/>
      <c r="VK613" s="5"/>
      <c r="VL613" s="5"/>
      <c r="VM613" s="5"/>
      <c r="VN613" s="5"/>
      <c r="VO613" s="5"/>
      <c r="VP613" s="5"/>
      <c r="VQ613" s="5"/>
      <c r="VR613" s="5"/>
      <c r="VS613" s="5"/>
      <c r="VT613" s="5"/>
      <c r="VU613" s="5"/>
      <c r="VV613" s="5"/>
      <c r="VW613" s="5"/>
      <c r="VX613" s="5"/>
      <c r="VY613" s="5"/>
      <c r="VZ613" s="5"/>
      <c r="WA613" s="5"/>
      <c r="WB613" s="5"/>
      <c r="WC613" s="5"/>
      <c r="WD613" s="5"/>
      <c r="WE613" s="5"/>
      <c r="WF613" s="5"/>
      <c r="WG613" s="5"/>
      <c r="WH613" s="5"/>
      <c r="WI613" s="5"/>
      <c r="WJ613" s="5"/>
      <c r="WK613" s="5"/>
      <c r="WL613" s="5"/>
      <c r="WM613" s="5"/>
      <c r="WN613" s="5"/>
      <c r="WO613" s="5"/>
      <c r="WP613" s="5"/>
      <c r="WQ613" s="5"/>
      <c r="WR613" s="5"/>
      <c r="WS613" s="5"/>
      <c r="WT613" s="5"/>
      <c r="WU613" s="5"/>
      <c r="WV613" s="5"/>
      <c r="WW613" s="5"/>
      <c r="WX613" s="5"/>
      <c r="WY613" s="5"/>
      <c r="WZ613" s="5"/>
      <c r="XA613" s="5"/>
      <c r="XB613" s="5"/>
      <c r="XC613" s="5"/>
      <c r="XD613" s="5"/>
      <c r="XE613" s="5"/>
      <c r="XF613" s="5"/>
      <c r="XG613" s="5"/>
      <c r="XH613" s="5"/>
      <c r="XI613" s="5"/>
      <c r="XJ613" s="5"/>
      <c r="XK613" s="5"/>
      <c r="XL613" s="5"/>
      <c r="XM613" s="5"/>
      <c r="XN613" s="5"/>
      <c r="XO613" s="5"/>
      <c r="XP613" s="5"/>
      <c r="XQ613" s="5"/>
      <c r="XR613" s="5"/>
      <c r="XS613" s="5"/>
      <c r="XT613" s="5"/>
      <c r="XU613" s="5"/>
      <c r="XV613" s="5"/>
      <c r="XW613" s="5"/>
    </row>
    <row r="614" spans="39:647" x14ac:dyDescent="0.45">
      <c r="AM614" s="5"/>
      <c r="AN614" s="5"/>
      <c r="AO614" s="5"/>
      <c r="AP614" s="5"/>
      <c r="AQ614" s="5"/>
      <c r="AR614" s="5"/>
      <c r="AS614" s="5"/>
      <c r="AT614" s="5"/>
      <c r="AU614" s="5"/>
      <c r="AV614" s="5"/>
      <c r="AW614" s="5"/>
      <c r="AX614" s="5"/>
      <c r="AY614" s="5"/>
      <c r="AZ614" s="5"/>
      <c r="BA614" s="5"/>
      <c r="BB614" s="5"/>
      <c r="BC614" s="5"/>
      <c r="BD614" s="5"/>
      <c r="BE614" s="5"/>
      <c r="BF614" s="5"/>
      <c r="BG614" s="5"/>
      <c r="BH614" s="5"/>
      <c r="BI614" s="5"/>
      <c r="BJ614" s="5"/>
      <c r="BK614" s="5"/>
      <c r="BL614" s="5"/>
      <c r="BM614" s="5"/>
      <c r="BN614" s="5"/>
      <c r="BO614" s="5"/>
      <c r="BP614" s="5"/>
      <c r="BQ614" s="5"/>
      <c r="BR614" s="5"/>
      <c r="BS614" s="5"/>
      <c r="BT614" s="5"/>
      <c r="BU614" s="5"/>
      <c r="BV614" s="5"/>
      <c r="BW614" s="5"/>
      <c r="BX614" s="5"/>
      <c r="BY614" s="5"/>
      <c r="BZ614" s="5"/>
      <c r="CA614" s="5"/>
      <c r="CB614" s="5"/>
      <c r="CC614" s="5"/>
      <c r="CD614" s="5"/>
      <c r="CE614" s="5"/>
      <c r="CF614" s="5"/>
      <c r="CG614" s="5"/>
      <c r="CH614" s="5"/>
      <c r="CI614" s="5"/>
      <c r="CJ614" s="5"/>
      <c r="CK614" s="5"/>
      <c r="CL614" s="5"/>
      <c r="CM614" s="5"/>
      <c r="CN614" s="5"/>
      <c r="CO614" s="5"/>
      <c r="CP614" s="5"/>
      <c r="CQ614" s="5"/>
      <c r="CR614" s="5"/>
      <c r="CS614" s="5"/>
      <c r="CT614" s="5"/>
      <c r="CU614" s="5"/>
      <c r="CV614" s="5"/>
      <c r="CW614" s="5"/>
      <c r="CX614" s="5"/>
      <c r="CY614" s="5"/>
      <c r="CZ614" s="5"/>
      <c r="DA614" s="5"/>
      <c r="DB614" s="5"/>
      <c r="DC614" s="5"/>
      <c r="DD614" s="5"/>
      <c r="DE614" s="5"/>
      <c r="DF614" s="5"/>
      <c r="DG614" s="5"/>
      <c r="DH614" s="5"/>
      <c r="DI614" s="5"/>
      <c r="DJ614" s="5"/>
      <c r="DK614" s="5"/>
      <c r="DL614" s="5"/>
      <c r="DM614" s="5"/>
      <c r="DN614" s="5"/>
      <c r="DO614" s="5"/>
      <c r="DP614" s="5"/>
      <c r="DQ614" s="5"/>
      <c r="DR614" s="5"/>
      <c r="DS614" s="5"/>
      <c r="DT614" s="5"/>
      <c r="DU614" s="5"/>
      <c r="DV614" s="5"/>
      <c r="DW614" s="5"/>
      <c r="DX614" s="5"/>
      <c r="DY614" s="5"/>
      <c r="DZ614" s="5"/>
      <c r="EA614" s="5"/>
      <c r="EB614" s="5"/>
      <c r="EC614" s="5"/>
      <c r="ED614" s="5"/>
      <c r="EE614" s="5"/>
      <c r="EF614" s="5"/>
      <c r="EG614" s="5"/>
      <c r="EH614" s="5"/>
      <c r="EI614" s="5"/>
      <c r="EJ614" s="5"/>
      <c r="EK614" s="5"/>
      <c r="EL614" s="5"/>
      <c r="EM614" s="5"/>
      <c r="EN614" s="5"/>
      <c r="EO614" s="5"/>
      <c r="EP614" s="5"/>
      <c r="EQ614" s="5"/>
      <c r="ER614" s="5"/>
      <c r="ES614" s="5"/>
      <c r="ET614" s="5"/>
      <c r="EU614" s="5"/>
      <c r="EV614" s="5"/>
      <c r="EW614" s="5"/>
      <c r="EX614" s="5"/>
      <c r="EY614" s="5"/>
      <c r="EZ614" s="5"/>
      <c r="FA614" s="5"/>
      <c r="FB614" s="5"/>
      <c r="FC614" s="5"/>
      <c r="FD614" s="5"/>
      <c r="FE614" s="5"/>
      <c r="FF614" s="5"/>
      <c r="FG614" s="5"/>
      <c r="FH614" s="5"/>
      <c r="FI614" s="5"/>
      <c r="FJ614" s="5"/>
      <c r="FK614" s="5"/>
      <c r="FL614" s="5"/>
      <c r="FM614" s="5"/>
      <c r="FN614" s="5"/>
      <c r="FO614" s="5"/>
      <c r="FP614" s="5"/>
      <c r="FQ614" s="5"/>
      <c r="FR614" s="5"/>
      <c r="FS614" s="5"/>
      <c r="FT614" s="5"/>
      <c r="FU614" s="5"/>
      <c r="FV614" s="5"/>
      <c r="FW614" s="5"/>
      <c r="FX614" s="5"/>
      <c r="FY614" s="5"/>
      <c r="FZ614" s="5"/>
      <c r="GA614" s="5"/>
      <c r="GB614" s="5"/>
      <c r="GC614" s="5"/>
      <c r="GD614" s="5"/>
      <c r="GE614" s="5"/>
      <c r="GF614" s="5"/>
      <c r="GG614" s="5"/>
      <c r="GH614" s="5"/>
      <c r="GI614" s="5"/>
      <c r="GJ614" s="5"/>
      <c r="GK614" s="5"/>
      <c r="GL614" s="5"/>
      <c r="GM614" s="5"/>
      <c r="GN614" s="5"/>
      <c r="GO614" s="5"/>
      <c r="GP614" s="5"/>
      <c r="GQ614" s="5"/>
      <c r="GR614" s="5"/>
      <c r="GS614" s="5"/>
      <c r="GT614" s="5"/>
      <c r="GU614" s="5"/>
      <c r="GV614" s="5"/>
      <c r="GW614" s="5"/>
      <c r="GX614" s="5"/>
      <c r="GY614" s="5"/>
      <c r="GZ614" s="5"/>
      <c r="HA614" s="5"/>
      <c r="HB614" s="5"/>
      <c r="HC614" s="5"/>
      <c r="HD614" s="5"/>
      <c r="HE614" s="5"/>
      <c r="HF614" s="5"/>
      <c r="HG614" s="5"/>
      <c r="HH614" s="5"/>
      <c r="HI614" s="5"/>
      <c r="HJ614" s="5"/>
      <c r="HK614" s="5"/>
      <c r="HL614" s="5"/>
      <c r="HM614" s="5"/>
      <c r="HN614" s="5"/>
      <c r="HO614" s="5"/>
      <c r="HP614" s="5"/>
      <c r="HQ614" s="5"/>
      <c r="HR614" s="5"/>
      <c r="HS614" s="5"/>
      <c r="HT614" s="5"/>
      <c r="HU614" s="5"/>
      <c r="HV614" s="5"/>
      <c r="HW614" s="5"/>
      <c r="HX614" s="5"/>
      <c r="HY614" s="5"/>
      <c r="HZ614" s="5"/>
      <c r="IA614" s="5"/>
      <c r="IB614" s="5"/>
      <c r="IC614" s="5"/>
      <c r="ID614" s="5"/>
      <c r="IE614" s="5"/>
      <c r="IF614" s="5"/>
      <c r="IG614" s="5"/>
      <c r="IH614" s="5"/>
      <c r="II614" s="5"/>
      <c r="IJ614" s="5"/>
      <c r="IK614" s="5"/>
      <c r="IL614" s="5"/>
      <c r="IM614" s="5"/>
      <c r="IN614" s="5"/>
      <c r="IO614" s="5"/>
      <c r="IP614" s="5"/>
      <c r="IQ614" s="5"/>
      <c r="IR614" s="5"/>
      <c r="IS614" s="5"/>
      <c r="IT614" s="5"/>
      <c r="IU614" s="5"/>
      <c r="IV614" s="5"/>
      <c r="IW614" s="5"/>
      <c r="IX614" s="5"/>
      <c r="IY614" s="5"/>
      <c r="IZ614" s="5"/>
      <c r="JA614" s="5"/>
      <c r="JB614" s="5"/>
      <c r="JC614" s="5"/>
      <c r="JD614" s="5"/>
      <c r="JE614" s="5"/>
      <c r="JF614" s="5"/>
      <c r="JG614" s="5"/>
      <c r="JH614" s="5"/>
      <c r="JI614" s="5"/>
      <c r="JJ614" s="5"/>
      <c r="JK614" s="5"/>
      <c r="JL614" s="5"/>
      <c r="JM614" s="5"/>
      <c r="JN614" s="5"/>
      <c r="JO614" s="5"/>
      <c r="JP614" s="5"/>
      <c r="JQ614" s="5"/>
      <c r="JR614" s="5"/>
      <c r="JS614" s="5"/>
      <c r="JT614" s="5"/>
      <c r="JU614" s="5"/>
      <c r="JV614" s="5"/>
      <c r="JW614" s="5"/>
      <c r="JX614" s="5"/>
      <c r="JY614" s="5"/>
      <c r="JZ614" s="5"/>
      <c r="KA614" s="5"/>
      <c r="KB614" s="5"/>
      <c r="KC614" s="5"/>
      <c r="KD614" s="5"/>
      <c r="KE614" s="5"/>
      <c r="KF614" s="5"/>
      <c r="KG614" s="5"/>
      <c r="KH614" s="5"/>
      <c r="KI614" s="5"/>
      <c r="KJ614" s="5"/>
      <c r="KK614" s="5"/>
      <c r="KL614" s="5"/>
      <c r="KM614" s="5"/>
      <c r="KN614" s="5"/>
      <c r="KO614" s="5"/>
      <c r="KP614" s="5"/>
      <c r="KQ614" s="5"/>
      <c r="KR614" s="5"/>
      <c r="KS614" s="5"/>
      <c r="KT614" s="5"/>
      <c r="KU614" s="5"/>
      <c r="KV614" s="5"/>
      <c r="KW614" s="5"/>
      <c r="KX614" s="5"/>
      <c r="KY614" s="5"/>
      <c r="KZ614" s="5"/>
      <c r="LA614" s="5"/>
      <c r="LB614" s="5"/>
      <c r="LC614" s="5"/>
      <c r="LD614" s="5"/>
      <c r="LE614" s="5"/>
      <c r="LF614" s="5"/>
      <c r="LG614" s="5"/>
      <c r="LH614" s="5"/>
      <c r="LI614" s="5"/>
      <c r="LJ614" s="5"/>
      <c r="LK614" s="5"/>
      <c r="LL614" s="5"/>
      <c r="LM614" s="5"/>
      <c r="LN614" s="5"/>
      <c r="LO614" s="5"/>
      <c r="LP614" s="5"/>
      <c r="LQ614" s="5"/>
      <c r="LR614" s="5"/>
      <c r="LS614" s="5"/>
      <c r="LT614" s="5"/>
      <c r="LU614" s="5"/>
      <c r="LV614" s="5"/>
      <c r="LW614" s="5"/>
      <c r="LX614" s="5"/>
      <c r="LY614" s="5"/>
      <c r="LZ614" s="5"/>
      <c r="MA614" s="5"/>
      <c r="MB614" s="5"/>
      <c r="MC614" s="5"/>
      <c r="MD614" s="5"/>
      <c r="ME614" s="5"/>
      <c r="MF614" s="5"/>
      <c r="MG614" s="5"/>
      <c r="MH614" s="5"/>
      <c r="MI614" s="5"/>
      <c r="MJ614" s="5"/>
      <c r="MK614" s="5"/>
      <c r="ML614" s="5"/>
      <c r="MM614" s="5"/>
      <c r="MN614" s="5"/>
      <c r="MO614" s="5"/>
      <c r="MP614" s="5"/>
      <c r="MQ614" s="5"/>
      <c r="MR614" s="5"/>
      <c r="MS614" s="5"/>
      <c r="MT614" s="5"/>
      <c r="MU614" s="5"/>
      <c r="MV614" s="5"/>
      <c r="MW614" s="5"/>
      <c r="MX614" s="5"/>
      <c r="MY614" s="5"/>
      <c r="MZ614" s="5"/>
      <c r="NA614" s="5"/>
      <c r="NB614" s="5"/>
      <c r="NC614" s="5"/>
      <c r="ND614" s="5"/>
      <c r="NE614" s="5"/>
      <c r="NF614" s="5"/>
      <c r="NG614" s="5"/>
      <c r="NH614" s="5"/>
      <c r="NI614" s="5"/>
      <c r="NJ614" s="5"/>
      <c r="NK614" s="5"/>
      <c r="NL614" s="5"/>
      <c r="NM614" s="5"/>
      <c r="NN614" s="5"/>
      <c r="NO614" s="5"/>
      <c r="NP614" s="5"/>
      <c r="NQ614" s="5"/>
      <c r="NR614" s="5"/>
      <c r="NS614" s="5"/>
      <c r="NT614" s="5"/>
      <c r="NU614" s="5"/>
      <c r="NV614" s="5"/>
      <c r="NW614" s="5"/>
      <c r="NX614" s="5"/>
      <c r="NY614" s="5"/>
      <c r="NZ614" s="5"/>
      <c r="OA614" s="5"/>
      <c r="OB614" s="5"/>
      <c r="OC614" s="5"/>
      <c r="OD614" s="5"/>
      <c r="OE614" s="5"/>
      <c r="OF614" s="5"/>
      <c r="OG614" s="5"/>
      <c r="OH614" s="5"/>
      <c r="OI614" s="5"/>
      <c r="OJ614" s="5"/>
      <c r="OK614" s="5"/>
      <c r="OL614" s="5"/>
      <c r="OM614" s="5"/>
      <c r="ON614" s="5"/>
      <c r="OO614" s="5"/>
      <c r="OP614" s="5"/>
      <c r="OQ614" s="5"/>
      <c r="OR614" s="5"/>
      <c r="OS614" s="5"/>
      <c r="OT614" s="5"/>
      <c r="OU614" s="5"/>
      <c r="OV614" s="5"/>
      <c r="OW614" s="5"/>
      <c r="OX614" s="5"/>
      <c r="OY614" s="5"/>
      <c r="OZ614" s="5"/>
      <c r="PA614" s="5"/>
      <c r="PB614" s="5"/>
      <c r="PC614" s="5"/>
      <c r="PD614" s="5"/>
      <c r="PE614" s="5"/>
      <c r="PF614" s="5"/>
      <c r="PG614" s="5"/>
      <c r="PH614" s="5"/>
      <c r="PI614" s="5"/>
      <c r="PJ614" s="5"/>
      <c r="PK614" s="5"/>
      <c r="PL614" s="5"/>
      <c r="PM614" s="5"/>
      <c r="PN614" s="5"/>
      <c r="PO614" s="5"/>
      <c r="PP614" s="5"/>
      <c r="PQ614" s="5"/>
      <c r="PR614" s="5"/>
      <c r="PS614" s="5"/>
      <c r="PT614" s="5"/>
      <c r="PU614" s="5"/>
      <c r="PV614" s="5"/>
      <c r="PW614" s="5"/>
      <c r="PX614" s="5"/>
      <c r="PY614" s="5"/>
      <c r="PZ614" s="5"/>
      <c r="QA614" s="5"/>
      <c r="QB614" s="5"/>
      <c r="QC614" s="5"/>
      <c r="QD614" s="5"/>
      <c r="QE614" s="5"/>
      <c r="QF614" s="5"/>
      <c r="QG614" s="5"/>
      <c r="QH614" s="5"/>
      <c r="QI614" s="5"/>
      <c r="QJ614" s="5"/>
      <c r="QK614" s="5"/>
      <c r="QL614" s="5"/>
      <c r="QM614" s="5"/>
      <c r="QN614" s="5"/>
      <c r="QO614" s="5"/>
      <c r="QP614" s="5"/>
      <c r="QQ614" s="5"/>
      <c r="QR614" s="5"/>
      <c r="QS614" s="5"/>
      <c r="QT614" s="5"/>
      <c r="QU614" s="5"/>
      <c r="QV614" s="5"/>
      <c r="QW614" s="5"/>
      <c r="QX614" s="5"/>
      <c r="QY614" s="5"/>
      <c r="QZ614" s="5"/>
      <c r="RA614" s="5"/>
      <c r="RB614" s="5"/>
      <c r="RC614" s="5"/>
      <c r="RD614" s="5"/>
      <c r="RE614" s="5"/>
      <c r="RF614" s="5"/>
      <c r="RG614" s="5"/>
      <c r="RH614" s="5"/>
      <c r="RI614" s="5"/>
      <c r="RJ614" s="5"/>
      <c r="RK614" s="5"/>
      <c r="RL614" s="5"/>
      <c r="RM614" s="5"/>
      <c r="RN614" s="5"/>
      <c r="RO614" s="5"/>
      <c r="RP614" s="5"/>
      <c r="RQ614" s="5"/>
      <c r="RR614" s="5"/>
      <c r="RS614" s="5"/>
      <c r="RT614" s="5"/>
      <c r="RU614" s="5"/>
      <c r="RV614" s="5"/>
      <c r="RW614" s="5"/>
      <c r="RX614" s="5"/>
      <c r="RY614" s="5"/>
      <c r="RZ614" s="5"/>
      <c r="SA614" s="5"/>
      <c r="SB614" s="5"/>
      <c r="SC614" s="5"/>
      <c r="SD614" s="5"/>
      <c r="SE614" s="5"/>
      <c r="SF614" s="5"/>
      <c r="SG614" s="5"/>
      <c r="SH614" s="5"/>
      <c r="SI614" s="5"/>
      <c r="SJ614" s="5"/>
      <c r="SK614" s="5"/>
      <c r="SL614" s="5"/>
      <c r="SM614" s="5"/>
      <c r="SN614" s="5"/>
      <c r="SO614" s="5"/>
      <c r="SP614" s="5"/>
      <c r="SQ614" s="5"/>
      <c r="SR614" s="5"/>
      <c r="SS614" s="5"/>
      <c r="ST614" s="5"/>
      <c r="SU614" s="5"/>
      <c r="SV614" s="5"/>
      <c r="SW614" s="5"/>
      <c r="SX614" s="5"/>
      <c r="SY614" s="5"/>
      <c r="SZ614" s="5"/>
      <c r="TA614" s="5"/>
      <c r="TB614" s="5"/>
      <c r="TC614" s="5"/>
      <c r="TD614" s="5"/>
      <c r="TE614" s="5"/>
      <c r="TF614" s="5"/>
      <c r="TG614" s="5"/>
      <c r="TH614" s="5"/>
      <c r="TI614" s="5"/>
      <c r="TJ614" s="5"/>
      <c r="TK614" s="5"/>
      <c r="TL614" s="5"/>
      <c r="TM614" s="5"/>
      <c r="TN614" s="5"/>
      <c r="TO614" s="5"/>
      <c r="TP614" s="5"/>
      <c r="TQ614" s="5"/>
      <c r="TR614" s="5"/>
      <c r="TS614" s="5"/>
      <c r="TT614" s="5"/>
      <c r="TU614" s="5"/>
      <c r="TV614" s="5"/>
      <c r="TW614" s="5"/>
      <c r="TX614" s="5"/>
      <c r="TY614" s="5"/>
      <c r="TZ614" s="5"/>
      <c r="UA614" s="5"/>
      <c r="UB614" s="5"/>
      <c r="UC614" s="5"/>
      <c r="UD614" s="5"/>
      <c r="UE614" s="5"/>
      <c r="UF614" s="5"/>
      <c r="UG614" s="5"/>
      <c r="UH614" s="5"/>
      <c r="UI614" s="5"/>
      <c r="UJ614" s="5"/>
      <c r="UK614" s="5"/>
      <c r="UL614" s="5"/>
      <c r="UM614" s="5"/>
      <c r="UN614" s="5"/>
      <c r="UO614" s="5"/>
      <c r="UP614" s="5"/>
      <c r="UQ614" s="5"/>
      <c r="UR614" s="5"/>
      <c r="US614" s="5"/>
      <c r="UT614" s="5"/>
      <c r="UU614" s="5"/>
      <c r="UV614" s="5"/>
      <c r="UW614" s="5"/>
      <c r="UX614" s="5"/>
      <c r="UY614" s="5"/>
      <c r="UZ614" s="5"/>
      <c r="VA614" s="5"/>
      <c r="VB614" s="5"/>
      <c r="VC614" s="5"/>
      <c r="VD614" s="5"/>
      <c r="VE614" s="5"/>
      <c r="VF614" s="5"/>
      <c r="VG614" s="5"/>
      <c r="VH614" s="5"/>
      <c r="VI614" s="5"/>
      <c r="VJ614" s="5"/>
      <c r="VK614" s="5"/>
      <c r="VL614" s="5"/>
      <c r="VM614" s="5"/>
      <c r="VN614" s="5"/>
      <c r="VO614" s="5"/>
      <c r="VP614" s="5"/>
      <c r="VQ614" s="5"/>
      <c r="VR614" s="5"/>
      <c r="VS614" s="5"/>
      <c r="VT614" s="5"/>
      <c r="VU614" s="5"/>
      <c r="VV614" s="5"/>
      <c r="VW614" s="5"/>
      <c r="VX614" s="5"/>
      <c r="VY614" s="5"/>
      <c r="VZ614" s="5"/>
      <c r="WA614" s="5"/>
      <c r="WB614" s="5"/>
      <c r="WC614" s="5"/>
      <c r="WD614" s="5"/>
      <c r="WE614" s="5"/>
      <c r="WF614" s="5"/>
      <c r="WG614" s="5"/>
      <c r="WH614" s="5"/>
      <c r="WI614" s="5"/>
      <c r="WJ614" s="5"/>
      <c r="WK614" s="5"/>
      <c r="WL614" s="5"/>
      <c r="WM614" s="5"/>
      <c r="WN614" s="5"/>
      <c r="WO614" s="5"/>
      <c r="WP614" s="5"/>
      <c r="WQ614" s="5"/>
      <c r="WR614" s="5"/>
      <c r="WS614" s="5"/>
      <c r="WT614" s="5"/>
      <c r="WU614" s="5"/>
      <c r="WV614" s="5"/>
      <c r="WW614" s="5"/>
      <c r="WX614" s="5"/>
      <c r="WY614" s="5"/>
      <c r="WZ614" s="5"/>
      <c r="XA614" s="5"/>
      <c r="XB614" s="5"/>
      <c r="XC614" s="5"/>
      <c r="XD614" s="5"/>
      <c r="XE614" s="5"/>
      <c r="XF614" s="5"/>
      <c r="XG614" s="5"/>
      <c r="XH614" s="5"/>
      <c r="XI614" s="5"/>
      <c r="XJ614" s="5"/>
      <c r="XK614" s="5"/>
      <c r="XL614" s="5"/>
      <c r="XM614" s="5"/>
      <c r="XN614" s="5"/>
      <c r="XO614" s="5"/>
      <c r="XP614" s="5"/>
      <c r="XQ614" s="5"/>
      <c r="XR614" s="5"/>
      <c r="XS614" s="5"/>
      <c r="XT614" s="5"/>
      <c r="XU614" s="5"/>
      <c r="XV614" s="5"/>
      <c r="XW614" s="5"/>
    </row>
    <row r="615" spans="39:647" x14ac:dyDescent="0.45">
      <c r="AM615" s="5"/>
      <c r="AN615" s="5"/>
      <c r="AO615" s="5"/>
      <c r="AP615" s="5"/>
      <c r="AQ615" s="5"/>
      <c r="AR615" s="5"/>
      <c r="AS615" s="5"/>
      <c r="AT615" s="5"/>
      <c r="AU615" s="5"/>
      <c r="AV615" s="5"/>
      <c r="AW615" s="5"/>
      <c r="AX615" s="5"/>
      <c r="AY615" s="5"/>
      <c r="AZ615" s="5"/>
      <c r="BA615" s="5"/>
      <c r="BB615" s="5"/>
      <c r="BC615" s="5"/>
      <c r="BD615" s="5"/>
      <c r="BE615" s="5"/>
      <c r="BF615" s="5"/>
      <c r="BG615" s="5"/>
      <c r="BH615" s="5"/>
      <c r="BI615" s="5"/>
      <c r="BJ615" s="5"/>
      <c r="BK615" s="5"/>
      <c r="BL615" s="5"/>
      <c r="BM615" s="5"/>
      <c r="BN615" s="5"/>
      <c r="BO615" s="5"/>
      <c r="BP615" s="5"/>
      <c r="BQ615" s="5"/>
      <c r="BR615" s="5"/>
      <c r="BS615" s="5"/>
      <c r="BT615" s="5"/>
      <c r="BU615" s="5"/>
      <c r="BV615" s="5"/>
      <c r="BW615" s="5"/>
      <c r="BX615" s="5"/>
      <c r="BY615" s="5"/>
      <c r="BZ615" s="5"/>
      <c r="CA615" s="5"/>
      <c r="CB615" s="5"/>
      <c r="CC615" s="5"/>
      <c r="CD615" s="5"/>
      <c r="CE615" s="5"/>
      <c r="CF615" s="5"/>
      <c r="CG615" s="5"/>
      <c r="CH615" s="5"/>
      <c r="CI615" s="5"/>
      <c r="CJ615" s="5"/>
      <c r="CK615" s="5"/>
      <c r="CL615" s="5"/>
      <c r="CM615" s="5"/>
      <c r="CN615" s="5"/>
      <c r="CO615" s="5"/>
      <c r="CP615" s="5"/>
      <c r="CQ615" s="5"/>
      <c r="CR615" s="5"/>
      <c r="CS615" s="5"/>
      <c r="CT615" s="5"/>
      <c r="CU615" s="5"/>
      <c r="CV615" s="5"/>
      <c r="CW615" s="5"/>
      <c r="CX615" s="5"/>
      <c r="CY615" s="5"/>
      <c r="CZ615" s="5"/>
      <c r="DA615" s="5"/>
      <c r="DB615" s="5"/>
      <c r="DC615" s="5"/>
      <c r="DD615" s="5"/>
      <c r="DE615" s="5"/>
      <c r="DF615" s="5"/>
      <c r="DG615" s="5"/>
      <c r="DH615" s="5"/>
      <c r="DI615" s="5"/>
      <c r="DJ615" s="5"/>
      <c r="DK615" s="5"/>
      <c r="DL615" s="5"/>
      <c r="DM615" s="5"/>
      <c r="DN615" s="5"/>
      <c r="DO615" s="5"/>
      <c r="DP615" s="5"/>
      <c r="DQ615" s="5"/>
      <c r="DR615" s="5"/>
      <c r="DS615" s="5"/>
      <c r="DT615" s="5"/>
      <c r="DU615" s="5"/>
      <c r="DV615" s="5"/>
      <c r="DW615" s="5"/>
      <c r="DX615" s="5"/>
      <c r="DY615" s="5"/>
      <c r="DZ615" s="5"/>
      <c r="EA615" s="5"/>
      <c r="EB615" s="5"/>
      <c r="EC615" s="5"/>
      <c r="ED615" s="5"/>
      <c r="EE615" s="5"/>
      <c r="EF615" s="5"/>
      <c r="EG615" s="5"/>
      <c r="EH615" s="5"/>
      <c r="EI615" s="5"/>
      <c r="EJ615" s="5"/>
      <c r="EK615" s="5"/>
      <c r="EL615" s="5"/>
      <c r="EM615" s="5"/>
      <c r="EN615" s="5"/>
      <c r="EO615" s="5"/>
      <c r="EP615" s="5"/>
      <c r="EQ615" s="5"/>
      <c r="ER615" s="5"/>
      <c r="ES615" s="5"/>
      <c r="ET615" s="5"/>
      <c r="EU615" s="5"/>
      <c r="EV615" s="5"/>
      <c r="EW615" s="5"/>
      <c r="EX615" s="5"/>
      <c r="EY615" s="5"/>
      <c r="EZ615" s="5"/>
      <c r="FA615" s="5"/>
      <c r="FB615" s="5"/>
      <c r="FC615" s="5"/>
      <c r="FD615" s="5"/>
      <c r="FE615" s="5"/>
      <c r="FF615" s="5"/>
      <c r="FG615" s="5"/>
      <c r="FH615" s="5"/>
      <c r="FI615" s="5"/>
      <c r="FJ615" s="5"/>
      <c r="FK615" s="5"/>
      <c r="FL615" s="5"/>
      <c r="FM615" s="5"/>
      <c r="FN615" s="5"/>
      <c r="FO615" s="5"/>
      <c r="FP615" s="5"/>
      <c r="FQ615" s="5"/>
      <c r="FR615" s="5"/>
      <c r="FS615" s="5"/>
      <c r="FT615" s="5"/>
      <c r="FU615" s="5"/>
      <c r="FV615" s="5"/>
      <c r="FW615" s="5"/>
      <c r="FX615" s="5"/>
      <c r="FY615" s="5"/>
      <c r="FZ615" s="5"/>
      <c r="GA615" s="5"/>
      <c r="GB615" s="5"/>
      <c r="GC615" s="5"/>
      <c r="GD615" s="5"/>
      <c r="GE615" s="5"/>
      <c r="GF615" s="5"/>
      <c r="GG615" s="5"/>
      <c r="GH615" s="5"/>
      <c r="GI615" s="5"/>
      <c r="GJ615" s="5"/>
      <c r="GK615" s="5"/>
      <c r="GL615" s="5"/>
      <c r="GM615" s="5"/>
      <c r="GN615" s="5"/>
      <c r="GO615" s="5"/>
      <c r="GP615" s="5"/>
      <c r="GQ615" s="5"/>
      <c r="GR615" s="5"/>
      <c r="GS615" s="5"/>
      <c r="GT615" s="5"/>
      <c r="GU615" s="5"/>
      <c r="GV615" s="5"/>
      <c r="GW615" s="5"/>
      <c r="GX615" s="5"/>
      <c r="GY615" s="5"/>
      <c r="GZ615" s="5"/>
      <c r="HA615" s="5"/>
      <c r="HB615" s="5"/>
      <c r="HC615" s="5"/>
      <c r="HD615" s="5"/>
      <c r="HE615" s="5"/>
      <c r="HF615" s="5"/>
      <c r="HG615" s="5"/>
      <c r="HH615" s="5"/>
      <c r="HI615" s="5"/>
      <c r="HJ615" s="5"/>
      <c r="HK615" s="5"/>
      <c r="HL615" s="5"/>
      <c r="HM615" s="5"/>
      <c r="HN615" s="5"/>
      <c r="HO615" s="5"/>
      <c r="HP615" s="5"/>
      <c r="HQ615" s="5"/>
      <c r="HR615" s="5"/>
      <c r="HS615" s="5"/>
      <c r="HT615" s="5"/>
      <c r="HU615" s="5"/>
      <c r="HV615" s="5"/>
      <c r="HW615" s="5"/>
      <c r="HX615" s="5"/>
      <c r="HY615" s="5"/>
      <c r="HZ615" s="5"/>
      <c r="IA615" s="5"/>
      <c r="IB615" s="5"/>
      <c r="IC615" s="5"/>
      <c r="ID615" s="5"/>
      <c r="IE615" s="5"/>
      <c r="IF615" s="5"/>
      <c r="IG615" s="5"/>
      <c r="IH615" s="5"/>
      <c r="II615" s="5"/>
      <c r="IJ615" s="5"/>
      <c r="IK615" s="5"/>
      <c r="IL615" s="5"/>
      <c r="IM615" s="5"/>
      <c r="IN615" s="5"/>
      <c r="IO615" s="5"/>
      <c r="IP615" s="5"/>
      <c r="IQ615" s="5"/>
      <c r="IR615" s="5"/>
      <c r="IS615" s="5"/>
      <c r="IT615" s="5"/>
      <c r="IU615" s="5"/>
      <c r="IV615" s="5"/>
      <c r="IW615" s="5"/>
      <c r="IX615" s="5"/>
      <c r="IY615" s="5"/>
      <c r="IZ615" s="5"/>
      <c r="JA615" s="5"/>
      <c r="JB615" s="5"/>
      <c r="JC615" s="5"/>
      <c r="JD615" s="5"/>
      <c r="JE615" s="5"/>
      <c r="JF615" s="5"/>
      <c r="JG615" s="5"/>
      <c r="JH615" s="5"/>
      <c r="JI615" s="5"/>
      <c r="JJ615" s="5"/>
      <c r="JK615" s="5"/>
      <c r="JL615" s="5"/>
      <c r="JM615" s="5"/>
      <c r="JN615" s="5"/>
      <c r="JO615" s="5"/>
      <c r="JP615" s="5"/>
      <c r="JQ615" s="5"/>
      <c r="JR615" s="5"/>
      <c r="JS615" s="5"/>
      <c r="JT615" s="5"/>
      <c r="JU615" s="5"/>
      <c r="JV615" s="5"/>
      <c r="JW615" s="5"/>
      <c r="JX615" s="5"/>
      <c r="JY615" s="5"/>
      <c r="JZ615" s="5"/>
      <c r="KA615" s="5"/>
      <c r="KB615" s="5"/>
      <c r="KC615" s="5"/>
      <c r="KD615" s="5"/>
      <c r="KE615" s="5"/>
      <c r="KF615" s="5"/>
      <c r="KG615" s="5"/>
      <c r="KH615" s="5"/>
      <c r="KI615" s="5"/>
      <c r="KJ615" s="5"/>
      <c r="KK615" s="5"/>
      <c r="KL615" s="5"/>
      <c r="KM615" s="5"/>
      <c r="KN615" s="5"/>
      <c r="KO615" s="5"/>
      <c r="KP615" s="5"/>
      <c r="KQ615" s="5"/>
      <c r="KR615" s="5"/>
      <c r="KS615" s="5"/>
      <c r="KT615" s="5"/>
      <c r="KU615" s="5"/>
      <c r="KV615" s="5"/>
      <c r="KW615" s="5"/>
      <c r="KX615" s="5"/>
      <c r="KY615" s="5"/>
      <c r="KZ615" s="5"/>
      <c r="LA615" s="5"/>
      <c r="LB615" s="5"/>
      <c r="LC615" s="5"/>
      <c r="LD615" s="5"/>
      <c r="LE615" s="5"/>
      <c r="LF615" s="5"/>
      <c r="LG615" s="5"/>
      <c r="LH615" s="5"/>
      <c r="LI615" s="5"/>
      <c r="LJ615" s="5"/>
      <c r="LK615" s="5"/>
      <c r="LL615" s="5"/>
      <c r="LM615" s="5"/>
      <c r="LN615" s="5"/>
      <c r="LO615" s="5"/>
      <c r="LP615" s="5"/>
      <c r="LQ615" s="5"/>
      <c r="LR615" s="5"/>
      <c r="LS615" s="5"/>
      <c r="LT615" s="5"/>
      <c r="LU615" s="5"/>
      <c r="LV615" s="5"/>
      <c r="LW615" s="5"/>
      <c r="LX615" s="5"/>
      <c r="LY615" s="5"/>
      <c r="LZ615" s="5"/>
      <c r="MA615" s="5"/>
      <c r="MB615" s="5"/>
      <c r="MC615" s="5"/>
      <c r="MD615" s="5"/>
      <c r="ME615" s="5"/>
      <c r="MF615" s="5"/>
      <c r="MG615" s="5"/>
      <c r="MH615" s="5"/>
      <c r="MI615" s="5"/>
      <c r="MJ615" s="5"/>
      <c r="MK615" s="5"/>
      <c r="ML615" s="5"/>
      <c r="MM615" s="5"/>
      <c r="MN615" s="5"/>
      <c r="MO615" s="5"/>
      <c r="MP615" s="5"/>
      <c r="MQ615" s="5"/>
      <c r="MR615" s="5"/>
      <c r="MS615" s="5"/>
      <c r="MT615" s="5"/>
      <c r="MU615" s="5"/>
      <c r="MV615" s="5"/>
      <c r="MW615" s="5"/>
      <c r="MX615" s="5"/>
      <c r="MY615" s="5"/>
      <c r="MZ615" s="5"/>
      <c r="NA615" s="5"/>
      <c r="NB615" s="5"/>
      <c r="NC615" s="5"/>
      <c r="ND615" s="5"/>
      <c r="NE615" s="5"/>
      <c r="NF615" s="5"/>
      <c r="NG615" s="5"/>
      <c r="NH615" s="5"/>
      <c r="NI615" s="5"/>
      <c r="NJ615" s="5"/>
      <c r="NK615" s="5"/>
      <c r="NL615" s="5"/>
      <c r="NM615" s="5"/>
      <c r="NN615" s="5"/>
      <c r="NO615" s="5"/>
      <c r="NP615" s="5"/>
      <c r="NQ615" s="5"/>
      <c r="NR615" s="5"/>
      <c r="NS615" s="5"/>
      <c r="NT615" s="5"/>
      <c r="NU615" s="5"/>
      <c r="NV615" s="5"/>
      <c r="NW615" s="5"/>
      <c r="NX615" s="5"/>
      <c r="NY615" s="5"/>
      <c r="NZ615" s="5"/>
      <c r="OA615" s="5"/>
      <c r="OB615" s="5"/>
      <c r="OC615" s="5"/>
      <c r="OD615" s="5"/>
      <c r="OE615" s="5"/>
      <c r="OF615" s="5"/>
      <c r="OG615" s="5"/>
      <c r="OH615" s="5"/>
      <c r="OI615" s="5"/>
      <c r="OJ615" s="5"/>
      <c r="OK615" s="5"/>
      <c r="OL615" s="5"/>
      <c r="OM615" s="5"/>
      <c r="ON615" s="5"/>
      <c r="OO615" s="5"/>
      <c r="OP615" s="5"/>
      <c r="OQ615" s="5"/>
      <c r="OR615" s="5"/>
      <c r="OS615" s="5"/>
      <c r="OT615" s="5"/>
      <c r="OU615" s="5"/>
      <c r="OV615" s="5"/>
      <c r="OW615" s="5"/>
      <c r="OX615" s="5"/>
      <c r="OY615" s="5"/>
      <c r="OZ615" s="5"/>
      <c r="PA615" s="5"/>
      <c r="PB615" s="5"/>
      <c r="PC615" s="5"/>
      <c r="PD615" s="5"/>
      <c r="PE615" s="5"/>
      <c r="PF615" s="5"/>
      <c r="PG615" s="5"/>
      <c r="PH615" s="5"/>
      <c r="PI615" s="5"/>
      <c r="PJ615" s="5"/>
      <c r="PK615" s="5"/>
      <c r="PL615" s="5"/>
      <c r="PM615" s="5"/>
      <c r="PN615" s="5"/>
      <c r="PO615" s="5"/>
      <c r="PP615" s="5"/>
      <c r="PQ615" s="5"/>
      <c r="PR615" s="5"/>
      <c r="PS615" s="5"/>
      <c r="PT615" s="5"/>
      <c r="PU615" s="5"/>
      <c r="PV615" s="5"/>
      <c r="PW615" s="5"/>
      <c r="PX615" s="5"/>
      <c r="PY615" s="5"/>
      <c r="PZ615" s="5"/>
      <c r="QA615" s="5"/>
      <c r="QB615" s="5"/>
      <c r="QC615" s="5"/>
      <c r="QD615" s="5"/>
      <c r="QE615" s="5"/>
      <c r="QF615" s="5"/>
      <c r="QG615" s="5"/>
      <c r="QH615" s="5"/>
      <c r="QI615" s="5"/>
      <c r="QJ615" s="5"/>
      <c r="QK615" s="5"/>
      <c r="QL615" s="5"/>
      <c r="QM615" s="5"/>
      <c r="QN615" s="5"/>
      <c r="QO615" s="5"/>
      <c r="QP615" s="5"/>
      <c r="QQ615" s="5"/>
      <c r="QR615" s="5"/>
      <c r="QS615" s="5"/>
      <c r="QT615" s="5"/>
      <c r="QU615" s="5"/>
      <c r="QV615" s="5"/>
      <c r="QW615" s="5"/>
      <c r="QX615" s="5"/>
      <c r="QY615" s="5"/>
      <c r="QZ615" s="5"/>
      <c r="RA615" s="5"/>
      <c r="RB615" s="5"/>
      <c r="RC615" s="5"/>
      <c r="RD615" s="5"/>
      <c r="RE615" s="5"/>
      <c r="RF615" s="5"/>
      <c r="RG615" s="5"/>
      <c r="RH615" s="5"/>
      <c r="RI615" s="5"/>
      <c r="RJ615" s="5"/>
      <c r="RK615" s="5"/>
      <c r="RL615" s="5"/>
      <c r="RM615" s="5"/>
      <c r="RN615" s="5"/>
      <c r="RO615" s="5"/>
      <c r="RP615" s="5"/>
      <c r="RQ615" s="5"/>
      <c r="RR615" s="5"/>
      <c r="RS615" s="5"/>
      <c r="RT615" s="5"/>
      <c r="RU615" s="5"/>
      <c r="RV615" s="5"/>
      <c r="RW615" s="5"/>
      <c r="RX615" s="5"/>
      <c r="RY615" s="5"/>
      <c r="RZ615" s="5"/>
      <c r="SA615" s="5"/>
      <c r="SB615" s="5"/>
      <c r="SC615" s="5"/>
      <c r="SD615" s="5"/>
      <c r="SE615" s="5"/>
      <c r="SF615" s="5"/>
      <c r="SG615" s="5"/>
      <c r="SH615" s="5"/>
      <c r="SI615" s="5"/>
      <c r="SJ615" s="5"/>
      <c r="SK615" s="5"/>
      <c r="SL615" s="5"/>
      <c r="SM615" s="5"/>
      <c r="SN615" s="5"/>
      <c r="SO615" s="5"/>
      <c r="SP615" s="5"/>
      <c r="SQ615" s="5"/>
      <c r="SR615" s="5"/>
      <c r="SS615" s="5"/>
      <c r="ST615" s="5"/>
      <c r="SU615" s="5"/>
      <c r="SV615" s="5"/>
      <c r="SW615" s="5"/>
      <c r="SX615" s="5"/>
      <c r="SY615" s="5"/>
      <c r="SZ615" s="5"/>
      <c r="TA615" s="5"/>
      <c r="TB615" s="5"/>
      <c r="TC615" s="5"/>
      <c r="TD615" s="5"/>
      <c r="TE615" s="5"/>
      <c r="TF615" s="5"/>
      <c r="TG615" s="5"/>
      <c r="TH615" s="5"/>
      <c r="TI615" s="5"/>
      <c r="TJ615" s="5"/>
      <c r="TK615" s="5"/>
      <c r="TL615" s="5"/>
      <c r="TM615" s="5"/>
      <c r="TN615" s="5"/>
      <c r="TO615" s="5"/>
      <c r="TP615" s="5"/>
      <c r="TQ615" s="5"/>
      <c r="TR615" s="5"/>
      <c r="TS615" s="5"/>
      <c r="TT615" s="5"/>
      <c r="TU615" s="5"/>
      <c r="TV615" s="5"/>
      <c r="TW615" s="5"/>
      <c r="TX615" s="5"/>
      <c r="TY615" s="5"/>
      <c r="TZ615" s="5"/>
      <c r="UA615" s="5"/>
      <c r="UB615" s="5"/>
      <c r="UC615" s="5"/>
      <c r="UD615" s="5"/>
      <c r="UE615" s="5"/>
      <c r="UF615" s="5"/>
      <c r="UG615" s="5"/>
      <c r="UH615" s="5"/>
      <c r="UI615" s="5"/>
      <c r="UJ615" s="5"/>
      <c r="UK615" s="5"/>
      <c r="UL615" s="5"/>
      <c r="UM615" s="5"/>
      <c r="UN615" s="5"/>
      <c r="UO615" s="5"/>
      <c r="UP615" s="5"/>
      <c r="UQ615" s="5"/>
      <c r="UR615" s="5"/>
      <c r="US615" s="5"/>
      <c r="UT615" s="5"/>
      <c r="UU615" s="5"/>
      <c r="UV615" s="5"/>
      <c r="UW615" s="5"/>
      <c r="UX615" s="5"/>
      <c r="UY615" s="5"/>
      <c r="UZ615" s="5"/>
      <c r="VA615" s="5"/>
      <c r="VB615" s="5"/>
      <c r="VC615" s="5"/>
      <c r="VD615" s="5"/>
      <c r="VE615" s="5"/>
      <c r="VF615" s="5"/>
      <c r="VG615" s="5"/>
      <c r="VH615" s="5"/>
      <c r="VI615" s="5"/>
      <c r="VJ615" s="5"/>
      <c r="VK615" s="5"/>
      <c r="VL615" s="5"/>
      <c r="VM615" s="5"/>
      <c r="VN615" s="5"/>
      <c r="VO615" s="5"/>
      <c r="VP615" s="5"/>
      <c r="VQ615" s="5"/>
      <c r="VR615" s="5"/>
      <c r="VS615" s="5"/>
      <c r="VT615" s="5"/>
      <c r="VU615" s="5"/>
      <c r="VV615" s="5"/>
      <c r="VW615" s="5"/>
      <c r="VX615" s="5"/>
      <c r="VY615" s="5"/>
      <c r="VZ615" s="5"/>
      <c r="WA615" s="5"/>
      <c r="WB615" s="5"/>
      <c r="WC615" s="5"/>
      <c r="WD615" s="5"/>
      <c r="WE615" s="5"/>
      <c r="WF615" s="5"/>
      <c r="WG615" s="5"/>
      <c r="WH615" s="5"/>
      <c r="WI615" s="5"/>
      <c r="WJ615" s="5"/>
      <c r="WK615" s="5"/>
      <c r="WL615" s="5"/>
      <c r="WM615" s="5"/>
      <c r="WN615" s="5"/>
      <c r="WO615" s="5"/>
      <c r="WP615" s="5"/>
      <c r="WQ615" s="5"/>
      <c r="WR615" s="5"/>
      <c r="WS615" s="5"/>
      <c r="WT615" s="5"/>
      <c r="WU615" s="5"/>
      <c r="WV615" s="5"/>
      <c r="WW615" s="5"/>
      <c r="WX615" s="5"/>
      <c r="WY615" s="5"/>
      <c r="WZ615" s="5"/>
      <c r="XA615" s="5"/>
      <c r="XB615" s="5"/>
      <c r="XC615" s="5"/>
      <c r="XD615" s="5"/>
      <c r="XE615" s="5"/>
      <c r="XF615" s="5"/>
      <c r="XG615" s="5"/>
      <c r="XH615" s="5"/>
      <c r="XI615" s="5"/>
      <c r="XJ615" s="5"/>
      <c r="XK615" s="5"/>
      <c r="XL615" s="5"/>
      <c r="XM615" s="5"/>
      <c r="XN615" s="5"/>
      <c r="XO615" s="5"/>
      <c r="XP615" s="5"/>
      <c r="XQ615" s="5"/>
      <c r="XR615" s="5"/>
      <c r="XS615" s="5"/>
      <c r="XT615" s="5"/>
      <c r="XU615" s="5"/>
      <c r="XV615" s="5"/>
      <c r="XW615" s="5"/>
    </row>
    <row r="616" spans="39:647" x14ac:dyDescent="0.45">
      <c r="AM616" s="5"/>
      <c r="AN616" s="5"/>
      <c r="AO616" s="5"/>
      <c r="AP616" s="5"/>
      <c r="AQ616" s="5"/>
      <c r="AR616" s="5"/>
      <c r="AS616" s="5"/>
      <c r="AT616" s="5"/>
      <c r="AU616" s="5"/>
      <c r="AV616" s="5"/>
      <c r="AW616" s="5"/>
      <c r="AX616" s="5"/>
      <c r="AY616" s="5"/>
      <c r="AZ616" s="5"/>
      <c r="BA616" s="5"/>
      <c r="BB616" s="5"/>
      <c r="BC616" s="5"/>
      <c r="BD616" s="5"/>
      <c r="BE616" s="5"/>
      <c r="BF616" s="5"/>
      <c r="BG616" s="5"/>
      <c r="BH616" s="5"/>
      <c r="BI616" s="5"/>
      <c r="BJ616" s="5"/>
      <c r="BK616" s="5"/>
      <c r="BL616" s="5"/>
      <c r="BM616" s="5"/>
      <c r="BN616" s="5"/>
      <c r="BO616" s="5"/>
      <c r="BP616" s="5"/>
      <c r="BQ616" s="5"/>
      <c r="BR616" s="5"/>
      <c r="BS616" s="5"/>
      <c r="BT616" s="5"/>
      <c r="BU616" s="5"/>
      <c r="BV616" s="5"/>
      <c r="BW616" s="5"/>
      <c r="BX616" s="5"/>
      <c r="BY616" s="5"/>
      <c r="BZ616" s="5"/>
      <c r="CA616" s="5"/>
      <c r="CB616" s="5"/>
      <c r="CC616" s="5"/>
      <c r="CD616" s="5"/>
      <c r="CE616" s="5"/>
      <c r="CF616" s="5"/>
      <c r="CG616" s="5"/>
      <c r="CH616" s="5"/>
      <c r="CI616" s="5"/>
      <c r="CJ616" s="5"/>
      <c r="CK616" s="5"/>
      <c r="CL616" s="5"/>
      <c r="CM616" s="5"/>
      <c r="CN616" s="5"/>
      <c r="CO616" s="5"/>
      <c r="CP616" s="5"/>
      <c r="CQ616" s="5"/>
      <c r="CR616" s="5"/>
      <c r="CS616" s="5"/>
      <c r="CT616" s="5"/>
      <c r="CU616" s="5"/>
      <c r="CV616" s="5"/>
      <c r="CW616" s="5"/>
      <c r="CX616" s="5"/>
      <c r="CY616" s="5"/>
      <c r="CZ616" s="5"/>
      <c r="DA616" s="5"/>
      <c r="DB616" s="5"/>
      <c r="DC616" s="5"/>
      <c r="DD616" s="5"/>
      <c r="DE616" s="5"/>
      <c r="DF616" s="5"/>
      <c r="DG616" s="5"/>
      <c r="DH616" s="5"/>
      <c r="DI616" s="5"/>
      <c r="DJ616" s="5"/>
      <c r="DK616" s="5"/>
      <c r="DL616" s="5"/>
      <c r="DM616" s="5"/>
      <c r="DN616" s="5"/>
      <c r="DO616" s="5"/>
      <c r="DP616" s="5"/>
      <c r="DQ616" s="5"/>
      <c r="DR616" s="5"/>
      <c r="DS616" s="5"/>
      <c r="DT616" s="5"/>
      <c r="DU616" s="5"/>
      <c r="DV616" s="5"/>
      <c r="DW616" s="5"/>
      <c r="DX616" s="5"/>
      <c r="DY616" s="5"/>
      <c r="DZ616" s="5"/>
      <c r="EA616" s="5"/>
      <c r="EB616" s="5"/>
      <c r="EC616" s="5"/>
      <c r="ED616" s="5"/>
      <c r="EE616" s="5"/>
      <c r="EF616" s="5"/>
      <c r="EG616" s="5"/>
      <c r="EH616" s="5"/>
      <c r="EI616" s="5"/>
      <c r="EJ616" s="5"/>
      <c r="EK616" s="5"/>
      <c r="EL616" s="5"/>
      <c r="EM616" s="5"/>
      <c r="EN616" s="5"/>
      <c r="EO616" s="5"/>
      <c r="EP616" s="5"/>
      <c r="EQ616" s="5"/>
      <c r="ER616" s="5"/>
      <c r="ES616" s="5"/>
      <c r="ET616" s="5"/>
      <c r="EU616" s="5"/>
      <c r="EV616" s="5"/>
      <c r="EW616" s="5"/>
      <c r="EX616" s="5"/>
      <c r="EY616" s="5"/>
      <c r="EZ616" s="5"/>
      <c r="FA616" s="5"/>
      <c r="FB616" s="5"/>
      <c r="FC616" s="5"/>
      <c r="FD616" s="5"/>
      <c r="FE616" s="5"/>
      <c r="FF616" s="5"/>
      <c r="FG616" s="5"/>
      <c r="FH616" s="5"/>
      <c r="FI616" s="5"/>
      <c r="FJ616" s="5"/>
      <c r="FK616" s="5"/>
      <c r="FL616" s="5"/>
      <c r="FM616" s="5"/>
      <c r="FN616" s="5"/>
      <c r="FO616" s="5"/>
      <c r="FP616" s="5"/>
      <c r="FQ616" s="5"/>
      <c r="FR616" s="5"/>
      <c r="FS616" s="5"/>
      <c r="FT616" s="5"/>
      <c r="FU616" s="5"/>
      <c r="FV616" s="5"/>
      <c r="FW616" s="5"/>
      <c r="FX616" s="5"/>
      <c r="FY616" s="5"/>
      <c r="FZ616" s="5"/>
      <c r="GA616" s="5"/>
      <c r="GB616" s="5"/>
      <c r="GC616" s="5"/>
      <c r="GD616" s="5"/>
      <c r="GE616" s="5"/>
      <c r="GF616" s="5"/>
      <c r="GG616" s="5"/>
      <c r="GH616" s="5"/>
      <c r="GI616" s="5"/>
      <c r="GJ616" s="5"/>
      <c r="GK616" s="5"/>
      <c r="GL616" s="5"/>
      <c r="GM616" s="5"/>
      <c r="GN616" s="5"/>
      <c r="GO616" s="5"/>
      <c r="GP616" s="5"/>
      <c r="GQ616" s="5"/>
      <c r="GR616" s="5"/>
      <c r="GS616" s="5"/>
      <c r="GT616" s="5"/>
      <c r="GU616" s="5"/>
      <c r="GV616" s="5"/>
      <c r="GW616" s="5"/>
      <c r="GX616" s="5"/>
      <c r="GY616" s="5"/>
      <c r="GZ616" s="5"/>
      <c r="HA616" s="5"/>
      <c r="HB616" s="5"/>
      <c r="HC616" s="5"/>
      <c r="HD616" s="5"/>
      <c r="HE616" s="5"/>
      <c r="HF616" s="5"/>
      <c r="HG616" s="5"/>
      <c r="HH616" s="5"/>
      <c r="HI616" s="5"/>
      <c r="HJ616" s="5"/>
      <c r="HK616" s="5"/>
      <c r="HL616" s="5"/>
      <c r="HM616" s="5"/>
      <c r="HN616" s="5"/>
      <c r="HO616" s="5"/>
      <c r="HP616" s="5"/>
      <c r="HQ616" s="5"/>
      <c r="HR616" s="5"/>
      <c r="HS616" s="5"/>
      <c r="HT616" s="5"/>
      <c r="HU616" s="5"/>
      <c r="HV616" s="5"/>
      <c r="HW616" s="5"/>
      <c r="HX616" s="5"/>
      <c r="HY616" s="5"/>
      <c r="HZ616" s="5"/>
      <c r="IA616" s="5"/>
      <c r="IB616" s="5"/>
      <c r="IC616" s="5"/>
      <c r="ID616" s="5"/>
      <c r="IE616" s="5"/>
      <c r="IF616" s="5"/>
      <c r="IG616" s="5"/>
      <c r="IH616" s="5"/>
      <c r="II616" s="5"/>
      <c r="IJ616" s="5"/>
      <c r="IK616" s="5"/>
      <c r="IL616" s="5"/>
      <c r="IM616" s="5"/>
      <c r="IN616" s="5"/>
      <c r="IO616" s="5"/>
      <c r="IP616" s="5"/>
      <c r="IQ616" s="5"/>
      <c r="IR616" s="5"/>
      <c r="IS616" s="5"/>
      <c r="IT616" s="5"/>
      <c r="IU616" s="5"/>
      <c r="IV616" s="5"/>
      <c r="IW616" s="5"/>
      <c r="IX616" s="5"/>
      <c r="IY616" s="5"/>
      <c r="IZ616" s="5"/>
      <c r="JA616" s="5"/>
      <c r="JB616" s="5"/>
      <c r="JC616" s="5"/>
      <c r="JD616" s="5"/>
      <c r="JE616" s="5"/>
      <c r="JF616" s="5"/>
      <c r="JG616" s="5"/>
      <c r="JH616" s="5"/>
      <c r="JI616" s="5"/>
      <c r="JJ616" s="5"/>
      <c r="JK616" s="5"/>
      <c r="JL616" s="5"/>
      <c r="JM616" s="5"/>
      <c r="JN616" s="5"/>
      <c r="JO616" s="5"/>
      <c r="JP616" s="5"/>
      <c r="JQ616" s="5"/>
      <c r="JR616" s="5"/>
      <c r="JS616" s="5"/>
      <c r="JT616" s="5"/>
      <c r="JU616" s="5"/>
      <c r="JV616" s="5"/>
      <c r="JW616" s="5"/>
      <c r="JX616" s="5"/>
      <c r="JY616" s="5"/>
      <c r="JZ616" s="5"/>
      <c r="KA616" s="5"/>
      <c r="KB616" s="5"/>
      <c r="KC616" s="5"/>
      <c r="KD616" s="5"/>
      <c r="KE616" s="5"/>
      <c r="KF616" s="5"/>
      <c r="KG616" s="5"/>
      <c r="KH616" s="5"/>
      <c r="KI616" s="5"/>
      <c r="KJ616" s="5"/>
      <c r="KK616" s="5"/>
      <c r="KL616" s="5"/>
      <c r="KM616" s="5"/>
      <c r="KN616" s="5"/>
      <c r="KO616" s="5"/>
      <c r="KP616" s="5"/>
      <c r="KQ616" s="5"/>
      <c r="KR616" s="5"/>
      <c r="KS616" s="5"/>
      <c r="KT616" s="5"/>
      <c r="KU616" s="5"/>
      <c r="KV616" s="5"/>
      <c r="KW616" s="5"/>
      <c r="KX616" s="5"/>
      <c r="KY616" s="5"/>
      <c r="KZ616" s="5"/>
      <c r="LA616" s="5"/>
      <c r="LB616" s="5"/>
      <c r="LC616" s="5"/>
      <c r="LD616" s="5"/>
      <c r="LE616" s="5"/>
      <c r="LF616" s="5"/>
      <c r="LG616" s="5"/>
      <c r="LH616" s="5"/>
      <c r="LI616" s="5"/>
      <c r="LJ616" s="5"/>
      <c r="LK616" s="5"/>
      <c r="LL616" s="5"/>
      <c r="LM616" s="5"/>
      <c r="LN616" s="5"/>
      <c r="LO616" s="5"/>
      <c r="LP616" s="5"/>
      <c r="LQ616" s="5"/>
      <c r="LR616" s="5"/>
      <c r="LS616" s="5"/>
      <c r="LT616" s="5"/>
      <c r="LU616" s="5"/>
      <c r="LV616" s="5"/>
      <c r="LW616" s="5"/>
      <c r="LX616" s="5"/>
      <c r="LY616" s="5"/>
      <c r="LZ616" s="5"/>
      <c r="MA616" s="5"/>
      <c r="MB616" s="5"/>
      <c r="MC616" s="5"/>
      <c r="MD616" s="5"/>
      <c r="ME616" s="5"/>
      <c r="MF616" s="5"/>
      <c r="MG616" s="5"/>
      <c r="MH616" s="5"/>
      <c r="MI616" s="5"/>
      <c r="MJ616" s="5"/>
      <c r="MK616" s="5"/>
      <c r="ML616" s="5"/>
      <c r="MM616" s="5"/>
      <c r="MN616" s="5"/>
      <c r="MO616" s="5"/>
      <c r="MP616" s="5"/>
      <c r="MQ616" s="5"/>
      <c r="MR616" s="5"/>
      <c r="MS616" s="5"/>
      <c r="MT616" s="5"/>
      <c r="MU616" s="5"/>
      <c r="MV616" s="5"/>
      <c r="MW616" s="5"/>
      <c r="MX616" s="5"/>
      <c r="MY616" s="5"/>
      <c r="MZ616" s="5"/>
      <c r="NA616" s="5"/>
      <c r="NB616" s="5"/>
      <c r="NC616" s="5"/>
      <c r="ND616" s="5"/>
      <c r="NE616" s="5"/>
      <c r="NF616" s="5"/>
      <c r="NG616" s="5"/>
      <c r="NH616" s="5"/>
      <c r="NI616" s="5"/>
      <c r="NJ616" s="5"/>
      <c r="NK616" s="5"/>
      <c r="NL616" s="5"/>
      <c r="NM616" s="5"/>
      <c r="NN616" s="5"/>
      <c r="NO616" s="5"/>
      <c r="NP616" s="5"/>
      <c r="NQ616" s="5"/>
      <c r="NR616" s="5"/>
      <c r="NS616" s="5"/>
      <c r="NT616" s="5"/>
      <c r="NU616" s="5"/>
      <c r="NV616" s="5"/>
      <c r="NW616" s="5"/>
      <c r="NX616" s="5"/>
      <c r="NY616" s="5"/>
      <c r="NZ616" s="5"/>
      <c r="OA616" s="5"/>
      <c r="OB616" s="5"/>
      <c r="OC616" s="5"/>
      <c r="OD616" s="5"/>
      <c r="OE616" s="5"/>
      <c r="OF616" s="5"/>
      <c r="OG616" s="5"/>
      <c r="OH616" s="5"/>
      <c r="OI616" s="5"/>
      <c r="OJ616" s="5"/>
      <c r="OK616" s="5"/>
      <c r="OL616" s="5"/>
      <c r="OM616" s="5"/>
      <c r="ON616" s="5"/>
      <c r="OO616" s="5"/>
      <c r="OP616" s="5"/>
      <c r="OQ616" s="5"/>
      <c r="OR616" s="5"/>
      <c r="OS616" s="5"/>
      <c r="OT616" s="5"/>
      <c r="OU616" s="5"/>
      <c r="OV616" s="5"/>
      <c r="OW616" s="5"/>
      <c r="OX616" s="5"/>
      <c r="OY616" s="5"/>
      <c r="OZ616" s="5"/>
      <c r="PA616" s="5"/>
      <c r="PB616" s="5"/>
      <c r="PC616" s="5"/>
      <c r="PD616" s="5"/>
      <c r="PE616" s="5"/>
      <c r="PF616" s="5"/>
      <c r="PG616" s="5"/>
      <c r="PH616" s="5"/>
      <c r="PI616" s="5"/>
      <c r="PJ616" s="5"/>
      <c r="PK616" s="5"/>
      <c r="PL616" s="5"/>
      <c r="PM616" s="5"/>
      <c r="PN616" s="5"/>
      <c r="PO616" s="5"/>
      <c r="PP616" s="5"/>
      <c r="PQ616" s="5"/>
      <c r="PR616" s="5"/>
      <c r="PS616" s="5"/>
      <c r="PT616" s="5"/>
      <c r="PU616" s="5"/>
      <c r="PV616" s="5"/>
      <c r="PW616" s="5"/>
      <c r="PX616" s="5"/>
      <c r="PY616" s="5"/>
      <c r="PZ616" s="5"/>
      <c r="QA616" s="5"/>
      <c r="QB616" s="5"/>
      <c r="QC616" s="5"/>
      <c r="QD616" s="5"/>
      <c r="QE616" s="5"/>
      <c r="QF616" s="5"/>
      <c r="QG616" s="5"/>
      <c r="QH616" s="5"/>
      <c r="QI616" s="5"/>
      <c r="QJ616" s="5"/>
      <c r="QK616" s="5"/>
      <c r="QL616" s="5"/>
      <c r="QM616" s="5"/>
      <c r="QN616" s="5"/>
      <c r="QO616" s="5"/>
      <c r="QP616" s="5"/>
      <c r="QQ616" s="5"/>
      <c r="QR616" s="5"/>
      <c r="QS616" s="5"/>
      <c r="QT616" s="5"/>
      <c r="QU616" s="5"/>
      <c r="QV616" s="5"/>
      <c r="QW616" s="5"/>
      <c r="QX616" s="5"/>
      <c r="QY616" s="5"/>
      <c r="QZ616" s="5"/>
      <c r="RA616" s="5"/>
      <c r="RB616" s="5"/>
      <c r="RC616" s="5"/>
      <c r="RD616" s="5"/>
      <c r="RE616" s="5"/>
      <c r="RF616" s="5"/>
      <c r="RG616" s="5"/>
      <c r="RH616" s="5"/>
      <c r="RI616" s="5"/>
      <c r="RJ616" s="5"/>
      <c r="RK616" s="5"/>
      <c r="RL616" s="5"/>
      <c r="RM616" s="5"/>
      <c r="RN616" s="5"/>
      <c r="RO616" s="5"/>
      <c r="RP616" s="5"/>
      <c r="RQ616" s="5"/>
      <c r="RR616" s="5"/>
      <c r="RS616" s="5"/>
      <c r="RT616" s="5"/>
      <c r="RU616" s="5"/>
      <c r="RV616" s="5"/>
      <c r="RW616" s="5"/>
      <c r="RX616" s="5"/>
      <c r="RY616" s="5"/>
      <c r="RZ616" s="5"/>
      <c r="SA616" s="5"/>
      <c r="SB616" s="5"/>
      <c r="SC616" s="5"/>
      <c r="SD616" s="5"/>
      <c r="SE616" s="5"/>
      <c r="SF616" s="5"/>
      <c r="SG616" s="5"/>
      <c r="SH616" s="5"/>
      <c r="SI616" s="5"/>
      <c r="SJ616" s="5"/>
      <c r="SK616" s="5"/>
      <c r="SL616" s="5"/>
      <c r="SM616" s="5"/>
      <c r="SN616" s="5"/>
      <c r="SO616" s="5"/>
      <c r="SP616" s="5"/>
      <c r="SQ616" s="5"/>
      <c r="SR616" s="5"/>
      <c r="SS616" s="5"/>
      <c r="ST616" s="5"/>
      <c r="SU616" s="5"/>
      <c r="SV616" s="5"/>
      <c r="SW616" s="5"/>
      <c r="SX616" s="5"/>
      <c r="SY616" s="5"/>
      <c r="SZ616" s="5"/>
      <c r="TA616" s="5"/>
      <c r="TB616" s="5"/>
      <c r="TC616" s="5"/>
      <c r="TD616" s="5"/>
      <c r="TE616" s="5"/>
      <c r="TF616" s="5"/>
      <c r="TG616" s="5"/>
      <c r="TH616" s="5"/>
      <c r="TI616" s="5"/>
      <c r="TJ616" s="5"/>
      <c r="TK616" s="5"/>
      <c r="TL616" s="5"/>
      <c r="TM616" s="5"/>
      <c r="TN616" s="5"/>
      <c r="TO616" s="5"/>
      <c r="TP616" s="5"/>
      <c r="TQ616" s="5"/>
      <c r="TR616" s="5"/>
      <c r="TS616" s="5"/>
      <c r="TT616" s="5"/>
      <c r="TU616" s="5"/>
      <c r="TV616" s="5"/>
      <c r="TW616" s="5"/>
      <c r="TX616" s="5"/>
      <c r="TY616" s="5"/>
      <c r="TZ616" s="5"/>
      <c r="UA616" s="5"/>
      <c r="UB616" s="5"/>
      <c r="UC616" s="5"/>
      <c r="UD616" s="5"/>
      <c r="UE616" s="5"/>
      <c r="UF616" s="5"/>
      <c r="UG616" s="5"/>
      <c r="UH616" s="5"/>
      <c r="UI616" s="5"/>
      <c r="UJ616" s="5"/>
      <c r="UK616" s="5"/>
      <c r="UL616" s="5"/>
      <c r="UM616" s="5"/>
      <c r="UN616" s="5"/>
      <c r="UO616" s="5"/>
      <c r="UP616" s="5"/>
      <c r="UQ616" s="5"/>
      <c r="UR616" s="5"/>
      <c r="US616" s="5"/>
      <c r="UT616" s="5"/>
      <c r="UU616" s="5"/>
      <c r="UV616" s="5"/>
      <c r="UW616" s="5"/>
      <c r="UX616" s="5"/>
      <c r="UY616" s="5"/>
      <c r="UZ616" s="5"/>
      <c r="VA616" s="5"/>
      <c r="VB616" s="5"/>
      <c r="VC616" s="5"/>
      <c r="VD616" s="5"/>
      <c r="VE616" s="5"/>
      <c r="VF616" s="5"/>
      <c r="VG616" s="5"/>
      <c r="VH616" s="5"/>
      <c r="VI616" s="5"/>
      <c r="VJ616" s="5"/>
      <c r="VK616" s="5"/>
      <c r="VL616" s="5"/>
      <c r="VM616" s="5"/>
      <c r="VN616" s="5"/>
      <c r="VO616" s="5"/>
      <c r="VP616" s="5"/>
      <c r="VQ616" s="5"/>
      <c r="VR616" s="5"/>
      <c r="VS616" s="5"/>
      <c r="VT616" s="5"/>
      <c r="VU616" s="5"/>
      <c r="VV616" s="5"/>
      <c r="VW616" s="5"/>
      <c r="VX616" s="5"/>
      <c r="VY616" s="5"/>
      <c r="VZ616" s="5"/>
      <c r="WA616" s="5"/>
      <c r="WB616" s="5"/>
      <c r="WC616" s="5"/>
      <c r="WD616" s="5"/>
      <c r="WE616" s="5"/>
      <c r="WF616" s="5"/>
      <c r="WG616" s="5"/>
      <c r="WH616" s="5"/>
      <c r="WI616" s="5"/>
      <c r="WJ616" s="5"/>
      <c r="WK616" s="5"/>
      <c r="WL616" s="5"/>
      <c r="WM616" s="5"/>
      <c r="WN616" s="5"/>
      <c r="WO616" s="5"/>
      <c r="WP616" s="5"/>
      <c r="WQ616" s="5"/>
      <c r="WR616" s="5"/>
      <c r="WS616" s="5"/>
      <c r="WT616" s="5"/>
      <c r="WU616" s="5"/>
      <c r="WV616" s="5"/>
      <c r="WW616" s="5"/>
      <c r="WX616" s="5"/>
      <c r="WY616" s="5"/>
      <c r="WZ616" s="5"/>
      <c r="XA616" s="5"/>
      <c r="XB616" s="5"/>
      <c r="XC616" s="5"/>
      <c r="XD616" s="5"/>
      <c r="XE616" s="5"/>
      <c r="XF616" s="5"/>
      <c r="XG616" s="5"/>
      <c r="XH616" s="5"/>
      <c r="XI616" s="5"/>
      <c r="XJ616" s="5"/>
      <c r="XK616" s="5"/>
      <c r="XL616" s="5"/>
      <c r="XM616" s="5"/>
      <c r="XN616" s="5"/>
      <c r="XO616" s="5"/>
      <c r="XP616" s="5"/>
      <c r="XQ616" s="5"/>
      <c r="XR616" s="5"/>
      <c r="XS616" s="5"/>
      <c r="XT616" s="5"/>
      <c r="XU616" s="5"/>
      <c r="XV616" s="5"/>
      <c r="XW616" s="5"/>
    </row>
    <row r="617" spans="39:647" x14ac:dyDescent="0.45">
      <c r="AM617" s="5"/>
      <c r="AN617" s="5"/>
      <c r="AO617" s="5"/>
      <c r="AP617" s="5"/>
      <c r="AQ617" s="5"/>
      <c r="AR617" s="5"/>
      <c r="AS617" s="5"/>
      <c r="AT617" s="5"/>
      <c r="AU617" s="5"/>
      <c r="AV617" s="5"/>
      <c r="AW617" s="5"/>
      <c r="AX617" s="5"/>
      <c r="AY617" s="5"/>
      <c r="AZ617" s="5"/>
      <c r="BA617" s="5"/>
      <c r="BB617" s="5"/>
      <c r="BC617" s="5"/>
      <c r="BD617" s="5"/>
      <c r="BE617" s="5"/>
      <c r="BF617" s="5"/>
      <c r="BG617" s="5"/>
      <c r="BH617" s="5"/>
      <c r="BI617" s="5"/>
      <c r="BJ617" s="5"/>
      <c r="BK617" s="5"/>
      <c r="BL617" s="5"/>
      <c r="BM617" s="5"/>
      <c r="BN617" s="5"/>
      <c r="BO617" s="5"/>
      <c r="BP617" s="5"/>
      <c r="BQ617" s="5"/>
      <c r="BR617" s="5"/>
      <c r="BS617" s="5"/>
      <c r="BT617" s="5"/>
      <c r="BU617" s="5"/>
      <c r="BV617" s="5"/>
      <c r="BW617" s="5"/>
      <c r="BX617" s="5"/>
      <c r="BY617" s="5"/>
      <c r="BZ617" s="5"/>
      <c r="CA617" s="5"/>
      <c r="CB617" s="5"/>
      <c r="CC617" s="5"/>
      <c r="CD617" s="5"/>
      <c r="CE617" s="5"/>
      <c r="CF617" s="5"/>
      <c r="CG617" s="5"/>
      <c r="CH617" s="5"/>
      <c r="CI617" s="5"/>
      <c r="CJ617" s="5"/>
      <c r="CK617" s="5"/>
      <c r="CL617" s="5"/>
      <c r="CM617" s="5"/>
      <c r="CN617" s="5"/>
      <c r="CO617" s="5"/>
      <c r="CP617" s="5"/>
      <c r="CQ617" s="5"/>
      <c r="CR617" s="5"/>
      <c r="CS617" s="5"/>
      <c r="CT617" s="5"/>
      <c r="CU617" s="5"/>
      <c r="CV617" s="5"/>
      <c r="CW617" s="5"/>
      <c r="CX617" s="5"/>
      <c r="CY617" s="5"/>
      <c r="CZ617" s="5"/>
      <c r="DA617" s="5"/>
      <c r="DB617" s="5"/>
      <c r="DC617" s="5"/>
      <c r="DD617" s="5"/>
      <c r="DE617" s="5"/>
      <c r="DF617" s="5"/>
      <c r="DG617" s="5"/>
      <c r="DH617" s="5"/>
      <c r="DI617" s="5"/>
      <c r="DJ617" s="5"/>
      <c r="DK617" s="5"/>
      <c r="DL617" s="5"/>
      <c r="DM617" s="5"/>
      <c r="DN617" s="5"/>
      <c r="DO617" s="5"/>
      <c r="DP617" s="5"/>
      <c r="DQ617" s="5"/>
      <c r="DR617" s="5"/>
      <c r="DS617" s="5"/>
      <c r="DT617" s="5"/>
      <c r="DU617" s="5"/>
      <c r="DV617" s="5"/>
      <c r="DW617" s="5"/>
      <c r="DX617" s="5"/>
      <c r="DY617" s="5"/>
      <c r="DZ617" s="5"/>
      <c r="EA617" s="5"/>
      <c r="EB617" s="5"/>
      <c r="EC617" s="5"/>
      <c r="ED617" s="5"/>
      <c r="EE617" s="5"/>
      <c r="EF617" s="5"/>
      <c r="EG617" s="5"/>
      <c r="EH617" s="5"/>
      <c r="EI617" s="5"/>
      <c r="EJ617" s="5"/>
      <c r="EK617" s="5"/>
      <c r="EL617" s="5"/>
      <c r="EM617" s="5"/>
      <c r="EN617" s="5"/>
      <c r="EO617" s="5"/>
      <c r="EP617" s="5"/>
      <c r="EQ617" s="5"/>
      <c r="ER617" s="5"/>
      <c r="ES617" s="5"/>
      <c r="ET617" s="5"/>
      <c r="EU617" s="5"/>
      <c r="EV617" s="5"/>
      <c r="EW617" s="5"/>
      <c r="EX617" s="5"/>
      <c r="EY617" s="5"/>
      <c r="EZ617" s="5"/>
      <c r="FA617" s="5"/>
      <c r="FB617" s="5"/>
      <c r="FC617" s="5"/>
      <c r="FD617" s="5"/>
      <c r="FE617" s="5"/>
      <c r="FF617" s="5"/>
      <c r="FG617" s="5"/>
      <c r="FH617" s="5"/>
      <c r="FI617" s="5"/>
      <c r="FJ617" s="5"/>
      <c r="FK617" s="5"/>
      <c r="FL617" s="5"/>
      <c r="FM617" s="5"/>
      <c r="FN617" s="5"/>
      <c r="FO617" s="5"/>
      <c r="FP617" s="5"/>
      <c r="FQ617" s="5"/>
      <c r="FR617" s="5"/>
      <c r="FS617" s="5"/>
      <c r="FT617" s="5"/>
      <c r="FU617" s="5"/>
      <c r="FV617" s="5"/>
      <c r="FW617" s="5"/>
      <c r="FX617" s="5"/>
      <c r="FY617" s="5"/>
      <c r="FZ617" s="5"/>
      <c r="GA617" s="5"/>
      <c r="GB617" s="5"/>
      <c r="GC617" s="5"/>
      <c r="GD617" s="5"/>
      <c r="GE617" s="5"/>
      <c r="GF617" s="5"/>
      <c r="GG617" s="5"/>
      <c r="GH617" s="5"/>
      <c r="GI617" s="5"/>
      <c r="GJ617" s="5"/>
      <c r="GK617" s="5"/>
      <c r="GL617" s="5"/>
      <c r="GM617" s="5"/>
      <c r="GN617" s="5"/>
      <c r="GO617" s="5"/>
      <c r="GP617" s="5"/>
      <c r="GQ617" s="5"/>
      <c r="GR617" s="5"/>
      <c r="GS617" s="5"/>
      <c r="GT617" s="5"/>
      <c r="GU617" s="5"/>
      <c r="GV617" s="5"/>
      <c r="GW617" s="5"/>
      <c r="GX617" s="5"/>
      <c r="GY617" s="5"/>
      <c r="GZ617" s="5"/>
      <c r="HA617" s="5"/>
      <c r="HB617" s="5"/>
      <c r="HC617" s="5"/>
      <c r="HD617" s="5"/>
      <c r="HE617" s="5"/>
      <c r="HF617" s="5"/>
      <c r="HG617" s="5"/>
      <c r="HH617" s="5"/>
      <c r="HI617" s="5"/>
      <c r="HJ617" s="5"/>
      <c r="HK617" s="5"/>
      <c r="HL617" s="5"/>
      <c r="HM617" s="5"/>
      <c r="HN617" s="5"/>
      <c r="HO617" s="5"/>
      <c r="HP617" s="5"/>
      <c r="HQ617" s="5"/>
      <c r="HR617" s="5"/>
      <c r="HS617" s="5"/>
      <c r="HT617" s="5"/>
      <c r="HU617" s="5"/>
      <c r="HV617" s="5"/>
      <c r="HW617" s="5"/>
      <c r="HX617" s="5"/>
      <c r="HY617" s="5"/>
      <c r="HZ617" s="5"/>
      <c r="IA617" s="5"/>
      <c r="IB617" s="5"/>
      <c r="IC617" s="5"/>
      <c r="ID617" s="5"/>
      <c r="IE617" s="5"/>
      <c r="IF617" s="5"/>
      <c r="IG617" s="5"/>
      <c r="IH617" s="5"/>
      <c r="II617" s="5"/>
      <c r="IJ617" s="5"/>
      <c r="IK617" s="5"/>
      <c r="IL617" s="5"/>
      <c r="IM617" s="5"/>
      <c r="IN617" s="5"/>
      <c r="IO617" s="5"/>
      <c r="IP617" s="5"/>
      <c r="IQ617" s="5"/>
      <c r="IR617" s="5"/>
      <c r="IS617" s="5"/>
      <c r="IT617" s="5"/>
      <c r="IU617" s="5"/>
      <c r="IV617" s="5"/>
      <c r="IW617" s="5"/>
      <c r="IX617" s="5"/>
      <c r="IY617" s="5"/>
      <c r="IZ617" s="5"/>
      <c r="JA617" s="5"/>
      <c r="JB617" s="5"/>
      <c r="JC617" s="5"/>
      <c r="JD617" s="5"/>
      <c r="JE617" s="5"/>
      <c r="JF617" s="5"/>
      <c r="JG617" s="5"/>
      <c r="JH617" s="5"/>
      <c r="JI617" s="5"/>
      <c r="JJ617" s="5"/>
      <c r="JK617" s="5"/>
      <c r="JL617" s="5"/>
      <c r="JM617" s="5"/>
      <c r="JN617" s="5"/>
      <c r="JO617" s="5"/>
      <c r="JP617" s="5"/>
      <c r="JQ617" s="5"/>
      <c r="JR617" s="5"/>
      <c r="JS617" s="5"/>
      <c r="JT617" s="5"/>
      <c r="JU617" s="5"/>
      <c r="JV617" s="5"/>
      <c r="JW617" s="5"/>
      <c r="JX617" s="5"/>
      <c r="JY617" s="5"/>
      <c r="JZ617" s="5"/>
      <c r="KA617" s="5"/>
      <c r="KB617" s="5"/>
      <c r="KC617" s="5"/>
      <c r="KD617" s="5"/>
      <c r="KE617" s="5"/>
      <c r="KF617" s="5"/>
      <c r="KG617" s="5"/>
      <c r="KH617" s="5"/>
      <c r="KI617" s="5"/>
      <c r="KJ617" s="5"/>
      <c r="KK617" s="5"/>
      <c r="KL617" s="5"/>
      <c r="KM617" s="5"/>
      <c r="KN617" s="5"/>
      <c r="KO617" s="5"/>
      <c r="KP617" s="5"/>
      <c r="KQ617" s="5"/>
      <c r="KR617" s="5"/>
      <c r="KS617" s="5"/>
      <c r="KT617" s="5"/>
      <c r="KU617" s="5"/>
      <c r="KV617" s="5"/>
      <c r="KW617" s="5"/>
      <c r="KX617" s="5"/>
      <c r="KY617" s="5"/>
      <c r="KZ617" s="5"/>
      <c r="LA617" s="5"/>
      <c r="LB617" s="5"/>
      <c r="LC617" s="5"/>
      <c r="LD617" s="5"/>
      <c r="LE617" s="5"/>
      <c r="LF617" s="5"/>
      <c r="LG617" s="5"/>
      <c r="LH617" s="5"/>
      <c r="LI617" s="5"/>
      <c r="LJ617" s="5"/>
      <c r="LK617" s="5"/>
      <c r="LL617" s="5"/>
      <c r="LM617" s="5"/>
      <c r="LN617" s="5"/>
      <c r="LO617" s="5"/>
      <c r="LP617" s="5"/>
      <c r="LQ617" s="5"/>
      <c r="LR617" s="5"/>
      <c r="LS617" s="5"/>
      <c r="LT617" s="5"/>
      <c r="LU617" s="5"/>
      <c r="LV617" s="5"/>
      <c r="LW617" s="5"/>
      <c r="LX617" s="5"/>
      <c r="LY617" s="5"/>
      <c r="LZ617" s="5"/>
      <c r="MA617" s="5"/>
      <c r="MB617" s="5"/>
      <c r="MC617" s="5"/>
      <c r="MD617" s="5"/>
      <c r="ME617" s="5"/>
      <c r="MF617" s="5"/>
      <c r="MG617" s="5"/>
      <c r="MH617" s="5"/>
      <c r="MI617" s="5"/>
      <c r="MJ617" s="5"/>
      <c r="MK617" s="5"/>
      <c r="ML617" s="5"/>
      <c r="MM617" s="5"/>
      <c r="MN617" s="5"/>
      <c r="MO617" s="5"/>
      <c r="MP617" s="5"/>
      <c r="MQ617" s="5"/>
      <c r="MR617" s="5"/>
      <c r="MS617" s="5"/>
      <c r="MT617" s="5"/>
      <c r="MU617" s="5"/>
      <c r="MV617" s="5"/>
      <c r="MW617" s="5"/>
      <c r="MX617" s="5"/>
      <c r="MY617" s="5"/>
      <c r="MZ617" s="5"/>
      <c r="NA617" s="5"/>
      <c r="NB617" s="5"/>
      <c r="NC617" s="5"/>
      <c r="ND617" s="5"/>
      <c r="NE617" s="5"/>
      <c r="NF617" s="5"/>
      <c r="NG617" s="5"/>
      <c r="NH617" s="5"/>
      <c r="NI617" s="5"/>
      <c r="NJ617" s="5"/>
      <c r="NK617" s="5"/>
      <c r="NL617" s="5"/>
      <c r="NM617" s="5"/>
      <c r="NN617" s="5"/>
      <c r="NO617" s="5"/>
      <c r="NP617" s="5"/>
      <c r="NQ617" s="5"/>
      <c r="NR617" s="5"/>
      <c r="NS617" s="5"/>
      <c r="NT617" s="5"/>
      <c r="NU617" s="5"/>
      <c r="NV617" s="5"/>
      <c r="NW617" s="5"/>
      <c r="NX617" s="5"/>
      <c r="NY617" s="5"/>
      <c r="NZ617" s="5"/>
      <c r="OA617" s="5"/>
      <c r="OB617" s="5"/>
      <c r="OC617" s="5"/>
      <c r="OD617" s="5"/>
      <c r="OE617" s="5"/>
      <c r="OF617" s="5"/>
      <c r="OG617" s="5"/>
      <c r="OH617" s="5"/>
      <c r="OI617" s="5"/>
      <c r="OJ617" s="5"/>
      <c r="OK617" s="5"/>
      <c r="OL617" s="5"/>
      <c r="OM617" s="5"/>
      <c r="ON617" s="5"/>
      <c r="OO617" s="5"/>
      <c r="OP617" s="5"/>
      <c r="OQ617" s="5"/>
      <c r="OR617" s="5"/>
      <c r="OS617" s="5"/>
      <c r="OT617" s="5"/>
      <c r="OU617" s="5"/>
      <c r="OV617" s="5"/>
      <c r="OW617" s="5"/>
      <c r="OX617" s="5"/>
      <c r="OY617" s="5"/>
      <c r="OZ617" s="5"/>
      <c r="PA617" s="5"/>
      <c r="PB617" s="5"/>
      <c r="PC617" s="5"/>
      <c r="PD617" s="5"/>
      <c r="PE617" s="5"/>
      <c r="PF617" s="5"/>
      <c r="PG617" s="5"/>
      <c r="PH617" s="5"/>
      <c r="PI617" s="5"/>
      <c r="PJ617" s="5"/>
      <c r="PK617" s="5"/>
      <c r="PL617" s="5"/>
      <c r="PM617" s="5"/>
      <c r="PN617" s="5"/>
      <c r="PO617" s="5"/>
      <c r="PP617" s="5"/>
      <c r="PQ617" s="5"/>
      <c r="PR617" s="5"/>
      <c r="PS617" s="5"/>
      <c r="PT617" s="5"/>
      <c r="PU617" s="5"/>
      <c r="PV617" s="5"/>
      <c r="PW617" s="5"/>
      <c r="PX617" s="5"/>
      <c r="PY617" s="5"/>
      <c r="PZ617" s="5"/>
      <c r="QA617" s="5"/>
      <c r="QB617" s="5"/>
      <c r="QC617" s="5"/>
      <c r="QD617" s="5"/>
      <c r="QE617" s="5"/>
      <c r="QF617" s="5"/>
      <c r="QG617" s="5"/>
      <c r="QH617" s="5"/>
      <c r="QI617" s="5"/>
      <c r="QJ617" s="5"/>
      <c r="QK617" s="5"/>
      <c r="QL617" s="5"/>
      <c r="QM617" s="5"/>
      <c r="QN617" s="5"/>
      <c r="QO617" s="5"/>
      <c r="QP617" s="5"/>
      <c r="QQ617" s="5"/>
      <c r="QR617" s="5"/>
      <c r="QS617" s="5"/>
      <c r="QT617" s="5"/>
      <c r="QU617" s="5"/>
      <c r="QV617" s="5"/>
      <c r="QW617" s="5"/>
      <c r="QX617" s="5"/>
      <c r="QY617" s="5"/>
      <c r="QZ617" s="5"/>
      <c r="RA617" s="5"/>
      <c r="RB617" s="5"/>
      <c r="RC617" s="5"/>
      <c r="RD617" s="5"/>
      <c r="RE617" s="5"/>
      <c r="RF617" s="5"/>
      <c r="RG617" s="5"/>
      <c r="RH617" s="5"/>
      <c r="RI617" s="5"/>
      <c r="RJ617" s="5"/>
      <c r="RK617" s="5"/>
      <c r="RL617" s="5"/>
      <c r="RM617" s="5"/>
      <c r="RN617" s="5"/>
      <c r="RO617" s="5"/>
      <c r="RP617" s="5"/>
      <c r="RQ617" s="5"/>
      <c r="RR617" s="5"/>
      <c r="RS617" s="5"/>
      <c r="RT617" s="5"/>
      <c r="RU617" s="5"/>
      <c r="RV617" s="5"/>
      <c r="RW617" s="5"/>
      <c r="RX617" s="5"/>
      <c r="RY617" s="5"/>
      <c r="RZ617" s="5"/>
      <c r="SA617" s="5"/>
      <c r="SB617" s="5"/>
      <c r="SC617" s="5"/>
      <c r="SD617" s="5"/>
      <c r="SE617" s="5"/>
      <c r="SF617" s="5"/>
      <c r="SG617" s="5"/>
      <c r="SH617" s="5"/>
      <c r="SI617" s="5"/>
      <c r="SJ617" s="5"/>
      <c r="SK617" s="5"/>
      <c r="SL617" s="5"/>
      <c r="SM617" s="5"/>
      <c r="SN617" s="5"/>
      <c r="SO617" s="5"/>
      <c r="SP617" s="5"/>
      <c r="SQ617" s="5"/>
      <c r="SR617" s="5"/>
      <c r="SS617" s="5"/>
      <c r="ST617" s="5"/>
      <c r="SU617" s="5"/>
      <c r="SV617" s="5"/>
      <c r="SW617" s="5"/>
      <c r="SX617" s="5"/>
      <c r="SY617" s="5"/>
      <c r="SZ617" s="5"/>
      <c r="TA617" s="5"/>
      <c r="TB617" s="5"/>
      <c r="TC617" s="5"/>
      <c r="TD617" s="5"/>
      <c r="TE617" s="5"/>
      <c r="TF617" s="5"/>
      <c r="TG617" s="5"/>
      <c r="TH617" s="5"/>
      <c r="TI617" s="5"/>
      <c r="TJ617" s="5"/>
      <c r="TK617" s="5"/>
      <c r="TL617" s="5"/>
      <c r="TM617" s="5"/>
      <c r="TN617" s="5"/>
      <c r="TO617" s="5"/>
      <c r="TP617" s="5"/>
      <c r="TQ617" s="5"/>
      <c r="TR617" s="5"/>
      <c r="TS617" s="5"/>
      <c r="TT617" s="5"/>
      <c r="TU617" s="5"/>
      <c r="TV617" s="5"/>
      <c r="TW617" s="5"/>
      <c r="TX617" s="5"/>
      <c r="TY617" s="5"/>
      <c r="TZ617" s="5"/>
      <c r="UA617" s="5"/>
      <c r="UB617" s="5"/>
      <c r="UC617" s="5"/>
      <c r="UD617" s="5"/>
      <c r="UE617" s="5"/>
      <c r="UF617" s="5"/>
      <c r="UG617" s="5"/>
      <c r="UH617" s="5"/>
      <c r="UI617" s="5"/>
      <c r="UJ617" s="5"/>
      <c r="UK617" s="5"/>
      <c r="UL617" s="5"/>
      <c r="UM617" s="5"/>
      <c r="UN617" s="5"/>
      <c r="UO617" s="5"/>
      <c r="UP617" s="5"/>
      <c r="UQ617" s="5"/>
      <c r="UR617" s="5"/>
      <c r="US617" s="5"/>
      <c r="UT617" s="5"/>
      <c r="UU617" s="5"/>
      <c r="UV617" s="5"/>
      <c r="UW617" s="5"/>
      <c r="UX617" s="5"/>
      <c r="UY617" s="5"/>
      <c r="UZ617" s="5"/>
      <c r="VA617" s="5"/>
      <c r="VB617" s="5"/>
      <c r="VC617" s="5"/>
      <c r="VD617" s="5"/>
      <c r="VE617" s="5"/>
      <c r="VF617" s="5"/>
      <c r="VG617" s="5"/>
      <c r="VH617" s="5"/>
      <c r="VI617" s="5"/>
      <c r="VJ617" s="5"/>
      <c r="VK617" s="5"/>
      <c r="VL617" s="5"/>
      <c r="VM617" s="5"/>
      <c r="VN617" s="5"/>
      <c r="VO617" s="5"/>
      <c r="VP617" s="5"/>
      <c r="VQ617" s="5"/>
      <c r="VR617" s="5"/>
      <c r="VS617" s="5"/>
      <c r="VT617" s="5"/>
      <c r="VU617" s="5"/>
      <c r="VV617" s="5"/>
      <c r="VW617" s="5"/>
      <c r="VX617" s="5"/>
      <c r="VY617" s="5"/>
      <c r="VZ617" s="5"/>
      <c r="WA617" s="5"/>
      <c r="WB617" s="5"/>
      <c r="WC617" s="5"/>
      <c r="WD617" s="5"/>
      <c r="WE617" s="5"/>
      <c r="WF617" s="5"/>
      <c r="WG617" s="5"/>
      <c r="WH617" s="5"/>
      <c r="WI617" s="5"/>
      <c r="WJ617" s="5"/>
      <c r="WK617" s="5"/>
      <c r="WL617" s="5"/>
      <c r="WM617" s="5"/>
      <c r="WN617" s="5"/>
      <c r="WO617" s="5"/>
      <c r="WP617" s="5"/>
      <c r="WQ617" s="5"/>
      <c r="WR617" s="5"/>
      <c r="WS617" s="5"/>
      <c r="WT617" s="5"/>
      <c r="WU617" s="5"/>
      <c r="WV617" s="5"/>
      <c r="WW617" s="5"/>
      <c r="WX617" s="5"/>
      <c r="WY617" s="5"/>
      <c r="WZ617" s="5"/>
      <c r="XA617" s="5"/>
      <c r="XB617" s="5"/>
      <c r="XC617" s="5"/>
      <c r="XD617" s="5"/>
      <c r="XE617" s="5"/>
      <c r="XF617" s="5"/>
      <c r="XG617" s="5"/>
      <c r="XH617" s="5"/>
      <c r="XI617" s="5"/>
      <c r="XJ617" s="5"/>
      <c r="XK617" s="5"/>
      <c r="XL617" s="5"/>
      <c r="XM617" s="5"/>
      <c r="XN617" s="5"/>
      <c r="XO617" s="5"/>
      <c r="XP617" s="5"/>
      <c r="XQ617" s="5"/>
      <c r="XR617" s="5"/>
      <c r="XS617" s="5"/>
      <c r="XT617" s="5"/>
      <c r="XU617" s="5"/>
      <c r="XV617" s="5"/>
      <c r="XW617" s="5"/>
    </row>
    <row r="618" spans="39:647" x14ac:dyDescent="0.4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c r="JM618" s="5"/>
      <c r="JN618" s="5"/>
      <c r="JO618" s="5"/>
      <c r="JP618" s="5"/>
      <c r="JQ618" s="5"/>
      <c r="JR618" s="5"/>
      <c r="JS618" s="5"/>
      <c r="JT618" s="5"/>
      <c r="JU618" s="5"/>
      <c r="JV618" s="5"/>
      <c r="JW618" s="5"/>
      <c r="JX618" s="5"/>
      <c r="JY618" s="5"/>
      <c r="JZ618" s="5"/>
      <c r="KA618" s="5"/>
      <c r="KB618" s="5"/>
      <c r="KC618" s="5"/>
      <c r="KD618" s="5"/>
      <c r="KE618" s="5"/>
      <c r="KF618" s="5"/>
      <c r="KG618" s="5"/>
      <c r="KH618" s="5"/>
      <c r="KI618" s="5"/>
      <c r="KJ618" s="5"/>
      <c r="KK618" s="5"/>
      <c r="KL618" s="5"/>
      <c r="KM618" s="5"/>
      <c r="KN618" s="5"/>
      <c r="KO618" s="5"/>
      <c r="KP618" s="5"/>
      <c r="KQ618" s="5"/>
      <c r="KR618" s="5"/>
      <c r="KS618" s="5"/>
      <c r="KT618" s="5"/>
      <c r="KU618" s="5"/>
      <c r="KV618" s="5"/>
      <c r="KW618" s="5"/>
      <c r="KX618" s="5"/>
      <c r="KY618" s="5"/>
      <c r="KZ618" s="5"/>
      <c r="LA618" s="5"/>
      <c r="LB618" s="5"/>
      <c r="LC618" s="5"/>
      <c r="LD618" s="5"/>
      <c r="LE618" s="5"/>
      <c r="LF618" s="5"/>
      <c r="LG618" s="5"/>
      <c r="LH618" s="5"/>
      <c r="LI618" s="5"/>
      <c r="LJ618" s="5"/>
      <c r="LK618" s="5"/>
      <c r="LL618" s="5"/>
      <c r="LM618" s="5"/>
      <c r="LN618" s="5"/>
      <c r="LO618" s="5"/>
      <c r="LP618" s="5"/>
      <c r="LQ618" s="5"/>
      <c r="LR618" s="5"/>
      <c r="LS618" s="5"/>
      <c r="LT618" s="5"/>
      <c r="LU618" s="5"/>
      <c r="LV618" s="5"/>
      <c r="LW618" s="5"/>
      <c r="LX618" s="5"/>
      <c r="LY618" s="5"/>
      <c r="LZ618" s="5"/>
      <c r="MA618" s="5"/>
      <c r="MB618" s="5"/>
      <c r="MC618" s="5"/>
      <c r="MD618" s="5"/>
      <c r="ME618" s="5"/>
      <c r="MF618" s="5"/>
      <c r="MG618" s="5"/>
      <c r="MH618" s="5"/>
      <c r="MI618" s="5"/>
      <c r="MJ618" s="5"/>
      <c r="MK618" s="5"/>
      <c r="ML618" s="5"/>
      <c r="MM618" s="5"/>
      <c r="MN618" s="5"/>
      <c r="MO618" s="5"/>
      <c r="MP618" s="5"/>
      <c r="MQ618" s="5"/>
      <c r="MR618" s="5"/>
      <c r="MS618" s="5"/>
      <c r="MT618" s="5"/>
      <c r="MU618" s="5"/>
      <c r="MV618" s="5"/>
      <c r="MW618" s="5"/>
      <c r="MX618" s="5"/>
      <c r="MY618" s="5"/>
      <c r="MZ618" s="5"/>
      <c r="NA618" s="5"/>
      <c r="NB618" s="5"/>
      <c r="NC618" s="5"/>
      <c r="ND618" s="5"/>
      <c r="NE618" s="5"/>
      <c r="NF618" s="5"/>
      <c r="NG618" s="5"/>
      <c r="NH618" s="5"/>
      <c r="NI618" s="5"/>
      <c r="NJ618" s="5"/>
      <c r="NK618" s="5"/>
      <c r="NL618" s="5"/>
      <c r="NM618" s="5"/>
      <c r="NN618" s="5"/>
      <c r="NO618" s="5"/>
      <c r="NP618" s="5"/>
      <c r="NQ618" s="5"/>
      <c r="NR618" s="5"/>
      <c r="NS618" s="5"/>
      <c r="NT618" s="5"/>
      <c r="NU618" s="5"/>
      <c r="NV618" s="5"/>
      <c r="NW618" s="5"/>
      <c r="NX618" s="5"/>
      <c r="NY618" s="5"/>
      <c r="NZ618" s="5"/>
      <c r="OA618" s="5"/>
      <c r="OB618" s="5"/>
      <c r="OC618" s="5"/>
      <c r="OD618" s="5"/>
      <c r="OE618" s="5"/>
      <c r="OF618" s="5"/>
      <c r="OG618" s="5"/>
      <c r="OH618" s="5"/>
      <c r="OI618" s="5"/>
      <c r="OJ618" s="5"/>
      <c r="OK618" s="5"/>
      <c r="OL618" s="5"/>
      <c r="OM618" s="5"/>
      <c r="ON618" s="5"/>
      <c r="OO618" s="5"/>
      <c r="OP618" s="5"/>
      <c r="OQ618" s="5"/>
      <c r="OR618" s="5"/>
      <c r="OS618" s="5"/>
      <c r="OT618" s="5"/>
      <c r="OU618" s="5"/>
      <c r="OV618" s="5"/>
      <c r="OW618" s="5"/>
      <c r="OX618" s="5"/>
      <c r="OY618" s="5"/>
      <c r="OZ618" s="5"/>
      <c r="PA618" s="5"/>
      <c r="PB618" s="5"/>
      <c r="PC618" s="5"/>
      <c r="PD618" s="5"/>
      <c r="PE618" s="5"/>
      <c r="PF618" s="5"/>
      <c r="PG618" s="5"/>
      <c r="PH618" s="5"/>
      <c r="PI618" s="5"/>
      <c r="PJ618" s="5"/>
      <c r="PK618" s="5"/>
      <c r="PL618" s="5"/>
      <c r="PM618" s="5"/>
      <c r="PN618" s="5"/>
      <c r="PO618" s="5"/>
      <c r="PP618" s="5"/>
      <c r="PQ618" s="5"/>
      <c r="PR618" s="5"/>
      <c r="PS618" s="5"/>
      <c r="PT618" s="5"/>
      <c r="PU618" s="5"/>
      <c r="PV618" s="5"/>
      <c r="PW618" s="5"/>
      <c r="PX618" s="5"/>
      <c r="PY618" s="5"/>
      <c r="PZ618" s="5"/>
      <c r="QA618" s="5"/>
      <c r="QB618" s="5"/>
      <c r="QC618" s="5"/>
      <c r="QD618" s="5"/>
      <c r="QE618" s="5"/>
      <c r="QF618" s="5"/>
      <c r="QG618" s="5"/>
      <c r="QH618" s="5"/>
      <c r="QI618" s="5"/>
      <c r="QJ618" s="5"/>
      <c r="QK618" s="5"/>
      <c r="QL618" s="5"/>
      <c r="QM618" s="5"/>
      <c r="QN618" s="5"/>
      <c r="QO618" s="5"/>
      <c r="QP618" s="5"/>
      <c r="QQ618" s="5"/>
      <c r="QR618" s="5"/>
      <c r="QS618" s="5"/>
      <c r="QT618" s="5"/>
      <c r="QU618" s="5"/>
      <c r="QV618" s="5"/>
      <c r="QW618" s="5"/>
      <c r="QX618" s="5"/>
      <c r="QY618" s="5"/>
      <c r="QZ618" s="5"/>
      <c r="RA618" s="5"/>
      <c r="RB618" s="5"/>
      <c r="RC618" s="5"/>
      <c r="RD618" s="5"/>
      <c r="RE618" s="5"/>
      <c r="RF618" s="5"/>
      <c r="RG618" s="5"/>
      <c r="RH618" s="5"/>
      <c r="RI618" s="5"/>
      <c r="RJ618" s="5"/>
      <c r="RK618" s="5"/>
      <c r="RL618" s="5"/>
      <c r="RM618" s="5"/>
      <c r="RN618" s="5"/>
      <c r="RO618" s="5"/>
      <c r="RP618" s="5"/>
      <c r="RQ618" s="5"/>
      <c r="RR618" s="5"/>
      <c r="RS618" s="5"/>
      <c r="RT618" s="5"/>
      <c r="RU618" s="5"/>
      <c r="RV618" s="5"/>
      <c r="RW618" s="5"/>
      <c r="RX618" s="5"/>
      <c r="RY618" s="5"/>
      <c r="RZ618" s="5"/>
      <c r="SA618" s="5"/>
      <c r="SB618" s="5"/>
      <c r="SC618" s="5"/>
      <c r="SD618" s="5"/>
      <c r="SE618" s="5"/>
      <c r="SF618" s="5"/>
      <c r="SG618" s="5"/>
      <c r="SH618" s="5"/>
      <c r="SI618" s="5"/>
      <c r="SJ618" s="5"/>
      <c r="SK618" s="5"/>
      <c r="SL618" s="5"/>
      <c r="SM618" s="5"/>
      <c r="SN618" s="5"/>
      <c r="SO618" s="5"/>
      <c r="SP618" s="5"/>
      <c r="SQ618" s="5"/>
      <c r="SR618" s="5"/>
      <c r="SS618" s="5"/>
      <c r="ST618" s="5"/>
      <c r="SU618" s="5"/>
      <c r="SV618" s="5"/>
      <c r="SW618" s="5"/>
      <c r="SX618" s="5"/>
      <c r="SY618" s="5"/>
      <c r="SZ618" s="5"/>
      <c r="TA618" s="5"/>
      <c r="TB618" s="5"/>
      <c r="TC618" s="5"/>
      <c r="TD618" s="5"/>
      <c r="TE618" s="5"/>
      <c r="TF618" s="5"/>
      <c r="TG618" s="5"/>
      <c r="TH618" s="5"/>
      <c r="TI618" s="5"/>
      <c r="TJ618" s="5"/>
      <c r="TK618" s="5"/>
      <c r="TL618" s="5"/>
      <c r="TM618" s="5"/>
      <c r="TN618" s="5"/>
      <c r="TO618" s="5"/>
      <c r="TP618" s="5"/>
      <c r="TQ618" s="5"/>
      <c r="TR618" s="5"/>
      <c r="TS618" s="5"/>
      <c r="TT618" s="5"/>
      <c r="TU618" s="5"/>
      <c r="TV618" s="5"/>
      <c r="TW618" s="5"/>
      <c r="TX618" s="5"/>
      <c r="TY618" s="5"/>
      <c r="TZ618" s="5"/>
      <c r="UA618" s="5"/>
      <c r="UB618" s="5"/>
      <c r="UC618" s="5"/>
      <c r="UD618" s="5"/>
      <c r="UE618" s="5"/>
      <c r="UF618" s="5"/>
      <c r="UG618" s="5"/>
      <c r="UH618" s="5"/>
      <c r="UI618" s="5"/>
      <c r="UJ618" s="5"/>
      <c r="UK618" s="5"/>
      <c r="UL618" s="5"/>
      <c r="UM618" s="5"/>
      <c r="UN618" s="5"/>
      <c r="UO618" s="5"/>
      <c r="UP618" s="5"/>
      <c r="UQ618" s="5"/>
      <c r="UR618" s="5"/>
      <c r="US618" s="5"/>
      <c r="UT618" s="5"/>
      <c r="UU618" s="5"/>
      <c r="UV618" s="5"/>
      <c r="UW618" s="5"/>
      <c r="UX618" s="5"/>
      <c r="UY618" s="5"/>
      <c r="UZ618" s="5"/>
      <c r="VA618" s="5"/>
      <c r="VB618" s="5"/>
      <c r="VC618" s="5"/>
      <c r="VD618" s="5"/>
      <c r="VE618" s="5"/>
      <c r="VF618" s="5"/>
      <c r="VG618" s="5"/>
      <c r="VH618" s="5"/>
      <c r="VI618" s="5"/>
      <c r="VJ618" s="5"/>
      <c r="VK618" s="5"/>
      <c r="VL618" s="5"/>
      <c r="VM618" s="5"/>
      <c r="VN618" s="5"/>
      <c r="VO618" s="5"/>
      <c r="VP618" s="5"/>
      <c r="VQ618" s="5"/>
      <c r="VR618" s="5"/>
      <c r="VS618" s="5"/>
      <c r="VT618" s="5"/>
      <c r="VU618" s="5"/>
      <c r="VV618" s="5"/>
      <c r="VW618" s="5"/>
      <c r="VX618" s="5"/>
      <c r="VY618" s="5"/>
      <c r="VZ618" s="5"/>
      <c r="WA618" s="5"/>
      <c r="WB618" s="5"/>
      <c r="WC618" s="5"/>
      <c r="WD618" s="5"/>
      <c r="WE618" s="5"/>
      <c r="WF618" s="5"/>
      <c r="WG618" s="5"/>
      <c r="WH618" s="5"/>
      <c r="WI618" s="5"/>
      <c r="WJ618" s="5"/>
      <c r="WK618" s="5"/>
      <c r="WL618" s="5"/>
      <c r="WM618" s="5"/>
      <c r="WN618" s="5"/>
      <c r="WO618" s="5"/>
      <c r="WP618" s="5"/>
      <c r="WQ618" s="5"/>
      <c r="WR618" s="5"/>
      <c r="WS618" s="5"/>
      <c r="WT618" s="5"/>
      <c r="WU618" s="5"/>
      <c r="WV618" s="5"/>
      <c r="WW618" s="5"/>
      <c r="WX618" s="5"/>
      <c r="WY618" s="5"/>
      <c r="WZ618" s="5"/>
      <c r="XA618" s="5"/>
      <c r="XB618" s="5"/>
      <c r="XC618" s="5"/>
      <c r="XD618" s="5"/>
      <c r="XE618" s="5"/>
      <c r="XF618" s="5"/>
      <c r="XG618" s="5"/>
      <c r="XH618" s="5"/>
      <c r="XI618" s="5"/>
      <c r="XJ618" s="5"/>
      <c r="XK618" s="5"/>
      <c r="XL618" s="5"/>
      <c r="XM618" s="5"/>
      <c r="XN618" s="5"/>
      <c r="XO618" s="5"/>
      <c r="XP618" s="5"/>
      <c r="XQ618" s="5"/>
      <c r="XR618" s="5"/>
      <c r="XS618" s="5"/>
      <c r="XT618" s="5"/>
      <c r="XU618" s="5"/>
      <c r="XV618" s="5"/>
      <c r="XW618" s="5"/>
    </row>
    <row r="619" spans="39:647" x14ac:dyDescent="0.4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c r="JM619" s="5"/>
      <c r="JN619" s="5"/>
      <c r="JO619" s="5"/>
      <c r="JP619" s="5"/>
      <c r="JQ619" s="5"/>
      <c r="JR619" s="5"/>
      <c r="JS619" s="5"/>
      <c r="JT619" s="5"/>
      <c r="JU619" s="5"/>
      <c r="JV619" s="5"/>
      <c r="JW619" s="5"/>
      <c r="JX619" s="5"/>
      <c r="JY619" s="5"/>
      <c r="JZ619" s="5"/>
      <c r="KA619" s="5"/>
      <c r="KB619" s="5"/>
      <c r="KC619" s="5"/>
      <c r="KD619" s="5"/>
      <c r="KE619" s="5"/>
      <c r="KF619" s="5"/>
      <c r="KG619" s="5"/>
      <c r="KH619" s="5"/>
      <c r="KI619" s="5"/>
      <c r="KJ619" s="5"/>
      <c r="KK619" s="5"/>
      <c r="KL619" s="5"/>
      <c r="KM619" s="5"/>
      <c r="KN619" s="5"/>
      <c r="KO619" s="5"/>
      <c r="KP619" s="5"/>
      <c r="KQ619" s="5"/>
      <c r="KR619" s="5"/>
      <c r="KS619" s="5"/>
      <c r="KT619" s="5"/>
      <c r="KU619" s="5"/>
      <c r="KV619" s="5"/>
      <c r="KW619" s="5"/>
      <c r="KX619" s="5"/>
      <c r="KY619" s="5"/>
      <c r="KZ619" s="5"/>
      <c r="LA619" s="5"/>
      <c r="LB619" s="5"/>
      <c r="LC619" s="5"/>
      <c r="LD619" s="5"/>
      <c r="LE619" s="5"/>
      <c r="LF619" s="5"/>
      <c r="LG619" s="5"/>
      <c r="LH619" s="5"/>
      <c r="LI619" s="5"/>
      <c r="LJ619" s="5"/>
      <c r="LK619" s="5"/>
      <c r="LL619" s="5"/>
      <c r="LM619" s="5"/>
      <c r="LN619" s="5"/>
      <c r="LO619" s="5"/>
      <c r="LP619" s="5"/>
      <c r="LQ619" s="5"/>
      <c r="LR619" s="5"/>
      <c r="LS619" s="5"/>
      <c r="LT619" s="5"/>
      <c r="LU619" s="5"/>
      <c r="LV619" s="5"/>
      <c r="LW619" s="5"/>
      <c r="LX619" s="5"/>
      <c r="LY619" s="5"/>
      <c r="LZ619" s="5"/>
      <c r="MA619" s="5"/>
      <c r="MB619" s="5"/>
      <c r="MC619" s="5"/>
      <c r="MD619" s="5"/>
      <c r="ME619" s="5"/>
      <c r="MF619" s="5"/>
      <c r="MG619" s="5"/>
      <c r="MH619" s="5"/>
      <c r="MI619" s="5"/>
      <c r="MJ619" s="5"/>
      <c r="MK619" s="5"/>
      <c r="ML619" s="5"/>
      <c r="MM619" s="5"/>
      <c r="MN619" s="5"/>
      <c r="MO619" s="5"/>
      <c r="MP619" s="5"/>
      <c r="MQ619" s="5"/>
      <c r="MR619" s="5"/>
      <c r="MS619" s="5"/>
      <c r="MT619" s="5"/>
      <c r="MU619" s="5"/>
      <c r="MV619" s="5"/>
      <c r="MW619" s="5"/>
      <c r="MX619" s="5"/>
      <c r="MY619" s="5"/>
      <c r="MZ619" s="5"/>
      <c r="NA619" s="5"/>
      <c r="NB619" s="5"/>
      <c r="NC619" s="5"/>
      <c r="ND619" s="5"/>
      <c r="NE619" s="5"/>
      <c r="NF619" s="5"/>
      <c r="NG619" s="5"/>
      <c r="NH619" s="5"/>
      <c r="NI619" s="5"/>
      <c r="NJ619" s="5"/>
      <c r="NK619" s="5"/>
      <c r="NL619" s="5"/>
      <c r="NM619" s="5"/>
      <c r="NN619" s="5"/>
      <c r="NO619" s="5"/>
      <c r="NP619" s="5"/>
      <c r="NQ619" s="5"/>
      <c r="NR619" s="5"/>
      <c r="NS619" s="5"/>
      <c r="NT619" s="5"/>
      <c r="NU619" s="5"/>
      <c r="NV619" s="5"/>
      <c r="NW619" s="5"/>
      <c r="NX619" s="5"/>
      <c r="NY619" s="5"/>
      <c r="NZ619" s="5"/>
      <c r="OA619" s="5"/>
      <c r="OB619" s="5"/>
      <c r="OC619" s="5"/>
      <c r="OD619" s="5"/>
      <c r="OE619" s="5"/>
      <c r="OF619" s="5"/>
      <c r="OG619" s="5"/>
      <c r="OH619" s="5"/>
      <c r="OI619" s="5"/>
      <c r="OJ619" s="5"/>
      <c r="OK619" s="5"/>
      <c r="OL619" s="5"/>
      <c r="OM619" s="5"/>
      <c r="ON619" s="5"/>
      <c r="OO619" s="5"/>
      <c r="OP619" s="5"/>
      <c r="OQ619" s="5"/>
      <c r="OR619" s="5"/>
      <c r="OS619" s="5"/>
      <c r="OT619" s="5"/>
      <c r="OU619" s="5"/>
      <c r="OV619" s="5"/>
      <c r="OW619" s="5"/>
      <c r="OX619" s="5"/>
      <c r="OY619" s="5"/>
      <c r="OZ619" s="5"/>
      <c r="PA619" s="5"/>
      <c r="PB619" s="5"/>
      <c r="PC619" s="5"/>
      <c r="PD619" s="5"/>
      <c r="PE619" s="5"/>
      <c r="PF619" s="5"/>
      <c r="PG619" s="5"/>
      <c r="PH619" s="5"/>
      <c r="PI619" s="5"/>
      <c r="PJ619" s="5"/>
      <c r="PK619" s="5"/>
      <c r="PL619" s="5"/>
      <c r="PM619" s="5"/>
      <c r="PN619" s="5"/>
      <c r="PO619" s="5"/>
      <c r="PP619" s="5"/>
      <c r="PQ619" s="5"/>
      <c r="PR619" s="5"/>
      <c r="PS619" s="5"/>
      <c r="PT619" s="5"/>
      <c r="PU619" s="5"/>
      <c r="PV619" s="5"/>
      <c r="PW619" s="5"/>
      <c r="PX619" s="5"/>
      <c r="PY619" s="5"/>
      <c r="PZ619" s="5"/>
      <c r="QA619" s="5"/>
      <c r="QB619" s="5"/>
      <c r="QC619" s="5"/>
      <c r="QD619" s="5"/>
      <c r="QE619" s="5"/>
      <c r="QF619" s="5"/>
      <c r="QG619" s="5"/>
      <c r="QH619" s="5"/>
      <c r="QI619" s="5"/>
      <c r="QJ619" s="5"/>
      <c r="QK619" s="5"/>
      <c r="QL619" s="5"/>
      <c r="QM619" s="5"/>
      <c r="QN619" s="5"/>
      <c r="QO619" s="5"/>
      <c r="QP619" s="5"/>
      <c r="QQ619" s="5"/>
      <c r="QR619" s="5"/>
      <c r="QS619" s="5"/>
      <c r="QT619" s="5"/>
      <c r="QU619" s="5"/>
      <c r="QV619" s="5"/>
      <c r="QW619" s="5"/>
      <c r="QX619" s="5"/>
      <c r="QY619" s="5"/>
      <c r="QZ619" s="5"/>
      <c r="RA619" s="5"/>
      <c r="RB619" s="5"/>
      <c r="RC619" s="5"/>
      <c r="RD619" s="5"/>
      <c r="RE619" s="5"/>
      <c r="RF619" s="5"/>
      <c r="RG619" s="5"/>
      <c r="RH619" s="5"/>
      <c r="RI619" s="5"/>
      <c r="RJ619" s="5"/>
      <c r="RK619" s="5"/>
      <c r="RL619" s="5"/>
      <c r="RM619" s="5"/>
      <c r="RN619" s="5"/>
      <c r="RO619" s="5"/>
      <c r="RP619" s="5"/>
      <c r="RQ619" s="5"/>
      <c r="RR619" s="5"/>
      <c r="RS619" s="5"/>
      <c r="RT619" s="5"/>
      <c r="RU619" s="5"/>
      <c r="RV619" s="5"/>
      <c r="RW619" s="5"/>
      <c r="RX619" s="5"/>
      <c r="RY619" s="5"/>
      <c r="RZ619" s="5"/>
      <c r="SA619" s="5"/>
      <c r="SB619" s="5"/>
      <c r="SC619" s="5"/>
      <c r="SD619" s="5"/>
      <c r="SE619" s="5"/>
      <c r="SF619" s="5"/>
      <c r="SG619" s="5"/>
      <c r="SH619" s="5"/>
      <c r="SI619" s="5"/>
      <c r="SJ619" s="5"/>
      <c r="SK619" s="5"/>
      <c r="SL619" s="5"/>
      <c r="SM619" s="5"/>
      <c r="SN619" s="5"/>
      <c r="SO619" s="5"/>
      <c r="SP619" s="5"/>
      <c r="SQ619" s="5"/>
      <c r="SR619" s="5"/>
      <c r="SS619" s="5"/>
      <c r="ST619" s="5"/>
      <c r="SU619" s="5"/>
      <c r="SV619" s="5"/>
      <c r="SW619" s="5"/>
      <c r="SX619" s="5"/>
      <c r="SY619" s="5"/>
      <c r="SZ619" s="5"/>
      <c r="TA619" s="5"/>
      <c r="TB619" s="5"/>
      <c r="TC619" s="5"/>
      <c r="TD619" s="5"/>
      <c r="TE619" s="5"/>
      <c r="TF619" s="5"/>
      <c r="TG619" s="5"/>
      <c r="TH619" s="5"/>
      <c r="TI619" s="5"/>
      <c r="TJ619" s="5"/>
      <c r="TK619" s="5"/>
      <c r="TL619" s="5"/>
      <c r="TM619" s="5"/>
      <c r="TN619" s="5"/>
      <c r="TO619" s="5"/>
      <c r="TP619" s="5"/>
      <c r="TQ619" s="5"/>
      <c r="TR619" s="5"/>
      <c r="TS619" s="5"/>
      <c r="TT619" s="5"/>
      <c r="TU619" s="5"/>
      <c r="TV619" s="5"/>
      <c r="TW619" s="5"/>
      <c r="TX619" s="5"/>
      <c r="TY619" s="5"/>
      <c r="TZ619" s="5"/>
      <c r="UA619" s="5"/>
      <c r="UB619" s="5"/>
      <c r="UC619" s="5"/>
      <c r="UD619" s="5"/>
      <c r="UE619" s="5"/>
      <c r="UF619" s="5"/>
      <c r="UG619" s="5"/>
      <c r="UH619" s="5"/>
      <c r="UI619" s="5"/>
      <c r="UJ619" s="5"/>
      <c r="UK619" s="5"/>
      <c r="UL619" s="5"/>
      <c r="UM619" s="5"/>
      <c r="UN619" s="5"/>
      <c r="UO619" s="5"/>
      <c r="UP619" s="5"/>
      <c r="UQ619" s="5"/>
      <c r="UR619" s="5"/>
      <c r="US619" s="5"/>
      <c r="UT619" s="5"/>
      <c r="UU619" s="5"/>
      <c r="UV619" s="5"/>
      <c r="UW619" s="5"/>
      <c r="UX619" s="5"/>
      <c r="UY619" s="5"/>
      <c r="UZ619" s="5"/>
      <c r="VA619" s="5"/>
      <c r="VB619" s="5"/>
      <c r="VC619" s="5"/>
      <c r="VD619" s="5"/>
      <c r="VE619" s="5"/>
      <c r="VF619" s="5"/>
      <c r="VG619" s="5"/>
      <c r="VH619" s="5"/>
      <c r="VI619" s="5"/>
      <c r="VJ619" s="5"/>
      <c r="VK619" s="5"/>
      <c r="VL619" s="5"/>
      <c r="VM619" s="5"/>
      <c r="VN619" s="5"/>
      <c r="VO619" s="5"/>
      <c r="VP619" s="5"/>
      <c r="VQ619" s="5"/>
      <c r="VR619" s="5"/>
      <c r="VS619" s="5"/>
      <c r="VT619" s="5"/>
      <c r="VU619" s="5"/>
      <c r="VV619" s="5"/>
      <c r="VW619" s="5"/>
      <c r="VX619" s="5"/>
      <c r="VY619" s="5"/>
      <c r="VZ619" s="5"/>
      <c r="WA619" s="5"/>
      <c r="WB619" s="5"/>
      <c r="WC619" s="5"/>
      <c r="WD619" s="5"/>
      <c r="WE619" s="5"/>
      <c r="WF619" s="5"/>
      <c r="WG619" s="5"/>
      <c r="WH619" s="5"/>
      <c r="WI619" s="5"/>
      <c r="WJ619" s="5"/>
      <c r="WK619" s="5"/>
      <c r="WL619" s="5"/>
      <c r="WM619" s="5"/>
      <c r="WN619" s="5"/>
      <c r="WO619" s="5"/>
      <c r="WP619" s="5"/>
      <c r="WQ619" s="5"/>
      <c r="WR619" s="5"/>
      <c r="WS619" s="5"/>
      <c r="WT619" s="5"/>
      <c r="WU619" s="5"/>
      <c r="WV619" s="5"/>
      <c r="WW619" s="5"/>
      <c r="WX619" s="5"/>
      <c r="WY619" s="5"/>
      <c r="WZ619" s="5"/>
      <c r="XA619" s="5"/>
      <c r="XB619" s="5"/>
      <c r="XC619" s="5"/>
      <c r="XD619" s="5"/>
      <c r="XE619" s="5"/>
      <c r="XF619" s="5"/>
      <c r="XG619" s="5"/>
      <c r="XH619" s="5"/>
      <c r="XI619" s="5"/>
      <c r="XJ619" s="5"/>
      <c r="XK619" s="5"/>
      <c r="XL619" s="5"/>
      <c r="XM619" s="5"/>
      <c r="XN619" s="5"/>
      <c r="XO619" s="5"/>
      <c r="XP619" s="5"/>
      <c r="XQ619" s="5"/>
      <c r="XR619" s="5"/>
      <c r="XS619" s="5"/>
      <c r="XT619" s="5"/>
      <c r="XU619" s="5"/>
      <c r="XV619" s="5"/>
      <c r="XW619" s="5"/>
    </row>
    <row r="620" spans="39:647" x14ac:dyDescent="0.4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c r="JM620" s="5"/>
      <c r="JN620" s="5"/>
      <c r="JO620" s="5"/>
      <c r="JP620" s="5"/>
      <c r="JQ620" s="5"/>
      <c r="JR620" s="5"/>
      <c r="JS620" s="5"/>
      <c r="JT620" s="5"/>
      <c r="JU620" s="5"/>
      <c r="JV620" s="5"/>
      <c r="JW620" s="5"/>
      <c r="JX620" s="5"/>
      <c r="JY620" s="5"/>
      <c r="JZ620" s="5"/>
      <c r="KA620" s="5"/>
      <c r="KB620" s="5"/>
      <c r="KC620" s="5"/>
      <c r="KD620" s="5"/>
      <c r="KE620" s="5"/>
      <c r="KF620" s="5"/>
      <c r="KG620" s="5"/>
      <c r="KH620" s="5"/>
      <c r="KI620" s="5"/>
      <c r="KJ620" s="5"/>
      <c r="KK620" s="5"/>
      <c r="KL620" s="5"/>
      <c r="KM620" s="5"/>
      <c r="KN620" s="5"/>
      <c r="KO620" s="5"/>
      <c r="KP620" s="5"/>
      <c r="KQ620" s="5"/>
      <c r="KR620" s="5"/>
      <c r="KS620" s="5"/>
      <c r="KT620" s="5"/>
      <c r="KU620" s="5"/>
      <c r="KV620" s="5"/>
      <c r="KW620" s="5"/>
      <c r="KX620" s="5"/>
      <c r="KY620" s="5"/>
      <c r="KZ620" s="5"/>
      <c r="LA620" s="5"/>
      <c r="LB620" s="5"/>
      <c r="LC620" s="5"/>
      <c r="LD620" s="5"/>
      <c r="LE620" s="5"/>
      <c r="LF620" s="5"/>
      <c r="LG620" s="5"/>
      <c r="LH620" s="5"/>
      <c r="LI620" s="5"/>
      <c r="LJ620" s="5"/>
      <c r="LK620" s="5"/>
      <c r="LL620" s="5"/>
      <c r="LM620" s="5"/>
      <c r="LN620" s="5"/>
      <c r="LO620" s="5"/>
      <c r="LP620" s="5"/>
      <c r="LQ620" s="5"/>
      <c r="LR620" s="5"/>
      <c r="LS620" s="5"/>
      <c r="LT620" s="5"/>
      <c r="LU620" s="5"/>
      <c r="LV620" s="5"/>
      <c r="LW620" s="5"/>
      <c r="LX620" s="5"/>
      <c r="LY620" s="5"/>
      <c r="LZ620" s="5"/>
      <c r="MA620" s="5"/>
      <c r="MB620" s="5"/>
      <c r="MC620" s="5"/>
      <c r="MD620" s="5"/>
      <c r="ME620" s="5"/>
      <c r="MF620" s="5"/>
      <c r="MG620" s="5"/>
      <c r="MH620" s="5"/>
      <c r="MI620" s="5"/>
      <c r="MJ620" s="5"/>
      <c r="MK620" s="5"/>
      <c r="ML620" s="5"/>
      <c r="MM620" s="5"/>
      <c r="MN620" s="5"/>
      <c r="MO620" s="5"/>
      <c r="MP620" s="5"/>
      <c r="MQ620" s="5"/>
      <c r="MR620" s="5"/>
      <c r="MS620" s="5"/>
      <c r="MT620" s="5"/>
      <c r="MU620" s="5"/>
      <c r="MV620" s="5"/>
      <c r="MW620" s="5"/>
      <c r="MX620" s="5"/>
      <c r="MY620" s="5"/>
      <c r="MZ620" s="5"/>
      <c r="NA620" s="5"/>
      <c r="NB620" s="5"/>
      <c r="NC620" s="5"/>
      <c r="ND620" s="5"/>
      <c r="NE620" s="5"/>
      <c r="NF620" s="5"/>
      <c r="NG620" s="5"/>
      <c r="NH620" s="5"/>
      <c r="NI620" s="5"/>
      <c r="NJ620" s="5"/>
      <c r="NK620" s="5"/>
      <c r="NL620" s="5"/>
      <c r="NM620" s="5"/>
      <c r="NN620" s="5"/>
      <c r="NO620" s="5"/>
      <c r="NP620" s="5"/>
      <c r="NQ620" s="5"/>
      <c r="NR620" s="5"/>
      <c r="NS620" s="5"/>
      <c r="NT620" s="5"/>
      <c r="NU620" s="5"/>
      <c r="NV620" s="5"/>
      <c r="NW620" s="5"/>
      <c r="NX620" s="5"/>
      <c r="NY620" s="5"/>
      <c r="NZ620" s="5"/>
      <c r="OA620" s="5"/>
      <c r="OB620" s="5"/>
      <c r="OC620" s="5"/>
      <c r="OD620" s="5"/>
      <c r="OE620" s="5"/>
      <c r="OF620" s="5"/>
      <c r="OG620" s="5"/>
      <c r="OH620" s="5"/>
      <c r="OI620" s="5"/>
      <c r="OJ620" s="5"/>
      <c r="OK620" s="5"/>
      <c r="OL620" s="5"/>
      <c r="OM620" s="5"/>
      <c r="ON620" s="5"/>
      <c r="OO620" s="5"/>
      <c r="OP620" s="5"/>
      <c r="OQ620" s="5"/>
      <c r="OR620" s="5"/>
      <c r="OS620" s="5"/>
      <c r="OT620" s="5"/>
      <c r="OU620" s="5"/>
      <c r="OV620" s="5"/>
      <c r="OW620" s="5"/>
      <c r="OX620" s="5"/>
      <c r="OY620" s="5"/>
      <c r="OZ620" s="5"/>
      <c r="PA620" s="5"/>
      <c r="PB620" s="5"/>
      <c r="PC620" s="5"/>
      <c r="PD620" s="5"/>
      <c r="PE620" s="5"/>
      <c r="PF620" s="5"/>
      <c r="PG620" s="5"/>
      <c r="PH620" s="5"/>
      <c r="PI620" s="5"/>
      <c r="PJ620" s="5"/>
      <c r="PK620" s="5"/>
      <c r="PL620" s="5"/>
      <c r="PM620" s="5"/>
      <c r="PN620" s="5"/>
      <c r="PO620" s="5"/>
      <c r="PP620" s="5"/>
      <c r="PQ620" s="5"/>
      <c r="PR620" s="5"/>
      <c r="PS620" s="5"/>
      <c r="PT620" s="5"/>
      <c r="PU620" s="5"/>
      <c r="PV620" s="5"/>
      <c r="PW620" s="5"/>
      <c r="PX620" s="5"/>
      <c r="PY620" s="5"/>
      <c r="PZ620" s="5"/>
      <c r="QA620" s="5"/>
      <c r="QB620" s="5"/>
      <c r="QC620" s="5"/>
      <c r="QD620" s="5"/>
      <c r="QE620" s="5"/>
      <c r="QF620" s="5"/>
      <c r="QG620" s="5"/>
      <c r="QH620" s="5"/>
      <c r="QI620" s="5"/>
      <c r="QJ620" s="5"/>
      <c r="QK620" s="5"/>
      <c r="QL620" s="5"/>
      <c r="QM620" s="5"/>
      <c r="QN620" s="5"/>
      <c r="QO620" s="5"/>
      <c r="QP620" s="5"/>
      <c r="QQ620" s="5"/>
      <c r="QR620" s="5"/>
      <c r="QS620" s="5"/>
      <c r="QT620" s="5"/>
      <c r="QU620" s="5"/>
      <c r="QV620" s="5"/>
      <c r="QW620" s="5"/>
      <c r="QX620" s="5"/>
      <c r="QY620" s="5"/>
      <c r="QZ620" s="5"/>
      <c r="RA620" s="5"/>
      <c r="RB620" s="5"/>
      <c r="RC620" s="5"/>
      <c r="RD620" s="5"/>
      <c r="RE620" s="5"/>
      <c r="RF620" s="5"/>
      <c r="RG620" s="5"/>
      <c r="RH620" s="5"/>
      <c r="RI620" s="5"/>
      <c r="RJ620" s="5"/>
      <c r="RK620" s="5"/>
      <c r="RL620" s="5"/>
      <c r="RM620" s="5"/>
      <c r="RN620" s="5"/>
      <c r="RO620" s="5"/>
      <c r="RP620" s="5"/>
      <c r="RQ620" s="5"/>
      <c r="RR620" s="5"/>
      <c r="RS620" s="5"/>
      <c r="RT620" s="5"/>
      <c r="RU620" s="5"/>
      <c r="RV620" s="5"/>
      <c r="RW620" s="5"/>
      <c r="RX620" s="5"/>
      <c r="RY620" s="5"/>
      <c r="RZ620" s="5"/>
      <c r="SA620" s="5"/>
      <c r="SB620" s="5"/>
      <c r="SC620" s="5"/>
      <c r="SD620" s="5"/>
      <c r="SE620" s="5"/>
      <c r="SF620" s="5"/>
      <c r="SG620" s="5"/>
      <c r="SH620" s="5"/>
      <c r="SI620" s="5"/>
      <c r="SJ620" s="5"/>
      <c r="SK620" s="5"/>
      <c r="SL620" s="5"/>
      <c r="SM620" s="5"/>
      <c r="SN620" s="5"/>
      <c r="SO620" s="5"/>
      <c r="SP620" s="5"/>
      <c r="SQ620" s="5"/>
      <c r="SR620" s="5"/>
      <c r="SS620" s="5"/>
      <c r="ST620" s="5"/>
      <c r="SU620" s="5"/>
      <c r="SV620" s="5"/>
      <c r="SW620" s="5"/>
      <c r="SX620" s="5"/>
      <c r="SY620" s="5"/>
      <c r="SZ620" s="5"/>
      <c r="TA620" s="5"/>
      <c r="TB620" s="5"/>
      <c r="TC620" s="5"/>
      <c r="TD620" s="5"/>
      <c r="TE620" s="5"/>
      <c r="TF620" s="5"/>
      <c r="TG620" s="5"/>
      <c r="TH620" s="5"/>
      <c r="TI620" s="5"/>
      <c r="TJ620" s="5"/>
      <c r="TK620" s="5"/>
      <c r="TL620" s="5"/>
      <c r="TM620" s="5"/>
      <c r="TN620" s="5"/>
      <c r="TO620" s="5"/>
      <c r="TP620" s="5"/>
      <c r="TQ620" s="5"/>
      <c r="TR620" s="5"/>
      <c r="TS620" s="5"/>
      <c r="TT620" s="5"/>
      <c r="TU620" s="5"/>
      <c r="TV620" s="5"/>
      <c r="TW620" s="5"/>
      <c r="TX620" s="5"/>
      <c r="TY620" s="5"/>
      <c r="TZ620" s="5"/>
      <c r="UA620" s="5"/>
      <c r="UB620" s="5"/>
      <c r="UC620" s="5"/>
      <c r="UD620" s="5"/>
      <c r="UE620" s="5"/>
      <c r="UF620" s="5"/>
      <c r="UG620" s="5"/>
      <c r="UH620" s="5"/>
      <c r="UI620" s="5"/>
      <c r="UJ620" s="5"/>
      <c r="UK620" s="5"/>
      <c r="UL620" s="5"/>
      <c r="UM620" s="5"/>
      <c r="UN620" s="5"/>
      <c r="UO620" s="5"/>
      <c r="UP620" s="5"/>
      <c r="UQ620" s="5"/>
      <c r="UR620" s="5"/>
      <c r="US620" s="5"/>
      <c r="UT620" s="5"/>
      <c r="UU620" s="5"/>
      <c r="UV620" s="5"/>
      <c r="UW620" s="5"/>
      <c r="UX620" s="5"/>
      <c r="UY620" s="5"/>
      <c r="UZ620" s="5"/>
      <c r="VA620" s="5"/>
      <c r="VB620" s="5"/>
      <c r="VC620" s="5"/>
      <c r="VD620" s="5"/>
      <c r="VE620" s="5"/>
      <c r="VF620" s="5"/>
      <c r="VG620" s="5"/>
      <c r="VH620" s="5"/>
      <c r="VI620" s="5"/>
      <c r="VJ620" s="5"/>
      <c r="VK620" s="5"/>
      <c r="VL620" s="5"/>
      <c r="VM620" s="5"/>
      <c r="VN620" s="5"/>
      <c r="VO620" s="5"/>
      <c r="VP620" s="5"/>
      <c r="VQ620" s="5"/>
      <c r="VR620" s="5"/>
      <c r="VS620" s="5"/>
      <c r="VT620" s="5"/>
      <c r="VU620" s="5"/>
      <c r="VV620" s="5"/>
      <c r="VW620" s="5"/>
      <c r="VX620" s="5"/>
      <c r="VY620" s="5"/>
      <c r="VZ620" s="5"/>
      <c r="WA620" s="5"/>
      <c r="WB620" s="5"/>
      <c r="WC620" s="5"/>
      <c r="WD620" s="5"/>
      <c r="WE620" s="5"/>
      <c r="WF620" s="5"/>
      <c r="WG620" s="5"/>
      <c r="WH620" s="5"/>
      <c r="WI620" s="5"/>
      <c r="WJ620" s="5"/>
      <c r="WK620" s="5"/>
      <c r="WL620" s="5"/>
      <c r="WM620" s="5"/>
      <c r="WN620" s="5"/>
      <c r="WO620" s="5"/>
      <c r="WP620" s="5"/>
      <c r="WQ620" s="5"/>
      <c r="WR620" s="5"/>
      <c r="WS620" s="5"/>
      <c r="WT620" s="5"/>
      <c r="WU620" s="5"/>
      <c r="WV620" s="5"/>
      <c r="WW620" s="5"/>
      <c r="WX620" s="5"/>
      <c r="WY620" s="5"/>
      <c r="WZ620" s="5"/>
      <c r="XA620" s="5"/>
      <c r="XB620" s="5"/>
      <c r="XC620" s="5"/>
      <c r="XD620" s="5"/>
      <c r="XE620" s="5"/>
      <c r="XF620" s="5"/>
      <c r="XG620" s="5"/>
      <c r="XH620" s="5"/>
      <c r="XI620" s="5"/>
      <c r="XJ620" s="5"/>
      <c r="XK620" s="5"/>
      <c r="XL620" s="5"/>
      <c r="XM620" s="5"/>
      <c r="XN620" s="5"/>
      <c r="XO620" s="5"/>
      <c r="XP620" s="5"/>
      <c r="XQ620" s="5"/>
      <c r="XR620" s="5"/>
      <c r="XS620" s="5"/>
      <c r="XT620" s="5"/>
      <c r="XU620" s="5"/>
      <c r="XV620" s="5"/>
      <c r="XW620" s="5"/>
    </row>
    <row r="621" spans="39:647" x14ac:dyDescent="0.4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c r="JM621" s="5"/>
      <c r="JN621" s="5"/>
      <c r="JO621" s="5"/>
      <c r="JP621" s="5"/>
      <c r="JQ621" s="5"/>
      <c r="JR621" s="5"/>
      <c r="JS621" s="5"/>
      <c r="JT621" s="5"/>
      <c r="JU621" s="5"/>
      <c r="JV621" s="5"/>
      <c r="JW621" s="5"/>
      <c r="JX621" s="5"/>
      <c r="JY621" s="5"/>
      <c r="JZ621" s="5"/>
      <c r="KA621" s="5"/>
      <c r="KB621" s="5"/>
      <c r="KC621" s="5"/>
      <c r="KD621" s="5"/>
      <c r="KE621" s="5"/>
      <c r="KF621" s="5"/>
      <c r="KG621" s="5"/>
      <c r="KH621" s="5"/>
      <c r="KI621" s="5"/>
      <c r="KJ621" s="5"/>
      <c r="KK621" s="5"/>
      <c r="KL621" s="5"/>
      <c r="KM621" s="5"/>
      <c r="KN621" s="5"/>
      <c r="KO621" s="5"/>
      <c r="KP621" s="5"/>
      <c r="KQ621" s="5"/>
      <c r="KR621" s="5"/>
      <c r="KS621" s="5"/>
      <c r="KT621" s="5"/>
      <c r="KU621" s="5"/>
      <c r="KV621" s="5"/>
      <c r="KW621" s="5"/>
      <c r="KX621" s="5"/>
      <c r="KY621" s="5"/>
      <c r="KZ621" s="5"/>
      <c r="LA621" s="5"/>
      <c r="LB621" s="5"/>
      <c r="LC621" s="5"/>
      <c r="LD621" s="5"/>
      <c r="LE621" s="5"/>
      <c r="LF621" s="5"/>
      <c r="LG621" s="5"/>
      <c r="LH621" s="5"/>
      <c r="LI621" s="5"/>
      <c r="LJ621" s="5"/>
      <c r="LK621" s="5"/>
      <c r="LL621" s="5"/>
      <c r="LM621" s="5"/>
      <c r="LN621" s="5"/>
      <c r="LO621" s="5"/>
      <c r="LP621" s="5"/>
      <c r="LQ621" s="5"/>
      <c r="LR621" s="5"/>
      <c r="LS621" s="5"/>
      <c r="LT621" s="5"/>
      <c r="LU621" s="5"/>
      <c r="LV621" s="5"/>
      <c r="LW621" s="5"/>
      <c r="LX621" s="5"/>
      <c r="LY621" s="5"/>
      <c r="LZ621" s="5"/>
      <c r="MA621" s="5"/>
      <c r="MB621" s="5"/>
      <c r="MC621" s="5"/>
      <c r="MD621" s="5"/>
      <c r="ME621" s="5"/>
      <c r="MF621" s="5"/>
      <c r="MG621" s="5"/>
      <c r="MH621" s="5"/>
      <c r="MI621" s="5"/>
      <c r="MJ621" s="5"/>
      <c r="MK621" s="5"/>
      <c r="ML621" s="5"/>
      <c r="MM621" s="5"/>
      <c r="MN621" s="5"/>
      <c r="MO621" s="5"/>
      <c r="MP621" s="5"/>
      <c r="MQ621" s="5"/>
      <c r="MR621" s="5"/>
      <c r="MS621" s="5"/>
      <c r="MT621" s="5"/>
      <c r="MU621" s="5"/>
      <c r="MV621" s="5"/>
      <c r="MW621" s="5"/>
      <c r="MX621" s="5"/>
      <c r="MY621" s="5"/>
      <c r="MZ621" s="5"/>
      <c r="NA621" s="5"/>
      <c r="NB621" s="5"/>
      <c r="NC621" s="5"/>
      <c r="ND621" s="5"/>
      <c r="NE621" s="5"/>
      <c r="NF621" s="5"/>
      <c r="NG621" s="5"/>
      <c r="NH621" s="5"/>
      <c r="NI621" s="5"/>
      <c r="NJ621" s="5"/>
      <c r="NK621" s="5"/>
      <c r="NL621" s="5"/>
      <c r="NM621" s="5"/>
      <c r="NN621" s="5"/>
      <c r="NO621" s="5"/>
      <c r="NP621" s="5"/>
      <c r="NQ621" s="5"/>
      <c r="NR621" s="5"/>
      <c r="NS621" s="5"/>
      <c r="NT621" s="5"/>
      <c r="NU621" s="5"/>
      <c r="NV621" s="5"/>
      <c r="NW621" s="5"/>
      <c r="NX621" s="5"/>
      <c r="NY621" s="5"/>
      <c r="NZ621" s="5"/>
      <c r="OA621" s="5"/>
      <c r="OB621" s="5"/>
      <c r="OC621" s="5"/>
      <c r="OD621" s="5"/>
      <c r="OE621" s="5"/>
      <c r="OF621" s="5"/>
      <c r="OG621" s="5"/>
      <c r="OH621" s="5"/>
      <c r="OI621" s="5"/>
      <c r="OJ621" s="5"/>
      <c r="OK621" s="5"/>
      <c r="OL621" s="5"/>
      <c r="OM621" s="5"/>
      <c r="ON621" s="5"/>
      <c r="OO621" s="5"/>
      <c r="OP621" s="5"/>
      <c r="OQ621" s="5"/>
      <c r="OR621" s="5"/>
      <c r="OS621" s="5"/>
      <c r="OT621" s="5"/>
      <c r="OU621" s="5"/>
      <c r="OV621" s="5"/>
      <c r="OW621" s="5"/>
      <c r="OX621" s="5"/>
      <c r="OY621" s="5"/>
      <c r="OZ621" s="5"/>
      <c r="PA621" s="5"/>
      <c r="PB621" s="5"/>
      <c r="PC621" s="5"/>
      <c r="PD621" s="5"/>
      <c r="PE621" s="5"/>
      <c r="PF621" s="5"/>
      <c r="PG621" s="5"/>
      <c r="PH621" s="5"/>
      <c r="PI621" s="5"/>
      <c r="PJ621" s="5"/>
      <c r="PK621" s="5"/>
      <c r="PL621" s="5"/>
      <c r="PM621" s="5"/>
      <c r="PN621" s="5"/>
      <c r="PO621" s="5"/>
      <c r="PP621" s="5"/>
      <c r="PQ621" s="5"/>
      <c r="PR621" s="5"/>
      <c r="PS621" s="5"/>
      <c r="PT621" s="5"/>
      <c r="PU621" s="5"/>
      <c r="PV621" s="5"/>
      <c r="PW621" s="5"/>
      <c r="PX621" s="5"/>
      <c r="PY621" s="5"/>
      <c r="PZ621" s="5"/>
      <c r="QA621" s="5"/>
      <c r="QB621" s="5"/>
      <c r="QC621" s="5"/>
      <c r="QD621" s="5"/>
      <c r="QE621" s="5"/>
      <c r="QF621" s="5"/>
      <c r="QG621" s="5"/>
      <c r="QH621" s="5"/>
      <c r="QI621" s="5"/>
      <c r="QJ621" s="5"/>
      <c r="QK621" s="5"/>
      <c r="QL621" s="5"/>
      <c r="QM621" s="5"/>
      <c r="QN621" s="5"/>
      <c r="QO621" s="5"/>
      <c r="QP621" s="5"/>
      <c r="QQ621" s="5"/>
      <c r="QR621" s="5"/>
      <c r="QS621" s="5"/>
      <c r="QT621" s="5"/>
      <c r="QU621" s="5"/>
      <c r="QV621" s="5"/>
      <c r="QW621" s="5"/>
      <c r="QX621" s="5"/>
      <c r="QY621" s="5"/>
      <c r="QZ621" s="5"/>
      <c r="RA621" s="5"/>
      <c r="RB621" s="5"/>
      <c r="RC621" s="5"/>
      <c r="RD621" s="5"/>
      <c r="RE621" s="5"/>
      <c r="RF621" s="5"/>
      <c r="RG621" s="5"/>
      <c r="RH621" s="5"/>
      <c r="RI621" s="5"/>
      <c r="RJ621" s="5"/>
      <c r="RK621" s="5"/>
      <c r="RL621" s="5"/>
      <c r="RM621" s="5"/>
      <c r="RN621" s="5"/>
      <c r="RO621" s="5"/>
      <c r="RP621" s="5"/>
      <c r="RQ621" s="5"/>
      <c r="RR621" s="5"/>
      <c r="RS621" s="5"/>
      <c r="RT621" s="5"/>
      <c r="RU621" s="5"/>
      <c r="RV621" s="5"/>
      <c r="RW621" s="5"/>
      <c r="RX621" s="5"/>
      <c r="RY621" s="5"/>
      <c r="RZ621" s="5"/>
      <c r="SA621" s="5"/>
      <c r="SB621" s="5"/>
      <c r="SC621" s="5"/>
      <c r="SD621" s="5"/>
      <c r="SE621" s="5"/>
      <c r="SF621" s="5"/>
      <c r="SG621" s="5"/>
      <c r="SH621" s="5"/>
      <c r="SI621" s="5"/>
      <c r="SJ621" s="5"/>
      <c r="SK621" s="5"/>
      <c r="SL621" s="5"/>
      <c r="SM621" s="5"/>
      <c r="SN621" s="5"/>
      <c r="SO621" s="5"/>
      <c r="SP621" s="5"/>
      <c r="SQ621" s="5"/>
      <c r="SR621" s="5"/>
      <c r="SS621" s="5"/>
      <c r="ST621" s="5"/>
      <c r="SU621" s="5"/>
      <c r="SV621" s="5"/>
      <c r="SW621" s="5"/>
      <c r="SX621" s="5"/>
      <c r="SY621" s="5"/>
      <c r="SZ621" s="5"/>
      <c r="TA621" s="5"/>
      <c r="TB621" s="5"/>
      <c r="TC621" s="5"/>
      <c r="TD621" s="5"/>
      <c r="TE621" s="5"/>
      <c r="TF621" s="5"/>
      <c r="TG621" s="5"/>
      <c r="TH621" s="5"/>
      <c r="TI621" s="5"/>
      <c r="TJ621" s="5"/>
      <c r="TK621" s="5"/>
      <c r="TL621" s="5"/>
      <c r="TM621" s="5"/>
      <c r="TN621" s="5"/>
      <c r="TO621" s="5"/>
      <c r="TP621" s="5"/>
      <c r="TQ621" s="5"/>
      <c r="TR621" s="5"/>
      <c r="TS621" s="5"/>
      <c r="TT621" s="5"/>
      <c r="TU621" s="5"/>
      <c r="TV621" s="5"/>
      <c r="TW621" s="5"/>
      <c r="TX621" s="5"/>
      <c r="TY621" s="5"/>
      <c r="TZ621" s="5"/>
      <c r="UA621" s="5"/>
      <c r="UB621" s="5"/>
      <c r="UC621" s="5"/>
      <c r="UD621" s="5"/>
      <c r="UE621" s="5"/>
      <c r="UF621" s="5"/>
      <c r="UG621" s="5"/>
      <c r="UH621" s="5"/>
      <c r="UI621" s="5"/>
      <c r="UJ621" s="5"/>
      <c r="UK621" s="5"/>
      <c r="UL621" s="5"/>
      <c r="UM621" s="5"/>
      <c r="UN621" s="5"/>
      <c r="UO621" s="5"/>
      <c r="UP621" s="5"/>
      <c r="UQ621" s="5"/>
      <c r="UR621" s="5"/>
      <c r="US621" s="5"/>
      <c r="UT621" s="5"/>
      <c r="UU621" s="5"/>
      <c r="UV621" s="5"/>
      <c r="UW621" s="5"/>
      <c r="UX621" s="5"/>
      <c r="UY621" s="5"/>
      <c r="UZ621" s="5"/>
      <c r="VA621" s="5"/>
      <c r="VB621" s="5"/>
      <c r="VC621" s="5"/>
      <c r="VD621" s="5"/>
      <c r="VE621" s="5"/>
      <c r="VF621" s="5"/>
      <c r="VG621" s="5"/>
      <c r="VH621" s="5"/>
      <c r="VI621" s="5"/>
      <c r="VJ621" s="5"/>
      <c r="VK621" s="5"/>
      <c r="VL621" s="5"/>
      <c r="VM621" s="5"/>
      <c r="VN621" s="5"/>
      <c r="VO621" s="5"/>
      <c r="VP621" s="5"/>
      <c r="VQ621" s="5"/>
      <c r="VR621" s="5"/>
      <c r="VS621" s="5"/>
      <c r="VT621" s="5"/>
      <c r="VU621" s="5"/>
      <c r="VV621" s="5"/>
      <c r="VW621" s="5"/>
      <c r="VX621" s="5"/>
      <c r="VY621" s="5"/>
      <c r="VZ621" s="5"/>
      <c r="WA621" s="5"/>
      <c r="WB621" s="5"/>
      <c r="WC621" s="5"/>
      <c r="WD621" s="5"/>
      <c r="WE621" s="5"/>
      <c r="WF621" s="5"/>
      <c r="WG621" s="5"/>
      <c r="WH621" s="5"/>
      <c r="WI621" s="5"/>
      <c r="WJ621" s="5"/>
      <c r="WK621" s="5"/>
      <c r="WL621" s="5"/>
      <c r="WM621" s="5"/>
      <c r="WN621" s="5"/>
      <c r="WO621" s="5"/>
      <c r="WP621" s="5"/>
      <c r="WQ621" s="5"/>
      <c r="WR621" s="5"/>
      <c r="WS621" s="5"/>
      <c r="WT621" s="5"/>
      <c r="WU621" s="5"/>
      <c r="WV621" s="5"/>
      <c r="WW621" s="5"/>
      <c r="WX621" s="5"/>
      <c r="WY621" s="5"/>
      <c r="WZ621" s="5"/>
      <c r="XA621" s="5"/>
      <c r="XB621" s="5"/>
      <c r="XC621" s="5"/>
      <c r="XD621" s="5"/>
      <c r="XE621" s="5"/>
      <c r="XF621" s="5"/>
      <c r="XG621" s="5"/>
      <c r="XH621" s="5"/>
      <c r="XI621" s="5"/>
      <c r="XJ621" s="5"/>
      <c r="XK621" s="5"/>
      <c r="XL621" s="5"/>
      <c r="XM621" s="5"/>
      <c r="XN621" s="5"/>
      <c r="XO621" s="5"/>
      <c r="XP621" s="5"/>
      <c r="XQ621" s="5"/>
      <c r="XR621" s="5"/>
      <c r="XS621" s="5"/>
      <c r="XT621" s="5"/>
      <c r="XU621" s="5"/>
      <c r="XV621" s="5"/>
      <c r="XW621" s="5"/>
    </row>
    <row r="622" spans="39:647" x14ac:dyDescent="0.4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c r="JM622" s="5"/>
      <c r="JN622" s="5"/>
      <c r="JO622" s="5"/>
      <c r="JP622" s="5"/>
      <c r="JQ622" s="5"/>
      <c r="JR622" s="5"/>
      <c r="JS622" s="5"/>
      <c r="JT622" s="5"/>
      <c r="JU622" s="5"/>
      <c r="JV622" s="5"/>
      <c r="JW622" s="5"/>
      <c r="JX622" s="5"/>
      <c r="JY622" s="5"/>
      <c r="JZ622" s="5"/>
      <c r="KA622" s="5"/>
      <c r="KB622" s="5"/>
      <c r="KC622" s="5"/>
      <c r="KD622" s="5"/>
      <c r="KE622" s="5"/>
      <c r="KF622" s="5"/>
      <c r="KG622" s="5"/>
      <c r="KH622" s="5"/>
      <c r="KI622" s="5"/>
      <c r="KJ622" s="5"/>
      <c r="KK622" s="5"/>
      <c r="KL622" s="5"/>
      <c r="KM622" s="5"/>
      <c r="KN622" s="5"/>
      <c r="KO622" s="5"/>
      <c r="KP622" s="5"/>
      <c r="KQ622" s="5"/>
      <c r="KR622" s="5"/>
      <c r="KS622" s="5"/>
      <c r="KT622" s="5"/>
      <c r="KU622" s="5"/>
      <c r="KV622" s="5"/>
      <c r="KW622" s="5"/>
      <c r="KX622" s="5"/>
      <c r="KY622" s="5"/>
      <c r="KZ622" s="5"/>
      <c r="LA622" s="5"/>
      <c r="LB622" s="5"/>
      <c r="LC622" s="5"/>
      <c r="LD622" s="5"/>
      <c r="LE622" s="5"/>
      <c r="LF622" s="5"/>
      <c r="LG622" s="5"/>
      <c r="LH622" s="5"/>
      <c r="LI622" s="5"/>
      <c r="LJ622" s="5"/>
      <c r="LK622" s="5"/>
      <c r="LL622" s="5"/>
      <c r="LM622" s="5"/>
      <c r="LN622" s="5"/>
      <c r="LO622" s="5"/>
      <c r="LP622" s="5"/>
      <c r="LQ622" s="5"/>
      <c r="LR622" s="5"/>
      <c r="LS622" s="5"/>
      <c r="LT622" s="5"/>
      <c r="LU622" s="5"/>
      <c r="LV622" s="5"/>
      <c r="LW622" s="5"/>
      <c r="LX622" s="5"/>
      <c r="LY622" s="5"/>
      <c r="LZ622" s="5"/>
      <c r="MA622" s="5"/>
      <c r="MB622" s="5"/>
      <c r="MC622" s="5"/>
      <c r="MD622" s="5"/>
      <c r="ME622" s="5"/>
      <c r="MF622" s="5"/>
      <c r="MG622" s="5"/>
      <c r="MH622" s="5"/>
      <c r="MI622" s="5"/>
      <c r="MJ622" s="5"/>
      <c r="MK622" s="5"/>
      <c r="ML622" s="5"/>
      <c r="MM622" s="5"/>
      <c r="MN622" s="5"/>
      <c r="MO622" s="5"/>
      <c r="MP622" s="5"/>
      <c r="MQ622" s="5"/>
      <c r="MR622" s="5"/>
      <c r="MS622" s="5"/>
      <c r="MT622" s="5"/>
      <c r="MU622" s="5"/>
      <c r="MV622" s="5"/>
      <c r="MW622" s="5"/>
      <c r="MX622" s="5"/>
      <c r="MY622" s="5"/>
      <c r="MZ622" s="5"/>
      <c r="NA622" s="5"/>
      <c r="NB622" s="5"/>
      <c r="NC622" s="5"/>
      <c r="ND622" s="5"/>
      <c r="NE622" s="5"/>
      <c r="NF622" s="5"/>
      <c r="NG622" s="5"/>
      <c r="NH622" s="5"/>
      <c r="NI622" s="5"/>
      <c r="NJ622" s="5"/>
      <c r="NK622" s="5"/>
      <c r="NL622" s="5"/>
      <c r="NM622" s="5"/>
      <c r="NN622" s="5"/>
      <c r="NO622" s="5"/>
      <c r="NP622" s="5"/>
      <c r="NQ622" s="5"/>
      <c r="NR622" s="5"/>
      <c r="NS622" s="5"/>
      <c r="NT622" s="5"/>
      <c r="NU622" s="5"/>
      <c r="NV622" s="5"/>
      <c r="NW622" s="5"/>
      <c r="NX622" s="5"/>
      <c r="NY622" s="5"/>
      <c r="NZ622" s="5"/>
      <c r="OA622" s="5"/>
      <c r="OB622" s="5"/>
      <c r="OC622" s="5"/>
      <c r="OD622" s="5"/>
      <c r="OE622" s="5"/>
      <c r="OF622" s="5"/>
      <c r="OG622" s="5"/>
      <c r="OH622" s="5"/>
      <c r="OI622" s="5"/>
      <c r="OJ622" s="5"/>
      <c r="OK622" s="5"/>
      <c r="OL622" s="5"/>
      <c r="OM622" s="5"/>
      <c r="ON622" s="5"/>
      <c r="OO622" s="5"/>
      <c r="OP622" s="5"/>
      <c r="OQ622" s="5"/>
      <c r="OR622" s="5"/>
      <c r="OS622" s="5"/>
      <c r="OT622" s="5"/>
      <c r="OU622" s="5"/>
      <c r="OV622" s="5"/>
      <c r="OW622" s="5"/>
      <c r="OX622" s="5"/>
      <c r="OY622" s="5"/>
      <c r="OZ622" s="5"/>
      <c r="PA622" s="5"/>
      <c r="PB622" s="5"/>
      <c r="PC622" s="5"/>
      <c r="PD622" s="5"/>
      <c r="PE622" s="5"/>
      <c r="PF622" s="5"/>
      <c r="PG622" s="5"/>
      <c r="PH622" s="5"/>
      <c r="PI622" s="5"/>
      <c r="PJ622" s="5"/>
      <c r="PK622" s="5"/>
      <c r="PL622" s="5"/>
      <c r="PM622" s="5"/>
      <c r="PN622" s="5"/>
      <c r="PO622" s="5"/>
      <c r="PP622" s="5"/>
      <c r="PQ622" s="5"/>
      <c r="PR622" s="5"/>
      <c r="PS622" s="5"/>
      <c r="PT622" s="5"/>
      <c r="PU622" s="5"/>
      <c r="PV622" s="5"/>
      <c r="PW622" s="5"/>
      <c r="PX622" s="5"/>
      <c r="PY622" s="5"/>
      <c r="PZ622" s="5"/>
      <c r="QA622" s="5"/>
      <c r="QB622" s="5"/>
      <c r="QC622" s="5"/>
      <c r="QD622" s="5"/>
      <c r="QE622" s="5"/>
      <c r="QF622" s="5"/>
      <c r="QG622" s="5"/>
      <c r="QH622" s="5"/>
      <c r="QI622" s="5"/>
      <c r="QJ622" s="5"/>
      <c r="QK622" s="5"/>
      <c r="QL622" s="5"/>
      <c r="QM622" s="5"/>
      <c r="QN622" s="5"/>
      <c r="QO622" s="5"/>
      <c r="QP622" s="5"/>
      <c r="QQ622" s="5"/>
      <c r="QR622" s="5"/>
      <c r="QS622" s="5"/>
      <c r="QT622" s="5"/>
      <c r="QU622" s="5"/>
      <c r="QV622" s="5"/>
      <c r="QW622" s="5"/>
      <c r="QX622" s="5"/>
      <c r="QY622" s="5"/>
      <c r="QZ622" s="5"/>
      <c r="RA622" s="5"/>
      <c r="RB622" s="5"/>
      <c r="RC622" s="5"/>
      <c r="RD622" s="5"/>
      <c r="RE622" s="5"/>
      <c r="RF622" s="5"/>
      <c r="RG622" s="5"/>
      <c r="RH622" s="5"/>
      <c r="RI622" s="5"/>
      <c r="RJ622" s="5"/>
      <c r="RK622" s="5"/>
      <c r="RL622" s="5"/>
      <c r="RM622" s="5"/>
      <c r="RN622" s="5"/>
      <c r="RO622" s="5"/>
      <c r="RP622" s="5"/>
      <c r="RQ622" s="5"/>
      <c r="RR622" s="5"/>
      <c r="RS622" s="5"/>
      <c r="RT622" s="5"/>
      <c r="RU622" s="5"/>
      <c r="RV622" s="5"/>
      <c r="RW622" s="5"/>
      <c r="RX622" s="5"/>
      <c r="RY622" s="5"/>
      <c r="RZ622" s="5"/>
      <c r="SA622" s="5"/>
      <c r="SB622" s="5"/>
      <c r="SC622" s="5"/>
      <c r="SD622" s="5"/>
      <c r="SE622" s="5"/>
      <c r="SF622" s="5"/>
      <c r="SG622" s="5"/>
      <c r="SH622" s="5"/>
      <c r="SI622" s="5"/>
      <c r="SJ622" s="5"/>
      <c r="SK622" s="5"/>
      <c r="SL622" s="5"/>
      <c r="SM622" s="5"/>
      <c r="SN622" s="5"/>
      <c r="SO622" s="5"/>
      <c r="SP622" s="5"/>
      <c r="SQ622" s="5"/>
      <c r="SR622" s="5"/>
      <c r="SS622" s="5"/>
      <c r="ST622" s="5"/>
      <c r="SU622" s="5"/>
      <c r="SV622" s="5"/>
      <c r="SW622" s="5"/>
      <c r="SX622" s="5"/>
      <c r="SY622" s="5"/>
      <c r="SZ622" s="5"/>
      <c r="TA622" s="5"/>
      <c r="TB622" s="5"/>
      <c r="TC622" s="5"/>
      <c r="TD622" s="5"/>
      <c r="TE622" s="5"/>
      <c r="TF622" s="5"/>
      <c r="TG622" s="5"/>
      <c r="TH622" s="5"/>
      <c r="TI622" s="5"/>
      <c r="TJ622" s="5"/>
      <c r="TK622" s="5"/>
      <c r="TL622" s="5"/>
      <c r="TM622" s="5"/>
      <c r="TN622" s="5"/>
      <c r="TO622" s="5"/>
      <c r="TP622" s="5"/>
      <c r="TQ622" s="5"/>
      <c r="TR622" s="5"/>
      <c r="TS622" s="5"/>
      <c r="TT622" s="5"/>
      <c r="TU622" s="5"/>
      <c r="TV622" s="5"/>
      <c r="TW622" s="5"/>
      <c r="TX622" s="5"/>
      <c r="TY622" s="5"/>
      <c r="TZ622" s="5"/>
      <c r="UA622" s="5"/>
      <c r="UB622" s="5"/>
      <c r="UC622" s="5"/>
      <c r="UD622" s="5"/>
      <c r="UE622" s="5"/>
      <c r="UF622" s="5"/>
      <c r="UG622" s="5"/>
      <c r="UH622" s="5"/>
      <c r="UI622" s="5"/>
      <c r="UJ622" s="5"/>
      <c r="UK622" s="5"/>
      <c r="UL622" s="5"/>
      <c r="UM622" s="5"/>
      <c r="UN622" s="5"/>
      <c r="UO622" s="5"/>
      <c r="UP622" s="5"/>
      <c r="UQ622" s="5"/>
      <c r="UR622" s="5"/>
      <c r="US622" s="5"/>
      <c r="UT622" s="5"/>
      <c r="UU622" s="5"/>
      <c r="UV622" s="5"/>
      <c r="UW622" s="5"/>
      <c r="UX622" s="5"/>
      <c r="UY622" s="5"/>
      <c r="UZ622" s="5"/>
      <c r="VA622" s="5"/>
      <c r="VB622" s="5"/>
      <c r="VC622" s="5"/>
      <c r="VD622" s="5"/>
      <c r="VE622" s="5"/>
      <c r="VF622" s="5"/>
      <c r="VG622" s="5"/>
      <c r="VH622" s="5"/>
      <c r="VI622" s="5"/>
      <c r="VJ622" s="5"/>
      <c r="VK622" s="5"/>
      <c r="VL622" s="5"/>
      <c r="VM622" s="5"/>
      <c r="VN622" s="5"/>
      <c r="VO622" s="5"/>
      <c r="VP622" s="5"/>
      <c r="VQ622" s="5"/>
      <c r="VR622" s="5"/>
      <c r="VS622" s="5"/>
      <c r="VT622" s="5"/>
      <c r="VU622" s="5"/>
      <c r="VV622" s="5"/>
      <c r="VW622" s="5"/>
      <c r="VX622" s="5"/>
      <c r="VY622" s="5"/>
      <c r="VZ622" s="5"/>
      <c r="WA622" s="5"/>
      <c r="WB622" s="5"/>
      <c r="WC622" s="5"/>
      <c r="WD622" s="5"/>
      <c r="WE622" s="5"/>
      <c r="WF622" s="5"/>
      <c r="WG622" s="5"/>
      <c r="WH622" s="5"/>
      <c r="WI622" s="5"/>
      <c r="WJ622" s="5"/>
      <c r="WK622" s="5"/>
      <c r="WL622" s="5"/>
      <c r="WM622" s="5"/>
      <c r="WN622" s="5"/>
      <c r="WO622" s="5"/>
      <c r="WP622" s="5"/>
      <c r="WQ622" s="5"/>
      <c r="WR622" s="5"/>
      <c r="WS622" s="5"/>
      <c r="WT622" s="5"/>
      <c r="WU622" s="5"/>
      <c r="WV622" s="5"/>
      <c r="WW622" s="5"/>
      <c r="WX622" s="5"/>
      <c r="WY622" s="5"/>
      <c r="WZ622" s="5"/>
      <c r="XA622" s="5"/>
      <c r="XB622" s="5"/>
      <c r="XC622" s="5"/>
      <c r="XD622" s="5"/>
      <c r="XE622" s="5"/>
      <c r="XF622" s="5"/>
      <c r="XG622" s="5"/>
      <c r="XH622" s="5"/>
      <c r="XI622" s="5"/>
      <c r="XJ622" s="5"/>
      <c r="XK622" s="5"/>
      <c r="XL622" s="5"/>
      <c r="XM622" s="5"/>
      <c r="XN622" s="5"/>
      <c r="XO622" s="5"/>
      <c r="XP622" s="5"/>
      <c r="XQ622" s="5"/>
      <c r="XR622" s="5"/>
      <c r="XS622" s="5"/>
      <c r="XT622" s="5"/>
      <c r="XU622" s="5"/>
      <c r="XV622" s="5"/>
      <c r="XW622" s="5"/>
    </row>
    <row r="623" spans="39:647" x14ac:dyDescent="0.4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c r="JM623" s="5"/>
      <c r="JN623" s="5"/>
      <c r="JO623" s="5"/>
      <c r="JP623" s="5"/>
      <c r="JQ623" s="5"/>
      <c r="JR623" s="5"/>
      <c r="JS623" s="5"/>
      <c r="JT623" s="5"/>
      <c r="JU623" s="5"/>
      <c r="JV623" s="5"/>
      <c r="JW623" s="5"/>
      <c r="JX623" s="5"/>
      <c r="JY623" s="5"/>
      <c r="JZ623" s="5"/>
      <c r="KA623" s="5"/>
      <c r="KB623" s="5"/>
      <c r="KC623" s="5"/>
      <c r="KD623" s="5"/>
      <c r="KE623" s="5"/>
      <c r="KF623" s="5"/>
      <c r="KG623" s="5"/>
      <c r="KH623" s="5"/>
      <c r="KI623" s="5"/>
      <c r="KJ623" s="5"/>
      <c r="KK623" s="5"/>
      <c r="KL623" s="5"/>
      <c r="KM623" s="5"/>
      <c r="KN623" s="5"/>
      <c r="KO623" s="5"/>
      <c r="KP623" s="5"/>
      <c r="KQ623" s="5"/>
      <c r="KR623" s="5"/>
      <c r="KS623" s="5"/>
      <c r="KT623" s="5"/>
      <c r="KU623" s="5"/>
      <c r="KV623" s="5"/>
      <c r="KW623" s="5"/>
      <c r="KX623" s="5"/>
      <c r="KY623" s="5"/>
      <c r="KZ623" s="5"/>
      <c r="LA623" s="5"/>
      <c r="LB623" s="5"/>
      <c r="LC623" s="5"/>
      <c r="LD623" s="5"/>
      <c r="LE623" s="5"/>
      <c r="LF623" s="5"/>
      <c r="LG623" s="5"/>
      <c r="LH623" s="5"/>
      <c r="LI623" s="5"/>
      <c r="LJ623" s="5"/>
      <c r="LK623" s="5"/>
      <c r="LL623" s="5"/>
      <c r="LM623" s="5"/>
      <c r="LN623" s="5"/>
      <c r="LO623" s="5"/>
      <c r="LP623" s="5"/>
      <c r="LQ623" s="5"/>
      <c r="LR623" s="5"/>
      <c r="LS623" s="5"/>
      <c r="LT623" s="5"/>
      <c r="LU623" s="5"/>
      <c r="LV623" s="5"/>
      <c r="LW623" s="5"/>
      <c r="LX623" s="5"/>
      <c r="LY623" s="5"/>
      <c r="LZ623" s="5"/>
      <c r="MA623" s="5"/>
      <c r="MB623" s="5"/>
      <c r="MC623" s="5"/>
      <c r="MD623" s="5"/>
      <c r="ME623" s="5"/>
      <c r="MF623" s="5"/>
      <c r="MG623" s="5"/>
      <c r="MH623" s="5"/>
      <c r="MI623" s="5"/>
      <c r="MJ623" s="5"/>
      <c r="MK623" s="5"/>
      <c r="ML623" s="5"/>
      <c r="MM623" s="5"/>
      <c r="MN623" s="5"/>
      <c r="MO623" s="5"/>
      <c r="MP623" s="5"/>
      <c r="MQ623" s="5"/>
      <c r="MR623" s="5"/>
      <c r="MS623" s="5"/>
      <c r="MT623" s="5"/>
      <c r="MU623" s="5"/>
      <c r="MV623" s="5"/>
      <c r="MW623" s="5"/>
      <c r="MX623" s="5"/>
      <c r="MY623" s="5"/>
      <c r="MZ623" s="5"/>
      <c r="NA623" s="5"/>
      <c r="NB623" s="5"/>
      <c r="NC623" s="5"/>
      <c r="ND623" s="5"/>
      <c r="NE623" s="5"/>
      <c r="NF623" s="5"/>
      <c r="NG623" s="5"/>
      <c r="NH623" s="5"/>
      <c r="NI623" s="5"/>
      <c r="NJ623" s="5"/>
      <c r="NK623" s="5"/>
      <c r="NL623" s="5"/>
      <c r="NM623" s="5"/>
      <c r="NN623" s="5"/>
      <c r="NO623" s="5"/>
      <c r="NP623" s="5"/>
      <c r="NQ623" s="5"/>
      <c r="NR623" s="5"/>
      <c r="NS623" s="5"/>
      <c r="NT623" s="5"/>
      <c r="NU623" s="5"/>
      <c r="NV623" s="5"/>
      <c r="NW623" s="5"/>
      <c r="NX623" s="5"/>
      <c r="NY623" s="5"/>
      <c r="NZ623" s="5"/>
      <c r="OA623" s="5"/>
      <c r="OB623" s="5"/>
      <c r="OC623" s="5"/>
      <c r="OD623" s="5"/>
      <c r="OE623" s="5"/>
      <c r="OF623" s="5"/>
      <c r="OG623" s="5"/>
      <c r="OH623" s="5"/>
      <c r="OI623" s="5"/>
      <c r="OJ623" s="5"/>
      <c r="OK623" s="5"/>
      <c r="OL623" s="5"/>
      <c r="OM623" s="5"/>
      <c r="ON623" s="5"/>
      <c r="OO623" s="5"/>
      <c r="OP623" s="5"/>
      <c r="OQ623" s="5"/>
      <c r="OR623" s="5"/>
      <c r="OS623" s="5"/>
      <c r="OT623" s="5"/>
      <c r="OU623" s="5"/>
      <c r="OV623" s="5"/>
      <c r="OW623" s="5"/>
      <c r="OX623" s="5"/>
      <c r="OY623" s="5"/>
      <c r="OZ623" s="5"/>
      <c r="PA623" s="5"/>
      <c r="PB623" s="5"/>
      <c r="PC623" s="5"/>
      <c r="PD623" s="5"/>
      <c r="PE623" s="5"/>
      <c r="PF623" s="5"/>
      <c r="PG623" s="5"/>
      <c r="PH623" s="5"/>
      <c r="PI623" s="5"/>
      <c r="PJ623" s="5"/>
      <c r="PK623" s="5"/>
      <c r="PL623" s="5"/>
      <c r="PM623" s="5"/>
      <c r="PN623" s="5"/>
      <c r="PO623" s="5"/>
      <c r="PP623" s="5"/>
      <c r="PQ623" s="5"/>
      <c r="PR623" s="5"/>
      <c r="PS623" s="5"/>
      <c r="PT623" s="5"/>
      <c r="PU623" s="5"/>
      <c r="PV623" s="5"/>
      <c r="PW623" s="5"/>
      <c r="PX623" s="5"/>
      <c r="PY623" s="5"/>
      <c r="PZ623" s="5"/>
      <c r="QA623" s="5"/>
      <c r="QB623" s="5"/>
      <c r="QC623" s="5"/>
      <c r="QD623" s="5"/>
      <c r="QE623" s="5"/>
      <c r="QF623" s="5"/>
      <c r="QG623" s="5"/>
      <c r="QH623" s="5"/>
      <c r="QI623" s="5"/>
      <c r="QJ623" s="5"/>
      <c r="QK623" s="5"/>
      <c r="QL623" s="5"/>
      <c r="QM623" s="5"/>
      <c r="QN623" s="5"/>
      <c r="QO623" s="5"/>
      <c r="QP623" s="5"/>
      <c r="QQ623" s="5"/>
      <c r="QR623" s="5"/>
      <c r="QS623" s="5"/>
      <c r="QT623" s="5"/>
      <c r="QU623" s="5"/>
      <c r="QV623" s="5"/>
      <c r="QW623" s="5"/>
      <c r="QX623" s="5"/>
      <c r="QY623" s="5"/>
      <c r="QZ623" s="5"/>
      <c r="RA623" s="5"/>
      <c r="RB623" s="5"/>
      <c r="RC623" s="5"/>
      <c r="RD623" s="5"/>
      <c r="RE623" s="5"/>
      <c r="RF623" s="5"/>
      <c r="RG623" s="5"/>
      <c r="RH623" s="5"/>
      <c r="RI623" s="5"/>
      <c r="RJ623" s="5"/>
      <c r="RK623" s="5"/>
      <c r="RL623" s="5"/>
      <c r="RM623" s="5"/>
      <c r="RN623" s="5"/>
      <c r="RO623" s="5"/>
      <c r="RP623" s="5"/>
      <c r="RQ623" s="5"/>
      <c r="RR623" s="5"/>
      <c r="RS623" s="5"/>
      <c r="RT623" s="5"/>
      <c r="RU623" s="5"/>
      <c r="RV623" s="5"/>
      <c r="RW623" s="5"/>
      <c r="RX623" s="5"/>
      <c r="RY623" s="5"/>
      <c r="RZ623" s="5"/>
      <c r="SA623" s="5"/>
      <c r="SB623" s="5"/>
      <c r="SC623" s="5"/>
      <c r="SD623" s="5"/>
      <c r="SE623" s="5"/>
      <c r="SF623" s="5"/>
      <c r="SG623" s="5"/>
      <c r="SH623" s="5"/>
      <c r="SI623" s="5"/>
      <c r="SJ623" s="5"/>
      <c r="SK623" s="5"/>
      <c r="SL623" s="5"/>
      <c r="SM623" s="5"/>
      <c r="SN623" s="5"/>
      <c r="SO623" s="5"/>
      <c r="SP623" s="5"/>
      <c r="SQ623" s="5"/>
      <c r="SR623" s="5"/>
      <c r="SS623" s="5"/>
      <c r="ST623" s="5"/>
      <c r="SU623" s="5"/>
      <c r="SV623" s="5"/>
      <c r="SW623" s="5"/>
      <c r="SX623" s="5"/>
      <c r="SY623" s="5"/>
      <c r="SZ623" s="5"/>
      <c r="TA623" s="5"/>
      <c r="TB623" s="5"/>
      <c r="TC623" s="5"/>
      <c r="TD623" s="5"/>
      <c r="TE623" s="5"/>
      <c r="TF623" s="5"/>
      <c r="TG623" s="5"/>
      <c r="TH623" s="5"/>
      <c r="TI623" s="5"/>
      <c r="TJ623" s="5"/>
      <c r="TK623" s="5"/>
      <c r="TL623" s="5"/>
      <c r="TM623" s="5"/>
      <c r="TN623" s="5"/>
      <c r="TO623" s="5"/>
      <c r="TP623" s="5"/>
      <c r="TQ623" s="5"/>
      <c r="TR623" s="5"/>
      <c r="TS623" s="5"/>
      <c r="TT623" s="5"/>
      <c r="TU623" s="5"/>
      <c r="TV623" s="5"/>
      <c r="TW623" s="5"/>
      <c r="TX623" s="5"/>
      <c r="TY623" s="5"/>
      <c r="TZ623" s="5"/>
      <c r="UA623" s="5"/>
      <c r="UB623" s="5"/>
      <c r="UC623" s="5"/>
      <c r="UD623" s="5"/>
      <c r="UE623" s="5"/>
      <c r="UF623" s="5"/>
      <c r="UG623" s="5"/>
      <c r="UH623" s="5"/>
      <c r="UI623" s="5"/>
      <c r="UJ623" s="5"/>
      <c r="UK623" s="5"/>
      <c r="UL623" s="5"/>
      <c r="UM623" s="5"/>
      <c r="UN623" s="5"/>
      <c r="UO623" s="5"/>
      <c r="UP623" s="5"/>
      <c r="UQ623" s="5"/>
      <c r="UR623" s="5"/>
      <c r="US623" s="5"/>
      <c r="UT623" s="5"/>
      <c r="UU623" s="5"/>
      <c r="UV623" s="5"/>
      <c r="UW623" s="5"/>
      <c r="UX623" s="5"/>
      <c r="UY623" s="5"/>
      <c r="UZ623" s="5"/>
      <c r="VA623" s="5"/>
      <c r="VB623" s="5"/>
      <c r="VC623" s="5"/>
      <c r="VD623" s="5"/>
      <c r="VE623" s="5"/>
      <c r="VF623" s="5"/>
      <c r="VG623" s="5"/>
      <c r="VH623" s="5"/>
      <c r="VI623" s="5"/>
      <c r="VJ623" s="5"/>
      <c r="VK623" s="5"/>
      <c r="VL623" s="5"/>
      <c r="VM623" s="5"/>
      <c r="VN623" s="5"/>
      <c r="VO623" s="5"/>
      <c r="VP623" s="5"/>
      <c r="VQ623" s="5"/>
      <c r="VR623" s="5"/>
      <c r="VS623" s="5"/>
      <c r="VT623" s="5"/>
      <c r="VU623" s="5"/>
      <c r="VV623" s="5"/>
      <c r="VW623" s="5"/>
      <c r="VX623" s="5"/>
      <c r="VY623" s="5"/>
      <c r="VZ623" s="5"/>
      <c r="WA623" s="5"/>
      <c r="WB623" s="5"/>
      <c r="WC623" s="5"/>
      <c r="WD623" s="5"/>
      <c r="WE623" s="5"/>
      <c r="WF623" s="5"/>
      <c r="WG623" s="5"/>
      <c r="WH623" s="5"/>
      <c r="WI623" s="5"/>
      <c r="WJ623" s="5"/>
      <c r="WK623" s="5"/>
      <c r="WL623" s="5"/>
      <c r="WM623" s="5"/>
      <c r="WN623" s="5"/>
      <c r="WO623" s="5"/>
      <c r="WP623" s="5"/>
      <c r="WQ623" s="5"/>
      <c r="WR623" s="5"/>
      <c r="WS623" s="5"/>
      <c r="WT623" s="5"/>
      <c r="WU623" s="5"/>
      <c r="WV623" s="5"/>
      <c r="WW623" s="5"/>
      <c r="WX623" s="5"/>
      <c r="WY623" s="5"/>
      <c r="WZ623" s="5"/>
      <c r="XA623" s="5"/>
      <c r="XB623" s="5"/>
      <c r="XC623" s="5"/>
      <c r="XD623" s="5"/>
      <c r="XE623" s="5"/>
      <c r="XF623" s="5"/>
      <c r="XG623" s="5"/>
      <c r="XH623" s="5"/>
      <c r="XI623" s="5"/>
      <c r="XJ623" s="5"/>
      <c r="XK623" s="5"/>
      <c r="XL623" s="5"/>
      <c r="XM623" s="5"/>
      <c r="XN623" s="5"/>
      <c r="XO623" s="5"/>
      <c r="XP623" s="5"/>
      <c r="XQ623" s="5"/>
      <c r="XR623" s="5"/>
      <c r="XS623" s="5"/>
      <c r="XT623" s="5"/>
      <c r="XU623" s="5"/>
      <c r="XV623" s="5"/>
      <c r="XW623" s="5"/>
    </row>
    <row r="624" spans="39:647" x14ac:dyDescent="0.4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c r="JM624" s="5"/>
      <c r="JN624" s="5"/>
      <c r="JO624" s="5"/>
      <c r="JP624" s="5"/>
      <c r="JQ624" s="5"/>
      <c r="JR624" s="5"/>
      <c r="JS624" s="5"/>
      <c r="JT624" s="5"/>
      <c r="JU624" s="5"/>
      <c r="JV624" s="5"/>
      <c r="JW624" s="5"/>
      <c r="JX624" s="5"/>
      <c r="JY624" s="5"/>
      <c r="JZ624" s="5"/>
      <c r="KA624" s="5"/>
      <c r="KB624" s="5"/>
      <c r="KC624" s="5"/>
      <c r="KD624" s="5"/>
      <c r="KE624" s="5"/>
      <c r="KF624" s="5"/>
      <c r="KG624" s="5"/>
      <c r="KH624" s="5"/>
      <c r="KI624" s="5"/>
      <c r="KJ624" s="5"/>
      <c r="KK624" s="5"/>
      <c r="KL624" s="5"/>
      <c r="KM624" s="5"/>
      <c r="KN624" s="5"/>
      <c r="KO624" s="5"/>
      <c r="KP624" s="5"/>
      <c r="KQ624" s="5"/>
      <c r="KR624" s="5"/>
      <c r="KS624" s="5"/>
      <c r="KT624" s="5"/>
      <c r="KU624" s="5"/>
      <c r="KV624" s="5"/>
      <c r="KW624" s="5"/>
      <c r="KX624" s="5"/>
      <c r="KY624" s="5"/>
      <c r="KZ624" s="5"/>
      <c r="LA624" s="5"/>
      <c r="LB624" s="5"/>
      <c r="LC624" s="5"/>
      <c r="LD624" s="5"/>
      <c r="LE624" s="5"/>
      <c r="LF624" s="5"/>
      <c r="LG624" s="5"/>
      <c r="LH624" s="5"/>
      <c r="LI624" s="5"/>
      <c r="LJ624" s="5"/>
      <c r="LK624" s="5"/>
      <c r="LL624" s="5"/>
      <c r="LM624" s="5"/>
      <c r="LN624" s="5"/>
      <c r="LO624" s="5"/>
      <c r="LP624" s="5"/>
      <c r="LQ624" s="5"/>
      <c r="LR624" s="5"/>
      <c r="LS624" s="5"/>
      <c r="LT624" s="5"/>
      <c r="LU624" s="5"/>
      <c r="LV624" s="5"/>
      <c r="LW624" s="5"/>
      <c r="LX624" s="5"/>
      <c r="LY624" s="5"/>
      <c r="LZ624" s="5"/>
      <c r="MA624" s="5"/>
      <c r="MB624" s="5"/>
      <c r="MC624" s="5"/>
      <c r="MD624" s="5"/>
      <c r="ME624" s="5"/>
      <c r="MF624" s="5"/>
      <c r="MG624" s="5"/>
      <c r="MH624" s="5"/>
      <c r="MI624" s="5"/>
      <c r="MJ624" s="5"/>
      <c r="MK624" s="5"/>
      <c r="ML624" s="5"/>
      <c r="MM624" s="5"/>
      <c r="MN624" s="5"/>
      <c r="MO624" s="5"/>
      <c r="MP624" s="5"/>
      <c r="MQ624" s="5"/>
      <c r="MR624" s="5"/>
      <c r="MS624" s="5"/>
      <c r="MT624" s="5"/>
      <c r="MU624" s="5"/>
      <c r="MV624" s="5"/>
      <c r="MW624" s="5"/>
      <c r="MX624" s="5"/>
      <c r="MY624" s="5"/>
      <c r="MZ624" s="5"/>
      <c r="NA624" s="5"/>
      <c r="NB624" s="5"/>
      <c r="NC624" s="5"/>
      <c r="ND624" s="5"/>
      <c r="NE624" s="5"/>
      <c r="NF624" s="5"/>
      <c r="NG624" s="5"/>
      <c r="NH624" s="5"/>
      <c r="NI624" s="5"/>
      <c r="NJ624" s="5"/>
      <c r="NK624" s="5"/>
      <c r="NL624" s="5"/>
      <c r="NM624" s="5"/>
      <c r="NN624" s="5"/>
      <c r="NO624" s="5"/>
      <c r="NP624" s="5"/>
      <c r="NQ624" s="5"/>
      <c r="NR624" s="5"/>
      <c r="NS624" s="5"/>
      <c r="NT624" s="5"/>
      <c r="NU624" s="5"/>
      <c r="NV624" s="5"/>
      <c r="NW624" s="5"/>
      <c r="NX624" s="5"/>
      <c r="NY624" s="5"/>
      <c r="NZ624" s="5"/>
      <c r="OA624" s="5"/>
      <c r="OB624" s="5"/>
      <c r="OC624" s="5"/>
      <c r="OD624" s="5"/>
      <c r="OE624" s="5"/>
      <c r="OF624" s="5"/>
      <c r="OG624" s="5"/>
      <c r="OH624" s="5"/>
      <c r="OI624" s="5"/>
      <c r="OJ624" s="5"/>
      <c r="OK624" s="5"/>
      <c r="OL624" s="5"/>
      <c r="OM624" s="5"/>
      <c r="ON624" s="5"/>
      <c r="OO624" s="5"/>
      <c r="OP624" s="5"/>
      <c r="OQ624" s="5"/>
      <c r="OR624" s="5"/>
      <c r="OS624" s="5"/>
      <c r="OT624" s="5"/>
      <c r="OU624" s="5"/>
      <c r="OV624" s="5"/>
      <c r="OW624" s="5"/>
      <c r="OX624" s="5"/>
      <c r="OY624" s="5"/>
      <c r="OZ624" s="5"/>
      <c r="PA624" s="5"/>
      <c r="PB624" s="5"/>
      <c r="PC624" s="5"/>
      <c r="PD624" s="5"/>
      <c r="PE624" s="5"/>
      <c r="PF624" s="5"/>
      <c r="PG624" s="5"/>
      <c r="PH624" s="5"/>
      <c r="PI624" s="5"/>
      <c r="PJ624" s="5"/>
      <c r="PK624" s="5"/>
      <c r="PL624" s="5"/>
      <c r="PM624" s="5"/>
      <c r="PN624" s="5"/>
      <c r="PO624" s="5"/>
      <c r="PP624" s="5"/>
      <c r="PQ624" s="5"/>
      <c r="PR624" s="5"/>
      <c r="PS624" s="5"/>
      <c r="PT624" s="5"/>
      <c r="PU624" s="5"/>
      <c r="PV624" s="5"/>
      <c r="PW624" s="5"/>
      <c r="PX624" s="5"/>
      <c r="PY624" s="5"/>
      <c r="PZ624" s="5"/>
      <c r="QA624" s="5"/>
      <c r="QB624" s="5"/>
      <c r="QC624" s="5"/>
      <c r="QD624" s="5"/>
      <c r="QE624" s="5"/>
      <c r="QF624" s="5"/>
      <c r="QG624" s="5"/>
      <c r="QH624" s="5"/>
      <c r="QI624" s="5"/>
      <c r="QJ624" s="5"/>
      <c r="QK624" s="5"/>
      <c r="QL624" s="5"/>
      <c r="QM624" s="5"/>
      <c r="QN624" s="5"/>
      <c r="QO624" s="5"/>
      <c r="QP624" s="5"/>
      <c r="QQ624" s="5"/>
      <c r="QR624" s="5"/>
      <c r="QS624" s="5"/>
      <c r="QT624" s="5"/>
      <c r="QU624" s="5"/>
      <c r="QV624" s="5"/>
      <c r="QW624" s="5"/>
      <c r="QX624" s="5"/>
      <c r="QY624" s="5"/>
      <c r="QZ624" s="5"/>
      <c r="RA624" s="5"/>
      <c r="RB624" s="5"/>
      <c r="RC624" s="5"/>
      <c r="RD624" s="5"/>
      <c r="RE624" s="5"/>
      <c r="RF624" s="5"/>
      <c r="RG624" s="5"/>
      <c r="RH624" s="5"/>
      <c r="RI624" s="5"/>
      <c r="RJ624" s="5"/>
      <c r="RK624" s="5"/>
      <c r="RL624" s="5"/>
      <c r="RM624" s="5"/>
      <c r="RN624" s="5"/>
      <c r="RO624" s="5"/>
      <c r="RP624" s="5"/>
      <c r="RQ624" s="5"/>
      <c r="RR624" s="5"/>
      <c r="RS624" s="5"/>
      <c r="RT624" s="5"/>
      <c r="RU624" s="5"/>
      <c r="RV624" s="5"/>
      <c r="RW624" s="5"/>
      <c r="RX624" s="5"/>
      <c r="RY624" s="5"/>
      <c r="RZ624" s="5"/>
      <c r="SA624" s="5"/>
      <c r="SB624" s="5"/>
      <c r="SC624" s="5"/>
      <c r="SD624" s="5"/>
      <c r="SE624" s="5"/>
      <c r="SF624" s="5"/>
      <c r="SG624" s="5"/>
      <c r="SH624" s="5"/>
      <c r="SI624" s="5"/>
      <c r="SJ624" s="5"/>
      <c r="SK624" s="5"/>
      <c r="SL624" s="5"/>
      <c r="SM624" s="5"/>
      <c r="SN624" s="5"/>
      <c r="SO624" s="5"/>
      <c r="SP624" s="5"/>
      <c r="SQ624" s="5"/>
      <c r="SR624" s="5"/>
      <c r="SS624" s="5"/>
      <c r="ST624" s="5"/>
      <c r="SU624" s="5"/>
      <c r="SV624" s="5"/>
      <c r="SW624" s="5"/>
      <c r="SX624" s="5"/>
      <c r="SY624" s="5"/>
      <c r="SZ624" s="5"/>
      <c r="TA624" s="5"/>
      <c r="TB624" s="5"/>
      <c r="TC624" s="5"/>
      <c r="TD624" s="5"/>
      <c r="TE624" s="5"/>
      <c r="TF624" s="5"/>
      <c r="TG624" s="5"/>
      <c r="TH624" s="5"/>
      <c r="TI624" s="5"/>
      <c r="TJ624" s="5"/>
      <c r="TK624" s="5"/>
      <c r="TL624" s="5"/>
      <c r="TM624" s="5"/>
      <c r="TN624" s="5"/>
      <c r="TO624" s="5"/>
      <c r="TP624" s="5"/>
      <c r="TQ624" s="5"/>
      <c r="TR624" s="5"/>
      <c r="TS624" s="5"/>
      <c r="TT624" s="5"/>
      <c r="TU624" s="5"/>
      <c r="TV624" s="5"/>
      <c r="TW624" s="5"/>
      <c r="TX624" s="5"/>
      <c r="TY624" s="5"/>
      <c r="TZ624" s="5"/>
      <c r="UA624" s="5"/>
      <c r="UB624" s="5"/>
      <c r="UC624" s="5"/>
      <c r="UD624" s="5"/>
      <c r="UE624" s="5"/>
      <c r="UF624" s="5"/>
      <c r="UG624" s="5"/>
      <c r="UH624" s="5"/>
      <c r="UI624" s="5"/>
      <c r="UJ624" s="5"/>
      <c r="UK624" s="5"/>
      <c r="UL624" s="5"/>
      <c r="UM624" s="5"/>
      <c r="UN624" s="5"/>
      <c r="UO624" s="5"/>
      <c r="UP624" s="5"/>
      <c r="UQ624" s="5"/>
      <c r="UR624" s="5"/>
      <c r="US624" s="5"/>
      <c r="UT624" s="5"/>
      <c r="UU624" s="5"/>
      <c r="UV624" s="5"/>
      <c r="UW624" s="5"/>
      <c r="UX624" s="5"/>
      <c r="UY624" s="5"/>
      <c r="UZ624" s="5"/>
      <c r="VA624" s="5"/>
      <c r="VB624" s="5"/>
      <c r="VC624" s="5"/>
      <c r="VD624" s="5"/>
      <c r="VE624" s="5"/>
      <c r="VF624" s="5"/>
      <c r="VG624" s="5"/>
      <c r="VH624" s="5"/>
      <c r="VI624" s="5"/>
      <c r="VJ624" s="5"/>
      <c r="VK624" s="5"/>
      <c r="VL624" s="5"/>
      <c r="VM624" s="5"/>
      <c r="VN624" s="5"/>
      <c r="VO624" s="5"/>
      <c r="VP624" s="5"/>
      <c r="VQ624" s="5"/>
      <c r="VR624" s="5"/>
      <c r="VS624" s="5"/>
      <c r="VT624" s="5"/>
      <c r="VU624" s="5"/>
      <c r="VV624" s="5"/>
      <c r="VW624" s="5"/>
      <c r="VX624" s="5"/>
      <c r="VY624" s="5"/>
      <c r="VZ624" s="5"/>
      <c r="WA624" s="5"/>
      <c r="WB624" s="5"/>
      <c r="WC624" s="5"/>
      <c r="WD624" s="5"/>
      <c r="WE624" s="5"/>
      <c r="WF624" s="5"/>
      <c r="WG624" s="5"/>
      <c r="WH624" s="5"/>
      <c r="WI624" s="5"/>
      <c r="WJ624" s="5"/>
      <c r="WK624" s="5"/>
      <c r="WL624" s="5"/>
      <c r="WM624" s="5"/>
      <c r="WN624" s="5"/>
      <c r="WO624" s="5"/>
      <c r="WP624" s="5"/>
      <c r="WQ624" s="5"/>
      <c r="WR624" s="5"/>
      <c r="WS624" s="5"/>
      <c r="WT624" s="5"/>
      <c r="WU624" s="5"/>
      <c r="WV624" s="5"/>
      <c r="WW624" s="5"/>
      <c r="WX624" s="5"/>
      <c r="WY624" s="5"/>
      <c r="WZ624" s="5"/>
      <c r="XA624" s="5"/>
      <c r="XB624" s="5"/>
      <c r="XC624" s="5"/>
      <c r="XD624" s="5"/>
      <c r="XE624" s="5"/>
      <c r="XF624" s="5"/>
      <c r="XG624" s="5"/>
      <c r="XH624" s="5"/>
      <c r="XI624" s="5"/>
      <c r="XJ624" s="5"/>
      <c r="XK624" s="5"/>
      <c r="XL624" s="5"/>
      <c r="XM624" s="5"/>
      <c r="XN624" s="5"/>
      <c r="XO624" s="5"/>
      <c r="XP624" s="5"/>
      <c r="XQ624" s="5"/>
      <c r="XR624" s="5"/>
      <c r="XS624" s="5"/>
      <c r="XT624" s="5"/>
      <c r="XU624" s="5"/>
      <c r="XV624" s="5"/>
      <c r="XW624" s="5"/>
    </row>
    <row r="625" spans="39:647" x14ac:dyDescent="0.4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c r="JM625" s="5"/>
      <c r="JN625" s="5"/>
      <c r="JO625" s="5"/>
      <c r="JP625" s="5"/>
      <c r="JQ625" s="5"/>
      <c r="JR625" s="5"/>
      <c r="JS625" s="5"/>
      <c r="JT625" s="5"/>
      <c r="JU625" s="5"/>
      <c r="JV625" s="5"/>
      <c r="JW625" s="5"/>
      <c r="JX625" s="5"/>
      <c r="JY625" s="5"/>
      <c r="JZ625" s="5"/>
      <c r="KA625" s="5"/>
      <c r="KB625" s="5"/>
      <c r="KC625" s="5"/>
      <c r="KD625" s="5"/>
      <c r="KE625" s="5"/>
      <c r="KF625" s="5"/>
      <c r="KG625" s="5"/>
      <c r="KH625" s="5"/>
      <c r="KI625" s="5"/>
      <c r="KJ625" s="5"/>
      <c r="KK625" s="5"/>
      <c r="KL625" s="5"/>
      <c r="KM625" s="5"/>
      <c r="KN625" s="5"/>
      <c r="KO625" s="5"/>
      <c r="KP625" s="5"/>
      <c r="KQ625" s="5"/>
      <c r="KR625" s="5"/>
      <c r="KS625" s="5"/>
      <c r="KT625" s="5"/>
      <c r="KU625" s="5"/>
      <c r="KV625" s="5"/>
      <c r="KW625" s="5"/>
      <c r="KX625" s="5"/>
      <c r="KY625" s="5"/>
      <c r="KZ625" s="5"/>
      <c r="LA625" s="5"/>
      <c r="LB625" s="5"/>
      <c r="LC625" s="5"/>
      <c r="LD625" s="5"/>
      <c r="LE625" s="5"/>
      <c r="LF625" s="5"/>
      <c r="LG625" s="5"/>
      <c r="LH625" s="5"/>
      <c r="LI625" s="5"/>
      <c r="LJ625" s="5"/>
      <c r="LK625" s="5"/>
      <c r="LL625" s="5"/>
      <c r="LM625" s="5"/>
      <c r="LN625" s="5"/>
      <c r="LO625" s="5"/>
      <c r="LP625" s="5"/>
      <c r="LQ625" s="5"/>
      <c r="LR625" s="5"/>
      <c r="LS625" s="5"/>
      <c r="LT625" s="5"/>
      <c r="LU625" s="5"/>
      <c r="LV625" s="5"/>
      <c r="LW625" s="5"/>
      <c r="LX625" s="5"/>
      <c r="LY625" s="5"/>
      <c r="LZ625" s="5"/>
      <c r="MA625" s="5"/>
      <c r="MB625" s="5"/>
      <c r="MC625" s="5"/>
      <c r="MD625" s="5"/>
      <c r="ME625" s="5"/>
      <c r="MF625" s="5"/>
      <c r="MG625" s="5"/>
      <c r="MH625" s="5"/>
      <c r="MI625" s="5"/>
      <c r="MJ625" s="5"/>
      <c r="MK625" s="5"/>
      <c r="ML625" s="5"/>
      <c r="MM625" s="5"/>
      <c r="MN625" s="5"/>
      <c r="MO625" s="5"/>
      <c r="MP625" s="5"/>
      <c r="MQ625" s="5"/>
      <c r="MR625" s="5"/>
      <c r="MS625" s="5"/>
      <c r="MT625" s="5"/>
      <c r="MU625" s="5"/>
      <c r="MV625" s="5"/>
      <c r="MW625" s="5"/>
      <c r="MX625" s="5"/>
      <c r="MY625" s="5"/>
      <c r="MZ625" s="5"/>
      <c r="NA625" s="5"/>
      <c r="NB625" s="5"/>
      <c r="NC625" s="5"/>
      <c r="ND625" s="5"/>
      <c r="NE625" s="5"/>
      <c r="NF625" s="5"/>
      <c r="NG625" s="5"/>
      <c r="NH625" s="5"/>
      <c r="NI625" s="5"/>
      <c r="NJ625" s="5"/>
      <c r="NK625" s="5"/>
      <c r="NL625" s="5"/>
      <c r="NM625" s="5"/>
      <c r="NN625" s="5"/>
      <c r="NO625" s="5"/>
      <c r="NP625" s="5"/>
      <c r="NQ625" s="5"/>
      <c r="NR625" s="5"/>
      <c r="NS625" s="5"/>
      <c r="NT625" s="5"/>
      <c r="NU625" s="5"/>
      <c r="NV625" s="5"/>
      <c r="NW625" s="5"/>
      <c r="NX625" s="5"/>
      <c r="NY625" s="5"/>
      <c r="NZ625" s="5"/>
      <c r="OA625" s="5"/>
      <c r="OB625" s="5"/>
      <c r="OC625" s="5"/>
      <c r="OD625" s="5"/>
      <c r="OE625" s="5"/>
      <c r="OF625" s="5"/>
      <c r="OG625" s="5"/>
      <c r="OH625" s="5"/>
      <c r="OI625" s="5"/>
      <c r="OJ625" s="5"/>
      <c r="OK625" s="5"/>
      <c r="OL625" s="5"/>
      <c r="OM625" s="5"/>
      <c r="ON625" s="5"/>
      <c r="OO625" s="5"/>
      <c r="OP625" s="5"/>
      <c r="OQ625" s="5"/>
      <c r="OR625" s="5"/>
      <c r="OS625" s="5"/>
      <c r="OT625" s="5"/>
      <c r="OU625" s="5"/>
      <c r="OV625" s="5"/>
      <c r="OW625" s="5"/>
      <c r="OX625" s="5"/>
      <c r="OY625" s="5"/>
      <c r="OZ625" s="5"/>
      <c r="PA625" s="5"/>
      <c r="PB625" s="5"/>
      <c r="PC625" s="5"/>
      <c r="PD625" s="5"/>
      <c r="PE625" s="5"/>
      <c r="PF625" s="5"/>
      <c r="PG625" s="5"/>
      <c r="PH625" s="5"/>
      <c r="PI625" s="5"/>
      <c r="PJ625" s="5"/>
      <c r="PK625" s="5"/>
      <c r="PL625" s="5"/>
      <c r="PM625" s="5"/>
      <c r="PN625" s="5"/>
      <c r="PO625" s="5"/>
      <c r="PP625" s="5"/>
      <c r="PQ625" s="5"/>
      <c r="PR625" s="5"/>
      <c r="PS625" s="5"/>
      <c r="PT625" s="5"/>
      <c r="PU625" s="5"/>
      <c r="PV625" s="5"/>
      <c r="PW625" s="5"/>
      <c r="PX625" s="5"/>
      <c r="PY625" s="5"/>
      <c r="PZ625" s="5"/>
      <c r="QA625" s="5"/>
      <c r="QB625" s="5"/>
      <c r="QC625" s="5"/>
      <c r="QD625" s="5"/>
      <c r="QE625" s="5"/>
      <c r="QF625" s="5"/>
      <c r="QG625" s="5"/>
      <c r="QH625" s="5"/>
      <c r="QI625" s="5"/>
      <c r="QJ625" s="5"/>
      <c r="QK625" s="5"/>
      <c r="QL625" s="5"/>
      <c r="QM625" s="5"/>
      <c r="QN625" s="5"/>
      <c r="QO625" s="5"/>
      <c r="QP625" s="5"/>
      <c r="QQ625" s="5"/>
      <c r="QR625" s="5"/>
      <c r="QS625" s="5"/>
      <c r="QT625" s="5"/>
      <c r="QU625" s="5"/>
      <c r="QV625" s="5"/>
      <c r="QW625" s="5"/>
      <c r="QX625" s="5"/>
      <c r="QY625" s="5"/>
      <c r="QZ625" s="5"/>
      <c r="RA625" s="5"/>
      <c r="RB625" s="5"/>
      <c r="RC625" s="5"/>
      <c r="RD625" s="5"/>
      <c r="RE625" s="5"/>
      <c r="RF625" s="5"/>
      <c r="RG625" s="5"/>
      <c r="RH625" s="5"/>
      <c r="RI625" s="5"/>
      <c r="RJ625" s="5"/>
      <c r="RK625" s="5"/>
      <c r="RL625" s="5"/>
      <c r="RM625" s="5"/>
      <c r="RN625" s="5"/>
      <c r="RO625" s="5"/>
      <c r="RP625" s="5"/>
      <c r="RQ625" s="5"/>
      <c r="RR625" s="5"/>
      <c r="RS625" s="5"/>
      <c r="RT625" s="5"/>
      <c r="RU625" s="5"/>
      <c r="RV625" s="5"/>
      <c r="RW625" s="5"/>
      <c r="RX625" s="5"/>
      <c r="RY625" s="5"/>
      <c r="RZ625" s="5"/>
      <c r="SA625" s="5"/>
      <c r="SB625" s="5"/>
      <c r="SC625" s="5"/>
      <c r="SD625" s="5"/>
      <c r="SE625" s="5"/>
      <c r="SF625" s="5"/>
      <c r="SG625" s="5"/>
      <c r="SH625" s="5"/>
      <c r="SI625" s="5"/>
      <c r="SJ625" s="5"/>
      <c r="SK625" s="5"/>
      <c r="SL625" s="5"/>
      <c r="SM625" s="5"/>
      <c r="SN625" s="5"/>
      <c r="SO625" s="5"/>
      <c r="SP625" s="5"/>
      <c r="SQ625" s="5"/>
      <c r="SR625" s="5"/>
      <c r="SS625" s="5"/>
      <c r="ST625" s="5"/>
      <c r="SU625" s="5"/>
      <c r="SV625" s="5"/>
      <c r="SW625" s="5"/>
      <c r="SX625" s="5"/>
      <c r="SY625" s="5"/>
      <c r="SZ625" s="5"/>
      <c r="TA625" s="5"/>
      <c r="TB625" s="5"/>
      <c r="TC625" s="5"/>
      <c r="TD625" s="5"/>
      <c r="TE625" s="5"/>
      <c r="TF625" s="5"/>
      <c r="TG625" s="5"/>
      <c r="TH625" s="5"/>
      <c r="TI625" s="5"/>
      <c r="TJ625" s="5"/>
      <c r="TK625" s="5"/>
      <c r="TL625" s="5"/>
      <c r="TM625" s="5"/>
      <c r="TN625" s="5"/>
      <c r="TO625" s="5"/>
      <c r="TP625" s="5"/>
      <c r="TQ625" s="5"/>
      <c r="TR625" s="5"/>
      <c r="TS625" s="5"/>
      <c r="TT625" s="5"/>
      <c r="TU625" s="5"/>
      <c r="TV625" s="5"/>
      <c r="TW625" s="5"/>
      <c r="TX625" s="5"/>
      <c r="TY625" s="5"/>
      <c r="TZ625" s="5"/>
      <c r="UA625" s="5"/>
      <c r="UB625" s="5"/>
      <c r="UC625" s="5"/>
      <c r="UD625" s="5"/>
      <c r="UE625" s="5"/>
      <c r="UF625" s="5"/>
      <c r="UG625" s="5"/>
      <c r="UH625" s="5"/>
      <c r="UI625" s="5"/>
      <c r="UJ625" s="5"/>
      <c r="UK625" s="5"/>
      <c r="UL625" s="5"/>
      <c r="UM625" s="5"/>
      <c r="UN625" s="5"/>
      <c r="UO625" s="5"/>
      <c r="UP625" s="5"/>
      <c r="UQ625" s="5"/>
      <c r="UR625" s="5"/>
      <c r="US625" s="5"/>
      <c r="UT625" s="5"/>
      <c r="UU625" s="5"/>
      <c r="UV625" s="5"/>
      <c r="UW625" s="5"/>
      <c r="UX625" s="5"/>
      <c r="UY625" s="5"/>
      <c r="UZ625" s="5"/>
      <c r="VA625" s="5"/>
      <c r="VB625" s="5"/>
      <c r="VC625" s="5"/>
      <c r="VD625" s="5"/>
      <c r="VE625" s="5"/>
      <c r="VF625" s="5"/>
      <c r="VG625" s="5"/>
      <c r="VH625" s="5"/>
      <c r="VI625" s="5"/>
      <c r="VJ625" s="5"/>
      <c r="VK625" s="5"/>
      <c r="VL625" s="5"/>
      <c r="VM625" s="5"/>
      <c r="VN625" s="5"/>
      <c r="VO625" s="5"/>
      <c r="VP625" s="5"/>
      <c r="VQ625" s="5"/>
      <c r="VR625" s="5"/>
      <c r="VS625" s="5"/>
      <c r="VT625" s="5"/>
      <c r="VU625" s="5"/>
      <c r="VV625" s="5"/>
      <c r="VW625" s="5"/>
      <c r="VX625" s="5"/>
      <c r="VY625" s="5"/>
      <c r="VZ625" s="5"/>
      <c r="WA625" s="5"/>
      <c r="WB625" s="5"/>
      <c r="WC625" s="5"/>
      <c r="WD625" s="5"/>
      <c r="WE625" s="5"/>
      <c r="WF625" s="5"/>
      <c r="WG625" s="5"/>
      <c r="WH625" s="5"/>
      <c r="WI625" s="5"/>
      <c r="WJ625" s="5"/>
      <c r="WK625" s="5"/>
      <c r="WL625" s="5"/>
      <c r="WM625" s="5"/>
      <c r="WN625" s="5"/>
      <c r="WO625" s="5"/>
      <c r="WP625" s="5"/>
      <c r="WQ625" s="5"/>
      <c r="WR625" s="5"/>
      <c r="WS625" s="5"/>
      <c r="WT625" s="5"/>
      <c r="WU625" s="5"/>
      <c r="WV625" s="5"/>
      <c r="WW625" s="5"/>
      <c r="WX625" s="5"/>
      <c r="WY625" s="5"/>
      <c r="WZ625" s="5"/>
      <c r="XA625" s="5"/>
      <c r="XB625" s="5"/>
      <c r="XC625" s="5"/>
      <c r="XD625" s="5"/>
      <c r="XE625" s="5"/>
      <c r="XF625" s="5"/>
      <c r="XG625" s="5"/>
      <c r="XH625" s="5"/>
      <c r="XI625" s="5"/>
      <c r="XJ625" s="5"/>
      <c r="XK625" s="5"/>
      <c r="XL625" s="5"/>
      <c r="XM625" s="5"/>
      <c r="XN625" s="5"/>
      <c r="XO625" s="5"/>
      <c r="XP625" s="5"/>
      <c r="XQ625" s="5"/>
      <c r="XR625" s="5"/>
      <c r="XS625" s="5"/>
      <c r="XT625" s="5"/>
      <c r="XU625" s="5"/>
      <c r="XV625" s="5"/>
      <c r="XW625" s="5"/>
    </row>
    <row r="626" spans="39:647" x14ac:dyDescent="0.4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c r="JM626" s="5"/>
      <c r="JN626" s="5"/>
      <c r="JO626" s="5"/>
      <c r="JP626" s="5"/>
      <c r="JQ626" s="5"/>
      <c r="JR626" s="5"/>
      <c r="JS626" s="5"/>
      <c r="JT626" s="5"/>
      <c r="JU626" s="5"/>
      <c r="JV626" s="5"/>
      <c r="JW626" s="5"/>
      <c r="JX626" s="5"/>
      <c r="JY626" s="5"/>
      <c r="JZ626" s="5"/>
      <c r="KA626" s="5"/>
      <c r="KB626" s="5"/>
      <c r="KC626" s="5"/>
      <c r="KD626" s="5"/>
      <c r="KE626" s="5"/>
      <c r="KF626" s="5"/>
      <c r="KG626" s="5"/>
      <c r="KH626" s="5"/>
      <c r="KI626" s="5"/>
      <c r="KJ626" s="5"/>
      <c r="KK626" s="5"/>
      <c r="KL626" s="5"/>
      <c r="KM626" s="5"/>
      <c r="KN626" s="5"/>
      <c r="KO626" s="5"/>
      <c r="KP626" s="5"/>
      <c r="KQ626" s="5"/>
      <c r="KR626" s="5"/>
      <c r="KS626" s="5"/>
      <c r="KT626" s="5"/>
      <c r="KU626" s="5"/>
      <c r="KV626" s="5"/>
      <c r="KW626" s="5"/>
      <c r="KX626" s="5"/>
      <c r="KY626" s="5"/>
      <c r="KZ626" s="5"/>
      <c r="LA626" s="5"/>
      <c r="LB626" s="5"/>
      <c r="LC626" s="5"/>
      <c r="LD626" s="5"/>
      <c r="LE626" s="5"/>
      <c r="LF626" s="5"/>
      <c r="LG626" s="5"/>
      <c r="LH626" s="5"/>
      <c r="LI626" s="5"/>
      <c r="LJ626" s="5"/>
      <c r="LK626" s="5"/>
      <c r="LL626" s="5"/>
      <c r="LM626" s="5"/>
      <c r="LN626" s="5"/>
      <c r="LO626" s="5"/>
      <c r="LP626" s="5"/>
      <c r="LQ626" s="5"/>
      <c r="LR626" s="5"/>
      <c r="LS626" s="5"/>
      <c r="LT626" s="5"/>
      <c r="LU626" s="5"/>
      <c r="LV626" s="5"/>
      <c r="LW626" s="5"/>
      <c r="LX626" s="5"/>
      <c r="LY626" s="5"/>
      <c r="LZ626" s="5"/>
      <c r="MA626" s="5"/>
      <c r="MB626" s="5"/>
      <c r="MC626" s="5"/>
      <c r="MD626" s="5"/>
      <c r="ME626" s="5"/>
      <c r="MF626" s="5"/>
      <c r="MG626" s="5"/>
      <c r="MH626" s="5"/>
      <c r="MI626" s="5"/>
      <c r="MJ626" s="5"/>
      <c r="MK626" s="5"/>
      <c r="ML626" s="5"/>
      <c r="MM626" s="5"/>
      <c r="MN626" s="5"/>
      <c r="MO626" s="5"/>
      <c r="MP626" s="5"/>
      <c r="MQ626" s="5"/>
      <c r="MR626" s="5"/>
      <c r="MS626" s="5"/>
      <c r="MT626" s="5"/>
      <c r="MU626" s="5"/>
      <c r="MV626" s="5"/>
      <c r="MW626" s="5"/>
      <c r="MX626" s="5"/>
      <c r="MY626" s="5"/>
      <c r="MZ626" s="5"/>
      <c r="NA626" s="5"/>
      <c r="NB626" s="5"/>
      <c r="NC626" s="5"/>
      <c r="ND626" s="5"/>
      <c r="NE626" s="5"/>
      <c r="NF626" s="5"/>
      <c r="NG626" s="5"/>
      <c r="NH626" s="5"/>
      <c r="NI626" s="5"/>
      <c r="NJ626" s="5"/>
      <c r="NK626" s="5"/>
      <c r="NL626" s="5"/>
      <c r="NM626" s="5"/>
      <c r="NN626" s="5"/>
      <c r="NO626" s="5"/>
      <c r="NP626" s="5"/>
      <c r="NQ626" s="5"/>
      <c r="NR626" s="5"/>
      <c r="NS626" s="5"/>
      <c r="NT626" s="5"/>
      <c r="NU626" s="5"/>
      <c r="NV626" s="5"/>
      <c r="NW626" s="5"/>
      <c r="NX626" s="5"/>
      <c r="NY626" s="5"/>
      <c r="NZ626" s="5"/>
      <c r="OA626" s="5"/>
      <c r="OB626" s="5"/>
      <c r="OC626" s="5"/>
      <c r="OD626" s="5"/>
      <c r="OE626" s="5"/>
      <c r="OF626" s="5"/>
      <c r="OG626" s="5"/>
      <c r="OH626" s="5"/>
      <c r="OI626" s="5"/>
      <c r="OJ626" s="5"/>
      <c r="OK626" s="5"/>
      <c r="OL626" s="5"/>
      <c r="OM626" s="5"/>
      <c r="ON626" s="5"/>
      <c r="OO626" s="5"/>
      <c r="OP626" s="5"/>
      <c r="OQ626" s="5"/>
      <c r="OR626" s="5"/>
      <c r="OS626" s="5"/>
      <c r="OT626" s="5"/>
      <c r="OU626" s="5"/>
      <c r="OV626" s="5"/>
      <c r="OW626" s="5"/>
      <c r="OX626" s="5"/>
      <c r="OY626" s="5"/>
      <c r="OZ626" s="5"/>
      <c r="PA626" s="5"/>
      <c r="PB626" s="5"/>
      <c r="PC626" s="5"/>
      <c r="PD626" s="5"/>
      <c r="PE626" s="5"/>
      <c r="PF626" s="5"/>
      <c r="PG626" s="5"/>
      <c r="PH626" s="5"/>
      <c r="PI626" s="5"/>
      <c r="PJ626" s="5"/>
      <c r="PK626" s="5"/>
      <c r="PL626" s="5"/>
      <c r="PM626" s="5"/>
      <c r="PN626" s="5"/>
      <c r="PO626" s="5"/>
      <c r="PP626" s="5"/>
      <c r="PQ626" s="5"/>
      <c r="PR626" s="5"/>
      <c r="PS626" s="5"/>
      <c r="PT626" s="5"/>
      <c r="PU626" s="5"/>
      <c r="PV626" s="5"/>
      <c r="PW626" s="5"/>
      <c r="PX626" s="5"/>
      <c r="PY626" s="5"/>
      <c r="PZ626" s="5"/>
      <c r="QA626" s="5"/>
      <c r="QB626" s="5"/>
      <c r="QC626" s="5"/>
      <c r="QD626" s="5"/>
      <c r="QE626" s="5"/>
      <c r="QF626" s="5"/>
      <c r="QG626" s="5"/>
      <c r="QH626" s="5"/>
      <c r="QI626" s="5"/>
      <c r="QJ626" s="5"/>
      <c r="QK626" s="5"/>
      <c r="QL626" s="5"/>
      <c r="QM626" s="5"/>
      <c r="QN626" s="5"/>
      <c r="QO626" s="5"/>
      <c r="QP626" s="5"/>
      <c r="QQ626" s="5"/>
      <c r="QR626" s="5"/>
      <c r="QS626" s="5"/>
      <c r="QT626" s="5"/>
      <c r="QU626" s="5"/>
      <c r="QV626" s="5"/>
      <c r="QW626" s="5"/>
      <c r="QX626" s="5"/>
      <c r="QY626" s="5"/>
      <c r="QZ626" s="5"/>
      <c r="RA626" s="5"/>
      <c r="RB626" s="5"/>
      <c r="RC626" s="5"/>
      <c r="RD626" s="5"/>
      <c r="RE626" s="5"/>
      <c r="RF626" s="5"/>
      <c r="RG626" s="5"/>
      <c r="RH626" s="5"/>
      <c r="RI626" s="5"/>
      <c r="RJ626" s="5"/>
      <c r="RK626" s="5"/>
      <c r="RL626" s="5"/>
      <c r="RM626" s="5"/>
      <c r="RN626" s="5"/>
      <c r="RO626" s="5"/>
      <c r="RP626" s="5"/>
      <c r="RQ626" s="5"/>
      <c r="RR626" s="5"/>
      <c r="RS626" s="5"/>
      <c r="RT626" s="5"/>
      <c r="RU626" s="5"/>
      <c r="RV626" s="5"/>
      <c r="RW626" s="5"/>
      <c r="RX626" s="5"/>
      <c r="RY626" s="5"/>
      <c r="RZ626" s="5"/>
      <c r="SA626" s="5"/>
      <c r="SB626" s="5"/>
      <c r="SC626" s="5"/>
      <c r="SD626" s="5"/>
      <c r="SE626" s="5"/>
      <c r="SF626" s="5"/>
      <c r="SG626" s="5"/>
      <c r="SH626" s="5"/>
      <c r="SI626" s="5"/>
      <c r="SJ626" s="5"/>
      <c r="SK626" s="5"/>
      <c r="SL626" s="5"/>
      <c r="SM626" s="5"/>
      <c r="SN626" s="5"/>
      <c r="SO626" s="5"/>
      <c r="SP626" s="5"/>
      <c r="SQ626" s="5"/>
      <c r="SR626" s="5"/>
      <c r="SS626" s="5"/>
      <c r="ST626" s="5"/>
      <c r="SU626" s="5"/>
      <c r="SV626" s="5"/>
      <c r="SW626" s="5"/>
      <c r="SX626" s="5"/>
      <c r="SY626" s="5"/>
      <c r="SZ626" s="5"/>
      <c r="TA626" s="5"/>
      <c r="TB626" s="5"/>
      <c r="TC626" s="5"/>
      <c r="TD626" s="5"/>
      <c r="TE626" s="5"/>
      <c r="TF626" s="5"/>
      <c r="TG626" s="5"/>
      <c r="TH626" s="5"/>
      <c r="TI626" s="5"/>
      <c r="TJ626" s="5"/>
      <c r="TK626" s="5"/>
      <c r="TL626" s="5"/>
      <c r="TM626" s="5"/>
      <c r="TN626" s="5"/>
      <c r="TO626" s="5"/>
      <c r="TP626" s="5"/>
      <c r="TQ626" s="5"/>
      <c r="TR626" s="5"/>
      <c r="TS626" s="5"/>
      <c r="TT626" s="5"/>
      <c r="TU626" s="5"/>
      <c r="TV626" s="5"/>
      <c r="TW626" s="5"/>
      <c r="TX626" s="5"/>
      <c r="TY626" s="5"/>
      <c r="TZ626" s="5"/>
      <c r="UA626" s="5"/>
      <c r="UB626" s="5"/>
      <c r="UC626" s="5"/>
      <c r="UD626" s="5"/>
      <c r="UE626" s="5"/>
      <c r="UF626" s="5"/>
      <c r="UG626" s="5"/>
      <c r="UH626" s="5"/>
      <c r="UI626" s="5"/>
      <c r="UJ626" s="5"/>
      <c r="UK626" s="5"/>
      <c r="UL626" s="5"/>
      <c r="UM626" s="5"/>
      <c r="UN626" s="5"/>
      <c r="UO626" s="5"/>
      <c r="UP626" s="5"/>
      <c r="UQ626" s="5"/>
      <c r="UR626" s="5"/>
      <c r="US626" s="5"/>
      <c r="UT626" s="5"/>
      <c r="UU626" s="5"/>
      <c r="UV626" s="5"/>
      <c r="UW626" s="5"/>
      <c r="UX626" s="5"/>
      <c r="UY626" s="5"/>
      <c r="UZ626" s="5"/>
      <c r="VA626" s="5"/>
      <c r="VB626" s="5"/>
      <c r="VC626" s="5"/>
      <c r="VD626" s="5"/>
      <c r="VE626" s="5"/>
      <c r="VF626" s="5"/>
      <c r="VG626" s="5"/>
      <c r="VH626" s="5"/>
      <c r="VI626" s="5"/>
      <c r="VJ626" s="5"/>
      <c r="VK626" s="5"/>
      <c r="VL626" s="5"/>
      <c r="VM626" s="5"/>
      <c r="VN626" s="5"/>
      <c r="VO626" s="5"/>
      <c r="VP626" s="5"/>
      <c r="VQ626" s="5"/>
      <c r="VR626" s="5"/>
      <c r="VS626" s="5"/>
      <c r="VT626" s="5"/>
      <c r="VU626" s="5"/>
      <c r="VV626" s="5"/>
      <c r="VW626" s="5"/>
      <c r="VX626" s="5"/>
      <c r="VY626" s="5"/>
      <c r="VZ626" s="5"/>
      <c r="WA626" s="5"/>
      <c r="WB626" s="5"/>
      <c r="WC626" s="5"/>
      <c r="WD626" s="5"/>
      <c r="WE626" s="5"/>
      <c r="WF626" s="5"/>
      <c r="WG626" s="5"/>
      <c r="WH626" s="5"/>
      <c r="WI626" s="5"/>
      <c r="WJ626" s="5"/>
      <c r="WK626" s="5"/>
      <c r="WL626" s="5"/>
      <c r="WM626" s="5"/>
      <c r="WN626" s="5"/>
      <c r="WO626" s="5"/>
      <c r="WP626" s="5"/>
      <c r="WQ626" s="5"/>
      <c r="WR626" s="5"/>
      <c r="WS626" s="5"/>
      <c r="WT626" s="5"/>
      <c r="WU626" s="5"/>
      <c r="WV626" s="5"/>
      <c r="WW626" s="5"/>
      <c r="WX626" s="5"/>
      <c r="WY626" s="5"/>
      <c r="WZ626" s="5"/>
      <c r="XA626" s="5"/>
      <c r="XB626" s="5"/>
      <c r="XC626" s="5"/>
      <c r="XD626" s="5"/>
      <c r="XE626" s="5"/>
      <c r="XF626" s="5"/>
      <c r="XG626" s="5"/>
      <c r="XH626" s="5"/>
      <c r="XI626" s="5"/>
      <c r="XJ626" s="5"/>
      <c r="XK626" s="5"/>
      <c r="XL626" s="5"/>
      <c r="XM626" s="5"/>
      <c r="XN626" s="5"/>
      <c r="XO626" s="5"/>
      <c r="XP626" s="5"/>
      <c r="XQ626" s="5"/>
      <c r="XR626" s="5"/>
      <c r="XS626" s="5"/>
      <c r="XT626" s="5"/>
      <c r="XU626" s="5"/>
      <c r="XV626" s="5"/>
      <c r="XW626" s="5"/>
    </row>
    <row r="627" spans="39:647" x14ac:dyDescent="0.4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c r="JM627" s="5"/>
      <c r="JN627" s="5"/>
      <c r="JO627" s="5"/>
      <c r="JP627" s="5"/>
      <c r="JQ627" s="5"/>
      <c r="JR627" s="5"/>
      <c r="JS627" s="5"/>
      <c r="JT627" s="5"/>
      <c r="JU627" s="5"/>
      <c r="JV627" s="5"/>
      <c r="JW627" s="5"/>
      <c r="JX627" s="5"/>
      <c r="JY627" s="5"/>
      <c r="JZ627" s="5"/>
      <c r="KA627" s="5"/>
      <c r="KB627" s="5"/>
      <c r="KC627" s="5"/>
      <c r="KD627" s="5"/>
      <c r="KE627" s="5"/>
      <c r="KF627" s="5"/>
      <c r="KG627" s="5"/>
      <c r="KH627" s="5"/>
      <c r="KI627" s="5"/>
      <c r="KJ627" s="5"/>
      <c r="KK627" s="5"/>
      <c r="KL627" s="5"/>
      <c r="KM627" s="5"/>
      <c r="KN627" s="5"/>
      <c r="KO627" s="5"/>
      <c r="KP627" s="5"/>
      <c r="KQ627" s="5"/>
      <c r="KR627" s="5"/>
      <c r="KS627" s="5"/>
      <c r="KT627" s="5"/>
      <c r="KU627" s="5"/>
      <c r="KV627" s="5"/>
      <c r="KW627" s="5"/>
      <c r="KX627" s="5"/>
      <c r="KY627" s="5"/>
      <c r="KZ627" s="5"/>
      <c r="LA627" s="5"/>
      <c r="LB627" s="5"/>
      <c r="LC627" s="5"/>
      <c r="LD627" s="5"/>
      <c r="LE627" s="5"/>
      <c r="LF627" s="5"/>
      <c r="LG627" s="5"/>
      <c r="LH627" s="5"/>
      <c r="LI627" s="5"/>
      <c r="LJ627" s="5"/>
      <c r="LK627" s="5"/>
      <c r="LL627" s="5"/>
      <c r="LM627" s="5"/>
      <c r="LN627" s="5"/>
      <c r="LO627" s="5"/>
      <c r="LP627" s="5"/>
      <c r="LQ627" s="5"/>
      <c r="LR627" s="5"/>
      <c r="LS627" s="5"/>
      <c r="LT627" s="5"/>
      <c r="LU627" s="5"/>
      <c r="LV627" s="5"/>
      <c r="LW627" s="5"/>
      <c r="LX627" s="5"/>
      <c r="LY627" s="5"/>
      <c r="LZ627" s="5"/>
      <c r="MA627" s="5"/>
      <c r="MB627" s="5"/>
      <c r="MC627" s="5"/>
      <c r="MD627" s="5"/>
      <c r="ME627" s="5"/>
      <c r="MF627" s="5"/>
      <c r="MG627" s="5"/>
      <c r="MH627" s="5"/>
      <c r="MI627" s="5"/>
      <c r="MJ627" s="5"/>
      <c r="MK627" s="5"/>
      <c r="ML627" s="5"/>
      <c r="MM627" s="5"/>
      <c r="MN627" s="5"/>
      <c r="MO627" s="5"/>
      <c r="MP627" s="5"/>
      <c r="MQ627" s="5"/>
      <c r="MR627" s="5"/>
      <c r="MS627" s="5"/>
      <c r="MT627" s="5"/>
      <c r="MU627" s="5"/>
      <c r="MV627" s="5"/>
      <c r="MW627" s="5"/>
      <c r="MX627" s="5"/>
      <c r="MY627" s="5"/>
      <c r="MZ627" s="5"/>
      <c r="NA627" s="5"/>
      <c r="NB627" s="5"/>
      <c r="NC627" s="5"/>
      <c r="ND627" s="5"/>
      <c r="NE627" s="5"/>
      <c r="NF627" s="5"/>
      <c r="NG627" s="5"/>
      <c r="NH627" s="5"/>
      <c r="NI627" s="5"/>
      <c r="NJ627" s="5"/>
      <c r="NK627" s="5"/>
      <c r="NL627" s="5"/>
      <c r="NM627" s="5"/>
      <c r="NN627" s="5"/>
      <c r="NO627" s="5"/>
      <c r="NP627" s="5"/>
      <c r="NQ627" s="5"/>
      <c r="NR627" s="5"/>
      <c r="NS627" s="5"/>
      <c r="NT627" s="5"/>
      <c r="NU627" s="5"/>
      <c r="NV627" s="5"/>
      <c r="NW627" s="5"/>
      <c r="NX627" s="5"/>
      <c r="NY627" s="5"/>
      <c r="NZ627" s="5"/>
      <c r="OA627" s="5"/>
      <c r="OB627" s="5"/>
      <c r="OC627" s="5"/>
      <c r="OD627" s="5"/>
      <c r="OE627" s="5"/>
      <c r="OF627" s="5"/>
      <c r="OG627" s="5"/>
      <c r="OH627" s="5"/>
      <c r="OI627" s="5"/>
      <c r="OJ627" s="5"/>
      <c r="OK627" s="5"/>
      <c r="OL627" s="5"/>
      <c r="OM627" s="5"/>
      <c r="ON627" s="5"/>
      <c r="OO627" s="5"/>
      <c r="OP627" s="5"/>
      <c r="OQ627" s="5"/>
      <c r="OR627" s="5"/>
      <c r="OS627" s="5"/>
      <c r="OT627" s="5"/>
      <c r="OU627" s="5"/>
      <c r="OV627" s="5"/>
      <c r="OW627" s="5"/>
      <c r="OX627" s="5"/>
      <c r="OY627" s="5"/>
      <c r="OZ627" s="5"/>
      <c r="PA627" s="5"/>
      <c r="PB627" s="5"/>
      <c r="PC627" s="5"/>
      <c r="PD627" s="5"/>
      <c r="PE627" s="5"/>
      <c r="PF627" s="5"/>
      <c r="PG627" s="5"/>
      <c r="PH627" s="5"/>
      <c r="PI627" s="5"/>
      <c r="PJ627" s="5"/>
      <c r="PK627" s="5"/>
      <c r="PL627" s="5"/>
      <c r="PM627" s="5"/>
      <c r="PN627" s="5"/>
      <c r="PO627" s="5"/>
      <c r="PP627" s="5"/>
      <c r="PQ627" s="5"/>
      <c r="PR627" s="5"/>
      <c r="PS627" s="5"/>
      <c r="PT627" s="5"/>
      <c r="PU627" s="5"/>
      <c r="PV627" s="5"/>
      <c r="PW627" s="5"/>
      <c r="PX627" s="5"/>
      <c r="PY627" s="5"/>
      <c r="PZ627" s="5"/>
      <c r="QA627" s="5"/>
      <c r="QB627" s="5"/>
      <c r="QC627" s="5"/>
      <c r="QD627" s="5"/>
      <c r="QE627" s="5"/>
      <c r="QF627" s="5"/>
      <c r="QG627" s="5"/>
      <c r="QH627" s="5"/>
      <c r="QI627" s="5"/>
      <c r="QJ627" s="5"/>
      <c r="QK627" s="5"/>
      <c r="QL627" s="5"/>
      <c r="QM627" s="5"/>
      <c r="QN627" s="5"/>
      <c r="QO627" s="5"/>
      <c r="QP627" s="5"/>
      <c r="QQ627" s="5"/>
      <c r="QR627" s="5"/>
      <c r="QS627" s="5"/>
      <c r="QT627" s="5"/>
      <c r="QU627" s="5"/>
      <c r="QV627" s="5"/>
      <c r="QW627" s="5"/>
      <c r="QX627" s="5"/>
      <c r="QY627" s="5"/>
      <c r="QZ627" s="5"/>
      <c r="RA627" s="5"/>
      <c r="RB627" s="5"/>
      <c r="RC627" s="5"/>
      <c r="RD627" s="5"/>
      <c r="RE627" s="5"/>
      <c r="RF627" s="5"/>
      <c r="RG627" s="5"/>
      <c r="RH627" s="5"/>
      <c r="RI627" s="5"/>
      <c r="RJ627" s="5"/>
      <c r="RK627" s="5"/>
      <c r="RL627" s="5"/>
      <c r="RM627" s="5"/>
      <c r="RN627" s="5"/>
      <c r="RO627" s="5"/>
      <c r="RP627" s="5"/>
      <c r="RQ627" s="5"/>
      <c r="RR627" s="5"/>
      <c r="RS627" s="5"/>
      <c r="RT627" s="5"/>
      <c r="RU627" s="5"/>
      <c r="RV627" s="5"/>
      <c r="RW627" s="5"/>
      <c r="RX627" s="5"/>
      <c r="RY627" s="5"/>
      <c r="RZ627" s="5"/>
      <c r="SA627" s="5"/>
      <c r="SB627" s="5"/>
      <c r="SC627" s="5"/>
      <c r="SD627" s="5"/>
      <c r="SE627" s="5"/>
      <c r="SF627" s="5"/>
      <c r="SG627" s="5"/>
      <c r="SH627" s="5"/>
      <c r="SI627" s="5"/>
      <c r="SJ627" s="5"/>
      <c r="SK627" s="5"/>
      <c r="SL627" s="5"/>
      <c r="SM627" s="5"/>
      <c r="SN627" s="5"/>
      <c r="SO627" s="5"/>
      <c r="SP627" s="5"/>
      <c r="SQ627" s="5"/>
      <c r="SR627" s="5"/>
      <c r="SS627" s="5"/>
      <c r="ST627" s="5"/>
      <c r="SU627" s="5"/>
      <c r="SV627" s="5"/>
      <c r="SW627" s="5"/>
      <c r="SX627" s="5"/>
      <c r="SY627" s="5"/>
      <c r="SZ627" s="5"/>
      <c r="TA627" s="5"/>
      <c r="TB627" s="5"/>
      <c r="TC627" s="5"/>
      <c r="TD627" s="5"/>
      <c r="TE627" s="5"/>
      <c r="TF627" s="5"/>
      <c r="TG627" s="5"/>
      <c r="TH627" s="5"/>
      <c r="TI627" s="5"/>
      <c r="TJ627" s="5"/>
      <c r="TK627" s="5"/>
      <c r="TL627" s="5"/>
      <c r="TM627" s="5"/>
      <c r="TN627" s="5"/>
      <c r="TO627" s="5"/>
      <c r="TP627" s="5"/>
      <c r="TQ627" s="5"/>
      <c r="TR627" s="5"/>
      <c r="TS627" s="5"/>
      <c r="TT627" s="5"/>
      <c r="TU627" s="5"/>
      <c r="TV627" s="5"/>
      <c r="TW627" s="5"/>
      <c r="TX627" s="5"/>
      <c r="TY627" s="5"/>
      <c r="TZ627" s="5"/>
      <c r="UA627" s="5"/>
      <c r="UB627" s="5"/>
      <c r="UC627" s="5"/>
      <c r="UD627" s="5"/>
      <c r="UE627" s="5"/>
      <c r="UF627" s="5"/>
      <c r="UG627" s="5"/>
      <c r="UH627" s="5"/>
      <c r="UI627" s="5"/>
      <c r="UJ627" s="5"/>
      <c r="UK627" s="5"/>
      <c r="UL627" s="5"/>
      <c r="UM627" s="5"/>
      <c r="UN627" s="5"/>
      <c r="UO627" s="5"/>
      <c r="UP627" s="5"/>
      <c r="UQ627" s="5"/>
      <c r="UR627" s="5"/>
      <c r="US627" s="5"/>
      <c r="UT627" s="5"/>
      <c r="UU627" s="5"/>
      <c r="UV627" s="5"/>
      <c r="UW627" s="5"/>
      <c r="UX627" s="5"/>
      <c r="UY627" s="5"/>
      <c r="UZ627" s="5"/>
      <c r="VA627" s="5"/>
      <c r="VB627" s="5"/>
      <c r="VC627" s="5"/>
      <c r="VD627" s="5"/>
      <c r="VE627" s="5"/>
      <c r="VF627" s="5"/>
      <c r="VG627" s="5"/>
      <c r="VH627" s="5"/>
      <c r="VI627" s="5"/>
      <c r="VJ627" s="5"/>
      <c r="VK627" s="5"/>
      <c r="VL627" s="5"/>
      <c r="VM627" s="5"/>
      <c r="VN627" s="5"/>
      <c r="VO627" s="5"/>
      <c r="VP627" s="5"/>
      <c r="VQ627" s="5"/>
      <c r="VR627" s="5"/>
      <c r="VS627" s="5"/>
      <c r="VT627" s="5"/>
      <c r="VU627" s="5"/>
      <c r="VV627" s="5"/>
      <c r="VW627" s="5"/>
      <c r="VX627" s="5"/>
      <c r="VY627" s="5"/>
      <c r="VZ627" s="5"/>
      <c r="WA627" s="5"/>
      <c r="WB627" s="5"/>
      <c r="WC627" s="5"/>
      <c r="WD627" s="5"/>
      <c r="WE627" s="5"/>
      <c r="WF627" s="5"/>
      <c r="WG627" s="5"/>
      <c r="WH627" s="5"/>
      <c r="WI627" s="5"/>
      <c r="WJ627" s="5"/>
      <c r="WK627" s="5"/>
      <c r="WL627" s="5"/>
      <c r="WM627" s="5"/>
      <c r="WN627" s="5"/>
      <c r="WO627" s="5"/>
      <c r="WP627" s="5"/>
      <c r="WQ627" s="5"/>
      <c r="WR627" s="5"/>
      <c r="WS627" s="5"/>
      <c r="WT627" s="5"/>
      <c r="WU627" s="5"/>
      <c r="WV627" s="5"/>
      <c r="WW627" s="5"/>
      <c r="WX627" s="5"/>
      <c r="WY627" s="5"/>
      <c r="WZ627" s="5"/>
      <c r="XA627" s="5"/>
      <c r="XB627" s="5"/>
      <c r="XC627" s="5"/>
      <c r="XD627" s="5"/>
      <c r="XE627" s="5"/>
      <c r="XF627" s="5"/>
      <c r="XG627" s="5"/>
      <c r="XH627" s="5"/>
      <c r="XI627" s="5"/>
      <c r="XJ627" s="5"/>
      <c r="XK627" s="5"/>
      <c r="XL627" s="5"/>
      <c r="XM627" s="5"/>
      <c r="XN627" s="5"/>
      <c r="XO627" s="5"/>
      <c r="XP627" s="5"/>
      <c r="XQ627" s="5"/>
      <c r="XR627" s="5"/>
      <c r="XS627" s="5"/>
      <c r="XT627" s="5"/>
      <c r="XU627" s="5"/>
      <c r="XV627" s="5"/>
      <c r="XW627" s="5"/>
    </row>
    <row r="628" spans="39:647" x14ac:dyDescent="0.4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c r="JM628" s="5"/>
      <c r="JN628" s="5"/>
      <c r="JO628" s="5"/>
      <c r="JP628" s="5"/>
      <c r="JQ628" s="5"/>
      <c r="JR628" s="5"/>
      <c r="JS628" s="5"/>
      <c r="JT628" s="5"/>
      <c r="JU628" s="5"/>
      <c r="JV628" s="5"/>
      <c r="JW628" s="5"/>
      <c r="JX628" s="5"/>
      <c r="JY628" s="5"/>
      <c r="JZ628" s="5"/>
      <c r="KA628" s="5"/>
      <c r="KB628" s="5"/>
      <c r="KC628" s="5"/>
      <c r="KD628" s="5"/>
      <c r="KE628" s="5"/>
      <c r="KF628" s="5"/>
      <c r="KG628" s="5"/>
      <c r="KH628" s="5"/>
      <c r="KI628" s="5"/>
      <c r="KJ628" s="5"/>
      <c r="KK628" s="5"/>
      <c r="KL628" s="5"/>
      <c r="KM628" s="5"/>
      <c r="KN628" s="5"/>
      <c r="KO628" s="5"/>
      <c r="KP628" s="5"/>
      <c r="KQ628" s="5"/>
      <c r="KR628" s="5"/>
      <c r="KS628" s="5"/>
      <c r="KT628" s="5"/>
      <c r="KU628" s="5"/>
      <c r="KV628" s="5"/>
      <c r="KW628" s="5"/>
      <c r="KX628" s="5"/>
      <c r="KY628" s="5"/>
      <c r="KZ628" s="5"/>
      <c r="LA628" s="5"/>
      <c r="LB628" s="5"/>
      <c r="LC628" s="5"/>
      <c r="LD628" s="5"/>
      <c r="LE628" s="5"/>
      <c r="LF628" s="5"/>
      <c r="LG628" s="5"/>
      <c r="LH628" s="5"/>
      <c r="LI628" s="5"/>
      <c r="LJ628" s="5"/>
      <c r="LK628" s="5"/>
      <c r="LL628" s="5"/>
      <c r="LM628" s="5"/>
      <c r="LN628" s="5"/>
      <c r="LO628" s="5"/>
      <c r="LP628" s="5"/>
      <c r="LQ628" s="5"/>
      <c r="LR628" s="5"/>
      <c r="LS628" s="5"/>
      <c r="LT628" s="5"/>
      <c r="LU628" s="5"/>
      <c r="LV628" s="5"/>
      <c r="LW628" s="5"/>
      <c r="LX628" s="5"/>
      <c r="LY628" s="5"/>
      <c r="LZ628" s="5"/>
      <c r="MA628" s="5"/>
      <c r="MB628" s="5"/>
      <c r="MC628" s="5"/>
      <c r="MD628" s="5"/>
      <c r="ME628" s="5"/>
      <c r="MF628" s="5"/>
      <c r="MG628" s="5"/>
      <c r="MH628" s="5"/>
      <c r="MI628" s="5"/>
      <c r="MJ628" s="5"/>
      <c r="MK628" s="5"/>
      <c r="ML628" s="5"/>
      <c r="MM628" s="5"/>
      <c r="MN628" s="5"/>
      <c r="MO628" s="5"/>
      <c r="MP628" s="5"/>
      <c r="MQ628" s="5"/>
      <c r="MR628" s="5"/>
      <c r="MS628" s="5"/>
      <c r="MT628" s="5"/>
      <c r="MU628" s="5"/>
      <c r="MV628" s="5"/>
      <c r="MW628" s="5"/>
      <c r="MX628" s="5"/>
      <c r="MY628" s="5"/>
      <c r="MZ628" s="5"/>
      <c r="NA628" s="5"/>
      <c r="NB628" s="5"/>
      <c r="NC628" s="5"/>
      <c r="ND628" s="5"/>
      <c r="NE628" s="5"/>
      <c r="NF628" s="5"/>
      <c r="NG628" s="5"/>
      <c r="NH628" s="5"/>
      <c r="NI628" s="5"/>
      <c r="NJ628" s="5"/>
      <c r="NK628" s="5"/>
      <c r="NL628" s="5"/>
      <c r="NM628" s="5"/>
      <c r="NN628" s="5"/>
      <c r="NO628" s="5"/>
      <c r="NP628" s="5"/>
      <c r="NQ628" s="5"/>
      <c r="NR628" s="5"/>
      <c r="NS628" s="5"/>
      <c r="NT628" s="5"/>
      <c r="NU628" s="5"/>
      <c r="NV628" s="5"/>
      <c r="NW628" s="5"/>
      <c r="NX628" s="5"/>
      <c r="NY628" s="5"/>
      <c r="NZ628" s="5"/>
      <c r="OA628" s="5"/>
      <c r="OB628" s="5"/>
      <c r="OC628" s="5"/>
      <c r="OD628" s="5"/>
      <c r="OE628" s="5"/>
      <c r="OF628" s="5"/>
      <c r="OG628" s="5"/>
      <c r="OH628" s="5"/>
      <c r="OI628" s="5"/>
      <c r="OJ628" s="5"/>
      <c r="OK628" s="5"/>
      <c r="OL628" s="5"/>
      <c r="OM628" s="5"/>
      <c r="ON628" s="5"/>
      <c r="OO628" s="5"/>
      <c r="OP628" s="5"/>
      <c r="OQ628" s="5"/>
      <c r="OR628" s="5"/>
      <c r="OS628" s="5"/>
      <c r="OT628" s="5"/>
      <c r="OU628" s="5"/>
      <c r="OV628" s="5"/>
      <c r="OW628" s="5"/>
      <c r="OX628" s="5"/>
      <c r="OY628" s="5"/>
      <c r="OZ628" s="5"/>
      <c r="PA628" s="5"/>
      <c r="PB628" s="5"/>
      <c r="PC628" s="5"/>
      <c r="PD628" s="5"/>
      <c r="PE628" s="5"/>
      <c r="PF628" s="5"/>
      <c r="PG628" s="5"/>
      <c r="PH628" s="5"/>
      <c r="PI628" s="5"/>
      <c r="PJ628" s="5"/>
      <c r="PK628" s="5"/>
      <c r="PL628" s="5"/>
      <c r="PM628" s="5"/>
      <c r="PN628" s="5"/>
      <c r="PO628" s="5"/>
      <c r="PP628" s="5"/>
      <c r="PQ628" s="5"/>
      <c r="PR628" s="5"/>
      <c r="PS628" s="5"/>
      <c r="PT628" s="5"/>
      <c r="PU628" s="5"/>
      <c r="PV628" s="5"/>
      <c r="PW628" s="5"/>
      <c r="PX628" s="5"/>
      <c r="PY628" s="5"/>
      <c r="PZ628" s="5"/>
      <c r="QA628" s="5"/>
      <c r="QB628" s="5"/>
      <c r="QC628" s="5"/>
      <c r="QD628" s="5"/>
      <c r="QE628" s="5"/>
      <c r="QF628" s="5"/>
      <c r="QG628" s="5"/>
      <c r="QH628" s="5"/>
      <c r="QI628" s="5"/>
      <c r="QJ628" s="5"/>
      <c r="QK628" s="5"/>
      <c r="QL628" s="5"/>
      <c r="QM628" s="5"/>
      <c r="QN628" s="5"/>
      <c r="QO628" s="5"/>
      <c r="QP628" s="5"/>
      <c r="QQ628" s="5"/>
      <c r="QR628" s="5"/>
      <c r="QS628" s="5"/>
      <c r="QT628" s="5"/>
      <c r="QU628" s="5"/>
      <c r="QV628" s="5"/>
      <c r="QW628" s="5"/>
      <c r="QX628" s="5"/>
      <c r="QY628" s="5"/>
      <c r="QZ628" s="5"/>
      <c r="RA628" s="5"/>
      <c r="RB628" s="5"/>
      <c r="RC628" s="5"/>
      <c r="RD628" s="5"/>
      <c r="RE628" s="5"/>
      <c r="RF628" s="5"/>
      <c r="RG628" s="5"/>
      <c r="RH628" s="5"/>
      <c r="RI628" s="5"/>
      <c r="RJ628" s="5"/>
      <c r="RK628" s="5"/>
      <c r="RL628" s="5"/>
      <c r="RM628" s="5"/>
      <c r="RN628" s="5"/>
      <c r="RO628" s="5"/>
      <c r="RP628" s="5"/>
      <c r="RQ628" s="5"/>
      <c r="RR628" s="5"/>
      <c r="RS628" s="5"/>
      <c r="RT628" s="5"/>
      <c r="RU628" s="5"/>
      <c r="RV628" s="5"/>
      <c r="RW628" s="5"/>
      <c r="RX628" s="5"/>
      <c r="RY628" s="5"/>
      <c r="RZ628" s="5"/>
      <c r="SA628" s="5"/>
      <c r="SB628" s="5"/>
      <c r="SC628" s="5"/>
      <c r="SD628" s="5"/>
      <c r="SE628" s="5"/>
      <c r="SF628" s="5"/>
      <c r="SG628" s="5"/>
      <c r="SH628" s="5"/>
      <c r="SI628" s="5"/>
      <c r="SJ628" s="5"/>
      <c r="SK628" s="5"/>
      <c r="SL628" s="5"/>
      <c r="SM628" s="5"/>
      <c r="SN628" s="5"/>
      <c r="SO628" s="5"/>
      <c r="SP628" s="5"/>
      <c r="SQ628" s="5"/>
      <c r="SR628" s="5"/>
      <c r="SS628" s="5"/>
      <c r="ST628" s="5"/>
      <c r="SU628" s="5"/>
      <c r="SV628" s="5"/>
      <c r="SW628" s="5"/>
      <c r="SX628" s="5"/>
      <c r="SY628" s="5"/>
      <c r="SZ628" s="5"/>
      <c r="TA628" s="5"/>
      <c r="TB628" s="5"/>
      <c r="TC628" s="5"/>
      <c r="TD628" s="5"/>
      <c r="TE628" s="5"/>
      <c r="TF628" s="5"/>
      <c r="TG628" s="5"/>
      <c r="TH628" s="5"/>
      <c r="TI628" s="5"/>
      <c r="TJ628" s="5"/>
      <c r="TK628" s="5"/>
      <c r="TL628" s="5"/>
      <c r="TM628" s="5"/>
      <c r="TN628" s="5"/>
      <c r="TO628" s="5"/>
      <c r="TP628" s="5"/>
      <c r="TQ628" s="5"/>
      <c r="TR628" s="5"/>
      <c r="TS628" s="5"/>
      <c r="TT628" s="5"/>
      <c r="TU628" s="5"/>
      <c r="TV628" s="5"/>
      <c r="TW628" s="5"/>
      <c r="TX628" s="5"/>
      <c r="TY628" s="5"/>
      <c r="TZ628" s="5"/>
      <c r="UA628" s="5"/>
      <c r="UB628" s="5"/>
      <c r="UC628" s="5"/>
      <c r="UD628" s="5"/>
      <c r="UE628" s="5"/>
      <c r="UF628" s="5"/>
      <c r="UG628" s="5"/>
      <c r="UH628" s="5"/>
      <c r="UI628" s="5"/>
      <c r="UJ628" s="5"/>
      <c r="UK628" s="5"/>
      <c r="UL628" s="5"/>
      <c r="UM628" s="5"/>
      <c r="UN628" s="5"/>
      <c r="UO628" s="5"/>
      <c r="UP628" s="5"/>
      <c r="UQ628" s="5"/>
      <c r="UR628" s="5"/>
      <c r="US628" s="5"/>
      <c r="UT628" s="5"/>
      <c r="UU628" s="5"/>
      <c r="UV628" s="5"/>
      <c r="UW628" s="5"/>
      <c r="UX628" s="5"/>
      <c r="UY628" s="5"/>
      <c r="UZ628" s="5"/>
      <c r="VA628" s="5"/>
      <c r="VB628" s="5"/>
      <c r="VC628" s="5"/>
      <c r="VD628" s="5"/>
      <c r="VE628" s="5"/>
      <c r="VF628" s="5"/>
      <c r="VG628" s="5"/>
      <c r="VH628" s="5"/>
      <c r="VI628" s="5"/>
      <c r="VJ628" s="5"/>
      <c r="VK628" s="5"/>
      <c r="VL628" s="5"/>
      <c r="VM628" s="5"/>
      <c r="VN628" s="5"/>
      <c r="VO628" s="5"/>
      <c r="VP628" s="5"/>
      <c r="VQ628" s="5"/>
      <c r="VR628" s="5"/>
      <c r="VS628" s="5"/>
      <c r="VT628" s="5"/>
      <c r="VU628" s="5"/>
      <c r="VV628" s="5"/>
      <c r="VW628" s="5"/>
      <c r="VX628" s="5"/>
      <c r="VY628" s="5"/>
      <c r="VZ628" s="5"/>
      <c r="WA628" s="5"/>
      <c r="WB628" s="5"/>
      <c r="WC628" s="5"/>
      <c r="WD628" s="5"/>
      <c r="WE628" s="5"/>
      <c r="WF628" s="5"/>
      <c r="WG628" s="5"/>
      <c r="WH628" s="5"/>
      <c r="WI628" s="5"/>
      <c r="WJ628" s="5"/>
      <c r="WK628" s="5"/>
      <c r="WL628" s="5"/>
      <c r="WM628" s="5"/>
      <c r="WN628" s="5"/>
      <c r="WO628" s="5"/>
      <c r="WP628" s="5"/>
      <c r="WQ628" s="5"/>
      <c r="WR628" s="5"/>
      <c r="WS628" s="5"/>
      <c r="WT628" s="5"/>
      <c r="WU628" s="5"/>
      <c r="WV628" s="5"/>
      <c r="WW628" s="5"/>
      <c r="WX628" s="5"/>
      <c r="WY628" s="5"/>
      <c r="WZ628" s="5"/>
      <c r="XA628" s="5"/>
      <c r="XB628" s="5"/>
      <c r="XC628" s="5"/>
      <c r="XD628" s="5"/>
      <c r="XE628" s="5"/>
      <c r="XF628" s="5"/>
      <c r="XG628" s="5"/>
      <c r="XH628" s="5"/>
      <c r="XI628" s="5"/>
      <c r="XJ628" s="5"/>
      <c r="XK628" s="5"/>
      <c r="XL628" s="5"/>
      <c r="XM628" s="5"/>
      <c r="XN628" s="5"/>
      <c r="XO628" s="5"/>
      <c r="XP628" s="5"/>
      <c r="XQ628" s="5"/>
      <c r="XR628" s="5"/>
      <c r="XS628" s="5"/>
      <c r="XT628" s="5"/>
      <c r="XU628" s="5"/>
      <c r="XV628" s="5"/>
      <c r="XW628" s="5"/>
    </row>
    <row r="629" spans="39:647" x14ac:dyDescent="0.4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c r="JM629" s="5"/>
      <c r="JN629" s="5"/>
      <c r="JO629" s="5"/>
      <c r="JP629" s="5"/>
      <c r="JQ629" s="5"/>
      <c r="JR629" s="5"/>
      <c r="JS629" s="5"/>
      <c r="JT629" s="5"/>
      <c r="JU629" s="5"/>
      <c r="JV629" s="5"/>
      <c r="JW629" s="5"/>
      <c r="JX629" s="5"/>
      <c r="JY629" s="5"/>
      <c r="JZ629" s="5"/>
      <c r="KA629" s="5"/>
      <c r="KB629" s="5"/>
      <c r="KC629" s="5"/>
      <c r="KD629" s="5"/>
      <c r="KE629" s="5"/>
      <c r="KF629" s="5"/>
      <c r="KG629" s="5"/>
      <c r="KH629" s="5"/>
      <c r="KI629" s="5"/>
      <c r="KJ629" s="5"/>
      <c r="KK629" s="5"/>
      <c r="KL629" s="5"/>
      <c r="KM629" s="5"/>
      <c r="KN629" s="5"/>
      <c r="KO629" s="5"/>
      <c r="KP629" s="5"/>
      <c r="KQ629" s="5"/>
      <c r="KR629" s="5"/>
      <c r="KS629" s="5"/>
      <c r="KT629" s="5"/>
      <c r="KU629" s="5"/>
      <c r="KV629" s="5"/>
      <c r="KW629" s="5"/>
      <c r="KX629" s="5"/>
      <c r="KY629" s="5"/>
      <c r="KZ629" s="5"/>
      <c r="LA629" s="5"/>
      <c r="LB629" s="5"/>
      <c r="LC629" s="5"/>
      <c r="LD629" s="5"/>
      <c r="LE629" s="5"/>
      <c r="LF629" s="5"/>
      <c r="LG629" s="5"/>
      <c r="LH629" s="5"/>
      <c r="LI629" s="5"/>
      <c r="LJ629" s="5"/>
      <c r="LK629" s="5"/>
      <c r="LL629" s="5"/>
      <c r="LM629" s="5"/>
      <c r="LN629" s="5"/>
      <c r="LO629" s="5"/>
      <c r="LP629" s="5"/>
      <c r="LQ629" s="5"/>
      <c r="LR629" s="5"/>
      <c r="LS629" s="5"/>
      <c r="LT629" s="5"/>
      <c r="LU629" s="5"/>
      <c r="LV629" s="5"/>
      <c r="LW629" s="5"/>
      <c r="LX629" s="5"/>
      <c r="LY629" s="5"/>
      <c r="LZ629" s="5"/>
      <c r="MA629" s="5"/>
      <c r="MB629" s="5"/>
      <c r="MC629" s="5"/>
      <c r="MD629" s="5"/>
      <c r="ME629" s="5"/>
      <c r="MF629" s="5"/>
      <c r="MG629" s="5"/>
      <c r="MH629" s="5"/>
      <c r="MI629" s="5"/>
      <c r="MJ629" s="5"/>
      <c r="MK629" s="5"/>
      <c r="ML629" s="5"/>
      <c r="MM629" s="5"/>
      <c r="MN629" s="5"/>
      <c r="MO629" s="5"/>
      <c r="MP629" s="5"/>
      <c r="MQ629" s="5"/>
      <c r="MR629" s="5"/>
      <c r="MS629" s="5"/>
      <c r="MT629" s="5"/>
      <c r="MU629" s="5"/>
      <c r="MV629" s="5"/>
      <c r="MW629" s="5"/>
      <c r="MX629" s="5"/>
      <c r="MY629" s="5"/>
      <c r="MZ629" s="5"/>
      <c r="NA629" s="5"/>
      <c r="NB629" s="5"/>
      <c r="NC629" s="5"/>
      <c r="ND629" s="5"/>
      <c r="NE629" s="5"/>
      <c r="NF629" s="5"/>
      <c r="NG629" s="5"/>
      <c r="NH629" s="5"/>
      <c r="NI629" s="5"/>
      <c r="NJ629" s="5"/>
      <c r="NK629" s="5"/>
      <c r="NL629" s="5"/>
      <c r="NM629" s="5"/>
      <c r="NN629" s="5"/>
      <c r="NO629" s="5"/>
      <c r="NP629" s="5"/>
      <c r="NQ629" s="5"/>
      <c r="NR629" s="5"/>
      <c r="NS629" s="5"/>
      <c r="NT629" s="5"/>
      <c r="NU629" s="5"/>
      <c r="NV629" s="5"/>
      <c r="NW629" s="5"/>
      <c r="NX629" s="5"/>
      <c r="NY629" s="5"/>
      <c r="NZ629" s="5"/>
      <c r="OA629" s="5"/>
      <c r="OB629" s="5"/>
      <c r="OC629" s="5"/>
      <c r="OD629" s="5"/>
      <c r="OE629" s="5"/>
      <c r="OF629" s="5"/>
      <c r="OG629" s="5"/>
      <c r="OH629" s="5"/>
      <c r="OI629" s="5"/>
      <c r="OJ629" s="5"/>
      <c r="OK629" s="5"/>
      <c r="OL629" s="5"/>
      <c r="OM629" s="5"/>
      <c r="ON629" s="5"/>
      <c r="OO629" s="5"/>
      <c r="OP629" s="5"/>
      <c r="OQ629" s="5"/>
      <c r="OR629" s="5"/>
      <c r="OS629" s="5"/>
      <c r="OT629" s="5"/>
      <c r="OU629" s="5"/>
      <c r="OV629" s="5"/>
      <c r="OW629" s="5"/>
      <c r="OX629" s="5"/>
      <c r="OY629" s="5"/>
      <c r="OZ629" s="5"/>
      <c r="PA629" s="5"/>
      <c r="PB629" s="5"/>
      <c r="PC629" s="5"/>
      <c r="PD629" s="5"/>
      <c r="PE629" s="5"/>
      <c r="PF629" s="5"/>
      <c r="PG629" s="5"/>
      <c r="PH629" s="5"/>
      <c r="PI629" s="5"/>
      <c r="PJ629" s="5"/>
      <c r="PK629" s="5"/>
      <c r="PL629" s="5"/>
      <c r="PM629" s="5"/>
      <c r="PN629" s="5"/>
      <c r="PO629" s="5"/>
      <c r="PP629" s="5"/>
      <c r="PQ629" s="5"/>
      <c r="PR629" s="5"/>
      <c r="PS629" s="5"/>
      <c r="PT629" s="5"/>
      <c r="PU629" s="5"/>
      <c r="PV629" s="5"/>
      <c r="PW629" s="5"/>
      <c r="PX629" s="5"/>
      <c r="PY629" s="5"/>
      <c r="PZ629" s="5"/>
      <c r="QA629" s="5"/>
      <c r="QB629" s="5"/>
      <c r="QC629" s="5"/>
      <c r="QD629" s="5"/>
      <c r="QE629" s="5"/>
      <c r="QF629" s="5"/>
      <c r="QG629" s="5"/>
      <c r="QH629" s="5"/>
      <c r="QI629" s="5"/>
      <c r="QJ629" s="5"/>
      <c r="QK629" s="5"/>
      <c r="QL629" s="5"/>
      <c r="QM629" s="5"/>
      <c r="QN629" s="5"/>
      <c r="QO629" s="5"/>
      <c r="QP629" s="5"/>
      <c r="QQ629" s="5"/>
      <c r="QR629" s="5"/>
      <c r="QS629" s="5"/>
      <c r="QT629" s="5"/>
      <c r="QU629" s="5"/>
      <c r="QV629" s="5"/>
      <c r="QW629" s="5"/>
      <c r="QX629" s="5"/>
      <c r="QY629" s="5"/>
      <c r="QZ629" s="5"/>
      <c r="RA629" s="5"/>
      <c r="RB629" s="5"/>
      <c r="RC629" s="5"/>
      <c r="RD629" s="5"/>
      <c r="RE629" s="5"/>
      <c r="RF629" s="5"/>
      <c r="RG629" s="5"/>
      <c r="RH629" s="5"/>
      <c r="RI629" s="5"/>
      <c r="RJ629" s="5"/>
      <c r="RK629" s="5"/>
      <c r="RL629" s="5"/>
      <c r="RM629" s="5"/>
      <c r="RN629" s="5"/>
      <c r="RO629" s="5"/>
      <c r="RP629" s="5"/>
      <c r="RQ629" s="5"/>
      <c r="RR629" s="5"/>
      <c r="RS629" s="5"/>
      <c r="RT629" s="5"/>
      <c r="RU629" s="5"/>
      <c r="RV629" s="5"/>
      <c r="RW629" s="5"/>
      <c r="RX629" s="5"/>
      <c r="RY629" s="5"/>
      <c r="RZ629" s="5"/>
      <c r="SA629" s="5"/>
      <c r="SB629" s="5"/>
      <c r="SC629" s="5"/>
      <c r="SD629" s="5"/>
      <c r="SE629" s="5"/>
      <c r="SF629" s="5"/>
      <c r="SG629" s="5"/>
      <c r="SH629" s="5"/>
      <c r="SI629" s="5"/>
      <c r="SJ629" s="5"/>
      <c r="SK629" s="5"/>
      <c r="SL629" s="5"/>
      <c r="SM629" s="5"/>
      <c r="SN629" s="5"/>
      <c r="SO629" s="5"/>
      <c r="SP629" s="5"/>
      <c r="SQ629" s="5"/>
      <c r="SR629" s="5"/>
      <c r="SS629" s="5"/>
      <c r="ST629" s="5"/>
      <c r="SU629" s="5"/>
      <c r="SV629" s="5"/>
      <c r="SW629" s="5"/>
      <c r="SX629" s="5"/>
      <c r="SY629" s="5"/>
      <c r="SZ629" s="5"/>
      <c r="TA629" s="5"/>
      <c r="TB629" s="5"/>
      <c r="TC629" s="5"/>
      <c r="TD629" s="5"/>
      <c r="TE629" s="5"/>
      <c r="TF629" s="5"/>
      <c r="TG629" s="5"/>
      <c r="TH629" s="5"/>
      <c r="TI629" s="5"/>
      <c r="TJ629" s="5"/>
      <c r="TK629" s="5"/>
      <c r="TL629" s="5"/>
      <c r="TM629" s="5"/>
      <c r="TN629" s="5"/>
      <c r="TO629" s="5"/>
      <c r="TP629" s="5"/>
      <c r="TQ629" s="5"/>
      <c r="TR629" s="5"/>
      <c r="TS629" s="5"/>
      <c r="TT629" s="5"/>
      <c r="TU629" s="5"/>
      <c r="TV629" s="5"/>
      <c r="TW629" s="5"/>
      <c r="TX629" s="5"/>
      <c r="TY629" s="5"/>
      <c r="TZ629" s="5"/>
      <c r="UA629" s="5"/>
      <c r="UB629" s="5"/>
      <c r="UC629" s="5"/>
      <c r="UD629" s="5"/>
      <c r="UE629" s="5"/>
      <c r="UF629" s="5"/>
      <c r="UG629" s="5"/>
      <c r="UH629" s="5"/>
      <c r="UI629" s="5"/>
      <c r="UJ629" s="5"/>
      <c r="UK629" s="5"/>
      <c r="UL629" s="5"/>
      <c r="UM629" s="5"/>
      <c r="UN629" s="5"/>
      <c r="UO629" s="5"/>
      <c r="UP629" s="5"/>
      <c r="UQ629" s="5"/>
      <c r="UR629" s="5"/>
      <c r="US629" s="5"/>
      <c r="UT629" s="5"/>
      <c r="UU629" s="5"/>
      <c r="UV629" s="5"/>
      <c r="UW629" s="5"/>
      <c r="UX629" s="5"/>
      <c r="UY629" s="5"/>
      <c r="UZ629" s="5"/>
      <c r="VA629" s="5"/>
      <c r="VB629" s="5"/>
      <c r="VC629" s="5"/>
      <c r="VD629" s="5"/>
      <c r="VE629" s="5"/>
      <c r="VF629" s="5"/>
      <c r="VG629" s="5"/>
      <c r="VH629" s="5"/>
      <c r="VI629" s="5"/>
      <c r="VJ629" s="5"/>
      <c r="VK629" s="5"/>
      <c r="VL629" s="5"/>
      <c r="VM629" s="5"/>
      <c r="VN629" s="5"/>
      <c r="VO629" s="5"/>
      <c r="VP629" s="5"/>
      <c r="VQ629" s="5"/>
      <c r="VR629" s="5"/>
      <c r="VS629" s="5"/>
      <c r="VT629" s="5"/>
      <c r="VU629" s="5"/>
      <c r="VV629" s="5"/>
      <c r="VW629" s="5"/>
      <c r="VX629" s="5"/>
      <c r="VY629" s="5"/>
      <c r="VZ629" s="5"/>
      <c r="WA629" s="5"/>
      <c r="WB629" s="5"/>
      <c r="WC629" s="5"/>
      <c r="WD629" s="5"/>
      <c r="WE629" s="5"/>
      <c r="WF629" s="5"/>
      <c r="WG629" s="5"/>
      <c r="WH629" s="5"/>
      <c r="WI629" s="5"/>
      <c r="WJ629" s="5"/>
      <c r="WK629" s="5"/>
      <c r="WL629" s="5"/>
      <c r="WM629" s="5"/>
      <c r="WN629" s="5"/>
      <c r="WO629" s="5"/>
      <c r="WP629" s="5"/>
      <c r="WQ629" s="5"/>
      <c r="WR629" s="5"/>
      <c r="WS629" s="5"/>
      <c r="WT629" s="5"/>
      <c r="WU629" s="5"/>
      <c r="WV629" s="5"/>
      <c r="WW629" s="5"/>
      <c r="WX629" s="5"/>
      <c r="WY629" s="5"/>
      <c r="WZ629" s="5"/>
      <c r="XA629" s="5"/>
      <c r="XB629" s="5"/>
      <c r="XC629" s="5"/>
      <c r="XD629" s="5"/>
      <c r="XE629" s="5"/>
      <c r="XF629" s="5"/>
      <c r="XG629" s="5"/>
      <c r="XH629" s="5"/>
      <c r="XI629" s="5"/>
      <c r="XJ629" s="5"/>
      <c r="XK629" s="5"/>
      <c r="XL629" s="5"/>
      <c r="XM629" s="5"/>
      <c r="XN629" s="5"/>
      <c r="XO629" s="5"/>
      <c r="XP629" s="5"/>
      <c r="XQ629" s="5"/>
      <c r="XR629" s="5"/>
      <c r="XS629" s="5"/>
      <c r="XT629" s="5"/>
      <c r="XU629" s="5"/>
      <c r="XV629" s="5"/>
      <c r="XW629" s="5"/>
    </row>
    <row r="630" spans="39:647" x14ac:dyDescent="0.45">
      <c r="AM630" s="5"/>
      <c r="AN630" s="5"/>
      <c r="AO630" s="5"/>
      <c r="AP630" s="5"/>
      <c r="AQ630" s="5"/>
      <c r="AR630" s="5"/>
      <c r="AS630" s="5"/>
      <c r="AT630" s="5"/>
      <c r="AU630" s="5"/>
      <c r="AV630" s="5"/>
      <c r="AW630" s="5"/>
      <c r="AX630" s="5"/>
      <c r="AY630" s="5"/>
      <c r="AZ630" s="5"/>
      <c r="BA630" s="5"/>
      <c r="BB630" s="5"/>
      <c r="BC630" s="5"/>
      <c r="BD630" s="5"/>
      <c r="BE630" s="5"/>
      <c r="BF630" s="5"/>
      <c r="BG630" s="5"/>
      <c r="BH630" s="5"/>
      <c r="BI630" s="5"/>
      <c r="BJ630" s="5"/>
      <c r="BK630" s="5"/>
      <c r="BL630" s="5"/>
      <c r="BM630" s="5"/>
      <c r="BN630" s="5"/>
      <c r="BO630" s="5"/>
      <c r="BP630" s="5"/>
      <c r="BQ630" s="5"/>
      <c r="BR630" s="5"/>
      <c r="BS630" s="5"/>
      <c r="BT630" s="5"/>
      <c r="BU630" s="5"/>
      <c r="BV630" s="5"/>
      <c r="BW630" s="5"/>
      <c r="BX630" s="5"/>
      <c r="BY630" s="5"/>
      <c r="BZ630" s="5"/>
      <c r="CA630" s="5"/>
      <c r="CB630" s="5"/>
      <c r="CC630" s="5"/>
      <c r="CD630" s="5"/>
      <c r="CE630" s="5"/>
      <c r="CF630" s="5"/>
      <c r="CG630" s="5"/>
      <c r="CH630" s="5"/>
      <c r="CI630" s="5"/>
      <c r="CJ630" s="5"/>
      <c r="CK630" s="5"/>
      <c r="CL630" s="5"/>
      <c r="CM630" s="5"/>
      <c r="CN630" s="5"/>
      <c r="CO630" s="5"/>
      <c r="CP630" s="5"/>
      <c r="CQ630" s="5"/>
      <c r="CR630" s="5"/>
      <c r="CS630" s="5"/>
      <c r="CT630" s="5"/>
      <c r="CU630" s="5"/>
      <c r="CV630" s="5"/>
      <c r="CW630" s="5"/>
      <c r="CX630" s="5"/>
      <c r="CY630" s="5"/>
      <c r="CZ630" s="5"/>
      <c r="DA630" s="5"/>
      <c r="DB630" s="5"/>
      <c r="DC630" s="5"/>
      <c r="DD630" s="5"/>
      <c r="DE630" s="5"/>
      <c r="DF630" s="5"/>
      <c r="DG630" s="5"/>
      <c r="DH630" s="5"/>
      <c r="DI630" s="5"/>
      <c r="DJ630" s="5"/>
      <c r="DK630" s="5"/>
      <c r="DL630" s="5"/>
      <c r="DM630" s="5"/>
      <c r="DN630" s="5"/>
      <c r="DO630" s="5"/>
      <c r="DP630" s="5"/>
      <c r="DQ630" s="5"/>
      <c r="DR630" s="5"/>
      <c r="DS630" s="5"/>
      <c r="DT630" s="5"/>
      <c r="DU630" s="5"/>
      <c r="DV630" s="5"/>
      <c r="DW630" s="5"/>
      <c r="DX630" s="5"/>
      <c r="DY630" s="5"/>
      <c r="DZ630" s="5"/>
      <c r="EA630" s="5"/>
      <c r="EB630" s="5"/>
      <c r="EC630" s="5"/>
      <c r="ED630" s="5"/>
      <c r="EE630" s="5"/>
      <c r="EF630" s="5"/>
      <c r="EG630" s="5"/>
      <c r="EH630" s="5"/>
      <c r="EI630" s="5"/>
      <c r="EJ630" s="5"/>
      <c r="EK630" s="5"/>
      <c r="EL630" s="5"/>
      <c r="EM630" s="5"/>
      <c r="EN630" s="5"/>
      <c r="EO630" s="5"/>
      <c r="EP630" s="5"/>
      <c r="EQ630" s="5"/>
      <c r="ER630" s="5"/>
      <c r="ES630" s="5"/>
      <c r="ET630" s="5"/>
      <c r="EU630" s="5"/>
      <c r="EV630" s="5"/>
      <c r="EW630" s="5"/>
      <c r="EX630" s="5"/>
      <c r="EY630" s="5"/>
      <c r="EZ630" s="5"/>
      <c r="FA630" s="5"/>
      <c r="FB630" s="5"/>
      <c r="FC630" s="5"/>
      <c r="FD630" s="5"/>
      <c r="FE630" s="5"/>
      <c r="FF630" s="5"/>
      <c r="FG630" s="5"/>
      <c r="FH630" s="5"/>
      <c r="FI630" s="5"/>
      <c r="FJ630" s="5"/>
      <c r="FK630" s="5"/>
      <c r="FL630" s="5"/>
      <c r="FM630" s="5"/>
      <c r="FN630" s="5"/>
      <c r="FO630" s="5"/>
      <c r="FP630" s="5"/>
      <c r="FQ630" s="5"/>
      <c r="FR630" s="5"/>
      <c r="FS630" s="5"/>
      <c r="FT630" s="5"/>
      <c r="FU630" s="5"/>
      <c r="FV630" s="5"/>
      <c r="FW630" s="5"/>
      <c r="FX630" s="5"/>
      <c r="FY630" s="5"/>
      <c r="FZ630" s="5"/>
      <c r="GA630" s="5"/>
      <c r="GB630" s="5"/>
      <c r="GC630" s="5"/>
      <c r="GD630" s="5"/>
      <c r="GE630" s="5"/>
      <c r="GF630" s="5"/>
      <c r="GG630" s="5"/>
      <c r="GH630" s="5"/>
      <c r="GI630" s="5"/>
      <c r="GJ630" s="5"/>
      <c r="GK630" s="5"/>
      <c r="GL630" s="5"/>
      <c r="GM630" s="5"/>
      <c r="GN630" s="5"/>
      <c r="GO630" s="5"/>
      <c r="GP630" s="5"/>
      <c r="GQ630" s="5"/>
      <c r="GR630" s="5"/>
      <c r="GS630" s="5"/>
      <c r="GT630" s="5"/>
      <c r="GU630" s="5"/>
      <c r="GV630" s="5"/>
      <c r="GW630" s="5"/>
      <c r="GX630" s="5"/>
      <c r="GY630" s="5"/>
      <c r="GZ630" s="5"/>
      <c r="HA630" s="5"/>
      <c r="HB630" s="5"/>
      <c r="HC630" s="5"/>
      <c r="HD630" s="5"/>
      <c r="HE630" s="5"/>
      <c r="HF630" s="5"/>
      <c r="HG630" s="5"/>
      <c r="HH630" s="5"/>
      <c r="HI630" s="5"/>
      <c r="HJ630" s="5"/>
      <c r="HK630" s="5"/>
      <c r="HL630" s="5"/>
      <c r="HM630" s="5"/>
      <c r="HN630" s="5"/>
      <c r="HO630" s="5"/>
      <c r="HP630" s="5"/>
      <c r="HQ630" s="5"/>
      <c r="HR630" s="5"/>
      <c r="HS630" s="5"/>
      <c r="HT630" s="5"/>
      <c r="HU630" s="5"/>
      <c r="HV630" s="5"/>
      <c r="HW630" s="5"/>
      <c r="HX630" s="5"/>
      <c r="HY630" s="5"/>
      <c r="HZ630" s="5"/>
      <c r="IA630" s="5"/>
      <c r="IB630" s="5"/>
      <c r="IC630" s="5"/>
      <c r="ID630" s="5"/>
      <c r="IE630" s="5"/>
      <c r="IF630" s="5"/>
      <c r="IG630" s="5"/>
      <c r="IH630" s="5"/>
      <c r="II630" s="5"/>
      <c r="IJ630" s="5"/>
      <c r="IK630" s="5"/>
      <c r="IL630" s="5"/>
      <c r="IM630" s="5"/>
      <c r="IN630" s="5"/>
      <c r="IO630" s="5"/>
      <c r="IP630" s="5"/>
      <c r="IQ630" s="5"/>
      <c r="IR630" s="5"/>
      <c r="IS630" s="5"/>
      <c r="IT630" s="5"/>
      <c r="IU630" s="5"/>
      <c r="IV630" s="5"/>
      <c r="IW630" s="5"/>
      <c r="IX630" s="5"/>
      <c r="IY630" s="5"/>
      <c r="IZ630" s="5"/>
      <c r="JA630" s="5"/>
      <c r="JB630" s="5"/>
      <c r="JC630" s="5"/>
      <c r="JD630" s="5"/>
      <c r="JE630" s="5"/>
      <c r="JF630" s="5"/>
      <c r="JG630" s="5"/>
      <c r="JH630" s="5"/>
      <c r="JI630" s="5"/>
      <c r="JJ630" s="5"/>
      <c r="JK630" s="5"/>
      <c r="JL630" s="5"/>
      <c r="JM630" s="5"/>
      <c r="JN630" s="5"/>
      <c r="JO630" s="5"/>
      <c r="JP630" s="5"/>
      <c r="JQ630" s="5"/>
      <c r="JR630" s="5"/>
      <c r="JS630" s="5"/>
      <c r="JT630" s="5"/>
      <c r="JU630" s="5"/>
      <c r="JV630" s="5"/>
      <c r="JW630" s="5"/>
      <c r="JX630" s="5"/>
      <c r="JY630" s="5"/>
      <c r="JZ630" s="5"/>
      <c r="KA630" s="5"/>
      <c r="KB630" s="5"/>
      <c r="KC630" s="5"/>
      <c r="KD630" s="5"/>
      <c r="KE630" s="5"/>
      <c r="KF630" s="5"/>
      <c r="KG630" s="5"/>
      <c r="KH630" s="5"/>
      <c r="KI630" s="5"/>
      <c r="KJ630" s="5"/>
      <c r="KK630" s="5"/>
      <c r="KL630" s="5"/>
      <c r="KM630" s="5"/>
      <c r="KN630" s="5"/>
      <c r="KO630" s="5"/>
      <c r="KP630" s="5"/>
      <c r="KQ630" s="5"/>
      <c r="KR630" s="5"/>
      <c r="KS630" s="5"/>
      <c r="KT630" s="5"/>
      <c r="KU630" s="5"/>
      <c r="KV630" s="5"/>
      <c r="KW630" s="5"/>
      <c r="KX630" s="5"/>
      <c r="KY630" s="5"/>
      <c r="KZ630" s="5"/>
      <c r="LA630" s="5"/>
      <c r="LB630" s="5"/>
      <c r="LC630" s="5"/>
      <c r="LD630" s="5"/>
      <c r="LE630" s="5"/>
      <c r="LF630" s="5"/>
      <c r="LG630" s="5"/>
      <c r="LH630" s="5"/>
      <c r="LI630" s="5"/>
      <c r="LJ630" s="5"/>
      <c r="LK630" s="5"/>
      <c r="LL630" s="5"/>
      <c r="LM630" s="5"/>
      <c r="LN630" s="5"/>
      <c r="LO630" s="5"/>
      <c r="LP630" s="5"/>
      <c r="LQ630" s="5"/>
      <c r="LR630" s="5"/>
      <c r="LS630" s="5"/>
      <c r="LT630" s="5"/>
      <c r="LU630" s="5"/>
      <c r="LV630" s="5"/>
      <c r="LW630" s="5"/>
      <c r="LX630" s="5"/>
      <c r="LY630" s="5"/>
      <c r="LZ630" s="5"/>
      <c r="MA630" s="5"/>
      <c r="MB630" s="5"/>
      <c r="MC630" s="5"/>
      <c r="MD630" s="5"/>
      <c r="ME630" s="5"/>
      <c r="MF630" s="5"/>
      <c r="MG630" s="5"/>
      <c r="MH630" s="5"/>
      <c r="MI630" s="5"/>
      <c r="MJ630" s="5"/>
      <c r="MK630" s="5"/>
      <c r="ML630" s="5"/>
      <c r="MM630" s="5"/>
      <c r="MN630" s="5"/>
      <c r="MO630" s="5"/>
      <c r="MP630" s="5"/>
      <c r="MQ630" s="5"/>
      <c r="MR630" s="5"/>
      <c r="MS630" s="5"/>
      <c r="MT630" s="5"/>
      <c r="MU630" s="5"/>
      <c r="MV630" s="5"/>
      <c r="MW630" s="5"/>
      <c r="MX630" s="5"/>
      <c r="MY630" s="5"/>
      <c r="MZ630" s="5"/>
      <c r="NA630" s="5"/>
      <c r="NB630" s="5"/>
      <c r="NC630" s="5"/>
      <c r="ND630" s="5"/>
      <c r="NE630" s="5"/>
      <c r="NF630" s="5"/>
      <c r="NG630" s="5"/>
      <c r="NH630" s="5"/>
      <c r="NI630" s="5"/>
      <c r="NJ630" s="5"/>
      <c r="NK630" s="5"/>
      <c r="NL630" s="5"/>
      <c r="NM630" s="5"/>
      <c r="NN630" s="5"/>
      <c r="NO630" s="5"/>
      <c r="NP630" s="5"/>
      <c r="NQ630" s="5"/>
      <c r="NR630" s="5"/>
      <c r="NS630" s="5"/>
      <c r="NT630" s="5"/>
      <c r="NU630" s="5"/>
      <c r="NV630" s="5"/>
      <c r="NW630" s="5"/>
      <c r="NX630" s="5"/>
      <c r="NY630" s="5"/>
      <c r="NZ630" s="5"/>
      <c r="OA630" s="5"/>
      <c r="OB630" s="5"/>
      <c r="OC630" s="5"/>
      <c r="OD630" s="5"/>
      <c r="OE630" s="5"/>
      <c r="OF630" s="5"/>
      <c r="OG630" s="5"/>
      <c r="OH630" s="5"/>
      <c r="OI630" s="5"/>
      <c r="OJ630" s="5"/>
      <c r="OK630" s="5"/>
      <c r="OL630" s="5"/>
      <c r="OM630" s="5"/>
      <c r="ON630" s="5"/>
      <c r="OO630" s="5"/>
      <c r="OP630" s="5"/>
      <c r="OQ630" s="5"/>
      <c r="OR630" s="5"/>
      <c r="OS630" s="5"/>
      <c r="OT630" s="5"/>
      <c r="OU630" s="5"/>
      <c r="OV630" s="5"/>
      <c r="OW630" s="5"/>
      <c r="OX630" s="5"/>
      <c r="OY630" s="5"/>
      <c r="OZ630" s="5"/>
      <c r="PA630" s="5"/>
      <c r="PB630" s="5"/>
      <c r="PC630" s="5"/>
      <c r="PD630" s="5"/>
      <c r="PE630" s="5"/>
      <c r="PF630" s="5"/>
      <c r="PG630" s="5"/>
      <c r="PH630" s="5"/>
      <c r="PI630" s="5"/>
      <c r="PJ630" s="5"/>
      <c r="PK630" s="5"/>
      <c r="PL630" s="5"/>
      <c r="PM630" s="5"/>
      <c r="PN630" s="5"/>
      <c r="PO630" s="5"/>
      <c r="PP630" s="5"/>
      <c r="PQ630" s="5"/>
      <c r="PR630" s="5"/>
      <c r="PS630" s="5"/>
      <c r="PT630" s="5"/>
      <c r="PU630" s="5"/>
      <c r="PV630" s="5"/>
      <c r="PW630" s="5"/>
      <c r="PX630" s="5"/>
      <c r="PY630" s="5"/>
      <c r="PZ630" s="5"/>
      <c r="QA630" s="5"/>
      <c r="QB630" s="5"/>
      <c r="QC630" s="5"/>
      <c r="QD630" s="5"/>
      <c r="QE630" s="5"/>
      <c r="QF630" s="5"/>
      <c r="QG630" s="5"/>
      <c r="QH630" s="5"/>
      <c r="QI630" s="5"/>
      <c r="QJ630" s="5"/>
      <c r="QK630" s="5"/>
      <c r="QL630" s="5"/>
      <c r="QM630" s="5"/>
      <c r="QN630" s="5"/>
      <c r="QO630" s="5"/>
      <c r="QP630" s="5"/>
      <c r="QQ630" s="5"/>
      <c r="QR630" s="5"/>
      <c r="QS630" s="5"/>
      <c r="QT630" s="5"/>
      <c r="QU630" s="5"/>
      <c r="QV630" s="5"/>
      <c r="QW630" s="5"/>
      <c r="QX630" s="5"/>
      <c r="QY630" s="5"/>
      <c r="QZ630" s="5"/>
      <c r="RA630" s="5"/>
      <c r="RB630" s="5"/>
      <c r="RC630" s="5"/>
      <c r="RD630" s="5"/>
      <c r="RE630" s="5"/>
      <c r="RF630" s="5"/>
      <c r="RG630" s="5"/>
      <c r="RH630" s="5"/>
      <c r="RI630" s="5"/>
      <c r="RJ630" s="5"/>
      <c r="RK630" s="5"/>
      <c r="RL630" s="5"/>
      <c r="RM630" s="5"/>
      <c r="RN630" s="5"/>
      <c r="RO630" s="5"/>
      <c r="RP630" s="5"/>
      <c r="RQ630" s="5"/>
      <c r="RR630" s="5"/>
      <c r="RS630" s="5"/>
      <c r="RT630" s="5"/>
      <c r="RU630" s="5"/>
      <c r="RV630" s="5"/>
      <c r="RW630" s="5"/>
      <c r="RX630" s="5"/>
      <c r="RY630" s="5"/>
      <c r="RZ630" s="5"/>
      <c r="SA630" s="5"/>
      <c r="SB630" s="5"/>
      <c r="SC630" s="5"/>
      <c r="SD630" s="5"/>
      <c r="SE630" s="5"/>
      <c r="SF630" s="5"/>
      <c r="SG630" s="5"/>
      <c r="SH630" s="5"/>
      <c r="SI630" s="5"/>
      <c r="SJ630" s="5"/>
      <c r="SK630" s="5"/>
      <c r="SL630" s="5"/>
      <c r="SM630" s="5"/>
      <c r="SN630" s="5"/>
      <c r="SO630" s="5"/>
      <c r="SP630" s="5"/>
      <c r="SQ630" s="5"/>
      <c r="SR630" s="5"/>
      <c r="SS630" s="5"/>
      <c r="ST630" s="5"/>
      <c r="SU630" s="5"/>
      <c r="SV630" s="5"/>
      <c r="SW630" s="5"/>
      <c r="SX630" s="5"/>
      <c r="SY630" s="5"/>
      <c r="SZ630" s="5"/>
      <c r="TA630" s="5"/>
      <c r="TB630" s="5"/>
      <c r="TC630" s="5"/>
      <c r="TD630" s="5"/>
      <c r="TE630" s="5"/>
      <c r="TF630" s="5"/>
      <c r="TG630" s="5"/>
      <c r="TH630" s="5"/>
      <c r="TI630" s="5"/>
      <c r="TJ630" s="5"/>
      <c r="TK630" s="5"/>
      <c r="TL630" s="5"/>
      <c r="TM630" s="5"/>
      <c r="TN630" s="5"/>
      <c r="TO630" s="5"/>
      <c r="TP630" s="5"/>
      <c r="TQ630" s="5"/>
      <c r="TR630" s="5"/>
      <c r="TS630" s="5"/>
      <c r="TT630" s="5"/>
      <c r="TU630" s="5"/>
      <c r="TV630" s="5"/>
      <c r="TW630" s="5"/>
      <c r="TX630" s="5"/>
      <c r="TY630" s="5"/>
      <c r="TZ630" s="5"/>
      <c r="UA630" s="5"/>
      <c r="UB630" s="5"/>
      <c r="UC630" s="5"/>
      <c r="UD630" s="5"/>
      <c r="UE630" s="5"/>
      <c r="UF630" s="5"/>
      <c r="UG630" s="5"/>
      <c r="UH630" s="5"/>
      <c r="UI630" s="5"/>
      <c r="UJ630" s="5"/>
      <c r="UK630" s="5"/>
      <c r="UL630" s="5"/>
      <c r="UM630" s="5"/>
      <c r="UN630" s="5"/>
      <c r="UO630" s="5"/>
      <c r="UP630" s="5"/>
      <c r="UQ630" s="5"/>
      <c r="UR630" s="5"/>
      <c r="US630" s="5"/>
      <c r="UT630" s="5"/>
      <c r="UU630" s="5"/>
      <c r="UV630" s="5"/>
      <c r="UW630" s="5"/>
      <c r="UX630" s="5"/>
      <c r="UY630" s="5"/>
      <c r="UZ630" s="5"/>
      <c r="VA630" s="5"/>
      <c r="VB630" s="5"/>
      <c r="VC630" s="5"/>
      <c r="VD630" s="5"/>
      <c r="VE630" s="5"/>
      <c r="VF630" s="5"/>
      <c r="VG630" s="5"/>
      <c r="VH630" s="5"/>
      <c r="VI630" s="5"/>
      <c r="VJ630" s="5"/>
      <c r="VK630" s="5"/>
      <c r="VL630" s="5"/>
      <c r="VM630" s="5"/>
      <c r="VN630" s="5"/>
      <c r="VO630" s="5"/>
      <c r="VP630" s="5"/>
      <c r="VQ630" s="5"/>
      <c r="VR630" s="5"/>
      <c r="VS630" s="5"/>
      <c r="VT630" s="5"/>
      <c r="VU630" s="5"/>
      <c r="VV630" s="5"/>
      <c r="VW630" s="5"/>
      <c r="VX630" s="5"/>
      <c r="VY630" s="5"/>
      <c r="VZ630" s="5"/>
      <c r="WA630" s="5"/>
      <c r="WB630" s="5"/>
      <c r="WC630" s="5"/>
      <c r="WD630" s="5"/>
      <c r="WE630" s="5"/>
      <c r="WF630" s="5"/>
      <c r="WG630" s="5"/>
      <c r="WH630" s="5"/>
      <c r="WI630" s="5"/>
      <c r="WJ630" s="5"/>
      <c r="WK630" s="5"/>
      <c r="WL630" s="5"/>
      <c r="WM630" s="5"/>
      <c r="WN630" s="5"/>
      <c r="WO630" s="5"/>
      <c r="WP630" s="5"/>
      <c r="WQ630" s="5"/>
      <c r="WR630" s="5"/>
      <c r="WS630" s="5"/>
      <c r="WT630" s="5"/>
      <c r="WU630" s="5"/>
      <c r="WV630" s="5"/>
      <c r="WW630" s="5"/>
      <c r="WX630" s="5"/>
      <c r="WY630" s="5"/>
      <c r="WZ630" s="5"/>
      <c r="XA630" s="5"/>
      <c r="XB630" s="5"/>
      <c r="XC630" s="5"/>
      <c r="XD630" s="5"/>
      <c r="XE630" s="5"/>
      <c r="XF630" s="5"/>
      <c r="XG630" s="5"/>
      <c r="XH630" s="5"/>
      <c r="XI630" s="5"/>
      <c r="XJ630" s="5"/>
      <c r="XK630" s="5"/>
      <c r="XL630" s="5"/>
      <c r="XM630" s="5"/>
      <c r="XN630" s="5"/>
      <c r="XO630" s="5"/>
      <c r="XP630" s="5"/>
      <c r="XQ630" s="5"/>
      <c r="XR630" s="5"/>
      <c r="XS630" s="5"/>
      <c r="XT630" s="5"/>
      <c r="XU630" s="5"/>
      <c r="XV630" s="5"/>
      <c r="XW630" s="5"/>
    </row>
    <row r="631" spans="39:647" x14ac:dyDescent="0.45">
      <c r="AM631" s="5"/>
      <c r="AN631" s="5"/>
      <c r="AO631" s="5"/>
      <c r="AP631" s="5"/>
      <c r="AQ631" s="5"/>
      <c r="AR631" s="5"/>
      <c r="AS631" s="5"/>
      <c r="AT631" s="5"/>
      <c r="AU631" s="5"/>
      <c r="AV631" s="5"/>
      <c r="AW631" s="5"/>
      <c r="AX631" s="5"/>
      <c r="AY631" s="5"/>
      <c r="AZ631" s="5"/>
      <c r="BA631" s="5"/>
      <c r="BB631" s="5"/>
      <c r="BC631" s="5"/>
      <c r="BD631" s="5"/>
      <c r="BE631" s="5"/>
      <c r="BF631" s="5"/>
      <c r="BG631" s="5"/>
      <c r="BH631" s="5"/>
      <c r="BI631" s="5"/>
      <c r="BJ631" s="5"/>
      <c r="BK631" s="5"/>
      <c r="BL631" s="5"/>
      <c r="BM631" s="5"/>
      <c r="BN631" s="5"/>
      <c r="BO631" s="5"/>
      <c r="BP631" s="5"/>
      <c r="BQ631" s="5"/>
      <c r="BR631" s="5"/>
      <c r="BS631" s="5"/>
      <c r="BT631" s="5"/>
      <c r="BU631" s="5"/>
      <c r="BV631" s="5"/>
      <c r="BW631" s="5"/>
      <c r="BX631" s="5"/>
      <c r="BY631" s="5"/>
      <c r="BZ631" s="5"/>
      <c r="CA631" s="5"/>
      <c r="CB631" s="5"/>
      <c r="CC631" s="5"/>
      <c r="CD631" s="5"/>
      <c r="CE631" s="5"/>
      <c r="CF631" s="5"/>
      <c r="CG631" s="5"/>
      <c r="CH631" s="5"/>
      <c r="CI631" s="5"/>
      <c r="CJ631" s="5"/>
      <c r="CK631" s="5"/>
      <c r="CL631" s="5"/>
      <c r="CM631" s="5"/>
      <c r="CN631" s="5"/>
      <c r="CO631" s="5"/>
      <c r="CP631" s="5"/>
      <c r="CQ631" s="5"/>
      <c r="CR631" s="5"/>
      <c r="CS631" s="5"/>
      <c r="CT631" s="5"/>
      <c r="CU631" s="5"/>
      <c r="CV631" s="5"/>
      <c r="CW631" s="5"/>
      <c r="CX631" s="5"/>
      <c r="CY631" s="5"/>
      <c r="CZ631" s="5"/>
      <c r="DA631" s="5"/>
      <c r="DB631" s="5"/>
      <c r="DC631" s="5"/>
      <c r="DD631" s="5"/>
      <c r="DE631" s="5"/>
      <c r="DF631" s="5"/>
      <c r="DG631" s="5"/>
      <c r="DH631" s="5"/>
      <c r="DI631" s="5"/>
      <c r="DJ631" s="5"/>
      <c r="DK631" s="5"/>
      <c r="DL631" s="5"/>
      <c r="DM631" s="5"/>
      <c r="DN631" s="5"/>
      <c r="DO631" s="5"/>
      <c r="DP631" s="5"/>
      <c r="DQ631" s="5"/>
      <c r="DR631" s="5"/>
      <c r="DS631" s="5"/>
      <c r="DT631" s="5"/>
      <c r="DU631" s="5"/>
      <c r="DV631" s="5"/>
      <c r="DW631" s="5"/>
      <c r="DX631" s="5"/>
      <c r="DY631" s="5"/>
      <c r="DZ631" s="5"/>
      <c r="EA631" s="5"/>
      <c r="EB631" s="5"/>
      <c r="EC631" s="5"/>
      <c r="ED631" s="5"/>
      <c r="EE631" s="5"/>
      <c r="EF631" s="5"/>
      <c r="EG631" s="5"/>
      <c r="EH631" s="5"/>
      <c r="EI631" s="5"/>
      <c r="EJ631" s="5"/>
      <c r="EK631" s="5"/>
      <c r="EL631" s="5"/>
      <c r="EM631" s="5"/>
      <c r="EN631" s="5"/>
      <c r="EO631" s="5"/>
      <c r="EP631" s="5"/>
      <c r="EQ631" s="5"/>
      <c r="ER631" s="5"/>
      <c r="ES631" s="5"/>
      <c r="ET631" s="5"/>
      <c r="EU631" s="5"/>
      <c r="EV631" s="5"/>
      <c r="EW631" s="5"/>
      <c r="EX631" s="5"/>
      <c r="EY631" s="5"/>
      <c r="EZ631" s="5"/>
      <c r="FA631" s="5"/>
      <c r="FB631" s="5"/>
      <c r="FC631" s="5"/>
      <c r="FD631" s="5"/>
      <c r="FE631" s="5"/>
      <c r="FF631" s="5"/>
      <c r="FG631" s="5"/>
      <c r="FH631" s="5"/>
      <c r="FI631" s="5"/>
      <c r="FJ631" s="5"/>
      <c r="FK631" s="5"/>
      <c r="FL631" s="5"/>
      <c r="FM631" s="5"/>
      <c r="FN631" s="5"/>
      <c r="FO631" s="5"/>
      <c r="FP631" s="5"/>
      <c r="FQ631" s="5"/>
      <c r="FR631" s="5"/>
      <c r="FS631" s="5"/>
      <c r="FT631" s="5"/>
      <c r="FU631" s="5"/>
      <c r="FV631" s="5"/>
      <c r="FW631" s="5"/>
      <c r="FX631" s="5"/>
      <c r="FY631" s="5"/>
      <c r="FZ631" s="5"/>
      <c r="GA631" s="5"/>
      <c r="GB631" s="5"/>
      <c r="GC631" s="5"/>
      <c r="GD631" s="5"/>
      <c r="GE631" s="5"/>
      <c r="GF631" s="5"/>
      <c r="GG631" s="5"/>
      <c r="GH631" s="5"/>
      <c r="GI631" s="5"/>
      <c r="GJ631" s="5"/>
      <c r="GK631" s="5"/>
      <c r="GL631" s="5"/>
      <c r="GM631" s="5"/>
      <c r="GN631" s="5"/>
      <c r="GO631" s="5"/>
      <c r="GP631" s="5"/>
      <c r="GQ631" s="5"/>
      <c r="GR631" s="5"/>
      <c r="GS631" s="5"/>
      <c r="GT631" s="5"/>
      <c r="GU631" s="5"/>
      <c r="GV631" s="5"/>
      <c r="GW631" s="5"/>
      <c r="GX631" s="5"/>
      <c r="GY631" s="5"/>
      <c r="GZ631" s="5"/>
      <c r="HA631" s="5"/>
      <c r="HB631" s="5"/>
      <c r="HC631" s="5"/>
      <c r="HD631" s="5"/>
      <c r="HE631" s="5"/>
      <c r="HF631" s="5"/>
      <c r="HG631" s="5"/>
      <c r="HH631" s="5"/>
      <c r="HI631" s="5"/>
      <c r="HJ631" s="5"/>
      <c r="HK631" s="5"/>
      <c r="HL631" s="5"/>
      <c r="HM631" s="5"/>
      <c r="HN631" s="5"/>
      <c r="HO631" s="5"/>
      <c r="HP631" s="5"/>
      <c r="HQ631" s="5"/>
      <c r="HR631" s="5"/>
      <c r="HS631" s="5"/>
      <c r="HT631" s="5"/>
      <c r="HU631" s="5"/>
      <c r="HV631" s="5"/>
      <c r="HW631" s="5"/>
      <c r="HX631" s="5"/>
      <c r="HY631" s="5"/>
      <c r="HZ631" s="5"/>
      <c r="IA631" s="5"/>
      <c r="IB631" s="5"/>
      <c r="IC631" s="5"/>
      <c r="ID631" s="5"/>
      <c r="IE631" s="5"/>
      <c r="IF631" s="5"/>
      <c r="IG631" s="5"/>
      <c r="IH631" s="5"/>
      <c r="II631" s="5"/>
      <c r="IJ631" s="5"/>
      <c r="IK631" s="5"/>
      <c r="IL631" s="5"/>
      <c r="IM631" s="5"/>
      <c r="IN631" s="5"/>
      <c r="IO631" s="5"/>
      <c r="IP631" s="5"/>
      <c r="IQ631" s="5"/>
      <c r="IR631" s="5"/>
      <c r="IS631" s="5"/>
      <c r="IT631" s="5"/>
      <c r="IU631" s="5"/>
      <c r="IV631" s="5"/>
      <c r="IW631" s="5"/>
      <c r="IX631" s="5"/>
      <c r="IY631" s="5"/>
      <c r="IZ631" s="5"/>
      <c r="JA631" s="5"/>
      <c r="JB631" s="5"/>
      <c r="JC631" s="5"/>
      <c r="JD631" s="5"/>
      <c r="JE631" s="5"/>
      <c r="JF631" s="5"/>
      <c r="JG631" s="5"/>
      <c r="JH631" s="5"/>
      <c r="JI631" s="5"/>
      <c r="JJ631" s="5"/>
      <c r="JK631" s="5"/>
      <c r="JL631" s="5"/>
      <c r="JM631" s="5"/>
      <c r="JN631" s="5"/>
      <c r="JO631" s="5"/>
      <c r="JP631" s="5"/>
      <c r="JQ631" s="5"/>
      <c r="JR631" s="5"/>
      <c r="JS631" s="5"/>
      <c r="JT631" s="5"/>
      <c r="JU631" s="5"/>
      <c r="JV631" s="5"/>
      <c r="JW631" s="5"/>
      <c r="JX631" s="5"/>
      <c r="JY631" s="5"/>
      <c r="JZ631" s="5"/>
      <c r="KA631" s="5"/>
      <c r="KB631" s="5"/>
      <c r="KC631" s="5"/>
      <c r="KD631" s="5"/>
      <c r="KE631" s="5"/>
      <c r="KF631" s="5"/>
      <c r="KG631" s="5"/>
      <c r="KH631" s="5"/>
      <c r="KI631" s="5"/>
      <c r="KJ631" s="5"/>
      <c r="KK631" s="5"/>
      <c r="KL631" s="5"/>
      <c r="KM631" s="5"/>
      <c r="KN631" s="5"/>
      <c r="KO631" s="5"/>
      <c r="KP631" s="5"/>
      <c r="KQ631" s="5"/>
      <c r="KR631" s="5"/>
      <c r="KS631" s="5"/>
      <c r="KT631" s="5"/>
      <c r="KU631" s="5"/>
      <c r="KV631" s="5"/>
      <c r="KW631" s="5"/>
      <c r="KX631" s="5"/>
      <c r="KY631" s="5"/>
      <c r="KZ631" s="5"/>
      <c r="LA631" s="5"/>
      <c r="LB631" s="5"/>
      <c r="LC631" s="5"/>
      <c r="LD631" s="5"/>
      <c r="LE631" s="5"/>
      <c r="LF631" s="5"/>
      <c r="LG631" s="5"/>
      <c r="LH631" s="5"/>
      <c r="LI631" s="5"/>
      <c r="LJ631" s="5"/>
      <c r="LK631" s="5"/>
      <c r="LL631" s="5"/>
      <c r="LM631" s="5"/>
      <c r="LN631" s="5"/>
      <c r="LO631" s="5"/>
      <c r="LP631" s="5"/>
      <c r="LQ631" s="5"/>
      <c r="LR631" s="5"/>
      <c r="LS631" s="5"/>
      <c r="LT631" s="5"/>
      <c r="LU631" s="5"/>
      <c r="LV631" s="5"/>
      <c r="LW631" s="5"/>
      <c r="LX631" s="5"/>
      <c r="LY631" s="5"/>
      <c r="LZ631" s="5"/>
      <c r="MA631" s="5"/>
      <c r="MB631" s="5"/>
      <c r="MC631" s="5"/>
      <c r="MD631" s="5"/>
      <c r="ME631" s="5"/>
      <c r="MF631" s="5"/>
      <c r="MG631" s="5"/>
      <c r="MH631" s="5"/>
      <c r="MI631" s="5"/>
      <c r="MJ631" s="5"/>
      <c r="MK631" s="5"/>
      <c r="ML631" s="5"/>
      <c r="MM631" s="5"/>
      <c r="MN631" s="5"/>
      <c r="MO631" s="5"/>
      <c r="MP631" s="5"/>
      <c r="MQ631" s="5"/>
      <c r="MR631" s="5"/>
      <c r="MS631" s="5"/>
      <c r="MT631" s="5"/>
      <c r="MU631" s="5"/>
      <c r="MV631" s="5"/>
      <c r="MW631" s="5"/>
      <c r="MX631" s="5"/>
      <c r="MY631" s="5"/>
      <c r="MZ631" s="5"/>
      <c r="NA631" s="5"/>
      <c r="NB631" s="5"/>
      <c r="NC631" s="5"/>
      <c r="ND631" s="5"/>
      <c r="NE631" s="5"/>
      <c r="NF631" s="5"/>
      <c r="NG631" s="5"/>
      <c r="NH631" s="5"/>
      <c r="NI631" s="5"/>
      <c r="NJ631" s="5"/>
      <c r="NK631" s="5"/>
      <c r="NL631" s="5"/>
      <c r="NM631" s="5"/>
      <c r="NN631" s="5"/>
      <c r="NO631" s="5"/>
      <c r="NP631" s="5"/>
      <c r="NQ631" s="5"/>
      <c r="NR631" s="5"/>
      <c r="NS631" s="5"/>
      <c r="NT631" s="5"/>
      <c r="NU631" s="5"/>
      <c r="NV631" s="5"/>
      <c r="NW631" s="5"/>
      <c r="NX631" s="5"/>
      <c r="NY631" s="5"/>
      <c r="NZ631" s="5"/>
      <c r="OA631" s="5"/>
      <c r="OB631" s="5"/>
      <c r="OC631" s="5"/>
      <c r="OD631" s="5"/>
      <c r="OE631" s="5"/>
      <c r="OF631" s="5"/>
      <c r="OG631" s="5"/>
      <c r="OH631" s="5"/>
      <c r="OI631" s="5"/>
      <c r="OJ631" s="5"/>
      <c r="OK631" s="5"/>
      <c r="OL631" s="5"/>
      <c r="OM631" s="5"/>
      <c r="ON631" s="5"/>
      <c r="OO631" s="5"/>
      <c r="OP631" s="5"/>
      <c r="OQ631" s="5"/>
      <c r="OR631" s="5"/>
      <c r="OS631" s="5"/>
      <c r="OT631" s="5"/>
      <c r="OU631" s="5"/>
      <c r="OV631" s="5"/>
      <c r="OW631" s="5"/>
      <c r="OX631" s="5"/>
      <c r="OY631" s="5"/>
      <c r="OZ631" s="5"/>
      <c r="PA631" s="5"/>
      <c r="PB631" s="5"/>
      <c r="PC631" s="5"/>
      <c r="PD631" s="5"/>
      <c r="PE631" s="5"/>
      <c r="PF631" s="5"/>
      <c r="PG631" s="5"/>
      <c r="PH631" s="5"/>
      <c r="PI631" s="5"/>
      <c r="PJ631" s="5"/>
      <c r="PK631" s="5"/>
      <c r="PL631" s="5"/>
      <c r="PM631" s="5"/>
      <c r="PN631" s="5"/>
      <c r="PO631" s="5"/>
      <c r="PP631" s="5"/>
      <c r="PQ631" s="5"/>
      <c r="PR631" s="5"/>
      <c r="PS631" s="5"/>
      <c r="PT631" s="5"/>
      <c r="PU631" s="5"/>
      <c r="PV631" s="5"/>
      <c r="PW631" s="5"/>
      <c r="PX631" s="5"/>
      <c r="PY631" s="5"/>
      <c r="PZ631" s="5"/>
      <c r="QA631" s="5"/>
      <c r="QB631" s="5"/>
      <c r="QC631" s="5"/>
      <c r="QD631" s="5"/>
      <c r="QE631" s="5"/>
      <c r="QF631" s="5"/>
      <c r="QG631" s="5"/>
      <c r="QH631" s="5"/>
      <c r="QI631" s="5"/>
      <c r="QJ631" s="5"/>
      <c r="QK631" s="5"/>
      <c r="QL631" s="5"/>
      <c r="QM631" s="5"/>
      <c r="QN631" s="5"/>
      <c r="QO631" s="5"/>
      <c r="QP631" s="5"/>
      <c r="QQ631" s="5"/>
      <c r="QR631" s="5"/>
      <c r="QS631" s="5"/>
      <c r="QT631" s="5"/>
      <c r="QU631" s="5"/>
      <c r="QV631" s="5"/>
      <c r="QW631" s="5"/>
      <c r="QX631" s="5"/>
      <c r="QY631" s="5"/>
      <c r="QZ631" s="5"/>
      <c r="RA631" s="5"/>
      <c r="RB631" s="5"/>
      <c r="RC631" s="5"/>
      <c r="RD631" s="5"/>
      <c r="RE631" s="5"/>
      <c r="RF631" s="5"/>
      <c r="RG631" s="5"/>
      <c r="RH631" s="5"/>
      <c r="RI631" s="5"/>
      <c r="RJ631" s="5"/>
      <c r="RK631" s="5"/>
      <c r="RL631" s="5"/>
      <c r="RM631" s="5"/>
      <c r="RN631" s="5"/>
      <c r="RO631" s="5"/>
      <c r="RP631" s="5"/>
      <c r="RQ631" s="5"/>
      <c r="RR631" s="5"/>
      <c r="RS631" s="5"/>
      <c r="RT631" s="5"/>
      <c r="RU631" s="5"/>
      <c r="RV631" s="5"/>
      <c r="RW631" s="5"/>
      <c r="RX631" s="5"/>
      <c r="RY631" s="5"/>
      <c r="RZ631" s="5"/>
      <c r="SA631" s="5"/>
      <c r="SB631" s="5"/>
      <c r="SC631" s="5"/>
      <c r="SD631" s="5"/>
      <c r="SE631" s="5"/>
      <c r="SF631" s="5"/>
      <c r="SG631" s="5"/>
      <c r="SH631" s="5"/>
      <c r="SI631" s="5"/>
      <c r="SJ631" s="5"/>
      <c r="SK631" s="5"/>
      <c r="SL631" s="5"/>
      <c r="SM631" s="5"/>
      <c r="SN631" s="5"/>
      <c r="SO631" s="5"/>
      <c r="SP631" s="5"/>
      <c r="SQ631" s="5"/>
      <c r="SR631" s="5"/>
      <c r="SS631" s="5"/>
      <c r="ST631" s="5"/>
      <c r="SU631" s="5"/>
      <c r="SV631" s="5"/>
      <c r="SW631" s="5"/>
      <c r="SX631" s="5"/>
      <c r="SY631" s="5"/>
      <c r="SZ631" s="5"/>
      <c r="TA631" s="5"/>
      <c r="TB631" s="5"/>
      <c r="TC631" s="5"/>
      <c r="TD631" s="5"/>
      <c r="TE631" s="5"/>
      <c r="TF631" s="5"/>
      <c r="TG631" s="5"/>
      <c r="TH631" s="5"/>
      <c r="TI631" s="5"/>
      <c r="TJ631" s="5"/>
      <c r="TK631" s="5"/>
      <c r="TL631" s="5"/>
      <c r="TM631" s="5"/>
      <c r="TN631" s="5"/>
      <c r="TO631" s="5"/>
      <c r="TP631" s="5"/>
      <c r="TQ631" s="5"/>
      <c r="TR631" s="5"/>
      <c r="TS631" s="5"/>
      <c r="TT631" s="5"/>
      <c r="TU631" s="5"/>
      <c r="TV631" s="5"/>
      <c r="TW631" s="5"/>
      <c r="TX631" s="5"/>
      <c r="TY631" s="5"/>
      <c r="TZ631" s="5"/>
      <c r="UA631" s="5"/>
      <c r="UB631" s="5"/>
      <c r="UC631" s="5"/>
      <c r="UD631" s="5"/>
      <c r="UE631" s="5"/>
      <c r="UF631" s="5"/>
      <c r="UG631" s="5"/>
      <c r="UH631" s="5"/>
      <c r="UI631" s="5"/>
      <c r="UJ631" s="5"/>
      <c r="UK631" s="5"/>
      <c r="UL631" s="5"/>
      <c r="UM631" s="5"/>
      <c r="UN631" s="5"/>
      <c r="UO631" s="5"/>
      <c r="UP631" s="5"/>
      <c r="UQ631" s="5"/>
      <c r="UR631" s="5"/>
      <c r="US631" s="5"/>
      <c r="UT631" s="5"/>
      <c r="UU631" s="5"/>
      <c r="UV631" s="5"/>
      <c r="UW631" s="5"/>
      <c r="UX631" s="5"/>
      <c r="UY631" s="5"/>
      <c r="UZ631" s="5"/>
      <c r="VA631" s="5"/>
      <c r="VB631" s="5"/>
      <c r="VC631" s="5"/>
      <c r="VD631" s="5"/>
      <c r="VE631" s="5"/>
      <c r="VF631" s="5"/>
      <c r="VG631" s="5"/>
      <c r="VH631" s="5"/>
      <c r="VI631" s="5"/>
      <c r="VJ631" s="5"/>
      <c r="VK631" s="5"/>
      <c r="VL631" s="5"/>
      <c r="VM631" s="5"/>
      <c r="VN631" s="5"/>
      <c r="VO631" s="5"/>
      <c r="VP631" s="5"/>
      <c r="VQ631" s="5"/>
      <c r="VR631" s="5"/>
      <c r="VS631" s="5"/>
      <c r="VT631" s="5"/>
      <c r="VU631" s="5"/>
      <c r="VV631" s="5"/>
      <c r="VW631" s="5"/>
      <c r="VX631" s="5"/>
      <c r="VY631" s="5"/>
      <c r="VZ631" s="5"/>
      <c r="WA631" s="5"/>
      <c r="WB631" s="5"/>
      <c r="WC631" s="5"/>
      <c r="WD631" s="5"/>
      <c r="WE631" s="5"/>
      <c r="WF631" s="5"/>
      <c r="WG631" s="5"/>
      <c r="WH631" s="5"/>
      <c r="WI631" s="5"/>
      <c r="WJ631" s="5"/>
      <c r="WK631" s="5"/>
      <c r="WL631" s="5"/>
      <c r="WM631" s="5"/>
      <c r="WN631" s="5"/>
      <c r="WO631" s="5"/>
      <c r="WP631" s="5"/>
      <c r="WQ631" s="5"/>
      <c r="WR631" s="5"/>
      <c r="WS631" s="5"/>
      <c r="WT631" s="5"/>
      <c r="WU631" s="5"/>
      <c r="WV631" s="5"/>
      <c r="WW631" s="5"/>
      <c r="WX631" s="5"/>
      <c r="WY631" s="5"/>
      <c r="WZ631" s="5"/>
      <c r="XA631" s="5"/>
      <c r="XB631" s="5"/>
      <c r="XC631" s="5"/>
      <c r="XD631" s="5"/>
      <c r="XE631" s="5"/>
      <c r="XF631" s="5"/>
      <c r="XG631" s="5"/>
      <c r="XH631" s="5"/>
      <c r="XI631" s="5"/>
      <c r="XJ631" s="5"/>
      <c r="XK631" s="5"/>
      <c r="XL631" s="5"/>
      <c r="XM631" s="5"/>
      <c r="XN631" s="5"/>
      <c r="XO631" s="5"/>
      <c r="XP631" s="5"/>
      <c r="XQ631" s="5"/>
      <c r="XR631" s="5"/>
      <c r="XS631" s="5"/>
      <c r="XT631" s="5"/>
      <c r="XU631" s="5"/>
      <c r="XV631" s="5"/>
      <c r="XW631" s="5"/>
    </row>
    <row r="632" spans="39:647" x14ac:dyDescent="0.45">
      <c r="AM632" s="5"/>
      <c r="AN632" s="5"/>
      <c r="AO632" s="5"/>
      <c r="AP632" s="5"/>
      <c r="AQ632" s="5"/>
      <c r="AR632" s="5"/>
      <c r="AS632" s="5"/>
      <c r="AT632" s="5"/>
      <c r="AU632" s="5"/>
      <c r="AV632" s="5"/>
      <c r="AW632" s="5"/>
      <c r="AX632" s="5"/>
      <c r="AY632" s="5"/>
      <c r="AZ632" s="5"/>
      <c r="BA632" s="5"/>
      <c r="BB632" s="5"/>
      <c r="BC632" s="5"/>
      <c r="BD632" s="5"/>
      <c r="BE632" s="5"/>
      <c r="BF632" s="5"/>
      <c r="BG632" s="5"/>
      <c r="BH632" s="5"/>
      <c r="BI632" s="5"/>
      <c r="BJ632" s="5"/>
      <c r="BK632" s="5"/>
      <c r="BL632" s="5"/>
      <c r="BM632" s="5"/>
      <c r="BN632" s="5"/>
      <c r="BO632" s="5"/>
      <c r="BP632" s="5"/>
      <c r="BQ632" s="5"/>
      <c r="BR632" s="5"/>
      <c r="BS632" s="5"/>
      <c r="BT632" s="5"/>
      <c r="BU632" s="5"/>
      <c r="BV632" s="5"/>
      <c r="BW632" s="5"/>
      <c r="BX632" s="5"/>
      <c r="BY632" s="5"/>
      <c r="BZ632" s="5"/>
      <c r="CA632" s="5"/>
      <c r="CB632" s="5"/>
      <c r="CC632" s="5"/>
      <c r="CD632" s="5"/>
      <c r="CE632" s="5"/>
      <c r="CF632" s="5"/>
      <c r="CG632" s="5"/>
      <c r="CH632" s="5"/>
      <c r="CI632" s="5"/>
      <c r="CJ632" s="5"/>
      <c r="CK632" s="5"/>
      <c r="CL632" s="5"/>
      <c r="CM632" s="5"/>
      <c r="CN632" s="5"/>
      <c r="CO632" s="5"/>
      <c r="CP632" s="5"/>
      <c r="CQ632" s="5"/>
      <c r="CR632" s="5"/>
      <c r="CS632" s="5"/>
      <c r="CT632" s="5"/>
      <c r="CU632" s="5"/>
      <c r="CV632" s="5"/>
      <c r="CW632" s="5"/>
      <c r="CX632" s="5"/>
      <c r="CY632" s="5"/>
      <c r="CZ632" s="5"/>
      <c r="DA632" s="5"/>
      <c r="DB632" s="5"/>
      <c r="DC632" s="5"/>
      <c r="DD632" s="5"/>
      <c r="DE632" s="5"/>
      <c r="DF632" s="5"/>
      <c r="DG632" s="5"/>
      <c r="DH632" s="5"/>
      <c r="DI632" s="5"/>
      <c r="DJ632" s="5"/>
      <c r="DK632" s="5"/>
      <c r="DL632" s="5"/>
      <c r="DM632" s="5"/>
      <c r="DN632" s="5"/>
      <c r="DO632" s="5"/>
      <c r="DP632" s="5"/>
      <c r="DQ632" s="5"/>
      <c r="DR632" s="5"/>
      <c r="DS632" s="5"/>
      <c r="DT632" s="5"/>
      <c r="DU632" s="5"/>
      <c r="DV632" s="5"/>
      <c r="DW632" s="5"/>
      <c r="DX632" s="5"/>
      <c r="DY632" s="5"/>
      <c r="DZ632" s="5"/>
      <c r="EA632" s="5"/>
      <c r="EB632" s="5"/>
      <c r="EC632" s="5"/>
      <c r="ED632" s="5"/>
      <c r="EE632" s="5"/>
      <c r="EF632" s="5"/>
      <c r="EG632" s="5"/>
      <c r="EH632" s="5"/>
      <c r="EI632" s="5"/>
      <c r="EJ632" s="5"/>
      <c r="EK632" s="5"/>
      <c r="EL632" s="5"/>
      <c r="EM632" s="5"/>
      <c r="EN632" s="5"/>
      <c r="EO632" s="5"/>
      <c r="EP632" s="5"/>
      <c r="EQ632" s="5"/>
      <c r="ER632" s="5"/>
      <c r="ES632" s="5"/>
      <c r="ET632" s="5"/>
      <c r="EU632" s="5"/>
      <c r="EV632" s="5"/>
      <c r="EW632" s="5"/>
      <c r="EX632" s="5"/>
      <c r="EY632" s="5"/>
      <c r="EZ632" s="5"/>
      <c r="FA632" s="5"/>
      <c r="FB632" s="5"/>
      <c r="FC632" s="5"/>
      <c r="FD632" s="5"/>
      <c r="FE632" s="5"/>
      <c r="FF632" s="5"/>
      <c r="FG632" s="5"/>
      <c r="FH632" s="5"/>
      <c r="FI632" s="5"/>
      <c r="FJ632" s="5"/>
      <c r="FK632" s="5"/>
      <c r="FL632" s="5"/>
      <c r="FM632" s="5"/>
      <c r="FN632" s="5"/>
      <c r="FO632" s="5"/>
      <c r="FP632" s="5"/>
      <c r="FQ632" s="5"/>
      <c r="FR632" s="5"/>
      <c r="FS632" s="5"/>
      <c r="FT632" s="5"/>
      <c r="FU632" s="5"/>
      <c r="FV632" s="5"/>
      <c r="FW632" s="5"/>
      <c r="FX632" s="5"/>
      <c r="FY632" s="5"/>
      <c r="FZ632" s="5"/>
      <c r="GA632" s="5"/>
      <c r="GB632" s="5"/>
      <c r="GC632" s="5"/>
      <c r="GD632" s="5"/>
      <c r="GE632" s="5"/>
      <c r="GF632" s="5"/>
      <c r="GG632" s="5"/>
      <c r="GH632" s="5"/>
      <c r="GI632" s="5"/>
      <c r="GJ632" s="5"/>
      <c r="GK632" s="5"/>
      <c r="GL632" s="5"/>
      <c r="GM632" s="5"/>
      <c r="GN632" s="5"/>
      <c r="GO632" s="5"/>
      <c r="GP632" s="5"/>
      <c r="GQ632" s="5"/>
      <c r="GR632" s="5"/>
      <c r="GS632" s="5"/>
      <c r="GT632" s="5"/>
      <c r="GU632" s="5"/>
      <c r="GV632" s="5"/>
      <c r="GW632" s="5"/>
      <c r="GX632" s="5"/>
      <c r="GY632" s="5"/>
      <c r="GZ632" s="5"/>
      <c r="HA632" s="5"/>
      <c r="HB632" s="5"/>
      <c r="HC632" s="5"/>
      <c r="HD632" s="5"/>
      <c r="HE632" s="5"/>
      <c r="HF632" s="5"/>
      <c r="HG632" s="5"/>
      <c r="HH632" s="5"/>
      <c r="HI632" s="5"/>
      <c r="HJ632" s="5"/>
      <c r="HK632" s="5"/>
      <c r="HL632" s="5"/>
      <c r="HM632" s="5"/>
      <c r="HN632" s="5"/>
      <c r="HO632" s="5"/>
      <c r="HP632" s="5"/>
      <c r="HQ632" s="5"/>
      <c r="HR632" s="5"/>
      <c r="HS632" s="5"/>
      <c r="HT632" s="5"/>
      <c r="HU632" s="5"/>
      <c r="HV632" s="5"/>
      <c r="HW632" s="5"/>
      <c r="HX632" s="5"/>
      <c r="HY632" s="5"/>
      <c r="HZ632" s="5"/>
      <c r="IA632" s="5"/>
      <c r="IB632" s="5"/>
      <c r="IC632" s="5"/>
      <c r="ID632" s="5"/>
      <c r="IE632" s="5"/>
      <c r="IF632" s="5"/>
      <c r="IG632" s="5"/>
      <c r="IH632" s="5"/>
      <c r="II632" s="5"/>
      <c r="IJ632" s="5"/>
      <c r="IK632" s="5"/>
      <c r="IL632" s="5"/>
      <c r="IM632" s="5"/>
      <c r="IN632" s="5"/>
      <c r="IO632" s="5"/>
      <c r="IP632" s="5"/>
      <c r="IQ632" s="5"/>
      <c r="IR632" s="5"/>
      <c r="IS632" s="5"/>
      <c r="IT632" s="5"/>
      <c r="IU632" s="5"/>
      <c r="IV632" s="5"/>
      <c r="IW632" s="5"/>
      <c r="IX632" s="5"/>
      <c r="IY632" s="5"/>
      <c r="IZ632" s="5"/>
      <c r="JA632" s="5"/>
      <c r="JB632" s="5"/>
      <c r="JC632" s="5"/>
      <c r="JD632" s="5"/>
      <c r="JE632" s="5"/>
      <c r="JF632" s="5"/>
      <c r="JG632" s="5"/>
      <c r="JH632" s="5"/>
      <c r="JI632" s="5"/>
      <c r="JJ632" s="5"/>
      <c r="JK632" s="5"/>
      <c r="JL632" s="5"/>
      <c r="JM632" s="5"/>
      <c r="JN632" s="5"/>
      <c r="JO632" s="5"/>
      <c r="JP632" s="5"/>
      <c r="JQ632" s="5"/>
      <c r="JR632" s="5"/>
      <c r="JS632" s="5"/>
      <c r="JT632" s="5"/>
      <c r="JU632" s="5"/>
      <c r="JV632" s="5"/>
      <c r="JW632" s="5"/>
      <c r="JX632" s="5"/>
      <c r="JY632" s="5"/>
      <c r="JZ632" s="5"/>
      <c r="KA632" s="5"/>
      <c r="KB632" s="5"/>
      <c r="KC632" s="5"/>
      <c r="KD632" s="5"/>
      <c r="KE632" s="5"/>
      <c r="KF632" s="5"/>
      <c r="KG632" s="5"/>
      <c r="KH632" s="5"/>
      <c r="KI632" s="5"/>
      <c r="KJ632" s="5"/>
      <c r="KK632" s="5"/>
      <c r="KL632" s="5"/>
      <c r="KM632" s="5"/>
      <c r="KN632" s="5"/>
      <c r="KO632" s="5"/>
      <c r="KP632" s="5"/>
      <c r="KQ632" s="5"/>
      <c r="KR632" s="5"/>
      <c r="KS632" s="5"/>
      <c r="KT632" s="5"/>
      <c r="KU632" s="5"/>
      <c r="KV632" s="5"/>
      <c r="KW632" s="5"/>
      <c r="KX632" s="5"/>
      <c r="KY632" s="5"/>
      <c r="KZ632" s="5"/>
      <c r="LA632" s="5"/>
      <c r="LB632" s="5"/>
      <c r="LC632" s="5"/>
      <c r="LD632" s="5"/>
      <c r="LE632" s="5"/>
      <c r="LF632" s="5"/>
      <c r="LG632" s="5"/>
      <c r="LH632" s="5"/>
      <c r="LI632" s="5"/>
      <c r="LJ632" s="5"/>
      <c r="LK632" s="5"/>
      <c r="LL632" s="5"/>
      <c r="LM632" s="5"/>
      <c r="LN632" s="5"/>
      <c r="LO632" s="5"/>
      <c r="LP632" s="5"/>
      <c r="LQ632" s="5"/>
      <c r="LR632" s="5"/>
      <c r="LS632" s="5"/>
      <c r="LT632" s="5"/>
      <c r="LU632" s="5"/>
      <c r="LV632" s="5"/>
      <c r="LW632" s="5"/>
      <c r="LX632" s="5"/>
      <c r="LY632" s="5"/>
      <c r="LZ632" s="5"/>
      <c r="MA632" s="5"/>
      <c r="MB632" s="5"/>
      <c r="MC632" s="5"/>
      <c r="MD632" s="5"/>
      <c r="ME632" s="5"/>
      <c r="MF632" s="5"/>
      <c r="MG632" s="5"/>
      <c r="MH632" s="5"/>
      <c r="MI632" s="5"/>
      <c r="MJ632" s="5"/>
      <c r="MK632" s="5"/>
      <c r="ML632" s="5"/>
      <c r="MM632" s="5"/>
      <c r="MN632" s="5"/>
      <c r="MO632" s="5"/>
      <c r="MP632" s="5"/>
      <c r="MQ632" s="5"/>
      <c r="MR632" s="5"/>
      <c r="MS632" s="5"/>
      <c r="MT632" s="5"/>
      <c r="MU632" s="5"/>
      <c r="MV632" s="5"/>
      <c r="MW632" s="5"/>
      <c r="MX632" s="5"/>
      <c r="MY632" s="5"/>
      <c r="MZ632" s="5"/>
      <c r="NA632" s="5"/>
      <c r="NB632" s="5"/>
      <c r="NC632" s="5"/>
      <c r="ND632" s="5"/>
      <c r="NE632" s="5"/>
      <c r="NF632" s="5"/>
      <c r="NG632" s="5"/>
      <c r="NH632" s="5"/>
      <c r="NI632" s="5"/>
      <c r="NJ632" s="5"/>
      <c r="NK632" s="5"/>
      <c r="NL632" s="5"/>
      <c r="NM632" s="5"/>
      <c r="NN632" s="5"/>
      <c r="NO632" s="5"/>
      <c r="NP632" s="5"/>
      <c r="NQ632" s="5"/>
      <c r="NR632" s="5"/>
      <c r="NS632" s="5"/>
      <c r="NT632" s="5"/>
      <c r="NU632" s="5"/>
      <c r="NV632" s="5"/>
      <c r="NW632" s="5"/>
      <c r="NX632" s="5"/>
      <c r="NY632" s="5"/>
      <c r="NZ632" s="5"/>
      <c r="OA632" s="5"/>
      <c r="OB632" s="5"/>
      <c r="OC632" s="5"/>
      <c r="OD632" s="5"/>
      <c r="OE632" s="5"/>
      <c r="OF632" s="5"/>
      <c r="OG632" s="5"/>
      <c r="OH632" s="5"/>
      <c r="OI632" s="5"/>
      <c r="OJ632" s="5"/>
      <c r="OK632" s="5"/>
      <c r="OL632" s="5"/>
      <c r="OM632" s="5"/>
      <c r="ON632" s="5"/>
      <c r="OO632" s="5"/>
      <c r="OP632" s="5"/>
      <c r="OQ632" s="5"/>
      <c r="OR632" s="5"/>
      <c r="OS632" s="5"/>
      <c r="OT632" s="5"/>
      <c r="OU632" s="5"/>
      <c r="OV632" s="5"/>
      <c r="OW632" s="5"/>
      <c r="OX632" s="5"/>
      <c r="OY632" s="5"/>
      <c r="OZ632" s="5"/>
      <c r="PA632" s="5"/>
      <c r="PB632" s="5"/>
      <c r="PC632" s="5"/>
      <c r="PD632" s="5"/>
      <c r="PE632" s="5"/>
      <c r="PF632" s="5"/>
      <c r="PG632" s="5"/>
      <c r="PH632" s="5"/>
      <c r="PI632" s="5"/>
      <c r="PJ632" s="5"/>
      <c r="PK632" s="5"/>
      <c r="PL632" s="5"/>
      <c r="PM632" s="5"/>
      <c r="PN632" s="5"/>
      <c r="PO632" s="5"/>
      <c r="PP632" s="5"/>
      <c r="PQ632" s="5"/>
      <c r="PR632" s="5"/>
      <c r="PS632" s="5"/>
      <c r="PT632" s="5"/>
      <c r="PU632" s="5"/>
      <c r="PV632" s="5"/>
      <c r="PW632" s="5"/>
      <c r="PX632" s="5"/>
      <c r="PY632" s="5"/>
      <c r="PZ632" s="5"/>
      <c r="QA632" s="5"/>
      <c r="QB632" s="5"/>
      <c r="QC632" s="5"/>
      <c r="QD632" s="5"/>
      <c r="QE632" s="5"/>
      <c r="QF632" s="5"/>
      <c r="QG632" s="5"/>
      <c r="QH632" s="5"/>
      <c r="QI632" s="5"/>
      <c r="QJ632" s="5"/>
      <c r="QK632" s="5"/>
      <c r="QL632" s="5"/>
      <c r="QM632" s="5"/>
      <c r="QN632" s="5"/>
      <c r="QO632" s="5"/>
      <c r="QP632" s="5"/>
      <c r="QQ632" s="5"/>
      <c r="QR632" s="5"/>
      <c r="QS632" s="5"/>
      <c r="QT632" s="5"/>
      <c r="QU632" s="5"/>
      <c r="QV632" s="5"/>
      <c r="QW632" s="5"/>
      <c r="QX632" s="5"/>
      <c r="QY632" s="5"/>
      <c r="QZ632" s="5"/>
      <c r="RA632" s="5"/>
      <c r="RB632" s="5"/>
      <c r="RC632" s="5"/>
      <c r="RD632" s="5"/>
      <c r="RE632" s="5"/>
      <c r="RF632" s="5"/>
      <c r="RG632" s="5"/>
      <c r="RH632" s="5"/>
      <c r="RI632" s="5"/>
      <c r="RJ632" s="5"/>
      <c r="RK632" s="5"/>
      <c r="RL632" s="5"/>
      <c r="RM632" s="5"/>
      <c r="RN632" s="5"/>
      <c r="RO632" s="5"/>
      <c r="RP632" s="5"/>
      <c r="RQ632" s="5"/>
      <c r="RR632" s="5"/>
      <c r="RS632" s="5"/>
      <c r="RT632" s="5"/>
      <c r="RU632" s="5"/>
      <c r="RV632" s="5"/>
      <c r="RW632" s="5"/>
      <c r="RX632" s="5"/>
      <c r="RY632" s="5"/>
      <c r="RZ632" s="5"/>
      <c r="SA632" s="5"/>
      <c r="SB632" s="5"/>
      <c r="SC632" s="5"/>
      <c r="SD632" s="5"/>
      <c r="SE632" s="5"/>
      <c r="SF632" s="5"/>
      <c r="SG632" s="5"/>
      <c r="SH632" s="5"/>
      <c r="SI632" s="5"/>
      <c r="SJ632" s="5"/>
      <c r="SK632" s="5"/>
      <c r="SL632" s="5"/>
      <c r="SM632" s="5"/>
      <c r="SN632" s="5"/>
      <c r="SO632" s="5"/>
      <c r="SP632" s="5"/>
      <c r="SQ632" s="5"/>
      <c r="SR632" s="5"/>
      <c r="SS632" s="5"/>
      <c r="ST632" s="5"/>
      <c r="SU632" s="5"/>
      <c r="SV632" s="5"/>
      <c r="SW632" s="5"/>
      <c r="SX632" s="5"/>
      <c r="SY632" s="5"/>
      <c r="SZ632" s="5"/>
      <c r="TA632" s="5"/>
      <c r="TB632" s="5"/>
      <c r="TC632" s="5"/>
      <c r="TD632" s="5"/>
      <c r="TE632" s="5"/>
      <c r="TF632" s="5"/>
      <c r="TG632" s="5"/>
      <c r="TH632" s="5"/>
      <c r="TI632" s="5"/>
      <c r="TJ632" s="5"/>
      <c r="TK632" s="5"/>
      <c r="TL632" s="5"/>
      <c r="TM632" s="5"/>
      <c r="TN632" s="5"/>
      <c r="TO632" s="5"/>
      <c r="TP632" s="5"/>
      <c r="TQ632" s="5"/>
      <c r="TR632" s="5"/>
      <c r="TS632" s="5"/>
      <c r="TT632" s="5"/>
      <c r="TU632" s="5"/>
      <c r="TV632" s="5"/>
      <c r="TW632" s="5"/>
      <c r="TX632" s="5"/>
      <c r="TY632" s="5"/>
      <c r="TZ632" s="5"/>
      <c r="UA632" s="5"/>
      <c r="UB632" s="5"/>
      <c r="UC632" s="5"/>
      <c r="UD632" s="5"/>
      <c r="UE632" s="5"/>
      <c r="UF632" s="5"/>
      <c r="UG632" s="5"/>
      <c r="UH632" s="5"/>
      <c r="UI632" s="5"/>
      <c r="UJ632" s="5"/>
      <c r="UK632" s="5"/>
      <c r="UL632" s="5"/>
      <c r="UM632" s="5"/>
      <c r="UN632" s="5"/>
      <c r="UO632" s="5"/>
      <c r="UP632" s="5"/>
      <c r="UQ632" s="5"/>
      <c r="UR632" s="5"/>
      <c r="US632" s="5"/>
      <c r="UT632" s="5"/>
      <c r="UU632" s="5"/>
      <c r="UV632" s="5"/>
      <c r="UW632" s="5"/>
      <c r="UX632" s="5"/>
      <c r="UY632" s="5"/>
      <c r="UZ632" s="5"/>
      <c r="VA632" s="5"/>
      <c r="VB632" s="5"/>
      <c r="VC632" s="5"/>
      <c r="VD632" s="5"/>
      <c r="VE632" s="5"/>
      <c r="VF632" s="5"/>
      <c r="VG632" s="5"/>
      <c r="VH632" s="5"/>
      <c r="VI632" s="5"/>
      <c r="VJ632" s="5"/>
      <c r="VK632" s="5"/>
      <c r="VL632" s="5"/>
      <c r="VM632" s="5"/>
      <c r="VN632" s="5"/>
      <c r="VO632" s="5"/>
      <c r="VP632" s="5"/>
      <c r="VQ632" s="5"/>
      <c r="VR632" s="5"/>
      <c r="VS632" s="5"/>
      <c r="VT632" s="5"/>
      <c r="VU632" s="5"/>
      <c r="VV632" s="5"/>
      <c r="VW632" s="5"/>
      <c r="VX632" s="5"/>
      <c r="VY632" s="5"/>
      <c r="VZ632" s="5"/>
      <c r="WA632" s="5"/>
      <c r="WB632" s="5"/>
      <c r="WC632" s="5"/>
      <c r="WD632" s="5"/>
      <c r="WE632" s="5"/>
      <c r="WF632" s="5"/>
      <c r="WG632" s="5"/>
      <c r="WH632" s="5"/>
      <c r="WI632" s="5"/>
      <c r="WJ632" s="5"/>
      <c r="WK632" s="5"/>
      <c r="WL632" s="5"/>
      <c r="WM632" s="5"/>
      <c r="WN632" s="5"/>
      <c r="WO632" s="5"/>
      <c r="WP632" s="5"/>
      <c r="WQ632" s="5"/>
      <c r="WR632" s="5"/>
      <c r="WS632" s="5"/>
      <c r="WT632" s="5"/>
      <c r="WU632" s="5"/>
      <c r="WV632" s="5"/>
      <c r="WW632" s="5"/>
      <c r="WX632" s="5"/>
      <c r="WY632" s="5"/>
      <c r="WZ632" s="5"/>
      <c r="XA632" s="5"/>
      <c r="XB632" s="5"/>
      <c r="XC632" s="5"/>
      <c r="XD632" s="5"/>
      <c r="XE632" s="5"/>
      <c r="XF632" s="5"/>
      <c r="XG632" s="5"/>
      <c r="XH632" s="5"/>
      <c r="XI632" s="5"/>
      <c r="XJ632" s="5"/>
      <c r="XK632" s="5"/>
      <c r="XL632" s="5"/>
      <c r="XM632" s="5"/>
      <c r="XN632" s="5"/>
      <c r="XO632" s="5"/>
      <c r="XP632" s="5"/>
      <c r="XQ632" s="5"/>
      <c r="XR632" s="5"/>
      <c r="XS632" s="5"/>
      <c r="XT632" s="5"/>
      <c r="XU632" s="5"/>
      <c r="XV632" s="5"/>
      <c r="XW632" s="5"/>
    </row>
    <row r="633" spans="39:647" x14ac:dyDescent="0.4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c r="EU633" s="5"/>
      <c r="EV633" s="5"/>
      <c r="EW633" s="5"/>
      <c r="EX633" s="5"/>
      <c r="EY633" s="5"/>
      <c r="EZ633" s="5"/>
      <c r="FA633" s="5"/>
      <c r="FB633" s="5"/>
      <c r="FC633" s="5"/>
      <c r="FD633" s="5"/>
      <c r="FE633" s="5"/>
      <c r="FF633" s="5"/>
      <c r="FG633" s="5"/>
      <c r="FH633" s="5"/>
      <c r="FI633" s="5"/>
      <c r="FJ633" s="5"/>
      <c r="FK633" s="5"/>
      <c r="FL633" s="5"/>
      <c r="FM633" s="5"/>
      <c r="FN633" s="5"/>
      <c r="FO633" s="5"/>
      <c r="FP633" s="5"/>
      <c r="FQ633" s="5"/>
      <c r="FR633" s="5"/>
      <c r="FS633" s="5"/>
      <c r="FT633" s="5"/>
      <c r="FU633" s="5"/>
      <c r="FV633" s="5"/>
      <c r="FW633" s="5"/>
      <c r="FX633" s="5"/>
      <c r="FY633" s="5"/>
      <c r="FZ633" s="5"/>
      <c r="GA633" s="5"/>
      <c r="GB633" s="5"/>
      <c r="GC633" s="5"/>
      <c r="GD633" s="5"/>
      <c r="GE633" s="5"/>
      <c r="GF633" s="5"/>
      <c r="GG633" s="5"/>
      <c r="GH633" s="5"/>
      <c r="GI633" s="5"/>
      <c r="GJ633" s="5"/>
      <c r="GK633" s="5"/>
      <c r="GL633" s="5"/>
      <c r="GM633" s="5"/>
      <c r="GN633" s="5"/>
      <c r="GO633" s="5"/>
      <c r="GP633" s="5"/>
      <c r="GQ633" s="5"/>
      <c r="GR633" s="5"/>
      <c r="GS633" s="5"/>
      <c r="GT633" s="5"/>
      <c r="GU633" s="5"/>
      <c r="GV633" s="5"/>
      <c r="GW633" s="5"/>
      <c r="GX633" s="5"/>
      <c r="GY633" s="5"/>
      <c r="GZ633" s="5"/>
      <c r="HA633" s="5"/>
      <c r="HB633" s="5"/>
      <c r="HC633" s="5"/>
      <c r="HD633" s="5"/>
      <c r="HE633" s="5"/>
      <c r="HF633" s="5"/>
      <c r="HG633" s="5"/>
      <c r="HH633" s="5"/>
      <c r="HI633" s="5"/>
      <c r="HJ633" s="5"/>
      <c r="HK633" s="5"/>
      <c r="HL633" s="5"/>
      <c r="HM633" s="5"/>
      <c r="HN633" s="5"/>
      <c r="HO633" s="5"/>
      <c r="HP633" s="5"/>
      <c r="HQ633" s="5"/>
      <c r="HR633" s="5"/>
      <c r="HS633" s="5"/>
      <c r="HT633" s="5"/>
      <c r="HU633" s="5"/>
      <c r="HV633" s="5"/>
      <c r="HW633" s="5"/>
      <c r="HX633" s="5"/>
      <c r="HY633" s="5"/>
      <c r="HZ633" s="5"/>
      <c r="IA633" s="5"/>
      <c r="IB633" s="5"/>
      <c r="IC633" s="5"/>
      <c r="ID633" s="5"/>
      <c r="IE633" s="5"/>
      <c r="IF633" s="5"/>
      <c r="IG633" s="5"/>
      <c r="IH633" s="5"/>
      <c r="II633" s="5"/>
      <c r="IJ633" s="5"/>
      <c r="IK633" s="5"/>
      <c r="IL633" s="5"/>
      <c r="IM633" s="5"/>
      <c r="IN633" s="5"/>
      <c r="IO633" s="5"/>
      <c r="IP633" s="5"/>
      <c r="IQ633" s="5"/>
      <c r="IR633" s="5"/>
      <c r="IS633" s="5"/>
      <c r="IT633" s="5"/>
      <c r="IU633" s="5"/>
      <c r="IV633" s="5"/>
      <c r="IW633" s="5"/>
      <c r="IX633" s="5"/>
      <c r="IY633" s="5"/>
      <c r="IZ633" s="5"/>
      <c r="JA633" s="5"/>
      <c r="JB633" s="5"/>
      <c r="JC633" s="5"/>
      <c r="JD633" s="5"/>
      <c r="JE633" s="5"/>
      <c r="JF633" s="5"/>
      <c r="JG633" s="5"/>
      <c r="JH633" s="5"/>
      <c r="JI633" s="5"/>
      <c r="JJ633" s="5"/>
      <c r="JK633" s="5"/>
      <c r="JL633" s="5"/>
      <c r="JM633" s="5"/>
      <c r="JN633" s="5"/>
      <c r="JO633" s="5"/>
      <c r="JP633" s="5"/>
      <c r="JQ633" s="5"/>
      <c r="JR633" s="5"/>
      <c r="JS633" s="5"/>
      <c r="JT633" s="5"/>
      <c r="JU633" s="5"/>
      <c r="JV633" s="5"/>
      <c r="JW633" s="5"/>
      <c r="JX633" s="5"/>
      <c r="JY633" s="5"/>
      <c r="JZ633" s="5"/>
      <c r="KA633" s="5"/>
      <c r="KB633" s="5"/>
      <c r="KC633" s="5"/>
      <c r="KD633" s="5"/>
      <c r="KE633" s="5"/>
      <c r="KF633" s="5"/>
      <c r="KG633" s="5"/>
      <c r="KH633" s="5"/>
      <c r="KI633" s="5"/>
      <c r="KJ633" s="5"/>
      <c r="KK633" s="5"/>
      <c r="KL633" s="5"/>
      <c r="KM633" s="5"/>
      <c r="KN633" s="5"/>
      <c r="KO633" s="5"/>
      <c r="KP633" s="5"/>
      <c r="KQ633" s="5"/>
      <c r="KR633" s="5"/>
      <c r="KS633" s="5"/>
      <c r="KT633" s="5"/>
      <c r="KU633" s="5"/>
      <c r="KV633" s="5"/>
      <c r="KW633" s="5"/>
      <c r="KX633" s="5"/>
      <c r="KY633" s="5"/>
      <c r="KZ633" s="5"/>
      <c r="LA633" s="5"/>
      <c r="LB633" s="5"/>
      <c r="LC633" s="5"/>
      <c r="LD633" s="5"/>
      <c r="LE633" s="5"/>
      <c r="LF633" s="5"/>
      <c r="LG633" s="5"/>
      <c r="LH633" s="5"/>
      <c r="LI633" s="5"/>
      <c r="LJ633" s="5"/>
      <c r="LK633" s="5"/>
      <c r="LL633" s="5"/>
      <c r="LM633" s="5"/>
      <c r="LN633" s="5"/>
      <c r="LO633" s="5"/>
      <c r="LP633" s="5"/>
      <c r="LQ633" s="5"/>
      <c r="LR633" s="5"/>
      <c r="LS633" s="5"/>
      <c r="LT633" s="5"/>
      <c r="LU633" s="5"/>
      <c r="LV633" s="5"/>
      <c r="LW633" s="5"/>
      <c r="LX633" s="5"/>
      <c r="LY633" s="5"/>
      <c r="LZ633" s="5"/>
      <c r="MA633" s="5"/>
      <c r="MB633" s="5"/>
      <c r="MC633" s="5"/>
      <c r="MD633" s="5"/>
      <c r="ME633" s="5"/>
      <c r="MF633" s="5"/>
      <c r="MG633" s="5"/>
      <c r="MH633" s="5"/>
      <c r="MI633" s="5"/>
      <c r="MJ633" s="5"/>
      <c r="MK633" s="5"/>
      <c r="ML633" s="5"/>
      <c r="MM633" s="5"/>
      <c r="MN633" s="5"/>
      <c r="MO633" s="5"/>
      <c r="MP633" s="5"/>
      <c r="MQ633" s="5"/>
      <c r="MR633" s="5"/>
      <c r="MS633" s="5"/>
      <c r="MT633" s="5"/>
      <c r="MU633" s="5"/>
      <c r="MV633" s="5"/>
      <c r="MW633" s="5"/>
      <c r="MX633" s="5"/>
      <c r="MY633" s="5"/>
      <c r="MZ633" s="5"/>
      <c r="NA633" s="5"/>
      <c r="NB633" s="5"/>
      <c r="NC633" s="5"/>
      <c r="ND633" s="5"/>
      <c r="NE633" s="5"/>
      <c r="NF633" s="5"/>
      <c r="NG633" s="5"/>
      <c r="NH633" s="5"/>
      <c r="NI633" s="5"/>
      <c r="NJ633" s="5"/>
      <c r="NK633" s="5"/>
      <c r="NL633" s="5"/>
      <c r="NM633" s="5"/>
      <c r="NN633" s="5"/>
      <c r="NO633" s="5"/>
      <c r="NP633" s="5"/>
      <c r="NQ633" s="5"/>
      <c r="NR633" s="5"/>
      <c r="NS633" s="5"/>
      <c r="NT633" s="5"/>
      <c r="NU633" s="5"/>
      <c r="NV633" s="5"/>
      <c r="NW633" s="5"/>
      <c r="NX633" s="5"/>
      <c r="NY633" s="5"/>
      <c r="NZ633" s="5"/>
      <c r="OA633" s="5"/>
      <c r="OB633" s="5"/>
      <c r="OC633" s="5"/>
      <c r="OD633" s="5"/>
      <c r="OE633" s="5"/>
      <c r="OF633" s="5"/>
      <c r="OG633" s="5"/>
      <c r="OH633" s="5"/>
      <c r="OI633" s="5"/>
      <c r="OJ633" s="5"/>
      <c r="OK633" s="5"/>
      <c r="OL633" s="5"/>
      <c r="OM633" s="5"/>
      <c r="ON633" s="5"/>
      <c r="OO633" s="5"/>
      <c r="OP633" s="5"/>
      <c r="OQ633" s="5"/>
      <c r="OR633" s="5"/>
      <c r="OS633" s="5"/>
      <c r="OT633" s="5"/>
      <c r="OU633" s="5"/>
      <c r="OV633" s="5"/>
      <c r="OW633" s="5"/>
      <c r="OX633" s="5"/>
      <c r="OY633" s="5"/>
      <c r="OZ633" s="5"/>
      <c r="PA633" s="5"/>
      <c r="PB633" s="5"/>
      <c r="PC633" s="5"/>
      <c r="PD633" s="5"/>
      <c r="PE633" s="5"/>
      <c r="PF633" s="5"/>
      <c r="PG633" s="5"/>
      <c r="PH633" s="5"/>
      <c r="PI633" s="5"/>
      <c r="PJ633" s="5"/>
      <c r="PK633" s="5"/>
      <c r="PL633" s="5"/>
      <c r="PM633" s="5"/>
      <c r="PN633" s="5"/>
      <c r="PO633" s="5"/>
      <c r="PP633" s="5"/>
      <c r="PQ633" s="5"/>
      <c r="PR633" s="5"/>
      <c r="PS633" s="5"/>
      <c r="PT633" s="5"/>
      <c r="PU633" s="5"/>
      <c r="PV633" s="5"/>
      <c r="PW633" s="5"/>
      <c r="PX633" s="5"/>
      <c r="PY633" s="5"/>
      <c r="PZ633" s="5"/>
      <c r="QA633" s="5"/>
      <c r="QB633" s="5"/>
      <c r="QC633" s="5"/>
      <c r="QD633" s="5"/>
      <c r="QE633" s="5"/>
      <c r="QF633" s="5"/>
      <c r="QG633" s="5"/>
      <c r="QH633" s="5"/>
      <c r="QI633" s="5"/>
      <c r="QJ633" s="5"/>
      <c r="QK633" s="5"/>
      <c r="QL633" s="5"/>
      <c r="QM633" s="5"/>
      <c r="QN633" s="5"/>
      <c r="QO633" s="5"/>
      <c r="QP633" s="5"/>
      <c r="QQ633" s="5"/>
      <c r="QR633" s="5"/>
      <c r="QS633" s="5"/>
      <c r="QT633" s="5"/>
      <c r="QU633" s="5"/>
      <c r="QV633" s="5"/>
      <c r="QW633" s="5"/>
      <c r="QX633" s="5"/>
      <c r="QY633" s="5"/>
      <c r="QZ633" s="5"/>
      <c r="RA633" s="5"/>
      <c r="RB633" s="5"/>
      <c r="RC633" s="5"/>
      <c r="RD633" s="5"/>
      <c r="RE633" s="5"/>
      <c r="RF633" s="5"/>
      <c r="RG633" s="5"/>
      <c r="RH633" s="5"/>
      <c r="RI633" s="5"/>
      <c r="RJ633" s="5"/>
      <c r="RK633" s="5"/>
      <c r="RL633" s="5"/>
      <c r="RM633" s="5"/>
      <c r="RN633" s="5"/>
      <c r="RO633" s="5"/>
      <c r="RP633" s="5"/>
      <c r="RQ633" s="5"/>
      <c r="RR633" s="5"/>
      <c r="RS633" s="5"/>
      <c r="RT633" s="5"/>
      <c r="RU633" s="5"/>
      <c r="RV633" s="5"/>
      <c r="RW633" s="5"/>
      <c r="RX633" s="5"/>
      <c r="RY633" s="5"/>
      <c r="RZ633" s="5"/>
      <c r="SA633" s="5"/>
      <c r="SB633" s="5"/>
      <c r="SC633" s="5"/>
      <c r="SD633" s="5"/>
      <c r="SE633" s="5"/>
      <c r="SF633" s="5"/>
      <c r="SG633" s="5"/>
      <c r="SH633" s="5"/>
      <c r="SI633" s="5"/>
      <c r="SJ633" s="5"/>
      <c r="SK633" s="5"/>
      <c r="SL633" s="5"/>
      <c r="SM633" s="5"/>
      <c r="SN633" s="5"/>
      <c r="SO633" s="5"/>
      <c r="SP633" s="5"/>
      <c r="SQ633" s="5"/>
      <c r="SR633" s="5"/>
      <c r="SS633" s="5"/>
      <c r="ST633" s="5"/>
      <c r="SU633" s="5"/>
      <c r="SV633" s="5"/>
      <c r="SW633" s="5"/>
      <c r="SX633" s="5"/>
      <c r="SY633" s="5"/>
      <c r="SZ633" s="5"/>
      <c r="TA633" s="5"/>
      <c r="TB633" s="5"/>
      <c r="TC633" s="5"/>
      <c r="TD633" s="5"/>
      <c r="TE633" s="5"/>
      <c r="TF633" s="5"/>
      <c r="TG633" s="5"/>
      <c r="TH633" s="5"/>
      <c r="TI633" s="5"/>
      <c r="TJ633" s="5"/>
      <c r="TK633" s="5"/>
      <c r="TL633" s="5"/>
      <c r="TM633" s="5"/>
      <c r="TN633" s="5"/>
      <c r="TO633" s="5"/>
      <c r="TP633" s="5"/>
      <c r="TQ633" s="5"/>
      <c r="TR633" s="5"/>
      <c r="TS633" s="5"/>
      <c r="TT633" s="5"/>
      <c r="TU633" s="5"/>
      <c r="TV633" s="5"/>
      <c r="TW633" s="5"/>
      <c r="TX633" s="5"/>
      <c r="TY633" s="5"/>
      <c r="TZ633" s="5"/>
      <c r="UA633" s="5"/>
      <c r="UB633" s="5"/>
      <c r="UC633" s="5"/>
      <c r="UD633" s="5"/>
      <c r="UE633" s="5"/>
      <c r="UF633" s="5"/>
      <c r="UG633" s="5"/>
      <c r="UH633" s="5"/>
      <c r="UI633" s="5"/>
      <c r="UJ633" s="5"/>
      <c r="UK633" s="5"/>
      <c r="UL633" s="5"/>
      <c r="UM633" s="5"/>
      <c r="UN633" s="5"/>
      <c r="UO633" s="5"/>
      <c r="UP633" s="5"/>
      <c r="UQ633" s="5"/>
      <c r="UR633" s="5"/>
      <c r="US633" s="5"/>
      <c r="UT633" s="5"/>
      <c r="UU633" s="5"/>
      <c r="UV633" s="5"/>
      <c r="UW633" s="5"/>
      <c r="UX633" s="5"/>
      <c r="UY633" s="5"/>
      <c r="UZ633" s="5"/>
      <c r="VA633" s="5"/>
      <c r="VB633" s="5"/>
      <c r="VC633" s="5"/>
      <c r="VD633" s="5"/>
      <c r="VE633" s="5"/>
      <c r="VF633" s="5"/>
      <c r="VG633" s="5"/>
      <c r="VH633" s="5"/>
      <c r="VI633" s="5"/>
      <c r="VJ633" s="5"/>
      <c r="VK633" s="5"/>
      <c r="VL633" s="5"/>
      <c r="VM633" s="5"/>
      <c r="VN633" s="5"/>
      <c r="VO633" s="5"/>
      <c r="VP633" s="5"/>
      <c r="VQ633" s="5"/>
      <c r="VR633" s="5"/>
      <c r="VS633" s="5"/>
      <c r="VT633" s="5"/>
      <c r="VU633" s="5"/>
      <c r="VV633" s="5"/>
      <c r="VW633" s="5"/>
      <c r="VX633" s="5"/>
      <c r="VY633" s="5"/>
      <c r="VZ633" s="5"/>
      <c r="WA633" s="5"/>
      <c r="WB633" s="5"/>
      <c r="WC633" s="5"/>
      <c r="WD633" s="5"/>
      <c r="WE633" s="5"/>
      <c r="WF633" s="5"/>
      <c r="WG633" s="5"/>
      <c r="WH633" s="5"/>
      <c r="WI633" s="5"/>
      <c r="WJ633" s="5"/>
      <c r="WK633" s="5"/>
      <c r="WL633" s="5"/>
      <c r="WM633" s="5"/>
      <c r="WN633" s="5"/>
      <c r="WO633" s="5"/>
      <c r="WP633" s="5"/>
      <c r="WQ633" s="5"/>
      <c r="WR633" s="5"/>
      <c r="WS633" s="5"/>
      <c r="WT633" s="5"/>
      <c r="WU633" s="5"/>
      <c r="WV633" s="5"/>
      <c r="WW633" s="5"/>
      <c r="WX633" s="5"/>
      <c r="WY633" s="5"/>
      <c r="WZ633" s="5"/>
      <c r="XA633" s="5"/>
      <c r="XB633" s="5"/>
      <c r="XC633" s="5"/>
      <c r="XD633" s="5"/>
      <c r="XE633" s="5"/>
      <c r="XF633" s="5"/>
      <c r="XG633" s="5"/>
      <c r="XH633" s="5"/>
      <c r="XI633" s="5"/>
      <c r="XJ633" s="5"/>
      <c r="XK633" s="5"/>
      <c r="XL633" s="5"/>
      <c r="XM633" s="5"/>
      <c r="XN633" s="5"/>
      <c r="XO633" s="5"/>
      <c r="XP633" s="5"/>
      <c r="XQ633" s="5"/>
      <c r="XR633" s="5"/>
      <c r="XS633" s="5"/>
      <c r="XT633" s="5"/>
      <c r="XU633" s="5"/>
      <c r="XV633" s="5"/>
      <c r="XW633" s="5"/>
    </row>
    <row r="634" spans="39:647" x14ac:dyDescent="0.45">
      <c r="AM634" s="5"/>
      <c r="AN634" s="5"/>
      <c r="AO634" s="5"/>
      <c r="AP634" s="5"/>
      <c r="AQ634" s="5"/>
      <c r="AR634" s="5"/>
      <c r="AS634" s="5"/>
      <c r="AT634" s="5"/>
      <c r="AU634" s="5"/>
      <c r="AV634" s="5"/>
      <c r="AW634" s="5"/>
      <c r="AX634" s="5"/>
      <c r="AY634" s="5"/>
      <c r="AZ634" s="5"/>
      <c r="BA634" s="5"/>
      <c r="BB634" s="5"/>
      <c r="BC634" s="5"/>
      <c r="BD634" s="5"/>
      <c r="BE634" s="5"/>
      <c r="BF634" s="5"/>
      <c r="BG634" s="5"/>
      <c r="BH634" s="5"/>
      <c r="BI634" s="5"/>
      <c r="BJ634" s="5"/>
      <c r="BK634" s="5"/>
      <c r="BL634" s="5"/>
      <c r="BM634" s="5"/>
      <c r="BN634" s="5"/>
      <c r="BO634" s="5"/>
      <c r="BP634" s="5"/>
      <c r="BQ634" s="5"/>
      <c r="BR634" s="5"/>
      <c r="BS634" s="5"/>
      <c r="BT634" s="5"/>
      <c r="BU634" s="5"/>
      <c r="BV634" s="5"/>
      <c r="BW634" s="5"/>
      <c r="BX634" s="5"/>
      <c r="BY634" s="5"/>
      <c r="BZ634" s="5"/>
      <c r="CA634" s="5"/>
      <c r="CB634" s="5"/>
      <c r="CC634" s="5"/>
      <c r="CD634" s="5"/>
      <c r="CE634" s="5"/>
      <c r="CF634" s="5"/>
      <c r="CG634" s="5"/>
      <c r="CH634" s="5"/>
      <c r="CI634" s="5"/>
      <c r="CJ634" s="5"/>
      <c r="CK634" s="5"/>
      <c r="CL634" s="5"/>
      <c r="CM634" s="5"/>
      <c r="CN634" s="5"/>
      <c r="CO634" s="5"/>
      <c r="CP634" s="5"/>
      <c r="CQ634" s="5"/>
      <c r="CR634" s="5"/>
      <c r="CS634" s="5"/>
      <c r="CT634" s="5"/>
      <c r="CU634" s="5"/>
      <c r="CV634" s="5"/>
      <c r="CW634" s="5"/>
      <c r="CX634" s="5"/>
      <c r="CY634" s="5"/>
      <c r="CZ634" s="5"/>
      <c r="DA634" s="5"/>
      <c r="DB634" s="5"/>
      <c r="DC634" s="5"/>
      <c r="DD634" s="5"/>
      <c r="DE634" s="5"/>
      <c r="DF634" s="5"/>
      <c r="DG634" s="5"/>
      <c r="DH634" s="5"/>
      <c r="DI634" s="5"/>
      <c r="DJ634" s="5"/>
      <c r="DK634" s="5"/>
      <c r="DL634" s="5"/>
      <c r="DM634" s="5"/>
      <c r="DN634" s="5"/>
      <c r="DO634" s="5"/>
      <c r="DP634" s="5"/>
      <c r="DQ634" s="5"/>
      <c r="DR634" s="5"/>
      <c r="DS634" s="5"/>
      <c r="DT634" s="5"/>
      <c r="DU634" s="5"/>
      <c r="DV634" s="5"/>
      <c r="DW634" s="5"/>
      <c r="DX634" s="5"/>
      <c r="DY634" s="5"/>
      <c r="DZ634" s="5"/>
      <c r="EA634" s="5"/>
      <c r="EB634" s="5"/>
      <c r="EC634" s="5"/>
      <c r="ED634" s="5"/>
      <c r="EE634" s="5"/>
      <c r="EF634" s="5"/>
      <c r="EG634" s="5"/>
      <c r="EH634" s="5"/>
      <c r="EI634" s="5"/>
      <c r="EJ634" s="5"/>
      <c r="EK634" s="5"/>
      <c r="EL634" s="5"/>
      <c r="EM634" s="5"/>
      <c r="EN634" s="5"/>
      <c r="EO634" s="5"/>
      <c r="EP634" s="5"/>
      <c r="EQ634" s="5"/>
      <c r="ER634" s="5"/>
      <c r="ES634" s="5"/>
      <c r="ET634" s="5"/>
      <c r="EU634" s="5"/>
      <c r="EV634" s="5"/>
      <c r="EW634" s="5"/>
      <c r="EX634" s="5"/>
      <c r="EY634" s="5"/>
      <c r="EZ634" s="5"/>
      <c r="FA634" s="5"/>
      <c r="FB634" s="5"/>
      <c r="FC634" s="5"/>
      <c r="FD634" s="5"/>
      <c r="FE634" s="5"/>
      <c r="FF634" s="5"/>
      <c r="FG634" s="5"/>
      <c r="FH634" s="5"/>
      <c r="FI634" s="5"/>
      <c r="FJ634" s="5"/>
      <c r="FK634" s="5"/>
      <c r="FL634" s="5"/>
      <c r="FM634" s="5"/>
      <c r="FN634" s="5"/>
      <c r="FO634" s="5"/>
      <c r="FP634" s="5"/>
      <c r="FQ634" s="5"/>
      <c r="FR634" s="5"/>
      <c r="FS634" s="5"/>
      <c r="FT634" s="5"/>
      <c r="FU634" s="5"/>
      <c r="FV634" s="5"/>
      <c r="FW634" s="5"/>
      <c r="FX634" s="5"/>
      <c r="FY634" s="5"/>
      <c r="FZ634" s="5"/>
      <c r="GA634" s="5"/>
      <c r="GB634" s="5"/>
      <c r="GC634" s="5"/>
      <c r="GD634" s="5"/>
      <c r="GE634" s="5"/>
      <c r="GF634" s="5"/>
      <c r="GG634" s="5"/>
      <c r="GH634" s="5"/>
      <c r="GI634" s="5"/>
      <c r="GJ634" s="5"/>
      <c r="GK634" s="5"/>
      <c r="GL634" s="5"/>
      <c r="GM634" s="5"/>
      <c r="GN634" s="5"/>
      <c r="GO634" s="5"/>
      <c r="GP634" s="5"/>
      <c r="GQ634" s="5"/>
      <c r="GR634" s="5"/>
      <c r="GS634" s="5"/>
      <c r="GT634" s="5"/>
      <c r="GU634" s="5"/>
      <c r="GV634" s="5"/>
      <c r="GW634" s="5"/>
      <c r="GX634" s="5"/>
      <c r="GY634" s="5"/>
      <c r="GZ634" s="5"/>
      <c r="HA634" s="5"/>
      <c r="HB634" s="5"/>
      <c r="HC634" s="5"/>
      <c r="HD634" s="5"/>
      <c r="HE634" s="5"/>
      <c r="HF634" s="5"/>
      <c r="HG634" s="5"/>
      <c r="HH634" s="5"/>
      <c r="HI634" s="5"/>
      <c r="HJ634" s="5"/>
      <c r="HK634" s="5"/>
      <c r="HL634" s="5"/>
      <c r="HM634" s="5"/>
      <c r="HN634" s="5"/>
      <c r="HO634" s="5"/>
      <c r="HP634" s="5"/>
      <c r="HQ634" s="5"/>
      <c r="HR634" s="5"/>
      <c r="HS634" s="5"/>
      <c r="HT634" s="5"/>
      <c r="HU634" s="5"/>
      <c r="HV634" s="5"/>
      <c r="HW634" s="5"/>
      <c r="HX634" s="5"/>
      <c r="HY634" s="5"/>
      <c r="HZ634" s="5"/>
      <c r="IA634" s="5"/>
      <c r="IB634" s="5"/>
      <c r="IC634" s="5"/>
      <c r="ID634" s="5"/>
      <c r="IE634" s="5"/>
      <c r="IF634" s="5"/>
      <c r="IG634" s="5"/>
      <c r="IH634" s="5"/>
      <c r="II634" s="5"/>
      <c r="IJ634" s="5"/>
      <c r="IK634" s="5"/>
      <c r="IL634" s="5"/>
      <c r="IM634" s="5"/>
      <c r="IN634" s="5"/>
      <c r="IO634" s="5"/>
      <c r="IP634" s="5"/>
      <c r="IQ634" s="5"/>
      <c r="IR634" s="5"/>
      <c r="IS634" s="5"/>
      <c r="IT634" s="5"/>
      <c r="IU634" s="5"/>
      <c r="IV634" s="5"/>
      <c r="IW634" s="5"/>
      <c r="IX634" s="5"/>
      <c r="IY634" s="5"/>
      <c r="IZ634" s="5"/>
      <c r="JA634" s="5"/>
      <c r="JB634" s="5"/>
      <c r="JC634" s="5"/>
      <c r="JD634" s="5"/>
      <c r="JE634" s="5"/>
      <c r="JF634" s="5"/>
      <c r="JG634" s="5"/>
      <c r="JH634" s="5"/>
      <c r="JI634" s="5"/>
      <c r="JJ634" s="5"/>
      <c r="JK634" s="5"/>
      <c r="JL634" s="5"/>
      <c r="JM634" s="5"/>
      <c r="JN634" s="5"/>
      <c r="JO634" s="5"/>
      <c r="JP634" s="5"/>
      <c r="JQ634" s="5"/>
      <c r="JR634" s="5"/>
      <c r="JS634" s="5"/>
      <c r="JT634" s="5"/>
      <c r="JU634" s="5"/>
      <c r="JV634" s="5"/>
      <c r="JW634" s="5"/>
      <c r="JX634" s="5"/>
      <c r="JY634" s="5"/>
      <c r="JZ634" s="5"/>
      <c r="KA634" s="5"/>
      <c r="KB634" s="5"/>
      <c r="KC634" s="5"/>
      <c r="KD634" s="5"/>
      <c r="KE634" s="5"/>
      <c r="KF634" s="5"/>
      <c r="KG634" s="5"/>
      <c r="KH634" s="5"/>
      <c r="KI634" s="5"/>
      <c r="KJ634" s="5"/>
      <c r="KK634" s="5"/>
      <c r="KL634" s="5"/>
      <c r="KM634" s="5"/>
      <c r="KN634" s="5"/>
      <c r="KO634" s="5"/>
      <c r="KP634" s="5"/>
      <c r="KQ634" s="5"/>
      <c r="KR634" s="5"/>
      <c r="KS634" s="5"/>
      <c r="KT634" s="5"/>
      <c r="KU634" s="5"/>
      <c r="KV634" s="5"/>
      <c r="KW634" s="5"/>
      <c r="KX634" s="5"/>
      <c r="KY634" s="5"/>
      <c r="KZ634" s="5"/>
      <c r="LA634" s="5"/>
      <c r="LB634" s="5"/>
      <c r="LC634" s="5"/>
      <c r="LD634" s="5"/>
      <c r="LE634" s="5"/>
      <c r="LF634" s="5"/>
      <c r="LG634" s="5"/>
      <c r="LH634" s="5"/>
      <c r="LI634" s="5"/>
      <c r="LJ634" s="5"/>
      <c r="LK634" s="5"/>
      <c r="LL634" s="5"/>
      <c r="LM634" s="5"/>
      <c r="LN634" s="5"/>
      <c r="LO634" s="5"/>
      <c r="LP634" s="5"/>
      <c r="LQ634" s="5"/>
      <c r="LR634" s="5"/>
      <c r="LS634" s="5"/>
      <c r="LT634" s="5"/>
      <c r="LU634" s="5"/>
      <c r="LV634" s="5"/>
      <c r="LW634" s="5"/>
      <c r="LX634" s="5"/>
      <c r="LY634" s="5"/>
      <c r="LZ634" s="5"/>
      <c r="MA634" s="5"/>
      <c r="MB634" s="5"/>
      <c r="MC634" s="5"/>
      <c r="MD634" s="5"/>
      <c r="ME634" s="5"/>
      <c r="MF634" s="5"/>
      <c r="MG634" s="5"/>
      <c r="MH634" s="5"/>
      <c r="MI634" s="5"/>
      <c r="MJ634" s="5"/>
      <c r="MK634" s="5"/>
      <c r="ML634" s="5"/>
      <c r="MM634" s="5"/>
      <c r="MN634" s="5"/>
      <c r="MO634" s="5"/>
      <c r="MP634" s="5"/>
      <c r="MQ634" s="5"/>
      <c r="MR634" s="5"/>
      <c r="MS634" s="5"/>
      <c r="MT634" s="5"/>
      <c r="MU634" s="5"/>
      <c r="MV634" s="5"/>
      <c r="MW634" s="5"/>
      <c r="MX634" s="5"/>
      <c r="MY634" s="5"/>
      <c r="MZ634" s="5"/>
      <c r="NA634" s="5"/>
      <c r="NB634" s="5"/>
      <c r="NC634" s="5"/>
      <c r="ND634" s="5"/>
      <c r="NE634" s="5"/>
      <c r="NF634" s="5"/>
      <c r="NG634" s="5"/>
      <c r="NH634" s="5"/>
      <c r="NI634" s="5"/>
      <c r="NJ634" s="5"/>
      <c r="NK634" s="5"/>
      <c r="NL634" s="5"/>
      <c r="NM634" s="5"/>
      <c r="NN634" s="5"/>
      <c r="NO634" s="5"/>
      <c r="NP634" s="5"/>
      <c r="NQ634" s="5"/>
      <c r="NR634" s="5"/>
      <c r="NS634" s="5"/>
      <c r="NT634" s="5"/>
      <c r="NU634" s="5"/>
      <c r="NV634" s="5"/>
      <c r="NW634" s="5"/>
      <c r="NX634" s="5"/>
      <c r="NY634" s="5"/>
      <c r="NZ634" s="5"/>
      <c r="OA634" s="5"/>
      <c r="OB634" s="5"/>
      <c r="OC634" s="5"/>
      <c r="OD634" s="5"/>
      <c r="OE634" s="5"/>
      <c r="OF634" s="5"/>
      <c r="OG634" s="5"/>
      <c r="OH634" s="5"/>
      <c r="OI634" s="5"/>
      <c r="OJ634" s="5"/>
      <c r="OK634" s="5"/>
      <c r="OL634" s="5"/>
      <c r="OM634" s="5"/>
      <c r="ON634" s="5"/>
      <c r="OO634" s="5"/>
      <c r="OP634" s="5"/>
      <c r="OQ634" s="5"/>
      <c r="OR634" s="5"/>
      <c r="OS634" s="5"/>
      <c r="OT634" s="5"/>
      <c r="OU634" s="5"/>
      <c r="OV634" s="5"/>
      <c r="OW634" s="5"/>
      <c r="OX634" s="5"/>
      <c r="OY634" s="5"/>
      <c r="OZ634" s="5"/>
      <c r="PA634" s="5"/>
      <c r="PB634" s="5"/>
      <c r="PC634" s="5"/>
      <c r="PD634" s="5"/>
      <c r="PE634" s="5"/>
      <c r="PF634" s="5"/>
      <c r="PG634" s="5"/>
      <c r="PH634" s="5"/>
      <c r="PI634" s="5"/>
      <c r="PJ634" s="5"/>
      <c r="PK634" s="5"/>
      <c r="PL634" s="5"/>
      <c r="PM634" s="5"/>
      <c r="PN634" s="5"/>
      <c r="PO634" s="5"/>
      <c r="PP634" s="5"/>
      <c r="PQ634" s="5"/>
      <c r="PR634" s="5"/>
      <c r="PS634" s="5"/>
      <c r="PT634" s="5"/>
      <c r="PU634" s="5"/>
      <c r="PV634" s="5"/>
      <c r="PW634" s="5"/>
      <c r="PX634" s="5"/>
      <c r="PY634" s="5"/>
      <c r="PZ634" s="5"/>
      <c r="QA634" s="5"/>
      <c r="QB634" s="5"/>
      <c r="QC634" s="5"/>
      <c r="QD634" s="5"/>
      <c r="QE634" s="5"/>
      <c r="QF634" s="5"/>
      <c r="QG634" s="5"/>
      <c r="QH634" s="5"/>
      <c r="QI634" s="5"/>
      <c r="QJ634" s="5"/>
      <c r="QK634" s="5"/>
      <c r="QL634" s="5"/>
      <c r="QM634" s="5"/>
      <c r="QN634" s="5"/>
      <c r="QO634" s="5"/>
      <c r="QP634" s="5"/>
      <c r="QQ634" s="5"/>
      <c r="QR634" s="5"/>
      <c r="QS634" s="5"/>
      <c r="QT634" s="5"/>
      <c r="QU634" s="5"/>
      <c r="QV634" s="5"/>
      <c r="QW634" s="5"/>
      <c r="QX634" s="5"/>
      <c r="QY634" s="5"/>
      <c r="QZ634" s="5"/>
      <c r="RA634" s="5"/>
      <c r="RB634" s="5"/>
      <c r="RC634" s="5"/>
      <c r="RD634" s="5"/>
      <c r="RE634" s="5"/>
      <c r="RF634" s="5"/>
      <c r="RG634" s="5"/>
      <c r="RH634" s="5"/>
      <c r="RI634" s="5"/>
      <c r="RJ634" s="5"/>
      <c r="RK634" s="5"/>
      <c r="RL634" s="5"/>
      <c r="RM634" s="5"/>
      <c r="RN634" s="5"/>
      <c r="RO634" s="5"/>
      <c r="RP634" s="5"/>
      <c r="RQ634" s="5"/>
      <c r="RR634" s="5"/>
      <c r="RS634" s="5"/>
      <c r="RT634" s="5"/>
      <c r="RU634" s="5"/>
      <c r="RV634" s="5"/>
      <c r="RW634" s="5"/>
      <c r="RX634" s="5"/>
      <c r="RY634" s="5"/>
      <c r="RZ634" s="5"/>
      <c r="SA634" s="5"/>
      <c r="SB634" s="5"/>
      <c r="SC634" s="5"/>
      <c r="SD634" s="5"/>
      <c r="SE634" s="5"/>
      <c r="SF634" s="5"/>
      <c r="SG634" s="5"/>
      <c r="SH634" s="5"/>
      <c r="SI634" s="5"/>
      <c r="SJ634" s="5"/>
      <c r="SK634" s="5"/>
      <c r="SL634" s="5"/>
      <c r="SM634" s="5"/>
      <c r="SN634" s="5"/>
      <c r="SO634" s="5"/>
      <c r="SP634" s="5"/>
      <c r="SQ634" s="5"/>
      <c r="SR634" s="5"/>
      <c r="SS634" s="5"/>
      <c r="ST634" s="5"/>
      <c r="SU634" s="5"/>
      <c r="SV634" s="5"/>
      <c r="SW634" s="5"/>
      <c r="SX634" s="5"/>
      <c r="SY634" s="5"/>
      <c r="SZ634" s="5"/>
      <c r="TA634" s="5"/>
      <c r="TB634" s="5"/>
      <c r="TC634" s="5"/>
      <c r="TD634" s="5"/>
      <c r="TE634" s="5"/>
      <c r="TF634" s="5"/>
      <c r="TG634" s="5"/>
      <c r="TH634" s="5"/>
      <c r="TI634" s="5"/>
      <c r="TJ634" s="5"/>
      <c r="TK634" s="5"/>
      <c r="TL634" s="5"/>
      <c r="TM634" s="5"/>
      <c r="TN634" s="5"/>
      <c r="TO634" s="5"/>
      <c r="TP634" s="5"/>
      <c r="TQ634" s="5"/>
      <c r="TR634" s="5"/>
      <c r="TS634" s="5"/>
      <c r="TT634" s="5"/>
      <c r="TU634" s="5"/>
      <c r="TV634" s="5"/>
      <c r="TW634" s="5"/>
      <c r="TX634" s="5"/>
      <c r="TY634" s="5"/>
      <c r="TZ634" s="5"/>
      <c r="UA634" s="5"/>
      <c r="UB634" s="5"/>
      <c r="UC634" s="5"/>
      <c r="UD634" s="5"/>
      <c r="UE634" s="5"/>
      <c r="UF634" s="5"/>
      <c r="UG634" s="5"/>
      <c r="UH634" s="5"/>
      <c r="UI634" s="5"/>
      <c r="UJ634" s="5"/>
      <c r="UK634" s="5"/>
      <c r="UL634" s="5"/>
      <c r="UM634" s="5"/>
      <c r="UN634" s="5"/>
      <c r="UO634" s="5"/>
      <c r="UP634" s="5"/>
      <c r="UQ634" s="5"/>
      <c r="UR634" s="5"/>
      <c r="US634" s="5"/>
      <c r="UT634" s="5"/>
      <c r="UU634" s="5"/>
      <c r="UV634" s="5"/>
      <c r="UW634" s="5"/>
      <c r="UX634" s="5"/>
      <c r="UY634" s="5"/>
      <c r="UZ634" s="5"/>
      <c r="VA634" s="5"/>
      <c r="VB634" s="5"/>
      <c r="VC634" s="5"/>
      <c r="VD634" s="5"/>
      <c r="VE634" s="5"/>
      <c r="VF634" s="5"/>
      <c r="VG634" s="5"/>
      <c r="VH634" s="5"/>
      <c r="VI634" s="5"/>
      <c r="VJ634" s="5"/>
      <c r="VK634" s="5"/>
      <c r="VL634" s="5"/>
      <c r="VM634" s="5"/>
      <c r="VN634" s="5"/>
      <c r="VO634" s="5"/>
      <c r="VP634" s="5"/>
      <c r="VQ634" s="5"/>
      <c r="VR634" s="5"/>
      <c r="VS634" s="5"/>
      <c r="VT634" s="5"/>
      <c r="VU634" s="5"/>
      <c r="VV634" s="5"/>
      <c r="VW634" s="5"/>
      <c r="VX634" s="5"/>
      <c r="VY634" s="5"/>
      <c r="VZ634" s="5"/>
      <c r="WA634" s="5"/>
      <c r="WB634" s="5"/>
      <c r="WC634" s="5"/>
      <c r="WD634" s="5"/>
      <c r="WE634" s="5"/>
      <c r="WF634" s="5"/>
      <c r="WG634" s="5"/>
      <c r="WH634" s="5"/>
      <c r="WI634" s="5"/>
      <c r="WJ634" s="5"/>
      <c r="WK634" s="5"/>
      <c r="WL634" s="5"/>
      <c r="WM634" s="5"/>
      <c r="WN634" s="5"/>
      <c r="WO634" s="5"/>
      <c r="WP634" s="5"/>
      <c r="WQ634" s="5"/>
      <c r="WR634" s="5"/>
      <c r="WS634" s="5"/>
      <c r="WT634" s="5"/>
      <c r="WU634" s="5"/>
      <c r="WV634" s="5"/>
      <c r="WW634" s="5"/>
      <c r="WX634" s="5"/>
      <c r="WY634" s="5"/>
      <c r="WZ634" s="5"/>
      <c r="XA634" s="5"/>
      <c r="XB634" s="5"/>
      <c r="XC634" s="5"/>
      <c r="XD634" s="5"/>
      <c r="XE634" s="5"/>
      <c r="XF634" s="5"/>
      <c r="XG634" s="5"/>
      <c r="XH634" s="5"/>
      <c r="XI634" s="5"/>
      <c r="XJ634" s="5"/>
      <c r="XK634" s="5"/>
      <c r="XL634" s="5"/>
      <c r="XM634" s="5"/>
      <c r="XN634" s="5"/>
      <c r="XO634" s="5"/>
      <c r="XP634" s="5"/>
      <c r="XQ634" s="5"/>
      <c r="XR634" s="5"/>
      <c r="XS634" s="5"/>
      <c r="XT634" s="5"/>
      <c r="XU634" s="5"/>
      <c r="XV634" s="5"/>
      <c r="XW634" s="5"/>
    </row>
    <row r="635" spans="39:647" x14ac:dyDescent="0.45">
      <c r="AM635" s="5"/>
      <c r="AN635" s="5"/>
      <c r="AO635" s="5"/>
      <c r="AP635" s="5"/>
      <c r="AQ635" s="5"/>
      <c r="AR635" s="5"/>
      <c r="AS635" s="5"/>
      <c r="AT635" s="5"/>
      <c r="AU635" s="5"/>
      <c r="AV635" s="5"/>
      <c r="AW635" s="5"/>
      <c r="AX635" s="5"/>
      <c r="AY635" s="5"/>
      <c r="AZ635" s="5"/>
      <c r="BA635" s="5"/>
      <c r="BB635" s="5"/>
      <c r="BC635" s="5"/>
      <c r="BD635" s="5"/>
      <c r="BE635" s="5"/>
      <c r="BF635" s="5"/>
      <c r="BG635" s="5"/>
      <c r="BH635" s="5"/>
      <c r="BI635" s="5"/>
      <c r="BJ635" s="5"/>
      <c r="BK635" s="5"/>
      <c r="BL635" s="5"/>
      <c r="BM635" s="5"/>
      <c r="BN635" s="5"/>
      <c r="BO635" s="5"/>
      <c r="BP635" s="5"/>
      <c r="BQ635" s="5"/>
      <c r="BR635" s="5"/>
      <c r="BS635" s="5"/>
      <c r="BT635" s="5"/>
      <c r="BU635" s="5"/>
      <c r="BV635" s="5"/>
      <c r="BW635" s="5"/>
      <c r="BX635" s="5"/>
      <c r="BY635" s="5"/>
      <c r="BZ635" s="5"/>
      <c r="CA635" s="5"/>
      <c r="CB635" s="5"/>
      <c r="CC635" s="5"/>
      <c r="CD635" s="5"/>
      <c r="CE635" s="5"/>
      <c r="CF635" s="5"/>
      <c r="CG635" s="5"/>
      <c r="CH635" s="5"/>
      <c r="CI635" s="5"/>
      <c r="CJ635" s="5"/>
      <c r="CK635" s="5"/>
      <c r="CL635" s="5"/>
      <c r="CM635" s="5"/>
      <c r="CN635" s="5"/>
      <c r="CO635" s="5"/>
      <c r="CP635" s="5"/>
      <c r="CQ635" s="5"/>
      <c r="CR635" s="5"/>
      <c r="CS635" s="5"/>
      <c r="CT635" s="5"/>
      <c r="CU635" s="5"/>
      <c r="CV635" s="5"/>
      <c r="CW635" s="5"/>
      <c r="CX635" s="5"/>
      <c r="CY635" s="5"/>
      <c r="CZ635" s="5"/>
      <c r="DA635" s="5"/>
      <c r="DB635" s="5"/>
      <c r="DC635" s="5"/>
      <c r="DD635" s="5"/>
      <c r="DE635" s="5"/>
      <c r="DF635" s="5"/>
      <c r="DG635" s="5"/>
      <c r="DH635" s="5"/>
      <c r="DI635" s="5"/>
      <c r="DJ635" s="5"/>
      <c r="DK635" s="5"/>
      <c r="DL635" s="5"/>
      <c r="DM635" s="5"/>
      <c r="DN635" s="5"/>
      <c r="DO635" s="5"/>
      <c r="DP635" s="5"/>
      <c r="DQ635" s="5"/>
      <c r="DR635" s="5"/>
      <c r="DS635" s="5"/>
      <c r="DT635" s="5"/>
      <c r="DU635" s="5"/>
      <c r="DV635" s="5"/>
      <c r="DW635" s="5"/>
      <c r="DX635" s="5"/>
      <c r="DY635" s="5"/>
      <c r="DZ635" s="5"/>
      <c r="EA635" s="5"/>
      <c r="EB635" s="5"/>
      <c r="EC635" s="5"/>
      <c r="ED635" s="5"/>
      <c r="EE635" s="5"/>
      <c r="EF635" s="5"/>
      <c r="EG635" s="5"/>
      <c r="EH635" s="5"/>
      <c r="EI635" s="5"/>
      <c r="EJ635" s="5"/>
      <c r="EK635" s="5"/>
      <c r="EL635" s="5"/>
      <c r="EM635" s="5"/>
      <c r="EN635" s="5"/>
      <c r="EO635" s="5"/>
      <c r="EP635" s="5"/>
      <c r="EQ635" s="5"/>
      <c r="ER635" s="5"/>
      <c r="ES635" s="5"/>
      <c r="ET635" s="5"/>
      <c r="EU635" s="5"/>
      <c r="EV635" s="5"/>
      <c r="EW635" s="5"/>
      <c r="EX635" s="5"/>
      <c r="EY635" s="5"/>
      <c r="EZ635" s="5"/>
      <c r="FA635" s="5"/>
      <c r="FB635" s="5"/>
      <c r="FC635" s="5"/>
      <c r="FD635" s="5"/>
      <c r="FE635" s="5"/>
      <c r="FF635" s="5"/>
      <c r="FG635" s="5"/>
      <c r="FH635" s="5"/>
      <c r="FI635" s="5"/>
      <c r="FJ635" s="5"/>
      <c r="FK635" s="5"/>
      <c r="FL635" s="5"/>
      <c r="FM635" s="5"/>
      <c r="FN635" s="5"/>
      <c r="FO635" s="5"/>
      <c r="FP635" s="5"/>
      <c r="FQ635" s="5"/>
      <c r="FR635" s="5"/>
      <c r="FS635" s="5"/>
      <c r="FT635" s="5"/>
      <c r="FU635" s="5"/>
      <c r="FV635" s="5"/>
      <c r="FW635" s="5"/>
      <c r="FX635" s="5"/>
      <c r="FY635" s="5"/>
      <c r="FZ635" s="5"/>
      <c r="GA635" s="5"/>
      <c r="GB635" s="5"/>
      <c r="GC635" s="5"/>
      <c r="GD635" s="5"/>
      <c r="GE635" s="5"/>
      <c r="GF635" s="5"/>
      <c r="GG635" s="5"/>
      <c r="GH635" s="5"/>
      <c r="GI635" s="5"/>
      <c r="GJ635" s="5"/>
      <c r="GK635" s="5"/>
      <c r="GL635" s="5"/>
      <c r="GM635" s="5"/>
      <c r="GN635" s="5"/>
      <c r="GO635" s="5"/>
      <c r="GP635" s="5"/>
      <c r="GQ635" s="5"/>
      <c r="GR635" s="5"/>
      <c r="GS635" s="5"/>
      <c r="GT635" s="5"/>
      <c r="GU635" s="5"/>
      <c r="GV635" s="5"/>
      <c r="GW635" s="5"/>
      <c r="GX635" s="5"/>
      <c r="GY635" s="5"/>
      <c r="GZ635" s="5"/>
      <c r="HA635" s="5"/>
      <c r="HB635" s="5"/>
      <c r="HC635" s="5"/>
      <c r="HD635" s="5"/>
      <c r="HE635" s="5"/>
      <c r="HF635" s="5"/>
      <c r="HG635" s="5"/>
      <c r="HH635" s="5"/>
      <c r="HI635" s="5"/>
      <c r="HJ635" s="5"/>
      <c r="HK635" s="5"/>
      <c r="HL635" s="5"/>
      <c r="HM635" s="5"/>
      <c r="HN635" s="5"/>
      <c r="HO635" s="5"/>
      <c r="HP635" s="5"/>
      <c r="HQ635" s="5"/>
      <c r="HR635" s="5"/>
      <c r="HS635" s="5"/>
      <c r="HT635" s="5"/>
      <c r="HU635" s="5"/>
      <c r="HV635" s="5"/>
      <c r="HW635" s="5"/>
      <c r="HX635" s="5"/>
      <c r="HY635" s="5"/>
      <c r="HZ635" s="5"/>
      <c r="IA635" s="5"/>
      <c r="IB635" s="5"/>
      <c r="IC635" s="5"/>
      <c r="ID635" s="5"/>
      <c r="IE635" s="5"/>
      <c r="IF635" s="5"/>
      <c r="IG635" s="5"/>
      <c r="IH635" s="5"/>
      <c r="II635" s="5"/>
      <c r="IJ635" s="5"/>
      <c r="IK635" s="5"/>
      <c r="IL635" s="5"/>
      <c r="IM635" s="5"/>
      <c r="IN635" s="5"/>
      <c r="IO635" s="5"/>
      <c r="IP635" s="5"/>
      <c r="IQ635" s="5"/>
      <c r="IR635" s="5"/>
      <c r="IS635" s="5"/>
      <c r="IT635" s="5"/>
      <c r="IU635" s="5"/>
      <c r="IV635" s="5"/>
      <c r="IW635" s="5"/>
      <c r="IX635" s="5"/>
      <c r="IY635" s="5"/>
      <c r="IZ635" s="5"/>
      <c r="JA635" s="5"/>
      <c r="JB635" s="5"/>
      <c r="JC635" s="5"/>
      <c r="JD635" s="5"/>
      <c r="JE635" s="5"/>
      <c r="JF635" s="5"/>
      <c r="JG635" s="5"/>
      <c r="JH635" s="5"/>
      <c r="JI635" s="5"/>
      <c r="JJ635" s="5"/>
      <c r="JK635" s="5"/>
      <c r="JL635" s="5"/>
      <c r="JM635" s="5"/>
      <c r="JN635" s="5"/>
      <c r="JO635" s="5"/>
      <c r="JP635" s="5"/>
      <c r="JQ635" s="5"/>
      <c r="JR635" s="5"/>
      <c r="JS635" s="5"/>
      <c r="JT635" s="5"/>
      <c r="JU635" s="5"/>
      <c r="JV635" s="5"/>
      <c r="JW635" s="5"/>
      <c r="JX635" s="5"/>
      <c r="JY635" s="5"/>
      <c r="JZ635" s="5"/>
      <c r="KA635" s="5"/>
      <c r="KB635" s="5"/>
      <c r="KC635" s="5"/>
      <c r="KD635" s="5"/>
      <c r="KE635" s="5"/>
      <c r="KF635" s="5"/>
      <c r="KG635" s="5"/>
      <c r="KH635" s="5"/>
      <c r="KI635" s="5"/>
      <c r="KJ635" s="5"/>
      <c r="KK635" s="5"/>
      <c r="KL635" s="5"/>
      <c r="KM635" s="5"/>
      <c r="KN635" s="5"/>
      <c r="KO635" s="5"/>
      <c r="KP635" s="5"/>
      <c r="KQ635" s="5"/>
      <c r="KR635" s="5"/>
      <c r="KS635" s="5"/>
      <c r="KT635" s="5"/>
      <c r="KU635" s="5"/>
      <c r="KV635" s="5"/>
      <c r="KW635" s="5"/>
      <c r="KX635" s="5"/>
      <c r="KY635" s="5"/>
      <c r="KZ635" s="5"/>
      <c r="LA635" s="5"/>
      <c r="LB635" s="5"/>
      <c r="LC635" s="5"/>
      <c r="LD635" s="5"/>
      <c r="LE635" s="5"/>
      <c r="LF635" s="5"/>
      <c r="LG635" s="5"/>
      <c r="LH635" s="5"/>
      <c r="LI635" s="5"/>
      <c r="LJ635" s="5"/>
      <c r="LK635" s="5"/>
      <c r="LL635" s="5"/>
      <c r="LM635" s="5"/>
      <c r="LN635" s="5"/>
      <c r="LO635" s="5"/>
      <c r="LP635" s="5"/>
      <c r="LQ635" s="5"/>
      <c r="LR635" s="5"/>
      <c r="LS635" s="5"/>
      <c r="LT635" s="5"/>
      <c r="LU635" s="5"/>
      <c r="LV635" s="5"/>
      <c r="LW635" s="5"/>
      <c r="LX635" s="5"/>
      <c r="LY635" s="5"/>
      <c r="LZ635" s="5"/>
      <c r="MA635" s="5"/>
      <c r="MB635" s="5"/>
      <c r="MC635" s="5"/>
      <c r="MD635" s="5"/>
      <c r="ME635" s="5"/>
      <c r="MF635" s="5"/>
      <c r="MG635" s="5"/>
      <c r="MH635" s="5"/>
      <c r="MI635" s="5"/>
      <c r="MJ635" s="5"/>
      <c r="MK635" s="5"/>
      <c r="ML635" s="5"/>
      <c r="MM635" s="5"/>
      <c r="MN635" s="5"/>
      <c r="MO635" s="5"/>
      <c r="MP635" s="5"/>
      <c r="MQ635" s="5"/>
      <c r="MR635" s="5"/>
      <c r="MS635" s="5"/>
      <c r="MT635" s="5"/>
      <c r="MU635" s="5"/>
      <c r="MV635" s="5"/>
      <c r="MW635" s="5"/>
      <c r="MX635" s="5"/>
      <c r="MY635" s="5"/>
      <c r="MZ635" s="5"/>
      <c r="NA635" s="5"/>
      <c r="NB635" s="5"/>
      <c r="NC635" s="5"/>
      <c r="ND635" s="5"/>
      <c r="NE635" s="5"/>
      <c r="NF635" s="5"/>
      <c r="NG635" s="5"/>
      <c r="NH635" s="5"/>
      <c r="NI635" s="5"/>
      <c r="NJ635" s="5"/>
      <c r="NK635" s="5"/>
      <c r="NL635" s="5"/>
      <c r="NM635" s="5"/>
      <c r="NN635" s="5"/>
      <c r="NO635" s="5"/>
      <c r="NP635" s="5"/>
      <c r="NQ635" s="5"/>
      <c r="NR635" s="5"/>
      <c r="NS635" s="5"/>
      <c r="NT635" s="5"/>
      <c r="NU635" s="5"/>
      <c r="NV635" s="5"/>
      <c r="NW635" s="5"/>
      <c r="NX635" s="5"/>
      <c r="NY635" s="5"/>
      <c r="NZ635" s="5"/>
      <c r="OA635" s="5"/>
      <c r="OB635" s="5"/>
      <c r="OC635" s="5"/>
      <c r="OD635" s="5"/>
      <c r="OE635" s="5"/>
      <c r="OF635" s="5"/>
      <c r="OG635" s="5"/>
      <c r="OH635" s="5"/>
      <c r="OI635" s="5"/>
      <c r="OJ635" s="5"/>
      <c r="OK635" s="5"/>
      <c r="OL635" s="5"/>
      <c r="OM635" s="5"/>
      <c r="ON635" s="5"/>
      <c r="OO635" s="5"/>
      <c r="OP635" s="5"/>
      <c r="OQ635" s="5"/>
      <c r="OR635" s="5"/>
      <c r="OS635" s="5"/>
      <c r="OT635" s="5"/>
      <c r="OU635" s="5"/>
      <c r="OV635" s="5"/>
      <c r="OW635" s="5"/>
      <c r="OX635" s="5"/>
      <c r="OY635" s="5"/>
      <c r="OZ635" s="5"/>
      <c r="PA635" s="5"/>
      <c r="PB635" s="5"/>
      <c r="PC635" s="5"/>
      <c r="PD635" s="5"/>
      <c r="PE635" s="5"/>
      <c r="PF635" s="5"/>
      <c r="PG635" s="5"/>
      <c r="PH635" s="5"/>
      <c r="PI635" s="5"/>
      <c r="PJ635" s="5"/>
      <c r="PK635" s="5"/>
      <c r="PL635" s="5"/>
      <c r="PM635" s="5"/>
      <c r="PN635" s="5"/>
      <c r="PO635" s="5"/>
      <c r="PP635" s="5"/>
      <c r="PQ635" s="5"/>
      <c r="PR635" s="5"/>
      <c r="PS635" s="5"/>
      <c r="PT635" s="5"/>
      <c r="PU635" s="5"/>
      <c r="PV635" s="5"/>
      <c r="PW635" s="5"/>
      <c r="PX635" s="5"/>
      <c r="PY635" s="5"/>
      <c r="PZ635" s="5"/>
      <c r="QA635" s="5"/>
      <c r="QB635" s="5"/>
      <c r="QC635" s="5"/>
      <c r="QD635" s="5"/>
      <c r="QE635" s="5"/>
      <c r="QF635" s="5"/>
      <c r="QG635" s="5"/>
      <c r="QH635" s="5"/>
      <c r="QI635" s="5"/>
      <c r="QJ635" s="5"/>
      <c r="QK635" s="5"/>
      <c r="QL635" s="5"/>
      <c r="QM635" s="5"/>
      <c r="QN635" s="5"/>
      <c r="QO635" s="5"/>
      <c r="QP635" s="5"/>
      <c r="QQ635" s="5"/>
      <c r="QR635" s="5"/>
      <c r="QS635" s="5"/>
      <c r="QT635" s="5"/>
      <c r="QU635" s="5"/>
      <c r="QV635" s="5"/>
      <c r="QW635" s="5"/>
      <c r="QX635" s="5"/>
      <c r="QY635" s="5"/>
      <c r="QZ635" s="5"/>
      <c r="RA635" s="5"/>
      <c r="RB635" s="5"/>
      <c r="RC635" s="5"/>
      <c r="RD635" s="5"/>
      <c r="RE635" s="5"/>
      <c r="RF635" s="5"/>
      <c r="RG635" s="5"/>
      <c r="RH635" s="5"/>
      <c r="RI635" s="5"/>
      <c r="RJ635" s="5"/>
      <c r="RK635" s="5"/>
      <c r="RL635" s="5"/>
      <c r="RM635" s="5"/>
      <c r="RN635" s="5"/>
      <c r="RO635" s="5"/>
      <c r="RP635" s="5"/>
      <c r="RQ635" s="5"/>
      <c r="RR635" s="5"/>
      <c r="RS635" s="5"/>
      <c r="RT635" s="5"/>
      <c r="RU635" s="5"/>
      <c r="RV635" s="5"/>
      <c r="RW635" s="5"/>
      <c r="RX635" s="5"/>
      <c r="RY635" s="5"/>
      <c r="RZ635" s="5"/>
      <c r="SA635" s="5"/>
      <c r="SB635" s="5"/>
      <c r="SC635" s="5"/>
      <c r="SD635" s="5"/>
      <c r="SE635" s="5"/>
      <c r="SF635" s="5"/>
      <c r="SG635" s="5"/>
      <c r="SH635" s="5"/>
      <c r="SI635" s="5"/>
      <c r="SJ635" s="5"/>
      <c r="SK635" s="5"/>
      <c r="SL635" s="5"/>
      <c r="SM635" s="5"/>
      <c r="SN635" s="5"/>
      <c r="SO635" s="5"/>
      <c r="SP635" s="5"/>
      <c r="SQ635" s="5"/>
      <c r="SR635" s="5"/>
      <c r="SS635" s="5"/>
      <c r="ST635" s="5"/>
      <c r="SU635" s="5"/>
      <c r="SV635" s="5"/>
      <c r="SW635" s="5"/>
      <c r="SX635" s="5"/>
      <c r="SY635" s="5"/>
      <c r="SZ635" s="5"/>
      <c r="TA635" s="5"/>
      <c r="TB635" s="5"/>
      <c r="TC635" s="5"/>
      <c r="TD635" s="5"/>
      <c r="TE635" s="5"/>
      <c r="TF635" s="5"/>
      <c r="TG635" s="5"/>
      <c r="TH635" s="5"/>
      <c r="TI635" s="5"/>
      <c r="TJ635" s="5"/>
      <c r="TK635" s="5"/>
      <c r="TL635" s="5"/>
      <c r="TM635" s="5"/>
      <c r="TN635" s="5"/>
      <c r="TO635" s="5"/>
      <c r="TP635" s="5"/>
      <c r="TQ635" s="5"/>
      <c r="TR635" s="5"/>
      <c r="TS635" s="5"/>
      <c r="TT635" s="5"/>
      <c r="TU635" s="5"/>
      <c r="TV635" s="5"/>
      <c r="TW635" s="5"/>
      <c r="TX635" s="5"/>
      <c r="TY635" s="5"/>
      <c r="TZ635" s="5"/>
      <c r="UA635" s="5"/>
      <c r="UB635" s="5"/>
      <c r="UC635" s="5"/>
      <c r="UD635" s="5"/>
      <c r="UE635" s="5"/>
      <c r="UF635" s="5"/>
      <c r="UG635" s="5"/>
      <c r="UH635" s="5"/>
      <c r="UI635" s="5"/>
      <c r="UJ635" s="5"/>
      <c r="UK635" s="5"/>
      <c r="UL635" s="5"/>
      <c r="UM635" s="5"/>
      <c r="UN635" s="5"/>
      <c r="UO635" s="5"/>
      <c r="UP635" s="5"/>
      <c r="UQ635" s="5"/>
      <c r="UR635" s="5"/>
      <c r="US635" s="5"/>
      <c r="UT635" s="5"/>
      <c r="UU635" s="5"/>
      <c r="UV635" s="5"/>
      <c r="UW635" s="5"/>
      <c r="UX635" s="5"/>
      <c r="UY635" s="5"/>
      <c r="UZ635" s="5"/>
      <c r="VA635" s="5"/>
      <c r="VB635" s="5"/>
      <c r="VC635" s="5"/>
      <c r="VD635" s="5"/>
      <c r="VE635" s="5"/>
      <c r="VF635" s="5"/>
      <c r="VG635" s="5"/>
      <c r="VH635" s="5"/>
      <c r="VI635" s="5"/>
      <c r="VJ635" s="5"/>
      <c r="VK635" s="5"/>
      <c r="VL635" s="5"/>
      <c r="VM635" s="5"/>
      <c r="VN635" s="5"/>
      <c r="VO635" s="5"/>
      <c r="VP635" s="5"/>
      <c r="VQ635" s="5"/>
      <c r="VR635" s="5"/>
      <c r="VS635" s="5"/>
      <c r="VT635" s="5"/>
      <c r="VU635" s="5"/>
      <c r="VV635" s="5"/>
      <c r="VW635" s="5"/>
      <c r="VX635" s="5"/>
      <c r="VY635" s="5"/>
      <c r="VZ635" s="5"/>
      <c r="WA635" s="5"/>
      <c r="WB635" s="5"/>
      <c r="WC635" s="5"/>
      <c r="WD635" s="5"/>
      <c r="WE635" s="5"/>
      <c r="WF635" s="5"/>
      <c r="WG635" s="5"/>
      <c r="WH635" s="5"/>
      <c r="WI635" s="5"/>
      <c r="WJ635" s="5"/>
      <c r="WK635" s="5"/>
      <c r="WL635" s="5"/>
      <c r="WM635" s="5"/>
      <c r="WN635" s="5"/>
      <c r="WO635" s="5"/>
      <c r="WP635" s="5"/>
      <c r="WQ635" s="5"/>
      <c r="WR635" s="5"/>
      <c r="WS635" s="5"/>
      <c r="WT635" s="5"/>
      <c r="WU635" s="5"/>
      <c r="WV635" s="5"/>
      <c r="WW635" s="5"/>
      <c r="WX635" s="5"/>
      <c r="WY635" s="5"/>
      <c r="WZ635" s="5"/>
      <c r="XA635" s="5"/>
      <c r="XB635" s="5"/>
      <c r="XC635" s="5"/>
      <c r="XD635" s="5"/>
      <c r="XE635" s="5"/>
      <c r="XF635" s="5"/>
      <c r="XG635" s="5"/>
      <c r="XH635" s="5"/>
      <c r="XI635" s="5"/>
      <c r="XJ635" s="5"/>
      <c r="XK635" s="5"/>
      <c r="XL635" s="5"/>
      <c r="XM635" s="5"/>
      <c r="XN635" s="5"/>
      <c r="XO635" s="5"/>
      <c r="XP635" s="5"/>
      <c r="XQ635" s="5"/>
      <c r="XR635" s="5"/>
      <c r="XS635" s="5"/>
      <c r="XT635" s="5"/>
      <c r="XU635" s="5"/>
      <c r="XV635" s="5"/>
      <c r="XW635" s="5"/>
    </row>
    <row r="636" spans="39:647" x14ac:dyDescent="0.45">
      <c r="AM636" s="5"/>
      <c r="AN636" s="5"/>
      <c r="AO636" s="5"/>
      <c r="AP636" s="5"/>
      <c r="AQ636" s="5"/>
      <c r="AR636" s="5"/>
      <c r="AS636" s="5"/>
      <c r="AT636" s="5"/>
      <c r="AU636" s="5"/>
      <c r="AV636" s="5"/>
      <c r="AW636" s="5"/>
      <c r="AX636" s="5"/>
      <c r="AY636" s="5"/>
      <c r="AZ636" s="5"/>
      <c r="BA636" s="5"/>
      <c r="BB636" s="5"/>
      <c r="BC636" s="5"/>
      <c r="BD636" s="5"/>
      <c r="BE636" s="5"/>
      <c r="BF636" s="5"/>
      <c r="BG636" s="5"/>
      <c r="BH636" s="5"/>
      <c r="BI636" s="5"/>
      <c r="BJ636" s="5"/>
      <c r="BK636" s="5"/>
      <c r="BL636" s="5"/>
      <c r="BM636" s="5"/>
      <c r="BN636" s="5"/>
      <c r="BO636" s="5"/>
      <c r="BP636" s="5"/>
      <c r="BQ636" s="5"/>
      <c r="BR636" s="5"/>
      <c r="BS636" s="5"/>
      <c r="BT636" s="5"/>
      <c r="BU636" s="5"/>
      <c r="BV636" s="5"/>
      <c r="BW636" s="5"/>
      <c r="BX636" s="5"/>
      <c r="BY636" s="5"/>
      <c r="BZ636" s="5"/>
      <c r="CA636" s="5"/>
      <c r="CB636" s="5"/>
      <c r="CC636" s="5"/>
      <c r="CD636" s="5"/>
      <c r="CE636" s="5"/>
      <c r="CF636" s="5"/>
      <c r="CG636" s="5"/>
      <c r="CH636" s="5"/>
      <c r="CI636" s="5"/>
      <c r="CJ636" s="5"/>
      <c r="CK636" s="5"/>
      <c r="CL636" s="5"/>
      <c r="CM636" s="5"/>
      <c r="CN636" s="5"/>
      <c r="CO636" s="5"/>
      <c r="CP636" s="5"/>
      <c r="CQ636" s="5"/>
      <c r="CR636" s="5"/>
      <c r="CS636" s="5"/>
      <c r="CT636" s="5"/>
      <c r="CU636" s="5"/>
      <c r="CV636" s="5"/>
      <c r="CW636" s="5"/>
      <c r="CX636" s="5"/>
      <c r="CY636" s="5"/>
      <c r="CZ636" s="5"/>
      <c r="DA636" s="5"/>
      <c r="DB636" s="5"/>
      <c r="DC636" s="5"/>
      <c r="DD636" s="5"/>
      <c r="DE636" s="5"/>
      <c r="DF636" s="5"/>
      <c r="DG636" s="5"/>
      <c r="DH636" s="5"/>
      <c r="DI636" s="5"/>
      <c r="DJ636" s="5"/>
      <c r="DK636" s="5"/>
      <c r="DL636" s="5"/>
      <c r="DM636" s="5"/>
      <c r="DN636" s="5"/>
      <c r="DO636" s="5"/>
      <c r="DP636" s="5"/>
      <c r="DQ636" s="5"/>
      <c r="DR636" s="5"/>
      <c r="DS636" s="5"/>
      <c r="DT636" s="5"/>
      <c r="DU636" s="5"/>
      <c r="DV636" s="5"/>
      <c r="DW636" s="5"/>
      <c r="DX636" s="5"/>
      <c r="DY636" s="5"/>
      <c r="DZ636" s="5"/>
      <c r="EA636" s="5"/>
      <c r="EB636" s="5"/>
      <c r="EC636" s="5"/>
      <c r="ED636" s="5"/>
      <c r="EE636" s="5"/>
      <c r="EF636" s="5"/>
      <c r="EG636" s="5"/>
      <c r="EH636" s="5"/>
      <c r="EI636" s="5"/>
      <c r="EJ636" s="5"/>
      <c r="EK636" s="5"/>
      <c r="EL636" s="5"/>
      <c r="EM636" s="5"/>
      <c r="EN636" s="5"/>
      <c r="EO636" s="5"/>
      <c r="EP636" s="5"/>
      <c r="EQ636" s="5"/>
      <c r="ER636" s="5"/>
      <c r="ES636" s="5"/>
      <c r="ET636" s="5"/>
      <c r="EU636" s="5"/>
      <c r="EV636" s="5"/>
      <c r="EW636" s="5"/>
      <c r="EX636" s="5"/>
      <c r="EY636" s="5"/>
      <c r="EZ636" s="5"/>
      <c r="FA636" s="5"/>
      <c r="FB636" s="5"/>
      <c r="FC636" s="5"/>
      <c r="FD636" s="5"/>
      <c r="FE636" s="5"/>
      <c r="FF636" s="5"/>
      <c r="FG636" s="5"/>
      <c r="FH636" s="5"/>
      <c r="FI636" s="5"/>
      <c r="FJ636" s="5"/>
      <c r="FK636" s="5"/>
      <c r="FL636" s="5"/>
      <c r="FM636" s="5"/>
      <c r="FN636" s="5"/>
      <c r="FO636" s="5"/>
      <c r="FP636" s="5"/>
      <c r="FQ636" s="5"/>
      <c r="FR636" s="5"/>
      <c r="FS636" s="5"/>
      <c r="FT636" s="5"/>
      <c r="FU636" s="5"/>
      <c r="FV636" s="5"/>
      <c r="FW636" s="5"/>
      <c r="FX636" s="5"/>
      <c r="FY636" s="5"/>
      <c r="FZ636" s="5"/>
      <c r="GA636" s="5"/>
      <c r="GB636" s="5"/>
      <c r="GC636" s="5"/>
      <c r="GD636" s="5"/>
      <c r="GE636" s="5"/>
      <c r="GF636" s="5"/>
      <c r="GG636" s="5"/>
      <c r="GH636" s="5"/>
      <c r="GI636" s="5"/>
      <c r="GJ636" s="5"/>
      <c r="GK636" s="5"/>
      <c r="GL636" s="5"/>
      <c r="GM636" s="5"/>
      <c r="GN636" s="5"/>
      <c r="GO636" s="5"/>
      <c r="GP636" s="5"/>
      <c r="GQ636" s="5"/>
      <c r="GR636" s="5"/>
      <c r="GS636" s="5"/>
      <c r="GT636" s="5"/>
      <c r="GU636" s="5"/>
      <c r="GV636" s="5"/>
      <c r="GW636" s="5"/>
      <c r="GX636" s="5"/>
      <c r="GY636" s="5"/>
      <c r="GZ636" s="5"/>
      <c r="HA636" s="5"/>
      <c r="HB636" s="5"/>
      <c r="HC636" s="5"/>
      <c r="HD636" s="5"/>
      <c r="HE636" s="5"/>
      <c r="HF636" s="5"/>
      <c r="HG636" s="5"/>
      <c r="HH636" s="5"/>
      <c r="HI636" s="5"/>
      <c r="HJ636" s="5"/>
      <c r="HK636" s="5"/>
      <c r="HL636" s="5"/>
      <c r="HM636" s="5"/>
      <c r="HN636" s="5"/>
      <c r="HO636" s="5"/>
      <c r="HP636" s="5"/>
      <c r="HQ636" s="5"/>
      <c r="HR636" s="5"/>
      <c r="HS636" s="5"/>
      <c r="HT636" s="5"/>
      <c r="HU636" s="5"/>
      <c r="HV636" s="5"/>
      <c r="HW636" s="5"/>
      <c r="HX636" s="5"/>
      <c r="HY636" s="5"/>
      <c r="HZ636" s="5"/>
      <c r="IA636" s="5"/>
      <c r="IB636" s="5"/>
      <c r="IC636" s="5"/>
      <c r="ID636" s="5"/>
      <c r="IE636" s="5"/>
      <c r="IF636" s="5"/>
      <c r="IG636" s="5"/>
      <c r="IH636" s="5"/>
      <c r="II636" s="5"/>
      <c r="IJ636" s="5"/>
      <c r="IK636" s="5"/>
      <c r="IL636" s="5"/>
      <c r="IM636" s="5"/>
      <c r="IN636" s="5"/>
      <c r="IO636" s="5"/>
      <c r="IP636" s="5"/>
      <c r="IQ636" s="5"/>
      <c r="IR636" s="5"/>
      <c r="IS636" s="5"/>
      <c r="IT636" s="5"/>
      <c r="IU636" s="5"/>
      <c r="IV636" s="5"/>
      <c r="IW636" s="5"/>
      <c r="IX636" s="5"/>
      <c r="IY636" s="5"/>
      <c r="IZ636" s="5"/>
      <c r="JA636" s="5"/>
      <c r="JB636" s="5"/>
      <c r="JC636" s="5"/>
      <c r="JD636" s="5"/>
      <c r="JE636" s="5"/>
      <c r="JF636" s="5"/>
      <c r="JG636" s="5"/>
      <c r="JH636" s="5"/>
      <c r="JI636" s="5"/>
      <c r="JJ636" s="5"/>
      <c r="JK636" s="5"/>
      <c r="JL636" s="5"/>
      <c r="JM636" s="5"/>
      <c r="JN636" s="5"/>
      <c r="JO636" s="5"/>
      <c r="JP636" s="5"/>
      <c r="JQ636" s="5"/>
      <c r="JR636" s="5"/>
      <c r="JS636" s="5"/>
      <c r="JT636" s="5"/>
      <c r="JU636" s="5"/>
      <c r="JV636" s="5"/>
      <c r="JW636" s="5"/>
      <c r="JX636" s="5"/>
      <c r="JY636" s="5"/>
      <c r="JZ636" s="5"/>
      <c r="KA636" s="5"/>
      <c r="KB636" s="5"/>
      <c r="KC636" s="5"/>
      <c r="KD636" s="5"/>
      <c r="KE636" s="5"/>
      <c r="KF636" s="5"/>
      <c r="KG636" s="5"/>
      <c r="KH636" s="5"/>
      <c r="KI636" s="5"/>
      <c r="KJ636" s="5"/>
      <c r="KK636" s="5"/>
      <c r="KL636" s="5"/>
      <c r="KM636" s="5"/>
      <c r="KN636" s="5"/>
      <c r="KO636" s="5"/>
      <c r="KP636" s="5"/>
      <c r="KQ636" s="5"/>
      <c r="KR636" s="5"/>
      <c r="KS636" s="5"/>
      <c r="KT636" s="5"/>
      <c r="KU636" s="5"/>
      <c r="KV636" s="5"/>
      <c r="KW636" s="5"/>
      <c r="KX636" s="5"/>
      <c r="KY636" s="5"/>
      <c r="KZ636" s="5"/>
      <c r="LA636" s="5"/>
      <c r="LB636" s="5"/>
      <c r="LC636" s="5"/>
      <c r="LD636" s="5"/>
      <c r="LE636" s="5"/>
      <c r="LF636" s="5"/>
      <c r="LG636" s="5"/>
      <c r="LH636" s="5"/>
      <c r="LI636" s="5"/>
      <c r="LJ636" s="5"/>
      <c r="LK636" s="5"/>
      <c r="LL636" s="5"/>
      <c r="LM636" s="5"/>
      <c r="LN636" s="5"/>
      <c r="LO636" s="5"/>
      <c r="LP636" s="5"/>
      <c r="LQ636" s="5"/>
      <c r="LR636" s="5"/>
      <c r="LS636" s="5"/>
      <c r="LT636" s="5"/>
      <c r="LU636" s="5"/>
      <c r="LV636" s="5"/>
      <c r="LW636" s="5"/>
      <c r="LX636" s="5"/>
      <c r="LY636" s="5"/>
      <c r="LZ636" s="5"/>
      <c r="MA636" s="5"/>
      <c r="MB636" s="5"/>
      <c r="MC636" s="5"/>
      <c r="MD636" s="5"/>
      <c r="ME636" s="5"/>
      <c r="MF636" s="5"/>
      <c r="MG636" s="5"/>
      <c r="MH636" s="5"/>
      <c r="MI636" s="5"/>
      <c r="MJ636" s="5"/>
      <c r="MK636" s="5"/>
      <c r="ML636" s="5"/>
      <c r="MM636" s="5"/>
      <c r="MN636" s="5"/>
      <c r="MO636" s="5"/>
      <c r="MP636" s="5"/>
      <c r="MQ636" s="5"/>
      <c r="MR636" s="5"/>
      <c r="MS636" s="5"/>
      <c r="MT636" s="5"/>
      <c r="MU636" s="5"/>
      <c r="MV636" s="5"/>
      <c r="MW636" s="5"/>
      <c r="MX636" s="5"/>
      <c r="MY636" s="5"/>
      <c r="MZ636" s="5"/>
      <c r="NA636" s="5"/>
      <c r="NB636" s="5"/>
      <c r="NC636" s="5"/>
      <c r="ND636" s="5"/>
      <c r="NE636" s="5"/>
      <c r="NF636" s="5"/>
      <c r="NG636" s="5"/>
      <c r="NH636" s="5"/>
      <c r="NI636" s="5"/>
      <c r="NJ636" s="5"/>
      <c r="NK636" s="5"/>
      <c r="NL636" s="5"/>
      <c r="NM636" s="5"/>
      <c r="NN636" s="5"/>
      <c r="NO636" s="5"/>
      <c r="NP636" s="5"/>
      <c r="NQ636" s="5"/>
      <c r="NR636" s="5"/>
      <c r="NS636" s="5"/>
      <c r="NT636" s="5"/>
      <c r="NU636" s="5"/>
      <c r="NV636" s="5"/>
      <c r="NW636" s="5"/>
      <c r="NX636" s="5"/>
      <c r="NY636" s="5"/>
      <c r="NZ636" s="5"/>
      <c r="OA636" s="5"/>
      <c r="OB636" s="5"/>
      <c r="OC636" s="5"/>
      <c r="OD636" s="5"/>
      <c r="OE636" s="5"/>
      <c r="OF636" s="5"/>
      <c r="OG636" s="5"/>
      <c r="OH636" s="5"/>
      <c r="OI636" s="5"/>
      <c r="OJ636" s="5"/>
      <c r="OK636" s="5"/>
      <c r="OL636" s="5"/>
      <c r="OM636" s="5"/>
      <c r="ON636" s="5"/>
      <c r="OO636" s="5"/>
      <c r="OP636" s="5"/>
      <c r="OQ636" s="5"/>
      <c r="OR636" s="5"/>
      <c r="OS636" s="5"/>
      <c r="OT636" s="5"/>
      <c r="OU636" s="5"/>
      <c r="OV636" s="5"/>
      <c r="OW636" s="5"/>
      <c r="OX636" s="5"/>
      <c r="OY636" s="5"/>
      <c r="OZ636" s="5"/>
      <c r="PA636" s="5"/>
      <c r="PB636" s="5"/>
      <c r="PC636" s="5"/>
      <c r="PD636" s="5"/>
      <c r="PE636" s="5"/>
      <c r="PF636" s="5"/>
      <c r="PG636" s="5"/>
      <c r="PH636" s="5"/>
      <c r="PI636" s="5"/>
      <c r="PJ636" s="5"/>
      <c r="PK636" s="5"/>
      <c r="PL636" s="5"/>
      <c r="PM636" s="5"/>
      <c r="PN636" s="5"/>
      <c r="PO636" s="5"/>
      <c r="PP636" s="5"/>
      <c r="PQ636" s="5"/>
      <c r="PR636" s="5"/>
      <c r="PS636" s="5"/>
      <c r="PT636" s="5"/>
      <c r="PU636" s="5"/>
      <c r="PV636" s="5"/>
      <c r="PW636" s="5"/>
      <c r="PX636" s="5"/>
      <c r="PY636" s="5"/>
      <c r="PZ636" s="5"/>
      <c r="QA636" s="5"/>
      <c r="QB636" s="5"/>
      <c r="QC636" s="5"/>
      <c r="QD636" s="5"/>
      <c r="QE636" s="5"/>
      <c r="QF636" s="5"/>
      <c r="QG636" s="5"/>
      <c r="QH636" s="5"/>
      <c r="QI636" s="5"/>
      <c r="QJ636" s="5"/>
      <c r="QK636" s="5"/>
      <c r="QL636" s="5"/>
      <c r="QM636" s="5"/>
      <c r="QN636" s="5"/>
      <c r="QO636" s="5"/>
      <c r="QP636" s="5"/>
      <c r="QQ636" s="5"/>
      <c r="QR636" s="5"/>
      <c r="QS636" s="5"/>
      <c r="QT636" s="5"/>
      <c r="QU636" s="5"/>
      <c r="QV636" s="5"/>
      <c r="QW636" s="5"/>
      <c r="QX636" s="5"/>
      <c r="QY636" s="5"/>
      <c r="QZ636" s="5"/>
      <c r="RA636" s="5"/>
      <c r="RB636" s="5"/>
      <c r="RC636" s="5"/>
      <c r="RD636" s="5"/>
      <c r="RE636" s="5"/>
      <c r="RF636" s="5"/>
      <c r="RG636" s="5"/>
      <c r="RH636" s="5"/>
      <c r="RI636" s="5"/>
      <c r="RJ636" s="5"/>
      <c r="RK636" s="5"/>
      <c r="RL636" s="5"/>
      <c r="RM636" s="5"/>
      <c r="RN636" s="5"/>
      <c r="RO636" s="5"/>
      <c r="RP636" s="5"/>
      <c r="RQ636" s="5"/>
      <c r="RR636" s="5"/>
      <c r="RS636" s="5"/>
      <c r="RT636" s="5"/>
      <c r="RU636" s="5"/>
      <c r="RV636" s="5"/>
      <c r="RW636" s="5"/>
      <c r="RX636" s="5"/>
      <c r="RY636" s="5"/>
      <c r="RZ636" s="5"/>
      <c r="SA636" s="5"/>
      <c r="SB636" s="5"/>
      <c r="SC636" s="5"/>
      <c r="SD636" s="5"/>
      <c r="SE636" s="5"/>
      <c r="SF636" s="5"/>
      <c r="SG636" s="5"/>
      <c r="SH636" s="5"/>
      <c r="SI636" s="5"/>
      <c r="SJ636" s="5"/>
      <c r="SK636" s="5"/>
      <c r="SL636" s="5"/>
      <c r="SM636" s="5"/>
      <c r="SN636" s="5"/>
      <c r="SO636" s="5"/>
      <c r="SP636" s="5"/>
      <c r="SQ636" s="5"/>
      <c r="SR636" s="5"/>
      <c r="SS636" s="5"/>
      <c r="ST636" s="5"/>
      <c r="SU636" s="5"/>
      <c r="SV636" s="5"/>
      <c r="SW636" s="5"/>
      <c r="SX636" s="5"/>
      <c r="SY636" s="5"/>
      <c r="SZ636" s="5"/>
      <c r="TA636" s="5"/>
      <c r="TB636" s="5"/>
      <c r="TC636" s="5"/>
      <c r="TD636" s="5"/>
      <c r="TE636" s="5"/>
      <c r="TF636" s="5"/>
      <c r="TG636" s="5"/>
      <c r="TH636" s="5"/>
      <c r="TI636" s="5"/>
      <c r="TJ636" s="5"/>
      <c r="TK636" s="5"/>
      <c r="TL636" s="5"/>
      <c r="TM636" s="5"/>
      <c r="TN636" s="5"/>
      <c r="TO636" s="5"/>
      <c r="TP636" s="5"/>
      <c r="TQ636" s="5"/>
      <c r="TR636" s="5"/>
      <c r="TS636" s="5"/>
      <c r="TT636" s="5"/>
      <c r="TU636" s="5"/>
      <c r="TV636" s="5"/>
      <c r="TW636" s="5"/>
      <c r="TX636" s="5"/>
      <c r="TY636" s="5"/>
      <c r="TZ636" s="5"/>
      <c r="UA636" s="5"/>
      <c r="UB636" s="5"/>
      <c r="UC636" s="5"/>
      <c r="UD636" s="5"/>
      <c r="UE636" s="5"/>
      <c r="UF636" s="5"/>
      <c r="UG636" s="5"/>
      <c r="UH636" s="5"/>
      <c r="UI636" s="5"/>
      <c r="UJ636" s="5"/>
      <c r="UK636" s="5"/>
      <c r="UL636" s="5"/>
      <c r="UM636" s="5"/>
      <c r="UN636" s="5"/>
      <c r="UO636" s="5"/>
      <c r="UP636" s="5"/>
      <c r="UQ636" s="5"/>
      <c r="UR636" s="5"/>
      <c r="US636" s="5"/>
      <c r="UT636" s="5"/>
      <c r="UU636" s="5"/>
      <c r="UV636" s="5"/>
      <c r="UW636" s="5"/>
      <c r="UX636" s="5"/>
      <c r="UY636" s="5"/>
      <c r="UZ636" s="5"/>
      <c r="VA636" s="5"/>
      <c r="VB636" s="5"/>
      <c r="VC636" s="5"/>
      <c r="VD636" s="5"/>
      <c r="VE636" s="5"/>
      <c r="VF636" s="5"/>
      <c r="VG636" s="5"/>
      <c r="VH636" s="5"/>
      <c r="VI636" s="5"/>
      <c r="VJ636" s="5"/>
      <c r="VK636" s="5"/>
      <c r="VL636" s="5"/>
      <c r="VM636" s="5"/>
      <c r="VN636" s="5"/>
      <c r="VO636" s="5"/>
      <c r="VP636" s="5"/>
      <c r="VQ636" s="5"/>
      <c r="VR636" s="5"/>
      <c r="VS636" s="5"/>
      <c r="VT636" s="5"/>
      <c r="VU636" s="5"/>
      <c r="VV636" s="5"/>
      <c r="VW636" s="5"/>
      <c r="VX636" s="5"/>
      <c r="VY636" s="5"/>
      <c r="VZ636" s="5"/>
      <c r="WA636" s="5"/>
      <c r="WB636" s="5"/>
      <c r="WC636" s="5"/>
      <c r="WD636" s="5"/>
      <c r="WE636" s="5"/>
      <c r="WF636" s="5"/>
      <c r="WG636" s="5"/>
      <c r="WH636" s="5"/>
      <c r="WI636" s="5"/>
      <c r="WJ636" s="5"/>
      <c r="WK636" s="5"/>
      <c r="WL636" s="5"/>
      <c r="WM636" s="5"/>
      <c r="WN636" s="5"/>
      <c r="WO636" s="5"/>
      <c r="WP636" s="5"/>
      <c r="WQ636" s="5"/>
      <c r="WR636" s="5"/>
      <c r="WS636" s="5"/>
      <c r="WT636" s="5"/>
      <c r="WU636" s="5"/>
      <c r="WV636" s="5"/>
      <c r="WW636" s="5"/>
      <c r="WX636" s="5"/>
      <c r="WY636" s="5"/>
      <c r="WZ636" s="5"/>
      <c r="XA636" s="5"/>
      <c r="XB636" s="5"/>
      <c r="XC636" s="5"/>
      <c r="XD636" s="5"/>
      <c r="XE636" s="5"/>
      <c r="XF636" s="5"/>
      <c r="XG636" s="5"/>
      <c r="XH636" s="5"/>
      <c r="XI636" s="5"/>
      <c r="XJ636" s="5"/>
      <c r="XK636" s="5"/>
      <c r="XL636" s="5"/>
      <c r="XM636" s="5"/>
      <c r="XN636" s="5"/>
      <c r="XO636" s="5"/>
      <c r="XP636" s="5"/>
      <c r="XQ636" s="5"/>
      <c r="XR636" s="5"/>
      <c r="XS636" s="5"/>
      <c r="XT636" s="5"/>
      <c r="XU636" s="5"/>
      <c r="XV636" s="5"/>
      <c r="XW636" s="5"/>
    </row>
    <row r="637" spans="39:647" x14ac:dyDescent="0.45">
      <c r="AM637" s="5"/>
      <c r="AN637" s="5"/>
      <c r="AO637" s="5"/>
      <c r="AP637" s="5"/>
      <c r="AQ637" s="5"/>
      <c r="AR637" s="5"/>
      <c r="AS637" s="5"/>
      <c r="AT637" s="5"/>
      <c r="AU637" s="5"/>
      <c r="AV637" s="5"/>
      <c r="AW637" s="5"/>
      <c r="AX637" s="5"/>
      <c r="AY637" s="5"/>
      <c r="AZ637" s="5"/>
      <c r="BA637" s="5"/>
      <c r="BB637" s="5"/>
      <c r="BC637" s="5"/>
      <c r="BD637" s="5"/>
      <c r="BE637" s="5"/>
      <c r="BF637" s="5"/>
      <c r="BG637" s="5"/>
      <c r="BH637" s="5"/>
      <c r="BI637" s="5"/>
      <c r="BJ637" s="5"/>
      <c r="BK637" s="5"/>
      <c r="BL637" s="5"/>
      <c r="BM637" s="5"/>
      <c r="BN637" s="5"/>
      <c r="BO637" s="5"/>
      <c r="BP637" s="5"/>
      <c r="BQ637" s="5"/>
      <c r="BR637" s="5"/>
      <c r="BS637" s="5"/>
      <c r="BT637" s="5"/>
      <c r="BU637" s="5"/>
      <c r="BV637" s="5"/>
      <c r="BW637" s="5"/>
      <c r="BX637" s="5"/>
      <c r="BY637" s="5"/>
      <c r="BZ637" s="5"/>
      <c r="CA637" s="5"/>
      <c r="CB637" s="5"/>
      <c r="CC637" s="5"/>
      <c r="CD637" s="5"/>
      <c r="CE637" s="5"/>
      <c r="CF637" s="5"/>
      <c r="CG637" s="5"/>
      <c r="CH637" s="5"/>
      <c r="CI637" s="5"/>
      <c r="CJ637" s="5"/>
      <c r="CK637" s="5"/>
      <c r="CL637" s="5"/>
      <c r="CM637" s="5"/>
      <c r="CN637" s="5"/>
      <c r="CO637" s="5"/>
      <c r="CP637" s="5"/>
      <c r="CQ637" s="5"/>
      <c r="CR637" s="5"/>
      <c r="CS637" s="5"/>
      <c r="CT637" s="5"/>
      <c r="CU637" s="5"/>
      <c r="CV637" s="5"/>
      <c r="CW637" s="5"/>
      <c r="CX637" s="5"/>
      <c r="CY637" s="5"/>
      <c r="CZ637" s="5"/>
      <c r="DA637" s="5"/>
      <c r="DB637" s="5"/>
      <c r="DC637" s="5"/>
      <c r="DD637" s="5"/>
      <c r="DE637" s="5"/>
      <c r="DF637" s="5"/>
      <c r="DG637" s="5"/>
      <c r="DH637" s="5"/>
      <c r="DI637" s="5"/>
      <c r="DJ637" s="5"/>
      <c r="DK637" s="5"/>
      <c r="DL637" s="5"/>
      <c r="DM637" s="5"/>
      <c r="DN637" s="5"/>
      <c r="DO637" s="5"/>
      <c r="DP637" s="5"/>
      <c r="DQ637" s="5"/>
      <c r="DR637" s="5"/>
      <c r="DS637" s="5"/>
      <c r="DT637" s="5"/>
      <c r="DU637" s="5"/>
      <c r="DV637" s="5"/>
      <c r="DW637" s="5"/>
      <c r="DX637" s="5"/>
      <c r="DY637" s="5"/>
      <c r="DZ637" s="5"/>
      <c r="EA637" s="5"/>
      <c r="EB637" s="5"/>
      <c r="EC637" s="5"/>
      <c r="ED637" s="5"/>
      <c r="EE637" s="5"/>
      <c r="EF637" s="5"/>
      <c r="EG637" s="5"/>
      <c r="EH637" s="5"/>
      <c r="EI637" s="5"/>
      <c r="EJ637" s="5"/>
      <c r="EK637" s="5"/>
      <c r="EL637" s="5"/>
      <c r="EM637" s="5"/>
      <c r="EN637" s="5"/>
      <c r="EO637" s="5"/>
      <c r="EP637" s="5"/>
      <c r="EQ637" s="5"/>
      <c r="ER637" s="5"/>
      <c r="ES637" s="5"/>
      <c r="ET637" s="5"/>
      <c r="EU637" s="5"/>
      <c r="EV637" s="5"/>
      <c r="EW637" s="5"/>
      <c r="EX637" s="5"/>
      <c r="EY637" s="5"/>
      <c r="EZ637" s="5"/>
      <c r="FA637" s="5"/>
      <c r="FB637" s="5"/>
      <c r="FC637" s="5"/>
      <c r="FD637" s="5"/>
      <c r="FE637" s="5"/>
      <c r="FF637" s="5"/>
      <c r="FG637" s="5"/>
      <c r="FH637" s="5"/>
      <c r="FI637" s="5"/>
      <c r="FJ637" s="5"/>
      <c r="FK637" s="5"/>
      <c r="FL637" s="5"/>
      <c r="FM637" s="5"/>
      <c r="FN637" s="5"/>
      <c r="FO637" s="5"/>
      <c r="FP637" s="5"/>
      <c r="FQ637" s="5"/>
      <c r="FR637" s="5"/>
      <c r="FS637" s="5"/>
      <c r="FT637" s="5"/>
      <c r="FU637" s="5"/>
      <c r="FV637" s="5"/>
      <c r="FW637" s="5"/>
      <c r="FX637" s="5"/>
      <c r="FY637" s="5"/>
      <c r="FZ637" s="5"/>
      <c r="GA637" s="5"/>
      <c r="GB637" s="5"/>
      <c r="GC637" s="5"/>
      <c r="GD637" s="5"/>
      <c r="GE637" s="5"/>
      <c r="GF637" s="5"/>
      <c r="GG637" s="5"/>
      <c r="GH637" s="5"/>
      <c r="GI637" s="5"/>
      <c r="GJ637" s="5"/>
      <c r="GK637" s="5"/>
      <c r="GL637" s="5"/>
      <c r="GM637" s="5"/>
      <c r="GN637" s="5"/>
      <c r="GO637" s="5"/>
      <c r="GP637" s="5"/>
      <c r="GQ637" s="5"/>
      <c r="GR637" s="5"/>
      <c r="GS637" s="5"/>
      <c r="GT637" s="5"/>
      <c r="GU637" s="5"/>
      <c r="GV637" s="5"/>
      <c r="GW637" s="5"/>
      <c r="GX637" s="5"/>
      <c r="GY637" s="5"/>
      <c r="GZ637" s="5"/>
      <c r="HA637" s="5"/>
      <c r="HB637" s="5"/>
      <c r="HC637" s="5"/>
      <c r="HD637" s="5"/>
      <c r="HE637" s="5"/>
      <c r="HF637" s="5"/>
      <c r="HG637" s="5"/>
      <c r="HH637" s="5"/>
      <c r="HI637" s="5"/>
      <c r="HJ637" s="5"/>
      <c r="HK637" s="5"/>
      <c r="HL637" s="5"/>
      <c r="HM637" s="5"/>
      <c r="HN637" s="5"/>
      <c r="HO637" s="5"/>
      <c r="HP637" s="5"/>
      <c r="HQ637" s="5"/>
      <c r="HR637" s="5"/>
      <c r="HS637" s="5"/>
      <c r="HT637" s="5"/>
      <c r="HU637" s="5"/>
      <c r="HV637" s="5"/>
      <c r="HW637" s="5"/>
      <c r="HX637" s="5"/>
      <c r="HY637" s="5"/>
      <c r="HZ637" s="5"/>
      <c r="IA637" s="5"/>
      <c r="IB637" s="5"/>
      <c r="IC637" s="5"/>
      <c r="ID637" s="5"/>
      <c r="IE637" s="5"/>
      <c r="IF637" s="5"/>
      <c r="IG637" s="5"/>
      <c r="IH637" s="5"/>
      <c r="II637" s="5"/>
      <c r="IJ637" s="5"/>
      <c r="IK637" s="5"/>
      <c r="IL637" s="5"/>
      <c r="IM637" s="5"/>
      <c r="IN637" s="5"/>
      <c r="IO637" s="5"/>
      <c r="IP637" s="5"/>
      <c r="IQ637" s="5"/>
      <c r="IR637" s="5"/>
      <c r="IS637" s="5"/>
      <c r="IT637" s="5"/>
      <c r="IU637" s="5"/>
      <c r="IV637" s="5"/>
      <c r="IW637" s="5"/>
      <c r="IX637" s="5"/>
      <c r="IY637" s="5"/>
      <c r="IZ637" s="5"/>
      <c r="JA637" s="5"/>
      <c r="JB637" s="5"/>
      <c r="JC637" s="5"/>
      <c r="JD637" s="5"/>
      <c r="JE637" s="5"/>
      <c r="JF637" s="5"/>
      <c r="JG637" s="5"/>
      <c r="JH637" s="5"/>
      <c r="JI637" s="5"/>
      <c r="JJ637" s="5"/>
      <c r="JK637" s="5"/>
      <c r="JL637" s="5"/>
      <c r="JM637" s="5"/>
      <c r="JN637" s="5"/>
      <c r="JO637" s="5"/>
      <c r="JP637" s="5"/>
      <c r="JQ637" s="5"/>
      <c r="JR637" s="5"/>
      <c r="JS637" s="5"/>
      <c r="JT637" s="5"/>
      <c r="JU637" s="5"/>
      <c r="JV637" s="5"/>
      <c r="JW637" s="5"/>
      <c r="JX637" s="5"/>
      <c r="JY637" s="5"/>
      <c r="JZ637" s="5"/>
      <c r="KA637" s="5"/>
      <c r="KB637" s="5"/>
      <c r="KC637" s="5"/>
      <c r="KD637" s="5"/>
      <c r="KE637" s="5"/>
      <c r="KF637" s="5"/>
      <c r="KG637" s="5"/>
      <c r="KH637" s="5"/>
      <c r="KI637" s="5"/>
      <c r="KJ637" s="5"/>
      <c r="KK637" s="5"/>
      <c r="KL637" s="5"/>
      <c r="KM637" s="5"/>
      <c r="KN637" s="5"/>
      <c r="KO637" s="5"/>
      <c r="KP637" s="5"/>
      <c r="KQ637" s="5"/>
      <c r="KR637" s="5"/>
      <c r="KS637" s="5"/>
      <c r="KT637" s="5"/>
      <c r="KU637" s="5"/>
      <c r="KV637" s="5"/>
      <c r="KW637" s="5"/>
      <c r="KX637" s="5"/>
      <c r="KY637" s="5"/>
      <c r="KZ637" s="5"/>
      <c r="LA637" s="5"/>
      <c r="LB637" s="5"/>
      <c r="LC637" s="5"/>
      <c r="LD637" s="5"/>
      <c r="LE637" s="5"/>
      <c r="LF637" s="5"/>
      <c r="LG637" s="5"/>
      <c r="LH637" s="5"/>
      <c r="LI637" s="5"/>
      <c r="LJ637" s="5"/>
      <c r="LK637" s="5"/>
      <c r="LL637" s="5"/>
      <c r="LM637" s="5"/>
      <c r="LN637" s="5"/>
      <c r="LO637" s="5"/>
      <c r="LP637" s="5"/>
      <c r="LQ637" s="5"/>
      <c r="LR637" s="5"/>
      <c r="LS637" s="5"/>
      <c r="LT637" s="5"/>
      <c r="LU637" s="5"/>
      <c r="LV637" s="5"/>
      <c r="LW637" s="5"/>
      <c r="LX637" s="5"/>
      <c r="LY637" s="5"/>
      <c r="LZ637" s="5"/>
      <c r="MA637" s="5"/>
      <c r="MB637" s="5"/>
      <c r="MC637" s="5"/>
      <c r="MD637" s="5"/>
      <c r="ME637" s="5"/>
      <c r="MF637" s="5"/>
      <c r="MG637" s="5"/>
      <c r="MH637" s="5"/>
      <c r="MI637" s="5"/>
      <c r="MJ637" s="5"/>
      <c r="MK637" s="5"/>
      <c r="ML637" s="5"/>
      <c r="MM637" s="5"/>
      <c r="MN637" s="5"/>
      <c r="MO637" s="5"/>
      <c r="MP637" s="5"/>
      <c r="MQ637" s="5"/>
      <c r="MR637" s="5"/>
      <c r="MS637" s="5"/>
      <c r="MT637" s="5"/>
      <c r="MU637" s="5"/>
      <c r="MV637" s="5"/>
      <c r="MW637" s="5"/>
      <c r="MX637" s="5"/>
      <c r="MY637" s="5"/>
      <c r="MZ637" s="5"/>
      <c r="NA637" s="5"/>
      <c r="NB637" s="5"/>
      <c r="NC637" s="5"/>
      <c r="ND637" s="5"/>
      <c r="NE637" s="5"/>
      <c r="NF637" s="5"/>
      <c r="NG637" s="5"/>
      <c r="NH637" s="5"/>
      <c r="NI637" s="5"/>
      <c r="NJ637" s="5"/>
      <c r="NK637" s="5"/>
      <c r="NL637" s="5"/>
      <c r="NM637" s="5"/>
      <c r="NN637" s="5"/>
      <c r="NO637" s="5"/>
      <c r="NP637" s="5"/>
      <c r="NQ637" s="5"/>
      <c r="NR637" s="5"/>
      <c r="NS637" s="5"/>
      <c r="NT637" s="5"/>
      <c r="NU637" s="5"/>
      <c r="NV637" s="5"/>
      <c r="NW637" s="5"/>
      <c r="NX637" s="5"/>
      <c r="NY637" s="5"/>
      <c r="NZ637" s="5"/>
      <c r="OA637" s="5"/>
      <c r="OB637" s="5"/>
      <c r="OC637" s="5"/>
      <c r="OD637" s="5"/>
      <c r="OE637" s="5"/>
      <c r="OF637" s="5"/>
      <c r="OG637" s="5"/>
      <c r="OH637" s="5"/>
      <c r="OI637" s="5"/>
      <c r="OJ637" s="5"/>
      <c r="OK637" s="5"/>
      <c r="OL637" s="5"/>
      <c r="OM637" s="5"/>
      <c r="ON637" s="5"/>
      <c r="OO637" s="5"/>
      <c r="OP637" s="5"/>
      <c r="OQ637" s="5"/>
      <c r="OR637" s="5"/>
      <c r="OS637" s="5"/>
      <c r="OT637" s="5"/>
      <c r="OU637" s="5"/>
      <c r="OV637" s="5"/>
      <c r="OW637" s="5"/>
      <c r="OX637" s="5"/>
      <c r="OY637" s="5"/>
      <c r="OZ637" s="5"/>
      <c r="PA637" s="5"/>
      <c r="PB637" s="5"/>
      <c r="PC637" s="5"/>
      <c r="PD637" s="5"/>
      <c r="PE637" s="5"/>
      <c r="PF637" s="5"/>
      <c r="PG637" s="5"/>
      <c r="PH637" s="5"/>
      <c r="PI637" s="5"/>
      <c r="PJ637" s="5"/>
      <c r="PK637" s="5"/>
      <c r="PL637" s="5"/>
      <c r="PM637" s="5"/>
      <c r="PN637" s="5"/>
      <c r="PO637" s="5"/>
      <c r="PP637" s="5"/>
      <c r="PQ637" s="5"/>
      <c r="PR637" s="5"/>
      <c r="PS637" s="5"/>
      <c r="PT637" s="5"/>
      <c r="PU637" s="5"/>
      <c r="PV637" s="5"/>
      <c r="PW637" s="5"/>
      <c r="PX637" s="5"/>
      <c r="PY637" s="5"/>
      <c r="PZ637" s="5"/>
      <c r="QA637" s="5"/>
      <c r="QB637" s="5"/>
      <c r="QC637" s="5"/>
      <c r="QD637" s="5"/>
      <c r="QE637" s="5"/>
      <c r="QF637" s="5"/>
      <c r="QG637" s="5"/>
      <c r="QH637" s="5"/>
      <c r="QI637" s="5"/>
      <c r="QJ637" s="5"/>
      <c r="QK637" s="5"/>
      <c r="QL637" s="5"/>
      <c r="QM637" s="5"/>
      <c r="QN637" s="5"/>
      <c r="QO637" s="5"/>
      <c r="QP637" s="5"/>
      <c r="QQ637" s="5"/>
      <c r="QR637" s="5"/>
      <c r="QS637" s="5"/>
      <c r="QT637" s="5"/>
      <c r="QU637" s="5"/>
      <c r="QV637" s="5"/>
      <c r="QW637" s="5"/>
      <c r="QX637" s="5"/>
      <c r="QY637" s="5"/>
      <c r="QZ637" s="5"/>
      <c r="RA637" s="5"/>
      <c r="RB637" s="5"/>
      <c r="RC637" s="5"/>
      <c r="RD637" s="5"/>
      <c r="RE637" s="5"/>
      <c r="RF637" s="5"/>
      <c r="RG637" s="5"/>
      <c r="RH637" s="5"/>
      <c r="RI637" s="5"/>
      <c r="RJ637" s="5"/>
      <c r="RK637" s="5"/>
      <c r="RL637" s="5"/>
      <c r="RM637" s="5"/>
      <c r="RN637" s="5"/>
      <c r="RO637" s="5"/>
      <c r="RP637" s="5"/>
      <c r="RQ637" s="5"/>
      <c r="RR637" s="5"/>
      <c r="RS637" s="5"/>
      <c r="RT637" s="5"/>
      <c r="RU637" s="5"/>
      <c r="RV637" s="5"/>
      <c r="RW637" s="5"/>
      <c r="RX637" s="5"/>
      <c r="RY637" s="5"/>
      <c r="RZ637" s="5"/>
      <c r="SA637" s="5"/>
      <c r="SB637" s="5"/>
      <c r="SC637" s="5"/>
      <c r="SD637" s="5"/>
      <c r="SE637" s="5"/>
      <c r="SF637" s="5"/>
      <c r="SG637" s="5"/>
      <c r="SH637" s="5"/>
      <c r="SI637" s="5"/>
      <c r="SJ637" s="5"/>
      <c r="SK637" s="5"/>
      <c r="SL637" s="5"/>
      <c r="SM637" s="5"/>
      <c r="SN637" s="5"/>
      <c r="SO637" s="5"/>
      <c r="SP637" s="5"/>
      <c r="SQ637" s="5"/>
      <c r="SR637" s="5"/>
      <c r="SS637" s="5"/>
      <c r="ST637" s="5"/>
      <c r="SU637" s="5"/>
      <c r="SV637" s="5"/>
      <c r="SW637" s="5"/>
      <c r="SX637" s="5"/>
      <c r="SY637" s="5"/>
      <c r="SZ637" s="5"/>
      <c r="TA637" s="5"/>
      <c r="TB637" s="5"/>
      <c r="TC637" s="5"/>
      <c r="TD637" s="5"/>
      <c r="TE637" s="5"/>
      <c r="TF637" s="5"/>
      <c r="TG637" s="5"/>
      <c r="TH637" s="5"/>
      <c r="TI637" s="5"/>
      <c r="TJ637" s="5"/>
      <c r="TK637" s="5"/>
      <c r="TL637" s="5"/>
      <c r="TM637" s="5"/>
      <c r="TN637" s="5"/>
      <c r="TO637" s="5"/>
      <c r="TP637" s="5"/>
      <c r="TQ637" s="5"/>
      <c r="TR637" s="5"/>
      <c r="TS637" s="5"/>
      <c r="TT637" s="5"/>
      <c r="TU637" s="5"/>
      <c r="TV637" s="5"/>
      <c r="TW637" s="5"/>
      <c r="TX637" s="5"/>
      <c r="TY637" s="5"/>
      <c r="TZ637" s="5"/>
      <c r="UA637" s="5"/>
      <c r="UB637" s="5"/>
      <c r="UC637" s="5"/>
      <c r="UD637" s="5"/>
      <c r="UE637" s="5"/>
      <c r="UF637" s="5"/>
      <c r="UG637" s="5"/>
      <c r="UH637" s="5"/>
      <c r="UI637" s="5"/>
      <c r="UJ637" s="5"/>
      <c r="UK637" s="5"/>
      <c r="UL637" s="5"/>
      <c r="UM637" s="5"/>
      <c r="UN637" s="5"/>
      <c r="UO637" s="5"/>
      <c r="UP637" s="5"/>
      <c r="UQ637" s="5"/>
      <c r="UR637" s="5"/>
      <c r="US637" s="5"/>
      <c r="UT637" s="5"/>
      <c r="UU637" s="5"/>
      <c r="UV637" s="5"/>
      <c r="UW637" s="5"/>
      <c r="UX637" s="5"/>
      <c r="UY637" s="5"/>
      <c r="UZ637" s="5"/>
      <c r="VA637" s="5"/>
      <c r="VB637" s="5"/>
      <c r="VC637" s="5"/>
      <c r="VD637" s="5"/>
      <c r="VE637" s="5"/>
      <c r="VF637" s="5"/>
      <c r="VG637" s="5"/>
      <c r="VH637" s="5"/>
      <c r="VI637" s="5"/>
      <c r="VJ637" s="5"/>
      <c r="VK637" s="5"/>
      <c r="VL637" s="5"/>
      <c r="VM637" s="5"/>
      <c r="VN637" s="5"/>
      <c r="VO637" s="5"/>
      <c r="VP637" s="5"/>
      <c r="VQ637" s="5"/>
      <c r="VR637" s="5"/>
      <c r="VS637" s="5"/>
      <c r="VT637" s="5"/>
      <c r="VU637" s="5"/>
      <c r="VV637" s="5"/>
      <c r="VW637" s="5"/>
      <c r="VX637" s="5"/>
      <c r="VY637" s="5"/>
      <c r="VZ637" s="5"/>
      <c r="WA637" s="5"/>
      <c r="WB637" s="5"/>
      <c r="WC637" s="5"/>
      <c r="WD637" s="5"/>
      <c r="WE637" s="5"/>
      <c r="WF637" s="5"/>
      <c r="WG637" s="5"/>
      <c r="WH637" s="5"/>
      <c r="WI637" s="5"/>
      <c r="WJ637" s="5"/>
      <c r="WK637" s="5"/>
      <c r="WL637" s="5"/>
      <c r="WM637" s="5"/>
      <c r="WN637" s="5"/>
      <c r="WO637" s="5"/>
      <c r="WP637" s="5"/>
      <c r="WQ637" s="5"/>
      <c r="WR637" s="5"/>
      <c r="WS637" s="5"/>
      <c r="WT637" s="5"/>
      <c r="WU637" s="5"/>
      <c r="WV637" s="5"/>
      <c r="WW637" s="5"/>
      <c r="WX637" s="5"/>
      <c r="WY637" s="5"/>
      <c r="WZ637" s="5"/>
      <c r="XA637" s="5"/>
      <c r="XB637" s="5"/>
      <c r="XC637" s="5"/>
      <c r="XD637" s="5"/>
      <c r="XE637" s="5"/>
      <c r="XF637" s="5"/>
      <c r="XG637" s="5"/>
      <c r="XH637" s="5"/>
      <c r="XI637" s="5"/>
      <c r="XJ637" s="5"/>
      <c r="XK637" s="5"/>
      <c r="XL637" s="5"/>
      <c r="XM637" s="5"/>
      <c r="XN637" s="5"/>
      <c r="XO637" s="5"/>
      <c r="XP637" s="5"/>
      <c r="XQ637" s="5"/>
      <c r="XR637" s="5"/>
      <c r="XS637" s="5"/>
      <c r="XT637" s="5"/>
      <c r="XU637" s="5"/>
      <c r="XV637" s="5"/>
      <c r="XW637" s="5"/>
    </row>
    <row r="638" spans="39:647" x14ac:dyDescent="0.45">
      <c r="AM638" s="5"/>
      <c r="AN638" s="5"/>
      <c r="AO638" s="5"/>
      <c r="AP638" s="5"/>
      <c r="AQ638" s="5"/>
      <c r="AR638" s="5"/>
      <c r="AS638" s="5"/>
      <c r="AT638" s="5"/>
      <c r="AU638" s="5"/>
      <c r="AV638" s="5"/>
      <c r="AW638" s="5"/>
      <c r="AX638" s="5"/>
      <c r="AY638" s="5"/>
      <c r="AZ638" s="5"/>
      <c r="BA638" s="5"/>
      <c r="BB638" s="5"/>
      <c r="BC638" s="5"/>
      <c r="BD638" s="5"/>
      <c r="BE638" s="5"/>
      <c r="BF638" s="5"/>
      <c r="BG638" s="5"/>
      <c r="BH638" s="5"/>
      <c r="BI638" s="5"/>
      <c r="BJ638" s="5"/>
      <c r="BK638" s="5"/>
      <c r="BL638" s="5"/>
      <c r="BM638" s="5"/>
      <c r="BN638" s="5"/>
      <c r="BO638" s="5"/>
      <c r="BP638" s="5"/>
      <c r="BQ638" s="5"/>
      <c r="BR638" s="5"/>
      <c r="BS638" s="5"/>
      <c r="BT638" s="5"/>
      <c r="BU638" s="5"/>
      <c r="BV638" s="5"/>
      <c r="BW638" s="5"/>
      <c r="BX638" s="5"/>
      <c r="BY638" s="5"/>
      <c r="BZ638" s="5"/>
      <c r="CA638" s="5"/>
      <c r="CB638" s="5"/>
      <c r="CC638" s="5"/>
      <c r="CD638" s="5"/>
      <c r="CE638" s="5"/>
      <c r="CF638" s="5"/>
      <c r="CG638" s="5"/>
      <c r="CH638" s="5"/>
      <c r="CI638" s="5"/>
      <c r="CJ638" s="5"/>
      <c r="CK638" s="5"/>
      <c r="CL638" s="5"/>
      <c r="CM638" s="5"/>
      <c r="CN638" s="5"/>
      <c r="CO638" s="5"/>
      <c r="CP638" s="5"/>
      <c r="CQ638" s="5"/>
      <c r="CR638" s="5"/>
      <c r="CS638" s="5"/>
      <c r="CT638" s="5"/>
      <c r="CU638" s="5"/>
      <c r="CV638" s="5"/>
      <c r="CW638" s="5"/>
      <c r="CX638" s="5"/>
      <c r="CY638" s="5"/>
      <c r="CZ638" s="5"/>
      <c r="DA638" s="5"/>
      <c r="DB638" s="5"/>
      <c r="DC638" s="5"/>
      <c r="DD638" s="5"/>
      <c r="DE638" s="5"/>
      <c r="DF638" s="5"/>
      <c r="DG638" s="5"/>
      <c r="DH638" s="5"/>
      <c r="DI638" s="5"/>
      <c r="DJ638" s="5"/>
      <c r="DK638" s="5"/>
      <c r="DL638" s="5"/>
      <c r="DM638" s="5"/>
      <c r="DN638" s="5"/>
      <c r="DO638" s="5"/>
      <c r="DP638" s="5"/>
      <c r="DQ638" s="5"/>
      <c r="DR638" s="5"/>
      <c r="DS638" s="5"/>
      <c r="DT638" s="5"/>
      <c r="DU638" s="5"/>
      <c r="DV638" s="5"/>
      <c r="DW638" s="5"/>
      <c r="DX638" s="5"/>
      <c r="DY638" s="5"/>
      <c r="DZ638" s="5"/>
      <c r="EA638" s="5"/>
      <c r="EB638" s="5"/>
      <c r="EC638" s="5"/>
      <c r="ED638" s="5"/>
      <c r="EE638" s="5"/>
      <c r="EF638" s="5"/>
      <c r="EG638" s="5"/>
      <c r="EH638" s="5"/>
      <c r="EI638" s="5"/>
      <c r="EJ638" s="5"/>
      <c r="EK638" s="5"/>
      <c r="EL638" s="5"/>
      <c r="EM638" s="5"/>
      <c r="EN638" s="5"/>
      <c r="EO638" s="5"/>
      <c r="EP638" s="5"/>
      <c r="EQ638" s="5"/>
      <c r="ER638" s="5"/>
      <c r="ES638" s="5"/>
      <c r="ET638" s="5"/>
      <c r="EU638" s="5"/>
      <c r="EV638" s="5"/>
      <c r="EW638" s="5"/>
      <c r="EX638" s="5"/>
      <c r="EY638" s="5"/>
      <c r="EZ638" s="5"/>
      <c r="FA638" s="5"/>
      <c r="FB638" s="5"/>
      <c r="FC638" s="5"/>
      <c r="FD638" s="5"/>
      <c r="FE638" s="5"/>
      <c r="FF638" s="5"/>
      <c r="FG638" s="5"/>
      <c r="FH638" s="5"/>
      <c r="FI638" s="5"/>
      <c r="FJ638" s="5"/>
      <c r="FK638" s="5"/>
      <c r="FL638" s="5"/>
      <c r="FM638" s="5"/>
      <c r="FN638" s="5"/>
      <c r="FO638" s="5"/>
      <c r="FP638" s="5"/>
      <c r="FQ638" s="5"/>
      <c r="FR638" s="5"/>
      <c r="FS638" s="5"/>
      <c r="FT638" s="5"/>
      <c r="FU638" s="5"/>
      <c r="FV638" s="5"/>
      <c r="FW638" s="5"/>
      <c r="FX638" s="5"/>
      <c r="FY638" s="5"/>
      <c r="FZ638" s="5"/>
      <c r="GA638" s="5"/>
      <c r="GB638" s="5"/>
      <c r="GC638" s="5"/>
      <c r="GD638" s="5"/>
      <c r="GE638" s="5"/>
      <c r="GF638" s="5"/>
      <c r="GG638" s="5"/>
      <c r="GH638" s="5"/>
      <c r="GI638" s="5"/>
      <c r="GJ638" s="5"/>
      <c r="GK638" s="5"/>
      <c r="GL638" s="5"/>
      <c r="GM638" s="5"/>
      <c r="GN638" s="5"/>
      <c r="GO638" s="5"/>
      <c r="GP638" s="5"/>
      <c r="GQ638" s="5"/>
      <c r="GR638" s="5"/>
      <c r="GS638" s="5"/>
      <c r="GT638" s="5"/>
      <c r="GU638" s="5"/>
      <c r="GV638" s="5"/>
      <c r="GW638" s="5"/>
      <c r="GX638" s="5"/>
      <c r="GY638" s="5"/>
      <c r="GZ638" s="5"/>
      <c r="HA638" s="5"/>
      <c r="HB638" s="5"/>
      <c r="HC638" s="5"/>
      <c r="HD638" s="5"/>
      <c r="HE638" s="5"/>
      <c r="HF638" s="5"/>
      <c r="HG638" s="5"/>
      <c r="HH638" s="5"/>
      <c r="HI638" s="5"/>
      <c r="HJ638" s="5"/>
      <c r="HK638" s="5"/>
      <c r="HL638" s="5"/>
      <c r="HM638" s="5"/>
      <c r="HN638" s="5"/>
      <c r="HO638" s="5"/>
      <c r="HP638" s="5"/>
      <c r="HQ638" s="5"/>
      <c r="HR638" s="5"/>
      <c r="HS638" s="5"/>
      <c r="HT638" s="5"/>
      <c r="HU638" s="5"/>
      <c r="HV638" s="5"/>
      <c r="HW638" s="5"/>
      <c r="HX638" s="5"/>
      <c r="HY638" s="5"/>
      <c r="HZ638" s="5"/>
      <c r="IA638" s="5"/>
      <c r="IB638" s="5"/>
      <c r="IC638" s="5"/>
      <c r="ID638" s="5"/>
      <c r="IE638" s="5"/>
      <c r="IF638" s="5"/>
      <c r="IG638" s="5"/>
      <c r="IH638" s="5"/>
      <c r="II638" s="5"/>
      <c r="IJ638" s="5"/>
      <c r="IK638" s="5"/>
      <c r="IL638" s="5"/>
      <c r="IM638" s="5"/>
      <c r="IN638" s="5"/>
      <c r="IO638" s="5"/>
      <c r="IP638" s="5"/>
      <c r="IQ638" s="5"/>
      <c r="IR638" s="5"/>
      <c r="IS638" s="5"/>
      <c r="IT638" s="5"/>
      <c r="IU638" s="5"/>
      <c r="IV638" s="5"/>
      <c r="IW638" s="5"/>
      <c r="IX638" s="5"/>
      <c r="IY638" s="5"/>
      <c r="IZ638" s="5"/>
      <c r="JA638" s="5"/>
      <c r="JB638" s="5"/>
      <c r="JC638" s="5"/>
      <c r="JD638" s="5"/>
      <c r="JE638" s="5"/>
      <c r="JF638" s="5"/>
      <c r="JG638" s="5"/>
      <c r="JH638" s="5"/>
      <c r="JI638" s="5"/>
      <c r="JJ638" s="5"/>
      <c r="JK638" s="5"/>
      <c r="JL638" s="5"/>
      <c r="JM638" s="5"/>
      <c r="JN638" s="5"/>
      <c r="JO638" s="5"/>
      <c r="JP638" s="5"/>
      <c r="JQ638" s="5"/>
      <c r="JR638" s="5"/>
      <c r="JS638" s="5"/>
      <c r="JT638" s="5"/>
      <c r="JU638" s="5"/>
      <c r="JV638" s="5"/>
      <c r="JW638" s="5"/>
      <c r="JX638" s="5"/>
      <c r="JY638" s="5"/>
      <c r="JZ638" s="5"/>
      <c r="KA638" s="5"/>
      <c r="KB638" s="5"/>
      <c r="KC638" s="5"/>
      <c r="KD638" s="5"/>
      <c r="KE638" s="5"/>
      <c r="KF638" s="5"/>
      <c r="KG638" s="5"/>
      <c r="KH638" s="5"/>
      <c r="KI638" s="5"/>
      <c r="KJ638" s="5"/>
      <c r="KK638" s="5"/>
      <c r="KL638" s="5"/>
      <c r="KM638" s="5"/>
      <c r="KN638" s="5"/>
      <c r="KO638" s="5"/>
      <c r="KP638" s="5"/>
      <c r="KQ638" s="5"/>
      <c r="KR638" s="5"/>
      <c r="KS638" s="5"/>
      <c r="KT638" s="5"/>
      <c r="KU638" s="5"/>
      <c r="KV638" s="5"/>
      <c r="KW638" s="5"/>
      <c r="KX638" s="5"/>
      <c r="KY638" s="5"/>
      <c r="KZ638" s="5"/>
      <c r="LA638" s="5"/>
      <c r="LB638" s="5"/>
      <c r="LC638" s="5"/>
      <c r="LD638" s="5"/>
      <c r="LE638" s="5"/>
      <c r="LF638" s="5"/>
      <c r="LG638" s="5"/>
      <c r="LH638" s="5"/>
      <c r="LI638" s="5"/>
      <c r="LJ638" s="5"/>
      <c r="LK638" s="5"/>
      <c r="LL638" s="5"/>
      <c r="LM638" s="5"/>
      <c r="LN638" s="5"/>
      <c r="LO638" s="5"/>
      <c r="LP638" s="5"/>
      <c r="LQ638" s="5"/>
      <c r="LR638" s="5"/>
      <c r="LS638" s="5"/>
      <c r="LT638" s="5"/>
      <c r="LU638" s="5"/>
      <c r="LV638" s="5"/>
      <c r="LW638" s="5"/>
      <c r="LX638" s="5"/>
      <c r="LY638" s="5"/>
      <c r="LZ638" s="5"/>
      <c r="MA638" s="5"/>
      <c r="MB638" s="5"/>
      <c r="MC638" s="5"/>
      <c r="MD638" s="5"/>
      <c r="ME638" s="5"/>
      <c r="MF638" s="5"/>
      <c r="MG638" s="5"/>
      <c r="MH638" s="5"/>
      <c r="MI638" s="5"/>
      <c r="MJ638" s="5"/>
      <c r="MK638" s="5"/>
      <c r="ML638" s="5"/>
      <c r="MM638" s="5"/>
      <c r="MN638" s="5"/>
      <c r="MO638" s="5"/>
      <c r="MP638" s="5"/>
      <c r="MQ638" s="5"/>
      <c r="MR638" s="5"/>
      <c r="MS638" s="5"/>
      <c r="MT638" s="5"/>
      <c r="MU638" s="5"/>
      <c r="MV638" s="5"/>
      <c r="MW638" s="5"/>
      <c r="MX638" s="5"/>
      <c r="MY638" s="5"/>
      <c r="MZ638" s="5"/>
      <c r="NA638" s="5"/>
      <c r="NB638" s="5"/>
      <c r="NC638" s="5"/>
      <c r="ND638" s="5"/>
      <c r="NE638" s="5"/>
      <c r="NF638" s="5"/>
      <c r="NG638" s="5"/>
      <c r="NH638" s="5"/>
      <c r="NI638" s="5"/>
      <c r="NJ638" s="5"/>
      <c r="NK638" s="5"/>
      <c r="NL638" s="5"/>
      <c r="NM638" s="5"/>
      <c r="NN638" s="5"/>
      <c r="NO638" s="5"/>
      <c r="NP638" s="5"/>
      <c r="NQ638" s="5"/>
      <c r="NR638" s="5"/>
      <c r="NS638" s="5"/>
      <c r="NT638" s="5"/>
      <c r="NU638" s="5"/>
      <c r="NV638" s="5"/>
      <c r="NW638" s="5"/>
      <c r="NX638" s="5"/>
      <c r="NY638" s="5"/>
      <c r="NZ638" s="5"/>
      <c r="OA638" s="5"/>
      <c r="OB638" s="5"/>
      <c r="OC638" s="5"/>
      <c r="OD638" s="5"/>
      <c r="OE638" s="5"/>
      <c r="OF638" s="5"/>
      <c r="OG638" s="5"/>
      <c r="OH638" s="5"/>
      <c r="OI638" s="5"/>
      <c r="OJ638" s="5"/>
      <c r="OK638" s="5"/>
      <c r="OL638" s="5"/>
      <c r="OM638" s="5"/>
      <c r="ON638" s="5"/>
      <c r="OO638" s="5"/>
      <c r="OP638" s="5"/>
      <c r="OQ638" s="5"/>
      <c r="OR638" s="5"/>
      <c r="OS638" s="5"/>
      <c r="OT638" s="5"/>
      <c r="OU638" s="5"/>
      <c r="OV638" s="5"/>
      <c r="OW638" s="5"/>
      <c r="OX638" s="5"/>
      <c r="OY638" s="5"/>
      <c r="OZ638" s="5"/>
      <c r="PA638" s="5"/>
      <c r="PB638" s="5"/>
      <c r="PC638" s="5"/>
      <c r="PD638" s="5"/>
      <c r="PE638" s="5"/>
      <c r="PF638" s="5"/>
      <c r="PG638" s="5"/>
      <c r="PH638" s="5"/>
      <c r="PI638" s="5"/>
      <c r="PJ638" s="5"/>
      <c r="PK638" s="5"/>
      <c r="PL638" s="5"/>
      <c r="PM638" s="5"/>
      <c r="PN638" s="5"/>
      <c r="PO638" s="5"/>
      <c r="PP638" s="5"/>
      <c r="PQ638" s="5"/>
      <c r="PR638" s="5"/>
      <c r="PS638" s="5"/>
      <c r="PT638" s="5"/>
      <c r="PU638" s="5"/>
      <c r="PV638" s="5"/>
      <c r="PW638" s="5"/>
      <c r="PX638" s="5"/>
      <c r="PY638" s="5"/>
      <c r="PZ638" s="5"/>
      <c r="QA638" s="5"/>
      <c r="QB638" s="5"/>
      <c r="QC638" s="5"/>
      <c r="QD638" s="5"/>
      <c r="QE638" s="5"/>
      <c r="QF638" s="5"/>
      <c r="QG638" s="5"/>
      <c r="QH638" s="5"/>
      <c r="QI638" s="5"/>
      <c r="QJ638" s="5"/>
      <c r="QK638" s="5"/>
      <c r="QL638" s="5"/>
      <c r="QM638" s="5"/>
      <c r="QN638" s="5"/>
      <c r="QO638" s="5"/>
      <c r="QP638" s="5"/>
      <c r="QQ638" s="5"/>
      <c r="QR638" s="5"/>
      <c r="QS638" s="5"/>
      <c r="QT638" s="5"/>
      <c r="QU638" s="5"/>
      <c r="QV638" s="5"/>
      <c r="QW638" s="5"/>
      <c r="QX638" s="5"/>
      <c r="QY638" s="5"/>
      <c r="QZ638" s="5"/>
      <c r="RA638" s="5"/>
      <c r="RB638" s="5"/>
      <c r="RC638" s="5"/>
      <c r="RD638" s="5"/>
      <c r="RE638" s="5"/>
      <c r="RF638" s="5"/>
      <c r="RG638" s="5"/>
      <c r="RH638" s="5"/>
      <c r="RI638" s="5"/>
      <c r="RJ638" s="5"/>
      <c r="RK638" s="5"/>
      <c r="RL638" s="5"/>
      <c r="RM638" s="5"/>
      <c r="RN638" s="5"/>
      <c r="RO638" s="5"/>
      <c r="RP638" s="5"/>
      <c r="RQ638" s="5"/>
      <c r="RR638" s="5"/>
      <c r="RS638" s="5"/>
      <c r="RT638" s="5"/>
      <c r="RU638" s="5"/>
      <c r="RV638" s="5"/>
      <c r="RW638" s="5"/>
      <c r="RX638" s="5"/>
      <c r="RY638" s="5"/>
      <c r="RZ638" s="5"/>
      <c r="SA638" s="5"/>
      <c r="SB638" s="5"/>
      <c r="SC638" s="5"/>
      <c r="SD638" s="5"/>
      <c r="SE638" s="5"/>
      <c r="SF638" s="5"/>
      <c r="SG638" s="5"/>
      <c r="SH638" s="5"/>
      <c r="SI638" s="5"/>
      <c r="SJ638" s="5"/>
      <c r="SK638" s="5"/>
      <c r="SL638" s="5"/>
      <c r="SM638" s="5"/>
      <c r="SN638" s="5"/>
      <c r="SO638" s="5"/>
      <c r="SP638" s="5"/>
      <c r="SQ638" s="5"/>
      <c r="SR638" s="5"/>
      <c r="SS638" s="5"/>
      <c r="ST638" s="5"/>
      <c r="SU638" s="5"/>
      <c r="SV638" s="5"/>
      <c r="SW638" s="5"/>
      <c r="SX638" s="5"/>
      <c r="SY638" s="5"/>
      <c r="SZ638" s="5"/>
      <c r="TA638" s="5"/>
      <c r="TB638" s="5"/>
      <c r="TC638" s="5"/>
      <c r="TD638" s="5"/>
      <c r="TE638" s="5"/>
      <c r="TF638" s="5"/>
      <c r="TG638" s="5"/>
      <c r="TH638" s="5"/>
      <c r="TI638" s="5"/>
      <c r="TJ638" s="5"/>
      <c r="TK638" s="5"/>
      <c r="TL638" s="5"/>
      <c r="TM638" s="5"/>
      <c r="TN638" s="5"/>
      <c r="TO638" s="5"/>
      <c r="TP638" s="5"/>
      <c r="TQ638" s="5"/>
      <c r="TR638" s="5"/>
      <c r="TS638" s="5"/>
      <c r="TT638" s="5"/>
      <c r="TU638" s="5"/>
      <c r="TV638" s="5"/>
      <c r="TW638" s="5"/>
      <c r="TX638" s="5"/>
      <c r="TY638" s="5"/>
      <c r="TZ638" s="5"/>
      <c r="UA638" s="5"/>
      <c r="UB638" s="5"/>
      <c r="UC638" s="5"/>
      <c r="UD638" s="5"/>
      <c r="UE638" s="5"/>
      <c r="UF638" s="5"/>
      <c r="UG638" s="5"/>
      <c r="UH638" s="5"/>
      <c r="UI638" s="5"/>
      <c r="UJ638" s="5"/>
      <c r="UK638" s="5"/>
      <c r="UL638" s="5"/>
      <c r="UM638" s="5"/>
      <c r="UN638" s="5"/>
      <c r="UO638" s="5"/>
      <c r="UP638" s="5"/>
      <c r="UQ638" s="5"/>
      <c r="UR638" s="5"/>
      <c r="US638" s="5"/>
      <c r="UT638" s="5"/>
      <c r="UU638" s="5"/>
      <c r="UV638" s="5"/>
      <c r="UW638" s="5"/>
      <c r="UX638" s="5"/>
      <c r="UY638" s="5"/>
      <c r="UZ638" s="5"/>
      <c r="VA638" s="5"/>
      <c r="VB638" s="5"/>
      <c r="VC638" s="5"/>
      <c r="VD638" s="5"/>
      <c r="VE638" s="5"/>
      <c r="VF638" s="5"/>
      <c r="VG638" s="5"/>
      <c r="VH638" s="5"/>
      <c r="VI638" s="5"/>
      <c r="VJ638" s="5"/>
      <c r="VK638" s="5"/>
      <c r="VL638" s="5"/>
      <c r="VM638" s="5"/>
      <c r="VN638" s="5"/>
      <c r="VO638" s="5"/>
      <c r="VP638" s="5"/>
      <c r="VQ638" s="5"/>
      <c r="VR638" s="5"/>
      <c r="VS638" s="5"/>
      <c r="VT638" s="5"/>
      <c r="VU638" s="5"/>
      <c r="VV638" s="5"/>
      <c r="VW638" s="5"/>
      <c r="VX638" s="5"/>
      <c r="VY638" s="5"/>
      <c r="VZ638" s="5"/>
      <c r="WA638" s="5"/>
      <c r="WB638" s="5"/>
      <c r="WC638" s="5"/>
      <c r="WD638" s="5"/>
      <c r="WE638" s="5"/>
      <c r="WF638" s="5"/>
      <c r="WG638" s="5"/>
      <c r="WH638" s="5"/>
      <c r="WI638" s="5"/>
      <c r="WJ638" s="5"/>
      <c r="WK638" s="5"/>
      <c r="WL638" s="5"/>
      <c r="WM638" s="5"/>
      <c r="WN638" s="5"/>
      <c r="WO638" s="5"/>
      <c r="WP638" s="5"/>
      <c r="WQ638" s="5"/>
      <c r="WR638" s="5"/>
      <c r="WS638" s="5"/>
      <c r="WT638" s="5"/>
      <c r="WU638" s="5"/>
      <c r="WV638" s="5"/>
      <c r="WW638" s="5"/>
      <c r="WX638" s="5"/>
      <c r="WY638" s="5"/>
      <c r="WZ638" s="5"/>
      <c r="XA638" s="5"/>
      <c r="XB638" s="5"/>
      <c r="XC638" s="5"/>
      <c r="XD638" s="5"/>
      <c r="XE638" s="5"/>
      <c r="XF638" s="5"/>
      <c r="XG638" s="5"/>
      <c r="XH638" s="5"/>
      <c r="XI638" s="5"/>
      <c r="XJ638" s="5"/>
      <c r="XK638" s="5"/>
      <c r="XL638" s="5"/>
      <c r="XM638" s="5"/>
      <c r="XN638" s="5"/>
      <c r="XO638" s="5"/>
      <c r="XP638" s="5"/>
      <c r="XQ638" s="5"/>
      <c r="XR638" s="5"/>
      <c r="XS638" s="5"/>
      <c r="XT638" s="5"/>
      <c r="XU638" s="5"/>
      <c r="XV638" s="5"/>
      <c r="XW638" s="5"/>
    </row>
    <row r="639" spans="39:647" x14ac:dyDescent="0.45">
      <c r="AM639" s="5"/>
      <c r="AN639" s="5"/>
      <c r="AO639" s="5"/>
      <c r="AP639" s="5"/>
      <c r="AQ639" s="5"/>
      <c r="AR639" s="5"/>
      <c r="AS639" s="5"/>
      <c r="AT639" s="5"/>
      <c r="AU639" s="5"/>
      <c r="AV639" s="5"/>
      <c r="AW639" s="5"/>
      <c r="AX639" s="5"/>
      <c r="AY639" s="5"/>
      <c r="AZ639" s="5"/>
      <c r="BA639" s="5"/>
      <c r="BB639" s="5"/>
      <c r="BC639" s="5"/>
      <c r="BD639" s="5"/>
      <c r="BE639" s="5"/>
      <c r="BF639" s="5"/>
      <c r="BG639" s="5"/>
      <c r="BH639" s="5"/>
      <c r="BI639" s="5"/>
      <c r="BJ639" s="5"/>
      <c r="BK639" s="5"/>
      <c r="BL639" s="5"/>
      <c r="BM639" s="5"/>
      <c r="BN639" s="5"/>
      <c r="BO639" s="5"/>
      <c r="BP639" s="5"/>
      <c r="BQ639" s="5"/>
      <c r="BR639" s="5"/>
      <c r="BS639" s="5"/>
      <c r="BT639" s="5"/>
      <c r="BU639" s="5"/>
      <c r="BV639" s="5"/>
      <c r="BW639" s="5"/>
      <c r="BX639" s="5"/>
      <c r="BY639" s="5"/>
      <c r="BZ639" s="5"/>
      <c r="CA639" s="5"/>
      <c r="CB639" s="5"/>
      <c r="CC639" s="5"/>
      <c r="CD639" s="5"/>
      <c r="CE639" s="5"/>
      <c r="CF639" s="5"/>
      <c r="CG639" s="5"/>
      <c r="CH639" s="5"/>
      <c r="CI639" s="5"/>
      <c r="CJ639" s="5"/>
      <c r="CK639" s="5"/>
      <c r="CL639" s="5"/>
      <c r="CM639" s="5"/>
      <c r="CN639" s="5"/>
      <c r="CO639" s="5"/>
      <c r="CP639" s="5"/>
      <c r="CQ639" s="5"/>
      <c r="CR639" s="5"/>
      <c r="CS639" s="5"/>
      <c r="CT639" s="5"/>
      <c r="CU639" s="5"/>
      <c r="CV639" s="5"/>
      <c r="CW639" s="5"/>
      <c r="CX639" s="5"/>
      <c r="CY639" s="5"/>
      <c r="CZ639" s="5"/>
      <c r="DA639" s="5"/>
      <c r="DB639" s="5"/>
      <c r="DC639" s="5"/>
      <c r="DD639" s="5"/>
      <c r="DE639" s="5"/>
      <c r="DF639" s="5"/>
      <c r="DG639" s="5"/>
      <c r="DH639" s="5"/>
      <c r="DI639" s="5"/>
      <c r="DJ639" s="5"/>
      <c r="DK639" s="5"/>
      <c r="DL639" s="5"/>
      <c r="DM639" s="5"/>
      <c r="DN639" s="5"/>
      <c r="DO639" s="5"/>
      <c r="DP639" s="5"/>
      <c r="DQ639" s="5"/>
      <c r="DR639" s="5"/>
      <c r="DS639" s="5"/>
      <c r="DT639" s="5"/>
      <c r="DU639" s="5"/>
      <c r="DV639" s="5"/>
      <c r="DW639" s="5"/>
      <c r="DX639" s="5"/>
      <c r="DY639" s="5"/>
      <c r="DZ639" s="5"/>
      <c r="EA639" s="5"/>
      <c r="EB639" s="5"/>
      <c r="EC639" s="5"/>
      <c r="ED639" s="5"/>
      <c r="EE639" s="5"/>
      <c r="EF639" s="5"/>
      <c r="EG639" s="5"/>
      <c r="EH639" s="5"/>
      <c r="EI639" s="5"/>
      <c r="EJ639" s="5"/>
      <c r="EK639" s="5"/>
      <c r="EL639" s="5"/>
      <c r="EM639" s="5"/>
      <c r="EN639" s="5"/>
      <c r="EO639" s="5"/>
      <c r="EP639" s="5"/>
      <c r="EQ639" s="5"/>
      <c r="ER639" s="5"/>
      <c r="ES639" s="5"/>
      <c r="ET639" s="5"/>
      <c r="EU639" s="5"/>
      <c r="EV639" s="5"/>
      <c r="EW639" s="5"/>
      <c r="EX639" s="5"/>
      <c r="EY639" s="5"/>
      <c r="EZ639" s="5"/>
      <c r="FA639" s="5"/>
      <c r="FB639" s="5"/>
      <c r="FC639" s="5"/>
      <c r="FD639" s="5"/>
      <c r="FE639" s="5"/>
      <c r="FF639" s="5"/>
      <c r="FG639" s="5"/>
      <c r="FH639" s="5"/>
      <c r="FI639" s="5"/>
      <c r="FJ639" s="5"/>
      <c r="FK639" s="5"/>
      <c r="FL639" s="5"/>
      <c r="FM639" s="5"/>
      <c r="FN639" s="5"/>
      <c r="FO639" s="5"/>
      <c r="FP639" s="5"/>
      <c r="FQ639" s="5"/>
      <c r="FR639" s="5"/>
      <c r="FS639" s="5"/>
      <c r="FT639" s="5"/>
      <c r="FU639" s="5"/>
      <c r="FV639" s="5"/>
      <c r="FW639" s="5"/>
      <c r="FX639" s="5"/>
      <c r="FY639" s="5"/>
      <c r="FZ639" s="5"/>
      <c r="GA639" s="5"/>
      <c r="GB639" s="5"/>
      <c r="GC639" s="5"/>
      <c r="GD639" s="5"/>
      <c r="GE639" s="5"/>
      <c r="GF639" s="5"/>
      <c r="GG639" s="5"/>
      <c r="GH639" s="5"/>
      <c r="GI639" s="5"/>
      <c r="GJ639" s="5"/>
      <c r="GK639" s="5"/>
      <c r="GL639" s="5"/>
      <c r="GM639" s="5"/>
      <c r="GN639" s="5"/>
      <c r="GO639" s="5"/>
      <c r="GP639" s="5"/>
      <c r="GQ639" s="5"/>
      <c r="GR639" s="5"/>
      <c r="GS639" s="5"/>
      <c r="GT639" s="5"/>
      <c r="GU639" s="5"/>
      <c r="GV639" s="5"/>
      <c r="GW639" s="5"/>
      <c r="GX639" s="5"/>
      <c r="GY639" s="5"/>
      <c r="GZ639" s="5"/>
      <c r="HA639" s="5"/>
      <c r="HB639" s="5"/>
      <c r="HC639" s="5"/>
      <c r="HD639" s="5"/>
      <c r="HE639" s="5"/>
      <c r="HF639" s="5"/>
      <c r="HG639" s="5"/>
      <c r="HH639" s="5"/>
      <c r="HI639" s="5"/>
      <c r="HJ639" s="5"/>
      <c r="HK639" s="5"/>
      <c r="HL639" s="5"/>
      <c r="HM639" s="5"/>
      <c r="HN639" s="5"/>
      <c r="HO639" s="5"/>
      <c r="HP639" s="5"/>
      <c r="HQ639" s="5"/>
      <c r="HR639" s="5"/>
      <c r="HS639" s="5"/>
      <c r="HT639" s="5"/>
      <c r="HU639" s="5"/>
      <c r="HV639" s="5"/>
      <c r="HW639" s="5"/>
      <c r="HX639" s="5"/>
      <c r="HY639" s="5"/>
      <c r="HZ639" s="5"/>
      <c r="IA639" s="5"/>
      <c r="IB639" s="5"/>
      <c r="IC639" s="5"/>
      <c r="ID639" s="5"/>
      <c r="IE639" s="5"/>
      <c r="IF639" s="5"/>
      <c r="IG639" s="5"/>
      <c r="IH639" s="5"/>
      <c r="II639" s="5"/>
      <c r="IJ639" s="5"/>
      <c r="IK639" s="5"/>
      <c r="IL639" s="5"/>
      <c r="IM639" s="5"/>
      <c r="IN639" s="5"/>
      <c r="IO639" s="5"/>
      <c r="IP639" s="5"/>
      <c r="IQ639" s="5"/>
      <c r="IR639" s="5"/>
      <c r="IS639" s="5"/>
      <c r="IT639" s="5"/>
      <c r="IU639" s="5"/>
      <c r="IV639" s="5"/>
      <c r="IW639" s="5"/>
      <c r="IX639" s="5"/>
      <c r="IY639" s="5"/>
      <c r="IZ639" s="5"/>
      <c r="JA639" s="5"/>
      <c r="JB639" s="5"/>
      <c r="JC639" s="5"/>
      <c r="JD639" s="5"/>
      <c r="JE639" s="5"/>
      <c r="JF639" s="5"/>
      <c r="JG639" s="5"/>
      <c r="JH639" s="5"/>
      <c r="JI639" s="5"/>
      <c r="JJ639" s="5"/>
      <c r="JK639" s="5"/>
      <c r="JL639" s="5"/>
      <c r="JM639" s="5"/>
      <c r="JN639" s="5"/>
      <c r="JO639" s="5"/>
      <c r="JP639" s="5"/>
      <c r="JQ639" s="5"/>
      <c r="JR639" s="5"/>
      <c r="JS639" s="5"/>
      <c r="JT639" s="5"/>
      <c r="JU639" s="5"/>
      <c r="JV639" s="5"/>
      <c r="JW639" s="5"/>
      <c r="JX639" s="5"/>
      <c r="JY639" s="5"/>
      <c r="JZ639" s="5"/>
      <c r="KA639" s="5"/>
      <c r="KB639" s="5"/>
      <c r="KC639" s="5"/>
      <c r="KD639" s="5"/>
      <c r="KE639" s="5"/>
      <c r="KF639" s="5"/>
      <c r="KG639" s="5"/>
      <c r="KH639" s="5"/>
      <c r="KI639" s="5"/>
      <c r="KJ639" s="5"/>
      <c r="KK639" s="5"/>
      <c r="KL639" s="5"/>
      <c r="KM639" s="5"/>
      <c r="KN639" s="5"/>
      <c r="KO639" s="5"/>
      <c r="KP639" s="5"/>
      <c r="KQ639" s="5"/>
      <c r="KR639" s="5"/>
      <c r="KS639" s="5"/>
      <c r="KT639" s="5"/>
      <c r="KU639" s="5"/>
      <c r="KV639" s="5"/>
      <c r="KW639" s="5"/>
      <c r="KX639" s="5"/>
      <c r="KY639" s="5"/>
      <c r="KZ639" s="5"/>
      <c r="LA639" s="5"/>
      <c r="LB639" s="5"/>
      <c r="LC639" s="5"/>
      <c r="LD639" s="5"/>
      <c r="LE639" s="5"/>
      <c r="LF639" s="5"/>
      <c r="LG639" s="5"/>
      <c r="LH639" s="5"/>
      <c r="LI639" s="5"/>
      <c r="LJ639" s="5"/>
      <c r="LK639" s="5"/>
      <c r="LL639" s="5"/>
      <c r="LM639" s="5"/>
      <c r="LN639" s="5"/>
      <c r="LO639" s="5"/>
      <c r="LP639" s="5"/>
      <c r="LQ639" s="5"/>
      <c r="LR639" s="5"/>
      <c r="LS639" s="5"/>
      <c r="LT639" s="5"/>
      <c r="LU639" s="5"/>
      <c r="LV639" s="5"/>
      <c r="LW639" s="5"/>
      <c r="LX639" s="5"/>
      <c r="LY639" s="5"/>
      <c r="LZ639" s="5"/>
      <c r="MA639" s="5"/>
      <c r="MB639" s="5"/>
      <c r="MC639" s="5"/>
      <c r="MD639" s="5"/>
      <c r="ME639" s="5"/>
      <c r="MF639" s="5"/>
      <c r="MG639" s="5"/>
      <c r="MH639" s="5"/>
      <c r="MI639" s="5"/>
      <c r="MJ639" s="5"/>
      <c r="MK639" s="5"/>
      <c r="ML639" s="5"/>
      <c r="MM639" s="5"/>
      <c r="MN639" s="5"/>
      <c r="MO639" s="5"/>
      <c r="MP639" s="5"/>
      <c r="MQ639" s="5"/>
      <c r="MR639" s="5"/>
      <c r="MS639" s="5"/>
      <c r="MT639" s="5"/>
      <c r="MU639" s="5"/>
      <c r="MV639" s="5"/>
      <c r="MW639" s="5"/>
      <c r="MX639" s="5"/>
      <c r="MY639" s="5"/>
      <c r="MZ639" s="5"/>
      <c r="NA639" s="5"/>
      <c r="NB639" s="5"/>
      <c r="NC639" s="5"/>
      <c r="ND639" s="5"/>
      <c r="NE639" s="5"/>
      <c r="NF639" s="5"/>
      <c r="NG639" s="5"/>
      <c r="NH639" s="5"/>
      <c r="NI639" s="5"/>
      <c r="NJ639" s="5"/>
      <c r="NK639" s="5"/>
      <c r="NL639" s="5"/>
      <c r="NM639" s="5"/>
      <c r="NN639" s="5"/>
      <c r="NO639" s="5"/>
      <c r="NP639" s="5"/>
      <c r="NQ639" s="5"/>
      <c r="NR639" s="5"/>
      <c r="NS639" s="5"/>
      <c r="NT639" s="5"/>
      <c r="NU639" s="5"/>
      <c r="NV639" s="5"/>
      <c r="NW639" s="5"/>
      <c r="NX639" s="5"/>
      <c r="NY639" s="5"/>
      <c r="NZ639" s="5"/>
      <c r="OA639" s="5"/>
      <c r="OB639" s="5"/>
      <c r="OC639" s="5"/>
      <c r="OD639" s="5"/>
      <c r="OE639" s="5"/>
      <c r="OF639" s="5"/>
      <c r="OG639" s="5"/>
      <c r="OH639" s="5"/>
      <c r="OI639" s="5"/>
      <c r="OJ639" s="5"/>
      <c r="OK639" s="5"/>
      <c r="OL639" s="5"/>
      <c r="OM639" s="5"/>
      <c r="ON639" s="5"/>
      <c r="OO639" s="5"/>
      <c r="OP639" s="5"/>
      <c r="OQ639" s="5"/>
      <c r="OR639" s="5"/>
      <c r="OS639" s="5"/>
      <c r="OT639" s="5"/>
      <c r="OU639" s="5"/>
      <c r="OV639" s="5"/>
      <c r="OW639" s="5"/>
      <c r="OX639" s="5"/>
      <c r="OY639" s="5"/>
      <c r="OZ639" s="5"/>
      <c r="PA639" s="5"/>
      <c r="PB639" s="5"/>
      <c r="PC639" s="5"/>
      <c r="PD639" s="5"/>
      <c r="PE639" s="5"/>
      <c r="PF639" s="5"/>
      <c r="PG639" s="5"/>
      <c r="PH639" s="5"/>
      <c r="PI639" s="5"/>
      <c r="PJ639" s="5"/>
      <c r="PK639" s="5"/>
      <c r="PL639" s="5"/>
      <c r="PM639" s="5"/>
      <c r="PN639" s="5"/>
      <c r="PO639" s="5"/>
      <c r="PP639" s="5"/>
      <c r="PQ639" s="5"/>
      <c r="PR639" s="5"/>
      <c r="PS639" s="5"/>
      <c r="PT639" s="5"/>
      <c r="PU639" s="5"/>
      <c r="PV639" s="5"/>
      <c r="PW639" s="5"/>
      <c r="PX639" s="5"/>
      <c r="PY639" s="5"/>
      <c r="PZ639" s="5"/>
      <c r="QA639" s="5"/>
      <c r="QB639" s="5"/>
      <c r="QC639" s="5"/>
      <c r="QD639" s="5"/>
      <c r="QE639" s="5"/>
      <c r="QF639" s="5"/>
      <c r="QG639" s="5"/>
      <c r="QH639" s="5"/>
      <c r="QI639" s="5"/>
      <c r="QJ639" s="5"/>
      <c r="QK639" s="5"/>
      <c r="QL639" s="5"/>
      <c r="QM639" s="5"/>
      <c r="QN639" s="5"/>
      <c r="QO639" s="5"/>
      <c r="QP639" s="5"/>
      <c r="QQ639" s="5"/>
      <c r="QR639" s="5"/>
      <c r="QS639" s="5"/>
      <c r="QT639" s="5"/>
      <c r="QU639" s="5"/>
      <c r="QV639" s="5"/>
      <c r="QW639" s="5"/>
      <c r="QX639" s="5"/>
      <c r="QY639" s="5"/>
      <c r="QZ639" s="5"/>
      <c r="RA639" s="5"/>
      <c r="RB639" s="5"/>
      <c r="RC639" s="5"/>
      <c r="RD639" s="5"/>
      <c r="RE639" s="5"/>
      <c r="RF639" s="5"/>
      <c r="RG639" s="5"/>
      <c r="RH639" s="5"/>
      <c r="RI639" s="5"/>
      <c r="RJ639" s="5"/>
      <c r="RK639" s="5"/>
      <c r="RL639" s="5"/>
      <c r="RM639" s="5"/>
      <c r="RN639" s="5"/>
      <c r="RO639" s="5"/>
      <c r="RP639" s="5"/>
      <c r="RQ639" s="5"/>
      <c r="RR639" s="5"/>
      <c r="RS639" s="5"/>
      <c r="RT639" s="5"/>
      <c r="RU639" s="5"/>
      <c r="RV639" s="5"/>
      <c r="RW639" s="5"/>
      <c r="RX639" s="5"/>
      <c r="RY639" s="5"/>
      <c r="RZ639" s="5"/>
      <c r="SA639" s="5"/>
      <c r="SB639" s="5"/>
      <c r="SC639" s="5"/>
      <c r="SD639" s="5"/>
      <c r="SE639" s="5"/>
      <c r="SF639" s="5"/>
      <c r="SG639" s="5"/>
      <c r="SH639" s="5"/>
      <c r="SI639" s="5"/>
      <c r="SJ639" s="5"/>
      <c r="SK639" s="5"/>
      <c r="SL639" s="5"/>
      <c r="SM639" s="5"/>
      <c r="SN639" s="5"/>
      <c r="SO639" s="5"/>
      <c r="SP639" s="5"/>
      <c r="SQ639" s="5"/>
      <c r="SR639" s="5"/>
      <c r="SS639" s="5"/>
      <c r="ST639" s="5"/>
      <c r="SU639" s="5"/>
      <c r="SV639" s="5"/>
      <c r="SW639" s="5"/>
      <c r="SX639" s="5"/>
      <c r="SY639" s="5"/>
      <c r="SZ639" s="5"/>
      <c r="TA639" s="5"/>
      <c r="TB639" s="5"/>
      <c r="TC639" s="5"/>
      <c r="TD639" s="5"/>
      <c r="TE639" s="5"/>
      <c r="TF639" s="5"/>
      <c r="TG639" s="5"/>
      <c r="TH639" s="5"/>
      <c r="TI639" s="5"/>
      <c r="TJ639" s="5"/>
      <c r="TK639" s="5"/>
      <c r="TL639" s="5"/>
      <c r="TM639" s="5"/>
      <c r="TN639" s="5"/>
      <c r="TO639" s="5"/>
      <c r="TP639" s="5"/>
      <c r="TQ639" s="5"/>
      <c r="TR639" s="5"/>
      <c r="TS639" s="5"/>
      <c r="TT639" s="5"/>
      <c r="TU639" s="5"/>
      <c r="TV639" s="5"/>
      <c r="TW639" s="5"/>
      <c r="TX639" s="5"/>
      <c r="TY639" s="5"/>
      <c r="TZ639" s="5"/>
      <c r="UA639" s="5"/>
      <c r="UB639" s="5"/>
      <c r="UC639" s="5"/>
      <c r="UD639" s="5"/>
      <c r="UE639" s="5"/>
      <c r="UF639" s="5"/>
      <c r="UG639" s="5"/>
      <c r="UH639" s="5"/>
      <c r="UI639" s="5"/>
      <c r="UJ639" s="5"/>
      <c r="UK639" s="5"/>
      <c r="UL639" s="5"/>
      <c r="UM639" s="5"/>
      <c r="UN639" s="5"/>
      <c r="UO639" s="5"/>
      <c r="UP639" s="5"/>
      <c r="UQ639" s="5"/>
      <c r="UR639" s="5"/>
      <c r="US639" s="5"/>
      <c r="UT639" s="5"/>
      <c r="UU639" s="5"/>
      <c r="UV639" s="5"/>
      <c r="UW639" s="5"/>
      <c r="UX639" s="5"/>
      <c r="UY639" s="5"/>
      <c r="UZ639" s="5"/>
      <c r="VA639" s="5"/>
      <c r="VB639" s="5"/>
      <c r="VC639" s="5"/>
      <c r="VD639" s="5"/>
      <c r="VE639" s="5"/>
      <c r="VF639" s="5"/>
      <c r="VG639" s="5"/>
      <c r="VH639" s="5"/>
      <c r="VI639" s="5"/>
      <c r="VJ639" s="5"/>
      <c r="VK639" s="5"/>
      <c r="VL639" s="5"/>
      <c r="VM639" s="5"/>
      <c r="VN639" s="5"/>
      <c r="VO639" s="5"/>
      <c r="VP639" s="5"/>
      <c r="VQ639" s="5"/>
      <c r="VR639" s="5"/>
      <c r="VS639" s="5"/>
      <c r="VT639" s="5"/>
      <c r="VU639" s="5"/>
      <c r="VV639" s="5"/>
      <c r="VW639" s="5"/>
      <c r="VX639" s="5"/>
      <c r="VY639" s="5"/>
      <c r="VZ639" s="5"/>
      <c r="WA639" s="5"/>
      <c r="WB639" s="5"/>
      <c r="WC639" s="5"/>
      <c r="WD639" s="5"/>
      <c r="WE639" s="5"/>
      <c r="WF639" s="5"/>
      <c r="WG639" s="5"/>
      <c r="WH639" s="5"/>
      <c r="WI639" s="5"/>
      <c r="WJ639" s="5"/>
      <c r="WK639" s="5"/>
      <c r="WL639" s="5"/>
      <c r="WM639" s="5"/>
      <c r="WN639" s="5"/>
      <c r="WO639" s="5"/>
      <c r="WP639" s="5"/>
      <c r="WQ639" s="5"/>
      <c r="WR639" s="5"/>
      <c r="WS639" s="5"/>
      <c r="WT639" s="5"/>
      <c r="WU639" s="5"/>
      <c r="WV639" s="5"/>
      <c r="WW639" s="5"/>
      <c r="WX639" s="5"/>
      <c r="WY639" s="5"/>
      <c r="WZ639" s="5"/>
      <c r="XA639" s="5"/>
      <c r="XB639" s="5"/>
      <c r="XC639" s="5"/>
      <c r="XD639" s="5"/>
      <c r="XE639" s="5"/>
      <c r="XF639" s="5"/>
      <c r="XG639" s="5"/>
      <c r="XH639" s="5"/>
      <c r="XI639" s="5"/>
      <c r="XJ639" s="5"/>
      <c r="XK639" s="5"/>
      <c r="XL639" s="5"/>
      <c r="XM639" s="5"/>
      <c r="XN639" s="5"/>
      <c r="XO639" s="5"/>
      <c r="XP639" s="5"/>
      <c r="XQ639" s="5"/>
      <c r="XR639" s="5"/>
      <c r="XS639" s="5"/>
      <c r="XT639" s="5"/>
      <c r="XU639" s="5"/>
      <c r="XV639" s="5"/>
      <c r="XW639" s="5"/>
    </row>
    <row r="640" spans="39:647" x14ac:dyDescent="0.45">
      <c r="AM640" s="5"/>
      <c r="AN640" s="5"/>
      <c r="AO640" s="5"/>
      <c r="AP640" s="5"/>
      <c r="AQ640" s="5"/>
      <c r="AR640" s="5"/>
      <c r="AS640" s="5"/>
      <c r="AT640" s="5"/>
      <c r="AU640" s="5"/>
      <c r="AV640" s="5"/>
      <c r="AW640" s="5"/>
      <c r="AX640" s="5"/>
      <c r="AY640" s="5"/>
      <c r="AZ640" s="5"/>
      <c r="BA640" s="5"/>
      <c r="BB640" s="5"/>
      <c r="BC640" s="5"/>
      <c r="BD640" s="5"/>
      <c r="BE640" s="5"/>
      <c r="BF640" s="5"/>
      <c r="BG640" s="5"/>
      <c r="BH640" s="5"/>
      <c r="BI640" s="5"/>
      <c r="BJ640" s="5"/>
      <c r="BK640" s="5"/>
      <c r="BL640" s="5"/>
      <c r="BM640" s="5"/>
      <c r="BN640" s="5"/>
      <c r="BO640" s="5"/>
      <c r="BP640" s="5"/>
      <c r="BQ640" s="5"/>
      <c r="BR640" s="5"/>
      <c r="BS640" s="5"/>
      <c r="BT640" s="5"/>
      <c r="BU640" s="5"/>
      <c r="BV640" s="5"/>
      <c r="BW640" s="5"/>
      <c r="BX640" s="5"/>
      <c r="BY640" s="5"/>
      <c r="BZ640" s="5"/>
      <c r="CA640" s="5"/>
      <c r="CB640" s="5"/>
      <c r="CC640" s="5"/>
      <c r="CD640" s="5"/>
      <c r="CE640" s="5"/>
      <c r="CF640" s="5"/>
      <c r="CG640" s="5"/>
      <c r="CH640" s="5"/>
      <c r="CI640" s="5"/>
      <c r="CJ640" s="5"/>
      <c r="CK640" s="5"/>
      <c r="CL640" s="5"/>
      <c r="CM640" s="5"/>
      <c r="CN640" s="5"/>
      <c r="CO640" s="5"/>
      <c r="CP640" s="5"/>
      <c r="CQ640" s="5"/>
      <c r="CR640" s="5"/>
      <c r="CS640" s="5"/>
      <c r="CT640" s="5"/>
      <c r="CU640" s="5"/>
      <c r="CV640" s="5"/>
      <c r="CW640" s="5"/>
      <c r="CX640" s="5"/>
      <c r="CY640" s="5"/>
      <c r="CZ640" s="5"/>
      <c r="DA640" s="5"/>
      <c r="DB640" s="5"/>
      <c r="DC640" s="5"/>
      <c r="DD640" s="5"/>
      <c r="DE640" s="5"/>
      <c r="DF640" s="5"/>
      <c r="DG640" s="5"/>
      <c r="DH640" s="5"/>
      <c r="DI640" s="5"/>
      <c r="DJ640" s="5"/>
      <c r="DK640" s="5"/>
      <c r="DL640" s="5"/>
      <c r="DM640" s="5"/>
      <c r="DN640" s="5"/>
      <c r="DO640" s="5"/>
      <c r="DP640" s="5"/>
      <c r="DQ640" s="5"/>
      <c r="DR640" s="5"/>
      <c r="DS640" s="5"/>
      <c r="DT640" s="5"/>
      <c r="DU640" s="5"/>
      <c r="DV640" s="5"/>
      <c r="DW640" s="5"/>
      <c r="DX640" s="5"/>
      <c r="DY640" s="5"/>
      <c r="DZ640" s="5"/>
      <c r="EA640" s="5"/>
      <c r="EB640" s="5"/>
      <c r="EC640" s="5"/>
      <c r="ED640" s="5"/>
      <c r="EE640" s="5"/>
      <c r="EF640" s="5"/>
      <c r="EG640" s="5"/>
      <c r="EH640" s="5"/>
      <c r="EI640" s="5"/>
      <c r="EJ640" s="5"/>
      <c r="EK640" s="5"/>
      <c r="EL640" s="5"/>
      <c r="EM640" s="5"/>
      <c r="EN640" s="5"/>
      <c r="EO640" s="5"/>
      <c r="EP640" s="5"/>
      <c r="EQ640" s="5"/>
      <c r="ER640" s="5"/>
      <c r="ES640" s="5"/>
      <c r="ET640" s="5"/>
      <c r="EU640" s="5"/>
      <c r="EV640" s="5"/>
      <c r="EW640" s="5"/>
      <c r="EX640" s="5"/>
      <c r="EY640" s="5"/>
      <c r="EZ640" s="5"/>
      <c r="FA640" s="5"/>
      <c r="FB640" s="5"/>
      <c r="FC640" s="5"/>
      <c r="FD640" s="5"/>
      <c r="FE640" s="5"/>
      <c r="FF640" s="5"/>
      <c r="FG640" s="5"/>
      <c r="FH640" s="5"/>
      <c r="FI640" s="5"/>
      <c r="FJ640" s="5"/>
      <c r="FK640" s="5"/>
      <c r="FL640" s="5"/>
      <c r="FM640" s="5"/>
      <c r="FN640" s="5"/>
      <c r="FO640" s="5"/>
      <c r="FP640" s="5"/>
      <c r="FQ640" s="5"/>
      <c r="FR640" s="5"/>
      <c r="FS640" s="5"/>
      <c r="FT640" s="5"/>
      <c r="FU640" s="5"/>
      <c r="FV640" s="5"/>
      <c r="FW640" s="5"/>
      <c r="FX640" s="5"/>
      <c r="FY640" s="5"/>
      <c r="FZ640" s="5"/>
      <c r="GA640" s="5"/>
      <c r="GB640" s="5"/>
      <c r="GC640" s="5"/>
      <c r="GD640" s="5"/>
      <c r="GE640" s="5"/>
      <c r="GF640" s="5"/>
      <c r="GG640" s="5"/>
      <c r="GH640" s="5"/>
      <c r="GI640" s="5"/>
      <c r="GJ640" s="5"/>
      <c r="GK640" s="5"/>
      <c r="GL640" s="5"/>
      <c r="GM640" s="5"/>
      <c r="GN640" s="5"/>
      <c r="GO640" s="5"/>
      <c r="GP640" s="5"/>
      <c r="GQ640" s="5"/>
      <c r="GR640" s="5"/>
      <c r="GS640" s="5"/>
      <c r="GT640" s="5"/>
      <c r="GU640" s="5"/>
      <c r="GV640" s="5"/>
      <c r="GW640" s="5"/>
      <c r="GX640" s="5"/>
      <c r="GY640" s="5"/>
      <c r="GZ640" s="5"/>
      <c r="HA640" s="5"/>
      <c r="HB640" s="5"/>
      <c r="HC640" s="5"/>
      <c r="HD640" s="5"/>
      <c r="HE640" s="5"/>
      <c r="HF640" s="5"/>
      <c r="HG640" s="5"/>
      <c r="HH640" s="5"/>
      <c r="HI640" s="5"/>
      <c r="HJ640" s="5"/>
      <c r="HK640" s="5"/>
      <c r="HL640" s="5"/>
      <c r="HM640" s="5"/>
      <c r="HN640" s="5"/>
      <c r="HO640" s="5"/>
      <c r="HP640" s="5"/>
      <c r="HQ640" s="5"/>
      <c r="HR640" s="5"/>
      <c r="HS640" s="5"/>
      <c r="HT640" s="5"/>
      <c r="HU640" s="5"/>
      <c r="HV640" s="5"/>
      <c r="HW640" s="5"/>
      <c r="HX640" s="5"/>
      <c r="HY640" s="5"/>
      <c r="HZ640" s="5"/>
      <c r="IA640" s="5"/>
      <c r="IB640" s="5"/>
      <c r="IC640" s="5"/>
      <c r="ID640" s="5"/>
      <c r="IE640" s="5"/>
      <c r="IF640" s="5"/>
      <c r="IG640" s="5"/>
      <c r="IH640" s="5"/>
      <c r="II640" s="5"/>
      <c r="IJ640" s="5"/>
      <c r="IK640" s="5"/>
      <c r="IL640" s="5"/>
      <c r="IM640" s="5"/>
      <c r="IN640" s="5"/>
      <c r="IO640" s="5"/>
      <c r="IP640" s="5"/>
      <c r="IQ640" s="5"/>
      <c r="IR640" s="5"/>
      <c r="IS640" s="5"/>
      <c r="IT640" s="5"/>
      <c r="IU640" s="5"/>
      <c r="IV640" s="5"/>
      <c r="IW640" s="5"/>
      <c r="IX640" s="5"/>
      <c r="IY640" s="5"/>
      <c r="IZ640" s="5"/>
      <c r="JA640" s="5"/>
      <c r="JB640" s="5"/>
      <c r="JC640" s="5"/>
      <c r="JD640" s="5"/>
      <c r="JE640" s="5"/>
      <c r="JF640" s="5"/>
      <c r="JG640" s="5"/>
      <c r="JH640" s="5"/>
      <c r="JI640" s="5"/>
      <c r="JJ640" s="5"/>
      <c r="JK640" s="5"/>
      <c r="JL640" s="5"/>
      <c r="JM640" s="5"/>
      <c r="JN640" s="5"/>
      <c r="JO640" s="5"/>
      <c r="JP640" s="5"/>
      <c r="JQ640" s="5"/>
      <c r="JR640" s="5"/>
      <c r="JS640" s="5"/>
      <c r="JT640" s="5"/>
      <c r="JU640" s="5"/>
      <c r="JV640" s="5"/>
      <c r="JW640" s="5"/>
      <c r="JX640" s="5"/>
      <c r="JY640" s="5"/>
      <c r="JZ640" s="5"/>
      <c r="KA640" s="5"/>
      <c r="KB640" s="5"/>
      <c r="KC640" s="5"/>
      <c r="KD640" s="5"/>
      <c r="KE640" s="5"/>
      <c r="KF640" s="5"/>
      <c r="KG640" s="5"/>
      <c r="KH640" s="5"/>
      <c r="KI640" s="5"/>
      <c r="KJ640" s="5"/>
      <c r="KK640" s="5"/>
      <c r="KL640" s="5"/>
      <c r="KM640" s="5"/>
      <c r="KN640" s="5"/>
      <c r="KO640" s="5"/>
      <c r="KP640" s="5"/>
      <c r="KQ640" s="5"/>
      <c r="KR640" s="5"/>
      <c r="KS640" s="5"/>
      <c r="KT640" s="5"/>
      <c r="KU640" s="5"/>
      <c r="KV640" s="5"/>
      <c r="KW640" s="5"/>
      <c r="KX640" s="5"/>
      <c r="KY640" s="5"/>
      <c r="KZ640" s="5"/>
      <c r="LA640" s="5"/>
      <c r="LB640" s="5"/>
      <c r="LC640" s="5"/>
      <c r="LD640" s="5"/>
      <c r="LE640" s="5"/>
      <c r="LF640" s="5"/>
      <c r="LG640" s="5"/>
      <c r="LH640" s="5"/>
      <c r="LI640" s="5"/>
      <c r="LJ640" s="5"/>
      <c r="LK640" s="5"/>
      <c r="LL640" s="5"/>
      <c r="LM640" s="5"/>
      <c r="LN640" s="5"/>
      <c r="LO640" s="5"/>
      <c r="LP640" s="5"/>
      <c r="LQ640" s="5"/>
      <c r="LR640" s="5"/>
      <c r="LS640" s="5"/>
      <c r="LT640" s="5"/>
      <c r="LU640" s="5"/>
      <c r="LV640" s="5"/>
      <c r="LW640" s="5"/>
      <c r="LX640" s="5"/>
      <c r="LY640" s="5"/>
      <c r="LZ640" s="5"/>
      <c r="MA640" s="5"/>
      <c r="MB640" s="5"/>
      <c r="MC640" s="5"/>
      <c r="MD640" s="5"/>
      <c r="ME640" s="5"/>
      <c r="MF640" s="5"/>
      <c r="MG640" s="5"/>
      <c r="MH640" s="5"/>
      <c r="MI640" s="5"/>
      <c r="MJ640" s="5"/>
      <c r="MK640" s="5"/>
      <c r="ML640" s="5"/>
      <c r="MM640" s="5"/>
      <c r="MN640" s="5"/>
      <c r="MO640" s="5"/>
      <c r="MP640" s="5"/>
      <c r="MQ640" s="5"/>
      <c r="MR640" s="5"/>
      <c r="MS640" s="5"/>
      <c r="MT640" s="5"/>
      <c r="MU640" s="5"/>
      <c r="MV640" s="5"/>
      <c r="MW640" s="5"/>
      <c r="MX640" s="5"/>
      <c r="MY640" s="5"/>
      <c r="MZ640" s="5"/>
      <c r="NA640" s="5"/>
      <c r="NB640" s="5"/>
      <c r="NC640" s="5"/>
      <c r="ND640" s="5"/>
      <c r="NE640" s="5"/>
      <c r="NF640" s="5"/>
      <c r="NG640" s="5"/>
      <c r="NH640" s="5"/>
      <c r="NI640" s="5"/>
      <c r="NJ640" s="5"/>
      <c r="NK640" s="5"/>
      <c r="NL640" s="5"/>
      <c r="NM640" s="5"/>
      <c r="NN640" s="5"/>
      <c r="NO640" s="5"/>
      <c r="NP640" s="5"/>
      <c r="NQ640" s="5"/>
      <c r="NR640" s="5"/>
      <c r="NS640" s="5"/>
      <c r="NT640" s="5"/>
      <c r="NU640" s="5"/>
      <c r="NV640" s="5"/>
      <c r="NW640" s="5"/>
      <c r="NX640" s="5"/>
      <c r="NY640" s="5"/>
      <c r="NZ640" s="5"/>
      <c r="OA640" s="5"/>
      <c r="OB640" s="5"/>
      <c r="OC640" s="5"/>
      <c r="OD640" s="5"/>
      <c r="OE640" s="5"/>
      <c r="OF640" s="5"/>
      <c r="OG640" s="5"/>
      <c r="OH640" s="5"/>
      <c r="OI640" s="5"/>
      <c r="OJ640" s="5"/>
      <c r="OK640" s="5"/>
      <c r="OL640" s="5"/>
      <c r="OM640" s="5"/>
      <c r="ON640" s="5"/>
      <c r="OO640" s="5"/>
      <c r="OP640" s="5"/>
      <c r="OQ640" s="5"/>
      <c r="OR640" s="5"/>
      <c r="OS640" s="5"/>
      <c r="OT640" s="5"/>
      <c r="OU640" s="5"/>
      <c r="OV640" s="5"/>
      <c r="OW640" s="5"/>
      <c r="OX640" s="5"/>
      <c r="OY640" s="5"/>
      <c r="OZ640" s="5"/>
      <c r="PA640" s="5"/>
      <c r="PB640" s="5"/>
      <c r="PC640" s="5"/>
      <c r="PD640" s="5"/>
      <c r="PE640" s="5"/>
      <c r="PF640" s="5"/>
      <c r="PG640" s="5"/>
      <c r="PH640" s="5"/>
      <c r="PI640" s="5"/>
      <c r="PJ640" s="5"/>
      <c r="PK640" s="5"/>
      <c r="PL640" s="5"/>
      <c r="PM640" s="5"/>
      <c r="PN640" s="5"/>
      <c r="PO640" s="5"/>
      <c r="PP640" s="5"/>
      <c r="PQ640" s="5"/>
      <c r="PR640" s="5"/>
      <c r="PS640" s="5"/>
      <c r="PT640" s="5"/>
      <c r="PU640" s="5"/>
      <c r="PV640" s="5"/>
      <c r="PW640" s="5"/>
      <c r="PX640" s="5"/>
      <c r="PY640" s="5"/>
      <c r="PZ640" s="5"/>
      <c r="QA640" s="5"/>
      <c r="QB640" s="5"/>
      <c r="QC640" s="5"/>
      <c r="QD640" s="5"/>
      <c r="QE640" s="5"/>
      <c r="QF640" s="5"/>
      <c r="QG640" s="5"/>
      <c r="QH640" s="5"/>
      <c r="QI640" s="5"/>
      <c r="QJ640" s="5"/>
      <c r="QK640" s="5"/>
      <c r="QL640" s="5"/>
      <c r="QM640" s="5"/>
      <c r="QN640" s="5"/>
      <c r="QO640" s="5"/>
      <c r="QP640" s="5"/>
      <c r="QQ640" s="5"/>
      <c r="QR640" s="5"/>
      <c r="QS640" s="5"/>
      <c r="QT640" s="5"/>
      <c r="QU640" s="5"/>
      <c r="QV640" s="5"/>
      <c r="QW640" s="5"/>
      <c r="QX640" s="5"/>
      <c r="QY640" s="5"/>
      <c r="QZ640" s="5"/>
      <c r="RA640" s="5"/>
      <c r="RB640" s="5"/>
      <c r="RC640" s="5"/>
      <c r="RD640" s="5"/>
      <c r="RE640" s="5"/>
      <c r="RF640" s="5"/>
      <c r="RG640" s="5"/>
      <c r="RH640" s="5"/>
      <c r="RI640" s="5"/>
      <c r="RJ640" s="5"/>
      <c r="RK640" s="5"/>
      <c r="RL640" s="5"/>
      <c r="RM640" s="5"/>
      <c r="RN640" s="5"/>
      <c r="RO640" s="5"/>
      <c r="RP640" s="5"/>
      <c r="RQ640" s="5"/>
      <c r="RR640" s="5"/>
      <c r="RS640" s="5"/>
      <c r="RT640" s="5"/>
      <c r="RU640" s="5"/>
      <c r="RV640" s="5"/>
      <c r="RW640" s="5"/>
      <c r="RX640" s="5"/>
      <c r="RY640" s="5"/>
      <c r="RZ640" s="5"/>
      <c r="SA640" s="5"/>
      <c r="SB640" s="5"/>
      <c r="SC640" s="5"/>
      <c r="SD640" s="5"/>
      <c r="SE640" s="5"/>
      <c r="SF640" s="5"/>
      <c r="SG640" s="5"/>
      <c r="SH640" s="5"/>
      <c r="SI640" s="5"/>
      <c r="SJ640" s="5"/>
      <c r="SK640" s="5"/>
      <c r="SL640" s="5"/>
      <c r="SM640" s="5"/>
      <c r="SN640" s="5"/>
      <c r="SO640" s="5"/>
      <c r="SP640" s="5"/>
      <c r="SQ640" s="5"/>
      <c r="SR640" s="5"/>
      <c r="SS640" s="5"/>
      <c r="ST640" s="5"/>
      <c r="SU640" s="5"/>
      <c r="SV640" s="5"/>
      <c r="SW640" s="5"/>
      <c r="SX640" s="5"/>
      <c r="SY640" s="5"/>
      <c r="SZ640" s="5"/>
      <c r="TA640" s="5"/>
      <c r="TB640" s="5"/>
      <c r="TC640" s="5"/>
      <c r="TD640" s="5"/>
      <c r="TE640" s="5"/>
      <c r="TF640" s="5"/>
      <c r="TG640" s="5"/>
      <c r="TH640" s="5"/>
      <c r="TI640" s="5"/>
      <c r="TJ640" s="5"/>
      <c r="TK640" s="5"/>
      <c r="TL640" s="5"/>
      <c r="TM640" s="5"/>
      <c r="TN640" s="5"/>
      <c r="TO640" s="5"/>
      <c r="TP640" s="5"/>
      <c r="TQ640" s="5"/>
      <c r="TR640" s="5"/>
      <c r="TS640" s="5"/>
      <c r="TT640" s="5"/>
      <c r="TU640" s="5"/>
      <c r="TV640" s="5"/>
      <c r="TW640" s="5"/>
      <c r="TX640" s="5"/>
      <c r="TY640" s="5"/>
      <c r="TZ640" s="5"/>
      <c r="UA640" s="5"/>
      <c r="UB640" s="5"/>
      <c r="UC640" s="5"/>
      <c r="UD640" s="5"/>
      <c r="UE640" s="5"/>
      <c r="UF640" s="5"/>
      <c r="UG640" s="5"/>
      <c r="UH640" s="5"/>
      <c r="UI640" s="5"/>
      <c r="UJ640" s="5"/>
      <c r="UK640" s="5"/>
      <c r="UL640" s="5"/>
      <c r="UM640" s="5"/>
      <c r="UN640" s="5"/>
      <c r="UO640" s="5"/>
      <c r="UP640" s="5"/>
      <c r="UQ640" s="5"/>
      <c r="UR640" s="5"/>
      <c r="US640" s="5"/>
      <c r="UT640" s="5"/>
      <c r="UU640" s="5"/>
      <c r="UV640" s="5"/>
      <c r="UW640" s="5"/>
      <c r="UX640" s="5"/>
      <c r="UY640" s="5"/>
      <c r="UZ640" s="5"/>
      <c r="VA640" s="5"/>
      <c r="VB640" s="5"/>
      <c r="VC640" s="5"/>
      <c r="VD640" s="5"/>
      <c r="VE640" s="5"/>
      <c r="VF640" s="5"/>
      <c r="VG640" s="5"/>
      <c r="VH640" s="5"/>
      <c r="VI640" s="5"/>
      <c r="VJ640" s="5"/>
      <c r="VK640" s="5"/>
      <c r="VL640" s="5"/>
      <c r="VM640" s="5"/>
      <c r="VN640" s="5"/>
      <c r="VO640" s="5"/>
      <c r="VP640" s="5"/>
      <c r="VQ640" s="5"/>
      <c r="VR640" s="5"/>
      <c r="VS640" s="5"/>
      <c r="VT640" s="5"/>
      <c r="VU640" s="5"/>
      <c r="VV640" s="5"/>
      <c r="VW640" s="5"/>
      <c r="VX640" s="5"/>
      <c r="VY640" s="5"/>
      <c r="VZ640" s="5"/>
      <c r="WA640" s="5"/>
      <c r="WB640" s="5"/>
      <c r="WC640" s="5"/>
      <c r="WD640" s="5"/>
      <c r="WE640" s="5"/>
      <c r="WF640" s="5"/>
      <c r="WG640" s="5"/>
      <c r="WH640" s="5"/>
      <c r="WI640" s="5"/>
      <c r="WJ640" s="5"/>
      <c r="WK640" s="5"/>
      <c r="WL640" s="5"/>
      <c r="WM640" s="5"/>
      <c r="WN640" s="5"/>
      <c r="WO640" s="5"/>
      <c r="WP640" s="5"/>
      <c r="WQ640" s="5"/>
      <c r="WR640" s="5"/>
      <c r="WS640" s="5"/>
      <c r="WT640" s="5"/>
      <c r="WU640" s="5"/>
      <c r="WV640" s="5"/>
      <c r="WW640" s="5"/>
      <c r="WX640" s="5"/>
      <c r="WY640" s="5"/>
      <c r="WZ640" s="5"/>
      <c r="XA640" s="5"/>
      <c r="XB640" s="5"/>
      <c r="XC640" s="5"/>
      <c r="XD640" s="5"/>
      <c r="XE640" s="5"/>
      <c r="XF640" s="5"/>
      <c r="XG640" s="5"/>
      <c r="XH640" s="5"/>
      <c r="XI640" s="5"/>
      <c r="XJ640" s="5"/>
      <c r="XK640" s="5"/>
      <c r="XL640" s="5"/>
      <c r="XM640" s="5"/>
      <c r="XN640" s="5"/>
      <c r="XO640" s="5"/>
      <c r="XP640" s="5"/>
      <c r="XQ640" s="5"/>
      <c r="XR640" s="5"/>
      <c r="XS640" s="5"/>
      <c r="XT640" s="5"/>
      <c r="XU640" s="5"/>
      <c r="XV640" s="5"/>
      <c r="XW640" s="5"/>
    </row>
    <row r="641" spans="39:647" x14ac:dyDescent="0.45">
      <c r="AM641" s="5"/>
      <c r="AN641" s="5"/>
      <c r="AO641" s="5"/>
      <c r="AP641" s="5"/>
      <c r="AQ641" s="5"/>
      <c r="AR641" s="5"/>
      <c r="AS641" s="5"/>
      <c r="AT641" s="5"/>
      <c r="AU641" s="5"/>
      <c r="AV641" s="5"/>
      <c r="AW641" s="5"/>
      <c r="AX641" s="5"/>
      <c r="AY641" s="5"/>
      <c r="AZ641" s="5"/>
      <c r="BA641" s="5"/>
      <c r="BB641" s="5"/>
      <c r="BC641" s="5"/>
      <c r="BD641" s="5"/>
      <c r="BE641" s="5"/>
      <c r="BF641" s="5"/>
      <c r="BG641" s="5"/>
      <c r="BH641" s="5"/>
      <c r="BI641" s="5"/>
      <c r="BJ641" s="5"/>
      <c r="BK641" s="5"/>
      <c r="BL641" s="5"/>
      <c r="BM641" s="5"/>
      <c r="BN641" s="5"/>
      <c r="BO641" s="5"/>
      <c r="BP641" s="5"/>
      <c r="BQ641" s="5"/>
      <c r="BR641" s="5"/>
      <c r="BS641" s="5"/>
      <c r="BT641" s="5"/>
      <c r="BU641" s="5"/>
      <c r="BV641" s="5"/>
      <c r="BW641" s="5"/>
      <c r="BX641" s="5"/>
      <c r="BY641" s="5"/>
      <c r="BZ641" s="5"/>
      <c r="CA641" s="5"/>
      <c r="CB641" s="5"/>
      <c r="CC641" s="5"/>
      <c r="CD641" s="5"/>
      <c r="CE641" s="5"/>
      <c r="CF641" s="5"/>
      <c r="CG641" s="5"/>
      <c r="CH641" s="5"/>
      <c r="CI641" s="5"/>
      <c r="CJ641" s="5"/>
      <c r="CK641" s="5"/>
      <c r="CL641" s="5"/>
      <c r="CM641" s="5"/>
      <c r="CN641" s="5"/>
      <c r="CO641" s="5"/>
      <c r="CP641" s="5"/>
      <c r="CQ641" s="5"/>
      <c r="CR641" s="5"/>
      <c r="CS641" s="5"/>
      <c r="CT641" s="5"/>
      <c r="CU641" s="5"/>
      <c r="CV641" s="5"/>
      <c r="CW641" s="5"/>
      <c r="CX641" s="5"/>
      <c r="CY641" s="5"/>
      <c r="CZ641" s="5"/>
      <c r="DA641" s="5"/>
      <c r="DB641" s="5"/>
      <c r="DC641" s="5"/>
      <c r="DD641" s="5"/>
      <c r="DE641" s="5"/>
      <c r="DF641" s="5"/>
      <c r="DG641" s="5"/>
      <c r="DH641" s="5"/>
      <c r="DI641" s="5"/>
      <c r="DJ641" s="5"/>
      <c r="DK641" s="5"/>
      <c r="DL641" s="5"/>
      <c r="DM641" s="5"/>
      <c r="DN641" s="5"/>
      <c r="DO641" s="5"/>
      <c r="DP641" s="5"/>
      <c r="DQ641" s="5"/>
      <c r="DR641" s="5"/>
      <c r="DS641" s="5"/>
      <c r="DT641" s="5"/>
      <c r="DU641" s="5"/>
      <c r="DV641" s="5"/>
      <c r="DW641" s="5"/>
      <c r="DX641" s="5"/>
      <c r="DY641" s="5"/>
      <c r="DZ641" s="5"/>
      <c r="EA641" s="5"/>
      <c r="EB641" s="5"/>
      <c r="EC641" s="5"/>
      <c r="ED641" s="5"/>
      <c r="EE641" s="5"/>
      <c r="EF641" s="5"/>
      <c r="EG641" s="5"/>
      <c r="EH641" s="5"/>
      <c r="EI641" s="5"/>
      <c r="EJ641" s="5"/>
      <c r="EK641" s="5"/>
      <c r="EL641" s="5"/>
      <c r="EM641" s="5"/>
      <c r="EN641" s="5"/>
      <c r="EO641" s="5"/>
      <c r="EP641" s="5"/>
      <c r="EQ641" s="5"/>
      <c r="ER641" s="5"/>
      <c r="ES641" s="5"/>
      <c r="ET641" s="5"/>
      <c r="EU641" s="5"/>
      <c r="EV641" s="5"/>
      <c r="EW641" s="5"/>
      <c r="EX641" s="5"/>
      <c r="EY641" s="5"/>
      <c r="EZ641" s="5"/>
      <c r="FA641" s="5"/>
      <c r="FB641" s="5"/>
      <c r="FC641" s="5"/>
      <c r="FD641" s="5"/>
      <c r="FE641" s="5"/>
      <c r="FF641" s="5"/>
      <c r="FG641" s="5"/>
      <c r="FH641" s="5"/>
      <c r="FI641" s="5"/>
      <c r="FJ641" s="5"/>
      <c r="FK641" s="5"/>
      <c r="FL641" s="5"/>
      <c r="FM641" s="5"/>
      <c r="FN641" s="5"/>
      <c r="FO641" s="5"/>
      <c r="FP641" s="5"/>
      <c r="FQ641" s="5"/>
      <c r="FR641" s="5"/>
      <c r="FS641" s="5"/>
      <c r="FT641" s="5"/>
      <c r="FU641" s="5"/>
      <c r="FV641" s="5"/>
      <c r="FW641" s="5"/>
      <c r="FX641" s="5"/>
      <c r="FY641" s="5"/>
      <c r="FZ641" s="5"/>
      <c r="GA641" s="5"/>
      <c r="GB641" s="5"/>
      <c r="GC641" s="5"/>
      <c r="GD641" s="5"/>
      <c r="GE641" s="5"/>
      <c r="GF641" s="5"/>
      <c r="GG641" s="5"/>
      <c r="GH641" s="5"/>
      <c r="GI641" s="5"/>
      <c r="GJ641" s="5"/>
      <c r="GK641" s="5"/>
      <c r="GL641" s="5"/>
      <c r="GM641" s="5"/>
      <c r="GN641" s="5"/>
      <c r="GO641" s="5"/>
      <c r="GP641" s="5"/>
      <c r="GQ641" s="5"/>
      <c r="GR641" s="5"/>
      <c r="GS641" s="5"/>
      <c r="GT641" s="5"/>
      <c r="GU641" s="5"/>
      <c r="GV641" s="5"/>
      <c r="GW641" s="5"/>
      <c r="GX641" s="5"/>
      <c r="GY641" s="5"/>
      <c r="GZ641" s="5"/>
      <c r="HA641" s="5"/>
      <c r="HB641" s="5"/>
      <c r="HC641" s="5"/>
      <c r="HD641" s="5"/>
      <c r="HE641" s="5"/>
      <c r="HF641" s="5"/>
      <c r="HG641" s="5"/>
      <c r="HH641" s="5"/>
      <c r="HI641" s="5"/>
      <c r="HJ641" s="5"/>
      <c r="HK641" s="5"/>
      <c r="HL641" s="5"/>
      <c r="HM641" s="5"/>
      <c r="HN641" s="5"/>
      <c r="HO641" s="5"/>
      <c r="HP641" s="5"/>
      <c r="HQ641" s="5"/>
      <c r="HR641" s="5"/>
      <c r="HS641" s="5"/>
      <c r="HT641" s="5"/>
      <c r="HU641" s="5"/>
      <c r="HV641" s="5"/>
      <c r="HW641" s="5"/>
      <c r="HX641" s="5"/>
      <c r="HY641" s="5"/>
      <c r="HZ641" s="5"/>
      <c r="IA641" s="5"/>
      <c r="IB641" s="5"/>
      <c r="IC641" s="5"/>
      <c r="ID641" s="5"/>
      <c r="IE641" s="5"/>
      <c r="IF641" s="5"/>
      <c r="IG641" s="5"/>
      <c r="IH641" s="5"/>
      <c r="II641" s="5"/>
      <c r="IJ641" s="5"/>
      <c r="IK641" s="5"/>
      <c r="IL641" s="5"/>
      <c r="IM641" s="5"/>
      <c r="IN641" s="5"/>
      <c r="IO641" s="5"/>
      <c r="IP641" s="5"/>
      <c r="IQ641" s="5"/>
      <c r="IR641" s="5"/>
      <c r="IS641" s="5"/>
      <c r="IT641" s="5"/>
      <c r="IU641" s="5"/>
      <c r="IV641" s="5"/>
      <c r="IW641" s="5"/>
      <c r="IX641" s="5"/>
      <c r="IY641" s="5"/>
      <c r="IZ641" s="5"/>
      <c r="JA641" s="5"/>
      <c r="JB641" s="5"/>
      <c r="JC641" s="5"/>
      <c r="JD641" s="5"/>
      <c r="JE641" s="5"/>
      <c r="JF641" s="5"/>
      <c r="JG641" s="5"/>
      <c r="JH641" s="5"/>
      <c r="JI641" s="5"/>
      <c r="JJ641" s="5"/>
      <c r="JK641" s="5"/>
      <c r="JL641" s="5"/>
      <c r="JM641" s="5"/>
      <c r="JN641" s="5"/>
      <c r="JO641" s="5"/>
      <c r="JP641" s="5"/>
      <c r="JQ641" s="5"/>
      <c r="JR641" s="5"/>
      <c r="JS641" s="5"/>
      <c r="JT641" s="5"/>
      <c r="JU641" s="5"/>
      <c r="JV641" s="5"/>
      <c r="JW641" s="5"/>
      <c r="JX641" s="5"/>
      <c r="JY641" s="5"/>
      <c r="JZ641" s="5"/>
      <c r="KA641" s="5"/>
      <c r="KB641" s="5"/>
      <c r="KC641" s="5"/>
      <c r="KD641" s="5"/>
      <c r="KE641" s="5"/>
      <c r="KF641" s="5"/>
      <c r="KG641" s="5"/>
      <c r="KH641" s="5"/>
      <c r="KI641" s="5"/>
      <c r="KJ641" s="5"/>
      <c r="KK641" s="5"/>
      <c r="KL641" s="5"/>
      <c r="KM641" s="5"/>
      <c r="KN641" s="5"/>
      <c r="KO641" s="5"/>
      <c r="KP641" s="5"/>
      <c r="KQ641" s="5"/>
      <c r="KR641" s="5"/>
      <c r="KS641" s="5"/>
      <c r="KT641" s="5"/>
      <c r="KU641" s="5"/>
      <c r="KV641" s="5"/>
      <c r="KW641" s="5"/>
      <c r="KX641" s="5"/>
      <c r="KY641" s="5"/>
      <c r="KZ641" s="5"/>
      <c r="LA641" s="5"/>
      <c r="LB641" s="5"/>
      <c r="LC641" s="5"/>
      <c r="LD641" s="5"/>
      <c r="LE641" s="5"/>
      <c r="LF641" s="5"/>
      <c r="LG641" s="5"/>
      <c r="LH641" s="5"/>
      <c r="LI641" s="5"/>
      <c r="LJ641" s="5"/>
      <c r="LK641" s="5"/>
      <c r="LL641" s="5"/>
      <c r="LM641" s="5"/>
      <c r="LN641" s="5"/>
      <c r="LO641" s="5"/>
      <c r="LP641" s="5"/>
      <c r="LQ641" s="5"/>
      <c r="LR641" s="5"/>
      <c r="LS641" s="5"/>
      <c r="LT641" s="5"/>
      <c r="LU641" s="5"/>
      <c r="LV641" s="5"/>
      <c r="LW641" s="5"/>
      <c r="LX641" s="5"/>
      <c r="LY641" s="5"/>
      <c r="LZ641" s="5"/>
      <c r="MA641" s="5"/>
      <c r="MB641" s="5"/>
      <c r="MC641" s="5"/>
      <c r="MD641" s="5"/>
      <c r="ME641" s="5"/>
      <c r="MF641" s="5"/>
      <c r="MG641" s="5"/>
      <c r="MH641" s="5"/>
      <c r="MI641" s="5"/>
      <c r="MJ641" s="5"/>
      <c r="MK641" s="5"/>
      <c r="ML641" s="5"/>
      <c r="MM641" s="5"/>
      <c r="MN641" s="5"/>
      <c r="MO641" s="5"/>
      <c r="MP641" s="5"/>
      <c r="MQ641" s="5"/>
      <c r="MR641" s="5"/>
      <c r="MS641" s="5"/>
      <c r="MT641" s="5"/>
      <c r="MU641" s="5"/>
      <c r="MV641" s="5"/>
      <c r="MW641" s="5"/>
      <c r="MX641" s="5"/>
      <c r="MY641" s="5"/>
      <c r="MZ641" s="5"/>
      <c r="NA641" s="5"/>
      <c r="NB641" s="5"/>
      <c r="NC641" s="5"/>
      <c r="ND641" s="5"/>
      <c r="NE641" s="5"/>
      <c r="NF641" s="5"/>
      <c r="NG641" s="5"/>
      <c r="NH641" s="5"/>
      <c r="NI641" s="5"/>
      <c r="NJ641" s="5"/>
      <c r="NK641" s="5"/>
      <c r="NL641" s="5"/>
      <c r="NM641" s="5"/>
      <c r="NN641" s="5"/>
      <c r="NO641" s="5"/>
      <c r="NP641" s="5"/>
      <c r="NQ641" s="5"/>
      <c r="NR641" s="5"/>
      <c r="NS641" s="5"/>
      <c r="NT641" s="5"/>
      <c r="NU641" s="5"/>
      <c r="NV641" s="5"/>
      <c r="NW641" s="5"/>
      <c r="NX641" s="5"/>
      <c r="NY641" s="5"/>
      <c r="NZ641" s="5"/>
      <c r="OA641" s="5"/>
      <c r="OB641" s="5"/>
      <c r="OC641" s="5"/>
      <c r="OD641" s="5"/>
      <c r="OE641" s="5"/>
      <c r="OF641" s="5"/>
      <c r="OG641" s="5"/>
      <c r="OH641" s="5"/>
      <c r="OI641" s="5"/>
      <c r="OJ641" s="5"/>
      <c r="OK641" s="5"/>
      <c r="OL641" s="5"/>
      <c r="OM641" s="5"/>
      <c r="ON641" s="5"/>
      <c r="OO641" s="5"/>
      <c r="OP641" s="5"/>
      <c r="OQ641" s="5"/>
      <c r="OR641" s="5"/>
      <c r="OS641" s="5"/>
      <c r="OT641" s="5"/>
      <c r="OU641" s="5"/>
      <c r="OV641" s="5"/>
      <c r="OW641" s="5"/>
      <c r="OX641" s="5"/>
      <c r="OY641" s="5"/>
      <c r="OZ641" s="5"/>
      <c r="PA641" s="5"/>
      <c r="PB641" s="5"/>
      <c r="PC641" s="5"/>
      <c r="PD641" s="5"/>
      <c r="PE641" s="5"/>
      <c r="PF641" s="5"/>
      <c r="PG641" s="5"/>
      <c r="PH641" s="5"/>
      <c r="PI641" s="5"/>
      <c r="PJ641" s="5"/>
      <c r="PK641" s="5"/>
      <c r="PL641" s="5"/>
      <c r="PM641" s="5"/>
      <c r="PN641" s="5"/>
      <c r="PO641" s="5"/>
      <c r="PP641" s="5"/>
      <c r="PQ641" s="5"/>
      <c r="PR641" s="5"/>
      <c r="PS641" s="5"/>
      <c r="PT641" s="5"/>
      <c r="PU641" s="5"/>
      <c r="PV641" s="5"/>
      <c r="PW641" s="5"/>
      <c r="PX641" s="5"/>
      <c r="PY641" s="5"/>
      <c r="PZ641" s="5"/>
      <c r="QA641" s="5"/>
      <c r="QB641" s="5"/>
      <c r="QC641" s="5"/>
      <c r="QD641" s="5"/>
      <c r="QE641" s="5"/>
      <c r="QF641" s="5"/>
      <c r="QG641" s="5"/>
      <c r="QH641" s="5"/>
      <c r="QI641" s="5"/>
      <c r="QJ641" s="5"/>
      <c r="QK641" s="5"/>
      <c r="QL641" s="5"/>
      <c r="QM641" s="5"/>
      <c r="QN641" s="5"/>
      <c r="QO641" s="5"/>
      <c r="QP641" s="5"/>
      <c r="QQ641" s="5"/>
      <c r="QR641" s="5"/>
      <c r="QS641" s="5"/>
      <c r="QT641" s="5"/>
      <c r="QU641" s="5"/>
      <c r="QV641" s="5"/>
      <c r="QW641" s="5"/>
      <c r="QX641" s="5"/>
      <c r="QY641" s="5"/>
      <c r="QZ641" s="5"/>
      <c r="RA641" s="5"/>
      <c r="RB641" s="5"/>
      <c r="RC641" s="5"/>
      <c r="RD641" s="5"/>
      <c r="RE641" s="5"/>
      <c r="RF641" s="5"/>
      <c r="RG641" s="5"/>
      <c r="RH641" s="5"/>
      <c r="RI641" s="5"/>
      <c r="RJ641" s="5"/>
      <c r="RK641" s="5"/>
      <c r="RL641" s="5"/>
      <c r="RM641" s="5"/>
      <c r="RN641" s="5"/>
      <c r="RO641" s="5"/>
      <c r="RP641" s="5"/>
      <c r="RQ641" s="5"/>
      <c r="RR641" s="5"/>
      <c r="RS641" s="5"/>
      <c r="RT641" s="5"/>
      <c r="RU641" s="5"/>
      <c r="RV641" s="5"/>
      <c r="RW641" s="5"/>
      <c r="RX641" s="5"/>
      <c r="RY641" s="5"/>
      <c r="RZ641" s="5"/>
      <c r="SA641" s="5"/>
      <c r="SB641" s="5"/>
      <c r="SC641" s="5"/>
      <c r="SD641" s="5"/>
      <c r="SE641" s="5"/>
      <c r="SF641" s="5"/>
      <c r="SG641" s="5"/>
      <c r="SH641" s="5"/>
      <c r="SI641" s="5"/>
      <c r="SJ641" s="5"/>
      <c r="SK641" s="5"/>
      <c r="SL641" s="5"/>
      <c r="SM641" s="5"/>
      <c r="SN641" s="5"/>
      <c r="SO641" s="5"/>
      <c r="SP641" s="5"/>
      <c r="SQ641" s="5"/>
      <c r="SR641" s="5"/>
      <c r="SS641" s="5"/>
      <c r="ST641" s="5"/>
      <c r="SU641" s="5"/>
      <c r="SV641" s="5"/>
      <c r="SW641" s="5"/>
      <c r="SX641" s="5"/>
      <c r="SY641" s="5"/>
      <c r="SZ641" s="5"/>
      <c r="TA641" s="5"/>
      <c r="TB641" s="5"/>
      <c r="TC641" s="5"/>
      <c r="TD641" s="5"/>
      <c r="TE641" s="5"/>
      <c r="TF641" s="5"/>
      <c r="TG641" s="5"/>
      <c r="TH641" s="5"/>
      <c r="TI641" s="5"/>
      <c r="TJ641" s="5"/>
      <c r="TK641" s="5"/>
      <c r="TL641" s="5"/>
      <c r="TM641" s="5"/>
      <c r="TN641" s="5"/>
      <c r="TO641" s="5"/>
      <c r="TP641" s="5"/>
      <c r="TQ641" s="5"/>
      <c r="TR641" s="5"/>
      <c r="TS641" s="5"/>
      <c r="TT641" s="5"/>
      <c r="TU641" s="5"/>
      <c r="TV641" s="5"/>
      <c r="TW641" s="5"/>
      <c r="TX641" s="5"/>
      <c r="TY641" s="5"/>
      <c r="TZ641" s="5"/>
      <c r="UA641" s="5"/>
      <c r="UB641" s="5"/>
      <c r="UC641" s="5"/>
      <c r="UD641" s="5"/>
      <c r="UE641" s="5"/>
      <c r="UF641" s="5"/>
      <c r="UG641" s="5"/>
      <c r="UH641" s="5"/>
      <c r="UI641" s="5"/>
      <c r="UJ641" s="5"/>
      <c r="UK641" s="5"/>
      <c r="UL641" s="5"/>
      <c r="UM641" s="5"/>
      <c r="UN641" s="5"/>
      <c r="UO641" s="5"/>
      <c r="UP641" s="5"/>
      <c r="UQ641" s="5"/>
      <c r="UR641" s="5"/>
      <c r="US641" s="5"/>
      <c r="UT641" s="5"/>
      <c r="UU641" s="5"/>
      <c r="UV641" s="5"/>
      <c r="UW641" s="5"/>
      <c r="UX641" s="5"/>
      <c r="UY641" s="5"/>
      <c r="UZ641" s="5"/>
      <c r="VA641" s="5"/>
      <c r="VB641" s="5"/>
      <c r="VC641" s="5"/>
      <c r="VD641" s="5"/>
      <c r="VE641" s="5"/>
      <c r="VF641" s="5"/>
      <c r="VG641" s="5"/>
      <c r="VH641" s="5"/>
      <c r="VI641" s="5"/>
      <c r="VJ641" s="5"/>
      <c r="VK641" s="5"/>
      <c r="VL641" s="5"/>
      <c r="VM641" s="5"/>
      <c r="VN641" s="5"/>
      <c r="VO641" s="5"/>
      <c r="VP641" s="5"/>
      <c r="VQ641" s="5"/>
      <c r="VR641" s="5"/>
      <c r="VS641" s="5"/>
      <c r="VT641" s="5"/>
      <c r="VU641" s="5"/>
      <c r="VV641" s="5"/>
      <c r="VW641" s="5"/>
      <c r="VX641" s="5"/>
      <c r="VY641" s="5"/>
      <c r="VZ641" s="5"/>
      <c r="WA641" s="5"/>
      <c r="WB641" s="5"/>
      <c r="WC641" s="5"/>
      <c r="WD641" s="5"/>
      <c r="WE641" s="5"/>
      <c r="WF641" s="5"/>
      <c r="WG641" s="5"/>
      <c r="WH641" s="5"/>
      <c r="WI641" s="5"/>
      <c r="WJ641" s="5"/>
      <c r="WK641" s="5"/>
      <c r="WL641" s="5"/>
      <c r="WM641" s="5"/>
      <c r="WN641" s="5"/>
      <c r="WO641" s="5"/>
      <c r="WP641" s="5"/>
      <c r="WQ641" s="5"/>
      <c r="WR641" s="5"/>
      <c r="WS641" s="5"/>
      <c r="WT641" s="5"/>
      <c r="WU641" s="5"/>
      <c r="WV641" s="5"/>
      <c r="WW641" s="5"/>
      <c r="WX641" s="5"/>
      <c r="WY641" s="5"/>
      <c r="WZ641" s="5"/>
      <c r="XA641" s="5"/>
      <c r="XB641" s="5"/>
      <c r="XC641" s="5"/>
      <c r="XD641" s="5"/>
      <c r="XE641" s="5"/>
      <c r="XF641" s="5"/>
      <c r="XG641" s="5"/>
      <c r="XH641" s="5"/>
      <c r="XI641" s="5"/>
      <c r="XJ641" s="5"/>
      <c r="XK641" s="5"/>
      <c r="XL641" s="5"/>
      <c r="XM641" s="5"/>
      <c r="XN641" s="5"/>
      <c r="XO641" s="5"/>
      <c r="XP641" s="5"/>
      <c r="XQ641" s="5"/>
      <c r="XR641" s="5"/>
      <c r="XS641" s="5"/>
      <c r="XT641" s="5"/>
      <c r="XU641" s="5"/>
      <c r="XV641" s="5"/>
      <c r="XW641" s="5"/>
    </row>
    <row r="642" spans="39:647" x14ac:dyDescent="0.45">
      <c r="AM642" s="5"/>
      <c r="AN642" s="5"/>
      <c r="AO642" s="5"/>
      <c r="AP642" s="5"/>
      <c r="AQ642" s="5"/>
      <c r="AR642" s="5"/>
      <c r="AS642" s="5"/>
      <c r="AT642" s="5"/>
      <c r="AU642" s="5"/>
      <c r="AV642" s="5"/>
      <c r="AW642" s="5"/>
      <c r="AX642" s="5"/>
      <c r="AY642" s="5"/>
      <c r="AZ642" s="5"/>
      <c r="BA642" s="5"/>
      <c r="BB642" s="5"/>
      <c r="BC642" s="5"/>
      <c r="BD642" s="5"/>
      <c r="BE642" s="5"/>
      <c r="BF642" s="5"/>
      <c r="BG642" s="5"/>
      <c r="BH642" s="5"/>
      <c r="BI642" s="5"/>
      <c r="BJ642" s="5"/>
      <c r="BK642" s="5"/>
      <c r="BL642" s="5"/>
      <c r="BM642" s="5"/>
      <c r="BN642" s="5"/>
      <c r="BO642" s="5"/>
      <c r="BP642" s="5"/>
      <c r="BQ642" s="5"/>
      <c r="BR642" s="5"/>
      <c r="BS642" s="5"/>
      <c r="BT642" s="5"/>
      <c r="BU642" s="5"/>
      <c r="BV642" s="5"/>
      <c r="BW642" s="5"/>
      <c r="BX642" s="5"/>
      <c r="BY642" s="5"/>
      <c r="BZ642" s="5"/>
      <c r="CA642" s="5"/>
      <c r="CB642" s="5"/>
      <c r="CC642" s="5"/>
      <c r="CD642" s="5"/>
      <c r="CE642" s="5"/>
      <c r="CF642" s="5"/>
      <c r="CG642" s="5"/>
      <c r="CH642" s="5"/>
      <c r="CI642" s="5"/>
      <c r="CJ642" s="5"/>
      <c r="CK642" s="5"/>
      <c r="CL642" s="5"/>
      <c r="CM642" s="5"/>
      <c r="CN642" s="5"/>
      <c r="CO642" s="5"/>
      <c r="CP642" s="5"/>
      <c r="CQ642" s="5"/>
      <c r="CR642" s="5"/>
      <c r="CS642" s="5"/>
      <c r="CT642" s="5"/>
      <c r="CU642" s="5"/>
      <c r="CV642" s="5"/>
      <c r="CW642" s="5"/>
      <c r="CX642" s="5"/>
      <c r="CY642" s="5"/>
      <c r="CZ642" s="5"/>
      <c r="DA642" s="5"/>
      <c r="DB642" s="5"/>
      <c r="DC642" s="5"/>
      <c r="DD642" s="5"/>
      <c r="DE642" s="5"/>
      <c r="DF642" s="5"/>
      <c r="DG642" s="5"/>
      <c r="DH642" s="5"/>
      <c r="DI642" s="5"/>
      <c r="DJ642" s="5"/>
      <c r="DK642" s="5"/>
      <c r="DL642" s="5"/>
      <c r="DM642" s="5"/>
      <c r="DN642" s="5"/>
      <c r="DO642" s="5"/>
      <c r="DP642" s="5"/>
      <c r="DQ642" s="5"/>
      <c r="DR642" s="5"/>
      <c r="DS642" s="5"/>
      <c r="DT642" s="5"/>
      <c r="DU642" s="5"/>
      <c r="DV642" s="5"/>
      <c r="DW642" s="5"/>
      <c r="DX642" s="5"/>
      <c r="DY642" s="5"/>
      <c r="DZ642" s="5"/>
      <c r="EA642" s="5"/>
      <c r="EB642" s="5"/>
      <c r="EC642" s="5"/>
      <c r="ED642" s="5"/>
      <c r="EE642" s="5"/>
      <c r="EF642" s="5"/>
      <c r="EG642" s="5"/>
      <c r="EH642" s="5"/>
      <c r="EI642" s="5"/>
      <c r="EJ642" s="5"/>
      <c r="EK642" s="5"/>
      <c r="EL642" s="5"/>
      <c r="EM642" s="5"/>
      <c r="EN642" s="5"/>
      <c r="EO642" s="5"/>
      <c r="EP642" s="5"/>
      <c r="EQ642" s="5"/>
      <c r="ER642" s="5"/>
      <c r="ES642" s="5"/>
      <c r="ET642" s="5"/>
      <c r="EU642" s="5"/>
      <c r="EV642" s="5"/>
      <c r="EW642" s="5"/>
      <c r="EX642" s="5"/>
      <c r="EY642" s="5"/>
      <c r="EZ642" s="5"/>
      <c r="FA642" s="5"/>
      <c r="FB642" s="5"/>
      <c r="FC642" s="5"/>
      <c r="FD642" s="5"/>
      <c r="FE642" s="5"/>
      <c r="FF642" s="5"/>
      <c r="FG642" s="5"/>
      <c r="FH642" s="5"/>
      <c r="FI642" s="5"/>
      <c r="FJ642" s="5"/>
      <c r="FK642" s="5"/>
      <c r="FL642" s="5"/>
      <c r="FM642" s="5"/>
      <c r="FN642" s="5"/>
      <c r="FO642" s="5"/>
      <c r="FP642" s="5"/>
      <c r="FQ642" s="5"/>
      <c r="FR642" s="5"/>
      <c r="FS642" s="5"/>
      <c r="FT642" s="5"/>
      <c r="FU642" s="5"/>
      <c r="FV642" s="5"/>
      <c r="FW642" s="5"/>
      <c r="FX642" s="5"/>
      <c r="FY642" s="5"/>
      <c r="FZ642" s="5"/>
      <c r="GA642" s="5"/>
      <c r="GB642" s="5"/>
      <c r="GC642" s="5"/>
      <c r="GD642" s="5"/>
      <c r="GE642" s="5"/>
      <c r="GF642" s="5"/>
      <c r="GG642" s="5"/>
      <c r="GH642" s="5"/>
      <c r="GI642" s="5"/>
      <c r="GJ642" s="5"/>
      <c r="GK642" s="5"/>
      <c r="GL642" s="5"/>
      <c r="GM642" s="5"/>
      <c r="GN642" s="5"/>
      <c r="GO642" s="5"/>
      <c r="GP642" s="5"/>
      <c r="GQ642" s="5"/>
      <c r="GR642" s="5"/>
      <c r="GS642" s="5"/>
      <c r="GT642" s="5"/>
      <c r="GU642" s="5"/>
      <c r="GV642" s="5"/>
      <c r="GW642" s="5"/>
      <c r="GX642" s="5"/>
      <c r="GY642" s="5"/>
      <c r="GZ642" s="5"/>
      <c r="HA642" s="5"/>
      <c r="HB642" s="5"/>
      <c r="HC642" s="5"/>
      <c r="HD642" s="5"/>
      <c r="HE642" s="5"/>
      <c r="HF642" s="5"/>
      <c r="HG642" s="5"/>
      <c r="HH642" s="5"/>
      <c r="HI642" s="5"/>
      <c r="HJ642" s="5"/>
      <c r="HK642" s="5"/>
      <c r="HL642" s="5"/>
      <c r="HM642" s="5"/>
      <c r="HN642" s="5"/>
      <c r="HO642" s="5"/>
      <c r="HP642" s="5"/>
      <c r="HQ642" s="5"/>
      <c r="HR642" s="5"/>
      <c r="HS642" s="5"/>
      <c r="HT642" s="5"/>
      <c r="HU642" s="5"/>
      <c r="HV642" s="5"/>
      <c r="HW642" s="5"/>
      <c r="HX642" s="5"/>
      <c r="HY642" s="5"/>
      <c r="HZ642" s="5"/>
      <c r="IA642" s="5"/>
      <c r="IB642" s="5"/>
      <c r="IC642" s="5"/>
      <c r="ID642" s="5"/>
      <c r="IE642" s="5"/>
      <c r="IF642" s="5"/>
      <c r="IG642" s="5"/>
      <c r="IH642" s="5"/>
      <c r="II642" s="5"/>
      <c r="IJ642" s="5"/>
      <c r="IK642" s="5"/>
      <c r="IL642" s="5"/>
      <c r="IM642" s="5"/>
      <c r="IN642" s="5"/>
      <c r="IO642" s="5"/>
      <c r="IP642" s="5"/>
      <c r="IQ642" s="5"/>
      <c r="IR642" s="5"/>
      <c r="IS642" s="5"/>
      <c r="IT642" s="5"/>
      <c r="IU642" s="5"/>
      <c r="IV642" s="5"/>
      <c r="IW642" s="5"/>
      <c r="IX642" s="5"/>
      <c r="IY642" s="5"/>
      <c r="IZ642" s="5"/>
      <c r="JA642" s="5"/>
      <c r="JB642" s="5"/>
      <c r="JC642" s="5"/>
      <c r="JD642" s="5"/>
      <c r="JE642" s="5"/>
      <c r="JF642" s="5"/>
      <c r="JG642" s="5"/>
      <c r="JH642" s="5"/>
      <c r="JI642" s="5"/>
      <c r="JJ642" s="5"/>
      <c r="JK642" s="5"/>
      <c r="JL642" s="5"/>
      <c r="JM642" s="5"/>
      <c r="JN642" s="5"/>
      <c r="JO642" s="5"/>
      <c r="JP642" s="5"/>
      <c r="JQ642" s="5"/>
      <c r="JR642" s="5"/>
      <c r="JS642" s="5"/>
      <c r="JT642" s="5"/>
      <c r="JU642" s="5"/>
      <c r="JV642" s="5"/>
      <c r="JW642" s="5"/>
      <c r="JX642" s="5"/>
      <c r="JY642" s="5"/>
      <c r="JZ642" s="5"/>
      <c r="KA642" s="5"/>
      <c r="KB642" s="5"/>
      <c r="KC642" s="5"/>
      <c r="KD642" s="5"/>
      <c r="KE642" s="5"/>
      <c r="KF642" s="5"/>
      <c r="KG642" s="5"/>
      <c r="KH642" s="5"/>
      <c r="KI642" s="5"/>
      <c r="KJ642" s="5"/>
      <c r="KK642" s="5"/>
      <c r="KL642" s="5"/>
      <c r="KM642" s="5"/>
      <c r="KN642" s="5"/>
      <c r="KO642" s="5"/>
      <c r="KP642" s="5"/>
      <c r="KQ642" s="5"/>
      <c r="KR642" s="5"/>
      <c r="KS642" s="5"/>
      <c r="KT642" s="5"/>
      <c r="KU642" s="5"/>
      <c r="KV642" s="5"/>
      <c r="KW642" s="5"/>
      <c r="KX642" s="5"/>
      <c r="KY642" s="5"/>
      <c r="KZ642" s="5"/>
      <c r="LA642" s="5"/>
      <c r="LB642" s="5"/>
      <c r="LC642" s="5"/>
      <c r="LD642" s="5"/>
      <c r="LE642" s="5"/>
      <c r="LF642" s="5"/>
      <c r="LG642" s="5"/>
      <c r="LH642" s="5"/>
      <c r="LI642" s="5"/>
      <c r="LJ642" s="5"/>
      <c r="LK642" s="5"/>
      <c r="LL642" s="5"/>
      <c r="LM642" s="5"/>
      <c r="LN642" s="5"/>
      <c r="LO642" s="5"/>
      <c r="LP642" s="5"/>
      <c r="LQ642" s="5"/>
      <c r="LR642" s="5"/>
      <c r="LS642" s="5"/>
      <c r="LT642" s="5"/>
      <c r="LU642" s="5"/>
      <c r="LV642" s="5"/>
      <c r="LW642" s="5"/>
      <c r="LX642" s="5"/>
      <c r="LY642" s="5"/>
      <c r="LZ642" s="5"/>
      <c r="MA642" s="5"/>
      <c r="MB642" s="5"/>
      <c r="MC642" s="5"/>
      <c r="MD642" s="5"/>
      <c r="ME642" s="5"/>
      <c r="MF642" s="5"/>
      <c r="MG642" s="5"/>
      <c r="MH642" s="5"/>
      <c r="MI642" s="5"/>
      <c r="MJ642" s="5"/>
      <c r="MK642" s="5"/>
      <c r="ML642" s="5"/>
      <c r="MM642" s="5"/>
      <c r="MN642" s="5"/>
      <c r="MO642" s="5"/>
      <c r="MP642" s="5"/>
      <c r="MQ642" s="5"/>
      <c r="MR642" s="5"/>
      <c r="MS642" s="5"/>
      <c r="MT642" s="5"/>
      <c r="MU642" s="5"/>
      <c r="MV642" s="5"/>
      <c r="MW642" s="5"/>
      <c r="MX642" s="5"/>
      <c r="MY642" s="5"/>
      <c r="MZ642" s="5"/>
      <c r="NA642" s="5"/>
      <c r="NB642" s="5"/>
      <c r="NC642" s="5"/>
      <c r="ND642" s="5"/>
      <c r="NE642" s="5"/>
      <c r="NF642" s="5"/>
      <c r="NG642" s="5"/>
      <c r="NH642" s="5"/>
      <c r="NI642" s="5"/>
      <c r="NJ642" s="5"/>
      <c r="NK642" s="5"/>
      <c r="NL642" s="5"/>
      <c r="NM642" s="5"/>
      <c r="NN642" s="5"/>
      <c r="NO642" s="5"/>
      <c r="NP642" s="5"/>
      <c r="NQ642" s="5"/>
      <c r="NR642" s="5"/>
      <c r="NS642" s="5"/>
      <c r="NT642" s="5"/>
      <c r="NU642" s="5"/>
      <c r="NV642" s="5"/>
      <c r="NW642" s="5"/>
      <c r="NX642" s="5"/>
      <c r="NY642" s="5"/>
      <c r="NZ642" s="5"/>
      <c r="OA642" s="5"/>
      <c r="OB642" s="5"/>
      <c r="OC642" s="5"/>
      <c r="OD642" s="5"/>
      <c r="OE642" s="5"/>
      <c r="OF642" s="5"/>
      <c r="OG642" s="5"/>
      <c r="OH642" s="5"/>
      <c r="OI642" s="5"/>
      <c r="OJ642" s="5"/>
      <c r="OK642" s="5"/>
      <c r="OL642" s="5"/>
      <c r="OM642" s="5"/>
      <c r="ON642" s="5"/>
      <c r="OO642" s="5"/>
      <c r="OP642" s="5"/>
      <c r="OQ642" s="5"/>
      <c r="OR642" s="5"/>
      <c r="OS642" s="5"/>
      <c r="OT642" s="5"/>
      <c r="OU642" s="5"/>
      <c r="OV642" s="5"/>
      <c r="OW642" s="5"/>
      <c r="OX642" s="5"/>
      <c r="OY642" s="5"/>
      <c r="OZ642" s="5"/>
      <c r="PA642" s="5"/>
      <c r="PB642" s="5"/>
      <c r="PC642" s="5"/>
      <c r="PD642" s="5"/>
      <c r="PE642" s="5"/>
      <c r="PF642" s="5"/>
      <c r="PG642" s="5"/>
      <c r="PH642" s="5"/>
      <c r="PI642" s="5"/>
      <c r="PJ642" s="5"/>
      <c r="PK642" s="5"/>
      <c r="PL642" s="5"/>
      <c r="PM642" s="5"/>
      <c r="PN642" s="5"/>
      <c r="PO642" s="5"/>
      <c r="PP642" s="5"/>
      <c r="PQ642" s="5"/>
      <c r="PR642" s="5"/>
      <c r="PS642" s="5"/>
      <c r="PT642" s="5"/>
      <c r="PU642" s="5"/>
      <c r="PV642" s="5"/>
      <c r="PW642" s="5"/>
      <c r="PX642" s="5"/>
      <c r="PY642" s="5"/>
      <c r="PZ642" s="5"/>
      <c r="QA642" s="5"/>
      <c r="QB642" s="5"/>
      <c r="QC642" s="5"/>
      <c r="QD642" s="5"/>
      <c r="QE642" s="5"/>
      <c r="QF642" s="5"/>
      <c r="QG642" s="5"/>
      <c r="QH642" s="5"/>
      <c r="QI642" s="5"/>
      <c r="QJ642" s="5"/>
      <c r="QK642" s="5"/>
      <c r="QL642" s="5"/>
      <c r="QM642" s="5"/>
      <c r="QN642" s="5"/>
      <c r="QO642" s="5"/>
      <c r="QP642" s="5"/>
      <c r="QQ642" s="5"/>
      <c r="QR642" s="5"/>
      <c r="QS642" s="5"/>
      <c r="QT642" s="5"/>
      <c r="QU642" s="5"/>
      <c r="QV642" s="5"/>
      <c r="QW642" s="5"/>
      <c r="QX642" s="5"/>
      <c r="QY642" s="5"/>
      <c r="QZ642" s="5"/>
      <c r="RA642" s="5"/>
      <c r="RB642" s="5"/>
      <c r="RC642" s="5"/>
      <c r="RD642" s="5"/>
      <c r="RE642" s="5"/>
      <c r="RF642" s="5"/>
      <c r="RG642" s="5"/>
      <c r="RH642" s="5"/>
      <c r="RI642" s="5"/>
      <c r="RJ642" s="5"/>
      <c r="RK642" s="5"/>
      <c r="RL642" s="5"/>
      <c r="RM642" s="5"/>
      <c r="RN642" s="5"/>
      <c r="RO642" s="5"/>
      <c r="RP642" s="5"/>
      <c r="RQ642" s="5"/>
      <c r="RR642" s="5"/>
      <c r="RS642" s="5"/>
      <c r="RT642" s="5"/>
      <c r="RU642" s="5"/>
      <c r="RV642" s="5"/>
      <c r="RW642" s="5"/>
      <c r="RX642" s="5"/>
      <c r="RY642" s="5"/>
      <c r="RZ642" s="5"/>
      <c r="SA642" s="5"/>
      <c r="SB642" s="5"/>
      <c r="SC642" s="5"/>
      <c r="SD642" s="5"/>
      <c r="SE642" s="5"/>
      <c r="SF642" s="5"/>
      <c r="SG642" s="5"/>
      <c r="SH642" s="5"/>
      <c r="SI642" s="5"/>
      <c r="SJ642" s="5"/>
      <c r="SK642" s="5"/>
      <c r="SL642" s="5"/>
      <c r="SM642" s="5"/>
      <c r="SN642" s="5"/>
      <c r="SO642" s="5"/>
      <c r="SP642" s="5"/>
      <c r="SQ642" s="5"/>
      <c r="SR642" s="5"/>
      <c r="SS642" s="5"/>
      <c r="ST642" s="5"/>
      <c r="SU642" s="5"/>
      <c r="SV642" s="5"/>
      <c r="SW642" s="5"/>
      <c r="SX642" s="5"/>
      <c r="SY642" s="5"/>
      <c r="SZ642" s="5"/>
      <c r="TA642" s="5"/>
      <c r="TB642" s="5"/>
      <c r="TC642" s="5"/>
      <c r="TD642" s="5"/>
      <c r="TE642" s="5"/>
      <c r="TF642" s="5"/>
      <c r="TG642" s="5"/>
      <c r="TH642" s="5"/>
      <c r="TI642" s="5"/>
      <c r="TJ642" s="5"/>
      <c r="TK642" s="5"/>
      <c r="TL642" s="5"/>
      <c r="TM642" s="5"/>
      <c r="TN642" s="5"/>
      <c r="TO642" s="5"/>
      <c r="TP642" s="5"/>
      <c r="TQ642" s="5"/>
      <c r="TR642" s="5"/>
      <c r="TS642" s="5"/>
      <c r="TT642" s="5"/>
      <c r="TU642" s="5"/>
      <c r="TV642" s="5"/>
      <c r="TW642" s="5"/>
      <c r="TX642" s="5"/>
      <c r="TY642" s="5"/>
      <c r="TZ642" s="5"/>
      <c r="UA642" s="5"/>
      <c r="UB642" s="5"/>
      <c r="UC642" s="5"/>
      <c r="UD642" s="5"/>
      <c r="UE642" s="5"/>
      <c r="UF642" s="5"/>
      <c r="UG642" s="5"/>
      <c r="UH642" s="5"/>
      <c r="UI642" s="5"/>
      <c r="UJ642" s="5"/>
      <c r="UK642" s="5"/>
      <c r="UL642" s="5"/>
      <c r="UM642" s="5"/>
      <c r="UN642" s="5"/>
      <c r="UO642" s="5"/>
      <c r="UP642" s="5"/>
      <c r="UQ642" s="5"/>
      <c r="UR642" s="5"/>
      <c r="US642" s="5"/>
      <c r="UT642" s="5"/>
      <c r="UU642" s="5"/>
      <c r="UV642" s="5"/>
      <c r="UW642" s="5"/>
      <c r="UX642" s="5"/>
      <c r="UY642" s="5"/>
      <c r="UZ642" s="5"/>
      <c r="VA642" s="5"/>
      <c r="VB642" s="5"/>
      <c r="VC642" s="5"/>
      <c r="VD642" s="5"/>
      <c r="VE642" s="5"/>
      <c r="VF642" s="5"/>
      <c r="VG642" s="5"/>
      <c r="VH642" s="5"/>
      <c r="VI642" s="5"/>
      <c r="VJ642" s="5"/>
      <c r="VK642" s="5"/>
      <c r="VL642" s="5"/>
      <c r="VM642" s="5"/>
      <c r="VN642" s="5"/>
      <c r="VO642" s="5"/>
      <c r="VP642" s="5"/>
      <c r="VQ642" s="5"/>
      <c r="VR642" s="5"/>
      <c r="VS642" s="5"/>
      <c r="VT642" s="5"/>
      <c r="VU642" s="5"/>
      <c r="VV642" s="5"/>
      <c r="VW642" s="5"/>
      <c r="VX642" s="5"/>
      <c r="VY642" s="5"/>
      <c r="VZ642" s="5"/>
      <c r="WA642" s="5"/>
      <c r="WB642" s="5"/>
      <c r="WC642" s="5"/>
      <c r="WD642" s="5"/>
      <c r="WE642" s="5"/>
      <c r="WF642" s="5"/>
      <c r="WG642" s="5"/>
      <c r="WH642" s="5"/>
      <c r="WI642" s="5"/>
      <c r="WJ642" s="5"/>
      <c r="WK642" s="5"/>
      <c r="WL642" s="5"/>
      <c r="WM642" s="5"/>
      <c r="WN642" s="5"/>
      <c r="WO642" s="5"/>
      <c r="WP642" s="5"/>
      <c r="WQ642" s="5"/>
      <c r="WR642" s="5"/>
      <c r="WS642" s="5"/>
      <c r="WT642" s="5"/>
      <c r="WU642" s="5"/>
      <c r="WV642" s="5"/>
      <c r="WW642" s="5"/>
      <c r="WX642" s="5"/>
      <c r="WY642" s="5"/>
      <c r="WZ642" s="5"/>
      <c r="XA642" s="5"/>
      <c r="XB642" s="5"/>
      <c r="XC642" s="5"/>
      <c r="XD642" s="5"/>
      <c r="XE642" s="5"/>
      <c r="XF642" s="5"/>
      <c r="XG642" s="5"/>
      <c r="XH642" s="5"/>
      <c r="XI642" s="5"/>
      <c r="XJ642" s="5"/>
      <c r="XK642" s="5"/>
      <c r="XL642" s="5"/>
      <c r="XM642" s="5"/>
      <c r="XN642" s="5"/>
      <c r="XO642" s="5"/>
      <c r="XP642" s="5"/>
      <c r="XQ642" s="5"/>
      <c r="XR642" s="5"/>
      <c r="XS642" s="5"/>
      <c r="XT642" s="5"/>
      <c r="XU642" s="5"/>
      <c r="XV642" s="5"/>
      <c r="XW642" s="5"/>
    </row>
    <row r="643" spans="39:647" x14ac:dyDescent="0.45">
      <c r="AM643" s="5"/>
      <c r="AN643" s="5"/>
      <c r="AO643" s="5"/>
      <c r="AP643" s="5"/>
      <c r="AQ643" s="5"/>
      <c r="AR643" s="5"/>
      <c r="AS643" s="5"/>
      <c r="AT643" s="5"/>
      <c r="AU643" s="5"/>
      <c r="AV643" s="5"/>
      <c r="AW643" s="5"/>
      <c r="AX643" s="5"/>
      <c r="AY643" s="5"/>
      <c r="AZ643" s="5"/>
      <c r="BA643" s="5"/>
      <c r="BB643" s="5"/>
      <c r="BC643" s="5"/>
      <c r="BD643" s="5"/>
      <c r="BE643" s="5"/>
      <c r="BF643" s="5"/>
      <c r="BG643" s="5"/>
      <c r="BH643" s="5"/>
      <c r="BI643" s="5"/>
      <c r="BJ643" s="5"/>
      <c r="BK643" s="5"/>
      <c r="BL643" s="5"/>
      <c r="BM643" s="5"/>
      <c r="BN643" s="5"/>
      <c r="BO643" s="5"/>
      <c r="BP643" s="5"/>
      <c r="BQ643" s="5"/>
      <c r="BR643" s="5"/>
      <c r="BS643" s="5"/>
      <c r="BT643" s="5"/>
      <c r="BU643" s="5"/>
      <c r="BV643" s="5"/>
      <c r="BW643" s="5"/>
      <c r="BX643" s="5"/>
      <c r="BY643" s="5"/>
      <c r="BZ643" s="5"/>
      <c r="CA643" s="5"/>
      <c r="CB643" s="5"/>
      <c r="CC643" s="5"/>
      <c r="CD643" s="5"/>
      <c r="CE643" s="5"/>
      <c r="CF643" s="5"/>
      <c r="CG643" s="5"/>
      <c r="CH643" s="5"/>
      <c r="CI643" s="5"/>
      <c r="CJ643" s="5"/>
      <c r="CK643" s="5"/>
      <c r="CL643" s="5"/>
      <c r="CM643" s="5"/>
      <c r="CN643" s="5"/>
      <c r="CO643" s="5"/>
      <c r="CP643" s="5"/>
      <c r="CQ643" s="5"/>
      <c r="CR643" s="5"/>
      <c r="CS643" s="5"/>
      <c r="CT643" s="5"/>
      <c r="CU643" s="5"/>
      <c r="CV643" s="5"/>
      <c r="CW643" s="5"/>
      <c r="CX643" s="5"/>
      <c r="CY643" s="5"/>
      <c r="CZ643" s="5"/>
      <c r="DA643" s="5"/>
      <c r="DB643" s="5"/>
      <c r="DC643" s="5"/>
      <c r="DD643" s="5"/>
      <c r="DE643" s="5"/>
      <c r="DF643" s="5"/>
      <c r="DG643" s="5"/>
      <c r="DH643" s="5"/>
      <c r="DI643" s="5"/>
      <c r="DJ643" s="5"/>
      <c r="DK643" s="5"/>
      <c r="DL643" s="5"/>
      <c r="DM643" s="5"/>
      <c r="DN643" s="5"/>
      <c r="DO643" s="5"/>
      <c r="DP643" s="5"/>
      <c r="DQ643" s="5"/>
      <c r="DR643" s="5"/>
      <c r="DS643" s="5"/>
      <c r="DT643" s="5"/>
      <c r="DU643" s="5"/>
      <c r="DV643" s="5"/>
      <c r="DW643" s="5"/>
      <c r="DX643" s="5"/>
      <c r="DY643" s="5"/>
      <c r="DZ643" s="5"/>
      <c r="EA643" s="5"/>
      <c r="EB643" s="5"/>
      <c r="EC643" s="5"/>
      <c r="ED643" s="5"/>
      <c r="EE643" s="5"/>
      <c r="EF643" s="5"/>
      <c r="EG643" s="5"/>
      <c r="EH643" s="5"/>
      <c r="EI643" s="5"/>
      <c r="EJ643" s="5"/>
      <c r="EK643" s="5"/>
      <c r="EL643" s="5"/>
      <c r="EM643" s="5"/>
      <c r="EN643" s="5"/>
      <c r="EO643" s="5"/>
      <c r="EP643" s="5"/>
      <c r="EQ643" s="5"/>
      <c r="ER643" s="5"/>
      <c r="ES643" s="5"/>
      <c r="ET643" s="5"/>
      <c r="EU643" s="5"/>
      <c r="EV643" s="5"/>
      <c r="EW643" s="5"/>
      <c r="EX643" s="5"/>
      <c r="EY643" s="5"/>
      <c r="EZ643" s="5"/>
      <c r="FA643" s="5"/>
      <c r="FB643" s="5"/>
      <c r="FC643" s="5"/>
      <c r="FD643" s="5"/>
      <c r="FE643" s="5"/>
      <c r="FF643" s="5"/>
      <c r="FG643" s="5"/>
      <c r="FH643" s="5"/>
      <c r="FI643" s="5"/>
      <c r="FJ643" s="5"/>
      <c r="FK643" s="5"/>
      <c r="FL643" s="5"/>
      <c r="FM643" s="5"/>
      <c r="FN643" s="5"/>
      <c r="FO643" s="5"/>
      <c r="FP643" s="5"/>
      <c r="FQ643" s="5"/>
      <c r="FR643" s="5"/>
      <c r="FS643" s="5"/>
      <c r="FT643" s="5"/>
      <c r="FU643" s="5"/>
      <c r="FV643" s="5"/>
      <c r="FW643" s="5"/>
      <c r="FX643" s="5"/>
      <c r="FY643" s="5"/>
      <c r="FZ643" s="5"/>
      <c r="GA643" s="5"/>
      <c r="GB643" s="5"/>
      <c r="GC643" s="5"/>
      <c r="GD643" s="5"/>
      <c r="GE643" s="5"/>
      <c r="GF643" s="5"/>
      <c r="GG643" s="5"/>
      <c r="GH643" s="5"/>
      <c r="GI643" s="5"/>
      <c r="GJ643" s="5"/>
      <c r="GK643" s="5"/>
      <c r="GL643" s="5"/>
      <c r="GM643" s="5"/>
      <c r="GN643" s="5"/>
      <c r="GO643" s="5"/>
      <c r="GP643" s="5"/>
      <c r="GQ643" s="5"/>
      <c r="GR643" s="5"/>
      <c r="GS643" s="5"/>
      <c r="GT643" s="5"/>
      <c r="GU643" s="5"/>
      <c r="GV643" s="5"/>
      <c r="GW643" s="5"/>
      <c r="GX643" s="5"/>
      <c r="GY643" s="5"/>
      <c r="GZ643" s="5"/>
      <c r="HA643" s="5"/>
      <c r="HB643" s="5"/>
      <c r="HC643" s="5"/>
      <c r="HD643" s="5"/>
      <c r="HE643" s="5"/>
      <c r="HF643" s="5"/>
      <c r="HG643" s="5"/>
      <c r="HH643" s="5"/>
      <c r="HI643" s="5"/>
      <c r="HJ643" s="5"/>
      <c r="HK643" s="5"/>
      <c r="HL643" s="5"/>
      <c r="HM643" s="5"/>
      <c r="HN643" s="5"/>
      <c r="HO643" s="5"/>
      <c r="HP643" s="5"/>
      <c r="HQ643" s="5"/>
      <c r="HR643" s="5"/>
      <c r="HS643" s="5"/>
      <c r="HT643" s="5"/>
      <c r="HU643" s="5"/>
      <c r="HV643" s="5"/>
      <c r="HW643" s="5"/>
      <c r="HX643" s="5"/>
      <c r="HY643" s="5"/>
      <c r="HZ643" s="5"/>
      <c r="IA643" s="5"/>
      <c r="IB643" s="5"/>
      <c r="IC643" s="5"/>
      <c r="ID643" s="5"/>
      <c r="IE643" s="5"/>
      <c r="IF643" s="5"/>
      <c r="IG643" s="5"/>
      <c r="IH643" s="5"/>
      <c r="II643" s="5"/>
      <c r="IJ643" s="5"/>
      <c r="IK643" s="5"/>
      <c r="IL643" s="5"/>
      <c r="IM643" s="5"/>
      <c r="IN643" s="5"/>
      <c r="IO643" s="5"/>
      <c r="IP643" s="5"/>
      <c r="IQ643" s="5"/>
      <c r="IR643" s="5"/>
      <c r="IS643" s="5"/>
      <c r="IT643" s="5"/>
      <c r="IU643" s="5"/>
      <c r="IV643" s="5"/>
      <c r="IW643" s="5"/>
      <c r="IX643" s="5"/>
      <c r="IY643" s="5"/>
      <c r="IZ643" s="5"/>
      <c r="JA643" s="5"/>
      <c r="JB643" s="5"/>
      <c r="JC643" s="5"/>
      <c r="JD643" s="5"/>
      <c r="JE643" s="5"/>
      <c r="JF643" s="5"/>
      <c r="JG643" s="5"/>
      <c r="JH643" s="5"/>
      <c r="JI643" s="5"/>
      <c r="JJ643" s="5"/>
      <c r="JK643" s="5"/>
      <c r="JL643" s="5"/>
      <c r="JM643" s="5"/>
      <c r="JN643" s="5"/>
      <c r="JO643" s="5"/>
      <c r="JP643" s="5"/>
      <c r="JQ643" s="5"/>
      <c r="JR643" s="5"/>
      <c r="JS643" s="5"/>
      <c r="JT643" s="5"/>
      <c r="JU643" s="5"/>
      <c r="JV643" s="5"/>
      <c r="JW643" s="5"/>
      <c r="JX643" s="5"/>
      <c r="JY643" s="5"/>
      <c r="JZ643" s="5"/>
      <c r="KA643" s="5"/>
      <c r="KB643" s="5"/>
      <c r="KC643" s="5"/>
      <c r="KD643" s="5"/>
      <c r="KE643" s="5"/>
      <c r="KF643" s="5"/>
      <c r="KG643" s="5"/>
      <c r="KH643" s="5"/>
      <c r="KI643" s="5"/>
      <c r="KJ643" s="5"/>
      <c r="KK643" s="5"/>
      <c r="KL643" s="5"/>
      <c r="KM643" s="5"/>
      <c r="KN643" s="5"/>
      <c r="KO643" s="5"/>
      <c r="KP643" s="5"/>
      <c r="KQ643" s="5"/>
      <c r="KR643" s="5"/>
      <c r="KS643" s="5"/>
      <c r="KT643" s="5"/>
      <c r="KU643" s="5"/>
      <c r="KV643" s="5"/>
      <c r="KW643" s="5"/>
      <c r="KX643" s="5"/>
      <c r="KY643" s="5"/>
      <c r="KZ643" s="5"/>
      <c r="LA643" s="5"/>
      <c r="LB643" s="5"/>
      <c r="LC643" s="5"/>
      <c r="LD643" s="5"/>
      <c r="LE643" s="5"/>
      <c r="LF643" s="5"/>
      <c r="LG643" s="5"/>
      <c r="LH643" s="5"/>
      <c r="LI643" s="5"/>
      <c r="LJ643" s="5"/>
      <c r="LK643" s="5"/>
      <c r="LL643" s="5"/>
      <c r="LM643" s="5"/>
      <c r="LN643" s="5"/>
      <c r="LO643" s="5"/>
      <c r="LP643" s="5"/>
      <c r="LQ643" s="5"/>
      <c r="LR643" s="5"/>
      <c r="LS643" s="5"/>
      <c r="LT643" s="5"/>
      <c r="LU643" s="5"/>
      <c r="LV643" s="5"/>
      <c r="LW643" s="5"/>
      <c r="LX643" s="5"/>
      <c r="LY643" s="5"/>
      <c r="LZ643" s="5"/>
      <c r="MA643" s="5"/>
      <c r="MB643" s="5"/>
      <c r="MC643" s="5"/>
      <c r="MD643" s="5"/>
      <c r="ME643" s="5"/>
      <c r="MF643" s="5"/>
      <c r="MG643" s="5"/>
      <c r="MH643" s="5"/>
      <c r="MI643" s="5"/>
      <c r="MJ643" s="5"/>
      <c r="MK643" s="5"/>
      <c r="ML643" s="5"/>
      <c r="MM643" s="5"/>
      <c r="MN643" s="5"/>
      <c r="MO643" s="5"/>
      <c r="MP643" s="5"/>
      <c r="MQ643" s="5"/>
      <c r="MR643" s="5"/>
      <c r="MS643" s="5"/>
      <c r="MT643" s="5"/>
      <c r="MU643" s="5"/>
      <c r="MV643" s="5"/>
      <c r="MW643" s="5"/>
      <c r="MX643" s="5"/>
      <c r="MY643" s="5"/>
      <c r="MZ643" s="5"/>
      <c r="NA643" s="5"/>
      <c r="NB643" s="5"/>
      <c r="NC643" s="5"/>
      <c r="ND643" s="5"/>
      <c r="NE643" s="5"/>
      <c r="NF643" s="5"/>
      <c r="NG643" s="5"/>
      <c r="NH643" s="5"/>
      <c r="NI643" s="5"/>
      <c r="NJ643" s="5"/>
      <c r="NK643" s="5"/>
      <c r="NL643" s="5"/>
      <c r="NM643" s="5"/>
      <c r="NN643" s="5"/>
      <c r="NO643" s="5"/>
      <c r="NP643" s="5"/>
      <c r="NQ643" s="5"/>
      <c r="NR643" s="5"/>
      <c r="NS643" s="5"/>
      <c r="NT643" s="5"/>
      <c r="NU643" s="5"/>
      <c r="NV643" s="5"/>
      <c r="NW643" s="5"/>
      <c r="NX643" s="5"/>
      <c r="NY643" s="5"/>
      <c r="NZ643" s="5"/>
      <c r="OA643" s="5"/>
      <c r="OB643" s="5"/>
      <c r="OC643" s="5"/>
      <c r="OD643" s="5"/>
      <c r="OE643" s="5"/>
      <c r="OF643" s="5"/>
      <c r="OG643" s="5"/>
      <c r="OH643" s="5"/>
      <c r="OI643" s="5"/>
      <c r="OJ643" s="5"/>
      <c r="OK643" s="5"/>
      <c r="OL643" s="5"/>
      <c r="OM643" s="5"/>
      <c r="ON643" s="5"/>
      <c r="OO643" s="5"/>
      <c r="OP643" s="5"/>
      <c r="OQ643" s="5"/>
      <c r="OR643" s="5"/>
      <c r="OS643" s="5"/>
      <c r="OT643" s="5"/>
      <c r="OU643" s="5"/>
      <c r="OV643" s="5"/>
      <c r="OW643" s="5"/>
      <c r="OX643" s="5"/>
      <c r="OY643" s="5"/>
      <c r="OZ643" s="5"/>
      <c r="PA643" s="5"/>
      <c r="PB643" s="5"/>
      <c r="PC643" s="5"/>
      <c r="PD643" s="5"/>
      <c r="PE643" s="5"/>
      <c r="PF643" s="5"/>
      <c r="PG643" s="5"/>
      <c r="PH643" s="5"/>
      <c r="PI643" s="5"/>
      <c r="PJ643" s="5"/>
      <c r="PK643" s="5"/>
      <c r="PL643" s="5"/>
      <c r="PM643" s="5"/>
      <c r="PN643" s="5"/>
      <c r="PO643" s="5"/>
      <c r="PP643" s="5"/>
      <c r="PQ643" s="5"/>
      <c r="PR643" s="5"/>
      <c r="PS643" s="5"/>
      <c r="PT643" s="5"/>
      <c r="PU643" s="5"/>
      <c r="PV643" s="5"/>
      <c r="PW643" s="5"/>
      <c r="PX643" s="5"/>
      <c r="PY643" s="5"/>
      <c r="PZ643" s="5"/>
      <c r="QA643" s="5"/>
      <c r="QB643" s="5"/>
      <c r="QC643" s="5"/>
      <c r="QD643" s="5"/>
      <c r="QE643" s="5"/>
      <c r="QF643" s="5"/>
      <c r="QG643" s="5"/>
      <c r="QH643" s="5"/>
      <c r="QI643" s="5"/>
      <c r="QJ643" s="5"/>
      <c r="QK643" s="5"/>
      <c r="QL643" s="5"/>
      <c r="QM643" s="5"/>
      <c r="QN643" s="5"/>
      <c r="QO643" s="5"/>
      <c r="QP643" s="5"/>
      <c r="QQ643" s="5"/>
      <c r="QR643" s="5"/>
      <c r="QS643" s="5"/>
      <c r="QT643" s="5"/>
      <c r="QU643" s="5"/>
      <c r="QV643" s="5"/>
      <c r="QW643" s="5"/>
      <c r="QX643" s="5"/>
      <c r="QY643" s="5"/>
      <c r="QZ643" s="5"/>
      <c r="RA643" s="5"/>
      <c r="RB643" s="5"/>
      <c r="RC643" s="5"/>
      <c r="RD643" s="5"/>
      <c r="RE643" s="5"/>
      <c r="RF643" s="5"/>
      <c r="RG643" s="5"/>
      <c r="RH643" s="5"/>
      <c r="RI643" s="5"/>
      <c r="RJ643" s="5"/>
      <c r="RK643" s="5"/>
      <c r="RL643" s="5"/>
      <c r="RM643" s="5"/>
      <c r="RN643" s="5"/>
      <c r="RO643" s="5"/>
      <c r="RP643" s="5"/>
      <c r="RQ643" s="5"/>
      <c r="RR643" s="5"/>
      <c r="RS643" s="5"/>
      <c r="RT643" s="5"/>
      <c r="RU643" s="5"/>
      <c r="RV643" s="5"/>
      <c r="RW643" s="5"/>
      <c r="RX643" s="5"/>
      <c r="RY643" s="5"/>
      <c r="RZ643" s="5"/>
      <c r="SA643" s="5"/>
      <c r="SB643" s="5"/>
      <c r="SC643" s="5"/>
      <c r="SD643" s="5"/>
      <c r="SE643" s="5"/>
      <c r="SF643" s="5"/>
      <c r="SG643" s="5"/>
      <c r="SH643" s="5"/>
      <c r="SI643" s="5"/>
      <c r="SJ643" s="5"/>
      <c r="SK643" s="5"/>
      <c r="SL643" s="5"/>
      <c r="SM643" s="5"/>
      <c r="SN643" s="5"/>
      <c r="SO643" s="5"/>
      <c r="SP643" s="5"/>
      <c r="SQ643" s="5"/>
      <c r="SR643" s="5"/>
      <c r="SS643" s="5"/>
      <c r="ST643" s="5"/>
      <c r="SU643" s="5"/>
      <c r="SV643" s="5"/>
      <c r="SW643" s="5"/>
      <c r="SX643" s="5"/>
      <c r="SY643" s="5"/>
      <c r="SZ643" s="5"/>
      <c r="TA643" s="5"/>
      <c r="TB643" s="5"/>
      <c r="TC643" s="5"/>
      <c r="TD643" s="5"/>
      <c r="TE643" s="5"/>
      <c r="TF643" s="5"/>
      <c r="TG643" s="5"/>
      <c r="TH643" s="5"/>
      <c r="TI643" s="5"/>
      <c r="TJ643" s="5"/>
      <c r="TK643" s="5"/>
      <c r="TL643" s="5"/>
      <c r="TM643" s="5"/>
      <c r="TN643" s="5"/>
      <c r="TO643" s="5"/>
      <c r="TP643" s="5"/>
      <c r="TQ643" s="5"/>
      <c r="TR643" s="5"/>
      <c r="TS643" s="5"/>
      <c r="TT643" s="5"/>
      <c r="TU643" s="5"/>
      <c r="TV643" s="5"/>
      <c r="TW643" s="5"/>
      <c r="TX643" s="5"/>
      <c r="TY643" s="5"/>
      <c r="TZ643" s="5"/>
      <c r="UA643" s="5"/>
      <c r="UB643" s="5"/>
      <c r="UC643" s="5"/>
      <c r="UD643" s="5"/>
      <c r="UE643" s="5"/>
      <c r="UF643" s="5"/>
      <c r="UG643" s="5"/>
      <c r="UH643" s="5"/>
      <c r="UI643" s="5"/>
      <c r="UJ643" s="5"/>
      <c r="UK643" s="5"/>
      <c r="UL643" s="5"/>
      <c r="UM643" s="5"/>
      <c r="UN643" s="5"/>
      <c r="UO643" s="5"/>
      <c r="UP643" s="5"/>
      <c r="UQ643" s="5"/>
      <c r="UR643" s="5"/>
      <c r="US643" s="5"/>
      <c r="UT643" s="5"/>
      <c r="UU643" s="5"/>
      <c r="UV643" s="5"/>
      <c r="UW643" s="5"/>
      <c r="UX643" s="5"/>
      <c r="UY643" s="5"/>
      <c r="UZ643" s="5"/>
      <c r="VA643" s="5"/>
      <c r="VB643" s="5"/>
      <c r="VC643" s="5"/>
      <c r="VD643" s="5"/>
      <c r="VE643" s="5"/>
      <c r="VF643" s="5"/>
      <c r="VG643" s="5"/>
      <c r="VH643" s="5"/>
      <c r="VI643" s="5"/>
      <c r="VJ643" s="5"/>
      <c r="VK643" s="5"/>
      <c r="VL643" s="5"/>
      <c r="VM643" s="5"/>
      <c r="VN643" s="5"/>
      <c r="VO643" s="5"/>
      <c r="VP643" s="5"/>
      <c r="VQ643" s="5"/>
      <c r="VR643" s="5"/>
      <c r="VS643" s="5"/>
      <c r="VT643" s="5"/>
      <c r="VU643" s="5"/>
      <c r="VV643" s="5"/>
      <c r="VW643" s="5"/>
      <c r="VX643" s="5"/>
      <c r="VY643" s="5"/>
      <c r="VZ643" s="5"/>
      <c r="WA643" s="5"/>
      <c r="WB643" s="5"/>
      <c r="WC643" s="5"/>
      <c r="WD643" s="5"/>
      <c r="WE643" s="5"/>
      <c r="WF643" s="5"/>
      <c r="WG643" s="5"/>
      <c r="WH643" s="5"/>
      <c r="WI643" s="5"/>
      <c r="WJ643" s="5"/>
      <c r="WK643" s="5"/>
      <c r="WL643" s="5"/>
      <c r="WM643" s="5"/>
      <c r="WN643" s="5"/>
      <c r="WO643" s="5"/>
      <c r="WP643" s="5"/>
      <c r="WQ643" s="5"/>
      <c r="WR643" s="5"/>
      <c r="WS643" s="5"/>
      <c r="WT643" s="5"/>
      <c r="WU643" s="5"/>
      <c r="WV643" s="5"/>
      <c r="WW643" s="5"/>
      <c r="WX643" s="5"/>
      <c r="WY643" s="5"/>
      <c r="WZ643" s="5"/>
      <c r="XA643" s="5"/>
      <c r="XB643" s="5"/>
      <c r="XC643" s="5"/>
      <c r="XD643" s="5"/>
      <c r="XE643" s="5"/>
      <c r="XF643" s="5"/>
      <c r="XG643" s="5"/>
      <c r="XH643" s="5"/>
      <c r="XI643" s="5"/>
      <c r="XJ643" s="5"/>
      <c r="XK643" s="5"/>
      <c r="XL643" s="5"/>
      <c r="XM643" s="5"/>
      <c r="XN643" s="5"/>
      <c r="XO643" s="5"/>
      <c r="XP643" s="5"/>
      <c r="XQ643" s="5"/>
      <c r="XR643" s="5"/>
      <c r="XS643" s="5"/>
      <c r="XT643" s="5"/>
      <c r="XU643" s="5"/>
      <c r="XV643" s="5"/>
      <c r="XW643" s="5"/>
    </row>
    <row r="644" spans="39:647" x14ac:dyDescent="0.4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c r="EU644" s="5"/>
      <c r="EV644" s="5"/>
      <c r="EW644" s="5"/>
      <c r="EX644" s="5"/>
      <c r="EY644" s="5"/>
      <c r="EZ644" s="5"/>
      <c r="FA644" s="5"/>
      <c r="FB644" s="5"/>
      <c r="FC644" s="5"/>
      <c r="FD644" s="5"/>
      <c r="FE644" s="5"/>
      <c r="FF644" s="5"/>
      <c r="FG644" s="5"/>
      <c r="FH644" s="5"/>
      <c r="FI644" s="5"/>
      <c r="FJ644" s="5"/>
      <c r="FK644" s="5"/>
      <c r="FL644" s="5"/>
      <c r="FM644" s="5"/>
      <c r="FN644" s="5"/>
      <c r="FO644" s="5"/>
      <c r="FP644" s="5"/>
      <c r="FQ644" s="5"/>
      <c r="FR644" s="5"/>
      <c r="FS644" s="5"/>
      <c r="FT644" s="5"/>
      <c r="FU644" s="5"/>
      <c r="FV644" s="5"/>
      <c r="FW644" s="5"/>
      <c r="FX644" s="5"/>
      <c r="FY644" s="5"/>
      <c r="FZ644" s="5"/>
      <c r="GA644" s="5"/>
      <c r="GB644" s="5"/>
      <c r="GC644" s="5"/>
      <c r="GD644" s="5"/>
      <c r="GE644" s="5"/>
      <c r="GF644" s="5"/>
      <c r="GG644" s="5"/>
      <c r="GH644" s="5"/>
      <c r="GI644" s="5"/>
      <c r="GJ644" s="5"/>
      <c r="GK644" s="5"/>
      <c r="GL644" s="5"/>
      <c r="GM644" s="5"/>
      <c r="GN644" s="5"/>
      <c r="GO644" s="5"/>
      <c r="GP644" s="5"/>
      <c r="GQ644" s="5"/>
      <c r="GR644" s="5"/>
      <c r="GS644" s="5"/>
      <c r="GT644" s="5"/>
      <c r="GU644" s="5"/>
      <c r="GV644" s="5"/>
      <c r="GW644" s="5"/>
      <c r="GX644" s="5"/>
      <c r="GY644" s="5"/>
      <c r="GZ644" s="5"/>
      <c r="HA644" s="5"/>
      <c r="HB644" s="5"/>
      <c r="HC644" s="5"/>
      <c r="HD644" s="5"/>
      <c r="HE644" s="5"/>
      <c r="HF644" s="5"/>
      <c r="HG644" s="5"/>
      <c r="HH644" s="5"/>
      <c r="HI644" s="5"/>
      <c r="HJ644" s="5"/>
      <c r="HK644" s="5"/>
      <c r="HL644" s="5"/>
      <c r="HM644" s="5"/>
      <c r="HN644" s="5"/>
      <c r="HO644" s="5"/>
      <c r="HP644" s="5"/>
      <c r="HQ644" s="5"/>
      <c r="HR644" s="5"/>
      <c r="HS644" s="5"/>
      <c r="HT644" s="5"/>
      <c r="HU644" s="5"/>
      <c r="HV644" s="5"/>
      <c r="HW644" s="5"/>
      <c r="HX644" s="5"/>
      <c r="HY644" s="5"/>
      <c r="HZ644" s="5"/>
      <c r="IA644" s="5"/>
      <c r="IB644" s="5"/>
      <c r="IC644" s="5"/>
      <c r="ID644" s="5"/>
      <c r="IE644" s="5"/>
      <c r="IF644" s="5"/>
      <c r="IG644" s="5"/>
      <c r="IH644" s="5"/>
      <c r="II644" s="5"/>
      <c r="IJ644" s="5"/>
      <c r="IK644" s="5"/>
      <c r="IL644" s="5"/>
      <c r="IM644" s="5"/>
      <c r="IN644" s="5"/>
      <c r="IO644" s="5"/>
      <c r="IP644" s="5"/>
      <c r="IQ644" s="5"/>
      <c r="IR644" s="5"/>
      <c r="IS644" s="5"/>
      <c r="IT644" s="5"/>
      <c r="IU644" s="5"/>
      <c r="IV644" s="5"/>
      <c r="IW644" s="5"/>
      <c r="IX644" s="5"/>
      <c r="IY644" s="5"/>
      <c r="IZ644" s="5"/>
      <c r="JA644" s="5"/>
      <c r="JB644" s="5"/>
      <c r="JC644" s="5"/>
      <c r="JD644" s="5"/>
      <c r="JE644" s="5"/>
      <c r="JF644" s="5"/>
      <c r="JG644" s="5"/>
      <c r="JH644" s="5"/>
      <c r="JI644" s="5"/>
      <c r="JJ644" s="5"/>
      <c r="JK644" s="5"/>
      <c r="JL644" s="5"/>
      <c r="JM644" s="5"/>
      <c r="JN644" s="5"/>
      <c r="JO644" s="5"/>
      <c r="JP644" s="5"/>
      <c r="JQ644" s="5"/>
      <c r="JR644" s="5"/>
      <c r="JS644" s="5"/>
      <c r="JT644" s="5"/>
      <c r="JU644" s="5"/>
      <c r="JV644" s="5"/>
      <c r="JW644" s="5"/>
      <c r="JX644" s="5"/>
      <c r="JY644" s="5"/>
      <c r="JZ644" s="5"/>
      <c r="KA644" s="5"/>
      <c r="KB644" s="5"/>
      <c r="KC644" s="5"/>
      <c r="KD644" s="5"/>
      <c r="KE644" s="5"/>
      <c r="KF644" s="5"/>
      <c r="KG644" s="5"/>
      <c r="KH644" s="5"/>
      <c r="KI644" s="5"/>
      <c r="KJ644" s="5"/>
      <c r="KK644" s="5"/>
      <c r="KL644" s="5"/>
      <c r="KM644" s="5"/>
      <c r="KN644" s="5"/>
      <c r="KO644" s="5"/>
      <c r="KP644" s="5"/>
      <c r="KQ644" s="5"/>
      <c r="KR644" s="5"/>
      <c r="KS644" s="5"/>
      <c r="KT644" s="5"/>
      <c r="KU644" s="5"/>
      <c r="KV644" s="5"/>
      <c r="KW644" s="5"/>
      <c r="KX644" s="5"/>
      <c r="KY644" s="5"/>
      <c r="KZ644" s="5"/>
      <c r="LA644" s="5"/>
      <c r="LB644" s="5"/>
      <c r="LC644" s="5"/>
      <c r="LD644" s="5"/>
      <c r="LE644" s="5"/>
      <c r="LF644" s="5"/>
      <c r="LG644" s="5"/>
      <c r="LH644" s="5"/>
      <c r="LI644" s="5"/>
      <c r="LJ644" s="5"/>
      <c r="LK644" s="5"/>
      <c r="LL644" s="5"/>
      <c r="LM644" s="5"/>
      <c r="LN644" s="5"/>
      <c r="LO644" s="5"/>
      <c r="LP644" s="5"/>
      <c r="LQ644" s="5"/>
      <c r="LR644" s="5"/>
      <c r="LS644" s="5"/>
      <c r="LT644" s="5"/>
      <c r="LU644" s="5"/>
      <c r="LV644" s="5"/>
      <c r="LW644" s="5"/>
      <c r="LX644" s="5"/>
      <c r="LY644" s="5"/>
      <c r="LZ644" s="5"/>
      <c r="MA644" s="5"/>
      <c r="MB644" s="5"/>
      <c r="MC644" s="5"/>
      <c r="MD644" s="5"/>
      <c r="ME644" s="5"/>
      <c r="MF644" s="5"/>
      <c r="MG644" s="5"/>
      <c r="MH644" s="5"/>
      <c r="MI644" s="5"/>
      <c r="MJ644" s="5"/>
      <c r="MK644" s="5"/>
      <c r="ML644" s="5"/>
      <c r="MM644" s="5"/>
      <c r="MN644" s="5"/>
      <c r="MO644" s="5"/>
      <c r="MP644" s="5"/>
      <c r="MQ644" s="5"/>
      <c r="MR644" s="5"/>
      <c r="MS644" s="5"/>
      <c r="MT644" s="5"/>
      <c r="MU644" s="5"/>
      <c r="MV644" s="5"/>
      <c r="MW644" s="5"/>
      <c r="MX644" s="5"/>
      <c r="MY644" s="5"/>
      <c r="MZ644" s="5"/>
      <c r="NA644" s="5"/>
      <c r="NB644" s="5"/>
      <c r="NC644" s="5"/>
      <c r="ND644" s="5"/>
      <c r="NE644" s="5"/>
      <c r="NF644" s="5"/>
      <c r="NG644" s="5"/>
      <c r="NH644" s="5"/>
      <c r="NI644" s="5"/>
      <c r="NJ644" s="5"/>
      <c r="NK644" s="5"/>
      <c r="NL644" s="5"/>
      <c r="NM644" s="5"/>
      <c r="NN644" s="5"/>
      <c r="NO644" s="5"/>
      <c r="NP644" s="5"/>
      <c r="NQ644" s="5"/>
      <c r="NR644" s="5"/>
      <c r="NS644" s="5"/>
      <c r="NT644" s="5"/>
      <c r="NU644" s="5"/>
      <c r="NV644" s="5"/>
      <c r="NW644" s="5"/>
      <c r="NX644" s="5"/>
      <c r="NY644" s="5"/>
      <c r="NZ644" s="5"/>
      <c r="OA644" s="5"/>
      <c r="OB644" s="5"/>
      <c r="OC644" s="5"/>
      <c r="OD644" s="5"/>
      <c r="OE644" s="5"/>
      <c r="OF644" s="5"/>
      <c r="OG644" s="5"/>
      <c r="OH644" s="5"/>
      <c r="OI644" s="5"/>
      <c r="OJ644" s="5"/>
      <c r="OK644" s="5"/>
      <c r="OL644" s="5"/>
      <c r="OM644" s="5"/>
      <c r="ON644" s="5"/>
      <c r="OO644" s="5"/>
      <c r="OP644" s="5"/>
      <c r="OQ644" s="5"/>
      <c r="OR644" s="5"/>
      <c r="OS644" s="5"/>
      <c r="OT644" s="5"/>
      <c r="OU644" s="5"/>
      <c r="OV644" s="5"/>
      <c r="OW644" s="5"/>
      <c r="OX644" s="5"/>
      <c r="OY644" s="5"/>
      <c r="OZ644" s="5"/>
      <c r="PA644" s="5"/>
      <c r="PB644" s="5"/>
      <c r="PC644" s="5"/>
      <c r="PD644" s="5"/>
      <c r="PE644" s="5"/>
      <c r="PF644" s="5"/>
      <c r="PG644" s="5"/>
      <c r="PH644" s="5"/>
      <c r="PI644" s="5"/>
      <c r="PJ644" s="5"/>
      <c r="PK644" s="5"/>
      <c r="PL644" s="5"/>
      <c r="PM644" s="5"/>
      <c r="PN644" s="5"/>
      <c r="PO644" s="5"/>
      <c r="PP644" s="5"/>
      <c r="PQ644" s="5"/>
      <c r="PR644" s="5"/>
      <c r="PS644" s="5"/>
      <c r="PT644" s="5"/>
      <c r="PU644" s="5"/>
      <c r="PV644" s="5"/>
      <c r="PW644" s="5"/>
      <c r="PX644" s="5"/>
      <c r="PY644" s="5"/>
      <c r="PZ644" s="5"/>
      <c r="QA644" s="5"/>
      <c r="QB644" s="5"/>
      <c r="QC644" s="5"/>
      <c r="QD644" s="5"/>
      <c r="QE644" s="5"/>
      <c r="QF644" s="5"/>
      <c r="QG644" s="5"/>
      <c r="QH644" s="5"/>
      <c r="QI644" s="5"/>
      <c r="QJ644" s="5"/>
      <c r="QK644" s="5"/>
      <c r="QL644" s="5"/>
      <c r="QM644" s="5"/>
      <c r="QN644" s="5"/>
      <c r="QO644" s="5"/>
      <c r="QP644" s="5"/>
      <c r="QQ644" s="5"/>
      <c r="QR644" s="5"/>
      <c r="QS644" s="5"/>
      <c r="QT644" s="5"/>
      <c r="QU644" s="5"/>
      <c r="QV644" s="5"/>
      <c r="QW644" s="5"/>
      <c r="QX644" s="5"/>
      <c r="QY644" s="5"/>
      <c r="QZ644" s="5"/>
      <c r="RA644" s="5"/>
      <c r="RB644" s="5"/>
      <c r="RC644" s="5"/>
      <c r="RD644" s="5"/>
      <c r="RE644" s="5"/>
      <c r="RF644" s="5"/>
      <c r="RG644" s="5"/>
      <c r="RH644" s="5"/>
      <c r="RI644" s="5"/>
      <c r="RJ644" s="5"/>
      <c r="RK644" s="5"/>
      <c r="RL644" s="5"/>
      <c r="RM644" s="5"/>
      <c r="RN644" s="5"/>
      <c r="RO644" s="5"/>
      <c r="RP644" s="5"/>
      <c r="RQ644" s="5"/>
      <c r="RR644" s="5"/>
      <c r="RS644" s="5"/>
      <c r="RT644" s="5"/>
      <c r="RU644" s="5"/>
      <c r="RV644" s="5"/>
      <c r="RW644" s="5"/>
      <c r="RX644" s="5"/>
      <c r="RY644" s="5"/>
      <c r="RZ644" s="5"/>
      <c r="SA644" s="5"/>
      <c r="SB644" s="5"/>
      <c r="SC644" s="5"/>
      <c r="SD644" s="5"/>
      <c r="SE644" s="5"/>
      <c r="SF644" s="5"/>
      <c r="SG644" s="5"/>
      <c r="SH644" s="5"/>
      <c r="SI644" s="5"/>
      <c r="SJ644" s="5"/>
      <c r="SK644" s="5"/>
      <c r="SL644" s="5"/>
      <c r="SM644" s="5"/>
      <c r="SN644" s="5"/>
      <c r="SO644" s="5"/>
      <c r="SP644" s="5"/>
      <c r="SQ644" s="5"/>
      <c r="SR644" s="5"/>
      <c r="SS644" s="5"/>
      <c r="ST644" s="5"/>
      <c r="SU644" s="5"/>
      <c r="SV644" s="5"/>
      <c r="SW644" s="5"/>
      <c r="SX644" s="5"/>
      <c r="SY644" s="5"/>
      <c r="SZ644" s="5"/>
      <c r="TA644" s="5"/>
      <c r="TB644" s="5"/>
      <c r="TC644" s="5"/>
      <c r="TD644" s="5"/>
      <c r="TE644" s="5"/>
      <c r="TF644" s="5"/>
      <c r="TG644" s="5"/>
      <c r="TH644" s="5"/>
      <c r="TI644" s="5"/>
      <c r="TJ644" s="5"/>
      <c r="TK644" s="5"/>
      <c r="TL644" s="5"/>
      <c r="TM644" s="5"/>
      <c r="TN644" s="5"/>
      <c r="TO644" s="5"/>
      <c r="TP644" s="5"/>
      <c r="TQ644" s="5"/>
      <c r="TR644" s="5"/>
      <c r="TS644" s="5"/>
      <c r="TT644" s="5"/>
      <c r="TU644" s="5"/>
      <c r="TV644" s="5"/>
      <c r="TW644" s="5"/>
      <c r="TX644" s="5"/>
      <c r="TY644" s="5"/>
      <c r="TZ644" s="5"/>
      <c r="UA644" s="5"/>
      <c r="UB644" s="5"/>
      <c r="UC644" s="5"/>
      <c r="UD644" s="5"/>
      <c r="UE644" s="5"/>
      <c r="UF644" s="5"/>
      <c r="UG644" s="5"/>
      <c r="UH644" s="5"/>
      <c r="UI644" s="5"/>
      <c r="UJ644" s="5"/>
      <c r="UK644" s="5"/>
      <c r="UL644" s="5"/>
      <c r="UM644" s="5"/>
      <c r="UN644" s="5"/>
      <c r="UO644" s="5"/>
      <c r="UP644" s="5"/>
      <c r="UQ644" s="5"/>
      <c r="UR644" s="5"/>
      <c r="US644" s="5"/>
      <c r="UT644" s="5"/>
      <c r="UU644" s="5"/>
      <c r="UV644" s="5"/>
      <c r="UW644" s="5"/>
      <c r="UX644" s="5"/>
      <c r="UY644" s="5"/>
      <c r="UZ644" s="5"/>
      <c r="VA644" s="5"/>
      <c r="VB644" s="5"/>
      <c r="VC644" s="5"/>
      <c r="VD644" s="5"/>
      <c r="VE644" s="5"/>
      <c r="VF644" s="5"/>
      <c r="VG644" s="5"/>
      <c r="VH644" s="5"/>
      <c r="VI644" s="5"/>
      <c r="VJ644" s="5"/>
      <c r="VK644" s="5"/>
      <c r="VL644" s="5"/>
      <c r="VM644" s="5"/>
      <c r="VN644" s="5"/>
      <c r="VO644" s="5"/>
      <c r="VP644" s="5"/>
      <c r="VQ644" s="5"/>
      <c r="VR644" s="5"/>
      <c r="VS644" s="5"/>
      <c r="VT644" s="5"/>
      <c r="VU644" s="5"/>
      <c r="VV644" s="5"/>
      <c r="VW644" s="5"/>
      <c r="VX644" s="5"/>
      <c r="VY644" s="5"/>
      <c r="VZ644" s="5"/>
      <c r="WA644" s="5"/>
      <c r="WB644" s="5"/>
      <c r="WC644" s="5"/>
      <c r="WD644" s="5"/>
      <c r="WE644" s="5"/>
      <c r="WF644" s="5"/>
      <c r="WG644" s="5"/>
      <c r="WH644" s="5"/>
      <c r="WI644" s="5"/>
      <c r="WJ644" s="5"/>
      <c r="WK644" s="5"/>
      <c r="WL644" s="5"/>
      <c r="WM644" s="5"/>
      <c r="WN644" s="5"/>
      <c r="WO644" s="5"/>
      <c r="WP644" s="5"/>
      <c r="WQ644" s="5"/>
      <c r="WR644" s="5"/>
      <c r="WS644" s="5"/>
      <c r="WT644" s="5"/>
      <c r="WU644" s="5"/>
      <c r="WV644" s="5"/>
      <c r="WW644" s="5"/>
      <c r="WX644" s="5"/>
      <c r="WY644" s="5"/>
      <c r="WZ644" s="5"/>
      <c r="XA644" s="5"/>
      <c r="XB644" s="5"/>
      <c r="XC644" s="5"/>
      <c r="XD644" s="5"/>
      <c r="XE644" s="5"/>
      <c r="XF644" s="5"/>
      <c r="XG644" s="5"/>
      <c r="XH644" s="5"/>
      <c r="XI644" s="5"/>
      <c r="XJ644" s="5"/>
      <c r="XK644" s="5"/>
      <c r="XL644" s="5"/>
      <c r="XM644" s="5"/>
      <c r="XN644" s="5"/>
      <c r="XO644" s="5"/>
      <c r="XP644" s="5"/>
      <c r="XQ644" s="5"/>
      <c r="XR644" s="5"/>
      <c r="XS644" s="5"/>
      <c r="XT644" s="5"/>
      <c r="XU644" s="5"/>
      <c r="XV644" s="5"/>
      <c r="XW644" s="5"/>
    </row>
    <row r="645" spans="39:647" x14ac:dyDescent="0.45">
      <c r="AM645" s="5"/>
      <c r="AN645" s="5"/>
      <c r="AO645" s="5"/>
      <c r="AP645" s="5"/>
      <c r="AQ645" s="5"/>
      <c r="AR645" s="5"/>
      <c r="AS645" s="5"/>
      <c r="AT645" s="5"/>
      <c r="AU645" s="5"/>
      <c r="AV645" s="5"/>
      <c r="AW645" s="5"/>
      <c r="AX645" s="5"/>
      <c r="AY645" s="5"/>
      <c r="AZ645" s="5"/>
      <c r="BA645" s="5"/>
      <c r="BB645" s="5"/>
      <c r="BC645" s="5"/>
      <c r="BD645" s="5"/>
      <c r="BE645" s="5"/>
      <c r="BF645" s="5"/>
      <c r="BG645" s="5"/>
      <c r="BH645" s="5"/>
      <c r="BI645" s="5"/>
      <c r="BJ645" s="5"/>
      <c r="BK645" s="5"/>
      <c r="BL645" s="5"/>
      <c r="BM645" s="5"/>
      <c r="BN645" s="5"/>
      <c r="BO645" s="5"/>
      <c r="BP645" s="5"/>
      <c r="BQ645" s="5"/>
      <c r="BR645" s="5"/>
      <c r="BS645" s="5"/>
      <c r="BT645" s="5"/>
      <c r="BU645" s="5"/>
      <c r="BV645" s="5"/>
      <c r="BW645" s="5"/>
      <c r="BX645" s="5"/>
      <c r="BY645" s="5"/>
      <c r="BZ645" s="5"/>
      <c r="CA645" s="5"/>
      <c r="CB645" s="5"/>
      <c r="CC645" s="5"/>
      <c r="CD645" s="5"/>
      <c r="CE645" s="5"/>
      <c r="CF645" s="5"/>
      <c r="CG645" s="5"/>
      <c r="CH645" s="5"/>
      <c r="CI645" s="5"/>
      <c r="CJ645" s="5"/>
      <c r="CK645" s="5"/>
      <c r="CL645" s="5"/>
      <c r="CM645" s="5"/>
      <c r="CN645" s="5"/>
      <c r="CO645" s="5"/>
      <c r="CP645" s="5"/>
      <c r="CQ645" s="5"/>
      <c r="CR645" s="5"/>
      <c r="CS645" s="5"/>
      <c r="CT645" s="5"/>
      <c r="CU645" s="5"/>
      <c r="CV645" s="5"/>
      <c r="CW645" s="5"/>
      <c r="CX645" s="5"/>
      <c r="CY645" s="5"/>
      <c r="CZ645" s="5"/>
      <c r="DA645" s="5"/>
      <c r="DB645" s="5"/>
      <c r="DC645" s="5"/>
      <c r="DD645" s="5"/>
      <c r="DE645" s="5"/>
      <c r="DF645" s="5"/>
      <c r="DG645" s="5"/>
      <c r="DH645" s="5"/>
      <c r="DI645" s="5"/>
      <c r="DJ645" s="5"/>
      <c r="DK645" s="5"/>
      <c r="DL645" s="5"/>
      <c r="DM645" s="5"/>
      <c r="DN645" s="5"/>
      <c r="DO645" s="5"/>
      <c r="DP645" s="5"/>
      <c r="DQ645" s="5"/>
      <c r="DR645" s="5"/>
      <c r="DS645" s="5"/>
      <c r="DT645" s="5"/>
      <c r="DU645" s="5"/>
      <c r="DV645" s="5"/>
      <c r="DW645" s="5"/>
      <c r="DX645" s="5"/>
      <c r="DY645" s="5"/>
      <c r="DZ645" s="5"/>
      <c r="EA645" s="5"/>
      <c r="EB645" s="5"/>
      <c r="EC645" s="5"/>
      <c r="ED645" s="5"/>
      <c r="EE645" s="5"/>
      <c r="EF645" s="5"/>
      <c r="EG645" s="5"/>
      <c r="EH645" s="5"/>
      <c r="EI645" s="5"/>
      <c r="EJ645" s="5"/>
      <c r="EK645" s="5"/>
      <c r="EL645" s="5"/>
      <c r="EM645" s="5"/>
      <c r="EN645" s="5"/>
      <c r="EO645" s="5"/>
      <c r="EP645" s="5"/>
      <c r="EQ645" s="5"/>
      <c r="ER645" s="5"/>
      <c r="ES645" s="5"/>
      <c r="ET645" s="5"/>
      <c r="EU645" s="5"/>
      <c r="EV645" s="5"/>
      <c r="EW645" s="5"/>
      <c r="EX645" s="5"/>
      <c r="EY645" s="5"/>
      <c r="EZ645" s="5"/>
      <c r="FA645" s="5"/>
      <c r="FB645" s="5"/>
      <c r="FC645" s="5"/>
      <c r="FD645" s="5"/>
      <c r="FE645" s="5"/>
      <c r="FF645" s="5"/>
      <c r="FG645" s="5"/>
      <c r="FH645" s="5"/>
      <c r="FI645" s="5"/>
      <c r="FJ645" s="5"/>
      <c r="FK645" s="5"/>
      <c r="FL645" s="5"/>
      <c r="FM645" s="5"/>
      <c r="FN645" s="5"/>
      <c r="FO645" s="5"/>
      <c r="FP645" s="5"/>
      <c r="FQ645" s="5"/>
      <c r="FR645" s="5"/>
      <c r="FS645" s="5"/>
      <c r="FT645" s="5"/>
      <c r="FU645" s="5"/>
      <c r="FV645" s="5"/>
      <c r="FW645" s="5"/>
      <c r="FX645" s="5"/>
      <c r="FY645" s="5"/>
      <c r="FZ645" s="5"/>
      <c r="GA645" s="5"/>
      <c r="GB645" s="5"/>
      <c r="GC645" s="5"/>
      <c r="GD645" s="5"/>
      <c r="GE645" s="5"/>
      <c r="GF645" s="5"/>
      <c r="GG645" s="5"/>
      <c r="GH645" s="5"/>
      <c r="GI645" s="5"/>
      <c r="GJ645" s="5"/>
      <c r="GK645" s="5"/>
      <c r="GL645" s="5"/>
      <c r="GM645" s="5"/>
      <c r="GN645" s="5"/>
      <c r="GO645" s="5"/>
      <c r="GP645" s="5"/>
      <c r="GQ645" s="5"/>
      <c r="GR645" s="5"/>
      <c r="GS645" s="5"/>
      <c r="GT645" s="5"/>
      <c r="GU645" s="5"/>
      <c r="GV645" s="5"/>
      <c r="GW645" s="5"/>
      <c r="GX645" s="5"/>
      <c r="GY645" s="5"/>
      <c r="GZ645" s="5"/>
      <c r="HA645" s="5"/>
      <c r="HB645" s="5"/>
      <c r="HC645" s="5"/>
      <c r="HD645" s="5"/>
      <c r="HE645" s="5"/>
      <c r="HF645" s="5"/>
      <c r="HG645" s="5"/>
      <c r="HH645" s="5"/>
      <c r="HI645" s="5"/>
      <c r="HJ645" s="5"/>
      <c r="HK645" s="5"/>
      <c r="HL645" s="5"/>
      <c r="HM645" s="5"/>
      <c r="HN645" s="5"/>
      <c r="HO645" s="5"/>
      <c r="HP645" s="5"/>
      <c r="HQ645" s="5"/>
      <c r="HR645" s="5"/>
      <c r="HS645" s="5"/>
      <c r="HT645" s="5"/>
      <c r="HU645" s="5"/>
      <c r="HV645" s="5"/>
      <c r="HW645" s="5"/>
      <c r="HX645" s="5"/>
      <c r="HY645" s="5"/>
      <c r="HZ645" s="5"/>
      <c r="IA645" s="5"/>
      <c r="IB645" s="5"/>
      <c r="IC645" s="5"/>
      <c r="ID645" s="5"/>
      <c r="IE645" s="5"/>
      <c r="IF645" s="5"/>
      <c r="IG645" s="5"/>
      <c r="IH645" s="5"/>
      <c r="II645" s="5"/>
      <c r="IJ645" s="5"/>
      <c r="IK645" s="5"/>
      <c r="IL645" s="5"/>
      <c r="IM645" s="5"/>
      <c r="IN645" s="5"/>
      <c r="IO645" s="5"/>
      <c r="IP645" s="5"/>
      <c r="IQ645" s="5"/>
      <c r="IR645" s="5"/>
      <c r="IS645" s="5"/>
      <c r="IT645" s="5"/>
      <c r="IU645" s="5"/>
      <c r="IV645" s="5"/>
      <c r="IW645" s="5"/>
      <c r="IX645" s="5"/>
      <c r="IY645" s="5"/>
      <c r="IZ645" s="5"/>
      <c r="JA645" s="5"/>
      <c r="JB645" s="5"/>
      <c r="JC645" s="5"/>
      <c r="JD645" s="5"/>
      <c r="JE645" s="5"/>
      <c r="JF645" s="5"/>
      <c r="JG645" s="5"/>
      <c r="JH645" s="5"/>
      <c r="JI645" s="5"/>
      <c r="JJ645" s="5"/>
      <c r="JK645" s="5"/>
      <c r="JL645" s="5"/>
      <c r="JM645" s="5"/>
      <c r="JN645" s="5"/>
      <c r="JO645" s="5"/>
      <c r="JP645" s="5"/>
      <c r="JQ645" s="5"/>
      <c r="JR645" s="5"/>
      <c r="JS645" s="5"/>
      <c r="JT645" s="5"/>
      <c r="JU645" s="5"/>
      <c r="JV645" s="5"/>
      <c r="JW645" s="5"/>
      <c r="JX645" s="5"/>
      <c r="JY645" s="5"/>
      <c r="JZ645" s="5"/>
      <c r="KA645" s="5"/>
      <c r="KB645" s="5"/>
      <c r="KC645" s="5"/>
      <c r="KD645" s="5"/>
      <c r="KE645" s="5"/>
      <c r="KF645" s="5"/>
      <c r="KG645" s="5"/>
      <c r="KH645" s="5"/>
      <c r="KI645" s="5"/>
      <c r="KJ645" s="5"/>
      <c r="KK645" s="5"/>
      <c r="KL645" s="5"/>
      <c r="KM645" s="5"/>
      <c r="KN645" s="5"/>
      <c r="KO645" s="5"/>
      <c r="KP645" s="5"/>
      <c r="KQ645" s="5"/>
      <c r="KR645" s="5"/>
      <c r="KS645" s="5"/>
      <c r="KT645" s="5"/>
      <c r="KU645" s="5"/>
      <c r="KV645" s="5"/>
      <c r="KW645" s="5"/>
      <c r="KX645" s="5"/>
      <c r="KY645" s="5"/>
      <c r="KZ645" s="5"/>
      <c r="LA645" s="5"/>
      <c r="LB645" s="5"/>
      <c r="LC645" s="5"/>
      <c r="LD645" s="5"/>
      <c r="LE645" s="5"/>
      <c r="LF645" s="5"/>
      <c r="LG645" s="5"/>
      <c r="LH645" s="5"/>
      <c r="LI645" s="5"/>
      <c r="LJ645" s="5"/>
      <c r="LK645" s="5"/>
      <c r="LL645" s="5"/>
      <c r="LM645" s="5"/>
      <c r="LN645" s="5"/>
      <c r="LO645" s="5"/>
      <c r="LP645" s="5"/>
      <c r="LQ645" s="5"/>
      <c r="LR645" s="5"/>
      <c r="LS645" s="5"/>
      <c r="LT645" s="5"/>
      <c r="LU645" s="5"/>
      <c r="LV645" s="5"/>
      <c r="LW645" s="5"/>
      <c r="LX645" s="5"/>
      <c r="LY645" s="5"/>
      <c r="LZ645" s="5"/>
      <c r="MA645" s="5"/>
      <c r="MB645" s="5"/>
      <c r="MC645" s="5"/>
      <c r="MD645" s="5"/>
      <c r="ME645" s="5"/>
      <c r="MF645" s="5"/>
      <c r="MG645" s="5"/>
      <c r="MH645" s="5"/>
      <c r="MI645" s="5"/>
      <c r="MJ645" s="5"/>
      <c r="MK645" s="5"/>
      <c r="ML645" s="5"/>
      <c r="MM645" s="5"/>
      <c r="MN645" s="5"/>
      <c r="MO645" s="5"/>
      <c r="MP645" s="5"/>
      <c r="MQ645" s="5"/>
      <c r="MR645" s="5"/>
      <c r="MS645" s="5"/>
      <c r="MT645" s="5"/>
      <c r="MU645" s="5"/>
      <c r="MV645" s="5"/>
      <c r="MW645" s="5"/>
      <c r="MX645" s="5"/>
      <c r="MY645" s="5"/>
      <c r="MZ645" s="5"/>
      <c r="NA645" s="5"/>
      <c r="NB645" s="5"/>
      <c r="NC645" s="5"/>
      <c r="ND645" s="5"/>
      <c r="NE645" s="5"/>
      <c r="NF645" s="5"/>
      <c r="NG645" s="5"/>
      <c r="NH645" s="5"/>
      <c r="NI645" s="5"/>
      <c r="NJ645" s="5"/>
      <c r="NK645" s="5"/>
      <c r="NL645" s="5"/>
      <c r="NM645" s="5"/>
      <c r="NN645" s="5"/>
      <c r="NO645" s="5"/>
      <c r="NP645" s="5"/>
      <c r="NQ645" s="5"/>
      <c r="NR645" s="5"/>
      <c r="NS645" s="5"/>
      <c r="NT645" s="5"/>
      <c r="NU645" s="5"/>
      <c r="NV645" s="5"/>
      <c r="NW645" s="5"/>
      <c r="NX645" s="5"/>
      <c r="NY645" s="5"/>
      <c r="NZ645" s="5"/>
      <c r="OA645" s="5"/>
      <c r="OB645" s="5"/>
      <c r="OC645" s="5"/>
      <c r="OD645" s="5"/>
      <c r="OE645" s="5"/>
      <c r="OF645" s="5"/>
      <c r="OG645" s="5"/>
      <c r="OH645" s="5"/>
      <c r="OI645" s="5"/>
      <c r="OJ645" s="5"/>
      <c r="OK645" s="5"/>
      <c r="OL645" s="5"/>
      <c r="OM645" s="5"/>
      <c r="ON645" s="5"/>
      <c r="OO645" s="5"/>
      <c r="OP645" s="5"/>
      <c r="OQ645" s="5"/>
      <c r="OR645" s="5"/>
      <c r="OS645" s="5"/>
      <c r="OT645" s="5"/>
      <c r="OU645" s="5"/>
      <c r="OV645" s="5"/>
      <c r="OW645" s="5"/>
      <c r="OX645" s="5"/>
      <c r="OY645" s="5"/>
      <c r="OZ645" s="5"/>
      <c r="PA645" s="5"/>
      <c r="PB645" s="5"/>
      <c r="PC645" s="5"/>
      <c r="PD645" s="5"/>
      <c r="PE645" s="5"/>
      <c r="PF645" s="5"/>
      <c r="PG645" s="5"/>
      <c r="PH645" s="5"/>
      <c r="PI645" s="5"/>
      <c r="PJ645" s="5"/>
      <c r="PK645" s="5"/>
      <c r="PL645" s="5"/>
      <c r="PM645" s="5"/>
      <c r="PN645" s="5"/>
      <c r="PO645" s="5"/>
      <c r="PP645" s="5"/>
      <c r="PQ645" s="5"/>
      <c r="PR645" s="5"/>
      <c r="PS645" s="5"/>
      <c r="PT645" s="5"/>
      <c r="PU645" s="5"/>
      <c r="PV645" s="5"/>
      <c r="PW645" s="5"/>
      <c r="PX645" s="5"/>
      <c r="PY645" s="5"/>
      <c r="PZ645" s="5"/>
      <c r="QA645" s="5"/>
      <c r="QB645" s="5"/>
      <c r="QC645" s="5"/>
      <c r="QD645" s="5"/>
      <c r="QE645" s="5"/>
      <c r="QF645" s="5"/>
      <c r="QG645" s="5"/>
      <c r="QH645" s="5"/>
      <c r="QI645" s="5"/>
      <c r="QJ645" s="5"/>
      <c r="QK645" s="5"/>
      <c r="QL645" s="5"/>
      <c r="QM645" s="5"/>
      <c r="QN645" s="5"/>
      <c r="QO645" s="5"/>
      <c r="QP645" s="5"/>
      <c r="QQ645" s="5"/>
      <c r="QR645" s="5"/>
      <c r="QS645" s="5"/>
      <c r="QT645" s="5"/>
      <c r="QU645" s="5"/>
      <c r="QV645" s="5"/>
      <c r="QW645" s="5"/>
      <c r="QX645" s="5"/>
      <c r="QY645" s="5"/>
      <c r="QZ645" s="5"/>
      <c r="RA645" s="5"/>
      <c r="RB645" s="5"/>
      <c r="RC645" s="5"/>
      <c r="RD645" s="5"/>
      <c r="RE645" s="5"/>
      <c r="RF645" s="5"/>
      <c r="RG645" s="5"/>
      <c r="RH645" s="5"/>
      <c r="RI645" s="5"/>
      <c r="RJ645" s="5"/>
      <c r="RK645" s="5"/>
      <c r="RL645" s="5"/>
      <c r="RM645" s="5"/>
      <c r="RN645" s="5"/>
      <c r="RO645" s="5"/>
      <c r="RP645" s="5"/>
      <c r="RQ645" s="5"/>
      <c r="RR645" s="5"/>
      <c r="RS645" s="5"/>
      <c r="RT645" s="5"/>
      <c r="RU645" s="5"/>
      <c r="RV645" s="5"/>
      <c r="RW645" s="5"/>
      <c r="RX645" s="5"/>
      <c r="RY645" s="5"/>
      <c r="RZ645" s="5"/>
      <c r="SA645" s="5"/>
      <c r="SB645" s="5"/>
      <c r="SC645" s="5"/>
      <c r="SD645" s="5"/>
      <c r="SE645" s="5"/>
      <c r="SF645" s="5"/>
      <c r="SG645" s="5"/>
      <c r="SH645" s="5"/>
      <c r="SI645" s="5"/>
      <c r="SJ645" s="5"/>
      <c r="SK645" s="5"/>
      <c r="SL645" s="5"/>
      <c r="SM645" s="5"/>
      <c r="SN645" s="5"/>
      <c r="SO645" s="5"/>
      <c r="SP645" s="5"/>
      <c r="SQ645" s="5"/>
      <c r="SR645" s="5"/>
      <c r="SS645" s="5"/>
      <c r="ST645" s="5"/>
      <c r="SU645" s="5"/>
      <c r="SV645" s="5"/>
      <c r="SW645" s="5"/>
      <c r="SX645" s="5"/>
      <c r="SY645" s="5"/>
      <c r="SZ645" s="5"/>
      <c r="TA645" s="5"/>
      <c r="TB645" s="5"/>
      <c r="TC645" s="5"/>
      <c r="TD645" s="5"/>
      <c r="TE645" s="5"/>
      <c r="TF645" s="5"/>
      <c r="TG645" s="5"/>
      <c r="TH645" s="5"/>
      <c r="TI645" s="5"/>
      <c r="TJ645" s="5"/>
      <c r="TK645" s="5"/>
      <c r="TL645" s="5"/>
      <c r="TM645" s="5"/>
      <c r="TN645" s="5"/>
      <c r="TO645" s="5"/>
      <c r="TP645" s="5"/>
      <c r="TQ645" s="5"/>
      <c r="TR645" s="5"/>
      <c r="TS645" s="5"/>
      <c r="TT645" s="5"/>
      <c r="TU645" s="5"/>
      <c r="TV645" s="5"/>
      <c r="TW645" s="5"/>
      <c r="TX645" s="5"/>
      <c r="TY645" s="5"/>
      <c r="TZ645" s="5"/>
      <c r="UA645" s="5"/>
      <c r="UB645" s="5"/>
      <c r="UC645" s="5"/>
      <c r="UD645" s="5"/>
      <c r="UE645" s="5"/>
      <c r="UF645" s="5"/>
      <c r="UG645" s="5"/>
      <c r="UH645" s="5"/>
      <c r="UI645" s="5"/>
      <c r="UJ645" s="5"/>
      <c r="UK645" s="5"/>
      <c r="UL645" s="5"/>
      <c r="UM645" s="5"/>
      <c r="UN645" s="5"/>
      <c r="UO645" s="5"/>
      <c r="UP645" s="5"/>
      <c r="UQ645" s="5"/>
      <c r="UR645" s="5"/>
      <c r="US645" s="5"/>
      <c r="UT645" s="5"/>
      <c r="UU645" s="5"/>
      <c r="UV645" s="5"/>
      <c r="UW645" s="5"/>
      <c r="UX645" s="5"/>
      <c r="UY645" s="5"/>
      <c r="UZ645" s="5"/>
      <c r="VA645" s="5"/>
      <c r="VB645" s="5"/>
      <c r="VC645" s="5"/>
      <c r="VD645" s="5"/>
      <c r="VE645" s="5"/>
      <c r="VF645" s="5"/>
      <c r="VG645" s="5"/>
      <c r="VH645" s="5"/>
      <c r="VI645" s="5"/>
      <c r="VJ645" s="5"/>
      <c r="VK645" s="5"/>
      <c r="VL645" s="5"/>
      <c r="VM645" s="5"/>
      <c r="VN645" s="5"/>
      <c r="VO645" s="5"/>
      <c r="VP645" s="5"/>
      <c r="VQ645" s="5"/>
      <c r="VR645" s="5"/>
      <c r="VS645" s="5"/>
      <c r="VT645" s="5"/>
      <c r="VU645" s="5"/>
      <c r="VV645" s="5"/>
      <c r="VW645" s="5"/>
      <c r="VX645" s="5"/>
      <c r="VY645" s="5"/>
      <c r="VZ645" s="5"/>
      <c r="WA645" s="5"/>
      <c r="WB645" s="5"/>
      <c r="WC645" s="5"/>
      <c r="WD645" s="5"/>
      <c r="WE645" s="5"/>
      <c r="WF645" s="5"/>
      <c r="WG645" s="5"/>
      <c r="WH645" s="5"/>
      <c r="WI645" s="5"/>
      <c r="WJ645" s="5"/>
      <c r="WK645" s="5"/>
      <c r="WL645" s="5"/>
      <c r="WM645" s="5"/>
      <c r="WN645" s="5"/>
      <c r="WO645" s="5"/>
      <c r="WP645" s="5"/>
      <c r="WQ645" s="5"/>
      <c r="WR645" s="5"/>
      <c r="WS645" s="5"/>
      <c r="WT645" s="5"/>
      <c r="WU645" s="5"/>
      <c r="WV645" s="5"/>
      <c r="WW645" s="5"/>
      <c r="WX645" s="5"/>
      <c r="WY645" s="5"/>
      <c r="WZ645" s="5"/>
      <c r="XA645" s="5"/>
      <c r="XB645" s="5"/>
      <c r="XC645" s="5"/>
      <c r="XD645" s="5"/>
      <c r="XE645" s="5"/>
      <c r="XF645" s="5"/>
      <c r="XG645" s="5"/>
      <c r="XH645" s="5"/>
      <c r="XI645" s="5"/>
      <c r="XJ645" s="5"/>
      <c r="XK645" s="5"/>
      <c r="XL645" s="5"/>
      <c r="XM645" s="5"/>
      <c r="XN645" s="5"/>
      <c r="XO645" s="5"/>
      <c r="XP645" s="5"/>
      <c r="XQ645" s="5"/>
      <c r="XR645" s="5"/>
      <c r="XS645" s="5"/>
      <c r="XT645" s="5"/>
      <c r="XU645" s="5"/>
      <c r="XV645" s="5"/>
      <c r="XW645" s="5"/>
    </row>
    <row r="646" spans="39:647" x14ac:dyDescent="0.45">
      <c r="AM646" s="5"/>
      <c r="AN646" s="5"/>
      <c r="AO646" s="5"/>
      <c r="AP646" s="5"/>
      <c r="AQ646" s="5"/>
      <c r="AR646" s="5"/>
      <c r="AS646" s="5"/>
      <c r="AT646" s="5"/>
      <c r="AU646" s="5"/>
      <c r="AV646" s="5"/>
      <c r="AW646" s="5"/>
      <c r="AX646" s="5"/>
      <c r="AY646" s="5"/>
      <c r="AZ646" s="5"/>
      <c r="BA646" s="5"/>
      <c r="BB646" s="5"/>
      <c r="BC646" s="5"/>
      <c r="BD646" s="5"/>
      <c r="BE646" s="5"/>
      <c r="BF646" s="5"/>
      <c r="BG646" s="5"/>
      <c r="BH646" s="5"/>
      <c r="BI646" s="5"/>
      <c r="BJ646" s="5"/>
      <c r="BK646" s="5"/>
      <c r="BL646" s="5"/>
      <c r="BM646" s="5"/>
      <c r="BN646" s="5"/>
      <c r="BO646" s="5"/>
      <c r="BP646" s="5"/>
      <c r="BQ646" s="5"/>
      <c r="BR646" s="5"/>
      <c r="BS646" s="5"/>
      <c r="BT646" s="5"/>
      <c r="BU646" s="5"/>
      <c r="BV646" s="5"/>
      <c r="BW646" s="5"/>
      <c r="BX646" s="5"/>
      <c r="BY646" s="5"/>
      <c r="BZ646" s="5"/>
      <c r="CA646" s="5"/>
      <c r="CB646" s="5"/>
      <c r="CC646" s="5"/>
      <c r="CD646" s="5"/>
      <c r="CE646" s="5"/>
      <c r="CF646" s="5"/>
      <c r="CG646" s="5"/>
      <c r="CH646" s="5"/>
      <c r="CI646" s="5"/>
      <c r="CJ646" s="5"/>
      <c r="CK646" s="5"/>
      <c r="CL646" s="5"/>
      <c r="CM646" s="5"/>
      <c r="CN646" s="5"/>
      <c r="CO646" s="5"/>
      <c r="CP646" s="5"/>
      <c r="CQ646" s="5"/>
      <c r="CR646" s="5"/>
      <c r="CS646" s="5"/>
      <c r="CT646" s="5"/>
      <c r="CU646" s="5"/>
      <c r="CV646" s="5"/>
      <c r="CW646" s="5"/>
      <c r="CX646" s="5"/>
      <c r="CY646" s="5"/>
      <c r="CZ646" s="5"/>
      <c r="DA646" s="5"/>
      <c r="DB646" s="5"/>
      <c r="DC646" s="5"/>
      <c r="DD646" s="5"/>
      <c r="DE646" s="5"/>
      <c r="DF646" s="5"/>
      <c r="DG646" s="5"/>
      <c r="DH646" s="5"/>
      <c r="DI646" s="5"/>
      <c r="DJ646" s="5"/>
      <c r="DK646" s="5"/>
      <c r="DL646" s="5"/>
      <c r="DM646" s="5"/>
      <c r="DN646" s="5"/>
      <c r="DO646" s="5"/>
      <c r="DP646" s="5"/>
      <c r="DQ646" s="5"/>
      <c r="DR646" s="5"/>
      <c r="DS646" s="5"/>
      <c r="DT646" s="5"/>
      <c r="DU646" s="5"/>
      <c r="DV646" s="5"/>
      <c r="DW646" s="5"/>
      <c r="DX646" s="5"/>
      <c r="DY646" s="5"/>
      <c r="DZ646" s="5"/>
      <c r="EA646" s="5"/>
      <c r="EB646" s="5"/>
      <c r="EC646" s="5"/>
      <c r="ED646" s="5"/>
      <c r="EE646" s="5"/>
      <c r="EF646" s="5"/>
      <c r="EG646" s="5"/>
      <c r="EH646" s="5"/>
      <c r="EI646" s="5"/>
      <c r="EJ646" s="5"/>
      <c r="EK646" s="5"/>
      <c r="EL646" s="5"/>
      <c r="EM646" s="5"/>
      <c r="EN646" s="5"/>
      <c r="EO646" s="5"/>
      <c r="EP646" s="5"/>
      <c r="EQ646" s="5"/>
      <c r="ER646" s="5"/>
      <c r="ES646" s="5"/>
      <c r="ET646" s="5"/>
      <c r="EU646" s="5"/>
      <c r="EV646" s="5"/>
      <c r="EW646" s="5"/>
      <c r="EX646" s="5"/>
      <c r="EY646" s="5"/>
      <c r="EZ646" s="5"/>
      <c r="FA646" s="5"/>
      <c r="FB646" s="5"/>
      <c r="FC646" s="5"/>
      <c r="FD646" s="5"/>
      <c r="FE646" s="5"/>
      <c r="FF646" s="5"/>
      <c r="FG646" s="5"/>
      <c r="FH646" s="5"/>
      <c r="FI646" s="5"/>
      <c r="FJ646" s="5"/>
      <c r="FK646" s="5"/>
      <c r="FL646" s="5"/>
      <c r="FM646" s="5"/>
      <c r="FN646" s="5"/>
      <c r="FO646" s="5"/>
      <c r="FP646" s="5"/>
      <c r="FQ646" s="5"/>
      <c r="FR646" s="5"/>
      <c r="FS646" s="5"/>
      <c r="FT646" s="5"/>
      <c r="FU646" s="5"/>
      <c r="FV646" s="5"/>
      <c r="FW646" s="5"/>
      <c r="FX646" s="5"/>
      <c r="FY646" s="5"/>
      <c r="FZ646" s="5"/>
      <c r="GA646" s="5"/>
      <c r="GB646" s="5"/>
      <c r="GC646" s="5"/>
      <c r="GD646" s="5"/>
      <c r="GE646" s="5"/>
      <c r="GF646" s="5"/>
      <c r="GG646" s="5"/>
      <c r="GH646" s="5"/>
      <c r="GI646" s="5"/>
      <c r="GJ646" s="5"/>
      <c r="GK646" s="5"/>
      <c r="GL646" s="5"/>
      <c r="GM646" s="5"/>
      <c r="GN646" s="5"/>
      <c r="GO646" s="5"/>
      <c r="GP646" s="5"/>
      <c r="GQ646" s="5"/>
      <c r="GR646" s="5"/>
      <c r="GS646" s="5"/>
      <c r="GT646" s="5"/>
      <c r="GU646" s="5"/>
      <c r="GV646" s="5"/>
      <c r="GW646" s="5"/>
      <c r="GX646" s="5"/>
      <c r="GY646" s="5"/>
      <c r="GZ646" s="5"/>
      <c r="HA646" s="5"/>
      <c r="HB646" s="5"/>
      <c r="HC646" s="5"/>
      <c r="HD646" s="5"/>
      <c r="HE646" s="5"/>
      <c r="HF646" s="5"/>
      <c r="HG646" s="5"/>
      <c r="HH646" s="5"/>
      <c r="HI646" s="5"/>
      <c r="HJ646" s="5"/>
      <c r="HK646" s="5"/>
      <c r="HL646" s="5"/>
      <c r="HM646" s="5"/>
      <c r="HN646" s="5"/>
      <c r="HO646" s="5"/>
      <c r="HP646" s="5"/>
      <c r="HQ646" s="5"/>
      <c r="HR646" s="5"/>
      <c r="HS646" s="5"/>
      <c r="HT646" s="5"/>
      <c r="HU646" s="5"/>
      <c r="HV646" s="5"/>
      <c r="HW646" s="5"/>
      <c r="HX646" s="5"/>
      <c r="HY646" s="5"/>
      <c r="HZ646" s="5"/>
      <c r="IA646" s="5"/>
      <c r="IB646" s="5"/>
      <c r="IC646" s="5"/>
      <c r="ID646" s="5"/>
      <c r="IE646" s="5"/>
      <c r="IF646" s="5"/>
      <c r="IG646" s="5"/>
      <c r="IH646" s="5"/>
      <c r="II646" s="5"/>
      <c r="IJ646" s="5"/>
      <c r="IK646" s="5"/>
      <c r="IL646" s="5"/>
      <c r="IM646" s="5"/>
      <c r="IN646" s="5"/>
      <c r="IO646" s="5"/>
      <c r="IP646" s="5"/>
      <c r="IQ646" s="5"/>
      <c r="IR646" s="5"/>
      <c r="IS646" s="5"/>
      <c r="IT646" s="5"/>
      <c r="IU646" s="5"/>
      <c r="IV646" s="5"/>
      <c r="IW646" s="5"/>
      <c r="IX646" s="5"/>
      <c r="IY646" s="5"/>
      <c r="IZ646" s="5"/>
      <c r="JA646" s="5"/>
      <c r="JB646" s="5"/>
      <c r="JC646" s="5"/>
      <c r="JD646" s="5"/>
      <c r="JE646" s="5"/>
      <c r="JF646" s="5"/>
      <c r="JG646" s="5"/>
      <c r="JH646" s="5"/>
      <c r="JI646" s="5"/>
      <c r="JJ646" s="5"/>
      <c r="JK646" s="5"/>
      <c r="JL646" s="5"/>
      <c r="JM646" s="5"/>
      <c r="JN646" s="5"/>
      <c r="JO646" s="5"/>
      <c r="JP646" s="5"/>
      <c r="JQ646" s="5"/>
      <c r="JR646" s="5"/>
      <c r="JS646" s="5"/>
      <c r="JT646" s="5"/>
      <c r="JU646" s="5"/>
      <c r="JV646" s="5"/>
      <c r="JW646" s="5"/>
      <c r="JX646" s="5"/>
      <c r="JY646" s="5"/>
      <c r="JZ646" s="5"/>
      <c r="KA646" s="5"/>
      <c r="KB646" s="5"/>
      <c r="KC646" s="5"/>
      <c r="KD646" s="5"/>
      <c r="KE646" s="5"/>
      <c r="KF646" s="5"/>
      <c r="KG646" s="5"/>
      <c r="KH646" s="5"/>
      <c r="KI646" s="5"/>
      <c r="KJ646" s="5"/>
      <c r="KK646" s="5"/>
      <c r="KL646" s="5"/>
      <c r="KM646" s="5"/>
      <c r="KN646" s="5"/>
      <c r="KO646" s="5"/>
      <c r="KP646" s="5"/>
      <c r="KQ646" s="5"/>
      <c r="KR646" s="5"/>
      <c r="KS646" s="5"/>
      <c r="KT646" s="5"/>
      <c r="KU646" s="5"/>
      <c r="KV646" s="5"/>
      <c r="KW646" s="5"/>
      <c r="KX646" s="5"/>
      <c r="KY646" s="5"/>
      <c r="KZ646" s="5"/>
      <c r="LA646" s="5"/>
      <c r="LB646" s="5"/>
      <c r="LC646" s="5"/>
      <c r="LD646" s="5"/>
      <c r="LE646" s="5"/>
      <c r="LF646" s="5"/>
      <c r="LG646" s="5"/>
      <c r="LH646" s="5"/>
      <c r="LI646" s="5"/>
      <c r="LJ646" s="5"/>
      <c r="LK646" s="5"/>
      <c r="LL646" s="5"/>
      <c r="LM646" s="5"/>
      <c r="LN646" s="5"/>
      <c r="LO646" s="5"/>
      <c r="LP646" s="5"/>
      <c r="LQ646" s="5"/>
      <c r="LR646" s="5"/>
      <c r="LS646" s="5"/>
      <c r="LT646" s="5"/>
      <c r="LU646" s="5"/>
      <c r="LV646" s="5"/>
      <c r="LW646" s="5"/>
      <c r="LX646" s="5"/>
      <c r="LY646" s="5"/>
      <c r="LZ646" s="5"/>
      <c r="MA646" s="5"/>
      <c r="MB646" s="5"/>
      <c r="MC646" s="5"/>
      <c r="MD646" s="5"/>
      <c r="ME646" s="5"/>
      <c r="MF646" s="5"/>
      <c r="MG646" s="5"/>
      <c r="MH646" s="5"/>
      <c r="MI646" s="5"/>
      <c r="MJ646" s="5"/>
      <c r="MK646" s="5"/>
      <c r="ML646" s="5"/>
      <c r="MM646" s="5"/>
      <c r="MN646" s="5"/>
      <c r="MO646" s="5"/>
      <c r="MP646" s="5"/>
      <c r="MQ646" s="5"/>
      <c r="MR646" s="5"/>
      <c r="MS646" s="5"/>
      <c r="MT646" s="5"/>
      <c r="MU646" s="5"/>
      <c r="MV646" s="5"/>
      <c r="MW646" s="5"/>
      <c r="MX646" s="5"/>
      <c r="MY646" s="5"/>
      <c r="MZ646" s="5"/>
      <c r="NA646" s="5"/>
      <c r="NB646" s="5"/>
      <c r="NC646" s="5"/>
      <c r="ND646" s="5"/>
      <c r="NE646" s="5"/>
      <c r="NF646" s="5"/>
      <c r="NG646" s="5"/>
      <c r="NH646" s="5"/>
      <c r="NI646" s="5"/>
      <c r="NJ646" s="5"/>
      <c r="NK646" s="5"/>
      <c r="NL646" s="5"/>
      <c r="NM646" s="5"/>
      <c r="NN646" s="5"/>
      <c r="NO646" s="5"/>
      <c r="NP646" s="5"/>
      <c r="NQ646" s="5"/>
      <c r="NR646" s="5"/>
      <c r="NS646" s="5"/>
      <c r="NT646" s="5"/>
      <c r="NU646" s="5"/>
      <c r="NV646" s="5"/>
      <c r="NW646" s="5"/>
      <c r="NX646" s="5"/>
      <c r="NY646" s="5"/>
      <c r="NZ646" s="5"/>
      <c r="OA646" s="5"/>
      <c r="OB646" s="5"/>
      <c r="OC646" s="5"/>
      <c r="OD646" s="5"/>
      <c r="OE646" s="5"/>
      <c r="OF646" s="5"/>
      <c r="OG646" s="5"/>
      <c r="OH646" s="5"/>
      <c r="OI646" s="5"/>
      <c r="OJ646" s="5"/>
      <c r="OK646" s="5"/>
      <c r="OL646" s="5"/>
      <c r="OM646" s="5"/>
      <c r="ON646" s="5"/>
      <c r="OO646" s="5"/>
      <c r="OP646" s="5"/>
      <c r="OQ646" s="5"/>
      <c r="OR646" s="5"/>
      <c r="OS646" s="5"/>
      <c r="OT646" s="5"/>
      <c r="OU646" s="5"/>
      <c r="OV646" s="5"/>
      <c r="OW646" s="5"/>
      <c r="OX646" s="5"/>
      <c r="OY646" s="5"/>
      <c r="OZ646" s="5"/>
      <c r="PA646" s="5"/>
      <c r="PB646" s="5"/>
      <c r="PC646" s="5"/>
      <c r="PD646" s="5"/>
      <c r="PE646" s="5"/>
      <c r="PF646" s="5"/>
      <c r="PG646" s="5"/>
      <c r="PH646" s="5"/>
      <c r="PI646" s="5"/>
      <c r="PJ646" s="5"/>
      <c r="PK646" s="5"/>
      <c r="PL646" s="5"/>
      <c r="PM646" s="5"/>
      <c r="PN646" s="5"/>
      <c r="PO646" s="5"/>
      <c r="PP646" s="5"/>
      <c r="PQ646" s="5"/>
      <c r="PR646" s="5"/>
      <c r="PS646" s="5"/>
      <c r="PT646" s="5"/>
      <c r="PU646" s="5"/>
      <c r="PV646" s="5"/>
      <c r="PW646" s="5"/>
      <c r="PX646" s="5"/>
      <c r="PY646" s="5"/>
      <c r="PZ646" s="5"/>
      <c r="QA646" s="5"/>
      <c r="QB646" s="5"/>
      <c r="QC646" s="5"/>
      <c r="QD646" s="5"/>
      <c r="QE646" s="5"/>
      <c r="QF646" s="5"/>
      <c r="QG646" s="5"/>
      <c r="QH646" s="5"/>
      <c r="QI646" s="5"/>
      <c r="QJ646" s="5"/>
      <c r="QK646" s="5"/>
      <c r="QL646" s="5"/>
      <c r="QM646" s="5"/>
      <c r="QN646" s="5"/>
      <c r="QO646" s="5"/>
      <c r="QP646" s="5"/>
      <c r="QQ646" s="5"/>
      <c r="QR646" s="5"/>
      <c r="QS646" s="5"/>
      <c r="QT646" s="5"/>
      <c r="QU646" s="5"/>
      <c r="QV646" s="5"/>
      <c r="QW646" s="5"/>
      <c r="QX646" s="5"/>
      <c r="QY646" s="5"/>
      <c r="QZ646" s="5"/>
      <c r="RA646" s="5"/>
      <c r="RB646" s="5"/>
      <c r="RC646" s="5"/>
      <c r="RD646" s="5"/>
      <c r="RE646" s="5"/>
      <c r="RF646" s="5"/>
      <c r="RG646" s="5"/>
      <c r="RH646" s="5"/>
      <c r="RI646" s="5"/>
      <c r="RJ646" s="5"/>
      <c r="RK646" s="5"/>
      <c r="RL646" s="5"/>
      <c r="RM646" s="5"/>
      <c r="RN646" s="5"/>
      <c r="RO646" s="5"/>
      <c r="RP646" s="5"/>
      <c r="RQ646" s="5"/>
      <c r="RR646" s="5"/>
      <c r="RS646" s="5"/>
      <c r="RT646" s="5"/>
      <c r="RU646" s="5"/>
      <c r="RV646" s="5"/>
      <c r="RW646" s="5"/>
      <c r="RX646" s="5"/>
      <c r="RY646" s="5"/>
      <c r="RZ646" s="5"/>
      <c r="SA646" s="5"/>
      <c r="SB646" s="5"/>
      <c r="SC646" s="5"/>
      <c r="SD646" s="5"/>
      <c r="SE646" s="5"/>
      <c r="SF646" s="5"/>
      <c r="SG646" s="5"/>
      <c r="SH646" s="5"/>
      <c r="SI646" s="5"/>
      <c r="SJ646" s="5"/>
      <c r="SK646" s="5"/>
      <c r="SL646" s="5"/>
      <c r="SM646" s="5"/>
      <c r="SN646" s="5"/>
      <c r="SO646" s="5"/>
      <c r="SP646" s="5"/>
      <c r="SQ646" s="5"/>
      <c r="SR646" s="5"/>
      <c r="SS646" s="5"/>
      <c r="ST646" s="5"/>
      <c r="SU646" s="5"/>
      <c r="SV646" s="5"/>
      <c r="SW646" s="5"/>
      <c r="SX646" s="5"/>
      <c r="SY646" s="5"/>
      <c r="SZ646" s="5"/>
      <c r="TA646" s="5"/>
      <c r="TB646" s="5"/>
      <c r="TC646" s="5"/>
      <c r="TD646" s="5"/>
      <c r="TE646" s="5"/>
      <c r="TF646" s="5"/>
      <c r="TG646" s="5"/>
      <c r="TH646" s="5"/>
      <c r="TI646" s="5"/>
      <c r="TJ646" s="5"/>
      <c r="TK646" s="5"/>
      <c r="TL646" s="5"/>
      <c r="TM646" s="5"/>
      <c r="TN646" s="5"/>
      <c r="TO646" s="5"/>
      <c r="TP646" s="5"/>
      <c r="TQ646" s="5"/>
      <c r="TR646" s="5"/>
      <c r="TS646" s="5"/>
      <c r="TT646" s="5"/>
      <c r="TU646" s="5"/>
      <c r="TV646" s="5"/>
      <c r="TW646" s="5"/>
      <c r="TX646" s="5"/>
      <c r="TY646" s="5"/>
      <c r="TZ646" s="5"/>
      <c r="UA646" s="5"/>
      <c r="UB646" s="5"/>
      <c r="UC646" s="5"/>
      <c r="UD646" s="5"/>
      <c r="UE646" s="5"/>
      <c r="UF646" s="5"/>
      <c r="UG646" s="5"/>
      <c r="UH646" s="5"/>
      <c r="UI646" s="5"/>
      <c r="UJ646" s="5"/>
      <c r="UK646" s="5"/>
      <c r="UL646" s="5"/>
      <c r="UM646" s="5"/>
      <c r="UN646" s="5"/>
      <c r="UO646" s="5"/>
      <c r="UP646" s="5"/>
      <c r="UQ646" s="5"/>
      <c r="UR646" s="5"/>
      <c r="US646" s="5"/>
      <c r="UT646" s="5"/>
      <c r="UU646" s="5"/>
      <c r="UV646" s="5"/>
      <c r="UW646" s="5"/>
      <c r="UX646" s="5"/>
      <c r="UY646" s="5"/>
      <c r="UZ646" s="5"/>
      <c r="VA646" s="5"/>
      <c r="VB646" s="5"/>
      <c r="VC646" s="5"/>
      <c r="VD646" s="5"/>
      <c r="VE646" s="5"/>
      <c r="VF646" s="5"/>
      <c r="VG646" s="5"/>
      <c r="VH646" s="5"/>
      <c r="VI646" s="5"/>
      <c r="VJ646" s="5"/>
      <c r="VK646" s="5"/>
      <c r="VL646" s="5"/>
      <c r="VM646" s="5"/>
      <c r="VN646" s="5"/>
      <c r="VO646" s="5"/>
      <c r="VP646" s="5"/>
      <c r="VQ646" s="5"/>
      <c r="VR646" s="5"/>
      <c r="VS646" s="5"/>
      <c r="VT646" s="5"/>
      <c r="VU646" s="5"/>
      <c r="VV646" s="5"/>
      <c r="VW646" s="5"/>
      <c r="VX646" s="5"/>
      <c r="VY646" s="5"/>
      <c r="VZ646" s="5"/>
      <c r="WA646" s="5"/>
      <c r="WB646" s="5"/>
      <c r="WC646" s="5"/>
      <c r="WD646" s="5"/>
      <c r="WE646" s="5"/>
      <c r="WF646" s="5"/>
      <c r="WG646" s="5"/>
      <c r="WH646" s="5"/>
      <c r="WI646" s="5"/>
      <c r="WJ646" s="5"/>
      <c r="WK646" s="5"/>
      <c r="WL646" s="5"/>
      <c r="WM646" s="5"/>
      <c r="WN646" s="5"/>
      <c r="WO646" s="5"/>
      <c r="WP646" s="5"/>
      <c r="WQ646" s="5"/>
      <c r="WR646" s="5"/>
      <c r="WS646" s="5"/>
      <c r="WT646" s="5"/>
      <c r="WU646" s="5"/>
      <c r="WV646" s="5"/>
      <c r="WW646" s="5"/>
      <c r="WX646" s="5"/>
      <c r="WY646" s="5"/>
      <c r="WZ646" s="5"/>
      <c r="XA646" s="5"/>
      <c r="XB646" s="5"/>
      <c r="XC646" s="5"/>
      <c r="XD646" s="5"/>
      <c r="XE646" s="5"/>
      <c r="XF646" s="5"/>
      <c r="XG646" s="5"/>
      <c r="XH646" s="5"/>
      <c r="XI646" s="5"/>
      <c r="XJ646" s="5"/>
      <c r="XK646" s="5"/>
      <c r="XL646" s="5"/>
      <c r="XM646" s="5"/>
      <c r="XN646" s="5"/>
      <c r="XO646" s="5"/>
      <c r="XP646" s="5"/>
      <c r="XQ646" s="5"/>
      <c r="XR646" s="5"/>
      <c r="XS646" s="5"/>
      <c r="XT646" s="5"/>
      <c r="XU646" s="5"/>
      <c r="XV646" s="5"/>
      <c r="XW646" s="5"/>
    </row>
    <row r="647" spans="39:647" x14ac:dyDescent="0.45">
      <c r="AM647" s="5"/>
      <c r="AN647" s="5"/>
      <c r="AO647" s="5"/>
      <c r="AP647" s="5"/>
      <c r="AQ647" s="5"/>
      <c r="AR647" s="5"/>
      <c r="AS647" s="5"/>
      <c r="AT647" s="5"/>
      <c r="AU647" s="5"/>
      <c r="AV647" s="5"/>
      <c r="AW647" s="5"/>
      <c r="AX647" s="5"/>
      <c r="AY647" s="5"/>
      <c r="AZ647" s="5"/>
      <c r="BA647" s="5"/>
      <c r="BB647" s="5"/>
      <c r="BC647" s="5"/>
      <c r="BD647" s="5"/>
      <c r="BE647" s="5"/>
      <c r="BF647" s="5"/>
      <c r="BG647" s="5"/>
      <c r="BH647" s="5"/>
      <c r="BI647" s="5"/>
      <c r="BJ647" s="5"/>
      <c r="BK647" s="5"/>
      <c r="BL647" s="5"/>
      <c r="BM647" s="5"/>
      <c r="BN647" s="5"/>
      <c r="BO647" s="5"/>
      <c r="BP647" s="5"/>
      <c r="BQ647" s="5"/>
      <c r="BR647" s="5"/>
      <c r="BS647" s="5"/>
      <c r="BT647" s="5"/>
      <c r="BU647" s="5"/>
      <c r="BV647" s="5"/>
      <c r="BW647" s="5"/>
      <c r="BX647" s="5"/>
      <c r="BY647" s="5"/>
      <c r="BZ647" s="5"/>
      <c r="CA647" s="5"/>
      <c r="CB647" s="5"/>
      <c r="CC647" s="5"/>
      <c r="CD647" s="5"/>
      <c r="CE647" s="5"/>
      <c r="CF647" s="5"/>
      <c r="CG647" s="5"/>
      <c r="CH647" s="5"/>
      <c r="CI647" s="5"/>
      <c r="CJ647" s="5"/>
      <c r="CK647" s="5"/>
      <c r="CL647" s="5"/>
      <c r="CM647" s="5"/>
      <c r="CN647" s="5"/>
      <c r="CO647" s="5"/>
      <c r="CP647" s="5"/>
      <c r="CQ647" s="5"/>
      <c r="CR647" s="5"/>
      <c r="CS647" s="5"/>
      <c r="CT647" s="5"/>
      <c r="CU647" s="5"/>
      <c r="CV647" s="5"/>
      <c r="CW647" s="5"/>
      <c r="CX647" s="5"/>
      <c r="CY647" s="5"/>
      <c r="CZ647" s="5"/>
      <c r="DA647" s="5"/>
      <c r="DB647" s="5"/>
      <c r="DC647" s="5"/>
      <c r="DD647" s="5"/>
      <c r="DE647" s="5"/>
      <c r="DF647" s="5"/>
      <c r="DG647" s="5"/>
      <c r="DH647" s="5"/>
      <c r="DI647" s="5"/>
      <c r="DJ647" s="5"/>
      <c r="DK647" s="5"/>
      <c r="DL647" s="5"/>
      <c r="DM647" s="5"/>
      <c r="DN647" s="5"/>
      <c r="DO647" s="5"/>
      <c r="DP647" s="5"/>
      <c r="DQ647" s="5"/>
      <c r="DR647" s="5"/>
      <c r="DS647" s="5"/>
      <c r="DT647" s="5"/>
      <c r="DU647" s="5"/>
      <c r="DV647" s="5"/>
      <c r="DW647" s="5"/>
      <c r="DX647" s="5"/>
      <c r="DY647" s="5"/>
      <c r="DZ647" s="5"/>
      <c r="EA647" s="5"/>
      <c r="EB647" s="5"/>
      <c r="EC647" s="5"/>
      <c r="ED647" s="5"/>
      <c r="EE647" s="5"/>
      <c r="EF647" s="5"/>
      <c r="EG647" s="5"/>
      <c r="EH647" s="5"/>
      <c r="EI647" s="5"/>
      <c r="EJ647" s="5"/>
      <c r="EK647" s="5"/>
      <c r="EL647" s="5"/>
      <c r="EM647" s="5"/>
      <c r="EN647" s="5"/>
      <c r="EO647" s="5"/>
      <c r="EP647" s="5"/>
      <c r="EQ647" s="5"/>
      <c r="ER647" s="5"/>
      <c r="ES647" s="5"/>
      <c r="ET647" s="5"/>
      <c r="EU647" s="5"/>
      <c r="EV647" s="5"/>
      <c r="EW647" s="5"/>
      <c r="EX647" s="5"/>
      <c r="EY647" s="5"/>
      <c r="EZ647" s="5"/>
      <c r="FA647" s="5"/>
      <c r="FB647" s="5"/>
      <c r="FC647" s="5"/>
      <c r="FD647" s="5"/>
      <c r="FE647" s="5"/>
      <c r="FF647" s="5"/>
      <c r="FG647" s="5"/>
      <c r="FH647" s="5"/>
      <c r="FI647" s="5"/>
      <c r="FJ647" s="5"/>
      <c r="FK647" s="5"/>
      <c r="FL647" s="5"/>
      <c r="FM647" s="5"/>
      <c r="FN647" s="5"/>
      <c r="FO647" s="5"/>
      <c r="FP647" s="5"/>
      <c r="FQ647" s="5"/>
      <c r="FR647" s="5"/>
      <c r="FS647" s="5"/>
      <c r="FT647" s="5"/>
      <c r="FU647" s="5"/>
      <c r="FV647" s="5"/>
      <c r="FW647" s="5"/>
      <c r="FX647" s="5"/>
      <c r="FY647" s="5"/>
      <c r="FZ647" s="5"/>
      <c r="GA647" s="5"/>
      <c r="GB647" s="5"/>
      <c r="GC647" s="5"/>
      <c r="GD647" s="5"/>
      <c r="GE647" s="5"/>
      <c r="GF647" s="5"/>
      <c r="GG647" s="5"/>
      <c r="GH647" s="5"/>
      <c r="GI647" s="5"/>
      <c r="GJ647" s="5"/>
      <c r="GK647" s="5"/>
      <c r="GL647" s="5"/>
      <c r="GM647" s="5"/>
      <c r="GN647" s="5"/>
      <c r="GO647" s="5"/>
      <c r="GP647" s="5"/>
      <c r="GQ647" s="5"/>
      <c r="GR647" s="5"/>
      <c r="GS647" s="5"/>
      <c r="GT647" s="5"/>
      <c r="GU647" s="5"/>
      <c r="GV647" s="5"/>
      <c r="GW647" s="5"/>
      <c r="GX647" s="5"/>
      <c r="GY647" s="5"/>
      <c r="GZ647" s="5"/>
      <c r="HA647" s="5"/>
      <c r="HB647" s="5"/>
      <c r="HC647" s="5"/>
      <c r="HD647" s="5"/>
      <c r="HE647" s="5"/>
      <c r="HF647" s="5"/>
      <c r="HG647" s="5"/>
      <c r="HH647" s="5"/>
      <c r="HI647" s="5"/>
      <c r="HJ647" s="5"/>
      <c r="HK647" s="5"/>
      <c r="HL647" s="5"/>
      <c r="HM647" s="5"/>
      <c r="HN647" s="5"/>
      <c r="HO647" s="5"/>
      <c r="HP647" s="5"/>
      <c r="HQ647" s="5"/>
      <c r="HR647" s="5"/>
      <c r="HS647" s="5"/>
      <c r="HT647" s="5"/>
      <c r="HU647" s="5"/>
      <c r="HV647" s="5"/>
      <c r="HW647" s="5"/>
      <c r="HX647" s="5"/>
      <c r="HY647" s="5"/>
      <c r="HZ647" s="5"/>
      <c r="IA647" s="5"/>
      <c r="IB647" s="5"/>
      <c r="IC647" s="5"/>
      <c r="ID647" s="5"/>
      <c r="IE647" s="5"/>
      <c r="IF647" s="5"/>
      <c r="IG647" s="5"/>
      <c r="IH647" s="5"/>
      <c r="II647" s="5"/>
      <c r="IJ647" s="5"/>
      <c r="IK647" s="5"/>
      <c r="IL647" s="5"/>
      <c r="IM647" s="5"/>
      <c r="IN647" s="5"/>
      <c r="IO647" s="5"/>
      <c r="IP647" s="5"/>
      <c r="IQ647" s="5"/>
      <c r="IR647" s="5"/>
      <c r="IS647" s="5"/>
      <c r="IT647" s="5"/>
      <c r="IU647" s="5"/>
      <c r="IV647" s="5"/>
      <c r="IW647" s="5"/>
      <c r="IX647" s="5"/>
      <c r="IY647" s="5"/>
      <c r="IZ647" s="5"/>
      <c r="JA647" s="5"/>
      <c r="JB647" s="5"/>
      <c r="JC647" s="5"/>
      <c r="JD647" s="5"/>
      <c r="JE647" s="5"/>
      <c r="JF647" s="5"/>
      <c r="JG647" s="5"/>
      <c r="JH647" s="5"/>
      <c r="JI647" s="5"/>
      <c r="JJ647" s="5"/>
      <c r="JK647" s="5"/>
      <c r="JL647" s="5"/>
      <c r="JM647" s="5"/>
      <c r="JN647" s="5"/>
      <c r="JO647" s="5"/>
      <c r="JP647" s="5"/>
      <c r="JQ647" s="5"/>
      <c r="JR647" s="5"/>
      <c r="JS647" s="5"/>
      <c r="JT647" s="5"/>
      <c r="JU647" s="5"/>
      <c r="JV647" s="5"/>
      <c r="JW647" s="5"/>
      <c r="JX647" s="5"/>
      <c r="JY647" s="5"/>
      <c r="JZ647" s="5"/>
      <c r="KA647" s="5"/>
      <c r="KB647" s="5"/>
      <c r="KC647" s="5"/>
      <c r="KD647" s="5"/>
      <c r="KE647" s="5"/>
      <c r="KF647" s="5"/>
      <c r="KG647" s="5"/>
      <c r="KH647" s="5"/>
      <c r="KI647" s="5"/>
      <c r="KJ647" s="5"/>
      <c r="KK647" s="5"/>
      <c r="KL647" s="5"/>
      <c r="KM647" s="5"/>
      <c r="KN647" s="5"/>
      <c r="KO647" s="5"/>
      <c r="KP647" s="5"/>
      <c r="KQ647" s="5"/>
      <c r="KR647" s="5"/>
      <c r="KS647" s="5"/>
      <c r="KT647" s="5"/>
      <c r="KU647" s="5"/>
      <c r="KV647" s="5"/>
      <c r="KW647" s="5"/>
      <c r="KX647" s="5"/>
      <c r="KY647" s="5"/>
      <c r="KZ647" s="5"/>
      <c r="LA647" s="5"/>
      <c r="LB647" s="5"/>
      <c r="LC647" s="5"/>
      <c r="LD647" s="5"/>
      <c r="LE647" s="5"/>
      <c r="LF647" s="5"/>
      <c r="LG647" s="5"/>
      <c r="LH647" s="5"/>
      <c r="LI647" s="5"/>
      <c r="LJ647" s="5"/>
      <c r="LK647" s="5"/>
      <c r="LL647" s="5"/>
      <c r="LM647" s="5"/>
      <c r="LN647" s="5"/>
      <c r="LO647" s="5"/>
      <c r="LP647" s="5"/>
      <c r="LQ647" s="5"/>
      <c r="LR647" s="5"/>
      <c r="LS647" s="5"/>
      <c r="LT647" s="5"/>
      <c r="LU647" s="5"/>
      <c r="LV647" s="5"/>
      <c r="LW647" s="5"/>
      <c r="LX647" s="5"/>
      <c r="LY647" s="5"/>
      <c r="LZ647" s="5"/>
      <c r="MA647" s="5"/>
      <c r="MB647" s="5"/>
      <c r="MC647" s="5"/>
      <c r="MD647" s="5"/>
      <c r="ME647" s="5"/>
      <c r="MF647" s="5"/>
      <c r="MG647" s="5"/>
      <c r="MH647" s="5"/>
      <c r="MI647" s="5"/>
      <c r="MJ647" s="5"/>
      <c r="MK647" s="5"/>
      <c r="ML647" s="5"/>
      <c r="MM647" s="5"/>
      <c r="MN647" s="5"/>
      <c r="MO647" s="5"/>
      <c r="MP647" s="5"/>
      <c r="MQ647" s="5"/>
      <c r="MR647" s="5"/>
      <c r="MS647" s="5"/>
      <c r="MT647" s="5"/>
      <c r="MU647" s="5"/>
      <c r="MV647" s="5"/>
      <c r="MW647" s="5"/>
      <c r="MX647" s="5"/>
      <c r="MY647" s="5"/>
      <c r="MZ647" s="5"/>
      <c r="NA647" s="5"/>
      <c r="NB647" s="5"/>
      <c r="NC647" s="5"/>
      <c r="ND647" s="5"/>
      <c r="NE647" s="5"/>
      <c r="NF647" s="5"/>
      <c r="NG647" s="5"/>
      <c r="NH647" s="5"/>
      <c r="NI647" s="5"/>
      <c r="NJ647" s="5"/>
      <c r="NK647" s="5"/>
      <c r="NL647" s="5"/>
      <c r="NM647" s="5"/>
      <c r="NN647" s="5"/>
      <c r="NO647" s="5"/>
      <c r="NP647" s="5"/>
      <c r="NQ647" s="5"/>
      <c r="NR647" s="5"/>
      <c r="NS647" s="5"/>
      <c r="NT647" s="5"/>
      <c r="NU647" s="5"/>
      <c r="NV647" s="5"/>
      <c r="NW647" s="5"/>
      <c r="NX647" s="5"/>
      <c r="NY647" s="5"/>
      <c r="NZ647" s="5"/>
      <c r="OA647" s="5"/>
      <c r="OB647" s="5"/>
      <c r="OC647" s="5"/>
      <c r="OD647" s="5"/>
      <c r="OE647" s="5"/>
      <c r="OF647" s="5"/>
      <c r="OG647" s="5"/>
      <c r="OH647" s="5"/>
      <c r="OI647" s="5"/>
      <c r="OJ647" s="5"/>
      <c r="OK647" s="5"/>
      <c r="OL647" s="5"/>
      <c r="OM647" s="5"/>
      <c r="ON647" s="5"/>
      <c r="OO647" s="5"/>
      <c r="OP647" s="5"/>
      <c r="OQ647" s="5"/>
      <c r="OR647" s="5"/>
      <c r="OS647" s="5"/>
      <c r="OT647" s="5"/>
      <c r="OU647" s="5"/>
      <c r="OV647" s="5"/>
      <c r="OW647" s="5"/>
      <c r="OX647" s="5"/>
      <c r="OY647" s="5"/>
      <c r="OZ647" s="5"/>
      <c r="PA647" s="5"/>
      <c r="PB647" s="5"/>
      <c r="PC647" s="5"/>
      <c r="PD647" s="5"/>
      <c r="PE647" s="5"/>
      <c r="PF647" s="5"/>
      <c r="PG647" s="5"/>
      <c r="PH647" s="5"/>
      <c r="PI647" s="5"/>
      <c r="PJ647" s="5"/>
      <c r="PK647" s="5"/>
      <c r="PL647" s="5"/>
      <c r="PM647" s="5"/>
      <c r="PN647" s="5"/>
      <c r="PO647" s="5"/>
      <c r="PP647" s="5"/>
      <c r="PQ647" s="5"/>
      <c r="PR647" s="5"/>
      <c r="PS647" s="5"/>
      <c r="PT647" s="5"/>
      <c r="PU647" s="5"/>
      <c r="PV647" s="5"/>
      <c r="PW647" s="5"/>
      <c r="PX647" s="5"/>
      <c r="PY647" s="5"/>
      <c r="PZ647" s="5"/>
      <c r="QA647" s="5"/>
      <c r="QB647" s="5"/>
      <c r="QC647" s="5"/>
      <c r="QD647" s="5"/>
      <c r="QE647" s="5"/>
      <c r="QF647" s="5"/>
      <c r="QG647" s="5"/>
      <c r="QH647" s="5"/>
      <c r="QI647" s="5"/>
      <c r="QJ647" s="5"/>
      <c r="QK647" s="5"/>
      <c r="QL647" s="5"/>
      <c r="QM647" s="5"/>
      <c r="QN647" s="5"/>
      <c r="QO647" s="5"/>
      <c r="QP647" s="5"/>
      <c r="QQ647" s="5"/>
      <c r="QR647" s="5"/>
      <c r="QS647" s="5"/>
      <c r="QT647" s="5"/>
      <c r="QU647" s="5"/>
      <c r="QV647" s="5"/>
      <c r="QW647" s="5"/>
      <c r="QX647" s="5"/>
      <c r="QY647" s="5"/>
      <c r="QZ647" s="5"/>
      <c r="RA647" s="5"/>
      <c r="RB647" s="5"/>
      <c r="RC647" s="5"/>
      <c r="RD647" s="5"/>
      <c r="RE647" s="5"/>
      <c r="RF647" s="5"/>
      <c r="RG647" s="5"/>
      <c r="RH647" s="5"/>
      <c r="RI647" s="5"/>
      <c r="RJ647" s="5"/>
      <c r="RK647" s="5"/>
      <c r="RL647" s="5"/>
      <c r="RM647" s="5"/>
      <c r="RN647" s="5"/>
      <c r="RO647" s="5"/>
      <c r="RP647" s="5"/>
      <c r="RQ647" s="5"/>
      <c r="RR647" s="5"/>
      <c r="RS647" s="5"/>
      <c r="RT647" s="5"/>
      <c r="RU647" s="5"/>
      <c r="RV647" s="5"/>
      <c r="RW647" s="5"/>
      <c r="RX647" s="5"/>
      <c r="RY647" s="5"/>
      <c r="RZ647" s="5"/>
      <c r="SA647" s="5"/>
      <c r="SB647" s="5"/>
      <c r="SC647" s="5"/>
      <c r="SD647" s="5"/>
      <c r="SE647" s="5"/>
      <c r="SF647" s="5"/>
      <c r="SG647" s="5"/>
      <c r="SH647" s="5"/>
      <c r="SI647" s="5"/>
      <c r="SJ647" s="5"/>
      <c r="SK647" s="5"/>
      <c r="SL647" s="5"/>
      <c r="SM647" s="5"/>
      <c r="SN647" s="5"/>
      <c r="SO647" s="5"/>
      <c r="SP647" s="5"/>
      <c r="SQ647" s="5"/>
      <c r="SR647" s="5"/>
      <c r="SS647" s="5"/>
      <c r="ST647" s="5"/>
      <c r="SU647" s="5"/>
      <c r="SV647" s="5"/>
      <c r="SW647" s="5"/>
      <c r="SX647" s="5"/>
      <c r="SY647" s="5"/>
      <c r="SZ647" s="5"/>
      <c r="TA647" s="5"/>
      <c r="TB647" s="5"/>
      <c r="TC647" s="5"/>
      <c r="TD647" s="5"/>
      <c r="TE647" s="5"/>
      <c r="TF647" s="5"/>
      <c r="TG647" s="5"/>
      <c r="TH647" s="5"/>
      <c r="TI647" s="5"/>
      <c r="TJ647" s="5"/>
      <c r="TK647" s="5"/>
      <c r="TL647" s="5"/>
      <c r="TM647" s="5"/>
      <c r="TN647" s="5"/>
      <c r="TO647" s="5"/>
      <c r="TP647" s="5"/>
      <c r="TQ647" s="5"/>
      <c r="TR647" s="5"/>
      <c r="TS647" s="5"/>
      <c r="TT647" s="5"/>
      <c r="TU647" s="5"/>
      <c r="TV647" s="5"/>
      <c r="TW647" s="5"/>
      <c r="TX647" s="5"/>
      <c r="TY647" s="5"/>
      <c r="TZ647" s="5"/>
      <c r="UA647" s="5"/>
      <c r="UB647" s="5"/>
      <c r="UC647" s="5"/>
      <c r="UD647" s="5"/>
      <c r="UE647" s="5"/>
      <c r="UF647" s="5"/>
      <c r="UG647" s="5"/>
      <c r="UH647" s="5"/>
      <c r="UI647" s="5"/>
      <c r="UJ647" s="5"/>
      <c r="UK647" s="5"/>
      <c r="UL647" s="5"/>
      <c r="UM647" s="5"/>
      <c r="UN647" s="5"/>
      <c r="UO647" s="5"/>
      <c r="UP647" s="5"/>
      <c r="UQ647" s="5"/>
      <c r="UR647" s="5"/>
      <c r="US647" s="5"/>
      <c r="UT647" s="5"/>
      <c r="UU647" s="5"/>
      <c r="UV647" s="5"/>
      <c r="UW647" s="5"/>
      <c r="UX647" s="5"/>
      <c r="UY647" s="5"/>
      <c r="UZ647" s="5"/>
      <c r="VA647" s="5"/>
      <c r="VB647" s="5"/>
      <c r="VC647" s="5"/>
      <c r="VD647" s="5"/>
      <c r="VE647" s="5"/>
      <c r="VF647" s="5"/>
      <c r="VG647" s="5"/>
      <c r="VH647" s="5"/>
      <c r="VI647" s="5"/>
      <c r="VJ647" s="5"/>
      <c r="VK647" s="5"/>
      <c r="VL647" s="5"/>
      <c r="VM647" s="5"/>
      <c r="VN647" s="5"/>
      <c r="VO647" s="5"/>
      <c r="VP647" s="5"/>
      <c r="VQ647" s="5"/>
      <c r="VR647" s="5"/>
      <c r="VS647" s="5"/>
      <c r="VT647" s="5"/>
      <c r="VU647" s="5"/>
      <c r="VV647" s="5"/>
      <c r="VW647" s="5"/>
      <c r="VX647" s="5"/>
      <c r="VY647" s="5"/>
      <c r="VZ647" s="5"/>
      <c r="WA647" s="5"/>
      <c r="WB647" s="5"/>
      <c r="WC647" s="5"/>
      <c r="WD647" s="5"/>
      <c r="WE647" s="5"/>
      <c r="WF647" s="5"/>
      <c r="WG647" s="5"/>
      <c r="WH647" s="5"/>
      <c r="WI647" s="5"/>
      <c r="WJ647" s="5"/>
      <c r="WK647" s="5"/>
      <c r="WL647" s="5"/>
      <c r="WM647" s="5"/>
      <c r="WN647" s="5"/>
      <c r="WO647" s="5"/>
      <c r="WP647" s="5"/>
      <c r="WQ647" s="5"/>
      <c r="WR647" s="5"/>
      <c r="WS647" s="5"/>
      <c r="WT647" s="5"/>
      <c r="WU647" s="5"/>
      <c r="WV647" s="5"/>
      <c r="WW647" s="5"/>
      <c r="WX647" s="5"/>
      <c r="WY647" s="5"/>
      <c r="WZ647" s="5"/>
      <c r="XA647" s="5"/>
      <c r="XB647" s="5"/>
      <c r="XC647" s="5"/>
      <c r="XD647" s="5"/>
      <c r="XE647" s="5"/>
      <c r="XF647" s="5"/>
      <c r="XG647" s="5"/>
      <c r="XH647" s="5"/>
      <c r="XI647" s="5"/>
      <c r="XJ647" s="5"/>
      <c r="XK647" s="5"/>
      <c r="XL647" s="5"/>
      <c r="XM647" s="5"/>
      <c r="XN647" s="5"/>
      <c r="XO647" s="5"/>
      <c r="XP647" s="5"/>
      <c r="XQ647" s="5"/>
      <c r="XR647" s="5"/>
      <c r="XS647" s="5"/>
      <c r="XT647" s="5"/>
      <c r="XU647" s="5"/>
      <c r="XV647" s="5"/>
      <c r="XW647" s="5"/>
    </row>
    <row r="648" spans="39:647" x14ac:dyDescent="0.45">
      <c r="AM648" s="5"/>
      <c r="AN648" s="5"/>
      <c r="AO648" s="5"/>
      <c r="AP648" s="5"/>
      <c r="AQ648" s="5"/>
      <c r="AR648" s="5"/>
      <c r="AS648" s="5"/>
      <c r="AT648" s="5"/>
      <c r="AU648" s="5"/>
      <c r="AV648" s="5"/>
      <c r="AW648" s="5"/>
      <c r="AX648" s="5"/>
      <c r="AY648" s="5"/>
      <c r="AZ648" s="5"/>
      <c r="BA648" s="5"/>
      <c r="BB648" s="5"/>
      <c r="BC648" s="5"/>
      <c r="BD648" s="5"/>
      <c r="BE648" s="5"/>
      <c r="BF648" s="5"/>
      <c r="BG648" s="5"/>
      <c r="BH648" s="5"/>
      <c r="BI648" s="5"/>
      <c r="BJ648" s="5"/>
      <c r="BK648" s="5"/>
      <c r="BL648" s="5"/>
      <c r="BM648" s="5"/>
      <c r="BN648" s="5"/>
      <c r="BO648" s="5"/>
      <c r="BP648" s="5"/>
      <c r="BQ648" s="5"/>
      <c r="BR648" s="5"/>
      <c r="BS648" s="5"/>
      <c r="BT648" s="5"/>
      <c r="BU648" s="5"/>
      <c r="BV648" s="5"/>
      <c r="BW648" s="5"/>
      <c r="BX648" s="5"/>
      <c r="BY648" s="5"/>
      <c r="BZ648" s="5"/>
      <c r="CA648" s="5"/>
      <c r="CB648" s="5"/>
      <c r="CC648" s="5"/>
      <c r="CD648" s="5"/>
      <c r="CE648" s="5"/>
      <c r="CF648" s="5"/>
      <c r="CG648" s="5"/>
      <c r="CH648" s="5"/>
      <c r="CI648" s="5"/>
      <c r="CJ648" s="5"/>
      <c r="CK648" s="5"/>
      <c r="CL648" s="5"/>
      <c r="CM648" s="5"/>
      <c r="CN648" s="5"/>
      <c r="CO648" s="5"/>
      <c r="CP648" s="5"/>
      <c r="CQ648" s="5"/>
      <c r="CR648" s="5"/>
      <c r="CS648" s="5"/>
      <c r="CT648" s="5"/>
      <c r="CU648" s="5"/>
      <c r="CV648" s="5"/>
      <c r="CW648" s="5"/>
      <c r="CX648" s="5"/>
      <c r="CY648" s="5"/>
      <c r="CZ648" s="5"/>
      <c r="DA648" s="5"/>
      <c r="DB648" s="5"/>
      <c r="DC648" s="5"/>
      <c r="DD648" s="5"/>
      <c r="DE648" s="5"/>
      <c r="DF648" s="5"/>
      <c r="DG648" s="5"/>
      <c r="DH648" s="5"/>
      <c r="DI648" s="5"/>
      <c r="DJ648" s="5"/>
      <c r="DK648" s="5"/>
      <c r="DL648" s="5"/>
      <c r="DM648" s="5"/>
      <c r="DN648" s="5"/>
      <c r="DO648" s="5"/>
      <c r="DP648" s="5"/>
      <c r="DQ648" s="5"/>
      <c r="DR648" s="5"/>
      <c r="DS648" s="5"/>
      <c r="DT648" s="5"/>
      <c r="DU648" s="5"/>
      <c r="DV648" s="5"/>
      <c r="DW648" s="5"/>
      <c r="DX648" s="5"/>
      <c r="DY648" s="5"/>
      <c r="DZ648" s="5"/>
      <c r="EA648" s="5"/>
      <c r="EB648" s="5"/>
      <c r="EC648" s="5"/>
      <c r="ED648" s="5"/>
      <c r="EE648" s="5"/>
      <c r="EF648" s="5"/>
      <c r="EG648" s="5"/>
      <c r="EH648" s="5"/>
      <c r="EI648" s="5"/>
      <c r="EJ648" s="5"/>
      <c r="EK648" s="5"/>
      <c r="EL648" s="5"/>
      <c r="EM648" s="5"/>
      <c r="EN648" s="5"/>
      <c r="EO648" s="5"/>
      <c r="EP648" s="5"/>
      <c r="EQ648" s="5"/>
      <c r="ER648" s="5"/>
      <c r="ES648" s="5"/>
      <c r="ET648" s="5"/>
      <c r="EU648" s="5"/>
      <c r="EV648" s="5"/>
      <c r="EW648" s="5"/>
      <c r="EX648" s="5"/>
      <c r="EY648" s="5"/>
      <c r="EZ648" s="5"/>
      <c r="FA648" s="5"/>
      <c r="FB648" s="5"/>
      <c r="FC648" s="5"/>
      <c r="FD648" s="5"/>
      <c r="FE648" s="5"/>
      <c r="FF648" s="5"/>
      <c r="FG648" s="5"/>
      <c r="FH648" s="5"/>
      <c r="FI648" s="5"/>
      <c r="FJ648" s="5"/>
      <c r="FK648" s="5"/>
      <c r="FL648" s="5"/>
      <c r="FM648" s="5"/>
      <c r="FN648" s="5"/>
      <c r="FO648" s="5"/>
      <c r="FP648" s="5"/>
      <c r="FQ648" s="5"/>
      <c r="FR648" s="5"/>
      <c r="FS648" s="5"/>
      <c r="FT648" s="5"/>
      <c r="FU648" s="5"/>
      <c r="FV648" s="5"/>
      <c r="FW648" s="5"/>
      <c r="FX648" s="5"/>
      <c r="FY648" s="5"/>
      <c r="FZ648" s="5"/>
      <c r="GA648" s="5"/>
      <c r="GB648" s="5"/>
      <c r="GC648" s="5"/>
      <c r="GD648" s="5"/>
      <c r="GE648" s="5"/>
      <c r="GF648" s="5"/>
      <c r="GG648" s="5"/>
      <c r="GH648" s="5"/>
      <c r="GI648" s="5"/>
      <c r="GJ648" s="5"/>
      <c r="GK648" s="5"/>
      <c r="GL648" s="5"/>
      <c r="GM648" s="5"/>
      <c r="GN648" s="5"/>
      <c r="GO648" s="5"/>
      <c r="GP648" s="5"/>
      <c r="GQ648" s="5"/>
      <c r="GR648" s="5"/>
      <c r="GS648" s="5"/>
      <c r="GT648" s="5"/>
      <c r="GU648" s="5"/>
      <c r="GV648" s="5"/>
      <c r="GW648" s="5"/>
      <c r="GX648" s="5"/>
      <c r="GY648" s="5"/>
      <c r="GZ648" s="5"/>
      <c r="HA648" s="5"/>
      <c r="HB648" s="5"/>
      <c r="HC648" s="5"/>
      <c r="HD648" s="5"/>
      <c r="HE648" s="5"/>
      <c r="HF648" s="5"/>
      <c r="HG648" s="5"/>
      <c r="HH648" s="5"/>
      <c r="HI648" s="5"/>
      <c r="HJ648" s="5"/>
      <c r="HK648" s="5"/>
      <c r="HL648" s="5"/>
      <c r="HM648" s="5"/>
      <c r="HN648" s="5"/>
      <c r="HO648" s="5"/>
      <c r="HP648" s="5"/>
      <c r="HQ648" s="5"/>
      <c r="HR648" s="5"/>
      <c r="HS648" s="5"/>
      <c r="HT648" s="5"/>
      <c r="HU648" s="5"/>
      <c r="HV648" s="5"/>
      <c r="HW648" s="5"/>
      <c r="HX648" s="5"/>
      <c r="HY648" s="5"/>
      <c r="HZ648" s="5"/>
      <c r="IA648" s="5"/>
      <c r="IB648" s="5"/>
      <c r="IC648" s="5"/>
      <c r="ID648" s="5"/>
      <c r="IE648" s="5"/>
      <c r="IF648" s="5"/>
      <c r="IG648" s="5"/>
      <c r="IH648" s="5"/>
      <c r="II648" s="5"/>
      <c r="IJ648" s="5"/>
      <c r="IK648" s="5"/>
      <c r="IL648" s="5"/>
      <c r="IM648" s="5"/>
      <c r="IN648" s="5"/>
      <c r="IO648" s="5"/>
      <c r="IP648" s="5"/>
      <c r="IQ648" s="5"/>
      <c r="IR648" s="5"/>
      <c r="IS648" s="5"/>
      <c r="IT648" s="5"/>
      <c r="IU648" s="5"/>
      <c r="IV648" s="5"/>
      <c r="IW648" s="5"/>
      <c r="IX648" s="5"/>
      <c r="IY648" s="5"/>
      <c r="IZ648" s="5"/>
      <c r="JA648" s="5"/>
      <c r="JB648" s="5"/>
      <c r="JC648" s="5"/>
      <c r="JD648" s="5"/>
      <c r="JE648" s="5"/>
      <c r="JF648" s="5"/>
      <c r="JG648" s="5"/>
      <c r="JH648" s="5"/>
      <c r="JI648" s="5"/>
      <c r="JJ648" s="5"/>
      <c r="JK648" s="5"/>
      <c r="JL648" s="5"/>
      <c r="JM648" s="5"/>
      <c r="JN648" s="5"/>
      <c r="JO648" s="5"/>
      <c r="JP648" s="5"/>
      <c r="JQ648" s="5"/>
      <c r="JR648" s="5"/>
      <c r="JS648" s="5"/>
      <c r="JT648" s="5"/>
      <c r="JU648" s="5"/>
      <c r="JV648" s="5"/>
      <c r="JW648" s="5"/>
      <c r="JX648" s="5"/>
      <c r="JY648" s="5"/>
      <c r="JZ648" s="5"/>
      <c r="KA648" s="5"/>
      <c r="KB648" s="5"/>
      <c r="KC648" s="5"/>
      <c r="KD648" s="5"/>
      <c r="KE648" s="5"/>
      <c r="KF648" s="5"/>
      <c r="KG648" s="5"/>
      <c r="KH648" s="5"/>
      <c r="KI648" s="5"/>
      <c r="KJ648" s="5"/>
      <c r="KK648" s="5"/>
      <c r="KL648" s="5"/>
      <c r="KM648" s="5"/>
      <c r="KN648" s="5"/>
      <c r="KO648" s="5"/>
      <c r="KP648" s="5"/>
      <c r="KQ648" s="5"/>
      <c r="KR648" s="5"/>
      <c r="KS648" s="5"/>
      <c r="KT648" s="5"/>
      <c r="KU648" s="5"/>
      <c r="KV648" s="5"/>
      <c r="KW648" s="5"/>
      <c r="KX648" s="5"/>
      <c r="KY648" s="5"/>
      <c r="KZ648" s="5"/>
      <c r="LA648" s="5"/>
      <c r="LB648" s="5"/>
      <c r="LC648" s="5"/>
      <c r="LD648" s="5"/>
      <c r="LE648" s="5"/>
      <c r="LF648" s="5"/>
      <c r="LG648" s="5"/>
      <c r="LH648" s="5"/>
      <c r="LI648" s="5"/>
      <c r="LJ648" s="5"/>
      <c r="LK648" s="5"/>
      <c r="LL648" s="5"/>
      <c r="LM648" s="5"/>
      <c r="LN648" s="5"/>
      <c r="LO648" s="5"/>
      <c r="LP648" s="5"/>
      <c r="LQ648" s="5"/>
      <c r="LR648" s="5"/>
      <c r="LS648" s="5"/>
      <c r="LT648" s="5"/>
      <c r="LU648" s="5"/>
      <c r="LV648" s="5"/>
      <c r="LW648" s="5"/>
      <c r="LX648" s="5"/>
      <c r="LY648" s="5"/>
      <c r="LZ648" s="5"/>
      <c r="MA648" s="5"/>
      <c r="MB648" s="5"/>
      <c r="MC648" s="5"/>
      <c r="MD648" s="5"/>
      <c r="ME648" s="5"/>
      <c r="MF648" s="5"/>
      <c r="MG648" s="5"/>
      <c r="MH648" s="5"/>
      <c r="MI648" s="5"/>
      <c r="MJ648" s="5"/>
      <c r="MK648" s="5"/>
      <c r="ML648" s="5"/>
      <c r="MM648" s="5"/>
      <c r="MN648" s="5"/>
      <c r="MO648" s="5"/>
      <c r="MP648" s="5"/>
      <c r="MQ648" s="5"/>
      <c r="MR648" s="5"/>
      <c r="MS648" s="5"/>
      <c r="MT648" s="5"/>
      <c r="MU648" s="5"/>
      <c r="MV648" s="5"/>
      <c r="MW648" s="5"/>
      <c r="MX648" s="5"/>
      <c r="MY648" s="5"/>
      <c r="MZ648" s="5"/>
      <c r="NA648" s="5"/>
      <c r="NB648" s="5"/>
      <c r="NC648" s="5"/>
      <c r="ND648" s="5"/>
      <c r="NE648" s="5"/>
      <c r="NF648" s="5"/>
      <c r="NG648" s="5"/>
      <c r="NH648" s="5"/>
      <c r="NI648" s="5"/>
      <c r="NJ648" s="5"/>
      <c r="NK648" s="5"/>
      <c r="NL648" s="5"/>
      <c r="NM648" s="5"/>
      <c r="NN648" s="5"/>
      <c r="NO648" s="5"/>
      <c r="NP648" s="5"/>
      <c r="NQ648" s="5"/>
      <c r="NR648" s="5"/>
      <c r="NS648" s="5"/>
      <c r="NT648" s="5"/>
      <c r="NU648" s="5"/>
      <c r="NV648" s="5"/>
      <c r="NW648" s="5"/>
      <c r="NX648" s="5"/>
      <c r="NY648" s="5"/>
      <c r="NZ648" s="5"/>
      <c r="OA648" s="5"/>
      <c r="OB648" s="5"/>
      <c r="OC648" s="5"/>
      <c r="OD648" s="5"/>
      <c r="OE648" s="5"/>
      <c r="OF648" s="5"/>
      <c r="OG648" s="5"/>
      <c r="OH648" s="5"/>
      <c r="OI648" s="5"/>
      <c r="OJ648" s="5"/>
      <c r="OK648" s="5"/>
      <c r="OL648" s="5"/>
      <c r="OM648" s="5"/>
      <c r="ON648" s="5"/>
      <c r="OO648" s="5"/>
      <c r="OP648" s="5"/>
      <c r="OQ648" s="5"/>
      <c r="OR648" s="5"/>
      <c r="OS648" s="5"/>
      <c r="OT648" s="5"/>
      <c r="OU648" s="5"/>
      <c r="OV648" s="5"/>
      <c r="OW648" s="5"/>
      <c r="OX648" s="5"/>
      <c r="OY648" s="5"/>
      <c r="OZ648" s="5"/>
      <c r="PA648" s="5"/>
      <c r="PB648" s="5"/>
      <c r="PC648" s="5"/>
      <c r="PD648" s="5"/>
      <c r="PE648" s="5"/>
      <c r="PF648" s="5"/>
      <c r="PG648" s="5"/>
      <c r="PH648" s="5"/>
      <c r="PI648" s="5"/>
      <c r="PJ648" s="5"/>
      <c r="PK648" s="5"/>
      <c r="PL648" s="5"/>
      <c r="PM648" s="5"/>
      <c r="PN648" s="5"/>
      <c r="PO648" s="5"/>
      <c r="PP648" s="5"/>
      <c r="PQ648" s="5"/>
      <c r="PR648" s="5"/>
      <c r="PS648" s="5"/>
      <c r="PT648" s="5"/>
      <c r="PU648" s="5"/>
      <c r="PV648" s="5"/>
      <c r="PW648" s="5"/>
      <c r="PX648" s="5"/>
      <c r="PY648" s="5"/>
      <c r="PZ648" s="5"/>
      <c r="QA648" s="5"/>
      <c r="QB648" s="5"/>
      <c r="QC648" s="5"/>
      <c r="QD648" s="5"/>
      <c r="QE648" s="5"/>
      <c r="QF648" s="5"/>
      <c r="QG648" s="5"/>
      <c r="QH648" s="5"/>
      <c r="QI648" s="5"/>
      <c r="QJ648" s="5"/>
      <c r="QK648" s="5"/>
      <c r="QL648" s="5"/>
      <c r="QM648" s="5"/>
      <c r="QN648" s="5"/>
      <c r="QO648" s="5"/>
      <c r="QP648" s="5"/>
      <c r="QQ648" s="5"/>
      <c r="QR648" s="5"/>
      <c r="QS648" s="5"/>
      <c r="QT648" s="5"/>
      <c r="QU648" s="5"/>
      <c r="QV648" s="5"/>
      <c r="QW648" s="5"/>
      <c r="QX648" s="5"/>
      <c r="QY648" s="5"/>
      <c r="QZ648" s="5"/>
      <c r="RA648" s="5"/>
      <c r="RB648" s="5"/>
      <c r="RC648" s="5"/>
      <c r="RD648" s="5"/>
      <c r="RE648" s="5"/>
      <c r="RF648" s="5"/>
      <c r="RG648" s="5"/>
      <c r="RH648" s="5"/>
      <c r="RI648" s="5"/>
      <c r="RJ648" s="5"/>
      <c r="RK648" s="5"/>
      <c r="RL648" s="5"/>
      <c r="RM648" s="5"/>
      <c r="RN648" s="5"/>
      <c r="RO648" s="5"/>
      <c r="RP648" s="5"/>
      <c r="RQ648" s="5"/>
      <c r="RR648" s="5"/>
      <c r="RS648" s="5"/>
      <c r="RT648" s="5"/>
      <c r="RU648" s="5"/>
      <c r="RV648" s="5"/>
      <c r="RW648" s="5"/>
      <c r="RX648" s="5"/>
      <c r="RY648" s="5"/>
      <c r="RZ648" s="5"/>
      <c r="SA648" s="5"/>
      <c r="SB648" s="5"/>
      <c r="SC648" s="5"/>
      <c r="SD648" s="5"/>
      <c r="SE648" s="5"/>
      <c r="SF648" s="5"/>
      <c r="SG648" s="5"/>
      <c r="SH648" s="5"/>
      <c r="SI648" s="5"/>
      <c r="SJ648" s="5"/>
      <c r="SK648" s="5"/>
      <c r="SL648" s="5"/>
      <c r="SM648" s="5"/>
      <c r="SN648" s="5"/>
      <c r="SO648" s="5"/>
      <c r="SP648" s="5"/>
      <c r="SQ648" s="5"/>
      <c r="SR648" s="5"/>
      <c r="SS648" s="5"/>
      <c r="ST648" s="5"/>
      <c r="SU648" s="5"/>
      <c r="SV648" s="5"/>
      <c r="SW648" s="5"/>
      <c r="SX648" s="5"/>
      <c r="SY648" s="5"/>
      <c r="SZ648" s="5"/>
      <c r="TA648" s="5"/>
      <c r="TB648" s="5"/>
      <c r="TC648" s="5"/>
      <c r="TD648" s="5"/>
      <c r="TE648" s="5"/>
      <c r="TF648" s="5"/>
      <c r="TG648" s="5"/>
      <c r="TH648" s="5"/>
      <c r="TI648" s="5"/>
      <c r="TJ648" s="5"/>
      <c r="TK648" s="5"/>
      <c r="TL648" s="5"/>
      <c r="TM648" s="5"/>
      <c r="TN648" s="5"/>
      <c r="TO648" s="5"/>
      <c r="TP648" s="5"/>
      <c r="TQ648" s="5"/>
      <c r="TR648" s="5"/>
      <c r="TS648" s="5"/>
      <c r="TT648" s="5"/>
      <c r="TU648" s="5"/>
      <c r="TV648" s="5"/>
      <c r="TW648" s="5"/>
      <c r="TX648" s="5"/>
      <c r="TY648" s="5"/>
      <c r="TZ648" s="5"/>
      <c r="UA648" s="5"/>
      <c r="UB648" s="5"/>
      <c r="UC648" s="5"/>
      <c r="UD648" s="5"/>
      <c r="UE648" s="5"/>
      <c r="UF648" s="5"/>
      <c r="UG648" s="5"/>
      <c r="UH648" s="5"/>
      <c r="UI648" s="5"/>
      <c r="UJ648" s="5"/>
      <c r="UK648" s="5"/>
      <c r="UL648" s="5"/>
      <c r="UM648" s="5"/>
      <c r="UN648" s="5"/>
      <c r="UO648" s="5"/>
      <c r="UP648" s="5"/>
      <c r="UQ648" s="5"/>
      <c r="UR648" s="5"/>
      <c r="US648" s="5"/>
      <c r="UT648" s="5"/>
      <c r="UU648" s="5"/>
      <c r="UV648" s="5"/>
      <c r="UW648" s="5"/>
      <c r="UX648" s="5"/>
      <c r="UY648" s="5"/>
      <c r="UZ648" s="5"/>
      <c r="VA648" s="5"/>
      <c r="VB648" s="5"/>
      <c r="VC648" s="5"/>
      <c r="VD648" s="5"/>
      <c r="VE648" s="5"/>
      <c r="VF648" s="5"/>
      <c r="VG648" s="5"/>
      <c r="VH648" s="5"/>
      <c r="VI648" s="5"/>
      <c r="VJ648" s="5"/>
      <c r="VK648" s="5"/>
      <c r="VL648" s="5"/>
      <c r="VM648" s="5"/>
      <c r="VN648" s="5"/>
      <c r="VO648" s="5"/>
      <c r="VP648" s="5"/>
      <c r="VQ648" s="5"/>
      <c r="VR648" s="5"/>
      <c r="VS648" s="5"/>
      <c r="VT648" s="5"/>
      <c r="VU648" s="5"/>
      <c r="VV648" s="5"/>
      <c r="VW648" s="5"/>
      <c r="VX648" s="5"/>
      <c r="VY648" s="5"/>
      <c r="VZ648" s="5"/>
      <c r="WA648" s="5"/>
      <c r="WB648" s="5"/>
      <c r="WC648" s="5"/>
      <c r="WD648" s="5"/>
      <c r="WE648" s="5"/>
      <c r="WF648" s="5"/>
      <c r="WG648" s="5"/>
      <c r="WH648" s="5"/>
      <c r="WI648" s="5"/>
      <c r="WJ648" s="5"/>
      <c r="WK648" s="5"/>
      <c r="WL648" s="5"/>
      <c r="WM648" s="5"/>
      <c r="WN648" s="5"/>
      <c r="WO648" s="5"/>
      <c r="WP648" s="5"/>
      <c r="WQ648" s="5"/>
      <c r="WR648" s="5"/>
      <c r="WS648" s="5"/>
      <c r="WT648" s="5"/>
      <c r="WU648" s="5"/>
      <c r="WV648" s="5"/>
      <c r="WW648" s="5"/>
      <c r="WX648" s="5"/>
      <c r="WY648" s="5"/>
      <c r="WZ648" s="5"/>
      <c r="XA648" s="5"/>
      <c r="XB648" s="5"/>
      <c r="XC648" s="5"/>
      <c r="XD648" s="5"/>
      <c r="XE648" s="5"/>
      <c r="XF648" s="5"/>
      <c r="XG648" s="5"/>
      <c r="XH648" s="5"/>
      <c r="XI648" s="5"/>
      <c r="XJ648" s="5"/>
      <c r="XK648" s="5"/>
      <c r="XL648" s="5"/>
      <c r="XM648" s="5"/>
      <c r="XN648" s="5"/>
      <c r="XO648" s="5"/>
      <c r="XP648" s="5"/>
      <c r="XQ648" s="5"/>
      <c r="XR648" s="5"/>
      <c r="XS648" s="5"/>
      <c r="XT648" s="5"/>
      <c r="XU648" s="5"/>
      <c r="XV648" s="5"/>
      <c r="XW648" s="5"/>
    </row>
    <row r="649" spans="39:647" x14ac:dyDescent="0.45">
      <c r="AM649" s="5"/>
      <c r="AN649" s="5"/>
      <c r="AO649" s="5"/>
      <c r="AP649" s="5"/>
      <c r="AQ649" s="5"/>
      <c r="AR649" s="5"/>
      <c r="AS649" s="5"/>
      <c r="AT649" s="5"/>
      <c r="AU649" s="5"/>
      <c r="AV649" s="5"/>
      <c r="AW649" s="5"/>
      <c r="AX649" s="5"/>
      <c r="AY649" s="5"/>
      <c r="AZ649" s="5"/>
      <c r="BA649" s="5"/>
      <c r="BB649" s="5"/>
      <c r="BC649" s="5"/>
      <c r="BD649" s="5"/>
      <c r="BE649" s="5"/>
      <c r="BF649" s="5"/>
      <c r="BG649" s="5"/>
      <c r="BH649" s="5"/>
      <c r="BI649" s="5"/>
      <c r="BJ649" s="5"/>
      <c r="BK649" s="5"/>
      <c r="BL649" s="5"/>
      <c r="BM649" s="5"/>
      <c r="BN649" s="5"/>
      <c r="BO649" s="5"/>
      <c r="BP649" s="5"/>
      <c r="BQ649" s="5"/>
      <c r="BR649" s="5"/>
      <c r="BS649" s="5"/>
      <c r="BT649" s="5"/>
      <c r="BU649" s="5"/>
      <c r="BV649" s="5"/>
      <c r="BW649" s="5"/>
      <c r="BX649" s="5"/>
      <c r="BY649" s="5"/>
      <c r="BZ649" s="5"/>
      <c r="CA649" s="5"/>
      <c r="CB649" s="5"/>
      <c r="CC649" s="5"/>
      <c r="CD649" s="5"/>
      <c r="CE649" s="5"/>
      <c r="CF649" s="5"/>
      <c r="CG649" s="5"/>
      <c r="CH649" s="5"/>
      <c r="CI649" s="5"/>
      <c r="CJ649" s="5"/>
      <c r="CK649" s="5"/>
      <c r="CL649" s="5"/>
      <c r="CM649" s="5"/>
      <c r="CN649" s="5"/>
      <c r="CO649" s="5"/>
      <c r="CP649" s="5"/>
      <c r="CQ649" s="5"/>
      <c r="CR649" s="5"/>
      <c r="CS649" s="5"/>
      <c r="CT649" s="5"/>
      <c r="CU649" s="5"/>
      <c r="CV649" s="5"/>
      <c r="CW649" s="5"/>
      <c r="CX649" s="5"/>
      <c r="CY649" s="5"/>
      <c r="CZ649" s="5"/>
      <c r="DA649" s="5"/>
      <c r="DB649" s="5"/>
      <c r="DC649" s="5"/>
      <c r="DD649" s="5"/>
      <c r="DE649" s="5"/>
      <c r="DF649" s="5"/>
      <c r="DG649" s="5"/>
      <c r="DH649" s="5"/>
      <c r="DI649" s="5"/>
      <c r="DJ649" s="5"/>
      <c r="DK649" s="5"/>
      <c r="DL649" s="5"/>
      <c r="DM649" s="5"/>
      <c r="DN649" s="5"/>
      <c r="DO649" s="5"/>
      <c r="DP649" s="5"/>
      <c r="DQ649" s="5"/>
      <c r="DR649" s="5"/>
      <c r="DS649" s="5"/>
      <c r="DT649" s="5"/>
      <c r="DU649" s="5"/>
      <c r="DV649" s="5"/>
      <c r="DW649" s="5"/>
      <c r="DX649" s="5"/>
      <c r="DY649" s="5"/>
      <c r="DZ649" s="5"/>
      <c r="EA649" s="5"/>
      <c r="EB649" s="5"/>
      <c r="EC649" s="5"/>
      <c r="ED649" s="5"/>
      <c r="EE649" s="5"/>
      <c r="EF649" s="5"/>
      <c r="EG649" s="5"/>
      <c r="EH649" s="5"/>
      <c r="EI649" s="5"/>
      <c r="EJ649" s="5"/>
      <c r="EK649" s="5"/>
      <c r="EL649" s="5"/>
      <c r="EM649" s="5"/>
      <c r="EN649" s="5"/>
      <c r="EO649" s="5"/>
      <c r="EP649" s="5"/>
      <c r="EQ649" s="5"/>
      <c r="ER649" s="5"/>
      <c r="ES649" s="5"/>
      <c r="ET649" s="5"/>
      <c r="EU649" s="5"/>
      <c r="EV649" s="5"/>
      <c r="EW649" s="5"/>
      <c r="EX649" s="5"/>
      <c r="EY649" s="5"/>
      <c r="EZ649" s="5"/>
      <c r="FA649" s="5"/>
      <c r="FB649" s="5"/>
      <c r="FC649" s="5"/>
      <c r="FD649" s="5"/>
      <c r="FE649" s="5"/>
      <c r="FF649" s="5"/>
      <c r="FG649" s="5"/>
      <c r="FH649" s="5"/>
      <c r="FI649" s="5"/>
      <c r="FJ649" s="5"/>
      <c r="FK649" s="5"/>
      <c r="FL649" s="5"/>
      <c r="FM649" s="5"/>
      <c r="FN649" s="5"/>
      <c r="FO649" s="5"/>
      <c r="FP649" s="5"/>
      <c r="FQ649" s="5"/>
      <c r="FR649" s="5"/>
      <c r="FS649" s="5"/>
      <c r="FT649" s="5"/>
      <c r="FU649" s="5"/>
      <c r="FV649" s="5"/>
      <c r="FW649" s="5"/>
      <c r="FX649" s="5"/>
      <c r="FY649" s="5"/>
      <c r="FZ649" s="5"/>
      <c r="GA649" s="5"/>
      <c r="GB649" s="5"/>
      <c r="GC649" s="5"/>
      <c r="GD649" s="5"/>
      <c r="GE649" s="5"/>
      <c r="GF649" s="5"/>
      <c r="GG649" s="5"/>
      <c r="GH649" s="5"/>
      <c r="GI649" s="5"/>
      <c r="GJ649" s="5"/>
      <c r="GK649" s="5"/>
      <c r="GL649" s="5"/>
      <c r="GM649" s="5"/>
      <c r="GN649" s="5"/>
      <c r="GO649" s="5"/>
      <c r="GP649" s="5"/>
      <c r="GQ649" s="5"/>
      <c r="GR649" s="5"/>
      <c r="GS649" s="5"/>
      <c r="GT649" s="5"/>
      <c r="GU649" s="5"/>
      <c r="GV649" s="5"/>
      <c r="GW649" s="5"/>
      <c r="GX649" s="5"/>
      <c r="GY649" s="5"/>
      <c r="GZ649" s="5"/>
      <c r="HA649" s="5"/>
      <c r="HB649" s="5"/>
      <c r="HC649" s="5"/>
      <c r="HD649" s="5"/>
      <c r="HE649" s="5"/>
      <c r="HF649" s="5"/>
      <c r="HG649" s="5"/>
      <c r="HH649" s="5"/>
      <c r="HI649" s="5"/>
      <c r="HJ649" s="5"/>
      <c r="HK649" s="5"/>
      <c r="HL649" s="5"/>
      <c r="HM649" s="5"/>
      <c r="HN649" s="5"/>
      <c r="HO649" s="5"/>
      <c r="HP649" s="5"/>
      <c r="HQ649" s="5"/>
      <c r="HR649" s="5"/>
      <c r="HS649" s="5"/>
      <c r="HT649" s="5"/>
      <c r="HU649" s="5"/>
      <c r="HV649" s="5"/>
      <c r="HW649" s="5"/>
      <c r="HX649" s="5"/>
      <c r="HY649" s="5"/>
      <c r="HZ649" s="5"/>
      <c r="IA649" s="5"/>
      <c r="IB649" s="5"/>
      <c r="IC649" s="5"/>
      <c r="ID649" s="5"/>
      <c r="IE649" s="5"/>
      <c r="IF649" s="5"/>
      <c r="IG649" s="5"/>
      <c r="IH649" s="5"/>
      <c r="II649" s="5"/>
      <c r="IJ649" s="5"/>
      <c r="IK649" s="5"/>
      <c r="IL649" s="5"/>
      <c r="IM649" s="5"/>
      <c r="IN649" s="5"/>
      <c r="IO649" s="5"/>
      <c r="IP649" s="5"/>
      <c r="IQ649" s="5"/>
      <c r="IR649" s="5"/>
      <c r="IS649" s="5"/>
      <c r="IT649" s="5"/>
      <c r="IU649" s="5"/>
      <c r="IV649" s="5"/>
      <c r="IW649" s="5"/>
      <c r="IX649" s="5"/>
      <c r="IY649" s="5"/>
      <c r="IZ649" s="5"/>
      <c r="JA649" s="5"/>
      <c r="JB649" s="5"/>
      <c r="JC649" s="5"/>
      <c r="JD649" s="5"/>
      <c r="JE649" s="5"/>
      <c r="JF649" s="5"/>
      <c r="JG649" s="5"/>
      <c r="JH649" s="5"/>
      <c r="JI649" s="5"/>
      <c r="JJ649" s="5"/>
      <c r="JK649" s="5"/>
      <c r="JL649" s="5"/>
      <c r="JM649" s="5"/>
      <c r="JN649" s="5"/>
      <c r="JO649" s="5"/>
      <c r="JP649" s="5"/>
      <c r="JQ649" s="5"/>
      <c r="JR649" s="5"/>
      <c r="JS649" s="5"/>
      <c r="JT649" s="5"/>
      <c r="JU649" s="5"/>
      <c r="JV649" s="5"/>
      <c r="JW649" s="5"/>
      <c r="JX649" s="5"/>
      <c r="JY649" s="5"/>
      <c r="JZ649" s="5"/>
      <c r="KA649" s="5"/>
      <c r="KB649" s="5"/>
      <c r="KC649" s="5"/>
      <c r="KD649" s="5"/>
      <c r="KE649" s="5"/>
      <c r="KF649" s="5"/>
      <c r="KG649" s="5"/>
      <c r="KH649" s="5"/>
      <c r="KI649" s="5"/>
      <c r="KJ649" s="5"/>
      <c r="KK649" s="5"/>
      <c r="KL649" s="5"/>
      <c r="KM649" s="5"/>
      <c r="KN649" s="5"/>
      <c r="KO649" s="5"/>
      <c r="KP649" s="5"/>
      <c r="KQ649" s="5"/>
      <c r="KR649" s="5"/>
      <c r="KS649" s="5"/>
      <c r="KT649" s="5"/>
      <c r="KU649" s="5"/>
      <c r="KV649" s="5"/>
      <c r="KW649" s="5"/>
      <c r="KX649" s="5"/>
      <c r="KY649" s="5"/>
      <c r="KZ649" s="5"/>
      <c r="LA649" s="5"/>
      <c r="LB649" s="5"/>
      <c r="LC649" s="5"/>
      <c r="LD649" s="5"/>
      <c r="LE649" s="5"/>
      <c r="LF649" s="5"/>
      <c r="LG649" s="5"/>
      <c r="LH649" s="5"/>
      <c r="LI649" s="5"/>
      <c r="LJ649" s="5"/>
      <c r="LK649" s="5"/>
      <c r="LL649" s="5"/>
      <c r="LM649" s="5"/>
      <c r="LN649" s="5"/>
      <c r="LO649" s="5"/>
      <c r="LP649" s="5"/>
      <c r="LQ649" s="5"/>
      <c r="LR649" s="5"/>
      <c r="LS649" s="5"/>
      <c r="LT649" s="5"/>
      <c r="LU649" s="5"/>
      <c r="LV649" s="5"/>
      <c r="LW649" s="5"/>
      <c r="LX649" s="5"/>
      <c r="LY649" s="5"/>
      <c r="LZ649" s="5"/>
      <c r="MA649" s="5"/>
      <c r="MB649" s="5"/>
      <c r="MC649" s="5"/>
      <c r="MD649" s="5"/>
      <c r="ME649" s="5"/>
      <c r="MF649" s="5"/>
      <c r="MG649" s="5"/>
      <c r="MH649" s="5"/>
      <c r="MI649" s="5"/>
      <c r="MJ649" s="5"/>
      <c r="MK649" s="5"/>
      <c r="ML649" s="5"/>
      <c r="MM649" s="5"/>
      <c r="MN649" s="5"/>
      <c r="MO649" s="5"/>
      <c r="MP649" s="5"/>
      <c r="MQ649" s="5"/>
      <c r="MR649" s="5"/>
      <c r="MS649" s="5"/>
      <c r="MT649" s="5"/>
      <c r="MU649" s="5"/>
      <c r="MV649" s="5"/>
      <c r="MW649" s="5"/>
      <c r="MX649" s="5"/>
      <c r="MY649" s="5"/>
      <c r="MZ649" s="5"/>
      <c r="NA649" s="5"/>
      <c r="NB649" s="5"/>
      <c r="NC649" s="5"/>
      <c r="ND649" s="5"/>
      <c r="NE649" s="5"/>
      <c r="NF649" s="5"/>
      <c r="NG649" s="5"/>
      <c r="NH649" s="5"/>
      <c r="NI649" s="5"/>
      <c r="NJ649" s="5"/>
      <c r="NK649" s="5"/>
      <c r="NL649" s="5"/>
      <c r="NM649" s="5"/>
      <c r="NN649" s="5"/>
      <c r="NO649" s="5"/>
      <c r="NP649" s="5"/>
      <c r="NQ649" s="5"/>
      <c r="NR649" s="5"/>
      <c r="NS649" s="5"/>
      <c r="NT649" s="5"/>
      <c r="NU649" s="5"/>
      <c r="NV649" s="5"/>
      <c r="NW649" s="5"/>
      <c r="NX649" s="5"/>
      <c r="NY649" s="5"/>
      <c r="NZ649" s="5"/>
      <c r="OA649" s="5"/>
      <c r="OB649" s="5"/>
      <c r="OC649" s="5"/>
      <c r="OD649" s="5"/>
      <c r="OE649" s="5"/>
      <c r="OF649" s="5"/>
      <c r="OG649" s="5"/>
      <c r="OH649" s="5"/>
      <c r="OI649" s="5"/>
      <c r="OJ649" s="5"/>
      <c r="OK649" s="5"/>
      <c r="OL649" s="5"/>
      <c r="OM649" s="5"/>
      <c r="ON649" s="5"/>
      <c r="OO649" s="5"/>
      <c r="OP649" s="5"/>
      <c r="OQ649" s="5"/>
      <c r="OR649" s="5"/>
      <c r="OS649" s="5"/>
      <c r="OT649" s="5"/>
      <c r="OU649" s="5"/>
      <c r="OV649" s="5"/>
      <c r="OW649" s="5"/>
      <c r="OX649" s="5"/>
      <c r="OY649" s="5"/>
      <c r="OZ649" s="5"/>
      <c r="PA649" s="5"/>
      <c r="PB649" s="5"/>
      <c r="PC649" s="5"/>
      <c r="PD649" s="5"/>
      <c r="PE649" s="5"/>
      <c r="PF649" s="5"/>
      <c r="PG649" s="5"/>
      <c r="PH649" s="5"/>
      <c r="PI649" s="5"/>
      <c r="PJ649" s="5"/>
      <c r="PK649" s="5"/>
      <c r="PL649" s="5"/>
      <c r="PM649" s="5"/>
      <c r="PN649" s="5"/>
      <c r="PO649" s="5"/>
      <c r="PP649" s="5"/>
      <c r="PQ649" s="5"/>
      <c r="PR649" s="5"/>
      <c r="PS649" s="5"/>
      <c r="PT649" s="5"/>
      <c r="PU649" s="5"/>
      <c r="PV649" s="5"/>
      <c r="PW649" s="5"/>
      <c r="PX649" s="5"/>
      <c r="PY649" s="5"/>
      <c r="PZ649" s="5"/>
      <c r="QA649" s="5"/>
      <c r="QB649" s="5"/>
      <c r="QC649" s="5"/>
      <c r="QD649" s="5"/>
      <c r="QE649" s="5"/>
      <c r="QF649" s="5"/>
      <c r="QG649" s="5"/>
      <c r="QH649" s="5"/>
      <c r="QI649" s="5"/>
      <c r="QJ649" s="5"/>
      <c r="QK649" s="5"/>
      <c r="QL649" s="5"/>
      <c r="QM649" s="5"/>
      <c r="QN649" s="5"/>
      <c r="QO649" s="5"/>
      <c r="QP649" s="5"/>
      <c r="QQ649" s="5"/>
      <c r="QR649" s="5"/>
      <c r="QS649" s="5"/>
      <c r="QT649" s="5"/>
      <c r="QU649" s="5"/>
      <c r="QV649" s="5"/>
      <c r="QW649" s="5"/>
      <c r="QX649" s="5"/>
      <c r="QY649" s="5"/>
      <c r="QZ649" s="5"/>
      <c r="RA649" s="5"/>
      <c r="RB649" s="5"/>
      <c r="RC649" s="5"/>
      <c r="RD649" s="5"/>
      <c r="RE649" s="5"/>
      <c r="RF649" s="5"/>
      <c r="RG649" s="5"/>
      <c r="RH649" s="5"/>
      <c r="RI649" s="5"/>
      <c r="RJ649" s="5"/>
      <c r="RK649" s="5"/>
      <c r="RL649" s="5"/>
      <c r="RM649" s="5"/>
      <c r="RN649" s="5"/>
      <c r="RO649" s="5"/>
      <c r="RP649" s="5"/>
      <c r="RQ649" s="5"/>
      <c r="RR649" s="5"/>
      <c r="RS649" s="5"/>
      <c r="RT649" s="5"/>
      <c r="RU649" s="5"/>
      <c r="RV649" s="5"/>
      <c r="RW649" s="5"/>
      <c r="RX649" s="5"/>
      <c r="RY649" s="5"/>
      <c r="RZ649" s="5"/>
      <c r="SA649" s="5"/>
      <c r="SB649" s="5"/>
      <c r="SC649" s="5"/>
      <c r="SD649" s="5"/>
      <c r="SE649" s="5"/>
      <c r="SF649" s="5"/>
      <c r="SG649" s="5"/>
      <c r="SH649" s="5"/>
      <c r="SI649" s="5"/>
      <c r="SJ649" s="5"/>
      <c r="SK649" s="5"/>
      <c r="SL649" s="5"/>
      <c r="SM649" s="5"/>
      <c r="SN649" s="5"/>
      <c r="SO649" s="5"/>
      <c r="SP649" s="5"/>
      <c r="SQ649" s="5"/>
      <c r="SR649" s="5"/>
      <c r="SS649" s="5"/>
      <c r="ST649" s="5"/>
      <c r="SU649" s="5"/>
      <c r="SV649" s="5"/>
      <c r="SW649" s="5"/>
      <c r="SX649" s="5"/>
      <c r="SY649" s="5"/>
      <c r="SZ649" s="5"/>
      <c r="TA649" s="5"/>
      <c r="TB649" s="5"/>
      <c r="TC649" s="5"/>
      <c r="TD649" s="5"/>
      <c r="TE649" s="5"/>
      <c r="TF649" s="5"/>
      <c r="TG649" s="5"/>
      <c r="TH649" s="5"/>
      <c r="TI649" s="5"/>
      <c r="TJ649" s="5"/>
      <c r="TK649" s="5"/>
      <c r="TL649" s="5"/>
      <c r="TM649" s="5"/>
      <c r="TN649" s="5"/>
      <c r="TO649" s="5"/>
      <c r="TP649" s="5"/>
      <c r="TQ649" s="5"/>
      <c r="TR649" s="5"/>
      <c r="TS649" s="5"/>
      <c r="TT649" s="5"/>
      <c r="TU649" s="5"/>
      <c r="TV649" s="5"/>
      <c r="TW649" s="5"/>
      <c r="TX649" s="5"/>
      <c r="TY649" s="5"/>
      <c r="TZ649" s="5"/>
      <c r="UA649" s="5"/>
      <c r="UB649" s="5"/>
      <c r="UC649" s="5"/>
      <c r="UD649" s="5"/>
      <c r="UE649" s="5"/>
      <c r="UF649" s="5"/>
      <c r="UG649" s="5"/>
      <c r="UH649" s="5"/>
      <c r="UI649" s="5"/>
      <c r="UJ649" s="5"/>
      <c r="UK649" s="5"/>
      <c r="UL649" s="5"/>
      <c r="UM649" s="5"/>
      <c r="UN649" s="5"/>
      <c r="UO649" s="5"/>
      <c r="UP649" s="5"/>
      <c r="UQ649" s="5"/>
      <c r="UR649" s="5"/>
      <c r="US649" s="5"/>
      <c r="UT649" s="5"/>
      <c r="UU649" s="5"/>
      <c r="UV649" s="5"/>
      <c r="UW649" s="5"/>
      <c r="UX649" s="5"/>
      <c r="UY649" s="5"/>
      <c r="UZ649" s="5"/>
      <c r="VA649" s="5"/>
      <c r="VB649" s="5"/>
      <c r="VC649" s="5"/>
      <c r="VD649" s="5"/>
      <c r="VE649" s="5"/>
      <c r="VF649" s="5"/>
      <c r="VG649" s="5"/>
      <c r="VH649" s="5"/>
      <c r="VI649" s="5"/>
      <c r="VJ649" s="5"/>
      <c r="VK649" s="5"/>
      <c r="VL649" s="5"/>
      <c r="VM649" s="5"/>
      <c r="VN649" s="5"/>
      <c r="VO649" s="5"/>
      <c r="VP649" s="5"/>
      <c r="VQ649" s="5"/>
      <c r="VR649" s="5"/>
      <c r="VS649" s="5"/>
      <c r="VT649" s="5"/>
      <c r="VU649" s="5"/>
      <c r="VV649" s="5"/>
      <c r="VW649" s="5"/>
      <c r="VX649" s="5"/>
      <c r="VY649" s="5"/>
      <c r="VZ649" s="5"/>
      <c r="WA649" s="5"/>
      <c r="WB649" s="5"/>
      <c r="WC649" s="5"/>
      <c r="WD649" s="5"/>
      <c r="WE649" s="5"/>
      <c r="WF649" s="5"/>
      <c r="WG649" s="5"/>
      <c r="WH649" s="5"/>
      <c r="WI649" s="5"/>
      <c r="WJ649" s="5"/>
      <c r="WK649" s="5"/>
      <c r="WL649" s="5"/>
      <c r="WM649" s="5"/>
      <c r="WN649" s="5"/>
      <c r="WO649" s="5"/>
      <c r="WP649" s="5"/>
      <c r="WQ649" s="5"/>
      <c r="WR649" s="5"/>
      <c r="WS649" s="5"/>
      <c r="WT649" s="5"/>
      <c r="WU649" s="5"/>
      <c r="WV649" s="5"/>
      <c r="WW649" s="5"/>
      <c r="WX649" s="5"/>
      <c r="WY649" s="5"/>
      <c r="WZ649" s="5"/>
      <c r="XA649" s="5"/>
      <c r="XB649" s="5"/>
      <c r="XC649" s="5"/>
      <c r="XD649" s="5"/>
      <c r="XE649" s="5"/>
      <c r="XF649" s="5"/>
      <c r="XG649" s="5"/>
      <c r="XH649" s="5"/>
      <c r="XI649" s="5"/>
      <c r="XJ649" s="5"/>
      <c r="XK649" s="5"/>
      <c r="XL649" s="5"/>
      <c r="XM649" s="5"/>
      <c r="XN649" s="5"/>
      <c r="XO649" s="5"/>
      <c r="XP649" s="5"/>
      <c r="XQ649" s="5"/>
      <c r="XR649" s="5"/>
      <c r="XS649" s="5"/>
      <c r="XT649" s="5"/>
      <c r="XU649" s="5"/>
      <c r="XV649" s="5"/>
      <c r="XW649" s="5"/>
    </row>
    <row r="650" spans="39:647" x14ac:dyDescent="0.45">
      <c r="AM650" s="5"/>
      <c r="AN650" s="5"/>
      <c r="AO650" s="5"/>
      <c r="AP650" s="5"/>
      <c r="AQ650" s="5"/>
      <c r="AR650" s="5"/>
      <c r="AS650" s="5"/>
      <c r="AT650" s="5"/>
      <c r="AU650" s="5"/>
      <c r="AV650" s="5"/>
      <c r="AW650" s="5"/>
      <c r="AX650" s="5"/>
      <c r="AY650" s="5"/>
      <c r="AZ650" s="5"/>
      <c r="BA650" s="5"/>
      <c r="BB650" s="5"/>
      <c r="BC650" s="5"/>
      <c r="BD650" s="5"/>
      <c r="BE650" s="5"/>
      <c r="BF650" s="5"/>
      <c r="BG650" s="5"/>
      <c r="BH650" s="5"/>
      <c r="BI650" s="5"/>
      <c r="BJ650" s="5"/>
      <c r="BK650" s="5"/>
      <c r="BL650" s="5"/>
      <c r="BM650" s="5"/>
      <c r="BN650" s="5"/>
      <c r="BO650" s="5"/>
      <c r="BP650" s="5"/>
      <c r="BQ650" s="5"/>
      <c r="BR650" s="5"/>
      <c r="BS650" s="5"/>
      <c r="BT650" s="5"/>
      <c r="BU650" s="5"/>
      <c r="BV650" s="5"/>
      <c r="BW650" s="5"/>
      <c r="BX650" s="5"/>
      <c r="BY650" s="5"/>
      <c r="BZ650" s="5"/>
      <c r="CA650" s="5"/>
      <c r="CB650" s="5"/>
      <c r="CC650" s="5"/>
      <c r="CD650" s="5"/>
      <c r="CE650" s="5"/>
      <c r="CF650" s="5"/>
      <c r="CG650" s="5"/>
      <c r="CH650" s="5"/>
      <c r="CI650" s="5"/>
      <c r="CJ650" s="5"/>
      <c r="CK650" s="5"/>
      <c r="CL650" s="5"/>
      <c r="CM650" s="5"/>
      <c r="CN650" s="5"/>
      <c r="CO650" s="5"/>
      <c r="CP650" s="5"/>
      <c r="CQ650" s="5"/>
      <c r="CR650" s="5"/>
      <c r="CS650" s="5"/>
      <c r="CT650" s="5"/>
      <c r="CU650" s="5"/>
      <c r="CV650" s="5"/>
      <c r="CW650" s="5"/>
      <c r="CX650" s="5"/>
      <c r="CY650" s="5"/>
      <c r="CZ650" s="5"/>
      <c r="DA650" s="5"/>
      <c r="DB650" s="5"/>
      <c r="DC650" s="5"/>
      <c r="DD650" s="5"/>
      <c r="DE650" s="5"/>
      <c r="DF650" s="5"/>
      <c r="DG650" s="5"/>
      <c r="DH650" s="5"/>
      <c r="DI650" s="5"/>
      <c r="DJ650" s="5"/>
      <c r="DK650" s="5"/>
      <c r="DL650" s="5"/>
      <c r="DM650" s="5"/>
      <c r="DN650" s="5"/>
      <c r="DO650" s="5"/>
      <c r="DP650" s="5"/>
      <c r="DQ650" s="5"/>
      <c r="DR650" s="5"/>
      <c r="DS650" s="5"/>
      <c r="DT650" s="5"/>
      <c r="DU650" s="5"/>
      <c r="DV650" s="5"/>
      <c r="DW650" s="5"/>
      <c r="DX650" s="5"/>
      <c r="DY650" s="5"/>
      <c r="DZ650" s="5"/>
      <c r="EA650" s="5"/>
      <c r="EB650" s="5"/>
      <c r="EC650" s="5"/>
      <c r="ED650" s="5"/>
      <c r="EE650" s="5"/>
      <c r="EF650" s="5"/>
      <c r="EG650" s="5"/>
      <c r="EH650" s="5"/>
      <c r="EI650" s="5"/>
      <c r="EJ650" s="5"/>
      <c r="EK650" s="5"/>
      <c r="EL650" s="5"/>
      <c r="EM650" s="5"/>
      <c r="EN650" s="5"/>
      <c r="EO650" s="5"/>
      <c r="EP650" s="5"/>
      <c r="EQ650" s="5"/>
      <c r="ER650" s="5"/>
      <c r="ES650" s="5"/>
      <c r="ET650" s="5"/>
      <c r="EU650" s="5"/>
      <c r="EV650" s="5"/>
      <c r="EW650" s="5"/>
      <c r="EX650" s="5"/>
      <c r="EY650" s="5"/>
      <c r="EZ650" s="5"/>
      <c r="FA650" s="5"/>
      <c r="FB650" s="5"/>
      <c r="FC650" s="5"/>
      <c r="FD650" s="5"/>
      <c r="FE650" s="5"/>
      <c r="FF650" s="5"/>
      <c r="FG650" s="5"/>
      <c r="FH650" s="5"/>
      <c r="FI650" s="5"/>
      <c r="FJ650" s="5"/>
      <c r="FK650" s="5"/>
      <c r="FL650" s="5"/>
      <c r="FM650" s="5"/>
      <c r="FN650" s="5"/>
      <c r="FO650" s="5"/>
      <c r="FP650" s="5"/>
      <c r="FQ650" s="5"/>
      <c r="FR650" s="5"/>
      <c r="FS650" s="5"/>
      <c r="FT650" s="5"/>
      <c r="FU650" s="5"/>
      <c r="FV650" s="5"/>
      <c r="FW650" s="5"/>
      <c r="FX650" s="5"/>
      <c r="FY650" s="5"/>
      <c r="FZ650" s="5"/>
      <c r="GA650" s="5"/>
      <c r="GB650" s="5"/>
      <c r="GC650" s="5"/>
      <c r="GD650" s="5"/>
      <c r="GE650" s="5"/>
      <c r="GF650" s="5"/>
      <c r="GG650" s="5"/>
      <c r="GH650" s="5"/>
      <c r="GI650" s="5"/>
      <c r="GJ650" s="5"/>
      <c r="GK650" s="5"/>
      <c r="GL650" s="5"/>
      <c r="GM650" s="5"/>
      <c r="GN650" s="5"/>
      <c r="GO650" s="5"/>
      <c r="GP650" s="5"/>
      <c r="GQ650" s="5"/>
      <c r="GR650" s="5"/>
      <c r="GS650" s="5"/>
      <c r="GT650" s="5"/>
      <c r="GU650" s="5"/>
      <c r="GV650" s="5"/>
      <c r="GW650" s="5"/>
      <c r="GX650" s="5"/>
      <c r="GY650" s="5"/>
      <c r="GZ650" s="5"/>
      <c r="HA650" s="5"/>
      <c r="HB650" s="5"/>
      <c r="HC650" s="5"/>
      <c r="HD650" s="5"/>
      <c r="HE650" s="5"/>
      <c r="HF650" s="5"/>
      <c r="HG650" s="5"/>
      <c r="HH650" s="5"/>
      <c r="HI650" s="5"/>
      <c r="HJ650" s="5"/>
      <c r="HK650" s="5"/>
      <c r="HL650" s="5"/>
      <c r="HM650" s="5"/>
      <c r="HN650" s="5"/>
      <c r="HO650" s="5"/>
      <c r="HP650" s="5"/>
      <c r="HQ650" s="5"/>
      <c r="HR650" s="5"/>
      <c r="HS650" s="5"/>
      <c r="HT650" s="5"/>
      <c r="HU650" s="5"/>
      <c r="HV650" s="5"/>
      <c r="HW650" s="5"/>
      <c r="HX650" s="5"/>
      <c r="HY650" s="5"/>
      <c r="HZ650" s="5"/>
      <c r="IA650" s="5"/>
      <c r="IB650" s="5"/>
      <c r="IC650" s="5"/>
      <c r="ID650" s="5"/>
      <c r="IE650" s="5"/>
      <c r="IF650" s="5"/>
      <c r="IG650" s="5"/>
      <c r="IH650" s="5"/>
      <c r="II650" s="5"/>
      <c r="IJ650" s="5"/>
      <c r="IK650" s="5"/>
      <c r="IL650" s="5"/>
      <c r="IM650" s="5"/>
      <c r="IN650" s="5"/>
      <c r="IO650" s="5"/>
      <c r="IP650" s="5"/>
      <c r="IQ650" s="5"/>
      <c r="IR650" s="5"/>
      <c r="IS650" s="5"/>
      <c r="IT650" s="5"/>
      <c r="IU650" s="5"/>
      <c r="IV650" s="5"/>
      <c r="IW650" s="5"/>
      <c r="IX650" s="5"/>
      <c r="IY650" s="5"/>
      <c r="IZ650" s="5"/>
      <c r="JA650" s="5"/>
      <c r="JB650" s="5"/>
      <c r="JC650" s="5"/>
      <c r="JD650" s="5"/>
      <c r="JE650" s="5"/>
      <c r="JF650" s="5"/>
      <c r="JG650" s="5"/>
      <c r="JH650" s="5"/>
      <c r="JI650" s="5"/>
      <c r="JJ650" s="5"/>
      <c r="JK650" s="5"/>
      <c r="JL650" s="5"/>
      <c r="JM650" s="5"/>
      <c r="JN650" s="5"/>
      <c r="JO650" s="5"/>
      <c r="JP650" s="5"/>
      <c r="JQ650" s="5"/>
      <c r="JR650" s="5"/>
      <c r="JS650" s="5"/>
      <c r="JT650" s="5"/>
      <c r="JU650" s="5"/>
      <c r="JV650" s="5"/>
      <c r="JW650" s="5"/>
      <c r="JX650" s="5"/>
      <c r="JY650" s="5"/>
      <c r="JZ650" s="5"/>
      <c r="KA650" s="5"/>
      <c r="KB650" s="5"/>
      <c r="KC650" s="5"/>
      <c r="KD650" s="5"/>
      <c r="KE650" s="5"/>
      <c r="KF650" s="5"/>
      <c r="KG650" s="5"/>
      <c r="KH650" s="5"/>
      <c r="KI650" s="5"/>
      <c r="KJ650" s="5"/>
      <c r="KK650" s="5"/>
      <c r="KL650" s="5"/>
      <c r="KM650" s="5"/>
      <c r="KN650" s="5"/>
      <c r="KO650" s="5"/>
      <c r="KP650" s="5"/>
      <c r="KQ650" s="5"/>
      <c r="KR650" s="5"/>
      <c r="KS650" s="5"/>
      <c r="KT650" s="5"/>
      <c r="KU650" s="5"/>
      <c r="KV650" s="5"/>
      <c r="KW650" s="5"/>
      <c r="KX650" s="5"/>
      <c r="KY650" s="5"/>
      <c r="KZ650" s="5"/>
      <c r="LA650" s="5"/>
      <c r="LB650" s="5"/>
      <c r="LC650" s="5"/>
      <c r="LD650" s="5"/>
      <c r="LE650" s="5"/>
      <c r="LF650" s="5"/>
      <c r="LG650" s="5"/>
      <c r="LH650" s="5"/>
      <c r="LI650" s="5"/>
      <c r="LJ650" s="5"/>
      <c r="LK650" s="5"/>
      <c r="LL650" s="5"/>
      <c r="LM650" s="5"/>
      <c r="LN650" s="5"/>
      <c r="LO650" s="5"/>
      <c r="LP650" s="5"/>
      <c r="LQ650" s="5"/>
      <c r="LR650" s="5"/>
      <c r="LS650" s="5"/>
      <c r="LT650" s="5"/>
      <c r="LU650" s="5"/>
      <c r="LV650" s="5"/>
      <c r="LW650" s="5"/>
      <c r="LX650" s="5"/>
      <c r="LY650" s="5"/>
      <c r="LZ650" s="5"/>
      <c r="MA650" s="5"/>
      <c r="MB650" s="5"/>
      <c r="MC650" s="5"/>
      <c r="MD650" s="5"/>
      <c r="ME650" s="5"/>
      <c r="MF650" s="5"/>
      <c r="MG650" s="5"/>
      <c r="MH650" s="5"/>
      <c r="MI650" s="5"/>
      <c r="MJ650" s="5"/>
      <c r="MK650" s="5"/>
      <c r="ML650" s="5"/>
      <c r="MM650" s="5"/>
      <c r="MN650" s="5"/>
      <c r="MO650" s="5"/>
      <c r="MP650" s="5"/>
      <c r="MQ650" s="5"/>
      <c r="MR650" s="5"/>
      <c r="MS650" s="5"/>
      <c r="MT650" s="5"/>
      <c r="MU650" s="5"/>
      <c r="MV650" s="5"/>
      <c r="MW650" s="5"/>
      <c r="MX650" s="5"/>
      <c r="MY650" s="5"/>
      <c r="MZ650" s="5"/>
      <c r="NA650" s="5"/>
      <c r="NB650" s="5"/>
      <c r="NC650" s="5"/>
      <c r="ND650" s="5"/>
      <c r="NE650" s="5"/>
      <c r="NF650" s="5"/>
      <c r="NG650" s="5"/>
      <c r="NH650" s="5"/>
      <c r="NI650" s="5"/>
      <c r="NJ650" s="5"/>
      <c r="NK650" s="5"/>
      <c r="NL650" s="5"/>
      <c r="NM650" s="5"/>
      <c r="NN650" s="5"/>
      <c r="NO650" s="5"/>
      <c r="NP650" s="5"/>
      <c r="NQ650" s="5"/>
      <c r="NR650" s="5"/>
      <c r="NS650" s="5"/>
      <c r="NT650" s="5"/>
      <c r="NU650" s="5"/>
      <c r="NV650" s="5"/>
      <c r="NW650" s="5"/>
      <c r="NX650" s="5"/>
      <c r="NY650" s="5"/>
      <c r="NZ650" s="5"/>
      <c r="OA650" s="5"/>
      <c r="OB650" s="5"/>
      <c r="OC650" s="5"/>
      <c r="OD650" s="5"/>
      <c r="OE650" s="5"/>
      <c r="OF650" s="5"/>
      <c r="OG650" s="5"/>
      <c r="OH650" s="5"/>
      <c r="OI650" s="5"/>
      <c r="OJ650" s="5"/>
      <c r="OK650" s="5"/>
      <c r="OL650" s="5"/>
      <c r="OM650" s="5"/>
      <c r="ON650" s="5"/>
      <c r="OO650" s="5"/>
      <c r="OP650" s="5"/>
      <c r="OQ650" s="5"/>
      <c r="OR650" s="5"/>
      <c r="OS650" s="5"/>
      <c r="OT650" s="5"/>
      <c r="OU650" s="5"/>
      <c r="OV650" s="5"/>
      <c r="OW650" s="5"/>
      <c r="OX650" s="5"/>
      <c r="OY650" s="5"/>
      <c r="OZ650" s="5"/>
      <c r="PA650" s="5"/>
      <c r="PB650" s="5"/>
      <c r="PC650" s="5"/>
      <c r="PD650" s="5"/>
      <c r="PE650" s="5"/>
      <c r="PF650" s="5"/>
      <c r="PG650" s="5"/>
      <c r="PH650" s="5"/>
      <c r="PI650" s="5"/>
      <c r="PJ650" s="5"/>
      <c r="PK650" s="5"/>
      <c r="PL650" s="5"/>
      <c r="PM650" s="5"/>
      <c r="PN650" s="5"/>
      <c r="PO650" s="5"/>
      <c r="PP650" s="5"/>
      <c r="PQ650" s="5"/>
      <c r="PR650" s="5"/>
      <c r="PS650" s="5"/>
      <c r="PT650" s="5"/>
      <c r="PU650" s="5"/>
      <c r="PV650" s="5"/>
      <c r="PW650" s="5"/>
      <c r="PX650" s="5"/>
      <c r="PY650" s="5"/>
      <c r="PZ650" s="5"/>
      <c r="QA650" s="5"/>
      <c r="QB650" s="5"/>
      <c r="QC650" s="5"/>
      <c r="QD650" s="5"/>
      <c r="QE650" s="5"/>
      <c r="QF650" s="5"/>
      <c r="QG650" s="5"/>
      <c r="QH650" s="5"/>
      <c r="QI650" s="5"/>
      <c r="QJ650" s="5"/>
      <c r="QK650" s="5"/>
      <c r="QL650" s="5"/>
      <c r="QM650" s="5"/>
      <c r="QN650" s="5"/>
      <c r="QO650" s="5"/>
      <c r="QP650" s="5"/>
      <c r="QQ650" s="5"/>
      <c r="QR650" s="5"/>
      <c r="QS650" s="5"/>
      <c r="QT650" s="5"/>
      <c r="QU650" s="5"/>
      <c r="QV650" s="5"/>
      <c r="QW650" s="5"/>
      <c r="QX650" s="5"/>
      <c r="QY650" s="5"/>
      <c r="QZ650" s="5"/>
      <c r="RA650" s="5"/>
      <c r="RB650" s="5"/>
      <c r="RC650" s="5"/>
      <c r="RD650" s="5"/>
      <c r="RE650" s="5"/>
      <c r="RF650" s="5"/>
      <c r="RG650" s="5"/>
      <c r="RH650" s="5"/>
      <c r="RI650" s="5"/>
      <c r="RJ650" s="5"/>
      <c r="RK650" s="5"/>
      <c r="RL650" s="5"/>
      <c r="RM650" s="5"/>
      <c r="RN650" s="5"/>
      <c r="RO650" s="5"/>
      <c r="RP650" s="5"/>
      <c r="RQ650" s="5"/>
      <c r="RR650" s="5"/>
      <c r="RS650" s="5"/>
      <c r="RT650" s="5"/>
      <c r="RU650" s="5"/>
      <c r="RV650" s="5"/>
      <c r="RW650" s="5"/>
      <c r="RX650" s="5"/>
      <c r="RY650" s="5"/>
      <c r="RZ650" s="5"/>
      <c r="SA650" s="5"/>
      <c r="SB650" s="5"/>
      <c r="SC650" s="5"/>
      <c r="SD650" s="5"/>
      <c r="SE650" s="5"/>
      <c r="SF650" s="5"/>
      <c r="SG650" s="5"/>
      <c r="SH650" s="5"/>
      <c r="SI650" s="5"/>
      <c r="SJ650" s="5"/>
      <c r="SK650" s="5"/>
      <c r="SL650" s="5"/>
      <c r="SM650" s="5"/>
      <c r="SN650" s="5"/>
      <c r="SO650" s="5"/>
      <c r="SP650" s="5"/>
      <c r="SQ650" s="5"/>
      <c r="SR650" s="5"/>
      <c r="SS650" s="5"/>
      <c r="ST650" s="5"/>
      <c r="SU650" s="5"/>
      <c r="SV650" s="5"/>
      <c r="SW650" s="5"/>
      <c r="SX650" s="5"/>
      <c r="SY650" s="5"/>
      <c r="SZ650" s="5"/>
      <c r="TA650" s="5"/>
      <c r="TB650" s="5"/>
      <c r="TC650" s="5"/>
      <c r="TD650" s="5"/>
      <c r="TE650" s="5"/>
      <c r="TF650" s="5"/>
      <c r="TG650" s="5"/>
      <c r="TH650" s="5"/>
      <c r="TI650" s="5"/>
      <c r="TJ650" s="5"/>
      <c r="TK650" s="5"/>
      <c r="TL650" s="5"/>
      <c r="TM650" s="5"/>
      <c r="TN650" s="5"/>
      <c r="TO650" s="5"/>
      <c r="TP650" s="5"/>
      <c r="TQ650" s="5"/>
      <c r="TR650" s="5"/>
      <c r="TS650" s="5"/>
      <c r="TT650" s="5"/>
      <c r="TU650" s="5"/>
      <c r="TV650" s="5"/>
      <c r="TW650" s="5"/>
      <c r="TX650" s="5"/>
      <c r="TY650" s="5"/>
      <c r="TZ650" s="5"/>
      <c r="UA650" s="5"/>
      <c r="UB650" s="5"/>
      <c r="UC650" s="5"/>
      <c r="UD650" s="5"/>
      <c r="UE650" s="5"/>
      <c r="UF650" s="5"/>
      <c r="UG650" s="5"/>
      <c r="UH650" s="5"/>
      <c r="UI650" s="5"/>
      <c r="UJ650" s="5"/>
      <c r="UK650" s="5"/>
      <c r="UL650" s="5"/>
      <c r="UM650" s="5"/>
      <c r="UN650" s="5"/>
      <c r="UO650" s="5"/>
      <c r="UP650" s="5"/>
      <c r="UQ650" s="5"/>
      <c r="UR650" s="5"/>
      <c r="US650" s="5"/>
      <c r="UT650" s="5"/>
      <c r="UU650" s="5"/>
      <c r="UV650" s="5"/>
      <c r="UW650" s="5"/>
      <c r="UX650" s="5"/>
      <c r="UY650" s="5"/>
      <c r="UZ650" s="5"/>
      <c r="VA650" s="5"/>
      <c r="VB650" s="5"/>
      <c r="VC650" s="5"/>
      <c r="VD650" s="5"/>
      <c r="VE650" s="5"/>
      <c r="VF650" s="5"/>
      <c r="VG650" s="5"/>
      <c r="VH650" s="5"/>
      <c r="VI650" s="5"/>
      <c r="VJ650" s="5"/>
      <c r="VK650" s="5"/>
      <c r="VL650" s="5"/>
      <c r="VM650" s="5"/>
      <c r="VN650" s="5"/>
      <c r="VO650" s="5"/>
      <c r="VP650" s="5"/>
      <c r="VQ650" s="5"/>
      <c r="VR650" s="5"/>
      <c r="VS650" s="5"/>
      <c r="VT650" s="5"/>
      <c r="VU650" s="5"/>
      <c r="VV650" s="5"/>
      <c r="VW650" s="5"/>
      <c r="VX650" s="5"/>
      <c r="VY650" s="5"/>
      <c r="VZ650" s="5"/>
      <c r="WA650" s="5"/>
      <c r="WB650" s="5"/>
      <c r="WC650" s="5"/>
      <c r="WD650" s="5"/>
      <c r="WE650" s="5"/>
      <c r="WF650" s="5"/>
      <c r="WG650" s="5"/>
      <c r="WH650" s="5"/>
      <c r="WI650" s="5"/>
      <c r="WJ650" s="5"/>
      <c r="WK650" s="5"/>
      <c r="WL650" s="5"/>
      <c r="WM650" s="5"/>
      <c r="WN650" s="5"/>
      <c r="WO650" s="5"/>
      <c r="WP650" s="5"/>
      <c r="WQ650" s="5"/>
      <c r="WR650" s="5"/>
      <c r="WS650" s="5"/>
      <c r="WT650" s="5"/>
      <c r="WU650" s="5"/>
      <c r="WV650" s="5"/>
      <c r="WW650" s="5"/>
      <c r="WX650" s="5"/>
      <c r="WY650" s="5"/>
      <c r="WZ650" s="5"/>
      <c r="XA650" s="5"/>
      <c r="XB650" s="5"/>
      <c r="XC650" s="5"/>
      <c r="XD650" s="5"/>
      <c r="XE650" s="5"/>
      <c r="XF650" s="5"/>
      <c r="XG650" s="5"/>
      <c r="XH650" s="5"/>
      <c r="XI650" s="5"/>
      <c r="XJ650" s="5"/>
      <c r="XK650" s="5"/>
      <c r="XL650" s="5"/>
      <c r="XM650" s="5"/>
      <c r="XN650" s="5"/>
      <c r="XO650" s="5"/>
      <c r="XP650" s="5"/>
      <c r="XQ650" s="5"/>
      <c r="XR650" s="5"/>
      <c r="XS650" s="5"/>
      <c r="XT650" s="5"/>
      <c r="XU650" s="5"/>
      <c r="XV650" s="5"/>
      <c r="XW650" s="5"/>
    </row>
    <row r="651" spans="39:647" x14ac:dyDescent="0.45">
      <c r="AM651" s="5"/>
      <c r="AN651" s="5"/>
      <c r="AO651" s="5"/>
      <c r="AP651" s="5"/>
      <c r="AQ651" s="5"/>
      <c r="AR651" s="5"/>
      <c r="AS651" s="5"/>
      <c r="AT651" s="5"/>
      <c r="AU651" s="5"/>
      <c r="AV651" s="5"/>
      <c r="AW651" s="5"/>
      <c r="AX651" s="5"/>
      <c r="AY651" s="5"/>
      <c r="AZ651" s="5"/>
      <c r="BA651" s="5"/>
      <c r="BB651" s="5"/>
      <c r="BC651" s="5"/>
      <c r="BD651" s="5"/>
      <c r="BE651" s="5"/>
      <c r="BF651" s="5"/>
      <c r="BG651" s="5"/>
      <c r="BH651" s="5"/>
      <c r="BI651" s="5"/>
      <c r="BJ651" s="5"/>
      <c r="BK651" s="5"/>
      <c r="BL651" s="5"/>
      <c r="BM651" s="5"/>
      <c r="BN651" s="5"/>
      <c r="BO651" s="5"/>
      <c r="BP651" s="5"/>
      <c r="BQ651" s="5"/>
      <c r="BR651" s="5"/>
      <c r="BS651" s="5"/>
      <c r="BT651" s="5"/>
      <c r="BU651" s="5"/>
      <c r="BV651" s="5"/>
      <c r="BW651" s="5"/>
      <c r="BX651" s="5"/>
      <c r="BY651" s="5"/>
      <c r="BZ651" s="5"/>
      <c r="CA651" s="5"/>
      <c r="CB651" s="5"/>
      <c r="CC651" s="5"/>
      <c r="CD651" s="5"/>
      <c r="CE651" s="5"/>
      <c r="CF651" s="5"/>
      <c r="CG651" s="5"/>
      <c r="CH651" s="5"/>
      <c r="CI651" s="5"/>
      <c r="CJ651" s="5"/>
      <c r="CK651" s="5"/>
      <c r="CL651" s="5"/>
      <c r="CM651" s="5"/>
      <c r="CN651" s="5"/>
      <c r="CO651" s="5"/>
      <c r="CP651" s="5"/>
      <c r="CQ651" s="5"/>
      <c r="CR651" s="5"/>
      <c r="CS651" s="5"/>
      <c r="CT651" s="5"/>
      <c r="CU651" s="5"/>
      <c r="CV651" s="5"/>
      <c r="CW651" s="5"/>
      <c r="CX651" s="5"/>
      <c r="CY651" s="5"/>
      <c r="CZ651" s="5"/>
      <c r="DA651" s="5"/>
      <c r="DB651" s="5"/>
      <c r="DC651" s="5"/>
      <c r="DD651" s="5"/>
      <c r="DE651" s="5"/>
      <c r="DF651" s="5"/>
      <c r="DG651" s="5"/>
      <c r="DH651" s="5"/>
      <c r="DI651" s="5"/>
      <c r="DJ651" s="5"/>
      <c r="DK651" s="5"/>
      <c r="DL651" s="5"/>
      <c r="DM651" s="5"/>
      <c r="DN651" s="5"/>
      <c r="DO651" s="5"/>
      <c r="DP651" s="5"/>
      <c r="DQ651" s="5"/>
      <c r="DR651" s="5"/>
      <c r="DS651" s="5"/>
      <c r="DT651" s="5"/>
      <c r="DU651" s="5"/>
      <c r="DV651" s="5"/>
      <c r="DW651" s="5"/>
      <c r="DX651" s="5"/>
      <c r="DY651" s="5"/>
      <c r="DZ651" s="5"/>
      <c r="EA651" s="5"/>
      <c r="EB651" s="5"/>
      <c r="EC651" s="5"/>
      <c r="ED651" s="5"/>
      <c r="EE651" s="5"/>
      <c r="EF651" s="5"/>
      <c r="EG651" s="5"/>
      <c r="EH651" s="5"/>
      <c r="EI651" s="5"/>
      <c r="EJ651" s="5"/>
      <c r="EK651" s="5"/>
      <c r="EL651" s="5"/>
      <c r="EM651" s="5"/>
      <c r="EN651" s="5"/>
      <c r="EO651" s="5"/>
      <c r="EP651" s="5"/>
      <c r="EQ651" s="5"/>
      <c r="ER651" s="5"/>
      <c r="ES651" s="5"/>
      <c r="ET651" s="5"/>
      <c r="EU651" s="5"/>
      <c r="EV651" s="5"/>
      <c r="EW651" s="5"/>
      <c r="EX651" s="5"/>
      <c r="EY651" s="5"/>
      <c r="EZ651" s="5"/>
      <c r="FA651" s="5"/>
      <c r="FB651" s="5"/>
      <c r="FC651" s="5"/>
      <c r="FD651" s="5"/>
      <c r="FE651" s="5"/>
      <c r="FF651" s="5"/>
      <c r="FG651" s="5"/>
      <c r="FH651" s="5"/>
      <c r="FI651" s="5"/>
      <c r="FJ651" s="5"/>
      <c r="FK651" s="5"/>
      <c r="FL651" s="5"/>
      <c r="FM651" s="5"/>
      <c r="FN651" s="5"/>
      <c r="FO651" s="5"/>
      <c r="FP651" s="5"/>
      <c r="FQ651" s="5"/>
      <c r="FR651" s="5"/>
      <c r="FS651" s="5"/>
      <c r="FT651" s="5"/>
      <c r="FU651" s="5"/>
      <c r="FV651" s="5"/>
      <c r="FW651" s="5"/>
      <c r="FX651" s="5"/>
      <c r="FY651" s="5"/>
      <c r="FZ651" s="5"/>
      <c r="GA651" s="5"/>
      <c r="GB651" s="5"/>
      <c r="GC651" s="5"/>
      <c r="GD651" s="5"/>
      <c r="GE651" s="5"/>
      <c r="GF651" s="5"/>
      <c r="GG651" s="5"/>
      <c r="GH651" s="5"/>
      <c r="GI651" s="5"/>
      <c r="GJ651" s="5"/>
      <c r="GK651" s="5"/>
      <c r="GL651" s="5"/>
      <c r="GM651" s="5"/>
      <c r="GN651" s="5"/>
      <c r="GO651" s="5"/>
      <c r="GP651" s="5"/>
      <c r="GQ651" s="5"/>
      <c r="GR651" s="5"/>
      <c r="GS651" s="5"/>
      <c r="GT651" s="5"/>
      <c r="GU651" s="5"/>
      <c r="GV651" s="5"/>
      <c r="GW651" s="5"/>
      <c r="GX651" s="5"/>
      <c r="GY651" s="5"/>
      <c r="GZ651" s="5"/>
      <c r="HA651" s="5"/>
      <c r="HB651" s="5"/>
      <c r="HC651" s="5"/>
      <c r="HD651" s="5"/>
      <c r="HE651" s="5"/>
      <c r="HF651" s="5"/>
      <c r="HG651" s="5"/>
      <c r="HH651" s="5"/>
      <c r="HI651" s="5"/>
      <c r="HJ651" s="5"/>
      <c r="HK651" s="5"/>
      <c r="HL651" s="5"/>
      <c r="HM651" s="5"/>
      <c r="HN651" s="5"/>
      <c r="HO651" s="5"/>
      <c r="HP651" s="5"/>
      <c r="HQ651" s="5"/>
      <c r="HR651" s="5"/>
      <c r="HS651" s="5"/>
      <c r="HT651" s="5"/>
      <c r="HU651" s="5"/>
      <c r="HV651" s="5"/>
      <c r="HW651" s="5"/>
      <c r="HX651" s="5"/>
      <c r="HY651" s="5"/>
      <c r="HZ651" s="5"/>
      <c r="IA651" s="5"/>
      <c r="IB651" s="5"/>
      <c r="IC651" s="5"/>
      <c r="ID651" s="5"/>
      <c r="IE651" s="5"/>
      <c r="IF651" s="5"/>
      <c r="IG651" s="5"/>
      <c r="IH651" s="5"/>
      <c r="II651" s="5"/>
      <c r="IJ651" s="5"/>
      <c r="IK651" s="5"/>
      <c r="IL651" s="5"/>
      <c r="IM651" s="5"/>
      <c r="IN651" s="5"/>
      <c r="IO651" s="5"/>
      <c r="IP651" s="5"/>
      <c r="IQ651" s="5"/>
      <c r="IR651" s="5"/>
      <c r="IS651" s="5"/>
      <c r="IT651" s="5"/>
      <c r="IU651" s="5"/>
      <c r="IV651" s="5"/>
      <c r="IW651" s="5"/>
      <c r="IX651" s="5"/>
      <c r="IY651" s="5"/>
      <c r="IZ651" s="5"/>
      <c r="JA651" s="5"/>
      <c r="JB651" s="5"/>
      <c r="JC651" s="5"/>
      <c r="JD651" s="5"/>
      <c r="JE651" s="5"/>
      <c r="JF651" s="5"/>
      <c r="JG651" s="5"/>
      <c r="JH651" s="5"/>
      <c r="JI651" s="5"/>
      <c r="JJ651" s="5"/>
      <c r="JK651" s="5"/>
      <c r="JL651" s="5"/>
      <c r="JM651" s="5"/>
      <c r="JN651" s="5"/>
      <c r="JO651" s="5"/>
      <c r="JP651" s="5"/>
      <c r="JQ651" s="5"/>
      <c r="JR651" s="5"/>
      <c r="JS651" s="5"/>
      <c r="JT651" s="5"/>
      <c r="JU651" s="5"/>
      <c r="JV651" s="5"/>
      <c r="JW651" s="5"/>
      <c r="JX651" s="5"/>
      <c r="JY651" s="5"/>
      <c r="JZ651" s="5"/>
      <c r="KA651" s="5"/>
      <c r="KB651" s="5"/>
      <c r="KC651" s="5"/>
      <c r="KD651" s="5"/>
      <c r="KE651" s="5"/>
      <c r="KF651" s="5"/>
      <c r="KG651" s="5"/>
      <c r="KH651" s="5"/>
      <c r="KI651" s="5"/>
      <c r="KJ651" s="5"/>
      <c r="KK651" s="5"/>
      <c r="KL651" s="5"/>
      <c r="KM651" s="5"/>
      <c r="KN651" s="5"/>
      <c r="KO651" s="5"/>
      <c r="KP651" s="5"/>
      <c r="KQ651" s="5"/>
      <c r="KR651" s="5"/>
      <c r="KS651" s="5"/>
      <c r="KT651" s="5"/>
      <c r="KU651" s="5"/>
      <c r="KV651" s="5"/>
      <c r="KW651" s="5"/>
      <c r="KX651" s="5"/>
      <c r="KY651" s="5"/>
      <c r="KZ651" s="5"/>
      <c r="LA651" s="5"/>
      <c r="LB651" s="5"/>
      <c r="LC651" s="5"/>
      <c r="LD651" s="5"/>
      <c r="LE651" s="5"/>
      <c r="LF651" s="5"/>
      <c r="LG651" s="5"/>
      <c r="LH651" s="5"/>
      <c r="LI651" s="5"/>
      <c r="LJ651" s="5"/>
      <c r="LK651" s="5"/>
      <c r="LL651" s="5"/>
      <c r="LM651" s="5"/>
      <c r="LN651" s="5"/>
      <c r="LO651" s="5"/>
      <c r="LP651" s="5"/>
      <c r="LQ651" s="5"/>
      <c r="LR651" s="5"/>
      <c r="LS651" s="5"/>
      <c r="LT651" s="5"/>
      <c r="LU651" s="5"/>
      <c r="LV651" s="5"/>
      <c r="LW651" s="5"/>
      <c r="LX651" s="5"/>
      <c r="LY651" s="5"/>
      <c r="LZ651" s="5"/>
      <c r="MA651" s="5"/>
      <c r="MB651" s="5"/>
      <c r="MC651" s="5"/>
      <c r="MD651" s="5"/>
      <c r="ME651" s="5"/>
      <c r="MF651" s="5"/>
      <c r="MG651" s="5"/>
      <c r="MH651" s="5"/>
      <c r="MI651" s="5"/>
      <c r="MJ651" s="5"/>
      <c r="MK651" s="5"/>
      <c r="ML651" s="5"/>
      <c r="MM651" s="5"/>
      <c r="MN651" s="5"/>
      <c r="MO651" s="5"/>
      <c r="MP651" s="5"/>
      <c r="MQ651" s="5"/>
      <c r="MR651" s="5"/>
      <c r="MS651" s="5"/>
      <c r="MT651" s="5"/>
      <c r="MU651" s="5"/>
      <c r="MV651" s="5"/>
      <c r="MW651" s="5"/>
      <c r="MX651" s="5"/>
      <c r="MY651" s="5"/>
      <c r="MZ651" s="5"/>
      <c r="NA651" s="5"/>
      <c r="NB651" s="5"/>
      <c r="NC651" s="5"/>
      <c r="ND651" s="5"/>
      <c r="NE651" s="5"/>
      <c r="NF651" s="5"/>
      <c r="NG651" s="5"/>
      <c r="NH651" s="5"/>
      <c r="NI651" s="5"/>
      <c r="NJ651" s="5"/>
      <c r="NK651" s="5"/>
      <c r="NL651" s="5"/>
      <c r="NM651" s="5"/>
      <c r="NN651" s="5"/>
      <c r="NO651" s="5"/>
      <c r="NP651" s="5"/>
      <c r="NQ651" s="5"/>
      <c r="NR651" s="5"/>
      <c r="NS651" s="5"/>
      <c r="NT651" s="5"/>
      <c r="NU651" s="5"/>
      <c r="NV651" s="5"/>
      <c r="NW651" s="5"/>
      <c r="NX651" s="5"/>
      <c r="NY651" s="5"/>
      <c r="NZ651" s="5"/>
      <c r="OA651" s="5"/>
      <c r="OB651" s="5"/>
      <c r="OC651" s="5"/>
      <c r="OD651" s="5"/>
      <c r="OE651" s="5"/>
      <c r="OF651" s="5"/>
      <c r="OG651" s="5"/>
      <c r="OH651" s="5"/>
      <c r="OI651" s="5"/>
      <c r="OJ651" s="5"/>
      <c r="OK651" s="5"/>
      <c r="OL651" s="5"/>
      <c r="OM651" s="5"/>
      <c r="ON651" s="5"/>
      <c r="OO651" s="5"/>
      <c r="OP651" s="5"/>
      <c r="OQ651" s="5"/>
      <c r="OR651" s="5"/>
      <c r="OS651" s="5"/>
      <c r="OT651" s="5"/>
      <c r="OU651" s="5"/>
      <c r="OV651" s="5"/>
      <c r="OW651" s="5"/>
      <c r="OX651" s="5"/>
      <c r="OY651" s="5"/>
      <c r="OZ651" s="5"/>
      <c r="PA651" s="5"/>
      <c r="PB651" s="5"/>
      <c r="PC651" s="5"/>
      <c r="PD651" s="5"/>
      <c r="PE651" s="5"/>
      <c r="PF651" s="5"/>
      <c r="PG651" s="5"/>
      <c r="PH651" s="5"/>
      <c r="PI651" s="5"/>
      <c r="PJ651" s="5"/>
      <c r="PK651" s="5"/>
      <c r="PL651" s="5"/>
      <c r="PM651" s="5"/>
      <c r="PN651" s="5"/>
      <c r="PO651" s="5"/>
      <c r="PP651" s="5"/>
      <c r="PQ651" s="5"/>
      <c r="PR651" s="5"/>
      <c r="PS651" s="5"/>
      <c r="PT651" s="5"/>
      <c r="PU651" s="5"/>
      <c r="PV651" s="5"/>
      <c r="PW651" s="5"/>
      <c r="PX651" s="5"/>
      <c r="PY651" s="5"/>
      <c r="PZ651" s="5"/>
      <c r="QA651" s="5"/>
      <c r="QB651" s="5"/>
      <c r="QC651" s="5"/>
      <c r="QD651" s="5"/>
      <c r="QE651" s="5"/>
      <c r="QF651" s="5"/>
      <c r="QG651" s="5"/>
      <c r="QH651" s="5"/>
      <c r="QI651" s="5"/>
      <c r="QJ651" s="5"/>
      <c r="QK651" s="5"/>
      <c r="QL651" s="5"/>
      <c r="QM651" s="5"/>
      <c r="QN651" s="5"/>
      <c r="QO651" s="5"/>
      <c r="QP651" s="5"/>
      <c r="QQ651" s="5"/>
      <c r="QR651" s="5"/>
      <c r="QS651" s="5"/>
      <c r="QT651" s="5"/>
      <c r="QU651" s="5"/>
      <c r="QV651" s="5"/>
      <c r="QW651" s="5"/>
      <c r="QX651" s="5"/>
      <c r="QY651" s="5"/>
      <c r="QZ651" s="5"/>
      <c r="RA651" s="5"/>
      <c r="RB651" s="5"/>
      <c r="RC651" s="5"/>
      <c r="RD651" s="5"/>
      <c r="RE651" s="5"/>
      <c r="RF651" s="5"/>
      <c r="RG651" s="5"/>
      <c r="RH651" s="5"/>
      <c r="RI651" s="5"/>
      <c r="RJ651" s="5"/>
      <c r="RK651" s="5"/>
      <c r="RL651" s="5"/>
      <c r="RM651" s="5"/>
      <c r="RN651" s="5"/>
      <c r="RO651" s="5"/>
      <c r="RP651" s="5"/>
      <c r="RQ651" s="5"/>
      <c r="RR651" s="5"/>
      <c r="RS651" s="5"/>
      <c r="RT651" s="5"/>
      <c r="RU651" s="5"/>
      <c r="RV651" s="5"/>
      <c r="RW651" s="5"/>
      <c r="RX651" s="5"/>
      <c r="RY651" s="5"/>
      <c r="RZ651" s="5"/>
      <c r="SA651" s="5"/>
      <c r="SB651" s="5"/>
      <c r="SC651" s="5"/>
      <c r="SD651" s="5"/>
      <c r="SE651" s="5"/>
      <c r="SF651" s="5"/>
      <c r="SG651" s="5"/>
      <c r="SH651" s="5"/>
      <c r="SI651" s="5"/>
      <c r="SJ651" s="5"/>
      <c r="SK651" s="5"/>
      <c r="SL651" s="5"/>
      <c r="SM651" s="5"/>
      <c r="SN651" s="5"/>
      <c r="SO651" s="5"/>
      <c r="SP651" s="5"/>
      <c r="SQ651" s="5"/>
      <c r="SR651" s="5"/>
      <c r="SS651" s="5"/>
      <c r="ST651" s="5"/>
      <c r="SU651" s="5"/>
      <c r="SV651" s="5"/>
      <c r="SW651" s="5"/>
      <c r="SX651" s="5"/>
      <c r="SY651" s="5"/>
      <c r="SZ651" s="5"/>
      <c r="TA651" s="5"/>
      <c r="TB651" s="5"/>
      <c r="TC651" s="5"/>
      <c r="TD651" s="5"/>
      <c r="TE651" s="5"/>
      <c r="TF651" s="5"/>
      <c r="TG651" s="5"/>
      <c r="TH651" s="5"/>
      <c r="TI651" s="5"/>
      <c r="TJ651" s="5"/>
      <c r="TK651" s="5"/>
      <c r="TL651" s="5"/>
      <c r="TM651" s="5"/>
      <c r="TN651" s="5"/>
      <c r="TO651" s="5"/>
      <c r="TP651" s="5"/>
      <c r="TQ651" s="5"/>
      <c r="TR651" s="5"/>
      <c r="TS651" s="5"/>
      <c r="TT651" s="5"/>
      <c r="TU651" s="5"/>
      <c r="TV651" s="5"/>
      <c r="TW651" s="5"/>
      <c r="TX651" s="5"/>
      <c r="TY651" s="5"/>
      <c r="TZ651" s="5"/>
      <c r="UA651" s="5"/>
      <c r="UB651" s="5"/>
      <c r="UC651" s="5"/>
      <c r="UD651" s="5"/>
      <c r="UE651" s="5"/>
      <c r="UF651" s="5"/>
      <c r="UG651" s="5"/>
      <c r="UH651" s="5"/>
      <c r="UI651" s="5"/>
      <c r="UJ651" s="5"/>
      <c r="UK651" s="5"/>
      <c r="UL651" s="5"/>
      <c r="UM651" s="5"/>
      <c r="UN651" s="5"/>
      <c r="UO651" s="5"/>
      <c r="UP651" s="5"/>
      <c r="UQ651" s="5"/>
      <c r="UR651" s="5"/>
      <c r="US651" s="5"/>
      <c r="UT651" s="5"/>
      <c r="UU651" s="5"/>
      <c r="UV651" s="5"/>
      <c r="UW651" s="5"/>
      <c r="UX651" s="5"/>
      <c r="UY651" s="5"/>
      <c r="UZ651" s="5"/>
      <c r="VA651" s="5"/>
      <c r="VB651" s="5"/>
      <c r="VC651" s="5"/>
      <c r="VD651" s="5"/>
      <c r="VE651" s="5"/>
      <c r="VF651" s="5"/>
      <c r="VG651" s="5"/>
      <c r="VH651" s="5"/>
      <c r="VI651" s="5"/>
      <c r="VJ651" s="5"/>
      <c r="VK651" s="5"/>
      <c r="VL651" s="5"/>
      <c r="VM651" s="5"/>
      <c r="VN651" s="5"/>
      <c r="VO651" s="5"/>
      <c r="VP651" s="5"/>
      <c r="VQ651" s="5"/>
      <c r="VR651" s="5"/>
      <c r="VS651" s="5"/>
      <c r="VT651" s="5"/>
      <c r="VU651" s="5"/>
      <c r="VV651" s="5"/>
      <c r="VW651" s="5"/>
      <c r="VX651" s="5"/>
      <c r="VY651" s="5"/>
      <c r="VZ651" s="5"/>
      <c r="WA651" s="5"/>
      <c r="WB651" s="5"/>
      <c r="WC651" s="5"/>
      <c r="WD651" s="5"/>
      <c r="WE651" s="5"/>
      <c r="WF651" s="5"/>
      <c r="WG651" s="5"/>
      <c r="WH651" s="5"/>
      <c r="WI651" s="5"/>
      <c r="WJ651" s="5"/>
      <c r="WK651" s="5"/>
      <c r="WL651" s="5"/>
      <c r="WM651" s="5"/>
      <c r="WN651" s="5"/>
      <c r="WO651" s="5"/>
      <c r="WP651" s="5"/>
      <c r="WQ651" s="5"/>
      <c r="WR651" s="5"/>
      <c r="WS651" s="5"/>
      <c r="WT651" s="5"/>
      <c r="WU651" s="5"/>
      <c r="WV651" s="5"/>
      <c r="WW651" s="5"/>
      <c r="WX651" s="5"/>
      <c r="WY651" s="5"/>
      <c r="WZ651" s="5"/>
      <c r="XA651" s="5"/>
      <c r="XB651" s="5"/>
      <c r="XC651" s="5"/>
      <c r="XD651" s="5"/>
      <c r="XE651" s="5"/>
      <c r="XF651" s="5"/>
      <c r="XG651" s="5"/>
      <c r="XH651" s="5"/>
      <c r="XI651" s="5"/>
      <c r="XJ651" s="5"/>
      <c r="XK651" s="5"/>
      <c r="XL651" s="5"/>
      <c r="XM651" s="5"/>
      <c r="XN651" s="5"/>
      <c r="XO651" s="5"/>
      <c r="XP651" s="5"/>
      <c r="XQ651" s="5"/>
      <c r="XR651" s="5"/>
      <c r="XS651" s="5"/>
      <c r="XT651" s="5"/>
      <c r="XU651" s="5"/>
      <c r="XV651" s="5"/>
      <c r="XW651" s="5"/>
    </row>
    <row r="652" spans="39:647" x14ac:dyDescent="0.45">
      <c r="AM652" s="5"/>
      <c r="AN652" s="5"/>
      <c r="AO652" s="5"/>
      <c r="AP652" s="5"/>
      <c r="AQ652" s="5"/>
      <c r="AR652" s="5"/>
      <c r="AS652" s="5"/>
      <c r="AT652" s="5"/>
      <c r="AU652" s="5"/>
      <c r="AV652" s="5"/>
      <c r="AW652" s="5"/>
      <c r="AX652" s="5"/>
      <c r="AY652" s="5"/>
      <c r="AZ652" s="5"/>
      <c r="BA652" s="5"/>
      <c r="BB652" s="5"/>
      <c r="BC652" s="5"/>
      <c r="BD652" s="5"/>
      <c r="BE652" s="5"/>
      <c r="BF652" s="5"/>
      <c r="BG652" s="5"/>
      <c r="BH652" s="5"/>
      <c r="BI652" s="5"/>
      <c r="BJ652" s="5"/>
      <c r="BK652" s="5"/>
      <c r="BL652" s="5"/>
      <c r="BM652" s="5"/>
      <c r="BN652" s="5"/>
      <c r="BO652" s="5"/>
      <c r="BP652" s="5"/>
      <c r="BQ652" s="5"/>
      <c r="BR652" s="5"/>
      <c r="BS652" s="5"/>
      <c r="BT652" s="5"/>
      <c r="BU652" s="5"/>
      <c r="BV652" s="5"/>
      <c r="BW652" s="5"/>
      <c r="BX652" s="5"/>
      <c r="BY652" s="5"/>
      <c r="BZ652" s="5"/>
      <c r="CA652" s="5"/>
      <c r="CB652" s="5"/>
      <c r="CC652" s="5"/>
      <c r="CD652" s="5"/>
      <c r="CE652" s="5"/>
      <c r="CF652" s="5"/>
      <c r="CG652" s="5"/>
      <c r="CH652" s="5"/>
      <c r="CI652" s="5"/>
      <c r="CJ652" s="5"/>
      <c r="CK652" s="5"/>
      <c r="CL652" s="5"/>
      <c r="CM652" s="5"/>
      <c r="CN652" s="5"/>
      <c r="CO652" s="5"/>
      <c r="CP652" s="5"/>
      <c r="CQ652" s="5"/>
      <c r="CR652" s="5"/>
      <c r="CS652" s="5"/>
      <c r="CT652" s="5"/>
      <c r="CU652" s="5"/>
      <c r="CV652" s="5"/>
      <c r="CW652" s="5"/>
      <c r="CX652" s="5"/>
      <c r="CY652" s="5"/>
      <c r="CZ652" s="5"/>
      <c r="DA652" s="5"/>
      <c r="DB652" s="5"/>
      <c r="DC652" s="5"/>
      <c r="DD652" s="5"/>
      <c r="DE652" s="5"/>
      <c r="DF652" s="5"/>
      <c r="DG652" s="5"/>
      <c r="DH652" s="5"/>
      <c r="DI652" s="5"/>
      <c r="DJ652" s="5"/>
      <c r="DK652" s="5"/>
      <c r="DL652" s="5"/>
      <c r="DM652" s="5"/>
      <c r="DN652" s="5"/>
      <c r="DO652" s="5"/>
      <c r="DP652" s="5"/>
      <c r="DQ652" s="5"/>
      <c r="DR652" s="5"/>
      <c r="DS652" s="5"/>
      <c r="DT652" s="5"/>
      <c r="DU652" s="5"/>
      <c r="DV652" s="5"/>
      <c r="DW652" s="5"/>
      <c r="DX652" s="5"/>
      <c r="DY652" s="5"/>
      <c r="DZ652" s="5"/>
      <c r="EA652" s="5"/>
      <c r="EB652" s="5"/>
      <c r="EC652" s="5"/>
      <c r="ED652" s="5"/>
      <c r="EE652" s="5"/>
      <c r="EF652" s="5"/>
      <c r="EG652" s="5"/>
      <c r="EH652" s="5"/>
      <c r="EI652" s="5"/>
      <c r="EJ652" s="5"/>
      <c r="EK652" s="5"/>
      <c r="EL652" s="5"/>
      <c r="EM652" s="5"/>
      <c r="EN652" s="5"/>
      <c r="EO652" s="5"/>
      <c r="EP652" s="5"/>
      <c r="EQ652" s="5"/>
      <c r="ER652" s="5"/>
      <c r="ES652" s="5"/>
      <c r="ET652" s="5"/>
      <c r="EU652" s="5"/>
      <c r="EV652" s="5"/>
      <c r="EW652" s="5"/>
      <c r="EX652" s="5"/>
      <c r="EY652" s="5"/>
      <c r="EZ652" s="5"/>
      <c r="FA652" s="5"/>
      <c r="FB652" s="5"/>
      <c r="FC652" s="5"/>
      <c r="FD652" s="5"/>
      <c r="FE652" s="5"/>
      <c r="FF652" s="5"/>
      <c r="FG652" s="5"/>
      <c r="FH652" s="5"/>
      <c r="FI652" s="5"/>
      <c r="FJ652" s="5"/>
      <c r="FK652" s="5"/>
      <c r="FL652" s="5"/>
      <c r="FM652" s="5"/>
      <c r="FN652" s="5"/>
      <c r="FO652" s="5"/>
      <c r="FP652" s="5"/>
      <c r="FQ652" s="5"/>
      <c r="FR652" s="5"/>
      <c r="FS652" s="5"/>
      <c r="FT652" s="5"/>
      <c r="FU652" s="5"/>
      <c r="FV652" s="5"/>
      <c r="FW652" s="5"/>
      <c r="FX652" s="5"/>
      <c r="FY652" s="5"/>
      <c r="FZ652" s="5"/>
      <c r="GA652" s="5"/>
      <c r="GB652" s="5"/>
      <c r="GC652" s="5"/>
      <c r="GD652" s="5"/>
      <c r="GE652" s="5"/>
      <c r="GF652" s="5"/>
      <c r="GG652" s="5"/>
      <c r="GH652" s="5"/>
      <c r="GI652" s="5"/>
      <c r="GJ652" s="5"/>
      <c r="GK652" s="5"/>
      <c r="GL652" s="5"/>
      <c r="GM652" s="5"/>
      <c r="GN652" s="5"/>
      <c r="GO652" s="5"/>
      <c r="GP652" s="5"/>
      <c r="GQ652" s="5"/>
      <c r="GR652" s="5"/>
      <c r="GS652" s="5"/>
      <c r="GT652" s="5"/>
      <c r="GU652" s="5"/>
      <c r="GV652" s="5"/>
      <c r="GW652" s="5"/>
      <c r="GX652" s="5"/>
      <c r="GY652" s="5"/>
      <c r="GZ652" s="5"/>
      <c r="HA652" s="5"/>
      <c r="HB652" s="5"/>
      <c r="HC652" s="5"/>
      <c r="HD652" s="5"/>
      <c r="HE652" s="5"/>
      <c r="HF652" s="5"/>
      <c r="HG652" s="5"/>
      <c r="HH652" s="5"/>
      <c r="HI652" s="5"/>
      <c r="HJ652" s="5"/>
      <c r="HK652" s="5"/>
      <c r="HL652" s="5"/>
      <c r="HM652" s="5"/>
      <c r="HN652" s="5"/>
      <c r="HO652" s="5"/>
      <c r="HP652" s="5"/>
      <c r="HQ652" s="5"/>
      <c r="HR652" s="5"/>
      <c r="HS652" s="5"/>
      <c r="HT652" s="5"/>
      <c r="HU652" s="5"/>
      <c r="HV652" s="5"/>
      <c r="HW652" s="5"/>
      <c r="HX652" s="5"/>
      <c r="HY652" s="5"/>
      <c r="HZ652" s="5"/>
      <c r="IA652" s="5"/>
      <c r="IB652" s="5"/>
      <c r="IC652" s="5"/>
      <c r="ID652" s="5"/>
      <c r="IE652" s="5"/>
      <c r="IF652" s="5"/>
      <c r="IG652" s="5"/>
      <c r="IH652" s="5"/>
      <c r="II652" s="5"/>
      <c r="IJ652" s="5"/>
      <c r="IK652" s="5"/>
      <c r="IL652" s="5"/>
      <c r="IM652" s="5"/>
      <c r="IN652" s="5"/>
      <c r="IO652" s="5"/>
      <c r="IP652" s="5"/>
      <c r="IQ652" s="5"/>
      <c r="IR652" s="5"/>
      <c r="IS652" s="5"/>
      <c r="IT652" s="5"/>
      <c r="IU652" s="5"/>
      <c r="IV652" s="5"/>
      <c r="IW652" s="5"/>
      <c r="IX652" s="5"/>
      <c r="IY652" s="5"/>
      <c r="IZ652" s="5"/>
      <c r="JA652" s="5"/>
      <c r="JB652" s="5"/>
      <c r="JC652" s="5"/>
      <c r="JD652" s="5"/>
      <c r="JE652" s="5"/>
      <c r="JF652" s="5"/>
      <c r="JG652" s="5"/>
      <c r="JH652" s="5"/>
      <c r="JI652" s="5"/>
      <c r="JJ652" s="5"/>
      <c r="JK652" s="5"/>
      <c r="JL652" s="5"/>
      <c r="JM652" s="5"/>
      <c r="JN652" s="5"/>
      <c r="JO652" s="5"/>
      <c r="JP652" s="5"/>
      <c r="JQ652" s="5"/>
      <c r="JR652" s="5"/>
      <c r="JS652" s="5"/>
      <c r="JT652" s="5"/>
      <c r="JU652" s="5"/>
      <c r="JV652" s="5"/>
      <c r="JW652" s="5"/>
      <c r="JX652" s="5"/>
      <c r="JY652" s="5"/>
      <c r="JZ652" s="5"/>
      <c r="KA652" s="5"/>
      <c r="KB652" s="5"/>
      <c r="KC652" s="5"/>
      <c r="KD652" s="5"/>
      <c r="KE652" s="5"/>
      <c r="KF652" s="5"/>
      <c r="KG652" s="5"/>
      <c r="KH652" s="5"/>
      <c r="KI652" s="5"/>
      <c r="KJ652" s="5"/>
      <c r="KK652" s="5"/>
      <c r="KL652" s="5"/>
      <c r="KM652" s="5"/>
      <c r="KN652" s="5"/>
      <c r="KO652" s="5"/>
      <c r="KP652" s="5"/>
      <c r="KQ652" s="5"/>
      <c r="KR652" s="5"/>
      <c r="KS652" s="5"/>
      <c r="KT652" s="5"/>
      <c r="KU652" s="5"/>
      <c r="KV652" s="5"/>
      <c r="KW652" s="5"/>
      <c r="KX652" s="5"/>
      <c r="KY652" s="5"/>
      <c r="KZ652" s="5"/>
      <c r="LA652" s="5"/>
      <c r="LB652" s="5"/>
      <c r="LC652" s="5"/>
      <c r="LD652" s="5"/>
      <c r="LE652" s="5"/>
      <c r="LF652" s="5"/>
      <c r="LG652" s="5"/>
      <c r="LH652" s="5"/>
      <c r="LI652" s="5"/>
      <c r="LJ652" s="5"/>
      <c r="LK652" s="5"/>
      <c r="LL652" s="5"/>
      <c r="LM652" s="5"/>
      <c r="LN652" s="5"/>
      <c r="LO652" s="5"/>
      <c r="LP652" s="5"/>
      <c r="LQ652" s="5"/>
      <c r="LR652" s="5"/>
      <c r="LS652" s="5"/>
      <c r="LT652" s="5"/>
      <c r="LU652" s="5"/>
      <c r="LV652" s="5"/>
      <c r="LW652" s="5"/>
      <c r="LX652" s="5"/>
      <c r="LY652" s="5"/>
      <c r="LZ652" s="5"/>
      <c r="MA652" s="5"/>
      <c r="MB652" s="5"/>
      <c r="MC652" s="5"/>
      <c r="MD652" s="5"/>
      <c r="ME652" s="5"/>
      <c r="MF652" s="5"/>
      <c r="MG652" s="5"/>
      <c r="MH652" s="5"/>
      <c r="MI652" s="5"/>
      <c r="MJ652" s="5"/>
      <c r="MK652" s="5"/>
      <c r="ML652" s="5"/>
      <c r="MM652" s="5"/>
      <c r="MN652" s="5"/>
      <c r="MO652" s="5"/>
      <c r="MP652" s="5"/>
      <c r="MQ652" s="5"/>
      <c r="MR652" s="5"/>
      <c r="MS652" s="5"/>
      <c r="MT652" s="5"/>
      <c r="MU652" s="5"/>
      <c r="MV652" s="5"/>
      <c r="MW652" s="5"/>
      <c r="MX652" s="5"/>
      <c r="MY652" s="5"/>
      <c r="MZ652" s="5"/>
      <c r="NA652" s="5"/>
      <c r="NB652" s="5"/>
      <c r="NC652" s="5"/>
      <c r="ND652" s="5"/>
      <c r="NE652" s="5"/>
      <c r="NF652" s="5"/>
      <c r="NG652" s="5"/>
      <c r="NH652" s="5"/>
      <c r="NI652" s="5"/>
      <c r="NJ652" s="5"/>
      <c r="NK652" s="5"/>
      <c r="NL652" s="5"/>
      <c r="NM652" s="5"/>
      <c r="NN652" s="5"/>
      <c r="NO652" s="5"/>
      <c r="NP652" s="5"/>
      <c r="NQ652" s="5"/>
      <c r="NR652" s="5"/>
      <c r="NS652" s="5"/>
      <c r="NT652" s="5"/>
      <c r="NU652" s="5"/>
      <c r="NV652" s="5"/>
      <c r="NW652" s="5"/>
      <c r="NX652" s="5"/>
      <c r="NY652" s="5"/>
      <c r="NZ652" s="5"/>
      <c r="OA652" s="5"/>
      <c r="OB652" s="5"/>
      <c r="OC652" s="5"/>
      <c r="OD652" s="5"/>
      <c r="OE652" s="5"/>
      <c r="OF652" s="5"/>
      <c r="OG652" s="5"/>
      <c r="OH652" s="5"/>
      <c r="OI652" s="5"/>
      <c r="OJ652" s="5"/>
      <c r="OK652" s="5"/>
      <c r="OL652" s="5"/>
      <c r="OM652" s="5"/>
      <c r="ON652" s="5"/>
      <c r="OO652" s="5"/>
      <c r="OP652" s="5"/>
      <c r="OQ652" s="5"/>
      <c r="OR652" s="5"/>
      <c r="OS652" s="5"/>
      <c r="OT652" s="5"/>
      <c r="OU652" s="5"/>
      <c r="OV652" s="5"/>
      <c r="OW652" s="5"/>
      <c r="OX652" s="5"/>
      <c r="OY652" s="5"/>
      <c r="OZ652" s="5"/>
      <c r="PA652" s="5"/>
      <c r="PB652" s="5"/>
      <c r="PC652" s="5"/>
      <c r="PD652" s="5"/>
      <c r="PE652" s="5"/>
      <c r="PF652" s="5"/>
      <c r="PG652" s="5"/>
      <c r="PH652" s="5"/>
      <c r="PI652" s="5"/>
      <c r="PJ652" s="5"/>
      <c r="PK652" s="5"/>
      <c r="PL652" s="5"/>
      <c r="PM652" s="5"/>
      <c r="PN652" s="5"/>
      <c r="PO652" s="5"/>
      <c r="PP652" s="5"/>
      <c r="PQ652" s="5"/>
      <c r="PR652" s="5"/>
      <c r="PS652" s="5"/>
      <c r="PT652" s="5"/>
      <c r="PU652" s="5"/>
      <c r="PV652" s="5"/>
      <c r="PW652" s="5"/>
      <c r="PX652" s="5"/>
      <c r="PY652" s="5"/>
      <c r="PZ652" s="5"/>
      <c r="QA652" s="5"/>
      <c r="QB652" s="5"/>
      <c r="QC652" s="5"/>
      <c r="QD652" s="5"/>
      <c r="QE652" s="5"/>
      <c r="QF652" s="5"/>
      <c r="QG652" s="5"/>
      <c r="QH652" s="5"/>
      <c r="QI652" s="5"/>
      <c r="QJ652" s="5"/>
      <c r="QK652" s="5"/>
      <c r="QL652" s="5"/>
      <c r="QM652" s="5"/>
      <c r="QN652" s="5"/>
      <c r="QO652" s="5"/>
      <c r="QP652" s="5"/>
      <c r="QQ652" s="5"/>
      <c r="QR652" s="5"/>
      <c r="QS652" s="5"/>
      <c r="QT652" s="5"/>
      <c r="QU652" s="5"/>
      <c r="QV652" s="5"/>
      <c r="QW652" s="5"/>
      <c r="QX652" s="5"/>
      <c r="QY652" s="5"/>
      <c r="QZ652" s="5"/>
      <c r="RA652" s="5"/>
      <c r="RB652" s="5"/>
      <c r="RC652" s="5"/>
      <c r="RD652" s="5"/>
      <c r="RE652" s="5"/>
      <c r="RF652" s="5"/>
      <c r="RG652" s="5"/>
      <c r="RH652" s="5"/>
      <c r="RI652" s="5"/>
      <c r="RJ652" s="5"/>
      <c r="RK652" s="5"/>
      <c r="RL652" s="5"/>
      <c r="RM652" s="5"/>
      <c r="RN652" s="5"/>
      <c r="RO652" s="5"/>
      <c r="RP652" s="5"/>
      <c r="RQ652" s="5"/>
      <c r="RR652" s="5"/>
      <c r="RS652" s="5"/>
      <c r="RT652" s="5"/>
      <c r="RU652" s="5"/>
      <c r="RV652" s="5"/>
      <c r="RW652" s="5"/>
      <c r="RX652" s="5"/>
      <c r="RY652" s="5"/>
      <c r="RZ652" s="5"/>
      <c r="SA652" s="5"/>
      <c r="SB652" s="5"/>
      <c r="SC652" s="5"/>
      <c r="SD652" s="5"/>
      <c r="SE652" s="5"/>
      <c r="SF652" s="5"/>
      <c r="SG652" s="5"/>
      <c r="SH652" s="5"/>
      <c r="SI652" s="5"/>
      <c r="SJ652" s="5"/>
      <c r="SK652" s="5"/>
      <c r="SL652" s="5"/>
      <c r="SM652" s="5"/>
      <c r="SN652" s="5"/>
      <c r="SO652" s="5"/>
      <c r="SP652" s="5"/>
      <c r="SQ652" s="5"/>
      <c r="SR652" s="5"/>
      <c r="SS652" s="5"/>
      <c r="ST652" s="5"/>
      <c r="SU652" s="5"/>
      <c r="SV652" s="5"/>
      <c r="SW652" s="5"/>
      <c r="SX652" s="5"/>
      <c r="SY652" s="5"/>
      <c r="SZ652" s="5"/>
      <c r="TA652" s="5"/>
      <c r="TB652" s="5"/>
      <c r="TC652" s="5"/>
      <c r="TD652" s="5"/>
      <c r="TE652" s="5"/>
      <c r="TF652" s="5"/>
      <c r="TG652" s="5"/>
      <c r="TH652" s="5"/>
      <c r="TI652" s="5"/>
      <c r="TJ652" s="5"/>
      <c r="TK652" s="5"/>
      <c r="TL652" s="5"/>
      <c r="TM652" s="5"/>
      <c r="TN652" s="5"/>
      <c r="TO652" s="5"/>
      <c r="TP652" s="5"/>
      <c r="TQ652" s="5"/>
      <c r="TR652" s="5"/>
      <c r="TS652" s="5"/>
      <c r="TT652" s="5"/>
      <c r="TU652" s="5"/>
      <c r="TV652" s="5"/>
      <c r="TW652" s="5"/>
      <c r="TX652" s="5"/>
      <c r="TY652" s="5"/>
      <c r="TZ652" s="5"/>
      <c r="UA652" s="5"/>
      <c r="UB652" s="5"/>
      <c r="UC652" s="5"/>
      <c r="UD652" s="5"/>
      <c r="UE652" s="5"/>
      <c r="UF652" s="5"/>
      <c r="UG652" s="5"/>
      <c r="UH652" s="5"/>
      <c r="UI652" s="5"/>
      <c r="UJ652" s="5"/>
      <c r="UK652" s="5"/>
      <c r="UL652" s="5"/>
      <c r="UM652" s="5"/>
      <c r="UN652" s="5"/>
      <c r="UO652" s="5"/>
      <c r="UP652" s="5"/>
      <c r="UQ652" s="5"/>
      <c r="UR652" s="5"/>
      <c r="US652" s="5"/>
      <c r="UT652" s="5"/>
      <c r="UU652" s="5"/>
      <c r="UV652" s="5"/>
      <c r="UW652" s="5"/>
      <c r="UX652" s="5"/>
      <c r="UY652" s="5"/>
      <c r="UZ652" s="5"/>
      <c r="VA652" s="5"/>
      <c r="VB652" s="5"/>
      <c r="VC652" s="5"/>
      <c r="VD652" s="5"/>
      <c r="VE652" s="5"/>
      <c r="VF652" s="5"/>
      <c r="VG652" s="5"/>
      <c r="VH652" s="5"/>
      <c r="VI652" s="5"/>
      <c r="VJ652" s="5"/>
      <c r="VK652" s="5"/>
      <c r="VL652" s="5"/>
      <c r="VM652" s="5"/>
      <c r="VN652" s="5"/>
      <c r="VO652" s="5"/>
      <c r="VP652" s="5"/>
      <c r="VQ652" s="5"/>
      <c r="VR652" s="5"/>
      <c r="VS652" s="5"/>
      <c r="VT652" s="5"/>
      <c r="VU652" s="5"/>
      <c r="VV652" s="5"/>
      <c r="VW652" s="5"/>
      <c r="VX652" s="5"/>
      <c r="VY652" s="5"/>
      <c r="VZ652" s="5"/>
      <c r="WA652" s="5"/>
      <c r="WB652" s="5"/>
      <c r="WC652" s="5"/>
      <c r="WD652" s="5"/>
      <c r="WE652" s="5"/>
      <c r="WF652" s="5"/>
      <c r="WG652" s="5"/>
      <c r="WH652" s="5"/>
      <c r="WI652" s="5"/>
      <c r="WJ652" s="5"/>
      <c r="WK652" s="5"/>
      <c r="WL652" s="5"/>
      <c r="WM652" s="5"/>
      <c r="WN652" s="5"/>
      <c r="WO652" s="5"/>
      <c r="WP652" s="5"/>
      <c r="WQ652" s="5"/>
      <c r="WR652" s="5"/>
      <c r="WS652" s="5"/>
      <c r="WT652" s="5"/>
      <c r="WU652" s="5"/>
      <c r="WV652" s="5"/>
      <c r="WW652" s="5"/>
      <c r="WX652" s="5"/>
      <c r="WY652" s="5"/>
      <c r="WZ652" s="5"/>
      <c r="XA652" s="5"/>
      <c r="XB652" s="5"/>
      <c r="XC652" s="5"/>
      <c r="XD652" s="5"/>
      <c r="XE652" s="5"/>
      <c r="XF652" s="5"/>
      <c r="XG652" s="5"/>
      <c r="XH652" s="5"/>
      <c r="XI652" s="5"/>
      <c r="XJ652" s="5"/>
      <c r="XK652" s="5"/>
      <c r="XL652" s="5"/>
      <c r="XM652" s="5"/>
      <c r="XN652" s="5"/>
      <c r="XO652" s="5"/>
      <c r="XP652" s="5"/>
      <c r="XQ652" s="5"/>
      <c r="XR652" s="5"/>
      <c r="XS652" s="5"/>
      <c r="XT652" s="5"/>
      <c r="XU652" s="5"/>
      <c r="XV652" s="5"/>
      <c r="XW652" s="5"/>
    </row>
    <row r="653" spans="39:647" x14ac:dyDescent="0.45">
      <c r="AM653" s="5"/>
      <c r="AN653" s="5"/>
      <c r="AO653" s="5"/>
      <c r="AP653" s="5"/>
      <c r="AQ653" s="5"/>
      <c r="AR653" s="5"/>
      <c r="AS653" s="5"/>
      <c r="AT653" s="5"/>
      <c r="AU653" s="5"/>
      <c r="AV653" s="5"/>
      <c r="AW653" s="5"/>
      <c r="AX653" s="5"/>
      <c r="AY653" s="5"/>
      <c r="AZ653" s="5"/>
      <c r="BA653" s="5"/>
      <c r="BB653" s="5"/>
      <c r="BC653" s="5"/>
      <c r="BD653" s="5"/>
      <c r="BE653" s="5"/>
      <c r="BF653" s="5"/>
      <c r="BG653" s="5"/>
      <c r="BH653" s="5"/>
      <c r="BI653" s="5"/>
      <c r="BJ653" s="5"/>
      <c r="BK653" s="5"/>
      <c r="BL653" s="5"/>
      <c r="BM653" s="5"/>
      <c r="BN653" s="5"/>
      <c r="BO653" s="5"/>
      <c r="BP653" s="5"/>
      <c r="BQ653" s="5"/>
      <c r="BR653" s="5"/>
      <c r="BS653" s="5"/>
      <c r="BT653" s="5"/>
      <c r="BU653" s="5"/>
      <c r="BV653" s="5"/>
      <c r="BW653" s="5"/>
      <c r="BX653" s="5"/>
      <c r="BY653" s="5"/>
      <c r="BZ653" s="5"/>
      <c r="CA653" s="5"/>
      <c r="CB653" s="5"/>
      <c r="CC653" s="5"/>
      <c r="CD653" s="5"/>
      <c r="CE653" s="5"/>
      <c r="CF653" s="5"/>
      <c r="CG653" s="5"/>
      <c r="CH653" s="5"/>
      <c r="CI653" s="5"/>
      <c r="CJ653" s="5"/>
      <c r="CK653" s="5"/>
      <c r="CL653" s="5"/>
      <c r="CM653" s="5"/>
      <c r="CN653" s="5"/>
      <c r="CO653" s="5"/>
      <c r="CP653" s="5"/>
      <c r="CQ653" s="5"/>
      <c r="CR653" s="5"/>
      <c r="CS653" s="5"/>
      <c r="CT653" s="5"/>
      <c r="CU653" s="5"/>
      <c r="CV653" s="5"/>
      <c r="CW653" s="5"/>
      <c r="CX653" s="5"/>
      <c r="CY653" s="5"/>
      <c r="CZ653" s="5"/>
      <c r="DA653" s="5"/>
      <c r="DB653" s="5"/>
      <c r="DC653" s="5"/>
      <c r="DD653" s="5"/>
      <c r="DE653" s="5"/>
      <c r="DF653" s="5"/>
      <c r="DG653" s="5"/>
      <c r="DH653" s="5"/>
      <c r="DI653" s="5"/>
      <c r="DJ653" s="5"/>
      <c r="DK653" s="5"/>
      <c r="DL653" s="5"/>
      <c r="DM653" s="5"/>
      <c r="DN653" s="5"/>
      <c r="DO653" s="5"/>
      <c r="DP653" s="5"/>
      <c r="DQ653" s="5"/>
      <c r="DR653" s="5"/>
      <c r="DS653" s="5"/>
      <c r="DT653" s="5"/>
      <c r="DU653" s="5"/>
      <c r="DV653" s="5"/>
      <c r="DW653" s="5"/>
      <c r="DX653" s="5"/>
      <c r="DY653" s="5"/>
      <c r="DZ653" s="5"/>
      <c r="EA653" s="5"/>
      <c r="EB653" s="5"/>
      <c r="EC653" s="5"/>
      <c r="ED653" s="5"/>
      <c r="EE653" s="5"/>
      <c r="EF653" s="5"/>
      <c r="EG653" s="5"/>
      <c r="EH653" s="5"/>
      <c r="EI653" s="5"/>
      <c r="EJ653" s="5"/>
      <c r="EK653" s="5"/>
      <c r="EL653" s="5"/>
      <c r="EM653" s="5"/>
      <c r="EN653" s="5"/>
      <c r="EO653" s="5"/>
      <c r="EP653" s="5"/>
      <c r="EQ653" s="5"/>
      <c r="ER653" s="5"/>
      <c r="ES653" s="5"/>
      <c r="ET653" s="5"/>
      <c r="EU653" s="5"/>
      <c r="EV653" s="5"/>
      <c r="EW653" s="5"/>
      <c r="EX653" s="5"/>
      <c r="EY653" s="5"/>
      <c r="EZ653" s="5"/>
      <c r="FA653" s="5"/>
      <c r="FB653" s="5"/>
      <c r="FC653" s="5"/>
      <c r="FD653" s="5"/>
      <c r="FE653" s="5"/>
      <c r="FF653" s="5"/>
      <c r="FG653" s="5"/>
      <c r="FH653" s="5"/>
      <c r="FI653" s="5"/>
      <c r="FJ653" s="5"/>
      <c r="FK653" s="5"/>
      <c r="FL653" s="5"/>
      <c r="FM653" s="5"/>
      <c r="FN653" s="5"/>
      <c r="FO653" s="5"/>
      <c r="FP653" s="5"/>
      <c r="FQ653" s="5"/>
      <c r="FR653" s="5"/>
      <c r="FS653" s="5"/>
      <c r="FT653" s="5"/>
      <c r="FU653" s="5"/>
      <c r="FV653" s="5"/>
      <c r="FW653" s="5"/>
      <c r="FX653" s="5"/>
      <c r="FY653" s="5"/>
      <c r="FZ653" s="5"/>
      <c r="GA653" s="5"/>
      <c r="GB653" s="5"/>
      <c r="GC653" s="5"/>
      <c r="GD653" s="5"/>
      <c r="GE653" s="5"/>
      <c r="GF653" s="5"/>
      <c r="GG653" s="5"/>
      <c r="GH653" s="5"/>
      <c r="GI653" s="5"/>
      <c r="GJ653" s="5"/>
      <c r="GK653" s="5"/>
      <c r="GL653" s="5"/>
      <c r="GM653" s="5"/>
      <c r="GN653" s="5"/>
      <c r="GO653" s="5"/>
      <c r="GP653" s="5"/>
      <c r="GQ653" s="5"/>
      <c r="GR653" s="5"/>
      <c r="GS653" s="5"/>
      <c r="GT653" s="5"/>
      <c r="GU653" s="5"/>
      <c r="GV653" s="5"/>
      <c r="GW653" s="5"/>
      <c r="GX653" s="5"/>
      <c r="GY653" s="5"/>
      <c r="GZ653" s="5"/>
      <c r="HA653" s="5"/>
      <c r="HB653" s="5"/>
      <c r="HC653" s="5"/>
      <c r="HD653" s="5"/>
      <c r="HE653" s="5"/>
      <c r="HF653" s="5"/>
      <c r="HG653" s="5"/>
      <c r="HH653" s="5"/>
      <c r="HI653" s="5"/>
      <c r="HJ653" s="5"/>
      <c r="HK653" s="5"/>
      <c r="HL653" s="5"/>
      <c r="HM653" s="5"/>
      <c r="HN653" s="5"/>
      <c r="HO653" s="5"/>
      <c r="HP653" s="5"/>
      <c r="HQ653" s="5"/>
      <c r="HR653" s="5"/>
      <c r="HS653" s="5"/>
      <c r="HT653" s="5"/>
      <c r="HU653" s="5"/>
      <c r="HV653" s="5"/>
      <c r="HW653" s="5"/>
      <c r="HX653" s="5"/>
      <c r="HY653" s="5"/>
      <c r="HZ653" s="5"/>
      <c r="IA653" s="5"/>
      <c r="IB653" s="5"/>
      <c r="IC653" s="5"/>
      <c r="ID653" s="5"/>
      <c r="IE653" s="5"/>
      <c r="IF653" s="5"/>
      <c r="IG653" s="5"/>
      <c r="IH653" s="5"/>
      <c r="II653" s="5"/>
      <c r="IJ653" s="5"/>
      <c r="IK653" s="5"/>
      <c r="IL653" s="5"/>
      <c r="IM653" s="5"/>
      <c r="IN653" s="5"/>
      <c r="IO653" s="5"/>
      <c r="IP653" s="5"/>
      <c r="IQ653" s="5"/>
      <c r="IR653" s="5"/>
      <c r="IS653" s="5"/>
      <c r="IT653" s="5"/>
      <c r="IU653" s="5"/>
      <c r="IV653" s="5"/>
      <c r="IW653" s="5"/>
      <c r="IX653" s="5"/>
      <c r="IY653" s="5"/>
      <c r="IZ653" s="5"/>
      <c r="JA653" s="5"/>
      <c r="JB653" s="5"/>
      <c r="JC653" s="5"/>
      <c r="JD653" s="5"/>
      <c r="JE653" s="5"/>
      <c r="JF653" s="5"/>
      <c r="JG653" s="5"/>
      <c r="JH653" s="5"/>
      <c r="JI653" s="5"/>
      <c r="JJ653" s="5"/>
      <c r="JK653" s="5"/>
      <c r="JL653" s="5"/>
      <c r="JM653" s="5"/>
      <c r="JN653" s="5"/>
      <c r="JO653" s="5"/>
      <c r="JP653" s="5"/>
      <c r="JQ653" s="5"/>
      <c r="JR653" s="5"/>
      <c r="JS653" s="5"/>
      <c r="JT653" s="5"/>
      <c r="JU653" s="5"/>
      <c r="JV653" s="5"/>
      <c r="JW653" s="5"/>
      <c r="JX653" s="5"/>
      <c r="JY653" s="5"/>
      <c r="JZ653" s="5"/>
      <c r="KA653" s="5"/>
      <c r="KB653" s="5"/>
      <c r="KC653" s="5"/>
      <c r="KD653" s="5"/>
      <c r="KE653" s="5"/>
      <c r="KF653" s="5"/>
      <c r="KG653" s="5"/>
      <c r="KH653" s="5"/>
      <c r="KI653" s="5"/>
      <c r="KJ653" s="5"/>
      <c r="KK653" s="5"/>
      <c r="KL653" s="5"/>
      <c r="KM653" s="5"/>
      <c r="KN653" s="5"/>
      <c r="KO653" s="5"/>
      <c r="KP653" s="5"/>
      <c r="KQ653" s="5"/>
      <c r="KR653" s="5"/>
      <c r="KS653" s="5"/>
      <c r="KT653" s="5"/>
      <c r="KU653" s="5"/>
      <c r="KV653" s="5"/>
      <c r="KW653" s="5"/>
      <c r="KX653" s="5"/>
      <c r="KY653" s="5"/>
      <c r="KZ653" s="5"/>
      <c r="LA653" s="5"/>
      <c r="LB653" s="5"/>
      <c r="LC653" s="5"/>
      <c r="LD653" s="5"/>
      <c r="LE653" s="5"/>
      <c r="LF653" s="5"/>
      <c r="LG653" s="5"/>
      <c r="LH653" s="5"/>
      <c r="LI653" s="5"/>
      <c r="LJ653" s="5"/>
      <c r="LK653" s="5"/>
      <c r="LL653" s="5"/>
      <c r="LM653" s="5"/>
      <c r="LN653" s="5"/>
      <c r="LO653" s="5"/>
      <c r="LP653" s="5"/>
      <c r="LQ653" s="5"/>
      <c r="LR653" s="5"/>
      <c r="LS653" s="5"/>
      <c r="LT653" s="5"/>
      <c r="LU653" s="5"/>
      <c r="LV653" s="5"/>
      <c r="LW653" s="5"/>
      <c r="LX653" s="5"/>
      <c r="LY653" s="5"/>
      <c r="LZ653" s="5"/>
      <c r="MA653" s="5"/>
      <c r="MB653" s="5"/>
      <c r="MC653" s="5"/>
      <c r="MD653" s="5"/>
      <c r="ME653" s="5"/>
      <c r="MF653" s="5"/>
      <c r="MG653" s="5"/>
      <c r="MH653" s="5"/>
      <c r="MI653" s="5"/>
      <c r="MJ653" s="5"/>
      <c r="MK653" s="5"/>
      <c r="ML653" s="5"/>
      <c r="MM653" s="5"/>
      <c r="MN653" s="5"/>
      <c r="MO653" s="5"/>
      <c r="MP653" s="5"/>
      <c r="MQ653" s="5"/>
      <c r="MR653" s="5"/>
      <c r="MS653" s="5"/>
      <c r="MT653" s="5"/>
      <c r="MU653" s="5"/>
      <c r="MV653" s="5"/>
      <c r="MW653" s="5"/>
      <c r="MX653" s="5"/>
      <c r="MY653" s="5"/>
      <c r="MZ653" s="5"/>
      <c r="NA653" s="5"/>
      <c r="NB653" s="5"/>
      <c r="NC653" s="5"/>
      <c r="ND653" s="5"/>
      <c r="NE653" s="5"/>
      <c r="NF653" s="5"/>
      <c r="NG653" s="5"/>
      <c r="NH653" s="5"/>
      <c r="NI653" s="5"/>
      <c r="NJ653" s="5"/>
      <c r="NK653" s="5"/>
      <c r="NL653" s="5"/>
      <c r="NM653" s="5"/>
      <c r="NN653" s="5"/>
      <c r="NO653" s="5"/>
      <c r="NP653" s="5"/>
      <c r="NQ653" s="5"/>
      <c r="NR653" s="5"/>
      <c r="NS653" s="5"/>
      <c r="NT653" s="5"/>
      <c r="NU653" s="5"/>
      <c r="NV653" s="5"/>
      <c r="NW653" s="5"/>
      <c r="NX653" s="5"/>
      <c r="NY653" s="5"/>
      <c r="NZ653" s="5"/>
      <c r="OA653" s="5"/>
      <c r="OB653" s="5"/>
      <c r="OC653" s="5"/>
      <c r="OD653" s="5"/>
      <c r="OE653" s="5"/>
      <c r="OF653" s="5"/>
      <c r="OG653" s="5"/>
      <c r="OH653" s="5"/>
      <c r="OI653" s="5"/>
      <c r="OJ653" s="5"/>
      <c r="OK653" s="5"/>
      <c r="OL653" s="5"/>
      <c r="OM653" s="5"/>
      <c r="ON653" s="5"/>
      <c r="OO653" s="5"/>
      <c r="OP653" s="5"/>
      <c r="OQ653" s="5"/>
      <c r="OR653" s="5"/>
      <c r="OS653" s="5"/>
      <c r="OT653" s="5"/>
      <c r="OU653" s="5"/>
      <c r="OV653" s="5"/>
      <c r="OW653" s="5"/>
      <c r="OX653" s="5"/>
      <c r="OY653" s="5"/>
      <c r="OZ653" s="5"/>
      <c r="PA653" s="5"/>
      <c r="PB653" s="5"/>
      <c r="PC653" s="5"/>
      <c r="PD653" s="5"/>
      <c r="PE653" s="5"/>
      <c r="PF653" s="5"/>
      <c r="PG653" s="5"/>
      <c r="PH653" s="5"/>
      <c r="PI653" s="5"/>
      <c r="PJ653" s="5"/>
      <c r="PK653" s="5"/>
      <c r="PL653" s="5"/>
      <c r="PM653" s="5"/>
      <c r="PN653" s="5"/>
      <c r="PO653" s="5"/>
      <c r="PP653" s="5"/>
      <c r="PQ653" s="5"/>
      <c r="PR653" s="5"/>
      <c r="PS653" s="5"/>
      <c r="PT653" s="5"/>
      <c r="PU653" s="5"/>
      <c r="PV653" s="5"/>
      <c r="PW653" s="5"/>
      <c r="PX653" s="5"/>
      <c r="PY653" s="5"/>
      <c r="PZ653" s="5"/>
      <c r="QA653" s="5"/>
      <c r="QB653" s="5"/>
      <c r="QC653" s="5"/>
      <c r="QD653" s="5"/>
      <c r="QE653" s="5"/>
      <c r="QF653" s="5"/>
      <c r="QG653" s="5"/>
      <c r="QH653" s="5"/>
      <c r="QI653" s="5"/>
      <c r="QJ653" s="5"/>
      <c r="QK653" s="5"/>
      <c r="QL653" s="5"/>
      <c r="QM653" s="5"/>
      <c r="QN653" s="5"/>
      <c r="QO653" s="5"/>
      <c r="QP653" s="5"/>
      <c r="QQ653" s="5"/>
      <c r="QR653" s="5"/>
      <c r="QS653" s="5"/>
      <c r="QT653" s="5"/>
      <c r="QU653" s="5"/>
      <c r="QV653" s="5"/>
      <c r="QW653" s="5"/>
      <c r="QX653" s="5"/>
      <c r="QY653" s="5"/>
      <c r="QZ653" s="5"/>
      <c r="RA653" s="5"/>
      <c r="RB653" s="5"/>
      <c r="RC653" s="5"/>
      <c r="RD653" s="5"/>
      <c r="RE653" s="5"/>
      <c r="RF653" s="5"/>
      <c r="RG653" s="5"/>
      <c r="RH653" s="5"/>
      <c r="RI653" s="5"/>
      <c r="RJ653" s="5"/>
      <c r="RK653" s="5"/>
      <c r="RL653" s="5"/>
      <c r="RM653" s="5"/>
      <c r="RN653" s="5"/>
      <c r="RO653" s="5"/>
      <c r="RP653" s="5"/>
      <c r="RQ653" s="5"/>
      <c r="RR653" s="5"/>
      <c r="RS653" s="5"/>
      <c r="RT653" s="5"/>
      <c r="RU653" s="5"/>
      <c r="RV653" s="5"/>
      <c r="RW653" s="5"/>
      <c r="RX653" s="5"/>
      <c r="RY653" s="5"/>
      <c r="RZ653" s="5"/>
      <c r="SA653" s="5"/>
      <c r="SB653" s="5"/>
      <c r="SC653" s="5"/>
      <c r="SD653" s="5"/>
      <c r="SE653" s="5"/>
      <c r="SF653" s="5"/>
      <c r="SG653" s="5"/>
      <c r="SH653" s="5"/>
      <c r="SI653" s="5"/>
      <c r="SJ653" s="5"/>
      <c r="SK653" s="5"/>
      <c r="SL653" s="5"/>
      <c r="SM653" s="5"/>
      <c r="SN653" s="5"/>
      <c r="SO653" s="5"/>
      <c r="SP653" s="5"/>
      <c r="SQ653" s="5"/>
      <c r="SR653" s="5"/>
      <c r="SS653" s="5"/>
      <c r="ST653" s="5"/>
      <c r="SU653" s="5"/>
      <c r="SV653" s="5"/>
      <c r="SW653" s="5"/>
      <c r="SX653" s="5"/>
      <c r="SY653" s="5"/>
      <c r="SZ653" s="5"/>
      <c r="TA653" s="5"/>
      <c r="TB653" s="5"/>
      <c r="TC653" s="5"/>
      <c r="TD653" s="5"/>
      <c r="TE653" s="5"/>
      <c r="TF653" s="5"/>
      <c r="TG653" s="5"/>
      <c r="TH653" s="5"/>
      <c r="TI653" s="5"/>
      <c r="TJ653" s="5"/>
      <c r="TK653" s="5"/>
      <c r="TL653" s="5"/>
      <c r="TM653" s="5"/>
      <c r="TN653" s="5"/>
      <c r="TO653" s="5"/>
      <c r="TP653" s="5"/>
      <c r="TQ653" s="5"/>
      <c r="TR653" s="5"/>
      <c r="TS653" s="5"/>
      <c r="TT653" s="5"/>
      <c r="TU653" s="5"/>
      <c r="TV653" s="5"/>
      <c r="TW653" s="5"/>
      <c r="TX653" s="5"/>
      <c r="TY653" s="5"/>
      <c r="TZ653" s="5"/>
      <c r="UA653" s="5"/>
      <c r="UB653" s="5"/>
      <c r="UC653" s="5"/>
      <c r="UD653" s="5"/>
      <c r="UE653" s="5"/>
      <c r="UF653" s="5"/>
      <c r="UG653" s="5"/>
      <c r="UH653" s="5"/>
      <c r="UI653" s="5"/>
      <c r="UJ653" s="5"/>
      <c r="UK653" s="5"/>
      <c r="UL653" s="5"/>
      <c r="UM653" s="5"/>
      <c r="UN653" s="5"/>
      <c r="UO653" s="5"/>
      <c r="UP653" s="5"/>
      <c r="UQ653" s="5"/>
      <c r="UR653" s="5"/>
      <c r="US653" s="5"/>
      <c r="UT653" s="5"/>
      <c r="UU653" s="5"/>
      <c r="UV653" s="5"/>
      <c r="UW653" s="5"/>
      <c r="UX653" s="5"/>
      <c r="UY653" s="5"/>
      <c r="UZ653" s="5"/>
      <c r="VA653" s="5"/>
      <c r="VB653" s="5"/>
      <c r="VC653" s="5"/>
      <c r="VD653" s="5"/>
      <c r="VE653" s="5"/>
      <c r="VF653" s="5"/>
      <c r="VG653" s="5"/>
      <c r="VH653" s="5"/>
      <c r="VI653" s="5"/>
      <c r="VJ653" s="5"/>
      <c r="VK653" s="5"/>
      <c r="VL653" s="5"/>
      <c r="VM653" s="5"/>
      <c r="VN653" s="5"/>
      <c r="VO653" s="5"/>
      <c r="VP653" s="5"/>
      <c r="VQ653" s="5"/>
      <c r="VR653" s="5"/>
      <c r="VS653" s="5"/>
      <c r="VT653" s="5"/>
      <c r="VU653" s="5"/>
      <c r="VV653" s="5"/>
      <c r="VW653" s="5"/>
      <c r="VX653" s="5"/>
      <c r="VY653" s="5"/>
      <c r="VZ653" s="5"/>
      <c r="WA653" s="5"/>
      <c r="WB653" s="5"/>
      <c r="WC653" s="5"/>
      <c r="WD653" s="5"/>
      <c r="WE653" s="5"/>
      <c r="WF653" s="5"/>
      <c r="WG653" s="5"/>
      <c r="WH653" s="5"/>
      <c r="WI653" s="5"/>
      <c r="WJ653" s="5"/>
      <c r="WK653" s="5"/>
      <c r="WL653" s="5"/>
      <c r="WM653" s="5"/>
      <c r="WN653" s="5"/>
      <c r="WO653" s="5"/>
      <c r="WP653" s="5"/>
      <c r="WQ653" s="5"/>
      <c r="WR653" s="5"/>
      <c r="WS653" s="5"/>
      <c r="WT653" s="5"/>
      <c r="WU653" s="5"/>
      <c r="WV653" s="5"/>
      <c r="WW653" s="5"/>
      <c r="WX653" s="5"/>
      <c r="WY653" s="5"/>
      <c r="WZ653" s="5"/>
      <c r="XA653" s="5"/>
      <c r="XB653" s="5"/>
      <c r="XC653" s="5"/>
      <c r="XD653" s="5"/>
      <c r="XE653" s="5"/>
      <c r="XF653" s="5"/>
      <c r="XG653" s="5"/>
      <c r="XH653" s="5"/>
      <c r="XI653" s="5"/>
      <c r="XJ653" s="5"/>
      <c r="XK653" s="5"/>
      <c r="XL653" s="5"/>
      <c r="XM653" s="5"/>
      <c r="XN653" s="5"/>
      <c r="XO653" s="5"/>
      <c r="XP653" s="5"/>
      <c r="XQ653" s="5"/>
      <c r="XR653" s="5"/>
      <c r="XS653" s="5"/>
      <c r="XT653" s="5"/>
      <c r="XU653" s="5"/>
      <c r="XV653" s="5"/>
      <c r="XW653" s="5"/>
    </row>
    <row r="654" spans="39:647" x14ac:dyDescent="0.45">
      <c r="AM654" s="5"/>
      <c r="AN654" s="5"/>
      <c r="AO654" s="5"/>
      <c r="AP654" s="5"/>
      <c r="AQ654" s="5"/>
      <c r="AR654" s="5"/>
      <c r="AS654" s="5"/>
      <c r="AT654" s="5"/>
      <c r="AU654" s="5"/>
      <c r="AV654" s="5"/>
      <c r="AW654" s="5"/>
      <c r="AX654" s="5"/>
      <c r="AY654" s="5"/>
      <c r="AZ654" s="5"/>
      <c r="BA654" s="5"/>
      <c r="BB654" s="5"/>
      <c r="BC654" s="5"/>
      <c r="BD654" s="5"/>
      <c r="BE654" s="5"/>
      <c r="BF654" s="5"/>
      <c r="BG654" s="5"/>
      <c r="BH654" s="5"/>
      <c r="BI654" s="5"/>
      <c r="BJ654" s="5"/>
      <c r="BK654" s="5"/>
      <c r="BL654" s="5"/>
      <c r="BM654" s="5"/>
      <c r="BN654" s="5"/>
      <c r="BO654" s="5"/>
      <c r="BP654" s="5"/>
      <c r="BQ654" s="5"/>
      <c r="BR654" s="5"/>
      <c r="BS654" s="5"/>
      <c r="BT654" s="5"/>
      <c r="BU654" s="5"/>
      <c r="BV654" s="5"/>
      <c r="BW654" s="5"/>
      <c r="BX654" s="5"/>
      <c r="BY654" s="5"/>
      <c r="BZ654" s="5"/>
      <c r="CA654" s="5"/>
      <c r="CB654" s="5"/>
      <c r="CC654" s="5"/>
      <c r="CD654" s="5"/>
      <c r="CE654" s="5"/>
      <c r="CF654" s="5"/>
      <c r="CG654" s="5"/>
      <c r="CH654" s="5"/>
      <c r="CI654" s="5"/>
      <c r="CJ654" s="5"/>
      <c r="CK654" s="5"/>
      <c r="CL654" s="5"/>
      <c r="CM654" s="5"/>
      <c r="CN654" s="5"/>
      <c r="CO654" s="5"/>
      <c r="CP654" s="5"/>
      <c r="CQ654" s="5"/>
      <c r="CR654" s="5"/>
      <c r="CS654" s="5"/>
      <c r="CT654" s="5"/>
      <c r="CU654" s="5"/>
      <c r="CV654" s="5"/>
      <c r="CW654" s="5"/>
      <c r="CX654" s="5"/>
      <c r="CY654" s="5"/>
      <c r="CZ654" s="5"/>
      <c r="DA654" s="5"/>
      <c r="DB654" s="5"/>
      <c r="DC654" s="5"/>
      <c r="DD654" s="5"/>
      <c r="DE654" s="5"/>
      <c r="DF654" s="5"/>
      <c r="DG654" s="5"/>
      <c r="DH654" s="5"/>
      <c r="DI654" s="5"/>
      <c r="DJ654" s="5"/>
      <c r="DK654" s="5"/>
      <c r="DL654" s="5"/>
      <c r="DM654" s="5"/>
      <c r="DN654" s="5"/>
      <c r="DO654" s="5"/>
      <c r="DP654" s="5"/>
      <c r="DQ654" s="5"/>
      <c r="DR654" s="5"/>
      <c r="DS654" s="5"/>
      <c r="DT654" s="5"/>
      <c r="DU654" s="5"/>
      <c r="DV654" s="5"/>
      <c r="DW654" s="5"/>
      <c r="DX654" s="5"/>
      <c r="DY654" s="5"/>
      <c r="DZ654" s="5"/>
      <c r="EA654" s="5"/>
      <c r="EB654" s="5"/>
      <c r="EC654" s="5"/>
      <c r="ED654" s="5"/>
      <c r="EE654" s="5"/>
      <c r="EF654" s="5"/>
      <c r="EG654" s="5"/>
      <c r="EH654" s="5"/>
      <c r="EI654" s="5"/>
      <c r="EJ654" s="5"/>
      <c r="EK654" s="5"/>
      <c r="EL654" s="5"/>
      <c r="EM654" s="5"/>
      <c r="EN654" s="5"/>
      <c r="EO654" s="5"/>
      <c r="EP654" s="5"/>
      <c r="EQ654" s="5"/>
      <c r="ER654" s="5"/>
      <c r="ES654" s="5"/>
      <c r="ET654" s="5"/>
      <c r="EU654" s="5"/>
      <c r="EV654" s="5"/>
      <c r="EW654" s="5"/>
      <c r="EX654" s="5"/>
      <c r="EY654" s="5"/>
      <c r="EZ654" s="5"/>
      <c r="FA654" s="5"/>
      <c r="FB654" s="5"/>
      <c r="FC654" s="5"/>
      <c r="FD654" s="5"/>
      <c r="FE654" s="5"/>
      <c r="FF654" s="5"/>
      <c r="FG654" s="5"/>
      <c r="FH654" s="5"/>
      <c r="FI654" s="5"/>
      <c r="FJ654" s="5"/>
      <c r="FK654" s="5"/>
      <c r="FL654" s="5"/>
      <c r="FM654" s="5"/>
      <c r="FN654" s="5"/>
      <c r="FO654" s="5"/>
      <c r="FP654" s="5"/>
      <c r="FQ654" s="5"/>
      <c r="FR654" s="5"/>
      <c r="FS654" s="5"/>
      <c r="FT654" s="5"/>
      <c r="FU654" s="5"/>
      <c r="FV654" s="5"/>
      <c r="FW654" s="5"/>
      <c r="FX654" s="5"/>
      <c r="FY654" s="5"/>
      <c r="FZ654" s="5"/>
      <c r="GA654" s="5"/>
      <c r="GB654" s="5"/>
      <c r="GC654" s="5"/>
      <c r="GD654" s="5"/>
      <c r="GE654" s="5"/>
      <c r="GF654" s="5"/>
      <c r="GG654" s="5"/>
      <c r="GH654" s="5"/>
      <c r="GI654" s="5"/>
      <c r="GJ654" s="5"/>
      <c r="GK654" s="5"/>
      <c r="GL654" s="5"/>
      <c r="GM654" s="5"/>
      <c r="GN654" s="5"/>
      <c r="GO654" s="5"/>
      <c r="GP654" s="5"/>
      <c r="GQ654" s="5"/>
      <c r="GR654" s="5"/>
      <c r="GS654" s="5"/>
      <c r="GT654" s="5"/>
      <c r="GU654" s="5"/>
      <c r="GV654" s="5"/>
      <c r="GW654" s="5"/>
      <c r="GX654" s="5"/>
      <c r="GY654" s="5"/>
      <c r="GZ654" s="5"/>
      <c r="HA654" s="5"/>
      <c r="HB654" s="5"/>
      <c r="HC654" s="5"/>
      <c r="HD654" s="5"/>
      <c r="HE654" s="5"/>
      <c r="HF654" s="5"/>
      <c r="HG654" s="5"/>
      <c r="HH654" s="5"/>
      <c r="HI654" s="5"/>
      <c r="HJ654" s="5"/>
      <c r="HK654" s="5"/>
      <c r="HL654" s="5"/>
      <c r="HM654" s="5"/>
      <c r="HN654" s="5"/>
      <c r="HO654" s="5"/>
      <c r="HP654" s="5"/>
      <c r="HQ654" s="5"/>
      <c r="HR654" s="5"/>
      <c r="HS654" s="5"/>
      <c r="HT654" s="5"/>
      <c r="HU654" s="5"/>
      <c r="HV654" s="5"/>
      <c r="HW654" s="5"/>
      <c r="HX654" s="5"/>
      <c r="HY654" s="5"/>
      <c r="HZ654" s="5"/>
      <c r="IA654" s="5"/>
      <c r="IB654" s="5"/>
      <c r="IC654" s="5"/>
      <c r="ID654" s="5"/>
      <c r="IE654" s="5"/>
      <c r="IF654" s="5"/>
      <c r="IG654" s="5"/>
      <c r="IH654" s="5"/>
      <c r="II654" s="5"/>
      <c r="IJ654" s="5"/>
      <c r="IK654" s="5"/>
      <c r="IL654" s="5"/>
      <c r="IM654" s="5"/>
      <c r="IN654" s="5"/>
      <c r="IO654" s="5"/>
      <c r="IP654" s="5"/>
      <c r="IQ654" s="5"/>
      <c r="IR654" s="5"/>
      <c r="IS654" s="5"/>
      <c r="IT654" s="5"/>
      <c r="IU654" s="5"/>
      <c r="IV654" s="5"/>
      <c r="IW654" s="5"/>
      <c r="IX654" s="5"/>
      <c r="IY654" s="5"/>
      <c r="IZ654" s="5"/>
      <c r="JA654" s="5"/>
      <c r="JB654" s="5"/>
      <c r="JC654" s="5"/>
      <c r="JD654" s="5"/>
      <c r="JE654" s="5"/>
      <c r="JF654" s="5"/>
      <c r="JG654" s="5"/>
      <c r="JH654" s="5"/>
      <c r="JI654" s="5"/>
      <c r="JJ654" s="5"/>
      <c r="JK654" s="5"/>
      <c r="JL654" s="5"/>
      <c r="JM654" s="5"/>
      <c r="JN654" s="5"/>
      <c r="JO654" s="5"/>
      <c r="JP654" s="5"/>
      <c r="JQ654" s="5"/>
      <c r="JR654" s="5"/>
      <c r="JS654" s="5"/>
      <c r="JT654" s="5"/>
      <c r="JU654" s="5"/>
      <c r="JV654" s="5"/>
      <c r="JW654" s="5"/>
      <c r="JX654" s="5"/>
      <c r="JY654" s="5"/>
      <c r="JZ654" s="5"/>
      <c r="KA654" s="5"/>
      <c r="KB654" s="5"/>
      <c r="KC654" s="5"/>
      <c r="KD654" s="5"/>
      <c r="KE654" s="5"/>
      <c r="KF654" s="5"/>
      <c r="KG654" s="5"/>
      <c r="KH654" s="5"/>
      <c r="KI654" s="5"/>
      <c r="KJ654" s="5"/>
      <c r="KK654" s="5"/>
      <c r="KL654" s="5"/>
      <c r="KM654" s="5"/>
      <c r="KN654" s="5"/>
      <c r="KO654" s="5"/>
      <c r="KP654" s="5"/>
      <c r="KQ654" s="5"/>
      <c r="KR654" s="5"/>
      <c r="KS654" s="5"/>
      <c r="KT654" s="5"/>
      <c r="KU654" s="5"/>
      <c r="KV654" s="5"/>
      <c r="KW654" s="5"/>
      <c r="KX654" s="5"/>
      <c r="KY654" s="5"/>
      <c r="KZ654" s="5"/>
      <c r="LA654" s="5"/>
      <c r="LB654" s="5"/>
      <c r="LC654" s="5"/>
      <c r="LD654" s="5"/>
      <c r="LE654" s="5"/>
      <c r="LF654" s="5"/>
      <c r="LG654" s="5"/>
      <c r="LH654" s="5"/>
      <c r="LI654" s="5"/>
      <c r="LJ654" s="5"/>
      <c r="LK654" s="5"/>
      <c r="LL654" s="5"/>
      <c r="LM654" s="5"/>
      <c r="LN654" s="5"/>
      <c r="LO654" s="5"/>
      <c r="LP654" s="5"/>
      <c r="LQ654" s="5"/>
      <c r="LR654" s="5"/>
      <c r="LS654" s="5"/>
      <c r="LT654" s="5"/>
      <c r="LU654" s="5"/>
      <c r="LV654" s="5"/>
      <c r="LW654" s="5"/>
      <c r="LX654" s="5"/>
      <c r="LY654" s="5"/>
      <c r="LZ654" s="5"/>
      <c r="MA654" s="5"/>
      <c r="MB654" s="5"/>
      <c r="MC654" s="5"/>
      <c r="MD654" s="5"/>
      <c r="ME654" s="5"/>
      <c r="MF654" s="5"/>
      <c r="MG654" s="5"/>
      <c r="MH654" s="5"/>
      <c r="MI654" s="5"/>
      <c r="MJ654" s="5"/>
      <c r="MK654" s="5"/>
      <c r="ML654" s="5"/>
      <c r="MM654" s="5"/>
      <c r="MN654" s="5"/>
      <c r="MO654" s="5"/>
      <c r="MP654" s="5"/>
      <c r="MQ654" s="5"/>
      <c r="MR654" s="5"/>
      <c r="MS654" s="5"/>
      <c r="MT654" s="5"/>
      <c r="MU654" s="5"/>
      <c r="MV654" s="5"/>
      <c r="MW654" s="5"/>
      <c r="MX654" s="5"/>
      <c r="MY654" s="5"/>
      <c r="MZ654" s="5"/>
      <c r="NA654" s="5"/>
      <c r="NB654" s="5"/>
      <c r="NC654" s="5"/>
      <c r="ND654" s="5"/>
      <c r="NE654" s="5"/>
      <c r="NF654" s="5"/>
      <c r="NG654" s="5"/>
      <c r="NH654" s="5"/>
      <c r="NI654" s="5"/>
      <c r="NJ654" s="5"/>
      <c r="NK654" s="5"/>
      <c r="NL654" s="5"/>
      <c r="NM654" s="5"/>
      <c r="NN654" s="5"/>
      <c r="NO654" s="5"/>
      <c r="NP654" s="5"/>
      <c r="NQ654" s="5"/>
      <c r="NR654" s="5"/>
      <c r="NS654" s="5"/>
      <c r="NT654" s="5"/>
      <c r="NU654" s="5"/>
      <c r="NV654" s="5"/>
      <c r="NW654" s="5"/>
      <c r="NX654" s="5"/>
      <c r="NY654" s="5"/>
      <c r="NZ654" s="5"/>
      <c r="OA654" s="5"/>
      <c r="OB654" s="5"/>
      <c r="OC654" s="5"/>
      <c r="OD654" s="5"/>
      <c r="OE654" s="5"/>
      <c r="OF654" s="5"/>
      <c r="OG654" s="5"/>
      <c r="OH654" s="5"/>
      <c r="OI654" s="5"/>
      <c r="OJ654" s="5"/>
      <c r="OK654" s="5"/>
      <c r="OL654" s="5"/>
      <c r="OM654" s="5"/>
      <c r="ON654" s="5"/>
      <c r="OO654" s="5"/>
      <c r="OP654" s="5"/>
      <c r="OQ654" s="5"/>
      <c r="OR654" s="5"/>
      <c r="OS654" s="5"/>
      <c r="OT654" s="5"/>
      <c r="OU654" s="5"/>
      <c r="OV654" s="5"/>
      <c r="OW654" s="5"/>
      <c r="OX654" s="5"/>
      <c r="OY654" s="5"/>
      <c r="OZ654" s="5"/>
      <c r="PA654" s="5"/>
      <c r="PB654" s="5"/>
      <c r="PC654" s="5"/>
      <c r="PD654" s="5"/>
      <c r="PE654" s="5"/>
      <c r="PF654" s="5"/>
      <c r="PG654" s="5"/>
      <c r="PH654" s="5"/>
      <c r="PI654" s="5"/>
      <c r="PJ654" s="5"/>
      <c r="PK654" s="5"/>
      <c r="PL654" s="5"/>
      <c r="PM654" s="5"/>
      <c r="PN654" s="5"/>
      <c r="PO654" s="5"/>
      <c r="PP654" s="5"/>
      <c r="PQ654" s="5"/>
      <c r="PR654" s="5"/>
      <c r="PS654" s="5"/>
      <c r="PT654" s="5"/>
      <c r="PU654" s="5"/>
      <c r="PV654" s="5"/>
      <c r="PW654" s="5"/>
      <c r="PX654" s="5"/>
      <c r="PY654" s="5"/>
      <c r="PZ654" s="5"/>
      <c r="QA654" s="5"/>
      <c r="QB654" s="5"/>
      <c r="QC654" s="5"/>
      <c r="QD654" s="5"/>
      <c r="QE654" s="5"/>
      <c r="QF654" s="5"/>
      <c r="QG654" s="5"/>
      <c r="QH654" s="5"/>
      <c r="QI654" s="5"/>
      <c r="QJ654" s="5"/>
      <c r="QK654" s="5"/>
      <c r="QL654" s="5"/>
      <c r="QM654" s="5"/>
      <c r="QN654" s="5"/>
      <c r="QO654" s="5"/>
      <c r="QP654" s="5"/>
      <c r="QQ654" s="5"/>
      <c r="QR654" s="5"/>
      <c r="QS654" s="5"/>
      <c r="QT654" s="5"/>
      <c r="QU654" s="5"/>
      <c r="QV654" s="5"/>
      <c r="QW654" s="5"/>
      <c r="QX654" s="5"/>
      <c r="QY654" s="5"/>
      <c r="QZ654" s="5"/>
      <c r="RA654" s="5"/>
      <c r="RB654" s="5"/>
      <c r="RC654" s="5"/>
      <c r="RD654" s="5"/>
      <c r="RE654" s="5"/>
      <c r="RF654" s="5"/>
      <c r="RG654" s="5"/>
      <c r="RH654" s="5"/>
      <c r="RI654" s="5"/>
      <c r="RJ654" s="5"/>
      <c r="RK654" s="5"/>
      <c r="RL654" s="5"/>
      <c r="RM654" s="5"/>
      <c r="RN654" s="5"/>
      <c r="RO654" s="5"/>
      <c r="RP654" s="5"/>
      <c r="RQ654" s="5"/>
      <c r="RR654" s="5"/>
      <c r="RS654" s="5"/>
      <c r="RT654" s="5"/>
      <c r="RU654" s="5"/>
      <c r="RV654" s="5"/>
      <c r="RW654" s="5"/>
      <c r="RX654" s="5"/>
      <c r="RY654" s="5"/>
      <c r="RZ654" s="5"/>
      <c r="SA654" s="5"/>
      <c r="SB654" s="5"/>
      <c r="SC654" s="5"/>
      <c r="SD654" s="5"/>
      <c r="SE654" s="5"/>
      <c r="SF654" s="5"/>
      <c r="SG654" s="5"/>
      <c r="SH654" s="5"/>
      <c r="SI654" s="5"/>
      <c r="SJ654" s="5"/>
      <c r="SK654" s="5"/>
      <c r="SL654" s="5"/>
      <c r="SM654" s="5"/>
      <c r="SN654" s="5"/>
      <c r="SO654" s="5"/>
      <c r="SP654" s="5"/>
      <c r="SQ654" s="5"/>
      <c r="SR654" s="5"/>
      <c r="SS654" s="5"/>
      <c r="ST654" s="5"/>
      <c r="SU654" s="5"/>
      <c r="SV654" s="5"/>
      <c r="SW654" s="5"/>
      <c r="SX654" s="5"/>
      <c r="SY654" s="5"/>
      <c r="SZ654" s="5"/>
      <c r="TA654" s="5"/>
      <c r="TB654" s="5"/>
      <c r="TC654" s="5"/>
      <c r="TD654" s="5"/>
      <c r="TE654" s="5"/>
      <c r="TF654" s="5"/>
      <c r="TG654" s="5"/>
      <c r="TH654" s="5"/>
      <c r="TI654" s="5"/>
      <c r="TJ654" s="5"/>
      <c r="TK654" s="5"/>
      <c r="TL654" s="5"/>
      <c r="TM654" s="5"/>
      <c r="TN654" s="5"/>
      <c r="TO654" s="5"/>
      <c r="TP654" s="5"/>
      <c r="TQ654" s="5"/>
      <c r="TR654" s="5"/>
      <c r="TS654" s="5"/>
      <c r="TT654" s="5"/>
      <c r="TU654" s="5"/>
      <c r="TV654" s="5"/>
      <c r="TW654" s="5"/>
      <c r="TX654" s="5"/>
      <c r="TY654" s="5"/>
      <c r="TZ654" s="5"/>
      <c r="UA654" s="5"/>
      <c r="UB654" s="5"/>
      <c r="UC654" s="5"/>
      <c r="UD654" s="5"/>
      <c r="UE654" s="5"/>
      <c r="UF654" s="5"/>
      <c r="UG654" s="5"/>
      <c r="UH654" s="5"/>
      <c r="UI654" s="5"/>
      <c r="UJ654" s="5"/>
      <c r="UK654" s="5"/>
      <c r="UL654" s="5"/>
      <c r="UM654" s="5"/>
      <c r="UN654" s="5"/>
      <c r="UO654" s="5"/>
      <c r="UP654" s="5"/>
      <c r="UQ654" s="5"/>
      <c r="UR654" s="5"/>
      <c r="US654" s="5"/>
      <c r="UT654" s="5"/>
      <c r="UU654" s="5"/>
      <c r="UV654" s="5"/>
      <c r="UW654" s="5"/>
      <c r="UX654" s="5"/>
      <c r="UY654" s="5"/>
      <c r="UZ654" s="5"/>
      <c r="VA654" s="5"/>
      <c r="VB654" s="5"/>
      <c r="VC654" s="5"/>
      <c r="VD654" s="5"/>
      <c r="VE654" s="5"/>
      <c r="VF654" s="5"/>
      <c r="VG654" s="5"/>
      <c r="VH654" s="5"/>
      <c r="VI654" s="5"/>
      <c r="VJ654" s="5"/>
      <c r="VK654" s="5"/>
      <c r="VL654" s="5"/>
      <c r="VM654" s="5"/>
      <c r="VN654" s="5"/>
      <c r="VO654" s="5"/>
      <c r="VP654" s="5"/>
      <c r="VQ654" s="5"/>
      <c r="VR654" s="5"/>
      <c r="VS654" s="5"/>
      <c r="VT654" s="5"/>
      <c r="VU654" s="5"/>
      <c r="VV654" s="5"/>
      <c r="VW654" s="5"/>
      <c r="VX654" s="5"/>
      <c r="VY654" s="5"/>
      <c r="VZ654" s="5"/>
      <c r="WA654" s="5"/>
      <c r="WB654" s="5"/>
      <c r="WC654" s="5"/>
      <c r="WD654" s="5"/>
      <c r="WE654" s="5"/>
      <c r="WF654" s="5"/>
      <c r="WG654" s="5"/>
      <c r="WH654" s="5"/>
      <c r="WI654" s="5"/>
      <c r="WJ654" s="5"/>
      <c r="WK654" s="5"/>
      <c r="WL654" s="5"/>
      <c r="WM654" s="5"/>
      <c r="WN654" s="5"/>
      <c r="WO654" s="5"/>
      <c r="WP654" s="5"/>
      <c r="WQ654" s="5"/>
      <c r="WR654" s="5"/>
      <c r="WS654" s="5"/>
      <c r="WT654" s="5"/>
      <c r="WU654" s="5"/>
      <c r="WV654" s="5"/>
      <c r="WW654" s="5"/>
      <c r="WX654" s="5"/>
      <c r="WY654" s="5"/>
      <c r="WZ654" s="5"/>
      <c r="XA654" s="5"/>
      <c r="XB654" s="5"/>
      <c r="XC654" s="5"/>
      <c r="XD654" s="5"/>
      <c r="XE654" s="5"/>
      <c r="XF654" s="5"/>
      <c r="XG654" s="5"/>
      <c r="XH654" s="5"/>
      <c r="XI654" s="5"/>
      <c r="XJ654" s="5"/>
      <c r="XK654" s="5"/>
      <c r="XL654" s="5"/>
      <c r="XM654" s="5"/>
      <c r="XN654" s="5"/>
      <c r="XO654" s="5"/>
      <c r="XP654" s="5"/>
      <c r="XQ654" s="5"/>
      <c r="XR654" s="5"/>
      <c r="XS654" s="5"/>
      <c r="XT654" s="5"/>
      <c r="XU654" s="5"/>
      <c r="XV654" s="5"/>
      <c r="XW654" s="5"/>
    </row>
    <row r="655" spans="39:647" x14ac:dyDescent="0.4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c r="EU655" s="5"/>
      <c r="EV655" s="5"/>
      <c r="EW655" s="5"/>
      <c r="EX655" s="5"/>
      <c r="EY655" s="5"/>
      <c r="EZ655" s="5"/>
      <c r="FA655" s="5"/>
      <c r="FB655" s="5"/>
      <c r="FC655" s="5"/>
      <c r="FD655" s="5"/>
      <c r="FE655" s="5"/>
      <c r="FF655" s="5"/>
      <c r="FG655" s="5"/>
      <c r="FH655" s="5"/>
      <c r="FI655" s="5"/>
      <c r="FJ655" s="5"/>
      <c r="FK655" s="5"/>
      <c r="FL655" s="5"/>
      <c r="FM655" s="5"/>
      <c r="FN655" s="5"/>
      <c r="FO655" s="5"/>
      <c r="FP655" s="5"/>
      <c r="FQ655" s="5"/>
      <c r="FR655" s="5"/>
      <c r="FS655" s="5"/>
      <c r="FT655" s="5"/>
      <c r="FU655" s="5"/>
      <c r="FV655" s="5"/>
      <c r="FW655" s="5"/>
      <c r="FX655" s="5"/>
      <c r="FY655" s="5"/>
      <c r="FZ655" s="5"/>
      <c r="GA655" s="5"/>
      <c r="GB655" s="5"/>
      <c r="GC655" s="5"/>
      <c r="GD655" s="5"/>
      <c r="GE655" s="5"/>
      <c r="GF655" s="5"/>
      <c r="GG655" s="5"/>
      <c r="GH655" s="5"/>
      <c r="GI655" s="5"/>
      <c r="GJ655" s="5"/>
      <c r="GK655" s="5"/>
      <c r="GL655" s="5"/>
      <c r="GM655" s="5"/>
      <c r="GN655" s="5"/>
      <c r="GO655" s="5"/>
      <c r="GP655" s="5"/>
      <c r="GQ655" s="5"/>
      <c r="GR655" s="5"/>
      <c r="GS655" s="5"/>
      <c r="GT655" s="5"/>
      <c r="GU655" s="5"/>
      <c r="GV655" s="5"/>
      <c r="GW655" s="5"/>
      <c r="GX655" s="5"/>
      <c r="GY655" s="5"/>
      <c r="GZ655" s="5"/>
      <c r="HA655" s="5"/>
      <c r="HB655" s="5"/>
      <c r="HC655" s="5"/>
      <c r="HD655" s="5"/>
      <c r="HE655" s="5"/>
      <c r="HF655" s="5"/>
      <c r="HG655" s="5"/>
      <c r="HH655" s="5"/>
      <c r="HI655" s="5"/>
      <c r="HJ655" s="5"/>
      <c r="HK655" s="5"/>
      <c r="HL655" s="5"/>
      <c r="HM655" s="5"/>
      <c r="HN655" s="5"/>
      <c r="HO655" s="5"/>
      <c r="HP655" s="5"/>
      <c r="HQ655" s="5"/>
      <c r="HR655" s="5"/>
      <c r="HS655" s="5"/>
      <c r="HT655" s="5"/>
      <c r="HU655" s="5"/>
      <c r="HV655" s="5"/>
      <c r="HW655" s="5"/>
      <c r="HX655" s="5"/>
      <c r="HY655" s="5"/>
      <c r="HZ655" s="5"/>
      <c r="IA655" s="5"/>
      <c r="IB655" s="5"/>
      <c r="IC655" s="5"/>
      <c r="ID655" s="5"/>
      <c r="IE655" s="5"/>
      <c r="IF655" s="5"/>
      <c r="IG655" s="5"/>
      <c r="IH655" s="5"/>
      <c r="II655" s="5"/>
      <c r="IJ655" s="5"/>
      <c r="IK655" s="5"/>
      <c r="IL655" s="5"/>
      <c r="IM655" s="5"/>
      <c r="IN655" s="5"/>
      <c r="IO655" s="5"/>
      <c r="IP655" s="5"/>
      <c r="IQ655" s="5"/>
      <c r="IR655" s="5"/>
      <c r="IS655" s="5"/>
      <c r="IT655" s="5"/>
      <c r="IU655" s="5"/>
      <c r="IV655" s="5"/>
      <c r="IW655" s="5"/>
      <c r="IX655" s="5"/>
      <c r="IY655" s="5"/>
      <c r="IZ655" s="5"/>
      <c r="JA655" s="5"/>
      <c r="JB655" s="5"/>
      <c r="JC655" s="5"/>
      <c r="JD655" s="5"/>
      <c r="JE655" s="5"/>
      <c r="JF655" s="5"/>
      <c r="JG655" s="5"/>
      <c r="JH655" s="5"/>
      <c r="JI655" s="5"/>
      <c r="JJ655" s="5"/>
      <c r="JK655" s="5"/>
      <c r="JL655" s="5"/>
      <c r="JM655" s="5"/>
      <c r="JN655" s="5"/>
      <c r="JO655" s="5"/>
      <c r="JP655" s="5"/>
      <c r="JQ655" s="5"/>
      <c r="JR655" s="5"/>
      <c r="JS655" s="5"/>
      <c r="JT655" s="5"/>
      <c r="JU655" s="5"/>
      <c r="JV655" s="5"/>
      <c r="JW655" s="5"/>
      <c r="JX655" s="5"/>
      <c r="JY655" s="5"/>
      <c r="JZ655" s="5"/>
      <c r="KA655" s="5"/>
      <c r="KB655" s="5"/>
      <c r="KC655" s="5"/>
      <c r="KD655" s="5"/>
      <c r="KE655" s="5"/>
      <c r="KF655" s="5"/>
      <c r="KG655" s="5"/>
      <c r="KH655" s="5"/>
      <c r="KI655" s="5"/>
      <c r="KJ655" s="5"/>
      <c r="KK655" s="5"/>
      <c r="KL655" s="5"/>
      <c r="KM655" s="5"/>
      <c r="KN655" s="5"/>
      <c r="KO655" s="5"/>
      <c r="KP655" s="5"/>
      <c r="KQ655" s="5"/>
      <c r="KR655" s="5"/>
      <c r="KS655" s="5"/>
      <c r="KT655" s="5"/>
      <c r="KU655" s="5"/>
      <c r="KV655" s="5"/>
      <c r="KW655" s="5"/>
      <c r="KX655" s="5"/>
      <c r="KY655" s="5"/>
      <c r="KZ655" s="5"/>
      <c r="LA655" s="5"/>
      <c r="LB655" s="5"/>
      <c r="LC655" s="5"/>
      <c r="LD655" s="5"/>
      <c r="LE655" s="5"/>
      <c r="LF655" s="5"/>
      <c r="LG655" s="5"/>
      <c r="LH655" s="5"/>
      <c r="LI655" s="5"/>
      <c r="LJ655" s="5"/>
      <c r="LK655" s="5"/>
      <c r="LL655" s="5"/>
      <c r="LM655" s="5"/>
      <c r="LN655" s="5"/>
      <c r="LO655" s="5"/>
      <c r="LP655" s="5"/>
      <c r="LQ655" s="5"/>
      <c r="LR655" s="5"/>
      <c r="LS655" s="5"/>
      <c r="LT655" s="5"/>
      <c r="LU655" s="5"/>
      <c r="LV655" s="5"/>
      <c r="LW655" s="5"/>
      <c r="LX655" s="5"/>
      <c r="LY655" s="5"/>
      <c r="LZ655" s="5"/>
      <c r="MA655" s="5"/>
      <c r="MB655" s="5"/>
      <c r="MC655" s="5"/>
      <c r="MD655" s="5"/>
      <c r="ME655" s="5"/>
      <c r="MF655" s="5"/>
      <c r="MG655" s="5"/>
      <c r="MH655" s="5"/>
      <c r="MI655" s="5"/>
      <c r="MJ655" s="5"/>
      <c r="MK655" s="5"/>
      <c r="ML655" s="5"/>
      <c r="MM655" s="5"/>
      <c r="MN655" s="5"/>
      <c r="MO655" s="5"/>
      <c r="MP655" s="5"/>
      <c r="MQ655" s="5"/>
      <c r="MR655" s="5"/>
      <c r="MS655" s="5"/>
      <c r="MT655" s="5"/>
      <c r="MU655" s="5"/>
      <c r="MV655" s="5"/>
      <c r="MW655" s="5"/>
      <c r="MX655" s="5"/>
      <c r="MY655" s="5"/>
      <c r="MZ655" s="5"/>
      <c r="NA655" s="5"/>
      <c r="NB655" s="5"/>
      <c r="NC655" s="5"/>
      <c r="ND655" s="5"/>
      <c r="NE655" s="5"/>
      <c r="NF655" s="5"/>
      <c r="NG655" s="5"/>
      <c r="NH655" s="5"/>
      <c r="NI655" s="5"/>
      <c r="NJ655" s="5"/>
      <c r="NK655" s="5"/>
      <c r="NL655" s="5"/>
      <c r="NM655" s="5"/>
      <c r="NN655" s="5"/>
      <c r="NO655" s="5"/>
      <c r="NP655" s="5"/>
      <c r="NQ655" s="5"/>
      <c r="NR655" s="5"/>
      <c r="NS655" s="5"/>
      <c r="NT655" s="5"/>
      <c r="NU655" s="5"/>
      <c r="NV655" s="5"/>
      <c r="NW655" s="5"/>
      <c r="NX655" s="5"/>
      <c r="NY655" s="5"/>
      <c r="NZ655" s="5"/>
      <c r="OA655" s="5"/>
      <c r="OB655" s="5"/>
      <c r="OC655" s="5"/>
      <c r="OD655" s="5"/>
      <c r="OE655" s="5"/>
      <c r="OF655" s="5"/>
      <c r="OG655" s="5"/>
      <c r="OH655" s="5"/>
      <c r="OI655" s="5"/>
      <c r="OJ655" s="5"/>
      <c r="OK655" s="5"/>
      <c r="OL655" s="5"/>
      <c r="OM655" s="5"/>
      <c r="ON655" s="5"/>
      <c r="OO655" s="5"/>
      <c r="OP655" s="5"/>
      <c r="OQ655" s="5"/>
      <c r="OR655" s="5"/>
      <c r="OS655" s="5"/>
      <c r="OT655" s="5"/>
      <c r="OU655" s="5"/>
      <c r="OV655" s="5"/>
      <c r="OW655" s="5"/>
      <c r="OX655" s="5"/>
      <c r="OY655" s="5"/>
      <c r="OZ655" s="5"/>
      <c r="PA655" s="5"/>
      <c r="PB655" s="5"/>
      <c r="PC655" s="5"/>
      <c r="PD655" s="5"/>
      <c r="PE655" s="5"/>
      <c r="PF655" s="5"/>
      <c r="PG655" s="5"/>
      <c r="PH655" s="5"/>
      <c r="PI655" s="5"/>
      <c r="PJ655" s="5"/>
      <c r="PK655" s="5"/>
      <c r="PL655" s="5"/>
      <c r="PM655" s="5"/>
      <c r="PN655" s="5"/>
      <c r="PO655" s="5"/>
      <c r="PP655" s="5"/>
      <c r="PQ655" s="5"/>
      <c r="PR655" s="5"/>
      <c r="PS655" s="5"/>
      <c r="PT655" s="5"/>
      <c r="PU655" s="5"/>
      <c r="PV655" s="5"/>
      <c r="PW655" s="5"/>
      <c r="PX655" s="5"/>
      <c r="PY655" s="5"/>
      <c r="PZ655" s="5"/>
      <c r="QA655" s="5"/>
      <c r="QB655" s="5"/>
      <c r="QC655" s="5"/>
      <c r="QD655" s="5"/>
      <c r="QE655" s="5"/>
      <c r="QF655" s="5"/>
      <c r="QG655" s="5"/>
      <c r="QH655" s="5"/>
      <c r="QI655" s="5"/>
      <c r="QJ655" s="5"/>
      <c r="QK655" s="5"/>
      <c r="QL655" s="5"/>
      <c r="QM655" s="5"/>
      <c r="QN655" s="5"/>
      <c r="QO655" s="5"/>
      <c r="QP655" s="5"/>
      <c r="QQ655" s="5"/>
      <c r="QR655" s="5"/>
      <c r="QS655" s="5"/>
      <c r="QT655" s="5"/>
      <c r="QU655" s="5"/>
      <c r="QV655" s="5"/>
      <c r="QW655" s="5"/>
      <c r="QX655" s="5"/>
      <c r="QY655" s="5"/>
      <c r="QZ655" s="5"/>
      <c r="RA655" s="5"/>
      <c r="RB655" s="5"/>
      <c r="RC655" s="5"/>
      <c r="RD655" s="5"/>
      <c r="RE655" s="5"/>
      <c r="RF655" s="5"/>
      <c r="RG655" s="5"/>
      <c r="RH655" s="5"/>
      <c r="RI655" s="5"/>
      <c r="RJ655" s="5"/>
      <c r="RK655" s="5"/>
      <c r="RL655" s="5"/>
      <c r="RM655" s="5"/>
      <c r="RN655" s="5"/>
      <c r="RO655" s="5"/>
      <c r="RP655" s="5"/>
      <c r="RQ655" s="5"/>
      <c r="RR655" s="5"/>
      <c r="RS655" s="5"/>
      <c r="RT655" s="5"/>
      <c r="RU655" s="5"/>
      <c r="RV655" s="5"/>
      <c r="RW655" s="5"/>
      <c r="RX655" s="5"/>
      <c r="RY655" s="5"/>
      <c r="RZ655" s="5"/>
      <c r="SA655" s="5"/>
      <c r="SB655" s="5"/>
      <c r="SC655" s="5"/>
      <c r="SD655" s="5"/>
      <c r="SE655" s="5"/>
      <c r="SF655" s="5"/>
      <c r="SG655" s="5"/>
      <c r="SH655" s="5"/>
      <c r="SI655" s="5"/>
      <c r="SJ655" s="5"/>
      <c r="SK655" s="5"/>
      <c r="SL655" s="5"/>
      <c r="SM655" s="5"/>
      <c r="SN655" s="5"/>
      <c r="SO655" s="5"/>
      <c r="SP655" s="5"/>
      <c r="SQ655" s="5"/>
      <c r="SR655" s="5"/>
      <c r="SS655" s="5"/>
      <c r="ST655" s="5"/>
      <c r="SU655" s="5"/>
      <c r="SV655" s="5"/>
      <c r="SW655" s="5"/>
      <c r="SX655" s="5"/>
      <c r="SY655" s="5"/>
      <c r="SZ655" s="5"/>
      <c r="TA655" s="5"/>
      <c r="TB655" s="5"/>
      <c r="TC655" s="5"/>
      <c r="TD655" s="5"/>
      <c r="TE655" s="5"/>
      <c r="TF655" s="5"/>
      <c r="TG655" s="5"/>
      <c r="TH655" s="5"/>
      <c r="TI655" s="5"/>
      <c r="TJ655" s="5"/>
      <c r="TK655" s="5"/>
      <c r="TL655" s="5"/>
      <c r="TM655" s="5"/>
      <c r="TN655" s="5"/>
      <c r="TO655" s="5"/>
      <c r="TP655" s="5"/>
      <c r="TQ655" s="5"/>
      <c r="TR655" s="5"/>
      <c r="TS655" s="5"/>
      <c r="TT655" s="5"/>
      <c r="TU655" s="5"/>
      <c r="TV655" s="5"/>
      <c r="TW655" s="5"/>
      <c r="TX655" s="5"/>
      <c r="TY655" s="5"/>
      <c r="TZ655" s="5"/>
      <c r="UA655" s="5"/>
      <c r="UB655" s="5"/>
      <c r="UC655" s="5"/>
      <c r="UD655" s="5"/>
      <c r="UE655" s="5"/>
      <c r="UF655" s="5"/>
      <c r="UG655" s="5"/>
      <c r="UH655" s="5"/>
      <c r="UI655" s="5"/>
      <c r="UJ655" s="5"/>
      <c r="UK655" s="5"/>
      <c r="UL655" s="5"/>
      <c r="UM655" s="5"/>
      <c r="UN655" s="5"/>
      <c r="UO655" s="5"/>
      <c r="UP655" s="5"/>
      <c r="UQ655" s="5"/>
      <c r="UR655" s="5"/>
      <c r="US655" s="5"/>
      <c r="UT655" s="5"/>
      <c r="UU655" s="5"/>
      <c r="UV655" s="5"/>
      <c r="UW655" s="5"/>
      <c r="UX655" s="5"/>
      <c r="UY655" s="5"/>
      <c r="UZ655" s="5"/>
      <c r="VA655" s="5"/>
      <c r="VB655" s="5"/>
      <c r="VC655" s="5"/>
      <c r="VD655" s="5"/>
      <c r="VE655" s="5"/>
      <c r="VF655" s="5"/>
      <c r="VG655" s="5"/>
      <c r="VH655" s="5"/>
      <c r="VI655" s="5"/>
      <c r="VJ655" s="5"/>
      <c r="VK655" s="5"/>
      <c r="VL655" s="5"/>
      <c r="VM655" s="5"/>
      <c r="VN655" s="5"/>
      <c r="VO655" s="5"/>
      <c r="VP655" s="5"/>
      <c r="VQ655" s="5"/>
      <c r="VR655" s="5"/>
      <c r="VS655" s="5"/>
      <c r="VT655" s="5"/>
      <c r="VU655" s="5"/>
      <c r="VV655" s="5"/>
      <c r="VW655" s="5"/>
      <c r="VX655" s="5"/>
      <c r="VY655" s="5"/>
      <c r="VZ655" s="5"/>
      <c r="WA655" s="5"/>
      <c r="WB655" s="5"/>
      <c r="WC655" s="5"/>
      <c r="WD655" s="5"/>
      <c r="WE655" s="5"/>
      <c r="WF655" s="5"/>
      <c r="WG655" s="5"/>
      <c r="WH655" s="5"/>
      <c r="WI655" s="5"/>
      <c r="WJ655" s="5"/>
      <c r="WK655" s="5"/>
      <c r="WL655" s="5"/>
      <c r="WM655" s="5"/>
      <c r="WN655" s="5"/>
      <c r="WO655" s="5"/>
      <c r="WP655" s="5"/>
      <c r="WQ655" s="5"/>
      <c r="WR655" s="5"/>
      <c r="WS655" s="5"/>
      <c r="WT655" s="5"/>
      <c r="WU655" s="5"/>
      <c r="WV655" s="5"/>
      <c r="WW655" s="5"/>
      <c r="WX655" s="5"/>
      <c r="WY655" s="5"/>
      <c r="WZ655" s="5"/>
      <c r="XA655" s="5"/>
      <c r="XB655" s="5"/>
      <c r="XC655" s="5"/>
      <c r="XD655" s="5"/>
      <c r="XE655" s="5"/>
      <c r="XF655" s="5"/>
      <c r="XG655" s="5"/>
      <c r="XH655" s="5"/>
      <c r="XI655" s="5"/>
      <c r="XJ655" s="5"/>
      <c r="XK655" s="5"/>
      <c r="XL655" s="5"/>
      <c r="XM655" s="5"/>
      <c r="XN655" s="5"/>
      <c r="XO655" s="5"/>
      <c r="XP655" s="5"/>
      <c r="XQ655" s="5"/>
      <c r="XR655" s="5"/>
      <c r="XS655" s="5"/>
      <c r="XT655" s="5"/>
      <c r="XU655" s="5"/>
      <c r="XV655" s="5"/>
      <c r="XW655" s="5"/>
    </row>
    <row r="656" spans="39:647" x14ac:dyDescent="0.45">
      <c r="AM656" s="5"/>
      <c r="AN656" s="5"/>
      <c r="AO656" s="5"/>
      <c r="AP656" s="5"/>
      <c r="AQ656" s="5"/>
      <c r="AR656" s="5"/>
      <c r="AS656" s="5"/>
      <c r="AT656" s="5"/>
      <c r="AU656" s="5"/>
      <c r="AV656" s="5"/>
      <c r="AW656" s="5"/>
      <c r="AX656" s="5"/>
      <c r="AY656" s="5"/>
      <c r="AZ656" s="5"/>
      <c r="BA656" s="5"/>
      <c r="BB656" s="5"/>
      <c r="BC656" s="5"/>
      <c r="BD656" s="5"/>
      <c r="BE656" s="5"/>
      <c r="BF656" s="5"/>
      <c r="BG656" s="5"/>
      <c r="BH656" s="5"/>
      <c r="BI656" s="5"/>
      <c r="BJ656" s="5"/>
      <c r="BK656" s="5"/>
      <c r="BL656" s="5"/>
      <c r="BM656" s="5"/>
      <c r="BN656" s="5"/>
      <c r="BO656" s="5"/>
      <c r="BP656" s="5"/>
      <c r="BQ656" s="5"/>
      <c r="BR656" s="5"/>
      <c r="BS656" s="5"/>
      <c r="BT656" s="5"/>
      <c r="BU656" s="5"/>
      <c r="BV656" s="5"/>
      <c r="BW656" s="5"/>
      <c r="BX656" s="5"/>
      <c r="BY656" s="5"/>
      <c r="BZ656" s="5"/>
      <c r="CA656" s="5"/>
      <c r="CB656" s="5"/>
      <c r="CC656" s="5"/>
      <c r="CD656" s="5"/>
      <c r="CE656" s="5"/>
      <c r="CF656" s="5"/>
      <c r="CG656" s="5"/>
      <c r="CH656" s="5"/>
      <c r="CI656" s="5"/>
      <c r="CJ656" s="5"/>
      <c r="CK656" s="5"/>
      <c r="CL656" s="5"/>
      <c r="CM656" s="5"/>
      <c r="CN656" s="5"/>
      <c r="CO656" s="5"/>
      <c r="CP656" s="5"/>
      <c r="CQ656" s="5"/>
      <c r="CR656" s="5"/>
      <c r="CS656" s="5"/>
      <c r="CT656" s="5"/>
      <c r="CU656" s="5"/>
      <c r="CV656" s="5"/>
      <c r="CW656" s="5"/>
      <c r="CX656" s="5"/>
      <c r="CY656" s="5"/>
      <c r="CZ656" s="5"/>
      <c r="DA656" s="5"/>
      <c r="DB656" s="5"/>
      <c r="DC656" s="5"/>
      <c r="DD656" s="5"/>
      <c r="DE656" s="5"/>
      <c r="DF656" s="5"/>
      <c r="DG656" s="5"/>
      <c r="DH656" s="5"/>
      <c r="DI656" s="5"/>
      <c r="DJ656" s="5"/>
      <c r="DK656" s="5"/>
      <c r="DL656" s="5"/>
      <c r="DM656" s="5"/>
      <c r="DN656" s="5"/>
      <c r="DO656" s="5"/>
      <c r="DP656" s="5"/>
      <c r="DQ656" s="5"/>
      <c r="DR656" s="5"/>
      <c r="DS656" s="5"/>
      <c r="DT656" s="5"/>
      <c r="DU656" s="5"/>
      <c r="DV656" s="5"/>
      <c r="DW656" s="5"/>
      <c r="DX656" s="5"/>
      <c r="DY656" s="5"/>
      <c r="DZ656" s="5"/>
      <c r="EA656" s="5"/>
      <c r="EB656" s="5"/>
      <c r="EC656" s="5"/>
      <c r="ED656" s="5"/>
      <c r="EE656" s="5"/>
      <c r="EF656" s="5"/>
      <c r="EG656" s="5"/>
      <c r="EH656" s="5"/>
      <c r="EI656" s="5"/>
      <c r="EJ656" s="5"/>
      <c r="EK656" s="5"/>
      <c r="EL656" s="5"/>
      <c r="EM656" s="5"/>
      <c r="EN656" s="5"/>
      <c r="EO656" s="5"/>
      <c r="EP656" s="5"/>
      <c r="EQ656" s="5"/>
      <c r="ER656" s="5"/>
      <c r="ES656" s="5"/>
      <c r="ET656" s="5"/>
      <c r="EU656" s="5"/>
      <c r="EV656" s="5"/>
      <c r="EW656" s="5"/>
      <c r="EX656" s="5"/>
      <c r="EY656" s="5"/>
      <c r="EZ656" s="5"/>
      <c r="FA656" s="5"/>
      <c r="FB656" s="5"/>
      <c r="FC656" s="5"/>
      <c r="FD656" s="5"/>
      <c r="FE656" s="5"/>
      <c r="FF656" s="5"/>
      <c r="FG656" s="5"/>
      <c r="FH656" s="5"/>
      <c r="FI656" s="5"/>
      <c r="FJ656" s="5"/>
      <c r="FK656" s="5"/>
      <c r="FL656" s="5"/>
      <c r="FM656" s="5"/>
      <c r="FN656" s="5"/>
      <c r="FO656" s="5"/>
      <c r="FP656" s="5"/>
      <c r="FQ656" s="5"/>
      <c r="FR656" s="5"/>
      <c r="FS656" s="5"/>
      <c r="FT656" s="5"/>
      <c r="FU656" s="5"/>
      <c r="FV656" s="5"/>
      <c r="FW656" s="5"/>
      <c r="FX656" s="5"/>
      <c r="FY656" s="5"/>
      <c r="FZ656" s="5"/>
      <c r="GA656" s="5"/>
      <c r="GB656" s="5"/>
      <c r="GC656" s="5"/>
      <c r="GD656" s="5"/>
      <c r="GE656" s="5"/>
      <c r="GF656" s="5"/>
      <c r="GG656" s="5"/>
      <c r="GH656" s="5"/>
      <c r="GI656" s="5"/>
      <c r="GJ656" s="5"/>
      <c r="GK656" s="5"/>
      <c r="GL656" s="5"/>
      <c r="GM656" s="5"/>
      <c r="GN656" s="5"/>
      <c r="GO656" s="5"/>
      <c r="GP656" s="5"/>
      <c r="GQ656" s="5"/>
      <c r="GR656" s="5"/>
      <c r="GS656" s="5"/>
      <c r="GT656" s="5"/>
      <c r="GU656" s="5"/>
      <c r="GV656" s="5"/>
      <c r="GW656" s="5"/>
      <c r="GX656" s="5"/>
      <c r="GY656" s="5"/>
      <c r="GZ656" s="5"/>
      <c r="HA656" s="5"/>
      <c r="HB656" s="5"/>
      <c r="HC656" s="5"/>
      <c r="HD656" s="5"/>
      <c r="HE656" s="5"/>
      <c r="HF656" s="5"/>
      <c r="HG656" s="5"/>
      <c r="HH656" s="5"/>
      <c r="HI656" s="5"/>
      <c r="HJ656" s="5"/>
      <c r="HK656" s="5"/>
      <c r="HL656" s="5"/>
      <c r="HM656" s="5"/>
      <c r="HN656" s="5"/>
      <c r="HO656" s="5"/>
      <c r="HP656" s="5"/>
      <c r="HQ656" s="5"/>
      <c r="HR656" s="5"/>
      <c r="HS656" s="5"/>
      <c r="HT656" s="5"/>
      <c r="HU656" s="5"/>
      <c r="HV656" s="5"/>
      <c r="HW656" s="5"/>
      <c r="HX656" s="5"/>
      <c r="HY656" s="5"/>
      <c r="HZ656" s="5"/>
      <c r="IA656" s="5"/>
      <c r="IB656" s="5"/>
      <c r="IC656" s="5"/>
      <c r="ID656" s="5"/>
      <c r="IE656" s="5"/>
      <c r="IF656" s="5"/>
      <c r="IG656" s="5"/>
      <c r="IH656" s="5"/>
      <c r="II656" s="5"/>
      <c r="IJ656" s="5"/>
      <c r="IK656" s="5"/>
      <c r="IL656" s="5"/>
      <c r="IM656" s="5"/>
      <c r="IN656" s="5"/>
      <c r="IO656" s="5"/>
      <c r="IP656" s="5"/>
      <c r="IQ656" s="5"/>
      <c r="IR656" s="5"/>
      <c r="IS656" s="5"/>
      <c r="IT656" s="5"/>
      <c r="IU656" s="5"/>
      <c r="IV656" s="5"/>
      <c r="IW656" s="5"/>
      <c r="IX656" s="5"/>
      <c r="IY656" s="5"/>
      <c r="IZ656" s="5"/>
      <c r="JA656" s="5"/>
      <c r="JB656" s="5"/>
      <c r="JC656" s="5"/>
      <c r="JD656" s="5"/>
      <c r="JE656" s="5"/>
      <c r="JF656" s="5"/>
      <c r="JG656" s="5"/>
      <c r="JH656" s="5"/>
      <c r="JI656" s="5"/>
      <c r="JJ656" s="5"/>
      <c r="JK656" s="5"/>
      <c r="JL656" s="5"/>
      <c r="JM656" s="5"/>
      <c r="JN656" s="5"/>
      <c r="JO656" s="5"/>
      <c r="JP656" s="5"/>
      <c r="JQ656" s="5"/>
      <c r="JR656" s="5"/>
      <c r="JS656" s="5"/>
      <c r="JT656" s="5"/>
      <c r="JU656" s="5"/>
      <c r="JV656" s="5"/>
      <c r="JW656" s="5"/>
      <c r="JX656" s="5"/>
      <c r="JY656" s="5"/>
      <c r="JZ656" s="5"/>
      <c r="KA656" s="5"/>
      <c r="KB656" s="5"/>
      <c r="KC656" s="5"/>
      <c r="KD656" s="5"/>
      <c r="KE656" s="5"/>
      <c r="KF656" s="5"/>
      <c r="KG656" s="5"/>
      <c r="KH656" s="5"/>
      <c r="KI656" s="5"/>
      <c r="KJ656" s="5"/>
      <c r="KK656" s="5"/>
      <c r="KL656" s="5"/>
      <c r="KM656" s="5"/>
      <c r="KN656" s="5"/>
      <c r="KO656" s="5"/>
      <c r="KP656" s="5"/>
      <c r="KQ656" s="5"/>
      <c r="KR656" s="5"/>
      <c r="KS656" s="5"/>
      <c r="KT656" s="5"/>
      <c r="KU656" s="5"/>
      <c r="KV656" s="5"/>
      <c r="KW656" s="5"/>
      <c r="KX656" s="5"/>
      <c r="KY656" s="5"/>
      <c r="KZ656" s="5"/>
      <c r="LA656" s="5"/>
      <c r="LB656" s="5"/>
      <c r="LC656" s="5"/>
      <c r="LD656" s="5"/>
      <c r="LE656" s="5"/>
      <c r="LF656" s="5"/>
      <c r="LG656" s="5"/>
      <c r="LH656" s="5"/>
      <c r="LI656" s="5"/>
      <c r="LJ656" s="5"/>
      <c r="LK656" s="5"/>
      <c r="LL656" s="5"/>
      <c r="LM656" s="5"/>
      <c r="LN656" s="5"/>
      <c r="LO656" s="5"/>
      <c r="LP656" s="5"/>
      <c r="LQ656" s="5"/>
      <c r="LR656" s="5"/>
      <c r="LS656" s="5"/>
      <c r="LT656" s="5"/>
      <c r="LU656" s="5"/>
      <c r="LV656" s="5"/>
      <c r="LW656" s="5"/>
      <c r="LX656" s="5"/>
      <c r="LY656" s="5"/>
      <c r="LZ656" s="5"/>
      <c r="MA656" s="5"/>
      <c r="MB656" s="5"/>
      <c r="MC656" s="5"/>
      <c r="MD656" s="5"/>
      <c r="ME656" s="5"/>
      <c r="MF656" s="5"/>
      <c r="MG656" s="5"/>
      <c r="MH656" s="5"/>
      <c r="MI656" s="5"/>
      <c r="MJ656" s="5"/>
      <c r="MK656" s="5"/>
      <c r="ML656" s="5"/>
      <c r="MM656" s="5"/>
      <c r="MN656" s="5"/>
      <c r="MO656" s="5"/>
      <c r="MP656" s="5"/>
      <c r="MQ656" s="5"/>
      <c r="MR656" s="5"/>
      <c r="MS656" s="5"/>
      <c r="MT656" s="5"/>
      <c r="MU656" s="5"/>
      <c r="MV656" s="5"/>
      <c r="MW656" s="5"/>
      <c r="MX656" s="5"/>
      <c r="MY656" s="5"/>
      <c r="MZ656" s="5"/>
      <c r="NA656" s="5"/>
      <c r="NB656" s="5"/>
      <c r="NC656" s="5"/>
      <c r="ND656" s="5"/>
      <c r="NE656" s="5"/>
      <c r="NF656" s="5"/>
      <c r="NG656" s="5"/>
      <c r="NH656" s="5"/>
      <c r="NI656" s="5"/>
      <c r="NJ656" s="5"/>
      <c r="NK656" s="5"/>
      <c r="NL656" s="5"/>
      <c r="NM656" s="5"/>
      <c r="NN656" s="5"/>
      <c r="NO656" s="5"/>
      <c r="NP656" s="5"/>
      <c r="NQ656" s="5"/>
      <c r="NR656" s="5"/>
      <c r="NS656" s="5"/>
      <c r="NT656" s="5"/>
      <c r="NU656" s="5"/>
      <c r="NV656" s="5"/>
      <c r="NW656" s="5"/>
      <c r="NX656" s="5"/>
      <c r="NY656" s="5"/>
      <c r="NZ656" s="5"/>
      <c r="OA656" s="5"/>
      <c r="OB656" s="5"/>
      <c r="OC656" s="5"/>
      <c r="OD656" s="5"/>
      <c r="OE656" s="5"/>
      <c r="OF656" s="5"/>
      <c r="OG656" s="5"/>
      <c r="OH656" s="5"/>
      <c r="OI656" s="5"/>
      <c r="OJ656" s="5"/>
      <c r="OK656" s="5"/>
      <c r="OL656" s="5"/>
      <c r="OM656" s="5"/>
      <c r="ON656" s="5"/>
      <c r="OO656" s="5"/>
      <c r="OP656" s="5"/>
      <c r="OQ656" s="5"/>
      <c r="OR656" s="5"/>
      <c r="OS656" s="5"/>
      <c r="OT656" s="5"/>
      <c r="OU656" s="5"/>
      <c r="OV656" s="5"/>
      <c r="OW656" s="5"/>
      <c r="OX656" s="5"/>
      <c r="OY656" s="5"/>
      <c r="OZ656" s="5"/>
      <c r="PA656" s="5"/>
      <c r="PB656" s="5"/>
      <c r="PC656" s="5"/>
      <c r="PD656" s="5"/>
      <c r="PE656" s="5"/>
      <c r="PF656" s="5"/>
      <c r="PG656" s="5"/>
      <c r="PH656" s="5"/>
      <c r="PI656" s="5"/>
      <c r="PJ656" s="5"/>
      <c r="PK656" s="5"/>
      <c r="PL656" s="5"/>
      <c r="PM656" s="5"/>
      <c r="PN656" s="5"/>
      <c r="PO656" s="5"/>
      <c r="PP656" s="5"/>
      <c r="PQ656" s="5"/>
      <c r="PR656" s="5"/>
      <c r="PS656" s="5"/>
      <c r="PT656" s="5"/>
      <c r="PU656" s="5"/>
      <c r="PV656" s="5"/>
      <c r="PW656" s="5"/>
      <c r="PX656" s="5"/>
      <c r="PY656" s="5"/>
      <c r="PZ656" s="5"/>
      <c r="QA656" s="5"/>
      <c r="QB656" s="5"/>
      <c r="QC656" s="5"/>
      <c r="QD656" s="5"/>
      <c r="QE656" s="5"/>
      <c r="QF656" s="5"/>
      <c r="QG656" s="5"/>
      <c r="QH656" s="5"/>
      <c r="QI656" s="5"/>
      <c r="QJ656" s="5"/>
      <c r="QK656" s="5"/>
      <c r="QL656" s="5"/>
      <c r="QM656" s="5"/>
      <c r="QN656" s="5"/>
      <c r="QO656" s="5"/>
      <c r="QP656" s="5"/>
      <c r="QQ656" s="5"/>
      <c r="QR656" s="5"/>
      <c r="QS656" s="5"/>
      <c r="QT656" s="5"/>
      <c r="QU656" s="5"/>
      <c r="QV656" s="5"/>
      <c r="QW656" s="5"/>
      <c r="QX656" s="5"/>
      <c r="QY656" s="5"/>
      <c r="QZ656" s="5"/>
      <c r="RA656" s="5"/>
      <c r="RB656" s="5"/>
      <c r="RC656" s="5"/>
      <c r="RD656" s="5"/>
      <c r="RE656" s="5"/>
      <c r="RF656" s="5"/>
      <c r="RG656" s="5"/>
      <c r="RH656" s="5"/>
      <c r="RI656" s="5"/>
      <c r="RJ656" s="5"/>
      <c r="RK656" s="5"/>
      <c r="RL656" s="5"/>
      <c r="RM656" s="5"/>
      <c r="RN656" s="5"/>
      <c r="RO656" s="5"/>
      <c r="RP656" s="5"/>
      <c r="RQ656" s="5"/>
      <c r="RR656" s="5"/>
      <c r="RS656" s="5"/>
      <c r="RT656" s="5"/>
      <c r="RU656" s="5"/>
      <c r="RV656" s="5"/>
      <c r="RW656" s="5"/>
      <c r="RX656" s="5"/>
      <c r="RY656" s="5"/>
      <c r="RZ656" s="5"/>
      <c r="SA656" s="5"/>
      <c r="SB656" s="5"/>
      <c r="SC656" s="5"/>
      <c r="SD656" s="5"/>
      <c r="SE656" s="5"/>
      <c r="SF656" s="5"/>
      <c r="SG656" s="5"/>
      <c r="SH656" s="5"/>
      <c r="SI656" s="5"/>
      <c r="SJ656" s="5"/>
      <c r="SK656" s="5"/>
      <c r="SL656" s="5"/>
      <c r="SM656" s="5"/>
      <c r="SN656" s="5"/>
      <c r="SO656" s="5"/>
      <c r="SP656" s="5"/>
      <c r="SQ656" s="5"/>
      <c r="SR656" s="5"/>
      <c r="SS656" s="5"/>
      <c r="ST656" s="5"/>
      <c r="SU656" s="5"/>
      <c r="SV656" s="5"/>
      <c r="SW656" s="5"/>
      <c r="SX656" s="5"/>
      <c r="SY656" s="5"/>
      <c r="SZ656" s="5"/>
      <c r="TA656" s="5"/>
      <c r="TB656" s="5"/>
      <c r="TC656" s="5"/>
      <c r="TD656" s="5"/>
      <c r="TE656" s="5"/>
      <c r="TF656" s="5"/>
      <c r="TG656" s="5"/>
      <c r="TH656" s="5"/>
      <c r="TI656" s="5"/>
      <c r="TJ656" s="5"/>
      <c r="TK656" s="5"/>
      <c r="TL656" s="5"/>
      <c r="TM656" s="5"/>
      <c r="TN656" s="5"/>
      <c r="TO656" s="5"/>
      <c r="TP656" s="5"/>
      <c r="TQ656" s="5"/>
      <c r="TR656" s="5"/>
      <c r="TS656" s="5"/>
      <c r="TT656" s="5"/>
      <c r="TU656" s="5"/>
      <c r="TV656" s="5"/>
      <c r="TW656" s="5"/>
      <c r="TX656" s="5"/>
      <c r="TY656" s="5"/>
      <c r="TZ656" s="5"/>
      <c r="UA656" s="5"/>
      <c r="UB656" s="5"/>
      <c r="UC656" s="5"/>
      <c r="UD656" s="5"/>
      <c r="UE656" s="5"/>
      <c r="UF656" s="5"/>
      <c r="UG656" s="5"/>
      <c r="UH656" s="5"/>
      <c r="UI656" s="5"/>
      <c r="UJ656" s="5"/>
      <c r="UK656" s="5"/>
      <c r="UL656" s="5"/>
      <c r="UM656" s="5"/>
      <c r="UN656" s="5"/>
      <c r="UO656" s="5"/>
      <c r="UP656" s="5"/>
      <c r="UQ656" s="5"/>
      <c r="UR656" s="5"/>
      <c r="US656" s="5"/>
      <c r="UT656" s="5"/>
      <c r="UU656" s="5"/>
      <c r="UV656" s="5"/>
      <c r="UW656" s="5"/>
      <c r="UX656" s="5"/>
      <c r="UY656" s="5"/>
      <c r="UZ656" s="5"/>
      <c r="VA656" s="5"/>
      <c r="VB656" s="5"/>
      <c r="VC656" s="5"/>
      <c r="VD656" s="5"/>
      <c r="VE656" s="5"/>
      <c r="VF656" s="5"/>
      <c r="VG656" s="5"/>
      <c r="VH656" s="5"/>
      <c r="VI656" s="5"/>
      <c r="VJ656" s="5"/>
      <c r="VK656" s="5"/>
      <c r="VL656" s="5"/>
      <c r="VM656" s="5"/>
      <c r="VN656" s="5"/>
      <c r="VO656" s="5"/>
      <c r="VP656" s="5"/>
      <c r="VQ656" s="5"/>
      <c r="VR656" s="5"/>
      <c r="VS656" s="5"/>
      <c r="VT656" s="5"/>
      <c r="VU656" s="5"/>
      <c r="VV656" s="5"/>
      <c r="VW656" s="5"/>
      <c r="VX656" s="5"/>
      <c r="VY656" s="5"/>
      <c r="VZ656" s="5"/>
      <c r="WA656" s="5"/>
      <c r="WB656" s="5"/>
      <c r="WC656" s="5"/>
      <c r="WD656" s="5"/>
      <c r="WE656" s="5"/>
      <c r="WF656" s="5"/>
      <c r="WG656" s="5"/>
      <c r="WH656" s="5"/>
      <c r="WI656" s="5"/>
      <c r="WJ656" s="5"/>
      <c r="WK656" s="5"/>
      <c r="WL656" s="5"/>
      <c r="WM656" s="5"/>
      <c r="WN656" s="5"/>
      <c r="WO656" s="5"/>
      <c r="WP656" s="5"/>
      <c r="WQ656" s="5"/>
      <c r="WR656" s="5"/>
      <c r="WS656" s="5"/>
      <c r="WT656" s="5"/>
      <c r="WU656" s="5"/>
      <c r="WV656" s="5"/>
      <c r="WW656" s="5"/>
      <c r="WX656" s="5"/>
      <c r="WY656" s="5"/>
      <c r="WZ656" s="5"/>
      <c r="XA656" s="5"/>
      <c r="XB656" s="5"/>
      <c r="XC656" s="5"/>
      <c r="XD656" s="5"/>
      <c r="XE656" s="5"/>
      <c r="XF656" s="5"/>
      <c r="XG656" s="5"/>
      <c r="XH656" s="5"/>
      <c r="XI656" s="5"/>
      <c r="XJ656" s="5"/>
      <c r="XK656" s="5"/>
      <c r="XL656" s="5"/>
      <c r="XM656" s="5"/>
      <c r="XN656" s="5"/>
      <c r="XO656" s="5"/>
      <c r="XP656" s="5"/>
      <c r="XQ656" s="5"/>
      <c r="XR656" s="5"/>
      <c r="XS656" s="5"/>
      <c r="XT656" s="5"/>
      <c r="XU656" s="5"/>
      <c r="XV656" s="5"/>
      <c r="XW656" s="5"/>
    </row>
    <row r="657" spans="39:647" x14ac:dyDescent="0.45">
      <c r="AM657" s="5"/>
      <c r="AN657" s="5"/>
      <c r="AO657" s="5"/>
      <c r="AP657" s="5"/>
      <c r="AQ657" s="5"/>
      <c r="AR657" s="5"/>
      <c r="AS657" s="5"/>
      <c r="AT657" s="5"/>
      <c r="AU657" s="5"/>
      <c r="AV657" s="5"/>
      <c r="AW657" s="5"/>
      <c r="AX657" s="5"/>
      <c r="AY657" s="5"/>
      <c r="AZ657" s="5"/>
      <c r="BA657" s="5"/>
      <c r="BB657" s="5"/>
      <c r="BC657" s="5"/>
      <c r="BD657" s="5"/>
      <c r="BE657" s="5"/>
      <c r="BF657" s="5"/>
      <c r="BG657" s="5"/>
      <c r="BH657" s="5"/>
      <c r="BI657" s="5"/>
      <c r="BJ657" s="5"/>
      <c r="BK657" s="5"/>
      <c r="BL657" s="5"/>
      <c r="BM657" s="5"/>
      <c r="BN657" s="5"/>
      <c r="BO657" s="5"/>
      <c r="BP657" s="5"/>
      <c r="BQ657" s="5"/>
      <c r="BR657" s="5"/>
      <c r="BS657" s="5"/>
      <c r="BT657" s="5"/>
      <c r="BU657" s="5"/>
      <c r="BV657" s="5"/>
      <c r="BW657" s="5"/>
      <c r="BX657" s="5"/>
      <c r="BY657" s="5"/>
      <c r="BZ657" s="5"/>
      <c r="CA657" s="5"/>
      <c r="CB657" s="5"/>
      <c r="CC657" s="5"/>
      <c r="CD657" s="5"/>
      <c r="CE657" s="5"/>
      <c r="CF657" s="5"/>
      <c r="CG657" s="5"/>
      <c r="CH657" s="5"/>
      <c r="CI657" s="5"/>
      <c r="CJ657" s="5"/>
      <c r="CK657" s="5"/>
      <c r="CL657" s="5"/>
      <c r="CM657" s="5"/>
      <c r="CN657" s="5"/>
      <c r="CO657" s="5"/>
      <c r="CP657" s="5"/>
      <c r="CQ657" s="5"/>
      <c r="CR657" s="5"/>
      <c r="CS657" s="5"/>
      <c r="CT657" s="5"/>
      <c r="CU657" s="5"/>
      <c r="CV657" s="5"/>
      <c r="CW657" s="5"/>
      <c r="CX657" s="5"/>
      <c r="CY657" s="5"/>
      <c r="CZ657" s="5"/>
      <c r="DA657" s="5"/>
      <c r="DB657" s="5"/>
      <c r="DC657" s="5"/>
      <c r="DD657" s="5"/>
      <c r="DE657" s="5"/>
      <c r="DF657" s="5"/>
      <c r="DG657" s="5"/>
      <c r="DH657" s="5"/>
      <c r="DI657" s="5"/>
      <c r="DJ657" s="5"/>
      <c r="DK657" s="5"/>
      <c r="DL657" s="5"/>
      <c r="DM657" s="5"/>
      <c r="DN657" s="5"/>
      <c r="DO657" s="5"/>
      <c r="DP657" s="5"/>
      <c r="DQ657" s="5"/>
      <c r="DR657" s="5"/>
      <c r="DS657" s="5"/>
      <c r="DT657" s="5"/>
      <c r="DU657" s="5"/>
      <c r="DV657" s="5"/>
      <c r="DW657" s="5"/>
      <c r="DX657" s="5"/>
      <c r="DY657" s="5"/>
      <c r="DZ657" s="5"/>
      <c r="EA657" s="5"/>
      <c r="EB657" s="5"/>
      <c r="EC657" s="5"/>
      <c r="ED657" s="5"/>
      <c r="EE657" s="5"/>
      <c r="EF657" s="5"/>
      <c r="EG657" s="5"/>
      <c r="EH657" s="5"/>
      <c r="EI657" s="5"/>
      <c r="EJ657" s="5"/>
      <c r="EK657" s="5"/>
      <c r="EL657" s="5"/>
      <c r="EM657" s="5"/>
      <c r="EN657" s="5"/>
      <c r="EO657" s="5"/>
      <c r="EP657" s="5"/>
      <c r="EQ657" s="5"/>
      <c r="ER657" s="5"/>
      <c r="ES657" s="5"/>
      <c r="ET657" s="5"/>
      <c r="EU657" s="5"/>
      <c r="EV657" s="5"/>
      <c r="EW657" s="5"/>
      <c r="EX657" s="5"/>
      <c r="EY657" s="5"/>
      <c r="EZ657" s="5"/>
      <c r="FA657" s="5"/>
      <c r="FB657" s="5"/>
      <c r="FC657" s="5"/>
      <c r="FD657" s="5"/>
      <c r="FE657" s="5"/>
      <c r="FF657" s="5"/>
      <c r="FG657" s="5"/>
      <c r="FH657" s="5"/>
      <c r="FI657" s="5"/>
      <c r="FJ657" s="5"/>
      <c r="FK657" s="5"/>
      <c r="FL657" s="5"/>
      <c r="FM657" s="5"/>
      <c r="FN657" s="5"/>
      <c r="FO657" s="5"/>
      <c r="FP657" s="5"/>
      <c r="FQ657" s="5"/>
      <c r="FR657" s="5"/>
      <c r="FS657" s="5"/>
      <c r="FT657" s="5"/>
      <c r="FU657" s="5"/>
      <c r="FV657" s="5"/>
      <c r="FW657" s="5"/>
      <c r="FX657" s="5"/>
      <c r="FY657" s="5"/>
      <c r="FZ657" s="5"/>
      <c r="GA657" s="5"/>
      <c r="GB657" s="5"/>
      <c r="GC657" s="5"/>
      <c r="GD657" s="5"/>
      <c r="GE657" s="5"/>
      <c r="GF657" s="5"/>
      <c r="GG657" s="5"/>
      <c r="GH657" s="5"/>
      <c r="GI657" s="5"/>
      <c r="GJ657" s="5"/>
      <c r="GK657" s="5"/>
      <c r="GL657" s="5"/>
      <c r="GM657" s="5"/>
      <c r="GN657" s="5"/>
      <c r="GO657" s="5"/>
      <c r="GP657" s="5"/>
      <c r="GQ657" s="5"/>
      <c r="GR657" s="5"/>
      <c r="GS657" s="5"/>
      <c r="GT657" s="5"/>
      <c r="GU657" s="5"/>
      <c r="GV657" s="5"/>
      <c r="GW657" s="5"/>
      <c r="GX657" s="5"/>
      <c r="GY657" s="5"/>
      <c r="GZ657" s="5"/>
      <c r="HA657" s="5"/>
      <c r="HB657" s="5"/>
      <c r="HC657" s="5"/>
      <c r="HD657" s="5"/>
      <c r="HE657" s="5"/>
      <c r="HF657" s="5"/>
      <c r="HG657" s="5"/>
      <c r="HH657" s="5"/>
      <c r="HI657" s="5"/>
      <c r="HJ657" s="5"/>
      <c r="HK657" s="5"/>
      <c r="HL657" s="5"/>
      <c r="HM657" s="5"/>
      <c r="HN657" s="5"/>
      <c r="HO657" s="5"/>
      <c r="HP657" s="5"/>
      <c r="HQ657" s="5"/>
      <c r="HR657" s="5"/>
      <c r="HS657" s="5"/>
      <c r="HT657" s="5"/>
      <c r="HU657" s="5"/>
      <c r="HV657" s="5"/>
      <c r="HW657" s="5"/>
      <c r="HX657" s="5"/>
      <c r="HY657" s="5"/>
      <c r="HZ657" s="5"/>
      <c r="IA657" s="5"/>
      <c r="IB657" s="5"/>
      <c r="IC657" s="5"/>
      <c r="ID657" s="5"/>
      <c r="IE657" s="5"/>
      <c r="IF657" s="5"/>
      <c r="IG657" s="5"/>
      <c r="IH657" s="5"/>
      <c r="II657" s="5"/>
      <c r="IJ657" s="5"/>
      <c r="IK657" s="5"/>
      <c r="IL657" s="5"/>
      <c r="IM657" s="5"/>
      <c r="IN657" s="5"/>
      <c r="IO657" s="5"/>
      <c r="IP657" s="5"/>
      <c r="IQ657" s="5"/>
      <c r="IR657" s="5"/>
      <c r="IS657" s="5"/>
      <c r="IT657" s="5"/>
      <c r="IU657" s="5"/>
      <c r="IV657" s="5"/>
      <c r="IW657" s="5"/>
      <c r="IX657" s="5"/>
      <c r="IY657" s="5"/>
      <c r="IZ657" s="5"/>
      <c r="JA657" s="5"/>
      <c r="JB657" s="5"/>
      <c r="JC657" s="5"/>
      <c r="JD657" s="5"/>
      <c r="JE657" s="5"/>
      <c r="JF657" s="5"/>
      <c r="JG657" s="5"/>
      <c r="JH657" s="5"/>
      <c r="JI657" s="5"/>
      <c r="JJ657" s="5"/>
      <c r="JK657" s="5"/>
      <c r="JL657" s="5"/>
      <c r="JM657" s="5"/>
      <c r="JN657" s="5"/>
      <c r="JO657" s="5"/>
      <c r="JP657" s="5"/>
      <c r="JQ657" s="5"/>
      <c r="JR657" s="5"/>
      <c r="JS657" s="5"/>
      <c r="JT657" s="5"/>
      <c r="JU657" s="5"/>
      <c r="JV657" s="5"/>
      <c r="JW657" s="5"/>
      <c r="JX657" s="5"/>
      <c r="JY657" s="5"/>
      <c r="JZ657" s="5"/>
      <c r="KA657" s="5"/>
      <c r="KB657" s="5"/>
      <c r="KC657" s="5"/>
      <c r="KD657" s="5"/>
      <c r="KE657" s="5"/>
      <c r="KF657" s="5"/>
      <c r="KG657" s="5"/>
      <c r="KH657" s="5"/>
      <c r="KI657" s="5"/>
      <c r="KJ657" s="5"/>
      <c r="KK657" s="5"/>
      <c r="KL657" s="5"/>
      <c r="KM657" s="5"/>
      <c r="KN657" s="5"/>
      <c r="KO657" s="5"/>
      <c r="KP657" s="5"/>
      <c r="KQ657" s="5"/>
      <c r="KR657" s="5"/>
      <c r="KS657" s="5"/>
      <c r="KT657" s="5"/>
      <c r="KU657" s="5"/>
      <c r="KV657" s="5"/>
      <c r="KW657" s="5"/>
      <c r="KX657" s="5"/>
      <c r="KY657" s="5"/>
      <c r="KZ657" s="5"/>
      <c r="LA657" s="5"/>
      <c r="LB657" s="5"/>
      <c r="LC657" s="5"/>
      <c r="LD657" s="5"/>
      <c r="LE657" s="5"/>
      <c r="LF657" s="5"/>
      <c r="LG657" s="5"/>
      <c r="LH657" s="5"/>
      <c r="LI657" s="5"/>
      <c r="LJ657" s="5"/>
      <c r="LK657" s="5"/>
      <c r="LL657" s="5"/>
      <c r="LM657" s="5"/>
      <c r="LN657" s="5"/>
      <c r="LO657" s="5"/>
      <c r="LP657" s="5"/>
      <c r="LQ657" s="5"/>
      <c r="LR657" s="5"/>
      <c r="LS657" s="5"/>
      <c r="LT657" s="5"/>
      <c r="LU657" s="5"/>
      <c r="LV657" s="5"/>
      <c r="LW657" s="5"/>
      <c r="LX657" s="5"/>
      <c r="LY657" s="5"/>
      <c r="LZ657" s="5"/>
      <c r="MA657" s="5"/>
      <c r="MB657" s="5"/>
      <c r="MC657" s="5"/>
      <c r="MD657" s="5"/>
      <c r="ME657" s="5"/>
      <c r="MF657" s="5"/>
      <c r="MG657" s="5"/>
      <c r="MH657" s="5"/>
      <c r="MI657" s="5"/>
      <c r="MJ657" s="5"/>
      <c r="MK657" s="5"/>
      <c r="ML657" s="5"/>
      <c r="MM657" s="5"/>
      <c r="MN657" s="5"/>
      <c r="MO657" s="5"/>
      <c r="MP657" s="5"/>
      <c r="MQ657" s="5"/>
      <c r="MR657" s="5"/>
      <c r="MS657" s="5"/>
      <c r="MT657" s="5"/>
      <c r="MU657" s="5"/>
      <c r="MV657" s="5"/>
      <c r="MW657" s="5"/>
      <c r="MX657" s="5"/>
      <c r="MY657" s="5"/>
      <c r="MZ657" s="5"/>
      <c r="NA657" s="5"/>
      <c r="NB657" s="5"/>
      <c r="NC657" s="5"/>
      <c r="ND657" s="5"/>
      <c r="NE657" s="5"/>
      <c r="NF657" s="5"/>
      <c r="NG657" s="5"/>
      <c r="NH657" s="5"/>
      <c r="NI657" s="5"/>
      <c r="NJ657" s="5"/>
      <c r="NK657" s="5"/>
      <c r="NL657" s="5"/>
      <c r="NM657" s="5"/>
      <c r="NN657" s="5"/>
      <c r="NO657" s="5"/>
      <c r="NP657" s="5"/>
      <c r="NQ657" s="5"/>
      <c r="NR657" s="5"/>
      <c r="NS657" s="5"/>
      <c r="NT657" s="5"/>
      <c r="NU657" s="5"/>
      <c r="NV657" s="5"/>
      <c r="NW657" s="5"/>
      <c r="NX657" s="5"/>
      <c r="NY657" s="5"/>
      <c r="NZ657" s="5"/>
      <c r="OA657" s="5"/>
      <c r="OB657" s="5"/>
      <c r="OC657" s="5"/>
      <c r="OD657" s="5"/>
      <c r="OE657" s="5"/>
      <c r="OF657" s="5"/>
      <c r="OG657" s="5"/>
      <c r="OH657" s="5"/>
      <c r="OI657" s="5"/>
      <c r="OJ657" s="5"/>
      <c r="OK657" s="5"/>
      <c r="OL657" s="5"/>
      <c r="OM657" s="5"/>
      <c r="ON657" s="5"/>
      <c r="OO657" s="5"/>
      <c r="OP657" s="5"/>
      <c r="OQ657" s="5"/>
      <c r="OR657" s="5"/>
      <c r="OS657" s="5"/>
      <c r="OT657" s="5"/>
      <c r="OU657" s="5"/>
      <c r="OV657" s="5"/>
      <c r="OW657" s="5"/>
      <c r="OX657" s="5"/>
      <c r="OY657" s="5"/>
      <c r="OZ657" s="5"/>
      <c r="PA657" s="5"/>
      <c r="PB657" s="5"/>
      <c r="PC657" s="5"/>
      <c r="PD657" s="5"/>
      <c r="PE657" s="5"/>
      <c r="PF657" s="5"/>
      <c r="PG657" s="5"/>
      <c r="PH657" s="5"/>
      <c r="PI657" s="5"/>
      <c r="PJ657" s="5"/>
      <c r="PK657" s="5"/>
      <c r="PL657" s="5"/>
      <c r="PM657" s="5"/>
      <c r="PN657" s="5"/>
      <c r="PO657" s="5"/>
      <c r="PP657" s="5"/>
      <c r="PQ657" s="5"/>
      <c r="PR657" s="5"/>
      <c r="PS657" s="5"/>
      <c r="PT657" s="5"/>
      <c r="PU657" s="5"/>
      <c r="PV657" s="5"/>
      <c r="PW657" s="5"/>
      <c r="PX657" s="5"/>
      <c r="PY657" s="5"/>
      <c r="PZ657" s="5"/>
      <c r="QA657" s="5"/>
      <c r="QB657" s="5"/>
      <c r="QC657" s="5"/>
      <c r="QD657" s="5"/>
      <c r="QE657" s="5"/>
      <c r="QF657" s="5"/>
      <c r="QG657" s="5"/>
      <c r="QH657" s="5"/>
      <c r="QI657" s="5"/>
      <c r="QJ657" s="5"/>
      <c r="QK657" s="5"/>
      <c r="QL657" s="5"/>
      <c r="QM657" s="5"/>
      <c r="QN657" s="5"/>
      <c r="QO657" s="5"/>
      <c r="QP657" s="5"/>
      <c r="QQ657" s="5"/>
      <c r="QR657" s="5"/>
      <c r="QS657" s="5"/>
      <c r="QT657" s="5"/>
      <c r="QU657" s="5"/>
      <c r="QV657" s="5"/>
      <c r="QW657" s="5"/>
      <c r="QX657" s="5"/>
      <c r="QY657" s="5"/>
      <c r="QZ657" s="5"/>
      <c r="RA657" s="5"/>
      <c r="RB657" s="5"/>
      <c r="RC657" s="5"/>
      <c r="RD657" s="5"/>
      <c r="RE657" s="5"/>
      <c r="RF657" s="5"/>
      <c r="RG657" s="5"/>
      <c r="RH657" s="5"/>
      <c r="RI657" s="5"/>
      <c r="RJ657" s="5"/>
      <c r="RK657" s="5"/>
      <c r="RL657" s="5"/>
      <c r="RM657" s="5"/>
      <c r="RN657" s="5"/>
      <c r="RO657" s="5"/>
      <c r="RP657" s="5"/>
      <c r="RQ657" s="5"/>
      <c r="RR657" s="5"/>
      <c r="RS657" s="5"/>
      <c r="RT657" s="5"/>
      <c r="RU657" s="5"/>
      <c r="RV657" s="5"/>
      <c r="RW657" s="5"/>
      <c r="RX657" s="5"/>
      <c r="RY657" s="5"/>
      <c r="RZ657" s="5"/>
      <c r="SA657" s="5"/>
      <c r="SB657" s="5"/>
      <c r="SC657" s="5"/>
      <c r="SD657" s="5"/>
      <c r="SE657" s="5"/>
      <c r="SF657" s="5"/>
      <c r="SG657" s="5"/>
      <c r="SH657" s="5"/>
      <c r="SI657" s="5"/>
      <c r="SJ657" s="5"/>
      <c r="SK657" s="5"/>
      <c r="SL657" s="5"/>
      <c r="SM657" s="5"/>
      <c r="SN657" s="5"/>
      <c r="SO657" s="5"/>
      <c r="SP657" s="5"/>
      <c r="SQ657" s="5"/>
      <c r="SR657" s="5"/>
      <c r="SS657" s="5"/>
      <c r="ST657" s="5"/>
      <c r="SU657" s="5"/>
      <c r="SV657" s="5"/>
      <c r="SW657" s="5"/>
      <c r="SX657" s="5"/>
      <c r="SY657" s="5"/>
      <c r="SZ657" s="5"/>
      <c r="TA657" s="5"/>
      <c r="TB657" s="5"/>
      <c r="TC657" s="5"/>
      <c r="TD657" s="5"/>
      <c r="TE657" s="5"/>
      <c r="TF657" s="5"/>
      <c r="TG657" s="5"/>
      <c r="TH657" s="5"/>
      <c r="TI657" s="5"/>
      <c r="TJ657" s="5"/>
      <c r="TK657" s="5"/>
      <c r="TL657" s="5"/>
      <c r="TM657" s="5"/>
      <c r="TN657" s="5"/>
      <c r="TO657" s="5"/>
      <c r="TP657" s="5"/>
      <c r="TQ657" s="5"/>
      <c r="TR657" s="5"/>
      <c r="TS657" s="5"/>
      <c r="TT657" s="5"/>
      <c r="TU657" s="5"/>
      <c r="TV657" s="5"/>
      <c r="TW657" s="5"/>
      <c r="TX657" s="5"/>
      <c r="TY657" s="5"/>
      <c r="TZ657" s="5"/>
      <c r="UA657" s="5"/>
      <c r="UB657" s="5"/>
      <c r="UC657" s="5"/>
      <c r="UD657" s="5"/>
      <c r="UE657" s="5"/>
      <c r="UF657" s="5"/>
      <c r="UG657" s="5"/>
      <c r="UH657" s="5"/>
      <c r="UI657" s="5"/>
      <c r="UJ657" s="5"/>
      <c r="UK657" s="5"/>
      <c r="UL657" s="5"/>
      <c r="UM657" s="5"/>
      <c r="UN657" s="5"/>
      <c r="UO657" s="5"/>
      <c r="UP657" s="5"/>
      <c r="UQ657" s="5"/>
      <c r="UR657" s="5"/>
      <c r="US657" s="5"/>
      <c r="UT657" s="5"/>
      <c r="UU657" s="5"/>
      <c r="UV657" s="5"/>
      <c r="UW657" s="5"/>
      <c r="UX657" s="5"/>
      <c r="UY657" s="5"/>
      <c r="UZ657" s="5"/>
      <c r="VA657" s="5"/>
      <c r="VB657" s="5"/>
      <c r="VC657" s="5"/>
      <c r="VD657" s="5"/>
      <c r="VE657" s="5"/>
      <c r="VF657" s="5"/>
      <c r="VG657" s="5"/>
      <c r="VH657" s="5"/>
      <c r="VI657" s="5"/>
      <c r="VJ657" s="5"/>
      <c r="VK657" s="5"/>
      <c r="VL657" s="5"/>
      <c r="VM657" s="5"/>
      <c r="VN657" s="5"/>
      <c r="VO657" s="5"/>
      <c r="VP657" s="5"/>
      <c r="VQ657" s="5"/>
      <c r="VR657" s="5"/>
      <c r="VS657" s="5"/>
      <c r="VT657" s="5"/>
      <c r="VU657" s="5"/>
      <c r="VV657" s="5"/>
      <c r="VW657" s="5"/>
      <c r="VX657" s="5"/>
      <c r="VY657" s="5"/>
      <c r="VZ657" s="5"/>
      <c r="WA657" s="5"/>
      <c r="WB657" s="5"/>
      <c r="WC657" s="5"/>
      <c r="WD657" s="5"/>
      <c r="WE657" s="5"/>
      <c r="WF657" s="5"/>
      <c r="WG657" s="5"/>
      <c r="WH657" s="5"/>
      <c r="WI657" s="5"/>
      <c r="WJ657" s="5"/>
      <c r="WK657" s="5"/>
      <c r="WL657" s="5"/>
      <c r="WM657" s="5"/>
      <c r="WN657" s="5"/>
      <c r="WO657" s="5"/>
      <c r="WP657" s="5"/>
      <c r="WQ657" s="5"/>
      <c r="WR657" s="5"/>
      <c r="WS657" s="5"/>
      <c r="WT657" s="5"/>
      <c r="WU657" s="5"/>
      <c r="WV657" s="5"/>
      <c r="WW657" s="5"/>
      <c r="WX657" s="5"/>
      <c r="WY657" s="5"/>
      <c r="WZ657" s="5"/>
      <c r="XA657" s="5"/>
      <c r="XB657" s="5"/>
      <c r="XC657" s="5"/>
      <c r="XD657" s="5"/>
      <c r="XE657" s="5"/>
      <c r="XF657" s="5"/>
      <c r="XG657" s="5"/>
      <c r="XH657" s="5"/>
      <c r="XI657" s="5"/>
      <c r="XJ657" s="5"/>
      <c r="XK657" s="5"/>
      <c r="XL657" s="5"/>
      <c r="XM657" s="5"/>
      <c r="XN657" s="5"/>
      <c r="XO657" s="5"/>
      <c r="XP657" s="5"/>
      <c r="XQ657" s="5"/>
      <c r="XR657" s="5"/>
      <c r="XS657" s="5"/>
      <c r="XT657" s="5"/>
      <c r="XU657" s="5"/>
      <c r="XV657" s="5"/>
      <c r="XW657" s="5"/>
    </row>
    <row r="658" spans="39:647" x14ac:dyDescent="0.45">
      <c r="AM658" s="5"/>
      <c r="AN658" s="5"/>
      <c r="AO658" s="5"/>
      <c r="AP658" s="5"/>
      <c r="AQ658" s="5"/>
      <c r="AR658" s="5"/>
      <c r="AS658" s="5"/>
      <c r="AT658" s="5"/>
      <c r="AU658" s="5"/>
      <c r="AV658" s="5"/>
      <c r="AW658" s="5"/>
      <c r="AX658" s="5"/>
      <c r="AY658" s="5"/>
      <c r="AZ658" s="5"/>
      <c r="BA658" s="5"/>
      <c r="BB658" s="5"/>
      <c r="BC658" s="5"/>
      <c r="BD658" s="5"/>
      <c r="BE658" s="5"/>
      <c r="BF658" s="5"/>
      <c r="BG658" s="5"/>
      <c r="BH658" s="5"/>
      <c r="BI658" s="5"/>
      <c r="BJ658" s="5"/>
      <c r="BK658" s="5"/>
      <c r="BL658" s="5"/>
      <c r="BM658" s="5"/>
      <c r="BN658" s="5"/>
      <c r="BO658" s="5"/>
      <c r="BP658" s="5"/>
      <c r="BQ658" s="5"/>
      <c r="BR658" s="5"/>
      <c r="BS658" s="5"/>
      <c r="BT658" s="5"/>
      <c r="BU658" s="5"/>
      <c r="BV658" s="5"/>
      <c r="BW658" s="5"/>
      <c r="BX658" s="5"/>
      <c r="BY658" s="5"/>
      <c r="BZ658" s="5"/>
      <c r="CA658" s="5"/>
      <c r="CB658" s="5"/>
      <c r="CC658" s="5"/>
      <c r="CD658" s="5"/>
      <c r="CE658" s="5"/>
      <c r="CF658" s="5"/>
      <c r="CG658" s="5"/>
      <c r="CH658" s="5"/>
      <c r="CI658" s="5"/>
      <c r="CJ658" s="5"/>
      <c r="CK658" s="5"/>
      <c r="CL658" s="5"/>
      <c r="CM658" s="5"/>
      <c r="CN658" s="5"/>
      <c r="CO658" s="5"/>
      <c r="CP658" s="5"/>
      <c r="CQ658" s="5"/>
      <c r="CR658" s="5"/>
      <c r="CS658" s="5"/>
      <c r="CT658" s="5"/>
      <c r="CU658" s="5"/>
      <c r="CV658" s="5"/>
      <c r="CW658" s="5"/>
      <c r="CX658" s="5"/>
      <c r="CY658" s="5"/>
      <c r="CZ658" s="5"/>
      <c r="DA658" s="5"/>
      <c r="DB658" s="5"/>
      <c r="DC658" s="5"/>
      <c r="DD658" s="5"/>
      <c r="DE658" s="5"/>
      <c r="DF658" s="5"/>
      <c r="DG658" s="5"/>
      <c r="DH658" s="5"/>
      <c r="DI658" s="5"/>
      <c r="DJ658" s="5"/>
      <c r="DK658" s="5"/>
      <c r="DL658" s="5"/>
      <c r="DM658" s="5"/>
      <c r="DN658" s="5"/>
      <c r="DO658" s="5"/>
      <c r="DP658" s="5"/>
      <c r="DQ658" s="5"/>
      <c r="DR658" s="5"/>
      <c r="DS658" s="5"/>
      <c r="DT658" s="5"/>
      <c r="DU658" s="5"/>
      <c r="DV658" s="5"/>
      <c r="DW658" s="5"/>
      <c r="DX658" s="5"/>
      <c r="DY658" s="5"/>
      <c r="DZ658" s="5"/>
      <c r="EA658" s="5"/>
      <c r="EB658" s="5"/>
      <c r="EC658" s="5"/>
      <c r="ED658" s="5"/>
      <c r="EE658" s="5"/>
      <c r="EF658" s="5"/>
      <c r="EG658" s="5"/>
      <c r="EH658" s="5"/>
      <c r="EI658" s="5"/>
      <c r="EJ658" s="5"/>
      <c r="EK658" s="5"/>
      <c r="EL658" s="5"/>
      <c r="EM658" s="5"/>
      <c r="EN658" s="5"/>
      <c r="EO658" s="5"/>
      <c r="EP658" s="5"/>
      <c r="EQ658" s="5"/>
      <c r="ER658" s="5"/>
      <c r="ES658" s="5"/>
      <c r="ET658" s="5"/>
      <c r="EU658" s="5"/>
      <c r="EV658" s="5"/>
      <c r="EW658" s="5"/>
      <c r="EX658" s="5"/>
      <c r="EY658" s="5"/>
      <c r="EZ658" s="5"/>
      <c r="FA658" s="5"/>
      <c r="FB658" s="5"/>
      <c r="FC658" s="5"/>
      <c r="FD658" s="5"/>
      <c r="FE658" s="5"/>
      <c r="FF658" s="5"/>
      <c r="FG658" s="5"/>
      <c r="FH658" s="5"/>
      <c r="FI658" s="5"/>
      <c r="FJ658" s="5"/>
      <c r="FK658" s="5"/>
      <c r="FL658" s="5"/>
      <c r="FM658" s="5"/>
      <c r="FN658" s="5"/>
      <c r="FO658" s="5"/>
      <c r="FP658" s="5"/>
      <c r="FQ658" s="5"/>
      <c r="FR658" s="5"/>
      <c r="FS658" s="5"/>
      <c r="FT658" s="5"/>
      <c r="FU658" s="5"/>
      <c r="FV658" s="5"/>
      <c r="FW658" s="5"/>
      <c r="FX658" s="5"/>
      <c r="FY658" s="5"/>
      <c r="FZ658" s="5"/>
      <c r="GA658" s="5"/>
      <c r="GB658" s="5"/>
      <c r="GC658" s="5"/>
      <c r="GD658" s="5"/>
      <c r="GE658" s="5"/>
      <c r="GF658" s="5"/>
      <c r="GG658" s="5"/>
      <c r="GH658" s="5"/>
      <c r="GI658" s="5"/>
      <c r="GJ658" s="5"/>
      <c r="GK658" s="5"/>
      <c r="GL658" s="5"/>
      <c r="GM658" s="5"/>
      <c r="GN658" s="5"/>
      <c r="GO658" s="5"/>
      <c r="GP658" s="5"/>
      <c r="GQ658" s="5"/>
      <c r="GR658" s="5"/>
      <c r="GS658" s="5"/>
      <c r="GT658" s="5"/>
      <c r="GU658" s="5"/>
      <c r="GV658" s="5"/>
      <c r="GW658" s="5"/>
      <c r="GX658" s="5"/>
      <c r="GY658" s="5"/>
      <c r="GZ658" s="5"/>
      <c r="HA658" s="5"/>
      <c r="HB658" s="5"/>
      <c r="HC658" s="5"/>
      <c r="HD658" s="5"/>
      <c r="HE658" s="5"/>
      <c r="HF658" s="5"/>
      <c r="HG658" s="5"/>
      <c r="HH658" s="5"/>
      <c r="HI658" s="5"/>
      <c r="HJ658" s="5"/>
      <c r="HK658" s="5"/>
      <c r="HL658" s="5"/>
      <c r="HM658" s="5"/>
      <c r="HN658" s="5"/>
      <c r="HO658" s="5"/>
      <c r="HP658" s="5"/>
      <c r="HQ658" s="5"/>
      <c r="HR658" s="5"/>
      <c r="HS658" s="5"/>
      <c r="HT658" s="5"/>
      <c r="HU658" s="5"/>
      <c r="HV658" s="5"/>
      <c r="HW658" s="5"/>
      <c r="HX658" s="5"/>
      <c r="HY658" s="5"/>
      <c r="HZ658" s="5"/>
      <c r="IA658" s="5"/>
      <c r="IB658" s="5"/>
      <c r="IC658" s="5"/>
      <c r="ID658" s="5"/>
      <c r="IE658" s="5"/>
      <c r="IF658" s="5"/>
      <c r="IG658" s="5"/>
      <c r="IH658" s="5"/>
      <c r="II658" s="5"/>
      <c r="IJ658" s="5"/>
      <c r="IK658" s="5"/>
      <c r="IL658" s="5"/>
      <c r="IM658" s="5"/>
      <c r="IN658" s="5"/>
      <c r="IO658" s="5"/>
      <c r="IP658" s="5"/>
      <c r="IQ658" s="5"/>
      <c r="IR658" s="5"/>
      <c r="IS658" s="5"/>
      <c r="IT658" s="5"/>
      <c r="IU658" s="5"/>
      <c r="IV658" s="5"/>
      <c r="IW658" s="5"/>
      <c r="IX658" s="5"/>
      <c r="IY658" s="5"/>
      <c r="IZ658" s="5"/>
      <c r="JA658" s="5"/>
      <c r="JB658" s="5"/>
      <c r="JC658" s="5"/>
      <c r="JD658" s="5"/>
      <c r="JE658" s="5"/>
      <c r="JF658" s="5"/>
      <c r="JG658" s="5"/>
      <c r="JH658" s="5"/>
      <c r="JI658" s="5"/>
      <c r="JJ658" s="5"/>
      <c r="JK658" s="5"/>
      <c r="JL658" s="5"/>
      <c r="JM658" s="5"/>
      <c r="JN658" s="5"/>
      <c r="JO658" s="5"/>
      <c r="JP658" s="5"/>
      <c r="JQ658" s="5"/>
      <c r="JR658" s="5"/>
      <c r="JS658" s="5"/>
      <c r="JT658" s="5"/>
      <c r="JU658" s="5"/>
      <c r="JV658" s="5"/>
      <c r="JW658" s="5"/>
      <c r="JX658" s="5"/>
      <c r="JY658" s="5"/>
      <c r="JZ658" s="5"/>
      <c r="KA658" s="5"/>
      <c r="KB658" s="5"/>
      <c r="KC658" s="5"/>
      <c r="KD658" s="5"/>
      <c r="KE658" s="5"/>
      <c r="KF658" s="5"/>
      <c r="KG658" s="5"/>
      <c r="KH658" s="5"/>
      <c r="KI658" s="5"/>
      <c r="KJ658" s="5"/>
      <c r="KK658" s="5"/>
      <c r="KL658" s="5"/>
      <c r="KM658" s="5"/>
      <c r="KN658" s="5"/>
      <c r="KO658" s="5"/>
      <c r="KP658" s="5"/>
      <c r="KQ658" s="5"/>
      <c r="KR658" s="5"/>
      <c r="KS658" s="5"/>
      <c r="KT658" s="5"/>
      <c r="KU658" s="5"/>
      <c r="KV658" s="5"/>
      <c r="KW658" s="5"/>
      <c r="KX658" s="5"/>
      <c r="KY658" s="5"/>
      <c r="KZ658" s="5"/>
      <c r="LA658" s="5"/>
      <c r="LB658" s="5"/>
      <c r="LC658" s="5"/>
      <c r="LD658" s="5"/>
      <c r="LE658" s="5"/>
      <c r="LF658" s="5"/>
      <c r="LG658" s="5"/>
      <c r="LH658" s="5"/>
      <c r="LI658" s="5"/>
      <c r="LJ658" s="5"/>
      <c r="LK658" s="5"/>
      <c r="LL658" s="5"/>
      <c r="LM658" s="5"/>
      <c r="LN658" s="5"/>
      <c r="LO658" s="5"/>
      <c r="LP658" s="5"/>
      <c r="LQ658" s="5"/>
      <c r="LR658" s="5"/>
      <c r="LS658" s="5"/>
      <c r="LT658" s="5"/>
      <c r="LU658" s="5"/>
      <c r="LV658" s="5"/>
      <c r="LW658" s="5"/>
      <c r="LX658" s="5"/>
      <c r="LY658" s="5"/>
      <c r="LZ658" s="5"/>
      <c r="MA658" s="5"/>
      <c r="MB658" s="5"/>
      <c r="MC658" s="5"/>
      <c r="MD658" s="5"/>
      <c r="ME658" s="5"/>
      <c r="MF658" s="5"/>
      <c r="MG658" s="5"/>
      <c r="MH658" s="5"/>
      <c r="MI658" s="5"/>
      <c r="MJ658" s="5"/>
      <c r="MK658" s="5"/>
      <c r="ML658" s="5"/>
      <c r="MM658" s="5"/>
      <c r="MN658" s="5"/>
      <c r="MO658" s="5"/>
      <c r="MP658" s="5"/>
      <c r="MQ658" s="5"/>
      <c r="MR658" s="5"/>
      <c r="MS658" s="5"/>
      <c r="MT658" s="5"/>
      <c r="MU658" s="5"/>
      <c r="MV658" s="5"/>
      <c r="MW658" s="5"/>
      <c r="MX658" s="5"/>
      <c r="MY658" s="5"/>
      <c r="MZ658" s="5"/>
      <c r="NA658" s="5"/>
      <c r="NB658" s="5"/>
      <c r="NC658" s="5"/>
      <c r="ND658" s="5"/>
      <c r="NE658" s="5"/>
      <c r="NF658" s="5"/>
      <c r="NG658" s="5"/>
      <c r="NH658" s="5"/>
      <c r="NI658" s="5"/>
      <c r="NJ658" s="5"/>
      <c r="NK658" s="5"/>
      <c r="NL658" s="5"/>
      <c r="NM658" s="5"/>
      <c r="NN658" s="5"/>
      <c r="NO658" s="5"/>
      <c r="NP658" s="5"/>
      <c r="NQ658" s="5"/>
      <c r="NR658" s="5"/>
      <c r="NS658" s="5"/>
      <c r="NT658" s="5"/>
      <c r="NU658" s="5"/>
      <c r="NV658" s="5"/>
      <c r="NW658" s="5"/>
      <c r="NX658" s="5"/>
      <c r="NY658" s="5"/>
      <c r="NZ658" s="5"/>
      <c r="OA658" s="5"/>
      <c r="OB658" s="5"/>
      <c r="OC658" s="5"/>
      <c r="OD658" s="5"/>
      <c r="OE658" s="5"/>
      <c r="OF658" s="5"/>
      <c r="OG658" s="5"/>
      <c r="OH658" s="5"/>
      <c r="OI658" s="5"/>
      <c r="OJ658" s="5"/>
      <c r="OK658" s="5"/>
      <c r="OL658" s="5"/>
      <c r="OM658" s="5"/>
      <c r="ON658" s="5"/>
      <c r="OO658" s="5"/>
      <c r="OP658" s="5"/>
      <c r="OQ658" s="5"/>
      <c r="OR658" s="5"/>
      <c r="OS658" s="5"/>
      <c r="OT658" s="5"/>
      <c r="OU658" s="5"/>
      <c r="OV658" s="5"/>
      <c r="OW658" s="5"/>
      <c r="OX658" s="5"/>
      <c r="OY658" s="5"/>
      <c r="OZ658" s="5"/>
      <c r="PA658" s="5"/>
      <c r="PB658" s="5"/>
      <c r="PC658" s="5"/>
      <c r="PD658" s="5"/>
      <c r="PE658" s="5"/>
      <c r="PF658" s="5"/>
      <c r="PG658" s="5"/>
      <c r="PH658" s="5"/>
      <c r="PI658" s="5"/>
      <c r="PJ658" s="5"/>
      <c r="PK658" s="5"/>
      <c r="PL658" s="5"/>
      <c r="PM658" s="5"/>
      <c r="PN658" s="5"/>
      <c r="PO658" s="5"/>
      <c r="PP658" s="5"/>
      <c r="PQ658" s="5"/>
      <c r="PR658" s="5"/>
      <c r="PS658" s="5"/>
      <c r="PT658" s="5"/>
      <c r="PU658" s="5"/>
      <c r="PV658" s="5"/>
      <c r="PW658" s="5"/>
      <c r="PX658" s="5"/>
      <c r="PY658" s="5"/>
      <c r="PZ658" s="5"/>
      <c r="QA658" s="5"/>
      <c r="QB658" s="5"/>
      <c r="QC658" s="5"/>
      <c r="QD658" s="5"/>
      <c r="QE658" s="5"/>
      <c r="QF658" s="5"/>
      <c r="QG658" s="5"/>
      <c r="QH658" s="5"/>
      <c r="QI658" s="5"/>
      <c r="QJ658" s="5"/>
      <c r="QK658" s="5"/>
      <c r="QL658" s="5"/>
      <c r="QM658" s="5"/>
      <c r="QN658" s="5"/>
      <c r="QO658" s="5"/>
      <c r="QP658" s="5"/>
      <c r="QQ658" s="5"/>
      <c r="QR658" s="5"/>
      <c r="QS658" s="5"/>
      <c r="QT658" s="5"/>
      <c r="QU658" s="5"/>
      <c r="QV658" s="5"/>
      <c r="QW658" s="5"/>
      <c r="QX658" s="5"/>
      <c r="QY658" s="5"/>
      <c r="QZ658" s="5"/>
      <c r="RA658" s="5"/>
      <c r="RB658" s="5"/>
      <c r="RC658" s="5"/>
      <c r="RD658" s="5"/>
      <c r="RE658" s="5"/>
      <c r="RF658" s="5"/>
      <c r="RG658" s="5"/>
      <c r="RH658" s="5"/>
      <c r="RI658" s="5"/>
      <c r="RJ658" s="5"/>
      <c r="RK658" s="5"/>
      <c r="RL658" s="5"/>
      <c r="RM658" s="5"/>
      <c r="RN658" s="5"/>
      <c r="RO658" s="5"/>
      <c r="RP658" s="5"/>
      <c r="RQ658" s="5"/>
      <c r="RR658" s="5"/>
      <c r="RS658" s="5"/>
      <c r="RT658" s="5"/>
      <c r="RU658" s="5"/>
      <c r="RV658" s="5"/>
      <c r="RW658" s="5"/>
      <c r="RX658" s="5"/>
      <c r="RY658" s="5"/>
      <c r="RZ658" s="5"/>
      <c r="SA658" s="5"/>
      <c r="SB658" s="5"/>
      <c r="SC658" s="5"/>
      <c r="SD658" s="5"/>
      <c r="SE658" s="5"/>
      <c r="SF658" s="5"/>
      <c r="SG658" s="5"/>
      <c r="SH658" s="5"/>
      <c r="SI658" s="5"/>
      <c r="SJ658" s="5"/>
      <c r="SK658" s="5"/>
      <c r="SL658" s="5"/>
      <c r="SM658" s="5"/>
      <c r="SN658" s="5"/>
      <c r="SO658" s="5"/>
      <c r="SP658" s="5"/>
      <c r="SQ658" s="5"/>
      <c r="SR658" s="5"/>
      <c r="SS658" s="5"/>
      <c r="ST658" s="5"/>
      <c r="SU658" s="5"/>
      <c r="SV658" s="5"/>
      <c r="SW658" s="5"/>
      <c r="SX658" s="5"/>
      <c r="SY658" s="5"/>
      <c r="SZ658" s="5"/>
      <c r="TA658" s="5"/>
      <c r="TB658" s="5"/>
      <c r="TC658" s="5"/>
      <c r="TD658" s="5"/>
      <c r="TE658" s="5"/>
      <c r="TF658" s="5"/>
      <c r="TG658" s="5"/>
      <c r="TH658" s="5"/>
      <c r="TI658" s="5"/>
      <c r="TJ658" s="5"/>
      <c r="TK658" s="5"/>
      <c r="TL658" s="5"/>
      <c r="TM658" s="5"/>
      <c r="TN658" s="5"/>
      <c r="TO658" s="5"/>
      <c r="TP658" s="5"/>
      <c r="TQ658" s="5"/>
      <c r="TR658" s="5"/>
      <c r="TS658" s="5"/>
      <c r="TT658" s="5"/>
      <c r="TU658" s="5"/>
      <c r="TV658" s="5"/>
      <c r="TW658" s="5"/>
      <c r="TX658" s="5"/>
      <c r="TY658" s="5"/>
      <c r="TZ658" s="5"/>
      <c r="UA658" s="5"/>
      <c r="UB658" s="5"/>
      <c r="UC658" s="5"/>
      <c r="UD658" s="5"/>
      <c r="UE658" s="5"/>
      <c r="UF658" s="5"/>
      <c r="UG658" s="5"/>
      <c r="UH658" s="5"/>
      <c r="UI658" s="5"/>
      <c r="UJ658" s="5"/>
      <c r="UK658" s="5"/>
      <c r="UL658" s="5"/>
      <c r="UM658" s="5"/>
      <c r="UN658" s="5"/>
      <c r="UO658" s="5"/>
      <c r="UP658" s="5"/>
      <c r="UQ658" s="5"/>
      <c r="UR658" s="5"/>
      <c r="US658" s="5"/>
      <c r="UT658" s="5"/>
      <c r="UU658" s="5"/>
      <c r="UV658" s="5"/>
      <c r="UW658" s="5"/>
      <c r="UX658" s="5"/>
      <c r="UY658" s="5"/>
      <c r="UZ658" s="5"/>
      <c r="VA658" s="5"/>
      <c r="VB658" s="5"/>
      <c r="VC658" s="5"/>
      <c r="VD658" s="5"/>
      <c r="VE658" s="5"/>
      <c r="VF658" s="5"/>
      <c r="VG658" s="5"/>
      <c r="VH658" s="5"/>
      <c r="VI658" s="5"/>
      <c r="VJ658" s="5"/>
      <c r="VK658" s="5"/>
      <c r="VL658" s="5"/>
      <c r="VM658" s="5"/>
      <c r="VN658" s="5"/>
      <c r="VO658" s="5"/>
      <c r="VP658" s="5"/>
      <c r="VQ658" s="5"/>
      <c r="VR658" s="5"/>
      <c r="VS658" s="5"/>
      <c r="VT658" s="5"/>
      <c r="VU658" s="5"/>
      <c r="VV658" s="5"/>
      <c r="VW658" s="5"/>
      <c r="VX658" s="5"/>
      <c r="VY658" s="5"/>
      <c r="VZ658" s="5"/>
      <c r="WA658" s="5"/>
      <c r="WB658" s="5"/>
      <c r="WC658" s="5"/>
      <c r="WD658" s="5"/>
      <c r="WE658" s="5"/>
      <c r="WF658" s="5"/>
      <c r="WG658" s="5"/>
      <c r="WH658" s="5"/>
      <c r="WI658" s="5"/>
      <c r="WJ658" s="5"/>
      <c r="WK658" s="5"/>
      <c r="WL658" s="5"/>
      <c r="WM658" s="5"/>
      <c r="WN658" s="5"/>
      <c r="WO658" s="5"/>
      <c r="WP658" s="5"/>
      <c r="WQ658" s="5"/>
      <c r="WR658" s="5"/>
      <c r="WS658" s="5"/>
      <c r="WT658" s="5"/>
      <c r="WU658" s="5"/>
      <c r="WV658" s="5"/>
      <c r="WW658" s="5"/>
      <c r="WX658" s="5"/>
      <c r="WY658" s="5"/>
      <c r="WZ658" s="5"/>
      <c r="XA658" s="5"/>
      <c r="XB658" s="5"/>
      <c r="XC658" s="5"/>
      <c r="XD658" s="5"/>
      <c r="XE658" s="5"/>
      <c r="XF658" s="5"/>
      <c r="XG658" s="5"/>
      <c r="XH658" s="5"/>
      <c r="XI658" s="5"/>
      <c r="XJ658" s="5"/>
      <c r="XK658" s="5"/>
      <c r="XL658" s="5"/>
      <c r="XM658" s="5"/>
      <c r="XN658" s="5"/>
      <c r="XO658" s="5"/>
      <c r="XP658" s="5"/>
      <c r="XQ658" s="5"/>
      <c r="XR658" s="5"/>
      <c r="XS658" s="5"/>
      <c r="XT658" s="5"/>
      <c r="XU658" s="5"/>
      <c r="XV658" s="5"/>
      <c r="XW658" s="5"/>
    </row>
    <row r="659" spans="39:647" x14ac:dyDescent="0.45">
      <c r="AM659" s="5"/>
      <c r="AN659" s="5"/>
      <c r="AO659" s="5"/>
      <c r="AP659" s="5"/>
      <c r="AQ659" s="5"/>
      <c r="AR659" s="5"/>
      <c r="AS659" s="5"/>
      <c r="AT659" s="5"/>
      <c r="AU659" s="5"/>
      <c r="AV659" s="5"/>
      <c r="AW659" s="5"/>
      <c r="AX659" s="5"/>
      <c r="AY659" s="5"/>
      <c r="AZ659" s="5"/>
      <c r="BA659" s="5"/>
      <c r="BB659" s="5"/>
      <c r="BC659" s="5"/>
      <c r="BD659" s="5"/>
      <c r="BE659" s="5"/>
      <c r="BF659" s="5"/>
      <c r="BG659" s="5"/>
      <c r="BH659" s="5"/>
      <c r="BI659" s="5"/>
      <c r="BJ659" s="5"/>
      <c r="BK659" s="5"/>
      <c r="BL659" s="5"/>
      <c r="BM659" s="5"/>
      <c r="BN659" s="5"/>
      <c r="BO659" s="5"/>
      <c r="BP659" s="5"/>
      <c r="BQ659" s="5"/>
      <c r="BR659" s="5"/>
      <c r="BS659" s="5"/>
      <c r="BT659" s="5"/>
      <c r="BU659" s="5"/>
      <c r="BV659" s="5"/>
      <c r="BW659" s="5"/>
      <c r="BX659" s="5"/>
      <c r="BY659" s="5"/>
      <c r="BZ659" s="5"/>
      <c r="CA659" s="5"/>
      <c r="CB659" s="5"/>
      <c r="CC659" s="5"/>
      <c r="CD659" s="5"/>
      <c r="CE659" s="5"/>
      <c r="CF659" s="5"/>
      <c r="CG659" s="5"/>
      <c r="CH659" s="5"/>
      <c r="CI659" s="5"/>
      <c r="CJ659" s="5"/>
      <c r="CK659" s="5"/>
      <c r="CL659" s="5"/>
      <c r="CM659" s="5"/>
      <c r="CN659" s="5"/>
      <c r="CO659" s="5"/>
      <c r="CP659" s="5"/>
      <c r="CQ659" s="5"/>
      <c r="CR659" s="5"/>
      <c r="CS659" s="5"/>
      <c r="CT659" s="5"/>
      <c r="CU659" s="5"/>
      <c r="CV659" s="5"/>
      <c r="CW659" s="5"/>
      <c r="CX659" s="5"/>
      <c r="CY659" s="5"/>
      <c r="CZ659" s="5"/>
      <c r="DA659" s="5"/>
      <c r="DB659" s="5"/>
      <c r="DC659" s="5"/>
      <c r="DD659" s="5"/>
      <c r="DE659" s="5"/>
      <c r="DF659" s="5"/>
      <c r="DG659" s="5"/>
      <c r="DH659" s="5"/>
      <c r="DI659" s="5"/>
      <c r="DJ659" s="5"/>
      <c r="DK659" s="5"/>
      <c r="DL659" s="5"/>
      <c r="DM659" s="5"/>
      <c r="DN659" s="5"/>
      <c r="DO659" s="5"/>
      <c r="DP659" s="5"/>
      <c r="DQ659" s="5"/>
      <c r="DR659" s="5"/>
      <c r="DS659" s="5"/>
      <c r="DT659" s="5"/>
      <c r="DU659" s="5"/>
      <c r="DV659" s="5"/>
      <c r="DW659" s="5"/>
      <c r="DX659" s="5"/>
      <c r="DY659" s="5"/>
      <c r="DZ659" s="5"/>
      <c r="EA659" s="5"/>
      <c r="EB659" s="5"/>
      <c r="EC659" s="5"/>
      <c r="ED659" s="5"/>
      <c r="EE659" s="5"/>
      <c r="EF659" s="5"/>
      <c r="EG659" s="5"/>
      <c r="EH659" s="5"/>
      <c r="EI659" s="5"/>
      <c r="EJ659" s="5"/>
      <c r="EK659" s="5"/>
      <c r="EL659" s="5"/>
      <c r="EM659" s="5"/>
      <c r="EN659" s="5"/>
      <c r="EO659" s="5"/>
      <c r="EP659" s="5"/>
      <c r="EQ659" s="5"/>
      <c r="ER659" s="5"/>
      <c r="ES659" s="5"/>
      <c r="ET659" s="5"/>
      <c r="EU659" s="5"/>
      <c r="EV659" s="5"/>
      <c r="EW659" s="5"/>
      <c r="EX659" s="5"/>
      <c r="EY659" s="5"/>
      <c r="EZ659" s="5"/>
      <c r="FA659" s="5"/>
      <c r="FB659" s="5"/>
      <c r="FC659" s="5"/>
      <c r="FD659" s="5"/>
      <c r="FE659" s="5"/>
      <c r="FF659" s="5"/>
      <c r="FG659" s="5"/>
      <c r="FH659" s="5"/>
      <c r="FI659" s="5"/>
      <c r="FJ659" s="5"/>
      <c r="FK659" s="5"/>
      <c r="FL659" s="5"/>
      <c r="FM659" s="5"/>
      <c r="FN659" s="5"/>
      <c r="FO659" s="5"/>
      <c r="FP659" s="5"/>
      <c r="FQ659" s="5"/>
      <c r="FR659" s="5"/>
      <c r="FS659" s="5"/>
      <c r="FT659" s="5"/>
      <c r="FU659" s="5"/>
      <c r="FV659" s="5"/>
      <c r="FW659" s="5"/>
      <c r="FX659" s="5"/>
      <c r="FY659" s="5"/>
      <c r="FZ659" s="5"/>
      <c r="GA659" s="5"/>
      <c r="GB659" s="5"/>
      <c r="GC659" s="5"/>
      <c r="GD659" s="5"/>
      <c r="GE659" s="5"/>
      <c r="GF659" s="5"/>
      <c r="GG659" s="5"/>
      <c r="GH659" s="5"/>
      <c r="GI659" s="5"/>
      <c r="GJ659" s="5"/>
      <c r="GK659" s="5"/>
      <c r="GL659" s="5"/>
      <c r="GM659" s="5"/>
      <c r="GN659" s="5"/>
      <c r="GO659" s="5"/>
      <c r="GP659" s="5"/>
      <c r="GQ659" s="5"/>
      <c r="GR659" s="5"/>
      <c r="GS659" s="5"/>
      <c r="GT659" s="5"/>
      <c r="GU659" s="5"/>
      <c r="GV659" s="5"/>
      <c r="GW659" s="5"/>
      <c r="GX659" s="5"/>
      <c r="GY659" s="5"/>
      <c r="GZ659" s="5"/>
      <c r="HA659" s="5"/>
      <c r="HB659" s="5"/>
      <c r="HC659" s="5"/>
      <c r="HD659" s="5"/>
      <c r="HE659" s="5"/>
      <c r="HF659" s="5"/>
      <c r="HG659" s="5"/>
      <c r="HH659" s="5"/>
      <c r="HI659" s="5"/>
      <c r="HJ659" s="5"/>
      <c r="HK659" s="5"/>
      <c r="HL659" s="5"/>
      <c r="HM659" s="5"/>
      <c r="HN659" s="5"/>
      <c r="HO659" s="5"/>
      <c r="HP659" s="5"/>
      <c r="HQ659" s="5"/>
      <c r="HR659" s="5"/>
      <c r="HS659" s="5"/>
      <c r="HT659" s="5"/>
      <c r="HU659" s="5"/>
      <c r="HV659" s="5"/>
      <c r="HW659" s="5"/>
      <c r="HX659" s="5"/>
      <c r="HY659" s="5"/>
      <c r="HZ659" s="5"/>
      <c r="IA659" s="5"/>
      <c r="IB659" s="5"/>
      <c r="IC659" s="5"/>
      <c r="ID659" s="5"/>
      <c r="IE659" s="5"/>
      <c r="IF659" s="5"/>
      <c r="IG659" s="5"/>
      <c r="IH659" s="5"/>
      <c r="II659" s="5"/>
      <c r="IJ659" s="5"/>
      <c r="IK659" s="5"/>
      <c r="IL659" s="5"/>
      <c r="IM659" s="5"/>
      <c r="IN659" s="5"/>
      <c r="IO659" s="5"/>
      <c r="IP659" s="5"/>
      <c r="IQ659" s="5"/>
      <c r="IR659" s="5"/>
      <c r="IS659" s="5"/>
      <c r="IT659" s="5"/>
      <c r="IU659" s="5"/>
      <c r="IV659" s="5"/>
      <c r="IW659" s="5"/>
      <c r="IX659" s="5"/>
      <c r="IY659" s="5"/>
      <c r="IZ659" s="5"/>
      <c r="JA659" s="5"/>
      <c r="JB659" s="5"/>
      <c r="JC659" s="5"/>
      <c r="JD659" s="5"/>
      <c r="JE659" s="5"/>
      <c r="JF659" s="5"/>
      <c r="JG659" s="5"/>
      <c r="JH659" s="5"/>
      <c r="JI659" s="5"/>
      <c r="JJ659" s="5"/>
      <c r="JK659" s="5"/>
      <c r="JL659" s="5"/>
      <c r="JM659" s="5"/>
      <c r="JN659" s="5"/>
      <c r="JO659" s="5"/>
      <c r="JP659" s="5"/>
      <c r="JQ659" s="5"/>
      <c r="JR659" s="5"/>
      <c r="JS659" s="5"/>
      <c r="JT659" s="5"/>
      <c r="JU659" s="5"/>
      <c r="JV659" s="5"/>
      <c r="JW659" s="5"/>
      <c r="JX659" s="5"/>
      <c r="JY659" s="5"/>
      <c r="JZ659" s="5"/>
      <c r="KA659" s="5"/>
      <c r="KB659" s="5"/>
      <c r="KC659" s="5"/>
      <c r="KD659" s="5"/>
      <c r="KE659" s="5"/>
      <c r="KF659" s="5"/>
      <c r="KG659" s="5"/>
      <c r="KH659" s="5"/>
      <c r="KI659" s="5"/>
      <c r="KJ659" s="5"/>
      <c r="KK659" s="5"/>
      <c r="KL659" s="5"/>
      <c r="KM659" s="5"/>
      <c r="KN659" s="5"/>
      <c r="KO659" s="5"/>
      <c r="KP659" s="5"/>
      <c r="KQ659" s="5"/>
      <c r="KR659" s="5"/>
      <c r="KS659" s="5"/>
      <c r="KT659" s="5"/>
      <c r="KU659" s="5"/>
      <c r="KV659" s="5"/>
      <c r="KW659" s="5"/>
      <c r="KX659" s="5"/>
      <c r="KY659" s="5"/>
      <c r="KZ659" s="5"/>
      <c r="LA659" s="5"/>
      <c r="LB659" s="5"/>
      <c r="LC659" s="5"/>
      <c r="LD659" s="5"/>
      <c r="LE659" s="5"/>
      <c r="LF659" s="5"/>
      <c r="LG659" s="5"/>
      <c r="LH659" s="5"/>
      <c r="LI659" s="5"/>
      <c r="LJ659" s="5"/>
      <c r="LK659" s="5"/>
      <c r="LL659" s="5"/>
      <c r="LM659" s="5"/>
      <c r="LN659" s="5"/>
      <c r="LO659" s="5"/>
      <c r="LP659" s="5"/>
      <c r="LQ659" s="5"/>
      <c r="LR659" s="5"/>
      <c r="LS659" s="5"/>
      <c r="LT659" s="5"/>
      <c r="LU659" s="5"/>
      <c r="LV659" s="5"/>
      <c r="LW659" s="5"/>
      <c r="LX659" s="5"/>
      <c r="LY659" s="5"/>
      <c r="LZ659" s="5"/>
      <c r="MA659" s="5"/>
      <c r="MB659" s="5"/>
      <c r="MC659" s="5"/>
      <c r="MD659" s="5"/>
      <c r="ME659" s="5"/>
      <c r="MF659" s="5"/>
      <c r="MG659" s="5"/>
      <c r="MH659" s="5"/>
      <c r="MI659" s="5"/>
      <c r="MJ659" s="5"/>
      <c r="MK659" s="5"/>
      <c r="ML659" s="5"/>
      <c r="MM659" s="5"/>
      <c r="MN659" s="5"/>
      <c r="MO659" s="5"/>
      <c r="MP659" s="5"/>
      <c r="MQ659" s="5"/>
      <c r="MR659" s="5"/>
      <c r="MS659" s="5"/>
      <c r="MT659" s="5"/>
      <c r="MU659" s="5"/>
      <c r="MV659" s="5"/>
      <c r="MW659" s="5"/>
      <c r="MX659" s="5"/>
      <c r="MY659" s="5"/>
      <c r="MZ659" s="5"/>
      <c r="NA659" s="5"/>
      <c r="NB659" s="5"/>
      <c r="NC659" s="5"/>
      <c r="ND659" s="5"/>
      <c r="NE659" s="5"/>
      <c r="NF659" s="5"/>
      <c r="NG659" s="5"/>
      <c r="NH659" s="5"/>
      <c r="NI659" s="5"/>
      <c r="NJ659" s="5"/>
      <c r="NK659" s="5"/>
      <c r="NL659" s="5"/>
      <c r="NM659" s="5"/>
      <c r="NN659" s="5"/>
      <c r="NO659" s="5"/>
      <c r="NP659" s="5"/>
      <c r="NQ659" s="5"/>
      <c r="NR659" s="5"/>
      <c r="NS659" s="5"/>
      <c r="NT659" s="5"/>
      <c r="NU659" s="5"/>
      <c r="NV659" s="5"/>
      <c r="NW659" s="5"/>
      <c r="NX659" s="5"/>
      <c r="NY659" s="5"/>
      <c r="NZ659" s="5"/>
      <c r="OA659" s="5"/>
      <c r="OB659" s="5"/>
      <c r="OC659" s="5"/>
      <c r="OD659" s="5"/>
      <c r="OE659" s="5"/>
      <c r="OF659" s="5"/>
      <c r="OG659" s="5"/>
      <c r="OH659" s="5"/>
      <c r="OI659" s="5"/>
      <c r="OJ659" s="5"/>
      <c r="OK659" s="5"/>
      <c r="OL659" s="5"/>
      <c r="OM659" s="5"/>
      <c r="ON659" s="5"/>
      <c r="OO659" s="5"/>
      <c r="OP659" s="5"/>
      <c r="OQ659" s="5"/>
      <c r="OR659" s="5"/>
      <c r="OS659" s="5"/>
      <c r="OT659" s="5"/>
      <c r="OU659" s="5"/>
      <c r="OV659" s="5"/>
      <c r="OW659" s="5"/>
      <c r="OX659" s="5"/>
      <c r="OY659" s="5"/>
      <c r="OZ659" s="5"/>
      <c r="PA659" s="5"/>
      <c r="PB659" s="5"/>
      <c r="PC659" s="5"/>
      <c r="PD659" s="5"/>
      <c r="PE659" s="5"/>
      <c r="PF659" s="5"/>
      <c r="PG659" s="5"/>
      <c r="PH659" s="5"/>
      <c r="PI659" s="5"/>
      <c r="PJ659" s="5"/>
      <c r="PK659" s="5"/>
      <c r="PL659" s="5"/>
      <c r="PM659" s="5"/>
      <c r="PN659" s="5"/>
      <c r="PO659" s="5"/>
      <c r="PP659" s="5"/>
      <c r="PQ659" s="5"/>
      <c r="PR659" s="5"/>
      <c r="PS659" s="5"/>
      <c r="PT659" s="5"/>
      <c r="PU659" s="5"/>
      <c r="PV659" s="5"/>
      <c r="PW659" s="5"/>
      <c r="PX659" s="5"/>
      <c r="PY659" s="5"/>
      <c r="PZ659" s="5"/>
      <c r="QA659" s="5"/>
      <c r="QB659" s="5"/>
      <c r="QC659" s="5"/>
      <c r="QD659" s="5"/>
      <c r="QE659" s="5"/>
      <c r="QF659" s="5"/>
      <c r="QG659" s="5"/>
      <c r="QH659" s="5"/>
      <c r="QI659" s="5"/>
      <c r="QJ659" s="5"/>
      <c r="QK659" s="5"/>
      <c r="QL659" s="5"/>
      <c r="QM659" s="5"/>
      <c r="QN659" s="5"/>
      <c r="QO659" s="5"/>
      <c r="QP659" s="5"/>
      <c r="QQ659" s="5"/>
      <c r="QR659" s="5"/>
      <c r="QS659" s="5"/>
      <c r="QT659" s="5"/>
      <c r="QU659" s="5"/>
      <c r="QV659" s="5"/>
      <c r="QW659" s="5"/>
      <c r="QX659" s="5"/>
      <c r="QY659" s="5"/>
      <c r="QZ659" s="5"/>
      <c r="RA659" s="5"/>
      <c r="RB659" s="5"/>
      <c r="RC659" s="5"/>
      <c r="RD659" s="5"/>
      <c r="RE659" s="5"/>
      <c r="RF659" s="5"/>
      <c r="RG659" s="5"/>
      <c r="RH659" s="5"/>
      <c r="RI659" s="5"/>
      <c r="RJ659" s="5"/>
      <c r="RK659" s="5"/>
      <c r="RL659" s="5"/>
      <c r="RM659" s="5"/>
      <c r="RN659" s="5"/>
      <c r="RO659" s="5"/>
      <c r="RP659" s="5"/>
      <c r="RQ659" s="5"/>
      <c r="RR659" s="5"/>
      <c r="RS659" s="5"/>
      <c r="RT659" s="5"/>
      <c r="RU659" s="5"/>
      <c r="RV659" s="5"/>
      <c r="RW659" s="5"/>
      <c r="RX659" s="5"/>
      <c r="RY659" s="5"/>
      <c r="RZ659" s="5"/>
      <c r="SA659" s="5"/>
      <c r="SB659" s="5"/>
      <c r="SC659" s="5"/>
      <c r="SD659" s="5"/>
      <c r="SE659" s="5"/>
      <c r="SF659" s="5"/>
      <c r="SG659" s="5"/>
      <c r="SH659" s="5"/>
      <c r="SI659" s="5"/>
      <c r="SJ659" s="5"/>
      <c r="SK659" s="5"/>
      <c r="SL659" s="5"/>
      <c r="SM659" s="5"/>
      <c r="SN659" s="5"/>
      <c r="SO659" s="5"/>
      <c r="SP659" s="5"/>
      <c r="SQ659" s="5"/>
      <c r="SR659" s="5"/>
      <c r="SS659" s="5"/>
      <c r="ST659" s="5"/>
      <c r="SU659" s="5"/>
      <c r="SV659" s="5"/>
      <c r="SW659" s="5"/>
      <c r="SX659" s="5"/>
      <c r="SY659" s="5"/>
      <c r="SZ659" s="5"/>
      <c r="TA659" s="5"/>
      <c r="TB659" s="5"/>
      <c r="TC659" s="5"/>
      <c r="TD659" s="5"/>
      <c r="TE659" s="5"/>
      <c r="TF659" s="5"/>
      <c r="TG659" s="5"/>
      <c r="TH659" s="5"/>
      <c r="TI659" s="5"/>
      <c r="TJ659" s="5"/>
      <c r="TK659" s="5"/>
      <c r="TL659" s="5"/>
      <c r="TM659" s="5"/>
      <c r="TN659" s="5"/>
      <c r="TO659" s="5"/>
      <c r="TP659" s="5"/>
      <c r="TQ659" s="5"/>
      <c r="TR659" s="5"/>
      <c r="TS659" s="5"/>
      <c r="TT659" s="5"/>
      <c r="TU659" s="5"/>
      <c r="TV659" s="5"/>
      <c r="TW659" s="5"/>
      <c r="TX659" s="5"/>
      <c r="TY659" s="5"/>
      <c r="TZ659" s="5"/>
      <c r="UA659" s="5"/>
      <c r="UB659" s="5"/>
      <c r="UC659" s="5"/>
      <c r="UD659" s="5"/>
      <c r="UE659" s="5"/>
      <c r="UF659" s="5"/>
      <c r="UG659" s="5"/>
      <c r="UH659" s="5"/>
      <c r="UI659" s="5"/>
      <c r="UJ659" s="5"/>
      <c r="UK659" s="5"/>
      <c r="UL659" s="5"/>
      <c r="UM659" s="5"/>
      <c r="UN659" s="5"/>
      <c r="UO659" s="5"/>
      <c r="UP659" s="5"/>
      <c r="UQ659" s="5"/>
      <c r="UR659" s="5"/>
      <c r="US659" s="5"/>
      <c r="UT659" s="5"/>
      <c r="UU659" s="5"/>
      <c r="UV659" s="5"/>
      <c r="UW659" s="5"/>
      <c r="UX659" s="5"/>
      <c r="UY659" s="5"/>
      <c r="UZ659" s="5"/>
      <c r="VA659" s="5"/>
      <c r="VB659" s="5"/>
      <c r="VC659" s="5"/>
      <c r="VD659" s="5"/>
      <c r="VE659" s="5"/>
      <c r="VF659" s="5"/>
      <c r="VG659" s="5"/>
      <c r="VH659" s="5"/>
      <c r="VI659" s="5"/>
      <c r="VJ659" s="5"/>
      <c r="VK659" s="5"/>
      <c r="VL659" s="5"/>
      <c r="VM659" s="5"/>
      <c r="VN659" s="5"/>
      <c r="VO659" s="5"/>
      <c r="VP659" s="5"/>
      <c r="VQ659" s="5"/>
      <c r="VR659" s="5"/>
      <c r="VS659" s="5"/>
      <c r="VT659" s="5"/>
      <c r="VU659" s="5"/>
      <c r="VV659" s="5"/>
      <c r="VW659" s="5"/>
      <c r="VX659" s="5"/>
      <c r="VY659" s="5"/>
      <c r="VZ659" s="5"/>
      <c r="WA659" s="5"/>
      <c r="WB659" s="5"/>
      <c r="WC659" s="5"/>
      <c r="WD659" s="5"/>
      <c r="WE659" s="5"/>
      <c r="WF659" s="5"/>
      <c r="WG659" s="5"/>
      <c r="WH659" s="5"/>
      <c r="WI659" s="5"/>
      <c r="WJ659" s="5"/>
      <c r="WK659" s="5"/>
      <c r="WL659" s="5"/>
      <c r="WM659" s="5"/>
      <c r="WN659" s="5"/>
      <c r="WO659" s="5"/>
      <c r="WP659" s="5"/>
      <c r="WQ659" s="5"/>
      <c r="WR659" s="5"/>
      <c r="WS659" s="5"/>
      <c r="WT659" s="5"/>
      <c r="WU659" s="5"/>
      <c r="WV659" s="5"/>
      <c r="WW659" s="5"/>
      <c r="WX659" s="5"/>
      <c r="WY659" s="5"/>
      <c r="WZ659" s="5"/>
      <c r="XA659" s="5"/>
      <c r="XB659" s="5"/>
      <c r="XC659" s="5"/>
      <c r="XD659" s="5"/>
      <c r="XE659" s="5"/>
      <c r="XF659" s="5"/>
      <c r="XG659" s="5"/>
      <c r="XH659" s="5"/>
      <c r="XI659" s="5"/>
      <c r="XJ659" s="5"/>
      <c r="XK659" s="5"/>
      <c r="XL659" s="5"/>
      <c r="XM659" s="5"/>
      <c r="XN659" s="5"/>
      <c r="XO659" s="5"/>
      <c r="XP659" s="5"/>
      <c r="XQ659" s="5"/>
      <c r="XR659" s="5"/>
      <c r="XS659" s="5"/>
      <c r="XT659" s="5"/>
      <c r="XU659" s="5"/>
      <c r="XV659" s="5"/>
      <c r="XW659" s="5"/>
    </row>
    <row r="660" spans="39:647" x14ac:dyDescent="0.45">
      <c r="AM660" s="5"/>
      <c r="AN660" s="5"/>
      <c r="AO660" s="5"/>
      <c r="AP660" s="5"/>
      <c r="AQ660" s="5"/>
      <c r="AR660" s="5"/>
      <c r="AS660" s="5"/>
      <c r="AT660" s="5"/>
      <c r="AU660" s="5"/>
      <c r="AV660" s="5"/>
      <c r="AW660" s="5"/>
      <c r="AX660" s="5"/>
      <c r="AY660" s="5"/>
      <c r="AZ660" s="5"/>
      <c r="BA660" s="5"/>
      <c r="BB660" s="5"/>
      <c r="BC660" s="5"/>
      <c r="BD660" s="5"/>
      <c r="BE660" s="5"/>
      <c r="BF660" s="5"/>
      <c r="BG660" s="5"/>
      <c r="BH660" s="5"/>
      <c r="BI660" s="5"/>
      <c r="BJ660" s="5"/>
      <c r="BK660" s="5"/>
      <c r="BL660" s="5"/>
      <c r="BM660" s="5"/>
      <c r="BN660" s="5"/>
      <c r="BO660" s="5"/>
      <c r="BP660" s="5"/>
      <c r="BQ660" s="5"/>
      <c r="BR660" s="5"/>
      <c r="BS660" s="5"/>
      <c r="BT660" s="5"/>
      <c r="BU660" s="5"/>
      <c r="BV660" s="5"/>
      <c r="BW660" s="5"/>
      <c r="BX660" s="5"/>
      <c r="BY660" s="5"/>
      <c r="BZ660" s="5"/>
      <c r="CA660" s="5"/>
      <c r="CB660" s="5"/>
      <c r="CC660" s="5"/>
      <c r="CD660" s="5"/>
      <c r="CE660" s="5"/>
      <c r="CF660" s="5"/>
      <c r="CG660" s="5"/>
      <c r="CH660" s="5"/>
      <c r="CI660" s="5"/>
      <c r="CJ660" s="5"/>
      <c r="CK660" s="5"/>
      <c r="CL660" s="5"/>
      <c r="CM660" s="5"/>
      <c r="CN660" s="5"/>
      <c r="CO660" s="5"/>
      <c r="CP660" s="5"/>
      <c r="CQ660" s="5"/>
      <c r="CR660" s="5"/>
      <c r="CS660" s="5"/>
      <c r="CT660" s="5"/>
      <c r="CU660" s="5"/>
      <c r="CV660" s="5"/>
      <c r="CW660" s="5"/>
      <c r="CX660" s="5"/>
      <c r="CY660" s="5"/>
      <c r="CZ660" s="5"/>
      <c r="DA660" s="5"/>
      <c r="DB660" s="5"/>
      <c r="DC660" s="5"/>
      <c r="DD660" s="5"/>
      <c r="DE660" s="5"/>
      <c r="DF660" s="5"/>
      <c r="DG660" s="5"/>
      <c r="DH660" s="5"/>
      <c r="DI660" s="5"/>
      <c r="DJ660" s="5"/>
      <c r="DK660" s="5"/>
      <c r="DL660" s="5"/>
      <c r="DM660" s="5"/>
      <c r="DN660" s="5"/>
      <c r="DO660" s="5"/>
      <c r="DP660" s="5"/>
      <c r="DQ660" s="5"/>
      <c r="DR660" s="5"/>
      <c r="DS660" s="5"/>
      <c r="DT660" s="5"/>
      <c r="DU660" s="5"/>
      <c r="DV660" s="5"/>
      <c r="DW660" s="5"/>
      <c r="DX660" s="5"/>
      <c r="DY660" s="5"/>
      <c r="DZ660" s="5"/>
      <c r="EA660" s="5"/>
      <c r="EB660" s="5"/>
      <c r="EC660" s="5"/>
      <c r="ED660" s="5"/>
      <c r="EE660" s="5"/>
      <c r="EF660" s="5"/>
      <c r="EG660" s="5"/>
      <c r="EH660" s="5"/>
      <c r="EI660" s="5"/>
      <c r="EJ660" s="5"/>
      <c r="EK660" s="5"/>
      <c r="EL660" s="5"/>
      <c r="EM660" s="5"/>
      <c r="EN660" s="5"/>
      <c r="EO660" s="5"/>
      <c r="EP660" s="5"/>
      <c r="EQ660" s="5"/>
      <c r="ER660" s="5"/>
      <c r="ES660" s="5"/>
      <c r="ET660" s="5"/>
      <c r="EU660" s="5"/>
      <c r="EV660" s="5"/>
      <c r="EW660" s="5"/>
      <c r="EX660" s="5"/>
      <c r="EY660" s="5"/>
      <c r="EZ660" s="5"/>
      <c r="FA660" s="5"/>
      <c r="FB660" s="5"/>
      <c r="FC660" s="5"/>
      <c r="FD660" s="5"/>
      <c r="FE660" s="5"/>
      <c r="FF660" s="5"/>
      <c r="FG660" s="5"/>
      <c r="FH660" s="5"/>
      <c r="FI660" s="5"/>
      <c r="FJ660" s="5"/>
      <c r="FK660" s="5"/>
      <c r="FL660" s="5"/>
      <c r="FM660" s="5"/>
      <c r="FN660" s="5"/>
      <c r="FO660" s="5"/>
      <c r="FP660" s="5"/>
      <c r="FQ660" s="5"/>
      <c r="FR660" s="5"/>
      <c r="FS660" s="5"/>
      <c r="FT660" s="5"/>
      <c r="FU660" s="5"/>
      <c r="FV660" s="5"/>
      <c r="FW660" s="5"/>
      <c r="FX660" s="5"/>
      <c r="FY660" s="5"/>
      <c r="FZ660" s="5"/>
      <c r="GA660" s="5"/>
      <c r="GB660" s="5"/>
      <c r="GC660" s="5"/>
      <c r="GD660" s="5"/>
      <c r="GE660" s="5"/>
      <c r="GF660" s="5"/>
      <c r="GG660" s="5"/>
      <c r="GH660" s="5"/>
      <c r="GI660" s="5"/>
      <c r="GJ660" s="5"/>
      <c r="GK660" s="5"/>
      <c r="GL660" s="5"/>
      <c r="GM660" s="5"/>
      <c r="GN660" s="5"/>
      <c r="GO660" s="5"/>
      <c r="GP660" s="5"/>
      <c r="GQ660" s="5"/>
      <c r="GR660" s="5"/>
      <c r="GS660" s="5"/>
      <c r="GT660" s="5"/>
      <c r="GU660" s="5"/>
      <c r="GV660" s="5"/>
      <c r="GW660" s="5"/>
      <c r="GX660" s="5"/>
      <c r="GY660" s="5"/>
      <c r="GZ660" s="5"/>
      <c r="HA660" s="5"/>
      <c r="HB660" s="5"/>
      <c r="HC660" s="5"/>
      <c r="HD660" s="5"/>
      <c r="HE660" s="5"/>
      <c r="HF660" s="5"/>
      <c r="HG660" s="5"/>
      <c r="HH660" s="5"/>
      <c r="HI660" s="5"/>
      <c r="HJ660" s="5"/>
      <c r="HK660" s="5"/>
      <c r="HL660" s="5"/>
      <c r="HM660" s="5"/>
      <c r="HN660" s="5"/>
      <c r="HO660" s="5"/>
      <c r="HP660" s="5"/>
      <c r="HQ660" s="5"/>
      <c r="HR660" s="5"/>
      <c r="HS660" s="5"/>
      <c r="HT660" s="5"/>
      <c r="HU660" s="5"/>
      <c r="HV660" s="5"/>
      <c r="HW660" s="5"/>
      <c r="HX660" s="5"/>
      <c r="HY660" s="5"/>
      <c r="HZ660" s="5"/>
      <c r="IA660" s="5"/>
      <c r="IB660" s="5"/>
      <c r="IC660" s="5"/>
      <c r="ID660" s="5"/>
      <c r="IE660" s="5"/>
      <c r="IF660" s="5"/>
      <c r="IG660" s="5"/>
      <c r="IH660" s="5"/>
      <c r="II660" s="5"/>
      <c r="IJ660" s="5"/>
      <c r="IK660" s="5"/>
      <c r="IL660" s="5"/>
      <c r="IM660" s="5"/>
      <c r="IN660" s="5"/>
      <c r="IO660" s="5"/>
      <c r="IP660" s="5"/>
      <c r="IQ660" s="5"/>
      <c r="IR660" s="5"/>
      <c r="IS660" s="5"/>
      <c r="IT660" s="5"/>
      <c r="IU660" s="5"/>
      <c r="IV660" s="5"/>
      <c r="IW660" s="5"/>
      <c r="IX660" s="5"/>
      <c r="IY660" s="5"/>
      <c r="IZ660" s="5"/>
      <c r="JA660" s="5"/>
      <c r="JB660" s="5"/>
      <c r="JC660" s="5"/>
      <c r="JD660" s="5"/>
      <c r="JE660" s="5"/>
      <c r="JF660" s="5"/>
      <c r="JG660" s="5"/>
      <c r="JH660" s="5"/>
      <c r="JI660" s="5"/>
      <c r="JJ660" s="5"/>
      <c r="JK660" s="5"/>
      <c r="JL660" s="5"/>
      <c r="JM660" s="5"/>
      <c r="JN660" s="5"/>
      <c r="JO660" s="5"/>
      <c r="JP660" s="5"/>
      <c r="JQ660" s="5"/>
      <c r="JR660" s="5"/>
      <c r="JS660" s="5"/>
      <c r="JT660" s="5"/>
      <c r="JU660" s="5"/>
      <c r="JV660" s="5"/>
      <c r="JW660" s="5"/>
      <c r="JX660" s="5"/>
      <c r="JY660" s="5"/>
      <c r="JZ660" s="5"/>
      <c r="KA660" s="5"/>
      <c r="KB660" s="5"/>
      <c r="KC660" s="5"/>
      <c r="KD660" s="5"/>
      <c r="KE660" s="5"/>
      <c r="KF660" s="5"/>
      <c r="KG660" s="5"/>
      <c r="KH660" s="5"/>
      <c r="KI660" s="5"/>
      <c r="KJ660" s="5"/>
      <c r="KK660" s="5"/>
      <c r="KL660" s="5"/>
      <c r="KM660" s="5"/>
      <c r="KN660" s="5"/>
      <c r="KO660" s="5"/>
      <c r="KP660" s="5"/>
      <c r="KQ660" s="5"/>
      <c r="KR660" s="5"/>
      <c r="KS660" s="5"/>
      <c r="KT660" s="5"/>
      <c r="KU660" s="5"/>
      <c r="KV660" s="5"/>
      <c r="KW660" s="5"/>
      <c r="KX660" s="5"/>
      <c r="KY660" s="5"/>
      <c r="KZ660" s="5"/>
      <c r="LA660" s="5"/>
      <c r="LB660" s="5"/>
      <c r="LC660" s="5"/>
      <c r="LD660" s="5"/>
      <c r="LE660" s="5"/>
      <c r="LF660" s="5"/>
      <c r="LG660" s="5"/>
      <c r="LH660" s="5"/>
      <c r="LI660" s="5"/>
      <c r="LJ660" s="5"/>
      <c r="LK660" s="5"/>
      <c r="LL660" s="5"/>
      <c r="LM660" s="5"/>
      <c r="LN660" s="5"/>
      <c r="LO660" s="5"/>
      <c r="LP660" s="5"/>
      <c r="LQ660" s="5"/>
      <c r="LR660" s="5"/>
      <c r="LS660" s="5"/>
      <c r="LT660" s="5"/>
      <c r="LU660" s="5"/>
      <c r="LV660" s="5"/>
      <c r="LW660" s="5"/>
      <c r="LX660" s="5"/>
      <c r="LY660" s="5"/>
      <c r="LZ660" s="5"/>
      <c r="MA660" s="5"/>
      <c r="MB660" s="5"/>
      <c r="MC660" s="5"/>
      <c r="MD660" s="5"/>
      <c r="ME660" s="5"/>
      <c r="MF660" s="5"/>
      <c r="MG660" s="5"/>
      <c r="MH660" s="5"/>
      <c r="MI660" s="5"/>
      <c r="MJ660" s="5"/>
      <c r="MK660" s="5"/>
      <c r="ML660" s="5"/>
      <c r="MM660" s="5"/>
      <c r="MN660" s="5"/>
      <c r="MO660" s="5"/>
      <c r="MP660" s="5"/>
      <c r="MQ660" s="5"/>
      <c r="MR660" s="5"/>
      <c r="MS660" s="5"/>
      <c r="MT660" s="5"/>
      <c r="MU660" s="5"/>
      <c r="MV660" s="5"/>
      <c r="MW660" s="5"/>
      <c r="MX660" s="5"/>
      <c r="MY660" s="5"/>
      <c r="MZ660" s="5"/>
      <c r="NA660" s="5"/>
      <c r="NB660" s="5"/>
      <c r="NC660" s="5"/>
      <c r="ND660" s="5"/>
      <c r="NE660" s="5"/>
      <c r="NF660" s="5"/>
      <c r="NG660" s="5"/>
      <c r="NH660" s="5"/>
      <c r="NI660" s="5"/>
      <c r="NJ660" s="5"/>
      <c r="NK660" s="5"/>
      <c r="NL660" s="5"/>
      <c r="NM660" s="5"/>
      <c r="NN660" s="5"/>
      <c r="NO660" s="5"/>
      <c r="NP660" s="5"/>
      <c r="NQ660" s="5"/>
      <c r="NR660" s="5"/>
      <c r="NS660" s="5"/>
      <c r="NT660" s="5"/>
      <c r="NU660" s="5"/>
      <c r="NV660" s="5"/>
      <c r="NW660" s="5"/>
      <c r="NX660" s="5"/>
      <c r="NY660" s="5"/>
      <c r="NZ660" s="5"/>
      <c r="OA660" s="5"/>
      <c r="OB660" s="5"/>
      <c r="OC660" s="5"/>
      <c r="OD660" s="5"/>
      <c r="OE660" s="5"/>
      <c r="OF660" s="5"/>
      <c r="OG660" s="5"/>
      <c r="OH660" s="5"/>
      <c r="OI660" s="5"/>
      <c r="OJ660" s="5"/>
      <c r="OK660" s="5"/>
      <c r="OL660" s="5"/>
      <c r="OM660" s="5"/>
      <c r="ON660" s="5"/>
      <c r="OO660" s="5"/>
      <c r="OP660" s="5"/>
      <c r="OQ660" s="5"/>
      <c r="OR660" s="5"/>
      <c r="OS660" s="5"/>
      <c r="OT660" s="5"/>
      <c r="OU660" s="5"/>
      <c r="OV660" s="5"/>
      <c r="OW660" s="5"/>
      <c r="OX660" s="5"/>
      <c r="OY660" s="5"/>
      <c r="OZ660" s="5"/>
      <c r="PA660" s="5"/>
      <c r="PB660" s="5"/>
      <c r="PC660" s="5"/>
      <c r="PD660" s="5"/>
      <c r="PE660" s="5"/>
      <c r="PF660" s="5"/>
      <c r="PG660" s="5"/>
      <c r="PH660" s="5"/>
      <c r="PI660" s="5"/>
      <c r="PJ660" s="5"/>
      <c r="PK660" s="5"/>
      <c r="PL660" s="5"/>
      <c r="PM660" s="5"/>
      <c r="PN660" s="5"/>
      <c r="PO660" s="5"/>
      <c r="PP660" s="5"/>
      <c r="PQ660" s="5"/>
      <c r="PR660" s="5"/>
      <c r="PS660" s="5"/>
      <c r="PT660" s="5"/>
      <c r="PU660" s="5"/>
      <c r="PV660" s="5"/>
      <c r="PW660" s="5"/>
      <c r="PX660" s="5"/>
      <c r="PY660" s="5"/>
      <c r="PZ660" s="5"/>
      <c r="QA660" s="5"/>
      <c r="QB660" s="5"/>
      <c r="QC660" s="5"/>
      <c r="QD660" s="5"/>
      <c r="QE660" s="5"/>
      <c r="QF660" s="5"/>
      <c r="QG660" s="5"/>
      <c r="QH660" s="5"/>
      <c r="QI660" s="5"/>
      <c r="QJ660" s="5"/>
      <c r="QK660" s="5"/>
      <c r="QL660" s="5"/>
      <c r="QM660" s="5"/>
      <c r="QN660" s="5"/>
      <c r="QO660" s="5"/>
      <c r="QP660" s="5"/>
      <c r="QQ660" s="5"/>
      <c r="QR660" s="5"/>
      <c r="QS660" s="5"/>
      <c r="QT660" s="5"/>
      <c r="QU660" s="5"/>
      <c r="QV660" s="5"/>
      <c r="QW660" s="5"/>
      <c r="QX660" s="5"/>
      <c r="QY660" s="5"/>
      <c r="QZ660" s="5"/>
      <c r="RA660" s="5"/>
      <c r="RB660" s="5"/>
      <c r="RC660" s="5"/>
      <c r="RD660" s="5"/>
      <c r="RE660" s="5"/>
      <c r="RF660" s="5"/>
      <c r="RG660" s="5"/>
      <c r="RH660" s="5"/>
      <c r="RI660" s="5"/>
      <c r="RJ660" s="5"/>
      <c r="RK660" s="5"/>
      <c r="RL660" s="5"/>
      <c r="RM660" s="5"/>
      <c r="RN660" s="5"/>
      <c r="RO660" s="5"/>
      <c r="RP660" s="5"/>
      <c r="RQ660" s="5"/>
      <c r="RR660" s="5"/>
      <c r="RS660" s="5"/>
      <c r="RT660" s="5"/>
      <c r="RU660" s="5"/>
      <c r="RV660" s="5"/>
      <c r="RW660" s="5"/>
      <c r="RX660" s="5"/>
      <c r="RY660" s="5"/>
      <c r="RZ660" s="5"/>
      <c r="SA660" s="5"/>
      <c r="SB660" s="5"/>
      <c r="SC660" s="5"/>
      <c r="SD660" s="5"/>
      <c r="SE660" s="5"/>
      <c r="SF660" s="5"/>
      <c r="SG660" s="5"/>
      <c r="SH660" s="5"/>
      <c r="SI660" s="5"/>
      <c r="SJ660" s="5"/>
      <c r="SK660" s="5"/>
      <c r="SL660" s="5"/>
      <c r="SM660" s="5"/>
      <c r="SN660" s="5"/>
      <c r="SO660" s="5"/>
      <c r="SP660" s="5"/>
      <c r="SQ660" s="5"/>
      <c r="SR660" s="5"/>
      <c r="SS660" s="5"/>
      <c r="ST660" s="5"/>
      <c r="SU660" s="5"/>
      <c r="SV660" s="5"/>
      <c r="SW660" s="5"/>
      <c r="SX660" s="5"/>
      <c r="SY660" s="5"/>
      <c r="SZ660" s="5"/>
      <c r="TA660" s="5"/>
      <c r="TB660" s="5"/>
      <c r="TC660" s="5"/>
      <c r="TD660" s="5"/>
      <c r="TE660" s="5"/>
      <c r="TF660" s="5"/>
      <c r="TG660" s="5"/>
      <c r="TH660" s="5"/>
      <c r="TI660" s="5"/>
      <c r="TJ660" s="5"/>
      <c r="TK660" s="5"/>
      <c r="TL660" s="5"/>
      <c r="TM660" s="5"/>
      <c r="TN660" s="5"/>
      <c r="TO660" s="5"/>
      <c r="TP660" s="5"/>
      <c r="TQ660" s="5"/>
      <c r="TR660" s="5"/>
      <c r="TS660" s="5"/>
      <c r="TT660" s="5"/>
      <c r="TU660" s="5"/>
      <c r="TV660" s="5"/>
      <c r="TW660" s="5"/>
      <c r="TX660" s="5"/>
      <c r="TY660" s="5"/>
      <c r="TZ660" s="5"/>
      <c r="UA660" s="5"/>
      <c r="UB660" s="5"/>
      <c r="UC660" s="5"/>
      <c r="UD660" s="5"/>
      <c r="UE660" s="5"/>
      <c r="UF660" s="5"/>
      <c r="UG660" s="5"/>
      <c r="UH660" s="5"/>
      <c r="UI660" s="5"/>
      <c r="UJ660" s="5"/>
      <c r="UK660" s="5"/>
      <c r="UL660" s="5"/>
      <c r="UM660" s="5"/>
      <c r="UN660" s="5"/>
      <c r="UO660" s="5"/>
      <c r="UP660" s="5"/>
      <c r="UQ660" s="5"/>
      <c r="UR660" s="5"/>
      <c r="US660" s="5"/>
      <c r="UT660" s="5"/>
      <c r="UU660" s="5"/>
      <c r="UV660" s="5"/>
      <c r="UW660" s="5"/>
      <c r="UX660" s="5"/>
      <c r="UY660" s="5"/>
      <c r="UZ660" s="5"/>
      <c r="VA660" s="5"/>
      <c r="VB660" s="5"/>
      <c r="VC660" s="5"/>
      <c r="VD660" s="5"/>
      <c r="VE660" s="5"/>
      <c r="VF660" s="5"/>
      <c r="VG660" s="5"/>
      <c r="VH660" s="5"/>
      <c r="VI660" s="5"/>
      <c r="VJ660" s="5"/>
      <c r="VK660" s="5"/>
      <c r="VL660" s="5"/>
      <c r="VM660" s="5"/>
      <c r="VN660" s="5"/>
      <c r="VO660" s="5"/>
      <c r="VP660" s="5"/>
      <c r="VQ660" s="5"/>
      <c r="VR660" s="5"/>
      <c r="VS660" s="5"/>
      <c r="VT660" s="5"/>
      <c r="VU660" s="5"/>
      <c r="VV660" s="5"/>
      <c r="VW660" s="5"/>
      <c r="VX660" s="5"/>
      <c r="VY660" s="5"/>
      <c r="VZ660" s="5"/>
      <c r="WA660" s="5"/>
      <c r="WB660" s="5"/>
      <c r="WC660" s="5"/>
      <c r="WD660" s="5"/>
      <c r="WE660" s="5"/>
      <c r="WF660" s="5"/>
      <c r="WG660" s="5"/>
      <c r="WH660" s="5"/>
      <c r="WI660" s="5"/>
      <c r="WJ660" s="5"/>
      <c r="WK660" s="5"/>
      <c r="WL660" s="5"/>
      <c r="WM660" s="5"/>
      <c r="WN660" s="5"/>
      <c r="WO660" s="5"/>
      <c r="WP660" s="5"/>
      <c r="WQ660" s="5"/>
      <c r="WR660" s="5"/>
      <c r="WS660" s="5"/>
      <c r="WT660" s="5"/>
      <c r="WU660" s="5"/>
      <c r="WV660" s="5"/>
      <c r="WW660" s="5"/>
      <c r="WX660" s="5"/>
      <c r="WY660" s="5"/>
      <c r="WZ660" s="5"/>
      <c r="XA660" s="5"/>
      <c r="XB660" s="5"/>
      <c r="XC660" s="5"/>
      <c r="XD660" s="5"/>
      <c r="XE660" s="5"/>
      <c r="XF660" s="5"/>
      <c r="XG660" s="5"/>
      <c r="XH660" s="5"/>
      <c r="XI660" s="5"/>
      <c r="XJ660" s="5"/>
      <c r="XK660" s="5"/>
      <c r="XL660" s="5"/>
      <c r="XM660" s="5"/>
      <c r="XN660" s="5"/>
      <c r="XO660" s="5"/>
      <c r="XP660" s="5"/>
      <c r="XQ660" s="5"/>
      <c r="XR660" s="5"/>
      <c r="XS660" s="5"/>
      <c r="XT660" s="5"/>
      <c r="XU660" s="5"/>
      <c r="XV660" s="5"/>
      <c r="XW660" s="5"/>
    </row>
    <row r="661" spans="39:647" x14ac:dyDescent="0.45">
      <c r="AM661" s="5"/>
      <c r="AN661" s="5"/>
      <c r="AO661" s="5"/>
      <c r="AP661" s="5"/>
      <c r="AQ661" s="5"/>
      <c r="AR661" s="5"/>
      <c r="AS661" s="5"/>
      <c r="AT661" s="5"/>
      <c r="AU661" s="5"/>
      <c r="AV661" s="5"/>
      <c r="AW661" s="5"/>
      <c r="AX661" s="5"/>
      <c r="AY661" s="5"/>
      <c r="AZ661" s="5"/>
      <c r="BA661" s="5"/>
      <c r="BB661" s="5"/>
      <c r="BC661" s="5"/>
      <c r="BD661" s="5"/>
      <c r="BE661" s="5"/>
      <c r="BF661" s="5"/>
      <c r="BG661" s="5"/>
      <c r="BH661" s="5"/>
      <c r="BI661" s="5"/>
      <c r="BJ661" s="5"/>
      <c r="BK661" s="5"/>
      <c r="BL661" s="5"/>
      <c r="BM661" s="5"/>
      <c r="BN661" s="5"/>
      <c r="BO661" s="5"/>
      <c r="BP661" s="5"/>
      <c r="BQ661" s="5"/>
      <c r="BR661" s="5"/>
      <c r="BS661" s="5"/>
      <c r="BT661" s="5"/>
      <c r="BU661" s="5"/>
      <c r="BV661" s="5"/>
      <c r="BW661" s="5"/>
      <c r="BX661" s="5"/>
      <c r="BY661" s="5"/>
      <c r="BZ661" s="5"/>
      <c r="CA661" s="5"/>
      <c r="CB661" s="5"/>
      <c r="CC661" s="5"/>
      <c r="CD661" s="5"/>
      <c r="CE661" s="5"/>
      <c r="CF661" s="5"/>
      <c r="CG661" s="5"/>
      <c r="CH661" s="5"/>
      <c r="CI661" s="5"/>
      <c r="CJ661" s="5"/>
      <c r="CK661" s="5"/>
      <c r="CL661" s="5"/>
      <c r="CM661" s="5"/>
      <c r="CN661" s="5"/>
      <c r="CO661" s="5"/>
      <c r="CP661" s="5"/>
      <c r="CQ661" s="5"/>
      <c r="CR661" s="5"/>
      <c r="CS661" s="5"/>
      <c r="CT661" s="5"/>
      <c r="CU661" s="5"/>
      <c r="CV661" s="5"/>
      <c r="CW661" s="5"/>
      <c r="CX661" s="5"/>
      <c r="CY661" s="5"/>
      <c r="CZ661" s="5"/>
      <c r="DA661" s="5"/>
      <c r="DB661" s="5"/>
      <c r="DC661" s="5"/>
      <c r="DD661" s="5"/>
      <c r="DE661" s="5"/>
      <c r="DF661" s="5"/>
      <c r="DG661" s="5"/>
      <c r="DH661" s="5"/>
      <c r="DI661" s="5"/>
      <c r="DJ661" s="5"/>
      <c r="DK661" s="5"/>
      <c r="DL661" s="5"/>
      <c r="DM661" s="5"/>
      <c r="DN661" s="5"/>
      <c r="DO661" s="5"/>
      <c r="DP661" s="5"/>
      <c r="DQ661" s="5"/>
      <c r="DR661" s="5"/>
      <c r="DS661" s="5"/>
      <c r="DT661" s="5"/>
      <c r="DU661" s="5"/>
      <c r="DV661" s="5"/>
      <c r="DW661" s="5"/>
      <c r="DX661" s="5"/>
      <c r="DY661" s="5"/>
      <c r="DZ661" s="5"/>
      <c r="EA661" s="5"/>
      <c r="EB661" s="5"/>
      <c r="EC661" s="5"/>
      <c r="ED661" s="5"/>
      <c r="EE661" s="5"/>
      <c r="EF661" s="5"/>
      <c r="EG661" s="5"/>
      <c r="EH661" s="5"/>
      <c r="EI661" s="5"/>
      <c r="EJ661" s="5"/>
      <c r="EK661" s="5"/>
      <c r="EL661" s="5"/>
      <c r="EM661" s="5"/>
      <c r="EN661" s="5"/>
      <c r="EO661" s="5"/>
      <c r="EP661" s="5"/>
      <c r="EQ661" s="5"/>
      <c r="ER661" s="5"/>
      <c r="ES661" s="5"/>
      <c r="ET661" s="5"/>
      <c r="EU661" s="5"/>
      <c r="EV661" s="5"/>
      <c r="EW661" s="5"/>
      <c r="EX661" s="5"/>
      <c r="EY661" s="5"/>
      <c r="EZ661" s="5"/>
      <c r="FA661" s="5"/>
      <c r="FB661" s="5"/>
      <c r="FC661" s="5"/>
      <c r="FD661" s="5"/>
      <c r="FE661" s="5"/>
      <c r="FF661" s="5"/>
      <c r="FG661" s="5"/>
      <c r="FH661" s="5"/>
      <c r="FI661" s="5"/>
      <c r="FJ661" s="5"/>
      <c r="FK661" s="5"/>
      <c r="FL661" s="5"/>
      <c r="FM661" s="5"/>
      <c r="FN661" s="5"/>
      <c r="FO661" s="5"/>
      <c r="FP661" s="5"/>
      <c r="FQ661" s="5"/>
      <c r="FR661" s="5"/>
      <c r="FS661" s="5"/>
      <c r="FT661" s="5"/>
      <c r="FU661" s="5"/>
      <c r="FV661" s="5"/>
      <c r="FW661" s="5"/>
      <c r="FX661" s="5"/>
      <c r="FY661" s="5"/>
      <c r="FZ661" s="5"/>
      <c r="GA661" s="5"/>
      <c r="GB661" s="5"/>
      <c r="GC661" s="5"/>
      <c r="GD661" s="5"/>
      <c r="GE661" s="5"/>
      <c r="GF661" s="5"/>
      <c r="GG661" s="5"/>
      <c r="GH661" s="5"/>
      <c r="GI661" s="5"/>
      <c r="GJ661" s="5"/>
      <c r="GK661" s="5"/>
      <c r="GL661" s="5"/>
      <c r="GM661" s="5"/>
      <c r="GN661" s="5"/>
      <c r="GO661" s="5"/>
      <c r="GP661" s="5"/>
      <c r="GQ661" s="5"/>
      <c r="GR661" s="5"/>
      <c r="GS661" s="5"/>
      <c r="GT661" s="5"/>
      <c r="GU661" s="5"/>
      <c r="GV661" s="5"/>
      <c r="GW661" s="5"/>
      <c r="GX661" s="5"/>
      <c r="GY661" s="5"/>
      <c r="GZ661" s="5"/>
      <c r="HA661" s="5"/>
      <c r="HB661" s="5"/>
      <c r="HC661" s="5"/>
      <c r="HD661" s="5"/>
      <c r="HE661" s="5"/>
      <c r="HF661" s="5"/>
      <c r="HG661" s="5"/>
      <c r="HH661" s="5"/>
      <c r="HI661" s="5"/>
      <c r="HJ661" s="5"/>
      <c r="HK661" s="5"/>
      <c r="HL661" s="5"/>
      <c r="HM661" s="5"/>
      <c r="HN661" s="5"/>
      <c r="HO661" s="5"/>
      <c r="HP661" s="5"/>
      <c r="HQ661" s="5"/>
      <c r="HR661" s="5"/>
      <c r="HS661" s="5"/>
      <c r="HT661" s="5"/>
      <c r="HU661" s="5"/>
      <c r="HV661" s="5"/>
      <c r="HW661" s="5"/>
      <c r="HX661" s="5"/>
      <c r="HY661" s="5"/>
      <c r="HZ661" s="5"/>
      <c r="IA661" s="5"/>
      <c r="IB661" s="5"/>
      <c r="IC661" s="5"/>
      <c r="ID661" s="5"/>
      <c r="IE661" s="5"/>
      <c r="IF661" s="5"/>
      <c r="IG661" s="5"/>
      <c r="IH661" s="5"/>
      <c r="II661" s="5"/>
      <c r="IJ661" s="5"/>
      <c r="IK661" s="5"/>
      <c r="IL661" s="5"/>
      <c r="IM661" s="5"/>
      <c r="IN661" s="5"/>
      <c r="IO661" s="5"/>
      <c r="IP661" s="5"/>
      <c r="IQ661" s="5"/>
      <c r="IR661" s="5"/>
      <c r="IS661" s="5"/>
      <c r="IT661" s="5"/>
      <c r="IU661" s="5"/>
      <c r="IV661" s="5"/>
      <c r="IW661" s="5"/>
      <c r="IX661" s="5"/>
      <c r="IY661" s="5"/>
      <c r="IZ661" s="5"/>
      <c r="JA661" s="5"/>
      <c r="JB661" s="5"/>
      <c r="JC661" s="5"/>
      <c r="JD661" s="5"/>
      <c r="JE661" s="5"/>
      <c r="JF661" s="5"/>
      <c r="JG661" s="5"/>
      <c r="JH661" s="5"/>
      <c r="JI661" s="5"/>
      <c r="JJ661" s="5"/>
      <c r="JK661" s="5"/>
      <c r="JL661" s="5"/>
      <c r="JM661" s="5"/>
      <c r="JN661" s="5"/>
      <c r="JO661" s="5"/>
      <c r="JP661" s="5"/>
      <c r="JQ661" s="5"/>
      <c r="JR661" s="5"/>
      <c r="JS661" s="5"/>
      <c r="JT661" s="5"/>
      <c r="JU661" s="5"/>
      <c r="JV661" s="5"/>
      <c r="JW661" s="5"/>
      <c r="JX661" s="5"/>
      <c r="JY661" s="5"/>
      <c r="JZ661" s="5"/>
      <c r="KA661" s="5"/>
      <c r="KB661" s="5"/>
      <c r="KC661" s="5"/>
      <c r="KD661" s="5"/>
      <c r="KE661" s="5"/>
      <c r="KF661" s="5"/>
      <c r="KG661" s="5"/>
      <c r="KH661" s="5"/>
      <c r="KI661" s="5"/>
      <c r="KJ661" s="5"/>
      <c r="KK661" s="5"/>
      <c r="KL661" s="5"/>
      <c r="KM661" s="5"/>
      <c r="KN661" s="5"/>
      <c r="KO661" s="5"/>
      <c r="KP661" s="5"/>
      <c r="KQ661" s="5"/>
      <c r="KR661" s="5"/>
      <c r="KS661" s="5"/>
      <c r="KT661" s="5"/>
      <c r="KU661" s="5"/>
      <c r="KV661" s="5"/>
      <c r="KW661" s="5"/>
      <c r="KX661" s="5"/>
      <c r="KY661" s="5"/>
      <c r="KZ661" s="5"/>
      <c r="LA661" s="5"/>
      <c r="LB661" s="5"/>
      <c r="LC661" s="5"/>
      <c r="LD661" s="5"/>
      <c r="LE661" s="5"/>
      <c r="LF661" s="5"/>
      <c r="LG661" s="5"/>
      <c r="LH661" s="5"/>
      <c r="LI661" s="5"/>
      <c r="LJ661" s="5"/>
      <c r="LK661" s="5"/>
      <c r="LL661" s="5"/>
      <c r="LM661" s="5"/>
      <c r="LN661" s="5"/>
      <c r="LO661" s="5"/>
      <c r="LP661" s="5"/>
      <c r="LQ661" s="5"/>
      <c r="LR661" s="5"/>
      <c r="LS661" s="5"/>
      <c r="LT661" s="5"/>
      <c r="LU661" s="5"/>
      <c r="LV661" s="5"/>
      <c r="LW661" s="5"/>
      <c r="LX661" s="5"/>
      <c r="LY661" s="5"/>
      <c r="LZ661" s="5"/>
      <c r="MA661" s="5"/>
      <c r="MB661" s="5"/>
      <c r="MC661" s="5"/>
      <c r="MD661" s="5"/>
      <c r="ME661" s="5"/>
      <c r="MF661" s="5"/>
      <c r="MG661" s="5"/>
      <c r="MH661" s="5"/>
      <c r="MI661" s="5"/>
      <c r="MJ661" s="5"/>
      <c r="MK661" s="5"/>
      <c r="ML661" s="5"/>
      <c r="MM661" s="5"/>
      <c r="MN661" s="5"/>
      <c r="MO661" s="5"/>
      <c r="MP661" s="5"/>
      <c r="MQ661" s="5"/>
      <c r="MR661" s="5"/>
      <c r="MS661" s="5"/>
      <c r="MT661" s="5"/>
      <c r="MU661" s="5"/>
      <c r="MV661" s="5"/>
      <c r="MW661" s="5"/>
      <c r="MX661" s="5"/>
      <c r="MY661" s="5"/>
      <c r="MZ661" s="5"/>
      <c r="NA661" s="5"/>
      <c r="NB661" s="5"/>
      <c r="NC661" s="5"/>
      <c r="ND661" s="5"/>
      <c r="NE661" s="5"/>
      <c r="NF661" s="5"/>
      <c r="NG661" s="5"/>
      <c r="NH661" s="5"/>
      <c r="NI661" s="5"/>
      <c r="NJ661" s="5"/>
      <c r="NK661" s="5"/>
      <c r="NL661" s="5"/>
      <c r="NM661" s="5"/>
      <c r="NN661" s="5"/>
      <c r="NO661" s="5"/>
      <c r="NP661" s="5"/>
      <c r="NQ661" s="5"/>
      <c r="NR661" s="5"/>
      <c r="NS661" s="5"/>
      <c r="NT661" s="5"/>
      <c r="NU661" s="5"/>
      <c r="NV661" s="5"/>
      <c r="NW661" s="5"/>
      <c r="NX661" s="5"/>
      <c r="NY661" s="5"/>
      <c r="NZ661" s="5"/>
      <c r="OA661" s="5"/>
      <c r="OB661" s="5"/>
      <c r="OC661" s="5"/>
      <c r="OD661" s="5"/>
      <c r="OE661" s="5"/>
      <c r="OF661" s="5"/>
      <c r="OG661" s="5"/>
      <c r="OH661" s="5"/>
      <c r="OI661" s="5"/>
      <c r="OJ661" s="5"/>
      <c r="OK661" s="5"/>
      <c r="OL661" s="5"/>
      <c r="OM661" s="5"/>
      <c r="ON661" s="5"/>
      <c r="OO661" s="5"/>
      <c r="OP661" s="5"/>
      <c r="OQ661" s="5"/>
      <c r="OR661" s="5"/>
      <c r="OS661" s="5"/>
      <c r="OT661" s="5"/>
      <c r="OU661" s="5"/>
      <c r="OV661" s="5"/>
      <c r="OW661" s="5"/>
      <c r="OX661" s="5"/>
      <c r="OY661" s="5"/>
      <c r="OZ661" s="5"/>
      <c r="PA661" s="5"/>
      <c r="PB661" s="5"/>
      <c r="PC661" s="5"/>
      <c r="PD661" s="5"/>
      <c r="PE661" s="5"/>
      <c r="PF661" s="5"/>
      <c r="PG661" s="5"/>
      <c r="PH661" s="5"/>
      <c r="PI661" s="5"/>
      <c r="PJ661" s="5"/>
      <c r="PK661" s="5"/>
      <c r="PL661" s="5"/>
      <c r="PM661" s="5"/>
      <c r="PN661" s="5"/>
      <c r="PO661" s="5"/>
      <c r="PP661" s="5"/>
      <c r="PQ661" s="5"/>
      <c r="PR661" s="5"/>
      <c r="PS661" s="5"/>
      <c r="PT661" s="5"/>
      <c r="PU661" s="5"/>
      <c r="PV661" s="5"/>
      <c r="PW661" s="5"/>
      <c r="PX661" s="5"/>
      <c r="PY661" s="5"/>
      <c r="PZ661" s="5"/>
      <c r="QA661" s="5"/>
      <c r="QB661" s="5"/>
      <c r="QC661" s="5"/>
      <c r="QD661" s="5"/>
      <c r="QE661" s="5"/>
      <c r="QF661" s="5"/>
      <c r="QG661" s="5"/>
      <c r="QH661" s="5"/>
      <c r="QI661" s="5"/>
      <c r="QJ661" s="5"/>
      <c r="QK661" s="5"/>
      <c r="QL661" s="5"/>
      <c r="QM661" s="5"/>
      <c r="QN661" s="5"/>
      <c r="QO661" s="5"/>
      <c r="QP661" s="5"/>
      <c r="QQ661" s="5"/>
      <c r="QR661" s="5"/>
      <c r="QS661" s="5"/>
      <c r="QT661" s="5"/>
      <c r="QU661" s="5"/>
      <c r="QV661" s="5"/>
      <c r="QW661" s="5"/>
      <c r="QX661" s="5"/>
      <c r="QY661" s="5"/>
      <c r="QZ661" s="5"/>
      <c r="RA661" s="5"/>
      <c r="RB661" s="5"/>
      <c r="RC661" s="5"/>
      <c r="RD661" s="5"/>
      <c r="RE661" s="5"/>
      <c r="RF661" s="5"/>
      <c r="RG661" s="5"/>
      <c r="RH661" s="5"/>
      <c r="RI661" s="5"/>
      <c r="RJ661" s="5"/>
      <c r="RK661" s="5"/>
      <c r="RL661" s="5"/>
      <c r="RM661" s="5"/>
      <c r="RN661" s="5"/>
      <c r="RO661" s="5"/>
      <c r="RP661" s="5"/>
      <c r="RQ661" s="5"/>
      <c r="RR661" s="5"/>
      <c r="RS661" s="5"/>
      <c r="RT661" s="5"/>
      <c r="RU661" s="5"/>
      <c r="RV661" s="5"/>
      <c r="RW661" s="5"/>
      <c r="RX661" s="5"/>
      <c r="RY661" s="5"/>
      <c r="RZ661" s="5"/>
      <c r="SA661" s="5"/>
      <c r="SB661" s="5"/>
      <c r="SC661" s="5"/>
      <c r="SD661" s="5"/>
      <c r="SE661" s="5"/>
      <c r="SF661" s="5"/>
      <c r="SG661" s="5"/>
      <c r="SH661" s="5"/>
      <c r="SI661" s="5"/>
      <c r="SJ661" s="5"/>
      <c r="SK661" s="5"/>
      <c r="SL661" s="5"/>
      <c r="SM661" s="5"/>
      <c r="SN661" s="5"/>
      <c r="SO661" s="5"/>
      <c r="SP661" s="5"/>
      <c r="SQ661" s="5"/>
      <c r="SR661" s="5"/>
      <c r="SS661" s="5"/>
      <c r="ST661" s="5"/>
      <c r="SU661" s="5"/>
      <c r="SV661" s="5"/>
      <c r="SW661" s="5"/>
      <c r="SX661" s="5"/>
      <c r="SY661" s="5"/>
      <c r="SZ661" s="5"/>
      <c r="TA661" s="5"/>
      <c r="TB661" s="5"/>
      <c r="TC661" s="5"/>
      <c r="TD661" s="5"/>
      <c r="TE661" s="5"/>
      <c r="TF661" s="5"/>
      <c r="TG661" s="5"/>
      <c r="TH661" s="5"/>
      <c r="TI661" s="5"/>
      <c r="TJ661" s="5"/>
      <c r="TK661" s="5"/>
      <c r="TL661" s="5"/>
      <c r="TM661" s="5"/>
      <c r="TN661" s="5"/>
      <c r="TO661" s="5"/>
      <c r="TP661" s="5"/>
      <c r="TQ661" s="5"/>
      <c r="TR661" s="5"/>
      <c r="TS661" s="5"/>
      <c r="TT661" s="5"/>
      <c r="TU661" s="5"/>
      <c r="TV661" s="5"/>
      <c r="TW661" s="5"/>
      <c r="TX661" s="5"/>
      <c r="TY661" s="5"/>
      <c r="TZ661" s="5"/>
      <c r="UA661" s="5"/>
      <c r="UB661" s="5"/>
      <c r="UC661" s="5"/>
      <c r="UD661" s="5"/>
      <c r="UE661" s="5"/>
      <c r="UF661" s="5"/>
      <c r="UG661" s="5"/>
      <c r="UH661" s="5"/>
      <c r="UI661" s="5"/>
      <c r="UJ661" s="5"/>
      <c r="UK661" s="5"/>
      <c r="UL661" s="5"/>
      <c r="UM661" s="5"/>
      <c r="UN661" s="5"/>
      <c r="UO661" s="5"/>
      <c r="UP661" s="5"/>
      <c r="UQ661" s="5"/>
      <c r="UR661" s="5"/>
      <c r="US661" s="5"/>
      <c r="UT661" s="5"/>
      <c r="UU661" s="5"/>
      <c r="UV661" s="5"/>
      <c r="UW661" s="5"/>
      <c r="UX661" s="5"/>
      <c r="UY661" s="5"/>
      <c r="UZ661" s="5"/>
      <c r="VA661" s="5"/>
      <c r="VB661" s="5"/>
      <c r="VC661" s="5"/>
      <c r="VD661" s="5"/>
      <c r="VE661" s="5"/>
      <c r="VF661" s="5"/>
      <c r="VG661" s="5"/>
      <c r="VH661" s="5"/>
      <c r="VI661" s="5"/>
      <c r="VJ661" s="5"/>
      <c r="VK661" s="5"/>
      <c r="VL661" s="5"/>
      <c r="VM661" s="5"/>
      <c r="VN661" s="5"/>
      <c r="VO661" s="5"/>
      <c r="VP661" s="5"/>
      <c r="VQ661" s="5"/>
      <c r="VR661" s="5"/>
      <c r="VS661" s="5"/>
      <c r="VT661" s="5"/>
      <c r="VU661" s="5"/>
      <c r="VV661" s="5"/>
      <c r="VW661" s="5"/>
      <c r="VX661" s="5"/>
      <c r="VY661" s="5"/>
      <c r="VZ661" s="5"/>
      <c r="WA661" s="5"/>
      <c r="WB661" s="5"/>
      <c r="WC661" s="5"/>
      <c r="WD661" s="5"/>
      <c r="WE661" s="5"/>
      <c r="WF661" s="5"/>
      <c r="WG661" s="5"/>
      <c r="WH661" s="5"/>
      <c r="WI661" s="5"/>
      <c r="WJ661" s="5"/>
      <c r="WK661" s="5"/>
      <c r="WL661" s="5"/>
      <c r="WM661" s="5"/>
      <c r="WN661" s="5"/>
      <c r="WO661" s="5"/>
      <c r="WP661" s="5"/>
      <c r="WQ661" s="5"/>
      <c r="WR661" s="5"/>
      <c r="WS661" s="5"/>
      <c r="WT661" s="5"/>
      <c r="WU661" s="5"/>
      <c r="WV661" s="5"/>
      <c r="WW661" s="5"/>
      <c r="WX661" s="5"/>
      <c r="WY661" s="5"/>
      <c r="WZ661" s="5"/>
      <c r="XA661" s="5"/>
      <c r="XB661" s="5"/>
      <c r="XC661" s="5"/>
      <c r="XD661" s="5"/>
      <c r="XE661" s="5"/>
      <c r="XF661" s="5"/>
      <c r="XG661" s="5"/>
      <c r="XH661" s="5"/>
      <c r="XI661" s="5"/>
      <c r="XJ661" s="5"/>
      <c r="XK661" s="5"/>
      <c r="XL661" s="5"/>
      <c r="XM661" s="5"/>
      <c r="XN661" s="5"/>
      <c r="XO661" s="5"/>
      <c r="XP661" s="5"/>
      <c r="XQ661" s="5"/>
      <c r="XR661" s="5"/>
      <c r="XS661" s="5"/>
      <c r="XT661" s="5"/>
      <c r="XU661" s="5"/>
      <c r="XV661" s="5"/>
      <c r="XW661" s="5"/>
    </row>
    <row r="662" spans="39:647" x14ac:dyDescent="0.45">
      <c r="AM662" s="5"/>
      <c r="AN662" s="5"/>
      <c r="AO662" s="5"/>
      <c r="AP662" s="5"/>
      <c r="AQ662" s="5"/>
      <c r="AR662" s="5"/>
      <c r="AS662" s="5"/>
      <c r="AT662" s="5"/>
      <c r="AU662" s="5"/>
      <c r="AV662" s="5"/>
      <c r="AW662" s="5"/>
      <c r="AX662" s="5"/>
      <c r="AY662" s="5"/>
      <c r="AZ662" s="5"/>
      <c r="BA662" s="5"/>
      <c r="BB662" s="5"/>
      <c r="BC662" s="5"/>
      <c r="BD662" s="5"/>
      <c r="BE662" s="5"/>
      <c r="BF662" s="5"/>
      <c r="BG662" s="5"/>
      <c r="BH662" s="5"/>
      <c r="BI662" s="5"/>
      <c r="BJ662" s="5"/>
      <c r="BK662" s="5"/>
      <c r="BL662" s="5"/>
      <c r="BM662" s="5"/>
      <c r="BN662" s="5"/>
      <c r="BO662" s="5"/>
      <c r="BP662" s="5"/>
      <c r="BQ662" s="5"/>
      <c r="BR662" s="5"/>
      <c r="BS662" s="5"/>
      <c r="BT662" s="5"/>
      <c r="BU662" s="5"/>
      <c r="BV662" s="5"/>
      <c r="BW662" s="5"/>
      <c r="BX662" s="5"/>
      <c r="BY662" s="5"/>
      <c r="BZ662" s="5"/>
      <c r="CA662" s="5"/>
      <c r="CB662" s="5"/>
      <c r="CC662" s="5"/>
      <c r="CD662" s="5"/>
      <c r="CE662" s="5"/>
      <c r="CF662" s="5"/>
      <c r="CG662" s="5"/>
      <c r="CH662" s="5"/>
      <c r="CI662" s="5"/>
      <c r="CJ662" s="5"/>
      <c r="CK662" s="5"/>
      <c r="CL662" s="5"/>
      <c r="CM662" s="5"/>
      <c r="CN662" s="5"/>
      <c r="CO662" s="5"/>
      <c r="CP662" s="5"/>
      <c r="CQ662" s="5"/>
      <c r="CR662" s="5"/>
      <c r="CS662" s="5"/>
      <c r="CT662" s="5"/>
      <c r="CU662" s="5"/>
      <c r="CV662" s="5"/>
      <c r="CW662" s="5"/>
      <c r="CX662" s="5"/>
      <c r="CY662" s="5"/>
      <c r="CZ662" s="5"/>
      <c r="DA662" s="5"/>
      <c r="DB662" s="5"/>
      <c r="DC662" s="5"/>
      <c r="DD662" s="5"/>
      <c r="DE662" s="5"/>
      <c r="DF662" s="5"/>
      <c r="DG662" s="5"/>
      <c r="DH662" s="5"/>
      <c r="DI662" s="5"/>
      <c r="DJ662" s="5"/>
      <c r="DK662" s="5"/>
      <c r="DL662" s="5"/>
      <c r="DM662" s="5"/>
      <c r="DN662" s="5"/>
      <c r="DO662" s="5"/>
      <c r="DP662" s="5"/>
      <c r="DQ662" s="5"/>
      <c r="DR662" s="5"/>
      <c r="DS662" s="5"/>
      <c r="DT662" s="5"/>
      <c r="DU662" s="5"/>
      <c r="DV662" s="5"/>
      <c r="DW662" s="5"/>
      <c r="DX662" s="5"/>
      <c r="DY662" s="5"/>
      <c r="DZ662" s="5"/>
      <c r="EA662" s="5"/>
      <c r="EB662" s="5"/>
      <c r="EC662" s="5"/>
      <c r="ED662" s="5"/>
      <c r="EE662" s="5"/>
      <c r="EF662" s="5"/>
      <c r="EG662" s="5"/>
      <c r="EH662" s="5"/>
      <c r="EI662" s="5"/>
      <c r="EJ662" s="5"/>
      <c r="EK662" s="5"/>
      <c r="EL662" s="5"/>
      <c r="EM662" s="5"/>
      <c r="EN662" s="5"/>
      <c r="EO662" s="5"/>
      <c r="EP662" s="5"/>
      <c r="EQ662" s="5"/>
      <c r="ER662" s="5"/>
      <c r="ES662" s="5"/>
      <c r="ET662" s="5"/>
      <c r="EU662" s="5"/>
      <c r="EV662" s="5"/>
      <c r="EW662" s="5"/>
      <c r="EX662" s="5"/>
      <c r="EY662" s="5"/>
      <c r="EZ662" s="5"/>
      <c r="FA662" s="5"/>
      <c r="FB662" s="5"/>
      <c r="FC662" s="5"/>
      <c r="FD662" s="5"/>
      <c r="FE662" s="5"/>
      <c r="FF662" s="5"/>
      <c r="FG662" s="5"/>
      <c r="FH662" s="5"/>
      <c r="FI662" s="5"/>
      <c r="FJ662" s="5"/>
      <c r="FK662" s="5"/>
      <c r="FL662" s="5"/>
      <c r="FM662" s="5"/>
      <c r="FN662" s="5"/>
      <c r="FO662" s="5"/>
      <c r="FP662" s="5"/>
      <c r="FQ662" s="5"/>
      <c r="FR662" s="5"/>
      <c r="FS662" s="5"/>
      <c r="FT662" s="5"/>
      <c r="FU662" s="5"/>
      <c r="FV662" s="5"/>
      <c r="FW662" s="5"/>
      <c r="FX662" s="5"/>
      <c r="FY662" s="5"/>
      <c r="FZ662" s="5"/>
      <c r="GA662" s="5"/>
      <c r="GB662" s="5"/>
      <c r="GC662" s="5"/>
      <c r="GD662" s="5"/>
      <c r="GE662" s="5"/>
      <c r="GF662" s="5"/>
      <c r="GG662" s="5"/>
      <c r="GH662" s="5"/>
      <c r="GI662" s="5"/>
      <c r="GJ662" s="5"/>
      <c r="GK662" s="5"/>
      <c r="GL662" s="5"/>
      <c r="GM662" s="5"/>
      <c r="GN662" s="5"/>
      <c r="GO662" s="5"/>
      <c r="GP662" s="5"/>
      <c r="GQ662" s="5"/>
      <c r="GR662" s="5"/>
      <c r="GS662" s="5"/>
      <c r="GT662" s="5"/>
      <c r="GU662" s="5"/>
      <c r="GV662" s="5"/>
      <c r="GW662" s="5"/>
      <c r="GX662" s="5"/>
      <c r="GY662" s="5"/>
      <c r="GZ662" s="5"/>
      <c r="HA662" s="5"/>
      <c r="HB662" s="5"/>
      <c r="HC662" s="5"/>
      <c r="HD662" s="5"/>
      <c r="HE662" s="5"/>
      <c r="HF662" s="5"/>
      <c r="HG662" s="5"/>
      <c r="HH662" s="5"/>
      <c r="HI662" s="5"/>
      <c r="HJ662" s="5"/>
      <c r="HK662" s="5"/>
      <c r="HL662" s="5"/>
      <c r="HM662" s="5"/>
      <c r="HN662" s="5"/>
      <c r="HO662" s="5"/>
      <c r="HP662" s="5"/>
      <c r="HQ662" s="5"/>
      <c r="HR662" s="5"/>
      <c r="HS662" s="5"/>
      <c r="HT662" s="5"/>
      <c r="HU662" s="5"/>
      <c r="HV662" s="5"/>
      <c r="HW662" s="5"/>
      <c r="HX662" s="5"/>
      <c r="HY662" s="5"/>
      <c r="HZ662" s="5"/>
      <c r="IA662" s="5"/>
      <c r="IB662" s="5"/>
      <c r="IC662" s="5"/>
      <c r="ID662" s="5"/>
      <c r="IE662" s="5"/>
      <c r="IF662" s="5"/>
      <c r="IG662" s="5"/>
      <c r="IH662" s="5"/>
      <c r="II662" s="5"/>
      <c r="IJ662" s="5"/>
      <c r="IK662" s="5"/>
      <c r="IL662" s="5"/>
      <c r="IM662" s="5"/>
      <c r="IN662" s="5"/>
      <c r="IO662" s="5"/>
      <c r="IP662" s="5"/>
      <c r="IQ662" s="5"/>
      <c r="IR662" s="5"/>
      <c r="IS662" s="5"/>
      <c r="IT662" s="5"/>
      <c r="IU662" s="5"/>
      <c r="IV662" s="5"/>
      <c r="IW662" s="5"/>
      <c r="IX662" s="5"/>
      <c r="IY662" s="5"/>
      <c r="IZ662" s="5"/>
      <c r="JA662" s="5"/>
      <c r="JB662" s="5"/>
      <c r="JC662" s="5"/>
      <c r="JD662" s="5"/>
      <c r="JE662" s="5"/>
      <c r="JF662" s="5"/>
      <c r="JG662" s="5"/>
      <c r="JH662" s="5"/>
      <c r="JI662" s="5"/>
      <c r="JJ662" s="5"/>
      <c r="JK662" s="5"/>
      <c r="JL662" s="5"/>
      <c r="JM662" s="5"/>
      <c r="JN662" s="5"/>
      <c r="JO662" s="5"/>
      <c r="JP662" s="5"/>
      <c r="JQ662" s="5"/>
      <c r="JR662" s="5"/>
      <c r="JS662" s="5"/>
      <c r="JT662" s="5"/>
      <c r="JU662" s="5"/>
      <c r="JV662" s="5"/>
      <c r="JW662" s="5"/>
      <c r="JX662" s="5"/>
      <c r="JY662" s="5"/>
      <c r="JZ662" s="5"/>
      <c r="KA662" s="5"/>
      <c r="KB662" s="5"/>
      <c r="KC662" s="5"/>
      <c r="KD662" s="5"/>
      <c r="KE662" s="5"/>
      <c r="KF662" s="5"/>
      <c r="KG662" s="5"/>
      <c r="KH662" s="5"/>
      <c r="KI662" s="5"/>
      <c r="KJ662" s="5"/>
      <c r="KK662" s="5"/>
      <c r="KL662" s="5"/>
      <c r="KM662" s="5"/>
      <c r="KN662" s="5"/>
      <c r="KO662" s="5"/>
      <c r="KP662" s="5"/>
      <c r="KQ662" s="5"/>
      <c r="KR662" s="5"/>
      <c r="KS662" s="5"/>
      <c r="KT662" s="5"/>
      <c r="KU662" s="5"/>
      <c r="KV662" s="5"/>
      <c r="KW662" s="5"/>
      <c r="KX662" s="5"/>
      <c r="KY662" s="5"/>
      <c r="KZ662" s="5"/>
      <c r="LA662" s="5"/>
      <c r="LB662" s="5"/>
      <c r="LC662" s="5"/>
      <c r="LD662" s="5"/>
      <c r="LE662" s="5"/>
      <c r="LF662" s="5"/>
      <c r="LG662" s="5"/>
      <c r="LH662" s="5"/>
      <c r="LI662" s="5"/>
      <c r="LJ662" s="5"/>
      <c r="LK662" s="5"/>
      <c r="LL662" s="5"/>
      <c r="LM662" s="5"/>
      <c r="LN662" s="5"/>
      <c r="LO662" s="5"/>
      <c r="LP662" s="5"/>
      <c r="LQ662" s="5"/>
      <c r="LR662" s="5"/>
      <c r="LS662" s="5"/>
      <c r="LT662" s="5"/>
      <c r="LU662" s="5"/>
      <c r="LV662" s="5"/>
      <c r="LW662" s="5"/>
      <c r="LX662" s="5"/>
      <c r="LY662" s="5"/>
      <c r="LZ662" s="5"/>
      <c r="MA662" s="5"/>
      <c r="MB662" s="5"/>
      <c r="MC662" s="5"/>
      <c r="MD662" s="5"/>
      <c r="ME662" s="5"/>
      <c r="MF662" s="5"/>
      <c r="MG662" s="5"/>
      <c r="MH662" s="5"/>
      <c r="MI662" s="5"/>
      <c r="MJ662" s="5"/>
      <c r="MK662" s="5"/>
      <c r="ML662" s="5"/>
      <c r="MM662" s="5"/>
      <c r="MN662" s="5"/>
      <c r="MO662" s="5"/>
      <c r="MP662" s="5"/>
      <c r="MQ662" s="5"/>
      <c r="MR662" s="5"/>
      <c r="MS662" s="5"/>
      <c r="MT662" s="5"/>
      <c r="MU662" s="5"/>
      <c r="MV662" s="5"/>
      <c r="MW662" s="5"/>
      <c r="MX662" s="5"/>
      <c r="MY662" s="5"/>
      <c r="MZ662" s="5"/>
      <c r="NA662" s="5"/>
      <c r="NB662" s="5"/>
      <c r="NC662" s="5"/>
      <c r="ND662" s="5"/>
      <c r="NE662" s="5"/>
      <c r="NF662" s="5"/>
      <c r="NG662" s="5"/>
      <c r="NH662" s="5"/>
      <c r="NI662" s="5"/>
      <c r="NJ662" s="5"/>
      <c r="NK662" s="5"/>
      <c r="NL662" s="5"/>
      <c r="NM662" s="5"/>
      <c r="NN662" s="5"/>
      <c r="NO662" s="5"/>
      <c r="NP662" s="5"/>
      <c r="NQ662" s="5"/>
      <c r="NR662" s="5"/>
      <c r="NS662" s="5"/>
      <c r="NT662" s="5"/>
      <c r="NU662" s="5"/>
      <c r="NV662" s="5"/>
      <c r="NW662" s="5"/>
      <c r="NX662" s="5"/>
      <c r="NY662" s="5"/>
      <c r="NZ662" s="5"/>
      <c r="OA662" s="5"/>
      <c r="OB662" s="5"/>
      <c r="OC662" s="5"/>
      <c r="OD662" s="5"/>
      <c r="OE662" s="5"/>
      <c r="OF662" s="5"/>
      <c r="OG662" s="5"/>
      <c r="OH662" s="5"/>
      <c r="OI662" s="5"/>
      <c r="OJ662" s="5"/>
      <c r="OK662" s="5"/>
      <c r="OL662" s="5"/>
      <c r="OM662" s="5"/>
      <c r="ON662" s="5"/>
      <c r="OO662" s="5"/>
      <c r="OP662" s="5"/>
      <c r="OQ662" s="5"/>
      <c r="OR662" s="5"/>
      <c r="OS662" s="5"/>
      <c r="OT662" s="5"/>
      <c r="OU662" s="5"/>
      <c r="OV662" s="5"/>
      <c r="OW662" s="5"/>
      <c r="OX662" s="5"/>
      <c r="OY662" s="5"/>
      <c r="OZ662" s="5"/>
      <c r="PA662" s="5"/>
      <c r="PB662" s="5"/>
      <c r="PC662" s="5"/>
      <c r="PD662" s="5"/>
      <c r="PE662" s="5"/>
      <c r="PF662" s="5"/>
      <c r="PG662" s="5"/>
      <c r="PH662" s="5"/>
      <c r="PI662" s="5"/>
      <c r="PJ662" s="5"/>
      <c r="PK662" s="5"/>
      <c r="PL662" s="5"/>
      <c r="PM662" s="5"/>
      <c r="PN662" s="5"/>
      <c r="PO662" s="5"/>
      <c r="PP662" s="5"/>
      <c r="PQ662" s="5"/>
      <c r="PR662" s="5"/>
      <c r="PS662" s="5"/>
      <c r="PT662" s="5"/>
      <c r="PU662" s="5"/>
      <c r="PV662" s="5"/>
      <c r="PW662" s="5"/>
      <c r="PX662" s="5"/>
      <c r="PY662" s="5"/>
      <c r="PZ662" s="5"/>
      <c r="QA662" s="5"/>
      <c r="QB662" s="5"/>
      <c r="QC662" s="5"/>
      <c r="QD662" s="5"/>
      <c r="QE662" s="5"/>
      <c r="QF662" s="5"/>
      <c r="QG662" s="5"/>
      <c r="QH662" s="5"/>
      <c r="QI662" s="5"/>
      <c r="QJ662" s="5"/>
      <c r="QK662" s="5"/>
      <c r="QL662" s="5"/>
      <c r="QM662" s="5"/>
      <c r="QN662" s="5"/>
      <c r="QO662" s="5"/>
      <c r="QP662" s="5"/>
      <c r="QQ662" s="5"/>
      <c r="QR662" s="5"/>
      <c r="QS662" s="5"/>
      <c r="QT662" s="5"/>
      <c r="QU662" s="5"/>
      <c r="QV662" s="5"/>
      <c r="QW662" s="5"/>
      <c r="QX662" s="5"/>
      <c r="QY662" s="5"/>
      <c r="QZ662" s="5"/>
      <c r="RA662" s="5"/>
      <c r="RB662" s="5"/>
      <c r="RC662" s="5"/>
      <c r="RD662" s="5"/>
      <c r="RE662" s="5"/>
      <c r="RF662" s="5"/>
      <c r="RG662" s="5"/>
      <c r="RH662" s="5"/>
      <c r="RI662" s="5"/>
      <c r="RJ662" s="5"/>
      <c r="RK662" s="5"/>
      <c r="RL662" s="5"/>
      <c r="RM662" s="5"/>
      <c r="RN662" s="5"/>
      <c r="RO662" s="5"/>
      <c r="RP662" s="5"/>
      <c r="RQ662" s="5"/>
      <c r="RR662" s="5"/>
      <c r="RS662" s="5"/>
      <c r="RT662" s="5"/>
      <c r="RU662" s="5"/>
      <c r="RV662" s="5"/>
      <c r="RW662" s="5"/>
      <c r="RX662" s="5"/>
      <c r="RY662" s="5"/>
      <c r="RZ662" s="5"/>
      <c r="SA662" s="5"/>
      <c r="SB662" s="5"/>
      <c r="SC662" s="5"/>
      <c r="SD662" s="5"/>
      <c r="SE662" s="5"/>
      <c r="SF662" s="5"/>
      <c r="SG662" s="5"/>
      <c r="SH662" s="5"/>
      <c r="SI662" s="5"/>
      <c r="SJ662" s="5"/>
      <c r="SK662" s="5"/>
      <c r="SL662" s="5"/>
      <c r="SM662" s="5"/>
      <c r="SN662" s="5"/>
      <c r="SO662" s="5"/>
      <c r="SP662" s="5"/>
      <c r="SQ662" s="5"/>
      <c r="SR662" s="5"/>
      <c r="SS662" s="5"/>
      <c r="ST662" s="5"/>
      <c r="SU662" s="5"/>
      <c r="SV662" s="5"/>
      <c r="SW662" s="5"/>
      <c r="SX662" s="5"/>
      <c r="SY662" s="5"/>
      <c r="SZ662" s="5"/>
      <c r="TA662" s="5"/>
      <c r="TB662" s="5"/>
      <c r="TC662" s="5"/>
      <c r="TD662" s="5"/>
      <c r="TE662" s="5"/>
      <c r="TF662" s="5"/>
      <c r="TG662" s="5"/>
      <c r="TH662" s="5"/>
      <c r="TI662" s="5"/>
      <c r="TJ662" s="5"/>
      <c r="TK662" s="5"/>
      <c r="TL662" s="5"/>
      <c r="TM662" s="5"/>
      <c r="TN662" s="5"/>
      <c r="TO662" s="5"/>
      <c r="TP662" s="5"/>
      <c r="TQ662" s="5"/>
      <c r="TR662" s="5"/>
      <c r="TS662" s="5"/>
      <c r="TT662" s="5"/>
      <c r="TU662" s="5"/>
      <c r="TV662" s="5"/>
      <c r="TW662" s="5"/>
      <c r="TX662" s="5"/>
      <c r="TY662" s="5"/>
      <c r="TZ662" s="5"/>
      <c r="UA662" s="5"/>
      <c r="UB662" s="5"/>
      <c r="UC662" s="5"/>
      <c r="UD662" s="5"/>
      <c r="UE662" s="5"/>
      <c r="UF662" s="5"/>
      <c r="UG662" s="5"/>
      <c r="UH662" s="5"/>
      <c r="UI662" s="5"/>
      <c r="UJ662" s="5"/>
      <c r="UK662" s="5"/>
      <c r="UL662" s="5"/>
      <c r="UM662" s="5"/>
      <c r="UN662" s="5"/>
      <c r="UO662" s="5"/>
      <c r="UP662" s="5"/>
      <c r="UQ662" s="5"/>
      <c r="UR662" s="5"/>
      <c r="US662" s="5"/>
      <c r="UT662" s="5"/>
      <c r="UU662" s="5"/>
      <c r="UV662" s="5"/>
      <c r="UW662" s="5"/>
      <c r="UX662" s="5"/>
      <c r="UY662" s="5"/>
      <c r="UZ662" s="5"/>
      <c r="VA662" s="5"/>
      <c r="VB662" s="5"/>
      <c r="VC662" s="5"/>
      <c r="VD662" s="5"/>
      <c r="VE662" s="5"/>
      <c r="VF662" s="5"/>
      <c r="VG662" s="5"/>
      <c r="VH662" s="5"/>
      <c r="VI662" s="5"/>
      <c r="VJ662" s="5"/>
      <c r="VK662" s="5"/>
      <c r="VL662" s="5"/>
      <c r="VM662" s="5"/>
      <c r="VN662" s="5"/>
      <c r="VO662" s="5"/>
      <c r="VP662" s="5"/>
      <c r="VQ662" s="5"/>
      <c r="VR662" s="5"/>
      <c r="VS662" s="5"/>
      <c r="VT662" s="5"/>
      <c r="VU662" s="5"/>
      <c r="VV662" s="5"/>
      <c r="VW662" s="5"/>
      <c r="VX662" s="5"/>
      <c r="VY662" s="5"/>
      <c r="VZ662" s="5"/>
      <c r="WA662" s="5"/>
      <c r="WB662" s="5"/>
      <c r="WC662" s="5"/>
      <c r="WD662" s="5"/>
      <c r="WE662" s="5"/>
      <c r="WF662" s="5"/>
      <c r="WG662" s="5"/>
      <c r="WH662" s="5"/>
      <c r="WI662" s="5"/>
      <c r="WJ662" s="5"/>
      <c r="WK662" s="5"/>
      <c r="WL662" s="5"/>
      <c r="WM662" s="5"/>
      <c r="WN662" s="5"/>
      <c r="WO662" s="5"/>
      <c r="WP662" s="5"/>
      <c r="WQ662" s="5"/>
      <c r="WR662" s="5"/>
      <c r="WS662" s="5"/>
      <c r="WT662" s="5"/>
      <c r="WU662" s="5"/>
      <c r="WV662" s="5"/>
      <c r="WW662" s="5"/>
      <c r="WX662" s="5"/>
      <c r="WY662" s="5"/>
      <c r="WZ662" s="5"/>
      <c r="XA662" s="5"/>
      <c r="XB662" s="5"/>
      <c r="XC662" s="5"/>
      <c r="XD662" s="5"/>
      <c r="XE662" s="5"/>
      <c r="XF662" s="5"/>
      <c r="XG662" s="5"/>
      <c r="XH662" s="5"/>
      <c r="XI662" s="5"/>
      <c r="XJ662" s="5"/>
      <c r="XK662" s="5"/>
      <c r="XL662" s="5"/>
      <c r="XM662" s="5"/>
      <c r="XN662" s="5"/>
      <c r="XO662" s="5"/>
      <c r="XP662" s="5"/>
      <c r="XQ662" s="5"/>
      <c r="XR662" s="5"/>
      <c r="XS662" s="5"/>
      <c r="XT662" s="5"/>
      <c r="XU662" s="5"/>
      <c r="XV662" s="5"/>
      <c r="XW662" s="5"/>
    </row>
    <row r="663" spans="39:647" x14ac:dyDescent="0.45">
      <c r="AM663" s="5"/>
      <c r="AN663" s="5"/>
      <c r="AO663" s="5"/>
      <c r="AP663" s="5"/>
      <c r="AQ663" s="5"/>
      <c r="AR663" s="5"/>
      <c r="AS663" s="5"/>
      <c r="AT663" s="5"/>
      <c r="AU663" s="5"/>
      <c r="AV663" s="5"/>
      <c r="AW663" s="5"/>
      <c r="AX663" s="5"/>
      <c r="AY663" s="5"/>
      <c r="AZ663" s="5"/>
      <c r="BA663" s="5"/>
      <c r="BB663" s="5"/>
      <c r="BC663" s="5"/>
      <c r="BD663" s="5"/>
      <c r="BE663" s="5"/>
      <c r="BF663" s="5"/>
      <c r="BG663" s="5"/>
      <c r="BH663" s="5"/>
      <c r="BI663" s="5"/>
      <c r="BJ663" s="5"/>
      <c r="BK663" s="5"/>
      <c r="BL663" s="5"/>
      <c r="BM663" s="5"/>
      <c r="BN663" s="5"/>
      <c r="BO663" s="5"/>
      <c r="BP663" s="5"/>
      <c r="BQ663" s="5"/>
      <c r="BR663" s="5"/>
      <c r="BS663" s="5"/>
      <c r="BT663" s="5"/>
      <c r="BU663" s="5"/>
      <c r="BV663" s="5"/>
      <c r="BW663" s="5"/>
      <c r="BX663" s="5"/>
      <c r="BY663" s="5"/>
      <c r="BZ663" s="5"/>
      <c r="CA663" s="5"/>
      <c r="CB663" s="5"/>
      <c r="CC663" s="5"/>
      <c r="CD663" s="5"/>
      <c r="CE663" s="5"/>
      <c r="CF663" s="5"/>
      <c r="CG663" s="5"/>
      <c r="CH663" s="5"/>
      <c r="CI663" s="5"/>
      <c r="CJ663" s="5"/>
      <c r="CK663" s="5"/>
      <c r="CL663" s="5"/>
      <c r="CM663" s="5"/>
      <c r="CN663" s="5"/>
      <c r="CO663" s="5"/>
      <c r="CP663" s="5"/>
      <c r="CQ663" s="5"/>
      <c r="CR663" s="5"/>
      <c r="CS663" s="5"/>
      <c r="CT663" s="5"/>
      <c r="CU663" s="5"/>
      <c r="CV663" s="5"/>
      <c r="CW663" s="5"/>
      <c r="CX663" s="5"/>
      <c r="CY663" s="5"/>
      <c r="CZ663" s="5"/>
      <c r="DA663" s="5"/>
      <c r="DB663" s="5"/>
      <c r="DC663" s="5"/>
      <c r="DD663" s="5"/>
      <c r="DE663" s="5"/>
      <c r="DF663" s="5"/>
      <c r="DG663" s="5"/>
      <c r="DH663" s="5"/>
      <c r="DI663" s="5"/>
      <c r="DJ663" s="5"/>
      <c r="DK663" s="5"/>
      <c r="DL663" s="5"/>
      <c r="DM663" s="5"/>
      <c r="DN663" s="5"/>
      <c r="DO663" s="5"/>
      <c r="DP663" s="5"/>
      <c r="DQ663" s="5"/>
      <c r="DR663" s="5"/>
      <c r="DS663" s="5"/>
      <c r="DT663" s="5"/>
      <c r="DU663" s="5"/>
      <c r="DV663" s="5"/>
      <c r="DW663" s="5"/>
      <c r="DX663" s="5"/>
      <c r="DY663" s="5"/>
      <c r="DZ663" s="5"/>
      <c r="EA663" s="5"/>
      <c r="EB663" s="5"/>
      <c r="EC663" s="5"/>
      <c r="ED663" s="5"/>
      <c r="EE663" s="5"/>
      <c r="EF663" s="5"/>
      <c r="EG663" s="5"/>
      <c r="EH663" s="5"/>
      <c r="EI663" s="5"/>
      <c r="EJ663" s="5"/>
      <c r="EK663" s="5"/>
      <c r="EL663" s="5"/>
      <c r="EM663" s="5"/>
      <c r="EN663" s="5"/>
      <c r="EO663" s="5"/>
      <c r="EP663" s="5"/>
      <c r="EQ663" s="5"/>
      <c r="ER663" s="5"/>
      <c r="ES663" s="5"/>
      <c r="ET663" s="5"/>
      <c r="EU663" s="5"/>
      <c r="EV663" s="5"/>
      <c r="EW663" s="5"/>
      <c r="EX663" s="5"/>
      <c r="EY663" s="5"/>
      <c r="EZ663" s="5"/>
      <c r="FA663" s="5"/>
      <c r="FB663" s="5"/>
      <c r="FC663" s="5"/>
      <c r="FD663" s="5"/>
      <c r="FE663" s="5"/>
      <c r="FF663" s="5"/>
      <c r="FG663" s="5"/>
      <c r="FH663" s="5"/>
      <c r="FI663" s="5"/>
      <c r="FJ663" s="5"/>
      <c r="FK663" s="5"/>
      <c r="FL663" s="5"/>
      <c r="FM663" s="5"/>
      <c r="FN663" s="5"/>
      <c r="FO663" s="5"/>
      <c r="FP663" s="5"/>
      <c r="FQ663" s="5"/>
      <c r="FR663" s="5"/>
      <c r="FS663" s="5"/>
      <c r="FT663" s="5"/>
      <c r="FU663" s="5"/>
      <c r="FV663" s="5"/>
      <c r="FW663" s="5"/>
      <c r="FX663" s="5"/>
      <c r="FY663" s="5"/>
      <c r="FZ663" s="5"/>
      <c r="GA663" s="5"/>
      <c r="GB663" s="5"/>
      <c r="GC663" s="5"/>
      <c r="GD663" s="5"/>
      <c r="GE663" s="5"/>
      <c r="GF663" s="5"/>
      <c r="GG663" s="5"/>
      <c r="GH663" s="5"/>
      <c r="GI663" s="5"/>
      <c r="GJ663" s="5"/>
      <c r="GK663" s="5"/>
      <c r="GL663" s="5"/>
      <c r="GM663" s="5"/>
      <c r="GN663" s="5"/>
      <c r="GO663" s="5"/>
      <c r="GP663" s="5"/>
      <c r="GQ663" s="5"/>
      <c r="GR663" s="5"/>
      <c r="GS663" s="5"/>
      <c r="GT663" s="5"/>
      <c r="GU663" s="5"/>
      <c r="GV663" s="5"/>
      <c r="GW663" s="5"/>
      <c r="GX663" s="5"/>
      <c r="GY663" s="5"/>
      <c r="GZ663" s="5"/>
      <c r="HA663" s="5"/>
      <c r="HB663" s="5"/>
      <c r="HC663" s="5"/>
      <c r="HD663" s="5"/>
      <c r="HE663" s="5"/>
      <c r="HF663" s="5"/>
      <c r="HG663" s="5"/>
      <c r="HH663" s="5"/>
      <c r="HI663" s="5"/>
      <c r="HJ663" s="5"/>
      <c r="HK663" s="5"/>
      <c r="HL663" s="5"/>
      <c r="HM663" s="5"/>
      <c r="HN663" s="5"/>
      <c r="HO663" s="5"/>
      <c r="HP663" s="5"/>
      <c r="HQ663" s="5"/>
      <c r="HR663" s="5"/>
      <c r="HS663" s="5"/>
      <c r="HT663" s="5"/>
      <c r="HU663" s="5"/>
      <c r="HV663" s="5"/>
      <c r="HW663" s="5"/>
      <c r="HX663" s="5"/>
      <c r="HY663" s="5"/>
      <c r="HZ663" s="5"/>
      <c r="IA663" s="5"/>
      <c r="IB663" s="5"/>
      <c r="IC663" s="5"/>
      <c r="ID663" s="5"/>
      <c r="IE663" s="5"/>
      <c r="IF663" s="5"/>
      <c r="IG663" s="5"/>
      <c r="IH663" s="5"/>
      <c r="II663" s="5"/>
      <c r="IJ663" s="5"/>
      <c r="IK663" s="5"/>
      <c r="IL663" s="5"/>
      <c r="IM663" s="5"/>
      <c r="IN663" s="5"/>
      <c r="IO663" s="5"/>
      <c r="IP663" s="5"/>
      <c r="IQ663" s="5"/>
      <c r="IR663" s="5"/>
      <c r="IS663" s="5"/>
      <c r="IT663" s="5"/>
      <c r="IU663" s="5"/>
      <c r="IV663" s="5"/>
      <c r="IW663" s="5"/>
      <c r="IX663" s="5"/>
      <c r="IY663" s="5"/>
      <c r="IZ663" s="5"/>
      <c r="JA663" s="5"/>
      <c r="JB663" s="5"/>
      <c r="JC663" s="5"/>
      <c r="JD663" s="5"/>
      <c r="JE663" s="5"/>
      <c r="JF663" s="5"/>
      <c r="JG663" s="5"/>
      <c r="JH663" s="5"/>
      <c r="JI663" s="5"/>
      <c r="JJ663" s="5"/>
      <c r="JK663" s="5"/>
      <c r="JL663" s="5"/>
      <c r="JM663" s="5"/>
      <c r="JN663" s="5"/>
      <c r="JO663" s="5"/>
      <c r="JP663" s="5"/>
      <c r="JQ663" s="5"/>
      <c r="JR663" s="5"/>
      <c r="JS663" s="5"/>
      <c r="JT663" s="5"/>
      <c r="JU663" s="5"/>
      <c r="JV663" s="5"/>
      <c r="JW663" s="5"/>
      <c r="JX663" s="5"/>
      <c r="JY663" s="5"/>
      <c r="JZ663" s="5"/>
      <c r="KA663" s="5"/>
      <c r="KB663" s="5"/>
      <c r="KC663" s="5"/>
      <c r="KD663" s="5"/>
      <c r="KE663" s="5"/>
      <c r="KF663" s="5"/>
      <c r="KG663" s="5"/>
      <c r="KH663" s="5"/>
      <c r="KI663" s="5"/>
      <c r="KJ663" s="5"/>
      <c r="KK663" s="5"/>
      <c r="KL663" s="5"/>
      <c r="KM663" s="5"/>
      <c r="KN663" s="5"/>
      <c r="KO663" s="5"/>
      <c r="KP663" s="5"/>
      <c r="KQ663" s="5"/>
      <c r="KR663" s="5"/>
      <c r="KS663" s="5"/>
      <c r="KT663" s="5"/>
      <c r="KU663" s="5"/>
      <c r="KV663" s="5"/>
      <c r="KW663" s="5"/>
      <c r="KX663" s="5"/>
      <c r="KY663" s="5"/>
      <c r="KZ663" s="5"/>
      <c r="LA663" s="5"/>
      <c r="LB663" s="5"/>
      <c r="LC663" s="5"/>
      <c r="LD663" s="5"/>
      <c r="LE663" s="5"/>
      <c r="LF663" s="5"/>
      <c r="LG663" s="5"/>
      <c r="LH663" s="5"/>
      <c r="LI663" s="5"/>
      <c r="LJ663" s="5"/>
      <c r="LK663" s="5"/>
      <c r="LL663" s="5"/>
      <c r="LM663" s="5"/>
      <c r="LN663" s="5"/>
      <c r="LO663" s="5"/>
      <c r="LP663" s="5"/>
      <c r="LQ663" s="5"/>
      <c r="LR663" s="5"/>
      <c r="LS663" s="5"/>
      <c r="LT663" s="5"/>
      <c r="LU663" s="5"/>
      <c r="LV663" s="5"/>
      <c r="LW663" s="5"/>
      <c r="LX663" s="5"/>
      <c r="LY663" s="5"/>
      <c r="LZ663" s="5"/>
      <c r="MA663" s="5"/>
      <c r="MB663" s="5"/>
      <c r="MC663" s="5"/>
      <c r="MD663" s="5"/>
      <c r="ME663" s="5"/>
      <c r="MF663" s="5"/>
      <c r="MG663" s="5"/>
      <c r="MH663" s="5"/>
      <c r="MI663" s="5"/>
      <c r="MJ663" s="5"/>
      <c r="MK663" s="5"/>
      <c r="ML663" s="5"/>
      <c r="MM663" s="5"/>
      <c r="MN663" s="5"/>
      <c r="MO663" s="5"/>
      <c r="MP663" s="5"/>
      <c r="MQ663" s="5"/>
      <c r="MR663" s="5"/>
      <c r="MS663" s="5"/>
      <c r="MT663" s="5"/>
      <c r="MU663" s="5"/>
      <c r="MV663" s="5"/>
      <c r="MW663" s="5"/>
      <c r="MX663" s="5"/>
      <c r="MY663" s="5"/>
      <c r="MZ663" s="5"/>
      <c r="NA663" s="5"/>
      <c r="NB663" s="5"/>
      <c r="NC663" s="5"/>
      <c r="ND663" s="5"/>
      <c r="NE663" s="5"/>
      <c r="NF663" s="5"/>
      <c r="NG663" s="5"/>
      <c r="NH663" s="5"/>
      <c r="NI663" s="5"/>
      <c r="NJ663" s="5"/>
      <c r="NK663" s="5"/>
      <c r="NL663" s="5"/>
      <c r="NM663" s="5"/>
      <c r="NN663" s="5"/>
      <c r="NO663" s="5"/>
      <c r="NP663" s="5"/>
      <c r="NQ663" s="5"/>
      <c r="NR663" s="5"/>
      <c r="NS663" s="5"/>
      <c r="NT663" s="5"/>
      <c r="NU663" s="5"/>
      <c r="NV663" s="5"/>
      <c r="NW663" s="5"/>
      <c r="NX663" s="5"/>
      <c r="NY663" s="5"/>
      <c r="NZ663" s="5"/>
      <c r="OA663" s="5"/>
      <c r="OB663" s="5"/>
      <c r="OC663" s="5"/>
      <c r="OD663" s="5"/>
      <c r="OE663" s="5"/>
      <c r="OF663" s="5"/>
      <c r="OG663" s="5"/>
      <c r="OH663" s="5"/>
      <c r="OI663" s="5"/>
      <c r="OJ663" s="5"/>
      <c r="OK663" s="5"/>
      <c r="OL663" s="5"/>
      <c r="OM663" s="5"/>
      <c r="ON663" s="5"/>
      <c r="OO663" s="5"/>
      <c r="OP663" s="5"/>
      <c r="OQ663" s="5"/>
      <c r="OR663" s="5"/>
      <c r="OS663" s="5"/>
      <c r="OT663" s="5"/>
      <c r="OU663" s="5"/>
      <c r="OV663" s="5"/>
      <c r="OW663" s="5"/>
      <c r="OX663" s="5"/>
      <c r="OY663" s="5"/>
      <c r="OZ663" s="5"/>
      <c r="PA663" s="5"/>
      <c r="PB663" s="5"/>
      <c r="PC663" s="5"/>
      <c r="PD663" s="5"/>
      <c r="PE663" s="5"/>
      <c r="PF663" s="5"/>
      <c r="PG663" s="5"/>
      <c r="PH663" s="5"/>
      <c r="PI663" s="5"/>
      <c r="PJ663" s="5"/>
      <c r="PK663" s="5"/>
      <c r="PL663" s="5"/>
      <c r="PM663" s="5"/>
      <c r="PN663" s="5"/>
      <c r="PO663" s="5"/>
      <c r="PP663" s="5"/>
      <c r="PQ663" s="5"/>
      <c r="PR663" s="5"/>
      <c r="PS663" s="5"/>
      <c r="PT663" s="5"/>
      <c r="PU663" s="5"/>
      <c r="PV663" s="5"/>
      <c r="PW663" s="5"/>
      <c r="PX663" s="5"/>
      <c r="PY663" s="5"/>
      <c r="PZ663" s="5"/>
      <c r="QA663" s="5"/>
      <c r="QB663" s="5"/>
      <c r="QC663" s="5"/>
      <c r="QD663" s="5"/>
      <c r="QE663" s="5"/>
      <c r="QF663" s="5"/>
      <c r="QG663" s="5"/>
      <c r="QH663" s="5"/>
      <c r="QI663" s="5"/>
      <c r="QJ663" s="5"/>
      <c r="QK663" s="5"/>
      <c r="QL663" s="5"/>
      <c r="QM663" s="5"/>
      <c r="QN663" s="5"/>
      <c r="QO663" s="5"/>
      <c r="QP663" s="5"/>
      <c r="QQ663" s="5"/>
      <c r="QR663" s="5"/>
      <c r="QS663" s="5"/>
      <c r="QT663" s="5"/>
      <c r="QU663" s="5"/>
      <c r="QV663" s="5"/>
      <c r="QW663" s="5"/>
      <c r="QX663" s="5"/>
      <c r="QY663" s="5"/>
      <c r="QZ663" s="5"/>
      <c r="RA663" s="5"/>
      <c r="RB663" s="5"/>
      <c r="RC663" s="5"/>
      <c r="RD663" s="5"/>
      <c r="RE663" s="5"/>
      <c r="RF663" s="5"/>
      <c r="RG663" s="5"/>
      <c r="RH663" s="5"/>
      <c r="RI663" s="5"/>
      <c r="RJ663" s="5"/>
      <c r="RK663" s="5"/>
      <c r="RL663" s="5"/>
      <c r="RM663" s="5"/>
      <c r="RN663" s="5"/>
      <c r="RO663" s="5"/>
      <c r="RP663" s="5"/>
      <c r="RQ663" s="5"/>
      <c r="RR663" s="5"/>
      <c r="RS663" s="5"/>
      <c r="RT663" s="5"/>
      <c r="RU663" s="5"/>
      <c r="RV663" s="5"/>
      <c r="RW663" s="5"/>
      <c r="RX663" s="5"/>
      <c r="RY663" s="5"/>
      <c r="RZ663" s="5"/>
      <c r="SA663" s="5"/>
      <c r="SB663" s="5"/>
      <c r="SC663" s="5"/>
      <c r="SD663" s="5"/>
      <c r="SE663" s="5"/>
      <c r="SF663" s="5"/>
      <c r="SG663" s="5"/>
      <c r="SH663" s="5"/>
      <c r="SI663" s="5"/>
      <c r="SJ663" s="5"/>
      <c r="SK663" s="5"/>
      <c r="SL663" s="5"/>
      <c r="SM663" s="5"/>
      <c r="SN663" s="5"/>
      <c r="SO663" s="5"/>
      <c r="SP663" s="5"/>
      <c r="SQ663" s="5"/>
      <c r="SR663" s="5"/>
      <c r="SS663" s="5"/>
      <c r="ST663" s="5"/>
      <c r="SU663" s="5"/>
      <c r="SV663" s="5"/>
      <c r="SW663" s="5"/>
      <c r="SX663" s="5"/>
      <c r="SY663" s="5"/>
      <c r="SZ663" s="5"/>
      <c r="TA663" s="5"/>
      <c r="TB663" s="5"/>
      <c r="TC663" s="5"/>
      <c r="TD663" s="5"/>
      <c r="TE663" s="5"/>
      <c r="TF663" s="5"/>
      <c r="TG663" s="5"/>
      <c r="TH663" s="5"/>
      <c r="TI663" s="5"/>
      <c r="TJ663" s="5"/>
      <c r="TK663" s="5"/>
      <c r="TL663" s="5"/>
      <c r="TM663" s="5"/>
      <c r="TN663" s="5"/>
      <c r="TO663" s="5"/>
      <c r="TP663" s="5"/>
      <c r="TQ663" s="5"/>
      <c r="TR663" s="5"/>
      <c r="TS663" s="5"/>
      <c r="TT663" s="5"/>
      <c r="TU663" s="5"/>
      <c r="TV663" s="5"/>
      <c r="TW663" s="5"/>
      <c r="TX663" s="5"/>
      <c r="TY663" s="5"/>
      <c r="TZ663" s="5"/>
      <c r="UA663" s="5"/>
      <c r="UB663" s="5"/>
      <c r="UC663" s="5"/>
      <c r="UD663" s="5"/>
      <c r="UE663" s="5"/>
      <c r="UF663" s="5"/>
      <c r="UG663" s="5"/>
      <c r="UH663" s="5"/>
      <c r="UI663" s="5"/>
      <c r="UJ663" s="5"/>
      <c r="UK663" s="5"/>
      <c r="UL663" s="5"/>
      <c r="UM663" s="5"/>
      <c r="UN663" s="5"/>
      <c r="UO663" s="5"/>
      <c r="UP663" s="5"/>
      <c r="UQ663" s="5"/>
      <c r="UR663" s="5"/>
      <c r="US663" s="5"/>
      <c r="UT663" s="5"/>
      <c r="UU663" s="5"/>
      <c r="UV663" s="5"/>
      <c r="UW663" s="5"/>
      <c r="UX663" s="5"/>
      <c r="UY663" s="5"/>
      <c r="UZ663" s="5"/>
      <c r="VA663" s="5"/>
      <c r="VB663" s="5"/>
      <c r="VC663" s="5"/>
      <c r="VD663" s="5"/>
      <c r="VE663" s="5"/>
      <c r="VF663" s="5"/>
      <c r="VG663" s="5"/>
      <c r="VH663" s="5"/>
      <c r="VI663" s="5"/>
      <c r="VJ663" s="5"/>
      <c r="VK663" s="5"/>
      <c r="VL663" s="5"/>
      <c r="VM663" s="5"/>
      <c r="VN663" s="5"/>
      <c r="VO663" s="5"/>
      <c r="VP663" s="5"/>
      <c r="VQ663" s="5"/>
      <c r="VR663" s="5"/>
      <c r="VS663" s="5"/>
      <c r="VT663" s="5"/>
      <c r="VU663" s="5"/>
      <c r="VV663" s="5"/>
      <c r="VW663" s="5"/>
      <c r="VX663" s="5"/>
      <c r="VY663" s="5"/>
      <c r="VZ663" s="5"/>
      <c r="WA663" s="5"/>
      <c r="WB663" s="5"/>
      <c r="WC663" s="5"/>
      <c r="WD663" s="5"/>
      <c r="WE663" s="5"/>
      <c r="WF663" s="5"/>
      <c r="WG663" s="5"/>
      <c r="WH663" s="5"/>
      <c r="WI663" s="5"/>
      <c r="WJ663" s="5"/>
      <c r="WK663" s="5"/>
      <c r="WL663" s="5"/>
      <c r="WM663" s="5"/>
      <c r="WN663" s="5"/>
      <c r="WO663" s="5"/>
      <c r="WP663" s="5"/>
      <c r="WQ663" s="5"/>
      <c r="WR663" s="5"/>
      <c r="WS663" s="5"/>
      <c r="WT663" s="5"/>
      <c r="WU663" s="5"/>
      <c r="WV663" s="5"/>
      <c r="WW663" s="5"/>
      <c r="WX663" s="5"/>
      <c r="WY663" s="5"/>
      <c r="WZ663" s="5"/>
      <c r="XA663" s="5"/>
      <c r="XB663" s="5"/>
      <c r="XC663" s="5"/>
      <c r="XD663" s="5"/>
      <c r="XE663" s="5"/>
      <c r="XF663" s="5"/>
      <c r="XG663" s="5"/>
      <c r="XH663" s="5"/>
      <c r="XI663" s="5"/>
      <c r="XJ663" s="5"/>
      <c r="XK663" s="5"/>
      <c r="XL663" s="5"/>
      <c r="XM663" s="5"/>
      <c r="XN663" s="5"/>
      <c r="XO663" s="5"/>
      <c r="XP663" s="5"/>
      <c r="XQ663" s="5"/>
      <c r="XR663" s="5"/>
      <c r="XS663" s="5"/>
      <c r="XT663" s="5"/>
      <c r="XU663" s="5"/>
      <c r="XV663" s="5"/>
      <c r="XW663" s="5"/>
    </row>
    <row r="664" spans="39:647" x14ac:dyDescent="0.45">
      <c r="AM664" s="5"/>
      <c r="AN664" s="5"/>
      <c r="AO664" s="5"/>
      <c r="AP664" s="5"/>
      <c r="AQ664" s="5"/>
      <c r="AR664" s="5"/>
      <c r="AS664" s="5"/>
      <c r="AT664" s="5"/>
      <c r="AU664" s="5"/>
      <c r="AV664" s="5"/>
      <c r="AW664" s="5"/>
      <c r="AX664" s="5"/>
      <c r="AY664" s="5"/>
      <c r="AZ664" s="5"/>
      <c r="BA664" s="5"/>
      <c r="BB664" s="5"/>
      <c r="BC664" s="5"/>
      <c r="BD664" s="5"/>
      <c r="BE664" s="5"/>
      <c r="BF664" s="5"/>
      <c r="BG664" s="5"/>
      <c r="BH664" s="5"/>
      <c r="BI664" s="5"/>
      <c r="BJ664" s="5"/>
      <c r="BK664" s="5"/>
      <c r="BL664" s="5"/>
      <c r="BM664" s="5"/>
      <c r="BN664" s="5"/>
      <c r="BO664" s="5"/>
      <c r="BP664" s="5"/>
      <c r="BQ664" s="5"/>
      <c r="BR664" s="5"/>
      <c r="BS664" s="5"/>
      <c r="BT664" s="5"/>
      <c r="BU664" s="5"/>
      <c r="BV664" s="5"/>
      <c r="BW664" s="5"/>
      <c r="BX664" s="5"/>
      <c r="BY664" s="5"/>
      <c r="BZ664" s="5"/>
      <c r="CA664" s="5"/>
      <c r="CB664" s="5"/>
      <c r="CC664" s="5"/>
      <c r="CD664" s="5"/>
      <c r="CE664" s="5"/>
      <c r="CF664" s="5"/>
      <c r="CG664" s="5"/>
      <c r="CH664" s="5"/>
      <c r="CI664" s="5"/>
      <c r="CJ664" s="5"/>
      <c r="CK664" s="5"/>
      <c r="CL664" s="5"/>
      <c r="CM664" s="5"/>
      <c r="CN664" s="5"/>
      <c r="CO664" s="5"/>
      <c r="CP664" s="5"/>
      <c r="CQ664" s="5"/>
      <c r="CR664" s="5"/>
      <c r="CS664" s="5"/>
      <c r="CT664" s="5"/>
      <c r="CU664" s="5"/>
      <c r="CV664" s="5"/>
      <c r="CW664" s="5"/>
      <c r="CX664" s="5"/>
      <c r="CY664" s="5"/>
      <c r="CZ664" s="5"/>
      <c r="DA664" s="5"/>
      <c r="DB664" s="5"/>
      <c r="DC664" s="5"/>
      <c r="DD664" s="5"/>
      <c r="DE664" s="5"/>
      <c r="DF664" s="5"/>
      <c r="DG664" s="5"/>
      <c r="DH664" s="5"/>
      <c r="DI664" s="5"/>
      <c r="DJ664" s="5"/>
      <c r="DK664" s="5"/>
      <c r="DL664" s="5"/>
      <c r="DM664" s="5"/>
      <c r="DN664" s="5"/>
      <c r="DO664" s="5"/>
      <c r="DP664" s="5"/>
      <c r="DQ664" s="5"/>
      <c r="DR664" s="5"/>
      <c r="DS664" s="5"/>
      <c r="DT664" s="5"/>
      <c r="DU664" s="5"/>
      <c r="DV664" s="5"/>
      <c r="DW664" s="5"/>
      <c r="DX664" s="5"/>
      <c r="DY664" s="5"/>
      <c r="DZ664" s="5"/>
      <c r="EA664" s="5"/>
      <c r="EB664" s="5"/>
      <c r="EC664" s="5"/>
      <c r="ED664" s="5"/>
      <c r="EE664" s="5"/>
      <c r="EF664" s="5"/>
      <c r="EG664" s="5"/>
      <c r="EH664" s="5"/>
      <c r="EI664" s="5"/>
      <c r="EJ664" s="5"/>
      <c r="EK664" s="5"/>
      <c r="EL664" s="5"/>
      <c r="EM664" s="5"/>
      <c r="EN664" s="5"/>
      <c r="EO664" s="5"/>
      <c r="EP664" s="5"/>
      <c r="EQ664" s="5"/>
      <c r="ER664" s="5"/>
      <c r="ES664" s="5"/>
      <c r="ET664" s="5"/>
      <c r="EU664" s="5"/>
      <c r="EV664" s="5"/>
      <c r="EW664" s="5"/>
      <c r="EX664" s="5"/>
      <c r="EY664" s="5"/>
      <c r="EZ664" s="5"/>
      <c r="FA664" s="5"/>
      <c r="FB664" s="5"/>
      <c r="FC664" s="5"/>
      <c r="FD664" s="5"/>
      <c r="FE664" s="5"/>
      <c r="FF664" s="5"/>
      <c r="FG664" s="5"/>
      <c r="FH664" s="5"/>
      <c r="FI664" s="5"/>
      <c r="FJ664" s="5"/>
      <c r="FK664" s="5"/>
      <c r="FL664" s="5"/>
      <c r="FM664" s="5"/>
      <c r="FN664" s="5"/>
      <c r="FO664" s="5"/>
      <c r="FP664" s="5"/>
      <c r="FQ664" s="5"/>
      <c r="FR664" s="5"/>
      <c r="FS664" s="5"/>
      <c r="FT664" s="5"/>
      <c r="FU664" s="5"/>
      <c r="FV664" s="5"/>
      <c r="FW664" s="5"/>
      <c r="FX664" s="5"/>
      <c r="FY664" s="5"/>
      <c r="FZ664" s="5"/>
      <c r="GA664" s="5"/>
      <c r="GB664" s="5"/>
      <c r="GC664" s="5"/>
      <c r="GD664" s="5"/>
      <c r="GE664" s="5"/>
      <c r="GF664" s="5"/>
      <c r="GG664" s="5"/>
      <c r="GH664" s="5"/>
      <c r="GI664" s="5"/>
      <c r="GJ664" s="5"/>
      <c r="GK664" s="5"/>
      <c r="GL664" s="5"/>
      <c r="GM664" s="5"/>
      <c r="GN664" s="5"/>
      <c r="GO664" s="5"/>
      <c r="GP664" s="5"/>
      <c r="GQ664" s="5"/>
      <c r="GR664" s="5"/>
      <c r="GS664" s="5"/>
      <c r="GT664" s="5"/>
      <c r="GU664" s="5"/>
      <c r="GV664" s="5"/>
      <c r="GW664" s="5"/>
      <c r="GX664" s="5"/>
      <c r="GY664" s="5"/>
      <c r="GZ664" s="5"/>
      <c r="HA664" s="5"/>
      <c r="HB664" s="5"/>
      <c r="HC664" s="5"/>
      <c r="HD664" s="5"/>
      <c r="HE664" s="5"/>
      <c r="HF664" s="5"/>
      <c r="HG664" s="5"/>
      <c r="HH664" s="5"/>
      <c r="HI664" s="5"/>
      <c r="HJ664" s="5"/>
      <c r="HK664" s="5"/>
      <c r="HL664" s="5"/>
      <c r="HM664" s="5"/>
      <c r="HN664" s="5"/>
      <c r="HO664" s="5"/>
      <c r="HP664" s="5"/>
      <c r="HQ664" s="5"/>
      <c r="HR664" s="5"/>
      <c r="HS664" s="5"/>
      <c r="HT664" s="5"/>
      <c r="HU664" s="5"/>
      <c r="HV664" s="5"/>
      <c r="HW664" s="5"/>
      <c r="HX664" s="5"/>
      <c r="HY664" s="5"/>
      <c r="HZ664" s="5"/>
      <c r="IA664" s="5"/>
      <c r="IB664" s="5"/>
      <c r="IC664" s="5"/>
      <c r="ID664" s="5"/>
      <c r="IE664" s="5"/>
      <c r="IF664" s="5"/>
      <c r="IG664" s="5"/>
      <c r="IH664" s="5"/>
      <c r="II664" s="5"/>
      <c r="IJ664" s="5"/>
      <c r="IK664" s="5"/>
      <c r="IL664" s="5"/>
      <c r="IM664" s="5"/>
      <c r="IN664" s="5"/>
      <c r="IO664" s="5"/>
      <c r="IP664" s="5"/>
      <c r="IQ664" s="5"/>
      <c r="IR664" s="5"/>
      <c r="IS664" s="5"/>
      <c r="IT664" s="5"/>
      <c r="IU664" s="5"/>
      <c r="IV664" s="5"/>
      <c r="IW664" s="5"/>
      <c r="IX664" s="5"/>
      <c r="IY664" s="5"/>
      <c r="IZ664" s="5"/>
      <c r="JA664" s="5"/>
      <c r="JB664" s="5"/>
      <c r="JC664" s="5"/>
      <c r="JD664" s="5"/>
      <c r="JE664" s="5"/>
      <c r="JF664" s="5"/>
      <c r="JG664" s="5"/>
      <c r="JH664" s="5"/>
      <c r="JI664" s="5"/>
      <c r="JJ664" s="5"/>
      <c r="JK664" s="5"/>
      <c r="JL664" s="5"/>
      <c r="JM664" s="5"/>
      <c r="JN664" s="5"/>
      <c r="JO664" s="5"/>
      <c r="JP664" s="5"/>
      <c r="JQ664" s="5"/>
      <c r="JR664" s="5"/>
      <c r="JS664" s="5"/>
      <c r="JT664" s="5"/>
      <c r="JU664" s="5"/>
      <c r="JV664" s="5"/>
      <c r="JW664" s="5"/>
      <c r="JX664" s="5"/>
      <c r="JY664" s="5"/>
      <c r="JZ664" s="5"/>
      <c r="KA664" s="5"/>
      <c r="KB664" s="5"/>
      <c r="KC664" s="5"/>
      <c r="KD664" s="5"/>
      <c r="KE664" s="5"/>
      <c r="KF664" s="5"/>
      <c r="KG664" s="5"/>
      <c r="KH664" s="5"/>
      <c r="KI664" s="5"/>
      <c r="KJ664" s="5"/>
      <c r="KK664" s="5"/>
      <c r="KL664" s="5"/>
      <c r="KM664" s="5"/>
      <c r="KN664" s="5"/>
      <c r="KO664" s="5"/>
      <c r="KP664" s="5"/>
      <c r="KQ664" s="5"/>
      <c r="KR664" s="5"/>
      <c r="KS664" s="5"/>
      <c r="KT664" s="5"/>
      <c r="KU664" s="5"/>
      <c r="KV664" s="5"/>
      <c r="KW664" s="5"/>
      <c r="KX664" s="5"/>
      <c r="KY664" s="5"/>
      <c r="KZ664" s="5"/>
      <c r="LA664" s="5"/>
      <c r="LB664" s="5"/>
      <c r="LC664" s="5"/>
      <c r="LD664" s="5"/>
      <c r="LE664" s="5"/>
      <c r="LF664" s="5"/>
      <c r="LG664" s="5"/>
      <c r="LH664" s="5"/>
      <c r="LI664" s="5"/>
      <c r="LJ664" s="5"/>
      <c r="LK664" s="5"/>
      <c r="LL664" s="5"/>
      <c r="LM664" s="5"/>
      <c r="LN664" s="5"/>
      <c r="LO664" s="5"/>
      <c r="LP664" s="5"/>
      <c r="LQ664" s="5"/>
      <c r="LR664" s="5"/>
      <c r="LS664" s="5"/>
      <c r="LT664" s="5"/>
      <c r="LU664" s="5"/>
      <c r="LV664" s="5"/>
      <c r="LW664" s="5"/>
      <c r="LX664" s="5"/>
      <c r="LY664" s="5"/>
      <c r="LZ664" s="5"/>
      <c r="MA664" s="5"/>
      <c r="MB664" s="5"/>
      <c r="MC664" s="5"/>
      <c r="MD664" s="5"/>
      <c r="ME664" s="5"/>
      <c r="MF664" s="5"/>
      <c r="MG664" s="5"/>
      <c r="MH664" s="5"/>
      <c r="MI664" s="5"/>
      <c r="MJ664" s="5"/>
      <c r="MK664" s="5"/>
      <c r="ML664" s="5"/>
      <c r="MM664" s="5"/>
      <c r="MN664" s="5"/>
      <c r="MO664" s="5"/>
      <c r="MP664" s="5"/>
      <c r="MQ664" s="5"/>
      <c r="MR664" s="5"/>
      <c r="MS664" s="5"/>
      <c r="MT664" s="5"/>
      <c r="MU664" s="5"/>
      <c r="MV664" s="5"/>
      <c r="MW664" s="5"/>
      <c r="MX664" s="5"/>
      <c r="MY664" s="5"/>
      <c r="MZ664" s="5"/>
      <c r="NA664" s="5"/>
      <c r="NB664" s="5"/>
      <c r="NC664" s="5"/>
      <c r="ND664" s="5"/>
      <c r="NE664" s="5"/>
      <c r="NF664" s="5"/>
      <c r="NG664" s="5"/>
      <c r="NH664" s="5"/>
      <c r="NI664" s="5"/>
      <c r="NJ664" s="5"/>
      <c r="NK664" s="5"/>
      <c r="NL664" s="5"/>
      <c r="NM664" s="5"/>
      <c r="NN664" s="5"/>
      <c r="NO664" s="5"/>
      <c r="NP664" s="5"/>
      <c r="NQ664" s="5"/>
      <c r="NR664" s="5"/>
      <c r="NS664" s="5"/>
      <c r="NT664" s="5"/>
      <c r="NU664" s="5"/>
      <c r="NV664" s="5"/>
      <c r="NW664" s="5"/>
      <c r="NX664" s="5"/>
      <c r="NY664" s="5"/>
      <c r="NZ664" s="5"/>
      <c r="OA664" s="5"/>
      <c r="OB664" s="5"/>
      <c r="OC664" s="5"/>
      <c r="OD664" s="5"/>
      <c r="OE664" s="5"/>
      <c r="OF664" s="5"/>
      <c r="OG664" s="5"/>
      <c r="OH664" s="5"/>
      <c r="OI664" s="5"/>
      <c r="OJ664" s="5"/>
      <c r="OK664" s="5"/>
      <c r="OL664" s="5"/>
      <c r="OM664" s="5"/>
      <c r="ON664" s="5"/>
      <c r="OO664" s="5"/>
      <c r="OP664" s="5"/>
      <c r="OQ664" s="5"/>
      <c r="OR664" s="5"/>
      <c r="OS664" s="5"/>
      <c r="OT664" s="5"/>
      <c r="OU664" s="5"/>
      <c r="OV664" s="5"/>
      <c r="OW664" s="5"/>
      <c r="OX664" s="5"/>
      <c r="OY664" s="5"/>
      <c r="OZ664" s="5"/>
      <c r="PA664" s="5"/>
      <c r="PB664" s="5"/>
      <c r="PC664" s="5"/>
      <c r="PD664" s="5"/>
      <c r="PE664" s="5"/>
      <c r="PF664" s="5"/>
      <c r="PG664" s="5"/>
      <c r="PH664" s="5"/>
      <c r="PI664" s="5"/>
      <c r="PJ664" s="5"/>
      <c r="PK664" s="5"/>
      <c r="PL664" s="5"/>
      <c r="PM664" s="5"/>
      <c r="PN664" s="5"/>
      <c r="PO664" s="5"/>
      <c r="PP664" s="5"/>
      <c r="PQ664" s="5"/>
      <c r="PR664" s="5"/>
      <c r="PS664" s="5"/>
      <c r="PT664" s="5"/>
      <c r="PU664" s="5"/>
      <c r="PV664" s="5"/>
      <c r="PW664" s="5"/>
      <c r="PX664" s="5"/>
      <c r="PY664" s="5"/>
      <c r="PZ664" s="5"/>
      <c r="QA664" s="5"/>
      <c r="QB664" s="5"/>
      <c r="QC664" s="5"/>
      <c r="QD664" s="5"/>
      <c r="QE664" s="5"/>
      <c r="QF664" s="5"/>
      <c r="QG664" s="5"/>
      <c r="QH664" s="5"/>
      <c r="QI664" s="5"/>
      <c r="QJ664" s="5"/>
      <c r="QK664" s="5"/>
      <c r="QL664" s="5"/>
      <c r="QM664" s="5"/>
      <c r="QN664" s="5"/>
      <c r="QO664" s="5"/>
      <c r="QP664" s="5"/>
      <c r="QQ664" s="5"/>
      <c r="QR664" s="5"/>
      <c r="QS664" s="5"/>
      <c r="QT664" s="5"/>
      <c r="QU664" s="5"/>
      <c r="QV664" s="5"/>
      <c r="QW664" s="5"/>
      <c r="QX664" s="5"/>
      <c r="QY664" s="5"/>
      <c r="QZ664" s="5"/>
      <c r="RA664" s="5"/>
      <c r="RB664" s="5"/>
      <c r="RC664" s="5"/>
      <c r="RD664" s="5"/>
      <c r="RE664" s="5"/>
      <c r="RF664" s="5"/>
      <c r="RG664" s="5"/>
      <c r="RH664" s="5"/>
      <c r="RI664" s="5"/>
      <c r="RJ664" s="5"/>
      <c r="RK664" s="5"/>
      <c r="RL664" s="5"/>
      <c r="RM664" s="5"/>
      <c r="RN664" s="5"/>
      <c r="RO664" s="5"/>
      <c r="RP664" s="5"/>
      <c r="RQ664" s="5"/>
      <c r="RR664" s="5"/>
      <c r="RS664" s="5"/>
      <c r="RT664" s="5"/>
      <c r="RU664" s="5"/>
      <c r="RV664" s="5"/>
      <c r="RW664" s="5"/>
      <c r="RX664" s="5"/>
      <c r="RY664" s="5"/>
      <c r="RZ664" s="5"/>
      <c r="SA664" s="5"/>
      <c r="SB664" s="5"/>
      <c r="SC664" s="5"/>
      <c r="SD664" s="5"/>
      <c r="SE664" s="5"/>
      <c r="SF664" s="5"/>
      <c r="SG664" s="5"/>
      <c r="SH664" s="5"/>
      <c r="SI664" s="5"/>
      <c r="SJ664" s="5"/>
      <c r="SK664" s="5"/>
      <c r="SL664" s="5"/>
      <c r="SM664" s="5"/>
      <c r="SN664" s="5"/>
      <c r="SO664" s="5"/>
      <c r="SP664" s="5"/>
      <c r="SQ664" s="5"/>
      <c r="SR664" s="5"/>
      <c r="SS664" s="5"/>
      <c r="ST664" s="5"/>
      <c r="SU664" s="5"/>
      <c r="SV664" s="5"/>
      <c r="SW664" s="5"/>
      <c r="SX664" s="5"/>
      <c r="SY664" s="5"/>
      <c r="SZ664" s="5"/>
      <c r="TA664" s="5"/>
      <c r="TB664" s="5"/>
      <c r="TC664" s="5"/>
      <c r="TD664" s="5"/>
      <c r="TE664" s="5"/>
      <c r="TF664" s="5"/>
      <c r="TG664" s="5"/>
      <c r="TH664" s="5"/>
      <c r="TI664" s="5"/>
      <c r="TJ664" s="5"/>
      <c r="TK664" s="5"/>
      <c r="TL664" s="5"/>
      <c r="TM664" s="5"/>
      <c r="TN664" s="5"/>
      <c r="TO664" s="5"/>
      <c r="TP664" s="5"/>
      <c r="TQ664" s="5"/>
      <c r="TR664" s="5"/>
      <c r="TS664" s="5"/>
      <c r="TT664" s="5"/>
      <c r="TU664" s="5"/>
      <c r="TV664" s="5"/>
      <c r="TW664" s="5"/>
      <c r="TX664" s="5"/>
      <c r="TY664" s="5"/>
      <c r="TZ664" s="5"/>
      <c r="UA664" s="5"/>
      <c r="UB664" s="5"/>
      <c r="UC664" s="5"/>
      <c r="UD664" s="5"/>
      <c r="UE664" s="5"/>
      <c r="UF664" s="5"/>
      <c r="UG664" s="5"/>
      <c r="UH664" s="5"/>
      <c r="UI664" s="5"/>
      <c r="UJ664" s="5"/>
      <c r="UK664" s="5"/>
      <c r="UL664" s="5"/>
      <c r="UM664" s="5"/>
      <c r="UN664" s="5"/>
      <c r="UO664" s="5"/>
      <c r="UP664" s="5"/>
      <c r="UQ664" s="5"/>
      <c r="UR664" s="5"/>
      <c r="US664" s="5"/>
      <c r="UT664" s="5"/>
      <c r="UU664" s="5"/>
      <c r="UV664" s="5"/>
      <c r="UW664" s="5"/>
      <c r="UX664" s="5"/>
      <c r="UY664" s="5"/>
      <c r="UZ664" s="5"/>
      <c r="VA664" s="5"/>
      <c r="VB664" s="5"/>
      <c r="VC664" s="5"/>
      <c r="VD664" s="5"/>
      <c r="VE664" s="5"/>
      <c r="VF664" s="5"/>
      <c r="VG664" s="5"/>
      <c r="VH664" s="5"/>
      <c r="VI664" s="5"/>
      <c r="VJ664" s="5"/>
      <c r="VK664" s="5"/>
      <c r="VL664" s="5"/>
      <c r="VM664" s="5"/>
      <c r="VN664" s="5"/>
      <c r="VO664" s="5"/>
      <c r="VP664" s="5"/>
      <c r="VQ664" s="5"/>
      <c r="VR664" s="5"/>
      <c r="VS664" s="5"/>
      <c r="VT664" s="5"/>
      <c r="VU664" s="5"/>
      <c r="VV664" s="5"/>
      <c r="VW664" s="5"/>
      <c r="VX664" s="5"/>
      <c r="VY664" s="5"/>
      <c r="VZ664" s="5"/>
      <c r="WA664" s="5"/>
      <c r="WB664" s="5"/>
      <c r="WC664" s="5"/>
      <c r="WD664" s="5"/>
      <c r="WE664" s="5"/>
      <c r="WF664" s="5"/>
      <c r="WG664" s="5"/>
      <c r="WH664" s="5"/>
      <c r="WI664" s="5"/>
      <c r="WJ664" s="5"/>
      <c r="WK664" s="5"/>
      <c r="WL664" s="5"/>
      <c r="WM664" s="5"/>
      <c r="WN664" s="5"/>
      <c r="WO664" s="5"/>
      <c r="WP664" s="5"/>
      <c r="WQ664" s="5"/>
      <c r="WR664" s="5"/>
      <c r="WS664" s="5"/>
      <c r="WT664" s="5"/>
      <c r="WU664" s="5"/>
      <c r="WV664" s="5"/>
      <c r="WW664" s="5"/>
      <c r="WX664" s="5"/>
      <c r="WY664" s="5"/>
      <c r="WZ664" s="5"/>
      <c r="XA664" s="5"/>
      <c r="XB664" s="5"/>
      <c r="XC664" s="5"/>
      <c r="XD664" s="5"/>
      <c r="XE664" s="5"/>
      <c r="XF664" s="5"/>
      <c r="XG664" s="5"/>
      <c r="XH664" s="5"/>
      <c r="XI664" s="5"/>
      <c r="XJ664" s="5"/>
      <c r="XK664" s="5"/>
      <c r="XL664" s="5"/>
      <c r="XM664" s="5"/>
      <c r="XN664" s="5"/>
      <c r="XO664" s="5"/>
      <c r="XP664" s="5"/>
      <c r="XQ664" s="5"/>
      <c r="XR664" s="5"/>
      <c r="XS664" s="5"/>
      <c r="XT664" s="5"/>
      <c r="XU664" s="5"/>
      <c r="XV664" s="5"/>
      <c r="XW664" s="5"/>
    </row>
    <row r="665" spans="39:647" x14ac:dyDescent="0.45">
      <c r="AM665" s="5"/>
      <c r="AN665" s="5"/>
      <c r="AO665" s="5"/>
      <c r="AP665" s="5"/>
      <c r="AQ665" s="5"/>
      <c r="AR665" s="5"/>
      <c r="AS665" s="5"/>
      <c r="AT665" s="5"/>
      <c r="AU665" s="5"/>
      <c r="AV665" s="5"/>
      <c r="AW665" s="5"/>
      <c r="AX665" s="5"/>
      <c r="AY665" s="5"/>
      <c r="AZ665" s="5"/>
      <c r="BA665" s="5"/>
      <c r="BB665" s="5"/>
      <c r="BC665" s="5"/>
      <c r="BD665" s="5"/>
      <c r="BE665" s="5"/>
      <c r="BF665" s="5"/>
      <c r="BG665" s="5"/>
      <c r="BH665" s="5"/>
      <c r="BI665" s="5"/>
      <c r="BJ665" s="5"/>
      <c r="BK665" s="5"/>
      <c r="BL665" s="5"/>
      <c r="BM665" s="5"/>
      <c r="BN665" s="5"/>
      <c r="BO665" s="5"/>
      <c r="BP665" s="5"/>
      <c r="BQ665" s="5"/>
      <c r="BR665" s="5"/>
      <c r="BS665" s="5"/>
      <c r="BT665" s="5"/>
      <c r="BU665" s="5"/>
      <c r="BV665" s="5"/>
      <c r="BW665" s="5"/>
      <c r="BX665" s="5"/>
      <c r="BY665" s="5"/>
      <c r="BZ665" s="5"/>
      <c r="CA665" s="5"/>
      <c r="CB665" s="5"/>
      <c r="CC665" s="5"/>
      <c r="CD665" s="5"/>
      <c r="CE665" s="5"/>
      <c r="CF665" s="5"/>
      <c r="CG665" s="5"/>
      <c r="CH665" s="5"/>
      <c r="CI665" s="5"/>
      <c r="CJ665" s="5"/>
      <c r="CK665" s="5"/>
      <c r="CL665" s="5"/>
      <c r="CM665" s="5"/>
      <c r="CN665" s="5"/>
      <c r="CO665" s="5"/>
      <c r="CP665" s="5"/>
      <c r="CQ665" s="5"/>
      <c r="CR665" s="5"/>
      <c r="CS665" s="5"/>
      <c r="CT665" s="5"/>
      <c r="CU665" s="5"/>
      <c r="CV665" s="5"/>
      <c r="CW665" s="5"/>
      <c r="CX665" s="5"/>
      <c r="CY665" s="5"/>
      <c r="CZ665" s="5"/>
      <c r="DA665" s="5"/>
      <c r="DB665" s="5"/>
      <c r="DC665" s="5"/>
      <c r="DD665" s="5"/>
      <c r="DE665" s="5"/>
      <c r="DF665" s="5"/>
      <c r="DG665" s="5"/>
      <c r="DH665" s="5"/>
      <c r="DI665" s="5"/>
      <c r="DJ665" s="5"/>
      <c r="DK665" s="5"/>
      <c r="DL665" s="5"/>
      <c r="DM665" s="5"/>
      <c r="DN665" s="5"/>
      <c r="DO665" s="5"/>
      <c r="DP665" s="5"/>
      <c r="DQ665" s="5"/>
      <c r="DR665" s="5"/>
      <c r="DS665" s="5"/>
      <c r="DT665" s="5"/>
      <c r="DU665" s="5"/>
      <c r="DV665" s="5"/>
      <c r="DW665" s="5"/>
      <c r="DX665" s="5"/>
      <c r="DY665" s="5"/>
      <c r="DZ665" s="5"/>
      <c r="EA665" s="5"/>
      <c r="EB665" s="5"/>
      <c r="EC665" s="5"/>
      <c r="ED665" s="5"/>
      <c r="EE665" s="5"/>
      <c r="EF665" s="5"/>
      <c r="EG665" s="5"/>
      <c r="EH665" s="5"/>
      <c r="EI665" s="5"/>
      <c r="EJ665" s="5"/>
      <c r="EK665" s="5"/>
      <c r="EL665" s="5"/>
      <c r="EM665" s="5"/>
      <c r="EN665" s="5"/>
      <c r="EO665" s="5"/>
      <c r="EP665" s="5"/>
      <c r="EQ665" s="5"/>
      <c r="ER665" s="5"/>
      <c r="ES665" s="5"/>
      <c r="ET665" s="5"/>
      <c r="EU665" s="5"/>
      <c r="EV665" s="5"/>
      <c r="EW665" s="5"/>
      <c r="EX665" s="5"/>
      <c r="EY665" s="5"/>
      <c r="EZ665" s="5"/>
      <c r="FA665" s="5"/>
      <c r="FB665" s="5"/>
      <c r="FC665" s="5"/>
      <c r="FD665" s="5"/>
      <c r="FE665" s="5"/>
      <c r="FF665" s="5"/>
      <c r="FG665" s="5"/>
      <c r="FH665" s="5"/>
      <c r="FI665" s="5"/>
      <c r="FJ665" s="5"/>
      <c r="FK665" s="5"/>
      <c r="FL665" s="5"/>
      <c r="FM665" s="5"/>
      <c r="FN665" s="5"/>
      <c r="FO665" s="5"/>
      <c r="FP665" s="5"/>
      <c r="FQ665" s="5"/>
      <c r="FR665" s="5"/>
      <c r="FS665" s="5"/>
      <c r="FT665" s="5"/>
      <c r="FU665" s="5"/>
      <c r="FV665" s="5"/>
      <c r="FW665" s="5"/>
      <c r="FX665" s="5"/>
      <c r="FY665" s="5"/>
      <c r="FZ665" s="5"/>
      <c r="GA665" s="5"/>
      <c r="GB665" s="5"/>
      <c r="GC665" s="5"/>
      <c r="GD665" s="5"/>
      <c r="GE665" s="5"/>
      <c r="GF665" s="5"/>
      <c r="GG665" s="5"/>
      <c r="GH665" s="5"/>
      <c r="GI665" s="5"/>
      <c r="GJ665" s="5"/>
      <c r="GK665" s="5"/>
      <c r="GL665" s="5"/>
      <c r="GM665" s="5"/>
      <c r="GN665" s="5"/>
      <c r="GO665" s="5"/>
      <c r="GP665" s="5"/>
      <c r="GQ665" s="5"/>
      <c r="GR665" s="5"/>
      <c r="GS665" s="5"/>
      <c r="GT665" s="5"/>
      <c r="GU665" s="5"/>
      <c r="GV665" s="5"/>
      <c r="GW665" s="5"/>
      <c r="GX665" s="5"/>
      <c r="GY665" s="5"/>
      <c r="GZ665" s="5"/>
      <c r="HA665" s="5"/>
      <c r="HB665" s="5"/>
      <c r="HC665" s="5"/>
      <c r="HD665" s="5"/>
      <c r="HE665" s="5"/>
      <c r="HF665" s="5"/>
      <c r="HG665" s="5"/>
      <c r="HH665" s="5"/>
      <c r="HI665" s="5"/>
      <c r="HJ665" s="5"/>
      <c r="HK665" s="5"/>
      <c r="HL665" s="5"/>
      <c r="HM665" s="5"/>
      <c r="HN665" s="5"/>
      <c r="HO665" s="5"/>
      <c r="HP665" s="5"/>
      <c r="HQ665" s="5"/>
      <c r="HR665" s="5"/>
      <c r="HS665" s="5"/>
      <c r="HT665" s="5"/>
      <c r="HU665" s="5"/>
      <c r="HV665" s="5"/>
      <c r="HW665" s="5"/>
      <c r="HX665" s="5"/>
      <c r="HY665" s="5"/>
      <c r="HZ665" s="5"/>
      <c r="IA665" s="5"/>
      <c r="IB665" s="5"/>
      <c r="IC665" s="5"/>
      <c r="ID665" s="5"/>
      <c r="IE665" s="5"/>
      <c r="IF665" s="5"/>
      <c r="IG665" s="5"/>
      <c r="IH665" s="5"/>
      <c r="II665" s="5"/>
      <c r="IJ665" s="5"/>
      <c r="IK665" s="5"/>
      <c r="IL665" s="5"/>
      <c r="IM665" s="5"/>
      <c r="IN665" s="5"/>
      <c r="IO665" s="5"/>
      <c r="IP665" s="5"/>
      <c r="IQ665" s="5"/>
      <c r="IR665" s="5"/>
      <c r="IS665" s="5"/>
      <c r="IT665" s="5"/>
      <c r="IU665" s="5"/>
      <c r="IV665" s="5"/>
      <c r="IW665" s="5"/>
      <c r="IX665" s="5"/>
      <c r="IY665" s="5"/>
      <c r="IZ665" s="5"/>
      <c r="JA665" s="5"/>
      <c r="JB665" s="5"/>
      <c r="JC665" s="5"/>
      <c r="JD665" s="5"/>
      <c r="JE665" s="5"/>
      <c r="JF665" s="5"/>
      <c r="JG665" s="5"/>
      <c r="JH665" s="5"/>
      <c r="JI665" s="5"/>
      <c r="JJ665" s="5"/>
      <c r="JK665" s="5"/>
      <c r="JL665" s="5"/>
      <c r="JM665" s="5"/>
      <c r="JN665" s="5"/>
      <c r="JO665" s="5"/>
      <c r="JP665" s="5"/>
      <c r="JQ665" s="5"/>
      <c r="JR665" s="5"/>
      <c r="JS665" s="5"/>
      <c r="JT665" s="5"/>
      <c r="JU665" s="5"/>
      <c r="JV665" s="5"/>
      <c r="JW665" s="5"/>
      <c r="JX665" s="5"/>
      <c r="JY665" s="5"/>
      <c r="JZ665" s="5"/>
      <c r="KA665" s="5"/>
      <c r="KB665" s="5"/>
      <c r="KC665" s="5"/>
      <c r="KD665" s="5"/>
      <c r="KE665" s="5"/>
      <c r="KF665" s="5"/>
      <c r="KG665" s="5"/>
      <c r="KH665" s="5"/>
      <c r="KI665" s="5"/>
      <c r="KJ665" s="5"/>
      <c r="KK665" s="5"/>
      <c r="KL665" s="5"/>
      <c r="KM665" s="5"/>
      <c r="KN665" s="5"/>
      <c r="KO665" s="5"/>
      <c r="KP665" s="5"/>
      <c r="KQ665" s="5"/>
      <c r="KR665" s="5"/>
      <c r="KS665" s="5"/>
      <c r="KT665" s="5"/>
      <c r="KU665" s="5"/>
      <c r="KV665" s="5"/>
      <c r="KW665" s="5"/>
      <c r="KX665" s="5"/>
      <c r="KY665" s="5"/>
      <c r="KZ665" s="5"/>
      <c r="LA665" s="5"/>
      <c r="LB665" s="5"/>
      <c r="LC665" s="5"/>
      <c r="LD665" s="5"/>
      <c r="LE665" s="5"/>
      <c r="LF665" s="5"/>
      <c r="LG665" s="5"/>
      <c r="LH665" s="5"/>
      <c r="LI665" s="5"/>
      <c r="LJ665" s="5"/>
      <c r="LK665" s="5"/>
      <c r="LL665" s="5"/>
      <c r="LM665" s="5"/>
      <c r="LN665" s="5"/>
      <c r="LO665" s="5"/>
      <c r="LP665" s="5"/>
      <c r="LQ665" s="5"/>
      <c r="LR665" s="5"/>
      <c r="LS665" s="5"/>
      <c r="LT665" s="5"/>
      <c r="LU665" s="5"/>
      <c r="LV665" s="5"/>
      <c r="LW665" s="5"/>
      <c r="LX665" s="5"/>
      <c r="LY665" s="5"/>
      <c r="LZ665" s="5"/>
      <c r="MA665" s="5"/>
      <c r="MB665" s="5"/>
      <c r="MC665" s="5"/>
      <c r="MD665" s="5"/>
      <c r="ME665" s="5"/>
      <c r="MF665" s="5"/>
      <c r="MG665" s="5"/>
      <c r="MH665" s="5"/>
      <c r="MI665" s="5"/>
      <c r="MJ665" s="5"/>
      <c r="MK665" s="5"/>
      <c r="ML665" s="5"/>
      <c r="MM665" s="5"/>
      <c r="MN665" s="5"/>
      <c r="MO665" s="5"/>
      <c r="MP665" s="5"/>
      <c r="MQ665" s="5"/>
      <c r="MR665" s="5"/>
      <c r="MS665" s="5"/>
      <c r="MT665" s="5"/>
      <c r="MU665" s="5"/>
      <c r="MV665" s="5"/>
      <c r="MW665" s="5"/>
      <c r="MX665" s="5"/>
      <c r="MY665" s="5"/>
      <c r="MZ665" s="5"/>
      <c r="NA665" s="5"/>
      <c r="NB665" s="5"/>
      <c r="NC665" s="5"/>
      <c r="ND665" s="5"/>
      <c r="NE665" s="5"/>
      <c r="NF665" s="5"/>
      <c r="NG665" s="5"/>
      <c r="NH665" s="5"/>
      <c r="NI665" s="5"/>
      <c r="NJ665" s="5"/>
      <c r="NK665" s="5"/>
      <c r="NL665" s="5"/>
      <c r="NM665" s="5"/>
      <c r="NN665" s="5"/>
      <c r="NO665" s="5"/>
      <c r="NP665" s="5"/>
      <c r="NQ665" s="5"/>
      <c r="NR665" s="5"/>
      <c r="NS665" s="5"/>
      <c r="NT665" s="5"/>
      <c r="NU665" s="5"/>
      <c r="NV665" s="5"/>
      <c r="NW665" s="5"/>
      <c r="NX665" s="5"/>
      <c r="NY665" s="5"/>
      <c r="NZ665" s="5"/>
      <c r="OA665" s="5"/>
      <c r="OB665" s="5"/>
      <c r="OC665" s="5"/>
      <c r="OD665" s="5"/>
      <c r="OE665" s="5"/>
      <c r="OF665" s="5"/>
      <c r="OG665" s="5"/>
      <c r="OH665" s="5"/>
      <c r="OI665" s="5"/>
      <c r="OJ665" s="5"/>
      <c r="OK665" s="5"/>
      <c r="OL665" s="5"/>
      <c r="OM665" s="5"/>
      <c r="ON665" s="5"/>
      <c r="OO665" s="5"/>
      <c r="OP665" s="5"/>
      <c r="OQ665" s="5"/>
      <c r="OR665" s="5"/>
      <c r="OS665" s="5"/>
      <c r="OT665" s="5"/>
      <c r="OU665" s="5"/>
      <c r="OV665" s="5"/>
      <c r="OW665" s="5"/>
      <c r="OX665" s="5"/>
      <c r="OY665" s="5"/>
      <c r="OZ665" s="5"/>
      <c r="PA665" s="5"/>
      <c r="PB665" s="5"/>
      <c r="PC665" s="5"/>
      <c r="PD665" s="5"/>
      <c r="PE665" s="5"/>
      <c r="PF665" s="5"/>
      <c r="PG665" s="5"/>
      <c r="PH665" s="5"/>
      <c r="PI665" s="5"/>
      <c r="PJ665" s="5"/>
      <c r="PK665" s="5"/>
      <c r="PL665" s="5"/>
      <c r="PM665" s="5"/>
      <c r="PN665" s="5"/>
      <c r="PO665" s="5"/>
      <c r="PP665" s="5"/>
      <c r="PQ665" s="5"/>
      <c r="PR665" s="5"/>
      <c r="PS665" s="5"/>
      <c r="PT665" s="5"/>
      <c r="PU665" s="5"/>
      <c r="PV665" s="5"/>
      <c r="PW665" s="5"/>
      <c r="PX665" s="5"/>
      <c r="PY665" s="5"/>
      <c r="PZ665" s="5"/>
      <c r="QA665" s="5"/>
      <c r="QB665" s="5"/>
      <c r="QC665" s="5"/>
      <c r="QD665" s="5"/>
      <c r="QE665" s="5"/>
      <c r="QF665" s="5"/>
      <c r="QG665" s="5"/>
      <c r="QH665" s="5"/>
      <c r="QI665" s="5"/>
      <c r="QJ665" s="5"/>
      <c r="QK665" s="5"/>
      <c r="QL665" s="5"/>
      <c r="QM665" s="5"/>
      <c r="QN665" s="5"/>
      <c r="QO665" s="5"/>
      <c r="QP665" s="5"/>
      <c r="QQ665" s="5"/>
      <c r="QR665" s="5"/>
      <c r="QS665" s="5"/>
      <c r="QT665" s="5"/>
      <c r="QU665" s="5"/>
      <c r="QV665" s="5"/>
      <c r="QW665" s="5"/>
      <c r="QX665" s="5"/>
      <c r="QY665" s="5"/>
      <c r="QZ665" s="5"/>
      <c r="RA665" s="5"/>
      <c r="RB665" s="5"/>
      <c r="RC665" s="5"/>
      <c r="RD665" s="5"/>
      <c r="RE665" s="5"/>
      <c r="RF665" s="5"/>
      <c r="RG665" s="5"/>
      <c r="RH665" s="5"/>
      <c r="RI665" s="5"/>
      <c r="RJ665" s="5"/>
      <c r="RK665" s="5"/>
      <c r="RL665" s="5"/>
      <c r="RM665" s="5"/>
      <c r="RN665" s="5"/>
      <c r="RO665" s="5"/>
      <c r="RP665" s="5"/>
      <c r="RQ665" s="5"/>
      <c r="RR665" s="5"/>
      <c r="RS665" s="5"/>
      <c r="RT665" s="5"/>
      <c r="RU665" s="5"/>
      <c r="RV665" s="5"/>
      <c r="RW665" s="5"/>
      <c r="RX665" s="5"/>
      <c r="RY665" s="5"/>
      <c r="RZ665" s="5"/>
      <c r="SA665" s="5"/>
      <c r="SB665" s="5"/>
      <c r="SC665" s="5"/>
      <c r="SD665" s="5"/>
      <c r="SE665" s="5"/>
      <c r="SF665" s="5"/>
      <c r="SG665" s="5"/>
      <c r="SH665" s="5"/>
      <c r="SI665" s="5"/>
      <c r="SJ665" s="5"/>
      <c r="SK665" s="5"/>
      <c r="SL665" s="5"/>
      <c r="SM665" s="5"/>
      <c r="SN665" s="5"/>
      <c r="SO665" s="5"/>
      <c r="SP665" s="5"/>
      <c r="SQ665" s="5"/>
      <c r="SR665" s="5"/>
      <c r="SS665" s="5"/>
      <c r="ST665" s="5"/>
      <c r="SU665" s="5"/>
      <c r="SV665" s="5"/>
      <c r="SW665" s="5"/>
      <c r="SX665" s="5"/>
      <c r="SY665" s="5"/>
      <c r="SZ665" s="5"/>
      <c r="TA665" s="5"/>
      <c r="TB665" s="5"/>
      <c r="TC665" s="5"/>
      <c r="TD665" s="5"/>
      <c r="TE665" s="5"/>
      <c r="TF665" s="5"/>
      <c r="TG665" s="5"/>
      <c r="TH665" s="5"/>
      <c r="TI665" s="5"/>
      <c r="TJ665" s="5"/>
      <c r="TK665" s="5"/>
      <c r="TL665" s="5"/>
      <c r="TM665" s="5"/>
      <c r="TN665" s="5"/>
      <c r="TO665" s="5"/>
      <c r="TP665" s="5"/>
      <c r="TQ665" s="5"/>
      <c r="TR665" s="5"/>
      <c r="TS665" s="5"/>
      <c r="TT665" s="5"/>
      <c r="TU665" s="5"/>
      <c r="TV665" s="5"/>
      <c r="TW665" s="5"/>
      <c r="TX665" s="5"/>
      <c r="TY665" s="5"/>
      <c r="TZ665" s="5"/>
      <c r="UA665" s="5"/>
      <c r="UB665" s="5"/>
      <c r="UC665" s="5"/>
      <c r="UD665" s="5"/>
      <c r="UE665" s="5"/>
      <c r="UF665" s="5"/>
      <c r="UG665" s="5"/>
      <c r="UH665" s="5"/>
      <c r="UI665" s="5"/>
      <c r="UJ665" s="5"/>
      <c r="UK665" s="5"/>
      <c r="UL665" s="5"/>
      <c r="UM665" s="5"/>
      <c r="UN665" s="5"/>
      <c r="UO665" s="5"/>
      <c r="UP665" s="5"/>
      <c r="UQ665" s="5"/>
      <c r="UR665" s="5"/>
      <c r="US665" s="5"/>
      <c r="UT665" s="5"/>
      <c r="UU665" s="5"/>
      <c r="UV665" s="5"/>
      <c r="UW665" s="5"/>
      <c r="UX665" s="5"/>
      <c r="UY665" s="5"/>
      <c r="UZ665" s="5"/>
      <c r="VA665" s="5"/>
      <c r="VB665" s="5"/>
      <c r="VC665" s="5"/>
      <c r="VD665" s="5"/>
      <c r="VE665" s="5"/>
      <c r="VF665" s="5"/>
      <c r="VG665" s="5"/>
      <c r="VH665" s="5"/>
      <c r="VI665" s="5"/>
      <c r="VJ665" s="5"/>
      <c r="VK665" s="5"/>
      <c r="VL665" s="5"/>
      <c r="VM665" s="5"/>
      <c r="VN665" s="5"/>
      <c r="VO665" s="5"/>
      <c r="VP665" s="5"/>
      <c r="VQ665" s="5"/>
      <c r="VR665" s="5"/>
      <c r="VS665" s="5"/>
      <c r="VT665" s="5"/>
      <c r="VU665" s="5"/>
      <c r="VV665" s="5"/>
      <c r="VW665" s="5"/>
      <c r="VX665" s="5"/>
      <c r="VY665" s="5"/>
      <c r="VZ665" s="5"/>
      <c r="WA665" s="5"/>
      <c r="WB665" s="5"/>
      <c r="WC665" s="5"/>
      <c r="WD665" s="5"/>
      <c r="WE665" s="5"/>
      <c r="WF665" s="5"/>
      <c r="WG665" s="5"/>
      <c r="WH665" s="5"/>
      <c r="WI665" s="5"/>
      <c r="WJ665" s="5"/>
      <c r="WK665" s="5"/>
      <c r="WL665" s="5"/>
      <c r="WM665" s="5"/>
      <c r="WN665" s="5"/>
      <c r="WO665" s="5"/>
      <c r="WP665" s="5"/>
      <c r="WQ665" s="5"/>
      <c r="WR665" s="5"/>
      <c r="WS665" s="5"/>
      <c r="WT665" s="5"/>
      <c r="WU665" s="5"/>
      <c r="WV665" s="5"/>
      <c r="WW665" s="5"/>
      <c r="WX665" s="5"/>
      <c r="WY665" s="5"/>
      <c r="WZ665" s="5"/>
      <c r="XA665" s="5"/>
      <c r="XB665" s="5"/>
      <c r="XC665" s="5"/>
      <c r="XD665" s="5"/>
      <c r="XE665" s="5"/>
      <c r="XF665" s="5"/>
      <c r="XG665" s="5"/>
      <c r="XH665" s="5"/>
      <c r="XI665" s="5"/>
      <c r="XJ665" s="5"/>
      <c r="XK665" s="5"/>
      <c r="XL665" s="5"/>
      <c r="XM665" s="5"/>
      <c r="XN665" s="5"/>
      <c r="XO665" s="5"/>
      <c r="XP665" s="5"/>
      <c r="XQ665" s="5"/>
      <c r="XR665" s="5"/>
      <c r="XS665" s="5"/>
      <c r="XT665" s="5"/>
      <c r="XU665" s="5"/>
      <c r="XV665" s="5"/>
      <c r="XW665" s="5"/>
    </row>
    <row r="666" spans="39:647" x14ac:dyDescent="0.4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c r="EU666" s="5"/>
      <c r="EV666" s="5"/>
      <c r="EW666" s="5"/>
      <c r="EX666" s="5"/>
      <c r="EY666" s="5"/>
      <c r="EZ666" s="5"/>
      <c r="FA666" s="5"/>
      <c r="FB666" s="5"/>
      <c r="FC666" s="5"/>
      <c r="FD666" s="5"/>
      <c r="FE666" s="5"/>
      <c r="FF666" s="5"/>
      <c r="FG666" s="5"/>
      <c r="FH666" s="5"/>
      <c r="FI666" s="5"/>
      <c r="FJ666" s="5"/>
      <c r="FK666" s="5"/>
      <c r="FL666" s="5"/>
      <c r="FM666" s="5"/>
      <c r="FN666" s="5"/>
      <c r="FO666" s="5"/>
      <c r="FP666" s="5"/>
      <c r="FQ666" s="5"/>
      <c r="FR666" s="5"/>
      <c r="FS666" s="5"/>
      <c r="FT666" s="5"/>
      <c r="FU666" s="5"/>
      <c r="FV666" s="5"/>
      <c r="FW666" s="5"/>
      <c r="FX666" s="5"/>
      <c r="FY666" s="5"/>
      <c r="FZ666" s="5"/>
      <c r="GA666" s="5"/>
      <c r="GB666" s="5"/>
      <c r="GC666" s="5"/>
      <c r="GD666" s="5"/>
      <c r="GE666" s="5"/>
      <c r="GF666" s="5"/>
      <c r="GG666" s="5"/>
      <c r="GH666" s="5"/>
      <c r="GI666" s="5"/>
      <c r="GJ666" s="5"/>
      <c r="GK666" s="5"/>
      <c r="GL666" s="5"/>
      <c r="GM666" s="5"/>
      <c r="GN666" s="5"/>
      <c r="GO666" s="5"/>
      <c r="GP666" s="5"/>
      <c r="GQ666" s="5"/>
      <c r="GR666" s="5"/>
      <c r="GS666" s="5"/>
      <c r="GT666" s="5"/>
      <c r="GU666" s="5"/>
      <c r="GV666" s="5"/>
      <c r="GW666" s="5"/>
      <c r="GX666" s="5"/>
      <c r="GY666" s="5"/>
      <c r="GZ666" s="5"/>
      <c r="HA666" s="5"/>
      <c r="HB666" s="5"/>
      <c r="HC666" s="5"/>
      <c r="HD666" s="5"/>
      <c r="HE666" s="5"/>
      <c r="HF666" s="5"/>
      <c r="HG666" s="5"/>
      <c r="HH666" s="5"/>
      <c r="HI666" s="5"/>
      <c r="HJ666" s="5"/>
      <c r="HK666" s="5"/>
      <c r="HL666" s="5"/>
      <c r="HM666" s="5"/>
      <c r="HN666" s="5"/>
      <c r="HO666" s="5"/>
      <c r="HP666" s="5"/>
      <c r="HQ666" s="5"/>
      <c r="HR666" s="5"/>
      <c r="HS666" s="5"/>
      <c r="HT666" s="5"/>
      <c r="HU666" s="5"/>
      <c r="HV666" s="5"/>
      <c r="HW666" s="5"/>
      <c r="HX666" s="5"/>
      <c r="HY666" s="5"/>
      <c r="HZ666" s="5"/>
      <c r="IA666" s="5"/>
      <c r="IB666" s="5"/>
      <c r="IC666" s="5"/>
      <c r="ID666" s="5"/>
      <c r="IE666" s="5"/>
      <c r="IF666" s="5"/>
      <c r="IG666" s="5"/>
      <c r="IH666" s="5"/>
      <c r="II666" s="5"/>
      <c r="IJ666" s="5"/>
      <c r="IK666" s="5"/>
      <c r="IL666" s="5"/>
      <c r="IM666" s="5"/>
      <c r="IN666" s="5"/>
      <c r="IO666" s="5"/>
      <c r="IP666" s="5"/>
      <c r="IQ666" s="5"/>
      <c r="IR666" s="5"/>
      <c r="IS666" s="5"/>
      <c r="IT666" s="5"/>
      <c r="IU666" s="5"/>
      <c r="IV666" s="5"/>
      <c r="IW666" s="5"/>
      <c r="IX666" s="5"/>
      <c r="IY666" s="5"/>
      <c r="IZ666" s="5"/>
      <c r="JA666" s="5"/>
      <c r="JB666" s="5"/>
      <c r="JC666" s="5"/>
      <c r="JD666" s="5"/>
      <c r="JE666" s="5"/>
      <c r="JF666" s="5"/>
      <c r="JG666" s="5"/>
      <c r="JH666" s="5"/>
      <c r="JI666" s="5"/>
      <c r="JJ666" s="5"/>
      <c r="JK666" s="5"/>
      <c r="JL666" s="5"/>
      <c r="JM666" s="5"/>
      <c r="JN666" s="5"/>
      <c r="JO666" s="5"/>
      <c r="JP666" s="5"/>
      <c r="JQ666" s="5"/>
      <c r="JR666" s="5"/>
      <c r="JS666" s="5"/>
      <c r="JT666" s="5"/>
      <c r="JU666" s="5"/>
      <c r="JV666" s="5"/>
      <c r="JW666" s="5"/>
      <c r="JX666" s="5"/>
      <c r="JY666" s="5"/>
      <c r="JZ666" s="5"/>
      <c r="KA666" s="5"/>
      <c r="KB666" s="5"/>
      <c r="KC666" s="5"/>
      <c r="KD666" s="5"/>
      <c r="KE666" s="5"/>
      <c r="KF666" s="5"/>
      <c r="KG666" s="5"/>
      <c r="KH666" s="5"/>
      <c r="KI666" s="5"/>
      <c r="KJ666" s="5"/>
      <c r="KK666" s="5"/>
      <c r="KL666" s="5"/>
      <c r="KM666" s="5"/>
      <c r="KN666" s="5"/>
      <c r="KO666" s="5"/>
      <c r="KP666" s="5"/>
      <c r="KQ666" s="5"/>
      <c r="KR666" s="5"/>
      <c r="KS666" s="5"/>
      <c r="KT666" s="5"/>
      <c r="KU666" s="5"/>
      <c r="KV666" s="5"/>
      <c r="KW666" s="5"/>
      <c r="KX666" s="5"/>
      <c r="KY666" s="5"/>
      <c r="KZ666" s="5"/>
      <c r="LA666" s="5"/>
      <c r="LB666" s="5"/>
      <c r="LC666" s="5"/>
      <c r="LD666" s="5"/>
      <c r="LE666" s="5"/>
      <c r="LF666" s="5"/>
      <c r="LG666" s="5"/>
      <c r="LH666" s="5"/>
      <c r="LI666" s="5"/>
      <c r="LJ666" s="5"/>
      <c r="LK666" s="5"/>
      <c r="LL666" s="5"/>
      <c r="LM666" s="5"/>
      <c r="LN666" s="5"/>
      <c r="LO666" s="5"/>
      <c r="LP666" s="5"/>
      <c r="LQ666" s="5"/>
      <c r="LR666" s="5"/>
      <c r="LS666" s="5"/>
      <c r="LT666" s="5"/>
      <c r="LU666" s="5"/>
      <c r="LV666" s="5"/>
      <c r="LW666" s="5"/>
      <c r="LX666" s="5"/>
      <c r="LY666" s="5"/>
      <c r="LZ666" s="5"/>
      <c r="MA666" s="5"/>
      <c r="MB666" s="5"/>
      <c r="MC666" s="5"/>
      <c r="MD666" s="5"/>
      <c r="ME666" s="5"/>
      <c r="MF666" s="5"/>
      <c r="MG666" s="5"/>
      <c r="MH666" s="5"/>
      <c r="MI666" s="5"/>
      <c r="MJ666" s="5"/>
      <c r="MK666" s="5"/>
      <c r="ML666" s="5"/>
      <c r="MM666" s="5"/>
      <c r="MN666" s="5"/>
      <c r="MO666" s="5"/>
      <c r="MP666" s="5"/>
      <c r="MQ666" s="5"/>
      <c r="MR666" s="5"/>
      <c r="MS666" s="5"/>
      <c r="MT666" s="5"/>
      <c r="MU666" s="5"/>
      <c r="MV666" s="5"/>
      <c r="MW666" s="5"/>
      <c r="MX666" s="5"/>
      <c r="MY666" s="5"/>
      <c r="MZ666" s="5"/>
      <c r="NA666" s="5"/>
      <c r="NB666" s="5"/>
      <c r="NC666" s="5"/>
      <c r="ND666" s="5"/>
      <c r="NE666" s="5"/>
      <c r="NF666" s="5"/>
      <c r="NG666" s="5"/>
      <c r="NH666" s="5"/>
      <c r="NI666" s="5"/>
      <c r="NJ666" s="5"/>
      <c r="NK666" s="5"/>
      <c r="NL666" s="5"/>
      <c r="NM666" s="5"/>
      <c r="NN666" s="5"/>
      <c r="NO666" s="5"/>
      <c r="NP666" s="5"/>
      <c r="NQ666" s="5"/>
      <c r="NR666" s="5"/>
      <c r="NS666" s="5"/>
      <c r="NT666" s="5"/>
      <c r="NU666" s="5"/>
      <c r="NV666" s="5"/>
      <c r="NW666" s="5"/>
      <c r="NX666" s="5"/>
      <c r="NY666" s="5"/>
      <c r="NZ666" s="5"/>
      <c r="OA666" s="5"/>
      <c r="OB666" s="5"/>
      <c r="OC666" s="5"/>
      <c r="OD666" s="5"/>
      <c r="OE666" s="5"/>
      <c r="OF666" s="5"/>
      <c r="OG666" s="5"/>
      <c r="OH666" s="5"/>
      <c r="OI666" s="5"/>
      <c r="OJ666" s="5"/>
      <c r="OK666" s="5"/>
      <c r="OL666" s="5"/>
      <c r="OM666" s="5"/>
      <c r="ON666" s="5"/>
      <c r="OO666" s="5"/>
      <c r="OP666" s="5"/>
      <c r="OQ666" s="5"/>
      <c r="OR666" s="5"/>
      <c r="OS666" s="5"/>
      <c r="OT666" s="5"/>
      <c r="OU666" s="5"/>
      <c r="OV666" s="5"/>
      <c r="OW666" s="5"/>
      <c r="OX666" s="5"/>
      <c r="OY666" s="5"/>
      <c r="OZ666" s="5"/>
      <c r="PA666" s="5"/>
      <c r="PB666" s="5"/>
      <c r="PC666" s="5"/>
      <c r="PD666" s="5"/>
      <c r="PE666" s="5"/>
      <c r="PF666" s="5"/>
      <c r="PG666" s="5"/>
      <c r="PH666" s="5"/>
      <c r="PI666" s="5"/>
      <c r="PJ666" s="5"/>
      <c r="PK666" s="5"/>
      <c r="PL666" s="5"/>
      <c r="PM666" s="5"/>
      <c r="PN666" s="5"/>
      <c r="PO666" s="5"/>
      <c r="PP666" s="5"/>
      <c r="PQ666" s="5"/>
      <c r="PR666" s="5"/>
      <c r="PS666" s="5"/>
      <c r="PT666" s="5"/>
      <c r="PU666" s="5"/>
      <c r="PV666" s="5"/>
      <c r="PW666" s="5"/>
      <c r="PX666" s="5"/>
      <c r="PY666" s="5"/>
      <c r="PZ666" s="5"/>
      <c r="QA666" s="5"/>
      <c r="QB666" s="5"/>
      <c r="QC666" s="5"/>
      <c r="QD666" s="5"/>
      <c r="QE666" s="5"/>
      <c r="QF666" s="5"/>
      <c r="QG666" s="5"/>
      <c r="QH666" s="5"/>
      <c r="QI666" s="5"/>
      <c r="QJ666" s="5"/>
      <c r="QK666" s="5"/>
      <c r="QL666" s="5"/>
      <c r="QM666" s="5"/>
      <c r="QN666" s="5"/>
      <c r="QO666" s="5"/>
      <c r="QP666" s="5"/>
      <c r="QQ666" s="5"/>
      <c r="QR666" s="5"/>
      <c r="QS666" s="5"/>
      <c r="QT666" s="5"/>
      <c r="QU666" s="5"/>
      <c r="QV666" s="5"/>
      <c r="QW666" s="5"/>
      <c r="QX666" s="5"/>
      <c r="QY666" s="5"/>
      <c r="QZ666" s="5"/>
      <c r="RA666" s="5"/>
      <c r="RB666" s="5"/>
      <c r="RC666" s="5"/>
      <c r="RD666" s="5"/>
      <c r="RE666" s="5"/>
      <c r="RF666" s="5"/>
      <c r="RG666" s="5"/>
      <c r="RH666" s="5"/>
      <c r="RI666" s="5"/>
      <c r="RJ666" s="5"/>
      <c r="RK666" s="5"/>
      <c r="RL666" s="5"/>
      <c r="RM666" s="5"/>
      <c r="RN666" s="5"/>
      <c r="RO666" s="5"/>
      <c r="RP666" s="5"/>
      <c r="RQ666" s="5"/>
      <c r="RR666" s="5"/>
      <c r="RS666" s="5"/>
      <c r="RT666" s="5"/>
      <c r="RU666" s="5"/>
      <c r="RV666" s="5"/>
      <c r="RW666" s="5"/>
      <c r="RX666" s="5"/>
      <c r="RY666" s="5"/>
      <c r="RZ666" s="5"/>
      <c r="SA666" s="5"/>
      <c r="SB666" s="5"/>
      <c r="SC666" s="5"/>
      <c r="SD666" s="5"/>
      <c r="SE666" s="5"/>
      <c r="SF666" s="5"/>
      <c r="SG666" s="5"/>
      <c r="SH666" s="5"/>
      <c r="SI666" s="5"/>
      <c r="SJ666" s="5"/>
      <c r="SK666" s="5"/>
      <c r="SL666" s="5"/>
      <c r="SM666" s="5"/>
      <c r="SN666" s="5"/>
      <c r="SO666" s="5"/>
      <c r="SP666" s="5"/>
      <c r="SQ666" s="5"/>
      <c r="SR666" s="5"/>
      <c r="SS666" s="5"/>
      <c r="ST666" s="5"/>
      <c r="SU666" s="5"/>
      <c r="SV666" s="5"/>
      <c r="SW666" s="5"/>
      <c r="SX666" s="5"/>
      <c r="SY666" s="5"/>
      <c r="SZ666" s="5"/>
      <c r="TA666" s="5"/>
      <c r="TB666" s="5"/>
      <c r="TC666" s="5"/>
      <c r="TD666" s="5"/>
      <c r="TE666" s="5"/>
      <c r="TF666" s="5"/>
      <c r="TG666" s="5"/>
      <c r="TH666" s="5"/>
      <c r="TI666" s="5"/>
      <c r="TJ666" s="5"/>
      <c r="TK666" s="5"/>
      <c r="TL666" s="5"/>
      <c r="TM666" s="5"/>
      <c r="TN666" s="5"/>
      <c r="TO666" s="5"/>
      <c r="TP666" s="5"/>
      <c r="TQ666" s="5"/>
      <c r="TR666" s="5"/>
      <c r="TS666" s="5"/>
      <c r="TT666" s="5"/>
      <c r="TU666" s="5"/>
      <c r="TV666" s="5"/>
      <c r="TW666" s="5"/>
      <c r="TX666" s="5"/>
      <c r="TY666" s="5"/>
      <c r="TZ666" s="5"/>
      <c r="UA666" s="5"/>
      <c r="UB666" s="5"/>
      <c r="UC666" s="5"/>
      <c r="UD666" s="5"/>
      <c r="UE666" s="5"/>
      <c r="UF666" s="5"/>
      <c r="UG666" s="5"/>
      <c r="UH666" s="5"/>
      <c r="UI666" s="5"/>
      <c r="UJ666" s="5"/>
      <c r="UK666" s="5"/>
      <c r="UL666" s="5"/>
      <c r="UM666" s="5"/>
      <c r="UN666" s="5"/>
      <c r="UO666" s="5"/>
      <c r="UP666" s="5"/>
      <c r="UQ666" s="5"/>
      <c r="UR666" s="5"/>
      <c r="US666" s="5"/>
      <c r="UT666" s="5"/>
      <c r="UU666" s="5"/>
      <c r="UV666" s="5"/>
      <c r="UW666" s="5"/>
      <c r="UX666" s="5"/>
      <c r="UY666" s="5"/>
      <c r="UZ666" s="5"/>
      <c r="VA666" s="5"/>
      <c r="VB666" s="5"/>
      <c r="VC666" s="5"/>
      <c r="VD666" s="5"/>
      <c r="VE666" s="5"/>
      <c r="VF666" s="5"/>
      <c r="VG666" s="5"/>
      <c r="VH666" s="5"/>
      <c r="VI666" s="5"/>
      <c r="VJ666" s="5"/>
      <c r="VK666" s="5"/>
      <c r="VL666" s="5"/>
      <c r="VM666" s="5"/>
      <c r="VN666" s="5"/>
      <c r="VO666" s="5"/>
      <c r="VP666" s="5"/>
      <c r="VQ666" s="5"/>
      <c r="VR666" s="5"/>
      <c r="VS666" s="5"/>
      <c r="VT666" s="5"/>
      <c r="VU666" s="5"/>
      <c r="VV666" s="5"/>
      <c r="VW666" s="5"/>
      <c r="VX666" s="5"/>
      <c r="VY666" s="5"/>
      <c r="VZ666" s="5"/>
      <c r="WA666" s="5"/>
      <c r="WB666" s="5"/>
      <c r="WC666" s="5"/>
      <c r="WD666" s="5"/>
      <c r="WE666" s="5"/>
      <c r="WF666" s="5"/>
      <c r="WG666" s="5"/>
      <c r="WH666" s="5"/>
      <c r="WI666" s="5"/>
      <c r="WJ666" s="5"/>
      <c r="WK666" s="5"/>
      <c r="WL666" s="5"/>
      <c r="WM666" s="5"/>
      <c r="WN666" s="5"/>
      <c r="WO666" s="5"/>
      <c r="WP666" s="5"/>
      <c r="WQ666" s="5"/>
      <c r="WR666" s="5"/>
      <c r="WS666" s="5"/>
      <c r="WT666" s="5"/>
      <c r="WU666" s="5"/>
      <c r="WV666" s="5"/>
      <c r="WW666" s="5"/>
      <c r="WX666" s="5"/>
      <c r="WY666" s="5"/>
      <c r="WZ666" s="5"/>
      <c r="XA666" s="5"/>
      <c r="XB666" s="5"/>
      <c r="XC666" s="5"/>
      <c r="XD666" s="5"/>
      <c r="XE666" s="5"/>
      <c r="XF666" s="5"/>
      <c r="XG666" s="5"/>
      <c r="XH666" s="5"/>
      <c r="XI666" s="5"/>
      <c r="XJ666" s="5"/>
      <c r="XK666" s="5"/>
      <c r="XL666" s="5"/>
      <c r="XM666" s="5"/>
      <c r="XN666" s="5"/>
      <c r="XO666" s="5"/>
      <c r="XP666" s="5"/>
      <c r="XQ666" s="5"/>
      <c r="XR666" s="5"/>
      <c r="XS666" s="5"/>
      <c r="XT666" s="5"/>
      <c r="XU666" s="5"/>
      <c r="XV666" s="5"/>
      <c r="XW666" s="5"/>
    </row>
    <row r="667" spans="39:647" x14ac:dyDescent="0.45">
      <c r="AM667" s="5"/>
      <c r="AN667" s="5"/>
      <c r="AO667" s="5"/>
      <c r="AP667" s="5"/>
      <c r="AQ667" s="5"/>
      <c r="AR667" s="5"/>
      <c r="AS667" s="5"/>
      <c r="AT667" s="5"/>
      <c r="AU667" s="5"/>
      <c r="AV667" s="5"/>
      <c r="AW667" s="5"/>
      <c r="AX667" s="5"/>
      <c r="AY667" s="5"/>
      <c r="AZ667" s="5"/>
      <c r="BA667" s="5"/>
      <c r="BB667" s="5"/>
      <c r="BC667" s="5"/>
      <c r="BD667" s="5"/>
      <c r="BE667" s="5"/>
      <c r="BF667" s="5"/>
      <c r="BG667" s="5"/>
      <c r="BH667" s="5"/>
      <c r="BI667" s="5"/>
      <c r="BJ667" s="5"/>
      <c r="BK667" s="5"/>
      <c r="BL667" s="5"/>
      <c r="BM667" s="5"/>
      <c r="BN667" s="5"/>
      <c r="BO667" s="5"/>
      <c r="BP667" s="5"/>
      <c r="BQ667" s="5"/>
      <c r="BR667" s="5"/>
      <c r="BS667" s="5"/>
      <c r="BT667" s="5"/>
      <c r="BU667" s="5"/>
      <c r="BV667" s="5"/>
      <c r="BW667" s="5"/>
      <c r="BX667" s="5"/>
      <c r="BY667" s="5"/>
      <c r="BZ667" s="5"/>
      <c r="CA667" s="5"/>
      <c r="CB667" s="5"/>
      <c r="CC667" s="5"/>
      <c r="CD667" s="5"/>
      <c r="CE667" s="5"/>
      <c r="CF667" s="5"/>
      <c r="CG667" s="5"/>
      <c r="CH667" s="5"/>
      <c r="CI667" s="5"/>
      <c r="CJ667" s="5"/>
      <c r="CK667" s="5"/>
      <c r="CL667" s="5"/>
      <c r="CM667" s="5"/>
      <c r="CN667" s="5"/>
      <c r="CO667" s="5"/>
      <c r="CP667" s="5"/>
      <c r="CQ667" s="5"/>
      <c r="CR667" s="5"/>
      <c r="CS667" s="5"/>
      <c r="CT667" s="5"/>
      <c r="CU667" s="5"/>
      <c r="CV667" s="5"/>
      <c r="CW667" s="5"/>
      <c r="CX667" s="5"/>
      <c r="CY667" s="5"/>
      <c r="CZ667" s="5"/>
      <c r="DA667" s="5"/>
      <c r="DB667" s="5"/>
      <c r="DC667" s="5"/>
      <c r="DD667" s="5"/>
      <c r="DE667" s="5"/>
      <c r="DF667" s="5"/>
      <c r="DG667" s="5"/>
      <c r="DH667" s="5"/>
      <c r="DI667" s="5"/>
      <c r="DJ667" s="5"/>
      <c r="DK667" s="5"/>
      <c r="DL667" s="5"/>
      <c r="DM667" s="5"/>
      <c r="DN667" s="5"/>
      <c r="DO667" s="5"/>
      <c r="DP667" s="5"/>
      <c r="DQ667" s="5"/>
      <c r="DR667" s="5"/>
      <c r="DS667" s="5"/>
      <c r="DT667" s="5"/>
      <c r="DU667" s="5"/>
      <c r="DV667" s="5"/>
      <c r="DW667" s="5"/>
      <c r="DX667" s="5"/>
      <c r="DY667" s="5"/>
      <c r="DZ667" s="5"/>
      <c r="EA667" s="5"/>
      <c r="EB667" s="5"/>
      <c r="EC667" s="5"/>
      <c r="ED667" s="5"/>
      <c r="EE667" s="5"/>
      <c r="EF667" s="5"/>
      <c r="EG667" s="5"/>
      <c r="EH667" s="5"/>
      <c r="EI667" s="5"/>
      <c r="EJ667" s="5"/>
      <c r="EK667" s="5"/>
      <c r="EL667" s="5"/>
      <c r="EM667" s="5"/>
      <c r="EN667" s="5"/>
      <c r="EO667" s="5"/>
      <c r="EP667" s="5"/>
      <c r="EQ667" s="5"/>
      <c r="ER667" s="5"/>
      <c r="ES667" s="5"/>
      <c r="ET667" s="5"/>
      <c r="EU667" s="5"/>
      <c r="EV667" s="5"/>
      <c r="EW667" s="5"/>
      <c r="EX667" s="5"/>
      <c r="EY667" s="5"/>
      <c r="EZ667" s="5"/>
      <c r="FA667" s="5"/>
      <c r="FB667" s="5"/>
      <c r="FC667" s="5"/>
      <c r="FD667" s="5"/>
      <c r="FE667" s="5"/>
      <c r="FF667" s="5"/>
      <c r="FG667" s="5"/>
      <c r="FH667" s="5"/>
      <c r="FI667" s="5"/>
      <c r="FJ667" s="5"/>
      <c r="FK667" s="5"/>
      <c r="FL667" s="5"/>
      <c r="FM667" s="5"/>
      <c r="FN667" s="5"/>
      <c r="FO667" s="5"/>
      <c r="FP667" s="5"/>
      <c r="FQ667" s="5"/>
      <c r="FR667" s="5"/>
      <c r="FS667" s="5"/>
      <c r="FT667" s="5"/>
      <c r="FU667" s="5"/>
      <c r="FV667" s="5"/>
      <c r="FW667" s="5"/>
      <c r="FX667" s="5"/>
      <c r="FY667" s="5"/>
      <c r="FZ667" s="5"/>
      <c r="GA667" s="5"/>
      <c r="GB667" s="5"/>
      <c r="GC667" s="5"/>
      <c r="GD667" s="5"/>
      <c r="GE667" s="5"/>
      <c r="GF667" s="5"/>
      <c r="GG667" s="5"/>
      <c r="GH667" s="5"/>
      <c r="GI667" s="5"/>
      <c r="GJ667" s="5"/>
      <c r="GK667" s="5"/>
      <c r="GL667" s="5"/>
      <c r="GM667" s="5"/>
      <c r="GN667" s="5"/>
      <c r="GO667" s="5"/>
      <c r="GP667" s="5"/>
      <c r="GQ667" s="5"/>
      <c r="GR667" s="5"/>
      <c r="GS667" s="5"/>
      <c r="GT667" s="5"/>
      <c r="GU667" s="5"/>
      <c r="GV667" s="5"/>
      <c r="GW667" s="5"/>
      <c r="GX667" s="5"/>
      <c r="GY667" s="5"/>
      <c r="GZ667" s="5"/>
      <c r="HA667" s="5"/>
      <c r="HB667" s="5"/>
      <c r="HC667" s="5"/>
      <c r="HD667" s="5"/>
      <c r="HE667" s="5"/>
      <c r="HF667" s="5"/>
      <c r="HG667" s="5"/>
      <c r="HH667" s="5"/>
      <c r="HI667" s="5"/>
      <c r="HJ667" s="5"/>
      <c r="HK667" s="5"/>
      <c r="HL667" s="5"/>
      <c r="HM667" s="5"/>
      <c r="HN667" s="5"/>
      <c r="HO667" s="5"/>
      <c r="HP667" s="5"/>
      <c r="HQ667" s="5"/>
      <c r="HR667" s="5"/>
      <c r="HS667" s="5"/>
      <c r="HT667" s="5"/>
      <c r="HU667" s="5"/>
      <c r="HV667" s="5"/>
      <c r="HW667" s="5"/>
      <c r="HX667" s="5"/>
      <c r="HY667" s="5"/>
      <c r="HZ667" s="5"/>
      <c r="IA667" s="5"/>
      <c r="IB667" s="5"/>
      <c r="IC667" s="5"/>
      <c r="ID667" s="5"/>
      <c r="IE667" s="5"/>
      <c r="IF667" s="5"/>
      <c r="IG667" s="5"/>
      <c r="IH667" s="5"/>
      <c r="II667" s="5"/>
      <c r="IJ667" s="5"/>
      <c r="IK667" s="5"/>
      <c r="IL667" s="5"/>
      <c r="IM667" s="5"/>
      <c r="IN667" s="5"/>
      <c r="IO667" s="5"/>
      <c r="IP667" s="5"/>
      <c r="IQ667" s="5"/>
      <c r="IR667" s="5"/>
      <c r="IS667" s="5"/>
      <c r="IT667" s="5"/>
      <c r="IU667" s="5"/>
      <c r="IV667" s="5"/>
      <c r="IW667" s="5"/>
      <c r="IX667" s="5"/>
      <c r="IY667" s="5"/>
      <c r="IZ667" s="5"/>
      <c r="JA667" s="5"/>
      <c r="JB667" s="5"/>
      <c r="JC667" s="5"/>
      <c r="JD667" s="5"/>
      <c r="JE667" s="5"/>
      <c r="JF667" s="5"/>
      <c r="JG667" s="5"/>
      <c r="JH667" s="5"/>
      <c r="JI667" s="5"/>
      <c r="JJ667" s="5"/>
      <c r="JK667" s="5"/>
      <c r="JL667" s="5"/>
      <c r="JM667" s="5"/>
      <c r="JN667" s="5"/>
      <c r="JO667" s="5"/>
      <c r="JP667" s="5"/>
      <c r="JQ667" s="5"/>
      <c r="JR667" s="5"/>
      <c r="JS667" s="5"/>
      <c r="JT667" s="5"/>
      <c r="JU667" s="5"/>
      <c r="JV667" s="5"/>
      <c r="JW667" s="5"/>
      <c r="JX667" s="5"/>
      <c r="JY667" s="5"/>
      <c r="JZ667" s="5"/>
      <c r="KA667" s="5"/>
      <c r="KB667" s="5"/>
      <c r="KC667" s="5"/>
      <c r="KD667" s="5"/>
      <c r="KE667" s="5"/>
      <c r="KF667" s="5"/>
      <c r="KG667" s="5"/>
      <c r="KH667" s="5"/>
      <c r="KI667" s="5"/>
      <c r="KJ667" s="5"/>
      <c r="KK667" s="5"/>
      <c r="KL667" s="5"/>
      <c r="KM667" s="5"/>
      <c r="KN667" s="5"/>
      <c r="KO667" s="5"/>
      <c r="KP667" s="5"/>
      <c r="KQ667" s="5"/>
      <c r="KR667" s="5"/>
      <c r="KS667" s="5"/>
      <c r="KT667" s="5"/>
      <c r="KU667" s="5"/>
      <c r="KV667" s="5"/>
      <c r="KW667" s="5"/>
      <c r="KX667" s="5"/>
      <c r="KY667" s="5"/>
      <c r="KZ667" s="5"/>
      <c r="LA667" s="5"/>
      <c r="LB667" s="5"/>
      <c r="LC667" s="5"/>
      <c r="LD667" s="5"/>
      <c r="LE667" s="5"/>
      <c r="LF667" s="5"/>
      <c r="LG667" s="5"/>
      <c r="LH667" s="5"/>
      <c r="LI667" s="5"/>
      <c r="LJ667" s="5"/>
      <c r="LK667" s="5"/>
      <c r="LL667" s="5"/>
      <c r="LM667" s="5"/>
      <c r="LN667" s="5"/>
      <c r="LO667" s="5"/>
      <c r="LP667" s="5"/>
      <c r="LQ667" s="5"/>
      <c r="LR667" s="5"/>
      <c r="LS667" s="5"/>
      <c r="LT667" s="5"/>
      <c r="LU667" s="5"/>
      <c r="LV667" s="5"/>
      <c r="LW667" s="5"/>
      <c r="LX667" s="5"/>
      <c r="LY667" s="5"/>
      <c r="LZ667" s="5"/>
      <c r="MA667" s="5"/>
      <c r="MB667" s="5"/>
      <c r="MC667" s="5"/>
      <c r="MD667" s="5"/>
      <c r="ME667" s="5"/>
      <c r="MF667" s="5"/>
      <c r="MG667" s="5"/>
      <c r="MH667" s="5"/>
      <c r="MI667" s="5"/>
      <c r="MJ667" s="5"/>
      <c r="MK667" s="5"/>
      <c r="ML667" s="5"/>
      <c r="MM667" s="5"/>
      <c r="MN667" s="5"/>
      <c r="MO667" s="5"/>
      <c r="MP667" s="5"/>
      <c r="MQ667" s="5"/>
      <c r="MR667" s="5"/>
      <c r="MS667" s="5"/>
      <c r="MT667" s="5"/>
      <c r="MU667" s="5"/>
      <c r="MV667" s="5"/>
      <c r="MW667" s="5"/>
      <c r="MX667" s="5"/>
      <c r="MY667" s="5"/>
      <c r="MZ667" s="5"/>
      <c r="NA667" s="5"/>
      <c r="NB667" s="5"/>
      <c r="NC667" s="5"/>
      <c r="ND667" s="5"/>
      <c r="NE667" s="5"/>
      <c r="NF667" s="5"/>
      <c r="NG667" s="5"/>
      <c r="NH667" s="5"/>
      <c r="NI667" s="5"/>
      <c r="NJ667" s="5"/>
      <c r="NK667" s="5"/>
      <c r="NL667" s="5"/>
      <c r="NM667" s="5"/>
      <c r="NN667" s="5"/>
      <c r="NO667" s="5"/>
      <c r="NP667" s="5"/>
      <c r="NQ667" s="5"/>
      <c r="NR667" s="5"/>
      <c r="NS667" s="5"/>
      <c r="NT667" s="5"/>
      <c r="NU667" s="5"/>
      <c r="NV667" s="5"/>
      <c r="NW667" s="5"/>
      <c r="NX667" s="5"/>
      <c r="NY667" s="5"/>
      <c r="NZ667" s="5"/>
      <c r="OA667" s="5"/>
      <c r="OB667" s="5"/>
      <c r="OC667" s="5"/>
      <c r="OD667" s="5"/>
      <c r="OE667" s="5"/>
      <c r="OF667" s="5"/>
      <c r="OG667" s="5"/>
      <c r="OH667" s="5"/>
      <c r="OI667" s="5"/>
      <c r="OJ667" s="5"/>
      <c r="OK667" s="5"/>
      <c r="OL667" s="5"/>
      <c r="OM667" s="5"/>
      <c r="ON667" s="5"/>
      <c r="OO667" s="5"/>
      <c r="OP667" s="5"/>
      <c r="OQ667" s="5"/>
      <c r="OR667" s="5"/>
      <c r="OS667" s="5"/>
      <c r="OT667" s="5"/>
      <c r="OU667" s="5"/>
      <c r="OV667" s="5"/>
      <c r="OW667" s="5"/>
      <c r="OX667" s="5"/>
      <c r="OY667" s="5"/>
      <c r="OZ667" s="5"/>
      <c r="PA667" s="5"/>
      <c r="PB667" s="5"/>
      <c r="PC667" s="5"/>
      <c r="PD667" s="5"/>
      <c r="PE667" s="5"/>
      <c r="PF667" s="5"/>
      <c r="PG667" s="5"/>
      <c r="PH667" s="5"/>
      <c r="PI667" s="5"/>
      <c r="PJ667" s="5"/>
      <c r="PK667" s="5"/>
      <c r="PL667" s="5"/>
      <c r="PM667" s="5"/>
      <c r="PN667" s="5"/>
      <c r="PO667" s="5"/>
      <c r="PP667" s="5"/>
      <c r="PQ667" s="5"/>
      <c r="PR667" s="5"/>
      <c r="PS667" s="5"/>
      <c r="PT667" s="5"/>
      <c r="PU667" s="5"/>
      <c r="PV667" s="5"/>
      <c r="PW667" s="5"/>
      <c r="PX667" s="5"/>
      <c r="PY667" s="5"/>
      <c r="PZ667" s="5"/>
      <c r="QA667" s="5"/>
      <c r="QB667" s="5"/>
      <c r="QC667" s="5"/>
      <c r="QD667" s="5"/>
      <c r="QE667" s="5"/>
      <c r="QF667" s="5"/>
      <c r="QG667" s="5"/>
      <c r="QH667" s="5"/>
      <c r="QI667" s="5"/>
      <c r="QJ667" s="5"/>
      <c r="QK667" s="5"/>
      <c r="QL667" s="5"/>
      <c r="QM667" s="5"/>
      <c r="QN667" s="5"/>
      <c r="QO667" s="5"/>
      <c r="QP667" s="5"/>
      <c r="QQ667" s="5"/>
      <c r="QR667" s="5"/>
      <c r="QS667" s="5"/>
      <c r="QT667" s="5"/>
      <c r="QU667" s="5"/>
      <c r="QV667" s="5"/>
      <c r="QW667" s="5"/>
      <c r="QX667" s="5"/>
      <c r="QY667" s="5"/>
      <c r="QZ667" s="5"/>
      <c r="RA667" s="5"/>
      <c r="RB667" s="5"/>
      <c r="RC667" s="5"/>
      <c r="RD667" s="5"/>
      <c r="RE667" s="5"/>
      <c r="RF667" s="5"/>
      <c r="RG667" s="5"/>
      <c r="RH667" s="5"/>
      <c r="RI667" s="5"/>
      <c r="RJ667" s="5"/>
      <c r="RK667" s="5"/>
      <c r="RL667" s="5"/>
      <c r="RM667" s="5"/>
      <c r="RN667" s="5"/>
      <c r="RO667" s="5"/>
      <c r="RP667" s="5"/>
      <c r="RQ667" s="5"/>
      <c r="RR667" s="5"/>
      <c r="RS667" s="5"/>
      <c r="RT667" s="5"/>
      <c r="RU667" s="5"/>
      <c r="RV667" s="5"/>
      <c r="RW667" s="5"/>
      <c r="RX667" s="5"/>
      <c r="RY667" s="5"/>
      <c r="RZ667" s="5"/>
      <c r="SA667" s="5"/>
      <c r="SB667" s="5"/>
      <c r="SC667" s="5"/>
      <c r="SD667" s="5"/>
      <c r="SE667" s="5"/>
      <c r="SF667" s="5"/>
      <c r="SG667" s="5"/>
      <c r="SH667" s="5"/>
      <c r="SI667" s="5"/>
      <c r="SJ667" s="5"/>
      <c r="SK667" s="5"/>
      <c r="SL667" s="5"/>
      <c r="SM667" s="5"/>
      <c r="SN667" s="5"/>
      <c r="SO667" s="5"/>
      <c r="SP667" s="5"/>
      <c r="SQ667" s="5"/>
      <c r="SR667" s="5"/>
      <c r="SS667" s="5"/>
      <c r="ST667" s="5"/>
      <c r="SU667" s="5"/>
      <c r="SV667" s="5"/>
      <c r="SW667" s="5"/>
      <c r="SX667" s="5"/>
      <c r="SY667" s="5"/>
      <c r="SZ667" s="5"/>
      <c r="TA667" s="5"/>
      <c r="TB667" s="5"/>
      <c r="TC667" s="5"/>
      <c r="TD667" s="5"/>
      <c r="TE667" s="5"/>
      <c r="TF667" s="5"/>
      <c r="TG667" s="5"/>
      <c r="TH667" s="5"/>
      <c r="TI667" s="5"/>
      <c r="TJ667" s="5"/>
      <c r="TK667" s="5"/>
      <c r="TL667" s="5"/>
      <c r="TM667" s="5"/>
      <c r="TN667" s="5"/>
      <c r="TO667" s="5"/>
      <c r="TP667" s="5"/>
      <c r="TQ667" s="5"/>
      <c r="TR667" s="5"/>
      <c r="TS667" s="5"/>
      <c r="TT667" s="5"/>
      <c r="TU667" s="5"/>
      <c r="TV667" s="5"/>
      <c r="TW667" s="5"/>
      <c r="TX667" s="5"/>
      <c r="TY667" s="5"/>
      <c r="TZ667" s="5"/>
      <c r="UA667" s="5"/>
      <c r="UB667" s="5"/>
      <c r="UC667" s="5"/>
      <c r="UD667" s="5"/>
      <c r="UE667" s="5"/>
      <c r="UF667" s="5"/>
      <c r="UG667" s="5"/>
      <c r="UH667" s="5"/>
      <c r="UI667" s="5"/>
      <c r="UJ667" s="5"/>
      <c r="UK667" s="5"/>
      <c r="UL667" s="5"/>
      <c r="UM667" s="5"/>
      <c r="UN667" s="5"/>
      <c r="UO667" s="5"/>
      <c r="UP667" s="5"/>
      <c r="UQ667" s="5"/>
      <c r="UR667" s="5"/>
      <c r="US667" s="5"/>
      <c r="UT667" s="5"/>
      <c r="UU667" s="5"/>
      <c r="UV667" s="5"/>
      <c r="UW667" s="5"/>
      <c r="UX667" s="5"/>
      <c r="UY667" s="5"/>
      <c r="UZ667" s="5"/>
      <c r="VA667" s="5"/>
      <c r="VB667" s="5"/>
      <c r="VC667" s="5"/>
      <c r="VD667" s="5"/>
      <c r="VE667" s="5"/>
      <c r="VF667" s="5"/>
      <c r="VG667" s="5"/>
      <c r="VH667" s="5"/>
      <c r="VI667" s="5"/>
      <c r="VJ667" s="5"/>
      <c r="VK667" s="5"/>
      <c r="VL667" s="5"/>
      <c r="VM667" s="5"/>
      <c r="VN667" s="5"/>
      <c r="VO667" s="5"/>
      <c r="VP667" s="5"/>
      <c r="VQ667" s="5"/>
      <c r="VR667" s="5"/>
      <c r="VS667" s="5"/>
      <c r="VT667" s="5"/>
      <c r="VU667" s="5"/>
      <c r="VV667" s="5"/>
      <c r="VW667" s="5"/>
      <c r="VX667" s="5"/>
      <c r="VY667" s="5"/>
      <c r="VZ667" s="5"/>
      <c r="WA667" s="5"/>
      <c r="WB667" s="5"/>
      <c r="WC667" s="5"/>
      <c r="WD667" s="5"/>
      <c r="WE667" s="5"/>
      <c r="WF667" s="5"/>
      <c r="WG667" s="5"/>
      <c r="WH667" s="5"/>
      <c r="WI667" s="5"/>
      <c r="WJ667" s="5"/>
      <c r="WK667" s="5"/>
      <c r="WL667" s="5"/>
      <c r="WM667" s="5"/>
      <c r="WN667" s="5"/>
      <c r="WO667" s="5"/>
      <c r="WP667" s="5"/>
      <c r="WQ667" s="5"/>
      <c r="WR667" s="5"/>
      <c r="WS667" s="5"/>
      <c r="WT667" s="5"/>
      <c r="WU667" s="5"/>
      <c r="WV667" s="5"/>
      <c r="WW667" s="5"/>
      <c r="WX667" s="5"/>
      <c r="WY667" s="5"/>
      <c r="WZ667" s="5"/>
      <c r="XA667" s="5"/>
      <c r="XB667" s="5"/>
      <c r="XC667" s="5"/>
      <c r="XD667" s="5"/>
      <c r="XE667" s="5"/>
      <c r="XF667" s="5"/>
      <c r="XG667" s="5"/>
      <c r="XH667" s="5"/>
      <c r="XI667" s="5"/>
      <c r="XJ667" s="5"/>
      <c r="XK667" s="5"/>
      <c r="XL667" s="5"/>
      <c r="XM667" s="5"/>
      <c r="XN667" s="5"/>
      <c r="XO667" s="5"/>
      <c r="XP667" s="5"/>
      <c r="XQ667" s="5"/>
      <c r="XR667" s="5"/>
      <c r="XS667" s="5"/>
      <c r="XT667" s="5"/>
      <c r="XU667" s="5"/>
      <c r="XV667" s="5"/>
      <c r="XW667" s="5"/>
    </row>
    <row r="668" spans="39:647" x14ac:dyDescent="0.45">
      <c r="AM668" s="5"/>
      <c r="AN668" s="5"/>
      <c r="AO668" s="5"/>
      <c r="AP668" s="5"/>
      <c r="AQ668" s="5"/>
      <c r="AR668" s="5"/>
      <c r="AS668" s="5"/>
      <c r="AT668" s="5"/>
      <c r="AU668" s="5"/>
      <c r="AV668" s="5"/>
      <c r="AW668" s="5"/>
      <c r="AX668" s="5"/>
      <c r="AY668" s="5"/>
      <c r="AZ668" s="5"/>
      <c r="BA668" s="5"/>
      <c r="BB668" s="5"/>
      <c r="BC668" s="5"/>
      <c r="BD668" s="5"/>
      <c r="BE668" s="5"/>
      <c r="BF668" s="5"/>
      <c r="BG668" s="5"/>
      <c r="BH668" s="5"/>
      <c r="BI668" s="5"/>
      <c r="BJ668" s="5"/>
      <c r="BK668" s="5"/>
      <c r="BL668" s="5"/>
      <c r="BM668" s="5"/>
      <c r="BN668" s="5"/>
      <c r="BO668" s="5"/>
      <c r="BP668" s="5"/>
      <c r="BQ668" s="5"/>
      <c r="BR668" s="5"/>
      <c r="BS668" s="5"/>
      <c r="BT668" s="5"/>
      <c r="BU668" s="5"/>
      <c r="BV668" s="5"/>
      <c r="BW668" s="5"/>
      <c r="BX668" s="5"/>
      <c r="BY668" s="5"/>
      <c r="BZ668" s="5"/>
      <c r="CA668" s="5"/>
      <c r="CB668" s="5"/>
      <c r="CC668" s="5"/>
      <c r="CD668" s="5"/>
      <c r="CE668" s="5"/>
      <c r="CF668" s="5"/>
      <c r="CG668" s="5"/>
      <c r="CH668" s="5"/>
      <c r="CI668" s="5"/>
      <c r="CJ668" s="5"/>
      <c r="CK668" s="5"/>
      <c r="CL668" s="5"/>
      <c r="CM668" s="5"/>
      <c r="CN668" s="5"/>
      <c r="CO668" s="5"/>
      <c r="CP668" s="5"/>
      <c r="CQ668" s="5"/>
      <c r="CR668" s="5"/>
      <c r="CS668" s="5"/>
      <c r="CT668" s="5"/>
      <c r="CU668" s="5"/>
      <c r="CV668" s="5"/>
      <c r="CW668" s="5"/>
      <c r="CX668" s="5"/>
      <c r="CY668" s="5"/>
      <c r="CZ668" s="5"/>
      <c r="DA668" s="5"/>
      <c r="DB668" s="5"/>
      <c r="DC668" s="5"/>
      <c r="DD668" s="5"/>
      <c r="DE668" s="5"/>
      <c r="DF668" s="5"/>
      <c r="DG668" s="5"/>
      <c r="DH668" s="5"/>
      <c r="DI668" s="5"/>
      <c r="DJ668" s="5"/>
      <c r="DK668" s="5"/>
      <c r="DL668" s="5"/>
      <c r="DM668" s="5"/>
      <c r="DN668" s="5"/>
      <c r="DO668" s="5"/>
      <c r="DP668" s="5"/>
      <c r="DQ668" s="5"/>
      <c r="DR668" s="5"/>
      <c r="DS668" s="5"/>
      <c r="DT668" s="5"/>
      <c r="DU668" s="5"/>
      <c r="DV668" s="5"/>
      <c r="DW668" s="5"/>
      <c r="DX668" s="5"/>
      <c r="DY668" s="5"/>
      <c r="DZ668" s="5"/>
      <c r="EA668" s="5"/>
      <c r="EB668" s="5"/>
      <c r="EC668" s="5"/>
      <c r="ED668" s="5"/>
      <c r="EE668" s="5"/>
      <c r="EF668" s="5"/>
      <c r="EG668" s="5"/>
      <c r="EH668" s="5"/>
      <c r="EI668" s="5"/>
      <c r="EJ668" s="5"/>
      <c r="EK668" s="5"/>
      <c r="EL668" s="5"/>
      <c r="EM668" s="5"/>
      <c r="EN668" s="5"/>
      <c r="EO668" s="5"/>
      <c r="EP668" s="5"/>
      <c r="EQ668" s="5"/>
      <c r="ER668" s="5"/>
      <c r="ES668" s="5"/>
      <c r="ET668" s="5"/>
      <c r="EU668" s="5"/>
      <c r="EV668" s="5"/>
      <c r="EW668" s="5"/>
      <c r="EX668" s="5"/>
      <c r="EY668" s="5"/>
      <c r="EZ668" s="5"/>
      <c r="FA668" s="5"/>
      <c r="FB668" s="5"/>
      <c r="FC668" s="5"/>
      <c r="FD668" s="5"/>
      <c r="FE668" s="5"/>
      <c r="FF668" s="5"/>
      <c r="FG668" s="5"/>
      <c r="FH668" s="5"/>
      <c r="FI668" s="5"/>
      <c r="FJ668" s="5"/>
      <c r="FK668" s="5"/>
      <c r="FL668" s="5"/>
      <c r="FM668" s="5"/>
      <c r="FN668" s="5"/>
      <c r="FO668" s="5"/>
      <c r="FP668" s="5"/>
      <c r="FQ668" s="5"/>
      <c r="FR668" s="5"/>
      <c r="FS668" s="5"/>
      <c r="FT668" s="5"/>
      <c r="FU668" s="5"/>
      <c r="FV668" s="5"/>
      <c r="FW668" s="5"/>
      <c r="FX668" s="5"/>
      <c r="FY668" s="5"/>
      <c r="FZ668" s="5"/>
      <c r="GA668" s="5"/>
      <c r="GB668" s="5"/>
      <c r="GC668" s="5"/>
      <c r="GD668" s="5"/>
      <c r="GE668" s="5"/>
      <c r="GF668" s="5"/>
      <c r="GG668" s="5"/>
      <c r="GH668" s="5"/>
      <c r="GI668" s="5"/>
      <c r="GJ668" s="5"/>
      <c r="GK668" s="5"/>
      <c r="GL668" s="5"/>
      <c r="GM668" s="5"/>
      <c r="GN668" s="5"/>
      <c r="GO668" s="5"/>
      <c r="GP668" s="5"/>
      <c r="GQ668" s="5"/>
      <c r="GR668" s="5"/>
      <c r="GS668" s="5"/>
      <c r="GT668" s="5"/>
      <c r="GU668" s="5"/>
      <c r="GV668" s="5"/>
      <c r="GW668" s="5"/>
      <c r="GX668" s="5"/>
      <c r="GY668" s="5"/>
      <c r="GZ668" s="5"/>
      <c r="HA668" s="5"/>
      <c r="HB668" s="5"/>
      <c r="HC668" s="5"/>
      <c r="HD668" s="5"/>
      <c r="HE668" s="5"/>
      <c r="HF668" s="5"/>
      <c r="HG668" s="5"/>
      <c r="HH668" s="5"/>
      <c r="HI668" s="5"/>
      <c r="HJ668" s="5"/>
      <c r="HK668" s="5"/>
      <c r="HL668" s="5"/>
      <c r="HM668" s="5"/>
      <c r="HN668" s="5"/>
      <c r="HO668" s="5"/>
      <c r="HP668" s="5"/>
      <c r="HQ668" s="5"/>
      <c r="HR668" s="5"/>
      <c r="HS668" s="5"/>
      <c r="HT668" s="5"/>
      <c r="HU668" s="5"/>
      <c r="HV668" s="5"/>
      <c r="HW668" s="5"/>
      <c r="HX668" s="5"/>
      <c r="HY668" s="5"/>
      <c r="HZ668" s="5"/>
      <c r="IA668" s="5"/>
      <c r="IB668" s="5"/>
      <c r="IC668" s="5"/>
      <c r="ID668" s="5"/>
      <c r="IE668" s="5"/>
      <c r="IF668" s="5"/>
      <c r="IG668" s="5"/>
      <c r="IH668" s="5"/>
      <c r="II668" s="5"/>
      <c r="IJ668" s="5"/>
      <c r="IK668" s="5"/>
      <c r="IL668" s="5"/>
      <c r="IM668" s="5"/>
      <c r="IN668" s="5"/>
      <c r="IO668" s="5"/>
      <c r="IP668" s="5"/>
      <c r="IQ668" s="5"/>
      <c r="IR668" s="5"/>
      <c r="IS668" s="5"/>
      <c r="IT668" s="5"/>
      <c r="IU668" s="5"/>
      <c r="IV668" s="5"/>
      <c r="IW668" s="5"/>
      <c r="IX668" s="5"/>
      <c r="IY668" s="5"/>
      <c r="IZ668" s="5"/>
      <c r="JA668" s="5"/>
      <c r="JB668" s="5"/>
      <c r="JC668" s="5"/>
      <c r="JD668" s="5"/>
      <c r="JE668" s="5"/>
      <c r="JF668" s="5"/>
      <c r="JG668" s="5"/>
      <c r="JH668" s="5"/>
      <c r="JI668" s="5"/>
      <c r="JJ668" s="5"/>
      <c r="JK668" s="5"/>
      <c r="JL668" s="5"/>
      <c r="JM668" s="5"/>
      <c r="JN668" s="5"/>
      <c r="JO668" s="5"/>
      <c r="JP668" s="5"/>
      <c r="JQ668" s="5"/>
      <c r="JR668" s="5"/>
      <c r="JS668" s="5"/>
      <c r="JT668" s="5"/>
      <c r="JU668" s="5"/>
      <c r="JV668" s="5"/>
      <c r="JW668" s="5"/>
      <c r="JX668" s="5"/>
      <c r="JY668" s="5"/>
      <c r="JZ668" s="5"/>
      <c r="KA668" s="5"/>
      <c r="KB668" s="5"/>
      <c r="KC668" s="5"/>
      <c r="KD668" s="5"/>
      <c r="KE668" s="5"/>
      <c r="KF668" s="5"/>
      <c r="KG668" s="5"/>
      <c r="KH668" s="5"/>
      <c r="KI668" s="5"/>
      <c r="KJ668" s="5"/>
      <c r="KK668" s="5"/>
      <c r="KL668" s="5"/>
      <c r="KM668" s="5"/>
      <c r="KN668" s="5"/>
      <c r="KO668" s="5"/>
      <c r="KP668" s="5"/>
      <c r="KQ668" s="5"/>
      <c r="KR668" s="5"/>
      <c r="KS668" s="5"/>
      <c r="KT668" s="5"/>
      <c r="KU668" s="5"/>
      <c r="KV668" s="5"/>
      <c r="KW668" s="5"/>
      <c r="KX668" s="5"/>
      <c r="KY668" s="5"/>
      <c r="KZ668" s="5"/>
      <c r="LA668" s="5"/>
      <c r="LB668" s="5"/>
      <c r="LC668" s="5"/>
      <c r="LD668" s="5"/>
      <c r="LE668" s="5"/>
      <c r="LF668" s="5"/>
      <c r="LG668" s="5"/>
      <c r="LH668" s="5"/>
      <c r="LI668" s="5"/>
      <c r="LJ668" s="5"/>
      <c r="LK668" s="5"/>
      <c r="LL668" s="5"/>
      <c r="LM668" s="5"/>
      <c r="LN668" s="5"/>
      <c r="LO668" s="5"/>
      <c r="LP668" s="5"/>
      <c r="LQ668" s="5"/>
      <c r="LR668" s="5"/>
      <c r="LS668" s="5"/>
      <c r="LT668" s="5"/>
      <c r="LU668" s="5"/>
      <c r="LV668" s="5"/>
      <c r="LW668" s="5"/>
      <c r="LX668" s="5"/>
      <c r="LY668" s="5"/>
      <c r="LZ668" s="5"/>
      <c r="MA668" s="5"/>
      <c r="MB668" s="5"/>
      <c r="MC668" s="5"/>
      <c r="MD668" s="5"/>
      <c r="ME668" s="5"/>
      <c r="MF668" s="5"/>
      <c r="MG668" s="5"/>
      <c r="MH668" s="5"/>
      <c r="MI668" s="5"/>
      <c r="MJ668" s="5"/>
      <c r="MK668" s="5"/>
      <c r="ML668" s="5"/>
      <c r="MM668" s="5"/>
      <c r="MN668" s="5"/>
      <c r="MO668" s="5"/>
      <c r="MP668" s="5"/>
      <c r="MQ668" s="5"/>
      <c r="MR668" s="5"/>
      <c r="MS668" s="5"/>
      <c r="MT668" s="5"/>
      <c r="MU668" s="5"/>
      <c r="MV668" s="5"/>
      <c r="MW668" s="5"/>
      <c r="MX668" s="5"/>
      <c r="MY668" s="5"/>
      <c r="MZ668" s="5"/>
      <c r="NA668" s="5"/>
      <c r="NB668" s="5"/>
      <c r="NC668" s="5"/>
      <c r="ND668" s="5"/>
      <c r="NE668" s="5"/>
      <c r="NF668" s="5"/>
      <c r="NG668" s="5"/>
      <c r="NH668" s="5"/>
      <c r="NI668" s="5"/>
      <c r="NJ668" s="5"/>
      <c r="NK668" s="5"/>
      <c r="NL668" s="5"/>
      <c r="NM668" s="5"/>
      <c r="NN668" s="5"/>
      <c r="NO668" s="5"/>
      <c r="NP668" s="5"/>
      <c r="NQ668" s="5"/>
      <c r="NR668" s="5"/>
      <c r="NS668" s="5"/>
      <c r="NT668" s="5"/>
      <c r="NU668" s="5"/>
      <c r="NV668" s="5"/>
      <c r="NW668" s="5"/>
      <c r="NX668" s="5"/>
      <c r="NY668" s="5"/>
      <c r="NZ668" s="5"/>
      <c r="OA668" s="5"/>
      <c r="OB668" s="5"/>
      <c r="OC668" s="5"/>
      <c r="OD668" s="5"/>
      <c r="OE668" s="5"/>
      <c r="OF668" s="5"/>
      <c r="OG668" s="5"/>
      <c r="OH668" s="5"/>
      <c r="OI668" s="5"/>
      <c r="OJ668" s="5"/>
      <c r="OK668" s="5"/>
      <c r="OL668" s="5"/>
      <c r="OM668" s="5"/>
      <c r="ON668" s="5"/>
      <c r="OO668" s="5"/>
      <c r="OP668" s="5"/>
      <c r="OQ668" s="5"/>
      <c r="OR668" s="5"/>
      <c r="OS668" s="5"/>
      <c r="OT668" s="5"/>
      <c r="OU668" s="5"/>
      <c r="OV668" s="5"/>
      <c r="OW668" s="5"/>
      <c r="OX668" s="5"/>
      <c r="OY668" s="5"/>
      <c r="OZ668" s="5"/>
      <c r="PA668" s="5"/>
      <c r="PB668" s="5"/>
      <c r="PC668" s="5"/>
      <c r="PD668" s="5"/>
      <c r="PE668" s="5"/>
      <c r="PF668" s="5"/>
      <c r="PG668" s="5"/>
      <c r="PH668" s="5"/>
      <c r="PI668" s="5"/>
      <c r="PJ668" s="5"/>
      <c r="PK668" s="5"/>
      <c r="PL668" s="5"/>
      <c r="PM668" s="5"/>
      <c r="PN668" s="5"/>
      <c r="PO668" s="5"/>
      <c r="PP668" s="5"/>
      <c r="PQ668" s="5"/>
      <c r="PR668" s="5"/>
      <c r="PS668" s="5"/>
      <c r="PT668" s="5"/>
      <c r="PU668" s="5"/>
      <c r="PV668" s="5"/>
      <c r="PW668" s="5"/>
      <c r="PX668" s="5"/>
      <c r="PY668" s="5"/>
      <c r="PZ668" s="5"/>
      <c r="QA668" s="5"/>
      <c r="QB668" s="5"/>
      <c r="QC668" s="5"/>
      <c r="QD668" s="5"/>
      <c r="QE668" s="5"/>
      <c r="QF668" s="5"/>
      <c r="QG668" s="5"/>
      <c r="QH668" s="5"/>
      <c r="QI668" s="5"/>
      <c r="QJ668" s="5"/>
      <c r="QK668" s="5"/>
      <c r="QL668" s="5"/>
      <c r="QM668" s="5"/>
      <c r="QN668" s="5"/>
      <c r="QO668" s="5"/>
      <c r="QP668" s="5"/>
      <c r="QQ668" s="5"/>
      <c r="QR668" s="5"/>
      <c r="QS668" s="5"/>
      <c r="QT668" s="5"/>
      <c r="QU668" s="5"/>
      <c r="QV668" s="5"/>
      <c r="QW668" s="5"/>
      <c r="QX668" s="5"/>
      <c r="QY668" s="5"/>
      <c r="QZ668" s="5"/>
      <c r="RA668" s="5"/>
      <c r="RB668" s="5"/>
      <c r="RC668" s="5"/>
      <c r="RD668" s="5"/>
      <c r="RE668" s="5"/>
      <c r="RF668" s="5"/>
      <c r="RG668" s="5"/>
      <c r="RH668" s="5"/>
      <c r="RI668" s="5"/>
      <c r="RJ668" s="5"/>
      <c r="RK668" s="5"/>
      <c r="RL668" s="5"/>
      <c r="RM668" s="5"/>
      <c r="RN668" s="5"/>
      <c r="RO668" s="5"/>
      <c r="RP668" s="5"/>
      <c r="RQ668" s="5"/>
      <c r="RR668" s="5"/>
      <c r="RS668" s="5"/>
      <c r="RT668" s="5"/>
      <c r="RU668" s="5"/>
      <c r="RV668" s="5"/>
      <c r="RW668" s="5"/>
      <c r="RX668" s="5"/>
      <c r="RY668" s="5"/>
      <c r="RZ668" s="5"/>
      <c r="SA668" s="5"/>
      <c r="SB668" s="5"/>
      <c r="SC668" s="5"/>
      <c r="SD668" s="5"/>
      <c r="SE668" s="5"/>
      <c r="SF668" s="5"/>
      <c r="SG668" s="5"/>
      <c r="SH668" s="5"/>
      <c r="SI668" s="5"/>
      <c r="SJ668" s="5"/>
      <c r="SK668" s="5"/>
      <c r="SL668" s="5"/>
      <c r="SM668" s="5"/>
      <c r="SN668" s="5"/>
      <c r="SO668" s="5"/>
      <c r="SP668" s="5"/>
      <c r="SQ668" s="5"/>
      <c r="SR668" s="5"/>
      <c r="SS668" s="5"/>
      <c r="ST668" s="5"/>
      <c r="SU668" s="5"/>
      <c r="SV668" s="5"/>
      <c r="SW668" s="5"/>
      <c r="SX668" s="5"/>
      <c r="SY668" s="5"/>
      <c r="SZ668" s="5"/>
      <c r="TA668" s="5"/>
      <c r="TB668" s="5"/>
      <c r="TC668" s="5"/>
      <c r="TD668" s="5"/>
      <c r="TE668" s="5"/>
      <c r="TF668" s="5"/>
      <c r="TG668" s="5"/>
      <c r="TH668" s="5"/>
      <c r="TI668" s="5"/>
      <c r="TJ668" s="5"/>
      <c r="TK668" s="5"/>
      <c r="TL668" s="5"/>
      <c r="TM668" s="5"/>
      <c r="TN668" s="5"/>
      <c r="TO668" s="5"/>
      <c r="TP668" s="5"/>
      <c r="TQ668" s="5"/>
      <c r="TR668" s="5"/>
      <c r="TS668" s="5"/>
      <c r="TT668" s="5"/>
      <c r="TU668" s="5"/>
      <c r="TV668" s="5"/>
      <c r="TW668" s="5"/>
      <c r="TX668" s="5"/>
      <c r="TY668" s="5"/>
      <c r="TZ668" s="5"/>
      <c r="UA668" s="5"/>
      <c r="UB668" s="5"/>
      <c r="UC668" s="5"/>
      <c r="UD668" s="5"/>
      <c r="UE668" s="5"/>
      <c r="UF668" s="5"/>
      <c r="UG668" s="5"/>
      <c r="UH668" s="5"/>
      <c r="UI668" s="5"/>
      <c r="UJ668" s="5"/>
      <c r="UK668" s="5"/>
      <c r="UL668" s="5"/>
      <c r="UM668" s="5"/>
      <c r="UN668" s="5"/>
      <c r="UO668" s="5"/>
      <c r="UP668" s="5"/>
      <c r="UQ668" s="5"/>
      <c r="UR668" s="5"/>
      <c r="US668" s="5"/>
      <c r="UT668" s="5"/>
      <c r="UU668" s="5"/>
      <c r="UV668" s="5"/>
      <c r="UW668" s="5"/>
      <c r="UX668" s="5"/>
      <c r="UY668" s="5"/>
      <c r="UZ668" s="5"/>
      <c r="VA668" s="5"/>
      <c r="VB668" s="5"/>
      <c r="VC668" s="5"/>
      <c r="VD668" s="5"/>
      <c r="VE668" s="5"/>
      <c r="VF668" s="5"/>
      <c r="VG668" s="5"/>
      <c r="VH668" s="5"/>
      <c r="VI668" s="5"/>
      <c r="VJ668" s="5"/>
      <c r="VK668" s="5"/>
      <c r="VL668" s="5"/>
      <c r="VM668" s="5"/>
      <c r="VN668" s="5"/>
      <c r="VO668" s="5"/>
      <c r="VP668" s="5"/>
      <c r="VQ668" s="5"/>
      <c r="VR668" s="5"/>
      <c r="VS668" s="5"/>
      <c r="VT668" s="5"/>
      <c r="VU668" s="5"/>
      <c r="VV668" s="5"/>
      <c r="VW668" s="5"/>
      <c r="VX668" s="5"/>
      <c r="VY668" s="5"/>
      <c r="VZ668" s="5"/>
      <c r="WA668" s="5"/>
      <c r="WB668" s="5"/>
      <c r="WC668" s="5"/>
      <c r="WD668" s="5"/>
      <c r="WE668" s="5"/>
      <c r="WF668" s="5"/>
      <c r="WG668" s="5"/>
      <c r="WH668" s="5"/>
      <c r="WI668" s="5"/>
      <c r="WJ668" s="5"/>
      <c r="WK668" s="5"/>
      <c r="WL668" s="5"/>
      <c r="WM668" s="5"/>
      <c r="WN668" s="5"/>
      <c r="WO668" s="5"/>
      <c r="WP668" s="5"/>
      <c r="WQ668" s="5"/>
      <c r="WR668" s="5"/>
      <c r="WS668" s="5"/>
      <c r="WT668" s="5"/>
      <c r="WU668" s="5"/>
      <c r="WV668" s="5"/>
      <c r="WW668" s="5"/>
      <c r="WX668" s="5"/>
      <c r="WY668" s="5"/>
      <c r="WZ668" s="5"/>
      <c r="XA668" s="5"/>
      <c r="XB668" s="5"/>
      <c r="XC668" s="5"/>
      <c r="XD668" s="5"/>
      <c r="XE668" s="5"/>
      <c r="XF668" s="5"/>
      <c r="XG668" s="5"/>
      <c r="XH668" s="5"/>
      <c r="XI668" s="5"/>
      <c r="XJ668" s="5"/>
      <c r="XK668" s="5"/>
      <c r="XL668" s="5"/>
      <c r="XM668" s="5"/>
      <c r="XN668" s="5"/>
      <c r="XO668" s="5"/>
      <c r="XP668" s="5"/>
      <c r="XQ668" s="5"/>
      <c r="XR668" s="5"/>
      <c r="XS668" s="5"/>
      <c r="XT668" s="5"/>
      <c r="XU668" s="5"/>
      <c r="XV668" s="5"/>
      <c r="XW668" s="5"/>
    </row>
    <row r="669" spans="39:647" x14ac:dyDescent="0.45">
      <c r="AM669" s="5"/>
      <c r="AN669" s="5"/>
      <c r="AO669" s="5"/>
      <c r="AP669" s="5"/>
      <c r="AQ669" s="5"/>
      <c r="AR669" s="5"/>
      <c r="AS669" s="5"/>
      <c r="AT669" s="5"/>
      <c r="AU669" s="5"/>
      <c r="AV669" s="5"/>
      <c r="AW669" s="5"/>
      <c r="AX669" s="5"/>
      <c r="AY669" s="5"/>
      <c r="AZ669" s="5"/>
      <c r="BA669" s="5"/>
      <c r="BB669" s="5"/>
      <c r="BC669" s="5"/>
      <c r="BD669" s="5"/>
      <c r="BE669" s="5"/>
      <c r="BF669" s="5"/>
      <c r="BG669" s="5"/>
      <c r="BH669" s="5"/>
      <c r="BI669" s="5"/>
      <c r="BJ669" s="5"/>
      <c r="BK669" s="5"/>
      <c r="BL669" s="5"/>
      <c r="BM669" s="5"/>
      <c r="BN669" s="5"/>
      <c r="BO669" s="5"/>
      <c r="BP669" s="5"/>
      <c r="BQ669" s="5"/>
      <c r="BR669" s="5"/>
      <c r="BS669" s="5"/>
      <c r="BT669" s="5"/>
      <c r="BU669" s="5"/>
      <c r="BV669" s="5"/>
      <c r="BW669" s="5"/>
      <c r="BX669" s="5"/>
      <c r="BY669" s="5"/>
      <c r="BZ669" s="5"/>
      <c r="CA669" s="5"/>
      <c r="CB669" s="5"/>
      <c r="CC669" s="5"/>
      <c r="CD669" s="5"/>
      <c r="CE669" s="5"/>
      <c r="CF669" s="5"/>
      <c r="CG669" s="5"/>
      <c r="CH669" s="5"/>
      <c r="CI669" s="5"/>
      <c r="CJ669" s="5"/>
      <c r="CK669" s="5"/>
      <c r="CL669" s="5"/>
      <c r="CM669" s="5"/>
      <c r="CN669" s="5"/>
      <c r="CO669" s="5"/>
      <c r="CP669" s="5"/>
      <c r="CQ669" s="5"/>
      <c r="CR669" s="5"/>
      <c r="CS669" s="5"/>
      <c r="CT669" s="5"/>
      <c r="CU669" s="5"/>
      <c r="CV669" s="5"/>
      <c r="CW669" s="5"/>
      <c r="CX669" s="5"/>
      <c r="CY669" s="5"/>
      <c r="CZ669" s="5"/>
      <c r="DA669" s="5"/>
      <c r="DB669" s="5"/>
      <c r="DC669" s="5"/>
      <c r="DD669" s="5"/>
      <c r="DE669" s="5"/>
      <c r="DF669" s="5"/>
      <c r="DG669" s="5"/>
      <c r="DH669" s="5"/>
      <c r="DI669" s="5"/>
      <c r="DJ669" s="5"/>
      <c r="DK669" s="5"/>
      <c r="DL669" s="5"/>
      <c r="DM669" s="5"/>
      <c r="DN669" s="5"/>
      <c r="DO669" s="5"/>
      <c r="DP669" s="5"/>
      <c r="DQ669" s="5"/>
      <c r="DR669" s="5"/>
      <c r="DS669" s="5"/>
      <c r="DT669" s="5"/>
      <c r="DU669" s="5"/>
      <c r="DV669" s="5"/>
      <c r="DW669" s="5"/>
      <c r="DX669" s="5"/>
      <c r="DY669" s="5"/>
      <c r="DZ669" s="5"/>
      <c r="EA669" s="5"/>
      <c r="EB669" s="5"/>
      <c r="EC669" s="5"/>
      <c r="ED669" s="5"/>
      <c r="EE669" s="5"/>
      <c r="EF669" s="5"/>
      <c r="EG669" s="5"/>
      <c r="EH669" s="5"/>
      <c r="EI669" s="5"/>
      <c r="EJ669" s="5"/>
      <c r="EK669" s="5"/>
      <c r="EL669" s="5"/>
      <c r="EM669" s="5"/>
      <c r="EN669" s="5"/>
      <c r="EO669" s="5"/>
      <c r="EP669" s="5"/>
      <c r="EQ669" s="5"/>
      <c r="ER669" s="5"/>
      <c r="ES669" s="5"/>
      <c r="ET669" s="5"/>
      <c r="EU669" s="5"/>
      <c r="EV669" s="5"/>
      <c r="EW669" s="5"/>
      <c r="EX669" s="5"/>
      <c r="EY669" s="5"/>
      <c r="EZ669" s="5"/>
      <c r="FA669" s="5"/>
      <c r="FB669" s="5"/>
      <c r="FC669" s="5"/>
      <c r="FD669" s="5"/>
      <c r="FE669" s="5"/>
      <c r="FF669" s="5"/>
      <c r="FG669" s="5"/>
      <c r="FH669" s="5"/>
      <c r="FI669" s="5"/>
      <c r="FJ669" s="5"/>
      <c r="FK669" s="5"/>
      <c r="FL669" s="5"/>
      <c r="FM669" s="5"/>
      <c r="FN669" s="5"/>
      <c r="FO669" s="5"/>
      <c r="FP669" s="5"/>
      <c r="FQ669" s="5"/>
      <c r="FR669" s="5"/>
      <c r="FS669" s="5"/>
      <c r="FT669" s="5"/>
      <c r="FU669" s="5"/>
      <c r="FV669" s="5"/>
      <c r="FW669" s="5"/>
      <c r="FX669" s="5"/>
      <c r="FY669" s="5"/>
      <c r="FZ669" s="5"/>
      <c r="GA669" s="5"/>
      <c r="GB669" s="5"/>
      <c r="GC669" s="5"/>
      <c r="GD669" s="5"/>
      <c r="GE669" s="5"/>
      <c r="GF669" s="5"/>
      <c r="GG669" s="5"/>
      <c r="GH669" s="5"/>
      <c r="GI669" s="5"/>
      <c r="GJ669" s="5"/>
      <c r="GK669" s="5"/>
      <c r="GL669" s="5"/>
      <c r="GM669" s="5"/>
      <c r="GN669" s="5"/>
      <c r="GO669" s="5"/>
      <c r="GP669" s="5"/>
      <c r="GQ669" s="5"/>
      <c r="GR669" s="5"/>
      <c r="GS669" s="5"/>
      <c r="GT669" s="5"/>
      <c r="GU669" s="5"/>
      <c r="GV669" s="5"/>
      <c r="GW669" s="5"/>
      <c r="GX669" s="5"/>
      <c r="GY669" s="5"/>
      <c r="GZ669" s="5"/>
      <c r="HA669" s="5"/>
      <c r="HB669" s="5"/>
      <c r="HC669" s="5"/>
      <c r="HD669" s="5"/>
      <c r="HE669" s="5"/>
      <c r="HF669" s="5"/>
      <c r="HG669" s="5"/>
      <c r="HH669" s="5"/>
      <c r="HI669" s="5"/>
      <c r="HJ669" s="5"/>
      <c r="HK669" s="5"/>
      <c r="HL669" s="5"/>
      <c r="HM669" s="5"/>
      <c r="HN669" s="5"/>
      <c r="HO669" s="5"/>
      <c r="HP669" s="5"/>
      <c r="HQ669" s="5"/>
      <c r="HR669" s="5"/>
      <c r="HS669" s="5"/>
      <c r="HT669" s="5"/>
      <c r="HU669" s="5"/>
      <c r="HV669" s="5"/>
      <c r="HW669" s="5"/>
      <c r="HX669" s="5"/>
      <c r="HY669" s="5"/>
      <c r="HZ669" s="5"/>
      <c r="IA669" s="5"/>
      <c r="IB669" s="5"/>
      <c r="IC669" s="5"/>
      <c r="ID669" s="5"/>
      <c r="IE669" s="5"/>
      <c r="IF669" s="5"/>
      <c r="IG669" s="5"/>
      <c r="IH669" s="5"/>
      <c r="II669" s="5"/>
      <c r="IJ669" s="5"/>
      <c r="IK669" s="5"/>
      <c r="IL669" s="5"/>
      <c r="IM669" s="5"/>
      <c r="IN669" s="5"/>
      <c r="IO669" s="5"/>
      <c r="IP669" s="5"/>
      <c r="IQ669" s="5"/>
      <c r="IR669" s="5"/>
      <c r="IS669" s="5"/>
      <c r="IT669" s="5"/>
      <c r="IU669" s="5"/>
      <c r="IV669" s="5"/>
      <c r="IW669" s="5"/>
      <c r="IX669" s="5"/>
      <c r="IY669" s="5"/>
      <c r="IZ669" s="5"/>
      <c r="JA669" s="5"/>
      <c r="JB669" s="5"/>
      <c r="JC669" s="5"/>
      <c r="JD669" s="5"/>
      <c r="JE669" s="5"/>
      <c r="JF669" s="5"/>
      <c r="JG669" s="5"/>
      <c r="JH669" s="5"/>
      <c r="JI669" s="5"/>
      <c r="JJ669" s="5"/>
      <c r="JK669" s="5"/>
      <c r="JL669" s="5"/>
      <c r="JM669" s="5"/>
      <c r="JN669" s="5"/>
      <c r="JO669" s="5"/>
      <c r="JP669" s="5"/>
      <c r="JQ669" s="5"/>
      <c r="JR669" s="5"/>
      <c r="JS669" s="5"/>
      <c r="JT669" s="5"/>
      <c r="JU669" s="5"/>
      <c r="JV669" s="5"/>
      <c r="JW669" s="5"/>
      <c r="JX669" s="5"/>
      <c r="JY669" s="5"/>
      <c r="JZ669" s="5"/>
      <c r="KA669" s="5"/>
      <c r="KB669" s="5"/>
      <c r="KC669" s="5"/>
      <c r="KD669" s="5"/>
      <c r="KE669" s="5"/>
      <c r="KF669" s="5"/>
      <c r="KG669" s="5"/>
      <c r="KH669" s="5"/>
      <c r="KI669" s="5"/>
      <c r="KJ669" s="5"/>
      <c r="KK669" s="5"/>
      <c r="KL669" s="5"/>
      <c r="KM669" s="5"/>
      <c r="KN669" s="5"/>
      <c r="KO669" s="5"/>
      <c r="KP669" s="5"/>
      <c r="KQ669" s="5"/>
      <c r="KR669" s="5"/>
      <c r="KS669" s="5"/>
      <c r="KT669" s="5"/>
      <c r="KU669" s="5"/>
      <c r="KV669" s="5"/>
      <c r="KW669" s="5"/>
      <c r="KX669" s="5"/>
      <c r="KY669" s="5"/>
      <c r="KZ669" s="5"/>
      <c r="LA669" s="5"/>
      <c r="LB669" s="5"/>
      <c r="LC669" s="5"/>
      <c r="LD669" s="5"/>
      <c r="LE669" s="5"/>
      <c r="LF669" s="5"/>
      <c r="LG669" s="5"/>
      <c r="LH669" s="5"/>
      <c r="LI669" s="5"/>
      <c r="LJ669" s="5"/>
      <c r="LK669" s="5"/>
      <c r="LL669" s="5"/>
      <c r="LM669" s="5"/>
      <c r="LN669" s="5"/>
      <c r="LO669" s="5"/>
      <c r="LP669" s="5"/>
      <c r="LQ669" s="5"/>
      <c r="LR669" s="5"/>
      <c r="LS669" s="5"/>
      <c r="LT669" s="5"/>
      <c r="LU669" s="5"/>
      <c r="LV669" s="5"/>
      <c r="LW669" s="5"/>
      <c r="LX669" s="5"/>
      <c r="LY669" s="5"/>
      <c r="LZ669" s="5"/>
      <c r="MA669" s="5"/>
      <c r="MB669" s="5"/>
      <c r="MC669" s="5"/>
      <c r="MD669" s="5"/>
      <c r="ME669" s="5"/>
      <c r="MF669" s="5"/>
      <c r="MG669" s="5"/>
      <c r="MH669" s="5"/>
      <c r="MI669" s="5"/>
      <c r="MJ669" s="5"/>
      <c r="MK669" s="5"/>
      <c r="ML669" s="5"/>
      <c r="MM669" s="5"/>
      <c r="MN669" s="5"/>
      <c r="MO669" s="5"/>
      <c r="MP669" s="5"/>
      <c r="MQ669" s="5"/>
      <c r="MR669" s="5"/>
      <c r="MS669" s="5"/>
      <c r="MT669" s="5"/>
      <c r="MU669" s="5"/>
      <c r="MV669" s="5"/>
      <c r="MW669" s="5"/>
      <c r="MX669" s="5"/>
      <c r="MY669" s="5"/>
      <c r="MZ669" s="5"/>
      <c r="NA669" s="5"/>
      <c r="NB669" s="5"/>
      <c r="NC669" s="5"/>
      <c r="ND669" s="5"/>
      <c r="NE669" s="5"/>
      <c r="NF669" s="5"/>
      <c r="NG669" s="5"/>
      <c r="NH669" s="5"/>
      <c r="NI669" s="5"/>
      <c r="NJ669" s="5"/>
      <c r="NK669" s="5"/>
      <c r="NL669" s="5"/>
      <c r="NM669" s="5"/>
      <c r="NN669" s="5"/>
      <c r="NO669" s="5"/>
      <c r="NP669" s="5"/>
      <c r="NQ669" s="5"/>
      <c r="NR669" s="5"/>
      <c r="NS669" s="5"/>
      <c r="NT669" s="5"/>
      <c r="NU669" s="5"/>
      <c r="NV669" s="5"/>
      <c r="NW669" s="5"/>
      <c r="NX669" s="5"/>
      <c r="NY669" s="5"/>
      <c r="NZ669" s="5"/>
      <c r="OA669" s="5"/>
      <c r="OB669" s="5"/>
      <c r="OC669" s="5"/>
      <c r="OD669" s="5"/>
      <c r="OE669" s="5"/>
      <c r="OF669" s="5"/>
      <c r="OG669" s="5"/>
      <c r="OH669" s="5"/>
      <c r="OI669" s="5"/>
      <c r="OJ669" s="5"/>
      <c r="OK669" s="5"/>
      <c r="OL669" s="5"/>
      <c r="OM669" s="5"/>
      <c r="ON669" s="5"/>
      <c r="OO669" s="5"/>
      <c r="OP669" s="5"/>
      <c r="OQ669" s="5"/>
      <c r="OR669" s="5"/>
      <c r="OS669" s="5"/>
      <c r="OT669" s="5"/>
      <c r="OU669" s="5"/>
      <c r="OV669" s="5"/>
      <c r="OW669" s="5"/>
      <c r="OX669" s="5"/>
      <c r="OY669" s="5"/>
      <c r="OZ669" s="5"/>
      <c r="PA669" s="5"/>
      <c r="PB669" s="5"/>
      <c r="PC669" s="5"/>
      <c r="PD669" s="5"/>
      <c r="PE669" s="5"/>
      <c r="PF669" s="5"/>
      <c r="PG669" s="5"/>
      <c r="PH669" s="5"/>
      <c r="PI669" s="5"/>
      <c r="PJ669" s="5"/>
      <c r="PK669" s="5"/>
      <c r="PL669" s="5"/>
      <c r="PM669" s="5"/>
      <c r="PN669" s="5"/>
      <c r="PO669" s="5"/>
      <c r="PP669" s="5"/>
      <c r="PQ669" s="5"/>
      <c r="PR669" s="5"/>
      <c r="PS669" s="5"/>
      <c r="PT669" s="5"/>
      <c r="PU669" s="5"/>
      <c r="PV669" s="5"/>
      <c r="PW669" s="5"/>
      <c r="PX669" s="5"/>
      <c r="PY669" s="5"/>
      <c r="PZ669" s="5"/>
      <c r="QA669" s="5"/>
      <c r="QB669" s="5"/>
      <c r="QC669" s="5"/>
      <c r="QD669" s="5"/>
      <c r="QE669" s="5"/>
      <c r="QF669" s="5"/>
      <c r="QG669" s="5"/>
      <c r="QH669" s="5"/>
      <c r="QI669" s="5"/>
      <c r="QJ669" s="5"/>
      <c r="QK669" s="5"/>
      <c r="QL669" s="5"/>
      <c r="QM669" s="5"/>
      <c r="QN669" s="5"/>
      <c r="QO669" s="5"/>
      <c r="QP669" s="5"/>
      <c r="QQ669" s="5"/>
      <c r="QR669" s="5"/>
      <c r="QS669" s="5"/>
      <c r="QT669" s="5"/>
      <c r="QU669" s="5"/>
      <c r="QV669" s="5"/>
      <c r="QW669" s="5"/>
      <c r="QX669" s="5"/>
      <c r="QY669" s="5"/>
      <c r="QZ669" s="5"/>
      <c r="RA669" s="5"/>
      <c r="RB669" s="5"/>
      <c r="RC669" s="5"/>
      <c r="RD669" s="5"/>
      <c r="RE669" s="5"/>
      <c r="RF669" s="5"/>
      <c r="RG669" s="5"/>
      <c r="RH669" s="5"/>
      <c r="RI669" s="5"/>
      <c r="RJ669" s="5"/>
      <c r="RK669" s="5"/>
      <c r="RL669" s="5"/>
      <c r="RM669" s="5"/>
      <c r="RN669" s="5"/>
      <c r="RO669" s="5"/>
      <c r="RP669" s="5"/>
      <c r="RQ669" s="5"/>
      <c r="RR669" s="5"/>
      <c r="RS669" s="5"/>
      <c r="RT669" s="5"/>
      <c r="RU669" s="5"/>
      <c r="RV669" s="5"/>
      <c r="RW669" s="5"/>
      <c r="RX669" s="5"/>
      <c r="RY669" s="5"/>
      <c r="RZ669" s="5"/>
      <c r="SA669" s="5"/>
      <c r="SB669" s="5"/>
      <c r="SC669" s="5"/>
      <c r="SD669" s="5"/>
      <c r="SE669" s="5"/>
      <c r="SF669" s="5"/>
      <c r="SG669" s="5"/>
      <c r="SH669" s="5"/>
      <c r="SI669" s="5"/>
      <c r="SJ669" s="5"/>
      <c r="SK669" s="5"/>
      <c r="SL669" s="5"/>
      <c r="SM669" s="5"/>
      <c r="SN669" s="5"/>
      <c r="SO669" s="5"/>
      <c r="SP669" s="5"/>
      <c r="SQ669" s="5"/>
      <c r="SR669" s="5"/>
      <c r="SS669" s="5"/>
      <c r="ST669" s="5"/>
      <c r="SU669" s="5"/>
      <c r="SV669" s="5"/>
      <c r="SW669" s="5"/>
      <c r="SX669" s="5"/>
      <c r="SY669" s="5"/>
      <c r="SZ669" s="5"/>
      <c r="TA669" s="5"/>
      <c r="TB669" s="5"/>
      <c r="TC669" s="5"/>
      <c r="TD669" s="5"/>
      <c r="TE669" s="5"/>
      <c r="TF669" s="5"/>
      <c r="TG669" s="5"/>
      <c r="TH669" s="5"/>
      <c r="TI669" s="5"/>
      <c r="TJ669" s="5"/>
      <c r="TK669" s="5"/>
      <c r="TL669" s="5"/>
      <c r="TM669" s="5"/>
      <c r="TN669" s="5"/>
      <c r="TO669" s="5"/>
      <c r="TP669" s="5"/>
      <c r="TQ669" s="5"/>
      <c r="TR669" s="5"/>
      <c r="TS669" s="5"/>
      <c r="TT669" s="5"/>
      <c r="TU669" s="5"/>
      <c r="TV669" s="5"/>
      <c r="TW669" s="5"/>
      <c r="TX669" s="5"/>
      <c r="TY669" s="5"/>
      <c r="TZ669" s="5"/>
      <c r="UA669" s="5"/>
      <c r="UB669" s="5"/>
      <c r="UC669" s="5"/>
      <c r="UD669" s="5"/>
      <c r="UE669" s="5"/>
      <c r="UF669" s="5"/>
      <c r="UG669" s="5"/>
      <c r="UH669" s="5"/>
      <c r="UI669" s="5"/>
      <c r="UJ669" s="5"/>
      <c r="UK669" s="5"/>
      <c r="UL669" s="5"/>
      <c r="UM669" s="5"/>
      <c r="UN669" s="5"/>
      <c r="UO669" s="5"/>
      <c r="UP669" s="5"/>
      <c r="UQ669" s="5"/>
      <c r="UR669" s="5"/>
      <c r="US669" s="5"/>
      <c r="UT669" s="5"/>
      <c r="UU669" s="5"/>
      <c r="UV669" s="5"/>
      <c r="UW669" s="5"/>
      <c r="UX669" s="5"/>
      <c r="UY669" s="5"/>
      <c r="UZ669" s="5"/>
      <c r="VA669" s="5"/>
      <c r="VB669" s="5"/>
      <c r="VC669" s="5"/>
      <c r="VD669" s="5"/>
      <c r="VE669" s="5"/>
      <c r="VF669" s="5"/>
      <c r="VG669" s="5"/>
      <c r="VH669" s="5"/>
      <c r="VI669" s="5"/>
      <c r="VJ669" s="5"/>
      <c r="VK669" s="5"/>
      <c r="VL669" s="5"/>
      <c r="VM669" s="5"/>
      <c r="VN669" s="5"/>
      <c r="VO669" s="5"/>
      <c r="VP669" s="5"/>
      <c r="VQ669" s="5"/>
      <c r="VR669" s="5"/>
      <c r="VS669" s="5"/>
      <c r="VT669" s="5"/>
      <c r="VU669" s="5"/>
      <c r="VV669" s="5"/>
      <c r="VW669" s="5"/>
      <c r="VX669" s="5"/>
      <c r="VY669" s="5"/>
      <c r="VZ669" s="5"/>
      <c r="WA669" s="5"/>
      <c r="WB669" s="5"/>
      <c r="WC669" s="5"/>
      <c r="WD669" s="5"/>
      <c r="WE669" s="5"/>
      <c r="WF669" s="5"/>
      <c r="WG669" s="5"/>
      <c r="WH669" s="5"/>
      <c r="WI669" s="5"/>
      <c r="WJ669" s="5"/>
      <c r="WK669" s="5"/>
      <c r="WL669" s="5"/>
      <c r="WM669" s="5"/>
      <c r="WN669" s="5"/>
      <c r="WO669" s="5"/>
      <c r="WP669" s="5"/>
      <c r="WQ669" s="5"/>
      <c r="WR669" s="5"/>
      <c r="WS669" s="5"/>
      <c r="WT669" s="5"/>
      <c r="WU669" s="5"/>
      <c r="WV669" s="5"/>
      <c r="WW669" s="5"/>
      <c r="WX669" s="5"/>
      <c r="WY669" s="5"/>
      <c r="WZ669" s="5"/>
      <c r="XA669" s="5"/>
      <c r="XB669" s="5"/>
      <c r="XC669" s="5"/>
      <c r="XD669" s="5"/>
      <c r="XE669" s="5"/>
      <c r="XF669" s="5"/>
      <c r="XG669" s="5"/>
      <c r="XH669" s="5"/>
      <c r="XI669" s="5"/>
      <c r="XJ669" s="5"/>
      <c r="XK669" s="5"/>
      <c r="XL669" s="5"/>
      <c r="XM669" s="5"/>
      <c r="XN669" s="5"/>
      <c r="XO669" s="5"/>
      <c r="XP669" s="5"/>
      <c r="XQ669" s="5"/>
      <c r="XR669" s="5"/>
      <c r="XS669" s="5"/>
      <c r="XT669" s="5"/>
      <c r="XU669" s="5"/>
      <c r="XV669" s="5"/>
      <c r="XW669" s="5"/>
    </row>
    <row r="670" spans="39:647" x14ac:dyDescent="0.45">
      <c r="AM670" s="5"/>
      <c r="AN670" s="5"/>
      <c r="AO670" s="5"/>
      <c r="AP670" s="5"/>
      <c r="AQ670" s="5"/>
      <c r="AR670" s="5"/>
      <c r="AS670" s="5"/>
      <c r="AT670" s="5"/>
      <c r="AU670" s="5"/>
      <c r="AV670" s="5"/>
      <c r="AW670" s="5"/>
      <c r="AX670" s="5"/>
      <c r="AY670" s="5"/>
      <c r="AZ670" s="5"/>
      <c r="BA670" s="5"/>
      <c r="BB670" s="5"/>
      <c r="BC670" s="5"/>
      <c r="BD670" s="5"/>
      <c r="BE670" s="5"/>
      <c r="BF670" s="5"/>
      <c r="BG670" s="5"/>
      <c r="BH670" s="5"/>
      <c r="BI670" s="5"/>
      <c r="BJ670" s="5"/>
      <c r="BK670" s="5"/>
      <c r="BL670" s="5"/>
      <c r="BM670" s="5"/>
      <c r="BN670" s="5"/>
      <c r="BO670" s="5"/>
      <c r="BP670" s="5"/>
      <c r="BQ670" s="5"/>
      <c r="BR670" s="5"/>
      <c r="BS670" s="5"/>
      <c r="BT670" s="5"/>
      <c r="BU670" s="5"/>
      <c r="BV670" s="5"/>
      <c r="BW670" s="5"/>
      <c r="BX670" s="5"/>
      <c r="BY670" s="5"/>
      <c r="BZ670" s="5"/>
      <c r="CA670" s="5"/>
      <c r="CB670" s="5"/>
      <c r="CC670" s="5"/>
      <c r="CD670" s="5"/>
      <c r="CE670" s="5"/>
      <c r="CF670" s="5"/>
      <c r="CG670" s="5"/>
      <c r="CH670" s="5"/>
      <c r="CI670" s="5"/>
      <c r="CJ670" s="5"/>
      <c r="CK670" s="5"/>
      <c r="CL670" s="5"/>
      <c r="CM670" s="5"/>
      <c r="CN670" s="5"/>
      <c r="CO670" s="5"/>
      <c r="CP670" s="5"/>
      <c r="CQ670" s="5"/>
      <c r="CR670" s="5"/>
      <c r="CS670" s="5"/>
      <c r="CT670" s="5"/>
      <c r="CU670" s="5"/>
      <c r="CV670" s="5"/>
      <c r="CW670" s="5"/>
      <c r="CX670" s="5"/>
      <c r="CY670" s="5"/>
      <c r="CZ670" s="5"/>
      <c r="DA670" s="5"/>
      <c r="DB670" s="5"/>
      <c r="DC670" s="5"/>
      <c r="DD670" s="5"/>
      <c r="DE670" s="5"/>
      <c r="DF670" s="5"/>
      <c r="DG670" s="5"/>
      <c r="DH670" s="5"/>
      <c r="DI670" s="5"/>
      <c r="DJ670" s="5"/>
      <c r="DK670" s="5"/>
      <c r="DL670" s="5"/>
      <c r="DM670" s="5"/>
      <c r="DN670" s="5"/>
      <c r="DO670" s="5"/>
      <c r="DP670" s="5"/>
      <c r="DQ670" s="5"/>
      <c r="DR670" s="5"/>
      <c r="DS670" s="5"/>
      <c r="DT670" s="5"/>
      <c r="DU670" s="5"/>
      <c r="DV670" s="5"/>
      <c r="DW670" s="5"/>
      <c r="DX670" s="5"/>
      <c r="DY670" s="5"/>
      <c r="DZ670" s="5"/>
      <c r="EA670" s="5"/>
      <c r="EB670" s="5"/>
      <c r="EC670" s="5"/>
      <c r="ED670" s="5"/>
      <c r="EE670" s="5"/>
      <c r="EF670" s="5"/>
      <c r="EG670" s="5"/>
      <c r="EH670" s="5"/>
      <c r="EI670" s="5"/>
      <c r="EJ670" s="5"/>
      <c r="EK670" s="5"/>
      <c r="EL670" s="5"/>
      <c r="EM670" s="5"/>
      <c r="EN670" s="5"/>
      <c r="EO670" s="5"/>
      <c r="EP670" s="5"/>
      <c r="EQ670" s="5"/>
      <c r="ER670" s="5"/>
      <c r="ES670" s="5"/>
      <c r="ET670" s="5"/>
      <c r="EU670" s="5"/>
      <c r="EV670" s="5"/>
      <c r="EW670" s="5"/>
      <c r="EX670" s="5"/>
      <c r="EY670" s="5"/>
      <c r="EZ670" s="5"/>
      <c r="FA670" s="5"/>
      <c r="FB670" s="5"/>
      <c r="FC670" s="5"/>
      <c r="FD670" s="5"/>
      <c r="FE670" s="5"/>
      <c r="FF670" s="5"/>
      <c r="FG670" s="5"/>
      <c r="FH670" s="5"/>
      <c r="FI670" s="5"/>
      <c r="FJ670" s="5"/>
      <c r="FK670" s="5"/>
      <c r="FL670" s="5"/>
      <c r="FM670" s="5"/>
      <c r="FN670" s="5"/>
      <c r="FO670" s="5"/>
      <c r="FP670" s="5"/>
      <c r="FQ670" s="5"/>
      <c r="FR670" s="5"/>
      <c r="FS670" s="5"/>
      <c r="FT670" s="5"/>
      <c r="FU670" s="5"/>
      <c r="FV670" s="5"/>
      <c r="FW670" s="5"/>
      <c r="FX670" s="5"/>
      <c r="FY670" s="5"/>
      <c r="FZ670" s="5"/>
      <c r="GA670" s="5"/>
      <c r="GB670" s="5"/>
      <c r="GC670" s="5"/>
      <c r="GD670" s="5"/>
      <c r="GE670" s="5"/>
      <c r="GF670" s="5"/>
      <c r="GG670" s="5"/>
      <c r="GH670" s="5"/>
      <c r="GI670" s="5"/>
      <c r="GJ670" s="5"/>
      <c r="GK670" s="5"/>
      <c r="GL670" s="5"/>
      <c r="GM670" s="5"/>
      <c r="GN670" s="5"/>
      <c r="GO670" s="5"/>
      <c r="GP670" s="5"/>
      <c r="GQ670" s="5"/>
      <c r="GR670" s="5"/>
      <c r="GS670" s="5"/>
      <c r="GT670" s="5"/>
      <c r="GU670" s="5"/>
      <c r="GV670" s="5"/>
      <c r="GW670" s="5"/>
      <c r="GX670" s="5"/>
      <c r="GY670" s="5"/>
      <c r="GZ670" s="5"/>
      <c r="HA670" s="5"/>
      <c r="HB670" s="5"/>
      <c r="HC670" s="5"/>
      <c r="HD670" s="5"/>
      <c r="HE670" s="5"/>
      <c r="HF670" s="5"/>
      <c r="HG670" s="5"/>
      <c r="HH670" s="5"/>
      <c r="HI670" s="5"/>
      <c r="HJ670" s="5"/>
      <c r="HK670" s="5"/>
      <c r="HL670" s="5"/>
      <c r="HM670" s="5"/>
      <c r="HN670" s="5"/>
      <c r="HO670" s="5"/>
      <c r="HP670" s="5"/>
      <c r="HQ670" s="5"/>
      <c r="HR670" s="5"/>
      <c r="HS670" s="5"/>
      <c r="HT670" s="5"/>
      <c r="HU670" s="5"/>
      <c r="HV670" s="5"/>
      <c r="HW670" s="5"/>
      <c r="HX670" s="5"/>
      <c r="HY670" s="5"/>
      <c r="HZ670" s="5"/>
      <c r="IA670" s="5"/>
      <c r="IB670" s="5"/>
      <c r="IC670" s="5"/>
      <c r="ID670" s="5"/>
      <c r="IE670" s="5"/>
      <c r="IF670" s="5"/>
      <c r="IG670" s="5"/>
      <c r="IH670" s="5"/>
      <c r="II670" s="5"/>
      <c r="IJ670" s="5"/>
      <c r="IK670" s="5"/>
      <c r="IL670" s="5"/>
      <c r="IM670" s="5"/>
      <c r="IN670" s="5"/>
      <c r="IO670" s="5"/>
      <c r="IP670" s="5"/>
      <c r="IQ670" s="5"/>
      <c r="IR670" s="5"/>
      <c r="IS670" s="5"/>
      <c r="IT670" s="5"/>
      <c r="IU670" s="5"/>
      <c r="IV670" s="5"/>
      <c r="IW670" s="5"/>
      <c r="IX670" s="5"/>
      <c r="IY670" s="5"/>
      <c r="IZ670" s="5"/>
      <c r="JA670" s="5"/>
      <c r="JB670" s="5"/>
      <c r="JC670" s="5"/>
      <c r="JD670" s="5"/>
      <c r="JE670" s="5"/>
      <c r="JF670" s="5"/>
      <c r="JG670" s="5"/>
      <c r="JH670" s="5"/>
      <c r="JI670" s="5"/>
      <c r="JJ670" s="5"/>
      <c r="JK670" s="5"/>
      <c r="JL670" s="5"/>
      <c r="JM670" s="5"/>
      <c r="JN670" s="5"/>
      <c r="JO670" s="5"/>
      <c r="JP670" s="5"/>
      <c r="JQ670" s="5"/>
      <c r="JR670" s="5"/>
      <c r="JS670" s="5"/>
      <c r="JT670" s="5"/>
      <c r="JU670" s="5"/>
      <c r="JV670" s="5"/>
      <c r="JW670" s="5"/>
      <c r="JX670" s="5"/>
      <c r="JY670" s="5"/>
      <c r="JZ670" s="5"/>
      <c r="KA670" s="5"/>
      <c r="KB670" s="5"/>
      <c r="KC670" s="5"/>
      <c r="KD670" s="5"/>
      <c r="KE670" s="5"/>
      <c r="KF670" s="5"/>
      <c r="KG670" s="5"/>
      <c r="KH670" s="5"/>
      <c r="KI670" s="5"/>
      <c r="KJ670" s="5"/>
      <c r="KK670" s="5"/>
      <c r="KL670" s="5"/>
      <c r="KM670" s="5"/>
      <c r="KN670" s="5"/>
      <c r="KO670" s="5"/>
      <c r="KP670" s="5"/>
      <c r="KQ670" s="5"/>
      <c r="KR670" s="5"/>
      <c r="KS670" s="5"/>
      <c r="KT670" s="5"/>
      <c r="KU670" s="5"/>
      <c r="KV670" s="5"/>
      <c r="KW670" s="5"/>
      <c r="KX670" s="5"/>
      <c r="KY670" s="5"/>
      <c r="KZ670" s="5"/>
      <c r="LA670" s="5"/>
      <c r="LB670" s="5"/>
      <c r="LC670" s="5"/>
      <c r="LD670" s="5"/>
      <c r="LE670" s="5"/>
      <c r="LF670" s="5"/>
      <c r="LG670" s="5"/>
      <c r="LH670" s="5"/>
      <c r="LI670" s="5"/>
      <c r="LJ670" s="5"/>
      <c r="LK670" s="5"/>
      <c r="LL670" s="5"/>
      <c r="LM670" s="5"/>
      <c r="LN670" s="5"/>
      <c r="LO670" s="5"/>
      <c r="LP670" s="5"/>
      <c r="LQ670" s="5"/>
      <c r="LR670" s="5"/>
      <c r="LS670" s="5"/>
      <c r="LT670" s="5"/>
      <c r="LU670" s="5"/>
      <c r="LV670" s="5"/>
      <c r="LW670" s="5"/>
      <c r="LX670" s="5"/>
      <c r="LY670" s="5"/>
      <c r="LZ670" s="5"/>
      <c r="MA670" s="5"/>
      <c r="MB670" s="5"/>
      <c r="MC670" s="5"/>
      <c r="MD670" s="5"/>
      <c r="ME670" s="5"/>
      <c r="MF670" s="5"/>
      <c r="MG670" s="5"/>
      <c r="MH670" s="5"/>
      <c r="MI670" s="5"/>
      <c r="MJ670" s="5"/>
      <c r="MK670" s="5"/>
      <c r="ML670" s="5"/>
      <c r="MM670" s="5"/>
      <c r="MN670" s="5"/>
      <c r="MO670" s="5"/>
      <c r="MP670" s="5"/>
      <c r="MQ670" s="5"/>
      <c r="MR670" s="5"/>
      <c r="MS670" s="5"/>
      <c r="MT670" s="5"/>
      <c r="MU670" s="5"/>
      <c r="MV670" s="5"/>
      <c r="MW670" s="5"/>
      <c r="MX670" s="5"/>
      <c r="MY670" s="5"/>
      <c r="MZ670" s="5"/>
      <c r="NA670" s="5"/>
      <c r="NB670" s="5"/>
      <c r="NC670" s="5"/>
      <c r="ND670" s="5"/>
      <c r="NE670" s="5"/>
      <c r="NF670" s="5"/>
      <c r="NG670" s="5"/>
      <c r="NH670" s="5"/>
      <c r="NI670" s="5"/>
      <c r="NJ670" s="5"/>
      <c r="NK670" s="5"/>
      <c r="NL670" s="5"/>
      <c r="NM670" s="5"/>
      <c r="NN670" s="5"/>
      <c r="NO670" s="5"/>
      <c r="NP670" s="5"/>
      <c r="NQ670" s="5"/>
      <c r="NR670" s="5"/>
      <c r="NS670" s="5"/>
      <c r="NT670" s="5"/>
      <c r="NU670" s="5"/>
      <c r="NV670" s="5"/>
      <c r="NW670" s="5"/>
      <c r="NX670" s="5"/>
      <c r="NY670" s="5"/>
      <c r="NZ670" s="5"/>
      <c r="OA670" s="5"/>
      <c r="OB670" s="5"/>
      <c r="OC670" s="5"/>
      <c r="OD670" s="5"/>
      <c r="OE670" s="5"/>
      <c r="OF670" s="5"/>
      <c r="OG670" s="5"/>
      <c r="OH670" s="5"/>
      <c r="OI670" s="5"/>
      <c r="OJ670" s="5"/>
      <c r="OK670" s="5"/>
      <c r="OL670" s="5"/>
      <c r="OM670" s="5"/>
      <c r="ON670" s="5"/>
      <c r="OO670" s="5"/>
      <c r="OP670" s="5"/>
      <c r="OQ670" s="5"/>
      <c r="OR670" s="5"/>
      <c r="OS670" s="5"/>
      <c r="OT670" s="5"/>
      <c r="OU670" s="5"/>
      <c r="OV670" s="5"/>
      <c r="OW670" s="5"/>
      <c r="OX670" s="5"/>
      <c r="OY670" s="5"/>
      <c r="OZ670" s="5"/>
      <c r="PA670" s="5"/>
      <c r="PB670" s="5"/>
      <c r="PC670" s="5"/>
      <c r="PD670" s="5"/>
      <c r="PE670" s="5"/>
      <c r="PF670" s="5"/>
      <c r="PG670" s="5"/>
      <c r="PH670" s="5"/>
      <c r="PI670" s="5"/>
      <c r="PJ670" s="5"/>
      <c r="PK670" s="5"/>
      <c r="PL670" s="5"/>
      <c r="PM670" s="5"/>
      <c r="PN670" s="5"/>
      <c r="PO670" s="5"/>
      <c r="PP670" s="5"/>
      <c r="PQ670" s="5"/>
      <c r="PR670" s="5"/>
      <c r="PS670" s="5"/>
      <c r="PT670" s="5"/>
      <c r="PU670" s="5"/>
      <c r="PV670" s="5"/>
      <c r="PW670" s="5"/>
      <c r="PX670" s="5"/>
      <c r="PY670" s="5"/>
      <c r="PZ670" s="5"/>
      <c r="QA670" s="5"/>
      <c r="QB670" s="5"/>
      <c r="QC670" s="5"/>
      <c r="QD670" s="5"/>
      <c r="QE670" s="5"/>
      <c r="QF670" s="5"/>
      <c r="QG670" s="5"/>
      <c r="QH670" s="5"/>
      <c r="QI670" s="5"/>
      <c r="QJ670" s="5"/>
      <c r="QK670" s="5"/>
      <c r="QL670" s="5"/>
      <c r="QM670" s="5"/>
      <c r="QN670" s="5"/>
      <c r="QO670" s="5"/>
      <c r="QP670" s="5"/>
      <c r="QQ670" s="5"/>
      <c r="QR670" s="5"/>
      <c r="QS670" s="5"/>
      <c r="QT670" s="5"/>
      <c r="QU670" s="5"/>
      <c r="QV670" s="5"/>
      <c r="QW670" s="5"/>
      <c r="QX670" s="5"/>
      <c r="QY670" s="5"/>
      <c r="QZ670" s="5"/>
      <c r="RA670" s="5"/>
      <c r="RB670" s="5"/>
      <c r="RC670" s="5"/>
      <c r="RD670" s="5"/>
      <c r="RE670" s="5"/>
      <c r="RF670" s="5"/>
      <c r="RG670" s="5"/>
      <c r="RH670" s="5"/>
      <c r="RI670" s="5"/>
      <c r="RJ670" s="5"/>
      <c r="RK670" s="5"/>
      <c r="RL670" s="5"/>
      <c r="RM670" s="5"/>
      <c r="RN670" s="5"/>
      <c r="RO670" s="5"/>
      <c r="RP670" s="5"/>
      <c r="RQ670" s="5"/>
      <c r="RR670" s="5"/>
      <c r="RS670" s="5"/>
      <c r="RT670" s="5"/>
      <c r="RU670" s="5"/>
      <c r="RV670" s="5"/>
      <c r="RW670" s="5"/>
      <c r="RX670" s="5"/>
      <c r="RY670" s="5"/>
      <c r="RZ670" s="5"/>
      <c r="SA670" s="5"/>
      <c r="SB670" s="5"/>
      <c r="SC670" s="5"/>
      <c r="SD670" s="5"/>
      <c r="SE670" s="5"/>
      <c r="SF670" s="5"/>
      <c r="SG670" s="5"/>
      <c r="SH670" s="5"/>
      <c r="SI670" s="5"/>
      <c r="SJ670" s="5"/>
      <c r="SK670" s="5"/>
      <c r="SL670" s="5"/>
      <c r="SM670" s="5"/>
      <c r="SN670" s="5"/>
      <c r="SO670" s="5"/>
      <c r="SP670" s="5"/>
      <c r="SQ670" s="5"/>
      <c r="SR670" s="5"/>
      <c r="SS670" s="5"/>
      <c r="ST670" s="5"/>
      <c r="SU670" s="5"/>
      <c r="SV670" s="5"/>
      <c r="SW670" s="5"/>
      <c r="SX670" s="5"/>
      <c r="SY670" s="5"/>
      <c r="SZ670" s="5"/>
      <c r="TA670" s="5"/>
      <c r="TB670" s="5"/>
      <c r="TC670" s="5"/>
      <c r="TD670" s="5"/>
      <c r="TE670" s="5"/>
      <c r="TF670" s="5"/>
      <c r="TG670" s="5"/>
      <c r="TH670" s="5"/>
      <c r="TI670" s="5"/>
      <c r="TJ670" s="5"/>
      <c r="TK670" s="5"/>
      <c r="TL670" s="5"/>
      <c r="TM670" s="5"/>
      <c r="TN670" s="5"/>
      <c r="TO670" s="5"/>
      <c r="TP670" s="5"/>
      <c r="TQ670" s="5"/>
      <c r="TR670" s="5"/>
      <c r="TS670" s="5"/>
      <c r="TT670" s="5"/>
      <c r="TU670" s="5"/>
      <c r="TV670" s="5"/>
      <c r="TW670" s="5"/>
      <c r="TX670" s="5"/>
      <c r="TY670" s="5"/>
      <c r="TZ670" s="5"/>
      <c r="UA670" s="5"/>
      <c r="UB670" s="5"/>
      <c r="UC670" s="5"/>
      <c r="UD670" s="5"/>
      <c r="UE670" s="5"/>
      <c r="UF670" s="5"/>
      <c r="UG670" s="5"/>
      <c r="UH670" s="5"/>
      <c r="UI670" s="5"/>
      <c r="UJ670" s="5"/>
      <c r="UK670" s="5"/>
      <c r="UL670" s="5"/>
      <c r="UM670" s="5"/>
      <c r="UN670" s="5"/>
      <c r="UO670" s="5"/>
      <c r="UP670" s="5"/>
      <c r="UQ670" s="5"/>
      <c r="UR670" s="5"/>
      <c r="US670" s="5"/>
      <c r="UT670" s="5"/>
      <c r="UU670" s="5"/>
      <c r="UV670" s="5"/>
      <c r="UW670" s="5"/>
      <c r="UX670" s="5"/>
      <c r="UY670" s="5"/>
      <c r="UZ670" s="5"/>
      <c r="VA670" s="5"/>
      <c r="VB670" s="5"/>
      <c r="VC670" s="5"/>
      <c r="VD670" s="5"/>
      <c r="VE670" s="5"/>
      <c r="VF670" s="5"/>
      <c r="VG670" s="5"/>
      <c r="VH670" s="5"/>
      <c r="VI670" s="5"/>
      <c r="VJ670" s="5"/>
      <c r="VK670" s="5"/>
      <c r="VL670" s="5"/>
      <c r="VM670" s="5"/>
      <c r="VN670" s="5"/>
      <c r="VO670" s="5"/>
      <c r="VP670" s="5"/>
      <c r="VQ670" s="5"/>
      <c r="VR670" s="5"/>
      <c r="VS670" s="5"/>
      <c r="VT670" s="5"/>
      <c r="VU670" s="5"/>
      <c r="VV670" s="5"/>
      <c r="VW670" s="5"/>
      <c r="VX670" s="5"/>
      <c r="VY670" s="5"/>
      <c r="VZ670" s="5"/>
      <c r="WA670" s="5"/>
      <c r="WB670" s="5"/>
      <c r="WC670" s="5"/>
      <c r="WD670" s="5"/>
      <c r="WE670" s="5"/>
      <c r="WF670" s="5"/>
      <c r="WG670" s="5"/>
      <c r="WH670" s="5"/>
      <c r="WI670" s="5"/>
      <c r="WJ670" s="5"/>
      <c r="WK670" s="5"/>
      <c r="WL670" s="5"/>
      <c r="WM670" s="5"/>
      <c r="WN670" s="5"/>
      <c r="WO670" s="5"/>
      <c r="WP670" s="5"/>
      <c r="WQ670" s="5"/>
      <c r="WR670" s="5"/>
      <c r="WS670" s="5"/>
      <c r="WT670" s="5"/>
      <c r="WU670" s="5"/>
      <c r="WV670" s="5"/>
      <c r="WW670" s="5"/>
      <c r="WX670" s="5"/>
      <c r="WY670" s="5"/>
      <c r="WZ670" s="5"/>
      <c r="XA670" s="5"/>
      <c r="XB670" s="5"/>
      <c r="XC670" s="5"/>
      <c r="XD670" s="5"/>
      <c r="XE670" s="5"/>
      <c r="XF670" s="5"/>
      <c r="XG670" s="5"/>
      <c r="XH670" s="5"/>
      <c r="XI670" s="5"/>
      <c r="XJ670" s="5"/>
      <c r="XK670" s="5"/>
      <c r="XL670" s="5"/>
      <c r="XM670" s="5"/>
      <c r="XN670" s="5"/>
      <c r="XO670" s="5"/>
      <c r="XP670" s="5"/>
      <c r="XQ670" s="5"/>
      <c r="XR670" s="5"/>
      <c r="XS670" s="5"/>
      <c r="XT670" s="5"/>
      <c r="XU670" s="5"/>
      <c r="XV670" s="5"/>
      <c r="XW670" s="5"/>
    </row>
    <row r="671" spans="39:647" x14ac:dyDescent="0.45">
      <c r="AM671" s="5"/>
      <c r="AN671" s="5"/>
      <c r="AO671" s="5"/>
      <c r="AP671" s="5"/>
      <c r="AQ671" s="5"/>
      <c r="AR671" s="5"/>
      <c r="AS671" s="5"/>
      <c r="AT671" s="5"/>
      <c r="AU671" s="5"/>
      <c r="AV671" s="5"/>
      <c r="AW671" s="5"/>
      <c r="AX671" s="5"/>
      <c r="AY671" s="5"/>
      <c r="AZ671" s="5"/>
      <c r="BA671" s="5"/>
      <c r="BB671" s="5"/>
      <c r="BC671" s="5"/>
      <c r="BD671" s="5"/>
      <c r="BE671" s="5"/>
      <c r="BF671" s="5"/>
      <c r="BG671" s="5"/>
      <c r="BH671" s="5"/>
      <c r="BI671" s="5"/>
      <c r="BJ671" s="5"/>
      <c r="BK671" s="5"/>
      <c r="BL671" s="5"/>
      <c r="BM671" s="5"/>
      <c r="BN671" s="5"/>
      <c r="BO671" s="5"/>
      <c r="BP671" s="5"/>
      <c r="BQ671" s="5"/>
      <c r="BR671" s="5"/>
      <c r="BS671" s="5"/>
      <c r="BT671" s="5"/>
      <c r="BU671" s="5"/>
      <c r="BV671" s="5"/>
      <c r="BW671" s="5"/>
      <c r="BX671" s="5"/>
      <c r="BY671" s="5"/>
      <c r="BZ671" s="5"/>
      <c r="CA671" s="5"/>
      <c r="CB671" s="5"/>
      <c r="CC671" s="5"/>
      <c r="CD671" s="5"/>
      <c r="CE671" s="5"/>
      <c r="CF671" s="5"/>
      <c r="CG671" s="5"/>
      <c r="CH671" s="5"/>
      <c r="CI671" s="5"/>
      <c r="CJ671" s="5"/>
      <c r="CK671" s="5"/>
      <c r="CL671" s="5"/>
      <c r="CM671" s="5"/>
      <c r="CN671" s="5"/>
      <c r="CO671" s="5"/>
      <c r="CP671" s="5"/>
      <c r="CQ671" s="5"/>
      <c r="CR671" s="5"/>
      <c r="CS671" s="5"/>
      <c r="CT671" s="5"/>
      <c r="CU671" s="5"/>
      <c r="CV671" s="5"/>
      <c r="CW671" s="5"/>
      <c r="CX671" s="5"/>
      <c r="CY671" s="5"/>
      <c r="CZ671" s="5"/>
      <c r="DA671" s="5"/>
      <c r="DB671" s="5"/>
      <c r="DC671" s="5"/>
      <c r="DD671" s="5"/>
      <c r="DE671" s="5"/>
      <c r="DF671" s="5"/>
      <c r="DG671" s="5"/>
      <c r="DH671" s="5"/>
      <c r="DI671" s="5"/>
      <c r="DJ671" s="5"/>
      <c r="DK671" s="5"/>
      <c r="DL671" s="5"/>
      <c r="DM671" s="5"/>
      <c r="DN671" s="5"/>
      <c r="DO671" s="5"/>
      <c r="DP671" s="5"/>
      <c r="DQ671" s="5"/>
      <c r="DR671" s="5"/>
      <c r="DS671" s="5"/>
      <c r="DT671" s="5"/>
      <c r="DU671" s="5"/>
      <c r="DV671" s="5"/>
      <c r="DW671" s="5"/>
      <c r="DX671" s="5"/>
      <c r="DY671" s="5"/>
      <c r="DZ671" s="5"/>
      <c r="EA671" s="5"/>
      <c r="EB671" s="5"/>
      <c r="EC671" s="5"/>
      <c r="ED671" s="5"/>
      <c r="EE671" s="5"/>
      <c r="EF671" s="5"/>
      <c r="EG671" s="5"/>
      <c r="EH671" s="5"/>
      <c r="EI671" s="5"/>
      <c r="EJ671" s="5"/>
      <c r="EK671" s="5"/>
      <c r="EL671" s="5"/>
      <c r="EM671" s="5"/>
      <c r="EN671" s="5"/>
      <c r="EO671" s="5"/>
      <c r="EP671" s="5"/>
      <c r="EQ671" s="5"/>
      <c r="ER671" s="5"/>
      <c r="ES671" s="5"/>
      <c r="ET671" s="5"/>
      <c r="EU671" s="5"/>
      <c r="EV671" s="5"/>
      <c r="EW671" s="5"/>
      <c r="EX671" s="5"/>
      <c r="EY671" s="5"/>
      <c r="EZ671" s="5"/>
      <c r="FA671" s="5"/>
      <c r="FB671" s="5"/>
      <c r="FC671" s="5"/>
      <c r="FD671" s="5"/>
      <c r="FE671" s="5"/>
      <c r="FF671" s="5"/>
      <c r="FG671" s="5"/>
      <c r="FH671" s="5"/>
      <c r="FI671" s="5"/>
      <c r="FJ671" s="5"/>
      <c r="FK671" s="5"/>
      <c r="FL671" s="5"/>
      <c r="FM671" s="5"/>
      <c r="FN671" s="5"/>
      <c r="FO671" s="5"/>
      <c r="FP671" s="5"/>
      <c r="FQ671" s="5"/>
      <c r="FR671" s="5"/>
      <c r="FS671" s="5"/>
      <c r="FT671" s="5"/>
      <c r="FU671" s="5"/>
      <c r="FV671" s="5"/>
      <c r="FW671" s="5"/>
      <c r="FX671" s="5"/>
      <c r="FY671" s="5"/>
      <c r="FZ671" s="5"/>
      <c r="GA671" s="5"/>
      <c r="GB671" s="5"/>
      <c r="GC671" s="5"/>
      <c r="GD671" s="5"/>
      <c r="GE671" s="5"/>
      <c r="GF671" s="5"/>
      <c r="GG671" s="5"/>
      <c r="GH671" s="5"/>
      <c r="GI671" s="5"/>
      <c r="GJ671" s="5"/>
      <c r="GK671" s="5"/>
      <c r="GL671" s="5"/>
      <c r="GM671" s="5"/>
      <c r="GN671" s="5"/>
      <c r="GO671" s="5"/>
      <c r="GP671" s="5"/>
      <c r="GQ671" s="5"/>
      <c r="GR671" s="5"/>
      <c r="GS671" s="5"/>
      <c r="GT671" s="5"/>
      <c r="GU671" s="5"/>
      <c r="GV671" s="5"/>
      <c r="GW671" s="5"/>
      <c r="GX671" s="5"/>
      <c r="GY671" s="5"/>
      <c r="GZ671" s="5"/>
      <c r="HA671" s="5"/>
      <c r="HB671" s="5"/>
      <c r="HC671" s="5"/>
      <c r="HD671" s="5"/>
      <c r="HE671" s="5"/>
      <c r="HF671" s="5"/>
      <c r="HG671" s="5"/>
      <c r="HH671" s="5"/>
      <c r="HI671" s="5"/>
      <c r="HJ671" s="5"/>
      <c r="HK671" s="5"/>
      <c r="HL671" s="5"/>
      <c r="HM671" s="5"/>
      <c r="HN671" s="5"/>
      <c r="HO671" s="5"/>
      <c r="HP671" s="5"/>
      <c r="HQ671" s="5"/>
      <c r="HR671" s="5"/>
      <c r="HS671" s="5"/>
      <c r="HT671" s="5"/>
      <c r="HU671" s="5"/>
      <c r="HV671" s="5"/>
      <c r="HW671" s="5"/>
      <c r="HX671" s="5"/>
      <c r="HY671" s="5"/>
      <c r="HZ671" s="5"/>
      <c r="IA671" s="5"/>
      <c r="IB671" s="5"/>
      <c r="IC671" s="5"/>
      <c r="ID671" s="5"/>
      <c r="IE671" s="5"/>
      <c r="IF671" s="5"/>
      <c r="IG671" s="5"/>
      <c r="IH671" s="5"/>
      <c r="II671" s="5"/>
      <c r="IJ671" s="5"/>
      <c r="IK671" s="5"/>
      <c r="IL671" s="5"/>
      <c r="IM671" s="5"/>
      <c r="IN671" s="5"/>
      <c r="IO671" s="5"/>
      <c r="IP671" s="5"/>
      <c r="IQ671" s="5"/>
      <c r="IR671" s="5"/>
      <c r="IS671" s="5"/>
      <c r="IT671" s="5"/>
      <c r="IU671" s="5"/>
      <c r="IV671" s="5"/>
      <c r="IW671" s="5"/>
      <c r="IX671" s="5"/>
      <c r="IY671" s="5"/>
      <c r="IZ671" s="5"/>
      <c r="JA671" s="5"/>
      <c r="JB671" s="5"/>
      <c r="JC671" s="5"/>
      <c r="JD671" s="5"/>
      <c r="JE671" s="5"/>
      <c r="JF671" s="5"/>
      <c r="JG671" s="5"/>
      <c r="JH671" s="5"/>
      <c r="JI671" s="5"/>
      <c r="JJ671" s="5"/>
      <c r="JK671" s="5"/>
      <c r="JL671" s="5"/>
      <c r="JM671" s="5"/>
      <c r="JN671" s="5"/>
      <c r="JO671" s="5"/>
      <c r="JP671" s="5"/>
      <c r="JQ671" s="5"/>
      <c r="JR671" s="5"/>
      <c r="JS671" s="5"/>
      <c r="JT671" s="5"/>
      <c r="JU671" s="5"/>
      <c r="JV671" s="5"/>
      <c r="JW671" s="5"/>
      <c r="JX671" s="5"/>
      <c r="JY671" s="5"/>
      <c r="JZ671" s="5"/>
      <c r="KA671" s="5"/>
      <c r="KB671" s="5"/>
      <c r="KC671" s="5"/>
      <c r="KD671" s="5"/>
      <c r="KE671" s="5"/>
      <c r="KF671" s="5"/>
      <c r="KG671" s="5"/>
      <c r="KH671" s="5"/>
      <c r="KI671" s="5"/>
      <c r="KJ671" s="5"/>
      <c r="KK671" s="5"/>
      <c r="KL671" s="5"/>
      <c r="KM671" s="5"/>
      <c r="KN671" s="5"/>
      <c r="KO671" s="5"/>
      <c r="KP671" s="5"/>
      <c r="KQ671" s="5"/>
      <c r="KR671" s="5"/>
      <c r="KS671" s="5"/>
      <c r="KT671" s="5"/>
      <c r="KU671" s="5"/>
      <c r="KV671" s="5"/>
      <c r="KW671" s="5"/>
      <c r="KX671" s="5"/>
      <c r="KY671" s="5"/>
      <c r="KZ671" s="5"/>
      <c r="LA671" s="5"/>
      <c r="LB671" s="5"/>
      <c r="LC671" s="5"/>
      <c r="LD671" s="5"/>
      <c r="LE671" s="5"/>
      <c r="LF671" s="5"/>
      <c r="LG671" s="5"/>
      <c r="LH671" s="5"/>
      <c r="LI671" s="5"/>
      <c r="LJ671" s="5"/>
      <c r="LK671" s="5"/>
      <c r="LL671" s="5"/>
      <c r="LM671" s="5"/>
      <c r="LN671" s="5"/>
      <c r="LO671" s="5"/>
      <c r="LP671" s="5"/>
      <c r="LQ671" s="5"/>
      <c r="LR671" s="5"/>
      <c r="LS671" s="5"/>
      <c r="LT671" s="5"/>
      <c r="LU671" s="5"/>
      <c r="LV671" s="5"/>
      <c r="LW671" s="5"/>
      <c r="LX671" s="5"/>
      <c r="LY671" s="5"/>
      <c r="LZ671" s="5"/>
      <c r="MA671" s="5"/>
      <c r="MB671" s="5"/>
      <c r="MC671" s="5"/>
      <c r="MD671" s="5"/>
      <c r="ME671" s="5"/>
      <c r="MF671" s="5"/>
      <c r="MG671" s="5"/>
      <c r="MH671" s="5"/>
      <c r="MI671" s="5"/>
      <c r="MJ671" s="5"/>
      <c r="MK671" s="5"/>
      <c r="ML671" s="5"/>
      <c r="MM671" s="5"/>
      <c r="MN671" s="5"/>
      <c r="MO671" s="5"/>
      <c r="MP671" s="5"/>
      <c r="MQ671" s="5"/>
      <c r="MR671" s="5"/>
      <c r="MS671" s="5"/>
      <c r="MT671" s="5"/>
      <c r="MU671" s="5"/>
      <c r="MV671" s="5"/>
      <c r="MW671" s="5"/>
      <c r="MX671" s="5"/>
      <c r="MY671" s="5"/>
      <c r="MZ671" s="5"/>
      <c r="NA671" s="5"/>
      <c r="NB671" s="5"/>
      <c r="NC671" s="5"/>
      <c r="ND671" s="5"/>
      <c r="NE671" s="5"/>
      <c r="NF671" s="5"/>
      <c r="NG671" s="5"/>
      <c r="NH671" s="5"/>
      <c r="NI671" s="5"/>
      <c r="NJ671" s="5"/>
      <c r="NK671" s="5"/>
      <c r="NL671" s="5"/>
      <c r="NM671" s="5"/>
      <c r="NN671" s="5"/>
      <c r="NO671" s="5"/>
      <c r="NP671" s="5"/>
      <c r="NQ671" s="5"/>
      <c r="NR671" s="5"/>
      <c r="NS671" s="5"/>
      <c r="NT671" s="5"/>
      <c r="NU671" s="5"/>
      <c r="NV671" s="5"/>
      <c r="NW671" s="5"/>
      <c r="NX671" s="5"/>
      <c r="NY671" s="5"/>
      <c r="NZ671" s="5"/>
      <c r="OA671" s="5"/>
      <c r="OB671" s="5"/>
      <c r="OC671" s="5"/>
      <c r="OD671" s="5"/>
      <c r="OE671" s="5"/>
      <c r="OF671" s="5"/>
      <c r="OG671" s="5"/>
      <c r="OH671" s="5"/>
      <c r="OI671" s="5"/>
      <c r="OJ671" s="5"/>
      <c r="OK671" s="5"/>
      <c r="OL671" s="5"/>
      <c r="OM671" s="5"/>
      <c r="ON671" s="5"/>
      <c r="OO671" s="5"/>
      <c r="OP671" s="5"/>
      <c r="OQ671" s="5"/>
      <c r="OR671" s="5"/>
      <c r="OS671" s="5"/>
      <c r="OT671" s="5"/>
      <c r="OU671" s="5"/>
      <c r="OV671" s="5"/>
      <c r="OW671" s="5"/>
      <c r="OX671" s="5"/>
      <c r="OY671" s="5"/>
      <c r="OZ671" s="5"/>
      <c r="PA671" s="5"/>
      <c r="PB671" s="5"/>
      <c r="PC671" s="5"/>
      <c r="PD671" s="5"/>
      <c r="PE671" s="5"/>
      <c r="PF671" s="5"/>
      <c r="PG671" s="5"/>
      <c r="PH671" s="5"/>
      <c r="PI671" s="5"/>
      <c r="PJ671" s="5"/>
      <c r="PK671" s="5"/>
      <c r="PL671" s="5"/>
      <c r="PM671" s="5"/>
      <c r="PN671" s="5"/>
      <c r="PO671" s="5"/>
      <c r="PP671" s="5"/>
      <c r="PQ671" s="5"/>
      <c r="PR671" s="5"/>
      <c r="PS671" s="5"/>
      <c r="PT671" s="5"/>
      <c r="PU671" s="5"/>
      <c r="PV671" s="5"/>
      <c r="PW671" s="5"/>
      <c r="PX671" s="5"/>
      <c r="PY671" s="5"/>
      <c r="PZ671" s="5"/>
      <c r="QA671" s="5"/>
      <c r="QB671" s="5"/>
      <c r="QC671" s="5"/>
      <c r="QD671" s="5"/>
      <c r="QE671" s="5"/>
      <c r="QF671" s="5"/>
      <c r="QG671" s="5"/>
      <c r="QH671" s="5"/>
      <c r="QI671" s="5"/>
      <c r="QJ671" s="5"/>
      <c r="QK671" s="5"/>
      <c r="QL671" s="5"/>
      <c r="QM671" s="5"/>
      <c r="QN671" s="5"/>
      <c r="QO671" s="5"/>
      <c r="QP671" s="5"/>
      <c r="QQ671" s="5"/>
      <c r="QR671" s="5"/>
      <c r="QS671" s="5"/>
      <c r="QT671" s="5"/>
      <c r="QU671" s="5"/>
      <c r="QV671" s="5"/>
      <c r="QW671" s="5"/>
      <c r="QX671" s="5"/>
      <c r="QY671" s="5"/>
      <c r="QZ671" s="5"/>
      <c r="RA671" s="5"/>
      <c r="RB671" s="5"/>
      <c r="RC671" s="5"/>
      <c r="RD671" s="5"/>
      <c r="RE671" s="5"/>
      <c r="RF671" s="5"/>
      <c r="RG671" s="5"/>
      <c r="RH671" s="5"/>
      <c r="RI671" s="5"/>
      <c r="RJ671" s="5"/>
      <c r="RK671" s="5"/>
      <c r="RL671" s="5"/>
      <c r="RM671" s="5"/>
      <c r="RN671" s="5"/>
      <c r="RO671" s="5"/>
      <c r="RP671" s="5"/>
      <c r="RQ671" s="5"/>
      <c r="RR671" s="5"/>
      <c r="RS671" s="5"/>
      <c r="RT671" s="5"/>
      <c r="RU671" s="5"/>
      <c r="RV671" s="5"/>
      <c r="RW671" s="5"/>
      <c r="RX671" s="5"/>
      <c r="RY671" s="5"/>
      <c r="RZ671" s="5"/>
      <c r="SA671" s="5"/>
      <c r="SB671" s="5"/>
      <c r="SC671" s="5"/>
      <c r="SD671" s="5"/>
      <c r="SE671" s="5"/>
      <c r="SF671" s="5"/>
      <c r="SG671" s="5"/>
      <c r="SH671" s="5"/>
      <c r="SI671" s="5"/>
      <c r="SJ671" s="5"/>
      <c r="SK671" s="5"/>
      <c r="SL671" s="5"/>
      <c r="SM671" s="5"/>
      <c r="SN671" s="5"/>
      <c r="SO671" s="5"/>
      <c r="SP671" s="5"/>
      <c r="SQ671" s="5"/>
      <c r="SR671" s="5"/>
      <c r="SS671" s="5"/>
      <c r="ST671" s="5"/>
      <c r="SU671" s="5"/>
      <c r="SV671" s="5"/>
      <c r="SW671" s="5"/>
      <c r="SX671" s="5"/>
      <c r="SY671" s="5"/>
      <c r="SZ671" s="5"/>
      <c r="TA671" s="5"/>
      <c r="TB671" s="5"/>
      <c r="TC671" s="5"/>
      <c r="TD671" s="5"/>
      <c r="TE671" s="5"/>
      <c r="TF671" s="5"/>
      <c r="TG671" s="5"/>
      <c r="TH671" s="5"/>
      <c r="TI671" s="5"/>
      <c r="TJ671" s="5"/>
      <c r="TK671" s="5"/>
      <c r="TL671" s="5"/>
      <c r="TM671" s="5"/>
      <c r="TN671" s="5"/>
      <c r="TO671" s="5"/>
      <c r="TP671" s="5"/>
      <c r="TQ671" s="5"/>
      <c r="TR671" s="5"/>
      <c r="TS671" s="5"/>
      <c r="TT671" s="5"/>
      <c r="TU671" s="5"/>
      <c r="TV671" s="5"/>
      <c r="TW671" s="5"/>
      <c r="TX671" s="5"/>
      <c r="TY671" s="5"/>
      <c r="TZ671" s="5"/>
      <c r="UA671" s="5"/>
      <c r="UB671" s="5"/>
      <c r="UC671" s="5"/>
      <c r="UD671" s="5"/>
      <c r="UE671" s="5"/>
      <c r="UF671" s="5"/>
      <c r="UG671" s="5"/>
      <c r="UH671" s="5"/>
      <c r="UI671" s="5"/>
      <c r="UJ671" s="5"/>
      <c r="UK671" s="5"/>
      <c r="UL671" s="5"/>
      <c r="UM671" s="5"/>
      <c r="UN671" s="5"/>
      <c r="UO671" s="5"/>
      <c r="UP671" s="5"/>
      <c r="UQ671" s="5"/>
      <c r="UR671" s="5"/>
      <c r="US671" s="5"/>
      <c r="UT671" s="5"/>
      <c r="UU671" s="5"/>
      <c r="UV671" s="5"/>
      <c r="UW671" s="5"/>
      <c r="UX671" s="5"/>
      <c r="UY671" s="5"/>
      <c r="UZ671" s="5"/>
      <c r="VA671" s="5"/>
      <c r="VB671" s="5"/>
      <c r="VC671" s="5"/>
      <c r="VD671" s="5"/>
      <c r="VE671" s="5"/>
      <c r="VF671" s="5"/>
      <c r="VG671" s="5"/>
      <c r="VH671" s="5"/>
      <c r="VI671" s="5"/>
      <c r="VJ671" s="5"/>
      <c r="VK671" s="5"/>
      <c r="VL671" s="5"/>
      <c r="VM671" s="5"/>
      <c r="VN671" s="5"/>
      <c r="VO671" s="5"/>
      <c r="VP671" s="5"/>
      <c r="VQ671" s="5"/>
      <c r="VR671" s="5"/>
      <c r="VS671" s="5"/>
      <c r="VT671" s="5"/>
      <c r="VU671" s="5"/>
      <c r="VV671" s="5"/>
      <c r="VW671" s="5"/>
      <c r="VX671" s="5"/>
      <c r="VY671" s="5"/>
      <c r="VZ671" s="5"/>
      <c r="WA671" s="5"/>
      <c r="WB671" s="5"/>
      <c r="WC671" s="5"/>
      <c r="WD671" s="5"/>
      <c r="WE671" s="5"/>
      <c r="WF671" s="5"/>
      <c r="WG671" s="5"/>
      <c r="WH671" s="5"/>
      <c r="WI671" s="5"/>
      <c r="WJ671" s="5"/>
      <c r="WK671" s="5"/>
      <c r="WL671" s="5"/>
      <c r="WM671" s="5"/>
      <c r="WN671" s="5"/>
      <c r="WO671" s="5"/>
      <c r="WP671" s="5"/>
      <c r="WQ671" s="5"/>
      <c r="WR671" s="5"/>
      <c r="WS671" s="5"/>
      <c r="WT671" s="5"/>
      <c r="WU671" s="5"/>
      <c r="WV671" s="5"/>
      <c r="WW671" s="5"/>
      <c r="WX671" s="5"/>
      <c r="WY671" s="5"/>
      <c r="WZ671" s="5"/>
      <c r="XA671" s="5"/>
      <c r="XB671" s="5"/>
      <c r="XC671" s="5"/>
      <c r="XD671" s="5"/>
      <c r="XE671" s="5"/>
      <c r="XF671" s="5"/>
      <c r="XG671" s="5"/>
      <c r="XH671" s="5"/>
      <c r="XI671" s="5"/>
      <c r="XJ671" s="5"/>
      <c r="XK671" s="5"/>
      <c r="XL671" s="5"/>
      <c r="XM671" s="5"/>
      <c r="XN671" s="5"/>
      <c r="XO671" s="5"/>
      <c r="XP671" s="5"/>
      <c r="XQ671" s="5"/>
      <c r="XR671" s="5"/>
      <c r="XS671" s="5"/>
      <c r="XT671" s="5"/>
      <c r="XU671" s="5"/>
      <c r="XV671" s="5"/>
      <c r="XW671" s="5"/>
    </row>
    <row r="672" spans="39:647" x14ac:dyDescent="0.45">
      <c r="AM672" s="5"/>
      <c r="AN672" s="5"/>
      <c r="AO672" s="5"/>
      <c r="AP672" s="5"/>
      <c r="AQ672" s="5"/>
      <c r="AR672" s="5"/>
      <c r="AS672" s="5"/>
      <c r="AT672" s="5"/>
      <c r="AU672" s="5"/>
      <c r="AV672" s="5"/>
      <c r="AW672" s="5"/>
      <c r="AX672" s="5"/>
      <c r="AY672" s="5"/>
      <c r="AZ672" s="5"/>
      <c r="BA672" s="5"/>
      <c r="BB672" s="5"/>
      <c r="BC672" s="5"/>
      <c r="BD672" s="5"/>
      <c r="BE672" s="5"/>
      <c r="BF672" s="5"/>
      <c r="BG672" s="5"/>
      <c r="BH672" s="5"/>
      <c r="BI672" s="5"/>
      <c r="BJ672" s="5"/>
      <c r="BK672" s="5"/>
      <c r="BL672" s="5"/>
      <c r="BM672" s="5"/>
      <c r="BN672" s="5"/>
      <c r="BO672" s="5"/>
      <c r="BP672" s="5"/>
      <c r="BQ672" s="5"/>
      <c r="BR672" s="5"/>
      <c r="BS672" s="5"/>
      <c r="BT672" s="5"/>
      <c r="BU672" s="5"/>
      <c r="BV672" s="5"/>
      <c r="BW672" s="5"/>
      <c r="BX672" s="5"/>
      <c r="BY672" s="5"/>
      <c r="BZ672" s="5"/>
      <c r="CA672" s="5"/>
      <c r="CB672" s="5"/>
      <c r="CC672" s="5"/>
      <c r="CD672" s="5"/>
      <c r="CE672" s="5"/>
      <c r="CF672" s="5"/>
      <c r="CG672" s="5"/>
      <c r="CH672" s="5"/>
      <c r="CI672" s="5"/>
      <c r="CJ672" s="5"/>
      <c r="CK672" s="5"/>
      <c r="CL672" s="5"/>
      <c r="CM672" s="5"/>
      <c r="CN672" s="5"/>
      <c r="CO672" s="5"/>
      <c r="CP672" s="5"/>
      <c r="CQ672" s="5"/>
      <c r="CR672" s="5"/>
      <c r="CS672" s="5"/>
      <c r="CT672" s="5"/>
      <c r="CU672" s="5"/>
      <c r="CV672" s="5"/>
      <c r="CW672" s="5"/>
      <c r="CX672" s="5"/>
      <c r="CY672" s="5"/>
      <c r="CZ672" s="5"/>
      <c r="DA672" s="5"/>
      <c r="DB672" s="5"/>
      <c r="DC672" s="5"/>
      <c r="DD672" s="5"/>
      <c r="DE672" s="5"/>
      <c r="DF672" s="5"/>
      <c r="DG672" s="5"/>
      <c r="DH672" s="5"/>
      <c r="DI672" s="5"/>
      <c r="DJ672" s="5"/>
      <c r="DK672" s="5"/>
      <c r="DL672" s="5"/>
      <c r="DM672" s="5"/>
      <c r="DN672" s="5"/>
      <c r="DO672" s="5"/>
      <c r="DP672" s="5"/>
      <c r="DQ672" s="5"/>
      <c r="DR672" s="5"/>
      <c r="DS672" s="5"/>
      <c r="DT672" s="5"/>
      <c r="DU672" s="5"/>
      <c r="DV672" s="5"/>
      <c r="DW672" s="5"/>
      <c r="DX672" s="5"/>
      <c r="DY672" s="5"/>
      <c r="DZ672" s="5"/>
      <c r="EA672" s="5"/>
      <c r="EB672" s="5"/>
      <c r="EC672" s="5"/>
      <c r="ED672" s="5"/>
      <c r="EE672" s="5"/>
      <c r="EF672" s="5"/>
      <c r="EG672" s="5"/>
      <c r="EH672" s="5"/>
      <c r="EI672" s="5"/>
      <c r="EJ672" s="5"/>
      <c r="EK672" s="5"/>
      <c r="EL672" s="5"/>
      <c r="EM672" s="5"/>
      <c r="EN672" s="5"/>
      <c r="EO672" s="5"/>
      <c r="EP672" s="5"/>
      <c r="EQ672" s="5"/>
      <c r="ER672" s="5"/>
      <c r="ES672" s="5"/>
      <c r="ET672" s="5"/>
      <c r="EU672" s="5"/>
      <c r="EV672" s="5"/>
      <c r="EW672" s="5"/>
      <c r="EX672" s="5"/>
      <c r="EY672" s="5"/>
      <c r="EZ672" s="5"/>
      <c r="FA672" s="5"/>
      <c r="FB672" s="5"/>
      <c r="FC672" s="5"/>
      <c r="FD672" s="5"/>
      <c r="FE672" s="5"/>
      <c r="FF672" s="5"/>
      <c r="FG672" s="5"/>
      <c r="FH672" s="5"/>
      <c r="FI672" s="5"/>
      <c r="FJ672" s="5"/>
      <c r="FK672" s="5"/>
      <c r="FL672" s="5"/>
      <c r="FM672" s="5"/>
      <c r="FN672" s="5"/>
      <c r="FO672" s="5"/>
      <c r="FP672" s="5"/>
      <c r="FQ672" s="5"/>
      <c r="FR672" s="5"/>
      <c r="FS672" s="5"/>
      <c r="FT672" s="5"/>
      <c r="FU672" s="5"/>
      <c r="FV672" s="5"/>
      <c r="FW672" s="5"/>
      <c r="FX672" s="5"/>
      <c r="FY672" s="5"/>
      <c r="FZ672" s="5"/>
      <c r="GA672" s="5"/>
      <c r="GB672" s="5"/>
      <c r="GC672" s="5"/>
      <c r="GD672" s="5"/>
      <c r="GE672" s="5"/>
      <c r="GF672" s="5"/>
      <c r="GG672" s="5"/>
      <c r="GH672" s="5"/>
      <c r="GI672" s="5"/>
      <c r="GJ672" s="5"/>
      <c r="GK672" s="5"/>
      <c r="GL672" s="5"/>
      <c r="GM672" s="5"/>
      <c r="GN672" s="5"/>
      <c r="GO672" s="5"/>
      <c r="GP672" s="5"/>
      <c r="GQ672" s="5"/>
      <c r="GR672" s="5"/>
      <c r="GS672" s="5"/>
      <c r="GT672" s="5"/>
      <c r="GU672" s="5"/>
      <c r="GV672" s="5"/>
      <c r="GW672" s="5"/>
      <c r="GX672" s="5"/>
      <c r="GY672" s="5"/>
      <c r="GZ672" s="5"/>
      <c r="HA672" s="5"/>
      <c r="HB672" s="5"/>
      <c r="HC672" s="5"/>
      <c r="HD672" s="5"/>
      <c r="HE672" s="5"/>
      <c r="HF672" s="5"/>
      <c r="HG672" s="5"/>
      <c r="HH672" s="5"/>
      <c r="HI672" s="5"/>
      <c r="HJ672" s="5"/>
      <c r="HK672" s="5"/>
      <c r="HL672" s="5"/>
      <c r="HM672" s="5"/>
      <c r="HN672" s="5"/>
      <c r="HO672" s="5"/>
      <c r="HP672" s="5"/>
      <c r="HQ672" s="5"/>
      <c r="HR672" s="5"/>
      <c r="HS672" s="5"/>
      <c r="HT672" s="5"/>
      <c r="HU672" s="5"/>
      <c r="HV672" s="5"/>
      <c r="HW672" s="5"/>
      <c r="HX672" s="5"/>
      <c r="HY672" s="5"/>
      <c r="HZ672" s="5"/>
      <c r="IA672" s="5"/>
      <c r="IB672" s="5"/>
      <c r="IC672" s="5"/>
      <c r="ID672" s="5"/>
      <c r="IE672" s="5"/>
      <c r="IF672" s="5"/>
      <c r="IG672" s="5"/>
      <c r="IH672" s="5"/>
      <c r="II672" s="5"/>
      <c r="IJ672" s="5"/>
      <c r="IK672" s="5"/>
      <c r="IL672" s="5"/>
      <c r="IM672" s="5"/>
      <c r="IN672" s="5"/>
      <c r="IO672" s="5"/>
      <c r="IP672" s="5"/>
      <c r="IQ672" s="5"/>
      <c r="IR672" s="5"/>
      <c r="IS672" s="5"/>
      <c r="IT672" s="5"/>
      <c r="IU672" s="5"/>
      <c r="IV672" s="5"/>
      <c r="IW672" s="5"/>
      <c r="IX672" s="5"/>
      <c r="IY672" s="5"/>
      <c r="IZ672" s="5"/>
      <c r="JA672" s="5"/>
      <c r="JB672" s="5"/>
      <c r="JC672" s="5"/>
      <c r="JD672" s="5"/>
      <c r="JE672" s="5"/>
      <c r="JF672" s="5"/>
      <c r="JG672" s="5"/>
      <c r="JH672" s="5"/>
      <c r="JI672" s="5"/>
      <c r="JJ672" s="5"/>
      <c r="JK672" s="5"/>
      <c r="JL672" s="5"/>
      <c r="JM672" s="5"/>
      <c r="JN672" s="5"/>
      <c r="JO672" s="5"/>
      <c r="JP672" s="5"/>
      <c r="JQ672" s="5"/>
      <c r="JR672" s="5"/>
      <c r="JS672" s="5"/>
      <c r="JT672" s="5"/>
      <c r="JU672" s="5"/>
      <c r="JV672" s="5"/>
      <c r="JW672" s="5"/>
      <c r="JX672" s="5"/>
      <c r="JY672" s="5"/>
      <c r="JZ672" s="5"/>
      <c r="KA672" s="5"/>
      <c r="KB672" s="5"/>
      <c r="KC672" s="5"/>
      <c r="KD672" s="5"/>
      <c r="KE672" s="5"/>
      <c r="KF672" s="5"/>
      <c r="KG672" s="5"/>
      <c r="KH672" s="5"/>
      <c r="KI672" s="5"/>
      <c r="KJ672" s="5"/>
      <c r="KK672" s="5"/>
      <c r="KL672" s="5"/>
      <c r="KM672" s="5"/>
      <c r="KN672" s="5"/>
      <c r="KO672" s="5"/>
      <c r="KP672" s="5"/>
      <c r="KQ672" s="5"/>
      <c r="KR672" s="5"/>
      <c r="KS672" s="5"/>
      <c r="KT672" s="5"/>
      <c r="KU672" s="5"/>
      <c r="KV672" s="5"/>
      <c r="KW672" s="5"/>
      <c r="KX672" s="5"/>
      <c r="KY672" s="5"/>
      <c r="KZ672" s="5"/>
      <c r="LA672" s="5"/>
      <c r="LB672" s="5"/>
      <c r="LC672" s="5"/>
      <c r="LD672" s="5"/>
      <c r="LE672" s="5"/>
      <c r="LF672" s="5"/>
      <c r="LG672" s="5"/>
      <c r="LH672" s="5"/>
      <c r="LI672" s="5"/>
      <c r="LJ672" s="5"/>
      <c r="LK672" s="5"/>
      <c r="LL672" s="5"/>
      <c r="LM672" s="5"/>
      <c r="LN672" s="5"/>
      <c r="LO672" s="5"/>
      <c r="LP672" s="5"/>
      <c r="LQ672" s="5"/>
      <c r="LR672" s="5"/>
      <c r="LS672" s="5"/>
      <c r="LT672" s="5"/>
      <c r="LU672" s="5"/>
      <c r="LV672" s="5"/>
      <c r="LW672" s="5"/>
      <c r="LX672" s="5"/>
      <c r="LY672" s="5"/>
      <c r="LZ672" s="5"/>
      <c r="MA672" s="5"/>
      <c r="MB672" s="5"/>
      <c r="MC672" s="5"/>
      <c r="MD672" s="5"/>
      <c r="ME672" s="5"/>
      <c r="MF672" s="5"/>
      <c r="MG672" s="5"/>
      <c r="MH672" s="5"/>
      <c r="MI672" s="5"/>
      <c r="MJ672" s="5"/>
      <c r="MK672" s="5"/>
      <c r="ML672" s="5"/>
      <c r="MM672" s="5"/>
      <c r="MN672" s="5"/>
      <c r="MO672" s="5"/>
      <c r="MP672" s="5"/>
      <c r="MQ672" s="5"/>
      <c r="MR672" s="5"/>
      <c r="MS672" s="5"/>
      <c r="MT672" s="5"/>
      <c r="MU672" s="5"/>
      <c r="MV672" s="5"/>
      <c r="MW672" s="5"/>
      <c r="MX672" s="5"/>
      <c r="MY672" s="5"/>
      <c r="MZ672" s="5"/>
      <c r="NA672" s="5"/>
      <c r="NB672" s="5"/>
      <c r="NC672" s="5"/>
      <c r="ND672" s="5"/>
      <c r="NE672" s="5"/>
      <c r="NF672" s="5"/>
      <c r="NG672" s="5"/>
      <c r="NH672" s="5"/>
      <c r="NI672" s="5"/>
      <c r="NJ672" s="5"/>
      <c r="NK672" s="5"/>
      <c r="NL672" s="5"/>
      <c r="NM672" s="5"/>
      <c r="NN672" s="5"/>
      <c r="NO672" s="5"/>
      <c r="NP672" s="5"/>
      <c r="NQ672" s="5"/>
      <c r="NR672" s="5"/>
      <c r="NS672" s="5"/>
      <c r="NT672" s="5"/>
      <c r="NU672" s="5"/>
      <c r="NV672" s="5"/>
      <c r="NW672" s="5"/>
      <c r="NX672" s="5"/>
      <c r="NY672" s="5"/>
      <c r="NZ672" s="5"/>
      <c r="OA672" s="5"/>
      <c r="OB672" s="5"/>
      <c r="OC672" s="5"/>
      <c r="OD672" s="5"/>
      <c r="OE672" s="5"/>
      <c r="OF672" s="5"/>
      <c r="OG672" s="5"/>
      <c r="OH672" s="5"/>
      <c r="OI672" s="5"/>
      <c r="OJ672" s="5"/>
      <c r="OK672" s="5"/>
      <c r="OL672" s="5"/>
      <c r="OM672" s="5"/>
      <c r="ON672" s="5"/>
      <c r="OO672" s="5"/>
      <c r="OP672" s="5"/>
      <c r="OQ672" s="5"/>
      <c r="OR672" s="5"/>
      <c r="OS672" s="5"/>
      <c r="OT672" s="5"/>
      <c r="OU672" s="5"/>
      <c r="OV672" s="5"/>
      <c r="OW672" s="5"/>
      <c r="OX672" s="5"/>
      <c r="OY672" s="5"/>
      <c r="OZ672" s="5"/>
      <c r="PA672" s="5"/>
      <c r="PB672" s="5"/>
      <c r="PC672" s="5"/>
      <c r="PD672" s="5"/>
      <c r="PE672" s="5"/>
      <c r="PF672" s="5"/>
      <c r="PG672" s="5"/>
      <c r="PH672" s="5"/>
      <c r="PI672" s="5"/>
      <c r="PJ672" s="5"/>
      <c r="PK672" s="5"/>
      <c r="PL672" s="5"/>
      <c r="PM672" s="5"/>
      <c r="PN672" s="5"/>
      <c r="PO672" s="5"/>
      <c r="PP672" s="5"/>
      <c r="PQ672" s="5"/>
      <c r="PR672" s="5"/>
      <c r="PS672" s="5"/>
      <c r="PT672" s="5"/>
      <c r="PU672" s="5"/>
      <c r="PV672" s="5"/>
      <c r="PW672" s="5"/>
      <c r="PX672" s="5"/>
      <c r="PY672" s="5"/>
      <c r="PZ672" s="5"/>
      <c r="QA672" s="5"/>
      <c r="QB672" s="5"/>
      <c r="QC672" s="5"/>
      <c r="QD672" s="5"/>
      <c r="QE672" s="5"/>
      <c r="QF672" s="5"/>
      <c r="QG672" s="5"/>
      <c r="QH672" s="5"/>
      <c r="QI672" s="5"/>
      <c r="QJ672" s="5"/>
      <c r="QK672" s="5"/>
      <c r="QL672" s="5"/>
      <c r="QM672" s="5"/>
      <c r="QN672" s="5"/>
      <c r="QO672" s="5"/>
      <c r="QP672" s="5"/>
      <c r="QQ672" s="5"/>
      <c r="QR672" s="5"/>
      <c r="QS672" s="5"/>
      <c r="QT672" s="5"/>
      <c r="QU672" s="5"/>
      <c r="QV672" s="5"/>
      <c r="QW672" s="5"/>
      <c r="QX672" s="5"/>
      <c r="QY672" s="5"/>
      <c r="QZ672" s="5"/>
      <c r="RA672" s="5"/>
      <c r="RB672" s="5"/>
      <c r="RC672" s="5"/>
      <c r="RD672" s="5"/>
      <c r="RE672" s="5"/>
      <c r="RF672" s="5"/>
      <c r="RG672" s="5"/>
      <c r="RH672" s="5"/>
      <c r="RI672" s="5"/>
      <c r="RJ672" s="5"/>
      <c r="RK672" s="5"/>
      <c r="RL672" s="5"/>
      <c r="RM672" s="5"/>
      <c r="RN672" s="5"/>
      <c r="RO672" s="5"/>
      <c r="RP672" s="5"/>
      <c r="RQ672" s="5"/>
      <c r="RR672" s="5"/>
      <c r="RS672" s="5"/>
      <c r="RT672" s="5"/>
      <c r="RU672" s="5"/>
      <c r="RV672" s="5"/>
      <c r="RW672" s="5"/>
      <c r="RX672" s="5"/>
      <c r="RY672" s="5"/>
      <c r="RZ672" s="5"/>
      <c r="SA672" s="5"/>
      <c r="SB672" s="5"/>
      <c r="SC672" s="5"/>
      <c r="SD672" s="5"/>
      <c r="SE672" s="5"/>
      <c r="SF672" s="5"/>
      <c r="SG672" s="5"/>
      <c r="SH672" s="5"/>
      <c r="SI672" s="5"/>
      <c r="SJ672" s="5"/>
      <c r="SK672" s="5"/>
      <c r="SL672" s="5"/>
      <c r="SM672" s="5"/>
      <c r="SN672" s="5"/>
      <c r="SO672" s="5"/>
      <c r="SP672" s="5"/>
      <c r="SQ672" s="5"/>
      <c r="SR672" s="5"/>
      <c r="SS672" s="5"/>
      <c r="ST672" s="5"/>
      <c r="SU672" s="5"/>
      <c r="SV672" s="5"/>
      <c r="SW672" s="5"/>
      <c r="SX672" s="5"/>
      <c r="SY672" s="5"/>
      <c r="SZ672" s="5"/>
      <c r="TA672" s="5"/>
      <c r="TB672" s="5"/>
      <c r="TC672" s="5"/>
      <c r="TD672" s="5"/>
      <c r="TE672" s="5"/>
      <c r="TF672" s="5"/>
      <c r="TG672" s="5"/>
      <c r="TH672" s="5"/>
      <c r="TI672" s="5"/>
      <c r="TJ672" s="5"/>
      <c r="TK672" s="5"/>
      <c r="TL672" s="5"/>
      <c r="TM672" s="5"/>
      <c r="TN672" s="5"/>
      <c r="TO672" s="5"/>
      <c r="TP672" s="5"/>
      <c r="TQ672" s="5"/>
      <c r="TR672" s="5"/>
      <c r="TS672" s="5"/>
      <c r="TT672" s="5"/>
      <c r="TU672" s="5"/>
      <c r="TV672" s="5"/>
      <c r="TW672" s="5"/>
      <c r="TX672" s="5"/>
      <c r="TY672" s="5"/>
      <c r="TZ672" s="5"/>
      <c r="UA672" s="5"/>
      <c r="UB672" s="5"/>
      <c r="UC672" s="5"/>
      <c r="UD672" s="5"/>
      <c r="UE672" s="5"/>
      <c r="UF672" s="5"/>
      <c r="UG672" s="5"/>
      <c r="UH672" s="5"/>
      <c r="UI672" s="5"/>
      <c r="UJ672" s="5"/>
      <c r="UK672" s="5"/>
      <c r="UL672" s="5"/>
      <c r="UM672" s="5"/>
      <c r="UN672" s="5"/>
      <c r="UO672" s="5"/>
      <c r="UP672" s="5"/>
      <c r="UQ672" s="5"/>
      <c r="UR672" s="5"/>
      <c r="US672" s="5"/>
      <c r="UT672" s="5"/>
      <c r="UU672" s="5"/>
      <c r="UV672" s="5"/>
      <c r="UW672" s="5"/>
      <c r="UX672" s="5"/>
      <c r="UY672" s="5"/>
      <c r="UZ672" s="5"/>
      <c r="VA672" s="5"/>
      <c r="VB672" s="5"/>
      <c r="VC672" s="5"/>
      <c r="VD672" s="5"/>
      <c r="VE672" s="5"/>
      <c r="VF672" s="5"/>
      <c r="VG672" s="5"/>
      <c r="VH672" s="5"/>
      <c r="VI672" s="5"/>
      <c r="VJ672" s="5"/>
      <c r="VK672" s="5"/>
      <c r="VL672" s="5"/>
      <c r="VM672" s="5"/>
      <c r="VN672" s="5"/>
      <c r="VO672" s="5"/>
      <c r="VP672" s="5"/>
      <c r="VQ672" s="5"/>
      <c r="VR672" s="5"/>
      <c r="VS672" s="5"/>
      <c r="VT672" s="5"/>
      <c r="VU672" s="5"/>
      <c r="VV672" s="5"/>
      <c r="VW672" s="5"/>
      <c r="VX672" s="5"/>
      <c r="VY672" s="5"/>
      <c r="VZ672" s="5"/>
      <c r="WA672" s="5"/>
      <c r="WB672" s="5"/>
      <c r="WC672" s="5"/>
      <c r="WD672" s="5"/>
      <c r="WE672" s="5"/>
      <c r="WF672" s="5"/>
      <c r="WG672" s="5"/>
      <c r="WH672" s="5"/>
      <c r="WI672" s="5"/>
      <c r="WJ672" s="5"/>
      <c r="WK672" s="5"/>
      <c r="WL672" s="5"/>
      <c r="WM672" s="5"/>
      <c r="WN672" s="5"/>
      <c r="WO672" s="5"/>
      <c r="WP672" s="5"/>
      <c r="WQ672" s="5"/>
      <c r="WR672" s="5"/>
      <c r="WS672" s="5"/>
      <c r="WT672" s="5"/>
      <c r="WU672" s="5"/>
      <c r="WV672" s="5"/>
      <c r="WW672" s="5"/>
      <c r="WX672" s="5"/>
      <c r="WY672" s="5"/>
      <c r="WZ672" s="5"/>
      <c r="XA672" s="5"/>
      <c r="XB672" s="5"/>
      <c r="XC672" s="5"/>
      <c r="XD672" s="5"/>
      <c r="XE672" s="5"/>
      <c r="XF672" s="5"/>
      <c r="XG672" s="5"/>
      <c r="XH672" s="5"/>
      <c r="XI672" s="5"/>
      <c r="XJ672" s="5"/>
      <c r="XK672" s="5"/>
      <c r="XL672" s="5"/>
      <c r="XM672" s="5"/>
      <c r="XN672" s="5"/>
      <c r="XO672" s="5"/>
      <c r="XP672" s="5"/>
      <c r="XQ672" s="5"/>
      <c r="XR672" s="5"/>
      <c r="XS672" s="5"/>
      <c r="XT672" s="5"/>
      <c r="XU672" s="5"/>
      <c r="XV672" s="5"/>
      <c r="XW672" s="5"/>
    </row>
    <row r="673" spans="39:647" x14ac:dyDescent="0.45">
      <c r="AM673" s="5"/>
      <c r="AN673" s="5"/>
      <c r="AO673" s="5"/>
      <c r="AP673" s="5"/>
      <c r="AQ673" s="5"/>
      <c r="AR673" s="5"/>
      <c r="AS673" s="5"/>
      <c r="AT673" s="5"/>
      <c r="AU673" s="5"/>
      <c r="AV673" s="5"/>
      <c r="AW673" s="5"/>
      <c r="AX673" s="5"/>
      <c r="AY673" s="5"/>
      <c r="AZ673" s="5"/>
      <c r="BA673" s="5"/>
      <c r="BB673" s="5"/>
      <c r="BC673" s="5"/>
      <c r="BD673" s="5"/>
      <c r="BE673" s="5"/>
      <c r="BF673" s="5"/>
      <c r="BG673" s="5"/>
      <c r="BH673" s="5"/>
      <c r="BI673" s="5"/>
      <c r="BJ673" s="5"/>
      <c r="BK673" s="5"/>
      <c r="BL673" s="5"/>
      <c r="BM673" s="5"/>
      <c r="BN673" s="5"/>
      <c r="BO673" s="5"/>
      <c r="BP673" s="5"/>
      <c r="BQ673" s="5"/>
      <c r="BR673" s="5"/>
      <c r="BS673" s="5"/>
      <c r="BT673" s="5"/>
      <c r="BU673" s="5"/>
      <c r="BV673" s="5"/>
      <c r="BW673" s="5"/>
      <c r="BX673" s="5"/>
      <c r="BY673" s="5"/>
      <c r="BZ673" s="5"/>
      <c r="CA673" s="5"/>
      <c r="CB673" s="5"/>
      <c r="CC673" s="5"/>
      <c r="CD673" s="5"/>
      <c r="CE673" s="5"/>
      <c r="CF673" s="5"/>
      <c r="CG673" s="5"/>
      <c r="CH673" s="5"/>
      <c r="CI673" s="5"/>
      <c r="CJ673" s="5"/>
      <c r="CK673" s="5"/>
      <c r="CL673" s="5"/>
      <c r="CM673" s="5"/>
      <c r="CN673" s="5"/>
      <c r="CO673" s="5"/>
      <c r="CP673" s="5"/>
      <c r="CQ673" s="5"/>
      <c r="CR673" s="5"/>
      <c r="CS673" s="5"/>
      <c r="CT673" s="5"/>
      <c r="CU673" s="5"/>
      <c r="CV673" s="5"/>
      <c r="CW673" s="5"/>
      <c r="CX673" s="5"/>
      <c r="CY673" s="5"/>
      <c r="CZ673" s="5"/>
      <c r="DA673" s="5"/>
      <c r="DB673" s="5"/>
      <c r="DC673" s="5"/>
      <c r="DD673" s="5"/>
      <c r="DE673" s="5"/>
      <c r="DF673" s="5"/>
      <c r="DG673" s="5"/>
      <c r="DH673" s="5"/>
      <c r="DI673" s="5"/>
      <c r="DJ673" s="5"/>
      <c r="DK673" s="5"/>
      <c r="DL673" s="5"/>
      <c r="DM673" s="5"/>
      <c r="DN673" s="5"/>
      <c r="DO673" s="5"/>
      <c r="DP673" s="5"/>
      <c r="DQ673" s="5"/>
      <c r="DR673" s="5"/>
      <c r="DS673" s="5"/>
      <c r="DT673" s="5"/>
      <c r="DU673" s="5"/>
      <c r="DV673" s="5"/>
      <c r="DW673" s="5"/>
      <c r="DX673" s="5"/>
      <c r="DY673" s="5"/>
      <c r="DZ673" s="5"/>
      <c r="EA673" s="5"/>
      <c r="EB673" s="5"/>
      <c r="EC673" s="5"/>
      <c r="ED673" s="5"/>
      <c r="EE673" s="5"/>
      <c r="EF673" s="5"/>
      <c r="EG673" s="5"/>
      <c r="EH673" s="5"/>
      <c r="EI673" s="5"/>
      <c r="EJ673" s="5"/>
      <c r="EK673" s="5"/>
      <c r="EL673" s="5"/>
      <c r="EM673" s="5"/>
      <c r="EN673" s="5"/>
      <c r="EO673" s="5"/>
      <c r="EP673" s="5"/>
      <c r="EQ673" s="5"/>
      <c r="ER673" s="5"/>
      <c r="ES673" s="5"/>
      <c r="ET673" s="5"/>
      <c r="EU673" s="5"/>
      <c r="EV673" s="5"/>
      <c r="EW673" s="5"/>
      <c r="EX673" s="5"/>
      <c r="EY673" s="5"/>
      <c r="EZ673" s="5"/>
      <c r="FA673" s="5"/>
      <c r="FB673" s="5"/>
      <c r="FC673" s="5"/>
      <c r="FD673" s="5"/>
      <c r="FE673" s="5"/>
      <c r="FF673" s="5"/>
      <c r="FG673" s="5"/>
      <c r="FH673" s="5"/>
      <c r="FI673" s="5"/>
      <c r="FJ673" s="5"/>
      <c r="FK673" s="5"/>
      <c r="FL673" s="5"/>
      <c r="FM673" s="5"/>
      <c r="FN673" s="5"/>
      <c r="FO673" s="5"/>
      <c r="FP673" s="5"/>
      <c r="FQ673" s="5"/>
      <c r="FR673" s="5"/>
      <c r="FS673" s="5"/>
      <c r="FT673" s="5"/>
      <c r="FU673" s="5"/>
      <c r="FV673" s="5"/>
      <c r="FW673" s="5"/>
      <c r="FX673" s="5"/>
      <c r="FY673" s="5"/>
      <c r="FZ673" s="5"/>
      <c r="GA673" s="5"/>
      <c r="GB673" s="5"/>
      <c r="GC673" s="5"/>
      <c r="GD673" s="5"/>
      <c r="GE673" s="5"/>
      <c r="GF673" s="5"/>
      <c r="GG673" s="5"/>
      <c r="GH673" s="5"/>
      <c r="GI673" s="5"/>
      <c r="GJ673" s="5"/>
      <c r="GK673" s="5"/>
      <c r="GL673" s="5"/>
      <c r="GM673" s="5"/>
      <c r="GN673" s="5"/>
      <c r="GO673" s="5"/>
      <c r="GP673" s="5"/>
      <c r="GQ673" s="5"/>
      <c r="GR673" s="5"/>
      <c r="GS673" s="5"/>
      <c r="GT673" s="5"/>
      <c r="GU673" s="5"/>
      <c r="GV673" s="5"/>
      <c r="GW673" s="5"/>
      <c r="GX673" s="5"/>
      <c r="GY673" s="5"/>
      <c r="GZ673" s="5"/>
      <c r="HA673" s="5"/>
      <c r="HB673" s="5"/>
      <c r="HC673" s="5"/>
      <c r="HD673" s="5"/>
      <c r="HE673" s="5"/>
      <c r="HF673" s="5"/>
      <c r="HG673" s="5"/>
      <c r="HH673" s="5"/>
      <c r="HI673" s="5"/>
      <c r="HJ673" s="5"/>
      <c r="HK673" s="5"/>
      <c r="HL673" s="5"/>
      <c r="HM673" s="5"/>
      <c r="HN673" s="5"/>
      <c r="HO673" s="5"/>
      <c r="HP673" s="5"/>
      <c r="HQ673" s="5"/>
      <c r="HR673" s="5"/>
      <c r="HS673" s="5"/>
      <c r="HT673" s="5"/>
      <c r="HU673" s="5"/>
      <c r="HV673" s="5"/>
      <c r="HW673" s="5"/>
      <c r="HX673" s="5"/>
      <c r="HY673" s="5"/>
      <c r="HZ673" s="5"/>
      <c r="IA673" s="5"/>
      <c r="IB673" s="5"/>
      <c r="IC673" s="5"/>
      <c r="ID673" s="5"/>
      <c r="IE673" s="5"/>
      <c r="IF673" s="5"/>
      <c r="IG673" s="5"/>
      <c r="IH673" s="5"/>
      <c r="II673" s="5"/>
      <c r="IJ673" s="5"/>
      <c r="IK673" s="5"/>
      <c r="IL673" s="5"/>
      <c r="IM673" s="5"/>
      <c r="IN673" s="5"/>
      <c r="IO673" s="5"/>
      <c r="IP673" s="5"/>
      <c r="IQ673" s="5"/>
      <c r="IR673" s="5"/>
      <c r="IS673" s="5"/>
      <c r="IT673" s="5"/>
      <c r="IU673" s="5"/>
      <c r="IV673" s="5"/>
      <c r="IW673" s="5"/>
      <c r="IX673" s="5"/>
      <c r="IY673" s="5"/>
      <c r="IZ673" s="5"/>
      <c r="JA673" s="5"/>
      <c r="JB673" s="5"/>
      <c r="JC673" s="5"/>
      <c r="JD673" s="5"/>
      <c r="JE673" s="5"/>
      <c r="JF673" s="5"/>
      <c r="JG673" s="5"/>
      <c r="JH673" s="5"/>
      <c r="JI673" s="5"/>
      <c r="JJ673" s="5"/>
      <c r="JK673" s="5"/>
      <c r="JL673" s="5"/>
      <c r="JM673" s="5"/>
      <c r="JN673" s="5"/>
      <c r="JO673" s="5"/>
      <c r="JP673" s="5"/>
      <c r="JQ673" s="5"/>
      <c r="JR673" s="5"/>
      <c r="JS673" s="5"/>
      <c r="JT673" s="5"/>
      <c r="JU673" s="5"/>
      <c r="JV673" s="5"/>
      <c r="JW673" s="5"/>
      <c r="JX673" s="5"/>
      <c r="JY673" s="5"/>
      <c r="JZ673" s="5"/>
      <c r="KA673" s="5"/>
      <c r="KB673" s="5"/>
      <c r="KC673" s="5"/>
      <c r="KD673" s="5"/>
      <c r="KE673" s="5"/>
      <c r="KF673" s="5"/>
      <c r="KG673" s="5"/>
      <c r="KH673" s="5"/>
      <c r="KI673" s="5"/>
      <c r="KJ673" s="5"/>
      <c r="KK673" s="5"/>
      <c r="KL673" s="5"/>
      <c r="KM673" s="5"/>
      <c r="KN673" s="5"/>
      <c r="KO673" s="5"/>
      <c r="KP673" s="5"/>
      <c r="KQ673" s="5"/>
      <c r="KR673" s="5"/>
      <c r="KS673" s="5"/>
      <c r="KT673" s="5"/>
      <c r="KU673" s="5"/>
      <c r="KV673" s="5"/>
      <c r="KW673" s="5"/>
      <c r="KX673" s="5"/>
      <c r="KY673" s="5"/>
      <c r="KZ673" s="5"/>
      <c r="LA673" s="5"/>
      <c r="LB673" s="5"/>
      <c r="LC673" s="5"/>
      <c r="LD673" s="5"/>
      <c r="LE673" s="5"/>
      <c r="LF673" s="5"/>
      <c r="LG673" s="5"/>
      <c r="LH673" s="5"/>
      <c r="LI673" s="5"/>
      <c r="LJ673" s="5"/>
      <c r="LK673" s="5"/>
      <c r="LL673" s="5"/>
      <c r="LM673" s="5"/>
      <c r="LN673" s="5"/>
      <c r="LO673" s="5"/>
      <c r="LP673" s="5"/>
      <c r="LQ673" s="5"/>
      <c r="LR673" s="5"/>
      <c r="LS673" s="5"/>
      <c r="LT673" s="5"/>
      <c r="LU673" s="5"/>
      <c r="LV673" s="5"/>
      <c r="LW673" s="5"/>
      <c r="LX673" s="5"/>
      <c r="LY673" s="5"/>
      <c r="LZ673" s="5"/>
      <c r="MA673" s="5"/>
      <c r="MB673" s="5"/>
      <c r="MC673" s="5"/>
      <c r="MD673" s="5"/>
      <c r="ME673" s="5"/>
      <c r="MF673" s="5"/>
      <c r="MG673" s="5"/>
      <c r="MH673" s="5"/>
      <c r="MI673" s="5"/>
      <c r="MJ673" s="5"/>
      <c r="MK673" s="5"/>
      <c r="ML673" s="5"/>
      <c r="MM673" s="5"/>
      <c r="MN673" s="5"/>
      <c r="MO673" s="5"/>
      <c r="MP673" s="5"/>
      <c r="MQ673" s="5"/>
      <c r="MR673" s="5"/>
      <c r="MS673" s="5"/>
      <c r="MT673" s="5"/>
      <c r="MU673" s="5"/>
      <c r="MV673" s="5"/>
      <c r="MW673" s="5"/>
      <c r="MX673" s="5"/>
      <c r="MY673" s="5"/>
      <c r="MZ673" s="5"/>
      <c r="NA673" s="5"/>
      <c r="NB673" s="5"/>
      <c r="NC673" s="5"/>
      <c r="ND673" s="5"/>
      <c r="NE673" s="5"/>
      <c r="NF673" s="5"/>
      <c r="NG673" s="5"/>
      <c r="NH673" s="5"/>
      <c r="NI673" s="5"/>
      <c r="NJ673" s="5"/>
      <c r="NK673" s="5"/>
      <c r="NL673" s="5"/>
      <c r="NM673" s="5"/>
      <c r="NN673" s="5"/>
      <c r="NO673" s="5"/>
      <c r="NP673" s="5"/>
      <c r="NQ673" s="5"/>
      <c r="NR673" s="5"/>
      <c r="NS673" s="5"/>
      <c r="NT673" s="5"/>
      <c r="NU673" s="5"/>
      <c r="NV673" s="5"/>
      <c r="NW673" s="5"/>
      <c r="NX673" s="5"/>
      <c r="NY673" s="5"/>
      <c r="NZ673" s="5"/>
      <c r="OA673" s="5"/>
      <c r="OB673" s="5"/>
      <c r="OC673" s="5"/>
      <c r="OD673" s="5"/>
      <c r="OE673" s="5"/>
      <c r="OF673" s="5"/>
      <c r="OG673" s="5"/>
      <c r="OH673" s="5"/>
      <c r="OI673" s="5"/>
      <c r="OJ673" s="5"/>
      <c r="OK673" s="5"/>
      <c r="OL673" s="5"/>
      <c r="OM673" s="5"/>
      <c r="ON673" s="5"/>
      <c r="OO673" s="5"/>
      <c r="OP673" s="5"/>
      <c r="OQ673" s="5"/>
      <c r="OR673" s="5"/>
      <c r="OS673" s="5"/>
      <c r="OT673" s="5"/>
      <c r="OU673" s="5"/>
      <c r="OV673" s="5"/>
      <c r="OW673" s="5"/>
      <c r="OX673" s="5"/>
      <c r="OY673" s="5"/>
      <c r="OZ673" s="5"/>
      <c r="PA673" s="5"/>
      <c r="PB673" s="5"/>
      <c r="PC673" s="5"/>
      <c r="PD673" s="5"/>
      <c r="PE673" s="5"/>
      <c r="PF673" s="5"/>
      <c r="PG673" s="5"/>
      <c r="PH673" s="5"/>
      <c r="PI673" s="5"/>
      <c r="PJ673" s="5"/>
      <c r="PK673" s="5"/>
      <c r="PL673" s="5"/>
      <c r="PM673" s="5"/>
      <c r="PN673" s="5"/>
      <c r="PO673" s="5"/>
      <c r="PP673" s="5"/>
      <c r="PQ673" s="5"/>
      <c r="PR673" s="5"/>
      <c r="PS673" s="5"/>
      <c r="PT673" s="5"/>
      <c r="PU673" s="5"/>
      <c r="PV673" s="5"/>
      <c r="PW673" s="5"/>
      <c r="PX673" s="5"/>
      <c r="PY673" s="5"/>
      <c r="PZ673" s="5"/>
      <c r="QA673" s="5"/>
      <c r="QB673" s="5"/>
      <c r="QC673" s="5"/>
      <c r="QD673" s="5"/>
      <c r="QE673" s="5"/>
      <c r="QF673" s="5"/>
      <c r="QG673" s="5"/>
      <c r="QH673" s="5"/>
      <c r="QI673" s="5"/>
      <c r="QJ673" s="5"/>
      <c r="QK673" s="5"/>
      <c r="QL673" s="5"/>
      <c r="QM673" s="5"/>
      <c r="QN673" s="5"/>
      <c r="QO673" s="5"/>
      <c r="QP673" s="5"/>
      <c r="QQ673" s="5"/>
      <c r="QR673" s="5"/>
      <c r="QS673" s="5"/>
      <c r="QT673" s="5"/>
      <c r="QU673" s="5"/>
      <c r="QV673" s="5"/>
      <c r="QW673" s="5"/>
      <c r="QX673" s="5"/>
      <c r="QY673" s="5"/>
      <c r="QZ673" s="5"/>
      <c r="RA673" s="5"/>
      <c r="RB673" s="5"/>
      <c r="RC673" s="5"/>
      <c r="RD673" s="5"/>
      <c r="RE673" s="5"/>
      <c r="RF673" s="5"/>
      <c r="RG673" s="5"/>
      <c r="RH673" s="5"/>
      <c r="RI673" s="5"/>
      <c r="RJ673" s="5"/>
      <c r="RK673" s="5"/>
      <c r="RL673" s="5"/>
      <c r="RM673" s="5"/>
      <c r="RN673" s="5"/>
      <c r="RO673" s="5"/>
      <c r="RP673" s="5"/>
      <c r="RQ673" s="5"/>
      <c r="RR673" s="5"/>
      <c r="RS673" s="5"/>
      <c r="RT673" s="5"/>
      <c r="RU673" s="5"/>
      <c r="RV673" s="5"/>
      <c r="RW673" s="5"/>
      <c r="RX673" s="5"/>
      <c r="RY673" s="5"/>
      <c r="RZ673" s="5"/>
      <c r="SA673" s="5"/>
      <c r="SB673" s="5"/>
      <c r="SC673" s="5"/>
      <c r="SD673" s="5"/>
      <c r="SE673" s="5"/>
      <c r="SF673" s="5"/>
      <c r="SG673" s="5"/>
      <c r="SH673" s="5"/>
      <c r="SI673" s="5"/>
      <c r="SJ673" s="5"/>
      <c r="SK673" s="5"/>
      <c r="SL673" s="5"/>
      <c r="SM673" s="5"/>
      <c r="SN673" s="5"/>
      <c r="SO673" s="5"/>
      <c r="SP673" s="5"/>
      <c r="SQ673" s="5"/>
      <c r="SR673" s="5"/>
      <c r="SS673" s="5"/>
      <c r="ST673" s="5"/>
      <c r="SU673" s="5"/>
      <c r="SV673" s="5"/>
      <c r="SW673" s="5"/>
      <c r="SX673" s="5"/>
      <c r="SY673" s="5"/>
      <c r="SZ673" s="5"/>
      <c r="TA673" s="5"/>
      <c r="TB673" s="5"/>
      <c r="TC673" s="5"/>
      <c r="TD673" s="5"/>
      <c r="TE673" s="5"/>
      <c r="TF673" s="5"/>
      <c r="TG673" s="5"/>
      <c r="TH673" s="5"/>
      <c r="TI673" s="5"/>
      <c r="TJ673" s="5"/>
      <c r="TK673" s="5"/>
      <c r="TL673" s="5"/>
      <c r="TM673" s="5"/>
      <c r="TN673" s="5"/>
      <c r="TO673" s="5"/>
      <c r="TP673" s="5"/>
      <c r="TQ673" s="5"/>
      <c r="TR673" s="5"/>
      <c r="TS673" s="5"/>
      <c r="TT673" s="5"/>
      <c r="TU673" s="5"/>
      <c r="TV673" s="5"/>
      <c r="TW673" s="5"/>
      <c r="TX673" s="5"/>
      <c r="TY673" s="5"/>
      <c r="TZ673" s="5"/>
      <c r="UA673" s="5"/>
      <c r="UB673" s="5"/>
      <c r="UC673" s="5"/>
      <c r="UD673" s="5"/>
      <c r="UE673" s="5"/>
      <c r="UF673" s="5"/>
      <c r="UG673" s="5"/>
      <c r="UH673" s="5"/>
      <c r="UI673" s="5"/>
      <c r="UJ673" s="5"/>
      <c r="UK673" s="5"/>
      <c r="UL673" s="5"/>
      <c r="UM673" s="5"/>
      <c r="UN673" s="5"/>
      <c r="UO673" s="5"/>
      <c r="UP673" s="5"/>
      <c r="UQ673" s="5"/>
      <c r="UR673" s="5"/>
      <c r="US673" s="5"/>
      <c r="UT673" s="5"/>
      <c r="UU673" s="5"/>
      <c r="UV673" s="5"/>
      <c r="UW673" s="5"/>
      <c r="UX673" s="5"/>
      <c r="UY673" s="5"/>
      <c r="UZ673" s="5"/>
      <c r="VA673" s="5"/>
      <c r="VB673" s="5"/>
      <c r="VC673" s="5"/>
      <c r="VD673" s="5"/>
      <c r="VE673" s="5"/>
      <c r="VF673" s="5"/>
      <c r="VG673" s="5"/>
      <c r="VH673" s="5"/>
      <c r="VI673" s="5"/>
      <c r="VJ673" s="5"/>
      <c r="VK673" s="5"/>
      <c r="VL673" s="5"/>
      <c r="VM673" s="5"/>
      <c r="VN673" s="5"/>
      <c r="VO673" s="5"/>
      <c r="VP673" s="5"/>
      <c r="VQ673" s="5"/>
      <c r="VR673" s="5"/>
      <c r="VS673" s="5"/>
      <c r="VT673" s="5"/>
      <c r="VU673" s="5"/>
      <c r="VV673" s="5"/>
      <c r="VW673" s="5"/>
      <c r="VX673" s="5"/>
      <c r="VY673" s="5"/>
      <c r="VZ673" s="5"/>
      <c r="WA673" s="5"/>
      <c r="WB673" s="5"/>
      <c r="WC673" s="5"/>
      <c r="WD673" s="5"/>
      <c r="WE673" s="5"/>
      <c r="WF673" s="5"/>
      <c r="WG673" s="5"/>
      <c r="WH673" s="5"/>
      <c r="WI673" s="5"/>
      <c r="WJ673" s="5"/>
      <c r="WK673" s="5"/>
      <c r="WL673" s="5"/>
      <c r="WM673" s="5"/>
      <c r="WN673" s="5"/>
      <c r="WO673" s="5"/>
      <c r="WP673" s="5"/>
      <c r="WQ673" s="5"/>
      <c r="WR673" s="5"/>
      <c r="WS673" s="5"/>
      <c r="WT673" s="5"/>
      <c r="WU673" s="5"/>
      <c r="WV673" s="5"/>
      <c r="WW673" s="5"/>
      <c r="WX673" s="5"/>
      <c r="WY673" s="5"/>
      <c r="WZ673" s="5"/>
      <c r="XA673" s="5"/>
      <c r="XB673" s="5"/>
      <c r="XC673" s="5"/>
      <c r="XD673" s="5"/>
      <c r="XE673" s="5"/>
      <c r="XF673" s="5"/>
      <c r="XG673" s="5"/>
      <c r="XH673" s="5"/>
      <c r="XI673" s="5"/>
      <c r="XJ673" s="5"/>
      <c r="XK673" s="5"/>
      <c r="XL673" s="5"/>
      <c r="XM673" s="5"/>
      <c r="XN673" s="5"/>
      <c r="XO673" s="5"/>
      <c r="XP673" s="5"/>
      <c r="XQ673" s="5"/>
      <c r="XR673" s="5"/>
      <c r="XS673" s="5"/>
      <c r="XT673" s="5"/>
      <c r="XU673" s="5"/>
      <c r="XV673" s="5"/>
      <c r="XW673" s="5"/>
    </row>
    <row r="674" spans="39:647" x14ac:dyDescent="0.45">
      <c r="AM674" s="5"/>
      <c r="AN674" s="5"/>
      <c r="AO674" s="5"/>
      <c r="AP674" s="5"/>
      <c r="AQ674" s="5"/>
      <c r="AR674" s="5"/>
      <c r="AS674" s="5"/>
      <c r="AT674" s="5"/>
      <c r="AU674" s="5"/>
      <c r="AV674" s="5"/>
      <c r="AW674" s="5"/>
      <c r="AX674" s="5"/>
      <c r="AY674" s="5"/>
      <c r="AZ674" s="5"/>
      <c r="BA674" s="5"/>
      <c r="BB674" s="5"/>
      <c r="BC674" s="5"/>
      <c r="BD674" s="5"/>
      <c r="BE674" s="5"/>
      <c r="BF674" s="5"/>
      <c r="BG674" s="5"/>
      <c r="BH674" s="5"/>
      <c r="BI674" s="5"/>
      <c r="BJ674" s="5"/>
      <c r="BK674" s="5"/>
      <c r="BL674" s="5"/>
      <c r="BM674" s="5"/>
      <c r="BN674" s="5"/>
      <c r="BO674" s="5"/>
      <c r="BP674" s="5"/>
      <c r="BQ674" s="5"/>
      <c r="BR674" s="5"/>
      <c r="BS674" s="5"/>
      <c r="BT674" s="5"/>
      <c r="BU674" s="5"/>
      <c r="BV674" s="5"/>
      <c r="BW674" s="5"/>
      <c r="BX674" s="5"/>
      <c r="BY674" s="5"/>
      <c r="BZ674" s="5"/>
      <c r="CA674" s="5"/>
      <c r="CB674" s="5"/>
      <c r="CC674" s="5"/>
      <c r="CD674" s="5"/>
      <c r="CE674" s="5"/>
      <c r="CF674" s="5"/>
      <c r="CG674" s="5"/>
      <c r="CH674" s="5"/>
      <c r="CI674" s="5"/>
      <c r="CJ674" s="5"/>
      <c r="CK674" s="5"/>
      <c r="CL674" s="5"/>
      <c r="CM674" s="5"/>
      <c r="CN674" s="5"/>
      <c r="CO674" s="5"/>
      <c r="CP674" s="5"/>
      <c r="CQ674" s="5"/>
      <c r="CR674" s="5"/>
      <c r="CS674" s="5"/>
      <c r="CT674" s="5"/>
      <c r="CU674" s="5"/>
      <c r="CV674" s="5"/>
      <c r="CW674" s="5"/>
      <c r="CX674" s="5"/>
      <c r="CY674" s="5"/>
      <c r="CZ674" s="5"/>
      <c r="DA674" s="5"/>
      <c r="DB674" s="5"/>
      <c r="DC674" s="5"/>
      <c r="DD674" s="5"/>
      <c r="DE674" s="5"/>
      <c r="DF674" s="5"/>
      <c r="DG674" s="5"/>
      <c r="DH674" s="5"/>
      <c r="DI674" s="5"/>
      <c r="DJ674" s="5"/>
      <c r="DK674" s="5"/>
      <c r="DL674" s="5"/>
      <c r="DM674" s="5"/>
      <c r="DN674" s="5"/>
      <c r="DO674" s="5"/>
      <c r="DP674" s="5"/>
      <c r="DQ674" s="5"/>
      <c r="DR674" s="5"/>
      <c r="DS674" s="5"/>
      <c r="DT674" s="5"/>
      <c r="DU674" s="5"/>
      <c r="DV674" s="5"/>
      <c r="DW674" s="5"/>
      <c r="DX674" s="5"/>
      <c r="DY674" s="5"/>
      <c r="DZ674" s="5"/>
      <c r="EA674" s="5"/>
      <c r="EB674" s="5"/>
      <c r="EC674" s="5"/>
      <c r="ED674" s="5"/>
      <c r="EE674" s="5"/>
      <c r="EF674" s="5"/>
      <c r="EG674" s="5"/>
      <c r="EH674" s="5"/>
      <c r="EI674" s="5"/>
      <c r="EJ674" s="5"/>
      <c r="EK674" s="5"/>
      <c r="EL674" s="5"/>
      <c r="EM674" s="5"/>
      <c r="EN674" s="5"/>
      <c r="EO674" s="5"/>
      <c r="EP674" s="5"/>
      <c r="EQ674" s="5"/>
      <c r="ER674" s="5"/>
      <c r="ES674" s="5"/>
      <c r="ET674" s="5"/>
      <c r="EU674" s="5"/>
      <c r="EV674" s="5"/>
      <c r="EW674" s="5"/>
      <c r="EX674" s="5"/>
      <c r="EY674" s="5"/>
      <c r="EZ674" s="5"/>
      <c r="FA674" s="5"/>
      <c r="FB674" s="5"/>
      <c r="FC674" s="5"/>
      <c r="FD674" s="5"/>
      <c r="FE674" s="5"/>
      <c r="FF674" s="5"/>
      <c r="FG674" s="5"/>
      <c r="FH674" s="5"/>
      <c r="FI674" s="5"/>
      <c r="FJ674" s="5"/>
      <c r="FK674" s="5"/>
      <c r="FL674" s="5"/>
      <c r="FM674" s="5"/>
      <c r="FN674" s="5"/>
      <c r="FO674" s="5"/>
      <c r="FP674" s="5"/>
      <c r="FQ674" s="5"/>
      <c r="FR674" s="5"/>
      <c r="FS674" s="5"/>
      <c r="FT674" s="5"/>
      <c r="FU674" s="5"/>
      <c r="FV674" s="5"/>
      <c r="FW674" s="5"/>
      <c r="FX674" s="5"/>
      <c r="FY674" s="5"/>
      <c r="FZ674" s="5"/>
      <c r="GA674" s="5"/>
      <c r="GB674" s="5"/>
      <c r="GC674" s="5"/>
      <c r="GD674" s="5"/>
      <c r="GE674" s="5"/>
      <c r="GF674" s="5"/>
      <c r="GG674" s="5"/>
      <c r="GH674" s="5"/>
      <c r="GI674" s="5"/>
      <c r="GJ674" s="5"/>
      <c r="GK674" s="5"/>
      <c r="GL674" s="5"/>
      <c r="GM674" s="5"/>
      <c r="GN674" s="5"/>
      <c r="GO674" s="5"/>
      <c r="GP674" s="5"/>
      <c r="GQ674" s="5"/>
      <c r="GR674" s="5"/>
      <c r="GS674" s="5"/>
      <c r="GT674" s="5"/>
      <c r="GU674" s="5"/>
      <c r="GV674" s="5"/>
      <c r="GW674" s="5"/>
      <c r="GX674" s="5"/>
      <c r="GY674" s="5"/>
      <c r="GZ674" s="5"/>
      <c r="HA674" s="5"/>
      <c r="HB674" s="5"/>
      <c r="HC674" s="5"/>
      <c r="HD674" s="5"/>
      <c r="HE674" s="5"/>
      <c r="HF674" s="5"/>
      <c r="HG674" s="5"/>
      <c r="HH674" s="5"/>
      <c r="HI674" s="5"/>
      <c r="HJ674" s="5"/>
      <c r="HK674" s="5"/>
      <c r="HL674" s="5"/>
      <c r="HM674" s="5"/>
      <c r="HN674" s="5"/>
      <c r="HO674" s="5"/>
      <c r="HP674" s="5"/>
      <c r="HQ674" s="5"/>
      <c r="HR674" s="5"/>
      <c r="HS674" s="5"/>
      <c r="HT674" s="5"/>
      <c r="HU674" s="5"/>
      <c r="HV674" s="5"/>
      <c r="HW674" s="5"/>
      <c r="HX674" s="5"/>
      <c r="HY674" s="5"/>
      <c r="HZ674" s="5"/>
      <c r="IA674" s="5"/>
      <c r="IB674" s="5"/>
      <c r="IC674" s="5"/>
      <c r="ID674" s="5"/>
      <c r="IE674" s="5"/>
      <c r="IF674" s="5"/>
      <c r="IG674" s="5"/>
      <c r="IH674" s="5"/>
      <c r="II674" s="5"/>
      <c r="IJ674" s="5"/>
      <c r="IK674" s="5"/>
      <c r="IL674" s="5"/>
      <c r="IM674" s="5"/>
      <c r="IN674" s="5"/>
      <c r="IO674" s="5"/>
      <c r="IP674" s="5"/>
      <c r="IQ674" s="5"/>
      <c r="IR674" s="5"/>
      <c r="IS674" s="5"/>
      <c r="IT674" s="5"/>
      <c r="IU674" s="5"/>
      <c r="IV674" s="5"/>
      <c r="IW674" s="5"/>
      <c r="IX674" s="5"/>
      <c r="IY674" s="5"/>
      <c r="IZ674" s="5"/>
      <c r="JA674" s="5"/>
      <c r="JB674" s="5"/>
      <c r="JC674" s="5"/>
      <c r="JD674" s="5"/>
      <c r="JE674" s="5"/>
      <c r="JF674" s="5"/>
      <c r="JG674" s="5"/>
      <c r="JH674" s="5"/>
      <c r="JI674" s="5"/>
      <c r="JJ674" s="5"/>
      <c r="JK674" s="5"/>
      <c r="JL674" s="5"/>
      <c r="JM674" s="5"/>
      <c r="JN674" s="5"/>
      <c r="JO674" s="5"/>
      <c r="JP674" s="5"/>
      <c r="JQ674" s="5"/>
      <c r="JR674" s="5"/>
      <c r="JS674" s="5"/>
      <c r="JT674" s="5"/>
      <c r="JU674" s="5"/>
      <c r="JV674" s="5"/>
      <c r="JW674" s="5"/>
      <c r="JX674" s="5"/>
      <c r="JY674" s="5"/>
      <c r="JZ674" s="5"/>
      <c r="KA674" s="5"/>
      <c r="KB674" s="5"/>
      <c r="KC674" s="5"/>
      <c r="KD674" s="5"/>
      <c r="KE674" s="5"/>
      <c r="KF674" s="5"/>
      <c r="KG674" s="5"/>
      <c r="KH674" s="5"/>
      <c r="KI674" s="5"/>
      <c r="KJ674" s="5"/>
      <c r="KK674" s="5"/>
      <c r="KL674" s="5"/>
      <c r="KM674" s="5"/>
      <c r="KN674" s="5"/>
      <c r="KO674" s="5"/>
      <c r="KP674" s="5"/>
      <c r="KQ674" s="5"/>
      <c r="KR674" s="5"/>
      <c r="KS674" s="5"/>
      <c r="KT674" s="5"/>
      <c r="KU674" s="5"/>
      <c r="KV674" s="5"/>
      <c r="KW674" s="5"/>
      <c r="KX674" s="5"/>
      <c r="KY674" s="5"/>
      <c r="KZ674" s="5"/>
      <c r="LA674" s="5"/>
      <c r="LB674" s="5"/>
      <c r="LC674" s="5"/>
      <c r="LD674" s="5"/>
      <c r="LE674" s="5"/>
      <c r="LF674" s="5"/>
      <c r="LG674" s="5"/>
      <c r="LH674" s="5"/>
      <c r="LI674" s="5"/>
      <c r="LJ674" s="5"/>
      <c r="LK674" s="5"/>
      <c r="LL674" s="5"/>
      <c r="LM674" s="5"/>
      <c r="LN674" s="5"/>
      <c r="LO674" s="5"/>
      <c r="LP674" s="5"/>
      <c r="LQ674" s="5"/>
      <c r="LR674" s="5"/>
      <c r="LS674" s="5"/>
      <c r="LT674" s="5"/>
      <c r="LU674" s="5"/>
      <c r="LV674" s="5"/>
      <c r="LW674" s="5"/>
      <c r="LX674" s="5"/>
      <c r="LY674" s="5"/>
      <c r="LZ674" s="5"/>
      <c r="MA674" s="5"/>
      <c r="MB674" s="5"/>
      <c r="MC674" s="5"/>
      <c r="MD674" s="5"/>
      <c r="ME674" s="5"/>
      <c r="MF674" s="5"/>
      <c r="MG674" s="5"/>
      <c r="MH674" s="5"/>
      <c r="MI674" s="5"/>
      <c r="MJ674" s="5"/>
      <c r="MK674" s="5"/>
      <c r="ML674" s="5"/>
      <c r="MM674" s="5"/>
      <c r="MN674" s="5"/>
      <c r="MO674" s="5"/>
      <c r="MP674" s="5"/>
      <c r="MQ674" s="5"/>
      <c r="MR674" s="5"/>
      <c r="MS674" s="5"/>
      <c r="MT674" s="5"/>
      <c r="MU674" s="5"/>
      <c r="MV674" s="5"/>
      <c r="MW674" s="5"/>
      <c r="MX674" s="5"/>
      <c r="MY674" s="5"/>
      <c r="MZ674" s="5"/>
      <c r="NA674" s="5"/>
      <c r="NB674" s="5"/>
      <c r="NC674" s="5"/>
      <c r="ND674" s="5"/>
      <c r="NE674" s="5"/>
      <c r="NF674" s="5"/>
      <c r="NG674" s="5"/>
      <c r="NH674" s="5"/>
      <c r="NI674" s="5"/>
      <c r="NJ674" s="5"/>
      <c r="NK674" s="5"/>
      <c r="NL674" s="5"/>
      <c r="NM674" s="5"/>
      <c r="NN674" s="5"/>
      <c r="NO674" s="5"/>
      <c r="NP674" s="5"/>
      <c r="NQ674" s="5"/>
      <c r="NR674" s="5"/>
      <c r="NS674" s="5"/>
      <c r="NT674" s="5"/>
      <c r="NU674" s="5"/>
      <c r="NV674" s="5"/>
      <c r="NW674" s="5"/>
      <c r="NX674" s="5"/>
      <c r="NY674" s="5"/>
      <c r="NZ674" s="5"/>
      <c r="OA674" s="5"/>
      <c r="OB674" s="5"/>
      <c r="OC674" s="5"/>
      <c r="OD674" s="5"/>
      <c r="OE674" s="5"/>
      <c r="OF674" s="5"/>
      <c r="OG674" s="5"/>
      <c r="OH674" s="5"/>
      <c r="OI674" s="5"/>
      <c r="OJ674" s="5"/>
      <c r="OK674" s="5"/>
      <c r="OL674" s="5"/>
      <c r="OM674" s="5"/>
      <c r="ON674" s="5"/>
      <c r="OO674" s="5"/>
      <c r="OP674" s="5"/>
      <c r="OQ674" s="5"/>
      <c r="OR674" s="5"/>
      <c r="OS674" s="5"/>
      <c r="OT674" s="5"/>
      <c r="OU674" s="5"/>
      <c r="OV674" s="5"/>
      <c r="OW674" s="5"/>
      <c r="OX674" s="5"/>
      <c r="OY674" s="5"/>
      <c r="OZ674" s="5"/>
      <c r="PA674" s="5"/>
      <c r="PB674" s="5"/>
      <c r="PC674" s="5"/>
      <c r="PD674" s="5"/>
      <c r="PE674" s="5"/>
      <c r="PF674" s="5"/>
      <c r="PG674" s="5"/>
      <c r="PH674" s="5"/>
      <c r="PI674" s="5"/>
      <c r="PJ674" s="5"/>
      <c r="PK674" s="5"/>
      <c r="PL674" s="5"/>
      <c r="PM674" s="5"/>
      <c r="PN674" s="5"/>
      <c r="PO674" s="5"/>
      <c r="PP674" s="5"/>
      <c r="PQ674" s="5"/>
      <c r="PR674" s="5"/>
      <c r="PS674" s="5"/>
      <c r="PT674" s="5"/>
      <c r="PU674" s="5"/>
      <c r="PV674" s="5"/>
      <c r="PW674" s="5"/>
      <c r="PX674" s="5"/>
      <c r="PY674" s="5"/>
      <c r="PZ674" s="5"/>
      <c r="QA674" s="5"/>
      <c r="QB674" s="5"/>
      <c r="QC674" s="5"/>
      <c r="QD674" s="5"/>
      <c r="QE674" s="5"/>
      <c r="QF674" s="5"/>
      <c r="QG674" s="5"/>
      <c r="QH674" s="5"/>
      <c r="QI674" s="5"/>
      <c r="QJ674" s="5"/>
      <c r="QK674" s="5"/>
      <c r="QL674" s="5"/>
      <c r="QM674" s="5"/>
      <c r="QN674" s="5"/>
      <c r="QO674" s="5"/>
      <c r="QP674" s="5"/>
      <c r="QQ674" s="5"/>
      <c r="QR674" s="5"/>
      <c r="QS674" s="5"/>
      <c r="QT674" s="5"/>
      <c r="QU674" s="5"/>
      <c r="QV674" s="5"/>
      <c r="QW674" s="5"/>
      <c r="QX674" s="5"/>
      <c r="QY674" s="5"/>
      <c r="QZ674" s="5"/>
      <c r="RA674" s="5"/>
      <c r="RB674" s="5"/>
      <c r="RC674" s="5"/>
      <c r="RD674" s="5"/>
      <c r="RE674" s="5"/>
      <c r="RF674" s="5"/>
      <c r="RG674" s="5"/>
      <c r="RH674" s="5"/>
      <c r="RI674" s="5"/>
      <c r="RJ674" s="5"/>
      <c r="RK674" s="5"/>
      <c r="RL674" s="5"/>
      <c r="RM674" s="5"/>
      <c r="RN674" s="5"/>
      <c r="RO674" s="5"/>
      <c r="RP674" s="5"/>
      <c r="RQ674" s="5"/>
      <c r="RR674" s="5"/>
      <c r="RS674" s="5"/>
      <c r="RT674" s="5"/>
      <c r="RU674" s="5"/>
      <c r="RV674" s="5"/>
      <c r="RW674" s="5"/>
      <c r="RX674" s="5"/>
      <c r="RY674" s="5"/>
      <c r="RZ674" s="5"/>
      <c r="SA674" s="5"/>
      <c r="SB674" s="5"/>
      <c r="SC674" s="5"/>
      <c r="SD674" s="5"/>
      <c r="SE674" s="5"/>
      <c r="SF674" s="5"/>
      <c r="SG674" s="5"/>
      <c r="SH674" s="5"/>
      <c r="SI674" s="5"/>
      <c r="SJ674" s="5"/>
      <c r="SK674" s="5"/>
      <c r="SL674" s="5"/>
      <c r="SM674" s="5"/>
      <c r="SN674" s="5"/>
      <c r="SO674" s="5"/>
      <c r="SP674" s="5"/>
      <c r="SQ674" s="5"/>
      <c r="SR674" s="5"/>
      <c r="SS674" s="5"/>
      <c r="ST674" s="5"/>
      <c r="SU674" s="5"/>
      <c r="SV674" s="5"/>
      <c r="SW674" s="5"/>
      <c r="SX674" s="5"/>
      <c r="SY674" s="5"/>
      <c r="SZ674" s="5"/>
      <c r="TA674" s="5"/>
      <c r="TB674" s="5"/>
      <c r="TC674" s="5"/>
      <c r="TD674" s="5"/>
      <c r="TE674" s="5"/>
      <c r="TF674" s="5"/>
      <c r="TG674" s="5"/>
      <c r="TH674" s="5"/>
      <c r="TI674" s="5"/>
      <c r="TJ674" s="5"/>
      <c r="TK674" s="5"/>
      <c r="TL674" s="5"/>
      <c r="TM674" s="5"/>
      <c r="TN674" s="5"/>
      <c r="TO674" s="5"/>
      <c r="TP674" s="5"/>
      <c r="TQ674" s="5"/>
      <c r="TR674" s="5"/>
      <c r="TS674" s="5"/>
      <c r="TT674" s="5"/>
      <c r="TU674" s="5"/>
      <c r="TV674" s="5"/>
      <c r="TW674" s="5"/>
      <c r="TX674" s="5"/>
      <c r="TY674" s="5"/>
      <c r="TZ674" s="5"/>
      <c r="UA674" s="5"/>
      <c r="UB674" s="5"/>
      <c r="UC674" s="5"/>
      <c r="UD674" s="5"/>
      <c r="UE674" s="5"/>
      <c r="UF674" s="5"/>
      <c r="UG674" s="5"/>
      <c r="UH674" s="5"/>
      <c r="UI674" s="5"/>
      <c r="UJ674" s="5"/>
      <c r="UK674" s="5"/>
      <c r="UL674" s="5"/>
      <c r="UM674" s="5"/>
      <c r="UN674" s="5"/>
      <c r="UO674" s="5"/>
      <c r="UP674" s="5"/>
      <c r="UQ674" s="5"/>
      <c r="UR674" s="5"/>
      <c r="US674" s="5"/>
      <c r="UT674" s="5"/>
      <c r="UU674" s="5"/>
      <c r="UV674" s="5"/>
      <c r="UW674" s="5"/>
      <c r="UX674" s="5"/>
      <c r="UY674" s="5"/>
      <c r="UZ674" s="5"/>
      <c r="VA674" s="5"/>
      <c r="VB674" s="5"/>
      <c r="VC674" s="5"/>
      <c r="VD674" s="5"/>
      <c r="VE674" s="5"/>
      <c r="VF674" s="5"/>
      <c r="VG674" s="5"/>
      <c r="VH674" s="5"/>
      <c r="VI674" s="5"/>
      <c r="VJ674" s="5"/>
      <c r="VK674" s="5"/>
      <c r="VL674" s="5"/>
      <c r="VM674" s="5"/>
      <c r="VN674" s="5"/>
      <c r="VO674" s="5"/>
      <c r="VP674" s="5"/>
      <c r="VQ674" s="5"/>
      <c r="VR674" s="5"/>
      <c r="VS674" s="5"/>
      <c r="VT674" s="5"/>
      <c r="VU674" s="5"/>
      <c r="VV674" s="5"/>
      <c r="VW674" s="5"/>
      <c r="VX674" s="5"/>
      <c r="VY674" s="5"/>
      <c r="VZ674" s="5"/>
      <c r="WA674" s="5"/>
      <c r="WB674" s="5"/>
      <c r="WC674" s="5"/>
      <c r="WD674" s="5"/>
      <c r="WE674" s="5"/>
      <c r="WF674" s="5"/>
      <c r="WG674" s="5"/>
      <c r="WH674" s="5"/>
      <c r="WI674" s="5"/>
      <c r="WJ674" s="5"/>
      <c r="WK674" s="5"/>
      <c r="WL674" s="5"/>
      <c r="WM674" s="5"/>
      <c r="WN674" s="5"/>
      <c r="WO674" s="5"/>
      <c r="WP674" s="5"/>
      <c r="WQ674" s="5"/>
      <c r="WR674" s="5"/>
      <c r="WS674" s="5"/>
      <c r="WT674" s="5"/>
      <c r="WU674" s="5"/>
      <c r="WV674" s="5"/>
      <c r="WW674" s="5"/>
      <c r="WX674" s="5"/>
      <c r="WY674" s="5"/>
      <c r="WZ674" s="5"/>
      <c r="XA674" s="5"/>
      <c r="XB674" s="5"/>
      <c r="XC674" s="5"/>
      <c r="XD674" s="5"/>
      <c r="XE674" s="5"/>
      <c r="XF674" s="5"/>
      <c r="XG674" s="5"/>
      <c r="XH674" s="5"/>
      <c r="XI674" s="5"/>
      <c r="XJ674" s="5"/>
      <c r="XK674" s="5"/>
      <c r="XL674" s="5"/>
      <c r="XM674" s="5"/>
      <c r="XN674" s="5"/>
      <c r="XO674" s="5"/>
      <c r="XP674" s="5"/>
      <c r="XQ674" s="5"/>
      <c r="XR674" s="5"/>
      <c r="XS674" s="5"/>
      <c r="XT674" s="5"/>
      <c r="XU674" s="5"/>
      <c r="XV674" s="5"/>
      <c r="XW674" s="5"/>
    </row>
    <row r="675" spans="39:647" x14ac:dyDescent="0.45">
      <c r="AM675" s="5"/>
      <c r="AN675" s="5"/>
      <c r="AO675" s="5"/>
      <c r="AP675" s="5"/>
      <c r="AQ675" s="5"/>
      <c r="AR675" s="5"/>
      <c r="AS675" s="5"/>
      <c r="AT675" s="5"/>
      <c r="AU675" s="5"/>
      <c r="AV675" s="5"/>
      <c r="AW675" s="5"/>
      <c r="AX675" s="5"/>
      <c r="AY675" s="5"/>
      <c r="AZ675" s="5"/>
      <c r="BA675" s="5"/>
      <c r="BB675" s="5"/>
      <c r="BC675" s="5"/>
      <c r="BD675" s="5"/>
      <c r="BE675" s="5"/>
      <c r="BF675" s="5"/>
      <c r="BG675" s="5"/>
      <c r="BH675" s="5"/>
      <c r="BI675" s="5"/>
      <c r="BJ675" s="5"/>
      <c r="BK675" s="5"/>
      <c r="BL675" s="5"/>
      <c r="BM675" s="5"/>
      <c r="BN675" s="5"/>
      <c r="BO675" s="5"/>
      <c r="BP675" s="5"/>
      <c r="BQ675" s="5"/>
      <c r="BR675" s="5"/>
      <c r="BS675" s="5"/>
      <c r="BT675" s="5"/>
      <c r="BU675" s="5"/>
      <c r="BV675" s="5"/>
      <c r="BW675" s="5"/>
      <c r="BX675" s="5"/>
      <c r="BY675" s="5"/>
      <c r="BZ675" s="5"/>
      <c r="CA675" s="5"/>
      <c r="CB675" s="5"/>
      <c r="CC675" s="5"/>
      <c r="CD675" s="5"/>
      <c r="CE675" s="5"/>
      <c r="CF675" s="5"/>
      <c r="CG675" s="5"/>
      <c r="CH675" s="5"/>
      <c r="CI675" s="5"/>
      <c r="CJ675" s="5"/>
      <c r="CK675" s="5"/>
      <c r="CL675" s="5"/>
      <c r="CM675" s="5"/>
      <c r="CN675" s="5"/>
      <c r="CO675" s="5"/>
      <c r="CP675" s="5"/>
      <c r="CQ675" s="5"/>
      <c r="CR675" s="5"/>
      <c r="CS675" s="5"/>
      <c r="CT675" s="5"/>
      <c r="CU675" s="5"/>
      <c r="CV675" s="5"/>
      <c r="CW675" s="5"/>
      <c r="CX675" s="5"/>
      <c r="CY675" s="5"/>
      <c r="CZ675" s="5"/>
      <c r="DA675" s="5"/>
      <c r="DB675" s="5"/>
      <c r="DC675" s="5"/>
      <c r="DD675" s="5"/>
      <c r="DE675" s="5"/>
      <c r="DF675" s="5"/>
      <c r="DG675" s="5"/>
      <c r="DH675" s="5"/>
      <c r="DI675" s="5"/>
      <c r="DJ675" s="5"/>
      <c r="DK675" s="5"/>
      <c r="DL675" s="5"/>
      <c r="DM675" s="5"/>
      <c r="DN675" s="5"/>
      <c r="DO675" s="5"/>
      <c r="DP675" s="5"/>
      <c r="DQ675" s="5"/>
      <c r="DR675" s="5"/>
      <c r="DS675" s="5"/>
      <c r="DT675" s="5"/>
      <c r="DU675" s="5"/>
      <c r="DV675" s="5"/>
      <c r="DW675" s="5"/>
      <c r="DX675" s="5"/>
      <c r="DY675" s="5"/>
      <c r="DZ675" s="5"/>
      <c r="EA675" s="5"/>
      <c r="EB675" s="5"/>
      <c r="EC675" s="5"/>
      <c r="ED675" s="5"/>
      <c r="EE675" s="5"/>
      <c r="EF675" s="5"/>
      <c r="EG675" s="5"/>
      <c r="EH675" s="5"/>
      <c r="EI675" s="5"/>
      <c r="EJ675" s="5"/>
      <c r="EK675" s="5"/>
      <c r="EL675" s="5"/>
      <c r="EM675" s="5"/>
      <c r="EN675" s="5"/>
      <c r="EO675" s="5"/>
      <c r="EP675" s="5"/>
      <c r="EQ675" s="5"/>
      <c r="ER675" s="5"/>
      <c r="ES675" s="5"/>
      <c r="ET675" s="5"/>
      <c r="EU675" s="5"/>
      <c r="EV675" s="5"/>
      <c r="EW675" s="5"/>
      <c r="EX675" s="5"/>
      <c r="EY675" s="5"/>
      <c r="EZ675" s="5"/>
      <c r="FA675" s="5"/>
      <c r="FB675" s="5"/>
      <c r="FC675" s="5"/>
      <c r="FD675" s="5"/>
      <c r="FE675" s="5"/>
      <c r="FF675" s="5"/>
      <c r="FG675" s="5"/>
      <c r="FH675" s="5"/>
      <c r="FI675" s="5"/>
      <c r="FJ675" s="5"/>
      <c r="FK675" s="5"/>
      <c r="FL675" s="5"/>
      <c r="FM675" s="5"/>
      <c r="FN675" s="5"/>
      <c r="FO675" s="5"/>
      <c r="FP675" s="5"/>
      <c r="FQ675" s="5"/>
      <c r="FR675" s="5"/>
      <c r="FS675" s="5"/>
      <c r="FT675" s="5"/>
      <c r="FU675" s="5"/>
      <c r="FV675" s="5"/>
      <c r="FW675" s="5"/>
      <c r="FX675" s="5"/>
      <c r="FY675" s="5"/>
      <c r="FZ675" s="5"/>
      <c r="GA675" s="5"/>
      <c r="GB675" s="5"/>
      <c r="GC675" s="5"/>
      <c r="GD675" s="5"/>
      <c r="GE675" s="5"/>
      <c r="GF675" s="5"/>
      <c r="GG675" s="5"/>
      <c r="GH675" s="5"/>
      <c r="GI675" s="5"/>
      <c r="GJ675" s="5"/>
      <c r="GK675" s="5"/>
      <c r="GL675" s="5"/>
      <c r="GM675" s="5"/>
      <c r="GN675" s="5"/>
      <c r="GO675" s="5"/>
      <c r="GP675" s="5"/>
      <c r="GQ675" s="5"/>
      <c r="GR675" s="5"/>
      <c r="GS675" s="5"/>
      <c r="GT675" s="5"/>
      <c r="GU675" s="5"/>
      <c r="GV675" s="5"/>
      <c r="GW675" s="5"/>
      <c r="GX675" s="5"/>
      <c r="GY675" s="5"/>
      <c r="GZ675" s="5"/>
      <c r="HA675" s="5"/>
      <c r="HB675" s="5"/>
      <c r="HC675" s="5"/>
      <c r="HD675" s="5"/>
      <c r="HE675" s="5"/>
      <c r="HF675" s="5"/>
      <c r="HG675" s="5"/>
      <c r="HH675" s="5"/>
      <c r="HI675" s="5"/>
      <c r="HJ675" s="5"/>
      <c r="HK675" s="5"/>
      <c r="HL675" s="5"/>
      <c r="HM675" s="5"/>
      <c r="HN675" s="5"/>
      <c r="HO675" s="5"/>
      <c r="HP675" s="5"/>
      <c r="HQ675" s="5"/>
      <c r="HR675" s="5"/>
      <c r="HS675" s="5"/>
      <c r="HT675" s="5"/>
      <c r="HU675" s="5"/>
      <c r="HV675" s="5"/>
      <c r="HW675" s="5"/>
      <c r="HX675" s="5"/>
      <c r="HY675" s="5"/>
      <c r="HZ675" s="5"/>
      <c r="IA675" s="5"/>
      <c r="IB675" s="5"/>
      <c r="IC675" s="5"/>
      <c r="ID675" s="5"/>
      <c r="IE675" s="5"/>
      <c r="IF675" s="5"/>
      <c r="IG675" s="5"/>
      <c r="IH675" s="5"/>
      <c r="II675" s="5"/>
      <c r="IJ675" s="5"/>
      <c r="IK675" s="5"/>
      <c r="IL675" s="5"/>
      <c r="IM675" s="5"/>
      <c r="IN675" s="5"/>
      <c r="IO675" s="5"/>
      <c r="IP675" s="5"/>
      <c r="IQ675" s="5"/>
      <c r="IR675" s="5"/>
      <c r="IS675" s="5"/>
      <c r="IT675" s="5"/>
      <c r="IU675" s="5"/>
      <c r="IV675" s="5"/>
      <c r="IW675" s="5"/>
      <c r="IX675" s="5"/>
      <c r="IY675" s="5"/>
      <c r="IZ675" s="5"/>
      <c r="JA675" s="5"/>
      <c r="JB675" s="5"/>
      <c r="JC675" s="5"/>
      <c r="JD675" s="5"/>
      <c r="JE675" s="5"/>
      <c r="JF675" s="5"/>
      <c r="JG675" s="5"/>
      <c r="JH675" s="5"/>
      <c r="JI675" s="5"/>
      <c r="JJ675" s="5"/>
      <c r="JK675" s="5"/>
      <c r="JL675" s="5"/>
      <c r="JM675" s="5"/>
      <c r="JN675" s="5"/>
      <c r="JO675" s="5"/>
      <c r="JP675" s="5"/>
      <c r="JQ675" s="5"/>
      <c r="JR675" s="5"/>
      <c r="JS675" s="5"/>
      <c r="JT675" s="5"/>
      <c r="JU675" s="5"/>
      <c r="JV675" s="5"/>
      <c r="JW675" s="5"/>
      <c r="JX675" s="5"/>
      <c r="JY675" s="5"/>
      <c r="JZ675" s="5"/>
      <c r="KA675" s="5"/>
      <c r="KB675" s="5"/>
      <c r="KC675" s="5"/>
      <c r="KD675" s="5"/>
      <c r="KE675" s="5"/>
      <c r="KF675" s="5"/>
      <c r="KG675" s="5"/>
      <c r="KH675" s="5"/>
      <c r="KI675" s="5"/>
      <c r="KJ675" s="5"/>
      <c r="KK675" s="5"/>
      <c r="KL675" s="5"/>
      <c r="KM675" s="5"/>
      <c r="KN675" s="5"/>
      <c r="KO675" s="5"/>
      <c r="KP675" s="5"/>
      <c r="KQ675" s="5"/>
      <c r="KR675" s="5"/>
      <c r="KS675" s="5"/>
      <c r="KT675" s="5"/>
      <c r="KU675" s="5"/>
      <c r="KV675" s="5"/>
      <c r="KW675" s="5"/>
      <c r="KX675" s="5"/>
      <c r="KY675" s="5"/>
      <c r="KZ675" s="5"/>
      <c r="LA675" s="5"/>
      <c r="LB675" s="5"/>
      <c r="LC675" s="5"/>
      <c r="LD675" s="5"/>
      <c r="LE675" s="5"/>
      <c r="LF675" s="5"/>
      <c r="LG675" s="5"/>
      <c r="LH675" s="5"/>
      <c r="LI675" s="5"/>
      <c r="LJ675" s="5"/>
      <c r="LK675" s="5"/>
      <c r="LL675" s="5"/>
      <c r="LM675" s="5"/>
      <c r="LN675" s="5"/>
      <c r="LO675" s="5"/>
      <c r="LP675" s="5"/>
      <c r="LQ675" s="5"/>
      <c r="LR675" s="5"/>
      <c r="LS675" s="5"/>
      <c r="LT675" s="5"/>
      <c r="LU675" s="5"/>
      <c r="LV675" s="5"/>
      <c r="LW675" s="5"/>
      <c r="LX675" s="5"/>
      <c r="LY675" s="5"/>
      <c r="LZ675" s="5"/>
      <c r="MA675" s="5"/>
      <c r="MB675" s="5"/>
      <c r="MC675" s="5"/>
      <c r="MD675" s="5"/>
      <c r="ME675" s="5"/>
      <c r="MF675" s="5"/>
      <c r="MG675" s="5"/>
      <c r="MH675" s="5"/>
      <c r="MI675" s="5"/>
      <c r="MJ675" s="5"/>
      <c r="MK675" s="5"/>
      <c r="ML675" s="5"/>
      <c r="MM675" s="5"/>
      <c r="MN675" s="5"/>
      <c r="MO675" s="5"/>
      <c r="MP675" s="5"/>
      <c r="MQ675" s="5"/>
      <c r="MR675" s="5"/>
      <c r="MS675" s="5"/>
      <c r="MT675" s="5"/>
      <c r="MU675" s="5"/>
      <c r="MV675" s="5"/>
      <c r="MW675" s="5"/>
      <c r="MX675" s="5"/>
      <c r="MY675" s="5"/>
      <c r="MZ675" s="5"/>
      <c r="NA675" s="5"/>
      <c r="NB675" s="5"/>
      <c r="NC675" s="5"/>
      <c r="ND675" s="5"/>
      <c r="NE675" s="5"/>
      <c r="NF675" s="5"/>
      <c r="NG675" s="5"/>
      <c r="NH675" s="5"/>
      <c r="NI675" s="5"/>
      <c r="NJ675" s="5"/>
      <c r="NK675" s="5"/>
      <c r="NL675" s="5"/>
      <c r="NM675" s="5"/>
      <c r="NN675" s="5"/>
      <c r="NO675" s="5"/>
      <c r="NP675" s="5"/>
      <c r="NQ675" s="5"/>
      <c r="NR675" s="5"/>
      <c r="NS675" s="5"/>
      <c r="NT675" s="5"/>
      <c r="NU675" s="5"/>
      <c r="NV675" s="5"/>
      <c r="NW675" s="5"/>
      <c r="NX675" s="5"/>
      <c r="NY675" s="5"/>
      <c r="NZ675" s="5"/>
      <c r="OA675" s="5"/>
      <c r="OB675" s="5"/>
      <c r="OC675" s="5"/>
      <c r="OD675" s="5"/>
      <c r="OE675" s="5"/>
      <c r="OF675" s="5"/>
      <c r="OG675" s="5"/>
      <c r="OH675" s="5"/>
      <c r="OI675" s="5"/>
      <c r="OJ675" s="5"/>
      <c r="OK675" s="5"/>
      <c r="OL675" s="5"/>
      <c r="OM675" s="5"/>
      <c r="ON675" s="5"/>
      <c r="OO675" s="5"/>
      <c r="OP675" s="5"/>
      <c r="OQ675" s="5"/>
      <c r="OR675" s="5"/>
      <c r="OS675" s="5"/>
      <c r="OT675" s="5"/>
      <c r="OU675" s="5"/>
      <c r="OV675" s="5"/>
      <c r="OW675" s="5"/>
      <c r="OX675" s="5"/>
      <c r="OY675" s="5"/>
      <c r="OZ675" s="5"/>
      <c r="PA675" s="5"/>
      <c r="PB675" s="5"/>
      <c r="PC675" s="5"/>
      <c r="PD675" s="5"/>
      <c r="PE675" s="5"/>
      <c r="PF675" s="5"/>
      <c r="PG675" s="5"/>
      <c r="PH675" s="5"/>
      <c r="PI675" s="5"/>
      <c r="PJ675" s="5"/>
      <c r="PK675" s="5"/>
      <c r="PL675" s="5"/>
      <c r="PM675" s="5"/>
      <c r="PN675" s="5"/>
      <c r="PO675" s="5"/>
      <c r="PP675" s="5"/>
      <c r="PQ675" s="5"/>
      <c r="PR675" s="5"/>
      <c r="PS675" s="5"/>
      <c r="PT675" s="5"/>
      <c r="PU675" s="5"/>
      <c r="PV675" s="5"/>
      <c r="PW675" s="5"/>
      <c r="PX675" s="5"/>
      <c r="PY675" s="5"/>
      <c r="PZ675" s="5"/>
      <c r="QA675" s="5"/>
      <c r="QB675" s="5"/>
      <c r="QC675" s="5"/>
      <c r="QD675" s="5"/>
      <c r="QE675" s="5"/>
      <c r="QF675" s="5"/>
      <c r="QG675" s="5"/>
      <c r="QH675" s="5"/>
      <c r="QI675" s="5"/>
      <c r="QJ675" s="5"/>
      <c r="QK675" s="5"/>
      <c r="QL675" s="5"/>
      <c r="QM675" s="5"/>
      <c r="QN675" s="5"/>
      <c r="QO675" s="5"/>
      <c r="QP675" s="5"/>
      <c r="QQ675" s="5"/>
      <c r="QR675" s="5"/>
      <c r="QS675" s="5"/>
      <c r="QT675" s="5"/>
      <c r="QU675" s="5"/>
      <c r="QV675" s="5"/>
      <c r="QW675" s="5"/>
      <c r="QX675" s="5"/>
      <c r="QY675" s="5"/>
      <c r="QZ675" s="5"/>
      <c r="RA675" s="5"/>
      <c r="RB675" s="5"/>
      <c r="RC675" s="5"/>
      <c r="RD675" s="5"/>
      <c r="RE675" s="5"/>
      <c r="RF675" s="5"/>
      <c r="RG675" s="5"/>
      <c r="RH675" s="5"/>
      <c r="RI675" s="5"/>
      <c r="RJ675" s="5"/>
      <c r="RK675" s="5"/>
      <c r="RL675" s="5"/>
      <c r="RM675" s="5"/>
      <c r="RN675" s="5"/>
      <c r="RO675" s="5"/>
      <c r="RP675" s="5"/>
      <c r="RQ675" s="5"/>
      <c r="RR675" s="5"/>
      <c r="RS675" s="5"/>
      <c r="RT675" s="5"/>
      <c r="RU675" s="5"/>
      <c r="RV675" s="5"/>
      <c r="RW675" s="5"/>
      <c r="RX675" s="5"/>
      <c r="RY675" s="5"/>
      <c r="RZ675" s="5"/>
      <c r="SA675" s="5"/>
      <c r="SB675" s="5"/>
      <c r="SC675" s="5"/>
      <c r="SD675" s="5"/>
      <c r="SE675" s="5"/>
      <c r="SF675" s="5"/>
      <c r="SG675" s="5"/>
      <c r="SH675" s="5"/>
      <c r="SI675" s="5"/>
      <c r="SJ675" s="5"/>
      <c r="SK675" s="5"/>
      <c r="SL675" s="5"/>
      <c r="SM675" s="5"/>
      <c r="SN675" s="5"/>
      <c r="SO675" s="5"/>
      <c r="SP675" s="5"/>
      <c r="SQ675" s="5"/>
      <c r="SR675" s="5"/>
      <c r="SS675" s="5"/>
      <c r="ST675" s="5"/>
      <c r="SU675" s="5"/>
      <c r="SV675" s="5"/>
      <c r="SW675" s="5"/>
      <c r="SX675" s="5"/>
      <c r="SY675" s="5"/>
      <c r="SZ675" s="5"/>
      <c r="TA675" s="5"/>
      <c r="TB675" s="5"/>
      <c r="TC675" s="5"/>
      <c r="TD675" s="5"/>
      <c r="TE675" s="5"/>
      <c r="TF675" s="5"/>
      <c r="TG675" s="5"/>
      <c r="TH675" s="5"/>
      <c r="TI675" s="5"/>
      <c r="TJ675" s="5"/>
      <c r="TK675" s="5"/>
      <c r="TL675" s="5"/>
      <c r="TM675" s="5"/>
      <c r="TN675" s="5"/>
      <c r="TO675" s="5"/>
      <c r="TP675" s="5"/>
      <c r="TQ675" s="5"/>
      <c r="TR675" s="5"/>
      <c r="TS675" s="5"/>
      <c r="TT675" s="5"/>
      <c r="TU675" s="5"/>
      <c r="TV675" s="5"/>
      <c r="TW675" s="5"/>
      <c r="TX675" s="5"/>
      <c r="TY675" s="5"/>
      <c r="TZ675" s="5"/>
      <c r="UA675" s="5"/>
      <c r="UB675" s="5"/>
      <c r="UC675" s="5"/>
      <c r="UD675" s="5"/>
      <c r="UE675" s="5"/>
      <c r="UF675" s="5"/>
      <c r="UG675" s="5"/>
      <c r="UH675" s="5"/>
      <c r="UI675" s="5"/>
      <c r="UJ675" s="5"/>
      <c r="UK675" s="5"/>
      <c r="UL675" s="5"/>
      <c r="UM675" s="5"/>
      <c r="UN675" s="5"/>
      <c r="UO675" s="5"/>
      <c r="UP675" s="5"/>
      <c r="UQ675" s="5"/>
      <c r="UR675" s="5"/>
      <c r="US675" s="5"/>
      <c r="UT675" s="5"/>
      <c r="UU675" s="5"/>
      <c r="UV675" s="5"/>
      <c r="UW675" s="5"/>
      <c r="UX675" s="5"/>
      <c r="UY675" s="5"/>
      <c r="UZ675" s="5"/>
      <c r="VA675" s="5"/>
      <c r="VB675" s="5"/>
      <c r="VC675" s="5"/>
      <c r="VD675" s="5"/>
      <c r="VE675" s="5"/>
      <c r="VF675" s="5"/>
      <c r="VG675" s="5"/>
      <c r="VH675" s="5"/>
      <c r="VI675" s="5"/>
      <c r="VJ675" s="5"/>
      <c r="VK675" s="5"/>
      <c r="VL675" s="5"/>
      <c r="VM675" s="5"/>
      <c r="VN675" s="5"/>
      <c r="VO675" s="5"/>
      <c r="VP675" s="5"/>
      <c r="VQ675" s="5"/>
      <c r="VR675" s="5"/>
      <c r="VS675" s="5"/>
      <c r="VT675" s="5"/>
      <c r="VU675" s="5"/>
      <c r="VV675" s="5"/>
      <c r="VW675" s="5"/>
      <c r="VX675" s="5"/>
      <c r="VY675" s="5"/>
      <c r="VZ675" s="5"/>
      <c r="WA675" s="5"/>
      <c r="WB675" s="5"/>
      <c r="WC675" s="5"/>
      <c r="WD675" s="5"/>
      <c r="WE675" s="5"/>
      <c r="WF675" s="5"/>
      <c r="WG675" s="5"/>
      <c r="WH675" s="5"/>
      <c r="WI675" s="5"/>
      <c r="WJ675" s="5"/>
      <c r="WK675" s="5"/>
      <c r="WL675" s="5"/>
      <c r="WM675" s="5"/>
      <c r="WN675" s="5"/>
      <c r="WO675" s="5"/>
      <c r="WP675" s="5"/>
      <c r="WQ675" s="5"/>
      <c r="WR675" s="5"/>
      <c r="WS675" s="5"/>
      <c r="WT675" s="5"/>
      <c r="WU675" s="5"/>
      <c r="WV675" s="5"/>
      <c r="WW675" s="5"/>
      <c r="WX675" s="5"/>
      <c r="WY675" s="5"/>
      <c r="WZ675" s="5"/>
      <c r="XA675" s="5"/>
      <c r="XB675" s="5"/>
      <c r="XC675" s="5"/>
      <c r="XD675" s="5"/>
      <c r="XE675" s="5"/>
      <c r="XF675" s="5"/>
      <c r="XG675" s="5"/>
      <c r="XH675" s="5"/>
      <c r="XI675" s="5"/>
      <c r="XJ675" s="5"/>
      <c r="XK675" s="5"/>
      <c r="XL675" s="5"/>
      <c r="XM675" s="5"/>
      <c r="XN675" s="5"/>
      <c r="XO675" s="5"/>
      <c r="XP675" s="5"/>
      <c r="XQ675" s="5"/>
      <c r="XR675" s="5"/>
      <c r="XS675" s="5"/>
      <c r="XT675" s="5"/>
      <c r="XU675" s="5"/>
      <c r="XV675" s="5"/>
      <c r="XW675" s="5"/>
    </row>
    <row r="676" spans="39:647" x14ac:dyDescent="0.45">
      <c r="AM676" s="5"/>
      <c r="AN676" s="5"/>
      <c r="AO676" s="5"/>
      <c r="AP676" s="5"/>
      <c r="AQ676" s="5"/>
      <c r="AR676" s="5"/>
      <c r="AS676" s="5"/>
      <c r="AT676" s="5"/>
      <c r="AU676" s="5"/>
      <c r="AV676" s="5"/>
      <c r="AW676" s="5"/>
      <c r="AX676" s="5"/>
      <c r="AY676" s="5"/>
      <c r="AZ676" s="5"/>
      <c r="BA676" s="5"/>
      <c r="BB676" s="5"/>
      <c r="BC676" s="5"/>
      <c r="BD676" s="5"/>
      <c r="BE676" s="5"/>
      <c r="BF676" s="5"/>
      <c r="BG676" s="5"/>
      <c r="BH676" s="5"/>
      <c r="BI676" s="5"/>
      <c r="BJ676" s="5"/>
      <c r="BK676" s="5"/>
      <c r="BL676" s="5"/>
      <c r="BM676" s="5"/>
      <c r="BN676" s="5"/>
      <c r="BO676" s="5"/>
      <c r="BP676" s="5"/>
      <c r="BQ676" s="5"/>
      <c r="BR676" s="5"/>
      <c r="BS676" s="5"/>
      <c r="BT676" s="5"/>
      <c r="BU676" s="5"/>
      <c r="BV676" s="5"/>
      <c r="BW676" s="5"/>
      <c r="BX676" s="5"/>
      <c r="BY676" s="5"/>
      <c r="BZ676" s="5"/>
      <c r="CA676" s="5"/>
      <c r="CB676" s="5"/>
      <c r="CC676" s="5"/>
      <c r="CD676" s="5"/>
      <c r="CE676" s="5"/>
      <c r="CF676" s="5"/>
      <c r="CG676" s="5"/>
      <c r="CH676" s="5"/>
      <c r="CI676" s="5"/>
      <c r="CJ676" s="5"/>
      <c r="CK676" s="5"/>
      <c r="CL676" s="5"/>
      <c r="CM676" s="5"/>
      <c r="CN676" s="5"/>
      <c r="CO676" s="5"/>
      <c r="CP676" s="5"/>
      <c r="CQ676" s="5"/>
      <c r="CR676" s="5"/>
      <c r="CS676" s="5"/>
      <c r="CT676" s="5"/>
      <c r="CU676" s="5"/>
      <c r="CV676" s="5"/>
      <c r="CW676" s="5"/>
      <c r="CX676" s="5"/>
      <c r="CY676" s="5"/>
      <c r="CZ676" s="5"/>
      <c r="DA676" s="5"/>
      <c r="DB676" s="5"/>
      <c r="DC676" s="5"/>
      <c r="DD676" s="5"/>
      <c r="DE676" s="5"/>
      <c r="DF676" s="5"/>
      <c r="DG676" s="5"/>
      <c r="DH676" s="5"/>
      <c r="DI676" s="5"/>
      <c r="DJ676" s="5"/>
      <c r="DK676" s="5"/>
      <c r="DL676" s="5"/>
      <c r="DM676" s="5"/>
      <c r="DN676" s="5"/>
      <c r="DO676" s="5"/>
      <c r="DP676" s="5"/>
      <c r="DQ676" s="5"/>
      <c r="DR676" s="5"/>
      <c r="DS676" s="5"/>
      <c r="DT676" s="5"/>
      <c r="DU676" s="5"/>
      <c r="DV676" s="5"/>
      <c r="DW676" s="5"/>
      <c r="DX676" s="5"/>
      <c r="DY676" s="5"/>
      <c r="DZ676" s="5"/>
      <c r="EA676" s="5"/>
      <c r="EB676" s="5"/>
      <c r="EC676" s="5"/>
      <c r="ED676" s="5"/>
      <c r="EE676" s="5"/>
      <c r="EF676" s="5"/>
      <c r="EG676" s="5"/>
      <c r="EH676" s="5"/>
      <c r="EI676" s="5"/>
      <c r="EJ676" s="5"/>
      <c r="EK676" s="5"/>
      <c r="EL676" s="5"/>
      <c r="EM676" s="5"/>
      <c r="EN676" s="5"/>
      <c r="EO676" s="5"/>
      <c r="EP676" s="5"/>
      <c r="EQ676" s="5"/>
      <c r="ER676" s="5"/>
      <c r="ES676" s="5"/>
      <c r="ET676" s="5"/>
      <c r="EU676" s="5"/>
      <c r="EV676" s="5"/>
      <c r="EW676" s="5"/>
      <c r="EX676" s="5"/>
      <c r="EY676" s="5"/>
      <c r="EZ676" s="5"/>
      <c r="FA676" s="5"/>
      <c r="FB676" s="5"/>
      <c r="FC676" s="5"/>
      <c r="FD676" s="5"/>
      <c r="FE676" s="5"/>
      <c r="FF676" s="5"/>
      <c r="FG676" s="5"/>
      <c r="FH676" s="5"/>
      <c r="FI676" s="5"/>
      <c r="FJ676" s="5"/>
      <c r="FK676" s="5"/>
      <c r="FL676" s="5"/>
      <c r="FM676" s="5"/>
      <c r="FN676" s="5"/>
      <c r="FO676" s="5"/>
      <c r="FP676" s="5"/>
      <c r="FQ676" s="5"/>
      <c r="FR676" s="5"/>
      <c r="FS676" s="5"/>
      <c r="FT676" s="5"/>
      <c r="FU676" s="5"/>
      <c r="FV676" s="5"/>
      <c r="FW676" s="5"/>
      <c r="FX676" s="5"/>
      <c r="FY676" s="5"/>
      <c r="FZ676" s="5"/>
      <c r="GA676" s="5"/>
      <c r="GB676" s="5"/>
      <c r="GC676" s="5"/>
      <c r="GD676" s="5"/>
      <c r="GE676" s="5"/>
      <c r="GF676" s="5"/>
      <c r="GG676" s="5"/>
      <c r="GH676" s="5"/>
      <c r="GI676" s="5"/>
      <c r="GJ676" s="5"/>
      <c r="GK676" s="5"/>
      <c r="GL676" s="5"/>
      <c r="GM676" s="5"/>
      <c r="GN676" s="5"/>
      <c r="GO676" s="5"/>
      <c r="GP676" s="5"/>
      <c r="GQ676" s="5"/>
      <c r="GR676" s="5"/>
      <c r="GS676" s="5"/>
      <c r="GT676" s="5"/>
      <c r="GU676" s="5"/>
      <c r="GV676" s="5"/>
      <c r="GW676" s="5"/>
      <c r="GX676" s="5"/>
      <c r="GY676" s="5"/>
      <c r="GZ676" s="5"/>
      <c r="HA676" s="5"/>
      <c r="HB676" s="5"/>
      <c r="HC676" s="5"/>
      <c r="HD676" s="5"/>
      <c r="HE676" s="5"/>
      <c r="HF676" s="5"/>
      <c r="HG676" s="5"/>
      <c r="HH676" s="5"/>
      <c r="HI676" s="5"/>
      <c r="HJ676" s="5"/>
      <c r="HK676" s="5"/>
      <c r="HL676" s="5"/>
      <c r="HM676" s="5"/>
      <c r="HN676" s="5"/>
      <c r="HO676" s="5"/>
      <c r="HP676" s="5"/>
      <c r="HQ676" s="5"/>
      <c r="HR676" s="5"/>
      <c r="HS676" s="5"/>
      <c r="HT676" s="5"/>
      <c r="HU676" s="5"/>
      <c r="HV676" s="5"/>
      <c r="HW676" s="5"/>
      <c r="HX676" s="5"/>
      <c r="HY676" s="5"/>
      <c r="HZ676" s="5"/>
      <c r="IA676" s="5"/>
      <c r="IB676" s="5"/>
      <c r="IC676" s="5"/>
      <c r="ID676" s="5"/>
      <c r="IE676" s="5"/>
      <c r="IF676" s="5"/>
      <c r="IG676" s="5"/>
      <c r="IH676" s="5"/>
      <c r="II676" s="5"/>
      <c r="IJ676" s="5"/>
      <c r="IK676" s="5"/>
      <c r="IL676" s="5"/>
      <c r="IM676" s="5"/>
      <c r="IN676" s="5"/>
      <c r="IO676" s="5"/>
      <c r="IP676" s="5"/>
      <c r="IQ676" s="5"/>
      <c r="IR676" s="5"/>
      <c r="IS676" s="5"/>
      <c r="IT676" s="5"/>
      <c r="IU676" s="5"/>
      <c r="IV676" s="5"/>
      <c r="IW676" s="5"/>
      <c r="IX676" s="5"/>
      <c r="IY676" s="5"/>
      <c r="IZ676" s="5"/>
      <c r="JA676" s="5"/>
      <c r="JB676" s="5"/>
      <c r="JC676" s="5"/>
      <c r="JD676" s="5"/>
      <c r="JE676" s="5"/>
      <c r="JF676" s="5"/>
      <c r="JG676" s="5"/>
      <c r="JH676" s="5"/>
      <c r="JI676" s="5"/>
      <c r="JJ676" s="5"/>
      <c r="JK676" s="5"/>
      <c r="JL676" s="5"/>
      <c r="JM676" s="5"/>
      <c r="JN676" s="5"/>
      <c r="JO676" s="5"/>
      <c r="JP676" s="5"/>
      <c r="JQ676" s="5"/>
      <c r="JR676" s="5"/>
      <c r="JS676" s="5"/>
      <c r="JT676" s="5"/>
      <c r="JU676" s="5"/>
      <c r="JV676" s="5"/>
      <c r="JW676" s="5"/>
      <c r="JX676" s="5"/>
      <c r="JY676" s="5"/>
      <c r="JZ676" s="5"/>
      <c r="KA676" s="5"/>
      <c r="KB676" s="5"/>
      <c r="KC676" s="5"/>
      <c r="KD676" s="5"/>
      <c r="KE676" s="5"/>
      <c r="KF676" s="5"/>
      <c r="KG676" s="5"/>
      <c r="KH676" s="5"/>
      <c r="KI676" s="5"/>
      <c r="KJ676" s="5"/>
      <c r="KK676" s="5"/>
      <c r="KL676" s="5"/>
      <c r="KM676" s="5"/>
      <c r="KN676" s="5"/>
      <c r="KO676" s="5"/>
      <c r="KP676" s="5"/>
      <c r="KQ676" s="5"/>
      <c r="KR676" s="5"/>
      <c r="KS676" s="5"/>
      <c r="KT676" s="5"/>
      <c r="KU676" s="5"/>
      <c r="KV676" s="5"/>
      <c r="KW676" s="5"/>
      <c r="KX676" s="5"/>
      <c r="KY676" s="5"/>
      <c r="KZ676" s="5"/>
      <c r="LA676" s="5"/>
      <c r="LB676" s="5"/>
      <c r="LC676" s="5"/>
      <c r="LD676" s="5"/>
      <c r="LE676" s="5"/>
      <c r="LF676" s="5"/>
      <c r="LG676" s="5"/>
      <c r="LH676" s="5"/>
      <c r="LI676" s="5"/>
      <c r="LJ676" s="5"/>
      <c r="LK676" s="5"/>
      <c r="LL676" s="5"/>
      <c r="LM676" s="5"/>
      <c r="LN676" s="5"/>
      <c r="LO676" s="5"/>
      <c r="LP676" s="5"/>
      <c r="LQ676" s="5"/>
      <c r="LR676" s="5"/>
      <c r="LS676" s="5"/>
      <c r="LT676" s="5"/>
      <c r="LU676" s="5"/>
      <c r="LV676" s="5"/>
      <c r="LW676" s="5"/>
      <c r="LX676" s="5"/>
      <c r="LY676" s="5"/>
      <c r="LZ676" s="5"/>
      <c r="MA676" s="5"/>
      <c r="MB676" s="5"/>
      <c r="MC676" s="5"/>
      <c r="MD676" s="5"/>
      <c r="ME676" s="5"/>
      <c r="MF676" s="5"/>
      <c r="MG676" s="5"/>
      <c r="MH676" s="5"/>
      <c r="MI676" s="5"/>
      <c r="MJ676" s="5"/>
      <c r="MK676" s="5"/>
      <c r="ML676" s="5"/>
      <c r="MM676" s="5"/>
      <c r="MN676" s="5"/>
      <c r="MO676" s="5"/>
      <c r="MP676" s="5"/>
      <c r="MQ676" s="5"/>
      <c r="MR676" s="5"/>
      <c r="MS676" s="5"/>
      <c r="MT676" s="5"/>
      <c r="MU676" s="5"/>
      <c r="MV676" s="5"/>
      <c r="MW676" s="5"/>
      <c r="MX676" s="5"/>
      <c r="MY676" s="5"/>
      <c r="MZ676" s="5"/>
      <c r="NA676" s="5"/>
      <c r="NB676" s="5"/>
      <c r="NC676" s="5"/>
      <c r="ND676" s="5"/>
      <c r="NE676" s="5"/>
      <c r="NF676" s="5"/>
      <c r="NG676" s="5"/>
      <c r="NH676" s="5"/>
      <c r="NI676" s="5"/>
      <c r="NJ676" s="5"/>
      <c r="NK676" s="5"/>
      <c r="NL676" s="5"/>
      <c r="NM676" s="5"/>
      <c r="NN676" s="5"/>
      <c r="NO676" s="5"/>
      <c r="NP676" s="5"/>
      <c r="NQ676" s="5"/>
      <c r="NR676" s="5"/>
      <c r="NS676" s="5"/>
      <c r="NT676" s="5"/>
      <c r="NU676" s="5"/>
      <c r="NV676" s="5"/>
      <c r="NW676" s="5"/>
      <c r="NX676" s="5"/>
      <c r="NY676" s="5"/>
      <c r="NZ676" s="5"/>
      <c r="OA676" s="5"/>
      <c r="OB676" s="5"/>
      <c r="OC676" s="5"/>
      <c r="OD676" s="5"/>
      <c r="OE676" s="5"/>
      <c r="OF676" s="5"/>
      <c r="OG676" s="5"/>
      <c r="OH676" s="5"/>
      <c r="OI676" s="5"/>
      <c r="OJ676" s="5"/>
      <c r="OK676" s="5"/>
      <c r="OL676" s="5"/>
      <c r="OM676" s="5"/>
      <c r="ON676" s="5"/>
      <c r="OO676" s="5"/>
      <c r="OP676" s="5"/>
      <c r="OQ676" s="5"/>
      <c r="OR676" s="5"/>
      <c r="OS676" s="5"/>
      <c r="OT676" s="5"/>
      <c r="OU676" s="5"/>
      <c r="OV676" s="5"/>
      <c r="OW676" s="5"/>
      <c r="OX676" s="5"/>
      <c r="OY676" s="5"/>
      <c r="OZ676" s="5"/>
      <c r="PA676" s="5"/>
      <c r="PB676" s="5"/>
      <c r="PC676" s="5"/>
      <c r="PD676" s="5"/>
      <c r="PE676" s="5"/>
      <c r="PF676" s="5"/>
      <c r="PG676" s="5"/>
      <c r="PH676" s="5"/>
      <c r="PI676" s="5"/>
      <c r="PJ676" s="5"/>
      <c r="PK676" s="5"/>
      <c r="PL676" s="5"/>
      <c r="PM676" s="5"/>
      <c r="PN676" s="5"/>
      <c r="PO676" s="5"/>
      <c r="PP676" s="5"/>
      <c r="PQ676" s="5"/>
      <c r="PR676" s="5"/>
      <c r="PS676" s="5"/>
      <c r="PT676" s="5"/>
      <c r="PU676" s="5"/>
      <c r="PV676" s="5"/>
      <c r="PW676" s="5"/>
      <c r="PX676" s="5"/>
      <c r="PY676" s="5"/>
      <c r="PZ676" s="5"/>
      <c r="QA676" s="5"/>
      <c r="QB676" s="5"/>
      <c r="QC676" s="5"/>
      <c r="QD676" s="5"/>
      <c r="QE676" s="5"/>
      <c r="QF676" s="5"/>
      <c r="QG676" s="5"/>
      <c r="QH676" s="5"/>
      <c r="QI676" s="5"/>
      <c r="QJ676" s="5"/>
      <c r="QK676" s="5"/>
      <c r="QL676" s="5"/>
      <c r="QM676" s="5"/>
      <c r="QN676" s="5"/>
      <c r="QO676" s="5"/>
      <c r="QP676" s="5"/>
      <c r="QQ676" s="5"/>
      <c r="QR676" s="5"/>
      <c r="QS676" s="5"/>
      <c r="QT676" s="5"/>
      <c r="QU676" s="5"/>
      <c r="QV676" s="5"/>
      <c r="QW676" s="5"/>
      <c r="QX676" s="5"/>
      <c r="QY676" s="5"/>
      <c r="QZ676" s="5"/>
      <c r="RA676" s="5"/>
      <c r="RB676" s="5"/>
      <c r="RC676" s="5"/>
      <c r="RD676" s="5"/>
      <c r="RE676" s="5"/>
      <c r="RF676" s="5"/>
      <c r="RG676" s="5"/>
      <c r="RH676" s="5"/>
      <c r="RI676" s="5"/>
      <c r="RJ676" s="5"/>
      <c r="RK676" s="5"/>
      <c r="RL676" s="5"/>
      <c r="RM676" s="5"/>
      <c r="RN676" s="5"/>
      <c r="RO676" s="5"/>
      <c r="RP676" s="5"/>
      <c r="RQ676" s="5"/>
      <c r="RR676" s="5"/>
      <c r="RS676" s="5"/>
      <c r="RT676" s="5"/>
      <c r="RU676" s="5"/>
      <c r="RV676" s="5"/>
      <c r="RW676" s="5"/>
      <c r="RX676" s="5"/>
      <c r="RY676" s="5"/>
      <c r="RZ676" s="5"/>
      <c r="SA676" s="5"/>
      <c r="SB676" s="5"/>
      <c r="SC676" s="5"/>
      <c r="SD676" s="5"/>
      <c r="SE676" s="5"/>
      <c r="SF676" s="5"/>
      <c r="SG676" s="5"/>
      <c r="SH676" s="5"/>
      <c r="SI676" s="5"/>
      <c r="SJ676" s="5"/>
      <c r="SK676" s="5"/>
      <c r="SL676" s="5"/>
      <c r="SM676" s="5"/>
      <c r="SN676" s="5"/>
      <c r="SO676" s="5"/>
      <c r="SP676" s="5"/>
      <c r="SQ676" s="5"/>
      <c r="SR676" s="5"/>
      <c r="SS676" s="5"/>
      <c r="ST676" s="5"/>
      <c r="SU676" s="5"/>
      <c r="SV676" s="5"/>
      <c r="SW676" s="5"/>
      <c r="SX676" s="5"/>
      <c r="SY676" s="5"/>
      <c r="SZ676" s="5"/>
      <c r="TA676" s="5"/>
      <c r="TB676" s="5"/>
      <c r="TC676" s="5"/>
      <c r="TD676" s="5"/>
      <c r="TE676" s="5"/>
      <c r="TF676" s="5"/>
      <c r="TG676" s="5"/>
      <c r="TH676" s="5"/>
      <c r="TI676" s="5"/>
      <c r="TJ676" s="5"/>
      <c r="TK676" s="5"/>
      <c r="TL676" s="5"/>
      <c r="TM676" s="5"/>
      <c r="TN676" s="5"/>
      <c r="TO676" s="5"/>
      <c r="TP676" s="5"/>
      <c r="TQ676" s="5"/>
      <c r="TR676" s="5"/>
      <c r="TS676" s="5"/>
      <c r="TT676" s="5"/>
      <c r="TU676" s="5"/>
      <c r="TV676" s="5"/>
      <c r="TW676" s="5"/>
      <c r="TX676" s="5"/>
      <c r="TY676" s="5"/>
      <c r="TZ676" s="5"/>
      <c r="UA676" s="5"/>
      <c r="UB676" s="5"/>
      <c r="UC676" s="5"/>
      <c r="UD676" s="5"/>
      <c r="UE676" s="5"/>
      <c r="UF676" s="5"/>
      <c r="UG676" s="5"/>
      <c r="UH676" s="5"/>
      <c r="UI676" s="5"/>
      <c r="UJ676" s="5"/>
      <c r="UK676" s="5"/>
      <c r="UL676" s="5"/>
      <c r="UM676" s="5"/>
      <c r="UN676" s="5"/>
      <c r="UO676" s="5"/>
      <c r="UP676" s="5"/>
      <c r="UQ676" s="5"/>
      <c r="UR676" s="5"/>
      <c r="US676" s="5"/>
      <c r="UT676" s="5"/>
      <c r="UU676" s="5"/>
      <c r="UV676" s="5"/>
      <c r="UW676" s="5"/>
      <c r="UX676" s="5"/>
      <c r="UY676" s="5"/>
      <c r="UZ676" s="5"/>
      <c r="VA676" s="5"/>
      <c r="VB676" s="5"/>
      <c r="VC676" s="5"/>
      <c r="VD676" s="5"/>
      <c r="VE676" s="5"/>
      <c r="VF676" s="5"/>
      <c r="VG676" s="5"/>
      <c r="VH676" s="5"/>
      <c r="VI676" s="5"/>
      <c r="VJ676" s="5"/>
      <c r="VK676" s="5"/>
      <c r="VL676" s="5"/>
      <c r="VM676" s="5"/>
      <c r="VN676" s="5"/>
      <c r="VO676" s="5"/>
      <c r="VP676" s="5"/>
      <c r="VQ676" s="5"/>
      <c r="VR676" s="5"/>
      <c r="VS676" s="5"/>
      <c r="VT676" s="5"/>
      <c r="VU676" s="5"/>
      <c r="VV676" s="5"/>
      <c r="VW676" s="5"/>
      <c r="VX676" s="5"/>
      <c r="VY676" s="5"/>
      <c r="VZ676" s="5"/>
      <c r="WA676" s="5"/>
      <c r="WB676" s="5"/>
      <c r="WC676" s="5"/>
      <c r="WD676" s="5"/>
      <c r="WE676" s="5"/>
      <c r="WF676" s="5"/>
      <c r="WG676" s="5"/>
      <c r="WH676" s="5"/>
      <c r="WI676" s="5"/>
      <c r="WJ676" s="5"/>
      <c r="WK676" s="5"/>
      <c r="WL676" s="5"/>
      <c r="WM676" s="5"/>
      <c r="WN676" s="5"/>
      <c r="WO676" s="5"/>
      <c r="WP676" s="5"/>
      <c r="WQ676" s="5"/>
      <c r="WR676" s="5"/>
      <c r="WS676" s="5"/>
      <c r="WT676" s="5"/>
      <c r="WU676" s="5"/>
      <c r="WV676" s="5"/>
      <c r="WW676" s="5"/>
      <c r="WX676" s="5"/>
      <c r="WY676" s="5"/>
      <c r="WZ676" s="5"/>
      <c r="XA676" s="5"/>
      <c r="XB676" s="5"/>
      <c r="XC676" s="5"/>
      <c r="XD676" s="5"/>
      <c r="XE676" s="5"/>
      <c r="XF676" s="5"/>
      <c r="XG676" s="5"/>
      <c r="XH676" s="5"/>
      <c r="XI676" s="5"/>
      <c r="XJ676" s="5"/>
      <c r="XK676" s="5"/>
      <c r="XL676" s="5"/>
      <c r="XM676" s="5"/>
      <c r="XN676" s="5"/>
      <c r="XO676" s="5"/>
      <c r="XP676" s="5"/>
      <c r="XQ676" s="5"/>
      <c r="XR676" s="5"/>
      <c r="XS676" s="5"/>
      <c r="XT676" s="5"/>
      <c r="XU676" s="5"/>
      <c r="XV676" s="5"/>
      <c r="XW676" s="5"/>
    </row>
    <row r="677" spans="39:647" x14ac:dyDescent="0.4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c r="EU677" s="5"/>
      <c r="EV677" s="5"/>
      <c r="EW677" s="5"/>
      <c r="EX677" s="5"/>
      <c r="EY677" s="5"/>
      <c r="EZ677" s="5"/>
      <c r="FA677" s="5"/>
      <c r="FB677" s="5"/>
      <c r="FC677" s="5"/>
      <c r="FD677" s="5"/>
      <c r="FE677" s="5"/>
      <c r="FF677" s="5"/>
      <c r="FG677" s="5"/>
      <c r="FH677" s="5"/>
      <c r="FI677" s="5"/>
      <c r="FJ677" s="5"/>
      <c r="FK677" s="5"/>
      <c r="FL677" s="5"/>
      <c r="FM677" s="5"/>
      <c r="FN677" s="5"/>
      <c r="FO677" s="5"/>
      <c r="FP677" s="5"/>
      <c r="FQ677" s="5"/>
      <c r="FR677" s="5"/>
      <c r="FS677" s="5"/>
      <c r="FT677" s="5"/>
      <c r="FU677" s="5"/>
      <c r="FV677" s="5"/>
      <c r="FW677" s="5"/>
      <c r="FX677" s="5"/>
      <c r="FY677" s="5"/>
      <c r="FZ677" s="5"/>
      <c r="GA677" s="5"/>
      <c r="GB677" s="5"/>
      <c r="GC677" s="5"/>
      <c r="GD677" s="5"/>
      <c r="GE677" s="5"/>
      <c r="GF677" s="5"/>
      <c r="GG677" s="5"/>
      <c r="GH677" s="5"/>
      <c r="GI677" s="5"/>
      <c r="GJ677" s="5"/>
      <c r="GK677" s="5"/>
      <c r="GL677" s="5"/>
      <c r="GM677" s="5"/>
      <c r="GN677" s="5"/>
      <c r="GO677" s="5"/>
      <c r="GP677" s="5"/>
      <c r="GQ677" s="5"/>
      <c r="GR677" s="5"/>
      <c r="GS677" s="5"/>
      <c r="GT677" s="5"/>
      <c r="GU677" s="5"/>
      <c r="GV677" s="5"/>
      <c r="GW677" s="5"/>
      <c r="GX677" s="5"/>
      <c r="GY677" s="5"/>
      <c r="GZ677" s="5"/>
      <c r="HA677" s="5"/>
      <c r="HB677" s="5"/>
      <c r="HC677" s="5"/>
      <c r="HD677" s="5"/>
      <c r="HE677" s="5"/>
      <c r="HF677" s="5"/>
      <c r="HG677" s="5"/>
      <c r="HH677" s="5"/>
      <c r="HI677" s="5"/>
      <c r="HJ677" s="5"/>
      <c r="HK677" s="5"/>
      <c r="HL677" s="5"/>
      <c r="HM677" s="5"/>
      <c r="HN677" s="5"/>
      <c r="HO677" s="5"/>
      <c r="HP677" s="5"/>
      <c r="HQ677" s="5"/>
      <c r="HR677" s="5"/>
      <c r="HS677" s="5"/>
      <c r="HT677" s="5"/>
      <c r="HU677" s="5"/>
      <c r="HV677" s="5"/>
      <c r="HW677" s="5"/>
      <c r="HX677" s="5"/>
      <c r="HY677" s="5"/>
      <c r="HZ677" s="5"/>
      <c r="IA677" s="5"/>
      <c r="IB677" s="5"/>
      <c r="IC677" s="5"/>
      <c r="ID677" s="5"/>
      <c r="IE677" s="5"/>
      <c r="IF677" s="5"/>
      <c r="IG677" s="5"/>
      <c r="IH677" s="5"/>
      <c r="II677" s="5"/>
      <c r="IJ677" s="5"/>
      <c r="IK677" s="5"/>
      <c r="IL677" s="5"/>
      <c r="IM677" s="5"/>
      <c r="IN677" s="5"/>
      <c r="IO677" s="5"/>
      <c r="IP677" s="5"/>
      <c r="IQ677" s="5"/>
      <c r="IR677" s="5"/>
      <c r="IS677" s="5"/>
      <c r="IT677" s="5"/>
      <c r="IU677" s="5"/>
      <c r="IV677" s="5"/>
      <c r="IW677" s="5"/>
      <c r="IX677" s="5"/>
      <c r="IY677" s="5"/>
      <c r="IZ677" s="5"/>
      <c r="JA677" s="5"/>
      <c r="JB677" s="5"/>
      <c r="JC677" s="5"/>
      <c r="JD677" s="5"/>
      <c r="JE677" s="5"/>
      <c r="JF677" s="5"/>
      <c r="JG677" s="5"/>
      <c r="JH677" s="5"/>
      <c r="JI677" s="5"/>
      <c r="JJ677" s="5"/>
      <c r="JK677" s="5"/>
      <c r="JL677" s="5"/>
      <c r="JM677" s="5"/>
      <c r="JN677" s="5"/>
      <c r="JO677" s="5"/>
      <c r="JP677" s="5"/>
      <c r="JQ677" s="5"/>
      <c r="JR677" s="5"/>
      <c r="JS677" s="5"/>
      <c r="JT677" s="5"/>
      <c r="JU677" s="5"/>
      <c r="JV677" s="5"/>
      <c r="JW677" s="5"/>
      <c r="JX677" s="5"/>
      <c r="JY677" s="5"/>
      <c r="JZ677" s="5"/>
      <c r="KA677" s="5"/>
      <c r="KB677" s="5"/>
      <c r="KC677" s="5"/>
      <c r="KD677" s="5"/>
      <c r="KE677" s="5"/>
      <c r="KF677" s="5"/>
      <c r="KG677" s="5"/>
      <c r="KH677" s="5"/>
      <c r="KI677" s="5"/>
      <c r="KJ677" s="5"/>
      <c r="KK677" s="5"/>
      <c r="KL677" s="5"/>
      <c r="KM677" s="5"/>
      <c r="KN677" s="5"/>
      <c r="KO677" s="5"/>
      <c r="KP677" s="5"/>
      <c r="KQ677" s="5"/>
      <c r="KR677" s="5"/>
      <c r="KS677" s="5"/>
      <c r="KT677" s="5"/>
      <c r="KU677" s="5"/>
      <c r="KV677" s="5"/>
      <c r="KW677" s="5"/>
      <c r="KX677" s="5"/>
      <c r="KY677" s="5"/>
      <c r="KZ677" s="5"/>
      <c r="LA677" s="5"/>
      <c r="LB677" s="5"/>
      <c r="LC677" s="5"/>
      <c r="LD677" s="5"/>
      <c r="LE677" s="5"/>
      <c r="LF677" s="5"/>
      <c r="LG677" s="5"/>
      <c r="LH677" s="5"/>
      <c r="LI677" s="5"/>
      <c r="LJ677" s="5"/>
      <c r="LK677" s="5"/>
      <c r="LL677" s="5"/>
      <c r="LM677" s="5"/>
      <c r="LN677" s="5"/>
      <c r="LO677" s="5"/>
      <c r="LP677" s="5"/>
      <c r="LQ677" s="5"/>
      <c r="LR677" s="5"/>
      <c r="LS677" s="5"/>
      <c r="LT677" s="5"/>
      <c r="LU677" s="5"/>
      <c r="LV677" s="5"/>
      <c r="LW677" s="5"/>
      <c r="LX677" s="5"/>
      <c r="LY677" s="5"/>
      <c r="LZ677" s="5"/>
      <c r="MA677" s="5"/>
      <c r="MB677" s="5"/>
      <c r="MC677" s="5"/>
      <c r="MD677" s="5"/>
      <c r="ME677" s="5"/>
      <c r="MF677" s="5"/>
      <c r="MG677" s="5"/>
      <c r="MH677" s="5"/>
      <c r="MI677" s="5"/>
      <c r="MJ677" s="5"/>
      <c r="MK677" s="5"/>
      <c r="ML677" s="5"/>
      <c r="MM677" s="5"/>
      <c r="MN677" s="5"/>
      <c r="MO677" s="5"/>
      <c r="MP677" s="5"/>
      <c r="MQ677" s="5"/>
      <c r="MR677" s="5"/>
      <c r="MS677" s="5"/>
      <c r="MT677" s="5"/>
      <c r="MU677" s="5"/>
      <c r="MV677" s="5"/>
      <c r="MW677" s="5"/>
      <c r="MX677" s="5"/>
      <c r="MY677" s="5"/>
      <c r="MZ677" s="5"/>
      <c r="NA677" s="5"/>
      <c r="NB677" s="5"/>
      <c r="NC677" s="5"/>
      <c r="ND677" s="5"/>
      <c r="NE677" s="5"/>
      <c r="NF677" s="5"/>
      <c r="NG677" s="5"/>
      <c r="NH677" s="5"/>
      <c r="NI677" s="5"/>
      <c r="NJ677" s="5"/>
      <c r="NK677" s="5"/>
      <c r="NL677" s="5"/>
      <c r="NM677" s="5"/>
      <c r="NN677" s="5"/>
      <c r="NO677" s="5"/>
      <c r="NP677" s="5"/>
      <c r="NQ677" s="5"/>
      <c r="NR677" s="5"/>
      <c r="NS677" s="5"/>
      <c r="NT677" s="5"/>
      <c r="NU677" s="5"/>
      <c r="NV677" s="5"/>
      <c r="NW677" s="5"/>
      <c r="NX677" s="5"/>
      <c r="NY677" s="5"/>
      <c r="NZ677" s="5"/>
      <c r="OA677" s="5"/>
      <c r="OB677" s="5"/>
      <c r="OC677" s="5"/>
      <c r="OD677" s="5"/>
      <c r="OE677" s="5"/>
      <c r="OF677" s="5"/>
      <c r="OG677" s="5"/>
      <c r="OH677" s="5"/>
      <c r="OI677" s="5"/>
      <c r="OJ677" s="5"/>
      <c r="OK677" s="5"/>
      <c r="OL677" s="5"/>
      <c r="OM677" s="5"/>
      <c r="ON677" s="5"/>
      <c r="OO677" s="5"/>
      <c r="OP677" s="5"/>
      <c r="OQ677" s="5"/>
      <c r="OR677" s="5"/>
      <c r="OS677" s="5"/>
      <c r="OT677" s="5"/>
      <c r="OU677" s="5"/>
      <c r="OV677" s="5"/>
      <c r="OW677" s="5"/>
      <c r="OX677" s="5"/>
      <c r="OY677" s="5"/>
      <c r="OZ677" s="5"/>
      <c r="PA677" s="5"/>
      <c r="PB677" s="5"/>
      <c r="PC677" s="5"/>
      <c r="PD677" s="5"/>
      <c r="PE677" s="5"/>
      <c r="PF677" s="5"/>
      <c r="PG677" s="5"/>
      <c r="PH677" s="5"/>
      <c r="PI677" s="5"/>
      <c r="PJ677" s="5"/>
      <c r="PK677" s="5"/>
      <c r="PL677" s="5"/>
      <c r="PM677" s="5"/>
      <c r="PN677" s="5"/>
      <c r="PO677" s="5"/>
      <c r="PP677" s="5"/>
      <c r="PQ677" s="5"/>
      <c r="PR677" s="5"/>
      <c r="PS677" s="5"/>
      <c r="PT677" s="5"/>
      <c r="PU677" s="5"/>
      <c r="PV677" s="5"/>
      <c r="PW677" s="5"/>
      <c r="PX677" s="5"/>
      <c r="PY677" s="5"/>
      <c r="PZ677" s="5"/>
      <c r="QA677" s="5"/>
      <c r="QB677" s="5"/>
      <c r="QC677" s="5"/>
      <c r="QD677" s="5"/>
      <c r="QE677" s="5"/>
      <c r="QF677" s="5"/>
      <c r="QG677" s="5"/>
      <c r="QH677" s="5"/>
      <c r="QI677" s="5"/>
      <c r="QJ677" s="5"/>
      <c r="QK677" s="5"/>
      <c r="QL677" s="5"/>
      <c r="QM677" s="5"/>
      <c r="QN677" s="5"/>
      <c r="QO677" s="5"/>
      <c r="QP677" s="5"/>
      <c r="QQ677" s="5"/>
      <c r="QR677" s="5"/>
      <c r="QS677" s="5"/>
      <c r="QT677" s="5"/>
      <c r="QU677" s="5"/>
      <c r="QV677" s="5"/>
      <c r="QW677" s="5"/>
      <c r="QX677" s="5"/>
      <c r="QY677" s="5"/>
      <c r="QZ677" s="5"/>
      <c r="RA677" s="5"/>
      <c r="RB677" s="5"/>
      <c r="RC677" s="5"/>
      <c r="RD677" s="5"/>
      <c r="RE677" s="5"/>
      <c r="RF677" s="5"/>
      <c r="RG677" s="5"/>
      <c r="RH677" s="5"/>
      <c r="RI677" s="5"/>
      <c r="RJ677" s="5"/>
      <c r="RK677" s="5"/>
      <c r="RL677" s="5"/>
      <c r="RM677" s="5"/>
      <c r="RN677" s="5"/>
      <c r="RO677" s="5"/>
      <c r="RP677" s="5"/>
      <c r="RQ677" s="5"/>
      <c r="RR677" s="5"/>
      <c r="RS677" s="5"/>
      <c r="RT677" s="5"/>
      <c r="RU677" s="5"/>
      <c r="RV677" s="5"/>
      <c r="RW677" s="5"/>
      <c r="RX677" s="5"/>
      <c r="RY677" s="5"/>
      <c r="RZ677" s="5"/>
      <c r="SA677" s="5"/>
      <c r="SB677" s="5"/>
      <c r="SC677" s="5"/>
      <c r="SD677" s="5"/>
      <c r="SE677" s="5"/>
      <c r="SF677" s="5"/>
      <c r="SG677" s="5"/>
      <c r="SH677" s="5"/>
      <c r="SI677" s="5"/>
      <c r="SJ677" s="5"/>
      <c r="SK677" s="5"/>
      <c r="SL677" s="5"/>
      <c r="SM677" s="5"/>
      <c r="SN677" s="5"/>
      <c r="SO677" s="5"/>
      <c r="SP677" s="5"/>
      <c r="SQ677" s="5"/>
      <c r="SR677" s="5"/>
      <c r="SS677" s="5"/>
      <c r="ST677" s="5"/>
      <c r="SU677" s="5"/>
      <c r="SV677" s="5"/>
      <c r="SW677" s="5"/>
      <c r="SX677" s="5"/>
      <c r="SY677" s="5"/>
      <c r="SZ677" s="5"/>
      <c r="TA677" s="5"/>
      <c r="TB677" s="5"/>
      <c r="TC677" s="5"/>
      <c r="TD677" s="5"/>
      <c r="TE677" s="5"/>
      <c r="TF677" s="5"/>
      <c r="TG677" s="5"/>
      <c r="TH677" s="5"/>
      <c r="TI677" s="5"/>
      <c r="TJ677" s="5"/>
      <c r="TK677" s="5"/>
      <c r="TL677" s="5"/>
      <c r="TM677" s="5"/>
      <c r="TN677" s="5"/>
      <c r="TO677" s="5"/>
      <c r="TP677" s="5"/>
      <c r="TQ677" s="5"/>
      <c r="TR677" s="5"/>
      <c r="TS677" s="5"/>
      <c r="TT677" s="5"/>
      <c r="TU677" s="5"/>
      <c r="TV677" s="5"/>
      <c r="TW677" s="5"/>
      <c r="TX677" s="5"/>
      <c r="TY677" s="5"/>
      <c r="TZ677" s="5"/>
      <c r="UA677" s="5"/>
      <c r="UB677" s="5"/>
      <c r="UC677" s="5"/>
      <c r="UD677" s="5"/>
      <c r="UE677" s="5"/>
      <c r="UF677" s="5"/>
      <c r="UG677" s="5"/>
      <c r="UH677" s="5"/>
      <c r="UI677" s="5"/>
      <c r="UJ677" s="5"/>
      <c r="UK677" s="5"/>
      <c r="UL677" s="5"/>
      <c r="UM677" s="5"/>
      <c r="UN677" s="5"/>
      <c r="UO677" s="5"/>
      <c r="UP677" s="5"/>
      <c r="UQ677" s="5"/>
      <c r="UR677" s="5"/>
      <c r="US677" s="5"/>
      <c r="UT677" s="5"/>
      <c r="UU677" s="5"/>
      <c r="UV677" s="5"/>
      <c r="UW677" s="5"/>
      <c r="UX677" s="5"/>
      <c r="UY677" s="5"/>
      <c r="UZ677" s="5"/>
      <c r="VA677" s="5"/>
      <c r="VB677" s="5"/>
      <c r="VC677" s="5"/>
      <c r="VD677" s="5"/>
      <c r="VE677" s="5"/>
      <c r="VF677" s="5"/>
      <c r="VG677" s="5"/>
      <c r="VH677" s="5"/>
      <c r="VI677" s="5"/>
      <c r="VJ677" s="5"/>
      <c r="VK677" s="5"/>
      <c r="VL677" s="5"/>
      <c r="VM677" s="5"/>
      <c r="VN677" s="5"/>
      <c r="VO677" s="5"/>
      <c r="VP677" s="5"/>
      <c r="VQ677" s="5"/>
      <c r="VR677" s="5"/>
      <c r="VS677" s="5"/>
      <c r="VT677" s="5"/>
      <c r="VU677" s="5"/>
      <c r="VV677" s="5"/>
      <c r="VW677" s="5"/>
      <c r="VX677" s="5"/>
      <c r="VY677" s="5"/>
      <c r="VZ677" s="5"/>
      <c r="WA677" s="5"/>
      <c r="WB677" s="5"/>
      <c r="WC677" s="5"/>
      <c r="WD677" s="5"/>
      <c r="WE677" s="5"/>
      <c r="WF677" s="5"/>
      <c r="WG677" s="5"/>
      <c r="WH677" s="5"/>
      <c r="WI677" s="5"/>
      <c r="WJ677" s="5"/>
      <c r="WK677" s="5"/>
      <c r="WL677" s="5"/>
      <c r="WM677" s="5"/>
      <c r="WN677" s="5"/>
      <c r="WO677" s="5"/>
      <c r="WP677" s="5"/>
      <c r="WQ677" s="5"/>
      <c r="WR677" s="5"/>
      <c r="WS677" s="5"/>
      <c r="WT677" s="5"/>
      <c r="WU677" s="5"/>
      <c r="WV677" s="5"/>
      <c r="WW677" s="5"/>
      <c r="WX677" s="5"/>
      <c r="WY677" s="5"/>
      <c r="WZ677" s="5"/>
      <c r="XA677" s="5"/>
      <c r="XB677" s="5"/>
      <c r="XC677" s="5"/>
      <c r="XD677" s="5"/>
      <c r="XE677" s="5"/>
      <c r="XF677" s="5"/>
      <c r="XG677" s="5"/>
      <c r="XH677" s="5"/>
      <c r="XI677" s="5"/>
      <c r="XJ677" s="5"/>
      <c r="XK677" s="5"/>
      <c r="XL677" s="5"/>
      <c r="XM677" s="5"/>
      <c r="XN677" s="5"/>
      <c r="XO677" s="5"/>
      <c r="XP677" s="5"/>
      <c r="XQ677" s="5"/>
      <c r="XR677" s="5"/>
      <c r="XS677" s="5"/>
      <c r="XT677" s="5"/>
      <c r="XU677" s="5"/>
      <c r="XV677" s="5"/>
      <c r="XW677" s="5"/>
    </row>
    <row r="678" spans="39:647" x14ac:dyDescent="0.45">
      <c r="AM678" s="5"/>
      <c r="AN678" s="5"/>
      <c r="AO678" s="5"/>
      <c r="AP678" s="5"/>
      <c r="AQ678" s="5"/>
      <c r="AR678" s="5"/>
      <c r="AS678" s="5"/>
      <c r="AT678" s="5"/>
      <c r="AU678" s="5"/>
      <c r="AV678" s="5"/>
      <c r="AW678" s="5"/>
      <c r="AX678" s="5"/>
      <c r="AY678" s="5"/>
      <c r="AZ678" s="5"/>
      <c r="BA678" s="5"/>
      <c r="BB678" s="5"/>
      <c r="BC678" s="5"/>
      <c r="BD678" s="5"/>
      <c r="BE678" s="5"/>
      <c r="BF678" s="5"/>
      <c r="BG678" s="5"/>
      <c r="BH678" s="5"/>
      <c r="BI678" s="5"/>
      <c r="BJ678" s="5"/>
      <c r="BK678" s="5"/>
      <c r="BL678" s="5"/>
      <c r="BM678" s="5"/>
      <c r="BN678" s="5"/>
      <c r="BO678" s="5"/>
      <c r="BP678" s="5"/>
      <c r="BQ678" s="5"/>
      <c r="BR678" s="5"/>
      <c r="BS678" s="5"/>
      <c r="BT678" s="5"/>
      <c r="BU678" s="5"/>
      <c r="BV678" s="5"/>
      <c r="BW678" s="5"/>
      <c r="BX678" s="5"/>
      <c r="BY678" s="5"/>
      <c r="BZ678" s="5"/>
      <c r="CA678" s="5"/>
      <c r="CB678" s="5"/>
      <c r="CC678" s="5"/>
      <c r="CD678" s="5"/>
      <c r="CE678" s="5"/>
      <c r="CF678" s="5"/>
      <c r="CG678" s="5"/>
      <c r="CH678" s="5"/>
      <c r="CI678" s="5"/>
      <c r="CJ678" s="5"/>
      <c r="CK678" s="5"/>
      <c r="CL678" s="5"/>
      <c r="CM678" s="5"/>
      <c r="CN678" s="5"/>
      <c r="CO678" s="5"/>
      <c r="CP678" s="5"/>
      <c r="CQ678" s="5"/>
      <c r="CR678" s="5"/>
      <c r="CS678" s="5"/>
      <c r="CT678" s="5"/>
      <c r="CU678" s="5"/>
      <c r="CV678" s="5"/>
      <c r="CW678" s="5"/>
      <c r="CX678" s="5"/>
      <c r="CY678" s="5"/>
      <c r="CZ678" s="5"/>
      <c r="DA678" s="5"/>
      <c r="DB678" s="5"/>
      <c r="DC678" s="5"/>
      <c r="DD678" s="5"/>
      <c r="DE678" s="5"/>
      <c r="DF678" s="5"/>
      <c r="DG678" s="5"/>
      <c r="DH678" s="5"/>
      <c r="DI678" s="5"/>
      <c r="DJ678" s="5"/>
      <c r="DK678" s="5"/>
      <c r="DL678" s="5"/>
      <c r="DM678" s="5"/>
      <c r="DN678" s="5"/>
      <c r="DO678" s="5"/>
      <c r="DP678" s="5"/>
      <c r="DQ678" s="5"/>
      <c r="DR678" s="5"/>
      <c r="DS678" s="5"/>
      <c r="DT678" s="5"/>
      <c r="DU678" s="5"/>
      <c r="DV678" s="5"/>
      <c r="DW678" s="5"/>
      <c r="DX678" s="5"/>
      <c r="DY678" s="5"/>
      <c r="DZ678" s="5"/>
      <c r="EA678" s="5"/>
      <c r="EB678" s="5"/>
      <c r="EC678" s="5"/>
      <c r="ED678" s="5"/>
      <c r="EE678" s="5"/>
      <c r="EF678" s="5"/>
      <c r="EG678" s="5"/>
      <c r="EH678" s="5"/>
      <c r="EI678" s="5"/>
      <c r="EJ678" s="5"/>
      <c r="EK678" s="5"/>
      <c r="EL678" s="5"/>
      <c r="EM678" s="5"/>
      <c r="EN678" s="5"/>
      <c r="EO678" s="5"/>
      <c r="EP678" s="5"/>
      <c r="EQ678" s="5"/>
      <c r="ER678" s="5"/>
      <c r="ES678" s="5"/>
      <c r="ET678" s="5"/>
      <c r="EU678" s="5"/>
      <c r="EV678" s="5"/>
      <c r="EW678" s="5"/>
      <c r="EX678" s="5"/>
      <c r="EY678" s="5"/>
      <c r="EZ678" s="5"/>
      <c r="FA678" s="5"/>
      <c r="FB678" s="5"/>
      <c r="FC678" s="5"/>
      <c r="FD678" s="5"/>
      <c r="FE678" s="5"/>
      <c r="FF678" s="5"/>
      <c r="FG678" s="5"/>
      <c r="FH678" s="5"/>
      <c r="FI678" s="5"/>
      <c r="FJ678" s="5"/>
      <c r="FK678" s="5"/>
      <c r="FL678" s="5"/>
      <c r="FM678" s="5"/>
      <c r="FN678" s="5"/>
      <c r="FO678" s="5"/>
      <c r="FP678" s="5"/>
      <c r="FQ678" s="5"/>
      <c r="FR678" s="5"/>
      <c r="FS678" s="5"/>
      <c r="FT678" s="5"/>
      <c r="FU678" s="5"/>
      <c r="FV678" s="5"/>
      <c r="FW678" s="5"/>
      <c r="FX678" s="5"/>
      <c r="FY678" s="5"/>
      <c r="FZ678" s="5"/>
      <c r="GA678" s="5"/>
      <c r="GB678" s="5"/>
      <c r="GC678" s="5"/>
      <c r="GD678" s="5"/>
      <c r="GE678" s="5"/>
      <c r="GF678" s="5"/>
      <c r="GG678" s="5"/>
      <c r="GH678" s="5"/>
      <c r="GI678" s="5"/>
      <c r="GJ678" s="5"/>
      <c r="GK678" s="5"/>
      <c r="GL678" s="5"/>
      <c r="GM678" s="5"/>
      <c r="GN678" s="5"/>
      <c r="GO678" s="5"/>
      <c r="GP678" s="5"/>
      <c r="GQ678" s="5"/>
      <c r="GR678" s="5"/>
      <c r="GS678" s="5"/>
      <c r="GT678" s="5"/>
      <c r="GU678" s="5"/>
      <c r="GV678" s="5"/>
      <c r="GW678" s="5"/>
      <c r="GX678" s="5"/>
      <c r="GY678" s="5"/>
      <c r="GZ678" s="5"/>
      <c r="HA678" s="5"/>
      <c r="HB678" s="5"/>
      <c r="HC678" s="5"/>
      <c r="HD678" s="5"/>
      <c r="HE678" s="5"/>
      <c r="HF678" s="5"/>
      <c r="HG678" s="5"/>
      <c r="HH678" s="5"/>
      <c r="HI678" s="5"/>
      <c r="HJ678" s="5"/>
      <c r="HK678" s="5"/>
      <c r="HL678" s="5"/>
      <c r="HM678" s="5"/>
      <c r="HN678" s="5"/>
      <c r="HO678" s="5"/>
      <c r="HP678" s="5"/>
      <c r="HQ678" s="5"/>
      <c r="HR678" s="5"/>
      <c r="HS678" s="5"/>
      <c r="HT678" s="5"/>
      <c r="HU678" s="5"/>
      <c r="HV678" s="5"/>
      <c r="HW678" s="5"/>
      <c r="HX678" s="5"/>
      <c r="HY678" s="5"/>
      <c r="HZ678" s="5"/>
      <c r="IA678" s="5"/>
      <c r="IB678" s="5"/>
      <c r="IC678" s="5"/>
      <c r="ID678" s="5"/>
      <c r="IE678" s="5"/>
      <c r="IF678" s="5"/>
      <c r="IG678" s="5"/>
      <c r="IH678" s="5"/>
      <c r="II678" s="5"/>
      <c r="IJ678" s="5"/>
      <c r="IK678" s="5"/>
      <c r="IL678" s="5"/>
      <c r="IM678" s="5"/>
      <c r="IN678" s="5"/>
      <c r="IO678" s="5"/>
      <c r="IP678" s="5"/>
      <c r="IQ678" s="5"/>
      <c r="IR678" s="5"/>
      <c r="IS678" s="5"/>
      <c r="IT678" s="5"/>
      <c r="IU678" s="5"/>
      <c r="IV678" s="5"/>
      <c r="IW678" s="5"/>
      <c r="IX678" s="5"/>
      <c r="IY678" s="5"/>
      <c r="IZ678" s="5"/>
      <c r="JA678" s="5"/>
      <c r="JB678" s="5"/>
      <c r="JC678" s="5"/>
      <c r="JD678" s="5"/>
      <c r="JE678" s="5"/>
      <c r="JF678" s="5"/>
      <c r="JG678" s="5"/>
      <c r="JH678" s="5"/>
      <c r="JI678" s="5"/>
      <c r="JJ678" s="5"/>
      <c r="JK678" s="5"/>
      <c r="JL678" s="5"/>
      <c r="JM678" s="5"/>
      <c r="JN678" s="5"/>
      <c r="JO678" s="5"/>
      <c r="JP678" s="5"/>
      <c r="JQ678" s="5"/>
      <c r="JR678" s="5"/>
      <c r="JS678" s="5"/>
      <c r="JT678" s="5"/>
      <c r="JU678" s="5"/>
      <c r="JV678" s="5"/>
      <c r="JW678" s="5"/>
      <c r="JX678" s="5"/>
      <c r="JY678" s="5"/>
      <c r="JZ678" s="5"/>
      <c r="KA678" s="5"/>
      <c r="KB678" s="5"/>
      <c r="KC678" s="5"/>
      <c r="KD678" s="5"/>
      <c r="KE678" s="5"/>
      <c r="KF678" s="5"/>
      <c r="KG678" s="5"/>
      <c r="KH678" s="5"/>
      <c r="KI678" s="5"/>
      <c r="KJ678" s="5"/>
      <c r="KK678" s="5"/>
      <c r="KL678" s="5"/>
      <c r="KM678" s="5"/>
      <c r="KN678" s="5"/>
      <c r="KO678" s="5"/>
      <c r="KP678" s="5"/>
      <c r="KQ678" s="5"/>
      <c r="KR678" s="5"/>
      <c r="KS678" s="5"/>
      <c r="KT678" s="5"/>
      <c r="KU678" s="5"/>
      <c r="KV678" s="5"/>
      <c r="KW678" s="5"/>
      <c r="KX678" s="5"/>
      <c r="KY678" s="5"/>
      <c r="KZ678" s="5"/>
      <c r="LA678" s="5"/>
      <c r="LB678" s="5"/>
      <c r="LC678" s="5"/>
      <c r="LD678" s="5"/>
      <c r="LE678" s="5"/>
      <c r="LF678" s="5"/>
      <c r="LG678" s="5"/>
      <c r="LH678" s="5"/>
      <c r="LI678" s="5"/>
      <c r="LJ678" s="5"/>
      <c r="LK678" s="5"/>
      <c r="LL678" s="5"/>
      <c r="LM678" s="5"/>
      <c r="LN678" s="5"/>
      <c r="LO678" s="5"/>
      <c r="LP678" s="5"/>
      <c r="LQ678" s="5"/>
      <c r="LR678" s="5"/>
      <c r="LS678" s="5"/>
      <c r="LT678" s="5"/>
      <c r="LU678" s="5"/>
      <c r="LV678" s="5"/>
      <c r="LW678" s="5"/>
      <c r="LX678" s="5"/>
      <c r="LY678" s="5"/>
      <c r="LZ678" s="5"/>
      <c r="MA678" s="5"/>
      <c r="MB678" s="5"/>
      <c r="MC678" s="5"/>
      <c r="MD678" s="5"/>
      <c r="ME678" s="5"/>
      <c r="MF678" s="5"/>
      <c r="MG678" s="5"/>
      <c r="MH678" s="5"/>
      <c r="MI678" s="5"/>
      <c r="MJ678" s="5"/>
      <c r="MK678" s="5"/>
      <c r="ML678" s="5"/>
      <c r="MM678" s="5"/>
      <c r="MN678" s="5"/>
      <c r="MO678" s="5"/>
      <c r="MP678" s="5"/>
      <c r="MQ678" s="5"/>
      <c r="MR678" s="5"/>
      <c r="MS678" s="5"/>
      <c r="MT678" s="5"/>
      <c r="MU678" s="5"/>
      <c r="MV678" s="5"/>
      <c r="MW678" s="5"/>
      <c r="MX678" s="5"/>
      <c r="MY678" s="5"/>
      <c r="MZ678" s="5"/>
      <c r="NA678" s="5"/>
      <c r="NB678" s="5"/>
      <c r="NC678" s="5"/>
      <c r="ND678" s="5"/>
      <c r="NE678" s="5"/>
      <c r="NF678" s="5"/>
      <c r="NG678" s="5"/>
      <c r="NH678" s="5"/>
      <c r="NI678" s="5"/>
      <c r="NJ678" s="5"/>
      <c r="NK678" s="5"/>
      <c r="NL678" s="5"/>
      <c r="NM678" s="5"/>
      <c r="NN678" s="5"/>
      <c r="NO678" s="5"/>
      <c r="NP678" s="5"/>
      <c r="NQ678" s="5"/>
      <c r="NR678" s="5"/>
      <c r="NS678" s="5"/>
      <c r="NT678" s="5"/>
      <c r="NU678" s="5"/>
      <c r="NV678" s="5"/>
      <c r="NW678" s="5"/>
      <c r="NX678" s="5"/>
      <c r="NY678" s="5"/>
      <c r="NZ678" s="5"/>
      <c r="OA678" s="5"/>
      <c r="OB678" s="5"/>
      <c r="OC678" s="5"/>
      <c r="OD678" s="5"/>
      <c r="OE678" s="5"/>
      <c r="OF678" s="5"/>
      <c r="OG678" s="5"/>
      <c r="OH678" s="5"/>
      <c r="OI678" s="5"/>
      <c r="OJ678" s="5"/>
      <c r="OK678" s="5"/>
      <c r="OL678" s="5"/>
      <c r="OM678" s="5"/>
      <c r="ON678" s="5"/>
      <c r="OO678" s="5"/>
      <c r="OP678" s="5"/>
      <c r="OQ678" s="5"/>
      <c r="OR678" s="5"/>
      <c r="OS678" s="5"/>
      <c r="OT678" s="5"/>
      <c r="OU678" s="5"/>
      <c r="OV678" s="5"/>
      <c r="OW678" s="5"/>
      <c r="OX678" s="5"/>
      <c r="OY678" s="5"/>
      <c r="OZ678" s="5"/>
      <c r="PA678" s="5"/>
      <c r="PB678" s="5"/>
      <c r="PC678" s="5"/>
      <c r="PD678" s="5"/>
      <c r="PE678" s="5"/>
      <c r="PF678" s="5"/>
      <c r="PG678" s="5"/>
      <c r="PH678" s="5"/>
      <c r="PI678" s="5"/>
      <c r="PJ678" s="5"/>
      <c r="PK678" s="5"/>
      <c r="PL678" s="5"/>
      <c r="PM678" s="5"/>
      <c r="PN678" s="5"/>
      <c r="PO678" s="5"/>
      <c r="PP678" s="5"/>
      <c r="PQ678" s="5"/>
      <c r="PR678" s="5"/>
      <c r="PS678" s="5"/>
      <c r="PT678" s="5"/>
      <c r="PU678" s="5"/>
      <c r="PV678" s="5"/>
      <c r="PW678" s="5"/>
      <c r="PX678" s="5"/>
      <c r="PY678" s="5"/>
      <c r="PZ678" s="5"/>
      <c r="QA678" s="5"/>
      <c r="QB678" s="5"/>
      <c r="QC678" s="5"/>
      <c r="QD678" s="5"/>
      <c r="QE678" s="5"/>
      <c r="QF678" s="5"/>
      <c r="QG678" s="5"/>
      <c r="QH678" s="5"/>
      <c r="QI678" s="5"/>
      <c r="QJ678" s="5"/>
      <c r="QK678" s="5"/>
      <c r="QL678" s="5"/>
      <c r="QM678" s="5"/>
      <c r="QN678" s="5"/>
      <c r="QO678" s="5"/>
      <c r="QP678" s="5"/>
      <c r="QQ678" s="5"/>
      <c r="QR678" s="5"/>
      <c r="QS678" s="5"/>
      <c r="QT678" s="5"/>
      <c r="QU678" s="5"/>
      <c r="QV678" s="5"/>
      <c r="QW678" s="5"/>
      <c r="QX678" s="5"/>
      <c r="QY678" s="5"/>
      <c r="QZ678" s="5"/>
      <c r="RA678" s="5"/>
      <c r="RB678" s="5"/>
      <c r="RC678" s="5"/>
      <c r="RD678" s="5"/>
      <c r="RE678" s="5"/>
      <c r="RF678" s="5"/>
      <c r="RG678" s="5"/>
      <c r="RH678" s="5"/>
      <c r="RI678" s="5"/>
      <c r="RJ678" s="5"/>
      <c r="RK678" s="5"/>
      <c r="RL678" s="5"/>
      <c r="RM678" s="5"/>
      <c r="RN678" s="5"/>
      <c r="RO678" s="5"/>
      <c r="RP678" s="5"/>
      <c r="RQ678" s="5"/>
      <c r="RR678" s="5"/>
      <c r="RS678" s="5"/>
      <c r="RT678" s="5"/>
      <c r="RU678" s="5"/>
      <c r="RV678" s="5"/>
      <c r="RW678" s="5"/>
      <c r="RX678" s="5"/>
      <c r="RY678" s="5"/>
      <c r="RZ678" s="5"/>
      <c r="SA678" s="5"/>
      <c r="SB678" s="5"/>
      <c r="SC678" s="5"/>
      <c r="SD678" s="5"/>
      <c r="SE678" s="5"/>
      <c r="SF678" s="5"/>
      <c r="SG678" s="5"/>
      <c r="SH678" s="5"/>
      <c r="SI678" s="5"/>
      <c r="SJ678" s="5"/>
      <c r="SK678" s="5"/>
      <c r="SL678" s="5"/>
      <c r="SM678" s="5"/>
      <c r="SN678" s="5"/>
      <c r="SO678" s="5"/>
      <c r="SP678" s="5"/>
      <c r="SQ678" s="5"/>
      <c r="SR678" s="5"/>
      <c r="SS678" s="5"/>
      <c r="ST678" s="5"/>
      <c r="SU678" s="5"/>
      <c r="SV678" s="5"/>
      <c r="SW678" s="5"/>
      <c r="SX678" s="5"/>
      <c r="SY678" s="5"/>
      <c r="SZ678" s="5"/>
      <c r="TA678" s="5"/>
      <c r="TB678" s="5"/>
      <c r="TC678" s="5"/>
      <c r="TD678" s="5"/>
      <c r="TE678" s="5"/>
      <c r="TF678" s="5"/>
      <c r="TG678" s="5"/>
      <c r="TH678" s="5"/>
      <c r="TI678" s="5"/>
      <c r="TJ678" s="5"/>
      <c r="TK678" s="5"/>
      <c r="TL678" s="5"/>
      <c r="TM678" s="5"/>
      <c r="TN678" s="5"/>
      <c r="TO678" s="5"/>
      <c r="TP678" s="5"/>
      <c r="TQ678" s="5"/>
      <c r="TR678" s="5"/>
      <c r="TS678" s="5"/>
      <c r="TT678" s="5"/>
      <c r="TU678" s="5"/>
      <c r="TV678" s="5"/>
      <c r="TW678" s="5"/>
      <c r="TX678" s="5"/>
      <c r="TY678" s="5"/>
      <c r="TZ678" s="5"/>
      <c r="UA678" s="5"/>
      <c r="UB678" s="5"/>
      <c r="UC678" s="5"/>
      <c r="UD678" s="5"/>
      <c r="UE678" s="5"/>
      <c r="UF678" s="5"/>
      <c r="UG678" s="5"/>
      <c r="UH678" s="5"/>
      <c r="UI678" s="5"/>
      <c r="UJ678" s="5"/>
      <c r="UK678" s="5"/>
      <c r="UL678" s="5"/>
      <c r="UM678" s="5"/>
      <c r="UN678" s="5"/>
      <c r="UO678" s="5"/>
      <c r="UP678" s="5"/>
      <c r="UQ678" s="5"/>
      <c r="UR678" s="5"/>
      <c r="US678" s="5"/>
      <c r="UT678" s="5"/>
      <c r="UU678" s="5"/>
      <c r="UV678" s="5"/>
      <c r="UW678" s="5"/>
      <c r="UX678" s="5"/>
      <c r="UY678" s="5"/>
      <c r="UZ678" s="5"/>
      <c r="VA678" s="5"/>
      <c r="VB678" s="5"/>
      <c r="VC678" s="5"/>
      <c r="VD678" s="5"/>
      <c r="VE678" s="5"/>
      <c r="VF678" s="5"/>
      <c r="VG678" s="5"/>
      <c r="VH678" s="5"/>
      <c r="VI678" s="5"/>
      <c r="VJ678" s="5"/>
      <c r="VK678" s="5"/>
      <c r="VL678" s="5"/>
      <c r="VM678" s="5"/>
      <c r="VN678" s="5"/>
      <c r="VO678" s="5"/>
      <c r="VP678" s="5"/>
      <c r="VQ678" s="5"/>
      <c r="VR678" s="5"/>
      <c r="VS678" s="5"/>
      <c r="VT678" s="5"/>
      <c r="VU678" s="5"/>
      <c r="VV678" s="5"/>
      <c r="VW678" s="5"/>
      <c r="VX678" s="5"/>
      <c r="VY678" s="5"/>
      <c r="VZ678" s="5"/>
      <c r="WA678" s="5"/>
      <c r="WB678" s="5"/>
      <c r="WC678" s="5"/>
      <c r="WD678" s="5"/>
      <c r="WE678" s="5"/>
      <c r="WF678" s="5"/>
      <c r="WG678" s="5"/>
      <c r="WH678" s="5"/>
      <c r="WI678" s="5"/>
      <c r="WJ678" s="5"/>
      <c r="WK678" s="5"/>
      <c r="WL678" s="5"/>
      <c r="WM678" s="5"/>
      <c r="WN678" s="5"/>
      <c r="WO678" s="5"/>
      <c r="WP678" s="5"/>
      <c r="WQ678" s="5"/>
      <c r="WR678" s="5"/>
      <c r="WS678" s="5"/>
      <c r="WT678" s="5"/>
      <c r="WU678" s="5"/>
      <c r="WV678" s="5"/>
      <c r="WW678" s="5"/>
      <c r="WX678" s="5"/>
      <c r="WY678" s="5"/>
      <c r="WZ678" s="5"/>
      <c r="XA678" s="5"/>
      <c r="XB678" s="5"/>
      <c r="XC678" s="5"/>
      <c r="XD678" s="5"/>
      <c r="XE678" s="5"/>
      <c r="XF678" s="5"/>
      <c r="XG678" s="5"/>
      <c r="XH678" s="5"/>
      <c r="XI678" s="5"/>
      <c r="XJ678" s="5"/>
      <c r="XK678" s="5"/>
      <c r="XL678" s="5"/>
      <c r="XM678" s="5"/>
      <c r="XN678" s="5"/>
      <c r="XO678" s="5"/>
      <c r="XP678" s="5"/>
      <c r="XQ678" s="5"/>
      <c r="XR678" s="5"/>
      <c r="XS678" s="5"/>
      <c r="XT678" s="5"/>
      <c r="XU678" s="5"/>
      <c r="XV678" s="5"/>
      <c r="XW678" s="5"/>
    </row>
    <row r="679" spans="39:647" x14ac:dyDescent="0.45">
      <c r="AM679" s="5"/>
      <c r="AN679" s="5"/>
      <c r="AO679" s="5"/>
      <c r="AP679" s="5"/>
      <c r="AQ679" s="5"/>
      <c r="AR679" s="5"/>
      <c r="AS679" s="5"/>
      <c r="AT679" s="5"/>
      <c r="AU679" s="5"/>
      <c r="AV679" s="5"/>
      <c r="AW679" s="5"/>
      <c r="AX679" s="5"/>
      <c r="AY679" s="5"/>
      <c r="AZ679" s="5"/>
      <c r="BA679" s="5"/>
      <c r="BB679" s="5"/>
      <c r="BC679" s="5"/>
      <c r="BD679" s="5"/>
      <c r="BE679" s="5"/>
      <c r="BF679" s="5"/>
      <c r="BG679" s="5"/>
      <c r="BH679" s="5"/>
      <c r="BI679" s="5"/>
      <c r="BJ679" s="5"/>
      <c r="BK679" s="5"/>
      <c r="BL679" s="5"/>
      <c r="BM679" s="5"/>
      <c r="BN679" s="5"/>
      <c r="BO679" s="5"/>
      <c r="BP679" s="5"/>
      <c r="BQ679" s="5"/>
      <c r="BR679" s="5"/>
      <c r="BS679" s="5"/>
      <c r="BT679" s="5"/>
      <c r="BU679" s="5"/>
      <c r="BV679" s="5"/>
      <c r="BW679" s="5"/>
      <c r="BX679" s="5"/>
      <c r="BY679" s="5"/>
      <c r="BZ679" s="5"/>
      <c r="CA679" s="5"/>
      <c r="CB679" s="5"/>
      <c r="CC679" s="5"/>
      <c r="CD679" s="5"/>
      <c r="CE679" s="5"/>
      <c r="CF679" s="5"/>
      <c r="CG679" s="5"/>
      <c r="CH679" s="5"/>
      <c r="CI679" s="5"/>
      <c r="CJ679" s="5"/>
      <c r="CK679" s="5"/>
      <c r="CL679" s="5"/>
      <c r="CM679" s="5"/>
      <c r="CN679" s="5"/>
      <c r="CO679" s="5"/>
      <c r="CP679" s="5"/>
      <c r="CQ679" s="5"/>
      <c r="CR679" s="5"/>
      <c r="CS679" s="5"/>
      <c r="CT679" s="5"/>
      <c r="CU679" s="5"/>
      <c r="CV679" s="5"/>
      <c r="CW679" s="5"/>
      <c r="CX679" s="5"/>
      <c r="CY679" s="5"/>
      <c r="CZ679" s="5"/>
      <c r="DA679" s="5"/>
      <c r="DB679" s="5"/>
      <c r="DC679" s="5"/>
      <c r="DD679" s="5"/>
      <c r="DE679" s="5"/>
      <c r="DF679" s="5"/>
      <c r="DG679" s="5"/>
      <c r="DH679" s="5"/>
      <c r="DI679" s="5"/>
      <c r="DJ679" s="5"/>
      <c r="DK679" s="5"/>
      <c r="DL679" s="5"/>
      <c r="DM679" s="5"/>
      <c r="DN679" s="5"/>
      <c r="DO679" s="5"/>
      <c r="DP679" s="5"/>
      <c r="DQ679" s="5"/>
      <c r="DR679" s="5"/>
      <c r="DS679" s="5"/>
      <c r="DT679" s="5"/>
      <c r="DU679" s="5"/>
      <c r="DV679" s="5"/>
      <c r="DW679" s="5"/>
      <c r="DX679" s="5"/>
      <c r="DY679" s="5"/>
      <c r="DZ679" s="5"/>
      <c r="EA679" s="5"/>
      <c r="EB679" s="5"/>
      <c r="EC679" s="5"/>
      <c r="ED679" s="5"/>
      <c r="EE679" s="5"/>
      <c r="EF679" s="5"/>
      <c r="EG679" s="5"/>
      <c r="EH679" s="5"/>
      <c r="EI679" s="5"/>
      <c r="EJ679" s="5"/>
      <c r="EK679" s="5"/>
      <c r="EL679" s="5"/>
      <c r="EM679" s="5"/>
      <c r="EN679" s="5"/>
      <c r="EO679" s="5"/>
      <c r="EP679" s="5"/>
      <c r="EQ679" s="5"/>
      <c r="ER679" s="5"/>
      <c r="ES679" s="5"/>
      <c r="ET679" s="5"/>
      <c r="EU679" s="5"/>
      <c r="EV679" s="5"/>
      <c r="EW679" s="5"/>
      <c r="EX679" s="5"/>
      <c r="EY679" s="5"/>
      <c r="EZ679" s="5"/>
      <c r="FA679" s="5"/>
      <c r="FB679" s="5"/>
      <c r="FC679" s="5"/>
      <c r="FD679" s="5"/>
      <c r="FE679" s="5"/>
      <c r="FF679" s="5"/>
      <c r="FG679" s="5"/>
      <c r="FH679" s="5"/>
      <c r="FI679" s="5"/>
      <c r="FJ679" s="5"/>
      <c r="FK679" s="5"/>
      <c r="FL679" s="5"/>
      <c r="FM679" s="5"/>
      <c r="FN679" s="5"/>
      <c r="FO679" s="5"/>
      <c r="FP679" s="5"/>
      <c r="FQ679" s="5"/>
      <c r="FR679" s="5"/>
      <c r="FS679" s="5"/>
      <c r="FT679" s="5"/>
      <c r="FU679" s="5"/>
      <c r="FV679" s="5"/>
      <c r="FW679" s="5"/>
      <c r="FX679" s="5"/>
      <c r="FY679" s="5"/>
      <c r="FZ679" s="5"/>
      <c r="GA679" s="5"/>
      <c r="GB679" s="5"/>
      <c r="GC679" s="5"/>
      <c r="GD679" s="5"/>
      <c r="GE679" s="5"/>
      <c r="GF679" s="5"/>
      <c r="GG679" s="5"/>
      <c r="GH679" s="5"/>
      <c r="GI679" s="5"/>
      <c r="GJ679" s="5"/>
      <c r="GK679" s="5"/>
      <c r="GL679" s="5"/>
      <c r="GM679" s="5"/>
      <c r="GN679" s="5"/>
      <c r="GO679" s="5"/>
      <c r="GP679" s="5"/>
      <c r="GQ679" s="5"/>
      <c r="GR679" s="5"/>
      <c r="GS679" s="5"/>
      <c r="GT679" s="5"/>
      <c r="GU679" s="5"/>
      <c r="GV679" s="5"/>
      <c r="GW679" s="5"/>
      <c r="GX679" s="5"/>
      <c r="GY679" s="5"/>
      <c r="GZ679" s="5"/>
      <c r="HA679" s="5"/>
      <c r="HB679" s="5"/>
      <c r="HC679" s="5"/>
      <c r="HD679" s="5"/>
      <c r="HE679" s="5"/>
      <c r="HF679" s="5"/>
      <c r="HG679" s="5"/>
      <c r="HH679" s="5"/>
      <c r="HI679" s="5"/>
      <c r="HJ679" s="5"/>
      <c r="HK679" s="5"/>
      <c r="HL679" s="5"/>
      <c r="HM679" s="5"/>
      <c r="HN679" s="5"/>
      <c r="HO679" s="5"/>
      <c r="HP679" s="5"/>
      <c r="HQ679" s="5"/>
      <c r="HR679" s="5"/>
      <c r="HS679" s="5"/>
      <c r="HT679" s="5"/>
      <c r="HU679" s="5"/>
      <c r="HV679" s="5"/>
      <c r="HW679" s="5"/>
      <c r="HX679" s="5"/>
      <c r="HY679" s="5"/>
      <c r="HZ679" s="5"/>
      <c r="IA679" s="5"/>
      <c r="IB679" s="5"/>
      <c r="IC679" s="5"/>
      <c r="ID679" s="5"/>
      <c r="IE679" s="5"/>
      <c r="IF679" s="5"/>
      <c r="IG679" s="5"/>
      <c r="IH679" s="5"/>
      <c r="II679" s="5"/>
      <c r="IJ679" s="5"/>
      <c r="IK679" s="5"/>
      <c r="IL679" s="5"/>
      <c r="IM679" s="5"/>
      <c r="IN679" s="5"/>
      <c r="IO679" s="5"/>
      <c r="IP679" s="5"/>
      <c r="IQ679" s="5"/>
      <c r="IR679" s="5"/>
      <c r="IS679" s="5"/>
      <c r="IT679" s="5"/>
      <c r="IU679" s="5"/>
      <c r="IV679" s="5"/>
      <c r="IW679" s="5"/>
      <c r="IX679" s="5"/>
      <c r="IY679" s="5"/>
      <c r="IZ679" s="5"/>
      <c r="JA679" s="5"/>
      <c r="JB679" s="5"/>
      <c r="JC679" s="5"/>
      <c r="JD679" s="5"/>
      <c r="JE679" s="5"/>
      <c r="JF679" s="5"/>
      <c r="JG679" s="5"/>
      <c r="JH679" s="5"/>
      <c r="JI679" s="5"/>
      <c r="JJ679" s="5"/>
      <c r="JK679" s="5"/>
      <c r="JL679" s="5"/>
      <c r="JM679" s="5"/>
      <c r="JN679" s="5"/>
      <c r="JO679" s="5"/>
      <c r="JP679" s="5"/>
      <c r="JQ679" s="5"/>
      <c r="JR679" s="5"/>
      <c r="JS679" s="5"/>
      <c r="JT679" s="5"/>
      <c r="JU679" s="5"/>
      <c r="JV679" s="5"/>
      <c r="JW679" s="5"/>
      <c r="JX679" s="5"/>
      <c r="JY679" s="5"/>
      <c r="JZ679" s="5"/>
      <c r="KA679" s="5"/>
      <c r="KB679" s="5"/>
      <c r="KC679" s="5"/>
      <c r="KD679" s="5"/>
      <c r="KE679" s="5"/>
      <c r="KF679" s="5"/>
      <c r="KG679" s="5"/>
      <c r="KH679" s="5"/>
      <c r="KI679" s="5"/>
      <c r="KJ679" s="5"/>
      <c r="KK679" s="5"/>
      <c r="KL679" s="5"/>
      <c r="KM679" s="5"/>
      <c r="KN679" s="5"/>
      <c r="KO679" s="5"/>
      <c r="KP679" s="5"/>
      <c r="KQ679" s="5"/>
      <c r="KR679" s="5"/>
      <c r="KS679" s="5"/>
      <c r="KT679" s="5"/>
      <c r="KU679" s="5"/>
      <c r="KV679" s="5"/>
      <c r="KW679" s="5"/>
      <c r="KX679" s="5"/>
      <c r="KY679" s="5"/>
      <c r="KZ679" s="5"/>
      <c r="LA679" s="5"/>
      <c r="LB679" s="5"/>
      <c r="LC679" s="5"/>
      <c r="LD679" s="5"/>
      <c r="LE679" s="5"/>
      <c r="LF679" s="5"/>
      <c r="LG679" s="5"/>
      <c r="LH679" s="5"/>
      <c r="LI679" s="5"/>
      <c r="LJ679" s="5"/>
      <c r="LK679" s="5"/>
      <c r="LL679" s="5"/>
      <c r="LM679" s="5"/>
      <c r="LN679" s="5"/>
      <c r="LO679" s="5"/>
      <c r="LP679" s="5"/>
      <c r="LQ679" s="5"/>
      <c r="LR679" s="5"/>
      <c r="LS679" s="5"/>
      <c r="LT679" s="5"/>
      <c r="LU679" s="5"/>
      <c r="LV679" s="5"/>
      <c r="LW679" s="5"/>
      <c r="LX679" s="5"/>
      <c r="LY679" s="5"/>
      <c r="LZ679" s="5"/>
      <c r="MA679" s="5"/>
      <c r="MB679" s="5"/>
      <c r="MC679" s="5"/>
      <c r="MD679" s="5"/>
      <c r="ME679" s="5"/>
      <c r="MF679" s="5"/>
      <c r="MG679" s="5"/>
      <c r="MH679" s="5"/>
      <c r="MI679" s="5"/>
      <c r="MJ679" s="5"/>
      <c r="MK679" s="5"/>
      <c r="ML679" s="5"/>
      <c r="MM679" s="5"/>
      <c r="MN679" s="5"/>
      <c r="MO679" s="5"/>
      <c r="MP679" s="5"/>
      <c r="MQ679" s="5"/>
      <c r="MR679" s="5"/>
      <c r="MS679" s="5"/>
      <c r="MT679" s="5"/>
      <c r="MU679" s="5"/>
      <c r="MV679" s="5"/>
      <c r="MW679" s="5"/>
      <c r="MX679" s="5"/>
      <c r="MY679" s="5"/>
      <c r="MZ679" s="5"/>
      <c r="NA679" s="5"/>
      <c r="NB679" s="5"/>
      <c r="NC679" s="5"/>
      <c r="ND679" s="5"/>
      <c r="NE679" s="5"/>
      <c r="NF679" s="5"/>
      <c r="NG679" s="5"/>
      <c r="NH679" s="5"/>
      <c r="NI679" s="5"/>
      <c r="NJ679" s="5"/>
      <c r="NK679" s="5"/>
      <c r="NL679" s="5"/>
      <c r="NM679" s="5"/>
      <c r="NN679" s="5"/>
      <c r="NO679" s="5"/>
      <c r="NP679" s="5"/>
      <c r="NQ679" s="5"/>
      <c r="NR679" s="5"/>
      <c r="NS679" s="5"/>
      <c r="NT679" s="5"/>
      <c r="NU679" s="5"/>
      <c r="NV679" s="5"/>
      <c r="NW679" s="5"/>
      <c r="NX679" s="5"/>
      <c r="NY679" s="5"/>
      <c r="NZ679" s="5"/>
      <c r="OA679" s="5"/>
      <c r="OB679" s="5"/>
      <c r="OC679" s="5"/>
      <c r="OD679" s="5"/>
      <c r="OE679" s="5"/>
      <c r="OF679" s="5"/>
      <c r="OG679" s="5"/>
      <c r="OH679" s="5"/>
      <c r="OI679" s="5"/>
      <c r="OJ679" s="5"/>
      <c r="OK679" s="5"/>
      <c r="OL679" s="5"/>
      <c r="OM679" s="5"/>
      <c r="ON679" s="5"/>
      <c r="OO679" s="5"/>
      <c r="OP679" s="5"/>
      <c r="OQ679" s="5"/>
      <c r="OR679" s="5"/>
      <c r="OS679" s="5"/>
      <c r="OT679" s="5"/>
      <c r="OU679" s="5"/>
      <c r="OV679" s="5"/>
      <c r="OW679" s="5"/>
      <c r="OX679" s="5"/>
      <c r="OY679" s="5"/>
      <c r="OZ679" s="5"/>
      <c r="PA679" s="5"/>
      <c r="PB679" s="5"/>
      <c r="PC679" s="5"/>
      <c r="PD679" s="5"/>
      <c r="PE679" s="5"/>
      <c r="PF679" s="5"/>
      <c r="PG679" s="5"/>
      <c r="PH679" s="5"/>
      <c r="PI679" s="5"/>
      <c r="PJ679" s="5"/>
      <c r="PK679" s="5"/>
      <c r="PL679" s="5"/>
      <c r="PM679" s="5"/>
      <c r="PN679" s="5"/>
      <c r="PO679" s="5"/>
      <c r="PP679" s="5"/>
      <c r="PQ679" s="5"/>
      <c r="PR679" s="5"/>
      <c r="PS679" s="5"/>
      <c r="PT679" s="5"/>
      <c r="PU679" s="5"/>
      <c r="PV679" s="5"/>
      <c r="PW679" s="5"/>
      <c r="PX679" s="5"/>
      <c r="PY679" s="5"/>
      <c r="PZ679" s="5"/>
      <c r="QA679" s="5"/>
      <c r="QB679" s="5"/>
      <c r="QC679" s="5"/>
      <c r="QD679" s="5"/>
      <c r="QE679" s="5"/>
      <c r="QF679" s="5"/>
      <c r="QG679" s="5"/>
      <c r="QH679" s="5"/>
      <c r="QI679" s="5"/>
      <c r="QJ679" s="5"/>
      <c r="QK679" s="5"/>
      <c r="QL679" s="5"/>
      <c r="QM679" s="5"/>
      <c r="QN679" s="5"/>
      <c r="QO679" s="5"/>
      <c r="QP679" s="5"/>
      <c r="QQ679" s="5"/>
      <c r="QR679" s="5"/>
      <c r="QS679" s="5"/>
      <c r="QT679" s="5"/>
      <c r="QU679" s="5"/>
      <c r="QV679" s="5"/>
      <c r="QW679" s="5"/>
      <c r="QX679" s="5"/>
      <c r="QY679" s="5"/>
      <c r="QZ679" s="5"/>
      <c r="RA679" s="5"/>
      <c r="RB679" s="5"/>
      <c r="RC679" s="5"/>
      <c r="RD679" s="5"/>
      <c r="RE679" s="5"/>
      <c r="RF679" s="5"/>
      <c r="RG679" s="5"/>
      <c r="RH679" s="5"/>
      <c r="RI679" s="5"/>
      <c r="RJ679" s="5"/>
      <c r="RK679" s="5"/>
      <c r="RL679" s="5"/>
      <c r="RM679" s="5"/>
      <c r="RN679" s="5"/>
      <c r="RO679" s="5"/>
      <c r="RP679" s="5"/>
      <c r="RQ679" s="5"/>
      <c r="RR679" s="5"/>
      <c r="RS679" s="5"/>
      <c r="RT679" s="5"/>
      <c r="RU679" s="5"/>
      <c r="RV679" s="5"/>
      <c r="RW679" s="5"/>
      <c r="RX679" s="5"/>
      <c r="RY679" s="5"/>
      <c r="RZ679" s="5"/>
      <c r="SA679" s="5"/>
      <c r="SB679" s="5"/>
      <c r="SC679" s="5"/>
      <c r="SD679" s="5"/>
      <c r="SE679" s="5"/>
      <c r="SF679" s="5"/>
      <c r="SG679" s="5"/>
      <c r="SH679" s="5"/>
      <c r="SI679" s="5"/>
      <c r="SJ679" s="5"/>
      <c r="SK679" s="5"/>
      <c r="SL679" s="5"/>
      <c r="SM679" s="5"/>
      <c r="SN679" s="5"/>
      <c r="SO679" s="5"/>
      <c r="SP679" s="5"/>
      <c r="SQ679" s="5"/>
      <c r="SR679" s="5"/>
      <c r="SS679" s="5"/>
      <c r="ST679" s="5"/>
      <c r="SU679" s="5"/>
      <c r="SV679" s="5"/>
      <c r="SW679" s="5"/>
      <c r="SX679" s="5"/>
      <c r="SY679" s="5"/>
      <c r="SZ679" s="5"/>
      <c r="TA679" s="5"/>
      <c r="TB679" s="5"/>
      <c r="TC679" s="5"/>
      <c r="TD679" s="5"/>
      <c r="TE679" s="5"/>
      <c r="TF679" s="5"/>
      <c r="TG679" s="5"/>
      <c r="TH679" s="5"/>
      <c r="TI679" s="5"/>
      <c r="TJ679" s="5"/>
      <c r="TK679" s="5"/>
      <c r="TL679" s="5"/>
      <c r="TM679" s="5"/>
      <c r="TN679" s="5"/>
      <c r="TO679" s="5"/>
      <c r="TP679" s="5"/>
      <c r="TQ679" s="5"/>
      <c r="TR679" s="5"/>
      <c r="TS679" s="5"/>
      <c r="TT679" s="5"/>
      <c r="TU679" s="5"/>
      <c r="TV679" s="5"/>
      <c r="TW679" s="5"/>
      <c r="TX679" s="5"/>
      <c r="TY679" s="5"/>
      <c r="TZ679" s="5"/>
      <c r="UA679" s="5"/>
      <c r="UB679" s="5"/>
      <c r="UC679" s="5"/>
      <c r="UD679" s="5"/>
      <c r="UE679" s="5"/>
      <c r="UF679" s="5"/>
      <c r="UG679" s="5"/>
      <c r="UH679" s="5"/>
      <c r="UI679" s="5"/>
      <c r="UJ679" s="5"/>
      <c r="UK679" s="5"/>
      <c r="UL679" s="5"/>
      <c r="UM679" s="5"/>
      <c r="UN679" s="5"/>
      <c r="UO679" s="5"/>
      <c r="UP679" s="5"/>
      <c r="UQ679" s="5"/>
      <c r="UR679" s="5"/>
      <c r="US679" s="5"/>
      <c r="UT679" s="5"/>
      <c r="UU679" s="5"/>
      <c r="UV679" s="5"/>
      <c r="UW679" s="5"/>
      <c r="UX679" s="5"/>
      <c r="UY679" s="5"/>
      <c r="UZ679" s="5"/>
      <c r="VA679" s="5"/>
      <c r="VB679" s="5"/>
      <c r="VC679" s="5"/>
      <c r="VD679" s="5"/>
      <c r="VE679" s="5"/>
      <c r="VF679" s="5"/>
      <c r="VG679" s="5"/>
      <c r="VH679" s="5"/>
      <c r="VI679" s="5"/>
      <c r="VJ679" s="5"/>
      <c r="VK679" s="5"/>
      <c r="VL679" s="5"/>
      <c r="VM679" s="5"/>
      <c r="VN679" s="5"/>
      <c r="VO679" s="5"/>
      <c r="VP679" s="5"/>
      <c r="VQ679" s="5"/>
      <c r="VR679" s="5"/>
      <c r="VS679" s="5"/>
      <c r="VT679" s="5"/>
      <c r="VU679" s="5"/>
      <c r="VV679" s="5"/>
      <c r="VW679" s="5"/>
      <c r="VX679" s="5"/>
      <c r="VY679" s="5"/>
      <c r="VZ679" s="5"/>
      <c r="WA679" s="5"/>
      <c r="WB679" s="5"/>
      <c r="WC679" s="5"/>
      <c r="WD679" s="5"/>
      <c r="WE679" s="5"/>
      <c r="WF679" s="5"/>
      <c r="WG679" s="5"/>
      <c r="WH679" s="5"/>
      <c r="WI679" s="5"/>
      <c r="WJ679" s="5"/>
      <c r="WK679" s="5"/>
      <c r="WL679" s="5"/>
      <c r="WM679" s="5"/>
      <c r="WN679" s="5"/>
      <c r="WO679" s="5"/>
      <c r="WP679" s="5"/>
      <c r="WQ679" s="5"/>
      <c r="WR679" s="5"/>
      <c r="WS679" s="5"/>
      <c r="WT679" s="5"/>
      <c r="WU679" s="5"/>
      <c r="WV679" s="5"/>
      <c r="WW679" s="5"/>
      <c r="WX679" s="5"/>
      <c r="WY679" s="5"/>
      <c r="WZ679" s="5"/>
      <c r="XA679" s="5"/>
      <c r="XB679" s="5"/>
      <c r="XC679" s="5"/>
      <c r="XD679" s="5"/>
      <c r="XE679" s="5"/>
      <c r="XF679" s="5"/>
      <c r="XG679" s="5"/>
      <c r="XH679" s="5"/>
      <c r="XI679" s="5"/>
      <c r="XJ679" s="5"/>
      <c r="XK679" s="5"/>
      <c r="XL679" s="5"/>
      <c r="XM679" s="5"/>
      <c r="XN679" s="5"/>
      <c r="XO679" s="5"/>
      <c r="XP679" s="5"/>
      <c r="XQ679" s="5"/>
      <c r="XR679" s="5"/>
      <c r="XS679" s="5"/>
      <c r="XT679" s="5"/>
      <c r="XU679" s="5"/>
      <c r="XV679" s="5"/>
      <c r="XW679" s="5"/>
    </row>
    <row r="680" spans="39:647" x14ac:dyDescent="0.45">
      <c r="AM680" s="5"/>
      <c r="AN680" s="5"/>
      <c r="AO680" s="5"/>
      <c r="AP680" s="5"/>
      <c r="AQ680" s="5"/>
      <c r="AR680" s="5"/>
      <c r="AS680" s="5"/>
      <c r="AT680" s="5"/>
      <c r="AU680" s="5"/>
      <c r="AV680" s="5"/>
      <c r="AW680" s="5"/>
      <c r="AX680" s="5"/>
      <c r="AY680" s="5"/>
      <c r="AZ680" s="5"/>
      <c r="BA680" s="5"/>
      <c r="BB680" s="5"/>
      <c r="BC680" s="5"/>
      <c r="BD680" s="5"/>
      <c r="BE680" s="5"/>
      <c r="BF680" s="5"/>
      <c r="BG680" s="5"/>
      <c r="BH680" s="5"/>
      <c r="BI680" s="5"/>
      <c r="BJ680" s="5"/>
      <c r="BK680" s="5"/>
      <c r="BL680" s="5"/>
      <c r="BM680" s="5"/>
      <c r="BN680" s="5"/>
      <c r="BO680" s="5"/>
      <c r="BP680" s="5"/>
      <c r="BQ680" s="5"/>
      <c r="BR680" s="5"/>
      <c r="BS680" s="5"/>
      <c r="BT680" s="5"/>
      <c r="BU680" s="5"/>
      <c r="BV680" s="5"/>
      <c r="BW680" s="5"/>
      <c r="BX680" s="5"/>
      <c r="BY680" s="5"/>
      <c r="BZ680" s="5"/>
      <c r="CA680" s="5"/>
      <c r="CB680" s="5"/>
      <c r="CC680" s="5"/>
      <c r="CD680" s="5"/>
      <c r="CE680" s="5"/>
      <c r="CF680" s="5"/>
      <c r="CG680" s="5"/>
      <c r="CH680" s="5"/>
      <c r="CI680" s="5"/>
      <c r="CJ680" s="5"/>
      <c r="CK680" s="5"/>
      <c r="CL680" s="5"/>
      <c r="CM680" s="5"/>
      <c r="CN680" s="5"/>
      <c r="CO680" s="5"/>
      <c r="CP680" s="5"/>
      <c r="CQ680" s="5"/>
      <c r="CR680" s="5"/>
      <c r="CS680" s="5"/>
      <c r="CT680" s="5"/>
      <c r="CU680" s="5"/>
      <c r="CV680" s="5"/>
      <c r="CW680" s="5"/>
      <c r="CX680" s="5"/>
      <c r="CY680" s="5"/>
      <c r="CZ680" s="5"/>
      <c r="DA680" s="5"/>
      <c r="DB680" s="5"/>
      <c r="DC680" s="5"/>
      <c r="DD680" s="5"/>
      <c r="DE680" s="5"/>
      <c r="DF680" s="5"/>
      <c r="DG680" s="5"/>
      <c r="DH680" s="5"/>
      <c r="DI680" s="5"/>
      <c r="DJ680" s="5"/>
      <c r="DK680" s="5"/>
      <c r="DL680" s="5"/>
      <c r="DM680" s="5"/>
      <c r="DN680" s="5"/>
      <c r="DO680" s="5"/>
      <c r="DP680" s="5"/>
      <c r="DQ680" s="5"/>
      <c r="DR680" s="5"/>
      <c r="DS680" s="5"/>
      <c r="DT680" s="5"/>
      <c r="DU680" s="5"/>
      <c r="DV680" s="5"/>
      <c r="DW680" s="5"/>
      <c r="DX680" s="5"/>
      <c r="DY680" s="5"/>
      <c r="DZ680" s="5"/>
      <c r="EA680" s="5"/>
      <c r="EB680" s="5"/>
      <c r="EC680" s="5"/>
      <c r="ED680" s="5"/>
      <c r="EE680" s="5"/>
      <c r="EF680" s="5"/>
      <c r="EG680" s="5"/>
      <c r="EH680" s="5"/>
      <c r="EI680" s="5"/>
      <c r="EJ680" s="5"/>
      <c r="EK680" s="5"/>
      <c r="EL680" s="5"/>
      <c r="EM680" s="5"/>
      <c r="EN680" s="5"/>
      <c r="EO680" s="5"/>
      <c r="EP680" s="5"/>
      <c r="EQ680" s="5"/>
      <c r="ER680" s="5"/>
      <c r="ES680" s="5"/>
      <c r="ET680" s="5"/>
      <c r="EU680" s="5"/>
      <c r="EV680" s="5"/>
      <c r="EW680" s="5"/>
      <c r="EX680" s="5"/>
      <c r="EY680" s="5"/>
      <c r="EZ680" s="5"/>
      <c r="FA680" s="5"/>
      <c r="FB680" s="5"/>
      <c r="FC680" s="5"/>
      <c r="FD680" s="5"/>
      <c r="FE680" s="5"/>
      <c r="FF680" s="5"/>
      <c r="FG680" s="5"/>
      <c r="FH680" s="5"/>
      <c r="FI680" s="5"/>
      <c r="FJ680" s="5"/>
      <c r="FK680" s="5"/>
      <c r="FL680" s="5"/>
      <c r="FM680" s="5"/>
      <c r="FN680" s="5"/>
      <c r="FO680" s="5"/>
      <c r="FP680" s="5"/>
      <c r="FQ680" s="5"/>
      <c r="FR680" s="5"/>
      <c r="FS680" s="5"/>
      <c r="FT680" s="5"/>
      <c r="FU680" s="5"/>
      <c r="FV680" s="5"/>
      <c r="FW680" s="5"/>
      <c r="FX680" s="5"/>
      <c r="FY680" s="5"/>
      <c r="FZ680" s="5"/>
      <c r="GA680" s="5"/>
      <c r="GB680" s="5"/>
      <c r="GC680" s="5"/>
      <c r="GD680" s="5"/>
      <c r="GE680" s="5"/>
      <c r="GF680" s="5"/>
      <c r="GG680" s="5"/>
      <c r="GH680" s="5"/>
      <c r="GI680" s="5"/>
      <c r="GJ680" s="5"/>
      <c r="GK680" s="5"/>
      <c r="GL680" s="5"/>
      <c r="GM680" s="5"/>
      <c r="GN680" s="5"/>
      <c r="GO680" s="5"/>
      <c r="GP680" s="5"/>
      <c r="GQ680" s="5"/>
      <c r="GR680" s="5"/>
      <c r="GS680" s="5"/>
      <c r="GT680" s="5"/>
      <c r="GU680" s="5"/>
      <c r="GV680" s="5"/>
      <c r="GW680" s="5"/>
      <c r="GX680" s="5"/>
      <c r="GY680" s="5"/>
      <c r="GZ680" s="5"/>
      <c r="HA680" s="5"/>
      <c r="HB680" s="5"/>
      <c r="HC680" s="5"/>
      <c r="HD680" s="5"/>
      <c r="HE680" s="5"/>
      <c r="HF680" s="5"/>
      <c r="HG680" s="5"/>
      <c r="HH680" s="5"/>
      <c r="HI680" s="5"/>
      <c r="HJ680" s="5"/>
      <c r="HK680" s="5"/>
      <c r="HL680" s="5"/>
      <c r="HM680" s="5"/>
      <c r="HN680" s="5"/>
      <c r="HO680" s="5"/>
      <c r="HP680" s="5"/>
      <c r="HQ680" s="5"/>
      <c r="HR680" s="5"/>
      <c r="HS680" s="5"/>
      <c r="HT680" s="5"/>
      <c r="HU680" s="5"/>
      <c r="HV680" s="5"/>
      <c r="HW680" s="5"/>
      <c r="HX680" s="5"/>
      <c r="HY680" s="5"/>
      <c r="HZ680" s="5"/>
      <c r="IA680" s="5"/>
      <c r="IB680" s="5"/>
      <c r="IC680" s="5"/>
      <c r="ID680" s="5"/>
      <c r="IE680" s="5"/>
      <c r="IF680" s="5"/>
      <c r="IG680" s="5"/>
      <c r="IH680" s="5"/>
      <c r="II680" s="5"/>
      <c r="IJ680" s="5"/>
      <c r="IK680" s="5"/>
      <c r="IL680" s="5"/>
      <c r="IM680" s="5"/>
      <c r="IN680" s="5"/>
      <c r="IO680" s="5"/>
      <c r="IP680" s="5"/>
      <c r="IQ680" s="5"/>
      <c r="IR680" s="5"/>
      <c r="IS680" s="5"/>
      <c r="IT680" s="5"/>
      <c r="IU680" s="5"/>
      <c r="IV680" s="5"/>
      <c r="IW680" s="5"/>
      <c r="IX680" s="5"/>
      <c r="IY680" s="5"/>
      <c r="IZ680" s="5"/>
      <c r="JA680" s="5"/>
      <c r="JB680" s="5"/>
      <c r="JC680" s="5"/>
      <c r="JD680" s="5"/>
      <c r="JE680" s="5"/>
      <c r="JF680" s="5"/>
      <c r="JG680" s="5"/>
      <c r="JH680" s="5"/>
      <c r="JI680" s="5"/>
      <c r="JJ680" s="5"/>
      <c r="JK680" s="5"/>
      <c r="JL680" s="5"/>
      <c r="JM680" s="5"/>
      <c r="JN680" s="5"/>
      <c r="JO680" s="5"/>
      <c r="JP680" s="5"/>
      <c r="JQ680" s="5"/>
      <c r="JR680" s="5"/>
      <c r="JS680" s="5"/>
      <c r="JT680" s="5"/>
      <c r="JU680" s="5"/>
      <c r="JV680" s="5"/>
      <c r="JW680" s="5"/>
      <c r="JX680" s="5"/>
      <c r="JY680" s="5"/>
      <c r="JZ680" s="5"/>
      <c r="KA680" s="5"/>
      <c r="KB680" s="5"/>
      <c r="KC680" s="5"/>
      <c r="KD680" s="5"/>
      <c r="KE680" s="5"/>
      <c r="KF680" s="5"/>
      <c r="KG680" s="5"/>
      <c r="KH680" s="5"/>
      <c r="KI680" s="5"/>
      <c r="KJ680" s="5"/>
      <c r="KK680" s="5"/>
      <c r="KL680" s="5"/>
      <c r="KM680" s="5"/>
      <c r="KN680" s="5"/>
      <c r="KO680" s="5"/>
      <c r="KP680" s="5"/>
      <c r="KQ680" s="5"/>
      <c r="KR680" s="5"/>
      <c r="KS680" s="5"/>
      <c r="KT680" s="5"/>
      <c r="KU680" s="5"/>
      <c r="KV680" s="5"/>
      <c r="KW680" s="5"/>
      <c r="KX680" s="5"/>
      <c r="KY680" s="5"/>
      <c r="KZ680" s="5"/>
      <c r="LA680" s="5"/>
      <c r="LB680" s="5"/>
      <c r="LC680" s="5"/>
      <c r="LD680" s="5"/>
      <c r="LE680" s="5"/>
      <c r="LF680" s="5"/>
      <c r="LG680" s="5"/>
      <c r="LH680" s="5"/>
      <c r="LI680" s="5"/>
      <c r="LJ680" s="5"/>
      <c r="LK680" s="5"/>
      <c r="LL680" s="5"/>
      <c r="LM680" s="5"/>
      <c r="LN680" s="5"/>
      <c r="LO680" s="5"/>
      <c r="LP680" s="5"/>
      <c r="LQ680" s="5"/>
      <c r="LR680" s="5"/>
      <c r="LS680" s="5"/>
      <c r="LT680" s="5"/>
      <c r="LU680" s="5"/>
      <c r="LV680" s="5"/>
      <c r="LW680" s="5"/>
      <c r="LX680" s="5"/>
      <c r="LY680" s="5"/>
      <c r="LZ680" s="5"/>
      <c r="MA680" s="5"/>
      <c r="MB680" s="5"/>
      <c r="MC680" s="5"/>
      <c r="MD680" s="5"/>
      <c r="ME680" s="5"/>
      <c r="MF680" s="5"/>
      <c r="MG680" s="5"/>
      <c r="MH680" s="5"/>
      <c r="MI680" s="5"/>
      <c r="MJ680" s="5"/>
      <c r="MK680" s="5"/>
      <c r="ML680" s="5"/>
      <c r="MM680" s="5"/>
      <c r="MN680" s="5"/>
      <c r="MO680" s="5"/>
      <c r="MP680" s="5"/>
      <c r="MQ680" s="5"/>
      <c r="MR680" s="5"/>
      <c r="MS680" s="5"/>
      <c r="MT680" s="5"/>
      <c r="MU680" s="5"/>
      <c r="MV680" s="5"/>
      <c r="MW680" s="5"/>
      <c r="MX680" s="5"/>
      <c r="MY680" s="5"/>
      <c r="MZ680" s="5"/>
      <c r="NA680" s="5"/>
      <c r="NB680" s="5"/>
      <c r="NC680" s="5"/>
      <c r="ND680" s="5"/>
      <c r="NE680" s="5"/>
      <c r="NF680" s="5"/>
      <c r="NG680" s="5"/>
      <c r="NH680" s="5"/>
      <c r="NI680" s="5"/>
      <c r="NJ680" s="5"/>
      <c r="NK680" s="5"/>
      <c r="NL680" s="5"/>
      <c r="NM680" s="5"/>
      <c r="NN680" s="5"/>
      <c r="NO680" s="5"/>
      <c r="NP680" s="5"/>
      <c r="NQ680" s="5"/>
      <c r="NR680" s="5"/>
      <c r="NS680" s="5"/>
      <c r="NT680" s="5"/>
      <c r="NU680" s="5"/>
      <c r="NV680" s="5"/>
      <c r="NW680" s="5"/>
      <c r="NX680" s="5"/>
      <c r="NY680" s="5"/>
      <c r="NZ680" s="5"/>
      <c r="OA680" s="5"/>
      <c r="OB680" s="5"/>
      <c r="OC680" s="5"/>
      <c r="OD680" s="5"/>
      <c r="OE680" s="5"/>
      <c r="OF680" s="5"/>
      <c r="OG680" s="5"/>
      <c r="OH680" s="5"/>
      <c r="OI680" s="5"/>
      <c r="OJ680" s="5"/>
      <c r="OK680" s="5"/>
      <c r="OL680" s="5"/>
      <c r="OM680" s="5"/>
      <c r="ON680" s="5"/>
      <c r="OO680" s="5"/>
      <c r="OP680" s="5"/>
      <c r="OQ680" s="5"/>
      <c r="OR680" s="5"/>
      <c r="OS680" s="5"/>
      <c r="OT680" s="5"/>
      <c r="OU680" s="5"/>
      <c r="OV680" s="5"/>
      <c r="OW680" s="5"/>
      <c r="OX680" s="5"/>
      <c r="OY680" s="5"/>
      <c r="OZ680" s="5"/>
      <c r="PA680" s="5"/>
      <c r="PB680" s="5"/>
      <c r="PC680" s="5"/>
      <c r="PD680" s="5"/>
      <c r="PE680" s="5"/>
      <c r="PF680" s="5"/>
      <c r="PG680" s="5"/>
      <c r="PH680" s="5"/>
      <c r="PI680" s="5"/>
      <c r="PJ680" s="5"/>
      <c r="PK680" s="5"/>
      <c r="PL680" s="5"/>
      <c r="PM680" s="5"/>
      <c r="PN680" s="5"/>
      <c r="PO680" s="5"/>
      <c r="PP680" s="5"/>
      <c r="PQ680" s="5"/>
      <c r="PR680" s="5"/>
      <c r="PS680" s="5"/>
      <c r="PT680" s="5"/>
      <c r="PU680" s="5"/>
      <c r="PV680" s="5"/>
      <c r="PW680" s="5"/>
      <c r="PX680" s="5"/>
      <c r="PY680" s="5"/>
      <c r="PZ680" s="5"/>
      <c r="QA680" s="5"/>
      <c r="QB680" s="5"/>
      <c r="QC680" s="5"/>
      <c r="QD680" s="5"/>
      <c r="QE680" s="5"/>
      <c r="QF680" s="5"/>
      <c r="QG680" s="5"/>
      <c r="QH680" s="5"/>
      <c r="QI680" s="5"/>
      <c r="QJ680" s="5"/>
      <c r="QK680" s="5"/>
      <c r="QL680" s="5"/>
      <c r="QM680" s="5"/>
      <c r="QN680" s="5"/>
      <c r="QO680" s="5"/>
      <c r="QP680" s="5"/>
      <c r="QQ680" s="5"/>
      <c r="QR680" s="5"/>
      <c r="QS680" s="5"/>
      <c r="QT680" s="5"/>
      <c r="QU680" s="5"/>
      <c r="QV680" s="5"/>
      <c r="QW680" s="5"/>
      <c r="QX680" s="5"/>
      <c r="QY680" s="5"/>
      <c r="QZ680" s="5"/>
      <c r="RA680" s="5"/>
      <c r="RB680" s="5"/>
      <c r="RC680" s="5"/>
      <c r="RD680" s="5"/>
      <c r="RE680" s="5"/>
      <c r="RF680" s="5"/>
      <c r="RG680" s="5"/>
      <c r="RH680" s="5"/>
      <c r="RI680" s="5"/>
      <c r="RJ680" s="5"/>
      <c r="RK680" s="5"/>
      <c r="RL680" s="5"/>
      <c r="RM680" s="5"/>
      <c r="RN680" s="5"/>
      <c r="RO680" s="5"/>
      <c r="RP680" s="5"/>
      <c r="RQ680" s="5"/>
      <c r="RR680" s="5"/>
      <c r="RS680" s="5"/>
      <c r="RT680" s="5"/>
      <c r="RU680" s="5"/>
      <c r="RV680" s="5"/>
      <c r="RW680" s="5"/>
      <c r="RX680" s="5"/>
      <c r="RY680" s="5"/>
      <c r="RZ680" s="5"/>
      <c r="SA680" s="5"/>
      <c r="SB680" s="5"/>
      <c r="SC680" s="5"/>
      <c r="SD680" s="5"/>
      <c r="SE680" s="5"/>
      <c r="SF680" s="5"/>
      <c r="SG680" s="5"/>
      <c r="SH680" s="5"/>
      <c r="SI680" s="5"/>
      <c r="SJ680" s="5"/>
      <c r="SK680" s="5"/>
      <c r="SL680" s="5"/>
      <c r="SM680" s="5"/>
      <c r="SN680" s="5"/>
      <c r="SO680" s="5"/>
      <c r="SP680" s="5"/>
      <c r="SQ680" s="5"/>
      <c r="SR680" s="5"/>
      <c r="SS680" s="5"/>
      <c r="ST680" s="5"/>
      <c r="SU680" s="5"/>
      <c r="SV680" s="5"/>
      <c r="SW680" s="5"/>
      <c r="SX680" s="5"/>
      <c r="SY680" s="5"/>
      <c r="SZ680" s="5"/>
      <c r="TA680" s="5"/>
      <c r="TB680" s="5"/>
      <c r="TC680" s="5"/>
      <c r="TD680" s="5"/>
      <c r="TE680" s="5"/>
      <c r="TF680" s="5"/>
      <c r="TG680" s="5"/>
      <c r="TH680" s="5"/>
      <c r="TI680" s="5"/>
      <c r="TJ680" s="5"/>
      <c r="TK680" s="5"/>
      <c r="TL680" s="5"/>
      <c r="TM680" s="5"/>
      <c r="TN680" s="5"/>
      <c r="TO680" s="5"/>
      <c r="TP680" s="5"/>
      <c r="TQ680" s="5"/>
      <c r="TR680" s="5"/>
      <c r="TS680" s="5"/>
      <c r="TT680" s="5"/>
      <c r="TU680" s="5"/>
      <c r="TV680" s="5"/>
      <c r="TW680" s="5"/>
      <c r="TX680" s="5"/>
      <c r="TY680" s="5"/>
      <c r="TZ680" s="5"/>
      <c r="UA680" s="5"/>
      <c r="UB680" s="5"/>
      <c r="UC680" s="5"/>
      <c r="UD680" s="5"/>
      <c r="UE680" s="5"/>
      <c r="UF680" s="5"/>
      <c r="UG680" s="5"/>
      <c r="UH680" s="5"/>
      <c r="UI680" s="5"/>
      <c r="UJ680" s="5"/>
      <c r="UK680" s="5"/>
      <c r="UL680" s="5"/>
      <c r="UM680" s="5"/>
      <c r="UN680" s="5"/>
      <c r="UO680" s="5"/>
      <c r="UP680" s="5"/>
      <c r="UQ680" s="5"/>
      <c r="UR680" s="5"/>
      <c r="US680" s="5"/>
      <c r="UT680" s="5"/>
      <c r="UU680" s="5"/>
      <c r="UV680" s="5"/>
      <c r="UW680" s="5"/>
      <c r="UX680" s="5"/>
      <c r="UY680" s="5"/>
      <c r="UZ680" s="5"/>
      <c r="VA680" s="5"/>
      <c r="VB680" s="5"/>
      <c r="VC680" s="5"/>
      <c r="VD680" s="5"/>
      <c r="VE680" s="5"/>
      <c r="VF680" s="5"/>
      <c r="VG680" s="5"/>
      <c r="VH680" s="5"/>
      <c r="VI680" s="5"/>
      <c r="VJ680" s="5"/>
      <c r="VK680" s="5"/>
      <c r="VL680" s="5"/>
      <c r="VM680" s="5"/>
      <c r="VN680" s="5"/>
      <c r="VO680" s="5"/>
      <c r="VP680" s="5"/>
      <c r="VQ680" s="5"/>
      <c r="VR680" s="5"/>
      <c r="VS680" s="5"/>
      <c r="VT680" s="5"/>
      <c r="VU680" s="5"/>
      <c r="VV680" s="5"/>
      <c r="VW680" s="5"/>
      <c r="VX680" s="5"/>
      <c r="VY680" s="5"/>
      <c r="VZ680" s="5"/>
      <c r="WA680" s="5"/>
      <c r="WB680" s="5"/>
      <c r="WC680" s="5"/>
      <c r="WD680" s="5"/>
      <c r="WE680" s="5"/>
      <c r="WF680" s="5"/>
      <c r="WG680" s="5"/>
      <c r="WH680" s="5"/>
      <c r="WI680" s="5"/>
      <c r="WJ680" s="5"/>
      <c r="WK680" s="5"/>
      <c r="WL680" s="5"/>
      <c r="WM680" s="5"/>
      <c r="WN680" s="5"/>
      <c r="WO680" s="5"/>
      <c r="WP680" s="5"/>
      <c r="WQ680" s="5"/>
      <c r="WR680" s="5"/>
      <c r="WS680" s="5"/>
      <c r="WT680" s="5"/>
      <c r="WU680" s="5"/>
      <c r="WV680" s="5"/>
      <c r="WW680" s="5"/>
      <c r="WX680" s="5"/>
      <c r="WY680" s="5"/>
      <c r="WZ680" s="5"/>
      <c r="XA680" s="5"/>
      <c r="XB680" s="5"/>
      <c r="XC680" s="5"/>
      <c r="XD680" s="5"/>
      <c r="XE680" s="5"/>
      <c r="XF680" s="5"/>
      <c r="XG680" s="5"/>
      <c r="XH680" s="5"/>
      <c r="XI680" s="5"/>
      <c r="XJ680" s="5"/>
      <c r="XK680" s="5"/>
      <c r="XL680" s="5"/>
      <c r="XM680" s="5"/>
      <c r="XN680" s="5"/>
      <c r="XO680" s="5"/>
      <c r="XP680" s="5"/>
      <c r="XQ680" s="5"/>
      <c r="XR680" s="5"/>
      <c r="XS680" s="5"/>
      <c r="XT680" s="5"/>
      <c r="XU680" s="5"/>
      <c r="XV680" s="5"/>
      <c r="XW680" s="5"/>
    </row>
    <row r="681" spans="39:647" x14ac:dyDescent="0.45">
      <c r="AM681" s="5"/>
      <c r="AN681" s="5"/>
      <c r="AO681" s="5"/>
      <c r="AP681" s="5"/>
      <c r="AQ681" s="5"/>
      <c r="AR681" s="5"/>
      <c r="AS681" s="5"/>
      <c r="AT681" s="5"/>
      <c r="AU681" s="5"/>
      <c r="AV681" s="5"/>
      <c r="AW681" s="5"/>
      <c r="AX681" s="5"/>
      <c r="AY681" s="5"/>
      <c r="AZ681" s="5"/>
      <c r="BA681" s="5"/>
      <c r="BB681" s="5"/>
      <c r="BC681" s="5"/>
      <c r="BD681" s="5"/>
      <c r="BE681" s="5"/>
      <c r="BF681" s="5"/>
      <c r="BG681" s="5"/>
      <c r="BH681" s="5"/>
      <c r="BI681" s="5"/>
      <c r="BJ681" s="5"/>
      <c r="BK681" s="5"/>
      <c r="BL681" s="5"/>
      <c r="BM681" s="5"/>
      <c r="BN681" s="5"/>
      <c r="BO681" s="5"/>
      <c r="BP681" s="5"/>
      <c r="BQ681" s="5"/>
      <c r="BR681" s="5"/>
      <c r="BS681" s="5"/>
      <c r="BT681" s="5"/>
      <c r="BU681" s="5"/>
      <c r="BV681" s="5"/>
      <c r="BW681" s="5"/>
      <c r="BX681" s="5"/>
      <c r="BY681" s="5"/>
      <c r="BZ681" s="5"/>
      <c r="CA681" s="5"/>
      <c r="CB681" s="5"/>
      <c r="CC681" s="5"/>
      <c r="CD681" s="5"/>
      <c r="CE681" s="5"/>
      <c r="CF681" s="5"/>
      <c r="CG681" s="5"/>
      <c r="CH681" s="5"/>
      <c r="CI681" s="5"/>
      <c r="CJ681" s="5"/>
      <c r="CK681" s="5"/>
      <c r="CL681" s="5"/>
      <c r="CM681" s="5"/>
      <c r="CN681" s="5"/>
      <c r="CO681" s="5"/>
      <c r="CP681" s="5"/>
      <c r="CQ681" s="5"/>
      <c r="CR681" s="5"/>
      <c r="CS681" s="5"/>
      <c r="CT681" s="5"/>
      <c r="CU681" s="5"/>
      <c r="CV681" s="5"/>
      <c r="CW681" s="5"/>
      <c r="CX681" s="5"/>
      <c r="CY681" s="5"/>
      <c r="CZ681" s="5"/>
      <c r="DA681" s="5"/>
      <c r="DB681" s="5"/>
      <c r="DC681" s="5"/>
      <c r="DD681" s="5"/>
      <c r="DE681" s="5"/>
      <c r="DF681" s="5"/>
      <c r="DG681" s="5"/>
      <c r="DH681" s="5"/>
      <c r="DI681" s="5"/>
      <c r="DJ681" s="5"/>
      <c r="DK681" s="5"/>
      <c r="DL681" s="5"/>
      <c r="DM681" s="5"/>
      <c r="DN681" s="5"/>
      <c r="DO681" s="5"/>
      <c r="DP681" s="5"/>
      <c r="DQ681" s="5"/>
      <c r="DR681" s="5"/>
      <c r="DS681" s="5"/>
      <c r="DT681" s="5"/>
      <c r="DU681" s="5"/>
      <c r="DV681" s="5"/>
      <c r="DW681" s="5"/>
      <c r="DX681" s="5"/>
      <c r="DY681" s="5"/>
      <c r="DZ681" s="5"/>
      <c r="EA681" s="5"/>
      <c r="EB681" s="5"/>
      <c r="EC681" s="5"/>
      <c r="ED681" s="5"/>
      <c r="EE681" s="5"/>
      <c r="EF681" s="5"/>
      <c r="EG681" s="5"/>
      <c r="EH681" s="5"/>
      <c r="EI681" s="5"/>
      <c r="EJ681" s="5"/>
      <c r="EK681" s="5"/>
      <c r="EL681" s="5"/>
      <c r="EM681" s="5"/>
      <c r="EN681" s="5"/>
      <c r="EO681" s="5"/>
      <c r="EP681" s="5"/>
      <c r="EQ681" s="5"/>
      <c r="ER681" s="5"/>
      <c r="ES681" s="5"/>
      <c r="ET681" s="5"/>
      <c r="EU681" s="5"/>
      <c r="EV681" s="5"/>
      <c r="EW681" s="5"/>
      <c r="EX681" s="5"/>
      <c r="EY681" s="5"/>
      <c r="EZ681" s="5"/>
      <c r="FA681" s="5"/>
      <c r="FB681" s="5"/>
      <c r="FC681" s="5"/>
      <c r="FD681" s="5"/>
      <c r="FE681" s="5"/>
      <c r="FF681" s="5"/>
      <c r="FG681" s="5"/>
      <c r="FH681" s="5"/>
      <c r="FI681" s="5"/>
      <c r="FJ681" s="5"/>
      <c r="FK681" s="5"/>
      <c r="FL681" s="5"/>
      <c r="FM681" s="5"/>
      <c r="FN681" s="5"/>
      <c r="FO681" s="5"/>
      <c r="FP681" s="5"/>
      <c r="FQ681" s="5"/>
      <c r="FR681" s="5"/>
      <c r="FS681" s="5"/>
      <c r="FT681" s="5"/>
      <c r="FU681" s="5"/>
      <c r="FV681" s="5"/>
      <c r="FW681" s="5"/>
      <c r="FX681" s="5"/>
      <c r="FY681" s="5"/>
      <c r="FZ681" s="5"/>
      <c r="GA681" s="5"/>
      <c r="GB681" s="5"/>
      <c r="GC681" s="5"/>
      <c r="GD681" s="5"/>
      <c r="GE681" s="5"/>
      <c r="GF681" s="5"/>
      <c r="GG681" s="5"/>
      <c r="GH681" s="5"/>
      <c r="GI681" s="5"/>
      <c r="GJ681" s="5"/>
      <c r="GK681" s="5"/>
      <c r="GL681" s="5"/>
      <c r="GM681" s="5"/>
      <c r="GN681" s="5"/>
      <c r="GO681" s="5"/>
      <c r="GP681" s="5"/>
      <c r="GQ681" s="5"/>
      <c r="GR681" s="5"/>
      <c r="GS681" s="5"/>
      <c r="GT681" s="5"/>
      <c r="GU681" s="5"/>
      <c r="GV681" s="5"/>
      <c r="GW681" s="5"/>
      <c r="GX681" s="5"/>
      <c r="GY681" s="5"/>
      <c r="GZ681" s="5"/>
      <c r="HA681" s="5"/>
      <c r="HB681" s="5"/>
      <c r="HC681" s="5"/>
      <c r="HD681" s="5"/>
      <c r="HE681" s="5"/>
      <c r="HF681" s="5"/>
      <c r="HG681" s="5"/>
      <c r="HH681" s="5"/>
      <c r="HI681" s="5"/>
      <c r="HJ681" s="5"/>
      <c r="HK681" s="5"/>
      <c r="HL681" s="5"/>
      <c r="HM681" s="5"/>
      <c r="HN681" s="5"/>
      <c r="HO681" s="5"/>
      <c r="HP681" s="5"/>
      <c r="HQ681" s="5"/>
      <c r="HR681" s="5"/>
      <c r="HS681" s="5"/>
      <c r="HT681" s="5"/>
      <c r="HU681" s="5"/>
      <c r="HV681" s="5"/>
      <c r="HW681" s="5"/>
      <c r="HX681" s="5"/>
      <c r="HY681" s="5"/>
      <c r="HZ681" s="5"/>
      <c r="IA681" s="5"/>
      <c r="IB681" s="5"/>
      <c r="IC681" s="5"/>
      <c r="ID681" s="5"/>
      <c r="IE681" s="5"/>
      <c r="IF681" s="5"/>
      <c r="IG681" s="5"/>
      <c r="IH681" s="5"/>
      <c r="II681" s="5"/>
      <c r="IJ681" s="5"/>
      <c r="IK681" s="5"/>
      <c r="IL681" s="5"/>
      <c r="IM681" s="5"/>
      <c r="IN681" s="5"/>
      <c r="IO681" s="5"/>
      <c r="IP681" s="5"/>
      <c r="IQ681" s="5"/>
      <c r="IR681" s="5"/>
      <c r="IS681" s="5"/>
      <c r="IT681" s="5"/>
      <c r="IU681" s="5"/>
      <c r="IV681" s="5"/>
      <c r="IW681" s="5"/>
      <c r="IX681" s="5"/>
      <c r="IY681" s="5"/>
      <c r="IZ681" s="5"/>
      <c r="JA681" s="5"/>
      <c r="JB681" s="5"/>
      <c r="JC681" s="5"/>
      <c r="JD681" s="5"/>
      <c r="JE681" s="5"/>
      <c r="JF681" s="5"/>
      <c r="JG681" s="5"/>
      <c r="JH681" s="5"/>
      <c r="JI681" s="5"/>
      <c r="JJ681" s="5"/>
      <c r="JK681" s="5"/>
      <c r="JL681" s="5"/>
      <c r="JM681" s="5"/>
      <c r="JN681" s="5"/>
      <c r="JO681" s="5"/>
      <c r="JP681" s="5"/>
      <c r="JQ681" s="5"/>
      <c r="JR681" s="5"/>
      <c r="JS681" s="5"/>
      <c r="JT681" s="5"/>
      <c r="JU681" s="5"/>
      <c r="JV681" s="5"/>
      <c r="JW681" s="5"/>
      <c r="JX681" s="5"/>
      <c r="JY681" s="5"/>
      <c r="JZ681" s="5"/>
      <c r="KA681" s="5"/>
      <c r="KB681" s="5"/>
      <c r="KC681" s="5"/>
      <c r="KD681" s="5"/>
      <c r="KE681" s="5"/>
      <c r="KF681" s="5"/>
      <c r="KG681" s="5"/>
      <c r="KH681" s="5"/>
      <c r="KI681" s="5"/>
      <c r="KJ681" s="5"/>
      <c r="KK681" s="5"/>
      <c r="KL681" s="5"/>
      <c r="KM681" s="5"/>
      <c r="KN681" s="5"/>
      <c r="KO681" s="5"/>
      <c r="KP681" s="5"/>
      <c r="KQ681" s="5"/>
      <c r="KR681" s="5"/>
      <c r="KS681" s="5"/>
      <c r="KT681" s="5"/>
      <c r="KU681" s="5"/>
      <c r="KV681" s="5"/>
      <c r="KW681" s="5"/>
      <c r="KX681" s="5"/>
      <c r="KY681" s="5"/>
      <c r="KZ681" s="5"/>
      <c r="LA681" s="5"/>
      <c r="LB681" s="5"/>
      <c r="LC681" s="5"/>
      <c r="LD681" s="5"/>
      <c r="LE681" s="5"/>
      <c r="LF681" s="5"/>
      <c r="LG681" s="5"/>
      <c r="LH681" s="5"/>
      <c r="LI681" s="5"/>
      <c r="LJ681" s="5"/>
      <c r="LK681" s="5"/>
      <c r="LL681" s="5"/>
      <c r="LM681" s="5"/>
      <c r="LN681" s="5"/>
      <c r="LO681" s="5"/>
      <c r="LP681" s="5"/>
      <c r="LQ681" s="5"/>
      <c r="LR681" s="5"/>
      <c r="LS681" s="5"/>
      <c r="LT681" s="5"/>
      <c r="LU681" s="5"/>
      <c r="LV681" s="5"/>
      <c r="LW681" s="5"/>
      <c r="LX681" s="5"/>
      <c r="LY681" s="5"/>
      <c r="LZ681" s="5"/>
      <c r="MA681" s="5"/>
      <c r="MB681" s="5"/>
      <c r="MC681" s="5"/>
      <c r="MD681" s="5"/>
      <c r="ME681" s="5"/>
      <c r="MF681" s="5"/>
      <c r="MG681" s="5"/>
      <c r="MH681" s="5"/>
      <c r="MI681" s="5"/>
      <c r="MJ681" s="5"/>
      <c r="MK681" s="5"/>
      <c r="ML681" s="5"/>
      <c r="MM681" s="5"/>
      <c r="MN681" s="5"/>
      <c r="MO681" s="5"/>
      <c r="MP681" s="5"/>
      <c r="MQ681" s="5"/>
      <c r="MR681" s="5"/>
      <c r="MS681" s="5"/>
      <c r="MT681" s="5"/>
      <c r="MU681" s="5"/>
      <c r="MV681" s="5"/>
      <c r="MW681" s="5"/>
      <c r="MX681" s="5"/>
      <c r="MY681" s="5"/>
      <c r="MZ681" s="5"/>
      <c r="NA681" s="5"/>
      <c r="NB681" s="5"/>
      <c r="NC681" s="5"/>
      <c r="ND681" s="5"/>
      <c r="NE681" s="5"/>
      <c r="NF681" s="5"/>
      <c r="NG681" s="5"/>
      <c r="NH681" s="5"/>
      <c r="NI681" s="5"/>
      <c r="NJ681" s="5"/>
      <c r="NK681" s="5"/>
      <c r="NL681" s="5"/>
      <c r="NM681" s="5"/>
      <c r="NN681" s="5"/>
      <c r="NO681" s="5"/>
      <c r="NP681" s="5"/>
      <c r="NQ681" s="5"/>
      <c r="NR681" s="5"/>
      <c r="NS681" s="5"/>
      <c r="NT681" s="5"/>
      <c r="NU681" s="5"/>
      <c r="NV681" s="5"/>
      <c r="NW681" s="5"/>
      <c r="NX681" s="5"/>
      <c r="NY681" s="5"/>
      <c r="NZ681" s="5"/>
      <c r="OA681" s="5"/>
      <c r="OB681" s="5"/>
      <c r="OC681" s="5"/>
      <c r="OD681" s="5"/>
      <c r="OE681" s="5"/>
      <c r="OF681" s="5"/>
      <c r="OG681" s="5"/>
      <c r="OH681" s="5"/>
      <c r="OI681" s="5"/>
      <c r="OJ681" s="5"/>
      <c r="OK681" s="5"/>
      <c r="OL681" s="5"/>
      <c r="OM681" s="5"/>
      <c r="ON681" s="5"/>
      <c r="OO681" s="5"/>
      <c r="OP681" s="5"/>
      <c r="OQ681" s="5"/>
      <c r="OR681" s="5"/>
      <c r="OS681" s="5"/>
      <c r="OT681" s="5"/>
      <c r="OU681" s="5"/>
      <c r="OV681" s="5"/>
      <c r="OW681" s="5"/>
      <c r="OX681" s="5"/>
      <c r="OY681" s="5"/>
      <c r="OZ681" s="5"/>
      <c r="PA681" s="5"/>
      <c r="PB681" s="5"/>
      <c r="PC681" s="5"/>
      <c r="PD681" s="5"/>
      <c r="PE681" s="5"/>
      <c r="PF681" s="5"/>
      <c r="PG681" s="5"/>
      <c r="PH681" s="5"/>
      <c r="PI681" s="5"/>
      <c r="PJ681" s="5"/>
      <c r="PK681" s="5"/>
      <c r="PL681" s="5"/>
      <c r="PM681" s="5"/>
      <c r="PN681" s="5"/>
      <c r="PO681" s="5"/>
      <c r="PP681" s="5"/>
      <c r="PQ681" s="5"/>
      <c r="PR681" s="5"/>
      <c r="PS681" s="5"/>
      <c r="PT681" s="5"/>
      <c r="PU681" s="5"/>
      <c r="PV681" s="5"/>
      <c r="PW681" s="5"/>
      <c r="PX681" s="5"/>
      <c r="PY681" s="5"/>
      <c r="PZ681" s="5"/>
      <c r="QA681" s="5"/>
      <c r="QB681" s="5"/>
      <c r="QC681" s="5"/>
      <c r="QD681" s="5"/>
      <c r="QE681" s="5"/>
      <c r="QF681" s="5"/>
      <c r="QG681" s="5"/>
      <c r="QH681" s="5"/>
      <c r="QI681" s="5"/>
      <c r="QJ681" s="5"/>
      <c r="QK681" s="5"/>
      <c r="QL681" s="5"/>
      <c r="QM681" s="5"/>
      <c r="QN681" s="5"/>
      <c r="QO681" s="5"/>
      <c r="QP681" s="5"/>
      <c r="QQ681" s="5"/>
      <c r="QR681" s="5"/>
      <c r="QS681" s="5"/>
      <c r="QT681" s="5"/>
      <c r="QU681" s="5"/>
      <c r="QV681" s="5"/>
      <c r="QW681" s="5"/>
      <c r="QX681" s="5"/>
      <c r="QY681" s="5"/>
      <c r="QZ681" s="5"/>
      <c r="RA681" s="5"/>
      <c r="RB681" s="5"/>
      <c r="RC681" s="5"/>
      <c r="RD681" s="5"/>
      <c r="RE681" s="5"/>
      <c r="RF681" s="5"/>
      <c r="RG681" s="5"/>
      <c r="RH681" s="5"/>
      <c r="RI681" s="5"/>
      <c r="RJ681" s="5"/>
      <c r="RK681" s="5"/>
      <c r="RL681" s="5"/>
      <c r="RM681" s="5"/>
      <c r="RN681" s="5"/>
      <c r="RO681" s="5"/>
      <c r="RP681" s="5"/>
      <c r="RQ681" s="5"/>
      <c r="RR681" s="5"/>
      <c r="RS681" s="5"/>
      <c r="RT681" s="5"/>
      <c r="RU681" s="5"/>
      <c r="RV681" s="5"/>
      <c r="RW681" s="5"/>
      <c r="RX681" s="5"/>
      <c r="RY681" s="5"/>
      <c r="RZ681" s="5"/>
      <c r="SA681" s="5"/>
      <c r="SB681" s="5"/>
      <c r="SC681" s="5"/>
      <c r="SD681" s="5"/>
      <c r="SE681" s="5"/>
      <c r="SF681" s="5"/>
      <c r="SG681" s="5"/>
      <c r="SH681" s="5"/>
      <c r="SI681" s="5"/>
      <c r="SJ681" s="5"/>
      <c r="SK681" s="5"/>
      <c r="SL681" s="5"/>
      <c r="SM681" s="5"/>
      <c r="SN681" s="5"/>
      <c r="SO681" s="5"/>
      <c r="SP681" s="5"/>
      <c r="SQ681" s="5"/>
      <c r="SR681" s="5"/>
      <c r="SS681" s="5"/>
      <c r="ST681" s="5"/>
      <c r="SU681" s="5"/>
      <c r="SV681" s="5"/>
      <c r="SW681" s="5"/>
      <c r="SX681" s="5"/>
      <c r="SY681" s="5"/>
      <c r="SZ681" s="5"/>
      <c r="TA681" s="5"/>
      <c r="TB681" s="5"/>
      <c r="TC681" s="5"/>
      <c r="TD681" s="5"/>
      <c r="TE681" s="5"/>
      <c r="TF681" s="5"/>
      <c r="TG681" s="5"/>
      <c r="TH681" s="5"/>
      <c r="TI681" s="5"/>
      <c r="TJ681" s="5"/>
      <c r="TK681" s="5"/>
      <c r="TL681" s="5"/>
      <c r="TM681" s="5"/>
      <c r="TN681" s="5"/>
      <c r="TO681" s="5"/>
      <c r="TP681" s="5"/>
      <c r="TQ681" s="5"/>
      <c r="TR681" s="5"/>
      <c r="TS681" s="5"/>
      <c r="TT681" s="5"/>
      <c r="TU681" s="5"/>
      <c r="TV681" s="5"/>
      <c r="TW681" s="5"/>
      <c r="TX681" s="5"/>
      <c r="TY681" s="5"/>
      <c r="TZ681" s="5"/>
      <c r="UA681" s="5"/>
      <c r="UB681" s="5"/>
      <c r="UC681" s="5"/>
      <c r="UD681" s="5"/>
      <c r="UE681" s="5"/>
      <c r="UF681" s="5"/>
      <c r="UG681" s="5"/>
      <c r="UH681" s="5"/>
      <c r="UI681" s="5"/>
      <c r="UJ681" s="5"/>
      <c r="UK681" s="5"/>
      <c r="UL681" s="5"/>
      <c r="UM681" s="5"/>
      <c r="UN681" s="5"/>
      <c r="UO681" s="5"/>
      <c r="UP681" s="5"/>
      <c r="UQ681" s="5"/>
      <c r="UR681" s="5"/>
      <c r="US681" s="5"/>
      <c r="UT681" s="5"/>
      <c r="UU681" s="5"/>
      <c r="UV681" s="5"/>
      <c r="UW681" s="5"/>
      <c r="UX681" s="5"/>
      <c r="UY681" s="5"/>
      <c r="UZ681" s="5"/>
      <c r="VA681" s="5"/>
      <c r="VB681" s="5"/>
      <c r="VC681" s="5"/>
      <c r="VD681" s="5"/>
      <c r="VE681" s="5"/>
      <c r="VF681" s="5"/>
      <c r="VG681" s="5"/>
      <c r="VH681" s="5"/>
      <c r="VI681" s="5"/>
      <c r="VJ681" s="5"/>
      <c r="VK681" s="5"/>
      <c r="VL681" s="5"/>
      <c r="VM681" s="5"/>
      <c r="VN681" s="5"/>
      <c r="VO681" s="5"/>
      <c r="VP681" s="5"/>
      <c r="VQ681" s="5"/>
      <c r="VR681" s="5"/>
      <c r="VS681" s="5"/>
      <c r="VT681" s="5"/>
      <c r="VU681" s="5"/>
      <c r="VV681" s="5"/>
      <c r="VW681" s="5"/>
      <c r="VX681" s="5"/>
      <c r="VY681" s="5"/>
      <c r="VZ681" s="5"/>
      <c r="WA681" s="5"/>
      <c r="WB681" s="5"/>
      <c r="WC681" s="5"/>
      <c r="WD681" s="5"/>
      <c r="WE681" s="5"/>
      <c r="WF681" s="5"/>
      <c r="WG681" s="5"/>
      <c r="WH681" s="5"/>
      <c r="WI681" s="5"/>
      <c r="WJ681" s="5"/>
      <c r="WK681" s="5"/>
      <c r="WL681" s="5"/>
      <c r="WM681" s="5"/>
      <c r="WN681" s="5"/>
      <c r="WO681" s="5"/>
      <c r="WP681" s="5"/>
      <c r="WQ681" s="5"/>
      <c r="WR681" s="5"/>
      <c r="WS681" s="5"/>
      <c r="WT681" s="5"/>
      <c r="WU681" s="5"/>
      <c r="WV681" s="5"/>
      <c r="WW681" s="5"/>
      <c r="WX681" s="5"/>
      <c r="WY681" s="5"/>
      <c r="WZ681" s="5"/>
      <c r="XA681" s="5"/>
      <c r="XB681" s="5"/>
      <c r="XC681" s="5"/>
      <c r="XD681" s="5"/>
      <c r="XE681" s="5"/>
      <c r="XF681" s="5"/>
      <c r="XG681" s="5"/>
      <c r="XH681" s="5"/>
      <c r="XI681" s="5"/>
      <c r="XJ681" s="5"/>
      <c r="XK681" s="5"/>
      <c r="XL681" s="5"/>
      <c r="XM681" s="5"/>
      <c r="XN681" s="5"/>
      <c r="XO681" s="5"/>
      <c r="XP681" s="5"/>
      <c r="XQ681" s="5"/>
      <c r="XR681" s="5"/>
      <c r="XS681" s="5"/>
      <c r="XT681" s="5"/>
      <c r="XU681" s="5"/>
      <c r="XV681" s="5"/>
      <c r="XW681" s="5"/>
    </row>
    <row r="682" spans="39:647" x14ac:dyDescent="0.45">
      <c r="AM682" s="5"/>
      <c r="AN682" s="5"/>
      <c r="AO682" s="5"/>
      <c r="AP682" s="5"/>
      <c r="AQ682" s="5"/>
      <c r="AR682" s="5"/>
      <c r="AS682" s="5"/>
      <c r="AT682" s="5"/>
      <c r="AU682" s="5"/>
      <c r="AV682" s="5"/>
      <c r="AW682" s="5"/>
      <c r="AX682" s="5"/>
      <c r="AY682" s="5"/>
      <c r="AZ682" s="5"/>
      <c r="BA682" s="5"/>
      <c r="BB682" s="5"/>
      <c r="BC682" s="5"/>
      <c r="BD682" s="5"/>
      <c r="BE682" s="5"/>
      <c r="BF682" s="5"/>
      <c r="BG682" s="5"/>
      <c r="BH682" s="5"/>
      <c r="BI682" s="5"/>
      <c r="BJ682" s="5"/>
      <c r="BK682" s="5"/>
      <c r="BL682" s="5"/>
      <c r="BM682" s="5"/>
      <c r="BN682" s="5"/>
      <c r="BO682" s="5"/>
      <c r="BP682" s="5"/>
      <c r="BQ682" s="5"/>
      <c r="BR682" s="5"/>
      <c r="BS682" s="5"/>
      <c r="BT682" s="5"/>
      <c r="BU682" s="5"/>
      <c r="BV682" s="5"/>
      <c r="BW682" s="5"/>
      <c r="BX682" s="5"/>
      <c r="BY682" s="5"/>
      <c r="BZ682" s="5"/>
      <c r="CA682" s="5"/>
      <c r="CB682" s="5"/>
      <c r="CC682" s="5"/>
      <c r="CD682" s="5"/>
      <c r="CE682" s="5"/>
      <c r="CF682" s="5"/>
      <c r="CG682" s="5"/>
      <c r="CH682" s="5"/>
      <c r="CI682" s="5"/>
      <c r="CJ682" s="5"/>
      <c r="CK682" s="5"/>
      <c r="CL682" s="5"/>
      <c r="CM682" s="5"/>
      <c r="CN682" s="5"/>
      <c r="CO682" s="5"/>
      <c r="CP682" s="5"/>
      <c r="CQ682" s="5"/>
      <c r="CR682" s="5"/>
      <c r="CS682" s="5"/>
      <c r="CT682" s="5"/>
      <c r="CU682" s="5"/>
      <c r="CV682" s="5"/>
      <c r="CW682" s="5"/>
      <c r="CX682" s="5"/>
      <c r="CY682" s="5"/>
      <c r="CZ682" s="5"/>
      <c r="DA682" s="5"/>
      <c r="DB682" s="5"/>
      <c r="DC682" s="5"/>
      <c r="DD682" s="5"/>
      <c r="DE682" s="5"/>
      <c r="DF682" s="5"/>
      <c r="DG682" s="5"/>
      <c r="DH682" s="5"/>
      <c r="DI682" s="5"/>
      <c r="DJ682" s="5"/>
      <c r="DK682" s="5"/>
      <c r="DL682" s="5"/>
      <c r="DM682" s="5"/>
      <c r="DN682" s="5"/>
      <c r="DO682" s="5"/>
      <c r="DP682" s="5"/>
      <c r="DQ682" s="5"/>
      <c r="DR682" s="5"/>
      <c r="DS682" s="5"/>
      <c r="DT682" s="5"/>
      <c r="DU682" s="5"/>
      <c r="DV682" s="5"/>
      <c r="DW682" s="5"/>
      <c r="DX682" s="5"/>
      <c r="DY682" s="5"/>
      <c r="DZ682" s="5"/>
      <c r="EA682" s="5"/>
      <c r="EB682" s="5"/>
      <c r="EC682" s="5"/>
      <c r="ED682" s="5"/>
      <c r="EE682" s="5"/>
      <c r="EF682" s="5"/>
      <c r="EG682" s="5"/>
      <c r="EH682" s="5"/>
      <c r="EI682" s="5"/>
      <c r="EJ682" s="5"/>
      <c r="EK682" s="5"/>
      <c r="EL682" s="5"/>
      <c r="EM682" s="5"/>
      <c r="EN682" s="5"/>
      <c r="EO682" s="5"/>
      <c r="EP682" s="5"/>
      <c r="EQ682" s="5"/>
      <c r="ER682" s="5"/>
      <c r="ES682" s="5"/>
      <c r="ET682" s="5"/>
      <c r="EU682" s="5"/>
      <c r="EV682" s="5"/>
      <c r="EW682" s="5"/>
      <c r="EX682" s="5"/>
      <c r="EY682" s="5"/>
      <c r="EZ682" s="5"/>
      <c r="FA682" s="5"/>
      <c r="FB682" s="5"/>
      <c r="FC682" s="5"/>
      <c r="FD682" s="5"/>
      <c r="FE682" s="5"/>
      <c r="FF682" s="5"/>
      <c r="FG682" s="5"/>
      <c r="FH682" s="5"/>
      <c r="FI682" s="5"/>
      <c r="FJ682" s="5"/>
      <c r="FK682" s="5"/>
      <c r="FL682" s="5"/>
      <c r="FM682" s="5"/>
      <c r="FN682" s="5"/>
      <c r="FO682" s="5"/>
      <c r="FP682" s="5"/>
      <c r="FQ682" s="5"/>
      <c r="FR682" s="5"/>
      <c r="FS682" s="5"/>
      <c r="FT682" s="5"/>
      <c r="FU682" s="5"/>
      <c r="FV682" s="5"/>
      <c r="FW682" s="5"/>
      <c r="FX682" s="5"/>
      <c r="FY682" s="5"/>
      <c r="FZ682" s="5"/>
      <c r="GA682" s="5"/>
      <c r="GB682" s="5"/>
      <c r="GC682" s="5"/>
      <c r="GD682" s="5"/>
      <c r="GE682" s="5"/>
      <c r="GF682" s="5"/>
      <c r="GG682" s="5"/>
      <c r="GH682" s="5"/>
      <c r="GI682" s="5"/>
      <c r="GJ682" s="5"/>
      <c r="GK682" s="5"/>
      <c r="GL682" s="5"/>
      <c r="GM682" s="5"/>
      <c r="GN682" s="5"/>
      <c r="GO682" s="5"/>
      <c r="GP682" s="5"/>
      <c r="GQ682" s="5"/>
      <c r="GR682" s="5"/>
      <c r="GS682" s="5"/>
      <c r="GT682" s="5"/>
      <c r="GU682" s="5"/>
      <c r="GV682" s="5"/>
      <c r="GW682" s="5"/>
      <c r="GX682" s="5"/>
      <c r="GY682" s="5"/>
      <c r="GZ682" s="5"/>
      <c r="HA682" s="5"/>
      <c r="HB682" s="5"/>
      <c r="HC682" s="5"/>
      <c r="HD682" s="5"/>
      <c r="HE682" s="5"/>
      <c r="HF682" s="5"/>
      <c r="HG682" s="5"/>
      <c r="HH682" s="5"/>
      <c r="HI682" s="5"/>
      <c r="HJ682" s="5"/>
      <c r="HK682" s="5"/>
      <c r="HL682" s="5"/>
      <c r="HM682" s="5"/>
      <c r="HN682" s="5"/>
      <c r="HO682" s="5"/>
      <c r="HP682" s="5"/>
      <c r="HQ682" s="5"/>
      <c r="HR682" s="5"/>
      <c r="HS682" s="5"/>
      <c r="HT682" s="5"/>
      <c r="HU682" s="5"/>
      <c r="HV682" s="5"/>
      <c r="HW682" s="5"/>
      <c r="HX682" s="5"/>
      <c r="HY682" s="5"/>
      <c r="HZ682" s="5"/>
      <c r="IA682" s="5"/>
      <c r="IB682" s="5"/>
      <c r="IC682" s="5"/>
      <c r="ID682" s="5"/>
      <c r="IE682" s="5"/>
      <c r="IF682" s="5"/>
      <c r="IG682" s="5"/>
      <c r="IH682" s="5"/>
      <c r="II682" s="5"/>
      <c r="IJ682" s="5"/>
      <c r="IK682" s="5"/>
      <c r="IL682" s="5"/>
      <c r="IM682" s="5"/>
      <c r="IN682" s="5"/>
      <c r="IO682" s="5"/>
      <c r="IP682" s="5"/>
      <c r="IQ682" s="5"/>
      <c r="IR682" s="5"/>
      <c r="IS682" s="5"/>
      <c r="IT682" s="5"/>
      <c r="IU682" s="5"/>
      <c r="IV682" s="5"/>
      <c r="IW682" s="5"/>
      <c r="IX682" s="5"/>
      <c r="IY682" s="5"/>
      <c r="IZ682" s="5"/>
      <c r="JA682" s="5"/>
      <c r="JB682" s="5"/>
      <c r="JC682" s="5"/>
      <c r="JD682" s="5"/>
      <c r="JE682" s="5"/>
      <c r="JF682" s="5"/>
      <c r="JG682" s="5"/>
      <c r="JH682" s="5"/>
      <c r="JI682" s="5"/>
      <c r="JJ682" s="5"/>
      <c r="JK682" s="5"/>
      <c r="JL682" s="5"/>
      <c r="JM682" s="5"/>
      <c r="JN682" s="5"/>
      <c r="JO682" s="5"/>
      <c r="JP682" s="5"/>
      <c r="JQ682" s="5"/>
      <c r="JR682" s="5"/>
      <c r="JS682" s="5"/>
      <c r="JT682" s="5"/>
      <c r="JU682" s="5"/>
      <c r="JV682" s="5"/>
      <c r="JW682" s="5"/>
      <c r="JX682" s="5"/>
      <c r="JY682" s="5"/>
      <c r="JZ682" s="5"/>
      <c r="KA682" s="5"/>
      <c r="KB682" s="5"/>
      <c r="KC682" s="5"/>
      <c r="KD682" s="5"/>
      <c r="KE682" s="5"/>
      <c r="KF682" s="5"/>
      <c r="KG682" s="5"/>
      <c r="KH682" s="5"/>
      <c r="KI682" s="5"/>
      <c r="KJ682" s="5"/>
      <c r="KK682" s="5"/>
      <c r="KL682" s="5"/>
      <c r="KM682" s="5"/>
      <c r="KN682" s="5"/>
      <c r="KO682" s="5"/>
      <c r="KP682" s="5"/>
      <c r="KQ682" s="5"/>
      <c r="KR682" s="5"/>
      <c r="KS682" s="5"/>
      <c r="KT682" s="5"/>
      <c r="KU682" s="5"/>
      <c r="KV682" s="5"/>
      <c r="KW682" s="5"/>
      <c r="KX682" s="5"/>
      <c r="KY682" s="5"/>
      <c r="KZ682" s="5"/>
      <c r="LA682" s="5"/>
      <c r="LB682" s="5"/>
      <c r="LC682" s="5"/>
      <c r="LD682" s="5"/>
      <c r="LE682" s="5"/>
      <c r="LF682" s="5"/>
      <c r="LG682" s="5"/>
      <c r="LH682" s="5"/>
      <c r="LI682" s="5"/>
      <c r="LJ682" s="5"/>
      <c r="LK682" s="5"/>
      <c r="LL682" s="5"/>
      <c r="LM682" s="5"/>
      <c r="LN682" s="5"/>
      <c r="LO682" s="5"/>
      <c r="LP682" s="5"/>
      <c r="LQ682" s="5"/>
      <c r="LR682" s="5"/>
      <c r="LS682" s="5"/>
      <c r="LT682" s="5"/>
      <c r="LU682" s="5"/>
      <c r="LV682" s="5"/>
      <c r="LW682" s="5"/>
      <c r="LX682" s="5"/>
      <c r="LY682" s="5"/>
      <c r="LZ682" s="5"/>
      <c r="MA682" s="5"/>
      <c r="MB682" s="5"/>
      <c r="MC682" s="5"/>
      <c r="MD682" s="5"/>
      <c r="ME682" s="5"/>
      <c r="MF682" s="5"/>
      <c r="MG682" s="5"/>
      <c r="MH682" s="5"/>
      <c r="MI682" s="5"/>
      <c r="MJ682" s="5"/>
      <c r="MK682" s="5"/>
      <c r="ML682" s="5"/>
      <c r="MM682" s="5"/>
      <c r="MN682" s="5"/>
      <c r="MO682" s="5"/>
      <c r="MP682" s="5"/>
      <c r="MQ682" s="5"/>
      <c r="MR682" s="5"/>
      <c r="MS682" s="5"/>
      <c r="MT682" s="5"/>
      <c r="MU682" s="5"/>
      <c r="MV682" s="5"/>
      <c r="MW682" s="5"/>
      <c r="MX682" s="5"/>
      <c r="MY682" s="5"/>
      <c r="MZ682" s="5"/>
      <c r="NA682" s="5"/>
      <c r="NB682" s="5"/>
      <c r="NC682" s="5"/>
      <c r="ND682" s="5"/>
      <c r="NE682" s="5"/>
      <c r="NF682" s="5"/>
      <c r="NG682" s="5"/>
      <c r="NH682" s="5"/>
      <c r="NI682" s="5"/>
      <c r="NJ682" s="5"/>
      <c r="NK682" s="5"/>
      <c r="NL682" s="5"/>
      <c r="NM682" s="5"/>
      <c r="NN682" s="5"/>
      <c r="NO682" s="5"/>
      <c r="NP682" s="5"/>
      <c r="NQ682" s="5"/>
      <c r="NR682" s="5"/>
      <c r="NS682" s="5"/>
      <c r="NT682" s="5"/>
      <c r="NU682" s="5"/>
      <c r="NV682" s="5"/>
      <c r="NW682" s="5"/>
      <c r="NX682" s="5"/>
      <c r="NY682" s="5"/>
      <c r="NZ682" s="5"/>
      <c r="OA682" s="5"/>
      <c r="OB682" s="5"/>
      <c r="OC682" s="5"/>
      <c r="OD682" s="5"/>
      <c r="OE682" s="5"/>
      <c r="OF682" s="5"/>
      <c r="OG682" s="5"/>
      <c r="OH682" s="5"/>
      <c r="OI682" s="5"/>
      <c r="OJ682" s="5"/>
      <c r="OK682" s="5"/>
      <c r="OL682" s="5"/>
      <c r="OM682" s="5"/>
      <c r="ON682" s="5"/>
      <c r="OO682" s="5"/>
      <c r="OP682" s="5"/>
      <c r="OQ682" s="5"/>
      <c r="OR682" s="5"/>
      <c r="OS682" s="5"/>
      <c r="OT682" s="5"/>
      <c r="OU682" s="5"/>
      <c r="OV682" s="5"/>
      <c r="OW682" s="5"/>
      <c r="OX682" s="5"/>
      <c r="OY682" s="5"/>
      <c r="OZ682" s="5"/>
      <c r="PA682" s="5"/>
      <c r="PB682" s="5"/>
      <c r="PC682" s="5"/>
      <c r="PD682" s="5"/>
      <c r="PE682" s="5"/>
      <c r="PF682" s="5"/>
      <c r="PG682" s="5"/>
      <c r="PH682" s="5"/>
      <c r="PI682" s="5"/>
      <c r="PJ682" s="5"/>
      <c r="PK682" s="5"/>
      <c r="PL682" s="5"/>
      <c r="PM682" s="5"/>
      <c r="PN682" s="5"/>
      <c r="PO682" s="5"/>
      <c r="PP682" s="5"/>
      <c r="PQ682" s="5"/>
      <c r="PR682" s="5"/>
      <c r="PS682" s="5"/>
      <c r="PT682" s="5"/>
      <c r="PU682" s="5"/>
      <c r="PV682" s="5"/>
      <c r="PW682" s="5"/>
      <c r="PX682" s="5"/>
      <c r="PY682" s="5"/>
      <c r="PZ682" s="5"/>
      <c r="QA682" s="5"/>
      <c r="QB682" s="5"/>
      <c r="QC682" s="5"/>
      <c r="QD682" s="5"/>
      <c r="QE682" s="5"/>
      <c r="QF682" s="5"/>
      <c r="QG682" s="5"/>
      <c r="QH682" s="5"/>
      <c r="QI682" s="5"/>
      <c r="QJ682" s="5"/>
      <c r="QK682" s="5"/>
      <c r="QL682" s="5"/>
      <c r="QM682" s="5"/>
      <c r="QN682" s="5"/>
      <c r="QO682" s="5"/>
      <c r="QP682" s="5"/>
      <c r="QQ682" s="5"/>
      <c r="QR682" s="5"/>
      <c r="QS682" s="5"/>
      <c r="QT682" s="5"/>
      <c r="QU682" s="5"/>
      <c r="QV682" s="5"/>
      <c r="QW682" s="5"/>
      <c r="QX682" s="5"/>
      <c r="QY682" s="5"/>
      <c r="QZ682" s="5"/>
      <c r="RA682" s="5"/>
      <c r="RB682" s="5"/>
      <c r="RC682" s="5"/>
      <c r="RD682" s="5"/>
      <c r="RE682" s="5"/>
      <c r="RF682" s="5"/>
      <c r="RG682" s="5"/>
      <c r="RH682" s="5"/>
      <c r="RI682" s="5"/>
      <c r="RJ682" s="5"/>
      <c r="RK682" s="5"/>
      <c r="RL682" s="5"/>
      <c r="RM682" s="5"/>
      <c r="RN682" s="5"/>
      <c r="RO682" s="5"/>
      <c r="RP682" s="5"/>
      <c r="RQ682" s="5"/>
      <c r="RR682" s="5"/>
      <c r="RS682" s="5"/>
      <c r="RT682" s="5"/>
      <c r="RU682" s="5"/>
      <c r="RV682" s="5"/>
      <c r="RW682" s="5"/>
      <c r="RX682" s="5"/>
      <c r="RY682" s="5"/>
      <c r="RZ682" s="5"/>
      <c r="SA682" s="5"/>
      <c r="SB682" s="5"/>
      <c r="SC682" s="5"/>
      <c r="SD682" s="5"/>
      <c r="SE682" s="5"/>
      <c r="SF682" s="5"/>
      <c r="SG682" s="5"/>
      <c r="SH682" s="5"/>
      <c r="SI682" s="5"/>
      <c r="SJ682" s="5"/>
      <c r="SK682" s="5"/>
      <c r="SL682" s="5"/>
      <c r="SM682" s="5"/>
      <c r="SN682" s="5"/>
      <c r="SO682" s="5"/>
      <c r="SP682" s="5"/>
      <c r="SQ682" s="5"/>
      <c r="SR682" s="5"/>
      <c r="SS682" s="5"/>
      <c r="ST682" s="5"/>
      <c r="SU682" s="5"/>
      <c r="SV682" s="5"/>
      <c r="SW682" s="5"/>
      <c r="SX682" s="5"/>
      <c r="SY682" s="5"/>
      <c r="SZ682" s="5"/>
      <c r="TA682" s="5"/>
      <c r="TB682" s="5"/>
      <c r="TC682" s="5"/>
      <c r="TD682" s="5"/>
      <c r="TE682" s="5"/>
      <c r="TF682" s="5"/>
      <c r="TG682" s="5"/>
      <c r="TH682" s="5"/>
      <c r="TI682" s="5"/>
      <c r="TJ682" s="5"/>
      <c r="TK682" s="5"/>
      <c r="TL682" s="5"/>
      <c r="TM682" s="5"/>
      <c r="TN682" s="5"/>
      <c r="TO682" s="5"/>
      <c r="TP682" s="5"/>
      <c r="TQ682" s="5"/>
      <c r="TR682" s="5"/>
      <c r="TS682" s="5"/>
      <c r="TT682" s="5"/>
      <c r="TU682" s="5"/>
      <c r="TV682" s="5"/>
      <c r="TW682" s="5"/>
      <c r="TX682" s="5"/>
      <c r="TY682" s="5"/>
      <c r="TZ682" s="5"/>
      <c r="UA682" s="5"/>
      <c r="UB682" s="5"/>
      <c r="UC682" s="5"/>
      <c r="UD682" s="5"/>
      <c r="UE682" s="5"/>
      <c r="UF682" s="5"/>
      <c r="UG682" s="5"/>
      <c r="UH682" s="5"/>
      <c r="UI682" s="5"/>
      <c r="UJ682" s="5"/>
      <c r="UK682" s="5"/>
      <c r="UL682" s="5"/>
      <c r="UM682" s="5"/>
      <c r="UN682" s="5"/>
      <c r="UO682" s="5"/>
      <c r="UP682" s="5"/>
      <c r="UQ682" s="5"/>
      <c r="UR682" s="5"/>
      <c r="US682" s="5"/>
      <c r="UT682" s="5"/>
      <c r="UU682" s="5"/>
      <c r="UV682" s="5"/>
      <c r="UW682" s="5"/>
      <c r="UX682" s="5"/>
      <c r="UY682" s="5"/>
      <c r="UZ682" s="5"/>
      <c r="VA682" s="5"/>
      <c r="VB682" s="5"/>
      <c r="VC682" s="5"/>
      <c r="VD682" s="5"/>
      <c r="VE682" s="5"/>
      <c r="VF682" s="5"/>
      <c r="VG682" s="5"/>
      <c r="VH682" s="5"/>
      <c r="VI682" s="5"/>
      <c r="VJ682" s="5"/>
      <c r="VK682" s="5"/>
      <c r="VL682" s="5"/>
      <c r="VM682" s="5"/>
      <c r="VN682" s="5"/>
      <c r="VO682" s="5"/>
      <c r="VP682" s="5"/>
      <c r="VQ682" s="5"/>
      <c r="VR682" s="5"/>
      <c r="VS682" s="5"/>
      <c r="VT682" s="5"/>
      <c r="VU682" s="5"/>
      <c r="VV682" s="5"/>
      <c r="VW682" s="5"/>
      <c r="VX682" s="5"/>
      <c r="VY682" s="5"/>
      <c r="VZ682" s="5"/>
      <c r="WA682" s="5"/>
      <c r="WB682" s="5"/>
      <c r="WC682" s="5"/>
      <c r="WD682" s="5"/>
      <c r="WE682" s="5"/>
      <c r="WF682" s="5"/>
      <c r="WG682" s="5"/>
      <c r="WH682" s="5"/>
      <c r="WI682" s="5"/>
      <c r="WJ682" s="5"/>
      <c r="WK682" s="5"/>
      <c r="WL682" s="5"/>
      <c r="WM682" s="5"/>
      <c r="WN682" s="5"/>
      <c r="WO682" s="5"/>
      <c r="WP682" s="5"/>
      <c r="WQ682" s="5"/>
      <c r="WR682" s="5"/>
      <c r="WS682" s="5"/>
      <c r="WT682" s="5"/>
      <c r="WU682" s="5"/>
      <c r="WV682" s="5"/>
      <c r="WW682" s="5"/>
      <c r="WX682" s="5"/>
      <c r="WY682" s="5"/>
      <c r="WZ682" s="5"/>
      <c r="XA682" s="5"/>
      <c r="XB682" s="5"/>
      <c r="XC682" s="5"/>
      <c r="XD682" s="5"/>
      <c r="XE682" s="5"/>
      <c r="XF682" s="5"/>
      <c r="XG682" s="5"/>
      <c r="XH682" s="5"/>
      <c r="XI682" s="5"/>
      <c r="XJ682" s="5"/>
      <c r="XK682" s="5"/>
      <c r="XL682" s="5"/>
      <c r="XM682" s="5"/>
      <c r="XN682" s="5"/>
      <c r="XO682" s="5"/>
      <c r="XP682" s="5"/>
      <c r="XQ682" s="5"/>
      <c r="XR682" s="5"/>
      <c r="XS682" s="5"/>
      <c r="XT682" s="5"/>
      <c r="XU682" s="5"/>
      <c r="XV682" s="5"/>
      <c r="XW682" s="5"/>
    </row>
    <row r="683" spans="39:647" x14ac:dyDescent="0.45">
      <c r="AM683" s="5"/>
      <c r="AN683" s="5"/>
      <c r="AO683" s="5"/>
      <c r="AP683" s="5"/>
      <c r="AQ683" s="5"/>
      <c r="AR683" s="5"/>
      <c r="AS683" s="5"/>
      <c r="AT683" s="5"/>
      <c r="AU683" s="5"/>
      <c r="AV683" s="5"/>
      <c r="AW683" s="5"/>
      <c r="AX683" s="5"/>
      <c r="AY683" s="5"/>
      <c r="AZ683" s="5"/>
      <c r="BA683" s="5"/>
      <c r="BB683" s="5"/>
      <c r="BC683" s="5"/>
      <c r="BD683" s="5"/>
      <c r="BE683" s="5"/>
      <c r="BF683" s="5"/>
      <c r="BG683" s="5"/>
      <c r="BH683" s="5"/>
      <c r="BI683" s="5"/>
      <c r="BJ683" s="5"/>
      <c r="BK683" s="5"/>
      <c r="BL683" s="5"/>
      <c r="BM683" s="5"/>
      <c r="BN683" s="5"/>
      <c r="BO683" s="5"/>
      <c r="BP683" s="5"/>
      <c r="BQ683" s="5"/>
      <c r="BR683" s="5"/>
      <c r="BS683" s="5"/>
      <c r="BT683" s="5"/>
      <c r="BU683" s="5"/>
      <c r="BV683" s="5"/>
      <c r="BW683" s="5"/>
      <c r="BX683" s="5"/>
      <c r="BY683" s="5"/>
      <c r="BZ683" s="5"/>
      <c r="CA683" s="5"/>
      <c r="CB683" s="5"/>
      <c r="CC683" s="5"/>
      <c r="CD683" s="5"/>
      <c r="CE683" s="5"/>
      <c r="CF683" s="5"/>
      <c r="CG683" s="5"/>
      <c r="CH683" s="5"/>
      <c r="CI683" s="5"/>
      <c r="CJ683" s="5"/>
      <c r="CK683" s="5"/>
      <c r="CL683" s="5"/>
      <c r="CM683" s="5"/>
      <c r="CN683" s="5"/>
      <c r="CO683" s="5"/>
      <c r="CP683" s="5"/>
      <c r="CQ683" s="5"/>
      <c r="CR683" s="5"/>
      <c r="CS683" s="5"/>
      <c r="CT683" s="5"/>
      <c r="CU683" s="5"/>
      <c r="CV683" s="5"/>
      <c r="CW683" s="5"/>
      <c r="CX683" s="5"/>
      <c r="CY683" s="5"/>
      <c r="CZ683" s="5"/>
      <c r="DA683" s="5"/>
      <c r="DB683" s="5"/>
      <c r="DC683" s="5"/>
      <c r="DD683" s="5"/>
      <c r="DE683" s="5"/>
      <c r="DF683" s="5"/>
      <c r="DG683" s="5"/>
      <c r="DH683" s="5"/>
      <c r="DI683" s="5"/>
      <c r="DJ683" s="5"/>
      <c r="DK683" s="5"/>
      <c r="DL683" s="5"/>
      <c r="DM683" s="5"/>
      <c r="DN683" s="5"/>
      <c r="DO683" s="5"/>
      <c r="DP683" s="5"/>
      <c r="DQ683" s="5"/>
      <c r="DR683" s="5"/>
      <c r="DS683" s="5"/>
      <c r="DT683" s="5"/>
      <c r="DU683" s="5"/>
      <c r="DV683" s="5"/>
      <c r="DW683" s="5"/>
      <c r="DX683" s="5"/>
      <c r="DY683" s="5"/>
      <c r="DZ683" s="5"/>
      <c r="EA683" s="5"/>
      <c r="EB683" s="5"/>
      <c r="EC683" s="5"/>
      <c r="ED683" s="5"/>
      <c r="EE683" s="5"/>
      <c r="EF683" s="5"/>
      <c r="EG683" s="5"/>
      <c r="EH683" s="5"/>
      <c r="EI683" s="5"/>
      <c r="EJ683" s="5"/>
      <c r="EK683" s="5"/>
      <c r="EL683" s="5"/>
      <c r="EM683" s="5"/>
      <c r="EN683" s="5"/>
      <c r="EO683" s="5"/>
      <c r="EP683" s="5"/>
      <c r="EQ683" s="5"/>
      <c r="ER683" s="5"/>
      <c r="ES683" s="5"/>
      <c r="ET683" s="5"/>
      <c r="EU683" s="5"/>
      <c r="EV683" s="5"/>
      <c r="EW683" s="5"/>
      <c r="EX683" s="5"/>
      <c r="EY683" s="5"/>
      <c r="EZ683" s="5"/>
      <c r="FA683" s="5"/>
      <c r="FB683" s="5"/>
      <c r="FC683" s="5"/>
      <c r="FD683" s="5"/>
      <c r="FE683" s="5"/>
      <c r="FF683" s="5"/>
      <c r="FG683" s="5"/>
      <c r="FH683" s="5"/>
      <c r="FI683" s="5"/>
      <c r="FJ683" s="5"/>
      <c r="FK683" s="5"/>
      <c r="FL683" s="5"/>
      <c r="FM683" s="5"/>
      <c r="FN683" s="5"/>
      <c r="FO683" s="5"/>
      <c r="FP683" s="5"/>
      <c r="FQ683" s="5"/>
      <c r="FR683" s="5"/>
      <c r="FS683" s="5"/>
      <c r="FT683" s="5"/>
      <c r="FU683" s="5"/>
      <c r="FV683" s="5"/>
      <c r="FW683" s="5"/>
      <c r="FX683" s="5"/>
      <c r="FY683" s="5"/>
      <c r="FZ683" s="5"/>
      <c r="GA683" s="5"/>
      <c r="GB683" s="5"/>
      <c r="GC683" s="5"/>
      <c r="GD683" s="5"/>
      <c r="GE683" s="5"/>
      <c r="GF683" s="5"/>
      <c r="GG683" s="5"/>
      <c r="GH683" s="5"/>
      <c r="GI683" s="5"/>
      <c r="GJ683" s="5"/>
      <c r="GK683" s="5"/>
      <c r="GL683" s="5"/>
      <c r="GM683" s="5"/>
      <c r="GN683" s="5"/>
      <c r="GO683" s="5"/>
      <c r="GP683" s="5"/>
      <c r="GQ683" s="5"/>
      <c r="GR683" s="5"/>
      <c r="GS683" s="5"/>
      <c r="GT683" s="5"/>
      <c r="GU683" s="5"/>
      <c r="GV683" s="5"/>
      <c r="GW683" s="5"/>
      <c r="GX683" s="5"/>
      <c r="GY683" s="5"/>
      <c r="GZ683" s="5"/>
      <c r="HA683" s="5"/>
      <c r="HB683" s="5"/>
      <c r="HC683" s="5"/>
      <c r="HD683" s="5"/>
      <c r="HE683" s="5"/>
      <c r="HF683" s="5"/>
      <c r="HG683" s="5"/>
      <c r="HH683" s="5"/>
      <c r="HI683" s="5"/>
      <c r="HJ683" s="5"/>
      <c r="HK683" s="5"/>
      <c r="HL683" s="5"/>
      <c r="HM683" s="5"/>
      <c r="HN683" s="5"/>
      <c r="HO683" s="5"/>
      <c r="HP683" s="5"/>
      <c r="HQ683" s="5"/>
      <c r="HR683" s="5"/>
      <c r="HS683" s="5"/>
      <c r="HT683" s="5"/>
      <c r="HU683" s="5"/>
      <c r="HV683" s="5"/>
      <c r="HW683" s="5"/>
      <c r="HX683" s="5"/>
      <c r="HY683" s="5"/>
      <c r="HZ683" s="5"/>
      <c r="IA683" s="5"/>
      <c r="IB683" s="5"/>
      <c r="IC683" s="5"/>
      <c r="ID683" s="5"/>
      <c r="IE683" s="5"/>
      <c r="IF683" s="5"/>
      <c r="IG683" s="5"/>
      <c r="IH683" s="5"/>
      <c r="II683" s="5"/>
      <c r="IJ683" s="5"/>
      <c r="IK683" s="5"/>
      <c r="IL683" s="5"/>
      <c r="IM683" s="5"/>
      <c r="IN683" s="5"/>
      <c r="IO683" s="5"/>
      <c r="IP683" s="5"/>
      <c r="IQ683" s="5"/>
      <c r="IR683" s="5"/>
      <c r="IS683" s="5"/>
      <c r="IT683" s="5"/>
      <c r="IU683" s="5"/>
      <c r="IV683" s="5"/>
      <c r="IW683" s="5"/>
      <c r="IX683" s="5"/>
      <c r="IY683" s="5"/>
      <c r="IZ683" s="5"/>
      <c r="JA683" s="5"/>
      <c r="JB683" s="5"/>
      <c r="JC683" s="5"/>
      <c r="JD683" s="5"/>
      <c r="JE683" s="5"/>
      <c r="JF683" s="5"/>
      <c r="JG683" s="5"/>
      <c r="JH683" s="5"/>
      <c r="JI683" s="5"/>
      <c r="JJ683" s="5"/>
      <c r="JK683" s="5"/>
      <c r="JL683" s="5"/>
      <c r="JM683" s="5"/>
      <c r="JN683" s="5"/>
      <c r="JO683" s="5"/>
      <c r="JP683" s="5"/>
      <c r="JQ683" s="5"/>
      <c r="JR683" s="5"/>
      <c r="JS683" s="5"/>
      <c r="JT683" s="5"/>
      <c r="JU683" s="5"/>
      <c r="JV683" s="5"/>
      <c r="JW683" s="5"/>
      <c r="JX683" s="5"/>
      <c r="JY683" s="5"/>
      <c r="JZ683" s="5"/>
      <c r="KA683" s="5"/>
      <c r="KB683" s="5"/>
      <c r="KC683" s="5"/>
      <c r="KD683" s="5"/>
      <c r="KE683" s="5"/>
      <c r="KF683" s="5"/>
      <c r="KG683" s="5"/>
      <c r="KH683" s="5"/>
      <c r="KI683" s="5"/>
      <c r="KJ683" s="5"/>
      <c r="KK683" s="5"/>
      <c r="KL683" s="5"/>
      <c r="KM683" s="5"/>
      <c r="KN683" s="5"/>
      <c r="KO683" s="5"/>
      <c r="KP683" s="5"/>
      <c r="KQ683" s="5"/>
      <c r="KR683" s="5"/>
      <c r="KS683" s="5"/>
      <c r="KT683" s="5"/>
      <c r="KU683" s="5"/>
      <c r="KV683" s="5"/>
      <c r="KW683" s="5"/>
      <c r="KX683" s="5"/>
      <c r="KY683" s="5"/>
      <c r="KZ683" s="5"/>
      <c r="LA683" s="5"/>
      <c r="LB683" s="5"/>
      <c r="LC683" s="5"/>
      <c r="LD683" s="5"/>
      <c r="LE683" s="5"/>
      <c r="LF683" s="5"/>
      <c r="LG683" s="5"/>
      <c r="LH683" s="5"/>
      <c r="LI683" s="5"/>
      <c r="LJ683" s="5"/>
      <c r="LK683" s="5"/>
      <c r="LL683" s="5"/>
      <c r="LM683" s="5"/>
      <c r="LN683" s="5"/>
      <c r="LO683" s="5"/>
      <c r="LP683" s="5"/>
      <c r="LQ683" s="5"/>
      <c r="LR683" s="5"/>
      <c r="LS683" s="5"/>
      <c r="LT683" s="5"/>
      <c r="LU683" s="5"/>
      <c r="LV683" s="5"/>
      <c r="LW683" s="5"/>
      <c r="LX683" s="5"/>
      <c r="LY683" s="5"/>
      <c r="LZ683" s="5"/>
      <c r="MA683" s="5"/>
      <c r="MB683" s="5"/>
      <c r="MC683" s="5"/>
      <c r="MD683" s="5"/>
      <c r="ME683" s="5"/>
      <c r="MF683" s="5"/>
      <c r="MG683" s="5"/>
      <c r="MH683" s="5"/>
      <c r="MI683" s="5"/>
      <c r="MJ683" s="5"/>
      <c r="MK683" s="5"/>
      <c r="ML683" s="5"/>
      <c r="MM683" s="5"/>
      <c r="MN683" s="5"/>
      <c r="MO683" s="5"/>
      <c r="MP683" s="5"/>
      <c r="MQ683" s="5"/>
      <c r="MR683" s="5"/>
      <c r="MS683" s="5"/>
      <c r="MT683" s="5"/>
      <c r="MU683" s="5"/>
      <c r="MV683" s="5"/>
      <c r="MW683" s="5"/>
      <c r="MX683" s="5"/>
      <c r="MY683" s="5"/>
      <c r="MZ683" s="5"/>
      <c r="NA683" s="5"/>
      <c r="NB683" s="5"/>
      <c r="NC683" s="5"/>
      <c r="ND683" s="5"/>
      <c r="NE683" s="5"/>
      <c r="NF683" s="5"/>
      <c r="NG683" s="5"/>
      <c r="NH683" s="5"/>
      <c r="NI683" s="5"/>
      <c r="NJ683" s="5"/>
      <c r="NK683" s="5"/>
      <c r="NL683" s="5"/>
      <c r="NM683" s="5"/>
      <c r="NN683" s="5"/>
      <c r="NO683" s="5"/>
      <c r="NP683" s="5"/>
      <c r="NQ683" s="5"/>
      <c r="NR683" s="5"/>
      <c r="NS683" s="5"/>
      <c r="NT683" s="5"/>
      <c r="NU683" s="5"/>
      <c r="NV683" s="5"/>
      <c r="NW683" s="5"/>
      <c r="NX683" s="5"/>
      <c r="NY683" s="5"/>
      <c r="NZ683" s="5"/>
      <c r="OA683" s="5"/>
      <c r="OB683" s="5"/>
      <c r="OC683" s="5"/>
      <c r="OD683" s="5"/>
      <c r="OE683" s="5"/>
      <c r="OF683" s="5"/>
      <c r="OG683" s="5"/>
      <c r="OH683" s="5"/>
      <c r="OI683" s="5"/>
      <c r="OJ683" s="5"/>
      <c r="OK683" s="5"/>
      <c r="OL683" s="5"/>
      <c r="OM683" s="5"/>
      <c r="ON683" s="5"/>
      <c r="OO683" s="5"/>
      <c r="OP683" s="5"/>
      <c r="OQ683" s="5"/>
      <c r="OR683" s="5"/>
      <c r="OS683" s="5"/>
      <c r="OT683" s="5"/>
      <c r="OU683" s="5"/>
      <c r="OV683" s="5"/>
      <c r="OW683" s="5"/>
      <c r="OX683" s="5"/>
      <c r="OY683" s="5"/>
      <c r="OZ683" s="5"/>
      <c r="PA683" s="5"/>
      <c r="PB683" s="5"/>
      <c r="PC683" s="5"/>
      <c r="PD683" s="5"/>
      <c r="PE683" s="5"/>
      <c r="PF683" s="5"/>
      <c r="PG683" s="5"/>
      <c r="PH683" s="5"/>
      <c r="PI683" s="5"/>
      <c r="PJ683" s="5"/>
      <c r="PK683" s="5"/>
      <c r="PL683" s="5"/>
      <c r="PM683" s="5"/>
      <c r="PN683" s="5"/>
      <c r="PO683" s="5"/>
      <c r="PP683" s="5"/>
      <c r="PQ683" s="5"/>
      <c r="PR683" s="5"/>
      <c r="PS683" s="5"/>
      <c r="PT683" s="5"/>
      <c r="PU683" s="5"/>
      <c r="PV683" s="5"/>
      <c r="PW683" s="5"/>
      <c r="PX683" s="5"/>
      <c r="PY683" s="5"/>
      <c r="PZ683" s="5"/>
      <c r="QA683" s="5"/>
      <c r="QB683" s="5"/>
      <c r="QC683" s="5"/>
      <c r="QD683" s="5"/>
      <c r="QE683" s="5"/>
      <c r="QF683" s="5"/>
      <c r="QG683" s="5"/>
      <c r="QH683" s="5"/>
      <c r="QI683" s="5"/>
      <c r="QJ683" s="5"/>
      <c r="QK683" s="5"/>
      <c r="QL683" s="5"/>
      <c r="QM683" s="5"/>
      <c r="QN683" s="5"/>
      <c r="QO683" s="5"/>
      <c r="QP683" s="5"/>
      <c r="QQ683" s="5"/>
      <c r="QR683" s="5"/>
      <c r="QS683" s="5"/>
      <c r="QT683" s="5"/>
      <c r="QU683" s="5"/>
      <c r="QV683" s="5"/>
      <c r="QW683" s="5"/>
      <c r="QX683" s="5"/>
      <c r="QY683" s="5"/>
      <c r="QZ683" s="5"/>
      <c r="RA683" s="5"/>
      <c r="RB683" s="5"/>
      <c r="RC683" s="5"/>
      <c r="RD683" s="5"/>
      <c r="RE683" s="5"/>
      <c r="RF683" s="5"/>
      <c r="RG683" s="5"/>
      <c r="RH683" s="5"/>
      <c r="RI683" s="5"/>
      <c r="RJ683" s="5"/>
      <c r="RK683" s="5"/>
      <c r="RL683" s="5"/>
      <c r="RM683" s="5"/>
      <c r="RN683" s="5"/>
      <c r="RO683" s="5"/>
      <c r="RP683" s="5"/>
      <c r="RQ683" s="5"/>
      <c r="RR683" s="5"/>
      <c r="RS683" s="5"/>
      <c r="RT683" s="5"/>
      <c r="RU683" s="5"/>
      <c r="RV683" s="5"/>
      <c r="RW683" s="5"/>
      <c r="RX683" s="5"/>
      <c r="RY683" s="5"/>
      <c r="RZ683" s="5"/>
      <c r="SA683" s="5"/>
      <c r="SB683" s="5"/>
      <c r="SC683" s="5"/>
      <c r="SD683" s="5"/>
      <c r="SE683" s="5"/>
      <c r="SF683" s="5"/>
      <c r="SG683" s="5"/>
      <c r="SH683" s="5"/>
      <c r="SI683" s="5"/>
      <c r="SJ683" s="5"/>
      <c r="SK683" s="5"/>
      <c r="SL683" s="5"/>
      <c r="SM683" s="5"/>
      <c r="SN683" s="5"/>
      <c r="SO683" s="5"/>
      <c r="SP683" s="5"/>
      <c r="SQ683" s="5"/>
      <c r="SR683" s="5"/>
      <c r="SS683" s="5"/>
      <c r="ST683" s="5"/>
      <c r="SU683" s="5"/>
      <c r="SV683" s="5"/>
      <c r="SW683" s="5"/>
      <c r="SX683" s="5"/>
      <c r="SY683" s="5"/>
      <c r="SZ683" s="5"/>
      <c r="TA683" s="5"/>
      <c r="TB683" s="5"/>
      <c r="TC683" s="5"/>
      <c r="TD683" s="5"/>
      <c r="TE683" s="5"/>
      <c r="TF683" s="5"/>
      <c r="TG683" s="5"/>
      <c r="TH683" s="5"/>
      <c r="TI683" s="5"/>
      <c r="TJ683" s="5"/>
      <c r="TK683" s="5"/>
      <c r="TL683" s="5"/>
      <c r="TM683" s="5"/>
      <c r="TN683" s="5"/>
      <c r="TO683" s="5"/>
      <c r="TP683" s="5"/>
      <c r="TQ683" s="5"/>
      <c r="TR683" s="5"/>
      <c r="TS683" s="5"/>
      <c r="TT683" s="5"/>
      <c r="TU683" s="5"/>
      <c r="TV683" s="5"/>
      <c r="TW683" s="5"/>
      <c r="TX683" s="5"/>
      <c r="TY683" s="5"/>
      <c r="TZ683" s="5"/>
      <c r="UA683" s="5"/>
      <c r="UB683" s="5"/>
      <c r="UC683" s="5"/>
      <c r="UD683" s="5"/>
      <c r="UE683" s="5"/>
      <c r="UF683" s="5"/>
      <c r="UG683" s="5"/>
      <c r="UH683" s="5"/>
      <c r="UI683" s="5"/>
      <c r="UJ683" s="5"/>
      <c r="UK683" s="5"/>
      <c r="UL683" s="5"/>
      <c r="UM683" s="5"/>
      <c r="UN683" s="5"/>
      <c r="UO683" s="5"/>
      <c r="UP683" s="5"/>
      <c r="UQ683" s="5"/>
      <c r="UR683" s="5"/>
      <c r="US683" s="5"/>
      <c r="UT683" s="5"/>
      <c r="UU683" s="5"/>
      <c r="UV683" s="5"/>
      <c r="UW683" s="5"/>
      <c r="UX683" s="5"/>
      <c r="UY683" s="5"/>
      <c r="UZ683" s="5"/>
      <c r="VA683" s="5"/>
      <c r="VB683" s="5"/>
      <c r="VC683" s="5"/>
      <c r="VD683" s="5"/>
      <c r="VE683" s="5"/>
      <c r="VF683" s="5"/>
      <c r="VG683" s="5"/>
      <c r="VH683" s="5"/>
      <c r="VI683" s="5"/>
      <c r="VJ683" s="5"/>
      <c r="VK683" s="5"/>
      <c r="VL683" s="5"/>
      <c r="VM683" s="5"/>
      <c r="VN683" s="5"/>
      <c r="VO683" s="5"/>
      <c r="VP683" s="5"/>
      <c r="VQ683" s="5"/>
      <c r="VR683" s="5"/>
      <c r="VS683" s="5"/>
      <c r="VT683" s="5"/>
      <c r="VU683" s="5"/>
      <c r="VV683" s="5"/>
      <c r="VW683" s="5"/>
      <c r="VX683" s="5"/>
      <c r="VY683" s="5"/>
      <c r="VZ683" s="5"/>
      <c r="WA683" s="5"/>
      <c r="WB683" s="5"/>
      <c r="WC683" s="5"/>
      <c r="WD683" s="5"/>
      <c r="WE683" s="5"/>
      <c r="WF683" s="5"/>
      <c r="WG683" s="5"/>
      <c r="WH683" s="5"/>
      <c r="WI683" s="5"/>
      <c r="WJ683" s="5"/>
      <c r="WK683" s="5"/>
      <c r="WL683" s="5"/>
      <c r="WM683" s="5"/>
      <c r="WN683" s="5"/>
      <c r="WO683" s="5"/>
      <c r="WP683" s="5"/>
      <c r="WQ683" s="5"/>
      <c r="WR683" s="5"/>
      <c r="WS683" s="5"/>
      <c r="WT683" s="5"/>
      <c r="WU683" s="5"/>
      <c r="WV683" s="5"/>
      <c r="WW683" s="5"/>
      <c r="WX683" s="5"/>
      <c r="WY683" s="5"/>
      <c r="WZ683" s="5"/>
      <c r="XA683" s="5"/>
      <c r="XB683" s="5"/>
      <c r="XC683" s="5"/>
      <c r="XD683" s="5"/>
      <c r="XE683" s="5"/>
      <c r="XF683" s="5"/>
      <c r="XG683" s="5"/>
      <c r="XH683" s="5"/>
      <c r="XI683" s="5"/>
      <c r="XJ683" s="5"/>
      <c r="XK683" s="5"/>
      <c r="XL683" s="5"/>
      <c r="XM683" s="5"/>
      <c r="XN683" s="5"/>
      <c r="XO683" s="5"/>
      <c r="XP683" s="5"/>
      <c r="XQ683" s="5"/>
      <c r="XR683" s="5"/>
      <c r="XS683" s="5"/>
      <c r="XT683" s="5"/>
      <c r="XU683" s="5"/>
      <c r="XV683" s="5"/>
      <c r="XW683" s="5"/>
    </row>
    <row r="684" spans="39:647" x14ac:dyDescent="0.45">
      <c r="AM684" s="5"/>
      <c r="AN684" s="5"/>
      <c r="AO684" s="5"/>
      <c r="AP684" s="5"/>
      <c r="AQ684" s="5"/>
      <c r="AR684" s="5"/>
      <c r="AS684" s="5"/>
      <c r="AT684" s="5"/>
      <c r="AU684" s="5"/>
      <c r="AV684" s="5"/>
      <c r="AW684" s="5"/>
      <c r="AX684" s="5"/>
      <c r="AY684" s="5"/>
      <c r="AZ684" s="5"/>
      <c r="BA684" s="5"/>
      <c r="BB684" s="5"/>
      <c r="BC684" s="5"/>
      <c r="BD684" s="5"/>
      <c r="BE684" s="5"/>
      <c r="BF684" s="5"/>
      <c r="BG684" s="5"/>
      <c r="BH684" s="5"/>
      <c r="BI684" s="5"/>
      <c r="BJ684" s="5"/>
      <c r="BK684" s="5"/>
      <c r="BL684" s="5"/>
      <c r="BM684" s="5"/>
      <c r="BN684" s="5"/>
      <c r="BO684" s="5"/>
      <c r="BP684" s="5"/>
      <c r="BQ684" s="5"/>
      <c r="BR684" s="5"/>
      <c r="BS684" s="5"/>
      <c r="BT684" s="5"/>
      <c r="BU684" s="5"/>
      <c r="BV684" s="5"/>
      <c r="BW684" s="5"/>
      <c r="BX684" s="5"/>
      <c r="BY684" s="5"/>
      <c r="BZ684" s="5"/>
      <c r="CA684" s="5"/>
      <c r="CB684" s="5"/>
      <c r="CC684" s="5"/>
      <c r="CD684" s="5"/>
      <c r="CE684" s="5"/>
      <c r="CF684" s="5"/>
      <c r="CG684" s="5"/>
      <c r="CH684" s="5"/>
      <c r="CI684" s="5"/>
      <c r="CJ684" s="5"/>
      <c r="CK684" s="5"/>
      <c r="CL684" s="5"/>
      <c r="CM684" s="5"/>
      <c r="CN684" s="5"/>
      <c r="CO684" s="5"/>
      <c r="CP684" s="5"/>
      <c r="CQ684" s="5"/>
      <c r="CR684" s="5"/>
      <c r="CS684" s="5"/>
      <c r="CT684" s="5"/>
      <c r="CU684" s="5"/>
      <c r="CV684" s="5"/>
      <c r="CW684" s="5"/>
      <c r="CX684" s="5"/>
      <c r="CY684" s="5"/>
      <c r="CZ684" s="5"/>
      <c r="DA684" s="5"/>
      <c r="DB684" s="5"/>
      <c r="DC684" s="5"/>
      <c r="DD684" s="5"/>
      <c r="DE684" s="5"/>
      <c r="DF684" s="5"/>
      <c r="DG684" s="5"/>
      <c r="DH684" s="5"/>
      <c r="DI684" s="5"/>
      <c r="DJ684" s="5"/>
      <c r="DK684" s="5"/>
      <c r="DL684" s="5"/>
      <c r="DM684" s="5"/>
      <c r="DN684" s="5"/>
      <c r="DO684" s="5"/>
      <c r="DP684" s="5"/>
      <c r="DQ684" s="5"/>
      <c r="DR684" s="5"/>
      <c r="DS684" s="5"/>
      <c r="DT684" s="5"/>
      <c r="DU684" s="5"/>
      <c r="DV684" s="5"/>
      <c r="DW684" s="5"/>
      <c r="DX684" s="5"/>
      <c r="DY684" s="5"/>
      <c r="DZ684" s="5"/>
      <c r="EA684" s="5"/>
      <c r="EB684" s="5"/>
      <c r="EC684" s="5"/>
      <c r="ED684" s="5"/>
      <c r="EE684" s="5"/>
      <c r="EF684" s="5"/>
      <c r="EG684" s="5"/>
      <c r="EH684" s="5"/>
      <c r="EI684" s="5"/>
      <c r="EJ684" s="5"/>
      <c r="EK684" s="5"/>
      <c r="EL684" s="5"/>
      <c r="EM684" s="5"/>
      <c r="EN684" s="5"/>
      <c r="EO684" s="5"/>
      <c r="EP684" s="5"/>
      <c r="EQ684" s="5"/>
      <c r="ER684" s="5"/>
      <c r="ES684" s="5"/>
      <c r="ET684" s="5"/>
      <c r="EU684" s="5"/>
      <c r="EV684" s="5"/>
      <c r="EW684" s="5"/>
      <c r="EX684" s="5"/>
      <c r="EY684" s="5"/>
      <c r="EZ684" s="5"/>
      <c r="FA684" s="5"/>
      <c r="FB684" s="5"/>
      <c r="FC684" s="5"/>
      <c r="FD684" s="5"/>
      <c r="FE684" s="5"/>
      <c r="FF684" s="5"/>
      <c r="FG684" s="5"/>
      <c r="FH684" s="5"/>
      <c r="FI684" s="5"/>
      <c r="FJ684" s="5"/>
      <c r="FK684" s="5"/>
      <c r="FL684" s="5"/>
      <c r="FM684" s="5"/>
      <c r="FN684" s="5"/>
      <c r="FO684" s="5"/>
      <c r="FP684" s="5"/>
      <c r="FQ684" s="5"/>
      <c r="FR684" s="5"/>
      <c r="FS684" s="5"/>
      <c r="FT684" s="5"/>
      <c r="FU684" s="5"/>
      <c r="FV684" s="5"/>
      <c r="FW684" s="5"/>
      <c r="FX684" s="5"/>
      <c r="FY684" s="5"/>
      <c r="FZ684" s="5"/>
      <c r="GA684" s="5"/>
      <c r="GB684" s="5"/>
      <c r="GC684" s="5"/>
      <c r="GD684" s="5"/>
      <c r="GE684" s="5"/>
      <c r="GF684" s="5"/>
      <c r="GG684" s="5"/>
      <c r="GH684" s="5"/>
      <c r="GI684" s="5"/>
      <c r="GJ684" s="5"/>
      <c r="GK684" s="5"/>
      <c r="GL684" s="5"/>
      <c r="GM684" s="5"/>
      <c r="GN684" s="5"/>
      <c r="GO684" s="5"/>
      <c r="GP684" s="5"/>
      <c r="GQ684" s="5"/>
      <c r="GR684" s="5"/>
      <c r="GS684" s="5"/>
      <c r="GT684" s="5"/>
      <c r="GU684" s="5"/>
      <c r="GV684" s="5"/>
      <c r="GW684" s="5"/>
      <c r="GX684" s="5"/>
      <c r="GY684" s="5"/>
      <c r="GZ684" s="5"/>
      <c r="HA684" s="5"/>
      <c r="HB684" s="5"/>
      <c r="HC684" s="5"/>
      <c r="HD684" s="5"/>
      <c r="HE684" s="5"/>
      <c r="HF684" s="5"/>
      <c r="HG684" s="5"/>
      <c r="HH684" s="5"/>
      <c r="HI684" s="5"/>
      <c r="HJ684" s="5"/>
      <c r="HK684" s="5"/>
      <c r="HL684" s="5"/>
      <c r="HM684" s="5"/>
      <c r="HN684" s="5"/>
      <c r="HO684" s="5"/>
      <c r="HP684" s="5"/>
      <c r="HQ684" s="5"/>
      <c r="HR684" s="5"/>
      <c r="HS684" s="5"/>
      <c r="HT684" s="5"/>
      <c r="HU684" s="5"/>
      <c r="HV684" s="5"/>
      <c r="HW684" s="5"/>
      <c r="HX684" s="5"/>
      <c r="HY684" s="5"/>
      <c r="HZ684" s="5"/>
      <c r="IA684" s="5"/>
      <c r="IB684" s="5"/>
      <c r="IC684" s="5"/>
      <c r="ID684" s="5"/>
      <c r="IE684" s="5"/>
      <c r="IF684" s="5"/>
      <c r="IG684" s="5"/>
      <c r="IH684" s="5"/>
      <c r="II684" s="5"/>
      <c r="IJ684" s="5"/>
      <c r="IK684" s="5"/>
      <c r="IL684" s="5"/>
      <c r="IM684" s="5"/>
      <c r="IN684" s="5"/>
      <c r="IO684" s="5"/>
      <c r="IP684" s="5"/>
      <c r="IQ684" s="5"/>
      <c r="IR684" s="5"/>
      <c r="IS684" s="5"/>
      <c r="IT684" s="5"/>
      <c r="IU684" s="5"/>
      <c r="IV684" s="5"/>
      <c r="IW684" s="5"/>
      <c r="IX684" s="5"/>
      <c r="IY684" s="5"/>
      <c r="IZ684" s="5"/>
      <c r="JA684" s="5"/>
      <c r="JB684" s="5"/>
      <c r="JC684" s="5"/>
      <c r="JD684" s="5"/>
      <c r="JE684" s="5"/>
      <c r="JF684" s="5"/>
      <c r="JG684" s="5"/>
      <c r="JH684" s="5"/>
      <c r="JI684" s="5"/>
      <c r="JJ684" s="5"/>
      <c r="JK684" s="5"/>
      <c r="JL684" s="5"/>
      <c r="JM684" s="5"/>
      <c r="JN684" s="5"/>
      <c r="JO684" s="5"/>
      <c r="JP684" s="5"/>
      <c r="JQ684" s="5"/>
      <c r="JR684" s="5"/>
      <c r="JS684" s="5"/>
      <c r="JT684" s="5"/>
      <c r="JU684" s="5"/>
      <c r="JV684" s="5"/>
      <c r="JW684" s="5"/>
      <c r="JX684" s="5"/>
      <c r="JY684" s="5"/>
      <c r="JZ684" s="5"/>
      <c r="KA684" s="5"/>
      <c r="KB684" s="5"/>
      <c r="KC684" s="5"/>
      <c r="KD684" s="5"/>
      <c r="KE684" s="5"/>
      <c r="KF684" s="5"/>
      <c r="KG684" s="5"/>
      <c r="KH684" s="5"/>
      <c r="KI684" s="5"/>
      <c r="KJ684" s="5"/>
      <c r="KK684" s="5"/>
      <c r="KL684" s="5"/>
      <c r="KM684" s="5"/>
      <c r="KN684" s="5"/>
      <c r="KO684" s="5"/>
      <c r="KP684" s="5"/>
      <c r="KQ684" s="5"/>
      <c r="KR684" s="5"/>
      <c r="KS684" s="5"/>
      <c r="KT684" s="5"/>
      <c r="KU684" s="5"/>
      <c r="KV684" s="5"/>
      <c r="KW684" s="5"/>
      <c r="KX684" s="5"/>
      <c r="KY684" s="5"/>
      <c r="KZ684" s="5"/>
      <c r="LA684" s="5"/>
      <c r="LB684" s="5"/>
      <c r="LC684" s="5"/>
      <c r="LD684" s="5"/>
      <c r="LE684" s="5"/>
      <c r="LF684" s="5"/>
      <c r="LG684" s="5"/>
      <c r="LH684" s="5"/>
      <c r="LI684" s="5"/>
      <c r="LJ684" s="5"/>
      <c r="LK684" s="5"/>
      <c r="LL684" s="5"/>
      <c r="LM684" s="5"/>
      <c r="LN684" s="5"/>
      <c r="LO684" s="5"/>
      <c r="LP684" s="5"/>
      <c r="LQ684" s="5"/>
      <c r="LR684" s="5"/>
      <c r="LS684" s="5"/>
      <c r="LT684" s="5"/>
      <c r="LU684" s="5"/>
      <c r="LV684" s="5"/>
      <c r="LW684" s="5"/>
      <c r="LX684" s="5"/>
      <c r="LY684" s="5"/>
      <c r="LZ684" s="5"/>
      <c r="MA684" s="5"/>
      <c r="MB684" s="5"/>
      <c r="MC684" s="5"/>
      <c r="MD684" s="5"/>
      <c r="ME684" s="5"/>
      <c r="MF684" s="5"/>
      <c r="MG684" s="5"/>
      <c r="MH684" s="5"/>
      <c r="MI684" s="5"/>
      <c r="MJ684" s="5"/>
      <c r="MK684" s="5"/>
      <c r="ML684" s="5"/>
      <c r="MM684" s="5"/>
      <c r="MN684" s="5"/>
      <c r="MO684" s="5"/>
      <c r="MP684" s="5"/>
      <c r="MQ684" s="5"/>
      <c r="MR684" s="5"/>
      <c r="MS684" s="5"/>
      <c r="MT684" s="5"/>
      <c r="MU684" s="5"/>
      <c r="MV684" s="5"/>
      <c r="MW684" s="5"/>
      <c r="MX684" s="5"/>
      <c r="MY684" s="5"/>
      <c r="MZ684" s="5"/>
      <c r="NA684" s="5"/>
      <c r="NB684" s="5"/>
      <c r="NC684" s="5"/>
      <c r="ND684" s="5"/>
      <c r="NE684" s="5"/>
      <c r="NF684" s="5"/>
      <c r="NG684" s="5"/>
      <c r="NH684" s="5"/>
      <c r="NI684" s="5"/>
      <c r="NJ684" s="5"/>
      <c r="NK684" s="5"/>
      <c r="NL684" s="5"/>
      <c r="NM684" s="5"/>
      <c r="NN684" s="5"/>
      <c r="NO684" s="5"/>
      <c r="NP684" s="5"/>
      <c r="NQ684" s="5"/>
      <c r="NR684" s="5"/>
      <c r="NS684" s="5"/>
      <c r="NT684" s="5"/>
      <c r="NU684" s="5"/>
      <c r="NV684" s="5"/>
      <c r="NW684" s="5"/>
      <c r="NX684" s="5"/>
      <c r="NY684" s="5"/>
      <c r="NZ684" s="5"/>
      <c r="OA684" s="5"/>
      <c r="OB684" s="5"/>
      <c r="OC684" s="5"/>
      <c r="OD684" s="5"/>
      <c r="OE684" s="5"/>
      <c r="OF684" s="5"/>
      <c r="OG684" s="5"/>
      <c r="OH684" s="5"/>
      <c r="OI684" s="5"/>
      <c r="OJ684" s="5"/>
      <c r="OK684" s="5"/>
      <c r="OL684" s="5"/>
      <c r="OM684" s="5"/>
      <c r="ON684" s="5"/>
      <c r="OO684" s="5"/>
      <c r="OP684" s="5"/>
      <c r="OQ684" s="5"/>
      <c r="OR684" s="5"/>
      <c r="OS684" s="5"/>
      <c r="OT684" s="5"/>
      <c r="OU684" s="5"/>
      <c r="OV684" s="5"/>
      <c r="OW684" s="5"/>
      <c r="OX684" s="5"/>
      <c r="OY684" s="5"/>
      <c r="OZ684" s="5"/>
      <c r="PA684" s="5"/>
      <c r="PB684" s="5"/>
      <c r="PC684" s="5"/>
      <c r="PD684" s="5"/>
      <c r="PE684" s="5"/>
      <c r="PF684" s="5"/>
      <c r="PG684" s="5"/>
      <c r="PH684" s="5"/>
      <c r="PI684" s="5"/>
      <c r="PJ684" s="5"/>
      <c r="PK684" s="5"/>
      <c r="PL684" s="5"/>
      <c r="PM684" s="5"/>
      <c r="PN684" s="5"/>
      <c r="PO684" s="5"/>
      <c r="PP684" s="5"/>
      <c r="PQ684" s="5"/>
      <c r="PR684" s="5"/>
      <c r="PS684" s="5"/>
      <c r="PT684" s="5"/>
      <c r="PU684" s="5"/>
      <c r="PV684" s="5"/>
      <c r="PW684" s="5"/>
      <c r="PX684" s="5"/>
      <c r="PY684" s="5"/>
      <c r="PZ684" s="5"/>
      <c r="QA684" s="5"/>
      <c r="QB684" s="5"/>
      <c r="QC684" s="5"/>
      <c r="QD684" s="5"/>
      <c r="QE684" s="5"/>
      <c r="QF684" s="5"/>
      <c r="QG684" s="5"/>
      <c r="QH684" s="5"/>
      <c r="QI684" s="5"/>
      <c r="QJ684" s="5"/>
      <c r="QK684" s="5"/>
      <c r="QL684" s="5"/>
      <c r="QM684" s="5"/>
      <c r="QN684" s="5"/>
      <c r="QO684" s="5"/>
      <c r="QP684" s="5"/>
      <c r="QQ684" s="5"/>
      <c r="QR684" s="5"/>
      <c r="QS684" s="5"/>
      <c r="QT684" s="5"/>
      <c r="QU684" s="5"/>
      <c r="QV684" s="5"/>
      <c r="QW684" s="5"/>
      <c r="QX684" s="5"/>
      <c r="QY684" s="5"/>
      <c r="QZ684" s="5"/>
      <c r="RA684" s="5"/>
      <c r="RB684" s="5"/>
      <c r="RC684" s="5"/>
      <c r="RD684" s="5"/>
      <c r="RE684" s="5"/>
      <c r="RF684" s="5"/>
      <c r="RG684" s="5"/>
      <c r="RH684" s="5"/>
      <c r="RI684" s="5"/>
      <c r="RJ684" s="5"/>
      <c r="RK684" s="5"/>
      <c r="RL684" s="5"/>
      <c r="RM684" s="5"/>
      <c r="RN684" s="5"/>
      <c r="RO684" s="5"/>
      <c r="RP684" s="5"/>
      <c r="RQ684" s="5"/>
      <c r="RR684" s="5"/>
      <c r="RS684" s="5"/>
      <c r="RT684" s="5"/>
      <c r="RU684" s="5"/>
      <c r="RV684" s="5"/>
      <c r="RW684" s="5"/>
      <c r="RX684" s="5"/>
      <c r="RY684" s="5"/>
      <c r="RZ684" s="5"/>
      <c r="SA684" s="5"/>
      <c r="SB684" s="5"/>
      <c r="SC684" s="5"/>
      <c r="SD684" s="5"/>
      <c r="SE684" s="5"/>
      <c r="SF684" s="5"/>
      <c r="SG684" s="5"/>
      <c r="SH684" s="5"/>
      <c r="SI684" s="5"/>
      <c r="SJ684" s="5"/>
      <c r="SK684" s="5"/>
      <c r="SL684" s="5"/>
      <c r="SM684" s="5"/>
      <c r="SN684" s="5"/>
      <c r="SO684" s="5"/>
      <c r="SP684" s="5"/>
      <c r="SQ684" s="5"/>
      <c r="SR684" s="5"/>
      <c r="SS684" s="5"/>
      <c r="ST684" s="5"/>
      <c r="SU684" s="5"/>
      <c r="SV684" s="5"/>
      <c r="SW684" s="5"/>
      <c r="SX684" s="5"/>
      <c r="SY684" s="5"/>
      <c r="SZ684" s="5"/>
      <c r="TA684" s="5"/>
      <c r="TB684" s="5"/>
      <c r="TC684" s="5"/>
      <c r="TD684" s="5"/>
      <c r="TE684" s="5"/>
      <c r="TF684" s="5"/>
      <c r="TG684" s="5"/>
      <c r="TH684" s="5"/>
      <c r="TI684" s="5"/>
      <c r="TJ684" s="5"/>
      <c r="TK684" s="5"/>
      <c r="TL684" s="5"/>
      <c r="TM684" s="5"/>
      <c r="TN684" s="5"/>
      <c r="TO684" s="5"/>
      <c r="TP684" s="5"/>
      <c r="TQ684" s="5"/>
      <c r="TR684" s="5"/>
      <c r="TS684" s="5"/>
      <c r="TT684" s="5"/>
      <c r="TU684" s="5"/>
      <c r="TV684" s="5"/>
      <c r="TW684" s="5"/>
      <c r="TX684" s="5"/>
      <c r="TY684" s="5"/>
      <c r="TZ684" s="5"/>
      <c r="UA684" s="5"/>
      <c r="UB684" s="5"/>
      <c r="UC684" s="5"/>
      <c r="UD684" s="5"/>
      <c r="UE684" s="5"/>
      <c r="UF684" s="5"/>
      <c r="UG684" s="5"/>
      <c r="UH684" s="5"/>
      <c r="UI684" s="5"/>
      <c r="UJ684" s="5"/>
      <c r="UK684" s="5"/>
      <c r="UL684" s="5"/>
      <c r="UM684" s="5"/>
      <c r="UN684" s="5"/>
      <c r="UO684" s="5"/>
      <c r="UP684" s="5"/>
      <c r="UQ684" s="5"/>
      <c r="UR684" s="5"/>
      <c r="US684" s="5"/>
      <c r="UT684" s="5"/>
      <c r="UU684" s="5"/>
      <c r="UV684" s="5"/>
      <c r="UW684" s="5"/>
      <c r="UX684" s="5"/>
      <c r="UY684" s="5"/>
      <c r="UZ684" s="5"/>
      <c r="VA684" s="5"/>
      <c r="VB684" s="5"/>
      <c r="VC684" s="5"/>
      <c r="VD684" s="5"/>
      <c r="VE684" s="5"/>
      <c r="VF684" s="5"/>
      <c r="VG684" s="5"/>
      <c r="VH684" s="5"/>
      <c r="VI684" s="5"/>
      <c r="VJ684" s="5"/>
      <c r="VK684" s="5"/>
      <c r="VL684" s="5"/>
      <c r="VM684" s="5"/>
      <c r="VN684" s="5"/>
      <c r="VO684" s="5"/>
      <c r="VP684" s="5"/>
      <c r="VQ684" s="5"/>
      <c r="VR684" s="5"/>
      <c r="VS684" s="5"/>
      <c r="VT684" s="5"/>
      <c r="VU684" s="5"/>
      <c r="VV684" s="5"/>
      <c r="VW684" s="5"/>
      <c r="VX684" s="5"/>
      <c r="VY684" s="5"/>
      <c r="VZ684" s="5"/>
      <c r="WA684" s="5"/>
      <c r="WB684" s="5"/>
      <c r="WC684" s="5"/>
      <c r="WD684" s="5"/>
      <c r="WE684" s="5"/>
      <c r="WF684" s="5"/>
      <c r="WG684" s="5"/>
      <c r="WH684" s="5"/>
      <c r="WI684" s="5"/>
      <c r="WJ684" s="5"/>
      <c r="WK684" s="5"/>
      <c r="WL684" s="5"/>
      <c r="WM684" s="5"/>
      <c r="WN684" s="5"/>
      <c r="WO684" s="5"/>
      <c r="WP684" s="5"/>
      <c r="WQ684" s="5"/>
      <c r="WR684" s="5"/>
      <c r="WS684" s="5"/>
      <c r="WT684" s="5"/>
      <c r="WU684" s="5"/>
      <c r="WV684" s="5"/>
      <c r="WW684" s="5"/>
      <c r="WX684" s="5"/>
      <c r="WY684" s="5"/>
      <c r="WZ684" s="5"/>
      <c r="XA684" s="5"/>
      <c r="XB684" s="5"/>
      <c r="XC684" s="5"/>
      <c r="XD684" s="5"/>
      <c r="XE684" s="5"/>
      <c r="XF684" s="5"/>
      <c r="XG684" s="5"/>
      <c r="XH684" s="5"/>
      <c r="XI684" s="5"/>
      <c r="XJ684" s="5"/>
      <c r="XK684" s="5"/>
      <c r="XL684" s="5"/>
      <c r="XM684" s="5"/>
      <c r="XN684" s="5"/>
      <c r="XO684" s="5"/>
      <c r="XP684" s="5"/>
      <c r="XQ684" s="5"/>
      <c r="XR684" s="5"/>
      <c r="XS684" s="5"/>
      <c r="XT684" s="5"/>
      <c r="XU684" s="5"/>
      <c r="XV684" s="5"/>
      <c r="XW684" s="5"/>
    </row>
    <row r="685" spans="39:647" x14ac:dyDescent="0.45">
      <c r="AM685" s="5"/>
      <c r="AN685" s="5"/>
      <c r="AO685" s="5"/>
      <c r="AP685" s="5"/>
      <c r="AQ685" s="5"/>
      <c r="AR685" s="5"/>
      <c r="AS685" s="5"/>
      <c r="AT685" s="5"/>
      <c r="AU685" s="5"/>
      <c r="AV685" s="5"/>
      <c r="AW685" s="5"/>
      <c r="AX685" s="5"/>
      <c r="AY685" s="5"/>
      <c r="AZ685" s="5"/>
      <c r="BA685" s="5"/>
      <c r="BB685" s="5"/>
      <c r="BC685" s="5"/>
      <c r="BD685" s="5"/>
      <c r="BE685" s="5"/>
      <c r="BF685" s="5"/>
      <c r="BG685" s="5"/>
      <c r="BH685" s="5"/>
      <c r="BI685" s="5"/>
      <c r="BJ685" s="5"/>
      <c r="BK685" s="5"/>
      <c r="BL685" s="5"/>
      <c r="BM685" s="5"/>
      <c r="BN685" s="5"/>
      <c r="BO685" s="5"/>
      <c r="BP685" s="5"/>
      <c r="BQ685" s="5"/>
      <c r="BR685" s="5"/>
      <c r="BS685" s="5"/>
      <c r="BT685" s="5"/>
      <c r="BU685" s="5"/>
      <c r="BV685" s="5"/>
      <c r="BW685" s="5"/>
      <c r="BX685" s="5"/>
      <c r="BY685" s="5"/>
      <c r="BZ685" s="5"/>
      <c r="CA685" s="5"/>
      <c r="CB685" s="5"/>
      <c r="CC685" s="5"/>
      <c r="CD685" s="5"/>
      <c r="CE685" s="5"/>
      <c r="CF685" s="5"/>
      <c r="CG685" s="5"/>
      <c r="CH685" s="5"/>
      <c r="CI685" s="5"/>
      <c r="CJ685" s="5"/>
      <c r="CK685" s="5"/>
      <c r="CL685" s="5"/>
      <c r="CM685" s="5"/>
      <c r="CN685" s="5"/>
      <c r="CO685" s="5"/>
      <c r="CP685" s="5"/>
      <c r="CQ685" s="5"/>
      <c r="CR685" s="5"/>
      <c r="CS685" s="5"/>
      <c r="CT685" s="5"/>
      <c r="CU685" s="5"/>
      <c r="CV685" s="5"/>
      <c r="CW685" s="5"/>
      <c r="CX685" s="5"/>
      <c r="CY685" s="5"/>
      <c r="CZ685" s="5"/>
      <c r="DA685" s="5"/>
      <c r="DB685" s="5"/>
      <c r="DC685" s="5"/>
      <c r="DD685" s="5"/>
      <c r="DE685" s="5"/>
      <c r="DF685" s="5"/>
      <c r="DG685" s="5"/>
      <c r="DH685" s="5"/>
      <c r="DI685" s="5"/>
      <c r="DJ685" s="5"/>
      <c r="DK685" s="5"/>
      <c r="DL685" s="5"/>
      <c r="DM685" s="5"/>
      <c r="DN685" s="5"/>
      <c r="DO685" s="5"/>
      <c r="DP685" s="5"/>
      <c r="DQ685" s="5"/>
      <c r="DR685" s="5"/>
      <c r="DS685" s="5"/>
      <c r="DT685" s="5"/>
      <c r="DU685" s="5"/>
      <c r="DV685" s="5"/>
      <c r="DW685" s="5"/>
      <c r="DX685" s="5"/>
      <c r="DY685" s="5"/>
      <c r="DZ685" s="5"/>
      <c r="EA685" s="5"/>
      <c r="EB685" s="5"/>
      <c r="EC685" s="5"/>
      <c r="ED685" s="5"/>
      <c r="EE685" s="5"/>
      <c r="EF685" s="5"/>
      <c r="EG685" s="5"/>
      <c r="EH685" s="5"/>
      <c r="EI685" s="5"/>
      <c r="EJ685" s="5"/>
      <c r="EK685" s="5"/>
      <c r="EL685" s="5"/>
      <c r="EM685" s="5"/>
      <c r="EN685" s="5"/>
      <c r="EO685" s="5"/>
      <c r="EP685" s="5"/>
      <c r="EQ685" s="5"/>
      <c r="ER685" s="5"/>
      <c r="ES685" s="5"/>
      <c r="ET685" s="5"/>
      <c r="EU685" s="5"/>
      <c r="EV685" s="5"/>
      <c r="EW685" s="5"/>
      <c r="EX685" s="5"/>
      <c r="EY685" s="5"/>
      <c r="EZ685" s="5"/>
      <c r="FA685" s="5"/>
      <c r="FB685" s="5"/>
      <c r="FC685" s="5"/>
      <c r="FD685" s="5"/>
      <c r="FE685" s="5"/>
      <c r="FF685" s="5"/>
      <c r="FG685" s="5"/>
      <c r="FH685" s="5"/>
      <c r="FI685" s="5"/>
      <c r="FJ685" s="5"/>
      <c r="FK685" s="5"/>
      <c r="FL685" s="5"/>
      <c r="FM685" s="5"/>
      <c r="FN685" s="5"/>
      <c r="FO685" s="5"/>
      <c r="FP685" s="5"/>
      <c r="FQ685" s="5"/>
      <c r="FR685" s="5"/>
      <c r="FS685" s="5"/>
      <c r="FT685" s="5"/>
      <c r="FU685" s="5"/>
      <c r="FV685" s="5"/>
      <c r="FW685" s="5"/>
      <c r="FX685" s="5"/>
      <c r="FY685" s="5"/>
      <c r="FZ685" s="5"/>
      <c r="GA685" s="5"/>
      <c r="GB685" s="5"/>
      <c r="GC685" s="5"/>
      <c r="GD685" s="5"/>
      <c r="GE685" s="5"/>
      <c r="GF685" s="5"/>
      <c r="GG685" s="5"/>
      <c r="GH685" s="5"/>
      <c r="GI685" s="5"/>
      <c r="GJ685" s="5"/>
      <c r="GK685" s="5"/>
      <c r="GL685" s="5"/>
      <c r="GM685" s="5"/>
      <c r="GN685" s="5"/>
      <c r="GO685" s="5"/>
      <c r="GP685" s="5"/>
      <c r="GQ685" s="5"/>
      <c r="GR685" s="5"/>
      <c r="GS685" s="5"/>
      <c r="GT685" s="5"/>
      <c r="GU685" s="5"/>
      <c r="GV685" s="5"/>
      <c r="GW685" s="5"/>
      <c r="GX685" s="5"/>
      <c r="GY685" s="5"/>
      <c r="GZ685" s="5"/>
      <c r="HA685" s="5"/>
      <c r="HB685" s="5"/>
      <c r="HC685" s="5"/>
      <c r="HD685" s="5"/>
      <c r="HE685" s="5"/>
      <c r="HF685" s="5"/>
      <c r="HG685" s="5"/>
      <c r="HH685" s="5"/>
      <c r="HI685" s="5"/>
      <c r="HJ685" s="5"/>
      <c r="HK685" s="5"/>
      <c r="HL685" s="5"/>
      <c r="HM685" s="5"/>
      <c r="HN685" s="5"/>
      <c r="HO685" s="5"/>
      <c r="HP685" s="5"/>
      <c r="HQ685" s="5"/>
      <c r="HR685" s="5"/>
      <c r="HS685" s="5"/>
      <c r="HT685" s="5"/>
      <c r="HU685" s="5"/>
      <c r="HV685" s="5"/>
      <c r="HW685" s="5"/>
      <c r="HX685" s="5"/>
      <c r="HY685" s="5"/>
      <c r="HZ685" s="5"/>
      <c r="IA685" s="5"/>
      <c r="IB685" s="5"/>
      <c r="IC685" s="5"/>
      <c r="ID685" s="5"/>
      <c r="IE685" s="5"/>
      <c r="IF685" s="5"/>
      <c r="IG685" s="5"/>
      <c r="IH685" s="5"/>
      <c r="II685" s="5"/>
      <c r="IJ685" s="5"/>
      <c r="IK685" s="5"/>
      <c r="IL685" s="5"/>
      <c r="IM685" s="5"/>
      <c r="IN685" s="5"/>
      <c r="IO685" s="5"/>
      <c r="IP685" s="5"/>
      <c r="IQ685" s="5"/>
      <c r="IR685" s="5"/>
      <c r="IS685" s="5"/>
      <c r="IT685" s="5"/>
      <c r="IU685" s="5"/>
      <c r="IV685" s="5"/>
      <c r="IW685" s="5"/>
      <c r="IX685" s="5"/>
      <c r="IY685" s="5"/>
      <c r="IZ685" s="5"/>
      <c r="JA685" s="5"/>
      <c r="JB685" s="5"/>
      <c r="JC685" s="5"/>
      <c r="JD685" s="5"/>
      <c r="JE685" s="5"/>
      <c r="JF685" s="5"/>
      <c r="JG685" s="5"/>
      <c r="JH685" s="5"/>
      <c r="JI685" s="5"/>
      <c r="JJ685" s="5"/>
      <c r="JK685" s="5"/>
      <c r="JL685" s="5"/>
      <c r="JM685" s="5"/>
      <c r="JN685" s="5"/>
      <c r="JO685" s="5"/>
      <c r="JP685" s="5"/>
      <c r="JQ685" s="5"/>
      <c r="JR685" s="5"/>
      <c r="JS685" s="5"/>
      <c r="JT685" s="5"/>
      <c r="JU685" s="5"/>
      <c r="JV685" s="5"/>
      <c r="JW685" s="5"/>
      <c r="JX685" s="5"/>
      <c r="JY685" s="5"/>
      <c r="JZ685" s="5"/>
      <c r="KA685" s="5"/>
      <c r="KB685" s="5"/>
      <c r="KC685" s="5"/>
      <c r="KD685" s="5"/>
      <c r="KE685" s="5"/>
      <c r="KF685" s="5"/>
      <c r="KG685" s="5"/>
      <c r="KH685" s="5"/>
      <c r="KI685" s="5"/>
      <c r="KJ685" s="5"/>
      <c r="KK685" s="5"/>
      <c r="KL685" s="5"/>
      <c r="KM685" s="5"/>
      <c r="KN685" s="5"/>
      <c r="KO685" s="5"/>
      <c r="KP685" s="5"/>
      <c r="KQ685" s="5"/>
      <c r="KR685" s="5"/>
      <c r="KS685" s="5"/>
      <c r="KT685" s="5"/>
      <c r="KU685" s="5"/>
      <c r="KV685" s="5"/>
      <c r="KW685" s="5"/>
      <c r="KX685" s="5"/>
      <c r="KY685" s="5"/>
      <c r="KZ685" s="5"/>
      <c r="LA685" s="5"/>
      <c r="LB685" s="5"/>
      <c r="LC685" s="5"/>
      <c r="LD685" s="5"/>
      <c r="LE685" s="5"/>
      <c r="LF685" s="5"/>
      <c r="LG685" s="5"/>
      <c r="LH685" s="5"/>
      <c r="LI685" s="5"/>
      <c r="LJ685" s="5"/>
      <c r="LK685" s="5"/>
      <c r="LL685" s="5"/>
      <c r="LM685" s="5"/>
      <c r="LN685" s="5"/>
      <c r="LO685" s="5"/>
      <c r="LP685" s="5"/>
      <c r="LQ685" s="5"/>
      <c r="LR685" s="5"/>
      <c r="LS685" s="5"/>
      <c r="LT685" s="5"/>
      <c r="LU685" s="5"/>
      <c r="LV685" s="5"/>
      <c r="LW685" s="5"/>
      <c r="LX685" s="5"/>
      <c r="LY685" s="5"/>
      <c r="LZ685" s="5"/>
      <c r="MA685" s="5"/>
      <c r="MB685" s="5"/>
      <c r="MC685" s="5"/>
      <c r="MD685" s="5"/>
      <c r="ME685" s="5"/>
      <c r="MF685" s="5"/>
      <c r="MG685" s="5"/>
      <c r="MH685" s="5"/>
      <c r="MI685" s="5"/>
      <c r="MJ685" s="5"/>
      <c r="MK685" s="5"/>
      <c r="ML685" s="5"/>
      <c r="MM685" s="5"/>
      <c r="MN685" s="5"/>
      <c r="MO685" s="5"/>
      <c r="MP685" s="5"/>
      <c r="MQ685" s="5"/>
      <c r="MR685" s="5"/>
      <c r="MS685" s="5"/>
      <c r="MT685" s="5"/>
      <c r="MU685" s="5"/>
      <c r="MV685" s="5"/>
      <c r="MW685" s="5"/>
      <c r="MX685" s="5"/>
      <c r="MY685" s="5"/>
      <c r="MZ685" s="5"/>
      <c r="NA685" s="5"/>
      <c r="NB685" s="5"/>
      <c r="NC685" s="5"/>
      <c r="ND685" s="5"/>
      <c r="NE685" s="5"/>
      <c r="NF685" s="5"/>
      <c r="NG685" s="5"/>
      <c r="NH685" s="5"/>
      <c r="NI685" s="5"/>
      <c r="NJ685" s="5"/>
      <c r="NK685" s="5"/>
      <c r="NL685" s="5"/>
      <c r="NM685" s="5"/>
      <c r="NN685" s="5"/>
      <c r="NO685" s="5"/>
      <c r="NP685" s="5"/>
      <c r="NQ685" s="5"/>
      <c r="NR685" s="5"/>
      <c r="NS685" s="5"/>
      <c r="NT685" s="5"/>
      <c r="NU685" s="5"/>
      <c r="NV685" s="5"/>
      <c r="NW685" s="5"/>
      <c r="NX685" s="5"/>
      <c r="NY685" s="5"/>
      <c r="NZ685" s="5"/>
      <c r="OA685" s="5"/>
      <c r="OB685" s="5"/>
      <c r="OC685" s="5"/>
      <c r="OD685" s="5"/>
      <c r="OE685" s="5"/>
      <c r="OF685" s="5"/>
      <c r="OG685" s="5"/>
      <c r="OH685" s="5"/>
      <c r="OI685" s="5"/>
      <c r="OJ685" s="5"/>
      <c r="OK685" s="5"/>
      <c r="OL685" s="5"/>
      <c r="OM685" s="5"/>
      <c r="ON685" s="5"/>
      <c r="OO685" s="5"/>
      <c r="OP685" s="5"/>
      <c r="OQ685" s="5"/>
      <c r="OR685" s="5"/>
      <c r="OS685" s="5"/>
      <c r="OT685" s="5"/>
      <c r="OU685" s="5"/>
      <c r="OV685" s="5"/>
      <c r="OW685" s="5"/>
      <c r="OX685" s="5"/>
      <c r="OY685" s="5"/>
      <c r="OZ685" s="5"/>
      <c r="PA685" s="5"/>
      <c r="PB685" s="5"/>
      <c r="PC685" s="5"/>
      <c r="PD685" s="5"/>
      <c r="PE685" s="5"/>
      <c r="PF685" s="5"/>
      <c r="PG685" s="5"/>
      <c r="PH685" s="5"/>
      <c r="PI685" s="5"/>
      <c r="PJ685" s="5"/>
      <c r="PK685" s="5"/>
      <c r="PL685" s="5"/>
      <c r="PM685" s="5"/>
      <c r="PN685" s="5"/>
      <c r="PO685" s="5"/>
      <c r="PP685" s="5"/>
      <c r="PQ685" s="5"/>
      <c r="PR685" s="5"/>
      <c r="PS685" s="5"/>
      <c r="PT685" s="5"/>
      <c r="PU685" s="5"/>
      <c r="PV685" s="5"/>
      <c r="PW685" s="5"/>
      <c r="PX685" s="5"/>
      <c r="PY685" s="5"/>
      <c r="PZ685" s="5"/>
      <c r="QA685" s="5"/>
      <c r="QB685" s="5"/>
      <c r="QC685" s="5"/>
      <c r="QD685" s="5"/>
      <c r="QE685" s="5"/>
      <c r="QF685" s="5"/>
      <c r="QG685" s="5"/>
      <c r="QH685" s="5"/>
      <c r="QI685" s="5"/>
      <c r="QJ685" s="5"/>
      <c r="QK685" s="5"/>
      <c r="QL685" s="5"/>
      <c r="QM685" s="5"/>
      <c r="QN685" s="5"/>
      <c r="QO685" s="5"/>
      <c r="QP685" s="5"/>
      <c r="QQ685" s="5"/>
      <c r="QR685" s="5"/>
      <c r="QS685" s="5"/>
      <c r="QT685" s="5"/>
      <c r="QU685" s="5"/>
      <c r="QV685" s="5"/>
      <c r="QW685" s="5"/>
      <c r="QX685" s="5"/>
      <c r="QY685" s="5"/>
      <c r="QZ685" s="5"/>
      <c r="RA685" s="5"/>
      <c r="RB685" s="5"/>
      <c r="RC685" s="5"/>
      <c r="RD685" s="5"/>
      <c r="RE685" s="5"/>
      <c r="RF685" s="5"/>
      <c r="RG685" s="5"/>
      <c r="RH685" s="5"/>
      <c r="RI685" s="5"/>
      <c r="RJ685" s="5"/>
      <c r="RK685" s="5"/>
      <c r="RL685" s="5"/>
      <c r="RM685" s="5"/>
      <c r="RN685" s="5"/>
      <c r="RO685" s="5"/>
      <c r="RP685" s="5"/>
      <c r="RQ685" s="5"/>
      <c r="RR685" s="5"/>
      <c r="RS685" s="5"/>
      <c r="RT685" s="5"/>
      <c r="RU685" s="5"/>
      <c r="RV685" s="5"/>
      <c r="RW685" s="5"/>
      <c r="RX685" s="5"/>
      <c r="RY685" s="5"/>
      <c r="RZ685" s="5"/>
      <c r="SA685" s="5"/>
      <c r="SB685" s="5"/>
      <c r="SC685" s="5"/>
      <c r="SD685" s="5"/>
      <c r="SE685" s="5"/>
      <c r="SF685" s="5"/>
      <c r="SG685" s="5"/>
      <c r="SH685" s="5"/>
      <c r="SI685" s="5"/>
      <c r="SJ685" s="5"/>
      <c r="SK685" s="5"/>
      <c r="SL685" s="5"/>
      <c r="SM685" s="5"/>
      <c r="SN685" s="5"/>
      <c r="SO685" s="5"/>
      <c r="SP685" s="5"/>
      <c r="SQ685" s="5"/>
      <c r="SR685" s="5"/>
      <c r="SS685" s="5"/>
      <c r="ST685" s="5"/>
      <c r="SU685" s="5"/>
      <c r="SV685" s="5"/>
      <c r="SW685" s="5"/>
      <c r="SX685" s="5"/>
      <c r="SY685" s="5"/>
      <c r="SZ685" s="5"/>
      <c r="TA685" s="5"/>
      <c r="TB685" s="5"/>
      <c r="TC685" s="5"/>
      <c r="TD685" s="5"/>
      <c r="TE685" s="5"/>
      <c r="TF685" s="5"/>
      <c r="TG685" s="5"/>
      <c r="TH685" s="5"/>
      <c r="TI685" s="5"/>
      <c r="TJ685" s="5"/>
      <c r="TK685" s="5"/>
      <c r="TL685" s="5"/>
      <c r="TM685" s="5"/>
      <c r="TN685" s="5"/>
      <c r="TO685" s="5"/>
      <c r="TP685" s="5"/>
      <c r="TQ685" s="5"/>
      <c r="TR685" s="5"/>
      <c r="TS685" s="5"/>
      <c r="TT685" s="5"/>
      <c r="TU685" s="5"/>
      <c r="TV685" s="5"/>
      <c r="TW685" s="5"/>
      <c r="TX685" s="5"/>
      <c r="TY685" s="5"/>
      <c r="TZ685" s="5"/>
      <c r="UA685" s="5"/>
      <c r="UB685" s="5"/>
      <c r="UC685" s="5"/>
      <c r="UD685" s="5"/>
      <c r="UE685" s="5"/>
      <c r="UF685" s="5"/>
      <c r="UG685" s="5"/>
      <c r="UH685" s="5"/>
      <c r="UI685" s="5"/>
      <c r="UJ685" s="5"/>
      <c r="UK685" s="5"/>
      <c r="UL685" s="5"/>
      <c r="UM685" s="5"/>
      <c r="UN685" s="5"/>
      <c r="UO685" s="5"/>
      <c r="UP685" s="5"/>
      <c r="UQ685" s="5"/>
      <c r="UR685" s="5"/>
      <c r="US685" s="5"/>
      <c r="UT685" s="5"/>
      <c r="UU685" s="5"/>
      <c r="UV685" s="5"/>
      <c r="UW685" s="5"/>
      <c r="UX685" s="5"/>
      <c r="UY685" s="5"/>
      <c r="UZ685" s="5"/>
      <c r="VA685" s="5"/>
      <c r="VB685" s="5"/>
      <c r="VC685" s="5"/>
      <c r="VD685" s="5"/>
      <c r="VE685" s="5"/>
      <c r="VF685" s="5"/>
      <c r="VG685" s="5"/>
      <c r="VH685" s="5"/>
      <c r="VI685" s="5"/>
      <c r="VJ685" s="5"/>
      <c r="VK685" s="5"/>
      <c r="VL685" s="5"/>
      <c r="VM685" s="5"/>
      <c r="VN685" s="5"/>
      <c r="VO685" s="5"/>
      <c r="VP685" s="5"/>
      <c r="VQ685" s="5"/>
      <c r="VR685" s="5"/>
      <c r="VS685" s="5"/>
      <c r="VT685" s="5"/>
      <c r="VU685" s="5"/>
      <c r="VV685" s="5"/>
      <c r="VW685" s="5"/>
      <c r="VX685" s="5"/>
      <c r="VY685" s="5"/>
      <c r="VZ685" s="5"/>
      <c r="WA685" s="5"/>
      <c r="WB685" s="5"/>
      <c r="WC685" s="5"/>
      <c r="WD685" s="5"/>
      <c r="WE685" s="5"/>
      <c r="WF685" s="5"/>
      <c r="WG685" s="5"/>
      <c r="WH685" s="5"/>
      <c r="WI685" s="5"/>
      <c r="WJ685" s="5"/>
      <c r="WK685" s="5"/>
      <c r="WL685" s="5"/>
      <c r="WM685" s="5"/>
      <c r="WN685" s="5"/>
      <c r="WO685" s="5"/>
      <c r="WP685" s="5"/>
      <c r="WQ685" s="5"/>
      <c r="WR685" s="5"/>
      <c r="WS685" s="5"/>
      <c r="WT685" s="5"/>
      <c r="WU685" s="5"/>
      <c r="WV685" s="5"/>
      <c r="WW685" s="5"/>
      <c r="WX685" s="5"/>
      <c r="WY685" s="5"/>
      <c r="WZ685" s="5"/>
      <c r="XA685" s="5"/>
      <c r="XB685" s="5"/>
      <c r="XC685" s="5"/>
      <c r="XD685" s="5"/>
      <c r="XE685" s="5"/>
      <c r="XF685" s="5"/>
      <c r="XG685" s="5"/>
      <c r="XH685" s="5"/>
      <c r="XI685" s="5"/>
      <c r="XJ685" s="5"/>
      <c r="XK685" s="5"/>
      <c r="XL685" s="5"/>
      <c r="XM685" s="5"/>
      <c r="XN685" s="5"/>
      <c r="XO685" s="5"/>
      <c r="XP685" s="5"/>
      <c r="XQ685" s="5"/>
      <c r="XR685" s="5"/>
      <c r="XS685" s="5"/>
      <c r="XT685" s="5"/>
      <c r="XU685" s="5"/>
      <c r="XV685" s="5"/>
      <c r="XW685" s="5"/>
    </row>
    <row r="686" spans="39:647" x14ac:dyDescent="0.45">
      <c r="AM686" s="5"/>
      <c r="AN686" s="5"/>
      <c r="AO686" s="5"/>
      <c r="AP686" s="5"/>
      <c r="AQ686" s="5"/>
      <c r="AR686" s="5"/>
      <c r="AS686" s="5"/>
      <c r="AT686" s="5"/>
      <c r="AU686" s="5"/>
      <c r="AV686" s="5"/>
      <c r="AW686" s="5"/>
      <c r="AX686" s="5"/>
      <c r="AY686" s="5"/>
      <c r="AZ686" s="5"/>
      <c r="BA686" s="5"/>
      <c r="BB686" s="5"/>
      <c r="BC686" s="5"/>
      <c r="BD686" s="5"/>
      <c r="BE686" s="5"/>
      <c r="BF686" s="5"/>
      <c r="BG686" s="5"/>
      <c r="BH686" s="5"/>
      <c r="BI686" s="5"/>
      <c r="BJ686" s="5"/>
      <c r="BK686" s="5"/>
      <c r="BL686" s="5"/>
      <c r="BM686" s="5"/>
      <c r="BN686" s="5"/>
      <c r="BO686" s="5"/>
      <c r="BP686" s="5"/>
      <c r="BQ686" s="5"/>
      <c r="BR686" s="5"/>
      <c r="BS686" s="5"/>
      <c r="BT686" s="5"/>
      <c r="BU686" s="5"/>
      <c r="BV686" s="5"/>
      <c r="BW686" s="5"/>
      <c r="BX686" s="5"/>
      <c r="BY686" s="5"/>
      <c r="BZ686" s="5"/>
      <c r="CA686" s="5"/>
      <c r="CB686" s="5"/>
      <c r="CC686" s="5"/>
      <c r="CD686" s="5"/>
      <c r="CE686" s="5"/>
      <c r="CF686" s="5"/>
      <c r="CG686" s="5"/>
      <c r="CH686" s="5"/>
      <c r="CI686" s="5"/>
      <c r="CJ686" s="5"/>
      <c r="CK686" s="5"/>
      <c r="CL686" s="5"/>
      <c r="CM686" s="5"/>
      <c r="CN686" s="5"/>
      <c r="CO686" s="5"/>
      <c r="CP686" s="5"/>
      <c r="CQ686" s="5"/>
      <c r="CR686" s="5"/>
      <c r="CS686" s="5"/>
      <c r="CT686" s="5"/>
      <c r="CU686" s="5"/>
      <c r="CV686" s="5"/>
      <c r="CW686" s="5"/>
      <c r="CX686" s="5"/>
      <c r="CY686" s="5"/>
      <c r="CZ686" s="5"/>
      <c r="DA686" s="5"/>
      <c r="DB686" s="5"/>
      <c r="DC686" s="5"/>
      <c r="DD686" s="5"/>
      <c r="DE686" s="5"/>
      <c r="DF686" s="5"/>
      <c r="DG686" s="5"/>
      <c r="DH686" s="5"/>
      <c r="DI686" s="5"/>
      <c r="DJ686" s="5"/>
      <c r="DK686" s="5"/>
      <c r="DL686" s="5"/>
      <c r="DM686" s="5"/>
      <c r="DN686" s="5"/>
      <c r="DO686" s="5"/>
      <c r="DP686" s="5"/>
      <c r="DQ686" s="5"/>
      <c r="DR686" s="5"/>
      <c r="DS686" s="5"/>
      <c r="DT686" s="5"/>
      <c r="DU686" s="5"/>
      <c r="DV686" s="5"/>
      <c r="DW686" s="5"/>
      <c r="DX686" s="5"/>
      <c r="DY686" s="5"/>
      <c r="DZ686" s="5"/>
      <c r="EA686" s="5"/>
      <c r="EB686" s="5"/>
      <c r="EC686" s="5"/>
      <c r="ED686" s="5"/>
      <c r="EE686" s="5"/>
      <c r="EF686" s="5"/>
      <c r="EG686" s="5"/>
      <c r="EH686" s="5"/>
      <c r="EI686" s="5"/>
      <c r="EJ686" s="5"/>
      <c r="EK686" s="5"/>
      <c r="EL686" s="5"/>
      <c r="EM686" s="5"/>
      <c r="EN686" s="5"/>
      <c r="EO686" s="5"/>
      <c r="EP686" s="5"/>
      <c r="EQ686" s="5"/>
      <c r="ER686" s="5"/>
      <c r="ES686" s="5"/>
      <c r="ET686" s="5"/>
      <c r="EU686" s="5"/>
      <c r="EV686" s="5"/>
      <c r="EW686" s="5"/>
      <c r="EX686" s="5"/>
      <c r="EY686" s="5"/>
      <c r="EZ686" s="5"/>
      <c r="FA686" s="5"/>
      <c r="FB686" s="5"/>
      <c r="FC686" s="5"/>
      <c r="FD686" s="5"/>
      <c r="FE686" s="5"/>
      <c r="FF686" s="5"/>
      <c r="FG686" s="5"/>
      <c r="FH686" s="5"/>
      <c r="FI686" s="5"/>
      <c r="FJ686" s="5"/>
      <c r="FK686" s="5"/>
      <c r="FL686" s="5"/>
      <c r="FM686" s="5"/>
      <c r="FN686" s="5"/>
      <c r="FO686" s="5"/>
      <c r="FP686" s="5"/>
      <c r="FQ686" s="5"/>
      <c r="FR686" s="5"/>
      <c r="FS686" s="5"/>
      <c r="FT686" s="5"/>
      <c r="FU686" s="5"/>
      <c r="FV686" s="5"/>
      <c r="FW686" s="5"/>
      <c r="FX686" s="5"/>
      <c r="FY686" s="5"/>
      <c r="FZ686" s="5"/>
      <c r="GA686" s="5"/>
      <c r="GB686" s="5"/>
      <c r="GC686" s="5"/>
      <c r="GD686" s="5"/>
      <c r="GE686" s="5"/>
      <c r="GF686" s="5"/>
      <c r="GG686" s="5"/>
      <c r="GH686" s="5"/>
      <c r="GI686" s="5"/>
      <c r="GJ686" s="5"/>
      <c r="GK686" s="5"/>
      <c r="GL686" s="5"/>
      <c r="GM686" s="5"/>
      <c r="GN686" s="5"/>
      <c r="GO686" s="5"/>
      <c r="GP686" s="5"/>
      <c r="GQ686" s="5"/>
      <c r="GR686" s="5"/>
      <c r="GS686" s="5"/>
      <c r="GT686" s="5"/>
      <c r="GU686" s="5"/>
      <c r="GV686" s="5"/>
      <c r="GW686" s="5"/>
      <c r="GX686" s="5"/>
      <c r="GY686" s="5"/>
      <c r="GZ686" s="5"/>
      <c r="HA686" s="5"/>
      <c r="HB686" s="5"/>
      <c r="HC686" s="5"/>
      <c r="HD686" s="5"/>
      <c r="HE686" s="5"/>
      <c r="HF686" s="5"/>
      <c r="HG686" s="5"/>
      <c r="HH686" s="5"/>
      <c r="HI686" s="5"/>
      <c r="HJ686" s="5"/>
      <c r="HK686" s="5"/>
      <c r="HL686" s="5"/>
      <c r="HM686" s="5"/>
      <c r="HN686" s="5"/>
      <c r="HO686" s="5"/>
      <c r="HP686" s="5"/>
      <c r="HQ686" s="5"/>
      <c r="HR686" s="5"/>
      <c r="HS686" s="5"/>
      <c r="HT686" s="5"/>
      <c r="HU686" s="5"/>
      <c r="HV686" s="5"/>
      <c r="HW686" s="5"/>
      <c r="HX686" s="5"/>
      <c r="HY686" s="5"/>
      <c r="HZ686" s="5"/>
      <c r="IA686" s="5"/>
      <c r="IB686" s="5"/>
      <c r="IC686" s="5"/>
      <c r="ID686" s="5"/>
      <c r="IE686" s="5"/>
      <c r="IF686" s="5"/>
      <c r="IG686" s="5"/>
      <c r="IH686" s="5"/>
      <c r="II686" s="5"/>
      <c r="IJ686" s="5"/>
      <c r="IK686" s="5"/>
      <c r="IL686" s="5"/>
      <c r="IM686" s="5"/>
      <c r="IN686" s="5"/>
      <c r="IO686" s="5"/>
      <c r="IP686" s="5"/>
      <c r="IQ686" s="5"/>
      <c r="IR686" s="5"/>
      <c r="IS686" s="5"/>
      <c r="IT686" s="5"/>
      <c r="IU686" s="5"/>
      <c r="IV686" s="5"/>
      <c r="IW686" s="5"/>
      <c r="IX686" s="5"/>
      <c r="IY686" s="5"/>
      <c r="IZ686" s="5"/>
      <c r="JA686" s="5"/>
      <c r="JB686" s="5"/>
      <c r="JC686" s="5"/>
      <c r="JD686" s="5"/>
      <c r="JE686" s="5"/>
      <c r="JF686" s="5"/>
      <c r="JG686" s="5"/>
      <c r="JH686" s="5"/>
      <c r="JI686" s="5"/>
      <c r="JJ686" s="5"/>
      <c r="JK686" s="5"/>
      <c r="JL686" s="5"/>
      <c r="JM686" s="5"/>
      <c r="JN686" s="5"/>
      <c r="JO686" s="5"/>
      <c r="JP686" s="5"/>
      <c r="JQ686" s="5"/>
      <c r="JR686" s="5"/>
      <c r="JS686" s="5"/>
      <c r="JT686" s="5"/>
      <c r="JU686" s="5"/>
      <c r="JV686" s="5"/>
      <c r="JW686" s="5"/>
      <c r="JX686" s="5"/>
      <c r="JY686" s="5"/>
      <c r="JZ686" s="5"/>
      <c r="KA686" s="5"/>
      <c r="KB686" s="5"/>
      <c r="KC686" s="5"/>
      <c r="KD686" s="5"/>
      <c r="KE686" s="5"/>
      <c r="KF686" s="5"/>
      <c r="KG686" s="5"/>
      <c r="KH686" s="5"/>
      <c r="KI686" s="5"/>
      <c r="KJ686" s="5"/>
      <c r="KK686" s="5"/>
      <c r="KL686" s="5"/>
      <c r="KM686" s="5"/>
      <c r="KN686" s="5"/>
      <c r="KO686" s="5"/>
      <c r="KP686" s="5"/>
      <c r="KQ686" s="5"/>
      <c r="KR686" s="5"/>
      <c r="KS686" s="5"/>
      <c r="KT686" s="5"/>
      <c r="KU686" s="5"/>
      <c r="KV686" s="5"/>
      <c r="KW686" s="5"/>
      <c r="KX686" s="5"/>
      <c r="KY686" s="5"/>
      <c r="KZ686" s="5"/>
      <c r="LA686" s="5"/>
      <c r="LB686" s="5"/>
      <c r="LC686" s="5"/>
      <c r="LD686" s="5"/>
      <c r="LE686" s="5"/>
      <c r="LF686" s="5"/>
      <c r="LG686" s="5"/>
      <c r="LH686" s="5"/>
      <c r="LI686" s="5"/>
      <c r="LJ686" s="5"/>
      <c r="LK686" s="5"/>
      <c r="LL686" s="5"/>
      <c r="LM686" s="5"/>
      <c r="LN686" s="5"/>
      <c r="LO686" s="5"/>
      <c r="LP686" s="5"/>
      <c r="LQ686" s="5"/>
      <c r="LR686" s="5"/>
      <c r="LS686" s="5"/>
      <c r="LT686" s="5"/>
      <c r="LU686" s="5"/>
      <c r="LV686" s="5"/>
      <c r="LW686" s="5"/>
      <c r="LX686" s="5"/>
      <c r="LY686" s="5"/>
      <c r="LZ686" s="5"/>
      <c r="MA686" s="5"/>
      <c r="MB686" s="5"/>
      <c r="MC686" s="5"/>
      <c r="MD686" s="5"/>
      <c r="ME686" s="5"/>
      <c r="MF686" s="5"/>
      <c r="MG686" s="5"/>
      <c r="MH686" s="5"/>
      <c r="MI686" s="5"/>
      <c r="MJ686" s="5"/>
      <c r="MK686" s="5"/>
      <c r="ML686" s="5"/>
      <c r="MM686" s="5"/>
      <c r="MN686" s="5"/>
      <c r="MO686" s="5"/>
      <c r="MP686" s="5"/>
      <c r="MQ686" s="5"/>
      <c r="MR686" s="5"/>
      <c r="MS686" s="5"/>
      <c r="MT686" s="5"/>
      <c r="MU686" s="5"/>
      <c r="MV686" s="5"/>
      <c r="MW686" s="5"/>
      <c r="MX686" s="5"/>
      <c r="MY686" s="5"/>
      <c r="MZ686" s="5"/>
      <c r="NA686" s="5"/>
      <c r="NB686" s="5"/>
      <c r="NC686" s="5"/>
      <c r="ND686" s="5"/>
      <c r="NE686" s="5"/>
      <c r="NF686" s="5"/>
      <c r="NG686" s="5"/>
      <c r="NH686" s="5"/>
      <c r="NI686" s="5"/>
      <c r="NJ686" s="5"/>
      <c r="NK686" s="5"/>
      <c r="NL686" s="5"/>
      <c r="NM686" s="5"/>
      <c r="NN686" s="5"/>
      <c r="NO686" s="5"/>
      <c r="NP686" s="5"/>
      <c r="NQ686" s="5"/>
      <c r="NR686" s="5"/>
      <c r="NS686" s="5"/>
      <c r="NT686" s="5"/>
      <c r="NU686" s="5"/>
      <c r="NV686" s="5"/>
      <c r="NW686" s="5"/>
      <c r="NX686" s="5"/>
      <c r="NY686" s="5"/>
      <c r="NZ686" s="5"/>
      <c r="OA686" s="5"/>
      <c r="OB686" s="5"/>
      <c r="OC686" s="5"/>
      <c r="OD686" s="5"/>
      <c r="OE686" s="5"/>
      <c r="OF686" s="5"/>
      <c r="OG686" s="5"/>
      <c r="OH686" s="5"/>
      <c r="OI686" s="5"/>
      <c r="OJ686" s="5"/>
      <c r="OK686" s="5"/>
      <c r="OL686" s="5"/>
      <c r="OM686" s="5"/>
      <c r="ON686" s="5"/>
      <c r="OO686" s="5"/>
      <c r="OP686" s="5"/>
      <c r="OQ686" s="5"/>
      <c r="OR686" s="5"/>
      <c r="OS686" s="5"/>
      <c r="OT686" s="5"/>
      <c r="OU686" s="5"/>
      <c r="OV686" s="5"/>
      <c r="OW686" s="5"/>
      <c r="OX686" s="5"/>
      <c r="OY686" s="5"/>
      <c r="OZ686" s="5"/>
      <c r="PA686" s="5"/>
      <c r="PB686" s="5"/>
      <c r="PC686" s="5"/>
      <c r="PD686" s="5"/>
      <c r="PE686" s="5"/>
      <c r="PF686" s="5"/>
      <c r="PG686" s="5"/>
      <c r="PH686" s="5"/>
      <c r="PI686" s="5"/>
      <c r="PJ686" s="5"/>
      <c r="PK686" s="5"/>
      <c r="PL686" s="5"/>
      <c r="PM686" s="5"/>
      <c r="PN686" s="5"/>
      <c r="PO686" s="5"/>
      <c r="PP686" s="5"/>
      <c r="PQ686" s="5"/>
      <c r="PR686" s="5"/>
      <c r="PS686" s="5"/>
      <c r="PT686" s="5"/>
      <c r="PU686" s="5"/>
      <c r="PV686" s="5"/>
      <c r="PW686" s="5"/>
      <c r="PX686" s="5"/>
      <c r="PY686" s="5"/>
      <c r="PZ686" s="5"/>
      <c r="QA686" s="5"/>
      <c r="QB686" s="5"/>
      <c r="QC686" s="5"/>
      <c r="QD686" s="5"/>
      <c r="QE686" s="5"/>
      <c r="QF686" s="5"/>
      <c r="QG686" s="5"/>
      <c r="QH686" s="5"/>
      <c r="QI686" s="5"/>
      <c r="QJ686" s="5"/>
      <c r="QK686" s="5"/>
      <c r="QL686" s="5"/>
      <c r="QM686" s="5"/>
      <c r="QN686" s="5"/>
      <c r="QO686" s="5"/>
      <c r="QP686" s="5"/>
      <c r="QQ686" s="5"/>
      <c r="QR686" s="5"/>
      <c r="QS686" s="5"/>
      <c r="QT686" s="5"/>
      <c r="QU686" s="5"/>
      <c r="QV686" s="5"/>
      <c r="QW686" s="5"/>
      <c r="QX686" s="5"/>
      <c r="QY686" s="5"/>
      <c r="QZ686" s="5"/>
      <c r="RA686" s="5"/>
      <c r="RB686" s="5"/>
      <c r="RC686" s="5"/>
      <c r="RD686" s="5"/>
      <c r="RE686" s="5"/>
      <c r="RF686" s="5"/>
      <c r="RG686" s="5"/>
      <c r="RH686" s="5"/>
      <c r="RI686" s="5"/>
      <c r="RJ686" s="5"/>
      <c r="RK686" s="5"/>
      <c r="RL686" s="5"/>
      <c r="RM686" s="5"/>
      <c r="RN686" s="5"/>
      <c r="RO686" s="5"/>
      <c r="RP686" s="5"/>
      <c r="RQ686" s="5"/>
      <c r="RR686" s="5"/>
      <c r="RS686" s="5"/>
      <c r="RT686" s="5"/>
      <c r="RU686" s="5"/>
      <c r="RV686" s="5"/>
      <c r="RW686" s="5"/>
      <c r="RX686" s="5"/>
      <c r="RY686" s="5"/>
      <c r="RZ686" s="5"/>
      <c r="SA686" s="5"/>
      <c r="SB686" s="5"/>
      <c r="SC686" s="5"/>
      <c r="SD686" s="5"/>
      <c r="SE686" s="5"/>
      <c r="SF686" s="5"/>
      <c r="SG686" s="5"/>
      <c r="SH686" s="5"/>
      <c r="SI686" s="5"/>
      <c r="SJ686" s="5"/>
      <c r="SK686" s="5"/>
      <c r="SL686" s="5"/>
      <c r="SM686" s="5"/>
      <c r="SN686" s="5"/>
      <c r="SO686" s="5"/>
      <c r="SP686" s="5"/>
      <c r="SQ686" s="5"/>
      <c r="SR686" s="5"/>
      <c r="SS686" s="5"/>
      <c r="ST686" s="5"/>
      <c r="SU686" s="5"/>
      <c r="SV686" s="5"/>
      <c r="SW686" s="5"/>
      <c r="SX686" s="5"/>
      <c r="SY686" s="5"/>
      <c r="SZ686" s="5"/>
      <c r="TA686" s="5"/>
      <c r="TB686" s="5"/>
      <c r="TC686" s="5"/>
      <c r="TD686" s="5"/>
      <c r="TE686" s="5"/>
      <c r="TF686" s="5"/>
      <c r="TG686" s="5"/>
      <c r="TH686" s="5"/>
      <c r="TI686" s="5"/>
      <c r="TJ686" s="5"/>
      <c r="TK686" s="5"/>
      <c r="TL686" s="5"/>
      <c r="TM686" s="5"/>
      <c r="TN686" s="5"/>
      <c r="TO686" s="5"/>
      <c r="TP686" s="5"/>
      <c r="TQ686" s="5"/>
      <c r="TR686" s="5"/>
      <c r="TS686" s="5"/>
      <c r="TT686" s="5"/>
      <c r="TU686" s="5"/>
      <c r="TV686" s="5"/>
      <c r="TW686" s="5"/>
      <c r="TX686" s="5"/>
      <c r="TY686" s="5"/>
      <c r="TZ686" s="5"/>
      <c r="UA686" s="5"/>
      <c r="UB686" s="5"/>
      <c r="UC686" s="5"/>
      <c r="UD686" s="5"/>
      <c r="UE686" s="5"/>
      <c r="UF686" s="5"/>
      <c r="UG686" s="5"/>
      <c r="UH686" s="5"/>
      <c r="UI686" s="5"/>
      <c r="UJ686" s="5"/>
      <c r="UK686" s="5"/>
      <c r="UL686" s="5"/>
      <c r="UM686" s="5"/>
      <c r="UN686" s="5"/>
      <c r="UO686" s="5"/>
      <c r="UP686" s="5"/>
      <c r="UQ686" s="5"/>
      <c r="UR686" s="5"/>
      <c r="US686" s="5"/>
      <c r="UT686" s="5"/>
      <c r="UU686" s="5"/>
      <c r="UV686" s="5"/>
      <c r="UW686" s="5"/>
      <c r="UX686" s="5"/>
      <c r="UY686" s="5"/>
      <c r="UZ686" s="5"/>
      <c r="VA686" s="5"/>
      <c r="VB686" s="5"/>
      <c r="VC686" s="5"/>
      <c r="VD686" s="5"/>
      <c r="VE686" s="5"/>
      <c r="VF686" s="5"/>
      <c r="VG686" s="5"/>
      <c r="VH686" s="5"/>
      <c r="VI686" s="5"/>
      <c r="VJ686" s="5"/>
      <c r="VK686" s="5"/>
      <c r="VL686" s="5"/>
      <c r="VM686" s="5"/>
      <c r="VN686" s="5"/>
      <c r="VO686" s="5"/>
      <c r="VP686" s="5"/>
      <c r="VQ686" s="5"/>
      <c r="VR686" s="5"/>
      <c r="VS686" s="5"/>
      <c r="VT686" s="5"/>
      <c r="VU686" s="5"/>
      <c r="VV686" s="5"/>
      <c r="VW686" s="5"/>
      <c r="VX686" s="5"/>
      <c r="VY686" s="5"/>
      <c r="VZ686" s="5"/>
      <c r="WA686" s="5"/>
      <c r="WB686" s="5"/>
      <c r="WC686" s="5"/>
      <c r="WD686" s="5"/>
      <c r="WE686" s="5"/>
      <c r="WF686" s="5"/>
      <c r="WG686" s="5"/>
      <c r="WH686" s="5"/>
      <c r="WI686" s="5"/>
      <c r="WJ686" s="5"/>
      <c r="WK686" s="5"/>
      <c r="WL686" s="5"/>
      <c r="WM686" s="5"/>
      <c r="WN686" s="5"/>
      <c r="WO686" s="5"/>
      <c r="WP686" s="5"/>
      <c r="WQ686" s="5"/>
      <c r="WR686" s="5"/>
      <c r="WS686" s="5"/>
      <c r="WT686" s="5"/>
      <c r="WU686" s="5"/>
      <c r="WV686" s="5"/>
      <c r="WW686" s="5"/>
      <c r="WX686" s="5"/>
      <c r="WY686" s="5"/>
      <c r="WZ686" s="5"/>
      <c r="XA686" s="5"/>
      <c r="XB686" s="5"/>
      <c r="XC686" s="5"/>
      <c r="XD686" s="5"/>
      <c r="XE686" s="5"/>
      <c r="XF686" s="5"/>
      <c r="XG686" s="5"/>
      <c r="XH686" s="5"/>
      <c r="XI686" s="5"/>
      <c r="XJ686" s="5"/>
      <c r="XK686" s="5"/>
      <c r="XL686" s="5"/>
      <c r="XM686" s="5"/>
      <c r="XN686" s="5"/>
      <c r="XO686" s="5"/>
      <c r="XP686" s="5"/>
      <c r="XQ686" s="5"/>
      <c r="XR686" s="5"/>
      <c r="XS686" s="5"/>
      <c r="XT686" s="5"/>
      <c r="XU686" s="5"/>
      <c r="XV686" s="5"/>
      <c r="XW686" s="5"/>
    </row>
    <row r="687" spans="39:647" x14ac:dyDescent="0.45">
      <c r="AM687" s="5"/>
      <c r="AN687" s="5"/>
      <c r="AO687" s="5"/>
      <c r="AP687" s="5"/>
      <c r="AQ687" s="5"/>
      <c r="AR687" s="5"/>
      <c r="AS687" s="5"/>
      <c r="AT687" s="5"/>
      <c r="AU687" s="5"/>
      <c r="AV687" s="5"/>
      <c r="AW687" s="5"/>
      <c r="AX687" s="5"/>
      <c r="AY687" s="5"/>
      <c r="AZ687" s="5"/>
      <c r="BA687" s="5"/>
      <c r="BB687" s="5"/>
      <c r="BC687" s="5"/>
      <c r="BD687" s="5"/>
      <c r="BE687" s="5"/>
      <c r="BF687" s="5"/>
      <c r="BG687" s="5"/>
      <c r="BH687" s="5"/>
      <c r="BI687" s="5"/>
      <c r="BJ687" s="5"/>
      <c r="BK687" s="5"/>
      <c r="BL687" s="5"/>
      <c r="BM687" s="5"/>
      <c r="BN687" s="5"/>
      <c r="BO687" s="5"/>
      <c r="BP687" s="5"/>
      <c r="BQ687" s="5"/>
      <c r="BR687" s="5"/>
      <c r="BS687" s="5"/>
      <c r="BT687" s="5"/>
      <c r="BU687" s="5"/>
      <c r="BV687" s="5"/>
      <c r="BW687" s="5"/>
      <c r="BX687" s="5"/>
      <c r="BY687" s="5"/>
      <c r="BZ687" s="5"/>
      <c r="CA687" s="5"/>
      <c r="CB687" s="5"/>
      <c r="CC687" s="5"/>
      <c r="CD687" s="5"/>
      <c r="CE687" s="5"/>
      <c r="CF687" s="5"/>
      <c r="CG687" s="5"/>
      <c r="CH687" s="5"/>
      <c r="CI687" s="5"/>
      <c r="CJ687" s="5"/>
      <c r="CK687" s="5"/>
      <c r="CL687" s="5"/>
      <c r="CM687" s="5"/>
      <c r="CN687" s="5"/>
      <c r="CO687" s="5"/>
      <c r="CP687" s="5"/>
      <c r="CQ687" s="5"/>
      <c r="CR687" s="5"/>
      <c r="CS687" s="5"/>
      <c r="CT687" s="5"/>
      <c r="CU687" s="5"/>
      <c r="CV687" s="5"/>
      <c r="CW687" s="5"/>
      <c r="CX687" s="5"/>
      <c r="CY687" s="5"/>
      <c r="CZ687" s="5"/>
      <c r="DA687" s="5"/>
      <c r="DB687" s="5"/>
      <c r="DC687" s="5"/>
      <c r="DD687" s="5"/>
      <c r="DE687" s="5"/>
      <c r="DF687" s="5"/>
      <c r="DG687" s="5"/>
      <c r="DH687" s="5"/>
      <c r="DI687" s="5"/>
      <c r="DJ687" s="5"/>
      <c r="DK687" s="5"/>
      <c r="DL687" s="5"/>
      <c r="DM687" s="5"/>
      <c r="DN687" s="5"/>
      <c r="DO687" s="5"/>
      <c r="DP687" s="5"/>
      <c r="DQ687" s="5"/>
      <c r="DR687" s="5"/>
      <c r="DS687" s="5"/>
      <c r="DT687" s="5"/>
      <c r="DU687" s="5"/>
      <c r="DV687" s="5"/>
      <c r="DW687" s="5"/>
      <c r="DX687" s="5"/>
      <c r="DY687" s="5"/>
      <c r="DZ687" s="5"/>
      <c r="EA687" s="5"/>
      <c r="EB687" s="5"/>
      <c r="EC687" s="5"/>
      <c r="ED687" s="5"/>
      <c r="EE687" s="5"/>
      <c r="EF687" s="5"/>
      <c r="EG687" s="5"/>
      <c r="EH687" s="5"/>
      <c r="EI687" s="5"/>
      <c r="EJ687" s="5"/>
      <c r="EK687" s="5"/>
      <c r="EL687" s="5"/>
      <c r="EM687" s="5"/>
      <c r="EN687" s="5"/>
      <c r="EO687" s="5"/>
      <c r="EP687" s="5"/>
      <c r="EQ687" s="5"/>
      <c r="ER687" s="5"/>
      <c r="ES687" s="5"/>
      <c r="ET687" s="5"/>
      <c r="EU687" s="5"/>
      <c r="EV687" s="5"/>
      <c r="EW687" s="5"/>
      <c r="EX687" s="5"/>
      <c r="EY687" s="5"/>
      <c r="EZ687" s="5"/>
      <c r="FA687" s="5"/>
      <c r="FB687" s="5"/>
      <c r="FC687" s="5"/>
      <c r="FD687" s="5"/>
      <c r="FE687" s="5"/>
      <c r="FF687" s="5"/>
      <c r="FG687" s="5"/>
      <c r="FH687" s="5"/>
      <c r="FI687" s="5"/>
      <c r="FJ687" s="5"/>
      <c r="FK687" s="5"/>
      <c r="FL687" s="5"/>
      <c r="FM687" s="5"/>
      <c r="FN687" s="5"/>
      <c r="FO687" s="5"/>
      <c r="FP687" s="5"/>
      <c r="FQ687" s="5"/>
      <c r="FR687" s="5"/>
      <c r="FS687" s="5"/>
      <c r="FT687" s="5"/>
      <c r="FU687" s="5"/>
      <c r="FV687" s="5"/>
      <c r="FW687" s="5"/>
      <c r="FX687" s="5"/>
      <c r="FY687" s="5"/>
      <c r="FZ687" s="5"/>
      <c r="GA687" s="5"/>
      <c r="GB687" s="5"/>
      <c r="GC687" s="5"/>
      <c r="GD687" s="5"/>
      <c r="GE687" s="5"/>
      <c r="GF687" s="5"/>
      <c r="GG687" s="5"/>
      <c r="GH687" s="5"/>
      <c r="GI687" s="5"/>
      <c r="GJ687" s="5"/>
      <c r="GK687" s="5"/>
      <c r="GL687" s="5"/>
      <c r="GM687" s="5"/>
      <c r="GN687" s="5"/>
      <c r="GO687" s="5"/>
      <c r="GP687" s="5"/>
      <c r="GQ687" s="5"/>
      <c r="GR687" s="5"/>
      <c r="GS687" s="5"/>
      <c r="GT687" s="5"/>
      <c r="GU687" s="5"/>
      <c r="GV687" s="5"/>
      <c r="GW687" s="5"/>
      <c r="GX687" s="5"/>
      <c r="GY687" s="5"/>
      <c r="GZ687" s="5"/>
      <c r="HA687" s="5"/>
      <c r="HB687" s="5"/>
      <c r="HC687" s="5"/>
      <c r="HD687" s="5"/>
      <c r="HE687" s="5"/>
      <c r="HF687" s="5"/>
      <c r="HG687" s="5"/>
      <c r="HH687" s="5"/>
      <c r="HI687" s="5"/>
      <c r="HJ687" s="5"/>
      <c r="HK687" s="5"/>
      <c r="HL687" s="5"/>
      <c r="HM687" s="5"/>
      <c r="HN687" s="5"/>
      <c r="HO687" s="5"/>
      <c r="HP687" s="5"/>
      <c r="HQ687" s="5"/>
      <c r="HR687" s="5"/>
      <c r="HS687" s="5"/>
      <c r="HT687" s="5"/>
      <c r="HU687" s="5"/>
      <c r="HV687" s="5"/>
      <c r="HW687" s="5"/>
      <c r="HX687" s="5"/>
      <c r="HY687" s="5"/>
      <c r="HZ687" s="5"/>
      <c r="IA687" s="5"/>
      <c r="IB687" s="5"/>
      <c r="IC687" s="5"/>
      <c r="ID687" s="5"/>
      <c r="IE687" s="5"/>
      <c r="IF687" s="5"/>
      <c r="IG687" s="5"/>
      <c r="IH687" s="5"/>
      <c r="II687" s="5"/>
      <c r="IJ687" s="5"/>
      <c r="IK687" s="5"/>
      <c r="IL687" s="5"/>
      <c r="IM687" s="5"/>
      <c r="IN687" s="5"/>
      <c r="IO687" s="5"/>
      <c r="IP687" s="5"/>
      <c r="IQ687" s="5"/>
      <c r="IR687" s="5"/>
      <c r="IS687" s="5"/>
      <c r="IT687" s="5"/>
      <c r="IU687" s="5"/>
      <c r="IV687" s="5"/>
      <c r="IW687" s="5"/>
      <c r="IX687" s="5"/>
      <c r="IY687" s="5"/>
      <c r="IZ687" s="5"/>
      <c r="JA687" s="5"/>
      <c r="JB687" s="5"/>
      <c r="JC687" s="5"/>
      <c r="JD687" s="5"/>
      <c r="JE687" s="5"/>
      <c r="JF687" s="5"/>
      <c r="JG687" s="5"/>
      <c r="JH687" s="5"/>
      <c r="JI687" s="5"/>
      <c r="JJ687" s="5"/>
      <c r="JK687" s="5"/>
      <c r="JL687" s="5"/>
      <c r="JM687" s="5"/>
      <c r="JN687" s="5"/>
      <c r="JO687" s="5"/>
      <c r="JP687" s="5"/>
      <c r="JQ687" s="5"/>
      <c r="JR687" s="5"/>
      <c r="JS687" s="5"/>
      <c r="JT687" s="5"/>
      <c r="JU687" s="5"/>
      <c r="JV687" s="5"/>
      <c r="JW687" s="5"/>
      <c r="JX687" s="5"/>
      <c r="JY687" s="5"/>
      <c r="JZ687" s="5"/>
      <c r="KA687" s="5"/>
      <c r="KB687" s="5"/>
      <c r="KC687" s="5"/>
      <c r="KD687" s="5"/>
      <c r="KE687" s="5"/>
      <c r="KF687" s="5"/>
      <c r="KG687" s="5"/>
      <c r="KH687" s="5"/>
      <c r="KI687" s="5"/>
      <c r="KJ687" s="5"/>
      <c r="KK687" s="5"/>
      <c r="KL687" s="5"/>
      <c r="KM687" s="5"/>
      <c r="KN687" s="5"/>
      <c r="KO687" s="5"/>
      <c r="KP687" s="5"/>
      <c r="KQ687" s="5"/>
      <c r="KR687" s="5"/>
      <c r="KS687" s="5"/>
      <c r="KT687" s="5"/>
      <c r="KU687" s="5"/>
      <c r="KV687" s="5"/>
      <c r="KW687" s="5"/>
      <c r="KX687" s="5"/>
      <c r="KY687" s="5"/>
      <c r="KZ687" s="5"/>
      <c r="LA687" s="5"/>
      <c r="LB687" s="5"/>
      <c r="LC687" s="5"/>
      <c r="LD687" s="5"/>
      <c r="LE687" s="5"/>
      <c r="LF687" s="5"/>
      <c r="LG687" s="5"/>
      <c r="LH687" s="5"/>
      <c r="LI687" s="5"/>
      <c r="LJ687" s="5"/>
      <c r="LK687" s="5"/>
      <c r="LL687" s="5"/>
      <c r="LM687" s="5"/>
      <c r="LN687" s="5"/>
      <c r="LO687" s="5"/>
      <c r="LP687" s="5"/>
      <c r="LQ687" s="5"/>
      <c r="LR687" s="5"/>
      <c r="LS687" s="5"/>
      <c r="LT687" s="5"/>
      <c r="LU687" s="5"/>
      <c r="LV687" s="5"/>
      <c r="LW687" s="5"/>
      <c r="LX687" s="5"/>
      <c r="LY687" s="5"/>
      <c r="LZ687" s="5"/>
      <c r="MA687" s="5"/>
      <c r="MB687" s="5"/>
      <c r="MC687" s="5"/>
      <c r="MD687" s="5"/>
      <c r="ME687" s="5"/>
      <c r="MF687" s="5"/>
      <c r="MG687" s="5"/>
      <c r="MH687" s="5"/>
      <c r="MI687" s="5"/>
      <c r="MJ687" s="5"/>
      <c r="MK687" s="5"/>
      <c r="ML687" s="5"/>
      <c r="MM687" s="5"/>
      <c r="MN687" s="5"/>
      <c r="MO687" s="5"/>
      <c r="MP687" s="5"/>
      <c r="MQ687" s="5"/>
      <c r="MR687" s="5"/>
      <c r="MS687" s="5"/>
      <c r="MT687" s="5"/>
      <c r="MU687" s="5"/>
      <c r="MV687" s="5"/>
      <c r="MW687" s="5"/>
      <c r="MX687" s="5"/>
      <c r="MY687" s="5"/>
      <c r="MZ687" s="5"/>
      <c r="NA687" s="5"/>
      <c r="NB687" s="5"/>
      <c r="NC687" s="5"/>
      <c r="ND687" s="5"/>
      <c r="NE687" s="5"/>
      <c r="NF687" s="5"/>
      <c r="NG687" s="5"/>
      <c r="NH687" s="5"/>
      <c r="NI687" s="5"/>
      <c r="NJ687" s="5"/>
      <c r="NK687" s="5"/>
      <c r="NL687" s="5"/>
      <c r="NM687" s="5"/>
      <c r="NN687" s="5"/>
      <c r="NO687" s="5"/>
      <c r="NP687" s="5"/>
      <c r="NQ687" s="5"/>
      <c r="NR687" s="5"/>
      <c r="NS687" s="5"/>
      <c r="NT687" s="5"/>
      <c r="NU687" s="5"/>
      <c r="NV687" s="5"/>
      <c r="NW687" s="5"/>
      <c r="NX687" s="5"/>
      <c r="NY687" s="5"/>
      <c r="NZ687" s="5"/>
      <c r="OA687" s="5"/>
      <c r="OB687" s="5"/>
      <c r="OC687" s="5"/>
      <c r="OD687" s="5"/>
      <c r="OE687" s="5"/>
      <c r="OF687" s="5"/>
      <c r="OG687" s="5"/>
      <c r="OH687" s="5"/>
      <c r="OI687" s="5"/>
      <c r="OJ687" s="5"/>
      <c r="OK687" s="5"/>
      <c r="OL687" s="5"/>
      <c r="OM687" s="5"/>
      <c r="ON687" s="5"/>
      <c r="OO687" s="5"/>
      <c r="OP687" s="5"/>
      <c r="OQ687" s="5"/>
      <c r="OR687" s="5"/>
      <c r="OS687" s="5"/>
      <c r="OT687" s="5"/>
      <c r="OU687" s="5"/>
      <c r="OV687" s="5"/>
      <c r="OW687" s="5"/>
      <c r="OX687" s="5"/>
      <c r="OY687" s="5"/>
      <c r="OZ687" s="5"/>
      <c r="PA687" s="5"/>
      <c r="PB687" s="5"/>
      <c r="PC687" s="5"/>
      <c r="PD687" s="5"/>
      <c r="PE687" s="5"/>
      <c r="PF687" s="5"/>
      <c r="PG687" s="5"/>
      <c r="PH687" s="5"/>
      <c r="PI687" s="5"/>
      <c r="PJ687" s="5"/>
      <c r="PK687" s="5"/>
      <c r="PL687" s="5"/>
      <c r="PM687" s="5"/>
      <c r="PN687" s="5"/>
      <c r="PO687" s="5"/>
      <c r="PP687" s="5"/>
      <c r="PQ687" s="5"/>
      <c r="PR687" s="5"/>
      <c r="PS687" s="5"/>
      <c r="PT687" s="5"/>
      <c r="PU687" s="5"/>
      <c r="PV687" s="5"/>
      <c r="PW687" s="5"/>
      <c r="PX687" s="5"/>
      <c r="PY687" s="5"/>
      <c r="PZ687" s="5"/>
      <c r="QA687" s="5"/>
      <c r="QB687" s="5"/>
      <c r="QC687" s="5"/>
      <c r="QD687" s="5"/>
      <c r="QE687" s="5"/>
      <c r="QF687" s="5"/>
      <c r="QG687" s="5"/>
      <c r="QH687" s="5"/>
      <c r="QI687" s="5"/>
      <c r="QJ687" s="5"/>
      <c r="QK687" s="5"/>
      <c r="QL687" s="5"/>
      <c r="QM687" s="5"/>
      <c r="QN687" s="5"/>
      <c r="QO687" s="5"/>
      <c r="QP687" s="5"/>
      <c r="QQ687" s="5"/>
      <c r="QR687" s="5"/>
      <c r="QS687" s="5"/>
      <c r="QT687" s="5"/>
      <c r="QU687" s="5"/>
      <c r="QV687" s="5"/>
      <c r="QW687" s="5"/>
      <c r="QX687" s="5"/>
      <c r="QY687" s="5"/>
      <c r="QZ687" s="5"/>
      <c r="RA687" s="5"/>
      <c r="RB687" s="5"/>
      <c r="RC687" s="5"/>
      <c r="RD687" s="5"/>
      <c r="RE687" s="5"/>
      <c r="RF687" s="5"/>
      <c r="RG687" s="5"/>
      <c r="RH687" s="5"/>
      <c r="RI687" s="5"/>
      <c r="RJ687" s="5"/>
      <c r="RK687" s="5"/>
      <c r="RL687" s="5"/>
      <c r="RM687" s="5"/>
      <c r="RN687" s="5"/>
      <c r="RO687" s="5"/>
      <c r="RP687" s="5"/>
      <c r="RQ687" s="5"/>
      <c r="RR687" s="5"/>
      <c r="RS687" s="5"/>
      <c r="RT687" s="5"/>
      <c r="RU687" s="5"/>
      <c r="RV687" s="5"/>
      <c r="RW687" s="5"/>
      <c r="RX687" s="5"/>
      <c r="RY687" s="5"/>
      <c r="RZ687" s="5"/>
      <c r="SA687" s="5"/>
      <c r="SB687" s="5"/>
      <c r="SC687" s="5"/>
      <c r="SD687" s="5"/>
      <c r="SE687" s="5"/>
      <c r="SF687" s="5"/>
      <c r="SG687" s="5"/>
      <c r="SH687" s="5"/>
      <c r="SI687" s="5"/>
      <c r="SJ687" s="5"/>
      <c r="SK687" s="5"/>
      <c r="SL687" s="5"/>
      <c r="SM687" s="5"/>
      <c r="SN687" s="5"/>
      <c r="SO687" s="5"/>
      <c r="SP687" s="5"/>
      <c r="SQ687" s="5"/>
      <c r="SR687" s="5"/>
      <c r="SS687" s="5"/>
      <c r="ST687" s="5"/>
      <c r="SU687" s="5"/>
      <c r="SV687" s="5"/>
      <c r="SW687" s="5"/>
      <c r="SX687" s="5"/>
      <c r="SY687" s="5"/>
      <c r="SZ687" s="5"/>
      <c r="TA687" s="5"/>
      <c r="TB687" s="5"/>
      <c r="TC687" s="5"/>
      <c r="TD687" s="5"/>
      <c r="TE687" s="5"/>
      <c r="TF687" s="5"/>
      <c r="TG687" s="5"/>
      <c r="TH687" s="5"/>
      <c r="TI687" s="5"/>
      <c r="TJ687" s="5"/>
      <c r="TK687" s="5"/>
      <c r="TL687" s="5"/>
      <c r="TM687" s="5"/>
      <c r="TN687" s="5"/>
      <c r="TO687" s="5"/>
      <c r="TP687" s="5"/>
      <c r="TQ687" s="5"/>
      <c r="TR687" s="5"/>
      <c r="TS687" s="5"/>
      <c r="TT687" s="5"/>
      <c r="TU687" s="5"/>
      <c r="TV687" s="5"/>
      <c r="TW687" s="5"/>
      <c r="TX687" s="5"/>
      <c r="TY687" s="5"/>
      <c r="TZ687" s="5"/>
      <c r="UA687" s="5"/>
      <c r="UB687" s="5"/>
      <c r="UC687" s="5"/>
      <c r="UD687" s="5"/>
      <c r="UE687" s="5"/>
      <c r="UF687" s="5"/>
      <c r="UG687" s="5"/>
      <c r="UH687" s="5"/>
      <c r="UI687" s="5"/>
      <c r="UJ687" s="5"/>
      <c r="UK687" s="5"/>
      <c r="UL687" s="5"/>
      <c r="UM687" s="5"/>
      <c r="UN687" s="5"/>
      <c r="UO687" s="5"/>
      <c r="UP687" s="5"/>
      <c r="UQ687" s="5"/>
      <c r="UR687" s="5"/>
      <c r="US687" s="5"/>
      <c r="UT687" s="5"/>
      <c r="UU687" s="5"/>
      <c r="UV687" s="5"/>
      <c r="UW687" s="5"/>
      <c r="UX687" s="5"/>
      <c r="UY687" s="5"/>
      <c r="UZ687" s="5"/>
      <c r="VA687" s="5"/>
      <c r="VB687" s="5"/>
      <c r="VC687" s="5"/>
      <c r="VD687" s="5"/>
      <c r="VE687" s="5"/>
      <c r="VF687" s="5"/>
      <c r="VG687" s="5"/>
      <c r="VH687" s="5"/>
      <c r="VI687" s="5"/>
      <c r="VJ687" s="5"/>
      <c r="VK687" s="5"/>
      <c r="VL687" s="5"/>
      <c r="VM687" s="5"/>
      <c r="VN687" s="5"/>
      <c r="VO687" s="5"/>
      <c r="VP687" s="5"/>
      <c r="VQ687" s="5"/>
      <c r="VR687" s="5"/>
      <c r="VS687" s="5"/>
      <c r="VT687" s="5"/>
      <c r="VU687" s="5"/>
      <c r="VV687" s="5"/>
      <c r="VW687" s="5"/>
      <c r="VX687" s="5"/>
      <c r="VY687" s="5"/>
      <c r="VZ687" s="5"/>
      <c r="WA687" s="5"/>
      <c r="WB687" s="5"/>
      <c r="WC687" s="5"/>
      <c r="WD687" s="5"/>
      <c r="WE687" s="5"/>
      <c r="WF687" s="5"/>
      <c r="WG687" s="5"/>
      <c r="WH687" s="5"/>
      <c r="WI687" s="5"/>
      <c r="WJ687" s="5"/>
      <c r="WK687" s="5"/>
      <c r="WL687" s="5"/>
      <c r="WM687" s="5"/>
      <c r="WN687" s="5"/>
      <c r="WO687" s="5"/>
      <c r="WP687" s="5"/>
      <c r="WQ687" s="5"/>
      <c r="WR687" s="5"/>
      <c r="WS687" s="5"/>
      <c r="WT687" s="5"/>
      <c r="WU687" s="5"/>
      <c r="WV687" s="5"/>
      <c r="WW687" s="5"/>
      <c r="WX687" s="5"/>
      <c r="WY687" s="5"/>
      <c r="WZ687" s="5"/>
      <c r="XA687" s="5"/>
      <c r="XB687" s="5"/>
      <c r="XC687" s="5"/>
      <c r="XD687" s="5"/>
      <c r="XE687" s="5"/>
      <c r="XF687" s="5"/>
      <c r="XG687" s="5"/>
      <c r="XH687" s="5"/>
      <c r="XI687" s="5"/>
      <c r="XJ687" s="5"/>
      <c r="XK687" s="5"/>
      <c r="XL687" s="5"/>
      <c r="XM687" s="5"/>
      <c r="XN687" s="5"/>
      <c r="XO687" s="5"/>
      <c r="XP687" s="5"/>
      <c r="XQ687" s="5"/>
      <c r="XR687" s="5"/>
      <c r="XS687" s="5"/>
      <c r="XT687" s="5"/>
      <c r="XU687" s="5"/>
      <c r="XV687" s="5"/>
      <c r="XW687" s="5"/>
    </row>
    <row r="688" spans="39:647" x14ac:dyDescent="0.4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c r="EU688" s="5"/>
      <c r="EV688" s="5"/>
      <c r="EW688" s="5"/>
      <c r="EX688" s="5"/>
      <c r="EY688" s="5"/>
      <c r="EZ688" s="5"/>
      <c r="FA688" s="5"/>
      <c r="FB688" s="5"/>
      <c r="FC688" s="5"/>
      <c r="FD688" s="5"/>
      <c r="FE688" s="5"/>
      <c r="FF688" s="5"/>
      <c r="FG688" s="5"/>
      <c r="FH688" s="5"/>
      <c r="FI688" s="5"/>
      <c r="FJ688" s="5"/>
      <c r="FK688" s="5"/>
      <c r="FL688" s="5"/>
      <c r="FM688" s="5"/>
      <c r="FN688" s="5"/>
      <c r="FO688" s="5"/>
      <c r="FP688" s="5"/>
      <c r="FQ688" s="5"/>
      <c r="FR688" s="5"/>
      <c r="FS688" s="5"/>
      <c r="FT688" s="5"/>
      <c r="FU688" s="5"/>
      <c r="FV688" s="5"/>
      <c r="FW688" s="5"/>
      <c r="FX688" s="5"/>
      <c r="FY688" s="5"/>
      <c r="FZ688" s="5"/>
      <c r="GA688" s="5"/>
      <c r="GB688" s="5"/>
      <c r="GC688" s="5"/>
      <c r="GD688" s="5"/>
      <c r="GE688" s="5"/>
      <c r="GF688" s="5"/>
      <c r="GG688" s="5"/>
      <c r="GH688" s="5"/>
      <c r="GI688" s="5"/>
      <c r="GJ688" s="5"/>
      <c r="GK688" s="5"/>
      <c r="GL688" s="5"/>
      <c r="GM688" s="5"/>
      <c r="GN688" s="5"/>
      <c r="GO688" s="5"/>
      <c r="GP688" s="5"/>
      <c r="GQ688" s="5"/>
      <c r="GR688" s="5"/>
      <c r="GS688" s="5"/>
      <c r="GT688" s="5"/>
      <c r="GU688" s="5"/>
      <c r="GV688" s="5"/>
      <c r="GW688" s="5"/>
      <c r="GX688" s="5"/>
      <c r="GY688" s="5"/>
      <c r="GZ688" s="5"/>
      <c r="HA688" s="5"/>
      <c r="HB688" s="5"/>
      <c r="HC688" s="5"/>
      <c r="HD688" s="5"/>
      <c r="HE688" s="5"/>
      <c r="HF688" s="5"/>
      <c r="HG688" s="5"/>
      <c r="HH688" s="5"/>
      <c r="HI688" s="5"/>
      <c r="HJ688" s="5"/>
      <c r="HK688" s="5"/>
      <c r="HL688" s="5"/>
      <c r="HM688" s="5"/>
      <c r="HN688" s="5"/>
      <c r="HO688" s="5"/>
      <c r="HP688" s="5"/>
      <c r="HQ688" s="5"/>
      <c r="HR688" s="5"/>
      <c r="HS688" s="5"/>
      <c r="HT688" s="5"/>
      <c r="HU688" s="5"/>
      <c r="HV688" s="5"/>
      <c r="HW688" s="5"/>
      <c r="HX688" s="5"/>
      <c r="HY688" s="5"/>
      <c r="HZ688" s="5"/>
      <c r="IA688" s="5"/>
      <c r="IB688" s="5"/>
      <c r="IC688" s="5"/>
      <c r="ID688" s="5"/>
      <c r="IE688" s="5"/>
      <c r="IF688" s="5"/>
      <c r="IG688" s="5"/>
      <c r="IH688" s="5"/>
      <c r="II688" s="5"/>
      <c r="IJ688" s="5"/>
      <c r="IK688" s="5"/>
      <c r="IL688" s="5"/>
      <c r="IM688" s="5"/>
      <c r="IN688" s="5"/>
      <c r="IO688" s="5"/>
      <c r="IP688" s="5"/>
      <c r="IQ688" s="5"/>
      <c r="IR688" s="5"/>
      <c r="IS688" s="5"/>
      <c r="IT688" s="5"/>
      <c r="IU688" s="5"/>
      <c r="IV688" s="5"/>
      <c r="IW688" s="5"/>
      <c r="IX688" s="5"/>
      <c r="IY688" s="5"/>
      <c r="IZ688" s="5"/>
      <c r="JA688" s="5"/>
      <c r="JB688" s="5"/>
      <c r="JC688" s="5"/>
      <c r="JD688" s="5"/>
      <c r="JE688" s="5"/>
      <c r="JF688" s="5"/>
      <c r="JG688" s="5"/>
      <c r="JH688" s="5"/>
      <c r="JI688" s="5"/>
      <c r="JJ688" s="5"/>
      <c r="JK688" s="5"/>
      <c r="JL688" s="5"/>
      <c r="JM688" s="5"/>
      <c r="JN688" s="5"/>
      <c r="JO688" s="5"/>
      <c r="JP688" s="5"/>
      <c r="JQ688" s="5"/>
      <c r="JR688" s="5"/>
      <c r="JS688" s="5"/>
      <c r="JT688" s="5"/>
      <c r="JU688" s="5"/>
      <c r="JV688" s="5"/>
      <c r="JW688" s="5"/>
      <c r="JX688" s="5"/>
      <c r="JY688" s="5"/>
      <c r="JZ688" s="5"/>
      <c r="KA688" s="5"/>
      <c r="KB688" s="5"/>
      <c r="KC688" s="5"/>
      <c r="KD688" s="5"/>
      <c r="KE688" s="5"/>
      <c r="KF688" s="5"/>
      <c r="KG688" s="5"/>
      <c r="KH688" s="5"/>
      <c r="KI688" s="5"/>
      <c r="KJ688" s="5"/>
      <c r="KK688" s="5"/>
      <c r="KL688" s="5"/>
      <c r="KM688" s="5"/>
      <c r="KN688" s="5"/>
      <c r="KO688" s="5"/>
      <c r="KP688" s="5"/>
      <c r="KQ688" s="5"/>
      <c r="KR688" s="5"/>
      <c r="KS688" s="5"/>
      <c r="KT688" s="5"/>
      <c r="KU688" s="5"/>
      <c r="KV688" s="5"/>
      <c r="KW688" s="5"/>
      <c r="KX688" s="5"/>
      <c r="KY688" s="5"/>
      <c r="KZ688" s="5"/>
      <c r="LA688" s="5"/>
      <c r="LB688" s="5"/>
      <c r="LC688" s="5"/>
      <c r="LD688" s="5"/>
      <c r="LE688" s="5"/>
      <c r="LF688" s="5"/>
      <c r="LG688" s="5"/>
      <c r="LH688" s="5"/>
      <c r="LI688" s="5"/>
      <c r="LJ688" s="5"/>
      <c r="LK688" s="5"/>
      <c r="LL688" s="5"/>
      <c r="LM688" s="5"/>
      <c r="LN688" s="5"/>
      <c r="LO688" s="5"/>
      <c r="LP688" s="5"/>
      <c r="LQ688" s="5"/>
      <c r="LR688" s="5"/>
      <c r="LS688" s="5"/>
      <c r="LT688" s="5"/>
      <c r="LU688" s="5"/>
      <c r="LV688" s="5"/>
      <c r="LW688" s="5"/>
      <c r="LX688" s="5"/>
      <c r="LY688" s="5"/>
      <c r="LZ688" s="5"/>
      <c r="MA688" s="5"/>
      <c r="MB688" s="5"/>
      <c r="MC688" s="5"/>
      <c r="MD688" s="5"/>
      <c r="ME688" s="5"/>
      <c r="MF688" s="5"/>
      <c r="MG688" s="5"/>
      <c r="MH688" s="5"/>
      <c r="MI688" s="5"/>
      <c r="MJ688" s="5"/>
      <c r="MK688" s="5"/>
      <c r="ML688" s="5"/>
      <c r="MM688" s="5"/>
      <c r="MN688" s="5"/>
      <c r="MO688" s="5"/>
      <c r="MP688" s="5"/>
      <c r="MQ688" s="5"/>
      <c r="MR688" s="5"/>
      <c r="MS688" s="5"/>
      <c r="MT688" s="5"/>
      <c r="MU688" s="5"/>
      <c r="MV688" s="5"/>
      <c r="MW688" s="5"/>
      <c r="MX688" s="5"/>
      <c r="MY688" s="5"/>
      <c r="MZ688" s="5"/>
      <c r="NA688" s="5"/>
      <c r="NB688" s="5"/>
      <c r="NC688" s="5"/>
      <c r="ND688" s="5"/>
      <c r="NE688" s="5"/>
      <c r="NF688" s="5"/>
      <c r="NG688" s="5"/>
      <c r="NH688" s="5"/>
      <c r="NI688" s="5"/>
      <c r="NJ688" s="5"/>
      <c r="NK688" s="5"/>
      <c r="NL688" s="5"/>
      <c r="NM688" s="5"/>
      <c r="NN688" s="5"/>
      <c r="NO688" s="5"/>
      <c r="NP688" s="5"/>
      <c r="NQ688" s="5"/>
      <c r="NR688" s="5"/>
      <c r="NS688" s="5"/>
      <c r="NT688" s="5"/>
      <c r="NU688" s="5"/>
      <c r="NV688" s="5"/>
      <c r="NW688" s="5"/>
      <c r="NX688" s="5"/>
      <c r="NY688" s="5"/>
      <c r="NZ688" s="5"/>
      <c r="OA688" s="5"/>
      <c r="OB688" s="5"/>
      <c r="OC688" s="5"/>
      <c r="OD688" s="5"/>
      <c r="OE688" s="5"/>
      <c r="OF688" s="5"/>
      <c r="OG688" s="5"/>
      <c r="OH688" s="5"/>
      <c r="OI688" s="5"/>
      <c r="OJ688" s="5"/>
      <c r="OK688" s="5"/>
      <c r="OL688" s="5"/>
      <c r="OM688" s="5"/>
      <c r="ON688" s="5"/>
      <c r="OO688" s="5"/>
      <c r="OP688" s="5"/>
      <c r="OQ688" s="5"/>
      <c r="OR688" s="5"/>
      <c r="OS688" s="5"/>
      <c r="OT688" s="5"/>
      <c r="OU688" s="5"/>
      <c r="OV688" s="5"/>
      <c r="OW688" s="5"/>
      <c r="OX688" s="5"/>
      <c r="OY688" s="5"/>
      <c r="OZ688" s="5"/>
      <c r="PA688" s="5"/>
      <c r="PB688" s="5"/>
      <c r="PC688" s="5"/>
      <c r="PD688" s="5"/>
      <c r="PE688" s="5"/>
      <c r="PF688" s="5"/>
      <c r="PG688" s="5"/>
      <c r="PH688" s="5"/>
      <c r="PI688" s="5"/>
      <c r="PJ688" s="5"/>
      <c r="PK688" s="5"/>
      <c r="PL688" s="5"/>
      <c r="PM688" s="5"/>
      <c r="PN688" s="5"/>
      <c r="PO688" s="5"/>
      <c r="PP688" s="5"/>
      <c r="PQ688" s="5"/>
      <c r="PR688" s="5"/>
      <c r="PS688" s="5"/>
      <c r="PT688" s="5"/>
      <c r="PU688" s="5"/>
      <c r="PV688" s="5"/>
      <c r="PW688" s="5"/>
      <c r="PX688" s="5"/>
      <c r="PY688" s="5"/>
      <c r="PZ688" s="5"/>
      <c r="QA688" s="5"/>
      <c r="QB688" s="5"/>
      <c r="QC688" s="5"/>
      <c r="QD688" s="5"/>
      <c r="QE688" s="5"/>
      <c r="QF688" s="5"/>
      <c r="QG688" s="5"/>
      <c r="QH688" s="5"/>
      <c r="QI688" s="5"/>
      <c r="QJ688" s="5"/>
      <c r="QK688" s="5"/>
      <c r="QL688" s="5"/>
      <c r="QM688" s="5"/>
      <c r="QN688" s="5"/>
      <c r="QO688" s="5"/>
      <c r="QP688" s="5"/>
      <c r="QQ688" s="5"/>
      <c r="QR688" s="5"/>
      <c r="QS688" s="5"/>
      <c r="QT688" s="5"/>
      <c r="QU688" s="5"/>
      <c r="QV688" s="5"/>
      <c r="QW688" s="5"/>
      <c r="QX688" s="5"/>
      <c r="QY688" s="5"/>
      <c r="QZ688" s="5"/>
      <c r="RA688" s="5"/>
      <c r="RB688" s="5"/>
      <c r="RC688" s="5"/>
      <c r="RD688" s="5"/>
      <c r="RE688" s="5"/>
      <c r="RF688" s="5"/>
      <c r="RG688" s="5"/>
      <c r="RH688" s="5"/>
      <c r="RI688" s="5"/>
      <c r="RJ688" s="5"/>
      <c r="RK688" s="5"/>
      <c r="RL688" s="5"/>
      <c r="RM688" s="5"/>
      <c r="RN688" s="5"/>
      <c r="RO688" s="5"/>
      <c r="RP688" s="5"/>
      <c r="RQ688" s="5"/>
      <c r="RR688" s="5"/>
      <c r="RS688" s="5"/>
      <c r="RT688" s="5"/>
      <c r="RU688" s="5"/>
      <c r="RV688" s="5"/>
      <c r="RW688" s="5"/>
      <c r="RX688" s="5"/>
      <c r="RY688" s="5"/>
      <c r="RZ688" s="5"/>
      <c r="SA688" s="5"/>
      <c r="SB688" s="5"/>
      <c r="SC688" s="5"/>
      <c r="SD688" s="5"/>
      <c r="SE688" s="5"/>
      <c r="SF688" s="5"/>
      <c r="SG688" s="5"/>
      <c r="SH688" s="5"/>
      <c r="SI688" s="5"/>
      <c r="SJ688" s="5"/>
      <c r="SK688" s="5"/>
      <c r="SL688" s="5"/>
      <c r="SM688" s="5"/>
      <c r="SN688" s="5"/>
      <c r="SO688" s="5"/>
      <c r="SP688" s="5"/>
      <c r="SQ688" s="5"/>
      <c r="SR688" s="5"/>
      <c r="SS688" s="5"/>
      <c r="ST688" s="5"/>
      <c r="SU688" s="5"/>
      <c r="SV688" s="5"/>
      <c r="SW688" s="5"/>
      <c r="SX688" s="5"/>
      <c r="SY688" s="5"/>
      <c r="SZ688" s="5"/>
      <c r="TA688" s="5"/>
      <c r="TB688" s="5"/>
      <c r="TC688" s="5"/>
      <c r="TD688" s="5"/>
      <c r="TE688" s="5"/>
      <c r="TF688" s="5"/>
      <c r="TG688" s="5"/>
      <c r="TH688" s="5"/>
      <c r="TI688" s="5"/>
      <c r="TJ688" s="5"/>
      <c r="TK688" s="5"/>
      <c r="TL688" s="5"/>
      <c r="TM688" s="5"/>
      <c r="TN688" s="5"/>
      <c r="TO688" s="5"/>
      <c r="TP688" s="5"/>
      <c r="TQ688" s="5"/>
      <c r="TR688" s="5"/>
      <c r="TS688" s="5"/>
      <c r="TT688" s="5"/>
      <c r="TU688" s="5"/>
      <c r="TV688" s="5"/>
      <c r="TW688" s="5"/>
      <c r="TX688" s="5"/>
      <c r="TY688" s="5"/>
      <c r="TZ688" s="5"/>
      <c r="UA688" s="5"/>
      <c r="UB688" s="5"/>
      <c r="UC688" s="5"/>
      <c r="UD688" s="5"/>
      <c r="UE688" s="5"/>
      <c r="UF688" s="5"/>
      <c r="UG688" s="5"/>
      <c r="UH688" s="5"/>
      <c r="UI688" s="5"/>
      <c r="UJ688" s="5"/>
      <c r="UK688" s="5"/>
      <c r="UL688" s="5"/>
      <c r="UM688" s="5"/>
      <c r="UN688" s="5"/>
      <c r="UO688" s="5"/>
      <c r="UP688" s="5"/>
      <c r="UQ688" s="5"/>
      <c r="UR688" s="5"/>
      <c r="US688" s="5"/>
      <c r="UT688" s="5"/>
      <c r="UU688" s="5"/>
      <c r="UV688" s="5"/>
      <c r="UW688" s="5"/>
      <c r="UX688" s="5"/>
      <c r="UY688" s="5"/>
      <c r="UZ688" s="5"/>
      <c r="VA688" s="5"/>
      <c r="VB688" s="5"/>
      <c r="VC688" s="5"/>
      <c r="VD688" s="5"/>
      <c r="VE688" s="5"/>
      <c r="VF688" s="5"/>
      <c r="VG688" s="5"/>
      <c r="VH688" s="5"/>
      <c r="VI688" s="5"/>
      <c r="VJ688" s="5"/>
      <c r="VK688" s="5"/>
      <c r="VL688" s="5"/>
      <c r="VM688" s="5"/>
      <c r="VN688" s="5"/>
      <c r="VO688" s="5"/>
      <c r="VP688" s="5"/>
      <c r="VQ688" s="5"/>
      <c r="VR688" s="5"/>
      <c r="VS688" s="5"/>
      <c r="VT688" s="5"/>
      <c r="VU688" s="5"/>
      <c r="VV688" s="5"/>
      <c r="VW688" s="5"/>
      <c r="VX688" s="5"/>
      <c r="VY688" s="5"/>
      <c r="VZ688" s="5"/>
      <c r="WA688" s="5"/>
      <c r="WB688" s="5"/>
      <c r="WC688" s="5"/>
      <c r="WD688" s="5"/>
      <c r="WE688" s="5"/>
      <c r="WF688" s="5"/>
      <c r="WG688" s="5"/>
      <c r="WH688" s="5"/>
      <c r="WI688" s="5"/>
      <c r="WJ688" s="5"/>
      <c r="WK688" s="5"/>
      <c r="WL688" s="5"/>
      <c r="WM688" s="5"/>
      <c r="WN688" s="5"/>
      <c r="WO688" s="5"/>
      <c r="WP688" s="5"/>
      <c r="WQ688" s="5"/>
      <c r="WR688" s="5"/>
      <c r="WS688" s="5"/>
      <c r="WT688" s="5"/>
      <c r="WU688" s="5"/>
      <c r="WV688" s="5"/>
      <c r="WW688" s="5"/>
      <c r="WX688" s="5"/>
      <c r="WY688" s="5"/>
      <c r="WZ688" s="5"/>
      <c r="XA688" s="5"/>
      <c r="XB688" s="5"/>
      <c r="XC688" s="5"/>
      <c r="XD688" s="5"/>
      <c r="XE688" s="5"/>
      <c r="XF688" s="5"/>
      <c r="XG688" s="5"/>
      <c r="XH688" s="5"/>
      <c r="XI688" s="5"/>
      <c r="XJ688" s="5"/>
      <c r="XK688" s="5"/>
      <c r="XL688" s="5"/>
      <c r="XM688" s="5"/>
      <c r="XN688" s="5"/>
      <c r="XO688" s="5"/>
      <c r="XP688" s="5"/>
      <c r="XQ688" s="5"/>
      <c r="XR688" s="5"/>
      <c r="XS688" s="5"/>
      <c r="XT688" s="5"/>
      <c r="XU688" s="5"/>
      <c r="XV688" s="5"/>
      <c r="XW688" s="5"/>
    </row>
    <row r="689" spans="39:647" x14ac:dyDescent="0.4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c r="EU689" s="5"/>
      <c r="EV689" s="5"/>
      <c r="EW689" s="5"/>
      <c r="EX689" s="5"/>
      <c r="EY689" s="5"/>
      <c r="EZ689" s="5"/>
      <c r="FA689" s="5"/>
      <c r="FB689" s="5"/>
      <c r="FC689" s="5"/>
      <c r="FD689" s="5"/>
      <c r="FE689" s="5"/>
      <c r="FF689" s="5"/>
      <c r="FG689" s="5"/>
      <c r="FH689" s="5"/>
      <c r="FI689" s="5"/>
      <c r="FJ689" s="5"/>
      <c r="FK689" s="5"/>
      <c r="FL689" s="5"/>
      <c r="FM689" s="5"/>
      <c r="FN689" s="5"/>
      <c r="FO689" s="5"/>
      <c r="FP689" s="5"/>
      <c r="FQ689" s="5"/>
      <c r="FR689" s="5"/>
      <c r="FS689" s="5"/>
      <c r="FT689" s="5"/>
      <c r="FU689" s="5"/>
      <c r="FV689" s="5"/>
      <c r="FW689" s="5"/>
      <c r="FX689" s="5"/>
      <c r="FY689" s="5"/>
      <c r="FZ689" s="5"/>
      <c r="GA689" s="5"/>
      <c r="GB689" s="5"/>
      <c r="GC689" s="5"/>
      <c r="GD689" s="5"/>
      <c r="GE689" s="5"/>
      <c r="GF689" s="5"/>
      <c r="GG689" s="5"/>
      <c r="GH689" s="5"/>
      <c r="GI689" s="5"/>
      <c r="GJ689" s="5"/>
      <c r="GK689" s="5"/>
      <c r="GL689" s="5"/>
      <c r="GM689" s="5"/>
      <c r="GN689" s="5"/>
      <c r="GO689" s="5"/>
      <c r="GP689" s="5"/>
      <c r="GQ689" s="5"/>
      <c r="GR689" s="5"/>
      <c r="GS689" s="5"/>
      <c r="GT689" s="5"/>
      <c r="GU689" s="5"/>
      <c r="GV689" s="5"/>
      <c r="GW689" s="5"/>
      <c r="GX689" s="5"/>
      <c r="GY689" s="5"/>
      <c r="GZ689" s="5"/>
      <c r="HA689" s="5"/>
      <c r="HB689" s="5"/>
      <c r="HC689" s="5"/>
      <c r="HD689" s="5"/>
      <c r="HE689" s="5"/>
      <c r="HF689" s="5"/>
      <c r="HG689" s="5"/>
      <c r="HH689" s="5"/>
      <c r="HI689" s="5"/>
      <c r="HJ689" s="5"/>
      <c r="HK689" s="5"/>
      <c r="HL689" s="5"/>
      <c r="HM689" s="5"/>
      <c r="HN689" s="5"/>
      <c r="HO689" s="5"/>
      <c r="HP689" s="5"/>
      <c r="HQ689" s="5"/>
      <c r="HR689" s="5"/>
      <c r="HS689" s="5"/>
      <c r="HT689" s="5"/>
      <c r="HU689" s="5"/>
      <c r="HV689" s="5"/>
      <c r="HW689" s="5"/>
      <c r="HX689" s="5"/>
      <c r="HY689" s="5"/>
      <c r="HZ689" s="5"/>
      <c r="IA689" s="5"/>
      <c r="IB689" s="5"/>
      <c r="IC689" s="5"/>
      <c r="ID689" s="5"/>
      <c r="IE689" s="5"/>
      <c r="IF689" s="5"/>
      <c r="IG689" s="5"/>
      <c r="IH689" s="5"/>
      <c r="II689" s="5"/>
      <c r="IJ689" s="5"/>
      <c r="IK689" s="5"/>
      <c r="IL689" s="5"/>
      <c r="IM689" s="5"/>
      <c r="IN689" s="5"/>
      <c r="IO689" s="5"/>
      <c r="IP689" s="5"/>
      <c r="IQ689" s="5"/>
      <c r="IR689" s="5"/>
      <c r="IS689" s="5"/>
      <c r="IT689" s="5"/>
      <c r="IU689" s="5"/>
      <c r="IV689" s="5"/>
      <c r="IW689" s="5"/>
      <c r="IX689" s="5"/>
      <c r="IY689" s="5"/>
      <c r="IZ689" s="5"/>
      <c r="JA689" s="5"/>
      <c r="JB689" s="5"/>
      <c r="JC689" s="5"/>
      <c r="JD689" s="5"/>
      <c r="JE689" s="5"/>
      <c r="JF689" s="5"/>
      <c r="JG689" s="5"/>
      <c r="JH689" s="5"/>
      <c r="JI689" s="5"/>
      <c r="JJ689" s="5"/>
      <c r="JK689" s="5"/>
      <c r="JL689" s="5"/>
      <c r="JM689" s="5"/>
      <c r="JN689" s="5"/>
      <c r="JO689" s="5"/>
      <c r="JP689" s="5"/>
      <c r="JQ689" s="5"/>
      <c r="JR689" s="5"/>
      <c r="JS689" s="5"/>
      <c r="JT689" s="5"/>
      <c r="JU689" s="5"/>
      <c r="JV689" s="5"/>
      <c r="JW689" s="5"/>
      <c r="JX689" s="5"/>
      <c r="JY689" s="5"/>
      <c r="JZ689" s="5"/>
      <c r="KA689" s="5"/>
      <c r="KB689" s="5"/>
      <c r="KC689" s="5"/>
      <c r="KD689" s="5"/>
      <c r="KE689" s="5"/>
      <c r="KF689" s="5"/>
      <c r="KG689" s="5"/>
      <c r="KH689" s="5"/>
      <c r="KI689" s="5"/>
      <c r="KJ689" s="5"/>
      <c r="KK689" s="5"/>
      <c r="KL689" s="5"/>
      <c r="KM689" s="5"/>
      <c r="KN689" s="5"/>
      <c r="KO689" s="5"/>
      <c r="KP689" s="5"/>
      <c r="KQ689" s="5"/>
      <c r="KR689" s="5"/>
      <c r="KS689" s="5"/>
      <c r="KT689" s="5"/>
      <c r="KU689" s="5"/>
      <c r="KV689" s="5"/>
      <c r="KW689" s="5"/>
      <c r="KX689" s="5"/>
      <c r="KY689" s="5"/>
      <c r="KZ689" s="5"/>
      <c r="LA689" s="5"/>
      <c r="LB689" s="5"/>
      <c r="LC689" s="5"/>
      <c r="LD689" s="5"/>
      <c r="LE689" s="5"/>
      <c r="LF689" s="5"/>
      <c r="LG689" s="5"/>
      <c r="LH689" s="5"/>
      <c r="LI689" s="5"/>
      <c r="LJ689" s="5"/>
      <c r="LK689" s="5"/>
      <c r="LL689" s="5"/>
      <c r="LM689" s="5"/>
      <c r="LN689" s="5"/>
      <c r="LO689" s="5"/>
      <c r="LP689" s="5"/>
      <c r="LQ689" s="5"/>
      <c r="LR689" s="5"/>
      <c r="LS689" s="5"/>
      <c r="LT689" s="5"/>
      <c r="LU689" s="5"/>
      <c r="LV689" s="5"/>
      <c r="LW689" s="5"/>
      <c r="LX689" s="5"/>
      <c r="LY689" s="5"/>
      <c r="LZ689" s="5"/>
      <c r="MA689" s="5"/>
      <c r="MB689" s="5"/>
      <c r="MC689" s="5"/>
      <c r="MD689" s="5"/>
      <c r="ME689" s="5"/>
      <c r="MF689" s="5"/>
      <c r="MG689" s="5"/>
      <c r="MH689" s="5"/>
      <c r="MI689" s="5"/>
      <c r="MJ689" s="5"/>
      <c r="MK689" s="5"/>
      <c r="ML689" s="5"/>
      <c r="MM689" s="5"/>
      <c r="MN689" s="5"/>
      <c r="MO689" s="5"/>
      <c r="MP689" s="5"/>
      <c r="MQ689" s="5"/>
      <c r="MR689" s="5"/>
      <c r="MS689" s="5"/>
      <c r="MT689" s="5"/>
      <c r="MU689" s="5"/>
      <c r="MV689" s="5"/>
      <c r="MW689" s="5"/>
      <c r="MX689" s="5"/>
      <c r="MY689" s="5"/>
      <c r="MZ689" s="5"/>
      <c r="NA689" s="5"/>
      <c r="NB689" s="5"/>
      <c r="NC689" s="5"/>
      <c r="ND689" s="5"/>
      <c r="NE689" s="5"/>
      <c r="NF689" s="5"/>
      <c r="NG689" s="5"/>
      <c r="NH689" s="5"/>
      <c r="NI689" s="5"/>
      <c r="NJ689" s="5"/>
      <c r="NK689" s="5"/>
      <c r="NL689" s="5"/>
      <c r="NM689" s="5"/>
      <c r="NN689" s="5"/>
      <c r="NO689" s="5"/>
      <c r="NP689" s="5"/>
      <c r="NQ689" s="5"/>
      <c r="NR689" s="5"/>
      <c r="NS689" s="5"/>
      <c r="NT689" s="5"/>
      <c r="NU689" s="5"/>
      <c r="NV689" s="5"/>
      <c r="NW689" s="5"/>
      <c r="NX689" s="5"/>
      <c r="NY689" s="5"/>
      <c r="NZ689" s="5"/>
      <c r="OA689" s="5"/>
      <c r="OB689" s="5"/>
      <c r="OC689" s="5"/>
      <c r="OD689" s="5"/>
      <c r="OE689" s="5"/>
      <c r="OF689" s="5"/>
      <c r="OG689" s="5"/>
      <c r="OH689" s="5"/>
      <c r="OI689" s="5"/>
      <c r="OJ689" s="5"/>
      <c r="OK689" s="5"/>
      <c r="OL689" s="5"/>
      <c r="OM689" s="5"/>
      <c r="ON689" s="5"/>
      <c r="OO689" s="5"/>
      <c r="OP689" s="5"/>
      <c r="OQ689" s="5"/>
      <c r="OR689" s="5"/>
      <c r="OS689" s="5"/>
      <c r="OT689" s="5"/>
      <c r="OU689" s="5"/>
      <c r="OV689" s="5"/>
      <c r="OW689" s="5"/>
      <c r="OX689" s="5"/>
      <c r="OY689" s="5"/>
      <c r="OZ689" s="5"/>
      <c r="PA689" s="5"/>
      <c r="PB689" s="5"/>
      <c r="PC689" s="5"/>
      <c r="PD689" s="5"/>
      <c r="PE689" s="5"/>
      <c r="PF689" s="5"/>
      <c r="PG689" s="5"/>
      <c r="PH689" s="5"/>
      <c r="PI689" s="5"/>
      <c r="PJ689" s="5"/>
      <c r="PK689" s="5"/>
      <c r="PL689" s="5"/>
      <c r="PM689" s="5"/>
      <c r="PN689" s="5"/>
      <c r="PO689" s="5"/>
      <c r="PP689" s="5"/>
      <c r="PQ689" s="5"/>
      <c r="PR689" s="5"/>
      <c r="PS689" s="5"/>
      <c r="PT689" s="5"/>
      <c r="PU689" s="5"/>
      <c r="PV689" s="5"/>
      <c r="PW689" s="5"/>
      <c r="PX689" s="5"/>
      <c r="PY689" s="5"/>
      <c r="PZ689" s="5"/>
      <c r="QA689" s="5"/>
      <c r="QB689" s="5"/>
      <c r="QC689" s="5"/>
      <c r="QD689" s="5"/>
      <c r="QE689" s="5"/>
      <c r="QF689" s="5"/>
      <c r="QG689" s="5"/>
      <c r="QH689" s="5"/>
      <c r="QI689" s="5"/>
      <c r="QJ689" s="5"/>
      <c r="QK689" s="5"/>
      <c r="QL689" s="5"/>
      <c r="QM689" s="5"/>
      <c r="QN689" s="5"/>
      <c r="QO689" s="5"/>
      <c r="QP689" s="5"/>
      <c r="QQ689" s="5"/>
      <c r="QR689" s="5"/>
      <c r="QS689" s="5"/>
      <c r="QT689" s="5"/>
      <c r="QU689" s="5"/>
      <c r="QV689" s="5"/>
      <c r="QW689" s="5"/>
      <c r="QX689" s="5"/>
      <c r="QY689" s="5"/>
      <c r="QZ689" s="5"/>
      <c r="RA689" s="5"/>
      <c r="RB689" s="5"/>
      <c r="RC689" s="5"/>
      <c r="RD689" s="5"/>
      <c r="RE689" s="5"/>
      <c r="RF689" s="5"/>
      <c r="RG689" s="5"/>
      <c r="RH689" s="5"/>
      <c r="RI689" s="5"/>
      <c r="RJ689" s="5"/>
      <c r="RK689" s="5"/>
      <c r="RL689" s="5"/>
      <c r="RM689" s="5"/>
      <c r="RN689" s="5"/>
      <c r="RO689" s="5"/>
      <c r="RP689" s="5"/>
      <c r="RQ689" s="5"/>
      <c r="RR689" s="5"/>
      <c r="RS689" s="5"/>
      <c r="RT689" s="5"/>
      <c r="RU689" s="5"/>
      <c r="RV689" s="5"/>
      <c r="RW689" s="5"/>
      <c r="RX689" s="5"/>
      <c r="RY689" s="5"/>
      <c r="RZ689" s="5"/>
      <c r="SA689" s="5"/>
      <c r="SB689" s="5"/>
      <c r="SC689" s="5"/>
      <c r="SD689" s="5"/>
      <c r="SE689" s="5"/>
      <c r="SF689" s="5"/>
      <c r="SG689" s="5"/>
      <c r="SH689" s="5"/>
      <c r="SI689" s="5"/>
      <c r="SJ689" s="5"/>
      <c r="SK689" s="5"/>
      <c r="SL689" s="5"/>
      <c r="SM689" s="5"/>
      <c r="SN689" s="5"/>
      <c r="SO689" s="5"/>
      <c r="SP689" s="5"/>
      <c r="SQ689" s="5"/>
      <c r="SR689" s="5"/>
      <c r="SS689" s="5"/>
      <c r="ST689" s="5"/>
      <c r="SU689" s="5"/>
      <c r="SV689" s="5"/>
      <c r="SW689" s="5"/>
      <c r="SX689" s="5"/>
      <c r="SY689" s="5"/>
      <c r="SZ689" s="5"/>
      <c r="TA689" s="5"/>
      <c r="TB689" s="5"/>
      <c r="TC689" s="5"/>
      <c r="TD689" s="5"/>
      <c r="TE689" s="5"/>
      <c r="TF689" s="5"/>
      <c r="TG689" s="5"/>
      <c r="TH689" s="5"/>
      <c r="TI689" s="5"/>
      <c r="TJ689" s="5"/>
      <c r="TK689" s="5"/>
      <c r="TL689" s="5"/>
      <c r="TM689" s="5"/>
      <c r="TN689" s="5"/>
      <c r="TO689" s="5"/>
      <c r="TP689" s="5"/>
      <c r="TQ689" s="5"/>
      <c r="TR689" s="5"/>
      <c r="TS689" s="5"/>
      <c r="TT689" s="5"/>
      <c r="TU689" s="5"/>
      <c r="TV689" s="5"/>
      <c r="TW689" s="5"/>
      <c r="TX689" s="5"/>
      <c r="TY689" s="5"/>
      <c r="TZ689" s="5"/>
      <c r="UA689" s="5"/>
      <c r="UB689" s="5"/>
      <c r="UC689" s="5"/>
      <c r="UD689" s="5"/>
      <c r="UE689" s="5"/>
      <c r="UF689" s="5"/>
      <c r="UG689" s="5"/>
      <c r="UH689" s="5"/>
      <c r="UI689" s="5"/>
      <c r="UJ689" s="5"/>
      <c r="UK689" s="5"/>
      <c r="UL689" s="5"/>
      <c r="UM689" s="5"/>
      <c r="UN689" s="5"/>
      <c r="UO689" s="5"/>
      <c r="UP689" s="5"/>
      <c r="UQ689" s="5"/>
      <c r="UR689" s="5"/>
      <c r="US689" s="5"/>
      <c r="UT689" s="5"/>
      <c r="UU689" s="5"/>
      <c r="UV689" s="5"/>
      <c r="UW689" s="5"/>
      <c r="UX689" s="5"/>
      <c r="UY689" s="5"/>
      <c r="UZ689" s="5"/>
      <c r="VA689" s="5"/>
      <c r="VB689" s="5"/>
      <c r="VC689" s="5"/>
      <c r="VD689" s="5"/>
      <c r="VE689" s="5"/>
      <c r="VF689" s="5"/>
      <c r="VG689" s="5"/>
      <c r="VH689" s="5"/>
      <c r="VI689" s="5"/>
      <c r="VJ689" s="5"/>
      <c r="VK689" s="5"/>
      <c r="VL689" s="5"/>
      <c r="VM689" s="5"/>
      <c r="VN689" s="5"/>
      <c r="VO689" s="5"/>
      <c r="VP689" s="5"/>
      <c r="VQ689" s="5"/>
      <c r="VR689" s="5"/>
      <c r="VS689" s="5"/>
      <c r="VT689" s="5"/>
      <c r="VU689" s="5"/>
      <c r="VV689" s="5"/>
      <c r="VW689" s="5"/>
      <c r="VX689" s="5"/>
      <c r="VY689" s="5"/>
      <c r="VZ689" s="5"/>
      <c r="WA689" s="5"/>
      <c r="WB689" s="5"/>
      <c r="WC689" s="5"/>
      <c r="WD689" s="5"/>
      <c r="WE689" s="5"/>
      <c r="WF689" s="5"/>
      <c r="WG689" s="5"/>
      <c r="WH689" s="5"/>
      <c r="WI689" s="5"/>
      <c r="WJ689" s="5"/>
      <c r="WK689" s="5"/>
      <c r="WL689" s="5"/>
      <c r="WM689" s="5"/>
      <c r="WN689" s="5"/>
      <c r="WO689" s="5"/>
      <c r="WP689" s="5"/>
      <c r="WQ689" s="5"/>
      <c r="WR689" s="5"/>
      <c r="WS689" s="5"/>
      <c r="WT689" s="5"/>
      <c r="WU689" s="5"/>
      <c r="WV689" s="5"/>
      <c r="WW689" s="5"/>
      <c r="WX689" s="5"/>
      <c r="WY689" s="5"/>
      <c r="WZ689" s="5"/>
      <c r="XA689" s="5"/>
      <c r="XB689" s="5"/>
      <c r="XC689" s="5"/>
      <c r="XD689" s="5"/>
      <c r="XE689" s="5"/>
      <c r="XF689" s="5"/>
      <c r="XG689" s="5"/>
      <c r="XH689" s="5"/>
      <c r="XI689" s="5"/>
      <c r="XJ689" s="5"/>
      <c r="XK689" s="5"/>
      <c r="XL689" s="5"/>
      <c r="XM689" s="5"/>
      <c r="XN689" s="5"/>
      <c r="XO689" s="5"/>
      <c r="XP689" s="5"/>
      <c r="XQ689" s="5"/>
      <c r="XR689" s="5"/>
      <c r="XS689" s="5"/>
      <c r="XT689" s="5"/>
      <c r="XU689" s="5"/>
      <c r="XV689" s="5"/>
      <c r="XW689" s="5"/>
    </row>
    <row r="690" spans="39:647" x14ac:dyDescent="0.45">
      <c r="AM690" s="5"/>
      <c r="AN690" s="5"/>
      <c r="AO690" s="5"/>
      <c r="AP690" s="5"/>
      <c r="AQ690" s="5"/>
      <c r="AR690" s="5"/>
      <c r="AS690" s="5"/>
      <c r="AT690" s="5"/>
      <c r="AU690" s="5"/>
      <c r="AV690" s="5"/>
      <c r="AW690" s="5"/>
      <c r="AX690" s="5"/>
      <c r="AY690" s="5"/>
      <c r="AZ690" s="5"/>
      <c r="BA690" s="5"/>
      <c r="BB690" s="5"/>
      <c r="BC690" s="5"/>
      <c r="BD690" s="5"/>
      <c r="BE690" s="5"/>
      <c r="BF690" s="5"/>
      <c r="BG690" s="5"/>
      <c r="BH690" s="5"/>
      <c r="BI690" s="5"/>
      <c r="BJ690" s="5"/>
      <c r="BK690" s="5"/>
      <c r="BL690" s="5"/>
      <c r="BM690" s="5"/>
      <c r="BN690" s="5"/>
      <c r="BO690" s="5"/>
      <c r="BP690" s="5"/>
      <c r="BQ690" s="5"/>
      <c r="BR690" s="5"/>
      <c r="BS690" s="5"/>
      <c r="BT690" s="5"/>
      <c r="BU690" s="5"/>
      <c r="BV690" s="5"/>
      <c r="BW690" s="5"/>
      <c r="BX690" s="5"/>
      <c r="BY690" s="5"/>
      <c r="BZ690" s="5"/>
      <c r="CA690" s="5"/>
      <c r="CB690" s="5"/>
      <c r="CC690" s="5"/>
      <c r="CD690" s="5"/>
      <c r="CE690" s="5"/>
      <c r="CF690" s="5"/>
      <c r="CG690" s="5"/>
      <c r="CH690" s="5"/>
      <c r="CI690" s="5"/>
      <c r="CJ690" s="5"/>
      <c r="CK690" s="5"/>
      <c r="CL690" s="5"/>
      <c r="CM690" s="5"/>
      <c r="CN690" s="5"/>
      <c r="CO690" s="5"/>
      <c r="CP690" s="5"/>
      <c r="CQ690" s="5"/>
      <c r="CR690" s="5"/>
      <c r="CS690" s="5"/>
      <c r="CT690" s="5"/>
      <c r="CU690" s="5"/>
      <c r="CV690" s="5"/>
      <c r="CW690" s="5"/>
      <c r="CX690" s="5"/>
      <c r="CY690" s="5"/>
      <c r="CZ690" s="5"/>
      <c r="DA690" s="5"/>
      <c r="DB690" s="5"/>
      <c r="DC690" s="5"/>
      <c r="DD690" s="5"/>
      <c r="DE690" s="5"/>
      <c r="DF690" s="5"/>
      <c r="DG690" s="5"/>
      <c r="DH690" s="5"/>
      <c r="DI690" s="5"/>
      <c r="DJ690" s="5"/>
      <c r="DK690" s="5"/>
      <c r="DL690" s="5"/>
      <c r="DM690" s="5"/>
      <c r="DN690" s="5"/>
      <c r="DO690" s="5"/>
      <c r="DP690" s="5"/>
      <c r="DQ690" s="5"/>
      <c r="DR690" s="5"/>
      <c r="DS690" s="5"/>
      <c r="DT690" s="5"/>
      <c r="DU690" s="5"/>
      <c r="DV690" s="5"/>
      <c r="DW690" s="5"/>
      <c r="DX690" s="5"/>
      <c r="DY690" s="5"/>
      <c r="DZ690" s="5"/>
      <c r="EA690" s="5"/>
      <c r="EB690" s="5"/>
      <c r="EC690" s="5"/>
      <c r="ED690" s="5"/>
      <c r="EE690" s="5"/>
      <c r="EF690" s="5"/>
      <c r="EG690" s="5"/>
      <c r="EH690" s="5"/>
      <c r="EI690" s="5"/>
      <c r="EJ690" s="5"/>
      <c r="EK690" s="5"/>
      <c r="EL690" s="5"/>
      <c r="EM690" s="5"/>
      <c r="EN690" s="5"/>
      <c r="EO690" s="5"/>
      <c r="EP690" s="5"/>
      <c r="EQ690" s="5"/>
      <c r="ER690" s="5"/>
      <c r="ES690" s="5"/>
      <c r="ET690" s="5"/>
      <c r="EU690" s="5"/>
      <c r="EV690" s="5"/>
      <c r="EW690" s="5"/>
      <c r="EX690" s="5"/>
      <c r="EY690" s="5"/>
      <c r="EZ690" s="5"/>
      <c r="FA690" s="5"/>
      <c r="FB690" s="5"/>
      <c r="FC690" s="5"/>
      <c r="FD690" s="5"/>
      <c r="FE690" s="5"/>
      <c r="FF690" s="5"/>
      <c r="FG690" s="5"/>
      <c r="FH690" s="5"/>
      <c r="FI690" s="5"/>
      <c r="FJ690" s="5"/>
      <c r="FK690" s="5"/>
      <c r="FL690" s="5"/>
      <c r="FM690" s="5"/>
      <c r="FN690" s="5"/>
      <c r="FO690" s="5"/>
      <c r="FP690" s="5"/>
      <c r="FQ690" s="5"/>
      <c r="FR690" s="5"/>
      <c r="FS690" s="5"/>
      <c r="FT690" s="5"/>
      <c r="FU690" s="5"/>
      <c r="FV690" s="5"/>
      <c r="FW690" s="5"/>
      <c r="FX690" s="5"/>
      <c r="FY690" s="5"/>
      <c r="FZ690" s="5"/>
      <c r="GA690" s="5"/>
      <c r="GB690" s="5"/>
      <c r="GC690" s="5"/>
      <c r="GD690" s="5"/>
      <c r="GE690" s="5"/>
      <c r="GF690" s="5"/>
      <c r="GG690" s="5"/>
      <c r="GH690" s="5"/>
      <c r="GI690" s="5"/>
      <c r="GJ690" s="5"/>
      <c r="GK690" s="5"/>
      <c r="GL690" s="5"/>
      <c r="GM690" s="5"/>
      <c r="GN690" s="5"/>
      <c r="GO690" s="5"/>
      <c r="GP690" s="5"/>
      <c r="GQ690" s="5"/>
      <c r="GR690" s="5"/>
      <c r="GS690" s="5"/>
      <c r="GT690" s="5"/>
      <c r="GU690" s="5"/>
      <c r="GV690" s="5"/>
      <c r="GW690" s="5"/>
      <c r="GX690" s="5"/>
      <c r="GY690" s="5"/>
      <c r="GZ690" s="5"/>
      <c r="HA690" s="5"/>
      <c r="HB690" s="5"/>
      <c r="HC690" s="5"/>
      <c r="HD690" s="5"/>
      <c r="HE690" s="5"/>
      <c r="HF690" s="5"/>
      <c r="HG690" s="5"/>
      <c r="HH690" s="5"/>
      <c r="HI690" s="5"/>
      <c r="HJ690" s="5"/>
      <c r="HK690" s="5"/>
      <c r="HL690" s="5"/>
      <c r="HM690" s="5"/>
      <c r="HN690" s="5"/>
      <c r="HO690" s="5"/>
      <c r="HP690" s="5"/>
      <c r="HQ690" s="5"/>
      <c r="HR690" s="5"/>
      <c r="HS690" s="5"/>
      <c r="HT690" s="5"/>
      <c r="HU690" s="5"/>
      <c r="HV690" s="5"/>
      <c r="HW690" s="5"/>
      <c r="HX690" s="5"/>
      <c r="HY690" s="5"/>
      <c r="HZ690" s="5"/>
      <c r="IA690" s="5"/>
      <c r="IB690" s="5"/>
      <c r="IC690" s="5"/>
      <c r="ID690" s="5"/>
      <c r="IE690" s="5"/>
      <c r="IF690" s="5"/>
      <c r="IG690" s="5"/>
      <c r="IH690" s="5"/>
      <c r="II690" s="5"/>
      <c r="IJ690" s="5"/>
      <c r="IK690" s="5"/>
      <c r="IL690" s="5"/>
      <c r="IM690" s="5"/>
      <c r="IN690" s="5"/>
      <c r="IO690" s="5"/>
      <c r="IP690" s="5"/>
      <c r="IQ690" s="5"/>
      <c r="IR690" s="5"/>
      <c r="IS690" s="5"/>
      <c r="IT690" s="5"/>
      <c r="IU690" s="5"/>
      <c r="IV690" s="5"/>
      <c r="IW690" s="5"/>
      <c r="IX690" s="5"/>
      <c r="IY690" s="5"/>
      <c r="IZ690" s="5"/>
      <c r="JA690" s="5"/>
      <c r="JB690" s="5"/>
      <c r="JC690" s="5"/>
      <c r="JD690" s="5"/>
      <c r="JE690" s="5"/>
      <c r="JF690" s="5"/>
      <c r="JG690" s="5"/>
      <c r="JH690" s="5"/>
      <c r="JI690" s="5"/>
      <c r="JJ690" s="5"/>
      <c r="JK690" s="5"/>
      <c r="JL690" s="5"/>
      <c r="JM690" s="5"/>
      <c r="JN690" s="5"/>
      <c r="JO690" s="5"/>
      <c r="JP690" s="5"/>
      <c r="JQ690" s="5"/>
      <c r="JR690" s="5"/>
      <c r="JS690" s="5"/>
      <c r="JT690" s="5"/>
      <c r="JU690" s="5"/>
      <c r="JV690" s="5"/>
      <c r="JW690" s="5"/>
      <c r="JX690" s="5"/>
      <c r="JY690" s="5"/>
      <c r="JZ690" s="5"/>
      <c r="KA690" s="5"/>
      <c r="KB690" s="5"/>
      <c r="KC690" s="5"/>
      <c r="KD690" s="5"/>
      <c r="KE690" s="5"/>
      <c r="KF690" s="5"/>
      <c r="KG690" s="5"/>
      <c r="KH690" s="5"/>
      <c r="KI690" s="5"/>
      <c r="KJ690" s="5"/>
      <c r="KK690" s="5"/>
      <c r="KL690" s="5"/>
      <c r="KM690" s="5"/>
      <c r="KN690" s="5"/>
      <c r="KO690" s="5"/>
      <c r="KP690" s="5"/>
      <c r="KQ690" s="5"/>
      <c r="KR690" s="5"/>
      <c r="KS690" s="5"/>
      <c r="KT690" s="5"/>
      <c r="KU690" s="5"/>
      <c r="KV690" s="5"/>
      <c r="KW690" s="5"/>
      <c r="KX690" s="5"/>
      <c r="KY690" s="5"/>
      <c r="KZ690" s="5"/>
      <c r="LA690" s="5"/>
      <c r="LB690" s="5"/>
      <c r="LC690" s="5"/>
      <c r="LD690" s="5"/>
      <c r="LE690" s="5"/>
      <c r="LF690" s="5"/>
      <c r="LG690" s="5"/>
      <c r="LH690" s="5"/>
      <c r="LI690" s="5"/>
      <c r="LJ690" s="5"/>
      <c r="LK690" s="5"/>
      <c r="LL690" s="5"/>
      <c r="LM690" s="5"/>
      <c r="LN690" s="5"/>
      <c r="LO690" s="5"/>
      <c r="LP690" s="5"/>
      <c r="LQ690" s="5"/>
      <c r="LR690" s="5"/>
      <c r="LS690" s="5"/>
      <c r="LT690" s="5"/>
      <c r="LU690" s="5"/>
      <c r="LV690" s="5"/>
      <c r="LW690" s="5"/>
      <c r="LX690" s="5"/>
      <c r="LY690" s="5"/>
      <c r="LZ690" s="5"/>
      <c r="MA690" s="5"/>
      <c r="MB690" s="5"/>
      <c r="MC690" s="5"/>
      <c r="MD690" s="5"/>
      <c r="ME690" s="5"/>
      <c r="MF690" s="5"/>
      <c r="MG690" s="5"/>
      <c r="MH690" s="5"/>
      <c r="MI690" s="5"/>
      <c r="MJ690" s="5"/>
      <c r="MK690" s="5"/>
      <c r="ML690" s="5"/>
      <c r="MM690" s="5"/>
      <c r="MN690" s="5"/>
      <c r="MO690" s="5"/>
      <c r="MP690" s="5"/>
      <c r="MQ690" s="5"/>
      <c r="MR690" s="5"/>
      <c r="MS690" s="5"/>
      <c r="MT690" s="5"/>
      <c r="MU690" s="5"/>
      <c r="MV690" s="5"/>
      <c r="MW690" s="5"/>
      <c r="MX690" s="5"/>
      <c r="MY690" s="5"/>
      <c r="MZ690" s="5"/>
      <c r="NA690" s="5"/>
      <c r="NB690" s="5"/>
      <c r="NC690" s="5"/>
      <c r="ND690" s="5"/>
      <c r="NE690" s="5"/>
      <c r="NF690" s="5"/>
      <c r="NG690" s="5"/>
      <c r="NH690" s="5"/>
      <c r="NI690" s="5"/>
      <c r="NJ690" s="5"/>
      <c r="NK690" s="5"/>
      <c r="NL690" s="5"/>
      <c r="NM690" s="5"/>
      <c r="NN690" s="5"/>
      <c r="NO690" s="5"/>
      <c r="NP690" s="5"/>
      <c r="NQ690" s="5"/>
      <c r="NR690" s="5"/>
      <c r="NS690" s="5"/>
      <c r="NT690" s="5"/>
      <c r="NU690" s="5"/>
      <c r="NV690" s="5"/>
      <c r="NW690" s="5"/>
      <c r="NX690" s="5"/>
      <c r="NY690" s="5"/>
      <c r="NZ690" s="5"/>
      <c r="OA690" s="5"/>
      <c r="OB690" s="5"/>
      <c r="OC690" s="5"/>
      <c r="OD690" s="5"/>
      <c r="OE690" s="5"/>
      <c r="OF690" s="5"/>
      <c r="OG690" s="5"/>
      <c r="OH690" s="5"/>
      <c r="OI690" s="5"/>
      <c r="OJ690" s="5"/>
      <c r="OK690" s="5"/>
      <c r="OL690" s="5"/>
      <c r="OM690" s="5"/>
      <c r="ON690" s="5"/>
      <c r="OO690" s="5"/>
      <c r="OP690" s="5"/>
      <c r="OQ690" s="5"/>
      <c r="OR690" s="5"/>
      <c r="OS690" s="5"/>
      <c r="OT690" s="5"/>
      <c r="OU690" s="5"/>
      <c r="OV690" s="5"/>
      <c r="OW690" s="5"/>
      <c r="OX690" s="5"/>
      <c r="OY690" s="5"/>
      <c r="OZ690" s="5"/>
      <c r="PA690" s="5"/>
      <c r="PB690" s="5"/>
      <c r="PC690" s="5"/>
      <c r="PD690" s="5"/>
      <c r="PE690" s="5"/>
      <c r="PF690" s="5"/>
      <c r="PG690" s="5"/>
      <c r="PH690" s="5"/>
      <c r="PI690" s="5"/>
      <c r="PJ690" s="5"/>
      <c r="PK690" s="5"/>
      <c r="PL690" s="5"/>
      <c r="PM690" s="5"/>
      <c r="PN690" s="5"/>
      <c r="PO690" s="5"/>
      <c r="PP690" s="5"/>
      <c r="PQ690" s="5"/>
      <c r="PR690" s="5"/>
      <c r="PS690" s="5"/>
      <c r="PT690" s="5"/>
      <c r="PU690" s="5"/>
      <c r="PV690" s="5"/>
      <c r="PW690" s="5"/>
      <c r="PX690" s="5"/>
      <c r="PY690" s="5"/>
      <c r="PZ690" s="5"/>
      <c r="QA690" s="5"/>
      <c r="QB690" s="5"/>
      <c r="QC690" s="5"/>
      <c r="QD690" s="5"/>
      <c r="QE690" s="5"/>
      <c r="QF690" s="5"/>
      <c r="QG690" s="5"/>
      <c r="QH690" s="5"/>
      <c r="QI690" s="5"/>
      <c r="QJ690" s="5"/>
      <c r="QK690" s="5"/>
      <c r="QL690" s="5"/>
      <c r="QM690" s="5"/>
      <c r="QN690" s="5"/>
      <c r="QO690" s="5"/>
      <c r="QP690" s="5"/>
      <c r="QQ690" s="5"/>
      <c r="QR690" s="5"/>
      <c r="QS690" s="5"/>
      <c r="QT690" s="5"/>
      <c r="QU690" s="5"/>
      <c r="QV690" s="5"/>
      <c r="QW690" s="5"/>
      <c r="QX690" s="5"/>
      <c r="QY690" s="5"/>
      <c r="QZ690" s="5"/>
      <c r="RA690" s="5"/>
      <c r="RB690" s="5"/>
      <c r="RC690" s="5"/>
      <c r="RD690" s="5"/>
      <c r="RE690" s="5"/>
      <c r="RF690" s="5"/>
      <c r="RG690" s="5"/>
      <c r="RH690" s="5"/>
      <c r="RI690" s="5"/>
      <c r="RJ690" s="5"/>
      <c r="RK690" s="5"/>
      <c r="RL690" s="5"/>
      <c r="RM690" s="5"/>
      <c r="RN690" s="5"/>
      <c r="RO690" s="5"/>
      <c r="RP690" s="5"/>
      <c r="RQ690" s="5"/>
      <c r="RR690" s="5"/>
      <c r="RS690" s="5"/>
      <c r="RT690" s="5"/>
      <c r="RU690" s="5"/>
      <c r="RV690" s="5"/>
      <c r="RW690" s="5"/>
      <c r="RX690" s="5"/>
      <c r="RY690" s="5"/>
      <c r="RZ690" s="5"/>
      <c r="SA690" s="5"/>
      <c r="SB690" s="5"/>
      <c r="SC690" s="5"/>
      <c r="SD690" s="5"/>
      <c r="SE690" s="5"/>
      <c r="SF690" s="5"/>
      <c r="SG690" s="5"/>
      <c r="SH690" s="5"/>
      <c r="SI690" s="5"/>
      <c r="SJ690" s="5"/>
      <c r="SK690" s="5"/>
      <c r="SL690" s="5"/>
      <c r="SM690" s="5"/>
      <c r="SN690" s="5"/>
      <c r="SO690" s="5"/>
      <c r="SP690" s="5"/>
      <c r="SQ690" s="5"/>
      <c r="SR690" s="5"/>
      <c r="SS690" s="5"/>
      <c r="ST690" s="5"/>
      <c r="SU690" s="5"/>
      <c r="SV690" s="5"/>
      <c r="SW690" s="5"/>
      <c r="SX690" s="5"/>
      <c r="SY690" s="5"/>
      <c r="SZ690" s="5"/>
      <c r="TA690" s="5"/>
      <c r="TB690" s="5"/>
      <c r="TC690" s="5"/>
      <c r="TD690" s="5"/>
      <c r="TE690" s="5"/>
      <c r="TF690" s="5"/>
      <c r="TG690" s="5"/>
      <c r="TH690" s="5"/>
      <c r="TI690" s="5"/>
      <c r="TJ690" s="5"/>
      <c r="TK690" s="5"/>
      <c r="TL690" s="5"/>
      <c r="TM690" s="5"/>
      <c r="TN690" s="5"/>
      <c r="TO690" s="5"/>
      <c r="TP690" s="5"/>
      <c r="TQ690" s="5"/>
      <c r="TR690" s="5"/>
      <c r="TS690" s="5"/>
      <c r="TT690" s="5"/>
      <c r="TU690" s="5"/>
      <c r="TV690" s="5"/>
      <c r="TW690" s="5"/>
      <c r="TX690" s="5"/>
      <c r="TY690" s="5"/>
      <c r="TZ690" s="5"/>
      <c r="UA690" s="5"/>
      <c r="UB690" s="5"/>
      <c r="UC690" s="5"/>
      <c r="UD690" s="5"/>
      <c r="UE690" s="5"/>
      <c r="UF690" s="5"/>
      <c r="UG690" s="5"/>
      <c r="UH690" s="5"/>
      <c r="UI690" s="5"/>
      <c r="UJ690" s="5"/>
      <c r="UK690" s="5"/>
      <c r="UL690" s="5"/>
      <c r="UM690" s="5"/>
      <c r="UN690" s="5"/>
      <c r="UO690" s="5"/>
      <c r="UP690" s="5"/>
      <c r="UQ690" s="5"/>
      <c r="UR690" s="5"/>
      <c r="US690" s="5"/>
      <c r="UT690" s="5"/>
      <c r="UU690" s="5"/>
      <c r="UV690" s="5"/>
      <c r="UW690" s="5"/>
      <c r="UX690" s="5"/>
      <c r="UY690" s="5"/>
      <c r="UZ690" s="5"/>
      <c r="VA690" s="5"/>
      <c r="VB690" s="5"/>
      <c r="VC690" s="5"/>
      <c r="VD690" s="5"/>
      <c r="VE690" s="5"/>
      <c r="VF690" s="5"/>
      <c r="VG690" s="5"/>
      <c r="VH690" s="5"/>
      <c r="VI690" s="5"/>
      <c r="VJ690" s="5"/>
      <c r="VK690" s="5"/>
      <c r="VL690" s="5"/>
      <c r="VM690" s="5"/>
      <c r="VN690" s="5"/>
      <c r="VO690" s="5"/>
      <c r="VP690" s="5"/>
      <c r="VQ690" s="5"/>
      <c r="VR690" s="5"/>
      <c r="VS690" s="5"/>
      <c r="VT690" s="5"/>
      <c r="VU690" s="5"/>
      <c r="VV690" s="5"/>
      <c r="VW690" s="5"/>
      <c r="VX690" s="5"/>
      <c r="VY690" s="5"/>
      <c r="VZ690" s="5"/>
      <c r="WA690" s="5"/>
      <c r="WB690" s="5"/>
      <c r="WC690" s="5"/>
      <c r="WD690" s="5"/>
      <c r="WE690" s="5"/>
      <c r="WF690" s="5"/>
      <c r="WG690" s="5"/>
      <c r="WH690" s="5"/>
      <c r="WI690" s="5"/>
      <c r="WJ690" s="5"/>
      <c r="WK690" s="5"/>
      <c r="WL690" s="5"/>
      <c r="WM690" s="5"/>
      <c r="WN690" s="5"/>
      <c r="WO690" s="5"/>
      <c r="WP690" s="5"/>
      <c r="WQ690" s="5"/>
      <c r="WR690" s="5"/>
      <c r="WS690" s="5"/>
      <c r="WT690" s="5"/>
      <c r="WU690" s="5"/>
      <c r="WV690" s="5"/>
      <c r="WW690" s="5"/>
      <c r="WX690" s="5"/>
      <c r="WY690" s="5"/>
      <c r="WZ690" s="5"/>
      <c r="XA690" s="5"/>
      <c r="XB690" s="5"/>
      <c r="XC690" s="5"/>
      <c r="XD690" s="5"/>
      <c r="XE690" s="5"/>
      <c r="XF690" s="5"/>
      <c r="XG690" s="5"/>
      <c r="XH690" s="5"/>
      <c r="XI690" s="5"/>
      <c r="XJ690" s="5"/>
      <c r="XK690" s="5"/>
      <c r="XL690" s="5"/>
      <c r="XM690" s="5"/>
      <c r="XN690" s="5"/>
      <c r="XO690" s="5"/>
      <c r="XP690" s="5"/>
      <c r="XQ690" s="5"/>
      <c r="XR690" s="5"/>
      <c r="XS690" s="5"/>
      <c r="XT690" s="5"/>
      <c r="XU690" s="5"/>
      <c r="XV690" s="5"/>
      <c r="XW690" s="5"/>
    </row>
    <row r="691" spans="39:647" x14ac:dyDescent="0.45">
      <c r="AM691" s="5"/>
      <c r="AN691" s="5"/>
      <c r="AO691" s="5"/>
      <c r="AP691" s="5"/>
      <c r="AQ691" s="5"/>
      <c r="AR691" s="5"/>
      <c r="AS691" s="5"/>
      <c r="AT691" s="5"/>
      <c r="AU691" s="5"/>
      <c r="AV691" s="5"/>
      <c r="AW691" s="5"/>
      <c r="AX691" s="5"/>
      <c r="AY691" s="5"/>
      <c r="AZ691" s="5"/>
      <c r="BA691" s="5"/>
      <c r="BB691" s="5"/>
      <c r="BC691" s="5"/>
      <c r="BD691" s="5"/>
      <c r="BE691" s="5"/>
      <c r="BF691" s="5"/>
      <c r="BG691" s="5"/>
      <c r="BH691" s="5"/>
      <c r="BI691" s="5"/>
      <c r="BJ691" s="5"/>
      <c r="BK691" s="5"/>
      <c r="BL691" s="5"/>
      <c r="BM691" s="5"/>
      <c r="BN691" s="5"/>
      <c r="BO691" s="5"/>
      <c r="BP691" s="5"/>
      <c r="BQ691" s="5"/>
      <c r="BR691" s="5"/>
      <c r="BS691" s="5"/>
      <c r="BT691" s="5"/>
      <c r="BU691" s="5"/>
      <c r="BV691" s="5"/>
      <c r="BW691" s="5"/>
      <c r="BX691" s="5"/>
      <c r="BY691" s="5"/>
      <c r="BZ691" s="5"/>
      <c r="CA691" s="5"/>
      <c r="CB691" s="5"/>
      <c r="CC691" s="5"/>
      <c r="CD691" s="5"/>
      <c r="CE691" s="5"/>
      <c r="CF691" s="5"/>
      <c r="CG691" s="5"/>
      <c r="CH691" s="5"/>
      <c r="CI691" s="5"/>
      <c r="CJ691" s="5"/>
      <c r="CK691" s="5"/>
      <c r="CL691" s="5"/>
      <c r="CM691" s="5"/>
      <c r="CN691" s="5"/>
      <c r="CO691" s="5"/>
      <c r="CP691" s="5"/>
      <c r="CQ691" s="5"/>
      <c r="CR691" s="5"/>
      <c r="CS691" s="5"/>
      <c r="CT691" s="5"/>
      <c r="CU691" s="5"/>
      <c r="CV691" s="5"/>
      <c r="CW691" s="5"/>
      <c r="CX691" s="5"/>
      <c r="CY691" s="5"/>
      <c r="CZ691" s="5"/>
      <c r="DA691" s="5"/>
      <c r="DB691" s="5"/>
      <c r="DC691" s="5"/>
      <c r="DD691" s="5"/>
      <c r="DE691" s="5"/>
      <c r="DF691" s="5"/>
      <c r="DG691" s="5"/>
      <c r="DH691" s="5"/>
      <c r="DI691" s="5"/>
      <c r="DJ691" s="5"/>
      <c r="DK691" s="5"/>
      <c r="DL691" s="5"/>
      <c r="DM691" s="5"/>
      <c r="DN691" s="5"/>
      <c r="DO691" s="5"/>
      <c r="DP691" s="5"/>
      <c r="DQ691" s="5"/>
      <c r="DR691" s="5"/>
      <c r="DS691" s="5"/>
      <c r="DT691" s="5"/>
      <c r="DU691" s="5"/>
      <c r="DV691" s="5"/>
      <c r="DW691" s="5"/>
      <c r="DX691" s="5"/>
      <c r="DY691" s="5"/>
      <c r="DZ691" s="5"/>
      <c r="EA691" s="5"/>
      <c r="EB691" s="5"/>
      <c r="EC691" s="5"/>
      <c r="ED691" s="5"/>
      <c r="EE691" s="5"/>
      <c r="EF691" s="5"/>
      <c r="EG691" s="5"/>
      <c r="EH691" s="5"/>
      <c r="EI691" s="5"/>
      <c r="EJ691" s="5"/>
      <c r="EK691" s="5"/>
      <c r="EL691" s="5"/>
      <c r="EM691" s="5"/>
      <c r="EN691" s="5"/>
      <c r="EO691" s="5"/>
      <c r="EP691" s="5"/>
      <c r="EQ691" s="5"/>
      <c r="ER691" s="5"/>
      <c r="ES691" s="5"/>
      <c r="ET691" s="5"/>
      <c r="EU691" s="5"/>
      <c r="EV691" s="5"/>
      <c r="EW691" s="5"/>
      <c r="EX691" s="5"/>
      <c r="EY691" s="5"/>
      <c r="EZ691" s="5"/>
      <c r="FA691" s="5"/>
      <c r="FB691" s="5"/>
      <c r="FC691" s="5"/>
      <c r="FD691" s="5"/>
      <c r="FE691" s="5"/>
      <c r="FF691" s="5"/>
      <c r="FG691" s="5"/>
      <c r="FH691" s="5"/>
      <c r="FI691" s="5"/>
      <c r="FJ691" s="5"/>
      <c r="FK691" s="5"/>
      <c r="FL691" s="5"/>
      <c r="FM691" s="5"/>
      <c r="FN691" s="5"/>
      <c r="FO691" s="5"/>
      <c r="FP691" s="5"/>
      <c r="FQ691" s="5"/>
      <c r="FR691" s="5"/>
      <c r="FS691" s="5"/>
      <c r="FT691" s="5"/>
      <c r="FU691" s="5"/>
      <c r="FV691" s="5"/>
      <c r="FW691" s="5"/>
      <c r="FX691" s="5"/>
      <c r="FY691" s="5"/>
      <c r="FZ691" s="5"/>
      <c r="GA691" s="5"/>
      <c r="GB691" s="5"/>
      <c r="GC691" s="5"/>
      <c r="GD691" s="5"/>
      <c r="GE691" s="5"/>
      <c r="GF691" s="5"/>
      <c r="GG691" s="5"/>
      <c r="GH691" s="5"/>
      <c r="GI691" s="5"/>
      <c r="GJ691" s="5"/>
      <c r="GK691" s="5"/>
      <c r="GL691" s="5"/>
      <c r="GM691" s="5"/>
      <c r="GN691" s="5"/>
      <c r="GO691" s="5"/>
      <c r="GP691" s="5"/>
      <c r="GQ691" s="5"/>
      <c r="GR691" s="5"/>
      <c r="GS691" s="5"/>
      <c r="GT691" s="5"/>
      <c r="GU691" s="5"/>
      <c r="GV691" s="5"/>
      <c r="GW691" s="5"/>
      <c r="GX691" s="5"/>
      <c r="GY691" s="5"/>
      <c r="GZ691" s="5"/>
      <c r="HA691" s="5"/>
      <c r="HB691" s="5"/>
      <c r="HC691" s="5"/>
      <c r="HD691" s="5"/>
      <c r="HE691" s="5"/>
      <c r="HF691" s="5"/>
      <c r="HG691" s="5"/>
      <c r="HH691" s="5"/>
      <c r="HI691" s="5"/>
      <c r="HJ691" s="5"/>
      <c r="HK691" s="5"/>
      <c r="HL691" s="5"/>
      <c r="HM691" s="5"/>
      <c r="HN691" s="5"/>
      <c r="HO691" s="5"/>
      <c r="HP691" s="5"/>
      <c r="HQ691" s="5"/>
      <c r="HR691" s="5"/>
      <c r="HS691" s="5"/>
      <c r="HT691" s="5"/>
      <c r="HU691" s="5"/>
      <c r="HV691" s="5"/>
      <c r="HW691" s="5"/>
      <c r="HX691" s="5"/>
      <c r="HY691" s="5"/>
      <c r="HZ691" s="5"/>
      <c r="IA691" s="5"/>
      <c r="IB691" s="5"/>
      <c r="IC691" s="5"/>
      <c r="ID691" s="5"/>
      <c r="IE691" s="5"/>
      <c r="IF691" s="5"/>
      <c r="IG691" s="5"/>
      <c r="IH691" s="5"/>
      <c r="II691" s="5"/>
      <c r="IJ691" s="5"/>
      <c r="IK691" s="5"/>
      <c r="IL691" s="5"/>
      <c r="IM691" s="5"/>
      <c r="IN691" s="5"/>
      <c r="IO691" s="5"/>
      <c r="IP691" s="5"/>
      <c r="IQ691" s="5"/>
      <c r="IR691" s="5"/>
      <c r="IS691" s="5"/>
      <c r="IT691" s="5"/>
      <c r="IU691" s="5"/>
      <c r="IV691" s="5"/>
      <c r="IW691" s="5"/>
      <c r="IX691" s="5"/>
      <c r="IY691" s="5"/>
      <c r="IZ691" s="5"/>
      <c r="JA691" s="5"/>
      <c r="JB691" s="5"/>
      <c r="JC691" s="5"/>
      <c r="JD691" s="5"/>
      <c r="JE691" s="5"/>
      <c r="JF691" s="5"/>
      <c r="JG691" s="5"/>
      <c r="JH691" s="5"/>
      <c r="JI691" s="5"/>
      <c r="JJ691" s="5"/>
      <c r="JK691" s="5"/>
      <c r="JL691" s="5"/>
      <c r="JM691" s="5"/>
      <c r="JN691" s="5"/>
      <c r="JO691" s="5"/>
      <c r="JP691" s="5"/>
      <c r="JQ691" s="5"/>
      <c r="JR691" s="5"/>
      <c r="JS691" s="5"/>
      <c r="JT691" s="5"/>
      <c r="JU691" s="5"/>
      <c r="JV691" s="5"/>
      <c r="JW691" s="5"/>
      <c r="JX691" s="5"/>
      <c r="JY691" s="5"/>
      <c r="JZ691" s="5"/>
      <c r="KA691" s="5"/>
      <c r="KB691" s="5"/>
      <c r="KC691" s="5"/>
      <c r="KD691" s="5"/>
      <c r="KE691" s="5"/>
      <c r="KF691" s="5"/>
      <c r="KG691" s="5"/>
      <c r="KH691" s="5"/>
      <c r="KI691" s="5"/>
      <c r="KJ691" s="5"/>
      <c r="KK691" s="5"/>
      <c r="KL691" s="5"/>
      <c r="KM691" s="5"/>
      <c r="KN691" s="5"/>
      <c r="KO691" s="5"/>
      <c r="KP691" s="5"/>
      <c r="KQ691" s="5"/>
      <c r="KR691" s="5"/>
      <c r="KS691" s="5"/>
      <c r="KT691" s="5"/>
      <c r="KU691" s="5"/>
      <c r="KV691" s="5"/>
      <c r="KW691" s="5"/>
      <c r="KX691" s="5"/>
      <c r="KY691" s="5"/>
      <c r="KZ691" s="5"/>
      <c r="LA691" s="5"/>
      <c r="LB691" s="5"/>
      <c r="LC691" s="5"/>
      <c r="LD691" s="5"/>
      <c r="LE691" s="5"/>
      <c r="LF691" s="5"/>
      <c r="LG691" s="5"/>
      <c r="LH691" s="5"/>
      <c r="LI691" s="5"/>
      <c r="LJ691" s="5"/>
      <c r="LK691" s="5"/>
      <c r="LL691" s="5"/>
      <c r="LM691" s="5"/>
      <c r="LN691" s="5"/>
      <c r="LO691" s="5"/>
      <c r="LP691" s="5"/>
      <c r="LQ691" s="5"/>
      <c r="LR691" s="5"/>
      <c r="LS691" s="5"/>
      <c r="LT691" s="5"/>
      <c r="LU691" s="5"/>
      <c r="LV691" s="5"/>
      <c r="LW691" s="5"/>
      <c r="LX691" s="5"/>
      <c r="LY691" s="5"/>
      <c r="LZ691" s="5"/>
      <c r="MA691" s="5"/>
      <c r="MB691" s="5"/>
      <c r="MC691" s="5"/>
      <c r="MD691" s="5"/>
      <c r="ME691" s="5"/>
      <c r="MF691" s="5"/>
      <c r="MG691" s="5"/>
      <c r="MH691" s="5"/>
      <c r="MI691" s="5"/>
      <c r="MJ691" s="5"/>
      <c r="MK691" s="5"/>
      <c r="ML691" s="5"/>
      <c r="MM691" s="5"/>
      <c r="MN691" s="5"/>
      <c r="MO691" s="5"/>
      <c r="MP691" s="5"/>
      <c r="MQ691" s="5"/>
      <c r="MR691" s="5"/>
      <c r="MS691" s="5"/>
      <c r="MT691" s="5"/>
      <c r="MU691" s="5"/>
      <c r="MV691" s="5"/>
      <c r="MW691" s="5"/>
      <c r="MX691" s="5"/>
      <c r="MY691" s="5"/>
      <c r="MZ691" s="5"/>
      <c r="NA691" s="5"/>
      <c r="NB691" s="5"/>
      <c r="NC691" s="5"/>
      <c r="ND691" s="5"/>
      <c r="NE691" s="5"/>
      <c r="NF691" s="5"/>
      <c r="NG691" s="5"/>
      <c r="NH691" s="5"/>
      <c r="NI691" s="5"/>
      <c r="NJ691" s="5"/>
      <c r="NK691" s="5"/>
      <c r="NL691" s="5"/>
      <c r="NM691" s="5"/>
      <c r="NN691" s="5"/>
      <c r="NO691" s="5"/>
      <c r="NP691" s="5"/>
      <c r="NQ691" s="5"/>
      <c r="NR691" s="5"/>
      <c r="NS691" s="5"/>
      <c r="NT691" s="5"/>
      <c r="NU691" s="5"/>
      <c r="NV691" s="5"/>
      <c r="NW691" s="5"/>
      <c r="NX691" s="5"/>
      <c r="NY691" s="5"/>
      <c r="NZ691" s="5"/>
      <c r="OA691" s="5"/>
      <c r="OB691" s="5"/>
      <c r="OC691" s="5"/>
      <c r="OD691" s="5"/>
      <c r="OE691" s="5"/>
      <c r="OF691" s="5"/>
      <c r="OG691" s="5"/>
      <c r="OH691" s="5"/>
      <c r="OI691" s="5"/>
      <c r="OJ691" s="5"/>
      <c r="OK691" s="5"/>
      <c r="OL691" s="5"/>
      <c r="OM691" s="5"/>
      <c r="ON691" s="5"/>
      <c r="OO691" s="5"/>
      <c r="OP691" s="5"/>
      <c r="OQ691" s="5"/>
      <c r="OR691" s="5"/>
      <c r="OS691" s="5"/>
      <c r="OT691" s="5"/>
      <c r="OU691" s="5"/>
      <c r="OV691" s="5"/>
      <c r="OW691" s="5"/>
      <c r="OX691" s="5"/>
      <c r="OY691" s="5"/>
      <c r="OZ691" s="5"/>
      <c r="PA691" s="5"/>
      <c r="PB691" s="5"/>
      <c r="PC691" s="5"/>
      <c r="PD691" s="5"/>
      <c r="PE691" s="5"/>
      <c r="PF691" s="5"/>
      <c r="PG691" s="5"/>
      <c r="PH691" s="5"/>
      <c r="PI691" s="5"/>
      <c r="PJ691" s="5"/>
      <c r="PK691" s="5"/>
      <c r="PL691" s="5"/>
      <c r="PM691" s="5"/>
      <c r="PN691" s="5"/>
      <c r="PO691" s="5"/>
      <c r="PP691" s="5"/>
      <c r="PQ691" s="5"/>
      <c r="PR691" s="5"/>
      <c r="PS691" s="5"/>
      <c r="PT691" s="5"/>
      <c r="PU691" s="5"/>
      <c r="PV691" s="5"/>
      <c r="PW691" s="5"/>
      <c r="PX691" s="5"/>
      <c r="PY691" s="5"/>
      <c r="PZ691" s="5"/>
      <c r="QA691" s="5"/>
      <c r="QB691" s="5"/>
      <c r="QC691" s="5"/>
      <c r="QD691" s="5"/>
      <c r="QE691" s="5"/>
      <c r="QF691" s="5"/>
      <c r="QG691" s="5"/>
      <c r="QH691" s="5"/>
      <c r="QI691" s="5"/>
      <c r="QJ691" s="5"/>
      <c r="QK691" s="5"/>
      <c r="QL691" s="5"/>
      <c r="QM691" s="5"/>
      <c r="QN691" s="5"/>
      <c r="QO691" s="5"/>
      <c r="QP691" s="5"/>
      <c r="QQ691" s="5"/>
      <c r="QR691" s="5"/>
      <c r="QS691" s="5"/>
      <c r="QT691" s="5"/>
      <c r="QU691" s="5"/>
      <c r="QV691" s="5"/>
      <c r="QW691" s="5"/>
      <c r="QX691" s="5"/>
      <c r="QY691" s="5"/>
      <c r="QZ691" s="5"/>
      <c r="RA691" s="5"/>
      <c r="RB691" s="5"/>
      <c r="RC691" s="5"/>
      <c r="RD691" s="5"/>
      <c r="RE691" s="5"/>
      <c r="RF691" s="5"/>
      <c r="RG691" s="5"/>
      <c r="RH691" s="5"/>
      <c r="RI691" s="5"/>
      <c r="RJ691" s="5"/>
      <c r="RK691" s="5"/>
      <c r="RL691" s="5"/>
      <c r="RM691" s="5"/>
      <c r="RN691" s="5"/>
      <c r="RO691" s="5"/>
      <c r="RP691" s="5"/>
      <c r="RQ691" s="5"/>
      <c r="RR691" s="5"/>
      <c r="RS691" s="5"/>
      <c r="RT691" s="5"/>
      <c r="RU691" s="5"/>
      <c r="RV691" s="5"/>
      <c r="RW691" s="5"/>
      <c r="RX691" s="5"/>
      <c r="RY691" s="5"/>
      <c r="RZ691" s="5"/>
      <c r="SA691" s="5"/>
      <c r="SB691" s="5"/>
      <c r="SC691" s="5"/>
      <c r="SD691" s="5"/>
      <c r="SE691" s="5"/>
      <c r="SF691" s="5"/>
      <c r="SG691" s="5"/>
      <c r="SH691" s="5"/>
      <c r="SI691" s="5"/>
      <c r="SJ691" s="5"/>
      <c r="SK691" s="5"/>
      <c r="SL691" s="5"/>
      <c r="SM691" s="5"/>
      <c r="SN691" s="5"/>
      <c r="SO691" s="5"/>
      <c r="SP691" s="5"/>
      <c r="SQ691" s="5"/>
      <c r="SR691" s="5"/>
      <c r="SS691" s="5"/>
      <c r="ST691" s="5"/>
      <c r="SU691" s="5"/>
      <c r="SV691" s="5"/>
      <c r="SW691" s="5"/>
      <c r="SX691" s="5"/>
      <c r="SY691" s="5"/>
      <c r="SZ691" s="5"/>
      <c r="TA691" s="5"/>
      <c r="TB691" s="5"/>
      <c r="TC691" s="5"/>
      <c r="TD691" s="5"/>
      <c r="TE691" s="5"/>
      <c r="TF691" s="5"/>
      <c r="TG691" s="5"/>
      <c r="TH691" s="5"/>
      <c r="TI691" s="5"/>
      <c r="TJ691" s="5"/>
      <c r="TK691" s="5"/>
      <c r="TL691" s="5"/>
      <c r="TM691" s="5"/>
      <c r="TN691" s="5"/>
      <c r="TO691" s="5"/>
      <c r="TP691" s="5"/>
      <c r="TQ691" s="5"/>
      <c r="TR691" s="5"/>
      <c r="TS691" s="5"/>
      <c r="TT691" s="5"/>
      <c r="TU691" s="5"/>
      <c r="TV691" s="5"/>
      <c r="TW691" s="5"/>
      <c r="TX691" s="5"/>
      <c r="TY691" s="5"/>
      <c r="TZ691" s="5"/>
      <c r="UA691" s="5"/>
      <c r="UB691" s="5"/>
      <c r="UC691" s="5"/>
      <c r="UD691" s="5"/>
      <c r="UE691" s="5"/>
      <c r="UF691" s="5"/>
      <c r="UG691" s="5"/>
      <c r="UH691" s="5"/>
      <c r="UI691" s="5"/>
      <c r="UJ691" s="5"/>
      <c r="UK691" s="5"/>
      <c r="UL691" s="5"/>
      <c r="UM691" s="5"/>
      <c r="UN691" s="5"/>
      <c r="UO691" s="5"/>
      <c r="UP691" s="5"/>
      <c r="UQ691" s="5"/>
      <c r="UR691" s="5"/>
      <c r="US691" s="5"/>
      <c r="UT691" s="5"/>
      <c r="UU691" s="5"/>
      <c r="UV691" s="5"/>
      <c r="UW691" s="5"/>
      <c r="UX691" s="5"/>
      <c r="UY691" s="5"/>
      <c r="UZ691" s="5"/>
      <c r="VA691" s="5"/>
      <c r="VB691" s="5"/>
      <c r="VC691" s="5"/>
      <c r="VD691" s="5"/>
      <c r="VE691" s="5"/>
      <c r="VF691" s="5"/>
      <c r="VG691" s="5"/>
      <c r="VH691" s="5"/>
      <c r="VI691" s="5"/>
      <c r="VJ691" s="5"/>
      <c r="VK691" s="5"/>
      <c r="VL691" s="5"/>
      <c r="VM691" s="5"/>
      <c r="VN691" s="5"/>
      <c r="VO691" s="5"/>
      <c r="VP691" s="5"/>
      <c r="VQ691" s="5"/>
      <c r="VR691" s="5"/>
      <c r="VS691" s="5"/>
      <c r="VT691" s="5"/>
      <c r="VU691" s="5"/>
      <c r="VV691" s="5"/>
      <c r="VW691" s="5"/>
      <c r="VX691" s="5"/>
      <c r="VY691" s="5"/>
      <c r="VZ691" s="5"/>
      <c r="WA691" s="5"/>
      <c r="WB691" s="5"/>
      <c r="WC691" s="5"/>
      <c r="WD691" s="5"/>
      <c r="WE691" s="5"/>
      <c r="WF691" s="5"/>
      <c r="WG691" s="5"/>
      <c r="WH691" s="5"/>
      <c r="WI691" s="5"/>
      <c r="WJ691" s="5"/>
      <c r="WK691" s="5"/>
      <c r="WL691" s="5"/>
      <c r="WM691" s="5"/>
      <c r="WN691" s="5"/>
      <c r="WO691" s="5"/>
      <c r="WP691" s="5"/>
      <c r="WQ691" s="5"/>
      <c r="WR691" s="5"/>
      <c r="WS691" s="5"/>
      <c r="WT691" s="5"/>
      <c r="WU691" s="5"/>
      <c r="WV691" s="5"/>
      <c r="WW691" s="5"/>
      <c r="WX691" s="5"/>
      <c r="WY691" s="5"/>
      <c r="WZ691" s="5"/>
      <c r="XA691" s="5"/>
      <c r="XB691" s="5"/>
      <c r="XC691" s="5"/>
      <c r="XD691" s="5"/>
      <c r="XE691" s="5"/>
      <c r="XF691" s="5"/>
      <c r="XG691" s="5"/>
      <c r="XH691" s="5"/>
      <c r="XI691" s="5"/>
      <c r="XJ691" s="5"/>
      <c r="XK691" s="5"/>
      <c r="XL691" s="5"/>
      <c r="XM691" s="5"/>
      <c r="XN691" s="5"/>
      <c r="XO691" s="5"/>
      <c r="XP691" s="5"/>
      <c r="XQ691" s="5"/>
      <c r="XR691" s="5"/>
      <c r="XS691" s="5"/>
      <c r="XT691" s="5"/>
      <c r="XU691" s="5"/>
      <c r="XV691" s="5"/>
      <c r="XW691" s="5"/>
    </row>
    <row r="692" spans="39:647" x14ac:dyDescent="0.45">
      <c r="AM692" s="5"/>
      <c r="AN692" s="5"/>
      <c r="AO692" s="5"/>
      <c r="AP692" s="5"/>
      <c r="AQ692" s="5"/>
      <c r="AR692" s="5"/>
      <c r="AS692" s="5"/>
      <c r="AT692" s="5"/>
      <c r="AU692" s="5"/>
      <c r="AV692" s="5"/>
      <c r="AW692" s="5"/>
      <c r="AX692" s="5"/>
      <c r="AY692" s="5"/>
      <c r="AZ692" s="5"/>
      <c r="BA692" s="5"/>
      <c r="BB692" s="5"/>
      <c r="BC692" s="5"/>
      <c r="BD692" s="5"/>
      <c r="BE692" s="5"/>
      <c r="BF692" s="5"/>
      <c r="BG692" s="5"/>
      <c r="BH692" s="5"/>
      <c r="BI692" s="5"/>
      <c r="BJ692" s="5"/>
      <c r="BK692" s="5"/>
      <c r="BL692" s="5"/>
      <c r="BM692" s="5"/>
      <c r="BN692" s="5"/>
      <c r="BO692" s="5"/>
      <c r="BP692" s="5"/>
      <c r="BQ692" s="5"/>
      <c r="BR692" s="5"/>
      <c r="BS692" s="5"/>
      <c r="BT692" s="5"/>
      <c r="BU692" s="5"/>
      <c r="BV692" s="5"/>
      <c r="BW692" s="5"/>
      <c r="BX692" s="5"/>
      <c r="BY692" s="5"/>
      <c r="BZ692" s="5"/>
      <c r="CA692" s="5"/>
      <c r="CB692" s="5"/>
      <c r="CC692" s="5"/>
      <c r="CD692" s="5"/>
      <c r="CE692" s="5"/>
      <c r="CF692" s="5"/>
      <c r="CG692" s="5"/>
      <c r="CH692" s="5"/>
      <c r="CI692" s="5"/>
      <c r="CJ692" s="5"/>
      <c r="CK692" s="5"/>
      <c r="CL692" s="5"/>
      <c r="CM692" s="5"/>
      <c r="CN692" s="5"/>
      <c r="CO692" s="5"/>
      <c r="CP692" s="5"/>
      <c r="CQ692" s="5"/>
      <c r="CR692" s="5"/>
      <c r="CS692" s="5"/>
      <c r="CT692" s="5"/>
      <c r="CU692" s="5"/>
      <c r="CV692" s="5"/>
      <c r="CW692" s="5"/>
      <c r="CX692" s="5"/>
      <c r="CY692" s="5"/>
      <c r="CZ692" s="5"/>
      <c r="DA692" s="5"/>
      <c r="DB692" s="5"/>
      <c r="DC692" s="5"/>
      <c r="DD692" s="5"/>
      <c r="DE692" s="5"/>
      <c r="DF692" s="5"/>
      <c r="DG692" s="5"/>
      <c r="DH692" s="5"/>
      <c r="DI692" s="5"/>
      <c r="DJ692" s="5"/>
      <c r="DK692" s="5"/>
      <c r="DL692" s="5"/>
      <c r="DM692" s="5"/>
      <c r="DN692" s="5"/>
      <c r="DO692" s="5"/>
      <c r="DP692" s="5"/>
      <c r="DQ692" s="5"/>
      <c r="DR692" s="5"/>
      <c r="DS692" s="5"/>
      <c r="DT692" s="5"/>
      <c r="DU692" s="5"/>
      <c r="DV692" s="5"/>
      <c r="DW692" s="5"/>
      <c r="DX692" s="5"/>
      <c r="DY692" s="5"/>
      <c r="DZ692" s="5"/>
      <c r="EA692" s="5"/>
      <c r="EB692" s="5"/>
      <c r="EC692" s="5"/>
      <c r="ED692" s="5"/>
      <c r="EE692" s="5"/>
      <c r="EF692" s="5"/>
      <c r="EG692" s="5"/>
      <c r="EH692" s="5"/>
      <c r="EI692" s="5"/>
      <c r="EJ692" s="5"/>
      <c r="EK692" s="5"/>
      <c r="EL692" s="5"/>
      <c r="EM692" s="5"/>
      <c r="EN692" s="5"/>
      <c r="EO692" s="5"/>
      <c r="EP692" s="5"/>
      <c r="EQ692" s="5"/>
      <c r="ER692" s="5"/>
      <c r="ES692" s="5"/>
      <c r="ET692" s="5"/>
      <c r="EU692" s="5"/>
      <c r="EV692" s="5"/>
      <c r="EW692" s="5"/>
      <c r="EX692" s="5"/>
      <c r="EY692" s="5"/>
      <c r="EZ692" s="5"/>
      <c r="FA692" s="5"/>
      <c r="FB692" s="5"/>
      <c r="FC692" s="5"/>
      <c r="FD692" s="5"/>
      <c r="FE692" s="5"/>
      <c r="FF692" s="5"/>
      <c r="FG692" s="5"/>
      <c r="FH692" s="5"/>
      <c r="FI692" s="5"/>
      <c r="FJ692" s="5"/>
      <c r="FK692" s="5"/>
      <c r="FL692" s="5"/>
      <c r="FM692" s="5"/>
      <c r="FN692" s="5"/>
      <c r="FO692" s="5"/>
      <c r="FP692" s="5"/>
      <c r="FQ692" s="5"/>
      <c r="FR692" s="5"/>
      <c r="FS692" s="5"/>
      <c r="FT692" s="5"/>
      <c r="FU692" s="5"/>
      <c r="FV692" s="5"/>
      <c r="FW692" s="5"/>
      <c r="FX692" s="5"/>
      <c r="FY692" s="5"/>
      <c r="FZ692" s="5"/>
      <c r="GA692" s="5"/>
      <c r="GB692" s="5"/>
      <c r="GC692" s="5"/>
      <c r="GD692" s="5"/>
      <c r="GE692" s="5"/>
      <c r="GF692" s="5"/>
      <c r="GG692" s="5"/>
      <c r="GH692" s="5"/>
      <c r="GI692" s="5"/>
      <c r="GJ692" s="5"/>
      <c r="GK692" s="5"/>
      <c r="GL692" s="5"/>
      <c r="GM692" s="5"/>
      <c r="GN692" s="5"/>
      <c r="GO692" s="5"/>
      <c r="GP692" s="5"/>
      <c r="GQ692" s="5"/>
      <c r="GR692" s="5"/>
      <c r="GS692" s="5"/>
      <c r="GT692" s="5"/>
      <c r="GU692" s="5"/>
      <c r="GV692" s="5"/>
      <c r="GW692" s="5"/>
      <c r="GX692" s="5"/>
      <c r="GY692" s="5"/>
      <c r="GZ692" s="5"/>
      <c r="HA692" s="5"/>
      <c r="HB692" s="5"/>
      <c r="HC692" s="5"/>
      <c r="HD692" s="5"/>
      <c r="HE692" s="5"/>
      <c r="HF692" s="5"/>
      <c r="HG692" s="5"/>
      <c r="HH692" s="5"/>
      <c r="HI692" s="5"/>
      <c r="HJ692" s="5"/>
      <c r="HK692" s="5"/>
      <c r="HL692" s="5"/>
      <c r="HM692" s="5"/>
      <c r="HN692" s="5"/>
      <c r="HO692" s="5"/>
      <c r="HP692" s="5"/>
      <c r="HQ692" s="5"/>
      <c r="HR692" s="5"/>
      <c r="HS692" s="5"/>
      <c r="HT692" s="5"/>
      <c r="HU692" s="5"/>
      <c r="HV692" s="5"/>
      <c r="HW692" s="5"/>
      <c r="HX692" s="5"/>
      <c r="HY692" s="5"/>
      <c r="HZ692" s="5"/>
      <c r="IA692" s="5"/>
      <c r="IB692" s="5"/>
      <c r="IC692" s="5"/>
      <c r="ID692" s="5"/>
      <c r="IE692" s="5"/>
      <c r="IF692" s="5"/>
      <c r="IG692" s="5"/>
      <c r="IH692" s="5"/>
      <c r="II692" s="5"/>
      <c r="IJ692" s="5"/>
      <c r="IK692" s="5"/>
      <c r="IL692" s="5"/>
      <c r="IM692" s="5"/>
      <c r="IN692" s="5"/>
      <c r="IO692" s="5"/>
      <c r="IP692" s="5"/>
      <c r="IQ692" s="5"/>
      <c r="IR692" s="5"/>
      <c r="IS692" s="5"/>
      <c r="IT692" s="5"/>
      <c r="IU692" s="5"/>
      <c r="IV692" s="5"/>
      <c r="IW692" s="5"/>
      <c r="IX692" s="5"/>
      <c r="IY692" s="5"/>
      <c r="IZ692" s="5"/>
      <c r="JA692" s="5"/>
      <c r="JB692" s="5"/>
      <c r="JC692" s="5"/>
      <c r="JD692" s="5"/>
      <c r="JE692" s="5"/>
      <c r="JF692" s="5"/>
      <c r="JG692" s="5"/>
      <c r="JH692" s="5"/>
      <c r="JI692" s="5"/>
      <c r="JJ692" s="5"/>
      <c r="JK692" s="5"/>
      <c r="JL692" s="5"/>
      <c r="JM692" s="5"/>
      <c r="JN692" s="5"/>
      <c r="JO692" s="5"/>
      <c r="JP692" s="5"/>
      <c r="JQ692" s="5"/>
      <c r="JR692" s="5"/>
      <c r="JS692" s="5"/>
      <c r="JT692" s="5"/>
      <c r="JU692" s="5"/>
      <c r="JV692" s="5"/>
      <c r="JW692" s="5"/>
      <c r="JX692" s="5"/>
      <c r="JY692" s="5"/>
      <c r="JZ692" s="5"/>
      <c r="KA692" s="5"/>
      <c r="KB692" s="5"/>
      <c r="KC692" s="5"/>
      <c r="KD692" s="5"/>
      <c r="KE692" s="5"/>
      <c r="KF692" s="5"/>
      <c r="KG692" s="5"/>
      <c r="KH692" s="5"/>
      <c r="KI692" s="5"/>
      <c r="KJ692" s="5"/>
      <c r="KK692" s="5"/>
      <c r="KL692" s="5"/>
      <c r="KM692" s="5"/>
      <c r="KN692" s="5"/>
      <c r="KO692" s="5"/>
      <c r="KP692" s="5"/>
      <c r="KQ692" s="5"/>
      <c r="KR692" s="5"/>
      <c r="KS692" s="5"/>
      <c r="KT692" s="5"/>
      <c r="KU692" s="5"/>
      <c r="KV692" s="5"/>
      <c r="KW692" s="5"/>
      <c r="KX692" s="5"/>
      <c r="KY692" s="5"/>
      <c r="KZ692" s="5"/>
      <c r="LA692" s="5"/>
      <c r="LB692" s="5"/>
      <c r="LC692" s="5"/>
      <c r="LD692" s="5"/>
      <c r="LE692" s="5"/>
      <c r="LF692" s="5"/>
      <c r="LG692" s="5"/>
      <c r="LH692" s="5"/>
      <c r="LI692" s="5"/>
      <c r="LJ692" s="5"/>
      <c r="LK692" s="5"/>
      <c r="LL692" s="5"/>
      <c r="LM692" s="5"/>
      <c r="LN692" s="5"/>
      <c r="LO692" s="5"/>
      <c r="LP692" s="5"/>
      <c r="LQ692" s="5"/>
      <c r="LR692" s="5"/>
      <c r="LS692" s="5"/>
      <c r="LT692" s="5"/>
      <c r="LU692" s="5"/>
      <c r="LV692" s="5"/>
      <c r="LW692" s="5"/>
      <c r="LX692" s="5"/>
      <c r="LY692" s="5"/>
      <c r="LZ692" s="5"/>
      <c r="MA692" s="5"/>
      <c r="MB692" s="5"/>
      <c r="MC692" s="5"/>
      <c r="MD692" s="5"/>
      <c r="ME692" s="5"/>
      <c r="MF692" s="5"/>
      <c r="MG692" s="5"/>
      <c r="MH692" s="5"/>
      <c r="MI692" s="5"/>
      <c r="MJ692" s="5"/>
      <c r="MK692" s="5"/>
      <c r="ML692" s="5"/>
      <c r="MM692" s="5"/>
      <c r="MN692" s="5"/>
      <c r="MO692" s="5"/>
      <c r="MP692" s="5"/>
      <c r="MQ692" s="5"/>
      <c r="MR692" s="5"/>
      <c r="MS692" s="5"/>
      <c r="MT692" s="5"/>
      <c r="MU692" s="5"/>
      <c r="MV692" s="5"/>
      <c r="MW692" s="5"/>
      <c r="MX692" s="5"/>
      <c r="MY692" s="5"/>
      <c r="MZ692" s="5"/>
      <c r="NA692" s="5"/>
      <c r="NB692" s="5"/>
      <c r="NC692" s="5"/>
      <c r="ND692" s="5"/>
      <c r="NE692" s="5"/>
      <c r="NF692" s="5"/>
      <c r="NG692" s="5"/>
      <c r="NH692" s="5"/>
      <c r="NI692" s="5"/>
      <c r="NJ692" s="5"/>
      <c r="NK692" s="5"/>
      <c r="NL692" s="5"/>
      <c r="NM692" s="5"/>
      <c r="NN692" s="5"/>
      <c r="NO692" s="5"/>
      <c r="NP692" s="5"/>
      <c r="NQ692" s="5"/>
      <c r="NR692" s="5"/>
      <c r="NS692" s="5"/>
      <c r="NT692" s="5"/>
      <c r="NU692" s="5"/>
      <c r="NV692" s="5"/>
      <c r="NW692" s="5"/>
      <c r="NX692" s="5"/>
      <c r="NY692" s="5"/>
      <c r="NZ692" s="5"/>
      <c r="OA692" s="5"/>
      <c r="OB692" s="5"/>
      <c r="OC692" s="5"/>
      <c r="OD692" s="5"/>
      <c r="OE692" s="5"/>
      <c r="OF692" s="5"/>
      <c r="OG692" s="5"/>
      <c r="OH692" s="5"/>
      <c r="OI692" s="5"/>
      <c r="OJ692" s="5"/>
      <c r="OK692" s="5"/>
      <c r="OL692" s="5"/>
      <c r="OM692" s="5"/>
      <c r="ON692" s="5"/>
      <c r="OO692" s="5"/>
      <c r="OP692" s="5"/>
      <c r="OQ692" s="5"/>
      <c r="OR692" s="5"/>
      <c r="OS692" s="5"/>
      <c r="OT692" s="5"/>
      <c r="OU692" s="5"/>
      <c r="OV692" s="5"/>
      <c r="OW692" s="5"/>
      <c r="OX692" s="5"/>
      <c r="OY692" s="5"/>
      <c r="OZ692" s="5"/>
      <c r="PA692" s="5"/>
      <c r="PB692" s="5"/>
      <c r="PC692" s="5"/>
      <c r="PD692" s="5"/>
      <c r="PE692" s="5"/>
      <c r="PF692" s="5"/>
      <c r="PG692" s="5"/>
      <c r="PH692" s="5"/>
      <c r="PI692" s="5"/>
      <c r="PJ692" s="5"/>
      <c r="PK692" s="5"/>
      <c r="PL692" s="5"/>
      <c r="PM692" s="5"/>
      <c r="PN692" s="5"/>
      <c r="PO692" s="5"/>
      <c r="PP692" s="5"/>
      <c r="PQ692" s="5"/>
      <c r="PR692" s="5"/>
      <c r="PS692" s="5"/>
      <c r="PT692" s="5"/>
      <c r="PU692" s="5"/>
      <c r="PV692" s="5"/>
      <c r="PW692" s="5"/>
      <c r="PX692" s="5"/>
      <c r="PY692" s="5"/>
      <c r="PZ692" s="5"/>
      <c r="QA692" s="5"/>
      <c r="QB692" s="5"/>
      <c r="QC692" s="5"/>
      <c r="QD692" s="5"/>
      <c r="QE692" s="5"/>
      <c r="QF692" s="5"/>
      <c r="QG692" s="5"/>
      <c r="QH692" s="5"/>
      <c r="QI692" s="5"/>
      <c r="QJ692" s="5"/>
      <c r="QK692" s="5"/>
      <c r="QL692" s="5"/>
      <c r="QM692" s="5"/>
      <c r="QN692" s="5"/>
      <c r="QO692" s="5"/>
      <c r="QP692" s="5"/>
      <c r="QQ692" s="5"/>
      <c r="QR692" s="5"/>
      <c r="QS692" s="5"/>
      <c r="QT692" s="5"/>
      <c r="QU692" s="5"/>
      <c r="QV692" s="5"/>
      <c r="QW692" s="5"/>
      <c r="QX692" s="5"/>
      <c r="QY692" s="5"/>
      <c r="QZ692" s="5"/>
      <c r="RA692" s="5"/>
      <c r="RB692" s="5"/>
      <c r="RC692" s="5"/>
      <c r="RD692" s="5"/>
      <c r="RE692" s="5"/>
      <c r="RF692" s="5"/>
      <c r="RG692" s="5"/>
      <c r="RH692" s="5"/>
      <c r="RI692" s="5"/>
      <c r="RJ692" s="5"/>
      <c r="RK692" s="5"/>
      <c r="RL692" s="5"/>
      <c r="RM692" s="5"/>
      <c r="RN692" s="5"/>
      <c r="RO692" s="5"/>
      <c r="RP692" s="5"/>
      <c r="RQ692" s="5"/>
      <c r="RR692" s="5"/>
      <c r="RS692" s="5"/>
      <c r="RT692" s="5"/>
      <c r="RU692" s="5"/>
      <c r="RV692" s="5"/>
      <c r="RW692" s="5"/>
      <c r="RX692" s="5"/>
      <c r="RY692" s="5"/>
      <c r="RZ692" s="5"/>
      <c r="SA692" s="5"/>
      <c r="SB692" s="5"/>
      <c r="SC692" s="5"/>
      <c r="SD692" s="5"/>
      <c r="SE692" s="5"/>
      <c r="SF692" s="5"/>
      <c r="SG692" s="5"/>
      <c r="SH692" s="5"/>
      <c r="SI692" s="5"/>
      <c r="SJ692" s="5"/>
      <c r="SK692" s="5"/>
      <c r="SL692" s="5"/>
      <c r="SM692" s="5"/>
      <c r="SN692" s="5"/>
      <c r="SO692" s="5"/>
      <c r="SP692" s="5"/>
      <c r="SQ692" s="5"/>
      <c r="SR692" s="5"/>
      <c r="SS692" s="5"/>
      <c r="ST692" s="5"/>
      <c r="SU692" s="5"/>
      <c r="SV692" s="5"/>
      <c r="SW692" s="5"/>
      <c r="SX692" s="5"/>
      <c r="SY692" s="5"/>
      <c r="SZ692" s="5"/>
      <c r="TA692" s="5"/>
      <c r="TB692" s="5"/>
      <c r="TC692" s="5"/>
      <c r="TD692" s="5"/>
      <c r="TE692" s="5"/>
      <c r="TF692" s="5"/>
      <c r="TG692" s="5"/>
      <c r="TH692" s="5"/>
      <c r="TI692" s="5"/>
      <c r="TJ692" s="5"/>
      <c r="TK692" s="5"/>
      <c r="TL692" s="5"/>
      <c r="TM692" s="5"/>
      <c r="TN692" s="5"/>
      <c r="TO692" s="5"/>
      <c r="TP692" s="5"/>
      <c r="TQ692" s="5"/>
      <c r="TR692" s="5"/>
      <c r="TS692" s="5"/>
      <c r="TT692" s="5"/>
      <c r="TU692" s="5"/>
      <c r="TV692" s="5"/>
      <c r="TW692" s="5"/>
      <c r="TX692" s="5"/>
      <c r="TY692" s="5"/>
      <c r="TZ692" s="5"/>
      <c r="UA692" s="5"/>
      <c r="UB692" s="5"/>
      <c r="UC692" s="5"/>
      <c r="UD692" s="5"/>
      <c r="UE692" s="5"/>
      <c r="UF692" s="5"/>
      <c r="UG692" s="5"/>
      <c r="UH692" s="5"/>
      <c r="UI692" s="5"/>
      <c r="UJ692" s="5"/>
      <c r="UK692" s="5"/>
      <c r="UL692" s="5"/>
      <c r="UM692" s="5"/>
      <c r="UN692" s="5"/>
      <c r="UO692" s="5"/>
      <c r="UP692" s="5"/>
      <c r="UQ692" s="5"/>
      <c r="UR692" s="5"/>
      <c r="US692" s="5"/>
      <c r="UT692" s="5"/>
      <c r="UU692" s="5"/>
      <c r="UV692" s="5"/>
      <c r="UW692" s="5"/>
      <c r="UX692" s="5"/>
      <c r="UY692" s="5"/>
      <c r="UZ692" s="5"/>
      <c r="VA692" s="5"/>
      <c r="VB692" s="5"/>
      <c r="VC692" s="5"/>
      <c r="VD692" s="5"/>
      <c r="VE692" s="5"/>
      <c r="VF692" s="5"/>
      <c r="VG692" s="5"/>
      <c r="VH692" s="5"/>
      <c r="VI692" s="5"/>
      <c r="VJ692" s="5"/>
      <c r="VK692" s="5"/>
      <c r="VL692" s="5"/>
      <c r="VM692" s="5"/>
      <c r="VN692" s="5"/>
      <c r="VO692" s="5"/>
      <c r="VP692" s="5"/>
      <c r="VQ692" s="5"/>
      <c r="VR692" s="5"/>
      <c r="VS692" s="5"/>
      <c r="VT692" s="5"/>
      <c r="VU692" s="5"/>
      <c r="VV692" s="5"/>
      <c r="VW692" s="5"/>
      <c r="VX692" s="5"/>
      <c r="VY692" s="5"/>
      <c r="VZ692" s="5"/>
      <c r="WA692" s="5"/>
      <c r="WB692" s="5"/>
      <c r="WC692" s="5"/>
      <c r="WD692" s="5"/>
      <c r="WE692" s="5"/>
      <c r="WF692" s="5"/>
      <c r="WG692" s="5"/>
      <c r="WH692" s="5"/>
      <c r="WI692" s="5"/>
      <c r="WJ692" s="5"/>
      <c r="WK692" s="5"/>
      <c r="WL692" s="5"/>
      <c r="WM692" s="5"/>
      <c r="WN692" s="5"/>
      <c r="WO692" s="5"/>
      <c r="WP692" s="5"/>
      <c r="WQ692" s="5"/>
      <c r="WR692" s="5"/>
      <c r="WS692" s="5"/>
      <c r="WT692" s="5"/>
      <c r="WU692" s="5"/>
      <c r="WV692" s="5"/>
      <c r="WW692" s="5"/>
      <c r="WX692" s="5"/>
      <c r="WY692" s="5"/>
      <c r="WZ692" s="5"/>
      <c r="XA692" s="5"/>
      <c r="XB692" s="5"/>
      <c r="XC692" s="5"/>
      <c r="XD692" s="5"/>
      <c r="XE692" s="5"/>
      <c r="XF692" s="5"/>
      <c r="XG692" s="5"/>
      <c r="XH692" s="5"/>
      <c r="XI692" s="5"/>
      <c r="XJ692" s="5"/>
      <c r="XK692" s="5"/>
      <c r="XL692" s="5"/>
      <c r="XM692" s="5"/>
      <c r="XN692" s="5"/>
      <c r="XO692" s="5"/>
      <c r="XP692" s="5"/>
      <c r="XQ692" s="5"/>
      <c r="XR692" s="5"/>
      <c r="XS692" s="5"/>
      <c r="XT692" s="5"/>
      <c r="XU692" s="5"/>
      <c r="XV692" s="5"/>
      <c r="XW692" s="5"/>
    </row>
    <row r="693" spans="39:647" x14ac:dyDescent="0.45">
      <c r="AM693" s="5"/>
      <c r="AN693" s="5"/>
      <c r="AO693" s="5"/>
      <c r="AP693" s="5"/>
      <c r="AQ693" s="5"/>
      <c r="AR693" s="5"/>
      <c r="AS693" s="5"/>
      <c r="AT693" s="5"/>
      <c r="AU693" s="5"/>
      <c r="AV693" s="5"/>
      <c r="AW693" s="5"/>
      <c r="AX693" s="5"/>
      <c r="AY693" s="5"/>
      <c r="AZ693" s="5"/>
      <c r="BA693" s="5"/>
      <c r="BB693" s="5"/>
      <c r="BC693" s="5"/>
      <c r="BD693" s="5"/>
      <c r="BE693" s="5"/>
      <c r="BF693" s="5"/>
      <c r="BG693" s="5"/>
      <c r="BH693" s="5"/>
      <c r="BI693" s="5"/>
      <c r="BJ693" s="5"/>
      <c r="BK693" s="5"/>
      <c r="BL693" s="5"/>
      <c r="BM693" s="5"/>
      <c r="BN693" s="5"/>
      <c r="BO693" s="5"/>
      <c r="BP693" s="5"/>
      <c r="BQ693" s="5"/>
      <c r="BR693" s="5"/>
      <c r="BS693" s="5"/>
      <c r="BT693" s="5"/>
      <c r="BU693" s="5"/>
      <c r="BV693" s="5"/>
      <c r="BW693" s="5"/>
      <c r="BX693" s="5"/>
      <c r="BY693" s="5"/>
      <c r="BZ693" s="5"/>
      <c r="CA693" s="5"/>
      <c r="CB693" s="5"/>
      <c r="CC693" s="5"/>
      <c r="CD693" s="5"/>
      <c r="CE693" s="5"/>
      <c r="CF693" s="5"/>
      <c r="CG693" s="5"/>
      <c r="CH693" s="5"/>
      <c r="CI693" s="5"/>
      <c r="CJ693" s="5"/>
      <c r="CK693" s="5"/>
      <c r="CL693" s="5"/>
      <c r="CM693" s="5"/>
      <c r="CN693" s="5"/>
      <c r="CO693" s="5"/>
      <c r="CP693" s="5"/>
      <c r="CQ693" s="5"/>
      <c r="CR693" s="5"/>
      <c r="CS693" s="5"/>
      <c r="CT693" s="5"/>
      <c r="CU693" s="5"/>
      <c r="CV693" s="5"/>
      <c r="CW693" s="5"/>
      <c r="CX693" s="5"/>
      <c r="CY693" s="5"/>
      <c r="CZ693" s="5"/>
      <c r="DA693" s="5"/>
      <c r="DB693" s="5"/>
      <c r="DC693" s="5"/>
      <c r="DD693" s="5"/>
      <c r="DE693" s="5"/>
      <c r="DF693" s="5"/>
      <c r="DG693" s="5"/>
      <c r="DH693" s="5"/>
      <c r="DI693" s="5"/>
      <c r="DJ693" s="5"/>
      <c r="DK693" s="5"/>
      <c r="DL693" s="5"/>
      <c r="DM693" s="5"/>
      <c r="DN693" s="5"/>
      <c r="DO693" s="5"/>
      <c r="DP693" s="5"/>
      <c r="DQ693" s="5"/>
      <c r="DR693" s="5"/>
      <c r="DS693" s="5"/>
      <c r="DT693" s="5"/>
      <c r="DU693" s="5"/>
      <c r="DV693" s="5"/>
      <c r="DW693" s="5"/>
      <c r="DX693" s="5"/>
      <c r="DY693" s="5"/>
      <c r="DZ693" s="5"/>
      <c r="EA693" s="5"/>
      <c r="EB693" s="5"/>
      <c r="EC693" s="5"/>
      <c r="ED693" s="5"/>
      <c r="EE693" s="5"/>
      <c r="EF693" s="5"/>
      <c r="EG693" s="5"/>
      <c r="EH693" s="5"/>
      <c r="EI693" s="5"/>
      <c r="EJ693" s="5"/>
      <c r="EK693" s="5"/>
      <c r="EL693" s="5"/>
      <c r="EM693" s="5"/>
      <c r="EN693" s="5"/>
      <c r="EO693" s="5"/>
      <c r="EP693" s="5"/>
      <c r="EQ693" s="5"/>
      <c r="ER693" s="5"/>
      <c r="ES693" s="5"/>
      <c r="ET693" s="5"/>
      <c r="EU693" s="5"/>
      <c r="EV693" s="5"/>
      <c r="EW693" s="5"/>
      <c r="EX693" s="5"/>
      <c r="EY693" s="5"/>
      <c r="EZ693" s="5"/>
      <c r="FA693" s="5"/>
      <c r="FB693" s="5"/>
      <c r="FC693" s="5"/>
      <c r="FD693" s="5"/>
      <c r="FE693" s="5"/>
      <c r="FF693" s="5"/>
      <c r="FG693" s="5"/>
      <c r="FH693" s="5"/>
      <c r="FI693" s="5"/>
      <c r="FJ693" s="5"/>
      <c r="FK693" s="5"/>
      <c r="FL693" s="5"/>
      <c r="FM693" s="5"/>
      <c r="FN693" s="5"/>
      <c r="FO693" s="5"/>
      <c r="FP693" s="5"/>
      <c r="FQ693" s="5"/>
      <c r="FR693" s="5"/>
      <c r="FS693" s="5"/>
      <c r="FT693" s="5"/>
      <c r="FU693" s="5"/>
      <c r="FV693" s="5"/>
      <c r="FW693" s="5"/>
      <c r="FX693" s="5"/>
      <c r="FY693" s="5"/>
      <c r="FZ693" s="5"/>
      <c r="GA693" s="5"/>
      <c r="GB693" s="5"/>
      <c r="GC693" s="5"/>
      <c r="GD693" s="5"/>
      <c r="GE693" s="5"/>
      <c r="GF693" s="5"/>
      <c r="GG693" s="5"/>
      <c r="GH693" s="5"/>
      <c r="GI693" s="5"/>
      <c r="GJ693" s="5"/>
      <c r="GK693" s="5"/>
      <c r="GL693" s="5"/>
      <c r="GM693" s="5"/>
      <c r="GN693" s="5"/>
      <c r="GO693" s="5"/>
      <c r="GP693" s="5"/>
      <c r="GQ693" s="5"/>
      <c r="GR693" s="5"/>
      <c r="GS693" s="5"/>
      <c r="GT693" s="5"/>
      <c r="GU693" s="5"/>
      <c r="GV693" s="5"/>
      <c r="GW693" s="5"/>
      <c r="GX693" s="5"/>
      <c r="GY693" s="5"/>
      <c r="GZ693" s="5"/>
      <c r="HA693" s="5"/>
      <c r="HB693" s="5"/>
      <c r="HC693" s="5"/>
      <c r="HD693" s="5"/>
      <c r="HE693" s="5"/>
      <c r="HF693" s="5"/>
      <c r="HG693" s="5"/>
      <c r="HH693" s="5"/>
      <c r="HI693" s="5"/>
      <c r="HJ693" s="5"/>
      <c r="HK693" s="5"/>
      <c r="HL693" s="5"/>
      <c r="HM693" s="5"/>
      <c r="HN693" s="5"/>
      <c r="HO693" s="5"/>
      <c r="HP693" s="5"/>
      <c r="HQ693" s="5"/>
      <c r="HR693" s="5"/>
      <c r="HS693" s="5"/>
      <c r="HT693" s="5"/>
      <c r="HU693" s="5"/>
      <c r="HV693" s="5"/>
      <c r="HW693" s="5"/>
      <c r="HX693" s="5"/>
      <c r="HY693" s="5"/>
      <c r="HZ693" s="5"/>
      <c r="IA693" s="5"/>
      <c r="IB693" s="5"/>
      <c r="IC693" s="5"/>
      <c r="ID693" s="5"/>
      <c r="IE693" s="5"/>
      <c r="IF693" s="5"/>
      <c r="IG693" s="5"/>
      <c r="IH693" s="5"/>
      <c r="II693" s="5"/>
      <c r="IJ693" s="5"/>
      <c r="IK693" s="5"/>
      <c r="IL693" s="5"/>
      <c r="IM693" s="5"/>
      <c r="IN693" s="5"/>
      <c r="IO693" s="5"/>
      <c r="IP693" s="5"/>
      <c r="IQ693" s="5"/>
      <c r="IR693" s="5"/>
      <c r="IS693" s="5"/>
      <c r="IT693" s="5"/>
      <c r="IU693" s="5"/>
      <c r="IV693" s="5"/>
      <c r="IW693" s="5"/>
      <c r="IX693" s="5"/>
      <c r="IY693" s="5"/>
      <c r="IZ693" s="5"/>
      <c r="JA693" s="5"/>
      <c r="JB693" s="5"/>
      <c r="JC693" s="5"/>
      <c r="JD693" s="5"/>
      <c r="JE693" s="5"/>
      <c r="JF693" s="5"/>
      <c r="JG693" s="5"/>
      <c r="JH693" s="5"/>
      <c r="JI693" s="5"/>
      <c r="JJ693" s="5"/>
      <c r="JK693" s="5"/>
      <c r="JL693" s="5"/>
      <c r="JM693" s="5"/>
      <c r="JN693" s="5"/>
      <c r="JO693" s="5"/>
      <c r="JP693" s="5"/>
      <c r="JQ693" s="5"/>
      <c r="JR693" s="5"/>
      <c r="JS693" s="5"/>
      <c r="JT693" s="5"/>
      <c r="JU693" s="5"/>
      <c r="JV693" s="5"/>
      <c r="JW693" s="5"/>
      <c r="JX693" s="5"/>
      <c r="JY693" s="5"/>
      <c r="JZ693" s="5"/>
      <c r="KA693" s="5"/>
      <c r="KB693" s="5"/>
      <c r="KC693" s="5"/>
      <c r="KD693" s="5"/>
      <c r="KE693" s="5"/>
      <c r="KF693" s="5"/>
      <c r="KG693" s="5"/>
      <c r="KH693" s="5"/>
      <c r="KI693" s="5"/>
      <c r="KJ693" s="5"/>
      <c r="KK693" s="5"/>
      <c r="KL693" s="5"/>
      <c r="KM693" s="5"/>
      <c r="KN693" s="5"/>
      <c r="KO693" s="5"/>
      <c r="KP693" s="5"/>
      <c r="KQ693" s="5"/>
      <c r="KR693" s="5"/>
      <c r="KS693" s="5"/>
      <c r="KT693" s="5"/>
      <c r="KU693" s="5"/>
      <c r="KV693" s="5"/>
      <c r="KW693" s="5"/>
      <c r="KX693" s="5"/>
      <c r="KY693" s="5"/>
      <c r="KZ693" s="5"/>
      <c r="LA693" s="5"/>
      <c r="LB693" s="5"/>
      <c r="LC693" s="5"/>
      <c r="LD693" s="5"/>
      <c r="LE693" s="5"/>
      <c r="LF693" s="5"/>
      <c r="LG693" s="5"/>
      <c r="LH693" s="5"/>
      <c r="LI693" s="5"/>
      <c r="LJ693" s="5"/>
      <c r="LK693" s="5"/>
      <c r="LL693" s="5"/>
      <c r="LM693" s="5"/>
      <c r="LN693" s="5"/>
      <c r="LO693" s="5"/>
      <c r="LP693" s="5"/>
      <c r="LQ693" s="5"/>
      <c r="LR693" s="5"/>
      <c r="LS693" s="5"/>
      <c r="LT693" s="5"/>
      <c r="LU693" s="5"/>
      <c r="LV693" s="5"/>
      <c r="LW693" s="5"/>
      <c r="LX693" s="5"/>
      <c r="LY693" s="5"/>
      <c r="LZ693" s="5"/>
      <c r="MA693" s="5"/>
      <c r="MB693" s="5"/>
      <c r="MC693" s="5"/>
      <c r="MD693" s="5"/>
      <c r="ME693" s="5"/>
      <c r="MF693" s="5"/>
      <c r="MG693" s="5"/>
      <c r="MH693" s="5"/>
      <c r="MI693" s="5"/>
      <c r="MJ693" s="5"/>
      <c r="MK693" s="5"/>
      <c r="ML693" s="5"/>
      <c r="MM693" s="5"/>
      <c r="MN693" s="5"/>
      <c r="MO693" s="5"/>
      <c r="MP693" s="5"/>
      <c r="MQ693" s="5"/>
      <c r="MR693" s="5"/>
      <c r="MS693" s="5"/>
      <c r="MT693" s="5"/>
      <c r="MU693" s="5"/>
      <c r="MV693" s="5"/>
      <c r="MW693" s="5"/>
      <c r="MX693" s="5"/>
      <c r="MY693" s="5"/>
      <c r="MZ693" s="5"/>
      <c r="NA693" s="5"/>
      <c r="NB693" s="5"/>
      <c r="NC693" s="5"/>
      <c r="ND693" s="5"/>
      <c r="NE693" s="5"/>
      <c r="NF693" s="5"/>
      <c r="NG693" s="5"/>
      <c r="NH693" s="5"/>
      <c r="NI693" s="5"/>
      <c r="NJ693" s="5"/>
      <c r="NK693" s="5"/>
      <c r="NL693" s="5"/>
      <c r="NM693" s="5"/>
      <c r="NN693" s="5"/>
      <c r="NO693" s="5"/>
      <c r="NP693" s="5"/>
      <c r="NQ693" s="5"/>
      <c r="NR693" s="5"/>
      <c r="NS693" s="5"/>
      <c r="NT693" s="5"/>
      <c r="NU693" s="5"/>
      <c r="NV693" s="5"/>
      <c r="NW693" s="5"/>
      <c r="NX693" s="5"/>
      <c r="NY693" s="5"/>
      <c r="NZ693" s="5"/>
      <c r="OA693" s="5"/>
      <c r="OB693" s="5"/>
      <c r="OC693" s="5"/>
      <c r="OD693" s="5"/>
      <c r="OE693" s="5"/>
      <c r="OF693" s="5"/>
      <c r="OG693" s="5"/>
      <c r="OH693" s="5"/>
      <c r="OI693" s="5"/>
      <c r="OJ693" s="5"/>
      <c r="OK693" s="5"/>
      <c r="OL693" s="5"/>
      <c r="OM693" s="5"/>
      <c r="ON693" s="5"/>
      <c r="OO693" s="5"/>
      <c r="OP693" s="5"/>
      <c r="OQ693" s="5"/>
      <c r="OR693" s="5"/>
      <c r="OS693" s="5"/>
      <c r="OT693" s="5"/>
      <c r="OU693" s="5"/>
      <c r="OV693" s="5"/>
      <c r="OW693" s="5"/>
      <c r="OX693" s="5"/>
      <c r="OY693" s="5"/>
      <c r="OZ693" s="5"/>
      <c r="PA693" s="5"/>
      <c r="PB693" s="5"/>
      <c r="PC693" s="5"/>
      <c r="PD693" s="5"/>
      <c r="PE693" s="5"/>
      <c r="PF693" s="5"/>
      <c r="PG693" s="5"/>
      <c r="PH693" s="5"/>
      <c r="PI693" s="5"/>
      <c r="PJ693" s="5"/>
      <c r="PK693" s="5"/>
      <c r="PL693" s="5"/>
      <c r="PM693" s="5"/>
      <c r="PN693" s="5"/>
      <c r="PO693" s="5"/>
      <c r="PP693" s="5"/>
      <c r="PQ693" s="5"/>
      <c r="PR693" s="5"/>
      <c r="PS693" s="5"/>
      <c r="PT693" s="5"/>
      <c r="PU693" s="5"/>
      <c r="PV693" s="5"/>
      <c r="PW693" s="5"/>
      <c r="PX693" s="5"/>
      <c r="PY693" s="5"/>
      <c r="PZ693" s="5"/>
      <c r="QA693" s="5"/>
      <c r="QB693" s="5"/>
      <c r="QC693" s="5"/>
      <c r="QD693" s="5"/>
      <c r="QE693" s="5"/>
      <c r="QF693" s="5"/>
      <c r="QG693" s="5"/>
      <c r="QH693" s="5"/>
      <c r="QI693" s="5"/>
      <c r="QJ693" s="5"/>
      <c r="QK693" s="5"/>
      <c r="QL693" s="5"/>
      <c r="QM693" s="5"/>
      <c r="QN693" s="5"/>
      <c r="QO693" s="5"/>
      <c r="QP693" s="5"/>
      <c r="QQ693" s="5"/>
      <c r="QR693" s="5"/>
      <c r="QS693" s="5"/>
      <c r="QT693" s="5"/>
      <c r="QU693" s="5"/>
      <c r="QV693" s="5"/>
      <c r="QW693" s="5"/>
      <c r="QX693" s="5"/>
      <c r="QY693" s="5"/>
      <c r="QZ693" s="5"/>
      <c r="RA693" s="5"/>
      <c r="RB693" s="5"/>
      <c r="RC693" s="5"/>
      <c r="RD693" s="5"/>
      <c r="RE693" s="5"/>
      <c r="RF693" s="5"/>
      <c r="RG693" s="5"/>
      <c r="RH693" s="5"/>
      <c r="RI693" s="5"/>
      <c r="RJ693" s="5"/>
      <c r="RK693" s="5"/>
      <c r="RL693" s="5"/>
      <c r="RM693" s="5"/>
      <c r="RN693" s="5"/>
      <c r="RO693" s="5"/>
      <c r="RP693" s="5"/>
      <c r="RQ693" s="5"/>
      <c r="RR693" s="5"/>
      <c r="RS693" s="5"/>
      <c r="RT693" s="5"/>
      <c r="RU693" s="5"/>
      <c r="RV693" s="5"/>
      <c r="RW693" s="5"/>
      <c r="RX693" s="5"/>
      <c r="RY693" s="5"/>
      <c r="RZ693" s="5"/>
      <c r="SA693" s="5"/>
      <c r="SB693" s="5"/>
      <c r="SC693" s="5"/>
      <c r="SD693" s="5"/>
      <c r="SE693" s="5"/>
      <c r="SF693" s="5"/>
      <c r="SG693" s="5"/>
      <c r="SH693" s="5"/>
      <c r="SI693" s="5"/>
      <c r="SJ693" s="5"/>
      <c r="SK693" s="5"/>
      <c r="SL693" s="5"/>
      <c r="SM693" s="5"/>
      <c r="SN693" s="5"/>
      <c r="SO693" s="5"/>
      <c r="SP693" s="5"/>
      <c r="SQ693" s="5"/>
      <c r="SR693" s="5"/>
      <c r="SS693" s="5"/>
      <c r="ST693" s="5"/>
      <c r="SU693" s="5"/>
      <c r="SV693" s="5"/>
      <c r="SW693" s="5"/>
      <c r="SX693" s="5"/>
      <c r="SY693" s="5"/>
      <c r="SZ693" s="5"/>
      <c r="TA693" s="5"/>
      <c r="TB693" s="5"/>
      <c r="TC693" s="5"/>
      <c r="TD693" s="5"/>
      <c r="TE693" s="5"/>
      <c r="TF693" s="5"/>
      <c r="TG693" s="5"/>
      <c r="TH693" s="5"/>
      <c r="TI693" s="5"/>
      <c r="TJ693" s="5"/>
      <c r="TK693" s="5"/>
      <c r="TL693" s="5"/>
      <c r="TM693" s="5"/>
      <c r="TN693" s="5"/>
      <c r="TO693" s="5"/>
      <c r="TP693" s="5"/>
      <c r="TQ693" s="5"/>
      <c r="TR693" s="5"/>
      <c r="TS693" s="5"/>
      <c r="TT693" s="5"/>
      <c r="TU693" s="5"/>
      <c r="TV693" s="5"/>
      <c r="TW693" s="5"/>
      <c r="TX693" s="5"/>
      <c r="TY693" s="5"/>
      <c r="TZ693" s="5"/>
      <c r="UA693" s="5"/>
      <c r="UB693" s="5"/>
      <c r="UC693" s="5"/>
      <c r="UD693" s="5"/>
      <c r="UE693" s="5"/>
      <c r="UF693" s="5"/>
      <c r="UG693" s="5"/>
      <c r="UH693" s="5"/>
      <c r="UI693" s="5"/>
      <c r="UJ693" s="5"/>
      <c r="UK693" s="5"/>
      <c r="UL693" s="5"/>
      <c r="UM693" s="5"/>
      <c r="UN693" s="5"/>
      <c r="UO693" s="5"/>
      <c r="UP693" s="5"/>
      <c r="UQ693" s="5"/>
      <c r="UR693" s="5"/>
      <c r="US693" s="5"/>
      <c r="UT693" s="5"/>
      <c r="UU693" s="5"/>
      <c r="UV693" s="5"/>
      <c r="UW693" s="5"/>
      <c r="UX693" s="5"/>
      <c r="UY693" s="5"/>
      <c r="UZ693" s="5"/>
      <c r="VA693" s="5"/>
      <c r="VB693" s="5"/>
      <c r="VC693" s="5"/>
      <c r="VD693" s="5"/>
      <c r="VE693" s="5"/>
      <c r="VF693" s="5"/>
      <c r="VG693" s="5"/>
      <c r="VH693" s="5"/>
      <c r="VI693" s="5"/>
      <c r="VJ693" s="5"/>
      <c r="VK693" s="5"/>
      <c r="VL693" s="5"/>
      <c r="VM693" s="5"/>
      <c r="VN693" s="5"/>
      <c r="VO693" s="5"/>
      <c r="VP693" s="5"/>
      <c r="VQ693" s="5"/>
      <c r="VR693" s="5"/>
      <c r="VS693" s="5"/>
      <c r="VT693" s="5"/>
      <c r="VU693" s="5"/>
      <c r="VV693" s="5"/>
      <c r="VW693" s="5"/>
      <c r="VX693" s="5"/>
      <c r="VY693" s="5"/>
      <c r="VZ693" s="5"/>
      <c r="WA693" s="5"/>
      <c r="WB693" s="5"/>
      <c r="WC693" s="5"/>
      <c r="WD693" s="5"/>
      <c r="WE693" s="5"/>
      <c r="WF693" s="5"/>
      <c r="WG693" s="5"/>
      <c r="WH693" s="5"/>
      <c r="WI693" s="5"/>
      <c r="WJ693" s="5"/>
      <c r="WK693" s="5"/>
      <c r="WL693" s="5"/>
      <c r="WM693" s="5"/>
      <c r="WN693" s="5"/>
      <c r="WO693" s="5"/>
      <c r="WP693" s="5"/>
      <c r="WQ693" s="5"/>
      <c r="WR693" s="5"/>
      <c r="WS693" s="5"/>
      <c r="WT693" s="5"/>
      <c r="WU693" s="5"/>
      <c r="WV693" s="5"/>
      <c r="WW693" s="5"/>
      <c r="WX693" s="5"/>
      <c r="WY693" s="5"/>
      <c r="WZ693" s="5"/>
      <c r="XA693" s="5"/>
      <c r="XB693" s="5"/>
      <c r="XC693" s="5"/>
      <c r="XD693" s="5"/>
      <c r="XE693" s="5"/>
      <c r="XF693" s="5"/>
      <c r="XG693" s="5"/>
      <c r="XH693" s="5"/>
      <c r="XI693" s="5"/>
      <c r="XJ693" s="5"/>
      <c r="XK693" s="5"/>
      <c r="XL693" s="5"/>
      <c r="XM693" s="5"/>
      <c r="XN693" s="5"/>
      <c r="XO693" s="5"/>
      <c r="XP693" s="5"/>
      <c r="XQ693" s="5"/>
      <c r="XR693" s="5"/>
      <c r="XS693" s="5"/>
      <c r="XT693" s="5"/>
      <c r="XU693" s="5"/>
      <c r="XV693" s="5"/>
      <c r="XW693" s="5"/>
    </row>
    <row r="694" spans="39:647" x14ac:dyDescent="0.45">
      <c r="AM694" s="5"/>
      <c r="AN694" s="5"/>
      <c r="AO694" s="5"/>
      <c r="AP694" s="5"/>
      <c r="AQ694" s="5"/>
      <c r="AR694" s="5"/>
      <c r="AS694" s="5"/>
      <c r="AT694" s="5"/>
      <c r="AU694" s="5"/>
      <c r="AV694" s="5"/>
      <c r="AW694" s="5"/>
      <c r="AX694" s="5"/>
      <c r="AY694" s="5"/>
      <c r="AZ694" s="5"/>
      <c r="BA694" s="5"/>
      <c r="BB694" s="5"/>
      <c r="BC694" s="5"/>
      <c r="BD694" s="5"/>
      <c r="BE694" s="5"/>
      <c r="BF694" s="5"/>
      <c r="BG694" s="5"/>
      <c r="BH694" s="5"/>
      <c r="BI694" s="5"/>
      <c r="BJ694" s="5"/>
      <c r="BK694" s="5"/>
      <c r="BL694" s="5"/>
      <c r="BM694" s="5"/>
      <c r="BN694" s="5"/>
      <c r="BO694" s="5"/>
      <c r="BP694" s="5"/>
      <c r="BQ694" s="5"/>
      <c r="BR694" s="5"/>
      <c r="BS694" s="5"/>
      <c r="BT694" s="5"/>
      <c r="BU694" s="5"/>
      <c r="BV694" s="5"/>
      <c r="BW694" s="5"/>
      <c r="BX694" s="5"/>
      <c r="BY694" s="5"/>
      <c r="BZ694" s="5"/>
      <c r="CA694" s="5"/>
      <c r="CB694" s="5"/>
      <c r="CC694" s="5"/>
      <c r="CD694" s="5"/>
      <c r="CE694" s="5"/>
      <c r="CF694" s="5"/>
      <c r="CG694" s="5"/>
      <c r="CH694" s="5"/>
      <c r="CI694" s="5"/>
      <c r="CJ694" s="5"/>
      <c r="CK694" s="5"/>
      <c r="CL694" s="5"/>
      <c r="CM694" s="5"/>
      <c r="CN694" s="5"/>
      <c r="CO694" s="5"/>
      <c r="CP694" s="5"/>
      <c r="CQ694" s="5"/>
      <c r="CR694" s="5"/>
      <c r="CS694" s="5"/>
      <c r="CT694" s="5"/>
      <c r="CU694" s="5"/>
      <c r="CV694" s="5"/>
      <c r="CW694" s="5"/>
      <c r="CX694" s="5"/>
      <c r="CY694" s="5"/>
      <c r="CZ694" s="5"/>
      <c r="DA694" s="5"/>
      <c r="DB694" s="5"/>
      <c r="DC694" s="5"/>
      <c r="DD694" s="5"/>
      <c r="DE694" s="5"/>
      <c r="DF694" s="5"/>
      <c r="DG694" s="5"/>
      <c r="DH694" s="5"/>
      <c r="DI694" s="5"/>
      <c r="DJ694" s="5"/>
      <c r="DK694" s="5"/>
      <c r="DL694" s="5"/>
      <c r="DM694" s="5"/>
      <c r="DN694" s="5"/>
      <c r="DO694" s="5"/>
      <c r="DP694" s="5"/>
      <c r="DQ694" s="5"/>
      <c r="DR694" s="5"/>
      <c r="DS694" s="5"/>
      <c r="DT694" s="5"/>
      <c r="DU694" s="5"/>
      <c r="DV694" s="5"/>
      <c r="DW694" s="5"/>
      <c r="DX694" s="5"/>
      <c r="DY694" s="5"/>
      <c r="DZ694" s="5"/>
      <c r="EA694" s="5"/>
      <c r="EB694" s="5"/>
      <c r="EC694" s="5"/>
      <c r="ED694" s="5"/>
      <c r="EE694" s="5"/>
      <c r="EF694" s="5"/>
      <c r="EG694" s="5"/>
      <c r="EH694" s="5"/>
      <c r="EI694" s="5"/>
      <c r="EJ694" s="5"/>
      <c r="EK694" s="5"/>
      <c r="EL694" s="5"/>
      <c r="EM694" s="5"/>
      <c r="EN694" s="5"/>
      <c r="EO694" s="5"/>
      <c r="EP694" s="5"/>
      <c r="EQ694" s="5"/>
      <c r="ER694" s="5"/>
      <c r="ES694" s="5"/>
      <c r="ET694" s="5"/>
      <c r="EU694" s="5"/>
      <c r="EV694" s="5"/>
      <c r="EW694" s="5"/>
      <c r="EX694" s="5"/>
      <c r="EY694" s="5"/>
      <c r="EZ694" s="5"/>
      <c r="FA694" s="5"/>
      <c r="FB694" s="5"/>
      <c r="FC694" s="5"/>
      <c r="FD694" s="5"/>
      <c r="FE694" s="5"/>
      <c r="FF694" s="5"/>
      <c r="FG694" s="5"/>
      <c r="FH694" s="5"/>
      <c r="FI694" s="5"/>
      <c r="FJ694" s="5"/>
      <c r="FK694" s="5"/>
      <c r="FL694" s="5"/>
      <c r="FM694" s="5"/>
      <c r="FN694" s="5"/>
      <c r="FO694" s="5"/>
      <c r="FP694" s="5"/>
      <c r="FQ694" s="5"/>
      <c r="FR694" s="5"/>
      <c r="FS694" s="5"/>
      <c r="FT694" s="5"/>
      <c r="FU694" s="5"/>
      <c r="FV694" s="5"/>
      <c r="FW694" s="5"/>
      <c r="FX694" s="5"/>
      <c r="FY694" s="5"/>
      <c r="FZ694" s="5"/>
      <c r="GA694" s="5"/>
      <c r="GB694" s="5"/>
      <c r="GC694" s="5"/>
      <c r="GD694" s="5"/>
      <c r="GE694" s="5"/>
      <c r="GF694" s="5"/>
      <c r="GG694" s="5"/>
      <c r="GH694" s="5"/>
      <c r="GI694" s="5"/>
      <c r="GJ694" s="5"/>
      <c r="GK694" s="5"/>
      <c r="GL694" s="5"/>
      <c r="GM694" s="5"/>
      <c r="GN694" s="5"/>
      <c r="GO694" s="5"/>
      <c r="GP694" s="5"/>
      <c r="GQ694" s="5"/>
      <c r="GR694" s="5"/>
      <c r="GS694" s="5"/>
      <c r="GT694" s="5"/>
      <c r="GU694" s="5"/>
      <c r="GV694" s="5"/>
      <c r="GW694" s="5"/>
      <c r="GX694" s="5"/>
      <c r="GY694" s="5"/>
      <c r="GZ694" s="5"/>
      <c r="HA694" s="5"/>
      <c r="HB694" s="5"/>
      <c r="HC694" s="5"/>
      <c r="HD694" s="5"/>
      <c r="HE694" s="5"/>
      <c r="HF694" s="5"/>
      <c r="HG694" s="5"/>
      <c r="HH694" s="5"/>
      <c r="HI694" s="5"/>
      <c r="HJ694" s="5"/>
      <c r="HK694" s="5"/>
      <c r="HL694" s="5"/>
      <c r="HM694" s="5"/>
      <c r="HN694" s="5"/>
      <c r="HO694" s="5"/>
      <c r="HP694" s="5"/>
      <c r="HQ694" s="5"/>
      <c r="HR694" s="5"/>
      <c r="HS694" s="5"/>
      <c r="HT694" s="5"/>
      <c r="HU694" s="5"/>
      <c r="HV694" s="5"/>
      <c r="HW694" s="5"/>
      <c r="HX694" s="5"/>
      <c r="HY694" s="5"/>
      <c r="HZ694" s="5"/>
      <c r="IA694" s="5"/>
      <c r="IB694" s="5"/>
      <c r="IC694" s="5"/>
      <c r="ID694" s="5"/>
      <c r="IE694" s="5"/>
      <c r="IF694" s="5"/>
      <c r="IG694" s="5"/>
      <c r="IH694" s="5"/>
      <c r="II694" s="5"/>
      <c r="IJ694" s="5"/>
      <c r="IK694" s="5"/>
      <c r="IL694" s="5"/>
      <c r="IM694" s="5"/>
      <c r="IN694" s="5"/>
      <c r="IO694" s="5"/>
      <c r="IP694" s="5"/>
      <c r="IQ694" s="5"/>
      <c r="IR694" s="5"/>
      <c r="IS694" s="5"/>
      <c r="IT694" s="5"/>
      <c r="IU694" s="5"/>
      <c r="IV694" s="5"/>
      <c r="IW694" s="5"/>
      <c r="IX694" s="5"/>
      <c r="IY694" s="5"/>
      <c r="IZ694" s="5"/>
      <c r="JA694" s="5"/>
      <c r="JB694" s="5"/>
      <c r="JC694" s="5"/>
      <c r="JD694" s="5"/>
      <c r="JE694" s="5"/>
      <c r="JF694" s="5"/>
      <c r="JG694" s="5"/>
      <c r="JH694" s="5"/>
      <c r="JI694" s="5"/>
      <c r="JJ694" s="5"/>
      <c r="JK694" s="5"/>
      <c r="JL694" s="5"/>
      <c r="JM694" s="5"/>
      <c r="JN694" s="5"/>
      <c r="JO694" s="5"/>
      <c r="JP694" s="5"/>
      <c r="JQ694" s="5"/>
      <c r="JR694" s="5"/>
      <c r="JS694" s="5"/>
      <c r="JT694" s="5"/>
      <c r="JU694" s="5"/>
      <c r="JV694" s="5"/>
      <c r="JW694" s="5"/>
      <c r="JX694" s="5"/>
      <c r="JY694" s="5"/>
      <c r="JZ694" s="5"/>
      <c r="KA694" s="5"/>
      <c r="KB694" s="5"/>
      <c r="KC694" s="5"/>
      <c r="KD694" s="5"/>
      <c r="KE694" s="5"/>
      <c r="KF694" s="5"/>
      <c r="KG694" s="5"/>
      <c r="KH694" s="5"/>
      <c r="KI694" s="5"/>
      <c r="KJ694" s="5"/>
      <c r="KK694" s="5"/>
      <c r="KL694" s="5"/>
      <c r="KM694" s="5"/>
      <c r="KN694" s="5"/>
      <c r="KO694" s="5"/>
      <c r="KP694" s="5"/>
      <c r="KQ694" s="5"/>
      <c r="KR694" s="5"/>
      <c r="KS694" s="5"/>
      <c r="KT694" s="5"/>
      <c r="KU694" s="5"/>
      <c r="KV694" s="5"/>
      <c r="KW694" s="5"/>
      <c r="KX694" s="5"/>
      <c r="KY694" s="5"/>
      <c r="KZ694" s="5"/>
      <c r="LA694" s="5"/>
      <c r="LB694" s="5"/>
      <c r="LC694" s="5"/>
      <c r="LD694" s="5"/>
      <c r="LE694" s="5"/>
      <c r="LF694" s="5"/>
      <c r="LG694" s="5"/>
      <c r="LH694" s="5"/>
      <c r="LI694" s="5"/>
      <c r="LJ694" s="5"/>
      <c r="LK694" s="5"/>
      <c r="LL694" s="5"/>
      <c r="LM694" s="5"/>
      <c r="LN694" s="5"/>
      <c r="LO694" s="5"/>
      <c r="LP694" s="5"/>
      <c r="LQ694" s="5"/>
      <c r="LR694" s="5"/>
      <c r="LS694" s="5"/>
      <c r="LT694" s="5"/>
      <c r="LU694" s="5"/>
      <c r="LV694" s="5"/>
      <c r="LW694" s="5"/>
      <c r="LX694" s="5"/>
      <c r="LY694" s="5"/>
      <c r="LZ694" s="5"/>
      <c r="MA694" s="5"/>
      <c r="MB694" s="5"/>
      <c r="MC694" s="5"/>
      <c r="MD694" s="5"/>
      <c r="ME694" s="5"/>
      <c r="MF694" s="5"/>
      <c r="MG694" s="5"/>
      <c r="MH694" s="5"/>
      <c r="MI694" s="5"/>
      <c r="MJ694" s="5"/>
      <c r="MK694" s="5"/>
      <c r="ML694" s="5"/>
      <c r="MM694" s="5"/>
      <c r="MN694" s="5"/>
      <c r="MO694" s="5"/>
      <c r="MP694" s="5"/>
      <c r="MQ694" s="5"/>
      <c r="MR694" s="5"/>
      <c r="MS694" s="5"/>
      <c r="MT694" s="5"/>
      <c r="MU694" s="5"/>
      <c r="MV694" s="5"/>
      <c r="MW694" s="5"/>
      <c r="MX694" s="5"/>
      <c r="MY694" s="5"/>
      <c r="MZ694" s="5"/>
      <c r="NA694" s="5"/>
      <c r="NB694" s="5"/>
      <c r="NC694" s="5"/>
      <c r="ND694" s="5"/>
      <c r="NE694" s="5"/>
      <c r="NF694" s="5"/>
      <c r="NG694" s="5"/>
      <c r="NH694" s="5"/>
      <c r="NI694" s="5"/>
      <c r="NJ694" s="5"/>
      <c r="NK694" s="5"/>
      <c r="NL694" s="5"/>
      <c r="NM694" s="5"/>
      <c r="NN694" s="5"/>
      <c r="NO694" s="5"/>
      <c r="NP694" s="5"/>
      <c r="NQ694" s="5"/>
      <c r="NR694" s="5"/>
      <c r="NS694" s="5"/>
      <c r="NT694" s="5"/>
      <c r="NU694" s="5"/>
      <c r="NV694" s="5"/>
      <c r="NW694" s="5"/>
      <c r="NX694" s="5"/>
      <c r="NY694" s="5"/>
      <c r="NZ694" s="5"/>
      <c r="OA694" s="5"/>
      <c r="OB694" s="5"/>
      <c r="OC694" s="5"/>
      <c r="OD694" s="5"/>
      <c r="OE694" s="5"/>
      <c r="OF694" s="5"/>
      <c r="OG694" s="5"/>
      <c r="OH694" s="5"/>
      <c r="OI694" s="5"/>
      <c r="OJ694" s="5"/>
      <c r="OK694" s="5"/>
      <c r="OL694" s="5"/>
      <c r="OM694" s="5"/>
      <c r="ON694" s="5"/>
      <c r="OO694" s="5"/>
      <c r="OP694" s="5"/>
      <c r="OQ694" s="5"/>
      <c r="OR694" s="5"/>
      <c r="OS694" s="5"/>
      <c r="OT694" s="5"/>
      <c r="OU694" s="5"/>
      <c r="OV694" s="5"/>
      <c r="OW694" s="5"/>
      <c r="OX694" s="5"/>
      <c r="OY694" s="5"/>
      <c r="OZ694" s="5"/>
      <c r="PA694" s="5"/>
      <c r="PB694" s="5"/>
      <c r="PC694" s="5"/>
      <c r="PD694" s="5"/>
      <c r="PE694" s="5"/>
      <c r="PF694" s="5"/>
      <c r="PG694" s="5"/>
      <c r="PH694" s="5"/>
      <c r="PI694" s="5"/>
      <c r="PJ694" s="5"/>
      <c r="PK694" s="5"/>
      <c r="PL694" s="5"/>
      <c r="PM694" s="5"/>
      <c r="PN694" s="5"/>
      <c r="PO694" s="5"/>
      <c r="PP694" s="5"/>
      <c r="PQ694" s="5"/>
      <c r="PR694" s="5"/>
      <c r="PS694" s="5"/>
      <c r="PT694" s="5"/>
      <c r="PU694" s="5"/>
      <c r="PV694" s="5"/>
      <c r="PW694" s="5"/>
      <c r="PX694" s="5"/>
      <c r="PY694" s="5"/>
      <c r="PZ694" s="5"/>
      <c r="QA694" s="5"/>
      <c r="QB694" s="5"/>
      <c r="QC694" s="5"/>
      <c r="QD694" s="5"/>
      <c r="QE694" s="5"/>
      <c r="QF694" s="5"/>
      <c r="QG694" s="5"/>
      <c r="QH694" s="5"/>
      <c r="QI694" s="5"/>
      <c r="QJ694" s="5"/>
      <c r="QK694" s="5"/>
      <c r="QL694" s="5"/>
      <c r="QM694" s="5"/>
      <c r="QN694" s="5"/>
      <c r="QO694" s="5"/>
      <c r="QP694" s="5"/>
      <c r="QQ694" s="5"/>
      <c r="QR694" s="5"/>
      <c r="QS694" s="5"/>
      <c r="QT694" s="5"/>
      <c r="QU694" s="5"/>
      <c r="QV694" s="5"/>
      <c r="QW694" s="5"/>
      <c r="QX694" s="5"/>
      <c r="QY694" s="5"/>
      <c r="QZ694" s="5"/>
      <c r="RA694" s="5"/>
      <c r="RB694" s="5"/>
      <c r="RC694" s="5"/>
      <c r="RD694" s="5"/>
      <c r="RE694" s="5"/>
      <c r="RF694" s="5"/>
      <c r="RG694" s="5"/>
      <c r="RH694" s="5"/>
      <c r="RI694" s="5"/>
      <c r="RJ694" s="5"/>
      <c r="RK694" s="5"/>
      <c r="RL694" s="5"/>
      <c r="RM694" s="5"/>
      <c r="RN694" s="5"/>
      <c r="RO694" s="5"/>
      <c r="RP694" s="5"/>
      <c r="RQ694" s="5"/>
      <c r="RR694" s="5"/>
      <c r="RS694" s="5"/>
      <c r="RT694" s="5"/>
      <c r="RU694" s="5"/>
      <c r="RV694" s="5"/>
      <c r="RW694" s="5"/>
      <c r="RX694" s="5"/>
      <c r="RY694" s="5"/>
      <c r="RZ694" s="5"/>
      <c r="SA694" s="5"/>
      <c r="SB694" s="5"/>
      <c r="SC694" s="5"/>
      <c r="SD694" s="5"/>
      <c r="SE694" s="5"/>
      <c r="SF694" s="5"/>
      <c r="SG694" s="5"/>
      <c r="SH694" s="5"/>
      <c r="SI694" s="5"/>
      <c r="SJ694" s="5"/>
      <c r="SK694" s="5"/>
      <c r="SL694" s="5"/>
      <c r="SM694" s="5"/>
      <c r="SN694" s="5"/>
      <c r="SO694" s="5"/>
      <c r="SP694" s="5"/>
      <c r="SQ694" s="5"/>
      <c r="SR694" s="5"/>
      <c r="SS694" s="5"/>
      <c r="ST694" s="5"/>
      <c r="SU694" s="5"/>
      <c r="SV694" s="5"/>
      <c r="SW694" s="5"/>
      <c r="SX694" s="5"/>
      <c r="SY694" s="5"/>
      <c r="SZ694" s="5"/>
      <c r="TA694" s="5"/>
      <c r="TB694" s="5"/>
      <c r="TC694" s="5"/>
      <c r="TD694" s="5"/>
      <c r="TE694" s="5"/>
      <c r="TF694" s="5"/>
      <c r="TG694" s="5"/>
      <c r="TH694" s="5"/>
      <c r="TI694" s="5"/>
      <c r="TJ694" s="5"/>
      <c r="TK694" s="5"/>
      <c r="TL694" s="5"/>
      <c r="TM694" s="5"/>
      <c r="TN694" s="5"/>
      <c r="TO694" s="5"/>
      <c r="TP694" s="5"/>
      <c r="TQ694" s="5"/>
      <c r="TR694" s="5"/>
      <c r="TS694" s="5"/>
      <c r="TT694" s="5"/>
      <c r="TU694" s="5"/>
      <c r="TV694" s="5"/>
      <c r="TW694" s="5"/>
      <c r="TX694" s="5"/>
      <c r="TY694" s="5"/>
      <c r="TZ694" s="5"/>
      <c r="UA694" s="5"/>
      <c r="UB694" s="5"/>
      <c r="UC694" s="5"/>
      <c r="UD694" s="5"/>
      <c r="UE694" s="5"/>
      <c r="UF694" s="5"/>
      <c r="UG694" s="5"/>
      <c r="UH694" s="5"/>
      <c r="UI694" s="5"/>
      <c r="UJ694" s="5"/>
      <c r="UK694" s="5"/>
      <c r="UL694" s="5"/>
      <c r="UM694" s="5"/>
      <c r="UN694" s="5"/>
      <c r="UO694" s="5"/>
      <c r="UP694" s="5"/>
      <c r="UQ694" s="5"/>
      <c r="UR694" s="5"/>
      <c r="US694" s="5"/>
      <c r="UT694" s="5"/>
      <c r="UU694" s="5"/>
      <c r="UV694" s="5"/>
      <c r="UW694" s="5"/>
      <c r="UX694" s="5"/>
      <c r="UY694" s="5"/>
      <c r="UZ694" s="5"/>
      <c r="VA694" s="5"/>
      <c r="VB694" s="5"/>
      <c r="VC694" s="5"/>
      <c r="VD694" s="5"/>
      <c r="VE694" s="5"/>
      <c r="VF694" s="5"/>
      <c r="VG694" s="5"/>
      <c r="VH694" s="5"/>
      <c r="VI694" s="5"/>
      <c r="VJ694" s="5"/>
      <c r="VK694" s="5"/>
      <c r="VL694" s="5"/>
      <c r="VM694" s="5"/>
      <c r="VN694" s="5"/>
      <c r="VO694" s="5"/>
      <c r="VP694" s="5"/>
      <c r="VQ694" s="5"/>
      <c r="VR694" s="5"/>
      <c r="VS694" s="5"/>
      <c r="VT694" s="5"/>
      <c r="VU694" s="5"/>
      <c r="VV694" s="5"/>
      <c r="VW694" s="5"/>
      <c r="VX694" s="5"/>
      <c r="VY694" s="5"/>
      <c r="VZ694" s="5"/>
      <c r="WA694" s="5"/>
      <c r="WB694" s="5"/>
      <c r="WC694" s="5"/>
      <c r="WD694" s="5"/>
      <c r="WE694" s="5"/>
      <c r="WF694" s="5"/>
      <c r="WG694" s="5"/>
      <c r="WH694" s="5"/>
      <c r="WI694" s="5"/>
      <c r="WJ694" s="5"/>
      <c r="WK694" s="5"/>
      <c r="WL694" s="5"/>
      <c r="WM694" s="5"/>
      <c r="WN694" s="5"/>
      <c r="WO694" s="5"/>
      <c r="WP694" s="5"/>
      <c r="WQ694" s="5"/>
      <c r="WR694" s="5"/>
      <c r="WS694" s="5"/>
      <c r="WT694" s="5"/>
      <c r="WU694" s="5"/>
      <c r="WV694" s="5"/>
      <c r="WW694" s="5"/>
      <c r="WX694" s="5"/>
      <c r="WY694" s="5"/>
      <c r="WZ694" s="5"/>
      <c r="XA694" s="5"/>
      <c r="XB694" s="5"/>
      <c r="XC694" s="5"/>
      <c r="XD694" s="5"/>
      <c r="XE694" s="5"/>
      <c r="XF694" s="5"/>
      <c r="XG694" s="5"/>
      <c r="XH694" s="5"/>
      <c r="XI694" s="5"/>
      <c r="XJ694" s="5"/>
      <c r="XK694" s="5"/>
      <c r="XL694" s="5"/>
      <c r="XM694" s="5"/>
      <c r="XN694" s="5"/>
      <c r="XO694" s="5"/>
      <c r="XP694" s="5"/>
      <c r="XQ694" s="5"/>
      <c r="XR694" s="5"/>
      <c r="XS694" s="5"/>
      <c r="XT694" s="5"/>
      <c r="XU694" s="5"/>
      <c r="XV694" s="5"/>
      <c r="XW694" s="5"/>
    </row>
    <row r="695" spans="39:647" x14ac:dyDescent="0.45">
      <c r="AM695" s="5"/>
      <c r="AN695" s="5"/>
      <c r="AO695" s="5"/>
      <c r="AP695" s="5"/>
      <c r="AQ695" s="5"/>
      <c r="AR695" s="5"/>
      <c r="AS695" s="5"/>
      <c r="AT695" s="5"/>
      <c r="AU695" s="5"/>
      <c r="AV695" s="5"/>
      <c r="AW695" s="5"/>
      <c r="AX695" s="5"/>
      <c r="AY695" s="5"/>
      <c r="AZ695" s="5"/>
      <c r="BA695" s="5"/>
      <c r="BB695" s="5"/>
      <c r="BC695" s="5"/>
      <c r="BD695" s="5"/>
      <c r="BE695" s="5"/>
      <c r="BF695" s="5"/>
      <c r="BG695" s="5"/>
      <c r="BH695" s="5"/>
      <c r="BI695" s="5"/>
      <c r="BJ695" s="5"/>
      <c r="BK695" s="5"/>
      <c r="BL695" s="5"/>
      <c r="BM695" s="5"/>
      <c r="BN695" s="5"/>
      <c r="BO695" s="5"/>
      <c r="BP695" s="5"/>
      <c r="BQ695" s="5"/>
      <c r="BR695" s="5"/>
      <c r="BS695" s="5"/>
      <c r="BT695" s="5"/>
      <c r="BU695" s="5"/>
      <c r="BV695" s="5"/>
      <c r="BW695" s="5"/>
      <c r="BX695" s="5"/>
      <c r="BY695" s="5"/>
      <c r="BZ695" s="5"/>
      <c r="CA695" s="5"/>
      <c r="CB695" s="5"/>
      <c r="CC695" s="5"/>
      <c r="CD695" s="5"/>
      <c r="CE695" s="5"/>
      <c r="CF695" s="5"/>
      <c r="CG695" s="5"/>
      <c r="CH695" s="5"/>
      <c r="CI695" s="5"/>
      <c r="CJ695" s="5"/>
      <c r="CK695" s="5"/>
      <c r="CL695" s="5"/>
      <c r="CM695" s="5"/>
      <c r="CN695" s="5"/>
      <c r="CO695" s="5"/>
      <c r="CP695" s="5"/>
      <c r="CQ695" s="5"/>
      <c r="CR695" s="5"/>
      <c r="CS695" s="5"/>
      <c r="CT695" s="5"/>
      <c r="CU695" s="5"/>
      <c r="CV695" s="5"/>
      <c r="CW695" s="5"/>
      <c r="CX695" s="5"/>
      <c r="CY695" s="5"/>
      <c r="CZ695" s="5"/>
      <c r="DA695" s="5"/>
      <c r="DB695" s="5"/>
      <c r="DC695" s="5"/>
      <c r="DD695" s="5"/>
      <c r="DE695" s="5"/>
      <c r="DF695" s="5"/>
      <c r="DG695" s="5"/>
      <c r="DH695" s="5"/>
      <c r="DI695" s="5"/>
      <c r="DJ695" s="5"/>
      <c r="DK695" s="5"/>
      <c r="DL695" s="5"/>
      <c r="DM695" s="5"/>
      <c r="DN695" s="5"/>
      <c r="DO695" s="5"/>
      <c r="DP695" s="5"/>
      <c r="DQ695" s="5"/>
      <c r="DR695" s="5"/>
      <c r="DS695" s="5"/>
      <c r="DT695" s="5"/>
      <c r="DU695" s="5"/>
      <c r="DV695" s="5"/>
      <c r="DW695" s="5"/>
      <c r="DX695" s="5"/>
      <c r="DY695" s="5"/>
      <c r="DZ695" s="5"/>
      <c r="EA695" s="5"/>
      <c r="EB695" s="5"/>
      <c r="EC695" s="5"/>
      <c r="ED695" s="5"/>
      <c r="EE695" s="5"/>
      <c r="EF695" s="5"/>
      <c r="EG695" s="5"/>
      <c r="EH695" s="5"/>
      <c r="EI695" s="5"/>
      <c r="EJ695" s="5"/>
      <c r="EK695" s="5"/>
      <c r="EL695" s="5"/>
      <c r="EM695" s="5"/>
      <c r="EN695" s="5"/>
      <c r="EO695" s="5"/>
      <c r="EP695" s="5"/>
      <c r="EQ695" s="5"/>
      <c r="ER695" s="5"/>
      <c r="ES695" s="5"/>
      <c r="ET695" s="5"/>
      <c r="EU695" s="5"/>
      <c r="EV695" s="5"/>
      <c r="EW695" s="5"/>
      <c r="EX695" s="5"/>
      <c r="EY695" s="5"/>
      <c r="EZ695" s="5"/>
      <c r="FA695" s="5"/>
      <c r="FB695" s="5"/>
      <c r="FC695" s="5"/>
      <c r="FD695" s="5"/>
      <c r="FE695" s="5"/>
      <c r="FF695" s="5"/>
      <c r="FG695" s="5"/>
      <c r="FH695" s="5"/>
      <c r="FI695" s="5"/>
      <c r="FJ695" s="5"/>
      <c r="FK695" s="5"/>
      <c r="FL695" s="5"/>
      <c r="FM695" s="5"/>
      <c r="FN695" s="5"/>
      <c r="FO695" s="5"/>
      <c r="FP695" s="5"/>
      <c r="FQ695" s="5"/>
      <c r="FR695" s="5"/>
      <c r="FS695" s="5"/>
      <c r="FT695" s="5"/>
      <c r="FU695" s="5"/>
      <c r="FV695" s="5"/>
      <c r="FW695" s="5"/>
      <c r="FX695" s="5"/>
      <c r="FY695" s="5"/>
      <c r="FZ695" s="5"/>
      <c r="GA695" s="5"/>
      <c r="GB695" s="5"/>
      <c r="GC695" s="5"/>
      <c r="GD695" s="5"/>
      <c r="GE695" s="5"/>
      <c r="GF695" s="5"/>
      <c r="GG695" s="5"/>
      <c r="GH695" s="5"/>
      <c r="GI695" s="5"/>
      <c r="GJ695" s="5"/>
      <c r="GK695" s="5"/>
      <c r="GL695" s="5"/>
      <c r="GM695" s="5"/>
      <c r="GN695" s="5"/>
      <c r="GO695" s="5"/>
      <c r="GP695" s="5"/>
      <c r="GQ695" s="5"/>
      <c r="GR695" s="5"/>
      <c r="GS695" s="5"/>
      <c r="GT695" s="5"/>
      <c r="GU695" s="5"/>
      <c r="GV695" s="5"/>
      <c r="GW695" s="5"/>
      <c r="GX695" s="5"/>
      <c r="GY695" s="5"/>
      <c r="GZ695" s="5"/>
      <c r="HA695" s="5"/>
      <c r="HB695" s="5"/>
      <c r="HC695" s="5"/>
      <c r="HD695" s="5"/>
      <c r="HE695" s="5"/>
      <c r="HF695" s="5"/>
      <c r="HG695" s="5"/>
      <c r="HH695" s="5"/>
      <c r="HI695" s="5"/>
      <c r="HJ695" s="5"/>
      <c r="HK695" s="5"/>
      <c r="HL695" s="5"/>
      <c r="HM695" s="5"/>
      <c r="HN695" s="5"/>
      <c r="HO695" s="5"/>
      <c r="HP695" s="5"/>
      <c r="HQ695" s="5"/>
      <c r="HR695" s="5"/>
      <c r="HS695" s="5"/>
      <c r="HT695" s="5"/>
      <c r="HU695" s="5"/>
      <c r="HV695" s="5"/>
      <c r="HW695" s="5"/>
      <c r="HX695" s="5"/>
      <c r="HY695" s="5"/>
      <c r="HZ695" s="5"/>
      <c r="IA695" s="5"/>
      <c r="IB695" s="5"/>
      <c r="IC695" s="5"/>
      <c r="ID695" s="5"/>
      <c r="IE695" s="5"/>
      <c r="IF695" s="5"/>
      <c r="IG695" s="5"/>
      <c r="IH695" s="5"/>
      <c r="II695" s="5"/>
      <c r="IJ695" s="5"/>
      <c r="IK695" s="5"/>
      <c r="IL695" s="5"/>
      <c r="IM695" s="5"/>
      <c r="IN695" s="5"/>
      <c r="IO695" s="5"/>
      <c r="IP695" s="5"/>
      <c r="IQ695" s="5"/>
      <c r="IR695" s="5"/>
      <c r="IS695" s="5"/>
      <c r="IT695" s="5"/>
      <c r="IU695" s="5"/>
      <c r="IV695" s="5"/>
      <c r="IW695" s="5"/>
      <c r="IX695" s="5"/>
      <c r="IY695" s="5"/>
      <c r="IZ695" s="5"/>
      <c r="JA695" s="5"/>
      <c r="JB695" s="5"/>
      <c r="JC695" s="5"/>
      <c r="JD695" s="5"/>
      <c r="JE695" s="5"/>
      <c r="JF695" s="5"/>
      <c r="JG695" s="5"/>
      <c r="JH695" s="5"/>
      <c r="JI695" s="5"/>
      <c r="JJ695" s="5"/>
      <c r="JK695" s="5"/>
      <c r="JL695" s="5"/>
      <c r="JM695" s="5"/>
      <c r="JN695" s="5"/>
      <c r="JO695" s="5"/>
      <c r="JP695" s="5"/>
      <c r="JQ695" s="5"/>
      <c r="JR695" s="5"/>
      <c r="JS695" s="5"/>
      <c r="JT695" s="5"/>
      <c r="JU695" s="5"/>
      <c r="JV695" s="5"/>
      <c r="JW695" s="5"/>
      <c r="JX695" s="5"/>
      <c r="JY695" s="5"/>
      <c r="JZ695" s="5"/>
      <c r="KA695" s="5"/>
      <c r="KB695" s="5"/>
      <c r="KC695" s="5"/>
      <c r="KD695" s="5"/>
      <c r="KE695" s="5"/>
      <c r="KF695" s="5"/>
      <c r="KG695" s="5"/>
      <c r="KH695" s="5"/>
      <c r="KI695" s="5"/>
      <c r="KJ695" s="5"/>
      <c r="KK695" s="5"/>
      <c r="KL695" s="5"/>
      <c r="KM695" s="5"/>
      <c r="KN695" s="5"/>
      <c r="KO695" s="5"/>
      <c r="KP695" s="5"/>
      <c r="KQ695" s="5"/>
      <c r="KR695" s="5"/>
      <c r="KS695" s="5"/>
      <c r="KT695" s="5"/>
      <c r="KU695" s="5"/>
      <c r="KV695" s="5"/>
      <c r="KW695" s="5"/>
      <c r="KX695" s="5"/>
      <c r="KY695" s="5"/>
      <c r="KZ695" s="5"/>
      <c r="LA695" s="5"/>
      <c r="LB695" s="5"/>
      <c r="LC695" s="5"/>
      <c r="LD695" s="5"/>
      <c r="LE695" s="5"/>
      <c r="LF695" s="5"/>
      <c r="LG695" s="5"/>
      <c r="LH695" s="5"/>
      <c r="LI695" s="5"/>
      <c r="LJ695" s="5"/>
      <c r="LK695" s="5"/>
      <c r="LL695" s="5"/>
      <c r="LM695" s="5"/>
      <c r="LN695" s="5"/>
      <c r="LO695" s="5"/>
      <c r="LP695" s="5"/>
      <c r="LQ695" s="5"/>
      <c r="LR695" s="5"/>
      <c r="LS695" s="5"/>
      <c r="LT695" s="5"/>
      <c r="LU695" s="5"/>
      <c r="LV695" s="5"/>
      <c r="LW695" s="5"/>
      <c r="LX695" s="5"/>
      <c r="LY695" s="5"/>
      <c r="LZ695" s="5"/>
      <c r="MA695" s="5"/>
      <c r="MB695" s="5"/>
      <c r="MC695" s="5"/>
      <c r="MD695" s="5"/>
      <c r="ME695" s="5"/>
      <c r="MF695" s="5"/>
      <c r="MG695" s="5"/>
      <c r="MH695" s="5"/>
      <c r="MI695" s="5"/>
      <c r="MJ695" s="5"/>
      <c r="MK695" s="5"/>
      <c r="ML695" s="5"/>
      <c r="MM695" s="5"/>
      <c r="MN695" s="5"/>
      <c r="MO695" s="5"/>
      <c r="MP695" s="5"/>
      <c r="MQ695" s="5"/>
      <c r="MR695" s="5"/>
      <c r="MS695" s="5"/>
      <c r="MT695" s="5"/>
      <c r="MU695" s="5"/>
      <c r="MV695" s="5"/>
      <c r="MW695" s="5"/>
      <c r="MX695" s="5"/>
      <c r="MY695" s="5"/>
      <c r="MZ695" s="5"/>
      <c r="NA695" s="5"/>
      <c r="NB695" s="5"/>
      <c r="NC695" s="5"/>
      <c r="ND695" s="5"/>
      <c r="NE695" s="5"/>
      <c r="NF695" s="5"/>
      <c r="NG695" s="5"/>
      <c r="NH695" s="5"/>
      <c r="NI695" s="5"/>
      <c r="NJ695" s="5"/>
      <c r="NK695" s="5"/>
      <c r="NL695" s="5"/>
      <c r="NM695" s="5"/>
      <c r="NN695" s="5"/>
      <c r="NO695" s="5"/>
      <c r="NP695" s="5"/>
      <c r="NQ695" s="5"/>
      <c r="NR695" s="5"/>
      <c r="NS695" s="5"/>
      <c r="NT695" s="5"/>
      <c r="NU695" s="5"/>
      <c r="NV695" s="5"/>
      <c r="NW695" s="5"/>
      <c r="NX695" s="5"/>
      <c r="NY695" s="5"/>
      <c r="NZ695" s="5"/>
      <c r="OA695" s="5"/>
      <c r="OB695" s="5"/>
      <c r="OC695" s="5"/>
      <c r="OD695" s="5"/>
      <c r="OE695" s="5"/>
      <c r="OF695" s="5"/>
      <c r="OG695" s="5"/>
      <c r="OH695" s="5"/>
      <c r="OI695" s="5"/>
      <c r="OJ695" s="5"/>
      <c r="OK695" s="5"/>
      <c r="OL695" s="5"/>
      <c r="OM695" s="5"/>
      <c r="ON695" s="5"/>
      <c r="OO695" s="5"/>
      <c r="OP695" s="5"/>
      <c r="OQ695" s="5"/>
      <c r="OR695" s="5"/>
      <c r="OS695" s="5"/>
      <c r="OT695" s="5"/>
      <c r="OU695" s="5"/>
      <c r="OV695" s="5"/>
      <c r="OW695" s="5"/>
      <c r="OX695" s="5"/>
      <c r="OY695" s="5"/>
      <c r="OZ695" s="5"/>
      <c r="PA695" s="5"/>
      <c r="PB695" s="5"/>
      <c r="PC695" s="5"/>
      <c r="PD695" s="5"/>
      <c r="PE695" s="5"/>
      <c r="PF695" s="5"/>
      <c r="PG695" s="5"/>
      <c r="PH695" s="5"/>
      <c r="PI695" s="5"/>
      <c r="PJ695" s="5"/>
      <c r="PK695" s="5"/>
      <c r="PL695" s="5"/>
      <c r="PM695" s="5"/>
      <c r="PN695" s="5"/>
      <c r="PO695" s="5"/>
      <c r="PP695" s="5"/>
      <c r="PQ695" s="5"/>
      <c r="PR695" s="5"/>
      <c r="PS695" s="5"/>
      <c r="PT695" s="5"/>
      <c r="PU695" s="5"/>
      <c r="PV695" s="5"/>
      <c r="PW695" s="5"/>
      <c r="PX695" s="5"/>
      <c r="PY695" s="5"/>
      <c r="PZ695" s="5"/>
      <c r="QA695" s="5"/>
      <c r="QB695" s="5"/>
      <c r="QC695" s="5"/>
      <c r="QD695" s="5"/>
      <c r="QE695" s="5"/>
      <c r="QF695" s="5"/>
      <c r="QG695" s="5"/>
      <c r="QH695" s="5"/>
      <c r="QI695" s="5"/>
      <c r="QJ695" s="5"/>
      <c r="QK695" s="5"/>
      <c r="QL695" s="5"/>
      <c r="QM695" s="5"/>
      <c r="QN695" s="5"/>
      <c r="QO695" s="5"/>
      <c r="QP695" s="5"/>
      <c r="QQ695" s="5"/>
      <c r="QR695" s="5"/>
      <c r="QS695" s="5"/>
      <c r="QT695" s="5"/>
      <c r="QU695" s="5"/>
      <c r="QV695" s="5"/>
      <c r="QW695" s="5"/>
      <c r="QX695" s="5"/>
      <c r="QY695" s="5"/>
      <c r="QZ695" s="5"/>
      <c r="RA695" s="5"/>
      <c r="RB695" s="5"/>
      <c r="RC695" s="5"/>
      <c r="RD695" s="5"/>
      <c r="RE695" s="5"/>
      <c r="RF695" s="5"/>
      <c r="RG695" s="5"/>
      <c r="RH695" s="5"/>
      <c r="RI695" s="5"/>
      <c r="RJ695" s="5"/>
      <c r="RK695" s="5"/>
      <c r="RL695" s="5"/>
      <c r="RM695" s="5"/>
      <c r="RN695" s="5"/>
      <c r="RO695" s="5"/>
      <c r="RP695" s="5"/>
      <c r="RQ695" s="5"/>
      <c r="RR695" s="5"/>
      <c r="RS695" s="5"/>
      <c r="RT695" s="5"/>
      <c r="RU695" s="5"/>
      <c r="RV695" s="5"/>
      <c r="RW695" s="5"/>
      <c r="RX695" s="5"/>
      <c r="RY695" s="5"/>
      <c r="RZ695" s="5"/>
      <c r="SA695" s="5"/>
      <c r="SB695" s="5"/>
      <c r="SC695" s="5"/>
      <c r="SD695" s="5"/>
      <c r="SE695" s="5"/>
      <c r="SF695" s="5"/>
      <c r="SG695" s="5"/>
      <c r="SH695" s="5"/>
      <c r="SI695" s="5"/>
      <c r="SJ695" s="5"/>
      <c r="SK695" s="5"/>
      <c r="SL695" s="5"/>
      <c r="SM695" s="5"/>
      <c r="SN695" s="5"/>
      <c r="SO695" s="5"/>
      <c r="SP695" s="5"/>
      <c r="SQ695" s="5"/>
      <c r="SR695" s="5"/>
      <c r="SS695" s="5"/>
      <c r="ST695" s="5"/>
      <c r="SU695" s="5"/>
      <c r="SV695" s="5"/>
      <c r="SW695" s="5"/>
      <c r="SX695" s="5"/>
      <c r="SY695" s="5"/>
      <c r="SZ695" s="5"/>
      <c r="TA695" s="5"/>
      <c r="TB695" s="5"/>
      <c r="TC695" s="5"/>
      <c r="TD695" s="5"/>
      <c r="TE695" s="5"/>
      <c r="TF695" s="5"/>
      <c r="TG695" s="5"/>
      <c r="TH695" s="5"/>
      <c r="TI695" s="5"/>
      <c r="TJ695" s="5"/>
      <c r="TK695" s="5"/>
      <c r="TL695" s="5"/>
      <c r="TM695" s="5"/>
      <c r="TN695" s="5"/>
      <c r="TO695" s="5"/>
      <c r="TP695" s="5"/>
      <c r="TQ695" s="5"/>
      <c r="TR695" s="5"/>
      <c r="TS695" s="5"/>
      <c r="TT695" s="5"/>
      <c r="TU695" s="5"/>
      <c r="TV695" s="5"/>
      <c r="TW695" s="5"/>
      <c r="TX695" s="5"/>
      <c r="TY695" s="5"/>
      <c r="TZ695" s="5"/>
      <c r="UA695" s="5"/>
      <c r="UB695" s="5"/>
      <c r="UC695" s="5"/>
      <c r="UD695" s="5"/>
      <c r="UE695" s="5"/>
      <c r="UF695" s="5"/>
      <c r="UG695" s="5"/>
      <c r="UH695" s="5"/>
      <c r="UI695" s="5"/>
      <c r="UJ695" s="5"/>
      <c r="UK695" s="5"/>
      <c r="UL695" s="5"/>
      <c r="UM695" s="5"/>
      <c r="UN695" s="5"/>
      <c r="UO695" s="5"/>
      <c r="UP695" s="5"/>
      <c r="UQ695" s="5"/>
      <c r="UR695" s="5"/>
      <c r="US695" s="5"/>
      <c r="UT695" s="5"/>
      <c r="UU695" s="5"/>
      <c r="UV695" s="5"/>
      <c r="UW695" s="5"/>
      <c r="UX695" s="5"/>
      <c r="UY695" s="5"/>
      <c r="UZ695" s="5"/>
      <c r="VA695" s="5"/>
      <c r="VB695" s="5"/>
      <c r="VC695" s="5"/>
      <c r="VD695" s="5"/>
      <c r="VE695" s="5"/>
      <c r="VF695" s="5"/>
      <c r="VG695" s="5"/>
      <c r="VH695" s="5"/>
      <c r="VI695" s="5"/>
      <c r="VJ695" s="5"/>
      <c r="VK695" s="5"/>
      <c r="VL695" s="5"/>
      <c r="VM695" s="5"/>
      <c r="VN695" s="5"/>
      <c r="VO695" s="5"/>
      <c r="VP695" s="5"/>
      <c r="VQ695" s="5"/>
      <c r="VR695" s="5"/>
      <c r="VS695" s="5"/>
      <c r="VT695" s="5"/>
      <c r="VU695" s="5"/>
      <c r="VV695" s="5"/>
      <c r="VW695" s="5"/>
      <c r="VX695" s="5"/>
      <c r="VY695" s="5"/>
      <c r="VZ695" s="5"/>
      <c r="WA695" s="5"/>
      <c r="WB695" s="5"/>
      <c r="WC695" s="5"/>
      <c r="WD695" s="5"/>
      <c r="WE695" s="5"/>
      <c r="WF695" s="5"/>
      <c r="WG695" s="5"/>
      <c r="WH695" s="5"/>
      <c r="WI695" s="5"/>
      <c r="WJ695" s="5"/>
      <c r="WK695" s="5"/>
      <c r="WL695" s="5"/>
      <c r="WM695" s="5"/>
      <c r="WN695" s="5"/>
      <c r="WO695" s="5"/>
      <c r="WP695" s="5"/>
      <c r="WQ695" s="5"/>
      <c r="WR695" s="5"/>
      <c r="WS695" s="5"/>
      <c r="WT695" s="5"/>
      <c r="WU695" s="5"/>
      <c r="WV695" s="5"/>
      <c r="WW695" s="5"/>
      <c r="WX695" s="5"/>
      <c r="WY695" s="5"/>
      <c r="WZ695" s="5"/>
      <c r="XA695" s="5"/>
      <c r="XB695" s="5"/>
      <c r="XC695" s="5"/>
      <c r="XD695" s="5"/>
      <c r="XE695" s="5"/>
      <c r="XF695" s="5"/>
      <c r="XG695" s="5"/>
      <c r="XH695" s="5"/>
      <c r="XI695" s="5"/>
      <c r="XJ695" s="5"/>
      <c r="XK695" s="5"/>
      <c r="XL695" s="5"/>
      <c r="XM695" s="5"/>
      <c r="XN695" s="5"/>
      <c r="XO695" s="5"/>
      <c r="XP695" s="5"/>
      <c r="XQ695" s="5"/>
      <c r="XR695" s="5"/>
      <c r="XS695" s="5"/>
      <c r="XT695" s="5"/>
      <c r="XU695" s="5"/>
      <c r="XV695" s="5"/>
      <c r="XW695" s="5"/>
    </row>
    <row r="696" spans="39:647" x14ac:dyDescent="0.45">
      <c r="AM696" s="5"/>
      <c r="AN696" s="5"/>
      <c r="AO696" s="5"/>
      <c r="AP696" s="5"/>
      <c r="AQ696" s="5"/>
      <c r="AR696" s="5"/>
      <c r="AS696" s="5"/>
      <c r="AT696" s="5"/>
      <c r="AU696" s="5"/>
      <c r="AV696" s="5"/>
      <c r="AW696" s="5"/>
      <c r="AX696" s="5"/>
      <c r="AY696" s="5"/>
      <c r="AZ696" s="5"/>
      <c r="BA696" s="5"/>
      <c r="BB696" s="5"/>
      <c r="BC696" s="5"/>
      <c r="BD696" s="5"/>
      <c r="BE696" s="5"/>
      <c r="BF696" s="5"/>
      <c r="BG696" s="5"/>
      <c r="BH696" s="5"/>
      <c r="BI696" s="5"/>
      <c r="BJ696" s="5"/>
      <c r="BK696" s="5"/>
      <c r="BL696" s="5"/>
      <c r="BM696" s="5"/>
      <c r="BN696" s="5"/>
      <c r="BO696" s="5"/>
      <c r="BP696" s="5"/>
      <c r="BQ696" s="5"/>
      <c r="BR696" s="5"/>
      <c r="BS696" s="5"/>
      <c r="BT696" s="5"/>
      <c r="BU696" s="5"/>
      <c r="BV696" s="5"/>
      <c r="BW696" s="5"/>
      <c r="BX696" s="5"/>
      <c r="BY696" s="5"/>
      <c r="BZ696" s="5"/>
      <c r="CA696" s="5"/>
      <c r="CB696" s="5"/>
      <c r="CC696" s="5"/>
      <c r="CD696" s="5"/>
      <c r="CE696" s="5"/>
      <c r="CF696" s="5"/>
      <c r="CG696" s="5"/>
      <c r="CH696" s="5"/>
      <c r="CI696" s="5"/>
      <c r="CJ696" s="5"/>
      <c r="CK696" s="5"/>
      <c r="CL696" s="5"/>
      <c r="CM696" s="5"/>
      <c r="CN696" s="5"/>
      <c r="CO696" s="5"/>
      <c r="CP696" s="5"/>
      <c r="CQ696" s="5"/>
      <c r="CR696" s="5"/>
      <c r="CS696" s="5"/>
      <c r="CT696" s="5"/>
      <c r="CU696" s="5"/>
      <c r="CV696" s="5"/>
      <c r="CW696" s="5"/>
      <c r="CX696" s="5"/>
      <c r="CY696" s="5"/>
      <c r="CZ696" s="5"/>
      <c r="DA696" s="5"/>
      <c r="DB696" s="5"/>
      <c r="DC696" s="5"/>
      <c r="DD696" s="5"/>
      <c r="DE696" s="5"/>
      <c r="DF696" s="5"/>
      <c r="DG696" s="5"/>
      <c r="DH696" s="5"/>
      <c r="DI696" s="5"/>
      <c r="DJ696" s="5"/>
      <c r="DK696" s="5"/>
      <c r="DL696" s="5"/>
      <c r="DM696" s="5"/>
      <c r="DN696" s="5"/>
      <c r="DO696" s="5"/>
      <c r="DP696" s="5"/>
      <c r="DQ696" s="5"/>
      <c r="DR696" s="5"/>
      <c r="DS696" s="5"/>
      <c r="DT696" s="5"/>
      <c r="DU696" s="5"/>
      <c r="DV696" s="5"/>
      <c r="DW696" s="5"/>
      <c r="DX696" s="5"/>
      <c r="DY696" s="5"/>
      <c r="DZ696" s="5"/>
      <c r="EA696" s="5"/>
      <c r="EB696" s="5"/>
      <c r="EC696" s="5"/>
      <c r="ED696" s="5"/>
      <c r="EE696" s="5"/>
      <c r="EF696" s="5"/>
      <c r="EG696" s="5"/>
      <c r="EH696" s="5"/>
      <c r="EI696" s="5"/>
      <c r="EJ696" s="5"/>
      <c r="EK696" s="5"/>
      <c r="EL696" s="5"/>
      <c r="EM696" s="5"/>
      <c r="EN696" s="5"/>
      <c r="EO696" s="5"/>
      <c r="EP696" s="5"/>
      <c r="EQ696" s="5"/>
      <c r="ER696" s="5"/>
      <c r="ES696" s="5"/>
      <c r="ET696" s="5"/>
      <c r="EU696" s="5"/>
      <c r="EV696" s="5"/>
      <c r="EW696" s="5"/>
      <c r="EX696" s="5"/>
      <c r="EY696" s="5"/>
      <c r="EZ696" s="5"/>
      <c r="FA696" s="5"/>
      <c r="FB696" s="5"/>
      <c r="FC696" s="5"/>
      <c r="FD696" s="5"/>
      <c r="FE696" s="5"/>
      <c r="FF696" s="5"/>
      <c r="FG696" s="5"/>
      <c r="FH696" s="5"/>
      <c r="FI696" s="5"/>
      <c r="FJ696" s="5"/>
      <c r="FK696" s="5"/>
      <c r="FL696" s="5"/>
      <c r="FM696" s="5"/>
      <c r="FN696" s="5"/>
      <c r="FO696" s="5"/>
      <c r="FP696" s="5"/>
      <c r="FQ696" s="5"/>
      <c r="FR696" s="5"/>
      <c r="FS696" s="5"/>
      <c r="FT696" s="5"/>
      <c r="FU696" s="5"/>
      <c r="FV696" s="5"/>
      <c r="FW696" s="5"/>
      <c r="FX696" s="5"/>
      <c r="FY696" s="5"/>
      <c r="FZ696" s="5"/>
      <c r="GA696" s="5"/>
      <c r="GB696" s="5"/>
      <c r="GC696" s="5"/>
      <c r="GD696" s="5"/>
      <c r="GE696" s="5"/>
      <c r="GF696" s="5"/>
      <c r="GG696" s="5"/>
      <c r="GH696" s="5"/>
      <c r="GI696" s="5"/>
      <c r="GJ696" s="5"/>
      <c r="GK696" s="5"/>
      <c r="GL696" s="5"/>
      <c r="GM696" s="5"/>
      <c r="GN696" s="5"/>
      <c r="GO696" s="5"/>
      <c r="GP696" s="5"/>
      <c r="GQ696" s="5"/>
      <c r="GR696" s="5"/>
      <c r="GS696" s="5"/>
      <c r="GT696" s="5"/>
      <c r="GU696" s="5"/>
      <c r="GV696" s="5"/>
      <c r="GW696" s="5"/>
      <c r="GX696" s="5"/>
      <c r="GY696" s="5"/>
      <c r="GZ696" s="5"/>
      <c r="HA696" s="5"/>
      <c r="HB696" s="5"/>
      <c r="HC696" s="5"/>
      <c r="HD696" s="5"/>
      <c r="HE696" s="5"/>
      <c r="HF696" s="5"/>
      <c r="HG696" s="5"/>
      <c r="HH696" s="5"/>
      <c r="HI696" s="5"/>
      <c r="HJ696" s="5"/>
      <c r="HK696" s="5"/>
      <c r="HL696" s="5"/>
      <c r="HM696" s="5"/>
      <c r="HN696" s="5"/>
      <c r="HO696" s="5"/>
      <c r="HP696" s="5"/>
      <c r="HQ696" s="5"/>
      <c r="HR696" s="5"/>
      <c r="HS696" s="5"/>
      <c r="HT696" s="5"/>
      <c r="HU696" s="5"/>
      <c r="HV696" s="5"/>
      <c r="HW696" s="5"/>
      <c r="HX696" s="5"/>
      <c r="HY696" s="5"/>
      <c r="HZ696" s="5"/>
      <c r="IA696" s="5"/>
      <c r="IB696" s="5"/>
      <c r="IC696" s="5"/>
      <c r="ID696" s="5"/>
      <c r="IE696" s="5"/>
      <c r="IF696" s="5"/>
      <c r="IG696" s="5"/>
      <c r="IH696" s="5"/>
      <c r="II696" s="5"/>
      <c r="IJ696" s="5"/>
      <c r="IK696" s="5"/>
      <c r="IL696" s="5"/>
      <c r="IM696" s="5"/>
      <c r="IN696" s="5"/>
      <c r="IO696" s="5"/>
      <c r="IP696" s="5"/>
      <c r="IQ696" s="5"/>
      <c r="IR696" s="5"/>
      <c r="IS696" s="5"/>
      <c r="IT696" s="5"/>
      <c r="IU696" s="5"/>
      <c r="IV696" s="5"/>
      <c r="IW696" s="5"/>
      <c r="IX696" s="5"/>
      <c r="IY696" s="5"/>
      <c r="IZ696" s="5"/>
      <c r="JA696" s="5"/>
      <c r="JB696" s="5"/>
      <c r="JC696" s="5"/>
      <c r="JD696" s="5"/>
      <c r="JE696" s="5"/>
      <c r="JF696" s="5"/>
      <c r="JG696" s="5"/>
      <c r="JH696" s="5"/>
      <c r="JI696" s="5"/>
      <c r="JJ696" s="5"/>
      <c r="JK696" s="5"/>
      <c r="JL696" s="5"/>
      <c r="JM696" s="5"/>
      <c r="JN696" s="5"/>
      <c r="JO696" s="5"/>
      <c r="JP696" s="5"/>
      <c r="JQ696" s="5"/>
      <c r="JR696" s="5"/>
      <c r="JS696" s="5"/>
      <c r="JT696" s="5"/>
      <c r="JU696" s="5"/>
      <c r="JV696" s="5"/>
      <c r="JW696" s="5"/>
      <c r="JX696" s="5"/>
      <c r="JY696" s="5"/>
      <c r="JZ696" s="5"/>
      <c r="KA696" s="5"/>
      <c r="KB696" s="5"/>
      <c r="KC696" s="5"/>
      <c r="KD696" s="5"/>
      <c r="KE696" s="5"/>
      <c r="KF696" s="5"/>
      <c r="KG696" s="5"/>
      <c r="KH696" s="5"/>
      <c r="KI696" s="5"/>
      <c r="KJ696" s="5"/>
      <c r="KK696" s="5"/>
      <c r="KL696" s="5"/>
      <c r="KM696" s="5"/>
      <c r="KN696" s="5"/>
      <c r="KO696" s="5"/>
      <c r="KP696" s="5"/>
      <c r="KQ696" s="5"/>
      <c r="KR696" s="5"/>
      <c r="KS696" s="5"/>
      <c r="KT696" s="5"/>
      <c r="KU696" s="5"/>
      <c r="KV696" s="5"/>
      <c r="KW696" s="5"/>
      <c r="KX696" s="5"/>
      <c r="KY696" s="5"/>
      <c r="KZ696" s="5"/>
      <c r="LA696" s="5"/>
      <c r="LB696" s="5"/>
      <c r="LC696" s="5"/>
      <c r="LD696" s="5"/>
      <c r="LE696" s="5"/>
      <c r="LF696" s="5"/>
      <c r="LG696" s="5"/>
      <c r="LH696" s="5"/>
      <c r="LI696" s="5"/>
      <c r="LJ696" s="5"/>
      <c r="LK696" s="5"/>
      <c r="LL696" s="5"/>
      <c r="LM696" s="5"/>
      <c r="LN696" s="5"/>
      <c r="LO696" s="5"/>
      <c r="LP696" s="5"/>
      <c r="LQ696" s="5"/>
      <c r="LR696" s="5"/>
      <c r="LS696" s="5"/>
      <c r="LT696" s="5"/>
      <c r="LU696" s="5"/>
      <c r="LV696" s="5"/>
      <c r="LW696" s="5"/>
      <c r="LX696" s="5"/>
      <c r="LY696" s="5"/>
      <c r="LZ696" s="5"/>
      <c r="MA696" s="5"/>
      <c r="MB696" s="5"/>
      <c r="MC696" s="5"/>
      <c r="MD696" s="5"/>
      <c r="ME696" s="5"/>
      <c r="MF696" s="5"/>
      <c r="MG696" s="5"/>
      <c r="MH696" s="5"/>
      <c r="MI696" s="5"/>
      <c r="MJ696" s="5"/>
      <c r="MK696" s="5"/>
      <c r="ML696" s="5"/>
      <c r="MM696" s="5"/>
      <c r="MN696" s="5"/>
      <c r="MO696" s="5"/>
      <c r="MP696" s="5"/>
      <c r="MQ696" s="5"/>
      <c r="MR696" s="5"/>
      <c r="MS696" s="5"/>
      <c r="MT696" s="5"/>
      <c r="MU696" s="5"/>
      <c r="MV696" s="5"/>
      <c r="MW696" s="5"/>
      <c r="MX696" s="5"/>
      <c r="MY696" s="5"/>
      <c r="MZ696" s="5"/>
      <c r="NA696" s="5"/>
      <c r="NB696" s="5"/>
      <c r="NC696" s="5"/>
      <c r="ND696" s="5"/>
      <c r="NE696" s="5"/>
      <c r="NF696" s="5"/>
      <c r="NG696" s="5"/>
      <c r="NH696" s="5"/>
      <c r="NI696" s="5"/>
      <c r="NJ696" s="5"/>
      <c r="NK696" s="5"/>
      <c r="NL696" s="5"/>
      <c r="NM696" s="5"/>
      <c r="NN696" s="5"/>
      <c r="NO696" s="5"/>
      <c r="NP696" s="5"/>
      <c r="NQ696" s="5"/>
      <c r="NR696" s="5"/>
      <c r="NS696" s="5"/>
      <c r="NT696" s="5"/>
      <c r="NU696" s="5"/>
      <c r="NV696" s="5"/>
      <c r="NW696" s="5"/>
      <c r="NX696" s="5"/>
      <c r="NY696" s="5"/>
      <c r="NZ696" s="5"/>
      <c r="OA696" s="5"/>
      <c r="OB696" s="5"/>
      <c r="OC696" s="5"/>
      <c r="OD696" s="5"/>
      <c r="OE696" s="5"/>
      <c r="OF696" s="5"/>
      <c r="OG696" s="5"/>
      <c r="OH696" s="5"/>
      <c r="OI696" s="5"/>
      <c r="OJ696" s="5"/>
      <c r="OK696" s="5"/>
      <c r="OL696" s="5"/>
      <c r="OM696" s="5"/>
      <c r="ON696" s="5"/>
      <c r="OO696" s="5"/>
      <c r="OP696" s="5"/>
      <c r="OQ696" s="5"/>
      <c r="OR696" s="5"/>
      <c r="OS696" s="5"/>
      <c r="OT696" s="5"/>
      <c r="OU696" s="5"/>
      <c r="OV696" s="5"/>
      <c r="OW696" s="5"/>
      <c r="OX696" s="5"/>
      <c r="OY696" s="5"/>
      <c r="OZ696" s="5"/>
      <c r="PA696" s="5"/>
      <c r="PB696" s="5"/>
      <c r="PC696" s="5"/>
      <c r="PD696" s="5"/>
      <c r="PE696" s="5"/>
      <c r="PF696" s="5"/>
      <c r="PG696" s="5"/>
      <c r="PH696" s="5"/>
      <c r="PI696" s="5"/>
      <c r="PJ696" s="5"/>
      <c r="PK696" s="5"/>
      <c r="PL696" s="5"/>
      <c r="PM696" s="5"/>
      <c r="PN696" s="5"/>
      <c r="PO696" s="5"/>
      <c r="PP696" s="5"/>
      <c r="PQ696" s="5"/>
      <c r="PR696" s="5"/>
      <c r="PS696" s="5"/>
      <c r="PT696" s="5"/>
      <c r="PU696" s="5"/>
      <c r="PV696" s="5"/>
      <c r="PW696" s="5"/>
      <c r="PX696" s="5"/>
      <c r="PY696" s="5"/>
      <c r="PZ696" s="5"/>
      <c r="QA696" s="5"/>
      <c r="QB696" s="5"/>
      <c r="QC696" s="5"/>
      <c r="QD696" s="5"/>
      <c r="QE696" s="5"/>
      <c r="QF696" s="5"/>
      <c r="QG696" s="5"/>
      <c r="QH696" s="5"/>
      <c r="QI696" s="5"/>
      <c r="QJ696" s="5"/>
      <c r="QK696" s="5"/>
      <c r="QL696" s="5"/>
      <c r="QM696" s="5"/>
      <c r="QN696" s="5"/>
      <c r="QO696" s="5"/>
      <c r="QP696" s="5"/>
      <c r="QQ696" s="5"/>
      <c r="QR696" s="5"/>
      <c r="QS696" s="5"/>
      <c r="QT696" s="5"/>
      <c r="QU696" s="5"/>
      <c r="QV696" s="5"/>
      <c r="QW696" s="5"/>
      <c r="QX696" s="5"/>
      <c r="QY696" s="5"/>
      <c r="QZ696" s="5"/>
      <c r="RA696" s="5"/>
      <c r="RB696" s="5"/>
      <c r="RC696" s="5"/>
      <c r="RD696" s="5"/>
      <c r="RE696" s="5"/>
      <c r="RF696" s="5"/>
      <c r="RG696" s="5"/>
      <c r="RH696" s="5"/>
      <c r="RI696" s="5"/>
      <c r="RJ696" s="5"/>
      <c r="RK696" s="5"/>
      <c r="RL696" s="5"/>
      <c r="RM696" s="5"/>
      <c r="RN696" s="5"/>
      <c r="RO696" s="5"/>
      <c r="RP696" s="5"/>
      <c r="RQ696" s="5"/>
      <c r="RR696" s="5"/>
      <c r="RS696" s="5"/>
      <c r="RT696" s="5"/>
      <c r="RU696" s="5"/>
      <c r="RV696" s="5"/>
      <c r="RW696" s="5"/>
      <c r="RX696" s="5"/>
      <c r="RY696" s="5"/>
      <c r="RZ696" s="5"/>
      <c r="SA696" s="5"/>
      <c r="SB696" s="5"/>
      <c r="SC696" s="5"/>
      <c r="SD696" s="5"/>
      <c r="SE696" s="5"/>
      <c r="SF696" s="5"/>
      <c r="SG696" s="5"/>
      <c r="SH696" s="5"/>
      <c r="SI696" s="5"/>
      <c r="SJ696" s="5"/>
      <c r="SK696" s="5"/>
      <c r="SL696" s="5"/>
      <c r="SM696" s="5"/>
      <c r="SN696" s="5"/>
      <c r="SO696" s="5"/>
      <c r="SP696" s="5"/>
      <c r="SQ696" s="5"/>
      <c r="SR696" s="5"/>
      <c r="SS696" s="5"/>
      <c r="ST696" s="5"/>
      <c r="SU696" s="5"/>
      <c r="SV696" s="5"/>
      <c r="SW696" s="5"/>
      <c r="SX696" s="5"/>
      <c r="SY696" s="5"/>
      <c r="SZ696" s="5"/>
      <c r="TA696" s="5"/>
      <c r="TB696" s="5"/>
      <c r="TC696" s="5"/>
      <c r="TD696" s="5"/>
      <c r="TE696" s="5"/>
      <c r="TF696" s="5"/>
      <c r="TG696" s="5"/>
      <c r="TH696" s="5"/>
      <c r="TI696" s="5"/>
      <c r="TJ696" s="5"/>
      <c r="TK696" s="5"/>
      <c r="TL696" s="5"/>
      <c r="TM696" s="5"/>
      <c r="TN696" s="5"/>
      <c r="TO696" s="5"/>
      <c r="TP696" s="5"/>
      <c r="TQ696" s="5"/>
      <c r="TR696" s="5"/>
      <c r="TS696" s="5"/>
      <c r="TT696" s="5"/>
      <c r="TU696" s="5"/>
      <c r="TV696" s="5"/>
      <c r="TW696" s="5"/>
      <c r="TX696" s="5"/>
      <c r="TY696" s="5"/>
      <c r="TZ696" s="5"/>
      <c r="UA696" s="5"/>
      <c r="UB696" s="5"/>
      <c r="UC696" s="5"/>
      <c r="UD696" s="5"/>
      <c r="UE696" s="5"/>
      <c r="UF696" s="5"/>
      <c r="UG696" s="5"/>
      <c r="UH696" s="5"/>
      <c r="UI696" s="5"/>
      <c r="UJ696" s="5"/>
      <c r="UK696" s="5"/>
      <c r="UL696" s="5"/>
      <c r="UM696" s="5"/>
      <c r="UN696" s="5"/>
      <c r="UO696" s="5"/>
      <c r="UP696" s="5"/>
      <c r="UQ696" s="5"/>
      <c r="UR696" s="5"/>
      <c r="US696" s="5"/>
      <c r="UT696" s="5"/>
      <c r="UU696" s="5"/>
      <c r="UV696" s="5"/>
      <c r="UW696" s="5"/>
      <c r="UX696" s="5"/>
      <c r="UY696" s="5"/>
      <c r="UZ696" s="5"/>
      <c r="VA696" s="5"/>
      <c r="VB696" s="5"/>
      <c r="VC696" s="5"/>
      <c r="VD696" s="5"/>
      <c r="VE696" s="5"/>
      <c r="VF696" s="5"/>
      <c r="VG696" s="5"/>
      <c r="VH696" s="5"/>
      <c r="VI696" s="5"/>
      <c r="VJ696" s="5"/>
      <c r="VK696" s="5"/>
      <c r="VL696" s="5"/>
      <c r="VM696" s="5"/>
      <c r="VN696" s="5"/>
      <c r="VO696" s="5"/>
      <c r="VP696" s="5"/>
      <c r="VQ696" s="5"/>
      <c r="VR696" s="5"/>
      <c r="VS696" s="5"/>
      <c r="VT696" s="5"/>
      <c r="VU696" s="5"/>
      <c r="VV696" s="5"/>
      <c r="VW696" s="5"/>
      <c r="VX696" s="5"/>
      <c r="VY696" s="5"/>
      <c r="VZ696" s="5"/>
      <c r="WA696" s="5"/>
      <c r="WB696" s="5"/>
      <c r="WC696" s="5"/>
      <c r="WD696" s="5"/>
      <c r="WE696" s="5"/>
      <c r="WF696" s="5"/>
      <c r="WG696" s="5"/>
      <c r="WH696" s="5"/>
      <c r="WI696" s="5"/>
      <c r="WJ696" s="5"/>
      <c r="WK696" s="5"/>
      <c r="WL696" s="5"/>
      <c r="WM696" s="5"/>
      <c r="WN696" s="5"/>
      <c r="WO696" s="5"/>
      <c r="WP696" s="5"/>
      <c r="WQ696" s="5"/>
      <c r="WR696" s="5"/>
      <c r="WS696" s="5"/>
      <c r="WT696" s="5"/>
      <c r="WU696" s="5"/>
      <c r="WV696" s="5"/>
      <c r="WW696" s="5"/>
      <c r="WX696" s="5"/>
      <c r="WY696" s="5"/>
      <c r="WZ696" s="5"/>
      <c r="XA696" s="5"/>
      <c r="XB696" s="5"/>
      <c r="XC696" s="5"/>
      <c r="XD696" s="5"/>
      <c r="XE696" s="5"/>
      <c r="XF696" s="5"/>
      <c r="XG696" s="5"/>
      <c r="XH696" s="5"/>
      <c r="XI696" s="5"/>
      <c r="XJ696" s="5"/>
      <c r="XK696" s="5"/>
      <c r="XL696" s="5"/>
      <c r="XM696" s="5"/>
      <c r="XN696" s="5"/>
      <c r="XO696" s="5"/>
      <c r="XP696" s="5"/>
      <c r="XQ696" s="5"/>
      <c r="XR696" s="5"/>
      <c r="XS696" s="5"/>
      <c r="XT696" s="5"/>
      <c r="XU696" s="5"/>
      <c r="XV696" s="5"/>
      <c r="XW696" s="5"/>
    </row>
    <row r="697" spans="39:647" x14ac:dyDescent="0.45">
      <c r="AM697" s="5"/>
      <c r="AN697" s="5"/>
      <c r="AO697" s="5"/>
      <c r="AP697" s="5"/>
      <c r="AQ697" s="5"/>
      <c r="AR697" s="5"/>
      <c r="AS697" s="5"/>
      <c r="AT697" s="5"/>
      <c r="AU697" s="5"/>
      <c r="AV697" s="5"/>
      <c r="AW697" s="5"/>
      <c r="AX697" s="5"/>
      <c r="AY697" s="5"/>
      <c r="AZ697" s="5"/>
      <c r="BA697" s="5"/>
      <c r="BB697" s="5"/>
      <c r="BC697" s="5"/>
      <c r="BD697" s="5"/>
      <c r="BE697" s="5"/>
      <c r="BF697" s="5"/>
      <c r="BG697" s="5"/>
      <c r="BH697" s="5"/>
      <c r="BI697" s="5"/>
      <c r="BJ697" s="5"/>
      <c r="BK697" s="5"/>
      <c r="BL697" s="5"/>
      <c r="BM697" s="5"/>
      <c r="BN697" s="5"/>
      <c r="BO697" s="5"/>
      <c r="BP697" s="5"/>
      <c r="BQ697" s="5"/>
      <c r="BR697" s="5"/>
      <c r="BS697" s="5"/>
      <c r="BT697" s="5"/>
      <c r="BU697" s="5"/>
      <c r="BV697" s="5"/>
      <c r="BW697" s="5"/>
      <c r="BX697" s="5"/>
      <c r="BY697" s="5"/>
      <c r="BZ697" s="5"/>
      <c r="CA697" s="5"/>
      <c r="CB697" s="5"/>
      <c r="CC697" s="5"/>
      <c r="CD697" s="5"/>
      <c r="CE697" s="5"/>
      <c r="CF697" s="5"/>
      <c r="CG697" s="5"/>
      <c r="CH697" s="5"/>
      <c r="CI697" s="5"/>
      <c r="CJ697" s="5"/>
      <c r="CK697" s="5"/>
      <c r="CL697" s="5"/>
      <c r="CM697" s="5"/>
      <c r="CN697" s="5"/>
      <c r="CO697" s="5"/>
      <c r="CP697" s="5"/>
      <c r="CQ697" s="5"/>
      <c r="CR697" s="5"/>
      <c r="CS697" s="5"/>
      <c r="CT697" s="5"/>
      <c r="CU697" s="5"/>
      <c r="CV697" s="5"/>
      <c r="CW697" s="5"/>
      <c r="CX697" s="5"/>
      <c r="CY697" s="5"/>
      <c r="CZ697" s="5"/>
      <c r="DA697" s="5"/>
      <c r="DB697" s="5"/>
      <c r="DC697" s="5"/>
      <c r="DD697" s="5"/>
      <c r="DE697" s="5"/>
      <c r="DF697" s="5"/>
      <c r="DG697" s="5"/>
      <c r="DH697" s="5"/>
      <c r="DI697" s="5"/>
      <c r="DJ697" s="5"/>
      <c r="DK697" s="5"/>
      <c r="DL697" s="5"/>
      <c r="DM697" s="5"/>
      <c r="DN697" s="5"/>
      <c r="DO697" s="5"/>
      <c r="DP697" s="5"/>
      <c r="DQ697" s="5"/>
      <c r="DR697" s="5"/>
      <c r="DS697" s="5"/>
      <c r="DT697" s="5"/>
      <c r="DU697" s="5"/>
      <c r="DV697" s="5"/>
      <c r="DW697" s="5"/>
      <c r="DX697" s="5"/>
      <c r="DY697" s="5"/>
      <c r="DZ697" s="5"/>
      <c r="EA697" s="5"/>
      <c r="EB697" s="5"/>
      <c r="EC697" s="5"/>
      <c r="ED697" s="5"/>
      <c r="EE697" s="5"/>
      <c r="EF697" s="5"/>
      <c r="EG697" s="5"/>
      <c r="EH697" s="5"/>
      <c r="EI697" s="5"/>
      <c r="EJ697" s="5"/>
      <c r="EK697" s="5"/>
      <c r="EL697" s="5"/>
      <c r="EM697" s="5"/>
      <c r="EN697" s="5"/>
      <c r="EO697" s="5"/>
      <c r="EP697" s="5"/>
      <c r="EQ697" s="5"/>
      <c r="ER697" s="5"/>
      <c r="ES697" s="5"/>
      <c r="ET697" s="5"/>
      <c r="EU697" s="5"/>
      <c r="EV697" s="5"/>
      <c r="EW697" s="5"/>
      <c r="EX697" s="5"/>
      <c r="EY697" s="5"/>
      <c r="EZ697" s="5"/>
      <c r="FA697" s="5"/>
      <c r="FB697" s="5"/>
      <c r="FC697" s="5"/>
      <c r="FD697" s="5"/>
      <c r="FE697" s="5"/>
      <c r="FF697" s="5"/>
      <c r="FG697" s="5"/>
      <c r="FH697" s="5"/>
      <c r="FI697" s="5"/>
      <c r="FJ697" s="5"/>
      <c r="FK697" s="5"/>
      <c r="FL697" s="5"/>
      <c r="FM697" s="5"/>
      <c r="FN697" s="5"/>
      <c r="FO697" s="5"/>
      <c r="FP697" s="5"/>
      <c r="FQ697" s="5"/>
      <c r="FR697" s="5"/>
      <c r="FS697" s="5"/>
      <c r="FT697" s="5"/>
      <c r="FU697" s="5"/>
      <c r="FV697" s="5"/>
      <c r="FW697" s="5"/>
      <c r="FX697" s="5"/>
      <c r="FY697" s="5"/>
      <c r="FZ697" s="5"/>
      <c r="GA697" s="5"/>
      <c r="GB697" s="5"/>
      <c r="GC697" s="5"/>
      <c r="GD697" s="5"/>
      <c r="GE697" s="5"/>
      <c r="GF697" s="5"/>
      <c r="GG697" s="5"/>
      <c r="GH697" s="5"/>
      <c r="GI697" s="5"/>
      <c r="GJ697" s="5"/>
      <c r="GK697" s="5"/>
      <c r="GL697" s="5"/>
      <c r="GM697" s="5"/>
      <c r="GN697" s="5"/>
      <c r="GO697" s="5"/>
      <c r="GP697" s="5"/>
      <c r="GQ697" s="5"/>
      <c r="GR697" s="5"/>
      <c r="GS697" s="5"/>
      <c r="GT697" s="5"/>
      <c r="GU697" s="5"/>
      <c r="GV697" s="5"/>
      <c r="GW697" s="5"/>
      <c r="GX697" s="5"/>
      <c r="GY697" s="5"/>
      <c r="GZ697" s="5"/>
      <c r="HA697" s="5"/>
      <c r="HB697" s="5"/>
      <c r="HC697" s="5"/>
      <c r="HD697" s="5"/>
      <c r="HE697" s="5"/>
      <c r="HF697" s="5"/>
      <c r="HG697" s="5"/>
      <c r="HH697" s="5"/>
      <c r="HI697" s="5"/>
      <c r="HJ697" s="5"/>
      <c r="HK697" s="5"/>
      <c r="HL697" s="5"/>
      <c r="HM697" s="5"/>
      <c r="HN697" s="5"/>
      <c r="HO697" s="5"/>
      <c r="HP697" s="5"/>
      <c r="HQ697" s="5"/>
      <c r="HR697" s="5"/>
      <c r="HS697" s="5"/>
      <c r="HT697" s="5"/>
      <c r="HU697" s="5"/>
      <c r="HV697" s="5"/>
      <c r="HW697" s="5"/>
      <c r="HX697" s="5"/>
      <c r="HY697" s="5"/>
      <c r="HZ697" s="5"/>
      <c r="IA697" s="5"/>
      <c r="IB697" s="5"/>
      <c r="IC697" s="5"/>
      <c r="ID697" s="5"/>
      <c r="IE697" s="5"/>
      <c r="IF697" s="5"/>
      <c r="IG697" s="5"/>
      <c r="IH697" s="5"/>
      <c r="II697" s="5"/>
      <c r="IJ697" s="5"/>
      <c r="IK697" s="5"/>
      <c r="IL697" s="5"/>
      <c r="IM697" s="5"/>
      <c r="IN697" s="5"/>
      <c r="IO697" s="5"/>
      <c r="IP697" s="5"/>
      <c r="IQ697" s="5"/>
      <c r="IR697" s="5"/>
      <c r="IS697" s="5"/>
      <c r="IT697" s="5"/>
      <c r="IU697" s="5"/>
      <c r="IV697" s="5"/>
      <c r="IW697" s="5"/>
      <c r="IX697" s="5"/>
      <c r="IY697" s="5"/>
      <c r="IZ697" s="5"/>
      <c r="JA697" s="5"/>
      <c r="JB697" s="5"/>
      <c r="JC697" s="5"/>
      <c r="JD697" s="5"/>
      <c r="JE697" s="5"/>
      <c r="JF697" s="5"/>
      <c r="JG697" s="5"/>
      <c r="JH697" s="5"/>
      <c r="JI697" s="5"/>
      <c r="JJ697" s="5"/>
      <c r="JK697" s="5"/>
      <c r="JL697" s="5"/>
      <c r="JM697" s="5"/>
      <c r="JN697" s="5"/>
      <c r="JO697" s="5"/>
      <c r="JP697" s="5"/>
      <c r="JQ697" s="5"/>
      <c r="JR697" s="5"/>
      <c r="JS697" s="5"/>
      <c r="JT697" s="5"/>
      <c r="JU697" s="5"/>
      <c r="JV697" s="5"/>
      <c r="JW697" s="5"/>
      <c r="JX697" s="5"/>
      <c r="JY697" s="5"/>
      <c r="JZ697" s="5"/>
      <c r="KA697" s="5"/>
      <c r="KB697" s="5"/>
      <c r="KC697" s="5"/>
      <c r="KD697" s="5"/>
      <c r="KE697" s="5"/>
      <c r="KF697" s="5"/>
      <c r="KG697" s="5"/>
      <c r="KH697" s="5"/>
      <c r="KI697" s="5"/>
      <c r="KJ697" s="5"/>
      <c r="KK697" s="5"/>
      <c r="KL697" s="5"/>
      <c r="KM697" s="5"/>
      <c r="KN697" s="5"/>
      <c r="KO697" s="5"/>
      <c r="KP697" s="5"/>
      <c r="KQ697" s="5"/>
      <c r="KR697" s="5"/>
      <c r="KS697" s="5"/>
      <c r="KT697" s="5"/>
      <c r="KU697" s="5"/>
      <c r="KV697" s="5"/>
      <c r="KW697" s="5"/>
      <c r="KX697" s="5"/>
      <c r="KY697" s="5"/>
      <c r="KZ697" s="5"/>
      <c r="LA697" s="5"/>
      <c r="LB697" s="5"/>
      <c r="LC697" s="5"/>
      <c r="LD697" s="5"/>
      <c r="LE697" s="5"/>
      <c r="LF697" s="5"/>
      <c r="LG697" s="5"/>
      <c r="LH697" s="5"/>
      <c r="LI697" s="5"/>
      <c r="LJ697" s="5"/>
      <c r="LK697" s="5"/>
      <c r="LL697" s="5"/>
      <c r="LM697" s="5"/>
      <c r="LN697" s="5"/>
      <c r="LO697" s="5"/>
      <c r="LP697" s="5"/>
      <c r="LQ697" s="5"/>
      <c r="LR697" s="5"/>
      <c r="LS697" s="5"/>
      <c r="LT697" s="5"/>
      <c r="LU697" s="5"/>
      <c r="LV697" s="5"/>
      <c r="LW697" s="5"/>
      <c r="LX697" s="5"/>
      <c r="LY697" s="5"/>
      <c r="LZ697" s="5"/>
      <c r="MA697" s="5"/>
      <c r="MB697" s="5"/>
      <c r="MC697" s="5"/>
      <c r="MD697" s="5"/>
      <c r="ME697" s="5"/>
      <c r="MF697" s="5"/>
      <c r="MG697" s="5"/>
      <c r="MH697" s="5"/>
      <c r="MI697" s="5"/>
      <c r="MJ697" s="5"/>
      <c r="MK697" s="5"/>
      <c r="ML697" s="5"/>
      <c r="MM697" s="5"/>
      <c r="MN697" s="5"/>
      <c r="MO697" s="5"/>
      <c r="MP697" s="5"/>
      <c r="MQ697" s="5"/>
      <c r="MR697" s="5"/>
      <c r="MS697" s="5"/>
      <c r="MT697" s="5"/>
      <c r="MU697" s="5"/>
      <c r="MV697" s="5"/>
      <c r="MW697" s="5"/>
      <c r="MX697" s="5"/>
      <c r="MY697" s="5"/>
      <c r="MZ697" s="5"/>
      <c r="NA697" s="5"/>
      <c r="NB697" s="5"/>
      <c r="NC697" s="5"/>
      <c r="ND697" s="5"/>
      <c r="NE697" s="5"/>
      <c r="NF697" s="5"/>
      <c r="NG697" s="5"/>
      <c r="NH697" s="5"/>
      <c r="NI697" s="5"/>
      <c r="NJ697" s="5"/>
      <c r="NK697" s="5"/>
      <c r="NL697" s="5"/>
      <c r="NM697" s="5"/>
      <c r="NN697" s="5"/>
      <c r="NO697" s="5"/>
      <c r="NP697" s="5"/>
      <c r="NQ697" s="5"/>
      <c r="NR697" s="5"/>
      <c r="NS697" s="5"/>
      <c r="NT697" s="5"/>
      <c r="NU697" s="5"/>
      <c r="NV697" s="5"/>
      <c r="NW697" s="5"/>
      <c r="NX697" s="5"/>
      <c r="NY697" s="5"/>
      <c r="NZ697" s="5"/>
      <c r="OA697" s="5"/>
      <c r="OB697" s="5"/>
      <c r="OC697" s="5"/>
      <c r="OD697" s="5"/>
      <c r="OE697" s="5"/>
      <c r="OF697" s="5"/>
      <c r="OG697" s="5"/>
      <c r="OH697" s="5"/>
      <c r="OI697" s="5"/>
      <c r="OJ697" s="5"/>
      <c r="OK697" s="5"/>
      <c r="OL697" s="5"/>
      <c r="OM697" s="5"/>
      <c r="ON697" s="5"/>
      <c r="OO697" s="5"/>
      <c r="OP697" s="5"/>
      <c r="OQ697" s="5"/>
      <c r="OR697" s="5"/>
      <c r="OS697" s="5"/>
      <c r="OT697" s="5"/>
      <c r="OU697" s="5"/>
      <c r="OV697" s="5"/>
      <c r="OW697" s="5"/>
      <c r="OX697" s="5"/>
      <c r="OY697" s="5"/>
      <c r="OZ697" s="5"/>
      <c r="PA697" s="5"/>
      <c r="PB697" s="5"/>
      <c r="PC697" s="5"/>
      <c r="PD697" s="5"/>
      <c r="PE697" s="5"/>
      <c r="PF697" s="5"/>
      <c r="PG697" s="5"/>
      <c r="PH697" s="5"/>
      <c r="PI697" s="5"/>
      <c r="PJ697" s="5"/>
      <c r="PK697" s="5"/>
      <c r="PL697" s="5"/>
      <c r="PM697" s="5"/>
      <c r="PN697" s="5"/>
      <c r="PO697" s="5"/>
      <c r="PP697" s="5"/>
      <c r="PQ697" s="5"/>
      <c r="PR697" s="5"/>
      <c r="PS697" s="5"/>
      <c r="PT697" s="5"/>
      <c r="PU697" s="5"/>
      <c r="PV697" s="5"/>
      <c r="PW697" s="5"/>
      <c r="PX697" s="5"/>
      <c r="PY697" s="5"/>
      <c r="PZ697" s="5"/>
      <c r="QA697" s="5"/>
      <c r="QB697" s="5"/>
      <c r="QC697" s="5"/>
      <c r="QD697" s="5"/>
      <c r="QE697" s="5"/>
      <c r="QF697" s="5"/>
      <c r="QG697" s="5"/>
      <c r="QH697" s="5"/>
      <c r="QI697" s="5"/>
      <c r="QJ697" s="5"/>
      <c r="QK697" s="5"/>
      <c r="QL697" s="5"/>
      <c r="QM697" s="5"/>
      <c r="QN697" s="5"/>
      <c r="QO697" s="5"/>
      <c r="QP697" s="5"/>
      <c r="QQ697" s="5"/>
      <c r="QR697" s="5"/>
      <c r="QS697" s="5"/>
      <c r="QT697" s="5"/>
      <c r="QU697" s="5"/>
      <c r="QV697" s="5"/>
      <c r="QW697" s="5"/>
      <c r="QX697" s="5"/>
      <c r="QY697" s="5"/>
      <c r="QZ697" s="5"/>
      <c r="RA697" s="5"/>
      <c r="RB697" s="5"/>
      <c r="RC697" s="5"/>
      <c r="RD697" s="5"/>
      <c r="RE697" s="5"/>
      <c r="RF697" s="5"/>
      <c r="RG697" s="5"/>
      <c r="RH697" s="5"/>
      <c r="RI697" s="5"/>
      <c r="RJ697" s="5"/>
      <c r="RK697" s="5"/>
      <c r="RL697" s="5"/>
      <c r="RM697" s="5"/>
      <c r="RN697" s="5"/>
      <c r="RO697" s="5"/>
      <c r="RP697" s="5"/>
      <c r="RQ697" s="5"/>
      <c r="RR697" s="5"/>
      <c r="RS697" s="5"/>
      <c r="RT697" s="5"/>
      <c r="RU697" s="5"/>
      <c r="RV697" s="5"/>
      <c r="RW697" s="5"/>
      <c r="RX697" s="5"/>
      <c r="RY697" s="5"/>
      <c r="RZ697" s="5"/>
      <c r="SA697" s="5"/>
      <c r="SB697" s="5"/>
      <c r="SC697" s="5"/>
      <c r="SD697" s="5"/>
      <c r="SE697" s="5"/>
      <c r="SF697" s="5"/>
      <c r="SG697" s="5"/>
      <c r="SH697" s="5"/>
      <c r="SI697" s="5"/>
      <c r="SJ697" s="5"/>
      <c r="SK697" s="5"/>
      <c r="SL697" s="5"/>
      <c r="SM697" s="5"/>
      <c r="SN697" s="5"/>
      <c r="SO697" s="5"/>
      <c r="SP697" s="5"/>
      <c r="SQ697" s="5"/>
      <c r="SR697" s="5"/>
      <c r="SS697" s="5"/>
      <c r="ST697" s="5"/>
      <c r="SU697" s="5"/>
      <c r="SV697" s="5"/>
      <c r="SW697" s="5"/>
      <c r="SX697" s="5"/>
      <c r="SY697" s="5"/>
      <c r="SZ697" s="5"/>
      <c r="TA697" s="5"/>
      <c r="TB697" s="5"/>
      <c r="TC697" s="5"/>
      <c r="TD697" s="5"/>
      <c r="TE697" s="5"/>
      <c r="TF697" s="5"/>
      <c r="TG697" s="5"/>
      <c r="TH697" s="5"/>
      <c r="TI697" s="5"/>
      <c r="TJ697" s="5"/>
      <c r="TK697" s="5"/>
      <c r="TL697" s="5"/>
      <c r="TM697" s="5"/>
      <c r="TN697" s="5"/>
      <c r="TO697" s="5"/>
      <c r="TP697" s="5"/>
      <c r="TQ697" s="5"/>
      <c r="TR697" s="5"/>
      <c r="TS697" s="5"/>
      <c r="TT697" s="5"/>
      <c r="TU697" s="5"/>
      <c r="TV697" s="5"/>
      <c r="TW697" s="5"/>
      <c r="TX697" s="5"/>
      <c r="TY697" s="5"/>
      <c r="TZ697" s="5"/>
      <c r="UA697" s="5"/>
      <c r="UB697" s="5"/>
      <c r="UC697" s="5"/>
      <c r="UD697" s="5"/>
      <c r="UE697" s="5"/>
      <c r="UF697" s="5"/>
      <c r="UG697" s="5"/>
      <c r="UH697" s="5"/>
      <c r="UI697" s="5"/>
      <c r="UJ697" s="5"/>
      <c r="UK697" s="5"/>
      <c r="UL697" s="5"/>
      <c r="UM697" s="5"/>
      <c r="UN697" s="5"/>
      <c r="UO697" s="5"/>
      <c r="UP697" s="5"/>
      <c r="UQ697" s="5"/>
      <c r="UR697" s="5"/>
      <c r="US697" s="5"/>
      <c r="UT697" s="5"/>
      <c r="UU697" s="5"/>
      <c r="UV697" s="5"/>
      <c r="UW697" s="5"/>
      <c r="UX697" s="5"/>
      <c r="UY697" s="5"/>
      <c r="UZ697" s="5"/>
      <c r="VA697" s="5"/>
      <c r="VB697" s="5"/>
      <c r="VC697" s="5"/>
      <c r="VD697" s="5"/>
      <c r="VE697" s="5"/>
      <c r="VF697" s="5"/>
      <c r="VG697" s="5"/>
      <c r="VH697" s="5"/>
      <c r="VI697" s="5"/>
      <c r="VJ697" s="5"/>
      <c r="VK697" s="5"/>
      <c r="VL697" s="5"/>
      <c r="VM697" s="5"/>
      <c r="VN697" s="5"/>
      <c r="VO697" s="5"/>
      <c r="VP697" s="5"/>
      <c r="VQ697" s="5"/>
      <c r="VR697" s="5"/>
      <c r="VS697" s="5"/>
      <c r="VT697" s="5"/>
      <c r="VU697" s="5"/>
      <c r="VV697" s="5"/>
      <c r="VW697" s="5"/>
      <c r="VX697" s="5"/>
      <c r="VY697" s="5"/>
      <c r="VZ697" s="5"/>
      <c r="WA697" s="5"/>
      <c r="WB697" s="5"/>
      <c r="WC697" s="5"/>
      <c r="WD697" s="5"/>
      <c r="WE697" s="5"/>
      <c r="WF697" s="5"/>
      <c r="WG697" s="5"/>
      <c r="WH697" s="5"/>
      <c r="WI697" s="5"/>
      <c r="WJ697" s="5"/>
      <c r="WK697" s="5"/>
      <c r="WL697" s="5"/>
      <c r="WM697" s="5"/>
      <c r="WN697" s="5"/>
      <c r="WO697" s="5"/>
      <c r="WP697" s="5"/>
      <c r="WQ697" s="5"/>
      <c r="WR697" s="5"/>
      <c r="WS697" s="5"/>
      <c r="WT697" s="5"/>
      <c r="WU697" s="5"/>
      <c r="WV697" s="5"/>
      <c r="WW697" s="5"/>
      <c r="WX697" s="5"/>
      <c r="WY697" s="5"/>
      <c r="WZ697" s="5"/>
      <c r="XA697" s="5"/>
      <c r="XB697" s="5"/>
      <c r="XC697" s="5"/>
      <c r="XD697" s="5"/>
      <c r="XE697" s="5"/>
      <c r="XF697" s="5"/>
      <c r="XG697" s="5"/>
      <c r="XH697" s="5"/>
      <c r="XI697" s="5"/>
      <c r="XJ697" s="5"/>
      <c r="XK697" s="5"/>
      <c r="XL697" s="5"/>
      <c r="XM697" s="5"/>
      <c r="XN697" s="5"/>
      <c r="XO697" s="5"/>
      <c r="XP697" s="5"/>
      <c r="XQ697" s="5"/>
      <c r="XR697" s="5"/>
      <c r="XS697" s="5"/>
      <c r="XT697" s="5"/>
      <c r="XU697" s="5"/>
      <c r="XV697" s="5"/>
      <c r="XW697" s="5"/>
    </row>
    <row r="698" spans="39:647" x14ac:dyDescent="0.45">
      <c r="AM698" s="5"/>
      <c r="AN698" s="5"/>
      <c r="AO698" s="5"/>
      <c r="AP698" s="5"/>
      <c r="AQ698" s="5"/>
      <c r="AR698" s="5"/>
      <c r="AS698" s="5"/>
      <c r="AT698" s="5"/>
      <c r="AU698" s="5"/>
      <c r="AV698" s="5"/>
      <c r="AW698" s="5"/>
      <c r="AX698" s="5"/>
      <c r="AY698" s="5"/>
      <c r="AZ698" s="5"/>
      <c r="BA698" s="5"/>
      <c r="BB698" s="5"/>
      <c r="BC698" s="5"/>
      <c r="BD698" s="5"/>
      <c r="BE698" s="5"/>
      <c r="BF698" s="5"/>
      <c r="BG698" s="5"/>
      <c r="BH698" s="5"/>
      <c r="BI698" s="5"/>
      <c r="BJ698" s="5"/>
      <c r="BK698" s="5"/>
      <c r="BL698" s="5"/>
      <c r="BM698" s="5"/>
      <c r="BN698" s="5"/>
      <c r="BO698" s="5"/>
      <c r="BP698" s="5"/>
      <c r="BQ698" s="5"/>
      <c r="BR698" s="5"/>
      <c r="BS698" s="5"/>
      <c r="BT698" s="5"/>
      <c r="BU698" s="5"/>
      <c r="BV698" s="5"/>
      <c r="BW698" s="5"/>
      <c r="BX698" s="5"/>
      <c r="BY698" s="5"/>
      <c r="BZ698" s="5"/>
      <c r="CA698" s="5"/>
      <c r="CB698" s="5"/>
      <c r="CC698" s="5"/>
      <c r="CD698" s="5"/>
      <c r="CE698" s="5"/>
      <c r="CF698" s="5"/>
      <c r="CG698" s="5"/>
      <c r="CH698" s="5"/>
      <c r="CI698" s="5"/>
      <c r="CJ698" s="5"/>
      <c r="CK698" s="5"/>
      <c r="CL698" s="5"/>
      <c r="CM698" s="5"/>
      <c r="CN698" s="5"/>
      <c r="CO698" s="5"/>
      <c r="CP698" s="5"/>
      <c r="CQ698" s="5"/>
      <c r="CR698" s="5"/>
      <c r="CS698" s="5"/>
      <c r="CT698" s="5"/>
      <c r="CU698" s="5"/>
      <c r="CV698" s="5"/>
      <c r="CW698" s="5"/>
      <c r="CX698" s="5"/>
      <c r="CY698" s="5"/>
      <c r="CZ698" s="5"/>
      <c r="DA698" s="5"/>
      <c r="DB698" s="5"/>
      <c r="DC698" s="5"/>
      <c r="DD698" s="5"/>
      <c r="DE698" s="5"/>
      <c r="DF698" s="5"/>
      <c r="DG698" s="5"/>
      <c r="DH698" s="5"/>
      <c r="DI698" s="5"/>
      <c r="DJ698" s="5"/>
      <c r="DK698" s="5"/>
      <c r="DL698" s="5"/>
      <c r="DM698" s="5"/>
      <c r="DN698" s="5"/>
      <c r="DO698" s="5"/>
      <c r="DP698" s="5"/>
      <c r="DQ698" s="5"/>
      <c r="DR698" s="5"/>
      <c r="DS698" s="5"/>
      <c r="DT698" s="5"/>
      <c r="DU698" s="5"/>
      <c r="DV698" s="5"/>
      <c r="DW698" s="5"/>
      <c r="DX698" s="5"/>
      <c r="DY698" s="5"/>
      <c r="DZ698" s="5"/>
      <c r="EA698" s="5"/>
      <c r="EB698" s="5"/>
      <c r="EC698" s="5"/>
      <c r="ED698" s="5"/>
      <c r="EE698" s="5"/>
      <c r="EF698" s="5"/>
      <c r="EG698" s="5"/>
      <c r="EH698" s="5"/>
      <c r="EI698" s="5"/>
      <c r="EJ698" s="5"/>
      <c r="EK698" s="5"/>
      <c r="EL698" s="5"/>
      <c r="EM698" s="5"/>
      <c r="EN698" s="5"/>
      <c r="EO698" s="5"/>
      <c r="EP698" s="5"/>
      <c r="EQ698" s="5"/>
      <c r="ER698" s="5"/>
      <c r="ES698" s="5"/>
      <c r="ET698" s="5"/>
      <c r="EU698" s="5"/>
      <c r="EV698" s="5"/>
      <c r="EW698" s="5"/>
      <c r="EX698" s="5"/>
      <c r="EY698" s="5"/>
      <c r="EZ698" s="5"/>
      <c r="FA698" s="5"/>
      <c r="FB698" s="5"/>
      <c r="FC698" s="5"/>
      <c r="FD698" s="5"/>
      <c r="FE698" s="5"/>
      <c r="FF698" s="5"/>
      <c r="FG698" s="5"/>
      <c r="FH698" s="5"/>
      <c r="FI698" s="5"/>
      <c r="FJ698" s="5"/>
      <c r="FK698" s="5"/>
      <c r="FL698" s="5"/>
      <c r="FM698" s="5"/>
      <c r="FN698" s="5"/>
      <c r="FO698" s="5"/>
      <c r="FP698" s="5"/>
      <c r="FQ698" s="5"/>
      <c r="FR698" s="5"/>
      <c r="FS698" s="5"/>
      <c r="FT698" s="5"/>
      <c r="FU698" s="5"/>
      <c r="FV698" s="5"/>
      <c r="FW698" s="5"/>
      <c r="FX698" s="5"/>
      <c r="FY698" s="5"/>
      <c r="FZ698" s="5"/>
      <c r="GA698" s="5"/>
      <c r="GB698" s="5"/>
      <c r="GC698" s="5"/>
      <c r="GD698" s="5"/>
      <c r="GE698" s="5"/>
      <c r="GF698" s="5"/>
      <c r="GG698" s="5"/>
      <c r="GH698" s="5"/>
      <c r="GI698" s="5"/>
      <c r="GJ698" s="5"/>
      <c r="GK698" s="5"/>
      <c r="GL698" s="5"/>
      <c r="GM698" s="5"/>
      <c r="GN698" s="5"/>
      <c r="GO698" s="5"/>
      <c r="GP698" s="5"/>
      <c r="GQ698" s="5"/>
      <c r="GR698" s="5"/>
      <c r="GS698" s="5"/>
      <c r="GT698" s="5"/>
      <c r="GU698" s="5"/>
      <c r="GV698" s="5"/>
      <c r="GW698" s="5"/>
      <c r="GX698" s="5"/>
      <c r="GY698" s="5"/>
      <c r="GZ698" s="5"/>
      <c r="HA698" s="5"/>
      <c r="HB698" s="5"/>
      <c r="HC698" s="5"/>
      <c r="HD698" s="5"/>
      <c r="HE698" s="5"/>
      <c r="HF698" s="5"/>
      <c r="HG698" s="5"/>
      <c r="HH698" s="5"/>
      <c r="HI698" s="5"/>
      <c r="HJ698" s="5"/>
      <c r="HK698" s="5"/>
      <c r="HL698" s="5"/>
      <c r="HM698" s="5"/>
      <c r="HN698" s="5"/>
      <c r="HO698" s="5"/>
      <c r="HP698" s="5"/>
      <c r="HQ698" s="5"/>
      <c r="HR698" s="5"/>
      <c r="HS698" s="5"/>
      <c r="HT698" s="5"/>
      <c r="HU698" s="5"/>
      <c r="HV698" s="5"/>
      <c r="HW698" s="5"/>
      <c r="HX698" s="5"/>
      <c r="HY698" s="5"/>
      <c r="HZ698" s="5"/>
      <c r="IA698" s="5"/>
      <c r="IB698" s="5"/>
      <c r="IC698" s="5"/>
      <c r="ID698" s="5"/>
      <c r="IE698" s="5"/>
      <c r="IF698" s="5"/>
      <c r="IG698" s="5"/>
      <c r="IH698" s="5"/>
      <c r="II698" s="5"/>
      <c r="IJ698" s="5"/>
      <c r="IK698" s="5"/>
      <c r="IL698" s="5"/>
      <c r="IM698" s="5"/>
      <c r="IN698" s="5"/>
      <c r="IO698" s="5"/>
      <c r="IP698" s="5"/>
      <c r="IQ698" s="5"/>
      <c r="IR698" s="5"/>
      <c r="IS698" s="5"/>
      <c r="IT698" s="5"/>
      <c r="IU698" s="5"/>
      <c r="IV698" s="5"/>
      <c r="IW698" s="5"/>
      <c r="IX698" s="5"/>
      <c r="IY698" s="5"/>
      <c r="IZ698" s="5"/>
      <c r="JA698" s="5"/>
      <c r="JB698" s="5"/>
      <c r="JC698" s="5"/>
      <c r="JD698" s="5"/>
      <c r="JE698" s="5"/>
      <c r="JF698" s="5"/>
      <c r="JG698" s="5"/>
      <c r="JH698" s="5"/>
      <c r="JI698" s="5"/>
      <c r="JJ698" s="5"/>
      <c r="JK698" s="5"/>
      <c r="JL698" s="5"/>
      <c r="JM698" s="5"/>
      <c r="JN698" s="5"/>
      <c r="JO698" s="5"/>
      <c r="JP698" s="5"/>
      <c r="JQ698" s="5"/>
      <c r="JR698" s="5"/>
      <c r="JS698" s="5"/>
      <c r="JT698" s="5"/>
      <c r="JU698" s="5"/>
      <c r="JV698" s="5"/>
      <c r="JW698" s="5"/>
      <c r="JX698" s="5"/>
      <c r="JY698" s="5"/>
      <c r="JZ698" s="5"/>
      <c r="KA698" s="5"/>
      <c r="KB698" s="5"/>
      <c r="KC698" s="5"/>
      <c r="KD698" s="5"/>
      <c r="KE698" s="5"/>
      <c r="KF698" s="5"/>
      <c r="KG698" s="5"/>
      <c r="KH698" s="5"/>
      <c r="KI698" s="5"/>
      <c r="KJ698" s="5"/>
      <c r="KK698" s="5"/>
      <c r="KL698" s="5"/>
      <c r="KM698" s="5"/>
      <c r="KN698" s="5"/>
      <c r="KO698" s="5"/>
      <c r="KP698" s="5"/>
      <c r="KQ698" s="5"/>
      <c r="KR698" s="5"/>
      <c r="KS698" s="5"/>
      <c r="KT698" s="5"/>
      <c r="KU698" s="5"/>
      <c r="KV698" s="5"/>
      <c r="KW698" s="5"/>
      <c r="KX698" s="5"/>
      <c r="KY698" s="5"/>
      <c r="KZ698" s="5"/>
      <c r="LA698" s="5"/>
      <c r="LB698" s="5"/>
      <c r="LC698" s="5"/>
      <c r="LD698" s="5"/>
      <c r="LE698" s="5"/>
      <c r="LF698" s="5"/>
      <c r="LG698" s="5"/>
      <c r="LH698" s="5"/>
      <c r="LI698" s="5"/>
      <c r="LJ698" s="5"/>
      <c r="LK698" s="5"/>
      <c r="LL698" s="5"/>
      <c r="LM698" s="5"/>
      <c r="LN698" s="5"/>
      <c r="LO698" s="5"/>
      <c r="LP698" s="5"/>
      <c r="LQ698" s="5"/>
      <c r="LR698" s="5"/>
      <c r="LS698" s="5"/>
      <c r="LT698" s="5"/>
      <c r="LU698" s="5"/>
      <c r="LV698" s="5"/>
      <c r="LW698" s="5"/>
      <c r="LX698" s="5"/>
      <c r="LY698" s="5"/>
      <c r="LZ698" s="5"/>
      <c r="MA698" s="5"/>
      <c r="MB698" s="5"/>
      <c r="MC698" s="5"/>
      <c r="MD698" s="5"/>
      <c r="ME698" s="5"/>
      <c r="MF698" s="5"/>
      <c r="MG698" s="5"/>
      <c r="MH698" s="5"/>
      <c r="MI698" s="5"/>
      <c r="MJ698" s="5"/>
      <c r="MK698" s="5"/>
      <c r="ML698" s="5"/>
      <c r="MM698" s="5"/>
      <c r="MN698" s="5"/>
      <c r="MO698" s="5"/>
      <c r="MP698" s="5"/>
      <c r="MQ698" s="5"/>
      <c r="MR698" s="5"/>
      <c r="MS698" s="5"/>
      <c r="MT698" s="5"/>
      <c r="MU698" s="5"/>
      <c r="MV698" s="5"/>
      <c r="MW698" s="5"/>
      <c r="MX698" s="5"/>
      <c r="MY698" s="5"/>
      <c r="MZ698" s="5"/>
      <c r="NA698" s="5"/>
      <c r="NB698" s="5"/>
      <c r="NC698" s="5"/>
      <c r="ND698" s="5"/>
      <c r="NE698" s="5"/>
      <c r="NF698" s="5"/>
      <c r="NG698" s="5"/>
      <c r="NH698" s="5"/>
      <c r="NI698" s="5"/>
      <c r="NJ698" s="5"/>
      <c r="NK698" s="5"/>
      <c r="NL698" s="5"/>
      <c r="NM698" s="5"/>
      <c r="NN698" s="5"/>
      <c r="NO698" s="5"/>
      <c r="NP698" s="5"/>
      <c r="NQ698" s="5"/>
      <c r="NR698" s="5"/>
      <c r="NS698" s="5"/>
      <c r="NT698" s="5"/>
      <c r="NU698" s="5"/>
      <c r="NV698" s="5"/>
      <c r="NW698" s="5"/>
      <c r="NX698" s="5"/>
      <c r="NY698" s="5"/>
      <c r="NZ698" s="5"/>
      <c r="OA698" s="5"/>
      <c r="OB698" s="5"/>
      <c r="OC698" s="5"/>
      <c r="OD698" s="5"/>
      <c r="OE698" s="5"/>
      <c r="OF698" s="5"/>
      <c r="OG698" s="5"/>
      <c r="OH698" s="5"/>
      <c r="OI698" s="5"/>
      <c r="OJ698" s="5"/>
      <c r="OK698" s="5"/>
      <c r="OL698" s="5"/>
      <c r="OM698" s="5"/>
      <c r="ON698" s="5"/>
      <c r="OO698" s="5"/>
      <c r="OP698" s="5"/>
      <c r="OQ698" s="5"/>
      <c r="OR698" s="5"/>
      <c r="OS698" s="5"/>
      <c r="OT698" s="5"/>
      <c r="OU698" s="5"/>
      <c r="OV698" s="5"/>
      <c r="OW698" s="5"/>
      <c r="OX698" s="5"/>
      <c r="OY698" s="5"/>
      <c r="OZ698" s="5"/>
      <c r="PA698" s="5"/>
      <c r="PB698" s="5"/>
      <c r="PC698" s="5"/>
      <c r="PD698" s="5"/>
      <c r="PE698" s="5"/>
      <c r="PF698" s="5"/>
      <c r="PG698" s="5"/>
      <c r="PH698" s="5"/>
      <c r="PI698" s="5"/>
      <c r="PJ698" s="5"/>
      <c r="PK698" s="5"/>
      <c r="PL698" s="5"/>
      <c r="PM698" s="5"/>
      <c r="PN698" s="5"/>
      <c r="PO698" s="5"/>
      <c r="PP698" s="5"/>
      <c r="PQ698" s="5"/>
      <c r="PR698" s="5"/>
      <c r="PS698" s="5"/>
      <c r="PT698" s="5"/>
      <c r="PU698" s="5"/>
      <c r="PV698" s="5"/>
      <c r="PW698" s="5"/>
      <c r="PX698" s="5"/>
      <c r="PY698" s="5"/>
      <c r="PZ698" s="5"/>
      <c r="QA698" s="5"/>
      <c r="QB698" s="5"/>
      <c r="QC698" s="5"/>
      <c r="QD698" s="5"/>
      <c r="QE698" s="5"/>
      <c r="QF698" s="5"/>
      <c r="QG698" s="5"/>
      <c r="QH698" s="5"/>
      <c r="QI698" s="5"/>
      <c r="QJ698" s="5"/>
      <c r="QK698" s="5"/>
      <c r="QL698" s="5"/>
      <c r="QM698" s="5"/>
      <c r="QN698" s="5"/>
      <c r="QO698" s="5"/>
      <c r="QP698" s="5"/>
      <c r="QQ698" s="5"/>
      <c r="QR698" s="5"/>
      <c r="QS698" s="5"/>
      <c r="QT698" s="5"/>
      <c r="QU698" s="5"/>
      <c r="QV698" s="5"/>
      <c r="QW698" s="5"/>
      <c r="QX698" s="5"/>
      <c r="QY698" s="5"/>
      <c r="QZ698" s="5"/>
      <c r="RA698" s="5"/>
      <c r="RB698" s="5"/>
      <c r="RC698" s="5"/>
      <c r="RD698" s="5"/>
      <c r="RE698" s="5"/>
      <c r="RF698" s="5"/>
      <c r="RG698" s="5"/>
      <c r="RH698" s="5"/>
      <c r="RI698" s="5"/>
      <c r="RJ698" s="5"/>
      <c r="RK698" s="5"/>
      <c r="RL698" s="5"/>
      <c r="RM698" s="5"/>
      <c r="RN698" s="5"/>
      <c r="RO698" s="5"/>
      <c r="RP698" s="5"/>
      <c r="RQ698" s="5"/>
      <c r="RR698" s="5"/>
      <c r="RS698" s="5"/>
      <c r="RT698" s="5"/>
      <c r="RU698" s="5"/>
      <c r="RV698" s="5"/>
      <c r="RW698" s="5"/>
      <c r="RX698" s="5"/>
      <c r="RY698" s="5"/>
      <c r="RZ698" s="5"/>
      <c r="SA698" s="5"/>
      <c r="SB698" s="5"/>
      <c r="SC698" s="5"/>
      <c r="SD698" s="5"/>
      <c r="SE698" s="5"/>
      <c r="SF698" s="5"/>
      <c r="SG698" s="5"/>
      <c r="SH698" s="5"/>
      <c r="SI698" s="5"/>
      <c r="SJ698" s="5"/>
      <c r="SK698" s="5"/>
      <c r="SL698" s="5"/>
      <c r="SM698" s="5"/>
      <c r="SN698" s="5"/>
      <c r="SO698" s="5"/>
      <c r="SP698" s="5"/>
      <c r="SQ698" s="5"/>
      <c r="SR698" s="5"/>
      <c r="SS698" s="5"/>
      <c r="ST698" s="5"/>
      <c r="SU698" s="5"/>
      <c r="SV698" s="5"/>
      <c r="SW698" s="5"/>
      <c r="SX698" s="5"/>
      <c r="SY698" s="5"/>
      <c r="SZ698" s="5"/>
      <c r="TA698" s="5"/>
      <c r="TB698" s="5"/>
      <c r="TC698" s="5"/>
      <c r="TD698" s="5"/>
      <c r="TE698" s="5"/>
      <c r="TF698" s="5"/>
      <c r="TG698" s="5"/>
      <c r="TH698" s="5"/>
      <c r="TI698" s="5"/>
      <c r="TJ698" s="5"/>
      <c r="TK698" s="5"/>
      <c r="TL698" s="5"/>
      <c r="TM698" s="5"/>
      <c r="TN698" s="5"/>
      <c r="TO698" s="5"/>
      <c r="TP698" s="5"/>
      <c r="TQ698" s="5"/>
      <c r="TR698" s="5"/>
      <c r="TS698" s="5"/>
      <c r="TT698" s="5"/>
      <c r="TU698" s="5"/>
      <c r="TV698" s="5"/>
      <c r="TW698" s="5"/>
      <c r="TX698" s="5"/>
      <c r="TY698" s="5"/>
      <c r="TZ698" s="5"/>
      <c r="UA698" s="5"/>
      <c r="UB698" s="5"/>
      <c r="UC698" s="5"/>
      <c r="UD698" s="5"/>
      <c r="UE698" s="5"/>
      <c r="UF698" s="5"/>
      <c r="UG698" s="5"/>
      <c r="UH698" s="5"/>
      <c r="UI698" s="5"/>
      <c r="UJ698" s="5"/>
      <c r="UK698" s="5"/>
      <c r="UL698" s="5"/>
      <c r="UM698" s="5"/>
      <c r="UN698" s="5"/>
      <c r="UO698" s="5"/>
      <c r="UP698" s="5"/>
      <c r="UQ698" s="5"/>
      <c r="UR698" s="5"/>
      <c r="US698" s="5"/>
      <c r="UT698" s="5"/>
      <c r="UU698" s="5"/>
      <c r="UV698" s="5"/>
      <c r="UW698" s="5"/>
      <c r="UX698" s="5"/>
      <c r="UY698" s="5"/>
      <c r="UZ698" s="5"/>
      <c r="VA698" s="5"/>
      <c r="VB698" s="5"/>
      <c r="VC698" s="5"/>
      <c r="VD698" s="5"/>
      <c r="VE698" s="5"/>
      <c r="VF698" s="5"/>
      <c r="VG698" s="5"/>
      <c r="VH698" s="5"/>
      <c r="VI698" s="5"/>
      <c r="VJ698" s="5"/>
      <c r="VK698" s="5"/>
      <c r="VL698" s="5"/>
      <c r="VM698" s="5"/>
      <c r="VN698" s="5"/>
      <c r="VO698" s="5"/>
      <c r="VP698" s="5"/>
      <c r="VQ698" s="5"/>
      <c r="VR698" s="5"/>
      <c r="VS698" s="5"/>
      <c r="VT698" s="5"/>
      <c r="VU698" s="5"/>
      <c r="VV698" s="5"/>
      <c r="VW698" s="5"/>
      <c r="VX698" s="5"/>
      <c r="VY698" s="5"/>
      <c r="VZ698" s="5"/>
      <c r="WA698" s="5"/>
      <c r="WB698" s="5"/>
      <c r="WC698" s="5"/>
      <c r="WD698" s="5"/>
      <c r="WE698" s="5"/>
      <c r="WF698" s="5"/>
      <c r="WG698" s="5"/>
      <c r="WH698" s="5"/>
      <c r="WI698" s="5"/>
      <c r="WJ698" s="5"/>
      <c r="WK698" s="5"/>
      <c r="WL698" s="5"/>
      <c r="WM698" s="5"/>
      <c r="WN698" s="5"/>
      <c r="WO698" s="5"/>
      <c r="WP698" s="5"/>
      <c r="WQ698" s="5"/>
      <c r="WR698" s="5"/>
      <c r="WS698" s="5"/>
      <c r="WT698" s="5"/>
      <c r="WU698" s="5"/>
      <c r="WV698" s="5"/>
      <c r="WW698" s="5"/>
      <c r="WX698" s="5"/>
      <c r="WY698" s="5"/>
      <c r="WZ698" s="5"/>
      <c r="XA698" s="5"/>
      <c r="XB698" s="5"/>
      <c r="XC698" s="5"/>
      <c r="XD698" s="5"/>
      <c r="XE698" s="5"/>
      <c r="XF698" s="5"/>
      <c r="XG698" s="5"/>
      <c r="XH698" s="5"/>
      <c r="XI698" s="5"/>
      <c r="XJ698" s="5"/>
      <c r="XK698" s="5"/>
      <c r="XL698" s="5"/>
      <c r="XM698" s="5"/>
      <c r="XN698" s="5"/>
      <c r="XO698" s="5"/>
      <c r="XP698" s="5"/>
      <c r="XQ698" s="5"/>
      <c r="XR698" s="5"/>
      <c r="XS698" s="5"/>
      <c r="XT698" s="5"/>
      <c r="XU698" s="5"/>
      <c r="XV698" s="5"/>
      <c r="XW698" s="5"/>
    </row>
    <row r="699" spans="39:647" x14ac:dyDescent="0.45">
      <c r="AM699" s="5"/>
      <c r="AN699" s="5"/>
      <c r="AO699" s="5"/>
      <c r="AP699" s="5"/>
      <c r="AQ699" s="5"/>
      <c r="AR699" s="5"/>
      <c r="AS699" s="5"/>
      <c r="AT699" s="5"/>
      <c r="AU699" s="5"/>
      <c r="AV699" s="5"/>
      <c r="AW699" s="5"/>
      <c r="AX699" s="5"/>
      <c r="AY699" s="5"/>
      <c r="AZ699" s="5"/>
      <c r="BA699" s="5"/>
      <c r="BB699" s="5"/>
      <c r="BC699" s="5"/>
      <c r="BD699" s="5"/>
      <c r="BE699" s="5"/>
      <c r="BF699" s="5"/>
      <c r="BG699" s="5"/>
      <c r="BH699" s="5"/>
      <c r="BI699" s="5"/>
      <c r="BJ699" s="5"/>
      <c r="BK699" s="5"/>
      <c r="BL699" s="5"/>
      <c r="BM699" s="5"/>
      <c r="BN699" s="5"/>
      <c r="BO699" s="5"/>
      <c r="BP699" s="5"/>
      <c r="BQ699" s="5"/>
      <c r="BR699" s="5"/>
      <c r="BS699" s="5"/>
      <c r="BT699" s="5"/>
      <c r="BU699" s="5"/>
      <c r="BV699" s="5"/>
      <c r="BW699" s="5"/>
      <c r="BX699" s="5"/>
      <c r="BY699" s="5"/>
      <c r="BZ699" s="5"/>
      <c r="CA699" s="5"/>
      <c r="CB699" s="5"/>
      <c r="CC699" s="5"/>
      <c r="CD699" s="5"/>
      <c r="CE699" s="5"/>
      <c r="CF699" s="5"/>
      <c r="CG699" s="5"/>
      <c r="CH699" s="5"/>
      <c r="CI699" s="5"/>
      <c r="CJ699" s="5"/>
      <c r="CK699" s="5"/>
      <c r="CL699" s="5"/>
      <c r="CM699" s="5"/>
      <c r="CN699" s="5"/>
      <c r="CO699" s="5"/>
      <c r="CP699" s="5"/>
      <c r="CQ699" s="5"/>
      <c r="CR699" s="5"/>
      <c r="CS699" s="5"/>
      <c r="CT699" s="5"/>
      <c r="CU699" s="5"/>
      <c r="CV699" s="5"/>
      <c r="CW699" s="5"/>
      <c r="CX699" s="5"/>
      <c r="CY699" s="5"/>
      <c r="CZ699" s="5"/>
      <c r="DA699" s="5"/>
      <c r="DB699" s="5"/>
      <c r="DC699" s="5"/>
      <c r="DD699" s="5"/>
      <c r="DE699" s="5"/>
      <c r="DF699" s="5"/>
      <c r="DG699" s="5"/>
      <c r="DH699" s="5"/>
      <c r="DI699" s="5"/>
      <c r="DJ699" s="5"/>
      <c r="DK699" s="5"/>
      <c r="DL699" s="5"/>
      <c r="DM699" s="5"/>
      <c r="DN699" s="5"/>
      <c r="DO699" s="5"/>
      <c r="DP699" s="5"/>
      <c r="DQ699" s="5"/>
      <c r="DR699" s="5"/>
      <c r="DS699" s="5"/>
      <c r="DT699" s="5"/>
      <c r="DU699" s="5"/>
      <c r="DV699" s="5"/>
      <c r="DW699" s="5"/>
      <c r="DX699" s="5"/>
      <c r="DY699" s="5"/>
      <c r="DZ699" s="5"/>
      <c r="EA699" s="5"/>
      <c r="EB699" s="5"/>
      <c r="EC699" s="5"/>
      <c r="ED699" s="5"/>
      <c r="EE699" s="5"/>
      <c r="EF699" s="5"/>
      <c r="EG699" s="5"/>
      <c r="EH699" s="5"/>
      <c r="EI699" s="5"/>
      <c r="EJ699" s="5"/>
      <c r="EK699" s="5"/>
      <c r="EL699" s="5"/>
      <c r="EM699" s="5"/>
      <c r="EN699" s="5"/>
      <c r="EO699" s="5"/>
      <c r="EP699" s="5"/>
      <c r="EQ699" s="5"/>
      <c r="ER699" s="5"/>
      <c r="ES699" s="5"/>
      <c r="ET699" s="5"/>
      <c r="EU699" s="5"/>
      <c r="EV699" s="5"/>
      <c r="EW699" s="5"/>
      <c r="EX699" s="5"/>
      <c r="EY699" s="5"/>
      <c r="EZ699" s="5"/>
      <c r="FA699" s="5"/>
      <c r="FB699" s="5"/>
      <c r="FC699" s="5"/>
      <c r="FD699" s="5"/>
      <c r="FE699" s="5"/>
      <c r="FF699" s="5"/>
      <c r="FG699" s="5"/>
      <c r="FH699" s="5"/>
      <c r="FI699" s="5"/>
      <c r="FJ699" s="5"/>
      <c r="FK699" s="5"/>
      <c r="FL699" s="5"/>
      <c r="FM699" s="5"/>
      <c r="FN699" s="5"/>
      <c r="FO699" s="5"/>
      <c r="FP699" s="5"/>
      <c r="FQ699" s="5"/>
      <c r="FR699" s="5"/>
      <c r="FS699" s="5"/>
      <c r="FT699" s="5"/>
      <c r="FU699" s="5"/>
      <c r="FV699" s="5"/>
      <c r="FW699" s="5"/>
      <c r="FX699" s="5"/>
      <c r="FY699" s="5"/>
      <c r="FZ699" s="5"/>
      <c r="GA699" s="5"/>
      <c r="GB699" s="5"/>
      <c r="GC699" s="5"/>
      <c r="GD699" s="5"/>
      <c r="GE699" s="5"/>
      <c r="GF699" s="5"/>
      <c r="GG699" s="5"/>
      <c r="GH699" s="5"/>
      <c r="GI699" s="5"/>
      <c r="GJ699" s="5"/>
      <c r="GK699" s="5"/>
      <c r="GL699" s="5"/>
      <c r="GM699" s="5"/>
      <c r="GN699" s="5"/>
      <c r="GO699" s="5"/>
      <c r="GP699" s="5"/>
      <c r="GQ699" s="5"/>
      <c r="GR699" s="5"/>
      <c r="GS699" s="5"/>
      <c r="GT699" s="5"/>
      <c r="GU699" s="5"/>
      <c r="GV699" s="5"/>
      <c r="GW699" s="5"/>
      <c r="GX699" s="5"/>
      <c r="GY699" s="5"/>
      <c r="GZ699" s="5"/>
      <c r="HA699" s="5"/>
      <c r="HB699" s="5"/>
      <c r="HC699" s="5"/>
      <c r="HD699" s="5"/>
      <c r="HE699" s="5"/>
      <c r="HF699" s="5"/>
      <c r="HG699" s="5"/>
      <c r="HH699" s="5"/>
      <c r="HI699" s="5"/>
      <c r="HJ699" s="5"/>
      <c r="HK699" s="5"/>
      <c r="HL699" s="5"/>
      <c r="HM699" s="5"/>
      <c r="HN699" s="5"/>
      <c r="HO699" s="5"/>
      <c r="HP699" s="5"/>
      <c r="HQ699" s="5"/>
      <c r="HR699" s="5"/>
      <c r="HS699" s="5"/>
      <c r="HT699" s="5"/>
      <c r="HU699" s="5"/>
      <c r="HV699" s="5"/>
      <c r="HW699" s="5"/>
      <c r="HX699" s="5"/>
      <c r="HY699" s="5"/>
      <c r="HZ699" s="5"/>
      <c r="IA699" s="5"/>
      <c r="IB699" s="5"/>
      <c r="IC699" s="5"/>
      <c r="ID699" s="5"/>
      <c r="IE699" s="5"/>
      <c r="IF699" s="5"/>
      <c r="IG699" s="5"/>
      <c r="IH699" s="5"/>
      <c r="II699" s="5"/>
      <c r="IJ699" s="5"/>
      <c r="IK699" s="5"/>
      <c r="IL699" s="5"/>
      <c r="IM699" s="5"/>
      <c r="IN699" s="5"/>
      <c r="IO699" s="5"/>
      <c r="IP699" s="5"/>
      <c r="IQ699" s="5"/>
      <c r="IR699" s="5"/>
      <c r="IS699" s="5"/>
      <c r="IT699" s="5"/>
      <c r="IU699" s="5"/>
      <c r="IV699" s="5"/>
      <c r="IW699" s="5"/>
      <c r="IX699" s="5"/>
      <c r="IY699" s="5"/>
      <c r="IZ699" s="5"/>
      <c r="JA699" s="5"/>
      <c r="JB699" s="5"/>
      <c r="JC699" s="5"/>
      <c r="JD699" s="5"/>
      <c r="JE699" s="5"/>
      <c r="JF699" s="5"/>
      <c r="JG699" s="5"/>
      <c r="JH699" s="5"/>
      <c r="JI699" s="5"/>
      <c r="JJ699" s="5"/>
      <c r="JK699" s="5"/>
      <c r="JL699" s="5"/>
      <c r="JM699" s="5"/>
      <c r="JN699" s="5"/>
      <c r="JO699" s="5"/>
      <c r="JP699" s="5"/>
      <c r="JQ699" s="5"/>
      <c r="JR699" s="5"/>
      <c r="JS699" s="5"/>
      <c r="JT699" s="5"/>
      <c r="JU699" s="5"/>
      <c r="JV699" s="5"/>
      <c r="JW699" s="5"/>
      <c r="JX699" s="5"/>
      <c r="JY699" s="5"/>
      <c r="JZ699" s="5"/>
      <c r="KA699" s="5"/>
      <c r="KB699" s="5"/>
      <c r="KC699" s="5"/>
      <c r="KD699" s="5"/>
      <c r="KE699" s="5"/>
      <c r="KF699" s="5"/>
      <c r="KG699" s="5"/>
      <c r="KH699" s="5"/>
      <c r="KI699" s="5"/>
      <c r="KJ699" s="5"/>
      <c r="KK699" s="5"/>
      <c r="KL699" s="5"/>
      <c r="KM699" s="5"/>
      <c r="KN699" s="5"/>
      <c r="KO699" s="5"/>
      <c r="KP699" s="5"/>
      <c r="KQ699" s="5"/>
      <c r="KR699" s="5"/>
      <c r="KS699" s="5"/>
      <c r="KT699" s="5"/>
      <c r="KU699" s="5"/>
      <c r="KV699" s="5"/>
      <c r="KW699" s="5"/>
      <c r="KX699" s="5"/>
      <c r="KY699" s="5"/>
      <c r="KZ699" s="5"/>
      <c r="LA699" s="5"/>
      <c r="LB699" s="5"/>
      <c r="LC699" s="5"/>
      <c r="LD699" s="5"/>
      <c r="LE699" s="5"/>
      <c r="LF699" s="5"/>
      <c r="LG699" s="5"/>
      <c r="LH699" s="5"/>
      <c r="LI699" s="5"/>
      <c r="LJ699" s="5"/>
      <c r="LK699" s="5"/>
      <c r="LL699" s="5"/>
      <c r="LM699" s="5"/>
      <c r="LN699" s="5"/>
      <c r="LO699" s="5"/>
      <c r="LP699" s="5"/>
      <c r="LQ699" s="5"/>
      <c r="LR699" s="5"/>
      <c r="LS699" s="5"/>
      <c r="LT699" s="5"/>
      <c r="LU699" s="5"/>
      <c r="LV699" s="5"/>
      <c r="LW699" s="5"/>
      <c r="LX699" s="5"/>
      <c r="LY699" s="5"/>
      <c r="LZ699" s="5"/>
      <c r="MA699" s="5"/>
      <c r="MB699" s="5"/>
      <c r="MC699" s="5"/>
      <c r="MD699" s="5"/>
      <c r="ME699" s="5"/>
      <c r="MF699" s="5"/>
      <c r="MG699" s="5"/>
      <c r="MH699" s="5"/>
      <c r="MI699" s="5"/>
      <c r="MJ699" s="5"/>
      <c r="MK699" s="5"/>
      <c r="ML699" s="5"/>
      <c r="MM699" s="5"/>
      <c r="MN699" s="5"/>
      <c r="MO699" s="5"/>
      <c r="MP699" s="5"/>
      <c r="MQ699" s="5"/>
      <c r="MR699" s="5"/>
      <c r="MS699" s="5"/>
      <c r="MT699" s="5"/>
      <c r="MU699" s="5"/>
      <c r="MV699" s="5"/>
      <c r="MW699" s="5"/>
      <c r="MX699" s="5"/>
      <c r="MY699" s="5"/>
      <c r="MZ699" s="5"/>
      <c r="NA699" s="5"/>
      <c r="NB699" s="5"/>
      <c r="NC699" s="5"/>
      <c r="ND699" s="5"/>
      <c r="NE699" s="5"/>
      <c r="NF699" s="5"/>
      <c r="NG699" s="5"/>
      <c r="NH699" s="5"/>
      <c r="NI699" s="5"/>
      <c r="NJ699" s="5"/>
      <c r="NK699" s="5"/>
      <c r="NL699" s="5"/>
      <c r="NM699" s="5"/>
      <c r="NN699" s="5"/>
      <c r="NO699" s="5"/>
      <c r="NP699" s="5"/>
      <c r="NQ699" s="5"/>
      <c r="NR699" s="5"/>
      <c r="NS699" s="5"/>
      <c r="NT699" s="5"/>
      <c r="NU699" s="5"/>
      <c r="NV699" s="5"/>
      <c r="NW699" s="5"/>
      <c r="NX699" s="5"/>
      <c r="NY699" s="5"/>
      <c r="NZ699" s="5"/>
      <c r="OA699" s="5"/>
      <c r="OB699" s="5"/>
      <c r="OC699" s="5"/>
      <c r="OD699" s="5"/>
      <c r="OE699" s="5"/>
      <c r="OF699" s="5"/>
      <c r="OG699" s="5"/>
      <c r="OH699" s="5"/>
      <c r="OI699" s="5"/>
      <c r="OJ699" s="5"/>
      <c r="OK699" s="5"/>
      <c r="OL699" s="5"/>
      <c r="OM699" s="5"/>
      <c r="ON699" s="5"/>
      <c r="OO699" s="5"/>
      <c r="OP699" s="5"/>
      <c r="OQ699" s="5"/>
      <c r="OR699" s="5"/>
      <c r="OS699" s="5"/>
      <c r="OT699" s="5"/>
      <c r="OU699" s="5"/>
      <c r="OV699" s="5"/>
      <c r="OW699" s="5"/>
      <c r="OX699" s="5"/>
      <c r="OY699" s="5"/>
      <c r="OZ699" s="5"/>
      <c r="PA699" s="5"/>
      <c r="PB699" s="5"/>
      <c r="PC699" s="5"/>
      <c r="PD699" s="5"/>
      <c r="PE699" s="5"/>
      <c r="PF699" s="5"/>
      <c r="PG699" s="5"/>
      <c r="PH699" s="5"/>
      <c r="PI699" s="5"/>
      <c r="PJ699" s="5"/>
      <c r="PK699" s="5"/>
      <c r="PL699" s="5"/>
      <c r="PM699" s="5"/>
      <c r="PN699" s="5"/>
      <c r="PO699" s="5"/>
      <c r="PP699" s="5"/>
      <c r="PQ699" s="5"/>
      <c r="PR699" s="5"/>
      <c r="PS699" s="5"/>
      <c r="PT699" s="5"/>
      <c r="PU699" s="5"/>
      <c r="PV699" s="5"/>
      <c r="PW699" s="5"/>
      <c r="PX699" s="5"/>
      <c r="PY699" s="5"/>
      <c r="PZ699" s="5"/>
      <c r="QA699" s="5"/>
      <c r="QB699" s="5"/>
      <c r="QC699" s="5"/>
      <c r="QD699" s="5"/>
      <c r="QE699" s="5"/>
      <c r="QF699" s="5"/>
      <c r="QG699" s="5"/>
      <c r="QH699" s="5"/>
      <c r="QI699" s="5"/>
      <c r="QJ699" s="5"/>
      <c r="QK699" s="5"/>
      <c r="QL699" s="5"/>
      <c r="QM699" s="5"/>
      <c r="QN699" s="5"/>
      <c r="QO699" s="5"/>
      <c r="QP699" s="5"/>
      <c r="QQ699" s="5"/>
      <c r="QR699" s="5"/>
      <c r="QS699" s="5"/>
      <c r="QT699" s="5"/>
      <c r="QU699" s="5"/>
      <c r="QV699" s="5"/>
      <c r="QW699" s="5"/>
      <c r="QX699" s="5"/>
      <c r="QY699" s="5"/>
      <c r="QZ699" s="5"/>
      <c r="RA699" s="5"/>
      <c r="RB699" s="5"/>
      <c r="RC699" s="5"/>
      <c r="RD699" s="5"/>
      <c r="RE699" s="5"/>
      <c r="RF699" s="5"/>
      <c r="RG699" s="5"/>
      <c r="RH699" s="5"/>
      <c r="RI699" s="5"/>
      <c r="RJ699" s="5"/>
      <c r="RK699" s="5"/>
      <c r="RL699" s="5"/>
      <c r="RM699" s="5"/>
      <c r="RN699" s="5"/>
      <c r="RO699" s="5"/>
      <c r="RP699" s="5"/>
      <c r="RQ699" s="5"/>
      <c r="RR699" s="5"/>
      <c r="RS699" s="5"/>
      <c r="RT699" s="5"/>
      <c r="RU699" s="5"/>
      <c r="RV699" s="5"/>
      <c r="RW699" s="5"/>
      <c r="RX699" s="5"/>
      <c r="RY699" s="5"/>
      <c r="RZ699" s="5"/>
      <c r="SA699" s="5"/>
      <c r="SB699" s="5"/>
      <c r="SC699" s="5"/>
      <c r="SD699" s="5"/>
      <c r="SE699" s="5"/>
      <c r="SF699" s="5"/>
      <c r="SG699" s="5"/>
      <c r="SH699" s="5"/>
      <c r="SI699" s="5"/>
      <c r="SJ699" s="5"/>
      <c r="SK699" s="5"/>
      <c r="SL699" s="5"/>
      <c r="SM699" s="5"/>
      <c r="SN699" s="5"/>
      <c r="SO699" s="5"/>
      <c r="SP699" s="5"/>
      <c r="SQ699" s="5"/>
      <c r="SR699" s="5"/>
      <c r="SS699" s="5"/>
      <c r="ST699" s="5"/>
      <c r="SU699" s="5"/>
      <c r="SV699" s="5"/>
      <c r="SW699" s="5"/>
      <c r="SX699" s="5"/>
      <c r="SY699" s="5"/>
      <c r="SZ699" s="5"/>
      <c r="TA699" s="5"/>
      <c r="TB699" s="5"/>
      <c r="TC699" s="5"/>
      <c r="TD699" s="5"/>
      <c r="TE699" s="5"/>
      <c r="TF699" s="5"/>
      <c r="TG699" s="5"/>
      <c r="TH699" s="5"/>
      <c r="TI699" s="5"/>
      <c r="TJ699" s="5"/>
      <c r="TK699" s="5"/>
      <c r="TL699" s="5"/>
      <c r="TM699" s="5"/>
      <c r="TN699" s="5"/>
      <c r="TO699" s="5"/>
      <c r="TP699" s="5"/>
      <c r="TQ699" s="5"/>
      <c r="TR699" s="5"/>
      <c r="TS699" s="5"/>
      <c r="TT699" s="5"/>
      <c r="TU699" s="5"/>
      <c r="TV699" s="5"/>
      <c r="TW699" s="5"/>
      <c r="TX699" s="5"/>
      <c r="TY699" s="5"/>
      <c r="TZ699" s="5"/>
      <c r="UA699" s="5"/>
      <c r="UB699" s="5"/>
      <c r="UC699" s="5"/>
      <c r="UD699" s="5"/>
      <c r="UE699" s="5"/>
      <c r="UF699" s="5"/>
      <c r="UG699" s="5"/>
      <c r="UH699" s="5"/>
      <c r="UI699" s="5"/>
      <c r="UJ699" s="5"/>
      <c r="UK699" s="5"/>
      <c r="UL699" s="5"/>
      <c r="UM699" s="5"/>
      <c r="UN699" s="5"/>
      <c r="UO699" s="5"/>
      <c r="UP699" s="5"/>
      <c r="UQ699" s="5"/>
      <c r="UR699" s="5"/>
      <c r="US699" s="5"/>
      <c r="UT699" s="5"/>
      <c r="UU699" s="5"/>
      <c r="UV699" s="5"/>
      <c r="UW699" s="5"/>
      <c r="UX699" s="5"/>
      <c r="UY699" s="5"/>
      <c r="UZ699" s="5"/>
      <c r="VA699" s="5"/>
      <c r="VB699" s="5"/>
      <c r="VC699" s="5"/>
      <c r="VD699" s="5"/>
      <c r="VE699" s="5"/>
      <c r="VF699" s="5"/>
      <c r="VG699" s="5"/>
      <c r="VH699" s="5"/>
      <c r="VI699" s="5"/>
      <c r="VJ699" s="5"/>
      <c r="VK699" s="5"/>
      <c r="VL699" s="5"/>
      <c r="VM699" s="5"/>
      <c r="VN699" s="5"/>
      <c r="VO699" s="5"/>
      <c r="VP699" s="5"/>
      <c r="VQ699" s="5"/>
      <c r="VR699" s="5"/>
      <c r="VS699" s="5"/>
      <c r="VT699" s="5"/>
      <c r="VU699" s="5"/>
      <c r="VV699" s="5"/>
      <c r="VW699" s="5"/>
      <c r="VX699" s="5"/>
      <c r="VY699" s="5"/>
      <c r="VZ699" s="5"/>
      <c r="WA699" s="5"/>
      <c r="WB699" s="5"/>
      <c r="WC699" s="5"/>
      <c r="WD699" s="5"/>
      <c r="WE699" s="5"/>
      <c r="WF699" s="5"/>
      <c r="WG699" s="5"/>
      <c r="WH699" s="5"/>
      <c r="WI699" s="5"/>
      <c r="WJ699" s="5"/>
      <c r="WK699" s="5"/>
      <c r="WL699" s="5"/>
      <c r="WM699" s="5"/>
      <c r="WN699" s="5"/>
      <c r="WO699" s="5"/>
      <c r="WP699" s="5"/>
      <c r="WQ699" s="5"/>
      <c r="WR699" s="5"/>
      <c r="WS699" s="5"/>
      <c r="WT699" s="5"/>
      <c r="WU699" s="5"/>
      <c r="WV699" s="5"/>
      <c r="WW699" s="5"/>
      <c r="WX699" s="5"/>
      <c r="WY699" s="5"/>
      <c r="WZ699" s="5"/>
      <c r="XA699" s="5"/>
      <c r="XB699" s="5"/>
      <c r="XC699" s="5"/>
      <c r="XD699" s="5"/>
      <c r="XE699" s="5"/>
      <c r="XF699" s="5"/>
      <c r="XG699" s="5"/>
      <c r="XH699" s="5"/>
      <c r="XI699" s="5"/>
      <c r="XJ699" s="5"/>
      <c r="XK699" s="5"/>
      <c r="XL699" s="5"/>
      <c r="XM699" s="5"/>
      <c r="XN699" s="5"/>
      <c r="XO699" s="5"/>
      <c r="XP699" s="5"/>
      <c r="XQ699" s="5"/>
      <c r="XR699" s="5"/>
      <c r="XS699" s="5"/>
      <c r="XT699" s="5"/>
      <c r="XU699" s="5"/>
      <c r="XV699" s="5"/>
      <c r="XW699" s="5"/>
    </row>
    <row r="700" spans="39:647" x14ac:dyDescent="0.4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c r="EU700" s="5"/>
      <c r="EV700" s="5"/>
      <c r="EW700" s="5"/>
      <c r="EX700" s="5"/>
      <c r="EY700" s="5"/>
      <c r="EZ700" s="5"/>
      <c r="FA700" s="5"/>
      <c r="FB700" s="5"/>
      <c r="FC700" s="5"/>
      <c r="FD700" s="5"/>
      <c r="FE700" s="5"/>
      <c r="FF700" s="5"/>
      <c r="FG700" s="5"/>
      <c r="FH700" s="5"/>
      <c r="FI700" s="5"/>
      <c r="FJ700" s="5"/>
      <c r="FK700" s="5"/>
      <c r="FL700" s="5"/>
      <c r="FM700" s="5"/>
      <c r="FN700" s="5"/>
      <c r="FO700" s="5"/>
      <c r="FP700" s="5"/>
      <c r="FQ700" s="5"/>
      <c r="FR700" s="5"/>
      <c r="FS700" s="5"/>
      <c r="FT700" s="5"/>
      <c r="FU700" s="5"/>
      <c r="FV700" s="5"/>
      <c r="FW700" s="5"/>
      <c r="FX700" s="5"/>
      <c r="FY700" s="5"/>
      <c r="FZ700" s="5"/>
      <c r="GA700" s="5"/>
      <c r="GB700" s="5"/>
      <c r="GC700" s="5"/>
      <c r="GD700" s="5"/>
      <c r="GE700" s="5"/>
      <c r="GF700" s="5"/>
      <c r="GG700" s="5"/>
      <c r="GH700" s="5"/>
      <c r="GI700" s="5"/>
      <c r="GJ700" s="5"/>
      <c r="GK700" s="5"/>
      <c r="GL700" s="5"/>
      <c r="GM700" s="5"/>
      <c r="GN700" s="5"/>
      <c r="GO700" s="5"/>
      <c r="GP700" s="5"/>
      <c r="GQ700" s="5"/>
      <c r="GR700" s="5"/>
      <c r="GS700" s="5"/>
      <c r="GT700" s="5"/>
      <c r="GU700" s="5"/>
      <c r="GV700" s="5"/>
      <c r="GW700" s="5"/>
      <c r="GX700" s="5"/>
      <c r="GY700" s="5"/>
      <c r="GZ700" s="5"/>
      <c r="HA700" s="5"/>
      <c r="HB700" s="5"/>
      <c r="HC700" s="5"/>
      <c r="HD700" s="5"/>
      <c r="HE700" s="5"/>
      <c r="HF700" s="5"/>
      <c r="HG700" s="5"/>
      <c r="HH700" s="5"/>
      <c r="HI700" s="5"/>
      <c r="HJ700" s="5"/>
      <c r="HK700" s="5"/>
      <c r="HL700" s="5"/>
      <c r="HM700" s="5"/>
      <c r="HN700" s="5"/>
      <c r="HO700" s="5"/>
      <c r="HP700" s="5"/>
      <c r="HQ700" s="5"/>
      <c r="HR700" s="5"/>
      <c r="HS700" s="5"/>
      <c r="HT700" s="5"/>
      <c r="HU700" s="5"/>
      <c r="HV700" s="5"/>
      <c r="HW700" s="5"/>
      <c r="HX700" s="5"/>
      <c r="HY700" s="5"/>
      <c r="HZ700" s="5"/>
      <c r="IA700" s="5"/>
      <c r="IB700" s="5"/>
      <c r="IC700" s="5"/>
      <c r="ID700" s="5"/>
      <c r="IE700" s="5"/>
      <c r="IF700" s="5"/>
      <c r="IG700" s="5"/>
      <c r="IH700" s="5"/>
      <c r="II700" s="5"/>
      <c r="IJ700" s="5"/>
      <c r="IK700" s="5"/>
      <c r="IL700" s="5"/>
      <c r="IM700" s="5"/>
      <c r="IN700" s="5"/>
      <c r="IO700" s="5"/>
      <c r="IP700" s="5"/>
      <c r="IQ700" s="5"/>
      <c r="IR700" s="5"/>
      <c r="IS700" s="5"/>
      <c r="IT700" s="5"/>
      <c r="IU700" s="5"/>
      <c r="IV700" s="5"/>
      <c r="IW700" s="5"/>
      <c r="IX700" s="5"/>
      <c r="IY700" s="5"/>
      <c r="IZ700" s="5"/>
      <c r="JA700" s="5"/>
      <c r="JB700" s="5"/>
      <c r="JC700" s="5"/>
      <c r="JD700" s="5"/>
      <c r="JE700" s="5"/>
      <c r="JF700" s="5"/>
      <c r="JG700" s="5"/>
      <c r="JH700" s="5"/>
      <c r="JI700" s="5"/>
      <c r="JJ700" s="5"/>
      <c r="JK700" s="5"/>
      <c r="JL700" s="5"/>
      <c r="JM700" s="5"/>
      <c r="JN700" s="5"/>
      <c r="JO700" s="5"/>
      <c r="JP700" s="5"/>
      <c r="JQ700" s="5"/>
      <c r="JR700" s="5"/>
      <c r="JS700" s="5"/>
      <c r="JT700" s="5"/>
      <c r="JU700" s="5"/>
      <c r="JV700" s="5"/>
      <c r="JW700" s="5"/>
      <c r="JX700" s="5"/>
      <c r="JY700" s="5"/>
      <c r="JZ700" s="5"/>
      <c r="KA700" s="5"/>
      <c r="KB700" s="5"/>
      <c r="KC700" s="5"/>
      <c r="KD700" s="5"/>
      <c r="KE700" s="5"/>
      <c r="KF700" s="5"/>
      <c r="KG700" s="5"/>
      <c r="KH700" s="5"/>
      <c r="KI700" s="5"/>
      <c r="KJ700" s="5"/>
      <c r="KK700" s="5"/>
      <c r="KL700" s="5"/>
      <c r="KM700" s="5"/>
      <c r="KN700" s="5"/>
      <c r="KO700" s="5"/>
      <c r="KP700" s="5"/>
      <c r="KQ700" s="5"/>
      <c r="KR700" s="5"/>
      <c r="KS700" s="5"/>
      <c r="KT700" s="5"/>
      <c r="KU700" s="5"/>
      <c r="KV700" s="5"/>
      <c r="KW700" s="5"/>
      <c r="KX700" s="5"/>
      <c r="KY700" s="5"/>
      <c r="KZ700" s="5"/>
      <c r="LA700" s="5"/>
      <c r="LB700" s="5"/>
      <c r="LC700" s="5"/>
      <c r="LD700" s="5"/>
      <c r="LE700" s="5"/>
      <c r="LF700" s="5"/>
      <c r="LG700" s="5"/>
      <c r="LH700" s="5"/>
      <c r="LI700" s="5"/>
      <c r="LJ700" s="5"/>
      <c r="LK700" s="5"/>
      <c r="LL700" s="5"/>
      <c r="LM700" s="5"/>
      <c r="LN700" s="5"/>
      <c r="LO700" s="5"/>
      <c r="LP700" s="5"/>
      <c r="LQ700" s="5"/>
      <c r="LR700" s="5"/>
      <c r="LS700" s="5"/>
      <c r="LT700" s="5"/>
      <c r="LU700" s="5"/>
      <c r="LV700" s="5"/>
      <c r="LW700" s="5"/>
      <c r="LX700" s="5"/>
      <c r="LY700" s="5"/>
      <c r="LZ700" s="5"/>
      <c r="MA700" s="5"/>
      <c r="MB700" s="5"/>
      <c r="MC700" s="5"/>
      <c r="MD700" s="5"/>
      <c r="ME700" s="5"/>
      <c r="MF700" s="5"/>
      <c r="MG700" s="5"/>
      <c r="MH700" s="5"/>
      <c r="MI700" s="5"/>
      <c r="MJ700" s="5"/>
      <c r="MK700" s="5"/>
      <c r="ML700" s="5"/>
      <c r="MM700" s="5"/>
      <c r="MN700" s="5"/>
      <c r="MO700" s="5"/>
      <c r="MP700" s="5"/>
      <c r="MQ700" s="5"/>
      <c r="MR700" s="5"/>
      <c r="MS700" s="5"/>
      <c r="MT700" s="5"/>
      <c r="MU700" s="5"/>
      <c r="MV700" s="5"/>
      <c r="MW700" s="5"/>
      <c r="MX700" s="5"/>
      <c r="MY700" s="5"/>
      <c r="MZ700" s="5"/>
      <c r="NA700" s="5"/>
      <c r="NB700" s="5"/>
      <c r="NC700" s="5"/>
      <c r="ND700" s="5"/>
      <c r="NE700" s="5"/>
      <c r="NF700" s="5"/>
      <c r="NG700" s="5"/>
      <c r="NH700" s="5"/>
      <c r="NI700" s="5"/>
      <c r="NJ700" s="5"/>
      <c r="NK700" s="5"/>
      <c r="NL700" s="5"/>
      <c r="NM700" s="5"/>
      <c r="NN700" s="5"/>
      <c r="NO700" s="5"/>
      <c r="NP700" s="5"/>
      <c r="NQ700" s="5"/>
      <c r="NR700" s="5"/>
      <c r="NS700" s="5"/>
      <c r="NT700" s="5"/>
      <c r="NU700" s="5"/>
      <c r="NV700" s="5"/>
      <c r="NW700" s="5"/>
      <c r="NX700" s="5"/>
      <c r="NY700" s="5"/>
      <c r="NZ700" s="5"/>
      <c r="OA700" s="5"/>
      <c r="OB700" s="5"/>
      <c r="OC700" s="5"/>
      <c r="OD700" s="5"/>
      <c r="OE700" s="5"/>
      <c r="OF700" s="5"/>
      <c r="OG700" s="5"/>
      <c r="OH700" s="5"/>
      <c r="OI700" s="5"/>
      <c r="OJ700" s="5"/>
      <c r="OK700" s="5"/>
      <c r="OL700" s="5"/>
      <c r="OM700" s="5"/>
      <c r="ON700" s="5"/>
      <c r="OO700" s="5"/>
      <c r="OP700" s="5"/>
      <c r="OQ700" s="5"/>
      <c r="OR700" s="5"/>
      <c r="OS700" s="5"/>
      <c r="OT700" s="5"/>
      <c r="OU700" s="5"/>
      <c r="OV700" s="5"/>
      <c r="OW700" s="5"/>
      <c r="OX700" s="5"/>
      <c r="OY700" s="5"/>
      <c r="OZ700" s="5"/>
      <c r="PA700" s="5"/>
      <c r="PB700" s="5"/>
      <c r="PC700" s="5"/>
      <c r="PD700" s="5"/>
      <c r="PE700" s="5"/>
      <c r="PF700" s="5"/>
      <c r="PG700" s="5"/>
      <c r="PH700" s="5"/>
      <c r="PI700" s="5"/>
      <c r="PJ700" s="5"/>
      <c r="PK700" s="5"/>
      <c r="PL700" s="5"/>
      <c r="PM700" s="5"/>
      <c r="PN700" s="5"/>
      <c r="PO700" s="5"/>
      <c r="PP700" s="5"/>
      <c r="PQ700" s="5"/>
      <c r="PR700" s="5"/>
      <c r="PS700" s="5"/>
      <c r="PT700" s="5"/>
      <c r="PU700" s="5"/>
      <c r="PV700" s="5"/>
      <c r="PW700" s="5"/>
      <c r="PX700" s="5"/>
      <c r="PY700" s="5"/>
      <c r="PZ700" s="5"/>
      <c r="QA700" s="5"/>
      <c r="QB700" s="5"/>
      <c r="QC700" s="5"/>
      <c r="QD700" s="5"/>
      <c r="QE700" s="5"/>
      <c r="QF700" s="5"/>
      <c r="QG700" s="5"/>
      <c r="QH700" s="5"/>
      <c r="QI700" s="5"/>
      <c r="QJ700" s="5"/>
      <c r="QK700" s="5"/>
      <c r="QL700" s="5"/>
      <c r="QM700" s="5"/>
      <c r="QN700" s="5"/>
      <c r="QO700" s="5"/>
      <c r="QP700" s="5"/>
      <c r="QQ700" s="5"/>
      <c r="QR700" s="5"/>
      <c r="QS700" s="5"/>
      <c r="QT700" s="5"/>
      <c r="QU700" s="5"/>
      <c r="QV700" s="5"/>
      <c r="QW700" s="5"/>
      <c r="QX700" s="5"/>
      <c r="QY700" s="5"/>
      <c r="QZ700" s="5"/>
      <c r="RA700" s="5"/>
      <c r="RB700" s="5"/>
      <c r="RC700" s="5"/>
      <c r="RD700" s="5"/>
      <c r="RE700" s="5"/>
      <c r="RF700" s="5"/>
      <c r="RG700" s="5"/>
      <c r="RH700" s="5"/>
      <c r="RI700" s="5"/>
      <c r="RJ700" s="5"/>
      <c r="RK700" s="5"/>
      <c r="RL700" s="5"/>
      <c r="RM700" s="5"/>
      <c r="RN700" s="5"/>
      <c r="RO700" s="5"/>
      <c r="RP700" s="5"/>
      <c r="RQ700" s="5"/>
      <c r="RR700" s="5"/>
      <c r="RS700" s="5"/>
      <c r="RT700" s="5"/>
      <c r="RU700" s="5"/>
      <c r="RV700" s="5"/>
      <c r="RW700" s="5"/>
      <c r="RX700" s="5"/>
      <c r="RY700" s="5"/>
      <c r="RZ700" s="5"/>
      <c r="SA700" s="5"/>
      <c r="SB700" s="5"/>
      <c r="SC700" s="5"/>
      <c r="SD700" s="5"/>
      <c r="SE700" s="5"/>
      <c r="SF700" s="5"/>
      <c r="SG700" s="5"/>
      <c r="SH700" s="5"/>
      <c r="SI700" s="5"/>
      <c r="SJ700" s="5"/>
      <c r="SK700" s="5"/>
      <c r="SL700" s="5"/>
      <c r="SM700" s="5"/>
      <c r="SN700" s="5"/>
      <c r="SO700" s="5"/>
      <c r="SP700" s="5"/>
      <c r="SQ700" s="5"/>
      <c r="SR700" s="5"/>
      <c r="SS700" s="5"/>
      <c r="ST700" s="5"/>
      <c r="SU700" s="5"/>
      <c r="SV700" s="5"/>
      <c r="SW700" s="5"/>
      <c r="SX700" s="5"/>
      <c r="SY700" s="5"/>
      <c r="SZ700" s="5"/>
      <c r="TA700" s="5"/>
      <c r="TB700" s="5"/>
      <c r="TC700" s="5"/>
      <c r="TD700" s="5"/>
      <c r="TE700" s="5"/>
      <c r="TF700" s="5"/>
      <c r="TG700" s="5"/>
      <c r="TH700" s="5"/>
      <c r="TI700" s="5"/>
      <c r="TJ700" s="5"/>
      <c r="TK700" s="5"/>
      <c r="TL700" s="5"/>
      <c r="TM700" s="5"/>
      <c r="TN700" s="5"/>
      <c r="TO700" s="5"/>
      <c r="TP700" s="5"/>
      <c r="TQ700" s="5"/>
      <c r="TR700" s="5"/>
      <c r="TS700" s="5"/>
      <c r="TT700" s="5"/>
      <c r="TU700" s="5"/>
      <c r="TV700" s="5"/>
      <c r="TW700" s="5"/>
      <c r="TX700" s="5"/>
      <c r="TY700" s="5"/>
      <c r="TZ700" s="5"/>
      <c r="UA700" s="5"/>
      <c r="UB700" s="5"/>
      <c r="UC700" s="5"/>
      <c r="UD700" s="5"/>
      <c r="UE700" s="5"/>
      <c r="UF700" s="5"/>
      <c r="UG700" s="5"/>
      <c r="UH700" s="5"/>
      <c r="UI700" s="5"/>
      <c r="UJ700" s="5"/>
      <c r="UK700" s="5"/>
      <c r="UL700" s="5"/>
      <c r="UM700" s="5"/>
      <c r="UN700" s="5"/>
      <c r="UO700" s="5"/>
      <c r="UP700" s="5"/>
      <c r="UQ700" s="5"/>
      <c r="UR700" s="5"/>
      <c r="US700" s="5"/>
      <c r="UT700" s="5"/>
      <c r="UU700" s="5"/>
      <c r="UV700" s="5"/>
      <c r="UW700" s="5"/>
      <c r="UX700" s="5"/>
      <c r="UY700" s="5"/>
      <c r="UZ700" s="5"/>
      <c r="VA700" s="5"/>
      <c r="VB700" s="5"/>
      <c r="VC700" s="5"/>
      <c r="VD700" s="5"/>
      <c r="VE700" s="5"/>
      <c r="VF700" s="5"/>
      <c r="VG700" s="5"/>
      <c r="VH700" s="5"/>
      <c r="VI700" s="5"/>
      <c r="VJ700" s="5"/>
      <c r="VK700" s="5"/>
      <c r="VL700" s="5"/>
      <c r="VM700" s="5"/>
      <c r="VN700" s="5"/>
      <c r="VO700" s="5"/>
      <c r="VP700" s="5"/>
      <c r="VQ700" s="5"/>
      <c r="VR700" s="5"/>
      <c r="VS700" s="5"/>
      <c r="VT700" s="5"/>
      <c r="VU700" s="5"/>
      <c r="VV700" s="5"/>
      <c r="VW700" s="5"/>
      <c r="VX700" s="5"/>
      <c r="VY700" s="5"/>
      <c r="VZ700" s="5"/>
      <c r="WA700" s="5"/>
      <c r="WB700" s="5"/>
      <c r="WC700" s="5"/>
      <c r="WD700" s="5"/>
      <c r="WE700" s="5"/>
      <c r="WF700" s="5"/>
      <c r="WG700" s="5"/>
      <c r="WH700" s="5"/>
      <c r="WI700" s="5"/>
      <c r="WJ700" s="5"/>
      <c r="WK700" s="5"/>
      <c r="WL700" s="5"/>
      <c r="WM700" s="5"/>
      <c r="WN700" s="5"/>
      <c r="WO700" s="5"/>
      <c r="WP700" s="5"/>
      <c r="WQ700" s="5"/>
      <c r="WR700" s="5"/>
      <c r="WS700" s="5"/>
      <c r="WT700" s="5"/>
      <c r="WU700" s="5"/>
      <c r="WV700" s="5"/>
      <c r="WW700" s="5"/>
      <c r="WX700" s="5"/>
      <c r="WY700" s="5"/>
      <c r="WZ700" s="5"/>
      <c r="XA700" s="5"/>
      <c r="XB700" s="5"/>
      <c r="XC700" s="5"/>
      <c r="XD700" s="5"/>
      <c r="XE700" s="5"/>
      <c r="XF700" s="5"/>
      <c r="XG700" s="5"/>
      <c r="XH700" s="5"/>
      <c r="XI700" s="5"/>
      <c r="XJ700" s="5"/>
      <c r="XK700" s="5"/>
      <c r="XL700" s="5"/>
      <c r="XM700" s="5"/>
      <c r="XN700" s="5"/>
      <c r="XO700" s="5"/>
      <c r="XP700" s="5"/>
      <c r="XQ700" s="5"/>
      <c r="XR700" s="5"/>
      <c r="XS700" s="5"/>
      <c r="XT700" s="5"/>
      <c r="XU700" s="5"/>
      <c r="XV700" s="5"/>
      <c r="XW700" s="5"/>
    </row>
    <row r="701" spans="39:647" x14ac:dyDescent="0.45">
      <c r="AM701" s="5"/>
      <c r="AN701" s="5"/>
      <c r="AO701" s="5"/>
      <c r="AP701" s="5"/>
      <c r="AQ701" s="5"/>
      <c r="AR701" s="5"/>
      <c r="AS701" s="5"/>
      <c r="AT701" s="5"/>
      <c r="AU701" s="5"/>
      <c r="AV701" s="5"/>
      <c r="AW701" s="5"/>
      <c r="AX701" s="5"/>
      <c r="AY701" s="5"/>
      <c r="AZ701" s="5"/>
      <c r="BA701" s="5"/>
      <c r="BB701" s="5"/>
      <c r="BC701" s="5"/>
      <c r="BD701" s="5"/>
      <c r="BE701" s="5"/>
      <c r="BF701" s="5"/>
      <c r="BG701" s="5"/>
      <c r="BH701" s="5"/>
      <c r="BI701" s="5"/>
      <c r="BJ701" s="5"/>
      <c r="BK701" s="5"/>
      <c r="BL701" s="5"/>
      <c r="BM701" s="5"/>
      <c r="BN701" s="5"/>
      <c r="BO701" s="5"/>
      <c r="BP701" s="5"/>
      <c r="BQ701" s="5"/>
      <c r="BR701" s="5"/>
      <c r="BS701" s="5"/>
      <c r="BT701" s="5"/>
      <c r="BU701" s="5"/>
      <c r="BV701" s="5"/>
      <c r="BW701" s="5"/>
      <c r="BX701" s="5"/>
      <c r="BY701" s="5"/>
      <c r="BZ701" s="5"/>
      <c r="CA701" s="5"/>
      <c r="CB701" s="5"/>
      <c r="CC701" s="5"/>
      <c r="CD701" s="5"/>
      <c r="CE701" s="5"/>
      <c r="CF701" s="5"/>
      <c r="CG701" s="5"/>
      <c r="CH701" s="5"/>
      <c r="CI701" s="5"/>
      <c r="CJ701" s="5"/>
      <c r="CK701" s="5"/>
      <c r="CL701" s="5"/>
      <c r="CM701" s="5"/>
      <c r="CN701" s="5"/>
      <c r="CO701" s="5"/>
      <c r="CP701" s="5"/>
      <c r="CQ701" s="5"/>
      <c r="CR701" s="5"/>
      <c r="CS701" s="5"/>
      <c r="CT701" s="5"/>
      <c r="CU701" s="5"/>
      <c r="CV701" s="5"/>
      <c r="CW701" s="5"/>
      <c r="CX701" s="5"/>
      <c r="CY701" s="5"/>
      <c r="CZ701" s="5"/>
      <c r="DA701" s="5"/>
      <c r="DB701" s="5"/>
      <c r="DC701" s="5"/>
      <c r="DD701" s="5"/>
      <c r="DE701" s="5"/>
      <c r="DF701" s="5"/>
      <c r="DG701" s="5"/>
      <c r="DH701" s="5"/>
      <c r="DI701" s="5"/>
      <c r="DJ701" s="5"/>
      <c r="DK701" s="5"/>
      <c r="DL701" s="5"/>
      <c r="DM701" s="5"/>
      <c r="DN701" s="5"/>
      <c r="DO701" s="5"/>
      <c r="DP701" s="5"/>
      <c r="DQ701" s="5"/>
      <c r="DR701" s="5"/>
      <c r="DS701" s="5"/>
      <c r="DT701" s="5"/>
      <c r="DU701" s="5"/>
      <c r="DV701" s="5"/>
      <c r="DW701" s="5"/>
      <c r="DX701" s="5"/>
      <c r="DY701" s="5"/>
      <c r="DZ701" s="5"/>
      <c r="EA701" s="5"/>
      <c r="EB701" s="5"/>
      <c r="EC701" s="5"/>
      <c r="ED701" s="5"/>
      <c r="EE701" s="5"/>
      <c r="EF701" s="5"/>
      <c r="EG701" s="5"/>
      <c r="EH701" s="5"/>
      <c r="EI701" s="5"/>
      <c r="EJ701" s="5"/>
      <c r="EK701" s="5"/>
      <c r="EL701" s="5"/>
      <c r="EM701" s="5"/>
      <c r="EN701" s="5"/>
      <c r="EO701" s="5"/>
      <c r="EP701" s="5"/>
      <c r="EQ701" s="5"/>
      <c r="ER701" s="5"/>
      <c r="ES701" s="5"/>
      <c r="ET701" s="5"/>
      <c r="EU701" s="5"/>
      <c r="EV701" s="5"/>
      <c r="EW701" s="5"/>
      <c r="EX701" s="5"/>
      <c r="EY701" s="5"/>
      <c r="EZ701" s="5"/>
      <c r="FA701" s="5"/>
      <c r="FB701" s="5"/>
      <c r="FC701" s="5"/>
      <c r="FD701" s="5"/>
      <c r="FE701" s="5"/>
      <c r="FF701" s="5"/>
      <c r="FG701" s="5"/>
      <c r="FH701" s="5"/>
      <c r="FI701" s="5"/>
      <c r="FJ701" s="5"/>
      <c r="FK701" s="5"/>
      <c r="FL701" s="5"/>
      <c r="FM701" s="5"/>
      <c r="FN701" s="5"/>
      <c r="FO701" s="5"/>
      <c r="FP701" s="5"/>
      <c r="FQ701" s="5"/>
      <c r="FR701" s="5"/>
      <c r="FS701" s="5"/>
      <c r="FT701" s="5"/>
      <c r="FU701" s="5"/>
      <c r="FV701" s="5"/>
      <c r="FW701" s="5"/>
      <c r="FX701" s="5"/>
      <c r="FY701" s="5"/>
      <c r="FZ701" s="5"/>
      <c r="GA701" s="5"/>
      <c r="GB701" s="5"/>
      <c r="GC701" s="5"/>
      <c r="GD701" s="5"/>
      <c r="GE701" s="5"/>
      <c r="GF701" s="5"/>
      <c r="GG701" s="5"/>
      <c r="GH701" s="5"/>
      <c r="GI701" s="5"/>
      <c r="GJ701" s="5"/>
      <c r="GK701" s="5"/>
      <c r="GL701" s="5"/>
      <c r="GM701" s="5"/>
      <c r="GN701" s="5"/>
      <c r="GO701" s="5"/>
      <c r="GP701" s="5"/>
      <c r="GQ701" s="5"/>
      <c r="GR701" s="5"/>
      <c r="GS701" s="5"/>
      <c r="GT701" s="5"/>
      <c r="GU701" s="5"/>
      <c r="GV701" s="5"/>
      <c r="GW701" s="5"/>
      <c r="GX701" s="5"/>
      <c r="GY701" s="5"/>
      <c r="GZ701" s="5"/>
      <c r="HA701" s="5"/>
      <c r="HB701" s="5"/>
      <c r="HC701" s="5"/>
      <c r="HD701" s="5"/>
      <c r="HE701" s="5"/>
      <c r="HF701" s="5"/>
      <c r="HG701" s="5"/>
      <c r="HH701" s="5"/>
      <c r="HI701" s="5"/>
      <c r="HJ701" s="5"/>
      <c r="HK701" s="5"/>
      <c r="HL701" s="5"/>
      <c r="HM701" s="5"/>
      <c r="HN701" s="5"/>
      <c r="HO701" s="5"/>
      <c r="HP701" s="5"/>
      <c r="HQ701" s="5"/>
      <c r="HR701" s="5"/>
      <c r="HS701" s="5"/>
      <c r="HT701" s="5"/>
      <c r="HU701" s="5"/>
      <c r="HV701" s="5"/>
      <c r="HW701" s="5"/>
      <c r="HX701" s="5"/>
      <c r="HY701" s="5"/>
      <c r="HZ701" s="5"/>
      <c r="IA701" s="5"/>
      <c r="IB701" s="5"/>
      <c r="IC701" s="5"/>
      <c r="ID701" s="5"/>
      <c r="IE701" s="5"/>
      <c r="IF701" s="5"/>
      <c r="IG701" s="5"/>
      <c r="IH701" s="5"/>
      <c r="II701" s="5"/>
      <c r="IJ701" s="5"/>
      <c r="IK701" s="5"/>
      <c r="IL701" s="5"/>
      <c r="IM701" s="5"/>
      <c r="IN701" s="5"/>
      <c r="IO701" s="5"/>
      <c r="IP701" s="5"/>
      <c r="IQ701" s="5"/>
      <c r="IR701" s="5"/>
      <c r="IS701" s="5"/>
      <c r="IT701" s="5"/>
      <c r="IU701" s="5"/>
      <c r="IV701" s="5"/>
      <c r="IW701" s="5"/>
      <c r="IX701" s="5"/>
      <c r="IY701" s="5"/>
      <c r="IZ701" s="5"/>
      <c r="JA701" s="5"/>
      <c r="JB701" s="5"/>
      <c r="JC701" s="5"/>
      <c r="JD701" s="5"/>
      <c r="JE701" s="5"/>
      <c r="JF701" s="5"/>
      <c r="JG701" s="5"/>
      <c r="JH701" s="5"/>
      <c r="JI701" s="5"/>
      <c r="JJ701" s="5"/>
      <c r="JK701" s="5"/>
      <c r="JL701" s="5"/>
      <c r="JM701" s="5"/>
      <c r="JN701" s="5"/>
      <c r="JO701" s="5"/>
      <c r="JP701" s="5"/>
      <c r="JQ701" s="5"/>
      <c r="JR701" s="5"/>
      <c r="JS701" s="5"/>
      <c r="JT701" s="5"/>
      <c r="JU701" s="5"/>
      <c r="JV701" s="5"/>
      <c r="JW701" s="5"/>
      <c r="JX701" s="5"/>
      <c r="JY701" s="5"/>
      <c r="JZ701" s="5"/>
      <c r="KA701" s="5"/>
      <c r="KB701" s="5"/>
      <c r="KC701" s="5"/>
      <c r="KD701" s="5"/>
      <c r="KE701" s="5"/>
      <c r="KF701" s="5"/>
      <c r="KG701" s="5"/>
      <c r="KH701" s="5"/>
      <c r="KI701" s="5"/>
      <c r="KJ701" s="5"/>
      <c r="KK701" s="5"/>
      <c r="KL701" s="5"/>
      <c r="KM701" s="5"/>
      <c r="KN701" s="5"/>
      <c r="KO701" s="5"/>
      <c r="KP701" s="5"/>
      <c r="KQ701" s="5"/>
      <c r="KR701" s="5"/>
      <c r="KS701" s="5"/>
      <c r="KT701" s="5"/>
      <c r="KU701" s="5"/>
      <c r="KV701" s="5"/>
      <c r="KW701" s="5"/>
      <c r="KX701" s="5"/>
      <c r="KY701" s="5"/>
      <c r="KZ701" s="5"/>
      <c r="LA701" s="5"/>
      <c r="LB701" s="5"/>
      <c r="LC701" s="5"/>
      <c r="LD701" s="5"/>
      <c r="LE701" s="5"/>
      <c r="LF701" s="5"/>
      <c r="LG701" s="5"/>
      <c r="LH701" s="5"/>
      <c r="LI701" s="5"/>
      <c r="LJ701" s="5"/>
      <c r="LK701" s="5"/>
      <c r="LL701" s="5"/>
      <c r="LM701" s="5"/>
      <c r="LN701" s="5"/>
      <c r="LO701" s="5"/>
      <c r="LP701" s="5"/>
      <c r="LQ701" s="5"/>
      <c r="LR701" s="5"/>
      <c r="LS701" s="5"/>
      <c r="LT701" s="5"/>
      <c r="LU701" s="5"/>
      <c r="LV701" s="5"/>
      <c r="LW701" s="5"/>
      <c r="LX701" s="5"/>
      <c r="LY701" s="5"/>
      <c r="LZ701" s="5"/>
      <c r="MA701" s="5"/>
      <c r="MB701" s="5"/>
      <c r="MC701" s="5"/>
      <c r="MD701" s="5"/>
      <c r="ME701" s="5"/>
      <c r="MF701" s="5"/>
      <c r="MG701" s="5"/>
      <c r="MH701" s="5"/>
      <c r="MI701" s="5"/>
      <c r="MJ701" s="5"/>
      <c r="MK701" s="5"/>
      <c r="ML701" s="5"/>
      <c r="MM701" s="5"/>
      <c r="MN701" s="5"/>
      <c r="MO701" s="5"/>
      <c r="MP701" s="5"/>
      <c r="MQ701" s="5"/>
      <c r="MR701" s="5"/>
      <c r="MS701" s="5"/>
      <c r="MT701" s="5"/>
      <c r="MU701" s="5"/>
      <c r="MV701" s="5"/>
      <c r="MW701" s="5"/>
      <c r="MX701" s="5"/>
      <c r="MY701" s="5"/>
      <c r="MZ701" s="5"/>
      <c r="NA701" s="5"/>
      <c r="NB701" s="5"/>
      <c r="NC701" s="5"/>
      <c r="ND701" s="5"/>
      <c r="NE701" s="5"/>
      <c r="NF701" s="5"/>
      <c r="NG701" s="5"/>
      <c r="NH701" s="5"/>
      <c r="NI701" s="5"/>
      <c r="NJ701" s="5"/>
      <c r="NK701" s="5"/>
      <c r="NL701" s="5"/>
      <c r="NM701" s="5"/>
      <c r="NN701" s="5"/>
      <c r="NO701" s="5"/>
      <c r="NP701" s="5"/>
      <c r="NQ701" s="5"/>
      <c r="NR701" s="5"/>
      <c r="NS701" s="5"/>
      <c r="NT701" s="5"/>
      <c r="NU701" s="5"/>
      <c r="NV701" s="5"/>
      <c r="NW701" s="5"/>
      <c r="NX701" s="5"/>
      <c r="NY701" s="5"/>
      <c r="NZ701" s="5"/>
      <c r="OA701" s="5"/>
      <c r="OB701" s="5"/>
      <c r="OC701" s="5"/>
      <c r="OD701" s="5"/>
      <c r="OE701" s="5"/>
      <c r="OF701" s="5"/>
      <c r="OG701" s="5"/>
      <c r="OH701" s="5"/>
      <c r="OI701" s="5"/>
      <c r="OJ701" s="5"/>
      <c r="OK701" s="5"/>
      <c r="OL701" s="5"/>
      <c r="OM701" s="5"/>
      <c r="ON701" s="5"/>
      <c r="OO701" s="5"/>
      <c r="OP701" s="5"/>
      <c r="OQ701" s="5"/>
      <c r="OR701" s="5"/>
      <c r="OS701" s="5"/>
      <c r="OT701" s="5"/>
      <c r="OU701" s="5"/>
      <c r="OV701" s="5"/>
      <c r="OW701" s="5"/>
      <c r="OX701" s="5"/>
      <c r="OY701" s="5"/>
      <c r="OZ701" s="5"/>
      <c r="PA701" s="5"/>
      <c r="PB701" s="5"/>
      <c r="PC701" s="5"/>
      <c r="PD701" s="5"/>
      <c r="PE701" s="5"/>
      <c r="PF701" s="5"/>
      <c r="PG701" s="5"/>
      <c r="PH701" s="5"/>
      <c r="PI701" s="5"/>
      <c r="PJ701" s="5"/>
      <c r="PK701" s="5"/>
      <c r="PL701" s="5"/>
      <c r="PM701" s="5"/>
      <c r="PN701" s="5"/>
      <c r="PO701" s="5"/>
      <c r="PP701" s="5"/>
      <c r="PQ701" s="5"/>
      <c r="PR701" s="5"/>
      <c r="PS701" s="5"/>
      <c r="PT701" s="5"/>
      <c r="PU701" s="5"/>
      <c r="PV701" s="5"/>
      <c r="PW701" s="5"/>
      <c r="PX701" s="5"/>
      <c r="PY701" s="5"/>
      <c r="PZ701" s="5"/>
      <c r="QA701" s="5"/>
      <c r="QB701" s="5"/>
      <c r="QC701" s="5"/>
      <c r="QD701" s="5"/>
      <c r="QE701" s="5"/>
      <c r="QF701" s="5"/>
      <c r="QG701" s="5"/>
      <c r="QH701" s="5"/>
      <c r="QI701" s="5"/>
      <c r="QJ701" s="5"/>
      <c r="QK701" s="5"/>
      <c r="QL701" s="5"/>
      <c r="QM701" s="5"/>
      <c r="QN701" s="5"/>
      <c r="QO701" s="5"/>
      <c r="QP701" s="5"/>
      <c r="QQ701" s="5"/>
      <c r="QR701" s="5"/>
      <c r="QS701" s="5"/>
      <c r="QT701" s="5"/>
      <c r="QU701" s="5"/>
      <c r="QV701" s="5"/>
      <c r="QW701" s="5"/>
      <c r="QX701" s="5"/>
      <c r="QY701" s="5"/>
      <c r="QZ701" s="5"/>
      <c r="RA701" s="5"/>
      <c r="RB701" s="5"/>
      <c r="RC701" s="5"/>
      <c r="RD701" s="5"/>
      <c r="RE701" s="5"/>
      <c r="RF701" s="5"/>
      <c r="RG701" s="5"/>
      <c r="RH701" s="5"/>
      <c r="RI701" s="5"/>
      <c r="RJ701" s="5"/>
      <c r="RK701" s="5"/>
      <c r="RL701" s="5"/>
      <c r="RM701" s="5"/>
      <c r="RN701" s="5"/>
      <c r="RO701" s="5"/>
      <c r="RP701" s="5"/>
      <c r="RQ701" s="5"/>
      <c r="RR701" s="5"/>
      <c r="RS701" s="5"/>
      <c r="RT701" s="5"/>
      <c r="RU701" s="5"/>
      <c r="RV701" s="5"/>
      <c r="RW701" s="5"/>
      <c r="RX701" s="5"/>
      <c r="RY701" s="5"/>
      <c r="RZ701" s="5"/>
      <c r="SA701" s="5"/>
      <c r="SB701" s="5"/>
      <c r="SC701" s="5"/>
      <c r="SD701" s="5"/>
      <c r="SE701" s="5"/>
      <c r="SF701" s="5"/>
      <c r="SG701" s="5"/>
      <c r="SH701" s="5"/>
      <c r="SI701" s="5"/>
      <c r="SJ701" s="5"/>
      <c r="SK701" s="5"/>
      <c r="SL701" s="5"/>
      <c r="SM701" s="5"/>
      <c r="SN701" s="5"/>
      <c r="SO701" s="5"/>
      <c r="SP701" s="5"/>
      <c r="SQ701" s="5"/>
      <c r="SR701" s="5"/>
      <c r="SS701" s="5"/>
      <c r="ST701" s="5"/>
      <c r="SU701" s="5"/>
      <c r="SV701" s="5"/>
      <c r="SW701" s="5"/>
      <c r="SX701" s="5"/>
      <c r="SY701" s="5"/>
      <c r="SZ701" s="5"/>
      <c r="TA701" s="5"/>
      <c r="TB701" s="5"/>
      <c r="TC701" s="5"/>
      <c r="TD701" s="5"/>
      <c r="TE701" s="5"/>
      <c r="TF701" s="5"/>
      <c r="TG701" s="5"/>
      <c r="TH701" s="5"/>
      <c r="TI701" s="5"/>
      <c r="TJ701" s="5"/>
      <c r="TK701" s="5"/>
      <c r="TL701" s="5"/>
      <c r="TM701" s="5"/>
      <c r="TN701" s="5"/>
      <c r="TO701" s="5"/>
      <c r="TP701" s="5"/>
      <c r="TQ701" s="5"/>
      <c r="TR701" s="5"/>
      <c r="TS701" s="5"/>
      <c r="TT701" s="5"/>
      <c r="TU701" s="5"/>
      <c r="TV701" s="5"/>
      <c r="TW701" s="5"/>
      <c r="TX701" s="5"/>
      <c r="TY701" s="5"/>
      <c r="TZ701" s="5"/>
      <c r="UA701" s="5"/>
      <c r="UB701" s="5"/>
      <c r="UC701" s="5"/>
      <c r="UD701" s="5"/>
      <c r="UE701" s="5"/>
      <c r="UF701" s="5"/>
      <c r="UG701" s="5"/>
      <c r="UH701" s="5"/>
      <c r="UI701" s="5"/>
      <c r="UJ701" s="5"/>
      <c r="UK701" s="5"/>
      <c r="UL701" s="5"/>
      <c r="UM701" s="5"/>
      <c r="UN701" s="5"/>
      <c r="UO701" s="5"/>
      <c r="UP701" s="5"/>
      <c r="UQ701" s="5"/>
      <c r="UR701" s="5"/>
      <c r="US701" s="5"/>
      <c r="UT701" s="5"/>
      <c r="UU701" s="5"/>
      <c r="UV701" s="5"/>
      <c r="UW701" s="5"/>
      <c r="UX701" s="5"/>
      <c r="UY701" s="5"/>
      <c r="UZ701" s="5"/>
      <c r="VA701" s="5"/>
      <c r="VB701" s="5"/>
      <c r="VC701" s="5"/>
      <c r="VD701" s="5"/>
      <c r="VE701" s="5"/>
      <c r="VF701" s="5"/>
      <c r="VG701" s="5"/>
      <c r="VH701" s="5"/>
      <c r="VI701" s="5"/>
      <c r="VJ701" s="5"/>
      <c r="VK701" s="5"/>
      <c r="VL701" s="5"/>
      <c r="VM701" s="5"/>
      <c r="VN701" s="5"/>
      <c r="VO701" s="5"/>
      <c r="VP701" s="5"/>
      <c r="VQ701" s="5"/>
      <c r="VR701" s="5"/>
      <c r="VS701" s="5"/>
      <c r="VT701" s="5"/>
      <c r="VU701" s="5"/>
      <c r="VV701" s="5"/>
      <c r="VW701" s="5"/>
      <c r="VX701" s="5"/>
      <c r="VY701" s="5"/>
      <c r="VZ701" s="5"/>
      <c r="WA701" s="5"/>
      <c r="WB701" s="5"/>
      <c r="WC701" s="5"/>
      <c r="WD701" s="5"/>
      <c r="WE701" s="5"/>
      <c r="WF701" s="5"/>
      <c r="WG701" s="5"/>
      <c r="WH701" s="5"/>
      <c r="WI701" s="5"/>
      <c r="WJ701" s="5"/>
      <c r="WK701" s="5"/>
      <c r="WL701" s="5"/>
      <c r="WM701" s="5"/>
      <c r="WN701" s="5"/>
      <c r="WO701" s="5"/>
      <c r="WP701" s="5"/>
      <c r="WQ701" s="5"/>
      <c r="WR701" s="5"/>
      <c r="WS701" s="5"/>
      <c r="WT701" s="5"/>
      <c r="WU701" s="5"/>
      <c r="WV701" s="5"/>
      <c r="WW701" s="5"/>
      <c r="WX701" s="5"/>
      <c r="WY701" s="5"/>
      <c r="WZ701" s="5"/>
      <c r="XA701" s="5"/>
      <c r="XB701" s="5"/>
      <c r="XC701" s="5"/>
      <c r="XD701" s="5"/>
      <c r="XE701" s="5"/>
      <c r="XF701" s="5"/>
      <c r="XG701" s="5"/>
      <c r="XH701" s="5"/>
      <c r="XI701" s="5"/>
      <c r="XJ701" s="5"/>
      <c r="XK701" s="5"/>
      <c r="XL701" s="5"/>
      <c r="XM701" s="5"/>
      <c r="XN701" s="5"/>
      <c r="XO701" s="5"/>
      <c r="XP701" s="5"/>
      <c r="XQ701" s="5"/>
      <c r="XR701" s="5"/>
      <c r="XS701" s="5"/>
      <c r="XT701" s="5"/>
      <c r="XU701" s="5"/>
      <c r="XV701" s="5"/>
      <c r="XW701" s="5"/>
    </row>
    <row r="702" spans="39:647" x14ac:dyDescent="0.45">
      <c r="AM702" s="5"/>
      <c r="AN702" s="5"/>
      <c r="AO702" s="5"/>
      <c r="AP702" s="5"/>
      <c r="AQ702" s="5"/>
      <c r="AR702" s="5"/>
      <c r="AS702" s="5"/>
      <c r="AT702" s="5"/>
      <c r="AU702" s="5"/>
      <c r="AV702" s="5"/>
      <c r="AW702" s="5"/>
      <c r="AX702" s="5"/>
      <c r="AY702" s="5"/>
      <c r="AZ702" s="5"/>
      <c r="BA702" s="5"/>
      <c r="BB702" s="5"/>
      <c r="BC702" s="5"/>
      <c r="BD702" s="5"/>
      <c r="BE702" s="5"/>
      <c r="BF702" s="5"/>
      <c r="BG702" s="5"/>
      <c r="BH702" s="5"/>
      <c r="BI702" s="5"/>
      <c r="BJ702" s="5"/>
      <c r="BK702" s="5"/>
      <c r="BL702" s="5"/>
      <c r="BM702" s="5"/>
      <c r="BN702" s="5"/>
      <c r="BO702" s="5"/>
      <c r="BP702" s="5"/>
      <c r="BQ702" s="5"/>
      <c r="BR702" s="5"/>
      <c r="BS702" s="5"/>
      <c r="BT702" s="5"/>
      <c r="BU702" s="5"/>
      <c r="BV702" s="5"/>
      <c r="BW702" s="5"/>
      <c r="BX702" s="5"/>
      <c r="BY702" s="5"/>
      <c r="BZ702" s="5"/>
      <c r="CA702" s="5"/>
      <c r="CB702" s="5"/>
      <c r="CC702" s="5"/>
      <c r="CD702" s="5"/>
      <c r="CE702" s="5"/>
      <c r="CF702" s="5"/>
      <c r="CG702" s="5"/>
      <c r="CH702" s="5"/>
      <c r="CI702" s="5"/>
      <c r="CJ702" s="5"/>
      <c r="CK702" s="5"/>
      <c r="CL702" s="5"/>
      <c r="CM702" s="5"/>
      <c r="CN702" s="5"/>
      <c r="CO702" s="5"/>
      <c r="CP702" s="5"/>
      <c r="CQ702" s="5"/>
      <c r="CR702" s="5"/>
      <c r="CS702" s="5"/>
      <c r="CT702" s="5"/>
      <c r="CU702" s="5"/>
      <c r="CV702" s="5"/>
      <c r="CW702" s="5"/>
      <c r="CX702" s="5"/>
      <c r="CY702" s="5"/>
      <c r="CZ702" s="5"/>
      <c r="DA702" s="5"/>
      <c r="DB702" s="5"/>
      <c r="DC702" s="5"/>
      <c r="DD702" s="5"/>
      <c r="DE702" s="5"/>
      <c r="DF702" s="5"/>
      <c r="DG702" s="5"/>
      <c r="DH702" s="5"/>
      <c r="DI702" s="5"/>
      <c r="DJ702" s="5"/>
      <c r="DK702" s="5"/>
      <c r="DL702" s="5"/>
      <c r="DM702" s="5"/>
      <c r="DN702" s="5"/>
      <c r="DO702" s="5"/>
      <c r="DP702" s="5"/>
      <c r="DQ702" s="5"/>
      <c r="DR702" s="5"/>
      <c r="DS702" s="5"/>
      <c r="DT702" s="5"/>
      <c r="DU702" s="5"/>
      <c r="DV702" s="5"/>
      <c r="DW702" s="5"/>
      <c r="DX702" s="5"/>
      <c r="DY702" s="5"/>
      <c r="DZ702" s="5"/>
      <c r="EA702" s="5"/>
      <c r="EB702" s="5"/>
      <c r="EC702" s="5"/>
      <c r="ED702" s="5"/>
      <c r="EE702" s="5"/>
      <c r="EF702" s="5"/>
      <c r="EG702" s="5"/>
      <c r="EH702" s="5"/>
      <c r="EI702" s="5"/>
      <c r="EJ702" s="5"/>
      <c r="EK702" s="5"/>
      <c r="EL702" s="5"/>
      <c r="EM702" s="5"/>
      <c r="EN702" s="5"/>
      <c r="EO702" s="5"/>
      <c r="EP702" s="5"/>
      <c r="EQ702" s="5"/>
      <c r="ER702" s="5"/>
      <c r="ES702" s="5"/>
      <c r="ET702" s="5"/>
      <c r="EU702" s="5"/>
      <c r="EV702" s="5"/>
      <c r="EW702" s="5"/>
      <c r="EX702" s="5"/>
      <c r="EY702" s="5"/>
      <c r="EZ702" s="5"/>
      <c r="FA702" s="5"/>
      <c r="FB702" s="5"/>
      <c r="FC702" s="5"/>
      <c r="FD702" s="5"/>
      <c r="FE702" s="5"/>
      <c r="FF702" s="5"/>
      <c r="FG702" s="5"/>
      <c r="FH702" s="5"/>
      <c r="FI702" s="5"/>
      <c r="FJ702" s="5"/>
      <c r="FK702" s="5"/>
      <c r="FL702" s="5"/>
      <c r="FM702" s="5"/>
      <c r="FN702" s="5"/>
      <c r="FO702" s="5"/>
      <c r="FP702" s="5"/>
      <c r="FQ702" s="5"/>
      <c r="FR702" s="5"/>
      <c r="FS702" s="5"/>
      <c r="FT702" s="5"/>
      <c r="FU702" s="5"/>
      <c r="FV702" s="5"/>
      <c r="FW702" s="5"/>
      <c r="FX702" s="5"/>
      <c r="FY702" s="5"/>
      <c r="FZ702" s="5"/>
      <c r="GA702" s="5"/>
      <c r="GB702" s="5"/>
      <c r="GC702" s="5"/>
      <c r="GD702" s="5"/>
      <c r="GE702" s="5"/>
      <c r="GF702" s="5"/>
      <c r="GG702" s="5"/>
      <c r="GH702" s="5"/>
      <c r="GI702" s="5"/>
      <c r="GJ702" s="5"/>
      <c r="GK702" s="5"/>
      <c r="GL702" s="5"/>
      <c r="GM702" s="5"/>
      <c r="GN702" s="5"/>
      <c r="GO702" s="5"/>
      <c r="GP702" s="5"/>
      <c r="GQ702" s="5"/>
      <c r="GR702" s="5"/>
      <c r="GS702" s="5"/>
      <c r="GT702" s="5"/>
      <c r="GU702" s="5"/>
      <c r="GV702" s="5"/>
      <c r="GW702" s="5"/>
      <c r="GX702" s="5"/>
      <c r="GY702" s="5"/>
      <c r="GZ702" s="5"/>
      <c r="HA702" s="5"/>
      <c r="HB702" s="5"/>
      <c r="HC702" s="5"/>
      <c r="HD702" s="5"/>
      <c r="HE702" s="5"/>
      <c r="HF702" s="5"/>
      <c r="HG702" s="5"/>
      <c r="HH702" s="5"/>
      <c r="HI702" s="5"/>
      <c r="HJ702" s="5"/>
      <c r="HK702" s="5"/>
      <c r="HL702" s="5"/>
      <c r="HM702" s="5"/>
      <c r="HN702" s="5"/>
      <c r="HO702" s="5"/>
      <c r="HP702" s="5"/>
      <c r="HQ702" s="5"/>
      <c r="HR702" s="5"/>
      <c r="HS702" s="5"/>
      <c r="HT702" s="5"/>
      <c r="HU702" s="5"/>
      <c r="HV702" s="5"/>
      <c r="HW702" s="5"/>
      <c r="HX702" s="5"/>
      <c r="HY702" s="5"/>
      <c r="HZ702" s="5"/>
      <c r="IA702" s="5"/>
      <c r="IB702" s="5"/>
      <c r="IC702" s="5"/>
      <c r="ID702" s="5"/>
      <c r="IE702" s="5"/>
      <c r="IF702" s="5"/>
      <c r="IG702" s="5"/>
      <c r="IH702" s="5"/>
      <c r="II702" s="5"/>
      <c r="IJ702" s="5"/>
      <c r="IK702" s="5"/>
      <c r="IL702" s="5"/>
      <c r="IM702" s="5"/>
      <c r="IN702" s="5"/>
      <c r="IO702" s="5"/>
      <c r="IP702" s="5"/>
      <c r="IQ702" s="5"/>
      <c r="IR702" s="5"/>
      <c r="IS702" s="5"/>
      <c r="IT702" s="5"/>
      <c r="IU702" s="5"/>
      <c r="IV702" s="5"/>
      <c r="IW702" s="5"/>
      <c r="IX702" s="5"/>
      <c r="IY702" s="5"/>
      <c r="IZ702" s="5"/>
      <c r="JA702" s="5"/>
      <c r="JB702" s="5"/>
      <c r="JC702" s="5"/>
      <c r="JD702" s="5"/>
      <c r="JE702" s="5"/>
      <c r="JF702" s="5"/>
      <c r="JG702" s="5"/>
      <c r="JH702" s="5"/>
      <c r="JI702" s="5"/>
      <c r="JJ702" s="5"/>
      <c r="JK702" s="5"/>
      <c r="JL702" s="5"/>
      <c r="JM702" s="5"/>
      <c r="JN702" s="5"/>
      <c r="JO702" s="5"/>
      <c r="JP702" s="5"/>
      <c r="JQ702" s="5"/>
      <c r="JR702" s="5"/>
      <c r="JS702" s="5"/>
      <c r="JT702" s="5"/>
      <c r="JU702" s="5"/>
      <c r="JV702" s="5"/>
      <c r="JW702" s="5"/>
      <c r="JX702" s="5"/>
      <c r="JY702" s="5"/>
      <c r="JZ702" s="5"/>
      <c r="KA702" s="5"/>
      <c r="KB702" s="5"/>
      <c r="KC702" s="5"/>
      <c r="KD702" s="5"/>
      <c r="KE702" s="5"/>
      <c r="KF702" s="5"/>
      <c r="KG702" s="5"/>
      <c r="KH702" s="5"/>
      <c r="KI702" s="5"/>
      <c r="KJ702" s="5"/>
      <c r="KK702" s="5"/>
      <c r="KL702" s="5"/>
      <c r="KM702" s="5"/>
      <c r="KN702" s="5"/>
      <c r="KO702" s="5"/>
      <c r="KP702" s="5"/>
      <c r="KQ702" s="5"/>
      <c r="KR702" s="5"/>
      <c r="KS702" s="5"/>
      <c r="KT702" s="5"/>
      <c r="KU702" s="5"/>
      <c r="KV702" s="5"/>
      <c r="KW702" s="5"/>
      <c r="KX702" s="5"/>
      <c r="KY702" s="5"/>
      <c r="KZ702" s="5"/>
      <c r="LA702" s="5"/>
      <c r="LB702" s="5"/>
      <c r="LC702" s="5"/>
      <c r="LD702" s="5"/>
      <c r="LE702" s="5"/>
      <c r="LF702" s="5"/>
      <c r="LG702" s="5"/>
      <c r="LH702" s="5"/>
      <c r="LI702" s="5"/>
      <c r="LJ702" s="5"/>
      <c r="LK702" s="5"/>
      <c r="LL702" s="5"/>
      <c r="LM702" s="5"/>
      <c r="LN702" s="5"/>
      <c r="LO702" s="5"/>
      <c r="LP702" s="5"/>
      <c r="LQ702" s="5"/>
      <c r="LR702" s="5"/>
      <c r="LS702" s="5"/>
      <c r="LT702" s="5"/>
      <c r="LU702" s="5"/>
      <c r="LV702" s="5"/>
      <c r="LW702" s="5"/>
      <c r="LX702" s="5"/>
      <c r="LY702" s="5"/>
      <c r="LZ702" s="5"/>
      <c r="MA702" s="5"/>
      <c r="MB702" s="5"/>
      <c r="MC702" s="5"/>
      <c r="MD702" s="5"/>
      <c r="ME702" s="5"/>
      <c r="MF702" s="5"/>
      <c r="MG702" s="5"/>
      <c r="MH702" s="5"/>
      <c r="MI702" s="5"/>
      <c r="MJ702" s="5"/>
      <c r="MK702" s="5"/>
      <c r="ML702" s="5"/>
      <c r="MM702" s="5"/>
      <c r="MN702" s="5"/>
      <c r="MO702" s="5"/>
      <c r="MP702" s="5"/>
      <c r="MQ702" s="5"/>
      <c r="MR702" s="5"/>
      <c r="MS702" s="5"/>
      <c r="MT702" s="5"/>
      <c r="MU702" s="5"/>
      <c r="MV702" s="5"/>
      <c r="MW702" s="5"/>
      <c r="MX702" s="5"/>
      <c r="MY702" s="5"/>
      <c r="MZ702" s="5"/>
      <c r="NA702" s="5"/>
      <c r="NB702" s="5"/>
      <c r="NC702" s="5"/>
      <c r="ND702" s="5"/>
      <c r="NE702" s="5"/>
      <c r="NF702" s="5"/>
      <c r="NG702" s="5"/>
      <c r="NH702" s="5"/>
      <c r="NI702" s="5"/>
      <c r="NJ702" s="5"/>
      <c r="NK702" s="5"/>
      <c r="NL702" s="5"/>
      <c r="NM702" s="5"/>
      <c r="NN702" s="5"/>
      <c r="NO702" s="5"/>
      <c r="NP702" s="5"/>
      <c r="NQ702" s="5"/>
      <c r="NR702" s="5"/>
      <c r="NS702" s="5"/>
      <c r="NT702" s="5"/>
      <c r="NU702" s="5"/>
      <c r="NV702" s="5"/>
      <c r="NW702" s="5"/>
      <c r="NX702" s="5"/>
      <c r="NY702" s="5"/>
      <c r="NZ702" s="5"/>
      <c r="OA702" s="5"/>
      <c r="OB702" s="5"/>
      <c r="OC702" s="5"/>
      <c r="OD702" s="5"/>
      <c r="OE702" s="5"/>
      <c r="OF702" s="5"/>
      <c r="OG702" s="5"/>
      <c r="OH702" s="5"/>
      <c r="OI702" s="5"/>
      <c r="OJ702" s="5"/>
      <c r="OK702" s="5"/>
      <c r="OL702" s="5"/>
      <c r="OM702" s="5"/>
      <c r="ON702" s="5"/>
      <c r="OO702" s="5"/>
      <c r="OP702" s="5"/>
      <c r="OQ702" s="5"/>
      <c r="OR702" s="5"/>
      <c r="OS702" s="5"/>
      <c r="OT702" s="5"/>
      <c r="OU702" s="5"/>
      <c r="OV702" s="5"/>
      <c r="OW702" s="5"/>
      <c r="OX702" s="5"/>
      <c r="OY702" s="5"/>
      <c r="OZ702" s="5"/>
      <c r="PA702" s="5"/>
      <c r="PB702" s="5"/>
      <c r="PC702" s="5"/>
      <c r="PD702" s="5"/>
      <c r="PE702" s="5"/>
      <c r="PF702" s="5"/>
      <c r="PG702" s="5"/>
      <c r="PH702" s="5"/>
      <c r="PI702" s="5"/>
      <c r="PJ702" s="5"/>
      <c r="PK702" s="5"/>
      <c r="PL702" s="5"/>
      <c r="PM702" s="5"/>
      <c r="PN702" s="5"/>
      <c r="PO702" s="5"/>
      <c r="PP702" s="5"/>
      <c r="PQ702" s="5"/>
      <c r="PR702" s="5"/>
      <c r="PS702" s="5"/>
      <c r="PT702" s="5"/>
      <c r="PU702" s="5"/>
      <c r="PV702" s="5"/>
      <c r="PW702" s="5"/>
      <c r="PX702" s="5"/>
      <c r="PY702" s="5"/>
      <c r="PZ702" s="5"/>
      <c r="QA702" s="5"/>
      <c r="QB702" s="5"/>
      <c r="QC702" s="5"/>
      <c r="QD702" s="5"/>
      <c r="QE702" s="5"/>
      <c r="QF702" s="5"/>
      <c r="QG702" s="5"/>
      <c r="QH702" s="5"/>
      <c r="QI702" s="5"/>
      <c r="QJ702" s="5"/>
      <c r="QK702" s="5"/>
      <c r="QL702" s="5"/>
      <c r="QM702" s="5"/>
      <c r="QN702" s="5"/>
      <c r="QO702" s="5"/>
      <c r="QP702" s="5"/>
      <c r="QQ702" s="5"/>
      <c r="QR702" s="5"/>
      <c r="QS702" s="5"/>
      <c r="QT702" s="5"/>
      <c r="QU702" s="5"/>
      <c r="QV702" s="5"/>
      <c r="QW702" s="5"/>
      <c r="QX702" s="5"/>
      <c r="QY702" s="5"/>
      <c r="QZ702" s="5"/>
      <c r="RA702" s="5"/>
      <c r="RB702" s="5"/>
      <c r="RC702" s="5"/>
      <c r="RD702" s="5"/>
      <c r="RE702" s="5"/>
      <c r="RF702" s="5"/>
      <c r="RG702" s="5"/>
      <c r="RH702" s="5"/>
      <c r="RI702" s="5"/>
      <c r="RJ702" s="5"/>
      <c r="RK702" s="5"/>
      <c r="RL702" s="5"/>
      <c r="RM702" s="5"/>
      <c r="RN702" s="5"/>
      <c r="RO702" s="5"/>
      <c r="RP702" s="5"/>
      <c r="RQ702" s="5"/>
      <c r="RR702" s="5"/>
      <c r="RS702" s="5"/>
      <c r="RT702" s="5"/>
      <c r="RU702" s="5"/>
      <c r="RV702" s="5"/>
      <c r="RW702" s="5"/>
      <c r="RX702" s="5"/>
      <c r="RY702" s="5"/>
      <c r="RZ702" s="5"/>
      <c r="SA702" s="5"/>
      <c r="SB702" s="5"/>
      <c r="SC702" s="5"/>
      <c r="SD702" s="5"/>
      <c r="SE702" s="5"/>
      <c r="SF702" s="5"/>
      <c r="SG702" s="5"/>
      <c r="SH702" s="5"/>
      <c r="SI702" s="5"/>
      <c r="SJ702" s="5"/>
      <c r="SK702" s="5"/>
      <c r="SL702" s="5"/>
      <c r="SM702" s="5"/>
      <c r="SN702" s="5"/>
      <c r="SO702" s="5"/>
      <c r="SP702" s="5"/>
      <c r="SQ702" s="5"/>
      <c r="SR702" s="5"/>
      <c r="SS702" s="5"/>
      <c r="ST702" s="5"/>
      <c r="SU702" s="5"/>
      <c r="SV702" s="5"/>
      <c r="SW702" s="5"/>
      <c r="SX702" s="5"/>
      <c r="SY702" s="5"/>
      <c r="SZ702" s="5"/>
      <c r="TA702" s="5"/>
      <c r="TB702" s="5"/>
      <c r="TC702" s="5"/>
      <c r="TD702" s="5"/>
      <c r="TE702" s="5"/>
      <c r="TF702" s="5"/>
      <c r="TG702" s="5"/>
      <c r="TH702" s="5"/>
      <c r="TI702" s="5"/>
      <c r="TJ702" s="5"/>
      <c r="TK702" s="5"/>
      <c r="TL702" s="5"/>
      <c r="TM702" s="5"/>
      <c r="TN702" s="5"/>
      <c r="TO702" s="5"/>
      <c r="TP702" s="5"/>
      <c r="TQ702" s="5"/>
      <c r="TR702" s="5"/>
      <c r="TS702" s="5"/>
      <c r="TT702" s="5"/>
      <c r="TU702" s="5"/>
      <c r="TV702" s="5"/>
      <c r="TW702" s="5"/>
      <c r="TX702" s="5"/>
      <c r="TY702" s="5"/>
      <c r="TZ702" s="5"/>
      <c r="UA702" s="5"/>
      <c r="UB702" s="5"/>
      <c r="UC702" s="5"/>
      <c r="UD702" s="5"/>
      <c r="UE702" s="5"/>
      <c r="UF702" s="5"/>
      <c r="UG702" s="5"/>
      <c r="UH702" s="5"/>
      <c r="UI702" s="5"/>
      <c r="UJ702" s="5"/>
      <c r="UK702" s="5"/>
      <c r="UL702" s="5"/>
      <c r="UM702" s="5"/>
      <c r="UN702" s="5"/>
      <c r="UO702" s="5"/>
      <c r="UP702" s="5"/>
      <c r="UQ702" s="5"/>
      <c r="UR702" s="5"/>
      <c r="US702" s="5"/>
      <c r="UT702" s="5"/>
      <c r="UU702" s="5"/>
      <c r="UV702" s="5"/>
      <c r="UW702" s="5"/>
      <c r="UX702" s="5"/>
      <c r="UY702" s="5"/>
      <c r="UZ702" s="5"/>
      <c r="VA702" s="5"/>
      <c r="VB702" s="5"/>
      <c r="VC702" s="5"/>
      <c r="VD702" s="5"/>
      <c r="VE702" s="5"/>
      <c r="VF702" s="5"/>
      <c r="VG702" s="5"/>
      <c r="VH702" s="5"/>
      <c r="VI702" s="5"/>
      <c r="VJ702" s="5"/>
      <c r="VK702" s="5"/>
      <c r="VL702" s="5"/>
      <c r="VM702" s="5"/>
      <c r="VN702" s="5"/>
      <c r="VO702" s="5"/>
      <c r="VP702" s="5"/>
      <c r="VQ702" s="5"/>
      <c r="VR702" s="5"/>
      <c r="VS702" s="5"/>
      <c r="VT702" s="5"/>
      <c r="VU702" s="5"/>
      <c r="VV702" s="5"/>
      <c r="VW702" s="5"/>
      <c r="VX702" s="5"/>
      <c r="VY702" s="5"/>
      <c r="VZ702" s="5"/>
      <c r="WA702" s="5"/>
      <c r="WB702" s="5"/>
      <c r="WC702" s="5"/>
      <c r="WD702" s="5"/>
      <c r="WE702" s="5"/>
      <c r="WF702" s="5"/>
      <c r="WG702" s="5"/>
      <c r="WH702" s="5"/>
      <c r="WI702" s="5"/>
      <c r="WJ702" s="5"/>
      <c r="WK702" s="5"/>
      <c r="WL702" s="5"/>
      <c r="WM702" s="5"/>
      <c r="WN702" s="5"/>
      <c r="WO702" s="5"/>
      <c r="WP702" s="5"/>
      <c r="WQ702" s="5"/>
      <c r="WR702" s="5"/>
      <c r="WS702" s="5"/>
      <c r="WT702" s="5"/>
      <c r="WU702" s="5"/>
      <c r="WV702" s="5"/>
      <c r="WW702" s="5"/>
      <c r="WX702" s="5"/>
      <c r="WY702" s="5"/>
      <c r="WZ702" s="5"/>
      <c r="XA702" s="5"/>
      <c r="XB702" s="5"/>
      <c r="XC702" s="5"/>
      <c r="XD702" s="5"/>
      <c r="XE702" s="5"/>
      <c r="XF702" s="5"/>
      <c r="XG702" s="5"/>
      <c r="XH702" s="5"/>
      <c r="XI702" s="5"/>
      <c r="XJ702" s="5"/>
      <c r="XK702" s="5"/>
      <c r="XL702" s="5"/>
      <c r="XM702" s="5"/>
      <c r="XN702" s="5"/>
      <c r="XO702" s="5"/>
      <c r="XP702" s="5"/>
      <c r="XQ702" s="5"/>
      <c r="XR702" s="5"/>
      <c r="XS702" s="5"/>
      <c r="XT702" s="5"/>
      <c r="XU702" s="5"/>
      <c r="XV702" s="5"/>
      <c r="XW702" s="5"/>
    </row>
    <row r="703" spans="39:647" x14ac:dyDescent="0.45">
      <c r="AM703" s="5"/>
      <c r="AN703" s="5"/>
      <c r="AO703" s="5"/>
      <c r="AP703" s="5"/>
      <c r="AQ703" s="5"/>
      <c r="AR703" s="5"/>
      <c r="AS703" s="5"/>
      <c r="AT703" s="5"/>
      <c r="AU703" s="5"/>
      <c r="AV703" s="5"/>
      <c r="AW703" s="5"/>
      <c r="AX703" s="5"/>
      <c r="AY703" s="5"/>
      <c r="AZ703" s="5"/>
      <c r="BA703" s="5"/>
      <c r="BB703" s="5"/>
      <c r="BC703" s="5"/>
      <c r="BD703" s="5"/>
      <c r="BE703" s="5"/>
      <c r="BF703" s="5"/>
      <c r="BG703" s="5"/>
      <c r="BH703" s="5"/>
      <c r="BI703" s="5"/>
      <c r="BJ703" s="5"/>
      <c r="BK703" s="5"/>
      <c r="BL703" s="5"/>
      <c r="BM703" s="5"/>
      <c r="BN703" s="5"/>
      <c r="BO703" s="5"/>
      <c r="BP703" s="5"/>
      <c r="BQ703" s="5"/>
      <c r="BR703" s="5"/>
      <c r="BS703" s="5"/>
      <c r="BT703" s="5"/>
      <c r="BU703" s="5"/>
      <c r="BV703" s="5"/>
      <c r="BW703" s="5"/>
      <c r="BX703" s="5"/>
      <c r="BY703" s="5"/>
      <c r="BZ703" s="5"/>
      <c r="CA703" s="5"/>
      <c r="CB703" s="5"/>
      <c r="CC703" s="5"/>
      <c r="CD703" s="5"/>
      <c r="CE703" s="5"/>
      <c r="CF703" s="5"/>
      <c r="CG703" s="5"/>
      <c r="CH703" s="5"/>
      <c r="CI703" s="5"/>
      <c r="CJ703" s="5"/>
      <c r="CK703" s="5"/>
      <c r="CL703" s="5"/>
      <c r="CM703" s="5"/>
      <c r="CN703" s="5"/>
      <c r="CO703" s="5"/>
      <c r="CP703" s="5"/>
      <c r="CQ703" s="5"/>
      <c r="CR703" s="5"/>
      <c r="CS703" s="5"/>
      <c r="CT703" s="5"/>
      <c r="CU703" s="5"/>
      <c r="CV703" s="5"/>
      <c r="CW703" s="5"/>
      <c r="CX703" s="5"/>
      <c r="CY703" s="5"/>
      <c r="CZ703" s="5"/>
      <c r="DA703" s="5"/>
      <c r="DB703" s="5"/>
      <c r="DC703" s="5"/>
      <c r="DD703" s="5"/>
      <c r="DE703" s="5"/>
      <c r="DF703" s="5"/>
      <c r="DG703" s="5"/>
      <c r="DH703" s="5"/>
      <c r="DI703" s="5"/>
      <c r="DJ703" s="5"/>
      <c r="DK703" s="5"/>
      <c r="DL703" s="5"/>
      <c r="DM703" s="5"/>
      <c r="DN703" s="5"/>
      <c r="DO703" s="5"/>
      <c r="DP703" s="5"/>
      <c r="DQ703" s="5"/>
      <c r="DR703" s="5"/>
      <c r="DS703" s="5"/>
      <c r="DT703" s="5"/>
      <c r="DU703" s="5"/>
      <c r="DV703" s="5"/>
      <c r="DW703" s="5"/>
      <c r="DX703" s="5"/>
      <c r="DY703" s="5"/>
      <c r="DZ703" s="5"/>
      <c r="EA703" s="5"/>
      <c r="EB703" s="5"/>
      <c r="EC703" s="5"/>
      <c r="ED703" s="5"/>
      <c r="EE703" s="5"/>
      <c r="EF703" s="5"/>
      <c r="EG703" s="5"/>
      <c r="EH703" s="5"/>
      <c r="EI703" s="5"/>
      <c r="EJ703" s="5"/>
      <c r="EK703" s="5"/>
      <c r="EL703" s="5"/>
      <c r="EM703" s="5"/>
      <c r="EN703" s="5"/>
      <c r="EO703" s="5"/>
      <c r="EP703" s="5"/>
      <c r="EQ703" s="5"/>
      <c r="ER703" s="5"/>
      <c r="ES703" s="5"/>
      <c r="ET703" s="5"/>
      <c r="EU703" s="5"/>
      <c r="EV703" s="5"/>
      <c r="EW703" s="5"/>
      <c r="EX703" s="5"/>
      <c r="EY703" s="5"/>
      <c r="EZ703" s="5"/>
      <c r="FA703" s="5"/>
      <c r="FB703" s="5"/>
      <c r="FC703" s="5"/>
      <c r="FD703" s="5"/>
      <c r="FE703" s="5"/>
      <c r="FF703" s="5"/>
      <c r="FG703" s="5"/>
      <c r="FH703" s="5"/>
      <c r="FI703" s="5"/>
      <c r="FJ703" s="5"/>
      <c r="FK703" s="5"/>
      <c r="FL703" s="5"/>
      <c r="FM703" s="5"/>
      <c r="FN703" s="5"/>
      <c r="FO703" s="5"/>
      <c r="FP703" s="5"/>
      <c r="FQ703" s="5"/>
      <c r="FR703" s="5"/>
      <c r="FS703" s="5"/>
      <c r="FT703" s="5"/>
      <c r="FU703" s="5"/>
      <c r="FV703" s="5"/>
      <c r="FW703" s="5"/>
      <c r="FX703" s="5"/>
      <c r="FY703" s="5"/>
      <c r="FZ703" s="5"/>
      <c r="GA703" s="5"/>
      <c r="GB703" s="5"/>
      <c r="GC703" s="5"/>
      <c r="GD703" s="5"/>
      <c r="GE703" s="5"/>
      <c r="GF703" s="5"/>
      <c r="GG703" s="5"/>
      <c r="GH703" s="5"/>
      <c r="GI703" s="5"/>
      <c r="GJ703" s="5"/>
      <c r="GK703" s="5"/>
      <c r="GL703" s="5"/>
      <c r="GM703" s="5"/>
      <c r="GN703" s="5"/>
      <c r="GO703" s="5"/>
      <c r="GP703" s="5"/>
      <c r="GQ703" s="5"/>
      <c r="GR703" s="5"/>
      <c r="GS703" s="5"/>
      <c r="GT703" s="5"/>
      <c r="GU703" s="5"/>
      <c r="GV703" s="5"/>
      <c r="GW703" s="5"/>
      <c r="GX703" s="5"/>
      <c r="GY703" s="5"/>
      <c r="GZ703" s="5"/>
      <c r="HA703" s="5"/>
      <c r="HB703" s="5"/>
      <c r="HC703" s="5"/>
      <c r="HD703" s="5"/>
      <c r="HE703" s="5"/>
      <c r="HF703" s="5"/>
      <c r="HG703" s="5"/>
      <c r="HH703" s="5"/>
      <c r="HI703" s="5"/>
      <c r="HJ703" s="5"/>
      <c r="HK703" s="5"/>
      <c r="HL703" s="5"/>
      <c r="HM703" s="5"/>
      <c r="HN703" s="5"/>
      <c r="HO703" s="5"/>
      <c r="HP703" s="5"/>
      <c r="HQ703" s="5"/>
      <c r="HR703" s="5"/>
      <c r="HS703" s="5"/>
      <c r="HT703" s="5"/>
      <c r="HU703" s="5"/>
      <c r="HV703" s="5"/>
      <c r="HW703" s="5"/>
      <c r="HX703" s="5"/>
      <c r="HY703" s="5"/>
      <c r="HZ703" s="5"/>
      <c r="IA703" s="5"/>
      <c r="IB703" s="5"/>
      <c r="IC703" s="5"/>
      <c r="ID703" s="5"/>
      <c r="IE703" s="5"/>
      <c r="IF703" s="5"/>
      <c r="IG703" s="5"/>
      <c r="IH703" s="5"/>
      <c r="II703" s="5"/>
      <c r="IJ703" s="5"/>
      <c r="IK703" s="5"/>
      <c r="IL703" s="5"/>
      <c r="IM703" s="5"/>
      <c r="IN703" s="5"/>
      <c r="IO703" s="5"/>
      <c r="IP703" s="5"/>
      <c r="IQ703" s="5"/>
      <c r="IR703" s="5"/>
      <c r="IS703" s="5"/>
      <c r="IT703" s="5"/>
      <c r="IU703" s="5"/>
      <c r="IV703" s="5"/>
      <c r="IW703" s="5"/>
      <c r="IX703" s="5"/>
      <c r="IY703" s="5"/>
      <c r="IZ703" s="5"/>
      <c r="JA703" s="5"/>
      <c r="JB703" s="5"/>
      <c r="JC703" s="5"/>
      <c r="JD703" s="5"/>
      <c r="JE703" s="5"/>
      <c r="JF703" s="5"/>
      <c r="JG703" s="5"/>
      <c r="JH703" s="5"/>
      <c r="JI703" s="5"/>
      <c r="JJ703" s="5"/>
      <c r="JK703" s="5"/>
      <c r="JL703" s="5"/>
      <c r="JM703" s="5"/>
      <c r="JN703" s="5"/>
      <c r="JO703" s="5"/>
      <c r="JP703" s="5"/>
      <c r="JQ703" s="5"/>
      <c r="JR703" s="5"/>
      <c r="JS703" s="5"/>
      <c r="JT703" s="5"/>
      <c r="JU703" s="5"/>
      <c r="JV703" s="5"/>
      <c r="JW703" s="5"/>
      <c r="JX703" s="5"/>
      <c r="JY703" s="5"/>
      <c r="JZ703" s="5"/>
      <c r="KA703" s="5"/>
      <c r="KB703" s="5"/>
      <c r="KC703" s="5"/>
      <c r="KD703" s="5"/>
      <c r="KE703" s="5"/>
      <c r="KF703" s="5"/>
      <c r="KG703" s="5"/>
      <c r="KH703" s="5"/>
      <c r="KI703" s="5"/>
      <c r="KJ703" s="5"/>
      <c r="KK703" s="5"/>
      <c r="KL703" s="5"/>
      <c r="KM703" s="5"/>
      <c r="KN703" s="5"/>
      <c r="KO703" s="5"/>
      <c r="KP703" s="5"/>
      <c r="KQ703" s="5"/>
      <c r="KR703" s="5"/>
      <c r="KS703" s="5"/>
      <c r="KT703" s="5"/>
      <c r="KU703" s="5"/>
      <c r="KV703" s="5"/>
      <c r="KW703" s="5"/>
      <c r="KX703" s="5"/>
      <c r="KY703" s="5"/>
      <c r="KZ703" s="5"/>
      <c r="LA703" s="5"/>
      <c r="LB703" s="5"/>
      <c r="LC703" s="5"/>
      <c r="LD703" s="5"/>
      <c r="LE703" s="5"/>
      <c r="LF703" s="5"/>
      <c r="LG703" s="5"/>
      <c r="LH703" s="5"/>
      <c r="LI703" s="5"/>
      <c r="LJ703" s="5"/>
      <c r="LK703" s="5"/>
      <c r="LL703" s="5"/>
      <c r="LM703" s="5"/>
      <c r="LN703" s="5"/>
      <c r="LO703" s="5"/>
      <c r="LP703" s="5"/>
      <c r="LQ703" s="5"/>
      <c r="LR703" s="5"/>
      <c r="LS703" s="5"/>
      <c r="LT703" s="5"/>
      <c r="LU703" s="5"/>
      <c r="LV703" s="5"/>
      <c r="LW703" s="5"/>
      <c r="LX703" s="5"/>
      <c r="LY703" s="5"/>
      <c r="LZ703" s="5"/>
      <c r="MA703" s="5"/>
      <c r="MB703" s="5"/>
      <c r="MC703" s="5"/>
      <c r="MD703" s="5"/>
      <c r="ME703" s="5"/>
      <c r="MF703" s="5"/>
      <c r="MG703" s="5"/>
      <c r="MH703" s="5"/>
      <c r="MI703" s="5"/>
      <c r="MJ703" s="5"/>
      <c r="MK703" s="5"/>
      <c r="ML703" s="5"/>
      <c r="MM703" s="5"/>
      <c r="MN703" s="5"/>
      <c r="MO703" s="5"/>
      <c r="MP703" s="5"/>
      <c r="MQ703" s="5"/>
      <c r="MR703" s="5"/>
      <c r="MS703" s="5"/>
      <c r="MT703" s="5"/>
      <c r="MU703" s="5"/>
      <c r="MV703" s="5"/>
      <c r="MW703" s="5"/>
      <c r="MX703" s="5"/>
      <c r="MY703" s="5"/>
      <c r="MZ703" s="5"/>
      <c r="NA703" s="5"/>
      <c r="NB703" s="5"/>
      <c r="NC703" s="5"/>
      <c r="ND703" s="5"/>
      <c r="NE703" s="5"/>
      <c r="NF703" s="5"/>
      <c r="NG703" s="5"/>
      <c r="NH703" s="5"/>
      <c r="NI703" s="5"/>
      <c r="NJ703" s="5"/>
      <c r="NK703" s="5"/>
      <c r="NL703" s="5"/>
      <c r="NM703" s="5"/>
      <c r="NN703" s="5"/>
      <c r="NO703" s="5"/>
      <c r="NP703" s="5"/>
      <c r="NQ703" s="5"/>
      <c r="NR703" s="5"/>
      <c r="NS703" s="5"/>
      <c r="NT703" s="5"/>
      <c r="NU703" s="5"/>
      <c r="NV703" s="5"/>
      <c r="NW703" s="5"/>
      <c r="NX703" s="5"/>
      <c r="NY703" s="5"/>
      <c r="NZ703" s="5"/>
      <c r="OA703" s="5"/>
      <c r="OB703" s="5"/>
      <c r="OC703" s="5"/>
      <c r="OD703" s="5"/>
      <c r="OE703" s="5"/>
      <c r="OF703" s="5"/>
      <c r="OG703" s="5"/>
      <c r="OH703" s="5"/>
      <c r="OI703" s="5"/>
      <c r="OJ703" s="5"/>
      <c r="OK703" s="5"/>
      <c r="OL703" s="5"/>
      <c r="OM703" s="5"/>
      <c r="ON703" s="5"/>
      <c r="OO703" s="5"/>
      <c r="OP703" s="5"/>
      <c r="OQ703" s="5"/>
      <c r="OR703" s="5"/>
      <c r="OS703" s="5"/>
      <c r="OT703" s="5"/>
      <c r="OU703" s="5"/>
      <c r="OV703" s="5"/>
      <c r="OW703" s="5"/>
      <c r="OX703" s="5"/>
      <c r="OY703" s="5"/>
      <c r="OZ703" s="5"/>
      <c r="PA703" s="5"/>
      <c r="PB703" s="5"/>
      <c r="PC703" s="5"/>
      <c r="PD703" s="5"/>
      <c r="PE703" s="5"/>
      <c r="PF703" s="5"/>
      <c r="PG703" s="5"/>
      <c r="PH703" s="5"/>
      <c r="PI703" s="5"/>
      <c r="PJ703" s="5"/>
      <c r="PK703" s="5"/>
      <c r="PL703" s="5"/>
      <c r="PM703" s="5"/>
      <c r="PN703" s="5"/>
      <c r="PO703" s="5"/>
      <c r="PP703" s="5"/>
      <c r="PQ703" s="5"/>
      <c r="PR703" s="5"/>
      <c r="PS703" s="5"/>
      <c r="PT703" s="5"/>
      <c r="PU703" s="5"/>
      <c r="PV703" s="5"/>
      <c r="PW703" s="5"/>
      <c r="PX703" s="5"/>
      <c r="PY703" s="5"/>
      <c r="PZ703" s="5"/>
      <c r="QA703" s="5"/>
      <c r="QB703" s="5"/>
      <c r="QC703" s="5"/>
      <c r="QD703" s="5"/>
      <c r="QE703" s="5"/>
      <c r="QF703" s="5"/>
      <c r="QG703" s="5"/>
      <c r="QH703" s="5"/>
      <c r="QI703" s="5"/>
      <c r="QJ703" s="5"/>
      <c r="QK703" s="5"/>
      <c r="QL703" s="5"/>
      <c r="QM703" s="5"/>
      <c r="QN703" s="5"/>
      <c r="QO703" s="5"/>
      <c r="QP703" s="5"/>
      <c r="QQ703" s="5"/>
      <c r="QR703" s="5"/>
      <c r="QS703" s="5"/>
      <c r="QT703" s="5"/>
      <c r="QU703" s="5"/>
      <c r="QV703" s="5"/>
      <c r="QW703" s="5"/>
      <c r="QX703" s="5"/>
      <c r="QY703" s="5"/>
      <c r="QZ703" s="5"/>
      <c r="RA703" s="5"/>
      <c r="RB703" s="5"/>
      <c r="RC703" s="5"/>
      <c r="RD703" s="5"/>
      <c r="RE703" s="5"/>
      <c r="RF703" s="5"/>
      <c r="RG703" s="5"/>
      <c r="RH703" s="5"/>
      <c r="RI703" s="5"/>
      <c r="RJ703" s="5"/>
      <c r="RK703" s="5"/>
      <c r="RL703" s="5"/>
      <c r="RM703" s="5"/>
      <c r="RN703" s="5"/>
      <c r="RO703" s="5"/>
      <c r="RP703" s="5"/>
      <c r="RQ703" s="5"/>
      <c r="RR703" s="5"/>
      <c r="RS703" s="5"/>
      <c r="RT703" s="5"/>
      <c r="RU703" s="5"/>
      <c r="RV703" s="5"/>
      <c r="RW703" s="5"/>
      <c r="RX703" s="5"/>
      <c r="RY703" s="5"/>
      <c r="RZ703" s="5"/>
      <c r="SA703" s="5"/>
      <c r="SB703" s="5"/>
      <c r="SC703" s="5"/>
      <c r="SD703" s="5"/>
      <c r="SE703" s="5"/>
      <c r="SF703" s="5"/>
      <c r="SG703" s="5"/>
      <c r="SH703" s="5"/>
      <c r="SI703" s="5"/>
      <c r="SJ703" s="5"/>
      <c r="SK703" s="5"/>
      <c r="SL703" s="5"/>
      <c r="SM703" s="5"/>
      <c r="SN703" s="5"/>
      <c r="SO703" s="5"/>
      <c r="SP703" s="5"/>
      <c r="SQ703" s="5"/>
      <c r="SR703" s="5"/>
      <c r="SS703" s="5"/>
      <c r="ST703" s="5"/>
      <c r="SU703" s="5"/>
      <c r="SV703" s="5"/>
      <c r="SW703" s="5"/>
      <c r="SX703" s="5"/>
      <c r="SY703" s="5"/>
      <c r="SZ703" s="5"/>
      <c r="TA703" s="5"/>
      <c r="TB703" s="5"/>
      <c r="TC703" s="5"/>
      <c r="TD703" s="5"/>
      <c r="TE703" s="5"/>
      <c r="TF703" s="5"/>
      <c r="TG703" s="5"/>
      <c r="TH703" s="5"/>
      <c r="TI703" s="5"/>
      <c r="TJ703" s="5"/>
      <c r="TK703" s="5"/>
      <c r="TL703" s="5"/>
      <c r="TM703" s="5"/>
      <c r="TN703" s="5"/>
      <c r="TO703" s="5"/>
      <c r="TP703" s="5"/>
      <c r="TQ703" s="5"/>
      <c r="TR703" s="5"/>
      <c r="TS703" s="5"/>
      <c r="TT703" s="5"/>
      <c r="TU703" s="5"/>
      <c r="TV703" s="5"/>
      <c r="TW703" s="5"/>
      <c r="TX703" s="5"/>
      <c r="TY703" s="5"/>
      <c r="TZ703" s="5"/>
      <c r="UA703" s="5"/>
      <c r="UB703" s="5"/>
      <c r="UC703" s="5"/>
      <c r="UD703" s="5"/>
      <c r="UE703" s="5"/>
      <c r="UF703" s="5"/>
      <c r="UG703" s="5"/>
      <c r="UH703" s="5"/>
      <c r="UI703" s="5"/>
      <c r="UJ703" s="5"/>
      <c r="UK703" s="5"/>
      <c r="UL703" s="5"/>
      <c r="UM703" s="5"/>
      <c r="UN703" s="5"/>
      <c r="UO703" s="5"/>
      <c r="UP703" s="5"/>
      <c r="UQ703" s="5"/>
      <c r="UR703" s="5"/>
      <c r="US703" s="5"/>
      <c r="UT703" s="5"/>
      <c r="UU703" s="5"/>
      <c r="UV703" s="5"/>
      <c r="UW703" s="5"/>
      <c r="UX703" s="5"/>
      <c r="UY703" s="5"/>
      <c r="UZ703" s="5"/>
      <c r="VA703" s="5"/>
      <c r="VB703" s="5"/>
      <c r="VC703" s="5"/>
      <c r="VD703" s="5"/>
      <c r="VE703" s="5"/>
      <c r="VF703" s="5"/>
      <c r="VG703" s="5"/>
      <c r="VH703" s="5"/>
      <c r="VI703" s="5"/>
      <c r="VJ703" s="5"/>
      <c r="VK703" s="5"/>
      <c r="VL703" s="5"/>
      <c r="VM703" s="5"/>
      <c r="VN703" s="5"/>
      <c r="VO703" s="5"/>
      <c r="VP703" s="5"/>
      <c r="VQ703" s="5"/>
      <c r="VR703" s="5"/>
      <c r="VS703" s="5"/>
      <c r="VT703" s="5"/>
      <c r="VU703" s="5"/>
      <c r="VV703" s="5"/>
      <c r="VW703" s="5"/>
      <c r="VX703" s="5"/>
      <c r="VY703" s="5"/>
      <c r="VZ703" s="5"/>
      <c r="WA703" s="5"/>
      <c r="WB703" s="5"/>
      <c r="WC703" s="5"/>
      <c r="WD703" s="5"/>
      <c r="WE703" s="5"/>
      <c r="WF703" s="5"/>
      <c r="WG703" s="5"/>
      <c r="WH703" s="5"/>
      <c r="WI703" s="5"/>
      <c r="WJ703" s="5"/>
      <c r="WK703" s="5"/>
      <c r="WL703" s="5"/>
      <c r="WM703" s="5"/>
      <c r="WN703" s="5"/>
      <c r="WO703" s="5"/>
      <c r="WP703" s="5"/>
      <c r="WQ703" s="5"/>
      <c r="WR703" s="5"/>
      <c r="WS703" s="5"/>
      <c r="WT703" s="5"/>
      <c r="WU703" s="5"/>
      <c r="WV703" s="5"/>
      <c r="WW703" s="5"/>
      <c r="WX703" s="5"/>
      <c r="WY703" s="5"/>
      <c r="WZ703" s="5"/>
      <c r="XA703" s="5"/>
      <c r="XB703" s="5"/>
      <c r="XC703" s="5"/>
      <c r="XD703" s="5"/>
      <c r="XE703" s="5"/>
      <c r="XF703" s="5"/>
      <c r="XG703" s="5"/>
      <c r="XH703" s="5"/>
      <c r="XI703" s="5"/>
      <c r="XJ703" s="5"/>
      <c r="XK703" s="5"/>
      <c r="XL703" s="5"/>
      <c r="XM703" s="5"/>
      <c r="XN703" s="5"/>
      <c r="XO703" s="5"/>
      <c r="XP703" s="5"/>
      <c r="XQ703" s="5"/>
      <c r="XR703" s="5"/>
      <c r="XS703" s="5"/>
      <c r="XT703" s="5"/>
      <c r="XU703" s="5"/>
      <c r="XV703" s="5"/>
      <c r="XW703" s="5"/>
    </row>
    <row r="704" spans="39:647" x14ac:dyDescent="0.45">
      <c r="AM704" s="5"/>
      <c r="AN704" s="5"/>
      <c r="AO704" s="5"/>
      <c r="AP704" s="5"/>
      <c r="AQ704" s="5"/>
      <c r="AR704" s="5"/>
      <c r="AS704" s="5"/>
      <c r="AT704" s="5"/>
      <c r="AU704" s="5"/>
      <c r="AV704" s="5"/>
      <c r="AW704" s="5"/>
      <c r="AX704" s="5"/>
      <c r="AY704" s="5"/>
      <c r="AZ704" s="5"/>
      <c r="BA704" s="5"/>
      <c r="BB704" s="5"/>
      <c r="BC704" s="5"/>
      <c r="BD704" s="5"/>
      <c r="BE704" s="5"/>
      <c r="BF704" s="5"/>
      <c r="BG704" s="5"/>
      <c r="BH704" s="5"/>
      <c r="BI704" s="5"/>
      <c r="BJ704" s="5"/>
      <c r="BK704" s="5"/>
      <c r="BL704" s="5"/>
      <c r="BM704" s="5"/>
      <c r="BN704" s="5"/>
      <c r="BO704" s="5"/>
      <c r="BP704" s="5"/>
      <c r="BQ704" s="5"/>
      <c r="BR704" s="5"/>
      <c r="BS704" s="5"/>
      <c r="BT704" s="5"/>
      <c r="BU704" s="5"/>
      <c r="BV704" s="5"/>
      <c r="BW704" s="5"/>
      <c r="BX704" s="5"/>
      <c r="BY704" s="5"/>
      <c r="BZ704" s="5"/>
      <c r="CA704" s="5"/>
      <c r="CB704" s="5"/>
      <c r="CC704" s="5"/>
      <c r="CD704" s="5"/>
      <c r="CE704" s="5"/>
      <c r="CF704" s="5"/>
      <c r="CG704" s="5"/>
      <c r="CH704" s="5"/>
      <c r="CI704" s="5"/>
      <c r="CJ704" s="5"/>
      <c r="CK704" s="5"/>
      <c r="CL704" s="5"/>
      <c r="CM704" s="5"/>
      <c r="CN704" s="5"/>
      <c r="CO704" s="5"/>
      <c r="CP704" s="5"/>
      <c r="CQ704" s="5"/>
      <c r="CR704" s="5"/>
      <c r="CS704" s="5"/>
      <c r="CT704" s="5"/>
      <c r="CU704" s="5"/>
      <c r="CV704" s="5"/>
      <c r="CW704" s="5"/>
      <c r="CX704" s="5"/>
      <c r="CY704" s="5"/>
      <c r="CZ704" s="5"/>
      <c r="DA704" s="5"/>
      <c r="DB704" s="5"/>
      <c r="DC704" s="5"/>
      <c r="DD704" s="5"/>
      <c r="DE704" s="5"/>
      <c r="DF704" s="5"/>
      <c r="DG704" s="5"/>
      <c r="DH704" s="5"/>
      <c r="DI704" s="5"/>
      <c r="DJ704" s="5"/>
      <c r="DK704" s="5"/>
      <c r="DL704" s="5"/>
      <c r="DM704" s="5"/>
      <c r="DN704" s="5"/>
      <c r="DO704" s="5"/>
      <c r="DP704" s="5"/>
      <c r="DQ704" s="5"/>
      <c r="DR704" s="5"/>
      <c r="DS704" s="5"/>
      <c r="DT704" s="5"/>
      <c r="DU704" s="5"/>
      <c r="DV704" s="5"/>
      <c r="DW704" s="5"/>
      <c r="DX704" s="5"/>
      <c r="DY704" s="5"/>
      <c r="DZ704" s="5"/>
      <c r="EA704" s="5"/>
      <c r="EB704" s="5"/>
      <c r="EC704" s="5"/>
      <c r="ED704" s="5"/>
      <c r="EE704" s="5"/>
      <c r="EF704" s="5"/>
      <c r="EG704" s="5"/>
      <c r="EH704" s="5"/>
      <c r="EI704" s="5"/>
      <c r="EJ704" s="5"/>
      <c r="EK704" s="5"/>
      <c r="EL704" s="5"/>
      <c r="EM704" s="5"/>
      <c r="EN704" s="5"/>
      <c r="EO704" s="5"/>
      <c r="EP704" s="5"/>
      <c r="EQ704" s="5"/>
      <c r="ER704" s="5"/>
      <c r="ES704" s="5"/>
      <c r="ET704" s="5"/>
      <c r="EU704" s="5"/>
      <c r="EV704" s="5"/>
      <c r="EW704" s="5"/>
      <c r="EX704" s="5"/>
      <c r="EY704" s="5"/>
      <c r="EZ704" s="5"/>
      <c r="FA704" s="5"/>
      <c r="FB704" s="5"/>
      <c r="FC704" s="5"/>
      <c r="FD704" s="5"/>
      <c r="FE704" s="5"/>
      <c r="FF704" s="5"/>
      <c r="FG704" s="5"/>
      <c r="FH704" s="5"/>
      <c r="FI704" s="5"/>
      <c r="FJ704" s="5"/>
      <c r="FK704" s="5"/>
      <c r="FL704" s="5"/>
      <c r="FM704" s="5"/>
      <c r="FN704" s="5"/>
      <c r="FO704" s="5"/>
      <c r="FP704" s="5"/>
      <c r="FQ704" s="5"/>
      <c r="FR704" s="5"/>
      <c r="FS704" s="5"/>
      <c r="FT704" s="5"/>
      <c r="FU704" s="5"/>
      <c r="FV704" s="5"/>
      <c r="FW704" s="5"/>
      <c r="FX704" s="5"/>
      <c r="FY704" s="5"/>
      <c r="FZ704" s="5"/>
      <c r="GA704" s="5"/>
      <c r="GB704" s="5"/>
      <c r="GC704" s="5"/>
      <c r="GD704" s="5"/>
      <c r="GE704" s="5"/>
      <c r="GF704" s="5"/>
      <c r="GG704" s="5"/>
      <c r="GH704" s="5"/>
      <c r="GI704" s="5"/>
      <c r="GJ704" s="5"/>
      <c r="GK704" s="5"/>
      <c r="GL704" s="5"/>
      <c r="GM704" s="5"/>
      <c r="GN704" s="5"/>
      <c r="GO704" s="5"/>
      <c r="GP704" s="5"/>
      <c r="GQ704" s="5"/>
      <c r="GR704" s="5"/>
      <c r="GS704" s="5"/>
      <c r="GT704" s="5"/>
      <c r="GU704" s="5"/>
      <c r="GV704" s="5"/>
      <c r="GW704" s="5"/>
      <c r="GX704" s="5"/>
      <c r="GY704" s="5"/>
      <c r="GZ704" s="5"/>
      <c r="HA704" s="5"/>
      <c r="HB704" s="5"/>
      <c r="HC704" s="5"/>
      <c r="HD704" s="5"/>
      <c r="HE704" s="5"/>
      <c r="HF704" s="5"/>
      <c r="HG704" s="5"/>
      <c r="HH704" s="5"/>
      <c r="HI704" s="5"/>
      <c r="HJ704" s="5"/>
      <c r="HK704" s="5"/>
      <c r="HL704" s="5"/>
      <c r="HM704" s="5"/>
      <c r="HN704" s="5"/>
      <c r="HO704" s="5"/>
      <c r="HP704" s="5"/>
      <c r="HQ704" s="5"/>
      <c r="HR704" s="5"/>
      <c r="HS704" s="5"/>
      <c r="HT704" s="5"/>
      <c r="HU704" s="5"/>
      <c r="HV704" s="5"/>
      <c r="HW704" s="5"/>
      <c r="HX704" s="5"/>
      <c r="HY704" s="5"/>
      <c r="HZ704" s="5"/>
      <c r="IA704" s="5"/>
      <c r="IB704" s="5"/>
      <c r="IC704" s="5"/>
      <c r="ID704" s="5"/>
      <c r="IE704" s="5"/>
      <c r="IF704" s="5"/>
      <c r="IG704" s="5"/>
      <c r="IH704" s="5"/>
      <c r="II704" s="5"/>
      <c r="IJ704" s="5"/>
      <c r="IK704" s="5"/>
      <c r="IL704" s="5"/>
      <c r="IM704" s="5"/>
      <c r="IN704" s="5"/>
      <c r="IO704" s="5"/>
      <c r="IP704" s="5"/>
      <c r="IQ704" s="5"/>
      <c r="IR704" s="5"/>
      <c r="IS704" s="5"/>
      <c r="IT704" s="5"/>
      <c r="IU704" s="5"/>
      <c r="IV704" s="5"/>
      <c r="IW704" s="5"/>
      <c r="IX704" s="5"/>
      <c r="IY704" s="5"/>
      <c r="IZ704" s="5"/>
      <c r="JA704" s="5"/>
      <c r="JB704" s="5"/>
      <c r="JC704" s="5"/>
      <c r="JD704" s="5"/>
      <c r="JE704" s="5"/>
      <c r="JF704" s="5"/>
      <c r="JG704" s="5"/>
      <c r="JH704" s="5"/>
      <c r="JI704" s="5"/>
      <c r="JJ704" s="5"/>
      <c r="JK704" s="5"/>
      <c r="JL704" s="5"/>
      <c r="JM704" s="5"/>
      <c r="JN704" s="5"/>
      <c r="JO704" s="5"/>
      <c r="JP704" s="5"/>
      <c r="JQ704" s="5"/>
      <c r="JR704" s="5"/>
      <c r="JS704" s="5"/>
      <c r="JT704" s="5"/>
      <c r="JU704" s="5"/>
      <c r="JV704" s="5"/>
      <c r="JW704" s="5"/>
      <c r="JX704" s="5"/>
      <c r="JY704" s="5"/>
      <c r="JZ704" s="5"/>
      <c r="KA704" s="5"/>
      <c r="KB704" s="5"/>
      <c r="KC704" s="5"/>
      <c r="KD704" s="5"/>
      <c r="KE704" s="5"/>
      <c r="KF704" s="5"/>
      <c r="KG704" s="5"/>
      <c r="KH704" s="5"/>
      <c r="KI704" s="5"/>
      <c r="KJ704" s="5"/>
      <c r="KK704" s="5"/>
      <c r="KL704" s="5"/>
      <c r="KM704" s="5"/>
      <c r="KN704" s="5"/>
      <c r="KO704" s="5"/>
      <c r="KP704" s="5"/>
      <c r="KQ704" s="5"/>
      <c r="KR704" s="5"/>
      <c r="KS704" s="5"/>
      <c r="KT704" s="5"/>
      <c r="KU704" s="5"/>
      <c r="KV704" s="5"/>
      <c r="KW704" s="5"/>
      <c r="KX704" s="5"/>
      <c r="KY704" s="5"/>
      <c r="KZ704" s="5"/>
      <c r="LA704" s="5"/>
      <c r="LB704" s="5"/>
      <c r="LC704" s="5"/>
      <c r="LD704" s="5"/>
      <c r="LE704" s="5"/>
      <c r="LF704" s="5"/>
      <c r="LG704" s="5"/>
      <c r="LH704" s="5"/>
      <c r="LI704" s="5"/>
      <c r="LJ704" s="5"/>
      <c r="LK704" s="5"/>
      <c r="LL704" s="5"/>
      <c r="LM704" s="5"/>
      <c r="LN704" s="5"/>
      <c r="LO704" s="5"/>
      <c r="LP704" s="5"/>
      <c r="LQ704" s="5"/>
      <c r="LR704" s="5"/>
      <c r="LS704" s="5"/>
      <c r="LT704" s="5"/>
      <c r="LU704" s="5"/>
      <c r="LV704" s="5"/>
      <c r="LW704" s="5"/>
      <c r="LX704" s="5"/>
      <c r="LY704" s="5"/>
      <c r="LZ704" s="5"/>
      <c r="MA704" s="5"/>
      <c r="MB704" s="5"/>
      <c r="MC704" s="5"/>
      <c r="MD704" s="5"/>
      <c r="ME704" s="5"/>
      <c r="MF704" s="5"/>
      <c r="MG704" s="5"/>
      <c r="MH704" s="5"/>
      <c r="MI704" s="5"/>
      <c r="MJ704" s="5"/>
      <c r="MK704" s="5"/>
      <c r="ML704" s="5"/>
      <c r="MM704" s="5"/>
      <c r="MN704" s="5"/>
      <c r="MO704" s="5"/>
      <c r="MP704" s="5"/>
      <c r="MQ704" s="5"/>
      <c r="MR704" s="5"/>
      <c r="MS704" s="5"/>
      <c r="MT704" s="5"/>
      <c r="MU704" s="5"/>
      <c r="MV704" s="5"/>
      <c r="MW704" s="5"/>
      <c r="MX704" s="5"/>
      <c r="MY704" s="5"/>
      <c r="MZ704" s="5"/>
      <c r="NA704" s="5"/>
      <c r="NB704" s="5"/>
      <c r="NC704" s="5"/>
      <c r="ND704" s="5"/>
      <c r="NE704" s="5"/>
      <c r="NF704" s="5"/>
      <c r="NG704" s="5"/>
      <c r="NH704" s="5"/>
      <c r="NI704" s="5"/>
      <c r="NJ704" s="5"/>
      <c r="NK704" s="5"/>
      <c r="NL704" s="5"/>
      <c r="NM704" s="5"/>
      <c r="NN704" s="5"/>
      <c r="NO704" s="5"/>
      <c r="NP704" s="5"/>
      <c r="NQ704" s="5"/>
      <c r="NR704" s="5"/>
      <c r="NS704" s="5"/>
      <c r="NT704" s="5"/>
      <c r="NU704" s="5"/>
      <c r="NV704" s="5"/>
      <c r="NW704" s="5"/>
      <c r="NX704" s="5"/>
      <c r="NY704" s="5"/>
      <c r="NZ704" s="5"/>
      <c r="OA704" s="5"/>
      <c r="OB704" s="5"/>
      <c r="OC704" s="5"/>
      <c r="OD704" s="5"/>
      <c r="OE704" s="5"/>
      <c r="OF704" s="5"/>
      <c r="OG704" s="5"/>
      <c r="OH704" s="5"/>
      <c r="OI704" s="5"/>
      <c r="OJ704" s="5"/>
      <c r="OK704" s="5"/>
      <c r="OL704" s="5"/>
      <c r="OM704" s="5"/>
      <c r="ON704" s="5"/>
      <c r="OO704" s="5"/>
      <c r="OP704" s="5"/>
      <c r="OQ704" s="5"/>
      <c r="OR704" s="5"/>
      <c r="OS704" s="5"/>
      <c r="OT704" s="5"/>
      <c r="OU704" s="5"/>
      <c r="OV704" s="5"/>
      <c r="OW704" s="5"/>
      <c r="OX704" s="5"/>
      <c r="OY704" s="5"/>
      <c r="OZ704" s="5"/>
      <c r="PA704" s="5"/>
      <c r="PB704" s="5"/>
      <c r="PC704" s="5"/>
      <c r="PD704" s="5"/>
      <c r="PE704" s="5"/>
      <c r="PF704" s="5"/>
      <c r="PG704" s="5"/>
      <c r="PH704" s="5"/>
      <c r="PI704" s="5"/>
      <c r="PJ704" s="5"/>
      <c r="PK704" s="5"/>
      <c r="PL704" s="5"/>
      <c r="PM704" s="5"/>
      <c r="PN704" s="5"/>
      <c r="PO704" s="5"/>
      <c r="PP704" s="5"/>
      <c r="PQ704" s="5"/>
      <c r="PR704" s="5"/>
      <c r="PS704" s="5"/>
      <c r="PT704" s="5"/>
      <c r="PU704" s="5"/>
      <c r="PV704" s="5"/>
      <c r="PW704" s="5"/>
      <c r="PX704" s="5"/>
      <c r="PY704" s="5"/>
      <c r="PZ704" s="5"/>
      <c r="QA704" s="5"/>
      <c r="QB704" s="5"/>
      <c r="QC704" s="5"/>
      <c r="QD704" s="5"/>
      <c r="QE704" s="5"/>
      <c r="QF704" s="5"/>
      <c r="QG704" s="5"/>
      <c r="QH704" s="5"/>
      <c r="QI704" s="5"/>
      <c r="QJ704" s="5"/>
      <c r="QK704" s="5"/>
      <c r="QL704" s="5"/>
      <c r="QM704" s="5"/>
      <c r="QN704" s="5"/>
      <c r="QO704" s="5"/>
      <c r="QP704" s="5"/>
      <c r="QQ704" s="5"/>
      <c r="QR704" s="5"/>
      <c r="QS704" s="5"/>
      <c r="QT704" s="5"/>
      <c r="QU704" s="5"/>
      <c r="QV704" s="5"/>
      <c r="QW704" s="5"/>
      <c r="QX704" s="5"/>
      <c r="QY704" s="5"/>
      <c r="QZ704" s="5"/>
      <c r="RA704" s="5"/>
      <c r="RB704" s="5"/>
      <c r="RC704" s="5"/>
      <c r="RD704" s="5"/>
      <c r="RE704" s="5"/>
      <c r="RF704" s="5"/>
      <c r="RG704" s="5"/>
      <c r="RH704" s="5"/>
      <c r="RI704" s="5"/>
      <c r="RJ704" s="5"/>
      <c r="RK704" s="5"/>
      <c r="RL704" s="5"/>
      <c r="RM704" s="5"/>
      <c r="RN704" s="5"/>
      <c r="RO704" s="5"/>
      <c r="RP704" s="5"/>
      <c r="RQ704" s="5"/>
      <c r="RR704" s="5"/>
      <c r="RS704" s="5"/>
      <c r="RT704" s="5"/>
      <c r="RU704" s="5"/>
      <c r="RV704" s="5"/>
      <c r="RW704" s="5"/>
      <c r="RX704" s="5"/>
      <c r="RY704" s="5"/>
      <c r="RZ704" s="5"/>
      <c r="SA704" s="5"/>
      <c r="SB704" s="5"/>
      <c r="SC704" s="5"/>
      <c r="SD704" s="5"/>
      <c r="SE704" s="5"/>
      <c r="SF704" s="5"/>
      <c r="SG704" s="5"/>
      <c r="SH704" s="5"/>
      <c r="SI704" s="5"/>
      <c r="SJ704" s="5"/>
      <c r="SK704" s="5"/>
      <c r="SL704" s="5"/>
      <c r="SM704" s="5"/>
      <c r="SN704" s="5"/>
      <c r="SO704" s="5"/>
      <c r="SP704" s="5"/>
      <c r="SQ704" s="5"/>
      <c r="SR704" s="5"/>
      <c r="SS704" s="5"/>
      <c r="ST704" s="5"/>
      <c r="SU704" s="5"/>
      <c r="SV704" s="5"/>
      <c r="SW704" s="5"/>
      <c r="SX704" s="5"/>
      <c r="SY704" s="5"/>
      <c r="SZ704" s="5"/>
      <c r="TA704" s="5"/>
      <c r="TB704" s="5"/>
      <c r="TC704" s="5"/>
      <c r="TD704" s="5"/>
      <c r="TE704" s="5"/>
      <c r="TF704" s="5"/>
      <c r="TG704" s="5"/>
      <c r="TH704" s="5"/>
      <c r="TI704" s="5"/>
      <c r="TJ704" s="5"/>
      <c r="TK704" s="5"/>
      <c r="TL704" s="5"/>
      <c r="TM704" s="5"/>
      <c r="TN704" s="5"/>
      <c r="TO704" s="5"/>
      <c r="TP704" s="5"/>
      <c r="TQ704" s="5"/>
      <c r="TR704" s="5"/>
      <c r="TS704" s="5"/>
      <c r="TT704" s="5"/>
      <c r="TU704" s="5"/>
      <c r="TV704" s="5"/>
      <c r="TW704" s="5"/>
      <c r="TX704" s="5"/>
      <c r="TY704" s="5"/>
      <c r="TZ704" s="5"/>
      <c r="UA704" s="5"/>
      <c r="UB704" s="5"/>
      <c r="UC704" s="5"/>
      <c r="UD704" s="5"/>
      <c r="UE704" s="5"/>
      <c r="UF704" s="5"/>
      <c r="UG704" s="5"/>
      <c r="UH704" s="5"/>
      <c r="UI704" s="5"/>
      <c r="UJ704" s="5"/>
      <c r="UK704" s="5"/>
      <c r="UL704" s="5"/>
      <c r="UM704" s="5"/>
      <c r="UN704" s="5"/>
      <c r="UO704" s="5"/>
      <c r="UP704" s="5"/>
      <c r="UQ704" s="5"/>
      <c r="UR704" s="5"/>
      <c r="US704" s="5"/>
      <c r="UT704" s="5"/>
      <c r="UU704" s="5"/>
      <c r="UV704" s="5"/>
      <c r="UW704" s="5"/>
      <c r="UX704" s="5"/>
      <c r="UY704" s="5"/>
      <c r="UZ704" s="5"/>
      <c r="VA704" s="5"/>
      <c r="VB704" s="5"/>
      <c r="VC704" s="5"/>
      <c r="VD704" s="5"/>
      <c r="VE704" s="5"/>
      <c r="VF704" s="5"/>
      <c r="VG704" s="5"/>
      <c r="VH704" s="5"/>
      <c r="VI704" s="5"/>
      <c r="VJ704" s="5"/>
      <c r="VK704" s="5"/>
      <c r="VL704" s="5"/>
      <c r="VM704" s="5"/>
      <c r="VN704" s="5"/>
      <c r="VO704" s="5"/>
      <c r="VP704" s="5"/>
      <c r="VQ704" s="5"/>
      <c r="VR704" s="5"/>
      <c r="VS704" s="5"/>
      <c r="VT704" s="5"/>
      <c r="VU704" s="5"/>
      <c r="VV704" s="5"/>
      <c r="VW704" s="5"/>
      <c r="VX704" s="5"/>
      <c r="VY704" s="5"/>
      <c r="VZ704" s="5"/>
      <c r="WA704" s="5"/>
      <c r="WB704" s="5"/>
      <c r="WC704" s="5"/>
      <c r="WD704" s="5"/>
      <c r="WE704" s="5"/>
      <c r="WF704" s="5"/>
      <c r="WG704" s="5"/>
      <c r="WH704" s="5"/>
      <c r="WI704" s="5"/>
      <c r="WJ704" s="5"/>
      <c r="WK704" s="5"/>
      <c r="WL704" s="5"/>
      <c r="WM704" s="5"/>
      <c r="WN704" s="5"/>
      <c r="WO704" s="5"/>
      <c r="WP704" s="5"/>
      <c r="WQ704" s="5"/>
      <c r="WR704" s="5"/>
      <c r="WS704" s="5"/>
      <c r="WT704" s="5"/>
      <c r="WU704" s="5"/>
      <c r="WV704" s="5"/>
      <c r="WW704" s="5"/>
      <c r="WX704" s="5"/>
      <c r="WY704" s="5"/>
      <c r="WZ704" s="5"/>
      <c r="XA704" s="5"/>
      <c r="XB704" s="5"/>
      <c r="XC704" s="5"/>
      <c r="XD704" s="5"/>
      <c r="XE704" s="5"/>
      <c r="XF704" s="5"/>
      <c r="XG704" s="5"/>
      <c r="XH704" s="5"/>
      <c r="XI704" s="5"/>
      <c r="XJ704" s="5"/>
      <c r="XK704" s="5"/>
      <c r="XL704" s="5"/>
      <c r="XM704" s="5"/>
      <c r="XN704" s="5"/>
      <c r="XO704" s="5"/>
      <c r="XP704" s="5"/>
      <c r="XQ704" s="5"/>
      <c r="XR704" s="5"/>
      <c r="XS704" s="5"/>
      <c r="XT704" s="5"/>
      <c r="XU704" s="5"/>
      <c r="XV704" s="5"/>
      <c r="XW704" s="5"/>
    </row>
    <row r="705" spans="39:647" x14ac:dyDescent="0.45">
      <c r="AM705" s="5"/>
      <c r="AN705" s="5"/>
      <c r="AO705" s="5"/>
      <c r="AP705" s="5"/>
      <c r="AQ705" s="5"/>
      <c r="AR705" s="5"/>
      <c r="AS705" s="5"/>
      <c r="AT705" s="5"/>
      <c r="AU705" s="5"/>
      <c r="AV705" s="5"/>
      <c r="AW705" s="5"/>
      <c r="AX705" s="5"/>
      <c r="AY705" s="5"/>
      <c r="AZ705" s="5"/>
      <c r="BA705" s="5"/>
      <c r="BB705" s="5"/>
      <c r="BC705" s="5"/>
      <c r="BD705" s="5"/>
      <c r="BE705" s="5"/>
      <c r="BF705" s="5"/>
      <c r="BG705" s="5"/>
      <c r="BH705" s="5"/>
      <c r="BI705" s="5"/>
      <c r="BJ705" s="5"/>
      <c r="BK705" s="5"/>
      <c r="BL705" s="5"/>
      <c r="BM705" s="5"/>
      <c r="BN705" s="5"/>
      <c r="BO705" s="5"/>
      <c r="BP705" s="5"/>
      <c r="BQ705" s="5"/>
      <c r="BR705" s="5"/>
      <c r="BS705" s="5"/>
      <c r="BT705" s="5"/>
      <c r="BU705" s="5"/>
      <c r="BV705" s="5"/>
      <c r="BW705" s="5"/>
      <c r="BX705" s="5"/>
      <c r="BY705" s="5"/>
      <c r="BZ705" s="5"/>
      <c r="CA705" s="5"/>
      <c r="CB705" s="5"/>
      <c r="CC705" s="5"/>
      <c r="CD705" s="5"/>
      <c r="CE705" s="5"/>
      <c r="CF705" s="5"/>
      <c r="CG705" s="5"/>
      <c r="CH705" s="5"/>
      <c r="CI705" s="5"/>
      <c r="CJ705" s="5"/>
      <c r="CK705" s="5"/>
      <c r="CL705" s="5"/>
      <c r="CM705" s="5"/>
      <c r="CN705" s="5"/>
      <c r="CO705" s="5"/>
      <c r="CP705" s="5"/>
      <c r="CQ705" s="5"/>
      <c r="CR705" s="5"/>
      <c r="CS705" s="5"/>
      <c r="CT705" s="5"/>
      <c r="CU705" s="5"/>
      <c r="CV705" s="5"/>
      <c r="CW705" s="5"/>
      <c r="CX705" s="5"/>
      <c r="CY705" s="5"/>
      <c r="CZ705" s="5"/>
      <c r="DA705" s="5"/>
      <c r="DB705" s="5"/>
      <c r="DC705" s="5"/>
      <c r="DD705" s="5"/>
      <c r="DE705" s="5"/>
      <c r="DF705" s="5"/>
      <c r="DG705" s="5"/>
      <c r="DH705" s="5"/>
      <c r="DI705" s="5"/>
      <c r="DJ705" s="5"/>
      <c r="DK705" s="5"/>
      <c r="DL705" s="5"/>
      <c r="DM705" s="5"/>
      <c r="DN705" s="5"/>
      <c r="DO705" s="5"/>
      <c r="DP705" s="5"/>
      <c r="DQ705" s="5"/>
      <c r="DR705" s="5"/>
      <c r="DS705" s="5"/>
      <c r="DT705" s="5"/>
      <c r="DU705" s="5"/>
      <c r="DV705" s="5"/>
      <c r="DW705" s="5"/>
      <c r="DX705" s="5"/>
      <c r="DY705" s="5"/>
      <c r="DZ705" s="5"/>
      <c r="EA705" s="5"/>
      <c r="EB705" s="5"/>
      <c r="EC705" s="5"/>
      <c r="ED705" s="5"/>
      <c r="EE705" s="5"/>
      <c r="EF705" s="5"/>
      <c r="EG705" s="5"/>
      <c r="EH705" s="5"/>
      <c r="EI705" s="5"/>
      <c r="EJ705" s="5"/>
      <c r="EK705" s="5"/>
      <c r="EL705" s="5"/>
      <c r="EM705" s="5"/>
      <c r="EN705" s="5"/>
      <c r="EO705" s="5"/>
      <c r="EP705" s="5"/>
      <c r="EQ705" s="5"/>
      <c r="ER705" s="5"/>
      <c r="ES705" s="5"/>
      <c r="ET705" s="5"/>
      <c r="EU705" s="5"/>
      <c r="EV705" s="5"/>
      <c r="EW705" s="5"/>
      <c r="EX705" s="5"/>
      <c r="EY705" s="5"/>
      <c r="EZ705" s="5"/>
      <c r="FA705" s="5"/>
      <c r="FB705" s="5"/>
      <c r="FC705" s="5"/>
      <c r="FD705" s="5"/>
      <c r="FE705" s="5"/>
      <c r="FF705" s="5"/>
      <c r="FG705" s="5"/>
      <c r="FH705" s="5"/>
      <c r="FI705" s="5"/>
      <c r="FJ705" s="5"/>
      <c r="FK705" s="5"/>
      <c r="FL705" s="5"/>
      <c r="FM705" s="5"/>
      <c r="FN705" s="5"/>
      <c r="FO705" s="5"/>
      <c r="FP705" s="5"/>
      <c r="FQ705" s="5"/>
      <c r="FR705" s="5"/>
      <c r="FS705" s="5"/>
      <c r="FT705" s="5"/>
      <c r="FU705" s="5"/>
      <c r="FV705" s="5"/>
      <c r="FW705" s="5"/>
      <c r="FX705" s="5"/>
      <c r="FY705" s="5"/>
      <c r="FZ705" s="5"/>
      <c r="GA705" s="5"/>
      <c r="GB705" s="5"/>
      <c r="GC705" s="5"/>
      <c r="GD705" s="5"/>
      <c r="GE705" s="5"/>
      <c r="GF705" s="5"/>
      <c r="GG705" s="5"/>
      <c r="GH705" s="5"/>
      <c r="GI705" s="5"/>
      <c r="GJ705" s="5"/>
      <c r="GK705" s="5"/>
      <c r="GL705" s="5"/>
      <c r="GM705" s="5"/>
      <c r="GN705" s="5"/>
      <c r="GO705" s="5"/>
      <c r="GP705" s="5"/>
      <c r="GQ705" s="5"/>
      <c r="GR705" s="5"/>
      <c r="GS705" s="5"/>
      <c r="GT705" s="5"/>
      <c r="GU705" s="5"/>
      <c r="GV705" s="5"/>
      <c r="GW705" s="5"/>
      <c r="GX705" s="5"/>
      <c r="GY705" s="5"/>
      <c r="GZ705" s="5"/>
      <c r="HA705" s="5"/>
      <c r="HB705" s="5"/>
      <c r="HC705" s="5"/>
      <c r="HD705" s="5"/>
      <c r="HE705" s="5"/>
      <c r="HF705" s="5"/>
      <c r="HG705" s="5"/>
      <c r="HH705" s="5"/>
      <c r="HI705" s="5"/>
      <c r="HJ705" s="5"/>
      <c r="HK705" s="5"/>
      <c r="HL705" s="5"/>
      <c r="HM705" s="5"/>
      <c r="HN705" s="5"/>
      <c r="HO705" s="5"/>
      <c r="HP705" s="5"/>
      <c r="HQ705" s="5"/>
      <c r="HR705" s="5"/>
      <c r="HS705" s="5"/>
      <c r="HT705" s="5"/>
      <c r="HU705" s="5"/>
      <c r="HV705" s="5"/>
      <c r="HW705" s="5"/>
      <c r="HX705" s="5"/>
      <c r="HY705" s="5"/>
      <c r="HZ705" s="5"/>
      <c r="IA705" s="5"/>
      <c r="IB705" s="5"/>
      <c r="IC705" s="5"/>
      <c r="ID705" s="5"/>
      <c r="IE705" s="5"/>
      <c r="IF705" s="5"/>
      <c r="IG705" s="5"/>
      <c r="IH705" s="5"/>
      <c r="II705" s="5"/>
      <c r="IJ705" s="5"/>
      <c r="IK705" s="5"/>
      <c r="IL705" s="5"/>
      <c r="IM705" s="5"/>
      <c r="IN705" s="5"/>
      <c r="IO705" s="5"/>
      <c r="IP705" s="5"/>
      <c r="IQ705" s="5"/>
      <c r="IR705" s="5"/>
      <c r="IS705" s="5"/>
      <c r="IT705" s="5"/>
      <c r="IU705" s="5"/>
      <c r="IV705" s="5"/>
      <c r="IW705" s="5"/>
      <c r="IX705" s="5"/>
      <c r="IY705" s="5"/>
      <c r="IZ705" s="5"/>
      <c r="JA705" s="5"/>
      <c r="JB705" s="5"/>
      <c r="JC705" s="5"/>
      <c r="JD705" s="5"/>
      <c r="JE705" s="5"/>
      <c r="JF705" s="5"/>
      <c r="JG705" s="5"/>
      <c r="JH705" s="5"/>
      <c r="JI705" s="5"/>
      <c r="JJ705" s="5"/>
      <c r="JK705" s="5"/>
      <c r="JL705" s="5"/>
      <c r="JM705" s="5"/>
      <c r="JN705" s="5"/>
      <c r="JO705" s="5"/>
      <c r="JP705" s="5"/>
      <c r="JQ705" s="5"/>
      <c r="JR705" s="5"/>
      <c r="JS705" s="5"/>
      <c r="JT705" s="5"/>
      <c r="JU705" s="5"/>
      <c r="JV705" s="5"/>
      <c r="JW705" s="5"/>
      <c r="JX705" s="5"/>
      <c r="JY705" s="5"/>
      <c r="JZ705" s="5"/>
      <c r="KA705" s="5"/>
      <c r="KB705" s="5"/>
      <c r="KC705" s="5"/>
      <c r="KD705" s="5"/>
      <c r="KE705" s="5"/>
      <c r="KF705" s="5"/>
      <c r="KG705" s="5"/>
      <c r="KH705" s="5"/>
      <c r="KI705" s="5"/>
      <c r="KJ705" s="5"/>
      <c r="KK705" s="5"/>
      <c r="KL705" s="5"/>
      <c r="KM705" s="5"/>
      <c r="KN705" s="5"/>
      <c r="KO705" s="5"/>
      <c r="KP705" s="5"/>
      <c r="KQ705" s="5"/>
      <c r="KR705" s="5"/>
      <c r="KS705" s="5"/>
      <c r="KT705" s="5"/>
      <c r="KU705" s="5"/>
      <c r="KV705" s="5"/>
      <c r="KW705" s="5"/>
      <c r="KX705" s="5"/>
      <c r="KY705" s="5"/>
      <c r="KZ705" s="5"/>
      <c r="LA705" s="5"/>
      <c r="LB705" s="5"/>
      <c r="LC705" s="5"/>
      <c r="LD705" s="5"/>
      <c r="LE705" s="5"/>
      <c r="LF705" s="5"/>
      <c r="LG705" s="5"/>
      <c r="LH705" s="5"/>
      <c r="LI705" s="5"/>
      <c r="LJ705" s="5"/>
      <c r="LK705" s="5"/>
      <c r="LL705" s="5"/>
      <c r="LM705" s="5"/>
      <c r="LN705" s="5"/>
      <c r="LO705" s="5"/>
      <c r="LP705" s="5"/>
      <c r="LQ705" s="5"/>
      <c r="LR705" s="5"/>
      <c r="LS705" s="5"/>
      <c r="LT705" s="5"/>
      <c r="LU705" s="5"/>
      <c r="LV705" s="5"/>
      <c r="LW705" s="5"/>
      <c r="LX705" s="5"/>
      <c r="LY705" s="5"/>
      <c r="LZ705" s="5"/>
      <c r="MA705" s="5"/>
      <c r="MB705" s="5"/>
      <c r="MC705" s="5"/>
      <c r="MD705" s="5"/>
      <c r="ME705" s="5"/>
      <c r="MF705" s="5"/>
      <c r="MG705" s="5"/>
      <c r="MH705" s="5"/>
      <c r="MI705" s="5"/>
      <c r="MJ705" s="5"/>
      <c r="MK705" s="5"/>
      <c r="ML705" s="5"/>
      <c r="MM705" s="5"/>
      <c r="MN705" s="5"/>
      <c r="MO705" s="5"/>
      <c r="MP705" s="5"/>
      <c r="MQ705" s="5"/>
      <c r="MR705" s="5"/>
      <c r="MS705" s="5"/>
      <c r="MT705" s="5"/>
      <c r="MU705" s="5"/>
      <c r="MV705" s="5"/>
      <c r="MW705" s="5"/>
      <c r="MX705" s="5"/>
      <c r="MY705" s="5"/>
      <c r="MZ705" s="5"/>
      <c r="NA705" s="5"/>
      <c r="NB705" s="5"/>
      <c r="NC705" s="5"/>
      <c r="ND705" s="5"/>
      <c r="NE705" s="5"/>
      <c r="NF705" s="5"/>
      <c r="NG705" s="5"/>
      <c r="NH705" s="5"/>
      <c r="NI705" s="5"/>
      <c r="NJ705" s="5"/>
      <c r="NK705" s="5"/>
      <c r="NL705" s="5"/>
      <c r="NM705" s="5"/>
      <c r="NN705" s="5"/>
      <c r="NO705" s="5"/>
      <c r="NP705" s="5"/>
      <c r="NQ705" s="5"/>
      <c r="NR705" s="5"/>
      <c r="NS705" s="5"/>
      <c r="NT705" s="5"/>
      <c r="NU705" s="5"/>
      <c r="NV705" s="5"/>
      <c r="NW705" s="5"/>
      <c r="NX705" s="5"/>
      <c r="NY705" s="5"/>
      <c r="NZ705" s="5"/>
      <c r="OA705" s="5"/>
      <c r="OB705" s="5"/>
      <c r="OC705" s="5"/>
      <c r="OD705" s="5"/>
      <c r="OE705" s="5"/>
      <c r="OF705" s="5"/>
      <c r="OG705" s="5"/>
      <c r="OH705" s="5"/>
      <c r="OI705" s="5"/>
      <c r="OJ705" s="5"/>
      <c r="OK705" s="5"/>
      <c r="OL705" s="5"/>
      <c r="OM705" s="5"/>
      <c r="ON705" s="5"/>
      <c r="OO705" s="5"/>
      <c r="OP705" s="5"/>
      <c r="OQ705" s="5"/>
      <c r="OR705" s="5"/>
      <c r="OS705" s="5"/>
      <c r="OT705" s="5"/>
      <c r="OU705" s="5"/>
      <c r="OV705" s="5"/>
      <c r="OW705" s="5"/>
      <c r="OX705" s="5"/>
      <c r="OY705" s="5"/>
      <c r="OZ705" s="5"/>
      <c r="PA705" s="5"/>
      <c r="PB705" s="5"/>
      <c r="PC705" s="5"/>
      <c r="PD705" s="5"/>
      <c r="PE705" s="5"/>
      <c r="PF705" s="5"/>
      <c r="PG705" s="5"/>
      <c r="PH705" s="5"/>
      <c r="PI705" s="5"/>
      <c r="PJ705" s="5"/>
      <c r="PK705" s="5"/>
      <c r="PL705" s="5"/>
      <c r="PM705" s="5"/>
      <c r="PN705" s="5"/>
      <c r="PO705" s="5"/>
      <c r="PP705" s="5"/>
      <c r="PQ705" s="5"/>
      <c r="PR705" s="5"/>
      <c r="PS705" s="5"/>
      <c r="PT705" s="5"/>
      <c r="PU705" s="5"/>
      <c r="PV705" s="5"/>
      <c r="PW705" s="5"/>
      <c r="PX705" s="5"/>
      <c r="PY705" s="5"/>
      <c r="PZ705" s="5"/>
      <c r="QA705" s="5"/>
      <c r="QB705" s="5"/>
      <c r="QC705" s="5"/>
      <c r="QD705" s="5"/>
      <c r="QE705" s="5"/>
      <c r="QF705" s="5"/>
      <c r="QG705" s="5"/>
      <c r="QH705" s="5"/>
      <c r="QI705" s="5"/>
      <c r="QJ705" s="5"/>
      <c r="QK705" s="5"/>
      <c r="QL705" s="5"/>
      <c r="QM705" s="5"/>
      <c r="QN705" s="5"/>
      <c r="QO705" s="5"/>
      <c r="QP705" s="5"/>
      <c r="QQ705" s="5"/>
      <c r="QR705" s="5"/>
      <c r="QS705" s="5"/>
      <c r="QT705" s="5"/>
      <c r="QU705" s="5"/>
      <c r="QV705" s="5"/>
      <c r="QW705" s="5"/>
      <c r="QX705" s="5"/>
      <c r="QY705" s="5"/>
      <c r="QZ705" s="5"/>
      <c r="RA705" s="5"/>
      <c r="RB705" s="5"/>
      <c r="RC705" s="5"/>
      <c r="RD705" s="5"/>
      <c r="RE705" s="5"/>
      <c r="RF705" s="5"/>
      <c r="RG705" s="5"/>
      <c r="RH705" s="5"/>
      <c r="RI705" s="5"/>
      <c r="RJ705" s="5"/>
      <c r="RK705" s="5"/>
      <c r="RL705" s="5"/>
      <c r="RM705" s="5"/>
      <c r="RN705" s="5"/>
      <c r="RO705" s="5"/>
      <c r="RP705" s="5"/>
      <c r="RQ705" s="5"/>
      <c r="RR705" s="5"/>
      <c r="RS705" s="5"/>
      <c r="RT705" s="5"/>
      <c r="RU705" s="5"/>
      <c r="RV705" s="5"/>
      <c r="RW705" s="5"/>
      <c r="RX705" s="5"/>
      <c r="RY705" s="5"/>
      <c r="RZ705" s="5"/>
      <c r="SA705" s="5"/>
      <c r="SB705" s="5"/>
      <c r="SC705" s="5"/>
      <c r="SD705" s="5"/>
      <c r="SE705" s="5"/>
      <c r="SF705" s="5"/>
      <c r="SG705" s="5"/>
      <c r="SH705" s="5"/>
      <c r="SI705" s="5"/>
      <c r="SJ705" s="5"/>
      <c r="SK705" s="5"/>
      <c r="SL705" s="5"/>
      <c r="SM705" s="5"/>
      <c r="SN705" s="5"/>
      <c r="SO705" s="5"/>
      <c r="SP705" s="5"/>
      <c r="SQ705" s="5"/>
      <c r="SR705" s="5"/>
      <c r="SS705" s="5"/>
      <c r="ST705" s="5"/>
      <c r="SU705" s="5"/>
      <c r="SV705" s="5"/>
      <c r="SW705" s="5"/>
      <c r="SX705" s="5"/>
      <c r="SY705" s="5"/>
      <c r="SZ705" s="5"/>
      <c r="TA705" s="5"/>
      <c r="TB705" s="5"/>
      <c r="TC705" s="5"/>
      <c r="TD705" s="5"/>
      <c r="TE705" s="5"/>
      <c r="TF705" s="5"/>
      <c r="TG705" s="5"/>
      <c r="TH705" s="5"/>
      <c r="TI705" s="5"/>
      <c r="TJ705" s="5"/>
      <c r="TK705" s="5"/>
      <c r="TL705" s="5"/>
      <c r="TM705" s="5"/>
      <c r="TN705" s="5"/>
      <c r="TO705" s="5"/>
      <c r="TP705" s="5"/>
      <c r="TQ705" s="5"/>
      <c r="TR705" s="5"/>
      <c r="TS705" s="5"/>
      <c r="TT705" s="5"/>
      <c r="TU705" s="5"/>
      <c r="TV705" s="5"/>
      <c r="TW705" s="5"/>
      <c r="TX705" s="5"/>
      <c r="TY705" s="5"/>
      <c r="TZ705" s="5"/>
      <c r="UA705" s="5"/>
      <c r="UB705" s="5"/>
      <c r="UC705" s="5"/>
      <c r="UD705" s="5"/>
      <c r="UE705" s="5"/>
      <c r="UF705" s="5"/>
      <c r="UG705" s="5"/>
      <c r="UH705" s="5"/>
      <c r="UI705" s="5"/>
      <c r="UJ705" s="5"/>
      <c r="UK705" s="5"/>
      <c r="UL705" s="5"/>
      <c r="UM705" s="5"/>
      <c r="UN705" s="5"/>
      <c r="UO705" s="5"/>
      <c r="UP705" s="5"/>
      <c r="UQ705" s="5"/>
      <c r="UR705" s="5"/>
      <c r="US705" s="5"/>
      <c r="UT705" s="5"/>
      <c r="UU705" s="5"/>
      <c r="UV705" s="5"/>
      <c r="UW705" s="5"/>
      <c r="UX705" s="5"/>
      <c r="UY705" s="5"/>
      <c r="UZ705" s="5"/>
      <c r="VA705" s="5"/>
      <c r="VB705" s="5"/>
      <c r="VC705" s="5"/>
      <c r="VD705" s="5"/>
      <c r="VE705" s="5"/>
      <c r="VF705" s="5"/>
      <c r="VG705" s="5"/>
      <c r="VH705" s="5"/>
      <c r="VI705" s="5"/>
      <c r="VJ705" s="5"/>
      <c r="VK705" s="5"/>
      <c r="VL705" s="5"/>
      <c r="VM705" s="5"/>
      <c r="VN705" s="5"/>
      <c r="VO705" s="5"/>
      <c r="VP705" s="5"/>
      <c r="VQ705" s="5"/>
      <c r="VR705" s="5"/>
      <c r="VS705" s="5"/>
      <c r="VT705" s="5"/>
      <c r="VU705" s="5"/>
      <c r="VV705" s="5"/>
      <c r="VW705" s="5"/>
      <c r="VX705" s="5"/>
      <c r="VY705" s="5"/>
      <c r="VZ705" s="5"/>
      <c r="WA705" s="5"/>
      <c r="WB705" s="5"/>
      <c r="WC705" s="5"/>
      <c r="WD705" s="5"/>
      <c r="WE705" s="5"/>
      <c r="WF705" s="5"/>
      <c r="WG705" s="5"/>
      <c r="WH705" s="5"/>
      <c r="WI705" s="5"/>
      <c r="WJ705" s="5"/>
      <c r="WK705" s="5"/>
      <c r="WL705" s="5"/>
      <c r="WM705" s="5"/>
      <c r="WN705" s="5"/>
      <c r="WO705" s="5"/>
      <c r="WP705" s="5"/>
      <c r="WQ705" s="5"/>
      <c r="WR705" s="5"/>
      <c r="WS705" s="5"/>
      <c r="WT705" s="5"/>
      <c r="WU705" s="5"/>
      <c r="WV705" s="5"/>
      <c r="WW705" s="5"/>
      <c r="WX705" s="5"/>
      <c r="WY705" s="5"/>
      <c r="WZ705" s="5"/>
      <c r="XA705" s="5"/>
      <c r="XB705" s="5"/>
      <c r="XC705" s="5"/>
      <c r="XD705" s="5"/>
      <c r="XE705" s="5"/>
      <c r="XF705" s="5"/>
      <c r="XG705" s="5"/>
      <c r="XH705" s="5"/>
      <c r="XI705" s="5"/>
      <c r="XJ705" s="5"/>
      <c r="XK705" s="5"/>
      <c r="XL705" s="5"/>
      <c r="XM705" s="5"/>
      <c r="XN705" s="5"/>
      <c r="XO705" s="5"/>
      <c r="XP705" s="5"/>
      <c r="XQ705" s="5"/>
      <c r="XR705" s="5"/>
      <c r="XS705" s="5"/>
      <c r="XT705" s="5"/>
      <c r="XU705" s="5"/>
      <c r="XV705" s="5"/>
      <c r="XW705" s="5"/>
    </row>
    <row r="706" spans="39:647" x14ac:dyDescent="0.45">
      <c r="AM706" s="5"/>
      <c r="AN706" s="5"/>
      <c r="AO706" s="5"/>
      <c r="AP706" s="5"/>
      <c r="AQ706" s="5"/>
      <c r="AR706" s="5"/>
      <c r="AS706" s="5"/>
      <c r="AT706" s="5"/>
      <c r="AU706" s="5"/>
      <c r="AV706" s="5"/>
      <c r="AW706" s="5"/>
      <c r="AX706" s="5"/>
      <c r="AY706" s="5"/>
      <c r="AZ706" s="5"/>
      <c r="BA706" s="5"/>
      <c r="BB706" s="5"/>
      <c r="BC706" s="5"/>
      <c r="BD706" s="5"/>
      <c r="BE706" s="5"/>
      <c r="BF706" s="5"/>
      <c r="BG706" s="5"/>
      <c r="BH706" s="5"/>
      <c r="BI706" s="5"/>
      <c r="BJ706" s="5"/>
      <c r="BK706" s="5"/>
      <c r="BL706" s="5"/>
      <c r="BM706" s="5"/>
      <c r="BN706" s="5"/>
      <c r="BO706" s="5"/>
      <c r="BP706" s="5"/>
      <c r="BQ706" s="5"/>
      <c r="BR706" s="5"/>
      <c r="BS706" s="5"/>
      <c r="BT706" s="5"/>
      <c r="BU706" s="5"/>
      <c r="BV706" s="5"/>
      <c r="BW706" s="5"/>
      <c r="BX706" s="5"/>
      <c r="BY706" s="5"/>
      <c r="BZ706" s="5"/>
      <c r="CA706" s="5"/>
      <c r="CB706" s="5"/>
      <c r="CC706" s="5"/>
      <c r="CD706" s="5"/>
      <c r="CE706" s="5"/>
      <c r="CF706" s="5"/>
      <c r="CG706" s="5"/>
      <c r="CH706" s="5"/>
      <c r="CI706" s="5"/>
      <c r="CJ706" s="5"/>
      <c r="CK706" s="5"/>
      <c r="CL706" s="5"/>
      <c r="CM706" s="5"/>
      <c r="CN706" s="5"/>
      <c r="CO706" s="5"/>
      <c r="CP706" s="5"/>
      <c r="CQ706" s="5"/>
      <c r="CR706" s="5"/>
      <c r="CS706" s="5"/>
      <c r="CT706" s="5"/>
      <c r="CU706" s="5"/>
      <c r="CV706" s="5"/>
      <c r="CW706" s="5"/>
      <c r="CX706" s="5"/>
      <c r="CY706" s="5"/>
      <c r="CZ706" s="5"/>
      <c r="DA706" s="5"/>
      <c r="DB706" s="5"/>
      <c r="DC706" s="5"/>
      <c r="DD706" s="5"/>
      <c r="DE706" s="5"/>
      <c r="DF706" s="5"/>
      <c r="DG706" s="5"/>
      <c r="DH706" s="5"/>
      <c r="DI706" s="5"/>
      <c r="DJ706" s="5"/>
      <c r="DK706" s="5"/>
      <c r="DL706" s="5"/>
      <c r="DM706" s="5"/>
      <c r="DN706" s="5"/>
      <c r="DO706" s="5"/>
      <c r="DP706" s="5"/>
      <c r="DQ706" s="5"/>
      <c r="DR706" s="5"/>
      <c r="DS706" s="5"/>
      <c r="DT706" s="5"/>
      <c r="DU706" s="5"/>
      <c r="DV706" s="5"/>
      <c r="DW706" s="5"/>
      <c r="DX706" s="5"/>
      <c r="DY706" s="5"/>
      <c r="DZ706" s="5"/>
      <c r="EA706" s="5"/>
      <c r="EB706" s="5"/>
      <c r="EC706" s="5"/>
      <c r="ED706" s="5"/>
      <c r="EE706" s="5"/>
      <c r="EF706" s="5"/>
      <c r="EG706" s="5"/>
      <c r="EH706" s="5"/>
      <c r="EI706" s="5"/>
      <c r="EJ706" s="5"/>
      <c r="EK706" s="5"/>
      <c r="EL706" s="5"/>
      <c r="EM706" s="5"/>
      <c r="EN706" s="5"/>
      <c r="EO706" s="5"/>
      <c r="EP706" s="5"/>
      <c r="EQ706" s="5"/>
      <c r="ER706" s="5"/>
      <c r="ES706" s="5"/>
      <c r="ET706" s="5"/>
      <c r="EU706" s="5"/>
      <c r="EV706" s="5"/>
      <c r="EW706" s="5"/>
      <c r="EX706" s="5"/>
      <c r="EY706" s="5"/>
      <c r="EZ706" s="5"/>
      <c r="FA706" s="5"/>
      <c r="FB706" s="5"/>
      <c r="FC706" s="5"/>
      <c r="FD706" s="5"/>
      <c r="FE706" s="5"/>
      <c r="FF706" s="5"/>
      <c r="FG706" s="5"/>
      <c r="FH706" s="5"/>
      <c r="FI706" s="5"/>
      <c r="FJ706" s="5"/>
      <c r="FK706" s="5"/>
      <c r="FL706" s="5"/>
      <c r="FM706" s="5"/>
      <c r="FN706" s="5"/>
      <c r="FO706" s="5"/>
      <c r="FP706" s="5"/>
      <c r="FQ706" s="5"/>
      <c r="FR706" s="5"/>
      <c r="FS706" s="5"/>
      <c r="FT706" s="5"/>
      <c r="FU706" s="5"/>
      <c r="FV706" s="5"/>
      <c r="FW706" s="5"/>
      <c r="FX706" s="5"/>
      <c r="FY706" s="5"/>
      <c r="FZ706" s="5"/>
      <c r="GA706" s="5"/>
      <c r="GB706" s="5"/>
      <c r="GC706" s="5"/>
      <c r="GD706" s="5"/>
      <c r="GE706" s="5"/>
      <c r="GF706" s="5"/>
      <c r="GG706" s="5"/>
      <c r="GH706" s="5"/>
      <c r="GI706" s="5"/>
      <c r="GJ706" s="5"/>
      <c r="GK706" s="5"/>
      <c r="GL706" s="5"/>
      <c r="GM706" s="5"/>
      <c r="GN706" s="5"/>
      <c r="GO706" s="5"/>
      <c r="GP706" s="5"/>
      <c r="GQ706" s="5"/>
      <c r="GR706" s="5"/>
      <c r="GS706" s="5"/>
      <c r="GT706" s="5"/>
      <c r="GU706" s="5"/>
      <c r="GV706" s="5"/>
      <c r="GW706" s="5"/>
      <c r="GX706" s="5"/>
      <c r="GY706" s="5"/>
      <c r="GZ706" s="5"/>
      <c r="HA706" s="5"/>
      <c r="HB706" s="5"/>
      <c r="HC706" s="5"/>
      <c r="HD706" s="5"/>
      <c r="HE706" s="5"/>
      <c r="HF706" s="5"/>
      <c r="HG706" s="5"/>
      <c r="HH706" s="5"/>
      <c r="HI706" s="5"/>
      <c r="HJ706" s="5"/>
      <c r="HK706" s="5"/>
      <c r="HL706" s="5"/>
      <c r="HM706" s="5"/>
      <c r="HN706" s="5"/>
      <c r="HO706" s="5"/>
      <c r="HP706" s="5"/>
      <c r="HQ706" s="5"/>
      <c r="HR706" s="5"/>
      <c r="HS706" s="5"/>
      <c r="HT706" s="5"/>
      <c r="HU706" s="5"/>
      <c r="HV706" s="5"/>
      <c r="HW706" s="5"/>
      <c r="HX706" s="5"/>
      <c r="HY706" s="5"/>
      <c r="HZ706" s="5"/>
      <c r="IA706" s="5"/>
      <c r="IB706" s="5"/>
      <c r="IC706" s="5"/>
      <c r="ID706" s="5"/>
      <c r="IE706" s="5"/>
      <c r="IF706" s="5"/>
      <c r="IG706" s="5"/>
      <c r="IH706" s="5"/>
      <c r="II706" s="5"/>
      <c r="IJ706" s="5"/>
      <c r="IK706" s="5"/>
      <c r="IL706" s="5"/>
      <c r="IM706" s="5"/>
      <c r="IN706" s="5"/>
      <c r="IO706" s="5"/>
      <c r="IP706" s="5"/>
      <c r="IQ706" s="5"/>
      <c r="IR706" s="5"/>
      <c r="IS706" s="5"/>
      <c r="IT706" s="5"/>
      <c r="IU706" s="5"/>
      <c r="IV706" s="5"/>
      <c r="IW706" s="5"/>
      <c r="IX706" s="5"/>
      <c r="IY706" s="5"/>
      <c r="IZ706" s="5"/>
      <c r="JA706" s="5"/>
      <c r="JB706" s="5"/>
      <c r="JC706" s="5"/>
      <c r="JD706" s="5"/>
      <c r="JE706" s="5"/>
      <c r="JF706" s="5"/>
      <c r="JG706" s="5"/>
      <c r="JH706" s="5"/>
      <c r="JI706" s="5"/>
      <c r="JJ706" s="5"/>
      <c r="JK706" s="5"/>
      <c r="JL706" s="5"/>
      <c r="JM706" s="5"/>
      <c r="JN706" s="5"/>
      <c r="JO706" s="5"/>
      <c r="JP706" s="5"/>
      <c r="JQ706" s="5"/>
      <c r="JR706" s="5"/>
      <c r="JS706" s="5"/>
      <c r="JT706" s="5"/>
      <c r="JU706" s="5"/>
      <c r="JV706" s="5"/>
      <c r="JW706" s="5"/>
      <c r="JX706" s="5"/>
      <c r="JY706" s="5"/>
      <c r="JZ706" s="5"/>
      <c r="KA706" s="5"/>
      <c r="KB706" s="5"/>
      <c r="KC706" s="5"/>
      <c r="KD706" s="5"/>
      <c r="KE706" s="5"/>
      <c r="KF706" s="5"/>
      <c r="KG706" s="5"/>
      <c r="KH706" s="5"/>
      <c r="KI706" s="5"/>
      <c r="KJ706" s="5"/>
      <c r="KK706" s="5"/>
      <c r="KL706" s="5"/>
      <c r="KM706" s="5"/>
      <c r="KN706" s="5"/>
      <c r="KO706" s="5"/>
      <c r="KP706" s="5"/>
      <c r="KQ706" s="5"/>
      <c r="KR706" s="5"/>
      <c r="KS706" s="5"/>
      <c r="KT706" s="5"/>
      <c r="KU706" s="5"/>
      <c r="KV706" s="5"/>
      <c r="KW706" s="5"/>
      <c r="KX706" s="5"/>
      <c r="KY706" s="5"/>
      <c r="KZ706" s="5"/>
      <c r="LA706" s="5"/>
      <c r="LB706" s="5"/>
      <c r="LC706" s="5"/>
      <c r="LD706" s="5"/>
      <c r="LE706" s="5"/>
      <c r="LF706" s="5"/>
      <c r="LG706" s="5"/>
      <c r="LH706" s="5"/>
      <c r="LI706" s="5"/>
      <c r="LJ706" s="5"/>
      <c r="LK706" s="5"/>
      <c r="LL706" s="5"/>
      <c r="LM706" s="5"/>
      <c r="LN706" s="5"/>
      <c r="LO706" s="5"/>
      <c r="LP706" s="5"/>
      <c r="LQ706" s="5"/>
      <c r="LR706" s="5"/>
      <c r="LS706" s="5"/>
      <c r="LT706" s="5"/>
      <c r="LU706" s="5"/>
      <c r="LV706" s="5"/>
      <c r="LW706" s="5"/>
      <c r="LX706" s="5"/>
      <c r="LY706" s="5"/>
      <c r="LZ706" s="5"/>
      <c r="MA706" s="5"/>
      <c r="MB706" s="5"/>
      <c r="MC706" s="5"/>
      <c r="MD706" s="5"/>
      <c r="ME706" s="5"/>
      <c r="MF706" s="5"/>
      <c r="MG706" s="5"/>
      <c r="MH706" s="5"/>
      <c r="MI706" s="5"/>
      <c r="MJ706" s="5"/>
      <c r="MK706" s="5"/>
      <c r="ML706" s="5"/>
      <c r="MM706" s="5"/>
      <c r="MN706" s="5"/>
      <c r="MO706" s="5"/>
      <c r="MP706" s="5"/>
      <c r="MQ706" s="5"/>
      <c r="MR706" s="5"/>
      <c r="MS706" s="5"/>
      <c r="MT706" s="5"/>
      <c r="MU706" s="5"/>
      <c r="MV706" s="5"/>
      <c r="MW706" s="5"/>
      <c r="MX706" s="5"/>
      <c r="MY706" s="5"/>
      <c r="MZ706" s="5"/>
      <c r="NA706" s="5"/>
      <c r="NB706" s="5"/>
      <c r="NC706" s="5"/>
      <c r="ND706" s="5"/>
      <c r="NE706" s="5"/>
      <c r="NF706" s="5"/>
      <c r="NG706" s="5"/>
      <c r="NH706" s="5"/>
      <c r="NI706" s="5"/>
      <c r="NJ706" s="5"/>
      <c r="NK706" s="5"/>
      <c r="NL706" s="5"/>
      <c r="NM706" s="5"/>
      <c r="NN706" s="5"/>
      <c r="NO706" s="5"/>
      <c r="NP706" s="5"/>
      <c r="NQ706" s="5"/>
      <c r="NR706" s="5"/>
      <c r="NS706" s="5"/>
      <c r="NT706" s="5"/>
      <c r="NU706" s="5"/>
      <c r="NV706" s="5"/>
      <c r="NW706" s="5"/>
      <c r="NX706" s="5"/>
      <c r="NY706" s="5"/>
      <c r="NZ706" s="5"/>
      <c r="OA706" s="5"/>
      <c r="OB706" s="5"/>
      <c r="OC706" s="5"/>
      <c r="OD706" s="5"/>
      <c r="OE706" s="5"/>
      <c r="OF706" s="5"/>
      <c r="OG706" s="5"/>
      <c r="OH706" s="5"/>
      <c r="OI706" s="5"/>
      <c r="OJ706" s="5"/>
      <c r="OK706" s="5"/>
      <c r="OL706" s="5"/>
      <c r="OM706" s="5"/>
      <c r="ON706" s="5"/>
      <c r="OO706" s="5"/>
      <c r="OP706" s="5"/>
      <c r="OQ706" s="5"/>
      <c r="OR706" s="5"/>
      <c r="OS706" s="5"/>
      <c r="OT706" s="5"/>
      <c r="OU706" s="5"/>
      <c r="OV706" s="5"/>
      <c r="OW706" s="5"/>
      <c r="OX706" s="5"/>
      <c r="OY706" s="5"/>
      <c r="OZ706" s="5"/>
      <c r="PA706" s="5"/>
      <c r="PB706" s="5"/>
      <c r="PC706" s="5"/>
      <c r="PD706" s="5"/>
      <c r="PE706" s="5"/>
      <c r="PF706" s="5"/>
      <c r="PG706" s="5"/>
      <c r="PH706" s="5"/>
      <c r="PI706" s="5"/>
      <c r="PJ706" s="5"/>
      <c r="PK706" s="5"/>
      <c r="PL706" s="5"/>
      <c r="PM706" s="5"/>
      <c r="PN706" s="5"/>
      <c r="PO706" s="5"/>
      <c r="PP706" s="5"/>
      <c r="PQ706" s="5"/>
      <c r="PR706" s="5"/>
      <c r="PS706" s="5"/>
      <c r="PT706" s="5"/>
      <c r="PU706" s="5"/>
      <c r="PV706" s="5"/>
      <c r="PW706" s="5"/>
      <c r="PX706" s="5"/>
      <c r="PY706" s="5"/>
      <c r="PZ706" s="5"/>
      <c r="QA706" s="5"/>
      <c r="QB706" s="5"/>
      <c r="QC706" s="5"/>
      <c r="QD706" s="5"/>
      <c r="QE706" s="5"/>
      <c r="QF706" s="5"/>
      <c r="QG706" s="5"/>
      <c r="QH706" s="5"/>
      <c r="QI706" s="5"/>
      <c r="QJ706" s="5"/>
      <c r="QK706" s="5"/>
      <c r="QL706" s="5"/>
      <c r="QM706" s="5"/>
      <c r="QN706" s="5"/>
      <c r="QO706" s="5"/>
      <c r="QP706" s="5"/>
      <c r="QQ706" s="5"/>
      <c r="QR706" s="5"/>
      <c r="QS706" s="5"/>
      <c r="QT706" s="5"/>
      <c r="QU706" s="5"/>
      <c r="QV706" s="5"/>
      <c r="QW706" s="5"/>
      <c r="QX706" s="5"/>
      <c r="QY706" s="5"/>
      <c r="QZ706" s="5"/>
      <c r="RA706" s="5"/>
      <c r="RB706" s="5"/>
      <c r="RC706" s="5"/>
      <c r="RD706" s="5"/>
      <c r="RE706" s="5"/>
      <c r="RF706" s="5"/>
      <c r="RG706" s="5"/>
      <c r="RH706" s="5"/>
      <c r="RI706" s="5"/>
      <c r="RJ706" s="5"/>
      <c r="RK706" s="5"/>
      <c r="RL706" s="5"/>
      <c r="RM706" s="5"/>
      <c r="RN706" s="5"/>
      <c r="RO706" s="5"/>
      <c r="RP706" s="5"/>
      <c r="RQ706" s="5"/>
      <c r="RR706" s="5"/>
      <c r="RS706" s="5"/>
      <c r="RT706" s="5"/>
      <c r="RU706" s="5"/>
      <c r="RV706" s="5"/>
      <c r="RW706" s="5"/>
      <c r="RX706" s="5"/>
      <c r="RY706" s="5"/>
      <c r="RZ706" s="5"/>
      <c r="SA706" s="5"/>
      <c r="SB706" s="5"/>
      <c r="SC706" s="5"/>
      <c r="SD706" s="5"/>
      <c r="SE706" s="5"/>
      <c r="SF706" s="5"/>
      <c r="SG706" s="5"/>
      <c r="SH706" s="5"/>
      <c r="SI706" s="5"/>
      <c r="SJ706" s="5"/>
      <c r="SK706" s="5"/>
      <c r="SL706" s="5"/>
      <c r="SM706" s="5"/>
      <c r="SN706" s="5"/>
      <c r="SO706" s="5"/>
      <c r="SP706" s="5"/>
      <c r="SQ706" s="5"/>
      <c r="SR706" s="5"/>
      <c r="SS706" s="5"/>
      <c r="ST706" s="5"/>
      <c r="SU706" s="5"/>
      <c r="SV706" s="5"/>
      <c r="SW706" s="5"/>
      <c r="SX706" s="5"/>
      <c r="SY706" s="5"/>
      <c r="SZ706" s="5"/>
      <c r="TA706" s="5"/>
      <c r="TB706" s="5"/>
      <c r="TC706" s="5"/>
      <c r="TD706" s="5"/>
      <c r="TE706" s="5"/>
      <c r="TF706" s="5"/>
      <c r="TG706" s="5"/>
      <c r="TH706" s="5"/>
      <c r="TI706" s="5"/>
      <c r="TJ706" s="5"/>
      <c r="TK706" s="5"/>
      <c r="TL706" s="5"/>
      <c r="TM706" s="5"/>
      <c r="TN706" s="5"/>
      <c r="TO706" s="5"/>
      <c r="TP706" s="5"/>
      <c r="TQ706" s="5"/>
      <c r="TR706" s="5"/>
      <c r="TS706" s="5"/>
      <c r="TT706" s="5"/>
      <c r="TU706" s="5"/>
      <c r="TV706" s="5"/>
      <c r="TW706" s="5"/>
      <c r="TX706" s="5"/>
      <c r="TY706" s="5"/>
      <c r="TZ706" s="5"/>
      <c r="UA706" s="5"/>
      <c r="UB706" s="5"/>
      <c r="UC706" s="5"/>
      <c r="UD706" s="5"/>
      <c r="UE706" s="5"/>
      <c r="UF706" s="5"/>
      <c r="UG706" s="5"/>
      <c r="UH706" s="5"/>
      <c r="UI706" s="5"/>
      <c r="UJ706" s="5"/>
      <c r="UK706" s="5"/>
      <c r="UL706" s="5"/>
      <c r="UM706" s="5"/>
      <c r="UN706" s="5"/>
      <c r="UO706" s="5"/>
      <c r="UP706" s="5"/>
      <c r="UQ706" s="5"/>
      <c r="UR706" s="5"/>
      <c r="US706" s="5"/>
      <c r="UT706" s="5"/>
      <c r="UU706" s="5"/>
      <c r="UV706" s="5"/>
      <c r="UW706" s="5"/>
      <c r="UX706" s="5"/>
      <c r="UY706" s="5"/>
      <c r="UZ706" s="5"/>
      <c r="VA706" s="5"/>
      <c r="VB706" s="5"/>
      <c r="VC706" s="5"/>
      <c r="VD706" s="5"/>
      <c r="VE706" s="5"/>
      <c r="VF706" s="5"/>
      <c r="VG706" s="5"/>
      <c r="VH706" s="5"/>
      <c r="VI706" s="5"/>
      <c r="VJ706" s="5"/>
      <c r="VK706" s="5"/>
      <c r="VL706" s="5"/>
      <c r="VM706" s="5"/>
      <c r="VN706" s="5"/>
      <c r="VO706" s="5"/>
      <c r="VP706" s="5"/>
      <c r="VQ706" s="5"/>
      <c r="VR706" s="5"/>
      <c r="VS706" s="5"/>
      <c r="VT706" s="5"/>
      <c r="VU706" s="5"/>
      <c r="VV706" s="5"/>
      <c r="VW706" s="5"/>
      <c r="VX706" s="5"/>
      <c r="VY706" s="5"/>
      <c r="VZ706" s="5"/>
      <c r="WA706" s="5"/>
      <c r="WB706" s="5"/>
      <c r="WC706" s="5"/>
      <c r="WD706" s="5"/>
      <c r="WE706" s="5"/>
      <c r="WF706" s="5"/>
      <c r="WG706" s="5"/>
      <c r="WH706" s="5"/>
      <c r="WI706" s="5"/>
      <c r="WJ706" s="5"/>
      <c r="WK706" s="5"/>
      <c r="WL706" s="5"/>
      <c r="WM706" s="5"/>
      <c r="WN706" s="5"/>
      <c r="WO706" s="5"/>
      <c r="WP706" s="5"/>
      <c r="WQ706" s="5"/>
      <c r="WR706" s="5"/>
      <c r="WS706" s="5"/>
      <c r="WT706" s="5"/>
      <c r="WU706" s="5"/>
      <c r="WV706" s="5"/>
      <c r="WW706" s="5"/>
      <c r="WX706" s="5"/>
      <c r="WY706" s="5"/>
      <c r="WZ706" s="5"/>
      <c r="XA706" s="5"/>
      <c r="XB706" s="5"/>
      <c r="XC706" s="5"/>
      <c r="XD706" s="5"/>
      <c r="XE706" s="5"/>
      <c r="XF706" s="5"/>
      <c r="XG706" s="5"/>
      <c r="XH706" s="5"/>
      <c r="XI706" s="5"/>
      <c r="XJ706" s="5"/>
      <c r="XK706" s="5"/>
      <c r="XL706" s="5"/>
      <c r="XM706" s="5"/>
      <c r="XN706" s="5"/>
      <c r="XO706" s="5"/>
      <c r="XP706" s="5"/>
      <c r="XQ706" s="5"/>
      <c r="XR706" s="5"/>
      <c r="XS706" s="5"/>
      <c r="XT706" s="5"/>
      <c r="XU706" s="5"/>
      <c r="XV706" s="5"/>
      <c r="XW706" s="5"/>
    </row>
    <row r="707" spans="39:647" x14ac:dyDescent="0.45">
      <c r="AM707" s="5"/>
      <c r="AN707" s="5"/>
      <c r="AO707" s="5"/>
      <c r="AP707" s="5"/>
      <c r="AQ707" s="5"/>
      <c r="AR707" s="5"/>
      <c r="AS707" s="5"/>
      <c r="AT707" s="5"/>
      <c r="AU707" s="5"/>
      <c r="AV707" s="5"/>
      <c r="AW707" s="5"/>
      <c r="AX707" s="5"/>
      <c r="AY707" s="5"/>
      <c r="AZ707" s="5"/>
      <c r="BA707" s="5"/>
      <c r="BB707" s="5"/>
      <c r="BC707" s="5"/>
      <c r="BD707" s="5"/>
      <c r="BE707" s="5"/>
      <c r="BF707" s="5"/>
      <c r="BG707" s="5"/>
      <c r="BH707" s="5"/>
      <c r="BI707" s="5"/>
      <c r="BJ707" s="5"/>
      <c r="BK707" s="5"/>
      <c r="BL707" s="5"/>
      <c r="BM707" s="5"/>
      <c r="BN707" s="5"/>
      <c r="BO707" s="5"/>
      <c r="BP707" s="5"/>
      <c r="BQ707" s="5"/>
      <c r="BR707" s="5"/>
      <c r="BS707" s="5"/>
      <c r="BT707" s="5"/>
      <c r="BU707" s="5"/>
      <c r="BV707" s="5"/>
      <c r="BW707" s="5"/>
      <c r="BX707" s="5"/>
      <c r="BY707" s="5"/>
      <c r="BZ707" s="5"/>
      <c r="CA707" s="5"/>
      <c r="CB707" s="5"/>
      <c r="CC707" s="5"/>
      <c r="CD707" s="5"/>
      <c r="CE707" s="5"/>
      <c r="CF707" s="5"/>
      <c r="CG707" s="5"/>
      <c r="CH707" s="5"/>
      <c r="CI707" s="5"/>
      <c r="CJ707" s="5"/>
      <c r="CK707" s="5"/>
      <c r="CL707" s="5"/>
      <c r="CM707" s="5"/>
      <c r="CN707" s="5"/>
      <c r="CO707" s="5"/>
      <c r="CP707" s="5"/>
      <c r="CQ707" s="5"/>
      <c r="CR707" s="5"/>
      <c r="CS707" s="5"/>
      <c r="CT707" s="5"/>
      <c r="CU707" s="5"/>
      <c r="CV707" s="5"/>
      <c r="CW707" s="5"/>
      <c r="CX707" s="5"/>
      <c r="CY707" s="5"/>
      <c r="CZ707" s="5"/>
      <c r="DA707" s="5"/>
      <c r="DB707" s="5"/>
      <c r="DC707" s="5"/>
      <c r="DD707" s="5"/>
      <c r="DE707" s="5"/>
      <c r="DF707" s="5"/>
      <c r="DG707" s="5"/>
      <c r="DH707" s="5"/>
      <c r="DI707" s="5"/>
      <c r="DJ707" s="5"/>
      <c r="DK707" s="5"/>
      <c r="DL707" s="5"/>
      <c r="DM707" s="5"/>
      <c r="DN707" s="5"/>
      <c r="DO707" s="5"/>
      <c r="DP707" s="5"/>
      <c r="DQ707" s="5"/>
      <c r="DR707" s="5"/>
      <c r="DS707" s="5"/>
      <c r="DT707" s="5"/>
      <c r="DU707" s="5"/>
      <c r="DV707" s="5"/>
      <c r="DW707" s="5"/>
      <c r="DX707" s="5"/>
      <c r="DY707" s="5"/>
      <c r="DZ707" s="5"/>
      <c r="EA707" s="5"/>
      <c r="EB707" s="5"/>
      <c r="EC707" s="5"/>
      <c r="ED707" s="5"/>
      <c r="EE707" s="5"/>
      <c r="EF707" s="5"/>
      <c r="EG707" s="5"/>
      <c r="EH707" s="5"/>
      <c r="EI707" s="5"/>
      <c r="EJ707" s="5"/>
      <c r="EK707" s="5"/>
      <c r="EL707" s="5"/>
      <c r="EM707" s="5"/>
      <c r="EN707" s="5"/>
      <c r="EO707" s="5"/>
      <c r="EP707" s="5"/>
      <c r="EQ707" s="5"/>
      <c r="ER707" s="5"/>
      <c r="ES707" s="5"/>
      <c r="ET707" s="5"/>
      <c r="EU707" s="5"/>
      <c r="EV707" s="5"/>
      <c r="EW707" s="5"/>
      <c r="EX707" s="5"/>
      <c r="EY707" s="5"/>
      <c r="EZ707" s="5"/>
      <c r="FA707" s="5"/>
      <c r="FB707" s="5"/>
      <c r="FC707" s="5"/>
      <c r="FD707" s="5"/>
      <c r="FE707" s="5"/>
      <c r="FF707" s="5"/>
      <c r="FG707" s="5"/>
      <c r="FH707" s="5"/>
      <c r="FI707" s="5"/>
      <c r="FJ707" s="5"/>
      <c r="FK707" s="5"/>
      <c r="FL707" s="5"/>
      <c r="FM707" s="5"/>
      <c r="FN707" s="5"/>
      <c r="FO707" s="5"/>
      <c r="FP707" s="5"/>
      <c r="FQ707" s="5"/>
      <c r="FR707" s="5"/>
      <c r="FS707" s="5"/>
      <c r="FT707" s="5"/>
      <c r="FU707" s="5"/>
      <c r="FV707" s="5"/>
      <c r="FW707" s="5"/>
      <c r="FX707" s="5"/>
      <c r="FY707" s="5"/>
      <c r="FZ707" s="5"/>
      <c r="GA707" s="5"/>
      <c r="GB707" s="5"/>
      <c r="GC707" s="5"/>
      <c r="GD707" s="5"/>
      <c r="GE707" s="5"/>
      <c r="GF707" s="5"/>
      <c r="GG707" s="5"/>
      <c r="GH707" s="5"/>
      <c r="GI707" s="5"/>
      <c r="GJ707" s="5"/>
      <c r="GK707" s="5"/>
      <c r="GL707" s="5"/>
      <c r="GM707" s="5"/>
      <c r="GN707" s="5"/>
      <c r="GO707" s="5"/>
      <c r="GP707" s="5"/>
      <c r="GQ707" s="5"/>
      <c r="GR707" s="5"/>
      <c r="GS707" s="5"/>
      <c r="GT707" s="5"/>
      <c r="GU707" s="5"/>
      <c r="GV707" s="5"/>
      <c r="GW707" s="5"/>
      <c r="GX707" s="5"/>
      <c r="GY707" s="5"/>
      <c r="GZ707" s="5"/>
      <c r="HA707" s="5"/>
      <c r="HB707" s="5"/>
      <c r="HC707" s="5"/>
      <c r="HD707" s="5"/>
      <c r="HE707" s="5"/>
      <c r="HF707" s="5"/>
      <c r="HG707" s="5"/>
      <c r="HH707" s="5"/>
      <c r="HI707" s="5"/>
      <c r="HJ707" s="5"/>
      <c r="HK707" s="5"/>
      <c r="HL707" s="5"/>
      <c r="HM707" s="5"/>
      <c r="HN707" s="5"/>
      <c r="HO707" s="5"/>
      <c r="HP707" s="5"/>
      <c r="HQ707" s="5"/>
      <c r="HR707" s="5"/>
      <c r="HS707" s="5"/>
      <c r="HT707" s="5"/>
      <c r="HU707" s="5"/>
      <c r="HV707" s="5"/>
      <c r="HW707" s="5"/>
      <c r="HX707" s="5"/>
      <c r="HY707" s="5"/>
      <c r="HZ707" s="5"/>
      <c r="IA707" s="5"/>
      <c r="IB707" s="5"/>
      <c r="IC707" s="5"/>
      <c r="ID707" s="5"/>
      <c r="IE707" s="5"/>
      <c r="IF707" s="5"/>
      <c r="IG707" s="5"/>
      <c r="IH707" s="5"/>
      <c r="II707" s="5"/>
      <c r="IJ707" s="5"/>
      <c r="IK707" s="5"/>
      <c r="IL707" s="5"/>
      <c r="IM707" s="5"/>
      <c r="IN707" s="5"/>
      <c r="IO707" s="5"/>
      <c r="IP707" s="5"/>
      <c r="IQ707" s="5"/>
      <c r="IR707" s="5"/>
      <c r="IS707" s="5"/>
      <c r="IT707" s="5"/>
      <c r="IU707" s="5"/>
      <c r="IV707" s="5"/>
      <c r="IW707" s="5"/>
      <c r="IX707" s="5"/>
      <c r="IY707" s="5"/>
      <c r="IZ707" s="5"/>
      <c r="JA707" s="5"/>
      <c r="JB707" s="5"/>
      <c r="JC707" s="5"/>
      <c r="JD707" s="5"/>
      <c r="JE707" s="5"/>
      <c r="JF707" s="5"/>
      <c r="JG707" s="5"/>
      <c r="JH707" s="5"/>
      <c r="JI707" s="5"/>
      <c r="JJ707" s="5"/>
      <c r="JK707" s="5"/>
      <c r="JL707" s="5"/>
      <c r="JM707" s="5"/>
      <c r="JN707" s="5"/>
      <c r="JO707" s="5"/>
      <c r="JP707" s="5"/>
      <c r="JQ707" s="5"/>
      <c r="JR707" s="5"/>
      <c r="JS707" s="5"/>
      <c r="JT707" s="5"/>
      <c r="JU707" s="5"/>
      <c r="JV707" s="5"/>
      <c r="JW707" s="5"/>
      <c r="JX707" s="5"/>
      <c r="JY707" s="5"/>
      <c r="JZ707" s="5"/>
      <c r="KA707" s="5"/>
      <c r="KB707" s="5"/>
      <c r="KC707" s="5"/>
      <c r="KD707" s="5"/>
      <c r="KE707" s="5"/>
      <c r="KF707" s="5"/>
      <c r="KG707" s="5"/>
      <c r="KH707" s="5"/>
      <c r="KI707" s="5"/>
      <c r="KJ707" s="5"/>
      <c r="KK707" s="5"/>
      <c r="KL707" s="5"/>
      <c r="KM707" s="5"/>
      <c r="KN707" s="5"/>
      <c r="KO707" s="5"/>
      <c r="KP707" s="5"/>
      <c r="KQ707" s="5"/>
      <c r="KR707" s="5"/>
      <c r="KS707" s="5"/>
      <c r="KT707" s="5"/>
      <c r="KU707" s="5"/>
      <c r="KV707" s="5"/>
      <c r="KW707" s="5"/>
      <c r="KX707" s="5"/>
      <c r="KY707" s="5"/>
      <c r="KZ707" s="5"/>
      <c r="LA707" s="5"/>
      <c r="LB707" s="5"/>
      <c r="LC707" s="5"/>
      <c r="LD707" s="5"/>
      <c r="LE707" s="5"/>
      <c r="LF707" s="5"/>
      <c r="LG707" s="5"/>
      <c r="LH707" s="5"/>
      <c r="LI707" s="5"/>
      <c r="LJ707" s="5"/>
      <c r="LK707" s="5"/>
      <c r="LL707" s="5"/>
      <c r="LM707" s="5"/>
      <c r="LN707" s="5"/>
      <c r="LO707" s="5"/>
      <c r="LP707" s="5"/>
      <c r="LQ707" s="5"/>
      <c r="LR707" s="5"/>
      <c r="LS707" s="5"/>
      <c r="LT707" s="5"/>
      <c r="LU707" s="5"/>
      <c r="LV707" s="5"/>
      <c r="LW707" s="5"/>
      <c r="LX707" s="5"/>
      <c r="LY707" s="5"/>
      <c r="LZ707" s="5"/>
      <c r="MA707" s="5"/>
      <c r="MB707" s="5"/>
      <c r="MC707" s="5"/>
      <c r="MD707" s="5"/>
      <c r="ME707" s="5"/>
      <c r="MF707" s="5"/>
      <c r="MG707" s="5"/>
      <c r="MH707" s="5"/>
      <c r="MI707" s="5"/>
      <c r="MJ707" s="5"/>
      <c r="MK707" s="5"/>
      <c r="ML707" s="5"/>
      <c r="MM707" s="5"/>
      <c r="MN707" s="5"/>
      <c r="MO707" s="5"/>
      <c r="MP707" s="5"/>
      <c r="MQ707" s="5"/>
      <c r="MR707" s="5"/>
      <c r="MS707" s="5"/>
      <c r="MT707" s="5"/>
      <c r="MU707" s="5"/>
      <c r="MV707" s="5"/>
      <c r="MW707" s="5"/>
      <c r="MX707" s="5"/>
      <c r="MY707" s="5"/>
      <c r="MZ707" s="5"/>
      <c r="NA707" s="5"/>
      <c r="NB707" s="5"/>
      <c r="NC707" s="5"/>
      <c r="ND707" s="5"/>
      <c r="NE707" s="5"/>
      <c r="NF707" s="5"/>
      <c r="NG707" s="5"/>
      <c r="NH707" s="5"/>
      <c r="NI707" s="5"/>
      <c r="NJ707" s="5"/>
      <c r="NK707" s="5"/>
      <c r="NL707" s="5"/>
      <c r="NM707" s="5"/>
      <c r="NN707" s="5"/>
      <c r="NO707" s="5"/>
      <c r="NP707" s="5"/>
      <c r="NQ707" s="5"/>
      <c r="NR707" s="5"/>
      <c r="NS707" s="5"/>
      <c r="NT707" s="5"/>
      <c r="NU707" s="5"/>
      <c r="NV707" s="5"/>
      <c r="NW707" s="5"/>
      <c r="NX707" s="5"/>
      <c r="NY707" s="5"/>
      <c r="NZ707" s="5"/>
      <c r="OA707" s="5"/>
      <c r="OB707" s="5"/>
      <c r="OC707" s="5"/>
      <c r="OD707" s="5"/>
      <c r="OE707" s="5"/>
      <c r="OF707" s="5"/>
      <c r="OG707" s="5"/>
      <c r="OH707" s="5"/>
      <c r="OI707" s="5"/>
      <c r="OJ707" s="5"/>
      <c r="OK707" s="5"/>
      <c r="OL707" s="5"/>
      <c r="OM707" s="5"/>
      <c r="ON707" s="5"/>
      <c r="OO707" s="5"/>
      <c r="OP707" s="5"/>
      <c r="OQ707" s="5"/>
      <c r="OR707" s="5"/>
      <c r="OS707" s="5"/>
      <c r="OT707" s="5"/>
      <c r="OU707" s="5"/>
      <c r="OV707" s="5"/>
      <c r="OW707" s="5"/>
      <c r="OX707" s="5"/>
      <c r="OY707" s="5"/>
      <c r="OZ707" s="5"/>
      <c r="PA707" s="5"/>
      <c r="PB707" s="5"/>
      <c r="PC707" s="5"/>
      <c r="PD707" s="5"/>
      <c r="PE707" s="5"/>
      <c r="PF707" s="5"/>
      <c r="PG707" s="5"/>
      <c r="PH707" s="5"/>
      <c r="PI707" s="5"/>
      <c r="PJ707" s="5"/>
      <c r="PK707" s="5"/>
      <c r="PL707" s="5"/>
      <c r="PM707" s="5"/>
      <c r="PN707" s="5"/>
      <c r="PO707" s="5"/>
      <c r="PP707" s="5"/>
      <c r="PQ707" s="5"/>
      <c r="PR707" s="5"/>
      <c r="PS707" s="5"/>
      <c r="PT707" s="5"/>
      <c r="PU707" s="5"/>
      <c r="PV707" s="5"/>
      <c r="PW707" s="5"/>
      <c r="PX707" s="5"/>
      <c r="PY707" s="5"/>
      <c r="PZ707" s="5"/>
      <c r="QA707" s="5"/>
      <c r="QB707" s="5"/>
      <c r="QC707" s="5"/>
      <c r="QD707" s="5"/>
      <c r="QE707" s="5"/>
      <c r="QF707" s="5"/>
      <c r="QG707" s="5"/>
      <c r="QH707" s="5"/>
      <c r="QI707" s="5"/>
      <c r="QJ707" s="5"/>
      <c r="QK707" s="5"/>
      <c r="QL707" s="5"/>
      <c r="QM707" s="5"/>
      <c r="QN707" s="5"/>
      <c r="QO707" s="5"/>
      <c r="QP707" s="5"/>
      <c r="QQ707" s="5"/>
      <c r="QR707" s="5"/>
      <c r="QS707" s="5"/>
      <c r="QT707" s="5"/>
      <c r="QU707" s="5"/>
      <c r="QV707" s="5"/>
      <c r="QW707" s="5"/>
      <c r="QX707" s="5"/>
      <c r="QY707" s="5"/>
      <c r="QZ707" s="5"/>
      <c r="RA707" s="5"/>
      <c r="RB707" s="5"/>
      <c r="RC707" s="5"/>
      <c r="RD707" s="5"/>
      <c r="RE707" s="5"/>
      <c r="RF707" s="5"/>
      <c r="RG707" s="5"/>
      <c r="RH707" s="5"/>
      <c r="RI707" s="5"/>
      <c r="RJ707" s="5"/>
      <c r="RK707" s="5"/>
      <c r="RL707" s="5"/>
      <c r="RM707" s="5"/>
      <c r="RN707" s="5"/>
      <c r="RO707" s="5"/>
      <c r="RP707" s="5"/>
      <c r="RQ707" s="5"/>
      <c r="RR707" s="5"/>
      <c r="RS707" s="5"/>
      <c r="RT707" s="5"/>
      <c r="RU707" s="5"/>
      <c r="RV707" s="5"/>
      <c r="RW707" s="5"/>
      <c r="RX707" s="5"/>
      <c r="RY707" s="5"/>
      <c r="RZ707" s="5"/>
      <c r="SA707" s="5"/>
      <c r="SB707" s="5"/>
      <c r="SC707" s="5"/>
      <c r="SD707" s="5"/>
      <c r="SE707" s="5"/>
      <c r="SF707" s="5"/>
      <c r="SG707" s="5"/>
      <c r="SH707" s="5"/>
      <c r="SI707" s="5"/>
      <c r="SJ707" s="5"/>
      <c r="SK707" s="5"/>
      <c r="SL707" s="5"/>
      <c r="SM707" s="5"/>
      <c r="SN707" s="5"/>
      <c r="SO707" s="5"/>
      <c r="SP707" s="5"/>
      <c r="SQ707" s="5"/>
      <c r="SR707" s="5"/>
      <c r="SS707" s="5"/>
      <c r="ST707" s="5"/>
      <c r="SU707" s="5"/>
      <c r="SV707" s="5"/>
      <c r="SW707" s="5"/>
      <c r="SX707" s="5"/>
      <c r="SY707" s="5"/>
      <c r="SZ707" s="5"/>
      <c r="TA707" s="5"/>
      <c r="TB707" s="5"/>
      <c r="TC707" s="5"/>
      <c r="TD707" s="5"/>
      <c r="TE707" s="5"/>
      <c r="TF707" s="5"/>
      <c r="TG707" s="5"/>
      <c r="TH707" s="5"/>
      <c r="TI707" s="5"/>
      <c r="TJ707" s="5"/>
      <c r="TK707" s="5"/>
      <c r="TL707" s="5"/>
      <c r="TM707" s="5"/>
      <c r="TN707" s="5"/>
      <c r="TO707" s="5"/>
      <c r="TP707" s="5"/>
      <c r="TQ707" s="5"/>
      <c r="TR707" s="5"/>
      <c r="TS707" s="5"/>
      <c r="TT707" s="5"/>
      <c r="TU707" s="5"/>
      <c r="TV707" s="5"/>
      <c r="TW707" s="5"/>
      <c r="TX707" s="5"/>
      <c r="TY707" s="5"/>
      <c r="TZ707" s="5"/>
      <c r="UA707" s="5"/>
      <c r="UB707" s="5"/>
      <c r="UC707" s="5"/>
      <c r="UD707" s="5"/>
      <c r="UE707" s="5"/>
      <c r="UF707" s="5"/>
      <c r="UG707" s="5"/>
      <c r="UH707" s="5"/>
      <c r="UI707" s="5"/>
      <c r="UJ707" s="5"/>
      <c r="UK707" s="5"/>
      <c r="UL707" s="5"/>
      <c r="UM707" s="5"/>
      <c r="UN707" s="5"/>
      <c r="UO707" s="5"/>
      <c r="UP707" s="5"/>
      <c r="UQ707" s="5"/>
      <c r="UR707" s="5"/>
      <c r="US707" s="5"/>
      <c r="UT707" s="5"/>
      <c r="UU707" s="5"/>
      <c r="UV707" s="5"/>
      <c r="UW707" s="5"/>
      <c r="UX707" s="5"/>
      <c r="UY707" s="5"/>
      <c r="UZ707" s="5"/>
      <c r="VA707" s="5"/>
      <c r="VB707" s="5"/>
      <c r="VC707" s="5"/>
      <c r="VD707" s="5"/>
      <c r="VE707" s="5"/>
      <c r="VF707" s="5"/>
      <c r="VG707" s="5"/>
      <c r="VH707" s="5"/>
      <c r="VI707" s="5"/>
      <c r="VJ707" s="5"/>
      <c r="VK707" s="5"/>
      <c r="VL707" s="5"/>
      <c r="VM707" s="5"/>
      <c r="VN707" s="5"/>
      <c r="VO707" s="5"/>
      <c r="VP707" s="5"/>
      <c r="VQ707" s="5"/>
      <c r="VR707" s="5"/>
      <c r="VS707" s="5"/>
      <c r="VT707" s="5"/>
      <c r="VU707" s="5"/>
      <c r="VV707" s="5"/>
      <c r="VW707" s="5"/>
      <c r="VX707" s="5"/>
      <c r="VY707" s="5"/>
      <c r="VZ707" s="5"/>
      <c r="WA707" s="5"/>
      <c r="WB707" s="5"/>
      <c r="WC707" s="5"/>
      <c r="WD707" s="5"/>
      <c r="WE707" s="5"/>
      <c r="WF707" s="5"/>
      <c r="WG707" s="5"/>
      <c r="WH707" s="5"/>
      <c r="WI707" s="5"/>
      <c r="WJ707" s="5"/>
      <c r="WK707" s="5"/>
      <c r="WL707" s="5"/>
      <c r="WM707" s="5"/>
      <c r="WN707" s="5"/>
      <c r="WO707" s="5"/>
      <c r="WP707" s="5"/>
      <c r="WQ707" s="5"/>
      <c r="WR707" s="5"/>
      <c r="WS707" s="5"/>
      <c r="WT707" s="5"/>
      <c r="WU707" s="5"/>
      <c r="WV707" s="5"/>
      <c r="WW707" s="5"/>
      <c r="WX707" s="5"/>
      <c r="WY707" s="5"/>
      <c r="WZ707" s="5"/>
      <c r="XA707" s="5"/>
      <c r="XB707" s="5"/>
      <c r="XC707" s="5"/>
      <c r="XD707" s="5"/>
      <c r="XE707" s="5"/>
      <c r="XF707" s="5"/>
      <c r="XG707" s="5"/>
      <c r="XH707" s="5"/>
      <c r="XI707" s="5"/>
      <c r="XJ707" s="5"/>
      <c r="XK707" s="5"/>
      <c r="XL707" s="5"/>
      <c r="XM707" s="5"/>
      <c r="XN707" s="5"/>
      <c r="XO707" s="5"/>
      <c r="XP707" s="5"/>
      <c r="XQ707" s="5"/>
      <c r="XR707" s="5"/>
      <c r="XS707" s="5"/>
      <c r="XT707" s="5"/>
      <c r="XU707" s="5"/>
      <c r="XV707" s="5"/>
      <c r="XW707" s="5"/>
    </row>
    <row r="708" spans="39:647" x14ac:dyDescent="0.45">
      <c r="AM708" s="5"/>
      <c r="AN708" s="5"/>
      <c r="AO708" s="5"/>
      <c r="AP708" s="5"/>
      <c r="AQ708" s="5"/>
      <c r="AR708" s="5"/>
      <c r="AS708" s="5"/>
      <c r="AT708" s="5"/>
      <c r="AU708" s="5"/>
      <c r="AV708" s="5"/>
      <c r="AW708" s="5"/>
      <c r="AX708" s="5"/>
      <c r="AY708" s="5"/>
      <c r="AZ708" s="5"/>
      <c r="BA708" s="5"/>
      <c r="BB708" s="5"/>
      <c r="BC708" s="5"/>
      <c r="BD708" s="5"/>
      <c r="BE708" s="5"/>
      <c r="BF708" s="5"/>
      <c r="BG708" s="5"/>
      <c r="BH708" s="5"/>
      <c r="BI708" s="5"/>
      <c r="BJ708" s="5"/>
      <c r="BK708" s="5"/>
      <c r="BL708" s="5"/>
      <c r="BM708" s="5"/>
      <c r="BN708" s="5"/>
      <c r="BO708" s="5"/>
      <c r="BP708" s="5"/>
      <c r="BQ708" s="5"/>
      <c r="BR708" s="5"/>
      <c r="BS708" s="5"/>
      <c r="BT708" s="5"/>
      <c r="BU708" s="5"/>
      <c r="BV708" s="5"/>
      <c r="BW708" s="5"/>
      <c r="BX708" s="5"/>
      <c r="BY708" s="5"/>
      <c r="BZ708" s="5"/>
      <c r="CA708" s="5"/>
      <c r="CB708" s="5"/>
      <c r="CC708" s="5"/>
      <c r="CD708" s="5"/>
      <c r="CE708" s="5"/>
      <c r="CF708" s="5"/>
      <c r="CG708" s="5"/>
      <c r="CH708" s="5"/>
      <c r="CI708" s="5"/>
      <c r="CJ708" s="5"/>
      <c r="CK708" s="5"/>
      <c r="CL708" s="5"/>
      <c r="CM708" s="5"/>
      <c r="CN708" s="5"/>
      <c r="CO708" s="5"/>
      <c r="CP708" s="5"/>
      <c r="CQ708" s="5"/>
      <c r="CR708" s="5"/>
      <c r="CS708" s="5"/>
      <c r="CT708" s="5"/>
      <c r="CU708" s="5"/>
      <c r="CV708" s="5"/>
      <c r="CW708" s="5"/>
      <c r="CX708" s="5"/>
      <c r="CY708" s="5"/>
      <c r="CZ708" s="5"/>
      <c r="DA708" s="5"/>
      <c r="DB708" s="5"/>
      <c r="DC708" s="5"/>
      <c r="DD708" s="5"/>
      <c r="DE708" s="5"/>
      <c r="DF708" s="5"/>
      <c r="DG708" s="5"/>
      <c r="DH708" s="5"/>
      <c r="DI708" s="5"/>
      <c r="DJ708" s="5"/>
      <c r="DK708" s="5"/>
      <c r="DL708" s="5"/>
      <c r="DM708" s="5"/>
      <c r="DN708" s="5"/>
      <c r="DO708" s="5"/>
      <c r="DP708" s="5"/>
      <c r="DQ708" s="5"/>
      <c r="DR708" s="5"/>
      <c r="DS708" s="5"/>
      <c r="DT708" s="5"/>
      <c r="DU708" s="5"/>
      <c r="DV708" s="5"/>
      <c r="DW708" s="5"/>
      <c r="DX708" s="5"/>
      <c r="DY708" s="5"/>
      <c r="DZ708" s="5"/>
      <c r="EA708" s="5"/>
      <c r="EB708" s="5"/>
      <c r="EC708" s="5"/>
      <c r="ED708" s="5"/>
      <c r="EE708" s="5"/>
      <c r="EF708" s="5"/>
      <c r="EG708" s="5"/>
      <c r="EH708" s="5"/>
      <c r="EI708" s="5"/>
      <c r="EJ708" s="5"/>
      <c r="EK708" s="5"/>
      <c r="EL708" s="5"/>
      <c r="EM708" s="5"/>
      <c r="EN708" s="5"/>
      <c r="EO708" s="5"/>
      <c r="EP708" s="5"/>
      <c r="EQ708" s="5"/>
      <c r="ER708" s="5"/>
      <c r="ES708" s="5"/>
      <c r="ET708" s="5"/>
      <c r="EU708" s="5"/>
      <c r="EV708" s="5"/>
      <c r="EW708" s="5"/>
      <c r="EX708" s="5"/>
      <c r="EY708" s="5"/>
      <c r="EZ708" s="5"/>
      <c r="FA708" s="5"/>
      <c r="FB708" s="5"/>
      <c r="FC708" s="5"/>
      <c r="FD708" s="5"/>
      <c r="FE708" s="5"/>
      <c r="FF708" s="5"/>
      <c r="FG708" s="5"/>
      <c r="FH708" s="5"/>
      <c r="FI708" s="5"/>
      <c r="FJ708" s="5"/>
      <c r="FK708" s="5"/>
      <c r="FL708" s="5"/>
      <c r="FM708" s="5"/>
      <c r="FN708" s="5"/>
      <c r="FO708" s="5"/>
      <c r="FP708" s="5"/>
      <c r="FQ708" s="5"/>
      <c r="FR708" s="5"/>
      <c r="FS708" s="5"/>
      <c r="FT708" s="5"/>
      <c r="FU708" s="5"/>
      <c r="FV708" s="5"/>
      <c r="FW708" s="5"/>
      <c r="FX708" s="5"/>
      <c r="FY708" s="5"/>
      <c r="FZ708" s="5"/>
      <c r="GA708" s="5"/>
      <c r="GB708" s="5"/>
      <c r="GC708" s="5"/>
      <c r="GD708" s="5"/>
      <c r="GE708" s="5"/>
      <c r="GF708" s="5"/>
      <c r="GG708" s="5"/>
      <c r="GH708" s="5"/>
      <c r="GI708" s="5"/>
      <c r="GJ708" s="5"/>
      <c r="GK708" s="5"/>
      <c r="GL708" s="5"/>
      <c r="GM708" s="5"/>
      <c r="GN708" s="5"/>
      <c r="GO708" s="5"/>
      <c r="GP708" s="5"/>
      <c r="GQ708" s="5"/>
      <c r="GR708" s="5"/>
      <c r="GS708" s="5"/>
      <c r="GT708" s="5"/>
      <c r="GU708" s="5"/>
      <c r="GV708" s="5"/>
      <c r="GW708" s="5"/>
      <c r="GX708" s="5"/>
      <c r="GY708" s="5"/>
      <c r="GZ708" s="5"/>
      <c r="HA708" s="5"/>
      <c r="HB708" s="5"/>
      <c r="HC708" s="5"/>
      <c r="HD708" s="5"/>
      <c r="HE708" s="5"/>
      <c r="HF708" s="5"/>
      <c r="HG708" s="5"/>
      <c r="HH708" s="5"/>
      <c r="HI708" s="5"/>
      <c r="HJ708" s="5"/>
      <c r="HK708" s="5"/>
      <c r="HL708" s="5"/>
      <c r="HM708" s="5"/>
      <c r="HN708" s="5"/>
      <c r="HO708" s="5"/>
      <c r="HP708" s="5"/>
      <c r="HQ708" s="5"/>
      <c r="HR708" s="5"/>
      <c r="HS708" s="5"/>
      <c r="HT708" s="5"/>
      <c r="HU708" s="5"/>
      <c r="HV708" s="5"/>
      <c r="HW708" s="5"/>
      <c r="HX708" s="5"/>
      <c r="HY708" s="5"/>
      <c r="HZ708" s="5"/>
      <c r="IA708" s="5"/>
      <c r="IB708" s="5"/>
      <c r="IC708" s="5"/>
      <c r="ID708" s="5"/>
      <c r="IE708" s="5"/>
      <c r="IF708" s="5"/>
      <c r="IG708" s="5"/>
      <c r="IH708" s="5"/>
      <c r="II708" s="5"/>
      <c r="IJ708" s="5"/>
      <c r="IK708" s="5"/>
      <c r="IL708" s="5"/>
      <c r="IM708" s="5"/>
      <c r="IN708" s="5"/>
      <c r="IO708" s="5"/>
      <c r="IP708" s="5"/>
      <c r="IQ708" s="5"/>
      <c r="IR708" s="5"/>
      <c r="IS708" s="5"/>
      <c r="IT708" s="5"/>
      <c r="IU708" s="5"/>
      <c r="IV708" s="5"/>
      <c r="IW708" s="5"/>
      <c r="IX708" s="5"/>
      <c r="IY708" s="5"/>
      <c r="IZ708" s="5"/>
      <c r="JA708" s="5"/>
      <c r="JB708" s="5"/>
      <c r="JC708" s="5"/>
      <c r="JD708" s="5"/>
      <c r="JE708" s="5"/>
      <c r="JF708" s="5"/>
      <c r="JG708" s="5"/>
      <c r="JH708" s="5"/>
      <c r="JI708" s="5"/>
      <c r="JJ708" s="5"/>
      <c r="JK708" s="5"/>
      <c r="JL708" s="5"/>
      <c r="JM708" s="5"/>
      <c r="JN708" s="5"/>
      <c r="JO708" s="5"/>
      <c r="JP708" s="5"/>
      <c r="JQ708" s="5"/>
      <c r="JR708" s="5"/>
      <c r="JS708" s="5"/>
      <c r="JT708" s="5"/>
      <c r="JU708" s="5"/>
      <c r="JV708" s="5"/>
      <c r="JW708" s="5"/>
      <c r="JX708" s="5"/>
      <c r="JY708" s="5"/>
      <c r="JZ708" s="5"/>
      <c r="KA708" s="5"/>
      <c r="KB708" s="5"/>
      <c r="KC708" s="5"/>
      <c r="KD708" s="5"/>
      <c r="KE708" s="5"/>
      <c r="KF708" s="5"/>
      <c r="KG708" s="5"/>
      <c r="KH708" s="5"/>
      <c r="KI708" s="5"/>
      <c r="KJ708" s="5"/>
      <c r="KK708" s="5"/>
      <c r="KL708" s="5"/>
      <c r="KM708" s="5"/>
      <c r="KN708" s="5"/>
      <c r="KO708" s="5"/>
      <c r="KP708" s="5"/>
      <c r="KQ708" s="5"/>
      <c r="KR708" s="5"/>
      <c r="KS708" s="5"/>
      <c r="KT708" s="5"/>
      <c r="KU708" s="5"/>
      <c r="KV708" s="5"/>
      <c r="KW708" s="5"/>
      <c r="KX708" s="5"/>
      <c r="KY708" s="5"/>
      <c r="KZ708" s="5"/>
      <c r="LA708" s="5"/>
      <c r="LB708" s="5"/>
      <c r="LC708" s="5"/>
      <c r="LD708" s="5"/>
      <c r="LE708" s="5"/>
      <c r="LF708" s="5"/>
      <c r="LG708" s="5"/>
      <c r="LH708" s="5"/>
      <c r="LI708" s="5"/>
      <c r="LJ708" s="5"/>
      <c r="LK708" s="5"/>
      <c r="LL708" s="5"/>
      <c r="LM708" s="5"/>
      <c r="LN708" s="5"/>
      <c r="LO708" s="5"/>
      <c r="LP708" s="5"/>
      <c r="LQ708" s="5"/>
      <c r="LR708" s="5"/>
      <c r="LS708" s="5"/>
      <c r="LT708" s="5"/>
      <c r="LU708" s="5"/>
      <c r="LV708" s="5"/>
      <c r="LW708" s="5"/>
      <c r="LX708" s="5"/>
      <c r="LY708" s="5"/>
      <c r="LZ708" s="5"/>
      <c r="MA708" s="5"/>
      <c r="MB708" s="5"/>
      <c r="MC708" s="5"/>
      <c r="MD708" s="5"/>
      <c r="ME708" s="5"/>
      <c r="MF708" s="5"/>
      <c r="MG708" s="5"/>
      <c r="MH708" s="5"/>
      <c r="MI708" s="5"/>
      <c r="MJ708" s="5"/>
      <c r="MK708" s="5"/>
      <c r="ML708" s="5"/>
      <c r="MM708" s="5"/>
      <c r="MN708" s="5"/>
      <c r="MO708" s="5"/>
      <c r="MP708" s="5"/>
      <c r="MQ708" s="5"/>
      <c r="MR708" s="5"/>
      <c r="MS708" s="5"/>
      <c r="MT708" s="5"/>
      <c r="MU708" s="5"/>
      <c r="MV708" s="5"/>
      <c r="MW708" s="5"/>
      <c r="MX708" s="5"/>
      <c r="MY708" s="5"/>
      <c r="MZ708" s="5"/>
      <c r="NA708" s="5"/>
      <c r="NB708" s="5"/>
      <c r="NC708" s="5"/>
      <c r="ND708" s="5"/>
      <c r="NE708" s="5"/>
      <c r="NF708" s="5"/>
      <c r="NG708" s="5"/>
      <c r="NH708" s="5"/>
      <c r="NI708" s="5"/>
      <c r="NJ708" s="5"/>
      <c r="NK708" s="5"/>
      <c r="NL708" s="5"/>
      <c r="NM708" s="5"/>
      <c r="NN708" s="5"/>
      <c r="NO708" s="5"/>
      <c r="NP708" s="5"/>
      <c r="NQ708" s="5"/>
      <c r="NR708" s="5"/>
      <c r="NS708" s="5"/>
      <c r="NT708" s="5"/>
      <c r="NU708" s="5"/>
      <c r="NV708" s="5"/>
      <c r="NW708" s="5"/>
      <c r="NX708" s="5"/>
      <c r="NY708" s="5"/>
      <c r="NZ708" s="5"/>
      <c r="OA708" s="5"/>
      <c r="OB708" s="5"/>
      <c r="OC708" s="5"/>
      <c r="OD708" s="5"/>
      <c r="OE708" s="5"/>
      <c r="OF708" s="5"/>
      <c r="OG708" s="5"/>
      <c r="OH708" s="5"/>
      <c r="OI708" s="5"/>
      <c r="OJ708" s="5"/>
      <c r="OK708" s="5"/>
      <c r="OL708" s="5"/>
      <c r="OM708" s="5"/>
      <c r="ON708" s="5"/>
      <c r="OO708" s="5"/>
      <c r="OP708" s="5"/>
      <c r="OQ708" s="5"/>
      <c r="OR708" s="5"/>
      <c r="OS708" s="5"/>
      <c r="OT708" s="5"/>
      <c r="OU708" s="5"/>
      <c r="OV708" s="5"/>
      <c r="OW708" s="5"/>
      <c r="OX708" s="5"/>
      <c r="OY708" s="5"/>
      <c r="OZ708" s="5"/>
      <c r="PA708" s="5"/>
      <c r="PB708" s="5"/>
      <c r="PC708" s="5"/>
      <c r="PD708" s="5"/>
      <c r="PE708" s="5"/>
      <c r="PF708" s="5"/>
      <c r="PG708" s="5"/>
      <c r="PH708" s="5"/>
      <c r="PI708" s="5"/>
      <c r="PJ708" s="5"/>
      <c r="PK708" s="5"/>
      <c r="PL708" s="5"/>
      <c r="PM708" s="5"/>
      <c r="PN708" s="5"/>
      <c r="PO708" s="5"/>
      <c r="PP708" s="5"/>
      <c r="PQ708" s="5"/>
      <c r="PR708" s="5"/>
      <c r="PS708" s="5"/>
      <c r="PT708" s="5"/>
      <c r="PU708" s="5"/>
      <c r="PV708" s="5"/>
      <c r="PW708" s="5"/>
      <c r="PX708" s="5"/>
      <c r="PY708" s="5"/>
      <c r="PZ708" s="5"/>
      <c r="QA708" s="5"/>
      <c r="QB708" s="5"/>
      <c r="QC708" s="5"/>
      <c r="QD708" s="5"/>
      <c r="QE708" s="5"/>
      <c r="QF708" s="5"/>
      <c r="QG708" s="5"/>
      <c r="QH708" s="5"/>
      <c r="QI708" s="5"/>
      <c r="QJ708" s="5"/>
      <c r="QK708" s="5"/>
      <c r="QL708" s="5"/>
      <c r="QM708" s="5"/>
      <c r="QN708" s="5"/>
      <c r="QO708" s="5"/>
      <c r="QP708" s="5"/>
      <c r="QQ708" s="5"/>
      <c r="QR708" s="5"/>
      <c r="QS708" s="5"/>
      <c r="QT708" s="5"/>
      <c r="QU708" s="5"/>
      <c r="QV708" s="5"/>
      <c r="QW708" s="5"/>
      <c r="QX708" s="5"/>
      <c r="QY708" s="5"/>
      <c r="QZ708" s="5"/>
      <c r="RA708" s="5"/>
      <c r="RB708" s="5"/>
      <c r="RC708" s="5"/>
      <c r="RD708" s="5"/>
      <c r="RE708" s="5"/>
      <c r="RF708" s="5"/>
      <c r="RG708" s="5"/>
      <c r="RH708" s="5"/>
      <c r="RI708" s="5"/>
      <c r="RJ708" s="5"/>
      <c r="RK708" s="5"/>
      <c r="RL708" s="5"/>
      <c r="RM708" s="5"/>
      <c r="RN708" s="5"/>
      <c r="RO708" s="5"/>
      <c r="RP708" s="5"/>
      <c r="RQ708" s="5"/>
      <c r="RR708" s="5"/>
      <c r="RS708" s="5"/>
      <c r="RT708" s="5"/>
      <c r="RU708" s="5"/>
      <c r="RV708" s="5"/>
      <c r="RW708" s="5"/>
      <c r="RX708" s="5"/>
      <c r="RY708" s="5"/>
      <c r="RZ708" s="5"/>
      <c r="SA708" s="5"/>
      <c r="SB708" s="5"/>
      <c r="SC708" s="5"/>
      <c r="SD708" s="5"/>
      <c r="SE708" s="5"/>
      <c r="SF708" s="5"/>
      <c r="SG708" s="5"/>
      <c r="SH708" s="5"/>
      <c r="SI708" s="5"/>
      <c r="SJ708" s="5"/>
      <c r="SK708" s="5"/>
      <c r="SL708" s="5"/>
      <c r="SM708" s="5"/>
      <c r="SN708" s="5"/>
      <c r="SO708" s="5"/>
      <c r="SP708" s="5"/>
      <c r="SQ708" s="5"/>
      <c r="SR708" s="5"/>
      <c r="SS708" s="5"/>
      <c r="ST708" s="5"/>
      <c r="SU708" s="5"/>
      <c r="SV708" s="5"/>
      <c r="SW708" s="5"/>
      <c r="SX708" s="5"/>
      <c r="SY708" s="5"/>
      <c r="SZ708" s="5"/>
      <c r="TA708" s="5"/>
      <c r="TB708" s="5"/>
      <c r="TC708" s="5"/>
      <c r="TD708" s="5"/>
      <c r="TE708" s="5"/>
      <c r="TF708" s="5"/>
      <c r="TG708" s="5"/>
      <c r="TH708" s="5"/>
      <c r="TI708" s="5"/>
      <c r="TJ708" s="5"/>
      <c r="TK708" s="5"/>
      <c r="TL708" s="5"/>
      <c r="TM708" s="5"/>
      <c r="TN708" s="5"/>
      <c r="TO708" s="5"/>
      <c r="TP708" s="5"/>
      <c r="TQ708" s="5"/>
      <c r="TR708" s="5"/>
      <c r="TS708" s="5"/>
      <c r="TT708" s="5"/>
      <c r="TU708" s="5"/>
      <c r="TV708" s="5"/>
      <c r="TW708" s="5"/>
      <c r="TX708" s="5"/>
      <c r="TY708" s="5"/>
      <c r="TZ708" s="5"/>
      <c r="UA708" s="5"/>
      <c r="UB708" s="5"/>
      <c r="UC708" s="5"/>
      <c r="UD708" s="5"/>
      <c r="UE708" s="5"/>
      <c r="UF708" s="5"/>
      <c r="UG708" s="5"/>
      <c r="UH708" s="5"/>
      <c r="UI708" s="5"/>
      <c r="UJ708" s="5"/>
      <c r="UK708" s="5"/>
      <c r="UL708" s="5"/>
      <c r="UM708" s="5"/>
      <c r="UN708" s="5"/>
      <c r="UO708" s="5"/>
      <c r="UP708" s="5"/>
      <c r="UQ708" s="5"/>
      <c r="UR708" s="5"/>
      <c r="US708" s="5"/>
      <c r="UT708" s="5"/>
      <c r="UU708" s="5"/>
      <c r="UV708" s="5"/>
      <c r="UW708" s="5"/>
      <c r="UX708" s="5"/>
      <c r="UY708" s="5"/>
      <c r="UZ708" s="5"/>
      <c r="VA708" s="5"/>
      <c r="VB708" s="5"/>
      <c r="VC708" s="5"/>
      <c r="VD708" s="5"/>
      <c r="VE708" s="5"/>
      <c r="VF708" s="5"/>
      <c r="VG708" s="5"/>
      <c r="VH708" s="5"/>
      <c r="VI708" s="5"/>
      <c r="VJ708" s="5"/>
      <c r="VK708" s="5"/>
      <c r="VL708" s="5"/>
      <c r="VM708" s="5"/>
      <c r="VN708" s="5"/>
      <c r="VO708" s="5"/>
      <c r="VP708" s="5"/>
      <c r="VQ708" s="5"/>
      <c r="VR708" s="5"/>
      <c r="VS708" s="5"/>
      <c r="VT708" s="5"/>
      <c r="VU708" s="5"/>
      <c r="VV708" s="5"/>
      <c r="VW708" s="5"/>
      <c r="VX708" s="5"/>
      <c r="VY708" s="5"/>
      <c r="VZ708" s="5"/>
      <c r="WA708" s="5"/>
      <c r="WB708" s="5"/>
      <c r="WC708" s="5"/>
      <c r="WD708" s="5"/>
      <c r="WE708" s="5"/>
      <c r="WF708" s="5"/>
      <c r="WG708" s="5"/>
      <c r="WH708" s="5"/>
      <c r="WI708" s="5"/>
      <c r="WJ708" s="5"/>
      <c r="WK708" s="5"/>
      <c r="WL708" s="5"/>
      <c r="WM708" s="5"/>
      <c r="WN708" s="5"/>
      <c r="WO708" s="5"/>
      <c r="WP708" s="5"/>
      <c r="WQ708" s="5"/>
      <c r="WR708" s="5"/>
      <c r="WS708" s="5"/>
      <c r="WT708" s="5"/>
      <c r="WU708" s="5"/>
      <c r="WV708" s="5"/>
      <c r="WW708" s="5"/>
      <c r="WX708" s="5"/>
      <c r="WY708" s="5"/>
      <c r="WZ708" s="5"/>
      <c r="XA708" s="5"/>
      <c r="XB708" s="5"/>
      <c r="XC708" s="5"/>
      <c r="XD708" s="5"/>
      <c r="XE708" s="5"/>
      <c r="XF708" s="5"/>
      <c r="XG708" s="5"/>
      <c r="XH708" s="5"/>
      <c r="XI708" s="5"/>
      <c r="XJ708" s="5"/>
      <c r="XK708" s="5"/>
      <c r="XL708" s="5"/>
      <c r="XM708" s="5"/>
      <c r="XN708" s="5"/>
      <c r="XO708" s="5"/>
      <c r="XP708" s="5"/>
      <c r="XQ708" s="5"/>
      <c r="XR708" s="5"/>
      <c r="XS708" s="5"/>
      <c r="XT708" s="5"/>
      <c r="XU708" s="5"/>
      <c r="XV708" s="5"/>
      <c r="XW708" s="5"/>
    </row>
    <row r="709" spans="39:647" x14ac:dyDescent="0.45">
      <c r="AM709" s="5"/>
      <c r="AN709" s="5"/>
      <c r="AO709" s="5"/>
      <c r="AP709" s="5"/>
      <c r="AQ709" s="5"/>
      <c r="AR709" s="5"/>
      <c r="AS709" s="5"/>
      <c r="AT709" s="5"/>
      <c r="AU709" s="5"/>
      <c r="AV709" s="5"/>
      <c r="AW709" s="5"/>
      <c r="AX709" s="5"/>
      <c r="AY709" s="5"/>
      <c r="AZ709" s="5"/>
      <c r="BA709" s="5"/>
      <c r="BB709" s="5"/>
      <c r="BC709" s="5"/>
      <c r="BD709" s="5"/>
      <c r="BE709" s="5"/>
      <c r="BF709" s="5"/>
      <c r="BG709" s="5"/>
      <c r="BH709" s="5"/>
      <c r="BI709" s="5"/>
      <c r="BJ709" s="5"/>
      <c r="BK709" s="5"/>
      <c r="BL709" s="5"/>
      <c r="BM709" s="5"/>
      <c r="BN709" s="5"/>
      <c r="BO709" s="5"/>
      <c r="BP709" s="5"/>
      <c r="BQ709" s="5"/>
      <c r="BR709" s="5"/>
      <c r="BS709" s="5"/>
      <c r="BT709" s="5"/>
      <c r="BU709" s="5"/>
      <c r="BV709" s="5"/>
      <c r="BW709" s="5"/>
      <c r="BX709" s="5"/>
      <c r="BY709" s="5"/>
      <c r="BZ709" s="5"/>
      <c r="CA709" s="5"/>
      <c r="CB709" s="5"/>
      <c r="CC709" s="5"/>
      <c r="CD709" s="5"/>
      <c r="CE709" s="5"/>
      <c r="CF709" s="5"/>
      <c r="CG709" s="5"/>
      <c r="CH709" s="5"/>
      <c r="CI709" s="5"/>
      <c r="CJ709" s="5"/>
      <c r="CK709" s="5"/>
      <c r="CL709" s="5"/>
      <c r="CM709" s="5"/>
      <c r="CN709" s="5"/>
      <c r="CO709" s="5"/>
      <c r="CP709" s="5"/>
      <c r="CQ709" s="5"/>
      <c r="CR709" s="5"/>
      <c r="CS709" s="5"/>
      <c r="CT709" s="5"/>
      <c r="CU709" s="5"/>
      <c r="CV709" s="5"/>
      <c r="CW709" s="5"/>
      <c r="CX709" s="5"/>
      <c r="CY709" s="5"/>
      <c r="CZ709" s="5"/>
      <c r="DA709" s="5"/>
      <c r="DB709" s="5"/>
      <c r="DC709" s="5"/>
      <c r="DD709" s="5"/>
      <c r="DE709" s="5"/>
      <c r="DF709" s="5"/>
      <c r="DG709" s="5"/>
      <c r="DH709" s="5"/>
      <c r="DI709" s="5"/>
      <c r="DJ709" s="5"/>
      <c r="DK709" s="5"/>
      <c r="DL709" s="5"/>
      <c r="DM709" s="5"/>
      <c r="DN709" s="5"/>
      <c r="DO709" s="5"/>
      <c r="DP709" s="5"/>
      <c r="DQ709" s="5"/>
      <c r="DR709" s="5"/>
      <c r="DS709" s="5"/>
      <c r="DT709" s="5"/>
      <c r="DU709" s="5"/>
      <c r="DV709" s="5"/>
      <c r="DW709" s="5"/>
      <c r="DX709" s="5"/>
      <c r="DY709" s="5"/>
      <c r="DZ709" s="5"/>
      <c r="EA709" s="5"/>
      <c r="EB709" s="5"/>
      <c r="EC709" s="5"/>
      <c r="ED709" s="5"/>
      <c r="EE709" s="5"/>
      <c r="EF709" s="5"/>
      <c r="EG709" s="5"/>
      <c r="EH709" s="5"/>
      <c r="EI709" s="5"/>
      <c r="EJ709" s="5"/>
      <c r="EK709" s="5"/>
      <c r="EL709" s="5"/>
      <c r="EM709" s="5"/>
      <c r="EN709" s="5"/>
      <c r="EO709" s="5"/>
      <c r="EP709" s="5"/>
      <c r="EQ709" s="5"/>
      <c r="ER709" s="5"/>
      <c r="ES709" s="5"/>
      <c r="ET709" s="5"/>
      <c r="EU709" s="5"/>
      <c r="EV709" s="5"/>
      <c r="EW709" s="5"/>
      <c r="EX709" s="5"/>
      <c r="EY709" s="5"/>
      <c r="EZ709" s="5"/>
      <c r="FA709" s="5"/>
      <c r="FB709" s="5"/>
      <c r="FC709" s="5"/>
      <c r="FD709" s="5"/>
      <c r="FE709" s="5"/>
      <c r="FF709" s="5"/>
      <c r="FG709" s="5"/>
      <c r="FH709" s="5"/>
      <c r="FI709" s="5"/>
      <c r="FJ709" s="5"/>
      <c r="FK709" s="5"/>
      <c r="FL709" s="5"/>
      <c r="FM709" s="5"/>
      <c r="FN709" s="5"/>
      <c r="FO709" s="5"/>
      <c r="FP709" s="5"/>
      <c r="FQ709" s="5"/>
      <c r="FR709" s="5"/>
      <c r="FS709" s="5"/>
      <c r="FT709" s="5"/>
      <c r="FU709" s="5"/>
      <c r="FV709" s="5"/>
      <c r="FW709" s="5"/>
      <c r="FX709" s="5"/>
      <c r="FY709" s="5"/>
      <c r="FZ709" s="5"/>
      <c r="GA709" s="5"/>
      <c r="GB709" s="5"/>
      <c r="GC709" s="5"/>
      <c r="GD709" s="5"/>
      <c r="GE709" s="5"/>
      <c r="GF709" s="5"/>
      <c r="GG709" s="5"/>
      <c r="GH709" s="5"/>
      <c r="GI709" s="5"/>
      <c r="GJ709" s="5"/>
      <c r="GK709" s="5"/>
      <c r="GL709" s="5"/>
      <c r="GM709" s="5"/>
      <c r="GN709" s="5"/>
      <c r="GO709" s="5"/>
      <c r="GP709" s="5"/>
      <c r="GQ709" s="5"/>
      <c r="GR709" s="5"/>
      <c r="GS709" s="5"/>
      <c r="GT709" s="5"/>
      <c r="GU709" s="5"/>
      <c r="GV709" s="5"/>
      <c r="GW709" s="5"/>
      <c r="GX709" s="5"/>
      <c r="GY709" s="5"/>
      <c r="GZ709" s="5"/>
      <c r="HA709" s="5"/>
      <c r="HB709" s="5"/>
      <c r="HC709" s="5"/>
      <c r="HD709" s="5"/>
      <c r="HE709" s="5"/>
      <c r="HF709" s="5"/>
      <c r="HG709" s="5"/>
      <c r="HH709" s="5"/>
      <c r="HI709" s="5"/>
      <c r="HJ709" s="5"/>
      <c r="HK709" s="5"/>
      <c r="HL709" s="5"/>
      <c r="HM709" s="5"/>
      <c r="HN709" s="5"/>
      <c r="HO709" s="5"/>
      <c r="HP709" s="5"/>
      <c r="HQ709" s="5"/>
      <c r="HR709" s="5"/>
      <c r="HS709" s="5"/>
      <c r="HT709" s="5"/>
      <c r="HU709" s="5"/>
      <c r="HV709" s="5"/>
      <c r="HW709" s="5"/>
      <c r="HX709" s="5"/>
      <c r="HY709" s="5"/>
      <c r="HZ709" s="5"/>
      <c r="IA709" s="5"/>
      <c r="IB709" s="5"/>
      <c r="IC709" s="5"/>
      <c r="ID709" s="5"/>
      <c r="IE709" s="5"/>
      <c r="IF709" s="5"/>
      <c r="IG709" s="5"/>
      <c r="IH709" s="5"/>
      <c r="II709" s="5"/>
      <c r="IJ709" s="5"/>
      <c r="IK709" s="5"/>
      <c r="IL709" s="5"/>
      <c r="IM709" s="5"/>
      <c r="IN709" s="5"/>
      <c r="IO709" s="5"/>
      <c r="IP709" s="5"/>
      <c r="IQ709" s="5"/>
      <c r="IR709" s="5"/>
      <c r="IS709" s="5"/>
      <c r="IT709" s="5"/>
      <c r="IU709" s="5"/>
      <c r="IV709" s="5"/>
      <c r="IW709" s="5"/>
      <c r="IX709" s="5"/>
      <c r="IY709" s="5"/>
      <c r="IZ709" s="5"/>
      <c r="JA709" s="5"/>
      <c r="JB709" s="5"/>
      <c r="JC709" s="5"/>
      <c r="JD709" s="5"/>
      <c r="JE709" s="5"/>
      <c r="JF709" s="5"/>
      <c r="JG709" s="5"/>
      <c r="JH709" s="5"/>
      <c r="JI709" s="5"/>
      <c r="JJ709" s="5"/>
      <c r="JK709" s="5"/>
      <c r="JL709" s="5"/>
      <c r="JM709" s="5"/>
      <c r="JN709" s="5"/>
      <c r="JO709" s="5"/>
      <c r="JP709" s="5"/>
      <c r="JQ709" s="5"/>
      <c r="JR709" s="5"/>
      <c r="JS709" s="5"/>
      <c r="JT709" s="5"/>
      <c r="JU709" s="5"/>
      <c r="JV709" s="5"/>
      <c r="JW709" s="5"/>
      <c r="JX709" s="5"/>
      <c r="JY709" s="5"/>
      <c r="JZ709" s="5"/>
      <c r="KA709" s="5"/>
      <c r="KB709" s="5"/>
      <c r="KC709" s="5"/>
      <c r="KD709" s="5"/>
      <c r="KE709" s="5"/>
      <c r="KF709" s="5"/>
      <c r="KG709" s="5"/>
      <c r="KH709" s="5"/>
      <c r="KI709" s="5"/>
      <c r="KJ709" s="5"/>
      <c r="KK709" s="5"/>
      <c r="KL709" s="5"/>
      <c r="KM709" s="5"/>
      <c r="KN709" s="5"/>
      <c r="KO709" s="5"/>
      <c r="KP709" s="5"/>
      <c r="KQ709" s="5"/>
      <c r="KR709" s="5"/>
      <c r="KS709" s="5"/>
      <c r="KT709" s="5"/>
      <c r="KU709" s="5"/>
      <c r="KV709" s="5"/>
      <c r="KW709" s="5"/>
      <c r="KX709" s="5"/>
      <c r="KY709" s="5"/>
      <c r="KZ709" s="5"/>
      <c r="LA709" s="5"/>
      <c r="LB709" s="5"/>
      <c r="LC709" s="5"/>
      <c r="LD709" s="5"/>
      <c r="LE709" s="5"/>
      <c r="LF709" s="5"/>
      <c r="LG709" s="5"/>
      <c r="LH709" s="5"/>
      <c r="LI709" s="5"/>
      <c r="LJ709" s="5"/>
      <c r="LK709" s="5"/>
      <c r="LL709" s="5"/>
      <c r="LM709" s="5"/>
      <c r="LN709" s="5"/>
      <c r="LO709" s="5"/>
      <c r="LP709" s="5"/>
      <c r="LQ709" s="5"/>
      <c r="LR709" s="5"/>
      <c r="LS709" s="5"/>
      <c r="LT709" s="5"/>
      <c r="LU709" s="5"/>
      <c r="LV709" s="5"/>
      <c r="LW709" s="5"/>
      <c r="LX709" s="5"/>
      <c r="LY709" s="5"/>
      <c r="LZ709" s="5"/>
      <c r="MA709" s="5"/>
      <c r="MB709" s="5"/>
      <c r="MC709" s="5"/>
      <c r="MD709" s="5"/>
      <c r="ME709" s="5"/>
      <c r="MF709" s="5"/>
      <c r="MG709" s="5"/>
      <c r="MH709" s="5"/>
      <c r="MI709" s="5"/>
      <c r="MJ709" s="5"/>
      <c r="MK709" s="5"/>
      <c r="ML709" s="5"/>
      <c r="MM709" s="5"/>
      <c r="MN709" s="5"/>
      <c r="MO709" s="5"/>
      <c r="MP709" s="5"/>
      <c r="MQ709" s="5"/>
      <c r="MR709" s="5"/>
      <c r="MS709" s="5"/>
      <c r="MT709" s="5"/>
      <c r="MU709" s="5"/>
      <c r="MV709" s="5"/>
      <c r="MW709" s="5"/>
      <c r="MX709" s="5"/>
      <c r="MY709" s="5"/>
      <c r="MZ709" s="5"/>
      <c r="NA709" s="5"/>
      <c r="NB709" s="5"/>
      <c r="NC709" s="5"/>
      <c r="ND709" s="5"/>
      <c r="NE709" s="5"/>
      <c r="NF709" s="5"/>
      <c r="NG709" s="5"/>
      <c r="NH709" s="5"/>
      <c r="NI709" s="5"/>
      <c r="NJ709" s="5"/>
      <c r="NK709" s="5"/>
      <c r="NL709" s="5"/>
      <c r="NM709" s="5"/>
      <c r="NN709" s="5"/>
      <c r="NO709" s="5"/>
      <c r="NP709" s="5"/>
      <c r="NQ709" s="5"/>
      <c r="NR709" s="5"/>
      <c r="NS709" s="5"/>
      <c r="NT709" s="5"/>
      <c r="NU709" s="5"/>
      <c r="NV709" s="5"/>
      <c r="NW709" s="5"/>
      <c r="NX709" s="5"/>
      <c r="NY709" s="5"/>
      <c r="NZ709" s="5"/>
      <c r="OA709" s="5"/>
      <c r="OB709" s="5"/>
      <c r="OC709" s="5"/>
      <c r="OD709" s="5"/>
      <c r="OE709" s="5"/>
      <c r="OF709" s="5"/>
      <c r="OG709" s="5"/>
      <c r="OH709" s="5"/>
      <c r="OI709" s="5"/>
      <c r="OJ709" s="5"/>
      <c r="OK709" s="5"/>
      <c r="OL709" s="5"/>
      <c r="OM709" s="5"/>
      <c r="ON709" s="5"/>
      <c r="OO709" s="5"/>
      <c r="OP709" s="5"/>
      <c r="OQ709" s="5"/>
      <c r="OR709" s="5"/>
      <c r="OS709" s="5"/>
      <c r="OT709" s="5"/>
      <c r="OU709" s="5"/>
      <c r="OV709" s="5"/>
      <c r="OW709" s="5"/>
      <c r="OX709" s="5"/>
      <c r="OY709" s="5"/>
      <c r="OZ709" s="5"/>
      <c r="PA709" s="5"/>
      <c r="PB709" s="5"/>
      <c r="PC709" s="5"/>
      <c r="PD709" s="5"/>
      <c r="PE709" s="5"/>
      <c r="PF709" s="5"/>
      <c r="PG709" s="5"/>
      <c r="PH709" s="5"/>
      <c r="PI709" s="5"/>
      <c r="PJ709" s="5"/>
      <c r="PK709" s="5"/>
      <c r="PL709" s="5"/>
      <c r="PM709" s="5"/>
      <c r="PN709" s="5"/>
      <c r="PO709" s="5"/>
      <c r="PP709" s="5"/>
      <c r="PQ709" s="5"/>
      <c r="PR709" s="5"/>
      <c r="PS709" s="5"/>
      <c r="PT709" s="5"/>
      <c r="PU709" s="5"/>
      <c r="PV709" s="5"/>
      <c r="PW709" s="5"/>
      <c r="PX709" s="5"/>
      <c r="PY709" s="5"/>
      <c r="PZ709" s="5"/>
      <c r="QA709" s="5"/>
      <c r="QB709" s="5"/>
      <c r="QC709" s="5"/>
      <c r="QD709" s="5"/>
      <c r="QE709" s="5"/>
      <c r="QF709" s="5"/>
      <c r="QG709" s="5"/>
      <c r="QH709" s="5"/>
      <c r="QI709" s="5"/>
      <c r="QJ709" s="5"/>
      <c r="QK709" s="5"/>
      <c r="QL709" s="5"/>
      <c r="QM709" s="5"/>
      <c r="QN709" s="5"/>
      <c r="QO709" s="5"/>
      <c r="QP709" s="5"/>
      <c r="QQ709" s="5"/>
      <c r="QR709" s="5"/>
      <c r="QS709" s="5"/>
      <c r="QT709" s="5"/>
      <c r="QU709" s="5"/>
      <c r="QV709" s="5"/>
      <c r="QW709" s="5"/>
      <c r="QX709" s="5"/>
      <c r="QY709" s="5"/>
      <c r="QZ709" s="5"/>
      <c r="RA709" s="5"/>
      <c r="RB709" s="5"/>
      <c r="RC709" s="5"/>
      <c r="RD709" s="5"/>
      <c r="RE709" s="5"/>
      <c r="RF709" s="5"/>
      <c r="RG709" s="5"/>
      <c r="RH709" s="5"/>
      <c r="RI709" s="5"/>
      <c r="RJ709" s="5"/>
      <c r="RK709" s="5"/>
      <c r="RL709" s="5"/>
      <c r="RM709" s="5"/>
      <c r="RN709" s="5"/>
      <c r="RO709" s="5"/>
      <c r="RP709" s="5"/>
      <c r="RQ709" s="5"/>
      <c r="RR709" s="5"/>
      <c r="RS709" s="5"/>
      <c r="RT709" s="5"/>
      <c r="RU709" s="5"/>
      <c r="RV709" s="5"/>
      <c r="RW709" s="5"/>
      <c r="RX709" s="5"/>
      <c r="RY709" s="5"/>
      <c r="RZ709" s="5"/>
      <c r="SA709" s="5"/>
      <c r="SB709" s="5"/>
      <c r="SC709" s="5"/>
      <c r="SD709" s="5"/>
      <c r="SE709" s="5"/>
      <c r="SF709" s="5"/>
      <c r="SG709" s="5"/>
      <c r="SH709" s="5"/>
      <c r="SI709" s="5"/>
      <c r="SJ709" s="5"/>
      <c r="SK709" s="5"/>
      <c r="SL709" s="5"/>
      <c r="SM709" s="5"/>
      <c r="SN709" s="5"/>
      <c r="SO709" s="5"/>
      <c r="SP709" s="5"/>
      <c r="SQ709" s="5"/>
      <c r="SR709" s="5"/>
      <c r="SS709" s="5"/>
      <c r="ST709" s="5"/>
      <c r="SU709" s="5"/>
      <c r="SV709" s="5"/>
      <c r="SW709" s="5"/>
      <c r="SX709" s="5"/>
      <c r="SY709" s="5"/>
      <c r="SZ709" s="5"/>
      <c r="TA709" s="5"/>
      <c r="TB709" s="5"/>
      <c r="TC709" s="5"/>
      <c r="TD709" s="5"/>
      <c r="TE709" s="5"/>
      <c r="TF709" s="5"/>
      <c r="TG709" s="5"/>
      <c r="TH709" s="5"/>
      <c r="TI709" s="5"/>
      <c r="TJ709" s="5"/>
      <c r="TK709" s="5"/>
      <c r="TL709" s="5"/>
      <c r="TM709" s="5"/>
      <c r="TN709" s="5"/>
      <c r="TO709" s="5"/>
      <c r="TP709" s="5"/>
      <c r="TQ709" s="5"/>
      <c r="TR709" s="5"/>
      <c r="TS709" s="5"/>
      <c r="TT709" s="5"/>
      <c r="TU709" s="5"/>
      <c r="TV709" s="5"/>
      <c r="TW709" s="5"/>
      <c r="TX709" s="5"/>
      <c r="TY709" s="5"/>
      <c r="TZ709" s="5"/>
      <c r="UA709" s="5"/>
      <c r="UB709" s="5"/>
      <c r="UC709" s="5"/>
      <c r="UD709" s="5"/>
      <c r="UE709" s="5"/>
      <c r="UF709" s="5"/>
      <c r="UG709" s="5"/>
      <c r="UH709" s="5"/>
      <c r="UI709" s="5"/>
      <c r="UJ709" s="5"/>
      <c r="UK709" s="5"/>
      <c r="UL709" s="5"/>
      <c r="UM709" s="5"/>
      <c r="UN709" s="5"/>
      <c r="UO709" s="5"/>
      <c r="UP709" s="5"/>
      <c r="UQ709" s="5"/>
      <c r="UR709" s="5"/>
      <c r="US709" s="5"/>
      <c r="UT709" s="5"/>
      <c r="UU709" s="5"/>
      <c r="UV709" s="5"/>
      <c r="UW709" s="5"/>
      <c r="UX709" s="5"/>
      <c r="UY709" s="5"/>
      <c r="UZ709" s="5"/>
      <c r="VA709" s="5"/>
      <c r="VB709" s="5"/>
      <c r="VC709" s="5"/>
      <c r="VD709" s="5"/>
      <c r="VE709" s="5"/>
      <c r="VF709" s="5"/>
      <c r="VG709" s="5"/>
      <c r="VH709" s="5"/>
      <c r="VI709" s="5"/>
      <c r="VJ709" s="5"/>
      <c r="VK709" s="5"/>
      <c r="VL709" s="5"/>
      <c r="VM709" s="5"/>
      <c r="VN709" s="5"/>
      <c r="VO709" s="5"/>
      <c r="VP709" s="5"/>
      <c r="VQ709" s="5"/>
      <c r="VR709" s="5"/>
      <c r="VS709" s="5"/>
      <c r="VT709" s="5"/>
      <c r="VU709" s="5"/>
      <c r="VV709" s="5"/>
      <c r="VW709" s="5"/>
      <c r="VX709" s="5"/>
      <c r="VY709" s="5"/>
      <c r="VZ709" s="5"/>
      <c r="WA709" s="5"/>
      <c r="WB709" s="5"/>
      <c r="WC709" s="5"/>
      <c r="WD709" s="5"/>
      <c r="WE709" s="5"/>
      <c r="WF709" s="5"/>
      <c r="WG709" s="5"/>
      <c r="WH709" s="5"/>
      <c r="WI709" s="5"/>
      <c r="WJ709" s="5"/>
      <c r="WK709" s="5"/>
      <c r="WL709" s="5"/>
      <c r="WM709" s="5"/>
      <c r="WN709" s="5"/>
      <c r="WO709" s="5"/>
      <c r="WP709" s="5"/>
      <c r="WQ709" s="5"/>
      <c r="WR709" s="5"/>
      <c r="WS709" s="5"/>
      <c r="WT709" s="5"/>
      <c r="WU709" s="5"/>
      <c r="WV709" s="5"/>
      <c r="WW709" s="5"/>
      <c r="WX709" s="5"/>
      <c r="WY709" s="5"/>
      <c r="WZ709" s="5"/>
      <c r="XA709" s="5"/>
      <c r="XB709" s="5"/>
      <c r="XC709" s="5"/>
      <c r="XD709" s="5"/>
      <c r="XE709" s="5"/>
      <c r="XF709" s="5"/>
      <c r="XG709" s="5"/>
      <c r="XH709" s="5"/>
      <c r="XI709" s="5"/>
      <c r="XJ709" s="5"/>
      <c r="XK709" s="5"/>
      <c r="XL709" s="5"/>
      <c r="XM709" s="5"/>
      <c r="XN709" s="5"/>
      <c r="XO709" s="5"/>
      <c r="XP709" s="5"/>
      <c r="XQ709" s="5"/>
      <c r="XR709" s="5"/>
      <c r="XS709" s="5"/>
      <c r="XT709" s="5"/>
      <c r="XU709" s="5"/>
      <c r="XV709" s="5"/>
      <c r="XW709" s="5"/>
    </row>
    <row r="710" spans="39:647" x14ac:dyDescent="0.45">
      <c r="AM710" s="5"/>
      <c r="AN710" s="5"/>
      <c r="AO710" s="5"/>
      <c r="AP710" s="5"/>
      <c r="AQ710" s="5"/>
      <c r="AR710" s="5"/>
      <c r="AS710" s="5"/>
      <c r="AT710" s="5"/>
      <c r="AU710" s="5"/>
      <c r="AV710" s="5"/>
      <c r="AW710" s="5"/>
      <c r="AX710" s="5"/>
      <c r="AY710" s="5"/>
      <c r="AZ710" s="5"/>
      <c r="BA710" s="5"/>
      <c r="BB710" s="5"/>
      <c r="BC710" s="5"/>
      <c r="BD710" s="5"/>
      <c r="BE710" s="5"/>
      <c r="BF710" s="5"/>
      <c r="BG710" s="5"/>
      <c r="BH710" s="5"/>
      <c r="BI710" s="5"/>
      <c r="BJ710" s="5"/>
      <c r="BK710" s="5"/>
      <c r="BL710" s="5"/>
      <c r="BM710" s="5"/>
      <c r="BN710" s="5"/>
      <c r="BO710" s="5"/>
      <c r="BP710" s="5"/>
      <c r="BQ710" s="5"/>
      <c r="BR710" s="5"/>
      <c r="BS710" s="5"/>
      <c r="BT710" s="5"/>
      <c r="BU710" s="5"/>
      <c r="BV710" s="5"/>
      <c r="BW710" s="5"/>
      <c r="BX710" s="5"/>
      <c r="BY710" s="5"/>
      <c r="BZ710" s="5"/>
      <c r="CA710" s="5"/>
      <c r="CB710" s="5"/>
      <c r="CC710" s="5"/>
      <c r="CD710" s="5"/>
      <c r="CE710" s="5"/>
      <c r="CF710" s="5"/>
      <c r="CG710" s="5"/>
      <c r="CH710" s="5"/>
      <c r="CI710" s="5"/>
      <c r="CJ710" s="5"/>
      <c r="CK710" s="5"/>
      <c r="CL710" s="5"/>
      <c r="CM710" s="5"/>
      <c r="CN710" s="5"/>
      <c r="CO710" s="5"/>
      <c r="CP710" s="5"/>
      <c r="CQ710" s="5"/>
      <c r="CR710" s="5"/>
      <c r="CS710" s="5"/>
      <c r="CT710" s="5"/>
      <c r="CU710" s="5"/>
      <c r="CV710" s="5"/>
      <c r="CW710" s="5"/>
      <c r="CX710" s="5"/>
      <c r="CY710" s="5"/>
      <c r="CZ710" s="5"/>
      <c r="DA710" s="5"/>
      <c r="DB710" s="5"/>
      <c r="DC710" s="5"/>
      <c r="DD710" s="5"/>
      <c r="DE710" s="5"/>
      <c r="DF710" s="5"/>
      <c r="DG710" s="5"/>
      <c r="DH710" s="5"/>
      <c r="DI710" s="5"/>
      <c r="DJ710" s="5"/>
      <c r="DK710" s="5"/>
      <c r="DL710" s="5"/>
      <c r="DM710" s="5"/>
      <c r="DN710" s="5"/>
      <c r="DO710" s="5"/>
      <c r="DP710" s="5"/>
      <c r="DQ710" s="5"/>
      <c r="DR710" s="5"/>
      <c r="DS710" s="5"/>
      <c r="DT710" s="5"/>
      <c r="DU710" s="5"/>
      <c r="DV710" s="5"/>
      <c r="DW710" s="5"/>
      <c r="DX710" s="5"/>
      <c r="DY710" s="5"/>
      <c r="DZ710" s="5"/>
      <c r="EA710" s="5"/>
      <c r="EB710" s="5"/>
      <c r="EC710" s="5"/>
      <c r="ED710" s="5"/>
      <c r="EE710" s="5"/>
      <c r="EF710" s="5"/>
      <c r="EG710" s="5"/>
      <c r="EH710" s="5"/>
      <c r="EI710" s="5"/>
      <c r="EJ710" s="5"/>
      <c r="EK710" s="5"/>
      <c r="EL710" s="5"/>
      <c r="EM710" s="5"/>
      <c r="EN710" s="5"/>
      <c r="EO710" s="5"/>
      <c r="EP710" s="5"/>
      <c r="EQ710" s="5"/>
      <c r="ER710" s="5"/>
      <c r="ES710" s="5"/>
      <c r="ET710" s="5"/>
      <c r="EU710" s="5"/>
      <c r="EV710" s="5"/>
      <c r="EW710" s="5"/>
      <c r="EX710" s="5"/>
      <c r="EY710" s="5"/>
      <c r="EZ710" s="5"/>
      <c r="FA710" s="5"/>
      <c r="FB710" s="5"/>
      <c r="FC710" s="5"/>
      <c r="FD710" s="5"/>
      <c r="FE710" s="5"/>
      <c r="FF710" s="5"/>
      <c r="FG710" s="5"/>
      <c r="FH710" s="5"/>
      <c r="FI710" s="5"/>
      <c r="FJ710" s="5"/>
      <c r="FK710" s="5"/>
      <c r="FL710" s="5"/>
      <c r="FM710" s="5"/>
      <c r="FN710" s="5"/>
      <c r="FO710" s="5"/>
      <c r="FP710" s="5"/>
      <c r="FQ710" s="5"/>
      <c r="FR710" s="5"/>
      <c r="FS710" s="5"/>
      <c r="FT710" s="5"/>
      <c r="FU710" s="5"/>
      <c r="FV710" s="5"/>
      <c r="FW710" s="5"/>
      <c r="FX710" s="5"/>
      <c r="FY710" s="5"/>
      <c r="FZ710" s="5"/>
      <c r="GA710" s="5"/>
      <c r="GB710" s="5"/>
      <c r="GC710" s="5"/>
      <c r="GD710" s="5"/>
      <c r="GE710" s="5"/>
      <c r="GF710" s="5"/>
      <c r="GG710" s="5"/>
      <c r="GH710" s="5"/>
      <c r="GI710" s="5"/>
      <c r="GJ710" s="5"/>
      <c r="GK710" s="5"/>
      <c r="GL710" s="5"/>
      <c r="GM710" s="5"/>
      <c r="GN710" s="5"/>
      <c r="GO710" s="5"/>
      <c r="GP710" s="5"/>
      <c r="GQ710" s="5"/>
      <c r="GR710" s="5"/>
      <c r="GS710" s="5"/>
      <c r="GT710" s="5"/>
      <c r="GU710" s="5"/>
      <c r="GV710" s="5"/>
      <c r="GW710" s="5"/>
      <c r="GX710" s="5"/>
      <c r="GY710" s="5"/>
      <c r="GZ710" s="5"/>
      <c r="HA710" s="5"/>
      <c r="HB710" s="5"/>
      <c r="HC710" s="5"/>
      <c r="HD710" s="5"/>
      <c r="HE710" s="5"/>
      <c r="HF710" s="5"/>
      <c r="HG710" s="5"/>
      <c r="HH710" s="5"/>
      <c r="HI710" s="5"/>
      <c r="HJ710" s="5"/>
      <c r="HK710" s="5"/>
      <c r="HL710" s="5"/>
      <c r="HM710" s="5"/>
      <c r="HN710" s="5"/>
      <c r="HO710" s="5"/>
      <c r="HP710" s="5"/>
      <c r="HQ710" s="5"/>
      <c r="HR710" s="5"/>
      <c r="HS710" s="5"/>
      <c r="HT710" s="5"/>
      <c r="HU710" s="5"/>
      <c r="HV710" s="5"/>
      <c r="HW710" s="5"/>
      <c r="HX710" s="5"/>
      <c r="HY710" s="5"/>
      <c r="HZ710" s="5"/>
      <c r="IA710" s="5"/>
      <c r="IB710" s="5"/>
      <c r="IC710" s="5"/>
      <c r="ID710" s="5"/>
      <c r="IE710" s="5"/>
      <c r="IF710" s="5"/>
      <c r="IG710" s="5"/>
      <c r="IH710" s="5"/>
      <c r="II710" s="5"/>
      <c r="IJ710" s="5"/>
      <c r="IK710" s="5"/>
      <c r="IL710" s="5"/>
      <c r="IM710" s="5"/>
      <c r="IN710" s="5"/>
      <c r="IO710" s="5"/>
      <c r="IP710" s="5"/>
      <c r="IQ710" s="5"/>
      <c r="IR710" s="5"/>
      <c r="IS710" s="5"/>
      <c r="IT710" s="5"/>
      <c r="IU710" s="5"/>
      <c r="IV710" s="5"/>
      <c r="IW710" s="5"/>
      <c r="IX710" s="5"/>
      <c r="IY710" s="5"/>
      <c r="IZ710" s="5"/>
      <c r="JA710" s="5"/>
      <c r="JB710" s="5"/>
      <c r="JC710" s="5"/>
      <c r="JD710" s="5"/>
      <c r="JE710" s="5"/>
      <c r="JF710" s="5"/>
      <c r="JG710" s="5"/>
      <c r="JH710" s="5"/>
      <c r="JI710" s="5"/>
      <c r="JJ710" s="5"/>
      <c r="JK710" s="5"/>
      <c r="JL710" s="5"/>
      <c r="JM710" s="5"/>
      <c r="JN710" s="5"/>
      <c r="JO710" s="5"/>
      <c r="JP710" s="5"/>
      <c r="JQ710" s="5"/>
      <c r="JR710" s="5"/>
      <c r="JS710" s="5"/>
      <c r="JT710" s="5"/>
      <c r="JU710" s="5"/>
      <c r="JV710" s="5"/>
      <c r="JW710" s="5"/>
      <c r="JX710" s="5"/>
      <c r="JY710" s="5"/>
      <c r="JZ710" s="5"/>
      <c r="KA710" s="5"/>
      <c r="KB710" s="5"/>
      <c r="KC710" s="5"/>
      <c r="KD710" s="5"/>
      <c r="KE710" s="5"/>
      <c r="KF710" s="5"/>
      <c r="KG710" s="5"/>
      <c r="KH710" s="5"/>
      <c r="KI710" s="5"/>
      <c r="KJ710" s="5"/>
      <c r="KK710" s="5"/>
      <c r="KL710" s="5"/>
      <c r="KM710" s="5"/>
      <c r="KN710" s="5"/>
      <c r="KO710" s="5"/>
      <c r="KP710" s="5"/>
      <c r="KQ710" s="5"/>
      <c r="KR710" s="5"/>
      <c r="KS710" s="5"/>
      <c r="KT710" s="5"/>
      <c r="KU710" s="5"/>
      <c r="KV710" s="5"/>
      <c r="KW710" s="5"/>
      <c r="KX710" s="5"/>
      <c r="KY710" s="5"/>
      <c r="KZ710" s="5"/>
      <c r="LA710" s="5"/>
      <c r="LB710" s="5"/>
      <c r="LC710" s="5"/>
      <c r="LD710" s="5"/>
      <c r="LE710" s="5"/>
      <c r="LF710" s="5"/>
      <c r="LG710" s="5"/>
      <c r="LH710" s="5"/>
      <c r="LI710" s="5"/>
      <c r="LJ710" s="5"/>
      <c r="LK710" s="5"/>
      <c r="LL710" s="5"/>
      <c r="LM710" s="5"/>
      <c r="LN710" s="5"/>
      <c r="LO710" s="5"/>
      <c r="LP710" s="5"/>
      <c r="LQ710" s="5"/>
      <c r="LR710" s="5"/>
      <c r="LS710" s="5"/>
      <c r="LT710" s="5"/>
      <c r="LU710" s="5"/>
      <c r="LV710" s="5"/>
      <c r="LW710" s="5"/>
      <c r="LX710" s="5"/>
      <c r="LY710" s="5"/>
      <c r="LZ710" s="5"/>
      <c r="MA710" s="5"/>
      <c r="MB710" s="5"/>
      <c r="MC710" s="5"/>
      <c r="MD710" s="5"/>
      <c r="ME710" s="5"/>
      <c r="MF710" s="5"/>
      <c r="MG710" s="5"/>
      <c r="MH710" s="5"/>
      <c r="MI710" s="5"/>
      <c r="MJ710" s="5"/>
      <c r="MK710" s="5"/>
      <c r="ML710" s="5"/>
      <c r="MM710" s="5"/>
      <c r="MN710" s="5"/>
      <c r="MO710" s="5"/>
      <c r="MP710" s="5"/>
      <c r="MQ710" s="5"/>
      <c r="MR710" s="5"/>
      <c r="MS710" s="5"/>
      <c r="MT710" s="5"/>
      <c r="MU710" s="5"/>
      <c r="MV710" s="5"/>
      <c r="MW710" s="5"/>
      <c r="MX710" s="5"/>
      <c r="MY710" s="5"/>
      <c r="MZ710" s="5"/>
      <c r="NA710" s="5"/>
      <c r="NB710" s="5"/>
      <c r="NC710" s="5"/>
      <c r="ND710" s="5"/>
      <c r="NE710" s="5"/>
      <c r="NF710" s="5"/>
      <c r="NG710" s="5"/>
      <c r="NH710" s="5"/>
      <c r="NI710" s="5"/>
      <c r="NJ710" s="5"/>
      <c r="NK710" s="5"/>
      <c r="NL710" s="5"/>
      <c r="NM710" s="5"/>
      <c r="NN710" s="5"/>
      <c r="NO710" s="5"/>
      <c r="NP710" s="5"/>
      <c r="NQ710" s="5"/>
      <c r="NR710" s="5"/>
      <c r="NS710" s="5"/>
      <c r="NT710" s="5"/>
      <c r="NU710" s="5"/>
      <c r="NV710" s="5"/>
      <c r="NW710" s="5"/>
      <c r="NX710" s="5"/>
      <c r="NY710" s="5"/>
      <c r="NZ710" s="5"/>
      <c r="OA710" s="5"/>
      <c r="OB710" s="5"/>
      <c r="OC710" s="5"/>
      <c r="OD710" s="5"/>
      <c r="OE710" s="5"/>
      <c r="OF710" s="5"/>
      <c r="OG710" s="5"/>
      <c r="OH710" s="5"/>
      <c r="OI710" s="5"/>
      <c r="OJ710" s="5"/>
      <c r="OK710" s="5"/>
      <c r="OL710" s="5"/>
      <c r="OM710" s="5"/>
      <c r="ON710" s="5"/>
      <c r="OO710" s="5"/>
      <c r="OP710" s="5"/>
      <c r="OQ710" s="5"/>
      <c r="OR710" s="5"/>
      <c r="OS710" s="5"/>
      <c r="OT710" s="5"/>
      <c r="OU710" s="5"/>
      <c r="OV710" s="5"/>
      <c r="OW710" s="5"/>
      <c r="OX710" s="5"/>
      <c r="OY710" s="5"/>
      <c r="OZ710" s="5"/>
      <c r="PA710" s="5"/>
      <c r="PB710" s="5"/>
      <c r="PC710" s="5"/>
      <c r="PD710" s="5"/>
      <c r="PE710" s="5"/>
      <c r="PF710" s="5"/>
      <c r="PG710" s="5"/>
      <c r="PH710" s="5"/>
      <c r="PI710" s="5"/>
      <c r="PJ710" s="5"/>
      <c r="PK710" s="5"/>
      <c r="PL710" s="5"/>
      <c r="PM710" s="5"/>
      <c r="PN710" s="5"/>
      <c r="PO710" s="5"/>
      <c r="PP710" s="5"/>
      <c r="PQ710" s="5"/>
      <c r="PR710" s="5"/>
      <c r="PS710" s="5"/>
      <c r="PT710" s="5"/>
      <c r="PU710" s="5"/>
      <c r="PV710" s="5"/>
      <c r="PW710" s="5"/>
      <c r="PX710" s="5"/>
      <c r="PY710" s="5"/>
      <c r="PZ710" s="5"/>
      <c r="QA710" s="5"/>
      <c r="QB710" s="5"/>
      <c r="QC710" s="5"/>
      <c r="QD710" s="5"/>
      <c r="QE710" s="5"/>
      <c r="QF710" s="5"/>
      <c r="QG710" s="5"/>
      <c r="QH710" s="5"/>
      <c r="QI710" s="5"/>
      <c r="QJ710" s="5"/>
      <c r="QK710" s="5"/>
      <c r="QL710" s="5"/>
      <c r="QM710" s="5"/>
      <c r="QN710" s="5"/>
      <c r="QO710" s="5"/>
      <c r="QP710" s="5"/>
      <c r="QQ710" s="5"/>
      <c r="QR710" s="5"/>
      <c r="QS710" s="5"/>
      <c r="QT710" s="5"/>
      <c r="QU710" s="5"/>
      <c r="QV710" s="5"/>
      <c r="QW710" s="5"/>
      <c r="QX710" s="5"/>
      <c r="QY710" s="5"/>
      <c r="QZ710" s="5"/>
      <c r="RA710" s="5"/>
      <c r="RB710" s="5"/>
      <c r="RC710" s="5"/>
      <c r="RD710" s="5"/>
      <c r="RE710" s="5"/>
      <c r="RF710" s="5"/>
      <c r="RG710" s="5"/>
      <c r="RH710" s="5"/>
      <c r="RI710" s="5"/>
      <c r="RJ710" s="5"/>
      <c r="RK710" s="5"/>
      <c r="RL710" s="5"/>
      <c r="RM710" s="5"/>
      <c r="RN710" s="5"/>
      <c r="RO710" s="5"/>
      <c r="RP710" s="5"/>
      <c r="RQ710" s="5"/>
      <c r="RR710" s="5"/>
      <c r="RS710" s="5"/>
      <c r="RT710" s="5"/>
      <c r="RU710" s="5"/>
      <c r="RV710" s="5"/>
      <c r="RW710" s="5"/>
      <c r="RX710" s="5"/>
      <c r="RY710" s="5"/>
      <c r="RZ710" s="5"/>
      <c r="SA710" s="5"/>
      <c r="SB710" s="5"/>
      <c r="SC710" s="5"/>
      <c r="SD710" s="5"/>
      <c r="SE710" s="5"/>
      <c r="SF710" s="5"/>
      <c r="SG710" s="5"/>
      <c r="SH710" s="5"/>
      <c r="SI710" s="5"/>
      <c r="SJ710" s="5"/>
      <c r="SK710" s="5"/>
      <c r="SL710" s="5"/>
      <c r="SM710" s="5"/>
      <c r="SN710" s="5"/>
      <c r="SO710" s="5"/>
      <c r="SP710" s="5"/>
      <c r="SQ710" s="5"/>
      <c r="SR710" s="5"/>
      <c r="SS710" s="5"/>
      <c r="ST710" s="5"/>
      <c r="SU710" s="5"/>
      <c r="SV710" s="5"/>
      <c r="SW710" s="5"/>
      <c r="SX710" s="5"/>
      <c r="SY710" s="5"/>
      <c r="SZ710" s="5"/>
      <c r="TA710" s="5"/>
      <c r="TB710" s="5"/>
      <c r="TC710" s="5"/>
      <c r="TD710" s="5"/>
      <c r="TE710" s="5"/>
      <c r="TF710" s="5"/>
      <c r="TG710" s="5"/>
      <c r="TH710" s="5"/>
      <c r="TI710" s="5"/>
      <c r="TJ710" s="5"/>
      <c r="TK710" s="5"/>
      <c r="TL710" s="5"/>
      <c r="TM710" s="5"/>
      <c r="TN710" s="5"/>
      <c r="TO710" s="5"/>
      <c r="TP710" s="5"/>
      <c r="TQ710" s="5"/>
      <c r="TR710" s="5"/>
      <c r="TS710" s="5"/>
      <c r="TT710" s="5"/>
      <c r="TU710" s="5"/>
      <c r="TV710" s="5"/>
      <c r="TW710" s="5"/>
      <c r="TX710" s="5"/>
      <c r="TY710" s="5"/>
      <c r="TZ710" s="5"/>
      <c r="UA710" s="5"/>
      <c r="UB710" s="5"/>
      <c r="UC710" s="5"/>
      <c r="UD710" s="5"/>
      <c r="UE710" s="5"/>
      <c r="UF710" s="5"/>
      <c r="UG710" s="5"/>
      <c r="UH710" s="5"/>
      <c r="UI710" s="5"/>
      <c r="UJ710" s="5"/>
      <c r="UK710" s="5"/>
      <c r="UL710" s="5"/>
      <c r="UM710" s="5"/>
      <c r="UN710" s="5"/>
      <c r="UO710" s="5"/>
      <c r="UP710" s="5"/>
      <c r="UQ710" s="5"/>
      <c r="UR710" s="5"/>
      <c r="US710" s="5"/>
      <c r="UT710" s="5"/>
      <c r="UU710" s="5"/>
      <c r="UV710" s="5"/>
      <c r="UW710" s="5"/>
      <c r="UX710" s="5"/>
      <c r="UY710" s="5"/>
      <c r="UZ710" s="5"/>
      <c r="VA710" s="5"/>
      <c r="VB710" s="5"/>
      <c r="VC710" s="5"/>
      <c r="VD710" s="5"/>
      <c r="VE710" s="5"/>
      <c r="VF710" s="5"/>
      <c r="VG710" s="5"/>
      <c r="VH710" s="5"/>
      <c r="VI710" s="5"/>
      <c r="VJ710" s="5"/>
      <c r="VK710" s="5"/>
      <c r="VL710" s="5"/>
      <c r="VM710" s="5"/>
      <c r="VN710" s="5"/>
      <c r="VO710" s="5"/>
      <c r="VP710" s="5"/>
      <c r="VQ710" s="5"/>
      <c r="VR710" s="5"/>
      <c r="VS710" s="5"/>
      <c r="VT710" s="5"/>
      <c r="VU710" s="5"/>
      <c r="VV710" s="5"/>
      <c r="VW710" s="5"/>
      <c r="VX710" s="5"/>
      <c r="VY710" s="5"/>
      <c r="VZ710" s="5"/>
      <c r="WA710" s="5"/>
      <c r="WB710" s="5"/>
      <c r="WC710" s="5"/>
      <c r="WD710" s="5"/>
      <c r="WE710" s="5"/>
      <c r="WF710" s="5"/>
      <c r="WG710" s="5"/>
      <c r="WH710" s="5"/>
      <c r="WI710" s="5"/>
      <c r="WJ710" s="5"/>
      <c r="WK710" s="5"/>
      <c r="WL710" s="5"/>
      <c r="WM710" s="5"/>
      <c r="WN710" s="5"/>
      <c r="WO710" s="5"/>
      <c r="WP710" s="5"/>
      <c r="WQ710" s="5"/>
      <c r="WR710" s="5"/>
      <c r="WS710" s="5"/>
      <c r="WT710" s="5"/>
      <c r="WU710" s="5"/>
      <c r="WV710" s="5"/>
      <c r="WW710" s="5"/>
      <c r="WX710" s="5"/>
      <c r="WY710" s="5"/>
      <c r="WZ710" s="5"/>
      <c r="XA710" s="5"/>
      <c r="XB710" s="5"/>
      <c r="XC710" s="5"/>
      <c r="XD710" s="5"/>
      <c r="XE710" s="5"/>
      <c r="XF710" s="5"/>
      <c r="XG710" s="5"/>
      <c r="XH710" s="5"/>
      <c r="XI710" s="5"/>
      <c r="XJ710" s="5"/>
      <c r="XK710" s="5"/>
      <c r="XL710" s="5"/>
      <c r="XM710" s="5"/>
      <c r="XN710" s="5"/>
      <c r="XO710" s="5"/>
      <c r="XP710" s="5"/>
      <c r="XQ710" s="5"/>
      <c r="XR710" s="5"/>
      <c r="XS710" s="5"/>
      <c r="XT710" s="5"/>
      <c r="XU710" s="5"/>
      <c r="XV710" s="5"/>
      <c r="XW710" s="5"/>
    </row>
    <row r="711" spans="39:647" x14ac:dyDescent="0.4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c r="EU711" s="5"/>
      <c r="EV711" s="5"/>
      <c r="EW711" s="5"/>
      <c r="EX711" s="5"/>
      <c r="EY711" s="5"/>
      <c r="EZ711" s="5"/>
      <c r="FA711" s="5"/>
      <c r="FB711" s="5"/>
      <c r="FC711" s="5"/>
      <c r="FD711" s="5"/>
      <c r="FE711" s="5"/>
      <c r="FF711" s="5"/>
      <c r="FG711" s="5"/>
      <c r="FH711" s="5"/>
      <c r="FI711" s="5"/>
      <c r="FJ711" s="5"/>
      <c r="FK711" s="5"/>
      <c r="FL711" s="5"/>
      <c r="FM711" s="5"/>
      <c r="FN711" s="5"/>
      <c r="FO711" s="5"/>
      <c r="FP711" s="5"/>
      <c r="FQ711" s="5"/>
      <c r="FR711" s="5"/>
      <c r="FS711" s="5"/>
      <c r="FT711" s="5"/>
      <c r="FU711" s="5"/>
      <c r="FV711" s="5"/>
      <c r="FW711" s="5"/>
      <c r="FX711" s="5"/>
      <c r="FY711" s="5"/>
      <c r="FZ711" s="5"/>
      <c r="GA711" s="5"/>
      <c r="GB711" s="5"/>
      <c r="GC711" s="5"/>
      <c r="GD711" s="5"/>
      <c r="GE711" s="5"/>
      <c r="GF711" s="5"/>
      <c r="GG711" s="5"/>
      <c r="GH711" s="5"/>
      <c r="GI711" s="5"/>
      <c r="GJ711" s="5"/>
      <c r="GK711" s="5"/>
      <c r="GL711" s="5"/>
      <c r="GM711" s="5"/>
      <c r="GN711" s="5"/>
      <c r="GO711" s="5"/>
      <c r="GP711" s="5"/>
      <c r="GQ711" s="5"/>
      <c r="GR711" s="5"/>
      <c r="GS711" s="5"/>
      <c r="GT711" s="5"/>
      <c r="GU711" s="5"/>
      <c r="GV711" s="5"/>
      <c r="GW711" s="5"/>
      <c r="GX711" s="5"/>
      <c r="GY711" s="5"/>
      <c r="GZ711" s="5"/>
      <c r="HA711" s="5"/>
      <c r="HB711" s="5"/>
      <c r="HC711" s="5"/>
      <c r="HD711" s="5"/>
      <c r="HE711" s="5"/>
      <c r="HF711" s="5"/>
      <c r="HG711" s="5"/>
      <c r="HH711" s="5"/>
      <c r="HI711" s="5"/>
      <c r="HJ711" s="5"/>
      <c r="HK711" s="5"/>
      <c r="HL711" s="5"/>
      <c r="HM711" s="5"/>
      <c r="HN711" s="5"/>
      <c r="HO711" s="5"/>
      <c r="HP711" s="5"/>
      <c r="HQ711" s="5"/>
      <c r="HR711" s="5"/>
      <c r="HS711" s="5"/>
      <c r="HT711" s="5"/>
      <c r="HU711" s="5"/>
      <c r="HV711" s="5"/>
      <c r="HW711" s="5"/>
      <c r="HX711" s="5"/>
      <c r="HY711" s="5"/>
      <c r="HZ711" s="5"/>
      <c r="IA711" s="5"/>
      <c r="IB711" s="5"/>
      <c r="IC711" s="5"/>
      <c r="ID711" s="5"/>
      <c r="IE711" s="5"/>
      <c r="IF711" s="5"/>
      <c r="IG711" s="5"/>
      <c r="IH711" s="5"/>
      <c r="II711" s="5"/>
      <c r="IJ711" s="5"/>
      <c r="IK711" s="5"/>
      <c r="IL711" s="5"/>
      <c r="IM711" s="5"/>
      <c r="IN711" s="5"/>
      <c r="IO711" s="5"/>
      <c r="IP711" s="5"/>
      <c r="IQ711" s="5"/>
      <c r="IR711" s="5"/>
      <c r="IS711" s="5"/>
      <c r="IT711" s="5"/>
      <c r="IU711" s="5"/>
      <c r="IV711" s="5"/>
      <c r="IW711" s="5"/>
      <c r="IX711" s="5"/>
      <c r="IY711" s="5"/>
      <c r="IZ711" s="5"/>
      <c r="JA711" s="5"/>
      <c r="JB711" s="5"/>
      <c r="JC711" s="5"/>
      <c r="JD711" s="5"/>
      <c r="JE711" s="5"/>
      <c r="JF711" s="5"/>
      <c r="JG711" s="5"/>
      <c r="JH711" s="5"/>
      <c r="JI711" s="5"/>
      <c r="JJ711" s="5"/>
      <c r="JK711" s="5"/>
      <c r="JL711" s="5"/>
      <c r="JM711" s="5"/>
      <c r="JN711" s="5"/>
      <c r="JO711" s="5"/>
      <c r="JP711" s="5"/>
      <c r="JQ711" s="5"/>
      <c r="JR711" s="5"/>
      <c r="JS711" s="5"/>
      <c r="JT711" s="5"/>
      <c r="JU711" s="5"/>
      <c r="JV711" s="5"/>
      <c r="JW711" s="5"/>
      <c r="JX711" s="5"/>
      <c r="JY711" s="5"/>
      <c r="JZ711" s="5"/>
      <c r="KA711" s="5"/>
      <c r="KB711" s="5"/>
      <c r="KC711" s="5"/>
      <c r="KD711" s="5"/>
      <c r="KE711" s="5"/>
      <c r="KF711" s="5"/>
      <c r="KG711" s="5"/>
      <c r="KH711" s="5"/>
      <c r="KI711" s="5"/>
      <c r="KJ711" s="5"/>
      <c r="KK711" s="5"/>
      <c r="KL711" s="5"/>
      <c r="KM711" s="5"/>
      <c r="KN711" s="5"/>
      <c r="KO711" s="5"/>
      <c r="KP711" s="5"/>
      <c r="KQ711" s="5"/>
      <c r="KR711" s="5"/>
      <c r="KS711" s="5"/>
      <c r="KT711" s="5"/>
      <c r="KU711" s="5"/>
      <c r="KV711" s="5"/>
      <c r="KW711" s="5"/>
      <c r="KX711" s="5"/>
      <c r="KY711" s="5"/>
      <c r="KZ711" s="5"/>
      <c r="LA711" s="5"/>
      <c r="LB711" s="5"/>
      <c r="LC711" s="5"/>
      <c r="LD711" s="5"/>
      <c r="LE711" s="5"/>
      <c r="LF711" s="5"/>
      <c r="LG711" s="5"/>
      <c r="LH711" s="5"/>
      <c r="LI711" s="5"/>
      <c r="LJ711" s="5"/>
      <c r="LK711" s="5"/>
      <c r="LL711" s="5"/>
      <c r="LM711" s="5"/>
      <c r="LN711" s="5"/>
      <c r="LO711" s="5"/>
      <c r="LP711" s="5"/>
      <c r="LQ711" s="5"/>
      <c r="LR711" s="5"/>
      <c r="LS711" s="5"/>
      <c r="LT711" s="5"/>
      <c r="LU711" s="5"/>
      <c r="LV711" s="5"/>
      <c r="LW711" s="5"/>
      <c r="LX711" s="5"/>
      <c r="LY711" s="5"/>
      <c r="LZ711" s="5"/>
      <c r="MA711" s="5"/>
      <c r="MB711" s="5"/>
      <c r="MC711" s="5"/>
      <c r="MD711" s="5"/>
      <c r="ME711" s="5"/>
      <c r="MF711" s="5"/>
      <c r="MG711" s="5"/>
      <c r="MH711" s="5"/>
      <c r="MI711" s="5"/>
      <c r="MJ711" s="5"/>
      <c r="MK711" s="5"/>
      <c r="ML711" s="5"/>
      <c r="MM711" s="5"/>
      <c r="MN711" s="5"/>
      <c r="MO711" s="5"/>
      <c r="MP711" s="5"/>
      <c r="MQ711" s="5"/>
      <c r="MR711" s="5"/>
      <c r="MS711" s="5"/>
      <c r="MT711" s="5"/>
      <c r="MU711" s="5"/>
      <c r="MV711" s="5"/>
      <c r="MW711" s="5"/>
      <c r="MX711" s="5"/>
      <c r="MY711" s="5"/>
      <c r="MZ711" s="5"/>
      <c r="NA711" s="5"/>
      <c r="NB711" s="5"/>
      <c r="NC711" s="5"/>
      <c r="ND711" s="5"/>
      <c r="NE711" s="5"/>
      <c r="NF711" s="5"/>
      <c r="NG711" s="5"/>
      <c r="NH711" s="5"/>
      <c r="NI711" s="5"/>
      <c r="NJ711" s="5"/>
      <c r="NK711" s="5"/>
      <c r="NL711" s="5"/>
      <c r="NM711" s="5"/>
      <c r="NN711" s="5"/>
      <c r="NO711" s="5"/>
      <c r="NP711" s="5"/>
      <c r="NQ711" s="5"/>
      <c r="NR711" s="5"/>
      <c r="NS711" s="5"/>
      <c r="NT711" s="5"/>
      <c r="NU711" s="5"/>
      <c r="NV711" s="5"/>
      <c r="NW711" s="5"/>
      <c r="NX711" s="5"/>
      <c r="NY711" s="5"/>
      <c r="NZ711" s="5"/>
      <c r="OA711" s="5"/>
      <c r="OB711" s="5"/>
      <c r="OC711" s="5"/>
      <c r="OD711" s="5"/>
      <c r="OE711" s="5"/>
      <c r="OF711" s="5"/>
      <c r="OG711" s="5"/>
      <c r="OH711" s="5"/>
      <c r="OI711" s="5"/>
      <c r="OJ711" s="5"/>
      <c r="OK711" s="5"/>
      <c r="OL711" s="5"/>
      <c r="OM711" s="5"/>
      <c r="ON711" s="5"/>
      <c r="OO711" s="5"/>
      <c r="OP711" s="5"/>
      <c r="OQ711" s="5"/>
      <c r="OR711" s="5"/>
      <c r="OS711" s="5"/>
      <c r="OT711" s="5"/>
      <c r="OU711" s="5"/>
      <c r="OV711" s="5"/>
      <c r="OW711" s="5"/>
      <c r="OX711" s="5"/>
      <c r="OY711" s="5"/>
      <c r="OZ711" s="5"/>
      <c r="PA711" s="5"/>
      <c r="PB711" s="5"/>
      <c r="PC711" s="5"/>
      <c r="PD711" s="5"/>
      <c r="PE711" s="5"/>
      <c r="PF711" s="5"/>
      <c r="PG711" s="5"/>
      <c r="PH711" s="5"/>
      <c r="PI711" s="5"/>
      <c r="PJ711" s="5"/>
      <c r="PK711" s="5"/>
      <c r="PL711" s="5"/>
      <c r="PM711" s="5"/>
      <c r="PN711" s="5"/>
      <c r="PO711" s="5"/>
      <c r="PP711" s="5"/>
      <c r="PQ711" s="5"/>
      <c r="PR711" s="5"/>
      <c r="PS711" s="5"/>
      <c r="PT711" s="5"/>
      <c r="PU711" s="5"/>
      <c r="PV711" s="5"/>
      <c r="PW711" s="5"/>
      <c r="PX711" s="5"/>
      <c r="PY711" s="5"/>
      <c r="PZ711" s="5"/>
      <c r="QA711" s="5"/>
      <c r="QB711" s="5"/>
      <c r="QC711" s="5"/>
      <c r="QD711" s="5"/>
      <c r="QE711" s="5"/>
      <c r="QF711" s="5"/>
      <c r="QG711" s="5"/>
      <c r="QH711" s="5"/>
      <c r="QI711" s="5"/>
      <c r="QJ711" s="5"/>
      <c r="QK711" s="5"/>
      <c r="QL711" s="5"/>
      <c r="QM711" s="5"/>
      <c r="QN711" s="5"/>
      <c r="QO711" s="5"/>
      <c r="QP711" s="5"/>
      <c r="QQ711" s="5"/>
      <c r="QR711" s="5"/>
      <c r="QS711" s="5"/>
      <c r="QT711" s="5"/>
      <c r="QU711" s="5"/>
      <c r="QV711" s="5"/>
      <c r="QW711" s="5"/>
      <c r="QX711" s="5"/>
      <c r="QY711" s="5"/>
      <c r="QZ711" s="5"/>
      <c r="RA711" s="5"/>
      <c r="RB711" s="5"/>
      <c r="RC711" s="5"/>
      <c r="RD711" s="5"/>
      <c r="RE711" s="5"/>
      <c r="RF711" s="5"/>
      <c r="RG711" s="5"/>
      <c r="RH711" s="5"/>
      <c r="RI711" s="5"/>
      <c r="RJ711" s="5"/>
      <c r="RK711" s="5"/>
      <c r="RL711" s="5"/>
      <c r="RM711" s="5"/>
      <c r="RN711" s="5"/>
      <c r="RO711" s="5"/>
      <c r="RP711" s="5"/>
      <c r="RQ711" s="5"/>
      <c r="RR711" s="5"/>
      <c r="RS711" s="5"/>
      <c r="RT711" s="5"/>
      <c r="RU711" s="5"/>
      <c r="RV711" s="5"/>
      <c r="RW711" s="5"/>
      <c r="RX711" s="5"/>
      <c r="RY711" s="5"/>
      <c r="RZ711" s="5"/>
      <c r="SA711" s="5"/>
      <c r="SB711" s="5"/>
      <c r="SC711" s="5"/>
      <c r="SD711" s="5"/>
      <c r="SE711" s="5"/>
      <c r="SF711" s="5"/>
      <c r="SG711" s="5"/>
      <c r="SH711" s="5"/>
      <c r="SI711" s="5"/>
      <c r="SJ711" s="5"/>
      <c r="SK711" s="5"/>
      <c r="SL711" s="5"/>
      <c r="SM711" s="5"/>
      <c r="SN711" s="5"/>
      <c r="SO711" s="5"/>
      <c r="SP711" s="5"/>
      <c r="SQ711" s="5"/>
      <c r="SR711" s="5"/>
      <c r="SS711" s="5"/>
      <c r="ST711" s="5"/>
      <c r="SU711" s="5"/>
      <c r="SV711" s="5"/>
      <c r="SW711" s="5"/>
      <c r="SX711" s="5"/>
      <c r="SY711" s="5"/>
      <c r="SZ711" s="5"/>
      <c r="TA711" s="5"/>
      <c r="TB711" s="5"/>
      <c r="TC711" s="5"/>
      <c r="TD711" s="5"/>
      <c r="TE711" s="5"/>
      <c r="TF711" s="5"/>
      <c r="TG711" s="5"/>
      <c r="TH711" s="5"/>
      <c r="TI711" s="5"/>
      <c r="TJ711" s="5"/>
      <c r="TK711" s="5"/>
      <c r="TL711" s="5"/>
      <c r="TM711" s="5"/>
      <c r="TN711" s="5"/>
      <c r="TO711" s="5"/>
      <c r="TP711" s="5"/>
      <c r="TQ711" s="5"/>
      <c r="TR711" s="5"/>
      <c r="TS711" s="5"/>
      <c r="TT711" s="5"/>
      <c r="TU711" s="5"/>
      <c r="TV711" s="5"/>
      <c r="TW711" s="5"/>
      <c r="TX711" s="5"/>
      <c r="TY711" s="5"/>
      <c r="TZ711" s="5"/>
      <c r="UA711" s="5"/>
      <c r="UB711" s="5"/>
      <c r="UC711" s="5"/>
      <c r="UD711" s="5"/>
      <c r="UE711" s="5"/>
      <c r="UF711" s="5"/>
      <c r="UG711" s="5"/>
      <c r="UH711" s="5"/>
      <c r="UI711" s="5"/>
      <c r="UJ711" s="5"/>
      <c r="UK711" s="5"/>
      <c r="UL711" s="5"/>
      <c r="UM711" s="5"/>
      <c r="UN711" s="5"/>
      <c r="UO711" s="5"/>
      <c r="UP711" s="5"/>
      <c r="UQ711" s="5"/>
      <c r="UR711" s="5"/>
      <c r="US711" s="5"/>
      <c r="UT711" s="5"/>
      <c r="UU711" s="5"/>
      <c r="UV711" s="5"/>
      <c r="UW711" s="5"/>
      <c r="UX711" s="5"/>
      <c r="UY711" s="5"/>
      <c r="UZ711" s="5"/>
      <c r="VA711" s="5"/>
      <c r="VB711" s="5"/>
      <c r="VC711" s="5"/>
      <c r="VD711" s="5"/>
      <c r="VE711" s="5"/>
      <c r="VF711" s="5"/>
      <c r="VG711" s="5"/>
      <c r="VH711" s="5"/>
      <c r="VI711" s="5"/>
      <c r="VJ711" s="5"/>
      <c r="VK711" s="5"/>
      <c r="VL711" s="5"/>
      <c r="VM711" s="5"/>
      <c r="VN711" s="5"/>
      <c r="VO711" s="5"/>
      <c r="VP711" s="5"/>
      <c r="VQ711" s="5"/>
      <c r="VR711" s="5"/>
      <c r="VS711" s="5"/>
      <c r="VT711" s="5"/>
      <c r="VU711" s="5"/>
      <c r="VV711" s="5"/>
      <c r="VW711" s="5"/>
      <c r="VX711" s="5"/>
      <c r="VY711" s="5"/>
      <c r="VZ711" s="5"/>
      <c r="WA711" s="5"/>
      <c r="WB711" s="5"/>
      <c r="WC711" s="5"/>
      <c r="WD711" s="5"/>
      <c r="WE711" s="5"/>
      <c r="WF711" s="5"/>
      <c r="WG711" s="5"/>
      <c r="WH711" s="5"/>
      <c r="WI711" s="5"/>
      <c r="WJ711" s="5"/>
      <c r="WK711" s="5"/>
      <c r="WL711" s="5"/>
      <c r="WM711" s="5"/>
      <c r="WN711" s="5"/>
      <c r="WO711" s="5"/>
      <c r="WP711" s="5"/>
      <c r="WQ711" s="5"/>
      <c r="WR711" s="5"/>
      <c r="WS711" s="5"/>
      <c r="WT711" s="5"/>
      <c r="WU711" s="5"/>
      <c r="WV711" s="5"/>
      <c r="WW711" s="5"/>
      <c r="WX711" s="5"/>
      <c r="WY711" s="5"/>
      <c r="WZ711" s="5"/>
      <c r="XA711" s="5"/>
      <c r="XB711" s="5"/>
      <c r="XC711" s="5"/>
      <c r="XD711" s="5"/>
      <c r="XE711" s="5"/>
      <c r="XF711" s="5"/>
      <c r="XG711" s="5"/>
      <c r="XH711" s="5"/>
      <c r="XI711" s="5"/>
      <c r="XJ711" s="5"/>
      <c r="XK711" s="5"/>
      <c r="XL711" s="5"/>
      <c r="XM711" s="5"/>
      <c r="XN711" s="5"/>
      <c r="XO711" s="5"/>
      <c r="XP711" s="5"/>
      <c r="XQ711" s="5"/>
      <c r="XR711" s="5"/>
      <c r="XS711" s="5"/>
      <c r="XT711" s="5"/>
      <c r="XU711" s="5"/>
      <c r="XV711" s="5"/>
      <c r="XW711" s="5"/>
    </row>
    <row r="712" spans="39:647" x14ac:dyDescent="0.45">
      <c r="AM712" s="5"/>
      <c r="AN712" s="5"/>
      <c r="AO712" s="5"/>
      <c r="AP712" s="5"/>
      <c r="AQ712" s="5"/>
      <c r="AR712" s="5"/>
      <c r="AS712" s="5"/>
      <c r="AT712" s="5"/>
      <c r="AU712" s="5"/>
      <c r="AV712" s="5"/>
      <c r="AW712" s="5"/>
      <c r="AX712" s="5"/>
      <c r="AY712" s="5"/>
      <c r="AZ712" s="5"/>
      <c r="BA712" s="5"/>
      <c r="BB712" s="5"/>
      <c r="BC712" s="5"/>
      <c r="BD712" s="5"/>
      <c r="BE712" s="5"/>
      <c r="BF712" s="5"/>
      <c r="BG712" s="5"/>
      <c r="BH712" s="5"/>
      <c r="BI712" s="5"/>
      <c r="BJ712" s="5"/>
      <c r="BK712" s="5"/>
      <c r="BL712" s="5"/>
      <c r="BM712" s="5"/>
      <c r="BN712" s="5"/>
      <c r="BO712" s="5"/>
      <c r="BP712" s="5"/>
      <c r="BQ712" s="5"/>
      <c r="BR712" s="5"/>
      <c r="BS712" s="5"/>
      <c r="BT712" s="5"/>
      <c r="BU712" s="5"/>
      <c r="BV712" s="5"/>
      <c r="BW712" s="5"/>
      <c r="BX712" s="5"/>
      <c r="BY712" s="5"/>
      <c r="BZ712" s="5"/>
      <c r="CA712" s="5"/>
      <c r="CB712" s="5"/>
      <c r="CC712" s="5"/>
      <c r="CD712" s="5"/>
      <c r="CE712" s="5"/>
      <c r="CF712" s="5"/>
      <c r="CG712" s="5"/>
      <c r="CH712" s="5"/>
      <c r="CI712" s="5"/>
      <c r="CJ712" s="5"/>
      <c r="CK712" s="5"/>
      <c r="CL712" s="5"/>
      <c r="CM712" s="5"/>
      <c r="CN712" s="5"/>
      <c r="CO712" s="5"/>
      <c r="CP712" s="5"/>
      <c r="CQ712" s="5"/>
      <c r="CR712" s="5"/>
      <c r="CS712" s="5"/>
      <c r="CT712" s="5"/>
      <c r="CU712" s="5"/>
      <c r="CV712" s="5"/>
      <c r="CW712" s="5"/>
      <c r="CX712" s="5"/>
      <c r="CY712" s="5"/>
      <c r="CZ712" s="5"/>
      <c r="DA712" s="5"/>
      <c r="DB712" s="5"/>
      <c r="DC712" s="5"/>
      <c r="DD712" s="5"/>
      <c r="DE712" s="5"/>
      <c r="DF712" s="5"/>
      <c r="DG712" s="5"/>
      <c r="DH712" s="5"/>
      <c r="DI712" s="5"/>
      <c r="DJ712" s="5"/>
      <c r="DK712" s="5"/>
      <c r="DL712" s="5"/>
      <c r="DM712" s="5"/>
      <c r="DN712" s="5"/>
      <c r="DO712" s="5"/>
      <c r="DP712" s="5"/>
      <c r="DQ712" s="5"/>
      <c r="DR712" s="5"/>
      <c r="DS712" s="5"/>
      <c r="DT712" s="5"/>
      <c r="DU712" s="5"/>
      <c r="DV712" s="5"/>
      <c r="DW712" s="5"/>
      <c r="DX712" s="5"/>
      <c r="DY712" s="5"/>
      <c r="DZ712" s="5"/>
      <c r="EA712" s="5"/>
      <c r="EB712" s="5"/>
      <c r="EC712" s="5"/>
      <c r="ED712" s="5"/>
      <c r="EE712" s="5"/>
      <c r="EF712" s="5"/>
      <c r="EG712" s="5"/>
      <c r="EH712" s="5"/>
      <c r="EI712" s="5"/>
      <c r="EJ712" s="5"/>
      <c r="EK712" s="5"/>
      <c r="EL712" s="5"/>
      <c r="EM712" s="5"/>
      <c r="EN712" s="5"/>
      <c r="EO712" s="5"/>
      <c r="EP712" s="5"/>
      <c r="EQ712" s="5"/>
      <c r="ER712" s="5"/>
      <c r="ES712" s="5"/>
      <c r="ET712" s="5"/>
      <c r="EU712" s="5"/>
      <c r="EV712" s="5"/>
      <c r="EW712" s="5"/>
      <c r="EX712" s="5"/>
      <c r="EY712" s="5"/>
      <c r="EZ712" s="5"/>
      <c r="FA712" s="5"/>
      <c r="FB712" s="5"/>
      <c r="FC712" s="5"/>
      <c r="FD712" s="5"/>
      <c r="FE712" s="5"/>
      <c r="FF712" s="5"/>
      <c r="FG712" s="5"/>
      <c r="FH712" s="5"/>
      <c r="FI712" s="5"/>
      <c r="FJ712" s="5"/>
      <c r="FK712" s="5"/>
      <c r="FL712" s="5"/>
      <c r="FM712" s="5"/>
      <c r="FN712" s="5"/>
      <c r="FO712" s="5"/>
      <c r="FP712" s="5"/>
      <c r="FQ712" s="5"/>
      <c r="FR712" s="5"/>
      <c r="FS712" s="5"/>
      <c r="FT712" s="5"/>
      <c r="FU712" s="5"/>
      <c r="FV712" s="5"/>
      <c r="FW712" s="5"/>
      <c r="FX712" s="5"/>
      <c r="FY712" s="5"/>
      <c r="FZ712" s="5"/>
      <c r="GA712" s="5"/>
      <c r="GB712" s="5"/>
      <c r="GC712" s="5"/>
      <c r="GD712" s="5"/>
      <c r="GE712" s="5"/>
      <c r="GF712" s="5"/>
      <c r="GG712" s="5"/>
      <c r="GH712" s="5"/>
      <c r="GI712" s="5"/>
      <c r="GJ712" s="5"/>
      <c r="GK712" s="5"/>
      <c r="GL712" s="5"/>
      <c r="GM712" s="5"/>
      <c r="GN712" s="5"/>
      <c r="GO712" s="5"/>
      <c r="GP712" s="5"/>
      <c r="GQ712" s="5"/>
      <c r="GR712" s="5"/>
      <c r="GS712" s="5"/>
      <c r="GT712" s="5"/>
      <c r="GU712" s="5"/>
      <c r="GV712" s="5"/>
      <c r="GW712" s="5"/>
      <c r="GX712" s="5"/>
      <c r="GY712" s="5"/>
      <c r="GZ712" s="5"/>
      <c r="HA712" s="5"/>
      <c r="HB712" s="5"/>
      <c r="HC712" s="5"/>
      <c r="HD712" s="5"/>
      <c r="HE712" s="5"/>
      <c r="HF712" s="5"/>
      <c r="HG712" s="5"/>
      <c r="HH712" s="5"/>
      <c r="HI712" s="5"/>
      <c r="HJ712" s="5"/>
      <c r="HK712" s="5"/>
      <c r="HL712" s="5"/>
      <c r="HM712" s="5"/>
      <c r="HN712" s="5"/>
      <c r="HO712" s="5"/>
      <c r="HP712" s="5"/>
      <c r="HQ712" s="5"/>
      <c r="HR712" s="5"/>
      <c r="HS712" s="5"/>
      <c r="HT712" s="5"/>
      <c r="HU712" s="5"/>
      <c r="HV712" s="5"/>
      <c r="HW712" s="5"/>
      <c r="HX712" s="5"/>
      <c r="HY712" s="5"/>
      <c r="HZ712" s="5"/>
      <c r="IA712" s="5"/>
      <c r="IB712" s="5"/>
      <c r="IC712" s="5"/>
      <c r="ID712" s="5"/>
      <c r="IE712" s="5"/>
      <c r="IF712" s="5"/>
      <c r="IG712" s="5"/>
      <c r="IH712" s="5"/>
      <c r="II712" s="5"/>
      <c r="IJ712" s="5"/>
      <c r="IK712" s="5"/>
      <c r="IL712" s="5"/>
      <c r="IM712" s="5"/>
      <c r="IN712" s="5"/>
      <c r="IO712" s="5"/>
      <c r="IP712" s="5"/>
      <c r="IQ712" s="5"/>
      <c r="IR712" s="5"/>
      <c r="IS712" s="5"/>
      <c r="IT712" s="5"/>
      <c r="IU712" s="5"/>
      <c r="IV712" s="5"/>
      <c r="IW712" s="5"/>
      <c r="IX712" s="5"/>
      <c r="IY712" s="5"/>
      <c r="IZ712" s="5"/>
      <c r="JA712" s="5"/>
      <c r="JB712" s="5"/>
      <c r="JC712" s="5"/>
      <c r="JD712" s="5"/>
      <c r="JE712" s="5"/>
      <c r="JF712" s="5"/>
      <c r="JG712" s="5"/>
      <c r="JH712" s="5"/>
      <c r="JI712" s="5"/>
      <c r="JJ712" s="5"/>
      <c r="JK712" s="5"/>
      <c r="JL712" s="5"/>
      <c r="JM712" s="5"/>
      <c r="JN712" s="5"/>
      <c r="JO712" s="5"/>
      <c r="JP712" s="5"/>
      <c r="JQ712" s="5"/>
      <c r="JR712" s="5"/>
      <c r="JS712" s="5"/>
      <c r="JT712" s="5"/>
      <c r="JU712" s="5"/>
      <c r="JV712" s="5"/>
      <c r="JW712" s="5"/>
      <c r="JX712" s="5"/>
      <c r="JY712" s="5"/>
      <c r="JZ712" s="5"/>
      <c r="KA712" s="5"/>
      <c r="KB712" s="5"/>
      <c r="KC712" s="5"/>
      <c r="KD712" s="5"/>
      <c r="KE712" s="5"/>
      <c r="KF712" s="5"/>
      <c r="KG712" s="5"/>
      <c r="KH712" s="5"/>
      <c r="KI712" s="5"/>
      <c r="KJ712" s="5"/>
      <c r="KK712" s="5"/>
      <c r="KL712" s="5"/>
      <c r="KM712" s="5"/>
      <c r="KN712" s="5"/>
      <c r="KO712" s="5"/>
      <c r="KP712" s="5"/>
      <c r="KQ712" s="5"/>
      <c r="KR712" s="5"/>
      <c r="KS712" s="5"/>
      <c r="KT712" s="5"/>
      <c r="KU712" s="5"/>
      <c r="KV712" s="5"/>
      <c r="KW712" s="5"/>
      <c r="KX712" s="5"/>
      <c r="KY712" s="5"/>
      <c r="KZ712" s="5"/>
      <c r="LA712" s="5"/>
      <c r="LB712" s="5"/>
      <c r="LC712" s="5"/>
      <c r="LD712" s="5"/>
      <c r="LE712" s="5"/>
      <c r="LF712" s="5"/>
      <c r="LG712" s="5"/>
      <c r="LH712" s="5"/>
      <c r="LI712" s="5"/>
      <c r="LJ712" s="5"/>
      <c r="LK712" s="5"/>
      <c r="LL712" s="5"/>
      <c r="LM712" s="5"/>
      <c r="LN712" s="5"/>
      <c r="LO712" s="5"/>
      <c r="LP712" s="5"/>
      <c r="LQ712" s="5"/>
      <c r="LR712" s="5"/>
      <c r="LS712" s="5"/>
      <c r="LT712" s="5"/>
      <c r="LU712" s="5"/>
      <c r="LV712" s="5"/>
      <c r="LW712" s="5"/>
      <c r="LX712" s="5"/>
      <c r="LY712" s="5"/>
      <c r="LZ712" s="5"/>
      <c r="MA712" s="5"/>
      <c r="MB712" s="5"/>
      <c r="MC712" s="5"/>
      <c r="MD712" s="5"/>
      <c r="ME712" s="5"/>
      <c r="MF712" s="5"/>
      <c r="MG712" s="5"/>
      <c r="MH712" s="5"/>
      <c r="MI712" s="5"/>
      <c r="MJ712" s="5"/>
      <c r="MK712" s="5"/>
      <c r="ML712" s="5"/>
      <c r="MM712" s="5"/>
      <c r="MN712" s="5"/>
      <c r="MO712" s="5"/>
      <c r="MP712" s="5"/>
      <c r="MQ712" s="5"/>
      <c r="MR712" s="5"/>
      <c r="MS712" s="5"/>
      <c r="MT712" s="5"/>
      <c r="MU712" s="5"/>
      <c r="MV712" s="5"/>
      <c r="MW712" s="5"/>
      <c r="MX712" s="5"/>
      <c r="MY712" s="5"/>
      <c r="MZ712" s="5"/>
      <c r="NA712" s="5"/>
      <c r="NB712" s="5"/>
      <c r="NC712" s="5"/>
      <c r="ND712" s="5"/>
      <c r="NE712" s="5"/>
      <c r="NF712" s="5"/>
      <c r="NG712" s="5"/>
      <c r="NH712" s="5"/>
      <c r="NI712" s="5"/>
      <c r="NJ712" s="5"/>
      <c r="NK712" s="5"/>
      <c r="NL712" s="5"/>
      <c r="NM712" s="5"/>
      <c r="NN712" s="5"/>
      <c r="NO712" s="5"/>
      <c r="NP712" s="5"/>
      <c r="NQ712" s="5"/>
      <c r="NR712" s="5"/>
      <c r="NS712" s="5"/>
      <c r="NT712" s="5"/>
      <c r="NU712" s="5"/>
      <c r="NV712" s="5"/>
      <c r="NW712" s="5"/>
      <c r="NX712" s="5"/>
      <c r="NY712" s="5"/>
      <c r="NZ712" s="5"/>
      <c r="OA712" s="5"/>
      <c r="OB712" s="5"/>
      <c r="OC712" s="5"/>
      <c r="OD712" s="5"/>
      <c r="OE712" s="5"/>
      <c r="OF712" s="5"/>
      <c r="OG712" s="5"/>
      <c r="OH712" s="5"/>
      <c r="OI712" s="5"/>
      <c r="OJ712" s="5"/>
      <c r="OK712" s="5"/>
      <c r="OL712" s="5"/>
      <c r="OM712" s="5"/>
      <c r="ON712" s="5"/>
      <c r="OO712" s="5"/>
      <c r="OP712" s="5"/>
      <c r="OQ712" s="5"/>
      <c r="OR712" s="5"/>
      <c r="OS712" s="5"/>
      <c r="OT712" s="5"/>
      <c r="OU712" s="5"/>
      <c r="OV712" s="5"/>
      <c r="OW712" s="5"/>
      <c r="OX712" s="5"/>
      <c r="OY712" s="5"/>
      <c r="OZ712" s="5"/>
      <c r="PA712" s="5"/>
      <c r="PB712" s="5"/>
      <c r="PC712" s="5"/>
      <c r="PD712" s="5"/>
      <c r="PE712" s="5"/>
      <c r="PF712" s="5"/>
      <c r="PG712" s="5"/>
      <c r="PH712" s="5"/>
      <c r="PI712" s="5"/>
      <c r="PJ712" s="5"/>
      <c r="PK712" s="5"/>
      <c r="PL712" s="5"/>
      <c r="PM712" s="5"/>
      <c r="PN712" s="5"/>
      <c r="PO712" s="5"/>
      <c r="PP712" s="5"/>
      <c r="PQ712" s="5"/>
      <c r="PR712" s="5"/>
      <c r="PS712" s="5"/>
      <c r="PT712" s="5"/>
      <c r="PU712" s="5"/>
      <c r="PV712" s="5"/>
      <c r="PW712" s="5"/>
      <c r="PX712" s="5"/>
      <c r="PY712" s="5"/>
      <c r="PZ712" s="5"/>
      <c r="QA712" s="5"/>
      <c r="QB712" s="5"/>
      <c r="QC712" s="5"/>
      <c r="QD712" s="5"/>
      <c r="QE712" s="5"/>
      <c r="QF712" s="5"/>
      <c r="QG712" s="5"/>
      <c r="QH712" s="5"/>
      <c r="QI712" s="5"/>
      <c r="QJ712" s="5"/>
      <c r="QK712" s="5"/>
      <c r="QL712" s="5"/>
      <c r="QM712" s="5"/>
      <c r="QN712" s="5"/>
      <c r="QO712" s="5"/>
      <c r="QP712" s="5"/>
      <c r="QQ712" s="5"/>
      <c r="QR712" s="5"/>
      <c r="QS712" s="5"/>
      <c r="QT712" s="5"/>
      <c r="QU712" s="5"/>
      <c r="QV712" s="5"/>
      <c r="QW712" s="5"/>
      <c r="QX712" s="5"/>
      <c r="QY712" s="5"/>
      <c r="QZ712" s="5"/>
      <c r="RA712" s="5"/>
      <c r="RB712" s="5"/>
      <c r="RC712" s="5"/>
      <c r="RD712" s="5"/>
      <c r="RE712" s="5"/>
      <c r="RF712" s="5"/>
      <c r="RG712" s="5"/>
      <c r="RH712" s="5"/>
      <c r="RI712" s="5"/>
      <c r="RJ712" s="5"/>
      <c r="RK712" s="5"/>
      <c r="RL712" s="5"/>
      <c r="RM712" s="5"/>
      <c r="RN712" s="5"/>
      <c r="RO712" s="5"/>
      <c r="RP712" s="5"/>
      <c r="RQ712" s="5"/>
      <c r="RR712" s="5"/>
      <c r="RS712" s="5"/>
      <c r="RT712" s="5"/>
      <c r="RU712" s="5"/>
      <c r="RV712" s="5"/>
      <c r="RW712" s="5"/>
      <c r="RX712" s="5"/>
      <c r="RY712" s="5"/>
      <c r="RZ712" s="5"/>
      <c r="SA712" s="5"/>
      <c r="SB712" s="5"/>
      <c r="SC712" s="5"/>
      <c r="SD712" s="5"/>
      <c r="SE712" s="5"/>
      <c r="SF712" s="5"/>
      <c r="SG712" s="5"/>
      <c r="SH712" s="5"/>
      <c r="SI712" s="5"/>
      <c r="SJ712" s="5"/>
      <c r="SK712" s="5"/>
      <c r="SL712" s="5"/>
      <c r="SM712" s="5"/>
      <c r="SN712" s="5"/>
      <c r="SO712" s="5"/>
      <c r="SP712" s="5"/>
      <c r="SQ712" s="5"/>
      <c r="SR712" s="5"/>
      <c r="SS712" s="5"/>
      <c r="ST712" s="5"/>
      <c r="SU712" s="5"/>
      <c r="SV712" s="5"/>
      <c r="SW712" s="5"/>
      <c r="SX712" s="5"/>
      <c r="SY712" s="5"/>
      <c r="SZ712" s="5"/>
      <c r="TA712" s="5"/>
      <c r="TB712" s="5"/>
      <c r="TC712" s="5"/>
      <c r="TD712" s="5"/>
      <c r="TE712" s="5"/>
      <c r="TF712" s="5"/>
      <c r="TG712" s="5"/>
      <c r="TH712" s="5"/>
      <c r="TI712" s="5"/>
      <c r="TJ712" s="5"/>
      <c r="TK712" s="5"/>
      <c r="TL712" s="5"/>
      <c r="TM712" s="5"/>
      <c r="TN712" s="5"/>
      <c r="TO712" s="5"/>
      <c r="TP712" s="5"/>
      <c r="TQ712" s="5"/>
      <c r="TR712" s="5"/>
      <c r="TS712" s="5"/>
      <c r="TT712" s="5"/>
      <c r="TU712" s="5"/>
      <c r="TV712" s="5"/>
      <c r="TW712" s="5"/>
      <c r="TX712" s="5"/>
      <c r="TY712" s="5"/>
      <c r="TZ712" s="5"/>
      <c r="UA712" s="5"/>
      <c r="UB712" s="5"/>
      <c r="UC712" s="5"/>
      <c r="UD712" s="5"/>
      <c r="UE712" s="5"/>
      <c r="UF712" s="5"/>
      <c r="UG712" s="5"/>
      <c r="UH712" s="5"/>
      <c r="UI712" s="5"/>
      <c r="UJ712" s="5"/>
      <c r="UK712" s="5"/>
      <c r="UL712" s="5"/>
      <c r="UM712" s="5"/>
      <c r="UN712" s="5"/>
      <c r="UO712" s="5"/>
      <c r="UP712" s="5"/>
      <c r="UQ712" s="5"/>
      <c r="UR712" s="5"/>
      <c r="US712" s="5"/>
      <c r="UT712" s="5"/>
      <c r="UU712" s="5"/>
      <c r="UV712" s="5"/>
      <c r="UW712" s="5"/>
      <c r="UX712" s="5"/>
      <c r="UY712" s="5"/>
      <c r="UZ712" s="5"/>
      <c r="VA712" s="5"/>
      <c r="VB712" s="5"/>
      <c r="VC712" s="5"/>
      <c r="VD712" s="5"/>
      <c r="VE712" s="5"/>
      <c r="VF712" s="5"/>
      <c r="VG712" s="5"/>
      <c r="VH712" s="5"/>
      <c r="VI712" s="5"/>
      <c r="VJ712" s="5"/>
      <c r="VK712" s="5"/>
      <c r="VL712" s="5"/>
      <c r="VM712" s="5"/>
      <c r="VN712" s="5"/>
      <c r="VO712" s="5"/>
      <c r="VP712" s="5"/>
      <c r="VQ712" s="5"/>
      <c r="VR712" s="5"/>
      <c r="VS712" s="5"/>
      <c r="VT712" s="5"/>
      <c r="VU712" s="5"/>
      <c r="VV712" s="5"/>
      <c r="VW712" s="5"/>
      <c r="VX712" s="5"/>
      <c r="VY712" s="5"/>
      <c r="VZ712" s="5"/>
      <c r="WA712" s="5"/>
      <c r="WB712" s="5"/>
      <c r="WC712" s="5"/>
      <c r="WD712" s="5"/>
      <c r="WE712" s="5"/>
      <c r="WF712" s="5"/>
      <c r="WG712" s="5"/>
      <c r="WH712" s="5"/>
      <c r="WI712" s="5"/>
      <c r="WJ712" s="5"/>
      <c r="WK712" s="5"/>
      <c r="WL712" s="5"/>
      <c r="WM712" s="5"/>
      <c r="WN712" s="5"/>
      <c r="WO712" s="5"/>
      <c r="WP712" s="5"/>
      <c r="WQ712" s="5"/>
      <c r="WR712" s="5"/>
      <c r="WS712" s="5"/>
      <c r="WT712" s="5"/>
      <c r="WU712" s="5"/>
      <c r="WV712" s="5"/>
      <c r="WW712" s="5"/>
      <c r="WX712" s="5"/>
      <c r="WY712" s="5"/>
      <c r="WZ712" s="5"/>
      <c r="XA712" s="5"/>
      <c r="XB712" s="5"/>
      <c r="XC712" s="5"/>
      <c r="XD712" s="5"/>
      <c r="XE712" s="5"/>
      <c r="XF712" s="5"/>
      <c r="XG712" s="5"/>
      <c r="XH712" s="5"/>
      <c r="XI712" s="5"/>
      <c r="XJ712" s="5"/>
      <c r="XK712" s="5"/>
      <c r="XL712" s="5"/>
      <c r="XM712" s="5"/>
      <c r="XN712" s="5"/>
      <c r="XO712" s="5"/>
      <c r="XP712" s="5"/>
      <c r="XQ712" s="5"/>
      <c r="XR712" s="5"/>
      <c r="XS712" s="5"/>
      <c r="XT712" s="5"/>
      <c r="XU712" s="5"/>
      <c r="XV712" s="5"/>
      <c r="XW712" s="5"/>
    </row>
    <row r="713" spans="39:647" x14ac:dyDescent="0.45">
      <c r="AM713" s="5"/>
      <c r="AN713" s="5"/>
      <c r="AO713" s="5"/>
      <c r="AP713" s="5"/>
      <c r="AQ713" s="5"/>
      <c r="AR713" s="5"/>
      <c r="AS713" s="5"/>
      <c r="AT713" s="5"/>
      <c r="AU713" s="5"/>
      <c r="AV713" s="5"/>
      <c r="AW713" s="5"/>
      <c r="AX713" s="5"/>
      <c r="AY713" s="5"/>
      <c r="AZ713" s="5"/>
      <c r="BA713" s="5"/>
      <c r="BB713" s="5"/>
      <c r="BC713" s="5"/>
      <c r="BD713" s="5"/>
      <c r="BE713" s="5"/>
      <c r="BF713" s="5"/>
      <c r="BG713" s="5"/>
      <c r="BH713" s="5"/>
      <c r="BI713" s="5"/>
      <c r="BJ713" s="5"/>
      <c r="BK713" s="5"/>
      <c r="BL713" s="5"/>
      <c r="BM713" s="5"/>
      <c r="BN713" s="5"/>
      <c r="BO713" s="5"/>
      <c r="BP713" s="5"/>
      <c r="BQ713" s="5"/>
      <c r="BR713" s="5"/>
      <c r="BS713" s="5"/>
      <c r="BT713" s="5"/>
      <c r="BU713" s="5"/>
      <c r="BV713" s="5"/>
      <c r="BW713" s="5"/>
      <c r="BX713" s="5"/>
      <c r="BY713" s="5"/>
      <c r="BZ713" s="5"/>
      <c r="CA713" s="5"/>
      <c r="CB713" s="5"/>
      <c r="CC713" s="5"/>
      <c r="CD713" s="5"/>
      <c r="CE713" s="5"/>
      <c r="CF713" s="5"/>
      <c r="CG713" s="5"/>
      <c r="CH713" s="5"/>
      <c r="CI713" s="5"/>
      <c r="CJ713" s="5"/>
      <c r="CK713" s="5"/>
      <c r="CL713" s="5"/>
      <c r="CM713" s="5"/>
      <c r="CN713" s="5"/>
      <c r="CO713" s="5"/>
      <c r="CP713" s="5"/>
      <c r="CQ713" s="5"/>
      <c r="CR713" s="5"/>
      <c r="CS713" s="5"/>
      <c r="CT713" s="5"/>
      <c r="CU713" s="5"/>
      <c r="CV713" s="5"/>
      <c r="CW713" s="5"/>
      <c r="CX713" s="5"/>
      <c r="CY713" s="5"/>
      <c r="CZ713" s="5"/>
      <c r="DA713" s="5"/>
      <c r="DB713" s="5"/>
      <c r="DC713" s="5"/>
      <c r="DD713" s="5"/>
      <c r="DE713" s="5"/>
      <c r="DF713" s="5"/>
      <c r="DG713" s="5"/>
      <c r="DH713" s="5"/>
      <c r="DI713" s="5"/>
      <c r="DJ713" s="5"/>
      <c r="DK713" s="5"/>
      <c r="DL713" s="5"/>
      <c r="DM713" s="5"/>
      <c r="DN713" s="5"/>
      <c r="DO713" s="5"/>
      <c r="DP713" s="5"/>
      <c r="DQ713" s="5"/>
      <c r="DR713" s="5"/>
      <c r="DS713" s="5"/>
      <c r="DT713" s="5"/>
      <c r="DU713" s="5"/>
      <c r="DV713" s="5"/>
      <c r="DW713" s="5"/>
      <c r="DX713" s="5"/>
      <c r="DY713" s="5"/>
      <c r="DZ713" s="5"/>
      <c r="EA713" s="5"/>
      <c r="EB713" s="5"/>
      <c r="EC713" s="5"/>
      <c r="ED713" s="5"/>
      <c r="EE713" s="5"/>
      <c r="EF713" s="5"/>
      <c r="EG713" s="5"/>
      <c r="EH713" s="5"/>
      <c r="EI713" s="5"/>
      <c r="EJ713" s="5"/>
      <c r="EK713" s="5"/>
      <c r="EL713" s="5"/>
      <c r="EM713" s="5"/>
      <c r="EN713" s="5"/>
      <c r="EO713" s="5"/>
      <c r="EP713" s="5"/>
      <c r="EQ713" s="5"/>
      <c r="ER713" s="5"/>
      <c r="ES713" s="5"/>
      <c r="ET713" s="5"/>
      <c r="EU713" s="5"/>
      <c r="EV713" s="5"/>
      <c r="EW713" s="5"/>
      <c r="EX713" s="5"/>
      <c r="EY713" s="5"/>
      <c r="EZ713" s="5"/>
      <c r="FA713" s="5"/>
      <c r="FB713" s="5"/>
      <c r="FC713" s="5"/>
      <c r="FD713" s="5"/>
      <c r="FE713" s="5"/>
      <c r="FF713" s="5"/>
      <c r="FG713" s="5"/>
      <c r="FH713" s="5"/>
      <c r="FI713" s="5"/>
      <c r="FJ713" s="5"/>
      <c r="FK713" s="5"/>
      <c r="FL713" s="5"/>
      <c r="FM713" s="5"/>
      <c r="FN713" s="5"/>
      <c r="FO713" s="5"/>
      <c r="FP713" s="5"/>
      <c r="FQ713" s="5"/>
      <c r="FR713" s="5"/>
      <c r="FS713" s="5"/>
      <c r="FT713" s="5"/>
      <c r="FU713" s="5"/>
      <c r="FV713" s="5"/>
      <c r="FW713" s="5"/>
      <c r="FX713" s="5"/>
      <c r="FY713" s="5"/>
      <c r="FZ713" s="5"/>
      <c r="GA713" s="5"/>
      <c r="GB713" s="5"/>
      <c r="GC713" s="5"/>
      <c r="GD713" s="5"/>
      <c r="GE713" s="5"/>
      <c r="GF713" s="5"/>
      <c r="GG713" s="5"/>
      <c r="GH713" s="5"/>
      <c r="GI713" s="5"/>
      <c r="GJ713" s="5"/>
      <c r="GK713" s="5"/>
      <c r="GL713" s="5"/>
      <c r="GM713" s="5"/>
      <c r="GN713" s="5"/>
      <c r="GO713" s="5"/>
      <c r="GP713" s="5"/>
      <c r="GQ713" s="5"/>
      <c r="GR713" s="5"/>
      <c r="GS713" s="5"/>
      <c r="GT713" s="5"/>
      <c r="GU713" s="5"/>
      <c r="GV713" s="5"/>
      <c r="GW713" s="5"/>
      <c r="GX713" s="5"/>
      <c r="GY713" s="5"/>
      <c r="GZ713" s="5"/>
      <c r="HA713" s="5"/>
      <c r="HB713" s="5"/>
      <c r="HC713" s="5"/>
      <c r="HD713" s="5"/>
      <c r="HE713" s="5"/>
      <c r="HF713" s="5"/>
      <c r="HG713" s="5"/>
      <c r="HH713" s="5"/>
      <c r="HI713" s="5"/>
      <c r="HJ713" s="5"/>
      <c r="HK713" s="5"/>
      <c r="HL713" s="5"/>
      <c r="HM713" s="5"/>
      <c r="HN713" s="5"/>
      <c r="HO713" s="5"/>
      <c r="HP713" s="5"/>
      <c r="HQ713" s="5"/>
      <c r="HR713" s="5"/>
      <c r="HS713" s="5"/>
      <c r="HT713" s="5"/>
      <c r="HU713" s="5"/>
      <c r="HV713" s="5"/>
      <c r="HW713" s="5"/>
      <c r="HX713" s="5"/>
      <c r="HY713" s="5"/>
      <c r="HZ713" s="5"/>
      <c r="IA713" s="5"/>
      <c r="IB713" s="5"/>
      <c r="IC713" s="5"/>
      <c r="ID713" s="5"/>
      <c r="IE713" s="5"/>
      <c r="IF713" s="5"/>
      <c r="IG713" s="5"/>
      <c r="IH713" s="5"/>
      <c r="II713" s="5"/>
      <c r="IJ713" s="5"/>
      <c r="IK713" s="5"/>
      <c r="IL713" s="5"/>
      <c r="IM713" s="5"/>
      <c r="IN713" s="5"/>
      <c r="IO713" s="5"/>
      <c r="IP713" s="5"/>
      <c r="IQ713" s="5"/>
      <c r="IR713" s="5"/>
      <c r="IS713" s="5"/>
      <c r="IT713" s="5"/>
      <c r="IU713" s="5"/>
      <c r="IV713" s="5"/>
      <c r="IW713" s="5"/>
      <c r="IX713" s="5"/>
      <c r="IY713" s="5"/>
      <c r="IZ713" s="5"/>
      <c r="JA713" s="5"/>
      <c r="JB713" s="5"/>
      <c r="JC713" s="5"/>
      <c r="JD713" s="5"/>
      <c r="JE713" s="5"/>
      <c r="JF713" s="5"/>
      <c r="JG713" s="5"/>
      <c r="JH713" s="5"/>
      <c r="JI713" s="5"/>
      <c r="JJ713" s="5"/>
      <c r="JK713" s="5"/>
      <c r="JL713" s="5"/>
      <c r="JM713" s="5"/>
      <c r="JN713" s="5"/>
      <c r="JO713" s="5"/>
      <c r="JP713" s="5"/>
      <c r="JQ713" s="5"/>
      <c r="JR713" s="5"/>
      <c r="JS713" s="5"/>
      <c r="JT713" s="5"/>
      <c r="JU713" s="5"/>
      <c r="JV713" s="5"/>
      <c r="JW713" s="5"/>
      <c r="JX713" s="5"/>
      <c r="JY713" s="5"/>
      <c r="JZ713" s="5"/>
      <c r="KA713" s="5"/>
      <c r="KB713" s="5"/>
      <c r="KC713" s="5"/>
      <c r="KD713" s="5"/>
      <c r="KE713" s="5"/>
      <c r="KF713" s="5"/>
      <c r="KG713" s="5"/>
      <c r="KH713" s="5"/>
      <c r="KI713" s="5"/>
      <c r="KJ713" s="5"/>
      <c r="KK713" s="5"/>
      <c r="KL713" s="5"/>
      <c r="KM713" s="5"/>
      <c r="KN713" s="5"/>
      <c r="KO713" s="5"/>
      <c r="KP713" s="5"/>
      <c r="KQ713" s="5"/>
      <c r="KR713" s="5"/>
      <c r="KS713" s="5"/>
      <c r="KT713" s="5"/>
      <c r="KU713" s="5"/>
      <c r="KV713" s="5"/>
      <c r="KW713" s="5"/>
      <c r="KX713" s="5"/>
      <c r="KY713" s="5"/>
      <c r="KZ713" s="5"/>
      <c r="LA713" s="5"/>
      <c r="LB713" s="5"/>
      <c r="LC713" s="5"/>
      <c r="LD713" s="5"/>
      <c r="LE713" s="5"/>
      <c r="LF713" s="5"/>
      <c r="LG713" s="5"/>
      <c r="LH713" s="5"/>
      <c r="LI713" s="5"/>
      <c r="LJ713" s="5"/>
      <c r="LK713" s="5"/>
      <c r="LL713" s="5"/>
      <c r="LM713" s="5"/>
      <c r="LN713" s="5"/>
      <c r="LO713" s="5"/>
      <c r="LP713" s="5"/>
      <c r="LQ713" s="5"/>
      <c r="LR713" s="5"/>
      <c r="LS713" s="5"/>
      <c r="LT713" s="5"/>
      <c r="LU713" s="5"/>
      <c r="LV713" s="5"/>
      <c r="LW713" s="5"/>
      <c r="LX713" s="5"/>
      <c r="LY713" s="5"/>
      <c r="LZ713" s="5"/>
      <c r="MA713" s="5"/>
      <c r="MB713" s="5"/>
      <c r="MC713" s="5"/>
      <c r="MD713" s="5"/>
      <c r="ME713" s="5"/>
      <c r="MF713" s="5"/>
      <c r="MG713" s="5"/>
      <c r="MH713" s="5"/>
      <c r="MI713" s="5"/>
      <c r="MJ713" s="5"/>
      <c r="MK713" s="5"/>
      <c r="ML713" s="5"/>
      <c r="MM713" s="5"/>
      <c r="MN713" s="5"/>
      <c r="MO713" s="5"/>
      <c r="MP713" s="5"/>
      <c r="MQ713" s="5"/>
      <c r="MR713" s="5"/>
      <c r="MS713" s="5"/>
      <c r="MT713" s="5"/>
      <c r="MU713" s="5"/>
      <c r="MV713" s="5"/>
      <c r="MW713" s="5"/>
      <c r="MX713" s="5"/>
      <c r="MY713" s="5"/>
      <c r="MZ713" s="5"/>
      <c r="NA713" s="5"/>
      <c r="NB713" s="5"/>
      <c r="NC713" s="5"/>
      <c r="ND713" s="5"/>
      <c r="NE713" s="5"/>
      <c r="NF713" s="5"/>
      <c r="NG713" s="5"/>
      <c r="NH713" s="5"/>
      <c r="NI713" s="5"/>
      <c r="NJ713" s="5"/>
      <c r="NK713" s="5"/>
      <c r="NL713" s="5"/>
      <c r="NM713" s="5"/>
      <c r="NN713" s="5"/>
      <c r="NO713" s="5"/>
      <c r="NP713" s="5"/>
      <c r="NQ713" s="5"/>
      <c r="NR713" s="5"/>
      <c r="NS713" s="5"/>
      <c r="NT713" s="5"/>
      <c r="NU713" s="5"/>
      <c r="NV713" s="5"/>
      <c r="NW713" s="5"/>
      <c r="NX713" s="5"/>
      <c r="NY713" s="5"/>
      <c r="NZ713" s="5"/>
      <c r="OA713" s="5"/>
      <c r="OB713" s="5"/>
      <c r="OC713" s="5"/>
      <c r="OD713" s="5"/>
      <c r="OE713" s="5"/>
      <c r="OF713" s="5"/>
      <c r="OG713" s="5"/>
      <c r="OH713" s="5"/>
      <c r="OI713" s="5"/>
      <c r="OJ713" s="5"/>
      <c r="OK713" s="5"/>
      <c r="OL713" s="5"/>
      <c r="OM713" s="5"/>
      <c r="ON713" s="5"/>
      <c r="OO713" s="5"/>
      <c r="OP713" s="5"/>
      <c r="OQ713" s="5"/>
      <c r="OR713" s="5"/>
      <c r="OS713" s="5"/>
      <c r="OT713" s="5"/>
      <c r="OU713" s="5"/>
      <c r="OV713" s="5"/>
      <c r="OW713" s="5"/>
      <c r="OX713" s="5"/>
      <c r="OY713" s="5"/>
      <c r="OZ713" s="5"/>
      <c r="PA713" s="5"/>
      <c r="PB713" s="5"/>
      <c r="PC713" s="5"/>
      <c r="PD713" s="5"/>
      <c r="PE713" s="5"/>
      <c r="PF713" s="5"/>
      <c r="PG713" s="5"/>
      <c r="PH713" s="5"/>
      <c r="PI713" s="5"/>
      <c r="PJ713" s="5"/>
      <c r="PK713" s="5"/>
      <c r="PL713" s="5"/>
      <c r="PM713" s="5"/>
      <c r="PN713" s="5"/>
      <c r="PO713" s="5"/>
      <c r="PP713" s="5"/>
      <c r="PQ713" s="5"/>
      <c r="PR713" s="5"/>
      <c r="PS713" s="5"/>
      <c r="PT713" s="5"/>
      <c r="PU713" s="5"/>
      <c r="PV713" s="5"/>
      <c r="PW713" s="5"/>
      <c r="PX713" s="5"/>
      <c r="PY713" s="5"/>
      <c r="PZ713" s="5"/>
      <c r="QA713" s="5"/>
      <c r="QB713" s="5"/>
      <c r="QC713" s="5"/>
      <c r="QD713" s="5"/>
      <c r="QE713" s="5"/>
      <c r="QF713" s="5"/>
      <c r="QG713" s="5"/>
      <c r="QH713" s="5"/>
      <c r="QI713" s="5"/>
      <c r="QJ713" s="5"/>
      <c r="QK713" s="5"/>
      <c r="QL713" s="5"/>
      <c r="QM713" s="5"/>
      <c r="QN713" s="5"/>
      <c r="QO713" s="5"/>
      <c r="QP713" s="5"/>
      <c r="QQ713" s="5"/>
      <c r="QR713" s="5"/>
      <c r="QS713" s="5"/>
      <c r="QT713" s="5"/>
      <c r="QU713" s="5"/>
      <c r="QV713" s="5"/>
      <c r="QW713" s="5"/>
      <c r="QX713" s="5"/>
      <c r="QY713" s="5"/>
      <c r="QZ713" s="5"/>
      <c r="RA713" s="5"/>
      <c r="RB713" s="5"/>
      <c r="RC713" s="5"/>
      <c r="RD713" s="5"/>
      <c r="RE713" s="5"/>
      <c r="RF713" s="5"/>
      <c r="RG713" s="5"/>
      <c r="RH713" s="5"/>
      <c r="RI713" s="5"/>
      <c r="RJ713" s="5"/>
      <c r="RK713" s="5"/>
      <c r="RL713" s="5"/>
      <c r="RM713" s="5"/>
      <c r="RN713" s="5"/>
      <c r="RO713" s="5"/>
      <c r="RP713" s="5"/>
      <c r="RQ713" s="5"/>
      <c r="RR713" s="5"/>
      <c r="RS713" s="5"/>
      <c r="RT713" s="5"/>
      <c r="RU713" s="5"/>
      <c r="RV713" s="5"/>
      <c r="RW713" s="5"/>
      <c r="RX713" s="5"/>
      <c r="RY713" s="5"/>
      <c r="RZ713" s="5"/>
      <c r="SA713" s="5"/>
      <c r="SB713" s="5"/>
      <c r="SC713" s="5"/>
      <c r="SD713" s="5"/>
      <c r="SE713" s="5"/>
      <c r="SF713" s="5"/>
      <c r="SG713" s="5"/>
      <c r="SH713" s="5"/>
      <c r="SI713" s="5"/>
      <c r="SJ713" s="5"/>
      <c r="SK713" s="5"/>
      <c r="SL713" s="5"/>
      <c r="SM713" s="5"/>
      <c r="SN713" s="5"/>
      <c r="SO713" s="5"/>
      <c r="SP713" s="5"/>
      <c r="SQ713" s="5"/>
      <c r="SR713" s="5"/>
      <c r="SS713" s="5"/>
      <c r="ST713" s="5"/>
      <c r="SU713" s="5"/>
      <c r="SV713" s="5"/>
      <c r="SW713" s="5"/>
      <c r="SX713" s="5"/>
      <c r="SY713" s="5"/>
      <c r="SZ713" s="5"/>
      <c r="TA713" s="5"/>
      <c r="TB713" s="5"/>
      <c r="TC713" s="5"/>
      <c r="TD713" s="5"/>
      <c r="TE713" s="5"/>
      <c r="TF713" s="5"/>
      <c r="TG713" s="5"/>
      <c r="TH713" s="5"/>
      <c r="TI713" s="5"/>
      <c r="TJ713" s="5"/>
      <c r="TK713" s="5"/>
      <c r="TL713" s="5"/>
      <c r="TM713" s="5"/>
      <c r="TN713" s="5"/>
      <c r="TO713" s="5"/>
      <c r="TP713" s="5"/>
      <c r="TQ713" s="5"/>
      <c r="TR713" s="5"/>
      <c r="TS713" s="5"/>
      <c r="TT713" s="5"/>
      <c r="TU713" s="5"/>
      <c r="TV713" s="5"/>
      <c r="TW713" s="5"/>
      <c r="TX713" s="5"/>
      <c r="TY713" s="5"/>
      <c r="TZ713" s="5"/>
      <c r="UA713" s="5"/>
      <c r="UB713" s="5"/>
      <c r="UC713" s="5"/>
      <c r="UD713" s="5"/>
      <c r="UE713" s="5"/>
      <c r="UF713" s="5"/>
      <c r="UG713" s="5"/>
      <c r="UH713" s="5"/>
      <c r="UI713" s="5"/>
      <c r="UJ713" s="5"/>
      <c r="UK713" s="5"/>
      <c r="UL713" s="5"/>
      <c r="UM713" s="5"/>
      <c r="UN713" s="5"/>
      <c r="UO713" s="5"/>
      <c r="UP713" s="5"/>
      <c r="UQ713" s="5"/>
      <c r="UR713" s="5"/>
      <c r="US713" s="5"/>
      <c r="UT713" s="5"/>
      <c r="UU713" s="5"/>
      <c r="UV713" s="5"/>
      <c r="UW713" s="5"/>
      <c r="UX713" s="5"/>
      <c r="UY713" s="5"/>
      <c r="UZ713" s="5"/>
      <c r="VA713" s="5"/>
      <c r="VB713" s="5"/>
      <c r="VC713" s="5"/>
      <c r="VD713" s="5"/>
      <c r="VE713" s="5"/>
      <c r="VF713" s="5"/>
      <c r="VG713" s="5"/>
      <c r="VH713" s="5"/>
      <c r="VI713" s="5"/>
      <c r="VJ713" s="5"/>
      <c r="VK713" s="5"/>
      <c r="VL713" s="5"/>
      <c r="VM713" s="5"/>
      <c r="VN713" s="5"/>
      <c r="VO713" s="5"/>
      <c r="VP713" s="5"/>
      <c r="VQ713" s="5"/>
      <c r="VR713" s="5"/>
      <c r="VS713" s="5"/>
      <c r="VT713" s="5"/>
      <c r="VU713" s="5"/>
      <c r="VV713" s="5"/>
      <c r="VW713" s="5"/>
      <c r="VX713" s="5"/>
      <c r="VY713" s="5"/>
      <c r="VZ713" s="5"/>
      <c r="WA713" s="5"/>
      <c r="WB713" s="5"/>
      <c r="WC713" s="5"/>
      <c r="WD713" s="5"/>
      <c r="WE713" s="5"/>
      <c r="WF713" s="5"/>
      <c r="WG713" s="5"/>
      <c r="WH713" s="5"/>
      <c r="WI713" s="5"/>
      <c r="WJ713" s="5"/>
      <c r="WK713" s="5"/>
      <c r="WL713" s="5"/>
      <c r="WM713" s="5"/>
      <c r="WN713" s="5"/>
      <c r="WO713" s="5"/>
      <c r="WP713" s="5"/>
      <c r="WQ713" s="5"/>
      <c r="WR713" s="5"/>
      <c r="WS713" s="5"/>
      <c r="WT713" s="5"/>
      <c r="WU713" s="5"/>
      <c r="WV713" s="5"/>
      <c r="WW713" s="5"/>
      <c r="WX713" s="5"/>
      <c r="WY713" s="5"/>
      <c r="WZ713" s="5"/>
      <c r="XA713" s="5"/>
      <c r="XB713" s="5"/>
      <c r="XC713" s="5"/>
      <c r="XD713" s="5"/>
      <c r="XE713" s="5"/>
      <c r="XF713" s="5"/>
      <c r="XG713" s="5"/>
      <c r="XH713" s="5"/>
      <c r="XI713" s="5"/>
      <c r="XJ713" s="5"/>
      <c r="XK713" s="5"/>
      <c r="XL713" s="5"/>
      <c r="XM713" s="5"/>
      <c r="XN713" s="5"/>
      <c r="XO713" s="5"/>
      <c r="XP713" s="5"/>
      <c r="XQ713" s="5"/>
      <c r="XR713" s="5"/>
      <c r="XS713" s="5"/>
      <c r="XT713" s="5"/>
      <c r="XU713" s="5"/>
      <c r="XV713" s="5"/>
      <c r="XW713" s="5"/>
    </row>
    <row r="714" spans="39:647" x14ac:dyDescent="0.45">
      <c r="AM714" s="5"/>
      <c r="AN714" s="5"/>
      <c r="AO714" s="5"/>
      <c r="AP714" s="5"/>
      <c r="AQ714" s="5"/>
      <c r="AR714" s="5"/>
      <c r="AS714" s="5"/>
      <c r="AT714" s="5"/>
      <c r="AU714" s="5"/>
      <c r="AV714" s="5"/>
      <c r="AW714" s="5"/>
      <c r="AX714" s="5"/>
      <c r="AY714" s="5"/>
      <c r="AZ714" s="5"/>
      <c r="BA714" s="5"/>
      <c r="BB714" s="5"/>
      <c r="BC714" s="5"/>
      <c r="BD714" s="5"/>
      <c r="BE714" s="5"/>
      <c r="BF714" s="5"/>
      <c r="BG714" s="5"/>
      <c r="BH714" s="5"/>
      <c r="BI714" s="5"/>
      <c r="BJ714" s="5"/>
      <c r="BK714" s="5"/>
      <c r="BL714" s="5"/>
      <c r="BM714" s="5"/>
      <c r="BN714" s="5"/>
      <c r="BO714" s="5"/>
      <c r="BP714" s="5"/>
      <c r="BQ714" s="5"/>
      <c r="BR714" s="5"/>
      <c r="BS714" s="5"/>
      <c r="BT714" s="5"/>
      <c r="BU714" s="5"/>
      <c r="BV714" s="5"/>
      <c r="BW714" s="5"/>
      <c r="BX714" s="5"/>
      <c r="BY714" s="5"/>
      <c r="BZ714" s="5"/>
      <c r="CA714" s="5"/>
      <c r="CB714" s="5"/>
      <c r="CC714" s="5"/>
      <c r="CD714" s="5"/>
      <c r="CE714" s="5"/>
      <c r="CF714" s="5"/>
      <c r="CG714" s="5"/>
      <c r="CH714" s="5"/>
      <c r="CI714" s="5"/>
      <c r="CJ714" s="5"/>
      <c r="CK714" s="5"/>
      <c r="CL714" s="5"/>
      <c r="CM714" s="5"/>
      <c r="CN714" s="5"/>
      <c r="CO714" s="5"/>
      <c r="CP714" s="5"/>
      <c r="CQ714" s="5"/>
      <c r="CR714" s="5"/>
      <c r="CS714" s="5"/>
      <c r="CT714" s="5"/>
      <c r="CU714" s="5"/>
      <c r="CV714" s="5"/>
      <c r="CW714" s="5"/>
      <c r="CX714" s="5"/>
      <c r="CY714" s="5"/>
      <c r="CZ714" s="5"/>
      <c r="DA714" s="5"/>
      <c r="DB714" s="5"/>
      <c r="DC714" s="5"/>
      <c r="DD714" s="5"/>
      <c r="DE714" s="5"/>
      <c r="DF714" s="5"/>
      <c r="DG714" s="5"/>
      <c r="DH714" s="5"/>
      <c r="DI714" s="5"/>
      <c r="DJ714" s="5"/>
      <c r="DK714" s="5"/>
      <c r="DL714" s="5"/>
      <c r="DM714" s="5"/>
      <c r="DN714" s="5"/>
      <c r="DO714" s="5"/>
      <c r="DP714" s="5"/>
      <c r="DQ714" s="5"/>
      <c r="DR714" s="5"/>
      <c r="DS714" s="5"/>
      <c r="DT714" s="5"/>
      <c r="DU714" s="5"/>
      <c r="DV714" s="5"/>
      <c r="DW714" s="5"/>
      <c r="DX714" s="5"/>
      <c r="DY714" s="5"/>
      <c r="DZ714" s="5"/>
      <c r="EA714" s="5"/>
      <c r="EB714" s="5"/>
      <c r="EC714" s="5"/>
      <c r="ED714" s="5"/>
      <c r="EE714" s="5"/>
      <c r="EF714" s="5"/>
      <c r="EG714" s="5"/>
      <c r="EH714" s="5"/>
      <c r="EI714" s="5"/>
      <c r="EJ714" s="5"/>
      <c r="EK714" s="5"/>
      <c r="EL714" s="5"/>
      <c r="EM714" s="5"/>
      <c r="EN714" s="5"/>
      <c r="EO714" s="5"/>
      <c r="EP714" s="5"/>
      <c r="EQ714" s="5"/>
      <c r="ER714" s="5"/>
      <c r="ES714" s="5"/>
      <c r="ET714" s="5"/>
      <c r="EU714" s="5"/>
      <c r="EV714" s="5"/>
      <c r="EW714" s="5"/>
      <c r="EX714" s="5"/>
      <c r="EY714" s="5"/>
      <c r="EZ714" s="5"/>
      <c r="FA714" s="5"/>
      <c r="FB714" s="5"/>
      <c r="FC714" s="5"/>
      <c r="FD714" s="5"/>
      <c r="FE714" s="5"/>
      <c r="FF714" s="5"/>
      <c r="FG714" s="5"/>
      <c r="FH714" s="5"/>
      <c r="FI714" s="5"/>
      <c r="FJ714" s="5"/>
      <c r="FK714" s="5"/>
      <c r="FL714" s="5"/>
      <c r="FM714" s="5"/>
      <c r="FN714" s="5"/>
      <c r="FO714" s="5"/>
      <c r="FP714" s="5"/>
      <c r="FQ714" s="5"/>
      <c r="FR714" s="5"/>
      <c r="FS714" s="5"/>
      <c r="FT714" s="5"/>
      <c r="FU714" s="5"/>
      <c r="FV714" s="5"/>
      <c r="FW714" s="5"/>
      <c r="FX714" s="5"/>
      <c r="FY714" s="5"/>
      <c r="FZ714" s="5"/>
      <c r="GA714" s="5"/>
      <c r="GB714" s="5"/>
      <c r="GC714" s="5"/>
      <c r="GD714" s="5"/>
      <c r="GE714" s="5"/>
      <c r="GF714" s="5"/>
      <c r="GG714" s="5"/>
      <c r="GH714" s="5"/>
      <c r="GI714" s="5"/>
      <c r="GJ714" s="5"/>
      <c r="GK714" s="5"/>
      <c r="GL714" s="5"/>
      <c r="GM714" s="5"/>
      <c r="GN714" s="5"/>
      <c r="GO714" s="5"/>
      <c r="GP714" s="5"/>
      <c r="GQ714" s="5"/>
      <c r="GR714" s="5"/>
      <c r="GS714" s="5"/>
      <c r="GT714" s="5"/>
      <c r="GU714" s="5"/>
      <c r="GV714" s="5"/>
      <c r="GW714" s="5"/>
      <c r="GX714" s="5"/>
      <c r="GY714" s="5"/>
      <c r="GZ714" s="5"/>
      <c r="HA714" s="5"/>
      <c r="HB714" s="5"/>
      <c r="HC714" s="5"/>
      <c r="HD714" s="5"/>
      <c r="HE714" s="5"/>
      <c r="HF714" s="5"/>
      <c r="HG714" s="5"/>
      <c r="HH714" s="5"/>
      <c r="HI714" s="5"/>
      <c r="HJ714" s="5"/>
      <c r="HK714" s="5"/>
      <c r="HL714" s="5"/>
      <c r="HM714" s="5"/>
      <c r="HN714" s="5"/>
      <c r="HO714" s="5"/>
      <c r="HP714" s="5"/>
      <c r="HQ714" s="5"/>
      <c r="HR714" s="5"/>
      <c r="HS714" s="5"/>
      <c r="HT714" s="5"/>
      <c r="HU714" s="5"/>
      <c r="HV714" s="5"/>
      <c r="HW714" s="5"/>
      <c r="HX714" s="5"/>
      <c r="HY714" s="5"/>
      <c r="HZ714" s="5"/>
      <c r="IA714" s="5"/>
      <c r="IB714" s="5"/>
      <c r="IC714" s="5"/>
      <c r="ID714" s="5"/>
      <c r="IE714" s="5"/>
      <c r="IF714" s="5"/>
      <c r="IG714" s="5"/>
      <c r="IH714" s="5"/>
      <c r="II714" s="5"/>
      <c r="IJ714" s="5"/>
      <c r="IK714" s="5"/>
      <c r="IL714" s="5"/>
      <c r="IM714" s="5"/>
      <c r="IN714" s="5"/>
      <c r="IO714" s="5"/>
      <c r="IP714" s="5"/>
      <c r="IQ714" s="5"/>
      <c r="IR714" s="5"/>
      <c r="IS714" s="5"/>
      <c r="IT714" s="5"/>
      <c r="IU714" s="5"/>
      <c r="IV714" s="5"/>
      <c r="IW714" s="5"/>
      <c r="IX714" s="5"/>
      <c r="IY714" s="5"/>
      <c r="IZ714" s="5"/>
      <c r="JA714" s="5"/>
      <c r="JB714" s="5"/>
      <c r="JC714" s="5"/>
      <c r="JD714" s="5"/>
      <c r="JE714" s="5"/>
      <c r="JF714" s="5"/>
      <c r="JG714" s="5"/>
      <c r="JH714" s="5"/>
      <c r="JI714" s="5"/>
      <c r="JJ714" s="5"/>
      <c r="JK714" s="5"/>
      <c r="JL714" s="5"/>
      <c r="JM714" s="5"/>
      <c r="JN714" s="5"/>
      <c r="JO714" s="5"/>
      <c r="JP714" s="5"/>
      <c r="JQ714" s="5"/>
      <c r="JR714" s="5"/>
      <c r="JS714" s="5"/>
      <c r="JT714" s="5"/>
      <c r="JU714" s="5"/>
      <c r="JV714" s="5"/>
      <c r="JW714" s="5"/>
      <c r="JX714" s="5"/>
      <c r="JY714" s="5"/>
      <c r="JZ714" s="5"/>
      <c r="KA714" s="5"/>
      <c r="KB714" s="5"/>
      <c r="KC714" s="5"/>
      <c r="KD714" s="5"/>
      <c r="KE714" s="5"/>
      <c r="KF714" s="5"/>
      <c r="KG714" s="5"/>
      <c r="KH714" s="5"/>
      <c r="KI714" s="5"/>
      <c r="KJ714" s="5"/>
      <c r="KK714" s="5"/>
      <c r="KL714" s="5"/>
      <c r="KM714" s="5"/>
      <c r="KN714" s="5"/>
      <c r="KO714" s="5"/>
      <c r="KP714" s="5"/>
      <c r="KQ714" s="5"/>
      <c r="KR714" s="5"/>
      <c r="KS714" s="5"/>
      <c r="KT714" s="5"/>
      <c r="KU714" s="5"/>
      <c r="KV714" s="5"/>
      <c r="KW714" s="5"/>
      <c r="KX714" s="5"/>
      <c r="KY714" s="5"/>
      <c r="KZ714" s="5"/>
      <c r="LA714" s="5"/>
      <c r="LB714" s="5"/>
      <c r="LC714" s="5"/>
      <c r="LD714" s="5"/>
      <c r="LE714" s="5"/>
      <c r="LF714" s="5"/>
      <c r="LG714" s="5"/>
      <c r="LH714" s="5"/>
      <c r="LI714" s="5"/>
      <c r="LJ714" s="5"/>
      <c r="LK714" s="5"/>
      <c r="LL714" s="5"/>
      <c r="LM714" s="5"/>
      <c r="LN714" s="5"/>
      <c r="LO714" s="5"/>
      <c r="LP714" s="5"/>
      <c r="LQ714" s="5"/>
      <c r="LR714" s="5"/>
      <c r="LS714" s="5"/>
      <c r="LT714" s="5"/>
      <c r="LU714" s="5"/>
      <c r="LV714" s="5"/>
      <c r="LW714" s="5"/>
      <c r="LX714" s="5"/>
      <c r="LY714" s="5"/>
      <c r="LZ714" s="5"/>
      <c r="MA714" s="5"/>
      <c r="MB714" s="5"/>
      <c r="MC714" s="5"/>
      <c r="MD714" s="5"/>
      <c r="ME714" s="5"/>
      <c r="MF714" s="5"/>
      <c r="MG714" s="5"/>
      <c r="MH714" s="5"/>
      <c r="MI714" s="5"/>
      <c r="MJ714" s="5"/>
      <c r="MK714" s="5"/>
      <c r="ML714" s="5"/>
      <c r="MM714" s="5"/>
      <c r="MN714" s="5"/>
      <c r="MO714" s="5"/>
      <c r="MP714" s="5"/>
      <c r="MQ714" s="5"/>
      <c r="MR714" s="5"/>
      <c r="MS714" s="5"/>
      <c r="MT714" s="5"/>
      <c r="MU714" s="5"/>
      <c r="MV714" s="5"/>
      <c r="MW714" s="5"/>
      <c r="MX714" s="5"/>
      <c r="MY714" s="5"/>
      <c r="MZ714" s="5"/>
      <c r="NA714" s="5"/>
      <c r="NB714" s="5"/>
      <c r="NC714" s="5"/>
      <c r="ND714" s="5"/>
      <c r="NE714" s="5"/>
      <c r="NF714" s="5"/>
      <c r="NG714" s="5"/>
      <c r="NH714" s="5"/>
      <c r="NI714" s="5"/>
      <c r="NJ714" s="5"/>
      <c r="NK714" s="5"/>
      <c r="NL714" s="5"/>
      <c r="NM714" s="5"/>
      <c r="NN714" s="5"/>
      <c r="NO714" s="5"/>
      <c r="NP714" s="5"/>
      <c r="NQ714" s="5"/>
      <c r="NR714" s="5"/>
      <c r="NS714" s="5"/>
      <c r="NT714" s="5"/>
      <c r="NU714" s="5"/>
      <c r="NV714" s="5"/>
      <c r="NW714" s="5"/>
      <c r="NX714" s="5"/>
      <c r="NY714" s="5"/>
      <c r="NZ714" s="5"/>
      <c r="OA714" s="5"/>
      <c r="OB714" s="5"/>
      <c r="OC714" s="5"/>
      <c r="OD714" s="5"/>
      <c r="OE714" s="5"/>
      <c r="OF714" s="5"/>
      <c r="OG714" s="5"/>
      <c r="OH714" s="5"/>
      <c r="OI714" s="5"/>
      <c r="OJ714" s="5"/>
      <c r="OK714" s="5"/>
      <c r="OL714" s="5"/>
      <c r="OM714" s="5"/>
      <c r="ON714" s="5"/>
      <c r="OO714" s="5"/>
      <c r="OP714" s="5"/>
      <c r="OQ714" s="5"/>
      <c r="OR714" s="5"/>
      <c r="OS714" s="5"/>
      <c r="OT714" s="5"/>
      <c r="OU714" s="5"/>
      <c r="OV714" s="5"/>
      <c r="OW714" s="5"/>
      <c r="OX714" s="5"/>
      <c r="OY714" s="5"/>
      <c r="OZ714" s="5"/>
      <c r="PA714" s="5"/>
      <c r="PB714" s="5"/>
      <c r="PC714" s="5"/>
      <c r="PD714" s="5"/>
      <c r="PE714" s="5"/>
      <c r="PF714" s="5"/>
      <c r="PG714" s="5"/>
      <c r="PH714" s="5"/>
      <c r="PI714" s="5"/>
      <c r="PJ714" s="5"/>
      <c r="PK714" s="5"/>
      <c r="PL714" s="5"/>
      <c r="PM714" s="5"/>
      <c r="PN714" s="5"/>
      <c r="PO714" s="5"/>
      <c r="PP714" s="5"/>
      <c r="PQ714" s="5"/>
      <c r="PR714" s="5"/>
      <c r="PS714" s="5"/>
      <c r="PT714" s="5"/>
      <c r="PU714" s="5"/>
      <c r="PV714" s="5"/>
      <c r="PW714" s="5"/>
      <c r="PX714" s="5"/>
      <c r="PY714" s="5"/>
      <c r="PZ714" s="5"/>
      <c r="QA714" s="5"/>
      <c r="QB714" s="5"/>
      <c r="QC714" s="5"/>
      <c r="QD714" s="5"/>
      <c r="QE714" s="5"/>
      <c r="QF714" s="5"/>
      <c r="QG714" s="5"/>
      <c r="QH714" s="5"/>
      <c r="QI714" s="5"/>
      <c r="QJ714" s="5"/>
      <c r="QK714" s="5"/>
      <c r="QL714" s="5"/>
      <c r="QM714" s="5"/>
      <c r="QN714" s="5"/>
      <c r="QO714" s="5"/>
      <c r="QP714" s="5"/>
      <c r="QQ714" s="5"/>
      <c r="QR714" s="5"/>
      <c r="QS714" s="5"/>
      <c r="QT714" s="5"/>
      <c r="QU714" s="5"/>
      <c r="QV714" s="5"/>
      <c r="QW714" s="5"/>
      <c r="QX714" s="5"/>
      <c r="QY714" s="5"/>
      <c r="QZ714" s="5"/>
      <c r="RA714" s="5"/>
      <c r="RB714" s="5"/>
      <c r="RC714" s="5"/>
      <c r="RD714" s="5"/>
      <c r="RE714" s="5"/>
      <c r="RF714" s="5"/>
      <c r="RG714" s="5"/>
      <c r="RH714" s="5"/>
      <c r="RI714" s="5"/>
      <c r="RJ714" s="5"/>
      <c r="RK714" s="5"/>
      <c r="RL714" s="5"/>
      <c r="RM714" s="5"/>
      <c r="RN714" s="5"/>
      <c r="RO714" s="5"/>
      <c r="RP714" s="5"/>
      <c r="RQ714" s="5"/>
      <c r="RR714" s="5"/>
      <c r="RS714" s="5"/>
      <c r="RT714" s="5"/>
      <c r="RU714" s="5"/>
      <c r="RV714" s="5"/>
      <c r="RW714" s="5"/>
      <c r="RX714" s="5"/>
      <c r="RY714" s="5"/>
      <c r="RZ714" s="5"/>
      <c r="SA714" s="5"/>
      <c r="SB714" s="5"/>
      <c r="SC714" s="5"/>
      <c r="SD714" s="5"/>
      <c r="SE714" s="5"/>
      <c r="SF714" s="5"/>
      <c r="SG714" s="5"/>
      <c r="SH714" s="5"/>
      <c r="SI714" s="5"/>
      <c r="SJ714" s="5"/>
      <c r="SK714" s="5"/>
      <c r="SL714" s="5"/>
      <c r="SM714" s="5"/>
      <c r="SN714" s="5"/>
      <c r="SO714" s="5"/>
      <c r="SP714" s="5"/>
      <c r="SQ714" s="5"/>
      <c r="SR714" s="5"/>
      <c r="SS714" s="5"/>
      <c r="ST714" s="5"/>
      <c r="SU714" s="5"/>
      <c r="SV714" s="5"/>
      <c r="SW714" s="5"/>
      <c r="SX714" s="5"/>
      <c r="SY714" s="5"/>
      <c r="SZ714" s="5"/>
      <c r="TA714" s="5"/>
      <c r="TB714" s="5"/>
      <c r="TC714" s="5"/>
      <c r="TD714" s="5"/>
      <c r="TE714" s="5"/>
      <c r="TF714" s="5"/>
      <c r="TG714" s="5"/>
      <c r="TH714" s="5"/>
      <c r="TI714" s="5"/>
      <c r="TJ714" s="5"/>
      <c r="TK714" s="5"/>
      <c r="TL714" s="5"/>
      <c r="TM714" s="5"/>
      <c r="TN714" s="5"/>
      <c r="TO714" s="5"/>
      <c r="TP714" s="5"/>
      <c r="TQ714" s="5"/>
      <c r="TR714" s="5"/>
      <c r="TS714" s="5"/>
      <c r="TT714" s="5"/>
      <c r="TU714" s="5"/>
      <c r="TV714" s="5"/>
      <c r="TW714" s="5"/>
      <c r="TX714" s="5"/>
      <c r="TY714" s="5"/>
      <c r="TZ714" s="5"/>
      <c r="UA714" s="5"/>
      <c r="UB714" s="5"/>
      <c r="UC714" s="5"/>
      <c r="UD714" s="5"/>
      <c r="UE714" s="5"/>
      <c r="UF714" s="5"/>
      <c r="UG714" s="5"/>
      <c r="UH714" s="5"/>
      <c r="UI714" s="5"/>
      <c r="UJ714" s="5"/>
      <c r="UK714" s="5"/>
      <c r="UL714" s="5"/>
      <c r="UM714" s="5"/>
      <c r="UN714" s="5"/>
      <c r="UO714" s="5"/>
      <c r="UP714" s="5"/>
      <c r="UQ714" s="5"/>
      <c r="UR714" s="5"/>
      <c r="US714" s="5"/>
      <c r="UT714" s="5"/>
      <c r="UU714" s="5"/>
      <c r="UV714" s="5"/>
      <c r="UW714" s="5"/>
      <c r="UX714" s="5"/>
      <c r="UY714" s="5"/>
      <c r="UZ714" s="5"/>
      <c r="VA714" s="5"/>
      <c r="VB714" s="5"/>
      <c r="VC714" s="5"/>
      <c r="VD714" s="5"/>
      <c r="VE714" s="5"/>
      <c r="VF714" s="5"/>
      <c r="VG714" s="5"/>
      <c r="VH714" s="5"/>
      <c r="VI714" s="5"/>
      <c r="VJ714" s="5"/>
      <c r="VK714" s="5"/>
      <c r="VL714" s="5"/>
      <c r="VM714" s="5"/>
      <c r="VN714" s="5"/>
      <c r="VO714" s="5"/>
      <c r="VP714" s="5"/>
      <c r="VQ714" s="5"/>
      <c r="VR714" s="5"/>
      <c r="VS714" s="5"/>
      <c r="VT714" s="5"/>
      <c r="VU714" s="5"/>
      <c r="VV714" s="5"/>
      <c r="VW714" s="5"/>
      <c r="VX714" s="5"/>
      <c r="VY714" s="5"/>
      <c r="VZ714" s="5"/>
      <c r="WA714" s="5"/>
      <c r="WB714" s="5"/>
      <c r="WC714" s="5"/>
      <c r="WD714" s="5"/>
      <c r="WE714" s="5"/>
      <c r="WF714" s="5"/>
      <c r="WG714" s="5"/>
      <c r="WH714" s="5"/>
      <c r="WI714" s="5"/>
      <c r="WJ714" s="5"/>
      <c r="WK714" s="5"/>
      <c r="WL714" s="5"/>
      <c r="WM714" s="5"/>
      <c r="WN714" s="5"/>
      <c r="WO714" s="5"/>
      <c r="WP714" s="5"/>
      <c r="WQ714" s="5"/>
      <c r="WR714" s="5"/>
      <c r="WS714" s="5"/>
      <c r="WT714" s="5"/>
      <c r="WU714" s="5"/>
      <c r="WV714" s="5"/>
      <c r="WW714" s="5"/>
      <c r="WX714" s="5"/>
      <c r="WY714" s="5"/>
      <c r="WZ714" s="5"/>
      <c r="XA714" s="5"/>
      <c r="XB714" s="5"/>
      <c r="XC714" s="5"/>
      <c r="XD714" s="5"/>
      <c r="XE714" s="5"/>
      <c r="XF714" s="5"/>
      <c r="XG714" s="5"/>
      <c r="XH714" s="5"/>
      <c r="XI714" s="5"/>
      <c r="XJ714" s="5"/>
      <c r="XK714" s="5"/>
      <c r="XL714" s="5"/>
      <c r="XM714" s="5"/>
      <c r="XN714" s="5"/>
      <c r="XO714" s="5"/>
      <c r="XP714" s="5"/>
      <c r="XQ714" s="5"/>
      <c r="XR714" s="5"/>
      <c r="XS714" s="5"/>
      <c r="XT714" s="5"/>
      <c r="XU714" s="5"/>
      <c r="XV714" s="5"/>
      <c r="XW714" s="5"/>
    </row>
    <row r="715" spans="39:647" x14ac:dyDescent="0.45">
      <c r="AM715" s="5"/>
      <c r="AN715" s="5"/>
      <c r="AO715" s="5"/>
      <c r="AP715" s="5"/>
      <c r="AQ715" s="5"/>
      <c r="AR715" s="5"/>
      <c r="AS715" s="5"/>
      <c r="AT715" s="5"/>
      <c r="AU715" s="5"/>
      <c r="AV715" s="5"/>
      <c r="AW715" s="5"/>
      <c r="AX715" s="5"/>
      <c r="AY715" s="5"/>
      <c r="AZ715" s="5"/>
      <c r="BA715" s="5"/>
      <c r="BB715" s="5"/>
      <c r="BC715" s="5"/>
      <c r="BD715" s="5"/>
      <c r="BE715" s="5"/>
      <c r="BF715" s="5"/>
      <c r="BG715" s="5"/>
      <c r="BH715" s="5"/>
      <c r="BI715" s="5"/>
      <c r="BJ715" s="5"/>
      <c r="BK715" s="5"/>
      <c r="BL715" s="5"/>
      <c r="BM715" s="5"/>
      <c r="BN715" s="5"/>
      <c r="BO715" s="5"/>
      <c r="BP715" s="5"/>
      <c r="BQ715" s="5"/>
      <c r="BR715" s="5"/>
      <c r="BS715" s="5"/>
      <c r="BT715" s="5"/>
      <c r="BU715" s="5"/>
      <c r="BV715" s="5"/>
      <c r="BW715" s="5"/>
      <c r="BX715" s="5"/>
      <c r="BY715" s="5"/>
      <c r="BZ715" s="5"/>
      <c r="CA715" s="5"/>
      <c r="CB715" s="5"/>
      <c r="CC715" s="5"/>
      <c r="CD715" s="5"/>
      <c r="CE715" s="5"/>
      <c r="CF715" s="5"/>
      <c r="CG715" s="5"/>
      <c r="CH715" s="5"/>
      <c r="CI715" s="5"/>
      <c r="CJ715" s="5"/>
      <c r="CK715" s="5"/>
      <c r="CL715" s="5"/>
      <c r="CM715" s="5"/>
      <c r="CN715" s="5"/>
      <c r="CO715" s="5"/>
      <c r="CP715" s="5"/>
      <c r="CQ715" s="5"/>
      <c r="CR715" s="5"/>
      <c r="CS715" s="5"/>
      <c r="CT715" s="5"/>
      <c r="CU715" s="5"/>
      <c r="CV715" s="5"/>
      <c r="CW715" s="5"/>
      <c r="CX715" s="5"/>
      <c r="CY715" s="5"/>
      <c r="CZ715" s="5"/>
      <c r="DA715" s="5"/>
      <c r="DB715" s="5"/>
      <c r="DC715" s="5"/>
      <c r="DD715" s="5"/>
      <c r="DE715" s="5"/>
      <c r="DF715" s="5"/>
      <c r="DG715" s="5"/>
      <c r="DH715" s="5"/>
      <c r="DI715" s="5"/>
      <c r="DJ715" s="5"/>
      <c r="DK715" s="5"/>
      <c r="DL715" s="5"/>
      <c r="DM715" s="5"/>
      <c r="DN715" s="5"/>
      <c r="DO715" s="5"/>
      <c r="DP715" s="5"/>
      <c r="DQ715" s="5"/>
      <c r="DR715" s="5"/>
      <c r="DS715" s="5"/>
      <c r="DT715" s="5"/>
      <c r="DU715" s="5"/>
      <c r="DV715" s="5"/>
      <c r="DW715" s="5"/>
      <c r="DX715" s="5"/>
      <c r="DY715" s="5"/>
      <c r="DZ715" s="5"/>
      <c r="EA715" s="5"/>
      <c r="EB715" s="5"/>
      <c r="EC715" s="5"/>
      <c r="ED715" s="5"/>
      <c r="EE715" s="5"/>
      <c r="EF715" s="5"/>
      <c r="EG715" s="5"/>
      <c r="EH715" s="5"/>
      <c r="EI715" s="5"/>
      <c r="EJ715" s="5"/>
      <c r="EK715" s="5"/>
      <c r="EL715" s="5"/>
      <c r="EM715" s="5"/>
      <c r="EN715" s="5"/>
      <c r="EO715" s="5"/>
      <c r="EP715" s="5"/>
      <c r="EQ715" s="5"/>
      <c r="ER715" s="5"/>
      <c r="ES715" s="5"/>
      <c r="ET715" s="5"/>
      <c r="EU715" s="5"/>
      <c r="EV715" s="5"/>
      <c r="EW715" s="5"/>
      <c r="EX715" s="5"/>
      <c r="EY715" s="5"/>
      <c r="EZ715" s="5"/>
      <c r="FA715" s="5"/>
      <c r="FB715" s="5"/>
      <c r="FC715" s="5"/>
      <c r="FD715" s="5"/>
      <c r="FE715" s="5"/>
      <c r="FF715" s="5"/>
      <c r="FG715" s="5"/>
      <c r="FH715" s="5"/>
      <c r="FI715" s="5"/>
      <c r="FJ715" s="5"/>
      <c r="FK715" s="5"/>
      <c r="FL715" s="5"/>
      <c r="FM715" s="5"/>
      <c r="FN715" s="5"/>
      <c r="FO715" s="5"/>
      <c r="FP715" s="5"/>
      <c r="FQ715" s="5"/>
      <c r="FR715" s="5"/>
      <c r="FS715" s="5"/>
      <c r="FT715" s="5"/>
      <c r="FU715" s="5"/>
      <c r="FV715" s="5"/>
      <c r="FW715" s="5"/>
      <c r="FX715" s="5"/>
      <c r="FY715" s="5"/>
      <c r="FZ715" s="5"/>
      <c r="GA715" s="5"/>
      <c r="GB715" s="5"/>
      <c r="GC715" s="5"/>
      <c r="GD715" s="5"/>
      <c r="GE715" s="5"/>
      <c r="GF715" s="5"/>
      <c r="GG715" s="5"/>
      <c r="GH715" s="5"/>
      <c r="GI715" s="5"/>
      <c r="GJ715" s="5"/>
      <c r="GK715" s="5"/>
      <c r="GL715" s="5"/>
      <c r="GM715" s="5"/>
      <c r="GN715" s="5"/>
      <c r="GO715" s="5"/>
      <c r="GP715" s="5"/>
      <c r="GQ715" s="5"/>
      <c r="GR715" s="5"/>
      <c r="GS715" s="5"/>
      <c r="GT715" s="5"/>
      <c r="GU715" s="5"/>
      <c r="GV715" s="5"/>
      <c r="GW715" s="5"/>
      <c r="GX715" s="5"/>
      <c r="GY715" s="5"/>
      <c r="GZ715" s="5"/>
      <c r="HA715" s="5"/>
      <c r="HB715" s="5"/>
      <c r="HC715" s="5"/>
      <c r="HD715" s="5"/>
      <c r="HE715" s="5"/>
      <c r="HF715" s="5"/>
      <c r="HG715" s="5"/>
      <c r="HH715" s="5"/>
      <c r="HI715" s="5"/>
      <c r="HJ715" s="5"/>
      <c r="HK715" s="5"/>
      <c r="HL715" s="5"/>
      <c r="HM715" s="5"/>
      <c r="HN715" s="5"/>
      <c r="HO715" s="5"/>
      <c r="HP715" s="5"/>
      <c r="HQ715" s="5"/>
      <c r="HR715" s="5"/>
      <c r="HS715" s="5"/>
      <c r="HT715" s="5"/>
      <c r="HU715" s="5"/>
      <c r="HV715" s="5"/>
      <c r="HW715" s="5"/>
      <c r="HX715" s="5"/>
      <c r="HY715" s="5"/>
      <c r="HZ715" s="5"/>
      <c r="IA715" s="5"/>
      <c r="IB715" s="5"/>
      <c r="IC715" s="5"/>
      <c r="ID715" s="5"/>
      <c r="IE715" s="5"/>
      <c r="IF715" s="5"/>
      <c r="IG715" s="5"/>
      <c r="IH715" s="5"/>
      <c r="II715" s="5"/>
      <c r="IJ715" s="5"/>
      <c r="IK715" s="5"/>
      <c r="IL715" s="5"/>
      <c r="IM715" s="5"/>
      <c r="IN715" s="5"/>
      <c r="IO715" s="5"/>
      <c r="IP715" s="5"/>
      <c r="IQ715" s="5"/>
      <c r="IR715" s="5"/>
      <c r="IS715" s="5"/>
      <c r="IT715" s="5"/>
      <c r="IU715" s="5"/>
      <c r="IV715" s="5"/>
      <c r="IW715" s="5"/>
      <c r="IX715" s="5"/>
      <c r="IY715" s="5"/>
      <c r="IZ715" s="5"/>
      <c r="JA715" s="5"/>
      <c r="JB715" s="5"/>
      <c r="JC715" s="5"/>
      <c r="JD715" s="5"/>
      <c r="JE715" s="5"/>
      <c r="JF715" s="5"/>
      <c r="JG715" s="5"/>
      <c r="JH715" s="5"/>
      <c r="JI715" s="5"/>
      <c r="JJ715" s="5"/>
      <c r="JK715" s="5"/>
      <c r="JL715" s="5"/>
      <c r="JM715" s="5"/>
      <c r="JN715" s="5"/>
      <c r="JO715" s="5"/>
      <c r="JP715" s="5"/>
      <c r="JQ715" s="5"/>
      <c r="JR715" s="5"/>
      <c r="JS715" s="5"/>
      <c r="JT715" s="5"/>
      <c r="JU715" s="5"/>
      <c r="JV715" s="5"/>
      <c r="JW715" s="5"/>
      <c r="JX715" s="5"/>
      <c r="JY715" s="5"/>
      <c r="JZ715" s="5"/>
      <c r="KA715" s="5"/>
      <c r="KB715" s="5"/>
      <c r="KC715" s="5"/>
      <c r="KD715" s="5"/>
      <c r="KE715" s="5"/>
      <c r="KF715" s="5"/>
      <c r="KG715" s="5"/>
      <c r="KH715" s="5"/>
      <c r="KI715" s="5"/>
      <c r="KJ715" s="5"/>
      <c r="KK715" s="5"/>
      <c r="KL715" s="5"/>
      <c r="KM715" s="5"/>
      <c r="KN715" s="5"/>
      <c r="KO715" s="5"/>
      <c r="KP715" s="5"/>
      <c r="KQ715" s="5"/>
      <c r="KR715" s="5"/>
      <c r="KS715" s="5"/>
      <c r="KT715" s="5"/>
      <c r="KU715" s="5"/>
      <c r="KV715" s="5"/>
      <c r="KW715" s="5"/>
      <c r="KX715" s="5"/>
      <c r="KY715" s="5"/>
      <c r="KZ715" s="5"/>
      <c r="LA715" s="5"/>
      <c r="LB715" s="5"/>
      <c r="LC715" s="5"/>
      <c r="LD715" s="5"/>
      <c r="LE715" s="5"/>
      <c r="LF715" s="5"/>
      <c r="LG715" s="5"/>
      <c r="LH715" s="5"/>
      <c r="LI715" s="5"/>
      <c r="LJ715" s="5"/>
      <c r="LK715" s="5"/>
      <c r="LL715" s="5"/>
      <c r="LM715" s="5"/>
      <c r="LN715" s="5"/>
      <c r="LO715" s="5"/>
      <c r="LP715" s="5"/>
      <c r="LQ715" s="5"/>
      <c r="LR715" s="5"/>
      <c r="LS715" s="5"/>
      <c r="LT715" s="5"/>
      <c r="LU715" s="5"/>
      <c r="LV715" s="5"/>
      <c r="LW715" s="5"/>
      <c r="LX715" s="5"/>
      <c r="LY715" s="5"/>
      <c r="LZ715" s="5"/>
      <c r="MA715" s="5"/>
      <c r="MB715" s="5"/>
      <c r="MC715" s="5"/>
      <c r="MD715" s="5"/>
      <c r="ME715" s="5"/>
      <c r="MF715" s="5"/>
      <c r="MG715" s="5"/>
      <c r="MH715" s="5"/>
      <c r="MI715" s="5"/>
      <c r="MJ715" s="5"/>
      <c r="MK715" s="5"/>
      <c r="ML715" s="5"/>
      <c r="MM715" s="5"/>
      <c r="MN715" s="5"/>
      <c r="MO715" s="5"/>
      <c r="MP715" s="5"/>
      <c r="MQ715" s="5"/>
      <c r="MR715" s="5"/>
      <c r="MS715" s="5"/>
      <c r="MT715" s="5"/>
      <c r="MU715" s="5"/>
      <c r="MV715" s="5"/>
      <c r="MW715" s="5"/>
      <c r="MX715" s="5"/>
      <c r="MY715" s="5"/>
      <c r="MZ715" s="5"/>
      <c r="NA715" s="5"/>
      <c r="NB715" s="5"/>
      <c r="NC715" s="5"/>
      <c r="ND715" s="5"/>
      <c r="NE715" s="5"/>
      <c r="NF715" s="5"/>
      <c r="NG715" s="5"/>
      <c r="NH715" s="5"/>
      <c r="NI715" s="5"/>
      <c r="NJ715" s="5"/>
      <c r="NK715" s="5"/>
      <c r="NL715" s="5"/>
      <c r="NM715" s="5"/>
      <c r="NN715" s="5"/>
      <c r="NO715" s="5"/>
      <c r="NP715" s="5"/>
      <c r="NQ715" s="5"/>
      <c r="NR715" s="5"/>
      <c r="NS715" s="5"/>
      <c r="NT715" s="5"/>
      <c r="NU715" s="5"/>
      <c r="NV715" s="5"/>
      <c r="NW715" s="5"/>
      <c r="NX715" s="5"/>
      <c r="NY715" s="5"/>
      <c r="NZ715" s="5"/>
      <c r="OA715" s="5"/>
      <c r="OB715" s="5"/>
      <c r="OC715" s="5"/>
      <c r="OD715" s="5"/>
      <c r="OE715" s="5"/>
      <c r="OF715" s="5"/>
      <c r="OG715" s="5"/>
      <c r="OH715" s="5"/>
      <c r="OI715" s="5"/>
      <c r="OJ715" s="5"/>
      <c r="OK715" s="5"/>
      <c r="OL715" s="5"/>
      <c r="OM715" s="5"/>
      <c r="ON715" s="5"/>
      <c r="OO715" s="5"/>
      <c r="OP715" s="5"/>
      <c r="OQ715" s="5"/>
      <c r="OR715" s="5"/>
      <c r="OS715" s="5"/>
      <c r="OT715" s="5"/>
      <c r="OU715" s="5"/>
      <c r="OV715" s="5"/>
      <c r="OW715" s="5"/>
      <c r="OX715" s="5"/>
      <c r="OY715" s="5"/>
      <c r="OZ715" s="5"/>
      <c r="PA715" s="5"/>
      <c r="PB715" s="5"/>
      <c r="PC715" s="5"/>
      <c r="PD715" s="5"/>
      <c r="PE715" s="5"/>
      <c r="PF715" s="5"/>
      <c r="PG715" s="5"/>
      <c r="PH715" s="5"/>
      <c r="PI715" s="5"/>
      <c r="PJ715" s="5"/>
      <c r="PK715" s="5"/>
      <c r="PL715" s="5"/>
      <c r="PM715" s="5"/>
      <c r="PN715" s="5"/>
      <c r="PO715" s="5"/>
      <c r="PP715" s="5"/>
      <c r="PQ715" s="5"/>
      <c r="PR715" s="5"/>
      <c r="PS715" s="5"/>
      <c r="PT715" s="5"/>
      <c r="PU715" s="5"/>
      <c r="PV715" s="5"/>
      <c r="PW715" s="5"/>
      <c r="PX715" s="5"/>
      <c r="PY715" s="5"/>
      <c r="PZ715" s="5"/>
      <c r="QA715" s="5"/>
      <c r="QB715" s="5"/>
      <c r="QC715" s="5"/>
      <c r="QD715" s="5"/>
      <c r="QE715" s="5"/>
      <c r="QF715" s="5"/>
      <c r="QG715" s="5"/>
      <c r="QH715" s="5"/>
      <c r="QI715" s="5"/>
      <c r="QJ715" s="5"/>
      <c r="QK715" s="5"/>
      <c r="QL715" s="5"/>
      <c r="QM715" s="5"/>
      <c r="QN715" s="5"/>
      <c r="QO715" s="5"/>
      <c r="QP715" s="5"/>
      <c r="QQ715" s="5"/>
      <c r="QR715" s="5"/>
      <c r="QS715" s="5"/>
      <c r="QT715" s="5"/>
      <c r="QU715" s="5"/>
      <c r="QV715" s="5"/>
      <c r="QW715" s="5"/>
      <c r="QX715" s="5"/>
      <c r="QY715" s="5"/>
      <c r="QZ715" s="5"/>
      <c r="RA715" s="5"/>
      <c r="RB715" s="5"/>
      <c r="RC715" s="5"/>
      <c r="RD715" s="5"/>
      <c r="RE715" s="5"/>
      <c r="RF715" s="5"/>
      <c r="RG715" s="5"/>
      <c r="RH715" s="5"/>
      <c r="RI715" s="5"/>
      <c r="RJ715" s="5"/>
      <c r="RK715" s="5"/>
      <c r="RL715" s="5"/>
      <c r="RM715" s="5"/>
      <c r="RN715" s="5"/>
      <c r="RO715" s="5"/>
      <c r="RP715" s="5"/>
      <c r="RQ715" s="5"/>
      <c r="RR715" s="5"/>
      <c r="RS715" s="5"/>
      <c r="RT715" s="5"/>
      <c r="RU715" s="5"/>
      <c r="RV715" s="5"/>
      <c r="RW715" s="5"/>
      <c r="RX715" s="5"/>
      <c r="RY715" s="5"/>
      <c r="RZ715" s="5"/>
      <c r="SA715" s="5"/>
      <c r="SB715" s="5"/>
      <c r="SC715" s="5"/>
      <c r="SD715" s="5"/>
      <c r="SE715" s="5"/>
      <c r="SF715" s="5"/>
      <c r="SG715" s="5"/>
      <c r="SH715" s="5"/>
      <c r="SI715" s="5"/>
      <c r="SJ715" s="5"/>
      <c r="SK715" s="5"/>
      <c r="SL715" s="5"/>
      <c r="SM715" s="5"/>
      <c r="SN715" s="5"/>
      <c r="SO715" s="5"/>
      <c r="SP715" s="5"/>
      <c r="SQ715" s="5"/>
      <c r="SR715" s="5"/>
      <c r="SS715" s="5"/>
      <c r="ST715" s="5"/>
      <c r="SU715" s="5"/>
      <c r="SV715" s="5"/>
      <c r="SW715" s="5"/>
      <c r="SX715" s="5"/>
      <c r="SY715" s="5"/>
      <c r="SZ715" s="5"/>
      <c r="TA715" s="5"/>
      <c r="TB715" s="5"/>
      <c r="TC715" s="5"/>
      <c r="TD715" s="5"/>
      <c r="TE715" s="5"/>
      <c r="TF715" s="5"/>
      <c r="TG715" s="5"/>
      <c r="TH715" s="5"/>
      <c r="TI715" s="5"/>
      <c r="TJ715" s="5"/>
      <c r="TK715" s="5"/>
      <c r="TL715" s="5"/>
      <c r="TM715" s="5"/>
      <c r="TN715" s="5"/>
      <c r="TO715" s="5"/>
      <c r="TP715" s="5"/>
      <c r="TQ715" s="5"/>
      <c r="TR715" s="5"/>
      <c r="TS715" s="5"/>
      <c r="TT715" s="5"/>
      <c r="TU715" s="5"/>
      <c r="TV715" s="5"/>
      <c r="TW715" s="5"/>
      <c r="TX715" s="5"/>
      <c r="TY715" s="5"/>
      <c r="TZ715" s="5"/>
      <c r="UA715" s="5"/>
      <c r="UB715" s="5"/>
      <c r="UC715" s="5"/>
      <c r="UD715" s="5"/>
      <c r="UE715" s="5"/>
      <c r="UF715" s="5"/>
      <c r="UG715" s="5"/>
      <c r="UH715" s="5"/>
      <c r="UI715" s="5"/>
      <c r="UJ715" s="5"/>
      <c r="UK715" s="5"/>
      <c r="UL715" s="5"/>
      <c r="UM715" s="5"/>
      <c r="UN715" s="5"/>
      <c r="UO715" s="5"/>
      <c r="UP715" s="5"/>
      <c r="UQ715" s="5"/>
      <c r="UR715" s="5"/>
      <c r="US715" s="5"/>
      <c r="UT715" s="5"/>
      <c r="UU715" s="5"/>
      <c r="UV715" s="5"/>
      <c r="UW715" s="5"/>
      <c r="UX715" s="5"/>
      <c r="UY715" s="5"/>
      <c r="UZ715" s="5"/>
      <c r="VA715" s="5"/>
      <c r="VB715" s="5"/>
      <c r="VC715" s="5"/>
      <c r="VD715" s="5"/>
      <c r="VE715" s="5"/>
      <c r="VF715" s="5"/>
      <c r="VG715" s="5"/>
      <c r="VH715" s="5"/>
      <c r="VI715" s="5"/>
      <c r="VJ715" s="5"/>
      <c r="VK715" s="5"/>
      <c r="VL715" s="5"/>
      <c r="VM715" s="5"/>
      <c r="VN715" s="5"/>
      <c r="VO715" s="5"/>
      <c r="VP715" s="5"/>
      <c r="VQ715" s="5"/>
      <c r="VR715" s="5"/>
      <c r="VS715" s="5"/>
      <c r="VT715" s="5"/>
      <c r="VU715" s="5"/>
      <c r="VV715" s="5"/>
      <c r="VW715" s="5"/>
      <c r="VX715" s="5"/>
      <c r="VY715" s="5"/>
      <c r="VZ715" s="5"/>
      <c r="WA715" s="5"/>
      <c r="WB715" s="5"/>
      <c r="WC715" s="5"/>
      <c r="WD715" s="5"/>
      <c r="WE715" s="5"/>
      <c r="WF715" s="5"/>
      <c r="WG715" s="5"/>
      <c r="WH715" s="5"/>
      <c r="WI715" s="5"/>
      <c r="WJ715" s="5"/>
      <c r="WK715" s="5"/>
      <c r="WL715" s="5"/>
      <c r="WM715" s="5"/>
      <c r="WN715" s="5"/>
      <c r="WO715" s="5"/>
      <c r="WP715" s="5"/>
      <c r="WQ715" s="5"/>
      <c r="WR715" s="5"/>
      <c r="WS715" s="5"/>
      <c r="WT715" s="5"/>
      <c r="WU715" s="5"/>
      <c r="WV715" s="5"/>
      <c r="WW715" s="5"/>
      <c r="WX715" s="5"/>
      <c r="WY715" s="5"/>
      <c r="WZ715" s="5"/>
      <c r="XA715" s="5"/>
      <c r="XB715" s="5"/>
      <c r="XC715" s="5"/>
      <c r="XD715" s="5"/>
      <c r="XE715" s="5"/>
      <c r="XF715" s="5"/>
      <c r="XG715" s="5"/>
      <c r="XH715" s="5"/>
      <c r="XI715" s="5"/>
      <c r="XJ715" s="5"/>
      <c r="XK715" s="5"/>
      <c r="XL715" s="5"/>
      <c r="XM715" s="5"/>
      <c r="XN715" s="5"/>
      <c r="XO715" s="5"/>
      <c r="XP715" s="5"/>
      <c r="XQ715" s="5"/>
      <c r="XR715" s="5"/>
      <c r="XS715" s="5"/>
      <c r="XT715" s="5"/>
      <c r="XU715" s="5"/>
      <c r="XV715" s="5"/>
      <c r="XW715" s="5"/>
    </row>
    <row r="716" spans="39:647" x14ac:dyDescent="0.45">
      <c r="AM716" s="5"/>
      <c r="AN716" s="5"/>
      <c r="AO716" s="5"/>
      <c r="AP716" s="5"/>
      <c r="AQ716" s="5"/>
      <c r="AR716" s="5"/>
      <c r="AS716" s="5"/>
      <c r="AT716" s="5"/>
      <c r="AU716" s="5"/>
      <c r="AV716" s="5"/>
      <c r="AW716" s="5"/>
      <c r="AX716" s="5"/>
      <c r="AY716" s="5"/>
      <c r="AZ716" s="5"/>
      <c r="BA716" s="5"/>
      <c r="BB716" s="5"/>
      <c r="BC716" s="5"/>
      <c r="BD716" s="5"/>
      <c r="BE716" s="5"/>
      <c r="BF716" s="5"/>
      <c r="BG716" s="5"/>
      <c r="BH716" s="5"/>
      <c r="BI716" s="5"/>
      <c r="BJ716" s="5"/>
      <c r="BK716" s="5"/>
      <c r="BL716" s="5"/>
      <c r="BM716" s="5"/>
      <c r="BN716" s="5"/>
      <c r="BO716" s="5"/>
      <c r="BP716" s="5"/>
      <c r="BQ716" s="5"/>
      <c r="BR716" s="5"/>
      <c r="BS716" s="5"/>
      <c r="BT716" s="5"/>
      <c r="BU716" s="5"/>
      <c r="BV716" s="5"/>
      <c r="BW716" s="5"/>
      <c r="BX716" s="5"/>
      <c r="BY716" s="5"/>
      <c r="BZ716" s="5"/>
      <c r="CA716" s="5"/>
      <c r="CB716" s="5"/>
      <c r="CC716" s="5"/>
      <c r="CD716" s="5"/>
      <c r="CE716" s="5"/>
      <c r="CF716" s="5"/>
      <c r="CG716" s="5"/>
      <c r="CH716" s="5"/>
      <c r="CI716" s="5"/>
      <c r="CJ716" s="5"/>
      <c r="CK716" s="5"/>
      <c r="CL716" s="5"/>
      <c r="CM716" s="5"/>
      <c r="CN716" s="5"/>
      <c r="CO716" s="5"/>
      <c r="CP716" s="5"/>
      <c r="CQ716" s="5"/>
      <c r="CR716" s="5"/>
      <c r="CS716" s="5"/>
      <c r="CT716" s="5"/>
      <c r="CU716" s="5"/>
      <c r="CV716" s="5"/>
      <c r="CW716" s="5"/>
      <c r="CX716" s="5"/>
      <c r="CY716" s="5"/>
      <c r="CZ716" s="5"/>
      <c r="DA716" s="5"/>
      <c r="DB716" s="5"/>
      <c r="DC716" s="5"/>
      <c r="DD716" s="5"/>
      <c r="DE716" s="5"/>
      <c r="DF716" s="5"/>
      <c r="DG716" s="5"/>
      <c r="DH716" s="5"/>
      <c r="DI716" s="5"/>
      <c r="DJ716" s="5"/>
      <c r="DK716" s="5"/>
      <c r="DL716" s="5"/>
      <c r="DM716" s="5"/>
      <c r="DN716" s="5"/>
      <c r="DO716" s="5"/>
      <c r="DP716" s="5"/>
      <c r="DQ716" s="5"/>
      <c r="DR716" s="5"/>
      <c r="DS716" s="5"/>
      <c r="DT716" s="5"/>
      <c r="DU716" s="5"/>
      <c r="DV716" s="5"/>
      <c r="DW716" s="5"/>
      <c r="DX716" s="5"/>
      <c r="DY716" s="5"/>
      <c r="DZ716" s="5"/>
      <c r="EA716" s="5"/>
      <c r="EB716" s="5"/>
      <c r="EC716" s="5"/>
      <c r="ED716" s="5"/>
      <c r="EE716" s="5"/>
      <c r="EF716" s="5"/>
      <c r="EG716" s="5"/>
      <c r="EH716" s="5"/>
      <c r="EI716" s="5"/>
      <c r="EJ716" s="5"/>
      <c r="EK716" s="5"/>
      <c r="EL716" s="5"/>
      <c r="EM716" s="5"/>
      <c r="EN716" s="5"/>
      <c r="EO716" s="5"/>
      <c r="EP716" s="5"/>
      <c r="EQ716" s="5"/>
      <c r="ER716" s="5"/>
      <c r="ES716" s="5"/>
      <c r="ET716" s="5"/>
      <c r="EU716" s="5"/>
      <c r="EV716" s="5"/>
      <c r="EW716" s="5"/>
      <c r="EX716" s="5"/>
      <c r="EY716" s="5"/>
      <c r="EZ716" s="5"/>
      <c r="FA716" s="5"/>
      <c r="FB716" s="5"/>
      <c r="FC716" s="5"/>
      <c r="FD716" s="5"/>
      <c r="FE716" s="5"/>
      <c r="FF716" s="5"/>
      <c r="FG716" s="5"/>
      <c r="FH716" s="5"/>
      <c r="FI716" s="5"/>
      <c r="FJ716" s="5"/>
      <c r="FK716" s="5"/>
      <c r="FL716" s="5"/>
      <c r="FM716" s="5"/>
      <c r="FN716" s="5"/>
      <c r="FO716" s="5"/>
      <c r="FP716" s="5"/>
      <c r="FQ716" s="5"/>
      <c r="FR716" s="5"/>
      <c r="FS716" s="5"/>
      <c r="FT716" s="5"/>
      <c r="FU716" s="5"/>
      <c r="FV716" s="5"/>
      <c r="FW716" s="5"/>
      <c r="FX716" s="5"/>
      <c r="FY716" s="5"/>
      <c r="FZ716" s="5"/>
      <c r="GA716" s="5"/>
      <c r="GB716" s="5"/>
      <c r="GC716" s="5"/>
      <c r="GD716" s="5"/>
      <c r="GE716" s="5"/>
      <c r="GF716" s="5"/>
      <c r="GG716" s="5"/>
      <c r="GH716" s="5"/>
      <c r="GI716" s="5"/>
      <c r="GJ716" s="5"/>
      <c r="GK716" s="5"/>
      <c r="GL716" s="5"/>
      <c r="GM716" s="5"/>
      <c r="GN716" s="5"/>
      <c r="GO716" s="5"/>
      <c r="GP716" s="5"/>
      <c r="GQ716" s="5"/>
      <c r="GR716" s="5"/>
      <c r="GS716" s="5"/>
      <c r="GT716" s="5"/>
      <c r="GU716" s="5"/>
      <c r="GV716" s="5"/>
      <c r="GW716" s="5"/>
      <c r="GX716" s="5"/>
      <c r="GY716" s="5"/>
      <c r="GZ716" s="5"/>
      <c r="HA716" s="5"/>
      <c r="HB716" s="5"/>
      <c r="HC716" s="5"/>
      <c r="HD716" s="5"/>
      <c r="HE716" s="5"/>
      <c r="HF716" s="5"/>
      <c r="HG716" s="5"/>
      <c r="HH716" s="5"/>
      <c r="HI716" s="5"/>
      <c r="HJ716" s="5"/>
      <c r="HK716" s="5"/>
      <c r="HL716" s="5"/>
      <c r="HM716" s="5"/>
      <c r="HN716" s="5"/>
      <c r="HO716" s="5"/>
      <c r="HP716" s="5"/>
      <c r="HQ716" s="5"/>
      <c r="HR716" s="5"/>
      <c r="HS716" s="5"/>
      <c r="HT716" s="5"/>
      <c r="HU716" s="5"/>
      <c r="HV716" s="5"/>
      <c r="HW716" s="5"/>
      <c r="HX716" s="5"/>
      <c r="HY716" s="5"/>
      <c r="HZ716" s="5"/>
      <c r="IA716" s="5"/>
      <c r="IB716" s="5"/>
      <c r="IC716" s="5"/>
      <c r="ID716" s="5"/>
      <c r="IE716" s="5"/>
      <c r="IF716" s="5"/>
      <c r="IG716" s="5"/>
      <c r="IH716" s="5"/>
      <c r="II716" s="5"/>
      <c r="IJ716" s="5"/>
      <c r="IK716" s="5"/>
      <c r="IL716" s="5"/>
      <c r="IM716" s="5"/>
      <c r="IN716" s="5"/>
      <c r="IO716" s="5"/>
      <c r="IP716" s="5"/>
      <c r="IQ716" s="5"/>
      <c r="IR716" s="5"/>
      <c r="IS716" s="5"/>
      <c r="IT716" s="5"/>
      <c r="IU716" s="5"/>
      <c r="IV716" s="5"/>
      <c r="IW716" s="5"/>
      <c r="IX716" s="5"/>
      <c r="IY716" s="5"/>
      <c r="IZ716" s="5"/>
      <c r="JA716" s="5"/>
      <c r="JB716" s="5"/>
      <c r="JC716" s="5"/>
      <c r="JD716" s="5"/>
      <c r="JE716" s="5"/>
      <c r="JF716" s="5"/>
      <c r="JG716" s="5"/>
      <c r="JH716" s="5"/>
      <c r="JI716" s="5"/>
      <c r="JJ716" s="5"/>
      <c r="JK716" s="5"/>
      <c r="JL716" s="5"/>
      <c r="JM716" s="5"/>
      <c r="JN716" s="5"/>
      <c r="JO716" s="5"/>
      <c r="JP716" s="5"/>
      <c r="JQ716" s="5"/>
      <c r="JR716" s="5"/>
      <c r="JS716" s="5"/>
      <c r="JT716" s="5"/>
      <c r="JU716" s="5"/>
      <c r="JV716" s="5"/>
      <c r="JW716" s="5"/>
      <c r="JX716" s="5"/>
      <c r="JY716" s="5"/>
      <c r="JZ716" s="5"/>
      <c r="KA716" s="5"/>
      <c r="KB716" s="5"/>
      <c r="KC716" s="5"/>
      <c r="KD716" s="5"/>
      <c r="KE716" s="5"/>
      <c r="KF716" s="5"/>
      <c r="KG716" s="5"/>
      <c r="KH716" s="5"/>
      <c r="KI716" s="5"/>
      <c r="KJ716" s="5"/>
      <c r="KK716" s="5"/>
      <c r="KL716" s="5"/>
      <c r="KM716" s="5"/>
      <c r="KN716" s="5"/>
      <c r="KO716" s="5"/>
      <c r="KP716" s="5"/>
      <c r="KQ716" s="5"/>
      <c r="KR716" s="5"/>
      <c r="KS716" s="5"/>
      <c r="KT716" s="5"/>
      <c r="KU716" s="5"/>
      <c r="KV716" s="5"/>
      <c r="KW716" s="5"/>
      <c r="KX716" s="5"/>
      <c r="KY716" s="5"/>
      <c r="KZ716" s="5"/>
      <c r="LA716" s="5"/>
      <c r="LB716" s="5"/>
      <c r="LC716" s="5"/>
      <c r="LD716" s="5"/>
      <c r="LE716" s="5"/>
      <c r="LF716" s="5"/>
      <c r="LG716" s="5"/>
      <c r="LH716" s="5"/>
      <c r="LI716" s="5"/>
      <c r="LJ716" s="5"/>
      <c r="LK716" s="5"/>
      <c r="LL716" s="5"/>
      <c r="LM716" s="5"/>
      <c r="LN716" s="5"/>
      <c r="LO716" s="5"/>
      <c r="LP716" s="5"/>
      <c r="LQ716" s="5"/>
      <c r="LR716" s="5"/>
      <c r="LS716" s="5"/>
      <c r="LT716" s="5"/>
      <c r="LU716" s="5"/>
      <c r="LV716" s="5"/>
      <c r="LW716" s="5"/>
      <c r="LX716" s="5"/>
      <c r="LY716" s="5"/>
      <c r="LZ716" s="5"/>
      <c r="MA716" s="5"/>
      <c r="MB716" s="5"/>
      <c r="MC716" s="5"/>
      <c r="MD716" s="5"/>
      <c r="ME716" s="5"/>
      <c r="MF716" s="5"/>
      <c r="MG716" s="5"/>
      <c r="MH716" s="5"/>
      <c r="MI716" s="5"/>
      <c r="MJ716" s="5"/>
      <c r="MK716" s="5"/>
      <c r="ML716" s="5"/>
      <c r="MM716" s="5"/>
      <c r="MN716" s="5"/>
      <c r="MO716" s="5"/>
      <c r="MP716" s="5"/>
      <c r="MQ716" s="5"/>
      <c r="MR716" s="5"/>
      <c r="MS716" s="5"/>
      <c r="MT716" s="5"/>
      <c r="MU716" s="5"/>
      <c r="MV716" s="5"/>
      <c r="MW716" s="5"/>
      <c r="MX716" s="5"/>
      <c r="MY716" s="5"/>
      <c r="MZ716" s="5"/>
      <c r="NA716" s="5"/>
      <c r="NB716" s="5"/>
      <c r="NC716" s="5"/>
      <c r="ND716" s="5"/>
      <c r="NE716" s="5"/>
      <c r="NF716" s="5"/>
      <c r="NG716" s="5"/>
      <c r="NH716" s="5"/>
      <c r="NI716" s="5"/>
      <c r="NJ716" s="5"/>
      <c r="NK716" s="5"/>
      <c r="NL716" s="5"/>
      <c r="NM716" s="5"/>
      <c r="NN716" s="5"/>
      <c r="NO716" s="5"/>
      <c r="NP716" s="5"/>
      <c r="NQ716" s="5"/>
      <c r="NR716" s="5"/>
      <c r="NS716" s="5"/>
      <c r="NT716" s="5"/>
      <c r="NU716" s="5"/>
      <c r="NV716" s="5"/>
      <c r="NW716" s="5"/>
      <c r="NX716" s="5"/>
      <c r="NY716" s="5"/>
      <c r="NZ716" s="5"/>
      <c r="OA716" s="5"/>
      <c r="OB716" s="5"/>
      <c r="OC716" s="5"/>
      <c r="OD716" s="5"/>
      <c r="OE716" s="5"/>
      <c r="OF716" s="5"/>
      <c r="OG716" s="5"/>
      <c r="OH716" s="5"/>
      <c r="OI716" s="5"/>
      <c r="OJ716" s="5"/>
      <c r="OK716" s="5"/>
      <c r="OL716" s="5"/>
      <c r="OM716" s="5"/>
      <c r="ON716" s="5"/>
      <c r="OO716" s="5"/>
      <c r="OP716" s="5"/>
      <c r="OQ716" s="5"/>
      <c r="OR716" s="5"/>
      <c r="OS716" s="5"/>
      <c r="OT716" s="5"/>
      <c r="OU716" s="5"/>
      <c r="OV716" s="5"/>
      <c r="OW716" s="5"/>
      <c r="OX716" s="5"/>
      <c r="OY716" s="5"/>
      <c r="OZ716" s="5"/>
      <c r="PA716" s="5"/>
      <c r="PB716" s="5"/>
      <c r="PC716" s="5"/>
      <c r="PD716" s="5"/>
      <c r="PE716" s="5"/>
      <c r="PF716" s="5"/>
      <c r="PG716" s="5"/>
      <c r="PH716" s="5"/>
      <c r="PI716" s="5"/>
      <c r="PJ716" s="5"/>
      <c r="PK716" s="5"/>
      <c r="PL716" s="5"/>
      <c r="PM716" s="5"/>
      <c r="PN716" s="5"/>
      <c r="PO716" s="5"/>
      <c r="PP716" s="5"/>
      <c r="PQ716" s="5"/>
      <c r="PR716" s="5"/>
      <c r="PS716" s="5"/>
      <c r="PT716" s="5"/>
      <c r="PU716" s="5"/>
      <c r="PV716" s="5"/>
      <c r="PW716" s="5"/>
      <c r="PX716" s="5"/>
      <c r="PY716" s="5"/>
      <c r="PZ716" s="5"/>
      <c r="QA716" s="5"/>
      <c r="QB716" s="5"/>
      <c r="QC716" s="5"/>
      <c r="QD716" s="5"/>
      <c r="QE716" s="5"/>
      <c r="QF716" s="5"/>
      <c r="QG716" s="5"/>
      <c r="QH716" s="5"/>
      <c r="QI716" s="5"/>
      <c r="QJ716" s="5"/>
      <c r="QK716" s="5"/>
      <c r="QL716" s="5"/>
      <c r="QM716" s="5"/>
      <c r="QN716" s="5"/>
      <c r="QO716" s="5"/>
      <c r="QP716" s="5"/>
      <c r="QQ716" s="5"/>
      <c r="QR716" s="5"/>
      <c r="QS716" s="5"/>
      <c r="QT716" s="5"/>
      <c r="QU716" s="5"/>
      <c r="QV716" s="5"/>
      <c r="QW716" s="5"/>
      <c r="QX716" s="5"/>
      <c r="QY716" s="5"/>
      <c r="QZ716" s="5"/>
      <c r="RA716" s="5"/>
      <c r="RB716" s="5"/>
      <c r="RC716" s="5"/>
      <c r="RD716" s="5"/>
      <c r="RE716" s="5"/>
      <c r="RF716" s="5"/>
      <c r="RG716" s="5"/>
      <c r="RH716" s="5"/>
      <c r="RI716" s="5"/>
      <c r="RJ716" s="5"/>
      <c r="RK716" s="5"/>
      <c r="RL716" s="5"/>
      <c r="RM716" s="5"/>
      <c r="RN716" s="5"/>
      <c r="RO716" s="5"/>
      <c r="RP716" s="5"/>
      <c r="RQ716" s="5"/>
      <c r="RR716" s="5"/>
      <c r="RS716" s="5"/>
      <c r="RT716" s="5"/>
      <c r="RU716" s="5"/>
      <c r="RV716" s="5"/>
      <c r="RW716" s="5"/>
      <c r="RX716" s="5"/>
      <c r="RY716" s="5"/>
      <c r="RZ716" s="5"/>
      <c r="SA716" s="5"/>
      <c r="SB716" s="5"/>
      <c r="SC716" s="5"/>
      <c r="SD716" s="5"/>
      <c r="SE716" s="5"/>
      <c r="SF716" s="5"/>
      <c r="SG716" s="5"/>
      <c r="SH716" s="5"/>
      <c r="SI716" s="5"/>
      <c r="SJ716" s="5"/>
      <c r="SK716" s="5"/>
      <c r="SL716" s="5"/>
      <c r="SM716" s="5"/>
      <c r="SN716" s="5"/>
      <c r="SO716" s="5"/>
      <c r="SP716" s="5"/>
      <c r="SQ716" s="5"/>
      <c r="SR716" s="5"/>
      <c r="SS716" s="5"/>
      <c r="ST716" s="5"/>
      <c r="SU716" s="5"/>
      <c r="SV716" s="5"/>
      <c r="SW716" s="5"/>
      <c r="SX716" s="5"/>
      <c r="SY716" s="5"/>
      <c r="SZ716" s="5"/>
      <c r="TA716" s="5"/>
      <c r="TB716" s="5"/>
      <c r="TC716" s="5"/>
      <c r="TD716" s="5"/>
      <c r="TE716" s="5"/>
      <c r="TF716" s="5"/>
      <c r="TG716" s="5"/>
      <c r="TH716" s="5"/>
      <c r="TI716" s="5"/>
      <c r="TJ716" s="5"/>
      <c r="TK716" s="5"/>
      <c r="TL716" s="5"/>
      <c r="TM716" s="5"/>
      <c r="TN716" s="5"/>
      <c r="TO716" s="5"/>
      <c r="TP716" s="5"/>
      <c r="TQ716" s="5"/>
      <c r="TR716" s="5"/>
      <c r="TS716" s="5"/>
      <c r="TT716" s="5"/>
      <c r="TU716" s="5"/>
      <c r="TV716" s="5"/>
      <c r="TW716" s="5"/>
      <c r="TX716" s="5"/>
      <c r="TY716" s="5"/>
      <c r="TZ716" s="5"/>
      <c r="UA716" s="5"/>
      <c r="UB716" s="5"/>
      <c r="UC716" s="5"/>
      <c r="UD716" s="5"/>
      <c r="UE716" s="5"/>
      <c r="UF716" s="5"/>
      <c r="UG716" s="5"/>
      <c r="UH716" s="5"/>
      <c r="UI716" s="5"/>
      <c r="UJ716" s="5"/>
      <c r="UK716" s="5"/>
      <c r="UL716" s="5"/>
      <c r="UM716" s="5"/>
      <c r="UN716" s="5"/>
      <c r="UO716" s="5"/>
      <c r="UP716" s="5"/>
      <c r="UQ716" s="5"/>
      <c r="UR716" s="5"/>
      <c r="US716" s="5"/>
      <c r="UT716" s="5"/>
      <c r="UU716" s="5"/>
      <c r="UV716" s="5"/>
      <c r="UW716" s="5"/>
      <c r="UX716" s="5"/>
      <c r="UY716" s="5"/>
      <c r="UZ716" s="5"/>
      <c r="VA716" s="5"/>
      <c r="VB716" s="5"/>
      <c r="VC716" s="5"/>
      <c r="VD716" s="5"/>
      <c r="VE716" s="5"/>
      <c r="VF716" s="5"/>
      <c r="VG716" s="5"/>
      <c r="VH716" s="5"/>
      <c r="VI716" s="5"/>
      <c r="VJ716" s="5"/>
      <c r="VK716" s="5"/>
      <c r="VL716" s="5"/>
      <c r="VM716" s="5"/>
      <c r="VN716" s="5"/>
      <c r="VO716" s="5"/>
      <c r="VP716" s="5"/>
      <c r="VQ716" s="5"/>
      <c r="VR716" s="5"/>
      <c r="VS716" s="5"/>
      <c r="VT716" s="5"/>
      <c r="VU716" s="5"/>
      <c r="VV716" s="5"/>
      <c r="VW716" s="5"/>
      <c r="VX716" s="5"/>
      <c r="VY716" s="5"/>
      <c r="VZ716" s="5"/>
      <c r="WA716" s="5"/>
      <c r="WB716" s="5"/>
      <c r="WC716" s="5"/>
      <c r="WD716" s="5"/>
      <c r="WE716" s="5"/>
      <c r="WF716" s="5"/>
      <c r="WG716" s="5"/>
      <c r="WH716" s="5"/>
      <c r="WI716" s="5"/>
      <c r="WJ716" s="5"/>
      <c r="WK716" s="5"/>
      <c r="WL716" s="5"/>
      <c r="WM716" s="5"/>
      <c r="WN716" s="5"/>
      <c r="WO716" s="5"/>
      <c r="WP716" s="5"/>
      <c r="WQ716" s="5"/>
      <c r="WR716" s="5"/>
      <c r="WS716" s="5"/>
      <c r="WT716" s="5"/>
      <c r="WU716" s="5"/>
      <c r="WV716" s="5"/>
      <c r="WW716" s="5"/>
      <c r="WX716" s="5"/>
      <c r="WY716" s="5"/>
      <c r="WZ716" s="5"/>
      <c r="XA716" s="5"/>
      <c r="XB716" s="5"/>
      <c r="XC716" s="5"/>
      <c r="XD716" s="5"/>
      <c r="XE716" s="5"/>
      <c r="XF716" s="5"/>
      <c r="XG716" s="5"/>
      <c r="XH716" s="5"/>
      <c r="XI716" s="5"/>
      <c r="XJ716" s="5"/>
      <c r="XK716" s="5"/>
      <c r="XL716" s="5"/>
      <c r="XM716" s="5"/>
      <c r="XN716" s="5"/>
      <c r="XO716" s="5"/>
      <c r="XP716" s="5"/>
      <c r="XQ716" s="5"/>
      <c r="XR716" s="5"/>
      <c r="XS716" s="5"/>
      <c r="XT716" s="5"/>
      <c r="XU716" s="5"/>
      <c r="XV716" s="5"/>
      <c r="XW716" s="5"/>
    </row>
    <row r="717" spans="39:647" x14ac:dyDescent="0.45">
      <c r="AM717" s="5"/>
      <c r="AN717" s="5"/>
      <c r="AO717" s="5"/>
      <c r="AP717" s="5"/>
      <c r="AQ717" s="5"/>
      <c r="AR717" s="5"/>
      <c r="AS717" s="5"/>
      <c r="AT717" s="5"/>
      <c r="AU717" s="5"/>
      <c r="AV717" s="5"/>
      <c r="AW717" s="5"/>
      <c r="AX717" s="5"/>
      <c r="AY717" s="5"/>
      <c r="AZ717" s="5"/>
      <c r="BA717" s="5"/>
      <c r="BB717" s="5"/>
      <c r="BC717" s="5"/>
      <c r="BD717" s="5"/>
      <c r="BE717" s="5"/>
      <c r="BF717" s="5"/>
      <c r="BG717" s="5"/>
      <c r="BH717" s="5"/>
      <c r="BI717" s="5"/>
      <c r="BJ717" s="5"/>
      <c r="BK717" s="5"/>
      <c r="BL717" s="5"/>
      <c r="BM717" s="5"/>
      <c r="BN717" s="5"/>
      <c r="BO717" s="5"/>
      <c r="BP717" s="5"/>
      <c r="BQ717" s="5"/>
      <c r="BR717" s="5"/>
      <c r="BS717" s="5"/>
      <c r="BT717" s="5"/>
      <c r="BU717" s="5"/>
      <c r="BV717" s="5"/>
      <c r="BW717" s="5"/>
      <c r="BX717" s="5"/>
      <c r="BY717" s="5"/>
      <c r="BZ717" s="5"/>
      <c r="CA717" s="5"/>
      <c r="CB717" s="5"/>
      <c r="CC717" s="5"/>
      <c r="CD717" s="5"/>
      <c r="CE717" s="5"/>
      <c r="CF717" s="5"/>
      <c r="CG717" s="5"/>
      <c r="CH717" s="5"/>
      <c r="CI717" s="5"/>
      <c r="CJ717" s="5"/>
      <c r="CK717" s="5"/>
      <c r="CL717" s="5"/>
      <c r="CM717" s="5"/>
      <c r="CN717" s="5"/>
      <c r="CO717" s="5"/>
      <c r="CP717" s="5"/>
      <c r="CQ717" s="5"/>
      <c r="CR717" s="5"/>
      <c r="CS717" s="5"/>
      <c r="CT717" s="5"/>
      <c r="CU717" s="5"/>
      <c r="CV717" s="5"/>
      <c r="CW717" s="5"/>
      <c r="CX717" s="5"/>
      <c r="CY717" s="5"/>
      <c r="CZ717" s="5"/>
      <c r="DA717" s="5"/>
      <c r="DB717" s="5"/>
      <c r="DC717" s="5"/>
      <c r="DD717" s="5"/>
      <c r="DE717" s="5"/>
      <c r="DF717" s="5"/>
      <c r="DG717" s="5"/>
      <c r="DH717" s="5"/>
      <c r="DI717" s="5"/>
      <c r="DJ717" s="5"/>
      <c r="DK717" s="5"/>
      <c r="DL717" s="5"/>
      <c r="DM717" s="5"/>
      <c r="DN717" s="5"/>
      <c r="DO717" s="5"/>
      <c r="DP717" s="5"/>
      <c r="DQ717" s="5"/>
      <c r="DR717" s="5"/>
      <c r="DS717" s="5"/>
      <c r="DT717" s="5"/>
      <c r="DU717" s="5"/>
      <c r="DV717" s="5"/>
      <c r="DW717" s="5"/>
      <c r="DX717" s="5"/>
      <c r="DY717" s="5"/>
      <c r="DZ717" s="5"/>
      <c r="EA717" s="5"/>
      <c r="EB717" s="5"/>
      <c r="EC717" s="5"/>
      <c r="ED717" s="5"/>
      <c r="EE717" s="5"/>
      <c r="EF717" s="5"/>
      <c r="EG717" s="5"/>
      <c r="EH717" s="5"/>
      <c r="EI717" s="5"/>
      <c r="EJ717" s="5"/>
      <c r="EK717" s="5"/>
      <c r="EL717" s="5"/>
      <c r="EM717" s="5"/>
      <c r="EN717" s="5"/>
      <c r="EO717" s="5"/>
      <c r="EP717" s="5"/>
      <c r="EQ717" s="5"/>
      <c r="ER717" s="5"/>
      <c r="ES717" s="5"/>
      <c r="ET717" s="5"/>
      <c r="EU717" s="5"/>
      <c r="EV717" s="5"/>
      <c r="EW717" s="5"/>
      <c r="EX717" s="5"/>
      <c r="EY717" s="5"/>
      <c r="EZ717" s="5"/>
      <c r="FA717" s="5"/>
      <c r="FB717" s="5"/>
      <c r="FC717" s="5"/>
      <c r="FD717" s="5"/>
      <c r="FE717" s="5"/>
      <c r="FF717" s="5"/>
      <c r="FG717" s="5"/>
      <c r="FH717" s="5"/>
      <c r="FI717" s="5"/>
      <c r="FJ717" s="5"/>
      <c r="FK717" s="5"/>
      <c r="FL717" s="5"/>
      <c r="FM717" s="5"/>
      <c r="FN717" s="5"/>
      <c r="FO717" s="5"/>
      <c r="FP717" s="5"/>
      <c r="FQ717" s="5"/>
      <c r="FR717" s="5"/>
      <c r="FS717" s="5"/>
      <c r="FT717" s="5"/>
      <c r="FU717" s="5"/>
      <c r="FV717" s="5"/>
      <c r="FW717" s="5"/>
      <c r="FX717" s="5"/>
      <c r="FY717" s="5"/>
      <c r="FZ717" s="5"/>
      <c r="GA717" s="5"/>
      <c r="GB717" s="5"/>
      <c r="GC717" s="5"/>
      <c r="GD717" s="5"/>
      <c r="GE717" s="5"/>
      <c r="GF717" s="5"/>
      <c r="GG717" s="5"/>
      <c r="GH717" s="5"/>
      <c r="GI717" s="5"/>
      <c r="GJ717" s="5"/>
      <c r="GK717" s="5"/>
      <c r="GL717" s="5"/>
      <c r="GM717" s="5"/>
      <c r="GN717" s="5"/>
      <c r="GO717" s="5"/>
      <c r="GP717" s="5"/>
      <c r="GQ717" s="5"/>
      <c r="GR717" s="5"/>
      <c r="GS717" s="5"/>
      <c r="GT717" s="5"/>
      <c r="GU717" s="5"/>
      <c r="GV717" s="5"/>
      <c r="GW717" s="5"/>
      <c r="GX717" s="5"/>
      <c r="GY717" s="5"/>
      <c r="GZ717" s="5"/>
      <c r="HA717" s="5"/>
      <c r="HB717" s="5"/>
      <c r="HC717" s="5"/>
      <c r="HD717" s="5"/>
      <c r="HE717" s="5"/>
      <c r="HF717" s="5"/>
      <c r="HG717" s="5"/>
      <c r="HH717" s="5"/>
      <c r="HI717" s="5"/>
      <c r="HJ717" s="5"/>
      <c r="HK717" s="5"/>
      <c r="HL717" s="5"/>
      <c r="HM717" s="5"/>
      <c r="HN717" s="5"/>
      <c r="HO717" s="5"/>
      <c r="HP717" s="5"/>
      <c r="HQ717" s="5"/>
      <c r="HR717" s="5"/>
      <c r="HS717" s="5"/>
      <c r="HT717" s="5"/>
      <c r="HU717" s="5"/>
      <c r="HV717" s="5"/>
      <c r="HW717" s="5"/>
      <c r="HX717" s="5"/>
      <c r="HY717" s="5"/>
      <c r="HZ717" s="5"/>
      <c r="IA717" s="5"/>
      <c r="IB717" s="5"/>
      <c r="IC717" s="5"/>
      <c r="ID717" s="5"/>
      <c r="IE717" s="5"/>
      <c r="IF717" s="5"/>
      <c r="IG717" s="5"/>
      <c r="IH717" s="5"/>
      <c r="II717" s="5"/>
      <c r="IJ717" s="5"/>
      <c r="IK717" s="5"/>
      <c r="IL717" s="5"/>
      <c r="IM717" s="5"/>
      <c r="IN717" s="5"/>
      <c r="IO717" s="5"/>
      <c r="IP717" s="5"/>
      <c r="IQ717" s="5"/>
      <c r="IR717" s="5"/>
      <c r="IS717" s="5"/>
      <c r="IT717" s="5"/>
      <c r="IU717" s="5"/>
      <c r="IV717" s="5"/>
      <c r="IW717" s="5"/>
      <c r="IX717" s="5"/>
      <c r="IY717" s="5"/>
      <c r="IZ717" s="5"/>
      <c r="JA717" s="5"/>
      <c r="JB717" s="5"/>
      <c r="JC717" s="5"/>
      <c r="JD717" s="5"/>
      <c r="JE717" s="5"/>
      <c r="JF717" s="5"/>
      <c r="JG717" s="5"/>
      <c r="JH717" s="5"/>
      <c r="JI717" s="5"/>
      <c r="JJ717" s="5"/>
      <c r="JK717" s="5"/>
      <c r="JL717" s="5"/>
      <c r="JM717" s="5"/>
      <c r="JN717" s="5"/>
      <c r="JO717" s="5"/>
      <c r="JP717" s="5"/>
      <c r="JQ717" s="5"/>
      <c r="JR717" s="5"/>
      <c r="JS717" s="5"/>
      <c r="JT717" s="5"/>
      <c r="JU717" s="5"/>
      <c r="JV717" s="5"/>
      <c r="JW717" s="5"/>
      <c r="JX717" s="5"/>
      <c r="JY717" s="5"/>
      <c r="JZ717" s="5"/>
      <c r="KA717" s="5"/>
      <c r="KB717" s="5"/>
      <c r="KC717" s="5"/>
      <c r="KD717" s="5"/>
      <c r="KE717" s="5"/>
      <c r="KF717" s="5"/>
      <c r="KG717" s="5"/>
      <c r="KH717" s="5"/>
      <c r="KI717" s="5"/>
      <c r="KJ717" s="5"/>
      <c r="KK717" s="5"/>
      <c r="KL717" s="5"/>
      <c r="KM717" s="5"/>
      <c r="KN717" s="5"/>
      <c r="KO717" s="5"/>
      <c r="KP717" s="5"/>
      <c r="KQ717" s="5"/>
      <c r="KR717" s="5"/>
      <c r="KS717" s="5"/>
      <c r="KT717" s="5"/>
      <c r="KU717" s="5"/>
      <c r="KV717" s="5"/>
      <c r="KW717" s="5"/>
      <c r="KX717" s="5"/>
      <c r="KY717" s="5"/>
      <c r="KZ717" s="5"/>
      <c r="LA717" s="5"/>
      <c r="LB717" s="5"/>
      <c r="LC717" s="5"/>
      <c r="LD717" s="5"/>
      <c r="LE717" s="5"/>
      <c r="LF717" s="5"/>
      <c r="LG717" s="5"/>
      <c r="LH717" s="5"/>
      <c r="LI717" s="5"/>
      <c r="LJ717" s="5"/>
      <c r="LK717" s="5"/>
      <c r="LL717" s="5"/>
      <c r="LM717" s="5"/>
      <c r="LN717" s="5"/>
      <c r="LO717" s="5"/>
      <c r="LP717" s="5"/>
      <c r="LQ717" s="5"/>
      <c r="LR717" s="5"/>
      <c r="LS717" s="5"/>
      <c r="LT717" s="5"/>
      <c r="LU717" s="5"/>
      <c r="LV717" s="5"/>
      <c r="LW717" s="5"/>
      <c r="LX717" s="5"/>
      <c r="LY717" s="5"/>
      <c r="LZ717" s="5"/>
      <c r="MA717" s="5"/>
      <c r="MB717" s="5"/>
      <c r="MC717" s="5"/>
      <c r="MD717" s="5"/>
      <c r="ME717" s="5"/>
      <c r="MF717" s="5"/>
      <c r="MG717" s="5"/>
      <c r="MH717" s="5"/>
      <c r="MI717" s="5"/>
      <c r="MJ717" s="5"/>
      <c r="MK717" s="5"/>
      <c r="ML717" s="5"/>
      <c r="MM717" s="5"/>
      <c r="MN717" s="5"/>
      <c r="MO717" s="5"/>
      <c r="MP717" s="5"/>
      <c r="MQ717" s="5"/>
      <c r="MR717" s="5"/>
      <c r="MS717" s="5"/>
      <c r="MT717" s="5"/>
      <c r="MU717" s="5"/>
      <c r="MV717" s="5"/>
      <c r="MW717" s="5"/>
      <c r="MX717" s="5"/>
      <c r="MY717" s="5"/>
      <c r="MZ717" s="5"/>
      <c r="NA717" s="5"/>
      <c r="NB717" s="5"/>
      <c r="NC717" s="5"/>
      <c r="ND717" s="5"/>
      <c r="NE717" s="5"/>
      <c r="NF717" s="5"/>
      <c r="NG717" s="5"/>
      <c r="NH717" s="5"/>
      <c r="NI717" s="5"/>
      <c r="NJ717" s="5"/>
      <c r="NK717" s="5"/>
      <c r="NL717" s="5"/>
      <c r="NM717" s="5"/>
      <c r="NN717" s="5"/>
      <c r="NO717" s="5"/>
      <c r="NP717" s="5"/>
      <c r="NQ717" s="5"/>
      <c r="NR717" s="5"/>
      <c r="NS717" s="5"/>
      <c r="NT717" s="5"/>
      <c r="NU717" s="5"/>
      <c r="NV717" s="5"/>
      <c r="NW717" s="5"/>
      <c r="NX717" s="5"/>
      <c r="NY717" s="5"/>
      <c r="NZ717" s="5"/>
      <c r="OA717" s="5"/>
      <c r="OB717" s="5"/>
      <c r="OC717" s="5"/>
      <c r="OD717" s="5"/>
      <c r="OE717" s="5"/>
      <c r="OF717" s="5"/>
      <c r="OG717" s="5"/>
      <c r="OH717" s="5"/>
      <c r="OI717" s="5"/>
      <c r="OJ717" s="5"/>
      <c r="OK717" s="5"/>
      <c r="OL717" s="5"/>
      <c r="OM717" s="5"/>
      <c r="ON717" s="5"/>
      <c r="OO717" s="5"/>
      <c r="OP717" s="5"/>
      <c r="OQ717" s="5"/>
      <c r="OR717" s="5"/>
      <c r="OS717" s="5"/>
      <c r="OT717" s="5"/>
      <c r="OU717" s="5"/>
      <c r="OV717" s="5"/>
      <c r="OW717" s="5"/>
      <c r="OX717" s="5"/>
      <c r="OY717" s="5"/>
      <c r="OZ717" s="5"/>
      <c r="PA717" s="5"/>
      <c r="PB717" s="5"/>
      <c r="PC717" s="5"/>
      <c r="PD717" s="5"/>
      <c r="PE717" s="5"/>
      <c r="PF717" s="5"/>
      <c r="PG717" s="5"/>
      <c r="PH717" s="5"/>
      <c r="PI717" s="5"/>
      <c r="PJ717" s="5"/>
      <c r="PK717" s="5"/>
      <c r="PL717" s="5"/>
      <c r="PM717" s="5"/>
      <c r="PN717" s="5"/>
      <c r="PO717" s="5"/>
      <c r="PP717" s="5"/>
      <c r="PQ717" s="5"/>
      <c r="PR717" s="5"/>
      <c r="PS717" s="5"/>
      <c r="PT717" s="5"/>
      <c r="PU717" s="5"/>
      <c r="PV717" s="5"/>
      <c r="PW717" s="5"/>
      <c r="PX717" s="5"/>
      <c r="PY717" s="5"/>
      <c r="PZ717" s="5"/>
      <c r="QA717" s="5"/>
      <c r="QB717" s="5"/>
      <c r="QC717" s="5"/>
      <c r="QD717" s="5"/>
      <c r="QE717" s="5"/>
      <c r="QF717" s="5"/>
      <c r="QG717" s="5"/>
      <c r="QH717" s="5"/>
      <c r="QI717" s="5"/>
      <c r="QJ717" s="5"/>
      <c r="QK717" s="5"/>
      <c r="QL717" s="5"/>
      <c r="QM717" s="5"/>
      <c r="QN717" s="5"/>
      <c r="QO717" s="5"/>
      <c r="QP717" s="5"/>
      <c r="QQ717" s="5"/>
      <c r="QR717" s="5"/>
      <c r="QS717" s="5"/>
      <c r="QT717" s="5"/>
      <c r="QU717" s="5"/>
      <c r="QV717" s="5"/>
      <c r="QW717" s="5"/>
      <c r="QX717" s="5"/>
      <c r="QY717" s="5"/>
      <c r="QZ717" s="5"/>
      <c r="RA717" s="5"/>
      <c r="RB717" s="5"/>
      <c r="RC717" s="5"/>
      <c r="RD717" s="5"/>
      <c r="RE717" s="5"/>
      <c r="RF717" s="5"/>
      <c r="RG717" s="5"/>
      <c r="RH717" s="5"/>
      <c r="RI717" s="5"/>
      <c r="RJ717" s="5"/>
      <c r="RK717" s="5"/>
      <c r="RL717" s="5"/>
      <c r="RM717" s="5"/>
      <c r="RN717" s="5"/>
      <c r="RO717" s="5"/>
      <c r="RP717" s="5"/>
      <c r="RQ717" s="5"/>
      <c r="RR717" s="5"/>
      <c r="RS717" s="5"/>
      <c r="RT717" s="5"/>
      <c r="RU717" s="5"/>
      <c r="RV717" s="5"/>
      <c r="RW717" s="5"/>
      <c r="RX717" s="5"/>
      <c r="RY717" s="5"/>
      <c r="RZ717" s="5"/>
      <c r="SA717" s="5"/>
      <c r="SB717" s="5"/>
      <c r="SC717" s="5"/>
      <c r="SD717" s="5"/>
      <c r="SE717" s="5"/>
      <c r="SF717" s="5"/>
      <c r="SG717" s="5"/>
      <c r="SH717" s="5"/>
      <c r="SI717" s="5"/>
      <c r="SJ717" s="5"/>
      <c r="SK717" s="5"/>
      <c r="SL717" s="5"/>
      <c r="SM717" s="5"/>
      <c r="SN717" s="5"/>
      <c r="SO717" s="5"/>
      <c r="SP717" s="5"/>
      <c r="SQ717" s="5"/>
      <c r="SR717" s="5"/>
      <c r="SS717" s="5"/>
      <c r="ST717" s="5"/>
      <c r="SU717" s="5"/>
      <c r="SV717" s="5"/>
      <c r="SW717" s="5"/>
      <c r="SX717" s="5"/>
      <c r="SY717" s="5"/>
      <c r="SZ717" s="5"/>
      <c r="TA717" s="5"/>
      <c r="TB717" s="5"/>
      <c r="TC717" s="5"/>
      <c r="TD717" s="5"/>
      <c r="TE717" s="5"/>
      <c r="TF717" s="5"/>
      <c r="TG717" s="5"/>
      <c r="TH717" s="5"/>
      <c r="TI717" s="5"/>
      <c r="TJ717" s="5"/>
      <c r="TK717" s="5"/>
      <c r="TL717" s="5"/>
      <c r="TM717" s="5"/>
      <c r="TN717" s="5"/>
      <c r="TO717" s="5"/>
      <c r="TP717" s="5"/>
      <c r="TQ717" s="5"/>
      <c r="TR717" s="5"/>
      <c r="TS717" s="5"/>
      <c r="TT717" s="5"/>
      <c r="TU717" s="5"/>
      <c r="TV717" s="5"/>
      <c r="TW717" s="5"/>
      <c r="TX717" s="5"/>
      <c r="TY717" s="5"/>
      <c r="TZ717" s="5"/>
      <c r="UA717" s="5"/>
      <c r="UB717" s="5"/>
      <c r="UC717" s="5"/>
      <c r="UD717" s="5"/>
      <c r="UE717" s="5"/>
      <c r="UF717" s="5"/>
      <c r="UG717" s="5"/>
      <c r="UH717" s="5"/>
      <c r="UI717" s="5"/>
      <c r="UJ717" s="5"/>
      <c r="UK717" s="5"/>
      <c r="UL717" s="5"/>
      <c r="UM717" s="5"/>
      <c r="UN717" s="5"/>
      <c r="UO717" s="5"/>
      <c r="UP717" s="5"/>
      <c r="UQ717" s="5"/>
      <c r="UR717" s="5"/>
      <c r="US717" s="5"/>
      <c r="UT717" s="5"/>
      <c r="UU717" s="5"/>
      <c r="UV717" s="5"/>
      <c r="UW717" s="5"/>
      <c r="UX717" s="5"/>
      <c r="UY717" s="5"/>
      <c r="UZ717" s="5"/>
      <c r="VA717" s="5"/>
      <c r="VB717" s="5"/>
      <c r="VC717" s="5"/>
      <c r="VD717" s="5"/>
      <c r="VE717" s="5"/>
      <c r="VF717" s="5"/>
      <c r="VG717" s="5"/>
      <c r="VH717" s="5"/>
      <c r="VI717" s="5"/>
      <c r="VJ717" s="5"/>
      <c r="VK717" s="5"/>
      <c r="VL717" s="5"/>
      <c r="VM717" s="5"/>
      <c r="VN717" s="5"/>
      <c r="VO717" s="5"/>
      <c r="VP717" s="5"/>
      <c r="VQ717" s="5"/>
      <c r="VR717" s="5"/>
      <c r="VS717" s="5"/>
      <c r="VT717" s="5"/>
      <c r="VU717" s="5"/>
      <c r="VV717" s="5"/>
      <c r="VW717" s="5"/>
      <c r="VX717" s="5"/>
      <c r="VY717" s="5"/>
      <c r="VZ717" s="5"/>
      <c r="WA717" s="5"/>
      <c r="WB717" s="5"/>
      <c r="WC717" s="5"/>
      <c r="WD717" s="5"/>
      <c r="WE717" s="5"/>
      <c r="WF717" s="5"/>
      <c r="WG717" s="5"/>
      <c r="WH717" s="5"/>
      <c r="WI717" s="5"/>
      <c r="WJ717" s="5"/>
      <c r="WK717" s="5"/>
      <c r="WL717" s="5"/>
      <c r="WM717" s="5"/>
      <c r="WN717" s="5"/>
      <c r="WO717" s="5"/>
      <c r="WP717" s="5"/>
      <c r="WQ717" s="5"/>
      <c r="WR717" s="5"/>
      <c r="WS717" s="5"/>
      <c r="WT717" s="5"/>
      <c r="WU717" s="5"/>
      <c r="WV717" s="5"/>
      <c r="WW717" s="5"/>
      <c r="WX717" s="5"/>
      <c r="WY717" s="5"/>
      <c r="WZ717" s="5"/>
      <c r="XA717" s="5"/>
      <c r="XB717" s="5"/>
      <c r="XC717" s="5"/>
      <c r="XD717" s="5"/>
      <c r="XE717" s="5"/>
      <c r="XF717" s="5"/>
      <c r="XG717" s="5"/>
      <c r="XH717" s="5"/>
      <c r="XI717" s="5"/>
      <c r="XJ717" s="5"/>
      <c r="XK717" s="5"/>
      <c r="XL717" s="5"/>
      <c r="XM717" s="5"/>
      <c r="XN717" s="5"/>
      <c r="XO717" s="5"/>
      <c r="XP717" s="5"/>
      <c r="XQ717" s="5"/>
      <c r="XR717" s="5"/>
      <c r="XS717" s="5"/>
      <c r="XT717" s="5"/>
      <c r="XU717" s="5"/>
      <c r="XV717" s="5"/>
      <c r="XW717" s="5"/>
    </row>
    <row r="718" spans="39:647" x14ac:dyDescent="0.45">
      <c r="AM718" s="5"/>
      <c r="AN718" s="5"/>
      <c r="AO718" s="5"/>
      <c r="AP718" s="5"/>
      <c r="AQ718" s="5"/>
      <c r="AR718" s="5"/>
      <c r="AS718" s="5"/>
      <c r="AT718" s="5"/>
      <c r="AU718" s="5"/>
      <c r="AV718" s="5"/>
      <c r="AW718" s="5"/>
      <c r="AX718" s="5"/>
      <c r="AY718" s="5"/>
      <c r="AZ718" s="5"/>
      <c r="BA718" s="5"/>
      <c r="BB718" s="5"/>
      <c r="BC718" s="5"/>
      <c r="BD718" s="5"/>
      <c r="BE718" s="5"/>
      <c r="BF718" s="5"/>
      <c r="BG718" s="5"/>
      <c r="BH718" s="5"/>
      <c r="BI718" s="5"/>
      <c r="BJ718" s="5"/>
      <c r="BK718" s="5"/>
      <c r="BL718" s="5"/>
      <c r="BM718" s="5"/>
      <c r="BN718" s="5"/>
      <c r="BO718" s="5"/>
      <c r="BP718" s="5"/>
      <c r="BQ718" s="5"/>
      <c r="BR718" s="5"/>
      <c r="BS718" s="5"/>
      <c r="BT718" s="5"/>
      <c r="BU718" s="5"/>
      <c r="BV718" s="5"/>
      <c r="BW718" s="5"/>
      <c r="BX718" s="5"/>
      <c r="BY718" s="5"/>
      <c r="BZ718" s="5"/>
      <c r="CA718" s="5"/>
      <c r="CB718" s="5"/>
      <c r="CC718" s="5"/>
      <c r="CD718" s="5"/>
      <c r="CE718" s="5"/>
      <c r="CF718" s="5"/>
      <c r="CG718" s="5"/>
      <c r="CH718" s="5"/>
      <c r="CI718" s="5"/>
      <c r="CJ718" s="5"/>
      <c r="CK718" s="5"/>
      <c r="CL718" s="5"/>
      <c r="CM718" s="5"/>
      <c r="CN718" s="5"/>
      <c r="CO718" s="5"/>
      <c r="CP718" s="5"/>
      <c r="CQ718" s="5"/>
      <c r="CR718" s="5"/>
      <c r="CS718" s="5"/>
      <c r="CT718" s="5"/>
      <c r="CU718" s="5"/>
      <c r="CV718" s="5"/>
      <c r="CW718" s="5"/>
      <c r="CX718" s="5"/>
      <c r="CY718" s="5"/>
      <c r="CZ718" s="5"/>
      <c r="DA718" s="5"/>
      <c r="DB718" s="5"/>
      <c r="DC718" s="5"/>
      <c r="DD718" s="5"/>
      <c r="DE718" s="5"/>
      <c r="DF718" s="5"/>
      <c r="DG718" s="5"/>
      <c r="DH718" s="5"/>
      <c r="DI718" s="5"/>
      <c r="DJ718" s="5"/>
      <c r="DK718" s="5"/>
      <c r="DL718" s="5"/>
      <c r="DM718" s="5"/>
      <c r="DN718" s="5"/>
      <c r="DO718" s="5"/>
      <c r="DP718" s="5"/>
      <c r="DQ718" s="5"/>
      <c r="DR718" s="5"/>
      <c r="DS718" s="5"/>
      <c r="DT718" s="5"/>
      <c r="DU718" s="5"/>
      <c r="DV718" s="5"/>
      <c r="DW718" s="5"/>
      <c r="DX718" s="5"/>
      <c r="DY718" s="5"/>
      <c r="DZ718" s="5"/>
      <c r="EA718" s="5"/>
      <c r="EB718" s="5"/>
      <c r="EC718" s="5"/>
      <c r="ED718" s="5"/>
      <c r="EE718" s="5"/>
      <c r="EF718" s="5"/>
      <c r="EG718" s="5"/>
      <c r="EH718" s="5"/>
      <c r="EI718" s="5"/>
      <c r="EJ718" s="5"/>
      <c r="EK718" s="5"/>
      <c r="EL718" s="5"/>
      <c r="EM718" s="5"/>
      <c r="EN718" s="5"/>
      <c r="EO718" s="5"/>
      <c r="EP718" s="5"/>
      <c r="EQ718" s="5"/>
      <c r="ER718" s="5"/>
      <c r="ES718" s="5"/>
      <c r="ET718" s="5"/>
      <c r="EU718" s="5"/>
      <c r="EV718" s="5"/>
      <c r="EW718" s="5"/>
      <c r="EX718" s="5"/>
      <c r="EY718" s="5"/>
      <c r="EZ718" s="5"/>
      <c r="FA718" s="5"/>
      <c r="FB718" s="5"/>
      <c r="FC718" s="5"/>
      <c r="FD718" s="5"/>
      <c r="FE718" s="5"/>
      <c r="FF718" s="5"/>
      <c r="FG718" s="5"/>
      <c r="FH718" s="5"/>
      <c r="FI718" s="5"/>
      <c r="FJ718" s="5"/>
      <c r="FK718" s="5"/>
      <c r="FL718" s="5"/>
      <c r="FM718" s="5"/>
      <c r="FN718" s="5"/>
      <c r="FO718" s="5"/>
      <c r="FP718" s="5"/>
      <c r="FQ718" s="5"/>
      <c r="FR718" s="5"/>
      <c r="FS718" s="5"/>
      <c r="FT718" s="5"/>
      <c r="FU718" s="5"/>
      <c r="FV718" s="5"/>
      <c r="FW718" s="5"/>
      <c r="FX718" s="5"/>
      <c r="FY718" s="5"/>
      <c r="FZ718" s="5"/>
      <c r="GA718" s="5"/>
      <c r="GB718" s="5"/>
      <c r="GC718" s="5"/>
      <c r="GD718" s="5"/>
      <c r="GE718" s="5"/>
      <c r="GF718" s="5"/>
      <c r="GG718" s="5"/>
      <c r="GH718" s="5"/>
      <c r="GI718" s="5"/>
      <c r="GJ718" s="5"/>
      <c r="GK718" s="5"/>
      <c r="GL718" s="5"/>
      <c r="GM718" s="5"/>
      <c r="GN718" s="5"/>
      <c r="GO718" s="5"/>
      <c r="GP718" s="5"/>
      <c r="GQ718" s="5"/>
      <c r="GR718" s="5"/>
      <c r="GS718" s="5"/>
      <c r="GT718" s="5"/>
      <c r="GU718" s="5"/>
      <c r="GV718" s="5"/>
      <c r="GW718" s="5"/>
      <c r="GX718" s="5"/>
      <c r="GY718" s="5"/>
      <c r="GZ718" s="5"/>
      <c r="HA718" s="5"/>
      <c r="HB718" s="5"/>
      <c r="HC718" s="5"/>
      <c r="HD718" s="5"/>
      <c r="HE718" s="5"/>
      <c r="HF718" s="5"/>
      <c r="HG718" s="5"/>
      <c r="HH718" s="5"/>
      <c r="HI718" s="5"/>
      <c r="HJ718" s="5"/>
      <c r="HK718" s="5"/>
      <c r="HL718" s="5"/>
      <c r="HM718" s="5"/>
      <c r="HN718" s="5"/>
      <c r="HO718" s="5"/>
      <c r="HP718" s="5"/>
      <c r="HQ718" s="5"/>
      <c r="HR718" s="5"/>
      <c r="HS718" s="5"/>
      <c r="HT718" s="5"/>
      <c r="HU718" s="5"/>
      <c r="HV718" s="5"/>
      <c r="HW718" s="5"/>
      <c r="HX718" s="5"/>
      <c r="HY718" s="5"/>
      <c r="HZ718" s="5"/>
      <c r="IA718" s="5"/>
      <c r="IB718" s="5"/>
      <c r="IC718" s="5"/>
      <c r="ID718" s="5"/>
      <c r="IE718" s="5"/>
      <c r="IF718" s="5"/>
      <c r="IG718" s="5"/>
      <c r="IH718" s="5"/>
      <c r="II718" s="5"/>
      <c r="IJ718" s="5"/>
      <c r="IK718" s="5"/>
      <c r="IL718" s="5"/>
      <c r="IM718" s="5"/>
      <c r="IN718" s="5"/>
      <c r="IO718" s="5"/>
      <c r="IP718" s="5"/>
      <c r="IQ718" s="5"/>
      <c r="IR718" s="5"/>
      <c r="IS718" s="5"/>
      <c r="IT718" s="5"/>
      <c r="IU718" s="5"/>
      <c r="IV718" s="5"/>
      <c r="IW718" s="5"/>
      <c r="IX718" s="5"/>
      <c r="IY718" s="5"/>
      <c r="IZ718" s="5"/>
      <c r="JA718" s="5"/>
      <c r="JB718" s="5"/>
      <c r="JC718" s="5"/>
      <c r="JD718" s="5"/>
      <c r="JE718" s="5"/>
      <c r="JF718" s="5"/>
      <c r="JG718" s="5"/>
      <c r="JH718" s="5"/>
      <c r="JI718" s="5"/>
      <c r="JJ718" s="5"/>
      <c r="JK718" s="5"/>
      <c r="JL718" s="5"/>
      <c r="JM718" s="5"/>
      <c r="JN718" s="5"/>
      <c r="JO718" s="5"/>
      <c r="JP718" s="5"/>
      <c r="JQ718" s="5"/>
      <c r="JR718" s="5"/>
      <c r="JS718" s="5"/>
      <c r="JT718" s="5"/>
      <c r="JU718" s="5"/>
      <c r="JV718" s="5"/>
      <c r="JW718" s="5"/>
      <c r="JX718" s="5"/>
      <c r="JY718" s="5"/>
      <c r="JZ718" s="5"/>
      <c r="KA718" s="5"/>
      <c r="KB718" s="5"/>
      <c r="KC718" s="5"/>
      <c r="KD718" s="5"/>
      <c r="KE718" s="5"/>
      <c r="KF718" s="5"/>
      <c r="KG718" s="5"/>
      <c r="KH718" s="5"/>
      <c r="KI718" s="5"/>
      <c r="KJ718" s="5"/>
      <c r="KK718" s="5"/>
      <c r="KL718" s="5"/>
      <c r="KM718" s="5"/>
      <c r="KN718" s="5"/>
      <c r="KO718" s="5"/>
      <c r="KP718" s="5"/>
      <c r="KQ718" s="5"/>
      <c r="KR718" s="5"/>
      <c r="KS718" s="5"/>
      <c r="KT718" s="5"/>
      <c r="KU718" s="5"/>
      <c r="KV718" s="5"/>
      <c r="KW718" s="5"/>
      <c r="KX718" s="5"/>
      <c r="KY718" s="5"/>
      <c r="KZ718" s="5"/>
      <c r="LA718" s="5"/>
      <c r="LB718" s="5"/>
      <c r="LC718" s="5"/>
      <c r="LD718" s="5"/>
      <c r="LE718" s="5"/>
      <c r="LF718" s="5"/>
      <c r="LG718" s="5"/>
      <c r="LH718" s="5"/>
      <c r="LI718" s="5"/>
      <c r="LJ718" s="5"/>
      <c r="LK718" s="5"/>
      <c r="LL718" s="5"/>
      <c r="LM718" s="5"/>
      <c r="LN718" s="5"/>
      <c r="LO718" s="5"/>
      <c r="LP718" s="5"/>
      <c r="LQ718" s="5"/>
      <c r="LR718" s="5"/>
      <c r="LS718" s="5"/>
      <c r="LT718" s="5"/>
      <c r="LU718" s="5"/>
      <c r="LV718" s="5"/>
      <c r="LW718" s="5"/>
      <c r="LX718" s="5"/>
      <c r="LY718" s="5"/>
      <c r="LZ718" s="5"/>
      <c r="MA718" s="5"/>
      <c r="MB718" s="5"/>
      <c r="MC718" s="5"/>
      <c r="MD718" s="5"/>
      <c r="ME718" s="5"/>
      <c r="MF718" s="5"/>
      <c r="MG718" s="5"/>
      <c r="MH718" s="5"/>
      <c r="MI718" s="5"/>
      <c r="MJ718" s="5"/>
      <c r="MK718" s="5"/>
      <c r="ML718" s="5"/>
      <c r="MM718" s="5"/>
      <c r="MN718" s="5"/>
      <c r="MO718" s="5"/>
      <c r="MP718" s="5"/>
      <c r="MQ718" s="5"/>
      <c r="MR718" s="5"/>
      <c r="MS718" s="5"/>
      <c r="MT718" s="5"/>
      <c r="MU718" s="5"/>
      <c r="MV718" s="5"/>
      <c r="MW718" s="5"/>
      <c r="MX718" s="5"/>
      <c r="MY718" s="5"/>
      <c r="MZ718" s="5"/>
      <c r="NA718" s="5"/>
      <c r="NB718" s="5"/>
      <c r="NC718" s="5"/>
      <c r="ND718" s="5"/>
      <c r="NE718" s="5"/>
      <c r="NF718" s="5"/>
      <c r="NG718" s="5"/>
      <c r="NH718" s="5"/>
      <c r="NI718" s="5"/>
      <c r="NJ718" s="5"/>
      <c r="NK718" s="5"/>
      <c r="NL718" s="5"/>
      <c r="NM718" s="5"/>
      <c r="NN718" s="5"/>
      <c r="NO718" s="5"/>
      <c r="NP718" s="5"/>
      <c r="NQ718" s="5"/>
      <c r="NR718" s="5"/>
      <c r="NS718" s="5"/>
      <c r="NT718" s="5"/>
      <c r="NU718" s="5"/>
      <c r="NV718" s="5"/>
      <c r="NW718" s="5"/>
      <c r="NX718" s="5"/>
      <c r="NY718" s="5"/>
      <c r="NZ718" s="5"/>
      <c r="OA718" s="5"/>
      <c r="OB718" s="5"/>
      <c r="OC718" s="5"/>
      <c r="OD718" s="5"/>
      <c r="OE718" s="5"/>
      <c r="OF718" s="5"/>
      <c r="OG718" s="5"/>
      <c r="OH718" s="5"/>
      <c r="OI718" s="5"/>
      <c r="OJ718" s="5"/>
      <c r="OK718" s="5"/>
      <c r="OL718" s="5"/>
      <c r="OM718" s="5"/>
      <c r="ON718" s="5"/>
      <c r="OO718" s="5"/>
      <c r="OP718" s="5"/>
      <c r="OQ718" s="5"/>
      <c r="OR718" s="5"/>
      <c r="OS718" s="5"/>
      <c r="OT718" s="5"/>
      <c r="OU718" s="5"/>
      <c r="OV718" s="5"/>
      <c r="OW718" s="5"/>
      <c r="OX718" s="5"/>
      <c r="OY718" s="5"/>
      <c r="OZ718" s="5"/>
      <c r="PA718" s="5"/>
      <c r="PB718" s="5"/>
      <c r="PC718" s="5"/>
      <c r="PD718" s="5"/>
      <c r="PE718" s="5"/>
      <c r="PF718" s="5"/>
      <c r="PG718" s="5"/>
      <c r="PH718" s="5"/>
      <c r="PI718" s="5"/>
      <c r="PJ718" s="5"/>
      <c r="PK718" s="5"/>
      <c r="PL718" s="5"/>
      <c r="PM718" s="5"/>
      <c r="PN718" s="5"/>
      <c r="PO718" s="5"/>
      <c r="PP718" s="5"/>
      <c r="PQ718" s="5"/>
      <c r="PR718" s="5"/>
      <c r="PS718" s="5"/>
      <c r="PT718" s="5"/>
      <c r="PU718" s="5"/>
      <c r="PV718" s="5"/>
      <c r="PW718" s="5"/>
      <c r="PX718" s="5"/>
      <c r="PY718" s="5"/>
      <c r="PZ718" s="5"/>
      <c r="QA718" s="5"/>
      <c r="QB718" s="5"/>
      <c r="QC718" s="5"/>
      <c r="QD718" s="5"/>
      <c r="QE718" s="5"/>
      <c r="QF718" s="5"/>
      <c r="QG718" s="5"/>
      <c r="QH718" s="5"/>
      <c r="QI718" s="5"/>
      <c r="QJ718" s="5"/>
      <c r="QK718" s="5"/>
      <c r="QL718" s="5"/>
      <c r="QM718" s="5"/>
      <c r="QN718" s="5"/>
      <c r="QO718" s="5"/>
      <c r="QP718" s="5"/>
      <c r="QQ718" s="5"/>
      <c r="QR718" s="5"/>
      <c r="QS718" s="5"/>
      <c r="QT718" s="5"/>
      <c r="QU718" s="5"/>
      <c r="QV718" s="5"/>
      <c r="QW718" s="5"/>
      <c r="QX718" s="5"/>
      <c r="QY718" s="5"/>
      <c r="QZ718" s="5"/>
      <c r="RA718" s="5"/>
      <c r="RB718" s="5"/>
      <c r="RC718" s="5"/>
      <c r="RD718" s="5"/>
      <c r="RE718" s="5"/>
      <c r="RF718" s="5"/>
      <c r="RG718" s="5"/>
      <c r="RH718" s="5"/>
      <c r="RI718" s="5"/>
      <c r="RJ718" s="5"/>
      <c r="RK718" s="5"/>
      <c r="RL718" s="5"/>
      <c r="RM718" s="5"/>
      <c r="RN718" s="5"/>
      <c r="RO718" s="5"/>
      <c r="RP718" s="5"/>
      <c r="RQ718" s="5"/>
      <c r="RR718" s="5"/>
      <c r="RS718" s="5"/>
      <c r="RT718" s="5"/>
      <c r="RU718" s="5"/>
      <c r="RV718" s="5"/>
      <c r="RW718" s="5"/>
      <c r="RX718" s="5"/>
      <c r="RY718" s="5"/>
      <c r="RZ718" s="5"/>
      <c r="SA718" s="5"/>
      <c r="SB718" s="5"/>
      <c r="SC718" s="5"/>
      <c r="SD718" s="5"/>
      <c r="SE718" s="5"/>
      <c r="SF718" s="5"/>
      <c r="SG718" s="5"/>
      <c r="SH718" s="5"/>
      <c r="SI718" s="5"/>
      <c r="SJ718" s="5"/>
      <c r="SK718" s="5"/>
      <c r="SL718" s="5"/>
      <c r="SM718" s="5"/>
      <c r="SN718" s="5"/>
      <c r="SO718" s="5"/>
      <c r="SP718" s="5"/>
      <c r="SQ718" s="5"/>
      <c r="SR718" s="5"/>
      <c r="SS718" s="5"/>
      <c r="ST718" s="5"/>
      <c r="SU718" s="5"/>
      <c r="SV718" s="5"/>
      <c r="SW718" s="5"/>
      <c r="SX718" s="5"/>
      <c r="SY718" s="5"/>
      <c r="SZ718" s="5"/>
      <c r="TA718" s="5"/>
      <c r="TB718" s="5"/>
      <c r="TC718" s="5"/>
      <c r="TD718" s="5"/>
      <c r="TE718" s="5"/>
      <c r="TF718" s="5"/>
      <c r="TG718" s="5"/>
      <c r="TH718" s="5"/>
      <c r="TI718" s="5"/>
      <c r="TJ718" s="5"/>
      <c r="TK718" s="5"/>
      <c r="TL718" s="5"/>
      <c r="TM718" s="5"/>
      <c r="TN718" s="5"/>
      <c r="TO718" s="5"/>
      <c r="TP718" s="5"/>
      <c r="TQ718" s="5"/>
      <c r="TR718" s="5"/>
      <c r="TS718" s="5"/>
      <c r="TT718" s="5"/>
      <c r="TU718" s="5"/>
      <c r="TV718" s="5"/>
      <c r="TW718" s="5"/>
      <c r="TX718" s="5"/>
      <c r="TY718" s="5"/>
      <c r="TZ718" s="5"/>
      <c r="UA718" s="5"/>
      <c r="UB718" s="5"/>
      <c r="UC718" s="5"/>
      <c r="UD718" s="5"/>
      <c r="UE718" s="5"/>
      <c r="UF718" s="5"/>
      <c r="UG718" s="5"/>
      <c r="UH718" s="5"/>
      <c r="UI718" s="5"/>
      <c r="UJ718" s="5"/>
      <c r="UK718" s="5"/>
      <c r="UL718" s="5"/>
      <c r="UM718" s="5"/>
      <c r="UN718" s="5"/>
      <c r="UO718" s="5"/>
      <c r="UP718" s="5"/>
      <c r="UQ718" s="5"/>
      <c r="UR718" s="5"/>
      <c r="US718" s="5"/>
      <c r="UT718" s="5"/>
      <c r="UU718" s="5"/>
      <c r="UV718" s="5"/>
      <c r="UW718" s="5"/>
      <c r="UX718" s="5"/>
      <c r="UY718" s="5"/>
      <c r="UZ718" s="5"/>
      <c r="VA718" s="5"/>
      <c r="VB718" s="5"/>
      <c r="VC718" s="5"/>
      <c r="VD718" s="5"/>
      <c r="VE718" s="5"/>
      <c r="VF718" s="5"/>
      <c r="VG718" s="5"/>
      <c r="VH718" s="5"/>
      <c r="VI718" s="5"/>
      <c r="VJ718" s="5"/>
      <c r="VK718" s="5"/>
      <c r="VL718" s="5"/>
      <c r="VM718" s="5"/>
      <c r="VN718" s="5"/>
      <c r="VO718" s="5"/>
      <c r="VP718" s="5"/>
      <c r="VQ718" s="5"/>
      <c r="VR718" s="5"/>
      <c r="VS718" s="5"/>
      <c r="VT718" s="5"/>
      <c r="VU718" s="5"/>
      <c r="VV718" s="5"/>
      <c r="VW718" s="5"/>
      <c r="VX718" s="5"/>
      <c r="VY718" s="5"/>
      <c r="VZ718" s="5"/>
      <c r="WA718" s="5"/>
      <c r="WB718" s="5"/>
      <c r="WC718" s="5"/>
      <c r="WD718" s="5"/>
      <c r="WE718" s="5"/>
      <c r="WF718" s="5"/>
      <c r="WG718" s="5"/>
      <c r="WH718" s="5"/>
      <c r="WI718" s="5"/>
      <c r="WJ718" s="5"/>
      <c r="WK718" s="5"/>
      <c r="WL718" s="5"/>
      <c r="WM718" s="5"/>
      <c r="WN718" s="5"/>
      <c r="WO718" s="5"/>
      <c r="WP718" s="5"/>
      <c r="WQ718" s="5"/>
      <c r="WR718" s="5"/>
      <c r="WS718" s="5"/>
      <c r="WT718" s="5"/>
      <c r="WU718" s="5"/>
      <c r="WV718" s="5"/>
      <c r="WW718" s="5"/>
      <c r="WX718" s="5"/>
      <c r="WY718" s="5"/>
      <c r="WZ718" s="5"/>
      <c r="XA718" s="5"/>
      <c r="XB718" s="5"/>
      <c r="XC718" s="5"/>
      <c r="XD718" s="5"/>
      <c r="XE718" s="5"/>
      <c r="XF718" s="5"/>
      <c r="XG718" s="5"/>
      <c r="XH718" s="5"/>
      <c r="XI718" s="5"/>
      <c r="XJ718" s="5"/>
      <c r="XK718" s="5"/>
      <c r="XL718" s="5"/>
      <c r="XM718" s="5"/>
      <c r="XN718" s="5"/>
      <c r="XO718" s="5"/>
      <c r="XP718" s="5"/>
      <c r="XQ718" s="5"/>
      <c r="XR718" s="5"/>
      <c r="XS718" s="5"/>
      <c r="XT718" s="5"/>
      <c r="XU718" s="5"/>
      <c r="XV718" s="5"/>
      <c r="XW718" s="5"/>
    </row>
    <row r="719" spans="39:647" x14ac:dyDescent="0.45">
      <c r="AM719" s="5"/>
      <c r="AN719" s="5"/>
      <c r="AO719" s="5"/>
      <c r="AP719" s="5"/>
      <c r="AQ719" s="5"/>
      <c r="AR719" s="5"/>
      <c r="AS719" s="5"/>
      <c r="AT719" s="5"/>
      <c r="AU719" s="5"/>
      <c r="AV719" s="5"/>
      <c r="AW719" s="5"/>
      <c r="AX719" s="5"/>
      <c r="AY719" s="5"/>
      <c r="AZ719" s="5"/>
      <c r="BA719" s="5"/>
      <c r="BB719" s="5"/>
      <c r="BC719" s="5"/>
      <c r="BD719" s="5"/>
      <c r="BE719" s="5"/>
      <c r="BF719" s="5"/>
      <c r="BG719" s="5"/>
      <c r="BH719" s="5"/>
      <c r="BI719" s="5"/>
      <c r="BJ719" s="5"/>
      <c r="BK719" s="5"/>
      <c r="BL719" s="5"/>
      <c r="BM719" s="5"/>
      <c r="BN719" s="5"/>
      <c r="BO719" s="5"/>
      <c r="BP719" s="5"/>
      <c r="BQ719" s="5"/>
      <c r="BR719" s="5"/>
      <c r="BS719" s="5"/>
      <c r="BT719" s="5"/>
      <c r="BU719" s="5"/>
      <c r="BV719" s="5"/>
      <c r="BW719" s="5"/>
      <c r="BX719" s="5"/>
      <c r="BY719" s="5"/>
      <c r="BZ719" s="5"/>
      <c r="CA719" s="5"/>
      <c r="CB719" s="5"/>
      <c r="CC719" s="5"/>
      <c r="CD719" s="5"/>
      <c r="CE719" s="5"/>
      <c r="CF719" s="5"/>
      <c r="CG719" s="5"/>
      <c r="CH719" s="5"/>
      <c r="CI719" s="5"/>
      <c r="CJ719" s="5"/>
      <c r="CK719" s="5"/>
      <c r="CL719" s="5"/>
      <c r="CM719" s="5"/>
      <c r="CN719" s="5"/>
      <c r="CO719" s="5"/>
      <c r="CP719" s="5"/>
      <c r="CQ719" s="5"/>
      <c r="CR719" s="5"/>
      <c r="CS719" s="5"/>
      <c r="CT719" s="5"/>
      <c r="CU719" s="5"/>
      <c r="CV719" s="5"/>
      <c r="CW719" s="5"/>
      <c r="CX719" s="5"/>
      <c r="CY719" s="5"/>
      <c r="CZ719" s="5"/>
      <c r="DA719" s="5"/>
      <c r="DB719" s="5"/>
      <c r="DC719" s="5"/>
      <c r="DD719" s="5"/>
      <c r="DE719" s="5"/>
      <c r="DF719" s="5"/>
      <c r="DG719" s="5"/>
      <c r="DH719" s="5"/>
      <c r="DI719" s="5"/>
      <c r="DJ719" s="5"/>
      <c r="DK719" s="5"/>
      <c r="DL719" s="5"/>
      <c r="DM719" s="5"/>
      <c r="DN719" s="5"/>
      <c r="DO719" s="5"/>
      <c r="DP719" s="5"/>
      <c r="DQ719" s="5"/>
      <c r="DR719" s="5"/>
      <c r="DS719" s="5"/>
      <c r="DT719" s="5"/>
      <c r="DU719" s="5"/>
      <c r="DV719" s="5"/>
      <c r="DW719" s="5"/>
      <c r="DX719" s="5"/>
      <c r="DY719" s="5"/>
      <c r="DZ719" s="5"/>
      <c r="EA719" s="5"/>
      <c r="EB719" s="5"/>
      <c r="EC719" s="5"/>
      <c r="ED719" s="5"/>
      <c r="EE719" s="5"/>
      <c r="EF719" s="5"/>
      <c r="EG719" s="5"/>
      <c r="EH719" s="5"/>
      <c r="EI719" s="5"/>
      <c r="EJ719" s="5"/>
      <c r="EK719" s="5"/>
      <c r="EL719" s="5"/>
      <c r="EM719" s="5"/>
      <c r="EN719" s="5"/>
      <c r="EO719" s="5"/>
      <c r="EP719" s="5"/>
      <c r="EQ719" s="5"/>
      <c r="ER719" s="5"/>
      <c r="ES719" s="5"/>
      <c r="ET719" s="5"/>
      <c r="EU719" s="5"/>
      <c r="EV719" s="5"/>
      <c r="EW719" s="5"/>
      <c r="EX719" s="5"/>
      <c r="EY719" s="5"/>
      <c r="EZ719" s="5"/>
      <c r="FA719" s="5"/>
      <c r="FB719" s="5"/>
      <c r="FC719" s="5"/>
      <c r="FD719" s="5"/>
      <c r="FE719" s="5"/>
      <c r="FF719" s="5"/>
      <c r="FG719" s="5"/>
      <c r="FH719" s="5"/>
      <c r="FI719" s="5"/>
      <c r="FJ719" s="5"/>
      <c r="FK719" s="5"/>
      <c r="FL719" s="5"/>
      <c r="FM719" s="5"/>
      <c r="FN719" s="5"/>
      <c r="FO719" s="5"/>
      <c r="FP719" s="5"/>
      <c r="FQ719" s="5"/>
      <c r="FR719" s="5"/>
      <c r="FS719" s="5"/>
      <c r="FT719" s="5"/>
      <c r="FU719" s="5"/>
      <c r="FV719" s="5"/>
      <c r="FW719" s="5"/>
      <c r="FX719" s="5"/>
      <c r="FY719" s="5"/>
      <c r="FZ719" s="5"/>
      <c r="GA719" s="5"/>
      <c r="GB719" s="5"/>
      <c r="GC719" s="5"/>
      <c r="GD719" s="5"/>
      <c r="GE719" s="5"/>
      <c r="GF719" s="5"/>
      <c r="GG719" s="5"/>
      <c r="GH719" s="5"/>
      <c r="GI719" s="5"/>
      <c r="GJ719" s="5"/>
      <c r="GK719" s="5"/>
      <c r="GL719" s="5"/>
      <c r="GM719" s="5"/>
      <c r="GN719" s="5"/>
      <c r="GO719" s="5"/>
      <c r="GP719" s="5"/>
      <c r="GQ719" s="5"/>
      <c r="GR719" s="5"/>
      <c r="GS719" s="5"/>
      <c r="GT719" s="5"/>
      <c r="GU719" s="5"/>
      <c r="GV719" s="5"/>
      <c r="GW719" s="5"/>
      <c r="GX719" s="5"/>
      <c r="GY719" s="5"/>
      <c r="GZ719" s="5"/>
      <c r="HA719" s="5"/>
      <c r="HB719" s="5"/>
      <c r="HC719" s="5"/>
      <c r="HD719" s="5"/>
      <c r="HE719" s="5"/>
      <c r="HF719" s="5"/>
      <c r="HG719" s="5"/>
      <c r="HH719" s="5"/>
      <c r="HI719" s="5"/>
      <c r="HJ719" s="5"/>
      <c r="HK719" s="5"/>
      <c r="HL719" s="5"/>
      <c r="HM719" s="5"/>
      <c r="HN719" s="5"/>
      <c r="HO719" s="5"/>
      <c r="HP719" s="5"/>
      <c r="HQ719" s="5"/>
      <c r="HR719" s="5"/>
      <c r="HS719" s="5"/>
      <c r="HT719" s="5"/>
      <c r="HU719" s="5"/>
      <c r="HV719" s="5"/>
      <c r="HW719" s="5"/>
      <c r="HX719" s="5"/>
      <c r="HY719" s="5"/>
      <c r="HZ719" s="5"/>
      <c r="IA719" s="5"/>
      <c r="IB719" s="5"/>
      <c r="IC719" s="5"/>
      <c r="ID719" s="5"/>
      <c r="IE719" s="5"/>
      <c r="IF719" s="5"/>
      <c r="IG719" s="5"/>
      <c r="IH719" s="5"/>
      <c r="II719" s="5"/>
      <c r="IJ719" s="5"/>
      <c r="IK719" s="5"/>
      <c r="IL719" s="5"/>
      <c r="IM719" s="5"/>
      <c r="IN719" s="5"/>
      <c r="IO719" s="5"/>
      <c r="IP719" s="5"/>
      <c r="IQ719" s="5"/>
      <c r="IR719" s="5"/>
      <c r="IS719" s="5"/>
      <c r="IT719" s="5"/>
      <c r="IU719" s="5"/>
      <c r="IV719" s="5"/>
      <c r="IW719" s="5"/>
      <c r="IX719" s="5"/>
      <c r="IY719" s="5"/>
      <c r="IZ719" s="5"/>
      <c r="JA719" s="5"/>
      <c r="JB719" s="5"/>
      <c r="JC719" s="5"/>
      <c r="JD719" s="5"/>
      <c r="JE719" s="5"/>
      <c r="JF719" s="5"/>
      <c r="JG719" s="5"/>
      <c r="JH719" s="5"/>
      <c r="JI719" s="5"/>
      <c r="JJ719" s="5"/>
      <c r="JK719" s="5"/>
      <c r="JL719" s="5"/>
      <c r="JM719" s="5"/>
      <c r="JN719" s="5"/>
      <c r="JO719" s="5"/>
      <c r="JP719" s="5"/>
      <c r="JQ719" s="5"/>
      <c r="JR719" s="5"/>
      <c r="JS719" s="5"/>
      <c r="JT719" s="5"/>
      <c r="JU719" s="5"/>
      <c r="JV719" s="5"/>
      <c r="JW719" s="5"/>
      <c r="JX719" s="5"/>
      <c r="JY719" s="5"/>
      <c r="JZ719" s="5"/>
      <c r="KA719" s="5"/>
      <c r="KB719" s="5"/>
      <c r="KC719" s="5"/>
      <c r="KD719" s="5"/>
      <c r="KE719" s="5"/>
      <c r="KF719" s="5"/>
      <c r="KG719" s="5"/>
      <c r="KH719" s="5"/>
      <c r="KI719" s="5"/>
      <c r="KJ719" s="5"/>
      <c r="KK719" s="5"/>
      <c r="KL719" s="5"/>
      <c r="KM719" s="5"/>
      <c r="KN719" s="5"/>
      <c r="KO719" s="5"/>
      <c r="KP719" s="5"/>
      <c r="KQ719" s="5"/>
      <c r="KR719" s="5"/>
      <c r="KS719" s="5"/>
      <c r="KT719" s="5"/>
      <c r="KU719" s="5"/>
      <c r="KV719" s="5"/>
      <c r="KW719" s="5"/>
      <c r="KX719" s="5"/>
      <c r="KY719" s="5"/>
      <c r="KZ719" s="5"/>
      <c r="LA719" s="5"/>
      <c r="LB719" s="5"/>
      <c r="LC719" s="5"/>
      <c r="LD719" s="5"/>
      <c r="LE719" s="5"/>
      <c r="LF719" s="5"/>
      <c r="LG719" s="5"/>
      <c r="LH719" s="5"/>
      <c r="LI719" s="5"/>
      <c r="LJ719" s="5"/>
      <c r="LK719" s="5"/>
      <c r="LL719" s="5"/>
      <c r="LM719" s="5"/>
      <c r="LN719" s="5"/>
      <c r="LO719" s="5"/>
      <c r="LP719" s="5"/>
      <c r="LQ719" s="5"/>
      <c r="LR719" s="5"/>
      <c r="LS719" s="5"/>
      <c r="LT719" s="5"/>
      <c r="LU719" s="5"/>
      <c r="LV719" s="5"/>
      <c r="LW719" s="5"/>
      <c r="LX719" s="5"/>
      <c r="LY719" s="5"/>
      <c r="LZ719" s="5"/>
      <c r="MA719" s="5"/>
      <c r="MB719" s="5"/>
      <c r="MC719" s="5"/>
      <c r="MD719" s="5"/>
      <c r="ME719" s="5"/>
      <c r="MF719" s="5"/>
      <c r="MG719" s="5"/>
      <c r="MH719" s="5"/>
      <c r="MI719" s="5"/>
      <c r="MJ719" s="5"/>
      <c r="MK719" s="5"/>
      <c r="ML719" s="5"/>
      <c r="MM719" s="5"/>
      <c r="MN719" s="5"/>
      <c r="MO719" s="5"/>
      <c r="MP719" s="5"/>
      <c r="MQ719" s="5"/>
      <c r="MR719" s="5"/>
      <c r="MS719" s="5"/>
      <c r="MT719" s="5"/>
      <c r="MU719" s="5"/>
      <c r="MV719" s="5"/>
      <c r="MW719" s="5"/>
      <c r="MX719" s="5"/>
      <c r="MY719" s="5"/>
      <c r="MZ719" s="5"/>
      <c r="NA719" s="5"/>
      <c r="NB719" s="5"/>
      <c r="NC719" s="5"/>
      <c r="ND719" s="5"/>
      <c r="NE719" s="5"/>
      <c r="NF719" s="5"/>
      <c r="NG719" s="5"/>
      <c r="NH719" s="5"/>
      <c r="NI719" s="5"/>
      <c r="NJ719" s="5"/>
      <c r="NK719" s="5"/>
      <c r="NL719" s="5"/>
      <c r="NM719" s="5"/>
      <c r="NN719" s="5"/>
      <c r="NO719" s="5"/>
      <c r="NP719" s="5"/>
      <c r="NQ719" s="5"/>
      <c r="NR719" s="5"/>
      <c r="NS719" s="5"/>
      <c r="NT719" s="5"/>
      <c r="NU719" s="5"/>
      <c r="NV719" s="5"/>
      <c r="NW719" s="5"/>
      <c r="NX719" s="5"/>
      <c r="NY719" s="5"/>
      <c r="NZ719" s="5"/>
      <c r="OA719" s="5"/>
      <c r="OB719" s="5"/>
      <c r="OC719" s="5"/>
      <c r="OD719" s="5"/>
      <c r="OE719" s="5"/>
      <c r="OF719" s="5"/>
      <c r="OG719" s="5"/>
      <c r="OH719" s="5"/>
      <c r="OI719" s="5"/>
      <c r="OJ719" s="5"/>
      <c r="OK719" s="5"/>
      <c r="OL719" s="5"/>
      <c r="OM719" s="5"/>
      <c r="ON719" s="5"/>
      <c r="OO719" s="5"/>
      <c r="OP719" s="5"/>
      <c r="OQ719" s="5"/>
      <c r="OR719" s="5"/>
      <c r="OS719" s="5"/>
      <c r="OT719" s="5"/>
      <c r="OU719" s="5"/>
      <c r="OV719" s="5"/>
      <c r="OW719" s="5"/>
      <c r="OX719" s="5"/>
      <c r="OY719" s="5"/>
      <c r="OZ719" s="5"/>
      <c r="PA719" s="5"/>
      <c r="PB719" s="5"/>
      <c r="PC719" s="5"/>
      <c r="PD719" s="5"/>
      <c r="PE719" s="5"/>
      <c r="PF719" s="5"/>
      <c r="PG719" s="5"/>
      <c r="PH719" s="5"/>
      <c r="PI719" s="5"/>
      <c r="PJ719" s="5"/>
      <c r="PK719" s="5"/>
      <c r="PL719" s="5"/>
      <c r="PM719" s="5"/>
      <c r="PN719" s="5"/>
      <c r="PO719" s="5"/>
      <c r="PP719" s="5"/>
      <c r="PQ719" s="5"/>
      <c r="PR719" s="5"/>
      <c r="PS719" s="5"/>
      <c r="PT719" s="5"/>
      <c r="PU719" s="5"/>
      <c r="PV719" s="5"/>
      <c r="PW719" s="5"/>
      <c r="PX719" s="5"/>
      <c r="PY719" s="5"/>
      <c r="PZ719" s="5"/>
      <c r="QA719" s="5"/>
      <c r="QB719" s="5"/>
      <c r="QC719" s="5"/>
      <c r="QD719" s="5"/>
      <c r="QE719" s="5"/>
      <c r="QF719" s="5"/>
      <c r="QG719" s="5"/>
      <c r="QH719" s="5"/>
      <c r="QI719" s="5"/>
      <c r="QJ719" s="5"/>
      <c r="QK719" s="5"/>
      <c r="QL719" s="5"/>
      <c r="QM719" s="5"/>
      <c r="QN719" s="5"/>
      <c r="QO719" s="5"/>
      <c r="QP719" s="5"/>
      <c r="QQ719" s="5"/>
      <c r="QR719" s="5"/>
      <c r="QS719" s="5"/>
      <c r="QT719" s="5"/>
      <c r="QU719" s="5"/>
      <c r="QV719" s="5"/>
      <c r="QW719" s="5"/>
      <c r="QX719" s="5"/>
      <c r="QY719" s="5"/>
      <c r="QZ719" s="5"/>
      <c r="RA719" s="5"/>
      <c r="RB719" s="5"/>
      <c r="RC719" s="5"/>
      <c r="RD719" s="5"/>
      <c r="RE719" s="5"/>
      <c r="RF719" s="5"/>
      <c r="RG719" s="5"/>
      <c r="RH719" s="5"/>
      <c r="RI719" s="5"/>
      <c r="RJ719" s="5"/>
      <c r="RK719" s="5"/>
      <c r="RL719" s="5"/>
      <c r="RM719" s="5"/>
      <c r="RN719" s="5"/>
      <c r="RO719" s="5"/>
      <c r="RP719" s="5"/>
      <c r="RQ719" s="5"/>
      <c r="RR719" s="5"/>
      <c r="RS719" s="5"/>
      <c r="RT719" s="5"/>
      <c r="RU719" s="5"/>
      <c r="RV719" s="5"/>
      <c r="RW719" s="5"/>
      <c r="RX719" s="5"/>
      <c r="RY719" s="5"/>
      <c r="RZ719" s="5"/>
      <c r="SA719" s="5"/>
      <c r="SB719" s="5"/>
      <c r="SC719" s="5"/>
      <c r="SD719" s="5"/>
      <c r="SE719" s="5"/>
      <c r="SF719" s="5"/>
      <c r="SG719" s="5"/>
      <c r="SH719" s="5"/>
      <c r="SI719" s="5"/>
      <c r="SJ719" s="5"/>
      <c r="SK719" s="5"/>
      <c r="SL719" s="5"/>
      <c r="SM719" s="5"/>
      <c r="SN719" s="5"/>
      <c r="SO719" s="5"/>
      <c r="SP719" s="5"/>
      <c r="SQ719" s="5"/>
      <c r="SR719" s="5"/>
      <c r="SS719" s="5"/>
      <c r="ST719" s="5"/>
      <c r="SU719" s="5"/>
      <c r="SV719" s="5"/>
      <c r="SW719" s="5"/>
      <c r="SX719" s="5"/>
      <c r="SY719" s="5"/>
      <c r="SZ719" s="5"/>
      <c r="TA719" s="5"/>
      <c r="TB719" s="5"/>
      <c r="TC719" s="5"/>
      <c r="TD719" s="5"/>
      <c r="TE719" s="5"/>
      <c r="TF719" s="5"/>
      <c r="TG719" s="5"/>
      <c r="TH719" s="5"/>
      <c r="TI719" s="5"/>
      <c r="TJ719" s="5"/>
      <c r="TK719" s="5"/>
      <c r="TL719" s="5"/>
      <c r="TM719" s="5"/>
      <c r="TN719" s="5"/>
      <c r="TO719" s="5"/>
      <c r="TP719" s="5"/>
      <c r="TQ719" s="5"/>
      <c r="TR719" s="5"/>
      <c r="TS719" s="5"/>
      <c r="TT719" s="5"/>
      <c r="TU719" s="5"/>
      <c r="TV719" s="5"/>
      <c r="TW719" s="5"/>
      <c r="TX719" s="5"/>
      <c r="TY719" s="5"/>
      <c r="TZ719" s="5"/>
      <c r="UA719" s="5"/>
      <c r="UB719" s="5"/>
      <c r="UC719" s="5"/>
      <c r="UD719" s="5"/>
      <c r="UE719" s="5"/>
      <c r="UF719" s="5"/>
      <c r="UG719" s="5"/>
      <c r="UH719" s="5"/>
      <c r="UI719" s="5"/>
      <c r="UJ719" s="5"/>
      <c r="UK719" s="5"/>
      <c r="UL719" s="5"/>
      <c r="UM719" s="5"/>
      <c r="UN719" s="5"/>
      <c r="UO719" s="5"/>
      <c r="UP719" s="5"/>
      <c r="UQ719" s="5"/>
      <c r="UR719" s="5"/>
      <c r="US719" s="5"/>
      <c r="UT719" s="5"/>
      <c r="UU719" s="5"/>
      <c r="UV719" s="5"/>
      <c r="UW719" s="5"/>
      <c r="UX719" s="5"/>
      <c r="UY719" s="5"/>
      <c r="UZ719" s="5"/>
      <c r="VA719" s="5"/>
      <c r="VB719" s="5"/>
      <c r="VC719" s="5"/>
      <c r="VD719" s="5"/>
      <c r="VE719" s="5"/>
      <c r="VF719" s="5"/>
      <c r="VG719" s="5"/>
      <c r="VH719" s="5"/>
      <c r="VI719" s="5"/>
      <c r="VJ719" s="5"/>
      <c r="VK719" s="5"/>
      <c r="VL719" s="5"/>
      <c r="VM719" s="5"/>
      <c r="VN719" s="5"/>
      <c r="VO719" s="5"/>
      <c r="VP719" s="5"/>
      <c r="VQ719" s="5"/>
      <c r="VR719" s="5"/>
      <c r="VS719" s="5"/>
      <c r="VT719" s="5"/>
      <c r="VU719" s="5"/>
      <c r="VV719" s="5"/>
      <c r="VW719" s="5"/>
      <c r="VX719" s="5"/>
      <c r="VY719" s="5"/>
      <c r="VZ719" s="5"/>
      <c r="WA719" s="5"/>
      <c r="WB719" s="5"/>
      <c r="WC719" s="5"/>
      <c r="WD719" s="5"/>
      <c r="WE719" s="5"/>
      <c r="WF719" s="5"/>
      <c r="WG719" s="5"/>
      <c r="WH719" s="5"/>
      <c r="WI719" s="5"/>
      <c r="WJ719" s="5"/>
      <c r="WK719" s="5"/>
      <c r="WL719" s="5"/>
      <c r="WM719" s="5"/>
      <c r="WN719" s="5"/>
      <c r="WO719" s="5"/>
      <c r="WP719" s="5"/>
      <c r="WQ719" s="5"/>
      <c r="WR719" s="5"/>
      <c r="WS719" s="5"/>
      <c r="WT719" s="5"/>
      <c r="WU719" s="5"/>
      <c r="WV719" s="5"/>
      <c r="WW719" s="5"/>
      <c r="WX719" s="5"/>
      <c r="WY719" s="5"/>
      <c r="WZ719" s="5"/>
      <c r="XA719" s="5"/>
      <c r="XB719" s="5"/>
      <c r="XC719" s="5"/>
      <c r="XD719" s="5"/>
      <c r="XE719" s="5"/>
      <c r="XF719" s="5"/>
      <c r="XG719" s="5"/>
      <c r="XH719" s="5"/>
      <c r="XI719" s="5"/>
      <c r="XJ719" s="5"/>
      <c r="XK719" s="5"/>
      <c r="XL719" s="5"/>
      <c r="XM719" s="5"/>
      <c r="XN719" s="5"/>
      <c r="XO719" s="5"/>
      <c r="XP719" s="5"/>
      <c r="XQ719" s="5"/>
      <c r="XR719" s="5"/>
      <c r="XS719" s="5"/>
      <c r="XT719" s="5"/>
      <c r="XU719" s="5"/>
      <c r="XV719" s="5"/>
      <c r="XW719" s="5"/>
    </row>
    <row r="720" spans="39:647" x14ac:dyDescent="0.45">
      <c r="AM720" s="5"/>
      <c r="AN720" s="5"/>
      <c r="AO720" s="5"/>
      <c r="AP720" s="5"/>
      <c r="AQ720" s="5"/>
      <c r="AR720" s="5"/>
      <c r="AS720" s="5"/>
      <c r="AT720" s="5"/>
      <c r="AU720" s="5"/>
      <c r="AV720" s="5"/>
      <c r="AW720" s="5"/>
      <c r="AX720" s="5"/>
      <c r="AY720" s="5"/>
      <c r="AZ720" s="5"/>
      <c r="BA720" s="5"/>
      <c r="BB720" s="5"/>
      <c r="BC720" s="5"/>
      <c r="BD720" s="5"/>
      <c r="BE720" s="5"/>
      <c r="BF720" s="5"/>
      <c r="BG720" s="5"/>
      <c r="BH720" s="5"/>
      <c r="BI720" s="5"/>
      <c r="BJ720" s="5"/>
      <c r="BK720" s="5"/>
      <c r="BL720" s="5"/>
      <c r="BM720" s="5"/>
      <c r="BN720" s="5"/>
      <c r="BO720" s="5"/>
      <c r="BP720" s="5"/>
      <c r="BQ720" s="5"/>
      <c r="BR720" s="5"/>
      <c r="BS720" s="5"/>
      <c r="BT720" s="5"/>
      <c r="BU720" s="5"/>
      <c r="BV720" s="5"/>
      <c r="BW720" s="5"/>
      <c r="BX720" s="5"/>
      <c r="BY720" s="5"/>
      <c r="BZ720" s="5"/>
      <c r="CA720" s="5"/>
      <c r="CB720" s="5"/>
      <c r="CC720" s="5"/>
      <c r="CD720" s="5"/>
      <c r="CE720" s="5"/>
      <c r="CF720" s="5"/>
      <c r="CG720" s="5"/>
      <c r="CH720" s="5"/>
      <c r="CI720" s="5"/>
      <c r="CJ720" s="5"/>
      <c r="CK720" s="5"/>
      <c r="CL720" s="5"/>
      <c r="CM720" s="5"/>
      <c r="CN720" s="5"/>
      <c r="CO720" s="5"/>
      <c r="CP720" s="5"/>
      <c r="CQ720" s="5"/>
      <c r="CR720" s="5"/>
      <c r="CS720" s="5"/>
      <c r="CT720" s="5"/>
      <c r="CU720" s="5"/>
      <c r="CV720" s="5"/>
      <c r="CW720" s="5"/>
      <c r="CX720" s="5"/>
      <c r="CY720" s="5"/>
      <c r="CZ720" s="5"/>
      <c r="DA720" s="5"/>
      <c r="DB720" s="5"/>
      <c r="DC720" s="5"/>
      <c r="DD720" s="5"/>
      <c r="DE720" s="5"/>
      <c r="DF720" s="5"/>
      <c r="DG720" s="5"/>
      <c r="DH720" s="5"/>
      <c r="DI720" s="5"/>
      <c r="DJ720" s="5"/>
      <c r="DK720" s="5"/>
      <c r="DL720" s="5"/>
      <c r="DM720" s="5"/>
      <c r="DN720" s="5"/>
      <c r="DO720" s="5"/>
      <c r="DP720" s="5"/>
      <c r="DQ720" s="5"/>
      <c r="DR720" s="5"/>
      <c r="DS720" s="5"/>
      <c r="DT720" s="5"/>
      <c r="DU720" s="5"/>
      <c r="DV720" s="5"/>
      <c r="DW720" s="5"/>
      <c r="DX720" s="5"/>
      <c r="DY720" s="5"/>
      <c r="DZ720" s="5"/>
      <c r="EA720" s="5"/>
      <c r="EB720" s="5"/>
      <c r="EC720" s="5"/>
      <c r="ED720" s="5"/>
      <c r="EE720" s="5"/>
      <c r="EF720" s="5"/>
      <c r="EG720" s="5"/>
      <c r="EH720" s="5"/>
      <c r="EI720" s="5"/>
      <c r="EJ720" s="5"/>
      <c r="EK720" s="5"/>
      <c r="EL720" s="5"/>
      <c r="EM720" s="5"/>
      <c r="EN720" s="5"/>
      <c r="EO720" s="5"/>
      <c r="EP720" s="5"/>
      <c r="EQ720" s="5"/>
      <c r="ER720" s="5"/>
      <c r="ES720" s="5"/>
      <c r="ET720" s="5"/>
      <c r="EU720" s="5"/>
      <c r="EV720" s="5"/>
      <c r="EW720" s="5"/>
      <c r="EX720" s="5"/>
      <c r="EY720" s="5"/>
      <c r="EZ720" s="5"/>
      <c r="FA720" s="5"/>
      <c r="FB720" s="5"/>
      <c r="FC720" s="5"/>
      <c r="FD720" s="5"/>
      <c r="FE720" s="5"/>
      <c r="FF720" s="5"/>
      <c r="FG720" s="5"/>
      <c r="FH720" s="5"/>
      <c r="FI720" s="5"/>
      <c r="FJ720" s="5"/>
      <c r="FK720" s="5"/>
      <c r="FL720" s="5"/>
      <c r="FM720" s="5"/>
      <c r="FN720" s="5"/>
      <c r="FO720" s="5"/>
      <c r="FP720" s="5"/>
      <c r="FQ720" s="5"/>
      <c r="FR720" s="5"/>
      <c r="FS720" s="5"/>
      <c r="FT720" s="5"/>
      <c r="FU720" s="5"/>
      <c r="FV720" s="5"/>
      <c r="FW720" s="5"/>
      <c r="FX720" s="5"/>
      <c r="FY720" s="5"/>
      <c r="FZ720" s="5"/>
      <c r="GA720" s="5"/>
      <c r="GB720" s="5"/>
      <c r="GC720" s="5"/>
      <c r="GD720" s="5"/>
      <c r="GE720" s="5"/>
      <c r="GF720" s="5"/>
      <c r="GG720" s="5"/>
      <c r="GH720" s="5"/>
      <c r="GI720" s="5"/>
      <c r="GJ720" s="5"/>
      <c r="GK720" s="5"/>
      <c r="GL720" s="5"/>
      <c r="GM720" s="5"/>
      <c r="GN720" s="5"/>
      <c r="GO720" s="5"/>
      <c r="GP720" s="5"/>
      <c r="GQ720" s="5"/>
      <c r="GR720" s="5"/>
      <c r="GS720" s="5"/>
      <c r="GT720" s="5"/>
      <c r="GU720" s="5"/>
      <c r="GV720" s="5"/>
      <c r="GW720" s="5"/>
      <c r="GX720" s="5"/>
      <c r="GY720" s="5"/>
      <c r="GZ720" s="5"/>
      <c r="HA720" s="5"/>
      <c r="HB720" s="5"/>
      <c r="HC720" s="5"/>
      <c r="HD720" s="5"/>
      <c r="HE720" s="5"/>
      <c r="HF720" s="5"/>
      <c r="HG720" s="5"/>
      <c r="HH720" s="5"/>
      <c r="HI720" s="5"/>
      <c r="HJ720" s="5"/>
      <c r="HK720" s="5"/>
      <c r="HL720" s="5"/>
      <c r="HM720" s="5"/>
      <c r="HN720" s="5"/>
      <c r="HO720" s="5"/>
      <c r="HP720" s="5"/>
      <c r="HQ720" s="5"/>
      <c r="HR720" s="5"/>
      <c r="HS720" s="5"/>
      <c r="HT720" s="5"/>
      <c r="HU720" s="5"/>
      <c r="HV720" s="5"/>
      <c r="HW720" s="5"/>
      <c r="HX720" s="5"/>
      <c r="HY720" s="5"/>
      <c r="HZ720" s="5"/>
      <c r="IA720" s="5"/>
      <c r="IB720" s="5"/>
      <c r="IC720" s="5"/>
      <c r="ID720" s="5"/>
      <c r="IE720" s="5"/>
      <c r="IF720" s="5"/>
      <c r="IG720" s="5"/>
      <c r="IH720" s="5"/>
      <c r="II720" s="5"/>
      <c r="IJ720" s="5"/>
      <c r="IK720" s="5"/>
      <c r="IL720" s="5"/>
      <c r="IM720" s="5"/>
      <c r="IN720" s="5"/>
      <c r="IO720" s="5"/>
      <c r="IP720" s="5"/>
      <c r="IQ720" s="5"/>
      <c r="IR720" s="5"/>
      <c r="IS720" s="5"/>
      <c r="IT720" s="5"/>
      <c r="IU720" s="5"/>
      <c r="IV720" s="5"/>
      <c r="IW720" s="5"/>
      <c r="IX720" s="5"/>
      <c r="IY720" s="5"/>
      <c r="IZ720" s="5"/>
      <c r="JA720" s="5"/>
      <c r="JB720" s="5"/>
      <c r="JC720" s="5"/>
      <c r="JD720" s="5"/>
      <c r="JE720" s="5"/>
      <c r="JF720" s="5"/>
      <c r="JG720" s="5"/>
      <c r="JH720" s="5"/>
      <c r="JI720" s="5"/>
      <c r="JJ720" s="5"/>
      <c r="JK720" s="5"/>
      <c r="JL720" s="5"/>
      <c r="JM720" s="5"/>
      <c r="JN720" s="5"/>
      <c r="JO720" s="5"/>
      <c r="JP720" s="5"/>
      <c r="JQ720" s="5"/>
      <c r="JR720" s="5"/>
      <c r="JS720" s="5"/>
      <c r="JT720" s="5"/>
      <c r="JU720" s="5"/>
      <c r="JV720" s="5"/>
      <c r="JW720" s="5"/>
      <c r="JX720" s="5"/>
      <c r="JY720" s="5"/>
      <c r="JZ720" s="5"/>
      <c r="KA720" s="5"/>
      <c r="KB720" s="5"/>
      <c r="KC720" s="5"/>
      <c r="KD720" s="5"/>
      <c r="KE720" s="5"/>
      <c r="KF720" s="5"/>
      <c r="KG720" s="5"/>
      <c r="KH720" s="5"/>
      <c r="KI720" s="5"/>
      <c r="KJ720" s="5"/>
      <c r="KK720" s="5"/>
      <c r="KL720" s="5"/>
      <c r="KM720" s="5"/>
      <c r="KN720" s="5"/>
      <c r="KO720" s="5"/>
      <c r="KP720" s="5"/>
      <c r="KQ720" s="5"/>
      <c r="KR720" s="5"/>
      <c r="KS720" s="5"/>
      <c r="KT720" s="5"/>
      <c r="KU720" s="5"/>
      <c r="KV720" s="5"/>
      <c r="KW720" s="5"/>
      <c r="KX720" s="5"/>
      <c r="KY720" s="5"/>
      <c r="KZ720" s="5"/>
      <c r="LA720" s="5"/>
      <c r="LB720" s="5"/>
      <c r="LC720" s="5"/>
      <c r="LD720" s="5"/>
      <c r="LE720" s="5"/>
      <c r="LF720" s="5"/>
      <c r="LG720" s="5"/>
      <c r="LH720" s="5"/>
      <c r="LI720" s="5"/>
      <c r="LJ720" s="5"/>
      <c r="LK720" s="5"/>
      <c r="LL720" s="5"/>
      <c r="LM720" s="5"/>
      <c r="LN720" s="5"/>
      <c r="LO720" s="5"/>
      <c r="LP720" s="5"/>
      <c r="LQ720" s="5"/>
      <c r="LR720" s="5"/>
      <c r="LS720" s="5"/>
      <c r="LT720" s="5"/>
      <c r="LU720" s="5"/>
      <c r="LV720" s="5"/>
      <c r="LW720" s="5"/>
      <c r="LX720" s="5"/>
      <c r="LY720" s="5"/>
      <c r="LZ720" s="5"/>
      <c r="MA720" s="5"/>
      <c r="MB720" s="5"/>
      <c r="MC720" s="5"/>
      <c r="MD720" s="5"/>
      <c r="ME720" s="5"/>
      <c r="MF720" s="5"/>
      <c r="MG720" s="5"/>
      <c r="MH720" s="5"/>
      <c r="MI720" s="5"/>
      <c r="MJ720" s="5"/>
      <c r="MK720" s="5"/>
      <c r="ML720" s="5"/>
      <c r="MM720" s="5"/>
      <c r="MN720" s="5"/>
      <c r="MO720" s="5"/>
      <c r="MP720" s="5"/>
      <c r="MQ720" s="5"/>
      <c r="MR720" s="5"/>
      <c r="MS720" s="5"/>
      <c r="MT720" s="5"/>
      <c r="MU720" s="5"/>
      <c r="MV720" s="5"/>
      <c r="MW720" s="5"/>
      <c r="MX720" s="5"/>
      <c r="MY720" s="5"/>
      <c r="MZ720" s="5"/>
      <c r="NA720" s="5"/>
      <c r="NB720" s="5"/>
      <c r="NC720" s="5"/>
      <c r="ND720" s="5"/>
      <c r="NE720" s="5"/>
      <c r="NF720" s="5"/>
      <c r="NG720" s="5"/>
      <c r="NH720" s="5"/>
      <c r="NI720" s="5"/>
      <c r="NJ720" s="5"/>
      <c r="NK720" s="5"/>
      <c r="NL720" s="5"/>
      <c r="NM720" s="5"/>
      <c r="NN720" s="5"/>
      <c r="NO720" s="5"/>
      <c r="NP720" s="5"/>
      <c r="NQ720" s="5"/>
      <c r="NR720" s="5"/>
      <c r="NS720" s="5"/>
      <c r="NT720" s="5"/>
      <c r="NU720" s="5"/>
      <c r="NV720" s="5"/>
      <c r="NW720" s="5"/>
      <c r="NX720" s="5"/>
      <c r="NY720" s="5"/>
      <c r="NZ720" s="5"/>
      <c r="OA720" s="5"/>
      <c r="OB720" s="5"/>
      <c r="OC720" s="5"/>
      <c r="OD720" s="5"/>
      <c r="OE720" s="5"/>
      <c r="OF720" s="5"/>
      <c r="OG720" s="5"/>
      <c r="OH720" s="5"/>
      <c r="OI720" s="5"/>
      <c r="OJ720" s="5"/>
      <c r="OK720" s="5"/>
      <c r="OL720" s="5"/>
      <c r="OM720" s="5"/>
      <c r="ON720" s="5"/>
      <c r="OO720" s="5"/>
      <c r="OP720" s="5"/>
      <c r="OQ720" s="5"/>
      <c r="OR720" s="5"/>
      <c r="OS720" s="5"/>
      <c r="OT720" s="5"/>
      <c r="OU720" s="5"/>
      <c r="OV720" s="5"/>
      <c r="OW720" s="5"/>
      <c r="OX720" s="5"/>
      <c r="OY720" s="5"/>
      <c r="OZ720" s="5"/>
      <c r="PA720" s="5"/>
      <c r="PB720" s="5"/>
      <c r="PC720" s="5"/>
      <c r="PD720" s="5"/>
      <c r="PE720" s="5"/>
      <c r="PF720" s="5"/>
      <c r="PG720" s="5"/>
      <c r="PH720" s="5"/>
      <c r="PI720" s="5"/>
      <c r="PJ720" s="5"/>
      <c r="PK720" s="5"/>
      <c r="PL720" s="5"/>
      <c r="PM720" s="5"/>
      <c r="PN720" s="5"/>
      <c r="PO720" s="5"/>
      <c r="PP720" s="5"/>
      <c r="PQ720" s="5"/>
      <c r="PR720" s="5"/>
      <c r="PS720" s="5"/>
      <c r="PT720" s="5"/>
      <c r="PU720" s="5"/>
      <c r="PV720" s="5"/>
      <c r="PW720" s="5"/>
      <c r="PX720" s="5"/>
      <c r="PY720" s="5"/>
      <c r="PZ720" s="5"/>
      <c r="QA720" s="5"/>
      <c r="QB720" s="5"/>
      <c r="QC720" s="5"/>
      <c r="QD720" s="5"/>
      <c r="QE720" s="5"/>
      <c r="QF720" s="5"/>
      <c r="QG720" s="5"/>
      <c r="QH720" s="5"/>
      <c r="QI720" s="5"/>
      <c r="QJ720" s="5"/>
      <c r="QK720" s="5"/>
      <c r="QL720" s="5"/>
      <c r="QM720" s="5"/>
      <c r="QN720" s="5"/>
      <c r="QO720" s="5"/>
      <c r="QP720" s="5"/>
      <c r="QQ720" s="5"/>
      <c r="QR720" s="5"/>
      <c r="QS720" s="5"/>
      <c r="QT720" s="5"/>
      <c r="QU720" s="5"/>
      <c r="QV720" s="5"/>
      <c r="QW720" s="5"/>
      <c r="QX720" s="5"/>
      <c r="QY720" s="5"/>
      <c r="QZ720" s="5"/>
      <c r="RA720" s="5"/>
      <c r="RB720" s="5"/>
      <c r="RC720" s="5"/>
      <c r="RD720" s="5"/>
      <c r="RE720" s="5"/>
      <c r="RF720" s="5"/>
      <c r="RG720" s="5"/>
      <c r="RH720" s="5"/>
      <c r="RI720" s="5"/>
      <c r="RJ720" s="5"/>
      <c r="RK720" s="5"/>
      <c r="RL720" s="5"/>
      <c r="RM720" s="5"/>
      <c r="RN720" s="5"/>
      <c r="RO720" s="5"/>
      <c r="RP720" s="5"/>
      <c r="RQ720" s="5"/>
      <c r="RR720" s="5"/>
      <c r="RS720" s="5"/>
      <c r="RT720" s="5"/>
      <c r="RU720" s="5"/>
      <c r="RV720" s="5"/>
      <c r="RW720" s="5"/>
      <c r="RX720" s="5"/>
      <c r="RY720" s="5"/>
      <c r="RZ720" s="5"/>
      <c r="SA720" s="5"/>
      <c r="SB720" s="5"/>
      <c r="SC720" s="5"/>
      <c r="SD720" s="5"/>
      <c r="SE720" s="5"/>
      <c r="SF720" s="5"/>
      <c r="SG720" s="5"/>
      <c r="SH720" s="5"/>
      <c r="SI720" s="5"/>
      <c r="SJ720" s="5"/>
      <c r="SK720" s="5"/>
      <c r="SL720" s="5"/>
      <c r="SM720" s="5"/>
      <c r="SN720" s="5"/>
      <c r="SO720" s="5"/>
      <c r="SP720" s="5"/>
      <c r="SQ720" s="5"/>
      <c r="SR720" s="5"/>
      <c r="SS720" s="5"/>
      <c r="ST720" s="5"/>
      <c r="SU720" s="5"/>
      <c r="SV720" s="5"/>
      <c r="SW720" s="5"/>
      <c r="SX720" s="5"/>
      <c r="SY720" s="5"/>
      <c r="SZ720" s="5"/>
      <c r="TA720" s="5"/>
      <c r="TB720" s="5"/>
      <c r="TC720" s="5"/>
      <c r="TD720" s="5"/>
      <c r="TE720" s="5"/>
      <c r="TF720" s="5"/>
      <c r="TG720" s="5"/>
      <c r="TH720" s="5"/>
      <c r="TI720" s="5"/>
      <c r="TJ720" s="5"/>
      <c r="TK720" s="5"/>
      <c r="TL720" s="5"/>
      <c r="TM720" s="5"/>
      <c r="TN720" s="5"/>
      <c r="TO720" s="5"/>
      <c r="TP720" s="5"/>
      <c r="TQ720" s="5"/>
      <c r="TR720" s="5"/>
      <c r="TS720" s="5"/>
      <c r="TT720" s="5"/>
      <c r="TU720" s="5"/>
      <c r="TV720" s="5"/>
      <c r="TW720" s="5"/>
      <c r="TX720" s="5"/>
      <c r="TY720" s="5"/>
      <c r="TZ720" s="5"/>
      <c r="UA720" s="5"/>
      <c r="UB720" s="5"/>
      <c r="UC720" s="5"/>
      <c r="UD720" s="5"/>
      <c r="UE720" s="5"/>
      <c r="UF720" s="5"/>
      <c r="UG720" s="5"/>
      <c r="UH720" s="5"/>
      <c r="UI720" s="5"/>
      <c r="UJ720" s="5"/>
      <c r="UK720" s="5"/>
      <c r="UL720" s="5"/>
      <c r="UM720" s="5"/>
      <c r="UN720" s="5"/>
      <c r="UO720" s="5"/>
      <c r="UP720" s="5"/>
      <c r="UQ720" s="5"/>
      <c r="UR720" s="5"/>
      <c r="US720" s="5"/>
      <c r="UT720" s="5"/>
      <c r="UU720" s="5"/>
      <c r="UV720" s="5"/>
      <c r="UW720" s="5"/>
      <c r="UX720" s="5"/>
      <c r="UY720" s="5"/>
      <c r="UZ720" s="5"/>
      <c r="VA720" s="5"/>
      <c r="VB720" s="5"/>
      <c r="VC720" s="5"/>
      <c r="VD720" s="5"/>
      <c r="VE720" s="5"/>
      <c r="VF720" s="5"/>
      <c r="VG720" s="5"/>
      <c r="VH720" s="5"/>
      <c r="VI720" s="5"/>
      <c r="VJ720" s="5"/>
      <c r="VK720" s="5"/>
      <c r="VL720" s="5"/>
      <c r="VM720" s="5"/>
      <c r="VN720" s="5"/>
      <c r="VO720" s="5"/>
      <c r="VP720" s="5"/>
      <c r="VQ720" s="5"/>
      <c r="VR720" s="5"/>
      <c r="VS720" s="5"/>
      <c r="VT720" s="5"/>
      <c r="VU720" s="5"/>
      <c r="VV720" s="5"/>
      <c r="VW720" s="5"/>
      <c r="VX720" s="5"/>
      <c r="VY720" s="5"/>
      <c r="VZ720" s="5"/>
      <c r="WA720" s="5"/>
      <c r="WB720" s="5"/>
      <c r="WC720" s="5"/>
      <c r="WD720" s="5"/>
      <c r="WE720" s="5"/>
      <c r="WF720" s="5"/>
      <c r="WG720" s="5"/>
      <c r="WH720" s="5"/>
      <c r="WI720" s="5"/>
      <c r="WJ720" s="5"/>
      <c r="WK720" s="5"/>
      <c r="WL720" s="5"/>
      <c r="WM720" s="5"/>
      <c r="WN720" s="5"/>
      <c r="WO720" s="5"/>
      <c r="WP720" s="5"/>
      <c r="WQ720" s="5"/>
      <c r="WR720" s="5"/>
      <c r="WS720" s="5"/>
      <c r="WT720" s="5"/>
      <c r="WU720" s="5"/>
      <c r="WV720" s="5"/>
      <c r="WW720" s="5"/>
      <c r="WX720" s="5"/>
      <c r="WY720" s="5"/>
      <c r="WZ720" s="5"/>
      <c r="XA720" s="5"/>
      <c r="XB720" s="5"/>
      <c r="XC720" s="5"/>
      <c r="XD720" s="5"/>
      <c r="XE720" s="5"/>
      <c r="XF720" s="5"/>
      <c r="XG720" s="5"/>
      <c r="XH720" s="5"/>
      <c r="XI720" s="5"/>
      <c r="XJ720" s="5"/>
      <c r="XK720" s="5"/>
      <c r="XL720" s="5"/>
      <c r="XM720" s="5"/>
      <c r="XN720" s="5"/>
      <c r="XO720" s="5"/>
      <c r="XP720" s="5"/>
      <c r="XQ720" s="5"/>
      <c r="XR720" s="5"/>
      <c r="XS720" s="5"/>
      <c r="XT720" s="5"/>
      <c r="XU720" s="5"/>
      <c r="XV720" s="5"/>
      <c r="XW720" s="5"/>
    </row>
    <row r="721" spans="39:647" x14ac:dyDescent="0.45">
      <c r="AM721" s="5"/>
      <c r="AN721" s="5"/>
      <c r="AO721" s="5"/>
      <c r="AP721" s="5"/>
      <c r="AQ721" s="5"/>
      <c r="AR721" s="5"/>
      <c r="AS721" s="5"/>
      <c r="AT721" s="5"/>
      <c r="AU721" s="5"/>
      <c r="AV721" s="5"/>
      <c r="AW721" s="5"/>
      <c r="AX721" s="5"/>
      <c r="AY721" s="5"/>
      <c r="AZ721" s="5"/>
      <c r="BA721" s="5"/>
      <c r="BB721" s="5"/>
      <c r="BC721" s="5"/>
      <c r="BD721" s="5"/>
      <c r="BE721" s="5"/>
      <c r="BF721" s="5"/>
      <c r="BG721" s="5"/>
      <c r="BH721" s="5"/>
      <c r="BI721" s="5"/>
      <c r="BJ721" s="5"/>
      <c r="BK721" s="5"/>
      <c r="BL721" s="5"/>
      <c r="BM721" s="5"/>
      <c r="BN721" s="5"/>
      <c r="BO721" s="5"/>
      <c r="BP721" s="5"/>
      <c r="BQ721" s="5"/>
      <c r="BR721" s="5"/>
      <c r="BS721" s="5"/>
      <c r="BT721" s="5"/>
      <c r="BU721" s="5"/>
      <c r="BV721" s="5"/>
      <c r="BW721" s="5"/>
      <c r="BX721" s="5"/>
      <c r="BY721" s="5"/>
      <c r="BZ721" s="5"/>
      <c r="CA721" s="5"/>
      <c r="CB721" s="5"/>
      <c r="CC721" s="5"/>
      <c r="CD721" s="5"/>
      <c r="CE721" s="5"/>
      <c r="CF721" s="5"/>
      <c r="CG721" s="5"/>
      <c r="CH721" s="5"/>
      <c r="CI721" s="5"/>
      <c r="CJ721" s="5"/>
      <c r="CK721" s="5"/>
      <c r="CL721" s="5"/>
      <c r="CM721" s="5"/>
      <c r="CN721" s="5"/>
      <c r="CO721" s="5"/>
      <c r="CP721" s="5"/>
      <c r="CQ721" s="5"/>
      <c r="CR721" s="5"/>
      <c r="CS721" s="5"/>
      <c r="CT721" s="5"/>
      <c r="CU721" s="5"/>
      <c r="CV721" s="5"/>
      <c r="CW721" s="5"/>
      <c r="CX721" s="5"/>
      <c r="CY721" s="5"/>
      <c r="CZ721" s="5"/>
      <c r="DA721" s="5"/>
      <c r="DB721" s="5"/>
      <c r="DC721" s="5"/>
      <c r="DD721" s="5"/>
      <c r="DE721" s="5"/>
      <c r="DF721" s="5"/>
      <c r="DG721" s="5"/>
      <c r="DH721" s="5"/>
      <c r="DI721" s="5"/>
      <c r="DJ721" s="5"/>
      <c r="DK721" s="5"/>
      <c r="DL721" s="5"/>
      <c r="DM721" s="5"/>
      <c r="DN721" s="5"/>
      <c r="DO721" s="5"/>
      <c r="DP721" s="5"/>
      <c r="DQ721" s="5"/>
      <c r="DR721" s="5"/>
      <c r="DS721" s="5"/>
      <c r="DT721" s="5"/>
      <c r="DU721" s="5"/>
      <c r="DV721" s="5"/>
      <c r="DW721" s="5"/>
      <c r="DX721" s="5"/>
      <c r="DY721" s="5"/>
      <c r="DZ721" s="5"/>
      <c r="EA721" s="5"/>
      <c r="EB721" s="5"/>
      <c r="EC721" s="5"/>
      <c r="ED721" s="5"/>
      <c r="EE721" s="5"/>
      <c r="EF721" s="5"/>
      <c r="EG721" s="5"/>
      <c r="EH721" s="5"/>
      <c r="EI721" s="5"/>
      <c r="EJ721" s="5"/>
      <c r="EK721" s="5"/>
      <c r="EL721" s="5"/>
      <c r="EM721" s="5"/>
      <c r="EN721" s="5"/>
      <c r="EO721" s="5"/>
      <c r="EP721" s="5"/>
      <c r="EQ721" s="5"/>
      <c r="ER721" s="5"/>
      <c r="ES721" s="5"/>
      <c r="ET721" s="5"/>
      <c r="EU721" s="5"/>
      <c r="EV721" s="5"/>
      <c r="EW721" s="5"/>
      <c r="EX721" s="5"/>
      <c r="EY721" s="5"/>
      <c r="EZ721" s="5"/>
      <c r="FA721" s="5"/>
      <c r="FB721" s="5"/>
      <c r="FC721" s="5"/>
      <c r="FD721" s="5"/>
      <c r="FE721" s="5"/>
      <c r="FF721" s="5"/>
      <c r="FG721" s="5"/>
      <c r="FH721" s="5"/>
      <c r="FI721" s="5"/>
      <c r="FJ721" s="5"/>
      <c r="FK721" s="5"/>
      <c r="FL721" s="5"/>
      <c r="FM721" s="5"/>
      <c r="FN721" s="5"/>
      <c r="FO721" s="5"/>
      <c r="FP721" s="5"/>
      <c r="FQ721" s="5"/>
      <c r="FR721" s="5"/>
      <c r="FS721" s="5"/>
      <c r="FT721" s="5"/>
      <c r="FU721" s="5"/>
      <c r="FV721" s="5"/>
      <c r="FW721" s="5"/>
      <c r="FX721" s="5"/>
      <c r="FY721" s="5"/>
      <c r="FZ721" s="5"/>
      <c r="GA721" s="5"/>
      <c r="GB721" s="5"/>
      <c r="GC721" s="5"/>
      <c r="GD721" s="5"/>
      <c r="GE721" s="5"/>
      <c r="GF721" s="5"/>
      <c r="GG721" s="5"/>
      <c r="GH721" s="5"/>
      <c r="GI721" s="5"/>
      <c r="GJ721" s="5"/>
      <c r="GK721" s="5"/>
      <c r="GL721" s="5"/>
      <c r="GM721" s="5"/>
      <c r="GN721" s="5"/>
      <c r="GO721" s="5"/>
      <c r="GP721" s="5"/>
      <c r="GQ721" s="5"/>
      <c r="GR721" s="5"/>
      <c r="GS721" s="5"/>
      <c r="GT721" s="5"/>
      <c r="GU721" s="5"/>
      <c r="GV721" s="5"/>
      <c r="GW721" s="5"/>
      <c r="GX721" s="5"/>
      <c r="GY721" s="5"/>
      <c r="GZ721" s="5"/>
      <c r="HA721" s="5"/>
      <c r="HB721" s="5"/>
      <c r="HC721" s="5"/>
      <c r="HD721" s="5"/>
      <c r="HE721" s="5"/>
      <c r="HF721" s="5"/>
      <c r="HG721" s="5"/>
      <c r="HH721" s="5"/>
      <c r="HI721" s="5"/>
      <c r="HJ721" s="5"/>
      <c r="HK721" s="5"/>
      <c r="HL721" s="5"/>
      <c r="HM721" s="5"/>
      <c r="HN721" s="5"/>
      <c r="HO721" s="5"/>
      <c r="HP721" s="5"/>
      <c r="HQ721" s="5"/>
      <c r="HR721" s="5"/>
      <c r="HS721" s="5"/>
      <c r="HT721" s="5"/>
      <c r="HU721" s="5"/>
      <c r="HV721" s="5"/>
      <c r="HW721" s="5"/>
      <c r="HX721" s="5"/>
      <c r="HY721" s="5"/>
      <c r="HZ721" s="5"/>
      <c r="IA721" s="5"/>
      <c r="IB721" s="5"/>
      <c r="IC721" s="5"/>
      <c r="ID721" s="5"/>
      <c r="IE721" s="5"/>
      <c r="IF721" s="5"/>
      <c r="IG721" s="5"/>
      <c r="IH721" s="5"/>
      <c r="II721" s="5"/>
      <c r="IJ721" s="5"/>
      <c r="IK721" s="5"/>
      <c r="IL721" s="5"/>
      <c r="IM721" s="5"/>
      <c r="IN721" s="5"/>
      <c r="IO721" s="5"/>
      <c r="IP721" s="5"/>
      <c r="IQ721" s="5"/>
      <c r="IR721" s="5"/>
      <c r="IS721" s="5"/>
      <c r="IT721" s="5"/>
      <c r="IU721" s="5"/>
      <c r="IV721" s="5"/>
      <c r="IW721" s="5"/>
      <c r="IX721" s="5"/>
      <c r="IY721" s="5"/>
      <c r="IZ721" s="5"/>
      <c r="JA721" s="5"/>
      <c r="JB721" s="5"/>
      <c r="JC721" s="5"/>
      <c r="JD721" s="5"/>
      <c r="JE721" s="5"/>
      <c r="JF721" s="5"/>
      <c r="JG721" s="5"/>
      <c r="JH721" s="5"/>
      <c r="JI721" s="5"/>
      <c r="JJ721" s="5"/>
      <c r="JK721" s="5"/>
      <c r="JL721" s="5"/>
      <c r="JM721" s="5"/>
      <c r="JN721" s="5"/>
      <c r="JO721" s="5"/>
      <c r="JP721" s="5"/>
      <c r="JQ721" s="5"/>
      <c r="JR721" s="5"/>
      <c r="JS721" s="5"/>
      <c r="JT721" s="5"/>
      <c r="JU721" s="5"/>
      <c r="JV721" s="5"/>
      <c r="JW721" s="5"/>
      <c r="JX721" s="5"/>
      <c r="JY721" s="5"/>
      <c r="JZ721" s="5"/>
      <c r="KA721" s="5"/>
      <c r="KB721" s="5"/>
      <c r="KC721" s="5"/>
      <c r="KD721" s="5"/>
      <c r="KE721" s="5"/>
      <c r="KF721" s="5"/>
      <c r="KG721" s="5"/>
      <c r="KH721" s="5"/>
      <c r="KI721" s="5"/>
      <c r="KJ721" s="5"/>
      <c r="KK721" s="5"/>
      <c r="KL721" s="5"/>
      <c r="KM721" s="5"/>
      <c r="KN721" s="5"/>
      <c r="KO721" s="5"/>
      <c r="KP721" s="5"/>
      <c r="KQ721" s="5"/>
      <c r="KR721" s="5"/>
      <c r="KS721" s="5"/>
      <c r="KT721" s="5"/>
      <c r="KU721" s="5"/>
      <c r="KV721" s="5"/>
      <c r="KW721" s="5"/>
      <c r="KX721" s="5"/>
      <c r="KY721" s="5"/>
      <c r="KZ721" s="5"/>
      <c r="LA721" s="5"/>
      <c r="LB721" s="5"/>
      <c r="LC721" s="5"/>
      <c r="LD721" s="5"/>
      <c r="LE721" s="5"/>
      <c r="LF721" s="5"/>
      <c r="LG721" s="5"/>
      <c r="LH721" s="5"/>
      <c r="LI721" s="5"/>
      <c r="LJ721" s="5"/>
      <c r="LK721" s="5"/>
      <c r="LL721" s="5"/>
      <c r="LM721" s="5"/>
      <c r="LN721" s="5"/>
      <c r="LO721" s="5"/>
      <c r="LP721" s="5"/>
      <c r="LQ721" s="5"/>
      <c r="LR721" s="5"/>
      <c r="LS721" s="5"/>
      <c r="LT721" s="5"/>
      <c r="LU721" s="5"/>
      <c r="LV721" s="5"/>
      <c r="LW721" s="5"/>
      <c r="LX721" s="5"/>
      <c r="LY721" s="5"/>
      <c r="LZ721" s="5"/>
      <c r="MA721" s="5"/>
      <c r="MB721" s="5"/>
      <c r="MC721" s="5"/>
      <c r="MD721" s="5"/>
      <c r="ME721" s="5"/>
      <c r="MF721" s="5"/>
      <c r="MG721" s="5"/>
      <c r="MH721" s="5"/>
      <c r="MI721" s="5"/>
      <c r="MJ721" s="5"/>
      <c r="MK721" s="5"/>
      <c r="ML721" s="5"/>
      <c r="MM721" s="5"/>
      <c r="MN721" s="5"/>
      <c r="MO721" s="5"/>
      <c r="MP721" s="5"/>
      <c r="MQ721" s="5"/>
      <c r="MR721" s="5"/>
      <c r="MS721" s="5"/>
      <c r="MT721" s="5"/>
      <c r="MU721" s="5"/>
      <c r="MV721" s="5"/>
      <c r="MW721" s="5"/>
      <c r="MX721" s="5"/>
      <c r="MY721" s="5"/>
      <c r="MZ721" s="5"/>
      <c r="NA721" s="5"/>
      <c r="NB721" s="5"/>
      <c r="NC721" s="5"/>
      <c r="ND721" s="5"/>
      <c r="NE721" s="5"/>
      <c r="NF721" s="5"/>
      <c r="NG721" s="5"/>
      <c r="NH721" s="5"/>
      <c r="NI721" s="5"/>
      <c r="NJ721" s="5"/>
      <c r="NK721" s="5"/>
      <c r="NL721" s="5"/>
      <c r="NM721" s="5"/>
      <c r="NN721" s="5"/>
      <c r="NO721" s="5"/>
      <c r="NP721" s="5"/>
      <c r="NQ721" s="5"/>
      <c r="NR721" s="5"/>
      <c r="NS721" s="5"/>
      <c r="NT721" s="5"/>
      <c r="NU721" s="5"/>
      <c r="NV721" s="5"/>
      <c r="NW721" s="5"/>
      <c r="NX721" s="5"/>
      <c r="NY721" s="5"/>
      <c r="NZ721" s="5"/>
      <c r="OA721" s="5"/>
      <c r="OB721" s="5"/>
      <c r="OC721" s="5"/>
      <c r="OD721" s="5"/>
      <c r="OE721" s="5"/>
      <c r="OF721" s="5"/>
      <c r="OG721" s="5"/>
      <c r="OH721" s="5"/>
      <c r="OI721" s="5"/>
      <c r="OJ721" s="5"/>
      <c r="OK721" s="5"/>
      <c r="OL721" s="5"/>
      <c r="OM721" s="5"/>
      <c r="ON721" s="5"/>
      <c r="OO721" s="5"/>
      <c r="OP721" s="5"/>
      <c r="OQ721" s="5"/>
      <c r="OR721" s="5"/>
      <c r="OS721" s="5"/>
      <c r="OT721" s="5"/>
      <c r="OU721" s="5"/>
      <c r="OV721" s="5"/>
      <c r="OW721" s="5"/>
      <c r="OX721" s="5"/>
      <c r="OY721" s="5"/>
      <c r="OZ721" s="5"/>
      <c r="PA721" s="5"/>
      <c r="PB721" s="5"/>
      <c r="PC721" s="5"/>
      <c r="PD721" s="5"/>
      <c r="PE721" s="5"/>
      <c r="PF721" s="5"/>
      <c r="PG721" s="5"/>
      <c r="PH721" s="5"/>
      <c r="PI721" s="5"/>
      <c r="PJ721" s="5"/>
      <c r="PK721" s="5"/>
      <c r="PL721" s="5"/>
      <c r="PM721" s="5"/>
      <c r="PN721" s="5"/>
      <c r="PO721" s="5"/>
      <c r="PP721" s="5"/>
      <c r="PQ721" s="5"/>
      <c r="PR721" s="5"/>
      <c r="PS721" s="5"/>
      <c r="PT721" s="5"/>
      <c r="PU721" s="5"/>
      <c r="PV721" s="5"/>
      <c r="PW721" s="5"/>
      <c r="PX721" s="5"/>
      <c r="PY721" s="5"/>
      <c r="PZ721" s="5"/>
      <c r="QA721" s="5"/>
      <c r="QB721" s="5"/>
      <c r="QC721" s="5"/>
      <c r="QD721" s="5"/>
      <c r="QE721" s="5"/>
      <c r="QF721" s="5"/>
      <c r="QG721" s="5"/>
      <c r="QH721" s="5"/>
      <c r="QI721" s="5"/>
      <c r="QJ721" s="5"/>
      <c r="QK721" s="5"/>
      <c r="QL721" s="5"/>
      <c r="QM721" s="5"/>
      <c r="QN721" s="5"/>
      <c r="QO721" s="5"/>
      <c r="QP721" s="5"/>
      <c r="QQ721" s="5"/>
      <c r="QR721" s="5"/>
      <c r="QS721" s="5"/>
      <c r="QT721" s="5"/>
      <c r="QU721" s="5"/>
      <c r="QV721" s="5"/>
      <c r="QW721" s="5"/>
      <c r="QX721" s="5"/>
      <c r="QY721" s="5"/>
      <c r="QZ721" s="5"/>
      <c r="RA721" s="5"/>
      <c r="RB721" s="5"/>
      <c r="RC721" s="5"/>
      <c r="RD721" s="5"/>
      <c r="RE721" s="5"/>
      <c r="RF721" s="5"/>
      <c r="RG721" s="5"/>
      <c r="RH721" s="5"/>
      <c r="RI721" s="5"/>
      <c r="RJ721" s="5"/>
      <c r="RK721" s="5"/>
      <c r="RL721" s="5"/>
      <c r="RM721" s="5"/>
      <c r="RN721" s="5"/>
      <c r="RO721" s="5"/>
      <c r="RP721" s="5"/>
      <c r="RQ721" s="5"/>
      <c r="RR721" s="5"/>
      <c r="RS721" s="5"/>
      <c r="RT721" s="5"/>
      <c r="RU721" s="5"/>
      <c r="RV721" s="5"/>
      <c r="RW721" s="5"/>
      <c r="RX721" s="5"/>
      <c r="RY721" s="5"/>
      <c r="RZ721" s="5"/>
      <c r="SA721" s="5"/>
      <c r="SB721" s="5"/>
      <c r="SC721" s="5"/>
      <c r="SD721" s="5"/>
      <c r="SE721" s="5"/>
      <c r="SF721" s="5"/>
      <c r="SG721" s="5"/>
      <c r="SH721" s="5"/>
      <c r="SI721" s="5"/>
      <c r="SJ721" s="5"/>
      <c r="SK721" s="5"/>
      <c r="SL721" s="5"/>
      <c r="SM721" s="5"/>
      <c r="SN721" s="5"/>
      <c r="SO721" s="5"/>
      <c r="SP721" s="5"/>
      <c r="SQ721" s="5"/>
      <c r="SR721" s="5"/>
      <c r="SS721" s="5"/>
      <c r="ST721" s="5"/>
      <c r="SU721" s="5"/>
      <c r="SV721" s="5"/>
      <c r="SW721" s="5"/>
      <c r="SX721" s="5"/>
      <c r="SY721" s="5"/>
      <c r="SZ721" s="5"/>
      <c r="TA721" s="5"/>
      <c r="TB721" s="5"/>
      <c r="TC721" s="5"/>
      <c r="TD721" s="5"/>
      <c r="TE721" s="5"/>
      <c r="TF721" s="5"/>
      <c r="TG721" s="5"/>
      <c r="TH721" s="5"/>
      <c r="TI721" s="5"/>
      <c r="TJ721" s="5"/>
      <c r="TK721" s="5"/>
      <c r="TL721" s="5"/>
      <c r="TM721" s="5"/>
      <c r="TN721" s="5"/>
      <c r="TO721" s="5"/>
      <c r="TP721" s="5"/>
      <c r="TQ721" s="5"/>
      <c r="TR721" s="5"/>
      <c r="TS721" s="5"/>
      <c r="TT721" s="5"/>
      <c r="TU721" s="5"/>
      <c r="TV721" s="5"/>
      <c r="TW721" s="5"/>
      <c r="TX721" s="5"/>
      <c r="TY721" s="5"/>
      <c r="TZ721" s="5"/>
      <c r="UA721" s="5"/>
      <c r="UB721" s="5"/>
      <c r="UC721" s="5"/>
      <c r="UD721" s="5"/>
      <c r="UE721" s="5"/>
      <c r="UF721" s="5"/>
      <c r="UG721" s="5"/>
      <c r="UH721" s="5"/>
      <c r="UI721" s="5"/>
      <c r="UJ721" s="5"/>
      <c r="UK721" s="5"/>
      <c r="UL721" s="5"/>
      <c r="UM721" s="5"/>
      <c r="UN721" s="5"/>
      <c r="UO721" s="5"/>
      <c r="UP721" s="5"/>
      <c r="UQ721" s="5"/>
      <c r="UR721" s="5"/>
      <c r="US721" s="5"/>
      <c r="UT721" s="5"/>
      <c r="UU721" s="5"/>
      <c r="UV721" s="5"/>
      <c r="UW721" s="5"/>
      <c r="UX721" s="5"/>
      <c r="UY721" s="5"/>
      <c r="UZ721" s="5"/>
      <c r="VA721" s="5"/>
      <c r="VB721" s="5"/>
      <c r="VC721" s="5"/>
      <c r="VD721" s="5"/>
      <c r="VE721" s="5"/>
      <c r="VF721" s="5"/>
      <c r="VG721" s="5"/>
      <c r="VH721" s="5"/>
      <c r="VI721" s="5"/>
      <c r="VJ721" s="5"/>
      <c r="VK721" s="5"/>
      <c r="VL721" s="5"/>
      <c r="VM721" s="5"/>
      <c r="VN721" s="5"/>
      <c r="VO721" s="5"/>
      <c r="VP721" s="5"/>
      <c r="VQ721" s="5"/>
      <c r="VR721" s="5"/>
      <c r="VS721" s="5"/>
      <c r="VT721" s="5"/>
      <c r="VU721" s="5"/>
      <c r="VV721" s="5"/>
      <c r="VW721" s="5"/>
      <c r="VX721" s="5"/>
      <c r="VY721" s="5"/>
      <c r="VZ721" s="5"/>
      <c r="WA721" s="5"/>
      <c r="WB721" s="5"/>
      <c r="WC721" s="5"/>
      <c r="WD721" s="5"/>
      <c r="WE721" s="5"/>
      <c r="WF721" s="5"/>
      <c r="WG721" s="5"/>
      <c r="WH721" s="5"/>
      <c r="WI721" s="5"/>
      <c r="WJ721" s="5"/>
      <c r="WK721" s="5"/>
      <c r="WL721" s="5"/>
      <c r="WM721" s="5"/>
      <c r="WN721" s="5"/>
      <c r="WO721" s="5"/>
      <c r="WP721" s="5"/>
      <c r="WQ721" s="5"/>
      <c r="WR721" s="5"/>
      <c r="WS721" s="5"/>
      <c r="WT721" s="5"/>
      <c r="WU721" s="5"/>
      <c r="WV721" s="5"/>
      <c r="WW721" s="5"/>
      <c r="WX721" s="5"/>
      <c r="WY721" s="5"/>
      <c r="WZ721" s="5"/>
      <c r="XA721" s="5"/>
      <c r="XB721" s="5"/>
      <c r="XC721" s="5"/>
      <c r="XD721" s="5"/>
      <c r="XE721" s="5"/>
      <c r="XF721" s="5"/>
      <c r="XG721" s="5"/>
      <c r="XH721" s="5"/>
      <c r="XI721" s="5"/>
      <c r="XJ721" s="5"/>
      <c r="XK721" s="5"/>
      <c r="XL721" s="5"/>
      <c r="XM721" s="5"/>
      <c r="XN721" s="5"/>
      <c r="XO721" s="5"/>
      <c r="XP721" s="5"/>
      <c r="XQ721" s="5"/>
      <c r="XR721" s="5"/>
      <c r="XS721" s="5"/>
      <c r="XT721" s="5"/>
      <c r="XU721" s="5"/>
      <c r="XV721" s="5"/>
      <c r="XW721" s="5"/>
    </row>
    <row r="722" spans="39:647" x14ac:dyDescent="0.4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c r="EU722" s="5"/>
      <c r="EV722" s="5"/>
      <c r="EW722" s="5"/>
      <c r="EX722" s="5"/>
      <c r="EY722" s="5"/>
      <c r="EZ722" s="5"/>
      <c r="FA722" s="5"/>
      <c r="FB722" s="5"/>
      <c r="FC722" s="5"/>
      <c r="FD722" s="5"/>
      <c r="FE722" s="5"/>
      <c r="FF722" s="5"/>
      <c r="FG722" s="5"/>
      <c r="FH722" s="5"/>
      <c r="FI722" s="5"/>
      <c r="FJ722" s="5"/>
      <c r="FK722" s="5"/>
      <c r="FL722" s="5"/>
      <c r="FM722" s="5"/>
      <c r="FN722" s="5"/>
      <c r="FO722" s="5"/>
      <c r="FP722" s="5"/>
      <c r="FQ722" s="5"/>
      <c r="FR722" s="5"/>
      <c r="FS722" s="5"/>
      <c r="FT722" s="5"/>
      <c r="FU722" s="5"/>
      <c r="FV722" s="5"/>
      <c r="FW722" s="5"/>
      <c r="FX722" s="5"/>
      <c r="FY722" s="5"/>
      <c r="FZ722" s="5"/>
      <c r="GA722" s="5"/>
      <c r="GB722" s="5"/>
      <c r="GC722" s="5"/>
      <c r="GD722" s="5"/>
      <c r="GE722" s="5"/>
      <c r="GF722" s="5"/>
      <c r="GG722" s="5"/>
      <c r="GH722" s="5"/>
      <c r="GI722" s="5"/>
      <c r="GJ722" s="5"/>
      <c r="GK722" s="5"/>
      <c r="GL722" s="5"/>
      <c r="GM722" s="5"/>
      <c r="GN722" s="5"/>
      <c r="GO722" s="5"/>
      <c r="GP722" s="5"/>
      <c r="GQ722" s="5"/>
      <c r="GR722" s="5"/>
      <c r="GS722" s="5"/>
      <c r="GT722" s="5"/>
      <c r="GU722" s="5"/>
      <c r="GV722" s="5"/>
      <c r="GW722" s="5"/>
      <c r="GX722" s="5"/>
      <c r="GY722" s="5"/>
      <c r="GZ722" s="5"/>
      <c r="HA722" s="5"/>
      <c r="HB722" s="5"/>
      <c r="HC722" s="5"/>
      <c r="HD722" s="5"/>
      <c r="HE722" s="5"/>
      <c r="HF722" s="5"/>
      <c r="HG722" s="5"/>
      <c r="HH722" s="5"/>
      <c r="HI722" s="5"/>
      <c r="HJ722" s="5"/>
      <c r="HK722" s="5"/>
      <c r="HL722" s="5"/>
      <c r="HM722" s="5"/>
      <c r="HN722" s="5"/>
      <c r="HO722" s="5"/>
      <c r="HP722" s="5"/>
      <c r="HQ722" s="5"/>
      <c r="HR722" s="5"/>
      <c r="HS722" s="5"/>
      <c r="HT722" s="5"/>
      <c r="HU722" s="5"/>
      <c r="HV722" s="5"/>
      <c r="HW722" s="5"/>
      <c r="HX722" s="5"/>
      <c r="HY722" s="5"/>
      <c r="HZ722" s="5"/>
      <c r="IA722" s="5"/>
      <c r="IB722" s="5"/>
      <c r="IC722" s="5"/>
      <c r="ID722" s="5"/>
      <c r="IE722" s="5"/>
      <c r="IF722" s="5"/>
      <c r="IG722" s="5"/>
      <c r="IH722" s="5"/>
      <c r="II722" s="5"/>
      <c r="IJ722" s="5"/>
      <c r="IK722" s="5"/>
      <c r="IL722" s="5"/>
      <c r="IM722" s="5"/>
      <c r="IN722" s="5"/>
      <c r="IO722" s="5"/>
      <c r="IP722" s="5"/>
      <c r="IQ722" s="5"/>
      <c r="IR722" s="5"/>
      <c r="IS722" s="5"/>
      <c r="IT722" s="5"/>
      <c r="IU722" s="5"/>
      <c r="IV722" s="5"/>
      <c r="IW722" s="5"/>
      <c r="IX722" s="5"/>
      <c r="IY722" s="5"/>
      <c r="IZ722" s="5"/>
      <c r="JA722" s="5"/>
      <c r="JB722" s="5"/>
      <c r="JC722" s="5"/>
      <c r="JD722" s="5"/>
      <c r="JE722" s="5"/>
      <c r="JF722" s="5"/>
      <c r="JG722" s="5"/>
      <c r="JH722" s="5"/>
      <c r="JI722" s="5"/>
      <c r="JJ722" s="5"/>
      <c r="JK722" s="5"/>
      <c r="JL722" s="5"/>
      <c r="JM722" s="5"/>
      <c r="JN722" s="5"/>
      <c r="JO722" s="5"/>
      <c r="JP722" s="5"/>
      <c r="JQ722" s="5"/>
      <c r="JR722" s="5"/>
      <c r="JS722" s="5"/>
      <c r="JT722" s="5"/>
      <c r="JU722" s="5"/>
      <c r="JV722" s="5"/>
      <c r="JW722" s="5"/>
      <c r="JX722" s="5"/>
      <c r="JY722" s="5"/>
      <c r="JZ722" s="5"/>
      <c r="KA722" s="5"/>
      <c r="KB722" s="5"/>
      <c r="KC722" s="5"/>
      <c r="KD722" s="5"/>
      <c r="KE722" s="5"/>
      <c r="KF722" s="5"/>
      <c r="KG722" s="5"/>
      <c r="KH722" s="5"/>
      <c r="KI722" s="5"/>
      <c r="KJ722" s="5"/>
      <c r="KK722" s="5"/>
      <c r="KL722" s="5"/>
      <c r="KM722" s="5"/>
      <c r="KN722" s="5"/>
      <c r="KO722" s="5"/>
      <c r="KP722" s="5"/>
      <c r="KQ722" s="5"/>
      <c r="KR722" s="5"/>
      <c r="KS722" s="5"/>
      <c r="KT722" s="5"/>
      <c r="KU722" s="5"/>
      <c r="KV722" s="5"/>
      <c r="KW722" s="5"/>
      <c r="KX722" s="5"/>
      <c r="KY722" s="5"/>
      <c r="KZ722" s="5"/>
      <c r="LA722" s="5"/>
      <c r="LB722" s="5"/>
      <c r="LC722" s="5"/>
      <c r="LD722" s="5"/>
      <c r="LE722" s="5"/>
      <c r="LF722" s="5"/>
      <c r="LG722" s="5"/>
      <c r="LH722" s="5"/>
      <c r="LI722" s="5"/>
      <c r="LJ722" s="5"/>
      <c r="LK722" s="5"/>
      <c r="LL722" s="5"/>
      <c r="LM722" s="5"/>
      <c r="LN722" s="5"/>
      <c r="LO722" s="5"/>
      <c r="LP722" s="5"/>
      <c r="LQ722" s="5"/>
      <c r="LR722" s="5"/>
      <c r="LS722" s="5"/>
      <c r="LT722" s="5"/>
      <c r="LU722" s="5"/>
      <c r="LV722" s="5"/>
      <c r="LW722" s="5"/>
      <c r="LX722" s="5"/>
      <c r="LY722" s="5"/>
      <c r="LZ722" s="5"/>
      <c r="MA722" s="5"/>
      <c r="MB722" s="5"/>
      <c r="MC722" s="5"/>
      <c r="MD722" s="5"/>
      <c r="ME722" s="5"/>
      <c r="MF722" s="5"/>
      <c r="MG722" s="5"/>
      <c r="MH722" s="5"/>
      <c r="MI722" s="5"/>
      <c r="MJ722" s="5"/>
      <c r="MK722" s="5"/>
      <c r="ML722" s="5"/>
      <c r="MM722" s="5"/>
      <c r="MN722" s="5"/>
      <c r="MO722" s="5"/>
      <c r="MP722" s="5"/>
      <c r="MQ722" s="5"/>
      <c r="MR722" s="5"/>
      <c r="MS722" s="5"/>
      <c r="MT722" s="5"/>
      <c r="MU722" s="5"/>
      <c r="MV722" s="5"/>
      <c r="MW722" s="5"/>
      <c r="MX722" s="5"/>
      <c r="MY722" s="5"/>
      <c r="MZ722" s="5"/>
      <c r="NA722" s="5"/>
      <c r="NB722" s="5"/>
      <c r="NC722" s="5"/>
      <c r="ND722" s="5"/>
      <c r="NE722" s="5"/>
      <c r="NF722" s="5"/>
      <c r="NG722" s="5"/>
      <c r="NH722" s="5"/>
      <c r="NI722" s="5"/>
      <c r="NJ722" s="5"/>
      <c r="NK722" s="5"/>
      <c r="NL722" s="5"/>
      <c r="NM722" s="5"/>
      <c r="NN722" s="5"/>
      <c r="NO722" s="5"/>
      <c r="NP722" s="5"/>
      <c r="NQ722" s="5"/>
      <c r="NR722" s="5"/>
      <c r="NS722" s="5"/>
      <c r="NT722" s="5"/>
      <c r="NU722" s="5"/>
      <c r="NV722" s="5"/>
      <c r="NW722" s="5"/>
      <c r="NX722" s="5"/>
      <c r="NY722" s="5"/>
      <c r="NZ722" s="5"/>
      <c r="OA722" s="5"/>
      <c r="OB722" s="5"/>
      <c r="OC722" s="5"/>
      <c r="OD722" s="5"/>
      <c r="OE722" s="5"/>
      <c r="OF722" s="5"/>
      <c r="OG722" s="5"/>
      <c r="OH722" s="5"/>
      <c r="OI722" s="5"/>
      <c r="OJ722" s="5"/>
      <c r="OK722" s="5"/>
      <c r="OL722" s="5"/>
      <c r="OM722" s="5"/>
      <c r="ON722" s="5"/>
      <c r="OO722" s="5"/>
      <c r="OP722" s="5"/>
      <c r="OQ722" s="5"/>
      <c r="OR722" s="5"/>
      <c r="OS722" s="5"/>
      <c r="OT722" s="5"/>
      <c r="OU722" s="5"/>
      <c r="OV722" s="5"/>
      <c r="OW722" s="5"/>
      <c r="OX722" s="5"/>
      <c r="OY722" s="5"/>
      <c r="OZ722" s="5"/>
      <c r="PA722" s="5"/>
      <c r="PB722" s="5"/>
      <c r="PC722" s="5"/>
      <c r="PD722" s="5"/>
      <c r="PE722" s="5"/>
      <c r="PF722" s="5"/>
      <c r="PG722" s="5"/>
      <c r="PH722" s="5"/>
      <c r="PI722" s="5"/>
      <c r="PJ722" s="5"/>
      <c r="PK722" s="5"/>
      <c r="PL722" s="5"/>
      <c r="PM722" s="5"/>
      <c r="PN722" s="5"/>
      <c r="PO722" s="5"/>
      <c r="PP722" s="5"/>
      <c r="PQ722" s="5"/>
      <c r="PR722" s="5"/>
      <c r="PS722" s="5"/>
      <c r="PT722" s="5"/>
      <c r="PU722" s="5"/>
      <c r="PV722" s="5"/>
      <c r="PW722" s="5"/>
      <c r="PX722" s="5"/>
      <c r="PY722" s="5"/>
      <c r="PZ722" s="5"/>
      <c r="QA722" s="5"/>
      <c r="QB722" s="5"/>
      <c r="QC722" s="5"/>
      <c r="QD722" s="5"/>
      <c r="QE722" s="5"/>
      <c r="QF722" s="5"/>
      <c r="QG722" s="5"/>
      <c r="QH722" s="5"/>
      <c r="QI722" s="5"/>
      <c r="QJ722" s="5"/>
      <c r="QK722" s="5"/>
      <c r="QL722" s="5"/>
      <c r="QM722" s="5"/>
      <c r="QN722" s="5"/>
      <c r="QO722" s="5"/>
      <c r="QP722" s="5"/>
      <c r="QQ722" s="5"/>
      <c r="QR722" s="5"/>
      <c r="QS722" s="5"/>
      <c r="QT722" s="5"/>
      <c r="QU722" s="5"/>
      <c r="QV722" s="5"/>
      <c r="QW722" s="5"/>
      <c r="QX722" s="5"/>
      <c r="QY722" s="5"/>
      <c r="QZ722" s="5"/>
      <c r="RA722" s="5"/>
      <c r="RB722" s="5"/>
      <c r="RC722" s="5"/>
      <c r="RD722" s="5"/>
      <c r="RE722" s="5"/>
      <c r="RF722" s="5"/>
      <c r="RG722" s="5"/>
      <c r="RH722" s="5"/>
      <c r="RI722" s="5"/>
      <c r="RJ722" s="5"/>
      <c r="RK722" s="5"/>
      <c r="RL722" s="5"/>
      <c r="RM722" s="5"/>
      <c r="RN722" s="5"/>
      <c r="RO722" s="5"/>
      <c r="RP722" s="5"/>
      <c r="RQ722" s="5"/>
      <c r="RR722" s="5"/>
      <c r="RS722" s="5"/>
      <c r="RT722" s="5"/>
      <c r="RU722" s="5"/>
      <c r="RV722" s="5"/>
      <c r="RW722" s="5"/>
      <c r="RX722" s="5"/>
      <c r="RY722" s="5"/>
      <c r="RZ722" s="5"/>
      <c r="SA722" s="5"/>
      <c r="SB722" s="5"/>
      <c r="SC722" s="5"/>
      <c r="SD722" s="5"/>
      <c r="SE722" s="5"/>
      <c r="SF722" s="5"/>
      <c r="SG722" s="5"/>
      <c r="SH722" s="5"/>
      <c r="SI722" s="5"/>
      <c r="SJ722" s="5"/>
      <c r="SK722" s="5"/>
      <c r="SL722" s="5"/>
      <c r="SM722" s="5"/>
      <c r="SN722" s="5"/>
      <c r="SO722" s="5"/>
      <c r="SP722" s="5"/>
      <c r="SQ722" s="5"/>
      <c r="SR722" s="5"/>
      <c r="SS722" s="5"/>
      <c r="ST722" s="5"/>
      <c r="SU722" s="5"/>
      <c r="SV722" s="5"/>
      <c r="SW722" s="5"/>
      <c r="SX722" s="5"/>
      <c r="SY722" s="5"/>
      <c r="SZ722" s="5"/>
      <c r="TA722" s="5"/>
      <c r="TB722" s="5"/>
      <c r="TC722" s="5"/>
      <c r="TD722" s="5"/>
      <c r="TE722" s="5"/>
      <c r="TF722" s="5"/>
      <c r="TG722" s="5"/>
      <c r="TH722" s="5"/>
      <c r="TI722" s="5"/>
      <c r="TJ722" s="5"/>
      <c r="TK722" s="5"/>
      <c r="TL722" s="5"/>
      <c r="TM722" s="5"/>
      <c r="TN722" s="5"/>
      <c r="TO722" s="5"/>
      <c r="TP722" s="5"/>
      <c r="TQ722" s="5"/>
      <c r="TR722" s="5"/>
      <c r="TS722" s="5"/>
      <c r="TT722" s="5"/>
      <c r="TU722" s="5"/>
      <c r="TV722" s="5"/>
      <c r="TW722" s="5"/>
      <c r="TX722" s="5"/>
      <c r="TY722" s="5"/>
      <c r="TZ722" s="5"/>
      <c r="UA722" s="5"/>
      <c r="UB722" s="5"/>
      <c r="UC722" s="5"/>
      <c r="UD722" s="5"/>
      <c r="UE722" s="5"/>
      <c r="UF722" s="5"/>
      <c r="UG722" s="5"/>
      <c r="UH722" s="5"/>
      <c r="UI722" s="5"/>
      <c r="UJ722" s="5"/>
      <c r="UK722" s="5"/>
      <c r="UL722" s="5"/>
      <c r="UM722" s="5"/>
      <c r="UN722" s="5"/>
      <c r="UO722" s="5"/>
      <c r="UP722" s="5"/>
      <c r="UQ722" s="5"/>
      <c r="UR722" s="5"/>
      <c r="US722" s="5"/>
      <c r="UT722" s="5"/>
      <c r="UU722" s="5"/>
      <c r="UV722" s="5"/>
      <c r="UW722" s="5"/>
      <c r="UX722" s="5"/>
      <c r="UY722" s="5"/>
      <c r="UZ722" s="5"/>
      <c r="VA722" s="5"/>
      <c r="VB722" s="5"/>
      <c r="VC722" s="5"/>
      <c r="VD722" s="5"/>
      <c r="VE722" s="5"/>
      <c r="VF722" s="5"/>
      <c r="VG722" s="5"/>
      <c r="VH722" s="5"/>
      <c r="VI722" s="5"/>
      <c r="VJ722" s="5"/>
      <c r="VK722" s="5"/>
      <c r="VL722" s="5"/>
      <c r="VM722" s="5"/>
      <c r="VN722" s="5"/>
      <c r="VO722" s="5"/>
      <c r="VP722" s="5"/>
      <c r="VQ722" s="5"/>
      <c r="VR722" s="5"/>
      <c r="VS722" s="5"/>
      <c r="VT722" s="5"/>
      <c r="VU722" s="5"/>
      <c r="VV722" s="5"/>
      <c r="VW722" s="5"/>
      <c r="VX722" s="5"/>
      <c r="VY722" s="5"/>
      <c r="VZ722" s="5"/>
      <c r="WA722" s="5"/>
      <c r="WB722" s="5"/>
      <c r="WC722" s="5"/>
      <c r="WD722" s="5"/>
      <c r="WE722" s="5"/>
      <c r="WF722" s="5"/>
      <c r="WG722" s="5"/>
      <c r="WH722" s="5"/>
      <c r="WI722" s="5"/>
      <c r="WJ722" s="5"/>
      <c r="WK722" s="5"/>
      <c r="WL722" s="5"/>
      <c r="WM722" s="5"/>
      <c r="WN722" s="5"/>
      <c r="WO722" s="5"/>
      <c r="WP722" s="5"/>
      <c r="WQ722" s="5"/>
      <c r="WR722" s="5"/>
      <c r="WS722" s="5"/>
      <c r="WT722" s="5"/>
      <c r="WU722" s="5"/>
      <c r="WV722" s="5"/>
      <c r="WW722" s="5"/>
      <c r="WX722" s="5"/>
      <c r="WY722" s="5"/>
      <c r="WZ722" s="5"/>
      <c r="XA722" s="5"/>
      <c r="XB722" s="5"/>
      <c r="XC722" s="5"/>
      <c r="XD722" s="5"/>
      <c r="XE722" s="5"/>
      <c r="XF722" s="5"/>
      <c r="XG722" s="5"/>
      <c r="XH722" s="5"/>
      <c r="XI722" s="5"/>
      <c r="XJ722" s="5"/>
      <c r="XK722" s="5"/>
      <c r="XL722" s="5"/>
      <c r="XM722" s="5"/>
      <c r="XN722" s="5"/>
      <c r="XO722" s="5"/>
      <c r="XP722" s="5"/>
      <c r="XQ722" s="5"/>
      <c r="XR722" s="5"/>
      <c r="XS722" s="5"/>
      <c r="XT722" s="5"/>
      <c r="XU722" s="5"/>
      <c r="XV722" s="5"/>
      <c r="XW722" s="5"/>
    </row>
    <row r="723" spans="39:647" x14ac:dyDescent="0.45">
      <c r="AM723" s="5"/>
      <c r="AN723" s="5"/>
      <c r="AO723" s="5"/>
      <c r="AP723" s="5"/>
      <c r="AQ723" s="5"/>
      <c r="AR723" s="5"/>
      <c r="AS723" s="5"/>
      <c r="AT723" s="5"/>
      <c r="AU723" s="5"/>
      <c r="AV723" s="5"/>
      <c r="AW723" s="5"/>
      <c r="AX723" s="5"/>
      <c r="AY723" s="5"/>
      <c r="AZ723" s="5"/>
      <c r="BA723" s="5"/>
      <c r="BB723" s="5"/>
      <c r="BC723" s="5"/>
      <c r="BD723" s="5"/>
      <c r="BE723" s="5"/>
      <c r="BF723" s="5"/>
      <c r="BG723" s="5"/>
      <c r="BH723" s="5"/>
      <c r="BI723" s="5"/>
      <c r="BJ723" s="5"/>
      <c r="BK723" s="5"/>
      <c r="BL723" s="5"/>
      <c r="BM723" s="5"/>
      <c r="BN723" s="5"/>
      <c r="BO723" s="5"/>
      <c r="BP723" s="5"/>
      <c r="BQ723" s="5"/>
      <c r="BR723" s="5"/>
      <c r="BS723" s="5"/>
      <c r="BT723" s="5"/>
      <c r="BU723" s="5"/>
      <c r="BV723" s="5"/>
      <c r="BW723" s="5"/>
      <c r="BX723" s="5"/>
      <c r="BY723" s="5"/>
      <c r="BZ723" s="5"/>
      <c r="CA723" s="5"/>
      <c r="CB723" s="5"/>
      <c r="CC723" s="5"/>
      <c r="CD723" s="5"/>
      <c r="CE723" s="5"/>
      <c r="CF723" s="5"/>
      <c r="CG723" s="5"/>
      <c r="CH723" s="5"/>
      <c r="CI723" s="5"/>
      <c r="CJ723" s="5"/>
      <c r="CK723" s="5"/>
      <c r="CL723" s="5"/>
      <c r="CM723" s="5"/>
      <c r="CN723" s="5"/>
      <c r="CO723" s="5"/>
      <c r="CP723" s="5"/>
      <c r="CQ723" s="5"/>
      <c r="CR723" s="5"/>
      <c r="CS723" s="5"/>
      <c r="CT723" s="5"/>
      <c r="CU723" s="5"/>
      <c r="CV723" s="5"/>
      <c r="CW723" s="5"/>
      <c r="CX723" s="5"/>
      <c r="CY723" s="5"/>
      <c r="CZ723" s="5"/>
      <c r="DA723" s="5"/>
      <c r="DB723" s="5"/>
      <c r="DC723" s="5"/>
      <c r="DD723" s="5"/>
      <c r="DE723" s="5"/>
      <c r="DF723" s="5"/>
      <c r="DG723" s="5"/>
      <c r="DH723" s="5"/>
      <c r="DI723" s="5"/>
      <c r="DJ723" s="5"/>
      <c r="DK723" s="5"/>
      <c r="DL723" s="5"/>
      <c r="DM723" s="5"/>
      <c r="DN723" s="5"/>
      <c r="DO723" s="5"/>
      <c r="DP723" s="5"/>
      <c r="DQ723" s="5"/>
      <c r="DR723" s="5"/>
      <c r="DS723" s="5"/>
      <c r="DT723" s="5"/>
      <c r="DU723" s="5"/>
      <c r="DV723" s="5"/>
      <c r="DW723" s="5"/>
      <c r="DX723" s="5"/>
      <c r="DY723" s="5"/>
      <c r="DZ723" s="5"/>
      <c r="EA723" s="5"/>
      <c r="EB723" s="5"/>
      <c r="EC723" s="5"/>
      <c r="ED723" s="5"/>
      <c r="EE723" s="5"/>
      <c r="EF723" s="5"/>
      <c r="EG723" s="5"/>
      <c r="EH723" s="5"/>
      <c r="EI723" s="5"/>
      <c r="EJ723" s="5"/>
      <c r="EK723" s="5"/>
      <c r="EL723" s="5"/>
      <c r="EM723" s="5"/>
      <c r="EN723" s="5"/>
      <c r="EO723" s="5"/>
      <c r="EP723" s="5"/>
      <c r="EQ723" s="5"/>
      <c r="ER723" s="5"/>
      <c r="ES723" s="5"/>
      <c r="ET723" s="5"/>
      <c r="EU723" s="5"/>
      <c r="EV723" s="5"/>
      <c r="EW723" s="5"/>
      <c r="EX723" s="5"/>
      <c r="EY723" s="5"/>
      <c r="EZ723" s="5"/>
      <c r="FA723" s="5"/>
      <c r="FB723" s="5"/>
      <c r="FC723" s="5"/>
      <c r="FD723" s="5"/>
      <c r="FE723" s="5"/>
      <c r="FF723" s="5"/>
      <c r="FG723" s="5"/>
      <c r="FH723" s="5"/>
      <c r="FI723" s="5"/>
      <c r="FJ723" s="5"/>
      <c r="FK723" s="5"/>
      <c r="FL723" s="5"/>
      <c r="FM723" s="5"/>
      <c r="FN723" s="5"/>
      <c r="FO723" s="5"/>
      <c r="FP723" s="5"/>
      <c r="FQ723" s="5"/>
      <c r="FR723" s="5"/>
      <c r="FS723" s="5"/>
      <c r="FT723" s="5"/>
      <c r="FU723" s="5"/>
      <c r="FV723" s="5"/>
      <c r="FW723" s="5"/>
      <c r="FX723" s="5"/>
      <c r="FY723" s="5"/>
      <c r="FZ723" s="5"/>
      <c r="GA723" s="5"/>
      <c r="GB723" s="5"/>
      <c r="GC723" s="5"/>
      <c r="GD723" s="5"/>
      <c r="GE723" s="5"/>
      <c r="GF723" s="5"/>
      <c r="GG723" s="5"/>
      <c r="GH723" s="5"/>
      <c r="GI723" s="5"/>
      <c r="GJ723" s="5"/>
      <c r="GK723" s="5"/>
      <c r="GL723" s="5"/>
      <c r="GM723" s="5"/>
      <c r="GN723" s="5"/>
      <c r="GO723" s="5"/>
      <c r="GP723" s="5"/>
      <c r="GQ723" s="5"/>
      <c r="GR723" s="5"/>
      <c r="GS723" s="5"/>
      <c r="GT723" s="5"/>
      <c r="GU723" s="5"/>
      <c r="GV723" s="5"/>
      <c r="GW723" s="5"/>
      <c r="GX723" s="5"/>
      <c r="GY723" s="5"/>
      <c r="GZ723" s="5"/>
      <c r="HA723" s="5"/>
      <c r="HB723" s="5"/>
      <c r="HC723" s="5"/>
      <c r="HD723" s="5"/>
      <c r="HE723" s="5"/>
      <c r="HF723" s="5"/>
      <c r="HG723" s="5"/>
      <c r="HH723" s="5"/>
      <c r="HI723" s="5"/>
      <c r="HJ723" s="5"/>
      <c r="HK723" s="5"/>
      <c r="HL723" s="5"/>
      <c r="HM723" s="5"/>
      <c r="HN723" s="5"/>
      <c r="HO723" s="5"/>
      <c r="HP723" s="5"/>
      <c r="HQ723" s="5"/>
      <c r="HR723" s="5"/>
      <c r="HS723" s="5"/>
      <c r="HT723" s="5"/>
      <c r="HU723" s="5"/>
      <c r="HV723" s="5"/>
      <c r="HW723" s="5"/>
      <c r="HX723" s="5"/>
      <c r="HY723" s="5"/>
      <c r="HZ723" s="5"/>
      <c r="IA723" s="5"/>
      <c r="IB723" s="5"/>
      <c r="IC723" s="5"/>
      <c r="ID723" s="5"/>
      <c r="IE723" s="5"/>
      <c r="IF723" s="5"/>
      <c r="IG723" s="5"/>
      <c r="IH723" s="5"/>
      <c r="II723" s="5"/>
      <c r="IJ723" s="5"/>
      <c r="IK723" s="5"/>
      <c r="IL723" s="5"/>
      <c r="IM723" s="5"/>
      <c r="IN723" s="5"/>
      <c r="IO723" s="5"/>
      <c r="IP723" s="5"/>
      <c r="IQ723" s="5"/>
      <c r="IR723" s="5"/>
      <c r="IS723" s="5"/>
      <c r="IT723" s="5"/>
      <c r="IU723" s="5"/>
      <c r="IV723" s="5"/>
      <c r="IW723" s="5"/>
      <c r="IX723" s="5"/>
      <c r="IY723" s="5"/>
      <c r="IZ723" s="5"/>
      <c r="JA723" s="5"/>
      <c r="JB723" s="5"/>
      <c r="JC723" s="5"/>
      <c r="JD723" s="5"/>
      <c r="JE723" s="5"/>
      <c r="JF723" s="5"/>
      <c r="JG723" s="5"/>
      <c r="JH723" s="5"/>
      <c r="JI723" s="5"/>
      <c r="JJ723" s="5"/>
      <c r="JK723" s="5"/>
      <c r="JL723" s="5"/>
      <c r="JM723" s="5"/>
      <c r="JN723" s="5"/>
      <c r="JO723" s="5"/>
      <c r="JP723" s="5"/>
      <c r="JQ723" s="5"/>
      <c r="JR723" s="5"/>
      <c r="JS723" s="5"/>
      <c r="JT723" s="5"/>
      <c r="JU723" s="5"/>
      <c r="JV723" s="5"/>
      <c r="JW723" s="5"/>
      <c r="JX723" s="5"/>
      <c r="JY723" s="5"/>
      <c r="JZ723" s="5"/>
      <c r="KA723" s="5"/>
      <c r="KB723" s="5"/>
      <c r="KC723" s="5"/>
      <c r="KD723" s="5"/>
      <c r="KE723" s="5"/>
      <c r="KF723" s="5"/>
      <c r="KG723" s="5"/>
      <c r="KH723" s="5"/>
      <c r="KI723" s="5"/>
      <c r="KJ723" s="5"/>
      <c r="KK723" s="5"/>
      <c r="KL723" s="5"/>
      <c r="KM723" s="5"/>
      <c r="KN723" s="5"/>
      <c r="KO723" s="5"/>
      <c r="KP723" s="5"/>
      <c r="KQ723" s="5"/>
      <c r="KR723" s="5"/>
      <c r="KS723" s="5"/>
      <c r="KT723" s="5"/>
      <c r="KU723" s="5"/>
      <c r="KV723" s="5"/>
      <c r="KW723" s="5"/>
      <c r="KX723" s="5"/>
      <c r="KY723" s="5"/>
      <c r="KZ723" s="5"/>
      <c r="LA723" s="5"/>
      <c r="LB723" s="5"/>
      <c r="LC723" s="5"/>
      <c r="LD723" s="5"/>
      <c r="LE723" s="5"/>
      <c r="LF723" s="5"/>
      <c r="LG723" s="5"/>
      <c r="LH723" s="5"/>
      <c r="LI723" s="5"/>
      <c r="LJ723" s="5"/>
      <c r="LK723" s="5"/>
      <c r="LL723" s="5"/>
      <c r="LM723" s="5"/>
      <c r="LN723" s="5"/>
      <c r="LO723" s="5"/>
      <c r="LP723" s="5"/>
      <c r="LQ723" s="5"/>
      <c r="LR723" s="5"/>
      <c r="LS723" s="5"/>
      <c r="LT723" s="5"/>
      <c r="LU723" s="5"/>
      <c r="LV723" s="5"/>
      <c r="LW723" s="5"/>
      <c r="LX723" s="5"/>
      <c r="LY723" s="5"/>
      <c r="LZ723" s="5"/>
      <c r="MA723" s="5"/>
      <c r="MB723" s="5"/>
      <c r="MC723" s="5"/>
      <c r="MD723" s="5"/>
      <c r="ME723" s="5"/>
      <c r="MF723" s="5"/>
      <c r="MG723" s="5"/>
      <c r="MH723" s="5"/>
      <c r="MI723" s="5"/>
      <c r="MJ723" s="5"/>
      <c r="MK723" s="5"/>
      <c r="ML723" s="5"/>
      <c r="MM723" s="5"/>
      <c r="MN723" s="5"/>
      <c r="MO723" s="5"/>
      <c r="MP723" s="5"/>
      <c r="MQ723" s="5"/>
      <c r="MR723" s="5"/>
      <c r="MS723" s="5"/>
      <c r="MT723" s="5"/>
      <c r="MU723" s="5"/>
      <c r="MV723" s="5"/>
      <c r="MW723" s="5"/>
      <c r="MX723" s="5"/>
      <c r="MY723" s="5"/>
      <c r="MZ723" s="5"/>
      <c r="NA723" s="5"/>
      <c r="NB723" s="5"/>
      <c r="NC723" s="5"/>
      <c r="ND723" s="5"/>
      <c r="NE723" s="5"/>
      <c r="NF723" s="5"/>
      <c r="NG723" s="5"/>
      <c r="NH723" s="5"/>
      <c r="NI723" s="5"/>
      <c r="NJ723" s="5"/>
      <c r="NK723" s="5"/>
      <c r="NL723" s="5"/>
      <c r="NM723" s="5"/>
      <c r="NN723" s="5"/>
      <c r="NO723" s="5"/>
      <c r="NP723" s="5"/>
      <c r="NQ723" s="5"/>
      <c r="NR723" s="5"/>
      <c r="NS723" s="5"/>
      <c r="NT723" s="5"/>
      <c r="NU723" s="5"/>
      <c r="NV723" s="5"/>
      <c r="NW723" s="5"/>
      <c r="NX723" s="5"/>
      <c r="NY723" s="5"/>
      <c r="NZ723" s="5"/>
      <c r="OA723" s="5"/>
      <c r="OB723" s="5"/>
      <c r="OC723" s="5"/>
      <c r="OD723" s="5"/>
      <c r="OE723" s="5"/>
      <c r="OF723" s="5"/>
      <c r="OG723" s="5"/>
      <c r="OH723" s="5"/>
      <c r="OI723" s="5"/>
      <c r="OJ723" s="5"/>
      <c r="OK723" s="5"/>
      <c r="OL723" s="5"/>
      <c r="OM723" s="5"/>
      <c r="ON723" s="5"/>
      <c r="OO723" s="5"/>
      <c r="OP723" s="5"/>
      <c r="OQ723" s="5"/>
      <c r="OR723" s="5"/>
      <c r="OS723" s="5"/>
      <c r="OT723" s="5"/>
      <c r="OU723" s="5"/>
      <c r="OV723" s="5"/>
      <c r="OW723" s="5"/>
      <c r="OX723" s="5"/>
      <c r="OY723" s="5"/>
      <c r="OZ723" s="5"/>
      <c r="PA723" s="5"/>
      <c r="PB723" s="5"/>
      <c r="PC723" s="5"/>
      <c r="PD723" s="5"/>
      <c r="PE723" s="5"/>
      <c r="PF723" s="5"/>
      <c r="PG723" s="5"/>
      <c r="PH723" s="5"/>
      <c r="PI723" s="5"/>
      <c r="PJ723" s="5"/>
      <c r="PK723" s="5"/>
      <c r="PL723" s="5"/>
      <c r="PM723" s="5"/>
      <c r="PN723" s="5"/>
      <c r="PO723" s="5"/>
      <c r="PP723" s="5"/>
      <c r="PQ723" s="5"/>
      <c r="PR723" s="5"/>
      <c r="PS723" s="5"/>
      <c r="PT723" s="5"/>
      <c r="PU723" s="5"/>
      <c r="PV723" s="5"/>
      <c r="PW723" s="5"/>
      <c r="PX723" s="5"/>
      <c r="PY723" s="5"/>
      <c r="PZ723" s="5"/>
      <c r="QA723" s="5"/>
      <c r="QB723" s="5"/>
      <c r="QC723" s="5"/>
      <c r="QD723" s="5"/>
      <c r="QE723" s="5"/>
      <c r="QF723" s="5"/>
      <c r="QG723" s="5"/>
      <c r="QH723" s="5"/>
      <c r="QI723" s="5"/>
      <c r="QJ723" s="5"/>
      <c r="QK723" s="5"/>
      <c r="QL723" s="5"/>
      <c r="QM723" s="5"/>
      <c r="QN723" s="5"/>
      <c r="QO723" s="5"/>
      <c r="QP723" s="5"/>
      <c r="QQ723" s="5"/>
      <c r="QR723" s="5"/>
      <c r="QS723" s="5"/>
      <c r="QT723" s="5"/>
      <c r="QU723" s="5"/>
      <c r="QV723" s="5"/>
      <c r="QW723" s="5"/>
      <c r="QX723" s="5"/>
      <c r="QY723" s="5"/>
      <c r="QZ723" s="5"/>
      <c r="RA723" s="5"/>
      <c r="RB723" s="5"/>
      <c r="RC723" s="5"/>
      <c r="RD723" s="5"/>
      <c r="RE723" s="5"/>
      <c r="RF723" s="5"/>
      <c r="RG723" s="5"/>
      <c r="RH723" s="5"/>
      <c r="RI723" s="5"/>
      <c r="RJ723" s="5"/>
      <c r="RK723" s="5"/>
      <c r="RL723" s="5"/>
      <c r="RM723" s="5"/>
      <c r="RN723" s="5"/>
      <c r="RO723" s="5"/>
      <c r="RP723" s="5"/>
      <c r="RQ723" s="5"/>
      <c r="RR723" s="5"/>
      <c r="RS723" s="5"/>
      <c r="RT723" s="5"/>
      <c r="RU723" s="5"/>
      <c r="RV723" s="5"/>
      <c r="RW723" s="5"/>
      <c r="RX723" s="5"/>
      <c r="RY723" s="5"/>
      <c r="RZ723" s="5"/>
      <c r="SA723" s="5"/>
      <c r="SB723" s="5"/>
      <c r="SC723" s="5"/>
      <c r="SD723" s="5"/>
      <c r="SE723" s="5"/>
      <c r="SF723" s="5"/>
      <c r="SG723" s="5"/>
      <c r="SH723" s="5"/>
      <c r="SI723" s="5"/>
      <c r="SJ723" s="5"/>
      <c r="SK723" s="5"/>
      <c r="SL723" s="5"/>
      <c r="SM723" s="5"/>
      <c r="SN723" s="5"/>
      <c r="SO723" s="5"/>
      <c r="SP723" s="5"/>
      <c r="SQ723" s="5"/>
      <c r="SR723" s="5"/>
      <c r="SS723" s="5"/>
      <c r="ST723" s="5"/>
      <c r="SU723" s="5"/>
      <c r="SV723" s="5"/>
      <c r="SW723" s="5"/>
      <c r="SX723" s="5"/>
      <c r="SY723" s="5"/>
      <c r="SZ723" s="5"/>
      <c r="TA723" s="5"/>
      <c r="TB723" s="5"/>
      <c r="TC723" s="5"/>
      <c r="TD723" s="5"/>
      <c r="TE723" s="5"/>
      <c r="TF723" s="5"/>
      <c r="TG723" s="5"/>
      <c r="TH723" s="5"/>
      <c r="TI723" s="5"/>
      <c r="TJ723" s="5"/>
      <c r="TK723" s="5"/>
      <c r="TL723" s="5"/>
      <c r="TM723" s="5"/>
      <c r="TN723" s="5"/>
      <c r="TO723" s="5"/>
      <c r="TP723" s="5"/>
      <c r="TQ723" s="5"/>
      <c r="TR723" s="5"/>
      <c r="TS723" s="5"/>
      <c r="TT723" s="5"/>
      <c r="TU723" s="5"/>
      <c r="TV723" s="5"/>
      <c r="TW723" s="5"/>
      <c r="TX723" s="5"/>
      <c r="TY723" s="5"/>
      <c r="TZ723" s="5"/>
      <c r="UA723" s="5"/>
      <c r="UB723" s="5"/>
      <c r="UC723" s="5"/>
      <c r="UD723" s="5"/>
      <c r="UE723" s="5"/>
      <c r="UF723" s="5"/>
      <c r="UG723" s="5"/>
      <c r="UH723" s="5"/>
      <c r="UI723" s="5"/>
      <c r="UJ723" s="5"/>
      <c r="UK723" s="5"/>
      <c r="UL723" s="5"/>
      <c r="UM723" s="5"/>
      <c r="UN723" s="5"/>
      <c r="UO723" s="5"/>
      <c r="UP723" s="5"/>
      <c r="UQ723" s="5"/>
      <c r="UR723" s="5"/>
      <c r="US723" s="5"/>
      <c r="UT723" s="5"/>
      <c r="UU723" s="5"/>
      <c r="UV723" s="5"/>
      <c r="UW723" s="5"/>
      <c r="UX723" s="5"/>
      <c r="UY723" s="5"/>
      <c r="UZ723" s="5"/>
      <c r="VA723" s="5"/>
      <c r="VB723" s="5"/>
      <c r="VC723" s="5"/>
      <c r="VD723" s="5"/>
      <c r="VE723" s="5"/>
      <c r="VF723" s="5"/>
      <c r="VG723" s="5"/>
      <c r="VH723" s="5"/>
      <c r="VI723" s="5"/>
      <c r="VJ723" s="5"/>
      <c r="VK723" s="5"/>
      <c r="VL723" s="5"/>
      <c r="VM723" s="5"/>
      <c r="VN723" s="5"/>
      <c r="VO723" s="5"/>
      <c r="VP723" s="5"/>
      <c r="VQ723" s="5"/>
      <c r="VR723" s="5"/>
      <c r="VS723" s="5"/>
      <c r="VT723" s="5"/>
      <c r="VU723" s="5"/>
      <c r="VV723" s="5"/>
      <c r="VW723" s="5"/>
      <c r="VX723" s="5"/>
      <c r="VY723" s="5"/>
      <c r="VZ723" s="5"/>
      <c r="WA723" s="5"/>
      <c r="WB723" s="5"/>
      <c r="WC723" s="5"/>
      <c r="WD723" s="5"/>
      <c r="WE723" s="5"/>
      <c r="WF723" s="5"/>
      <c r="WG723" s="5"/>
      <c r="WH723" s="5"/>
      <c r="WI723" s="5"/>
      <c r="WJ723" s="5"/>
      <c r="WK723" s="5"/>
      <c r="WL723" s="5"/>
      <c r="WM723" s="5"/>
      <c r="WN723" s="5"/>
      <c r="WO723" s="5"/>
      <c r="WP723" s="5"/>
      <c r="WQ723" s="5"/>
      <c r="WR723" s="5"/>
      <c r="WS723" s="5"/>
      <c r="WT723" s="5"/>
      <c r="WU723" s="5"/>
      <c r="WV723" s="5"/>
      <c r="WW723" s="5"/>
      <c r="WX723" s="5"/>
      <c r="WY723" s="5"/>
      <c r="WZ723" s="5"/>
      <c r="XA723" s="5"/>
      <c r="XB723" s="5"/>
      <c r="XC723" s="5"/>
      <c r="XD723" s="5"/>
      <c r="XE723" s="5"/>
      <c r="XF723" s="5"/>
      <c r="XG723" s="5"/>
      <c r="XH723" s="5"/>
      <c r="XI723" s="5"/>
      <c r="XJ723" s="5"/>
      <c r="XK723" s="5"/>
      <c r="XL723" s="5"/>
      <c r="XM723" s="5"/>
      <c r="XN723" s="5"/>
      <c r="XO723" s="5"/>
      <c r="XP723" s="5"/>
      <c r="XQ723" s="5"/>
      <c r="XR723" s="5"/>
      <c r="XS723" s="5"/>
      <c r="XT723" s="5"/>
      <c r="XU723" s="5"/>
      <c r="XV723" s="5"/>
      <c r="XW723" s="5"/>
    </row>
    <row r="724" spans="39:647" x14ac:dyDescent="0.45">
      <c r="AM724" s="5"/>
      <c r="AN724" s="5"/>
      <c r="AO724" s="5"/>
      <c r="AP724" s="5"/>
      <c r="AQ724" s="5"/>
      <c r="AR724" s="5"/>
      <c r="AS724" s="5"/>
      <c r="AT724" s="5"/>
      <c r="AU724" s="5"/>
      <c r="AV724" s="5"/>
      <c r="AW724" s="5"/>
      <c r="AX724" s="5"/>
      <c r="AY724" s="5"/>
      <c r="AZ724" s="5"/>
      <c r="BA724" s="5"/>
      <c r="BB724" s="5"/>
      <c r="BC724" s="5"/>
      <c r="BD724" s="5"/>
      <c r="BE724" s="5"/>
      <c r="BF724" s="5"/>
      <c r="BG724" s="5"/>
      <c r="BH724" s="5"/>
      <c r="BI724" s="5"/>
      <c r="BJ724" s="5"/>
      <c r="BK724" s="5"/>
      <c r="BL724" s="5"/>
      <c r="BM724" s="5"/>
      <c r="BN724" s="5"/>
      <c r="BO724" s="5"/>
      <c r="BP724" s="5"/>
      <c r="BQ724" s="5"/>
      <c r="BR724" s="5"/>
      <c r="BS724" s="5"/>
      <c r="BT724" s="5"/>
      <c r="BU724" s="5"/>
      <c r="BV724" s="5"/>
      <c r="BW724" s="5"/>
      <c r="BX724" s="5"/>
      <c r="BY724" s="5"/>
      <c r="BZ724" s="5"/>
      <c r="CA724" s="5"/>
      <c r="CB724" s="5"/>
      <c r="CC724" s="5"/>
      <c r="CD724" s="5"/>
      <c r="CE724" s="5"/>
      <c r="CF724" s="5"/>
      <c r="CG724" s="5"/>
      <c r="CH724" s="5"/>
      <c r="CI724" s="5"/>
      <c r="CJ724" s="5"/>
      <c r="CK724" s="5"/>
      <c r="CL724" s="5"/>
      <c r="CM724" s="5"/>
      <c r="CN724" s="5"/>
      <c r="CO724" s="5"/>
      <c r="CP724" s="5"/>
      <c r="CQ724" s="5"/>
      <c r="CR724" s="5"/>
      <c r="CS724" s="5"/>
      <c r="CT724" s="5"/>
      <c r="CU724" s="5"/>
      <c r="CV724" s="5"/>
      <c r="CW724" s="5"/>
      <c r="CX724" s="5"/>
      <c r="CY724" s="5"/>
      <c r="CZ724" s="5"/>
      <c r="DA724" s="5"/>
      <c r="DB724" s="5"/>
      <c r="DC724" s="5"/>
      <c r="DD724" s="5"/>
      <c r="DE724" s="5"/>
      <c r="DF724" s="5"/>
      <c r="DG724" s="5"/>
      <c r="DH724" s="5"/>
      <c r="DI724" s="5"/>
      <c r="DJ724" s="5"/>
      <c r="DK724" s="5"/>
      <c r="DL724" s="5"/>
      <c r="DM724" s="5"/>
      <c r="DN724" s="5"/>
      <c r="DO724" s="5"/>
      <c r="DP724" s="5"/>
      <c r="DQ724" s="5"/>
      <c r="DR724" s="5"/>
      <c r="DS724" s="5"/>
      <c r="DT724" s="5"/>
      <c r="DU724" s="5"/>
      <c r="DV724" s="5"/>
      <c r="DW724" s="5"/>
      <c r="DX724" s="5"/>
      <c r="DY724" s="5"/>
      <c r="DZ724" s="5"/>
      <c r="EA724" s="5"/>
      <c r="EB724" s="5"/>
      <c r="EC724" s="5"/>
      <c r="ED724" s="5"/>
      <c r="EE724" s="5"/>
      <c r="EF724" s="5"/>
      <c r="EG724" s="5"/>
      <c r="EH724" s="5"/>
      <c r="EI724" s="5"/>
      <c r="EJ724" s="5"/>
      <c r="EK724" s="5"/>
      <c r="EL724" s="5"/>
      <c r="EM724" s="5"/>
      <c r="EN724" s="5"/>
      <c r="EO724" s="5"/>
      <c r="EP724" s="5"/>
      <c r="EQ724" s="5"/>
      <c r="ER724" s="5"/>
      <c r="ES724" s="5"/>
      <c r="ET724" s="5"/>
      <c r="EU724" s="5"/>
      <c r="EV724" s="5"/>
      <c r="EW724" s="5"/>
      <c r="EX724" s="5"/>
      <c r="EY724" s="5"/>
      <c r="EZ724" s="5"/>
      <c r="FA724" s="5"/>
      <c r="FB724" s="5"/>
      <c r="FC724" s="5"/>
      <c r="FD724" s="5"/>
      <c r="FE724" s="5"/>
      <c r="FF724" s="5"/>
      <c r="FG724" s="5"/>
      <c r="FH724" s="5"/>
      <c r="FI724" s="5"/>
      <c r="FJ724" s="5"/>
      <c r="FK724" s="5"/>
      <c r="FL724" s="5"/>
      <c r="FM724" s="5"/>
      <c r="FN724" s="5"/>
      <c r="FO724" s="5"/>
      <c r="FP724" s="5"/>
      <c r="FQ724" s="5"/>
      <c r="FR724" s="5"/>
      <c r="FS724" s="5"/>
      <c r="FT724" s="5"/>
      <c r="FU724" s="5"/>
      <c r="FV724" s="5"/>
      <c r="FW724" s="5"/>
      <c r="FX724" s="5"/>
      <c r="FY724" s="5"/>
      <c r="FZ724" s="5"/>
      <c r="GA724" s="5"/>
      <c r="GB724" s="5"/>
      <c r="GC724" s="5"/>
      <c r="GD724" s="5"/>
      <c r="GE724" s="5"/>
      <c r="GF724" s="5"/>
      <c r="GG724" s="5"/>
      <c r="GH724" s="5"/>
      <c r="GI724" s="5"/>
      <c r="GJ724" s="5"/>
      <c r="GK724" s="5"/>
      <c r="GL724" s="5"/>
      <c r="GM724" s="5"/>
      <c r="GN724" s="5"/>
      <c r="GO724" s="5"/>
      <c r="GP724" s="5"/>
      <c r="GQ724" s="5"/>
      <c r="GR724" s="5"/>
      <c r="GS724" s="5"/>
      <c r="GT724" s="5"/>
      <c r="GU724" s="5"/>
      <c r="GV724" s="5"/>
      <c r="GW724" s="5"/>
      <c r="GX724" s="5"/>
      <c r="GY724" s="5"/>
      <c r="GZ724" s="5"/>
      <c r="HA724" s="5"/>
      <c r="HB724" s="5"/>
      <c r="HC724" s="5"/>
      <c r="HD724" s="5"/>
      <c r="HE724" s="5"/>
      <c r="HF724" s="5"/>
      <c r="HG724" s="5"/>
      <c r="HH724" s="5"/>
      <c r="HI724" s="5"/>
      <c r="HJ724" s="5"/>
      <c r="HK724" s="5"/>
      <c r="HL724" s="5"/>
      <c r="HM724" s="5"/>
      <c r="HN724" s="5"/>
      <c r="HO724" s="5"/>
      <c r="HP724" s="5"/>
      <c r="HQ724" s="5"/>
      <c r="HR724" s="5"/>
      <c r="HS724" s="5"/>
      <c r="HT724" s="5"/>
      <c r="HU724" s="5"/>
      <c r="HV724" s="5"/>
      <c r="HW724" s="5"/>
      <c r="HX724" s="5"/>
      <c r="HY724" s="5"/>
      <c r="HZ724" s="5"/>
      <c r="IA724" s="5"/>
      <c r="IB724" s="5"/>
      <c r="IC724" s="5"/>
      <c r="ID724" s="5"/>
      <c r="IE724" s="5"/>
      <c r="IF724" s="5"/>
      <c r="IG724" s="5"/>
      <c r="IH724" s="5"/>
      <c r="II724" s="5"/>
      <c r="IJ724" s="5"/>
      <c r="IK724" s="5"/>
      <c r="IL724" s="5"/>
      <c r="IM724" s="5"/>
      <c r="IN724" s="5"/>
      <c r="IO724" s="5"/>
      <c r="IP724" s="5"/>
      <c r="IQ724" s="5"/>
      <c r="IR724" s="5"/>
      <c r="IS724" s="5"/>
      <c r="IT724" s="5"/>
      <c r="IU724" s="5"/>
      <c r="IV724" s="5"/>
      <c r="IW724" s="5"/>
      <c r="IX724" s="5"/>
      <c r="IY724" s="5"/>
      <c r="IZ724" s="5"/>
      <c r="JA724" s="5"/>
      <c r="JB724" s="5"/>
      <c r="JC724" s="5"/>
      <c r="JD724" s="5"/>
      <c r="JE724" s="5"/>
      <c r="JF724" s="5"/>
      <c r="JG724" s="5"/>
      <c r="JH724" s="5"/>
      <c r="JI724" s="5"/>
      <c r="JJ724" s="5"/>
      <c r="JK724" s="5"/>
      <c r="JL724" s="5"/>
      <c r="JM724" s="5"/>
      <c r="JN724" s="5"/>
      <c r="JO724" s="5"/>
      <c r="JP724" s="5"/>
      <c r="JQ724" s="5"/>
      <c r="JR724" s="5"/>
      <c r="JS724" s="5"/>
      <c r="JT724" s="5"/>
      <c r="JU724" s="5"/>
      <c r="JV724" s="5"/>
      <c r="JW724" s="5"/>
      <c r="JX724" s="5"/>
      <c r="JY724" s="5"/>
      <c r="JZ724" s="5"/>
      <c r="KA724" s="5"/>
      <c r="KB724" s="5"/>
      <c r="KC724" s="5"/>
      <c r="KD724" s="5"/>
      <c r="KE724" s="5"/>
      <c r="KF724" s="5"/>
      <c r="KG724" s="5"/>
      <c r="KH724" s="5"/>
      <c r="KI724" s="5"/>
      <c r="KJ724" s="5"/>
      <c r="KK724" s="5"/>
      <c r="KL724" s="5"/>
      <c r="KM724" s="5"/>
      <c r="KN724" s="5"/>
      <c r="KO724" s="5"/>
      <c r="KP724" s="5"/>
      <c r="KQ724" s="5"/>
      <c r="KR724" s="5"/>
      <c r="KS724" s="5"/>
      <c r="KT724" s="5"/>
      <c r="KU724" s="5"/>
      <c r="KV724" s="5"/>
      <c r="KW724" s="5"/>
      <c r="KX724" s="5"/>
      <c r="KY724" s="5"/>
      <c r="KZ724" s="5"/>
      <c r="LA724" s="5"/>
      <c r="LB724" s="5"/>
      <c r="LC724" s="5"/>
      <c r="LD724" s="5"/>
      <c r="LE724" s="5"/>
      <c r="LF724" s="5"/>
      <c r="LG724" s="5"/>
      <c r="LH724" s="5"/>
      <c r="LI724" s="5"/>
      <c r="LJ724" s="5"/>
      <c r="LK724" s="5"/>
      <c r="LL724" s="5"/>
      <c r="LM724" s="5"/>
      <c r="LN724" s="5"/>
      <c r="LO724" s="5"/>
      <c r="LP724" s="5"/>
      <c r="LQ724" s="5"/>
      <c r="LR724" s="5"/>
      <c r="LS724" s="5"/>
      <c r="LT724" s="5"/>
      <c r="LU724" s="5"/>
      <c r="LV724" s="5"/>
      <c r="LW724" s="5"/>
      <c r="LX724" s="5"/>
      <c r="LY724" s="5"/>
      <c r="LZ724" s="5"/>
      <c r="MA724" s="5"/>
      <c r="MB724" s="5"/>
      <c r="MC724" s="5"/>
      <c r="MD724" s="5"/>
      <c r="ME724" s="5"/>
      <c r="MF724" s="5"/>
      <c r="MG724" s="5"/>
      <c r="MH724" s="5"/>
      <c r="MI724" s="5"/>
      <c r="MJ724" s="5"/>
      <c r="MK724" s="5"/>
      <c r="ML724" s="5"/>
      <c r="MM724" s="5"/>
      <c r="MN724" s="5"/>
      <c r="MO724" s="5"/>
      <c r="MP724" s="5"/>
      <c r="MQ724" s="5"/>
      <c r="MR724" s="5"/>
      <c r="MS724" s="5"/>
      <c r="MT724" s="5"/>
      <c r="MU724" s="5"/>
      <c r="MV724" s="5"/>
      <c r="MW724" s="5"/>
      <c r="MX724" s="5"/>
      <c r="MY724" s="5"/>
      <c r="MZ724" s="5"/>
      <c r="NA724" s="5"/>
      <c r="NB724" s="5"/>
      <c r="NC724" s="5"/>
      <c r="ND724" s="5"/>
      <c r="NE724" s="5"/>
      <c r="NF724" s="5"/>
      <c r="NG724" s="5"/>
      <c r="NH724" s="5"/>
      <c r="NI724" s="5"/>
      <c r="NJ724" s="5"/>
      <c r="NK724" s="5"/>
      <c r="NL724" s="5"/>
      <c r="NM724" s="5"/>
      <c r="NN724" s="5"/>
      <c r="NO724" s="5"/>
      <c r="NP724" s="5"/>
      <c r="NQ724" s="5"/>
      <c r="NR724" s="5"/>
      <c r="NS724" s="5"/>
      <c r="NT724" s="5"/>
      <c r="NU724" s="5"/>
      <c r="NV724" s="5"/>
      <c r="NW724" s="5"/>
      <c r="NX724" s="5"/>
      <c r="NY724" s="5"/>
      <c r="NZ724" s="5"/>
      <c r="OA724" s="5"/>
      <c r="OB724" s="5"/>
      <c r="OC724" s="5"/>
      <c r="OD724" s="5"/>
      <c r="OE724" s="5"/>
      <c r="OF724" s="5"/>
      <c r="OG724" s="5"/>
      <c r="OH724" s="5"/>
      <c r="OI724" s="5"/>
      <c r="OJ724" s="5"/>
      <c r="OK724" s="5"/>
      <c r="OL724" s="5"/>
      <c r="OM724" s="5"/>
      <c r="ON724" s="5"/>
      <c r="OO724" s="5"/>
      <c r="OP724" s="5"/>
      <c r="OQ724" s="5"/>
      <c r="OR724" s="5"/>
      <c r="OS724" s="5"/>
      <c r="OT724" s="5"/>
      <c r="OU724" s="5"/>
      <c r="OV724" s="5"/>
      <c r="OW724" s="5"/>
      <c r="OX724" s="5"/>
      <c r="OY724" s="5"/>
      <c r="OZ724" s="5"/>
      <c r="PA724" s="5"/>
      <c r="PB724" s="5"/>
      <c r="PC724" s="5"/>
      <c r="PD724" s="5"/>
      <c r="PE724" s="5"/>
      <c r="PF724" s="5"/>
      <c r="PG724" s="5"/>
      <c r="PH724" s="5"/>
      <c r="PI724" s="5"/>
      <c r="PJ724" s="5"/>
      <c r="PK724" s="5"/>
      <c r="PL724" s="5"/>
      <c r="PM724" s="5"/>
      <c r="PN724" s="5"/>
      <c r="PO724" s="5"/>
      <c r="PP724" s="5"/>
      <c r="PQ724" s="5"/>
      <c r="PR724" s="5"/>
      <c r="PS724" s="5"/>
      <c r="PT724" s="5"/>
      <c r="PU724" s="5"/>
      <c r="PV724" s="5"/>
      <c r="PW724" s="5"/>
      <c r="PX724" s="5"/>
      <c r="PY724" s="5"/>
      <c r="PZ724" s="5"/>
      <c r="QA724" s="5"/>
      <c r="QB724" s="5"/>
      <c r="QC724" s="5"/>
      <c r="QD724" s="5"/>
      <c r="QE724" s="5"/>
      <c r="QF724" s="5"/>
      <c r="QG724" s="5"/>
      <c r="QH724" s="5"/>
      <c r="QI724" s="5"/>
      <c r="QJ724" s="5"/>
      <c r="QK724" s="5"/>
      <c r="QL724" s="5"/>
      <c r="QM724" s="5"/>
      <c r="QN724" s="5"/>
      <c r="QO724" s="5"/>
      <c r="QP724" s="5"/>
      <c r="QQ724" s="5"/>
      <c r="QR724" s="5"/>
      <c r="QS724" s="5"/>
      <c r="QT724" s="5"/>
      <c r="QU724" s="5"/>
      <c r="QV724" s="5"/>
      <c r="QW724" s="5"/>
      <c r="QX724" s="5"/>
      <c r="QY724" s="5"/>
      <c r="QZ724" s="5"/>
      <c r="RA724" s="5"/>
      <c r="RB724" s="5"/>
      <c r="RC724" s="5"/>
      <c r="RD724" s="5"/>
      <c r="RE724" s="5"/>
      <c r="RF724" s="5"/>
      <c r="RG724" s="5"/>
      <c r="RH724" s="5"/>
      <c r="RI724" s="5"/>
      <c r="RJ724" s="5"/>
      <c r="RK724" s="5"/>
      <c r="RL724" s="5"/>
      <c r="RM724" s="5"/>
      <c r="RN724" s="5"/>
      <c r="RO724" s="5"/>
      <c r="RP724" s="5"/>
      <c r="RQ724" s="5"/>
      <c r="RR724" s="5"/>
      <c r="RS724" s="5"/>
      <c r="RT724" s="5"/>
      <c r="RU724" s="5"/>
      <c r="RV724" s="5"/>
      <c r="RW724" s="5"/>
      <c r="RX724" s="5"/>
      <c r="RY724" s="5"/>
      <c r="RZ724" s="5"/>
      <c r="SA724" s="5"/>
      <c r="SB724" s="5"/>
      <c r="SC724" s="5"/>
      <c r="SD724" s="5"/>
      <c r="SE724" s="5"/>
      <c r="SF724" s="5"/>
      <c r="SG724" s="5"/>
      <c r="SH724" s="5"/>
      <c r="SI724" s="5"/>
      <c r="SJ724" s="5"/>
      <c r="SK724" s="5"/>
      <c r="SL724" s="5"/>
      <c r="SM724" s="5"/>
      <c r="SN724" s="5"/>
      <c r="SO724" s="5"/>
      <c r="SP724" s="5"/>
      <c r="SQ724" s="5"/>
      <c r="SR724" s="5"/>
      <c r="SS724" s="5"/>
      <c r="ST724" s="5"/>
      <c r="SU724" s="5"/>
      <c r="SV724" s="5"/>
      <c r="SW724" s="5"/>
      <c r="SX724" s="5"/>
      <c r="SY724" s="5"/>
      <c r="SZ724" s="5"/>
      <c r="TA724" s="5"/>
      <c r="TB724" s="5"/>
      <c r="TC724" s="5"/>
      <c r="TD724" s="5"/>
      <c r="TE724" s="5"/>
      <c r="TF724" s="5"/>
      <c r="TG724" s="5"/>
      <c r="TH724" s="5"/>
      <c r="TI724" s="5"/>
      <c r="TJ724" s="5"/>
      <c r="TK724" s="5"/>
      <c r="TL724" s="5"/>
      <c r="TM724" s="5"/>
      <c r="TN724" s="5"/>
      <c r="TO724" s="5"/>
      <c r="TP724" s="5"/>
      <c r="TQ724" s="5"/>
      <c r="TR724" s="5"/>
      <c r="TS724" s="5"/>
      <c r="TT724" s="5"/>
      <c r="TU724" s="5"/>
      <c r="TV724" s="5"/>
      <c r="TW724" s="5"/>
      <c r="TX724" s="5"/>
      <c r="TY724" s="5"/>
      <c r="TZ724" s="5"/>
      <c r="UA724" s="5"/>
      <c r="UB724" s="5"/>
      <c r="UC724" s="5"/>
      <c r="UD724" s="5"/>
      <c r="UE724" s="5"/>
      <c r="UF724" s="5"/>
      <c r="UG724" s="5"/>
      <c r="UH724" s="5"/>
      <c r="UI724" s="5"/>
      <c r="UJ724" s="5"/>
      <c r="UK724" s="5"/>
      <c r="UL724" s="5"/>
      <c r="UM724" s="5"/>
      <c r="UN724" s="5"/>
      <c r="UO724" s="5"/>
      <c r="UP724" s="5"/>
      <c r="UQ724" s="5"/>
      <c r="UR724" s="5"/>
      <c r="US724" s="5"/>
      <c r="UT724" s="5"/>
      <c r="UU724" s="5"/>
      <c r="UV724" s="5"/>
      <c r="UW724" s="5"/>
      <c r="UX724" s="5"/>
      <c r="UY724" s="5"/>
      <c r="UZ724" s="5"/>
      <c r="VA724" s="5"/>
      <c r="VB724" s="5"/>
      <c r="VC724" s="5"/>
      <c r="VD724" s="5"/>
      <c r="VE724" s="5"/>
      <c r="VF724" s="5"/>
      <c r="VG724" s="5"/>
      <c r="VH724" s="5"/>
      <c r="VI724" s="5"/>
      <c r="VJ724" s="5"/>
      <c r="VK724" s="5"/>
      <c r="VL724" s="5"/>
      <c r="VM724" s="5"/>
      <c r="VN724" s="5"/>
      <c r="VO724" s="5"/>
      <c r="VP724" s="5"/>
      <c r="VQ724" s="5"/>
      <c r="VR724" s="5"/>
      <c r="VS724" s="5"/>
      <c r="VT724" s="5"/>
      <c r="VU724" s="5"/>
      <c r="VV724" s="5"/>
      <c r="VW724" s="5"/>
      <c r="VX724" s="5"/>
      <c r="VY724" s="5"/>
      <c r="VZ724" s="5"/>
      <c r="WA724" s="5"/>
      <c r="WB724" s="5"/>
      <c r="WC724" s="5"/>
      <c r="WD724" s="5"/>
      <c r="WE724" s="5"/>
      <c r="WF724" s="5"/>
      <c r="WG724" s="5"/>
      <c r="WH724" s="5"/>
      <c r="WI724" s="5"/>
      <c r="WJ724" s="5"/>
      <c r="WK724" s="5"/>
      <c r="WL724" s="5"/>
      <c r="WM724" s="5"/>
      <c r="WN724" s="5"/>
      <c r="WO724" s="5"/>
      <c r="WP724" s="5"/>
      <c r="WQ724" s="5"/>
      <c r="WR724" s="5"/>
      <c r="WS724" s="5"/>
      <c r="WT724" s="5"/>
      <c r="WU724" s="5"/>
      <c r="WV724" s="5"/>
      <c r="WW724" s="5"/>
      <c r="WX724" s="5"/>
      <c r="WY724" s="5"/>
      <c r="WZ724" s="5"/>
      <c r="XA724" s="5"/>
      <c r="XB724" s="5"/>
      <c r="XC724" s="5"/>
      <c r="XD724" s="5"/>
      <c r="XE724" s="5"/>
      <c r="XF724" s="5"/>
      <c r="XG724" s="5"/>
      <c r="XH724" s="5"/>
      <c r="XI724" s="5"/>
      <c r="XJ724" s="5"/>
      <c r="XK724" s="5"/>
      <c r="XL724" s="5"/>
      <c r="XM724" s="5"/>
      <c r="XN724" s="5"/>
      <c r="XO724" s="5"/>
      <c r="XP724" s="5"/>
      <c r="XQ724" s="5"/>
      <c r="XR724" s="5"/>
      <c r="XS724" s="5"/>
      <c r="XT724" s="5"/>
      <c r="XU724" s="5"/>
      <c r="XV724" s="5"/>
      <c r="XW724" s="5"/>
    </row>
    <row r="725" spans="39:647" x14ac:dyDescent="0.45">
      <c r="AM725" s="5"/>
      <c r="AN725" s="5"/>
      <c r="AO725" s="5"/>
      <c r="AP725" s="5"/>
      <c r="AQ725" s="5"/>
      <c r="AR725" s="5"/>
      <c r="AS725" s="5"/>
      <c r="AT725" s="5"/>
      <c r="AU725" s="5"/>
      <c r="AV725" s="5"/>
      <c r="AW725" s="5"/>
      <c r="AX725" s="5"/>
      <c r="AY725" s="5"/>
      <c r="AZ725" s="5"/>
      <c r="BA725" s="5"/>
      <c r="BB725" s="5"/>
      <c r="BC725" s="5"/>
      <c r="BD725" s="5"/>
      <c r="BE725" s="5"/>
      <c r="BF725" s="5"/>
      <c r="BG725" s="5"/>
      <c r="BH725" s="5"/>
      <c r="BI725" s="5"/>
      <c r="BJ725" s="5"/>
      <c r="BK725" s="5"/>
      <c r="BL725" s="5"/>
      <c r="BM725" s="5"/>
      <c r="BN725" s="5"/>
      <c r="BO725" s="5"/>
      <c r="BP725" s="5"/>
      <c r="BQ725" s="5"/>
      <c r="BR725" s="5"/>
      <c r="BS725" s="5"/>
      <c r="BT725" s="5"/>
      <c r="BU725" s="5"/>
      <c r="BV725" s="5"/>
      <c r="BW725" s="5"/>
      <c r="BX725" s="5"/>
      <c r="BY725" s="5"/>
      <c r="BZ725" s="5"/>
      <c r="CA725" s="5"/>
      <c r="CB725" s="5"/>
      <c r="CC725" s="5"/>
      <c r="CD725" s="5"/>
      <c r="CE725" s="5"/>
      <c r="CF725" s="5"/>
      <c r="CG725" s="5"/>
      <c r="CH725" s="5"/>
      <c r="CI725" s="5"/>
      <c r="CJ725" s="5"/>
      <c r="CK725" s="5"/>
      <c r="CL725" s="5"/>
      <c r="CM725" s="5"/>
      <c r="CN725" s="5"/>
      <c r="CO725" s="5"/>
      <c r="CP725" s="5"/>
      <c r="CQ725" s="5"/>
      <c r="CR725" s="5"/>
      <c r="CS725" s="5"/>
      <c r="CT725" s="5"/>
      <c r="CU725" s="5"/>
      <c r="CV725" s="5"/>
      <c r="CW725" s="5"/>
      <c r="CX725" s="5"/>
      <c r="CY725" s="5"/>
      <c r="CZ725" s="5"/>
      <c r="DA725" s="5"/>
      <c r="DB725" s="5"/>
      <c r="DC725" s="5"/>
      <c r="DD725" s="5"/>
      <c r="DE725" s="5"/>
      <c r="DF725" s="5"/>
      <c r="DG725" s="5"/>
      <c r="DH725" s="5"/>
      <c r="DI725" s="5"/>
      <c r="DJ725" s="5"/>
      <c r="DK725" s="5"/>
      <c r="DL725" s="5"/>
      <c r="DM725" s="5"/>
      <c r="DN725" s="5"/>
      <c r="DO725" s="5"/>
      <c r="DP725" s="5"/>
      <c r="DQ725" s="5"/>
      <c r="DR725" s="5"/>
      <c r="DS725" s="5"/>
      <c r="DT725" s="5"/>
      <c r="DU725" s="5"/>
      <c r="DV725" s="5"/>
      <c r="DW725" s="5"/>
      <c r="DX725" s="5"/>
      <c r="DY725" s="5"/>
      <c r="DZ725" s="5"/>
      <c r="EA725" s="5"/>
      <c r="EB725" s="5"/>
      <c r="EC725" s="5"/>
      <c r="ED725" s="5"/>
      <c r="EE725" s="5"/>
      <c r="EF725" s="5"/>
      <c r="EG725" s="5"/>
      <c r="EH725" s="5"/>
      <c r="EI725" s="5"/>
      <c r="EJ725" s="5"/>
      <c r="EK725" s="5"/>
      <c r="EL725" s="5"/>
      <c r="EM725" s="5"/>
      <c r="EN725" s="5"/>
      <c r="EO725" s="5"/>
      <c r="EP725" s="5"/>
      <c r="EQ725" s="5"/>
      <c r="ER725" s="5"/>
      <c r="ES725" s="5"/>
      <c r="ET725" s="5"/>
      <c r="EU725" s="5"/>
      <c r="EV725" s="5"/>
      <c r="EW725" s="5"/>
      <c r="EX725" s="5"/>
      <c r="EY725" s="5"/>
      <c r="EZ725" s="5"/>
      <c r="FA725" s="5"/>
      <c r="FB725" s="5"/>
      <c r="FC725" s="5"/>
      <c r="FD725" s="5"/>
      <c r="FE725" s="5"/>
      <c r="FF725" s="5"/>
      <c r="FG725" s="5"/>
      <c r="FH725" s="5"/>
      <c r="FI725" s="5"/>
      <c r="FJ725" s="5"/>
      <c r="FK725" s="5"/>
      <c r="FL725" s="5"/>
      <c r="FM725" s="5"/>
      <c r="FN725" s="5"/>
      <c r="FO725" s="5"/>
      <c r="FP725" s="5"/>
      <c r="FQ725" s="5"/>
      <c r="FR725" s="5"/>
      <c r="FS725" s="5"/>
      <c r="FT725" s="5"/>
      <c r="FU725" s="5"/>
      <c r="FV725" s="5"/>
      <c r="FW725" s="5"/>
      <c r="FX725" s="5"/>
      <c r="FY725" s="5"/>
      <c r="FZ725" s="5"/>
      <c r="GA725" s="5"/>
      <c r="GB725" s="5"/>
      <c r="GC725" s="5"/>
      <c r="GD725" s="5"/>
      <c r="GE725" s="5"/>
      <c r="GF725" s="5"/>
      <c r="GG725" s="5"/>
      <c r="GH725" s="5"/>
      <c r="GI725" s="5"/>
      <c r="GJ725" s="5"/>
      <c r="GK725" s="5"/>
      <c r="GL725" s="5"/>
      <c r="GM725" s="5"/>
      <c r="GN725" s="5"/>
      <c r="GO725" s="5"/>
      <c r="GP725" s="5"/>
      <c r="GQ725" s="5"/>
      <c r="GR725" s="5"/>
      <c r="GS725" s="5"/>
      <c r="GT725" s="5"/>
      <c r="GU725" s="5"/>
      <c r="GV725" s="5"/>
      <c r="GW725" s="5"/>
      <c r="GX725" s="5"/>
      <c r="GY725" s="5"/>
      <c r="GZ725" s="5"/>
      <c r="HA725" s="5"/>
      <c r="HB725" s="5"/>
      <c r="HC725" s="5"/>
      <c r="HD725" s="5"/>
      <c r="HE725" s="5"/>
      <c r="HF725" s="5"/>
      <c r="HG725" s="5"/>
      <c r="HH725" s="5"/>
      <c r="HI725" s="5"/>
      <c r="HJ725" s="5"/>
      <c r="HK725" s="5"/>
      <c r="HL725" s="5"/>
      <c r="HM725" s="5"/>
      <c r="HN725" s="5"/>
      <c r="HO725" s="5"/>
      <c r="HP725" s="5"/>
      <c r="HQ725" s="5"/>
      <c r="HR725" s="5"/>
      <c r="HS725" s="5"/>
      <c r="HT725" s="5"/>
      <c r="HU725" s="5"/>
      <c r="HV725" s="5"/>
      <c r="HW725" s="5"/>
      <c r="HX725" s="5"/>
      <c r="HY725" s="5"/>
      <c r="HZ725" s="5"/>
      <c r="IA725" s="5"/>
      <c r="IB725" s="5"/>
      <c r="IC725" s="5"/>
      <c r="ID725" s="5"/>
      <c r="IE725" s="5"/>
      <c r="IF725" s="5"/>
      <c r="IG725" s="5"/>
      <c r="IH725" s="5"/>
      <c r="II725" s="5"/>
      <c r="IJ725" s="5"/>
      <c r="IK725" s="5"/>
      <c r="IL725" s="5"/>
      <c r="IM725" s="5"/>
      <c r="IN725" s="5"/>
      <c r="IO725" s="5"/>
      <c r="IP725" s="5"/>
      <c r="IQ725" s="5"/>
      <c r="IR725" s="5"/>
      <c r="IS725" s="5"/>
      <c r="IT725" s="5"/>
      <c r="IU725" s="5"/>
      <c r="IV725" s="5"/>
      <c r="IW725" s="5"/>
      <c r="IX725" s="5"/>
      <c r="IY725" s="5"/>
      <c r="IZ725" s="5"/>
      <c r="JA725" s="5"/>
      <c r="JB725" s="5"/>
      <c r="JC725" s="5"/>
      <c r="JD725" s="5"/>
      <c r="JE725" s="5"/>
      <c r="JF725" s="5"/>
      <c r="JG725" s="5"/>
      <c r="JH725" s="5"/>
      <c r="JI725" s="5"/>
      <c r="JJ725" s="5"/>
      <c r="JK725" s="5"/>
      <c r="JL725" s="5"/>
      <c r="JM725" s="5"/>
      <c r="JN725" s="5"/>
      <c r="JO725" s="5"/>
      <c r="JP725" s="5"/>
      <c r="JQ725" s="5"/>
      <c r="JR725" s="5"/>
      <c r="JS725" s="5"/>
      <c r="JT725" s="5"/>
      <c r="JU725" s="5"/>
      <c r="JV725" s="5"/>
      <c r="JW725" s="5"/>
      <c r="JX725" s="5"/>
      <c r="JY725" s="5"/>
      <c r="JZ725" s="5"/>
      <c r="KA725" s="5"/>
      <c r="KB725" s="5"/>
      <c r="KC725" s="5"/>
      <c r="KD725" s="5"/>
      <c r="KE725" s="5"/>
      <c r="KF725" s="5"/>
      <c r="KG725" s="5"/>
      <c r="KH725" s="5"/>
      <c r="KI725" s="5"/>
      <c r="KJ725" s="5"/>
      <c r="KK725" s="5"/>
      <c r="KL725" s="5"/>
      <c r="KM725" s="5"/>
      <c r="KN725" s="5"/>
      <c r="KO725" s="5"/>
      <c r="KP725" s="5"/>
      <c r="KQ725" s="5"/>
      <c r="KR725" s="5"/>
      <c r="KS725" s="5"/>
      <c r="KT725" s="5"/>
      <c r="KU725" s="5"/>
      <c r="KV725" s="5"/>
      <c r="KW725" s="5"/>
      <c r="KX725" s="5"/>
      <c r="KY725" s="5"/>
      <c r="KZ725" s="5"/>
      <c r="LA725" s="5"/>
      <c r="LB725" s="5"/>
      <c r="LC725" s="5"/>
      <c r="LD725" s="5"/>
      <c r="LE725" s="5"/>
      <c r="LF725" s="5"/>
      <c r="LG725" s="5"/>
      <c r="LH725" s="5"/>
      <c r="LI725" s="5"/>
      <c r="LJ725" s="5"/>
      <c r="LK725" s="5"/>
      <c r="LL725" s="5"/>
      <c r="LM725" s="5"/>
      <c r="LN725" s="5"/>
      <c r="LO725" s="5"/>
      <c r="LP725" s="5"/>
      <c r="LQ725" s="5"/>
      <c r="LR725" s="5"/>
      <c r="LS725" s="5"/>
      <c r="LT725" s="5"/>
      <c r="LU725" s="5"/>
      <c r="LV725" s="5"/>
      <c r="LW725" s="5"/>
      <c r="LX725" s="5"/>
      <c r="LY725" s="5"/>
      <c r="LZ725" s="5"/>
      <c r="MA725" s="5"/>
      <c r="MB725" s="5"/>
      <c r="MC725" s="5"/>
      <c r="MD725" s="5"/>
      <c r="ME725" s="5"/>
      <c r="MF725" s="5"/>
      <c r="MG725" s="5"/>
      <c r="MH725" s="5"/>
      <c r="MI725" s="5"/>
      <c r="MJ725" s="5"/>
      <c r="MK725" s="5"/>
      <c r="ML725" s="5"/>
      <c r="MM725" s="5"/>
      <c r="MN725" s="5"/>
      <c r="MO725" s="5"/>
      <c r="MP725" s="5"/>
      <c r="MQ725" s="5"/>
      <c r="MR725" s="5"/>
      <c r="MS725" s="5"/>
      <c r="MT725" s="5"/>
      <c r="MU725" s="5"/>
      <c r="MV725" s="5"/>
      <c r="MW725" s="5"/>
      <c r="MX725" s="5"/>
      <c r="MY725" s="5"/>
      <c r="MZ725" s="5"/>
      <c r="NA725" s="5"/>
      <c r="NB725" s="5"/>
      <c r="NC725" s="5"/>
      <c r="ND725" s="5"/>
      <c r="NE725" s="5"/>
      <c r="NF725" s="5"/>
      <c r="NG725" s="5"/>
      <c r="NH725" s="5"/>
      <c r="NI725" s="5"/>
      <c r="NJ725" s="5"/>
      <c r="NK725" s="5"/>
      <c r="NL725" s="5"/>
      <c r="NM725" s="5"/>
      <c r="NN725" s="5"/>
      <c r="NO725" s="5"/>
      <c r="NP725" s="5"/>
      <c r="NQ725" s="5"/>
      <c r="NR725" s="5"/>
      <c r="NS725" s="5"/>
      <c r="NT725" s="5"/>
      <c r="NU725" s="5"/>
      <c r="NV725" s="5"/>
      <c r="NW725" s="5"/>
      <c r="NX725" s="5"/>
      <c r="NY725" s="5"/>
      <c r="NZ725" s="5"/>
      <c r="OA725" s="5"/>
      <c r="OB725" s="5"/>
      <c r="OC725" s="5"/>
      <c r="OD725" s="5"/>
      <c r="OE725" s="5"/>
      <c r="OF725" s="5"/>
      <c r="OG725" s="5"/>
      <c r="OH725" s="5"/>
      <c r="OI725" s="5"/>
      <c r="OJ725" s="5"/>
      <c r="OK725" s="5"/>
      <c r="OL725" s="5"/>
      <c r="OM725" s="5"/>
      <c r="ON725" s="5"/>
      <c r="OO725" s="5"/>
      <c r="OP725" s="5"/>
      <c r="OQ725" s="5"/>
      <c r="OR725" s="5"/>
      <c r="OS725" s="5"/>
      <c r="OT725" s="5"/>
      <c r="OU725" s="5"/>
      <c r="OV725" s="5"/>
      <c r="OW725" s="5"/>
      <c r="OX725" s="5"/>
      <c r="OY725" s="5"/>
      <c r="OZ725" s="5"/>
      <c r="PA725" s="5"/>
      <c r="PB725" s="5"/>
      <c r="PC725" s="5"/>
      <c r="PD725" s="5"/>
      <c r="PE725" s="5"/>
      <c r="PF725" s="5"/>
      <c r="PG725" s="5"/>
      <c r="PH725" s="5"/>
      <c r="PI725" s="5"/>
      <c r="PJ725" s="5"/>
      <c r="PK725" s="5"/>
      <c r="PL725" s="5"/>
      <c r="PM725" s="5"/>
      <c r="PN725" s="5"/>
      <c r="PO725" s="5"/>
      <c r="PP725" s="5"/>
      <c r="PQ725" s="5"/>
      <c r="PR725" s="5"/>
      <c r="PS725" s="5"/>
      <c r="PT725" s="5"/>
      <c r="PU725" s="5"/>
      <c r="PV725" s="5"/>
      <c r="PW725" s="5"/>
      <c r="PX725" s="5"/>
      <c r="PY725" s="5"/>
      <c r="PZ725" s="5"/>
      <c r="QA725" s="5"/>
      <c r="QB725" s="5"/>
      <c r="QC725" s="5"/>
      <c r="QD725" s="5"/>
      <c r="QE725" s="5"/>
      <c r="QF725" s="5"/>
      <c r="QG725" s="5"/>
      <c r="QH725" s="5"/>
      <c r="QI725" s="5"/>
      <c r="QJ725" s="5"/>
      <c r="QK725" s="5"/>
      <c r="QL725" s="5"/>
      <c r="QM725" s="5"/>
      <c r="QN725" s="5"/>
      <c r="QO725" s="5"/>
      <c r="QP725" s="5"/>
      <c r="QQ725" s="5"/>
      <c r="QR725" s="5"/>
      <c r="QS725" s="5"/>
      <c r="QT725" s="5"/>
      <c r="QU725" s="5"/>
      <c r="QV725" s="5"/>
      <c r="QW725" s="5"/>
      <c r="QX725" s="5"/>
      <c r="QY725" s="5"/>
      <c r="QZ725" s="5"/>
      <c r="RA725" s="5"/>
      <c r="RB725" s="5"/>
      <c r="RC725" s="5"/>
      <c r="RD725" s="5"/>
      <c r="RE725" s="5"/>
      <c r="RF725" s="5"/>
      <c r="RG725" s="5"/>
      <c r="RH725" s="5"/>
      <c r="RI725" s="5"/>
      <c r="RJ725" s="5"/>
      <c r="RK725" s="5"/>
      <c r="RL725" s="5"/>
      <c r="RM725" s="5"/>
      <c r="RN725" s="5"/>
      <c r="RO725" s="5"/>
      <c r="RP725" s="5"/>
      <c r="RQ725" s="5"/>
      <c r="RR725" s="5"/>
      <c r="RS725" s="5"/>
      <c r="RT725" s="5"/>
      <c r="RU725" s="5"/>
      <c r="RV725" s="5"/>
      <c r="RW725" s="5"/>
      <c r="RX725" s="5"/>
      <c r="RY725" s="5"/>
      <c r="RZ725" s="5"/>
      <c r="SA725" s="5"/>
      <c r="SB725" s="5"/>
      <c r="SC725" s="5"/>
      <c r="SD725" s="5"/>
      <c r="SE725" s="5"/>
      <c r="SF725" s="5"/>
      <c r="SG725" s="5"/>
      <c r="SH725" s="5"/>
      <c r="SI725" s="5"/>
      <c r="SJ725" s="5"/>
      <c r="SK725" s="5"/>
      <c r="SL725" s="5"/>
      <c r="SM725" s="5"/>
      <c r="SN725" s="5"/>
      <c r="SO725" s="5"/>
      <c r="SP725" s="5"/>
      <c r="SQ725" s="5"/>
      <c r="SR725" s="5"/>
      <c r="SS725" s="5"/>
      <c r="ST725" s="5"/>
      <c r="SU725" s="5"/>
      <c r="SV725" s="5"/>
      <c r="SW725" s="5"/>
      <c r="SX725" s="5"/>
      <c r="SY725" s="5"/>
      <c r="SZ725" s="5"/>
      <c r="TA725" s="5"/>
      <c r="TB725" s="5"/>
      <c r="TC725" s="5"/>
      <c r="TD725" s="5"/>
      <c r="TE725" s="5"/>
      <c r="TF725" s="5"/>
      <c r="TG725" s="5"/>
      <c r="TH725" s="5"/>
      <c r="TI725" s="5"/>
      <c r="TJ725" s="5"/>
      <c r="TK725" s="5"/>
      <c r="TL725" s="5"/>
      <c r="TM725" s="5"/>
      <c r="TN725" s="5"/>
      <c r="TO725" s="5"/>
      <c r="TP725" s="5"/>
      <c r="TQ725" s="5"/>
      <c r="TR725" s="5"/>
      <c r="TS725" s="5"/>
      <c r="TT725" s="5"/>
      <c r="TU725" s="5"/>
      <c r="TV725" s="5"/>
      <c r="TW725" s="5"/>
      <c r="TX725" s="5"/>
      <c r="TY725" s="5"/>
      <c r="TZ725" s="5"/>
      <c r="UA725" s="5"/>
      <c r="UB725" s="5"/>
      <c r="UC725" s="5"/>
      <c r="UD725" s="5"/>
      <c r="UE725" s="5"/>
      <c r="UF725" s="5"/>
      <c r="UG725" s="5"/>
      <c r="UH725" s="5"/>
      <c r="UI725" s="5"/>
      <c r="UJ725" s="5"/>
      <c r="UK725" s="5"/>
      <c r="UL725" s="5"/>
      <c r="UM725" s="5"/>
      <c r="UN725" s="5"/>
      <c r="UO725" s="5"/>
      <c r="UP725" s="5"/>
      <c r="UQ725" s="5"/>
      <c r="UR725" s="5"/>
      <c r="US725" s="5"/>
      <c r="UT725" s="5"/>
      <c r="UU725" s="5"/>
      <c r="UV725" s="5"/>
      <c r="UW725" s="5"/>
      <c r="UX725" s="5"/>
      <c r="UY725" s="5"/>
      <c r="UZ725" s="5"/>
      <c r="VA725" s="5"/>
      <c r="VB725" s="5"/>
      <c r="VC725" s="5"/>
      <c r="VD725" s="5"/>
      <c r="VE725" s="5"/>
      <c r="VF725" s="5"/>
      <c r="VG725" s="5"/>
      <c r="VH725" s="5"/>
      <c r="VI725" s="5"/>
      <c r="VJ725" s="5"/>
      <c r="VK725" s="5"/>
      <c r="VL725" s="5"/>
      <c r="VM725" s="5"/>
      <c r="VN725" s="5"/>
      <c r="VO725" s="5"/>
      <c r="VP725" s="5"/>
      <c r="VQ725" s="5"/>
      <c r="VR725" s="5"/>
      <c r="VS725" s="5"/>
      <c r="VT725" s="5"/>
      <c r="VU725" s="5"/>
      <c r="VV725" s="5"/>
      <c r="VW725" s="5"/>
      <c r="VX725" s="5"/>
      <c r="VY725" s="5"/>
      <c r="VZ725" s="5"/>
      <c r="WA725" s="5"/>
      <c r="WB725" s="5"/>
      <c r="WC725" s="5"/>
      <c r="WD725" s="5"/>
      <c r="WE725" s="5"/>
      <c r="WF725" s="5"/>
      <c r="WG725" s="5"/>
      <c r="WH725" s="5"/>
      <c r="WI725" s="5"/>
      <c r="WJ725" s="5"/>
      <c r="WK725" s="5"/>
      <c r="WL725" s="5"/>
      <c r="WM725" s="5"/>
      <c r="WN725" s="5"/>
      <c r="WO725" s="5"/>
      <c r="WP725" s="5"/>
      <c r="WQ725" s="5"/>
      <c r="WR725" s="5"/>
      <c r="WS725" s="5"/>
      <c r="WT725" s="5"/>
      <c r="WU725" s="5"/>
      <c r="WV725" s="5"/>
      <c r="WW725" s="5"/>
      <c r="WX725" s="5"/>
      <c r="WY725" s="5"/>
      <c r="WZ725" s="5"/>
      <c r="XA725" s="5"/>
      <c r="XB725" s="5"/>
      <c r="XC725" s="5"/>
      <c r="XD725" s="5"/>
      <c r="XE725" s="5"/>
      <c r="XF725" s="5"/>
      <c r="XG725" s="5"/>
      <c r="XH725" s="5"/>
      <c r="XI725" s="5"/>
      <c r="XJ725" s="5"/>
      <c r="XK725" s="5"/>
      <c r="XL725" s="5"/>
      <c r="XM725" s="5"/>
      <c r="XN725" s="5"/>
      <c r="XO725" s="5"/>
      <c r="XP725" s="5"/>
      <c r="XQ725" s="5"/>
      <c r="XR725" s="5"/>
      <c r="XS725" s="5"/>
      <c r="XT725" s="5"/>
      <c r="XU725" s="5"/>
      <c r="XV725" s="5"/>
      <c r="XW725" s="5"/>
    </row>
    <row r="726" spans="39:647" x14ac:dyDescent="0.45">
      <c r="AM726" s="5"/>
      <c r="AN726" s="5"/>
      <c r="AO726" s="5"/>
      <c r="AP726" s="5"/>
      <c r="AQ726" s="5"/>
      <c r="AR726" s="5"/>
      <c r="AS726" s="5"/>
      <c r="AT726" s="5"/>
      <c r="AU726" s="5"/>
      <c r="AV726" s="5"/>
      <c r="AW726" s="5"/>
      <c r="AX726" s="5"/>
      <c r="AY726" s="5"/>
      <c r="AZ726" s="5"/>
      <c r="BA726" s="5"/>
      <c r="BB726" s="5"/>
      <c r="BC726" s="5"/>
      <c r="BD726" s="5"/>
      <c r="BE726" s="5"/>
      <c r="BF726" s="5"/>
      <c r="BG726" s="5"/>
      <c r="BH726" s="5"/>
      <c r="BI726" s="5"/>
      <c r="BJ726" s="5"/>
      <c r="BK726" s="5"/>
      <c r="BL726" s="5"/>
      <c r="BM726" s="5"/>
      <c r="BN726" s="5"/>
      <c r="BO726" s="5"/>
      <c r="BP726" s="5"/>
      <c r="BQ726" s="5"/>
      <c r="BR726" s="5"/>
      <c r="BS726" s="5"/>
      <c r="BT726" s="5"/>
      <c r="BU726" s="5"/>
      <c r="BV726" s="5"/>
      <c r="BW726" s="5"/>
      <c r="BX726" s="5"/>
      <c r="BY726" s="5"/>
      <c r="BZ726" s="5"/>
      <c r="CA726" s="5"/>
      <c r="CB726" s="5"/>
      <c r="CC726" s="5"/>
      <c r="CD726" s="5"/>
      <c r="CE726" s="5"/>
      <c r="CF726" s="5"/>
      <c r="CG726" s="5"/>
      <c r="CH726" s="5"/>
      <c r="CI726" s="5"/>
      <c r="CJ726" s="5"/>
      <c r="CK726" s="5"/>
      <c r="CL726" s="5"/>
      <c r="CM726" s="5"/>
      <c r="CN726" s="5"/>
      <c r="CO726" s="5"/>
      <c r="CP726" s="5"/>
      <c r="CQ726" s="5"/>
      <c r="CR726" s="5"/>
      <c r="CS726" s="5"/>
      <c r="CT726" s="5"/>
      <c r="CU726" s="5"/>
      <c r="CV726" s="5"/>
      <c r="CW726" s="5"/>
      <c r="CX726" s="5"/>
      <c r="CY726" s="5"/>
      <c r="CZ726" s="5"/>
      <c r="DA726" s="5"/>
      <c r="DB726" s="5"/>
      <c r="DC726" s="5"/>
      <c r="DD726" s="5"/>
      <c r="DE726" s="5"/>
      <c r="DF726" s="5"/>
      <c r="DG726" s="5"/>
      <c r="DH726" s="5"/>
      <c r="DI726" s="5"/>
      <c r="DJ726" s="5"/>
      <c r="DK726" s="5"/>
      <c r="DL726" s="5"/>
      <c r="DM726" s="5"/>
      <c r="DN726" s="5"/>
      <c r="DO726" s="5"/>
      <c r="DP726" s="5"/>
      <c r="DQ726" s="5"/>
      <c r="DR726" s="5"/>
      <c r="DS726" s="5"/>
      <c r="DT726" s="5"/>
      <c r="DU726" s="5"/>
      <c r="DV726" s="5"/>
      <c r="DW726" s="5"/>
      <c r="DX726" s="5"/>
      <c r="DY726" s="5"/>
      <c r="DZ726" s="5"/>
      <c r="EA726" s="5"/>
      <c r="EB726" s="5"/>
      <c r="EC726" s="5"/>
      <c r="ED726" s="5"/>
      <c r="EE726" s="5"/>
      <c r="EF726" s="5"/>
      <c r="EG726" s="5"/>
      <c r="EH726" s="5"/>
      <c r="EI726" s="5"/>
      <c r="EJ726" s="5"/>
      <c r="EK726" s="5"/>
      <c r="EL726" s="5"/>
      <c r="EM726" s="5"/>
      <c r="EN726" s="5"/>
      <c r="EO726" s="5"/>
      <c r="EP726" s="5"/>
      <c r="EQ726" s="5"/>
      <c r="ER726" s="5"/>
      <c r="ES726" s="5"/>
      <c r="ET726" s="5"/>
      <c r="EU726" s="5"/>
      <c r="EV726" s="5"/>
      <c r="EW726" s="5"/>
      <c r="EX726" s="5"/>
      <c r="EY726" s="5"/>
      <c r="EZ726" s="5"/>
      <c r="FA726" s="5"/>
      <c r="FB726" s="5"/>
      <c r="FC726" s="5"/>
      <c r="FD726" s="5"/>
      <c r="FE726" s="5"/>
      <c r="FF726" s="5"/>
      <c r="FG726" s="5"/>
      <c r="FH726" s="5"/>
      <c r="FI726" s="5"/>
      <c r="FJ726" s="5"/>
      <c r="FK726" s="5"/>
      <c r="FL726" s="5"/>
      <c r="FM726" s="5"/>
      <c r="FN726" s="5"/>
      <c r="FO726" s="5"/>
      <c r="FP726" s="5"/>
      <c r="FQ726" s="5"/>
      <c r="FR726" s="5"/>
      <c r="FS726" s="5"/>
      <c r="FT726" s="5"/>
      <c r="FU726" s="5"/>
      <c r="FV726" s="5"/>
      <c r="FW726" s="5"/>
      <c r="FX726" s="5"/>
      <c r="FY726" s="5"/>
      <c r="FZ726" s="5"/>
      <c r="GA726" s="5"/>
      <c r="GB726" s="5"/>
      <c r="GC726" s="5"/>
      <c r="GD726" s="5"/>
      <c r="GE726" s="5"/>
      <c r="GF726" s="5"/>
      <c r="GG726" s="5"/>
      <c r="GH726" s="5"/>
      <c r="GI726" s="5"/>
      <c r="GJ726" s="5"/>
      <c r="GK726" s="5"/>
      <c r="GL726" s="5"/>
      <c r="GM726" s="5"/>
      <c r="GN726" s="5"/>
      <c r="GO726" s="5"/>
      <c r="GP726" s="5"/>
      <c r="GQ726" s="5"/>
      <c r="GR726" s="5"/>
      <c r="GS726" s="5"/>
      <c r="GT726" s="5"/>
      <c r="GU726" s="5"/>
      <c r="GV726" s="5"/>
      <c r="GW726" s="5"/>
      <c r="GX726" s="5"/>
      <c r="GY726" s="5"/>
      <c r="GZ726" s="5"/>
      <c r="HA726" s="5"/>
      <c r="HB726" s="5"/>
      <c r="HC726" s="5"/>
      <c r="HD726" s="5"/>
      <c r="HE726" s="5"/>
      <c r="HF726" s="5"/>
      <c r="HG726" s="5"/>
      <c r="HH726" s="5"/>
      <c r="HI726" s="5"/>
      <c r="HJ726" s="5"/>
      <c r="HK726" s="5"/>
      <c r="HL726" s="5"/>
      <c r="HM726" s="5"/>
      <c r="HN726" s="5"/>
      <c r="HO726" s="5"/>
      <c r="HP726" s="5"/>
      <c r="HQ726" s="5"/>
      <c r="HR726" s="5"/>
      <c r="HS726" s="5"/>
      <c r="HT726" s="5"/>
      <c r="HU726" s="5"/>
      <c r="HV726" s="5"/>
      <c r="HW726" s="5"/>
      <c r="HX726" s="5"/>
      <c r="HY726" s="5"/>
      <c r="HZ726" s="5"/>
      <c r="IA726" s="5"/>
      <c r="IB726" s="5"/>
      <c r="IC726" s="5"/>
      <c r="ID726" s="5"/>
      <c r="IE726" s="5"/>
      <c r="IF726" s="5"/>
      <c r="IG726" s="5"/>
      <c r="IH726" s="5"/>
      <c r="II726" s="5"/>
      <c r="IJ726" s="5"/>
      <c r="IK726" s="5"/>
      <c r="IL726" s="5"/>
      <c r="IM726" s="5"/>
      <c r="IN726" s="5"/>
      <c r="IO726" s="5"/>
      <c r="IP726" s="5"/>
      <c r="IQ726" s="5"/>
      <c r="IR726" s="5"/>
      <c r="IS726" s="5"/>
      <c r="IT726" s="5"/>
      <c r="IU726" s="5"/>
      <c r="IV726" s="5"/>
      <c r="IW726" s="5"/>
      <c r="IX726" s="5"/>
      <c r="IY726" s="5"/>
      <c r="IZ726" s="5"/>
      <c r="JA726" s="5"/>
      <c r="JB726" s="5"/>
      <c r="JC726" s="5"/>
      <c r="JD726" s="5"/>
      <c r="JE726" s="5"/>
      <c r="JF726" s="5"/>
      <c r="JG726" s="5"/>
      <c r="JH726" s="5"/>
      <c r="JI726" s="5"/>
      <c r="JJ726" s="5"/>
      <c r="JK726" s="5"/>
      <c r="JL726" s="5"/>
      <c r="JM726" s="5"/>
      <c r="JN726" s="5"/>
      <c r="JO726" s="5"/>
      <c r="JP726" s="5"/>
      <c r="JQ726" s="5"/>
      <c r="JR726" s="5"/>
      <c r="JS726" s="5"/>
      <c r="JT726" s="5"/>
      <c r="JU726" s="5"/>
      <c r="JV726" s="5"/>
      <c r="JW726" s="5"/>
      <c r="JX726" s="5"/>
      <c r="JY726" s="5"/>
      <c r="JZ726" s="5"/>
      <c r="KA726" s="5"/>
      <c r="KB726" s="5"/>
      <c r="KC726" s="5"/>
      <c r="KD726" s="5"/>
      <c r="KE726" s="5"/>
      <c r="KF726" s="5"/>
      <c r="KG726" s="5"/>
      <c r="KH726" s="5"/>
      <c r="KI726" s="5"/>
      <c r="KJ726" s="5"/>
      <c r="KK726" s="5"/>
      <c r="KL726" s="5"/>
      <c r="KM726" s="5"/>
      <c r="KN726" s="5"/>
      <c r="KO726" s="5"/>
      <c r="KP726" s="5"/>
      <c r="KQ726" s="5"/>
      <c r="KR726" s="5"/>
      <c r="KS726" s="5"/>
      <c r="KT726" s="5"/>
      <c r="KU726" s="5"/>
      <c r="KV726" s="5"/>
      <c r="KW726" s="5"/>
      <c r="KX726" s="5"/>
      <c r="KY726" s="5"/>
      <c r="KZ726" s="5"/>
      <c r="LA726" s="5"/>
      <c r="LB726" s="5"/>
      <c r="LC726" s="5"/>
      <c r="LD726" s="5"/>
      <c r="LE726" s="5"/>
      <c r="LF726" s="5"/>
      <c r="LG726" s="5"/>
      <c r="LH726" s="5"/>
      <c r="LI726" s="5"/>
      <c r="LJ726" s="5"/>
      <c r="LK726" s="5"/>
      <c r="LL726" s="5"/>
      <c r="LM726" s="5"/>
      <c r="LN726" s="5"/>
      <c r="LO726" s="5"/>
      <c r="LP726" s="5"/>
      <c r="LQ726" s="5"/>
      <c r="LR726" s="5"/>
      <c r="LS726" s="5"/>
      <c r="LT726" s="5"/>
      <c r="LU726" s="5"/>
      <c r="LV726" s="5"/>
      <c r="LW726" s="5"/>
      <c r="LX726" s="5"/>
      <c r="LY726" s="5"/>
      <c r="LZ726" s="5"/>
      <c r="MA726" s="5"/>
      <c r="MB726" s="5"/>
      <c r="MC726" s="5"/>
      <c r="MD726" s="5"/>
      <c r="ME726" s="5"/>
      <c r="MF726" s="5"/>
      <c r="MG726" s="5"/>
      <c r="MH726" s="5"/>
      <c r="MI726" s="5"/>
      <c r="MJ726" s="5"/>
      <c r="MK726" s="5"/>
      <c r="ML726" s="5"/>
      <c r="MM726" s="5"/>
      <c r="MN726" s="5"/>
      <c r="MO726" s="5"/>
      <c r="MP726" s="5"/>
      <c r="MQ726" s="5"/>
      <c r="MR726" s="5"/>
      <c r="MS726" s="5"/>
      <c r="MT726" s="5"/>
      <c r="MU726" s="5"/>
      <c r="MV726" s="5"/>
      <c r="MW726" s="5"/>
      <c r="MX726" s="5"/>
      <c r="MY726" s="5"/>
      <c r="MZ726" s="5"/>
      <c r="NA726" s="5"/>
      <c r="NB726" s="5"/>
      <c r="NC726" s="5"/>
      <c r="ND726" s="5"/>
      <c r="NE726" s="5"/>
      <c r="NF726" s="5"/>
      <c r="NG726" s="5"/>
      <c r="NH726" s="5"/>
      <c r="NI726" s="5"/>
      <c r="NJ726" s="5"/>
      <c r="NK726" s="5"/>
      <c r="NL726" s="5"/>
      <c r="NM726" s="5"/>
      <c r="NN726" s="5"/>
      <c r="NO726" s="5"/>
      <c r="NP726" s="5"/>
      <c r="NQ726" s="5"/>
      <c r="NR726" s="5"/>
      <c r="NS726" s="5"/>
      <c r="NT726" s="5"/>
      <c r="NU726" s="5"/>
      <c r="NV726" s="5"/>
      <c r="NW726" s="5"/>
      <c r="NX726" s="5"/>
      <c r="NY726" s="5"/>
      <c r="NZ726" s="5"/>
      <c r="OA726" s="5"/>
      <c r="OB726" s="5"/>
      <c r="OC726" s="5"/>
      <c r="OD726" s="5"/>
      <c r="OE726" s="5"/>
      <c r="OF726" s="5"/>
      <c r="OG726" s="5"/>
      <c r="OH726" s="5"/>
      <c r="OI726" s="5"/>
      <c r="OJ726" s="5"/>
      <c r="OK726" s="5"/>
      <c r="OL726" s="5"/>
      <c r="OM726" s="5"/>
      <c r="ON726" s="5"/>
      <c r="OO726" s="5"/>
      <c r="OP726" s="5"/>
      <c r="OQ726" s="5"/>
      <c r="OR726" s="5"/>
      <c r="OS726" s="5"/>
      <c r="OT726" s="5"/>
      <c r="OU726" s="5"/>
      <c r="OV726" s="5"/>
      <c r="OW726" s="5"/>
      <c r="OX726" s="5"/>
      <c r="OY726" s="5"/>
      <c r="OZ726" s="5"/>
      <c r="PA726" s="5"/>
      <c r="PB726" s="5"/>
      <c r="PC726" s="5"/>
      <c r="PD726" s="5"/>
      <c r="PE726" s="5"/>
      <c r="PF726" s="5"/>
      <c r="PG726" s="5"/>
      <c r="PH726" s="5"/>
      <c r="PI726" s="5"/>
      <c r="PJ726" s="5"/>
      <c r="PK726" s="5"/>
      <c r="PL726" s="5"/>
      <c r="PM726" s="5"/>
      <c r="PN726" s="5"/>
      <c r="PO726" s="5"/>
      <c r="PP726" s="5"/>
      <c r="PQ726" s="5"/>
      <c r="PR726" s="5"/>
      <c r="PS726" s="5"/>
      <c r="PT726" s="5"/>
      <c r="PU726" s="5"/>
      <c r="PV726" s="5"/>
      <c r="PW726" s="5"/>
      <c r="PX726" s="5"/>
      <c r="PY726" s="5"/>
      <c r="PZ726" s="5"/>
      <c r="QA726" s="5"/>
      <c r="QB726" s="5"/>
      <c r="QC726" s="5"/>
      <c r="QD726" s="5"/>
      <c r="QE726" s="5"/>
      <c r="QF726" s="5"/>
      <c r="QG726" s="5"/>
      <c r="QH726" s="5"/>
      <c r="QI726" s="5"/>
      <c r="QJ726" s="5"/>
      <c r="QK726" s="5"/>
      <c r="QL726" s="5"/>
      <c r="QM726" s="5"/>
      <c r="QN726" s="5"/>
      <c r="QO726" s="5"/>
      <c r="QP726" s="5"/>
      <c r="QQ726" s="5"/>
      <c r="QR726" s="5"/>
      <c r="QS726" s="5"/>
      <c r="QT726" s="5"/>
      <c r="QU726" s="5"/>
      <c r="QV726" s="5"/>
      <c r="QW726" s="5"/>
      <c r="QX726" s="5"/>
      <c r="QY726" s="5"/>
      <c r="QZ726" s="5"/>
      <c r="RA726" s="5"/>
      <c r="RB726" s="5"/>
      <c r="RC726" s="5"/>
      <c r="RD726" s="5"/>
      <c r="RE726" s="5"/>
      <c r="RF726" s="5"/>
      <c r="RG726" s="5"/>
      <c r="RH726" s="5"/>
      <c r="RI726" s="5"/>
      <c r="RJ726" s="5"/>
      <c r="RK726" s="5"/>
      <c r="RL726" s="5"/>
      <c r="RM726" s="5"/>
      <c r="RN726" s="5"/>
      <c r="RO726" s="5"/>
      <c r="RP726" s="5"/>
      <c r="RQ726" s="5"/>
      <c r="RR726" s="5"/>
      <c r="RS726" s="5"/>
      <c r="RT726" s="5"/>
      <c r="RU726" s="5"/>
      <c r="RV726" s="5"/>
      <c r="RW726" s="5"/>
      <c r="RX726" s="5"/>
      <c r="RY726" s="5"/>
      <c r="RZ726" s="5"/>
      <c r="SA726" s="5"/>
      <c r="SB726" s="5"/>
      <c r="SC726" s="5"/>
      <c r="SD726" s="5"/>
      <c r="SE726" s="5"/>
      <c r="SF726" s="5"/>
      <c r="SG726" s="5"/>
      <c r="SH726" s="5"/>
      <c r="SI726" s="5"/>
      <c r="SJ726" s="5"/>
      <c r="SK726" s="5"/>
      <c r="SL726" s="5"/>
      <c r="SM726" s="5"/>
      <c r="SN726" s="5"/>
      <c r="SO726" s="5"/>
      <c r="SP726" s="5"/>
      <c r="SQ726" s="5"/>
      <c r="SR726" s="5"/>
      <c r="SS726" s="5"/>
      <c r="ST726" s="5"/>
      <c r="SU726" s="5"/>
      <c r="SV726" s="5"/>
      <c r="SW726" s="5"/>
      <c r="SX726" s="5"/>
      <c r="SY726" s="5"/>
      <c r="SZ726" s="5"/>
      <c r="TA726" s="5"/>
      <c r="TB726" s="5"/>
      <c r="TC726" s="5"/>
      <c r="TD726" s="5"/>
      <c r="TE726" s="5"/>
      <c r="TF726" s="5"/>
      <c r="TG726" s="5"/>
      <c r="TH726" s="5"/>
      <c r="TI726" s="5"/>
      <c r="TJ726" s="5"/>
      <c r="TK726" s="5"/>
      <c r="TL726" s="5"/>
      <c r="TM726" s="5"/>
      <c r="TN726" s="5"/>
      <c r="TO726" s="5"/>
      <c r="TP726" s="5"/>
      <c r="TQ726" s="5"/>
      <c r="TR726" s="5"/>
      <c r="TS726" s="5"/>
      <c r="TT726" s="5"/>
      <c r="TU726" s="5"/>
      <c r="TV726" s="5"/>
      <c r="TW726" s="5"/>
      <c r="TX726" s="5"/>
      <c r="TY726" s="5"/>
      <c r="TZ726" s="5"/>
      <c r="UA726" s="5"/>
      <c r="UB726" s="5"/>
      <c r="UC726" s="5"/>
      <c r="UD726" s="5"/>
      <c r="UE726" s="5"/>
      <c r="UF726" s="5"/>
      <c r="UG726" s="5"/>
      <c r="UH726" s="5"/>
      <c r="UI726" s="5"/>
      <c r="UJ726" s="5"/>
      <c r="UK726" s="5"/>
      <c r="UL726" s="5"/>
      <c r="UM726" s="5"/>
      <c r="UN726" s="5"/>
      <c r="UO726" s="5"/>
      <c r="UP726" s="5"/>
      <c r="UQ726" s="5"/>
      <c r="UR726" s="5"/>
      <c r="US726" s="5"/>
      <c r="UT726" s="5"/>
      <c r="UU726" s="5"/>
      <c r="UV726" s="5"/>
      <c r="UW726" s="5"/>
      <c r="UX726" s="5"/>
      <c r="UY726" s="5"/>
      <c r="UZ726" s="5"/>
      <c r="VA726" s="5"/>
      <c r="VB726" s="5"/>
      <c r="VC726" s="5"/>
      <c r="VD726" s="5"/>
      <c r="VE726" s="5"/>
      <c r="VF726" s="5"/>
      <c r="VG726" s="5"/>
      <c r="VH726" s="5"/>
      <c r="VI726" s="5"/>
      <c r="VJ726" s="5"/>
      <c r="VK726" s="5"/>
      <c r="VL726" s="5"/>
      <c r="VM726" s="5"/>
      <c r="VN726" s="5"/>
      <c r="VO726" s="5"/>
      <c r="VP726" s="5"/>
      <c r="VQ726" s="5"/>
      <c r="VR726" s="5"/>
      <c r="VS726" s="5"/>
      <c r="VT726" s="5"/>
      <c r="VU726" s="5"/>
      <c r="VV726" s="5"/>
      <c r="VW726" s="5"/>
      <c r="VX726" s="5"/>
      <c r="VY726" s="5"/>
      <c r="VZ726" s="5"/>
      <c r="WA726" s="5"/>
      <c r="WB726" s="5"/>
      <c r="WC726" s="5"/>
      <c r="WD726" s="5"/>
      <c r="WE726" s="5"/>
      <c r="WF726" s="5"/>
      <c r="WG726" s="5"/>
      <c r="WH726" s="5"/>
      <c r="WI726" s="5"/>
      <c r="WJ726" s="5"/>
      <c r="WK726" s="5"/>
      <c r="WL726" s="5"/>
      <c r="WM726" s="5"/>
      <c r="WN726" s="5"/>
      <c r="WO726" s="5"/>
      <c r="WP726" s="5"/>
      <c r="WQ726" s="5"/>
      <c r="WR726" s="5"/>
      <c r="WS726" s="5"/>
      <c r="WT726" s="5"/>
      <c r="WU726" s="5"/>
      <c r="WV726" s="5"/>
      <c r="WW726" s="5"/>
      <c r="WX726" s="5"/>
      <c r="WY726" s="5"/>
      <c r="WZ726" s="5"/>
      <c r="XA726" s="5"/>
      <c r="XB726" s="5"/>
      <c r="XC726" s="5"/>
      <c r="XD726" s="5"/>
      <c r="XE726" s="5"/>
      <c r="XF726" s="5"/>
      <c r="XG726" s="5"/>
      <c r="XH726" s="5"/>
      <c r="XI726" s="5"/>
      <c r="XJ726" s="5"/>
      <c r="XK726" s="5"/>
      <c r="XL726" s="5"/>
      <c r="XM726" s="5"/>
      <c r="XN726" s="5"/>
      <c r="XO726" s="5"/>
      <c r="XP726" s="5"/>
      <c r="XQ726" s="5"/>
      <c r="XR726" s="5"/>
      <c r="XS726" s="5"/>
      <c r="XT726" s="5"/>
      <c r="XU726" s="5"/>
      <c r="XV726" s="5"/>
      <c r="XW726" s="5"/>
    </row>
    <row r="727" spans="39:647" x14ac:dyDescent="0.45">
      <c r="AM727" s="5"/>
      <c r="AN727" s="5"/>
      <c r="AO727" s="5"/>
      <c r="AP727" s="5"/>
      <c r="AQ727" s="5"/>
      <c r="AR727" s="5"/>
      <c r="AS727" s="5"/>
      <c r="AT727" s="5"/>
      <c r="AU727" s="5"/>
      <c r="AV727" s="5"/>
      <c r="AW727" s="5"/>
      <c r="AX727" s="5"/>
      <c r="AY727" s="5"/>
      <c r="AZ727" s="5"/>
      <c r="BA727" s="5"/>
      <c r="BB727" s="5"/>
      <c r="BC727" s="5"/>
      <c r="BD727" s="5"/>
      <c r="BE727" s="5"/>
      <c r="BF727" s="5"/>
      <c r="BG727" s="5"/>
      <c r="BH727" s="5"/>
      <c r="BI727" s="5"/>
      <c r="BJ727" s="5"/>
      <c r="BK727" s="5"/>
      <c r="BL727" s="5"/>
      <c r="BM727" s="5"/>
      <c r="BN727" s="5"/>
      <c r="BO727" s="5"/>
      <c r="BP727" s="5"/>
      <c r="BQ727" s="5"/>
      <c r="BR727" s="5"/>
      <c r="BS727" s="5"/>
      <c r="BT727" s="5"/>
      <c r="BU727" s="5"/>
      <c r="BV727" s="5"/>
      <c r="BW727" s="5"/>
      <c r="BX727" s="5"/>
      <c r="BY727" s="5"/>
      <c r="BZ727" s="5"/>
      <c r="CA727" s="5"/>
      <c r="CB727" s="5"/>
      <c r="CC727" s="5"/>
      <c r="CD727" s="5"/>
      <c r="CE727" s="5"/>
      <c r="CF727" s="5"/>
      <c r="CG727" s="5"/>
      <c r="CH727" s="5"/>
      <c r="CI727" s="5"/>
      <c r="CJ727" s="5"/>
      <c r="CK727" s="5"/>
      <c r="CL727" s="5"/>
      <c r="CM727" s="5"/>
      <c r="CN727" s="5"/>
      <c r="CO727" s="5"/>
      <c r="CP727" s="5"/>
      <c r="CQ727" s="5"/>
      <c r="CR727" s="5"/>
      <c r="CS727" s="5"/>
      <c r="CT727" s="5"/>
      <c r="CU727" s="5"/>
      <c r="CV727" s="5"/>
      <c r="CW727" s="5"/>
      <c r="CX727" s="5"/>
      <c r="CY727" s="5"/>
      <c r="CZ727" s="5"/>
      <c r="DA727" s="5"/>
      <c r="DB727" s="5"/>
      <c r="DC727" s="5"/>
      <c r="DD727" s="5"/>
      <c r="DE727" s="5"/>
      <c r="DF727" s="5"/>
      <c r="DG727" s="5"/>
      <c r="DH727" s="5"/>
      <c r="DI727" s="5"/>
      <c r="DJ727" s="5"/>
      <c r="DK727" s="5"/>
      <c r="DL727" s="5"/>
      <c r="DM727" s="5"/>
      <c r="DN727" s="5"/>
      <c r="DO727" s="5"/>
      <c r="DP727" s="5"/>
      <c r="DQ727" s="5"/>
      <c r="DR727" s="5"/>
      <c r="DS727" s="5"/>
      <c r="DT727" s="5"/>
      <c r="DU727" s="5"/>
      <c r="DV727" s="5"/>
      <c r="DW727" s="5"/>
      <c r="DX727" s="5"/>
      <c r="DY727" s="5"/>
      <c r="DZ727" s="5"/>
      <c r="EA727" s="5"/>
      <c r="EB727" s="5"/>
      <c r="EC727" s="5"/>
      <c r="ED727" s="5"/>
      <c r="EE727" s="5"/>
      <c r="EF727" s="5"/>
      <c r="EG727" s="5"/>
      <c r="EH727" s="5"/>
      <c r="EI727" s="5"/>
      <c r="EJ727" s="5"/>
      <c r="EK727" s="5"/>
      <c r="EL727" s="5"/>
      <c r="EM727" s="5"/>
      <c r="EN727" s="5"/>
      <c r="EO727" s="5"/>
      <c r="EP727" s="5"/>
      <c r="EQ727" s="5"/>
      <c r="ER727" s="5"/>
      <c r="ES727" s="5"/>
      <c r="ET727" s="5"/>
      <c r="EU727" s="5"/>
      <c r="EV727" s="5"/>
      <c r="EW727" s="5"/>
      <c r="EX727" s="5"/>
      <c r="EY727" s="5"/>
      <c r="EZ727" s="5"/>
      <c r="FA727" s="5"/>
      <c r="FB727" s="5"/>
      <c r="FC727" s="5"/>
      <c r="FD727" s="5"/>
      <c r="FE727" s="5"/>
      <c r="FF727" s="5"/>
      <c r="FG727" s="5"/>
      <c r="FH727" s="5"/>
      <c r="FI727" s="5"/>
      <c r="FJ727" s="5"/>
      <c r="FK727" s="5"/>
      <c r="FL727" s="5"/>
      <c r="FM727" s="5"/>
      <c r="FN727" s="5"/>
      <c r="FO727" s="5"/>
      <c r="FP727" s="5"/>
      <c r="FQ727" s="5"/>
      <c r="FR727" s="5"/>
      <c r="FS727" s="5"/>
      <c r="FT727" s="5"/>
      <c r="FU727" s="5"/>
      <c r="FV727" s="5"/>
      <c r="FW727" s="5"/>
      <c r="FX727" s="5"/>
      <c r="FY727" s="5"/>
      <c r="FZ727" s="5"/>
      <c r="GA727" s="5"/>
      <c r="GB727" s="5"/>
      <c r="GC727" s="5"/>
      <c r="GD727" s="5"/>
      <c r="GE727" s="5"/>
      <c r="GF727" s="5"/>
      <c r="GG727" s="5"/>
      <c r="GH727" s="5"/>
      <c r="GI727" s="5"/>
      <c r="GJ727" s="5"/>
      <c r="GK727" s="5"/>
      <c r="GL727" s="5"/>
      <c r="GM727" s="5"/>
      <c r="GN727" s="5"/>
      <c r="GO727" s="5"/>
      <c r="GP727" s="5"/>
      <c r="GQ727" s="5"/>
      <c r="GR727" s="5"/>
      <c r="GS727" s="5"/>
      <c r="GT727" s="5"/>
      <c r="GU727" s="5"/>
      <c r="GV727" s="5"/>
      <c r="GW727" s="5"/>
      <c r="GX727" s="5"/>
      <c r="GY727" s="5"/>
      <c r="GZ727" s="5"/>
      <c r="HA727" s="5"/>
      <c r="HB727" s="5"/>
      <c r="HC727" s="5"/>
      <c r="HD727" s="5"/>
      <c r="HE727" s="5"/>
      <c r="HF727" s="5"/>
      <c r="HG727" s="5"/>
      <c r="HH727" s="5"/>
      <c r="HI727" s="5"/>
      <c r="HJ727" s="5"/>
      <c r="HK727" s="5"/>
      <c r="HL727" s="5"/>
      <c r="HM727" s="5"/>
      <c r="HN727" s="5"/>
      <c r="HO727" s="5"/>
      <c r="HP727" s="5"/>
      <c r="HQ727" s="5"/>
      <c r="HR727" s="5"/>
      <c r="HS727" s="5"/>
      <c r="HT727" s="5"/>
      <c r="HU727" s="5"/>
      <c r="HV727" s="5"/>
      <c r="HW727" s="5"/>
      <c r="HX727" s="5"/>
      <c r="HY727" s="5"/>
      <c r="HZ727" s="5"/>
      <c r="IA727" s="5"/>
      <c r="IB727" s="5"/>
      <c r="IC727" s="5"/>
      <c r="ID727" s="5"/>
      <c r="IE727" s="5"/>
      <c r="IF727" s="5"/>
      <c r="IG727" s="5"/>
      <c r="IH727" s="5"/>
      <c r="II727" s="5"/>
      <c r="IJ727" s="5"/>
      <c r="IK727" s="5"/>
      <c r="IL727" s="5"/>
      <c r="IM727" s="5"/>
      <c r="IN727" s="5"/>
      <c r="IO727" s="5"/>
      <c r="IP727" s="5"/>
      <c r="IQ727" s="5"/>
      <c r="IR727" s="5"/>
      <c r="IS727" s="5"/>
      <c r="IT727" s="5"/>
      <c r="IU727" s="5"/>
      <c r="IV727" s="5"/>
      <c r="IW727" s="5"/>
      <c r="IX727" s="5"/>
      <c r="IY727" s="5"/>
      <c r="IZ727" s="5"/>
      <c r="JA727" s="5"/>
      <c r="JB727" s="5"/>
      <c r="JC727" s="5"/>
      <c r="JD727" s="5"/>
      <c r="JE727" s="5"/>
      <c r="JF727" s="5"/>
      <c r="JG727" s="5"/>
      <c r="JH727" s="5"/>
      <c r="JI727" s="5"/>
      <c r="JJ727" s="5"/>
      <c r="JK727" s="5"/>
      <c r="JL727" s="5"/>
      <c r="JM727" s="5"/>
      <c r="JN727" s="5"/>
      <c r="JO727" s="5"/>
      <c r="JP727" s="5"/>
      <c r="JQ727" s="5"/>
      <c r="JR727" s="5"/>
      <c r="JS727" s="5"/>
      <c r="JT727" s="5"/>
      <c r="JU727" s="5"/>
      <c r="JV727" s="5"/>
      <c r="JW727" s="5"/>
      <c r="JX727" s="5"/>
      <c r="JY727" s="5"/>
      <c r="JZ727" s="5"/>
      <c r="KA727" s="5"/>
      <c r="KB727" s="5"/>
      <c r="KC727" s="5"/>
      <c r="KD727" s="5"/>
      <c r="KE727" s="5"/>
      <c r="KF727" s="5"/>
      <c r="KG727" s="5"/>
      <c r="KH727" s="5"/>
      <c r="KI727" s="5"/>
      <c r="KJ727" s="5"/>
      <c r="KK727" s="5"/>
      <c r="KL727" s="5"/>
      <c r="KM727" s="5"/>
      <c r="KN727" s="5"/>
      <c r="KO727" s="5"/>
      <c r="KP727" s="5"/>
      <c r="KQ727" s="5"/>
      <c r="KR727" s="5"/>
      <c r="KS727" s="5"/>
      <c r="KT727" s="5"/>
      <c r="KU727" s="5"/>
      <c r="KV727" s="5"/>
      <c r="KW727" s="5"/>
      <c r="KX727" s="5"/>
      <c r="KY727" s="5"/>
      <c r="KZ727" s="5"/>
      <c r="LA727" s="5"/>
      <c r="LB727" s="5"/>
      <c r="LC727" s="5"/>
      <c r="LD727" s="5"/>
      <c r="LE727" s="5"/>
      <c r="LF727" s="5"/>
      <c r="LG727" s="5"/>
      <c r="LH727" s="5"/>
      <c r="LI727" s="5"/>
      <c r="LJ727" s="5"/>
      <c r="LK727" s="5"/>
      <c r="LL727" s="5"/>
      <c r="LM727" s="5"/>
      <c r="LN727" s="5"/>
      <c r="LO727" s="5"/>
      <c r="LP727" s="5"/>
      <c r="LQ727" s="5"/>
      <c r="LR727" s="5"/>
      <c r="LS727" s="5"/>
      <c r="LT727" s="5"/>
      <c r="LU727" s="5"/>
      <c r="LV727" s="5"/>
      <c r="LW727" s="5"/>
      <c r="LX727" s="5"/>
      <c r="LY727" s="5"/>
      <c r="LZ727" s="5"/>
      <c r="MA727" s="5"/>
      <c r="MB727" s="5"/>
      <c r="MC727" s="5"/>
      <c r="MD727" s="5"/>
      <c r="ME727" s="5"/>
      <c r="MF727" s="5"/>
      <c r="MG727" s="5"/>
      <c r="MH727" s="5"/>
      <c r="MI727" s="5"/>
      <c r="MJ727" s="5"/>
      <c r="MK727" s="5"/>
      <c r="ML727" s="5"/>
      <c r="MM727" s="5"/>
      <c r="MN727" s="5"/>
      <c r="MO727" s="5"/>
      <c r="MP727" s="5"/>
      <c r="MQ727" s="5"/>
      <c r="MR727" s="5"/>
      <c r="MS727" s="5"/>
      <c r="MT727" s="5"/>
      <c r="MU727" s="5"/>
      <c r="MV727" s="5"/>
      <c r="MW727" s="5"/>
      <c r="MX727" s="5"/>
      <c r="MY727" s="5"/>
      <c r="MZ727" s="5"/>
      <c r="NA727" s="5"/>
      <c r="NB727" s="5"/>
      <c r="NC727" s="5"/>
      <c r="ND727" s="5"/>
      <c r="NE727" s="5"/>
      <c r="NF727" s="5"/>
      <c r="NG727" s="5"/>
      <c r="NH727" s="5"/>
      <c r="NI727" s="5"/>
      <c r="NJ727" s="5"/>
      <c r="NK727" s="5"/>
      <c r="NL727" s="5"/>
      <c r="NM727" s="5"/>
      <c r="NN727" s="5"/>
      <c r="NO727" s="5"/>
      <c r="NP727" s="5"/>
      <c r="NQ727" s="5"/>
      <c r="NR727" s="5"/>
      <c r="NS727" s="5"/>
      <c r="NT727" s="5"/>
      <c r="NU727" s="5"/>
      <c r="NV727" s="5"/>
      <c r="NW727" s="5"/>
      <c r="NX727" s="5"/>
      <c r="NY727" s="5"/>
      <c r="NZ727" s="5"/>
      <c r="OA727" s="5"/>
      <c r="OB727" s="5"/>
      <c r="OC727" s="5"/>
      <c r="OD727" s="5"/>
      <c r="OE727" s="5"/>
      <c r="OF727" s="5"/>
      <c r="OG727" s="5"/>
      <c r="OH727" s="5"/>
      <c r="OI727" s="5"/>
      <c r="OJ727" s="5"/>
      <c r="OK727" s="5"/>
      <c r="OL727" s="5"/>
      <c r="OM727" s="5"/>
      <c r="ON727" s="5"/>
      <c r="OO727" s="5"/>
      <c r="OP727" s="5"/>
      <c r="OQ727" s="5"/>
      <c r="OR727" s="5"/>
      <c r="OS727" s="5"/>
      <c r="OT727" s="5"/>
      <c r="OU727" s="5"/>
      <c r="OV727" s="5"/>
      <c r="OW727" s="5"/>
      <c r="OX727" s="5"/>
      <c r="OY727" s="5"/>
      <c r="OZ727" s="5"/>
      <c r="PA727" s="5"/>
      <c r="PB727" s="5"/>
      <c r="PC727" s="5"/>
      <c r="PD727" s="5"/>
      <c r="PE727" s="5"/>
      <c r="PF727" s="5"/>
      <c r="PG727" s="5"/>
      <c r="PH727" s="5"/>
      <c r="PI727" s="5"/>
      <c r="PJ727" s="5"/>
      <c r="PK727" s="5"/>
      <c r="PL727" s="5"/>
      <c r="PM727" s="5"/>
      <c r="PN727" s="5"/>
      <c r="PO727" s="5"/>
      <c r="PP727" s="5"/>
      <c r="PQ727" s="5"/>
      <c r="PR727" s="5"/>
      <c r="PS727" s="5"/>
      <c r="PT727" s="5"/>
      <c r="PU727" s="5"/>
      <c r="PV727" s="5"/>
      <c r="PW727" s="5"/>
      <c r="PX727" s="5"/>
      <c r="PY727" s="5"/>
      <c r="PZ727" s="5"/>
      <c r="QA727" s="5"/>
      <c r="QB727" s="5"/>
      <c r="QC727" s="5"/>
      <c r="QD727" s="5"/>
      <c r="QE727" s="5"/>
      <c r="QF727" s="5"/>
      <c r="QG727" s="5"/>
      <c r="QH727" s="5"/>
      <c r="QI727" s="5"/>
      <c r="QJ727" s="5"/>
      <c r="QK727" s="5"/>
      <c r="QL727" s="5"/>
      <c r="QM727" s="5"/>
      <c r="QN727" s="5"/>
      <c r="QO727" s="5"/>
      <c r="QP727" s="5"/>
      <c r="QQ727" s="5"/>
      <c r="QR727" s="5"/>
      <c r="QS727" s="5"/>
      <c r="QT727" s="5"/>
      <c r="QU727" s="5"/>
      <c r="QV727" s="5"/>
      <c r="QW727" s="5"/>
      <c r="QX727" s="5"/>
      <c r="QY727" s="5"/>
      <c r="QZ727" s="5"/>
      <c r="RA727" s="5"/>
      <c r="RB727" s="5"/>
      <c r="RC727" s="5"/>
      <c r="RD727" s="5"/>
      <c r="RE727" s="5"/>
      <c r="RF727" s="5"/>
      <c r="RG727" s="5"/>
      <c r="RH727" s="5"/>
      <c r="RI727" s="5"/>
      <c r="RJ727" s="5"/>
      <c r="RK727" s="5"/>
      <c r="RL727" s="5"/>
      <c r="RM727" s="5"/>
      <c r="RN727" s="5"/>
      <c r="RO727" s="5"/>
      <c r="RP727" s="5"/>
      <c r="RQ727" s="5"/>
      <c r="RR727" s="5"/>
      <c r="RS727" s="5"/>
      <c r="RT727" s="5"/>
      <c r="RU727" s="5"/>
      <c r="RV727" s="5"/>
      <c r="RW727" s="5"/>
      <c r="RX727" s="5"/>
      <c r="RY727" s="5"/>
      <c r="RZ727" s="5"/>
      <c r="SA727" s="5"/>
      <c r="SB727" s="5"/>
      <c r="SC727" s="5"/>
      <c r="SD727" s="5"/>
      <c r="SE727" s="5"/>
      <c r="SF727" s="5"/>
      <c r="SG727" s="5"/>
      <c r="SH727" s="5"/>
      <c r="SI727" s="5"/>
      <c r="SJ727" s="5"/>
      <c r="SK727" s="5"/>
      <c r="SL727" s="5"/>
      <c r="SM727" s="5"/>
      <c r="SN727" s="5"/>
      <c r="SO727" s="5"/>
      <c r="SP727" s="5"/>
      <c r="SQ727" s="5"/>
      <c r="SR727" s="5"/>
      <c r="SS727" s="5"/>
      <c r="ST727" s="5"/>
      <c r="SU727" s="5"/>
      <c r="SV727" s="5"/>
      <c r="SW727" s="5"/>
      <c r="SX727" s="5"/>
      <c r="SY727" s="5"/>
      <c r="SZ727" s="5"/>
      <c r="TA727" s="5"/>
      <c r="TB727" s="5"/>
      <c r="TC727" s="5"/>
      <c r="TD727" s="5"/>
      <c r="TE727" s="5"/>
      <c r="TF727" s="5"/>
      <c r="TG727" s="5"/>
      <c r="TH727" s="5"/>
      <c r="TI727" s="5"/>
      <c r="TJ727" s="5"/>
      <c r="TK727" s="5"/>
      <c r="TL727" s="5"/>
      <c r="TM727" s="5"/>
      <c r="TN727" s="5"/>
      <c r="TO727" s="5"/>
      <c r="TP727" s="5"/>
      <c r="TQ727" s="5"/>
      <c r="TR727" s="5"/>
      <c r="TS727" s="5"/>
      <c r="TT727" s="5"/>
      <c r="TU727" s="5"/>
      <c r="TV727" s="5"/>
      <c r="TW727" s="5"/>
      <c r="TX727" s="5"/>
      <c r="TY727" s="5"/>
      <c r="TZ727" s="5"/>
      <c r="UA727" s="5"/>
      <c r="UB727" s="5"/>
      <c r="UC727" s="5"/>
      <c r="UD727" s="5"/>
      <c r="UE727" s="5"/>
      <c r="UF727" s="5"/>
      <c r="UG727" s="5"/>
      <c r="UH727" s="5"/>
      <c r="UI727" s="5"/>
      <c r="UJ727" s="5"/>
      <c r="UK727" s="5"/>
      <c r="UL727" s="5"/>
      <c r="UM727" s="5"/>
      <c r="UN727" s="5"/>
      <c r="UO727" s="5"/>
      <c r="UP727" s="5"/>
      <c r="UQ727" s="5"/>
      <c r="UR727" s="5"/>
      <c r="US727" s="5"/>
      <c r="UT727" s="5"/>
      <c r="UU727" s="5"/>
      <c r="UV727" s="5"/>
      <c r="UW727" s="5"/>
      <c r="UX727" s="5"/>
      <c r="UY727" s="5"/>
      <c r="UZ727" s="5"/>
      <c r="VA727" s="5"/>
      <c r="VB727" s="5"/>
      <c r="VC727" s="5"/>
      <c r="VD727" s="5"/>
      <c r="VE727" s="5"/>
      <c r="VF727" s="5"/>
      <c r="VG727" s="5"/>
      <c r="VH727" s="5"/>
      <c r="VI727" s="5"/>
      <c r="VJ727" s="5"/>
      <c r="VK727" s="5"/>
      <c r="VL727" s="5"/>
      <c r="VM727" s="5"/>
      <c r="VN727" s="5"/>
      <c r="VO727" s="5"/>
      <c r="VP727" s="5"/>
      <c r="VQ727" s="5"/>
      <c r="VR727" s="5"/>
      <c r="VS727" s="5"/>
      <c r="VT727" s="5"/>
      <c r="VU727" s="5"/>
      <c r="VV727" s="5"/>
      <c r="VW727" s="5"/>
      <c r="VX727" s="5"/>
      <c r="VY727" s="5"/>
      <c r="VZ727" s="5"/>
      <c r="WA727" s="5"/>
      <c r="WB727" s="5"/>
      <c r="WC727" s="5"/>
      <c r="WD727" s="5"/>
      <c r="WE727" s="5"/>
      <c r="WF727" s="5"/>
      <c r="WG727" s="5"/>
      <c r="WH727" s="5"/>
      <c r="WI727" s="5"/>
      <c r="WJ727" s="5"/>
      <c r="WK727" s="5"/>
      <c r="WL727" s="5"/>
      <c r="WM727" s="5"/>
      <c r="WN727" s="5"/>
      <c r="WO727" s="5"/>
      <c r="WP727" s="5"/>
      <c r="WQ727" s="5"/>
      <c r="WR727" s="5"/>
      <c r="WS727" s="5"/>
      <c r="WT727" s="5"/>
      <c r="WU727" s="5"/>
      <c r="WV727" s="5"/>
      <c r="WW727" s="5"/>
      <c r="WX727" s="5"/>
      <c r="WY727" s="5"/>
      <c r="WZ727" s="5"/>
      <c r="XA727" s="5"/>
      <c r="XB727" s="5"/>
      <c r="XC727" s="5"/>
      <c r="XD727" s="5"/>
      <c r="XE727" s="5"/>
      <c r="XF727" s="5"/>
      <c r="XG727" s="5"/>
      <c r="XH727" s="5"/>
      <c r="XI727" s="5"/>
      <c r="XJ727" s="5"/>
      <c r="XK727" s="5"/>
      <c r="XL727" s="5"/>
      <c r="XM727" s="5"/>
      <c r="XN727" s="5"/>
      <c r="XO727" s="5"/>
      <c r="XP727" s="5"/>
      <c r="XQ727" s="5"/>
      <c r="XR727" s="5"/>
      <c r="XS727" s="5"/>
      <c r="XT727" s="5"/>
      <c r="XU727" s="5"/>
      <c r="XV727" s="5"/>
      <c r="XW727" s="5"/>
    </row>
    <row r="728" spans="39:647" x14ac:dyDescent="0.45">
      <c r="AM728" s="5"/>
      <c r="AN728" s="5"/>
      <c r="AO728" s="5"/>
      <c r="AP728" s="5"/>
      <c r="AQ728" s="5"/>
      <c r="AR728" s="5"/>
      <c r="AS728" s="5"/>
      <c r="AT728" s="5"/>
      <c r="AU728" s="5"/>
      <c r="AV728" s="5"/>
      <c r="AW728" s="5"/>
      <c r="AX728" s="5"/>
      <c r="AY728" s="5"/>
      <c r="AZ728" s="5"/>
      <c r="BA728" s="5"/>
      <c r="BB728" s="5"/>
      <c r="BC728" s="5"/>
      <c r="BD728" s="5"/>
      <c r="BE728" s="5"/>
      <c r="BF728" s="5"/>
      <c r="BG728" s="5"/>
      <c r="BH728" s="5"/>
      <c r="BI728" s="5"/>
      <c r="BJ728" s="5"/>
      <c r="BK728" s="5"/>
      <c r="BL728" s="5"/>
      <c r="BM728" s="5"/>
      <c r="BN728" s="5"/>
      <c r="BO728" s="5"/>
      <c r="BP728" s="5"/>
      <c r="BQ728" s="5"/>
      <c r="BR728" s="5"/>
      <c r="BS728" s="5"/>
      <c r="BT728" s="5"/>
      <c r="BU728" s="5"/>
      <c r="BV728" s="5"/>
      <c r="BW728" s="5"/>
      <c r="BX728" s="5"/>
      <c r="BY728" s="5"/>
      <c r="BZ728" s="5"/>
      <c r="CA728" s="5"/>
      <c r="CB728" s="5"/>
      <c r="CC728" s="5"/>
      <c r="CD728" s="5"/>
      <c r="CE728" s="5"/>
      <c r="CF728" s="5"/>
      <c r="CG728" s="5"/>
      <c r="CH728" s="5"/>
      <c r="CI728" s="5"/>
      <c r="CJ728" s="5"/>
      <c r="CK728" s="5"/>
      <c r="CL728" s="5"/>
      <c r="CM728" s="5"/>
      <c r="CN728" s="5"/>
      <c r="CO728" s="5"/>
      <c r="CP728" s="5"/>
      <c r="CQ728" s="5"/>
      <c r="CR728" s="5"/>
      <c r="CS728" s="5"/>
      <c r="CT728" s="5"/>
      <c r="CU728" s="5"/>
      <c r="CV728" s="5"/>
      <c r="CW728" s="5"/>
      <c r="CX728" s="5"/>
      <c r="CY728" s="5"/>
      <c r="CZ728" s="5"/>
      <c r="DA728" s="5"/>
      <c r="DB728" s="5"/>
      <c r="DC728" s="5"/>
      <c r="DD728" s="5"/>
      <c r="DE728" s="5"/>
      <c r="DF728" s="5"/>
      <c r="DG728" s="5"/>
      <c r="DH728" s="5"/>
      <c r="DI728" s="5"/>
      <c r="DJ728" s="5"/>
      <c r="DK728" s="5"/>
      <c r="DL728" s="5"/>
      <c r="DM728" s="5"/>
      <c r="DN728" s="5"/>
      <c r="DO728" s="5"/>
      <c r="DP728" s="5"/>
      <c r="DQ728" s="5"/>
      <c r="DR728" s="5"/>
      <c r="DS728" s="5"/>
      <c r="DT728" s="5"/>
      <c r="DU728" s="5"/>
      <c r="DV728" s="5"/>
      <c r="DW728" s="5"/>
      <c r="DX728" s="5"/>
      <c r="DY728" s="5"/>
      <c r="DZ728" s="5"/>
      <c r="EA728" s="5"/>
      <c r="EB728" s="5"/>
      <c r="EC728" s="5"/>
      <c r="ED728" s="5"/>
      <c r="EE728" s="5"/>
      <c r="EF728" s="5"/>
      <c r="EG728" s="5"/>
      <c r="EH728" s="5"/>
      <c r="EI728" s="5"/>
      <c r="EJ728" s="5"/>
      <c r="EK728" s="5"/>
      <c r="EL728" s="5"/>
      <c r="EM728" s="5"/>
      <c r="EN728" s="5"/>
      <c r="EO728" s="5"/>
      <c r="EP728" s="5"/>
      <c r="EQ728" s="5"/>
      <c r="ER728" s="5"/>
      <c r="ES728" s="5"/>
      <c r="ET728" s="5"/>
      <c r="EU728" s="5"/>
      <c r="EV728" s="5"/>
      <c r="EW728" s="5"/>
      <c r="EX728" s="5"/>
      <c r="EY728" s="5"/>
      <c r="EZ728" s="5"/>
      <c r="FA728" s="5"/>
      <c r="FB728" s="5"/>
      <c r="FC728" s="5"/>
      <c r="FD728" s="5"/>
      <c r="FE728" s="5"/>
      <c r="FF728" s="5"/>
      <c r="FG728" s="5"/>
      <c r="FH728" s="5"/>
      <c r="FI728" s="5"/>
      <c r="FJ728" s="5"/>
      <c r="FK728" s="5"/>
      <c r="FL728" s="5"/>
      <c r="FM728" s="5"/>
      <c r="FN728" s="5"/>
      <c r="FO728" s="5"/>
      <c r="FP728" s="5"/>
      <c r="FQ728" s="5"/>
      <c r="FR728" s="5"/>
      <c r="FS728" s="5"/>
      <c r="FT728" s="5"/>
      <c r="FU728" s="5"/>
      <c r="FV728" s="5"/>
      <c r="FW728" s="5"/>
      <c r="FX728" s="5"/>
      <c r="FY728" s="5"/>
      <c r="FZ728" s="5"/>
      <c r="GA728" s="5"/>
      <c r="GB728" s="5"/>
      <c r="GC728" s="5"/>
      <c r="GD728" s="5"/>
      <c r="GE728" s="5"/>
      <c r="GF728" s="5"/>
      <c r="GG728" s="5"/>
      <c r="GH728" s="5"/>
      <c r="GI728" s="5"/>
      <c r="GJ728" s="5"/>
      <c r="GK728" s="5"/>
      <c r="GL728" s="5"/>
      <c r="GM728" s="5"/>
      <c r="GN728" s="5"/>
      <c r="GO728" s="5"/>
      <c r="GP728" s="5"/>
      <c r="GQ728" s="5"/>
      <c r="GR728" s="5"/>
      <c r="GS728" s="5"/>
      <c r="GT728" s="5"/>
      <c r="GU728" s="5"/>
      <c r="GV728" s="5"/>
      <c r="GW728" s="5"/>
      <c r="GX728" s="5"/>
      <c r="GY728" s="5"/>
      <c r="GZ728" s="5"/>
      <c r="HA728" s="5"/>
      <c r="HB728" s="5"/>
      <c r="HC728" s="5"/>
      <c r="HD728" s="5"/>
      <c r="HE728" s="5"/>
      <c r="HF728" s="5"/>
      <c r="HG728" s="5"/>
      <c r="HH728" s="5"/>
      <c r="HI728" s="5"/>
      <c r="HJ728" s="5"/>
      <c r="HK728" s="5"/>
      <c r="HL728" s="5"/>
      <c r="HM728" s="5"/>
      <c r="HN728" s="5"/>
      <c r="HO728" s="5"/>
      <c r="HP728" s="5"/>
      <c r="HQ728" s="5"/>
      <c r="HR728" s="5"/>
      <c r="HS728" s="5"/>
      <c r="HT728" s="5"/>
      <c r="HU728" s="5"/>
      <c r="HV728" s="5"/>
      <c r="HW728" s="5"/>
      <c r="HX728" s="5"/>
      <c r="HY728" s="5"/>
      <c r="HZ728" s="5"/>
      <c r="IA728" s="5"/>
      <c r="IB728" s="5"/>
      <c r="IC728" s="5"/>
      <c r="ID728" s="5"/>
      <c r="IE728" s="5"/>
      <c r="IF728" s="5"/>
      <c r="IG728" s="5"/>
      <c r="IH728" s="5"/>
      <c r="II728" s="5"/>
      <c r="IJ728" s="5"/>
      <c r="IK728" s="5"/>
      <c r="IL728" s="5"/>
      <c r="IM728" s="5"/>
      <c r="IN728" s="5"/>
      <c r="IO728" s="5"/>
      <c r="IP728" s="5"/>
      <c r="IQ728" s="5"/>
      <c r="IR728" s="5"/>
      <c r="IS728" s="5"/>
      <c r="IT728" s="5"/>
      <c r="IU728" s="5"/>
      <c r="IV728" s="5"/>
      <c r="IW728" s="5"/>
      <c r="IX728" s="5"/>
      <c r="IY728" s="5"/>
      <c r="IZ728" s="5"/>
      <c r="JA728" s="5"/>
      <c r="JB728" s="5"/>
      <c r="JC728" s="5"/>
      <c r="JD728" s="5"/>
      <c r="JE728" s="5"/>
      <c r="JF728" s="5"/>
      <c r="JG728" s="5"/>
      <c r="JH728" s="5"/>
      <c r="JI728" s="5"/>
      <c r="JJ728" s="5"/>
      <c r="JK728" s="5"/>
      <c r="JL728" s="5"/>
      <c r="JM728" s="5"/>
      <c r="JN728" s="5"/>
      <c r="JO728" s="5"/>
      <c r="JP728" s="5"/>
      <c r="JQ728" s="5"/>
      <c r="JR728" s="5"/>
      <c r="JS728" s="5"/>
      <c r="JT728" s="5"/>
      <c r="JU728" s="5"/>
      <c r="JV728" s="5"/>
      <c r="JW728" s="5"/>
      <c r="JX728" s="5"/>
      <c r="JY728" s="5"/>
      <c r="JZ728" s="5"/>
      <c r="KA728" s="5"/>
      <c r="KB728" s="5"/>
      <c r="KC728" s="5"/>
      <c r="KD728" s="5"/>
      <c r="KE728" s="5"/>
      <c r="KF728" s="5"/>
      <c r="KG728" s="5"/>
      <c r="KH728" s="5"/>
      <c r="KI728" s="5"/>
      <c r="KJ728" s="5"/>
      <c r="KK728" s="5"/>
      <c r="KL728" s="5"/>
      <c r="KM728" s="5"/>
      <c r="KN728" s="5"/>
      <c r="KO728" s="5"/>
      <c r="KP728" s="5"/>
      <c r="KQ728" s="5"/>
      <c r="KR728" s="5"/>
      <c r="KS728" s="5"/>
      <c r="KT728" s="5"/>
      <c r="KU728" s="5"/>
      <c r="KV728" s="5"/>
      <c r="KW728" s="5"/>
      <c r="KX728" s="5"/>
      <c r="KY728" s="5"/>
      <c r="KZ728" s="5"/>
      <c r="LA728" s="5"/>
      <c r="LB728" s="5"/>
      <c r="LC728" s="5"/>
      <c r="LD728" s="5"/>
      <c r="LE728" s="5"/>
      <c r="LF728" s="5"/>
      <c r="LG728" s="5"/>
      <c r="LH728" s="5"/>
      <c r="LI728" s="5"/>
      <c r="LJ728" s="5"/>
      <c r="LK728" s="5"/>
      <c r="LL728" s="5"/>
      <c r="LM728" s="5"/>
      <c r="LN728" s="5"/>
      <c r="LO728" s="5"/>
      <c r="LP728" s="5"/>
      <c r="LQ728" s="5"/>
      <c r="LR728" s="5"/>
      <c r="LS728" s="5"/>
      <c r="LT728" s="5"/>
      <c r="LU728" s="5"/>
      <c r="LV728" s="5"/>
      <c r="LW728" s="5"/>
      <c r="LX728" s="5"/>
      <c r="LY728" s="5"/>
      <c r="LZ728" s="5"/>
      <c r="MA728" s="5"/>
      <c r="MB728" s="5"/>
      <c r="MC728" s="5"/>
      <c r="MD728" s="5"/>
      <c r="ME728" s="5"/>
      <c r="MF728" s="5"/>
      <c r="MG728" s="5"/>
      <c r="MH728" s="5"/>
      <c r="MI728" s="5"/>
      <c r="MJ728" s="5"/>
      <c r="MK728" s="5"/>
      <c r="ML728" s="5"/>
      <c r="MM728" s="5"/>
      <c r="MN728" s="5"/>
      <c r="MO728" s="5"/>
      <c r="MP728" s="5"/>
      <c r="MQ728" s="5"/>
      <c r="MR728" s="5"/>
      <c r="MS728" s="5"/>
      <c r="MT728" s="5"/>
      <c r="MU728" s="5"/>
      <c r="MV728" s="5"/>
      <c r="MW728" s="5"/>
      <c r="MX728" s="5"/>
      <c r="MY728" s="5"/>
      <c r="MZ728" s="5"/>
      <c r="NA728" s="5"/>
      <c r="NB728" s="5"/>
      <c r="NC728" s="5"/>
      <c r="ND728" s="5"/>
      <c r="NE728" s="5"/>
      <c r="NF728" s="5"/>
      <c r="NG728" s="5"/>
      <c r="NH728" s="5"/>
      <c r="NI728" s="5"/>
      <c r="NJ728" s="5"/>
      <c r="NK728" s="5"/>
      <c r="NL728" s="5"/>
      <c r="NM728" s="5"/>
      <c r="NN728" s="5"/>
      <c r="NO728" s="5"/>
      <c r="NP728" s="5"/>
      <c r="NQ728" s="5"/>
      <c r="NR728" s="5"/>
      <c r="NS728" s="5"/>
      <c r="NT728" s="5"/>
      <c r="NU728" s="5"/>
      <c r="NV728" s="5"/>
      <c r="NW728" s="5"/>
      <c r="NX728" s="5"/>
      <c r="NY728" s="5"/>
      <c r="NZ728" s="5"/>
      <c r="OA728" s="5"/>
      <c r="OB728" s="5"/>
      <c r="OC728" s="5"/>
      <c r="OD728" s="5"/>
      <c r="OE728" s="5"/>
      <c r="OF728" s="5"/>
      <c r="OG728" s="5"/>
      <c r="OH728" s="5"/>
      <c r="OI728" s="5"/>
      <c r="OJ728" s="5"/>
      <c r="OK728" s="5"/>
      <c r="OL728" s="5"/>
      <c r="OM728" s="5"/>
      <c r="ON728" s="5"/>
      <c r="OO728" s="5"/>
      <c r="OP728" s="5"/>
      <c r="OQ728" s="5"/>
      <c r="OR728" s="5"/>
      <c r="OS728" s="5"/>
      <c r="OT728" s="5"/>
      <c r="OU728" s="5"/>
      <c r="OV728" s="5"/>
      <c r="OW728" s="5"/>
      <c r="OX728" s="5"/>
      <c r="OY728" s="5"/>
      <c r="OZ728" s="5"/>
      <c r="PA728" s="5"/>
      <c r="PB728" s="5"/>
      <c r="PC728" s="5"/>
      <c r="PD728" s="5"/>
      <c r="PE728" s="5"/>
      <c r="PF728" s="5"/>
      <c r="PG728" s="5"/>
      <c r="PH728" s="5"/>
      <c r="PI728" s="5"/>
      <c r="PJ728" s="5"/>
      <c r="PK728" s="5"/>
      <c r="PL728" s="5"/>
      <c r="PM728" s="5"/>
      <c r="PN728" s="5"/>
      <c r="PO728" s="5"/>
      <c r="PP728" s="5"/>
      <c r="PQ728" s="5"/>
      <c r="PR728" s="5"/>
      <c r="PS728" s="5"/>
      <c r="PT728" s="5"/>
      <c r="PU728" s="5"/>
      <c r="PV728" s="5"/>
      <c r="PW728" s="5"/>
      <c r="PX728" s="5"/>
      <c r="PY728" s="5"/>
      <c r="PZ728" s="5"/>
      <c r="QA728" s="5"/>
      <c r="QB728" s="5"/>
      <c r="QC728" s="5"/>
      <c r="QD728" s="5"/>
      <c r="QE728" s="5"/>
      <c r="QF728" s="5"/>
      <c r="QG728" s="5"/>
      <c r="QH728" s="5"/>
      <c r="QI728" s="5"/>
      <c r="QJ728" s="5"/>
      <c r="QK728" s="5"/>
      <c r="QL728" s="5"/>
      <c r="QM728" s="5"/>
      <c r="QN728" s="5"/>
      <c r="QO728" s="5"/>
      <c r="QP728" s="5"/>
      <c r="QQ728" s="5"/>
      <c r="QR728" s="5"/>
      <c r="QS728" s="5"/>
      <c r="QT728" s="5"/>
      <c r="QU728" s="5"/>
      <c r="QV728" s="5"/>
      <c r="QW728" s="5"/>
      <c r="QX728" s="5"/>
      <c r="QY728" s="5"/>
      <c r="QZ728" s="5"/>
      <c r="RA728" s="5"/>
      <c r="RB728" s="5"/>
      <c r="RC728" s="5"/>
      <c r="RD728" s="5"/>
      <c r="RE728" s="5"/>
      <c r="RF728" s="5"/>
      <c r="RG728" s="5"/>
      <c r="RH728" s="5"/>
      <c r="RI728" s="5"/>
      <c r="RJ728" s="5"/>
      <c r="RK728" s="5"/>
      <c r="RL728" s="5"/>
      <c r="RM728" s="5"/>
      <c r="RN728" s="5"/>
      <c r="RO728" s="5"/>
      <c r="RP728" s="5"/>
      <c r="RQ728" s="5"/>
      <c r="RR728" s="5"/>
      <c r="RS728" s="5"/>
      <c r="RT728" s="5"/>
      <c r="RU728" s="5"/>
      <c r="RV728" s="5"/>
      <c r="RW728" s="5"/>
      <c r="RX728" s="5"/>
      <c r="RY728" s="5"/>
      <c r="RZ728" s="5"/>
      <c r="SA728" s="5"/>
      <c r="SB728" s="5"/>
      <c r="SC728" s="5"/>
      <c r="SD728" s="5"/>
      <c r="SE728" s="5"/>
      <c r="SF728" s="5"/>
      <c r="SG728" s="5"/>
      <c r="SH728" s="5"/>
      <c r="SI728" s="5"/>
      <c r="SJ728" s="5"/>
      <c r="SK728" s="5"/>
      <c r="SL728" s="5"/>
      <c r="SM728" s="5"/>
      <c r="SN728" s="5"/>
      <c r="SO728" s="5"/>
      <c r="SP728" s="5"/>
      <c r="SQ728" s="5"/>
      <c r="SR728" s="5"/>
      <c r="SS728" s="5"/>
      <c r="ST728" s="5"/>
      <c r="SU728" s="5"/>
      <c r="SV728" s="5"/>
      <c r="SW728" s="5"/>
      <c r="SX728" s="5"/>
      <c r="SY728" s="5"/>
      <c r="SZ728" s="5"/>
      <c r="TA728" s="5"/>
      <c r="TB728" s="5"/>
      <c r="TC728" s="5"/>
      <c r="TD728" s="5"/>
      <c r="TE728" s="5"/>
      <c r="TF728" s="5"/>
      <c r="TG728" s="5"/>
      <c r="TH728" s="5"/>
      <c r="TI728" s="5"/>
      <c r="TJ728" s="5"/>
      <c r="TK728" s="5"/>
      <c r="TL728" s="5"/>
      <c r="TM728" s="5"/>
      <c r="TN728" s="5"/>
      <c r="TO728" s="5"/>
      <c r="TP728" s="5"/>
      <c r="TQ728" s="5"/>
      <c r="TR728" s="5"/>
      <c r="TS728" s="5"/>
      <c r="TT728" s="5"/>
      <c r="TU728" s="5"/>
      <c r="TV728" s="5"/>
      <c r="TW728" s="5"/>
      <c r="TX728" s="5"/>
      <c r="TY728" s="5"/>
      <c r="TZ728" s="5"/>
      <c r="UA728" s="5"/>
      <c r="UB728" s="5"/>
      <c r="UC728" s="5"/>
      <c r="UD728" s="5"/>
      <c r="UE728" s="5"/>
      <c r="UF728" s="5"/>
      <c r="UG728" s="5"/>
      <c r="UH728" s="5"/>
      <c r="UI728" s="5"/>
      <c r="UJ728" s="5"/>
      <c r="UK728" s="5"/>
      <c r="UL728" s="5"/>
      <c r="UM728" s="5"/>
      <c r="UN728" s="5"/>
      <c r="UO728" s="5"/>
      <c r="UP728" s="5"/>
      <c r="UQ728" s="5"/>
      <c r="UR728" s="5"/>
      <c r="US728" s="5"/>
      <c r="UT728" s="5"/>
      <c r="UU728" s="5"/>
      <c r="UV728" s="5"/>
      <c r="UW728" s="5"/>
      <c r="UX728" s="5"/>
      <c r="UY728" s="5"/>
      <c r="UZ728" s="5"/>
      <c r="VA728" s="5"/>
      <c r="VB728" s="5"/>
      <c r="VC728" s="5"/>
      <c r="VD728" s="5"/>
      <c r="VE728" s="5"/>
      <c r="VF728" s="5"/>
      <c r="VG728" s="5"/>
      <c r="VH728" s="5"/>
      <c r="VI728" s="5"/>
      <c r="VJ728" s="5"/>
      <c r="VK728" s="5"/>
      <c r="VL728" s="5"/>
      <c r="VM728" s="5"/>
      <c r="VN728" s="5"/>
      <c r="VO728" s="5"/>
      <c r="VP728" s="5"/>
      <c r="VQ728" s="5"/>
      <c r="VR728" s="5"/>
      <c r="VS728" s="5"/>
      <c r="VT728" s="5"/>
      <c r="VU728" s="5"/>
      <c r="VV728" s="5"/>
      <c r="VW728" s="5"/>
      <c r="VX728" s="5"/>
      <c r="VY728" s="5"/>
      <c r="VZ728" s="5"/>
      <c r="WA728" s="5"/>
      <c r="WB728" s="5"/>
      <c r="WC728" s="5"/>
      <c r="WD728" s="5"/>
      <c r="WE728" s="5"/>
      <c r="WF728" s="5"/>
      <c r="WG728" s="5"/>
      <c r="WH728" s="5"/>
      <c r="WI728" s="5"/>
      <c r="WJ728" s="5"/>
      <c r="WK728" s="5"/>
      <c r="WL728" s="5"/>
      <c r="WM728" s="5"/>
      <c r="WN728" s="5"/>
      <c r="WO728" s="5"/>
      <c r="WP728" s="5"/>
      <c r="WQ728" s="5"/>
      <c r="WR728" s="5"/>
      <c r="WS728" s="5"/>
      <c r="WT728" s="5"/>
      <c r="WU728" s="5"/>
      <c r="WV728" s="5"/>
      <c r="WW728" s="5"/>
      <c r="WX728" s="5"/>
      <c r="WY728" s="5"/>
      <c r="WZ728" s="5"/>
      <c r="XA728" s="5"/>
      <c r="XB728" s="5"/>
      <c r="XC728" s="5"/>
      <c r="XD728" s="5"/>
      <c r="XE728" s="5"/>
      <c r="XF728" s="5"/>
      <c r="XG728" s="5"/>
      <c r="XH728" s="5"/>
      <c r="XI728" s="5"/>
      <c r="XJ728" s="5"/>
      <c r="XK728" s="5"/>
      <c r="XL728" s="5"/>
      <c r="XM728" s="5"/>
      <c r="XN728" s="5"/>
      <c r="XO728" s="5"/>
      <c r="XP728" s="5"/>
      <c r="XQ728" s="5"/>
      <c r="XR728" s="5"/>
      <c r="XS728" s="5"/>
      <c r="XT728" s="5"/>
      <c r="XU728" s="5"/>
      <c r="XV728" s="5"/>
      <c r="XW728" s="5"/>
    </row>
    <row r="729" spans="39:647" x14ac:dyDescent="0.45">
      <c r="AM729" s="5"/>
      <c r="AN729" s="5"/>
      <c r="AO729" s="5"/>
      <c r="AP729" s="5"/>
      <c r="AQ729" s="5"/>
      <c r="AR729" s="5"/>
      <c r="AS729" s="5"/>
      <c r="AT729" s="5"/>
      <c r="AU729" s="5"/>
      <c r="AV729" s="5"/>
      <c r="AW729" s="5"/>
      <c r="AX729" s="5"/>
      <c r="AY729" s="5"/>
      <c r="AZ729" s="5"/>
      <c r="BA729" s="5"/>
      <c r="BB729" s="5"/>
      <c r="BC729" s="5"/>
      <c r="BD729" s="5"/>
      <c r="BE729" s="5"/>
      <c r="BF729" s="5"/>
      <c r="BG729" s="5"/>
      <c r="BH729" s="5"/>
      <c r="BI729" s="5"/>
      <c r="BJ729" s="5"/>
      <c r="BK729" s="5"/>
      <c r="BL729" s="5"/>
      <c r="BM729" s="5"/>
      <c r="BN729" s="5"/>
      <c r="BO729" s="5"/>
      <c r="BP729" s="5"/>
      <c r="BQ729" s="5"/>
      <c r="BR729" s="5"/>
      <c r="BS729" s="5"/>
      <c r="BT729" s="5"/>
      <c r="BU729" s="5"/>
      <c r="BV729" s="5"/>
      <c r="BW729" s="5"/>
      <c r="BX729" s="5"/>
      <c r="BY729" s="5"/>
      <c r="BZ729" s="5"/>
      <c r="CA729" s="5"/>
      <c r="CB729" s="5"/>
      <c r="CC729" s="5"/>
      <c r="CD729" s="5"/>
      <c r="CE729" s="5"/>
      <c r="CF729" s="5"/>
      <c r="CG729" s="5"/>
      <c r="CH729" s="5"/>
      <c r="CI729" s="5"/>
      <c r="CJ729" s="5"/>
      <c r="CK729" s="5"/>
      <c r="CL729" s="5"/>
      <c r="CM729" s="5"/>
      <c r="CN729" s="5"/>
      <c r="CO729" s="5"/>
      <c r="CP729" s="5"/>
      <c r="CQ729" s="5"/>
      <c r="CR729" s="5"/>
      <c r="CS729" s="5"/>
      <c r="CT729" s="5"/>
      <c r="CU729" s="5"/>
      <c r="CV729" s="5"/>
      <c r="CW729" s="5"/>
      <c r="CX729" s="5"/>
      <c r="CY729" s="5"/>
      <c r="CZ729" s="5"/>
      <c r="DA729" s="5"/>
      <c r="DB729" s="5"/>
      <c r="DC729" s="5"/>
      <c r="DD729" s="5"/>
      <c r="DE729" s="5"/>
      <c r="DF729" s="5"/>
      <c r="DG729" s="5"/>
      <c r="DH729" s="5"/>
      <c r="DI729" s="5"/>
      <c r="DJ729" s="5"/>
      <c r="DK729" s="5"/>
      <c r="DL729" s="5"/>
      <c r="DM729" s="5"/>
      <c r="DN729" s="5"/>
      <c r="DO729" s="5"/>
      <c r="DP729" s="5"/>
      <c r="DQ729" s="5"/>
      <c r="DR729" s="5"/>
      <c r="DS729" s="5"/>
      <c r="DT729" s="5"/>
      <c r="DU729" s="5"/>
      <c r="DV729" s="5"/>
      <c r="DW729" s="5"/>
      <c r="DX729" s="5"/>
      <c r="DY729" s="5"/>
      <c r="DZ729" s="5"/>
      <c r="EA729" s="5"/>
      <c r="EB729" s="5"/>
      <c r="EC729" s="5"/>
      <c r="ED729" s="5"/>
      <c r="EE729" s="5"/>
      <c r="EF729" s="5"/>
      <c r="EG729" s="5"/>
      <c r="EH729" s="5"/>
      <c r="EI729" s="5"/>
      <c r="EJ729" s="5"/>
      <c r="EK729" s="5"/>
      <c r="EL729" s="5"/>
      <c r="EM729" s="5"/>
      <c r="EN729" s="5"/>
      <c r="EO729" s="5"/>
      <c r="EP729" s="5"/>
      <c r="EQ729" s="5"/>
      <c r="ER729" s="5"/>
      <c r="ES729" s="5"/>
      <c r="ET729" s="5"/>
      <c r="EU729" s="5"/>
      <c r="EV729" s="5"/>
      <c r="EW729" s="5"/>
      <c r="EX729" s="5"/>
      <c r="EY729" s="5"/>
      <c r="EZ729" s="5"/>
      <c r="FA729" s="5"/>
      <c r="FB729" s="5"/>
      <c r="FC729" s="5"/>
      <c r="FD729" s="5"/>
      <c r="FE729" s="5"/>
      <c r="FF729" s="5"/>
      <c r="FG729" s="5"/>
      <c r="FH729" s="5"/>
      <c r="FI729" s="5"/>
      <c r="FJ729" s="5"/>
      <c r="FK729" s="5"/>
      <c r="FL729" s="5"/>
      <c r="FM729" s="5"/>
      <c r="FN729" s="5"/>
      <c r="FO729" s="5"/>
      <c r="FP729" s="5"/>
      <c r="FQ729" s="5"/>
      <c r="FR729" s="5"/>
      <c r="FS729" s="5"/>
      <c r="FT729" s="5"/>
      <c r="FU729" s="5"/>
      <c r="FV729" s="5"/>
      <c r="FW729" s="5"/>
      <c r="FX729" s="5"/>
      <c r="FY729" s="5"/>
      <c r="FZ729" s="5"/>
      <c r="GA729" s="5"/>
      <c r="GB729" s="5"/>
      <c r="GC729" s="5"/>
      <c r="GD729" s="5"/>
      <c r="GE729" s="5"/>
      <c r="GF729" s="5"/>
      <c r="GG729" s="5"/>
      <c r="GH729" s="5"/>
      <c r="GI729" s="5"/>
      <c r="GJ729" s="5"/>
      <c r="GK729" s="5"/>
      <c r="GL729" s="5"/>
      <c r="GM729" s="5"/>
      <c r="GN729" s="5"/>
      <c r="GO729" s="5"/>
      <c r="GP729" s="5"/>
      <c r="GQ729" s="5"/>
      <c r="GR729" s="5"/>
      <c r="GS729" s="5"/>
      <c r="GT729" s="5"/>
      <c r="GU729" s="5"/>
      <c r="GV729" s="5"/>
      <c r="GW729" s="5"/>
      <c r="GX729" s="5"/>
      <c r="GY729" s="5"/>
      <c r="GZ729" s="5"/>
      <c r="HA729" s="5"/>
      <c r="HB729" s="5"/>
      <c r="HC729" s="5"/>
      <c r="HD729" s="5"/>
      <c r="HE729" s="5"/>
      <c r="HF729" s="5"/>
      <c r="HG729" s="5"/>
      <c r="HH729" s="5"/>
      <c r="HI729" s="5"/>
      <c r="HJ729" s="5"/>
      <c r="HK729" s="5"/>
      <c r="HL729" s="5"/>
      <c r="HM729" s="5"/>
      <c r="HN729" s="5"/>
      <c r="HO729" s="5"/>
      <c r="HP729" s="5"/>
      <c r="HQ729" s="5"/>
      <c r="HR729" s="5"/>
      <c r="HS729" s="5"/>
      <c r="HT729" s="5"/>
      <c r="HU729" s="5"/>
      <c r="HV729" s="5"/>
      <c r="HW729" s="5"/>
      <c r="HX729" s="5"/>
      <c r="HY729" s="5"/>
      <c r="HZ729" s="5"/>
      <c r="IA729" s="5"/>
      <c r="IB729" s="5"/>
      <c r="IC729" s="5"/>
      <c r="ID729" s="5"/>
      <c r="IE729" s="5"/>
      <c r="IF729" s="5"/>
      <c r="IG729" s="5"/>
      <c r="IH729" s="5"/>
      <c r="II729" s="5"/>
      <c r="IJ729" s="5"/>
      <c r="IK729" s="5"/>
      <c r="IL729" s="5"/>
      <c r="IM729" s="5"/>
      <c r="IN729" s="5"/>
      <c r="IO729" s="5"/>
      <c r="IP729" s="5"/>
      <c r="IQ729" s="5"/>
      <c r="IR729" s="5"/>
      <c r="IS729" s="5"/>
      <c r="IT729" s="5"/>
      <c r="IU729" s="5"/>
      <c r="IV729" s="5"/>
      <c r="IW729" s="5"/>
      <c r="IX729" s="5"/>
      <c r="IY729" s="5"/>
      <c r="IZ729" s="5"/>
      <c r="JA729" s="5"/>
      <c r="JB729" s="5"/>
      <c r="JC729" s="5"/>
      <c r="JD729" s="5"/>
      <c r="JE729" s="5"/>
      <c r="JF729" s="5"/>
      <c r="JG729" s="5"/>
      <c r="JH729" s="5"/>
      <c r="JI729" s="5"/>
      <c r="JJ729" s="5"/>
      <c r="JK729" s="5"/>
      <c r="JL729" s="5"/>
      <c r="JM729" s="5"/>
      <c r="JN729" s="5"/>
      <c r="JO729" s="5"/>
      <c r="JP729" s="5"/>
      <c r="JQ729" s="5"/>
      <c r="JR729" s="5"/>
      <c r="JS729" s="5"/>
      <c r="JT729" s="5"/>
      <c r="JU729" s="5"/>
      <c r="JV729" s="5"/>
      <c r="JW729" s="5"/>
      <c r="JX729" s="5"/>
      <c r="JY729" s="5"/>
      <c r="JZ729" s="5"/>
      <c r="KA729" s="5"/>
      <c r="KB729" s="5"/>
      <c r="KC729" s="5"/>
      <c r="KD729" s="5"/>
      <c r="KE729" s="5"/>
      <c r="KF729" s="5"/>
      <c r="KG729" s="5"/>
      <c r="KH729" s="5"/>
      <c r="KI729" s="5"/>
      <c r="KJ729" s="5"/>
      <c r="KK729" s="5"/>
      <c r="KL729" s="5"/>
      <c r="KM729" s="5"/>
      <c r="KN729" s="5"/>
      <c r="KO729" s="5"/>
      <c r="KP729" s="5"/>
      <c r="KQ729" s="5"/>
      <c r="KR729" s="5"/>
      <c r="KS729" s="5"/>
      <c r="KT729" s="5"/>
      <c r="KU729" s="5"/>
      <c r="KV729" s="5"/>
      <c r="KW729" s="5"/>
      <c r="KX729" s="5"/>
      <c r="KY729" s="5"/>
      <c r="KZ729" s="5"/>
      <c r="LA729" s="5"/>
      <c r="LB729" s="5"/>
      <c r="LC729" s="5"/>
      <c r="LD729" s="5"/>
      <c r="LE729" s="5"/>
      <c r="LF729" s="5"/>
      <c r="LG729" s="5"/>
      <c r="LH729" s="5"/>
      <c r="LI729" s="5"/>
      <c r="LJ729" s="5"/>
      <c r="LK729" s="5"/>
      <c r="LL729" s="5"/>
      <c r="LM729" s="5"/>
      <c r="LN729" s="5"/>
      <c r="LO729" s="5"/>
      <c r="LP729" s="5"/>
      <c r="LQ729" s="5"/>
      <c r="LR729" s="5"/>
      <c r="LS729" s="5"/>
      <c r="LT729" s="5"/>
      <c r="LU729" s="5"/>
      <c r="LV729" s="5"/>
      <c r="LW729" s="5"/>
      <c r="LX729" s="5"/>
      <c r="LY729" s="5"/>
      <c r="LZ729" s="5"/>
      <c r="MA729" s="5"/>
      <c r="MB729" s="5"/>
      <c r="MC729" s="5"/>
      <c r="MD729" s="5"/>
      <c r="ME729" s="5"/>
      <c r="MF729" s="5"/>
      <c r="MG729" s="5"/>
      <c r="MH729" s="5"/>
      <c r="MI729" s="5"/>
      <c r="MJ729" s="5"/>
      <c r="MK729" s="5"/>
      <c r="ML729" s="5"/>
      <c r="MM729" s="5"/>
      <c r="MN729" s="5"/>
      <c r="MO729" s="5"/>
      <c r="MP729" s="5"/>
      <c r="MQ729" s="5"/>
      <c r="MR729" s="5"/>
      <c r="MS729" s="5"/>
      <c r="MT729" s="5"/>
      <c r="MU729" s="5"/>
      <c r="MV729" s="5"/>
      <c r="MW729" s="5"/>
      <c r="MX729" s="5"/>
      <c r="MY729" s="5"/>
      <c r="MZ729" s="5"/>
      <c r="NA729" s="5"/>
      <c r="NB729" s="5"/>
      <c r="NC729" s="5"/>
      <c r="ND729" s="5"/>
      <c r="NE729" s="5"/>
      <c r="NF729" s="5"/>
      <c r="NG729" s="5"/>
      <c r="NH729" s="5"/>
      <c r="NI729" s="5"/>
      <c r="NJ729" s="5"/>
      <c r="NK729" s="5"/>
      <c r="NL729" s="5"/>
      <c r="NM729" s="5"/>
      <c r="NN729" s="5"/>
      <c r="NO729" s="5"/>
      <c r="NP729" s="5"/>
      <c r="NQ729" s="5"/>
      <c r="NR729" s="5"/>
      <c r="NS729" s="5"/>
      <c r="NT729" s="5"/>
      <c r="NU729" s="5"/>
      <c r="NV729" s="5"/>
      <c r="NW729" s="5"/>
      <c r="NX729" s="5"/>
      <c r="NY729" s="5"/>
      <c r="NZ729" s="5"/>
      <c r="OA729" s="5"/>
      <c r="OB729" s="5"/>
      <c r="OC729" s="5"/>
      <c r="OD729" s="5"/>
      <c r="OE729" s="5"/>
      <c r="OF729" s="5"/>
      <c r="OG729" s="5"/>
      <c r="OH729" s="5"/>
      <c r="OI729" s="5"/>
      <c r="OJ729" s="5"/>
      <c r="OK729" s="5"/>
      <c r="OL729" s="5"/>
      <c r="OM729" s="5"/>
      <c r="ON729" s="5"/>
      <c r="OO729" s="5"/>
      <c r="OP729" s="5"/>
      <c r="OQ729" s="5"/>
      <c r="OR729" s="5"/>
      <c r="OS729" s="5"/>
      <c r="OT729" s="5"/>
      <c r="OU729" s="5"/>
      <c r="OV729" s="5"/>
      <c r="OW729" s="5"/>
      <c r="OX729" s="5"/>
      <c r="OY729" s="5"/>
      <c r="OZ729" s="5"/>
      <c r="PA729" s="5"/>
      <c r="PB729" s="5"/>
      <c r="PC729" s="5"/>
      <c r="PD729" s="5"/>
      <c r="PE729" s="5"/>
      <c r="PF729" s="5"/>
      <c r="PG729" s="5"/>
      <c r="PH729" s="5"/>
      <c r="PI729" s="5"/>
      <c r="PJ729" s="5"/>
      <c r="PK729" s="5"/>
      <c r="PL729" s="5"/>
      <c r="PM729" s="5"/>
      <c r="PN729" s="5"/>
      <c r="PO729" s="5"/>
      <c r="PP729" s="5"/>
      <c r="PQ729" s="5"/>
      <c r="PR729" s="5"/>
      <c r="PS729" s="5"/>
      <c r="PT729" s="5"/>
      <c r="PU729" s="5"/>
      <c r="PV729" s="5"/>
      <c r="PW729" s="5"/>
      <c r="PX729" s="5"/>
      <c r="PY729" s="5"/>
      <c r="PZ729" s="5"/>
      <c r="QA729" s="5"/>
      <c r="QB729" s="5"/>
      <c r="QC729" s="5"/>
      <c r="QD729" s="5"/>
      <c r="QE729" s="5"/>
      <c r="QF729" s="5"/>
      <c r="QG729" s="5"/>
      <c r="QH729" s="5"/>
      <c r="QI729" s="5"/>
      <c r="QJ729" s="5"/>
      <c r="QK729" s="5"/>
      <c r="QL729" s="5"/>
      <c r="QM729" s="5"/>
      <c r="QN729" s="5"/>
      <c r="QO729" s="5"/>
      <c r="QP729" s="5"/>
      <c r="QQ729" s="5"/>
      <c r="QR729" s="5"/>
      <c r="QS729" s="5"/>
      <c r="QT729" s="5"/>
      <c r="QU729" s="5"/>
      <c r="QV729" s="5"/>
      <c r="QW729" s="5"/>
      <c r="QX729" s="5"/>
      <c r="QY729" s="5"/>
      <c r="QZ729" s="5"/>
      <c r="RA729" s="5"/>
      <c r="RB729" s="5"/>
      <c r="RC729" s="5"/>
      <c r="RD729" s="5"/>
      <c r="RE729" s="5"/>
      <c r="RF729" s="5"/>
      <c r="RG729" s="5"/>
      <c r="RH729" s="5"/>
      <c r="RI729" s="5"/>
      <c r="RJ729" s="5"/>
      <c r="RK729" s="5"/>
      <c r="RL729" s="5"/>
      <c r="RM729" s="5"/>
      <c r="RN729" s="5"/>
      <c r="RO729" s="5"/>
      <c r="RP729" s="5"/>
      <c r="RQ729" s="5"/>
      <c r="RR729" s="5"/>
      <c r="RS729" s="5"/>
      <c r="RT729" s="5"/>
      <c r="RU729" s="5"/>
      <c r="RV729" s="5"/>
      <c r="RW729" s="5"/>
      <c r="RX729" s="5"/>
      <c r="RY729" s="5"/>
      <c r="RZ729" s="5"/>
      <c r="SA729" s="5"/>
      <c r="SB729" s="5"/>
      <c r="SC729" s="5"/>
      <c r="SD729" s="5"/>
      <c r="SE729" s="5"/>
      <c r="SF729" s="5"/>
      <c r="SG729" s="5"/>
      <c r="SH729" s="5"/>
      <c r="SI729" s="5"/>
      <c r="SJ729" s="5"/>
      <c r="SK729" s="5"/>
      <c r="SL729" s="5"/>
      <c r="SM729" s="5"/>
      <c r="SN729" s="5"/>
      <c r="SO729" s="5"/>
      <c r="SP729" s="5"/>
      <c r="SQ729" s="5"/>
      <c r="SR729" s="5"/>
      <c r="SS729" s="5"/>
      <c r="ST729" s="5"/>
      <c r="SU729" s="5"/>
      <c r="SV729" s="5"/>
      <c r="SW729" s="5"/>
      <c r="SX729" s="5"/>
      <c r="SY729" s="5"/>
      <c r="SZ729" s="5"/>
      <c r="TA729" s="5"/>
      <c r="TB729" s="5"/>
      <c r="TC729" s="5"/>
      <c r="TD729" s="5"/>
      <c r="TE729" s="5"/>
      <c r="TF729" s="5"/>
      <c r="TG729" s="5"/>
      <c r="TH729" s="5"/>
      <c r="TI729" s="5"/>
      <c r="TJ729" s="5"/>
      <c r="TK729" s="5"/>
      <c r="TL729" s="5"/>
      <c r="TM729" s="5"/>
      <c r="TN729" s="5"/>
      <c r="TO729" s="5"/>
      <c r="TP729" s="5"/>
      <c r="TQ729" s="5"/>
      <c r="TR729" s="5"/>
      <c r="TS729" s="5"/>
      <c r="TT729" s="5"/>
      <c r="TU729" s="5"/>
      <c r="TV729" s="5"/>
      <c r="TW729" s="5"/>
      <c r="TX729" s="5"/>
      <c r="TY729" s="5"/>
      <c r="TZ729" s="5"/>
      <c r="UA729" s="5"/>
      <c r="UB729" s="5"/>
      <c r="UC729" s="5"/>
      <c r="UD729" s="5"/>
      <c r="UE729" s="5"/>
      <c r="UF729" s="5"/>
      <c r="UG729" s="5"/>
      <c r="UH729" s="5"/>
      <c r="UI729" s="5"/>
      <c r="UJ729" s="5"/>
      <c r="UK729" s="5"/>
      <c r="UL729" s="5"/>
      <c r="UM729" s="5"/>
      <c r="UN729" s="5"/>
      <c r="UO729" s="5"/>
      <c r="UP729" s="5"/>
      <c r="UQ729" s="5"/>
      <c r="UR729" s="5"/>
      <c r="US729" s="5"/>
      <c r="UT729" s="5"/>
      <c r="UU729" s="5"/>
      <c r="UV729" s="5"/>
      <c r="UW729" s="5"/>
      <c r="UX729" s="5"/>
      <c r="UY729" s="5"/>
      <c r="UZ729" s="5"/>
      <c r="VA729" s="5"/>
      <c r="VB729" s="5"/>
      <c r="VC729" s="5"/>
      <c r="VD729" s="5"/>
      <c r="VE729" s="5"/>
      <c r="VF729" s="5"/>
      <c r="VG729" s="5"/>
      <c r="VH729" s="5"/>
      <c r="VI729" s="5"/>
      <c r="VJ729" s="5"/>
      <c r="VK729" s="5"/>
      <c r="VL729" s="5"/>
      <c r="VM729" s="5"/>
      <c r="VN729" s="5"/>
      <c r="VO729" s="5"/>
      <c r="VP729" s="5"/>
      <c r="VQ729" s="5"/>
      <c r="VR729" s="5"/>
      <c r="VS729" s="5"/>
      <c r="VT729" s="5"/>
      <c r="VU729" s="5"/>
      <c r="VV729" s="5"/>
      <c r="VW729" s="5"/>
      <c r="VX729" s="5"/>
      <c r="VY729" s="5"/>
      <c r="VZ729" s="5"/>
      <c r="WA729" s="5"/>
      <c r="WB729" s="5"/>
      <c r="WC729" s="5"/>
      <c r="WD729" s="5"/>
      <c r="WE729" s="5"/>
      <c r="WF729" s="5"/>
      <c r="WG729" s="5"/>
      <c r="WH729" s="5"/>
      <c r="WI729" s="5"/>
      <c r="WJ729" s="5"/>
      <c r="WK729" s="5"/>
      <c r="WL729" s="5"/>
      <c r="WM729" s="5"/>
      <c r="WN729" s="5"/>
      <c r="WO729" s="5"/>
      <c r="WP729" s="5"/>
      <c r="WQ729" s="5"/>
      <c r="WR729" s="5"/>
      <c r="WS729" s="5"/>
      <c r="WT729" s="5"/>
      <c r="WU729" s="5"/>
      <c r="WV729" s="5"/>
      <c r="WW729" s="5"/>
      <c r="WX729" s="5"/>
      <c r="WY729" s="5"/>
      <c r="WZ729" s="5"/>
      <c r="XA729" s="5"/>
      <c r="XB729" s="5"/>
      <c r="XC729" s="5"/>
      <c r="XD729" s="5"/>
      <c r="XE729" s="5"/>
      <c r="XF729" s="5"/>
      <c r="XG729" s="5"/>
      <c r="XH729" s="5"/>
      <c r="XI729" s="5"/>
      <c r="XJ729" s="5"/>
      <c r="XK729" s="5"/>
      <c r="XL729" s="5"/>
      <c r="XM729" s="5"/>
      <c r="XN729" s="5"/>
      <c r="XO729" s="5"/>
      <c r="XP729" s="5"/>
      <c r="XQ729" s="5"/>
      <c r="XR729" s="5"/>
      <c r="XS729" s="5"/>
      <c r="XT729" s="5"/>
      <c r="XU729" s="5"/>
      <c r="XV729" s="5"/>
      <c r="XW729" s="5"/>
    </row>
    <row r="730" spans="39:647" x14ac:dyDescent="0.45">
      <c r="AM730" s="5"/>
      <c r="AN730" s="5"/>
      <c r="AO730" s="5"/>
      <c r="AP730" s="5"/>
      <c r="AQ730" s="5"/>
      <c r="AR730" s="5"/>
      <c r="AS730" s="5"/>
      <c r="AT730" s="5"/>
      <c r="AU730" s="5"/>
      <c r="AV730" s="5"/>
      <c r="AW730" s="5"/>
      <c r="AX730" s="5"/>
      <c r="AY730" s="5"/>
      <c r="AZ730" s="5"/>
      <c r="BA730" s="5"/>
      <c r="BB730" s="5"/>
      <c r="BC730" s="5"/>
      <c r="BD730" s="5"/>
      <c r="BE730" s="5"/>
      <c r="BF730" s="5"/>
      <c r="BG730" s="5"/>
      <c r="BH730" s="5"/>
      <c r="BI730" s="5"/>
      <c r="BJ730" s="5"/>
      <c r="BK730" s="5"/>
      <c r="BL730" s="5"/>
      <c r="BM730" s="5"/>
      <c r="BN730" s="5"/>
      <c r="BO730" s="5"/>
      <c r="BP730" s="5"/>
      <c r="BQ730" s="5"/>
      <c r="BR730" s="5"/>
      <c r="BS730" s="5"/>
      <c r="BT730" s="5"/>
      <c r="BU730" s="5"/>
      <c r="BV730" s="5"/>
      <c r="BW730" s="5"/>
      <c r="BX730" s="5"/>
      <c r="BY730" s="5"/>
      <c r="BZ730" s="5"/>
      <c r="CA730" s="5"/>
      <c r="CB730" s="5"/>
      <c r="CC730" s="5"/>
      <c r="CD730" s="5"/>
      <c r="CE730" s="5"/>
      <c r="CF730" s="5"/>
      <c r="CG730" s="5"/>
      <c r="CH730" s="5"/>
      <c r="CI730" s="5"/>
      <c r="CJ730" s="5"/>
      <c r="CK730" s="5"/>
      <c r="CL730" s="5"/>
      <c r="CM730" s="5"/>
      <c r="CN730" s="5"/>
      <c r="CO730" s="5"/>
      <c r="CP730" s="5"/>
      <c r="CQ730" s="5"/>
      <c r="CR730" s="5"/>
      <c r="CS730" s="5"/>
      <c r="CT730" s="5"/>
      <c r="CU730" s="5"/>
      <c r="CV730" s="5"/>
      <c r="CW730" s="5"/>
      <c r="CX730" s="5"/>
      <c r="CY730" s="5"/>
      <c r="CZ730" s="5"/>
      <c r="DA730" s="5"/>
      <c r="DB730" s="5"/>
      <c r="DC730" s="5"/>
      <c r="DD730" s="5"/>
      <c r="DE730" s="5"/>
      <c r="DF730" s="5"/>
      <c r="DG730" s="5"/>
      <c r="DH730" s="5"/>
      <c r="DI730" s="5"/>
      <c r="DJ730" s="5"/>
      <c r="DK730" s="5"/>
      <c r="DL730" s="5"/>
      <c r="DM730" s="5"/>
      <c r="DN730" s="5"/>
      <c r="DO730" s="5"/>
      <c r="DP730" s="5"/>
      <c r="DQ730" s="5"/>
      <c r="DR730" s="5"/>
      <c r="DS730" s="5"/>
      <c r="DT730" s="5"/>
      <c r="DU730" s="5"/>
      <c r="DV730" s="5"/>
      <c r="DW730" s="5"/>
      <c r="DX730" s="5"/>
      <c r="DY730" s="5"/>
      <c r="DZ730" s="5"/>
      <c r="EA730" s="5"/>
      <c r="EB730" s="5"/>
      <c r="EC730" s="5"/>
      <c r="ED730" s="5"/>
      <c r="EE730" s="5"/>
      <c r="EF730" s="5"/>
      <c r="EG730" s="5"/>
      <c r="EH730" s="5"/>
      <c r="EI730" s="5"/>
      <c r="EJ730" s="5"/>
      <c r="EK730" s="5"/>
      <c r="EL730" s="5"/>
      <c r="EM730" s="5"/>
      <c r="EN730" s="5"/>
      <c r="EO730" s="5"/>
      <c r="EP730" s="5"/>
      <c r="EQ730" s="5"/>
      <c r="ER730" s="5"/>
      <c r="ES730" s="5"/>
      <c r="ET730" s="5"/>
      <c r="EU730" s="5"/>
      <c r="EV730" s="5"/>
      <c r="EW730" s="5"/>
      <c r="EX730" s="5"/>
      <c r="EY730" s="5"/>
      <c r="EZ730" s="5"/>
      <c r="FA730" s="5"/>
      <c r="FB730" s="5"/>
      <c r="FC730" s="5"/>
      <c r="FD730" s="5"/>
      <c r="FE730" s="5"/>
      <c r="FF730" s="5"/>
      <c r="FG730" s="5"/>
      <c r="FH730" s="5"/>
      <c r="FI730" s="5"/>
      <c r="FJ730" s="5"/>
      <c r="FK730" s="5"/>
      <c r="FL730" s="5"/>
      <c r="FM730" s="5"/>
      <c r="FN730" s="5"/>
      <c r="FO730" s="5"/>
      <c r="FP730" s="5"/>
      <c r="FQ730" s="5"/>
      <c r="FR730" s="5"/>
      <c r="FS730" s="5"/>
      <c r="FT730" s="5"/>
      <c r="FU730" s="5"/>
      <c r="FV730" s="5"/>
      <c r="FW730" s="5"/>
      <c r="FX730" s="5"/>
      <c r="FY730" s="5"/>
      <c r="FZ730" s="5"/>
      <c r="GA730" s="5"/>
      <c r="GB730" s="5"/>
      <c r="GC730" s="5"/>
      <c r="GD730" s="5"/>
      <c r="GE730" s="5"/>
      <c r="GF730" s="5"/>
      <c r="GG730" s="5"/>
      <c r="GH730" s="5"/>
      <c r="GI730" s="5"/>
      <c r="GJ730" s="5"/>
      <c r="GK730" s="5"/>
      <c r="GL730" s="5"/>
      <c r="GM730" s="5"/>
      <c r="GN730" s="5"/>
      <c r="GO730" s="5"/>
      <c r="GP730" s="5"/>
      <c r="GQ730" s="5"/>
      <c r="GR730" s="5"/>
      <c r="GS730" s="5"/>
      <c r="GT730" s="5"/>
      <c r="GU730" s="5"/>
      <c r="GV730" s="5"/>
      <c r="GW730" s="5"/>
      <c r="GX730" s="5"/>
      <c r="GY730" s="5"/>
      <c r="GZ730" s="5"/>
      <c r="HA730" s="5"/>
      <c r="HB730" s="5"/>
      <c r="HC730" s="5"/>
      <c r="HD730" s="5"/>
      <c r="HE730" s="5"/>
      <c r="HF730" s="5"/>
      <c r="HG730" s="5"/>
      <c r="HH730" s="5"/>
      <c r="HI730" s="5"/>
      <c r="HJ730" s="5"/>
      <c r="HK730" s="5"/>
      <c r="HL730" s="5"/>
      <c r="HM730" s="5"/>
      <c r="HN730" s="5"/>
      <c r="HO730" s="5"/>
      <c r="HP730" s="5"/>
      <c r="HQ730" s="5"/>
      <c r="HR730" s="5"/>
      <c r="HS730" s="5"/>
      <c r="HT730" s="5"/>
      <c r="HU730" s="5"/>
      <c r="HV730" s="5"/>
      <c r="HW730" s="5"/>
      <c r="HX730" s="5"/>
      <c r="HY730" s="5"/>
      <c r="HZ730" s="5"/>
      <c r="IA730" s="5"/>
      <c r="IB730" s="5"/>
      <c r="IC730" s="5"/>
      <c r="ID730" s="5"/>
      <c r="IE730" s="5"/>
      <c r="IF730" s="5"/>
      <c r="IG730" s="5"/>
      <c r="IH730" s="5"/>
      <c r="II730" s="5"/>
      <c r="IJ730" s="5"/>
      <c r="IK730" s="5"/>
      <c r="IL730" s="5"/>
      <c r="IM730" s="5"/>
      <c r="IN730" s="5"/>
      <c r="IO730" s="5"/>
      <c r="IP730" s="5"/>
      <c r="IQ730" s="5"/>
      <c r="IR730" s="5"/>
      <c r="IS730" s="5"/>
      <c r="IT730" s="5"/>
      <c r="IU730" s="5"/>
      <c r="IV730" s="5"/>
      <c r="IW730" s="5"/>
      <c r="IX730" s="5"/>
      <c r="IY730" s="5"/>
      <c r="IZ730" s="5"/>
      <c r="JA730" s="5"/>
      <c r="JB730" s="5"/>
      <c r="JC730" s="5"/>
      <c r="JD730" s="5"/>
      <c r="JE730" s="5"/>
      <c r="JF730" s="5"/>
      <c r="JG730" s="5"/>
      <c r="JH730" s="5"/>
      <c r="JI730" s="5"/>
      <c r="JJ730" s="5"/>
      <c r="JK730" s="5"/>
      <c r="JL730" s="5"/>
      <c r="JM730" s="5"/>
      <c r="JN730" s="5"/>
      <c r="JO730" s="5"/>
      <c r="JP730" s="5"/>
      <c r="JQ730" s="5"/>
      <c r="JR730" s="5"/>
      <c r="JS730" s="5"/>
      <c r="JT730" s="5"/>
      <c r="JU730" s="5"/>
      <c r="JV730" s="5"/>
      <c r="JW730" s="5"/>
      <c r="JX730" s="5"/>
      <c r="JY730" s="5"/>
      <c r="JZ730" s="5"/>
      <c r="KA730" s="5"/>
      <c r="KB730" s="5"/>
      <c r="KC730" s="5"/>
      <c r="KD730" s="5"/>
      <c r="KE730" s="5"/>
      <c r="KF730" s="5"/>
      <c r="KG730" s="5"/>
      <c r="KH730" s="5"/>
      <c r="KI730" s="5"/>
      <c r="KJ730" s="5"/>
      <c r="KK730" s="5"/>
      <c r="KL730" s="5"/>
      <c r="KM730" s="5"/>
      <c r="KN730" s="5"/>
      <c r="KO730" s="5"/>
      <c r="KP730" s="5"/>
      <c r="KQ730" s="5"/>
      <c r="KR730" s="5"/>
      <c r="KS730" s="5"/>
      <c r="KT730" s="5"/>
      <c r="KU730" s="5"/>
      <c r="KV730" s="5"/>
      <c r="KW730" s="5"/>
      <c r="KX730" s="5"/>
      <c r="KY730" s="5"/>
      <c r="KZ730" s="5"/>
      <c r="LA730" s="5"/>
      <c r="LB730" s="5"/>
      <c r="LC730" s="5"/>
      <c r="LD730" s="5"/>
      <c r="LE730" s="5"/>
      <c r="LF730" s="5"/>
      <c r="LG730" s="5"/>
      <c r="LH730" s="5"/>
      <c r="LI730" s="5"/>
      <c r="LJ730" s="5"/>
      <c r="LK730" s="5"/>
      <c r="LL730" s="5"/>
      <c r="LM730" s="5"/>
      <c r="LN730" s="5"/>
      <c r="LO730" s="5"/>
      <c r="LP730" s="5"/>
      <c r="LQ730" s="5"/>
      <c r="LR730" s="5"/>
      <c r="LS730" s="5"/>
      <c r="LT730" s="5"/>
      <c r="LU730" s="5"/>
      <c r="LV730" s="5"/>
      <c r="LW730" s="5"/>
      <c r="LX730" s="5"/>
      <c r="LY730" s="5"/>
      <c r="LZ730" s="5"/>
      <c r="MA730" s="5"/>
      <c r="MB730" s="5"/>
      <c r="MC730" s="5"/>
      <c r="MD730" s="5"/>
      <c r="ME730" s="5"/>
      <c r="MF730" s="5"/>
      <c r="MG730" s="5"/>
      <c r="MH730" s="5"/>
      <c r="MI730" s="5"/>
      <c r="MJ730" s="5"/>
      <c r="MK730" s="5"/>
      <c r="ML730" s="5"/>
      <c r="MM730" s="5"/>
      <c r="MN730" s="5"/>
      <c r="MO730" s="5"/>
      <c r="MP730" s="5"/>
      <c r="MQ730" s="5"/>
      <c r="MR730" s="5"/>
      <c r="MS730" s="5"/>
      <c r="MT730" s="5"/>
      <c r="MU730" s="5"/>
      <c r="MV730" s="5"/>
      <c r="MW730" s="5"/>
      <c r="MX730" s="5"/>
      <c r="MY730" s="5"/>
      <c r="MZ730" s="5"/>
      <c r="NA730" s="5"/>
      <c r="NB730" s="5"/>
      <c r="NC730" s="5"/>
      <c r="ND730" s="5"/>
      <c r="NE730" s="5"/>
      <c r="NF730" s="5"/>
      <c r="NG730" s="5"/>
      <c r="NH730" s="5"/>
      <c r="NI730" s="5"/>
      <c r="NJ730" s="5"/>
      <c r="NK730" s="5"/>
      <c r="NL730" s="5"/>
      <c r="NM730" s="5"/>
      <c r="NN730" s="5"/>
      <c r="NO730" s="5"/>
      <c r="NP730" s="5"/>
      <c r="NQ730" s="5"/>
      <c r="NR730" s="5"/>
      <c r="NS730" s="5"/>
      <c r="NT730" s="5"/>
      <c r="NU730" s="5"/>
      <c r="NV730" s="5"/>
      <c r="NW730" s="5"/>
      <c r="NX730" s="5"/>
      <c r="NY730" s="5"/>
      <c r="NZ730" s="5"/>
      <c r="OA730" s="5"/>
      <c r="OB730" s="5"/>
      <c r="OC730" s="5"/>
      <c r="OD730" s="5"/>
      <c r="OE730" s="5"/>
      <c r="OF730" s="5"/>
      <c r="OG730" s="5"/>
      <c r="OH730" s="5"/>
      <c r="OI730" s="5"/>
      <c r="OJ730" s="5"/>
      <c r="OK730" s="5"/>
      <c r="OL730" s="5"/>
      <c r="OM730" s="5"/>
      <c r="ON730" s="5"/>
      <c r="OO730" s="5"/>
      <c r="OP730" s="5"/>
      <c r="OQ730" s="5"/>
      <c r="OR730" s="5"/>
      <c r="OS730" s="5"/>
      <c r="OT730" s="5"/>
      <c r="OU730" s="5"/>
      <c r="OV730" s="5"/>
      <c r="OW730" s="5"/>
      <c r="OX730" s="5"/>
      <c r="OY730" s="5"/>
      <c r="OZ730" s="5"/>
      <c r="PA730" s="5"/>
      <c r="PB730" s="5"/>
      <c r="PC730" s="5"/>
      <c r="PD730" s="5"/>
      <c r="PE730" s="5"/>
      <c r="PF730" s="5"/>
      <c r="PG730" s="5"/>
      <c r="PH730" s="5"/>
      <c r="PI730" s="5"/>
      <c r="PJ730" s="5"/>
      <c r="PK730" s="5"/>
      <c r="PL730" s="5"/>
      <c r="PM730" s="5"/>
      <c r="PN730" s="5"/>
      <c r="PO730" s="5"/>
      <c r="PP730" s="5"/>
      <c r="PQ730" s="5"/>
      <c r="PR730" s="5"/>
      <c r="PS730" s="5"/>
      <c r="PT730" s="5"/>
      <c r="PU730" s="5"/>
      <c r="PV730" s="5"/>
      <c r="PW730" s="5"/>
      <c r="PX730" s="5"/>
      <c r="PY730" s="5"/>
      <c r="PZ730" s="5"/>
      <c r="QA730" s="5"/>
      <c r="QB730" s="5"/>
      <c r="QC730" s="5"/>
      <c r="QD730" s="5"/>
      <c r="QE730" s="5"/>
      <c r="QF730" s="5"/>
      <c r="QG730" s="5"/>
      <c r="QH730" s="5"/>
      <c r="QI730" s="5"/>
      <c r="QJ730" s="5"/>
      <c r="QK730" s="5"/>
      <c r="QL730" s="5"/>
      <c r="QM730" s="5"/>
      <c r="QN730" s="5"/>
      <c r="QO730" s="5"/>
      <c r="QP730" s="5"/>
      <c r="QQ730" s="5"/>
      <c r="QR730" s="5"/>
      <c r="QS730" s="5"/>
      <c r="QT730" s="5"/>
      <c r="QU730" s="5"/>
      <c r="QV730" s="5"/>
      <c r="QW730" s="5"/>
      <c r="QX730" s="5"/>
      <c r="QY730" s="5"/>
      <c r="QZ730" s="5"/>
      <c r="RA730" s="5"/>
      <c r="RB730" s="5"/>
      <c r="RC730" s="5"/>
      <c r="RD730" s="5"/>
      <c r="RE730" s="5"/>
      <c r="RF730" s="5"/>
      <c r="RG730" s="5"/>
      <c r="RH730" s="5"/>
      <c r="RI730" s="5"/>
      <c r="RJ730" s="5"/>
      <c r="RK730" s="5"/>
      <c r="RL730" s="5"/>
      <c r="RM730" s="5"/>
      <c r="RN730" s="5"/>
      <c r="RO730" s="5"/>
      <c r="RP730" s="5"/>
      <c r="RQ730" s="5"/>
      <c r="RR730" s="5"/>
      <c r="RS730" s="5"/>
      <c r="RT730" s="5"/>
      <c r="RU730" s="5"/>
      <c r="RV730" s="5"/>
      <c r="RW730" s="5"/>
      <c r="RX730" s="5"/>
      <c r="RY730" s="5"/>
      <c r="RZ730" s="5"/>
      <c r="SA730" s="5"/>
      <c r="SB730" s="5"/>
      <c r="SC730" s="5"/>
      <c r="SD730" s="5"/>
      <c r="SE730" s="5"/>
      <c r="SF730" s="5"/>
      <c r="SG730" s="5"/>
      <c r="SH730" s="5"/>
      <c r="SI730" s="5"/>
      <c r="SJ730" s="5"/>
      <c r="SK730" s="5"/>
      <c r="SL730" s="5"/>
      <c r="SM730" s="5"/>
      <c r="SN730" s="5"/>
      <c r="SO730" s="5"/>
      <c r="SP730" s="5"/>
      <c r="SQ730" s="5"/>
      <c r="SR730" s="5"/>
      <c r="SS730" s="5"/>
      <c r="ST730" s="5"/>
      <c r="SU730" s="5"/>
      <c r="SV730" s="5"/>
      <c r="SW730" s="5"/>
      <c r="SX730" s="5"/>
      <c r="SY730" s="5"/>
      <c r="SZ730" s="5"/>
      <c r="TA730" s="5"/>
      <c r="TB730" s="5"/>
      <c r="TC730" s="5"/>
      <c r="TD730" s="5"/>
      <c r="TE730" s="5"/>
      <c r="TF730" s="5"/>
      <c r="TG730" s="5"/>
      <c r="TH730" s="5"/>
      <c r="TI730" s="5"/>
      <c r="TJ730" s="5"/>
      <c r="TK730" s="5"/>
      <c r="TL730" s="5"/>
      <c r="TM730" s="5"/>
      <c r="TN730" s="5"/>
      <c r="TO730" s="5"/>
      <c r="TP730" s="5"/>
      <c r="TQ730" s="5"/>
      <c r="TR730" s="5"/>
      <c r="TS730" s="5"/>
      <c r="TT730" s="5"/>
      <c r="TU730" s="5"/>
      <c r="TV730" s="5"/>
      <c r="TW730" s="5"/>
      <c r="TX730" s="5"/>
      <c r="TY730" s="5"/>
      <c r="TZ730" s="5"/>
      <c r="UA730" s="5"/>
      <c r="UB730" s="5"/>
      <c r="UC730" s="5"/>
      <c r="UD730" s="5"/>
      <c r="UE730" s="5"/>
      <c r="UF730" s="5"/>
      <c r="UG730" s="5"/>
      <c r="UH730" s="5"/>
      <c r="UI730" s="5"/>
      <c r="UJ730" s="5"/>
      <c r="UK730" s="5"/>
      <c r="UL730" s="5"/>
      <c r="UM730" s="5"/>
      <c r="UN730" s="5"/>
      <c r="UO730" s="5"/>
      <c r="UP730" s="5"/>
      <c r="UQ730" s="5"/>
      <c r="UR730" s="5"/>
      <c r="US730" s="5"/>
      <c r="UT730" s="5"/>
      <c r="UU730" s="5"/>
      <c r="UV730" s="5"/>
      <c r="UW730" s="5"/>
      <c r="UX730" s="5"/>
      <c r="UY730" s="5"/>
      <c r="UZ730" s="5"/>
      <c r="VA730" s="5"/>
      <c r="VB730" s="5"/>
      <c r="VC730" s="5"/>
      <c r="VD730" s="5"/>
      <c r="VE730" s="5"/>
      <c r="VF730" s="5"/>
      <c r="VG730" s="5"/>
      <c r="VH730" s="5"/>
      <c r="VI730" s="5"/>
      <c r="VJ730" s="5"/>
      <c r="VK730" s="5"/>
      <c r="VL730" s="5"/>
      <c r="VM730" s="5"/>
      <c r="VN730" s="5"/>
      <c r="VO730" s="5"/>
      <c r="VP730" s="5"/>
      <c r="VQ730" s="5"/>
      <c r="VR730" s="5"/>
      <c r="VS730" s="5"/>
      <c r="VT730" s="5"/>
      <c r="VU730" s="5"/>
      <c r="VV730" s="5"/>
      <c r="VW730" s="5"/>
      <c r="VX730" s="5"/>
      <c r="VY730" s="5"/>
      <c r="VZ730" s="5"/>
      <c r="WA730" s="5"/>
      <c r="WB730" s="5"/>
      <c r="WC730" s="5"/>
      <c r="WD730" s="5"/>
      <c r="WE730" s="5"/>
      <c r="WF730" s="5"/>
      <c r="WG730" s="5"/>
      <c r="WH730" s="5"/>
      <c r="WI730" s="5"/>
      <c r="WJ730" s="5"/>
      <c r="WK730" s="5"/>
      <c r="WL730" s="5"/>
      <c r="WM730" s="5"/>
      <c r="WN730" s="5"/>
      <c r="WO730" s="5"/>
      <c r="WP730" s="5"/>
      <c r="WQ730" s="5"/>
      <c r="WR730" s="5"/>
      <c r="WS730" s="5"/>
      <c r="WT730" s="5"/>
      <c r="WU730" s="5"/>
      <c r="WV730" s="5"/>
      <c r="WW730" s="5"/>
      <c r="WX730" s="5"/>
      <c r="WY730" s="5"/>
      <c r="WZ730" s="5"/>
      <c r="XA730" s="5"/>
      <c r="XB730" s="5"/>
      <c r="XC730" s="5"/>
      <c r="XD730" s="5"/>
      <c r="XE730" s="5"/>
      <c r="XF730" s="5"/>
      <c r="XG730" s="5"/>
      <c r="XH730" s="5"/>
      <c r="XI730" s="5"/>
      <c r="XJ730" s="5"/>
      <c r="XK730" s="5"/>
      <c r="XL730" s="5"/>
      <c r="XM730" s="5"/>
      <c r="XN730" s="5"/>
      <c r="XO730" s="5"/>
      <c r="XP730" s="5"/>
      <c r="XQ730" s="5"/>
      <c r="XR730" s="5"/>
      <c r="XS730" s="5"/>
      <c r="XT730" s="5"/>
      <c r="XU730" s="5"/>
      <c r="XV730" s="5"/>
      <c r="XW730" s="5"/>
    </row>
    <row r="731" spans="39:647" x14ac:dyDescent="0.45">
      <c r="AM731" s="5"/>
      <c r="AN731" s="5"/>
      <c r="AO731" s="5"/>
      <c r="AP731" s="5"/>
      <c r="AQ731" s="5"/>
      <c r="AR731" s="5"/>
      <c r="AS731" s="5"/>
      <c r="AT731" s="5"/>
      <c r="AU731" s="5"/>
      <c r="AV731" s="5"/>
      <c r="AW731" s="5"/>
      <c r="AX731" s="5"/>
      <c r="AY731" s="5"/>
      <c r="AZ731" s="5"/>
      <c r="BA731" s="5"/>
      <c r="BB731" s="5"/>
      <c r="BC731" s="5"/>
      <c r="BD731" s="5"/>
      <c r="BE731" s="5"/>
      <c r="BF731" s="5"/>
      <c r="BG731" s="5"/>
      <c r="BH731" s="5"/>
      <c r="BI731" s="5"/>
      <c r="BJ731" s="5"/>
      <c r="BK731" s="5"/>
      <c r="BL731" s="5"/>
      <c r="BM731" s="5"/>
      <c r="BN731" s="5"/>
      <c r="BO731" s="5"/>
      <c r="BP731" s="5"/>
      <c r="BQ731" s="5"/>
      <c r="BR731" s="5"/>
      <c r="BS731" s="5"/>
      <c r="BT731" s="5"/>
      <c r="BU731" s="5"/>
      <c r="BV731" s="5"/>
      <c r="BW731" s="5"/>
      <c r="BX731" s="5"/>
      <c r="BY731" s="5"/>
      <c r="BZ731" s="5"/>
      <c r="CA731" s="5"/>
      <c r="CB731" s="5"/>
      <c r="CC731" s="5"/>
      <c r="CD731" s="5"/>
      <c r="CE731" s="5"/>
      <c r="CF731" s="5"/>
      <c r="CG731" s="5"/>
      <c r="CH731" s="5"/>
      <c r="CI731" s="5"/>
      <c r="CJ731" s="5"/>
      <c r="CK731" s="5"/>
      <c r="CL731" s="5"/>
      <c r="CM731" s="5"/>
      <c r="CN731" s="5"/>
      <c r="CO731" s="5"/>
      <c r="CP731" s="5"/>
      <c r="CQ731" s="5"/>
      <c r="CR731" s="5"/>
      <c r="CS731" s="5"/>
      <c r="CT731" s="5"/>
      <c r="CU731" s="5"/>
      <c r="CV731" s="5"/>
      <c r="CW731" s="5"/>
      <c r="CX731" s="5"/>
      <c r="CY731" s="5"/>
      <c r="CZ731" s="5"/>
      <c r="DA731" s="5"/>
      <c r="DB731" s="5"/>
      <c r="DC731" s="5"/>
      <c r="DD731" s="5"/>
      <c r="DE731" s="5"/>
      <c r="DF731" s="5"/>
      <c r="DG731" s="5"/>
      <c r="DH731" s="5"/>
      <c r="DI731" s="5"/>
      <c r="DJ731" s="5"/>
      <c r="DK731" s="5"/>
      <c r="DL731" s="5"/>
      <c r="DM731" s="5"/>
      <c r="DN731" s="5"/>
      <c r="DO731" s="5"/>
      <c r="DP731" s="5"/>
      <c r="DQ731" s="5"/>
      <c r="DR731" s="5"/>
      <c r="DS731" s="5"/>
      <c r="DT731" s="5"/>
      <c r="DU731" s="5"/>
      <c r="DV731" s="5"/>
      <c r="DW731" s="5"/>
      <c r="DX731" s="5"/>
      <c r="DY731" s="5"/>
      <c r="DZ731" s="5"/>
      <c r="EA731" s="5"/>
      <c r="EB731" s="5"/>
      <c r="EC731" s="5"/>
      <c r="ED731" s="5"/>
      <c r="EE731" s="5"/>
      <c r="EF731" s="5"/>
      <c r="EG731" s="5"/>
      <c r="EH731" s="5"/>
      <c r="EI731" s="5"/>
      <c r="EJ731" s="5"/>
      <c r="EK731" s="5"/>
      <c r="EL731" s="5"/>
      <c r="EM731" s="5"/>
      <c r="EN731" s="5"/>
      <c r="EO731" s="5"/>
      <c r="EP731" s="5"/>
      <c r="EQ731" s="5"/>
      <c r="ER731" s="5"/>
      <c r="ES731" s="5"/>
      <c r="ET731" s="5"/>
      <c r="EU731" s="5"/>
      <c r="EV731" s="5"/>
      <c r="EW731" s="5"/>
      <c r="EX731" s="5"/>
      <c r="EY731" s="5"/>
      <c r="EZ731" s="5"/>
      <c r="FA731" s="5"/>
      <c r="FB731" s="5"/>
      <c r="FC731" s="5"/>
      <c r="FD731" s="5"/>
      <c r="FE731" s="5"/>
      <c r="FF731" s="5"/>
      <c r="FG731" s="5"/>
      <c r="FH731" s="5"/>
      <c r="FI731" s="5"/>
      <c r="FJ731" s="5"/>
      <c r="FK731" s="5"/>
      <c r="FL731" s="5"/>
      <c r="FM731" s="5"/>
      <c r="FN731" s="5"/>
      <c r="FO731" s="5"/>
      <c r="FP731" s="5"/>
      <c r="FQ731" s="5"/>
      <c r="FR731" s="5"/>
      <c r="FS731" s="5"/>
      <c r="FT731" s="5"/>
      <c r="FU731" s="5"/>
      <c r="FV731" s="5"/>
      <c r="FW731" s="5"/>
      <c r="FX731" s="5"/>
      <c r="FY731" s="5"/>
      <c r="FZ731" s="5"/>
      <c r="GA731" s="5"/>
      <c r="GB731" s="5"/>
      <c r="GC731" s="5"/>
      <c r="GD731" s="5"/>
      <c r="GE731" s="5"/>
      <c r="GF731" s="5"/>
      <c r="GG731" s="5"/>
      <c r="GH731" s="5"/>
      <c r="GI731" s="5"/>
      <c r="GJ731" s="5"/>
      <c r="GK731" s="5"/>
      <c r="GL731" s="5"/>
      <c r="GM731" s="5"/>
      <c r="GN731" s="5"/>
      <c r="GO731" s="5"/>
      <c r="GP731" s="5"/>
      <c r="GQ731" s="5"/>
      <c r="GR731" s="5"/>
      <c r="GS731" s="5"/>
      <c r="GT731" s="5"/>
      <c r="GU731" s="5"/>
      <c r="GV731" s="5"/>
      <c r="GW731" s="5"/>
      <c r="GX731" s="5"/>
      <c r="GY731" s="5"/>
      <c r="GZ731" s="5"/>
      <c r="HA731" s="5"/>
      <c r="HB731" s="5"/>
      <c r="HC731" s="5"/>
      <c r="HD731" s="5"/>
      <c r="HE731" s="5"/>
      <c r="HF731" s="5"/>
      <c r="HG731" s="5"/>
      <c r="HH731" s="5"/>
      <c r="HI731" s="5"/>
      <c r="HJ731" s="5"/>
      <c r="HK731" s="5"/>
      <c r="HL731" s="5"/>
      <c r="HM731" s="5"/>
      <c r="HN731" s="5"/>
      <c r="HO731" s="5"/>
      <c r="HP731" s="5"/>
      <c r="HQ731" s="5"/>
      <c r="HR731" s="5"/>
      <c r="HS731" s="5"/>
      <c r="HT731" s="5"/>
      <c r="HU731" s="5"/>
      <c r="HV731" s="5"/>
      <c r="HW731" s="5"/>
      <c r="HX731" s="5"/>
      <c r="HY731" s="5"/>
      <c r="HZ731" s="5"/>
      <c r="IA731" s="5"/>
      <c r="IB731" s="5"/>
      <c r="IC731" s="5"/>
      <c r="ID731" s="5"/>
      <c r="IE731" s="5"/>
      <c r="IF731" s="5"/>
      <c r="IG731" s="5"/>
      <c r="IH731" s="5"/>
      <c r="II731" s="5"/>
      <c r="IJ731" s="5"/>
      <c r="IK731" s="5"/>
      <c r="IL731" s="5"/>
      <c r="IM731" s="5"/>
      <c r="IN731" s="5"/>
      <c r="IO731" s="5"/>
      <c r="IP731" s="5"/>
      <c r="IQ731" s="5"/>
      <c r="IR731" s="5"/>
      <c r="IS731" s="5"/>
      <c r="IT731" s="5"/>
      <c r="IU731" s="5"/>
      <c r="IV731" s="5"/>
      <c r="IW731" s="5"/>
      <c r="IX731" s="5"/>
      <c r="IY731" s="5"/>
      <c r="IZ731" s="5"/>
      <c r="JA731" s="5"/>
      <c r="JB731" s="5"/>
      <c r="JC731" s="5"/>
      <c r="JD731" s="5"/>
      <c r="JE731" s="5"/>
      <c r="JF731" s="5"/>
      <c r="JG731" s="5"/>
      <c r="JH731" s="5"/>
      <c r="JI731" s="5"/>
      <c r="JJ731" s="5"/>
      <c r="JK731" s="5"/>
      <c r="JL731" s="5"/>
      <c r="JM731" s="5"/>
      <c r="JN731" s="5"/>
      <c r="JO731" s="5"/>
      <c r="JP731" s="5"/>
      <c r="JQ731" s="5"/>
      <c r="JR731" s="5"/>
      <c r="JS731" s="5"/>
      <c r="JT731" s="5"/>
      <c r="JU731" s="5"/>
      <c r="JV731" s="5"/>
      <c r="JW731" s="5"/>
      <c r="JX731" s="5"/>
      <c r="JY731" s="5"/>
      <c r="JZ731" s="5"/>
      <c r="KA731" s="5"/>
      <c r="KB731" s="5"/>
      <c r="KC731" s="5"/>
      <c r="KD731" s="5"/>
      <c r="KE731" s="5"/>
      <c r="KF731" s="5"/>
      <c r="KG731" s="5"/>
      <c r="KH731" s="5"/>
      <c r="KI731" s="5"/>
      <c r="KJ731" s="5"/>
      <c r="KK731" s="5"/>
      <c r="KL731" s="5"/>
      <c r="KM731" s="5"/>
      <c r="KN731" s="5"/>
      <c r="KO731" s="5"/>
      <c r="KP731" s="5"/>
      <c r="KQ731" s="5"/>
      <c r="KR731" s="5"/>
      <c r="KS731" s="5"/>
      <c r="KT731" s="5"/>
      <c r="KU731" s="5"/>
      <c r="KV731" s="5"/>
      <c r="KW731" s="5"/>
      <c r="KX731" s="5"/>
      <c r="KY731" s="5"/>
      <c r="KZ731" s="5"/>
      <c r="LA731" s="5"/>
      <c r="LB731" s="5"/>
      <c r="LC731" s="5"/>
      <c r="LD731" s="5"/>
      <c r="LE731" s="5"/>
      <c r="LF731" s="5"/>
      <c r="LG731" s="5"/>
      <c r="LH731" s="5"/>
      <c r="LI731" s="5"/>
      <c r="LJ731" s="5"/>
      <c r="LK731" s="5"/>
      <c r="LL731" s="5"/>
      <c r="LM731" s="5"/>
      <c r="LN731" s="5"/>
      <c r="LO731" s="5"/>
      <c r="LP731" s="5"/>
      <c r="LQ731" s="5"/>
      <c r="LR731" s="5"/>
      <c r="LS731" s="5"/>
      <c r="LT731" s="5"/>
      <c r="LU731" s="5"/>
      <c r="LV731" s="5"/>
      <c r="LW731" s="5"/>
      <c r="LX731" s="5"/>
      <c r="LY731" s="5"/>
      <c r="LZ731" s="5"/>
      <c r="MA731" s="5"/>
      <c r="MB731" s="5"/>
      <c r="MC731" s="5"/>
      <c r="MD731" s="5"/>
      <c r="ME731" s="5"/>
      <c r="MF731" s="5"/>
      <c r="MG731" s="5"/>
      <c r="MH731" s="5"/>
      <c r="MI731" s="5"/>
      <c r="MJ731" s="5"/>
      <c r="MK731" s="5"/>
      <c r="ML731" s="5"/>
      <c r="MM731" s="5"/>
      <c r="MN731" s="5"/>
      <c r="MO731" s="5"/>
      <c r="MP731" s="5"/>
      <c r="MQ731" s="5"/>
      <c r="MR731" s="5"/>
      <c r="MS731" s="5"/>
      <c r="MT731" s="5"/>
      <c r="MU731" s="5"/>
      <c r="MV731" s="5"/>
      <c r="MW731" s="5"/>
      <c r="MX731" s="5"/>
      <c r="MY731" s="5"/>
      <c r="MZ731" s="5"/>
      <c r="NA731" s="5"/>
      <c r="NB731" s="5"/>
      <c r="NC731" s="5"/>
      <c r="ND731" s="5"/>
      <c r="NE731" s="5"/>
      <c r="NF731" s="5"/>
      <c r="NG731" s="5"/>
      <c r="NH731" s="5"/>
      <c r="NI731" s="5"/>
      <c r="NJ731" s="5"/>
      <c r="NK731" s="5"/>
      <c r="NL731" s="5"/>
      <c r="NM731" s="5"/>
      <c r="NN731" s="5"/>
      <c r="NO731" s="5"/>
      <c r="NP731" s="5"/>
      <c r="NQ731" s="5"/>
      <c r="NR731" s="5"/>
      <c r="NS731" s="5"/>
      <c r="NT731" s="5"/>
      <c r="NU731" s="5"/>
      <c r="NV731" s="5"/>
      <c r="NW731" s="5"/>
      <c r="NX731" s="5"/>
      <c r="NY731" s="5"/>
      <c r="NZ731" s="5"/>
      <c r="OA731" s="5"/>
      <c r="OB731" s="5"/>
      <c r="OC731" s="5"/>
      <c r="OD731" s="5"/>
      <c r="OE731" s="5"/>
      <c r="OF731" s="5"/>
      <c r="OG731" s="5"/>
      <c r="OH731" s="5"/>
      <c r="OI731" s="5"/>
      <c r="OJ731" s="5"/>
      <c r="OK731" s="5"/>
      <c r="OL731" s="5"/>
      <c r="OM731" s="5"/>
      <c r="ON731" s="5"/>
      <c r="OO731" s="5"/>
      <c r="OP731" s="5"/>
      <c r="OQ731" s="5"/>
      <c r="OR731" s="5"/>
      <c r="OS731" s="5"/>
      <c r="OT731" s="5"/>
      <c r="OU731" s="5"/>
      <c r="OV731" s="5"/>
      <c r="OW731" s="5"/>
      <c r="OX731" s="5"/>
      <c r="OY731" s="5"/>
      <c r="OZ731" s="5"/>
      <c r="PA731" s="5"/>
      <c r="PB731" s="5"/>
      <c r="PC731" s="5"/>
      <c r="PD731" s="5"/>
      <c r="PE731" s="5"/>
      <c r="PF731" s="5"/>
      <c r="PG731" s="5"/>
      <c r="PH731" s="5"/>
      <c r="PI731" s="5"/>
      <c r="PJ731" s="5"/>
      <c r="PK731" s="5"/>
      <c r="PL731" s="5"/>
      <c r="PM731" s="5"/>
      <c r="PN731" s="5"/>
      <c r="PO731" s="5"/>
      <c r="PP731" s="5"/>
      <c r="PQ731" s="5"/>
      <c r="PR731" s="5"/>
      <c r="PS731" s="5"/>
      <c r="PT731" s="5"/>
      <c r="PU731" s="5"/>
      <c r="PV731" s="5"/>
      <c r="PW731" s="5"/>
      <c r="PX731" s="5"/>
      <c r="PY731" s="5"/>
      <c r="PZ731" s="5"/>
      <c r="QA731" s="5"/>
      <c r="QB731" s="5"/>
      <c r="QC731" s="5"/>
      <c r="QD731" s="5"/>
      <c r="QE731" s="5"/>
      <c r="QF731" s="5"/>
      <c r="QG731" s="5"/>
      <c r="QH731" s="5"/>
      <c r="QI731" s="5"/>
      <c r="QJ731" s="5"/>
      <c r="QK731" s="5"/>
      <c r="QL731" s="5"/>
      <c r="QM731" s="5"/>
      <c r="QN731" s="5"/>
      <c r="QO731" s="5"/>
      <c r="QP731" s="5"/>
      <c r="QQ731" s="5"/>
      <c r="QR731" s="5"/>
      <c r="QS731" s="5"/>
      <c r="QT731" s="5"/>
      <c r="QU731" s="5"/>
      <c r="QV731" s="5"/>
      <c r="QW731" s="5"/>
      <c r="QX731" s="5"/>
      <c r="QY731" s="5"/>
      <c r="QZ731" s="5"/>
      <c r="RA731" s="5"/>
      <c r="RB731" s="5"/>
      <c r="RC731" s="5"/>
      <c r="RD731" s="5"/>
      <c r="RE731" s="5"/>
      <c r="RF731" s="5"/>
      <c r="RG731" s="5"/>
      <c r="RH731" s="5"/>
      <c r="RI731" s="5"/>
      <c r="RJ731" s="5"/>
      <c r="RK731" s="5"/>
      <c r="RL731" s="5"/>
      <c r="RM731" s="5"/>
      <c r="RN731" s="5"/>
      <c r="RO731" s="5"/>
      <c r="RP731" s="5"/>
      <c r="RQ731" s="5"/>
      <c r="RR731" s="5"/>
      <c r="RS731" s="5"/>
      <c r="RT731" s="5"/>
      <c r="RU731" s="5"/>
      <c r="RV731" s="5"/>
      <c r="RW731" s="5"/>
      <c r="RX731" s="5"/>
      <c r="RY731" s="5"/>
      <c r="RZ731" s="5"/>
      <c r="SA731" s="5"/>
      <c r="SB731" s="5"/>
      <c r="SC731" s="5"/>
      <c r="SD731" s="5"/>
      <c r="SE731" s="5"/>
      <c r="SF731" s="5"/>
      <c r="SG731" s="5"/>
      <c r="SH731" s="5"/>
      <c r="SI731" s="5"/>
      <c r="SJ731" s="5"/>
      <c r="SK731" s="5"/>
      <c r="SL731" s="5"/>
      <c r="SM731" s="5"/>
      <c r="SN731" s="5"/>
      <c r="SO731" s="5"/>
      <c r="SP731" s="5"/>
      <c r="SQ731" s="5"/>
      <c r="SR731" s="5"/>
      <c r="SS731" s="5"/>
      <c r="ST731" s="5"/>
      <c r="SU731" s="5"/>
      <c r="SV731" s="5"/>
      <c r="SW731" s="5"/>
      <c r="SX731" s="5"/>
      <c r="SY731" s="5"/>
      <c r="SZ731" s="5"/>
      <c r="TA731" s="5"/>
      <c r="TB731" s="5"/>
      <c r="TC731" s="5"/>
      <c r="TD731" s="5"/>
      <c r="TE731" s="5"/>
      <c r="TF731" s="5"/>
      <c r="TG731" s="5"/>
      <c r="TH731" s="5"/>
      <c r="TI731" s="5"/>
      <c r="TJ731" s="5"/>
      <c r="TK731" s="5"/>
      <c r="TL731" s="5"/>
      <c r="TM731" s="5"/>
      <c r="TN731" s="5"/>
      <c r="TO731" s="5"/>
      <c r="TP731" s="5"/>
      <c r="TQ731" s="5"/>
      <c r="TR731" s="5"/>
      <c r="TS731" s="5"/>
      <c r="TT731" s="5"/>
      <c r="TU731" s="5"/>
      <c r="TV731" s="5"/>
      <c r="TW731" s="5"/>
      <c r="TX731" s="5"/>
      <c r="TY731" s="5"/>
      <c r="TZ731" s="5"/>
      <c r="UA731" s="5"/>
      <c r="UB731" s="5"/>
      <c r="UC731" s="5"/>
      <c r="UD731" s="5"/>
      <c r="UE731" s="5"/>
      <c r="UF731" s="5"/>
      <c r="UG731" s="5"/>
      <c r="UH731" s="5"/>
      <c r="UI731" s="5"/>
      <c r="UJ731" s="5"/>
      <c r="UK731" s="5"/>
      <c r="UL731" s="5"/>
      <c r="UM731" s="5"/>
      <c r="UN731" s="5"/>
      <c r="UO731" s="5"/>
      <c r="UP731" s="5"/>
      <c r="UQ731" s="5"/>
      <c r="UR731" s="5"/>
      <c r="US731" s="5"/>
      <c r="UT731" s="5"/>
      <c r="UU731" s="5"/>
      <c r="UV731" s="5"/>
      <c r="UW731" s="5"/>
      <c r="UX731" s="5"/>
      <c r="UY731" s="5"/>
      <c r="UZ731" s="5"/>
      <c r="VA731" s="5"/>
      <c r="VB731" s="5"/>
      <c r="VC731" s="5"/>
      <c r="VD731" s="5"/>
      <c r="VE731" s="5"/>
      <c r="VF731" s="5"/>
      <c r="VG731" s="5"/>
      <c r="VH731" s="5"/>
      <c r="VI731" s="5"/>
      <c r="VJ731" s="5"/>
      <c r="VK731" s="5"/>
      <c r="VL731" s="5"/>
      <c r="VM731" s="5"/>
      <c r="VN731" s="5"/>
      <c r="VO731" s="5"/>
      <c r="VP731" s="5"/>
      <c r="VQ731" s="5"/>
      <c r="VR731" s="5"/>
      <c r="VS731" s="5"/>
      <c r="VT731" s="5"/>
      <c r="VU731" s="5"/>
      <c r="VV731" s="5"/>
      <c r="VW731" s="5"/>
      <c r="VX731" s="5"/>
      <c r="VY731" s="5"/>
      <c r="VZ731" s="5"/>
      <c r="WA731" s="5"/>
      <c r="WB731" s="5"/>
      <c r="WC731" s="5"/>
      <c r="WD731" s="5"/>
      <c r="WE731" s="5"/>
      <c r="WF731" s="5"/>
      <c r="WG731" s="5"/>
      <c r="WH731" s="5"/>
      <c r="WI731" s="5"/>
      <c r="WJ731" s="5"/>
      <c r="WK731" s="5"/>
      <c r="WL731" s="5"/>
      <c r="WM731" s="5"/>
      <c r="WN731" s="5"/>
      <c r="WO731" s="5"/>
      <c r="WP731" s="5"/>
      <c r="WQ731" s="5"/>
      <c r="WR731" s="5"/>
      <c r="WS731" s="5"/>
      <c r="WT731" s="5"/>
      <c r="WU731" s="5"/>
      <c r="WV731" s="5"/>
      <c r="WW731" s="5"/>
      <c r="WX731" s="5"/>
      <c r="WY731" s="5"/>
      <c r="WZ731" s="5"/>
      <c r="XA731" s="5"/>
      <c r="XB731" s="5"/>
      <c r="XC731" s="5"/>
      <c r="XD731" s="5"/>
      <c r="XE731" s="5"/>
      <c r="XF731" s="5"/>
      <c r="XG731" s="5"/>
      <c r="XH731" s="5"/>
      <c r="XI731" s="5"/>
      <c r="XJ731" s="5"/>
      <c r="XK731" s="5"/>
      <c r="XL731" s="5"/>
      <c r="XM731" s="5"/>
      <c r="XN731" s="5"/>
      <c r="XO731" s="5"/>
      <c r="XP731" s="5"/>
      <c r="XQ731" s="5"/>
      <c r="XR731" s="5"/>
      <c r="XS731" s="5"/>
      <c r="XT731" s="5"/>
      <c r="XU731" s="5"/>
      <c r="XV731" s="5"/>
      <c r="XW731" s="5"/>
    </row>
    <row r="732" spans="39:647" x14ac:dyDescent="0.45">
      <c r="AM732" s="5"/>
      <c r="AN732" s="5"/>
      <c r="AO732" s="5"/>
      <c r="AP732" s="5"/>
      <c r="AQ732" s="5"/>
      <c r="AR732" s="5"/>
      <c r="AS732" s="5"/>
      <c r="AT732" s="5"/>
      <c r="AU732" s="5"/>
      <c r="AV732" s="5"/>
      <c r="AW732" s="5"/>
      <c r="AX732" s="5"/>
      <c r="AY732" s="5"/>
      <c r="AZ732" s="5"/>
      <c r="BA732" s="5"/>
      <c r="BB732" s="5"/>
      <c r="BC732" s="5"/>
      <c r="BD732" s="5"/>
      <c r="BE732" s="5"/>
      <c r="BF732" s="5"/>
      <c r="BG732" s="5"/>
      <c r="BH732" s="5"/>
      <c r="BI732" s="5"/>
      <c r="BJ732" s="5"/>
      <c r="BK732" s="5"/>
      <c r="BL732" s="5"/>
      <c r="BM732" s="5"/>
      <c r="BN732" s="5"/>
      <c r="BO732" s="5"/>
      <c r="BP732" s="5"/>
      <c r="BQ732" s="5"/>
      <c r="BR732" s="5"/>
      <c r="BS732" s="5"/>
      <c r="BT732" s="5"/>
      <c r="BU732" s="5"/>
      <c r="BV732" s="5"/>
      <c r="BW732" s="5"/>
      <c r="BX732" s="5"/>
      <c r="BY732" s="5"/>
      <c r="BZ732" s="5"/>
      <c r="CA732" s="5"/>
      <c r="CB732" s="5"/>
      <c r="CC732" s="5"/>
      <c r="CD732" s="5"/>
      <c r="CE732" s="5"/>
      <c r="CF732" s="5"/>
      <c r="CG732" s="5"/>
      <c r="CH732" s="5"/>
      <c r="CI732" s="5"/>
      <c r="CJ732" s="5"/>
      <c r="CK732" s="5"/>
      <c r="CL732" s="5"/>
      <c r="CM732" s="5"/>
      <c r="CN732" s="5"/>
      <c r="CO732" s="5"/>
      <c r="CP732" s="5"/>
      <c r="CQ732" s="5"/>
      <c r="CR732" s="5"/>
      <c r="CS732" s="5"/>
      <c r="CT732" s="5"/>
      <c r="CU732" s="5"/>
      <c r="CV732" s="5"/>
      <c r="CW732" s="5"/>
      <c r="CX732" s="5"/>
      <c r="CY732" s="5"/>
      <c r="CZ732" s="5"/>
      <c r="DA732" s="5"/>
      <c r="DB732" s="5"/>
      <c r="DC732" s="5"/>
      <c r="DD732" s="5"/>
      <c r="DE732" s="5"/>
      <c r="DF732" s="5"/>
      <c r="DG732" s="5"/>
      <c r="DH732" s="5"/>
      <c r="DI732" s="5"/>
      <c r="DJ732" s="5"/>
      <c r="DK732" s="5"/>
      <c r="DL732" s="5"/>
      <c r="DM732" s="5"/>
      <c r="DN732" s="5"/>
      <c r="DO732" s="5"/>
      <c r="DP732" s="5"/>
      <c r="DQ732" s="5"/>
      <c r="DR732" s="5"/>
      <c r="DS732" s="5"/>
      <c r="DT732" s="5"/>
      <c r="DU732" s="5"/>
      <c r="DV732" s="5"/>
      <c r="DW732" s="5"/>
      <c r="DX732" s="5"/>
      <c r="DY732" s="5"/>
      <c r="DZ732" s="5"/>
      <c r="EA732" s="5"/>
      <c r="EB732" s="5"/>
      <c r="EC732" s="5"/>
      <c r="ED732" s="5"/>
      <c r="EE732" s="5"/>
      <c r="EF732" s="5"/>
      <c r="EG732" s="5"/>
      <c r="EH732" s="5"/>
      <c r="EI732" s="5"/>
      <c r="EJ732" s="5"/>
      <c r="EK732" s="5"/>
      <c r="EL732" s="5"/>
      <c r="EM732" s="5"/>
      <c r="EN732" s="5"/>
      <c r="EO732" s="5"/>
      <c r="EP732" s="5"/>
      <c r="EQ732" s="5"/>
      <c r="ER732" s="5"/>
      <c r="ES732" s="5"/>
      <c r="ET732" s="5"/>
      <c r="EU732" s="5"/>
      <c r="EV732" s="5"/>
      <c r="EW732" s="5"/>
      <c r="EX732" s="5"/>
      <c r="EY732" s="5"/>
      <c r="EZ732" s="5"/>
      <c r="FA732" s="5"/>
      <c r="FB732" s="5"/>
      <c r="FC732" s="5"/>
      <c r="FD732" s="5"/>
      <c r="FE732" s="5"/>
      <c r="FF732" s="5"/>
      <c r="FG732" s="5"/>
      <c r="FH732" s="5"/>
      <c r="FI732" s="5"/>
      <c r="FJ732" s="5"/>
      <c r="FK732" s="5"/>
      <c r="FL732" s="5"/>
      <c r="FM732" s="5"/>
      <c r="FN732" s="5"/>
      <c r="FO732" s="5"/>
      <c r="FP732" s="5"/>
      <c r="FQ732" s="5"/>
      <c r="FR732" s="5"/>
      <c r="FS732" s="5"/>
      <c r="FT732" s="5"/>
      <c r="FU732" s="5"/>
      <c r="FV732" s="5"/>
      <c r="FW732" s="5"/>
      <c r="FX732" s="5"/>
      <c r="FY732" s="5"/>
      <c r="FZ732" s="5"/>
      <c r="GA732" s="5"/>
      <c r="GB732" s="5"/>
      <c r="GC732" s="5"/>
      <c r="GD732" s="5"/>
      <c r="GE732" s="5"/>
      <c r="GF732" s="5"/>
      <c r="GG732" s="5"/>
      <c r="GH732" s="5"/>
      <c r="GI732" s="5"/>
      <c r="GJ732" s="5"/>
      <c r="GK732" s="5"/>
      <c r="GL732" s="5"/>
      <c r="GM732" s="5"/>
      <c r="GN732" s="5"/>
      <c r="GO732" s="5"/>
      <c r="GP732" s="5"/>
      <c r="GQ732" s="5"/>
      <c r="GR732" s="5"/>
      <c r="GS732" s="5"/>
      <c r="GT732" s="5"/>
      <c r="GU732" s="5"/>
      <c r="GV732" s="5"/>
      <c r="GW732" s="5"/>
      <c r="GX732" s="5"/>
      <c r="GY732" s="5"/>
      <c r="GZ732" s="5"/>
      <c r="HA732" s="5"/>
      <c r="HB732" s="5"/>
      <c r="HC732" s="5"/>
      <c r="HD732" s="5"/>
      <c r="HE732" s="5"/>
      <c r="HF732" s="5"/>
      <c r="HG732" s="5"/>
      <c r="HH732" s="5"/>
      <c r="HI732" s="5"/>
      <c r="HJ732" s="5"/>
      <c r="HK732" s="5"/>
      <c r="HL732" s="5"/>
      <c r="HM732" s="5"/>
      <c r="HN732" s="5"/>
      <c r="HO732" s="5"/>
      <c r="HP732" s="5"/>
      <c r="HQ732" s="5"/>
      <c r="HR732" s="5"/>
      <c r="HS732" s="5"/>
      <c r="HT732" s="5"/>
      <c r="HU732" s="5"/>
      <c r="HV732" s="5"/>
      <c r="HW732" s="5"/>
      <c r="HX732" s="5"/>
      <c r="HY732" s="5"/>
      <c r="HZ732" s="5"/>
      <c r="IA732" s="5"/>
      <c r="IB732" s="5"/>
      <c r="IC732" s="5"/>
      <c r="ID732" s="5"/>
      <c r="IE732" s="5"/>
      <c r="IF732" s="5"/>
      <c r="IG732" s="5"/>
      <c r="IH732" s="5"/>
      <c r="II732" s="5"/>
      <c r="IJ732" s="5"/>
      <c r="IK732" s="5"/>
      <c r="IL732" s="5"/>
      <c r="IM732" s="5"/>
      <c r="IN732" s="5"/>
      <c r="IO732" s="5"/>
      <c r="IP732" s="5"/>
      <c r="IQ732" s="5"/>
      <c r="IR732" s="5"/>
      <c r="IS732" s="5"/>
      <c r="IT732" s="5"/>
      <c r="IU732" s="5"/>
      <c r="IV732" s="5"/>
      <c r="IW732" s="5"/>
      <c r="IX732" s="5"/>
      <c r="IY732" s="5"/>
      <c r="IZ732" s="5"/>
      <c r="JA732" s="5"/>
      <c r="JB732" s="5"/>
      <c r="JC732" s="5"/>
      <c r="JD732" s="5"/>
      <c r="JE732" s="5"/>
      <c r="JF732" s="5"/>
      <c r="JG732" s="5"/>
      <c r="JH732" s="5"/>
      <c r="JI732" s="5"/>
      <c r="JJ732" s="5"/>
      <c r="JK732" s="5"/>
      <c r="JL732" s="5"/>
      <c r="JM732" s="5"/>
      <c r="JN732" s="5"/>
      <c r="JO732" s="5"/>
      <c r="JP732" s="5"/>
      <c r="JQ732" s="5"/>
      <c r="JR732" s="5"/>
      <c r="JS732" s="5"/>
      <c r="JT732" s="5"/>
      <c r="JU732" s="5"/>
      <c r="JV732" s="5"/>
      <c r="JW732" s="5"/>
      <c r="JX732" s="5"/>
      <c r="JY732" s="5"/>
      <c r="JZ732" s="5"/>
      <c r="KA732" s="5"/>
      <c r="KB732" s="5"/>
      <c r="KC732" s="5"/>
      <c r="KD732" s="5"/>
      <c r="KE732" s="5"/>
      <c r="KF732" s="5"/>
      <c r="KG732" s="5"/>
      <c r="KH732" s="5"/>
      <c r="KI732" s="5"/>
      <c r="KJ732" s="5"/>
      <c r="KK732" s="5"/>
      <c r="KL732" s="5"/>
      <c r="KM732" s="5"/>
      <c r="KN732" s="5"/>
      <c r="KO732" s="5"/>
      <c r="KP732" s="5"/>
      <c r="KQ732" s="5"/>
      <c r="KR732" s="5"/>
      <c r="KS732" s="5"/>
      <c r="KT732" s="5"/>
      <c r="KU732" s="5"/>
      <c r="KV732" s="5"/>
      <c r="KW732" s="5"/>
      <c r="KX732" s="5"/>
      <c r="KY732" s="5"/>
      <c r="KZ732" s="5"/>
      <c r="LA732" s="5"/>
      <c r="LB732" s="5"/>
      <c r="LC732" s="5"/>
      <c r="LD732" s="5"/>
      <c r="LE732" s="5"/>
      <c r="LF732" s="5"/>
      <c r="LG732" s="5"/>
      <c r="LH732" s="5"/>
      <c r="LI732" s="5"/>
      <c r="LJ732" s="5"/>
      <c r="LK732" s="5"/>
      <c r="LL732" s="5"/>
      <c r="LM732" s="5"/>
      <c r="LN732" s="5"/>
      <c r="LO732" s="5"/>
      <c r="LP732" s="5"/>
      <c r="LQ732" s="5"/>
      <c r="LR732" s="5"/>
      <c r="LS732" s="5"/>
      <c r="LT732" s="5"/>
      <c r="LU732" s="5"/>
      <c r="LV732" s="5"/>
      <c r="LW732" s="5"/>
      <c r="LX732" s="5"/>
      <c r="LY732" s="5"/>
      <c r="LZ732" s="5"/>
      <c r="MA732" s="5"/>
      <c r="MB732" s="5"/>
      <c r="MC732" s="5"/>
      <c r="MD732" s="5"/>
      <c r="ME732" s="5"/>
      <c r="MF732" s="5"/>
      <c r="MG732" s="5"/>
      <c r="MH732" s="5"/>
      <c r="MI732" s="5"/>
      <c r="MJ732" s="5"/>
      <c r="MK732" s="5"/>
      <c r="ML732" s="5"/>
      <c r="MM732" s="5"/>
      <c r="MN732" s="5"/>
      <c r="MO732" s="5"/>
      <c r="MP732" s="5"/>
      <c r="MQ732" s="5"/>
      <c r="MR732" s="5"/>
      <c r="MS732" s="5"/>
      <c r="MT732" s="5"/>
      <c r="MU732" s="5"/>
      <c r="MV732" s="5"/>
      <c r="MW732" s="5"/>
      <c r="MX732" s="5"/>
      <c r="MY732" s="5"/>
      <c r="MZ732" s="5"/>
      <c r="NA732" s="5"/>
      <c r="NB732" s="5"/>
      <c r="NC732" s="5"/>
      <c r="ND732" s="5"/>
      <c r="NE732" s="5"/>
      <c r="NF732" s="5"/>
      <c r="NG732" s="5"/>
      <c r="NH732" s="5"/>
      <c r="NI732" s="5"/>
      <c r="NJ732" s="5"/>
      <c r="NK732" s="5"/>
      <c r="NL732" s="5"/>
      <c r="NM732" s="5"/>
      <c r="NN732" s="5"/>
      <c r="NO732" s="5"/>
      <c r="NP732" s="5"/>
      <c r="NQ732" s="5"/>
      <c r="NR732" s="5"/>
      <c r="NS732" s="5"/>
      <c r="NT732" s="5"/>
      <c r="NU732" s="5"/>
      <c r="NV732" s="5"/>
      <c r="NW732" s="5"/>
      <c r="NX732" s="5"/>
      <c r="NY732" s="5"/>
      <c r="NZ732" s="5"/>
      <c r="OA732" s="5"/>
      <c r="OB732" s="5"/>
      <c r="OC732" s="5"/>
      <c r="OD732" s="5"/>
      <c r="OE732" s="5"/>
      <c r="OF732" s="5"/>
      <c r="OG732" s="5"/>
      <c r="OH732" s="5"/>
      <c r="OI732" s="5"/>
      <c r="OJ732" s="5"/>
      <c r="OK732" s="5"/>
      <c r="OL732" s="5"/>
      <c r="OM732" s="5"/>
      <c r="ON732" s="5"/>
      <c r="OO732" s="5"/>
      <c r="OP732" s="5"/>
      <c r="OQ732" s="5"/>
      <c r="OR732" s="5"/>
      <c r="OS732" s="5"/>
      <c r="OT732" s="5"/>
      <c r="OU732" s="5"/>
      <c r="OV732" s="5"/>
      <c r="OW732" s="5"/>
      <c r="OX732" s="5"/>
      <c r="OY732" s="5"/>
      <c r="OZ732" s="5"/>
      <c r="PA732" s="5"/>
      <c r="PB732" s="5"/>
      <c r="PC732" s="5"/>
      <c r="PD732" s="5"/>
      <c r="PE732" s="5"/>
      <c r="PF732" s="5"/>
      <c r="PG732" s="5"/>
      <c r="PH732" s="5"/>
      <c r="PI732" s="5"/>
      <c r="PJ732" s="5"/>
      <c r="PK732" s="5"/>
      <c r="PL732" s="5"/>
      <c r="PM732" s="5"/>
      <c r="PN732" s="5"/>
      <c r="PO732" s="5"/>
      <c r="PP732" s="5"/>
      <c r="PQ732" s="5"/>
      <c r="PR732" s="5"/>
      <c r="PS732" s="5"/>
      <c r="PT732" s="5"/>
      <c r="PU732" s="5"/>
      <c r="PV732" s="5"/>
      <c r="PW732" s="5"/>
      <c r="PX732" s="5"/>
      <c r="PY732" s="5"/>
      <c r="PZ732" s="5"/>
      <c r="QA732" s="5"/>
      <c r="QB732" s="5"/>
      <c r="QC732" s="5"/>
      <c r="QD732" s="5"/>
      <c r="QE732" s="5"/>
      <c r="QF732" s="5"/>
      <c r="QG732" s="5"/>
      <c r="QH732" s="5"/>
      <c r="QI732" s="5"/>
      <c r="QJ732" s="5"/>
      <c r="QK732" s="5"/>
      <c r="QL732" s="5"/>
      <c r="QM732" s="5"/>
      <c r="QN732" s="5"/>
      <c r="QO732" s="5"/>
      <c r="QP732" s="5"/>
      <c r="QQ732" s="5"/>
      <c r="QR732" s="5"/>
      <c r="QS732" s="5"/>
      <c r="QT732" s="5"/>
      <c r="QU732" s="5"/>
      <c r="QV732" s="5"/>
      <c r="QW732" s="5"/>
      <c r="QX732" s="5"/>
      <c r="QY732" s="5"/>
      <c r="QZ732" s="5"/>
      <c r="RA732" s="5"/>
      <c r="RB732" s="5"/>
      <c r="RC732" s="5"/>
      <c r="RD732" s="5"/>
      <c r="RE732" s="5"/>
      <c r="RF732" s="5"/>
      <c r="RG732" s="5"/>
      <c r="RH732" s="5"/>
      <c r="RI732" s="5"/>
      <c r="RJ732" s="5"/>
      <c r="RK732" s="5"/>
      <c r="RL732" s="5"/>
      <c r="RM732" s="5"/>
      <c r="RN732" s="5"/>
      <c r="RO732" s="5"/>
      <c r="RP732" s="5"/>
      <c r="RQ732" s="5"/>
      <c r="RR732" s="5"/>
      <c r="RS732" s="5"/>
      <c r="RT732" s="5"/>
      <c r="RU732" s="5"/>
      <c r="RV732" s="5"/>
      <c r="RW732" s="5"/>
      <c r="RX732" s="5"/>
      <c r="RY732" s="5"/>
      <c r="RZ732" s="5"/>
      <c r="SA732" s="5"/>
      <c r="SB732" s="5"/>
      <c r="SC732" s="5"/>
      <c r="SD732" s="5"/>
      <c r="SE732" s="5"/>
      <c r="SF732" s="5"/>
      <c r="SG732" s="5"/>
      <c r="SH732" s="5"/>
      <c r="SI732" s="5"/>
      <c r="SJ732" s="5"/>
      <c r="SK732" s="5"/>
      <c r="SL732" s="5"/>
      <c r="SM732" s="5"/>
      <c r="SN732" s="5"/>
      <c r="SO732" s="5"/>
      <c r="SP732" s="5"/>
      <c r="SQ732" s="5"/>
      <c r="SR732" s="5"/>
      <c r="SS732" s="5"/>
      <c r="ST732" s="5"/>
      <c r="SU732" s="5"/>
      <c r="SV732" s="5"/>
      <c r="SW732" s="5"/>
      <c r="SX732" s="5"/>
      <c r="SY732" s="5"/>
      <c r="SZ732" s="5"/>
      <c r="TA732" s="5"/>
      <c r="TB732" s="5"/>
      <c r="TC732" s="5"/>
      <c r="TD732" s="5"/>
      <c r="TE732" s="5"/>
      <c r="TF732" s="5"/>
      <c r="TG732" s="5"/>
      <c r="TH732" s="5"/>
      <c r="TI732" s="5"/>
      <c r="TJ732" s="5"/>
      <c r="TK732" s="5"/>
      <c r="TL732" s="5"/>
      <c r="TM732" s="5"/>
      <c r="TN732" s="5"/>
      <c r="TO732" s="5"/>
      <c r="TP732" s="5"/>
      <c r="TQ732" s="5"/>
      <c r="TR732" s="5"/>
      <c r="TS732" s="5"/>
      <c r="TT732" s="5"/>
      <c r="TU732" s="5"/>
      <c r="TV732" s="5"/>
      <c r="TW732" s="5"/>
      <c r="TX732" s="5"/>
      <c r="TY732" s="5"/>
      <c r="TZ732" s="5"/>
      <c r="UA732" s="5"/>
      <c r="UB732" s="5"/>
      <c r="UC732" s="5"/>
      <c r="UD732" s="5"/>
      <c r="UE732" s="5"/>
      <c r="UF732" s="5"/>
      <c r="UG732" s="5"/>
      <c r="UH732" s="5"/>
      <c r="UI732" s="5"/>
      <c r="UJ732" s="5"/>
      <c r="UK732" s="5"/>
      <c r="UL732" s="5"/>
      <c r="UM732" s="5"/>
      <c r="UN732" s="5"/>
      <c r="UO732" s="5"/>
      <c r="UP732" s="5"/>
      <c r="UQ732" s="5"/>
      <c r="UR732" s="5"/>
      <c r="US732" s="5"/>
      <c r="UT732" s="5"/>
      <c r="UU732" s="5"/>
      <c r="UV732" s="5"/>
      <c r="UW732" s="5"/>
      <c r="UX732" s="5"/>
      <c r="UY732" s="5"/>
      <c r="UZ732" s="5"/>
      <c r="VA732" s="5"/>
      <c r="VB732" s="5"/>
      <c r="VC732" s="5"/>
      <c r="VD732" s="5"/>
      <c r="VE732" s="5"/>
      <c r="VF732" s="5"/>
      <c r="VG732" s="5"/>
      <c r="VH732" s="5"/>
      <c r="VI732" s="5"/>
      <c r="VJ732" s="5"/>
      <c r="VK732" s="5"/>
      <c r="VL732" s="5"/>
      <c r="VM732" s="5"/>
      <c r="VN732" s="5"/>
      <c r="VO732" s="5"/>
      <c r="VP732" s="5"/>
      <c r="VQ732" s="5"/>
      <c r="VR732" s="5"/>
      <c r="VS732" s="5"/>
      <c r="VT732" s="5"/>
      <c r="VU732" s="5"/>
      <c r="VV732" s="5"/>
      <c r="VW732" s="5"/>
      <c r="VX732" s="5"/>
      <c r="VY732" s="5"/>
      <c r="VZ732" s="5"/>
      <c r="WA732" s="5"/>
      <c r="WB732" s="5"/>
      <c r="WC732" s="5"/>
      <c r="WD732" s="5"/>
      <c r="WE732" s="5"/>
      <c r="WF732" s="5"/>
      <c r="WG732" s="5"/>
      <c r="WH732" s="5"/>
      <c r="WI732" s="5"/>
      <c r="WJ732" s="5"/>
      <c r="WK732" s="5"/>
      <c r="WL732" s="5"/>
      <c r="WM732" s="5"/>
      <c r="WN732" s="5"/>
      <c r="WO732" s="5"/>
      <c r="WP732" s="5"/>
      <c r="WQ732" s="5"/>
      <c r="WR732" s="5"/>
      <c r="WS732" s="5"/>
      <c r="WT732" s="5"/>
      <c r="WU732" s="5"/>
      <c r="WV732" s="5"/>
      <c r="WW732" s="5"/>
      <c r="WX732" s="5"/>
      <c r="WY732" s="5"/>
      <c r="WZ732" s="5"/>
      <c r="XA732" s="5"/>
      <c r="XB732" s="5"/>
      <c r="XC732" s="5"/>
      <c r="XD732" s="5"/>
      <c r="XE732" s="5"/>
      <c r="XF732" s="5"/>
      <c r="XG732" s="5"/>
      <c r="XH732" s="5"/>
      <c r="XI732" s="5"/>
      <c r="XJ732" s="5"/>
      <c r="XK732" s="5"/>
      <c r="XL732" s="5"/>
      <c r="XM732" s="5"/>
      <c r="XN732" s="5"/>
      <c r="XO732" s="5"/>
      <c r="XP732" s="5"/>
      <c r="XQ732" s="5"/>
      <c r="XR732" s="5"/>
      <c r="XS732" s="5"/>
      <c r="XT732" s="5"/>
      <c r="XU732" s="5"/>
      <c r="XV732" s="5"/>
      <c r="XW732" s="5"/>
    </row>
    <row r="733" spans="39:647" x14ac:dyDescent="0.4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c r="EU733" s="5"/>
      <c r="EV733" s="5"/>
      <c r="EW733" s="5"/>
      <c r="EX733" s="5"/>
      <c r="EY733" s="5"/>
      <c r="EZ733" s="5"/>
      <c r="FA733" s="5"/>
      <c r="FB733" s="5"/>
      <c r="FC733" s="5"/>
      <c r="FD733" s="5"/>
      <c r="FE733" s="5"/>
      <c r="FF733" s="5"/>
      <c r="FG733" s="5"/>
      <c r="FH733" s="5"/>
      <c r="FI733" s="5"/>
      <c r="FJ733" s="5"/>
      <c r="FK733" s="5"/>
      <c r="FL733" s="5"/>
      <c r="FM733" s="5"/>
      <c r="FN733" s="5"/>
      <c r="FO733" s="5"/>
      <c r="FP733" s="5"/>
      <c r="FQ733" s="5"/>
      <c r="FR733" s="5"/>
      <c r="FS733" s="5"/>
      <c r="FT733" s="5"/>
      <c r="FU733" s="5"/>
      <c r="FV733" s="5"/>
      <c r="FW733" s="5"/>
      <c r="FX733" s="5"/>
      <c r="FY733" s="5"/>
      <c r="FZ733" s="5"/>
      <c r="GA733" s="5"/>
      <c r="GB733" s="5"/>
      <c r="GC733" s="5"/>
      <c r="GD733" s="5"/>
      <c r="GE733" s="5"/>
      <c r="GF733" s="5"/>
      <c r="GG733" s="5"/>
      <c r="GH733" s="5"/>
      <c r="GI733" s="5"/>
      <c r="GJ733" s="5"/>
      <c r="GK733" s="5"/>
      <c r="GL733" s="5"/>
      <c r="GM733" s="5"/>
      <c r="GN733" s="5"/>
      <c r="GO733" s="5"/>
      <c r="GP733" s="5"/>
      <c r="GQ733" s="5"/>
      <c r="GR733" s="5"/>
      <c r="GS733" s="5"/>
      <c r="GT733" s="5"/>
      <c r="GU733" s="5"/>
      <c r="GV733" s="5"/>
      <c r="GW733" s="5"/>
      <c r="GX733" s="5"/>
      <c r="GY733" s="5"/>
      <c r="GZ733" s="5"/>
      <c r="HA733" s="5"/>
      <c r="HB733" s="5"/>
      <c r="HC733" s="5"/>
      <c r="HD733" s="5"/>
      <c r="HE733" s="5"/>
      <c r="HF733" s="5"/>
      <c r="HG733" s="5"/>
      <c r="HH733" s="5"/>
      <c r="HI733" s="5"/>
      <c r="HJ733" s="5"/>
      <c r="HK733" s="5"/>
      <c r="HL733" s="5"/>
      <c r="HM733" s="5"/>
      <c r="HN733" s="5"/>
      <c r="HO733" s="5"/>
      <c r="HP733" s="5"/>
      <c r="HQ733" s="5"/>
      <c r="HR733" s="5"/>
      <c r="HS733" s="5"/>
      <c r="HT733" s="5"/>
      <c r="HU733" s="5"/>
      <c r="HV733" s="5"/>
      <c r="HW733" s="5"/>
      <c r="HX733" s="5"/>
      <c r="HY733" s="5"/>
      <c r="HZ733" s="5"/>
      <c r="IA733" s="5"/>
      <c r="IB733" s="5"/>
      <c r="IC733" s="5"/>
      <c r="ID733" s="5"/>
      <c r="IE733" s="5"/>
      <c r="IF733" s="5"/>
      <c r="IG733" s="5"/>
      <c r="IH733" s="5"/>
      <c r="II733" s="5"/>
      <c r="IJ733" s="5"/>
      <c r="IK733" s="5"/>
      <c r="IL733" s="5"/>
      <c r="IM733" s="5"/>
      <c r="IN733" s="5"/>
      <c r="IO733" s="5"/>
      <c r="IP733" s="5"/>
      <c r="IQ733" s="5"/>
      <c r="IR733" s="5"/>
      <c r="IS733" s="5"/>
      <c r="IT733" s="5"/>
      <c r="IU733" s="5"/>
      <c r="IV733" s="5"/>
      <c r="IW733" s="5"/>
      <c r="IX733" s="5"/>
      <c r="IY733" s="5"/>
      <c r="IZ733" s="5"/>
      <c r="JA733" s="5"/>
      <c r="JB733" s="5"/>
      <c r="JC733" s="5"/>
      <c r="JD733" s="5"/>
      <c r="JE733" s="5"/>
      <c r="JF733" s="5"/>
      <c r="JG733" s="5"/>
      <c r="JH733" s="5"/>
      <c r="JI733" s="5"/>
      <c r="JJ733" s="5"/>
      <c r="JK733" s="5"/>
      <c r="JL733" s="5"/>
      <c r="JM733" s="5"/>
      <c r="JN733" s="5"/>
      <c r="JO733" s="5"/>
      <c r="JP733" s="5"/>
      <c r="JQ733" s="5"/>
      <c r="JR733" s="5"/>
      <c r="JS733" s="5"/>
      <c r="JT733" s="5"/>
      <c r="JU733" s="5"/>
      <c r="JV733" s="5"/>
      <c r="JW733" s="5"/>
      <c r="JX733" s="5"/>
      <c r="JY733" s="5"/>
      <c r="JZ733" s="5"/>
      <c r="KA733" s="5"/>
      <c r="KB733" s="5"/>
      <c r="KC733" s="5"/>
      <c r="KD733" s="5"/>
      <c r="KE733" s="5"/>
      <c r="KF733" s="5"/>
      <c r="KG733" s="5"/>
      <c r="KH733" s="5"/>
      <c r="KI733" s="5"/>
      <c r="KJ733" s="5"/>
      <c r="KK733" s="5"/>
      <c r="KL733" s="5"/>
      <c r="KM733" s="5"/>
      <c r="KN733" s="5"/>
      <c r="KO733" s="5"/>
      <c r="KP733" s="5"/>
      <c r="KQ733" s="5"/>
      <c r="KR733" s="5"/>
      <c r="KS733" s="5"/>
      <c r="KT733" s="5"/>
      <c r="KU733" s="5"/>
      <c r="KV733" s="5"/>
      <c r="KW733" s="5"/>
      <c r="KX733" s="5"/>
      <c r="KY733" s="5"/>
      <c r="KZ733" s="5"/>
      <c r="LA733" s="5"/>
      <c r="LB733" s="5"/>
      <c r="LC733" s="5"/>
      <c r="LD733" s="5"/>
      <c r="LE733" s="5"/>
      <c r="LF733" s="5"/>
      <c r="LG733" s="5"/>
      <c r="LH733" s="5"/>
      <c r="LI733" s="5"/>
      <c r="LJ733" s="5"/>
      <c r="LK733" s="5"/>
      <c r="LL733" s="5"/>
      <c r="LM733" s="5"/>
      <c r="LN733" s="5"/>
      <c r="LO733" s="5"/>
      <c r="LP733" s="5"/>
      <c r="LQ733" s="5"/>
      <c r="LR733" s="5"/>
      <c r="LS733" s="5"/>
      <c r="LT733" s="5"/>
      <c r="LU733" s="5"/>
      <c r="LV733" s="5"/>
      <c r="LW733" s="5"/>
      <c r="LX733" s="5"/>
      <c r="LY733" s="5"/>
      <c r="LZ733" s="5"/>
      <c r="MA733" s="5"/>
      <c r="MB733" s="5"/>
      <c r="MC733" s="5"/>
      <c r="MD733" s="5"/>
      <c r="ME733" s="5"/>
      <c r="MF733" s="5"/>
      <c r="MG733" s="5"/>
      <c r="MH733" s="5"/>
      <c r="MI733" s="5"/>
      <c r="MJ733" s="5"/>
      <c r="MK733" s="5"/>
      <c r="ML733" s="5"/>
      <c r="MM733" s="5"/>
      <c r="MN733" s="5"/>
      <c r="MO733" s="5"/>
      <c r="MP733" s="5"/>
      <c r="MQ733" s="5"/>
      <c r="MR733" s="5"/>
      <c r="MS733" s="5"/>
      <c r="MT733" s="5"/>
      <c r="MU733" s="5"/>
      <c r="MV733" s="5"/>
      <c r="MW733" s="5"/>
      <c r="MX733" s="5"/>
      <c r="MY733" s="5"/>
      <c r="MZ733" s="5"/>
      <c r="NA733" s="5"/>
      <c r="NB733" s="5"/>
      <c r="NC733" s="5"/>
      <c r="ND733" s="5"/>
      <c r="NE733" s="5"/>
      <c r="NF733" s="5"/>
      <c r="NG733" s="5"/>
      <c r="NH733" s="5"/>
      <c r="NI733" s="5"/>
      <c r="NJ733" s="5"/>
      <c r="NK733" s="5"/>
      <c r="NL733" s="5"/>
      <c r="NM733" s="5"/>
      <c r="NN733" s="5"/>
      <c r="NO733" s="5"/>
      <c r="NP733" s="5"/>
      <c r="NQ733" s="5"/>
      <c r="NR733" s="5"/>
      <c r="NS733" s="5"/>
      <c r="NT733" s="5"/>
      <c r="NU733" s="5"/>
      <c r="NV733" s="5"/>
      <c r="NW733" s="5"/>
      <c r="NX733" s="5"/>
      <c r="NY733" s="5"/>
      <c r="NZ733" s="5"/>
      <c r="OA733" s="5"/>
      <c r="OB733" s="5"/>
      <c r="OC733" s="5"/>
      <c r="OD733" s="5"/>
      <c r="OE733" s="5"/>
      <c r="OF733" s="5"/>
      <c r="OG733" s="5"/>
      <c r="OH733" s="5"/>
      <c r="OI733" s="5"/>
      <c r="OJ733" s="5"/>
      <c r="OK733" s="5"/>
      <c r="OL733" s="5"/>
      <c r="OM733" s="5"/>
      <c r="ON733" s="5"/>
      <c r="OO733" s="5"/>
      <c r="OP733" s="5"/>
      <c r="OQ733" s="5"/>
      <c r="OR733" s="5"/>
      <c r="OS733" s="5"/>
      <c r="OT733" s="5"/>
      <c r="OU733" s="5"/>
      <c r="OV733" s="5"/>
      <c r="OW733" s="5"/>
      <c r="OX733" s="5"/>
      <c r="OY733" s="5"/>
      <c r="OZ733" s="5"/>
      <c r="PA733" s="5"/>
      <c r="PB733" s="5"/>
      <c r="PC733" s="5"/>
      <c r="PD733" s="5"/>
      <c r="PE733" s="5"/>
      <c r="PF733" s="5"/>
      <c r="PG733" s="5"/>
      <c r="PH733" s="5"/>
      <c r="PI733" s="5"/>
      <c r="PJ733" s="5"/>
      <c r="PK733" s="5"/>
      <c r="PL733" s="5"/>
      <c r="PM733" s="5"/>
      <c r="PN733" s="5"/>
      <c r="PO733" s="5"/>
      <c r="PP733" s="5"/>
      <c r="PQ733" s="5"/>
      <c r="PR733" s="5"/>
      <c r="PS733" s="5"/>
      <c r="PT733" s="5"/>
      <c r="PU733" s="5"/>
      <c r="PV733" s="5"/>
      <c r="PW733" s="5"/>
      <c r="PX733" s="5"/>
      <c r="PY733" s="5"/>
      <c r="PZ733" s="5"/>
      <c r="QA733" s="5"/>
      <c r="QB733" s="5"/>
      <c r="QC733" s="5"/>
      <c r="QD733" s="5"/>
      <c r="QE733" s="5"/>
      <c r="QF733" s="5"/>
      <c r="QG733" s="5"/>
      <c r="QH733" s="5"/>
      <c r="QI733" s="5"/>
      <c r="QJ733" s="5"/>
      <c r="QK733" s="5"/>
      <c r="QL733" s="5"/>
      <c r="QM733" s="5"/>
      <c r="QN733" s="5"/>
      <c r="QO733" s="5"/>
      <c r="QP733" s="5"/>
      <c r="QQ733" s="5"/>
      <c r="QR733" s="5"/>
      <c r="QS733" s="5"/>
      <c r="QT733" s="5"/>
      <c r="QU733" s="5"/>
      <c r="QV733" s="5"/>
      <c r="QW733" s="5"/>
      <c r="QX733" s="5"/>
      <c r="QY733" s="5"/>
      <c r="QZ733" s="5"/>
      <c r="RA733" s="5"/>
      <c r="RB733" s="5"/>
      <c r="RC733" s="5"/>
      <c r="RD733" s="5"/>
      <c r="RE733" s="5"/>
      <c r="RF733" s="5"/>
      <c r="RG733" s="5"/>
      <c r="RH733" s="5"/>
      <c r="RI733" s="5"/>
      <c r="RJ733" s="5"/>
      <c r="RK733" s="5"/>
      <c r="RL733" s="5"/>
      <c r="RM733" s="5"/>
      <c r="RN733" s="5"/>
      <c r="RO733" s="5"/>
      <c r="RP733" s="5"/>
      <c r="RQ733" s="5"/>
      <c r="RR733" s="5"/>
      <c r="RS733" s="5"/>
      <c r="RT733" s="5"/>
      <c r="RU733" s="5"/>
      <c r="RV733" s="5"/>
      <c r="RW733" s="5"/>
      <c r="RX733" s="5"/>
      <c r="RY733" s="5"/>
      <c r="RZ733" s="5"/>
      <c r="SA733" s="5"/>
      <c r="SB733" s="5"/>
      <c r="SC733" s="5"/>
      <c r="SD733" s="5"/>
      <c r="SE733" s="5"/>
      <c r="SF733" s="5"/>
      <c r="SG733" s="5"/>
      <c r="SH733" s="5"/>
      <c r="SI733" s="5"/>
      <c r="SJ733" s="5"/>
      <c r="SK733" s="5"/>
      <c r="SL733" s="5"/>
      <c r="SM733" s="5"/>
      <c r="SN733" s="5"/>
      <c r="SO733" s="5"/>
      <c r="SP733" s="5"/>
      <c r="SQ733" s="5"/>
      <c r="SR733" s="5"/>
      <c r="SS733" s="5"/>
      <c r="ST733" s="5"/>
      <c r="SU733" s="5"/>
      <c r="SV733" s="5"/>
      <c r="SW733" s="5"/>
      <c r="SX733" s="5"/>
      <c r="SY733" s="5"/>
      <c r="SZ733" s="5"/>
      <c r="TA733" s="5"/>
      <c r="TB733" s="5"/>
      <c r="TC733" s="5"/>
      <c r="TD733" s="5"/>
      <c r="TE733" s="5"/>
      <c r="TF733" s="5"/>
      <c r="TG733" s="5"/>
      <c r="TH733" s="5"/>
      <c r="TI733" s="5"/>
      <c r="TJ733" s="5"/>
      <c r="TK733" s="5"/>
      <c r="TL733" s="5"/>
      <c r="TM733" s="5"/>
      <c r="TN733" s="5"/>
      <c r="TO733" s="5"/>
      <c r="TP733" s="5"/>
      <c r="TQ733" s="5"/>
      <c r="TR733" s="5"/>
      <c r="TS733" s="5"/>
      <c r="TT733" s="5"/>
      <c r="TU733" s="5"/>
      <c r="TV733" s="5"/>
      <c r="TW733" s="5"/>
      <c r="TX733" s="5"/>
      <c r="TY733" s="5"/>
      <c r="TZ733" s="5"/>
      <c r="UA733" s="5"/>
      <c r="UB733" s="5"/>
      <c r="UC733" s="5"/>
      <c r="UD733" s="5"/>
      <c r="UE733" s="5"/>
      <c r="UF733" s="5"/>
      <c r="UG733" s="5"/>
      <c r="UH733" s="5"/>
      <c r="UI733" s="5"/>
      <c r="UJ733" s="5"/>
      <c r="UK733" s="5"/>
      <c r="UL733" s="5"/>
      <c r="UM733" s="5"/>
      <c r="UN733" s="5"/>
      <c r="UO733" s="5"/>
      <c r="UP733" s="5"/>
      <c r="UQ733" s="5"/>
      <c r="UR733" s="5"/>
      <c r="US733" s="5"/>
      <c r="UT733" s="5"/>
      <c r="UU733" s="5"/>
      <c r="UV733" s="5"/>
      <c r="UW733" s="5"/>
      <c r="UX733" s="5"/>
      <c r="UY733" s="5"/>
      <c r="UZ733" s="5"/>
      <c r="VA733" s="5"/>
      <c r="VB733" s="5"/>
      <c r="VC733" s="5"/>
      <c r="VD733" s="5"/>
      <c r="VE733" s="5"/>
      <c r="VF733" s="5"/>
      <c r="VG733" s="5"/>
      <c r="VH733" s="5"/>
      <c r="VI733" s="5"/>
      <c r="VJ733" s="5"/>
      <c r="VK733" s="5"/>
      <c r="VL733" s="5"/>
      <c r="VM733" s="5"/>
      <c r="VN733" s="5"/>
      <c r="VO733" s="5"/>
      <c r="VP733" s="5"/>
      <c r="VQ733" s="5"/>
      <c r="VR733" s="5"/>
      <c r="VS733" s="5"/>
      <c r="VT733" s="5"/>
      <c r="VU733" s="5"/>
      <c r="VV733" s="5"/>
      <c r="VW733" s="5"/>
      <c r="VX733" s="5"/>
      <c r="VY733" s="5"/>
      <c r="VZ733" s="5"/>
      <c r="WA733" s="5"/>
      <c r="WB733" s="5"/>
      <c r="WC733" s="5"/>
      <c r="WD733" s="5"/>
      <c r="WE733" s="5"/>
      <c r="WF733" s="5"/>
      <c r="WG733" s="5"/>
      <c r="WH733" s="5"/>
      <c r="WI733" s="5"/>
      <c r="WJ733" s="5"/>
      <c r="WK733" s="5"/>
      <c r="WL733" s="5"/>
      <c r="WM733" s="5"/>
      <c r="WN733" s="5"/>
      <c r="WO733" s="5"/>
      <c r="WP733" s="5"/>
      <c r="WQ733" s="5"/>
      <c r="WR733" s="5"/>
      <c r="WS733" s="5"/>
      <c r="WT733" s="5"/>
      <c r="WU733" s="5"/>
      <c r="WV733" s="5"/>
      <c r="WW733" s="5"/>
      <c r="WX733" s="5"/>
      <c r="WY733" s="5"/>
      <c r="WZ733" s="5"/>
      <c r="XA733" s="5"/>
      <c r="XB733" s="5"/>
      <c r="XC733" s="5"/>
      <c r="XD733" s="5"/>
      <c r="XE733" s="5"/>
      <c r="XF733" s="5"/>
      <c r="XG733" s="5"/>
      <c r="XH733" s="5"/>
      <c r="XI733" s="5"/>
      <c r="XJ733" s="5"/>
      <c r="XK733" s="5"/>
      <c r="XL733" s="5"/>
      <c r="XM733" s="5"/>
      <c r="XN733" s="5"/>
      <c r="XO733" s="5"/>
      <c r="XP733" s="5"/>
      <c r="XQ733" s="5"/>
      <c r="XR733" s="5"/>
      <c r="XS733" s="5"/>
      <c r="XT733" s="5"/>
      <c r="XU733" s="5"/>
      <c r="XV733" s="5"/>
      <c r="XW733" s="5"/>
    </row>
    <row r="734" spans="39:647" x14ac:dyDescent="0.45">
      <c r="AM734" s="5"/>
      <c r="AN734" s="5"/>
      <c r="AO734" s="5"/>
      <c r="AP734" s="5"/>
      <c r="AQ734" s="5"/>
      <c r="AR734" s="5"/>
      <c r="AS734" s="5"/>
      <c r="AT734" s="5"/>
      <c r="AU734" s="5"/>
      <c r="AV734" s="5"/>
      <c r="AW734" s="5"/>
      <c r="AX734" s="5"/>
      <c r="AY734" s="5"/>
      <c r="AZ734" s="5"/>
      <c r="BA734" s="5"/>
      <c r="BB734" s="5"/>
      <c r="BC734" s="5"/>
      <c r="BD734" s="5"/>
      <c r="BE734" s="5"/>
      <c r="BF734" s="5"/>
      <c r="BG734" s="5"/>
      <c r="BH734" s="5"/>
      <c r="BI734" s="5"/>
      <c r="BJ734" s="5"/>
      <c r="BK734" s="5"/>
      <c r="BL734" s="5"/>
      <c r="BM734" s="5"/>
      <c r="BN734" s="5"/>
      <c r="BO734" s="5"/>
      <c r="BP734" s="5"/>
      <c r="BQ734" s="5"/>
      <c r="BR734" s="5"/>
      <c r="BS734" s="5"/>
      <c r="BT734" s="5"/>
      <c r="BU734" s="5"/>
      <c r="BV734" s="5"/>
      <c r="BW734" s="5"/>
      <c r="BX734" s="5"/>
      <c r="BY734" s="5"/>
      <c r="BZ734" s="5"/>
      <c r="CA734" s="5"/>
      <c r="CB734" s="5"/>
      <c r="CC734" s="5"/>
      <c r="CD734" s="5"/>
      <c r="CE734" s="5"/>
      <c r="CF734" s="5"/>
      <c r="CG734" s="5"/>
      <c r="CH734" s="5"/>
      <c r="CI734" s="5"/>
      <c r="CJ734" s="5"/>
      <c r="CK734" s="5"/>
      <c r="CL734" s="5"/>
      <c r="CM734" s="5"/>
      <c r="CN734" s="5"/>
      <c r="CO734" s="5"/>
      <c r="CP734" s="5"/>
      <c r="CQ734" s="5"/>
      <c r="CR734" s="5"/>
      <c r="CS734" s="5"/>
      <c r="CT734" s="5"/>
      <c r="CU734" s="5"/>
      <c r="CV734" s="5"/>
      <c r="CW734" s="5"/>
      <c r="CX734" s="5"/>
      <c r="CY734" s="5"/>
      <c r="CZ734" s="5"/>
      <c r="DA734" s="5"/>
      <c r="DB734" s="5"/>
      <c r="DC734" s="5"/>
      <c r="DD734" s="5"/>
      <c r="DE734" s="5"/>
      <c r="DF734" s="5"/>
      <c r="DG734" s="5"/>
      <c r="DH734" s="5"/>
      <c r="DI734" s="5"/>
      <c r="DJ734" s="5"/>
      <c r="DK734" s="5"/>
      <c r="DL734" s="5"/>
      <c r="DM734" s="5"/>
      <c r="DN734" s="5"/>
      <c r="DO734" s="5"/>
      <c r="DP734" s="5"/>
      <c r="DQ734" s="5"/>
      <c r="DR734" s="5"/>
      <c r="DS734" s="5"/>
      <c r="DT734" s="5"/>
      <c r="DU734" s="5"/>
      <c r="DV734" s="5"/>
      <c r="DW734" s="5"/>
      <c r="DX734" s="5"/>
      <c r="DY734" s="5"/>
      <c r="DZ734" s="5"/>
      <c r="EA734" s="5"/>
      <c r="EB734" s="5"/>
      <c r="EC734" s="5"/>
      <c r="ED734" s="5"/>
      <c r="EE734" s="5"/>
      <c r="EF734" s="5"/>
      <c r="EG734" s="5"/>
      <c r="EH734" s="5"/>
      <c r="EI734" s="5"/>
      <c r="EJ734" s="5"/>
      <c r="EK734" s="5"/>
      <c r="EL734" s="5"/>
      <c r="EM734" s="5"/>
      <c r="EN734" s="5"/>
      <c r="EO734" s="5"/>
      <c r="EP734" s="5"/>
      <c r="EQ734" s="5"/>
      <c r="ER734" s="5"/>
      <c r="ES734" s="5"/>
      <c r="ET734" s="5"/>
      <c r="EU734" s="5"/>
      <c r="EV734" s="5"/>
      <c r="EW734" s="5"/>
      <c r="EX734" s="5"/>
      <c r="EY734" s="5"/>
      <c r="EZ734" s="5"/>
      <c r="FA734" s="5"/>
      <c r="FB734" s="5"/>
      <c r="FC734" s="5"/>
      <c r="FD734" s="5"/>
      <c r="FE734" s="5"/>
      <c r="FF734" s="5"/>
      <c r="FG734" s="5"/>
      <c r="FH734" s="5"/>
      <c r="FI734" s="5"/>
      <c r="FJ734" s="5"/>
      <c r="FK734" s="5"/>
      <c r="FL734" s="5"/>
      <c r="FM734" s="5"/>
      <c r="FN734" s="5"/>
      <c r="FO734" s="5"/>
      <c r="FP734" s="5"/>
      <c r="FQ734" s="5"/>
      <c r="FR734" s="5"/>
      <c r="FS734" s="5"/>
      <c r="FT734" s="5"/>
      <c r="FU734" s="5"/>
      <c r="FV734" s="5"/>
      <c r="FW734" s="5"/>
      <c r="FX734" s="5"/>
      <c r="FY734" s="5"/>
      <c r="FZ734" s="5"/>
      <c r="GA734" s="5"/>
      <c r="GB734" s="5"/>
      <c r="GC734" s="5"/>
      <c r="GD734" s="5"/>
      <c r="GE734" s="5"/>
      <c r="GF734" s="5"/>
      <c r="GG734" s="5"/>
      <c r="GH734" s="5"/>
      <c r="GI734" s="5"/>
      <c r="GJ734" s="5"/>
      <c r="GK734" s="5"/>
      <c r="GL734" s="5"/>
      <c r="GM734" s="5"/>
      <c r="GN734" s="5"/>
      <c r="GO734" s="5"/>
      <c r="GP734" s="5"/>
      <c r="GQ734" s="5"/>
      <c r="GR734" s="5"/>
      <c r="GS734" s="5"/>
      <c r="GT734" s="5"/>
      <c r="GU734" s="5"/>
      <c r="GV734" s="5"/>
      <c r="GW734" s="5"/>
      <c r="GX734" s="5"/>
      <c r="GY734" s="5"/>
      <c r="GZ734" s="5"/>
      <c r="HA734" s="5"/>
      <c r="HB734" s="5"/>
      <c r="HC734" s="5"/>
      <c r="HD734" s="5"/>
      <c r="HE734" s="5"/>
      <c r="HF734" s="5"/>
      <c r="HG734" s="5"/>
      <c r="HH734" s="5"/>
      <c r="HI734" s="5"/>
      <c r="HJ734" s="5"/>
      <c r="HK734" s="5"/>
      <c r="HL734" s="5"/>
      <c r="HM734" s="5"/>
      <c r="HN734" s="5"/>
      <c r="HO734" s="5"/>
      <c r="HP734" s="5"/>
      <c r="HQ734" s="5"/>
      <c r="HR734" s="5"/>
      <c r="HS734" s="5"/>
      <c r="HT734" s="5"/>
      <c r="HU734" s="5"/>
      <c r="HV734" s="5"/>
      <c r="HW734" s="5"/>
      <c r="HX734" s="5"/>
      <c r="HY734" s="5"/>
      <c r="HZ734" s="5"/>
      <c r="IA734" s="5"/>
      <c r="IB734" s="5"/>
      <c r="IC734" s="5"/>
      <c r="ID734" s="5"/>
      <c r="IE734" s="5"/>
      <c r="IF734" s="5"/>
      <c r="IG734" s="5"/>
      <c r="IH734" s="5"/>
      <c r="II734" s="5"/>
      <c r="IJ734" s="5"/>
      <c r="IK734" s="5"/>
      <c r="IL734" s="5"/>
      <c r="IM734" s="5"/>
      <c r="IN734" s="5"/>
      <c r="IO734" s="5"/>
      <c r="IP734" s="5"/>
      <c r="IQ734" s="5"/>
      <c r="IR734" s="5"/>
      <c r="IS734" s="5"/>
      <c r="IT734" s="5"/>
      <c r="IU734" s="5"/>
      <c r="IV734" s="5"/>
      <c r="IW734" s="5"/>
      <c r="IX734" s="5"/>
      <c r="IY734" s="5"/>
      <c r="IZ734" s="5"/>
      <c r="JA734" s="5"/>
      <c r="JB734" s="5"/>
      <c r="JC734" s="5"/>
      <c r="JD734" s="5"/>
      <c r="JE734" s="5"/>
      <c r="JF734" s="5"/>
      <c r="JG734" s="5"/>
      <c r="JH734" s="5"/>
      <c r="JI734" s="5"/>
      <c r="JJ734" s="5"/>
      <c r="JK734" s="5"/>
      <c r="JL734" s="5"/>
      <c r="JM734" s="5"/>
      <c r="JN734" s="5"/>
      <c r="JO734" s="5"/>
      <c r="JP734" s="5"/>
      <c r="JQ734" s="5"/>
      <c r="JR734" s="5"/>
      <c r="JS734" s="5"/>
      <c r="JT734" s="5"/>
      <c r="JU734" s="5"/>
      <c r="JV734" s="5"/>
      <c r="JW734" s="5"/>
      <c r="JX734" s="5"/>
      <c r="JY734" s="5"/>
      <c r="JZ734" s="5"/>
      <c r="KA734" s="5"/>
      <c r="KB734" s="5"/>
      <c r="KC734" s="5"/>
      <c r="KD734" s="5"/>
      <c r="KE734" s="5"/>
      <c r="KF734" s="5"/>
      <c r="KG734" s="5"/>
      <c r="KH734" s="5"/>
      <c r="KI734" s="5"/>
      <c r="KJ734" s="5"/>
      <c r="KK734" s="5"/>
      <c r="KL734" s="5"/>
      <c r="KM734" s="5"/>
      <c r="KN734" s="5"/>
      <c r="KO734" s="5"/>
      <c r="KP734" s="5"/>
      <c r="KQ734" s="5"/>
      <c r="KR734" s="5"/>
      <c r="KS734" s="5"/>
      <c r="KT734" s="5"/>
      <c r="KU734" s="5"/>
      <c r="KV734" s="5"/>
      <c r="KW734" s="5"/>
      <c r="KX734" s="5"/>
      <c r="KY734" s="5"/>
      <c r="KZ734" s="5"/>
      <c r="LA734" s="5"/>
      <c r="LB734" s="5"/>
      <c r="LC734" s="5"/>
      <c r="LD734" s="5"/>
      <c r="LE734" s="5"/>
      <c r="LF734" s="5"/>
      <c r="LG734" s="5"/>
      <c r="LH734" s="5"/>
      <c r="LI734" s="5"/>
      <c r="LJ734" s="5"/>
      <c r="LK734" s="5"/>
      <c r="LL734" s="5"/>
      <c r="LM734" s="5"/>
      <c r="LN734" s="5"/>
      <c r="LO734" s="5"/>
      <c r="LP734" s="5"/>
      <c r="LQ734" s="5"/>
      <c r="LR734" s="5"/>
      <c r="LS734" s="5"/>
      <c r="LT734" s="5"/>
      <c r="LU734" s="5"/>
      <c r="LV734" s="5"/>
      <c r="LW734" s="5"/>
      <c r="LX734" s="5"/>
      <c r="LY734" s="5"/>
      <c r="LZ734" s="5"/>
      <c r="MA734" s="5"/>
      <c r="MB734" s="5"/>
      <c r="MC734" s="5"/>
      <c r="MD734" s="5"/>
      <c r="ME734" s="5"/>
      <c r="MF734" s="5"/>
      <c r="MG734" s="5"/>
      <c r="MH734" s="5"/>
      <c r="MI734" s="5"/>
      <c r="MJ734" s="5"/>
      <c r="MK734" s="5"/>
      <c r="ML734" s="5"/>
      <c r="MM734" s="5"/>
      <c r="MN734" s="5"/>
      <c r="MO734" s="5"/>
      <c r="MP734" s="5"/>
      <c r="MQ734" s="5"/>
      <c r="MR734" s="5"/>
      <c r="MS734" s="5"/>
      <c r="MT734" s="5"/>
      <c r="MU734" s="5"/>
      <c r="MV734" s="5"/>
      <c r="MW734" s="5"/>
      <c r="MX734" s="5"/>
      <c r="MY734" s="5"/>
      <c r="MZ734" s="5"/>
      <c r="NA734" s="5"/>
      <c r="NB734" s="5"/>
      <c r="NC734" s="5"/>
      <c r="ND734" s="5"/>
      <c r="NE734" s="5"/>
      <c r="NF734" s="5"/>
      <c r="NG734" s="5"/>
      <c r="NH734" s="5"/>
      <c r="NI734" s="5"/>
      <c r="NJ734" s="5"/>
      <c r="NK734" s="5"/>
      <c r="NL734" s="5"/>
      <c r="NM734" s="5"/>
      <c r="NN734" s="5"/>
      <c r="NO734" s="5"/>
      <c r="NP734" s="5"/>
      <c r="NQ734" s="5"/>
      <c r="NR734" s="5"/>
      <c r="NS734" s="5"/>
      <c r="NT734" s="5"/>
      <c r="NU734" s="5"/>
      <c r="NV734" s="5"/>
      <c r="NW734" s="5"/>
      <c r="NX734" s="5"/>
      <c r="NY734" s="5"/>
      <c r="NZ734" s="5"/>
      <c r="OA734" s="5"/>
      <c r="OB734" s="5"/>
      <c r="OC734" s="5"/>
      <c r="OD734" s="5"/>
      <c r="OE734" s="5"/>
      <c r="OF734" s="5"/>
      <c r="OG734" s="5"/>
      <c r="OH734" s="5"/>
      <c r="OI734" s="5"/>
      <c r="OJ734" s="5"/>
      <c r="OK734" s="5"/>
      <c r="OL734" s="5"/>
      <c r="OM734" s="5"/>
      <c r="ON734" s="5"/>
      <c r="OO734" s="5"/>
      <c r="OP734" s="5"/>
      <c r="OQ734" s="5"/>
      <c r="OR734" s="5"/>
      <c r="OS734" s="5"/>
      <c r="OT734" s="5"/>
      <c r="OU734" s="5"/>
      <c r="OV734" s="5"/>
      <c r="OW734" s="5"/>
      <c r="OX734" s="5"/>
      <c r="OY734" s="5"/>
      <c r="OZ734" s="5"/>
      <c r="PA734" s="5"/>
      <c r="PB734" s="5"/>
      <c r="PC734" s="5"/>
      <c r="PD734" s="5"/>
      <c r="PE734" s="5"/>
      <c r="PF734" s="5"/>
      <c r="PG734" s="5"/>
      <c r="PH734" s="5"/>
      <c r="PI734" s="5"/>
      <c r="PJ734" s="5"/>
      <c r="PK734" s="5"/>
      <c r="PL734" s="5"/>
      <c r="PM734" s="5"/>
      <c r="PN734" s="5"/>
      <c r="PO734" s="5"/>
      <c r="PP734" s="5"/>
      <c r="PQ734" s="5"/>
      <c r="PR734" s="5"/>
      <c r="PS734" s="5"/>
      <c r="PT734" s="5"/>
      <c r="PU734" s="5"/>
      <c r="PV734" s="5"/>
      <c r="PW734" s="5"/>
      <c r="PX734" s="5"/>
      <c r="PY734" s="5"/>
      <c r="PZ734" s="5"/>
      <c r="QA734" s="5"/>
      <c r="QB734" s="5"/>
      <c r="QC734" s="5"/>
      <c r="QD734" s="5"/>
      <c r="QE734" s="5"/>
      <c r="QF734" s="5"/>
      <c r="QG734" s="5"/>
      <c r="QH734" s="5"/>
      <c r="QI734" s="5"/>
      <c r="QJ734" s="5"/>
      <c r="QK734" s="5"/>
      <c r="QL734" s="5"/>
      <c r="QM734" s="5"/>
      <c r="QN734" s="5"/>
      <c r="QO734" s="5"/>
      <c r="QP734" s="5"/>
      <c r="QQ734" s="5"/>
      <c r="QR734" s="5"/>
      <c r="QS734" s="5"/>
      <c r="QT734" s="5"/>
      <c r="QU734" s="5"/>
      <c r="QV734" s="5"/>
      <c r="QW734" s="5"/>
      <c r="QX734" s="5"/>
      <c r="QY734" s="5"/>
      <c r="QZ734" s="5"/>
      <c r="RA734" s="5"/>
      <c r="RB734" s="5"/>
      <c r="RC734" s="5"/>
      <c r="RD734" s="5"/>
      <c r="RE734" s="5"/>
      <c r="RF734" s="5"/>
      <c r="RG734" s="5"/>
      <c r="RH734" s="5"/>
      <c r="RI734" s="5"/>
      <c r="RJ734" s="5"/>
      <c r="RK734" s="5"/>
      <c r="RL734" s="5"/>
      <c r="RM734" s="5"/>
      <c r="RN734" s="5"/>
      <c r="RO734" s="5"/>
      <c r="RP734" s="5"/>
      <c r="RQ734" s="5"/>
      <c r="RR734" s="5"/>
      <c r="RS734" s="5"/>
      <c r="RT734" s="5"/>
      <c r="RU734" s="5"/>
      <c r="RV734" s="5"/>
      <c r="RW734" s="5"/>
      <c r="RX734" s="5"/>
      <c r="RY734" s="5"/>
      <c r="RZ734" s="5"/>
      <c r="SA734" s="5"/>
      <c r="SB734" s="5"/>
      <c r="SC734" s="5"/>
      <c r="SD734" s="5"/>
      <c r="SE734" s="5"/>
      <c r="SF734" s="5"/>
      <c r="SG734" s="5"/>
      <c r="SH734" s="5"/>
      <c r="SI734" s="5"/>
      <c r="SJ734" s="5"/>
      <c r="SK734" s="5"/>
      <c r="SL734" s="5"/>
      <c r="SM734" s="5"/>
      <c r="SN734" s="5"/>
      <c r="SO734" s="5"/>
      <c r="SP734" s="5"/>
      <c r="SQ734" s="5"/>
      <c r="SR734" s="5"/>
      <c r="SS734" s="5"/>
      <c r="ST734" s="5"/>
      <c r="SU734" s="5"/>
      <c r="SV734" s="5"/>
      <c r="SW734" s="5"/>
      <c r="SX734" s="5"/>
      <c r="SY734" s="5"/>
      <c r="SZ734" s="5"/>
      <c r="TA734" s="5"/>
      <c r="TB734" s="5"/>
      <c r="TC734" s="5"/>
      <c r="TD734" s="5"/>
      <c r="TE734" s="5"/>
      <c r="TF734" s="5"/>
      <c r="TG734" s="5"/>
      <c r="TH734" s="5"/>
      <c r="TI734" s="5"/>
      <c r="TJ734" s="5"/>
      <c r="TK734" s="5"/>
      <c r="TL734" s="5"/>
      <c r="TM734" s="5"/>
      <c r="TN734" s="5"/>
      <c r="TO734" s="5"/>
      <c r="TP734" s="5"/>
      <c r="TQ734" s="5"/>
      <c r="TR734" s="5"/>
      <c r="TS734" s="5"/>
      <c r="TT734" s="5"/>
      <c r="TU734" s="5"/>
      <c r="TV734" s="5"/>
      <c r="TW734" s="5"/>
      <c r="TX734" s="5"/>
      <c r="TY734" s="5"/>
      <c r="TZ734" s="5"/>
      <c r="UA734" s="5"/>
      <c r="UB734" s="5"/>
      <c r="UC734" s="5"/>
      <c r="UD734" s="5"/>
      <c r="UE734" s="5"/>
      <c r="UF734" s="5"/>
      <c r="UG734" s="5"/>
      <c r="UH734" s="5"/>
      <c r="UI734" s="5"/>
      <c r="UJ734" s="5"/>
      <c r="UK734" s="5"/>
      <c r="UL734" s="5"/>
      <c r="UM734" s="5"/>
      <c r="UN734" s="5"/>
      <c r="UO734" s="5"/>
      <c r="UP734" s="5"/>
      <c r="UQ734" s="5"/>
      <c r="UR734" s="5"/>
      <c r="US734" s="5"/>
      <c r="UT734" s="5"/>
      <c r="UU734" s="5"/>
      <c r="UV734" s="5"/>
      <c r="UW734" s="5"/>
      <c r="UX734" s="5"/>
      <c r="UY734" s="5"/>
      <c r="UZ734" s="5"/>
      <c r="VA734" s="5"/>
      <c r="VB734" s="5"/>
      <c r="VC734" s="5"/>
      <c r="VD734" s="5"/>
      <c r="VE734" s="5"/>
      <c r="VF734" s="5"/>
      <c r="VG734" s="5"/>
      <c r="VH734" s="5"/>
      <c r="VI734" s="5"/>
      <c r="VJ734" s="5"/>
      <c r="VK734" s="5"/>
      <c r="VL734" s="5"/>
      <c r="VM734" s="5"/>
      <c r="VN734" s="5"/>
      <c r="VO734" s="5"/>
      <c r="VP734" s="5"/>
      <c r="VQ734" s="5"/>
      <c r="VR734" s="5"/>
      <c r="VS734" s="5"/>
      <c r="VT734" s="5"/>
      <c r="VU734" s="5"/>
      <c r="VV734" s="5"/>
      <c r="VW734" s="5"/>
      <c r="VX734" s="5"/>
      <c r="VY734" s="5"/>
      <c r="VZ734" s="5"/>
      <c r="WA734" s="5"/>
      <c r="WB734" s="5"/>
      <c r="WC734" s="5"/>
      <c r="WD734" s="5"/>
      <c r="WE734" s="5"/>
      <c r="WF734" s="5"/>
      <c r="WG734" s="5"/>
      <c r="WH734" s="5"/>
      <c r="WI734" s="5"/>
      <c r="WJ734" s="5"/>
      <c r="WK734" s="5"/>
      <c r="WL734" s="5"/>
      <c r="WM734" s="5"/>
      <c r="WN734" s="5"/>
      <c r="WO734" s="5"/>
      <c r="WP734" s="5"/>
      <c r="WQ734" s="5"/>
      <c r="WR734" s="5"/>
      <c r="WS734" s="5"/>
      <c r="WT734" s="5"/>
      <c r="WU734" s="5"/>
      <c r="WV734" s="5"/>
      <c r="WW734" s="5"/>
      <c r="WX734" s="5"/>
      <c r="WY734" s="5"/>
      <c r="WZ734" s="5"/>
      <c r="XA734" s="5"/>
      <c r="XB734" s="5"/>
      <c r="XC734" s="5"/>
      <c r="XD734" s="5"/>
      <c r="XE734" s="5"/>
      <c r="XF734" s="5"/>
      <c r="XG734" s="5"/>
      <c r="XH734" s="5"/>
      <c r="XI734" s="5"/>
      <c r="XJ734" s="5"/>
      <c r="XK734" s="5"/>
      <c r="XL734" s="5"/>
      <c r="XM734" s="5"/>
      <c r="XN734" s="5"/>
      <c r="XO734" s="5"/>
      <c r="XP734" s="5"/>
      <c r="XQ734" s="5"/>
      <c r="XR734" s="5"/>
      <c r="XS734" s="5"/>
      <c r="XT734" s="5"/>
      <c r="XU734" s="5"/>
      <c r="XV734" s="5"/>
      <c r="XW734" s="5"/>
    </row>
    <row r="735" spans="39:647" x14ac:dyDescent="0.45">
      <c r="AM735" s="5"/>
      <c r="AN735" s="5"/>
      <c r="AO735" s="5"/>
      <c r="AP735" s="5"/>
      <c r="AQ735" s="5"/>
      <c r="AR735" s="5"/>
      <c r="AS735" s="5"/>
      <c r="AT735" s="5"/>
      <c r="AU735" s="5"/>
      <c r="AV735" s="5"/>
      <c r="AW735" s="5"/>
      <c r="AX735" s="5"/>
      <c r="AY735" s="5"/>
      <c r="AZ735" s="5"/>
      <c r="BA735" s="5"/>
      <c r="BB735" s="5"/>
      <c r="BC735" s="5"/>
      <c r="BD735" s="5"/>
      <c r="BE735" s="5"/>
      <c r="BF735" s="5"/>
      <c r="BG735" s="5"/>
      <c r="BH735" s="5"/>
      <c r="BI735" s="5"/>
      <c r="BJ735" s="5"/>
      <c r="BK735" s="5"/>
      <c r="BL735" s="5"/>
      <c r="BM735" s="5"/>
      <c r="BN735" s="5"/>
      <c r="BO735" s="5"/>
      <c r="BP735" s="5"/>
      <c r="BQ735" s="5"/>
      <c r="BR735" s="5"/>
      <c r="BS735" s="5"/>
      <c r="BT735" s="5"/>
      <c r="BU735" s="5"/>
      <c r="BV735" s="5"/>
      <c r="BW735" s="5"/>
      <c r="BX735" s="5"/>
      <c r="BY735" s="5"/>
      <c r="BZ735" s="5"/>
      <c r="CA735" s="5"/>
      <c r="CB735" s="5"/>
      <c r="CC735" s="5"/>
      <c r="CD735" s="5"/>
      <c r="CE735" s="5"/>
      <c r="CF735" s="5"/>
      <c r="CG735" s="5"/>
      <c r="CH735" s="5"/>
      <c r="CI735" s="5"/>
      <c r="CJ735" s="5"/>
      <c r="CK735" s="5"/>
      <c r="CL735" s="5"/>
      <c r="CM735" s="5"/>
      <c r="CN735" s="5"/>
      <c r="CO735" s="5"/>
      <c r="CP735" s="5"/>
      <c r="CQ735" s="5"/>
      <c r="CR735" s="5"/>
      <c r="CS735" s="5"/>
      <c r="CT735" s="5"/>
      <c r="CU735" s="5"/>
      <c r="CV735" s="5"/>
      <c r="CW735" s="5"/>
      <c r="CX735" s="5"/>
      <c r="CY735" s="5"/>
      <c r="CZ735" s="5"/>
      <c r="DA735" s="5"/>
      <c r="DB735" s="5"/>
      <c r="DC735" s="5"/>
      <c r="DD735" s="5"/>
      <c r="DE735" s="5"/>
      <c r="DF735" s="5"/>
      <c r="DG735" s="5"/>
      <c r="DH735" s="5"/>
      <c r="DI735" s="5"/>
      <c r="DJ735" s="5"/>
      <c r="DK735" s="5"/>
      <c r="DL735" s="5"/>
      <c r="DM735" s="5"/>
      <c r="DN735" s="5"/>
      <c r="DO735" s="5"/>
      <c r="DP735" s="5"/>
      <c r="DQ735" s="5"/>
      <c r="DR735" s="5"/>
      <c r="DS735" s="5"/>
      <c r="DT735" s="5"/>
      <c r="DU735" s="5"/>
      <c r="DV735" s="5"/>
      <c r="DW735" s="5"/>
      <c r="DX735" s="5"/>
      <c r="DY735" s="5"/>
      <c r="DZ735" s="5"/>
      <c r="EA735" s="5"/>
      <c r="EB735" s="5"/>
      <c r="EC735" s="5"/>
      <c r="ED735" s="5"/>
      <c r="EE735" s="5"/>
      <c r="EF735" s="5"/>
      <c r="EG735" s="5"/>
      <c r="EH735" s="5"/>
      <c r="EI735" s="5"/>
      <c r="EJ735" s="5"/>
      <c r="EK735" s="5"/>
      <c r="EL735" s="5"/>
      <c r="EM735" s="5"/>
      <c r="EN735" s="5"/>
      <c r="EO735" s="5"/>
      <c r="EP735" s="5"/>
      <c r="EQ735" s="5"/>
      <c r="ER735" s="5"/>
      <c r="ES735" s="5"/>
      <c r="ET735" s="5"/>
      <c r="EU735" s="5"/>
      <c r="EV735" s="5"/>
      <c r="EW735" s="5"/>
      <c r="EX735" s="5"/>
      <c r="EY735" s="5"/>
      <c r="EZ735" s="5"/>
      <c r="FA735" s="5"/>
      <c r="FB735" s="5"/>
      <c r="FC735" s="5"/>
      <c r="FD735" s="5"/>
      <c r="FE735" s="5"/>
      <c r="FF735" s="5"/>
      <c r="FG735" s="5"/>
      <c r="FH735" s="5"/>
      <c r="FI735" s="5"/>
      <c r="FJ735" s="5"/>
      <c r="FK735" s="5"/>
      <c r="FL735" s="5"/>
      <c r="FM735" s="5"/>
      <c r="FN735" s="5"/>
      <c r="FO735" s="5"/>
      <c r="FP735" s="5"/>
      <c r="FQ735" s="5"/>
      <c r="FR735" s="5"/>
      <c r="FS735" s="5"/>
      <c r="FT735" s="5"/>
      <c r="FU735" s="5"/>
      <c r="FV735" s="5"/>
      <c r="FW735" s="5"/>
      <c r="FX735" s="5"/>
      <c r="FY735" s="5"/>
      <c r="FZ735" s="5"/>
      <c r="GA735" s="5"/>
      <c r="GB735" s="5"/>
      <c r="GC735" s="5"/>
      <c r="GD735" s="5"/>
      <c r="GE735" s="5"/>
      <c r="GF735" s="5"/>
      <c r="GG735" s="5"/>
      <c r="GH735" s="5"/>
      <c r="GI735" s="5"/>
      <c r="GJ735" s="5"/>
      <c r="GK735" s="5"/>
      <c r="GL735" s="5"/>
      <c r="GM735" s="5"/>
      <c r="GN735" s="5"/>
      <c r="GO735" s="5"/>
      <c r="GP735" s="5"/>
      <c r="GQ735" s="5"/>
      <c r="GR735" s="5"/>
      <c r="GS735" s="5"/>
      <c r="GT735" s="5"/>
      <c r="GU735" s="5"/>
      <c r="GV735" s="5"/>
      <c r="GW735" s="5"/>
      <c r="GX735" s="5"/>
      <c r="GY735" s="5"/>
      <c r="GZ735" s="5"/>
      <c r="HA735" s="5"/>
      <c r="HB735" s="5"/>
      <c r="HC735" s="5"/>
      <c r="HD735" s="5"/>
      <c r="HE735" s="5"/>
      <c r="HF735" s="5"/>
      <c r="HG735" s="5"/>
      <c r="HH735" s="5"/>
      <c r="HI735" s="5"/>
      <c r="HJ735" s="5"/>
      <c r="HK735" s="5"/>
      <c r="HL735" s="5"/>
      <c r="HM735" s="5"/>
      <c r="HN735" s="5"/>
      <c r="HO735" s="5"/>
      <c r="HP735" s="5"/>
      <c r="HQ735" s="5"/>
      <c r="HR735" s="5"/>
      <c r="HS735" s="5"/>
      <c r="HT735" s="5"/>
      <c r="HU735" s="5"/>
      <c r="HV735" s="5"/>
      <c r="HW735" s="5"/>
      <c r="HX735" s="5"/>
      <c r="HY735" s="5"/>
      <c r="HZ735" s="5"/>
      <c r="IA735" s="5"/>
      <c r="IB735" s="5"/>
      <c r="IC735" s="5"/>
      <c r="ID735" s="5"/>
      <c r="IE735" s="5"/>
      <c r="IF735" s="5"/>
      <c r="IG735" s="5"/>
      <c r="IH735" s="5"/>
      <c r="II735" s="5"/>
      <c r="IJ735" s="5"/>
      <c r="IK735" s="5"/>
      <c r="IL735" s="5"/>
      <c r="IM735" s="5"/>
      <c r="IN735" s="5"/>
      <c r="IO735" s="5"/>
      <c r="IP735" s="5"/>
      <c r="IQ735" s="5"/>
      <c r="IR735" s="5"/>
      <c r="IS735" s="5"/>
      <c r="IT735" s="5"/>
      <c r="IU735" s="5"/>
      <c r="IV735" s="5"/>
      <c r="IW735" s="5"/>
      <c r="IX735" s="5"/>
      <c r="IY735" s="5"/>
      <c r="IZ735" s="5"/>
      <c r="JA735" s="5"/>
      <c r="JB735" s="5"/>
      <c r="JC735" s="5"/>
      <c r="JD735" s="5"/>
      <c r="JE735" s="5"/>
      <c r="JF735" s="5"/>
      <c r="JG735" s="5"/>
      <c r="JH735" s="5"/>
      <c r="JI735" s="5"/>
      <c r="JJ735" s="5"/>
      <c r="JK735" s="5"/>
      <c r="JL735" s="5"/>
      <c r="JM735" s="5"/>
      <c r="JN735" s="5"/>
      <c r="JO735" s="5"/>
      <c r="JP735" s="5"/>
      <c r="JQ735" s="5"/>
      <c r="JR735" s="5"/>
      <c r="JS735" s="5"/>
      <c r="JT735" s="5"/>
      <c r="JU735" s="5"/>
      <c r="JV735" s="5"/>
      <c r="JW735" s="5"/>
      <c r="JX735" s="5"/>
      <c r="JY735" s="5"/>
      <c r="JZ735" s="5"/>
      <c r="KA735" s="5"/>
      <c r="KB735" s="5"/>
      <c r="KC735" s="5"/>
      <c r="KD735" s="5"/>
      <c r="KE735" s="5"/>
      <c r="KF735" s="5"/>
      <c r="KG735" s="5"/>
      <c r="KH735" s="5"/>
      <c r="KI735" s="5"/>
      <c r="KJ735" s="5"/>
      <c r="KK735" s="5"/>
      <c r="KL735" s="5"/>
      <c r="KM735" s="5"/>
      <c r="KN735" s="5"/>
      <c r="KO735" s="5"/>
      <c r="KP735" s="5"/>
      <c r="KQ735" s="5"/>
      <c r="KR735" s="5"/>
      <c r="KS735" s="5"/>
      <c r="KT735" s="5"/>
      <c r="KU735" s="5"/>
      <c r="KV735" s="5"/>
      <c r="KW735" s="5"/>
      <c r="KX735" s="5"/>
      <c r="KY735" s="5"/>
      <c r="KZ735" s="5"/>
      <c r="LA735" s="5"/>
      <c r="LB735" s="5"/>
      <c r="LC735" s="5"/>
      <c r="LD735" s="5"/>
      <c r="LE735" s="5"/>
      <c r="LF735" s="5"/>
      <c r="LG735" s="5"/>
      <c r="LH735" s="5"/>
      <c r="LI735" s="5"/>
      <c r="LJ735" s="5"/>
      <c r="LK735" s="5"/>
      <c r="LL735" s="5"/>
      <c r="LM735" s="5"/>
      <c r="LN735" s="5"/>
      <c r="LO735" s="5"/>
      <c r="LP735" s="5"/>
      <c r="LQ735" s="5"/>
      <c r="LR735" s="5"/>
      <c r="LS735" s="5"/>
      <c r="LT735" s="5"/>
      <c r="LU735" s="5"/>
      <c r="LV735" s="5"/>
      <c r="LW735" s="5"/>
      <c r="LX735" s="5"/>
      <c r="LY735" s="5"/>
      <c r="LZ735" s="5"/>
      <c r="MA735" s="5"/>
      <c r="MB735" s="5"/>
      <c r="MC735" s="5"/>
      <c r="MD735" s="5"/>
      <c r="ME735" s="5"/>
      <c r="MF735" s="5"/>
      <c r="MG735" s="5"/>
      <c r="MH735" s="5"/>
      <c r="MI735" s="5"/>
      <c r="MJ735" s="5"/>
      <c r="MK735" s="5"/>
      <c r="ML735" s="5"/>
      <c r="MM735" s="5"/>
      <c r="MN735" s="5"/>
      <c r="MO735" s="5"/>
      <c r="MP735" s="5"/>
      <c r="MQ735" s="5"/>
      <c r="MR735" s="5"/>
      <c r="MS735" s="5"/>
      <c r="MT735" s="5"/>
      <c r="MU735" s="5"/>
      <c r="MV735" s="5"/>
      <c r="MW735" s="5"/>
      <c r="MX735" s="5"/>
      <c r="MY735" s="5"/>
      <c r="MZ735" s="5"/>
      <c r="NA735" s="5"/>
      <c r="NB735" s="5"/>
      <c r="NC735" s="5"/>
      <c r="ND735" s="5"/>
      <c r="NE735" s="5"/>
      <c r="NF735" s="5"/>
      <c r="NG735" s="5"/>
      <c r="NH735" s="5"/>
      <c r="NI735" s="5"/>
      <c r="NJ735" s="5"/>
      <c r="NK735" s="5"/>
      <c r="NL735" s="5"/>
      <c r="NM735" s="5"/>
      <c r="NN735" s="5"/>
      <c r="NO735" s="5"/>
      <c r="NP735" s="5"/>
      <c r="NQ735" s="5"/>
      <c r="NR735" s="5"/>
      <c r="NS735" s="5"/>
      <c r="NT735" s="5"/>
      <c r="NU735" s="5"/>
      <c r="NV735" s="5"/>
      <c r="NW735" s="5"/>
      <c r="NX735" s="5"/>
      <c r="NY735" s="5"/>
      <c r="NZ735" s="5"/>
      <c r="OA735" s="5"/>
      <c r="OB735" s="5"/>
      <c r="OC735" s="5"/>
      <c r="OD735" s="5"/>
      <c r="OE735" s="5"/>
      <c r="OF735" s="5"/>
      <c r="OG735" s="5"/>
      <c r="OH735" s="5"/>
      <c r="OI735" s="5"/>
      <c r="OJ735" s="5"/>
      <c r="OK735" s="5"/>
      <c r="OL735" s="5"/>
      <c r="OM735" s="5"/>
      <c r="ON735" s="5"/>
      <c r="OO735" s="5"/>
      <c r="OP735" s="5"/>
      <c r="OQ735" s="5"/>
      <c r="OR735" s="5"/>
      <c r="OS735" s="5"/>
      <c r="OT735" s="5"/>
      <c r="OU735" s="5"/>
      <c r="OV735" s="5"/>
      <c r="OW735" s="5"/>
      <c r="OX735" s="5"/>
      <c r="OY735" s="5"/>
      <c r="OZ735" s="5"/>
      <c r="PA735" s="5"/>
      <c r="PB735" s="5"/>
      <c r="PC735" s="5"/>
      <c r="PD735" s="5"/>
      <c r="PE735" s="5"/>
      <c r="PF735" s="5"/>
      <c r="PG735" s="5"/>
      <c r="PH735" s="5"/>
      <c r="PI735" s="5"/>
      <c r="PJ735" s="5"/>
      <c r="PK735" s="5"/>
      <c r="PL735" s="5"/>
      <c r="PM735" s="5"/>
      <c r="PN735" s="5"/>
      <c r="PO735" s="5"/>
      <c r="PP735" s="5"/>
      <c r="PQ735" s="5"/>
      <c r="PR735" s="5"/>
      <c r="PS735" s="5"/>
      <c r="PT735" s="5"/>
      <c r="PU735" s="5"/>
      <c r="PV735" s="5"/>
      <c r="PW735" s="5"/>
      <c r="PX735" s="5"/>
      <c r="PY735" s="5"/>
      <c r="PZ735" s="5"/>
      <c r="QA735" s="5"/>
      <c r="QB735" s="5"/>
      <c r="QC735" s="5"/>
      <c r="QD735" s="5"/>
      <c r="QE735" s="5"/>
      <c r="QF735" s="5"/>
      <c r="QG735" s="5"/>
      <c r="QH735" s="5"/>
      <c r="QI735" s="5"/>
      <c r="QJ735" s="5"/>
      <c r="QK735" s="5"/>
      <c r="QL735" s="5"/>
      <c r="QM735" s="5"/>
      <c r="QN735" s="5"/>
      <c r="QO735" s="5"/>
      <c r="QP735" s="5"/>
      <c r="QQ735" s="5"/>
      <c r="QR735" s="5"/>
      <c r="QS735" s="5"/>
      <c r="QT735" s="5"/>
      <c r="QU735" s="5"/>
      <c r="QV735" s="5"/>
      <c r="QW735" s="5"/>
      <c r="QX735" s="5"/>
      <c r="QY735" s="5"/>
      <c r="QZ735" s="5"/>
      <c r="RA735" s="5"/>
      <c r="RB735" s="5"/>
      <c r="RC735" s="5"/>
      <c r="RD735" s="5"/>
      <c r="RE735" s="5"/>
      <c r="RF735" s="5"/>
      <c r="RG735" s="5"/>
      <c r="RH735" s="5"/>
      <c r="RI735" s="5"/>
      <c r="RJ735" s="5"/>
      <c r="RK735" s="5"/>
      <c r="RL735" s="5"/>
      <c r="RM735" s="5"/>
      <c r="RN735" s="5"/>
      <c r="RO735" s="5"/>
      <c r="RP735" s="5"/>
      <c r="RQ735" s="5"/>
      <c r="RR735" s="5"/>
      <c r="RS735" s="5"/>
      <c r="RT735" s="5"/>
      <c r="RU735" s="5"/>
      <c r="RV735" s="5"/>
      <c r="RW735" s="5"/>
      <c r="RX735" s="5"/>
      <c r="RY735" s="5"/>
      <c r="RZ735" s="5"/>
      <c r="SA735" s="5"/>
      <c r="SB735" s="5"/>
      <c r="SC735" s="5"/>
      <c r="SD735" s="5"/>
      <c r="SE735" s="5"/>
      <c r="SF735" s="5"/>
      <c r="SG735" s="5"/>
      <c r="SH735" s="5"/>
      <c r="SI735" s="5"/>
      <c r="SJ735" s="5"/>
      <c r="SK735" s="5"/>
      <c r="SL735" s="5"/>
      <c r="SM735" s="5"/>
      <c r="SN735" s="5"/>
      <c r="SO735" s="5"/>
      <c r="SP735" s="5"/>
      <c r="SQ735" s="5"/>
      <c r="SR735" s="5"/>
      <c r="SS735" s="5"/>
      <c r="ST735" s="5"/>
      <c r="SU735" s="5"/>
      <c r="SV735" s="5"/>
      <c r="SW735" s="5"/>
      <c r="SX735" s="5"/>
      <c r="SY735" s="5"/>
      <c r="SZ735" s="5"/>
      <c r="TA735" s="5"/>
      <c r="TB735" s="5"/>
      <c r="TC735" s="5"/>
      <c r="TD735" s="5"/>
      <c r="TE735" s="5"/>
      <c r="TF735" s="5"/>
      <c r="TG735" s="5"/>
      <c r="TH735" s="5"/>
      <c r="TI735" s="5"/>
      <c r="TJ735" s="5"/>
      <c r="TK735" s="5"/>
      <c r="TL735" s="5"/>
      <c r="TM735" s="5"/>
      <c r="TN735" s="5"/>
      <c r="TO735" s="5"/>
      <c r="TP735" s="5"/>
      <c r="TQ735" s="5"/>
      <c r="TR735" s="5"/>
      <c r="TS735" s="5"/>
      <c r="TT735" s="5"/>
      <c r="TU735" s="5"/>
      <c r="TV735" s="5"/>
      <c r="TW735" s="5"/>
      <c r="TX735" s="5"/>
      <c r="TY735" s="5"/>
      <c r="TZ735" s="5"/>
      <c r="UA735" s="5"/>
      <c r="UB735" s="5"/>
      <c r="UC735" s="5"/>
      <c r="UD735" s="5"/>
      <c r="UE735" s="5"/>
      <c r="UF735" s="5"/>
      <c r="UG735" s="5"/>
      <c r="UH735" s="5"/>
      <c r="UI735" s="5"/>
      <c r="UJ735" s="5"/>
      <c r="UK735" s="5"/>
      <c r="UL735" s="5"/>
      <c r="UM735" s="5"/>
      <c r="UN735" s="5"/>
      <c r="UO735" s="5"/>
      <c r="UP735" s="5"/>
      <c r="UQ735" s="5"/>
      <c r="UR735" s="5"/>
      <c r="US735" s="5"/>
      <c r="UT735" s="5"/>
      <c r="UU735" s="5"/>
      <c r="UV735" s="5"/>
      <c r="UW735" s="5"/>
      <c r="UX735" s="5"/>
      <c r="UY735" s="5"/>
      <c r="UZ735" s="5"/>
      <c r="VA735" s="5"/>
      <c r="VB735" s="5"/>
      <c r="VC735" s="5"/>
      <c r="VD735" s="5"/>
      <c r="VE735" s="5"/>
      <c r="VF735" s="5"/>
      <c r="VG735" s="5"/>
      <c r="VH735" s="5"/>
      <c r="VI735" s="5"/>
      <c r="VJ735" s="5"/>
      <c r="VK735" s="5"/>
      <c r="VL735" s="5"/>
      <c r="VM735" s="5"/>
      <c r="VN735" s="5"/>
      <c r="VO735" s="5"/>
      <c r="VP735" s="5"/>
      <c r="VQ735" s="5"/>
      <c r="VR735" s="5"/>
      <c r="VS735" s="5"/>
      <c r="VT735" s="5"/>
      <c r="VU735" s="5"/>
      <c r="VV735" s="5"/>
      <c r="VW735" s="5"/>
      <c r="VX735" s="5"/>
      <c r="VY735" s="5"/>
      <c r="VZ735" s="5"/>
      <c r="WA735" s="5"/>
      <c r="WB735" s="5"/>
      <c r="WC735" s="5"/>
      <c r="WD735" s="5"/>
      <c r="WE735" s="5"/>
      <c r="WF735" s="5"/>
      <c r="WG735" s="5"/>
      <c r="WH735" s="5"/>
      <c r="WI735" s="5"/>
      <c r="WJ735" s="5"/>
      <c r="WK735" s="5"/>
      <c r="WL735" s="5"/>
      <c r="WM735" s="5"/>
      <c r="WN735" s="5"/>
      <c r="WO735" s="5"/>
      <c r="WP735" s="5"/>
      <c r="WQ735" s="5"/>
      <c r="WR735" s="5"/>
      <c r="WS735" s="5"/>
      <c r="WT735" s="5"/>
      <c r="WU735" s="5"/>
      <c r="WV735" s="5"/>
      <c r="WW735" s="5"/>
      <c r="WX735" s="5"/>
      <c r="WY735" s="5"/>
      <c r="WZ735" s="5"/>
      <c r="XA735" s="5"/>
      <c r="XB735" s="5"/>
      <c r="XC735" s="5"/>
      <c r="XD735" s="5"/>
      <c r="XE735" s="5"/>
      <c r="XF735" s="5"/>
      <c r="XG735" s="5"/>
      <c r="XH735" s="5"/>
      <c r="XI735" s="5"/>
      <c r="XJ735" s="5"/>
      <c r="XK735" s="5"/>
      <c r="XL735" s="5"/>
      <c r="XM735" s="5"/>
      <c r="XN735" s="5"/>
      <c r="XO735" s="5"/>
      <c r="XP735" s="5"/>
      <c r="XQ735" s="5"/>
      <c r="XR735" s="5"/>
      <c r="XS735" s="5"/>
      <c r="XT735" s="5"/>
      <c r="XU735" s="5"/>
      <c r="XV735" s="5"/>
      <c r="XW735" s="5"/>
    </row>
    <row r="736" spans="39:647" x14ac:dyDescent="0.45">
      <c r="AM736" s="5"/>
      <c r="AN736" s="5"/>
      <c r="AO736" s="5"/>
      <c r="AP736" s="5"/>
      <c r="AQ736" s="5"/>
      <c r="AR736" s="5"/>
      <c r="AS736" s="5"/>
      <c r="AT736" s="5"/>
      <c r="AU736" s="5"/>
      <c r="AV736" s="5"/>
      <c r="AW736" s="5"/>
      <c r="AX736" s="5"/>
      <c r="AY736" s="5"/>
      <c r="AZ736" s="5"/>
      <c r="BA736" s="5"/>
      <c r="BB736" s="5"/>
      <c r="BC736" s="5"/>
      <c r="BD736" s="5"/>
      <c r="BE736" s="5"/>
      <c r="BF736" s="5"/>
      <c r="BG736" s="5"/>
      <c r="BH736" s="5"/>
      <c r="BI736" s="5"/>
      <c r="BJ736" s="5"/>
      <c r="BK736" s="5"/>
      <c r="BL736" s="5"/>
      <c r="BM736" s="5"/>
      <c r="BN736" s="5"/>
      <c r="BO736" s="5"/>
      <c r="BP736" s="5"/>
      <c r="BQ736" s="5"/>
      <c r="BR736" s="5"/>
      <c r="BS736" s="5"/>
      <c r="BT736" s="5"/>
      <c r="BU736" s="5"/>
      <c r="BV736" s="5"/>
      <c r="BW736" s="5"/>
      <c r="BX736" s="5"/>
      <c r="BY736" s="5"/>
      <c r="BZ736" s="5"/>
      <c r="CA736" s="5"/>
      <c r="CB736" s="5"/>
      <c r="CC736" s="5"/>
      <c r="CD736" s="5"/>
      <c r="CE736" s="5"/>
      <c r="CF736" s="5"/>
      <c r="CG736" s="5"/>
      <c r="CH736" s="5"/>
      <c r="CI736" s="5"/>
      <c r="CJ736" s="5"/>
      <c r="CK736" s="5"/>
      <c r="CL736" s="5"/>
      <c r="CM736" s="5"/>
      <c r="CN736" s="5"/>
      <c r="CO736" s="5"/>
      <c r="CP736" s="5"/>
      <c r="CQ736" s="5"/>
      <c r="CR736" s="5"/>
      <c r="CS736" s="5"/>
      <c r="CT736" s="5"/>
      <c r="CU736" s="5"/>
      <c r="CV736" s="5"/>
      <c r="CW736" s="5"/>
      <c r="CX736" s="5"/>
      <c r="CY736" s="5"/>
      <c r="CZ736" s="5"/>
      <c r="DA736" s="5"/>
      <c r="DB736" s="5"/>
      <c r="DC736" s="5"/>
      <c r="DD736" s="5"/>
      <c r="DE736" s="5"/>
      <c r="DF736" s="5"/>
      <c r="DG736" s="5"/>
      <c r="DH736" s="5"/>
      <c r="DI736" s="5"/>
      <c r="DJ736" s="5"/>
      <c r="DK736" s="5"/>
      <c r="DL736" s="5"/>
      <c r="DM736" s="5"/>
      <c r="DN736" s="5"/>
      <c r="DO736" s="5"/>
      <c r="DP736" s="5"/>
      <c r="DQ736" s="5"/>
      <c r="DR736" s="5"/>
      <c r="DS736" s="5"/>
      <c r="DT736" s="5"/>
      <c r="DU736" s="5"/>
      <c r="DV736" s="5"/>
      <c r="DW736" s="5"/>
      <c r="DX736" s="5"/>
      <c r="DY736" s="5"/>
      <c r="DZ736" s="5"/>
      <c r="EA736" s="5"/>
      <c r="EB736" s="5"/>
      <c r="EC736" s="5"/>
      <c r="ED736" s="5"/>
      <c r="EE736" s="5"/>
      <c r="EF736" s="5"/>
      <c r="EG736" s="5"/>
      <c r="EH736" s="5"/>
      <c r="EI736" s="5"/>
      <c r="EJ736" s="5"/>
      <c r="EK736" s="5"/>
      <c r="EL736" s="5"/>
      <c r="EM736" s="5"/>
      <c r="EN736" s="5"/>
      <c r="EO736" s="5"/>
      <c r="EP736" s="5"/>
      <c r="EQ736" s="5"/>
      <c r="ER736" s="5"/>
      <c r="ES736" s="5"/>
      <c r="ET736" s="5"/>
      <c r="EU736" s="5"/>
      <c r="EV736" s="5"/>
      <c r="EW736" s="5"/>
      <c r="EX736" s="5"/>
      <c r="EY736" s="5"/>
      <c r="EZ736" s="5"/>
      <c r="FA736" s="5"/>
      <c r="FB736" s="5"/>
      <c r="FC736" s="5"/>
      <c r="FD736" s="5"/>
      <c r="FE736" s="5"/>
      <c r="FF736" s="5"/>
      <c r="FG736" s="5"/>
      <c r="FH736" s="5"/>
      <c r="FI736" s="5"/>
      <c r="FJ736" s="5"/>
      <c r="FK736" s="5"/>
      <c r="FL736" s="5"/>
      <c r="FM736" s="5"/>
      <c r="FN736" s="5"/>
      <c r="FO736" s="5"/>
      <c r="FP736" s="5"/>
      <c r="FQ736" s="5"/>
      <c r="FR736" s="5"/>
      <c r="FS736" s="5"/>
      <c r="FT736" s="5"/>
      <c r="FU736" s="5"/>
      <c r="FV736" s="5"/>
      <c r="FW736" s="5"/>
      <c r="FX736" s="5"/>
      <c r="FY736" s="5"/>
      <c r="FZ736" s="5"/>
      <c r="GA736" s="5"/>
      <c r="GB736" s="5"/>
      <c r="GC736" s="5"/>
      <c r="GD736" s="5"/>
      <c r="GE736" s="5"/>
      <c r="GF736" s="5"/>
      <c r="GG736" s="5"/>
      <c r="GH736" s="5"/>
      <c r="GI736" s="5"/>
      <c r="GJ736" s="5"/>
      <c r="GK736" s="5"/>
      <c r="GL736" s="5"/>
      <c r="GM736" s="5"/>
      <c r="GN736" s="5"/>
      <c r="GO736" s="5"/>
      <c r="GP736" s="5"/>
      <c r="GQ736" s="5"/>
      <c r="GR736" s="5"/>
      <c r="GS736" s="5"/>
      <c r="GT736" s="5"/>
      <c r="GU736" s="5"/>
      <c r="GV736" s="5"/>
      <c r="GW736" s="5"/>
      <c r="GX736" s="5"/>
      <c r="GY736" s="5"/>
      <c r="GZ736" s="5"/>
      <c r="HA736" s="5"/>
      <c r="HB736" s="5"/>
      <c r="HC736" s="5"/>
      <c r="HD736" s="5"/>
      <c r="HE736" s="5"/>
      <c r="HF736" s="5"/>
      <c r="HG736" s="5"/>
      <c r="HH736" s="5"/>
      <c r="HI736" s="5"/>
      <c r="HJ736" s="5"/>
      <c r="HK736" s="5"/>
      <c r="HL736" s="5"/>
      <c r="HM736" s="5"/>
      <c r="HN736" s="5"/>
      <c r="HO736" s="5"/>
      <c r="HP736" s="5"/>
      <c r="HQ736" s="5"/>
      <c r="HR736" s="5"/>
      <c r="HS736" s="5"/>
      <c r="HT736" s="5"/>
      <c r="HU736" s="5"/>
      <c r="HV736" s="5"/>
      <c r="HW736" s="5"/>
      <c r="HX736" s="5"/>
      <c r="HY736" s="5"/>
      <c r="HZ736" s="5"/>
      <c r="IA736" s="5"/>
      <c r="IB736" s="5"/>
      <c r="IC736" s="5"/>
      <c r="ID736" s="5"/>
      <c r="IE736" s="5"/>
      <c r="IF736" s="5"/>
      <c r="IG736" s="5"/>
      <c r="IH736" s="5"/>
      <c r="II736" s="5"/>
      <c r="IJ736" s="5"/>
      <c r="IK736" s="5"/>
      <c r="IL736" s="5"/>
      <c r="IM736" s="5"/>
      <c r="IN736" s="5"/>
      <c r="IO736" s="5"/>
      <c r="IP736" s="5"/>
      <c r="IQ736" s="5"/>
      <c r="IR736" s="5"/>
      <c r="IS736" s="5"/>
      <c r="IT736" s="5"/>
      <c r="IU736" s="5"/>
      <c r="IV736" s="5"/>
      <c r="IW736" s="5"/>
      <c r="IX736" s="5"/>
      <c r="IY736" s="5"/>
      <c r="IZ736" s="5"/>
      <c r="JA736" s="5"/>
      <c r="JB736" s="5"/>
      <c r="JC736" s="5"/>
      <c r="JD736" s="5"/>
      <c r="JE736" s="5"/>
      <c r="JF736" s="5"/>
      <c r="JG736" s="5"/>
      <c r="JH736" s="5"/>
      <c r="JI736" s="5"/>
      <c r="JJ736" s="5"/>
      <c r="JK736" s="5"/>
      <c r="JL736" s="5"/>
      <c r="JM736" s="5"/>
      <c r="JN736" s="5"/>
      <c r="JO736" s="5"/>
      <c r="JP736" s="5"/>
      <c r="JQ736" s="5"/>
      <c r="JR736" s="5"/>
      <c r="JS736" s="5"/>
      <c r="JT736" s="5"/>
      <c r="JU736" s="5"/>
      <c r="JV736" s="5"/>
      <c r="JW736" s="5"/>
      <c r="JX736" s="5"/>
      <c r="JY736" s="5"/>
      <c r="JZ736" s="5"/>
      <c r="KA736" s="5"/>
      <c r="KB736" s="5"/>
      <c r="KC736" s="5"/>
      <c r="KD736" s="5"/>
      <c r="KE736" s="5"/>
      <c r="KF736" s="5"/>
      <c r="KG736" s="5"/>
      <c r="KH736" s="5"/>
      <c r="KI736" s="5"/>
      <c r="KJ736" s="5"/>
      <c r="KK736" s="5"/>
      <c r="KL736" s="5"/>
      <c r="KM736" s="5"/>
      <c r="KN736" s="5"/>
      <c r="KO736" s="5"/>
      <c r="KP736" s="5"/>
      <c r="KQ736" s="5"/>
      <c r="KR736" s="5"/>
      <c r="KS736" s="5"/>
      <c r="KT736" s="5"/>
      <c r="KU736" s="5"/>
      <c r="KV736" s="5"/>
      <c r="KW736" s="5"/>
      <c r="KX736" s="5"/>
      <c r="KY736" s="5"/>
      <c r="KZ736" s="5"/>
      <c r="LA736" s="5"/>
      <c r="LB736" s="5"/>
      <c r="LC736" s="5"/>
      <c r="LD736" s="5"/>
      <c r="LE736" s="5"/>
      <c r="LF736" s="5"/>
      <c r="LG736" s="5"/>
      <c r="LH736" s="5"/>
      <c r="LI736" s="5"/>
      <c r="LJ736" s="5"/>
      <c r="LK736" s="5"/>
      <c r="LL736" s="5"/>
      <c r="LM736" s="5"/>
      <c r="LN736" s="5"/>
      <c r="LO736" s="5"/>
      <c r="LP736" s="5"/>
      <c r="LQ736" s="5"/>
      <c r="LR736" s="5"/>
      <c r="LS736" s="5"/>
      <c r="LT736" s="5"/>
      <c r="LU736" s="5"/>
      <c r="LV736" s="5"/>
      <c r="LW736" s="5"/>
      <c r="LX736" s="5"/>
      <c r="LY736" s="5"/>
      <c r="LZ736" s="5"/>
      <c r="MA736" s="5"/>
      <c r="MB736" s="5"/>
      <c r="MC736" s="5"/>
      <c r="MD736" s="5"/>
      <c r="ME736" s="5"/>
      <c r="MF736" s="5"/>
      <c r="MG736" s="5"/>
      <c r="MH736" s="5"/>
      <c r="MI736" s="5"/>
      <c r="MJ736" s="5"/>
      <c r="MK736" s="5"/>
      <c r="ML736" s="5"/>
      <c r="MM736" s="5"/>
      <c r="MN736" s="5"/>
      <c r="MO736" s="5"/>
      <c r="MP736" s="5"/>
      <c r="MQ736" s="5"/>
      <c r="MR736" s="5"/>
      <c r="MS736" s="5"/>
      <c r="MT736" s="5"/>
      <c r="MU736" s="5"/>
      <c r="MV736" s="5"/>
      <c r="MW736" s="5"/>
      <c r="MX736" s="5"/>
      <c r="MY736" s="5"/>
      <c r="MZ736" s="5"/>
      <c r="NA736" s="5"/>
      <c r="NB736" s="5"/>
      <c r="NC736" s="5"/>
      <c r="ND736" s="5"/>
      <c r="NE736" s="5"/>
      <c r="NF736" s="5"/>
      <c r="NG736" s="5"/>
      <c r="NH736" s="5"/>
      <c r="NI736" s="5"/>
      <c r="NJ736" s="5"/>
      <c r="NK736" s="5"/>
      <c r="NL736" s="5"/>
      <c r="NM736" s="5"/>
      <c r="NN736" s="5"/>
      <c r="NO736" s="5"/>
      <c r="NP736" s="5"/>
      <c r="NQ736" s="5"/>
      <c r="NR736" s="5"/>
      <c r="NS736" s="5"/>
      <c r="NT736" s="5"/>
      <c r="NU736" s="5"/>
      <c r="NV736" s="5"/>
      <c r="NW736" s="5"/>
      <c r="NX736" s="5"/>
      <c r="NY736" s="5"/>
      <c r="NZ736" s="5"/>
      <c r="OA736" s="5"/>
      <c r="OB736" s="5"/>
      <c r="OC736" s="5"/>
      <c r="OD736" s="5"/>
      <c r="OE736" s="5"/>
      <c r="OF736" s="5"/>
      <c r="OG736" s="5"/>
      <c r="OH736" s="5"/>
      <c r="OI736" s="5"/>
      <c r="OJ736" s="5"/>
      <c r="OK736" s="5"/>
      <c r="OL736" s="5"/>
      <c r="OM736" s="5"/>
      <c r="ON736" s="5"/>
      <c r="OO736" s="5"/>
      <c r="OP736" s="5"/>
      <c r="OQ736" s="5"/>
      <c r="OR736" s="5"/>
      <c r="OS736" s="5"/>
      <c r="OT736" s="5"/>
      <c r="OU736" s="5"/>
      <c r="OV736" s="5"/>
      <c r="OW736" s="5"/>
      <c r="OX736" s="5"/>
      <c r="OY736" s="5"/>
      <c r="OZ736" s="5"/>
      <c r="PA736" s="5"/>
      <c r="PB736" s="5"/>
      <c r="PC736" s="5"/>
      <c r="PD736" s="5"/>
      <c r="PE736" s="5"/>
      <c r="PF736" s="5"/>
      <c r="PG736" s="5"/>
      <c r="PH736" s="5"/>
      <c r="PI736" s="5"/>
      <c r="PJ736" s="5"/>
      <c r="PK736" s="5"/>
      <c r="PL736" s="5"/>
      <c r="PM736" s="5"/>
      <c r="PN736" s="5"/>
      <c r="PO736" s="5"/>
      <c r="PP736" s="5"/>
      <c r="PQ736" s="5"/>
      <c r="PR736" s="5"/>
      <c r="PS736" s="5"/>
      <c r="PT736" s="5"/>
      <c r="PU736" s="5"/>
      <c r="PV736" s="5"/>
      <c r="PW736" s="5"/>
      <c r="PX736" s="5"/>
      <c r="PY736" s="5"/>
      <c r="PZ736" s="5"/>
      <c r="QA736" s="5"/>
      <c r="QB736" s="5"/>
      <c r="QC736" s="5"/>
      <c r="QD736" s="5"/>
      <c r="QE736" s="5"/>
      <c r="QF736" s="5"/>
      <c r="QG736" s="5"/>
      <c r="QH736" s="5"/>
      <c r="QI736" s="5"/>
      <c r="QJ736" s="5"/>
      <c r="QK736" s="5"/>
      <c r="QL736" s="5"/>
      <c r="QM736" s="5"/>
      <c r="QN736" s="5"/>
      <c r="QO736" s="5"/>
      <c r="QP736" s="5"/>
      <c r="QQ736" s="5"/>
      <c r="QR736" s="5"/>
      <c r="QS736" s="5"/>
      <c r="QT736" s="5"/>
      <c r="QU736" s="5"/>
      <c r="QV736" s="5"/>
      <c r="QW736" s="5"/>
      <c r="QX736" s="5"/>
      <c r="QY736" s="5"/>
      <c r="QZ736" s="5"/>
      <c r="RA736" s="5"/>
      <c r="RB736" s="5"/>
      <c r="RC736" s="5"/>
      <c r="RD736" s="5"/>
      <c r="RE736" s="5"/>
      <c r="RF736" s="5"/>
      <c r="RG736" s="5"/>
      <c r="RH736" s="5"/>
      <c r="RI736" s="5"/>
      <c r="RJ736" s="5"/>
      <c r="RK736" s="5"/>
      <c r="RL736" s="5"/>
      <c r="RM736" s="5"/>
      <c r="RN736" s="5"/>
      <c r="RO736" s="5"/>
      <c r="RP736" s="5"/>
      <c r="RQ736" s="5"/>
      <c r="RR736" s="5"/>
      <c r="RS736" s="5"/>
      <c r="RT736" s="5"/>
      <c r="RU736" s="5"/>
      <c r="RV736" s="5"/>
      <c r="RW736" s="5"/>
      <c r="RX736" s="5"/>
      <c r="RY736" s="5"/>
      <c r="RZ736" s="5"/>
      <c r="SA736" s="5"/>
      <c r="SB736" s="5"/>
      <c r="SC736" s="5"/>
      <c r="SD736" s="5"/>
      <c r="SE736" s="5"/>
      <c r="SF736" s="5"/>
      <c r="SG736" s="5"/>
      <c r="SH736" s="5"/>
      <c r="SI736" s="5"/>
      <c r="SJ736" s="5"/>
      <c r="SK736" s="5"/>
      <c r="SL736" s="5"/>
      <c r="SM736" s="5"/>
      <c r="SN736" s="5"/>
      <c r="SO736" s="5"/>
      <c r="SP736" s="5"/>
      <c r="SQ736" s="5"/>
      <c r="SR736" s="5"/>
      <c r="SS736" s="5"/>
      <c r="ST736" s="5"/>
      <c r="SU736" s="5"/>
      <c r="SV736" s="5"/>
      <c r="SW736" s="5"/>
      <c r="SX736" s="5"/>
      <c r="SY736" s="5"/>
      <c r="SZ736" s="5"/>
      <c r="TA736" s="5"/>
      <c r="TB736" s="5"/>
      <c r="TC736" s="5"/>
      <c r="TD736" s="5"/>
      <c r="TE736" s="5"/>
      <c r="TF736" s="5"/>
      <c r="TG736" s="5"/>
      <c r="TH736" s="5"/>
      <c r="TI736" s="5"/>
      <c r="TJ736" s="5"/>
      <c r="TK736" s="5"/>
      <c r="TL736" s="5"/>
      <c r="TM736" s="5"/>
      <c r="TN736" s="5"/>
      <c r="TO736" s="5"/>
      <c r="TP736" s="5"/>
      <c r="TQ736" s="5"/>
      <c r="TR736" s="5"/>
      <c r="TS736" s="5"/>
      <c r="TT736" s="5"/>
      <c r="TU736" s="5"/>
      <c r="TV736" s="5"/>
      <c r="TW736" s="5"/>
      <c r="TX736" s="5"/>
      <c r="TY736" s="5"/>
      <c r="TZ736" s="5"/>
      <c r="UA736" s="5"/>
      <c r="UB736" s="5"/>
      <c r="UC736" s="5"/>
      <c r="UD736" s="5"/>
      <c r="UE736" s="5"/>
      <c r="UF736" s="5"/>
      <c r="UG736" s="5"/>
      <c r="UH736" s="5"/>
      <c r="UI736" s="5"/>
      <c r="UJ736" s="5"/>
      <c r="UK736" s="5"/>
      <c r="UL736" s="5"/>
      <c r="UM736" s="5"/>
      <c r="UN736" s="5"/>
      <c r="UO736" s="5"/>
      <c r="UP736" s="5"/>
      <c r="UQ736" s="5"/>
      <c r="UR736" s="5"/>
      <c r="US736" s="5"/>
      <c r="UT736" s="5"/>
      <c r="UU736" s="5"/>
      <c r="UV736" s="5"/>
      <c r="UW736" s="5"/>
      <c r="UX736" s="5"/>
      <c r="UY736" s="5"/>
      <c r="UZ736" s="5"/>
      <c r="VA736" s="5"/>
      <c r="VB736" s="5"/>
      <c r="VC736" s="5"/>
      <c r="VD736" s="5"/>
      <c r="VE736" s="5"/>
      <c r="VF736" s="5"/>
      <c r="VG736" s="5"/>
      <c r="VH736" s="5"/>
      <c r="VI736" s="5"/>
      <c r="VJ736" s="5"/>
      <c r="VK736" s="5"/>
      <c r="VL736" s="5"/>
      <c r="VM736" s="5"/>
      <c r="VN736" s="5"/>
      <c r="VO736" s="5"/>
      <c r="VP736" s="5"/>
      <c r="VQ736" s="5"/>
      <c r="VR736" s="5"/>
      <c r="VS736" s="5"/>
      <c r="VT736" s="5"/>
      <c r="VU736" s="5"/>
      <c r="VV736" s="5"/>
      <c r="VW736" s="5"/>
      <c r="VX736" s="5"/>
      <c r="VY736" s="5"/>
      <c r="VZ736" s="5"/>
      <c r="WA736" s="5"/>
      <c r="WB736" s="5"/>
      <c r="WC736" s="5"/>
      <c r="WD736" s="5"/>
      <c r="WE736" s="5"/>
      <c r="WF736" s="5"/>
      <c r="WG736" s="5"/>
      <c r="WH736" s="5"/>
      <c r="WI736" s="5"/>
      <c r="WJ736" s="5"/>
      <c r="WK736" s="5"/>
      <c r="WL736" s="5"/>
      <c r="WM736" s="5"/>
      <c r="WN736" s="5"/>
      <c r="WO736" s="5"/>
      <c r="WP736" s="5"/>
      <c r="WQ736" s="5"/>
      <c r="WR736" s="5"/>
      <c r="WS736" s="5"/>
      <c r="WT736" s="5"/>
      <c r="WU736" s="5"/>
      <c r="WV736" s="5"/>
      <c r="WW736" s="5"/>
      <c r="WX736" s="5"/>
      <c r="WY736" s="5"/>
      <c r="WZ736" s="5"/>
      <c r="XA736" s="5"/>
      <c r="XB736" s="5"/>
      <c r="XC736" s="5"/>
      <c r="XD736" s="5"/>
      <c r="XE736" s="5"/>
      <c r="XF736" s="5"/>
      <c r="XG736" s="5"/>
      <c r="XH736" s="5"/>
      <c r="XI736" s="5"/>
      <c r="XJ736" s="5"/>
      <c r="XK736" s="5"/>
      <c r="XL736" s="5"/>
      <c r="XM736" s="5"/>
      <c r="XN736" s="5"/>
      <c r="XO736" s="5"/>
      <c r="XP736" s="5"/>
      <c r="XQ736" s="5"/>
      <c r="XR736" s="5"/>
      <c r="XS736" s="5"/>
      <c r="XT736" s="5"/>
      <c r="XU736" s="5"/>
      <c r="XV736" s="5"/>
      <c r="XW736" s="5"/>
    </row>
    <row r="737" spans="39:647" x14ac:dyDescent="0.45">
      <c r="AM737" s="5"/>
      <c r="AN737" s="5"/>
      <c r="AO737" s="5"/>
      <c r="AP737" s="5"/>
      <c r="AQ737" s="5"/>
      <c r="AR737" s="5"/>
      <c r="AS737" s="5"/>
      <c r="AT737" s="5"/>
      <c r="AU737" s="5"/>
      <c r="AV737" s="5"/>
      <c r="AW737" s="5"/>
      <c r="AX737" s="5"/>
      <c r="AY737" s="5"/>
      <c r="AZ737" s="5"/>
      <c r="BA737" s="5"/>
      <c r="BB737" s="5"/>
      <c r="BC737" s="5"/>
      <c r="BD737" s="5"/>
      <c r="BE737" s="5"/>
      <c r="BF737" s="5"/>
      <c r="BG737" s="5"/>
      <c r="BH737" s="5"/>
      <c r="BI737" s="5"/>
      <c r="BJ737" s="5"/>
      <c r="BK737" s="5"/>
      <c r="BL737" s="5"/>
      <c r="BM737" s="5"/>
      <c r="BN737" s="5"/>
      <c r="BO737" s="5"/>
      <c r="BP737" s="5"/>
      <c r="BQ737" s="5"/>
      <c r="BR737" s="5"/>
      <c r="BS737" s="5"/>
      <c r="BT737" s="5"/>
      <c r="BU737" s="5"/>
      <c r="BV737" s="5"/>
      <c r="BW737" s="5"/>
      <c r="BX737" s="5"/>
      <c r="BY737" s="5"/>
      <c r="BZ737" s="5"/>
      <c r="CA737" s="5"/>
      <c r="CB737" s="5"/>
      <c r="CC737" s="5"/>
      <c r="CD737" s="5"/>
      <c r="CE737" s="5"/>
      <c r="CF737" s="5"/>
      <c r="CG737" s="5"/>
      <c r="CH737" s="5"/>
      <c r="CI737" s="5"/>
      <c r="CJ737" s="5"/>
      <c r="CK737" s="5"/>
      <c r="CL737" s="5"/>
      <c r="CM737" s="5"/>
      <c r="CN737" s="5"/>
      <c r="CO737" s="5"/>
      <c r="CP737" s="5"/>
      <c r="CQ737" s="5"/>
      <c r="CR737" s="5"/>
      <c r="CS737" s="5"/>
      <c r="CT737" s="5"/>
      <c r="CU737" s="5"/>
      <c r="CV737" s="5"/>
      <c r="CW737" s="5"/>
      <c r="CX737" s="5"/>
      <c r="CY737" s="5"/>
      <c r="CZ737" s="5"/>
      <c r="DA737" s="5"/>
      <c r="DB737" s="5"/>
      <c r="DC737" s="5"/>
      <c r="DD737" s="5"/>
      <c r="DE737" s="5"/>
      <c r="DF737" s="5"/>
      <c r="DG737" s="5"/>
      <c r="DH737" s="5"/>
      <c r="DI737" s="5"/>
      <c r="DJ737" s="5"/>
      <c r="DK737" s="5"/>
      <c r="DL737" s="5"/>
      <c r="DM737" s="5"/>
      <c r="DN737" s="5"/>
      <c r="DO737" s="5"/>
      <c r="DP737" s="5"/>
      <c r="DQ737" s="5"/>
      <c r="DR737" s="5"/>
      <c r="DS737" s="5"/>
      <c r="DT737" s="5"/>
      <c r="DU737" s="5"/>
      <c r="DV737" s="5"/>
      <c r="DW737" s="5"/>
      <c r="DX737" s="5"/>
      <c r="DY737" s="5"/>
      <c r="DZ737" s="5"/>
      <c r="EA737" s="5"/>
      <c r="EB737" s="5"/>
      <c r="EC737" s="5"/>
      <c r="ED737" s="5"/>
      <c r="EE737" s="5"/>
      <c r="EF737" s="5"/>
      <c r="EG737" s="5"/>
      <c r="EH737" s="5"/>
      <c r="EI737" s="5"/>
      <c r="EJ737" s="5"/>
      <c r="EK737" s="5"/>
      <c r="EL737" s="5"/>
      <c r="EM737" s="5"/>
      <c r="EN737" s="5"/>
      <c r="EO737" s="5"/>
      <c r="EP737" s="5"/>
      <c r="EQ737" s="5"/>
      <c r="ER737" s="5"/>
      <c r="ES737" s="5"/>
      <c r="ET737" s="5"/>
      <c r="EU737" s="5"/>
      <c r="EV737" s="5"/>
      <c r="EW737" s="5"/>
      <c r="EX737" s="5"/>
      <c r="EY737" s="5"/>
      <c r="EZ737" s="5"/>
      <c r="FA737" s="5"/>
      <c r="FB737" s="5"/>
      <c r="FC737" s="5"/>
      <c r="FD737" s="5"/>
      <c r="FE737" s="5"/>
      <c r="FF737" s="5"/>
      <c r="FG737" s="5"/>
      <c r="FH737" s="5"/>
      <c r="FI737" s="5"/>
      <c r="FJ737" s="5"/>
      <c r="FK737" s="5"/>
      <c r="FL737" s="5"/>
      <c r="FM737" s="5"/>
      <c r="FN737" s="5"/>
      <c r="FO737" s="5"/>
      <c r="FP737" s="5"/>
      <c r="FQ737" s="5"/>
      <c r="FR737" s="5"/>
      <c r="FS737" s="5"/>
      <c r="FT737" s="5"/>
      <c r="FU737" s="5"/>
      <c r="FV737" s="5"/>
      <c r="FW737" s="5"/>
      <c r="FX737" s="5"/>
      <c r="FY737" s="5"/>
      <c r="FZ737" s="5"/>
      <c r="GA737" s="5"/>
      <c r="GB737" s="5"/>
      <c r="GC737" s="5"/>
      <c r="GD737" s="5"/>
      <c r="GE737" s="5"/>
      <c r="GF737" s="5"/>
      <c r="GG737" s="5"/>
      <c r="GH737" s="5"/>
      <c r="GI737" s="5"/>
      <c r="GJ737" s="5"/>
      <c r="GK737" s="5"/>
      <c r="GL737" s="5"/>
      <c r="GM737" s="5"/>
      <c r="GN737" s="5"/>
      <c r="GO737" s="5"/>
      <c r="GP737" s="5"/>
      <c r="GQ737" s="5"/>
      <c r="GR737" s="5"/>
      <c r="GS737" s="5"/>
      <c r="GT737" s="5"/>
      <c r="GU737" s="5"/>
      <c r="GV737" s="5"/>
      <c r="GW737" s="5"/>
      <c r="GX737" s="5"/>
      <c r="GY737" s="5"/>
      <c r="GZ737" s="5"/>
      <c r="HA737" s="5"/>
      <c r="HB737" s="5"/>
      <c r="HC737" s="5"/>
      <c r="HD737" s="5"/>
      <c r="HE737" s="5"/>
      <c r="HF737" s="5"/>
      <c r="HG737" s="5"/>
      <c r="HH737" s="5"/>
      <c r="HI737" s="5"/>
      <c r="HJ737" s="5"/>
      <c r="HK737" s="5"/>
      <c r="HL737" s="5"/>
      <c r="HM737" s="5"/>
      <c r="HN737" s="5"/>
      <c r="HO737" s="5"/>
      <c r="HP737" s="5"/>
      <c r="HQ737" s="5"/>
      <c r="HR737" s="5"/>
      <c r="HS737" s="5"/>
      <c r="HT737" s="5"/>
      <c r="HU737" s="5"/>
      <c r="HV737" s="5"/>
      <c r="HW737" s="5"/>
      <c r="HX737" s="5"/>
      <c r="HY737" s="5"/>
      <c r="HZ737" s="5"/>
      <c r="IA737" s="5"/>
      <c r="IB737" s="5"/>
      <c r="IC737" s="5"/>
      <c r="ID737" s="5"/>
      <c r="IE737" s="5"/>
      <c r="IF737" s="5"/>
      <c r="IG737" s="5"/>
      <c r="IH737" s="5"/>
      <c r="II737" s="5"/>
      <c r="IJ737" s="5"/>
      <c r="IK737" s="5"/>
      <c r="IL737" s="5"/>
      <c r="IM737" s="5"/>
      <c r="IN737" s="5"/>
      <c r="IO737" s="5"/>
      <c r="IP737" s="5"/>
      <c r="IQ737" s="5"/>
      <c r="IR737" s="5"/>
      <c r="IS737" s="5"/>
      <c r="IT737" s="5"/>
      <c r="IU737" s="5"/>
      <c r="IV737" s="5"/>
      <c r="IW737" s="5"/>
      <c r="IX737" s="5"/>
      <c r="IY737" s="5"/>
      <c r="IZ737" s="5"/>
      <c r="JA737" s="5"/>
      <c r="JB737" s="5"/>
      <c r="JC737" s="5"/>
      <c r="JD737" s="5"/>
      <c r="JE737" s="5"/>
      <c r="JF737" s="5"/>
      <c r="JG737" s="5"/>
      <c r="JH737" s="5"/>
      <c r="JI737" s="5"/>
      <c r="JJ737" s="5"/>
      <c r="JK737" s="5"/>
      <c r="JL737" s="5"/>
      <c r="JM737" s="5"/>
      <c r="JN737" s="5"/>
      <c r="JO737" s="5"/>
      <c r="JP737" s="5"/>
      <c r="JQ737" s="5"/>
      <c r="JR737" s="5"/>
      <c r="JS737" s="5"/>
      <c r="JT737" s="5"/>
      <c r="JU737" s="5"/>
      <c r="JV737" s="5"/>
      <c r="JW737" s="5"/>
      <c r="JX737" s="5"/>
      <c r="JY737" s="5"/>
      <c r="JZ737" s="5"/>
      <c r="KA737" s="5"/>
      <c r="KB737" s="5"/>
      <c r="KC737" s="5"/>
      <c r="KD737" s="5"/>
      <c r="KE737" s="5"/>
      <c r="KF737" s="5"/>
      <c r="KG737" s="5"/>
      <c r="KH737" s="5"/>
      <c r="KI737" s="5"/>
      <c r="KJ737" s="5"/>
      <c r="KK737" s="5"/>
      <c r="KL737" s="5"/>
      <c r="KM737" s="5"/>
      <c r="KN737" s="5"/>
      <c r="KO737" s="5"/>
      <c r="KP737" s="5"/>
      <c r="KQ737" s="5"/>
      <c r="KR737" s="5"/>
      <c r="KS737" s="5"/>
      <c r="KT737" s="5"/>
      <c r="KU737" s="5"/>
      <c r="KV737" s="5"/>
      <c r="KW737" s="5"/>
      <c r="KX737" s="5"/>
      <c r="KY737" s="5"/>
      <c r="KZ737" s="5"/>
      <c r="LA737" s="5"/>
      <c r="LB737" s="5"/>
      <c r="LC737" s="5"/>
      <c r="LD737" s="5"/>
      <c r="LE737" s="5"/>
      <c r="LF737" s="5"/>
      <c r="LG737" s="5"/>
      <c r="LH737" s="5"/>
      <c r="LI737" s="5"/>
      <c r="LJ737" s="5"/>
      <c r="LK737" s="5"/>
      <c r="LL737" s="5"/>
      <c r="LM737" s="5"/>
      <c r="LN737" s="5"/>
      <c r="LO737" s="5"/>
      <c r="LP737" s="5"/>
      <c r="LQ737" s="5"/>
      <c r="LR737" s="5"/>
      <c r="LS737" s="5"/>
      <c r="LT737" s="5"/>
      <c r="LU737" s="5"/>
      <c r="LV737" s="5"/>
      <c r="LW737" s="5"/>
      <c r="LX737" s="5"/>
      <c r="LY737" s="5"/>
      <c r="LZ737" s="5"/>
      <c r="MA737" s="5"/>
      <c r="MB737" s="5"/>
      <c r="MC737" s="5"/>
      <c r="MD737" s="5"/>
      <c r="ME737" s="5"/>
      <c r="MF737" s="5"/>
      <c r="MG737" s="5"/>
      <c r="MH737" s="5"/>
      <c r="MI737" s="5"/>
      <c r="MJ737" s="5"/>
      <c r="MK737" s="5"/>
      <c r="ML737" s="5"/>
      <c r="MM737" s="5"/>
      <c r="MN737" s="5"/>
      <c r="MO737" s="5"/>
      <c r="MP737" s="5"/>
      <c r="MQ737" s="5"/>
      <c r="MR737" s="5"/>
      <c r="MS737" s="5"/>
      <c r="MT737" s="5"/>
      <c r="MU737" s="5"/>
      <c r="MV737" s="5"/>
      <c r="MW737" s="5"/>
      <c r="MX737" s="5"/>
      <c r="MY737" s="5"/>
      <c r="MZ737" s="5"/>
      <c r="NA737" s="5"/>
      <c r="NB737" s="5"/>
      <c r="NC737" s="5"/>
      <c r="ND737" s="5"/>
      <c r="NE737" s="5"/>
      <c r="NF737" s="5"/>
      <c r="NG737" s="5"/>
      <c r="NH737" s="5"/>
      <c r="NI737" s="5"/>
      <c r="NJ737" s="5"/>
      <c r="NK737" s="5"/>
      <c r="NL737" s="5"/>
      <c r="NM737" s="5"/>
      <c r="NN737" s="5"/>
      <c r="NO737" s="5"/>
      <c r="NP737" s="5"/>
      <c r="NQ737" s="5"/>
      <c r="NR737" s="5"/>
      <c r="NS737" s="5"/>
      <c r="NT737" s="5"/>
      <c r="NU737" s="5"/>
      <c r="NV737" s="5"/>
      <c r="NW737" s="5"/>
      <c r="NX737" s="5"/>
      <c r="NY737" s="5"/>
      <c r="NZ737" s="5"/>
      <c r="OA737" s="5"/>
      <c r="OB737" s="5"/>
      <c r="OC737" s="5"/>
      <c r="OD737" s="5"/>
      <c r="OE737" s="5"/>
      <c r="OF737" s="5"/>
      <c r="OG737" s="5"/>
      <c r="OH737" s="5"/>
      <c r="OI737" s="5"/>
      <c r="OJ737" s="5"/>
      <c r="OK737" s="5"/>
      <c r="OL737" s="5"/>
      <c r="OM737" s="5"/>
      <c r="ON737" s="5"/>
      <c r="OO737" s="5"/>
      <c r="OP737" s="5"/>
      <c r="OQ737" s="5"/>
      <c r="OR737" s="5"/>
      <c r="OS737" s="5"/>
      <c r="OT737" s="5"/>
      <c r="OU737" s="5"/>
      <c r="OV737" s="5"/>
      <c r="OW737" s="5"/>
      <c r="OX737" s="5"/>
      <c r="OY737" s="5"/>
      <c r="OZ737" s="5"/>
      <c r="PA737" s="5"/>
      <c r="PB737" s="5"/>
      <c r="PC737" s="5"/>
      <c r="PD737" s="5"/>
      <c r="PE737" s="5"/>
      <c r="PF737" s="5"/>
      <c r="PG737" s="5"/>
      <c r="PH737" s="5"/>
      <c r="PI737" s="5"/>
      <c r="PJ737" s="5"/>
      <c r="PK737" s="5"/>
      <c r="PL737" s="5"/>
      <c r="PM737" s="5"/>
      <c r="PN737" s="5"/>
      <c r="PO737" s="5"/>
      <c r="PP737" s="5"/>
      <c r="PQ737" s="5"/>
      <c r="PR737" s="5"/>
      <c r="PS737" s="5"/>
      <c r="PT737" s="5"/>
      <c r="PU737" s="5"/>
      <c r="PV737" s="5"/>
      <c r="PW737" s="5"/>
      <c r="PX737" s="5"/>
      <c r="PY737" s="5"/>
      <c r="PZ737" s="5"/>
      <c r="QA737" s="5"/>
      <c r="QB737" s="5"/>
      <c r="QC737" s="5"/>
      <c r="QD737" s="5"/>
      <c r="QE737" s="5"/>
      <c r="QF737" s="5"/>
      <c r="QG737" s="5"/>
      <c r="QH737" s="5"/>
      <c r="QI737" s="5"/>
      <c r="QJ737" s="5"/>
      <c r="QK737" s="5"/>
      <c r="QL737" s="5"/>
      <c r="QM737" s="5"/>
      <c r="QN737" s="5"/>
      <c r="QO737" s="5"/>
      <c r="QP737" s="5"/>
      <c r="QQ737" s="5"/>
      <c r="QR737" s="5"/>
      <c r="QS737" s="5"/>
      <c r="QT737" s="5"/>
      <c r="QU737" s="5"/>
      <c r="QV737" s="5"/>
      <c r="QW737" s="5"/>
      <c r="QX737" s="5"/>
      <c r="QY737" s="5"/>
      <c r="QZ737" s="5"/>
      <c r="RA737" s="5"/>
      <c r="RB737" s="5"/>
      <c r="RC737" s="5"/>
      <c r="RD737" s="5"/>
      <c r="RE737" s="5"/>
      <c r="RF737" s="5"/>
      <c r="RG737" s="5"/>
      <c r="RH737" s="5"/>
      <c r="RI737" s="5"/>
      <c r="RJ737" s="5"/>
      <c r="RK737" s="5"/>
      <c r="RL737" s="5"/>
      <c r="RM737" s="5"/>
      <c r="RN737" s="5"/>
      <c r="RO737" s="5"/>
      <c r="RP737" s="5"/>
      <c r="RQ737" s="5"/>
      <c r="RR737" s="5"/>
      <c r="RS737" s="5"/>
      <c r="RT737" s="5"/>
      <c r="RU737" s="5"/>
      <c r="RV737" s="5"/>
      <c r="RW737" s="5"/>
      <c r="RX737" s="5"/>
      <c r="RY737" s="5"/>
      <c r="RZ737" s="5"/>
      <c r="SA737" s="5"/>
      <c r="SB737" s="5"/>
      <c r="SC737" s="5"/>
      <c r="SD737" s="5"/>
      <c r="SE737" s="5"/>
      <c r="SF737" s="5"/>
      <c r="SG737" s="5"/>
      <c r="SH737" s="5"/>
      <c r="SI737" s="5"/>
      <c r="SJ737" s="5"/>
      <c r="SK737" s="5"/>
      <c r="SL737" s="5"/>
      <c r="SM737" s="5"/>
      <c r="SN737" s="5"/>
      <c r="SO737" s="5"/>
      <c r="SP737" s="5"/>
      <c r="SQ737" s="5"/>
      <c r="SR737" s="5"/>
      <c r="SS737" s="5"/>
      <c r="ST737" s="5"/>
      <c r="SU737" s="5"/>
      <c r="SV737" s="5"/>
      <c r="SW737" s="5"/>
      <c r="SX737" s="5"/>
      <c r="SY737" s="5"/>
      <c r="SZ737" s="5"/>
      <c r="TA737" s="5"/>
      <c r="TB737" s="5"/>
      <c r="TC737" s="5"/>
      <c r="TD737" s="5"/>
      <c r="TE737" s="5"/>
      <c r="TF737" s="5"/>
      <c r="TG737" s="5"/>
      <c r="TH737" s="5"/>
      <c r="TI737" s="5"/>
      <c r="TJ737" s="5"/>
      <c r="TK737" s="5"/>
      <c r="TL737" s="5"/>
      <c r="TM737" s="5"/>
      <c r="TN737" s="5"/>
      <c r="TO737" s="5"/>
      <c r="TP737" s="5"/>
      <c r="TQ737" s="5"/>
      <c r="TR737" s="5"/>
      <c r="TS737" s="5"/>
      <c r="TT737" s="5"/>
      <c r="TU737" s="5"/>
      <c r="TV737" s="5"/>
      <c r="TW737" s="5"/>
      <c r="TX737" s="5"/>
      <c r="TY737" s="5"/>
      <c r="TZ737" s="5"/>
      <c r="UA737" s="5"/>
      <c r="UB737" s="5"/>
      <c r="UC737" s="5"/>
      <c r="UD737" s="5"/>
      <c r="UE737" s="5"/>
      <c r="UF737" s="5"/>
      <c r="UG737" s="5"/>
      <c r="UH737" s="5"/>
      <c r="UI737" s="5"/>
      <c r="UJ737" s="5"/>
      <c r="UK737" s="5"/>
      <c r="UL737" s="5"/>
      <c r="UM737" s="5"/>
      <c r="UN737" s="5"/>
      <c r="UO737" s="5"/>
      <c r="UP737" s="5"/>
      <c r="UQ737" s="5"/>
      <c r="UR737" s="5"/>
      <c r="US737" s="5"/>
      <c r="UT737" s="5"/>
      <c r="UU737" s="5"/>
      <c r="UV737" s="5"/>
      <c r="UW737" s="5"/>
      <c r="UX737" s="5"/>
      <c r="UY737" s="5"/>
      <c r="UZ737" s="5"/>
      <c r="VA737" s="5"/>
      <c r="VB737" s="5"/>
      <c r="VC737" s="5"/>
      <c r="VD737" s="5"/>
      <c r="VE737" s="5"/>
      <c r="VF737" s="5"/>
      <c r="VG737" s="5"/>
      <c r="VH737" s="5"/>
      <c r="VI737" s="5"/>
      <c r="VJ737" s="5"/>
      <c r="VK737" s="5"/>
      <c r="VL737" s="5"/>
      <c r="VM737" s="5"/>
      <c r="VN737" s="5"/>
      <c r="VO737" s="5"/>
      <c r="VP737" s="5"/>
      <c r="VQ737" s="5"/>
      <c r="VR737" s="5"/>
      <c r="VS737" s="5"/>
      <c r="VT737" s="5"/>
      <c r="VU737" s="5"/>
      <c r="VV737" s="5"/>
      <c r="VW737" s="5"/>
      <c r="VX737" s="5"/>
      <c r="VY737" s="5"/>
      <c r="VZ737" s="5"/>
      <c r="WA737" s="5"/>
      <c r="WB737" s="5"/>
      <c r="WC737" s="5"/>
      <c r="WD737" s="5"/>
      <c r="WE737" s="5"/>
      <c r="WF737" s="5"/>
      <c r="WG737" s="5"/>
      <c r="WH737" s="5"/>
      <c r="WI737" s="5"/>
      <c r="WJ737" s="5"/>
      <c r="WK737" s="5"/>
      <c r="WL737" s="5"/>
      <c r="WM737" s="5"/>
      <c r="WN737" s="5"/>
      <c r="WO737" s="5"/>
      <c r="WP737" s="5"/>
      <c r="WQ737" s="5"/>
      <c r="WR737" s="5"/>
      <c r="WS737" s="5"/>
      <c r="WT737" s="5"/>
      <c r="WU737" s="5"/>
      <c r="WV737" s="5"/>
      <c r="WW737" s="5"/>
      <c r="WX737" s="5"/>
      <c r="WY737" s="5"/>
      <c r="WZ737" s="5"/>
      <c r="XA737" s="5"/>
      <c r="XB737" s="5"/>
      <c r="XC737" s="5"/>
      <c r="XD737" s="5"/>
      <c r="XE737" s="5"/>
      <c r="XF737" s="5"/>
      <c r="XG737" s="5"/>
      <c r="XH737" s="5"/>
      <c r="XI737" s="5"/>
      <c r="XJ737" s="5"/>
      <c r="XK737" s="5"/>
      <c r="XL737" s="5"/>
      <c r="XM737" s="5"/>
      <c r="XN737" s="5"/>
      <c r="XO737" s="5"/>
      <c r="XP737" s="5"/>
      <c r="XQ737" s="5"/>
      <c r="XR737" s="5"/>
      <c r="XS737" s="5"/>
      <c r="XT737" s="5"/>
      <c r="XU737" s="5"/>
      <c r="XV737" s="5"/>
      <c r="XW737" s="5"/>
    </row>
    <row r="738" spans="39:647" x14ac:dyDescent="0.45">
      <c r="AM738" s="5"/>
      <c r="AN738" s="5"/>
      <c r="AO738" s="5"/>
      <c r="AP738" s="5"/>
      <c r="AQ738" s="5"/>
      <c r="AR738" s="5"/>
      <c r="AS738" s="5"/>
      <c r="AT738" s="5"/>
      <c r="AU738" s="5"/>
      <c r="AV738" s="5"/>
      <c r="AW738" s="5"/>
      <c r="AX738" s="5"/>
      <c r="AY738" s="5"/>
      <c r="AZ738" s="5"/>
      <c r="BA738" s="5"/>
      <c r="BB738" s="5"/>
      <c r="BC738" s="5"/>
      <c r="BD738" s="5"/>
      <c r="BE738" s="5"/>
      <c r="BF738" s="5"/>
      <c r="BG738" s="5"/>
      <c r="BH738" s="5"/>
      <c r="BI738" s="5"/>
      <c r="BJ738" s="5"/>
      <c r="BK738" s="5"/>
      <c r="BL738" s="5"/>
      <c r="BM738" s="5"/>
      <c r="BN738" s="5"/>
      <c r="BO738" s="5"/>
      <c r="BP738" s="5"/>
      <c r="BQ738" s="5"/>
      <c r="BR738" s="5"/>
      <c r="BS738" s="5"/>
      <c r="BT738" s="5"/>
      <c r="BU738" s="5"/>
      <c r="BV738" s="5"/>
      <c r="BW738" s="5"/>
      <c r="BX738" s="5"/>
      <c r="BY738" s="5"/>
      <c r="BZ738" s="5"/>
      <c r="CA738" s="5"/>
      <c r="CB738" s="5"/>
      <c r="CC738" s="5"/>
      <c r="CD738" s="5"/>
      <c r="CE738" s="5"/>
      <c r="CF738" s="5"/>
      <c r="CG738" s="5"/>
      <c r="CH738" s="5"/>
      <c r="CI738" s="5"/>
      <c r="CJ738" s="5"/>
      <c r="CK738" s="5"/>
      <c r="CL738" s="5"/>
      <c r="CM738" s="5"/>
      <c r="CN738" s="5"/>
      <c r="CO738" s="5"/>
      <c r="CP738" s="5"/>
      <c r="CQ738" s="5"/>
      <c r="CR738" s="5"/>
      <c r="CS738" s="5"/>
      <c r="CT738" s="5"/>
      <c r="CU738" s="5"/>
      <c r="CV738" s="5"/>
      <c r="CW738" s="5"/>
      <c r="CX738" s="5"/>
      <c r="CY738" s="5"/>
      <c r="CZ738" s="5"/>
      <c r="DA738" s="5"/>
      <c r="DB738" s="5"/>
      <c r="DC738" s="5"/>
      <c r="DD738" s="5"/>
      <c r="DE738" s="5"/>
      <c r="DF738" s="5"/>
      <c r="DG738" s="5"/>
      <c r="DH738" s="5"/>
      <c r="DI738" s="5"/>
      <c r="DJ738" s="5"/>
      <c r="DK738" s="5"/>
      <c r="DL738" s="5"/>
      <c r="DM738" s="5"/>
      <c r="DN738" s="5"/>
      <c r="DO738" s="5"/>
      <c r="DP738" s="5"/>
      <c r="DQ738" s="5"/>
      <c r="DR738" s="5"/>
      <c r="DS738" s="5"/>
      <c r="DT738" s="5"/>
      <c r="DU738" s="5"/>
      <c r="DV738" s="5"/>
      <c r="DW738" s="5"/>
      <c r="DX738" s="5"/>
      <c r="DY738" s="5"/>
      <c r="DZ738" s="5"/>
      <c r="EA738" s="5"/>
      <c r="EB738" s="5"/>
      <c r="EC738" s="5"/>
      <c r="ED738" s="5"/>
      <c r="EE738" s="5"/>
      <c r="EF738" s="5"/>
      <c r="EG738" s="5"/>
      <c r="EH738" s="5"/>
      <c r="EI738" s="5"/>
      <c r="EJ738" s="5"/>
      <c r="EK738" s="5"/>
      <c r="EL738" s="5"/>
      <c r="EM738" s="5"/>
      <c r="EN738" s="5"/>
      <c r="EO738" s="5"/>
      <c r="EP738" s="5"/>
      <c r="EQ738" s="5"/>
      <c r="ER738" s="5"/>
      <c r="ES738" s="5"/>
      <c r="ET738" s="5"/>
      <c r="EU738" s="5"/>
      <c r="EV738" s="5"/>
      <c r="EW738" s="5"/>
      <c r="EX738" s="5"/>
      <c r="EY738" s="5"/>
      <c r="EZ738" s="5"/>
      <c r="FA738" s="5"/>
      <c r="FB738" s="5"/>
      <c r="FC738" s="5"/>
      <c r="FD738" s="5"/>
      <c r="FE738" s="5"/>
      <c r="FF738" s="5"/>
      <c r="FG738" s="5"/>
      <c r="FH738" s="5"/>
      <c r="FI738" s="5"/>
      <c r="FJ738" s="5"/>
      <c r="FK738" s="5"/>
      <c r="FL738" s="5"/>
      <c r="FM738" s="5"/>
      <c r="FN738" s="5"/>
      <c r="FO738" s="5"/>
      <c r="FP738" s="5"/>
      <c r="FQ738" s="5"/>
      <c r="FR738" s="5"/>
      <c r="FS738" s="5"/>
      <c r="FT738" s="5"/>
      <c r="FU738" s="5"/>
      <c r="FV738" s="5"/>
      <c r="FW738" s="5"/>
      <c r="FX738" s="5"/>
      <c r="FY738" s="5"/>
      <c r="FZ738" s="5"/>
      <c r="GA738" s="5"/>
      <c r="GB738" s="5"/>
      <c r="GC738" s="5"/>
      <c r="GD738" s="5"/>
      <c r="GE738" s="5"/>
      <c r="GF738" s="5"/>
      <c r="GG738" s="5"/>
      <c r="GH738" s="5"/>
      <c r="GI738" s="5"/>
      <c r="GJ738" s="5"/>
      <c r="GK738" s="5"/>
      <c r="GL738" s="5"/>
      <c r="GM738" s="5"/>
      <c r="GN738" s="5"/>
      <c r="GO738" s="5"/>
      <c r="GP738" s="5"/>
      <c r="GQ738" s="5"/>
      <c r="GR738" s="5"/>
      <c r="GS738" s="5"/>
      <c r="GT738" s="5"/>
      <c r="GU738" s="5"/>
      <c r="GV738" s="5"/>
      <c r="GW738" s="5"/>
      <c r="GX738" s="5"/>
      <c r="GY738" s="5"/>
      <c r="GZ738" s="5"/>
      <c r="HA738" s="5"/>
      <c r="HB738" s="5"/>
      <c r="HC738" s="5"/>
      <c r="HD738" s="5"/>
      <c r="HE738" s="5"/>
      <c r="HF738" s="5"/>
      <c r="HG738" s="5"/>
      <c r="HH738" s="5"/>
      <c r="HI738" s="5"/>
      <c r="HJ738" s="5"/>
      <c r="HK738" s="5"/>
      <c r="HL738" s="5"/>
      <c r="HM738" s="5"/>
      <c r="HN738" s="5"/>
      <c r="HO738" s="5"/>
      <c r="HP738" s="5"/>
      <c r="HQ738" s="5"/>
      <c r="HR738" s="5"/>
      <c r="HS738" s="5"/>
      <c r="HT738" s="5"/>
      <c r="HU738" s="5"/>
      <c r="HV738" s="5"/>
      <c r="HW738" s="5"/>
      <c r="HX738" s="5"/>
      <c r="HY738" s="5"/>
      <c r="HZ738" s="5"/>
      <c r="IA738" s="5"/>
      <c r="IB738" s="5"/>
      <c r="IC738" s="5"/>
      <c r="ID738" s="5"/>
      <c r="IE738" s="5"/>
      <c r="IF738" s="5"/>
      <c r="IG738" s="5"/>
      <c r="IH738" s="5"/>
      <c r="II738" s="5"/>
      <c r="IJ738" s="5"/>
      <c r="IK738" s="5"/>
      <c r="IL738" s="5"/>
      <c r="IM738" s="5"/>
      <c r="IN738" s="5"/>
      <c r="IO738" s="5"/>
      <c r="IP738" s="5"/>
      <c r="IQ738" s="5"/>
      <c r="IR738" s="5"/>
      <c r="IS738" s="5"/>
      <c r="IT738" s="5"/>
      <c r="IU738" s="5"/>
      <c r="IV738" s="5"/>
      <c r="IW738" s="5"/>
      <c r="IX738" s="5"/>
      <c r="IY738" s="5"/>
      <c r="IZ738" s="5"/>
      <c r="JA738" s="5"/>
      <c r="JB738" s="5"/>
      <c r="JC738" s="5"/>
      <c r="JD738" s="5"/>
      <c r="JE738" s="5"/>
      <c r="JF738" s="5"/>
      <c r="JG738" s="5"/>
      <c r="JH738" s="5"/>
      <c r="JI738" s="5"/>
      <c r="JJ738" s="5"/>
      <c r="JK738" s="5"/>
      <c r="JL738" s="5"/>
      <c r="JM738" s="5"/>
      <c r="JN738" s="5"/>
      <c r="JO738" s="5"/>
      <c r="JP738" s="5"/>
      <c r="JQ738" s="5"/>
      <c r="JR738" s="5"/>
      <c r="JS738" s="5"/>
      <c r="JT738" s="5"/>
      <c r="JU738" s="5"/>
      <c r="JV738" s="5"/>
      <c r="JW738" s="5"/>
      <c r="JX738" s="5"/>
      <c r="JY738" s="5"/>
      <c r="JZ738" s="5"/>
      <c r="KA738" s="5"/>
      <c r="KB738" s="5"/>
      <c r="KC738" s="5"/>
      <c r="KD738" s="5"/>
      <c r="KE738" s="5"/>
      <c r="KF738" s="5"/>
      <c r="KG738" s="5"/>
      <c r="KH738" s="5"/>
      <c r="KI738" s="5"/>
      <c r="KJ738" s="5"/>
      <c r="KK738" s="5"/>
      <c r="KL738" s="5"/>
      <c r="KM738" s="5"/>
      <c r="KN738" s="5"/>
      <c r="KO738" s="5"/>
      <c r="KP738" s="5"/>
      <c r="KQ738" s="5"/>
      <c r="KR738" s="5"/>
      <c r="KS738" s="5"/>
      <c r="KT738" s="5"/>
      <c r="KU738" s="5"/>
      <c r="KV738" s="5"/>
      <c r="KW738" s="5"/>
      <c r="KX738" s="5"/>
      <c r="KY738" s="5"/>
      <c r="KZ738" s="5"/>
      <c r="LA738" s="5"/>
      <c r="LB738" s="5"/>
      <c r="LC738" s="5"/>
      <c r="LD738" s="5"/>
      <c r="LE738" s="5"/>
      <c r="LF738" s="5"/>
      <c r="LG738" s="5"/>
      <c r="LH738" s="5"/>
      <c r="LI738" s="5"/>
      <c r="LJ738" s="5"/>
      <c r="LK738" s="5"/>
      <c r="LL738" s="5"/>
      <c r="LM738" s="5"/>
      <c r="LN738" s="5"/>
      <c r="LO738" s="5"/>
      <c r="LP738" s="5"/>
      <c r="LQ738" s="5"/>
      <c r="LR738" s="5"/>
      <c r="LS738" s="5"/>
      <c r="LT738" s="5"/>
      <c r="LU738" s="5"/>
      <c r="LV738" s="5"/>
      <c r="LW738" s="5"/>
      <c r="LX738" s="5"/>
      <c r="LY738" s="5"/>
      <c r="LZ738" s="5"/>
      <c r="MA738" s="5"/>
      <c r="MB738" s="5"/>
      <c r="MC738" s="5"/>
      <c r="MD738" s="5"/>
      <c r="ME738" s="5"/>
      <c r="MF738" s="5"/>
      <c r="MG738" s="5"/>
      <c r="MH738" s="5"/>
      <c r="MI738" s="5"/>
      <c r="MJ738" s="5"/>
      <c r="MK738" s="5"/>
      <c r="ML738" s="5"/>
      <c r="MM738" s="5"/>
      <c r="MN738" s="5"/>
      <c r="MO738" s="5"/>
      <c r="MP738" s="5"/>
      <c r="MQ738" s="5"/>
      <c r="MR738" s="5"/>
      <c r="MS738" s="5"/>
      <c r="MT738" s="5"/>
      <c r="MU738" s="5"/>
      <c r="MV738" s="5"/>
      <c r="MW738" s="5"/>
      <c r="MX738" s="5"/>
      <c r="MY738" s="5"/>
      <c r="MZ738" s="5"/>
      <c r="NA738" s="5"/>
      <c r="NB738" s="5"/>
      <c r="NC738" s="5"/>
      <c r="ND738" s="5"/>
      <c r="NE738" s="5"/>
      <c r="NF738" s="5"/>
      <c r="NG738" s="5"/>
      <c r="NH738" s="5"/>
      <c r="NI738" s="5"/>
      <c r="NJ738" s="5"/>
      <c r="NK738" s="5"/>
      <c r="NL738" s="5"/>
      <c r="NM738" s="5"/>
      <c r="NN738" s="5"/>
      <c r="NO738" s="5"/>
      <c r="NP738" s="5"/>
      <c r="NQ738" s="5"/>
      <c r="NR738" s="5"/>
      <c r="NS738" s="5"/>
      <c r="NT738" s="5"/>
      <c r="NU738" s="5"/>
      <c r="NV738" s="5"/>
      <c r="NW738" s="5"/>
      <c r="NX738" s="5"/>
      <c r="NY738" s="5"/>
      <c r="NZ738" s="5"/>
      <c r="OA738" s="5"/>
      <c r="OB738" s="5"/>
      <c r="OC738" s="5"/>
      <c r="OD738" s="5"/>
      <c r="OE738" s="5"/>
      <c r="OF738" s="5"/>
      <c r="OG738" s="5"/>
      <c r="OH738" s="5"/>
      <c r="OI738" s="5"/>
      <c r="OJ738" s="5"/>
      <c r="OK738" s="5"/>
      <c r="OL738" s="5"/>
      <c r="OM738" s="5"/>
      <c r="ON738" s="5"/>
      <c r="OO738" s="5"/>
      <c r="OP738" s="5"/>
      <c r="OQ738" s="5"/>
      <c r="OR738" s="5"/>
      <c r="OS738" s="5"/>
      <c r="OT738" s="5"/>
      <c r="OU738" s="5"/>
      <c r="OV738" s="5"/>
      <c r="OW738" s="5"/>
      <c r="OX738" s="5"/>
      <c r="OY738" s="5"/>
      <c r="OZ738" s="5"/>
      <c r="PA738" s="5"/>
      <c r="PB738" s="5"/>
      <c r="PC738" s="5"/>
      <c r="PD738" s="5"/>
      <c r="PE738" s="5"/>
      <c r="PF738" s="5"/>
      <c r="PG738" s="5"/>
      <c r="PH738" s="5"/>
      <c r="PI738" s="5"/>
      <c r="PJ738" s="5"/>
      <c r="PK738" s="5"/>
      <c r="PL738" s="5"/>
      <c r="PM738" s="5"/>
      <c r="PN738" s="5"/>
      <c r="PO738" s="5"/>
      <c r="PP738" s="5"/>
      <c r="PQ738" s="5"/>
      <c r="PR738" s="5"/>
      <c r="PS738" s="5"/>
      <c r="PT738" s="5"/>
      <c r="PU738" s="5"/>
      <c r="PV738" s="5"/>
      <c r="PW738" s="5"/>
      <c r="PX738" s="5"/>
      <c r="PY738" s="5"/>
      <c r="PZ738" s="5"/>
      <c r="QA738" s="5"/>
      <c r="QB738" s="5"/>
      <c r="QC738" s="5"/>
      <c r="QD738" s="5"/>
      <c r="QE738" s="5"/>
      <c r="QF738" s="5"/>
      <c r="QG738" s="5"/>
      <c r="QH738" s="5"/>
      <c r="QI738" s="5"/>
      <c r="QJ738" s="5"/>
      <c r="QK738" s="5"/>
      <c r="QL738" s="5"/>
      <c r="QM738" s="5"/>
      <c r="QN738" s="5"/>
      <c r="QO738" s="5"/>
      <c r="QP738" s="5"/>
      <c r="QQ738" s="5"/>
      <c r="QR738" s="5"/>
      <c r="QS738" s="5"/>
      <c r="QT738" s="5"/>
      <c r="QU738" s="5"/>
      <c r="QV738" s="5"/>
      <c r="QW738" s="5"/>
      <c r="QX738" s="5"/>
      <c r="QY738" s="5"/>
      <c r="QZ738" s="5"/>
      <c r="RA738" s="5"/>
      <c r="RB738" s="5"/>
      <c r="RC738" s="5"/>
      <c r="RD738" s="5"/>
      <c r="RE738" s="5"/>
      <c r="RF738" s="5"/>
      <c r="RG738" s="5"/>
      <c r="RH738" s="5"/>
      <c r="RI738" s="5"/>
      <c r="RJ738" s="5"/>
      <c r="RK738" s="5"/>
      <c r="RL738" s="5"/>
      <c r="RM738" s="5"/>
      <c r="RN738" s="5"/>
      <c r="RO738" s="5"/>
      <c r="RP738" s="5"/>
      <c r="RQ738" s="5"/>
      <c r="RR738" s="5"/>
      <c r="RS738" s="5"/>
      <c r="RT738" s="5"/>
      <c r="RU738" s="5"/>
      <c r="RV738" s="5"/>
      <c r="RW738" s="5"/>
      <c r="RX738" s="5"/>
      <c r="RY738" s="5"/>
      <c r="RZ738" s="5"/>
      <c r="SA738" s="5"/>
      <c r="SB738" s="5"/>
      <c r="SC738" s="5"/>
      <c r="SD738" s="5"/>
      <c r="SE738" s="5"/>
      <c r="SF738" s="5"/>
      <c r="SG738" s="5"/>
      <c r="SH738" s="5"/>
      <c r="SI738" s="5"/>
      <c r="SJ738" s="5"/>
      <c r="SK738" s="5"/>
      <c r="SL738" s="5"/>
      <c r="SM738" s="5"/>
      <c r="SN738" s="5"/>
      <c r="SO738" s="5"/>
      <c r="SP738" s="5"/>
      <c r="SQ738" s="5"/>
      <c r="SR738" s="5"/>
      <c r="SS738" s="5"/>
      <c r="ST738" s="5"/>
      <c r="SU738" s="5"/>
      <c r="SV738" s="5"/>
      <c r="SW738" s="5"/>
      <c r="SX738" s="5"/>
      <c r="SY738" s="5"/>
      <c r="SZ738" s="5"/>
      <c r="TA738" s="5"/>
      <c r="TB738" s="5"/>
      <c r="TC738" s="5"/>
      <c r="TD738" s="5"/>
      <c r="TE738" s="5"/>
      <c r="TF738" s="5"/>
      <c r="TG738" s="5"/>
      <c r="TH738" s="5"/>
      <c r="TI738" s="5"/>
      <c r="TJ738" s="5"/>
      <c r="TK738" s="5"/>
      <c r="TL738" s="5"/>
      <c r="TM738" s="5"/>
      <c r="TN738" s="5"/>
      <c r="TO738" s="5"/>
      <c r="TP738" s="5"/>
      <c r="TQ738" s="5"/>
      <c r="TR738" s="5"/>
      <c r="TS738" s="5"/>
      <c r="TT738" s="5"/>
      <c r="TU738" s="5"/>
      <c r="TV738" s="5"/>
      <c r="TW738" s="5"/>
      <c r="TX738" s="5"/>
      <c r="TY738" s="5"/>
      <c r="TZ738" s="5"/>
      <c r="UA738" s="5"/>
      <c r="UB738" s="5"/>
      <c r="UC738" s="5"/>
      <c r="UD738" s="5"/>
      <c r="UE738" s="5"/>
      <c r="UF738" s="5"/>
      <c r="UG738" s="5"/>
      <c r="UH738" s="5"/>
      <c r="UI738" s="5"/>
      <c r="UJ738" s="5"/>
      <c r="UK738" s="5"/>
      <c r="UL738" s="5"/>
      <c r="UM738" s="5"/>
      <c r="UN738" s="5"/>
      <c r="UO738" s="5"/>
      <c r="UP738" s="5"/>
      <c r="UQ738" s="5"/>
      <c r="UR738" s="5"/>
      <c r="US738" s="5"/>
      <c r="UT738" s="5"/>
      <c r="UU738" s="5"/>
      <c r="UV738" s="5"/>
      <c r="UW738" s="5"/>
      <c r="UX738" s="5"/>
      <c r="UY738" s="5"/>
      <c r="UZ738" s="5"/>
      <c r="VA738" s="5"/>
      <c r="VB738" s="5"/>
      <c r="VC738" s="5"/>
      <c r="VD738" s="5"/>
      <c r="VE738" s="5"/>
      <c r="VF738" s="5"/>
      <c r="VG738" s="5"/>
      <c r="VH738" s="5"/>
      <c r="VI738" s="5"/>
      <c r="VJ738" s="5"/>
      <c r="VK738" s="5"/>
      <c r="VL738" s="5"/>
      <c r="VM738" s="5"/>
      <c r="VN738" s="5"/>
      <c r="VO738" s="5"/>
      <c r="VP738" s="5"/>
      <c r="VQ738" s="5"/>
      <c r="VR738" s="5"/>
      <c r="VS738" s="5"/>
      <c r="VT738" s="5"/>
      <c r="VU738" s="5"/>
      <c r="VV738" s="5"/>
      <c r="VW738" s="5"/>
      <c r="VX738" s="5"/>
      <c r="VY738" s="5"/>
      <c r="VZ738" s="5"/>
      <c r="WA738" s="5"/>
      <c r="WB738" s="5"/>
      <c r="WC738" s="5"/>
      <c r="WD738" s="5"/>
      <c r="WE738" s="5"/>
      <c r="WF738" s="5"/>
      <c r="WG738" s="5"/>
      <c r="WH738" s="5"/>
      <c r="WI738" s="5"/>
      <c r="WJ738" s="5"/>
      <c r="WK738" s="5"/>
      <c r="WL738" s="5"/>
      <c r="WM738" s="5"/>
      <c r="WN738" s="5"/>
      <c r="WO738" s="5"/>
      <c r="WP738" s="5"/>
      <c r="WQ738" s="5"/>
      <c r="WR738" s="5"/>
      <c r="WS738" s="5"/>
      <c r="WT738" s="5"/>
      <c r="WU738" s="5"/>
      <c r="WV738" s="5"/>
      <c r="WW738" s="5"/>
      <c r="WX738" s="5"/>
      <c r="WY738" s="5"/>
      <c r="WZ738" s="5"/>
      <c r="XA738" s="5"/>
      <c r="XB738" s="5"/>
      <c r="XC738" s="5"/>
      <c r="XD738" s="5"/>
      <c r="XE738" s="5"/>
      <c r="XF738" s="5"/>
      <c r="XG738" s="5"/>
      <c r="XH738" s="5"/>
      <c r="XI738" s="5"/>
      <c r="XJ738" s="5"/>
      <c r="XK738" s="5"/>
      <c r="XL738" s="5"/>
      <c r="XM738" s="5"/>
      <c r="XN738" s="5"/>
      <c r="XO738" s="5"/>
      <c r="XP738" s="5"/>
      <c r="XQ738" s="5"/>
      <c r="XR738" s="5"/>
      <c r="XS738" s="5"/>
      <c r="XT738" s="5"/>
      <c r="XU738" s="5"/>
      <c r="XV738" s="5"/>
      <c r="XW738" s="5"/>
    </row>
    <row r="739" spans="39:647" x14ac:dyDescent="0.45">
      <c r="AM739" s="5"/>
      <c r="AN739" s="5"/>
      <c r="AO739" s="5"/>
      <c r="AP739" s="5"/>
      <c r="AQ739" s="5"/>
      <c r="AR739" s="5"/>
      <c r="AS739" s="5"/>
      <c r="AT739" s="5"/>
      <c r="AU739" s="5"/>
      <c r="AV739" s="5"/>
      <c r="AW739" s="5"/>
      <c r="AX739" s="5"/>
      <c r="AY739" s="5"/>
      <c r="AZ739" s="5"/>
      <c r="BA739" s="5"/>
      <c r="BB739" s="5"/>
      <c r="BC739" s="5"/>
      <c r="BD739" s="5"/>
      <c r="BE739" s="5"/>
      <c r="BF739" s="5"/>
      <c r="BG739" s="5"/>
      <c r="BH739" s="5"/>
      <c r="BI739" s="5"/>
      <c r="BJ739" s="5"/>
      <c r="BK739" s="5"/>
      <c r="BL739" s="5"/>
      <c r="BM739" s="5"/>
      <c r="BN739" s="5"/>
      <c r="BO739" s="5"/>
      <c r="BP739" s="5"/>
      <c r="BQ739" s="5"/>
      <c r="BR739" s="5"/>
      <c r="BS739" s="5"/>
      <c r="BT739" s="5"/>
      <c r="BU739" s="5"/>
      <c r="BV739" s="5"/>
      <c r="BW739" s="5"/>
      <c r="BX739" s="5"/>
      <c r="BY739" s="5"/>
      <c r="BZ739" s="5"/>
      <c r="CA739" s="5"/>
      <c r="CB739" s="5"/>
      <c r="CC739" s="5"/>
      <c r="CD739" s="5"/>
      <c r="CE739" s="5"/>
      <c r="CF739" s="5"/>
      <c r="CG739" s="5"/>
      <c r="CH739" s="5"/>
      <c r="CI739" s="5"/>
      <c r="CJ739" s="5"/>
      <c r="CK739" s="5"/>
      <c r="CL739" s="5"/>
      <c r="CM739" s="5"/>
      <c r="CN739" s="5"/>
      <c r="CO739" s="5"/>
      <c r="CP739" s="5"/>
      <c r="CQ739" s="5"/>
      <c r="CR739" s="5"/>
      <c r="CS739" s="5"/>
      <c r="CT739" s="5"/>
      <c r="CU739" s="5"/>
      <c r="CV739" s="5"/>
      <c r="CW739" s="5"/>
      <c r="CX739" s="5"/>
      <c r="CY739" s="5"/>
      <c r="CZ739" s="5"/>
      <c r="DA739" s="5"/>
      <c r="DB739" s="5"/>
      <c r="DC739" s="5"/>
      <c r="DD739" s="5"/>
      <c r="DE739" s="5"/>
      <c r="DF739" s="5"/>
      <c r="DG739" s="5"/>
      <c r="DH739" s="5"/>
      <c r="DI739" s="5"/>
      <c r="DJ739" s="5"/>
      <c r="DK739" s="5"/>
      <c r="DL739" s="5"/>
      <c r="DM739" s="5"/>
      <c r="DN739" s="5"/>
      <c r="DO739" s="5"/>
      <c r="DP739" s="5"/>
      <c r="DQ739" s="5"/>
      <c r="DR739" s="5"/>
      <c r="DS739" s="5"/>
      <c r="DT739" s="5"/>
      <c r="DU739" s="5"/>
      <c r="DV739" s="5"/>
      <c r="DW739" s="5"/>
      <c r="DX739" s="5"/>
      <c r="DY739" s="5"/>
      <c r="DZ739" s="5"/>
      <c r="EA739" s="5"/>
      <c r="EB739" s="5"/>
      <c r="EC739" s="5"/>
      <c r="ED739" s="5"/>
      <c r="EE739" s="5"/>
      <c r="EF739" s="5"/>
      <c r="EG739" s="5"/>
      <c r="EH739" s="5"/>
      <c r="EI739" s="5"/>
      <c r="EJ739" s="5"/>
      <c r="EK739" s="5"/>
      <c r="EL739" s="5"/>
      <c r="EM739" s="5"/>
      <c r="EN739" s="5"/>
      <c r="EO739" s="5"/>
      <c r="EP739" s="5"/>
      <c r="EQ739" s="5"/>
      <c r="ER739" s="5"/>
      <c r="ES739" s="5"/>
      <c r="ET739" s="5"/>
      <c r="EU739" s="5"/>
      <c r="EV739" s="5"/>
      <c r="EW739" s="5"/>
      <c r="EX739" s="5"/>
      <c r="EY739" s="5"/>
      <c r="EZ739" s="5"/>
      <c r="FA739" s="5"/>
      <c r="FB739" s="5"/>
      <c r="FC739" s="5"/>
      <c r="FD739" s="5"/>
      <c r="FE739" s="5"/>
      <c r="FF739" s="5"/>
      <c r="FG739" s="5"/>
      <c r="FH739" s="5"/>
      <c r="FI739" s="5"/>
      <c r="FJ739" s="5"/>
      <c r="FK739" s="5"/>
      <c r="FL739" s="5"/>
      <c r="FM739" s="5"/>
      <c r="FN739" s="5"/>
      <c r="FO739" s="5"/>
      <c r="FP739" s="5"/>
      <c r="FQ739" s="5"/>
      <c r="FR739" s="5"/>
      <c r="FS739" s="5"/>
      <c r="FT739" s="5"/>
      <c r="FU739" s="5"/>
      <c r="FV739" s="5"/>
      <c r="FW739" s="5"/>
      <c r="FX739" s="5"/>
      <c r="FY739" s="5"/>
      <c r="FZ739" s="5"/>
      <c r="GA739" s="5"/>
      <c r="GB739" s="5"/>
      <c r="GC739" s="5"/>
      <c r="GD739" s="5"/>
      <c r="GE739" s="5"/>
      <c r="GF739" s="5"/>
      <c r="GG739" s="5"/>
      <c r="GH739" s="5"/>
      <c r="GI739" s="5"/>
      <c r="GJ739" s="5"/>
      <c r="GK739" s="5"/>
      <c r="GL739" s="5"/>
      <c r="GM739" s="5"/>
      <c r="GN739" s="5"/>
      <c r="GO739" s="5"/>
      <c r="GP739" s="5"/>
      <c r="GQ739" s="5"/>
      <c r="GR739" s="5"/>
      <c r="GS739" s="5"/>
      <c r="GT739" s="5"/>
      <c r="GU739" s="5"/>
      <c r="GV739" s="5"/>
      <c r="GW739" s="5"/>
      <c r="GX739" s="5"/>
      <c r="GY739" s="5"/>
      <c r="GZ739" s="5"/>
      <c r="HA739" s="5"/>
      <c r="HB739" s="5"/>
      <c r="HC739" s="5"/>
      <c r="HD739" s="5"/>
      <c r="HE739" s="5"/>
      <c r="HF739" s="5"/>
      <c r="HG739" s="5"/>
      <c r="HH739" s="5"/>
      <c r="HI739" s="5"/>
      <c r="HJ739" s="5"/>
      <c r="HK739" s="5"/>
      <c r="HL739" s="5"/>
      <c r="HM739" s="5"/>
      <c r="HN739" s="5"/>
      <c r="HO739" s="5"/>
      <c r="HP739" s="5"/>
      <c r="HQ739" s="5"/>
      <c r="HR739" s="5"/>
      <c r="HS739" s="5"/>
      <c r="HT739" s="5"/>
      <c r="HU739" s="5"/>
      <c r="HV739" s="5"/>
      <c r="HW739" s="5"/>
      <c r="HX739" s="5"/>
      <c r="HY739" s="5"/>
      <c r="HZ739" s="5"/>
      <c r="IA739" s="5"/>
      <c r="IB739" s="5"/>
      <c r="IC739" s="5"/>
      <c r="ID739" s="5"/>
      <c r="IE739" s="5"/>
      <c r="IF739" s="5"/>
      <c r="IG739" s="5"/>
      <c r="IH739" s="5"/>
      <c r="II739" s="5"/>
      <c r="IJ739" s="5"/>
      <c r="IK739" s="5"/>
      <c r="IL739" s="5"/>
      <c r="IM739" s="5"/>
      <c r="IN739" s="5"/>
      <c r="IO739" s="5"/>
      <c r="IP739" s="5"/>
      <c r="IQ739" s="5"/>
      <c r="IR739" s="5"/>
      <c r="IS739" s="5"/>
      <c r="IT739" s="5"/>
      <c r="IU739" s="5"/>
      <c r="IV739" s="5"/>
      <c r="IW739" s="5"/>
      <c r="IX739" s="5"/>
      <c r="IY739" s="5"/>
      <c r="IZ739" s="5"/>
      <c r="JA739" s="5"/>
      <c r="JB739" s="5"/>
      <c r="JC739" s="5"/>
      <c r="JD739" s="5"/>
      <c r="JE739" s="5"/>
      <c r="JF739" s="5"/>
      <c r="JG739" s="5"/>
      <c r="JH739" s="5"/>
      <c r="JI739" s="5"/>
      <c r="JJ739" s="5"/>
      <c r="JK739" s="5"/>
      <c r="JL739" s="5"/>
      <c r="JM739" s="5"/>
      <c r="JN739" s="5"/>
      <c r="JO739" s="5"/>
      <c r="JP739" s="5"/>
      <c r="JQ739" s="5"/>
      <c r="JR739" s="5"/>
      <c r="JS739" s="5"/>
      <c r="JT739" s="5"/>
      <c r="JU739" s="5"/>
      <c r="JV739" s="5"/>
      <c r="JW739" s="5"/>
      <c r="JX739" s="5"/>
      <c r="JY739" s="5"/>
      <c r="JZ739" s="5"/>
      <c r="KA739" s="5"/>
      <c r="KB739" s="5"/>
      <c r="KC739" s="5"/>
      <c r="KD739" s="5"/>
      <c r="KE739" s="5"/>
      <c r="KF739" s="5"/>
      <c r="KG739" s="5"/>
      <c r="KH739" s="5"/>
      <c r="KI739" s="5"/>
      <c r="KJ739" s="5"/>
      <c r="KK739" s="5"/>
      <c r="KL739" s="5"/>
      <c r="KM739" s="5"/>
      <c r="KN739" s="5"/>
      <c r="KO739" s="5"/>
      <c r="KP739" s="5"/>
      <c r="KQ739" s="5"/>
      <c r="KR739" s="5"/>
      <c r="KS739" s="5"/>
      <c r="KT739" s="5"/>
      <c r="KU739" s="5"/>
      <c r="KV739" s="5"/>
      <c r="KW739" s="5"/>
      <c r="KX739" s="5"/>
      <c r="KY739" s="5"/>
      <c r="KZ739" s="5"/>
      <c r="LA739" s="5"/>
      <c r="LB739" s="5"/>
      <c r="LC739" s="5"/>
      <c r="LD739" s="5"/>
      <c r="LE739" s="5"/>
      <c r="LF739" s="5"/>
      <c r="LG739" s="5"/>
      <c r="LH739" s="5"/>
      <c r="LI739" s="5"/>
      <c r="LJ739" s="5"/>
      <c r="LK739" s="5"/>
      <c r="LL739" s="5"/>
      <c r="LM739" s="5"/>
      <c r="LN739" s="5"/>
      <c r="LO739" s="5"/>
      <c r="LP739" s="5"/>
      <c r="LQ739" s="5"/>
      <c r="LR739" s="5"/>
      <c r="LS739" s="5"/>
      <c r="LT739" s="5"/>
      <c r="LU739" s="5"/>
      <c r="LV739" s="5"/>
      <c r="LW739" s="5"/>
      <c r="LX739" s="5"/>
      <c r="LY739" s="5"/>
      <c r="LZ739" s="5"/>
      <c r="MA739" s="5"/>
      <c r="MB739" s="5"/>
      <c r="MC739" s="5"/>
      <c r="MD739" s="5"/>
      <c r="ME739" s="5"/>
      <c r="MF739" s="5"/>
      <c r="MG739" s="5"/>
      <c r="MH739" s="5"/>
      <c r="MI739" s="5"/>
      <c r="MJ739" s="5"/>
      <c r="MK739" s="5"/>
      <c r="ML739" s="5"/>
      <c r="MM739" s="5"/>
      <c r="MN739" s="5"/>
      <c r="MO739" s="5"/>
      <c r="MP739" s="5"/>
      <c r="MQ739" s="5"/>
      <c r="MR739" s="5"/>
      <c r="MS739" s="5"/>
      <c r="MT739" s="5"/>
      <c r="MU739" s="5"/>
      <c r="MV739" s="5"/>
      <c r="MW739" s="5"/>
      <c r="MX739" s="5"/>
      <c r="MY739" s="5"/>
      <c r="MZ739" s="5"/>
      <c r="NA739" s="5"/>
      <c r="NB739" s="5"/>
      <c r="NC739" s="5"/>
      <c r="ND739" s="5"/>
      <c r="NE739" s="5"/>
      <c r="NF739" s="5"/>
      <c r="NG739" s="5"/>
      <c r="NH739" s="5"/>
      <c r="NI739" s="5"/>
      <c r="NJ739" s="5"/>
      <c r="NK739" s="5"/>
      <c r="NL739" s="5"/>
      <c r="NM739" s="5"/>
      <c r="NN739" s="5"/>
      <c r="NO739" s="5"/>
      <c r="NP739" s="5"/>
      <c r="NQ739" s="5"/>
      <c r="NR739" s="5"/>
      <c r="NS739" s="5"/>
      <c r="NT739" s="5"/>
      <c r="NU739" s="5"/>
      <c r="NV739" s="5"/>
      <c r="NW739" s="5"/>
      <c r="NX739" s="5"/>
      <c r="NY739" s="5"/>
      <c r="NZ739" s="5"/>
      <c r="OA739" s="5"/>
      <c r="OB739" s="5"/>
      <c r="OC739" s="5"/>
      <c r="OD739" s="5"/>
      <c r="OE739" s="5"/>
      <c r="OF739" s="5"/>
      <c r="OG739" s="5"/>
      <c r="OH739" s="5"/>
      <c r="OI739" s="5"/>
      <c r="OJ739" s="5"/>
      <c r="OK739" s="5"/>
      <c r="OL739" s="5"/>
      <c r="OM739" s="5"/>
      <c r="ON739" s="5"/>
      <c r="OO739" s="5"/>
      <c r="OP739" s="5"/>
      <c r="OQ739" s="5"/>
      <c r="OR739" s="5"/>
      <c r="OS739" s="5"/>
      <c r="OT739" s="5"/>
      <c r="OU739" s="5"/>
      <c r="OV739" s="5"/>
      <c r="OW739" s="5"/>
      <c r="OX739" s="5"/>
      <c r="OY739" s="5"/>
      <c r="OZ739" s="5"/>
      <c r="PA739" s="5"/>
      <c r="PB739" s="5"/>
      <c r="PC739" s="5"/>
      <c r="PD739" s="5"/>
      <c r="PE739" s="5"/>
      <c r="PF739" s="5"/>
      <c r="PG739" s="5"/>
      <c r="PH739" s="5"/>
      <c r="PI739" s="5"/>
      <c r="PJ739" s="5"/>
      <c r="PK739" s="5"/>
      <c r="PL739" s="5"/>
      <c r="PM739" s="5"/>
      <c r="PN739" s="5"/>
      <c r="PO739" s="5"/>
      <c r="PP739" s="5"/>
      <c r="PQ739" s="5"/>
      <c r="PR739" s="5"/>
      <c r="PS739" s="5"/>
      <c r="PT739" s="5"/>
      <c r="PU739" s="5"/>
      <c r="PV739" s="5"/>
      <c r="PW739" s="5"/>
      <c r="PX739" s="5"/>
      <c r="PY739" s="5"/>
      <c r="PZ739" s="5"/>
      <c r="QA739" s="5"/>
      <c r="QB739" s="5"/>
      <c r="QC739" s="5"/>
      <c r="QD739" s="5"/>
      <c r="QE739" s="5"/>
      <c r="QF739" s="5"/>
      <c r="QG739" s="5"/>
      <c r="QH739" s="5"/>
      <c r="QI739" s="5"/>
      <c r="QJ739" s="5"/>
      <c r="QK739" s="5"/>
      <c r="QL739" s="5"/>
      <c r="QM739" s="5"/>
      <c r="QN739" s="5"/>
      <c r="QO739" s="5"/>
      <c r="QP739" s="5"/>
      <c r="QQ739" s="5"/>
      <c r="QR739" s="5"/>
      <c r="QS739" s="5"/>
      <c r="QT739" s="5"/>
      <c r="QU739" s="5"/>
      <c r="QV739" s="5"/>
      <c r="QW739" s="5"/>
      <c r="QX739" s="5"/>
      <c r="QY739" s="5"/>
      <c r="QZ739" s="5"/>
      <c r="RA739" s="5"/>
      <c r="RB739" s="5"/>
      <c r="RC739" s="5"/>
      <c r="RD739" s="5"/>
      <c r="RE739" s="5"/>
      <c r="RF739" s="5"/>
      <c r="RG739" s="5"/>
      <c r="RH739" s="5"/>
      <c r="RI739" s="5"/>
      <c r="RJ739" s="5"/>
      <c r="RK739" s="5"/>
      <c r="RL739" s="5"/>
      <c r="RM739" s="5"/>
      <c r="RN739" s="5"/>
      <c r="RO739" s="5"/>
      <c r="RP739" s="5"/>
      <c r="RQ739" s="5"/>
      <c r="RR739" s="5"/>
      <c r="RS739" s="5"/>
      <c r="RT739" s="5"/>
      <c r="RU739" s="5"/>
      <c r="RV739" s="5"/>
      <c r="RW739" s="5"/>
      <c r="RX739" s="5"/>
      <c r="RY739" s="5"/>
      <c r="RZ739" s="5"/>
      <c r="SA739" s="5"/>
      <c r="SB739" s="5"/>
      <c r="SC739" s="5"/>
      <c r="SD739" s="5"/>
      <c r="SE739" s="5"/>
      <c r="SF739" s="5"/>
      <c r="SG739" s="5"/>
      <c r="SH739" s="5"/>
      <c r="SI739" s="5"/>
      <c r="SJ739" s="5"/>
      <c r="SK739" s="5"/>
      <c r="SL739" s="5"/>
      <c r="SM739" s="5"/>
      <c r="SN739" s="5"/>
      <c r="SO739" s="5"/>
      <c r="SP739" s="5"/>
      <c r="SQ739" s="5"/>
      <c r="SR739" s="5"/>
      <c r="SS739" s="5"/>
      <c r="ST739" s="5"/>
      <c r="SU739" s="5"/>
      <c r="SV739" s="5"/>
      <c r="SW739" s="5"/>
      <c r="SX739" s="5"/>
      <c r="SY739" s="5"/>
      <c r="SZ739" s="5"/>
      <c r="TA739" s="5"/>
      <c r="TB739" s="5"/>
      <c r="TC739" s="5"/>
      <c r="TD739" s="5"/>
      <c r="TE739" s="5"/>
      <c r="TF739" s="5"/>
      <c r="TG739" s="5"/>
      <c r="TH739" s="5"/>
      <c r="TI739" s="5"/>
      <c r="TJ739" s="5"/>
      <c r="TK739" s="5"/>
      <c r="TL739" s="5"/>
      <c r="TM739" s="5"/>
      <c r="TN739" s="5"/>
      <c r="TO739" s="5"/>
      <c r="TP739" s="5"/>
      <c r="TQ739" s="5"/>
      <c r="TR739" s="5"/>
      <c r="TS739" s="5"/>
      <c r="TT739" s="5"/>
      <c r="TU739" s="5"/>
      <c r="TV739" s="5"/>
      <c r="TW739" s="5"/>
      <c r="TX739" s="5"/>
      <c r="TY739" s="5"/>
      <c r="TZ739" s="5"/>
      <c r="UA739" s="5"/>
      <c r="UB739" s="5"/>
      <c r="UC739" s="5"/>
      <c r="UD739" s="5"/>
      <c r="UE739" s="5"/>
      <c r="UF739" s="5"/>
      <c r="UG739" s="5"/>
      <c r="UH739" s="5"/>
      <c r="UI739" s="5"/>
      <c r="UJ739" s="5"/>
      <c r="UK739" s="5"/>
      <c r="UL739" s="5"/>
      <c r="UM739" s="5"/>
      <c r="UN739" s="5"/>
      <c r="UO739" s="5"/>
      <c r="UP739" s="5"/>
      <c r="UQ739" s="5"/>
      <c r="UR739" s="5"/>
      <c r="US739" s="5"/>
      <c r="UT739" s="5"/>
      <c r="UU739" s="5"/>
      <c r="UV739" s="5"/>
      <c r="UW739" s="5"/>
      <c r="UX739" s="5"/>
      <c r="UY739" s="5"/>
      <c r="UZ739" s="5"/>
      <c r="VA739" s="5"/>
      <c r="VB739" s="5"/>
      <c r="VC739" s="5"/>
      <c r="VD739" s="5"/>
      <c r="VE739" s="5"/>
      <c r="VF739" s="5"/>
      <c r="VG739" s="5"/>
      <c r="VH739" s="5"/>
      <c r="VI739" s="5"/>
      <c r="VJ739" s="5"/>
      <c r="VK739" s="5"/>
      <c r="VL739" s="5"/>
      <c r="VM739" s="5"/>
      <c r="VN739" s="5"/>
      <c r="VO739" s="5"/>
      <c r="VP739" s="5"/>
      <c r="VQ739" s="5"/>
      <c r="VR739" s="5"/>
      <c r="VS739" s="5"/>
      <c r="VT739" s="5"/>
      <c r="VU739" s="5"/>
      <c r="VV739" s="5"/>
      <c r="VW739" s="5"/>
      <c r="VX739" s="5"/>
      <c r="VY739" s="5"/>
      <c r="VZ739" s="5"/>
      <c r="WA739" s="5"/>
      <c r="WB739" s="5"/>
      <c r="WC739" s="5"/>
      <c r="WD739" s="5"/>
      <c r="WE739" s="5"/>
      <c r="WF739" s="5"/>
      <c r="WG739" s="5"/>
      <c r="WH739" s="5"/>
      <c r="WI739" s="5"/>
      <c r="WJ739" s="5"/>
      <c r="WK739" s="5"/>
      <c r="WL739" s="5"/>
      <c r="WM739" s="5"/>
      <c r="WN739" s="5"/>
      <c r="WO739" s="5"/>
      <c r="WP739" s="5"/>
      <c r="WQ739" s="5"/>
      <c r="WR739" s="5"/>
      <c r="WS739" s="5"/>
      <c r="WT739" s="5"/>
      <c r="WU739" s="5"/>
      <c r="WV739" s="5"/>
      <c r="WW739" s="5"/>
      <c r="WX739" s="5"/>
      <c r="WY739" s="5"/>
      <c r="WZ739" s="5"/>
      <c r="XA739" s="5"/>
      <c r="XB739" s="5"/>
      <c r="XC739" s="5"/>
      <c r="XD739" s="5"/>
      <c r="XE739" s="5"/>
      <c r="XF739" s="5"/>
      <c r="XG739" s="5"/>
      <c r="XH739" s="5"/>
      <c r="XI739" s="5"/>
      <c r="XJ739" s="5"/>
      <c r="XK739" s="5"/>
      <c r="XL739" s="5"/>
      <c r="XM739" s="5"/>
      <c r="XN739" s="5"/>
      <c r="XO739" s="5"/>
      <c r="XP739" s="5"/>
      <c r="XQ739" s="5"/>
      <c r="XR739" s="5"/>
      <c r="XS739" s="5"/>
      <c r="XT739" s="5"/>
      <c r="XU739" s="5"/>
      <c r="XV739" s="5"/>
      <c r="XW739" s="5"/>
    </row>
    <row r="740" spans="39:647" x14ac:dyDescent="0.45">
      <c r="AM740" s="5"/>
      <c r="AN740" s="5"/>
      <c r="AO740" s="5"/>
      <c r="AP740" s="5"/>
      <c r="AQ740" s="5"/>
      <c r="AR740" s="5"/>
      <c r="AS740" s="5"/>
      <c r="AT740" s="5"/>
      <c r="AU740" s="5"/>
      <c r="AV740" s="5"/>
      <c r="AW740" s="5"/>
      <c r="AX740" s="5"/>
      <c r="AY740" s="5"/>
      <c r="AZ740" s="5"/>
      <c r="BA740" s="5"/>
      <c r="BB740" s="5"/>
      <c r="BC740" s="5"/>
      <c r="BD740" s="5"/>
      <c r="BE740" s="5"/>
      <c r="BF740" s="5"/>
      <c r="BG740" s="5"/>
      <c r="BH740" s="5"/>
      <c r="BI740" s="5"/>
      <c r="BJ740" s="5"/>
      <c r="BK740" s="5"/>
      <c r="BL740" s="5"/>
      <c r="BM740" s="5"/>
      <c r="BN740" s="5"/>
      <c r="BO740" s="5"/>
      <c r="BP740" s="5"/>
      <c r="BQ740" s="5"/>
      <c r="BR740" s="5"/>
      <c r="BS740" s="5"/>
      <c r="BT740" s="5"/>
      <c r="BU740" s="5"/>
      <c r="BV740" s="5"/>
      <c r="BW740" s="5"/>
      <c r="BX740" s="5"/>
      <c r="BY740" s="5"/>
      <c r="BZ740" s="5"/>
      <c r="CA740" s="5"/>
      <c r="CB740" s="5"/>
      <c r="CC740" s="5"/>
      <c r="CD740" s="5"/>
      <c r="CE740" s="5"/>
      <c r="CF740" s="5"/>
      <c r="CG740" s="5"/>
      <c r="CH740" s="5"/>
      <c r="CI740" s="5"/>
      <c r="CJ740" s="5"/>
      <c r="CK740" s="5"/>
      <c r="CL740" s="5"/>
      <c r="CM740" s="5"/>
      <c r="CN740" s="5"/>
      <c r="CO740" s="5"/>
      <c r="CP740" s="5"/>
      <c r="CQ740" s="5"/>
      <c r="CR740" s="5"/>
      <c r="CS740" s="5"/>
      <c r="CT740" s="5"/>
      <c r="CU740" s="5"/>
      <c r="CV740" s="5"/>
      <c r="CW740" s="5"/>
      <c r="CX740" s="5"/>
      <c r="CY740" s="5"/>
      <c r="CZ740" s="5"/>
      <c r="DA740" s="5"/>
      <c r="DB740" s="5"/>
      <c r="DC740" s="5"/>
      <c r="DD740" s="5"/>
      <c r="DE740" s="5"/>
      <c r="DF740" s="5"/>
      <c r="DG740" s="5"/>
      <c r="DH740" s="5"/>
      <c r="DI740" s="5"/>
      <c r="DJ740" s="5"/>
      <c r="DK740" s="5"/>
      <c r="DL740" s="5"/>
      <c r="DM740" s="5"/>
      <c r="DN740" s="5"/>
      <c r="DO740" s="5"/>
      <c r="DP740" s="5"/>
      <c r="DQ740" s="5"/>
      <c r="DR740" s="5"/>
      <c r="DS740" s="5"/>
      <c r="DT740" s="5"/>
      <c r="DU740" s="5"/>
      <c r="DV740" s="5"/>
      <c r="DW740" s="5"/>
      <c r="DX740" s="5"/>
      <c r="DY740" s="5"/>
      <c r="DZ740" s="5"/>
      <c r="EA740" s="5"/>
      <c r="EB740" s="5"/>
      <c r="EC740" s="5"/>
      <c r="ED740" s="5"/>
      <c r="EE740" s="5"/>
      <c r="EF740" s="5"/>
      <c r="EG740" s="5"/>
      <c r="EH740" s="5"/>
      <c r="EI740" s="5"/>
      <c r="EJ740" s="5"/>
      <c r="EK740" s="5"/>
      <c r="EL740" s="5"/>
      <c r="EM740" s="5"/>
      <c r="EN740" s="5"/>
      <c r="EO740" s="5"/>
      <c r="EP740" s="5"/>
      <c r="EQ740" s="5"/>
      <c r="ER740" s="5"/>
      <c r="ES740" s="5"/>
      <c r="ET740" s="5"/>
      <c r="EU740" s="5"/>
      <c r="EV740" s="5"/>
      <c r="EW740" s="5"/>
      <c r="EX740" s="5"/>
      <c r="EY740" s="5"/>
      <c r="EZ740" s="5"/>
      <c r="FA740" s="5"/>
      <c r="FB740" s="5"/>
      <c r="FC740" s="5"/>
      <c r="FD740" s="5"/>
      <c r="FE740" s="5"/>
      <c r="FF740" s="5"/>
      <c r="FG740" s="5"/>
      <c r="FH740" s="5"/>
      <c r="FI740" s="5"/>
      <c r="FJ740" s="5"/>
      <c r="FK740" s="5"/>
      <c r="FL740" s="5"/>
      <c r="FM740" s="5"/>
      <c r="FN740" s="5"/>
      <c r="FO740" s="5"/>
      <c r="FP740" s="5"/>
      <c r="FQ740" s="5"/>
      <c r="FR740" s="5"/>
      <c r="FS740" s="5"/>
      <c r="FT740" s="5"/>
      <c r="FU740" s="5"/>
      <c r="FV740" s="5"/>
      <c r="FW740" s="5"/>
      <c r="FX740" s="5"/>
      <c r="FY740" s="5"/>
      <c r="FZ740" s="5"/>
      <c r="GA740" s="5"/>
      <c r="GB740" s="5"/>
      <c r="GC740" s="5"/>
      <c r="GD740" s="5"/>
      <c r="GE740" s="5"/>
      <c r="GF740" s="5"/>
      <c r="GG740" s="5"/>
      <c r="GH740" s="5"/>
      <c r="GI740" s="5"/>
      <c r="GJ740" s="5"/>
      <c r="GK740" s="5"/>
      <c r="GL740" s="5"/>
      <c r="GM740" s="5"/>
      <c r="GN740" s="5"/>
      <c r="GO740" s="5"/>
      <c r="GP740" s="5"/>
      <c r="GQ740" s="5"/>
      <c r="GR740" s="5"/>
      <c r="GS740" s="5"/>
      <c r="GT740" s="5"/>
      <c r="GU740" s="5"/>
      <c r="GV740" s="5"/>
      <c r="GW740" s="5"/>
      <c r="GX740" s="5"/>
      <c r="GY740" s="5"/>
      <c r="GZ740" s="5"/>
      <c r="HA740" s="5"/>
      <c r="HB740" s="5"/>
      <c r="HC740" s="5"/>
      <c r="HD740" s="5"/>
      <c r="HE740" s="5"/>
      <c r="HF740" s="5"/>
      <c r="HG740" s="5"/>
      <c r="HH740" s="5"/>
      <c r="HI740" s="5"/>
      <c r="HJ740" s="5"/>
      <c r="HK740" s="5"/>
      <c r="HL740" s="5"/>
      <c r="HM740" s="5"/>
      <c r="HN740" s="5"/>
      <c r="HO740" s="5"/>
      <c r="HP740" s="5"/>
      <c r="HQ740" s="5"/>
      <c r="HR740" s="5"/>
      <c r="HS740" s="5"/>
      <c r="HT740" s="5"/>
      <c r="HU740" s="5"/>
      <c r="HV740" s="5"/>
      <c r="HW740" s="5"/>
      <c r="HX740" s="5"/>
      <c r="HY740" s="5"/>
      <c r="HZ740" s="5"/>
      <c r="IA740" s="5"/>
      <c r="IB740" s="5"/>
      <c r="IC740" s="5"/>
      <c r="ID740" s="5"/>
      <c r="IE740" s="5"/>
      <c r="IF740" s="5"/>
      <c r="IG740" s="5"/>
      <c r="IH740" s="5"/>
      <c r="II740" s="5"/>
      <c r="IJ740" s="5"/>
      <c r="IK740" s="5"/>
      <c r="IL740" s="5"/>
      <c r="IM740" s="5"/>
      <c r="IN740" s="5"/>
      <c r="IO740" s="5"/>
      <c r="IP740" s="5"/>
      <c r="IQ740" s="5"/>
      <c r="IR740" s="5"/>
      <c r="IS740" s="5"/>
      <c r="IT740" s="5"/>
      <c r="IU740" s="5"/>
      <c r="IV740" s="5"/>
      <c r="IW740" s="5"/>
      <c r="IX740" s="5"/>
      <c r="IY740" s="5"/>
      <c r="IZ740" s="5"/>
      <c r="JA740" s="5"/>
      <c r="JB740" s="5"/>
      <c r="JC740" s="5"/>
      <c r="JD740" s="5"/>
      <c r="JE740" s="5"/>
      <c r="JF740" s="5"/>
      <c r="JG740" s="5"/>
      <c r="JH740" s="5"/>
      <c r="JI740" s="5"/>
      <c r="JJ740" s="5"/>
      <c r="JK740" s="5"/>
      <c r="JL740" s="5"/>
      <c r="JM740" s="5"/>
      <c r="JN740" s="5"/>
      <c r="JO740" s="5"/>
      <c r="JP740" s="5"/>
      <c r="JQ740" s="5"/>
      <c r="JR740" s="5"/>
      <c r="JS740" s="5"/>
      <c r="JT740" s="5"/>
      <c r="JU740" s="5"/>
      <c r="JV740" s="5"/>
      <c r="JW740" s="5"/>
      <c r="JX740" s="5"/>
      <c r="JY740" s="5"/>
      <c r="JZ740" s="5"/>
      <c r="KA740" s="5"/>
      <c r="KB740" s="5"/>
      <c r="KC740" s="5"/>
      <c r="KD740" s="5"/>
      <c r="KE740" s="5"/>
      <c r="KF740" s="5"/>
      <c r="KG740" s="5"/>
      <c r="KH740" s="5"/>
      <c r="KI740" s="5"/>
      <c r="KJ740" s="5"/>
      <c r="KK740" s="5"/>
      <c r="KL740" s="5"/>
      <c r="KM740" s="5"/>
      <c r="KN740" s="5"/>
      <c r="KO740" s="5"/>
      <c r="KP740" s="5"/>
      <c r="KQ740" s="5"/>
      <c r="KR740" s="5"/>
      <c r="KS740" s="5"/>
      <c r="KT740" s="5"/>
      <c r="KU740" s="5"/>
      <c r="KV740" s="5"/>
      <c r="KW740" s="5"/>
      <c r="KX740" s="5"/>
      <c r="KY740" s="5"/>
      <c r="KZ740" s="5"/>
      <c r="LA740" s="5"/>
      <c r="LB740" s="5"/>
      <c r="LC740" s="5"/>
      <c r="LD740" s="5"/>
      <c r="LE740" s="5"/>
      <c r="LF740" s="5"/>
      <c r="LG740" s="5"/>
      <c r="LH740" s="5"/>
      <c r="LI740" s="5"/>
      <c r="LJ740" s="5"/>
      <c r="LK740" s="5"/>
      <c r="LL740" s="5"/>
      <c r="LM740" s="5"/>
      <c r="LN740" s="5"/>
      <c r="LO740" s="5"/>
      <c r="LP740" s="5"/>
      <c r="LQ740" s="5"/>
      <c r="LR740" s="5"/>
      <c r="LS740" s="5"/>
      <c r="LT740" s="5"/>
      <c r="LU740" s="5"/>
      <c r="LV740" s="5"/>
      <c r="LW740" s="5"/>
      <c r="LX740" s="5"/>
      <c r="LY740" s="5"/>
      <c r="LZ740" s="5"/>
      <c r="MA740" s="5"/>
      <c r="MB740" s="5"/>
      <c r="MC740" s="5"/>
      <c r="MD740" s="5"/>
      <c r="ME740" s="5"/>
      <c r="MF740" s="5"/>
      <c r="MG740" s="5"/>
      <c r="MH740" s="5"/>
      <c r="MI740" s="5"/>
      <c r="MJ740" s="5"/>
      <c r="MK740" s="5"/>
      <c r="ML740" s="5"/>
      <c r="MM740" s="5"/>
      <c r="MN740" s="5"/>
      <c r="MO740" s="5"/>
      <c r="MP740" s="5"/>
      <c r="MQ740" s="5"/>
      <c r="MR740" s="5"/>
      <c r="MS740" s="5"/>
      <c r="MT740" s="5"/>
      <c r="MU740" s="5"/>
      <c r="MV740" s="5"/>
      <c r="MW740" s="5"/>
      <c r="MX740" s="5"/>
      <c r="MY740" s="5"/>
      <c r="MZ740" s="5"/>
      <c r="NA740" s="5"/>
      <c r="NB740" s="5"/>
      <c r="NC740" s="5"/>
      <c r="ND740" s="5"/>
      <c r="NE740" s="5"/>
      <c r="NF740" s="5"/>
      <c r="NG740" s="5"/>
      <c r="NH740" s="5"/>
      <c r="NI740" s="5"/>
      <c r="NJ740" s="5"/>
      <c r="NK740" s="5"/>
      <c r="NL740" s="5"/>
      <c r="NM740" s="5"/>
      <c r="NN740" s="5"/>
      <c r="NO740" s="5"/>
      <c r="NP740" s="5"/>
      <c r="NQ740" s="5"/>
      <c r="NR740" s="5"/>
      <c r="NS740" s="5"/>
      <c r="NT740" s="5"/>
      <c r="NU740" s="5"/>
      <c r="NV740" s="5"/>
      <c r="NW740" s="5"/>
      <c r="NX740" s="5"/>
      <c r="NY740" s="5"/>
      <c r="NZ740" s="5"/>
      <c r="OA740" s="5"/>
      <c r="OB740" s="5"/>
      <c r="OC740" s="5"/>
      <c r="OD740" s="5"/>
      <c r="OE740" s="5"/>
      <c r="OF740" s="5"/>
      <c r="OG740" s="5"/>
      <c r="OH740" s="5"/>
      <c r="OI740" s="5"/>
      <c r="OJ740" s="5"/>
      <c r="OK740" s="5"/>
      <c r="OL740" s="5"/>
      <c r="OM740" s="5"/>
      <c r="ON740" s="5"/>
      <c r="OO740" s="5"/>
      <c r="OP740" s="5"/>
      <c r="OQ740" s="5"/>
      <c r="OR740" s="5"/>
      <c r="OS740" s="5"/>
      <c r="OT740" s="5"/>
      <c r="OU740" s="5"/>
      <c r="OV740" s="5"/>
      <c r="OW740" s="5"/>
      <c r="OX740" s="5"/>
      <c r="OY740" s="5"/>
      <c r="OZ740" s="5"/>
      <c r="PA740" s="5"/>
      <c r="PB740" s="5"/>
      <c r="PC740" s="5"/>
      <c r="PD740" s="5"/>
      <c r="PE740" s="5"/>
      <c r="PF740" s="5"/>
      <c r="PG740" s="5"/>
      <c r="PH740" s="5"/>
      <c r="PI740" s="5"/>
      <c r="PJ740" s="5"/>
      <c r="PK740" s="5"/>
      <c r="PL740" s="5"/>
      <c r="PM740" s="5"/>
      <c r="PN740" s="5"/>
      <c r="PO740" s="5"/>
      <c r="PP740" s="5"/>
      <c r="PQ740" s="5"/>
      <c r="PR740" s="5"/>
      <c r="PS740" s="5"/>
      <c r="PT740" s="5"/>
      <c r="PU740" s="5"/>
      <c r="PV740" s="5"/>
      <c r="PW740" s="5"/>
      <c r="PX740" s="5"/>
      <c r="PY740" s="5"/>
      <c r="PZ740" s="5"/>
      <c r="QA740" s="5"/>
      <c r="QB740" s="5"/>
      <c r="QC740" s="5"/>
      <c r="QD740" s="5"/>
      <c r="QE740" s="5"/>
      <c r="QF740" s="5"/>
      <c r="QG740" s="5"/>
      <c r="QH740" s="5"/>
      <c r="QI740" s="5"/>
      <c r="QJ740" s="5"/>
      <c r="QK740" s="5"/>
      <c r="QL740" s="5"/>
      <c r="QM740" s="5"/>
      <c r="QN740" s="5"/>
      <c r="QO740" s="5"/>
      <c r="QP740" s="5"/>
      <c r="QQ740" s="5"/>
      <c r="QR740" s="5"/>
      <c r="QS740" s="5"/>
      <c r="QT740" s="5"/>
      <c r="QU740" s="5"/>
      <c r="QV740" s="5"/>
      <c r="QW740" s="5"/>
      <c r="QX740" s="5"/>
      <c r="QY740" s="5"/>
      <c r="QZ740" s="5"/>
      <c r="RA740" s="5"/>
      <c r="RB740" s="5"/>
      <c r="RC740" s="5"/>
      <c r="RD740" s="5"/>
      <c r="RE740" s="5"/>
      <c r="RF740" s="5"/>
      <c r="RG740" s="5"/>
      <c r="RH740" s="5"/>
      <c r="RI740" s="5"/>
      <c r="RJ740" s="5"/>
      <c r="RK740" s="5"/>
      <c r="RL740" s="5"/>
      <c r="RM740" s="5"/>
      <c r="RN740" s="5"/>
      <c r="RO740" s="5"/>
      <c r="RP740" s="5"/>
      <c r="RQ740" s="5"/>
      <c r="RR740" s="5"/>
      <c r="RS740" s="5"/>
      <c r="RT740" s="5"/>
      <c r="RU740" s="5"/>
      <c r="RV740" s="5"/>
      <c r="RW740" s="5"/>
      <c r="RX740" s="5"/>
      <c r="RY740" s="5"/>
      <c r="RZ740" s="5"/>
      <c r="SA740" s="5"/>
      <c r="SB740" s="5"/>
      <c r="SC740" s="5"/>
      <c r="SD740" s="5"/>
      <c r="SE740" s="5"/>
      <c r="SF740" s="5"/>
      <c r="SG740" s="5"/>
      <c r="SH740" s="5"/>
      <c r="SI740" s="5"/>
      <c r="SJ740" s="5"/>
      <c r="SK740" s="5"/>
      <c r="SL740" s="5"/>
      <c r="SM740" s="5"/>
      <c r="SN740" s="5"/>
      <c r="SO740" s="5"/>
      <c r="SP740" s="5"/>
      <c r="SQ740" s="5"/>
      <c r="SR740" s="5"/>
      <c r="SS740" s="5"/>
      <c r="ST740" s="5"/>
      <c r="SU740" s="5"/>
      <c r="SV740" s="5"/>
      <c r="SW740" s="5"/>
      <c r="SX740" s="5"/>
      <c r="SY740" s="5"/>
      <c r="SZ740" s="5"/>
      <c r="TA740" s="5"/>
      <c r="TB740" s="5"/>
      <c r="TC740" s="5"/>
      <c r="TD740" s="5"/>
      <c r="TE740" s="5"/>
      <c r="TF740" s="5"/>
      <c r="TG740" s="5"/>
      <c r="TH740" s="5"/>
      <c r="TI740" s="5"/>
      <c r="TJ740" s="5"/>
      <c r="TK740" s="5"/>
      <c r="TL740" s="5"/>
      <c r="TM740" s="5"/>
      <c r="TN740" s="5"/>
      <c r="TO740" s="5"/>
      <c r="TP740" s="5"/>
      <c r="TQ740" s="5"/>
      <c r="TR740" s="5"/>
      <c r="TS740" s="5"/>
      <c r="TT740" s="5"/>
      <c r="TU740" s="5"/>
      <c r="TV740" s="5"/>
      <c r="TW740" s="5"/>
      <c r="TX740" s="5"/>
      <c r="TY740" s="5"/>
      <c r="TZ740" s="5"/>
      <c r="UA740" s="5"/>
      <c r="UB740" s="5"/>
      <c r="UC740" s="5"/>
      <c r="UD740" s="5"/>
      <c r="UE740" s="5"/>
      <c r="UF740" s="5"/>
      <c r="UG740" s="5"/>
      <c r="UH740" s="5"/>
      <c r="UI740" s="5"/>
      <c r="UJ740" s="5"/>
      <c r="UK740" s="5"/>
      <c r="UL740" s="5"/>
      <c r="UM740" s="5"/>
      <c r="UN740" s="5"/>
      <c r="UO740" s="5"/>
      <c r="UP740" s="5"/>
      <c r="UQ740" s="5"/>
      <c r="UR740" s="5"/>
      <c r="US740" s="5"/>
      <c r="UT740" s="5"/>
      <c r="UU740" s="5"/>
      <c r="UV740" s="5"/>
      <c r="UW740" s="5"/>
      <c r="UX740" s="5"/>
      <c r="UY740" s="5"/>
      <c r="UZ740" s="5"/>
      <c r="VA740" s="5"/>
      <c r="VB740" s="5"/>
      <c r="VC740" s="5"/>
      <c r="VD740" s="5"/>
      <c r="VE740" s="5"/>
      <c r="VF740" s="5"/>
      <c r="VG740" s="5"/>
      <c r="VH740" s="5"/>
      <c r="VI740" s="5"/>
      <c r="VJ740" s="5"/>
      <c r="VK740" s="5"/>
      <c r="VL740" s="5"/>
      <c r="VM740" s="5"/>
      <c r="VN740" s="5"/>
      <c r="VO740" s="5"/>
      <c r="VP740" s="5"/>
      <c r="VQ740" s="5"/>
      <c r="VR740" s="5"/>
      <c r="VS740" s="5"/>
      <c r="VT740" s="5"/>
      <c r="VU740" s="5"/>
      <c r="VV740" s="5"/>
      <c r="VW740" s="5"/>
      <c r="VX740" s="5"/>
      <c r="VY740" s="5"/>
      <c r="VZ740" s="5"/>
      <c r="WA740" s="5"/>
      <c r="WB740" s="5"/>
      <c r="WC740" s="5"/>
      <c r="WD740" s="5"/>
      <c r="WE740" s="5"/>
      <c r="WF740" s="5"/>
      <c r="WG740" s="5"/>
      <c r="WH740" s="5"/>
      <c r="WI740" s="5"/>
      <c r="WJ740" s="5"/>
      <c r="WK740" s="5"/>
      <c r="WL740" s="5"/>
      <c r="WM740" s="5"/>
      <c r="WN740" s="5"/>
      <c r="WO740" s="5"/>
      <c r="WP740" s="5"/>
      <c r="WQ740" s="5"/>
      <c r="WR740" s="5"/>
      <c r="WS740" s="5"/>
      <c r="WT740" s="5"/>
      <c r="WU740" s="5"/>
      <c r="WV740" s="5"/>
      <c r="WW740" s="5"/>
      <c r="WX740" s="5"/>
      <c r="WY740" s="5"/>
      <c r="WZ740" s="5"/>
      <c r="XA740" s="5"/>
      <c r="XB740" s="5"/>
      <c r="XC740" s="5"/>
      <c r="XD740" s="5"/>
      <c r="XE740" s="5"/>
      <c r="XF740" s="5"/>
      <c r="XG740" s="5"/>
      <c r="XH740" s="5"/>
      <c r="XI740" s="5"/>
      <c r="XJ740" s="5"/>
      <c r="XK740" s="5"/>
      <c r="XL740" s="5"/>
      <c r="XM740" s="5"/>
      <c r="XN740" s="5"/>
      <c r="XO740" s="5"/>
      <c r="XP740" s="5"/>
      <c r="XQ740" s="5"/>
      <c r="XR740" s="5"/>
      <c r="XS740" s="5"/>
      <c r="XT740" s="5"/>
      <c r="XU740" s="5"/>
      <c r="XV740" s="5"/>
      <c r="XW740" s="5"/>
    </row>
    <row r="741" spans="39:647" x14ac:dyDescent="0.45">
      <c r="AM741" s="5"/>
      <c r="AN741" s="5"/>
      <c r="AO741" s="5"/>
      <c r="AP741" s="5"/>
      <c r="AQ741" s="5"/>
      <c r="AR741" s="5"/>
      <c r="AS741" s="5"/>
      <c r="AT741" s="5"/>
      <c r="AU741" s="5"/>
      <c r="AV741" s="5"/>
      <c r="AW741" s="5"/>
      <c r="AX741" s="5"/>
      <c r="AY741" s="5"/>
      <c r="AZ741" s="5"/>
      <c r="BA741" s="5"/>
      <c r="BB741" s="5"/>
      <c r="BC741" s="5"/>
      <c r="BD741" s="5"/>
      <c r="BE741" s="5"/>
      <c r="BF741" s="5"/>
      <c r="BG741" s="5"/>
      <c r="BH741" s="5"/>
      <c r="BI741" s="5"/>
      <c r="BJ741" s="5"/>
      <c r="BK741" s="5"/>
      <c r="BL741" s="5"/>
      <c r="BM741" s="5"/>
      <c r="BN741" s="5"/>
      <c r="BO741" s="5"/>
      <c r="BP741" s="5"/>
      <c r="BQ741" s="5"/>
      <c r="BR741" s="5"/>
      <c r="BS741" s="5"/>
      <c r="BT741" s="5"/>
      <c r="BU741" s="5"/>
      <c r="BV741" s="5"/>
      <c r="BW741" s="5"/>
      <c r="BX741" s="5"/>
      <c r="BY741" s="5"/>
      <c r="BZ741" s="5"/>
      <c r="CA741" s="5"/>
      <c r="CB741" s="5"/>
      <c r="CC741" s="5"/>
      <c r="CD741" s="5"/>
      <c r="CE741" s="5"/>
      <c r="CF741" s="5"/>
      <c r="CG741" s="5"/>
      <c r="CH741" s="5"/>
      <c r="CI741" s="5"/>
      <c r="CJ741" s="5"/>
      <c r="CK741" s="5"/>
      <c r="CL741" s="5"/>
      <c r="CM741" s="5"/>
      <c r="CN741" s="5"/>
      <c r="CO741" s="5"/>
      <c r="CP741" s="5"/>
      <c r="CQ741" s="5"/>
      <c r="CR741" s="5"/>
      <c r="CS741" s="5"/>
      <c r="CT741" s="5"/>
      <c r="CU741" s="5"/>
      <c r="CV741" s="5"/>
      <c r="CW741" s="5"/>
      <c r="CX741" s="5"/>
      <c r="CY741" s="5"/>
      <c r="CZ741" s="5"/>
      <c r="DA741" s="5"/>
      <c r="DB741" s="5"/>
      <c r="DC741" s="5"/>
      <c r="DD741" s="5"/>
      <c r="DE741" s="5"/>
      <c r="DF741" s="5"/>
      <c r="DG741" s="5"/>
      <c r="DH741" s="5"/>
      <c r="DI741" s="5"/>
      <c r="DJ741" s="5"/>
      <c r="DK741" s="5"/>
      <c r="DL741" s="5"/>
      <c r="DM741" s="5"/>
      <c r="DN741" s="5"/>
      <c r="DO741" s="5"/>
      <c r="DP741" s="5"/>
      <c r="DQ741" s="5"/>
      <c r="DR741" s="5"/>
      <c r="DS741" s="5"/>
      <c r="DT741" s="5"/>
      <c r="DU741" s="5"/>
      <c r="DV741" s="5"/>
      <c r="DW741" s="5"/>
      <c r="DX741" s="5"/>
      <c r="DY741" s="5"/>
      <c r="DZ741" s="5"/>
      <c r="EA741" s="5"/>
      <c r="EB741" s="5"/>
      <c r="EC741" s="5"/>
      <c r="ED741" s="5"/>
      <c r="EE741" s="5"/>
      <c r="EF741" s="5"/>
      <c r="EG741" s="5"/>
      <c r="EH741" s="5"/>
      <c r="EI741" s="5"/>
      <c r="EJ741" s="5"/>
      <c r="EK741" s="5"/>
      <c r="EL741" s="5"/>
      <c r="EM741" s="5"/>
      <c r="EN741" s="5"/>
      <c r="EO741" s="5"/>
      <c r="EP741" s="5"/>
      <c r="EQ741" s="5"/>
      <c r="ER741" s="5"/>
      <c r="ES741" s="5"/>
      <c r="ET741" s="5"/>
      <c r="EU741" s="5"/>
      <c r="EV741" s="5"/>
      <c r="EW741" s="5"/>
      <c r="EX741" s="5"/>
      <c r="EY741" s="5"/>
      <c r="EZ741" s="5"/>
      <c r="FA741" s="5"/>
      <c r="FB741" s="5"/>
      <c r="FC741" s="5"/>
      <c r="FD741" s="5"/>
      <c r="FE741" s="5"/>
      <c r="FF741" s="5"/>
      <c r="FG741" s="5"/>
      <c r="FH741" s="5"/>
      <c r="FI741" s="5"/>
      <c r="FJ741" s="5"/>
      <c r="FK741" s="5"/>
      <c r="FL741" s="5"/>
      <c r="FM741" s="5"/>
      <c r="FN741" s="5"/>
      <c r="FO741" s="5"/>
      <c r="FP741" s="5"/>
      <c r="FQ741" s="5"/>
      <c r="FR741" s="5"/>
      <c r="FS741" s="5"/>
      <c r="FT741" s="5"/>
      <c r="FU741" s="5"/>
      <c r="FV741" s="5"/>
      <c r="FW741" s="5"/>
      <c r="FX741" s="5"/>
      <c r="FY741" s="5"/>
      <c r="FZ741" s="5"/>
      <c r="GA741" s="5"/>
      <c r="GB741" s="5"/>
      <c r="GC741" s="5"/>
      <c r="GD741" s="5"/>
      <c r="GE741" s="5"/>
      <c r="GF741" s="5"/>
      <c r="GG741" s="5"/>
      <c r="GH741" s="5"/>
      <c r="GI741" s="5"/>
      <c r="GJ741" s="5"/>
      <c r="GK741" s="5"/>
      <c r="GL741" s="5"/>
      <c r="GM741" s="5"/>
      <c r="GN741" s="5"/>
      <c r="GO741" s="5"/>
      <c r="GP741" s="5"/>
      <c r="GQ741" s="5"/>
      <c r="GR741" s="5"/>
      <c r="GS741" s="5"/>
      <c r="GT741" s="5"/>
      <c r="GU741" s="5"/>
      <c r="GV741" s="5"/>
      <c r="GW741" s="5"/>
      <c r="GX741" s="5"/>
      <c r="GY741" s="5"/>
      <c r="GZ741" s="5"/>
      <c r="HA741" s="5"/>
      <c r="HB741" s="5"/>
      <c r="HC741" s="5"/>
      <c r="HD741" s="5"/>
      <c r="HE741" s="5"/>
      <c r="HF741" s="5"/>
      <c r="HG741" s="5"/>
      <c r="HH741" s="5"/>
      <c r="HI741" s="5"/>
      <c r="HJ741" s="5"/>
      <c r="HK741" s="5"/>
      <c r="HL741" s="5"/>
      <c r="HM741" s="5"/>
      <c r="HN741" s="5"/>
      <c r="HO741" s="5"/>
      <c r="HP741" s="5"/>
      <c r="HQ741" s="5"/>
      <c r="HR741" s="5"/>
      <c r="HS741" s="5"/>
      <c r="HT741" s="5"/>
      <c r="HU741" s="5"/>
      <c r="HV741" s="5"/>
      <c r="HW741" s="5"/>
      <c r="HX741" s="5"/>
      <c r="HY741" s="5"/>
      <c r="HZ741" s="5"/>
      <c r="IA741" s="5"/>
      <c r="IB741" s="5"/>
      <c r="IC741" s="5"/>
      <c r="ID741" s="5"/>
      <c r="IE741" s="5"/>
      <c r="IF741" s="5"/>
      <c r="IG741" s="5"/>
      <c r="IH741" s="5"/>
      <c r="II741" s="5"/>
      <c r="IJ741" s="5"/>
      <c r="IK741" s="5"/>
      <c r="IL741" s="5"/>
      <c r="IM741" s="5"/>
      <c r="IN741" s="5"/>
      <c r="IO741" s="5"/>
      <c r="IP741" s="5"/>
      <c r="IQ741" s="5"/>
      <c r="IR741" s="5"/>
      <c r="IS741" s="5"/>
      <c r="IT741" s="5"/>
      <c r="IU741" s="5"/>
      <c r="IV741" s="5"/>
      <c r="IW741" s="5"/>
      <c r="IX741" s="5"/>
      <c r="IY741" s="5"/>
      <c r="IZ741" s="5"/>
      <c r="JA741" s="5"/>
      <c r="JB741" s="5"/>
      <c r="JC741" s="5"/>
      <c r="JD741" s="5"/>
      <c r="JE741" s="5"/>
      <c r="JF741" s="5"/>
      <c r="JG741" s="5"/>
      <c r="JH741" s="5"/>
      <c r="JI741" s="5"/>
      <c r="JJ741" s="5"/>
      <c r="JK741" s="5"/>
      <c r="JL741" s="5"/>
      <c r="JM741" s="5"/>
      <c r="JN741" s="5"/>
      <c r="JO741" s="5"/>
      <c r="JP741" s="5"/>
      <c r="JQ741" s="5"/>
      <c r="JR741" s="5"/>
      <c r="JS741" s="5"/>
      <c r="JT741" s="5"/>
      <c r="JU741" s="5"/>
      <c r="JV741" s="5"/>
      <c r="JW741" s="5"/>
      <c r="JX741" s="5"/>
      <c r="JY741" s="5"/>
      <c r="JZ741" s="5"/>
      <c r="KA741" s="5"/>
      <c r="KB741" s="5"/>
      <c r="KC741" s="5"/>
      <c r="KD741" s="5"/>
      <c r="KE741" s="5"/>
      <c r="KF741" s="5"/>
      <c r="KG741" s="5"/>
      <c r="KH741" s="5"/>
      <c r="KI741" s="5"/>
      <c r="KJ741" s="5"/>
      <c r="KK741" s="5"/>
      <c r="KL741" s="5"/>
      <c r="KM741" s="5"/>
      <c r="KN741" s="5"/>
      <c r="KO741" s="5"/>
      <c r="KP741" s="5"/>
      <c r="KQ741" s="5"/>
      <c r="KR741" s="5"/>
      <c r="KS741" s="5"/>
      <c r="KT741" s="5"/>
      <c r="KU741" s="5"/>
      <c r="KV741" s="5"/>
      <c r="KW741" s="5"/>
      <c r="KX741" s="5"/>
      <c r="KY741" s="5"/>
      <c r="KZ741" s="5"/>
      <c r="LA741" s="5"/>
      <c r="LB741" s="5"/>
      <c r="LC741" s="5"/>
      <c r="LD741" s="5"/>
      <c r="LE741" s="5"/>
      <c r="LF741" s="5"/>
      <c r="LG741" s="5"/>
      <c r="LH741" s="5"/>
      <c r="LI741" s="5"/>
      <c r="LJ741" s="5"/>
      <c r="LK741" s="5"/>
      <c r="LL741" s="5"/>
      <c r="LM741" s="5"/>
      <c r="LN741" s="5"/>
      <c r="LO741" s="5"/>
      <c r="LP741" s="5"/>
      <c r="LQ741" s="5"/>
      <c r="LR741" s="5"/>
      <c r="LS741" s="5"/>
      <c r="LT741" s="5"/>
      <c r="LU741" s="5"/>
      <c r="LV741" s="5"/>
      <c r="LW741" s="5"/>
      <c r="LX741" s="5"/>
      <c r="LY741" s="5"/>
      <c r="LZ741" s="5"/>
      <c r="MA741" s="5"/>
      <c r="MB741" s="5"/>
      <c r="MC741" s="5"/>
      <c r="MD741" s="5"/>
      <c r="ME741" s="5"/>
      <c r="MF741" s="5"/>
      <c r="MG741" s="5"/>
      <c r="MH741" s="5"/>
      <c r="MI741" s="5"/>
      <c r="MJ741" s="5"/>
      <c r="MK741" s="5"/>
      <c r="ML741" s="5"/>
      <c r="MM741" s="5"/>
      <c r="MN741" s="5"/>
      <c r="MO741" s="5"/>
      <c r="MP741" s="5"/>
      <c r="MQ741" s="5"/>
      <c r="MR741" s="5"/>
      <c r="MS741" s="5"/>
      <c r="MT741" s="5"/>
      <c r="MU741" s="5"/>
      <c r="MV741" s="5"/>
      <c r="MW741" s="5"/>
      <c r="MX741" s="5"/>
      <c r="MY741" s="5"/>
      <c r="MZ741" s="5"/>
      <c r="NA741" s="5"/>
      <c r="NB741" s="5"/>
      <c r="NC741" s="5"/>
      <c r="ND741" s="5"/>
      <c r="NE741" s="5"/>
      <c r="NF741" s="5"/>
      <c r="NG741" s="5"/>
      <c r="NH741" s="5"/>
      <c r="NI741" s="5"/>
      <c r="NJ741" s="5"/>
      <c r="NK741" s="5"/>
      <c r="NL741" s="5"/>
      <c r="NM741" s="5"/>
      <c r="NN741" s="5"/>
      <c r="NO741" s="5"/>
      <c r="NP741" s="5"/>
      <c r="NQ741" s="5"/>
      <c r="NR741" s="5"/>
      <c r="NS741" s="5"/>
      <c r="NT741" s="5"/>
      <c r="NU741" s="5"/>
      <c r="NV741" s="5"/>
      <c r="NW741" s="5"/>
      <c r="NX741" s="5"/>
      <c r="NY741" s="5"/>
      <c r="NZ741" s="5"/>
      <c r="OA741" s="5"/>
      <c r="OB741" s="5"/>
      <c r="OC741" s="5"/>
      <c r="OD741" s="5"/>
      <c r="OE741" s="5"/>
      <c r="OF741" s="5"/>
      <c r="OG741" s="5"/>
      <c r="OH741" s="5"/>
      <c r="OI741" s="5"/>
      <c r="OJ741" s="5"/>
      <c r="OK741" s="5"/>
      <c r="OL741" s="5"/>
      <c r="OM741" s="5"/>
      <c r="ON741" s="5"/>
      <c r="OO741" s="5"/>
      <c r="OP741" s="5"/>
      <c r="OQ741" s="5"/>
      <c r="OR741" s="5"/>
      <c r="OS741" s="5"/>
      <c r="OT741" s="5"/>
      <c r="OU741" s="5"/>
      <c r="OV741" s="5"/>
      <c r="OW741" s="5"/>
      <c r="OX741" s="5"/>
      <c r="OY741" s="5"/>
      <c r="OZ741" s="5"/>
      <c r="PA741" s="5"/>
      <c r="PB741" s="5"/>
      <c r="PC741" s="5"/>
      <c r="PD741" s="5"/>
      <c r="PE741" s="5"/>
      <c r="PF741" s="5"/>
      <c r="PG741" s="5"/>
      <c r="PH741" s="5"/>
      <c r="PI741" s="5"/>
      <c r="PJ741" s="5"/>
      <c r="PK741" s="5"/>
      <c r="PL741" s="5"/>
      <c r="PM741" s="5"/>
      <c r="PN741" s="5"/>
      <c r="PO741" s="5"/>
      <c r="PP741" s="5"/>
      <c r="PQ741" s="5"/>
      <c r="PR741" s="5"/>
      <c r="PS741" s="5"/>
      <c r="PT741" s="5"/>
      <c r="PU741" s="5"/>
      <c r="PV741" s="5"/>
      <c r="PW741" s="5"/>
      <c r="PX741" s="5"/>
      <c r="PY741" s="5"/>
      <c r="PZ741" s="5"/>
      <c r="QA741" s="5"/>
      <c r="QB741" s="5"/>
      <c r="QC741" s="5"/>
      <c r="QD741" s="5"/>
      <c r="QE741" s="5"/>
      <c r="QF741" s="5"/>
      <c r="QG741" s="5"/>
      <c r="QH741" s="5"/>
      <c r="QI741" s="5"/>
      <c r="QJ741" s="5"/>
      <c r="QK741" s="5"/>
      <c r="QL741" s="5"/>
      <c r="QM741" s="5"/>
      <c r="QN741" s="5"/>
      <c r="QO741" s="5"/>
      <c r="QP741" s="5"/>
      <c r="QQ741" s="5"/>
      <c r="QR741" s="5"/>
      <c r="QS741" s="5"/>
      <c r="QT741" s="5"/>
      <c r="QU741" s="5"/>
      <c r="QV741" s="5"/>
      <c r="QW741" s="5"/>
      <c r="QX741" s="5"/>
      <c r="QY741" s="5"/>
      <c r="QZ741" s="5"/>
      <c r="RA741" s="5"/>
      <c r="RB741" s="5"/>
      <c r="RC741" s="5"/>
      <c r="RD741" s="5"/>
      <c r="RE741" s="5"/>
      <c r="RF741" s="5"/>
      <c r="RG741" s="5"/>
      <c r="RH741" s="5"/>
      <c r="RI741" s="5"/>
      <c r="RJ741" s="5"/>
      <c r="RK741" s="5"/>
      <c r="RL741" s="5"/>
      <c r="RM741" s="5"/>
      <c r="RN741" s="5"/>
      <c r="RO741" s="5"/>
      <c r="RP741" s="5"/>
      <c r="RQ741" s="5"/>
      <c r="RR741" s="5"/>
      <c r="RS741" s="5"/>
      <c r="RT741" s="5"/>
      <c r="RU741" s="5"/>
      <c r="RV741" s="5"/>
      <c r="RW741" s="5"/>
      <c r="RX741" s="5"/>
      <c r="RY741" s="5"/>
      <c r="RZ741" s="5"/>
      <c r="SA741" s="5"/>
      <c r="SB741" s="5"/>
      <c r="SC741" s="5"/>
      <c r="SD741" s="5"/>
      <c r="SE741" s="5"/>
      <c r="SF741" s="5"/>
      <c r="SG741" s="5"/>
      <c r="SH741" s="5"/>
      <c r="SI741" s="5"/>
      <c r="SJ741" s="5"/>
      <c r="SK741" s="5"/>
      <c r="SL741" s="5"/>
      <c r="SM741" s="5"/>
      <c r="SN741" s="5"/>
      <c r="SO741" s="5"/>
      <c r="SP741" s="5"/>
      <c r="SQ741" s="5"/>
      <c r="SR741" s="5"/>
      <c r="SS741" s="5"/>
      <c r="ST741" s="5"/>
      <c r="SU741" s="5"/>
      <c r="SV741" s="5"/>
      <c r="SW741" s="5"/>
      <c r="SX741" s="5"/>
      <c r="SY741" s="5"/>
      <c r="SZ741" s="5"/>
      <c r="TA741" s="5"/>
      <c r="TB741" s="5"/>
      <c r="TC741" s="5"/>
      <c r="TD741" s="5"/>
      <c r="TE741" s="5"/>
      <c r="TF741" s="5"/>
      <c r="TG741" s="5"/>
      <c r="TH741" s="5"/>
      <c r="TI741" s="5"/>
      <c r="TJ741" s="5"/>
      <c r="TK741" s="5"/>
      <c r="TL741" s="5"/>
      <c r="TM741" s="5"/>
      <c r="TN741" s="5"/>
      <c r="TO741" s="5"/>
      <c r="TP741" s="5"/>
      <c r="TQ741" s="5"/>
      <c r="TR741" s="5"/>
      <c r="TS741" s="5"/>
      <c r="TT741" s="5"/>
      <c r="TU741" s="5"/>
      <c r="TV741" s="5"/>
      <c r="TW741" s="5"/>
      <c r="TX741" s="5"/>
      <c r="TY741" s="5"/>
      <c r="TZ741" s="5"/>
      <c r="UA741" s="5"/>
      <c r="UB741" s="5"/>
      <c r="UC741" s="5"/>
      <c r="UD741" s="5"/>
      <c r="UE741" s="5"/>
      <c r="UF741" s="5"/>
      <c r="UG741" s="5"/>
      <c r="UH741" s="5"/>
      <c r="UI741" s="5"/>
      <c r="UJ741" s="5"/>
      <c r="UK741" s="5"/>
      <c r="UL741" s="5"/>
      <c r="UM741" s="5"/>
      <c r="UN741" s="5"/>
      <c r="UO741" s="5"/>
      <c r="UP741" s="5"/>
      <c r="UQ741" s="5"/>
      <c r="UR741" s="5"/>
      <c r="US741" s="5"/>
      <c r="UT741" s="5"/>
      <c r="UU741" s="5"/>
      <c r="UV741" s="5"/>
      <c r="UW741" s="5"/>
      <c r="UX741" s="5"/>
      <c r="UY741" s="5"/>
      <c r="UZ741" s="5"/>
      <c r="VA741" s="5"/>
      <c r="VB741" s="5"/>
      <c r="VC741" s="5"/>
      <c r="VD741" s="5"/>
      <c r="VE741" s="5"/>
      <c r="VF741" s="5"/>
      <c r="VG741" s="5"/>
      <c r="VH741" s="5"/>
      <c r="VI741" s="5"/>
      <c r="VJ741" s="5"/>
      <c r="VK741" s="5"/>
      <c r="VL741" s="5"/>
      <c r="VM741" s="5"/>
      <c r="VN741" s="5"/>
      <c r="VO741" s="5"/>
      <c r="VP741" s="5"/>
      <c r="VQ741" s="5"/>
      <c r="VR741" s="5"/>
      <c r="VS741" s="5"/>
      <c r="VT741" s="5"/>
      <c r="VU741" s="5"/>
      <c r="VV741" s="5"/>
      <c r="VW741" s="5"/>
      <c r="VX741" s="5"/>
      <c r="VY741" s="5"/>
      <c r="VZ741" s="5"/>
      <c r="WA741" s="5"/>
      <c r="WB741" s="5"/>
      <c r="WC741" s="5"/>
      <c r="WD741" s="5"/>
      <c r="WE741" s="5"/>
      <c r="WF741" s="5"/>
      <c r="WG741" s="5"/>
      <c r="WH741" s="5"/>
      <c r="WI741" s="5"/>
      <c r="WJ741" s="5"/>
      <c r="WK741" s="5"/>
      <c r="WL741" s="5"/>
      <c r="WM741" s="5"/>
      <c r="WN741" s="5"/>
      <c r="WO741" s="5"/>
      <c r="WP741" s="5"/>
      <c r="WQ741" s="5"/>
      <c r="WR741" s="5"/>
      <c r="WS741" s="5"/>
      <c r="WT741" s="5"/>
      <c r="WU741" s="5"/>
      <c r="WV741" s="5"/>
      <c r="WW741" s="5"/>
      <c r="WX741" s="5"/>
      <c r="WY741" s="5"/>
      <c r="WZ741" s="5"/>
      <c r="XA741" s="5"/>
      <c r="XB741" s="5"/>
      <c r="XC741" s="5"/>
      <c r="XD741" s="5"/>
      <c r="XE741" s="5"/>
      <c r="XF741" s="5"/>
      <c r="XG741" s="5"/>
      <c r="XH741" s="5"/>
      <c r="XI741" s="5"/>
      <c r="XJ741" s="5"/>
      <c r="XK741" s="5"/>
      <c r="XL741" s="5"/>
      <c r="XM741" s="5"/>
      <c r="XN741" s="5"/>
      <c r="XO741" s="5"/>
      <c r="XP741" s="5"/>
      <c r="XQ741" s="5"/>
      <c r="XR741" s="5"/>
      <c r="XS741" s="5"/>
      <c r="XT741" s="5"/>
      <c r="XU741" s="5"/>
      <c r="XV741" s="5"/>
      <c r="XW741" s="5"/>
    </row>
    <row r="742" spans="39:647" x14ac:dyDescent="0.45">
      <c r="AM742" s="5"/>
      <c r="AN742" s="5"/>
      <c r="AO742" s="5"/>
      <c r="AP742" s="5"/>
      <c r="AQ742" s="5"/>
      <c r="AR742" s="5"/>
      <c r="AS742" s="5"/>
      <c r="AT742" s="5"/>
      <c r="AU742" s="5"/>
      <c r="AV742" s="5"/>
      <c r="AW742" s="5"/>
      <c r="AX742" s="5"/>
      <c r="AY742" s="5"/>
      <c r="AZ742" s="5"/>
      <c r="BA742" s="5"/>
      <c r="BB742" s="5"/>
      <c r="BC742" s="5"/>
      <c r="BD742" s="5"/>
      <c r="BE742" s="5"/>
      <c r="BF742" s="5"/>
      <c r="BG742" s="5"/>
      <c r="BH742" s="5"/>
      <c r="BI742" s="5"/>
      <c r="BJ742" s="5"/>
      <c r="BK742" s="5"/>
      <c r="BL742" s="5"/>
      <c r="BM742" s="5"/>
      <c r="BN742" s="5"/>
      <c r="BO742" s="5"/>
      <c r="BP742" s="5"/>
      <c r="BQ742" s="5"/>
      <c r="BR742" s="5"/>
      <c r="BS742" s="5"/>
      <c r="BT742" s="5"/>
      <c r="BU742" s="5"/>
      <c r="BV742" s="5"/>
      <c r="BW742" s="5"/>
      <c r="BX742" s="5"/>
      <c r="BY742" s="5"/>
      <c r="BZ742" s="5"/>
      <c r="CA742" s="5"/>
      <c r="CB742" s="5"/>
      <c r="CC742" s="5"/>
      <c r="CD742" s="5"/>
      <c r="CE742" s="5"/>
      <c r="CF742" s="5"/>
      <c r="CG742" s="5"/>
      <c r="CH742" s="5"/>
      <c r="CI742" s="5"/>
      <c r="CJ742" s="5"/>
      <c r="CK742" s="5"/>
      <c r="CL742" s="5"/>
      <c r="CM742" s="5"/>
      <c r="CN742" s="5"/>
      <c r="CO742" s="5"/>
      <c r="CP742" s="5"/>
      <c r="CQ742" s="5"/>
      <c r="CR742" s="5"/>
      <c r="CS742" s="5"/>
      <c r="CT742" s="5"/>
      <c r="CU742" s="5"/>
      <c r="CV742" s="5"/>
      <c r="CW742" s="5"/>
      <c r="CX742" s="5"/>
      <c r="CY742" s="5"/>
      <c r="CZ742" s="5"/>
      <c r="DA742" s="5"/>
      <c r="DB742" s="5"/>
      <c r="DC742" s="5"/>
      <c r="DD742" s="5"/>
      <c r="DE742" s="5"/>
      <c r="DF742" s="5"/>
      <c r="DG742" s="5"/>
      <c r="DH742" s="5"/>
      <c r="DI742" s="5"/>
      <c r="DJ742" s="5"/>
      <c r="DK742" s="5"/>
      <c r="DL742" s="5"/>
      <c r="DM742" s="5"/>
      <c r="DN742" s="5"/>
      <c r="DO742" s="5"/>
      <c r="DP742" s="5"/>
      <c r="DQ742" s="5"/>
      <c r="DR742" s="5"/>
      <c r="DS742" s="5"/>
      <c r="DT742" s="5"/>
      <c r="DU742" s="5"/>
      <c r="DV742" s="5"/>
      <c r="DW742" s="5"/>
      <c r="DX742" s="5"/>
      <c r="DY742" s="5"/>
      <c r="DZ742" s="5"/>
      <c r="EA742" s="5"/>
      <c r="EB742" s="5"/>
      <c r="EC742" s="5"/>
      <c r="ED742" s="5"/>
      <c r="EE742" s="5"/>
      <c r="EF742" s="5"/>
      <c r="EG742" s="5"/>
      <c r="EH742" s="5"/>
      <c r="EI742" s="5"/>
      <c r="EJ742" s="5"/>
      <c r="EK742" s="5"/>
      <c r="EL742" s="5"/>
      <c r="EM742" s="5"/>
      <c r="EN742" s="5"/>
      <c r="EO742" s="5"/>
      <c r="EP742" s="5"/>
      <c r="EQ742" s="5"/>
      <c r="ER742" s="5"/>
      <c r="ES742" s="5"/>
      <c r="ET742" s="5"/>
      <c r="EU742" s="5"/>
      <c r="EV742" s="5"/>
      <c r="EW742" s="5"/>
      <c r="EX742" s="5"/>
      <c r="EY742" s="5"/>
      <c r="EZ742" s="5"/>
      <c r="FA742" s="5"/>
      <c r="FB742" s="5"/>
      <c r="FC742" s="5"/>
      <c r="FD742" s="5"/>
      <c r="FE742" s="5"/>
      <c r="FF742" s="5"/>
      <c r="FG742" s="5"/>
      <c r="FH742" s="5"/>
      <c r="FI742" s="5"/>
      <c r="FJ742" s="5"/>
      <c r="FK742" s="5"/>
      <c r="FL742" s="5"/>
      <c r="FM742" s="5"/>
      <c r="FN742" s="5"/>
      <c r="FO742" s="5"/>
      <c r="FP742" s="5"/>
      <c r="FQ742" s="5"/>
      <c r="FR742" s="5"/>
      <c r="FS742" s="5"/>
      <c r="FT742" s="5"/>
      <c r="FU742" s="5"/>
      <c r="FV742" s="5"/>
      <c r="FW742" s="5"/>
      <c r="FX742" s="5"/>
      <c r="FY742" s="5"/>
      <c r="FZ742" s="5"/>
      <c r="GA742" s="5"/>
      <c r="GB742" s="5"/>
      <c r="GC742" s="5"/>
      <c r="GD742" s="5"/>
      <c r="GE742" s="5"/>
      <c r="GF742" s="5"/>
      <c r="GG742" s="5"/>
      <c r="GH742" s="5"/>
      <c r="GI742" s="5"/>
      <c r="GJ742" s="5"/>
      <c r="GK742" s="5"/>
      <c r="GL742" s="5"/>
      <c r="GM742" s="5"/>
      <c r="GN742" s="5"/>
      <c r="GO742" s="5"/>
      <c r="GP742" s="5"/>
      <c r="GQ742" s="5"/>
      <c r="GR742" s="5"/>
      <c r="GS742" s="5"/>
      <c r="GT742" s="5"/>
      <c r="GU742" s="5"/>
      <c r="GV742" s="5"/>
      <c r="GW742" s="5"/>
      <c r="GX742" s="5"/>
      <c r="GY742" s="5"/>
      <c r="GZ742" s="5"/>
      <c r="HA742" s="5"/>
      <c r="HB742" s="5"/>
      <c r="HC742" s="5"/>
      <c r="HD742" s="5"/>
      <c r="HE742" s="5"/>
      <c r="HF742" s="5"/>
      <c r="HG742" s="5"/>
      <c r="HH742" s="5"/>
      <c r="HI742" s="5"/>
      <c r="HJ742" s="5"/>
      <c r="HK742" s="5"/>
      <c r="HL742" s="5"/>
      <c r="HM742" s="5"/>
      <c r="HN742" s="5"/>
      <c r="HO742" s="5"/>
      <c r="HP742" s="5"/>
      <c r="HQ742" s="5"/>
      <c r="HR742" s="5"/>
      <c r="HS742" s="5"/>
      <c r="HT742" s="5"/>
      <c r="HU742" s="5"/>
      <c r="HV742" s="5"/>
      <c r="HW742" s="5"/>
      <c r="HX742" s="5"/>
      <c r="HY742" s="5"/>
      <c r="HZ742" s="5"/>
      <c r="IA742" s="5"/>
      <c r="IB742" s="5"/>
      <c r="IC742" s="5"/>
      <c r="ID742" s="5"/>
      <c r="IE742" s="5"/>
      <c r="IF742" s="5"/>
      <c r="IG742" s="5"/>
      <c r="IH742" s="5"/>
      <c r="II742" s="5"/>
      <c r="IJ742" s="5"/>
      <c r="IK742" s="5"/>
      <c r="IL742" s="5"/>
      <c r="IM742" s="5"/>
      <c r="IN742" s="5"/>
      <c r="IO742" s="5"/>
      <c r="IP742" s="5"/>
      <c r="IQ742" s="5"/>
      <c r="IR742" s="5"/>
      <c r="IS742" s="5"/>
      <c r="IT742" s="5"/>
      <c r="IU742" s="5"/>
      <c r="IV742" s="5"/>
      <c r="IW742" s="5"/>
      <c r="IX742" s="5"/>
      <c r="IY742" s="5"/>
      <c r="IZ742" s="5"/>
      <c r="JA742" s="5"/>
      <c r="JB742" s="5"/>
      <c r="JC742" s="5"/>
      <c r="JD742" s="5"/>
      <c r="JE742" s="5"/>
      <c r="JF742" s="5"/>
      <c r="JG742" s="5"/>
      <c r="JH742" s="5"/>
      <c r="JI742" s="5"/>
      <c r="JJ742" s="5"/>
      <c r="JK742" s="5"/>
      <c r="JL742" s="5"/>
      <c r="JM742" s="5"/>
      <c r="JN742" s="5"/>
      <c r="JO742" s="5"/>
      <c r="JP742" s="5"/>
      <c r="JQ742" s="5"/>
      <c r="JR742" s="5"/>
      <c r="JS742" s="5"/>
      <c r="JT742" s="5"/>
      <c r="JU742" s="5"/>
      <c r="JV742" s="5"/>
      <c r="JW742" s="5"/>
      <c r="JX742" s="5"/>
      <c r="JY742" s="5"/>
      <c r="JZ742" s="5"/>
      <c r="KA742" s="5"/>
      <c r="KB742" s="5"/>
      <c r="KC742" s="5"/>
      <c r="KD742" s="5"/>
      <c r="KE742" s="5"/>
      <c r="KF742" s="5"/>
      <c r="KG742" s="5"/>
      <c r="KH742" s="5"/>
      <c r="KI742" s="5"/>
      <c r="KJ742" s="5"/>
      <c r="KK742" s="5"/>
      <c r="KL742" s="5"/>
      <c r="KM742" s="5"/>
      <c r="KN742" s="5"/>
      <c r="KO742" s="5"/>
      <c r="KP742" s="5"/>
      <c r="KQ742" s="5"/>
      <c r="KR742" s="5"/>
      <c r="KS742" s="5"/>
      <c r="KT742" s="5"/>
      <c r="KU742" s="5"/>
      <c r="KV742" s="5"/>
      <c r="KW742" s="5"/>
      <c r="KX742" s="5"/>
      <c r="KY742" s="5"/>
      <c r="KZ742" s="5"/>
      <c r="LA742" s="5"/>
      <c r="LB742" s="5"/>
      <c r="LC742" s="5"/>
      <c r="LD742" s="5"/>
      <c r="LE742" s="5"/>
      <c r="LF742" s="5"/>
      <c r="LG742" s="5"/>
      <c r="LH742" s="5"/>
      <c r="LI742" s="5"/>
      <c r="LJ742" s="5"/>
      <c r="LK742" s="5"/>
      <c r="LL742" s="5"/>
      <c r="LM742" s="5"/>
      <c r="LN742" s="5"/>
      <c r="LO742" s="5"/>
      <c r="LP742" s="5"/>
      <c r="LQ742" s="5"/>
      <c r="LR742" s="5"/>
      <c r="LS742" s="5"/>
      <c r="LT742" s="5"/>
      <c r="LU742" s="5"/>
      <c r="LV742" s="5"/>
      <c r="LW742" s="5"/>
      <c r="LX742" s="5"/>
      <c r="LY742" s="5"/>
      <c r="LZ742" s="5"/>
      <c r="MA742" s="5"/>
      <c r="MB742" s="5"/>
      <c r="MC742" s="5"/>
      <c r="MD742" s="5"/>
      <c r="ME742" s="5"/>
      <c r="MF742" s="5"/>
      <c r="MG742" s="5"/>
      <c r="MH742" s="5"/>
      <c r="MI742" s="5"/>
      <c r="MJ742" s="5"/>
      <c r="MK742" s="5"/>
      <c r="ML742" s="5"/>
      <c r="MM742" s="5"/>
      <c r="MN742" s="5"/>
      <c r="MO742" s="5"/>
      <c r="MP742" s="5"/>
      <c r="MQ742" s="5"/>
      <c r="MR742" s="5"/>
      <c r="MS742" s="5"/>
      <c r="MT742" s="5"/>
      <c r="MU742" s="5"/>
      <c r="MV742" s="5"/>
      <c r="MW742" s="5"/>
      <c r="MX742" s="5"/>
      <c r="MY742" s="5"/>
      <c r="MZ742" s="5"/>
      <c r="NA742" s="5"/>
      <c r="NB742" s="5"/>
      <c r="NC742" s="5"/>
      <c r="ND742" s="5"/>
      <c r="NE742" s="5"/>
      <c r="NF742" s="5"/>
      <c r="NG742" s="5"/>
      <c r="NH742" s="5"/>
      <c r="NI742" s="5"/>
      <c r="NJ742" s="5"/>
      <c r="NK742" s="5"/>
      <c r="NL742" s="5"/>
      <c r="NM742" s="5"/>
      <c r="NN742" s="5"/>
      <c r="NO742" s="5"/>
      <c r="NP742" s="5"/>
      <c r="NQ742" s="5"/>
      <c r="NR742" s="5"/>
      <c r="NS742" s="5"/>
      <c r="NT742" s="5"/>
      <c r="NU742" s="5"/>
      <c r="NV742" s="5"/>
      <c r="NW742" s="5"/>
      <c r="NX742" s="5"/>
      <c r="NY742" s="5"/>
      <c r="NZ742" s="5"/>
      <c r="OA742" s="5"/>
      <c r="OB742" s="5"/>
      <c r="OC742" s="5"/>
      <c r="OD742" s="5"/>
      <c r="OE742" s="5"/>
      <c r="OF742" s="5"/>
      <c r="OG742" s="5"/>
      <c r="OH742" s="5"/>
      <c r="OI742" s="5"/>
      <c r="OJ742" s="5"/>
      <c r="OK742" s="5"/>
      <c r="OL742" s="5"/>
      <c r="OM742" s="5"/>
      <c r="ON742" s="5"/>
      <c r="OO742" s="5"/>
      <c r="OP742" s="5"/>
      <c r="OQ742" s="5"/>
      <c r="OR742" s="5"/>
      <c r="OS742" s="5"/>
      <c r="OT742" s="5"/>
      <c r="OU742" s="5"/>
      <c r="OV742" s="5"/>
      <c r="OW742" s="5"/>
      <c r="OX742" s="5"/>
      <c r="OY742" s="5"/>
      <c r="OZ742" s="5"/>
      <c r="PA742" s="5"/>
      <c r="PB742" s="5"/>
      <c r="PC742" s="5"/>
      <c r="PD742" s="5"/>
      <c r="PE742" s="5"/>
      <c r="PF742" s="5"/>
      <c r="PG742" s="5"/>
      <c r="PH742" s="5"/>
      <c r="PI742" s="5"/>
      <c r="PJ742" s="5"/>
      <c r="PK742" s="5"/>
      <c r="PL742" s="5"/>
      <c r="PM742" s="5"/>
      <c r="PN742" s="5"/>
      <c r="PO742" s="5"/>
      <c r="PP742" s="5"/>
      <c r="PQ742" s="5"/>
      <c r="PR742" s="5"/>
      <c r="PS742" s="5"/>
      <c r="PT742" s="5"/>
      <c r="PU742" s="5"/>
      <c r="PV742" s="5"/>
      <c r="PW742" s="5"/>
      <c r="PX742" s="5"/>
      <c r="PY742" s="5"/>
      <c r="PZ742" s="5"/>
      <c r="QA742" s="5"/>
      <c r="QB742" s="5"/>
      <c r="QC742" s="5"/>
      <c r="QD742" s="5"/>
      <c r="QE742" s="5"/>
      <c r="QF742" s="5"/>
      <c r="QG742" s="5"/>
      <c r="QH742" s="5"/>
      <c r="QI742" s="5"/>
      <c r="QJ742" s="5"/>
      <c r="QK742" s="5"/>
      <c r="QL742" s="5"/>
      <c r="QM742" s="5"/>
      <c r="QN742" s="5"/>
      <c r="QO742" s="5"/>
      <c r="QP742" s="5"/>
      <c r="QQ742" s="5"/>
      <c r="QR742" s="5"/>
      <c r="QS742" s="5"/>
      <c r="QT742" s="5"/>
      <c r="QU742" s="5"/>
      <c r="QV742" s="5"/>
      <c r="QW742" s="5"/>
      <c r="QX742" s="5"/>
      <c r="QY742" s="5"/>
      <c r="QZ742" s="5"/>
      <c r="RA742" s="5"/>
      <c r="RB742" s="5"/>
      <c r="RC742" s="5"/>
      <c r="RD742" s="5"/>
      <c r="RE742" s="5"/>
      <c r="RF742" s="5"/>
      <c r="RG742" s="5"/>
      <c r="RH742" s="5"/>
      <c r="RI742" s="5"/>
      <c r="RJ742" s="5"/>
      <c r="RK742" s="5"/>
      <c r="RL742" s="5"/>
      <c r="RM742" s="5"/>
      <c r="RN742" s="5"/>
      <c r="RO742" s="5"/>
      <c r="RP742" s="5"/>
      <c r="RQ742" s="5"/>
      <c r="RR742" s="5"/>
      <c r="RS742" s="5"/>
      <c r="RT742" s="5"/>
      <c r="RU742" s="5"/>
      <c r="RV742" s="5"/>
      <c r="RW742" s="5"/>
      <c r="RX742" s="5"/>
      <c r="RY742" s="5"/>
      <c r="RZ742" s="5"/>
      <c r="SA742" s="5"/>
      <c r="SB742" s="5"/>
      <c r="SC742" s="5"/>
      <c r="SD742" s="5"/>
      <c r="SE742" s="5"/>
      <c r="SF742" s="5"/>
      <c r="SG742" s="5"/>
      <c r="SH742" s="5"/>
      <c r="SI742" s="5"/>
      <c r="SJ742" s="5"/>
      <c r="SK742" s="5"/>
      <c r="SL742" s="5"/>
      <c r="SM742" s="5"/>
      <c r="SN742" s="5"/>
      <c r="SO742" s="5"/>
      <c r="SP742" s="5"/>
      <c r="SQ742" s="5"/>
      <c r="SR742" s="5"/>
      <c r="SS742" s="5"/>
      <c r="ST742" s="5"/>
      <c r="SU742" s="5"/>
      <c r="SV742" s="5"/>
      <c r="SW742" s="5"/>
      <c r="SX742" s="5"/>
      <c r="SY742" s="5"/>
      <c r="SZ742" s="5"/>
      <c r="TA742" s="5"/>
      <c r="TB742" s="5"/>
      <c r="TC742" s="5"/>
      <c r="TD742" s="5"/>
      <c r="TE742" s="5"/>
      <c r="TF742" s="5"/>
      <c r="TG742" s="5"/>
      <c r="TH742" s="5"/>
      <c r="TI742" s="5"/>
      <c r="TJ742" s="5"/>
      <c r="TK742" s="5"/>
      <c r="TL742" s="5"/>
      <c r="TM742" s="5"/>
      <c r="TN742" s="5"/>
      <c r="TO742" s="5"/>
      <c r="TP742" s="5"/>
      <c r="TQ742" s="5"/>
      <c r="TR742" s="5"/>
      <c r="TS742" s="5"/>
      <c r="TT742" s="5"/>
      <c r="TU742" s="5"/>
      <c r="TV742" s="5"/>
      <c r="TW742" s="5"/>
      <c r="TX742" s="5"/>
      <c r="TY742" s="5"/>
      <c r="TZ742" s="5"/>
      <c r="UA742" s="5"/>
      <c r="UB742" s="5"/>
      <c r="UC742" s="5"/>
      <c r="UD742" s="5"/>
      <c r="UE742" s="5"/>
      <c r="UF742" s="5"/>
      <c r="UG742" s="5"/>
      <c r="UH742" s="5"/>
      <c r="UI742" s="5"/>
      <c r="UJ742" s="5"/>
      <c r="UK742" s="5"/>
      <c r="UL742" s="5"/>
      <c r="UM742" s="5"/>
      <c r="UN742" s="5"/>
      <c r="UO742" s="5"/>
      <c r="UP742" s="5"/>
      <c r="UQ742" s="5"/>
      <c r="UR742" s="5"/>
      <c r="US742" s="5"/>
      <c r="UT742" s="5"/>
      <c r="UU742" s="5"/>
      <c r="UV742" s="5"/>
      <c r="UW742" s="5"/>
      <c r="UX742" s="5"/>
      <c r="UY742" s="5"/>
      <c r="UZ742" s="5"/>
      <c r="VA742" s="5"/>
      <c r="VB742" s="5"/>
      <c r="VC742" s="5"/>
      <c r="VD742" s="5"/>
      <c r="VE742" s="5"/>
      <c r="VF742" s="5"/>
      <c r="VG742" s="5"/>
      <c r="VH742" s="5"/>
      <c r="VI742" s="5"/>
      <c r="VJ742" s="5"/>
      <c r="VK742" s="5"/>
      <c r="VL742" s="5"/>
      <c r="VM742" s="5"/>
      <c r="VN742" s="5"/>
      <c r="VO742" s="5"/>
      <c r="VP742" s="5"/>
      <c r="VQ742" s="5"/>
      <c r="VR742" s="5"/>
      <c r="VS742" s="5"/>
      <c r="VT742" s="5"/>
      <c r="VU742" s="5"/>
      <c r="VV742" s="5"/>
      <c r="VW742" s="5"/>
      <c r="VX742" s="5"/>
      <c r="VY742" s="5"/>
      <c r="VZ742" s="5"/>
      <c r="WA742" s="5"/>
      <c r="WB742" s="5"/>
      <c r="WC742" s="5"/>
      <c r="WD742" s="5"/>
      <c r="WE742" s="5"/>
      <c r="WF742" s="5"/>
      <c r="WG742" s="5"/>
      <c r="WH742" s="5"/>
      <c r="WI742" s="5"/>
      <c r="WJ742" s="5"/>
      <c r="WK742" s="5"/>
      <c r="WL742" s="5"/>
      <c r="WM742" s="5"/>
      <c r="WN742" s="5"/>
      <c r="WO742" s="5"/>
      <c r="WP742" s="5"/>
      <c r="WQ742" s="5"/>
      <c r="WR742" s="5"/>
      <c r="WS742" s="5"/>
      <c r="WT742" s="5"/>
      <c r="WU742" s="5"/>
      <c r="WV742" s="5"/>
      <c r="WW742" s="5"/>
      <c r="WX742" s="5"/>
      <c r="WY742" s="5"/>
      <c r="WZ742" s="5"/>
      <c r="XA742" s="5"/>
      <c r="XB742" s="5"/>
      <c r="XC742" s="5"/>
      <c r="XD742" s="5"/>
      <c r="XE742" s="5"/>
      <c r="XF742" s="5"/>
      <c r="XG742" s="5"/>
      <c r="XH742" s="5"/>
      <c r="XI742" s="5"/>
      <c r="XJ742" s="5"/>
      <c r="XK742" s="5"/>
      <c r="XL742" s="5"/>
      <c r="XM742" s="5"/>
      <c r="XN742" s="5"/>
      <c r="XO742" s="5"/>
      <c r="XP742" s="5"/>
      <c r="XQ742" s="5"/>
      <c r="XR742" s="5"/>
      <c r="XS742" s="5"/>
      <c r="XT742" s="5"/>
      <c r="XU742" s="5"/>
      <c r="XV742" s="5"/>
      <c r="XW742" s="5"/>
    </row>
    <row r="743" spans="39:647" x14ac:dyDescent="0.45">
      <c r="AM743" s="5"/>
      <c r="AN743" s="5"/>
      <c r="AO743" s="5"/>
      <c r="AP743" s="5"/>
      <c r="AQ743" s="5"/>
      <c r="AR743" s="5"/>
      <c r="AS743" s="5"/>
      <c r="AT743" s="5"/>
      <c r="AU743" s="5"/>
      <c r="AV743" s="5"/>
      <c r="AW743" s="5"/>
      <c r="AX743" s="5"/>
      <c r="AY743" s="5"/>
      <c r="AZ743" s="5"/>
      <c r="BA743" s="5"/>
      <c r="BB743" s="5"/>
      <c r="BC743" s="5"/>
      <c r="BD743" s="5"/>
      <c r="BE743" s="5"/>
      <c r="BF743" s="5"/>
      <c r="BG743" s="5"/>
      <c r="BH743" s="5"/>
      <c r="BI743" s="5"/>
      <c r="BJ743" s="5"/>
      <c r="BK743" s="5"/>
      <c r="BL743" s="5"/>
      <c r="BM743" s="5"/>
      <c r="BN743" s="5"/>
      <c r="BO743" s="5"/>
      <c r="BP743" s="5"/>
      <c r="BQ743" s="5"/>
      <c r="BR743" s="5"/>
      <c r="BS743" s="5"/>
      <c r="BT743" s="5"/>
      <c r="BU743" s="5"/>
      <c r="BV743" s="5"/>
      <c r="BW743" s="5"/>
      <c r="BX743" s="5"/>
      <c r="BY743" s="5"/>
      <c r="BZ743" s="5"/>
      <c r="CA743" s="5"/>
      <c r="CB743" s="5"/>
      <c r="CC743" s="5"/>
      <c r="CD743" s="5"/>
      <c r="CE743" s="5"/>
      <c r="CF743" s="5"/>
      <c r="CG743" s="5"/>
      <c r="CH743" s="5"/>
      <c r="CI743" s="5"/>
      <c r="CJ743" s="5"/>
      <c r="CK743" s="5"/>
      <c r="CL743" s="5"/>
      <c r="CM743" s="5"/>
      <c r="CN743" s="5"/>
      <c r="CO743" s="5"/>
      <c r="CP743" s="5"/>
      <c r="CQ743" s="5"/>
      <c r="CR743" s="5"/>
      <c r="CS743" s="5"/>
      <c r="CT743" s="5"/>
      <c r="CU743" s="5"/>
      <c r="CV743" s="5"/>
      <c r="CW743" s="5"/>
      <c r="CX743" s="5"/>
      <c r="CY743" s="5"/>
      <c r="CZ743" s="5"/>
      <c r="DA743" s="5"/>
      <c r="DB743" s="5"/>
      <c r="DC743" s="5"/>
      <c r="DD743" s="5"/>
      <c r="DE743" s="5"/>
      <c r="DF743" s="5"/>
      <c r="DG743" s="5"/>
      <c r="DH743" s="5"/>
      <c r="DI743" s="5"/>
      <c r="DJ743" s="5"/>
      <c r="DK743" s="5"/>
      <c r="DL743" s="5"/>
      <c r="DM743" s="5"/>
      <c r="DN743" s="5"/>
      <c r="DO743" s="5"/>
      <c r="DP743" s="5"/>
      <c r="DQ743" s="5"/>
      <c r="DR743" s="5"/>
      <c r="DS743" s="5"/>
      <c r="DT743" s="5"/>
      <c r="DU743" s="5"/>
      <c r="DV743" s="5"/>
      <c r="DW743" s="5"/>
      <c r="DX743" s="5"/>
      <c r="DY743" s="5"/>
      <c r="DZ743" s="5"/>
      <c r="EA743" s="5"/>
      <c r="EB743" s="5"/>
      <c r="EC743" s="5"/>
      <c r="ED743" s="5"/>
      <c r="EE743" s="5"/>
      <c r="EF743" s="5"/>
      <c r="EG743" s="5"/>
      <c r="EH743" s="5"/>
      <c r="EI743" s="5"/>
      <c r="EJ743" s="5"/>
      <c r="EK743" s="5"/>
      <c r="EL743" s="5"/>
      <c r="EM743" s="5"/>
      <c r="EN743" s="5"/>
      <c r="EO743" s="5"/>
      <c r="EP743" s="5"/>
      <c r="EQ743" s="5"/>
      <c r="ER743" s="5"/>
      <c r="ES743" s="5"/>
      <c r="ET743" s="5"/>
      <c r="EU743" s="5"/>
      <c r="EV743" s="5"/>
      <c r="EW743" s="5"/>
      <c r="EX743" s="5"/>
      <c r="EY743" s="5"/>
      <c r="EZ743" s="5"/>
      <c r="FA743" s="5"/>
      <c r="FB743" s="5"/>
      <c r="FC743" s="5"/>
      <c r="FD743" s="5"/>
      <c r="FE743" s="5"/>
      <c r="FF743" s="5"/>
      <c r="FG743" s="5"/>
      <c r="FH743" s="5"/>
      <c r="FI743" s="5"/>
      <c r="FJ743" s="5"/>
      <c r="FK743" s="5"/>
      <c r="FL743" s="5"/>
      <c r="FM743" s="5"/>
      <c r="FN743" s="5"/>
      <c r="FO743" s="5"/>
      <c r="FP743" s="5"/>
      <c r="FQ743" s="5"/>
      <c r="FR743" s="5"/>
      <c r="FS743" s="5"/>
      <c r="FT743" s="5"/>
      <c r="FU743" s="5"/>
      <c r="FV743" s="5"/>
      <c r="FW743" s="5"/>
      <c r="FX743" s="5"/>
      <c r="FY743" s="5"/>
      <c r="FZ743" s="5"/>
      <c r="GA743" s="5"/>
      <c r="GB743" s="5"/>
      <c r="GC743" s="5"/>
      <c r="GD743" s="5"/>
      <c r="GE743" s="5"/>
      <c r="GF743" s="5"/>
      <c r="GG743" s="5"/>
      <c r="GH743" s="5"/>
      <c r="GI743" s="5"/>
      <c r="GJ743" s="5"/>
      <c r="GK743" s="5"/>
      <c r="GL743" s="5"/>
      <c r="GM743" s="5"/>
      <c r="GN743" s="5"/>
      <c r="GO743" s="5"/>
      <c r="GP743" s="5"/>
      <c r="GQ743" s="5"/>
      <c r="GR743" s="5"/>
      <c r="GS743" s="5"/>
      <c r="GT743" s="5"/>
      <c r="GU743" s="5"/>
      <c r="GV743" s="5"/>
      <c r="GW743" s="5"/>
      <c r="GX743" s="5"/>
      <c r="GY743" s="5"/>
      <c r="GZ743" s="5"/>
      <c r="HA743" s="5"/>
      <c r="HB743" s="5"/>
      <c r="HC743" s="5"/>
      <c r="HD743" s="5"/>
      <c r="HE743" s="5"/>
      <c r="HF743" s="5"/>
      <c r="HG743" s="5"/>
      <c r="HH743" s="5"/>
      <c r="HI743" s="5"/>
      <c r="HJ743" s="5"/>
      <c r="HK743" s="5"/>
      <c r="HL743" s="5"/>
      <c r="HM743" s="5"/>
      <c r="HN743" s="5"/>
      <c r="HO743" s="5"/>
      <c r="HP743" s="5"/>
      <c r="HQ743" s="5"/>
      <c r="HR743" s="5"/>
      <c r="HS743" s="5"/>
      <c r="HT743" s="5"/>
      <c r="HU743" s="5"/>
      <c r="HV743" s="5"/>
      <c r="HW743" s="5"/>
      <c r="HX743" s="5"/>
      <c r="HY743" s="5"/>
      <c r="HZ743" s="5"/>
      <c r="IA743" s="5"/>
      <c r="IB743" s="5"/>
      <c r="IC743" s="5"/>
      <c r="ID743" s="5"/>
      <c r="IE743" s="5"/>
      <c r="IF743" s="5"/>
      <c r="IG743" s="5"/>
      <c r="IH743" s="5"/>
      <c r="II743" s="5"/>
      <c r="IJ743" s="5"/>
      <c r="IK743" s="5"/>
      <c r="IL743" s="5"/>
      <c r="IM743" s="5"/>
      <c r="IN743" s="5"/>
      <c r="IO743" s="5"/>
      <c r="IP743" s="5"/>
      <c r="IQ743" s="5"/>
      <c r="IR743" s="5"/>
      <c r="IS743" s="5"/>
      <c r="IT743" s="5"/>
      <c r="IU743" s="5"/>
      <c r="IV743" s="5"/>
      <c r="IW743" s="5"/>
      <c r="IX743" s="5"/>
      <c r="IY743" s="5"/>
      <c r="IZ743" s="5"/>
      <c r="JA743" s="5"/>
      <c r="JB743" s="5"/>
      <c r="JC743" s="5"/>
      <c r="JD743" s="5"/>
      <c r="JE743" s="5"/>
      <c r="JF743" s="5"/>
      <c r="JG743" s="5"/>
      <c r="JH743" s="5"/>
      <c r="JI743" s="5"/>
      <c r="JJ743" s="5"/>
      <c r="JK743" s="5"/>
      <c r="JL743" s="5"/>
      <c r="JM743" s="5"/>
      <c r="JN743" s="5"/>
      <c r="JO743" s="5"/>
      <c r="JP743" s="5"/>
      <c r="JQ743" s="5"/>
      <c r="JR743" s="5"/>
      <c r="JS743" s="5"/>
      <c r="JT743" s="5"/>
      <c r="JU743" s="5"/>
      <c r="JV743" s="5"/>
      <c r="JW743" s="5"/>
      <c r="JX743" s="5"/>
      <c r="JY743" s="5"/>
      <c r="JZ743" s="5"/>
      <c r="KA743" s="5"/>
      <c r="KB743" s="5"/>
      <c r="KC743" s="5"/>
      <c r="KD743" s="5"/>
      <c r="KE743" s="5"/>
      <c r="KF743" s="5"/>
      <c r="KG743" s="5"/>
      <c r="KH743" s="5"/>
      <c r="KI743" s="5"/>
      <c r="KJ743" s="5"/>
      <c r="KK743" s="5"/>
      <c r="KL743" s="5"/>
      <c r="KM743" s="5"/>
      <c r="KN743" s="5"/>
      <c r="KO743" s="5"/>
      <c r="KP743" s="5"/>
      <c r="KQ743" s="5"/>
      <c r="KR743" s="5"/>
      <c r="KS743" s="5"/>
      <c r="KT743" s="5"/>
      <c r="KU743" s="5"/>
      <c r="KV743" s="5"/>
      <c r="KW743" s="5"/>
      <c r="KX743" s="5"/>
      <c r="KY743" s="5"/>
      <c r="KZ743" s="5"/>
      <c r="LA743" s="5"/>
      <c r="LB743" s="5"/>
      <c r="LC743" s="5"/>
      <c r="LD743" s="5"/>
      <c r="LE743" s="5"/>
      <c r="LF743" s="5"/>
      <c r="LG743" s="5"/>
      <c r="LH743" s="5"/>
      <c r="LI743" s="5"/>
      <c r="LJ743" s="5"/>
      <c r="LK743" s="5"/>
      <c r="LL743" s="5"/>
      <c r="LM743" s="5"/>
      <c r="LN743" s="5"/>
      <c r="LO743" s="5"/>
      <c r="LP743" s="5"/>
      <c r="LQ743" s="5"/>
      <c r="LR743" s="5"/>
      <c r="LS743" s="5"/>
      <c r="LT743" s="5"/>
      <c r="LU743" s="5"/>
      <c r="LV743" s="5"/>
      <c r="LW743" s="5"/>
      <c r="LX743" s="5"/>
      <c r="LY743" s="5"/>
      <c r="LZ743" s="5"/>
      <c r="MA743" s="5"/>
      <c r="MB743" s="5"/>
      <c r="MC743" s="5"/>
      <c r="MD743" s="5"/>
      <c r="ME743" s="5"/>
      <c r="MF743" s="5"/>
      <c r="MG743" s="5"/>
      <c r="MH743" s="5"/>
      <c r="MI743" s="5"/>
      <c r="MJ743" s="5"/>
      <c r="MK743" s="5"/>
      <c r="ML743" s="5"/>
      <c r="MM743" s="5"/>
      <c r="MN743" s="5"/>
      <c r="MO743" s="5"/>
      <c r="MP743" s="5"/>
      <c r="MQ743" s="5"/>
      <c r="MR743" s="5"/>
      <c r="MS743" s="5"/>
      <c r="MT743" s="5"/>
      <c r="MU743" s="5"/>
      <c r="MV743" s="5"/>
      <c r="MW743" s="5"/>
      <c r="MX743" s="5"/>
      <c r="MY743" s="5"/>
      <c r="MZ743" s="5"/>
      <c r="NA743" s="5"/>
      <c r="NB743" s="5"/>
      <c r="NC743" s="5"/>
      <c r="ND743" s="5"/>
      <c r="NE743" s="5"/>
      <c r="NF743" s="5"/>
      <c r="NG743" s="5"/>
      <c r="NH743" s="5"/>
      <c r="NI743" s="5"/>
      <c r="NJ743" s="5"/>
      <c r="NK743" s="5"/>
      <c r="NL743" s="5"/>
      <c r="NM743" s="5"/>
      <c r="NN743" s="5"/>
      <c r="NO743" s="5"/>
      <c r="NP743" s="5"/>
      <c r="NQ743" s="5"/>
      <c r="NR743" s="5"/>
      <c r="NS743" s="5"/>
      <c r="NT743" s="5"/>
      <c r="NU743" s="5"/>
      <c r="NV743" s="5"/>
      <c r="NW743" s="5"/>
      <c r="NX743" s="5"/>
      <c r="NY743" s="5"/>
      <c r="NZ743" s="5"/>
      <c r="OA743" s="5"/>
      <c r="OB743" s="5"/>
      <c r="OC743" s="5"/>
      <c r="OD743" s="5"/>
      <c r="OE743" s="5"/>
      <c r="OF743" s="5"/>
      <c r="OG743" s="5"/>
      <c r="OH743" s="5"/>
      <c r="OI743" s="5"/>
      <c r="OJ743" s="5"/>
      <c r="OK743" s="5"/>
      <c r="OL743" s="5"/>
      <c r="OM743" s="5"/>
      <c r="ON743" s="5"/>
      <c r="OO743" s="5"/>
      <c r="OP743" s="5"/>
      <c r="OQ743" s="5"/>
      <c r="OR743" s="5"/>
      <c r="OS743" s="5"/>
      <c r="OT743" s="5"/>
      <c r="OU743" s="5"/>
      <c r="OV743" s="5"/>
      <c r="OW743" s="5"/>
      <c r="OX743" s="5"/>
      <c r="OY743" s="5"/>
      <c r="OZ743" s="5"/>
      <c r="PA743" s="5"/>
      <c r="PB743" s="5"/>
      <c r="PC743" s="5"/>
      <c r="PD743" s="5"/>
      <c r="PE743" s="5"/>
      <c r="PF743" s="5"/>
      <c r="PG743" s="5"/>
      <c r="PH743" s="5"/>
      <c r="PI743" s="5"/>
      <c r="PJ743" s="5"/>
      <c r="PK743" s="5"/>
      <c r="PL743" s="5"/>
      <c r="PM743" s="5"/>
      <c r="PN743" s="5"/>
      <c r="PO743" s="5"/>
      <c r="PP743" s="5"/>
      <c r="PQ743" s="5"/>
      <c r="PR743" s="5"/>
      <c r="PS743" s="5"/>
      <c r="PT743" s="5"/>
      <c r="PU743" s="5"/>
      <c r="PV743" s="5"/>
      <c r="PW743" s="5"/>
      <c r="PX743" s="5"/>
      <c r="PY743" s="5"/>
      <c r="PZ743" s="5"/>
      <c r="QA743" s="5"/>
      <c r="QB743" s="5"/>
      <c r="QC743" s="5"/>
      <c r="QD743" s="5"/>
      <c r="QE743" s="5"/>
      <c r="QF743" s="5"/>
      <c r="QG743" s="5"/>
      <c r="QH743" s="5"/>
      <c r="QI743" s="5"/>
      <c r="QJ743" s="5"/>
      <c r="QK743" s="5"/>
      <c r="QL743" s="5"/>
      <c r="QM743" s="5"/>
      <c r="QN743" s="5"/>
      <c r="QO743" s="5"/>
      <c r="QP743" s="5"/>
      <c r="QQ743" s="5"/>
      <c r="QR743" s="5"/>
      <c r="QS743" s="5"/>
      <c r="QT743" s="5"/>
      <c r="QU743" s="5"/>
      <c r="QV743" s="5"/>
      <c r="QW743" s="5"/>
      <c r="QX743" s="5"/>
      <c r="QY743" s="5"/>
      <c r="QZ743" s="5"/>
      <c r="RA743" s="5"/>
      <c r="RB743" s="5"/>
      <c r="RC743" s="5"/>
      <c r="RD743" s="5"/>
      <c r="RE743" s="5"/>
      <c r="RF743" s="5"/>
      <c r="RG743" s="5"/>
      <c r="RH743" s="5"/>
      <c r="RI743" s="5"/>
      <c r="RJ743" s="5"/>
      <c r="RK743" s="5"/>
      <c r="RL743" s="5"/>
      <c r="RM743" s="5"/>
      <c r="RN743" s="5"/>
      <c r="RO743" s="5"/>
      <c r="RP743" s="5"/>
      <c r="RQ743" s="5"/>
      <c r="RR743" s="5"/>
      <c r="RS743" s="5"/>
      <c r="RT743" s="5"/>
      <c r="RU743" s="5"/>
      <c r="RV743" s="5"/>
      <c r="RW743" s="5"/>
      <c r="RX743" s="5"/>
      <c r="RY743" s="5"/>
      <c r="RZ743" s="5"/>
      <c r="SA743" s="5"/>
      <c r="SB743" s="5"/>
      <c r="SC743" s="5"/>
      <c r="SD743" s="5"/>
      <c r="SE743" s="5"/>
      <c r="SF743" s="5"/>
      <c r="SG743" s="5"/>
      <c r="SH743" s="5"/>
      <c r="SI743" s="5"/>
      <c r="SJ743" s="5"/>
      <c r="SK743" s="5"/>
      <c r="SL743" s="5"/>
      <c r="SM743" s="5"/>
      <c r="SN743" s="5"/>
      <c r="SO743" s="5"/>
      <c r="SP743" s="5"/>
      <c r="SQ743" s="5"/>
      <c r="SR743" s="5"/>
      <c r="SS743" s="5"/>
      <c r="ST743" s="5"/>
      <c r="SU743" s="5"/>
      <c r="SV743" s="5"/>
      <c r="SW743" s="5"/>
      <c r="SX743" s="5"/>
      <c r="SY743" s="5"/>
      <c r="SZ743" s="5"/>
      <c r="TA743" s="5"/>
      <c r="TB743" s="5"/>
      <c r="TC743" s="5"/>
      <c r="TD743" s="5"/>
      <c r="TE743" s="5"/>
      <c r="TF743" s="5"/>
      <c r="TG743" s="5"/>
      <c r="TH743" s="5"/>
      <c r="TI743" s="5"/>
      <c r="TJ743" s="5"/>
      <c r="TK743" s="5"/>
      <c r="TL743" s="5"/>
      <c r="TM743" s="5"/>
      <c r="TN743" s="5"/>
      <c r="TO743" s="5"/>
      <c r="TP743" s="5"/>
      <c r="TQ743" s="5"/>
      <c r="TR743" s="5"/>
      <c r="TS743" s="5"/>
      <c r="TT743" s="5"/>
      <c r="TU743" s="5"/>
      <c r="TV743" s="5"/>
      <c r="TW743" s="5"/>
      <c r="TX743" s="5"/>
      <c r="TY743" s="5"/>
      <c r="TZ743" s="5"/>
      <c r="UA743" s="5"/>
      <c r="UB743" s="5"/>
      <c r="UC743" s="5"/>
      <c r="UD743" s="5"/>
      <c r="UE743" s="5"/>
      <c r="UF743" s="5"/>
      <c r="UG743" s="5"/>
      <c r="UH743" s="5"/>
      <c r="UI743" s="5"/>
      <c r="UJ743" s="5"/>
      <c r="UK743" s="5"/>
      <c r="UL743" s="5"/>
      <c r="UM743" s="5"/>
      <c r="UN743" s="5"/>
      <c r="UO743" s="5"/>
      <c r="UP743" s="5"/>
      <c r="UQ743" s="5"/>
      <c r="UR743" s="5"/>
      <c r="US743" s="5"/>
      <c r="UT743" s="5"/>
      <c r="UU743" s="5"/>
      <c r="UV743" s="5"/>
      <c r="UW743" s="5"/>
      <c r="UX743" s="5"/>
      <c r="UY743" s="5"/>
      <c r="UZ743" s="5"/>
      <c r="VA743" s="5"/>
      <c r="VB743" s="5"/>
      <c r="VC743" s="5"/>
      <c r="VD743" s="5"/>
      <c r="VE743" s="5"/>
      <c r="VF743" s="5"/>
      <c r="VG743" s="5"/>
      <c r="VH743" s="5"/>
      <c r="VI743" s="5"/>
      <c r="VJ743" s="5"/>
      <c r="VK743" s="5"/>
      <c r="VL743" s="5"/>
      <c r="VM743" s="5"/>
      <c r="VN743" s="5"/>
      <c r="VO743" s="5"/>
      <c r="VP743" s="5"/>
      <c r="VQ743" s="5"/>
      <c r="VR743" s="5"/>
      <c r="VS743" s="5"/>
      <c r="VT743" s="5"/>
      <c r="VU743" s="5"/>
      <c r="VV743" s="5"/>
      <c r="VW743" s="5"/>
      <c r="VX743" s="5"/>
      <c r="VY743" s="5"/>
      <c r="VZ743" s="5"/>
      <c r="WA743" s="5"/>
      <c r="WB743" s="5"/>
      <c r="WC743" s="5"/>
      <c r="WD743" s="5"/>
      <c r="WE743" s="5"/>
      <c r="WF743" s="5"/>
      <c r="WG743" s="5"/>
      <c r="WH743" s="5"/>
      <c r="WI743" s="5"/>
      <c r="WJ743" s="5"/>
      <c r="WK743" s="5"/>
      <c r="WL743" s="5"/>
      <c r="WM743" s="5"/>
      <c r="WN743" s="5"/>
      <c r="WO743" s="5"/>
      <c r="WP743" s="5"/>
      <c r="WQ743" s="5"/>
      <c r="WR743" s="5"/>
      <c r="WS743" s="5"/>
      <c r="WT743" s="5"/>
      <c r="WU743" s="5"/>
      <c r="WV743" s="5"/>
      <c r="WW743" s="5"/>
      <c r="WX743" s="5"/>
      <c r="WY743" s="5"/>
      <c r="WZ743" s="5"/>
      <c r="XA743" s="5"/>
      <c r="XB743" s="5"/>
      <c r="XC743" s="5"/>
      <c r="XD743" s="5"/>
      <c r="XE743" s="5"/>
      <c r="XF743" s="5"/>
      <c r="XG743" s="5"/>
      <c r="XH743" s="5"/>
      <c r="XI743" s="5"/>
      <c r="XJ743" s="5"/>
      <c r="XK743" s="5"/>
      <c r="XL743" s="5"/>
      <c r="XM743" s="5"/>
      <c r="XN743" s="5"/>
      <c r="XO743" s="5"/>
      <c r="XP743" s="5"/>
      <c r="XQ743" s="5"/>
      <c r="XR743" s="5"/>
      <c r="XS743" s="5"/>
      <c r="XT743" s="5"/>
      <c r="XU743" s="5"/>
      <c r="XV743" s="5"/>
      <c r="XW743" s="5"/>
    </row>
    <row r="744" spans="39:647" x14ac:dyDescent="0.45">
      <c r="AM744" s="5"/>
      <c r="AN744" s="5"/>
      <c r="AO744" s="5"/>
      <c r="AP744" s="5"/>
      <c r="AQ744" s="5"/>
      <c r="AR744" s="5"/>
      <c r="AS744" s="5"/>
      <c r="AT744" s="5"/>
      <c r="AU744" s="5"/>
      <c r="AV744" s="5"/>
      <c r="AW744" s="5"/>
      <c r="AX744" s="5"/>
      <c r="AY744" s="5"/>
      <c r="AZ744" s="5"/>
      <c r="BA744" s="5"/>
      <c r="BB744" s="5"/>
      <c r="BC744" s="5"/>
      <c r="BD744" s="5"/>
      <c r="BE744" s="5"/>
      <c r="BF744" s="5"/>
      <c r="BG744" s="5"/>
      <c r="BH744" s="5"/>
      <c r="BI744" s="5"/>
      <c r="BJ744" s="5"/>
      <c r="BK744" s="5"/>
      <c r="BL744" s="5"/>
      <c r="BM744" s="5"/>
      <c r="BN744" s="5"/>
      <c r="BO744" s="5"/>
      <c r="BP744" s="5"/>
      <c r="BQ744" s="5"/>
      <c r="BR744" s="5"/>
      <c r="BS744" s="5"/>
      <c r="BT744" s="5"/>
      <c r="BU744" s="5"/>
      <c r="BV744" s="5"/>
      <c r="BW744" s="5"/>
      <c r="BX744" s="5"/>
      <c r="BY744" s="5"/>
      <c r="BZ744" s="5"/>
      <c r="CA744" s="5"/>
      <c r="CB744" s="5"/>
      <c r="CC744" s="5"/>
      <c r="CD744" s="5"/>
      <c r="CE744" s="5"/>
      <c r="CF744" s="5"/>
      <c r="CG744" s="5"/>
      <c r="CH744" s="5"/>
      <c r="CI744" s="5"/>
      <c r="CJ744" s="5"/>
      <c r="CK744" s="5"/>
      <c r="CL744" s="5"/>
      <c r="CM744" s="5"/>
      <c r="CN744" s="5"/>
      <c r="CO744" s="5"/>
      <c r="CP744" s="5"/>
      <c r="CQ744" s="5"/>
      <c r="CR744" s="5"/>
      <c r="CS744" s="5"/>
      <c r="CT744" s="5"/>
      <c r="CU744" s="5"/>
      <c r="CV744" s="5"/>
      <c r="CW744" s="5"/>
      <c r="CX744" s="5"/>
      <c r="CY744" s="5"/>
      <c r="CZ744" s="5"/>
      <c r="DA744" s="5"/>
      <c r="DB744" s="5"/>
      <c r="DC744" s="5"/>
      <c r="DD744" s="5"/>
      <c r="DE744" s="5"/>
      <c r="DF744" s="5"/>
      <c r="DG744" s="5"/>
      <c r="DH744" s="5"/>
      <c r="DI744" s="5"/>
      <c r="DJ744" s="5"/>
      <c r="DK744" s="5"/>
      <c r="DL744" s="5"/>
      <c r="DM744" s="5"/>
      <c r="DN744" s="5"/>
      <c r="DO744" s="5"/>
      <c r="DP744" s="5"/>
      <c r="DQ744" s="5"/>
      <c r="DR744" s="5"/>
      <c r="DS744" s="5"/>
      <c r="DT744" s="5"/>
      <c r="DU744" s="5"/>
      <c r="DV744" s="5"/>
      <c r="DW744" s="5"/>
      <c r="DX744" s="5"/>
      <c r="DY744" s="5"/>
      <c r="DZ744" s="5"/>
      <c r="EA744" s="5"/>
      <c r="EB744" s="5"/>
      <c r="EC744" s="5"/>
      <c r="ED744" s="5"/>
      <c r="EE744" s="5"/>
      <c r="EF744" s="5"/>
      <c r="EG744" s="5"/>
      <c r="EH744" s="5"/>
      <c r="EI744" s="5"/>
      <c r="EJ744" s="5"/>
      <c r="EK744" s="5"/>
      <c r="EL744" s="5"/>
      <c r="EM744" s="5"/>
      <c r="EN744" s="5"/>
      <c r="EO744" s="5"/>
      <c r="EP744" s="5"/>
      <c r="EQ744" s="5"/>
      <c r="ER744" s="5"/>
      <c r="ES744" s="5"/>
      <c r="ET744" s="5"/>
      <c r="EU744" s="5"/>
      <c r="EV744" s="5"/>
      <c r="EW744" s="5"/>
      <c r="EX744" s="5"/>
      <c r="EY744" s="5"/>
      <c r="EZ744" s="5"/>
      <c r="FA744" s="5"/>
      <c r="FB744" s="5"/>
      <c r="FC744" s="5"/>
      <c r="FD744" s="5"/>
      <c r="FE744" s="5"/>
      <c r="FF744" s="5"/>
      <c r="FG744" s="5"/>
      <c r="FH744" s="5"/>
      <c r="FI744" s="5"/>
      <c r="FJ744" s="5"/>
      <c r="FK744" s="5"/>
      <c r="FL744" s="5"/>
      <c r="FM744" s="5"/>
      <c r="FN744" s="5"/>
      <c r="FO744" s="5"/>
      <c r="FP744" s="5"/>
      <c r="FQ744" s="5"/>
      <c r="FR744" s="5"/>
      <c r="FS744" s="5"/>
      <c r="FT744" s="5"/>
      <c r="FU744" s="5"/>
      <c r="FV744" s="5"/>
      <c r="FW744" s="5"/>
      <c r="FX744" s="5"/>
      <c r="FY744" s="5"/>
      <c r="FZ744" s="5"/>
      <c r="GA744" s="5"/>
      <c r="GB744" s="5"/>
      <c r="GC744" s="5"/>
      <c r="GD744" s="5"/>
      <c r="GE744" s="5"/>
      <c r="GF744" s="5"/>
      <c r="GG744" s="5"/>
      <c r="GH744" s="5"/>
      <c r="GI744" s="5"/>
      <c r="GJ744" s="5"/>
      <c r="GK744" s="5"/>
      <c r="GL744" s="5"/>
      <c r="GM744" s="5"/>
      <c r="GN744" s="5"/>
      <c r="GO744" s="5"/>
      <c r="GP744" s="5"/>
      <c r="GQ744" s="5"/>
      <c r="GR744" s="5"/>
      <c r="GS744" s="5"/>
      <c r="GT744" s="5"/>
      <c r="GU744" s="5"/>
      <c r="GV744" s="5"/>
      <c r="GW744" s="5"/>
      <c r="GX744" s="5"/>
      <c r="GY744" s="5"/>
      <c r="GZ744" s="5"/>
      <c r="HA744" s="5"/>
      <c r="HB744" s="5"/>
      <c r="HC744" s="5"/>
      <c r="HD744" s="5"/>
      <c r="HE744" s="5"/>
      <c r="HF744" s="5"/>
      <c r="HG744" s="5"/>
      <c r="HH744" s="5"/>
      <c r="HI744" s="5"/>
      <c r="HJ744" s="5"/>
      <c r="HK744" s="5"/>
      <c r="HL744" s="5"/>
      <c r="HM744" s="5"/>
      <c r="HN744" s="5"/>
      <c r="HO744" s="5"/>
      <c r="HP744" s="5"/>
      <c r="HQ744" s="5"/>
      <c r="HR744" s="5"/>
      <c r="HS744" s="5"/>
      <c r="HT744" s="5"/>
      <c r="HU744" s="5"/>
      <c r="HV744" s="5"/>
      <c r="HW744" s="5"/>
      <c r="HX744" s="5"/>
      <c r="HY744" s="5"/>
      <c r="HZ744" s="5"/>
      <c r="IA744" s="5"/>
      <c r="IB744" s="5"/>
      <c r="IC744" s="5"/>
      <c r="ID744" s="5"/>
      <c r="IE744" s="5"/>
      <c r="IF744" s="5"/>
      <c r="IG744" s="5"/>
      <c r="IH744" s="5"/>
      <c r="II744" s="5"/>
      <c r="IJ744" s="5"/>
      <c r="IK744" s="5"/>
      <c r="IL744" s="5"/>
      <c r="IM744" s="5"/>
      <c r="IN744" s="5"/>
      <c r="IO744" s="5"/>
      <c r="IP744" s="5"/>
      <c r="IQ744" s="5"/>
      <c r="IR744" s="5"/>
      <c r="IS744" s="5"/>
      <c r="IT744" s="5"/>
      <c r="IU744" s="5"/>
      <c r="IV744" s="5"/>
      <c r="IW744" s="5"/>
      <c r="IX744" s="5"/>
      <c r="IY744" s="5"/>
      <c r="IZ744" s="5"/>
      <c r="JA744" s="5"/>
      <c r="JB744" s="5"/>
      <c r="JC744" s="5"/>
      <c r="JD744" s="5"/>
      <c r="JE744" s="5"/>
      <c r="JF744" s="5"/>
      <c r="JG744" s="5"/>
      <c r="JH744" s="5"/>
      <c r="JI744" s="5"/>
      <c r="JJ744" s="5"/>
      <c r="JK744" s="5"/>
      <c r="JL744" s="5"/>
      <c r="JM744" s="5"/>
      <c r="JN744" s="5"/>
      <c r="JO744" s="5"/>
      <c r="JP744" s="5"/>
      <c r="JQ744" s="5"/>
      <c r="JR744" s="5"/>
      <c r="JS744" s="5"/>
      <c r="JT744" s="5"/>
      <c r="JU744" s="5"/>
      <c r="JV744" s="5"/>
      <c r="JW744" s="5"/>
      <c r="JX744" s="5"/>
      <c r="JY744" s="5"/>
      <c r="JZ744" s="5"/>
      <c r="KA744" s="5"/>
      <c r="KB744" s="5"/>
      <c r="KC744" s="5"/>
      <c r="KD744" s="5"/>
      <c r="KE744" s="5"/>
      <c r="KF744" s="5"/>
      <c r="KG744" s="5"/>
      <c r="KH744" s="5"/>
      <c r="KI744" s="5"/>
      <c r="KJ744" s="5"/>
      <c r="KK744" s="5"/>
      <c r="KL744" s="5"/>
      <c r="KM744" s="5"/>
      <c r="KN744" s="5"/>
      <c r="KO744" s="5"/>
      <c r="KP744" s="5"/>
      <c r="KQ744" s="5"/>
      <c r="KR744" s="5"/>
      <c r="KS744" s="5"/>
      <c r="KT744" s="5"/>
      <c r="KU744" s="5"/>
      <c r="KV744" s="5"/>
      <c r="KW744" s="5"/>
      <c r="KX744" s="5"/>
      <c r="KY744" s="5"/>
      <c r="KZ744" s="5"/>
      <c r="LA744" s="5"/>
      <c r="LB744" s="5"/>
      <c r="LC744" s="5"/>
      <c r="LD744" s="5"/>
      <c r="LE744" s="5"/>
      <c r="LF744" s="5"/>
      <c r="LG744" s="5"/>
      <c r="LH744" s="5"/>
      <c r="LI744" s="5"/>
      <c r="LJ744" s="5"/>
      <c r="LK744" s="5"/>
      <c r="LL744" s="5"/>
      <c r="LM744" s="5"/>
      <c r="LN744" s="5"/>
      <c r="LO744" s="5"/>
      <c r="LP744" s="5"/>
      <c r="LQ744" s="5"/>
      <c r="LR744" s="5"/>
      <c r="LS744" s="5"/>
      <c r="LT744" s="5"/>
      <c r="LU744" s="5"/>
      <c r="LV744" s="5"/>
      <c r="LW744" s="5"/>
      <c r="LX744" s="5"/>
      <c r="LY744" s="5"/>
      <c r="LZ744" s="5"/>
      <c r="MA744" s="5"/>
      <c r="MB744" s="5"/>
      <c r="MC744" s="5"/>
      <c r="MD744" s="5"/>
      <c r="ME744" s="5"/>
      <c r="MF744" s="5"/>
      <c r="MG744" s="5"/>
      <c r="MH744" s="5"/>
      <c r="MI744" s="5"/>
      <c r="MJ744" s="5"/>
      <c r="MK744" s="5"/>
      <c r="ML744" s="5"/>
      <c r="MM744" s="5"/>
      <c r="MN744" s="5"/>
      <c r="MO744" s="5"/>
      <c r="MP744" s="5"/>
      <c r="MQ744" s="5"/>
      <c r="MR744" s="5"/>
      <c r="MS744" s="5"/>
      <c r="MT744" s="5"/>
      <c r="MU744" s="5"/>
      <c r="MV744" s="5"/>
      <c r="MW744" s="5"/>
      <c r="MX744" s="5"/>
      <c r="MY744" s="5"/>
      <c r="MZ744" s="5"/>
      <c r="NA744" s="5"/>
      <c r="NB744" s="5"/>
      <c r="NC744" s="5"/>
      <c r="ND744" s="5"/>
      <c r="NE744" s="5"/>
      <c r="NF744" s="5"/>
      <c r="NG744" s="5"/>
      <c r="NH744" s="5"/>
      <c r="NI744" s="5"/>
      <c r="NJ744" s="5"/>
      <c r="NK744" s="5"/>
      <c r="NL744" s="5"/>
      <c r="NM744" s="5"/>
      <c r="NN744" s="5"/>
      <c r="NO744" s="5"/>
      <c r="NP744" s="5"/>
      <c r="NQ744" s="5"/>
      <c r="NR744" s="5"/>
      <c r="NS744" s="5"/>
      <c r="NT744" s="5"/>
      <c r="NU744" s="5"/>
      <c r="NV744" s="5"/>
      <c r="NW744" s="5"/>
      <c r="NX744" s="5"/>
      <c r="NY744" s="5"/>
      <c r="NZ744" s="5"/>
      <c r="OA744" s="5"/>
      <c r="OB744" s="5"/>
      <c r="OC744" s="5"/>
      <c r="OD744" s="5"/>
      <c r="OE744" s="5"/>
      <c r="OF744" s="5"/>
      <c r="OG744" s="5"/>
      <c r="OH744" s="5"/>
      <c r="OI744" s="5"/>
      <c r="OJ744" s="5"/>
      <c r="OK744" s="5"/>
      <c r="OL744" s="5"/>
      <c r="OM744" s="5"/>
      <c r="ON744" s="5"/>
      <c r="OO744" s="5"/>
      <c r="OP744" s="5"/>
      <c r="OQ744" s="5"/>
      <c r="OR744" s="5"/>
      <c r="OS744" s="5"/>
      <c r="OT744" s="5"/>
      <c r="OU744" s="5"/>
      <c r="OV744" s="5"/>
      <c r="OW744" s="5"/>
      <c r="OX744" s="5"/>
      <c r="OY744" s="5"/>
      <c r="OZ744" s="5"/>
      <c r="PA744" s="5"/>
      <c r="PB744" s="5"/>
      <c r="PC744" s="5"/>
      <c r="PD744" s="5"/>
      <c r="PE744" s="5"/>
      <c r="PF744" s="5"/>
      <c r="PG744" s="5"/>
      <c r="PH744" s="5"/>
      <c r="PI744" s="5"/>
      <c r="PJ744" s="5"/>
      <c r="PK744" s="5"/>
      <c r="PL744" s="5"/>
      <c r="PM744" s="5"/>
      <c r="PN744" s="5"/>
      <c r="PO744" s="5"/>
      <c r="PP744" s="5"/>
      <c r="PQ744" s="5"/>
      <c r="PR744" s="5"/>
      <c r="PS744" s="5"/>
      <c r="PT744" s="5"/>
      <c r="PU744" s="5"/>
      <c r="PV744" s="5"/>
      <c r="PW744" s="5"/>
      <c r="PX744" s="5"/>
      <c r="PY744" s="5"/>
      <c r="PZ744" s="5"/>
      <c r="QA744" s="5"/>
      <c r="QB744" s="5"/>
      <c r="QC744" s="5"/>
      <c r="QD744" s="5"/>
      <c r="QE744" s="5"/>
      <c r="QF744" s="5"/>
      <c r="QG744" s="5"/>
      <c r="QH744" s="5"/>
      <c r="QI744" s="5"/>
      <c r="QJ744" s="5"/>
      <c r="QK744" s="5"/>
      <c r="QL744" s="5"/>
      <c r="QM744" s="5"/>
      <c r="QN744" s="5"/>
      <c r="QO744" s="5"/>
      <c r="QP744" s="5"/>
      <c r="QQ744" s="5"/>
      <c r="QR744" s="5"/>
      <c r="QS744" s="5"/>
      <c r="QT744" s="5"/>
      <c r="QU744" s="5"/>
      <c r="QV744" s="5"/>
      <c r="QW744" s="5"/>
      <c r="QX744" s="5"/>
      <c r="QY744" s="5"/>
      <c r="QZ744" s="5"/>
      <c r="RA744" s="5"/>
      <c r="RB744" s="5"/>
      <c r="RC744" s="5"/>
      <c r="RD744" s="5"/>
      <c r="RE744" s="5"/>
      <c r="RF744" s="5"/>
      <c r="RG744" s="5"/>
      <c r="RH744" s="5"/>
      <c r="RI744" s="5"/>
      <c r="RJ744" s="5"/>
      <c r="RK744" s="5"/>
      <c r="RL744" s="5"/>
      <c r="RM744" s="5"/>
      <c r="RN744" s="5"/>
      <c r="RO744" s="5"/>
      <c r="RP744" s="5"/>
      <c r="RQ744" s="5"/>
      <c r="RR744" s="5"/>
      <c r="RS744" s="5"/>
      <c r="RT744" s="5"/>
      <c r="RU744" s="5"/>
      <c r="RV744" s="5"/>
      <c r="RW744" s="5"/>
      <c r="RX744" s="5"/>
      <c r="RY744" s="5"/>
      <c r="RZ744" s="5"/>
      <c r="SA744" s="5"/>
      <c r="SB744" s="5"/>
      <c r="SC744" s="5"/>
      <c r="SD744" s="5"/>
      <c r="SE744" s="5"/>
      <c r="SF744" s="5"/>
      <c r="SG744" s="5"/>
      <c r="SH744" s="5"/>
      <c r="SI744" s="5"/>
      <c r="SJ744" s="5"/>
      <c r="SK744" s="5"/>
      <c r="SL744" s="5"/>
      <c r="SM744" s="5"/>
      <c r="SN744" s="5"/>
      <c r="SO744" s="5"/>
      <c r="SP744" s="5"/>
      <c r="SQ744" s="5"/>
      <c r="SR744" s="5"/>
      <c r="SS744" s="5"/>
      <c r="ST744" s="5"/>
      <c r="SU744" s="5"/>
      <c r="SV744" s="5"/>
      <c r="SW744" s="5"/>
      <c r="SX744" s="5"/>
      <c r="SY744" s="5"/>
      <c r="SZ744" s="5"/>
      <c r="TA744" s="5"/>
      <c r="TB744" s="5"/>
      <c r="TC744" s="5"/>
      <c r="TD744" s="5"/>
      <c r="TE744" s="5"/>
      <c r="TF744" s="5"/>
      <c r="TG744" s="5"/>
      <c r="TH744" s="5"/>
      <c r="TI744" s="5"/>
      <c r="TJ744" s="5"/>
      <c r="TK744" s="5"/>
      <c r="TL744" s="5"/>
      <c r="TM744" s="5"/>
      <c r="TN744" s="5"/>
      <c r="TO744" s="5"/>
      <c r="TP744" s="5"/>
      <c r="TQ744" s="5"/>
      <c r="TR744" s="5"/>
      <c r="TS744" s="5"/>
      <c r="TT744" s="5"/>
      <c r="TU744" s="5"/>
      <c r="TV744" s="5"/>
      <c r="TW744" s="5"/>
      <c r="TX744" s="5"/>
      <c r="TY744" s="5"/>
      <c r="TZ744" s="5"/>
      <c r="UA744" s="5"/>
      <c r="UB744" s="5"/>
      <c r="UC744" s="5"/>
      <c r="UD744" s="5"/>
      <c r="UE744" s="5"/>
      <c r="UF744" s="5"/>
      <c r="UG744" s="5"/>
      <c r="UH744" s="5"/>
      <c r="UI744" s="5"/>
      <c r="UJ744" s="5"/>
      <c r="UK744" s="5"/>
      <c r="UL744" s="5"/>
      <c r="UM744" s="5"/>
      <c r="UN744" s="5"/>
      <c r="UO744" s="5"/>
      <c r="UP744" s="5"/>
      <c r="UQ744" s="5"/>
      <c r="UR744" s="5"/>
      <c r="US744" s="5"/>
      <c r="UT744" s="5"/>
      <c r="UU744" s="5"/>
      <c r="UV744" s="5"/>
      <c r="UW744" s="5"/>
      <c r="UX744" s="5"/>
      <c r="UY744" s="5"/>
      <c r="UZ744" s="5"/>
      <c r="VA744" s="5"/>
      <c r="VB744" s="5"/>
      <c r="VC744" s="5"/>
      <c r="VD744" s="5"/>
      <c r="VE744" s="5"/>
      <c r="VF744" s="5"/>
      <c r="VG744" s="5"/>
      <c r="VH744" s="5"/>
      <c r="VI744" s="5"/>
      <c r="VJ744" s="5"/>
      <c r="VK744" s="5"/>
      <c r="VL744" s="5"/>
      <c r="VM744" s="5"/>
      <c r="VN744" s="5"/>
      <c r="VO744" s="5"/>
      <c r="VP744" s="5"/>
      <c r="VQ744" s="5"/>
      <c r="VR744" s="5"/>
      <c r="VS744" s="5"/>
      <c r="VT744" s="5"/>
      <c r="VU744" s="5"/>
      <c r="VV744" s="5"/>
      <c r="VW744" s="5"/>
      <c r="VX744" s="5"/>
      <c r="VY744" s="5"/>
      <c r="VZ744" s="5"/>
      <c r="WA744" s="5"/>
      <c r="WB744" s="5"/>
      <c r="WC744" s="5"/>
      <c r="WD744" s="5"/>
      <c r="WE744" s="5"/>
      <c r="WF744" s="5"/>
      <c r="WG744" s="5"/>
      <c r="WH744" s="5"/>
      <c r="WI744" s="5"/>
      <c r="WJ744" s="5"/>
      <c r="WK744" s="5"/>
      <c r="WL744" s="5"/>
      <c r="WM744" s="5"/>
      <c r="WN744" s="5"/>
      <c r="WO744" s="5"/>
      <c r="WP744" s="5"/>
      <c r="WQ744" s="5"/>
      <c r="WR744" s="5"/>
      <c r="WS744" s="5"/>
      <c r="WT744" s="5"/>
      <c r="WU744" s="5"/>
      <c r="WV744" s="5"/>
      <c r="WW744" s="5"/>
      <c r="WX744" s="5"/>
      <c r="WY744" s="5"/>
      <c r="WZ744" s="5"/>
      <c r="XA744" s="5"/>
      <c r="XB744" s="5"/>
      <c r="XC744" s="5"/>
      <c r="XD744" s="5"/>
      <c r="XE744" s="5"/>
      <c r="XF744" s="5"/>
      <c r="XG744" s="5"/>
      <c r="XH744" s="5"/>
      <c r="XI744" s="5"/>
      <c r="XJ744" s="5"/>
      <c r="XK744" s="5"/>
      <c r="XL744" s="5"/>
      <c r="XM744" s="5"/>
      <c r="XN744" s="5"/>
      <c r="XO744" s="5"/>
      <c r="XP744" s="5"/>
      <c r="XQ744" s="5"/>
      <c r="XR744" s="5"/>
      <c r="XS744" s="5"/>
      <c r="XT744" s="5"/>
      <c r="XU744" s="5"/>
      <c r="XV744" s="5"/>
      <c r="XW744" s="5"/>
    </row>
    <row r="745" spans="39:647" x14ac:dyDescent="0.45">
      <c r="AM745" s="5"/>
      <c r="AN745" s="5"/>
      <c r="AO745" s="5"/>
      <c r="AP745" s="5"/>
      <c r="AQ745" s="5"/>
      <c r="AR745" s="5"/>
      <c r="AS745" s="5"/>
      <c r="AT745" s="5"/>
      <c r="AU745" s="5"/>
      <c r="AV745" s="5"/>
      <c r="AW745" s="5"/>
      <c r="AX745" s="5"/>
      <c r="AY745" s="5"/>
      <c r="AZ745" s="5"/>
      <c r="BA745" s="5"/>
      <c r="BB745" s="5"/>
      <c r="BC745" s="5"/>
      <c r="BD745" s="5"/>
      <c r="BE745" s="5"/>
      <c r="BF745" s="5"/>
      <c r="BG745" s="5"/>
      <c r="BH745" s="5"/>
      <c r="BI745" s="5"/>
      <c r="BJ745" s="5"/>
      <c r="BK745" s="5"/>
      <c r="BL745" s="5"/>
      <c r="BM745" s="5"/>
      <c r="BN745" s="5"/>
      <c r="BO745" s="5"/>
      <c r="BP745" s="5"/>
      <c r="BQ745" s="5"/>
      <c r="BR745" s="5"/>
      <c r="BS745" s="5"/>
      <c r="BT745" s="5"/>
      <c r="BU745" s="5"/>
      <c r="BV745" s="5"/>
      <c r="BW745" s="5"/>
      <c r="BX745" s="5"/>
      <c r="BY745" s="5"/>
      <c r="BZ745" s="5"/>
      <c r="CA745" s="5"/>
      <c r="CB745" s="5"/>
      <c r="CC745" s="5"/>
      <c r="CD745" s="5"/>
      <c r="CE745" s="5"/>
      <c r="CF745" s="5"/>
      <c r="CG745" s="5"/>
      <c r="CH745" s="5"/>
      <c r="CI745" s="5"/>
      <c r="CJ745" s="5"/>
      <c r="CK745" s="5"/>
      <c r="CL745" s="5"/>
      <c r="CM745" s="5"/>
      <c r="CN745" s="5"/>
      <c r="CO745" s="5"/>
      <c r="CP745" s="5"/>
      <c r="CQ745" s="5"/>
      <c r="CR745" s="5"/>
      <c r="CS745" s="5"/>
      <c r="CT745" s="5"/>
      <c r="CU745" s="5"/>
      <c r="CV745" s="5"/>
      <c r="CW745" s="5"/>
      <c r="CX745" s="5"/>
      <c r="CY745" s="5"/>
      <c r="CZ745" s="5"/>
      <c r="DA745" s="5"/>
      <c r="DB745" s="5"/>
      <c r="DC745" s="5"/>
      <c r="DD745" s="5"/>
      <c r="DE745" s="5"/>
      <c r="DF745" s="5"/>
      <c r="DG745" s="5"/>
      <c r="DH745" s="5"/>
      <c r="DI745" s="5"/>
      <c r="DJ745" s="5"/>
      <c r="DK745" s="5"/>
      <c r="DL745" s="5"/>
      <c r="DM745" s="5"/>
      <c r="DN745" s="5"/>
      <c r="DO745" s="5"/>
      <c r="DP745" s="5"/>
      <c r="DQ745" s="5"/>
      <c r="DR745" s="5"/>
      <c r="DS745" s="5"/>
      <c r="DT745" s="5"/>
      <c r="DU745" s="5"/>
      <c r="DV745" s="5"/>
      <c r="DW745" s="5"/>
      <c r="DX745" s="5"/>
      <c r="DY745" s="5"/>
      <c r="DZ745" s="5"/>
      <c r="EA745" s="5"/>
      <c r="EB745" s="5"/>
      <c r="EC745" s="5"/>
      <c r="ED745" s="5"/>
      <c r="EE745" s="5"/>
      <c r="EF745" s="5"/>
      <c r="EG745" s="5"/>
      <c r="EH745" s="5"/>
      <c r="EI745" s="5"/>
      <c r="EJ745" s="5"/>
      <c r="EK745" s="5"/>
      <c r="EL745" s="5"/>
      <c r="EM745" s="5"/>
      <c r="EN745" s="5"/>
      <c r="EO745" s="5"/>
      <c r="EP745" s="5"/>
      <c r="EQ745" s="5"/>
      <c r="ER745" s="5"/>
      <c r="ES745" s="5"/>
      <c r="ET745" s="5"/>
      <c r="EU745" s="5"/>
      <c r="EV745" s="5"/>
      <c r="EW745" s="5"/>
      <c r="EX745" s="5"/>
      <c r="EY745" s="5"/>
      <c r="EZ745" s="5"/>
      <c r="FA745" s="5"/>
      <c r="FB745" s="5"/>
      <c r="FC745" s="5"/>
      <c r="FD745" s="5"/>
      <c r="FE745" s="5"/>
      <c r="FF745" s="5"/>
      <c r="FG745" s="5"/>
      <c r="FH745" s="5"/>
      <c r="FI745" s="5"/>
      <c r="FJ745" s="5"/>
      <c r="FK745" s="5"/>
      <c r="FL745" s="5"/>
      <c r="FM745" s="5"/>
      <c r="FN745" s="5"/>
      <c r="FO745" s="5"/>
      <c r="FP745" s="5"/>
      <c r="FQ745" s="5"/>
      <c r="FR745" s="5"/>
      <c r="FS745" s="5"/>
      <c r="FT745" s="5"/>
      <c r="FU745" s="5"/>
      <c r="FV745" s="5"/>
      <c r="FW745" s="5"/>
      <c r="FX745" s="5"/>
      <c r="FY745" s="5"/>
      <c r="FZ745" s="5"/>
      <c r="GA745" s="5"/>
      <c r="GB745" s="5"/>
      <c r="GC745" s="5"/>
      <c r="GD745" s="5"/>
      <c r="GE745" s="5"/>
      <c r="GF745" s="5"/>
      <c r="GG745" s="5"/>
      <c r="GH745" s="5"/>
      <c r="GI745" s="5"/>
      <c r="GJ745" s="5"/>
      <c r="GK745" s="5"/>
      <c r="GL745" s="5"/>
      <c r="GM745" s="5"/>
      <c r="GN745" s="5"/>
      <c r="GO745" s="5"/>
      <c r="GP745" s="5"/>
      <c r="GQ745" s="5"/>
      <c r="GR745" s="5"/>
      <c r="GS745" s="5"/>
      <c r="GT745" s="5"/>
      <c r="GU745" s="5"/>
      <c r="GV745" s="5"/>
      <c r="GW745" s="5"/>
      <c r="GX745" s="5"/>
      <c r="GY745" s="5"/>
      <c r="GZ745" s="5"/>
      <c r="HA745" s="5"/>
      <c r="HB745" s="5"/>
      <c r="HC745" s="5"/>
      <c r="HD745" s="5"/>
      <c r="HE745" s="5"/>
      <c r="HF745" s="5"/>
      <c r="HG745" s="5"/>
      <c r="HH745" s="5"/>
      <c r="HI745" s="5"/>
      <c r="HJ745" s="5"/>
      <c r="HK745" s="5"/>
      <c r="HL745" s="5"/>
      <c r="HM745" s="5"/>
      <c r="HN745" s="5"/>
      <c r="HO745" s="5"/>
      <c r="HP745" s="5"/>
      <c r="HQ745" s="5"/>
      <c r="HR745" s="5"/>
      <c r="HS745" s="5"/>
      <c r="HT745" s="5"/>
      <c r="HU745" s="5"/>
      <c r="HV745" s="5"/>
      <c r="HW745" s="5"/>
      <c r="HX745" s="5"/>
      <c r="HY745" s="5"/>
      <c r="HZ745" s="5"/>
      <c r="IA745" s="5"/>
      <c r="IB745" s="5"/>
      <c r="IC745" s="5"/>
      <c r="ID745" s="5"/>
      <c r="IE745" s="5"/>
      <c r="IF745" s="5"/>
      <c r="IG745" s="5"/>
      <c r="IH745" s="5"/>
      <c r="II745" s="5"/>
      <c r="IJ745" s="5"/>
      <c r="IK745" s="5"/>
      <c r="IL745" s="5"/>
      <c r="IM745" s="5"/>
      <c r="IN745" s="5"/>
      <c r="IO745" s="5"/>
      <c r="IP745" s="5"/>
      <c r="IQ745" s="5"/>
      <c r="IR745" s="5"/>
      <c r="IS745" s="5"/>
      <c r="IT745" s="5"/>
      <c r="IU745" s="5"/>
      <c r="IV745" s="5"/>
      <c r="IW745" s="5"/>
      <c r="IX745" s="5"/>
      <c r="IY745" s="5"/>
      <c r="IZ745" s="5"/>
      <c r="JA745" s="5"/>
      <c r="JB745" s="5"/>
      <c r="JC745" s="5"/>
      <c r="JD745" s="5"/>
      <c r="JE745" s="5"/>
      <c r="JF745" s="5"/>
      <c r="JG745" s="5"/>
      <c r="JH745" s="5"/>
      <c r="JI745" s="5"/>
      <c r="JJ745" s="5"/>
      <c r="JK745" s="5"/>
      <c r="JL745" s="5"/>
      <c r="JM745" s="5"/>
      <c r="JN745" s="5"/>
      <c r="JO745" s="5"/>
      <c r="JP745" s="5"/>
      <c r="JQ745" s="5"/>
      <c r="JR745" s="5"/>
      <c r="JS745" s="5"/>
      <c r="JT745" s="5"/>
      <c r="JU745" s="5"/>
      <c r="JV745" s="5"/>
      <c r="JW745" s="5"/>
      <c r="JX745" s="5"/>
      <c r="JY745" s="5"/>
      <c r="JZ745" s="5"/>
      <c r="KA745" s="5"/>
      <c r="KB745" s="5"/>
      <c r="KC745" s="5"/>
      <c r="KD745" s="5"/>
      <c r="KE745" s="5"/>
      <c r="KF745" s="5"/>
      <c r="KG745" s="5"/>
      <c r="KH745" s="5"/>
      <c r="KI745" s="5"/>
      <c r="KJ745" s="5"/>
      <c r="KK745" s="5"/>
      <c r="KL745" s="5"/>
      <c r="KM745" s="5"/>
      <c r="KN745" s="5"/>
      <c r="KO745" s="5"/>
      <c r="KP745" s="5"/>
      <c r="KQ745" s="5"/>
      <c r="KR745" s="5"/>
      <c r="KS745" s="5"/>
      <c r="KT745" s="5"/>
      <c r="KU745" s="5"/>
      <c r="KV745" s="5"/>
      <c r="KW745" s="5"/>
      <c r="KX745" s="5"/>
      <c r="KY745" s="5"/>
      <c r="KZ745" s="5"/>
      <c r="LA745" s="5"/>
      <c r="LB745" s="5"/>
      <c r="LC745" s="5"/>
      <c r="LD745" s="5"/>
      <c r="LE745" s="5"/>
      <c r="LF745" s="5"/>
      <c r="LG745" s="5"/>
      <c r="LH745" s="5"/>
      <c r="LI745" s="5"/>
      <c r="LJ745" s="5"/>
      <c r="LK745" s="5"/>
      <c r="LL745" s="5"/>
      <c r="LM745" s="5"/>
      <c r="LN745" s="5"/>
      <c r="LO745" s="5"/>
      <c r="LP745" s="5"/>
      <c r="LQ745" s="5"/>
      <c r="LR745" s="5"/>
      <c r="LS745" s="5"/>
      <c r="LT745" s="5"/>
      <c r="LU745" s="5"/>
      <c r="LV745" s="5"/>
      <c r="LW745" s="5"/>
      <c r="LX745" s="5"/>
      <c r="LY745" s="5"/>
      <c r="LZ745" s="5"/>
      <c r="MA745" s="5"/>
      <c r="MB745" s="5"/>
      <c r="MC745" s="5"/>
      <c r="MD745" s="5"/>
      <c r="ME745" s="5"/>
      <c r="MF745" s="5"/>
      <c r="MG745" s="5"/>
      <c r="MH745" s="5"/>
      <c r="MI745" s="5"/>
      <c r="MJ745" s="5"/>
      <c r="MK745" s="5"/>
      <c r="ML745" s="5"/>
      <c r="MM745" s="5"/>
      <c r="MN745" s="5"/>
      <c r="MO745" s="5"/>
      <c r="MP745" s="5"/>
      <c r="MQ745" s="5"/>
      <c r="MR745" s="5"/>
      <c r="MS745" s="5"/>
      <c r="MT745" s="5"/>
      <c r="MU745" s="5"/>
      <c r="MV745" s="5"/>
      <c r="MW745" s="5"/>
      <c r="MX745" s="5"/>
      <c r="MY745" s="5"/>
      <c r="MZ745" s="5"/>
      <c r="NA745" s="5"/>
      <c r="NB745" s="5"/>
      <c r="NC745" s="5"/>
      <c r="ND745" s="5"/>
      <c r="NE745" s="5"/>
      <c r="NF745" s="5"/>
      <c r="NG745" s="5"/>
      <c r="NH745" s="5"/>
      <c r="NI745" s="5"/>
      <c r="NJ745" s="5"/>
      <c r="NK745" s="5"/>
      <c r="NL745" s="5"/>
      <c r="NM745" s="5"/>
      <c r="NN745" s="5"/>
      <c r="NO745" s="5"/>
      <c r="NP745" s="5"/>
      <c r="NQ745" s="5"/>
      <c r="NR745" s="5"/>
      <c r="NS745" s="5"/>
      <c r="NT745" s="5"/>
      <c r="NU745" s="5"/>
      <c r="NV745" s="5"/>
      <c r="NW745" s="5"/>
      <c r="NX745" s="5"/>
      <c r="NY745" s="5"/>
      <c r="NZ745" s="5"/>
      <c r="OA745" s="5"/>
      <c r="OB745" s="5"/>
      <c r="OC745" s="5"/>
      <c r="OD745" s="5"/>
      <c r="OE745" s="5"/>
      <c r="OF745" s="5"/>
      <c r="OG745" s="5"/>
      <c r="OH745" s="5"/>
      <c r="OI745" s="5"/>
      <c r="OJ745" s="5"/>
      <c r="OK745" s="5"/>
      <c r="OL745" s="5"/>
      <c r="OM745" s="5"/>
      <c r="ON745" s="5"/>
      <c r="OO745" s="5"/>
      <c r="OP745" s="5"/>
      <c r="OQ745" s="5"/>
      <c r="OR745" s="5"/>
      <c r="OS745" s="5"/>
      <c r="OT745" s="5"/>
      <c r="OU745" s="5"/>
      <c r="OV745" s="5"/>
      <c r="OW745" s="5"/>
      <c r="OX745" s="5"/>
      <c r="OY745" s="5"/>
      <c r="OZ745" s="5"/>
      <c r="PA745" s="5"/>
      <c r="PB745" s="5"/>
      <c r="PC745" s="5"/>
      <c r="PD745" s="5"/>
      <c r="PE745" s="5"/>
      <c r="PF745" s="5"/>
      <c r="PG745" s="5"/>
      <c r="PH745" s="5"/>
      <c r="PI745" s="5"/>
      <c r="PJ745" s="5"/>
      <c r="PK745" s="5"/>
      <c r="PL745" s="5"/>
      <c r="PM745" s="5"/>
      <c r="PN745" s="5"/>
      <c r="PO745" s="5"/>
      <c r="PP745" s="5"/>
      <c r="PQ745" s="5"/>
      <c r="PR745" s="5"/>
      <c r="PS745" s="5"/>
      <c r="PT745" s="5"/>
      <c r="PU745" s="5"/>
      <c r="PV745" s="5"/>
      <c r="PW745" s="5"/>
      <c r="PX745" s="5"/>
      <c r="PY745" s="5"/>
      <c r="PZ745" s="5"/>
      <c r="QA745" s="5"/>
      <c r="QB745" s="5"/>
      <c r="QC745" s="5"/>
      <c r="QD745" s="5"/>
      <c r="QE745" s="5"/>
      <c r="QF745" s="5"/>
      <c r="QG745" s="5"/>
      <c r="QH745" s="5"/>
      <c r="QI745" s="5"/>
      <c r="QJ745" s="5"/>
      <c r="QK745" s="5"/>
      <c r="QL745" s="5"/>
      <c r="QM745" s="5"/>
      <c r="QN745" s="5"/>
      <c r="QO745" s="5"/>
      <c r="QP745" s="5"/>
      <c r="QQ745" s="5"/>
      <c r="QR745" s="5"/>
      <c r="QS745" s="5"/>
      <c r="QT745" s="5"/>
      <c r="QU745" s="5"/>
      <c r="QV745" s="5"/>
      <c r="QW745" s="5"/>
      <c r="QX745" s="5"/>
      <c r="QY745" s="5"/>
      <c r="QZ745" s="5"/>
      <c r="RA745" s="5"/>
      <c r="RB745" s="5"/>
      <c r="RC745" s="5"/>
      <c r="RD745" s="5"/>
      <c r="RE745" s="5"/>
      <c r="RF745" s="5"/>
      <c r="RG745" s="5"/>
      <c r="RH745" s="5"/>
      <c r="RI745" s="5"/>
      <c r="RJ745" s="5"/>
      <c r="RK745" s="5"/>
      <c r="RL745" s="5"/>
      <c r="RM745" s="5"/>
      <c r="RN745" s="5"/>
      <c r="RO745" s="5"/>
      <c r="RP745" s="5"/>
      <c r="RQ745" s="5"/>
      <c r="RR745" s="5"/>
      <c r="RS745" s="5"/>
      <c r="RT745" s="5"/>
      <c r="RU745" s="5"/>
      <c r="RV745" s="5"/>
      <c r="RW745" s="5"/>
      <c r="RX745" s="5"/>
      <c r="RY745" s="5"/>
      <c r="RZ745" s="5"/>
      <c r="SA745" s="5"/>
      <c r="SB745" s="5"/>
      <c r="SC745" s="5"/>
      <c r="SD745" s="5"/>
      <c r="SE745" s="5"/>
      <c r="SF745" s="5"/>
      <c r="SG745" s="5"/>
      <c r="SH745" s="5"/>
      <c r="SI745" s="5"/>
      <c r="SJ745" s="5"/>
      <c r="SK745" s="5"/>
      <c r="SL745" s="5"/>
      <c r="SM745" s="5"/>
      <c r="SN745" s="5"/>
      <c r="SO745" s="5"/>
      <c r="SP745" s="5"/>
      <c r="SQ745" s="5"/>
      <c r="SR745" s="5"/>
      <c r="SS745" s="5"/>
      <c r="ST745" s="5"/>
      <c r="SU745" s="5"/>
      <c r="SV745" s="5"/>
      <c r="SW745" s="5"/>
      <c r="SX745" s="5"/>
      <c r="SY745" s="5"/>
      <c r="SZ745" s="5"/>
      <c r="TA745" s="5"/>
      <c r="TB745" s="5"/>
      <c r="TC745" s="5"/>
      <c r="TD745" s="5"/>
      <c r="TE745" s="5"/>
      <c r="TF745" s="5"/>
      <c r="TG745" s="5"/>
      <c r="TH745" s="5"/>
      <c r="TI745" s="5"/>
      <c r="TJ745" s="5"/>
      <c r="TK745" s="5"/>
      <c r="TL745" s="5"/>
      <c r="TM745" s="5"/>
      <c r="TN745" s="5"/>
      <c r="TO745" s="5"/>
      <c r="TP745" s="5"/>
      <c r="TQ745" s="5"/>
      <c r="TR745" s="5"/>
      <c r="TS745" s="5"/>
      <c r="TT745" s="5"/>
      <c r="TU745" s="5"/>
      <c r="TV745" s="5"/>
      <c r="TW745" s="5"/>
      <c r="TX745" s="5"/>
      <c r="TY745" s="5"/>
      <c r="TZ745" s="5"/>
      <c r="UA745" s="5"/>
      <c r="UB745" s="5"/>
      <c r="UC745" s="5"/>
      <c r="UD745" s="5"/>
      <c r="UE745" s="5"/>
      <c r="UF745" s="5"/>
      <c r="UG745" s="5"/>
      <c r="UH745" s="5"/>
      <c r="UI745" s="5"/>
      <c r="UJ745" s="5"/>
      <c r="UK745" s="5"/>
      <c r="UL745" s="5"/>
      <c r="UM745" s="5"/>
      <c r="UN745" s="5"/>
      <c r="UO745" s="5"/>
      <c r="UP745" s="5"/>
      <c r="UQ745" s="5"/>
      <c r="UR745" s="5"/>
      <c r="US745" s="5"/>
      <c r="UT745" s="5"/>
      <c r="UU745" s="5"/>
      <c r="UV745" s="5"/>
      <c r="UW745" s="5"/>
      <c r="UX745" s="5"/>
      <c r="UY745" s="5"/>
      <c r="UZ745" s="5"/>
      <c r="VA745" s="5"/>
      <c r="VB745" s="5"/>
      <c r="VC745" s="5"/>
      <c r="VD745" s="5"/>
      <c r="VE745" s="5"/>
      <c r="VF745" s="5"/>
      <c r="VG745" s="5"/>
      <c r="VH745" s="5"/>
      <c r="VI745" s="5"/>
      <c r="VJ745" s="5"/>
      <c r="VK745" s="5"/>
      <c r="VL745" s="5"/>
      <c r="VM745" s="5"/>
      <c r="VN745" s="5"/>
      <c r="VO745" s="5"/>
      <c r="VP745" s="5"/>
      <c r="VQ745" s="5"/>
      <c r="VR745" s="5"/>
      <c r="VS745" s="5"/>
      <c r="VT745" s="5"/>
      <c r="VU745" s="5"/>
      <c r="VV745" s="5"/>
      <c r="VW745" s="5"/>
      <c r="VX745" s="5"/>
      <c r="VY745" s="5"/>
      <c r="VZ745" s="5"/>
      <c r="WA745" s="5"/>
      <c r="WB745" s="5"/>
      <c r="WC745" s="5"/>
      <c r="WD745" s="5"/>
      <c r="WE745" s="5"/>
      <c r="WF745" s="5"/>
      <c r="WG745" s="5"/>
      <c r="WH745" s="5"/>
      <c r="WI745" s="5"/>
      <c r="WJ745" s="5"/>
      <c r="WK745" s="5"/>
      <c r="WL745" s="5"/>
      <c r="WM745" s="5"/>
      <c r="WN745" s="5"/>
      <c r="WO745" s="5"/>
      <c r="WP745" s="5"/>
      <c r="WQ745" s="5"/>
      <c r="WR745" s="5"/>
      <c r="WS745" s="5"/>
      <c r="WT745" s="5"/>
      <c r="WU745" s="5"/>
      <c r="WV745" s="5"/>
      <c r="WW745" s="5"/>
      <c r="WX745" s="5"/>
      <c r="WY745" s="5"/>
      <c r="WZ745" s="5"/>
      <c r="XA745" s="5"/>
      <c r="XB745" s="5"/>
      <c r="XC745" s="5"/>
      <c r="XD745" s="5"/>
      <c r="XE745" s="5"/>
      <c r="XF745" s="5"/>
      <c r="XG745" s="5"/>
      <c r="XH745" s="5"/>
      <c r="XI745" s="5"/>
      <c r="XJ745" s="5"/>
      <c r="XK745" s="5"/>
      <c r="XL745" s="5"/>
      <c r="XM745" s="5"/>
      <c r="XN745" s="5"/>
      <c r="XO745" s="5"/>
      <c r="XP745" s="5"/>
      <c r="XQ745" s="5"/>
      <c r="XR745" s="5"/>
      <c r="XS745" s="5"/>
      <c r="XT745" s="5"/>
      <c r="XU745" s="5"/>
      <c r="XV745" s="5"/>
      <c r="XW745" s="5"/>
    </row>
    <row r="746" spans="39:647" x14ac:dyDescent="0.4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c r="EU746" s="5"/>
      <c r="EV746" s="5"/>
      <c r="EW746" s="5"/>
      <c r="EX746" s="5"/>
      <c r="EY746" s="5"/>
      <c r="EZ746" s="5"/>
      <c r="FA746" s="5"/>
      <c r="FB746" s="5"/>
      <c r="FC746" s="5"/>
      <c r="FD746" s="5"/>
      <c r="FE746" s="5"/>
      <c r="FF746" s="5"/>
      <c r="FG746" s="5"/>
      <c r="FH746" s="5"/>
      <c r="FI746" s="5"/>
      <c r="FJ746" s="5"/>
      <c r="FK746" s="5"/>
      <c r="FL746" s="5"/>
      <c r="FM746" s="5"/>
      <c r="FN746" s="5"/>
      <c r="FO746" s="5"/>
      <c r="FP746" s="5"/>
      <c r="FQ746" s="5"/>
      <c r="FR746" s="5"/>
      <c r="FS746" s="5"/>
      <c r="FT746" s="5"/>
      <c r="FU746" s="5"/>
      <c r="FV746" s="5"/>
      <c r="FW746" s="5"/>
      <c r="FX746" s="5"/>
      <c r="FY746" s="5"/>
      <c r="FZ746" s="5"/>
      <c r="GA746" s="5"/>
      <c r="GB746" s="5"/>
      <c r="GC746" s="5"/>
      <c r="GD746" s="5"/>
      <c r="GE746" s="5"/>
      <c r="GF746" s="5"/>
      <c r="GG746" s="5"/>
      <c r="GH746" s="5"/>
      <c r="GI746" s="5"/>
      <c r="GJ746" s="5"/>
      <c r="GK746" s="5"/>
      <c r="GL746" s="5"/>
      <c r="GM746" s="5"/>
      <c r="GN746" s="5"/>
      <c r="GO746" s="5"/>
      <c r="GP746" s="5"/>
      <c r="GQ746" s="5"/>
      <c r="GR746" s="5"/>
      <c r="GS746" s="5"/>
      <c r="GT746" s="5"/>
      <c r="GU746" s="5"/>
      <c r="GV746" s="5"/>
      <c r="GW746" s="5"/>
      <c r="GX746" s="5"/>
      <c r="GY746" s="5"/>
      <c r="GZ746" s="5"/>
      <c r="HA746" s="5"/>
      <c r="HB746" s="5"/>
      <c r="HC746" s="5"/>
      <c r="HD746" s="5"/>
      <c r="HE746" s="5"/>
      <c r="HF746" s="5"/>
      <c r="HG746" s="5"/>
      <c r="HH746" s="5"/>
      <c r="HI746" s="5"/>
      <c r="HJ746" s="5"/>
      <c r="HK746" s="5"/>
      <c r="HL746" s="5"/>
      <c r="HM746" s="5"/>
      <c r="HN746" s="5"/>
      <c r="HO746" s="5"/>
      <c r="HP746" s="5"/>
      <c r="HQ746" s="5"/>
      <c r="HR746" s="5"/>
      <c r="HS746" s="5"/>
      <c r="HT746" s="5"/>
      <c r="HU746" s="5"/>
      <c r="HV746" s="5"/>
      <c r="HW746" s="5"/>
      <c r="HX746" s="5"/>
      <c r="HY746" s="5"/>
      <c r="HZ746" s="5"/>
      <c r="IA746" s="5"/>
      <c r="IB746" s="5"/>
      <c r="IC746" s="5"/>
      <c r="ID746" s="5"/>
      <c r="IE746" s="5"/>
      <c r="IF746" s="5"/>
      <c r="IG746" s="5"/>
      <c r="IH746" s="5"/>
      <c r="II746" s="5"/>
      <c r="IJ746" s="5"/>
      <c r="IK746" s="5"/>
      <c r="IL746" s="5"/>
      <c r="IM746" s="5"/>
      <c r="IN746" s="5"/>
      <c r="IO746" s="5"/>
      <c r="IP746" s="5"/>
      <c r="IQ746" s="5"/>
      <c r="IR746" s="5"/>
      <c r="IS746" s="5"/>
      <c r="IT746" s="5"/>
      <c r="IU746" s="5"/>
      <c r="IV746" s="5"/>
      <c r="IW746" s="5"/>
      <c r="IX746" s="5"/>
      <c r="IY746" s="5"/>
      <c r="IZ746" s="5"/>
      <c r="JA746" s="5"/>
      <c r="JB746" s="5"/>
      <c r="JC746" s="5"/>
      <c r="JD746" s="5"/>
      <c r="JE746" s="5"/>
      <c r="JF746" s="5"/>
      <c r="JG746" s="5"/>
      <c r="JH746" s="5"/>
      <c r="JI746" s="5"/>
      <c r="JJ746" s="5"/>
      <c r="JK746" s="5"/>
      <c r="JL746" s="5"/>
      <c r="JM746" s="5"/>
      <c r="JN746" s="5"/>
      <c r="JO746" s="5"/>
      <c r="JP746" s="5"/>
      <c r="JQ746" s="5"/>
      <c r="JR746" s="5"/>
      <c r="JS746" s="5"/>
      <c r="JT746" s="5"/>
      <c r="JU746" s="5"/>
      <c r="JV746" s="5"/>
      <c r="JW746" s="5"/>
      <c r="JX746" s="5"/>
      <c r="JY746" s="5"/>
      <c r="JZ746" s="5"/>
      <c r="KA746" s="5"/>
      <c r="KB746" s="5"/>
      <c r="KC746" s="5"/>
      <c r="KD746" s="5"/>
      <c r="KE746" s="5"/>
      <c r="KF746" s="5"/>
      <c r="KG746" s="5"/>
      <c r="KH746" s="5"/>
      <c r="KI746" s="5"/>
      <c r="KJ746" s="5"/>
      <c r="KK746" s="5"/>
      <c r="KL746" s="5"/>
      <c r="KM746" s="5"/>
      <c r="KN746" s="5"/>
      <c r="KO746" s="5"/>
      <c r="KP746" s="5"/>
      <c r="KQ746" s="5"/>
      <c r="KR746" s="5"/>
      <c r="KS746" s="5"/>
      <c r="KT746" s="5"/>
      <c r="KU746" s="5"/>
      <c r="KV746" s="5"/>
      <c r="KW746" s="5"/>
      <c r="KX746" s="5"/>
      <c r="KY746" s="5"/>
      <c r="KZ746" s="5"/>
      <c r="LA746" s="5"/>
      <c r="LB746" s="5"/>
      <c r="LC746" s="5"/>
      <c r="LD746" s="5"/>
      <c r="LE746" s="5"/>
      <c r="LF746" s="5"/>
      <c r="LG746" s="5"/>
      <c r="LH746" s="5"/>
      <c r="LI746" s="5"/>
      <c r="LJ746" s="5"/>
      <c r="LK746" s="5"/>
      <c r="LL746" s="5"/>
      <c r="LM746" s="5"/>
      <c r="LN746" s="5"/>
      <c r="LO746" s="5"/>
      <c r="LP746" s="5"/>
      <c r="LQ746" s="5"/>
      <c r="LR746" s="5"/>
      <c r="LS746" s="5"/>
      <c r="LT746" s="5"/>
      <c r="LU746" s="5"/>
      <c r="LV746" s="5"/>
      <c r="LW746" s="5"/>
      <c r="LX746" s="5"/>
      <c r="LY746" s="5"/>
      <c r="LZ746" s="5"/>
      <c r="MA746" s="5"/>
      <c r="MB746" s="5"/>
      <c r="MC746" s="5"/>
      <c r="MD746" s="5"/>
      <c r="ME746" s="5"/>
      <c r="MF746" s="5"/>
      <c r="MG746" s="5"/>
      <c r="MH746" s="5"/>
      <c r="MI746" s="5"/>
      <c r="MJ746" s="5"/>
      <c r="MK746" s="5"/>
      <c r="ML746" s="5"/>
      <c r="MM746" s="5"/>
      <c r="MN746" s="5"/>
      <c r="MO746" s="5"/>
      <c r="MP746" s="5"/>
      <c r="MQ746" s="5"/>
      <c r="MR746" s="5"/>
      <c r="MS746" s="5"/>
      <c r="MT746" s="5"/>
      <c r="MU746" s="5"/>
      <c r="MV746" s="5"/>
      <c r="MW746" s="5"/>
      <c r="MX746" s="5"/>
      <c r="MY746" s="5"/>
      <c r="MZ746" s="5"/>
      <c r="NA746" s="5"/>
      <c r="NB746" s="5"/>
      <c r="NC746" s="5"/>
      <c r="ND746" s="5"/>
      <c r="NE746" s="5"/>
      <c r="NF746" s="5"/>
      <c r="NG746" s="5"/>
      <c r="NH746" s="5"/>
      <c r="NI746" s="5"/>
      <c r="NJ746" s="5"/>
      <c r="NK746" s="5"/>
      <c r="NL746" s="5"/>
      <c r="NM746" s="5"/>
      <c r="NN746" s="5"/>
      <c r="NO746" s="5"/>
      <c r="NP746" s="5"/>
      <c r="NQ746" s="5"/>
      <c r="NR746" s="5"/>
      <c r="NS746" s="5"/>
      <c r="NT746" s="5"/>
      <c r="NU746" s="5"/>
      <c r="NV746" s="5"/>
      <c r="NW746" s="5"/>
      <c r="NX746" s="5"/>
      <c r="NY746" s="5"/>
      <c r="NZ746" s="5"/>
      <c r="OA746" s="5"/>
      <c r="OB746" s="5"/>
      <c r="OC746" s="5"/>
      <c r="OD746" s="5"/>
      <c r="OE746" s="5"/>
      <c r="OF746" s="5"/>
      <c r="OG746" s="5"/>
      <c r="OH746" s="5"/>
      <c r="OI746" s="5"/>
      <c r="OJ746" s="5"/>
      <c r="OK746" s="5"/>
      <c r="OL746" s="5"/>
      <c r="OM746" s="5"/>
      <c r="ON746" s="5"/>
      <c r="OO746" s="5"/>
      <c r="OP746" s="5"/>
      <c r="OQ746" s="5"/>
      <c r="OR746" s="5"/>
      <c r="OS746" s="5"/>
      <c r="OT746" s="5"/>
      <c r="OU746" s="5"/>
      <c r="OV746" s="5"/>
      <c r="OW746" s="5"/>
      <c r="OX746" s="5"/>
      <c r="OY746" s="5"/>
      <c r="OZ746" s="5"/>
      <c r="PA746" s="5"/>
      <c r="PB746" s="5"/>
      <c r="PC746" s="5"/>
      <c r="PD746" s="5"/>
      <c r="PE746" s="5"/>
      <c r="PF746" s="5"/>
      <c r="PG746" s="5"/>
      <c r="PH746" s="5"/>
      <c r="PI746" s="5"/>
      <c r="PJ746" s="5"/>
      <c r="PK746" s="5"/>
      <c r="PL746" s="5"/>
      <c r="PM746" s="5"/>
      <c r="PN746" s="5"/>
      <c r="PO746" s="5"/>
      <c r="PP746" s="5"/>
      <c r="PQ746" s="5"/>
      <c r="PR746" s="5"/>
      <c r="PS746" s="5"/>
      <c r="PT746" s="5"/>
      <c r="PU746" s="5"/>
      <c r="PV746" s="5"/>
      <c r="PW746" s="5"/>
      <c r="PX746" s="5"/>
      <c r="PY746" s="5"/>
      <c r="PZ746" s="5"/>
      <c r="QA746" s="5"/>
      <c r="QB746" s="5"/>
      <c r="QC746" s="5"/>
      <c r="QD746" s="5"/>
      <c r="QE746" s="5"/>
      <c r="QF746" s="5"/>
      <c r="QG746" s="5"/>
      <c r="QH746" s="5"/>
      <c r="QI746" s="5"/>
      <c r="QJ746" s="5"/>
      <c r="QK746" s="5"/>
      <c r="QL746" s="5"/>
      <c r="QM746" s="5"/>
      <c r="QN746" s="5"/>
      <c r="QO746" s="5"/>
      <c r="QP746" s="5"/>
      <c r="QQ746" s="5"/>
      <c r="QR746" s="5"/>
      <c r="QS746" s="5"/>
      <c r="QT746" s="5"/>
      <c r="QU746" s="5"/>
      <c r="QV746" s="5"/>
      <c r="QW746" s="5"/>
      <c r="QX746" s="5"/>
      <c r="QY746" s="5"/>
      <c r="QZ746" s="5"/>
      <c r="RA746" s="5"/>
      <c r="RB746" s="5"/>
      <c r="RC746" s="5"/>
      <c r="RD746" s="5"/>
      <c r="RE746" s="5"/>
      <c r="RF746" s="5"/>
      <c r="RG746" s="5"/>
      <c r="RH746" s="5"/>
      <c r="RI746" s="5"/>
      <c r="RJ746" s="5"/>
      <c r="RK746" s="5"/>
      <c r="RL746" s="5"/>
      <c r="RM746" s="5"/>
      <c r="RN746" s="5"/>
      <c r="RO746" s="5"/>
      <c r="RP746" s="5"/>
      <c r="RQ746" s="5"/>
      <c r="RR746" s="5"/>
      <c r="RS746" s="5"/>
      <c r="RT746" s="5"/>
      <c r="RU746" s="5"/>
      <c r="RV746" s="5"/>
      <c r="RW746" s="5"/>
      <c r="RX746" s="5"/>
      <c r="RY746" s="5"/>
      <c r="RZ746" s="5"/>
      <c r="SA746" s="5"/>
      <c r="SB746" s="5"/>
      <c r="SC746" s="5"/>
      <c r="SD746" s="5"/>
      <c r="SE746" s="5"/>
      <c r="SF746" s="5"/>
      <c r="SG746" s="5"/>
      <c r="SH746" s="5"/>
      <c r="SI746" s="5"/>
      <c r="SJ746" s="5"/>
      <c r="SK746" s="5"/>
      <c r="SL746" s="5"/>
      <c r="SM746" s="5"/>
      <c r="SN746" s="5"/>
      <c r="SO746" s="5"/>
      <c r="SP746" s="5"/>
      <c r="SQ746" s="5"/>
      <c r="SR746" s="5"/>
      <c r="SS746" s="5"/>
      <c r="ST746" s="5"/>
      <c r="SU746" s="5"/>
      <c r="SV746" s="5"/>
      <c r="SW746" s="5"/>
      <c r="SX746" s="5"/>
      <c r="SY746" s="5"/>
      <c r="SZ746" s="5"/>
      <c r="TA746" s="5"/>
      <c r="TB746" s="5"/>
      <c r="TC746" s="5"/>
      <c r="TD746" s="5"/>
      <c r="TE746" s="5"/>
      <c r="TF746" s="5"/>
      <c r="TG746" s="5"/>
      <c r="TH746" s="5"/>
      <c r="TI746" s="5"/>
      <c r="TJ746" s="5"/>
      <c r="TK746" s="5"/>
      <c r="TL746" s="5"/>
      <c r="TM746" s="5"/>
      <c r="TN746" s="5"/>
      <c r="TO746" s="5"/>
      <c r="TP746" s="5"/>
      <c r="TQ746" s="5"/>
      <c r="TR746" s="5"/>
      <c r="TS746" s="5"/>
      <c r="TT746" s="5"/>
      <c r="TU746" s="5"/>
      <c r="TV746" s="5"/>
      <c r="TW746" s="5"/>
      <c r="TX746" s="5"/>
      <c r="TY746" s="5"/>
      <c r="TZ746" s="5"/>
      <c r="UA746" s="5"/>
      <c r="UB746" s="5"/>
      <c r="UC746" s="5"/>
      <c r="UD746" s="5"/>
      <c r="UE746" s="5"/>
      <c r="UF746" s="5"/>
      <c r="UG746" s="5"/>
      <c r="UH746" s="5"/>
      <c r="UI746" s="5"/>
      <c r="UJ746" s="5"/>
      <c r="UK746" s="5"/>
      <c r="UL746" s="5"/>
      <c r="UM746" s="5"/>
      <c r="UN746" s="5"/>
      <c r="UO746" s="5"/>
      <c r="UP746" s="5"/>
      <c r="UQ746" s="5"/>
      <c r="UR746" s="5"/>
      <c r="US746" s="5"/>
      <c r="UT746" s="5"/>
      <c r="UU746" s="5"/>
      <c r="UV746" s="5"/>
      <c r="UW746" s="5"/>
      <c r="UX746" s="5"/>
      <c r="UY746" s="5"/>
      <c r="UZ746" s="5"/>
      <c r="VA746" s="5"/>
      <c r="VB746" s="5"/>
      <c r="VC746" s="5"/>
      <c r="VD746" s="5"/>
      <c r="VE746" s="5"/>
      <c r="VF746" s="5"/>
      <c r="VG746" s="5"/>
      <c r="VH746" s="5"/>
      <c r="VI746" s="5"/>
      <c r="VJ746" s="5"/>
      <c r="VK746" s="5"/>
      <c r="VL746" s="5"/>
      <c r="VM746" s="5"/>
      <c r="VN746" s="5"/>
      <c r="VO746" s="5"/>
      <c r="VP746" s="5"/>
      <c r="VQ746" s="5"/>
      <c r="VR746" s="5"/>
      <c r="VS746" s="5"/>
      <c r="VT746" s="5"/>
      <c r="VU746" s="5"/>
      <c r="VV746" s="5"/>
      <c r="VW746" s="5"/>
      <c r="VX746" s="5"/>
      <c r="VY746" s="5"/>
      <c r="VZ746" s="5"/>
      <c r="WA746" s="5"/>
      <c r="WB746" s="5"/>
      <c r="WC746" s="5"/>
      <c r="WD746" s="5"/>
      <c r="WE746" s="5"/>
      <c r="WF746" s="5"/>
      <c r="WG746" s="5"/>
      <c r="WH746" s="5"/>
      <c r="WI746" s="5"/>
      <c r="WJ746" s="5"/>
      <c r="WK746" s="5"/>
      <c r="WL746" s="5"/>
      <c r="WM746" s="5"/>
      <c r="WN746" s="5"/>
      <c r="WO746" s="5"/>
      <c r="WP746" s="5"/>
      <c r="WQ746" s="5"/>
      <c r="WR746" s="5"/>
      <c r="WS746" s="5"/>
      <c r="WT746" s="5"/>
      <c r="WU746" s="5"/>
      <c r="WV746" s="5"/>
      <c r="WW746" s="5"/>
      <c r="WX746" s="5"/>
      <c r="WY746" s="5"/>
      <c r="WZ746" s="5"/>
      <c r="XA746" s="5"/>
      <c r="XB746" s="5"/>
      <c r="XC746" s="5"/>
      <c r="XD746" s="5"/>
      <c r="XE746" s="5"/>
      <c r="XF746" s="5"/>
      <c r="XG746" s="5"/>
      <c r="XH746" s="5"/>
      <c r="XI746" s="5"/>
      <c r="XJ746" s="5"/>
      <c r="XK746" s="5"/>
      <c r="XL746" s="5"/>
      <c r="XM746" s="5"/>
      <c r="XN746" s="5"/>
      <c r="XO746" s="5"/>
      <c r="XP746" s="5"/>
      <c r="XQ746" s="5"/>
      <c r="XR746" s="5"/>
      <c r="XS746" s="5"/>
      <c r="XT746" s="5"/>
      <c r="XU746" s="5"/>
      <c r="XV746" s="5"/>
      <c r="XW746" s="5"/>
    </row>
    <row r="747" spans="39:647" x14ac:dyDescent="0.45">
      <c r="AM747" s="5"/>
      <c r="AN747" s="5"/>
      <c r="AO747" s="5"/>
      <c r="AP747" s="5"/>
      <c r="AQ747" s="5"/>
      <c r="AR747" s="5"/>
      <c r="AS747" s="5"/>
      <c r="AT747" s="5"/>
      <c r="AU747" s="5"/>
      <c r="AV747" s="5"/>
      <c r="AW747" s="5"/>
      <c r="AX747" s="5"/>
      <c r="AY747" s="5"/>
      <c r="AZ747" s="5"/>
      <c r="BA747" s="5"/>
      <c r="BB747" s="5"/>
      <c r="BC747" s="5"/>
      <c r="BD747" s="5"/>
      <c r="BE747" s="5"/>
      <c r="BF747" s="5"/>
      <c r="BG747" s="5"/>
      <c r="BH747" s="5"/>
      <c r="BI747" s="5"/>
      <c r="BJ747" s="5"/>
      <c r="BK747" s="5"/>
      <c r="BL747" s="5"/>
      <c r="BM747" s="5"/>
      <c r="BN747" s="5"/>
      <c r="BO747" s="5"/>
      <c r="BP747" s="5"/>
      <c r="BQ747" s="5"/>
      <c r="BR747" s="5"/>
      <c r="BS747" s="5"/>
      <c r="BT747" s="5"/>
      <c r="BU747" s="5"/>
      <c r="BV747" s="5"/>
      <c r="BW747" s="5"/>
      <c r="BX747" s="5"/>
      <c r="BY747" s="5"/>
      <c r="BZ747" s="5"/>
      <c r="CA747" s="5"/>
      <c r="CB747" s="5"/>
      <c r="CC747" s="5"/>
      <c r="CD747" s="5"/>
      <c r="CE747" s="5"/>
      <c r="CF747" s="5"/>
      <c r="CG747" s="5"/>
      <c r="CH747" s="5"/>
      <c r="CI747" s="5"/>
      <c r="CJ747" s="5"/>
      <c r="CK747" s="5"/>
      <c r="CL747" s="5"/>
      <c r="CM747" s="5"/>
      <c r="CN747" s="5"/>
      <c r="CO747" s="5"/>
      <c r="CP747" s="5"/>
      <c r="CQ747" s="5"/>
      <c r="CR747" s="5"/>
      <c r="CS747" s="5"/>
      <c r="CT747" s="5"/>
      <c r="CU747" s="5"/>
      <c r="CV747" s="5"/>
      <c r="CW747" s="5"/>
      <c r="CX747" s="5"/>
      <c r="CY747" s="5"/>
      <c r="CZ747" s="5"/>
      <c r="DA747" s="5"/>
      <c r="DB747" s="5"/>
      <c r="DC747" s="5"/>
      <c r="DD747" s="5"/>
      <c r="DE747" s="5"/>
      <c r="DF747" s="5"/>
      <c r="DG747" s="5"/>
      <c r="DH747" s="5"/>
      <c r="DI747" s="5"/>
      <c r="DJ747" s="5"/>
      <c r="DK747" s="5"/>
      <c r="DL747" s="5"/>
      <c r="DM747" s="5"/>
      <c r="DN747" s="5"/>
      <c r="DO747" s="5"/>
      <c r="DP747" s="5"/>
      <c r="DQ747" s="5"/>
      <c r="DR747" s="5"/>
      <c r="DS747" s="5"/>
      <c r="DT747" s="5"/>
      <c r="DU747" s="5"/>
      <c r="DV747" s="5"/>
      <c r="DW747" s="5"/>
      <c r="DX747" s="5"/>
      <c r="DY747" s="5"/>
      <c r="DZ747" s="5"/>
      <c r="EA747" s="5"/>
      <c r="EB747" s="5"/>
      <c r="EC747" s="5"/>
      <c r="ED747" s="5"/>
      <c r="EE747" s="5"/>
      <c r="EF747" s="5"/>
      <c r="EG747" s="5"/>
      <c r="EH747" s="5"/>
      <c r="EI747" s="5"/>
      <c r="EJ747" s="5"/>
      <c r="EK747" s="5"/>
      <c r="EL747" s="5"/>
      <c r="EM747" s="5"/>
      <c r="EN747" s="5"/>
      <c r="EO747" s="5"/>
      <c r="EP747" s="5"/>
      <c r="EQ747" s="5"/>
      <c r="ER747" s="5"/>
      <c r="ES747" s="5"/>
      <c r="ET747" s="5"/>
      <c r="EU747" s="5"/>
      <c r="EV747" s="5"/>
      <c r="EW747" s="5"/>
      <c r="EX747" s="5"/>
      <c r="EY747" s="5"/>
      <c r="EZ747" s="5"/>
      <c r="FA747" s="5"/>
      <c r="FB747" s="5"/>
      <c r="FC747" s="5"/>
      <c r="FD747" s="5"/>
      <c r="FE747" s="5"/>
      <c r="FF747" s="5"/>
      <c r="FG747" s="5"/>
      <c r="FH747" s="5"/>
      <c r="FI747" s="5"/>
      <c r="FJ747" s="5"/>
      <c r="FK747" s="5"/>
      <c r="FL747" s="5"/>
      <c r="FM747" s="5"/>
      <c r="FN747" s="5"/>
      <c r="FO747" s="5"/>
      <c r="FP747" s="5"/>
      <c r="FQ747" s="5"/>
      <c r="FR747" s="5"/>
      <c r="FS747" s="5"/>
      <c r="FT747" s="5"/>
      <c r="FU747" s="5"/>
      <c r="FV747" s="5"/>
      <c r="FW747" s="5"/>
      <c r="FX747" s="5"/>
      <c r="FY747" s="5"/>
      <c r="FZ747" s="5"/>
      <c r="GA747" s="5"/>
      <c r="GB747" s="5"/>
      <c r="GC747" s="5"/>
      <c r="GD747" s="5"/>
      <c r="GE747" s="5"/>
      <c r="GF747" s="5"/>
      <c r="GG747" s="5"/>
      <c r="GH747" s="5"/>
      <c r="GI747" s="5"/>
      <c r="GJ747" s="5"/>
      <c r="GK747" s="5"/>
      <c r="GL747" s="5"/>
      <c r="GM747" s="5"/>
      <c r="GN747" s="5"/>
      <c r="GO747" s="5"/>
      <c r="GP747" s="5"/>
      <c r="GQ747" s="5"/>
      <c r="GR747" s="5"/>
      <c r="GS747" s="5"/>
      <c r="GT747" s="5"/>
      <c r="GU747" s="5"/>
      <c r="GV747" s="5"/>
      <c r="GW747" s="5"/>
      <c r="GX747" s="5"/>
      <c r="GY747" s="5"/>
      <c r="GZ747" s="5"/>
      <c r="HA747" s="5"/>
      <c r="HB747" s="5"/>
      <c r="HC747" s="5"/>
      <c r="HD747" s="5"/>
      <c r="HE747" s="5"/>
      <c r="HF747" s="5"/>
      <c r="HG747" s="5"/>
      <c r="HH747" s="5"/>
      <c r="HI747" s="5"/>
      <c r="HJ747" s="5"/>
      <c r="HK747" s="5"/>
      <c r="HL747" s="5"/>
      <c r="HM747" s="5"/>
      <c r="HN747" s="5"/>
      <c r="HO747" s="5"/>
      <c r="HP747" s="5"/>
      <c r="HQ747" s="5"/>
      <c r="HR747" s="5"/>
      <c r="HS747" s="5"/>
      <c r="HT747" s="5"/>
      <c r="HU747" s="5"/>
      <c r="HV747" s="5"/>
      <c r="HW747" s="5"/>
      <c r="HX747" s="5"/>
      <c r="HY747" s="5"/>
      <c r="HZ747" s="5"/>
      <c r="IA747" s="5"/>
      <c r="IB747" s="5"/>
      <c r="IC747" s="5"/>
      <c r="ID747" s="5"/>
      <c r="IE747" s="5"/>
      <c r="IF747" s="5"/>
      <c r="IG747" s="5"/>
      <c r="IH747" s="5"/>
      <c r="II747" s="5"/>
      <c r="IJ747" s="5"/>
      <c r="IK747" s="5"/>
      <c r="IL747" s="5"/>
      <c r="IM747" s="5"/>
      <c r="IN747" s="5"/>
      <c r="IO747" s="5"/>
      <c r="IP747" s="5"/>
      <c r="IQ747" s="5"/>
      <c r="IR747" s="5"/>
      <c r="IS747" s="5"/>
      <c r="IT747" s="5"/>
      <c r="IU747" s="5"/>
      <c r="IV747" s="5"/>
      <c r="IW747" s="5"/>
      <c r="IX747" s="5"/>
      <c r="IY747" s="5"/>
      <c r="IZ747" s="5"/>
      <c r="JA747" s="5"/>
      <c r="JB747" s="5"/>
      <c r="JC747" s="5"/>
      <c r="JD747" s="5"/>
      <c r="JE747" s="5"/>
      <c r="JF747" s="5"/>
      <c r="JG747" s="5"/>
      <c r="JH747" s="5"/>
      <c r="JI747" s="5"/>
      <c r="JJ747" s="5"/>
      <c r="JK747" s="5"/>
      <c r="JL747" s="5"/>
      <c r="JM747" s="5"/>
      <c r="JN747" s="5"/>
      <c r="JO747" s="5"/>
      <c r="JP747" s="5"/>
      <c r="JQ747" s="5"/>
      <c r="JR747" s="5"/>
      <c r="JS747" s="5"/>
      <c r="JT747" s="5"/>
      <c r="JU747" s="5"/>
      <c r="JV747" s="5"/>
      <c r="JW747" s="5"/>
      <c r="JX747" s="5"/>
      <c r="JY747" s="5"/>
      <c r="JZ747" s="5"/>
      <c r="KA747" s="5"/>
      <c r="KB747" s="5"/>
      <c r="KC747" s="5"/>
      <c r="KD747" s="5"/>
      <c r="KE747" s="5"/>
      <c r="KF747" s="5"/>
      <c r="KG747" s="5"/>
      <c r="KH747" s="5"/>
      <c r="KI747" s="5"/>
      <c r="KJ747" s="5"/>
      <c r="KK747" s="5"/>
      <c r="KL747" s="5"/>
      <c r="KM747" s="5"/>
      <c r="KN747" s="5"/>
      <c r="KO747" s="5"/>
      <c r="KP747" s="5"/>
      <c r="KQ747" s="5"/>
      <c r="KR747" s="5"/>
      <c r="KS747" s="5"/>
      <c r="KT747" s="5"/>
      <c r="KU747" s="5"/>
      <c r="KV747" s="5"/>
      <c r="KW747" s="5"/>
      <c r="KX747" s="5"/>
      <c r="KY747" s="5"/>
      <c r="KZ747" s="5"/>
      <c r="LA747" s="5"/>
      <c r="LB747" s="5"/>
      <c r="LC747" s="5"/>
      <c r="LD747" s="5"/>
      <c r="LE747" s="5"/>
      <c r="LF747" s="5"/>
      <c r="LG747" s="5"/>
      <c r="LH747" s="5"/>
      <c r="LI747" s="5"/>
      <c r="LJ747" s="5"/>
      <c r="LK747" s="5"/>
      <c r="LL747" s="5"/>
      <c r="LM747" s="5"/>
      <c r="LN747" s="5"/>
      <c r="LO747" s="5"/>
      <c r="LP747" s="5"/>
      <c r="LQ747" s="5"/>
      <c r="LR747" s="5"/>
      <c r="LS747" s="5"/>
      <c r="LT747" s="5"/>
      <c r="LU747" s="5"/>
      <c r="LV747" s="5"/>
      <c r="LW747" s="5"/>
      <c r="LX747" s="5"/>
      <c r="LY747" s="5"/>
      <c r="LZ747" s="5"/>
      <c r="MA747" s="5"/>
      <c r="MB747" s="5"/>
      <c r="MC747" s="5"/>
      <c r="MD747" s="5"/>
      <c r="ME747" s="5"/>
      <c r="MF747" s="5"/>
      <c r="MG747" s="5"/>
      <c r="MH747" s="5"/>
      <c r="MI747" s="5"/>
      <c r="MJ747" s="5"/>
      <c r="MK747" s="5"/>
      <c r="ML747" s="5"/>
      <c r="MM747" s="5"/>
      <c r="MN747" s="5"/>
      <c r="MO747" s="5"/>
      <c r="MP747" s="5"/>
      <c r="MQ747" s="5"/>
      <c r="MR747" s="5"/>
      <c r="MS747" s="5"/>
      <c r="MT747" s="5"/>
      <c r="MU747" s="5"/>
      <c r="MV747" s="5"/>
      <c r="MW747" s="5"/>
      <c r="MX747" s="5"/>
      <c r="MY747" s="5"/>
      <c r="MZ747" s="5"/>
      <c r="NA747" s="5"/>
      <c r="NB747" s="5"/>
      <c r="NC747" s="5"/>
      <c r="ND747" s="5"/>
      <c r="NE747" s="5"/>
      <c r="NF747" s="5"/>
      <c r="NG747" s="5"/>
      <c r="NH747" s="5"/>
      <c r="NI747" s="5"/>
      <c r="NJ747" s="5"/>
      <c r="NK747" s="5"/>
      <c r="NL747" s="5"/>
      <c r="NM747" s="5"/>
      <c r="NN747" s="5"/>
      <c r="NO747" s="5"/>
      <c r="NP747" s="5"/>
      <c r="NQ747" s="5"/>
      <c r="NR747" s="5"/>
      <c r="NS747" s="5"/>
      <c r="NT747" s="5"/>
      <c r="NU747" s="5"/>
      <c r="NV747" s="5"/>
      <c r="NW747" s="5"/>
      <c r="NX747" s="5"/>
      <c r="NY747" s="5"/>
      <c r="NZ747" s="5"/>
      <c r="OA747" s="5"/>
      <c r="OB747" s="5"/>
      <c r="OC747" s="5"/>
      <c r="OD747" s="5"/>
      <c r="OE747" s="5"/>
      <c r="OF747" s="5"/>
      <c r="OG747" s="5"/>
      <c r="OH747" s="5"/>
      <c r="OI747" s="5"/>
      <c r="OJ747" s="5"/>
      <c r="OK747" s="5"/>
      <c r="OL747" s="5"/>
      <c r="OM747" s="5"/>
      <c r="ON747" s="5"/>
      <c r="OO747" s="5"/>
      <c r="OP747" s="5"/>
      <c r="OQ747" s="5"/>
      <c r="OR747" s="5"/>
      <c r="OS747" s="5"/>
      <c r="OT747" s="5"/>
      <c r="OU747" s="5"/>
      <c r="OV747" s="5"/>
      <c r="OW747" s="5"/>
      <c r="OX747" s="5"/>
      <c r="OY747" s="5"/>
      <c r="OZ747" s="5"/>
      <c r="PA747" s="5"/>
      <c r="PB747" s="5"/>
      <c r="PC747" s="5"/>
      <c r="PD747" s="5"/>
      <c r="PE747" s="5"/>
      <c r="PF747" s="5"/>
      <c r="PG747" s="5"/>
      <c r="PH747" s="5"/>
      <c r="PI747" s="5"/>
      <c r="PJ747" s="5"/>
      <c r="PK747" s="5"/>
      <c r="PL747" s="5"/>
      <c r="PM747" s="5"/>
      <c r="PN747" s="5"/>
      <c r="PO747" s="5"/>
      <c r="PP747" s="5"/>
      <c r="PQ747" s="5"/>
      <c r="PR747" s="5"/>
      <c r="PS747" s="5"/>
      <c r="PT747" s="5"/>
      <c r="PU747" s="5"/>
      <c r="PV747" s="5"/>
      <c r="PW747" s="5"/>
      <c r="PX747" s="5"/>
      <c r="PY747" s="5"/>
      <c r="PZ747" s="5"/>
      <c r="QA747" s="5"/>
      <c r="QB747" s="5"/>
      <c r="QC747" s="5"/>
      <c r="QD747" s="5"/>
      <c r="QE747" s="5"/>
      <c r="QF747" s="5"/>
      <c r="QG747" s="5"/>
      <c r="QH747" s="5"/>
      <c r="QI747" s="5"/>
      <c r="QJ747" s="5"/>
      <c r="QK747" s="5"/>
      <c r="QL747" s="5"/>
      <c r="QM747" s="5"/>
      <c r="QN747" s="5"/>
      <c r="QO747" s="5"/>
      <c r="QP747" s="5"/>
      <c r="QQ747" s="5"/>
      <c r="QR747" s="5"/>
      <c r="QS747" s="5"/>
      <c r="QT747" s="5"/>
      <c r="QU747" s="5"/>
      <c r="QV747" s="5"/>
      <c r="QW747" s="5"/>
      <c r="QX747" s="5"/>
      <c r="QY747" s="5"/>
      <c r="QZ747" s="5"/>
      <c r="RA747" s="5"/>
      <c r="RB747" s="5"/>
      <c r="RC747" s="5"/>
      <c r="RD747" s="5"/>
      <c r="RE747" s="5"/>
      <c r="RF747" s="5"/>
      <c r="RG747" s="5"/>
      <c r="RH747" s="5"/>
      <c r="RI747" s="5"/>
      <c r="RJ747" s="5"/>
      <c r="RK747" s="5"/>
      <c r="RL747" s="5"/>
      <c r="RM747" s="5"/>
      <c r="RN747" s="5"/>
      <c r="RO747" s="5"/>
      <c r="RP747" s="5"/>
      <c r="RQ747" s="5"/>
      <c r="RR747" s="5"/>
      <c r="RS747" s="5"/>
      <c r="RT747" s="5"/>
      <c r="RU747" s="5"/>
      <c r="RV747" s="5"/>
      <c r="RW747" s="5"/>
      <c r="RX747" s="5"/>
      <c r="RY747" s="5"/>
      <c r="RZ747" s="5"/>
      <c r="SA747" s="5"/>
      <c r="SB747" s="5"/>
      <c r="SC747" s="5"/>
      <c r="SD747" s="5"/>
      <c r="SE747" s="5"/>
      <c r="SF747" s="5"/>
      <c r="SG747" s="5"/>
      <c r="SH747" s="5"/>
      <c r="SI747" s="5"/>
      <c r="SJ747" s="5"/>
      <c r="SK747" s="5"/>
      <c r="SL747" s="5"/>
      <c r="SM747" s="5"/>
      <c r="SN747" s="5"/>
      <c r="SO747" s="5"/>
      <c r="SP747" s="5"/>
      <c r="SQ747" s="5"/>
      <c r="SR747" s="5"/>
      <c r="SS747" s="5"/>
      <c r="ST747" s="5"/>
      <c r="SU747" s="5"/>
      <c r="SV747" s="5"/>
      <c r="SW747" s="5"/>
      <c r="SX747" s="5"/>
      <c r="SY747" s="5"/>
      <c r="SZ747" s="5"/>
      <c r="TA747" s="5"/>
      <c r="TB747" s="5"/>
      <c r="TC747" s="5"/>
      <c r="TD747" s="5"/>
      <c r="TE747" s="5"/>
      <c r="TF747" s="5"/>
      <c r="TG747" s="5"/>
      <c r="TH747" s="5"/>
      <c r="TI747" s="5"/>
      <c r="TJ747" s="5"/>
      <c r="TK747" s="5"/>
      <c r="TL747" s="5"/>
      <c r="TM747" s="5"/>
      <c r="TN747" s="5"/>
      <c r="TO747" s="5"/>
      <c r="TP747" s="5"/>
      <c r="TQ747" s="5"/>
      <c r="TR747" s="5"/>
      <c r="TS747" s="5"/>
      <c r="TT747" s="5"/>
      <c r="TU747" s="5"/>
      <c r="TV747" s="5"/>
      <c r="TW747" s="5"/>
      <c r="TX747" s="5"/>
      <c r="TY747" s="5"/>
      <c r="TZ747" s="5"/>
      <c r="UA747" s="5"/>
      <c r="UB747" s="5"/>
      <c r="UC747" s="5"/>
      <c r="UD747" s="5"/>
      <c r="UE747" s="5"/>
      <c r="UF747" s="5"/>
      <c r="UG747" s="5"/>
      <c r="UH747" s="5"/>
      <c r="UI747" s="5"/>
      <c r="UJ747" s="5"/>
      <c r="UK747" s="5"/>
      <c r="UL747" s="5"/>
      <c r="UM747" s="5"/>
      <c r="UN747" s="5"/>
      <c r="UO747" s="5"/>
      <c r="UP747" s="5"/>
      <c r="UQ747" s="5"/>
      <c r="UR747" s="5"/>
      <c r="US747" s="5"/>
      <c r="UT747" s="5"/>
      <c r="UU747" s="5"/>
      <c r="UV747" s="5"/>
      <c r="UW747" s="5"/>
      <c r="UX747" s="5"/>
      <c r="UY747" s="5"/>
      <c r="UZ747" s="5"/>
      <c r="VA747" s="5"/>
      <c r="VB747" s="5"/>
      <c r="VC747" s="5"/>
      <c r="VD747" s="5"/>
      <c r="VE747" s="5"/>
      <c r="VF747" s="5"/>
      <c r="VG747" s="5"/>
      <c r="VH747" s="5"/>
      <c r="VI747" s="5"/>
      <c r="VJ747" s="5"/>
      <c r="VK747" s="5"/>
      <c r="VL747" s="5"/>
      <c r="VM747" s="5"/>
      <c r="VN747" s="5"/>
      <c r="VO747" s="5"/>
      <c r="VP747" s="5"/>
      <c r="VQ747" s="5"/>
      <c r="VR747" s="5"/>
      <c r="VS747" s="5"/>
      <c r="VT747" s="5"/>
      <c r="VU747" s="5"/>
      <c r="VV747" s="5"/>
      <c r="VW747" s="5"/>
      <c r="VX747" s="5"/>
      <c r="VY747" s="5"/>
      <c r="VZ747" s="5"/>
      <c r="WA747" s="5"/>
      <c r="WB747" s="5"/>
      <c r="WC747" s="5"/>
      <c r="WD747" s="5"/>
      <c r="WE747" s="5"/>
      <c r="WF747" s="5"/>
      <c r="WG747" s="5"/>
      <c r="WH747" s="5"/>
      <c r="WI747" s="5"/>
      <c r="WJ747" s="5"/>
      <c r="WK747" s="5"/>
      <c r="WL747" s="5"/>
      <c r="WM747" s="5"/>
      <c r="WN747" s="5"/>
      <c r="WO747" s="5"/>
      <c r="WP747" s="5"/>
      <c r="WQ747" s="5"/>
      <c r="WR747" s="5"/>
      <c r="WS747" s="5"/>
      <c r="WT747" s="5"/>
      <c r="WU747" s="5"/>
      <c r="WV747" s="5"/>
      <c r="WW747" s="5"/>
      <c r="WX747" s="5"/>
      <c r="WY747" s="5"/>
      <c r="WZ747" s="5"/>
      <c r="XA747" s="5"/>
      <c r="XB747" s="5"/>
      <c r="XC747" s="5"/>
      <c r="XD747" s="5"/>
      <c r="XE747" s="5"/>
      <c r="XF747" s="5"/>
      <c r="XG747" s="5"/>
      <c r="XH747" s="5"/>
      <c r="XI747" s="5"/>
      <c r="XJ747" s="5"/>
      <c r="XK747" s="5"/>
      <c r="XL747" s="5"/>
      <c r="XM747" s="5"/>
      <c r="XN747" s="5"/>
      <c r="XO747" s="5"/>
      <c r="XP747" s="5"/>
      <c r="XQ747" s="5"/>
      <c r="XR747" s="5"/>
      <c r="XS747" s="5"/>
      <c r="XT747" s="5"/>
      <c r="XU747" s="5"/>
      <c r="XV747" s="5"/>
      <c r="XW747" s="5"/>
    </row>
    <row r="748" spans="39:647" x14ac:dyDescent="0.45">
      <c r="AM748" s="5"/>
      <c r="AN748" s="5"/>
      <c r="AO748" s="5"/>
      <c r="AP748" s="5"/>
      <c r="AQ748" s="5"/>
      <c r="AR748" s="5"/>
      <c r="AS748" s="5"/>
      <c r="AT748" s="5"/>
      <c r="AU748" s="5"/>
      <c r="AV748" s="5"/>
      <c r="AW748" s="5"/>
      <c r="AX748" s="5"/>
      <c r="AY748" s="5"/>
      <c r="AZ748" s="5"/>
      <c r="BA748" s="5"/>
      <c r="BB748" s="5"/>
      <c r="BC748" s="5"/>
      <c r="BD748" s="5"/>
      <c r="BE748" s="5"/>
      <c r="BF748" s="5"/>
      <c r="BG748" s="5"/>
      <c r="BH748" s="5"/>
      <c r="BI748" s="5"/>
      <c r="BJ748" s="5"/>
      <c r="BK748" s="5"/>
      <c r="BL748" s="5"/>
      <c r="BM748" s="5"/>
      <c r="BN748" s="5"/>
      <c r="BO748" s="5"/>
      <c r="BP748" s="5"/>
      <c r="BQ748" s="5"/>
      <c r="BR748" s="5"/>
      <c r="BS748" s="5"/>
      <c r="BT748" s="5"/>
      <c r="BU748" s="5"/>
      <c r="BV748" s="5"/>
      <c r="BW748" s="5"/>
      <c r="BX748" s="5"/>
      <c r="BY748" s="5"/>
      <c r="BZ748" s="5"/>
      <c r="CA748" s="5"/>
      <c r="CB748" s="5"/>
      <c r="CC748" s="5"/>
      <c r="CD748" s="5"/>
      <c r="CE748" s="5"/>
      <c r="CF748" s="5"/>
      <c r="CG748" s="5"/>
      <c r="CH748" s="5"/>
      <c r="CI748" s="5"/>
      <c r="CJ748" s="5"/>
      <c r="CK748" s="5"/>
      <c r="CL748" s="5"/>
      <c r="CM748" s="5"/>
      <c r="CN748" s="5"/>
      <c r="CO748" s="5"/>
      <c r="CP748" s="5"/>
      <c r="CQ748" s="5"/>
      <c r="CR748" s="5"/>
      <c r="CS748" s="5"/>
      <c r="CT748" s="5"/>
      <c r="CU748" s="5"/>
      <c r="CV748" s="5"/>
      <c r="CW748" s="5"/>
      <c r="CX748" s="5"/>
      <c r="CY748" s="5"/>
      <c r="CZ748" s="5"/>
      <c r="DA748" s="5"/>
      <c r="DB748" s="5"/>
      <c r="DC748" s="5"/>
      <c r="DD748" s="5"/>
      <c r="DE748" s="5"/>
      <c r="DF748" s="5"/>
      <c r="DG748" s="5"/>
      <c r="DH748" s="5"/>
      <c r="DI748" s="5"/>
      <c r="DJ748" s="5"/>
      <c r="DK748" s="5"/>
      <c r="DL748" s="5"/>
      <c r="DM748" s="5"/>
      <c r="DN748" s="5"/>
      <c r="DO748" s="5"/>
      <c r="DP748" s="5"/>
      <c r="DQ748" s="5"/>
      <c r="DR748" s="5"/>
      <c r="DS748" s="5"/>
      <c r="DT748" s="5"/>
      <c r="DU748" s="5"/>
      <c r="DV748" s="5"/>
      <c r="DW748" s="5"/>
      <c r="DX748" s="5"/>
      <c r="DY748" s="5"/>
      <c r="DZ748" s="5"/>
      <c r="EA748" s="5"/>
      <c r="EB748" s="5"/>
      <c r="EC748" s="5"/>
      <c r="ED748" s="5"/>
      <c r="EE748" s="5"/>
      <c r="EF748" s="5"/>
      <c r="EG748" s="5"/>
      <c r="EH748" s="5"/>
      <c r="EI748" s="5"/>
      <c r="EJ748" s="5"/>
      <c r="EK748" s="5"/>
      <c r="EL748" s="5"/>
      <c r="EM748" s="5"/>
      <c r="EN748" s="5"/>
      <c r="EO748" s="5"/>
      <c r="EP748" s="5"/>
      <c r="EQ748" s="5"/>
      <c r="ER748" s="5"/>
      <c r="ES748" s="5"/>
      <c r="ET748" s="5"/>
      <c r="EU748" s="5"/>
      <c r="EV748" s="5"/>
      <c r="EW748" s="5"/>
      <c r="EX748" s="5"/>
      <c r="EY748" s="5"/>
      <c r="EZ748" s="5"/>
      <c r="FA748" s="5"/>
      <c r="FB748" s="5"/>
      <c r="FC748" s="5"/>
      <c r="FD748" s="5"/>
      <c r="FE748" s="5"/>
      <c r="FF748" s="5"/>
      <c r="FG748" s="5"/>
      <c r="FH748" s="5"/>
      <c r="FI748" s="5"/>
      <c r="FJ748" s="5"/>
      <c r="FK748" s="5"/>
      <c r="FL748" s="5"/>
      <c r="FM748" s="5"/>
      <c r="FN748" s="5"/>
      <c r="FO748" s="5"/>
      <c r="FP748" s="5"/>
      <c r="FQ748" s="5"/>
      <c r="FR748" s="5"/>
      <c r="FS748" s="5"/>
      <c r="FT748" s="5"/>
      <c r="FU748" s="5"/>
      <c r="FV748" s="5"/>
      <c r="FW748" s="5"/>
      <c r="FX748" s="5"/>
      <c r="FY748" s="5"/>
      <c r="FZ748" s="5"/>
      <c r="GA748" s="5"/>
      <c r="GB748" s="5"/>
      <c r="GC748" s="5"/>
      <c r="GD748" s="5"/>
      <c r="GE748" s="5"/>
      <c r="GF748" s="5"/>
      <c r="GG748" s="5"/>
      <c r="GH748" s="5"/>
      <c r="GI748" s="5"/>
      <c r="GJ748" s="5"/>
      <c r="GK748" s="5"/>
      <c r="GL748" s="5"/>
      <c r="GM748" s="5"/>
      <c r="GN748" s="5"/>
      <c r="GO748" s="5"/>
      <c r="GP748" s="5"/>
      <c r="GQ748" s="5"/>
      <c r="GR748" s="5"/>
      <c r="GS748" s="5"/>
      <c r="GT748" s="5"/>
      <c r="GU748" s="5"/>
      <c r="GV748" s="5"/>
      <c r="GW748" s="5"/>
      <c r="GX748" s="5"/>
      <c r="GY748" s="5"/>
      <c r="GZ748" s="5"/>
      <c r="HA748" s="5"/>
      <c r="HB748" s="5"/>
      <c r="HC748" s="5"/>
      <c r="HD748" s="5"/>
      <c r="HE748" s="5"/>
      <c r="HF748" s="5"/>
      <c r="HG748" s="5"/>
      <c r="HH748" s="5"/>
      <c r="HI748" s="5"/>
      <c r="HJ748" s="5"/>
      <c r="HK748" s="5"/>
      <c r="HL748" s="5"/>
      <c r="HM748" s="5"/>
      <c r="HN748" s="5"/>
      <c r="HO748" s="5"/>
      <c r="HP748" s="5"/>
      <c r="HQ748" s="5"/>
      <c r="HR748" s="5"/>
      <c r="HS748" s="5"/>
      <c r="HT748" s="5"/>
      <c r="HU748" s="5"/>
      <c r="HV748" s="5"/>
      <c r="HW748" s="5"/>
      <c r="HX748" s="5"/>
      <c r="HY748" s="5"/>
      <c r="HZ748" s="5"/>
      <c r="IA748" s="5"/>
      <c r="IB748" s="5"/>
      <c r="IC748" s="5"/>
      <c r="ID748" s="5"/>
      <c r="IE748" s="5"/>
      <c r="IF748" s="5"/>
      <c r="IG748" s="5"/>
      <c r="IH748" s="5"/>
      <c r="II748" s="5"/>
      <c r="IJ748" s="5"/>
      <c r="IK748" s="5"/>
      <c r="IL748" s="5"/>
      <c r="IM748" s="5"/>
      <c r="IN748" s="5"/>
      <c r="IO748" s="5"/>
      <c r="IP748" s="5"/>
      <c r="IQ748" s="5"/>
      <c r="IR748" s="5"/>
      <c r="IS748" s="5"/>
      <c r="IT748" s="5"/>
      <c r="IU748" s="5"/>
      <c r="IV748" s="5"/>
      <c r="IW748" s="5"/>
      <c r="IX748" s="5"/>
      <c r="IY748" s="5"/>
      <c r="IZ748" s="5"/>
      <c r="JA748" s="5"/>
      <c r="JB748" s="5"/>
      <c r="JC748" s="5"/>
      <c r="JD748" s="5"/>
      <c r="JE748" s="5"/>
      <c r="JF748" s="5"/>
      <c r="JG748" s="5"/>
      <c r="JH748" s="5"/>
      <c r="JI748" s="5"/>
      <c r="JJ748" s="5"/>
      <c r="JK748" s="5"/>
      <c r="JL748" s="5"/>
      <c r="JM748" s="5"/>
      <c r="JN748" s="5"/>
      <c r="JO748" s="5"/>
      <c r="JP748" s="5"/>
      <c r="JQ748" s="5"/>
      <c r="JR748" s="5"/>
      <c r="JS748" s="5"/>
      <c r="JT748" s="5"/>
      <c r="JU748" s="5"/>
      <c r="JV748" s="5"/>
      <c r="JW748" s="5"/>
      <c r="JX748" s="5"/>
      <c r="JY748" s="5"/>
      <c r="JZ748" s="5"/>
      <c r="KA748" s="5"/>
      <c r="KB748" s="5"/>
      <c r="KC748" s="5"/>
      <c r="KD748" s="5"/>
      <c r="KE748" s="5"/>
      <c r="KF748" s="5"/>
      <c r="KG748" s="5"/>
      <c r="KH748" s="5"/>
      <c r="KI748" s="5"/>
      <c r="KJ748" s="5"/>
      <c r="KK748" s="5"/>
      <c r="KL748" s="5"/>
      <c r="KM748" s="5"/>
      <c r="KN748" s="5"/>
      <c r="KO748" s="5"/>
      <c r="KP748" s="5"/>
      <c r="KQ748" s="5"/>
      <c r="KR748" s="5"/>
      <c r="KS748" s="5"/>
      <c r="KT748" s="5"/>
      <c r="KU748" s="5"/>
      <c r="KV748" s="5"/>
      <c r="KW748" s="5"/>
      <c r="KX748" s="5"/>
      <c r="KY748" s="5"/>
      <c r="KZ748" s="5"/>
      <c r="LA748" s="5"/>
      <c r="LB748" s="5"/>
      <c r="LC748" s="5"/>
      <c r="LD748" s="5"/>
      <c r="LE748" s="5"/>
      <c r="LF748" s="5"/>
      <c r="LG748" s="5"/>
      <c r="LH748" s="5"/>
      <c r="LI748" s="5"/>
      <c r="LJ748" s="5"/>
      <c r="LK748" s="5"/>
      <c r="LL748" s="5"/>
      <c r="LM748" s="5"/>
      <c r="LN748" s="5"/>
      <c r="LO748" s="5"/>
      <c r="LP748" s="5"/>
      <c r="LQ748" s="5"/>
      <c r="LR748" s="5"/>
      <c r="LS748" s="5"/>
      <c r="LT748" s="5"/>
      <c r="LU748" s="5"/>
      <c r="LV748" s="5"/>
      <c r="LW748" s="5"/>
      <c r="LX748" s="5"/>
      <c r="LY748" s="5"/>
      <c r="LZ748" s="5"/>
      <c r="MA748" s="5"/>
      <c r="MB748" s="5"/>
      <c r="MC748" s="5"/>
      <c r="MD748" s="5"/>
      <c r="ME748" s="5"/>
      <c r="MF748" s="5"/>
      <c r="MG748" s="5"/>
      <c r="MH748" s="5"/>
      <c r="MI748" s="5"/>
      <c r="MJ748" s="5"/>
      <c r="MK748" s="5"/>
      <c r="ML748" s="5"/>
      <c r="MM748" s="5"/>
      <c r="MN748" s="5"/>
      <c r="MO748" s="5"/>
      <c r="MP748" s="5"/>
      <c r="MQ748" s="5"/>
      <c r="MR748" s="5"/>
      <c r="MS748" s="5"/>
      <c r="MT748" s="5"/>
      <c r="MU748" s="5"/>
      <c r="MV748" s="5"/>
      <c r="MW748" s="5"/>
      <c r="MX748" s="5"/>
      <c r="MY748" s="5"/>
      <c r="MZ748" s="5"/>
      <c r="NA748" s="5"/>
      <c r="NB748" s="5"/>
      <c r="NC748" s="5"/>
      <c r="ND748" s="5"/>
      <c r="NE748" s="5"/>
      <c r="NF748" s="5"/>
      <c r="NG748" s="5"/>
      <c r="NH748" s="5"/>
      <c r="NI748" s="5"/>
      <c r="NJ748" s="5"/>
      <c r="NK748" s="5"/>
      <c r="NL748" s="5"/>
      <c r="NM748" s="5"/>
      <c r="NN748" s="5"/>
      <c r="NO748" s="5"/>
      <c r="NP748" s="5"/>
      <c r="NQ748" s="5"/>
      <c r="NR748" s="5"/>
      <c r="NS748" s="5"/>
      <c r="NT748" s="5"/>
      <c r="NU748" s="5"/>
      <c r="NV748" s="5"/>
      <c r="NW748" s="5"/>
      <c r="NX748" s="5"/>
      <c r="NY748" s="5"/>
      <c r="NZ748" s="5"/>
      <c r="OA748" s="5"/>
      <c r="OB748" s="5"/>
      <c r="OC748" s="5"/>
      <c r="OD748" s="5"/>
      <c r="OE748" s="5"/>
      <c r="OF748" s="5"/>
      <c r="OG748" s="5"/>
      <c r="OH748" s="5"/>
      <c r="OI748" s="5"/>
      <c r="OJ748" s="5"/>
      <c r="OK748" s="5"/>
      <c r="OL748" s="5"/>
      <c r="OM748" s="5"/>
      <c r="ON748" s="5"/>
      <c r="OO748" s="5"/>
      <c r="OP748" s="5"/>
      <c r="OQ748" s="5"/>
      <c r="OR748" s="5"/>
      <c r="OS748" s="5"/>
      <c r="OT748" s="5"/>
      <c r="OU748" s="5"/>
      <c r="OV748" s="5"/>
      <c r="OW748" s="5"/>
      <c r="OX748" s="5"/>
      <c r="OY748" s="5"/>
      <c r="OZ748" s="5"/>
      <c r="PA748" s="5"/>
      <c r="PB748" s="5"/>
      <c r="PC748" s="5"/>
      <c r="PD748" s="5"/>
      <c r="PE748" s="5"/>
      <c r="PF748" s="5"/>
      <c r="PG748" s="5"/>
      <c r="PH748" s="5"/>
      <c r="PI748" s="5"/>
      <c r="PJ748" s="5"/>
      <c r="PK748" s="5"/>
      <c r="PL748" s="5"/>
      <c r="PM748" s="5"/>
      <c r="PN748" s="5"/>
      <c r="PO748" s="5"/>
      <c r="PP748" s="5"/>
      <c r="PQ748" s="5"/>
      <c r="PR748" s="5"/>
      <c r="PS748" s="5"/>
      <c r="PT748" s="5"/>
      <c r="PU748" s="5"/>
      <c r="PV748" s="5"/>
      <c r="PW748" s="5"/>
      <c r="PX748" s="5"/>
      <c r="PY748" s="5"/>
      <c r="PZ748" s="5"/>
      <c r="QA748" s="5"/>
      <c r="QB748" s="5"/>
      <c r="QC748" s="5"/>
      <c r="QD748" s="5"/>
      <c r="QE748" s="5"/>
      <c r="QF748" s="5"/>
      <c r="QG748" s="5"/>
      <c r="QH748" s="5"/>
      <c r="QI748" s="5"/>
      <c r="QJ748" s="5"/>
      <c r="QK748" s="5"/>
      <c r="QL748" s="5"/>
      <c r="QM748" s="5"/>
      <c r="QN748" s="5"/>
      <c r="QO748" s="5"/>
      <c r="QP748" s="5"/>
      <c r="QQ748" s="5"/>
      <c r="QR748" s="5"/>
      <c r="QS748" s="5"/>
      <c r="QT748" s="5"/>
      <c r="QU748" s="5"/>
      <c r="QV748" s="5"/>
      <c r="QW748" s="5"/>
      <c r="QX748" s="5"/>
      <c r="QY748" s="5"/>
      <c r="QZ748" s="5"/>
      <c r="RA748" s="5"/>
      <c r="RB748" s="5"/>
      <c r="RC748" s="5"/>
      <c r="RD748" s="5"/>
      <c r="RE748" s="5"/>
      <c r="RF748" s="5"/>
      <c r="RG748" s="5"/>
      <c r="RH748" s="5"/>
      <c r="RI748" s="5"/>
      <c r="RJ748" s="5"/>
      <c r="RK748" s="5"/>
      <c r="RL748" s="5"/>
      <c r="RM748" s="5"/>
      <c r="RN748" s="5"/>
      <c r="RO748" s="5"/>
      <c r="RP748" s="5"/>
      <c r="RQ748" s="5"/>
      <c r="RR748" s="5"/>
      <c r="RS748" s="5"/>
      <c r="RT748" s="5"/>
      <c r="RU748" s="5"/>
      <c r="RV748" s="5"/>
      <c r="RW748" s="5"/>
      <c r="RX748" s="5"/>
      <c r="RY748" s="5"/>
      <c r="RZ748" s="5"/>
      <c r="SA748" s="5"/>
      <c r="SB748" s="5"/>
      <c r="SC748" s="5"/>
      <c r="SD748" s="5"/>
      <c r="SE748" s="5"/>
      <c r="SF748" s="5"/>
      <c r="SG748" s="5"/>
      <c r="SH748" s="5"/>
      <c r="SI748" s="5"/>
      <c r="SJ748" s="5"/>
      <c r="SK748" s="5"/>
      <c r="SL748" s="5"/>
      <c r="SM748" s="5"/>
      <c r="SN748" s="5"/>
      <c r="SO748" s="5"/>
      <c r="SP748" s="5"/>
      <c r="SQ748" s="5"/>
      <c r="SR748" s="5"/>
      <c r="SS748" s="5"/>
      <c r="ST748" s="5"/>
      <c r="SU748" s="5"/>
      <c r="SV748" s="5"/>
      <c r="SW748" s="5"/>
      <c r="SX748" s="5"/>
      <c r="SY748" s="5"/>
      <c r="SZ748" s="5"/>
      <c r="TA748" s="5"/>
      <c r="TB748" s="5"/>
      <c r="TC748" s="5"/>
      <c r="TD748" s="5"/>
      <c r="TE748" s="5"/>
      <c r="TF748" s="5"/>
      <c r="TG748" s="5"/>
      <c r="TH748" s="5"/>
      <c r="TI748" s="5"/>
      <c r="TJ748" s="5"/>
      <c r="TK748" s="5"/>
      <c r="TL748" s="5"/>
      <c r="TM748" s="5"/>
      <c r="TN748" s="5"/>
      <c r="TO748" s="5"/>
      <c r="TP748" s="5"/>
      <c r="TQ748" s="5"/>
      <c r="TR748" s="5"/>
      <c r="TS748" s="5"/>
      <c r="TT748" s="5"/>
      <c r="TU748" s="5"/>
      <c r="TV748" s="5"/>
      <c r="TW748" s="5"/>
      <c r="TX748" s="5"/>
      <c r="TY748" s="5"/>
      <c r="TZ748" s="5"/>
      <c r="UA748" s="5"/>
      <c r="UB748" s="5"/>
      <c r="UC748" s="5"/>
      <c r="UD748" s="5"/>
      <c r="UE748" s="5"/>
      <c r="UF748" s="5"/>
      <c r="UG748" s="5"/>
      <c r="UH748" s="5"/>
      <c r="UI748" s="5"/>
      <c r="UJ748" s="5"/>
      <c r="UK748" s="5"/>
      <c r="UL748" s="5"/>
      <c r="UM748" s="5"/>
      <c r="UN748" s="5"/>
      <c r="UO748" s="5"/>
      <c r="UP748" s="5"/>
      <c r="UQ748" s="5"/>
      <c r="UR748" s="5"/>
      <c r="US748" s="5"/>
      <c r="UT748" s="5"/>
      <c r="UU748" s="5"/>
      <c r="UV748" s="5"/>
      <c r="UW748" s="5"/>
      <c r="UX748" s="5"/>
      <c r="UY748" s="5"/>
      <c r="UZ748" s="5"/>
      <c r="VA748" s="5"/>
      <c r="VB748" s="5"/>
      <c r="VC748" s="5"/>
      <c r="VD748" s="5"/>
      <c r="VE748" s="5"/>
      <c r="VF748" s="5"/>
      <c r="VG748" s="5"/>
      <c r="VH748" s="5"/>
      <c r="VI748" s="5"/>
      <c r="VJ748" s="5"/>
      <c r="VK748" s="5"/>
      <c r="VL748" s="5"/>
      <c r="VM748" s="5"/>
      <c r="VN748" s="5"/>
      <c r="VO748" s="5"/>
      <c r="VP748" s="5"/>
      <c r="VQ748" s="5"/>
      <c r="VR748" s="5"/>
      <c r="VS748" s="5"/>
      <c r="VT748" s="5"/>
      <c r="VU748" s="5"/>
      <c r="VV748" s="5"/>
      <c r="VW748" s="5"/>
      <c r="VX748" s="5"/>
      <c r="VY748" s="5"/>
      <c r="VZ748" s="5"/>
      <c r="WA748" s="5"/>
      <c r="WB748" s="5"/>
      <c r="WC748" s="5"/>
      <c r="WD748" s="5"/>
      <c r="WE748" s="5"/>
      <c r="WF748" s="5"/>
      <c r="WG748" s="5"/>
      <c r="WH748" s="5"/>
      <c r="WI748" s="5"/>
      <c r="WJ748" s="5"/>
      <c r="WK748" s="5"/>
      <c r="WL748" s="5"/>
      <c r="WM748" s="5"/>
      <c r="WN748" s="5"/>
      <c r="WO748" s="5"/>
      <c r="WP748" s="5"/>
      <c r="WQ748" s="5"/>
      <c r="WR748" s="5"/>
      <c r="WS748" s="5"/>
      <c r="WT748" s="5"/>
      <c r="WU748" s="5"/>
      <c r="WV748" s="5"/>
      <c r="WW748" s="5"/>
      <c r="WX748" s="5"/>
      <c r="WY748" s="5"/>
      <c r="WZ748" s="5"/>
      <c r="XA748" s="5"/>
      <c r="XB748" s="5"/>
      <c r="XC748" s="5"/>
      <c r="XD748" s="5"/>
      <c r="XE748" s="5"/>
      <c r="XF748" s="5"/>
      <c r="XG748" s="5"/>
      <c r="XH748" s="5"/>
      <c r="XI748" s="5"/>
      <c r="XJ748" s="5"/>
      <c r="XK748" s="5"/>
      <c r="XL748" s="5"/>
      <c r="XM748" s="5"/>
      <c r="XN748" s="5"/>
      <c r="XO748" s="5"/>
      <c r="XP748" s="5"/>
      <c r="XQ748" s="5"/>
      <c r="XR748" s="5"/>
      <c r="XS748" s="5"/>
      <c r="XT748" s="5"/>
      <c r="XU748" s="5"/>
      <c r="XV748" s="5"/>
      <c r="XW748" s="5"/>
    </row>
    <row r="749" spans="39:647" x14ac:dyDescent="0.45">
      <c r="AM749" s="5"/>
      <c r="AN749" s="5"/>
      <c r="AO749" s="5"/>
      <c r="AP749" s="5"/>
      <c r="AQ749" s="5"/>
      <c r="AR749" s="5"/>
      <c r="AS749" s="5"/>
      <c r="AT749" s="5"/>
      <c r="AU749" s="5"/>
      <c r="AV749" s="5"/>
      <c r="AW749" s="5"/>
      <c r="AX749" s="5"/>
      <c r="AY749" s="5"/>
      <c r="AZ749" s="5"/>
      <c r="BA749" s="5"/>
      <c r="BB749" s="5"/>
      <c r="BC749" s="5"/>
      <c r="BD749" s="5"/>
      <c r="BE749" s="5"/>
      <c r="BF749" s="5"/>
      <c r="BG749" s="5"/>
      <c r="BH749" s="5"/>
      <c r="BI749" s="5"/>
      <c r="BJ749" s="5"/>
      <c r="BK749" s="5"/>
      <c r="BL749" s="5"/>
      <c r="BM749" s="5"/>
      <c r="BN749" s="5"/>
      <c r="BO749" s="5"/>
      <c r="BP749" s="5"/>
      <c r="BQ749" s="5"/>
      <c r="BR749" s="5"/>
      <c r="BS749" s="5"/>
      <c r="BT749" s="5"/>
      <c r="BU749" s="5"/>
      <c r="BV749" s="5"/>
      <c r="BW749" s="5"/>
      <c r="BX749" s="5"/>
      <c r="BY749" s="5"/>
      <c r="BZ749" s="5"/>
      <c r="CA749" s="5"/>
      <c r="CB749" s="5"/>
      <c r="CC749" s="5"/>
      <c r="CD749" s="5"/>
      <c r="CE749" s="5"/>
      <c r="CF749" s="5"/>
      <c r="CG749" s="5"/>
      <c r="CH749" s="5"/>
      <c r="CI749" s="5"/>
      <c r="CJ749" s="5"/>
      <c r="CK749" s="5"/>
      <c r="CL749" s="5"/>
      <c r="CM749" s="5"/>
      <c r="CN749" s="5"/>
      <c r="CO749" s="5"/>
      <c r="CP749" s="5"/>
      <c r="CQ749" s="5"/>
      <c r="CR749" s="5"/>
      <c r="CS749" s="5"/>
      <c r="CT749" s="5"/>
      <c r="CU749" s="5"/>
      <c r="CV749" s="5"/>
      <c r="CW749" s="5"/>
      <c r="CX749" s="5"/>
      <c r="CY749" s="5"/>
      <c r="CZ749" s="5"/>
      <c r="DA749" s="5"/>
      <c r="DB749" s="5"/>
      <c r="DC749" s="5"/>
      <c r="DD749" s="5"/>
      <c r="DE749" s="5"/>
      <c r="DF749" s="5"/>
      <c r="DG749" s="5"/>
      <c r="DH749" s="5"/>
      <c r="DI749" s="5"/>
      <c r="DJ749" s="5"/>
      <c r="DK749" s="5"/>
      <c r="DL749" s="5"/>
      <c r="DM749" s="5"/>
      <c r="DN749" s="5"/>
      <c r="DO749" s="5"/>
      <c r="DP749" s="5"/>
      <c r="DQ749" s="5"/>
      <c r="DR749" s="5"/>
      <c r="DS749" s="5"/>
      <c r="DT749" s="5"/>
      <c r="DU749" s="5"/>
      <c r="DV749" s="5"/>
      <c r="DW749" s="5"/>
      <c r="DX749" s="5"/>
      <c r="DY749" s="5"/>
      <c r="DZ749" s="5"/>
      <c r="EA749" s="5"/>
      <c r="EB749" s="5"/>
      <c r="EC749" s="5"/>
      <c r="ED749" s="5"/>
      <c r="EE749" s="5"/>
      <c r="EF749" s="5"/>
      <c r="EG749" s="5"/>
      <c r="EH749" s="5"/>
      <c r="EI749" s="5"/>
      <c r="EJ749" s="5"/>
      <c r="EK749" s="5"/>
      <c r="EL749" s="5"/>
      <c r="EM749" s="5"/>
      <c r="EN749" s="5"/>
      <c r="EO749" s="5"/>
      <c r="EP749" s="5"/>
      <c r="EQ749" s="5"/>
      <c r="ER749" s="5"/>
      <c r="ES749" s="5"/>
      <c r="ET749" s="5"/>
      <c r="EU749" s="5"/>
      <c r="EV749" s="5"/>
      <c r="EW749" s="5"/>
      <c r="EX749" s="5"/>
      <c r="EY749" s="5"/>
      <c r="EZ749" s="5"/>
      <c r="FA749" s="5"/>
      <c r="FB749" s="5"/>
      <c r="FC749" s="5"/>
      <c r="FD749" s="5"/>
      <c r="FE749" s="5"/>
      <c r="FF749" s="5"/>
      <c r="FG749" s="5"/>
      <c r="FH749" s="5"/>
      <c r="FI749" s="5"/>
      <c r="FJ749" s="5"/>
      <c r="FK749" s="5"/>
      <c r="FL749" s="5"/>
      <c r="FM749" s="5"/>
      <c r="FN749" s="5"/>
      <c r="FO749" s="5"/>
      <c r="FP749" s="5"/>
      <c r="FQ749" s="5"/>
      <c r="FR749" s="5"/>
      <c r="FS749" s="5"/>
      <c r="FT749" s="5"/>
      <c r="FU749" s="5"/>
      <c r="FV749" s="5"/>
      <c r="FW749" s="5"/>
      <c r="FX749" s="5"/>
      <c r="FY749" s="5"/>
      <c r="FZ749" s="5"/>
      <c r="GA749" s="5"/>
      <c r="GB749" s="5"/>
      <c r="GC749" s="5"/>
      <c r="GD749" s="5"/>
      <c r="GE749" s="5"/>
      <c r="GF749" s="5"/>
      <c r="GG749" s="5"/>
      <c r="GH749" s="5"/>
      <c r="GI749" s="5"/>
      <c r="GJ749" s="5"/>
      <c r="GK749" s="5"/>
      <c r="GL749" s="5"/>
      <c r="GM749" s="5"/>
      <c r="GN749" s="5"/>
      <c r="GO749" s="5"/>
      <c r="GP749" s="5"/>
      <c r="GQ749" s="5"/>
      <c r="GR749" s="5"/>
      <c r="GS749" s="5"/>
      <c r="GT749" s="5"/>
      <c r="GU749" s="5"/>
      <c r="GV749" s="5"/>
      <c r="GW749" s="5"/>
      <c r="GX749" s="5"/>
      <c r="GY749" s="5"/>
      <c r="GZ749" s="5"/>
      <c r="HA749" s="5"/>
      <c r="HB749" s="5"/>
      <c r="HC749" s="5"/>
      <c r="HD749" s="5"/>
      <c r="HE749" s="5"/>
      <c r="HF749" s="5"/>
      <c r="HG749" s="5"/>
      <c r="HH749" s="5"/>
      <c r="HI749" s="5"/>
      <c r="HJ749" s="5"/>
      <c r="HK749" s="5"/>
      <c r="HL749" s="5"/>
      <c r="HM749" s="5"/>
      <c r="HN749" s="5"/>
      <c r="HO749" s="5"/>
      <c r="HP749" s="5"/>
      <c r="HQ749" s="5"/>
      <c r="HR749" s="5"/>
      <c r="HS749" s="5"/>
      <c r="HT749" s="5"/>
      <c r="HU749" s="5"/>
      <c r="HV749" s="5"/>
      <c r="HW749" s="5"/>
      <c r="HX749" s="5"/>
      <c r="HY749" s="5"/>
      <c r="HZ749" s="5"/>
      <c r="IA749" s="5"/>
      <c r="IB749" s="5"/>
      <c r="IC749" s="5"/>
      <c r="ID749" s="5"/>
      <c r="IE749" s="5"/>
      <c r="IF749" s="5"/>
      <c r="IG749" s="5"/>
      <c r="IH749" s="5"/>
      <c r="II749" s="5"/>
      <c r="IJ749" s="5"/>
      <c r="IK749" s="5"/>
      <c r="IL749" s="5"/>
      <c r="IM749" s="5"/>
      <c r="IN749" s="5"/>
      <c r="IO749" s="5"/>
      <c r="IP749" s="5"/>
      <c r="IQ749" s="5"/>
      <c r="IR749" s="5"/>
      <c r="IS749" s="5"/>
      <c r="IT749" s="5"/>
      <c r="IU749" s="5"/>
      <c r="IV749" s="5"/>
      <c r="IW749" s="5"/>
      <c r="IX749" s="5"/>
      <c r="IY749" s="5"/>
      <c r="IZ749" s="5"/>
      <c r="JA749" s="5"/>
      <c r="JB749" s="5"/>
      <c r="JC749" s="5"/>
      <c r="JD749" s="5"/>
      <c r="JE749" s="5"/>
      <c r="JF749" s="5"/>
      <c r="JG749" s="5"/>
      <c r="JH749" s="5"/>
      <c r="JI749" s="5"/>
      <c r="JJ749" s="5"/>
      <c r="JK749" s="5"/>
      <c r="JL749" s="5"/>
      <c r="JM749" s="5"/>
      <c r="JN749" s="5"/>
      <c r="JO749" s="5"/>
      <c r="JP749" s="5"/>
      <c r="JQ749" s="5"/>
      <c r="JR749" s="5"/>
      <c r="JS749" s="5"/>
      <c r="JT749" s="5"/>
      <c r="JU749" s="5"/>
      <c r="JV749" s="5"/>
      <c r="JW749" s="5"/>
      <c r="JX749" s="5"/>
      <c r="JY749" s="5"/>
      <c r="JZ749" s="5"/>
      <c r="KA749" s="5"/>
      <c r="KB749" s="5"/>
      <c r="KC749" s="5"/>
      <c r="KD749" s="5"/>
      <c r="KE749" s="5"/>
      <c r="KF749" s="5"/>
      <c r="KG749" s="5"/>
      <c r="KH749" s="5"/>
      <c r="KI749" s="5"/>
      <c r="KJ749" s="5"/>
      <c r="KK749" s="5"/>
      <c r="KL749" s="5"/>
      <c r="KM749" s="5"/>
      <c r="KN749" s="5"/>
      <c r="KO749" s="5"/>
      <c r="KP749" s="5"/>
      <c r="KQ749" s="5"/>
      <c r="KR749" s="5"/>
      <c r="KS749" s="5"/>
      <c r="KT749" s="5"/>
      <c r="KU749" s="5"/>
      <c r="KV749" s="5"/>
      <c r="KW749" s="5"/>
      <c r="KX749" s="5"/>
      <c r="KY749" s="5"/>
      <c r="KZ749" s="5"/>
      <c r="LA749" s="5"/>
      <c r="LB749" s="5"/>
      <c r="LC749" s="5"/>
      <c r="LD749" s="5"/>
      <c r="LE749" s="5"/>
      <c r="LF749" s="5"/>
      <c r="LG749" s="5"/>
      <c r="LH749" s="5"/>
      <c r="LI749" s="5"/>
      <c r="LJ749" s="5"/>
      <c r="LK749" s="5"/>
      <c r="LL749" s="5"/>
      <c r="LM749" s="5"/>
      <c r="LN749" s="5"/>
      <c r="LO749" s="5"/>
      <c r="LP749" s="5"/>
      <c r="LQ749" s="5"/>
      <c r="LR749" s="5"/>
      <c r="LS749" s="5"/>
      <c r="LT749" s="5"/>
      <c r="LU749" s="5"/>
      <c r="LV749" s="5"/>
      <c r="LW749" s="5"/>
      <c r="LX749" s="5"/>
      <c r="LY749" s="5"/>
      <c r="LZ749" s="5"/>
      <c r="MA749" s="5"/>
      <c r="MB749" s="5"/>
      <c r="MC749" s="5"/>
      <c r="MD749" s="5"/>
      <c r="ME749" s="5"/>
      <c r="MF749" s="5"/>
      <c r="MG749" s="5"/>
      <c r="MH749" s="5"/>
      <c r="MI749" s="5"/>
      <c r="MJ749" s="5"/>
      <c r="MK749" s="5"/>
      <c r="ML749" s="5"/>
      <c r="MM749" s="5"/>
      <c r="MN749" s="5"/>
      <c r="MO749" s="5"/>
      <c r="MP749" s="5"/>
      <c r="MQ749" s="5"/>
      <c r="MR749" s="5"/>
      <c r="MS749" s="5"/>
      <c r="MT749" s="5"/>
      <c r="MU749" s="5"/>
      <c r="MV749" s="5"/>
      <c r="MW749" s="5"/>
      <c r="MX749" s="5"/>
      <c r="MY749" s="5"/>
      <c r="MZ749" s="5"/>
      <c r="NA749" s="5"/>
      <c r="NB749" s="5"/>
      <c r="NC749" s="5"/>
      <c r="ND749" s="5"/>
      <c r="NE749" s="5"/>
      <c r="NF749" s="5"/>
      <c r="NG749" s="5"/>
      <c r="NH749" s="5"/>
      <c r="NI749" s="5"/>
      <c r="NJ749" s="5"/>
      <c r="NK749" s="5"/>
      <c r="NL749" s="5"/>
      <c r="NM749" s="5"/>
      <c r="NN749" s="5"/>
      <c r="NO749" s="5"/>
      <c r="NP749" s="5"/>
      <c r="NQ749" s="5"/>
      <c r="NR749" s="5"/>
      <c r="NS749" s="5"/>
      <c r="NT749" s="5"/>
      <c r="NU749" s="5"/>
      <c r="NV749" s="5"/>
      <c r="NW749" s="5"/>
      <c r="NX749" s="5"/>
      <c r="NY749" s="5"/>
      <c r="NZ749" s="5"/>
      <c r="OA749" s="5"/>
      <c r="OB749" s="5"/>
      <c r="OC749" s="5"/>
      <c r="OD749" s="5"/>
      <c r="OE749" s="5"/>
      <c r="OF749" s="5"/>
      <c r="OG749" s="5"/>
      <c r="OH749" s="5"/>
      <c r="OI749" s="5"/>
      <c r="OJ749" s="5"/>
      <c r="OK749" s="5"/>
      <c r="OL749" s="5"/>
      <c r="OM749" s="5"/>
      <c r="ON749" s="5"/>
      <c r="OO749" s="5"/>
      <c r="OP749" s="5"/>
      <c r="OQ749" s="5"/>
      <c r="OR749" s="5"/>
      <c r="OS749" s="5"/>
      <c r="OT749" s="5"/>
      <c r="OU749" s="5"/>
      <c r="OV749" s="5"/>
      <c r="OW749" s="5"/>
      <c r="OX749" s="5"/>
      <c r="OY749" s="5"/>
      <c r="OZ749" s="5"/>
      <c r="PA749" s="5"/>
      <c r="PB749" s="5"/>
      <c r="PC749" s="5"/>
      <c r="PD749" s="5"/>
      <c r="PE749" s="5"/>
      <c r="PF749" s="5"/>
      <c r="PG749" s="5"/>
      <c r="PH749" s="5"/>
      <c r="PI749" s="5"/>
      <c r="PJ749" s="5"/>
      <c r="PK749" s="5"/>
      <c r="PL749" s="5"/>
      <c r="PM749" s="5"/>
      <c r="PN749" s="5"/>
      <c r="PO749" s="5"/>
      <c r="PP749" s="5"/>
      <c r="PQ749" s="5"/>
      <c r="PR749" s="5"/>
      <c r="PS749" s="5"/>
      <c r="PT749" s="5"/>
      <c r="PU749" s="5"/>
      <c r="PV749" s="5"/>
      <c r="PW749" s="5"/>
      <c r="PX749" s="5"/>
      <c r="PY749" s="5"/>
      <c r="PZ749" s="5"/>
      <c r="QA749" s="5"/>
      <c r="QB749" s="5"/>
      <c r="QC749" s="5"/>
      <c r="QD749" s="5"/>
      <c r="QE749" s="5"/>
      <c r="QF749" s="5"/>
      <c r="QG749" s="5"/>
      <c r="QH749" s="5"/>
      <c r="QI749" s="5"/>
      <c r="QJ749" s="5"/>
      <c r="QK749" s="5"/>
      <c r="QL749" s="5"/>
      <c r="QM749" s="5"/>
      <c r="QN749" s="5"/>
      <c r="QO749" s="5"/>
      <c r="QP749" s="5"/>
      <c r="QQ749" s="5"/>
      <c r="QR749" s="5"/>
      <c r="QS749" s="5"/>
      <c r="QT749" s="5"/>
      <c r="QU749" s="5"/>
      <c r="QV749" s="5"/>
      <c r="QW749" s="5"/>
      <c r="QX749" s="5"/>
      <c r="QY749" s="5"/>
      <c r="QZ749" s="5"/>
      <c r="RA749" s="5"/>
      <c r="RB749" s="5"/>
      <c r="RC749" s="5"/>
      <c r="RD749" s="5"/>
      <c r="RE749" s="5"/>
      <c r="RF749" s="5"/>
      <c r="RG749" s="5"/>
      <c r="RH749" s="5"/>
      <c r="RI749" s="5"/>
      <c r="RJ749" s="5"/>
      <c r="RK749" s="5"/>
      <c r="RL749" s="5"/>
      <c r="RM749" s="5"/>
      <c r="RN749" s="5"/>
      <c r="RO749" s="5"/>
      <c r="RP749" s="5"/>
      <c r="RQ749" s="5"/>
      <c r="RR749" s="5"/>
      <c r="RS749" s="5"/>
      <c r="RT749" s="5"/>
      <c r="RU749" s="5"/>
      <c r="RV749" s="5"/>
      <c r="RW749" s="5"/>
      <c r="RX749" s="5"/>
      <c r="RY749" s="5"/>
      <c r="RZ749" s="5"/>
      <c r="SA749" s="5"/>
      <c r="SB749" s="5"/>
      <c r="SC749" s="5"/>
      <c r="SD749" s="5"/>
      <c r="SE749" s="5"/>
      <c r="SF749" s="5"/>
      <c r="SG749" s="5"/>
      <c r="SH749" s="5"/>
      <c r="SI749" s="5"/>
      <c r="SJ749" s="5"/>
      <c r="SK749" s="5"/>
      <c r="SL749" s="5"/>
      <c r="SM749" s="5"/>
      <c r="SN749" s="5"/>
      <c r="SO749" s="5"/>
      <c r="SP749" s="5"/>
      <c r="SQ749" s="5"/>
      <c r="SR749" s="5"/>
      <c r="SS749" s="5"/>
      <c r="ST749" s="5"/>
      <c r="SU749" s="5"/>
      <c r="SV749" s="5"/>
      <c r="SW749" s="5"/>
      <c r="SX749" s="5"/>
      <c r="SY749" s="5"/>
      <c r="SZ749" s="5"/>
      <c r="TA749" s="5"/>
      <c r="TB749" s="5"/>
      <c r="TC749" s="5"/>
      <c r="TD749" s="5"/>
      <c r="TE749" s="5"/>
      <c r="TF749" s="5"/>
      <c r="TG749" s="5"/>
      <c r="TH749" s="5"/>
      <c r="TI749" s="5"/>
      <c r="TJ749" s="5"/>
      <c r="TK749" s="5"/>
      <c r="TL749" s="5"/>
      <c r="TM749" s="5"/>
      <c r="TN749" s="5"/>
      <c r="TO749" s="5"/>
      <c r="TP749" s="5"/>
      <c r="TQ749" s="5"/>
      <c r="TR749" s="5"/>
      <c r="TS749" s="5"/>
      <c r="TT749" s="5"/>
      <c r="TU749" s="5"/>
      <c r="TV749" s="5"/>
      <c r="TW749" s="5"/>
      <c r="TX749" s="5"/>
      <c r="TY749" s="5"/>
      <c r="TZ749" s="5"/>
      <c r="UA749" s="5"/>
      <c r="UB749" s="5"/>
      <c r="UC749" s="5"/>
      <c r="UD749" s="5"/>
      <c r="UE749" s="5"/>
      <c r="UF749" s="5"/>
      <c r="UG749" s="5"/>
      <c r="UH749" s="5"/>
      <c r="UI749" s="5"/>
      <c r="UJ749" s="5"/>
      <c r="UK749" s="5"/>
      <c r="UL749" s="5"/>
      <c r="UM749" s="5"/>
      <c r="UN749" s="5"/>
      <c r="UO749" s="5"/>
      <c r="UP749" s="5"/>
      <c r="UQ749" s="5"/>
      <c r="UR749" s="5"/>
      <c r="US749" s="5"/>
      <c r="UT749" s="5"/>
      <c r="UU749" s="5"/>
      <c r="UV749" s="5"/>
      <c r="UW749" s="5"/>
      <c r="UX749" s="5"/>
      <c r="UY749" s="5"/>
      <c r="UZ749" s="5"/>
      <c r="VA749" s="5"/>
      <c r="VB749" s="5"/>
      <c r="VC749" s="5"/>
      <c r="VD749" s="5"/>
      <c r="VE749" s="5"/>
      <c r="VF749" s="5"/>
      <c r="VG749" s="5"/>
      <c r="VH749" s="5"/>
      <c r="VI749" s="5"/>
      <c r="VJ749" s="5"/>
      <c r="VK749" s="5"/>
      <c r="VL749" s="5"/>
      <c r="VM749" s="5"/>
      <c r="VN749" s="5"/>
      <c r="VO749" s="5"/>
      <c r="VP749" s="5"/>
      <c r="VQ749" s="5"/>
      <c r="VR749" s="5"/>
      <c r="VS749" s="5"/>
      <c r="VT749" s="5"/>
      <c r="VU749" s="5"/>
      <c r="VV749" s="5"/>
      <c r="VW749" s="5"/>
      <c r="VX749" s="5"/>
      <c r="VY749" s="5"/>
      <c r="VZ749" s="5"/>
      <c r="WA749" s="5"/>
      <c r="WB749" s="5"/>
      <c r="WC749" s="5"/>
      <c r="WD749" s="5"/>
      <c r="WE749" s="5"/>
      <c r="WF749" s="5"/>
      <c r="WG749" s="5"/>
      <c r="WH749" s="5"/>
      <c r="WI749" s="5"/>
      <c r="WJ749" s="5"/>
      <c r="WK749" s="5"/>
      <c r="WL749" s="5"/>
      <c r="WM749" s="5"/>
      <c r="WN749" s="5"/>
      <c r="WO749" s="5"/>
      <c r="WP749" s="5"/>
      <c r="WQ749" s="5"/>
      <c r="WR749" s="5"/>
      <c r="WS749" s="5"/>
      <c r="WT749" s="5"/>
      <c r="WU749" s="5"/>
      <c r="WV749" s="5"/>
      <c r="WW749" s="5"/>
      <c r="WX749" s="5"/>
      <c r="WY749" s="5"/>
      <c r="WZ749" s="5"/>
      <c r="XA749" s="5"/>
      <c r="XB749" s="5"/>
      <c r="XC749" s="5"/>
      <c r="XD749" s="5"/>
      <c r="XE749" s="5"/>
      <c r="XF749" s="5"/>
      <c r="XG749" s="5"/>
      <c r="XH749" s="5"/>
      <c r="XI749" s="5"/>
      <c r="XJ749" s="5"/>
      <c r="XK749" s="5"/>
      <c r="XL749" s="5"/>
      <c r="XM749" s="5"/>
      <c r="XN749" s="5"/>
      <c r="XO749" s="5"/>
      <c r="XP749" s="5"/>
      <c r="XQ749" s="5"/>
      <c r="XR749" s="5"/>
      <c r="XS749" s="5"/>
      <c r="XT749" s="5"/>
      <c r="XU749" s="5"/>
      <c r="XV749" s="5"/>
      <c r="XW749" s="5"/>
    </row>
    <row r="750" spans="39:647" x14ac:dyDescent="0.45">
      <c r="AM750" s="5"/>
      <c r="AN750" s="5"/>
      <c r="AO750" s="5"/>
      <c r="AP750" s="5"/>
      <c r="AQ750" s="5"/>
      <c r="AR750" s="5"/>
      <c r="AS750" s="5"/>
      <c r="AT750" s="5"/>
      <c r="AU750" s="5"/>
      <c r="AV750" s="5"/>
      <c r="AW750" s="5"/>
      <c r="AX750" s="5"/>
      <c r="AY750" s="5"/>
      <c r="AZ750" s="5"/>
      <c r="BA750" s="5"/>
      <c r="BB750" s="5"/>
      <c r="BC750" s="5"/>
      <c r="BD750" s="5"/>
      <c r="BE750" s="5"/>
      <c r="BF750" s="5"/>
      <c r="BG750" s="5"/>
      <c r="BH750" s="5"/>
      <c r="BI750" s="5"/>
      <c r="BJ750" s="5"/>
      <c r="BK750" s="5"/>
      <c r="BL750" s="5"/>
      <c r="BM750" s="5"/>
      <c r="BN750" s="5"/>
      <c r="BO750" s="5"/>
      <c r="BP750" s="5"/>
      <c r="BQ750" s="5"/>
      <c r="BR750" s="5"/>
      <c r="BS750" s="5"/>
      <c r="BT750" s="5"/>
      <c r="BU750" s="5"/>
      <c r="BV750" s="5"/>
      <c r="BW750" s="5"/>
      <c r="BX750" s="5"/>
      <c r="BY750" s="5"/>
      <c r="BZ750" s="5"/>
      <c r="CA750" s="5"/>
      <c r="CB750" s="5"/>
      <c r="CC750" s="5"/>
      <c r="CD750" s="5"/>
      <c r="CE750" s="5"/>
      <c r="CF750" s="5"/>
      <c r="CG750" s="5"/>
      <c r="CH750" s="5"/>
      <c r="CI750" s="5"/>
      <c r="CJ750" s="5"/>
      <c r="CK750" s="5"/>
      <c r="CL750" s="5"/>
      <c r="CM750" s="5"/>
      <c r="CN750" s="5"/>
      <c r="CO750" s="5"/>
      <c r="CP750" s="5"/>
      <c r="CQ750" s="5"/>
      <c r="CR750" s="5"/>
      <c r="CS750" s="5"/>
      <c r="CT750" s="5"/>
      <c r="CU750" s="5"/>
      <c r="CV750" s="5"/>
      <c r="CW750" s="5"/>
      <c r="CX750" s="5"/>
      <c r="CY750" s="5"/>
      <c r="CZ750" s="5"/>
      <c r="DA750" s="5"/>
      <c r="DB750" s="5"/>
      <c r="DC750" s="5"/>
      <c r="DD750" s="5"/>
      <c r="DE750" s="5"/>
      <c r="DF750" s="5"/>
      <c r="DG750" s="5"/>
      <c r="DH750" s="5"/>
      <c r="DI750" s="5"/>
      <c r="DJ750" s="5"/>
      <c r="DK750" s="5"/>
      <c r="DL750" s="5"/>
      <c r="DM750" s="5"/>
      <c r="DN750" s="5"/>
      <c r="DO750" s="5"/>
      <c r="DP750" s="5"/>
      <c r="DQ750" s="5"/>
      <c r="DR750" s="5"/>
      <c r="DS750" s="5"/>
      <c r="DT750" s="5"/>
      <c r="DU750" s="5"/>
      <c r="DV750" s="5"/>
      <c r="DW750" s="5"/>
      <c r="DX750" s="5"/>
      <c r="DY750" s="5"/>
      <c r="DZ750" s="5"/>
      <c r="EA750" s="5"/>
      <c r="EB750" s="5"/>
      <c r="EC750" s="5"/>
      <c r="ED750" s="5"/>
      <c r="EE750" s="5"/>
      <c r="EF750" s="5"/>
      <c r="EG750" s="5"/>
      <c r="EH750" s="5"/>
      <c r="EI750" s="5"/>
      <c r="EJ750" s="5"/>
      <c r="EK750" s="5"/>
      <c r="EL750" s="5"/>
      <c r="EM750" s="5"/>
      <c r="EN750" s="5"/>
      <c r="EO750" s="5"/>
      <c r="EP750" s="5"/>
      <c r="EQ750" s="5"/>
      <c r="ER750" s="5"/>
      <c r="ES750" s="5"/>
      <c r="ET750" s="5"/>
      <c r="EU750" s="5"/>
      <c r="EV750" s="5"/>
      <c r="EW750" s="5"/>
      <c r="EX750" s="5"/>
      <c r="EY750" s="5"/>
      <c r="EZ750" s="5"/>
      <c r="FA750" s="5"/>
      <c r="FB750" s="5"/>
      <c r="FC750" s="5"/>
      <c r="FD750" s="5"/>
      <c r="FE750" s="5"/>
      <c r="FF750" s="5"/>
      <c r="FG750" s="5"/>
      <c r="FH750" s="5"/>
      <c r="FI750" s="5"/>
      <c r="FJ750" s="5"/>
      <c r="FK750" s="5"/>
      <c r="FL750" s="5"/>
      <c r="FM750" s="5"/>
      <c r="FN750" s="5"/>
      <c r="FO750" s="5"/>
      <c r="FP750" s="5"/>
      <c r="FQ750" s="5"/>
      <c r="FR750" s="5"/>
      <c r="FS750" s="5"/>
      <c r="FT750" s="5"/>
      <c r="FU750" s="5"/>
      <c r="FV750" s="5"/>
      <c r="FW750" s="5"/>
      <c r="FX750" s="5"/>
      <c r="FY750" s="5"/>
      <c r="FZ750" s="5"/>
      <c r="GA750" s="5"/>
      <c r="GB750" s="5"/>
      <c r="GC750" s="5"/>
      <c r="GD750" s="5"/>
      <c r="GE750" s="5"/>
      <c r="GF750" s="5"/>
      <c r="GG750" s="5"/>
      <c r="GH750" s="5"/>
      <c r="GI750" s="5"/>
      <c r="GJ750" s="5"/>
      <c r="GK750" s="5"/>
      <c r="GL750" s="5"/>
      <c r="GM750" s="5"/>
      <c r="GN750" s="5"/>
      <c r="GO750" s="5"/>
      <c r="GP750" s="5"/>
      <c r="GQ750" s="5"/>
      <c r="GR750" s="5"/>
      <c r="GS750" s="5"/>
      <c r="GT750" s="5"/>
      <c r="GU750" s="5"/>
      <c r="GV750" s="5"/>
      <c r="GW750" s="5"/>
      <c r="GX750" s="5"/>
      <c r="GY750" s="5"/>
      <c r="GZ750" s="5"/>
      <c r="HA750" s="5"/>
      <c r="HB750" s="5"/>
      <c r="HC750" s="5"/>
      <c r="HD750" s="5"/>
      <c r="HE750" s="5"/>
      <c r="HF750" s="5"/>
      <c r="HG750" s="5"/>
      <c r="HH750" s="5"/>
      <c r="HI750" s="5"/>
      <c r="HJ750" s="5"/>
      <c r="HK750" s="5"/>
      <c r="HL750" s="5"/>
      <c r="HM750" s="5"/>
      <c r="HN750" s="5"/>
      <c r="HO750" s="5"/>
      <c r="HP750" s="5"/>
      <c r="HQ750" s="5"/>
      <c r="HR750" s="5"/>
      <c r="HS750" s="5"/>
      <c r="HT750" s="5"/>
      <c r="HU750" s="5"/>
      <c r="HV750" s="5"/>
      <c r="HW750" s="5"/>
      <c r="HX750" s="5"/>
      <c r="HY750" s="5"/>
      <c r="HZ750" s="5"/>
      <c r="IA750" s="5"/>
      <c r="IB750" s="5"/>
      <c r="IC750" s="5"/>
      <c r="ID750" s="5"/>
      <c r="IE750" s="5"/>
      <c r="IF750" s="5"/>
      <c r="IG750" s="5"/>
      <c r="IH750" s="5"/>
      <c r="II750" s="5"/>
      <c r="IJ750" s="5"/>
      <c r="IK750" s="5"/>
      <c r="IL750" s="5"/>
      <c r="IM750" s="5"/>
      <c r="IN750" s="5"/>
      <c r="IO750" s="5"/>
      <c r="IP750" s="5"/>
      <c r="IQ750" s="5"/>
      <c r="IR750" s="5"/>
      <c r="IS750" s="5"/>
      <c r="IT750" s="5"/>
      <c r="IU750" s="5"/>
      <c r="IV750" s="5"/>
      <c r="IW750" s="5"/>
      <c r="IX750" s="5"/>
      <c r="IY750" s="5"/>
      <c r="IZ750" s="5"/>
      <c r="JA750" s="5"/>
      <c r="JB750" s="5"/>
      <c r="JC750" s="5"/>
      <c r="JD750" s="5"/>
      <c r="JE750" s="5"/>
      <c r="JF750" s="5"/>
      <c r="JG750" s="5"/>
      <c r="JH750" s="5"/>
      <c r="JI750" s="5"/>
      <c r="JJ750" s="5"/>
      <c r="JK750" s="5"/>
      <c r="JL750" s="5"/>
      <c r="JM750" s="5"/>
      <c r="JN750" s="5"/>
      <c r="JO750" s="5"/>
      <c r="JP750" s="5"/>
      <c r="JQ750" s="5"/>
      <c r="JR750" s="5"/>
      <c r="JS750" s="5"/>
      <c r="JT750" s="5"/>
      <c r="JU750" s="5"/>
      <c r="JV750" s="5"/>
      <c r="JW750" s="5"/>
      <c r="JX750" s="5"/>
      <c r="JY750" s="5"/>
      <c r="JZ750" s="5"/>
      <c r="KA750" s="5"/>
      <c r="KB750" s="5"/>
      <c r="KC750" s="5"/>
      <c r="KD750" s="5"/>
      <c r="KE750" s="5"/>
      <c r="KF750" s="5"/>
      <c r="KG750" s="5"/>
      <c r="KH750" s="5"/>
      <c r="KI750" s="5"/>
      <c r="KJ750" s="5"/>
      <c r="KK750" s="5"/>
      <c r="KL750" s="5"/>
      <c r="KM750" s="5"/>
      <c r="KN750" s="5"/>
      <c r="KO750" s="5"/>
      <c r="KP750" s="5"/>
      <c r="KQ750" s="5"/>
      <c r="KR750" s="5"/>
      <c r="KS750" s="5"/>
      <c r="KT750" s="5"/>
      <c r="KU750" s="5"/>
      <c r="KV750" s="5"/>
      <c r="KW750" s="5"/>
      <c r="KX750" s="5"/>
      <c r="KY750" s="5"/>
      <c r="KZ750" s="5"/>
      <c r="LA750" s="5"/>
      <c r="LB750" s="5"/>
      <c r="LC750" s="5"/>
      <c r="LD750" s="5"/>
      <c r="LE750" s="5"/>
      <c r="LF750" s="5"/>
      <c r="LG750" s="5"/>
      <c r="LH750" s="5"/>
      <c r="LI750" s="5"/>
      <c r="LJ750" s="5"/>
      <c r="LK750" s="5"/>
      <c r="LL750" s="5"/>
      <c r="LM750" s="5"/>
      <c r="LN750" s="5"/>
      <c r="LO750" s="5"/>
      <c r="LP750" s="5"/>
      <c r="LQ750" s="5"/>
      <c r="LR750" s="5"/>
      <c r="LS750" s="5"/>
      <c r="LT750" s="5"/>
      <c r="LU750" s="5"/>
      <c r="LV750" s="5"/>
      <c r="LW750" s="5"/>
      <c r="LX750" s="5"/>
      <c r="LY750" s="5"/>
      <c r="LZ750" s="5"/>
      <c r="MA750" s="5"/>
      <c r="MB750" s="5"/>
      <c r="MC750" s="5"/>
      <c r="MD750" s="5"/>
      <c r="ME750" s="5"/>
      <c r="MF750" s="5"/>
      <c r="MG750" s="5"/>
      <c r="MH750" s="5"/>
      <c r="MI750" s="5"/>
      <c r="MJ750" s="5"/>
      <c r="MK750" s="5"/>
      <c r="ML750" s="5"/>
      <c r="MM750" s="5"/>
      <c r="MN750" s="5"/>
      <c r="MO750" s="5"/>
      <c r="MP750" s="5"/>
      <c r="MQ750" s="5"/>
      <c r="MR750" s="5"/>
      <c r="MS750" s="5"/>
      <c r="MT750" s="5"/>
      <c r="MU750" s="5"/>
      <c r="MV750" s="5"/>
      <c r="MW750" s="5"/>
      <c r="MX750" s="5"/>
      <c r="MY750" s="5"/>
      <c r="MZ750" s="5"/>
      <c r="NA750" s="5"/>
      <c r="NB750" s="5"/>
      <c r="NC750" s="5"/>
      <c r="ND750" s="5"/>
      <c r="NE750" s="5"/>
      <c r="NF750" s="5"/>
      <c r="NG750" s="5"/>
      <c r="NH750" s="5"/>
      <c r="NI750" s="5"/>
      <c r="NJ750" s="5"/>
      <c r="NK750" s="5"/>
      <c r="NL750" s="5"/>
      <c r="NM750" s="5"/>
      <c r="NN750" s="5"/>
      <c r="NO750" s="5"/>
      <c r="NP750" s="5"/>
      <c r="NQ750" s="5"/>
      <c r="NR750" s="5"/>
      <c r="NS750" s="5"/>
      <c r="NT750" s="5"/>
      <c r="NU750" s="5"/>
      <c r="NV750" s="5"/>
      <c r="NW750" s="5"/>
      <c r="NX750" s="5"/>
      <c r="NY750" s="5"/>
      <c r="NZ750" s="5"/>
      <c r="OA750" s="5"/>
      <c r="OB750" s="5"/>
      <c r="OC750" s="5"/>
      <c r="OD750" s="5"/>
      <c r="OE750" s="5"/>
      <c r="OF750" s="5"/>
      <c r="OG750" s="5"/>
      <c r="OH750" s="5"/>
      <c r="OI750" s="5"/>
      <c r="OJ750" s="5"/>
      <c r="OK750" s="5"/>
      <c r="OL750" s="5"/>
      <c r="OM750" s="5"/>
      <c r="ON750" s="5"/>
      <c r="OO750" s="5"/>
      <c r="OP750" s="5"/>
      <c r="OQ750" s="5"/>
      <c r="OR750" s="5"/>
      <c r="OS750" s="5"/>
      <c r="OT750" s="5"/>
      <c r="OU750" s="5"/>
      <c r="OV750" s="5"/>
      <c r="OW750" s="5"/>
      <c r="OX750" s="5"/>
      <c r="OY750" s="5"/>
      <c r="OZ750" s="5"/>
      <c r="PA750" s="5"/>
      <c r="PB750" s="5"/>
      <c r="PC750" s="5"/>
      <c r="PD750" s="5"/>
      <c r="PE750" s="5"/>
      <c r="PF750" s="5"/>
      <c r="PG750" s="5"/>
      <c r="PH750" s="5"/>
      <c r="PI750" s="5"/>
      <c r="PJ750" s="5"/>
      <c r="PK750" s="5"/>
      <c r="PL750" s="5"/>
      <c r="PM750" s="5"/>
      <c r="PN750" s="5"/>
      <c r="PO750" s="5"/>
      <c r="PP750" s="5"/>
      <c r="PQ750" s="5"/>
      <c r="PR750" s="5"/>
      <c r="PS750" s="5"/>
      <c r="PT750" s="5"/>
      <c r="PU750" s="5"/>
      <c r="PV750" s="5"/>
      <c r="PW750" s="5"/>
      <c r="PX750" s="5"/>
      <c r="PY750" s="5"/>
      <c r="PZ750" s="5"/>
      <c r="QA750" s="5"/>
      <c r="QB750" s="5"/>
      <c r="QC750" s="5"/>
      <c r="QD750" s="5"/>
      <c r="QE750" s="5"/>
      <c r="QF750" s="5"/>
      <c r="QG750" s="5"/>
      <c r="QH750" s="5"/>
      <c r="QI750" s="5"/>
      <c r="QJ750" s="5"/>
      <c r="QK750" s="5"/>
      <c r="QL750" s="5"/>
      <c r="QM750" s="5"/>
      <c r="QN750" s="5"/>
      <c r="QO750" s="5"/>
      <c r="QP750" s="5"/>
      <c r="QQ750" s="5"/>
      <c r="QR750" s="5"/>
      <c r="QS750" s="5"/>
      <c r="QT750" s="5"/>
      <c r="QU750" s="5"/>
      <c r="QV750" s="5"/>
      <c r="QW750" s="5"/>
      <c r="QX750" s="5"/>
      <c r="QY750" s="5"/>
      <c r="QZ750" s="5"/>
      <c r="RA750" s="5"/>
      <c r="RB750" s="5"/>
      <c r="RC750" s="5"/>
      <c r="RD750" s="5"/>
      <c r="RE750" s="5"/>
      <c r="RF750" s="5"/>
      <c r="RG750" s="5"/>
      <c r="RH750" s="5"/>
      <c r="RI750" s="5"/>
      <c r="RJ750" s="5"/>
      <c r="RK750" s="5"/>
      <c r="RL750" s="5"/>
      <c r="RM750" s="5"/>
      <c r="RN750" s="5"/>
      <c r="RO750" s="5"/>
      <c r="RP750" s="5"/>
      <c r="RQ750" s="5"/>
      <c r="RR750" s="5"/>
      <c r="RS750" s="5"/>
      <c r="RT750" s="5"/>
      <c r="RU750" s="5"/>
      <c r="RV750" s="5"/>
      <c r="RW750" s="5"/>
      <c r="RX750" s="5"/>
      <c r="RY750" s="5"/>
      <c r="RZ750" s="5"/>
      <c r="SA750" s="5"/>
      <c r="SB750" s="5"/>
      <c r="SC750" s="5"/>
      <c r="SD750" s="5"/>
      <c r="SE750" s="5"/>
      <c r="SF750" s="5"/>
      <c r="SG750" s="5"/>
      <c r="SH750" s="5"/>
      <c r="SI750" s="5"/>
      <c r="SJ750" s="5"/>
      <c r="SK750" s="5"/>
      <c r="SL750" s="5"/>
      <c r="SM750" s="5"/>
      <c r="SN750" s="5"/>
      <c r="SO750" s="5"/>
      <c r="SP750" s="5"/>
      <c r="SQ750" s="5"/>
      <c r="SR750" s="5"/>
      <c r="SS750" s="5"/>
      <c r="ST750" s="5"/>
      <c r="SU750" s="5"/>
      <c r="SV750" s="5"/>
      <c r="SW750" s="5"/>
      <c r="SX750" s="5"/>
      <c r="SY750" s="5"/>
      <c r="SZ750" s="5"/>
      <c r="TA750" s="5"/>
      <c r="TB750" s="5"/>
      <c r="TC750" s="5"/>
      <c r="TD750" s="5"/>
      <c r="TE750" s="5"/>
      <c r="TF750" s="5"/>
      <c r="TG750" s="5"/>
      <c r="TH750" s="5"/>
      <c r="TI750" s="5"/>
      <c r="TJ750" s="5"/>
      <c r="TK750" s="5"/>
      <c r="TL750" s="5"/>
      <c r="TM750" s="5"/>
      <c r="TN750" s="5"/>
      <c r="TO750" s="5"/>
      <c r="TP750" s="5"/>
      <c r="TQ750" s="5"/>
      <c r="TR750" s="5"/>
      <c r="TS750" s="5"/>
      <c r="TT750" s="5"/>
      <c r="TU750" s="5"/>
      <c r="TV750" s="5"/>
      <c r="TW750" s="5"/>
      <c r="TX750" s="5"/>
      <c r="TY750" s="5"/>
      <c r="TZ750" s="5"/>
      <c r="UA750" s="5"/>
      <c r="UB750" s="5"/>
      <c r="UC750" s="5"/>
      <c r="UD750" s="5"/>
      <c r="UE750" s="5"/>
      <c r="UF750" s="5"/>
      <c r="UG750" s="5"/>
      <c r="UH750" s="5"/>
      <c r="UI750" s="5"/>
      <c r="UJ750" s="5"/>
      <c r="UK750" s="5"/>
      <c r="UL750" s="5"/>
      <c r="UM750" s="5"/>
      <c r="UN750" s="5"/>
      <c r="UO750" s="5"/>
      <c r="UP750" s="5"/>
      <c r="UQ750" s="5"/>
      <c r="UR750" s="5"/>
      <c r="US750" s="5"/>
      <c r="UT750" s="5"/>
      <c r="UU750" s="5"/>
      <c r="UV750" s="5"/>
      <c r="UW750" s="5"/>
      <c r="UX750" s="5"/>
      <c r="UY750" s="5"/>
      <c r="UZ750" s="5"/>
      <c r="VA750" s="5"/>
      <c r="VB750" s="5"/>
      <c r="VC750" s="5"/>
      <c r="VD750" s="5"/>
      <c r="VE750" s="5"/>
      <c r="VF750" s="5"/>
      <c r="VG750" s="5"/>
      <c r="VH750" s="5"/>
      <c r="VI750" s="5"/>
      <c r="VJ750" s="5"/>
      <c r="VK750" s="5"/>
      <c r="VL750" s="5"/>
      <c r="VM750" s="5"/>
      <c r="VN750" s="5"/>
      <c r="VO750" s="5"/>
      <c r="VP750" s="5"/>
      <c r="VQ750" s="5"/>
      <c r="VR750" s="5"/>
      <c r="VS750" s="5"/>
      <c r="VT750" s="5"/>
      <c r="VU750" s="5"/>
      <c r="VV750" s="5"/>
      <c r="VW750" s="5"/>
      <c r="VX750" s="5"/>
      <c r="VY750" s="5"/>
      <c r="VZ750" s="5"/>
      <c r="WA750" s="5"/>
      <c r="WB750" s="5"/>
      <c r="WC750" s="5"/>
      <c r="WD750" s="5"/>
      <c r="WE750" s="5"/>
      <c r="WF750" s="5"/>
      <c r="WG750" s="5"/>
      <c r="WH750" s="5"/>
      <c r="WI750" s="5"/>
      <c r="WJ750" s="5"/>
      <c r="WK750" s="5"/>
      <c r="WL750" s="5"/>
      <c r="WM750" s="5"/>
      <c r="WN750" s="5"/>
      <c r="WO750" s="5"/>
      <c r="WP750" s="5"/>
      <c r="WQ750" s="5"/>
      <c r="WR750" s="5"/>
      <c r="WS750" s="5"/>
      <c r="WT750" s="5"/>
      <c r="WU750" s="5"/>
      <c r="WV750" s="5"/>
      <c r="WW750" s="5"/>
      <c r="WX750" s="5"/>
      <c r="WY750" s="5"/>
      <c r="WZ750" s="5"/>
      <c r="XA750" s="5"/>
      <c r="XB750" s="5"/>
      <c r="XC750" s="5"/>
      <c r="XD750" s="5"/>
      <c r="XE750" s="5"/>
      <c r="XF750" s="5"/>
      <c r="XG750" s="5"/>
      <c r="XH750" s="5"/>
      <c r="XI750" s="5"/>
      <c r="XJ750" s="5"/>
      <c r="XK750" s="5"/>
      <c r="XL750" s="5"/>
      <c r="XM750" s="5"/>
      <c r="XN750" s="5"/>
      <c r="XO750" s="5"/>
      <c r="XP750" s="5"/>
      <c r="XQ750" s="5"/>
      <c r="XR750" s="5"/>
      <c r="XS750" s="5"/>
      <c r="XT750" s="5"/>
      <c r="XU750" s="5"/>
      <c r="XV750" s="5"/>
      <c r="XW750" s="5"/>
    </row>
    <row r="751" spans="39:647" x14ac:dyDescent="0.45">
      <c r="AM751" s="5"/>
      <c r="AN751" s="5"/>
      <c r="AO751" s="5"/>
      <c r="AP751" s="5"/>
      <c r="AQ751" s="5"/>
      <c r="AR751" s="5"/>
      <c r="AS751" s="5"/>
      <c r="AT751" s="5"/>
      <c r="AU751" s="5"/>
      <c r="AV751" s="5"/>
      <c r="AW751" s="5"/>
      <c r="AX751" s="5"/>
      <c r="AY751" s="5"/>
      <c r="AZ751" s="5"/>
      <c r="BA751" s="5"/>
      <c r="BB751" s="5"/>
      <c r="BC751" s="5"/>
      <c r="BD751" s="5"/>
      <c r="BE751" s="5"/>
      <c r="BF751" s="5"/>
      <c r="BG751" s="5"/>
      <c r="BH751" s="5"/>
      <c r="BI751" s="5"/>
      <c r="BJ751" s="5"/>
      <c r="BK751" s="5"/>
      <c r="BL751" s="5"/>
      <c r="BM751" s="5"/>
      <c r="BN751" s="5"/>
      <c r="BO751" s="5"/>
      <c r="BP751" s="5"/>
      <c r="BQ751" s="5"/>
      <c r="BR751" s="5"/>
      <c r="BS751" s="5"/>
      <c r="BT751" s="5"/>
      <c r="BU751" s="5"/>
      <c r="BV751" s="5"/>
      <c r="BW751" s="5"/>
      <c r="BX751" s="5"/>
      <c r="BY751" s="5"/>
      <c r="BZ751" s="5"/>
      <c r="CA751" s="5"/>
      <c r="CB751" s="5"/>
      <c r="CC751" s="5"/>
      <c r="CD751" s="5"/>
      <c r="CE751" s="5"/>
      <c r="CF751" s="5"/>
      <c r="CG751" s="5"/>
      <c r="CH751" s="5"/>
      <c r="CI751" s="5"/>
      <c r="CJ751" s="5"/>
      <c r="CK751" s="5"/>
      <c r="CL751" s="5"/>
      <c r="CM751" s="5"/>
      <c r="CN751" s="5"/>
      <c r="CO751" s="5"/>
      <c r="CP751" s="5"/>
      <c r="CQ751" s="5"/>
      <c r="CR751" s="5"/>
      <c r="CS751" s="5"/>
      <c r="CT751" s="5"/>
      <c r="CU751" s="5"/>
      <c r="CV751" s="5"/>
      <c r="CW751" s="5"/>
      <c r="CX751" s="5"/>
      <c r="CY751" s="5"/>
      <c r="CZ751" s="5"/>
      <c r="DA751" s="5"/>
      <c r="DB751" s="5"/>
      <c r="DC751" s="5"/>
      <c r="DD751" s="5"/>
      <c r="DE751" s="5"/>
      <c r="DF751" s="5"/>
      <c r="DG751" s="5"/>
      <c r="DH751" s="5"/>
      <c r="DI751" s="5"/>
      <c r="DJ751" s="5"/>
      <c r="DK751" s="5"/>
      <c r="DL751" s="5"/>
      <c r="DM751" s="5"/>
      <c r="DN751" s="5"/>
      <c r="DO751" s="5"/>
      <c r="DP751" s="5"/>
      <c r="DQ751" s="5"/>
      <c r="DR751" s="5"/>
      <c r="DS751" s="5"/>
      <c r="DT751" s="5"/>
      <c r="DU751" s="5"/>
      <c r="DV751" s="5"/>
      <c r="DW751" s="5"/>
      <c r="DX751" s="5"/>
      <c r="DY751" s="5"/>
      <c r="DZ751" s="5"/>
      <c r="EA751" s="5"/>
      <c r="EB751" s="5"/>
      <c r="EC751" s="5"/>
      <c r="ED751" s="5"/>
      <c r="EE751" s="5"/>
      <c r="EF751" s="5"/>
      <c r="EG751" s="5"/>
      <c r="EH751" s="5"/>
      <c r="EI751" s="5"/>
      <c r="EJ751" s="5"/>
      <c r="EK751" s="5"/>
      <c r="EL751" s="5"/>
      <c r="EM751" s="5"/>
      <c r="EN751" s="5"/>
      <c r="EO751" s="5"/>
      <c r="EP751" s="5"/>
      <c r="EQ751" s="5"/>
      <c r="ER751" s="5"/>
      <c r="ES751" s="5"/>
      <c r="ET751" s="5"/>
      <c r="EU751" s="5"/>
      <c r="EV751" s="5"/>
      <c r="EW751" s="5"/>
      <c r="EX751" s="5"/>
      <c r="EY751" s="5"/>
      <c r="EZ751" s="5"/>
      <c r="FA751" s="5"/>
      <c r="FB751" s="5"/>
      <c r="FC751" s="5"/>
      <c r="FD751" s="5"/>
      <c r="FE751" s="5"/>
      <c r="FF751" s="5"/>
      <c r="FG751" s="5"/>
      <c r="FH751" s="5"/>
      <c r="FI751" s="5"/>
      <c r="FJ751" s="5"/>
      <c r="FK751" s="5"/>
      <c r="FL751" s="5"/>
      <c r="FM751" s="5"/>
      <c r="FN751" s="5"/>
      <c r="FO751" s="5"/>
      <c r="FP751" s="5"/>
      <c r="FQ751" s="5"/>
      <c r="FR751" s="5"/>
      <c r="FS751" s="5"/>
      <c r="FT751" s="5"/>
      <c r="FU751" s="5"/>
      <c r="FV751" s="5"/>
      <c r="FW751" s="5"/>
      <c r="FX751" s="5"/>
      <c r="FY751" s="5"/>
      <c r="FZ751" s="5"/>
      <c r="GA751" s="5"/>
      <c r="GB751" s="5"/>
      <c r="GC751" s="5"/>
      <c r="GD751" s="5"/>
      <c r="GE751" s="5"/>
      <c r="GF751" s="5"/>
      <c r="GG751" s="5"/>
      <c r="GH751" s="5"/>
      <c r="GI751" s="5"/>
      <c r="GJ751" s="5"/>
      <c r="GK751" s="5"/>
      <c r="GL751" s="5"/>
      <c r="GM751" s="5"/>
      <c r="GN751" s="5"/>
      <c r="GO751" s="5"/>
      <c r="GP751" s="5"/>
      <c r="GQ751" s="5"/>
      <c r="GR751" s="5"/>
      <c r="GS751" s="5"/>
      <c r="GT751" s="5"/>
      <c r="GU751" s="5"/>
      <c r="GV751" s="5"/>
      <c r="GW751" s="5"/>
      <c r="GX751" s="5"/>
      <c r="GY751" s="5"/>
      <c r="GZ751" s="5"/>
      <c r="HA751" s="5"/>
      <c r="HB751" s="5"/>
      <c r="HC751" s="5"/>
      <c r="HD751" s="5"/>
      <c r="HE751" s="5"/>
      <c r="HF751" s="5"/>
      <c r="HG751" s="5"/>
      <c r="HH751" s="5"/>
      <c r="HI751" s="5"/>
      <c r="HJ751" s="5"/>
      <c r="HK751" s="5"/>
      <c r="HL751" s="5"/>
      <c r="HM751" s="5"/>
      <c r="HN751" s="5"/>
      <c r="HO751" s="5"/>
      <c r="HP751" s="5"/>
      <c r="HQ751" s="5"/>
      <c r="HR751" s="5"/>
      <c r="HS751" s="5"/>
      <c r="HT751" s="5"/>
      <c r="HU751" s="5"/>
      <c r="HV751" s="5"/>
      <c r="HW751" s="5"/>
      <c r="HX751" s="5"/>
      <c r="HY751" s="5"/>
      <c r="HZ751" s="5"/>
      <c r="IA751" s="5"/>
      <c r="IB751" s="5"/>
      <c r="IC751" s="5"/>
      <c r="ID751" s="5"/>
      <c r="IE751" s="5"/>
      <c r="IF751" s="5"/>
      <c r="IG751" s="5"/>
      <c r="IH751" s="5"/>
      <c r="II751" s="5"/>
      <c r="IJ751" s="5"/>
      <c r="IK751" s="5"/>
      <c r="IL751" s="5"/>
      <c r="IM751" s="5"/>
      <c r="IN751" s="5"/>
      <c r="IO751" s="5"/>
      <c r="IP751" s="5"/>
      <c r="IQ751" s="5"/>
      <c r="IR751" s="5"/>
      <c r="IS751" s="5"/>
      <c r="IT751" s="5"/>
      <c r="IU751" s="5"/>
      <c r="IV751" s="5"/>
      <c r="IW751" s="5"/>
      <c r="IX751" s="5"/>
      <c r="IY751" s="5"/>
      <c r="IZ751" s="5"/>
      <c r="JA751" s="5"/>
      <c r="JB751" s="5"/>
      <c r="JC751" s="5"/>
      <c r="JD751" s="5"/>
      <c r="JE751" s="5"/>
      <c r="JF751" s="5"/>
      <c r="JG751" s="5"/>
      <c r="JH751" s="5"/>
      <c r="JI751" s="5"/>
      <c r="JJ751" s="5"/>
      <c r="JK751" s="5"/>
      <c r="JL751" s="5"/>
      <c r="JM751" s="5"/>
      <c r="JN751" s="5"/>
      <c r="JO751" s="5"/>
      <c r="JP751" s="5"/>
      <c r="JQ751" s="5"/>
      <c r="JR751" s="5"/>
      <c r="JS751" s="5"/>
      <c r="JT751" s="5"/>
      <c r="JU751" s="5"/>
      <c r="JV751" s="5"/>
      <c r="JW751" s="5"/>
      <c r="JX751" s="5"/>
      <c r="JY751" s="5"/>
      <c r="JZ751" s="5"/>
      <c r="KA751" s="5"/>
      <c r="KB751" s="5"/>
      <c r="KC751" s="5"/>
      <c r="KD751" s="5"/>
      <c r="KE751" s="5"/>
      <c r="KF751" s="5"/>
      <c r="KG751" s="5"/>
      <c r="KH751" s="5"/>
      <c r="KI751" s="5"/>
      <c r="KJ751" s="5"/>
      <c r="KK751" s="5"/>
      <c r="KL751" s="5"/>
      <c r="KM751" s="5"/>
      <c r="KN751" s="5"/>
      <c r="KO751" s="5"/>
      <c r="KP751" s="5"/>
      <c r="KQ751" s="5"/>
      <c r="KR751" s="5"/>
      <c r="KS751" s="5"/>
      <c r="KT751" s="5"/>
      <c r="KU751" s="5"/>
      <c r="KV751" s="5"/>
      <c r="KW751" s="5"/>
      <c r="KX751" s="5"/>
      <c r="KY751" s="5"/>
      <c r="KZ751" s="5"/>
      <c r="LA751" s="5"/>
      <c r="LB751" s="5"/>
      <c r="LC751" s="5"/>
      <c r="LD751" s="5"/>
      <c r="LE751" s="5"/>
      <c r="LF751" s="5"/>
      <c r="LG751" s="5"/>
      <c r="LH751" s="5"/>
      <c r="LI751" s="5"/>
      <c r="LJ751" s="5"/>
      <c r="LK751" s="5"/>
      <c r="LL751" s="5"/>
      <c r="LM751" s="5"/>
      <c r="LN751" s="5"/>
      <c r="LO751" s="5"/>
      <c r="LP751" s="5"/>
      <c r="LQ751" s="5"/>
      <c r="LR751" s="5"/>
      <c r="LS751" s="5"/>
      <c r="LT751" s="5"/>
      <c r="LU751" s="5"/>
      <c r="LV751" s="5"/>
      <c r="LW751" s="5"/>
      <c r="LX751" s="5"/>
      <c r="LY751" s="5"/>
      <c r="LZ751" s="5"/>
      <c r="MA751" s="5"/>
      <c r="MB751" s="5"/>
      <c r="MC751" s="5"/>
      <c r="MD751" s="5"/>
      <c r="ME751" s="5"/>
      <c r="MF751" s="5"/>
      <c r="MG751" s="5"/>
      <c r="MH751" s="5"/>
      <c r="MI751" s="5"/>
      <c r="MJ751" s="5"/>
      <c r="MK751" s="5"/>
      <c r="ML751" s="5"/>
      <c r="MM751" s="5"/>
      <c r="MN751" s="5"/>
      <c r="MO751" s="5"/>
      <c r="MP751" s="5"/>
      <c r="MQ751" s="5"/>
      <c r="MR751" s="5"/>
      <c r="MS751" s="5"/>
      <c r="MT751" s="5"/>
      <c r="MU751" s="5"/>
      <c r="MV751" s="5"/>
      <c r="MW751" s="5"/>
      <c r="MX751" s="5"/>
      <c r="MY751" s="5"/>
      <c r="MZ751" s="5"/>
      <c r="NA751" s="5"/>
      <c r="NB751" s="5"/>
      <c r="NC751" s="5"/>
      <c r="ND751" s="5"/>
      <c r="NE751" s="5"/>
      <c r="NF751" s="5"/>
      <c r="NG751" s="5"/>
      <c r="NH751" s="5"/>
      <c r="NI751" s="5"/>
      <c r="NJ751" s="5"/>
      <c r="NK751" s="5"/>
      <c r="NL751" s="5"/>
      <c r="NM751" s="5"/>
      <c r="NN751" s="5"/>
      <c r="NO751" s="5"/>
      <c r="NP751" s="5"/>
      <c r="NQ751" s="5"/>
      <c r="NR751" s="5"/>
      <c r="NS751" s="5"/>
      <c r="NT751" s="5"/>
      <c r="NU751" s="5"/>
      <c r="NV751" s="5"/>
      <c r="NW751" s="5"/>
      <c r="NX751" s="5"/>
      <c r="NY751" s="5"/>
      <c r="NZ751" s="5"/>
      <c r="OA751" s="5"/>
      <c r="OB751" s="5"/>
      <c r="OC751" s="5"/>
      <c r="OD751" s="5"/>
      <c r="OE751" s="5"/>
      <c r="OF751" s="5"/>
      <c r="OG751" s="5"/>
      <c r="OH751" s="5"/>
      <c r="OI751" s="5"/>
      <c r="OJ751" s="5"/>
      <c r="OK751" s="5"/>
      <c r="OL751" s="5"/>
      <c r="OM751" s="5"/>
      <c r="ON751" s="5"/>
      <c r="OO751" s="5"/>
      <c r="OP751" s="5"/>
      <c r="OQ751" s="5"/>
      <c r="OR751" s="5"/>
      <c r="OS751" s="5"/>
      <c r="OT751" s="5"/>
      <c r="OU751" s="5"/>
      <c r="OV751" s="5"/>
      <c r="OW751" s="5"/>
      <c r="OX751" s="5"/>
      <c r="OY751" s="5"/>
      <c r="OZ751" s="5"/>
      <c r="PA751" s="5"/>
      <c r="PB751" s="5"/>
      <c r="PC751" s="5"/>
      <c r="PD751" s="5"/>
      <c r="PE751" s="5"/>
      <c r="PF751" s="5"/>
      <c r="PG751" s="5"/>
      <c r="PH751" s="5"/>
      <c r="PI751" s="5"/>
      <c r="PJ751" s="5"/>
      <c r="PK751" s="5"/>
      <c r="PL751" s="5"/>
      <c r="PM751" s="5"/>
      <c r="PN751" s="5"/>
      <c r="PO751" s="5"/>
      <c r="PP751" s="5"/>
      <c r="PQ751" s="5"/>
      <c r="PR751" s="5"/>
      <c r="PS751" s="5"/>
      <c r="PT751" s="5"/>
      <c r="PU751" s="5"/>
      <c r="PV751" s="5"/>
      <c r="PW751" s="5"/>
      <c r="PX751" s="5"/>
      <c r="PY751" s="5"/>
      <c r="PZ751" s="5"/>
      <c r="QA751" s="5"/>
      <c r="QB751" s="5"/>
      <c r="QC751" s="5"/>
      <c r="QD751" s="5"/>
      <c r="QE751" s="5"/>
      <c r="QF751" s="5"/>
      <c r="QG751" s="5"/>
      <c r="QH751" s="5"/>
      <c r="QI751" s="5"/>
      <c r="QJ751" s="5"/>
      <c r="QK751" s="5"/>
      <c r="QL751" s="5"/>
      <c r="QM751" s="5"/>
      <c r="QN751" s="5"/>
      <c r="QO751" s="5"/>
      <c r="QP751" s="5"/>
      <c r="QQ751" s="5"/>
      <c r="QR751" s="5"/>
      <c r="QS751" s="5"/>
      <c r="QT751" s="5"/>
      <c r="QU751" s="5"/>
      <c r="QV751" s="5"/>
      <c r="QW751" s="5"/>
      <c r="QX751" s="5"/>
      <c r="QY751" s="5"/>
      <c r="QZ751" s="5"/>
      <c r="RA751" s="5"/>
      <c r="RB751" s="5"/>
      <c r="RC751" s="5"/>
      <c r="RD751" s="5"/>
      <c r="RE751" s="5"/>
      <c r="RF751" s="5"/>
      <c r="RG751" s="5"/>
      <c r="RH751" s="5"/>
      <c r="RI751" s="5"/>
      <c r="RJ751" s="5"/>
      <c r="RK751" s="5"/>
      <c r="RL751" s="5"/>
      <c r="RM751" s="5"/>
      <c r="RN751" s="5"/>
      <c r="RO751" s="5"/>
      <c r="RP751" s="5"/>
      <c r="RQ751" s="5"/>
      <c r="RR751" s="5"/>
      <c r="RS751" s="5"/>
      <c r="RT751" s="5"/>
      <c r="RU751" s="5"/>
      <c r="RV751" s="5"/>
      <c r="RW751" s="5"/>
      <c r="RX751" s="5"/>
      <c r="RY751" s="5"/>
      <c r="RZ751" s="5"/>
      <c r="SA751" s="5"/>
      <c r="SB751" s="5"/>
      <c r="SC751" s="5"/>
      <c r="SD751" s="5"/>
      <c r="SE751" s="5"/>
      <c r="SF751" s="5"/>
      <c r="SG751" s="5"/>
      <c r="SH751" s="5"/>
      <c r="SI751" s="5"/>
      <c r="SJ751" s="5"/>
      <c r="SK751" s="5"/>
      <c r="SL751" s="5"/>
      <c r="SM751" s="5"/>
      <c r="SN751" s="5"/>
      <c r="SO751" s="5"/>
      <c r="SP751" s="5"/>
      <c r="SQ751" s="5"/>
      <c r="SR751" s="5"/>
      <c r="SS751" s="5"/>
      <c r="ST751" s="5"/>
      <c r="SU751" s="5"/>
      <c r="SV751" s="5"/>
      <c r="SW751" s="5"/>
      <c r="SX751" s="5"/>
      <c r="SY751" s="5"/>
      <c r="SZ751" s="5"/>
      <c r="TA751" s="5"/>
      <c r="TB751" s="5"/>
      <c r="TC751" s="5"/>
      <c r="TD751" s="5"/>
      <c r="TE751" s="5"/>
      <c r="TF751" s="5"/>
      <c r="TG751" s="5"/>
      <c r="TH751" s="5"/>
      <c r="TI751" s="5"/>
      <c r="TJ751" s="5"/>
      <c r="TK751" s="5"/>
      <c r="TL751" s="5"/>
      <c r="TM751" s="5"/>
      <c r="TN751" s="5"/>
      <c r="TO751" s="5"/>
      <c r="TP751" s="5"/>
      <c r="TQ751" s="5"/>
      <c r="TR751" s="5"/>
      <c r="TS751" s="5"/>
      <c r="TT751" s="5"/>
      <c r="TU751" s="5"/>
      <c r="TV751" s="5"/>
      <c r="TW751" s="5"/>
      <c r="TX751" s="5"/>
      <c r="TY751" s="5"/>
      <c r="TZ751" s="5"/>
      <c r="UA751" s="5"/>
      <c r="UB751" s="5"/>
      <c r="UC751" s="5"/>
      <c r="UD751" s="5"/>
      <c r="UE751" s="5"/>
      <c r="UF751" s="5"/>
      <c r="UG751" s="5"/>
      <c r="UH751" s="5"/>
      <c r="UI751" s="5"/>
      <c r="UJ751" s="5"/>
      <c r="UK751" s="5"/>
      <c r="UL751" s="5"/>
      <c r="UM751" s="5"/>
      <c r="UN751" s="5"/>
      <c r="UO751" s="5"/>
      <c r="UP751" s="5"/>
      <c r="UQ751" s="5"/>
      <c r="UR751" s="5"/>
      <c r="US751" s="5"/>
      <c r="UT751" s="5"/>
      <c r="UU751" s="5"/>
      <c r="UV751" s="5"/>
      <c r="UW751" s="5"/>
      <c r="UX751" s="5"/>
      <c r="UY751" s="5"/>
      <c r="UZ751" s="5"/>
      <c r="VA751" s="5"/>
      <c r="VB751" s="5"/>
      <c r="VC751" s="5"/>
      <c r="VD751" s="5"/>
      <c r="VE751" s="5"/>
      <c r="VF751" s="5"/>
      <c r="VG751" s="5"/>
      <c r="VH751" s="5"/>
      <c r="VI751" s="5"/>
      <c r="VJ751" s="5"/>
      <c r="VK751" s="5"/>
      <c r="VL751" s="5"/>
      <c r="VM751" s="5"/>
      <c r="VN751" s="5"/>
      <c r="VO751" s="5"/>
      <c r="VP751" s="5"/>
      <c r="VQ751" s="5"/>
      <c r="VR751" s="5"/>
      <c r="VS751" s="5"/>
      <c r="VT751" s="5"/>
      <c r="VU751" s="5"/>
      <c r="VV751" s="5"/>
      <c r="VW751" s="5"/>
      <c r="VX751" s="5"/>
      <c r="VY751" s="5"/>
      <c r="VZ751" s="5"/>
      <c r="WA751" s="5"/>
      <c r="WB751" s="5"/>
      <c r="WC751" s="5"/>
      <c r="WD751" s="5"/>
      <c r="WE751" s="5"/>
      <c r="WF751" s="5"/>
      <c r="WG751" s="5"/>
      <c r="WH751" s="5"/>
      <c r="WI751" s="5"/>
      <c r="WJ751" s="5"/>
      <c r="WK751" s="5"/>
      <c r="WL751" s="5"/>
      <c r="WM751" s="5"/>
      <c r="WN751" s="5"/>
      <c r="WO751" s="5"/>
      <c r="WP751" s="5"/>
      <c r="WQ751" s="5"/>
      <c r="WR751" s="5"/>
      <c r="WS751" s="5"/>
      <c r="WT751" s="5"/>
      <c r="WU751" s="5"/>
      <c r="WV751" s="5"/>
      <c r="WW751" s="5"/>
      <c r="WX751" s="5"/>
      <c r="WY751" s="5"/>
      <c r="WZ751" s="5"/>
      <c r="XA751" s="5"/>
      <c r="XB751" s="5"/>
      <c r="XC751" s="5"/>
      <c r="XD751" s="5"/>
      <c r="XE751" s="5"/>
      <c r="XF751" s="5"/>
      <c r="XG751" s="5"/>
      <c r="XH751" s="5"/>
      <c r="XI751" s="5"/>
      <c r="XJ751" s="5"/>
      <c r="XK751" s="5"/>
      <c r="XL751" s="5"/>
      <c r="XM751" s="5"/>
      <c r="XN751" s="5"/>
      <c r="XO751" s="5"/>
      <c r="XP751" s="5"/>
      <c r="XQ751" s="5"/>
      <c r="XR751" s="5"/>
      <c r="XS751" s="5"/>
      <c r="XT751" s="5"/>
      <c r="XU751" s="5"/>
      <c r="XV751" s="5"/>
      <c r="XW751" s="5"/>
    </row>
    <row r="752" spans="39:647" x14ac:dyDescent="0.45">
      <c r="AM752" s="5"/>
      <c r="AN752" s="5"/>
      <c r="AO752" s="5"/>
      <c r="AP752" s="5"/>
      <c r="AQ752" s="5"/>
      <c r="AR752" s="5"/>
      <c r="AS752" s="5"/>
      <c r="AT752" s="5"/>
      <c r="AU752" s="5"/>
      <c r="AV752" s="5"/>
      <c r="AW752" s="5"/>
      <c r="AX752" s="5"/>
      <c r="AY752" s="5"/>
      <c r="AZ752" s="5"/>
      <c r="BA752" s="5"/>
      <c r="BB752" s="5"/>
      <c r="BC752" s="5"/>
      <c r="BD752" s="5"/>
      <c r="BE752" s="5"/>
      <c r="BF752" s="5"/>
      <c r="BG752" s="5"/>
      <c r="BH752" s="5"/>
      <c r="BI752" s="5"/>
      <c r="BJ752" s="5"/>
      <c r="BK752" s="5"/>
      <c r="BL752" s="5"/>
      <c r="BM752" s="5"/>
      <c r="BN752" s="5"/>
      <c r="BO752" s="5"/>
      <c r="BP752" s="5"/>
      <c r="BQ752" s="5"/>
      <c r="BR752" s="5"/>
      <c r="BS752" s="5"/>
      <c r="BT752" s="5"/>
      <c r="BU752" s="5"/>
      <c r="BV752" s="5"/>
      <c r="BW752" s="5"/>
      <c r="BX752" s="5"/>
      <c r="BY752" s="5"/>
      <c r="BZ752" s="5"/>
      <c r="CA752" s="5"/>
      <c r="CB752" s="5"/>
      <c r="CC752" s="5"/>
      <c r="CD752" s="5"/>
      <c r="CE752" s="5"/>
      <c r="CF752" s="5"/>
      <c r="CG752" s="5"/>
      <c r="CH752" s="5"/>
      <c r="CI752" s="5"/>
      <c r="CJ752" s="5"/>
      <c r="CK752" s="5"/>
      <c r="CL752" s="5"/>
      <c r="CM752" s="5"/>
      <c r="CN752" s="5"/>
      <c r="CO752" s="5"/>
      <c r="CP752" s="5"/>
      <c r="CQ752" s="5"/>
      <c r="CR752" s="5"/>
      <c r="CS752" s="5"/>
      <c r="CT752" s="5"/>
      <c r="CU752" s="5"/>
      <c r="CV752" s="5"/>
      <c r="CW752" s="5"/>
      <c r="CX752" s="5"/>
      <c r="CY752" s="5"/>
      <c r="CZ752" s="5"/>
      <c r="DA752" s="5"/>
      <c r="DB752" s="5"/>
      <c r="DC752" s="5"/>
      <c r="DD752" s="5"/>
      <c r="DE752" s="5"/>
      <c r="DF752" s="5"/>
      <c r="DG752" s="5"/>
      <c r="DH752" s="5"/>
      <c r="DI752" s="5"/>
      <c r="DJ752" s="5"/>
      <c r="DK752" s="5"/>
      <c r="DL752" s="5"/>
      <c r="DM752" s="5"/>
      <c r="DN752" s="5"/>
      <c r="DO752" s="5"/>
      <c r="DP752" s="5"/>
      <c r="DQ752" s="5"/>
      <c r="DR752" s="5"/>
      <c r="DS752" s="5"/>
      <c r="DT752" s="5"/>
      <c r="DU752" s="5"/>
      <c r="DV752" s="5"/>
      <c r="DW752" s="5"/>
      <c r="DX752" s="5"/>
      <c r="DY752" s="5"/>
      <c r="DZ752" s="5"/>
      <c r="EA752" s="5"/>
      <c r="EB752" s="5"/>
      <c r="EC752" s="5"/>
      <c r="ED752" s="5"/>
      <c r="EE752" s="5"/>
      <c r="EF752" s="5"/>
      <c r="EG752" s="5"/>
      <c r="EH752" s="5"/>
      <c r="EI752" s="5"/>
      <c r="EJ752" s="5"/>
      <c r="EK752" s="5"/>
      <c r="EL752" s="5"/>
      <c r="EM752" s="5"/>
      <c r="EN752" s="5"/>
      <c r="EO752" s="5"/>
      <c r="EP752" s="5"/>
      <c r="EQ752" s="5"/>
      <c r="ER752" s="5"/>
      <c r="ES752" s="5"/>
      <c r="ET752" s="5"/>
      <c r="EU752" s="5"/>
      <c r="EV752" s="5"/>
      <c r="EW752" s="5"/>
      <c r="EX752" s="5"/>
      <c r="EY752" s="5"/>
      <c r="EZ752" s="5"/>
      <c r="FA752" s="5"/>
      <c r="FB752" s="5"/>
      <c r="FC752" s="5"/>
      <c r="FD752" s="5"/>
      <c r="FE752" s="5"/>
      <c r="FF752" s="5"/>
      <c r="FG752" s="5"/>
      <c r="FH752" s="5"/>
      <c r="FI752" s="5"/>
      <c r="FJ752" s="5"/>
      <c r="FK752" s="5"/>
      <c r="FL752" s="5"/>
      <c r="FM752" s="5"/>
      <c r="FN752" s="5"/>
      <c r="FO752" s="5"/>
      <c r="FP752" s="5"/>
      <c r="FQ752" s="5"/>
      <c r="FR752" s="5"/>
      <c r="FS752" s="5"/>
      <c r="FT752" s="5"/>
      <c r="FU752" s="5"/>
      <c r="FV752" s="5"/>
      <c r="FW752" s="5"/>
      <c r="FX752" s="5"/>
      <c r="FY752" s="5"/>
      <c r="FZ752" s="5"/>
      <c r="GA752" s="5"/>
      <c r="GB752" s="5"/>
      <c r="GC752" s="5"/>
      <c r="GD752" s="5"/>
      <c r="GE752" s="5"/>
      <c r="GF752" s="5"/>
      <c r="GG752" s="5"/>
      <c r="GH752" s="5"/>
      <c r="GI752" s="5"/>
      <c r="GJ752" s="5"/>
      <c r="GK752" s="5"/>
      <c r="GL752" s="5"/>
      <c r="GM752" s="5"/>
      <c r="GN752" s="5"/>
      <c r="GO752" s="5"/>
      <c r="GP752" s="5"/>
      <c r="GQ752" s="5"/>
      <c r="GR752" s="5"/>
      <c r="GS752" s="5"/>
      <c r="GT752" s="5"/>
      <c r="GU752" s="5"/>
      <c r="GV752" s="5"/>
      <c r="GW752" s="5"/>
      <c r="GX752" s="5"/>
      <c r="GY752" s="5"/>
      <c r="GZ752" s="5"/>
      <c r="HA752" s="5"/>
      <c r="HB752" s="5"/>
      <c r="HC752" s="5"/>
      <c r="HD752" s="5"/>
      <c r="HE752" s="5"/>
      <c r="HF752" s="5"/>
      <c r="HG752" s="5"/>
      <c r="HH752" s="5"/>
      <c r="HI752" s="5"/>
      <c r="HJ752" s="5"/>
      <c r="HK752" s="5"/>
      <c r="HL752" s="5"/>
      <c r="HM752" s="5"/>
      <c r="HN752" s="5"/>
      <c r="HO752" s="5"/>
      <c r="HP752" s="5"/>
      <c r="HQ752" s="5"/>
      <c r="HR752" s="5"/>
      <c r="HS752" s="5"/>
      <c r="HT752" s="5"/>
      <c r="HU752" s="5"/>
      <c r="HV752" s="5"/>
      <c r="HW752" s="5"/>
      <c r="HX752" s="5"/>
      <c r="HY752" s="5"/>
      <c r="HZ752" s="5"/>
      <c r="IA752" s="5"/>
      <c r="IB752" s="5"/>
      <c r="IC752" s="5"/>
      <c r="ID752" s="5"/>
      <c r="IE752" s="5"/>
      <c r="IF752" s="5"/>
      <c r="IG752" s="5"/>
      <c r="IH752" s="5"/>
      <c r="II752" s="5"/>
      <c r="IJ752" s="5"/>
      <c r="IK752" s="5"/>
      <c r="IL752" s="5"/>
      <c r="IM752" s="5"/>
      <c r="IN752" s="5"/>
      <c r="IO752" s="5"/>
      <c r="IP752" s="5"/>
      <c r="IQ752" s="5"/>
      <c r="IR752" s="5"/>
      <c r="IS752" s="5"/>
      <c r="IT752" s="5"/>
      <c r="IU752" s="5"/>
      <c r="IV752" s="5"/>
      <c r="IW752" s="5"/>
      <c r="IX752" s="5"/>
      <c r="IY752" s="5"/>
      <c r="IZ752" s="5"/>
      <c r="JA752" s="5"/>
      <c r="JB752" s="5"/>
      <c r="JC752" s="5"/>
      <c r="JD752" s="5"/>
      <c r="JE752" s="5"/>
      <c r="JF752" s="5"/>
      <c r="JG752" s="5"/>
      <c r="JH752" s="5"/>
      <c r="JI752" s="5"/>
      <c r="JJ752" s="5"/>
      <c r="JK752" s="5"/>
      <c r="JL752" s="5"/>
      <c r="JM752" s="5"/>
      <c r="JN752" s="5"/>
      <c r="JO752" s="5"/>
      <c r="JP752" s="5"/>
      <c r="JQ752" s="5"/>
      <c r="JR752" s="5"/>
      <c r="JS752" s="5"/>
      <c r="JT752" s="5"/>
      <c r="JU752" s="5"/>
      <c r="JV752" s="5"/>
      <c r="JW752" s="5"/>
      <c r="JX752" s="5"/>
      <c r="JY752" s="5"/>
      <c r="JZ752" s="5"/>
      <c r="KA752" s="5"/>
      <c r="KB752" s="5"/>
      <c r="KC752" s="5"/>
      <c r="KD752" s="5"/>
      <c r="KE752" s="5"/>
      <c r="KF752" s="5"/>
      <c r="KG752" s="5"/>
      <c r="KH752" s="5"/>
      <c r="KI752" s="5"/>
      <c r="KJ752" s="5"/>
      <c r="KK752" s="5"/>
      <c r="KL752" s="5"/>
      <c r="KM752" s="5"/>
      <c r="KN752" s="5"/>
      <c r="KO752" s="5"/>
      <c r="KP752" s="5"/>
      <c r="KQ752" s="5"/>
      <c r="KR752" s="5"/>
      <c r="KS752" s="5"/>
      <c r="KT752" s="5"/>
      <c r="KU752" s="5"/>
      <c r="KV752" s="5"/>
      <c r="KW752" s="5"/>
      <c r="KX752" s="5"/>
      <c r="KY752" s="5"/>
      <c r="KZ752" s="5"/>
      <c r="LA752" s="5"/>
      <c r="LB752" s="5"/>
      <c r="LC752" s="5"/>
      <c r="LD752" s="5"/>
      <c r="LE752" s="5"/>
      <c r="LF752" s="5"/>
      <c r="LG752" s="5"/>
      <c r="LH752" s="5"/>
      <c r="LI752" s="5"/>
      <c r="LJ752" s="5"/>
      <c r="LK752" s="5"/>
      <c r="LL752" s="5"/>
      <c r="LM752" s="5"/>
      <c r="LN752" s="5"/>
      <c r="LO752" s="5"/>
      <c r="LP752" s="5"/>
      <c r="LQ752" s="5"/>
      <c r="LR752" s="5"/>
      <c r="LS752" s="5"/>
      <c r="LT752" s="5"/>
      <c r="LU752" s="5"/>
      <c r="LV752" s="5"/>
      <c r="LW752" s="5"/>
      <c r="LX752" s="5"/>
      <c r="LY752" s="5"/>
      <c r="LZ752" s="5"/>
      <c r="MA752" s="5"/>
      <c r="MB752" s="5"/>
      <c r="MC752" s="5"/>
      <c r="MD752" s="5"/>
      <c r="ME752" s="5"/>
      <c r="MF752" s="5"/>
      <c r="MG752" s="5"/>
      <c r="MH752" s="5"/>
      <c r="MI752" s="5"/>
      <c r="MJ752" s="5"/>
      <c r="MK752" s="5"/>
      <c r="ML752" s="5"/>
      <c r="MM752" s="5"/>
      <c r="MN752" s="5"/>
      <c r="MO752" s="5"/>
      <c r="MP752" s="5"/>
      <c r="MQ752" s="5"/>
      <c r="MR752" s="5"/>
      <c r="MS752" s="5"/>
      <c r="MT752" s="5"/>
      <c r="MU752" s="5"/>
      <c r="MV752" s="5"/>
      <c r="MW752" s="5"/>
      <c r="MX752" s="5"/>
      <c r="MY752" s="5"/>
      <c r="MZ752" s="5"/>
      <c r="NA752" s="5"/>
      <c r="NB752" s="5"/>
      <c r="NC752" s="5"/>
      <c r="ND752" s="5"/>
      <c r="NE752" s="5"/>
      <c r="NF752" s="5"/>
      <c r="NG752" s="5"/>
      <c r="NH752" s="5"/>
      <c r="NI752" s="5"/>
      <c r="NJ752" s="5"/>
      <c r="NK752" s="5"/>
      <c r="NL752" s="5"/>
      <c r="NM752" s="5"/>
      <c r="NN752" s="5"/>
      <c r="NO752" s="5"/>
      <c r="NP752" s="5"/>
      <c r="NQ752" s="5"/>
      <c r="NR752" s="5"/>
      <c r="NS752" s="5"/>
      <c r="NT752" s="5"/>
      <c r="NU752" s="5"/>
      <c r="NV752" s="5"/>
      <c r="NW752" s="5"/>
      <c r="NX752" s="5"/>
      <c r="NY752" s="5"/>
      <c r="NZ752" s="5"/>
      <c r="OA752" s="5"/>
      <c r="OB752" s="5"/>
      <c r="OC752" s="5"/>
      <c r="OD752" s="5"/>
      <c r="OE752" s="5"/>
      <c r="OF752" s="5"/>
      <c r="OG752" s="5"/>
      <c r="OH752" s="5"/>
      <c r="OI752" s="5"/>
      <c r="OJ752" s="5"/>
      <c r="OK752" s="5"/>
      <c r="OL752" s="5"/>
      <c r="OM752" s="5"/>
      <c r="ON752" s="5"/>
      <c r="OO752" s="5"/>
      <c r="OP752" s="5"/>
      <c r="OQ752" s="5"/>
      <c r="OR752" s="5"/>
      <c r="OS752" s="5"/>
      <c r="OT752" s="5"/>
      <c r="OU752" s="5"/>
      <c r="OV752" s="5"/>
      <c r="OW752" s="5"/>
      <c r="OX752" s="5"/>
      <c r="OY752" s="5"/>
      <c r="OZ752" s="5"/>
      <c r="PA752" s="5"/>
      <c r="PB752" s="5"/>
      <c r="PC752" s="5"/>
      <c r="PD752" s="5"/>
      <c r="PE752" s="5"/>
      <c r="PF752" s="5"/>
      <c r="PG752" s="5"/>
      <c r="PH752" s="5"/>
      <c r="PI752" s="5"/>
      <c r="PJ752" s="5"/>
      <c r="PK752" s="5"/>
      <c r="PL752" s="5"/>
      <c r="PM752" s="5"/>
      <c r="PN752" s="5"/>
      <c r="PO752" s="5"/>
      <c r="PP752" s="5"/>
      <c r="PQ752" s="5"/>
      <c r="PR752" s="5"/>
      <c r="PS752" s="5"/>
      <c r="PT752" s="5"/>
      <c r="PU752" s="5"/>
      <c r="PV752" s="5"/>
      <c r="PW752" s="5"/>
      <c r="PX752" s="5"/>
      <c r="PY752" s="5"/>
      <c r="PZ752" s="5"/>
      <c r="QA752" s="5"/>
      <c r="QB752" s="5"/>
      <c r="QC752" s="5"/>
      <c r="QD752" s="5"/>
      <c r="QE752" s="5"/>
      <c r="QF752" s="5"/>
      <c r="QG752" s="5"/>
      <c r="QH752" s="5"/>
      <c r="QI752" s="5"/>
      <c r="QJ752" s="5"/>
      <c r="QK752" s="5"/>
      <c r="QL752" s="5"/>
      <c r="QM752" s="5"/>
      <c r="QN752" s="5"/>
      <c r="QO752" s="5"/>
      <c r="QP752" s="5"/>
      <c r="QQ752" s="5"/>
      <c r="QR752" s="5"/>
      <c r="QS752" s="5"/>
      <c r="QT752" s="5"/>
      <c r="QU752" s="5"/>
      <c r="QV752" s="5"/>
      <c r="QW752" s="5"/>
      <c r="QX752" s="5"/>
      <c r="QY752" s="5"/>
      <c r="QZ752" s="5"/>
      <c r="RA752" s="5"/>
      <c r="RB752" s="5"/>
      <c r="RC752" s="5"/>
      <c r="RD752" s="5"/>
      <c r="RE752" s="5"/>
      <c r="RF752" s="5"/>
      <c r="RG752" s="5"/>
      <c r="RH752" s="5"/>
      <c r="RI752" s="5"/>
      <c r="RJ752" s="5"/>
      <c r="RK752" s="5"/>
      <c r="RL752" s="5"/>
      <c r="RM752" s="5"/>
      <c r="RN752" s="5"/>
      <c r="RO752" s="5"/>
      <c r="RP752" s="5"/>
      <c r="RQ752" s="5"/>
      <c r="RR752" s="5"/>
      <c r="RS752" s="5"/>
      <c r="RT752" s="5"/>
      <c r="RU752" s="5"/>
      <c r="RV752" s="5"/>
      <c r="RW752" s="5"/>
      <c r="RX752" s="5"/>
      <c r="RY752" s="5"/>
      <c r="RZ752" s="5"/>
      <c r="SA752" s="5"/>
      <c r="SB752" s="5"/>
      <c r="SC752" s="5"/>
      <c r="SD752" s="5"/>
      <c r="SE752" s="5"/>
      <c r="SF752" s="5"/>
      <c r="SG752" s="5"/>
      <c r="SH752" s="5"/>
      <c r="SI752" s="5"/>
      <c r="SJ752" s="5"/>
      <c r="SK752" s="5"/>
      <c r="SL752" s="5"/>
      <c r="SM752" s="5"/>
      <c r="SN752" s="5"/>
      <c r="SO752" s="5"/>
      <c r="SP752" s="5"/>
      <c r="SQ752" s="5"/>
      <c r="SR752" s="5"/>
      <c r="SS752" s="5"/>
      <c r="ST752" s="5"/>
      <c r="SU752" s="5"/>
      <c r="SV752" s="5"/>
      <c r="SW752" s="5"/>
      <c r="SX752" s="5"/>
      <c r="SY752" s="5"/>
      <c r="SZ752" s="5"/>
      <c r="TA752" s="5"/>
      <c r="TB752" s="5"/>
      <c r="TC752" s="5"/>
      <c r="TD752" s="5"/>
      <c r="TE752" s="5"/>
      <c r="TF752" s="5"/>
      <c r="TG752" s="5"/>
      <c r="TH752" s="5"/>
      <c r="TI752" s="5"/>
      <c r="TJ752" s="5"/>
      <c r="TK752" s="5"/>
      <c r="TL752" s="5"/>
      <c r="TM752" s="5"/>
      <c r="TN752" s="5"/>
      <c r="TO752" s="5"/>
      <c r="TP752" s="5"/>
      <c r="TQ752" s="5"/>
      <c r="TR752" s="5"/>
      <c r="TS752" s="5"/>
      <c r="TT752" s="5"/>
      <c r="TU752" s="5"/>
      <c r="TV752" s="5"/>
      <c r="TW752" s="5"/>
      <c r="TX752" s="5"/>
      <c r="TY752" s="5"/>
      <c r="TZ752" s="5"/>
      <c r="UA752" s="5"/>
      <c r="UB752" s="5"/>
      <c r="UC752" s="5"/>
      <c r="UD752" s="5"/>
      <c r="UE752" s="5"/>
      <c r="UF752" s="5"/>
      <c r="UG752" s="5"/>
      <c r="UH752" s="5"/>
      <c r="UI752" s="5"/>
      <c r="UJ752" s="5"/>
      <c r="UK752" s="5"/>
      <c r="UL752" s="5"/>
      <c r="UM752" s="5"/>
      <c r="UN752" s="5"/>
      <c r="UO752" s="5"/>
      <c r="UP752" s="5"/>
      <c r="UQ752" s="5"/>
      <c r="UR752" s="5"/>
      <c r="US752" s="5"/>
      <c r="UT752" s="5"/>
      <c r="UU752" s="5"/>
      <c r="UV752" s="5"/>
      <c r="UW752" s="5"/>
      <c r="UX752" s="5"/>
      <c r="UY752" s="5"/>
      <c r="UZ752" s="5"/>
      <c r="VA752" s="5"/>
      <c r="VB752" s="5"/>
      <c r="VC752" s="5"/>
      <c r="VD752" s="5"/>
      <c r="VE752" s="5"/>
      <c r="VF752" s="5"/>
      <c r="VG752" s="5"/>
      <c r="VH752" s="5"/>
      <c r="VI752" s="5"/>
      <c r="VJ752" s="5"/>
      <c r="VK752" s="5"/>
      <c r="VL752" s="5"/>
      <c r="VM752" s="5"/>
      <c r="VN752" s="5"/>
      <c r="VO752" s="5"/>
      <c r="VP752" s="5"/>
      <c r="VQ752" s="5"/>
      <c r="VR752" s="5"/>
      <c r="VS752" s="5"/>
      <c r="VT752" s="5"/>
      <c r="VU752" s="5"/>
      <c r="VV752" s="5"/>
      <c r="VW752" s="5"/>
      <c r="VX752" s="5"/>
      <c r="VY752" s="5"/>
      <c r="VZ752" s="5"/>
      <c r="WA752" s="5"/>
      <c r="WB752" s="5"/>
      <c r="WC752" s="5"/>
      <c r="WD752" s="5"/>
      <c r="WE752" s="5"/>
      <c r="WF752" s="5"/>
      <c r="WG752" s="5"/>
      <c r="WH752" s="5"/>
      <c r="WI752" s="5"/>
      <c r="WJ752" s="5"/>
      <c r="WK752" s="5"/>
      <c r="WL752" s="5"/>
      <c r="WM752" s="5"/>
      <c r="WN752" s="5"/>
      <c r="WO752" s="5"/>
      <c r="WP752" s="5"/>
      <c r="WQ752" s="5"/>
      <c r="WR752" s="5"/>
      <c r="WS752" s="5"/>
      <c r="WT752" s="5"/>
      <c r="WU752" s="5"/>
      <c r="WV752" s="5"/>
      <c r="WW752" s="5"/>
      <c r="WX752" s="5"/>
      <c r="WY752" s="5"/>
      <c r="WZ752" s="5"/>
      <c r="XA752" s="5"/>
      <c r="XB752" s="5"/>
      <c r="XC752" s="5"/>
      <c r="XD752" s="5"/>
      <c r="XE752" s="5"/>
      <c r="XF752" s="5"/>
      <c r="XG752" s="5"/>
      <c r="XH752" s="5"/>
      <c r="XI752" s="5"/>
      <c r="XJ752" s="5"/>
      <c r="XK752" s="5"/>
      <c r="XL752" s="5"/>
      <c r="XM752" s="5"/>
      <c r="XN752" s="5"/>
      <c r="XO752" s="5"/>
      <c r="XP752" s="5"/>
      <c r="XQ752" s="5"/>
      <c r="XR752" s="5"/>
      <c r="XS752" s="5"/>
      <c r="XT752" s="5"/>
      <c r="XU752" s="5"/>
      <c r="XV752" s="5"/>
      <c r="XW752" s="5"/>
    </row>
    <row r="753" spans="39:647" x14ac:dyDescent="0.45">
      <c r="AM753" s="5"/>
      <c r="AN753" s="5"/>
      <c r="AO753" s="5"/>
      <c r="AP753" s="5"/>
      <c r="AQ753" s="5"/>
      <c r="AR753" s="5"/>
      <c r="AS753" s="5"/>
      <c r="AT753" s="5"/>
      <c r="AU753" s="5"/>
      <c r="AV753" s="5"/>
      <c r="AW753" s="5"/>
      <c r="AX753" s="5"/>
      <c r="AY753" s="5"/>
      <c r="AZ753" s="5"/>
      <c r="BA753" s="5"/>
      <c r="BB753" s="5"/>
      <c r="BC753" s="5"/>
      <c r="BD753" s="5"/>
      <c r="BE753" s="5"/>
      <c r="BF753" s="5"/>
      <c r="BG753" s="5"/>
      <c r="BH753" s="5"/>
      <c r="BI753" s="5"/>
      <c r="BJ753" s="5"/>
      <c r="BK753" s="5"/>
      <c r="BL753" s="5"/>
      <c r="BM753" s="5"/>
      <c r="BN753" s="5"/>
      <c r="BO753" s="5"/>
      <c r="BP753" s="5"/>
      <c r="BQ753" s="5"/>
      <c r="BR753" s="5"/>
      <c r="BS753" s="5"/>
      <c r="BT753" s="5"/>
      <c r="BU753" s="5"/>
      <c r="BV753" s="5"/>
      <c r="BW753" s="5"/>
      <c r="BX753" s="5"/>
      <c r="BY753" s="5"/>
      <c r="BZ753" s="5"/>
      <c r="CA753" s="5"/>
      <c r="CB753" s="5"/>
      <c r="CC753" s="5"/>
      <c r="CD753" s="5"/>
      <c r="CE753" s="5"/>
      <c r="CF753" s="5"/>
      <c r="CG753" s="5"/>
      <c r="CH753" s="5"/>
      <c r="CI753" s="5"/>
      <c r="CJ753" s="5"/>
      <c r="CK753" s="5"/>
      <c r="CL753" s="5"/>
      <c r="CM753" s="5"/>
      <c r="CN753" s="5"/>
      <c r="CO753" s="5"/>
      <c r="CP753" s="5"/>
      <c r="CQ753" s="5"/>
      <c r="CR753" s="5"/>
      <c r="CS753" s="5"/>
      <c r="CT753" s="5"/>
      <c r="CU753" s="5"/>
      <c r="CV753" s="5"/>
      <c r="CW753" s="5"/>
      <c r="CX753" s="5"/>
      <c r="CY753" s="5"/>
      <c r="CZ753" s="5"/>
      <c r="DA753" s="5"/>
      <c r="DB753" s="5"/>
      <c r="DC753" s="5"/>
      <c r="DD753" s="5"/>
      <c r="DE753" s="5"/>
      <c r="DF753" s="5"/>
      <c r="DG753" s="5"/>
      <c r="DH753" s="5"/>
      <c r="DI753" s="5"/>
      <c r="DJ753" s="5"/>
      <c r="DK753" s="5"/>
      <c r="DL753" s="5"/>
      <c r="DM753" s="5"/>
      <c r="DN753" s="5"/>
      <c r="DO753" s="5"/>
      <c r="DP753" s="5"/>
      <c r="DQ753" s="5"/>
      <c r="DR753" s="5"/>
      <c r="DS753" s="5"/>
      <c r="DT753" s="5"/>
      <c r="DU753" s="5"/>
      <c r="DV753" s="5"/>
      <c r="DW753" s="5"/>
      <c r="DX753" s="5"/>
      <c r="DY753" s="5"/>
      <c r="DZ753" s="5"/>
      <c r="EA753" s="5"/>
      <c r="EB753" s="5"/>
      <c r="EC753" s="5"/>
      <c r="ED753" s="5"/>
      <c r="EE753" s="5"/>
      <c r="EF753" s="5"/>
      <c r="EG753" s="5"/>
      <c r="EH753" s="5"/>
      <c r="EI753" s="5"/>
      <c r="EJ753" s="5"/>
      <c r="EK753" s="5"/>
      <c r="EL753" s="5"/>
      <c r="EM753" s="5"/>
      <c r="EN753" s="5"/>
      <c r="EO753" s="5"/>
      <c r="EP753" s="5"/>
      <c r="EQ753" s="5"/>
      <c r="ER753" s="5"/>
      <c r="ES753" s="5"/>
      <c r="ET753" s="5"/>
      <c r="EU753" s="5"/>
      <c r="EV753" s="5"/>
      <c r="EW753" s="5"/>
      <c r="EX753" s="5"/>
      <c r="EY753" s="5"/>
      <c r="EZ753" s="5"/>
      <c r="FA753" s="5"/>
      <c r="FB753" s="5"/>
      <c r="FC753" s="5"/>
      <c r="FD753" s="5"/>
      <c r="FE753" s="5"/>
      <c r="FF753" s="5"/>
      <c r="FG753" s="5"/>
      <c r="FH753" s="5"/>
      <c r="FI753" s="5"/>
      <c r="FJ753" s="5"/>
      <c r="FK753" s="5"/>
      <c r="FL753" s="5"/>
      <c r="FM753" s="5"/>
      <c r="FN753" s="5"/>
      <c r="FO753" s="5"/>
      <c r="FP753" s="5"/>
      <c r="FQ753" s="5"/>
      <c r="FR753" s="5"/>
      <c r="FS753" s="5"/>
      <c r="FT753" s="5"/>
      <c r="FU753" s="5"/>
      <c r="FV753" s="5"/>
      <c r="FW753" s="5"/>
      <c r="FX753" s="5"/>
      <c r="FY753" s="5"/>
      <c r="FZ753" s="5"/>
      <c r="GA753" s="5"/>
      <c r="GB753" s="5"/>
      <c r="GC753" s="5"/>
      <c r="GD753" s="5"/>
      <c r="GE753" s="5"/>
      <c r="GF753" s="5"/>
      <c r="GG753" s="5"/>
      <c r="GH753" s="5"/>
      <c r="GI753" s="5"/>
      <c r="GJ753" s="5"/>
      <c r="GK753" s="5"/>
      <c r="GL753" s="5"/>
      <c r="GM753" s="5"/>
      <c r="GN753" s="5"/>
      <c r="GO753" s="5"/>
      <c r="GP753" s="5"/>
      <c r="GQ753" s="5"/>
      <c r="GR753" s="5"/>
      <c r="GS753" s="5"/>
      <c r="GT753" s="5"/>
      <c r="GU753" s="5"/>
      <c r="GV753" s="5"/>
      <c r="GW753" s="5"/>
      <c r="GX753" s="5"/>
      <c r="GY753" s="5"/>
      <c r="GZ753" s="5"/>
      <c r="HA753" s="5"/>
      <c r="HB753" s="5"/>
      <c r="HC753" s="5"/>
      <c r="HD753" s="5"/>
      <c r="HE753" s="5"/>
      <c r="HF753" s="5"/>
      <c r="HG753" s="5"/>
      <c r="HH753" s="5"/>
      <c r="HI753" s="5"/>
      <c r="HJ753" s="5"/>
      <c r="HK753" s="5"/>
      <c r="HL753" s="5"/>
      <c r="HM753" s="5"/>
      <c r="HN753" s="5"/>
      <c r="HO753" s="5"/>
      <c r="HP753" s="5"/>
      <c r="HQ753" s="5"/>
      <c r="HR753" s="5"/>
      <c r="HS753" s="5"/>
      <c r="HT753" s="5"/>
      <c r="HU753" s="5"/>
      <c r="HV753" s="5"/>
      <c r="HW753" s="5"/>
      <c r="HX753" s="5"/>
      <c r="HY753" s="5"/>
      <c r="HZ753" s="5"/>
      <c r="IA753" s="5"/>
      <c r="IB753" s="5"/>
      <c r="IC753" s="5"/>
      <c r="ID753" s="5"/>
      <c r="IE753" s="5"/>
      <c r="IF753" s="5"/>
      <c r="IG753" s="5"/>
      <c r="IH753" s="5"/>
      <c r="II753" s="5"/>
      <c r="IJ753" s="5"/>
      <c r="IK753" s="5"/>
      <c r="IL753" s="5"/>
      <c r="IM753" s="5"/>
      <c r="IN753" s="5"/>
      <c r="IO753" s="5"/>
      <c r="IP753" s="5"/>
      <c r="IQ753" s="5"/>
      <c r="IR753" s="5"/>
      <c r="IS753" s="5"/>
      <c r="IT753" s="5"/>
      <c r="IU753" s="5"/>
      <c r="IV753" s="5"/>
      <c r="IW753" s="5"/>
      <c r="IX753" s="5"/>
      <c r="IY753" s="5"/>
      <c r="IZ753" s="5"/>
      <c r="JA753" s="5"/>
      <c r="JB753" s="5"/>
      <c r="JC753" s="5"/>
      <c r="JD753" s="5"/>
      <c r="JE753" s="5"/>
      <c r="JF753" s="5"/>
      <c r="JG753" s="5"/>
      <c r="JH753" s="5"/>
      <c r="JI753" s="5"/>
      <c r="JJ753" s="5"/>
      <c r="JK753" s="5"/>
      <c r="JL753" s="5"/>
      <c r="JM753" s="5"/>
      <c r="JN753" s="5"/>
      <c r="JO753" s="5"/>
      <c r="JP753" s="5"/>
      <c r="JQ753" s="5"/>
      <c r="JR753" s="5"/>
      <c r="JS753" s="5"/>
      <c r="JT753" s="5"/>
      <c r="JU753" s="5"/>
      <c r="JV753" s="5"/>
      <c r="JW753" s="5"/>
      <c r="JX753" s="5"/>
      <c r="JY753" s="5"/>
      <c r="JZ753" s="5"/>
      <c r="KA753" s="5"/>
      <c r="KB753" s="5"/>
      <c r="KC753" s="5"/>
      <c r="KD753" s="5"/>
      <c r="KE753" s="5"/>
      <c r="KF753" s="5"/>
      <c r="KG753" s="5"/>
      <c r="KH753" s="5"/>
      <c r="KI753" s="5"/>
      <c r="KJ753" s="5"/>
      <c r="KK753" s="5"/>
      <c r="KL753" s="5"/>
      <c r="KM753" s="5"/>
      <c r="KN753" s="5"/>
      <c r="KO753" s="5"/>
      <c r="KP753" s="5"/>
      <c r="KQ753" s="5"/>
      <c r="KR753" s="5"/>
      <c r="KS753" s="5"/>
      <c r="KT753" s="5"/>
      <c r="KU753" s="5"/>
      <c r="KV753" s="5"/>
      <c r="KW753" s="5"/>
      <c r="KX753" s="5"/>
      <c r="KY753" s="5"/>
      <c r="KZ753" s="5"/>
      <c r="LA753" s="5"/>
      <c r="LB753" s="5"/>
      <c r="LC753" s="5"/>
      <c r="LD753" s="5"/>
      <c r="LE753" s="5"/>
      <c r="LF753" s="5"/>
      <c r="LG753" s="5"/>
      <c r="LH753" s="5"/>
      <c r="LI753" s="5"/>
      <c r="LJ753" s="5"/>
      <c r="LK753" s="5"/>
      <c r="LL753" s="5"/>
      <c r="LM753" s="5"/>
      <c r="LN753" s="5"/>
      <c r="LO753" s="5"/>
      <c r="LP753" s="5"/>
      <c r="LQ753" s="5"/>
      <c r="LR753" s="5"/>
      <c r="LS753" s="5"/>
      <c r="LT753" s="5"/>
      <c r="LU753" s="5"/>
      <c r="LV753" s="5"/>
      <c r="LW753" s="5"/>
      <c r="LX753" s="5"/>
      <c r="LY753" s="5"/>
      <c r="LZ753" s="5"/>
      <c r="MA753" s="5"/>
      <c r="MB753" s="5"/>
      <c r="MC753" s="5"/>
      <c r="MD753" s="5"/>
      <c r="ME753" s="5"/>
      <c r="MF753" s="5"/>
      <c r="MG753" s="5"/>
      <c r="MH753" s="5"/>
      <c r="MI753" s="5"/>
      <c r="MJ753" s="5"/>
      <c r="MK753" s="5"/>
      <c r="ML753" s="5"/>
      <c r="MM753" s="5"/>
      <c r="MN753" s="5"/>
      <c r="MO753" s="5"/>
      <c r="MP753" s="5"/>
      <c r="MQ753" s="5"/>
      <c r="MR753" s="5"/>
      <c r="MS753" s="5"/>
      <c r="MT753" s="5"/>
      <c r="MU753" s="5"/>
      <c r="MV753" s="5"/>
      <c r="MW753" s="5"/>
      <c r="MX753" s="5"/>
      <c r="MY753" s="5"/>
      <c r="MZ753" s="5"/>
      <c r="NA753" s="5"/>
      <c r="NB753" s="5"/>
      <c r="NC753" s="5"/>
      <c r="ND753" s="5"/>
      <c r="NE753" s="5"/>
      <c r="NF753" s="5"/>
      <c r="NG753" s="5"/>
      <c r="NH753" s="5"/>
      <c r="NI753" s="5"/>
      <c r="NJ753" s="5"/>
      <c r="NK753" s="5"/>
      <c r="NL753" s="5"/>
      <c r="NM753" s="5"/>
      <c r="NN753" s="5"/>
      <c r="NO753" s="5"/>
      <c r="NP753" s="5"/>
      <c r="NQ753" s="5"/>
      <c r="NR753" s="5"/>
      <c r="NS753" s="5"/>
      <c r="NT753" s="5"/>
      <c r="NU753" s="5"/>
      <c r="NV753" s="5"/>
      <c r="NW753" s="5"/>
      <c r="NX753" s="5"/>
      <c r="NY753" s="5"/>
      <c r="NZ753" s="5"/>
      <c r="OA753" s="5"/>
      <c r="OB753" s="5"/>
      <c r="OC753" s="5"/>
      <c r="OD753" s="5"/>
      <c r="OE753" s="5"/>
      <c r="OF753" s="5"/>
      <c r="OG753" s="5"/>
      <c r="OH753" s="5"/>
      <c r="OI753" s="5"/>
      <c r="OJ753" s="5"/>
      <c r="OK753" s="5"/>
      <c r="OL753" s="5"/>
      <c r="OM753" s="5"/>
      <c r="ON753" s="5"/>
      <c r="OO753" s="5"/>
      <c r="OP753" s="5"/>
      <c r="OQ753" s="5"/>
      <c r="OR753" s="5"/>
      <c r="OS753" s="5"/>
      <c r="OT753" s="5"/>
      <c r="OU753" s="5"/>
      <c r="OV753" s="5"/>
      <c r="OW753" s="5"/>
      <c r="OX753" s="5"/>
      <c r="OY753" s="5"/>
      <c r="OZ753" s="5"/>
      <c r="PA753" s="5"/>
      <c r="PB753" s="5"/>
      <c r="PC753" s="5"/>
      <c r="PD753" s="5"/>
      <c r="PE753" s="5"/>
      <c r="PF753" s="5"/>
      <c r="PG753" s="5"/>
      <c r="PH753" s="5"/>
      <c r="PI753" s="5"/>
      <c r="PJ753" s="5"/>
      <c r="PK753" s="5"/>
      <c r="PL753" s="5"/>
      <c r="PM753" s="5"/>
      <c r="PN753" s="5"/>
      <c r="PO753" s="5"/>
      <c r="PP753" s="5"/>
      <c r="PQ753" s="5"/>
      <c r="PR753" s="5"/>
      <c r="PS753" s="5"/>
      <c r="PT753" s="5"/>
      <c r="PU753" s="5"/>
      <c r="PV753" s="5"/>
      <c r="PW753" s="5"/>
      <c r="PX753" s="5"/>
      <c r="PY753" s="5"/>
      <c r="PZ753" s="5"/>
      <c r="QA753" s="5"/>
      <c r="QB753" s="5"/>
      <c r="QC753" s="5"/>
      <c r="QD753" s="5"/>
      <c r="QE753" s="5"/>
      <c r="QF753" s="5"/>
      <c r="QG753" s="5"/>
      <c r="QH753" s="5"/>
      <c r="QI753" s="5"/>
      <c r="QJ753" s="5"/>
      <c r="QK753" s="5"/>
      <c r="QL753" s="5"/>
      <c r="QM753" s="5"/>
      <c r="QN753" s="5"/>
      <c r="QO753" s="5"/>
      <c r="QP753" s="5"/>
      <c r="QQ753" s="5"/>
      <c r="QR753" s="5"/>
      <c r="QS753" s="5"/>
      <c r="QT753" s="5"/>
      <c r="QU753" s="5"/>
      <c r="QV753" s="5"/>
      <c r="QW753" s="5"/>
      <c r="QX753" s="5"/>
      <c r="QY753" s="5"/>
      <c r="QZ753" s="5"/>
      <c r="RA753" s="5"/>
      <c r="RB753" s="5"/>
      <c r="RC753" s="5"/>
      <c r="RD753" s="5"/>
      <c r="RE753" s="5"/>
      <c r="RF753" s="5"/>
      <c r="RG753" s="5"/>
      <c r="RH753" s="5"/>
      <c r="RI753" s="5"/>
      <c r="RJ753" s="5"/>
      <c r="RK753" s="5"/>
      <c r="RL753" s="5"/>
      <c r="RM753" s="5"/>
      <c r="RN753" s="5"/>
      <c r="RO753" s="5"/>
      <c r="RP753" s="5"/>
      <c r="RQ753" s="5"/>
      <c r="RR753" s="5"/>
      <c r="RS753" s="5"/>
      <c r="RT753" s="5"/>
      <c r="RU753" s="5"/>
      <c r="RV753" s="5"/>
      <c r="RW753" s="5"/>
      <c r="RX753" s="5"/>
      <c r="RY753" s="5"/>
      <c r="RZ753" s="5"/>
      <c r="SA753" s="5"/>
      <c r="SB753" s="5"/>
      <c r="SC753" s="5"/>
      <c r="SD753" s="5"/>
      <c r="SE753" s="5"/>
      <c r="SF753" s="5"/>
      <c r="SG753" s="5"/>
      <c r="SH753" s="5"/>
      <c r="SI753" s="5"/>
      <c r="SJ753" s="5"/>
      <c r="SK753" s="5"/>
      <c r="SL753" s="5"/>
      <c r="SM753" s="5"/>
      <c r="SN753" s="5"/>
      <c r="SO753" s="5"/>
      <c r="SP753" s="5"/>
      <c r="SQ753" s="5"/>
      <c r="SR753" s="5"/>
      <c r="SS753" s="5"/>
      <c r="ST753" s="5"/>
      <c r="SU753" s="5"/>
      <c r="SV753" s="5"/>
      <c r="SW753" s="5"/>
      <c r="SX753" s="5"/>
      <c r="SY753" s="5"/>
      <c r="SZ753" s="5"/>
      <c r="TA753" s="5"/>
      <c r="TB753" s="5"/>
      <c r="TC753" s="5"/>
      <c r="TD753" s="5"/>
      <c r="TE753" s="5"/>
      <c r="TF753" s="5"/>
      <c r="TG753" s="5"/>
      <c r="TH753" s="5"/>
      <c r="TI753" s="5"/>
      <c r="TJ753" s="5"/>
      <c r="TK753" s="5"/>
      <c r="TL753" s="5"/>
      <c r="TM753" s="5"/>
      <c r="TN753" s="5"/>
      <c r="TO753" s="5"/>
      <c r="TP753" s="5"/>
      <c r="TQ753" s="5"/>
      <c r="TR753" s="5"/>
      <c r="TS753" s="5"/>
      <c r="TT753" s="5"/>
      <c r="TU753" s="5"/>
      <c r="TV753" s="5"/>
      <c r="TW753" s="5"/>
      <c r="TX753" s="5"/>
      <c r="TY753" s="5"/>
      <c r="TZ753" s="5"/>
      <c r="UA753" s="5"/>
      <c r="UB753" s="5"/>
      <c r="UC753" s="5"/>
      <c r="UD753" s="5"/>
      <c r="UE753" s="5"/>
      <c r="UF753" s="5"/>
      <c r="UG753" s="5"/>
      <c r="UH753" s="5"/>
      <c r="UI753" s="5"/>
      <c r="UJ753" s="5"/>
      <c r="UK753" s="5"/>
      <c r="UL753" s="5"/>
      <c r="UM753" s="5"/>
      <c r="UN753" s="5"/>
      <c r="UO753" s="5"/>
      <c r="UP753" s="5"/>
      <c r="UQ753" s="5"/>
      <c r="UR753" s="5"/>
      <c r="US753" s="5"/>
      <c r="UT753" s="5"/>
      <c r="UU753" s="5"/>
      <c r="UV753" s="5"/>
      <c r="UW753" s="5"/>
      <c r="UX753" s="5"/>
      <c r="UY753" s="5"/>
      <c r="UZ753" s="5"/>
      <c r="VA753" s="5"/>
      <c r="VB753" s="5"/>
      <c r="VC753" s="5"/>
      <c r="VD753" s="5"/>
      <c r="VE753" s="5"/>
      <c r="VF753" s="5"/>
      <c r="VG753" s="5"/>
      <c r="VH753" s="5"/>
      <c r="VI753" s="5"/>
      <c r="VJ753" s="5"/>
      <c r="VK753" s="5"/>
      <c r="VL753" s="5"/>
      <c r="VM753" s="5"/>
      <c r="VN753" s="5"/>
      <c r="VO753" s="5"/>
      <c r="VP753" s="5"/>
      <c r="VQ753" s="5"/>
      <c r="VR753" s="5"/>
      <c r="VS753" s="5"/>
      <c r="VT753" s="5"/>
      <c r="VU753" s="5"/>
      <c r="VV753" s="5"/>
      <c r="VW753" s="5"/>
      <c r="VX753" s="5"/>
      <c r="VY753" s="5"/>
      <c r="VZ753" s="5"/>
      <c r="WA753" s="5"/>
      <c r="WB753" s="5"/>
      <c r="WC753" s="5"/>
      <c r="WD753" s="5"/>
      <c r="WE753" s="5"/>
      <c r="WF753" s="5"/>
      <c r="WG753" s="5"/>
      <c r="WH753" s="5"/>
      <c r="WI753" s="5"/>
      <c r="WJ753" s="5"/>
      <c r="WK753" s="5"/>
      <c r="WL753" s="5"/>
      <c r="WM753" s="5"/>
      <c r="WN753" s="5"/>
      <c r="WO753" s="5"/>
      <c r="WP753" s="5"/>
      <c r="WQ753" s="5"/>
      <c r="WR753" s="5"/>
      <c r="WS753" s="5"/>
      <c r="WT753" s="5"/>
      <c r="WU753" s="5"/>
      <c r="WV753" s="5"/>
      <c r="WW753" s="5"/>
      <c r="WX753" s="5"/>
      <c r="WY753" s="5"/>
      <c r="WZ753" s="5"/>
      <c r="XA753" s="5"/>
      <c r="XB753" s="5"/>
      <c r="XC753" s="5"/>
      <c r="XD753" s="5"/>
      <c r="XE753" s="5"/>
      <c r="XF753" s="5"/>
      <c r="XG753" s="5"/>
      <c r="XH753" s="5"/>
      <c r="XI753" s="5"/>
      <c r="XJ753" s="5"/>
      <c r="XK753" s="5"/>
      <c r="XL753" s="5"/>
      <c r="XM753" s="5"/>
      <c r="XN753" s="5"/>
      <c r="XO753" s="5"/>
      <c r="XP753" s="5"/>
      <c r="XQ753" s="5"/>
      <c r="XR753" s="5"/>
      <c r="XS753" s="5"/>
      <c r="XT753" s="5"/>
      <c r="XU753" s="5"/>
      <c r="XV753" s="5"/>
      <c r="XW753" s="5"/>
    </row>
    <row r="754" spans="39:647" x14ac:dyDescent="0.45">
      <c r="AM754" s="5"/>
      <c r="AN754" s="5"/>
      <c r="AO754" s="5"/>
      <c r="AP754" s="5"/>
      <c r="AQ754" s="5"/>
      <c r="AR754" s="5"/>
      <c r="AS754" s="5"/>
      <c r="AT754" s="5"/>
      <c r="AU754" s="5"/>
      <c r="AV754" s="5"/>
      <c r="AW754" s="5"/>
      <c r="AX754" s="5"/>
      <c r="AY754" s="5"/>
      <c r="AZ754" s="5"/>
      <c r="BA754" s="5"/>
      <c r="BB754" s="5"/>
      <c r="BC754" s="5"/>
      <c r="BD754" s="5"/>
      <c r="BE754" s="5"/>
      <c r="BF754" s="5"/>
      <c r="BG754" s="5"/>
      <c r="BH754" s="5"/>
      <c r="BI754" s="5"/>
      <c r="BJ754" s="5"/>
      <c r="BK754" s="5"/>
      <c r="BL754" s="5"/>
      <c r="BM754" s="5"/>
      <c r="BN754" s="5"/>
      <c r="BO754" s="5"/>
      <c r="BP754" s="5"/>
      <c r="BQ754" s="5"/>
      <c r="BR754" s="5"/>
      <c r="BS754" s="5"/>
      <c r="BT754" s="5"/>
      <c r="BU754" s="5"/>
      <c r="BV754" s="5"/>
      <c r="BW754" s="5"/>
      <c r="BX754" s="5"/>
      <c r="BY754" s="5"/>
      <c r="BZ754" s="5"/>
      <c r="CA754" s="5"/>
      <c r="CB754" s="5"/>
      <c r="CC754" s="5"/>
      <c r="CD754" s="5"/>
      <c r="CE754" s="5"/>
      <c r="CF754" s="5"/>
      <c r="CG754" s="5"/>
      <c r="CH754" s="5"/>
      <c r="CI754" s="5"/>
      <c r="CJ754" s="5"/>
      <c r="CK754" s="5"/>
      <c r="CL754" s="5"/>
      <c r="CM754" s="5"/>
      <c r="CN754" s="5"/>
      <c r="CO754" s="5"/>
      <c r="CP754" s="5"/>
      <c r="CQ754" s="5"/>
      <c r="CR754" s="5"/>
      <c r="CS754" s="5"/>
      <c r="CT754" s="5"/>
      <c r="CU754" s="5"/>
      <c r="CV754" s="5"/>
      <c r="CW754" s="5"/>
      <c r="CX754" s="5"/>
      <c r="CY754" s="5"/>
      <c r="CZ754" s="5"/>
      <c r="DA754" s="5"/>
      <c r="DB754" s="5"/>
      <c r="DC754" s="5"/>
      <c r="DD754" s="5"/>
      <c r="DE754" s="5"/>
      <c r="DF754" s="5"/>
      <c r="DG754" s="5"/>
      <c r="DH754" s="5"/>
      <c r="DI754" s="5"/>
      <c r="DJ754" s="5"/>
      <c r="DK754" s="5"/>
      <c r="DL754" s="5"/>
      <c r="DM754" s="5"/>
      <c r="DN754" s="5"/>
      <c r="DO754" s="5"/>
      <c r="DP754" s="5"/>
      <c r="DQ754" s="5"/>
      <c r="DR754" s="5"/>
      <c r="DS754" s="5"/>
      <c r="DT754" s="5"/>
      <c r="DU754" s="5"/>
      <c r="DV754" s="5"/>
      <c r="DW754" s="5"/>
      <c r="DX754" s="5"/>
      <c r="DY754" s="5"/>
      <c r="DZ754" s="5"/>
      <c r="EA754" s="5"/>
      <c r="EB754" s="5"/>
      <c r="EC754" s="5"/>
      <c r="ED754" s="5"/>
      <c r="EE754" s="5"/>
      <c r="EF754" s="5"/>
      <c r="EG754" s="5"/>
      <c r="EH754" s="5"/>
      <c r="EI754" s="5"/>
      <c r="EJ754" s="5"/>
      <c r="EK754" s="5"/>
      <c r="EL754" s="5"/>
      <c r="EM754" s="5"/>
      <c r="EN754" s="5"/>
      <c r="EO754" s="5"/>
      <c r="EP754" s="5"/>
      <c r="EQ754" s="5"/>
      <c r="ER754" s="5"/>
      <c r="ES754" s="5"/>
      <c r="ET754" s="5"/>
      <c r="EU754" s="5"/>
      <c r="EV754" s="5"/>
      <c r="EW754" s="5"/>
      <c r="EX754" s="5"/>
      <c r="EY754" s="5"/>
      <c r="EZ754" s="5"/>
      <c r="FA754" s="5"/>
      <c r="FB754" s="5"/>
      <c r="FC754" s="5"/>
      <c r="FD754" s="5"/>
      <c r="FE754" s="5"/>
      <c r="FF754" s="5"/>
      <c r="FG754" s="5"/>
      <c r="FH754" s="5"/>
      <c r="FI754" s="5"/>
      <c r="FJ754" s="5"/>
      <c r="FK754" s="5"/>
      <c r="FL754" s="5"/>
      <c r="FM754" s="5"/>
      <c r="FN754" s="5"/>
      <c r="FO754" s="5"/>
      <c r="FP754" s="5"/>
      <c r="FQ754" s="5"/>
      <c r="FR754" s="5"/>
      <c r="FS754" s="5"/>
      <c r="FT754" s="5"/>
      <c r="FU754" s="5"/>
      <c r="FV754" s="5"/>
      <c r="FW754" s="5"/>
      <c r="FX754" s="5"/>
      <c r="FY754" s="5"/>
      <c r="FZ754" s="5"/>
      <c r="GA754" s="5"/>
      <c r="GB754" s="5"/>
      <c r="GC754" s="5"/>
      <c r="GD754" s="5"/>
      <c r="GE754" s="5"/>
      <c r="GF754" s="5"/>
      <c r="GG754" s="5"/>
      <c r="GH754" s="5"/>
      <c r="GI754" s="5"/>
      <c r="GJ754" s="5"/>
      <c r="GK754" s="5"/>
      <c r="GL754" s="5"/>
      <c r="GM754" s="5"/>
      <c r="GN754" s="5"/>
      <c r="GO754" s="5"/>
      <c r="GP754" s="5"/>
      <c r="GQ754" s="5"/>
      <c r="GR754" s="5"/>
      <c r="GS754" s="5"/>
      <c r="GT754" s="5"/>
      <c r="GU754" s="5"/>
      <c r="GV754" s="5"/>
      <c r="GW754" s="5"/>
      <c r="GX754" s="5"/>
      <c r="GY754" s="5"/>
      <c r="GZ754" s="5"/>
      <c r="HA754" s="5"/>
      <c r="HB754" s="5"/>
      <c r="HC754" s="5"/>
      <c r="HD754" s="5"/>
      <c r="HE754" s="5"/>
      <c r="HF754" s="5"/>
      <c r="HG754" s="5"/>
      <c r="HH754" s="5"/>
      <c r="HI754" s="5"/>
      <c r="HJ754" s="5"/>
      <c r="HK754" s="5"/>
      <c r="HL754" s="5"/>
      <c r="HM754" s="5"/>
      <c r="HN754" s="5"/>
      <c r="HO754" s="5"/>
      <c r="HP754" s="5"/>
      <c r="HQ754" s="5"/>
      <c r="HR754" s="5"/>
      <c r="HS754" s="5"/>
      <c r="HT754" s="5"/>
      <c r="HU754" s="5"/>
      <c r="HV754" s="5"/>
      <c r="HW754" s="5"/>
      <c r="HX754" s="5"/>
      <c r="HY754" s="5"/>
      <c r="HZ754" s="5"/>
      <c r="IA754" s="5"/>
      <c r="IB754" s="5"/>
      <c r="IC754" s="5"/>
      <c r="ID754" s="5"/>
      <c r="IE754" s="5"/>
      <c r="IF754" s="5"/>
      <c r="IG754" s="5"/>
      <c r="IH754" s="5"/>
      <c r="II754" s="5"/>
      <c r="IJ754" s="5"/>
      <c r="IK754" s="5"/>
      <c r="IL754" s="5"/>
      <c r="IM754" s="5"/>
      <c r="IN754" s="5"/>
      <c r="IO754" s="5"/>
      <c r="IP754" s="5"/>
      <c r="IQ754" s="5"/>
      <c r="IR754" s="5"/>
      <c r="IS754" s="5"/>
      <c r="IT754" s="5"/>
      <c r="IU754" s="5"/>
      <c r="IV754" s="5"/>
      <c r="IW754" s="5"/>
      <c r="IX754" s="5"/>
      <c r="IY754" s="5"/>
      <c r="IZ754" s="5"/>
      <c r="JA754" s="5"/>
      <c r="JB754" s="5"/>
      <c r="JC754" s="5"/>
      <c r="JD754" s="5"/>
      <c r="JE754" s="5"/>
      <c r="JF754" s="5"/>
      <c r="JG754" s="5"/>
      <c r="JH754" s="5"/>
      <c r="JI754" s="5"/>
      <c r="JJ754" s="5"/>
      <c r="JK754" s="5"/>
      <c r="JL754" s="5"/>
      <c r="JM754" s="5"/>
      <c r="JN754" s="5"/>
      <c r="JO754" s="5"/>
      <c r="JP754" s="5"/>
      <c r="JQ754" s="5"/>
      <c r="JR754" s="5"/>
      <c r="JS754" s="5"/>
      <c r="JT754" s="5"/>
      <c r="JU754" s="5"/>
      <c r="JV754" s="5"/>
      <c r="JW754" s="5"/>
      <c r="JX754" s="5"/>
      <c r="JY754" s="5"/>
      <c r="JZ754" s="5"/>
      <c r="KA754" s="5"/>
      <c r="KB754" s="5"/>
      <c r="KC754" s="5"/>
      <c r="KD754" s="5"/>
      <c r="KE754" s="5"/>
      <c r="KF754" s="5"/>
      <c r="KG754" s="5"/>
      <c r="KH754" s="5"/>
      <c r="KI754" s="5"/>
      <c r="KJ754" s="5"/>
      <c r="KK754" s="5"/>
      <c r="KL754" s="5"/>
      <c r="KM754" s="5"/>
      <c r="KN754" s="5"/>
      <c r="KO754" s="5"/>
      <c r="KP754" s="5"/>
      <c r="KQ754" s="5"/>
      <c r="KR754" s="5"/>
      <c r="KS754" s="5"/>
      <c r="KT754" s="5"/>
      <c r="KU754" s="5"/>
      <c r="KV754" s="5"/>
      <c r="KW754" s="5"/>
      <c r="KX754" s="5"/>
      <c r="KY754" s="5"/>
      <c r="KZ754" s="5"/>
      <c r="LA754" s="5"/>
      <c r="LB754" s="5"/>
      <c r="LC754" s="5"/>
      <c r="LD754" s="5"/>
      <c r="LE754" s="5"/>
      <c r="LF754" s="5"/>
      <c r="LG754" s="5"/>
      <c r="LH754" s="5"/>
      <c r="LI754" s="5"/>
      <c r="LJ754" s="5"/>
      <c r="LK754" s="5"/>
      <c r="LL754" s="5"/>
      <c r="LM754" s="5"/>
      <c r="LN754" s="5"/>
      <c r="LO754" s="5"/>
      <c r="LP754" s="5"/>
      <c r="LQ754" s="5"/>
      <c r="LR754" s="5"/>
      <c r="LS754" s="5"/>
      <c r="LT754" s="5"/>
      <c r="LU754" s="5"/>
      <c r="LV754" s="5"/>
      <c r="LW754" s="5"/>
      <c r="LX754" s="5"/>
      <c r="LY754" s="5"/>
      <c r="LZ754" s="5"/>
      <c r="MA754" s="5"/>
      <c r="MB754" s="5"/>
      <c r="MC754" s="5"/>
      <c r="MD754" s="5"/>
      <c r="ME754" s="5"/>
      <c r="MF754" s="5"/>
      <c r="MG754" s="5"/>
      <c r="MH754" s="5"/>
      <c r="MI754" s="5"/>
      <c r="MJ754" s="5"/>
      <c r="MK754" s="5"/>
      <c r="ML754" s="5"/>
      <c r="MM754" s="5"/>
      <c r="MN754" s="5"/>
      <c r="MO754" s="5"/>
      <c r="MP754" s="5"/>
      <c r="MQ754" s="5"/>
      <c r="MR754" s="5"/>
      <c r="MS754" s="5"/>
      <c r="MT754" s="5"/>
      <c r="MU754" s="5"/>
      <c r="MV754" s="5"/>
      <c r="MW754" s="5"/>
      <c r="MX754" s="5"/>
      <c r="MY754" s="5"/>
      <c r="MZ754" s="5"/>
      <c r="NA754" s="5"/>
      <c r="NB754" s="5"/>
      <c r="NC754" s="5"/>
      <c r="ND754" s="5"/>
      <c r="NE754" s="5"/>
      <c r="NF754" s="5"/>
      <c r="NG754" s="5"/>
      <c r="NH754" s="5"/>
      <c r="NI754" s="5"/>
      <c r="NJ754" s="5"/>
      <c r="NK754" s="5"/>
      <c r="NL754" s="5"/>
      <c r="NM754" s="5"/>
      <c r="NN754" s="5"/>
      <c r="NO754" s="5"/>
      <c r="NP754" s="5"/>
      <c r="NQ754" s="5"/>
      <c r="NR754" s="5"/>
      <c r="NS754" s="5"/>
      <c r="NT754" s="5"/>
      <c r="NU754" s="5"/>
      <c r="NV754" s="5"/>
      <c r="NW754" s="5"/>
      <c r="NX754" s="5"/>
      <c r="NY754" s="5"/>
      <c r="NZ754" s="5"/>
      <c r="OA754" s="5"/>
      <c r="OB754" s="5"/>
      <c r="OC754" s="5"/>
      <c r="OD754" s="5"/>
      <c r="OE754" s="5"/>
      <c r="OF754" s="5"/>
      <c r="OG754" s="5"/>
      <c r="OH754" s="5"/>
      <c r="OI754" s="5"/>
      <c r="OJ754" s="5"/>
      <c r="OK754" s="5"/>
      <c r="OL754" s="5"/>
      <c r="OM754" s="5"/>
      <c r="ON754" s="5"/>
      <c r="OO754" s="5"/>
      <c r="OP754" s="5"/>
      <c r="OQ754" s="5"/>
      <c r="OR754" s="5"/>
      <c r="OS754" s="5"/>
      <c r="OT754" s="5"/>
      <c r="OU754" s="5"/>
      <c r="OV754" s="5"/>
      <c r="OW754" s="5"/>
      <c r="OX754" s="5"/>
      <c r="OY754" s="5"/>
      <c r="OZ754" s="5"/>
      <c r="PA754" s="5"/>
      <c r="PB754" s="5"/>
      <c r="PC754" s="5"/>
      <c r="PD754" s="5"/>
      <c r="PE754" s="5"/>
      <c r="PF754" s="5"/>
      <c r="PG754" s="5"/>
      <c r="PH754" s="5"/>
      <c r="PI754" s="5"/>
      <c r="PJ754" s="5"/>
      <c r="PK754" s="5"/>
      <c r="PL754" s="5"/>
      <c r="PM754" s="5"/>
      <c r="PN754" s="5"/>
      <c r="PO754" s="5"/>
      <c r="PP754" s="5"/>
      <c r="PQ754" s="5"/>
      <c r="PR754" s="5"/>
      <c r="PS754" s="5"/>
      <c r="PT754" s="5"/>
      <c r="PU754" s="5"/>
      <c r="PV754" s="5"/>
      <c r="PW754" s="5"/>
      <c r="PX754" s="5"/>
      <c r="PY754" s="5"/>
      <c r="PZ754" s="5"/>
      <c r="QA754" s="5"/>
      <c r="QB754" s="5"/>
      <c r="QC754" s="5"/>
      <c r="QD754" s="5"/>
      <c r="QE754" s="5"/>
      <c r="QF754" s="5"/>
      <c r="QG754" s="5"/>
      <c r="QH754" s="5"/>
      <c r="QI754" s="5"/>
      <c r="QJ754" s="5"/>
      <c r="QK754" s="5"/>
      <c r="QL754" s="5"/>
      <c r="QM754" s="5"/>
      <c r="QN754" s="5"/>
      <c r="QO754" s="5"/>
      <c r="QP754" s="5"/>
      <c r="QQ754" s="5"/>
      <c r="QR754" s="5"/>
      <c r="QS754" s="5"/>
      <c r="QT754" s="5"/>
      <c r="QU754" s="5"/>
      <c r="QV754" s="5"/>
      <c r="QW754" s="5"/>
      <c r="QX754" s="5"/>
      <c r="QY754" s="5"/>
      <c r="QZ754" s="5"/>
      <c r="RA754" s="5"/>
      <c r="RB754" s="5"/>
      <c r="RC754" s="5"/>
      <c r="RD754" s="5"/>
      <c r="RE754" s="5"/>
      <c r="RF754" s="5"/>
      <c r="RG754" s="5"/>
      <c r="RH754" s="5"/>
      <c r="RI754" s="5"/>
      <c r="RJ754" s="5"/>
      <c r="RK754" s="5"/>
      <c r="RL754" s="5"/>
      <c r="RM754" s="5"/>
      <c r="RN754" s="5"/>
      <c r="RO754" s="5"/>
      <c r="RP754" s="5"/>
      <c r="RQ754" s="5"/>
      <c r="RR754" s="5"/>
      <c r="RS754" s="5"/>
      <c r="RT754" s="5"/>
      <c r="RU754" s="5"/>
      <c r="RV754" s="5"/>
      <c r="RW754" s="5"/>
      <c r="RX754" s="5"/>
      <c r="RY754" s="5"/>
      <c r="RZ754" s="5"/>
      <c r="SA754" s="5"/>
      <c r="SB754" s="5"/>
      <c r="SC754" s="5"/>
      <c r="SD754" s="5"/>
      <c r="SE754" s="5"/>
      <c r="SF754" s="5"/>
      <c r="SG754" s="5"/>
      <c r="SH754" s="5"/>
      <c r="SI754" s="5"/>
      <c r="SJ754" s="5"/>
      <c r="SK754" s="5"/>
      <c r="SL754" s="5"/>
      <c r="SM754" s="5"/>
      <c r="SN754" s="5"/>
      <c r="SO754" s="5"/>
      <c r="SP754" s="5"/>
      <c r="SQ754" s="5"/>
      <c r="SR754" s="5"/>
      <c r="SS754" s="5"/>
      <c r="ST754" s="5"/>
      <c r="SU754" s="5"/>
      <c r="SV754" s="5"/>
      <c r="SW754" s="5"/>
      <c r="SX754" s="5"/>
      <c r="SY754" s="5"/>
      <c r="SZ754" s="5"/>
      <c r="TA754" s="5"/>
      <c r="TB754" s="5"/>
      <c r="TC754" s="5"/>
      <c r="TD754" s="5"/>
      <c r="TE754" s="5"/>
      <c r="TF754" s="5"/>
      <c r="TG754" s="5"/>
      <c r="TH754" s="5"/>
      <c r="TI754" s="5"/>
      <c r="TJ754" s="5"/>
      <c r="TK754" s="5"/>
      <c r="TL754" s="5"/>
      <c r="TM754" s="5"/>
      <c r="TN754" s="5"/>
      <c r="TO754" s="5"/>
      <c r="TP754" s="5"/>
      <c r="TQ754" s="5"/>
      <c r="TR754" s="5"/>
      <c r="TS754" s="5"/>
      <c r="TT754" s="5"/>
      <c r="TU754" s="5"/>
      <c r="TV754" s="5"/>
      <c r="TW754" s="5"/>
      <c r="TX754" s="5"/>
      <c r="TY754" s="5"/>
      <c r="TZ754" s="5"/>
      <c r="UA754" s="5"/>
      <c r="UB754" s="5"/>
      <c r="UC754" s="5"/>
      <c r="UD754" s="5"/>
      <c r="UE754" s="5"/>
      <c r="UF754" s="5"/>
      <c r="UG754" s="5"/>
      <c r="UH754" s="5"/>
      <c r="UI754" s="5"/>
      <c r="UJ754" s="5"/>
      <c r="UK754" s="5"/>
      <c r="UL754" s="5"/>
      <c r="UM754" s="5"/>
      <c r="UN754" s="5"/>
      <c r="UO754" s="5"/>
      <c r="UP754" s="5"/>
      <c r="UQ754" s="5"/>
      <c r="UR754" s="5"/>
      <c r="US754" s="5"/>
      <c r="UT754" s="5"/>
      <c r="UU754" s="5"/>
      <c r="UV754" s="5"/>
      <c r="UW754" s="5"/>
      <c r="UX754" s="5"/>
      <c r="UY754" s="5"/>
      <c r="UZ754" s="5"/>
      <c r="VA754" s="5"/>
      <c r="VB754" s="5"/>
      <c r="VC754" s="5"/>
      <c r="VD754" s="5"/>
      <c r="VE754" s="5"/>
      <c r="VF754" s="5"/>
      <c r="VG754" s="5"/>
      <c r="VH754" s="5"/>
      <c r="VI754" s="5"/>
      <c r="VJ754" s="5"/>
      <c r="VK754" s="5"/>
      <c r="VL754" s="5"/>
      <c r="VM754" s="5"/>
      <c r="VN754" s="5"/>
      <c r="VO754" s="5"/>
      <c r="VP754" s="5"/>
      <c r="VQ754" s="5"/>
      <c r="VR754" s="5"/>
      <c r="VS754" s="5"/>
      <c r="VT754" s="5"/>
      <c r="VU754" s="5"/>
      <c r="VV754" s="5"/>
      <c r="VW754" s="5"/>
      <c r="VX754" s="5"/>
      <c r="VY754" s="5"/>
      <c r="VZ754" s="5"/>
      <c r="WA754" s="5"/>
      <c r="WB754" s="5"/>
      <c r="WC754" s="5"/>
      <c r="WD754" s="5"/>
      <c r="WE754" s="5"/>
      <c r="WF754" s="5"/>
      <c r="WG754" s="5"/>
      <c r="WH754" s="5"/>
      <c r="WI754" s="5"/>
      <c r="WJ754" s="5"/>
      <c r="WK754" s="5"/>
      <c r="WL754" s="5"/>
      <c r="WM754" s="5"/>
      <c r="WN754" s="5"/>
      <c r="WO754" s="5"/>
      <c r="WP754" s="5"/>
      <c r="WQ754" s="5"/>
      <c r="WR754" s="5"/>
      <c r="WS754" s="5"/>
      <c r="WT754" s="5"/>
      <c r="WU754" s="5"/>
      <c r="WV754" s="5"/>
      <c r="WW754" s="5"/>
      <c r="WX754" s="5"/>
      <c r="WY754" s="5"/>
      <c r="WZ754" s="5"/>
      <c r="XA754" s="5"/>
      <c r="XB754" s="5"/>
      <c r="XC754" s="5"/>
      <c r="XD754" s="5"/>
      <c r="XE754" s="5"/>
      <c r="XF754" s="5"/>
      <c r="XG754" s="5"/>
      <c r="XH754" s="5"/>
      <c r="XI754" s="5"/>
      <c r="XJ754" s="5"/>
      <c r="XK754" s="5"/>
      <c r="XL754" s="5"/>
      <c r="XM754" s="5"/>
      <c r="XN754" s="5"/>
      <c r="XO754" s="5"/>
      <c r="XP754" s="5"/>
      <c r="XQ754" s="5"/>
      <c r="XR754" s="5"/>
      <c r="XS754" s="5"/>
      <c r="XT754" s="5"/>
      <c r="XU754" s="5"/>
      <c r="XV754" s="5"/>
      <c r="XW754" s="5"/>
    </row>
    <row r="755" spans="39:647" x14ac:dyDescent="0.45">
      <c r="AM755" s="5"/>
      <c r="AN755" s="5"/>
      <c r="AO755" s="5"/>
      <c r="AP755" s="5"/>
      <c r="AQ755" s="5"/>
      <c r="AR755" s="5"/>
      <c r="AS755" s="5"/>
      <c r="AT755" s="5"/>
      <c r="AU755" s="5"/>
      <c r="AV755" s="5"/>
      <c r="AW755" s="5"/>
      <c r="AX755" s="5"/>
      <c r="AY755" s="5"/>
      <c r="AZ755" s="5"/>
      <c r="BA755" s="5"/>
      <c r="BB755" s="5"/>
      <c r="BC755" s="5"/>
      <c r="BD755" s="5"/>
      <c r="BE755" s="5"/>
      <c r="BF755" s="5"/>
      <c r="BG755" s="5"/>
      <c r="BH755" s="5"/>
      <c r="BI755" s="5"/>
      <c r="BJ755" s="5"/>
      <c r="BK755" s="5"/>
      <c r="BL755" s="5"/>
      <c r="BM755" s="5"/>
      <c r="BN755" s="5"/>
      <c r="BO755" s="5"/>
      <c r="BP755" s="5"/>
      <c r="BQ755" s="5"/>
      <c r="BR755" s="5"/>
      <c r="BS755" s="5"/>
      <c r="BT755" s="5"/>
      <c r="BU755" s="5"/>
      <c r="BV755" s="5"/>
      <c r="BW755" s="5"/>
      <c r="BX755" s="5"/>
      <c r="BY755" s="5"/>
      <c r="BZ755" s="5"/>
      <c r="CA755" s="5"/>
      <c r="CB755" s="5"/>
      <c r="CC755" s="5"/>
      <c r="CD755" s="5"/>
      <c r="CE755" s="5"/>
      <c r="CF755" s="5"/>
      <c r="CG755" s="5"/>
      <c r="CH755" s="5"/>
      <c r="CI755" s="5"/>
      <c r="CJ755" s="5"/>
      <c r="CK755" s="5"/>
      <c r="CL755" s="5"/>
      <c r="CM755" s="5"/>
      <c r="CN755" s="5"/>
      <c r="CO755" s="5"/>
      <c r="CP755" s="5"/>
      <c r="CQ755" s="5"/>
      <c r="CR755" s="5"/>
      <c r="CS755" s="5"/>
      <c r="CT755" s="5"/>
      <c r="CU755" s="5"/>
      <c r="CV755" s="5"/>
      <c r="CW755" s="5"/>
      <c r="CX755" s="5"/>
      <c r="CY755" s="5"/>
      <c r="CZ755" s="5"/>
      <c r="DA755" s="5"/>
      <c r="DB755" s="5"/>
      <c r="DC755" s="5"/>
      <c r="DD755" s="5"/>
      <c r="DE755" s="5"/>
      <c r="DF755" s="5"/>
      <c r="DG755" s="5"/>
      <c r="DH755" s="5"/>
      <c r="DI755" s="5"/>
      <c r="DJ755" s="5"/>
      <c r="DK755" s="5"/>
      <c r="DL755" s="5"/>
      <c r="DM755" s="5"/>
      <c r="DN755" s="5"/>
      <c r="DO755" s="5"/>
      <c r="DP755" s="5"/>
      <c r="DQ755" s="5"/>
      <c r="DR755" s="5"/>
      <c r="DS755" s="5"/>
      <c r="DT755" s="5"/>
      <c r="DU755" s="5"/>
      <c r="DV755" s="5"/>
      <c r="DW755" s="5"/>
      <c r="DX755" s="5"/>
      <c r="DY755" s="5"/>
      <c r="DZ755" s="5"/>
      <c r="EA755" s="5"/>
      <c r="EB755" s="5"/>
      <c r="EC755" s="5"/>
      <c r="ED755" s="5"/>
      <c r="EE755" s="5"/>
      <c r="EF755" s="5"/>
      <c r="EG755" s="5"/>
      <c r="EH755" s="5"/>
      <c r="EI755" s="5"/>
      <c r="EJ755" s="5"/>
      <c r="EK755" s="5"/>
      <c r="EL755" s="5"/>
      <c r="EM755" s="5"/>
      <c r="EN755" s="5"/>
      <c r="EO755" s="5"/>
      <c r="EP755" s="5"/>
      <c r="EQ755" s="5"/>
      <c r="ER755" s="5"/>
      <c r="ES755" s="5"/>
      <c r="ET755" s="5"/>
      <c r="EU755" s="5"/>
      <c r="EV755" s="5"/>
      <c r="EW755" s="5"/>
      <c r="EX755" s="5"/>
      <c r="EY755" s="5"/>
      <c r="EZ755" s="5"/>
      <c r="FA755" s="5"/>
      <c r="FB755" s="5"/>
      <c r="FC755" s="5"/>
      <c r="FD755" s="5"/>
      <c r="FE755" s="5"/>
      <c r="FF755" s="5"/>
      <c r="FG755" s="5"/>
      <c r="FH755" s="5"/>
      <c r="FI755" s="5"/>
      <c r="FJ755" s="5"/>
      <c r="FK755" s="5"/>
      <c r="FL755" s="5"/>
      <c r="FM755" s="5"/>
      <c r="FN755" s="5"/>
      <c r="FO755" s="5"/>
      <c r="FP755" s="5"/>
      <c r="FQ755" s="5"/>
      <c r="FR755" s="5"/>
      <c r="FS755" s="5"/>
      <c r="FT755" s="5"/>
      <c r="FU755" s="5"/>
      <c r="FV755" s="5"/>
      <c r="FW755" s="5"/>
      <c r="FX755" s="5"/>
      <c r="FY755" s="5"/>
      <c r="FZ755" s="5"/>
      <c r="GA755" s="5"/>
      <c r="GB755" s="5"/>
      <c r="GC755" s="5"/>
      <c r="GD755" s="5"/>
      <c r="GE755" s="5"/>
      <c r="GF755" s="5"/>
      <c r="GG755" s="5"/>
      <c r="GH755" s="5"/>
      <c r="GI755" s="5"/>
      <c r="GJ755" s="5"/>
      <c r="GK755" s="5"/>
      <c r="GL755" s="5"/>
      <c r="GM755" s="5"/>
      <c r="GN755" s="5"/>
      <c r="GO755" s="5"/>
      <c r="GP755" s="5"/>
      <c r="GQ755" s="5"/>
      <c r="GR755" s="5"/>
      <c r="GS755" s="5"/>
      <c r="GT755" s="5"/>
      <c r="GU755" s="5"/>
      <c r="GV755" s="5"/>
      <c r="GW755" s="5"/>
      <c r="GX755" s="5"/>
      <c r="GY755" s="5"/>
      <c r="GZ755" s="5"/>
      <c r="HA755" s="5"/>
      <c r="HB755" s="5"/>
      <c r="HC755" s="5"/>
      <c r="HD755" s="5"/>
      <c r="HE755" s="5"/>
      <c r="HF755" s="5"/>
      <c r="HG755" s="5"/>
      <c r="HH755" s="5"/>
      <c r="HI755" s="5"/>
      <c r="HJ755" s="5"/>
      <c r="HK755" s="5"/>
      <c r="HL755" s="5"/>
      <c r="HM755" s="5"/>
      <c r="HN755" s="5"/>
      <c r="HO755" s="5"/>
      <c r="HP755" s="5"/>
      <c r="HQ755" s="5"/>
      <c r="HR755" s="5"/>
      <c r="HS755" s="5"/>
      <c r="HT755" s="5"/>
      <c r="HU755" s="5"/>
      <c r="HV755" s="5"/>
      <c r="HW755" s="5"/>
      <c r="HX755" s="5"/>
      <c r="HY755" s="5"/>
      <c r="HZ755" s="5"/>
      <c r="IA755" s="5"/>
      <c r="IB755" s="5"/>
      <c r="IC755" s="5"/>
      <c r="ID755" s="5"/>
      <c r="IE755" s="5"/>
      <c r="IF755" s="5"/>
      <c r="IG755" s="5"/>
      <c r="IH755" s="5"/>
      <c r="II755" s="5"/>
      <c r="IJ755" s="5"/>
      <c r="IK755" s="5"/>
      <c r="IL755" s="5"/>
      <c r="IM755" s="5"/>
      <c r="IN755" s="5"/>
      <c r="IO755" s="5"/>
      <c r="IP755" s="5"/>
      <c r="IQ755" s="5"/>
      <c r="IR755" s="5"/>
      <c r="IS755" s="5"/>
      <c r="IT755" s="5"/>
      <c r="IU755" s="5"/>
      <c r="IV755" s="5"/>
      <c r="IW755" s="5"/>
      <c r="IX755" s="5"/>
      <c r="IY755" s="5"/>
      <c r="IZ755" s="5"/>
      <c r="JA755" s="5"/>
      <c r="JB755" s="5"/>
      <c r="JC755" s="5"/>
      <c r="JD755" s="5"/>
      <c r="JE755" s="5"/>
      <c r="JF755" s="5"/>
      <c r="JG755" s="5"/>
      <c r="JH755" s="5"/>
      <c r="JI755" s="5"/>
      <c r="JJ755" s="5"/>
      <c r="JK755" s="5"/>
      <c r="JL755" s="5"/>
      <c r="JM755" s="5"/>
      <c r="JN755" s="5"/>
      <c r="JO755" s="5"/>
      <c r="JP755" s="5"/>
      <c r="JQ755" s="5"/>
      <c r="JR755" s="5"/>
      <c r="JS755" s="5"/>
      <c r="JT755" s="5"/>
      <c r="JU755" s="5"/>
      <c r="JV755" s="5"/>
      <c r="JW755" s="5"/>
      <c r="JX755" s="5"/>
      <c r="JY755" s="5"/>
      <c r="JZ755" s="5"/>
      <c r="KA755" s="5"/>
      <c r="KB755" s="5"/>
      <c r="KC755" s="5"/>
      <c r="KD755" s="5"/>
      <c r="KE755" s="5"/>
      <c r="KF755" s="5"/>
      <c r="KG755" s="5"/>
      <c r="KH755" s="5"/>
      <c r="KI755" s="5"/>
      <c r="KJ755" s="5"/>
      <c r="KK755" s="5"/>
      <c r="KL755" s="5"/>
      <c r="KM755" s="5"/>
      <c r="KN755" s="5"/>
      <c r="KO755" s="5"/>
      <c r="KP755" s="5"/>
      <c r="KQ755" s="5"/>
      <c r="KR755" s="5"/>
      <c r="KS755" s="5"/>
      <c r="KT755" s="5"/>
      <c r="KU755" s="5"/>
      <c r="KV755" s="5"/>
      <c r="KW755" s="5"/>
      <c r="KX755" s="5"/>
      <c r="KY755" s="5"/>
      <c r="KZ755" s="5"/>
      <c r="LA755" s="5"/>
      <c r="LB755" s="5"/>
      <c r="LC755" s="5"/>
      <c r="LD755" s="5"/>
      <c r="LE755" s="5"/>
      <c r="LF755" s="5"/>
      <c r="LG755" s="5"/>
      <c r="LH755" s="5"/>
      <c r="LI755" s="5"/>
      <c r="LJ755" s="5"/>
      <c r="LK755" s="5"/>
      <c r="LL755" s="5"/>
      <c r="LM755" s="5"/>
      <c r="LN755" s="5"/>
      <c r="LO755" s="5"/>
      <c r="LP755" s="5"/>
      <c r="LQ755" s="5"/>
      <c r="LR755" s="5"/>
      <c r="LS755" s="5"/>
      <c r="LT755" s="5"/>
      <c r="LU755" s="5"/>
      <c r="LV755" s="5"/>
      <c r="LW755" s="5"/>
      <c r="LX755" s="5"/>
      <c r="LY755" s="5"/>
      <c r="LZ755" s="5"/>
      <c r="MA755" s="5"/>
      <c r="MB755" s="5"/>
      <c r="MC755" s="5"/>
      <c r="MD755" s="5"/>
      <c r="ME755" s="5"/>
      <c r="MF755" s="5"/>
      <c r="MG755" s="5"/>
      <c r="MH755" s="5"/>
      <c r="MI755" s="5"/>
      <c r="MJ755" s="5"/>
      <c r="MK755" s="5"/>
      <c r="ML755" s="5"/>
      <c r="MM755" s="5"/>
      <c r="MN755" s="5"/>
      <c r="MO755" s="5"/>
      <c r="MP755" s="5"/>
      <c r="MQ755" s="5"/>
      <c r="MR755" s="5"/>
      <c r="MS755" s="5"/>
      <c r="MT755" s="5"/>
      <c r="MU755" s="5"/>
      <c r="MV755" s="5"/>
      <c r="MW755" s="5"/>
      <c r="MX755" s="5"/>
      <c r="MY755" s="5"/>
      <c r="MZ755" s="5"/>
      <c r="NA755" s="5"/>
      <c r="NB755" s="5"/>
      <c r="NC755" s="5"/>
      <c r="ND755" s="5"/>
      <c r="NE755" s="5"/>
      <c r="NF755" s="5"/>
      <c r="NG755" s="5"/>
      <c r="NH755" s="5"/>
      <c r="NI755" s="5"/>
      <c r="NJ755" s="5"/>
      <c r="NK755" s="5"/>
      <c r="NL755" s="5"/>
      <c r="NM755" s="5"/>
      <c r="NN755" s="5"/>
      <c r="NO755" s="5"/>
      <c r="NP755" s="5"/>
      <c r="NQ755" s="5"/>
      <c r="NR755" s="5"/>
      <c r="NS755" s="5"/>
      <c r="NT755" s="5"/>
      <c r="NU755" s="5"/>
      <c r="NV755" s="5"/>
      <c r="NW755" s="5"/>
      <c r="NX755" s="5"/>
      <c r="NY755" s="5"/>
      <c r="NZ755" s="5"/>
      <c r="OA755" s="5"/>
      <c r="OB755" s="5"/>
      <c r="OC755" s="5"/>
      <c r="OD755" s="5"/>
      <c r="OE755" s="5"/>
      <c r="OF755" s="5"/>
      <c r="OG755" s="5"/>
      <c r="OH755" s="5"/>
      <c r="OI755" s="5"/>
      <c r="OJ755" s="5"/>
      <c r="OK755" s="5"/>
      <c r="OL755" s="5"/>
      <c r="OM755" s="5"/>
      <c r="ON755" s="5"/>
      <c r="OO755" s="5"/>
      <c r="OP755" s="5"/>
      <c r="OQ755" s="5"/>
      <c r="OR755" s="5"/>
      <c r="OS755" s="5"/>
      <c r="OT755" s="5"/>
      <c r="OU755" s="5"/>
      <c r="OV755" s="5"/>
      <c r="OW755" s="5"/>
      <c r="OX755" s="5"/>
      <c r="OY755" s="5"/>
      <c r="OZ755" s="5"/>
      <c r="PA755" s="5"/>
      <c r="PB755" s="5"/>
      <c r="PC755" s="5"/>
      <c r="PD755" s="5"/>
      <c r="PE755" s="5"/>
      <c r="PF755" s="5"/>
      <c r="PG755" s="5"/>
      <c r="PH755" s="5"/>
      <c r="PI755" s="5"/>
      <c r="PJ755" s="5"/>
      <c r="PK755" s="5"/>
      <c r="PL755" s="5"/>
      <c r="PM755" s="5"/>
      <c r="PN755" s="5"/>
      <c r="PO755" s="5"/>
      <c r="PP755" s="5"/>
      <c r="PQ755" s="5"/>
      <c r="PR755" s="5"/>
      <c r="PS755" s="5"/>
      <c r="PT755" s="5"/>
      <c r="PU755" s="5"/>
      <c r="PV755" s="5"/>
      <c r="PW755" s="5"/>
      <c r="PX755" s="5"/>
      <c r="PY755" s="5"/>
      <c r="PZ755" s="5"/>
      <c r="QA755" s="5"/>
      <c r="QB755" s="5"/>
      <c r="QC755" s="5"/>
      <c r="QD755" s="5"/>
      <c r="QE755" s="5"/>
      <c r="QF755" s="5"/>
      <c r="QG755" s="5"/>
      <c r="QH755" s="5"/>
      <c r="QI755" s="5"/>
      <c r="QJ755" s="5"/>
      <c r="QK755" s="5"/>
      <c r="QL755" s="5"/>
      <c r="QM755" s="5"/>
      <c r="QN755" s="5"/>
      <c r="QO755" s="5"/>
      <c r="QP755" s="5"/>
      <c r="QQ755" s="5"/>
      <c r="QR755" s="5"/>
      <c r="QS755" s="5"/>
      <c r="QT755" s="5"/>
      <c r="QU755" s="5"/>
      <c r="QV755" s="5"/>
      <c r="QW755" s="5"/>
      <c r="QX755" s="5"/>
      <c r="QY755" s="5"/>
      <c r="QZ755" s="5"/>
      <c r="RA755" s="5"/>
      <c r="RB755" s="5"/>
      <c r="RC755" s="5"/>
      <c r="RD755" s="5"/>
      <c r="RE755" s="5"/>
      <c r="RF755" s="5"/>
      <c r="RG755" s="5"/>
      <c r="RH755" s="5"/>
      <c r="RI755" s="5"/>
      <c r="RJ755" s="5"/>
      <c r="RK755" s="5"/>
      <c r="RL755" s="5"/>
      <c r="RM755" s="5"/>
      <c r="RN755" s="5"/>
      <c r="RO755" s="5"/>
      <c r="RP755" s="5"/>
      <c r="RQ755" s="5"/>
      <c r="RR755" s="5"/>
      <c r="RS755" s="5"/>
      <c r="RT755" s="5"/>
      <c r="RU755" s="5"/>
      <c r="RV755" s="5"/>
      <c r="RW755" s="5"/>
      <c r="RX755" s="5"/>
      <c r="RY755" s="5"/>
      <c r="RZ755" s="5"/>
      <c r="SA755" s="5"/>
      <c r="SB755" s="5"/>
      <c r="SC755" s="5"/>
      <c r="SD755" s="5"/>
      <c r="SE755" s="5"/>
      <c r="SF755" s="5"/>
      <c r="SG755" s="5"/>
      <c r="SH755" s="5"/>
      <c r="SI755" s="5"/>
      <c r="SJ755" s="5"/>
      <c r="SK755" s="5"/>
      <c r="SL755" s="5"/>
      <c r="SM755" s="5"/>
      <c r="SN755" s="5"/>
      <c r="SO755" s="5"/>
      <c r="SP755" s="5"/>
      <c r="SQ755" s="5"/>
      <c r="SR755" s="5"/>
      <c r="SS755" s="5"/>
      <c r="ST755" s="5"/>
      <c r="SU755" s="5"/>
      <c r="SV755" s="5"/>
      <c r="SW755" s="5"/>
      <c r="SX755" s="5"/>
      <c r="SY755" s="5"/>
      <c r="SZ755" s="5"/>
      <c r="TA755" s="5"/>
      <c r="TB755" s="5"/>
      <c r="TC755" s="5"/>
      <c r="TD755" s="5"/>
      <c r="TE755" s="5"/>
      <c r="TF755" s="5"/>
      <c r="TG755" s="5"/>
      <c r="TH755" s="5"/>
      <c r="TI755" s="5"/>
      <c r="TJ755" s="5"/>
      <c r="TK755" s="5"/>
      <c r="TL755" s="5"/>
      <c r="TM755" s="5"/>
      <c r="TN755" s="5"/>
      <c r="TO755" s="5"/>
      <c r="TP755" s="5"/>
      <c r="TQ755" s="5"/>
      <c r="TR755" s="5"/>
      <c r="TS755" s="5"/>
      <c r="TT755" s="5"/>
      <c r="TU755" s="5"/>
      <c r="TV755" s="5"/>
      <c r="TW755" s="5"/>
      <c r="TX755" s="5"/>
      <c r="TY755" s="5"/>
      <c r="TZ755" s="5"/>
      <c r="UA755" s="5"/>
      <c r="UB755" s="5"/>
      <c r="UC755" s="5"/>
      <c r="UD755" s="5"/>
      <c r="UE755" s="5"/>
      <c r="UF755" s="5"/>
      <c r="UG755" s="5"/>
      <c r="UH755" s="5"/>
      <c r="UI755" s="5"/>
      <c r="UJ755" s="5"/>
      <c r="UK755" s="5"/>
      <c r="UL755" s="5"/>
      <c r="UM755" s="5"/>
      <c r="UN755" s="5"/>
      <c r="UO755" s="5"/>
      <c r="UP755" s="5"/>
      <c r="UQ755" s="5"/>
      <c r="UR755" s="5"/>
      <c r="US755" s="5"/>
      <c r="UT755" s="5"/>
      <c r="UU755" s="5"/>
      <c r="UV755" s="5"/>
      <c r="UW755" s="5"/>
      <c r="UX755" s="5"/>
      <c r="UY755" s="5"/>
      <c r="UZ755" s="5"/>
      <c r="VA755" s="5"/>
      <c r="VB755" s="5"/>
      <c r="VC755" s="5"/>
      <c r="VD755" s="5"/>
      <c r="VE755" s="5"/>
      <c r="VF755" s="5"/>
      <c r="VG755" s="5"/>
      <c r="VH755" s="5"/>
      <c r="VI755" s="5"/>
      <c r="VJ755" s="5"/>
      <c r="VK755" s="5"/>
      <c r="VL755" s="5"/>
      <c r="VM755" s="5"/>
      <c r="VN755" s="5"/>
      <c r="VO755" s="5"/>
      <c r="VP755" s="5"/>
      <c r="VQ755" s="5"/>
      <c r="VR755" s="5"/>
      <c r="VS755" s="5"/>
      <c r="VT755" s="5"/>
      <c r="VU755" s="5"/>
      <c r="VV755" s="5"/>
      <c r="VW755" s="5"/>
      <c r="VX755" s="5"/>
      <c r="VY755" s="5"/>
      <c r="VZ755" s="5"/>
      <c r="WA755" s="5"/>
      <c r="WB755" s="5"/>
      <c r="WC755" s="5"/>
      <c r="WD755" s="5"/>
      <c r="WE755" s="5"/>
      <c r="WF755" s="5"/>
      <c r="WG755" s="5"/>
      <c r="WH755" s="5"/>
      <c r="WI755" s="5"/>
      <c r="WJ755" s="5"/>
      <c r="WK755" s="5"/>
      <c r="WL755" s="5"/>
      <c r="WM755" s="5"/>
      <c r="WN755" s="5"/>
      <c r="WO755" s="5"/>
      <c r="WP755" s="5"/>
      <c r="WQ755" s="5"/>
      <c r="WR755" s="5"/>
      <c r="WS755" s="5"/>
      <c r="WT755" s="5"/>
      <c r="WU755" s="5"/>
      <c r="WV755" s="5"/>
      <c r="WW755" s="5"/>
      <c r="WX755" s="5"/>
      <c r="WY755" s="5"/>
      <c r="WZ755" s="5"/>
      <c r="XA755" s="5"/>
      <c r="XB755" s="5"/>
      <c r="XC755" s="5"/>
      <c r="XD755" s="5"/>
      <c r="XE755" s="5"/>
      <c r="XF755" s="5"/>
      <c r="XG755" s="5"/>
      <c r="XH755" s="5"/>
      <c r="XI755" s="5"/>
      <c r="XJ755" s="5"/>
      <c r="XK755" s="5"/>
      <c r="XL755" s="5"/>
      <c r="XM755" s="5"/>
      <c r="XN755" s="5"/>
      <c r="XO755" s="5"/>
      <c r="XP755" s="5"/>
      <c r="XQ755" s="5"/>
      <c r="XR755" s="5"/>
      <c r="XS755" s="5"/>
      <c r="XT755" s="5"/>
      <c r="XU755" s="5"/>
      <c r="XV755" s="5"/>
      <c r="XW755" s="5"/>
    </row>
    <row r="756" spans="39:647" x14ac:dyDescent="0.45">
      <c r="AM756" s="5"/>
      <c r="AN756" s="5"/>
      <c r="AO756" s="5"/>
      <c r="AP756" s="5"/>
      <c r="AQ756" s="5"/>
      <c r="AR756" s="5"/>
      <c r="AS756" s="5"/>
      <c r="AT756" s="5"/>
      <c r="AU756" s="5"/>
      <c r="AV756" s="5"/>
      <c r="AW756" s="5"/>
      <c r="AX756" s="5"/>
      <c r="AY756" s="5"/>
      <c r="AZ756" s="5"/>
      <c r="BA756" s="5"/>
      <c r="BB756" s="5"/>
      <c r="BC756" s="5"/>
      <c r="BD756" s="5"/>
      <c r="BE756" s="5"/>
      <c r="BF756" s="5"/>
      <c r="BG756" s="5"/>
      <c r="BH756" s="5"/>
      <c r="BI756" s="5"/>
      <c r="BJ756" s="5"/>
      <c r="BK756" s="5"/>
      <c r="BL756" s="5"/>
      <c r="BM756" s="5"/>
      <c r="BN756" s="5"/>
      <c r="BO756" s="5"/>
      <c r="BP756" s="5"/>
      <c r="BQ756" s="5"/>
      <c r="BR756" s="5"/>
      <c r="BS756" s="5"/>
      <c r="BT756" s="5"/>
      <c r="BU756" s="5"/>
      <c r="BV756" s="5"/>
      <c r="BW756" s="5"/>
      <c r="BX756" s="5"/>
      <c r="BY756" s="5"/>
      <c r="BZ756" s="5"/>
      <c r="CA756" s="5"/>
      <c r="CB756" s="5"/>
      <c r="CC756" s="5"/>
      <c r="CD756" s="5"/>
      <c r="CE756" s="5"/>
      <c r="CF756" s="5"/>
      <c r="CG756" s="5"/>
      <c r="CH756" s="5"/>
      <c r="CI756" s="5"/>
      <c r="CJ756" s="5"/>
      <c r="CK756" s="5"/>
      <c r="CL756" s="5"/>
      <c r="CM756" s="5"/>
      <c r="CN756" s="5"/>
      <c r="CO756" s="5"/>
      <c r="CP756" s="5"/>
      <c r="CQ756" s="5"/>
      <c r="CR756" s="5"/>
      <c r="CS756" s="5"/>
      <c r="CT756" s="5"/>
      <c r="CU756" s="5"/>
      <c r="CV756" s="5"/>
      <c r="CW756" s="5"/>
      <c r="CX756" s="5"/>
      <c r="CY756" s="5"/>
      <c r="CZ756" s="5"/>
      <c r="DA756" s="5"/>
      <c r="DB756" s="5"/>
      <c r="DC756" s="5"/>
      <c r="DD756" s="5"/>
      <c r="DE756" s="5"/>
      <c r="DF756" s="5"/>
      <c r="DG756" s="5"/>
      <c r="DH756" s="5"/>
      <c r="DI756" s="5"/>
      <c r="DJ756" s="5"/>
      <c r="DK756" s="5"/>
      <c r="DL756" s="5"/>
      <c r="DM756" s="5"/>
      <c r="DN756" s="5"/>
      <c r="DO756" s="5"/>
      <c r="DP756" s="5"/>
      <c r="DQ756" s="5"/>
      <c r="DR756" s="5"/>
      <c r="DS756" s="5"/>
      <c r="DT756" s="5"/>
      <c r="DU756" s="5"/>
      <c r="DV756" s="5"/>
      <c r="DW756" s="5"/>
      <c r="DX756" s="5"/>
      <c r="DY756" s="5"/>
      <c r="DZ756" s="5"/>
      <c r="EA756" s="5"/>
      <c r="EB756" s="5"/>
      <c r="EC756" s="5"/>
      <c r="ED756" s="5"/>
      <c r="EE756" s="5"/>
      <c r="EF756" s="5"/>
      <c r="EG756" s="5"/>
      <c r="EH756" s="5"/>
      <c r="EI756" s="5"/>
      <c r="EJ756" s="5"/>
      <c r="EK756" s="5"/>
      <c r="EL756" s="5"/>
      <c r="EM756" s="5"/>
      <c r="EN756" s="5"/>
      <c r="EO756" s="5"/>
      <c r="EP756" s="5"/>
      <c r="EQ756" s="5"/>
      <c r="ER756" s="5"/>
      <c r="ES756" s="5"/>
      <c r="ET756" s="5"/>
      <c r="EU756" s="5"/>
      <c r="EV756" s="5"/>
      <c r="EW756" s="5"/>
      <c r="EX756" s="5"/>
      <c r="EY756" s="5"/>
      <c r="EZ756" s="5"/>
      <c r="FA756" s="5"/>
      <c r="FB756" s="5"/>
      <c r="FC756" s="5"/>
      <c r="FD756" s="5"/>
      <c r="FE756" s="5"/>
      <c r="FF756" s="5"/>
      <c r="FG756" s="5"/>
      <c r="FH756" s="5"/>
      <c r="FI756" s="5"/>
      <c r="FJ756" s="5"/>
      <c r="FK756" s="5"/>
      <c r="FL756" s="5"/>
      <c r="FM756" s="5"/>
      <c r="FN756" s="5"/>
      <c r="FO756" s="5"/>
      <c r="FP756" s="5"/>
      <c r="FQ756" s="5"/>
      <c r="FR756" s="5"/>
      <c r="FS756" s="5"/>
      <c r="FT756" s="5"/>
      <c r="FU756" s="5"/>
      <c r="FV756" s="5"/>
      <c r="FW756" s="5"/>
      <c r="FX756" s="5"/>
      <c r="FY756" s="5"/>
      <c r="FZ756" s="5"/>
      <c r="GA756" s="5"/>
      <c r="GB756" s="5"/>
      <c r="GC756" s="5"/>
      <c r="GD756" s="5"/>
      <c r="GE756" s="5"/>
      <c r="GF756" s="5"/>
      <c r="GG756" s="5"/>
      <c r="GH756" s="5"/>
      <c r="GI756" s="5"/>
      <c r="GJ756" s="5"/>
      <c r="GK756" s="5"/>
      <c r="GL756" s="5"/>
      <c r="GM756" s="5"/>
      <c r="GN756" s="5"/>
      <c r="GO756" s="5"/>
      <c r="GP756" s="5"/>
      <c r="GQ756" s="5"/>
      <c r="GR756" s="5"/>
      <c r="GS756" s="5"/>
      <c r="GT756" s="5"/>
      <c r="GU756" s="5"/>
      <c r="GV756" s="5"/>
      <c r="GW756" s="5"/>
      <c r="GX756" s="5"/>
      <c r="GY756" s="5"/>
      <c r="GZ756" s="5"/>
      <c r="HA756" s="5"/>
      <c r="HB756" s="5"/>
      <c r="HC756" s="5"/>
      <c r="HD756" s="5"/>
      <c r="HE756" s="5"/>
      <c r="HF756" s="5"/>
      <c r="HG756" s="5"/>
      <c r="HH756" s="5"/>
      <c r="HI756" s="5"/>
      <c r="HJ756" s="5"/>
      <c r="HK756" s="5"/>
      <c r="HL756" s="5"/>
      <c r="HM756" s="5"/>
      <c r="HN756" s="5"/>
      <c r="HO756" s="5"/>
      <c r="HP756" s="5"/>
      <c r="HQ756" s="5"/>
      <c r="HR756" s="5"/>
      <c r="HS756" s="5"/>
      <c r="HT756" s="5"/>
      <c r="HU756" s="5"/>
      <c r="HV756" s="5"/>
      <c r="HW756" s="5"/>
      <c r="HX756" s="5"/>
      <c r="HY756" s="5"/>
      <c r="HZ756" s="5"/>
      <c r="IA756" s="5"/>
      <c r="IB756" s="5"/>
      <c r="IC756" s="5"/>
      <c r="ID756" s="5"/>
      <c r="IE756" s="5"/>
      <c r="IF756" s="5"/>
      <c r="IG756" s="5"/>
      <c r="IH756" s="5"/>
      <c r="II756" s="5"/>
      <c r="IJ756" s="5"/>
      <c r="IK756" s="5"/>
      <c r="IL756" s="5"/>
      <c r="IM756" s="5"/>
      <c r="IN756" s="5"/>
      <c r="IO756" s="5"/>
      <c r="IP756" s="5"/>
      <c r="IQ756" s="5"/>
      <c r="IR756" s="5"/>
      <c r="IS756" s="5"/>
      <c r="IT756" s="5"/>
      <c r="IU756" s="5"/>
      <c r="IV756" s="5"/>
      <c r="IW756" s="5"/>
      <c r="IX756" s="5"/>
      <c r="IY756" s="5"/>
      <c r="IZ756" s="5"/>
      <c r="JA756" s="5"/>
      <c r="JB756" s="5"/>
      <c r="JC756" s="5"/>
      <c r="JD756" s="5"/>
      <c r="JE756" s="5"/>
      <c r="JF756" s="5"/>
      <c r="JG756" s="5"/>
      <c r="JH756" s="5"/>
      <c r="JI756" s="5"/>
      <c r="JJ756" s="5"/>
      <c r="JK756" s="5"/>
      <c r="JL756" s="5"/>
      <c r="JM756" s="5"/>
      <c r="JN756" s="5"/>
      <c r="JO756" s="5"/>
      <c r="JP756" s="5"/>
      <c r="JQ756" s="5"/>
      <c r="JR756" s="5"/>
      <c r="JS756" s="5"/>
      <c r="JT756" s="5"/>
      <c r="JU756" s="5"/>
      <c r="JV756" s="5"/>
      <c r="JW756" s="5"/>
      <c r="JX756" s="5"/>
      <c r="JY756" s="5"/>
      <c r="JZ756" s="5"/>
      <c r="KA756" s="5"/>
      <c r="KB756" s="5"/>
      <c r="KC756" s="5"/>
      <c r="KD756" s="5"/>
      <c r="KE756" s="5"/>
      <c r="KF756" s="5"/>
      <c r="KG756" s="5"/>
      <c r="KH756" s="5"/>
      <c r="KI756" s="5"/>
      <c r="KJ756" s="5"/>
      <c r="KK756" s="5"/>
      <c r="KL756" s="5"/>
      <c r="KM756" s="5"/>
      <c r="KN756" s="5"/>
      <c r="KO756" s="5"/>
      <c r="KP756" s="5"/>
      <c r="KQ756" s="5"/>
      <c r="KR756" s="5"/>
      <c r="KS756" s="5"/>
      <c r="KT756" s="5"/>
      <c r="KU756" s="5"/>
      <c r="KV756" s="5"/>
      <c r="KW756" s="5"/>
      <c r="KX756" s="5"/>
      <c r="KY756" s="5"/>
      <c r="KZ756" s="5"/>
      <c r="LA756" s="5"/>
      <c r="LB756" s="5"/>
      <c r="LC756" s="5"/>
      <c r="LD756" s="5"/>
      <c r="LE756" s="5"/>
      <c r="LF756" s="5"/>
      <c r="LG756" s="5"/>
      <c r="LH756" s="5"/>
      <c r="LI756" s="5"/>
      <c r="LJ756" s="5"/>
      <c r="LK756" s="5"/>
      <c r="LL756" s="5"/>
      <c r="LM756" s="5"/>
      <c r="LN756" s="5"/>
      <c r="LO756" s="5"/>
      <c r="LP756" s="5"/>
      <c r="LQ756" s="5"/>
      <c r="LR756" s="5"/>
      <c r="LS756" s="5"/>
      <c r="LT756" s="5"/>
      <c r="LU756" s="5"/>
      <c r="LV756" s="5"/>
      <c r="LW756" s="5"/>
      <c r="LX756" s="5"/>
      <c r="LY756" s="5"/>
      <c r="LZ756" s="5"/>
      <c r="MA756" s="5"/>
      <c r="MB756" s="5"/>
      <c r="MC756" s="5"/>
      <c r="MD756" s="5"/>
      <c r="ME756" s="5"/>
      <c r="MF756" s="5"/>
      <c r="MG756" s="5"/>
      <c r="MH756" s="5"/>
      <c r="MI756" s="5"/>
      <c r="MJ756" s="5"/>
      <c r="MK756" s="5"/>
      <c r="ML756" s="5"/>
      <c r="MM756" s="5"/>
      <c r="MN756" s="5"/>
      <c r="MO756" s="5"/>
      <c r="MP756" s="5"/>
      <c r="MQ756" s="5"/>
      <c r="MR756" s="5"/>
      <c r="MS756" s="5"/>
      <c r="MT756" s="5"/>
      <c r="MU756" s="5"/>
      <c r="MV756" s="5"/>
      <c r="MW756" s="5"/>
      <c r="MX756" s="5"/>
      <c r="MY756" s="5"/>
      <c r="MZ756" s="5"/>
      <c r="NA756" s="5"/>
      <c r="NB756" s="5"/>
      <c r="NC756" s="5"/>
      <c r="ND756" s="5"/>
      <c r="NE756" s="5"/>
      <c r="NF756" s="5"/>
      <c r="NG756" s="5"/>
      <c r="NH756" s="5"/>
      <c r="NI756" s="5"/>
      <c r="NJ756" s="5"/>
      <c r="NK756" s="5"/>
      <c r="NL756" s="5"/>
      <c r="NM756" s="5"/>
      <c r="NN756" s="5"/>
      <c r="NO756" s="5"/>
      <c r="NP756" s="5"/>
      <c r="NQ756" s="5"/>
      <c r="NR756" s="5"/>
      <c r="NS756" s="5"/>
      <c r="NT756" s="5"/>
      <c r="NU756" s="5"/>
      <c r="NV756" s="5"/>
      <c r="NW756" s="5"/>
      <c r="NX756" s="5"/>
      <c r="NY756" s="5"/>
      <c r="NZ756" s="5"/>
      <c r="OA756" s="5"/>
      <c r="OB756" s="5"/>
      <c r="OC756" s="5"/>
      <c r="OD756" s="5"/>
      <c r="OE756" s="5"/>
      <c r="OF756" s="5"/>
      <c r="OG756" s="5"/>
      <c r="OH756" s="5"/>
      <c r="OI756" s="5"/>
      <c r="OJ756" s="5"/>
      <c r="OK756" s="5"/>
      <c r="OL756" s="5"/>
      <c r="OM756" s="5"/>
      <c r="ON756" s="5"/>
      <c r="OO756" s="5"/>
      <c r="OP756" s="5"/>
      <c r="OQ756" s="5"/>
      <c r="OR756" s="5"/>
      <c r="OS756" s="5"/>
      <c r="OT756" s="5"/>
      <c r="OU756" s="5"/>
      <c r="OV756" s="5"/>
      <c r="OW756" s="5"/>
      <c r="OX756" s="5"/>
      <c r="OY756" s="5"/>
      <c r="OZ756" s="5"/>
      <c r="PA756" s="5"/>
      <c r="PB756" s="5"/>
      <c r="PC756" s="5"/>
      <c r="PD756" s="5"/>
      <c r="PE756" s="5"/>
      <c r="PF756" s="5"/>
      <c r="PG756" s="5"/>
      <c r="PH756" s="5"/>
      <c r="PI756" s="5"/>
      <c r="PJ756" s="5"/>
      <c r="PK756" s="5"/>
      <c r="PL756" s="5"/>
      <c r="PM756" s="5"/>
      <c r="PN756" s="5"/>
      <c r="PO756" s="5"/>
      <c r="PP756" s="5"/>
      <c r="PQ756" s="5"/>
      <c r="PR756" s="5"/>
      <c r="PS756" s="5"/>
      <c r="PT756" s="5"/>
      <c r="PU756" s="5"/>
      <c r="PV756" s="5"/>
      <c r="PW756" s="5"/>
      <c r="PX756" s="5"/>
      <c r="PY756" s="5"/>
      <c r="PZ756" s="5"/>
      <c r="QA756" s="5"/>
      <c r="QB756" s="5"/>
      <c r="QC756" s="5"/>
      <c r="QD756" s="5"/>
      <c r="QE756" s="5"/>
      <c r="QF756" s="5"/>
      <c r="QG756" s="5"/>
      <c r="QH756" s="5"/>
      <c r="QI756" s="5"/>
      <c r="QJ756" s="5"/>
      <c r="QK756" s="5"/>
      <c r="QL756" s="5"/>
      <c r="QM756" s="5"/>
      <c r="QN756" s="5"/>
      <c r="QO756" s="5"/>
      <c r="QP756" s="5"/>
      <c r="QQ756" s="5"/>
      <c r="QR756" s="5"/>
      <c r="QS756" s="5"/>
      <c r="QT756" s="5"/>
      <c r="QU756" s="5"/>
      <c r="QV756" s="5"/>
      <c r="QW756" s="5"/>
      <c r="QX756" s="5"/>
      <c r="QY756" s="5"/>
      <c r="QZ756" s="5"/>
      <c r="RA756" s="5"/>
      <c r="RB756" s="5"/>
      <c r="RC756" s="5"/>
      <c r="RD756" s="5"/>
      <c r="RE756" s="5"/>
      <c r="RF756" s="5"/>
      <c r="RG756" s="5"/>
      <c r="RH756" s="5"/>
      <c r="RI756" s="5"/>
      <c r="RJ756" s="5"/>
      <c r="RK756" s="5"/>
      <c r="RL756" s="5"/>
      <c r="RM756" s="5"/>
      <c r="RN756" s="5"/>
      <c r="RO756" s="5"/>
      <c r="RP756" s="5"/>
      <c r="RQ756" s="5"/>
      <c r="RR756" s="5"/>
      <c r="RS756" s="5"/>
      <c r="RT756" s="5"/>
      <c r="RU756" s="5"/>
      <c r="RV756" s="5"/>
      <c r="RW756" s="5"/>
      <c r="RX756" s="5"/>
      <c r="RY756" s="5"/>
      <c r="RZ756" s="5"/>
      <c r="SA756" s="5"/>
      <c r="SB756" s="5"/>
      <c r="SC756" s="5"/>
      <c r="SD756" s="5"/>
      <c r="SE756" s="5"/>
      <c r="SF756" s="5"/>
      <c r="SG756" s="5"/>
      <c r="SH756" s="5"/>
      <c r="SI756" s="5"/>
      <c r="SJ756" s="5"/>
      <c r="SK756" s="5"/>
      <c r="SL756" s="5"/>
      <c r="SM756" s="5"/>
      <c r="SN756" s="5"/>
      <c r="SO756" s="5"/>
      <c r="SP756" s="5"/>
      <c r="SQ756" s="5"/>
      <c r="SR756" s="5"/>
      <c r="SS756" s="5"/>
      <c r="ST756" s="5"/>
      <c r="SU756" s="5"/>
      <c r="SV756" s="5"/>
      <c r="SW756" s="5"/>
      <c r="SX756" s="5"/>
      <c r="SY756" s="5"/>
      <c r="SZ756" s="5"/>
      <c r="TA756" s="5"/>
      <c r="TB756" s="5"/>
      <c r="TC756" s="5"/>
      <c r="TD756" s="5"/>
      <c r="TE756" s="5"/>
      <c r="TF756" s="5"/>
      <c r="TG756" s="5"/>
      <c r="TH756" s="5"/>
      <c r="TI756" s="5"/>
      <c r="TJ756" s="5"/>
      <c r="TK756" s="5"/>
      <c r="TL756" s="5"/>
      <c r="TM756" s="5"/>
      <c r="TN756" s="5"/>
      <c r="TO756" s="5"/>
      <c r="TP756" s="5"/>
      <c r="TQ756" s="5"/>
      <c r="TR756" s="5"/>
      <c r="TS756" s="5"/>
      <c r="TT756" s="5"/>
      <c r="TU756" s="5"/>
      <c r="TV756" s="5"/>
      <c r="TW756" s="5"/>
      <c r="TX756" s="5"/>
      <c r="TY756" s="5"/>
      <c r="TZ756" s="5"/>
      <c r="UA756" s="5"/>
      <c r="UB756" s="5"/>
      <c r="UC756" s="5"/>
      <c r="UD756" s="5"/>
      <c r="UE756" s="5"/>
      <c r="UF756" s="5"/>
      <c r="UG756" s="5"/>
      <c r="UH756" s="5"/>
      <c r="UI756" s="5"/>
      <c r="UJ756" s="5"/>
      <c r="UK756" s="5"/>
      <c r="UL756" s="5"/>
      <c r="UM756" s="5"/>
      <c r="UN756" s="5"/>
      <c r="UO756" s="5"/>
      <c r="UP756" s="5"/>
      <c r="UQ756" s="5"/>
      <c r="UR756" s="5"/>
      <c r="US756" s="5"/>
      <c r="UT756" s="5"/>
      <c r="UU756" s="5"/>
      <c r="UV756" s="5"/>
      <c r="UW756" s="5"/>
      <c r="UX756" s="5"/>
      <c r="UY756" s="5"/>
      <c r="UZ756" s="5"/>
      <c r="VA756" s="5"/>
      <c r="VB756" s="5"/>
      <c r="VC756" s="5"/>
      <c r="VD756" s="5"/>
      <c r="VE756" s="5"/>
      <c r="VF756" s="5"/>
      <c r="VG756" s="5"/>
      <c r="VH756" s="5"/>
      <c r="VI756" s="5"/>
      <c r="VJ756" s="5"/>
      <c r="VK756" s="5"/>
      <c r="VL756" s="5"/>
      <c r="VM756" s="5"/>
      <c r="VN756" s="5"/>
      <c r="VO756" s="5"/>
      <c r="VP756" s="5"/>
      <c r="VQ756" s="5"/>
      <c r="VR756" s="5"/>
      <c r="VS756" s="5"/>
      <c r="VT756" s="5"/>
      <c r="VU756" s="5"/>
      <c r="VV756" s="5"/>
      <c r="VW756" s="5"/>
      <c r="VX756" s="5"/>
      <c r="VY756" s="5"/>
      <c r="VZ756" s="5"/>
      <c r="WA756" s="5"/>
      <c r="WB756" s="5"/>
      <c r="WC756" s="5"/>
      <c r="WD756" s="5"/>
      <c r="WE756" s="5"/>
      <c r="WF756" s="5"/>
      <c r="WG756" s="5"/>
      <c r="WH756" s="5"/>
      <c r="WI756" s="5"/>
      <c r="WJ756" s="5"/>
      <c r="WK756" s="5"/>
      <c r="WL756" s="5"/>
      <c r="WM756" s="5"/>
      <c r="WN756" s="5"/>
      <c r="WO756" s="5"/>
      <c r="WP756" s="5"/>
      <c r="WQ756" s="5"/>
      <c r="WR756" s="5"/>
      <c r="WS756" s="5"/>
      <c r="WT756" s="5"/>
      <c r="WU756" s="5"/>
      <c r="WV756" s="5"/>
      <c r="WW756" s="5"/>
      <c r="WX756" s="5"/>
      <c r="WY756" s="5"/>
      <c r="WZ756" s="5"/>
      <c r="XA756" s="5"/>
      <c r="XB756" s="5"/>
      <c r="XC756" s="5"/>
      <c r="XD756" s="5"/>
      <c r="XE756" s="5"/>
      <c r="XF756" s="5"/>
      <c r="XG756" s="5"/>
      <c r="XH756" s="5"/>
      <c r="XI756" s="5"/>
      <c r="XJ756" s="5"/>
      <c r="XK756" s="5"/>
      <c r="XL756" s="5"/>
      <c r="XM756" s="5"/>
      <c r="XN756" s="5"/>
      <c r="XO756" s="5"/>
      <c r="XP756" s="5"/>
      <c r="XQ756" s="5"/>
      <c r="XR756" s="5"/>
      <c r="XS756" s="5"/>
      <c r="XT756" s="5"/>
      <c r="XU756" s="5"/>
      <c r="XV756" s="5"/>
      <c r="XW756" s="5"/>
    </row>
    <row r="757" spans="39:647" x14ac:dyDescent="0.45">
      <c r="AM757" s="5"/>
      <c r="AN757" s="5"/>
      <c r="AO757" s="5"/>
      <c r="AP757" s="5"/>
      <c r="AQ757" s="5"/>
      <c r="AR757" s="5"/>
      <c r="AS757" s="5"/>
      <c r="AT757" s="5"/>
      <c r="AU757" s="5"/>
      <c r="AV757" s="5"/>
      <c r="AW757" s="5"/>
      <c r="AX757" s="5"/>
      <c r="AY757" s="5"/>
      <c r="AZ757" s="5"/>
      <c r="BA757" s="5"/>
      <c r="BB757" s="5"/>
      <c r="BC757" s="5"/>
      <c r="BD757" s="5"/>
      <c r="BE757" s="5"/>
      <c r="BF757" s="5"/>
      <c r="BG757" s="5"/>
      <c r="BH757" s="5"/>
      <c r="BI757" s="5"/>
      <c r="BJ757" s="5"/>
      <c r="BK757" s="5"/>
      <c r="BL757" s="5"/>
      <c r="BM757" s="5"/>
      <c r="BN757" s="5"/>
      <c r="BO757" s="5"/>
      <c r="BP757" s="5"/>
      <c r="BQ757" s="5"/>
      <c r="BR757" s="5"/>
      <c r="BS757" s="5"/>
      <c r="BT757" s="5"/>
      <c r="BU757" s="5"/>
      <c r="BV757" s="5"/>
      <c r="BW757" s="5"/>
      <c r="BX757" s="5"/>
      <c r="BY757" s="5"/>
      <c r="BZ757" s="5"/>
      <c r="CA757" s="5"/>
      <c r="CB757" s="5"/>
      <c r="CC757" s="5"/>
      <c r="CD757" s="5"/>
      <c r="CE757" s="5"/>
      <c r="CF757" s="5"/>
      <c r="CG757" s="5"/>
      <c r="CH757" s="5"/>
      <c r="CI757" s="5"/>
      <c r="CJ757" s="5"/>
      <c r="CK757" s="5"/>
      <c r="CL757" s="5"/>
      <c r="CM757" s="5"/>
      <c r="CN757" s="5"/>
      <c r="CO757" s="5"/>
      <c r="CP757" s="5"/>
      <c r="CQ757" s="5"/>
      <c r="CR757" s="5"/>
      <c r="CS757" s="5"/>
      <c r="CT757" s="5"/>
      <c r="CU757" s="5"/>
      <c r="CV757" s="5"/>
      <c r="CW757" s="5"/>
      <c r="CX757" s="5"/>
      <c r="CY757" s="5"/>
      <c r="CZ757" s="5"/>
      <c r="DA757" s="5"/>
      <c r="DB757" s="5"/>
      <c r="DC757" s="5"/>
      <c r="DD757" s="5"/>
      <c r="DE757" s="5"/>
      <c r="DF757" s="5"/>
      <c r="DG757" s="5"/>
      <c r="DH757" s="5"/>
      <c r="DI757" s="5"/>
      <c r="DJ757" s="5"/>
      <c r="DK757" s="5"/>
      <c r="DL757" s="5"/>
      <c r="DM757" s="5"/>
      <c r="DN757" s="5"/>
      <c r="DO757" s="5"/>
      <c r="DP757" s="5"/>
      <c r="DQ757" s="5"/>
      <c r="DR757" s="5"/>
      <c r="DS757" s="5"/>
      <c r="DT757" s="5"/>
      <c r="DU757" s="5"/>
      <c r="DV757" s="5"/>
      <c r="DW757" s="5"/>
      <c r="DX757" s="5"/>
      <c r="DY757" s="5"/>
      <c r="DZ757" s="5"/>
      <c r="EA757" s="5"/>
      <c r="EB757" s="5"/>
      <c r="EC757" s="5"/>
      <c r="ED757" s="5"/>
      <c r="EE757" s="5"/>
      <c r="EF757" s="5"/>
      <c r="EG757" s="5"/>
      <c r="EH757" s="5"/>
      <c r="EI757" s="5"/>
      <c r="EJ757" s="5"/>
      <c r="EK757" s="5"/>
      <c r="EL757" s="5"/>
      <c r="EM757" s="5"/>
      <c r="EN757" s="5"/>
      <c r="EO757" s="5"/>
      <c r="EP757" s="5"/>
      <c r="EQ757" s="5"/>
      <c r="ER757" s="5"/>
      <c r="ES757" s="5"/>
      <c r="ET757" s="5"/>
      <c r="EU757" s="5"/>
      <c r="EV757" s="5"/>
      <c r="EW757" s="5"/>
      <c r="EX757" s="5"/>
      <c r="EY757" s="5"/>
      <c r="EZ757" s="5"/>
      <c r="FA757" s="5"/>
      <c r="FB757" s="5"/>
      <c r="FC757" s="5"/>
      <c r="FD757" s="5"/>
      <c r="FE757" s="5"/>
      <c r="FF757" s="5"/>
      <c r="FG757" s="5"/>
      <c r="FH757" s="5"/>
      <c r="FI757" s="5"/>
      <c r="FJ757" s="5"/>
      <c r="FK757" s="5"/>
      <c r="FL757" s="5"/>
      <c r="FM757" s="5"/>
      <c r="FN757" s="5"/>
      <c r="FO757" s="5"/>
      <c r="FP757" s="5"/>
      <c r="FQ757" s="5"/>
      <c r="FR757" s="5"/>
      <c r="FS757" s="5"/>
      <c r="FT757" s="5"/>
      <c r="FU757" s="5"/>
      <c r="FV757" s="5"/>
      <c r="FW757" s="5"/>
      <c r="FX757" s="5"/>
      <c r="FY757" s="5"/>
      <c r="FZ757" s="5"/>
      <c r="GA757" s="5"/>
      <c r="GB757" s="5"/>
      <c r="GC757" s="5"/>
      <c r="GD757" s="5"/>
      <c r="GE757" s="5"/>
      <c r="GF757" s="5"/>
      <c r="GG757" s="5"/>
      <c r="GH757" s="5"/>
      <c r="GI757" s="5"/>
      <c r="GJ757" s="5"/>
      <c r="GK757" s="5"/>
      <c r="GL757" s="5"/>
      <c r="GM757" s="5"/>
      <c r="GN757" s="5"/>
      <c r="GO757" s="5"/>
      <c r="GP757" s="5"/>
      <c r="GQ757" s="5"/>
      <c r="GR757" s="5"/>
      <c r="GS757" s="5"/>
      <c r="GT757" s="5"/>
      <c r="GU757" s="5"/>
      <c r="GV757" s="5"/>
      <c r="GW757" s="5"/>
      <c r="GX757" s="5"/>
      <c r="GY757" s="5"/>
      <c r="GZ757" s="5"/>
      <c r="HA757" s="5"/>
      <c r="HB757" s="5"/>
      <c r="HC757" s="5"/>
      <c r="HD757" s="5"/>
      <c r="HE757" s="5"/>
      <c r="HF757" s="5"/>
      <c r="HG757" s="5"/>
      <c r="HH757" s="5"/>
      <c r="HI757" s="5"/>
      <c r="HJ757" s="5"/>
      <c r="HK757" s="5"/>
      <c r="HL757" s="5"/>
      <c r="HM757" s="5"/>
      <c r="HN757" s="5"/>
      <c r="HO757" s="5"/>
      <c r="HP757" s="5"/>
      <c r="HQ757" s="5"/>
      <c r="HR757" s="5"/>
      <c r="HS757" s="5"/>
      <c r="HT757" s="5"/>
      <c r="HU757" s="5"/>
      <c r="HV757" s="5"/>
      <c r="HW757" s="5"/>
      <c r="HX757" s="5"/>
      <c r="HY757" s="5"/>
      <c r="HZ757" s="5"/>
      <c r="IA757" s="5"/>
      <c r="IB757" s="5"/>
      <c r="IC757" s="5"/>
      <c r="ID757" s="5"/>
      <c r="IE757" s="5"/>
      <c r="IF757" s="5"/>
      <c r="IG757" s="5"/>
      <c r="IH757" s="5"/>
      <c r="II757" s="5"/>
      <c r="IJ757" s="5"/>
      <c r="IK757" s="5"/>
      <c r="IL757" s="5"/>
      <c r="IM757" s="5"/>
      <c r="IN757" s="5"/>
      <c r="IO757" s="5"/>
      <c r="IP757" s="5"/>
      <c r="IQ757" s="5"/>
      <c r="IR757" s="5"/>
      <c r="IS757" s="5"/>
      <c r="IT757" s="5"/>
      <c r="IU757" s="5"/>
      <c r="IV757" s="5"/>
      <c r="IW757" s="5"/>
      <c r="IX757" s="5"/>
      <c r="IY757" s="5"/>
      <c r="IZ757" s="5"/>
      <c r="JA757" s="5"/>
      <c r="JB757" s="5"/>
      <c r="JC757" s="5"/>
      <c r="JD757" s="5"/>
      <c r="JE757" s="5"/>
      <c r="JF757" s="5"/>
      <c r="JG757" s="5"/>
      <c r="JH757" s="5"/>
      <c r="JI757" s="5"/>
      <c r="JJ757" s="5"/>
      <c r="JK757" s="5"/>
      <c r="JL757" s="5"/>
      <c r="JM757" s="5"/>
      <c r="JN757" s="5"/>
      <c r="JO757" s="5"/>
      <c r="JP757" s="5"/>
      <c r="JQ757" s="5"/>
      <c r="JR757" s="5"/>
      <c r="JS757" s="5"/>
      <c r="JT757" s="5"/>
      <c r="JU757" s="5"/>
      <c r="JV757" s="5"/>
      <c r="JW757" s="5"/>
      <c r="JX757" s="5"/>
      <c r="JY757" s="5"/>
      <c r="JZ757" s="5"/>
      <c r="KA757" s="5"/>
      <c r="KB757" s="5"/>
      <c r="KC757" s="5"/>
      <c r="KD757" s="5"/>
      <c r="KE757" s="5"/>
      <c r="KF757" s="5"/>
      <c r="KG757" s="5"/>
      <c r="KH757" s="5"/>
      <c r="KI757" s="5"/>
      <c r="KJ757" s="5"/>
      <c r="KK757" s="5"/>
      <c r="KL757" s="5"/>
      <c r="KM757" s="5"/>
      <c r="KN757" s="5"/>
      <c r="KO757" s="5"/>
      <c r="KP757" s="5"/>
      <c r="KQ757" s="5"/>
      <c r="KR757" s="5"/>
      <c r="KS757" s="5"/>
      <c r="KT757" s="5"/>
      <c r="KU757" s="5"/>
      <c r="KV757" s="5"/>
      <c r="KW757" s="5"/>
      <c r="KX757" s="5"/>
      <c r="KY757" s="5"/>
      <c r="KZ757" s="5"/>
      <c r="LA757" s="5"/>
      <c r="LB757" s="5"/>
      <c r="LC757" s="5"/>
      <c r="LD757" s="5"/>
      <c r="LE757" s="5"/>
      <c r="LF757" s="5"/>
      <c r="LG757" s="5"/>
      <c r="LH757" s="5"/>
      <c r="LI757" s="5"/>
      <c r="LJ757" s="5"/>
      <c r="LK757" s="5"/>
      <c r="LL757" s="5"/>
      <c r="LM757" s="5"/>
      <c r="LN757" s="5"/>
      <c r="LO757" s="5"/>
      <c r="LP757" s="5"/>
      <c r="LQ757" s="5"/>
      <c r="LR757" s="5"/>
      <c r="LS757" s="5"/>
      <c r="LT757" s="5"/>
      <c r="LU757" s="5"/>
      <c r="LV757" s="5"/>
      <c r="LW757" s="5"/>
      <c r="LX757" s="5"/>
      <c r="LY757" s="5"/>
      <c r="LZ757" s="5"/>
      <c r="MA757" s="5"/>
      <c r="MB757" s="5"/>
      <c r="MC757" s="5"/>
      <c r="MD757" s="5"/>
      <c r="ME757" s="5"/>
      <c r="MF757" s="5"/>
      <c r="MG757" s="5"/>
      <c r="MH757" s="5"/>
      <c r="MI757" s="5"/>
      <c r="MJ757" s="5"/>
      <c r="MK757" s="5"/>
      <c r="ML757" s="5"/>
      <c r="MM757" s="5"/>
      <c r="MN757" s="5"/>
      <c r="MO757" s="5"/>
      <c r="MP757" s="5"/>
      <c r="MQ757" s="5"/>
      <c r="MR757" s="5"/>
      <c r="MS757" s="5"/>
      <c r="MT757" s="5"/>
      <c r="MU757" s="5"/>
      <c r="MV757" s="5"/>
      <c r="MW757" s="5"/>
      <c r="MX757" s="5"/>
      <c r="MY757" s="5"/>
      <c r="MZ757" s="5"/>
      <c r="NA757" s="5"/>
      <c r="NB757" s="5"/>
      <c r="NC757" s="5"/>
      <c r="ND757" s="5"/>
      <c r="NE757" s="5"/>
      <c r="NF757" s="5"/>
      <c r="NG757" s="5"/>
      <c r="NH757" s="5"/>
      <c r="NI757" s="5"/>
      <c r="NJ757" s="5"/>
      <c r="NK757" s="5"/>
      <c r="NL757" s="5"/>
      <c r="NM757" s="5"/>
      <c r="NN757" s="5"/>
      <c r="NO757" s="5"/>
      <c r="NP757" s="5"/>
      <c r="NQ757" s="5"/>
      <c r="NR757" s="5"/>
      <c r="NS757" s="5"/>
      <c r="NT757" s="5"/>
      <c r="NU757" s="5"/>
      <c r="NV757" s="5"/>
      <c r="NW757" s="5"/>
      <c r="NX757" s="5"/>
      <c r="NY757" s="5"/>
      <c r="NZ757" s="5"/>
      <c r="OA757" s="5"/>
      <c r="OB757" s="5"/>
      <c r="OC757" s="5"/>
      <c r="OD757" s="5"/>
      <c r="OE757" s="5"/>
      <c r="OF757" s="5"/>
      <c r="OG757" s="5"/>
      <c r="OH757" s="5"/>
      <c r="OI757" s="5"/>
      <c r="OJ757" s="5"/>
      <c r="OK757" s="5"/>
      <c r="OL757" s="5"/>
      <c r="OM757" s="5"/>
      <c r="ON757" s="5"/>
      <c r="OO757" s="5"/>
      <c r="OP757" s="5"/>
      <c r="OQ757" s="5"/>
      <c r="OR757" s="5"/>
      <c r="OS757" s="5"/>
      <c r="OT757" s="5"/>
      <c r="OU757" s="5"/>
      <c r="OV757" s="5"/>
      <c r="OW757" s="5"/>
      <c r="OX757" s="5"/>
      <c r="OY757" s="5"/>
      <c r="OZ757" s="5"/>
      <c r="PA757" s="5"/>
      <c r="PB757" s="5"/>
      <c r="PC757" s="5"/>
      <c r="PD757" s="5"/>
      <c r="PE757" s="5"/>
      <c r="PF757" s="5"/>
      <c r="PG757" s="5"/>
      <c r="PH757" s="5"/>
      <c r="PI757" s="5"/>
      <c r="PJ757" s="5"/>
      <c r="PK757" s="5"/>
      <c r="PL757" s="5"/>
      <c r="PM757" s="5"/>
      <c r="PN757" s="5"/>
      <c r="PO757" s="5"/>
      <c r="PP757" s="5"/>
      <c r="PQ757" s="5"/>
      <c r="PR757" s="5"/>
      <c r="PS757" s="5"/>
      <c r="PT757" s="5"/>
      <c r="PU757" s="5"/>
      <c r="PV757" s="5"/>
      <c r="PW757" s="5"/>
      <c r="PX757" s="5"/>
      <c r="PY757" s="5"/>
      <c r="PZ757" s="5"/>
      <c r="QA757" s="5"/>
      <c r="QB757" s="5"/>
      <c r="QC757" s="5"/>
      <c r="QD757" s="5"/>
      <c r="QE757" s="5"/>
      <c r="QF757" s="5"/>
      <c r="QG757" s="5"/>
      <c r="QH757" s="5"/>
      <c r="QI757" s="5"/>
      <c r="QJ757" s="5"/>
      <c r="QK757" s="5"/>
      <c r="QL757" s="5"/>
      <c r="QM757" s="5"/>
      <c r="QN757" s="5"/>
      <c r="QO757" s="5"/>
      <c r="QP757" s="5"/>
      <c r="QQ757" s="5"/>
      <c r="QR757" s="5"/>
      <c r="QS757" s="5"/>
      <c r="QT757" s="5"/>
      <c r="QU757" s="5"/>
      <c r="QV757" s="5"/>
      <c r="QW757" s="5"/>
      <c r="QX757" s="5"/>
      <c r="QY757" s="5"/>
      <c r="QZ757" s="5"/>
      <c r="RA757" s="5"/>
      <c r="RB757" s="5"/>
      <c r="RC757" s="5"/>
      <c r="RD757" s="5"/>
      <c r="RE757" s="5"/>
      <c r="RF757" s="5"/>
      <c r="RG757" s="5"/>
      <c r="RH757" s="5"/>
      <c r="RI757" s="5"/>
      <c r="RJ757" s="5"/>
      <c r="RK757" s="5"/>
      <c r="RL757" s="5"/>
      <c r="RM757" s="5"/>
      <c r="RN757" s="5"/>
      <c r="RO757" s="5"/>
      <c r="RP757" s="5"/>
      <c r="RQ757" s="5"/>
      <c r="RR757" s="5"/>
      <c r="RS757" s="5"/>
      <c r="RT757" s="5"/>
      <c r="RU757" s="5"/>
      <c r="RV757" s="5"/>
      <c r="RW757" s="5"/>
      <c r="RX757" s="5"/>
      <c r="RY757" s="5"/>
      <c r="RZ757" s="5"/>
      <c r="SA757" s="5"/>
      <c r="SB757" s="5"/>
      <c r="SC757" s="5"/>
      <c r="SD757" s="5"/>
      <c r="SE757" s="5"/>
      <c r="SF757" s="5"/>
      <c r="SG757" s="5"/>
      <c r="SH757" s="5"/>
      <c r="SI757" s="5"/>
      <c r="SJ757" s="5"/>
      <c r="SK757" s="5"/>
      <c r="SL757" s="5"/>
      <c r="SM757" s="5"/>
      <c r="SN757" s="5"/>
      <c r="SO757" s="5"/>
      <c r="SP757" s="5"/>
      <c r="SQ757" s="5"/>
      <c r="SR757" s="5"/>
      <c r="SS757" s="5"/>
      <c r="ST757" s="5"/>
      <c r="SU757" s="5"/>
      <c r="SV757" s="5"/>
      <c r="SW757" s="5"/>
      <c r="SX757" s="5"/>
      <c r="SY757" s="5"/>
      <c r="SZ757" s="5"/>
      <c r="TA757" s="5"/>
      <c r="TB757" s="5"/>
      <c r="TC757" s="5"/>
      <c r="TD757" s="5"/>
      <c r="TE757" s="5"/>
      <c r="TF757" s="5"/>
      <c r="TG757" s="5"/>
      <c r="TH757" s="5"/>
      <c r="TI757" s="5"/>
      <c r="TJ757" s="5"/>
      <c r="TK757" s="5"/>
      <c r="TL757" s="5"/>
      <c r="TM757" s="5"/>
      <c r="TN757" s="5"/>
      <c r="TO757" s="5"/>
      <c r="TP757" s="5"/>
      <c r="TQ757" s="5"/>
      <c r="TR757" s="5"/>
      <c r="TS757" s="5"/>
      <c r="TT757" s="5"/>
      <c r="TU757" s="5"/>
      <c r="TV757" s="5"/>
      <c r="TW757" s="5"/>
      <c r="TX757" s="5"/>
      <c r="TY757" s="5"/>
      <c r="TZ757" s="5"/>
      <c r="UA757" s="5"/>
      <c r="UB757" s="5"/>
      <c r="UC757" s="5"/>
      <c r="UD757" s="5"/>
      <c r="UE757" s="5"/>
      <c r="UF757" s="5"/>
      <c r="UG757" s="5"/>
      <c r="UH757" s="5"/>
      <c r="UI757" s="5"/>
      <c r="UJ757" s="5"/>
      <c r="UK757" s="5"/>
      <c r="UL757" s="5"/>
      <c r="UM757" s="5"/>
      <c r="UN757" s="5"/>
      <c r="UO757" s="5"/>
      <c r="UP757" s="5"/>
      <c r="UQ757" s="5"/>
      <c r="UR757" s="5"/>
      <c r="US757" s="5"/>
      <c r="UT757" s="5"/>
      <c r="UU757" s="5"/>
      <c r="UV757" s="5"/>
      <c r="UW757" s="5"/>
      <c r="UX757" s="5"/>
      <c r="UY757" s="5"/>
      <c r="UZ757" s="5"/>
      <c r="VA757" s="5"/>
      <c r="VB757" s="5"/>
      <c r="VC757" s="5"/>
      <c r="VD757" s="5"/>
      <c r="VE757" s="5"/>
      <c r="VF757" s="5"/>
      <c r="VG757" s="5"/>
      <c r="VH757" s="5"/>
      <c r="VI757" s="5"/>
      <c r="VJ757" s="5"/>
      <c r="VK757" s="5"/>
      <c r="VL757" s="5"/>
      <c r="VM757" s="5"/>
      <c r="VN757" s="5"/>
      <c r="VO757" s="5"/>
      <c r="VP757" s="5"/>
      <c r="VQ757" s="5"/>
      <c r="VR757" s="5"/>
      <c r="VS757" s="5"/>
      <c r="VT757" s="5"/>
      <c r="VU757" s="5"/>
      <c r="VV757" s="5"/>
      <c r="VW757" s="5"/>
      <c r="VX757" s="5"/>
      <c r="VY757" s="5"/>
      <c r="VZ757" s="5"/>
      <c r="WA757" s="5"/>
      <c r="WB757" s="5"/>
      <c r="WC757" s="5"/>
      <c r="WD757" s="5"/>
      <c r="WE757" s="5"/>
      <c r="WF757" s="5"/>
      <c r="WG757" s="5"/>
      <c r="WH757" s="5"/>
      <c r="WI757" s="5"/>
      <c r="WJ757" s="5"/>
      <c r="WK757" s="5"/>
      <c r="WL757" s="5"/>
      <c r="WM757" s="5"/>
      <c r="WN757" s="5"/>
      <c r="WO757" s="5"/>
      <c r="WP757" s="5"/>
      <c r="WQ757" s="5"/>
      <c r="WR757" s="5"/>
      <c r="WS757" s="5"/>
      <c r="WT757" s="5"/>
      <c r="WU757" s="5"/>
      <c r="WV757" s="5"/>
      <c r="WW757" s="5"/>
      <c r="WX757" s="5"/>
      <c r="WY757" s="5"/>
      <c r="WZ757" s="5"/>
      <c r="XA757" s="5"/>
      <c r="XB757" s="5"/>
      <c r="XC757" s="5"/>
      <c r="XD757" s="5"/>
      <c r="XE757" s="5"/>
      <c r="XF757" s="5"/>
      <c r="XG757" s="5"/>
      <c r="XH757" s="5"/>
      <c r="XI757" s="5"/>
      <c r="XJ757" s="5"/>
      <c r="XK757" s="5"/>
      <c r="XL757" s="5"/>
      <c r="XM757" s="5"/>
      <c r="XN757" s="5"/>
      <c r="XO757" s="5"/>
      <c r="XP757" s="5"/>
      <c r="XQ757" s="5"/>
      <c r="XR757" s="5"/>
      <c r="XS757" s="5"/>
      <c r="XT757" s="5"/>
      <c r="XU757" s="5"/>
      <c r="XV757" s="5"/>
      <c r="XW757" s="5"/>
    </row>
    <row r="758" spans="39:647" x14ac:dyDescent="0.45">
      <c r="AM758" s="5"/>
      <c r="AN758" s="5"/>
      <c r="AO758" s="5"/>
      <c r="AP758" s="5"/>
      <c r="AQ758" s="5"/>
      <c r="AR758" s="5"/>
      <c r="AS758" s="5"/>
      <c r="AT758" s="5"/>
      <c r="AU758" s="5"/>
      <c r="AV758" s="5"/>
      <c r="AW758" s="5"/>
      <c r="AX758" s="5"/>
      <c r="AY758" s="5"/>
      <c r="AZ758" s="5"/>
      <c r="BA758" s="5"/>
      <c r="BB758" s="5"/>
      <c r="BC758" s="5"/>
      <c r="BD758" s="5"/>
      <c r="BE758" s="5"/>
      <c r="BF758" s="5"/>
      <c r="BG758" s="5"/>
      <c r="BH758" s="5"/>
      <c r="BI758" s="5"/>
      <c r="BJ758" s="5"/>
      <c r="BK758" s="5"/>
      <c r="BL758" s="5"/>
      <c r="BM758" s="5"/>
      <c r="BN758" s="5"/>
      <c r="BO758" s="5"/>
      <c r="BP758" s="5"/>
      <c r="BQ758" s="5"/>
      <c r="BR758" s="5"/>
      <c r="BS758" s="5"/>
      <c r="BT758" s="5"/>
      <c r="BU758" s="5"/>
      <c r="BV758" s="5"/>
      <c r="BW758" s="5"/>
      <c r="BX758" s="5"/>
      <c r="BY758" s="5"/>
      <c r="BZ758" s="5"/>
      <c r="CA758" s="5"/>
      <c r="CB758" s="5"/>
      <c r="CC758" s="5"/>
      <c r="CD758" s="5"/>
      <c r="CE758" s="5"/>
      <c r="CF758" s="5"/>
      <c r="CG758" s="5"/>
      <c r="CH758" s="5"/>
      <c r="CI758" s="5"/>
      <c r="CJ758" s="5"/>
      <c r="CK758" s="5"/>
      <c r="CL758" s="5"/>
      <c r="CM758" s="5"/>
      <c r="CN758" s="5"/>
      <c r="CO758" s="5"/>
      <c r="CP758" s="5"/>
      <c r="CQ758" s="5"/>
      <c r="CR758" s="5"/>
      <c r="CS758" s="5"/>
      <c r="CT758" s="5"/>
      <c r="CU758" s="5"/>
      <c r="CV758" s="5"/>
      <c r="CW758" s="5"/>
      <c r="CX758" s="5"/>
      <c r="CY758" s="5"/>
      <c r="CZ758" s="5"/>
      <c r="DA758" s="5"/>
      <c r="DB758" s="5"/>
      <c r="DC758" s="5"/>
      <c r="DD758" s="5"/>
      <c r="DE758" s="5"/>
      <c r="DF758" s="5"/>
      <c r="DG758" s="5"/>
      <c r="DH758" s="5"/>
      <c r="DI758" s="5"/>
      <c r="DJ758" s="5"/>
      <c r="DK758" s="5"/>
      <c r="DL758" s="5"/>
      <c r="DM758" s="5"/>
      <c r="DN758" s="5"/>
      <c r="DO758" s="5"/>
      <c r="DP758" s="5"/>
      <c r="DQ758" s="5"/>
      <c r="DR758" s="5"/>
      <c r="DS758" s="5"/>
      <c r="DT758" s="5"/>
      <c r="DU758" s="5"/>
      <c r="DV758" s="5"/>
      <c r="DW758" s="5"/>
      <c r="DX758" s="5"/>
      <c r="DY758" s="5"/>
      <c r="DZ758" s="5"/>
      <c r="EA758" s="5"/>
      <c r="EB758" s="5"/>
      <c r="EC758" s="5"/>
      <c r="ED758" s="5"/>
      <c r="EE758" s="5"/>
      <c r="EF758" s="5"/>
      <c r="EG758" s="5"/>
      <c r="EH758" s="5"/>
      <c r="EI758" s="5"/>
      <c r="EJ758" s="5"/>
      <c r="EK758" s="5"/>
      <c r="EL758" s="5"/>
      <c r="EM758" s="5"/>
      <c r="EN758" s="5"/>
      <c r="EO758" s="5"/>
      <c r="EP758" s="5"/>
      <c r="EQ758" s="5"/>
      <c r="ER758" s="5"/>
      <c r="ES758" s="5"/>
      <c r="ET758" s="5"/>
      <c r="EU758" s="5"/>
      <c r="EV758" s="5"/>
      <c r="EW758" s="5"/>
      <c r="EX758" s="5"/>
      <c r="EY758" s="5"/>
      <c r="EZ758" s="5"/>
      <c r="FA758" s="5"/>
      <c r="FB758" s="5"/>
      <c r="FC758" s="5"/>
      <c r="FD758" s="5"/>
      <c r="FE758" s="5"/>
      <c r="FF758" s="5"/>
      <c r="FG758" s="5"/>
      <c r="FH758" s="5"/>
      <c r="FI758" s="5"/>
      <c r="FJ758" s="5"/>
      <c r="FK758" s="5"/>
      <c r="FL758" s="5"/>
      <c r="FM758" s="5"/>
      <c r="FN758" s="5"/>
      <c r="FO758" s="5"/>
      <c r="FP758" s="5"/>
      <c r="FQ758" s="5"/>
      <c r="FR758" s="5"/>
      <c r="FS758" s="5"/>
      <c r="FT758" s="5"/>
      <c r="FU758" s="5"/>
      <c r="FV758" s="5"/>
      <c r="FW758" s="5"/>
      <c r="FX758" s="5"/>
      <c r="FY758" s="5"/>
      <c r="FZ758" s="5"/>
      <c r="GA758" s="5"/>
      <c r="GB758" s="5"/>
      <c r="GC758" s="5"/>
      <c r="GD758" s="5"/>
      <c r="GE758" s="5"/>
      <c r="GF758" s="5"/>
      <c r="GG758" s="5"/>
      <c r="GH758" s="5"/>
      <c r="GI758" s="5"/>
      <c r="GJ758" s="5"/>
      <c r="GK758" s="5"/>
      <c r="GL758" s="5"/>
      <c r="GM758" s="5"/>
      <c r="GN758" s="5"/>
      <c r="GO758" s="5"/>
      <c r="GP758" s="5"/>
      <c r="GQ758" s="5"/>
      <c r="GR758" s="5"/>
      <c r="GS758" s="5"/>
      <c r="GT758" s="5"/>
      <c r="GU758" s="5"/>
      <c r="GV758" s="5"/>
      <c r="GW758" s="5"/>
      <c r="GX758" s="5"/>
      <c r="GY758" s="5"/>
      <c r="GZ758" s="5"/>
      <c r="HA758" s="5"/>
      <c r="HB758" s="5"/>
      <c r="HC758" s="5"/>
      <c r="HD758" s="5"/>
      <c r="HE758" s="5"/>
      <c r="HF758" s="5"/>
      <c r="HG758" s="5"/>
      <c r="HH758" s="5"/>
      <c r="HI758" s="5"/>
      <c r="HJ758" s="5"/>
      <c r="HK758" s="5"/>
      <c r="HL758" s="5"/>
      <c r="HM758" s="5"/>
      <c r="HN758" s="5"/>
      <c r="HO758" s="5"/>
      <c r="HP758" s="5"/>
      <c r="HQ758" s="5"/>
      <c r="HR758" s="5"/>
      <c r="HS758" s="5"/>
      <c r="HT758" s="5"/>
      <c r="HU758" s="5"/>
      <c r="HV758" s="5"/>
      <c r="HW758" s="5"/>
      <c r="HX758" s="5"/>
      <c r="HY758" s="5"/>
      <c r="HZ758" s="5"/>
      <c r="IA758" s="5"/>
      <c r="IB758" s="5"/>
      <c r="IC758" s="5"/>
      <c r="ID758" s="5"/>
      <c r="IE758" s="5"/>
      <c r="IF758" s="5"/>
      <c r="IG758" s="5"/>
      <c r="IH758" s="5"/>
      <c r="II758" s="5"/>
      <c r="IJ758" s="5"/>
      <c r="IK758" s="5"/>
      <c r="IL758" s="5"/>
      <c r="IM758" s="5"/>
      <c r="IN758" s="5"/>
      <c r="IO758" s="5"/>
      <c r="IP758" s="5"/>
      <c r="IQ758" s="5"/>
      <c r="IR758" s="5"/>
      <c r="IS758" s="5"/>
      <c r="IT758" s="5"/>
      <c r="IU758" s="5"/>
      <c r="IV758" s="5"/>
      <c r="IW758" s="5"/>
      <c r="IX758" s="5"/>
      <c r="IY758" s="5"/>
      <c r="IZ758" s="5"/>
      <c r="JA758" s="5"/>
      <c r="JB758" s="5"/>
      <c r="JC758" s="5"/>
      <c r="JD758" s="5"/>
      <c r="JE758" s="5"/>
      <c r="JF758" s="5"/>
      <c r="JG758" s="5"/>
      <c r="JH758" s="5"/>
      <c r="JI758" s="5"/>
      <c r="JJ758" s="5"/>
      <c r="JK758" s="5"/>
      <c r="JL758" s="5"/>
      <c r="JM758" s="5"/>
      <c r="JN758" s="5"/>
      <c r="JO758" s="5"/>
      <c r="JP758" s="5"/>
      <c r="JQ758" s="5"/>
      <c r="JR758" s="5"/>
      <c r="JS758" s="5"/>
      <c r="JT758" s="5"/>
      <c r="JU758" s="5"/>
      <c r="JV758" s="5"/>
      <c r="JW758" s="5"/>
      <c r="JX758" s="5"/>
      <c r="JY758" s="5"/>
      <c r="JZ758" s="5"/>
      <c r="KA758" s="5"/>
      <c r="KB758" s="5"/>
      <c r="KC758" s="5"/>
      <c r="KD758" s="5"/>
      <c r="KE758" s="5"/>
      <c r="KF758" s="5"/>
      <c r="KG758" s="5"/>
      <c r="KH758" s="5"/>
      <c r="KI758" s="5"/>
      <c r="KJ758" s="5"/>
      <c r="KK758" s="5"/>
      <c r="KL758" s="5"/>
      <c r="KM758" s="5"/>
      <c r="KN758" s="5"/>
      <c r="KO758" s="5"/>
      <c r="KP758" s="5"/>
      <c r="KQ758" s="5"/>
      <c r="KR758" s="5"/>
      <c r="KS758" s="5"/>
      <c r="KT758" s="5"/>
      <c r="KU758" s="5"/>
      <c r="KV758" s="5"/>
      <c r="KW758" s="5"/>
      <c r="KX758" s="5"/>
      <c r="KY758" s="5"/>
      <c r="KZ758" s="5"/>
      <c r="LA758" s="5"/>
      <c r="LB758" s="5"/>
      <c r="LC758" s="5"/>
      <c r="LD758" s="5"/>
      <c r="LE758" s="5"/>
      <c r="LF758" s="5"/>
      <c r="LG758" s="5"/>
      <c r="LH758" s="5"/>
      <c r="LI758" s="5"/>
      <c r="LJ758" s="5"/>
      <c r="LK758" s="5"/>
      <c r="LL758" s="5"/>
      <c r="LM758" s="5"/>
      <c r="LN758" s="5"/>
      <c r="LO758" s="5"/>
      <c r="LP758" s="5"/>
      <c r="LQ758" s="5"/>
      <c r="LR758" s="5"/>
      <c r="LS758" s="5"/>
      <c r="LT758" s="5"/>
      <c r="LU758" s="5"/>
      <c r="LV758" s="5"/>
      <c r="LW758" s="5"/>
      <c r="LX758" s="5"/>
      <c r="LY758" s="5"/>
      <c r="LZ758" s="5"/>
      <c r="MA758" s="5"/>
      <c r="MB758" s="5"/>
      <c r="MC758" s="5"/>
      <c r="MD758" s="5"/>
      <c r="ME758" s="5"/>
      <c r="MF758" s="5"/>
      <c r="MG758" s="5"/>
      <c r="MH758" s="5"/>
      <c r="MI758" s="5"/>
      <c r="MJ758" s="5"/>
      <c r="MK758" s="5"/>
      <c r="ML758" s="5"/>
      <c r="MM758" s="5"/>
      <c r="MN758" s="5"/>
      <c r="MO758" s="5"/>
      <c r="MP758" s="5"/>
      <c r="MQ758" s="5"/>
      <c r="MR758" s="5"/>
      <c r="MS758" s="5"/>
      <c r="MT758" s="5"/>
      <c r="MU758" s="5"/>
      <c r="MV758" s="5"/>
      <c r="MW758" s="5"/>
      <c r="MX758" s="5"/>
      <c r="MY758" s="5"/>
      <c r="MZ758" s="5"/>
      <c r="NA758" s="5"/>
      <c r="NB758" s="5"/>
      <c r="NC758" s="5"/>
      <c r="ND758" s="5"/>
      <c r="NE758" s="5"/>
      <c r="NF758" s="5"/>
      <c r="NG758" s="5"/>
      <c r="NH758" s="5"/>
      <c r="NI758" s="5"/>
      <c r="NJ758" s="5"/>
      <c r="NK758" s="5"/>
      <c r="NL758" s="5"/>
      <c r="NM758" s="5"/>
      <c r="NN758" s="5"/>
      <c r="NO758" s="5"/>
      <c r="NP758" s="5"/>
      <c r="NQ758" s="5"/>
      <c r="NR758" s="5"/>
      <c r="NS758" s="5"/>
      <c r="NT758" s="5"/>
      <c r="NU758" s="5"/>
      <c r="NV758" s="5"/>
      <c r="NW758" s="5"/>
      <c r="NX758" s="5"/>
      <c r="NY758" s="5"/>
      <c r="NZ758" s="5"/>
      <c r="OA758" s="5"/>
      <c r="OB758" s="5"/>
      <c r="OC758" s="5"/>
      <c r="OD758" s="5"/>
      <c r="OE758" s="5"/>
      <c r="OF758" s="5"/>
      <c r="OG758" s="5"/>
      <c r="OH758" s="5"/>
      <c r="OI758" s="5"/>
      <c r="OJ758" s="5"/>
      <c r="OK758" s="5"/>
      <c r="OL758" s="5"/>
      <c r="OM758" s="5"/>
      <c r="ON758" s="5"/>
      <c r="OO758" s="5"/>
      <c r="OP758" s="5"/>
      <c r="OQ758" s="5"/>
      <c r="OR758" s="5"/>
      <c r="OS758" s="5"/>
      <c r="OT758" s="5"/>
      <c r="OU758" s="5"/>
      <c r="OV758" s="5"/>
      <c r="OW758" s="5"/>
      <c r="OX758" s="5"/>
      <c r="OY758" s="5"/>
      <c r="OZ758" s="5"/>
      <c r="PA758" s="5"/>
      <c r="PB758" s="5"/>
      <c r="PC758" s="5"/>
      <c r="PD758" s="5"/>
      <c r="PE758" s="5"/>
      <c r="PF758" s="5"/>
      <c r="PG758" s="5"/>
      <c r="PH758" s="5"/>
      <c r="PI758" s="5"/>
      <c r="PJ758" s="5"/>
      <c r="PK758" s="5"/>
      <c r="PL758" s="5"/>
      <c r="PM758" s="5"/>
      <c r="PN758" s="5"/>
      <c r="PO758" s="5"/>
      <c r="PP758" s="5"/>
      <c r="PQ758" s="5"/>
      <c r="PR758" s="5"/>
      <c r="PS758" s="5"/>
      <c r="PT758" s="5"/>
      <c r="PU758" s="5"/>
      <c r="PV758" s="5"/>
      <c r="PW758" s="5"/>
      <c r="PX758" s="5"/>
      <c r="PY758" s="5"/>
      <c r="PZ758" s="5"/>
      <c r="QA758" s="5"/>
      <c r="QB758" s="5"/>
      <c r="QC758" s="5"/>
      <c r="QD758" s="5"/>
      <c r="QE758" s="5"/>
      <c r="QF758" s="5"/>
      <c r="QG758" s="5"/>
      <c r="QH758" s="5"/>
      <c r="QI758" s="5"/>
      <c r="QJ758" s="5"/>
      <c r="QK758" s="5"/>
      <c r="QL758" s="5"/>
      <c r="QM758" s="5"/>
      <c r="QN758" s="5"/>
      <c r="QO758" s="5"/>
      <c r="QP758" s="5"/>
      <c r="QQ758" s="5"/>
      <c r="QR758" s="5"/>
      <c r="QS758" s="5"/>
      <c r="QT758" s="5"/>
      <c r="QU758" s="5"/>
      <c r="QV758" s="5"/>
      <c r="QW758" s="5"/>
      <c r="QX758" s="5"/>
      <c r="QY758" s="5"/>
      <c r="QZ758" s="5"/>
      <c r="RA758" s="5"/>
      <c r="RB758" s="5"/>
      <c r="RC758" s="5"/>
      <c r="RD758" s="5"/>
      <c r="RE758" s="5"/>
      <c r="RF758" s="5"/>
      <c r="RG758" s="5"/>
      <c r="RH758" s="5"/>
      <c r="RI758" s="5"/>
      <c r="RJ758" s="5"/>
      <c r="RK758" s="5"/>
      <c r="RL758" s="5"/>
      <c r="RM758" s="5"/>
      <c r="RN758" s="5"/>
      <c r="RO758" s="5"/>
      <c r="RP758" s="5"/>
      <c r="RQ758" s="5"/>
      <c r="RR758" s="5"/>
      <c r="RS758" s="5"/>
      <c r="RT758" s="5"/>
      <c r="RU758" s="5"/>
      <c r="RV758" s="5"/>
      <c r="RW758" s="5"/>
      <c r="RX758" s="5"/>
      <c r="RY758" s="5"/>
      <c r="RZ758" s="5"/>
      <c r="SA758" s="5"/>
      <c r="SB758" s="5"/>
      <c r="SC758" s="5"/>
      <c r="SD758" s="5"/>
      <c r="SE758" s="5"/>
      <c r="SF758" s="5"/>
      <c r="SG758" s="5"/>
      <c r="SH758" s="5"/>
      <c r="SI758" s="5"/>
      <c r="SJ758" s="5"/>
      <c r="SK758" s="5"/>
      <c r="SL758" s="5"/>
      <c r="SM758" s="5"/>
      <c r="SN758" s="5"/>
      <c r="SO758" s="5"/>
      <c r="SP758" s="5"/>
      <c r="SQ758" s="5"/>
      <c r="SR758" s="5"/>
      <c r="SS758" s="5"/>
      <c r="ST758" s="5"/>
      <c r="SU758" s="5"/>
      <c r="SV758" s="5"/>
      <c r="SW758" s="5"/>
      <c r="SX758" s="5"/>
      <c r="SY758" s="5"/>
      <c r="SZ758" s="5"/>
      <c r="TA758" s="5"/>
      <c r="TB758" s="5"/>
      <c r="TC758" s="5"/>
      <c r="TD758" s="5"/>
      <c r="TE758" s="5"/>
      <c r="TF758" s="5"/>
      <c r="TG758" s="5"/>
      <c r="TH758" s="5"/>
      <c r="TI758" s="5"/>
      <c r="TJ758" s="5"/>
      <c r="TK758" s="5"/>
      <c r="TL758" s="5"/>
      <c r="TM758" s="5"/>
      <c r="TN758" s="5"/>
      <c r="TO758" s="5"/>
      <c r="TP758" s="5"/>
      <c r="TQ758" s="5"/>
      <c r="TR758" s="5"/>
      <c r="TS758" s="5"/>
      <c r="TT758" s="5"/>
      <c r="TU758" s="5"/>
      <c r="TV758" s="5"/>
      <c r="TW758" s="5"/>
      <c r="TX758" s="5"/>
      <c r="TY758" s="5"/>
      <c r="TZ758" s="5"/>
      <c r="UA758" s="5"/>
      <c r="UB758" s="5"/>
      <c r="UC758" s="5"/>
      <c r="UD758" s="5"/>
      <c r="UE758" s="5"/>
      <c r="UF758" s="5"/>
      <c r="UG758" s="5"/>
      <c r="UH758" s="5"/>
      <c r="UI758" s="5"/>
      <c r="UJ758" s="5"/>
      <c r="UK758" s="5"/>
      <c r="UL758" s="5"/>
      <c r="UM758" s="5"/>
      <c r="UN758" s="5"/>
      <c r="UO758" s="5"/>
      <c r="UP758" s="5"/>
      <c r="UQ758" s="5"/>
      <c r="UR758" s="5"/>
      <c r="US758" s="5"/>
      <c r="UT758" s="5"/>
      <c r="UU758" s="5"/>
      <c r="UV758" s="5"/>
      <c r="UW758" s="5"/>
      <c r="UX758" s="5"/>
      <c r="UY758" s="5"/>
      <c r="UZ758" s="5"/>
      <c r="VA758" s="5"/>
      <c r="VB758" s="5"/>
      <c r="VC758" s="5"/>
      <c r="VD758" s="5"/>
      <c r="VE758" s="5"/>
      <c r="VF758" s="5"/>
      <c r="VG758" s="5"/>
      <c r="VH758" s="5"/>
      <c r="VI758" s="5"/>
      <c r="VJ758" s="5"/>
      <c r="VK758" s="5"/>
      <c r="VL758" s="5"/>
      <c r="VM758" s="5"/>
      <c r="VN758" s="5"/>
      <c r="VO758" s="5"/>
      <c r="VP758" s="5"/>
      <c r="VQ758" s="5"/>
      <c r="VR758" s="5"/>
      <c r="VS758" s="5"/>
      <c r="VT758" s="5"/>
      <c r="VU758" s="5"/>
      <c r="VV758" s="5"/>
      <c r="VW758" s="5"/>
      <c r="VX758" s="5"/>
      <c r="VY758" s="5"/>
      <c r="VZ758" s="5"/>
      <c r="WA758" s="5"/>
      <c r="WB758" s="5"/>
      <c r="WC758" s="5"/>
      <c r="WD758" s="5"/>
      <c r="WE758" s="5"/>
      <c r="WF758" s="5"/>
      <c r="WG758" s="5"/>
      <c r="WH758" s="5"/>
      <c r="WI758" s="5"/>
      <c r="WJ758" s="5"/>
      <c r="WK758" s="5"/>
      <c r="WL758" s="5"/>
      <c r="WM758" s="5"/>
      <c r="WN758" s="5"/>
      <c r="WO758" s="5"/>
      <c r="WP758" s="5"/>
      <c r="WQ758" s="5"/>
      <c r="WR758" s="5"/>
      <c r="WS758" s="5"/>
      <c r="WT758" s="5"/>
      <c r="WU758" s="5"/>
      <c r="WV758" s="5"/>
      <c r="WW758" s="5"/>
      <c r="WX758" s="5"/>
      <c r="WY758" s="5"/>
      <c r="WZ758" s="5"/>
      <c r="XA758" s="5"/>
      <c r="XB758" s="5"/>
      <c r="XC758" s="5"/>
      <c r="XD758" s="5"/>
      <c r="XE758" s="5"/>
      <c r="XF758" s="5"/>
      <c r="XG758" s="5"/>
      <c r="XH758" s="5"/>
      <c r="XI758" s="5"/>
      <c r="XJ758" s="5"/>
      <c r="XK758" s="5"/>
      <c r="XL758" s="5"/>
      <c r="XM758" s="5"/>
      <c r="XN758" s="5"/>
      <c r="XO758" s="5"/>
      <c r="XP758" s="5"/>
      <c r="XQ758" s="5"/>
      <c r="XR758" s="5"/>
      <c r="XS758" s="5"/>
      <c r="XT758" s="5"/>
      <c r="XU758" s="5"/>
      <c r="XV758" s="5"/>
      <c r="XW758" s="5"/>
    </row>
    <row r="759" spans="39:647" x14ac:dyDescent="0.4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c r="EU759" s="5"/>
      <c r="EV759" s="5"/>
      <c r="EW759" s="5"/>
      <c r="EX759" s="5"/>
      <c r="EY759" s="5"/>
      <c r="EZ759" s="5"/>
      <c r="FA759" s="5"/>
      <c r="FB759" s="5"/>
      <c r="FC759" s="5"/>
      <c r="FD759" s="5"/>
      <c r="FE759" s="5"/>
      <c r="FF759" s="5"/>
      <c r="FG759" s="5"/>
      <c r="FH759" s="5"/>
      <c r="FI759" s="5"/>
      <c r="FJ759" s="5"/>
      <c r="FK759" s="5"/>
      <c r="FL759" s="5"/>
      <c r="FM759" s="5"/>
      <c r="FN759" s="5"/>
      <c r="FO759" s="5"/>
      <c r="FP759" s="5"/>
      <c r="FQ759" s="5"/>
      <c r="FR759" s="5"/>
      <c r="FS759" s="5"/>
      <c r="FT759" s="5"/>
      <c r="FU759" s="5"/>
      <c r="FV759" s="5"/>
      <c r="FW759" s="5"/>
      <c r="FX759" s="5"/>
      <c r="FY759" s="5"/>
      <c r="FZ759" s="5"/>
      <c r="GA759" s="5"/>
      <c r="GB759" s="5"/>
      <c r="GC759" s="5"/>
      <c r="GD759" s="5"/>
      <c r="GE759" s="5"/>
      <c r="GF759" s="5"/>
      <c r="GG759" s="5"/>
      <c r="GH759" s="5"/>
      <c r="GI759" s="5"/>
      <c r="GJ759" s="5"/>
      <c r="GK759" s="5"/>
      <c r="GL759" s="5"/>
      <c r="GM759" s="5"/>
      <c r="GN759" s="5"/>
      <c r="GO759" s="5"/>
      <c r="GP759" s="5"/>
      <c r="GQ759" s="5"/>
      <c r="GR759" s="5"/>
      <c r="GS759" s="5"/>
      <c r="GT759" s="5"/>
      <c r="GU759" s="5"/>
      <c r="GV759" s="5"/>
      <c r="GW759" s="5"/>
      <c r="GX759" s="5"/>
      <c r="GY759" s="5"/>
      <c r="GZ759" s="5"/>
      <c r="HA759" s="5"/>
      <c r="HB759" s="5"/>
      <c r="HC759" s="5"/>
      <c r="HD759" s="5"/>
      <c r="HE759" s="5"/>
      <c r="HF759" s="5"/>
      <c r="HG759" s="5"/>
      <c r="HH759" s="5"/>
      <c r="HI759" s="5"/>
      <c r="HJ759" s="5"/>
      <c r="HK759" s="5"/>
      <c r="HL759" s="5"/>
      <c r="HM759" s="5"/>
      <c r="HN759" s="5"/>
      <c r="HO759" s="5"/>
      <c r="HP759" s="5"/>
      <c r="HQ759" s="5"/>
      <c r="HR759" s="5"/>
      <c r="HS759" s="5"/>
      <c r="HT759" s="5"/>
      <c r="HU759" s="5"/>
      <c r="HV759" s="5"/>
      <c r="HW759" s="5"/>
      <c r="HX759" s="5"/>
      <c r="HY759" s="5"/>
      <c r="HZ759" s="5"/>
      <c r="IA759" s="5"/>
      <c r="IB759" s="5"/>
      <c r="IC759" s="5"/>
      <c r="ID759" s="5"/>
      <c r="IE759" s="5"/>
      <c r="IF759" s="5"/>
      <c r="IG759" s="5"/>
      <c r="IH759" s="5"/>
      <c r="II759" s="5"/>
      <c r="IJ759" s="5"/>
      <c r="IK759" s="5"/>
      <c r="IL759" s="5"/>
      <c r="IM759" s="5"/>
      <c r="IN759" s="5"/>
      <c r="IO759" s="5"/>
      <c r="IP759" s="5"/>
      <c r="IQ759" s="5"/>
      <c r="IR759" s="5"/>
      <c r="IS759" s="5"/>
      <c r="IT759" s="5"/>
      <c r="IU759" s="5"/>
      <c r="IV759" s="5"/>
      <c r="IW759" s="5"/>
      <c r="IX759" s="5"/>
      <c r="IY759" s="5"/>
      <c r="IZ759" s="5"/>
      <c r="JA759" s="5"/>
      <c r="JB759" s="5"/>
      <c r="JC759" s="5"/>
      <c r="JD759" s="5"/>
      <c r="JE759" s="5"/>
      <c r="JF759" s="5"/>
      <c r="JG759" s="5"/>
      <c r="JH759" s="5"/>
      <c r="JI759" s="5"/>
      <c r="JJ759" s="5"/>
      <c r="JK759" s="5"/>
      <c r="JL759" s="5"/>
      <c r="JM759" s="5"/>
      <c r="JN759" s="5"/>
      <c r="JO759" s="5"/>
      <c r="JP759" s="5"/>
      <c r="JQ759" s="5"/>
      <c r="JR759" s="5"/>
      <c r="JS759" s="5"/>
      <c r="JT759" s="5"/>
      <c r="JU759" s="5"/>
      <c r="JV759" s="5"/>
      <c r="JW759" s="5"/>
      <c r="JX759" s="5"/>
      <c r="JY759" s="5"/>
      <c r="JZ759" s="5"/>
      <c r="KA759" s="5"/>
      <c r="KB759" s="5"/>
      <c r="KC759" s="5"/>
      <c r="KD759" s="5"/>
      <c r="KE759" s="5"/>
      <c r="KF759" s="5"/>
      <c r="KG759" s="5"/>
      <c r="KH759" s="5"/>
      <c r="KI759" s="5"/>
      <c r="KJ759" s="5"/>
      <c r="KK759" s="5"/>
      <c r="KL759" s="5"/>
      <c r="KM759" s="5"/>
      <c r="KN759" s="5"/>
      <c r="KO759" s="5"/>
      <c r="KP759" s="5"/>
      <c r="KQ759" s="5"/>
      <c r="KR759" s="5"/>
      <c r="KS759" s="5"/>
      <c r="KT759" s="5"/>
      <c r="KU759" s="5"/>
      <c r="KV759" s="5"/>
      <c r="KW759" s="5"/>
      <c r="KX759" s="5"/>
      <c r="KY759" s="5"/>
      <c r="KZ759" s="5"/>
      <c r="LA759" s="5"/>
      <c r="LB759" s="5"/>
      <c r="LC759" s="5"/>
      <c r="LD759" s="5"/>
      <c r="LE759" s="5"/>
      <c r="LF759" s="5"/>
      <c r="LG759" s="5"/>
      <c r="LH759" s="5"/>
      <c r="LI759" s="5"/>
      <c r="LJ759" s="5"/>
      <c r="LK759" s="5"/>
      <c r="LL759" s="5"/>
      <c r="LM759" s="5"/>
      <c r="LN759" s="5"/>
      <c r="LO759" s="5"/>
      <c r="LP759" s="5"/>
      <c r="LQ759" s="5"/>
      <c r="LR759" s="5"/>
      <c r="LS759" s="5"/>
      <c r="LT759" s="5"/>
      <c r="LU759" s="5"/>
      <c r="LV759" s="5"/>
      <c r="LW759" s="5"/>
      <c r="LX759" s="5"/>
      <c r="LY759" s="5"/>
      <c r="LZ759" s="5"/>
      <c r="MA759" s="5"/>
      <c r="MB759" s="5"/>
      <c r="MC759" s="5"/>
      <c r="MD759" s="5"/>
      <c r="ME759" s="5"/>
      <c r="MF759" s="5"/>
      <c r="MG759" s="5"/>
      <c r="MH759" s="5"/>
      <c r="MI759" s="5"/>
      <c r="MJ759" s="5"/>
      <c r="MK759" s="5"/>
      <c r="ML759" s="5"/>
      <c r="MM759" s="5"/>
      <c r="MN759" s="5"/>
      <c r="MO759" s="5"/>
      <c r="MP759" s="5"/>
      <c r="MQ759" s="5"/>
      <c r="MR759" s="5"/>
      <c r="MS759" s="5"/>
      <c r="MT759" s="5"/>
      <c r="MU759" s="5"/>
      <c r="MV759" s="5"/>
      <c r="MW759" s="5"/>
      <c r="MX759" s="5"/>
      <c r="MY759" s="5"/>
      <c r="MZ759" s="5"/>
      <c r="NA759" s="5"/>
      <c r="NB759" s="5"/>
      <c r="NC759" s="5"/>
      <c r="ND759" s="5"/>
      <c r="NE759" s="5"/>
      <c r="NF759" s="5"/>
      <c r="NG759" s="5"/>
      <c r="NH759" s="5"/>
      <c r="NI759" s="5"/>
      <c r="NJ759" s="5"/>
      <c r="NK759" s="5"/>
      <c r="NL759" s="5"/>
      <c r="NM759" s="5"/>
      <c r="NN759" s="5"/>
      <c r="NO759" s="5"/>
      <c r="NP759" s="5"/>
      <c r="NQ759" s="5"/>
      <c r="NR759" s="5"/>
      <c r="NS759" s="5"/>
      <c r="NT759" s="5"/>
      <c r="NU759" s="5"/>
      <c r="NV759" s="5"/>
      <c r="NW759" s="5"/>
      <c r="NX759" s="5"/>
      <c r="NY759" s="5"/>
      <c r="NZ759" s="5"/>
      <c r="OA759" s="5"/>
      <c r="OB759" s="5"/>
      <c r="OC759" s="5"/>
      <c r="OD759" s="5"/>
      <c r="OE759" s="5"/>
      <c r="OF759" s="5"/>
      <c r="OG759" s="5"/>
      <c r="OH759" s="5"/>
      <c r="OI759" s="5"/>
      <c r="OJ759" s="5"/>
      <c r="OK759" s="5"/>
      <c r="OL759" s="5"/>
      <c r="OM759" s="5"/>
      <c r="ON759" s="5"/>
      <c r="OO759" s="5"/>
      <c r="OP759" s="5"/>
      <c r="OQ759" s="5"/>
      <c r="OR759" s="5"/>
      <c r="OS759" s="5"/>
      <c r="OT759" s="5"/>
      <c r="OU759" s="5"/>
      <c r="OV759" s="5"/>
      <c r="OW759" s="5"/>
      <c r="OX759" s="5"/>
      <c r="OY759" s="5"/>
      <c r="OZ759" s="5"/>
      <c r="PA759" s="5"/>
      <c r="PB759" s="5"/>
      <c r="PC759" s="5"/>
      <c r="PD759" s="5"/>
      <c r="PE759" s="5"/>
      <c r="PF759" s="5"/>
      <c r="PG759" s="5"/>
      <c r="PH759" s="5"/>
      <c r="PI759" s="5"/>
      <c r="PJ759" s="5"/>
      <c r="PK759" s="5"/>
      <c r="PL759" s="5"/>
      <c r="PM759" s="5"/>
      <c r="PN759" s="5"/>
      <c r="PO759" s="5"/>
      <c r="PP759" s="5"/>
      <c r="PQ759" s="5"/>
      <c r="PR759" s="5"/>
      <c r="PS759" s="5"/>
      <c r="PT759" s="5"/>
      <c r="PU759" s="5"/>
      <c r="PV759" s="5"/>
      <c r="PW759" s="5"/>
      <c r="PX759" s="5"/>
      <c r="PY759" s="5"/>
      <c r="PZ759" s="5"/>
      <c r="QA759" s="5"/>
      <c r="QB759" s="5"/>
      <c r="QC759" s="5"/>
      <c r="QD759" s="5"/>
      <c r="QE759" s="5"/>
      <c r="QF759" s="5"/>
      <c r="QG759" s="5"/>
      <c r="QH759" s="5"/>
      <c r="QI759" s="5"/>
      <c r="QJ759" s="5"/>
      <c r="QK759" s="5"/>
      <c r="QL759" s="5"/>
      <c r="QM759" s="5"/>
      <c r="QN759" s="5"/>
      <c r="QO759" s="5"/>
      <c r="QP759" s="5"/>
      <c r="QQ759" s="5"/>
      <c r="QR759" s="5"/>
      <c r="QS759" s="5"/>
      <c r="QT759" s="5"/>
      <c r="QU759" s="5"/>
      <c r="QV759" s="5"/>
      <c r="QW759" s="5"/>
      <c r="QX759" s="5"/>
      <c r="QY759" s="5"/>
      <c r="QZ759" s="5"/>
      <c r="RA759" s="5"/>
      <c r="RB759" s="5"/>
      <c r="RC759" s="5"/>
      <c r="RD759" s="5"/>
      <c r="RE759" s="5"/>
      <c r="RF759" s="5"/>
      <c r="RG759" s="5"/>
      <c r="RH759" s="5"/>
      <c r="RI759" s="5"/>
      <c r="RJ759" s="5"/>
      <c r="RK759" s="5"/>
      <c r="RL759" s="5"/>
      <c r="RM759" s="5"/>
      <c r="RN759" s="5"/>
      <c r="RO759" s="5"/>
      <c r="RP759" s="5"/>
      <c r="RQ759" s="5"/>
      <c r="RR759" s="5"/>
      <c r="RS759" s="5"/>
      <c r="RT759" s="5"/>
      <c r="RU759" s="5"/>
      <c r="RV759" s="5"/>
      <c r="RW759" s="5"/>
      <c r="RX759" s="5"/>
      <c r="RY759" s="5"/>
      <c r="RZ759" s="5"/>
      <c r="SA759" s="5"/>
      <c r="SB759" s="5"/>
      <c r="SC759" s="5"/>
      <c r="SD759" s="5"/>
      <c r="SE759" s="5"/>
      <c r="SF759" s="5"/>
      <c r="SG759" s="5"/>
      <c r="SH759" s="5"/>
      <c r="SI759" s="5"/>
      <c r="SJ759" s="5"/>
      <c r="SK759" s="5"/>
      <c r="SL759" s="5"/>
      <c r="SM759" s="5"/>
      <c r="SN759" s="5"/>
      <c r="SO759" s="5"/>
      <c r="SP759" s="5"/>
      <c r="SQ759" s="5"/>
      <c r="SR759" s="5"/>
      <c r="SS759" s="5"/>
      <c r="ST759" s="5"/>
      <c r="SU759" s="5"/>
      <c r="SV759" s="5"/>
      <c r="SW759" s="5"/>
      <c r="SX759" s="5"/>
      <c r="SY759" s="5"/>
      <c r="SZ759" s="5"/>
      <c r="TA759" s="5"/>
      <c r="TB759" s="5"/>
      <c r="TC759" s="5"/>
      <c r="TD759" s="5"/>
      <c r="TE759" s="5"/>
      <c r="TF759" s="5"/>
      <c r="TG759" s="5"/>
      <c r="TH759" s="5"/>
      <c r="TI759" s="5"/>
      <c r="TJ759" s="5"/>
      <c r="TK759" s="5"/>
      <c r="TL759" s="5"/>
      <c r="TM759" s="5"/>
      <c r="TN759" s="5"/>
      <c r="TO759" s="5"/>
      <c r="TP759" s="5"/>
      <c r="TQ759" s="5"/>
      <c r="TR759" s="5"/>
      <c r="TS759" s="5"/>
      <c r="TT759" s="5"/>
      <c r="TU759" s="5"/>
      <c r="TV759" s="5"/>
      <c r="TW759" s="5"/>
      <c r="TX759" s="5"/>
      <c r="TY759" s="5"/>
      <c r="TZ759" s="5"/>
      <c r="UA759" s="5"/>
      <c r="UB759" s="5"/>
      <c r="UC759" s="5"/>
      <c r="UD759" s="5"/>
      <c r="UE759" s="5"/>
      <c r="UF759" s="5"/>
      <c r="UG759" s="5"/>
      <c r="UH759" s="5"/>
      <c r="UI759" s="5"/>
      <c r="UJ759" s="5"/>
      <c r="UK759" s="5"/>
      <c r="UL759" s="5"/>
      <c r="UM759" s="5"/>
      <c r="UN759" s="5"/>
      <c r="UO759" s="5"/>
      <c r="UP759" s="5"/>
      <c r="UQ759" s="5"/>
      <c r="UR759" s="5"/>
      <c r="US759" s="5"/>
      <c r="UT759" s="5"/>
      <c r="UU759" s="5"/>
      <c r="UV759" s="5"/>
      <c r="UW759" s="5"/>
      <c r="UX759" s="5"/>
      <c r="UY759" s="5"/>
      <c r="UZ759" s="5"/>
      <c r="VA759" s="5"/>
      <c r="VB759" s="5"/>
      <c r="VC759" s="5"/>
      <c r="VD759" s="5"/>
      <c r="VE759" s="5"/>
      <c r="VF759" s="5"/>
      <c r="VG759" s="5"/>
      <c r="VH759" s="5"/>
      <c r="VI759" s="5"/>
      <c r="VJ759" s="5"/>
      <c r="VK759" s="5"/>
      <c r="VL759" s="5"/>
      <c r="VM759" s="5"/>
      <c r="VN759" s="5"/>
      <c r="VO759" s="5"/>
      <c r="VP759" s="5"/>
      <c r="VQ759" s="5"/>
      <c r="VR759" s="5"/>
      <c r="VS759" s="5"/>
      <c r="VT759" s="5"/>
      <c r="VU759" s="5"/>
      <c r="VV759" s="5"/>
      <c r="VW759" s="5"/>
      <c r="VX759" s="5"/>
      <c r="VY759" s="5"/>
      <c r="VZ759" s="5"/>
      <c r="WA759" s="5"/>
      <c r="WB759" s="5"/>
      <c r="WC759" s="5"/>
      <c r="WD759" s="5"/>
      <c r="WE759" s="5"/>
      <c r="WF759" s="5"/>
      <c r="WG759" s="5"/>
      <c r="WH759" s="5"/>
      <c r="WI759" s="5"/>
      <c r="WJ759" s="5"/>
      <c r="WK759" s="5"/>
      <c r="WL759" s="5"/>
      <c r="WM759" s="5"/>
      <c r="WN759" s="5"/>
      <c r="WO759" s="5"/>
      <c r="WP759" s="5"/>
      <c r="WQ759" s="5"/>
      <c r="WR759" s="5"/>
      <c r="WS759" s="5"/>
      <c r="WT759" s="5"/>
      <c r="WU759" s="5"/>
      <c r="WV759" s="5"/>
      <c r="WW759" s="5"/>
      <c r="WX759" s="5"/>
      <c r="WY759" s="5"/>
      <c r="WZ759" s="5"/>
      <c r="XA759" s="5"/>
      <c r="XB759" s="5"/>
      <c r="XC759" s="5"/>
      <c r="XD759" s="5"/>
      <c r="XE759" s="5"/>
      <c r="XF759" s="5"/>
      <c r="XG759" s="5"/>
      <c r="XH759" s="5"/>
      <c r="XI759" s="5"/>
      <c r="XJ759" s="5"/>
      <c r="XK759" s="5"/>
      <c r="XL759" s="5"/>
      <c r="XM759" s="5"/>
      <c r="XN759" s="5"/>
      <c r="XO759" s="5"/>
      <c r="XP759" s="5"/>
      <c r="XQ759" s="5"/>
      <c r="XR759" s="5"/>
      <c r="XS759" s="5"/>
      <c r="XT759" s="5"/>
      <c r="XU759" s="5"/>
      <c r="XV759" s="5"/>
      <c r="XW759" s="5"/>
    </row>
    <row r="760" spans="39:647" x14ac:dyDescent="0.45">
      <c r="AM760" s="5"/>
      <c r="AN760" s="5"/>
      <c r="AO760" s="5"/>
      <c r="AP760" s="5"/>
      <c r="AQ760" s="5"/>
      <c r="AR760" s="5"/>
      <c r="AS760" s="5"/>
      <c r="AT760" s="5"/>
      <c r="AU760" s="5"/>
      <c r="AV760" s="5"/>
      <c r="AW760" s="5"/>
      <c r="AX760" s="5"/>
      <c r="AY760" s="5"/>
      <c r="AZ760" s="5"/>
      <c r="BA760" s="5"/>
      <c r="BB760" s="5"/>
      <c r="BC760" s="5"/>
      <c r="BD760" s="5"/>
      <c r="BE760" s="5"/>
      <c r="BF760" s="5"/>
      <c r="BG760" s="5"/>
      <c r="BH760" s="5"/>
      <c r="BI760" s="5"/>
      <c r="BJ760" s="5"/>
      <c r="BK760" s="5"/>
      <c r="BL760" s="5"/>
      <c r="BM760" s="5"/>
      <c r="BN760" s="5"/>
      <c r="BO760" s="5"/>
      <c r="BP760" s="5"/>
      <c r="BQ760" s="5"/>
      <c r="BR760" s="5"/>
      <c r="BS760" s="5"/>
      <c r="BT760" s="5"/>
      <c r="BU760" s="5"/>
      <c r="BV760" s="5"/>
      <c r="BW760" s="5"/>
      <c r="BX760" s="5"/>
      <c r="BY760" s="5"/>
      <c r="BZ760" s="5"/>
      <c r="CA760" s="5"/>
      <c r="CB760" s="5"/>
      <c r="CC760" s="5"/>
      <c r="CD760" s="5"/>
      <c r="CE760" s="5"/>
      <c r="CF760" s="5"/>
      <c r="CG760" s="5"/>
      <c r="CH760" s="5"/>
      <c r="CI760" s="5"/>
      <c r="CJ760" s="5"/>
      <c r="CK760" s="5"/>
      <c r="CL760" s="5"/>
      <c r="CM760" s="5"/>
      <c r="CN760" s="5"/>
      <c r="CO760" s="5"/>
      <c r="CP760" s="5"/>
      <c r="CQ760" s="5"/>
      <c r="CR760" s="5"/>
      <c r="CS760" s="5"/>
      <c r="CT760" s="5"/>
      <c r="CU760" s="5"/>
      <c r="CV760" s="5"/>
      <c r="CW760" s="5"/>
      <c r="CX760" s="5"/>
      <c r="CY760" s="5"/>
      <c r="CZ760" s="5"/>
      <c r="DA760" s="5"/>
      <c r="DB760" s="5"/>
      <c r="DC760" s="5"/>
      <c r="DD760" s="5"/>
      <c r="DE760" s="5"/>
      <c r="DF760" s="5"/>
      <c r="DG760" s="5"/>
      <c r="DH760" s="5"/>
      <c r="DI760" s="5"/>
      <c r="DJ760" s="5"/>
      <c r="DK760" s="5"/>
      <c r="DL760" s="5"/>
      <c r="DM760" s="5"/>
      <c r="DN760" s="5"/>
      <c r="DO760" s="5"/>
      <c r="DP760" s="5"/>
      <c r="DQ760" s="5"/>
      <c r="DR760" s="5"/>
      <c r="DS760" s="5"/>
      <c r="DT760" s="5"/>
      <c r="DU760" s="5"/>
      <c r="DV760" s="5"/>
      <c r="DW760" s="5"/>
      <c r="DX760" s="5"/>
      <c r="DY760" s="5"/>
      <c r="DZ760" s="5"/>
      <c r="EA760" s="5"/>
      <c r="EB760" s="5"/>
      <c r="EC760" s="5"/>
      <c r="ED760" s="5"/>
      <c r="EE760" s="5"/>
      <c r="EF760" s="5"/>
      <c r="EG760" s="5"/>
      <c r="EH760" s="5"/>
      <c r="EI760" s="5"/>
      <c r="EJ760" s="5"/>
      <c r="EK760" s="5"/>
      <c r="EL760" s="5"/>
      <c r="EM760" s="5"/>
      <c r="EN760" s="5"/>
      <c r="EO760" s="5"/>
      <c r="EP760" s="5"/>
      <c r="EQ760" s="5"/>
      <c r="ER760" s="5"/>
      <c r="ES760" s="5"/>
      <c r="ET760" s="5"/>
      <c r="EU760" s="5"/>
      <c r="EV760" s="5"/>
      <c r="EW760" s="5"/>
      <c r="EX760" s="5"/>
      <c r="EY760" s="5"/>
      <c r="EZ760" s="5"/>
      <c r="FA760" s="5"/>
      <c r="FB760" s="5"/>
      <c r="FC760" s="5"/>
      <c r="FD760" s="5"/>
      <c r="FE760" s="5"/>
      <c r="FF760" s="5"/>
      <c r="FG760" s="5"/>
      <c r="FH760" s="5"/>
      <c r="FI760" s="5"/>
      <c r="FJ760" s="5"/>
      <c r="FK760" s="5"/>
      <c r="FL760" s="5"/>
      <c r="FM760" s="5"/>
      <c r="FN760" s="5"/>
      <c r="FO760" s="5"/>
      <c r="FP760" s="5"/>
      <c r="FQ760" s="5"/>
      <c r="FR760" s="5"/>
      <c r="FS760" s="5"/>
      <c r="FT760" s="5"/>
      <c r="FU760" s="5"/>
      <c r="FV760" s="5"/>
      <c r="FW760" s="5"/>
      <c r="FX760" s="5"/>
      <c r="FY760" s="5"/>
      <c r="FZ760" s="5"/>
      <c r="GA760" s="5"/>
      <c r="GB760" s="5"/>
      <c r="GC760" s="5"/>
      <c r="GD760" s="5"/>
      <c r="GE760" s="5"/>
      <c r="GF760" s="5"/>
      <c r="GG760" s="5"/>
      <c r="GH760" s="5"/>
      <c r="GI760" s="5"/>
      <c r="GJ760" s="5"/>
      <c r="GK760" s="5"/>
      <c r="GL760" s="5"/>
      <c r="GM760" s="5"/>
      <c r="GN760" s="5"/>
      <c r="GO760" s="5"/>
      <c r="GP760" s="5"/>
      <c r="GQ760" s="5"/>
      <c r="GR760" s="5"/>
      <c r="GS760" s="5"/>
      <c r="GT760" s="5"/>
      <c r="GU760" s="5"/>
      <c r="GV760" s="5"/>
      <c r="GW760" s="5"/>
      <c r="GX760" s="5"/>
      <c r="GY760" s="5"/>
      <c r="GZ760" s="5"/>
      <c r="HA760" s="5"/>
      <c r="HB760" s="5"/>
      <c r="HC760" s="5"/>
      <c r="HD760" s="5"/>
      <c r="HE760" s="5"/>
      <c r="HF760" s="5"/>
      <c r="HG760" s="5"/>
      <c r="HH760" s="5"/>
      <c r="HI760" s="5"/>
      <c r="HJ760" s="5"/>
      <c r="HK760" s="5"/>
      <c r="HL760" s="5"/>
      <c r="HM760" s="5"/>
      <c r="HN760" s="5"/>
      <c r="HO760" s="5"/>
      <c r="HP760" s="5"/>
      <c r="HQ760" s="5"/>
      <c r="HR760" s="5"/>
      <c r="HS760" s="5"/>
      <c r="HT760" s="5"/>
      <c r="HU760" s="5"/>
      <c r="HV760" s="5"/>
      <c r="HW760" s="5"/>
      <c r="HX760" s="5"/>
      <c r="HY760" s="5"/>
      <c r="HZ760" s="5"/>
      <c r="IA760" s="5"/>
      <c r="IB760" s="5"/>
      <c r="IC760" s="5"/>
      <c r="ID760" s="5"/>
      <c r="IE760" s="5"/>
      <c r="IF760" s="5"/>
      <c r="IG760" s="5"/>
      <c r="IH760" s="5"/>
      <c r="II760" s="5"/>
      <c r="IJ760" s="5"/>
      <c r="IK760" s="5"/>
      <c r="IL760" s="5"/>
      <c r="IM760" s="5"/>
      <c r="IN760" s="5"/>
      <c r="IO760" s="5"/>
      <c r="IP760" s="5"/>
      <c r="IQ760" s="5"/>
      <c r="IR760" s="5"/>
      <c r="IS760" s="5"/>
      <c r="IT760" s="5"/>
      <c r="IU760" s="5"/>
      <c r="IV760" s="5"/>
      <c r="IW760" s="5"/>
      <c r="IX760" s="5"/>
      <c r="IY760" s="5"/>
      <c r="IZ760" s="5"/>
      <c r="JA760" s="5"/>
      <c r="JB760" s="5"/>
      <c r="JC760" s="5"/>
      <c r="JD760" s="5"/>
      <c r="JE760" s="5"/>
      <c r="JF760" s="5"/>
      <c r="JG760" s="5"/>
      <c r="JH760" s="5"/>
      <c r="JI760" s="5"/>
      <c r="JJ760" s="5"/>
      <c r="JK760" s="5"/>
      <c r="JL760" s="5"/>
      <c r="JM760" s="5"/>
      <c r="JN760" s="5"/>
      <c r="JO760" s="5"/>
      <c r="JP760" s="5"/>
      <c r="JQ760" s="5"/>
      <c r="JR760" s="5"/>
      <c r="JS760" s="5"/>
      <c r="JT760" s="5"/>
      <c r="JU760" s="5"/>
      <c r="JV760" s="5"/>
      <c r="JW760" s="5"/>
      <c r="JX760" s="5"/>
      <c r="JY760" s="5"/>
      <c r="JZ760" s="5"/>
      <c r="KA760" s="5"/>
      <c r="KB760" s="5"/>
      <c r="KC760" s="5"/>
      <c r="KD760" s="5"/>
      <c r="KE760" s="5"/>
      <c r="KF760" s="5"/>
      <c r="KG760" s="5"/>
      <c r="KH760" s="5"/>
      <c r="KI760" s="5"/>
      <c r="KJ760" s="5"/>
      <c r="KK760" s="5"/>
      <c r="KL760" s="5"/>
      <c r="KM760" s="5"/>
      <c r="KN760" s="5"/>
      <c r="KO760" s="5"/>
      <c r="KP760" s="5"/>
      <c r="KQ760" s="5"/>
      <c r="KR760" s="5"/>
      <c r="KS760" s="5"/>
      <c r="KT760" s="5"/>
      <c r="KU760" s="5"/>
      <c r="KV760" s="5"/>
      <c r="KW760" s="5"/>
      <c r="KX760" s="5"/>
      <c r="KY760" s="5"/>
      <c r="KZ760" s="5"/>
      <c r="LA760" s="5"/>
      <c r="LB760" s="5"/>
      <c r="LC760" s="5"/>
      <c r="LD760" s="5"/>
      <c r="LE760" s="5"/>
      <c r="LF760" s="5"/>
      <c r="LG760" s="5"/>
      <c r="LH760" s="5"/>
      <c r="LI760" s="5"/>
      <c r="LJ760" s="5"/>
      <c r="LK760" s="5"/>
      <c r="LL760" s="5"/>
      <c r="LM760" s="5"/>
      <c r="LN760" s="5"/>
      <c r="LO760" s="5"/>
      <c r="LP760" s="5"/>
      <c r="LQ760" s="5"/>
      <c r="LR760" s="5"/>
      <c r="LS760" s="5"/>
      <c r="LT760" s="5"/>
      <c r="LU760" s="5"/>
      <c r="LV760" s="5"/>
      <c r="LW760" s="5"/>
      <c r="LX760" s="5"/>
      <c r="LY760" s="5"/>
      <c r="LZ760" s="5"/>
      <c r="MA760" s="5"/>
      <c r="MB760" s="5"/>
      <c r="MC760" s="5"/>
      <c r="MD760" s="5"/>
      <c r="ME760" s="5"/>
      <c r="MF760" s="5"/>
      <c r="MG760" s="5"/>
      <c r="MH760" s="5"/>
      <c r="MI760" s="5"/>
      <c r="MJ760" s="5"/>
      <c r="MK760" s="5"/>
      <c r="ML760" s="5"/>
      <c r="MM760" s="5"/>
      <c r="MN760" s="5"/>
      <c r="MO760" s="5"/>
      <c r="MP760" s="5"/>
      <c r="MQ760" s="5"/>
      <c r="MR760" s="5"/>
      <c r="MS760" s="5"/>
      <c r="MT760" s="5"/>
      <c r="MU760" s="5"/>
      <c r="MV760" s="5"/>
      <c r="MW760" s="5"/>
      <c r="MX760" s="5"/>
      <c r="MY760" s="5"/>
      <c r="MZ760" s="5"/>
      <c r="NA760" s="5"/>
      <c r="NB760" s="5"/>
      <c r="NC760" s="5"/>
      <c r="ND760" s="5"/>
      <c r="NE760" s="5"/>
      <c r="NF760" s="5"/>
      <c r="NG760" s="5"/>
      <c r="NH760" s="5"/>
      <c r="NI760" s="5"/>
      <c r="NJ760" s="5"/>
      <c r="NK760" s="5"/>
      <c r="NL760" s="5"/>
      <c r="NM760" s="5"/>
      <c r="NN760" s="5"/>
      <c r="NO760" s="5"/>
      <c r="NP760" s="5"/>
      <c r="NQ760" s="5"/>
      <c r="NR760" s="5"/>
      <c r="NS760" s="5"/>
      <c r="NT760" s="5"/>
      <c r="NU760" s="5"/>
      <c r="NV760" s="5"/>
      <c r="NW760" s="5"/>
      <c r="NX760" s="5"/>
      <c r="NY760" s="5"/>
      <c r="NZ760" s="5"/>
      <c r="OA760" s="5"/>
      <c r="OB760" s="5"/>
      <c r="OC760" s="5"/>
      <c r="OD760" s="5"/>
      <c r="OE760" s="5"/>
      <c r="OF760" s="5"/>
      <c r="OG760" s="5"/>
      <c r="OH760" s="5"/>
      <c r="OI760" s="5"/>
      <c r="OJ760" s="5"/>
      <c r="OK760" s="5"/>
      <c r="OL760" s="5"/>
      <c r="OM760" s="5"/>
      <c r="ON760" s="5"/>
      <c r="OO760" s="5"/>
      <c r="OP760" s="5"/>
      <c r="OQ760" s="5"/>
      <c r="OR760" s="5"/>
      <c r="OS760" s="5"/>
      <c r="OT760" s="5"/>
      <c r="OU760" s="5"/>
      <c r="OV760" s="5"/>
      <c r="OW760" s="5"/>
      <c r="OX760" s="5"/>
      <c r="OY760" s="5"/>
      <c r="OZ760" s="5"/>
      <c r="PA760" s="5"/>
      <c r="PB760" s="5"/>
      <c r="PC760" s="5"/>
      <c r="PD760" s="5"/>
      <c r="PE760" s="5"/>
      <c r="PF760" s="5"/>
      <c r="PG760" s="5"/>
      <c r="PH760" s="5"/>
      <c r="PI760" s="5"/>
      <c r="PJ760" s="5"/>
      <c r="PK760" s="5"/>
      <c r="PL760" s="5"/>
      <c r="PM760" s="5"/>
      <c r="PN760" s="5"/>
      <c r="PO760" s="5"/>
      <c r="PP760" s="5"/>
      <c r="PQ760" s="5"/>
      <c r="PR760" s="5"/>
      <c r="PS760" s="5"/>
      <c r="PT760" s="5"/>
      <c r="PU760" s="5"/>
      <c r="PV760" s="5"/>
      <c r="PW760" s="5"/>
      <c r="PX760" s="5"/>
      <c r="PY760" s="5"/>
      <c r="PZ760" s="5"/>
      <c r="QA760" s="5"/>
      <c r="QB760" s="5"/>
      <c r="QC760" s="5"/>
      <c r="QD760" s="5"/>
      <c r="QE760" s="5"/>
      <c r="QF760" s="5"/>
      <c r="QG760" s="5"/>
      <c r="QH760" s="5"/>
      <c r="QI760" s="5"/>
      <c r="QJ760" s="5"/>
      <c r="QK760" s="5"/>
      <c r="QL760" s="5"/>
      <c r="QM760" s="5"/>
      <c r="QN760" s="5"/>
      <c r="QO760" s="5"/>
      <c r="QP760" s="5"/>
      <c r="QQ760" s="5"/>
      <c r="QR760" s="5"/>
      <c r="QS760" s="5"/>
      <c r="QT760" s="5"/>
      <c r="QU760" s="5"/>
      <c r="QV760" s="5"/>
      <c r="QW760" s="5"/>
      <c r="QX760" s="5"/>
      <c r="QY760" s="5"/>
      <c r="QZ760" s="5"/>
      <c r="RA760" s="5"/>
      <c r="RB760" s="5"/>
      <c r="RC760" s="5"/>
      <c r="RD760" s="5"/>
      <c r="RE760" s="5"/>
      <c r="RF760" s="5"/>
      <c r="RG760" s="5"/>
      <c r="RH760" s="5"/>
      <c r="RI760" s="5"/>
      <c r="RJ760" s="5"/>
      <c r="RK760" s="5"/>
      <c r="RL760" s="5"/>
      <c r="RM760" s="5"/>
      <c r="RN760" s="5"/>
      <c r="RO760" s="5"/>
      <c r="RP760" s="5"/>
      <c r="RQ760" s="5"/>
      <c r="RR760" s="5"/>
      <c r="RS760" s="5"/>
      <c r="RT760" s="5"/>
      <c r="RU760" s="5"/>
      <c r="RV760" s="5"/>
      <c r="RW760" s="5"/>
      <c r="RX760" s="5"/>
      <c r="RY760" s="5"/>
      <c r="RZ760" s="5"/>
      <c r="SA760" s="5"/>
      <c r="SB760" s="5"/>
      <c r="SC760" s="5"/>
      <c r="SD760" s="5"/>
      <c r="SE760" s="5"/>
      <c r="SF760" s="5"/>
      <c r="SG760" s="5"/>
      <c r="SH760" s="5"/>
      <c r="SI760" s="5"/>
      <c r="SJ760" s="5"/>
      <c r="SK760" s="5"/>
      <c r="SL760" s="5"/>
      <c r="SM760" s="5"/>
      <c r="SN760" s="5"/>
      <c r="SO760" s="5"/>
      <c r="SP760" s="5"/>
      <c r="SQ760" s="5"/>
      <c r="SR760" s="5"/>
      <c r="SS760" s="5"/>
      <c r="ST760" s="5"/>
      <c r="SU760" s="5"/>
      <c r="SV760" s="5"/>
      <c r="SW760" s="5"/>
      <c r="SX760" s="5"/>
      <c r="SY760" s="5"/>
      <c r="SZ760" s="5"/>
      <c r="TA760" s="5"/>
      <c r="TB760" s="5"/>
      <c r="TC760" s="5"/>
      <c r="TD760" s="5"/>
      <c r="TE760" s="5"/>
      <c r="TF760" s="5"/>
      <c r="TG760" s="5"/>
      <c r="TH760" s="5"/>
      <c r="TI760" s="5"/>
      <c r="TJ760" s="5"/>
      <c r="TK760" s="5"/>
      <c r="TL760" s="5"/>
      <c r="TM760" s="5"/>
      <c r="TN760" s="5"/>
      <c r="TO760" s="5"/>
      <c r="TP760" s="5"/>
      <c r="TQ760" s="5"/>
      <c r="TR760" s="5"/>
      <c r="TS760" s="5"/>
      <c r="TT760" s="5"/>
      <c r="TU760" s="5"/>
      <c r="TV760" s="5"/>
      <c r="TW760" s="5"/>
      <c r="TX760" s="5"/>
      <c r="TY760" s="5"/>
      <c r="TZ760" s="5"/>
      <c r="UA760" s="5"/>
      <c r="UB760" s="5"/>
      <c r="UC760" s="5"/>
      <c r="UD760" s="5"/>
      <c r="UE760" s="5"/>
      <c r="UF760" s="5"/>
      <c r="UG760" s="5"/>
      <c r="UH760" s="5"/>
      <c r="UI760" s="5"/>
      <c r="UJ760" s="5"/>
      <c r="UK760" s="5"/>
      <c r="UL760" s="5"/>
      <c r="UM760" s="5"/>
      <c r="UN760" s="5"/>
      <c r="UO760" s="5"/>
      <c r="UP760" s="5"/>
      <c r="UQ760" s="5"/>
      <c r="UR760" s="5"/>
      <c r="US760" s="5"/>
      <c r="UT760" s="5"/>
      <c r="UU760" s="5"/>
      <c r="UV760" s="5"/>
      <c r="UW760" s="5"/>
      <c r="UX760" s="5"/>
      <c r="UY760" s="5"/>
      <c r="UZ760" s="5"/>
      <c r="VA760" s="5"/>
      <c r="VB760" s="5"/>
      <c r="VC760" s="5"/>
      <c r="VD760" s="5"/>
      <c r="VE760" s="5"/>
      <c r="VF760" s="5"/>
      <c r="VG760" s="5"/>
      <c r="VH760" s="5"/>
      <c r="VI760" s="5"/>
      <c r="VJ760" s="5"/>
      <c r="VK760" s="5"/>
      <c r="VL760" s="5"/>
      <c r="VM760" s="5"/>
      <c r="VN760" s="5"/>
      <c r="VO760" s="5"/>
      <c r="VP760" s="5"/>
      <c r="VQ760" s="5"/>
      <c r="VR760" s="5"/>
      <c r="VS760" s="5"/>
      <c r="VT760" s="5"/>
      <c r="VU760" s="5"/>
      <c r="VV760" s="5"/>
      <c r="VW760" s="5"/>
      <c r="VX760" s="5"/>
      <c r="VY760" s="5"/>
      <c r="VZ760" s="5"/>
      <c r="WA760" s="5"/>
      <c r="WB760" s="5"/>
      <c r="WC760" s="5"/>
      <c r="WD760" s="5"/>
      <c r="WE760" s="5"/>
      <c r="WF760" s="5"/>
      <c r="WG760" s="5"/>
      <c r="WH760" s="5"/>
      <c r="WI760" s="5"/>
      <c r="WJ760" s="5"/>
      <c r="WK760" s="5"/>
      <c r="WL760" s="5"/>
      <c r="WM760" s="5"/>
      <c r="WN760" s="5"/>
      <c r="WO760" s="5"/>
      <c r="WP760" s="5"/>
      <c r="WQ760" s="5"/>
      <c r="WR760" s="5"/>
      <c r="WS760" s="5"/>
      <c r="WT760" s="5"/>
      <c r="WU760" s="5"/>
      <c r="WV760" s="5"/>
      <c r="WW760" s="5"/>
      <c r="WX760" s="5"/>
      <c r="WY760" s="5"/>
      <c r="WZ760" s="5"/>
      <c r="XA760" s="5"/>
      <c r="XB760" s="5"/>
      <c r="XC760" s="5"/>
      <c r="XD760" s="5"/>
      <c r="XE760" s="5"/>
      <c r="XF760" s="5"/>
      <c r="XG760" s="5"/>
      <c r="XH760" s="5"/>
      <c r="XI760" s="5"/>
      <c r="XJ760" s="5"/>
      <c r="XK760" s="5"/>
      <c r="XL760" s="5"/>
      <c r="XM760" s="5"/>
      <c r="XN760" s="5"/>
      <c r="XO760" s="5"/>
      <c r="XP760" s="5"/>
      <c r="XQ760" s="5"/>
      <c r="XR760" s="5"/>
      <c r="XS760" s="5"/>
      <c r="XT760" s="5"/>
      <c r="XU760" s="5"/>
      <c r="XV760" s="5"/>
      <c r="XW760" s="5"/>
    </row>
    <row r="761" spans="39:647" x14ac:dyDescent="0.45">
      <c r="AM761" s="5"/>
      <c r="AN761" s="5"/>
      <c r="AO761" s="5"/>
      <c r="AP761" s="5"/>
      <c r="AQ761" s="5"/>
      <c r="AR761" s="5"/>
      <c r="AS761" s="5"/>
      <c r="AT761" s="5"/>
      <c r="AU761" s="5"/>
      <c r="AV761" s="5"/>
      <c r="AW761" s="5"/>
      <c r="AX761" s="5"/>
      <c r="AY761" s="5"/>
      <c r="AZ761" s="5"/>
      <c r="BA761" s="5"/>
      <c r="BB761" s="5"/>
      <c r="BC761" s="5"/>
      <c r="BD761" s="5"/>
      <c r="BE761" s="5"/>
      <c r="BF761" s="5"/>
      <c r="BG761" s="5"/>
      <c r="BH761" s="5"/>
      <c r="BI761" s="5"/>
      <c r="BJ761" s="5"/>
      <c r="BK761" s="5"/>
      <c r="BL761" s="5"/>
      <c r="BM761" s="5"/>
      <c r="BN761" s="5"/>
      <c r="BO761" s="5"/>
      <c r="BP761" s="5"/>
      <c r="BQ761" s="5"/>
      <c r="BR761" s="5"/>
      <c r="BS761" s="5"/>
      <c r="BT761" s="5"/>
      <c r="BU761" s="5"/>
      <c r="BV761" s="5"/>
      <c r="BW761" s="5"/>
      <c r="BX761" s="5"/>
      <c r="BY761" s="5"/>
      <c r="BZ761" s="5"/>
      <c r="CA761" s="5"/>
      <c r="CB761" s="5"/>
      <c r="CC761" s="5"/>
      <c r="CD761" s="5"/>
      <c r="CE761" s="5"/>
      <c r="CF761" s="5"/>
      <c r="CG761" s="5"/>
      <c r="CH761" s="5"/>
      <c r="CI761" s="5"/>
      <c r="CJ761" s="5"/>
      <c r="CK761" s="5"/>
      <c r="CL761" s="5"/>
      <c r="CM761" s="5"/>
      <c r="CN761" s="5"/>
      <c r="CO761" s="5"/>
      <c r="CP761" s="5"/>
      <c r="CQ761" s="5"/>
      <c r="CR761" s="5"/>
      <c r="CS761" s="5"/>
      <c r="CT761" s="5"/>
      <c r="CU761" s="5"/>
      <c r="CV761" s="5"/>
      <c r="CW761" s="5"/>
      <c r="CX761" s="5"/>
      <c r="CY761" s="5"/>
      <c r="CZ761" s="5"/>
      <c r="DA761" s="5"/>
      <c r="DB761" s="5"/>
      <c r="DC761" s="5"/>
      <c r="DD761" s="5"/>
      <c r="DE761" s="5"/>
      <c r="DF761" s="5"/>
      <c r="DG761" s="5"/>
      <c r="DH761" s="5"/>
      <c r="DI761" s="5"/>
      <c r="DJ761" s="5"/>
      <c r="DK761" s="5"/>
      <c r="DL761" s="5"/>
      <c r="DM761" s="5"/>
      <c r="DN761" s="5"/>
      <c r="DO761" s="5"/>
      <c r="DP761" s="5"/>
      <c r="DQ761" s="5"/>
      <c r="DR761" s="5"/>
      <c r="DS761" s="5"/>
      <c r="DT761" s="5"/>
      <c r="DU761" s="5"/>
      <c r="DV761" s="5"/>
      <c r="DW761" s="5"/>
      <c r="DX761" s="5"/>
      <c r="DY761" s="5"/>
      <c r="DZ761" s="5"/>
      <c r="EA761" s="5"/>
      <c r="EB761" s="5"/>
      <c r="EC761" s="5"/>
      <c r="ED761" s="5"/>
      <c r="EE761" s="5"/>
      <c r="EF761" s="5"/>
      <c r="EG761" s="5"/>
      <c r="EH761" s="5"/>
      <c r="EI761" s="5"/>
      <c r="EJ761" s="5"/>
      <c r="EK761" s="5"/>
      <c r="EL761" s="5"/>
      <c r="EM761" s="5"/>
      <c r="EN761" s="5"/>
      <c r="EO761" s="5"/>
      <c r="EP761" s="5"/>
      <c r="EQ761" s="5"/>
      <c r="ER761" s="5"/>
      <c r="ES761" s="5"/>
      <c r="ET761" s="5"/>
      <c r="EU761" s="5"/>
      <c r="EV761" s="5"/>
      <c r="EW761" s="5"/>
      <c r="EX761" s="5"/>
      <c r="EY761" s="5"/>
      <c r="EZ761" s="5"/>
      <c r="FA761" s="5"/>
      <c r="FB761" s="5"/>
      <c r="FC761" s="5"/>
      <c r="FD761" s="5"/>
      <c r="FE761" s="5"/>
      <c r="FF761" s="5"/>
      <c r="FG761" s="5"/>
      <c r="FH761" s="5"/>
      <c r="FI761" s="5"/>
      <c r="FJ761" s="5"/>
      <c r="FK761" s="5"/>
      <c r="FL761" s="5"/>
      <c r="FM761" s="5"/>
      <c r="FN761" s="5"/>
      <c r="FO761" s="5"/>
      <c r="FP761" s="5"/>
      <c r="FQ761" s="5"/>
      <c r="FR761" s="5"/>
      <c r="FS761" s="5"/>
      <c r="FT761" s="5"/>
      <c r="FU761" s="5"/>
      <c r="FV761" s="5"/>
      <c r="FW761" s="5"/>
      <c r="FX761" s="5"/>
      <c r="FY761" s="5"/>
      <c r="FZ761" s="5"/>
      <c r="GA761" s="5"/>
      <c r="GB761" s="5"/>
      <c r="GC761" s="5"/>
      <c r="GD761" s="5"/>
      <c r="GE761" s="5"/>
      <c r="GF761" s="5"/>
      <c r="GG761" s="5"/>
      <c r="GH761" s="5"/>
      <c r="GI761" s="5"/>
      <c r="GJ761" s="5"/>
      <c r="GK761" s="5"/>
      <c r="GL761" s="5"/>
      <c r="GM761" s="5"/>
      <c r="GN761" s="5"/>
      <c r="GO761" s="5"/>
      <c r="GP761" s="5"/>
      <c r="GQ761" s="5"/>
      <c r="GR761" s="5"/>
      <c r="GS761" s="5"/>
      <c r="GT761" s="5"/>
      <c r="GU761" s="5"/>
      <c r="GV761" s="5"/>
      <c r="GW761" s="5"/>
      <c r="GX761" s="5"/>
      <c r="GY761" s="5"/>
      <c r="GZ761" s="5"/>
      <c r="HA761" s="5"/>
      <c r="HB761" s="5"/>
      <c r="HC761" s="5"/>
      <c r="HD761" s="5"/>
      <c r="HE761" s="5"/>
      <c r="HF761" s="5"/>
      <c r="HG761" s="5"/>
      <c r="HH761" s="5"/>
      <c r="HI761" s="5"/>
      <c r="HJ761" s="5"/>
      <c r="HK761" s="5"/>
      <c r="HL761" s="5"/>
      <c r="HM761" s="5"/>
      <c r="HN761" s="5"/>
      <c r="HO761" s="5"/>
      <c r="HP761" s="5"/>
      <c r="HQ761" s="5"/>
      <c r="HR761" s="5"/>
      <c r="HS761" s="5"/>
      <c r="HT761" s="5"/>
      <c r="HU761" s="5"/>
      <c r="HV761" s="5"/>
      <c r="HW761" s="5"/>
      <c r="HX761" s="5"/>
      <c r="HY761" s="5"/>
      <c r="HZ761" s="5"/>
      <c r="IA761" s="5"/>
      <c r="IB761" s="5"/>
      <c r="IC761" s="5"/>
      <c r="ID761" s="5"/>
      <c r="IE761" s="5"/>
      <c r="IF761" s="5"/>
      <c r="IG761" s="5"/>
      <c r="IH761" s="5"/>
      <c r="II761" s="5"/>
      <c r="IJ761" s="5"/>
      <c r="IK761" s="5"/>
      <c r="IL761" s="5"/>
      <c r="IM761" s="5"/>
      <c r="IN761" s="5"/>
      <c r="IO761" s="5"/>
      <c r="IP761" s="5"/>
      <c r="IQ761" s="5"/>
      <c r="IR761" s="5"/>
      <c r="IS761" s="5"/>
      <c r="IT761" s="5"/>
      <c r="IU761" s="5"/>
      <c r="IV761" s="5"/>
      <c r="IW761" s="5"/>
      <c r="IX761" s="5"/>
      <c r="IY761" s="5"/>
      <c r="IZ761" s="5"/>
      <c r="JA761" s="5"/>
      <c r="JB761" s="5"/>
      <c r="JC761" s="5"/>
      <c r="JD761" s="5"/>
      <c r="JE761" s="5"/>
      <c r="JF761" s="5"/>
      <c r="JG761" s="5"/>
      <c r="JH761" s="5"/>
      <c r="JI761" s="5"/>
      <c r="JJ761" s="5"/>
      <c r="JK761" s="5"/>
      <c r="JL761" s="5"/>
      <c r="JM761" s="5"/>
      <c r="JN761" s="5"/>
      <c r="JO761" s="5"/>
      <c r="JP761" s="5"/>
      <c r="JQ761" s="5"/>
      <c r="JR761" s="5"/>
      <c r="JS761" s="5"/>
      <c r="JT761" s="5"/>
      <c r="JU761" s="5"/>
      <c r="JV761" s="5"/>
      <c r="JW761" s="5"/>
      <c r="JX761" s="5"/>
      <c r="JY761" s="5"/>
      <c r="JZ761" s="5"/>
      <c r="KA761" s="5"/>
      <c r="KB761" s="5"/>
      <c r="KC761" s="5"/>
      <c r="KD761" s="5"/>
      <c r="KE761" s="5"/>
      <c r="KF761" s="5"/>
      <c r="KG761" s="5"/>
      <c r="KH761" s="5"/>
      <c r="KI761" s="5"/>
      <c r="KJ761" s="5"/>
      <c r="KK761" s="5"/>
      <c r="KL761" s="5"/>
      <c r="KM761" s="5"/>
      <c r="KN761" s="5"/>
      <c r="KO761" s="5"/>
      <c r="KP761" s="5"/>
      <c r="KQ761" s="5"/>
      <c r="KR761" s="5"/>
      <c r="KS761" s="5"/>
      <c r="KT761" s="5"/>
      <c r="KU761" s="5"/>
      <c r="KV761" s="5"/>
      <c r="KW761" s="5"/>
      <c r="KX761" s="5"/>
      <c r="KY761" s="5"/>
      <c r="KZ761" s="5"/>
      <c r="LA761" s="5"/>
      <c r="LB761" s="5"/>
      <c r="LC761" s="5"/>
      <c r="LD761" s="5"/>
      <c r="LE761" s="5"/>
      <c r="LF761" s="5"/>
      <c r="LG761" s="5"/>
      <c r="LH761" s="5"/>
      <c r="LI761" s="5"/>
      <c r="LJ761" s="5"/>
      <c r="LK761" s="5"/>
      <c r="LL761" s="5"/>
      <c r="LM761" s="5"/>
      <c r="LN761" s="5"/>
      <c r="LO761" s="5"/>
      <c r="LP761" s="5"/>
      <c r="LQ761" s="5"/>
      <c r="LR761" s="5"/>
      <c r="LS761" s="5"/>
      <c r="LT761" s="5"/>
      <c r="LU761" s="5"/>
      <c r="LV761" s="5"/>
      <c r="LW761" s="5"/>
      <c r="LX761" s="5"/>
      <c r="LY761" s="5"/>
      <c r="LZ761" s="5"/>
      <c r="MA761" s="5"/>
      <c r="MB761" s="5"/>
      <c r="MC761" s="5"/>
      <c r="MD761" s="5"/>
      <c r="ME761" s="5"/>
      <c r="MF761" s="5"/>
      <c r="MG761" s="5"/>
      <c r="MH761" s="5"/>
      <c r="MI761" s="5"/>
      <c r="MJ761" s="5"/>
      <c r="MK761" s="5"/>
      <c r="ML761" s="5"/>
      <c r="MM761" s="5"/>
      <c r="MN761" s="5"/>
      <c r="MO761" s="5"/>
      <c r="MP761" s="5"/>
      <c r="MQ761" s="5"/>
      <c r="MR761" s="5"/>
      <c r="MS761" s="5"/>
      <c r="MT761" s="5"/>
      <c r="MU761" s="5"/>
      <c r="MV761" s="5"/>
      <c r="MW761" s="5"/>
      <c r="MX761" s="5"/>
      <c r="MY761" s="5"/>
      <c r="MZ761" s="5"/>
      <c r="NA761" s="5"/>
      <c r="NB761" s="5"/>
      <c r="NC761" s="5"/>
      <c r="ND761" s="5"/>
      <c r="NE761" s="5"/>
      <c r="NF761" s="5"/>
      <c r="NG761" s="5"/>
      <c r="NH761" s="5"/>
      <c r="NI761" s="5"/>
      <c r="NJ761" s="5"/>
      <c r="NK761" s="5"/>
      <c r="NL761" s="5"/>
      <c r="NM761" s="5"/>
      <c r="NN761" s="5"/>
      <c r="NO761" s="5"/>
      <c r="NP761" s="5"/>
      <c r="NQ761" s="5"/>
      <c r="NR761" s="5"/>
      <c r="NS761" s="5"/>
      <c r="NT761" s="5"/>
      <c r="NU761" s="5"/>
      <c r="NV761" s="5"/>
      <c r="NW761" s="5"/>
      <c r="NX761" s="5"/>
      <c r="NY761" s="5"/>
      <c r="NZ761" s="5"/>
      <c r="OA761" s="5"/>
      <c r="OB761" s="5"/>
      <c r="OC761" s="5"/>
      <c r="OD761" s="5"/>
      <c r="OE761" s="5"/>
      <c r="OF761" s="5"/>
      <c r="OG761" s="5"/>
      <c r="OH761" s="5"/>
      <c r="OI761" s="5"/>
      <c r="OJ761" s="5"/>
      <c r="OK761" s="5"/>
      <c r="OL761" s="5"/>
      <c r="OM761" s="5"/>
      <c r="ON761" s="5"/>
      <c r="OO761" s="5"/>
      <c r="OP761" s="5"/>
      <c r="OQ761" s="5"/>
      <c r="OR761" s="5"/>
      <c r="OS761" s="5"/>
      <c r="OT761" s="5"/>
      <c r="OU761" s="5"/>
      <c r="OV761" s="5"/>
      <c r="OW761" s="5"/>
      <c r="OX761" s="5"/>
      <c r="OY761" s="5"/>
      <c r="OZ761" s="5"/>
      <c r="PA761" s="5"/>
      <c r="PB761" s="5"/>
      <c r="PC761" s="5"/>
      <c r="PD761" s="5"/>
      <c r="PE761" s="5"/>
      <c r="PF761" s="5"/>
      <c r="PG761" s="5"/>
      <c r="PH761" s="5"/>
      <c r="PI761" s="5"/>
      <c r="PJ761" s="5"/>
      <c r="PK761" s="5"/>
      <c r="PL761" s="5"/>
      <c r="PM761" s="5"/>
      <c r="PN761" s="5"/>
      <c r="PO761" s="5"/>
      <c r="PP761" s="5"/>
      <c r="PQ761" s="5"/>
      <c r="PR761" s="5"/>
      <c r="PS761" s="5"/>
      <c r="PT761" s="5"/>
      <c r="PU761" s="5"/>
      <c r="PV761" s="5"/>
      <c r="PW761" s="5"/>
      <c r="PX761" s="5"/>
      <c r="PY761" s="5"/>
      <c r="PZ761" s="5"/>
      <c r="QA761" s="5"/>
      <c r="QB761" s="5"/>
      <c r="QC761" s="5"/>
      <c r="QD761" s="5"/>
      <c r="QE761" s="5"/>
      <c r="QF761" s="5"/>
      <c r="QG761" s="5"/>
      <c r="QH761" s="5"/>
      <c r="QI761" s="5"/>
      <c r="QJ761" s="5"/>
      <c r="QK761" s="5"/>
      <c r="QL761" s="5"/>
      <c r="QM761" s="5"/>
      <c r="QN761" s="5"/>
      <c r="QO761" s="5"/>
      <c r="QP761" s="5"/>
      <c r="QQ761" s="5"/>
      <c r="QR761" s="5"/>
      <c r="QS761" s="5"/>
      <c r="QT761" s="5"/>
      <c r="QU761" s="5"/>
      <c r="QV761" s="5"/>
      <c r="QW761" s="5"/>
      <c r="QX761" s="5"/>
      <c r="QY761" s="5"/>
      <c r="QZ761" s="5"/>
      <c r="RA761" s="5"/>
      <c r="RB761" s="5"/>
      <c r="RC761" s="5"/>
      <c r="RD761" s="5"/>
      <c r="RE761" s="5"/>
      <c r="RF761" s="5"/>
      <c r="RG761" s="5"/>
      <c r="RH761" s="5"/>
      <c r="RI761" s="5"/>
      <c r="RJ761" s="5"/>
      <c r="RK761" s="5"/>
      <c r="RL761" s="5"/>
      <c r="RM761" s="5"/>
      <c r="RN761" s="5"/>
      <c r="RO761" s="5"/>
      <c r="RP761" s="5"/>
      <c r="RQ761" s="5"/>
      <c r="RR761" s="5"/>
      <c r="RS761" s="5"/>
      <c r="RT761" s="5"/>
      <c r="RU761" s="5"/>
      <c r="RV761" s="5"/>
      <c r="RW761" s="5"/>
      <c r="RX761" s="5"/>
      <c r="RY761" s="5"/>
      <c r="RZ761" s="5"/>
      <c r="SA761" s="5"/>
      <c r="SB761" s="5"/>
      <c r="SC761" s="5"/>
      <c r="SD761" s="5"/>
      <c r="SE761" s="5"/>
      <c r="SF761" s="5"/>
      <c r="SG761" s="5"/>
      <c r="SH761" s="5"/>
      <c r="SI761" s="5"/>
      <c r="SJ761" s="5"/>
      <c r="SK761" s="5"/>
      <c r="SL761" s="5"/>
      <c r="SM761" s="5"/>
      <c r="SN761" s="5"/>
      <c r="SO761" s="5"/>
      <c r="SP761" s="5"/>
      <c r="SQ761" s="5"/>
      <c r="SR761" s="5"/>
      <c r="SS761" s="5"/>
      <c r="ST761" s="5"/>
      <c r="SU761" s="5"/>
      <c r="SV761" s="5"/>
      <c r="SW761" s="5"/>
      <c r="SX761" s="5"/>
      <c r="SY761" s="5"/>
      <c r="SZ761" s="5"/>
      <c r="TA761" s="5"/>
      <c r="TB761" s="5"/>
      <c r="TC761" s="5"/>
      <c r="TD761" s="5"/>
      <c r="TE761" s="5"/>
      <c r="TF761" s="5"/>
      <c r="TG761" s="5"/>
      <c r="TH761" s="5"/>
      <c r="TI761" s="5"/>
      <c r="TJ761" s="5"/>
      <c r="TK761" s="5"/>
      <c r="TL761" s="5"/>
      <c r="TM761" s="5"/>
      <c r="TN761" s="5"/>
      <c r="TO761" s="5"/>
      <c r="TP761" s="5"/>
      <c r="TQ761" s="5"/>
      <c r="TR761" s="5"/>
      <c r="TS761" s="5"/>
      <c r="TT761" s="5"/>
      <c r="TU761" s="5"/>
      <c r="TV761" s="5"/>
      <c r="TW761" s="5"/>
      <c r="TX761" s="5"/>
      <c r="TY761" s="5"/>
      <c r="TZ761" s="5"/>
      <c r="UA761" s="5"/>
      <c r="UB761" s="5"/>
      <c r="UC761" s="5"/>
      <c r="UD761" s="5"/>
      <c r="UE761" s="5"/>
      <c r="UF761" s="5"/>
      <c r="UG761" s="5"/>
      <c r="UH761" s="5"/>
      <c r="UI761" s="5"/>
      <c r="UJ761" s="5"/>
      <c r="UK761" s="5"/>
      <c r="UL761" s="5"/>
      <c r="UM761" s="5"/>
      <c r="UN761" s="5"/>
      <c r="UO761" s="5"/>
      <c r="UP761" s="5"/>
      <c r="UQ761" s="5"/>
      <c r="UR761" s="5"/>
      <c r="US761" s="5"/>
      <c r="UT761" s="5"/>
      <c r="UU761" s="5"/>
      <c r="UV761" s="5"/>
      <c r="UW761" s="5"/>
      <c r="UX761" s="5"/>
      <c r="UY761" s="5"/>
      <c r="UZ761" s="5"/>
      <c r="VA761" s="5"/>
      <c r="VB761" s="5"/>
      <c r="VC761" s="5"/>
      <c r="VD761" s="5"/>
      <c r="VE761" s="5"/>
      <c r="VF761" s="5"/>
      <c r="VG761" s="5"/>
      <c r="VH761" s="5"/>
      <c r="VI761" s="5"/>
      <c r="VJ761" s="5"/>
      <c r="VK761" s="5"/>
      <c r="VL761" s="5"/>
      <c r="VM761" s="5"/>
      <c r="VN761" s="5"/>
      <c r="VO761" s="5"/>
      <c r="VP761" s="5"/>
      <c r="VQ761" s="5"/>
      <c r="VR761" s="5"/>
      <c r="VS761" s="5"/>
      <c r="VT761" s="5"/>
      <c r="VU761" s="5"/>
      <c r="VV761" s="5"/>
      <c r="VW761" s="5"/>
      <c r="VX761" s="5"/>
      <c r="VY761" s="5"/>
      <c r="VZ761" s="5"/>
      <c r="WA761" s="5"/>
      <c r="WB761" s="5"/>
      <c r="WC761" s="5"/>
      <c r="WD761" s="5"/>
      <c r="WE761" s="5"/>
      <c r="WF761" s="5"/>
      <c r="WG761" s="5"/>
      <c r="WH761" s="5"/>
      <c r="WI761" s="5"/>
      <c r="WJ761" s="5"/>
      <c r="WK761" s="5"/>
      <c r="WL761" s="5"/>
      <c r="WM761" s="5"/>
      <c r="WN761" s="5"/>
      <c r="WO761" s="5"/>
      <c r="WP761" s="5"/>
      <c r="WQ761" s="5"/>
      <c r="WR761" s="5"/>
      <c r="WS761" s="5"/>
      <c r="WT761" s="5"/>
      <c r="WU761" s="5"/>
      <c r="WV761" s="5"/>
      <c r="WW761" s="5"/>
      <c r="WX761" s="5"/>
      <c r="WY761" s="5"/>
      <c r="WZ761" s="5"/>
      <c r="XA761" s="5"/>
      <c r="XB761" s="5"/>
      <c r="XC761" s="5"/>
      <c r="XD761" s="5"/>
      <c r="XE761" s="5"/>
      <c r="XF761" s="5"/>
      <c r="XG761" s="5"/>
      <c r="XH761" s="5"/>
      <c r="XI761" s="5"/>
      <c r="XJ761" s="5"/>
      <c r="XK761" s="5"/>
      <c r="XL761" s="5"/>
      <c r="XM761" s="5"/>
      <c r="XN761" s="5"/>
      <c r="XO761" s="5"/>
      <c r="XP761" s="5"/>
      <c r="XQ761" s="5"/>
      <c r="XR761" s="5"/>
      <c r="XS761" s="5"/>
      <c r="XT761" s="5"/>
      <c r="XU761" s="5"/>
      <c r="XV761" s="5"/>
      <c r="XW761" s="5"/>
    </row>
    <row r="762" spans="39:647" x14ac:dyDescent="0.45">
      <c r="AM762" s="5"/>
      <c r="AN762" s="5"/>
      <c r="AO762" s="5"/>
      <c r="AP762" s="5"/>
      <c r="AQ762" s="5"/>
      <c r="AR762" s="5"/>
      <c r="AS762" s="5"/>
      <c r="AT762" s="5"/>
      <c r="AU762" s="5"/>
      <c r="AV762" s="5"/>
      <c r="AW762" s="5"/>
      <c r="AX762" s="5"/>
      <c r="AY762" s="5"/>
      <c r="AZ762" s="5"/>
      <c r="BA762" s="5"/>
      <c r="BB762" s="5"/>
      <c r="BC762" s="5"/>
      <c r="BD762" s="5"/>
      <c r="BE762" s="5"/>
      <c r="BF762" s="5"/>
      <c r="BG762" s="5"/>
      <c r="BH762" s="5"/>
      <c r="BI762" s="5"/>
      <c r="BJ762" s="5"/>
      <c r="BK762" s="5"/>
      <c r="BL762" s="5"/>
      <c r="BM762" s="5"/>
      <c r="BN762" s="5"/>
      <c r="BO762" s="5"/>
      <c r="BP762" s="5"/>
      <c r="BQ762" s="5"/>
      <c r="BR762" s="5"/>
      <c r="BS762" s="5"/>
      <c r="BT762" s="5"/>
      <c r="BU762" s="5"/>
      <c r="BV762" s="5"/>
      <c r="BW762" s="5"/>
      <c r="BX762" s="5"/>
      <c r="BY762" s="5"/>
      <c r="BZ762" s="5"/>
      <c r="CA762" s="5"/>
      <c r="CB762" s="5"/>
      <c r="CC762" s="5"/>
      <c r="CD762" s="5"/>
      <c r="CE762" s="5"/>
      <c r="CF762" s="5"/>
      <c r="CG762" s="5"/>
      <c r="CH762" s="5"/>
      <c r="CI762" s="5"/>
      <c r="CJ762" s="5"/>
      <c r="CK762" s="5"/>
      <c r="CL762" s="5"/>
      <c r="CM762" s="5"/>
      <c r="CN762" s="5"/>
      <c r="CO762" s="5"/>
      <c r="CP762" s="5"/>
      <c r="CQ762" s="5"/>
      <c r="CR762" s="5"/>
      <c r="CS762" s="5"/>
      <c r="CT762" s="5"/>
      <c r="CU762" s="5"/>
      <c r="CV762" s="5"/>
      <c r="CW762" s="5"/>
      <c r="CX762" s="5"/>
      <c r="CY762" s="5"/>
      <c r="CZ762" s="5"/>
      <c r="DA762" s="5"/>
      <c r="DB762" s="5"/>
      <c r="DC762" s="5"/>
      <c r="DD762" s="5"/>
      <c r="DE762" s="5"/>
      <c r="DF762" s="5"/>
      <c r="DG762" s="5"/>
      <c r="DH762" s="5"/>
      <c r="DI762" s="5"/>
      <c r="DJ762" s="5"/>
      <c r="DK762" s="5"/>
      <c r="DL762" s="5"/>
      <c r="DM762" s="5"/>
      <c r="DN762" s="5"/>
      <c r="DO762" s="5"/>
      <c r="DP762" s="5"/>
      <c r="DQ762" s="5"/>
      <c r="DR762" s="5"/>
      <c r="DS762" s="5"/>
      <c r="DT762" s="5"/>
      <c r="DU762" s="5"/>
      <c r="DV762" s="5"/>
      <c r="DW762" s="5"/>
      <c r="DX762" s="5"/>
      <c r="DY762" s="5"/>
      <c r="DZ762" s="5"/>
      <c r="EA762" s="5"/>
      <c r="EB762" s="5"/>
      <c r="EC762" s="5"/>
      <c r="ED762" s="5"/>
      <c r="EE762" s="5"/>
      <c r="EF762" s="5"/>
      <c r="EG762" s="5"/>
      <c r="EH762" s="5"/>
      <c r="EI762" s="5"/>
      <c r="EJ762" s="5"/>
      <c r="EK762" s="5"/>
      <c r="EL762" s="5"/>
      <c r="EM762" s="5"/>
      <c r="EN762" s="5"/>
      <c r="EO762" s="5"/>
      <c r="EP762" s="5"/>
      <c r="EQ762" s="5"/>
      <c r="ER762" s="5"/>
      <c r="ES762" s="5"/>
      <c r="ET762" s="5"/>
      <c r="EU762" s="5"/>
      <c r="EV762" s="5"/>
      <c r="EW762" s="5"/>
      <c r="EX762" s="5"/>
      <c r="EY762" s="5"/>
      <c r="EZ762" s="5"/>
      <c r="FA762" s="5"/>
      <c r="FB762" s="5"/>
      <c r="FC762" s="5"/>
      <c r="FD762" s="5"/>
      <c r="FE762" s="5"/>
      <c r="FF762" s="5"/>
      <c r="FG762" s="5"/>
      <c r="FH762" s="5"/>
      <c r="FI762" s="5"/>
      <c r="FJ762" s="5"/>
      <c r="FK762" s="5"/>
      <c r="FL762" s="5"/>
      <c r="FM762" s="5"/>
      <c r="FN762" s="5"/>
      <c r="FO762" s="5"/>
      <c r="FP762" s="5"/>
      <c r="FQ762" s="5"/>
      <c r="FR762" s="5"/>
      <c r="FS762" s="5"/>
      <c r="FT762" s="5"/>
      <c r="FU762" s="5"/>
      <c r="FV762" s="5"/>
      <c r="FW762" s="5"/>
      <c r="FX762" s="5"/>
      <c r="FY762" s="5"/>
      <c r="FZ762" s="5"/>
      <c r="GA762" s="5"/>
      <c r="GB762" s="5"/>
      <c r="GC762" s="5"/>
      <c r="GD762" s="5"/>
      <c r="GE762" s="5"/>
      <c r="GF762" s="5"/>
      <c r="GG762" s="5"/>
      <c r="GH762" s="5"/>
      <c r="GI762" s="5"/>
      <c r="GJ762" s="5"/>
      <c r="GK762" s="5"/>
      <c r="GL762" s="5"/>
      <c r="GM762" s="5"/>
      <c r="GN762" s="5"/>
      <c r="GO762" s="5"/>
      <c r="GP762" s="5"/>
      <c r="GQ762" s="5"/>
      <c r="GR762" s="5"/>
      <c r="GS762" s="5"/>
      <c r="GT762" s="5"/>
      <c r="GU762" s="5"/>
      <c r="GV762" s="5"/>
      <c r="GW762" s="5"/>
      <c r="GX762" s="5"/>
      <c r="GY762" s="5"/>
      <c r="GZ762" s="5"/>
      <c r="HA762" s="5"/>
      <c r="HB762" s="5"/>
      <c r="HC762" s="5"/>
      <c r="HD762" s="5"/>
      <c r="HE762" s="5"/>
      <c r="HF762" s="5"/>
      <c r="HG762" s="5"/>
      <c r="HH762" s="5"/>
      <c r="HI762" s="5"/>
      <c r="HJ762" s="5"/>
      <c r="HK762" s="5"/>
      <c r="HL762" s="5"/>
      <c r="HM762" s="5"/>
      <c r="HN762" s="5"/>
      <c r="HO762" s="5"/>
      <c r="HP762" s="5"/>
      <c r="HQ762" s="5"/>
      <c r="HR762" s="5"/>
      <c r="HS762" s="5"/>
      <c r="HT762" s="5"/>
      <c r="HU762" s="5"/>
      <c r="HV762" s="5"/>
      <c r="HW762" s="5"/>
      <c r="HX762" s="5"/>
      <c r="HY762" s="5"/>
      <c r="HZ762" s="5"/>
      <c r="IA762" s="5"/>
      <c r="IB762" s="5"/>
      <c r="IC762" s="5"/>
      <c r="ID762" s="5"/>
      <c r="IE762" s="5"/>
      <c r="IF762" s="5"/>
      <c r="IG762" s="5"/>
      <c r="IH762" s="5"/>
      <c r="II762" s="5"/>
      <c r="IJ762" s="5"/>
      <c r="IK762" s="5"/>
      <c r="IL762" s="5"/>
      <c r="IM762" s="5"/>
      <c r="IN762" s="5"/>
      <c r="IO762" s="5"/>
      <c r="IP762" s="5"/>
      <c r="IQ762" s="5"/>
      <c r="IR762" s="5"/>
      <c r="IS762" s="5"/>
      <c r="IT762" s="5"/>
      <c r="IU762" s="5"/>
      <c r="IV762" s="5"/>
      <c r="IW762" s="5"/>
      <c r="IX762" s="5"/>
      <c r="IY762" s="5"/>
      <c r="IZ762" s="5"/>
      <c r="JA762" s="5"/>
      <c r="JB762" s="5"/>
      <c r="JC762" s="5"/>
      <c r="JD762" s="5"/>
      <c r="JE762" s="5"/>
      <c r="JF762" s="5"/>
      <c r="JG762" s="5"/>
      <c r="JH762" s="5"/>
      <c r="JI762" s="5"/>
      <c r="JJ762" s="5"/>
      <c r="JK762" s="5"/>
      <c r="JL762" s="5"/>
      <c r="JM762" s="5"/>
      <c r="JN762" s="5"/>
      <c r="JO762" s="5"/>
      <c r="JP762" s="5"/>
      <c r="JQ762" s="5"/>
      <c r="JR762" s="5"/>
      <c r="JS762" s="5"/>
      <c r="JT762" s="5"/>
      <c r="JU762" s="5"/>
      <c r="JV762" s="5"/>
      <c r="JW762" s="5"/>
      <c r="JX762" s="5"/>
      <c r="JY762" s="5"/>
      <c r="JZ762" s="5"/>
      <c r="KA762" s="5"/>
      <c r="KB762" s="5"/>
      <c r="KC762" s="5"/>
      <c r="KD762" s="5"/>
      <c r="KE762" s="5"/>
      <c r="KF762" s="5"/>
      <c r="KG762" s="5"/>
      <c r="KH762" s="5"/>
      <c r="KI762" s="5"/>
      <c r="KJ762" s="5"/>
      <c r="KK762" s="5"/>
      <c r="KL762" s="5"/>
      <c r="KM762" s="5"/>
      <c r="KN762" s="5"/>
      <c r="KO762" s="5"/>
      <c r="KP762" s="5"/>
      <c r="KQ762" s="5"/>
      <c r="KR762" s="5"/>
      <c r="KS762" s="5"/>
      <c r="KT762" s="5"/>
      <c r="KU762" s="5"/>
      <c r="KV762" s="5"/>
      <c r="KW762" s="5"/>
      <c r="KX762" s="5"/>
      <c r="KY762" s="5"/>
      <c r="KZ762" s="5"/>
      <c r="LA762" s="5"/>
      <c r="LB762" s="5"/>
      <c r="LC762" s="5"/>
      <c r="LD762" s="5"/>
      <c r="LE762" s="5"/>
      <c r="LF762" s="5"/>
      <c r="LG762" s="5"/>
      <c r="LH762" s="5"/>
      <c r="LI762" s="5"/>
      <c r="LJ762" s="5"/>
      <c r="LK762" s="5"/>
      <c r="LL762" s="5"/>
      <c r="LM762" s="5"/>
      <c r="LN762" s="5"/>
      <c r="LO762" s="5"/>
      <c r="LP762" s="5"/>
      <c r="LQ762" s="5"/>
      <c r="LR762" s="5"/>
      <c r="LS762" s="5"/>
      <c r="LT762" s="5"/>
      <c r="LU762" s="5"/>
      <c r="LV762" s="5"/>
      <c r="LW762" s="5"/>
      <c r="LX762" s="5"/>
      <c r="LY762" s="5"/>
      <c r="LZ762" s="5"/>
      <c r="MA762" s="5"/>
      <c r="MB762" s="5"/>
      <c r="MC762" s="5"/>
      <c r="MD762" s="5"/>
      <c r="ME762" s="5"/>
      <c r="MF762" s="5"/>
      <c r="MG762" s="5"/>
      <c r="MH762" s="5"/>
      <c r="MI762" s="5"/>
      <c r="MJ762" s="5"/>
      <c r="MK762" s="5"/>
      <c r="ML762" s="5"/>
      <c r="MM762" s="5"/>
      <c r="MN762" s="5"/>
      <c r="MO762" s="5"/>
      <c r="MP762" s="5"/>
      <c r="MQ762" s="5"/>
      <c r="MR762" s="5"/>
      <c r="MS762" s="5"/>
      <c r="MT762" s="5"/>
      <c r="MU762" s="5"/>
      <c r="MV762" s="5"/>
      <c r="MW762" s="5"/>
      <c r="MX762" s="5"/>
      <c r="MY762" s="5"/>
      <c r="MZ762" s="5"/>
      <c r="NA762" s="5"/>
      <c r="NB762" s="5"/>
      <c r="NC762" s="5"/>
      <c r="ND762" s="5"/>
      <c r="NE762" s="5"/>
      <c r="NF762" s="5"/>
      <c r="NG762" s="5"/>
      <c r="NH762" s="5"/>
      <c r="NI762" s="5"/>
      <c r="NJ762" s="5"/>
      <c r="NK762" s="5"/>
      <c r="NL762" s="5"/>
      <c r="NM762" s="5"/>
      <c r="NN762" s="5"/>
      <c r="NO762" s="5"/>
      <c r="NP762" s="5"/>
      <c r="NQ762" s="5"/>
      <c r="NR762" s="5"/>
      <c r="NS762" s="5"/>
      <c r="NT762" s="5"/>
      <c r="NU762" s="5"/>
      <c r="NV762" s="5"/>
      <c r="NW762" s="5"/>
      <c r="NX762" s="5"/>
      <c r="NY762" s="5"/>
      <c r="NZ762" s="5"/>
      <c r="OA762" s="5"/>
      <c r="OB762" s="5"/>
      <c r="OC762" s="5"/>
      <c r="OD762" s="5"/>
      <c r="OE762" s="5"/>
      <c r="OF762" s="5"/>
      <c r="OG762" s="5"/>
      <c r="OH762" s="5"/>
      <c r="OI762" s="5"/>
      <c r="OJ762" s="5"/>
      <c r="OK762" s="5"/>
      <c r="OL762" s="5"/>
      <c r="OM762" s="5"/>
      <c r="ON762" s="5"/>
      <c r="OO762" s="5"/>
      <c r="OP762" s="5"/>
      <c r="OQ762" s="5"/>
      <c r="OR762" s="5"/>
      <c r="OS762" s="5"/>
      <c r="OT762" s="5"/>
      <c r="OU762" s="5"/>
      <c r="OV762" s="5"/>
      <c r="OW762" s="5"/>
      <c r="OX762" s="5"/>
      <c r="OY762" s="5"/>
      <c r="OZ762" s="5"/>
      <c r="PA762" s="5"/>
      <c r="PB762" s="5"/>
      <c r="PC762" s="5"/>
      <c r="PD762" s="5"/>
      <c r="PE762" s="5"/>
      <c r="PF762" s="5"/>
      <c r="PG762" s="5"/>
      <c r="PH762" s="5"/>
      <c r="PI762" s="5"/>
      <c r="PJ762" s="5"/>
      <c r="PK762" s="5"/>
      <c r="PL762" s="5"/>
      <c r="PM762" s="5"/>
      <c r="PN762" s="5"/>
      <c r="PO762" s="5"/>
      <c r="PP762" s="5"/>
      <c r="PQ762" s="5"/>
      <c r="PR762" s="5"/>
      <c r="PS762" s="5"/>
      <c r="PT762" s="5"/>
      <c r="PU762" s="5"/>
      <c r="PV762" s="5"/>
      <c r="PW762" s="5"/>
      <c r="PX762" s="5"/>
      <c r="PY762" s="5"/>
      <c r="PZ762" s="5"/>
      <c r="QA762" s="5"/>
      <c r="QB762" s="5"/>
      <c r="QC762" s="5"/>
      <c r="QD762" s="5"/>
      <c r="QE762" s="5"/>
      <c r="QF762" s="5"/>
      <c r="QG762" s="5"/>
      <c r="QH762" s="5"/>
      <c r="QI762" s="5"/>
      <c r="QJ762" s="5"/>
      <c r="QK762" s="5"/>
      <c r="QL762" s="5"/>
      <c r="QM762" s="5"/>
      <c r="QN762" s="5"/>
      <c r="QO762" s="5"/>
      <c r="QP762" s="5"/>
      <c r="QQ762" s="5"/>
      <c r="QR762" s="5"/>
      <c r="QS762" s="5"/>
      <c r="QT762" s="5"/>
      <c r="QU762" s="5"/>
      <c r="QV762" s="5"/>
      <c r="QW762" s="5"/>
      <c r="QX762" s="5"/>
      <c r="QY762" s="5"/>
      <c r="QZ762" s="5"/>
      <c r="RA762" s="5"/>
      <c r="RB762" s="5"/>
      <c r="RC762" s="5"/>
      <c r="RD762" s="5"/>
      <c r="RE762" s="5"/>
      <c r="RF762" s="5"/>
      <c r="RG762" s="5"/>
      <c r="RH762" s="5"/>
      <c r="RI762" s="5"/>
      <c r="RJ762" s="5"/>
      <c r="RK762" s="5"/>
      <c r="RL762" s="5"/>
      <c r="RM762" s="5"/>
      <c r="RN762" s="5"/>
      <c r="RO762" s="5"/>
      <c r="RP762" s="5"/>
      <c r="RQ762" s="5"/>
      <c r="RR762" s="5"/>
      <c r="RS762" s="5"/>
      <c r="RT762" s="5"/>
      <c r="RU762" s="5"/>
      <c r="RV762" s="5"/>
      <c r="RW762" s="5"/>
      <c r="RX762" s="5"/>
      <c r="RY762" s="5"/>
      <c r="RZ762" s="5"/>
      <c r="SA762" s="5"/>
      <c r="SB762" s="5"/>
      <c r="SC762" s="5"/>
      <c r="SD762" s="5"/>
      <c r="SE762" s="5"/>
      <c r="SF762" s="5"/>
      <c r="SG762" s="5"/>
      <c r="SH762" s="5"/>
      <c r="SI762" s="5"/>
      <c r="SJ762" s="5"/>
      <c r="SK762" s="5"/>
      <c r="SL762" s="5"/>
      <c r="SM762" s="5"/>
      <c r="SN762" s="5"/>
      <c r="SO762" s="5"/>
      <c r="SP762" s="5"/>
      <c r="SQ762" s="5"/>
      <c r="SR762" s="5"/>
      <c r="SS762" s="5"/>
      <c r="ST762" s="5"/>
      <c r="SU762" s="5"/>
      <c r="SV762" s="5"/>
      <c r="SW762" s="5"/>
      <c r="SX762" s="5"/>
      <c r="SY762" s="5"/>
      <c r="SZ762" s="5"/>
      <c r="TA762" s="5"/>
      <c r="TB762" s="5"/>
      <c r="TC762" s="5"/>
      <c r="TD762" s="5"/>
      <c r="TE762" s="5"/>
      <c r="TF762" s="5"/>
      <c r="TG762" s="5"/>
      <c r="TH762" s="5"/>
      <c r="TI762" s="5"/>
      <c r="TJ762" s="5"/>
      <c r="TK762" s="5"/>
      <c r="TL762" s="5"/>
      <c r="TM762" s="5"/>
      <c r="TN762" s="5"/>
      <c r="TO762" s="5"/>
      <c r="TP762" s="5"/>
      <c r="TQ762" s="5"/>
      <c r="TR762" s="5"/>
      <c r="TS762" s="5"/>
      <c r="TT762" s="5"/>
      <c r="TU762" s="5"/>
      <c r="TV762" s="5"/>
      <c r="TW762" s="5"/>
      <c r="TX762" s="5"/>
      <c r="TY762" s="5"/>
      <c r="TZ762" s="5"/>
      <c r="UA762" s="5"/>
      <c r="UB762" s="5"/>
      <c r="UC762" s="5"/>
      <c r="UD762" s="5"/>
      <c r="UE762" s="5"/>
      <c r="UF762" s="5"/>
      <c r="UG762" s="5"/>
      <c r="UH762" s="5"/>
      <c r="UI762" s="5"/>
      <c r="UJ762" s="5"/>
      <c r="UK762" s="5"/>
      <c r="UL762" s="5"/>
      <c r="UM762" s="5"/>
      <c r="UN762" s="5"/>
      <c r="UO762" s="5"/>
      <c r="UP762" s="5"/>
      <c r="UQ762" s="5"/>
      <c r="UR762" s="5"/>
      <c r="US762" s="5"/>
      <c r="UT762" s="5"/>
      <c r="UU762" s="5"/>
      <c r="UV762" s="5"/>
      <c r="UW762" s="5"/>
      <c r="UX762" s="5"/>
      <c r="UY762" s="5"/>
      <c r="UZ762" s="5"/>
      <c r="VA762" s="5"/>
      <c r="VB762" s="5"/>
      <c r="VC762" s="5"/>
      <c r="VD762" s="5"/>
      <c r="VE762" s="5"/>
      <c r="VF762" s="5"/>
      <c r="VG762" s="5"/>
      <c r="VH762" s="5"/>
      <c r="VI762" s="5"/>
      <c r="VJ762" s="5"/>
      <c r="VK762" s="5"/>
      <c r="VL762" s="5"/>
      <c r="VM762" s="5"/>
      <c r="VN762" s="5"/>
      <c r="VO762" s="5"/>
      <c r="VP762" s="5"/>
      <c r="VQ762" s="5"/>
      <c r="VR762" s="5"/>
      <c r="VS762" s="5"/>
      <c r="VT762" s="5"/>
      <c r="VU762" s="5"/>
      <c r="VV762" s="5"/>
      <c r="VW762" s="5"/>
      <c r="VX762" s="5"/>
      <c r="VY762" s="5"/>
      <c r="VZ762" s="5"/>
      <c r="WA762" s="5"/>
      <c r="WB762" s="5"/>
      <c r="WC762" s="5"/>
      <c r="WD762" s="5"/>
      <c r="WE762" s="5"/>
      <c r="WF762" s="5"/>
      <c r="WG762" s="5"/>
      <c r="WH762" s="5"/>
      <c r="WI762" s="5"/>
      <c r="WJ762" s="5"/>
      <c r="WK762" s="5"/>
      <c r="WL762" s="5"/>
      <c r="WM762" s="5"/>
      <c r="WN762" s="5"/>
      <c r="WO762" s="5"/>
      <c r="WP762" s="5"/>
      <c r="WQ762" s="5"/>
      <c r="WR762" s="5"/>
      <c r="WS762" s="5"/>
      <c r="WT762" s="5"/>
      <c r="WU762" s="5"/>
      <c r="WV762" s="5"/>
      <c r="WW762" s="5"/>
      <c r="WX762" s="5"/>
      <c r="WY762" s="5"/>
      <c r="WZ762" s="5"/>
      <c r="XA762" s="5"/>
      <c r="XB762" s="5"/>
      <c r="XC762" s="5"/>
      <c r="XD762" s="5"/>
      <c r="XE762" s="5"/>
      <c r="XF762" s="5"/>
      <c r="XG762" s="5"/>
      <c r="XH762" s="5"/>
      <c r="XI762" s="5"/>
      <c r="XJ762" s="5"/>
      <c r="XK762" s="5"/>
      <c r="XL762" s="5"/>
      <c r="XM762" s="5"/>
      <c r="XN762" s="5"/>
      <c r="XO762" s="5"/>
      <c r="XP762" s="5"/>
      <c r="XQ762" s="5"/>
      <c r="XR762" s="5"/>
      <c r="XS762" s="5"/>
      <c r="XT762" s="5"/>
      <c r="XU762" s="5"/>
      <c r="XV762" s="5"/>
      <c r="XW762" s="5"/>
    </row>
    <row r="763" spans="39:647" x14ac:dyDescent="0.45">
      <c r="AM763" s="5"/>
      <c r="AN763" s="5"/>
      <c r="AO763" s="5"/>
      <c r="AP763" s="5"/>
      <c r="AQ763" s="5"/>
      <c r="AR763" s="5"/>
      <c r="AS763" s="5"/>
      <c r="AT763" s="5"/>
      <c r="AU763" s="5"/>
      <c r="AV763" s="5"/>
      <c r="AW763" s="5"/>
      <c r="AX763" s="5"/>
      <c r="AY763" s="5"/>
      <c r="AZ763" s="5"/>
      <c r="BA763" s="5"/>
      <c r="BB763" s="5"/>
      <c r="BC763" s="5"/>
      <c r="BD763" s="5"/>
      <c r="BE763" s="5"/>
      <c r="BF763" s="5"/>
      <c r="BG763" s="5"/>
      <c r="BH763" s="5"/>
      <c r="BI763" s="5"/>
      <c r="BJ763" s="5"/>
      <c r="BK763" s="5"/>
      <c r="BL763" s="5"/>
      <c r="BM763" s="5"/>
      <c r="BN763" s="5"/>
      <c r="BO763" s="5"/>
      <c r="BP763" s="5"/>
      <c r="BQ763" s="5"/>
      <c r="BR763" s="5"/>
      <c r="BS763" s="5"/>
      <c r="BT763" s="5"/>
      <c r="BU763" s="5"/>
      <c r="BV763" s="5"/>
      <c r="BW763" s="5"/>
      <c r="BX763" s="5"/>
      <c r="BY763" s="5"/>
      <c r="BZ763" s="5"/>
      <c r="CA763" s="5"/>
      <c r="CB763" s="5"/>
      <c r="CC763" s="5"/>
      <c r="CD763" s="5"/>
      <c r="CE763" s="5"/>
      <c r="CF763" s="5"/>
      <c r="CG763" s="5"/>
      <c r="CH763" s="5"/>
      <c r="CI763" s="5"/>
      <c r="CJ763" s="5"/>
      <c r="CK763" s="5"/>
      <c r="CL763" s="5"/>
      <c r="CM763" s="5"/>
      <c r="CN763" s="5"/>
      <c r="CO763" s="5"/>
      <c r="CP763" s="5"/>
      <c r="CQ763" s="5"/>
      <c r="CR763" s="5"/>
      <c r="CS763" s="5"/>
      <c r="CT763" s="5"/>
      <c r="CU763" s="5"/>
      <c r="CV763" s="5"/>
      <c r="CW763" s="5"/>
      <c r="CX763" s="5"/>
      <c r="CY763" s="5"/>
      <c r="CZ763" s="5"/>
      <c r="DA763" s="5"/>
      <c r="DB763" s="5"/>
      <c r="DC763" s="5"/>
      <c r="DD763" s="5"/>
      <c r="DE763" s="5"/>
      <c r="DF763" s="5"/>
      <c r="DG763" s="5"/>
      <c r="DH763" s="5"/>
      <c r="DI763" s="5"/>
      <c r="DJ763" s="5"/>
      <c r="DK763" s="5"/>
      <c r="DL763" s="5"/>
      <c r="DM763" s="5"/>
      <c r="DN763" s="5"/>
      <c r="DO763" s="5"/>
      <c r="DP763" s="5"/>
      <c r="DQ763" s="5"/>
      <c r="DR763" s="5"/>
      <c r="DS763" s="5"/>
      <c r="DT763" s="5"/>
      <c r="DU763" s="5"/>
      <c r="DV763" s="5"/>
      <c r="DW763" s="5"/>
      <c r="DX763" s="5"/>
      <c r="DY763" s="5"/>
      <c r="DZ763" s="5"/>
      <c r="EA763" s="5"/>
      <c r="EB763" s="5"/>
      <c r="EC763" s="5"/>
      <c r="ED763" s="5"/>
      <c r="EE763" s="5"/>
      <c r="EF763" s="5"/>
      <c r="EG763" s="5"/>
      <c r="EH763" s="5"/>
      <c r="EI763" s="5"/>
      <c r="EJ763" s="5"/>
      <c r="EK763" s="5"/>
      <c r="EL763" s="5"/>
      <c r="EM763" s="5"/>
      <c r="EN763" s="5"/>
      <c r="EO763" s="5"/>
      <c r="EP763" s="5"/>
      <c r="EQ763" s="5"/>
      <c r="ER763" s="5"/>
      <c r="ES763" s="5"/>
      <c r="ET763" s="5"/>
      <c r="EU763" s="5"/>
      <c r="EV763" s="5"/>
      <c r="EW763" s="5"/>
      <c r="EX763" s="5"/>
      <c r="EY763" s="5"/>
      <c r="EZ763" s="5"/>
      <c r="FA763" s="5"/>
      <c r="FB763" s="5"/>
      <c r="FC763" s="5"/>
      <c r="FD763" s="5"/>
      <c r="FE763" s="5"/>
      <c r="FF763" s="5"/>
      <c r="FG763" s="5"/>
      <c r="FH763" s="5"/>
      <c r="FI763" s="5"/>
      <c r="FJ763" s="5"/>
      <c r="FK763" s="5"/>
      <c r="FL763" s="5"/>
      <c r="FM763" s="5"/>
      <c r="FN763" s="5"/>
      <c r="FO763" s="5"/>
      <c r="FP763" s="5"/>
      <c r="FQ763" s="5"/>
      <c r="FR763" s="5"/>
      <c r="FS763" s="5"/>
      <c r="FT763" s="5"/>
      <c r="FU763" s="5"/>
      <c r="FV763" s="5"/>
      <c r="FW763" s="5"/>
      <c r="FX763" s="5"/>
      <c r="FY763" s="5"/>
      <c r="FZ763" s="5"/>
      <c r="GA763" s="5"/>
      <c r="GB763" s="5"/>
      <c r="GC763" s="5"/>
      <c r="GD763" s="5"/>
      <c r="GE763" s="5"/>
      <c r="GF763" s="5"/>
      <c r="GG763" s="5"/>
      <c r="GH763" s="5"/>
      <c r="GI763" s="5"/>
      <c r="GJ763" s="5"/>
      <c r="GK763" s="5"/>
      <c r="GL763" s="5"/>
      <c r="GM763" s="5"/>
      <c r="GN763" s="5"/>
      <c r="GO763" s="5"/>
      <c r="GP763" s="5"/>
      <c r="GQ763" s="5"/>
      <c r="GR763" s="5"/>
      <c r="GS763" s="5"/>
      <c r="GT763" s="5"/>
      <c r="GU763" s="5"/>
      <c r="GV763" s="5"/>
      <c r="GW763" s="5"/>
      <c r="GX763" s="5"/>
      <c r="GY763" s="5"/>
      <c r="GZ763" s="5"/>
      <c r="HA763" s="5"/>
      <c r="HB763" s="5"/>
      <c r="HC763" s="5"/>
      <c r="HD763" s="5"/>
      <c r="HE763" s="5"/>
      <c r="HF763" s="5"/>
      <c r="HG763" s="5"/>
      <c r="HH763" s="5"/>
      <c r="HI763" s="5"/>
      <c r="HJ763" s="5"/>
      <c r="HK763" s="5"/>
      <c r="HL763" s="5"/>
      <c r="HM763" s="5"/>
      <c r="HN763" s="5"/>
      <c r="HO763" s="5"/>
      <c r="HP763" s="5"/>
      <c r="HQ763" s="5"/>
      <c r="HR763" s="5"/>
      <c r="HS763" s="5"/>
      <c r="HT763" s="5"/>
      <c r="HU763" s="5"/>
      <c r="HV763" s="5"/>
      <c r="HW763" s="5"/>
      <c r="HX763" s="5"/>
      <c r="HY763" s="5"/>
      <c r="HZ763" s="5"/>
      <c r="IA763" s="5"/>
      <c r="IB763" s="5"/>
      <c r="IC763" s="5"/>
      <c r="ID763" s="5"/>
      <c r="IE763" s="5"/>
      <c r="IF763" s="5"/>
      <c r="IG763" s="5"/>
      <c r="IH763" s="5"/>
      <c r="II763" s="5"/>
      <c r="IJ763" s="5"/>
      <c r="IK763" s="5"/>
      <c r="IL763" s="5"/>
      <c r="IM763" s="5"/>
      <c r="IN763" s="5"/>
      <c r="IO763" s="5"/>
      <c r="IP763" s="5"/>
      <c r="IQ763" s="5"/>
      <c r="IR763" s="5"/>
      <c r="IS763" s="5"/>
      <c r="IT763" s="5"/>
      <c r="IU763" s="5"/>
      <c r="IV763" s="5"/>
      <c r="IW763" s="5"/>
      <c r="IX763" s="5"/>
      <c r="IY763" s="5"/>
      <c r="IZ763" s="5"/>
      <c r="JA763" s="5"/>
      <c r="JB763" s="5"/>
      <c r="JC763" s="5"/>
      <c r="JD763" s="5"/>
      <c r="JE763" s="5"/>
      <c r="JF763" s="5"/>
      <c r="JG763" s="5"/>
      <c r="JH763" s="5"/>
      <c r="JI763" s="5"/>
      <c r="JJ763" s="5"/>
      <c r="JK763" s="5"/>
      <c r="JL763" s="5"/>
      <c r="JM763" s="5"/>
      <c r="JN763" s="5"/>
      <c r="JO763" s="5"/>
      <c r="JP763" s="5"/>
      <c r="JQ763" s="5"/>
      <c r="JR763" s="5"/>
      <c r="JS763" s="5"/>
      <c r="JT763" s="5"/>
      <c r="JU763" s="5"/>
      <c r="JV763" s="5"/>
      <c r="JW763" s="5"/>
      <c r="JX763" s="5"/>
      <c r="JY763" s="5"/>
      <c r="JZ763" s="5"/>
      <c r="KA763" s="5"/>
      <c r="KB763" s="5"/>
      <c r="KC763" s="5"/>
      <c r="KD763" s="5"/>
      <c r="KE763" s="5"/>
      <c r="KF763" s="5"/>
      <c r="KG763" s="5"/>
      <c r="KH763" s="5"/>
      <c r="KI763" s="5"/>
      <c r="KJ763" s="5"/>
      <c r="KK763" s="5"/>
      <c r="KL763" s="5"/>
      <c r="KM763" s="5"/>
      <c r="KN763" s="5"/>
      <c r="KO763" s="5"/>
      <c r="KP763" s="5"/>
      <c r="KQ763" s="5"/>
      <c r="KR763" s="5"/>
      <c r="KS763" s="5"/>
      <c r="KT763" s="5"/>
      <c r="KU763" s="5"/>
      <c r="KV763" s="5"/>
      <c r="KW763" s="5"/>
      <c r="KX763" s="5"/>
      <c r="KY763" s="5"/>
      <c r="KZ763" s="5"/>
      <c r="LA763" s="5"/>
      <c r="LB763" s="5"/>
      <c r="LC763" s="5"/>
      <c r="LD763" s="5"/>
      <c r="LE763" s="5"/>
      <c r="LF763" s="5"/>
      <c r="LG763" s="5"/>
      <c r="LH763" s="5"/>
      <c r="LI763" s="5"/>
      <c r="LJ763" s="5"/>
      <c r="LK763" s="5"/>
      <c r="LL763" s="5"/>
      <c r="LM763" s="5"/>
      <c r="LN763" s="5"/>
      <c r="LO763" s="5"/>
      <c r="LP763" s="5"/>
      <c r="LQ763" s="5"/>
      <c r="LR763" s="5"/>
      <c r="LS763" s="5"/>
      <c r="LT763" s="5"/>
      <c r="LU763" s="5"/>
      <c r="LV763" s="5"/>
      <c r="LW763" s="5"/>
      <c r="LX763" s="5"/>
      <c r="LY763" s="5"/>
      <c r="LZ763" s="5"/>
      <c r="MA763" s="5"/>
      <c r="MB763" s="5"/>
      <c r="MC763" s="5"/>
      <c r="MD763" s="5"/>
      <c r="ME763" s="5"/>
      <c r="MF763" s="5"/>
      <c r="MG763" s="5"/>
      <c r="MH763" s="5"/>
      <c r="MI763" s="5"/>
      <c r="MJ763" s="5"/>
      <c r="MK763" s="5"/>
      <c r="ML763" s="5"/>
      <c r="MM763" s="5"/>
      <c r="MN763" s="5"/>
      <c r="MO763" s="5"/>
      <c r="MP763" s="5"/>
      <c r="MQ763" s="5"/>
      <c r="MR763" s="5"/>
      <c r="MS763" s="5"/>
      <c r="MT763" s="5"/>
      <c r="MU763" s="5"/>
      <c r="MV763" s="5"/>
      <c r="MW763" s="5"/>
      <c r="MX763" s="5"/>
      <c r="MY763" s="5"/>
      <c r="MZ763" s="5"/>
      <c r="NA763" s="5"/>
      <c r="NB763" s="5"/>
      <c r="NC763" s="5"/>
      <c r="ND763" s="5"/>
      <c r="NE763" s="5"/>
      <c r="NF763" s="5"/>
      <c r="NG763" s="5"/>
      <c r="NH763" s="5"/>
      <c r="NI763" s="5"/>
      <c r="NJ763" s="5"/>
      <c r="NK763" s="5"/>
      <c r="NL763" s="5"/>
      <c r="NM763" s="5"/>
      <c r="NN763" s="5"/>
      <c r="NO763" s="5"/>
      <c r="NP763" s="5"/>
      <c r="NQ763" s="5"/>
      <c r="NR763" s="5"/>
      <c r="NS763" s="5"/>
      <c r="NT763" s="5"/>
      <c r="NU763" s="5"/>
      <c r="NV763" s="5"/>
      <c r="NW763" s="5"/>
      <c r="NX763" s="5"/>
      <c r="NY763" s="5"/>
      <c r="NZ763" s="5"/>
      <c r="OA763" s="5"/>
      <c r="OB763" s="5"/>
      <c r="OC763" s="5"/>
      <c r="OD763" s="5"/>
      <c r="OE763" s="5"/>
      <c r="OF763" s="5"/>
      <c r="OG763" s="5"/>
      <c r="OH763" s="5"/>
      <c r="OI763" s="5"/>
      <c r="OJ763" s="5"/>
      <c r="OK763" s="5"/>
      <c r="OL763" s="5"/>
      <c r="OM763" s="5"/>
      <c r="ON763" s="5"/>
      <c r="OO763" s="5"/>
      <c r="OP763" s="5"/>
      <c r="OQ763" s="5"/>
      <c r="OR763" s="5"/>
      <c r="OS763" s="5"/>
      <c r="OT763" s="5"/>
      <c r="OU763" s="5"/>
      <c r="OV763" s="5"/>
      <c r="OW763" s="5"/>
      <c r="OX763" s="5"/>
      <c r="OY763" s="5"/>
      <c r="OZ763" s="5"/>
      <c r="PA763" s="5"/>
      <c r="PB763" s="5"/>
      <c r="PC763" s="5"/>
      <c r="PD763" s="5"/>
      <c r="PE763" s="5"/>
      <c r="PF763" s="5"/>
      <c r="PG763" s="5"/>
      <c r="PH763" s="5"/>
      <c r="PI763" s="5"/>
      <c r="PJ763" s="5"/>
      <c r="PK763" s="5"/>
      <c r="PL763" s="5"/>
      <c r="PM763" s="5"/>
      <c r="PN763" s="5"/>
      <c r="PO763" s="5"/>
      <c r="PP763" s="5"/>
      <c r="PQ763" s="5"/>
      <c r="PR763" s="5"/>
      <c r="PS763" s="5"/>
      <c r="PT763" s="5"/>
      <c r="PU763" s="5"/>
      <c r="PV763" s="5"/>
      <c r="PW763" s="5"/>
      <c r="PX763" s="5"/>
      <c r="PY763" s="5"/>
      <c r="PZ763" s="5"/>
      <c r="QA763" s="5"/>
      <c r="QB763" s="5"/>
      <c r="QC763" s="5"/>
      <c r="QD763" s="5"/>
      <c r="QE763" s="5"/>
      <c r="QF763" s="5"/>
      <c r="QG763" s="5"/>
      <c r="QH763" s="5"/>
      <c r="QI763" s="5"/>
      <c r="QJ763" s="5"/>
      <c r="QK763" s="5"/>
      <c r="QL763" s="5"/>
      <c r="QM763" s="5"/>
      <c r="QN763" s="5"/>
      <c r="QO763" s="5"/>
      <c r="QP763" s="5"/>
      <c r="QQ763" s="5"/>
      <c r="QR763" s="5"/>
      <c r="QS763" s="5"/>
      <c r="QT763" s="5"/>
      <c r="QU763" s="5"/>
      <c r="QV763" s="5"/>
      <c r="QW763" s="5"/>
      <c r="QX763" s="5"/>
      <c r="QY763" s="5"/>
      <c r="QZ763" s="5"/>
      <c r="RA763" s="5"/>
      <c r="RB763" s="5"/>
      <c r="RC763" s="5"/>
      <c r="RD763" s="5"/>
      <c r="RE763" s="5"/>
      <c r="RF763" s="5"/>
      <c r="RG763" s="5"/>
      <c r="RH763" s="5"/>
      <c r="RI763" s="5"/>
      <c r="RJ763" s="5"/>
      <c r="RK763" s="5"/>
      <c r="RL763" s="5"/>
      <c r="RM763" s="5"/>
      <c r="RN763" s="5"/>
      <c r="RO763" s="5"/>
      <c r="RP763" s="5"/>
      <c r="RQ763" s="5"/>
      <c r="RR763" s="5"/>
      <c r="RS763" s="5"/>
      <c r="RT763" s="5"/>
      <c r="RU763" s="5"/>
      <c r="RV763" s="5"/>
      <c r="RW763" s="5"/>
      <c r="RX763" s="5"/>
      <c r="RY763" s="5"/>
      <c r="RZ763" s="5"/>
      <c r="SA763" s="5"/>
      <c r="SB763" s="5"/>
      <c r="SC763" s="5"/>
      <c r="SD763" s="5"/>
      <c r="SE763" s="5"/>
      <c r="SF763" s="5"/>
      <c r="SG763" s="5"/>
      <c r="SH763" s="5"/>
      <c r="SI763" s="5"/>
      <c r="SJ763" s="5"/>
      <c r="SK763" s="5"/>
      <c r="SL763" s="5"/>
      <c r="SM763" s="5"/>
      <c r="SN763" s="5"/>
      <c r="SO763" s="5"/>
      <c r="SP763" s="5"/>
      <c r="SQ763" s="5"/>
      <c r="SR763" s="5"/>
      <c r="SS763" s="5"/>
      <c r="ST763" s="5"/>
      <c r="SU763" s="5"/>
      <c r="SV763" s="5"/>
      <c r="SW763" s="5"/>
      <c r="SX763" s="5"/>
      <c r="SY763" s="5"/>
      <c r="SZ763" s="5"/>
      <c r="TA763" s="5"/>
      <c r="TB763" s="5"/>
      <c r="TC763" s="5"/>
      <c r="TD763" s="5"/>
      <c r="TE763" s="5"/>
      <c r="TF763" s="5"/>
      <c r="TG763" s="5"/>
      <c r="TH763" s="5"/>
      <c r="TI763" s="5"/>
      <c r="TJ763" s="5"/>
      <c r="TK763" s="5"/>
      <c r="TL763" s="5"/>
      <c r="TM763" s="5"/>
      <c r="TN763" s="5"/>
      <c r="TO763" s="5"/>
      <c r="TP763" s="5"/>
      <c r="TQ763" s="5"/>
      <c r="TR763" s="5"/>
      <c r="TS763" s="5"/>
      <c r="TT763" s="5"/>
      <c r="TU763" s="5"/>
      <c r="TV763" s="5"/>
      <c r="TW763" s="5"/>
      <c r="TX763" s="5"/>
      <c r="TY763" s="5"/>
      <c r="TZ763" s="5"/>
      <c r="UA763" s="5"/>
      <c r="UB763" s="5"/>
      <c r="UC763" s="5"/>
      <c r="UD763" s="5"/>
      <c r="UE763" s="5"/>
      <c r="UF763" s="5"/>
      <c r="UG763" s="5"/>
      <c r="UH763" s="5"/>
      <c r="UI763" s="5"/>
      <c r="UJ763" s="5"/>
      <c r="UK763" s="5"/>
      <c r="UL763" s="5"/>
      <c r="UM763" s="5"/>
      <c r="UN763" s="5"/>
      <c r="UO763" s="5"/>
      <c r="UP763" s="5"/>
      <c r="UQ763" s="5"/>
      <c r="UR763" s="5"/>
      <c r="US763" s="5"/>
      <c r="UT763" s="5"/>
      <c r="UU763" s="5"/>
      <c r="UV763" s="5"/>
      <c r="UW763" s="5"/>
      <c r="UX763" s="5"/>
      <c r="UY763" s="5"/>
      <c r="UZ763" s="5"/>
      <c r="VA763" s="5"/>
      <c r="VB763" s="5"/>
      <c r="VC763" s="5"/>
      <c r="VD763" s="5"/>
      <c r="VE763" s="5"/>
      <c r="VF763" s="5"/>
      <c r="VG763" s="5"/>
      <c r="VH763" s="5"/>
      <c r="VI763" s="5"/>
      <c r="VJ763" s="5"/>
      <c r="VK763" s="5"/>
      <c r="VL763" s="5"/>
      <c r="VM763" s="5"/>
      <c r="VN763" s="5"/>
      <c r="VO763" s="5"/>
      <c r="VP763" s="5"/>
      <c r="VQ763" s="5"/>
      <c r="VR763" s="5"/>
      <c r="VS763" s="5"/>
      <c r="VT763" s="5"/>
      <c r="VU763" s="5"/>
      <c r="VV763" s="5"/>
      <c r="VW763" s="5"/>
      <c r="VX763" s="5"/>
      <c r="VY763" s="5"/>
      <c r="VZ763" s="5"/>
      <c r="WA763" s="5"/>
      <c r="WB763" s="5"/>
      <c r="WC763" s="5"/>
      <c r="WD763" s="5"/>
      <c r="WE763" s="5"/>
      <c r="WF763" s="5"/>
      <c r="WG763" s="5"/>
      <c r="WH763" s="5"/>
      <c r="WI763" s="5"/>
      <c r="WJ763" s="5"/>
      <c r="WK763" s="5"/>
      <c r="WL763" s="5"/>
      <c r="WM763" s="5"/>
      <c r="WN763" s="5"/>
      <c r="WO763" s="5"/>
      <c r="WP763" s="5"/>
      <c r="WQ763" s="5"/>
      <c r="WR763" s="5"/>
      <c r="WS763" s="5"/>
      <c r="WT763" s="5"/>
      <c r="WU763" s="5"/>
      <c r="WV763" s="5"/>
      <c r="WW763" s="5"/>
      <c r="WX763" s="5"/>
      <c r="WY763" s="5"/>
      <c r="WZ763" s="5"/>
      <c r="XA763" s="5"/>
      <c r="XB763" s="5"/>
      <c r="XC763" s="5"/>
      <c r="XD763" s="5"/>
      <c r="XE763" s="5"/>
      <c r="XF763" s="5"/>
      <c r="XG763" s="5"/>
      <c r="XH763" s="5"/>
      <c r="XI763" s="5"/>
      <c r="XJ763" s="5"/>
      <c r="XK763" s="5"/>
      <c r="XL763" s="5"/>
      <c r="XM763" s="5"/>
      <c r="XN763" s="5"/>
      <c r="XO763" s="5"/>
      <c r="XP763" s="5"/>
      <c r="XQ763" s="5"/>
      <c r="XR763" s="5"/>
      <c r="XS763" s="5"/>
      <c r="XT763" s="5"/>
      <c r="XU763" s="5"/>
      <c r="XV763" s="5"/>
      <c r="XW763" s="5"/>
    </row>
    <row r="764" spans="39:647" x14ac:dyDescent="0.45">
      <c r="AM764" s="5"/>
      <c r="AN764" s="5"/>
      <c r="AO764" s="5"/>
      <c r="AP764" s="5"/>
      <c r="AQ764" s="5"/>
      <c r="AR764" s="5"/>
      <c r="AS764" s="5"/>
      <c r="AT764" s="5"/>
      <c r="AU764" s="5"/>
      <c r="AV764" s="5"/>
      <c r="AW764" s="5"/>
      <c r="AX764" s="5"/>
      <c r="AY764" s="5"/>
      <c r="AZ764" s="5"/>
      <c r="BA764" s="5"/>
      <c r="BB764" s="5"/>
      <c r="BC764" s="5"/>
      <c r="BD764" s="5"/>
      <c r="BE764" s="5"/>
      <c r="BF764" s="5"/>
      <c r="BG764" s="5"/>
      <c r="BH764" s="5"/>
      <c r="BI764" s="5"/>
      <c r="BJ764" s="5"/>
      <c r="BK764" s="5"/>
      <c r="BL764" s="5"/>
      <c r="BM764" s="5"/>
      <c r="BN764" s="5"/>
      <c r="BO764" s="5"/>
      <c r="BP764" s="5"/>
      <c r="BQ764" s="5"/>
      <c r="BR764" s="5"/>
      <c r="BS764" s="5"/>
      <c r="BT764" s="5"/>
      <c r="BU764" s="5"/>
      <c r="BV764" s="5"/>
      <c r="BW764" s="5"/>
      <c r="BX764" s="5"/>
      <c r="BY764" s="5"/>
      <c r="BZ764" s="5"/>
      <c r="CA764" s="5"/>
      <c r="CB764" s="5"/>
      <c r="CC764" s="5"/>
      <c r="CD764" s="5"/>
      <c r="CE764" s="5"/>
      <c r="CF764" s="5"/>
      <c r="CG764" s="5"/>
      <c r="CH764" s="5"/>
      <c r="CI764" s="5"/>
      <c r="CJ764" s="5"/>
      <c r="CK764" s="5"/>
      <c r="CL764" s="5"/>
      <c r="CM764" s="5"/>
      <c r="CN764" s="5"/>
      <c r="CO764" s="5"/>
      <c r="CP764" s="5"/>
      <c r="CQ764" s="5"/>
      <c r="CR764" s="5"/>
      <c r="CS764" s="5"/>
      <c r="CT764" s="5"/>
      <c r="CU764" s="5"/>
      <c r="CV764" s="5"/>
      <c r="CW764" s="5"/>
      <c r="CX764" s="5"/>
      <c r="CY764" s="5"/>
      <c r="CZ764" s="5"/>
      <c r="DA764" s="5"/>
      <c r="DB764" s="5"/>
      <c r="DC764" s="5"/>
      <c r="DD764" s="5"/>
      <c r="DE764" s="5"/>
      <c r="DF764" s="5"/>
      <c r="DG764" s="5"/>
      <c r="DH764" s="5"/>
      <c r="DI764" s="5"/>
      <c r="DJ764" s="5"/>
      <c r="DK764" s="5"/>
      <c r="DL764" s="5"/>
      <c r="DM764" s="5"/>
      <c r="DN764" s="5"/>
      <c r="DO764" s="5"/>
      <c r="DP764" s="5"/>
      <c r="DQ764" s="5"/>
      <c r="DR764" s="5"/>
      <c r="DS764" s="5"/>
      <c r="DT764" s="5"/>
      <c r="DU764" s="5"/>
      <c r="DV764" s="5"/>
      <c r="DW764" s="5"/>
      <c r="DX764" s="5"/>
      <c r="DY764" s="5"/>
      <c r="DZ764" s="5"/>
      <c r="EA764" s="5"/>
      <c r="EB764" s="5"/>
      <c r="EC764" s="5"/>
      <c r="ED764" s="5"/>
      <c r="EE764" s="5"/>
      <c r="EF764" s="5"/>
      <c r="EG764" s="5"/>
      <c r="EH764" s="5"/>
      <c r="EI764" s="5"/>
      <c r="EJ764" s="5"/>
      <c r="EK764" s="5"/>
      <c r="EL764" s="5"/>
      <c r="EM764" s="5"/>
      <c r="EN764" s="5"/>
      <c r="EO764" s="5"/>
      <c r="EP764" s="5"/>
      <c r="EQ764" s="5"/>
      <c r="ER764" s="5"/>
      <c r="ES764" s="5"/>
      <c r="ET764" s="5"/>
      <c r="EU764" s="5"/>
      <c r="EV764" s="5"/>
      <c r="EW764" s="5"/>
      <c r="EX764" s="5"/>
      <c r="EY764" s="5"/>
      <c r="EZ764" s="5"/>
      <c r="FA764" s="5"/>
      <c r="FB764" s="5"/>
      <c r="FC764" s="5"/>
      <c r="FD764" s="5"/>
      <c r="FE764" s="5"/>
      <c r="FF764" s="5"/>
      <c r="FG764" s="5"/>
      <c r="FH764" s="5"/>
      <c r="FI764" s="5"/>
      <c r="FJ764" s="5"/>
      <c r="FK764" s="5"/>
      <c r="FL764" s="5"/>
      <c r="FM764" s="5"/>
      <c r="FN764" s="5"/>
      <c r="FO764" s="5"/>
      <c r="FP764" s="5"/>
      <c r="FQ764" s="5"/>
      <c r="FR764" s="5"/>
      <c r="FS764" s="5"/>
      <c r="FT764" s="5"/>
      <c r="FU764" s="5"/>
      <c r="FV764" s="5"/>
      <c r="FW764" s="5"/>
      <c r="FX764" s="5"/>
      <c r="FY764" s="5"/>
      <c r="FZ764" s="5"/>
      <c r="GA764" s="5"/>
      <c r="GB764" s="5"/>
      <c r="GC764" s="5"/>
      <c r="GD764" s="5"/>
      <c r="GE764" s="5"/>
      <c r="GF764" s="5"/>
      <c r="GG764" s="5"/>
      <c r="GH764" s="5"/>
      <c r="GI764" s="5"/>
      <c r="GJ764" s="5"/>
      <c r="GK764" s="5"/>
      <c r="GL764" s="5"/>
      <c r="GM764" s="5"/>
      <c r="GN764" s="5"/>
      <c r="GO764" s="5"/>
      <c r="GP764" s="5"/>
      <c r="GQ764" s="5"/>
      <c r="GR764" s="5"/>
      <c r="GS764" s="5"/>
      <c r="GT764" s="5"/>
      <c r="GU764" s="5"/>
      <c r="GV764" s="5"/>
      <c r="GW764" s="5"/>
      <c r="GX764" s="5"/>
      <c r="GY764" s="5"/>
      <c r="GZ764" s="5"/>
      <c r="HA764" s="5"/>
      <c r="HB764" s="5"/>
      <c r="HC764" s="5"/>
      <c r="HD764" s="5"/>
      <c r="HE764" s="5"/>
      <c r="HF764" s="5"/>
      <c r="HG764" s="5"/>
      <c r="HH764" s="5"/>
      <c r="HI764" s="5"/>
      <c r="HJ764" s="5"/>
      <c r="HK764" s="5"/>
      <c r="HL764" s="5"/>
      <c r="HM764" s="5"/>
      <c r="HN764" s="5"/>
      <c r="HO764" s="5"/>
      <c r="HP764" s="5"/>
      <c r="HQ764" s="5"/>
      <c r="HR764" s="5"/>
      <c r="HS764" s="5"/>
      <c r="HT764" s="5"/>
      <c r="HU764" s="5"/>
      <c r="HV764" s="5"/>
      <c r="HW764" s="5"/>
      <c r="HX764" s="5"/>
      <c r="HY764" s="5"/>
      <c r="HZ764" s="5"/>
      <c r="IA764" s="5"/>
      <c r="IB764" s="5"/>
      <c r="IC764" s="5"/>
      <c r="ID764" s="5"/>
      <c r="IE764" s="5"/>
      <c r="IF764" s="5"/>
      <c r="IG764" s="5"/>
      <c r="IH764" s="5"/>
      <c r="II764" s="5"/>
      <c r="IJ764" s="5"/>
      <c r="IK764" s="5"/>
      <c r="IL764" s="5"/>
      <c r="IM764" s="5"/>
      <c r="IN764" s="5"/>
      <c r="IO764" s="5"/>
      <c r="IP764" s="5"/>
      <c r="IQ764" s="5"/>
      <c r="IR764" s="5"/>
      <c r="IS764" s="5"/>
      <c r="IT764" s="5"/>
      <c r="IU764" s="5"/>
      <c r="IV764" s="5"/>
      <c r="IW764" s="5"/>
      <c r="IX764" s="5"/>
      <c r="IY764" s="5"/>
      <c r="IZ764" s="5"/>
      <c r="JA764" s="5"/>
      <c r="JB764" s="5"/>
      <c r="JC764" s="5"/>
      <c r="JD764" s="5"/>
      <c r="JE764" s="5"/>
      <c r="JF764" s="5"/>
      <c r="JG764" s="5"/>
      <c r="JH764" s="5"/>
      <c r="JI764" s="5"/>
      <c r="JJ764" s="5"/>
      <c r="JK764" s="5"/>
      <c r="JL764" s="5"/>
      <c r="JM764" s="5"/>
      <c r="JN764" s="5"/>
      <c r="JO764" s="5"/>
      <c r="JP764" s="5"/>
      <c r="JQ764" s="5"/>
      <c r="JR764" s="5"/>
      <c r="JS764" s="5"/>
      <c r="JT764" s="5"/>
      <c r="JU764" s="5"/>
      <c r="JV764" s="5"/>
      <c r="JW764" s="5"/>
      <c r="JX764" s="5"/>
      <c r="JY764" s="5"/>
      <c r="JZ764" s="5"/>
      <c r="KA764" s="5"/>
      <c r="KB764" s="5"/>
      <c r="KC764" s="5"/>
      <c r="KD764" s="5"/>
      <c r="KE764" s="5"/>
      <c r="KF764" s="5"/>
      <c r="KG764" s="5"/>
      <c r="KH764" s="5"/>
      <c r="KI764" s="5"/>
      <c r="KJ764" s="5"/>
      <c r="KK764" s="5"/>
      <c r="KL764" s="5"/>
      <c r="KM764" s="5"/>
      <c r="KN764" s="5"/>
      <c r="KO764" s="5"/>
      <c r="KP764" s="5"/>
      <c r="KQ764" s="5"/>
      <c r="KR764" s="5"/>
      <c r="KS764" s="5"/>
      <c r="KT764" s="5"/>
      <c r="KU764" s="5"/>
      <c r="KV764" s="5"/>
      <c r="KW764" s="5"/>
      <c r="KX764" s="5"/>
      <c r="KY764" s="5"/>
      <c r="KZ764" s="5"/>
      <c r="LA764" s="5"/>
      <c r="LB764" s="5"/>
      <c r="LC764" s="5"/>
      <c r="LD764" s="5"/>
      <c r="LE764" s="5"/>
      <c r="LF764" s="5"/>
      <c r="LG764" s="5"/>
      <c r="LH764" s="5"/>
      <c r="LI764" s="5"/>
      <c r="LJ764" s="5"/>
      <c r="LK764" s="5"/>
      <c r="LL764" s="5"/>
      <c r="LM764" s="5"/>
      <c r="LN764" s="5"/>
      <c r="LO764" s="5"/>
      <c r="LP764" s="5"/>
      <c r="LQ764" s="5"/>
      <c r="LR764" s="5"/>
      <c r="LS764" s="5"/>
      <c r="LT764" s="5"/>
      <c r="LU764" s="5"/>
      <c r="LV764" s="5"/>
      <c r="LW764" s="5"/>
      <c r="LX764" s="5"/>
      <c r="LY764" s="5"/>
      <c r="LZ764" s="5"/>
      <c r="MA764" s="5"/>
      <c r="MB764" s="5"/>
      <c r="MC764" s="5"/>
      <c r="MD764" s="5"/>
      <c r="ME764" s="5"/>
      <c r="MF764" s="5"/>
      <c r="MG764" s="5"/>
      <c r="MH764" s="5"/>
      <c r="MI764" s="5"/>
      <c r="MJ764" s="5"/>
      <c r="MK764" s="5"/>
      <c r="ML764" s="5"/>
      <c r="MM764" s="5"/>
      <c r="MN764" s="5"/>
      <c r="MO764" s="5"/>
      <c r="MP764" s="5"/>
      <c r="MQ764" s="5"/>
      <c r="MR764" s="5"/>
      <c r="MS764" s="5"/>
      <c r="MT764" s="5"/>
      <c r="MU764" s="5"/>
      <c r="MV764" s="5"/>
      <c r="MW764" s="5"/>
      <c r="MX764" s="5"/>
      <c r="MY764" s="5"/>
      <c r="MZ764" s="5"/>
      <c r="NA764" s="5"/>
      <c r="NB764" s="5"/>
      <c r="NC764" s="5"/>
      <c r="ND764" s="5"/>
      <c r="NE764" s="5"/>
      <c r="NF764" s="5"/>
      <c r="NG764" s="5"/>
      <c r="NH764" s="5"/>
      <c r="NI764" s="5"/>
      <c r="NJ764" s="5"/>
      <c r="NK764" s="5"/>
      <c r="NL764" s="5"/>
      <c r="NM764" s="5"/>
      <c r="NN764" s="5"/>
      <c r="NO764" s="5"/>
      <c r="NP764" s="5"/>
      <c r="NQ764" s="5"/>
      <c r="NR764" s="5"/>
      <c r="NS764" s="5"/>
      <c r="NT764" s="5"/>
      <c r="NU764" s="5"/>
      <c r="NV764" s="5"/>
      <c r="NW764" s="5"/>
      <c r="NX764" s="5"/>
      <c r="NY764" s="5"/>
      <c r="NZ764" s="5"/>
      <c r="OA764" s="5"/>
      <c r="OB764" s="5"/>
      <c r="OC764" s="5"/>
      <c r="OD764" s="5"/>
      <c r="OE764" s="5"/>
      <c r="OF764" s="5"/>
      <c r="OG764" s="5"/>
      <c r="OH764" s="5"/>
      <c r="OI764" s="5"/>
      <c r="OJ764" s="5"/>
      <c r="OK764" s="5"/>
      <c r="OL764" s="5"/>
      <c r="OM764" s="5"/>
      <c r="ON764" s="5"/>
      <c r="OO764" s="5"/>
      <c r="OP764" s="5"/>
      <c r="OQ764" s="5"/>
      <c r="OR764" s="5"/>
      <c r="OS764" s="5"/>
      <c r="OT764" s="5"/>
      <c r="OU764" s="5"/>
      <c r="OV764" s="5"/>
      <c r="OW764" s="5"/>
      <c r="OX764" s="5"/>
      <c r="OY764" s="5"/>
      <c r="OZ764" s="5"/>
      <c r="PA764" s="5"/>
      <c r="PB764" s="5"/>
      <c r="PC764" s="5"/>
      <c r="PD764" s="5"/>
      <c r="PE764" s="5"/>
      <c r="PF764" s="5"/>
      <c r="PG764" s="5"/>
      <c r="PH764" s="5"/>
      <c r="PI764" s="5"/>
      <c r="PJ764" s="5"/>
      <c r="PK764" s="5"/>
      <c r="PL764" s="5"/>
      <c r="PM764" s="5"/>
      <c r="PN764" s="5"/>
      <c r="PO764" s="5"/>
      <c r="PP764" s="5"/>
      <c r="PQ764" s="5"/>
      <c r="PR764" s="5"/>
      <c r="PS764" s="5"/>
      <c r="PT764" s="5"/>
      <c r="PU764" s="5"/>
      <c r="PV764" s="5"/>
      <c r="PW764" s="5"/>
      <c r="PX764" s="5"/>
      <c r="PY764" s="5"/>
      <c r="PZ764" s="5"/>
      <c r="QA764" s="5"/>
      <c r="QB764" s="5"/>
      <c r="QC764" s="5"/>
      <c r="QD764" s="5"/>
      <c r="QE764" s="5"/>
      <c r="QF764" s="5"/>
      <c r="QG764" s="5"/>
      <c r="QH764" s="5"/>
      <c r="QI764" s="5"/>
      <c r="QJ764" s="5"/>
      <c r="QK764" s="5"/>
      <c r="QL764" s="5"/>
      <c r="QM764" s="5"/>
      <c r="QN764" s="5"/>
      <c r="QO764" s="5"/>
      <c r="QP764" s="5"/>
      <c r="QQ764" s="5"/>
      <c r="QR764" s="5"/>
      <c r="QS764" s="5"/>
      <c r="QT764" s="5"/>
      <c r="QU764" s="5"/>
      <c r="QV764" s="5"/>
      <c r="QW764" s="5"/>
      <c r="QX764" s="5"/>
      <c r="QY764" s="5"/>
      <c r="QZ764" s="5"/>
      <c r="RA764" s="5"/>
      <c r="RB764" s="5"/>
      <c r="RC764" s="5"/>
      <c r="RD764" s="5"/>
      <c r="RE764" s="5"/>
      <c r="RF764" s="5"/>
      <c r="RG764" s="5"/>
      <c r="RH764" s="5"/>
      <c r="RI764" s="5"/>
      <c r="RJ764" s="5"/>
      <c r="RK764" s="5"/>
      <c r="RL764" s="5"/>
      <c r="RM764" s="5"/>
      <c r="RN764" s="5"/>
      <c r="RO764" s="5"/>
      <c r="RP764" s="5"/>
      <c r="RQ764" s="5"/>
      <c r="RR764" s="5"/>
      <c r="RS764" s="5"/>
      <c r="RT764" s="5"/>
      <c r="RU764" s="5"/>
      <c r="RV764" s="5"/>
      <c r="RW764" s="5"/>
      <c r="RX764" s="5"/>
      <c r="RY764" s="5"/>
      <c r="RZ764" s="5"/>
      <c r="SA764" s="5"/>
      <c r="SB764" s="5"/>
      <c r="SC764" s="5"/>
      <c r="SD764" s="5"/>
      <c r="SE764" s="5"/>
      <c r="SF764" s="5"/>
      <c r="SG764" s="5"/>
      <c r="SH764" s="5"/>
      <c r="SI764" s="5"/>
      <c r="SJ764" s="5"/>
      <c r="SK764" s="5"/>
      <c r="SL764" s="5"/>
      <c r="SM764" s="5"/>
      <c r="SN764" s="5"/>
      <c r="SO764" s="5"/>
      <c r="SP764" s="5"/>
      <c r="SQ764" s="5"/>
      <c r="SR764" s="5"/>
      <c r="SS764" s="5"/>
      <c r="ST764" s="5"/>
      <c r="SU764" s="5"/>
      <c r="SV764" s="5"/>
      <c r="SW764" s="5"/>
      <c r="SX764" s="5"/>
      <c r="SY764" s="5"/>
      <c r="SZ764" s="5"/>
      <c r="TA764" s="5"/>
      <c r="TB764" s="5"/>
      <c r="TC764" s="5"/>
      <c r="TD764" s="5"/>
      <c r="TE764" s="5"/>
      <c r="TF764" s="5"/>
      <c r="TG764" s="5"/>
      <c r="TH764" s="5"/>
      <c r="TI764" s="5"/>
      <c r="TJ764" s="5"/>
      <c r="TK764" s="5"/>
      <c r="TL764" s="5"/>
      <c r="TM764" s="5"/>
      <c r="TN764" s="5"/>
      <c r="TO764" s="5"/>
      <c r="TP764" s="5"/>
      <c r="TQ764" s="5"/>
      <c r="TR764" s="5"/>
      <c r="TS764" s="5"/>
      <c r="TT764" s="5"/>
      <c r="TU764" s="5"/>
      <c r="TV764" s="5"/>
      <c r="TW764" s="5"/>
      <c r="TX764" s="5"/>
      <c r="TY764" s="5"/>
      <c r="TZ764" s="5"/>
      <c r="UA764" s="5"/>
      <c r="UB764" s="5"/>
      <c r="UC764" s="5"/>
      <c r="UD764" s="5"/>
      <c r="UE764" s="5"/>
      <c r="UF764" s="5"/>
      <c r="UG764" s="5"/>
      <c r="UH764" s="5"/>
      <c r="UI764" s="5"/>
      <c r="UJ764" s="5"/>
      <c r="UK764" s="5"/>
      <c r="UL764" s="5"/>
      <c r="UM764" s="5"/>
      <c r="UN764" s="5"/>
      <c r="UO764" s="5"/>
      <c r="UP764" s="5"/>
      <c r="UQ764" s="5"/>
      <c r="UR764" s="5"/>
      <c r="US764" s="5"/>
      <c r="UT764" s="5"/>
      <c r="UU764" s="5"/>
      <c r="UV764" s="5"/>
      <c r="UW764" s="5"/>
      <c r="UX764" s="5"/>
      <c r="UY764" s="5"/>
      <c r="UZ764" s="5"/>
      <c r="VA764" s="5"/>
      <c r="VB764" s="5"/>
      <c r="VC764" s="5"/>
      <c r="VD764" s="5"/>
      <c r="VE764" s="5"/>
      <c r="VF764" s="5"/>
      <c r="VG764" s="5"/>
      <c r="VH764" s="5"/>
      <c r="VI764" s="5"/>
      <c r="VJ764" s="5"/>
      <c r="VK764" s="5"/>
      <c r="VL764" s="5"/>
      <c r="VM764" s="5"/>
      <c r="VN764" s="5"/>
      <c r="VO764" s="5"/>
      <c r="VP764" s="5"/>
      <c r="VQ764" s="5"/>
      <c r="VR764" s="5"/>
      <c r="VS764" s="5"/>
      <c r="VT764" s="5"/>
      <c r="VU764" s="5"/>
      <c r="VV764" s="5"/>
      <c r="VW764" s="5"/>
      <c r="VX764" s="5"/>
      <c r="VY764" s="5"/>
      <c r="VZ764" s="5"/>
      <c r="WA764" s="5"/>
      <c r="WB764" s="5"/>
      <c r="WC764" s="5"/>
      <c r="WD764" s="5"/>
      <c r="WE764" s="5"/>
      <c r="WF764" s="5"/>
      <c r="WG764" s="5"/>
      <c r="WH764" s="5"/>
      <c r="WI764" s="5"/>
      <c r="WJ764" s="5"/>
      <c r="WK764" s="5"/>
      <c r="WL764" s="5"/>
      <c r="WM764" s="5"/>
      <c r="WN764" s="5"/>
      <c r="WO764" s="5"/>
      <c r="WP764" s="5"/>
      <c r="WQ764" s="5"/>
      <c r="WR764" s="5"/>
      <c r="WS764" s="5"/>
      <c r="WT764" s="5"/>
      <c r="WU764" s="5"/>
      <c r="WV764" s="5"/>
      <c r="WW764" s="5"/>
      <c r="WX764" s="5"/>
      <c r="WY764" s="5"/>
      <c r="WZ764" s="5"/>
      <c r="XA764" s="5"/>
      <c r="XB764" s="5"/>
      <c r="XC764" s="5"/>
      <c r="XD764" s="5"/>
      <c r="XE764" s="5"/>
      <c r="XF764" s="5"/>
      <c r="XG764" s="5"/>
      <c r="XH764" s="5"/>
      <c r="XI764" s="5"/>
      <c r="XJ764" s="5"/>
      <c r="XK764" s="5"/>
      <c r="XL764" s="5"/>
      <c r="XM764" s="5"/>
      <c r="XN764" s="5"/>
      <c r="XO764" s="5"/>
      <c r="XP764" s="5"/>
      <c r="XQ764" s="5"/>
      <c r="XR764" s="5"/>
      <c r="XS764" s="5"/>
      <c r="XT764" s="5"/>
      <c r="XU764" s="5"/>
      <c r="XV764" s="5"/>
      <c r="XW764" s="5"/>
    </row>
    <row r="765" spans="39:647" x14ac:dyDescent="0.45">
      <c r="AM765" s="5"/>
      <c r="AN765" s="5"/>
      <c r="AO765" s="5"/>
      <c r="AP765" s="5"/>
      <c r="AQ765" s="5"/>
      <c r="AR765" s="5"/>
      <c r="AS765" s="5"/>
      <c r="AT765" s="5"/>
      <c r="AU765" s="5"/>
      <c r="AV765" s="5"/>
      <c r="AW765" s="5"/>
      <c r="AX765" s="5"/>
      <c r="AY765" s="5"/>
      <c r="AZ765" s="5"/>
      <c r="BA765" s="5"/>
      <c r="BB765" s="5"/>
      <c r="BC765" s="5"/>
      <c r="BD765" s="5"/>
      <c r="BE765" s="5"/>
      <c r="BF765" s="5"/>
      <c r="BG765" s="5"/>
      <c r="BH765" s="5"/>
      <c r="BI765" s="5"/>
      <c r="BJ765" s="5"/>
      <c r="BK765" s="5"/>
      <c r="BL765" s="5"/>
      <c r="BM765" s="5"/>
      <c r="BN765" s="5"/>
      <c r="BO765" s="5"/>
      <c r="BP765" s="5"/>
      <c r="BQ765" s="5"/>
      <c r="BR765" s="5"/>
      <c r="BS765" s="5"/>
      <c r="BT765" s="5"/>
      <c r="BU765" s="5"/>
      <c r="BV765" s="5"/>
      <c r="BW765" s="5"/>
      <c r="BX765" s="5"/>
      <c r="BY765" s="5"/>
      <c r="BZ765" s="5"/>
      <c r="CA765" s="5"/>
      <c r="CB765" s="5"/>
      <c r="CC765" s="5"/>
      <c r="CD765" s="5"/>
      <c r="CE765" s="5"/>
      <c r="CF765" s="5"/>
      <c r="CG765" s="5"/>
      <c r="CH765" s="5"/>
      <c r="CI765" s="5"/>
      <c r="CJ765" s="5"/>
      <c r="CK765" s="5"/>
      <c r="CL765" s="5"/>
      <c r="CM765" s="5"/>
      <c r="CN765" s="5"/>
      <c r="CO765" s="5"/>
      <c r="CP765" s="5"/>
      <c r="CQ765" s="5"/>
      <c r="CR765" s="5"/>
      <c r="CS765" s="5"/>
      <c r="CT765" s="5"/>
      <c r="CU765" s="5"/>
      <c r="CV765" s="5"/>
      <c r="CW765" s="5"/>
      <c r="CX765" s="5"/>
      <c r="CY765" s="5"/>
      <c r="CZ765" s="5"/>
      <c r="DA765" s="5"/>
      <c r="DB765" s="5"/>
      <c r="DC765" s="5"/>
      <c r="DD765" s="5"/>
      <c r="DE765" s="5"/>
      <c r="DF765" s="5"/>
      <c r="DG765" s="5"/>
      <c r="DH765" s="5"/>
      <c r="DI765" s="5"/>
      <c r="DJ765" s="5"/>
      <c r="DK765" s="5"/>
      <c r="DL765" s="5"/>
      <c r="DM765" s="5"/>
      <c r="DN765" s="5"/>
      <c r="DO765" s="5"/>
      <c r="DP765" s="5"/>
      <c r="DQ765" s="5"/>
      <c r="DR765" s="5"/>
      <c r="DS765" s="5"/>
      <c r="DT765" s="5"/>
      <c r="DU765" s="5"/>
      <c r="DV765" s="5"/>
      <c r="DW765" s="5"/>
      <c r="DX765" s="5"/>
      <c r="DY765" s="5"/>
      <c r="DZ765" s="5"/>
      <c r="EA765" s="5"/>
      <c r="EB765" s="5"/>
      <c r="EC765" s="5"/>
      <c r="ED765" s="5"/>
      <c r="EE765" s="5"/>
      <c r="EF765" s="5"/>
      <c r="EG765" s="5"/>
      <c r="EH765" s="5"/>
      <c r="EI765" s="5"/>
      <c r="EJ765" s="5"/>
      <c r="EK765" s="5"/>
      <c r="EL765" s="5"/>
      <c r="EM765" s="5"/>
      <c r="EN765" s="5"/>
      <c r="EO765" s="5"/>
      <c r="EP765" s="5"/>
      <c r="EQ765" s="5"/>
      <c r="ER765" s="5"/>
      <c r="ES765" s="5"/>
      <c r="ET765" s="5"/>
      <c r="EU765" s="5"/>
      <c r="EV765" s="5"/>
      <c r="EW765" s="5"/>
      <c r="EX765" s="5"/>
      <c r="EY765" s="5"/>
      <c r="EZ765" s="5"/>
      <c r="FA765" s="5"/>
      <c r="FB765" s="5"/>
      <c r="FC765" s="5"/>
      <c r="FD765" s="5"/>
      <c r="FE765" s="5"/>
      <c r="FF765" s="5"/>
      <c r="FG765" s="5"/>
      <c r="FH765" s="5"/>
      <c r="FI765" s="5"/>
      <c r="FJ765" s="5"/>
      <c r="FK765" s="5"/>
      <c r="FL765" s="5"/>
      <c r="FM765" s="5"/>
      <c r="FN765" s="5"/>
      <c r="FO765" s="5"/>
      <c r="FP765" s="5"/>
      <c r="FQ765" s="5"/>
      <c r="FR765" s="5"/>
      <c r="FS765" s="5"/>
      <c r="FT765" s="5"/>
      <c r="FU765" s="5"/>
      <c r="FV765" s="5"/>
      <c r="FW765" s="5"/>
      <c r="FX765" s="5"/>
      <c r="FY765" s="5"/>
      <c r="FZ765" s="5"/>
      <c r="GA765" s="5"/>
      <c r="GB765" s="5"/>
      <c r="GC765" s="5"/>
      <c r="GD765" s="5"/>
      <c r="GE765" s="5"/>
      <c r="GF765" s="5"/>
      <c r="GG765" s="5"/>
      <c r="GH765" s="5"/>
      <c r="GI765" s="5"/>
      <c r="GJ765" s="5"/>
      <c r="GK765" s="5"/>
      <c r="GL765" s="5"/>
      <c r="GM765" s="5"/>
      <c r="GN765" s="5"/>
      <c r="GO765" s="5"/>
      <c r="GP765" s="5"/>
      <c r="GQ765" s="5"/>
      <c r="GR765" s="5"/>
      <c r="GS765" s="5"/>
      <c r="GT765" s="5"/>
      <c r="GU765" s="5"/>
      <c r="GV765" s="5"/>
      <c r="GW765" s="5"/>
      <c r="GX765" s="5"/>
      <c r="GY765" s="5"/>
      <c r="GZ765" s="5"/>
      <c r="HA765" s="5"/>
      <c r="HB765" s="5"/>
      <c r="HC765" s="5"/>
      <c r="HD765" s="5"/>
      <c r="HE765" s="5"/>
      <c r="HF765" s="5"/>
      <c r="HG765" s="5"/>
      <c r="HH765" s="5"/>
      <c r="HI765" s="5"/>
      <c r="HJ765" s="5"/>
      <c r="HK765" s="5"/>
      <c r="HL765" s="5"/>
      <c r="HM765" s="5"/>
      <c r="HN765" s="5"/>
      <c r="HO765" s="5"/>
      <c r="HP765" s="5"/>
      <c r="HQ765" s="5"/>
      <c r="HR765" s="5"/>
      <c r="HS765" s="5"/>
      <c r="HT765" s="5"/>
      <c r="HU765" s="5"/>
      <c r="HV765" s="5"/>
      <c r="HW765" s="5"/>
      <c r="HX765" s="5"/>
      <c r="HY765" s="5"/>
      <c r="HZ765" s="5"/>
      <c r="IA765" s="5"/>
      <c r="IB765" s="5"/>
      <c r="IC765" s="5"/>
      <c r="ID765" s="5"/>
      <c r="IE765" s="5"/>
      <c r="IF765" s="5"/>
      <c r="IG765" s="5"/>
      <c r="IH765" s="5"/>
      <c r="II765" s="5"/>
      <c r="IJ765" s="5"/>
      <c r="IK765" s="5"/>
      <c r="IL765" s="5"/>
      <c r="IM765" s="5"/>
      <c r="IN765" s="5"/>
      <c r="IO765" s="5"/>
      <c r="IP765" s="5"/>
      <c r="IQ765" s="5"/>
      <c r="IR765" s="5"/>
      <c r="IS765" s="5"/>
      <c r="IT765" s="5"/>
      <c r="IU765" s="5"/>
      <c r="IV765" s="5"/>
      <c r="IW765" s="5"/>
      <c r="IX765" s="5"/>
      <c r="IY765" s="5"/>
      <c r="IZ765" s="5"/>
      <c r="JA765" s="5"/>
      <c r="JB765" s="5"/>
      <c r="JC765" s="5"/>
      <c r="JD765" s="5"/>
      <c r="JE765" s="5"/>
      <c r="JF765" s="5"/>
      <c r="JG765" s="5"/>
      <c r="JH765" s="5"/>
      <c r="JI765" s="5"/>
      <c r="JJ765" s="5"/>
      <c r="JK765" s="5"/>
      <c r="JL765" s="5"/>
      <c r="JM765" s="5"/>
      <c r="JN765" s="5"/>
      <c r="JO765" s="5"/>
      <c r="JP765" s="5"/>
      <c r="JQ765" s="5"/>
      <c r="JR765" s="5"/>
      <c r="JS765" s="5"/>
      <c r="JT765" s="5"/>
      <c r="JU765" s="5"/>
      <c r="JV765" s="5"/>
      <c r="JW765" s="5"/>
      <c r="JX765" s="5"/>
      <c r="JY765" s="5"/>
      <c r="JZ765" s="5"/>
      <c r="KA765" s="5"/>
      <c r="KB765" s="5"/>
      <c r="KC765" s="5"/>
      <c r="KD765" s="5"/>
      <c r="KE765" s="5"/>
      <c r="KF765" s="5"/>
      <c r="KG765" s="5"/>
      <c r="KH765" s="5"/>
      <c r="KI765" s="5"/>
      <c r="KJ765" s="5"/>
      <c r="KK765" s="5"/>
      <c r="KL765" s="5"/>
      <c r="KM765" s="5"/>
      <c r="KN765" s="5"/>
      <c r="KO765" s="5"/>
      <c r="KP765" s="5"/>
      <c r="KQ765" s="5"/>
      <c r="KR765" s="5"/>
      <c r="KS765" s="5"/>
      <c r="KT765" s="5"/>
      <c r="KU765" s="5"/>
      <c r="KV765" s="5"/>
      <c r="KW765" s="5"/>
      <c r="KX765" s="5"/>
      <c r="KY765" s="5"/>
      <c r="KZ765" s="5"/>
      <c r="LA765" s="5"/>
      <c r="LB765" s="5"/>
      <c r="LC765" s="5"/>
      <c r="LD765" s="5"/>
      <c r="LE765" s="5"/>
      <c r="LF765" s="5"/>
      <c r="LG765" s="5"/>
      <c r="LH765" s="5"/>
      <c r="LI765" s="5"/>
      <c r="LJ765" s="5"/>
      <c r="LK765" s="5"/>
      <c r="LL765" s="5"/>
      <c r="LM765" s="5"/>
      <c r="LN765" s="5"/>
      <c r="LO765" s="5"/>
      <c r="LP765" s="5"/>
      <c r="LQ765" s="5"/>
      <c r="LR765" s="5"/>
      <c r="LS765" s="5"/>
      <c r="LT765" s="5"/>
      <c r="LU765" s="5"/>
      <c r="LV765" s="5"/>
      <c r="LW765" s="5"/>
      <c r="LX765" s="5"/>
      <c r="LY765" s="5"/>
      <c r="LZ765" s="5"/>
      <c r="MA765" s="5"/>
      <c r="MB765" s="5"/>
      <c r="MC765" s="5"/>
      <c r="MD765" s="5"/>
      <c r="ME765" s="5"/>
      <c r="MF765" s="5"/>
      <c r="MG765" s="5"/>
      <c r="MH765" s="5"/>
      <c r="MI765" s="5"/>
      <c r="MJ765" s="5"/>
      <c r="MK765" s="5"/>
      <c r="ML765" s="5"/>
      <c r="MM765" s="5"/>
      <c r="MN765" s="5"/>
      <c r="MO765" s="5"/>
      <c r="MP765" s="5"/>
      <c r="MQ765" s="5"/>
      <c r="MR765" s="5"/>
      <c r="MS765" s="5"/>
      <c r="MT765" s="5"/>
      <c r="MU765" s="5"/>
      <c r="MV765" s="5"/>
      <c r="MW765" s="5"/>
      <c r="MX765" s="5"/>
      <c r="MY765" s="5"/>
      <c r="MZ765" s="5"/>
      <c r="NA765" s="5"/>
      <c r="NB765" s="5"/>
      <c r="NC765" s="5"/>
      <c r="ND765" s="5"/>
      <c r="NE765" s="5"/>
      <c r="NF765" s="5"/>
      <c r="NG765" s="5"/>
      <c r="NH765" s="5"/>
      <c r="NI765" s="5"/>
      <c r="NJ765" s="5"/>
      <c r="NK765" s="5"/>
      <c r="NL765" s="5"/>
      <c r="NM765" s="5"/>
      <c r="NN765" s="5"/>
      <c r="NO765" s="5"/>
      <c r="NP765" s="5"/>
      <c r="NQ765" s="5"/>
      <c r="NR765" s="5"/>
      <c r="NS765" s="5"/>
      <c r="NT765" s="5"/>
      <c r="NU765" s="5"/>
      <c r="NV765" s="5"/>
      <c r="NW765" s="5"/>
      <c r="NX765" s="5"/>
      <c r="NY765" s="5"/>
      <c r="NZ765" s="5"/>
      <c r="OA765" s="5"/>
      <c r="OB765" s="5"/>
      <c r="OC765" s="5"/>
      <c r="OD765" s="5"/>
      <c r="OE765" s="5"/>
      <c r="OF765" s="5"/>
      <c r="OG765" s="5"/>
      <c r="OH765" s="5"/>
      <c r="OI765" s="5"/>
      <c r="OJ765" s="5"/>
      <c r="OK765" s="5"/>
      <c r="OL765" s="5"/>
      <c r="OM765" s="5"/>
      <c r="ON765" s="5"/>
      <c r="OO765" s="5"/>
      <c r="OP765" s="5"/>
      <c r="OQ765" s="5"/>
      <c r="OR765" s="5"/>
      <c r="OS765" s="5"/>
      <c r="OT765" s="5"/>
      <c r="OU765" s="5"/>
      <c r="OV765" s="5"/>
      <c r="OW765" s="5"/>
      <c r="OX765" s="5"/>
      <c r="OY765" s="5"/>
      <c r="OZ765" s="5"/>
      <c r="PA765" s="5"/>
      <c r="PB765" s="5"/>
      <c r="PC765" s="5"/>
      <c r="PD765" s="5"/>
      <c r="PE765" s="5"/>
      <c r="PF765" s="5"/>
      <c r="PG765" s="5"/>
      <c r="PH765" s="5"/>
      <c r="PI765" s="5"/>
      <c r="PJ765" s="5"/>
      <c r="PK765" s="5"/>
      <c r="PL765" s="5"/>
      <c r="PM765" s="5"/>
      <c r="PN765" s="5"/>
      <c r="PO765" s="5"/>
      <c r="PP765" s="5"/>
      <c r="PQ765" s="5"/>
      <c r="PR765" s="5"/>
      <c r="PS765" s="5"/>
      <c r="PT765" s="5"/>
      <c r="PU765" s="5"/>
      <c r="PV765" s="5"/>
      <c r="PW765" s="5"/>
      <c r="PX765" s="5"/>
      <c r="PY765" s="5"/>
      <c r="PZ765" s="5"/>
      <c r="QA765" s="5"/>
      <c r="QB765" s="5"/>
      <c r="QC765" s="5"/>
      <c r="QD765" s="5"/>
      <c r="QE765" s="5"/>
      <c r="QF765" s="5"/>
      <c r="QG765" s="5"/>
      <c r="QH765" s="5"/>
      <c r="QI765" s="5"/>
      <c r="QJ765" s="5"/>
      <c r="QK765" s="5"/>
      <c r="QL765" s="5"/>
      <c r="QM765" s="5"/>
      <c r="QN765" s="5"/>
      <c r="QO765" s="5"/>
      <c r="QP765" s="5"/>
      <c r="QQ765" s="5"/>
      <c r="QR765" s="5"/>
      <c r="QS765" s="5"/>
      <c r="QT765" s="5"/>
      <c r="QU765" s="5"/>
      <c r="QV765" s="5"/>
      <c r="QW765" s="5"/>
      <c r="QX765" s="5"/>
      <c r="QY765" s="5"/>
      <c r="QZ765" s="5"/>
      <c r="RA765" s="5"/>
      <c r="RB765" s="5"/>
      <c r="RC765" s="5"/>
      <c r="RD765" s="5"/>
      <c r="RE765" s="5"/>
      <c r="RF765" s="5"/>
      <c r="RG765" s="5"/>
      <c r="RH765" s="5"/>
      <c r="RI765" s="5"/>
      <c r="RJ765" s="5"/>
      <c r="RK765" s="5"/>
      <c r="RL765" s="5"/>
      <c r="RM765" s="5"/>
      <c r="RN765" s="5"/>
      <c r="RO765" s="5"/>
      <c r="RP765" s="5"/>
      <c r="RQ765" s="5"/>
      <c r="RR765" s="5"/>
      <c r="RS765" s="5"/>
      <c r="RT765" s="5"/>
      <c r="RU765" s="5"/>
      <c r="RV765" s="5"/>
      <c r="RW765" s="5"/>
      <c r="RX765" s="5"/>
      <c r="RY765" s="5"/>
      <c r="RZ765" s="5"/>
      <c r="SA765" s="5"/>
      <c r="SB765" s="5"/>
      <c r="SC765" s="5"/>
      <c r="SD765" s="5"/>
      <c r="SE765" s="5"/>
      <c r="SF765" s="5"/>
      <c r="SG765" s="5"/>
      <c r="SH765" s="5"/>
      <c r="SI765" s="5"/>
      <c r="SJ765" s="5"/>
      <c r="SK765" s="5"/>
      <c r="SL765" s="5"/>
      <c r="SM765" s="5"/>
      <c r="SN765" s="5"/>
      <c r="SO765" s="5"/>
      <c r="SP765" s="5"/>
      <c r="SQ765" s="5"/>
      <c r="SR765" s="5"/>
      <c r="SS765" s="5"/>
      <c r="ST765" s="5"/>
      <c r="SU765" s="5"/>
      <c r="SV765" s="5"/>
      <c r="SW765" s="5"/>
      <c r="SX765" s="5"/>
      <c r="SY765" s="5"/>
      <c r="SZ765" s="5"/>
      <c r="TA765" s="5"/>
      <c r="TB765" s="5"/>
      <c r="TC765" s="5"/>
      <c r="TD765" s="5"/>
      <c r="TE765" s="5"/>
      <c r="TF765" s="5"/>
      <c r="TG765" s="5"/>
      <c r="TH765" s="5"/>
      <c r="TI765" s="5"/>
      <c r="TJ765" s="5"/>
      <c r="TK765" s="5"/>
      <c r="TL765" s="5"/>
      <c r="TM765" s="5"/>
      <c r="TN765" s="5"/>
      <c r="TO765" s="5"/>
      <c r="TP765" s="5"/>
      <c r="TQ765" s="5"/>
      <c r="TR765" s="5"/>
      <c r="TS765" s="5"/>
      <c r="TT765" s="5"/>
      <c r="TU765" s="5"/>
      <c r="TV765" s="5"/>
      <c r="TW765" s="5"/>
      <c r="TX765" s="5"/>
      <c r="TY765" s="5"/>
      <c r="TZ765" s="5"/>
      <c r="UA765" s="5"/>
      <c r="UB765" s="5"/>
      <c r="UC765" s="5"/>
      <c r="UD765" s="5"/>
      <c r="UE765" s="5"/>
      <c r="UF765" s="5"/>
      <c r="UG765" s="5"/>
      <c r="UH765" s="5"/>
      <c r="UI765" s="5"/>
      <c r="UJ765" s="5"/>
      <c r="UK765" s="5"/>
      <c r="UL765" s="5"/>
      <c r="UM765" s="5"/>
      <c r="UN765" s="5"/>
      <c r="UO765" s="5"/>
      <c r="UP765" s="5"/>
      <c r="UQ765" s="5"/>
      <c r="UR765" s="5"/>
      <c r="US765" s="5"/>
      <c r="UT765" s="5"/>
      <c r="UU765" s="5"/>
      <c r="UV765" s="5"/>
      <c r="UW765" s="5"/>
      <c r="UX765" s="5"/>
      <c r="UY765" s="5"/>
      <c r="UZ765" s="5"/>
      <c r="VA765" s="5"/>
      <c r="VB765" s="5"/>
      <c r="VC765" s="5"/>
      <c r="VD765" s="5"/>
      <c r="VE765" s="5"/>
      <c r="VF765" s="5"/>
      <c r="VG765" s="5"/>
      <c r="VH765" s="5"/>
      <c r="VI765" s="5"/>
      <c r="VJ765" s="5"/>
      <c r="VK765" s="5"/>
      <c r="VL765" s="5"/>
      <c r="VM765" s="5"/>
      <c r="VN765" s="5"/>
      <c r="VO765" s="5"/>
      <c r="VP765" s="5"/>
      <c r="VQ765" s="5"/>
      <c r="VR765" s="5"/>
      <c r="VS765" s="5"/>
      <c r="VT765" s="5"/>
      <c r="VU765" s="5"/>
      <c r="VV765" s="5"/>
      <c r="VW765" s="5"/>
      <c r="VX765" s="5"/>
      <c r="VY765" s="5"/>
      <c r="VZ765" s="5"/>
      <c r="WA765" s="5"/>
      <c r="WB765" s="5"/>
      <c r="WC765" s="5"/>
      <c r="WD765" s="5"/>
      <c r="WE765" s="5"/>
      <c r="WF765" s="5"/>
      <c r="WG765" s="5"/>
      <c r="WH765" s="5"/>
      <c r="WI765" s="5"/>
      <c r="WJ765" s="5"/>
      <c r="WK765" s="5"/>
      <c r="WL765" s="5"/>
      <c r="WM765" s="5"/>
      <c r="WN765" s="5"/>
      <c r="WO765" s="5"/>
      <c r="WP765" s="5"/>
      <c r="WQ765" s="5"/>
      <c r="WR765" s="5"/>
      <c r="WS765" s="5"/>
      <c r="WT765" s="5"/>
      <c r="WU765" s="5"/>
      <c r="WV765" s="5"/>
      <c r="WW765" s="5"/>
      <c r="WX765" s="5"/>
      <c r="WY765" s="5"/>
      <c r="WZ765" s="5"/>
      <c r="XA765" s="5"/>
      <c r="XB765" s="5"/>
      <c r="XC765" s="5"/>
      <c r="XD765" s="5"/>
      <c r="XE765" s="5"/>
      <c r="XF765" s="5"/>
      <c r="XG765" s="5"/>
      <c r="XH765" s="5"/>
      <c r="XI765" s="5"/>
      <c r="XJ765" s="5"/>
      <c r="XK765" s="5"/>
      <c r="XL765" s="5"/>
      <c r="XM765" s="5"/>
      <c r="XN765" s="5"/>
      <c r="XO765" s="5"/>
      <c r="XP765" s="5"/>
      <c r="XQ765" s="5"/>
      <c r="XR765" s="5"/>
      <c r="XS765" s="5"/>
      <c r="XT765" s="5"/>
      <c r="XU765" s="5"/>
      <c r="XV765" s="5"/>
      <c r="XW765" s="5"/>
    </row>
    <row r="766" spans="39:647" x14ac:dyDescent="0.45">
      <c r="AM766" s="5"/>
      <c r="AN766" s="5"/>
      <c r="AO766" s="5"/>
      <c r="AP766" s="5"/>
      <c r="AQ766" s="5"/>
      <c r="AR766" s="5"/>
      <c r="AS766" s="5"/>
      <c r="AT766" s="5"/>
      <c r="AU766" s="5"/>
      <c r="AV766" s="5"/>
      <c r="AW766" s="5"/>
      <c r="AX766" s="5"/>
      <c r="AY766" s="5"/>
      <c r="AZ766" s="5"/>
      <c r="BA766" s="5"/>
      <c r="BB766" s="5"/>
      <c r="BC766" s="5"/>
      <c r="BD766" s="5"/>
      <c r="BE766" s="5"/>
      <c r="BF766" s="5"/>
      <c r="BG766" s="5"/>
      <c r="BH766" s="5"/>
      <c r="BI766" s="5"/>
      <c r="BJ766" s="5"/>
      <c r="BK766" s="5"/>
      <c r="BL766" s="5"/>
      <c r="BM766" s="5"/>
      <c r="BN766" s="5"/>
      <c r="BO766" s="5"/>
      <c r="BP766" s="5"/>
      <c r="BQ766" s="5"/>
      <c r="BR766" s="5"/>
      <c r="BS766" s="5"/>
      <c r="BT766" s="5"/>
      <c r="BU766" s="5"/>
      <c r="BV766" s="5"/>
      <c r="BW766" s="5"/>
      <c r="BX766" s="5"/>
      <c r="BY766" s="5"/>
      <c r="BZ766" s="5"/>
      <c r="CA766" s="5"/>
      <c r="CB766" s="5"/>
      <c r="CC766" s="5"/>
      <c r="CD766" s="5"/>
      <c r="CE766" s="5"/>
      <c r="CF766" s="5"/>
      <c r="CG766" s="5"/>
      <c r="CH766" s="5"/>
      <c r="CI766" s="5"/>
      <c r="CJ766" s="5"/>
      <c r="CK766" s="5"/>
      <c r="CL766" s="5"/>
      <c r="CM766" s="5"/>
      <c r="CN766" s="5"/>
      <c r="CO766" s="5"/>
      <c r="CP766" s="5"/>
      <c r="CQ766" s="5"/>
      <c r="CR766" s="5"/>
      <c r="CS766" s="5"/>
      <c r="CT766" s="5"/>
      <c r="CU766" s="5"/>
      <c r="CV766" s="5"/>
      <c r="CW766" s="5"/>
      <c r="CX766" s="5"/>
      <c r="CY766" s="5"/>
      <c r="CZ766" s="5"/>
      <c r="DA766" s="5"/>
      <c r="DB766" s="5"/>
      <c r="DC766" s="5"/>
      <c r="DD766" s="5"/>
      <c r="DE766" s="5"/>
      <c r="DF766" s="5"/>
      <c r="DG766" s="5"/>
      <c r="DH766" s="5"/>
      <c r="DI766" s="5"/>
      <c r="DJ766" s="5"/>
      <c r="DK766" s="5"/>
      <c r="DL766" s="5"/>
      <c r="DM766" s="5"/>
      <c r="DN766" s="5"/>
      <c r="DO766" s="5"/>
      <c r="DP766" s="5"/>
      <c r="DQ766" s="5"/>
      <c r="DR766" s="5"/>
      <c r="DS766" s="5"/>
      <c r="DT766" s="5"/>
      <c r="DU766" s="5"/>
      <c r="DV766" s="5"/>
      <c r="DW766" s="5"/>
      <c r="DX766" s="5"/>
      <c r="DY766" s="5"/>
      <c r="DZ766" s="5"/>
      <c r="EA766" s="5"/>
      <c r="EB766" s="5"/>
      <c r="EC766" s="5"/>
      <c r="ED766" s="5"/>
      <c r="EE766" s="5"/>
      <c r="EF766" s="5"/>
      <c r="EG766" s="5"/>
      <c r="EH766" s="5"/>
      <c r="EI766" s="5"/>
      <c r="EJ766" s="5"/>
      <c r="EK766" s="5"/>
      <c r="EL766" s="5"/>
      <c r="EM766" s="5"/>
      <c r="EN766" s="5"/>
      <c r="EO766" s="5"/>
      <c r="EP766" s="5"/>
      <c r="EQ766" s="5"/>
      <c r="ER766" s="5"/>
      <c r="ES766" s="5"/>
      <c r="ET766" s="5"/>
      <c r="EU766" s="5"/>
      <c r="EV766" s="5"/>
      <c r="EW766" s="5"/>
      <c r="EX766" s="5"/>
      <c r="EY766" s="5"/>
      <c r="EZ766" s="5"/>
      <c r="FA766" s="5"/>
      <c r="FB766" s="5"/>
      <c r="FC766" s="5"/>
      <c r="FD766" s="5"/>
      <c r="FE766" s="5"/>
      <c r="FF766" s="5"/>
      <c r="FG766" s="5"/>
      <c r="FH766" s="5"/>
      <c r="FI766" s="5"/>
      <c r="FJ766" s="5"/>
      <c r="FK766" s="5"/>
      <c r="FL766" s="5"/>
      <c r="FM766" s="5"/>
      <c r="FN766" s="5"/>
      <c r="FO766" s="5"/>
      <c r="FP766" s="5"/>
      <c r="FQ766" s="5"/>
      <c r="FR766" s="5"/>
      <c r="FS766" s="5"/>
      <c r="FT766" s="5"/>
      <c r="FU766" s="5"/>
      <c r="FV766" s="5"/>
      <c r="FW766" s="5"/>
      <c r="FX766" s="5"/>
      <c r="FY766" s="5"/>
      <c r="FZ766" s="5"/>
      <c r="GA766" s="5"/>
      <c r="GB766" s="5"/>
      <c r="GC766" s="5"/>
      <c r="GD766" s="5"/>
      <c r="GE766" s="5"/>
      <c r="GF766" s="5"/>
      <c r="GG766" s="5"/>
      <c r="GH766" s="5"/>
      <c r="GI766" s="5"/>
      <c r="GJ766" s="5"/>
      <c r="GK766" s="5"/>
      <c r="GL766" s="5"/>
      <c r="GM766" s="5"/>
      <c r="GN766" s="5"/>
      <c r="GO766" s="5"/>
      <c r="GP766" s="5"/>
      <c r="GQ766" s="5"/>
      <c r="GR766" s="5"/>
      <c r="GS766" s="5"/>
      <c r="GT766" s="5"/>
      <c r="GU766" s="5"/>
      <c r="GV766" s="5"/>
      <c r="GW766" s="5"/>
      <c r="GX766" s="5"/>
      <c r="GY766" s="5"/>
      <c r="GZ766" s="5"/>
      <c r="HA766" s="5"/>
      <c r="HB766" s="5"/>
      <c r="HC766" s="5"/>
      <c r="HD766" s="5"/>
      <c r="HE766" s="5"/>
      <c r="HF766" s="5"/>
      <c r="HG766" s="5"/>
      <c r="HH766" s="5"/>
      <c r="HI766" s="5"/>
      <c r="HJ766" s="5"/>
      <c r="HK766" s="5"/>
      <c r="HL766" s="5"/>
      <c r="HM766" s="5"/>
      <c r="HN766" s="5"/>
      <c r="HO766" s="5"/>
      <c r="HP766" s="5"/>
      <c r="HQ766" s="5"/>
      <c r="HR766" s="5"/>
      <c r="HS766" s="5"/>
      <c r="HT766" s="5"/>
      <c r="HU766" s="5"/>
      <c r="HV766" s="5"/>
      <c r="HW766" s="5"/>
      <c r="HX766" s="5"/>
      <c r="HY766" s="5"/>
      <c r="HZ766" s="5"/>
      <c r="IA766" s="5"/>
      <c r="IB766" s="5"/>
      <c r="IC766" s="5"/>
      <c r="ID766" s="5"/>
      <c r="IE766" s="5"/>
      <c r="IF766" s="5"/>
      <c r="IG766" s="5"/>
      <c r="IH766" s="5"/>
      <c r="II766" s="5"/>
      <c r="IJ766" s="5"/>
      <c r="IK766" s="5"/>
      <c r="IL766" s="5"/>
      <c r="IM766" s="5"/>
      <c r="IN766" s="5"/>
      <c r="IO766" s="5"/>
      <c r="IP766" s="5"/>
      <c r="IQ766" s="5"/>
      <c r="IR766" s="5"/>
      <c r="IS766" s="5"/>
      <c r="IT766" s="5"/>
      <c r="IU766" s="5"/>
      <c r="IV766" s="5"/>
      <c r="IW766" s="5"/>
      <c r="IX766" s="5"/>
      <c r="IY766" s="5"/>
      <c r="IZ766" s="5"/>
      <c r="JA766" s="5"/>
      <c r="JB766" s="5"/>
      <c r="JC766" s="5"/>
      <c r="JD766" s="5"/>
      <c r="JE766" s="5"/>
      <c r="JF766" s="5"/>
      <c r="JG766" s="5"/>
      <c r="JH766" s="5"/>
      <c r="JI766" s="5"/>
      <c r="JJ766" s="5"/>
      <c r="JK766" s="5"/>
      <c r="JL766" s="5"/>
      <c r="JM766" s="5"/>
      <c r="JN766" s="5"/>
      <c r="JO766" s="5"/>
      <c r="JP766" s="5"/>
      <c r="JQ766" s="5"/>
      <c r="JR766" s="5"/>
      <c r="JS766" s="5"/>
      <c r="JT766" s="5"/>
      <c r="JU766" s="5"/>
      <c r="JV766" s="5"/>
      <c r="JW766" s="5"/>
      <c r="JX766" s="5"/>
      <c r="JY766" s="5"/>
      <c r="JZ766" s="5"/>
      <c r="KA766" s="5"/>
      <c r="KB766" s="5"/>
      <c r="KC766" s="5"/>
      <c r="KD766" s="5"/>
      <c r="KE766" s="5"/>
      <c r="KF766" s="5"/>
      <c r="KG766" s="5"/>
      <c r="KH766" s="5"/>
      <c r="KI766" s="5"/>
      <c r="KJ766" s="5"/>
      <c r="KK766" s="5"/>
      <c r="KL766" s="5"/>
      <c r="KM766" s="5"/>
      <c r="KN766" s="5"/>
      <c r="KO766" s="5"/>
      <c r="KP766" s="5"/>
      <c r="KQ766" s="5"/>
      <c r="KR766" s="5"/>
      <c r="KS766" s="5"/>
      <c r="KT766" s="5"/>
      <c r="KU766" s="5"/>
      <c r="KV766" s="5"/>
      <c r="KW766" s="5"/>
      <c r="KX766" s="5"/>
      <c r="KY766" s="5"/>
      <c r="KZ766" s="5"/>
      <c r="LA766" s="5"/>
      <c r="LB766" s="5"/>
      <c r="LC766" s="5"/>
      <c r="LD766" s="5"/>
      <c r="LE766" s="5"/>
      <c r="LF766" s="5"/>
      <c r="LG766" s="5"/>
      <c r="LH766" s="5"/>
      <c r="LI766" s="5"/>
      <c r="LJ766" s="5"/>
      <c r="LK766" s="5"/>
      <c r="LL766" s="5"/>
      <c r="LM766" s="5"/>
      <c r="LN766" s="5"/>
      <c r="LO766" s="5"/>
      <c r="LP766" s="5"/>
      <c r="LQ766" s="5"/>
      <c r="LR766" s="5"/>
      <c r="LS766" s="5"/>
      <c r="LT766" s="5"/>
      <c r="LU766" s="5"/>
      <c r="LV766" s="5"/>
      <c r="LW766" s="5"/>
      <c r="LX766" s="5"/>
      <c r="LY766" s="5"/>
      <c r="LZ766" s="5"/>
      <c r="MA766" s="5"/>
      <c r="MB766" s="5"/>
      <c r="MC766" s="5"/>
      <c r="MD766" s="5"/>
      <c r="ME766" s="5"/>
      <c r="MF766" s="5"/>
      <c r="MG766" s="5"/>
      <c r="MH766" s="5"/>
      <c r="MI766" s="5"/>
      <c r="MJ766" s="5"/>
      <c r="MK766" s="5"/>
      <c r="ML766" s="5"/>
      <c r="MM766" s="5"/>
      <c r="MN766" s="5"/>
      <c r="MO766" s="5"/>
      <c r="MP766" s="5"/>
      <c r="MQ766" s="5"/>
      <c r="MR766" s="5"/>
      <c r="MS766" s="5"/>
      <c r="MT766" s="5"/>
      <c r="MU766" s="5"/>
      <c r="MV766" s="5"/>
      <c r="MW766" s="5"/>
      <c r="MX766" s="5"/>
      <c r="MY766" s="5"/>
      <c r="MZ766" s="5"/>
      <c r="NA766" s="5"/>
      <c r="NB766" s="5"/>
      <c r="NC766" s="5"/>
      <c r="ND766" s="5"/>
      <c r="NE766" s="5"/>
      <c r="NF766" s="5"/>
      <c r="NG766" s="5"/>
      <c r="NH766" s="5"/>
      <c r="NI766" s="5"/>
      <c r="NJ766" s="5"/>
      <c r="NK766" s="5"/>
      <c r="NL766" s="5"/>
      <c r="NM766" s="5"/>
      <c r="NN766" s="5"/>
      <c r="NO766" s="5"/>
      <c r="NP766" s="5"/>
      <c r="NQ766" s="5"/>
      <c r="NR766" s="5"/>
      <c r="NS766" s="5"/>
      <c r="NT766" s="5"/>
      <c r="NU766" s="5"/>
      <c r="NV766" s="5"/>
      <c r="NW766" s="5"/>
      <c r="NX766" s="5"/>
      <c r="NY766" s="5"/>
      <c r="NZ766" s="5"/>
      <c r="OA766" s="5"/>
      <c r="OB766" s="5"/>
      <c r="OC766" s="5"/>
      <c r="OD766" s="5"/>
      <c r="OE766" s="5"/>
      <c r="OF766" s="5"/>
      <c r="OG766" s="5"/>
      <c r="OH766" s="5"/>
      <c r="OI766" s="5"/>
      <c r="OJ766" s="5"/>
      <c r="OK766" s="5"/>
      <c r="OL766" s="5"/>
      <c r="OM766" s="5"/>
      <c r="ON766" s="5"/>
      <c r="OO766" s="5"/>
      <c r="OP766" s="5"/>
      <c r="OQ766" s="5"/>
      <c r="OR766" s="5"/>
      <c r="OS766" s="5"/>
      <c r="OT766" s="5"/>
      <c r="OU766" s="5"/>
      <c r="OV766" s="5"/>
      <c r="OW766" s="5"/>
      <c r="OX766" s="5"/>
      <c r="OY766" s="5"/>
      <c r="OZ766" s="5"/>
      <c r="PA766" s="5"/>
      <c r="PB766" s="5"/>
      <c r="PC766" s="5"/>
      <c r="PD766" s="5"/>
      <c r="PE766" s="5"/>
      <c r="PF766" s="5"/>
      <c r="PG766" s="5"/>
      <c r="PH766" s="5"/>
      <c r="PI766" s="5"/>
      <c r="PJ766" s="5"/>
      <c r="PK766" s="5"/>
      <c r="PL766" s="5"/>
      <c r="PM766" s="5"/>
      <c r="PN766" s="5"/>
      <c r="PO766" s="5"/>
      <c r="PP766" s="5"/>
      <c r="PQ766" s="5"/>
      <c r="PR766" s="5"/>
      <c r="PS766" s="5"/>
      <c r="PT766" s="5"/>
      <c r="PU766" s="5"/>
      <c r="PV766" s="5"/>
      <c r="PW766" s="5"/>
      <c r="PX766" s="5"/>
      <c r="PY766" s="5"/>
      <c r="PZ766" s="5"/>
      <c r="QA766" s="5"/>
      <c r="QB766" s="5"/>
      <c r="QC766" s="5"/>
      <c r="QD766" s="5"/>
      <c r="QE766" s="5"/>
      <c r="QF766" s="5"/>
      <c r="QG766" s="5"/>
      <c r="QH766" s="5"/>
      <c r="QI766" s="5"/>
      <c r="QJ766" s="5"/>
      <c r="QK766" s="5"/>
      <c r="QL766" s="5"/>
      <c r="QM766" s="5"/>
      <c r="QN766" s="5"/>
      <c r="QO766" s="5"/>
      <c r="QP766" s="5"/>
      <c r="QQ766" s="5"/>
      <c r="QR766" s="5"/>
      <c r="QS766" s="5"/>
      <c r="QT766" s="5"/>
      <c r="QU766" s="5"/>
      <c r="QV766" s="5"/>
      <c r="QW766" s="5"/>
      <c r="QX766" s="5"/>
      <c r="QY766" s="5"/>
      <c r="QZ766" s="5"/>
      <c r="RA766" s="5"/>
      <c r="RB766" s="5"/>
      <c r="RC766" s="5"/>
      <c r="RD766" s="5"/>
      <c r="RE766" s="5"/>
      <c r="RF766" s="5"/>
      <c r="RG766" s="5"/>
      <c r="RH766" s="5"/>
      <c r="RI766" s="5"/>
      <c r="RJ766" s="5"/>
      <c r="RK766" s="5"/>
      <c r="RL766" s="5"/>
      <c r="RM766" s="5"/>
      <c r="RN766" s="5"/>
      <c r="RO766" s="5"/>
      <c r="RP766" s="5"/>
      <c r="RQ766" s="5"/>
      <c r="RR766" s="5"/>
      <c r="RS766" s="5"/>
      <c r="RT766" s="5"/>
      <c r="RU766" s="5"/>
      <c r="RV766" s="5"/>
      <c r="RW766" s="5"/>
      <c r="RX766" s="5"/>
      <c r="RY766" s="5"/>
      <c r="RZ766" s="5"/>
      <c r="SA766" s="5"/>
      <c r="SB766" s="5"/>
      <c r="SC766" s="5"/>
      <c r="SD766" s="5"/>
      <c r="SE766" s="5"/>
      <c r="SF766" s="5"/>
      <c r="SG766" s="5"/>
      <c r="SH766" s="5"/>
      <c r="SI766" s="5"/>
      <c r="SJ766" s="5"/>
      <c r="SK766" s="5"/>
      <c r="SL766" s="5"/>
      <c r="SM766" s="5"/>
      <c r="SN766" s="5"/>
      <c r="SO766" s="5"/>
      <c r="SP766" s="5"/>
      <c r="SQ766" s="5"/>
      <c r="SR766" s="5"/>
      <c r="SS766" s="5"/>
      <c r="ST766" s="5"/>
      <c r="SU766" s="5"/>
      <c r="SV766" s="5"/>
      <c r="SW766" s="5"/>
      <c r="SX766" s="5"/>
      <c r="SY766" s="5"/>
      <c r="SZ766" s="5"/>
      <c r="TA766" s="5"/>
      <c r="TB766" s="5"/>
      <c r="TC766" s="5"/>
      <c r="TD766" s="5"/>
      <c r="TE766" s="5"/>
      <c r="TF766" s="5"/>
      <c r="TG766" s="5"/>
      <c r="TH766" s="5"/>
      <c r="TI766" s="5"/>
      <c r="TJ766" s="5"/>
      <c r="TK766" s="5"/>
      <c r="TL766" s="5"/>
      <c r="TM766" s="5"/>
      <c r="TN766" s="5"/>
      <c r="TO766" s="5"/>
      <c r="TP766" s="5"/>
      <c r="TQ766" s="5"/>
      <c r="TR766" s="5"/>
      <c r="TS766" s="5"/>
      <c r="TT766" s="5"/>
      <c r="TU766" s="5"/>
      <c r="TV766" s="5"/>
      <c r="TW766" s="5"/>
      <c r="TX766" s="5"/>
      <c r="TY766" s="5"/>
      <c r="TZ766" s="5"/>
      <c r="UA766" s="5"/>
      <c r="UB766" s="5"/>
      <c r="UC766" s="5"/>
      <c r="UD766" s="5"/>
      <c r="UE766" s="5"/>
      <c r="UF766" s="5"/>
      <c r="UG766" s="5"/>
      <c r="UH766" s="5"/>
      <c r="UI766" s="5"/>
      <c r="UJ766" s="5"/>
      <c r="UK766" s="5"/>
      <c r="UL766" s="5"/>
      <c r="UM766" s="5"/>
      <c r="UN766" s="5"/>
      <c r="UO766" s="5"/>
      <c r="UP766" s="5"/>
      <c r="UQ766" s="5"/>
      <c r="UR766" s="5"/>
      <c r="US766" s="5"/>
      <c r="UT766" s="5"/>
      <c r="UU766" s="5"/>
      <c r="UV766" s="5"/>
      <c r="UW766" s="5"/>
      <c r="UX766" s="5"/>
      <c r="UY766" s="5"/>
      <c r="UZ766" s="5"/>
      <c r="VA766" s="5"/>
      <c r="VB766" s="5"/>
      <c r="VC766" s="5"/>
      <c r="VD766" s="5"/>
      <c r="VE766" s="5"/>
      <c r="VF766" s="5"/>
      <c r="VG766" s="5"/>
      <c r="VH766" s="5"/>
      <c r="VI766" s="5"/>
      <c r="VJ766" s="5"/>
      <c r="VK766" s="5"/>
      <c r="VL766" s="5"/>
      <c r="VM766" s="5"/>
      <c r="VN766" s="5"/>
      <c r="VO766" s="5"/>
      <c r="VP766" s="5"/>
      <c r="VQ766" s="5"/>
      <c r="VR766" s="5"/>
      <c r="VS766" s="5"/>
      <c r="VT766" s="5"/>
      <c r="VU766" s="5"/>
      <c r="VV766" s="5"/>
      <c r="VW766" s="5"/>
      <c r="VX766" s="5"/>
      <c r="VY766" s="5"/>
      <c r="VZ766" s="5"/>
      <c r="WA766" s="5"/>
      <c r="WB766" s="5"/>
      <c r="WC766" s="5"/>
      <c r="WD766" s="5"/>
      <c r="WE766" s="5"/>
      <c r="WF766" s="5"/>
      <c r="WG766" s="5"/>
      <c r="WH766" s="5"/>
      <c r="WI766" s="5"/>
      <c r="WJ766" s="5"/>
      <c r="WK766" s="5"/>
      <c r="WL766" s="5"/>
      <c r="WM766" s="5"/>
      <c r="WN766" s="5"/>
      <c r="WO766" s="5"/>
      <c r="WP766" s="5"/>
      <c r="WQ766" s="5"/>
      <c r="WR766" s="5"/>
      <c r="WS766" s="5"/>
      <c r="WT766" s="5"/>
      <c r="WU766" s="5"/>
      <c r="WV766" s="5"/>
      <c r="WW766" s="5"/>
      <c r="WX766" s="5"/>
      <c r="WY766" s="5"/>
      <c r="WZ766" s="5"/>
      <c r="XA766" s="5"/>
      <c r="XB766" s="5"/>
      <c r="XC766" s="5"/>
      <c r="XD766" s="5"/>
      <c r="XE766" s="5"/>
      <c r="XF766" s="5"/>
      <c r="XG766" s="5"/>
      <c r="XH766" s="5"/>
      <c r="XI766" s="5"/>
      <c r="XJ766" s="5"/>
      <c r="XK766" s="5"/>
      <c r="XL766" s="5"/>
      <c r="XM766" s="5"/>
      <c r="XN766" s="5"/>
      <c r="XO766" s="5"/>
      <c r="XP766" s="5"/>
      <c r="XQ766" s="5"/>
      <c r="XR766" s="5"/>
      <c r="XS766" s="5"/>
      <c r="XT766" s="5"/>
      <c r="XU766" s="5"/>
      <c r="XV766" s="5"/>
      <c r="XW766" s="5"/>
    </row>
    <row r="767" spans="39:647" x14ac:dyDescent="0.45">
      <c r="AM767" s="5"/>
      <c r="AN767" s="5"/>
      <c r="AO767" s="5"/>
      <c r="AP767" s="5"/>
      <c r="AQ767" s="5"/>
      <c r="AR767" s="5"/>
      <c r="AS767" s="5"/>
      <c r="AT767" s="5"/>
      <c r="AU767" s="5"/>
      <c r="AV767" s="5"/>
      <c r="AW767" s="5"/>
      <c r="AX767" s="5"/>
      <c r="AY767" s="5"/>
      <c r="AZ767" s="5"/>
      <c r="BA767" s="5"/>
      <c r="BB767" s="5"/>
      <c r="BC767" s="5"/>
      <c r="BD767" s="5"/>
      <c r="BE767" s="5"/>
      <c r="BF767" s="5"/>
      <c r="BG767" s="5"/>
      <c r="BH767" s="5"/>
      <c r="BI767" s="5"/>
      <c r="BJ767" s="5"/>
      <c r="BK767" s="5"/>
      <c r="BL767" s="5"/>
      <c r="BM767" s="5"/>
      <c r="BN767" s="5"/>
      <c r="BO767" s="5"/>
      <c r="BP767" s="5"/>
      <c r="BQ767" s="5"/>
      <c r="BR767" s="5"/>
      <c r="BS767" s="5"/>
      <c r="BT767" s="5"/>
      <c r="BU767" s="5"/>
      <c r="BV767" s="5"/>
      <c r="BW767" s="5"/>
      <c r="BX767" s="5"/>
      <c r="BY767" s="5"/>
      <c r="BZ767" s="5"/>
      <c r="CA767" s="5"/>
      <c r="CB767" s="5"/>
      <c r="CC767" s="5"/>
      <c r="CD767" s="5"/>
      <c r="CE767" s="5"/>
      <c r="CF767" s="5"/>
      <c r="CG767" s="5"/>
      <c r="CH767" s="5"/>
      <c r="CI767" s="5"/>
      <c r="CJ767" s="5"/>
      <c r="CK767" s="5"/>
      <c r="CL767" s="5"/>
      <c r="CM767" s="5"/>
      <c r="CN767" s="5"/>
      <c r="CO767" s="5"/>
      <c r="CP767" s="5"/>
      <c r="CQ767" s="5"/>
      <c r="CR767" s="5"/>
      <c r="CS767" s="5"/>
      <c r="CT767" s="5"/>
      <c r="CU767" s="5"/>
      <c r="CV767" s="5"/>
      <c r="CW767" s="5"/>
      <c r="CX767" s="5"/>
      <c r="CY767" s="5"/>
      <c r="CZ767" s="5"/>
      <c r="DA767" s="5"/>
      <c r="DB767" s="5"/>
      <c r="DC767" s="5"/>
      <c r="DD767" s="5"/>
      <c r="DE767" s="5"/>
      <c r="DF767" s="5"/>
      <c r="DG767" s="5"/>
      <c r="DH767" s="5"/>
      <c r="DI767" s="5"/>
      <c r="DJ767" s="5"/>
      <c r="DK767" s="5"/>
      <c r="DL767" s="5"/>
      <c r="DM767" s="5"/>
      <c r="DN767" s="5"/>
      <c r="DO767" s="5"/>
      <c r="DP767" s="5"/>
      <c r="DQ767" s="5"/>
      <c r="DR767" s="5"/>
      <c r="DS767" s="5"/>
      <c r="DT767" s="5"/>
      <c r="DU767" s="5"/>
      <c r="DV767" s="5"/>
      <c r="DW767" s="5"/>
      <c r="DX767" s="5"/>
      <c r="DY767" s="5"/>
      <c r="DZ767" s="5"/>
      <c r="EA767" s="5"/>
      <c r="EB767" s="5"/>
      <c r="EC767" s="5"/>
      <c r="ED767" s="5"/>
      <c r="EE767" s="5"/>
      <c r="EF767" s="5"/>
      <c r="EG767" s="5"/>
      <c r="EH767" s="5"/>
      <c r="EI767" s="5"/>
      <c r="EJ767" s="5"/>
      <c r="EK767" s="5"/>
      <c r="EL767" s="5"/>
      <c r="EM767" s="5"/>
      <c r="EN767" s="5"/>
      <c r="EO767" s="5"/>
      <c r="EP767" s="5"/>
      <c r="EQ767" s="5"/>
      <c r="ER767" s="5"/>
      <c r="ES767" s="5"/>
      <c r="ET767" s="5"/>
      <c r="EU767" s="5"/>
      <c r="EV767" s="5"/>
      <c r="EW767" s="5"/>
      <c r="EX767" s="5"/>
      <c r="EY767" s="5"/>
      <c r="EZ767" s="5"/>
      <c r="FA767" s="5"/>
      <c r="FB767" s="5"/>
      <c r="FC767" s="5"/>
      <c r="FD767" s="5"/>
      <c r="FE767" s="5"/>
      <c r="FF767" s="5"/>
      <c r="FG767" s="5"/>
      <c r="FH767" s="5"/>
      <c r="FI767" s="5"/>
      <c r="FJ767" s="5"/>
      <c r="FK767" s="5"/>
      <c r="FL767" s="5"/>
      <c r="FM767" s="5"/>
      <c r="FN767" s="5"/>
      <c r="FO767" s="5"/>
      <c r="FP767" s="5"/>
      <c r="FQ767" s="5"/>
      <c r="FR767" s="5"/>
      <c r="FS767" s="5"/>
      <c r="FT767" s="5"/>
      <c r="FU767" s="5"/>
      <c r="FV767" s="5"/>
      <c r="FW767" s="5"/>
      <c r="FX767" s="5"/>
      <c r="FY767" s="5"/>
      <c r="FZ767" s="5"/>
      <c r="GA767" s="5"/>
      <c r="GB767" s="5"/>
      <c r="GC767" s="5"/>
      <c r="GD767" s="5"/>
      <c r="GE767" s="5"/>
      <c r="GF767" s="5"/>
      <c r="GG767" s="5"/>
      <c r="GH767" s="5"/>
      <c r="GI767" s="5"/>
      <c r="GJ767" s="5"/>
      <c r="GK767" s="5"/>
      <c r="GL767" s="5"/>
      <c r="GM767" s="5"/>
      <c r="GN767" s="5"/>
      <c r="GO767" s="5"/>
      <c r="GP767" s="5"/>
      <c r="GQ767" s="5"/>
      <c r="GR767" s="5"/>
      <c r="GS767" s="5"/>
      <c r="GT767" s="5"/>
      <c r="GU767" s="5"/>
      <c r="GV767" s="5"/>
      <c r="GW767" s="5"/>
      <c r="GX767" s="5"/>
      <c r="GY767" s="5"/>
      <c r="GZ767" s="5"/>
      <c r="HA767" s="5"/>
      <c r="HB767" s="5"/>
      <c r="HC767" s="5"/>
      <c r="HD767" s="5"/>
      <c r="HE767" s="5"/>
      <c r="HF767" s="5"/>
      <c r="HG767" s="5"/>
      <c r="HH767" s="5"/>
      <c r="HI767" s="5"/>
      <c r="HJ767" s="5"/>
      <c r="HK767" s="5"/>
      <c r="HL767" s="5"/>
      <c r="HM767" s="5"/>
      <c r="HN767" s="5"/>
      <c r="HO767" s="5"/>
      <c r="HP767" s="5"/>
      <c r="HQ767" s="5"/>
      <c r="HR767" s="5"/>
      <c r="HS767" s="5"/>
      <c r="HT767" s="5"/>
      <c r="HU767" s="5"/>
      <c r="HV767" s="5"/>
      <c r="HW767" s="5"/>
      <c r="HX767" s="5"/>
      <c r="HY767" s="5"/>
      <c r="HZ767" s="5"/>
      <c r="IA767" s="5"/>
      <c r="IB767" s="5"/>
      <c r="IC767" s="5"/>
      <c r="ID767" s="5"/>
      <c r="IE767" s="5"/>
      <c r="IF767" s="5"/>
      <c r="IG767" s="5"/>
      <c r="IH767" s="5"/>
      <c r="II767" s="5"/>
      <c r="IJ767" s="5"/>
      <c r="IK767" s="5"/>
      <c r="IL767" s="5"/>
      <c r="IM767" s="5"/>
      <c r="IN767" s="5"/>
      <c r="IO767" s="5"/>
      <c r="IP767" s="5"/>
      <c r="IQ767" s="5"/>
      <c r="IR767" s="5"/>
      <c r="IS767" s="5"/>
      <c r="IT767" s="5"/>
      <c r="IU767" s="5"/>
      <c r="IV767" s="5"/>
      <c r="IW767" s="5"/>
      <c r="IX767" s="5"/>
      <c r="IY767" s="5"/>
      <c r="IZ767" s="5"/>
      <c r="JA767" s="5"/>
      <c r="JB767" s="5"/>
      <c r="JC767" s="5"/>
      <c r="JD767" s="5"/>
      <c r="JE767" s="5"/>
      <c r="JF767" s="5"/>
      <c r="JG767" s="5"/>
      <c r="JH767" s="5"/>
      <c r="JI767" s="5"/>
      <c r="JJ767" s="5"/>
      <c r="JK767" s="5"/>
      <c r="JL767" s="5"/>
      <c r="JM767" s="5"/>
      <c r="JN767" s="5"/>
      <c r="JO767" s="5"/>
      <c r="JP767" s="5"/>
      <c r="JQ767" s="5"/>
      <c r="JR767" s="5"/>
      <c r="JS767" s="5"/>
      <c r="JT767" s="5"/>
      <c r="JU767" s="5"/>
      <c r="JV767" s="5"/>
      <c r="JW767" s="5"/>
      <c r="JX767" s="5"/>
      <c r="JY767" s="5"/>
      <c r="JZ767" s="5"/>
      <c r="KA767" s="5"/>
      <c r="KB767" s="5"/>
      <c r="KC767" s="5"/>
      <c r="KD767" s="5"/>
      <c r="KE767" s="5"/>
      <c r="KF767" s="5"/>
      <c r="KG767" s="5"/>
      <c r="KH767" s="5"/>
      <c r="KI767" s="5"/>
      <c r="KJ767" s="5"/>
      <c r="KK767" s="5"/>
      <c r="KL767" s="5"/>
      <c r="KM767" s="5"/>
      <c r="KN767" s="5"/>
      <c r="KO767" s="5"/>
      <c r="KP767" s="5"/>
      <c r="KQ767" s="5"/>
      <c r="KR767" s="5"/>
      <c r="KS767" s="5"/>
      <c r="KT767" s="5"/>
      <c r="KU767" s="5"/>
      <c r="KV767" s="5"/>
      <c r="KW767" s="5"/>
      <c r="KX767" s="5"/>
      <c r="KY767" s="5"/>
      <c r="KZ767" s="5"/>
      <c r="LA767" s="5"/>
      <c r="LB767" s="5"/>
      <c r="LC767" s="5"/>
      <c r="LD767" s="5"/>
      <c r="LE767" s="5"/>
      <c r="LF767" s="5"/>
      <c r="LG767" s="5"/>
      <c r="LH767" s="5"/>
      <c r="LI767" s="5"/>
      <c r="LJ767" s="5"/>
      <c r="LK767" s="5"/>
      <c r="LL767" s="5"/>
      <c r="LM767" s="5"/>
      <c r="LN767" s="5"/>
      <c r="LO767" s="5"/>
      <c r="LP767" s="5"/>
      <c r="LQ767" s="5"/>
      <c r="LR767" s="5"/>
      <c r="LS767" s="5"/>
      <c r="LT767" s="5"/>
      <c r="LU767" s="5"/>
      <c r="LV767" s="5"/>
      <c r="LW767" s="5"/>
      <c r="LX767" s="5"/>
      <c r="LY767" s="5"/>
      <c r="LZ767" s="5"/>
      <c r="MA767" s="5"/>
      <c r="MB767" s="5"/>
      <c r="MC767" s="5"/>
      <c r="MD767" s="5"/>
      <c r="ME767" s="5"/>
      <c r="MF767" s="5"/>
      <c r="MG767" s="5"/>
      <c r="MH767" s="5"/>
      <c r="MI767" s="5"/>
      <c r="MJ767" s="5"/>
      <c r="MK767" s="5"/>
      <c r="ML767" s="5"/>
      <c r="MM767" s="5"/>
      <c r="MN767" s="5"/>
      <c r="MO767" s="5"/>
      <c r="MP767" s="5"/>
      <c r="MQ767" s="5"/>
      <c r="MR767" s="5"/>
      <c r="MS767" s="5"/>
      <c r="MT767" s="5"/>
      <c r="MU767" s="5"/>
      <c r="MV767" s="5"/>
      <c r="MW767" s="5"/>
      <c r="MX767" s="5"/>
      <c r="MY767" s="5"/>
      <c r="MZ767" s="5"/>
      <c r="NA767" s="5"/>
      <c r="NB767" s="5"/>
      <c r="NC767" s="5"/>
      <c r="ND767" s="5"/>
      <c r="NE767" s="5"/>
      <c r="NF767" s="5"/>
      <c r="NG767" s="5"/>
      <c r="NH767" s="5"/>
      <c r="NI767" s="5"/>
      <c r="NJ767" s="5"/>
      <c r="NK767" s="5"/>
      <c r="NL767" s="5"/>
      <c r="NM767" s="5"/>
      <c r="NN767" s="5"/>
      <c r="NO767" s="5"/>
      <c r="NP767" s="5"/>
      <c r="NQ767" s="5"/>
      <c r="NR767" s="5"/>
      <c r="NS767" s="5"/>
      <c r="NT767" s="5"/>
      <c r="NU767" s="5"/>
      <c r="NV767" s="5"/>
      <c r="NW767" s="5"/>
      <c r="NX767" s="5"/>
      <c r="NY767" s="5"/>
      <c r="NZ767" s="5"/>
      <c r="OA767" s="5"/>
      <c r="OB767" s="5"/>
      <c r="OC767" s="5"/>
      <c r="OD767" s="5"/>
      <c r="OE767" s="5"/>
      <c r="OF767" s="5"/>
      <c r="OG767" s="5"/>
      <c r="OH767" s="5"/>
      <c r="OI767" s="5"/>
      <c r="OJ767" s="5"/>
      <c r="OK767" s="5"/>
      <c r="OL767" s="5"/>
      <c r="OM767" s="5"/>
      <c r="ON767" s="5"/>
      <c r="OO767" s="5"/>
      <c r="OP767" s="5"/>
      <c r="OQ767" s="5"/>
      <c r="OR767" s="5"/>
      <c r="OS767" s="5"/>
      <c r="OT767" s="5"/>
      <c r="OU767" s="5"/>
      <c r="OV767" s="5"/>
      <c r="OW767" s="5"/>
      <c r="OX767" s="5"/>
      <c r="OY767" s="5"/>
      <c r="OZ767" s="5"/>
      <c r="PA767" s="5"/>
      <c r="PB767" s="5"/>
      <c r="PC767" s="5"/>
      <c r="PD767" s="5"/>
      <c r="PE767" s="5"/>
      <c r="PF767" s="5"/>
      <c r="PG767" s="5"/>
      <c r="PH767" s="5"/>
      <c r="PI767" s="5"/>
      <c r="PJ767" s="5"/>
      <c r="PK767" s="5"/>
      <c r="PL767" s="5"/>
      <c r="PM767" s="5"/>
      <c r="PN767" s="5"/>
      <c r="PO767" s="5"/>
      <c r="PP767" s="5"/>
      <c r="PQ767" s="5"/>
      <c r="PR767" s="5"/>
      <c r="PS767" s="5"/>
      <c r="PT767" s="5"/>
      <c r="PU767" s="5"/>
      <c r="PV767" s="5"/>
      <c r="PW767" s="5"/>
      <c r="PX767" s="5"/>
      <c r="PY767" s="5"/>
      <c r="PZ767" s="5"/>
      <c r="QA767" s="5"/>
      <c r="QB767" s="5"/>
      <c r="QC767" s="5"/>
      <c r="QD767" s="5"/>
      <c r="QE767" s="5"/>
      <c r="QF767" s="5"/>
      <c r="QG767" s="5"/>
      <c r="QH767" s="5"/>
      <c r="QI767" s="5"/>
      <c r="QJ767" s="5"/>
      <c r="QK767" s="5"/>
      <c r="QL767" s="5"/>
      <c r="QM767" s="5"/>
      <c r="QN767" s="5"/>
      <c r="QO767" s="5"/>
      <c r="QP767" s="5"/>
      <c r="QQ767" s="5"/>
      <c r="QR767" s="5"/>
      <c r="QS767" s="5"/>
      <c r="QT767" s="5"/>
      <c r="QU767" s="5"/>
      <c r="QV767" s="5"/>
      <c r="QW767" s="5"/>
      <c r="QX767" s="5"/>
      <c r="QY767" s="5"/>
      <c r="QZ767" s="5"/>
      <c r="RA767" s="5"/>
      <c r="RB767" s="5"/>
      <c r="RC767" s="5"/>
      <c r="RD767" s="5"/>
      <c r="RE767" s="5"/>
      <c r="RF767" s="5"/>
      <c r="RG767" s="5"/>
      <c r="RH767" s="5"/>
      <c r="RI767" s="5"/>
      <c r="RJ767" s="5"/>
      <c r="RK767" s="5"/>
      <c r="RL767" s="5"/>
      <c r="RM767" s="5"/>
      <c r="RN767" s="5"/>
      <c r="RO767" s="5"/>
      <c r="RP767" s="5"/>
      <c r="RQ767" s="5"/>
      <c r="RR767" s="5"/>
      <c r="RS767" s="5"/>
      <c r="RT767" s="5"/>
      <c r="RU767" s="5"/>
      <c r="RV767" s="5"/>
      <c r="RW767" s="5"/>
      <c r="RX767" s="5"/>
      <c r="RY767" s="5"/>
      <c r="RZ767" s="5"/>
      <c r="SA767" s="5"/>
      <c r="SB767" s="5"/>
      <c r="SC767" s="5"/>
      <c r="SD767" s="5"/>
      <c r="SE767" s="5"/>
      <c r="SF767" s="5"/>
      <c r="SG767" s="5"/>
      <c r="SH767" s="5"/>
      <c r="SI767" s="5"/>
      <c r="SJ767" s="5"/>
      <c r="SK767" s="5"/>
      <c r="SL767" s="5"/>
      <c r="SM767" s="5"/>
      <c r="SN767" s="5"/>
      <c r="SO767" s="5"/>
      <c r="SP767" s="5"/>
      <c r="SQ767" s="5"/>
      <c r="SR767" s="5"/>
      <c r="SS767" s="5"/>
      <c r="ST767" s="5"/>
      <c r="SU767" s="5"/>
      <c r="SV767" s="5"/>
      <c r="SW767" s="5"/>
      <c r="SX767" s="5"/>
      <c r="SY767" s="5"/>
      <c r="SZ767" s="5"/>
      <c r="TA767" s="5"/>
      <c r="TB767" s="5"/>
      <c r="TC767" s="5"/>
      <c r="TD767" s="5"/>
      <c r="TE767" s="5"/>
      <c r="TF767" s="5"/>
      <c r="TG767" s="5"/>
      <c r="TH767" s="5"/>
      <c r="TI767" s="5"/>
      <c r="TJ767" s="5"/>
      <c r="TK767" s="5"/>
      <c r="TL767" s="5"/>
      <c r="TM767" s="5"/>
      <c r="TN767" s="5"/>
      <c r="TO767" s="5"/>
      <c r="TP767" s="5"/>
      <c r="TQ767" s="5"/>
      <c r="TR767" s="5"/>
      <c r="TS767" s="5"/>
      <c r="TT767" s="5"/>
      <c r="TU767" s="5"/>
      <c r="TV767" s="5"/>
      <c r="TW767" s="5"/>
      <c r="TX767" s="5"/>
      <c r="TY767" s="5"/>
      <c r="TZ767" s="5"/>
      <c r="UA767" s="5"/>
      <c r="UB767" s="5"/>
      <c r="UC767" s="5"/>
      <c r="UD767" s="5"/>
      <c r="UE767" s="5"/>
      <c r="UF767" s="5"/>
      <c r="UG767" s="5"/>
      <c r="UH767" s="5"/>
      <c r="UI767" s="5"/>
      <c r="UJ767" s="5"/>
      <c r="UK767" s="5"/>
      <c r="UL767" s="5"/>
      <c r="UM767" s="5"/>
      <c r="UN767" s="5"/>
      <c r="UO767" s="5"/>
      <c r="UP767" s="5"/>
      <c r="UQ767" s="5"/>
      <c r="UR767" s="5"/>
      <c r="US767" s="5"/>
      <c r="UT767" s="5"/>
      <c r="UU767" s="5"/>
      <c r="UV767" s="5"/>
      <c r="UW767" s="5"/>
      <c r="UX767" s="5"/>
      <c r="UY767" s="5"/>
      <c r="UZ767" s="5"/>
      <c r="VA767" s="5"/>
      <c r="VB767" s="5"/>
      <c r="VC767" s="5"/>
      <c r="VD767" s="5"/>
      <c r="VE767" s="5"/>
      <c r="VF767" s="5"/>
      <c r="VG767" s="5"/>
      <c r="VH767" s="5"/>
      <c r="VI767" s="5"/>
      <c r="VJ767" s="5"/>
      <c r="VK767" s="5"/>
      <c r="VL767" s="5"/>
      <c r="VM767" s="5"/>
      <c r="VN767" s="5"/>
      <c r="VO767" s="5"/>
      <c r="VP767" s="5"/>
      <c r="VQ767" s="5"/>
      <c r="VR767" s="5"/>
      <c r="VS767" s="5"/>
      <c r="VT767" s="5"/>
      <c r="VU767" s="5"/>
      <c r="VV767" s="5"/>
      <c r="VW767" s="5"/>
      <c r="VX767" s="5"/>
      <c r="VY767" s="5"/>
      <c r="VZ767" s="5"/>
      <c r="WA767" s="5"/>
      <c r="WB767" s="5"/>
      <c r="WC767" s="5"/>
      <c r="WD767" s="5"/>
      <c r="WE767" s="5"/>
      <c r="WF767" s="5"/>
      <c r="WG767" s="5"/>
      <c r="WH767" s="5"/>
      <c r="WI767" s="5"/>
      <c r="WJ767" s="5"/>
      <c r="WK767" s="5"/>
      <c r="WL767" s="5"/>
      <c r="WM767" s="5"/>
      <c r="WN767" s="5"/>
      <c r="WO767" s="5"/>
      <c r="WP767" s="5"/>
      <c r="WQ767" s="5"/>
      <c r="WR767" s="5"/>
      <c r="WS767" s="5"/>
      <c r="WT767" s="5"/>
      <c r="WU767" s="5"/>
      <c r="WV767" s="5"/>
      <c r="WW767" s="5"/>
      <c r="WX767" s="5"/>
      <c r="WY767" s="5"/>
      <c r="WZ767" s="5"/>
      <c r="XA767" s="5"/>
      <c r="XB767" s="5"/>
      <c r="XC767" s="5"/>
      <c r="XD767" s="5"/>
      <c r="XE767" s="5"/>
      <c r="XF767" s="5"/>
      <c r="XG767" s="5"/>
      <c r="XH767" s="5"/>
      <c r="XI767" s="5"/>
      <c r="XJ767" s="5"/>
      <c r="XK767" s="5"/>
      <c r="XL767" s="5"/>
      <c r="XM767" s="5"/>
      <c r="XN767" s="5"/>
      <c r="XO767" s="5"/>
      <c r="XP767" s="5"/>
      <c r="XQ767" s="5"/>
      <c r="XR767" s="5"/>
      <c r="XS767" s="5"/>
      <c r="XT767" s="5"/>
      <c r="XU767" s="5"/>
      <c r="XV767" s="5"/>
      <c r="XW767" s="5"/>
    </row>
    <row r="768" spans="39:647" x14ac:dyDescent="0.45">
      <c r="AM768" s="5"/>
      <c r="AN768" s="5"/>
      <c r="AO768" s="5"/>
      <c r="AP768" s="5"/>
      <c r="AQ768" s="5"/>
      <c r="AR768" s="5"/>
      <c r="AS768" s="5"/>
      <c r="AT768" s="5"/>
      <c r="AU768" s="5"/>
      <c r="AV768" s="5"/>
      <c r="AW768" s="5"/>
      <c r="AX768" s="5"/>
      <c r="AY768" s="5"/>
      <c r="AZ768" s="5"/>
      <c r="BA768" s="5"/>
      <c r="BB768" s="5"/>
      <c r="BC768" s="5"/>
      <c r="BD768" s="5"/>
      <c r="BE768" s="5"/>
      <c r="BF768" s="5"/>
      <c r="BG768" s="5"/>
      <c r="BH768" s="5"/>
      <c r="BI768" s="5"/>
      <c r="BJ768" s="5"/>
      <c r="BK768" s="5"/>
      <c r="BL768" s="5"/>
      <c r="BM768" s="5"/>
      <c r="BN768" s="5"/>
      <c r="BO768" s="5"/>
      <c r="BP768" s="5"/>
      <c r="BQ768" s="5"/>
      <c r="BR768" s="5"/>
      <c r="BS768" s="5"/>
      <c r="BT768" s="5"/>
      <c r="BU768" s="5"/>
      <c r="BV768" s="5"/>
      <c r="BW768" s="5"/>
      <c r="BX768" s="5"/>
      <c r="BY768" s="5"/>
      <c r="BZ768" s="5"/>
      <c r="CA768" s="5"/>
      <c r="CB768" s="5"/>
      <c r="CC768" s="5"/>
      <c r="CD768" s="5"/>
      <c r="CE768" s="5"/>
      <c r="CF768" s="5"/>
      <c r="CG768" s="5"/>
      <c r="CH768" s="5"/>
      <c r="CI768" s="5"/>
      <c r="CJ768" s="5"/>
      <c r="CK768" s="5"/>
      <c r="CL768" s="5"/>
      <c r="CM768" s="5"/>
      <c r="CN768" s="5"/>
      <c r="CO768" s="5"/>
      <c r="CP768" s="5"/>
      <c r="CQ768" s="5"/>
      <c r="CR768" s="5"/>
      <c r="CS768" s="5"/>
      <c r="CT768" s="5"/>
      <c r="CU768" s="5"/>
      <c r="CV768" s="5"/>
      <c r="CW768" s="5"/>
      <c r="CX768" s="5"/>
      <c r="CY768" s="5"/>
      <c r="CZ768" s="5"/>
      <c r="DA768" s="5"/>
      <c r="DB768" s="5"/>
      <c r="DC768" s="5"/>
      <c r="DD768" s="5"/>
      <c r="DE768" s="5"/>
      <c r="DF768" s="5"/>
      <c r="DG768" s="5"/>
      <c r="DH768" s="5"/>
      <c r="DI768" s="5"/>
      <c r="DJ768" s="5"/>
      <c r="DK768" s="5"/>
      <c r="DL768" s="5"/>
      <c r="DM768" s="5"/>
      <c r="DN768" s="5"/>
      <c r="DO768" s="5"/>
      <c r="DP768" s="5"/>
      <c r="DQ768" s="5"/>
      <c r="DR768" s="5"/>
      <c r="DS768" s="5"/>
      <c r="DT768" s="5"/>
      <c r="DU768" s="5"/>
      <c r="DV768" s="5"/>
      <c r="DW768" s="5"/>
      <c r="DX768" s="5"/>
      <c r="DY768" s="5"/>
      <c r="DZ768" s="5"/>
      <c r="EA768" s="5"/>
      <c r="EB768" s="5"/>
      <c r="EC768" s="5"/>
      <c r="ED768" s="5"/>
      <c r="EE768" s="5"/>
      <c r="EF768" s="5"/>
      <c r="EG768" s="5"/>
      <c r="EH768" s="5"/>
      <c r="EI768" s="5"/>
      <c r="EJ768" s="5"/>
      <c r="EK768" s="5"/>
      <c r="EL768" s="5"/>
      <c r="EM768" s="5"/>
      <c r="EN768" s="5"/>
      <c r="EO768" s="5"/>
      <c r="EP768" s="5"/>
      <c r="EQ768" s="5"/>
      <c r="ER768" s="5"/>
      <c r="ES768" s="5"/>
      <c r="ET768" s="5"/>
      <c r="EU768" s="5"/>
      <c r="EV768" s="5"/>
      <c r="EW768" s="5"/>
      <c r="EX768" s="5"/>
      <c r="EY768" s="5"/>
      <c r="EZ768" s="5"/>
      <c r="FA768" s="5"/>
      <c r="FB768" s="5"/>
      <c r="FC768" s="5"/>
      <c r="FD768" s="5"/>
      <c r="FE768" s="5"/>
      <c r="FF768" s="5"/>
      <c r="FG768" s="5"/>
      <c r="FH768" s="5"/>
      <c r="FI768" s="5"/>
      <c r="FJ768" s="5"/>
      <c r="FK768" s="5"/>
      <c r="FL768" s="5"/>
      <c r="FM768" s="5"/>
      <c r="FN768" s="5"/>
      <c r="FO768" s="5"/>
      <c r="FP768" s="5"/>
      <c r="FQ768" s="5"/>
      <c r="FR768" s="5"/>
      <c r="FS768" s="5"/>
      <c r="FT768" s="5"/>
      <c r="FU768" s="5"/>
      <c r="FV768" s="5"/>
      <c r="FW768" s="5"/>
      <c r="FX768" s="5"/>
      <c r="FY768" s="5"/>
      <c r="FZ768" s="5"/>
      <c r="GA768" s="5"/>
      <c r="GB768" s="5"/>
      <c r="GC768" s="5"/>
      <c r="GD768" s="5"/>
      <c r="GE768" s="5"/>
      <c r="GF768" s="5"/>
      <c r="GG768" s="5"/>
      <c r="GH768" s="5"/>
      <c r="GI768" s="5"/>
      <c r="GJ768" s="5"/>
      <c r="GK768" s="5"/>
      <c r="GL768" s="5"/>
      <c r="GM768" s="5"/>
      <c r="GN768" s="5"/>
      <c r="GO768" s="5"/>
      <c r="GP768" s="5"/>
      <c r="GQ768" s="5"/>
      <c r="GR768" s="5"/>
      <c r="GS768" s="5"/>
      <c r="GT768" s="5"/>
      <c r="GU768" s="5"/>
      <c r="GV768" s="5"/>
      <c r="GW768" s="5"/>
      <c r="GX768" s="5"/>
      <c r="GY768" s="5"/>
      <c r="GZ768" s="5"/>
      <c r="HA768" s="5"/>
      <c r="HB768" s="5"/>
      <c r="HC768" s="5"/>
      <c r="HD768" s="5"/>
      <c r="HE768" s="5"/>
      <c r="HF768" s="5"/>
      <c r="HG768" s="5"/>
      <c r="HH768" s="5"/>
      <c r="HI768" s="5"/>
      <c r="HJ768" s="5"/>
      <c r="HK768" s="5"/>
      <c r="HL768" s="5"/>
      <c r="HM768" s="5"/>
      <c r="HN768" s="5"/>
      <c r="HO768" s="5"/>
      <c r="HP768" s="5"/>
      <c r="HQ768" s="5"/>
      <c r="HR768" s="5"/>
      <c r="HS768" s="5"/>
      <c r="HT768" s="5"/>
      <c r="HU768" s="5"/>
      <c r="HV768" s="5"/>
      <c r="HW768" s="5"/>
      <c r="HX768" s="5"/>
      <c r="HY768" s="5"/>
      <c r="HZ768" s="5"/>
      <c r="IA768" s="5"/>
      <c r="IB768" s="5"/>
      <c r="IC768" s="5"/>
      <c r="ID768" s="5"/>
      <c r="IE768" s="5"/>
      <c r="IF768" s="5"/>
      <c r="IG768" s="5"/>
      <c r="IH768" s="5"/>
      <c r="II768" s="5"/>
      <c r="IJ768" s="5"/>
      <c r="IK768" s="5"/>
      <c r="IL768" s="5"/>
      <c r="IM768" s="5"/>
      <c r="IN768" s="5"/>
      <c r="IO768" s="5"/>
      <c r="IP768" s="5"/>
      <c r="IQ768" s="5"/>
      <c r="IR768" s="5"/>
      <c r="IS768" s="5"/>
      <c r="IT768" s="5"/>
      <c r="IU768" s="5"/>
      <c r="IV768" s="5"/>
      <c r="IW768" s="5"/>
      <c r="IX768" s="5"/>
      <c r="IY768" s="5"/>
      <c r="IZ768" s="5"/>
      <c r="JA768" s="5"/>
      <c r="JB768" s="5"/>
      <c r="JC768" s="5"/>
      <c r="JD768" s="5"/>
      <c r="JE768" s="5"/>
      <c r="JF768" s="5"/>
      <c r="JG768" s="5"/>
      <c r="JH768" s="5"/>
      <c r="JI768" s="5"/>
      <c r="JJ768" s="5"/>
      <c r="JK768" s="5"/>
      <c r="JL768" s="5"/>
      <c r="JM768" s="5"/>
      <c r="JN768" s="5"/>
      <c r="JO768" s="5"/>
      <c r="JP768" s="5"/>
      <c r="JQ768" s="5"/>
      <c r="JR768" s="5"/>
      <c r="JS768" s="5"/>
      <c r="JT768" s="5"/>
      <c r="JU768" s="5"/>
      <c r="JV768" s="5"/>
      <c r="JW768" s="5"/>
      <c r="JX768" s="5"/>
      <c r="JY768" s="5"/>
      <c r="JZ768" s="5"/>
      <c r="KA768" s="5"/>
      <c r="KB768" s="5"/>
      <c r="KC768" s="5"/>
      <c r="KD768" s="5"/>
      <c r="KE768" s="5"/>
      <c r="KF768" s="5"/>
      <c r="KG768" s="5"/>
      <c r="KH768" s="5"/>
      <c r="KI768" s="5"/>
      <c r="KJ768" s="5"/>
      <c r="KK768" s="5"/>
      <c r="KL768" s="5"/>
      <c r="KM768" s="5"/>
      <c r="KN768" s="5"/>
      <c r="KO768" s="5"/>
      <c r="KP768" s="5"/>
      <c r="KQ768" s="5"/>
      <c r="KR768" s="5"/>
      <c r="KS768" s="5"/>
      <c r="KT768" s="5"/>
      <c r="KU768" s="5"/>
      <c r="KV768" s="5"/>
      <c r="KW768" s="5"/>
      <c r="KX768" s="5"/>
      <c r="KY768" s="5"/>
      <c r="KZ768" s="5"/>
      <c r="LA768" s="5"/>
      <c r="LB768" s="5"/>
      <c r="LC768" s="5"/>
      <c r="LD768" s="5"/>
      <c r="LE768" s="5"/>
      <c r="LF768" s="5"/>
      <c r="LG768" s="5"/>
      <c r="LH768" s="5"/>
      <c r="LI768" s="5"/>
      <c r="LJ768" s="5"/>
      <c r="LK768" s="5"/>
      <c r="LL768" s="5"/>
      <c r="LM768" s="5"/>
      <c r="LN768" s="5"/>
      <c r="LO768" s="5"/>
      <c r="LP768" s="5"/>
      <c r="LQ768" s="5"/>
      <c r="LR768" s="5"/>
      <c r="LS768" s="5"/>
      <c r="LT768" s="5"/>
      <c r="LU768" s="5"/>
      <c r="LV768" s="5"/>
      <c r="LW768" s="5"/>
      <c r="LX768" s="5"/>
      <c r="LY768" s="5"/>
      <c r="LZ768" s="5"/>
      <c r="MA768" s="5"/>
      <c r="MB768" s="5"/>
      <c r="MC768" s="5"/>
      <c r="MD768" s="5"/>
      <c r="ME768" s="5"/>
      <c r="MF768" s="5"/>
      <c r="MG768" s="5"/>
      <c r="MH768" s="5"/>
      <c r="MI768" s="5"/>
      <c r="MJ768" s="5"/>
      <c r="MK768" s="5"/>
      <c r="ML768" s="5"/>
      <c r="MM768" s="5"/>
      <c r="MN768" s="5"/>
      <c r="MO768" s="5"/>
      <c r="MP768" s="5"/>
      <c r="MQ768" s="5"/>
      <c r="MR768" s="5"/>
      <c r="MS768" s="5"/>
      <c r="MT768" s="5"/>
      <c r="MU768" s="5"/>
      <c r="MV768" s="5"/>
      <c r="MW768" s="5"/>
      <c r="MX768" s="5"/>
      <c r="MY768" s="5"/>
      <c r="MZ768" s="5"/>
      <c r="NA768" s="5"/>
      <c r="NB768" s="5"/>
      <c r="NC768" s="5"/>
      <c r="ND768" s="5"/>
      <c r="NE768" s="5"/>
      <c r="NF768" s="5"/>
      <c r="NG768" s="5"/>
      <c r="NH768" s="5"/>
      <c r="NI768" s="5"/>
      <c r="NJ768" s="5"/>
      <c r="NK768" s="5"/>
      <c r="NL768" s="5"/>
      <c r="NM768" s="5"/>
      <c r="NN768" s="5"/>
      <c r="NO768" s="5"/>
      <c r="NP768" s="5"/>
      <c r="NQ768" s="5"/>
      <c r="NR768" s="5"/>
      <c r="NS768" s="5"/>
      <c r="NT768" s="5"/>
      <c r="NU768" s="5"/>
      <c r="NV768" s="5"/>
      <c r="NW768" s="5"/>
      <c r="NX768" s="5"/>
      <c r="NY768" s="5"/>
      <c r="NZ768" s="5"/>
      <c r="OA768" s="5"/>
      <c r="OB768" s="5"/>
      <c r="OC768" s="5"/>
      <c r="OD768" s="5"/>
      <c r="OE768" s="5"/>
      <c r="OF768" s="5"/>
      <c r="OG768" s="5"/>
      <c r="OH768" s="5"/>
      <c r="OI768" s="5"/>
      <c r="OJ768" s="5"/>
      <c r="OK768" s="5"/>
      <c r="OL768" s="5"/>
      <c r="OM768" s="5"/>
      <c r="ON768" s="5"/>
      <c r="OO768" s="5"/>
      <c r="OP768" s="5"/>
      <c r="OQ768" s="5"/>
      <c r="OR768" s="5"/>
      <c r="OS768" s="5"/>
      <c r="OT768" s="5"/>
      <c r="OU768" s="5"/>
      <c r="OV768" s="5"/>
      <c r="OW768" s="5"/>
      <c r="OX768" s="5"/>
      <c r="OY768" s="5"/>
      <c r="OZ768" s="5"/>
      <c r="PA768" s="5"/>
      <c r="PB768" s="5"/>
      <c r="PC768" s="5"/>
      <c r="PD768" s="5"/>
      <c r="PE768" s="5"/>
      <c r="PF768" s="5"/>
      <c r="PG768" s="5"/>
      <c r="PH768" s="5"/>
      <c r="PI768" s="5"/>
      <c r="PJ768" s="5"/>
      <c r="PK768" s="5"/>
      <c r="PL768" s="5"/>
      <c r="PM768" s="5"/>
      <c r="PN768" s="5"/>
      <c r="PO768" s="5"/>
      <c r="PP768" s="5"/>
      <c r="PQ768" s="5"/>
      <c r="PR768" s="5"/>
      <c r="PS768" s="5"/>
      <c r="PT768" s="5"/>
      <c r="PU768" s="5"/>
      <c r="PV768" s="5"/>
      <c r="PW768" s="5"/>
      <c r="PX768" s="5"/>
      <c r="PY768" s="5"/>
      <c r="PZ768" s="5"/>
      <c r="QA768" s="5"/>
      <c r="QB768" s="5"/>
      <c r="QC768" s="5"/>
      <c r="QD768" s="5"/>
      <c r="QE768" s="5"/>
      <c r="QF768" s="5"/>
      <c r="QG768" s="5"/>
      <c r="QH768" s="5"/>
      <c r="QI768" s="5"/>
      <c r="QJ768" s="5"/>
      <c r="QK768" s="5"/>
      <c r="QL768" s="5"/>
      <c r="QM768" s="5"/>
      <c r="QN768" s="5"/>
      <c r="QO768" s="5"/>
      <c r="QP768" s="5"/>
      <c r="QQ768" s="5"/>
      <c r="QR768" s="5"/>
      <c r="QS768" s="5"/>
      <c r="QT768" s="5"/>
      <c r="QU768" s="5"/>
      <c r="QV768" s="5"/>
      <c r="QW768" s="5"/>
      <c r="QX768" s="5"/>
      <c r="QY768" s="5"/>
      <c r="QZ768" s="5"/>
      <c r="RA768" s="5"/>
      <c r="RB768" s="5"/>
      <c r="RC768" s="5"/>
      <c r="RD768" s="5"/>
      <c r="RE768" s="5"/>
      <c r="RF768" s="5"/>
      <c r="RG768" s="5"/>
      <c r="RH768" s="5"/>
      <c r="RI768" s="5"/>
      <c r="RJ768" s="5"/>
      <c r="RK768" s="5"/>
      <c r="RL768" s="5"/>
      <c r="RM768" s="5"/>
      <c r="RN768" s="5"/>
      <c r="RO768" s="5"/>
      <c r="RP768" s="5"/>
      <c r="RQ768" s="5"/>
      <c r="RR768" s="5"/>
      <c r="RS768" s="5"/>
      <c r="RT768" s="5"/>
      <c r="RU768" s="5"/>
      <c r="RV768" s="5"/>
      <c r="RW768" s="5"/>
      <c r="RX768" s="5"/>
      <c r="RY768" s="5"/>
      <c r="RZ768" s="5"/>
      <c r="SA768" s="5"/>
      <c r="SB768" s="5"/>
      <c r="SC768" s="5"/>
      <c r="SD768" s="5"/>
      <c r="SE768" s="5"/>
      <c r="SF768" s="5"/>
      <c r="SG768" s="5"/>
      <c r="SH768" s="5"/>
      <c r="SI768" s="5"/>
      <c r="SJ768" s="5"/>
      <c r="SK768" s="5"/>
      <c r="SL768" s="5"/>
      <c r="SM768" s="5"/>
      <c r="SN768" s="5"/>
      <c r="SO768" s="5"/>
      <c r="SP768" s="5"/>
      <c r="SQ768" s="5"/>
      <c r="SR768" s="5"/>
      <c r="SS768" s="5"/>
      <c r="ST768" s="5"/>
      <c r="SU768" s="5"/>
      <c r="SV768" s="5"/>
      <c r="SW768" s="5"/>
      <c r="SX768" s="5"/>
      <c r="SY768" s="5"/>
      <c r="SZ768" s="5"/>
      <c r="TA768" s="5"/>
      <c r="TB768" s="5"/>
      <c r="TC768" s="5"/>
      <c r="TD768" s="5"/>
      <c r="TE768" s="5"/>
      <c r="TF768" s="5"/>
      <c r="TG768" s="5"/>
      <c r="TH768" s="5"/>
      <c r="TI768" s="5"/>
      <c r="TJ768" s="5"/>
      <c r="TK768" s="5"/>
      <c r="TL768" s="5"/>
      <c r="TM768" s="5"/>
      <c r="TN768" s="5"/>
      <c r="TO768" s="5"/>
      <c r="TP768" s="5"/>
      <c r="TQ768" s="5"/>
      <c r="TR768" s="5"/>
      <c r="TS768" s="5"/>
      <c r="TT768" s="5"/>
      <c r="TU768" s="5"/>
      <c r="TV768" s="5"/>
      <c r="TW768" s="5"/>
      <c r="TX768" s="5"/>
      <c r="TY768" s="5"/>
      <c r="TZ768" s="5"/>
      <c r="UA768" s="5"/>
      <c r="UB768" s="5"/>
      <c r="UC768" s="5"/>
      <c r="UD768" s="5"/>
      <c r="UE768" s="5"/>
      <c r="UF768" s="5"/>
      <c r="UG768" s="5"/>
      <c r="UH768" s="5"/>
      <c r="UI768" s="5"/>
      <c r="UJ768" s="5"/>
      <c r="UK768" s="5"/>
      <c r="UL768" s="5"/>
      <c r="UM768" s="5"/>
      <c r="UN768" s="5"/>
      <c r="UO768" s="5"/>
      <c r="UP768" s="5"/>
      <c r="UQ768" s="5"/>
      <c r="UR768" s="5"/>
      <c r="US768" s="5"/>
      <c r="UT768" s="5"/>
      <c r="UU768" s="5"/>
      <c r="UV768" s="5"/>
      <c r="UW768" s="5"/>
      <c r="UX768" s="5"/>
      <c r="UY768" s="5"/>
      <c r="UZ768" s="5"/>
      <c r="VA768" s="5"/>
      <c r="VB768" s="5"/>
      <c r="VC768" s="5"/>
      <c r="VD768" s="5"/>
      <c r="VE768" s="5"/>
      <c r="VF768" s="5"/>
      <c r="VG768" s="5"/>
      <c r="VH768" s="5"/>
      <c r="VI768" s="5"/>
      <c r="VJ768" s="5"/>
      <c r="VK768" s="5"/>
      <c r="VL768" s="5"/>
      <c r="VM768" s="5"/>
      <c r="VN768" s="5"/>
      <c r="VO768" s="5"/>
      <c r="VP768" s="5"/>
      <c r="VQ768" s="5"/>
      <c r="VR768" s="5"/>
      <c r="VS768" s="5"/>
      <c r="VT768" s="5"/>
      <c r="VU768" s="5"/>
      <c r="VV768" s="5"/>
      <c r="VW768" s="5"/>
      <c r="VX768" s="5"/>
      <c r="VY768" s="5"/>
      <c r="VZ768" s="5"/>
      <c r="WA768" s="5"/>
      <c r="WB768" s="5"/>
      <c r="WC768" s="5"/>
      <c r="WD768" s="5"/>
      <c r="WE768" s="5"/>
      <c r="WF768" s="5"/>
      <c r="WG768" s="5"/>
      <c r="WH768" s="5"/>
      <c r="WI768" s="5"/>
      <c r="WJ768" s="5"/>
      <c r="WK768" s="5"/>
      <c r="WL768" s="5"/>
      <c r="WM768" s="5"/>
      <c r="WN768" s="5"/>
      <c r="WO768" s="5"/>
      <c r="WP768" s="5"/>
      <c r="WQ768" s="5"/>
      <c r="WR768" s="5"/>
      <c r="WS768" s="5"/>
      <c r="WT768" s="5"/>
      <c r="WU768" s="5"/>
      <c r="WV768" s="5"/>
      <c r="WW768" s="5"/>
      <c r="WX768" s="5"/>
      <c r="WY768" s="5"/>
      <c r="WZ768" s="5"/>
      <c r="XA768" s="5"/>
      <c r="XB768" s="5"/>
      <c r="XC768" s="5"/>
      <c r="XD768" s="5"/>
      <c r="XE768" s="5"/>
      <c r="XF768" s="5"/>
      <c r="XG768" s="5"/>
      <c r="XH768" s="5"/>
      <c r="XI768" s="5"/>
      <c r="XJ768" s="5"/>
      <c r="XK768" s="5"/>
      <c r="XL768" s="5"/>
      <c r="XM768" s="5"/>
      <c r="XN768" s="5"/>
      <c r="XO768" s="5"/>
      <c r="XP768" s="5"/>
      <c r="XQ768" s="5"/>
      <c r="XR768" s="5"/>
      <c r="XS768" s="5"/>
      <c r="XT768" s="5"/>
      <c r="XU768" s="5"/>
      <c r="XV768" s="5"/>
      <c r="XW768" s="5"/>
    </row>
    <row r="769" spans="39:647" x14ac:dyDescent="0.45">
      <c r="AM769" s="5"/>
      <c r="AN769" s="5"/>
      <c r="AO769" s="5"/>
      <c r="AP769" s="5"/>
      <c r="AQ769" s="5"/>
      <c r="AR769" s="5"/>
      <c r="AS769" s="5"/>
      <c r="AT769" s="5"/>
      <c r="AU769" s="5"/>
      <c r="AV769" s="5"/>
      <c r="AW769" s="5"/>
      <c r="AX769" s="5"/>
      <c r="AY769" s="5"/>
      <c r="AZ769" s="5"/>
      <c r="BA769" s="5"/>
      <c r="BB769" s="5"/>
      <c r="BC769" s="5"/>
      <c r="BD769" s="5"/>
      <c r="BE769" s="5"/>
      <c r="BF769" s="5"/>
      <c r="BG769" s="5"/>
      <c r="BH769" s="5"/>
      <c r="BI769" s="5"/>
      <c r="BJ769" s="5"/>
      <c r="BK769" s="5"/>
      <c r="BL769" s="5"/>
      <c r="BM769" s="5"/>
      <c r="BN769" s="5"/>
      <c r="BO769" s="5"/>
      <c r="BP769" s="5"/>
      <c r="BQ769" s="5"/>
      <c r="BR769" s="5"/>
      <c r="BS769" s="5"/>
      <c r="BT769" s="5"/>
      <c r="BU769" s="5"/>
      <c r="BV769" s="5"/>
      <c r="BW769" s="5"/>
      <c r="BX769" s="5"/>
      <c r="BY769" s="5"/>
      <c r="BZ769" s="5"/>
      <c r="CA769" s="5"/>
      <c r="CB769" s="5"/>
      <c r="CC769" s="5"/>
      <c r="CD769" s="5"/>
      <c r="CE769" s="5"/>
      <c r="CF769" s="5"/>
      <c r="CG769" s="5"/>
      <c r="CH769" s="5"/>
      <c r="CI769" s="5"/>
      <c r="CJ769" s="5"/>
      <c r="CK769" s="5"/>
      <c r="CL769" s="5"/>
      <c r="CM769" s="5"/>
      <c r="CN769" s="5"/>
      <c r="CO769" s="5"/>
      <c r="CP769" s="5"/>
      <c r="CQ769" s="5"/>
      <c r="CR769" s="5"/>
      <c r="CS769" s="5"/>
      <c r="CT769" s="5"/>
      <c r="CU769" s="5"/>
      <c r="CV769" s="5"/>
      <c r="CW769" s="5"/>
      <c r="CX769" s="5"/>
      <c r="CY769" s="5"/>
      <c r="CZ769" s="5"/>
      <c r="DA769" s="5"/>
      <c r="DB769" s="5"/>
      <c r="DC769" s="5"/>
      <c r="DD769" s="5"/>
      <c r="DE769" s="5"/>
      <c r="DF769" s="5"/>
      <c r="DG769" s="5"/>
      <c r="DH769" s="5"/>
      <c r="DI769" s="5"/>
      <c r="DJ769" s="5"/>
      <c r="DK769" s="5"/>
      <c r="DL769" s="5"/>
      <c r="DM769" s="5"/>
      <c r="DN769" s="5"/>
      <c r="DO769" s="5"/>
      <c r="DP769" s="5"/>
      <c r="DQ769" s="5"/>
      <c r="DR769" s="5"/>
      <c r="DS769" s="5"/>
      <c r="DT769" s="5"/>
      <c r="DU769" s="5"/>
      <c r="DV769" s="5"/>
      <c r="DW769" s="5"/>
      <c r="DX769" s="5"/>
      <c r="DY769" s="5"/>
      <c r="DZ769" s="5"/>
      <c r="EA769" s="5"/>
      <c r="EB769" s="5"/>
      <c r="EC769" s="5"/>
      <c r="ED769" s="5"/>
      <c r="EE769" s="5"/>
      <c r="EF769" s="5"/>
      <c r="EG769" s="5"/>
      <c r="EH769" s="5"/>
      <c r="EI769" s="5"/>
      <c r="EJ769" s="5"/>
      <c r="EK769" s="5"/>
      <c r="EL769" s="5"/>
      <c r="EM769" s="5"/>
      <c r="EN769" s="5"/>
      <c r="EO769" s="5"/>
      <c r="EP769" s="5"/>
      <c r="EQ769" s="5"/>
      <c r="ER769" s="5"/>
      <c r="ES769" s="5"/>
      <c r="ET769" s="5"/>
      <c r="EU769" s="5"/>
      <c r="EV769" s="5"/>
      <c r="EW769" s="5"/>
      <c r="EX769" s="5"/>
      <c r="EY769" s="5"/>
      <c r="EZ769" s="5"/>
      <c r="FA769" s="5"/>
      <c r="FB769" s="5"/>
      <c r="FC769" s="5"/>
      <c r="FD769" s="5"/>
      <c r="FE769" s="5"/>
      <c r="FF769" s="5"/>
      <c r="FG769" s="5"/>
      <c r="FH769" s="5"/>
      <c r="FI769" s="5"/>
      <c r="FJ769" s="5"/>
      <c r="FK769" s="5"/>
      <c r="FL769" s="5"/>
      <c r="FM769" s="5"/>
      <c r="FN769" s="5"/>
      <c r="FO769" s="5"/>
      <c r="FP769" s="5"/>
      <c r="FQ769" s="5"/>
      <c r="FR769" s="5"/>
      <c r="FS769" s="5"/>
      <c r="FT769" s="5"/>
      <c r="FU769" s="5"/>
      <c r="FV769" s="5"/>
      <c r="FW769" s="5"/>
      <c r="FX769" s="5"/>
      <c r="FY769" s="5"/>
      <c r="FZ769" s="5"/>
      <c r="GA769" s="5"/>
      <c r="GB769" s="5"/>
      <c r="GC769" s="5"/>
      <c r="GD769" s="5"/>
      <c r="GE769" s="5"/>
      <c r="GF769" s="5"/>
      <c r="GG769" s="5"/>
      <c r="GH769" s="5"/>
      <c r="GI769" s="5"/>
      <c r="GJ769" s="5"/>
      <c r="GK769" s="5"/>
      <c r="GL769" s="5"/>
      <c r="GM769" s="5"/>
      <c r="GN769" s="5"/>
      <c r="GO769" s="5"/>
      <c r="GP769" s="5"/>
      <c r="GQ769" s="5"/>
      <c r="GR769" s="5"/>
      <c r="GS769" s="5"/>
      <c r="GT769" s="5"/>
      <c r="GU769" s="5"/>
      <c r="GV769" s="5"/>
      <c r="GW769" s="5"/>
      <c r="GX769" s="5"/>
      <c r="GY769" s="5"/>
      <c r="GZ769" s="5"/>
      <c r="HA769" s="5"/>
      <c r="HB769" s="5"/>
      <c r="HC769" s="5"/>
      <c r="HD769" s="5"/>
      <c r="HE769" s="5"/>
      <c r="HF769" s="5"/>
      <c r="HG769" s="5"/>
      <c r="HH769" s="5"/>
      <c r="HI769" s="5"/>
      <c r="HJ769" s="5"/>
      <c r="HK769" s="5"/>
      <c r="HL769" s="5"/>
      <c r="HM769" s="5"/>
      <c r="HN769" s="5"/>
      <c r="HO769" s="5"/>
      <c r="HP769" s="5"/>
      <c r="HQ769" s="5"/>
      <c r="HR769" s="5"/>
      <c r="HS769" s="5"/>
      <c r="HT769" s="5"/>
      <c r="HU769" s="5"/>
      <c r="HV769" s="5"/>
      <c r="HW769" s="5"/>
      <c r="HX769" s="5"/>
      <c r="HY769" s="5"/>
      <c r="HZ769" s="5"/>
      <c r="IA769" s="5"/>
      <c r="IB769" s="5"/>
      <c r="IC769" s="5"/>
      <c r="ID769" s="5"/>
      <c r="IE769" s="5"/>
      <c r="IF769" s="5"/>
      <c r="IG769" s="5"/>
      <c r="IH769" s="5"/>
      <c r="II769" s="5"/>
      <c r="IJ769" s="5"/>
      <c r="IK769" s="5"/>
      <c r="IL769" s="5"/>
      <c r="IM769" s="5"/>
      <c r="IN769" s="5"/>
      <c r="IO769" s="5"/>
      <c r="IP769" s="5"/>
      <c r="IQ769" s="5"/>
      <c r="IR769" s="5"/>
      <c r="IS769" s="5"/>
      <c r="IT769" s="5"/>
      <c r="IU769" s="5"/>
      <c r="IV769" s="5"/>
      <c r="IW769" s="5"/>
      <c r="IX769" s="5"/>
      <c r="IY769" s="5"/>
      <c r="IZ769" s="5"/>
      <c r="JA769" s="5"/>
      <c r="JB769" s="5"/>
      <c r="JC769" s="5"/>
      <c r="JD769" s="5"/>
      <c r="JE769" s="5"/>
      <c r="JF769" s="5"/>
      <c r="JG769" s="5"/>
      <c r="JH769" s="5"/>
      <c r="JI769" s="5"/>
      <c r="JJ769" s="5"/>
      <c r="JK769" s="5"/>
      <c r="JL769" s="5"/>
      <c r="JM769" s="5"/>
      <c r="JN769" s="5"/>
      <c r="JO769" s="5"/>
      <c r="JP769" s="5"/>
      <c r="JQ769" s="5"/>
      <c r="JR769" s="5"/>
      <c r="JS769" s="5"/>
      <c r="JT769" s="5"/>
      <c r="JU769" s="5"/>
      <c r="JV769" s="5"/>
      <c r="JW769" s="5"/>
      <c r="JX769" s="5"/>
      <c r="JY769" s="5"/>
      <c r="JZ769" s="5"/>
      <c r="KA769" s="5"/>
      <c r="KB769" s="5"/>
      <c r="KC769" s="5"/>
      <c r="KD769" s="5"/>
      <c r="KE769" s="5"/>
      <c r="KF769" s="5"/>
      <c r="KG769" s="5"/>
      <c r="KH769" s="5"/>
      <c r="KI769" s="5"/>
      <c r="KJ769" s="5"/>
      <c r="KK769" s="5"/>
      <c r="KL769" s="5"/>
      <c r="KM769" s="5"/>
      <c r="KN769" s="5"/>
      <c r="KO769" s="5"/>
      <c r="KP769" s="5"/>
      <c r="KQ769" s="5"/>
      <c r="KR769" s="5"/>
      <c r="KS769" s="5"/>
      <c r="KT769" s="5"/>
      <c r="KU769" s="5"/>
      <c r="KV769" s="5"/>
      <c r="KW769" s="5"/>
      <c r="KX769" s="5"/>
      <c r="KY769" s="5"/>
      <c r="KZ769" s="5"/>
      <c r="LA769" s="5"/>
      <c r="LB769" s="5"/>
      <c r="LC769" s="5"/>
      <c r="LD769" s="5"/>
      <c r="LE769" s="5"/>
      <c r="LF769" s="5"/>
      <c r="LG769" s="5"/>
      <c r="LH769" s="5"/>
      <c r="LI769" s="5"/>
      <c r="LJ769" s="5"/>
      <c r="LK769" s="5"/>
      <c r="LL769" s="5"/>
      <c r="LM769" s="5"/>
      <c r="LN769" s="5"/>
      <c r="LO769" s="5"/>
      <c r="LP769" s="5"/>
      <c r="LQ769" s="5"/>
      <c r="LR769" s="5"/>
      <c r="LS769" s="5"/>
      <c r="LT769" s="5"/>
      <c r="LU769" s="5"/>
      <c r="LV769" s="5"/>
      <c r="LW769" s="5"/>
      <c r="LX769" s="5"/>
      <c r="LY769" s="5"/>
      <c r="LZ769" s="5"/>
      <c r="MA769" s="5"/>
      <c r="MB769" s="5"/>
      <c r="MC769" s="5"/>
      <c r="MD769" s="5"/>
      <c r="ME769" s="5"/>
      <c r="MF769" s="5"/>
      <c r="MG769" s="5"/>
      <c r="MH769" s="5"/>
      <c r="MI769" s="5"/>
      <c r="MJ769" s="5"/>
      <c r="MK769" s="5"/>
      <c r="ML769" s="5"/>
      <c r="MM769" s="5"/>
      <c r="MN769" s="5"/>
      <c r="MO769" s="5"/>
      <c r="MP769" s="5"/>
      <c r="MQ769" s="5"/>
      <c r="MR769" s="5"/>
      <c r="MS769" s="5"/>
      <c r="MT769" s="5"/>
      <c r="MU769" s="5"/>
      <c r="MV769" s="5"/>
      <c r="MW769" s="5"/>
      <c r="MX769" s="5"/>
      <c r="MY769" s="5"/>
      <c r="MZ769" s="5"/>
      <c r="NA769" s="5"/>
      <c r="NB769" s="5"/>
      <c r="NC769" s="5"/>
      <c r="ND769" s="5"/>
      <c r="NE769" s="5"/>
      <c r="NF769" s="5"/>
      <c r="NG769" s="5"/>
      <c r="NH769" s="5"/>
      <c r="NI769" s="5"/>
      <c r="NJ769" s="5"/>
      <c r="NK769" s="5"/>
      <c r="NL769" s="5"/>
      <c r="NM769" s="5"/>
      <c r="NN769" s="5"/>
      <c r="NO769" s="5"/>
      <c r="NP769" s="5"/>
      <c r="NQ769" s="5"/>
      <c r="NR769" s="5"/>
      <c r="NS769" s="5"/>
      <c r="NT769" s="5"/>
      <c r="NU769" s="5"/>
      <c r="NV769" s="5"/>
      <c r="NW769" s="5"/>
      <c r="NX769" s="5"/>
      <c r="NY769" s="5"/>
      <c r="NZ769" s="5"/>
      <c r="OA769" s="5"/>
      <c r="OB769" s="5"/>
      <c r="OC769" s="5"/>
      <c r="OD769" s="5"/>
      <c r="OE769" s="5"/>
      <c r="OF769" s="5"/>
      <c r="OG769" s="5"/>
      <c r="OH769" s="5"/>
      <c r="OI769" s="5"/>
      <c r="OJ769" s="5"/>
      <c r="OK769" s="5"/>
      <c r="OL769" s="5"/>
      <c r="OM769" s="5"/>
      <c r="ON769" s="5"/>
      <c r="OO769" s="5"/>
      <c r="OP769" s="5"/>
      <c r="OQ769" s="5"/>
      <c r="OR769" s="5"/>
      <c r="OS769" s="5"/>
      <c r="OT769" s="5"/>
      <c r="OU769" s="5"/>
      <c r="OV769" s="5"/>
      <c r="OW769" s="5"/>
      <c r="OX769" s="5"/>
      <c r="OY769" s="5"/>
      <c r="OZ769" s="5"/>
      <c r="PA769" s="5"/>
      <c r="PB769" s="5"/>
      <c r="PC769" s="5"/>
      <c r="PD769" s="5"/>
      <c r="PE769" s="5"/>
      <c r="PF769" s="5"/>
      <c r="PG769" s="5"/>
      <c r="PH769" s="5"/>
      <c r="PI769" s="5"/>
      <c r="PJ769" s="5"/>
      <c r="PK769" s="5"/>
      <c r="PL769" s="5"/>
      <c r="PM769" s="5"/>
      <c r="PN769" s="5"/>
      <c r="PO769" s="5"/>
      <c r="PP769" s="5"/>
      <c r="PQ769" s="5"/>
      <c r="PR769" s="5"/>
      <c r="PS769" s="5"/>
      <c r="PT769" s="5"/>
      <c r="PU769" s="5"/>
      <c r="PV769" s="5"/>
      <c r="PW769" s="5"/>
      <c r="PX769" s="5"/>
      <c r="PY769" s="5"/>
      <c r="PZ769" s="5"/>
      <c r="QA769" s="5"/>
      <c r="QB769" s="5"/>
      <c r="QC769" s="5"/>
      <c r="QD769" s="5"/>
      <c r="QE769" s="5"/>
      <c r="QF769" s="5"/>
      <c r="QG769" s="5"/>
      <c r="QH769" s="5"/>
      <c r="QI769" s="5"/>
      <c r="QJ769" s="5"/>
      <c r="QK769" s="5"/>
      <c r="QL769" s="5"/>
      <c r="QM769" s="5"/>
      <c r="QN769" s="5"/>
      <c r="QO769" s="5"/>
      <c r="QP769" s="5"/>
      <c r="QQ769" s="5"/>
      <c r="QR769" s="5"/>
      <c r="QS769" s="5"/>
      <c r="QT769" s="5"/>
      <c r="QU769" s="5"/>
      <c r="QV769" s="5"/>
      <c r="QW769" s="5"/>
      <c r="QX769" s="5"/>
      <c r="QY769" s="5"/>
      <c r="QZ769" s="5"/>
      <c r="RA769" s="5"/>
      <c r="RB769" s="5"/>
      <c r="RC769" s="5"/>
      <c r="RD769" s="5"/>
      <c r="RE769" s="5"/>
      <c r="RF769" s="5"/>
      <c r="RG769" s="5"/>
      <c r="RH769" s="5"/>
      <c r="RI769" s="5"/>
      <c r="RJ769" s="5"/>
      <c r="RK769" s="5"/>
      <c r="RL769" s="5"/>
      <c r="RM769" s="5"/>
      <c r="RN769" s="5"/>
      <c r="RO769" s="5"/>
      <c r="RP769" s="5"/>
      <c r="RQ769" s="5"/>
      <c r="RR769" s="5"/>
      <c r="RS769" s="5"/>
      <c r="RT769" s="5"/>
      <c r="RU769" s="5"/>
      <c r="RV769" s="5"/>
      <c r="RW769" s="5"/>
      <c r="RX769" s="5"/>
      <c r="RY769" s="5"/>
      <c r="RZ769" s="5"/>
      <c r="SA769" s="5"/>
      <c r="SB769" s="5"/>
      <c r="SC769" s="5"/>
      <c r="SD769" s="5"/>
      <c r="SE769" s="5"/>
      <c r="SF769" s="5"/>
      <c r="SG769" s="5"/>
      <c r="SH769" s="5"/>
      <c r="SI769" s="5"/>
      <c r="SJ769" s="5"/>
      <c r="SK769" s="5"/>
      <c r="SL769" s="5"/>
      <c r="SM769" s="5"/>
      <c r="SN769" s="5"/>
      <c r="SO769" s="5"/>
      <c r="SP769" s="5"/>
      <c r="SQ769" s="5"/>
      <c r="SR769" s="5"/>
      <c r="SS769" s="5"/>
      <c r="ST769" s="5"/>
      <c r="SU769" s="5"/>
      <c r="SV769" s="5"/>
      <c r="SW769" s="5"/>
      <c r="SX769" s="5"/>
      <c r="SY769" s="5"/>
      <c r="SZ769" s="5"/>
      <c r="TA769" s="5"/>
      <c r="TB769" s="5"/>
      <c r="TC769" s="5"/>
      <c r="TD769" s="5"/>
      <c r="TE769" s="5"/>
      <c r="TF769" s="5"/>
      <c r="TG769" s="5"/>
      <c r="TH769" s="5"/>
      <c r="TI769" s="5"/>
      <c r="TJ769" s="5"/>
      <c r="TK769" s="5"/>
      <c r="TL769" s="5"/>
      <c r="TM769" s="5"/>
      <c r="TN769" s="5"/>
      <c r="TO769" s="5"/>
      <c r="TP769" s="5"/>
      <c r="TQ769" s="5"/>
      <c r="TR769" s="5"/>
      <c r="TS769" s="5"/>
      <c r="TT769" s="5"/>
      <c r="TU769" s="5"/>
      <c r="TV769" s="5"/>
      <c r="TW769" s="5"/>
      <c r="TX769" s="5"/>
      <c r="TY769" s="5"/>
      <c r="TZ769" s="5"/>
      <c r="UA769" s="5"/>
      <c r="UB769" s="5"/>
      <c r="UC769" s="5"/>
      <c r="UD769" s="5"/>
      <c r="UE769" s="5"/>
      <c r="UF769" s="5"/>
      <c r="UG769" s="5"/>
      <c r="UH769" s="5"/>
      <c r="UI769" s="5"/>
      <c r="UJ769" s="5"/>
      <c r="UK769" s="5"/>
      <c r="UL769" s="5"/>
      <c r="UM769" s="5"/>
      <c r="UN769" s="5"/>
      <c r="UO769" s="5"/>
      <c r="UP769" s="5"/>
      <c r="UQ769" s="5"/>
      <c r="UR769" s="5"/>
      <c r="US769" s="5"/>
      <c r="UT769" s="5"/>
      <c r="UU769" s="5"/>
      <c r="UV769" s="5"/>
      <c r="UW769" s="5"/>
      <c r="UX769" s="5"/>
      <c r="UY769" s="5"/>
      <c r="UZ769" s="5"/>
      <c r="VA769" s="5"/>
      <c r="VB769" s="5"/>
      <c r="VC769" s="5"/>
      <c r="VD769" s="5"/>
      <c r="VE769" s="5"/>
      <c r="VF769" s="5"/>
      <c r="VG769" s="5"/>
      <c r="VH769" s="5"/>
      <c r="VI769" s="5"/>
      <c r="VJ769" s="5"/>
      <c r="VK769" s="5"/>
      <c r="VL769" s="5"/>
      <c r="VM769" s="5"/>
      <c r="VN769" s="5"/>
      <c r="VO769" s="5"/>
      <c r="VP769" s="5"/>
      <c r="VQ769" s="5"/>
      <c r="VR769" s="5"/>
      <c r="VS769" s="5"/>
      <c r="VT769" s="5"/>
      <c r="VU769" s="5"/>
      <c r="VV769" s="5"/>
      <c r="VW769" s="5"/>
      <c r="VX769" s="5"/>
      <c r="VY769" s="5"/>
      <c r="VZ769" s="5"/>
      <c r="WA769" s="5"/>
      <c r="WB769" s="5"/>
      <c r="WC769" s="5"/>
      <c r="WD769" s="5"/>
      <c r="WE769" s="5"/>
      <c r="WF769" s="5"/>
      <c r="WG769" s="5"/>
      <c r="WH769" s="5"/>
      <c r="WI769" s="5"/>
      <c r="WJ769" s="5"/>
      <c r="WK769" s="5"/>
      <c r="WL769" s="5"/>
      <c r="WM769" s="5"/>
      <c r="WN769" s="5"/>
      <c r="WO769" s="5"/>
      <c r="WP769" s="5"/>
      <c r="WQ769" s="5"/>
      <c r="WR769" s="5"/>
      <c r="WS769" s="5"/>
      <c r="WT769" s="5"/>
      <c r="WU769" s="5"/>
      <c r="WV769" s="5"/>
      <c r="WW769" s="5"/>
      <c r="WX769" s="5"/>
      <c r="WY769" s="5"/>
      <c r="WZ769" s="5"/>
      <c r="XA769" s="5"/>
      <c r="XB769" s="5"/>
      <c r="XC769" s="5"/>
      <c r="XD769" s="5"/>
      <c r="XE769" s="5"/>
      <c r="XF769" s="5"/>
      <c r="XG769" s="5"/>
      <c r="XH769" s="5"/>
      <c r="XI769" s="5"/>
      <c r="XJ769" s="5"/>
      <c r="XK769" s="5"/>
      <c r="XL769" s="5"/>
      <c r="XM769" s="5"/>
      <c r="XN769" s="5"/>
      <c r="XO769" s="5"/>
      <c r="XP769" s="5"/>
      <c r="XQ769" s="5"/>
      <c r="XR769" s="5"/>
      <c r="XS769" s="5"/>
      <c r="XT769" s="5"/>
      <c r="XU769" s="5"/>
      <c r="XV769" s="5"/>
      <c r="XW769" s="5"/>
    </row>
    <row r="770" spans="39:647" x14ac:dyDescent="0.45">
      <c r="AM770" s="5"/>
      <c r="AN770" s="5"/>
      <c r="AO770" s="5"/>
      <c r="AP770" s="5"/>
      <c r="AQ770" s="5"/>
      <c r="AR770" s="5"/>
      <c r="AS770" s="5"/>
      <c r="AT770" s="5"/>
      <c r="AU770" s="5"/>
      <c r="AV770" s="5"/>
      <c r="AW770" s="5"/>
      <c r="AX770" s="5"/>
      <c r="AY770" s="5"/>
      <c r="AZ770" s="5"/>
      <c r="BA770" s="5"/>
      <c r="BB770" s="5"/>
      <c r="BC770" s="5"/>
      <c r="BD770" s="5"/>
      <c r="BE770" s="5"/>
      <c r="BF770" s="5"/>
      <c r="BG770" s="5"/>
      <c r="BH770" s="5"/>
      <c r="BI770" s="5"/>
      <c r="BJ770" s="5"/>
      <c r="BK770" s="5"/>
      <c r="BL770" s="5"/>
      <c r="BM770" s="5"/>
      <c r="BN770" s="5"/>
      <c r="BO770" s="5"/>
      <c r="BP770" s="5"/>
      <c r="BQ770" s="5"/>
      <c r="BR770" s="5"/>
      <c r="BS770" s="5"/>
      <c r="BT770" s="5"/>
      <c r="BU770" s="5"/>
      <c r="BV770" s="5"/>
      <c r="BW770" s="5"/>
      <c r="BX770" s="5"/>
      <c r="BY770" s="5"/>
      <c r="BZ770" s="5"/>
      <c r="CA770" s="5"/>
      <c r="CB770" s="5"/>
      <c r="CC770" s="5"/>
      <c r="CD770" s="5"/>
      <c r="CE770" s="5"/>
      <c r="CF770" s="5"/>
      <c r="CG770" s="5"/>
      <c r="CH770" s="5"/>
      <c r="CI770" s="5"/>
      <c r="CJ770" s="5"/>
      <c r="CK770" s="5"/>
      <c r="CL770" s="5"/>
      <c r="CM770" s="5"/>
      <c r="CN770" s="5"/>
      <c r="CO770" s="5"/>
      <c r="CP770" s="5"/>
      <c r="CQ770" s="5"/>
      <c r="CR770" s="5"/>
      <c r="CS770" s="5"/>
      <c r="CT770" s="5"/>
      <c r="CU770" s="5"/>
      <c r="CV770" s="5"/>
      <c r="CW770" s="5"/>
      <c r="CX770" s="5"/>
      <c r="CY770" s="5"/>
      <c r="CZ770" s="5"/>
      <c r="DA770" s="5"/>
      <c r="DB770" s="5"/>
      <c r="DC770" s="5"/>
      <c r="DD770" s="5"/>
      <c r="DE770" s="5"/>
      <c r="DF770" s="5"/>
      <c r="DG770" s="5"/>
      <c r="DH770" s="5"/>
      <c r="DI770" s="5"/>
      <c r="DJ770" s="5"/>
      <c r="DK770" s="5"/>
      <c r="DL770" s="5"/>
      <c r="DM770" s="5"/>
      <c r="DN770" s="5"/>
      <c r="DO770" s="5"/>
      <c r="DP770" s="5"/>
      <c r="DQ770" s="5"/>
      <c r="DR770" s="5"/>
      <c r="DS770" s="5"/>
      <c r="DT770" s="5"/>
      <c r="DU770" s="5"/>
      <c r="DV770" s="5"/>
      <c r="DW770" s="5"/>
      <c r="DX770" s="5"/>
      <c r="DY770" s="5"/>
      <c r="DZ770" s="5"/>
      <c r="EA770" s="5"/>
      <c r="EB770" s="5"/>
      <c r="EC770" s="5"/>
      <c r="ED770" s="5"/>
      <c r="EE770" s="5"/>
      <c r="EF770" s="5"/>
      <c r="EG770" s="5"/>
      <c r="EH770" s="5"/>
      <c r="EI770" s="5"/>
      <c r="EJ770" s="5"/>
      <c r="EK770" s="5"/>
      <c r="EL770" s="5"/>
      <c r="EM770" s="5"/>
      <c r="EN770" s="5"/>
      <c r="EO770" s="5"/>
      <c r="EP770" s="5"/>
      <c r="EQ770" s="5"/>
      <c r="ER770" s="5"/>
      <c r="ES770" s="5"/>
      <c r="ET770" s="5"/>
      <c r="EU770" s="5"/>
      <c r="EV770" s="5"/>
      <c r="EW770" s="5"/>
      <c r="EX770" s="5"/>
      <c r="EY770" s="5"/>
      <c r="EZ770" s="5"/>
      <c r="FA770" s="5"/>
      <c r="FB770" s="5"/>
      <c r="FC770" s="5"/>
      <c r="FD770" s="5"/>
      <c r="FE770" s="5"/>
      <c r="FF770" s="5"/>
      <c r="FG770" s="5"/>
      <c r="FH770" s="5"/>
      <c r="FI770" s="5"/>
      <c r="FJ770" s="5"/>
      <c r="FK770" s="5"/>
      <c r="FL770" s="5"/>
      <c r="FM770" s="5"/>
      <c r="FN770" s="5"/>
      <c r="FO770" s="5"/>
      <c r="FP770" s="5"/>
      <c r="FQ770" s="5"/>
      <c r="FR770" s="5"/>
      <c r="FS770" s="5"/>
      <c r="FT770" s="5"/>
      <c r="FU770" s="5"/>
      <c r="FV770" s="5"/>
      <c r="FW770" s="5"/>
      <c r="FX770" s="5"/>
      <c r="FY770" s="5"/>
      <c r="FZ770" s="5"/>
      <c r="GA770" s="5"/>
      <c r="GB770" s="5"/>
      <c r="GC770" s="5"/>
      <c r="GD770" s="5"/>
      <c r="GE770" s="5"/>
      <c r="GF770" s="5"/>
      <c r="GG770" s="5"/>
      <c r="GH770" s="5"/>
      <c r="GI770" s="5"/>
      <c r="GJ770" s="5"/>
      <c r="GK770" s="5"/>
      <c r="GL770" s="5"/>
      <c r="GM770" s="5"/>
      <c r="GN770" s="5"/>
      <c r="GO770" s="5"/>
      <c r="GP770" s="5"/>
      <c r="GQ770" s="5"/>
      <c r="GR770" s="5"/>
      <c r="GS770" s="5"/>
      <c r="GT770" s="5"/>
      <c r="GU770" s="5"/>
      <c r="GV770" s="5"/>
      <c r="GW770" s="5"/>
      <c r="GX770" s="5"/>
      <c r="GY770" s="5"/>
      <c r="GZ770" s="5"/>
      <c r="HA770" s="5"/>
      <c r="HB770" s="5"/>
      <c r="HC770" s="5"/>
      <c r="HD770" s="5"/>
      <c r="HE770" s="5"/>
      <c r="HF770" s="5"/>
      <c r="HG770" s="5"/>
      <c r="HH770" s="5"/>
      <c r="HI770" s="5"/>
      <c r="HJ770" s="5"/>
      <c r="HK770" s="5"/>
      <c r="HL770" s="5"/>
      <c r="HM770" s="5"/>
      <c r="HN770" s="5"/>
      <c r="HO770" s="5"/>
      <c r="HP770" s="5"/>
      <c r="HQ770" s="5"/>
      <c r="HR770" s="5"/>
      <c r="HS770" s="5"/>
      <c r="HT770" s="5"/>
      <c r="HU770" s="5"/>
      <c r="HV770" s="5"/>
      <c r="HW770" s="5"/>
      <c r="HX770" s="5"/>
      <c r="HY770" s="5"/>
      <c r="HZ770" s="5"/>
      <c r="IA770" s="5"/>
      <c r="IB770" s="5"/>
      <c r="IC770" s="5"/>
      <c r="ID770" s="5"/>
      <c r="IE770" s="5"/>
      <c r="IF770" s="5"/>
      <c r="IG770" s="5"/>
      <c r="IH770" s="5"/>
      <c r="II770" s="5"/>
      <c r="IJ770" s="5"/>
      <c r="IK770" s="5"/>
      <c r="IL770" s="5"/>
      <c r="IM770" s="5"/>
      <c r="IN770" s="5"/>
      <c r="IO770" s="5"/>
      <c r="IP770" s="5"/>
      <c r="IQ770" s="5"/>
      <c r="IR770" s="5"/>
      <c r="IS770" s="5"/>
      <c r="IT770" s="5"/>
      <c r="IU770" s="5"/>
      <c r="IV770" s="5"/>
      <c r="IW770" s="5"/>
      <c r="IX770" s="5"/>
      <c r="IY770" s="5"/>
      <c r="IZ770" s="5"/>
      <c r="JA770" s="5"/>
      <c r="JB770" s="5"/>
      <c r="JC770" s="5"/>
      <c r="JD770" s="5"/>
      <c r="JE770" s="5"/>
      <c r="JF770" s="5"/>
      <c r="JG770" s="5"/>
      <c r="JH770" s="5"/>
      <c r="JI770" s="5"/>
      <c r="JJ770" s="5"/>
      <c r="JK770" s="5"/>
      <c r="JL770" s="5"/>
      <c r="JM770" s="5"/>
      <c r="JN770" s="5"/>
      <c r="JO770" s="5"/>
      <c r="JP770" s="5"/>
      <c r="JQ770" s="5"/>
      <c r="JR770" s="5"/>
      <c r="JS770" s="5"/>
      <c r="JT770" s="5"/>
      <c r="JU770" s="5"/>
      <c r="JV770" s="5"/>
      <c r="JW770" s="5"/>
      <c r="JX770" s="5"/>
      <c r="JY770" s="5"/>
      <c r="JZ770" s="5"/>
      <c r="KA770" s="5"/>
      <c r="KB770" s="5"/>
      <c r="KC770" s="5"/>
      <c r="KD770" s="5"/>
      <c r="KE770" s="5"/>
      <c r="KF770" s="5"/>
      <c r="KG770" s="5"/>
      <c r="KH770" s="5"/>
      <c r="KI770" s="5"/>
      <c r="KJ770" s="5"/>
      <c r="KK770" s="5"/>
      <c r="KL770" s="5"/>
      <c r="KM770" s="5"/>
      <c r="KN770" s="5"/>
      <c r="KO770" s="5"/>
      <c r="KP770" s="5"/>
      <c r="KQ770" s="5"/>
      <c r="KR770" s="5"/>
      <c r="KS770" s="5"/>
      <c r="KT770" s="5"/>
      <c r="KU770" s="5"/>
      <c r="KV770" s="5"/>
      <c r="KW770" s="5"/>
      <c r="KX770" s="5"/>
      <c r="KY770" s="5"/>
      <c r="KZ770" s="5"/>
      <c r="LA770" s="5"/>
      <c r="LB770" s="5"/>
      <c r="LC770" s="5"/>
      <c r="LD770" s="5"/>
      <c r="LE770" s="5"/>
      <c r="LF770" s="5"/>
      <c r="LG770" s="5"/>
      <c r="LH770" s="5"/>
      <c r="LI770" s="5"/>
      <c r="LJ770" s="5"/>
      <c r="LK770" s="5"/>
      <c r="LL770" s="5"/>
      <c r="LM770" s="5"/>
      <c r="LN770" s="5"/>
      <c r="LO770" s="5"/>
      <c r="LP770" s="5"/>
      <c r="LQ770" s="5"/>
      <c r="LR770" s="5"/>
      <c r="LS770" s="5"/>
      <c r="LT770" s="5"/>
      <c r="LU770" s="5"/>
      <c r="LV770" s="5"/>
      <c r="LW770" s="5"/>
      <c r="LX770" s="5"/>
      <c r="LY770" s="5"/>
      <c r="LZ770" s="5"/>
      <c r="MA770" s="5"/>
      <c r="MB770" s="5"/>
      <c r="MC770" s="5"/>
      <c r="MD770" s="5"/>
      <c r="ME770" s="5"/>
      <c r="MF770" s="5"/>
      <c r="MG770" s="5"/>
      <c r="MH770" s="5"/>
      <c r="MI770" s="5"/>
      <c r="MJ770" s="5"/>
      <c r="MK770" s="5"/>
      <c r="ML770" s="5"/>
      <c r="MM770" s="5"/>
      <c r="MN770" s="5"/>
      <c r="MO770" s="5"/>
      <c r="MP770" s="5"/>
      <c r="MQ770" s="5"/>
      <c r="MR770" s="5"/>
      <c r="MS770" s="5"/>
      <c r="MT770" s="5"/>
      <c r="MU770" s="5"/>
      <c r="MV770" s="5"/>
      <c r="MW770" s="5"/>
      <c r="MX770" s="5"/>
      <c r="MY770" s="5"/>
      <c r="MZ770" s="5"/>
      <c r="NA770" s="5"/>
      <c r="NB770" s="5"/>
      <c r="NC770" s="5"/>
      <c r="ND770" s="5"/>
      <c r="NE770" s="5"/>
      <c r="NF770" s="5"/>
      <c r="NG770" s="5"/>
      <c r="NH770" s="5"/>
      <c r="NI770" s="5"/>
      <c r="NJ770" s="5"/>
      <c r="NK770" s="5"/>
      <c r="NL770" s="5"/>
      <c r="NM770" s="5"/>
      <c r="NN770" s="5"/>
      <c r="NO770" s="5"/>
      <c r="NP770" s="5"/>
      <c r="NQ770" s="5"/>
      <c r="NR770" s="5"/>
      <c r="NS770" s="5"/>
      <c r="NT770" s="5"/>
      <c r="NU770" s="5"/>
      <c r="NV770" s="5"/>
      <c r="NW770" s="5"/>
      <c r="NX770" s="5"/>
      <c r="NY770" s="5"/>
      <c r="NZ770" s="5"/>
      <c r="OA770" s="5"/>
      <c r="OB770" s="5"/>
      <c r="OC770" s="5"/>
      <c r="OD770" s="5"/>
      <c r="OE770" s="5"/>
      <c r="OF770" s="5"/>
      <c r="OG770" s="5"/>
      <c r="OH770" s="5"/>
      <c r="OI770" s="5"/>
      <c r="OJ770" s="5"/>
      <c r="OK770" s="5"/>
      <c r="OL770" s="5"/>
      <c r="OM770" s="5"/>
      <c r="ON770" s="5"/>
      <c r="OO770" s="5"/>
      <c r="OP770" s="5"/>
      <c r="OQ770" s="5"/>
      <c r="OR770" s="5"/>
      <c r="OS770" s="5"/>
      <c r="OT770" s="5"/>
      <c r="OU770" s="5"/>
      <c r="OV770" s="5"/>
      <c r="OW770" s="5"/>
      <c r="OX770" s="5"/>
      <c r="OY770" s="5"/>
      <c r="OZ770" s="5"/>
      <c r="PA770" s="5"/>
      <c r="PB770" s="5"/>
      <c r="PC770" s="5"/>
      <c r="PD770" s="5"/>
      <c r="PE770" s="5"/>
      <c r="PF770" s="5"/>
      <c r="PG770" s="5"/>
      <c r="PH770" s="5"/>
      <c r="PI770" s="5"/>
      <c r="PJ770" s="5"/>
      <c r="PK770" s="5"/>
      <c r="PL770" s="5"/>
      <c r="PM770" s="5"/>
      <c r="PN770" s="5"/>
      <c r="PO770" s="5"/>
      <c r="PP770" s="5"/>
      <c r="PQ770" s="5"/>
      <c r="PR770" s="5"/>
      <c r="PS770" s="5"/>
      <c r="PT770" s="5"/>
      <c r="PU770" s="5"/>
      <c r="PV770" s="5"/>
      <c r="PW770" s="5"/>
      <c r="PX770" s="5"/>
      <c r="PY770" s="5"/>
      <c r="PZ770" s="5"/>
      <c r="QA770" s="5"/>
      <c r="QB770" s="5"/>
      <c r="QC770" s="5"/>
      <c r="QD770" s="5"/>
      <c r="QE770" s="5"/>
      <c r="QF770" s="5"/>
      <c r="QG770" s="5"/>
      <c r="QH770" s="5"/>
      <c r="QI770" s="5"/>
      <c r="QJ770" s="5"/>
      <c r="QK770" s="5"/>
      <c r="QL770" s="5"/>
      <c r="QM770" s="5"/>
      <c r="QN770" s="5"/>
      <c r="QO770" s="5"/>
      <c r="QP770" s="5"/>
      <c r="QQ770" s="5"/>
      <c r="QR770" s="5"/>
      <c r="QS770" s="5"/>
      <c r="QT770" s="5"/>
      <c r="QU770" s="5"/>
      <c r="QV770" s="5"/>
      <c r="QW770" s="5"/>
      <c r="QX770" s="5"/>
      <c r="QY770" s="5"/>
      <c r="QZ770" s="5"/>
      <c r="RA770" s="5"/>
      <c r="RB770" s="5"/>
      <c r="RC770" s="5"/>
      <c r="RD770" s="5"/>
      <c r="RE770" s="5"/>
      <c r="RF770" s="5"/>
      <c r="RG770" s="5"/>
      <c r="RH770" s="5"/>
      <c r="RI770" s="5"/>
      <c r="RJ770" s="5"/>
      <c r="RK770" s="5"/>
      <c r="RL770" s="5"/>
      <c r="RM770" s="5"/>
      <c r="RN770" s="5"/>
      <c r="RO770" s="5"/>
      <c r="RP770" s="5"/>
      <c r="RQ770" s="5"/>
      <c r="RR770" s="5"/>
      <c r="RS770" s="5"/>
      <c r="RT770" s="5"/>
      <c r="RU770" s="5"/>
      <c r="RV770" s="5"/>
      <c r="RW770" s="5"/>
      <c r="RX770" s="5"/>
      <c r="RY770" s="5"/>
      <c r="RZ770" s="5"/>
      <c r="SA770" s="5"/>
      <c r="SB770" s="5"/>
      <c r="SC770" s="5"/>
      <c r="SD770" s="5"/>
      <c r="SE770" s="5"/>
      <c r="SF770" s="5"/>
      <c r="SG770" s="5"/>
      <c r="SH770" s="5"/>
      <c r="SI770" s="5"/>
      <c r="SJ770" s="5"/>
      <c r="SK770" s="5"/>
      <c r="SL770" s="5"/>
      <c r="SM770" s="5"/>
      <c r="SN770" s="5"/>
      <c r="SO770" s="5"/>
      <c r="SP770" s="5"/>
      <c r="SQ770" s="5"/>
      <c r="SR770" s="5"/>
      <c r="SS770" s="5"/>
      <c r="ST770" s="5"/>
      <c r="SU770" s="5"/>
      <c r="SV770" s="5"/>
      <c r="SW770" s="5"/>
      <c r="SX770" s="5"/>
      <c r="SY770" s="5"/>
      <c r="SZ770" s="5"/>
      <c r="TA770" s="5"/>
      <c r="TB770" s="5"/>
      <c r="TC770" s="5"/>
      <c r="TD770" s="5"/>
      <c r="TE770" s="5"/>
      <c r="TF770" s="5"/>
      <c r="TG770" s="5"/>
      <c r="TH770" s="5"/>
      <c r="TI770" s="5"/>
      <c r="TJ770" s="5"/>
      <c r="TK770" s="5"/>
      <c r="TL770" s="5"/>
      <c r="TM770" s="5"/>
      <c r="TN770" s="5"/>
      <c r="TO770" s="5"/>
      <c r="TP770" s="5"/>
      <c r="TQ770" s="5"/>
      <c r="TR770" s="5"/>
      <c r="TS770" s="5"/>
      <c r="TT770" s="5"/>
      <c r="TU770" s="5"/>
      <c r="TV770" s="5"/>
      <c r="TW770" s="5"/>
      <c r="TX770" s="5"/>
      <c r="TY770" s="5"/>
      <c r="TZ770" s="5"/>
      <c r="UA770" s="5"/>
      <c r="UB770" s="5"/>
      <c r="UC770" s="5"/>
      <c r="UD770" s="5"/>
      <c r="UE770" s="5"/>
      <c r="UF770" s="5"/>
      <c r="UG770" s="5"/>
      <c r="UH770" s="5"/>
      <c r="UI770" s="5"/>
      <c r="UJ770" s="5"/>
      <c r="UK770" s="5"/>
      <c r="UL770" s="5"/>
      <c r="UM770" s="5"/>
      <c r="UN770" s="5"/>
      <c r="UO770" s="5"/>
      <c r="UP770" s="5"/>
      <c r="UQ770" s="5"/>
      <c r="UR770" s="5"/>
      <c r="US770" s="5"/>
      <c r="UT770" s="5"/>
      <c r="UU770" s="5"/>
      <c r="UV770" s="5"/>
      <c r="UW770" s="5"/>
      <c r="UX770" s="5"/>
      <c r="UY770" s="5"/>
      <c r="UZ770" s="5"/>
      <c r="VA770" s="5"/>
      <c r="VB770" s="5"/>
      <c r="VC770" s="5"/>
      <c r="VD770" s="5"/>
      <c r="VE770" s="5"/>
      <c r="VF770" s="5"/>
      <c r="VG770" s="5"/>
      <c r="VH770" s="5"/>
      <c r="VI770" s="5"/>
      <c r="VJ770" s="5"/>
      <c r="VK770" s="5"/>
      <c r="VL770" s="5"/>
      <c r="VM770" s="5"/>
      <c r="VN770" s="5"/>
      <c r="VO770" s="5"/>
      <c r="VP770" s="5"/>
      <c r="VQ770" s="5"/>
      <c r="VR770" s="5"/>
      <c r="VS770" s="5"/>
      <c r="VT770" s="5"/>
      <c r="VU770" s="5"/>
      <c r="VV770" s="5"/>
      <c r="VW770" s="5"/>
      <c r="VX770" s="5"/>
      <c r="VY770" s="5"/>
      <c r="VZ770" s="5"/>
      <c r="WA770" s="5"/>
      <c r="WB770" s="5"/>
      <c r="WC770" s="5"/>
      <c r="WD770" s="5"/>
      <c r="WE770" s="5"/>
      <c r="WF770" s="5"/>
      <c r="WG770" s="5"/>
      <c r="WH770" s="5"/>
      <c r="WI770" s="5"/>
      <c r="WJ770" s="5"/>
      <c r="WK770" s="5"/>
      <c r="WL770" s="5"/>
      <c r="WM770" s="5"/>
      <c r="WN770" s="5"/>
      <c r="WO770" s="5"/>
      <c r="WP770" s="5"/>
      <c r="WQ770" s="5"/>
      <c r="WR770" s="5"/>
      <c r="WS770" s="5"/>
      <c r="WT770" s="5"/>
      <c r="WU770" s="5"/>
      <c r="WV770" s="5"/>
      <c r="WW770" s="5"/>
      <c r="WX770" s="5"/>
      <c r="WY770" s="5"/>
      <c r="WZ770" s="5"/>
      <c r="XA770" s="5"/>
      <c r="XB770" s="5"/>
      <c r="XC770" s="5"/>
      <c r="XD770" s="5"/>
      <c r="XE770" s="5"/>
      <c r="XF770" s="5"/>
      <c r="XG770" s="5"/>
      <c r="XH770" s="5"/>
      <c r="XI770" s="5"/>
      <c r="XJ770" s="5"/>
      <c r="XK770" s="5"/>
      <c r="XL770" s="5"/>
      <c r="XM770" s="5"/>
      <c r="XN770" s="5"/>
      <c r="XO770" s="5"/>
      <c r="XP770" s="5"/>
      <c r="XQ770" s="5"/>
      <c r="XR770" s="5"/>
      <c r="XS770" s="5"/>
      <c r="XT770" s="5"/>
      <c r="XU770" s="5"/>
      <c r="XV770" s="5"/>
      <c r="XW770" s="5"/>
    </row>
    <row r="771" spans="39:647" x14ac:dyDescent="0.45">
      <c r="AM771" s="5"/>
      <c r="AN771" s="5"/>
      <c r="AO771" s="5"/>
      <c r="AP771" s="5"/>
      <c r="AQ771" s="5"/>
      <c r="AR771" s="5"/>
      <c r="AS771" s="5"/>
      <c r="AT771" s="5"/>
      <c r="AU771" s="5"/>
      <c r="AV771" s="5"/>
      <c r="AW771" s="5"/>
      <c r="AX771" s="5"/>
      <c r="AY771" s="5"/>
      <c r="AZ771" s="5"/>
      <c r="BA771" s="5"/>
      <c r="BB771" s="5"/>
      <c r="BC771" s="5"/>
      <c r="BD771" s="5"/>
      <c r="BE771" s="5"/>
      <c r="BF771" s="5"/>
      <c r="BG771" s="5"/>
      <c r="BH771" s="5"/>
      <c r="BI771" s="5"/>
      <c r="BJ771" s="5"/>
      <c r="BK771" s="5"/>
      <c r="BL771" s="5"/>
      <c r="BM771" s="5"/>
      <c r="BN771" s="5"/>
      <c r="BO771" s="5"/>
      <c r="BP771" s="5"/>
      <c r="BQ771" s="5"/>
      <c r="BR771" s="5"/>
      <c r="BS771" s="5"/>
      <c r="BT771" s="5"/>
      <c r="BU771" s="5"/>
      <c r="BV771" s="5"/>
      <c r="BW771" s="5"/>
      <c r="BX771" s="5"/>
      <c r="BY771" s="5"/>
      <c r="BZ771" s="5"/>
      <c r="CA771" s="5"/>
      <c r="CB771" s="5"/>
      <c r="CC771" s="5"/>
      <c r="CD771" s="5"/>
      <c r="CE771" s="5"/>
      <c r="CF771" s="5"/>
      <c r="CG771" s="5"/>
      <c r="CH771" s="5"/>
      <c r="CI771" s="5"/>
      <c r="CJ771" s="5"/>
      <c r="CK771" s="5"/>
      <c r="CL771" s="5"/>
      <c r="CM771" s="5"/>
      <c r="CN771" s="5"/>
      <c r="CO771" s="5"/>
      <c r="CP771" s="5"/>
      <c r="CQ771" s="5"/>
      <c r="CR771" s="5"/>
      <c r="CS771" s="5"/>
      <c r="CT771" s="5"/>
      <c r="CU771" s="5"/>
      <c r="CV771" s="5"/>
      <c r="CW771" s="5"/>
      <c r="CX771" s="5"/>
      <c r="CY771" s="5"/>
      <c r="CZ771" s="5"/>
      <c r="DA771" s="5"/>
      <c r="DB771" s="5"/>
      <c r="DC771" s="5"/>
      <c r="DD771" s="5"/>
      <c r="DE771" s="5"/>
      <c r="DF771" s="5"/>
      <c r="DG771" s="5"/>
      <c r="DH771" s="5"/>
      <c r="DI771" s="5"/>
      <c r="DJ771" s="5"/>
      <c r="DK771" s="5"/>
      <c r="DL771" s="5"/>
      <c r="DM771" s="5"/>
      <c r="DN771" s="5"/>
      <c r="DO771" s="5"/>
      <c r="DP771" s="5"/>
      <c r="DQ771" s="5"/>
      <c r="DR771" s="5"/>
      <c r="DS771" s="5"/>
      <c r="DT771" s="5"/>
      <c r="DU771" s="5"/>
      <c r="DV771" s="5"/>
      <c r="DW771" s="5"/>
      <c r="DX771" s="5"/>
      <c r="DY771" s="5"/>
      <c r="DZ771" s="5"/>
      <c r="EA771" s="5"/>
      <c r="EB771" s="5"/>
      <c r="EC771" s="5"/>
      <c r="ED771" s="5"/>
      <c r="EE771" s="5"/>
      <c r="EF771" s="5"/>
      <c r="EG771" s="5"/>
      <c r="EH771" s="5"/>
      <c r="EI771" s="5"/>
      <c r="EJ771" s="5"/>
      <c r="EK771" s="5"/>
      <c r="EL771" s="5"/>
      <c r="EM771" s="5"/>
      <c r="EN771" s="5"/>
      <c r="EO771" s="5"/>
      <c r="EP771" s="5"/>
      <c r="EQ771" s="5"/>
      <c r="ER771" s="5"/>
      <c r="ES771" s="5"/>
      <c r="ET771" s="5"/>
      <c r="EU771" s="5"/>
      <c r="EV771" s="5"/>
      <c r="EW771" s="5"/>
      <c r="EX771" s="5"/>
      <c r="EY771" s="5"/>
      <c r="EZ771" s="5"/>
      <c r="FA771" s="5"/>
      <c r="FB771" s="5"/>
      <c r="FC771" s="5"/>
      <c r="FD771" s="5"/>
      <c r="FE771" s="5"/>
      <c r="FF771" s="5"/>
      <c r="FG771" s="5"/>
      <c r="FH771" s="5"/>
      <c r="FI771" s="5"/>
      <c r="FJ771" s="5"/>
      <c r="FK771" s="5"/>
      <c r="FL771" s="5"/>
      <c r="FM771" s="5"/>
      <c r="FN771" s="5"/>
      <c r="FO771" s="5"/>
      <c r="FP771" s="5"/>
      <c r="FQ771" s="5"/>
      <c r="FR771" s="5"/>
      <c r="FS771" s="5"/>
      <c r="FT771" s="5"/>
      <c r="FU771" s="5"/>
      <c r="FV771" s="5"/>
      <c r="FW771" s="5"/>
      <c r="FX771" s="5"/>
      <c r="FY771" s="5"/>
      <c r="FZ771" s="5"/>
      <c r="GA771" s="5"/>
      <c r="GB771" s="5"/>
      <c r="GC771" s="5"/>
      <c r="GD771" s="5"/>
      <c r="GE771" s="5"/>
      <c r="GF771" s="5"/>
      <c r="GG771" s="5"/>
      <c r="GH771" s="5"/>
      <c r="GI771" s="5"/>
      <c r="GJ771" s="5"/>
      <c r="GK771" s="5"/>
      <c r="GL771" s="5"/>
      <c r="GM771" s="5"/>
      <c r="GN771" s="5"/>
      <c r="GO771" s="5"/>
      <c r="GP771" s="5"/>
      <c r="GQ771" s="5"/>
      <c r="GR771" s="5"/>
      <c r="GS771" s="5"/>
      <c r="GT771" s="5"/>
      <c r="GU771" s="5"/>
      <c r="GV771" s="5"/>
      <c r="GW771" s="5"/>
      <c r="GX771" s="5"/>
      <c r="GY771" s="5"/>
      <c r="GZ771" s="5"/>
      <c r="HA771" s="5"/>
      <c r="HB771" s="5"/>
      <c r="HC771" s="5"/>
      <c r="HD771" s="5"/>
      <c r="HE771" s="5"/>
      <c r="HF771" s="5"/>
      <c r="HG771" s="5"/>
      <c r="HH771" s="5"/>
      <c r="HI771" s="5"/>
      <c r="HJ771" s="5"/>
      <c r="HK771" s="5"/>
      <c r="HL771" s="5"/>
      <c r="HM771" s="5"/>
      <c r="HN771" s="5"/>
      <c r="HO771" s="5"/>
      <c r="HP771" s="5"/>
      <c r="HQ771" s="5"/>
      <c r="HR771" s="5"/>
      <c r="HS771" s="5"/>
      <c r="HT771" s="5"/>
      <c r="HU771" s="5"/>
      <c r="HV771" s="5"/>
      <c r="HW771" s="5"/>
      <c r="HX771" s="5"/>
      <c r="HY771" s="5"/>
      <c r="HZ771" s="5"/>
      <c r="IA771" s="5"/>
      <c r="IB771" s="5"/>
      <c r="IC771" s="5"/>
      <c r="ID771" s="5"/>
      <c r="IE771" s="5"/>
      <c r="IF771" s="5"/>
      <c r="IG771" s="5"/>
      <c r="IH771" s="5"/>
      <c r="II771" s="5"/>
      <c r="IJ771" s="5"/>
      <c r="IK771" s="5"/>
      <c r="IL771" s="5"/>
      <c r="IM771" s="5"/>
      <c r="IN771" s="5"/>
      <c r="IO771" s="5"/>
      <c r="IP771" s="5"/>
      <c r="IQ771" s="5"/>
      <c r="IR771" s="5"/>
      <c r="IS771" s="5"/>
      <c r="IT771" s="5"/>
      <c r="IU771" s="5"/>
      <c r="IV771" s="5"/>
      <c r="IW771" s="5"/>
      <c r="IX771" s="5"/>
      <c r="IY771" s="5"/>
      <c r="IZ771" s="5"/>
      <c r="JA771" s="5"/>
      <c r="JB771" s="5"/>
      <c r="JC771" s="5"/>
      <c r="JD771" s="5"/>
      <c r="JE771" s="5"/>
      <c r="JF771" s="5"/>
      <c r="JG771" s="5"/>
      <c r="JH771" s="5"/>
      <c r="JI771" s="5"/>
      <c r="JJ771" s="5"/>
      <c r="JK771" s="5"/>
      <c r="JL771" s="5"/>
      <c r="JM771" s="5"/>
      <c r="JN771" s="5"/>
      <c r="JO771" s="5"/>
      <c r="JP771" s="5"/>
      <c r="JQ771" s="5"/>
      <c r="JR771" s="5"/>
      <c r="JS771" s="5"/>
      <c r="JT771" s="5"/>
      <c r="JU771" s="5"/>
      <c r="JV771" s="5"/>
      <c r="JW771" s="5"/>
      <c r="JX771" s="5"/>
      <c r="JY771" s="5"/>
      <c r="JZ771" s="5"/>
      <c r="KA771" s="5"/>
      <c r="KB771" s="5"/>
      <c r="KC771" s="5"/>
      <c r="KD771" s="5"/>
      <c r="KE771" s="5"/>
      <c r="KF771" s="5"/>
      <c r="KG771" s="5"/>
      <c r="KH771" s="5"/>
      <c r="KI771" s="5"/>
      <c r="KJ771" s="5"/>
      <c r="KK771" s="5"/>
      <c r="KL771" s="5"/>
      <c r="KM771" s="5"/>
      <c r="KN771" s="5"/>
      <c r="KO771" s="5"/>
      <c r="KP771" s="5"/>
      <c r="KQ771" s="5"/>
      <c r="KR771" s="5"/>
      <c r="KS771" s="5"/>
      <c r="KT771" s="5"/>
      <c r="KU771" s="5"/>
      <c r="KV771" s="5"/>
      <c r="KW771" s="5"/>
      <c r="KX771" s="5"/>
      <c r="KY771" s="5"/>
      <c r="KZ771" s="5"/>
      <c r="LA771" s="5"/>
      <c r="LB771" s="5"/>
      <c r="LC771" s="5"/>
      <c r="LD771" s="5"/>
      <c r="LE771" s="5"/>
      <c r="LF771" s="5"/>
      <c r="LG771" s="5"/>
      <c r="LH771" s="5"/>
      <c r="LI771" s="5"/>
      <c r="LJ771" s="5"/>
      <c r="LK771" s="5"/>
      <c r="LL771" s="5"/>
      <c r="LM771" s="5"/>
      <c r="LN771" s="5"/>
      <c r="LO771" s="5"/>
      <c r="LP771" s="5"/>
      <c r="LQ771" s="5"/>
      <c r="LR771" s="5"/>
      <c r="LS771" s="5"/>
      <c r="LT771" s="5"/>
      <c r="LU771" s="5"/>
      <c r="LV771" s="5"/>
      <c r="LW771" s="5"/>
      <c r="LX771" s="5"/>
      <c r="LY771" s="5"/>
      <c r="LZ771" s="5"/>
      <c r="MA771" s="5"/>
      <c r="MB771" s="5"/>
      <c r="MC771" s="5"/>
      <c r="MD771" s="5"/>
      <c r="ME771" s="5"/>
      <c r="MF771" s="5"/>
      <c r="MG771" s="5"/>
      <c r="MH771" s="5"/>
      <c r="MI771" s="5"/>
      <c r="MJ771" s="5"/>
      <c r="MK771" s="5"/>
      <c r="ML771" s="5"/>
      <c r="MM771" s="5"/>
      <c r="MN771" s="5"/>
      <c r="MO771" s="5"/>
      <c r="MP771" s="5"/>
      <c r="MQ771" s="5"/>
      <c r="MR771" s="5"/>
      <c r="MS771" s="5"/>
      <c r="MT771" s="5"/>
      <c r="MU771" s="5"/>
      <c r="MV771" s="5"/>
      <c r="MW771" s="5"/>
      <c r="MX771" s="5"/>
      <c r="MY771" s="5"/>
      <c r="MZ771" s="5"/>
      <c r="NA771" s="5"/>
      <c r="NB771" s="5"/>
      <c r="NC771" s="5"/>
      <c r="ND771" s="5"/>
      <c r="NE771" s="5"/>
      <c r="NF771" s="5"/>
      <c r="NG771" s="5"/>
      <c r="NH771" s="5"/>
      <c r="NI771" s="5"/>
      <c r="NJ771" s="5"/>
      <c r="NK771" s="5"/>
      <c r="NL771" s="5"/>
      <c r="NM771" s="5"/>
      <c r="NN771" s="5"/>
      <c r="NO771" s="5"/>
      <c r="NP771" s="5"/>
      <c r="NQ771" s="5"/>
      <c r="NR771" s="5"/>
      <c r="NS771" s="5"/>
      <c r="NT771" s="5"/>
      <c r="NU771" s="5"/>
      <c r="NV771" s="5"/>
      <c r="NW771" s="5"/>
      <c r="NX771" s="5"/>
      <c r="NY771" s="5"/>
      <c r="NZ771" s="5"/>
      <c r="OA771" s="5"/>
      <c r="OB771" s="5"/>
      <c r="OC771" s="5"/>
      <c r="OD771" s="5"/>
      <c r="OE771" s="5"/>
      <c r="OF771" s="5"/>
      <c r="OG771" s="5"/>
      <c r="OH771" s="5"/>
      <c r="OI771" s="5"/>
      <c r="OJ771" s="5"/>
      <c r="OK771" s="5"/>
      <c r="OL771" s="5"/>
      <c r="OM771" s="5"/>
      <c r="ON771" s="5"/>
      <c r="OO771" s="5"/>
      <c r="OP771" s="5"/>
      <c r="OQ771" s="5"/>
      <c r="OR771" s="5"/>
      <c r="OS771" s="5"/>
      <c r="OT771" s="5"/>
      <c r="OU771" s="5"/>
      <c r="OV771" s="5"/>
      <c r="OW771" s="5"/>
      <c r="OX771" s="5"/>
      <c r="OY771" s="5"/>
      <c r="OZ771" s="5"/>
      <c r="PA771" s="5"/>
      <c r="PB771" s="5"/>
      <c r="PC771" s="5"/>
      <c r="PD771" s="5"/>
      <c r="PE771" s="5"/>
      <c r="PF771" s="5"/>
      <c r="PG771" s="5"/>
      <c r="PH771" s="5"/>
      <c r="PI771" s="5"/>
      <c r="PJ771" s="5"/>
      <c r="PK771" s="5"/>
      <c r="PL771" s="5"/>
      <c r="PM771" s="5"/>
      <c r="PN771" s="5"/>
      <c r="PO771" s="5"/>
      <c r="PP771" s="5"/>
      <c r="PQ771" s="5"/>
      <c r="PR771" s="5"/>
      <c r="PS771" s="5"/>
      <c r="PT771" s="5"/>
      <c r="PU771" s="5"/>
      <c r="PV771" s="5"/>
      <c r="PW771" s="5"/>
      <c r="PX771" s="5"/>
      <c r="PY771" s="5"/>
      <c r="PZ771" s="5"/>
      <c r="QA771" s="5"/>
      <c r="QB771" s="5"/>
      <c r="QC771" s="5"/>
      <c r="QD771" s="5"/>
      <c r="QE771" s="5"/>
      <c r="QF771" s="5"/>
      <c r="QG771" s="5"/>
      <c r="QH771" s="5"/>
      <c r="QI771" s="5"/>
      <c r="QJ771" s="5"/>
      <c r="QK771" s="5"/>
      <c r="QL771" s="5"/>
      <c r="QM771" s="5"/>
      <c r="QN771" s="5"/>
      <c r="QO771" s="5"/>
      <c r="QP771" s="5"/>
      <c r="QQ771" s="5"/>
      <c r="QR771" s="5"/>
      <c r="QS771" s="5"/>
      <c r="QT771" s="5"/>
      <c r="QU771" s="5"/>
      <c r="QV771" s="5"/>
      <c r="QW771" s="5"/>
      <c r="QX771" s="5"/>
      <c r="QY771" s="5"/>
      <c r="QZ771" s="5"/>
      <c r="RA771" s="5"/>
      <c r="RB771" s="5"/>
      <c r="RC771" s="5"/>
      <c r="RD771" s="5"/>
      <c r="RE771" s="5"/>
      <c r="RF771" s="5"/>
      <c r="RG771" s="5"/>
      <c r="RH771" s="5"/>
      <c r="RI771" s="5"/>
      <c r="RJ771" s="5"/>
      <c r="RK771" s="5"/>
      <c r="RL771" s="5"/>
      <c r="RM771" s="5"/>
      <c r="RN771" s="5"/>
      <c r="RO771" s="5"/>
      <c r="RP771" s="5"/>
      <c r="RQ771" s="5"/>
      <c r="RR771" s="5"/>
      <c r="RS771" s="5"/>
      <c r="RT771" s="5"/>
      <c r="RU771" s="5"/>
      <c r="RV771" s="5"/>
      <c r="RW771" s="5"/>
      <c r="RX771" s="5"/>
      <c r="RY771" s="5"/>
      <c r="RZ771" s="5"/>
      <c r="SA771" s="5"/>
      <c r="SB771" s="5"/>
      <c r="SC771" s="5"/>
      <c r="SD771" s="5"/>
      <c r="SE771" s="5"/>
      <c r="SF771" s="5"/>
      <c r="SG771" s="5"/>
      <c r="SH771" s="5"/>
      <c r="SI771" s="5"/>
      <c r="SJ771" s="5"/>
      <c r="SK771" s="5"/>
      <c r="SL771" s="5"/>
      <c r="SM771" s="5"/>
      <c r="SN771" s="5"/>
      <c r="SO771" s="5"/>
      <c r="SP771" s="5"/>
      <c r="SQ771" s="5"/>
      <c r="SR771" s="5"/>
      <c r="SS771" s="5"/>
      <c r="ST771" s="5"/>
      <c r="SU771" s="5"/>
      <c r="SV771" s="5"/>
      <c r="SW771" s="5"/>
      <c r="SX771" s="5"/>
      <c r="SY771" s="5"/>
      <c r="SZ771" s="5"/>
      <c r="TA771" s="5"/>
      <c r="TB771" s="5"/>
      <c r="TC771" s="5"/>
      <c r="TD771" s="5"/>
      <c r="TE771" s="5"/>
      <c r="TF771" s="5"/>
      <c r="TG771" s="5"/>
      <c r="TH771" s="5"/>
      <c r="TI771" s="5"/>
      <c r="TJ771" s="5"/>
      <c r="TK771" s="5"/>
      <c r="TL771" s="5"/>
      <c r="TM771" s="5"/>
      <c r="TN771" s="5"/>
      <c r="TO771" s="5"/>
      <c r="TP771" s="5"/>
      <c r="TQ771" s="5"/>
      <c r="TR771" s="5"/>
      <c r="TS771" s="5"/>
      <c r="TT771" s="5"/>
      <c r="TU771" s="5"/>
      <c r="TV771" s="5"/>
      <c r="TW771" s="5"/>
      <c r="TX771" s="5"/>
      <c r="TY771" s="5"/>
      <c r="TZ771" s="5"/>
      <c r="UA771" s="5"/>
      <c r="UB771" s="5"/>
      <c r="UC771" s="5"/>
      <c r="UD771" s="5"/>
      <c r="UE771" s="5"/>
      <c r="UF771" s="5"/>
      <c r="UG771" s="5"/>
      <c r="UH771" s="5"/>
      <c r="UI771" s="5"/>
      <c r="UJ771" s="5"/>
      <c r="UK771" s="5"/>
      <c r="UL771" s="5"/>
      <c r="UM771" s="5"/>
      <c r="UN771" s="5"/>
      <c r="UO771" s="5"/>
      <c r="UP771" s="5"/>
      <c r="UQ771" s="5"/>
      <c r="UR771" s="5"/>
      <c r="US771" s="5"/>
      <c r="UT771" s="5"/>
      <c r="UU771" s="5"/>
      <c r="UV771" s="5"/>
      <c r="UW771" s="5"/>
      <c r="UX771" s="5"/>
      <c r="UY771" s="5"/>
      <c r="UZ771" s="5"/>
      <c r="VA771" s="5"/>
      <c r="VB771" s="5"/>
      <c r="VC771" s="5"/>
      <c r="VD771" s="5"/>
      <c r="VE771" s="5"/>
      <c r="VF771" s="5"/>
      <c r="VG771" s="5"/>
      <c r="VH771" s="5"/>
      <c r="VI771" s="5"/>
      <c r="VJ771" s="5"/>
      <c r="VK771" s="5"/>
      <c r="VL771" s="5"/>
      <c r="VM771" s="5"/>
      <c r="VN771" s="5"/>
      <c r="VO771" s="5"/>
      <c r="VP771" s="5"/>
      <c r="VQ771" s="5"/>
      <c r="VR771" s="5"/>
      <c r="VS771" s="5"/>
      <c r="VT771" s="5"/>
      <c r="VU771" s="5"/>
      <c r="VV771" s="5"/>
      <c r="VW771" s="5"/>
      <c r="VX771" s="5"/>
      <c r="VY771" s="5"/>
      <c r="VZ771" s="5"/>
      <c r="WA771" s="5"/>
      <c r="WB771" s="5"/>
      <c r="WC771" s="5"/>
      <c r="WD771" s="5"/>
      <c r="WE771" s="5"/>
      <c r="WF771" s="5"/>
      <c r="WG771" s="5"/>
      <c r="WH771" s="5"/>
      <c r="WI771" s="5"/>
      <c r="WJ771" s="5"/>
      <c r="WK771" s="5"/>
      <c r="WL771" s="5"/>
      <c r="WM771" s="5"/>
      <c r="WN771" s="5"/>
      <c r="WO771" s="5"/>
      <c r="WP771" s="5"/>
      <c r="WQ771" s="5"/>
      <c r="WR771" s="5"/>
      <c r="WS771" s="5"/>
      <c r="WT771" s="5"/>
      <c r="WU771" s="5"/>
      <c r="WV771" s="5"/>
      <c r="WW771" s="5"/>
      <c r="WX771" s="5"/>
      <c r="WY771" s="5"/>
      <c r="WZ771" s="5"/>
      <c r="XA771" s="5"/>
      <c r="XB771" s="5"/>
      <c r="XC771" s="5"/>
      <c r="XD771" s="5"/>
      <c r="XE771" s="5"/>
      <c r="XF771" s="5"/>
      <c r="XG771" s="5"/>
      <c r="XH771" s="5"/>
      <c r="XI771" s="5"/>
      <c r="XJ771" s="5"/>
      <c r="XK771" s="5"/>
      <c r="XL771" s="5"/>
      <c r="XM771" s="5"/>
      <c r="XN771" s="5"/>
      <c r="XO771" s="5"/>
      <c r="XP771" s="5"/>
      <c r="XQ771" s="5"/>
      <c r="XR771" s="5"/>
      <c r="XS771" s="5"/>
      <c r="XT771" s="5"/>
      <c r="XU771" s="5"/>
      <c r="XV771" s="5"/>
      <c r="XW771" s="5"/>
    </row>
    <row r="772" spans="39:647" x14ac:dyDescent="0.4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c r="EU772" s="5"/>
      <c r="EV772" s="5"/>
      <c r="EW772" s="5"/>
      <c r="EX772" s="5"/>
      <c r="EY772" s="5"/>
      <c r="EZ772" s="5"/>
      <c r="FA772" s="5"/>
      <c r="FB772" s="5"/>
      <c r="FC772" s="5"/>
      <c r="FD772" s="5"/>
      <c r="FE772" s="5"/>
      <c r="FF772" s="5"/>
      <c r="FG772" s="5"/>
      <c r="FH772" s="5"/>
      <c r="FI772" s="5"/>
      <c r="FJ772" s="5"/>
      <c r="FK772" s="5"/>
      <c r="FL772" s="5"/>
      <c r="FM772" s="5"/>
      <c r="FN772" s="5"/>
      <c r="FO772" s="5"/>
      <c r="FP772" s="5"/>
      <c r="FQ772" s="5"/>
      <c r="FR772" s="5"/>
      <c r="FS772" s="5"/>
      <c r="FT772" s="5"/>
      <c r="FU772" s="5"/>
      <c r="FV772" s="5"/>
      <c r="FW772" s="5"/>
      <c r="FX772" s="5"/>
      <c r="FY772" s="5"/>
      <c r="FZ772" s="5"/>
      <c r="GA772" s="5"/>
      <c r="GB772" s="5"/>
      <c r="GC772" s="5"/>
      <c r="GD772" s="5"/>
      <c r="GE772" s="5"/>
      <c r="GF772" s="5"/>
      <c r="GG772" s="5"/>
      <c r="GH772" s="5"/>
      <c r="GI772" s="5"/>
      <c r="GJ772" s="5"/>
      <c r="GK772" s="5"/>
      <c r="GL772" s="5"/>
      <c r="GM772" s="5"/>
      <c r="GN772" s="5"/>
      <c r="GO772" s="5"/>
      <c r="GP772" s="5"/>
      <c r="GQ772" s="5"/>
      <c r="GR772" s="5"/>
      <c r="GS772" s="5"/>
      <c r="GT772" s="5"/>
      <c r="GU772" s="5"/>
      <c r="GV772" s="5"/>
      <c r="GW772" s="5"/>
      <c r="GX772" s="5"/>
      <c r="GY772" s="5"/>
      <c r="GZ772" s="5"/>
      <c r="HA772" s="5"/>
      <c r="HB772" s="5"/>
      <c r="HC772" s="5"/>
      <c r="HD772" s="5"/>
      <c r="HE772" s="5"/>
      <c r="HF772" s="5"/>
      <c r="HG772" s="5"/>
      <c r="HH772" s="5"/>
      <c r="HI772" s="5"/>
      <c r="HJ772" s="5"/>
      <c r="HK772" s="5"/>
      <c r="HL772" s="5"/>
      <c r="HM772" s="5"/>
      <c r="HN772" s="5"/>
      <c r="HO772" s="5"/>
      <c r="HP772" s="5"/>
      <c r="HQ772" s="5"/>
      <c r="HR772" s="5"/>
      <c r="HS772" s="5"/>
      <c r="HT772" s="5"/>
      <c r="HU772" s="5"/>
      <c r="HV772" s="5"/>
      <c r="HW772" s="5"/>
      <c r="HX772" s="5"/>
      <c r="HY772" s="5"/>
      <c r="HZ772" s="5"/>
      <c r="IA772" s="5"/>
      <c r="IB772" s="5"/>
      <c r="IC772" s="5"/>
      <c r="ID772" s="5"/>
      <c r="IE772" s="5"/>
      <c r="IF772" s="5"/>
      <c r="IG772" s="5"/>
      <c r="IH772" s="5"/>
      <c r="II772" s="5"/>
      <c r="IJ772" s="5"/>
      <c r="IK772" s="5"/>
      <c r="IL772" s="5"/>
      <c r="IM772" s="5"/>
      <c r="IN772" s="5"/>
      <c r="IO772" s="5"/>
      <c r="IP772" s="5"/>
      <c r="IQ772" s="5"/>
      <c r="IR772" s="5"/>
      <c r="IS772" s="5"/>
      <c r="IT772" s="5"/>
      <c r="IU772" s="5"/>
      <c r="IV772" s="5"/>
      <c r="IW772" s="5"/>
      <c r="IX772" s="5"/>
      <c r="IY772" s="5"/>
      <c r="IZ772" s="5"/>
      <c r="JA772" s="5"/>
      <c r="JB772" s="5"/>
      <c r="JC772" s="5"/>
      <c r="JD772" s="5"/>
      <c r="JE772" s="5"/>
      <c r="JF772" s="5"/>
      <c r="JG772" s="5"/>
      <c r="JH772" s="5"/>
      <c r="JI772" s="5"/>
      <c r="JJ772" s="5"/>
      <c r="JK772" s="5"/>
      <c r="JL772" s="5"/>
      <c r="JM772" s="5"/>
      <c r="JN772" s="5"/>
      <c r="JO772" s="5"/>
      <c r="JP772" s="5"/>
      <c r="JQ772" s="5"/>
      <c r="JR772" s="5"/>
      <c r="JS772" s="5"/>
      <c r="JT772" s="5"/>
      <c r="JU772" s="5"/>
      <c r="JV772" s="5"/>
      <c r="JW772" s="5"/>
      <c r="JX772" s="5"/>
      <c r="JY772" s="5"/>
      <c r="JZ772" s="5"/>
      <c r="KA772" s="5"/>
      <c r="KB772" s="5"/>
      <c r="KC772" s="5"/>
      <c r="KD772" s="5"/>
      <c r="KE772" s="5"/>
      <c r="KF772" s="5"/>
      <c r="KG772" s="5"/>
      <c r="KH772" s="5"/>
      <c r="KI772" s="5"/>
      <c r="KJ772" s="5"/>
      <c r="KK772" s="5"/>
      <c r="KL772" s="5"/>
      <c r="KM772" s="5"/>
      <c r="KN772" s="5"/>
      <c r="KO772" s="5"/>
      <c r="KP772" s="5"/>
      <c r="KQ772" s="5"/>
      <c r="KR772" s="5"/>
      <c r="KS772" s="5"/>
      <c r="KT772" s="5"/>
      <c r="KU772" s="5"/>
      <c r="KV772" s="5"/>
      <c r="KW772" s="5"/>
      <c r="KX772" s="5"/>
      <c r="KY772" s="5"/>
      <c r="KZ772" s="5"/>
      <c r="LA772" s="5"/>
      <c r="LB772" s="5"/>
      <c r="LC772" s="5"/>
      <c r="LD772" s="5"/>
      <c r="LE772" s="5"/>
      <c r="LF772" s="5"/>
      <c r="LG772" s="5"/>
      <c r="LH772" s="5"/>
      <c r="LI772" s="5"/>
      <c r="LJ772" s="5"/>
      <c r="LK772" s="5"/>
      <c r="LL772" s="5"/>
      <c r="LM772" s="5"/>
      <c r="LN772" s="5"/>
      <c r="LO772" s="5"/>
      <c r="LP772" s="5"/>
      <c r="LQ772" s="5"/>
      <c r="LR772" s="5"/>
      <c r="LS772" s="5"/>
      <c r="LT772" s="5"/>
      <c r="LU772" s="5"/>
      <c r="LV772" s="5"/>
      <c r="LW772" s="5"/>
      <c r="LX772" s="5"/>
      <c r="LY772" s="5"/>
      <c r="LZ772" s="5"/>
      <c r="MA772" s="5"/>
      <c r="MB772" s="5"/>
      <c r="MC772" s="5"/>
      <c r="MD772" s="5"/>
      <c r="ME772" s="5"/>
      <c r="MF772" s="5"/>
      <c r="MG772" s="5"/>
      <c r="MH772" s="5"/>
      <c r="MI772" s="5"/>
      <c r="MJ772" s="5"/>
      <c r="MK772" s="5"/>
      <c r="ML772" s="5"/>
      <c r="MM772" s="5"/>
      <c r="MN772" s="5"/>
      <c r="MO772" s="5"/>
      <c r="MP772" s="5"/>
      <c r="MQ772" s="5"/>
      <c r="MR772" s="5"/>
      <c r="MS772" s="5"/>
      <c r="MT772" s="5"/>
      <c r="MU772" s="5"/>
      <c r="MV772" s="5"/>
      <c r="MW772" s="5"/>
      <c r="MX772" s="5"/>
      <c r="MY772" s="5"/>
      <c r="MZ772" s="5"/>
      <c r="NA772" s="5"/>
      <c r="NB772" s="5"/>
      <c r="NC772" s="5"/>
      <c r="ND772" s="5"/>
      <c r="NE772" s="5"/>
      <c r="NF772" s="5"/>
      <c r="NG772" s="5"/>
      <c r="NH772" s="5"/>
      <c r="NI772" s="5"/>
      <c r="NJ772" s="5"/>
      <c r="NK772" s="5"/>
      <c r="NL772" s="5"/>
      <c r="NM772" s="5"/>
      <c r="NN772" s="5"/>
      <c r="NO772" s="5"/>
      <c r="NP772" s="5"/>
      <c r="NQ772" s="5"/>
      <c r="NR772" s="5"/>
      <c r="NS772" s="5"/>
      <c r="NT772" s="5"/>
      <c r="NU772" s="5"/>
      <c r="NV772" s="5"/>
      <c r="NW772" s="5"/>
      <c r="NX772" s="5"/>
      <c r="NY772" s="5"/>
      <c r="NZ772" s="5"/>
      <c r="OA772" s="5"/>
      <c r="OB772" s="5"/>
      <c r="OC772" s="5"/>
      <c r="OD772" s="5"/>
      <c r="OE772" s="5"/>
      <c r="OF772" s="5"/>
      <c r="OG772" s="5"/>
      <c r="OH772" s="5"/>
      <c r="OI772" s="5"/>
      <c r="OJ772" s="5"/>
      <c r="OK772" s="5"/>
      <c r="OL772" s="5"/>
      <c r="OM772" s="5"/>
      <c r="ON772" s="5"/>
      <c r="OO772" s="5"/>
      <c r="OP772" s="5"/>
      <c r="OQ772" s="5"/>
      <c r="OR772" s="5"/>
      <c r="OS772" s="5"/>
      <c r="OT772" s="5"/>
      <c r="OU772" s="5"/>
      <c r="OV772" s="5"/>
      <c r="OW772" s="5"/>
      <c r="OX772" s="5"/>
      <c r="OY772" s="5"/>
      <c r="OZ772" s="5"/>
      <c r="PA772" s="5"/>
      <c r="PB772" s="5"/>
      <c r="PC772" s="5"/>
      <c r="PD772" s="5"/>
      <c r="PE772" s="5"/>
      <c r="PF772" s="5"/>
      <c r="PG772" s="5"/>
      <c r="PH772" s="5"/>
      <c r="PI772" s="5"/>
      <c r="PJ772" s="5"/>
      <c r="PK772" s="5"/>
      <c r="PL772" s="5"/>
      <c r="PM772" s="5"/>
      <c r="PN772" s="5"/>
      <c r="PO772" s="5"/>
      <c r="PP772" s="5"/>
      <c r="PQ772" s="5"/>
      <c r="PR772" s="5"/>
      <c r="PS772" s="5"/>
      <c r="PT772" s="5"/>
      <c r="PU772" s="5"/>
      <c r="PV772" s="5"/>
      <c r="PW772" s="5"/>
      <c r="PX772" s="5"/>
      <c r="PY772" s="5"/>
      <c r="PZ772" s="5"/>
      <c r="QA772" s="5"/>
      <c r="QB772" s="5"/>
      <c r="QC772" s="5"/>
      <c r="QD772" s="5"/>
      <c r="QE772" s="5"/>
      <c r="QF772" s="5"/>
      <c r="QG772" s="5"/>
      <c r="QH772" s="5"/>
      <c r="QI772" s="5"/>
      <c r="QJ772" s="5"/>
      <c r="QK772" s="5"/>
      <c r="QL772" s="5"/>
      <c r="QM772" s="5"/>
      <c r="QN772" s="5"/>
      <c r="QO772" s="5"/>
      <c r="QP772" s="5"/>
      <c r="QQ772" s="5"/>
      <c r="QR772" s="5"/>
      <c r="QS772" s="5"/>
      <c r="QT772" s="5"/>
      <c r="QU772" s="5"/>
      <c r="QV772" s="5"/>
      <c r="QW772" s="5"/>
      <c r="QX772" s="5"/>
      <c r="QY772" s="5"/>
      <c r="QZ772" s="5"/>
      <c r="RA772" s="5"/>
      <c r="RB772" s="5"/>
      <c r="RC772" s="5"/>
      <c r="RD772" s="5"/>
      <c r="RE772" s="5"/>
      <c r="RF772" s="5"/>
      <c r="RG772" s="5"/>
      <c r="RH772" s="5"/>
      <c r="RI772" s="5"/>
      <c r="RJ772" s="5"/>
      <c r="RK772" s="5"/>
      <c r="RL772" s="5"/>
      <c r="RM772" s="5"/>
      <c r="RN772" s="5"/>
      <c r="RO772" s="5"/>
      <c r="RP772" s="5"/>
      <c r="RQ772" s="5"/>
      <c r="RR772" s="5"/>
      <c r="RS772" s="5"/>
      <c r="RT772" s="5"/>
      <c r="RU772" s="5"/>
      <c r="RV772" s="5"/>
      <c r="RW772" s="5"/>
      <c r="RX772" s="5"/>
      <c r="RY772" s="5"/>
      <c r="RZ772" s="5"/>
      <c r="SA772" s="5"/>
      <c r="SB772" s="5"/>
      <c r="SC772" s="5"/>
      <c r="SD772" s="5"/>
      <c r="SE772" s="5"/>
      <c r="SF772" s="5"/>
      <c r="SG772" s="5"/>
      <c r="SH772" s="5"/>
      <c r="SI772" s="5"/>
      <c r="SJ772" s="5"/>
      <c r="SK772" s="5"/>
      <c r="SL772" s="5"/>
      <c r="SM772" s="5"/>
      <c r="SN772" s="5"/>
      <c r="SO772" s="5"/>
      <c r="SP772" s="5"/>
      <c r="SQ772" s="5"/>
      <c r="SR772" s="5"/>
      <c r="SS772" s="5"/>
      <c r="ST772" s="5"/>
      <c r="SU772" s="5"/>
      <c r="SV772" s="5"/>
      <c r="SW772" s="5"/>
      <c r="SX772" s="5"/>
      <c r="SY772" s="5"/>
      <c r="SZ772" s="5"/>
      <c r="TA772" s="5"/>
      <c r="TB772" s="5"/>
      <c r="TC772" s="5"/>
      <c r="TD772" s="5"/>
      <c r="TE772" s="5"/>
      <c r="TF772" s="5"/>
      <c r="TG772" s="5"/>
      <c r="TH772" s="5"/>
      <c r="TI772" s="5"/>
      <c r="TJ772" s="5"/>
      <c r="TK772" s="5"/>
      <c r="TL772" s="5"/>
      <c r="TM772" s="5"/>
      <c r="TN772" s="5"/>
      <c r="TO772" s="5"/>
      <c r="TP772" s="5"/>
      <c r="TQ772" s="5"/>
      <c r="TR772" s="5"/>
      <c r="TS772" s="5"/>
      <c r="TT772" s="5"/>
      <c r="TU772" s="5"/>
      <c r="TV772" s="5"/>
      <c r="TW772" s="5"/>
      <c r="TX772" s="5"/>
      <c r="TY772" s="5"/>
      <c r="TZ772" s="5"/>
      <c r="UA772" s="5"/>
      <c r="UB772" s="5"/>
      <c r="UC772" s="5"/>
      <c r="UD772" s="5"/>
      <c r="UE772" s="5"/>
      <c r="UF772" s="5"/>
      <c r="UG772" s="5"/>
      <c r="UH772" s="5"/>
      <c r="UI772" s="5"/>
      <c r="UJ772" s="5"/>
      <c r="UK772" s="5"/>
      <c r="UL772" s="5"/>
      <c r="UM772" s="5"/>
      <c r="UN772" s="5"/>
      <c r="UO772" s="5"/>
      <c r="UP772" s="5"/>
      <c r="UQ772" s="5"/>
      <c r="UR772" s="5"/>
      <c r="US772" s="5"/>
      <c r="UT772" s="5"/>
      <c r="UU772" s="5"/>
      <c r="UV772" s="5"/>
      <c r="UW772" s="5"/>
      <c r="UX772" s="5"/>
      <c r="UY772" s="5"/>
      <c r="UZ772" s="5"/>
      <c r="VA772" s="5"/>
      <c r="VB772" s="5"/>
      <c r="VC772" s="5"/>
      <c r="VD772" s="5"/>
      <c r="VE772" s="5"/>
      <c r="VF772" s="5"/>
      <c r="VG772" s="5"/>
      <c r="VH772" s="5"/>
      <c r="VI772" s="5"/>
      <c r="VJ772" s="5"/>
      <c r="VK772" s="5"/>
      <c r="VL772" s="5"/>
      <c r="VM772" s="5"/>
      <c r="VN772" s="5"/>
      <c r="VO772" s="5"/>
      <c r="VP772" s="5"/>
      <c r="VQ772" s="5"/>
      <c r="VR772" s="5"/>
      <c r="VS772" s="5"/>
      <c r="VT772" s="5"/>
      <c r="VU772" s="5"/>
      <c r="VV772" s="5"/>
      <c r="VW772" s="5"/>
      <c r="VX772" s="5"/>
      <c r="VY772" s="5"/>
      <c r="VZ772" s="5"/>
      <c r="WA772" s="5"/>
      <c r="WB772" s="5"/>
      <c r="WC772" s="5"/>
      <c r="WD772" s="5"/>
      <c r="WE772" s="5"/>
      <c r="WF772" s="5"/>
      <c r="WG772" s="5"/>
      <c r="WH772" s="5"/>
      <c r="WI772" s="5"/>
      <c r="WJ772" s="5"/>
      <c r="WK772" s="5"/>
      <c r="WL772" s="5"/>
      <c r="WM772" s="5"/>
      <c r="WN772" s="5"/>
      <c r="WO772" s="5"/>
      <c r="WP772" s="5"/>
      <c r="WQ772" s="5"/>
      <c r="WR772" s="5"/>
      <c r="WS772" s="5"/>
      <c r="WT772" s="5"/>
      <c r="WU772" s="5"/>
      <c r="WV772" s="5"/>
      <c r="WW772" s="5"/>
      <c r="WX772" s="5"/>
      <c r="WY772" s="5"/>
      <c r="WZ772" s="5"/>
      <c r="XA772" s="5"/>
      <c r="XB772" s="5"/>
      <c r="XC772" s="5"/>
      <c r="XD772" s="5"/>
      <c r="XE772" s="5"/>
      <c r="XF772" s="5"/>
      <c r="XG772" s="5"/>
      <c r="XH772" s="5"/>
      <c r="XI772" s="5"/>
      <c r="XJ772" s="5"/>
      <c r="XK772" s="5"/>
      <c r="XL772" s="5"/>
      <c r="XM772" s="5"/>
      <c r="XN772" s="5"/>
      <c r="XO772" s="5"/>
      <c r="XP772" s="5"/>
      <c r="XQ772" s="5"/>
      <c r="XR772" s="5"/>
      <c r="XS772" s="5"/>
      <c r="XT772" s="5"/>
      <c r="XU772" s="5"/>
      <c r="XV772" s="5"/>
      <c r="XW772" s="5"/>
    </row>
    <row r="773" spans="39:647" x14ac:dyDescent="0.4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c r="EU773" s="5"/>
      <c r="EV773" s="5"/>
      <c r="EW773" s="5"/>
      <c r="EX773" s="5"/>
      <c r="EY773" s="5"/>
      <c r="EZ773" s="5"/>
      <c r="FA773" s="5"/>
      <c r="FB773" s="5"/>
      <c r="FC773" s="5"/>
      <c r="FD773" s="5"/>
      <c r="FE773" s="5"/>
      <c r="FF773" s="5"/>
      <c r="FG773" s="5"/>
      <c r="FH773" s="5"/>
      <c r="FI773" s="5"/>
      <c r="FJ773" s="5"/>
      <c r="FK773" s="5"/>
      <c r="FL773" s="5"/>
      <c r="FM773" s="5"/>
      <c r="FN773" s="5"/>
      <c r="FO773" s="5"/>
      <c r="FP773" s="5"/>
      <c r="FQ773" s="5"/>
      <c r="FR773" s="5"/>
      <c r="FS773" s="5"/>
      <c r="FT773" s="5"/>
      <c r="FU773" s="5"/>
      <c r="FV773" s="5"/>
      <c r="FW773" s="5"/>
      <c r="FX773" s="5"/>
      <c r="FY773" s="5"/>
      <c r="FZ773" s="5"/>
      <c r="GA773" s="5"/>
      <c r="GB773" s="5"/>
      <c r="GC773" s="5"/>
      <c r="GD773" s="5"/>
      <c r="GE773" s="5"/>
      <c r="GF773" s="5"/>
      <c r="GG773" s="5"/>
      <c r="GH773" s="5"/>
      <c r="GI773" s="5"/>
      <c r="GJ773" s="5"/>
      <c r="GK773" s="5"/>
      <c r="GL773" s="5"/>
      <c r="GM773" s="5"/>
      <c r="GN773" s="5"/>
      <c r="GO773" s="5"/>
      <c r="GP773" s="5"/>
      <c r="GQ773" s="5"/>
      <c r="GR773" s="5"/>
      <c r="GS773" s="5"/>
      <c r="GT773" s="5"/>
      <c r="GU773" s="5"/>
      <c r="GV773" s="5"/>
      <c r="GW773" s="5"/>
      <c r="GX773" s="5"/>
      <c r="GY773" s="5"/>
      <c r="GZ773" s="5"/>
      <c r="HA773" s="5"/>
      <c r="HB773" s="5"/>
      <c r="HC773" s="5"/>
      <c r="HD773" s="5"/>
      <c r="HE773" s="5"/>
      <c r="HF773" s="5"/>
      <c r="HG773" s="5"/>
      <c r="HH773" s="5"/>
      <c r="HI773" s="5"/>
      <c r="HJ773" s="5"/>
      <c r="HK773" s="5"/>
      <c r="HL773" s="5"/>
      <c r="HM773" s="5"/>
      <c r="HN773" s="5"/>
      <c r="HO773" s="5"/>
      <c r="HP773" s="5"/>
      <c r="HQ773" s="5"/>
      <c r="HR773" s="5"/>
      <c r="HS773" s="5"/>
      <c r="HT773" s="5"/>
      <c r="HU773" s="5"/>
      <c r="HV773" s="5"/>
      <c r="HW773" s="5"/>
      <c r="HX773" s="5"/>
      <c r="HY773" s="5"/>
      <c r="HZ773" s="5"/>
      <c r="IA773" s="5"/>
      <c r="IB773" s="5"/>
      <c r="IC773" s="5"/>
      <c r="ID773" s="5"/>
      <c r="IE773" s="5"/>
      <c r="IF773" s="5"/>
      <c r="IG773" s="5"/>
      <c r="IH773" s="5"/>
      <c r="II773" s="5"/>
      <c r="IJ773" s="5"/>
      <c r="IK773" s="5"/>
      <c r="IL773" s="5"/>
      <c r="IM773" s="5"/>
      <c r="IN773" s="5"/>
      <c r="IO773" s="5"/>
      <c r="IP773" s="5"/>
      <c r="IQ773" s="5"/>
      <c r="IR773" s="5"/>
      <c r="IS773" s="5"/>
      <c r="IT773" s="5"/>
      <c r="IU773" s="5"/>
      <c r="IV773" s="5"/>
      <c r="IW773" s="5"/>
      <c r="IX773" s="5"/>
      <c r="IY773" s="5"/>
      <c r="IZ773" s="5"/>
      <c r="JA773" s="5"/>
      <c r="JB773" s="5"/>
      <c r="JC773" s="5"/>
      <c r="JD773" s="5"/>
      <c r="JE773" s="5"/>
      <c r="JF773" s="5"/>
      <c r="JG773" s="5"/>
      <c r="JH773" s="5"/>
      <c r="JI773" s="5"/>
      <c r="JJ773" s="5"/>
      <c r="JK773" s="5"/>
      <c r="JL773" s="5"/>
      <c r="JM773" s="5"/>
      <c r="JN773" s="5"/>
      <c r="JO773" s="5"/>
      <c r="JP773" s="5"/>
      <c r="JQ773" s="5"/>
      <c r="JR773" s="5"/>
      <c r="JS773" s="5"/>
      <c r="JT773" s="5"/>
      <c r="JU773" s="5"/>
      <c r="JV773" s="5"/>
      <c r="JW773" s="5"/>
      <c r="JX773" s="5"/>
      <c r="JY773" s="5"/>
      <c r="JZ773" s="5"/>
      <c r="KA773" s="5"/>
      <c r="KB773" s="5"/>
      <c r="KC773" s="5"/>
      <c r="KD773" s="5"/>
      <c r="KE773" s="5"/>
      <c r="KF773" s="5"/>
      <c r="KG773" s="5"/>
      <c r="KH773" s="5"/>
      <c r="KI773" s="5"/>
      <c r="KJ773" s="5"/>
      <c r="KK773" s="5"/>
      <c r="KL773" s="5"/>
      <c r="KM773" s="5"/>
      <c r="KN773" s="5"/>
      <c r="KO773" s="5"/>
      <c r="KP773" s="5"/>
      <c r="KQ773" s="5"/>
      <c r="KR773" s="5"/>
      <c r="KS773" s="5"/>
      <c r="KT773" s="5"/>
      <c r="KU773" s="5"/>
      <c r="KV773" s="5"/>
      <c r="KW773" s="5"/>
      <c r="KX773" s="5"/>
      <c r="KY773" s="5"/>
      <c r="KZ773" s="5"/>
      <c r="LA773" s="5"/>
      <c r="LB773" s="5"/>
      <c r="LC773" s="5"/>
      <c r="LD773" s="5"/>
      <c r="LE773" s="5"/>
      <c r="LF773" s="5"/>
      <c r="LG773" s="5"/>
      <c r="LH773" s="5"/>
      <c r="LI773" s="5"/>
      <c r="LJ773" s="5"/>
      <c r="LK773" s="5"/>
      <c r="LL773" s="5"/>
      <c r="LM773" s="5"/>
      <c r="LN773" s="5"/>
      <c r="LO773" s="5"/>
      <c r="LP773" s="5"/>
      <c r="LQ773" s="5"/>
      <c r="LR773" s="5"/>
      <c r="LS773" s="5"/>
      <c r="LT773" s="5"/>
      <c r="LU773" s="5"/>
      <c r="LV773" s="5"/>
      <c r="LW773" s="5"/>
      <c r="LX773" s="5"/>
      <c r="LY773" s="5"/>
      <c r="LZ773" s="5"/>
      <c r="MA773" s="5"/>
      <c r="MB773" s="5"/>
      <c r="MC773" s="5"/>
      <c r="MD773" s="5"/>
      <c r="ME773" s="5"/>
      <c r="MF773" s="5"/>
      <c r="MG773" s="5"/>
      <c r="MH773" s="5"/>
      <c r="MI773" s="5"/>
      <c r="MJ773" s="5"/>
      <c r="MK773" s="5"/>
      <c r="ML773" s="5"/>
      <c r="MM773" s="5"/>
      <c r="MN773" s="5"/>
      <c r="MO773" s="5"/>
      <c r="MP773" s="5"/>
      <c r="MQ773" s="5"/>
      <c r="MR773" s="5"/>
      <c r="MS773" s="5"/>
      <c r="MT773" s="5"/>
      <c r="MU773" s="5"/>
      <c r="MV773" s="5"/>
      <c r="MW773" s="5"/>
      <c r="MX773" s="5"/>
      <c r="MY773" s="5"/>
      <c r="MZ773" s="5"/>
      <c r="NA773" s="5"/>
      <c r="NB773" s="5"/>
      <c r="NC773" s="5"/>
      <c r="ND773" s="5"/>
      <c r="NE773" s="5"/>
      <c r="NF773" s="5"/>
      <c r="NG773" s="5"/>
      <c r="NH773" s="5"/>
      <c r="NI773" s="5"/>
      <c r="NJ773" s="5"/>
      <c r="NK773" s="5"/>
      <c r="NL773" s="5"/>
      <c r="NM773" s="5"/>
      <c r="NN773" s="5"/>
      <c r="NO773" s="5"/>
      <c r="NP773" s="5"/>
      <c r="NQ773" s="5"/>
      <c r="NR773" s="5"/>
      <c r="NS773" s="5"/>
      <c r="NT773" s="5"/>
      <c r="NU773" s="5"/>
      <c r="NV773" s="5"/>
      <c r="NW773" s="5"/>
      <c r="NX773" s="5"/>
      <c r="NY773" s="5"/>
      <c r="NZ773" s="5"/>
      <c r="OA773" s="5"/>
      <c r="OB773" s="5"/>
      <c r="OC773" s="5"/>
      <c r="OD773" s="5"/>
      <c r="OE773" s="5"/>
      <c r="OF773" s="5"/>
      <c r="OG773" s="5"/>
      <c r="OH773" s="5"/>
      <c r="OI773" s="5"/>
      <c r="OJ773" s="5"/>
      <c r="OK773" s="5"/>
      <c r="OL773" s="5"/>
      <c r="OM773" s="5"/>
      <c r="ON773" s="5"/>
      <c r="OO773" s="5"/>
      <c r="OP773" s="5"/>
      <c r="OQ773" s="5"/>
      <c r="OR773" s="5"/>
      <c r="OS773" s="5"/>
      <c r="OT773" s="5"/>
      <c r="OU773" s="5"/>
      <c r="OV773" s="5"/>
      <c r="OW773" s="5"/>
      <c r="OX773" s="5"/>
      <c r="OY773" s="5"/>
      <c r="OZ773" s="5"/>
      <c r="PA773" s="5"/>
      <c r="PB773" s="5"/>
      <c r="PC773" s="5"/>
      <c r="PD773" s="5"/>
      <c r="PE773" s="5"/>
      <c r="PF773" s="5"/>
      <c r="PG773" s="5"/>
      <c r="PH773" s="5"/>
      <c r="PI773" s="5"/>
      <c r="PJ773" s="5"/>
      <c r="PK773" s="5"/>
      <c r="PL773" s="5"/>
      <c r="PM773" s="5"/>
      <c r="PN773" s="5"/>
      <c r="PO773" s="5"/>
      <c r="PP773" s="5"/>
      <c r="PQ773" s="5"/>
      <c r="PR773" s="5"/>
      <c r="PS773" s="5"/>
      <c r="PT773" s="5"/>
      <c r="PU773" s="5"/>
      <c r="PV773" s="5"/>
      <c r="PW773" s="5"/>
      <c r="PX773" s="5"/>
      <c r="PY773" s="5"/>
      <c r="PZ773" s="5"/>
      <c r="QA773" s="5"/>
      <c r="QB773" s="5"/>
      <c r="QC773" s="5"/>
      <c r="QD773" s="5"/>
      <c r="QE773" s="5"/>
      <c r="QF773" s="5"/>
      <c r="QG773" s="5"/>
      <c r="QH773" s="5"/>
      <c r="QI773" s="5"/>
      <c r="QJ773" s="5"/>
      <c r="QK773" s="5"/>
      <c r="QL773" s="5"/>
      <c r="QM773" s="5"/>
      <c r="QN773" s="5"/>
      <c r="QO773" s="5"/>
      <c r="QP773" s="5"/>
      <c r="QQ773" s="5"/>
      <c r="QR773" s="5"/>
      <c r="QS773" s="5"/>
      <c r="QT773" s="5"/>
      <c r="QU773" s="5"/>
      <c r="QV773" s="5"/>
      <c r="QW773" s="5"/>
      <c r="QX773" s="5"/>
      <c r="QY773" s="5"/>
      <c r="QZ773" s="5"/>
      <c r="RA773" s="5"/>
      <c r="RB773" s="5"/>
      <c r="RC773" s="5"/>
      <c r="RD773" s="5"/>
      <c r="RE773" s="5"/>
      <c r="RF773" s="5"/>
      <c r="RG773" s="5"/>
      <c r="RH773" s="5"/>
      <c r="RI773" s="5"/>
      <c r="RJ773" s="5"/>
      <c r="RK773" s="5"/>
      <c r="RL773" s="5"/>
      <c r="RM773" s="5"/>
      <c r="RN773" s="5"/>
      <c r="RO773" s="5"/>
      <c r="RP773" s="5"/>
      <c r="RQ773" s="5"/>
      <c r="RR773" s="5"/>
      <c r="RS773" s="5"/>
      <c r="RT773" s="5"/>
      <c r="RU773" s="5"/>
      <c r="RV773" s="5"/>
      <c r="RW773" s="5"/>
      <c r="RX773" s="5"/>
      <c r="RY773" s="5"/>
      <c r="RZ773" s="5"/>
      <c r="SA773" s="5"/>
      <c r="SB773" s="5"/>
      <c r="SC773" s="5"/>
      <c r="SD773" s="5"/>
      <c r="SE773" s="5"/>
      <c r="SF773" s="5"/>
      <c r="SG773" s="5"/>
      <c r="SH773" s="5"/>
      <c r="SI773" s="5"/>
      <c r="SJ773" s="5"/>
      <c r="SK773" s="5"/>
      <c r="SL773" s="5"/>
      <c r="SM773" s="5"/>
      <c r="SN773" s="5"/>
      <c r="SO773" s="5"/>
      <c r="SP773" s="5"/>
      <c r="SQ773" s="5"/>
      <c r="SR773" s="5"/>
      <c r="SS773" s="5"/>
      <c r="ST773" s="5"/>
      <c r="SU773" s="5"/>
      <c r="SV773" s="5"/>
      <c r="SW773" s="5"/>
      <c r="SX773" s="5"/>
      <c r="SY773" s="5"/>
      <c r="SZ773" s="5"/>
      <c r="TA773" s="5"/>
      <c r="TB773" s="5"/>
      <c r="TC773" s="5"/>
      <c r="TD773" s="5"/>
      <c r="TE773" s="5"/>
      <c r="TF773" s="5"/>
      <c r="TG773" s="5"/>
      <c r="TH773" s="5"/>
      <c r="TI773" s="5"/>
      <c r="TJ773" s="5"/>
      <c r="TK773" s="5"/>
      <c r="TL773" s="5"/>
      <c r="TM773" s="5"/>
      <c r="TN773" s="5"/>
      <c r="TO773" s="5"/>
      <c r="TP773" s="5"/>
      <c r="TQ773" s="5"/>
      <c r="TR773" s="5"/>
      <c r="TS773" s="5"/>
      <c r="TT773" s="5"/>
      <c r="TU773" s="5"/>
      <c r="TV773" s="5"/>
      <c r="TW773" s="5"/>
      <c r="TX773" s="5"/>
      <c r="TY773" s="5"/>
      <c r="TZ773" s="5"/>
      <c r="UA773" s="5"/>
      <c r="UB773" s="5"/>
      <c r="UC773" s="5"/>
      <c r="UD773" s="5"/>
      <c r="UE773" s="5"/>
      <c r="UF773" s="5"/>
      <c r="UG773" s="5"/>
      <c r="UH773" s="5"/>
      <c r="UI773" s="5"/>
      <c r="UJ773" s="5"/>
      <c r="UK773" s="5"/>
      <c r="UL773" s="5"/>
      <c r="UM773" s="5"/>
      <c r="UN773" s="5"/>
      <c r="UO773" s="5"/>
      <c r="UP773" s="5"/>
      <c r="UQ773" s="5"/>
      <c r="UR773" s="5"/>
      <c r="US773" s="5"/>
      <c r="UT773" s="5"/>
      <c r="UU773" s="5"/>
      <c r="UV773" s="5"/>
      <c r="UW773" s="5"/>
      <c r="UX773" s="5"/>
      <c r="UY773" s="5"/>
      <c r="UZ773" s="5"/>
      <c r="VA773" s="5"/>
      <c r="VB773" s="5"/>
      <c r="VC773" s="5"/>
      <c r="VD773" s="5"/>
      <c r="VE773" s="5"/>
      <c r="VF773" s="5"/>
      <c r="VG773" s="5"/>
      <c r="VH773" s="5"/>
      <c r="VI773" s="5"/>
      <c r="VJ773" s="5"/>
      <c r="VK773" s="5"/>
      <c r="VL773" s="5"/>
      <c r="VM773" s="5"/>
      <c r="VN773" s="5"/>
      <c r="VO773" s="5"/>
      <c r="VP773" s="5"/>
      <c r="VQ773" s="5"/>
      <c r="VR773" s="5"/>
      <c r="VS773" s="5"/>
      <c r="VT773" s="5"/>
      <c r="VU773" s="5"/>
      <c r="VV773" s="5"/>
      <c r="VW773" s="5"/>
      <c r="VX773" s="5"/>
      <c r="VY773" s="5"/>
      <c r="VZ773" s="5"/>
      <c r="WA773" s="5"/>
      <c r="WB773" s="5"/>
      <c r="WC773" s="5"/>
      <c r="WD773" s="5"/>
      <c r="WE773" s="5"/>
      <c r="WF773" s="5"/>
      <c r="WG773" s="5"/>
      <c r="WH773" s="5"/>
      <c r="WI773" s="5"/>
      <c r="WJ773" s="5"/>
      <c r="WK773" s="5"/>
      <c r="WL773" s="5"/>
      <c r="WM773" s="5"/>
      <c r="WN773" s="5"/>
      <c r="WO773" s="5"/>
      <c r="WP773" s="5"/>
      <c r="WQ773" s="5"/>
      <c r="WR773" s="5"/>
      <c r="WS773" s="5"/>
      <c r="WT773" s="5"/>
      <c r="WU773" s="5"/>
      <c r="WV773" s="5"/>
      <c r="WW773" s="5"/>
      <c r="WX773" s="5"/>
      <c r="WY773" s="5"/>
      <c r="WZ773" s="5"/>
      <c r="XA773" s="5"/>
      <c r="XB773" s="5"/>
      <c r="XC773" s="5"/>
      <c r="XD773" s="5"/>
      <c r="XE773" s="5"/>
      <c r="XF773" s="5"/>
      <c r="XG773" s="5"/>
      <c r="XH773" s="5"/>
      <c r="XI773" s="5"/>
      <c r="XJ773" s="5"/>
      <c r="XK773" s="5"/>
      <c r="XL773" s="5"/>
      <c r="XM773" s="5"/>
      <c r="XN773" s="5"/>
      <c r="XO773" s="5"/>
      <c r="XP773" s="5"/>
      <c r="XQ773" s="5"/>
      <c r="XR773" s="5"/>
      <c r="XS773" s="5"/>
      <c r="XT773" s="5"/>
      <c r="XU773" s="5"/>
      <c r="XV773" s="5"/>
      <c r="XW773" s="5"/>
    </row>
    <row r="774" spans="39:647" x14ac:dyDescent="0.45">
      <c r="AM774" s="5"/>
      <c r="AN774" s="5"/>
      <c r="AO774" s="5"/>
      <c r="AP774" s="5"/>
      <c r="AQ774" s="5"/>
      <c r="AR774" s="5"/>
      <c r="AS774" s="5"/>
      <c r="AT774" s="5"/>
      <c r="AU774" s="5"/>
      <c r="AV774" s="5"/>
      <c r="AW774" s="5"/>
      <c r="AX774" s="5"/>
      <c r="AY774" s="5"/>
      <c r="AZ774" s="5"/>
      <c r="BA774" s="5"/>
      <c r="BB774" s="5"/>
      <c r="BC774" s="5"/>
      <c r="BD774" s="5"/>
      <c r="BE774" s="5"/>
      <c r="BF774" s="5"/>
      <c r="BG774" s="5"/>
      <c r="BH774" s="5"/>
      <c r="BI774" s="5"/>
      <c r="BJ774" s="5"/>
      <c r="BK774" s="5"/>
      <c r="BL774" s="5"/>
      <c r="BM774" s="5"/>
      <c r="BN774" s="5"/>
      <c r="BO774" s="5"/>
      <c r="BP774" s="5"/>
      <c r="BQ774" s="5"/>
      <c r="BR774" s="5"/>
      <c r="BS774" s="5"/>
      <c r="BT774" s="5"/>
      <c r="BU774" s="5"/>
      <c r="BV774" s="5"/>
      <c r="BW774" s="5"/>
      <c r="BX774" s="5"/>
      <c r="BY774" s="5"/>
      <c r="BZ774" s="5"/>
      <c r="CA774" s="5"/>
      <c r="CB774" s="5"/>
      <c r="CC774" s="5"/>
      <c r="CD774" s="5"/>
      <c r="CE774" s="5"/>
      <c r="CF774" s="5"/>
      <c r="CG774" s="5"/>
      <c r="CH774" s="5"/>
      <c r="CI774" s="5"/>
      <c r="CJ774" s="5"/>
      <c r="CK774" s="5"/>
      <c r="CL774" s="5"/>
      <c r="CM774" s="5"/>
      <c r="CN774" s="5"/>
      <c r="CO774" s="5"/>
      <c r="CP774" s="5"/>
      <c r="CQ774" s="5"/>
      <c r="CR774" s="5"/>
      <c r="CS774" s="5"/>
      <c r="CT774" s="5"/>
      <c r="CU774" s="5"/>
      <c r="CV774" s="5"/>
      <c r="CW774" s="5"/>
      <c r="CX774" s="5"/>
      <c r="CY774" s="5"/>
      <c r="CZ774" s="5"/>
      <c r="DA774" s="5"/>
      <c r="DB774" s="5"/>
      <c r="DC774" s="5"/>
      <c r="DD774" s="5"/>
      <c r="DE774" s="5"/>
      <c r="DF774" s="5"/>
      <c r="DG774" s="5"/>
      <c r="DH774" s="5"/>
      <c r="DI774" s="5"/>
      <c r="DJ774" s="5"/>
      <c r="DK774" s="5"/>
      <c r="DL774" s="5"/>
      <c r="DM774" s="5"/>
      <c r="DN774" s="5"/>
      <c r="DO774" s="5"/>
      <c r="DP774" s="5"/>
      <c r="DQ774" s="5"/>
      <c r="DR774" s="5"/>
      <c r="DS774" s="5"/>
      <c r="DT774" s="5"/>
      <c r="DU774" s="5"/>
      <c r="DV774" s="5"/>
      <c r="DW774" s="5"/>
      <c r="DX774" s="5"/>
      <c r="DY774" s="5"/>
      <c r="DZ774" s="5"/>
      <c r="EA774" s="5"/>
      <c r="EB774" s="5"/>
      <c r="EC774" s="5"/>
      <c r="ED774" s="5"/>
      <c r="EE774" s="5"/>
      <c r="EF774" s="5"/>
      <c r="EG774" s="5"/>
      <c r="EH774" s="5"/>
      <c r="EI774" s="5"/>
      <c r="EJ774" s="5"/>
      <c r="EK774" s="5"/>
      <c r="EL774" s="5"/>
      <c r="EM774" s="5"/>
      <c r="EN774" s="5"/>
      <c r="EO774" s="5"/>
      <c r="EP774" s="5"/>
      <c r="EQ774" s="5"/>
      <c r="ER774" s="5"/>
      <c r="ES774" s="5"/>
      <c r="ET774" s="5"/>
      <c r="EU774" s="5"/>
      <c r="EV774" s="5"/>
      <c r="EW774" s="5"/>
      <c r="EX774" s="5"/>
      <c r="EY774" s="5"/>
      <c r="EZ774" s="5"/>
      <c r="FA774" s="5"/>
      <c r="FB774" s="5"/>
      <c r="FC774" s="5"/>
      <c r="FD774" s="5"/>
      <c r="FE774" s="5"/>
      <c r="FF774" s="5"/>
      <c r="FG774" s="5"/>
      <c r="FH774" s="5"/>
      <c r="FI774" s="5"/>
      <c r="FJ774" s="5"/>
      <c r="FK774" s="5"/>
      <c r="FL774" s="5"/>
      <c r="FM774" s="5"/>
      <c r="FN774" s="5"/>
      <c r="FO774" s="5"/>
      <c r="FP774" s="5"/>
      <c r="FQ774" s="5"/>
      <c r="FR774" s="5"/>
      <c r="FS774" s="5"/>
      <c r="FT774" s="5"/>
      <c r="FU774" s="5"/>
      <c r="FV774" s="5"/>
      <c r="FW774" s="5"/>
      <c r="FX774" s="5"/>
      <c r="FY774" s="5"/>
      <c r="FZ774" s="5"/>
      <c r="GA774" s="5"/>
      <c r="GB774" s="5"/>
      <c r="GC774" s="5"/>
      <c r="GD774" s="5"/>
      <c r="GE774" s="5"/>
      <c r="GF774" s="5"/>
      <c r="GG774" s="5"/>
      <c r="GH774" s="5"/>
      <c r="GI774" s="5"/>
      <c r="GJ774" s="5"/>
      <c r="GK774" s="5"/>
      <c r="GL774" s="5"/>
      <c r="GM774" s="5"/>
      <c r="GN774" s="5"/>
      <c r="GO774" s="5"/>
      <c r="GP774" s="5"/>
      <c r="GQ774" s="5"/>
      <c r="GR774" s="5"/>
      <c r="GS774" s="5"/>
      <c r="GT774" s="5"/>
      <c r="GU774" s="5"/>
      <c r="GV774" s="5"/>
      <c r="GW774" s="5"/>
      <c r="GX774" s="5"/>
      <c r="GY774" s="5"/>
      <c r="GZ774" s="5"/>
      <c r="HA774" s="5"/>
      <c r="HB774" s="5"/>
      <c r="HC774" s="5"/>
      <c r="HD774" s="5"/>
      <c r="HE774" s="5"/>
      <c r="HF774" s="5"/>
      <c r="HG774" s="5"/>
      <c r="HH774" s="5"/>
      <c r="HI774" s="5"/>
      <c r="HJ774" s="5"/>
      <c r="HK774" s="5"/>
      <c r="HL774" s="5"/>
      <c r="HM774" s="5"/>
      <c r="HN774" s="5"/>
      <c r="HO774" s="5"/>
      <c r="HP774" s="5"/>
      <c r="HQ774" s="5"/>
      <c r="HR774" s="5"/>
      <c r="HS774" s="5"/>
      <c r="HT774" s="5"/>
      <c r="HU774" s="5"/>
      <c r="HV774" s="5"/>
      <c r="HW774" s="5"/>
      <c r="HX774" s="5"/>
      <c r="HY774" s="5"/>
      <c r="HZ774" s="5"/>
      <c r="IA774" s="5"/>
      <c r="IB774" s="5"/>
      <c r="IC774" s="5"/>
      <c r="ID774" s="5"/>
      <c r="IE774" s="5"/>
      <c r="IF774" s="5"/>
      <c r="IG774" s="5"/>
      <c r="IH774" s="5"/>
      <c r="II774" s="5"/>
      <c r="IJ774" s="5"/>
      <c r="IK774" s="5"/>
      <c r="IL774" s="5"/>
      <c r="IM774" s="5"/>
      <c r="IN774" s="5"/>
      <c r="IO774" s="5"/>
      <c r="IP774" s="5"/>
      <c r="IQ774" s="5"/>
      <c r="IR774" s="5"/>
      <c r="IS774" s="5"/>
      <c r="IT774" s="5"/>
      <c r="IU774" s="5"/>
      <c r="IV774" s="5"/>
      <c r="IW774" s="5"/>
      <c r="IX774" s="5"/>
      <c r="IY774" s="5"/>
      <c r="IZ774" s="5"/>
      <c r="JA774" s="5"/>
      <c r="JB774" s="5"/>
      <c r="JC774" s="5"/>
      <c r="JD774" s="5"/>
      <c r="JE774" s="5"/>
      <c r="JF774" s="5"/>
      <c r="JG774" s="5"/>
      <c r="JH774" s="5"/>
      <c r="JI774" s="5"/>
      <c r="JJ774" s="5"/>
      <c r="JK774" s="5"/>
      <c r="JL774" s="5"/>
      <c r="JM774" s="5"/>
      <c r="JN774" s="5"/>
      <c r="JO774" s="5"/>
      <c r="JP774" s="5"/>
      <c r="JQ774" s="5"/>
      <c r="JR774" s="5"/>
      <c r="JS774" s="5"/>
      <c r="JT774" s="5"/>
      <c r="JU774" s="5"/>
      <c r="JV774" s="5"/>
      <c r="JW774" s="5"/>
      <c r="JX774" s="5"/>
      <c r="JY774" s="5"/>
      <c r="JZ774" s="5"/>
      <c r="KA774" s="5"/>
      <c r="KB774" s="5"/>
      <c r="KC774" s="5"/>
      <c r="KD774" s="5"/>
      <c r="KE774" s="5"/>
      <c r="KF774" s="5"/>
      <c r="KG774" s="5"/>
      <c r="KH774" s="5"/>
      <c r="KI774" s="5"/>
      <c r="KJ774" s="5"/>
      <c r="KK774" s="5"/>
      <c r="KL774" s="5"/>
      <c r="KM774" s="5"/>
      <c r="KN774" s="5"/>
      <c r="KO774" s="5"/>
      <c r="KP774" s="5"/>
      <c r="KQ774" s="5"/>
      <c r="KR774" s="5"/>
      <c r="KS774" s="5"/>
      <c r="KT774" s="5"/>
      <c r="KU774" s="5"/>
      <c r="KV774" s="5"/>
      <c r="KW774" s="5"/>
      <c r="KX774" s="5"/>
      <c r="KY774" s="5"/>
      <c r="KZ774" s="5"/>
      <c r="LA774" s="5"/>
      <c r="LB774" s="5"/>
      <c r="LC774" s="5"/>
      <c r="LD774" s="5"/>
      <c r="LE774" s="5"/>
      <c r="LF774" s="5"/>
      <c r="LG774" s="5"/>
      <c r="LH774" s="5"/>
      <c r="LI774" s="5"/>
      <c r="LJ774" s="5"/>
      <c r="LK774" s="5"/>
      <c r="LL774" s="5"/>
      <c r="LM774" s="5"/>
      <c r="LN774" s="5"/>
      <c r="LO774" s="5"/>
      <c r="LP774" s="5"/>
      <c r="LQ774" s="5"/>
      <c r="LR774" s="5"/>
      <c r="LS774" s="5"/>
      <c r="LT774" s="5"/>
      <c r="LU774" s="5"/>
      <c r="LV774" s="5"/>
      <c r="LW774" s="5"/>
      <c r="LX774" s="5"/>
      <c r="LY774" s="5"/>
      <c r="LZ774" s="5"/>
      <c r="MA774" s="5"/>
      <c r="MB774" s="5"/>
      <c r="MC774" s="5"/>
      <c r="MD774" s="5"/>
      <c r="ME774" s="5"/>
      <c r="MF774" s="5"/>
      <c r="MG774" s="5"/>
      <c r="MH774" s="5"/>
      <c r="MI774" s="5"/>
      <c r="MJ774" s="5"/>
      <c r="MK774" s="5"/>
      <c r="ML774" s="5"/>
      <c r="MM774" s="5"/>
      <c r="MN774" s="5"/>
      <c r="MO774" s="5"/>
      <c r="MP774" s="5"/>
      <c r="MQ774" s="5"/>
      <c r="MR774" s="5"/>
      <c r="MS774" s="5"/>
      <c r="MT774" s="5"/>
      <c r="MU774" s="5"/>
      <c r="MV774" s="5"/>
      <c r="MW774" s="5"/>
      <c r="MX774" s="5"/>
      <c r="MY774" s="5"/>
      <c r="MZ774" s="5"/>
      <c r="NA774" s="5"/>
      <c r="NB774" s="5"/>
      <c r="NC774" s="5"/>
      <c r="ND774" s="5"/>
      <c r="NE774" s="5"/>
      <c r="NF774" s="5"/>
      <c r="NG774" s="5"/>
      <c r="NH774" s="5"/>
      <c r="NI774" s="5"/>
      <c r="NJ774" s="5"/>
      <c r="NK774" s="5"/>
      <c r="NL774" s="5"/>
      <c r="NM774" s="5"/>
      <c r="NN774" s="5"/>
      <c r="NO774" s="5"/>
      <c r="NP774" s="5"/>
      <c r="NQ774" s="5"/>
      <c r="NR774" s="5"/>
      <c r="NS774" s="5"/>
      <c r="NT774" s="5"/>
      <c r="NU774" s="5"/>
      <c r="NV774" s="5"/>
      <c r="NW774" s="5"/>
      <c r="NX774" s="5"/>
      <c r="NY774" s="5"/>
      <c r="NZ774" s="5"/>
      <c r="OA774" s="5"/>
      <c r="OB774" s="5"/>
      <c r="OC774" s="5"/>
      <c r="OD774" s="5"/>
      <c r="OE774" s="5"/>
      <c r="OF774" s="5"/>
      <c r="OG774" s="5"/>
      <c r="OH774" s="5"/>
      <c r="OI774" s="5"/>
      <c r="OJ774" s="5"/>
      <c r="OK774" s="5"/>
      <c r="OL774" s="5"/>
      <c r="OM774" s="5"/>
      <c r="ON774" s="5"/>
      <c r="OO774" s="5"/>
      <c r="OP774" s="5"/>
      <c r="OQ774" s="5"/>
      <c r="OR774" s="5"/>
      <c r="OS774" s="5"/>
      <c r="OT774" s="5"/>
      <c r="OU774" s="5"/>
      <c r="OV774" s="5"/>
      <c r="OW774" s="5"/>
      <c r="OX774" s="5"/>
      <c r="OY774" s="5"/>
      <c r="OZ774" s="5"/>
      <c r="PA774" s="5"/>
      <c r="PB774" s="5"/>
      <c r="PC774" s="5"/>
      <c r="PD774" s="5"/>
      <c r="PE774" s="5"/>
      <c r="PF774" s="5"/>
      <c r="PG774" s="5"/>
      <c r="PH774" s="5"/>
      <c r="PI774" s="5"/>
      <c r="PJ774" s="5"/>
      <c r="PK774" s="5"/>
      <c r="PL774" s="5"/>
      <c r="PM774" s="5"/>
      <c r="PN774" s="5"/>
      <c r="PO774" s="5"/>
      <c r="PP774" s="5"/>
      <c r="PQ774" s="5"/>
      <c r="PR774" s="5"/>
      <c r="PS774" s="5"/>
      <c r="PT774" s="5"/>
      <c r="PU774" s="5"/>
      <c r="PV774" s="5"/>
      <c r="PW774" s="5"/>
      <c r="PX774" s="5"/>
      <c r="PY774" s="5"/>
      <c r="PZ774" s="5"/>
      <c r="QA774" s="5"/>
      <c r="QB774" s="5"/>
      <c r="QC774" s="5"/>
      <c r="QD774" s="5"/>
      <c r="QE774" s="5"/>
      <c r="QF774" s="5"/>
      <c r="QG774" s="5"/>
      <c r="QH774" s="5"/>
      <c r="QI774" s="5"/>
      <c r="QJ774" s="5"/>
      <c r="QK774" s="5"/>
      <c r="QL774" s="5"/>
      <c r="QM774" s="5"/>
      <c r="QN774" s="5"/>
      <c r="QO774" s="5"/>
      <c r="QP774" s="5"/>
      <c r="QQ774" s="5"/>
      <c r="QR774" s="5"/>
      <c r="QS774" s="5"/>
      <c r="QT774" s="5"/>
      <c r="QU774" s="5"/>
      <c r="QV774" s="5"/>
      <c r="QW774" s="5"/>
      <c r="QX774" s="5"/>
      <c r="QY774" s="5"/>
      <c r="QZ774" s="5"/>
      <c r="RA774" s="5"/>
      <c r="RB774" s="5"/>
      <c r="RC774" s="5"/>
      <c r="RD774" s="5"/>
      <c r="RE774" s="5"/>
      <c r="RF774" s="5"/>
      <c r="RG774" s="5"/>
      <c r="RH774" s="5"/>
      <c r="RI774" s="5"/>
      <c r="RJ774" s="5"/>
      <c r="RK774" s="5"/>
      <c r="RL774" s="5"/>
      <c r="RM774" s="5"/>
      <c r="RN774" s="5"/>
      <c r="RO774" s="5"/>
      <c r="RP774" s="5"/>
      <c r="RQ774" s="5"/>
      <c r="RR774" s="5"/>
      <c r="RS774" s="5"/>
      <c r="RT774" s="5"/>
      <c r="RU774" s="5"/>
      <c r="RV774" s="5"/>
      <c r="RW774" s="5"/>
      <c r="RX774" s="5"/>
      <c r="RY774" s="5"/>
      <c r="RZ774" s="5"/>
      <c r="SA774" s="5"/>
      <c r="SB774" s="5"/>
      <c r="SC774" s="5"/>
      <c r="SD774" s="5"/>
      <c r="SE774" s="5"/>
      <c r="SF774" s="5"/>
      <c r="SG774" s="5"/>
      <c r="SH774" s="5"/>
      <c r="SI774" s="5"/>
      <c r="SJ774" s="5"/>
      <c r="SK774" s="5"/>
      <c r="SL774" s="5"/>
      <c r="SM774" s="5"/>
      <c r="SN774" s="5"/>
      <c r="SO774" s="5"/>
      <c r="SP774" s="5"/>
      <c r="SQ774" s="5"/>
      <c r="SR774" s="5"/>
      <c r="SS774" s="5"/>
      <c r="ST774" s="5"/>
      <c r="SU774" s="5"/>
      <c r="SV774" s="5"/>
      <c r="SW774" s="5"/>
      <c r="SX774" s="5"/>
      <c r="SY774" s="5"/>
      <c r="SZ774" s="5"/>
      <c r="TA774" s="5"/>
      <c r="TB774" s="5"/>
      <c r="TC774" s="5"/>
      <c r="TD774" s="5"/>
      <c r="TE774" s="5"/>
      <c r="TF774" s="5"/>
      <c r="TG774" s="5"/>
      <c r="TH774" s="5"/>
      <c r="TI774" s="5"/>
      <c r="TJ774" s="5"/>
      <c r="TK774" s="5"/>
      <c r="TL774" s="5"/>
      <c r="TM774" s="5"/>
      <c r="TN774" s="5"/>
      <c r="TO774" s="5"/>
      <c r="TP774" s="5"/>
      <c r="TQ774" s="5"/>
      <c r="TR774" s="5"/>
      <c r="TS774" s="5"/>
      <c r="TT774" s="5"/>
      <c r="TU774" s="5"/>
      <c r="TV774" s="5"/>
      <c r="TW774" s="5"/>
      <c r="TX774" s="5"/>
      <c r="TY774" s="5"/>
      <c r="TZ774" s="5"/>
      <c r="UA774" s="5"/>
      <c r="UB774" s="5"/>
      <c r="UC774" s="5"/>
      <c r="UD774" s="5"/>
      <c r="UE774" s="5"/>
      <c r="UF774" s="5"/>
      <c r="UG774" s="5"/>
      <c r="UH774" s="5"/>
      <c r="UI774" s="5"/>
      <c r="UJ774" s="5"/>
      <c r="UK774" s="5"/>
      <c r="UL774" s="5"/>
      <c r="UM774" s="5"/>
      <c r="UN774" s="5"/>
      <c r="UO774" s="5"/>
      <c r="UP774" s="5"/>
      <c r="UQ774" s="5"/>
      <c r="UR774" s="5"/>
      <c r="US774" s="5"/>
      <c r="UT774" s="5"/>
      <c r="UU774" s="5"/>
      <c r="UV774" s="5"/>
      <c r="UW774" s="5"/>
      <c r="UX774" s="5"/>
      <c r="UY774" s="5"/>
      <c r="UZ774" s="5"/>
      <c r="VA774" s="5"/>
      <c r="VB774" s="5"/>
      <c r="VC774" s="5"/>
      <c r="VD774" s="5"/>
      <c r="VE774" s="5"/>
      <c r="VF774" s="5"/>
      <c r="VG774" s="5"/>
      <c r="VH774" s="5"/>
      <c r="VI774" s="5"/>
      <c r="VJ774" s="5"/>
      <c r="VK774" s="5"/>
      <c r="VL774" s="5"/>
      <c r="VM774" s="5"/>
      <c r="VN774" s="5"/>
      <c r="VO774" s="5"/>
      <c r="VP774" s="5"/>
      <c r="VQ774" s="5"/>
      <c r="VR774" s="5"/>
      <c r="VS774" s="5"/>
      <c r="VT774" s="5"/>
      <c r="VU774" s="5"/>
      <c r="VV774" s="5"/>
      <c r="VW774" s="5"/>
      <c r="VX774" s="5"/>
      <c r="VY774" s="5"/>
      <c r="VZ774" s="5"/>
      <c r="WA774" s="5"/>
      <c r="WB774" s="5"/>
      <c r="WC774" s="5"/>
      <c r="WD774" s="5"/>
      <c r="WE774" s="5"/>
      <c r="WF774" s="5"/>
      <c r="WG774" s="5"/>
      <c r="WH774" s="5"/>
      <c r="WI774" s="5"/>
      <c r="WJ774" s="5"/>
      <c r="WK774" s="5"/>
      <c r="WL774" s="5"/>
      <c r="WM774" s="5"/>
      <c r="WN774" s="5"/>
      <c r="WO774" s="5"/>
      <c r="WP774" s="5"/>
      <c r="WQ774" s="5"/>
      <c r="WR774" s="5"/>
      <c r="WS774" s="5"/>
      <c r="WT774" s="5"/>
      <c r="WU774" s="5"/>
      <c r="WV774" s="5"/>
      <c r="WW774" s="5"/>
      <c r="WX774" s="5"/>
      <c r="WY774" s="5"/>
      <c r="WZ774" s="5"/>
      <c r="XA774" s="5"/>
      <c r="XB774" s="5"/>
      <c r="XC774" s="5"/>
      <c r="XD774" s="5"/>
      <c r="XE774" s="5"/>
      <c r="XF774" s="5"/>
      <c r="XG774" s="5"/>
      <c r="XH774" s="5"/>
      <c r="XI774" s="5"/>
      <c r="XJ774" s="5"/>
      <c r="XK774" s="5"/>
      <c r="XL774" s="5"/>
      <c r="XM774" s="5"/>
      <c r="XN774" s="5"/>
      <c r="XO774" s="5"/>
      <c r="XP774" s="5"/>
      <c r="XQ774" s="5"/>
      <c r="XR774" s="5"/>
      <c r="XS774" s="5"/>
      <c r="XT774" s="5"/>
      <c r="XU774" s="5"/>
      <c r="XV774" s="5"/>
      <c r="XW774" s="5"/>
    </row>
    <row r="775" spans="39:647" x14ac:dyDescent="0.45">
      <c r="AM775" s="5"/>
      <c r="AN775" s="5"/>
      <c r="AO775" s="5"/>
      <c r="AP775" s="5"/>
      <c r="AQ775" s="5"/>
      <c r="AR775" s="5"/>
      <c r="AS775" s="5"/>
      <c r="AT775" s="5"/>
      <c r="AU775" s="5"/>
      <c r="AV775" s="5"/>
      <c r="AW775" s="5"/>
      <c r="AX775" s="5"/>
      <c r="AY775" s="5"/>
      <c r="AZ775" s="5"/>
      <c r="BA775" s="5"/>
      <c r="BB775" s="5"/>
      <c r="BC775" s="5"/>
      <c r="BD775" s="5"/>
      <c r="BE775" s="5"/>
      <c r="BF775" s="5"/>
      <c r="BG775" s="5"/>
      <c r="BH775" s="5"/>
      <c r="BI775" s="5"/>
      <c r="BJ775" s="5"/>
      <c r="BK775" s="5"/>
      <c r="BL775" s="5"/>
      <c r="BM775" s="5"/>
      <c r="BN775" s="5"/>
      <c r="BO775" s="5"/>
      <c r="BP775" s="5"/>
      <c r="BQ775" s="5"/>
      <c r="BR775" s="5"/>
      <c r="BS775" s="5"/>
      <c r="BT775" s="5"/>
      <c r="BU775" s="5"/>
      <c r="BV775" s="5"/>
      <c r="BW775" s="5"/>
      <c r="BX775" s="5"/>
      <c r="BY775" s="5"/>
      <c r="BZ775" s="5"/>
      <c r="CA775" s="5"/>
      <c r="CB775" s="5"/>
      <c r="CC775" s="5"/>
      <c r="CD775" s="5"/>
      <c r="CE775" s="5"/>
      <c r="CF775" s="5"/>
      <c r="CG775" s="5"/>
      <c r="CH775" s="5"/>
      <c r="CI775" s="5"/>
      <c r="CJ775" s="5"/>
      <c r="CK775" s="5"/>
      <c r="CL775" s="5"/>
      <c r="CM775" s="5"/>
      <c r="CN775" s="5"/>
      <c r="CO775" s="5"/>
      <c r="CP775" s="5"/>
      <c r="CQ775" s="5"/>
      <c r="CR775" s="5"/>
      <c r="CS775" s="5"/>
      <c r="CT775" s="5"/>
      <c r="CU775" s="5"/>
      <c r="CV775" s="5"/>
      <c r="CW775" s="5"/>
      <c r="CX775" s="5"/>
      <c r="CY775" s="5"/>
      <c r="CZ775" s="5"/>
      <c r="DA775" s="5"/>
      <c r="DB775" s="5"/>
      <c r="DC775" s="5"/>
      <c r="DD775" s="5"/>
      <c r="DE775" s="5"/>
      <c r="DF775" s="5"/>
      <c r="DG775" s="5"/>
      <c r="DH775" s="5"/>
      <c r="DI775" s="5"/>
      <c r="DJ775" s="5"/>
      <c r="DK775" s="5"/>
      <c r="DL775" s="5"/>
      <c r="DM775" s="5"/>
      <c r="DN775" s="5"/>
      <c r="DO775" s="5"/>
      <c r="DP775" s="5"/>
      <c r="DQ775" s="5"/>
      <c r="DR775" s="5"/>
      <c r="DS775" s="5"/>
      <c r="DT775" s="5"/>
      <c r="DU775" s="5"/>
      <c r="DV775" s="5"/>
      <c r="DW775" s="5"/>
      <c r="DX775" s="5"/>
      <c r="DY775" s="5"/>
      <c r="DZ775" s="5"/>
      <c r="EA775" s="5"/>
      <c r="EB775" s="5"/>
      <c r="EC775" s="5"/>
      <c r="ED775" s="5"/>
      <c r="EE775" s="5"/>
      <c r="EF775" s="5"/>
      <c r="EG775" s="5"/>
      <c r="EH775" s="5"/>
      <c r="EI775" s="5"/>
      <c r="EJ775" s="5"/>
      <c r="EK775" s="5"/>
      <c r="EL775" s="5"/>
      <c r="EM775" s="5"/>
      <c r="EN775" s="5"/>
      <c r="EO775" s="5"/>
      <c r="EP775" s="5"/>
      <c r="EQ775" s="5"/>
      <c r="ER775" s="5"/>
      <c r="ES775" s="5"/>
      <c r="ET775" s="5"/>
      <c r="EU775" s="5"/>
      <c r="EV775" s="5"/>
      <c r="EW775" s="5"/>
      <c r="EX775" s="5"/>
      <c r="EY775" s="5"/>
      <c r="EZ775" s="5"/>
      <c r="FA775" s="5"/>
      <c r="FB775" s="5"/>
      <c r="FC775" s="5"/>
      <c r="FD775" s="5"/>
      <c r="FE775" s="5"/>
      <c r="FF775" s="5"/>
      <c r="FG775" s="5"/>
      <c r="FH775" s="5"/>
      <c r="FI775" s="5"/>
      <c r="FJ775" s="5"/>
      <c r="FK775" s="5"/>
      <c r="FL775" s="5"/>
      <c r="FM775" s="5"/>
      <c r="FN775" s="5"/>
      <c r="FO775" s="5"/>
      <c r="FP775" s="5"/>
      <c r="FQ775" s="5"/>
      <c r="FR775" s="5"/>
      <c r="FS775" s="5"/>
      <c r="FT775" s="5"/>
      <c r="FU775" s="5"/>
      <c r="FV775" s="5"/>
      <c r="FW775" s="5"/>
      <c r="FX775" s="5"/>
      <c r="FY775" s="5"/>
      <c r="FZ775" s="5"/>
      <c r="GA775" s="5"/>
      <c r="GB775" s="5"/>
      <c r="GC775" s="5"/>
      <c r="GD775" s="5"/>
      <c r="GE775" s="5"/>
      <c r="GF775" s="5"/>
      <c r="GG775" s="5"/>
      <c r="GH775" s="5"/>
      <c r="GI775" s="5"/>
      <c r="GJ775" s="5"/>
      <c r="GK775" s="5"/>
      <c r="GL775" s="5"/>
      <c r="GM775" s="5"/>
      <c r="GN775" s="5"/>
      <c r="GO775" s="5"/>
      <c r="GP775" s="5"/>
      <c r="GQ775" s="5"/>
      <c r="GR775" s="5"/>
      <c r="GS775" s="5"/>
      <c r="GT775" s="5"/>
      <c r="GU775" s="5"/>
      <c r="GV775" s="5"/>
      <c r="GW775" s="5"/>
      <c r="GX775" s="5"/>
      <c r="GY775" s="5"/>
      <c r="GZ775" s="5"/>
      <c r="HA775" s="5"/>
      <c r="HB775" s="5"/>
      <c r="HC775" s="5"/>
      <c r="HD775" s="5"/>
      <c r="HE775" s="5"/>
      <c r="HF775" s="5"/>
      <c r="HG775" s="5"/>
      <c r="HH775" s="5"/>
      <c r="HI775" s="5"/>
      <c r="HJ775" s="5"/>
      <c r="HK775" s="5"/>
      <c r="HL775" s="5"/>
      <c r="HM775" s="5"/>
      <c r="HN775" s="5"/>
      <c r="HO775" s="5"/>
      <c r="HP775" s="5"/>
      <c r="HQ775" s="5"/>
      <c r="HR775" s="5"/>
      <c r="HS775" s="5"/>
      <c r="HT775" s="5"/>
      <c r="HU775" s="5"/>
      <c r="HV775" s="5"/>
      <c r="HW775" s="5"/>
      <c r="HX775" s="5"/>
      <c r="HY775" s="5"/>
      <c r="HZ775" s="5"/>
      <c r="IA775" s="5"/>
      <c r="IB775" s="5"/>
      <c r="IC775" s="5"/>
      <c r="ID775" s="5"/>
      <c r="IE775" s="5"/>
      <c r="IF775" s="5"/>
      <c r="IG775" s="5"/>
      <c r="IH775" s="5"/>
      <c r="II775" s="5"/>
      <c r="IJ775" s="5"/>
      <c r="IK775" s="5"/>
      <c r="IL775" s="5"/>
      <c r="IM775" s="5"/>
      <c r="IN775" s="5"/>
      <c r="IO775" s="5"/>
      <c r="IP775" s="5"/>
      <c r="IQ775" s="5"/>
      <c r="IR775" s="5"/>
      <c r="IS775" s="5"/>
      <c r="IT775" s="5"/>
      <c r="IU775" s="5"/>
      <c r="IV775" s="5"/>
      <c r="IW775" s="5"/>
      <c r="IX775" s="5"/>
      <c r="IY775" s="5"/>
      <c r="IZ775" s="5"/>
      <c r="JA775" s="5"/>
      <c r="JB775" s="5"/>
      <c r="JC775" s="5"/>
      <c r="JD775" s="5"/>
      <c r="JE775" s="5"/>
      <c r="JF775" s="5"/>
      <c r="JG775" s="5"/>
      <c r="JH775" s="5"/>
      <c r="JI775" s="5"/>
      <c r="JJ775" s="5"/>
      <c r="JK775" s="5"/>
      <c r="JL775" s="5"/>
      <c r="JM775" s="5"/>
      <c r="JN775" s="5"/>
      <c r="JO775" s="5"/>
      <c r="JP775" s="5"/>
      <c r="JQ775" s="5"/>
      <c r="JR775" s="5"/>
      <c r="JS775" s="5"/>
      <c r="JT775" s="5"/>
      <c r="JU775" s="5"/>
      <c r="JV775" s="5"/>
      <c r="JW775" s="5"/>
      <c r="JX775" s="5"/>
      <c r="JY775" s="5"/>
      <c r="JZ775" s="5"/>
      <c r="KA775" s="5"/>
      <c r="KB775" s="5"/>
      <c r="KC775" s="5"/>
      <c r="KD775" s="5"/>
      <c r="KE775" s="5"/>
      <c r="KF775" s="5"/>
      <c r="KG775" s="5"/>
      <c r="KH775" s="5"/>
      <c r="KI775" s="5"/>
      <c r="KJ775" s="5"/>
      <c r="KK775" s="5"/>
      <c r="KL775" s="5"/>
      <c r="KM775" s="5"/>
      <c r="KN775" s="5"/>
      <c r="KO775" s="5"/>
      <c r="KP775" s="5"/>
      <c r="KQ775" s="5"/>
      <c r="KR775" s="5"/>
      <c r="KS775" s="5"/>
      <c r="KT775" s="5"/>
      <c r="KU775" s="5"/>
      <c r="KV775" s="5"/>
      <c r="KW775" s="5"/>
      <c r="KX775" s="5"/>
      <c r="KY775" s="5"/>
      <c r="KZ775" s="5"/>
      <c r="LA775" s="5"/>
      <c r="LB775" s="5"/>
      <c r="LC775" s="5"/>
      <c r="LD775" s="5"/>
      <c r="LE775" s="5"/>
      <c r="LF775" s="5"/>
      <c r="LG775" s="5"/>
      <c r="LH775" s="5"/>
      <c r="LI775" s="5"/>
      <c r="LJ775" s="5"/>
      <c r="LK775" s="5"/>
      <c r="LL775" s="5"/>
      <c r="LM775" s="5"/>
      <c r="LN775" s="5"/>
      <c r="LO775" s="5"/>
      <c r="LP775" s="5"/>
      <c r="LQ775" s="5"/>
      <c r="LR775" s="5"/>
      <c r="LS775" s="5"/>
      <c r="LT775" s="5"/>
      <c r="LU775" s="5"/>
      <c r="LV775" s="5"/>
      <c r="LW775" s="5"/>
      <c r="LX775" s="5"/>
      <c r="LY775" s="5"/>
      <c r="LZ775" s="5"/>
      <c r="MA775" s="5"/>
      <c r="MB775" s="5"/>
      <c r="MC775" s="5"/>
      <c r="MD775" s="5"/>
      <c r="ME775" s="5"/>
      <c r="MF775" s="5"/>
      <c r="MG775" s="5"/>
      <c r="MH775" s="5"/>
      <c r="MI775" s="5"/>
      <c r="MJ775" s="5"/>
      <c r="MK775" s="5"/>
      <c r="ML775" s="5"/>
      <c r="MM775" s="5"/>
      <c r="MN775" s="5"/>
      <c r="MO775" s="5"/>
      <c r="MP775" s="5"/>
      <c r="MQ775" s="5"/>
      <c r="MR775" s="5"/>
      <c r="MS775" s="5"/>
      <c r="MT775" s="5"/>
      <c r="MU775" s="5"/>
      <c r="MV775" s="5"/>
      <c r="MW775" s="5"/>
      <c r="MX775" s="5"/>
      <c r="MY775" s="5"/>
      <c r="MZ775" s="5"/>
      <c r="NA775" s="5"/>
      <c r="NB775" s="5"/>
      <c r="NC775" s="5"/>
      <c r="ND775" s="5"/>
      <c r="NE775" s="5"/>
      <c r="NF775" s="5"/>
      <c r="NG775" s="5"/>
      <c r="NH775" s="5"/>
      <c r="NI775" s="5"/>
      <c r="NJ775" s="5"/>
      <c r="NK775" s="5"/>
      <c r="NL775" s="5"/>
      <c r="NM775" s="5"/>
      <c r="NN775" s="5"/>
      <c r="NO775" s="5"/>
      <c r="NP775" s="5"/>
      <c r="NQ775" s="5"/>
      <c r="NR775" s="5"/>
      <c r="NS775" s="5"/>
      <c r="NT775" s="5"/>
      <c r="NU775" s="5"/>
      <c r="NV775" s="5"/>
      <c r="NW775" s="5"/>
      <c r="NX775" s="5"/>
      <c r="NY775" s="5"/>
      <c r="NZ775" s="5"/>
      <c r="OA775" s="5"/>
      <c r="OB775" s="5"/>
      <c r="OC775" s="5"/>
      <c r="OD775" s="5"/>
      <c r="OE775" s="5"/>
      <c r="OF775" s="5"/>
      <c r="OG775" s="5"/>
      <c r="OH775" s="5"/>
      <c r="OI775" s="5"/>
      <c r="OJ775" s="5"/>
      <c r="OK775" s="5"/>
      <c r="OL775" s="5"/>
      <c r="OM775" s="5"/>
      <c r="ON775" s="5"/>
      <c r="OO775" s="5"/>
      <c r="OP775" s="5"/>
      <c r="OQ775" s="5"/>
      <c r="OR775" s="5"/>
      <c r="OS775" s="5"/>
      <c r="OT775" s="5"/>
      <c r="OU775" s="5"/>
      <c r="OV775" s="5"/>
      <c r="OW775" s="5"/>
      <c r="OX775" s="5"/>
      <c r="OY775" s="5"/>
      <c r="OZ775" s="5"/>
      <c r="PA775" s="5"/>
      <c r="PB775" s="5"/>
      <c r="PC775" s="5"/>
      <c r="PD775" s="5"/>
      <c r="PE775" s="5"/>
      <c r="PF775" s="5"/>
      <c r="PG775" s="5"/>
      <c r="PH775" s="5"/>
      <c r="PI775" s="5"/>
      <c r="PJ775" s="5"/>
      <c r="PK775" s="5"/>
      <c r="PL775" s="5"/>
      <c r="PM775" s="5"/>
      <c r="PN775" s="5"/>
      <c r="PO775" s="5"/>
      <c r="PP775" s="5"/>
      <c r="PQ775" s="5"/>
      <c r="PR775" s="5"/>
      <c r="PS775" s="5"/>
      <c r="PT775" s="5"/>
      <c r="PU775" s="5"/>
      <c r="PV775" s="5"/>
      <c r="PW775" s="5"/>
      <c r="PX775" s="5"/>
      <c r="PY775" s="5"/>
      <c r="PZ775" s="5"/>
      <c r="QA775" s="5"/>
      <c r="QB775" s="5"/>
      <c r="QC775" s="5"/>
      <c r="QD775" s="5"/>
      <c r="QE775" s="5"/>
      <c r="QF775" s="5"/>
      <c r="QG775" s="5"/>
      <c r="QH775" s="5"/>
      <c r="QI775" s="5"/>
      <c r="QJ775" s="5"/>
      <c r="QK775" s="5"/>
      <c r="QL775" s="5"/>
      <c r="QM775" s="5"/>
      <c r="QN775" s="5"/>
      <c r="QO775" s="5"/>
      <c r="QP775" s="5"/>
      <c r="QQ775" s="5"/>
      <c r="QR775" s="5"/>
      <c r="QS775" s="5"/>
      <c r="QT775" s="5"/>
      <c r="QU775" s="5"/>
      <c r="QV775" s="5"/>
      <c r="QW775" s="5"/>
      <c r="QX775" s="5"/>
      <c r="QY775" s="5"/>
      <c r="QZ775" s="5"/>
      <c r="RA775" s="5"/>
      <c r="RB775" s="5"/>
      <c r="RC775" s="5"/>
      <c r="RD775" s="5"/>
      <c r="RE775" s="5"/>
      <c r="RF775" s="5"/>
      <c r="RG775" s="5"/>
      <c r="RH775" s="5"/>
      <c r="RI775" s="5"/>
      <c r="RJ775" s="5"/>
      <c r="RK775" s="5"/>
      <c r="RL775" s="5"/>
      <c r="RM775" s="5"/>
      <c r="RN775" s="5"/>
      <c r="RO775" s="5"/>
      <c r="RP775" s="5"/>
      <c r="RQ775" s="5"/>
      <c r="RR775" s="5"/>
      <c r="RS775" s="5"/>
      <c r="RT775" s="5"/>
      <c r="RU775" s="5"/>
      <c r="RV775" s="5"/>
      <c r="RW775" s="5"/>
      <c r="RX775" s="5"/>
      <c r="RY775" s="5"/>
      <c r="RZ775" s="5"/>
      <c r="SA775" s="5"/>
      <c r="SB775" s="5"/>
      <c r="SC775" s="5"/>
      <c r="SD775" s="5"/>
      <c r="SE775" s="5"/>
      <c r="SF775" s="5"/>
      <c r="SG775" s="5"/>
      <c r="SH775" s="5"/>
      <c r="SI775" s="5"/>
      <c r="SJ775" s="5"/>
      <c r="SK775" s="5"/>
      <c r="SL775" s="5"/>
      <c r="SM775" s="5"/>
      <c r="SN775" s="5"/>
      <c r="SO775" s="5"/>
      <c r="SP775" s="5"/>
      <c r="SQ775" s="5"/>
      <c r="SR775" s="5"/>
      <c r="SS775" s="5"/>
      <c r="ST775" s="5"/>
      <c r="SU775" s="5"/>
      <c r="SV775" s="5"/>
      <c r="SW775" s="5"/>
      <c r="SX775" s="5"/>
      <c r="SY775" s="5"/>
      <c r="SZ775" s="5"/>
      <c r="TA775" s="5"/>
      <c r="TB775" s="5"/>
      <c r="TC775" s="5"/>
      <c r="TD775" s="5"/>
      <c r="TE775" s="5"/>
      <c r="TF775" s="5"/>
      <c r="TG775" s="5"/>
      <c r="TH775" s="5"/>
      <c r="TI775" s="5"/>
      <c r="TJ775" s="5"/>
      <c r="TK775" s="5"/>
      <c r="TL775" s="5"/>
      <c r="TM775" s="5"/>
      <c r="TN775" s="5"/>
      <c r="TO775" s="5"/>
      <c r="TP775" s="5"/>
      <c r="TQ775" s="5"/>
      <c r="TR775" s="5"/>
      <c r="TS775" s="5"/>
      <c r="TT775" s="5"/>
      <c r="TU775" s="5"/>
      <c r="TV775" s="5"/>
      <c r="TW775" s="5"/>
      <c r="TX775" s="5"/>
      <c r="TY775" s="5"/>
      <c r="TZ775" s="5"/>
      <c r="UA775" s="5"/>
      <c r="UB775" s="5"/>
      <c r="UC775" s="5"/>
      <c r="UD775" s="5"/>
      <c r="UE775" s="5"/>
      <c r="UF775" s="5"/>
      <c r="UG775" s="5"/>
      <c r="UH775" s="5"/>
      <c r="UI775" s="5"/>
      <c r="UJ775" s="5"/>
      <c r="UK775" s="5"/>
      <c r="UL775" s="5"/>
      <c r="UM775" s="5"/>
      <c r="UN775" s="5"/>
      <c r="UO775" s="5"/>
      <c r="UP775" s="5"/>
      <c r="UQ775" s="5"/>
      <c r="UR775" s="5"/>
      <c r="US775" s="5"/>
      <c r="UT775" s="5"/>
      <c r="UU775" s="5"/>
      <c r="UV775" s="5"/>
      <c r="UW775" s="5"/>
      <c r="UX775" s="5"/>
      <c r="UY775" s="5"/>
      <c r="UZ775" s="5"/>
      <c r="VA775" s="5"/>
      <c r="VB775" s="5"/>
      <c r="VC775" s="5"/>
      <c r="VD775" s="5"/>
      <c r="VE775" s="5"/>
      <c r="VF775" s="5"/>
      <c r="VG775" s="5"/>
      <c r="VH775" s="5"/>
      <c r="VI775" s="5"/>
      <c r="VJ775" s="5"/>
      <c r="VK775" s="5"/>
      <c r="VL775" s="5"/>
      <c r="VM775" s="5"/>
      <c r="VN775" s="5"/>
      <c r="VO775" s="5"/>
      <c r="VP775" s="5"/>
      <c r="VQ775" s="5"/>
      <c r="VR775" s="5"/>
      <c r="VS775" s="5"/>
      <c r="VT775" s="5"/>
      <c r="VU775" s="5"/>
      <c r="VV775" s="5"/>
      <c r="VW775" s="5"/>
      <c r="VX775" s="5"/>
      <c r="VY775" s="5"/>
      <c r="VZ775" s="5"/>
      <c r="WA775" s="5"/>
      <c r="WB775" s="5"/>
      <c r="WC775" s="5"/>
      <c r="WD775" s="5"/>
      <c r="WE775" s="5"/>
      <c r="WF775" s="5"/>
      <c r="WG775" s="5"/>
      <c r="WH775" s="5"/>
      <c r="WI775" s="5"/>
      <c r="WJ775" s="5"/>
      <c r="WK775" s="5"/>
      <c r="WL775" s="5"/>
      <c r="WM775" s="5"/>
      <c r="WN775" s="5"/>
      <c r="WO775" s="5"/>
      <c r="WP775" s="5"/>
      <c r="WQ775" s="5"/>
      <c r="WR775" s="5"/>
      <c r="WS775" s="5"/>
      <c r="WT775" s="5"/>
      <c r="WU775" s="5"/>
      <c r="WV775" s="5"/>
      <c r="WW775" s="5"/>
      <c r="WX775" s="5"/>
      <c r="WY775" s="5"/>
      <c r="WZ775" s="5"/>
      <c r="XA775" s="5"/>
      <c r="XB775" s="5"/>
      <c r="XC775" s="5"/>
      <c r="XD775" s="5"/>
      <c r="XE775" s="5"/>
      <c r="XF775" s="5"/>
      <c r="XG775" s="5"/>
      <c r="XH775" s="5"/>
      <c r="XI775" s="5"/>
      <c r="XJ775" s="5"/>
      <c r="XK775" s="5"/>
      <c r="XL775" s="5"/>
      <c r="XM775" s="5"/>
      <c r="XN775" s="5"/>
      <c r="XO775" s="5"/>
      <c r="XP775" s="5"/>
      <c r="XQ775" s="5"/>
      <c r="XR775" s="5"/>
      <c r="XS775" s="5"/>
      <c r="XT775" s="5"/>
      <c r="XU775" s="5"/>
      <c r="XV775" s="5"/>
      <c r="XW775" s="5"/>
    </row>
    <row r="776" spans="39:647" x14ac:dyDescent="0.45">
      <c r="AM776" s="5"/>
      <c r="AN776" s="5"/>
      <c r="AO776" s="5"/>
      <c r="AP776" s="5"/>
      <c r="AQ776" s="5"/>
      <c r="AR776" s="5"/>
      <c r="AS776" s="5"/>
      <c r="AT776" s="5"/>
      <c r="AU776" s="5"/>
      <c r="AV776" s="5"/>
      <c r="AW776" s="5"/>
      <c r="AX776" s="5"/>
      <c r="AY776" s="5"/>
      <c r="AZ776" s="5"/>
      <c r="BA776" s="5"/>
      <c r="BB776" s="5"/>
      <c r="BC776" s="5"/>
      <c r="BD776" s="5"/>
      <c r="BE776" s="5"/>
      <c r="BF776" s="5"/>
      <c r="BG776" s="5"/>
      <c r="BH776" s="5"/>
      <c r="BI776" s="5"/>
      <c r="BJ776" s="5"/>
      <c r="BK776" s="5"/>
      <c r="BL776" s="5"/>
      <c r="BM776" s="5"/>
      <c r="BN776" s="5"/>
      <c r="BO776" s="5"/>
      <c r="BP776" s="5"/>
      <c r="BQ776" s="5"/>
      <c r="BR776" s="5"/>
      <c r="BS776" s="5"/>
      <c r="BT776" s="5"/>
      <c r="BU776" s="5"/>
      <c r="BV776" s="5"/>
      <c r="BW776" s="5"/>
      <c r="BX776" s="5"/>
      <c r="BY776" s="5"/>
      <c r="BZ776" s="5"/>
      <c r="CA776" s="5"/>
      <c r="CB776" s="5"/>
      <c r="CC776" s="5"/>
      <c r="CD776" s="5"/>
      <c r="CE776" s="5"/>
      <c r="CF776" s="5"/>
      <c r="CG776" s="5"/>
      <c r="CH776" s="5"/>
      <c r="CI776" s="5"/>
      <c r="CJ776" s="5"/>
      <c r="CK776" s="5"/>
      <c r="CL776" s="5"/>
      <c r="CM776" s="5"/>
      <c r="CN776" s="5"/>
      <c r="CO776" s="5"/>
      <c r="CP776" s="5"/>
      <c r="CQ776" s="5"/>
      <c r="CR776" s="5"/>
      <c r="CS776" s="5"/>
      <c r="CT776" s="5"/>
      <c r="CU776" s="5"/>
      <c r="CV776" s="5"/>
      <c r="CW776" s="5"/>
      <c r="CX776" s="5"/>
      <c r="CY776" s="5"/>
      <c r="CZ776" s="5"/>
      <c r="DA776" s="5"/>
      <c r="DB776" s="5"/>
      <c r="DC776" s="5"/>
      <c r="DD776" s="5"/>
      <c r="DE776" s="5"/>
      <c r="DF776" s="5"/>
      <c r="DG776" s="5"/>
      <c r="DH776" s="5"/>
      <c r="DI776" s="5"/>
      <c r="DJ776" s="5"/>
      <c r="DK776" s="5"/>
      <c r="DL776" s="5"/>
      <c r="DM776" s="5"/>
      <c r="DN776" s="5"/>
      <c r="DO776" s="5"/>
      <c r="DP776" s="5"/>
      <c r="DQ776" s="5"/>
      <c r="DR776" s="5"/>
      <c r="DS776" s="5"/>
      <c r="DT776" s="5"/>
      <c r="DU776" s="5"/>
      <c r="DV776" s="5"/>
      <c r="DW776" s="5"/>
      <c r="DX776" s="5"/>
      <c r="DY776" s="5"/>
      <c r="DZ776" s="5"/>
      <c r="EA776" s="5"/>
      <c r="EB776" s="5"/>
      <c r="EC776" s="5"/>
      <c r="ED776" s="5"/>
      <c r="EE776" s="5"/>
      <c r="EF776" s="5"/>
      <c r="EG776" s="5"/>
      <c r="EH776" s="5"/>
      <c r="EI776" s="5"/>
      <c r="EJ776" s="5"/>
      <c r="EK776" s="5"/>
      <c r="EL776" s="5"/>
      <c r="EM776" s="5"/>
      <c r="EN776" s="5"/>
      <c r="EO776" s="5"/>
      <c r="EP776" s="5"/>
      <c r="EQ776" s="5"/>
      <c r="ER776" s="5"/>
      <c r="ES776" s="5"/>
      <c r="ET776" s="5"/>
      <c r="EU776" s="5"/>
      <c r="EV776" s="5"/>
      <c r="EW776" s="5"/>
      <c r="EX776" s="5"/>
      <c r="EY776" s="5"/>
      <c r="EZ776" s="5"/>
      <c r="FA776" s="5"/>
      <c r="FB776" s="5"/>
      <c r="FC776" s="5"/>
      <c r="FD776" s="5"/>
      <c r="FE776" s="5"/>
      <c r="FF776" s="5"/>
      <c r="FG776" s="5"/>
      <c r="FH776" s="5"/>
      <c r="FI776" s="5"/>
      <c r="FJ776" s="5"/>
      <c r="FK776" s="5"/>
      <c r="FL776" s="5"/>
      <c r="FM776" s="5"/>
      <c r="FN776" s="5"/>
      <c r="FO776" s="5"/>
      <c r="FP776" s="5"/>
      <c r="FQ776" s="5"/>
      <c r="FR776" s="5"/>
      <c r="FS776" s="5"/>
      <c r="FT776" s="5"/>
      <c r="FU776" s="5"/>
      <c r="FV776" s="5"/>
      <c r="FW776" s="5"/>
      <c r="FX776" s="5"/>
      <c r="FY776" s="5"/>
      <c r="FZ776" s="5"/>
      <c r="GA776" s="5"/>
      <c r="GB776" s="5"/>
      <c r="GC776" s="5"/>
      <c r="GD776" s="5"/>
      <c r="GE776" s="5"/>
      <c r="GF776" s="5"/>
      <c r="GG776" s="5"/>
      <c r="GH776" s="5"/>
      <c r="GI776" s="5"/>
      <c r="GJ776" s="5"/>
      <c r="GK776" s="5"/>
      <c r="GL776" s="5"/>
      <c r="GM776" s="5"/>
      <c r="GN776" s="5"/>
      <c r="GO776" s="5"/>
      <c r="GP776" s="5"/>
      <c r="GQ776" s="5"/>
      <c r="GR776" s="5"/>
      <c r="GS776" s="5"/>
      <c r="GT776" s="5"/>
      <c r="GU776" s="5"/>
      <c r="GV776" s="5"/>
      <c r="GW776" s="5"/>
      <c r="GX776" s="5"/>
      <c r="GY776" s="5"/>
      <c r="GZ776" s="5"/>
      <c r="HA776" s="5"/>
      <c r="HB776" s="5"/>
      <c r="HC776" s="5"/>
      <c r="HD776" s="5"/>
      <c r="HE776" s="5"/>
      <c r="HF776" s="5"/>
      <c r="HG776" s="5"/>
      <c r="HH776" s="5"/>
      <c r="HI776" s="5"/>
      <c r="HJ776" s="5"/>
      <c r="HK776" s="5"/>
      <c r="HL776" s="5"/>
      <c r="HM776" s="5"/>
      <c r="HN776" s="5"/>
      <c r="HO776" s="5"/>
      <c r="HP776" s="5"/>
      <c r="HQ776" s="5"/>
      <c r="HR776" s="5"/>
      <c r="HS776" s="5"/>
      <c r="HT776" s="5"/>
      <c r="HU776" s="5"/>
      <c r="HV776" s="5"/>
      <c r="HW776" s="5"/>
      <c r="HX776" s="5"/>
      <c r="HY776" s="5"/>
      <c r="HZ776" s="5"/>
      <c r="IA776" s="5"/>
      <c r="IB776" s="5"/>
      <c r="IC776" s="5"/>
      <c r="ID776" s="5"/>
      <c r="IE776" s="5"/>
      <c r="IF776" s="5"/>
      <c r="IG776" s="5"/>
      <c r="IH776" s="5"/>
      <c r="II776" s="5"/>
      <c r="IJ776" s="5"/>
      <c r="IK776" s="5"/>
      <c r="IL776" s="5"/>
      <c r="IM776" s="5"/>
      <c r="IN776" s="5"/>
      <c r="IO776" s="5"/>
      <c r="IP776" s="5"/>
      <c r="IQ776" s="5"/>
      <c r="IR776" s="5"/>
      <c r="IS776" s="5"/>
      <c r="IT776" s="5"/>
      <c r="IU776" s="5"/>
      <c r="IV776" s="5"/>
      <c r="IW776" s="5"/>
      <c r="IX776" s="5"/>
      <c r="IY776" s="5"/>
      <c r="IZ776" s="5"/>
      <c r="JA776" s="5"/>
      <c r="JB776" s="5"/>
      <c r="JC776" s="5"/>
      <c r="JD776" s="5"/>
      <c r="JE776" s="5"/>
      <c r="JF776" s="5"/>
      <c r="JG776" s="5"/>
      <c r="JH776" s="5"/>
      <c r="JI776" s="5"/>
      <c r="JJ776" s="5"/>
      <c r="JK776" s="5"/>
      <c r="JL776" s="5"/>
      <c r="JM776" s="5"/>
      <c r="JN776" s="5"/>
      <c r="JO776" s="5"/>
      <c r="JP776" s="5"/>
      <c r="JQ776" s="5"/>
      <c r="JR776" s="5"/>
      <c r="JS776" s="5"/>
      <c r="JT776" s="5"/>
      <c r="JU776" s="5"/>
      <c r="JV776" s="5"/>
      <c r="JW776" s="5"/>
      <c r="JX776" s="5"/>
      <c r="JY776" s="5"/>
      <c r="JZ776" s="5"/>
      <c r="KA776" s="5"/>
      <c r="KB776" s="5"/>
      <c r="KC776" s="5"/>
      <c r="KD776" s="5"/>
      <c r="KE776" s="5"/>
      <c r="KF776" s="5"/>
      <c r="KG776" s="5"/>
      <c r="KH776" s="5"/>
      <c r="KI776" s="5"/>
      <c r="KJ776" s="5"/>
      <c r="KK776" s="5"/>
      <c r="KL776" s="5"/>
      <c r="KM776" s="5"/>
      <c r="KN776" s="5"/>
      <c r="KO776" s="5"/>
      <c r="KP776" s="5"/>
      <c r="KQ776" s="5"/>
      <c r="KR776" s="5"/>
      <c r="KS776" s="5"/>
      <c r="KT776" s="5"/>
      <c r="KU776" s="5"/>
      <c r="KV776" s="5"/>
      <c r="KW776" s="5"/>
      <c r="KX776" s="5"/>
      <c r="KY776" s="5"/>
      <c r="KZ776" s="5"/>
      <c r="LA776" s="5"/>
      <c r="LB776" s="5"/>
      <c r="LC776" s="5"/>
      <c r="LD776" s="5"/>
      <c r="LE776" s="5"/>
      <c r="LF776" s="5"/>
      <c r="LG776" s="5"/>
      <c r="LH776" s="5"/>
      <c r="LI776" s="5"/>
      <c r="LJ776" s="5"/>
      <c r="LK776" s="5"/>
      <c r="LL776" s="5"/>
      <c r="LM776" s="5"/>
      <c r="LN776" s="5"/>
      <c r="LO776" s="5"/>
      <c r="LP776" s="5"/>
      <c r="LQ776" s="5"/>
      <c r="LR776" s="5"/>
      <c r="LS776" s="5"/>
      <c r="LT776" s="5"/>
      <c r="LU776" s="5"/>
      <c r="LV776" s="5"/>
      <c r="LW776" s="5"/>
      <c r="LX776" s="5"/>
      <c r="LY776" s="5"/>
      <c r="LZ776" s="5"/>
      <c r="MA776" s="5"/>
      <c r="MB776" s="5"/>
      <c r="MC776" s="5"/>
      <c r="MD776" s="5"/>
      <c r="ME776" s="5"/>
      <c r="MF776" s="5"/>
      <c r="MG776" s="5"/>
      <c r="MH776" s="5"/>
      <c r="MI776" s="5"/>
      <c r="MJ776" s="5"/>
      <c r="MK776" s="5"/>
      <c r="ML776" s="5"/>
      <c r="MM776" s="5"/>
      <c r="MN776" s="5"/>
      <c r="MO776" s="5"/>
      <c r="MP776" s="5"/>
      <c r="MQ776" s="5"/>
      <c r="MR776" s="5"/>
      <c r="MS776" s="5"/>
      <c r="MT776" s="5"/>
      <c r="MU776" s="5"/>
      <c r="MV776" s="5"/>
      <c r="MW776" s="5"/>
      <c r="MX776" s="5"/>
      <c r="MY776" s="5"/>
      <c r="MZ776" s="5"/>
      <c r="NA776" s="5"/>
      <c r="NB776" s="5"/>
      <c r="NC776" s="5"/>
      <c r="ND776" s="5"/>
      <c r="NE776" s="5"/>
      <c r="NF776" s="5"/>
      <c r="NG776" s="5"/>
      <c r="NH776" s="5"/>
      <c r="NI776" s="5"/>
      <c r="NJ776" s="5"/>
      <c r="NK776" s="5"/>
      <c r="NL776" s="5"/>
      <c r="NM776" s="5"/>
      <c r="NN776" s="5"/>
      <c r="NO776" s="5"/>
      <c r="NP776" s="5"/>
      <c r="NQ776" s="5"/>
      <c r="NR776" s="5"/>
      <c r="NS776" s="5"/>
      <c r="NT776" s="5"/>
      <c r="NU776" s="5"/>
      <c r="NV776" s="5"/>
      <c r="NW776" s="5"/>
      <c r="NX776" s="5"/>
      <c r="NY776" s="5"/>
      <c r="NZ776" s="5"/>
      <c r="OA776" s="5"/>
      <c r="OB776" s="5"/>
      <c r="OC776" s="5"/>
      <c r="OD776" s="5"/>
      <c r="OE776" s="5"/>
      <c r="OF776" s="5"/>
      <c r="OG776" s="5"/>
      <c r="OH776" s="5"/>
      <c r="OI776" s="5"/>
      <c r="OJ776" s="5"/>
      <c r="OK776" s="5"/>
      <c r="OL776" s="5"/>
      <c r="OM776" s="5"/>
      <c r="ON776" s="5"/>
      <c r="OO776" s="5"/>
      <c r="OP776" s="5"/>
      <c r="OQ776" s="5"/>
      <c r="OR776" s="5"/>
      <c r="OS776" s="5"/>
      <c r="OT776" s="5"/>
      <c r="OU776" s="5"/>
      <c r="OV776" s="5"/>
      <c r="OW776" s="5"/>
      <c r="OX776" s="5"/>
      <c r="OY776" s="5"/>
      <c r="OZ776" s="5"/>
      <c r="PA776" s="5"/>
      <c r="PB776" s="5"/>
      <c r="PC776" s="5"/>
      <c r="PD776" s="5"/>
      <c r="PE776" s="5"/>
      <c r="PF776" s="5"/>
      <c r="PG776" s="5"/>
      <c r="PH776" s="5"/>
      <c r="PI776" s="5"/>
      <c r="PJ776" s="5"/>
      <c r="PK776" s="5"/>
      <c r="PL776" s="5"/>
      <c r="PM776" s="5"/>
      <c r="PN776" s="5"/>
      <c r="PO776" s="5"/>
      <c r="PP776" s="5"/>
      <c r="PQ776" s="5"/>
      <c r="PR776" s="5"/>
      <c r="PS776" s="5"/>
      <c r="PT776" s="5"/>
      <c r="PU776" s="5"/>
      <c r="PV776" s="5"/>
      <c r="PW776" s="5"/>
      <c r="PX776" s="5"/>
      <c r="PY776" s="5"/>
      <c r="PZ776" s="5"/>
      <c r="QA776" s="5"/>
      <c r="QB776" s="5"/>
      <c r="QC776" s="5"/>
      <c r="QD776" s="5"/>
      <c r="QE776" s="5"/>
      <c r="QF776" s="5"/>
      <c r="QG776" s="5"/>
      <c r="QH776" s="5"/>
      <c r="QI776" s="5"/>
      <c r="QJ776" s="5"/>
      <c r="QK776" s="5"/>
      <c r="QL776" s="5"/>
      <c r="QM776" s="5"/>
      <c r="QN776" s="5"/>
      <c r="QO776" s="5"/>
      <c r="QP776" s="5"/>
      <c r="QQ776" s="5"/>
      <c r="QR776" s="5"/>
      <c r="QS776" s="5"/>
      <c r="QT776" s="5"/>
      <c r="QU776" s="5"/>
      <c r="QV776" s="5"/>
      <c r="QW776" s="5"/>
      <c r="QX776" s="5"/>
      <c r="QY776" s="5"/>
      <c r="QZ776" s="5"/>
      <c r="RA776" s="5"/>
      <c r="RB776" s="5"/>
      <c r="RC776" s="5"/>
      <c r="RD776" s="5"/>
      <c r="RE776" s="5"/>
      <c r="RF776" s="5"/>
      <c r="RG776" s="5"/>
      <c r="RH776" s="5"/>
      <c r="RI776" s="5"/>
      <c r="RJ776" s="5"/>
      <c r="RK776" s="5"/>
      <c r="RL776" s="5"/>
      <c r="RM776" s="5"/>
      <c r="RN776" s="5"/>
      <c r="RO776" s="5"/>
      <c r="RP776" s="5"/>
      <c r="RQ776" s="5"/>
      <c r="RR776" s="5"/>
      <c r="RS776" s="5"/>
      <c r="RT776" s="5"/>
      <c r="RU776" s="5"/>
      <c r="RV776" s="5"/>
      <c r="RW776" s="5"/>
      <c r="RX776" s="5"/>
      <c r="RY776" s="5"/>
      <c r="RZ776" s="5"/>
      <c r="SA776" s="5"/>
      <c r="SB776" s="5"/>
      <c r="SC776" s="5"/>
      <c r="SD776" s="5"/>
      <c r="SE776" s="5"/>
      <c r="SF776" s="5"/>
      <c r="SG776" s="5"/>
      <c r="SH776" s="5"/>
      <c r="SI776" s="5"/>
      <c r="SJ776" s="5"/>
      <c r="SK776" s="5"/>
      <c r="SL776" s="5"/>
      <c r="SM776" s="5"/>
      <c r="SN776" s="5"/>
      <c r="SO776" s="5"/>
      <c r="SP776" s="5"/>
      <c r="SQ776" s="5"/>
      <c r="SR776" s="5"/>
      <c r="SS776" s="5"/>
      <c r="ST776" s="5"/>
      <c r="SU776" s="5"/>
      <c r="SV776" s="5"/>
      <c r="SW776" s="5"/>
      <c r="SX776" s="5"/>
      <c r="SY776" s="5"/>
      <c r="SZ776" s="5"/>
      <c r="TA776" s="5"/>
      <c r="TB776" s="5"/>
      <c r="TC776" s="5"/>
      <c r="TD776" s="5"/>
      <c r="TE776" s="5"/>
      <c r="TF776" s="5"/>
      <c r="TG776" s="5"/>
      <c r="TH776" s="5"/>
      <c r="TI776" s="5"/>
      <c r="TJ776" s="5"/>
      <c r="TK776" s="5"/>
      <c r="TL776" s="5"/>
      <c r="TM776" s="5"/>
      <c r="TN776" s="5"/>
      <c r="TO776" s="5"/>
      <c r="TP776" s="5"/>
      <c r="TQ776" s="5"/>
      <c r="TR776" s="5"/>
      <c r="TS776" s="5"/>
      <c r="TT776" s="5"/>
      <c r="TU776" s="5"/>
      <c r="TV776" s="5"/>
      <c r="TW776" s="5"/>
      <c r="TX776" s="5"/>
      <c r="TY776" s="5"/>
      <c r="TZ776" s="5"/>
      <c r="UA776" s="5"/>
      <c r="UB776" s="5"/>
      <c r="UC776" s="5"/>
      <c r="UD776" s="5"/>
      <c r="UE776" s="5"/>
      <c r="UF776" s="5"/>
      <c r="UG776" s="5"/>
      <c r="UH776" s="5"/>
      <c r="UI776" s="5"/>
      <c r="UJ776" s="5"/>
      <c r="UK776" s="5"/>
      <c r="UL776" s="5"/>
      <c r="UM776" s="5"/>
      <c r="UN776" s="5"/>
      <c r="UO776" s="5"/>
      <c r="UP776" s="5"/>
      <c r="UQ776" s="5"/>
      <c r="UR776" s="5"/>
      <c r="US776" s="5"/>
      <c r="UT776" s="5"/>
      <c r="UU776" s="5"/>
      <c r="UV776" s="5"/>
      <c r="UW776" s="5"/>
      <c r="UX776" s="5"/>
      <c r="UY776" s="5"/>
      <c r="UZ776" s="5"/>
      <c r="VA776" s="5"/>
      <c r="VB776" s="5"/>
      <c r="VC776" s="5"/>
      <c r="VD776" s="5"/>
      <c r="VE776" s="5"/>
      <c r="VF776" s="5"/>
      <c r="VG776" s="5"/>
      <c r="VH776" s="5"/>
      <c r="VI776" s="5"/>
      <c r="VJ776" s="5"/>
      <c r="VK776" s="5"/>
      <c r="VL776" s="5"/>
      <c r="VM776" s="5"/>
      <c r="VN776" s="5"/>
      <c r="VO776" s="5"/>
      <c r="VP776" s="5"/>
      <c r="VQ776" s="5"/>
      <c r="VR776" s="5"/>
      <c r="VS776" s="5"/>
      <c r="VT776" s="5"/>
      <c r="VU776" s="5"/>
      <c r="VV776" s="5"/>
      <c r="VW776" s="5"/>
      <c r="VX776" s="5"/>
      <c r="VY776" s="5"/>
      <c r="VZ776" s="5"/>
      <c r="WA776" s="5"/>
      <c r="WB776" s="5"/>
      <c r="WC776" s="5"/>
      <c r="WD776" s="5"/>
      <c r="WE776" s="5"/>
      <c r="WF776" s="5"/>
      <c r="WG776" s="5"/>
      <c r="WH776" s="5"/>
      <c r="WI776" s="5"/>
      <c r="WJ776" s="5"/>
      <c r="WK776" s="5"/>
      <c r="WL776" s="5"/>
      <c r="WM776" s="5"/>
      <c r="WN776" s="5"/>
      <c r="WO776" s="5"/>
      <c r="WP776" s="5"/>
      <c r="WQ776" s="5"/>
      <c r="WR776" s="5"/>
      <c r="WS776" s="5"/>
      <c r="WT776" s="5"/>
      <c r="WU776" s="5"/>
      <c r="WV776" s="5"/>
      <c r="WW776" s="5"/>
      <c r="WX776" s="5"/>
      <c r="WY776" s="5"/>
      <c r="WZ776" s="5"/>
      <c r="XA776" s="5"/>
      <c r="XB776" s="5"/>
      <c r="XC776" s="5"/>
      <c r="XD776" s="5"/>
      <c r="XE776" s="5"/>
      <c r="XF776" s="5"/>
      <c r="XG776" s="5"/>
      <c r="XH776" s="5"/>
      <c r="XI776" s="5"/>
      <c r="XJ776" s="5"/>
      <c r="XK776" s="5"/>
      <c r="XL776" s="5"/>
      <c r="XM776" s="5"/>
      <c r="XN776" s="5"/>
      <c r="XO776" s="5"/>
      <c r="XP776" s="5"/>
      <c r="XQ776" s="5"/>
      <c r="XR776" s="5"/>
      <c r="XS776" s="5"/>
      <c r="XT776" s="5"/>
      <c r="XU776" s="5"/>
      <c r="XV776" s="5"/>
      <c r="XW776" s="5"/>
    </row>
    <row r="777" spans="39:647" x14ac:dyDescent="0.45">
      <c r="AM777" s="5"/>
      <c r="AN777" s="5"/>
      <c r="AO777" s="5"/>
      <c r="AP777" s="5"/>
      <c r="AQ777" s="5"/>
      <c r="AR777" s="5"/>
      <c r="AS777" s="5"/>
      <c r="AT777" s="5"/>
      <c r="AU777" s="5"/>
      <c r="AV777" s="5"/>
      <c r="AW777" s="5"/>
      <c r="AX777" s="5"/>
      <c r="AY777" s="5"/>
      <c r="AZ777" s="5"/>
      <c r="BA777" s="5"/>
      <c r="BB777" s="5"/>
      <c r="BC777" s="5"/>
      <c r="BD777" s="5"/>
      <c r="BE777" s="5"/>
      <c r="BF777" s="5"/>
      <c r="BG777" s="5"/>
      <c r="BH777" s="5"/>
      <c r="BI777" s="5"/>
      <c r="BJ777" s="5"/>
      <c r="BK777" s="5"/>
      <c r="BL777" s="5"/>
      <c r="BM777" s="5"/>
      <c r="BN777" s="5"/>
      <c r="BO777" s="5"/>
      <c r="BP777" s="5"/>
      <c r="BQ777" s="5"/>
      <c r="BR777" s="5"/>
      <c r="BS777" s="5"/>
      <c r="BT777" s="5"/>
      <c r="BU777" s="5"/>
      <c r="BV777" s="5"/>
      <c r="BW777" s="5"/>
      <c r="BX777" s="5"/>
      <c r="BY777" s="5"/>
      <c r="BZ777" s="5"/>
      <c r="CA777" s="5"/>
      <c r="CB777" s="5"/>
      <c r="CC777" s="5"/>
      <c r="CD777" s="5"/>
      <c r="CE777" s="5"/>
      <c r="CF777" s="5"/>
      <c r="CG777" s="5"/>
      <c r="CH777" s="5"/>
      <c r="CI777" s="5"/>
      <c r="CJ777" s="5"/>
      <c r="CK777" s="5"/>
      <c r="CL777" s="5"/>
      <c r="CM777" s="5"/>
      <c r="CN777" s="5"/>
      <c r="CO777" s="5"/>
      <c r="CP777" s="5"/>
      <c r="CQ777" s="5"/>
      <c r="CR777" s="5"/>
      <c r="CS777" s="5"/>
      <c r="CT777" s="5"/>
      <c r="CU777" s="5"/>
      <c r="CV777" s="5"/>
      <c r="CW777" s="5"/>
      <c r="CX777" s="5"/>
      <c r="CY777" s="5"/>
      <c r="CZ777" s="5"/>
      <c r="DA777" s="5"/>
      <c r="DB777" s="5"/>
      <c r="DC777" s="5"/>
      <c r="DD777" s="5"/>
      <c r="DE777" s="5"/>
      <c r="DF777" s="5"/>
      <c r="DG777" s="5"/>
      <c r="DH777" s="5"/>
      <c r="DI777" s="5"/>
      <c r="DJ777" s="5"/>
      <c r="DK777" s="5"/>
      <c r="DL777" s="5"/>
      <c r="DM777" s="5"/>
      <c r="DN777" s="5"/>
      <c r="DO777" s="5"/>
      <c r="DP777" s="5"/>
      <c r="DQ777" s="5"/>
      <c r="DR777" s="5"/>
      <c r="DS777" s="5"/>
      <c r="DT777" s="5"/>
      <c r="DU777" s="5"/>
      <c r="DV777" s="5"/>
      <c r="DW777" s="5"/>
      <c r="DX777" s="5"/>
      <c r="DY777" s="5"/>
      <c r="DZ777" s="5"/>
      <c r="EA777" s="5"/>
      <c r="EB777" s="5"/>
      <c r="EC777" s="5"/>
      <c r="ED777" s="5"/>
      <c r="EE777" s="5"/>
      <c r="EF777" s="5"/>
      <c r="EG777" s="5"/>
      <c r="EH777" s="5"/>
      <c r="EI777" s="5"/>
      <c r="EJ777" s="5"/>
      <c r="EK777" s="5"/>
      <c r="EL777" s="5"/>
      <c r="EM777" s="5"/>
      <c r="EN777" s="5"/>
      <c r="EO777" s="5"/>
      <c r="EP777" s="5"/>
      <c r="EQ777" s="5"/>
      <c r="ER777" s="5"/>
      <c r="ES777" s="5"/>
      <c r="ET777" s="5"/>
      <c r="EU777" s="5"/>
      <c r="EV777" s="5"/>
      <c r="EW777" s="5"/>
      <c r="EX777" s="5"/>
      <c r="EY777" s="5"/>
      <c r="EZ777" s="5"/>
      <c r="FA777" s="5"/>
      <c r="FB777" s="5"/>
      <c r="FC777" s="5"/>
      <c r="FD777" s="5"/>
      <c r="FE777" s="5"/>
      <c r="FF777" s="5"/>
      <c r="FG777" s="5"/>
      <c r="FH777" s="5"/>
      <c r="FI777" s="5"/>
      <c r="FJ777" s="5"/>
      <c r="FK777" s="5"/>
      <c r="FL777" s="5"/>
      <c r="FM777" s="5"/>
      <c r="FN777" s="5"/>
      <c r="FO777" s="5"/>
      <c r="FP777" s="5"/>
      <c r="FQ777" s="5"/>
      <c r="FR777" s="5"/>
      <c r="FS777" s="5"/>
      <c r="FT777" s="5"/>
      <c r="FU777" s="5"/>
      <c r="FV777" s="5"/>
      <c r="FW777" s="5"/>
      <c r="FX777" s="5"/>
      <c r="FY777" s="5"/>
      <c r="FZ777" s="5"/>
      <c r="GA777" s="5"/>
      <c r="GB777" s="5"/>
      <c r="GC777" s="5"/>
      <c r="GD777" s="5"/>
      <c r="GE777" s="5"/>
      <c r="GF777" s="5"/>
      <c r="GG777" s="5"/>
      <c r="GH777" s="5"/>
      <c r="GI777" s="5"/>
      <c r="GJ777" s="5"/>
      <c r="GK777" s="5"/>
      <c r="GL777" s="5"/>
      <c r="GM777" s="5"/>
      <c r="GN777" s="5"/>
      <c r="GO777" s="5"/>
      <c r="GP777" s="5"/>
      <c r="GQ777" s="5"/>
      <c r="GR777" s="5"/>
      <c r="GS777" s="5"/>
      <c r="GT777" s="5"/>
      <c r="GU777" s="5"/>
      <c r="GV777" s="5"/>
      <c r="GW777" s="5"/>
      <c r="GX777" s="5"/>
      <c r="GY777" s="5"/>
      <c r="GZ777" s="5"/>
      <c r="HA777" s="5"/>
      <c r="HB777" s="5"/>
      <c r="HC777" s="5"/>
      <c r="HD777" s="5"/>
      <c r="HE777" s="5"/>
      <c r="HF777" s="5"/>
      <c r="HG777" s="5"/>
      <c r="HH777" s="5"/>
      <c r="HI777" s="5"/>
      <c r="HJ777" s="5"/>
      <c r="HK777" s="5"/>
      <c r="HL777" s="5"/>
      <c r="HM777" s="5"/>
      <c r="HN777" s="5"/>
      <c r="HO777" s="5"/>
      <c r="HP777" s="5"/>
      <c r="HQ777" s="5"/>
      <c r="HR777" s="5"/>
      <c r="HS777" s="5"/>
      <c r="HT777" s="5"/>
      <c r="HU777" s="5"/>
      <c r="HV777" s="5"/>
      <c r="HW777" s="5"/>
      <c r="HX777" s="5"/>
      <c r="HY777" s="5"/>
      <c r="HZ777" s="5"/>
      <c r="IA777" s="5"/>
      <c r="IB777" s="5"/>
      <c r="IC777" s="5"/>
      <c r="ID777" s="5"/>
      <c r="IE777" s="5"/>
      <c r="IF777" s="5"/>
      <c r="IG777" s="5"/>
      <c r="IH777" s="5"/>
      <c r="II777" s="5"/>
      <c r="IJ777" s="5"/>
      <c r="IK777" s="5"/>
      <c r="IL777" s="5"/>
      <c r="IM777" s="5"/>
      <c r="IN777" s="5"/>
      <c r="IO777" s="5"/>
      <c r="IP777" s="5"/>
      <c r="IQ777" s="5"/>
      <c r="IR777" s="5"/>
      <c r="IS777" s="5"/>
      <c r="IT777" s="5"/>
      <c r="IU777" s="5"/>
      <c r="IV777" s="5"/>
      <c r="IW777" s="5"/>
      <c r="IX777" s="5"/>
      <c r="IY777" s="5"/>
      <c r="IZ777" s="5"/>
      <c r="JA777" s="5"/>
      <c r="JB777" s="5"/>
      <c r="JC777" s="5"/>
      <c r="JD777" s="5"/>
      <c r="JE777" s="5"/>
      <c r="JF777" s="5"/>
      <c r="JG777" s="5"/>
      <c r="JH777" s="5"/>
      <c r="JI777" s="5"/>
      <c r="JJ777" s="5"/>
      <c r="JK777" s="5"/>
      <c r="JL777" s="5"/>
      <c r="JM777" s="5"/>
      <c r="JN777" s="5"/>
      <c r="JO777" s="5"/>
      <c r="JP777" s="5"/>
      <c r="JQ777" s="5"/>
      <c r="JR777" s="5"/>
      <c r="JS777" s="5"/>
      <c r="JT777" s="5"/>
      <c r="JU777" s="5"/>
      <c r="JV777" s="5"/>
      <c r="JW777" s="5"/>
      <c r="JX777" s="5"/>
      <c r="JY777" s="5"/>
      <c r="JZ777" s="5"/>
      <c r="KA777" s="5"/>
      <c r="KB777" s="5"/>
      <c r="KC777" s="5"/>
      <c r="KD777" s="5"/>
      <c r="KE777" s="5"/>
      <c r="KF777" s="5"/>
      <c r="KG777" s="5"/>
      <c r="KH777" s="5"/>
      <c r="KI777" s="5"/>
      <c r="KJ777" s="5"/>
      <c r="KK777" s="5"/>
      <c r="KL777" s="5"/>
      <c r="KM777" s="5"/>
      <c r="KN777" s="5"/>
      <c r="KO777" s="5"/>
      <c r="KP777" s="5"/>
      <c r="KQ777" s="5"/>
      <c r="KR777" s="5"/>
      <c r="KS777" s="5"/>
      <c r="KT777" s="5"/>
      <c r="KU777" s="5"/>
      <c r="KV777" s="5"/>
      <c r="KW777" s="5"/>
      <c r="KX777" s="5"/>
      <c r="KY777" s="5"/>
      <c r="KZ777" s="5"/>
      <c r="LA777" s="5"/>
      <c r="LB777" s="5"/>
      <c r="LC777" s="5"/>
      <c r="LD777" s="5"/>
      <c r="LE777" s="5"/>
      <c r="LF777" s="5"/>
      <c r="LG777" s="5"/>
      <c r="LH777" s="5"/>
      <c r="LI777" s="5"/>
      <c r="LJ777" s="5"/>
      <c r="LK777" s="5"/>
      <c r="LL777" s="5"/>
      <c r="LM777" s="5"/>
      <c r="LN777" s="5"/>
      <c r="LO777" s="5"/>
      <c r="LP777" s="5"/>
      <c r="LQ777" s="5"/>
      <c r="LR777" s="5"/>
      <c r="LS777" s="5"/>
      <c r="LT777" s="5"/>
      <c r="LU777" s="5"/>
      <c r="LV777" s="5"/>
      <c r="LW777" s="5"/>
      <c r="LX777" s="5"/>
      <c r="LY777" s="5"/>
      <c r="LZ777" s="5"/>
      <c r="MA777" s="5"/>
      <c r="MB777" s="5"/>
      <c r="MC777" s="5"/>
      <c r="MD777" s="5"/>
      <c r="ME777" s="5"/>
      <c r="MF777" s="5"/>
      <c r="MG777" s="5"/>
      <c r="MH777" s="5"/>
      <c r="MI777" s="5"/>
      <c r="MJ777" s="5"/>
      <c r="MK777" s="5"/>
      <c r="ML777" s="5"/>
      <c r="MM777" s="5"/>
      <c r="MN777" s="5"/>
      <c r="MO777" s="5"/>
      <c r="MP777" s="5"/>
      <c r="MQ777" s="5"/>
      <c r="MR777" s="5"/>
      <c r="MS777" s="5"/>
      <c r="MT777" s="5"/>
      <c r="MU777" s="5"/>
      <c r="MV777" s="5"/>
      <c r="MW777" s="5"/>
      <c r="MX777" s="5"/>
      <c r="MY777" s="5"/>
      <c r="MZ777" s="5"/>
      <c r="NA777" s="5"/>
      <c r="NB777" s="5"/>
      <c r="NC777" s="5"/>
      <c r="ND777" s="5"/>
      <c r="NE777" s="5"/>
      <c r="NF777" s="5"/>
      <c r="NG777" s="5"/>
      <c r="NH777" s="5"/>
      <c r="NI777" s="5"/>
      <c r="NJ777" s="5"/>
      <c r="NK777" s="5"/>
      <c r="NL777" s="5"/>
      <c r="NM777" s="5"/>
      <c r="NN777" s="5"/>
      <c r="NO777" s="5"/>
      <c r="NP777" s="5"/>
      <c r="NQ777" s="5"/>
      <c r="NR777" s="5"/>
      <c r="NS777" s="5"/>
      <c r="NT777" s="5"/>
      <c r="NU777" s="5"/>
      <c r="NV777" s="5"/>
      <c r="NW777" s="5"/>
      <c r="NX777" s="5"/>
      <c r="NY777" s="5"/>
      <c r="NZ777" s="5"/>
      <c r="OA777" s="5"/>
      <c r="OB777" s="5"/>
      <c r="OC777" s="5"/>
      <c r="OD777" s="5"/>
      <c r="OE777" s="5"/>
      <c r="OF777" s="5"/>
      <c r="OG777" s="5"/>
      <c r="OH777" s="5"/>
      <c r="OI777" s="5"/>
      <c r="OJ777" s="5"/>
      <c r="OK777" s="5"/>
      <c r="OL777" s="5"/>
      <c r="OM777" s="5"/>
      <c r="ON777" s="5"/>
      <c r="OO777" s="5"/>
      <c r="OP777" s="5"/>
      <c r="OQ777" s="5"/>
      <c r="OR777" s="5"/>
      <c r="OS777" s="5"/>
      <c r="OT777" s="5"/>
      <c r="OU777" s="5"/>
      <c r="OV777" s="5"/>
      <c r="OW777" s="5"/>
      <c r="OX777" s="5"/>
      <c r="OY777" s="5"/>
      <c r="OZ777" s="5"/>
      <c r="PA777" s="5"/>
      <c r="PB777" s="5"/>
      <c r="PC777" s="5"/>
      <c r="PD777" s="5"/>
      <c r="PE777" s="5"/>
      <c r="PF777" s="5"/>
      <c r="PG777" s="5"/>
      <c r="PH777" s="5"/>
      <c r="PI777" s="5"/>
      <c r="PJ777" s="5"/>
      <c r="PK777" s="5"/>
      <c r="PL777" s="5"/>
      <c r="PM777" s="5"/>
      <c r="PN777" s="5"/>
      <c r="PO777" s="5"/>
      <c r="PP777" s="5"/>
      <c r="PQ777" s="5"/>
      <c r="PR777" s="5"/>
      <c r="PS777" s="5"/>
      <c r="PT777" s="5"/>
      <c r="PU777" s="5"/>
      <c r="PV777" s="5"/>
      <c r="PW777" s="5"/>
      <c r="PX777" s="5"/>
      <c r="PY777" s="5"/>
      <c r="PZ777" s="5"/>
      <c r="QA777" s="5"/>
      <c r="QB777" s="5"/>
      <c r="QC777" s="5"/>
      <c r="QD777" s="5"/>
      <c r="QE777" s="5"/>
      <c r="QF777" s="5"/>
      <c r="QG777" s="5"/>
      <c r="QH777" s="5"/>
      <c r="QI777" s="5"/>
      <c r="QJ777" s="5"/>
      <c r="QK777" s="5"/>
      <c r="QL777" s="5"/>
      <c r="QM777" s="5"/>
      <c r="QN777" s="5"/>
      <c r="QO777" s="5"/>
      <c r="QP777" s="5"/>
      <c r="QQ777" s="5"/>
      <c r="QR777" s="5"/>
      <c r="QS777" s="5"/>
      <c r="QT777" s="5"/>
      <c r="QU777" s="5"/>
      <c r="QV777" s="5"/>
      <c r="QW777" s="5"/>
      <c r="QX777" s="5"/>
      <c r="QY777" s="5"/>
      <c r="QZ777" s="5"/>
      <c r="RA777" s="5"/>
      <c r="RB777" s="5"/>
      <c r="RC777" s="5"/>
      <c r="RD777" s="5"/>
      <c r="RE777" s="5"/>
      <c r="RF777" s="5"/>
      <c r="RG777" s="5"/>
      <c r="RH777" s="5"/>
      <c r="RI777" s="5"/>
      <c r="RJ777" s="5"/>
      <c r="RK777" s="5"/>
      <c r="RL777" s="5"/>
      <c r="RM777" s="5"/>
      <c r="RN777" s="5"/>
      <c r="RO777" s="5"/>
      <c r="RP777" s="5"/>
      <c r="RQ777" s="5"/>
      <c r="RR777" s="5"/>
      <c r="RS777" s="5"/>
      <c r="RT777" s="5"/>
      <c r="RU777" s="5"/>
      <c r="RV777" s="5"/>
      <c r="RW777" s="5"/>
      <c r="RX777" s="5"/>
      <c r="RY777" s="5"/>
      <c r="RZ777" s="5"/>
      <c r="SA777" s="5"/>
      <c r="SB777" s="5"/>
      <c r="SC777" s="5"/>
      <c r="SD777" s="5"/>
      <c r="SE777" s="5"/>
      <c r="SF777" s="5"/>
      <c r="SG777" s="5"/>
      <c r="SH777" s="5"/>
      <c r="SI777" s="5"/>
      <c r="SJ777" s="5"/>
      <c r="SK777" s="5"/>
      <c r="SL777" s="5"/>
      <c r="SM777" s="5"/>
      <c r="SN777" s="5"/>
      <c r="SO777" s="5"/>
      <c r="SP777" s="5"/>
      <c r="SQ777" s="5"/>
      <c r="SR777" s="5"/>
      <c r="SS777" s="5"/>
      <c r="ST777" s="5"/>
      <c r="SU777" s="5"/>
      <c r="SV777" s="5"/>
      <c r="SW777" s="5"/>
      <c r="SX777" s="5"/>
      <c r="SY777" s="5"/>
      <c r="SZ777" s="5"/>
      <c r="TA777" s="5"/>
      <c r="TB777" s="5"/>
      <c r="TC777" s="5"/>
      <c r="TD777" s="5"/>
      <c r="TE777" s="5"/>
      <c r="TF777" s="5"/>
      <c r="TG777" s="5"/>
      <c r="TH777" s="5"/>
      <c r="TI777" s="5"/>
      <c r="TJ777" s="5"/>
      <c r="TK777" s="5"/>
      <c r="TL777" s="5"/>
      <c r="TM777" s="5"/>
      <c r="TN777" s="5"/>
      <c r="TO777" s="5"/>
      <c r="TP777" s="5"/>
      <c r="TQ777" s="5"/>
      <c r="TR777" s="5"/>
      <c r="TS777" s="5"/>
      <c r="TT777" s="5"/>
      <c r="TU777" s="5"/>
      <c r="TV777" s="5"/>
      <c r="TW777" s="5"/>
      <c r="TX777" s="5"/>
      <c r="TY777" s="5"/>
      <c r="TZ777" s="5"/>
      <c r="UA777" s="5"/>
      <c r="UB777" s="5"/>
      <c r="UC777" s="5"/>
      <c r="UD777" s="5"/>
      <c r="UE777" s="5"/>
      <c r="UF777" s="5"/>
      <c r="UG777" s="5"/>
      <c r="UH777" s="5"/>
      <c r="UI777" s="5"/>
      <c r="UJ777" s="5"/>
      <c r="UK777" s="5"/>
      <c r="UL777" s="5"/>
      <c r="UM777" s="5"/>
      <c r="UN777" s="5"/>
      <c r="UO777" s="5"/>
      <c r="UP777" s="5"/>
      <c r="UQ777" s="5"/>
      <c r="UR777" s="5"/>
      <c r="US777" s="5"/>
      <c r="UT777" s="5"/>
      <c r="UU777" s="5"/>
      <c r="UV777" s="5"/>
      <c r="UW777" s="5"/>
      <c r="UX777" s="5"/>
      <c r="UY777" s="5"/>
      <c r="UZ777" s="5"/>
      <c r="VA777" s="5"/>
      <c r="VB777" s="5"/>
      <c r="VC777" s="5"/>
      <c r="VD777" s="5"/>
      <c r="VE777" s="5"/>
      <c r="VF777" s="5"/>
      <c r="VG777" s="5"/>
      <c r="VH777" s="5"/>
      <c r="VI777" s="5"/>
      <c r="VJ777" s="5"/>
      <c r="VK777" s="5"/>
      <c r="VL777" s="5"/>
      <c r="VM777" s="5"/>
      <c r="VN777" s="5"/>
      <c r="VO777" s="5"/>
      <c r="VP777" s="5"/>
      <c r="VQ777" s="5"/>
      <c r="VR777" s="5"/>
      <c r="VS777" s="5"/>
      <c r="VT777" s="5"/>
      <c r="VU777" s="5"/>
      <c r="VV777" s="5"/>
      <c r="VW777" s="5"/>
      <c r="VX777" s="5"/>
      <c r="VY777" s="5"/>
      <c r="VZ777" s="5"/>
      <c r="WA777" s="5"/>
      <c r="WB777" s="5"/>
      <c r="WC777" s="5"/>
      <c r="WD777" s="5"/>
      <c r="WE777" s="5"/>
      <c r="WF777" s="5"/>
      <c r="WG777" s="5"/>
      <c r="WH777" s="5"/>
      <c r="WI777" s="5"/>
      <c r="WJ777" s="5"/>
      <c r="WK777" s="5"/>
      <c r="WL777" s="5"/>
      <c r="WM777" s="5"/>
      <c r="WN777" s="5"/>
      <c r="WO777" s="5"/>
      <c r="WP777" s="5"/>
      <c r="WQ777" s="5"/>
      <c r="WR777" s="5"/>
      <c r="WS777" s="5"/>
      <c r="WT777" s="5"/>
      <c r="WU777" s="5"/>
      <c r="WV777" s="5"/>
      <c r="WW777" s="5"/>
      <c r="WX777" s="5"/>
      <c r="WY777" s="5"/>
      <c r="WZ777" s="5"/>
      <c r="XA777" s="5"/>
      <c r="XB777" s="5"/>
      <c r="XC777" s="5"/>
      <c r="XD777" s="5"/>
      <c r="XE777" s="5"/>
      <c r="XF777" s="5"/>
      <c r="XG777" s="5"/>
      <c r="XH777" s="5"/>
      <c r="XI777" s="5"/>
      <c r="XJ777" s="5"/>
      <c r="XK777" s="5"/>
      <c r="XL777" s="5"/>
      <c r="XM777" s="5"/>
      <c r="XN777" s="5"/>
      <c r="XO777" s="5"/>
      <c r="XP777" s="5"/>
      <c r="XQ777" s="5"/>
      <c r="XR777" s="5"/>
      <c r="XS777" s="5"/>
      <c r="XT777" s="5"/>
      <c r="XU777" s="5"/>
      <c r="XV777" s="5"/>
      <c r="XW777" s="5"/>
    </row>
    <row r="778" spans="39:647" x14ac:dyDescent="0.45">
      <c r="AM778" s="5"/>
      <c r="AN778" s="5"/>
      <c r="AO778" s="5"/>
      <c r="AP778" s="5"/>
      <c r="AQ778" s="5"/>
      <c r="AR778" s="5"/>
      <c r="AS778" s="5"/>
      <c r="AT778" s="5"/>
      <c r="AU778" s="5"/>
      <c r="AV778" s="5"/>
      <c r="AW778" s="5"/>
      <c r="AX778" s="5"/>
      <c r="AY778" s="5"/>
      <c r="AZ778" s="5"/>
      <c r="BA778" s="5"/>
      <c r="BB778" s="5"/>
      <c r="BC778" s="5"/>
      <c r="BD778" s="5"/>
      <c r="BE778" s="5"/>
      <c r="BF778" s="5"/>
      <c r="BG778" s="5"/>
      <c r="BH778" s="5"/>
      <c r="BI778" s="5"/>
      <c r="BJ778" s="5"/>
      <c r="BK778" s="5"/>
      <c r="BL778" s="5"/>
      <c r="BM778" s="5"/>
      <c r="BN778" s="5"/>
      <c r="BO778" s="5"/>
      <c r="BP778" s="5"/>
      <c r="BQ778" s="5"/>
      <c r="BR778" s="5"/>
      <c r="BS778" s="5"/>
      <c r="BT778" s="5"/>
      <c r="BU778" s="5"/>
      <c r="BV778" s="5"/>
      <c r="BW778" s="5"/>
      <c r="BX778" s="5"/>
      <c r="BY778" s="5"/>
      <c r="BZ778" s="5"/>
      <c r="CA778" s="5"/>
      <c r="CB778" s="5"/>
      <c r="CC778" s="5"/>
      <c r="CD778" s="5"/>
      <c r="CE778" s="5"/>
      <c r="CF778" s="5"/>
      <c r="CG778" s="5"/>
      <c r="CH778" s="5"/>
      <c r="CI778" s="5"/>
      <c r="CJ778" s="5"/>
      <c r="CK778" s="5"/>
      <c r="CL778" s="5"/>
      <c r="CM778" s="5"/>
      <c r="CN778" s="5"/>
      <c r="CO778" s="5"/>
      <c r="CP778" s="5"/>
      <c r="CQ778" s="5"/>
      <c r="CR778" s="5"/>
      <c r="CS778" s="5"/>
      <c r="CT778" s="5"/>
      <c r="CU778" s="5"/>
      <c r="CV778" s="5"/>
      <c r="CW778" s="5"/>
      <c r="CX778" s="5"/>
      <c r="CY778" s="5"/>
      <c r="CZ778" s="5"/>
      <c r="DA778" s="5"/>
      <c r="DB778" s="5"/>
      <c r="DC778" s="5"/>
      <c r="DD778" s="5"/>
      <c r="DE778" s="5"/>
      <c r="DF778" s="5"/>
      <c r="DG778" s="5"/>
      <c r="DH778" s="5"/>
      <c r="DI778" s="5"/>
      <c r="DJ778" s="5"/>
      <c r="DK778" s="5"/>
      <c r="DL778" s="5"/>
      <c r="DM778" s="5"/>
      <c r="DN778" s="5"/>
      <c r="DO778" s="5"/>
      <c r="DP778" s="5"/>
      <c r="DQ778" s="5"/>
      <c r="DR778" s="5"/>
      <c r="DS778" s="5"/>
      <c r="DT778" s="5"/>
      <c r="DU778" s="5"/>
      <c r="DV778" s="5"/>
      <c r="DW778" s="5"/>
      <c r="DX778" s="5"/>
      <c r="DY778" s="5"/>
      <c r="DZ778" s="5"/>
      <c r="EA778" s="5"/>
      <c r="EB778" s="5"/>
      <c r="EC778" s="5"/>
      <c r="ED778" s="5"/>
      <c r="EE778" s="5"/>
      <c r="EF778" s="5"/>
      <c r="EG778" s="5"/>
      <c r="EH778" s="5"/>
      <c r="EI778" s="5"/>
      <c r="EJ778" s="5"/>
      <c r="EK778" s="5"/>
      <c r="EL778" s="5"/>
      <c r="EM778" s="5"/>
      <c r="EN778" s="5"/>
      <c r="EO778" s="5"/>
      <c r="EP778" s="5"/>
      <c r="EQ778" s="5"/>
      <c r="ER778" s="5"/>
      <c r="ES778" s="5"/>
      <c r="ET778" s="5"/>
      <c r="EU778" s="5"/>
      <c r="EV778" s="5"/>
      <c r="EW778" s="5"/>
      <c r="EX778" s="5"/>
      <c r="EY778" s="5"/>
      <c r="EZ778" s="5"/>
      <c r="FA778" s="5"/>
      <c r="FB778" s="5"/>
      <c r="FC778" s="5"/>
      <c r="FD778" s="5"/>
      <c r="FE778" s="5"/>
      <c r="FF778" s="5"/>
      <c r="FG778" s="5"/>
      <c r="FH778" s="5"/>
      <c r="FI778" s="5"/>
      <c r="FJ778" s="5"/>
      <c r="FK778" s="5"/>
      <c r="FL778" s="5"/>
      <c r="FM778" s="5"/>
      <c r="FN778" s="5"/>
      <c r="FO778" s="5"/>
      <c r="FP778" s="5"/>
      <c r="FQ778" s="5"/>
      <c r="FR778" s="5"/>
      <c r="FS778" s="5"/>
      <c r="FT778" s="5"/>
      <c r="FU778" s="5"/>
      <c r="FV778" s="5"/>
      <c r="FW778" s="5"/>
      <c r="FX778" s="5"/>
      <c r="FY778" s="5"/>
      <c r="FZ778" s="5"/>
      <c r="GA778" s="5"/>
      <c r="GB778" s="5"/>
      <c r="GC778" s="5"/>
      <c r="GD778" s="5"/>
      <c r="GE778" s="5"/>
      <c r="GF778" s="5"/>
      <c r="GG778" s="5"/>
      <c r="GH778" s="5"/>
      <c r="GI778" s="5"/>
      <c r="GJ778" s="5"/>
      <c r="GK778" s="5"/>
      <c r="GL778" s="5"/>
      <c r="GM778" s="5"/>
      <c r="GN778" s="5"/>
      <c r="GO778" s="5"/>
      <c r="GP778" s="5"/>
      <c r="GQ778" s="5"/>
      <c r="GR778" s="5"/>
      <c r="GS778" s="5"/>
      <c r="GT778" s="5"/>
      <c r="GU778" s="5"/>
      <c r="GV778" s="5"/>
      <c r="GW778" s="5"/>
      <c r="GX778" s="5"/>
      <c r="GY778" s="5"/>
      <c r="GZ778" s="5"/>
      <c r="HA778" s="5"/>
      <c r="HB778" s="5"/>
      <c r="HC778" s="5"/>
      <c r="HD778" s="5"/>
      <c r="HE778" s="5"/>
      <c r="HF778" s="5"/>
      <c r="HG778" s="5"/>
      <c r="HH778" s="5"/>
      <c r="HI778" s="5"/>
      <c r="HJ778" s="5"/>
      <c r="HK778" s="5"/>
      <c r="HL778" s="5"/>
      <c r="HM778" s="5"/>
      <c r="HN778" s="5"/>
      <c r="HO778" s="5"/>
      <c r="HP778" s="5"/>
      <c r="HQ778" s="5"/>
      <c r="HR778" s="5"/>
      <c r="HS778" s="5"/>
      <c r="HT778" s="5"/>
      <c r="HU778" s="5"/>
      <c r="HV778" s="5"/>
      <c r="HW778" s="5"/>
      <c r="HX778" s="5"/>
      <c r="HY778" s="5"/>
      <c r="HZ778" s="5"/>
      <c r="IA778" s="5"/>
      <c r="IB778" s="5"/>
      <c r="IC778" s="5"/>
      <c r="ID778" s="5"/>
      <c r="IE778" s="5"/>
      <c r="IF778" s="5"/>
      <c r="IG778" s="5"/>
      <c r="IH778" s="5"/>
      <c r="II778" s="5"/>
      <c r="IJ778" s="5"/>
      <c r="IK778" s="5"/>
      <c r="IL778" s="5"/>
      <c r="IM778" s="5"/>
      <c r="IN778" s="5"/>
      <c r="IO778" s="5"/>
      <c r="IP778" s="5"/>
      <c r="IQ778" s="5"/>
      <c r="IR778" s="5"/>
      <c r="IS778" s="5"/>
      <c r="IT778" s="5"/>
      <c r="IU778" s="5"/>
      <c r="IV778" s="5"/>
      <c r="IW778" s="5"/>
      <c r="IX778" s="5"/>
      <c r="IY778" s="5"/>
      <c r="IZ778" s="5"/>
      <c r="JA778" s="5"/>
      <c r="JB778" s="5"/>
      <c r="JC778" s="5"/>
      <c r="JD778" s="5"/>
      <c r="JE778" s="5"/>
      <c r="JF778" s="5"/>
      <c r="JG778" s="5"/>
      <c r="JH778" s="5"/>
      <c r="JI778" s="5"/>
      <c r="JJ778" s="5"/>
      <c r="JK778" s="5"/>
      <c r="JL778" s="5"/>
      <c r="JM778" s="5"/>
      <c r="JN778" s="5"/>
      <c r="JO778" s="5"/>
      <c r="JP778" s="5"/>
      <c r="JQ778" s="5"/>
      <c r="JR778" s="5"/>
      <c r="JS778" s="5"/>
      <c r="JT778" s="5"/>
      <c r="JU778" s="5"/>
      <c r="JV778" s="5"/>
      <c r="JW778" s="5"/>
      <c r="JX778" s="5"/>
      <c r="JY778" s="5"/>
      <c r="JZ778" s="5"/>
      <c r="KA778" s="5"/>
      <c r="KB778" s="5"/>
      <c r="KC778" s="5"/>
      <c r="KD778" s="5"/>
      <c r="KE778" s="5"/>
      <c r="KF778" s="5"/>
      <c r="KG778" s="5"/>
      <c r="KH778" s="5"/>
      <c r="KI778" s="5"/>
      <c r="KJ778" s="5"/>
      <c r="KK778" s="5"/>
      <c r="KL778" s="5"/>
      <c r="KM778" s="5"/>
      <c r="KN778" s="5"/>
      <c r="KO778" s="5"/>
      <c r="KP778" s="5"/>
      <c r="KQ778" s="5"/>
      <c r="KR778" s="5"/>
      <c r="KS778" s="5"/>
      <c r="KT778" s="5"/>
      <c r="KU778" s="5"/>
      <c r="KV778" s="5"/>
      <c r="KW778" s="5"/>
      <c r="KX778" s="5"/>
      <c r="KY778" s="5"/>
      <c r="KZ778" s="5"/>
      <c r="LA778" s="5"/>
      <c r="LB778" s="5"/>
      <c r="LC778" s="5"/>
      <c r="LD778" s="5"/>
      <c r="LE778" s="5"/>
      <c r="LF778" s="5"/>
      <c r="LG778" s="5"/>
      <c r="LH778" s="5"/>
      <c r="LI778" s="5"/>
      <c r="LJ778" s="5"/>
      <c r="LK778" s="5"/>
      <c r="LL778" s="5"/>
      <c r="LM778" s="5"/>
      <c r="LN778" s="5"/>
      <c r="LO778" s="5"/>
      <c r="LP778" s="5"/>
      <c r="LQ778" s="5"/>
      <c r="LR778" s="5"/>
      <c r="LS778" s="5"/>
      <c r="LT778" s="5"/>
      <c r="LU778" s="5"/>
      <c r="LV778" s="5"/>
      <c r="LW778" s="5"/>
      <c r="LX778" s="5"/>
      <c r="LY778" s="5"/>
      <c r="LZ778" s="5"/>
      <c r="MA778" s="5"/>
      <c r="MB778" s="5"/>
      <c r="MC778" s="5"/>
      <c r="MD778" s="5"/>
      <c r="ME778" s="5"/>
      <c r="MF778" s="5"/>
      <c r="MG778" s="5"/>
      <c r="MH778" s="5"/>
      <c r="MI778" s="5"/>
      <c r="MJ778" s="5"/>
      <c r="MK778" s="5"/>
      <c r="ML778" s="5"/>
      <c r="MM778" s="5"/>
      <c r="MN778" s="5"/>
      <c r="MO778" s="5"/>
      <c r="MP778" s="5"/>
      <c r="MQ778" s="5"/>
      <c r="MR778" s="5"/>
      <c r="MS778" s="5"/>
      <c r="MT778" s="5"/>
      <c r="MU778" s="5"/>
      <c r="MV778" s="5"/>
      <c r="MW778" s="5"/>
      <c r="MX778" s="5"/>
      <c r="MY778" s="5"/>
      <c r="MZ778" s="5"/>
      <c r="NA778" s="5"/>
      <c r="NB778" s="5"/>
      <c r="NC778" s="5"/>
      <c r="ND778" s="5"/>
      <c r="NE778" s="5"/>
      <c r="NF778" s="5"/>
      <c r="NG778" s="5"/>
      <c r="NH778" s="5"/>
      <c r="NI778" s="5"/>
      <c r="NJ778" s="5"/>
      <c r="NK778" s="5"/>
      <c r="NL778" s="5"/>
      <c r="NM778" s="5"/>
      <c r="NN778" s="5"/>
      <c r="NO778" s="5"/>
      <c r="NP778" s="5"/>
      <c r="NQ778" s="5"/>
      <c r="NR778" s="5"/>
      <c r="NS778" s="5"/>
      <c r="NT778" s="5"/>
      <c r="NU778" s="5"/>
      <c r="NV778" s="5"/>
      <c r="NW778" s="5"/>
      <c r="NX778" s="5"/>
      <c r="NY778" s="5"/>
      <c r="NZ778" s="5"/>
      <c r="OA778" s="5"/>
      <c r="OB778" s="5"/>
      <c r="OC778" s="5"/>
      <c r="OD778" s="5"/>
      <c r="OE778" s="5"/>
      <c r="OF778" s="5"/>
      <c r="OG778" s="5"/>
      <c r="OH778" s="5"/>
      <c r="OI778" s="5"/>
      <c r="OJ778" s="5"/>
      <c r="OK778" s="5"/>
      <c r="OL778" s="5"/>
      <c r="OM778" s="5"/>
      <c r="ON778" s="5"/>
      <c r="OO778" s="5"/>
      <c r="OP778" s="5"/>
      <c r="OQ778" s="5"/>
      <c r="OR778" s="5"/>
      <c r="OS778" s="5"/>
      <c r="OT778" s="5"/>
      <c r="OU778" s="5"/>
      <c r="OV778" s="5"/>
      <c r="OW778" s="5"/>
      <c r="OX778" s="5"/>
      <c r="OY778" s="5"/>
      <c r="OZ778" s="5"/>
      <c r="PA778" s="5"/>
      <c r="PB778" s="5"/>
      <c r="PC778" s="5"/>
      <c r="PD778" s="5"/>
      <c r="PE778" s="5"/>
      <c r="PF778" s="5"/>
      <c r="PG778" s="5"/>
      <c r="PH778" s="5"/>
      <c r="PI778" s="5"/>
      <c r="PJ778" s="5"/>
      <c r="PK778" s="5"/>
      <c r="PL778" s="5"/>
      <c r="PM778" s="5"/>
      <c r="PN778" s="5"/>
      <c r="PO778" s="5"/>
      <c r="PP778" s="5"/>
      <c r="PQ778" s="5"/>
      <c r="PR778" s="5"/>
      <c r="PS778" s="5"/>
      <c r="PT778" s="5"/>
      <c r="PU778" s="5"/>
      <c r="PV778" s="5"/>
      <c r="PW778" s="5"/>
      <c r="PX778" s="5"/>
      <c r="PY778" s="5"/>
      <c r="PZ778" s="5"/>
      <c r="QA778" s="5"/>
      <c r="QB778" s="5"/>
      <c r="QC778" s="5"/>
      <c r="QD778" s="5"/>
      <c r="QE778" s="5"/>
      <c r="QF778" s="5"/>
      <c r="QG778" s="5"/>
      <c r="QH778" s="5"/>
      <c r="QI778" s="5"/>
      <c r="QJ778" s="5"/>
      <c r="QK778" s="5"/>
      <c r="QL778" s="5"/>
      <c r="QM778" s="5"/>
      <c r="QN778" s="5"/>
      <c r="QO778" s="5"/>
      <c r="QP778" s="5"/>
      <c r="QQ778" s="5"/>
      <c r="QR778" s="5"/>
      <c r="QS778" s="5"/>
      <c r="QT778" s="5"/>
      <c r="QU778" s="5"/>
      <c r="QV778" s="5"/>
      <c r="QW778" s="5"/>
      <c r="QX778" s="5"/>
      <c r="QY778" s="5"/>
      <c r="QZ778" s="5"/>
      <c r="RA778" s="5"/>
      <c r="RB778" s="5"/>
      <c r="RC778" s="5"/>
      <c r="RD778" s="5"/>
      <c r="RE778" s="5"/>
      <c r="RF778" s="5"/>
      <c r="RG778" s="5"/>
      <c r="RH778" s="5"/>
      <c r="RI778" s="5"/>
      <c r="RJ778" s="5"/>
      <c r="RK778" s="5"/>
      <c r="RL778" s="5"/>
      <c r="RM778" s="5"/>
      <c r="RN778" s="5"/>
      <c r="RO778" s="5"/>
      <c r="RP778" s="5"/>
      <c r="RQ778" s="5"/>
      <c r="RR778" s="5"/>
      <c r="RS778" s="5"/>
      <c r="RT778" s="5"/>
      <c r="RU778" s="5"/>
      <c r="RV778" s="5"/>
      <c r="RW778" s="5"/>
      <c r="RX778" s="5"/>
      <c r="RY778" s="5"/>
      <c r="RZ778" s="5"/>
      <c r="SA778" s="5"/>
      <c r="SB778" s="5"/>
      <c r="SC778" s="5"/>
      <c r="SD778" s="5"/>
      <c r="SE778" s="5"/>
      <c r="SF778" s="5"/>
      <c r="SG778" s="5"/>
      <c r="SH778" s="5"/>
      <c r="SI778" s="5"/>
      <c r="SJ778" s="5"/>
      <c r="SK778" s="5"/>
      <c r="SL778" s="5"/>
      <c r="SM778" s="5"/>
      <c r="SN778" s="5"/>
      <c r="SO778" s="5"/>
      <c r="SP778" s="5"/>
      <c r="SQ778" s="5"/>
      <c r="SR778" s="5"/>
      <c r="SS778" s="5"/>
      <c r="ST778" s="5"/>
      <c r="SU778" s="5"/>
      <c r="SV778" s="5"/>
      <c r="SW778" s="5"/>
      <c r="SX778" s="5"/>
      <c r="SY778" s="5"/>
      <c r="SZ778" s="5"/>
      <c r="TA778" s="5"/>
      <c r="TB778" s="5"/>
      <c r="TC778" s="5"/>
      <c r="TD778" s="5"/>
      <c r="TE778" s="5"/>
      <c r="TF778" s="5"/>
      <c r="TG778" s="5"/>
      <c r="TH778" s="5"/>
      <c r="TI778" s="5"/>
      <c r="TJ778" s="5"/>
      <c r="TK778" s="5"/>
      <c r="TL778" s="5"/>
      <c r="TM778" s="5"/>
      <c r="TN778" s="5"/>
      <c r="TO778" s="5"/>
      <c r="TP778" s="5"/>
      <c r="TQ778" s="5"/>
      <c r="TR778" s="5"/>
      <c r="TS778" s="5"/>
      <c r="TT778" s="5"/>
      <c r="TU778" s="5"/>
      <c r="TV778" s="5"/>
      <c r="TW778" s="5"/>
      <c r="TX778" s="5"/>
      <c r="TY778" s="5"/>
      <c r="TZ778" s="5"/>
      <c r="UA778" s="5"/>
      <c r="UB778" s="5"/>
      <c r="UC778" s="5"/>
      <c r="UD778" s="5"/>
      <c r="UE778" s="5"/>
      <c r="UF778" s="5"/>
      <c r="UG778" s="5"/>
      <c r="UH778" s="5"/>
      <c r="UI778" s="5"/>
      <c r="UJ778" s="5"/>
      <c r="UK778" s="5"/>
      <c r="UL778" s="5"/>
      <c r="UM778" s="5"/>
      <c r="UN778" s="5"/>
      <c r="UO778" s="5"/>
      <c r="UP778" s="5"/>
      <c r="UQ778" s="5"/>
      <c r="UR778" s="5"/>
      <c r="US778" s="5"/>
      <c r="UT778" s="5"/>
      <c r="UU778" s="5"/>
      <c r="UV778" s="5"/>
      <c r="UW778" s="5"/>
      <c r="UX778" s="5"/>
      <c r="UY778" s="5"/>
      <c r="UZ778" s="5"/>
      <c r="VA778" s="5"/>
      <c r="VB778" s="5"/>
      <c r="VC778" s="5"/>
      <c r="VD778" s="5"/>
      <c r="VE778" s="5"/>
      <c r="VF778" s="5"/>
      <c r="VG778" s="5"/>
      <c r="VH778" s="5"/>
      <c r="VI778" s="5"/>
      <c r="VJ778" s="5"/>
      <c r="VK778" s="5"/>
      <c r="VL778" s="5"/>
      <c r="VM778" s="5"/>
      <c r="VN778" s="5"/>
      <c r="VO778" s="5"/>
      <c r="VP778" s="5"/>
      <c r="VQ778" s="5"/>
      <c r="VR778" s="5"/>
      <c r="VS778" s="5"/>
      <c r="VT778" s="5"/>
      <c r="VU778" s="5"/>
      <c r="VV778" s="5"/>
      <c r="VW778" s="5"/>
      <c r="VX778" s="5"/>
      <c r="VY778" s="5"/>
      <c r="VZ778" s="5"/>
      <c r="WA778" s="5"/>
      <c r="WB778" s="5"/>
      <c r="WC778" s="5"/>
      <c r="WD778" s="5"/>
      <c r="WE778" s="5"/>
      <c r="WF778" s="5"/>
      <c r="WG778" s="5"/>
      <c r="WH778" s="5"/>
      <c r="WI778" s="5"/>
      <c r="WJ778" s="5"/>
      <c r="WK778" s="5"/>
      <c r="WL778" s="5"/>
      <c r="WM778" s="5"/>
      <c r="WN778" s="5"/>
      <c r="WO778" s="5"/>
      <c r="WP778" s="5"/>
      <c r="WQ778" s="5"/>
      <c r="WR778" s="5"/>
      <c r="WS778" s="5"/>
      <c r="WT778" s="5"/>
      <c r="WU778" s="5"/>
      <c r="WV778" s="5"/>
      <c r="WW778" s="5"/>
      <c r="WX778" s="5"/>
      <c r="WY778" s="5"/>
      <c r="WZ778" s="5"/>
      <c r="XA778" s="5"/>
      <c r="XB778" s="5"/>
      <c r="XC778" s="5"/>
      <c r="XD778" s="5"/>
      <c r="XE778" s="5"/>
      <c r="XF778" s="5"/>
      <c r="XG778" s="5"/>
      <c r="XH778" s="5"/>
      <c r="XI778" s="5"/>
      <c r="XJ778" s="5"/>
      <c r="XK778" s="5"/>
      <c r="XL778" s="5"/>
      <c r="XM778" s="5"/>
      <c r="XN778" s="5"/>
      <c r="XO778" s="5"/>
      <c r="XP778" s="5"/>
      <c r="XQ778" s="5"/>
      <c r="XR778" s="5"/>
      <c r="XS778" s="5"/>
      <c r="XT778" s="5"/>
      <c r="XU778" s="5"/>
      <c r="XV778" s="5"/>
      <c r="XW778" s="5"/>
    </row>
    <row r="779" spans="39:647" x14ac:dyDescent="0.45">
      <c r="AM779" s="5"/>
      <c r="AN779" s="5"/>
      <c r="AO779" s="5"/>
      <c r="AP779" s="5"/>
      <c r="AQ779" s="5"/>
      <c r="AR779" s="5"/>
      <c r="AS779" s="5"/>
      <c r="AT779" s="5"/>
      <c r="AU779" s="5"/>
      <c r="AV779" s="5"/>
      <c r="AW779" s="5"/>
      <c r="AX779" s="5"/>
      <c r="AY779" s="5"/>
      <c r="AZ779" s="5"/>
      <c r="BA779" s="5"/>
      <c r="BB779" s="5"/>
      <c r="BC779" s="5"/>
      <c r="BD779" s="5"/>
      <c r="BE779" s="5"/>
      <c r="BF779" s="5"/>
      <c r="BG779" s="5"/>
      <c r="BH779" s="5"/>
      <c r="BI779" s="5"/>
      <c r="BJ779" s="5"/>
      <c r="BK779" s="5"/>
      <c r="BL779" s="5"/>
      <c r="BM779" s="5"/>
      <c r="BN779" s="5"/>
      <c r="BO779" s="5"/>
      <c r="BP779" s="5"/>
      <c r="BQ779" s="5"/>
      <c r="BR779" s="5"/>
      <c r="BS779" s="5"/>
      <c r="BT779" s="5"/>
      <c r="BU779" s="5"/>
      <c r="BV779" s="5"/>
      <c r="BW779" s="5"/>
      <c r="BX779" s="5"/>
      <c r="BY779" s="5"/>
      <c r="BZ779" s="5"/>
      <c r="CA779" s="5"/>
      <c r="CB779" s="5"/>
      <c r="CC779" s="5"/>
      <c r="CD779" s="5"/>
      <c r="CE779" s="5"/>
      <c r="CF779" s="5"/>
      <c r="CG779" s="5"/>
      <c r="CH779" s="5"/>
      <c r="CI779" s="5"/>
      <c r="CJ779" s="5"/>
      <c r="CK779" s="5"/>
      <c r="CL779" s="5"/>
      <c r="CM779" s="5"/>
      <c r="CN779" s="5"/>
      <c r="CO779" s="5"/>
      <c r="CP779" s="5"/>
      <c r="CQ779" s="5"/>
      <c r="CR779" s="5"/>
      <c r="CS779" s="5"/>
      <c r="CT779" s="5"/>
      <c r="CU779" s="5"/>
      <c r="CV779" s="5"/>
      <c r="CW779" s="5"/>
      <c r="CX779" s="5"/>
      <c r="CY779" s="5"/>
      <c r="CZ779" s="5"/>
      <c r="DA779" s="5"/>
      <c r="DB779" s="5"/>
      <c r="DC779" s="5"/>
      <c r="DD779" s="5"/>
      <c r="DE779" s="5"/>
      <c r="DF779" s="5"/>
      <c r="DG779" s="5"/>
      <c r="DH779" s="5"/>
      <c r="DI779" s="5"/>
      <c r="DJ779" s="5"/>
      <c r="DK779" s="5"/>
      <c r="DL779" s="5"/>
      <c r="DM779" s="5"/>
      <c r="DN779" s="5"/>
      <c r="DO779" s="5"/>
      <c r="DP779" s="5"/>
      <c r="DQ779" s="5"/>
      <c r="DR779" s="5"/>
      <c r="DS779" s="5"/>
      <c r="DT779" s="5"/>
      <c r="DU779" s="5"/>
      <c r="DV779" s="5"/>
      <c r="DW779" s="5"/>
      <c r="DX779" s="5"/>
      <c r="DY779" s="5"/>
      <c r="DZ779" s="5"/>
      <c r="EA779" s="5"/>
      <c r="EB779" s="5"/>
      <c r="EC779" s="5"/>
      <c r="ED779" s="5"/>
      <c r="EE779" s="5"/>
      <c r="EF779" s="5"/>
      <c r="EG779" s="5"/>
      <c r="EH779" s="5"/>
      <c r="EI779" s="5"/>
      <c r="EJ779" s="5"/>
      <c r="EK779" s="5"/>
      <c r="EL779" s="5"/>
      <c r="EM779" s="5"/>
      <c r="EN779" s="5"/>
      <c r="EO779" s="5"/>
      <c r="EP779" s="5"/>
      <c r="EQ779" s="5"/>
      <c r="ER779" s="5"/>
      <c r="ES779" s="5"/>
      <c r="ET779" s="5"/>
      <c r="EU779" s="5"/>
      <c r="EV779" s="5"/>
      <c r="EW779" s="5"/>
      <c r="EX779" s="5"/>
      <c r="EY779" s="5"/>
      <c r="EZ779" s="5"/>
      <c r="FA779" s="5"/>
      <c r="FB779" s="5"/>
      <c r="FC779" s="5"/>
      <c r="FD779" s="5"/>
      <c r="FE779" s="5"/>
      <c r="FF779" s="5"/>
      <c r="FG779" s="5"/>
      <c r="FH779" s="5"/>
      <c r="FI779" s="5"/>
      <c r="FJ779" s="5"/>
      <c r="FK779" s="5"/>
      <c r="FL779" s="5"/>
      <c r="FM779" s="5"/>
      <c r="FN779" s="5"/>
      <c r="FO779" s="5"/>
      <c r="FP779" s="5"/>
      <c r="FQ779" s="5"/>
      <c r="FR779" s="5"/>
      <c r="FS779" s="5"/>
      <c r="FT779" s="5"/>
      <c r="FU779" s="5"/>
      <c r="FV779" s="5"/>
      <c r="FW779" s="5"/>
      <c r="FX779" s="5"/>
      <c r="FY779" s="5"/>
      <c r="FZ779" s="5"/>
      <c r="GA779" s="5"/>
      <c r="GB779" s="5"/>
      <c r="GC779" s="5"/>
      <c r="GD779" s="5"/>
      <c r="GE779" s="5"/>
      <c r="GF779" s="5"/>
      <c r="GG779" s="5"/>
      <c r="GH779" s="5"/>
      <c r="GI779" s="5"/>
      <c r="GJ779" s="5"/>
      <c r="GK779" s="5"/>
      <c r="GL779" s="5"/>
      <c r="GM779" s="5"/>
      <c r="GN779" s="5"/>
      <c r="GO779" s="5"/>
      <c r="GP779" s="5"/>
      <c r="GQ779" s="5"/>
      <c r="GR779" s="5"/>
      <c r="GS779" s="5"/>
      <c r="GT779" s="5"/>
      <c r="GU779" s="5"/>
      <c r="GV779" s="5"/>
      <c r="GW779" s="5"/>
      <c r="GX779" s="5"/>
      <c r="GY779" s="5"/>
      <c r="GZ779" s="5"/>
      <c r="HA779" s="5"/>
      <c r="HB779" s="5"/>
      <c r="HC779" s="5"/>
      <c r="HD779" s="5"/>
      <c r="HE779" s="5"/>
      <c r="HF779" s="5"/>
      <c r="HG779" s="5"/>
      <c r="HH779" s="5"/>
      <c r="HI779" s="5"/>
      <c r="HJ779" s="5"/>
      <c r="HK779" s="5"/>
      <c r="HL779" s="5"/>
      <c r="HM779" s="5"/>
      <c r="HN779" s="5"/>
      <c r="HO779" s="5"/>
      <c r="HP779" s="5"/>
      <c r="HQ779" s="5"/>
      <c r="HR779" s="5"/>
      <c r="HS779" s="5"/>
      <c r="HT779" s="5"/>
      <c r="HU779" s="5"/>
      <c r="HV779" s="5"/>
      <c r="HW779" s="5"/>
      <c r="HX779" s="5"/>
      <c r="HY779" s="5"/>
      <c r="HZ779" s="5"/>
      <c r="IA779" s="5"/>
      <c r="IB779" s="5"/>
      <c r="IC779" s="5"/>
      <c r="ID779" s="5"/>
      <c r="IE779" s="5"/>
      <c r="IF779" s="5"/>
      <c r="IG779" s="5"/>
      <c r="IH779" s="5"/>
      <c r="II779" s="5"/>
      <c r="IJ779" s="5"/>
      <c r="IK779" s="5"/>
      <c r="IL779" s="5"/>
      <c r="IM779" s="5"/>
      <c r="IN779" s="5"/>
      <c r="IO779" s="5"/>
      <c r="IP779" s="5"/>
      <c r="IQ779" s="5"/>
      <c r="IR779" s="5"/>
      <c r="IS779" s="5"/>
      <c r="IT779" s="5"/>
      <c r="IU779" s="5"/>
      <c r="IV779" s="5"/>
      <c r="IW779" s="5"/>
      <c r="IX779" s="5"/>
      <c r="IY779" s="5"/>
      <c r="IZ779" s="5"/>
      <c r="JA779" s="5"/>
      <c r="JB779" s="5"/>
      <c r="JC779" s="5"/>
      <c r="JD779" s="5"/>
      <c r="JE779" s="5"/>
      <c r="JF779" s="5"/>
      <c r="JG779" s="5"/>
      <c r="JH779" s="5"/>
      <c r="JI779" s="5"/>
      <c r="JJ779" s="5"/>
      <c r="JK779" s="5"/>
      <c r="JL779" s="5"/>
      <c r="JM779" s="5"/>
      <c r="JN779" s="5"/>
      <c r="JO779" s="5"/>
      <c r="JP779" s="5"/>
      <c r="JQ779" s="5"/>
      <c r="JR779" s="5"/>
      <c r="JS779" s="5"/>
      <c r="JT779" s="5"/>
      <c r="JU779" s="5"/>
      <c r="JV779" s="5"/>
      <c r="JW779" s="5"/>
      <c r="JX779" s="5"/>
      <c r="JY779" s="5"/>
      <c r="JZ779" s="5"/>
      <c r="KA779" s="5"/>
      <c r="KB779" s="5"/>
      <c r="KC779" s="5"/>
      <c r="KD779" s="5"/>
      <c r="KE779" s="5"/>
      <c r="KF779" s="5"/>
      <c r="KG779" s="5"/>
      <c r="KH779" s="5"/>
      <c r="KI779" s="5"/>
      <c r="KJ779" s="5"/>
      <c r="KK779" s="5"/>
      <c r="KL779" s="5"/>
      <c r="KM779" s="5"/>
      <c r="KN779" s="5"/>
      <c r="KO779" s="5"/>
      <c r="KP779" s="5"/>
      <c r="KQ779" s="5"/>
      <c r="KR779" s="5"/>
      <c r="KS779" s="5"/>
      <c r="KT779" s="5"/>
      <c r="KU779" s="5"/>
      <c r="KV779" s="5"/>
      <c r="KW779" s="5"/>
      <c r="KX779" s="5"/>
      <c r="KY779" s="5"/>
      <c r="KZ779" s="5"/>
      <c r="LA779" s="5"/>
      <c r="LB779" s="5"/>
      <c r="LC779" s="5"/>
      <c r="LD779" s="5"/>
      <c r="LE779" s="5"/>
      <c r="LF779" s="5"/>
      <c r="LG779" s="5"/>
      <c r="LH779" s="5"/>
      <c r="LI779" s="5"/>
      <c r="LJ779" s="5"/>
      <c r="LK779" s="5"/>
      <c r="LL779" s="5"/>
      <c r="LM779" s="5"/>
      <c r="LN779" s="5"/>
      <c r="LO779" s="5"/>
      <c r="LP779" s="5"/>
      <c r="LQ779" s="5"/>
      <c r="LR779" s="5"/>
      <c r="LS779" s="5"/>
      <c r="LT779" s="5"/>
      <c r="LU779" s="5"/>
      <c r="LV779" s="5"/>
      <c r="LW779" s="5"/>
      <c r="LX779" s="5"/>
      <c r="LY779" s="5"/>
      <c r="LZ779" s="5"/>
      <c r="MA779" s="5"/>
      <c r="MB779" s="5"/>
      <c r="MC779" s="5"/>
      <c r="MD779" s="5"/>
      <c r="ME779" s="5"/>
      <c r="MF779" s="5"/>
      <c r="MG779" s="5"/>
      <c r="MH779" s="5"/>
      <c r="MI779" s="5"/>
      <c r="MJ779" s="5"/>
      <c r="MK779" s="5"/>
      <c r="ML779" s="5"/>
      <c r="MM779" s="5"/>
      <c r="MN779" s="5"/>
      <c r="MO779" s="5"/>
      <c r="MP779" s="5"/>
      <c r="MQ779" s="5"/>
      <c r="MR779" s="5"/>
      <c r="MS779" s="5"/>
      <c r="MT779" s="5"/>
      <c r="MU779" s="5"/>
      <c r="MV779" s="5"/>
      <c r="MW779" s="5"/>
      <c r="MX779" s="5"/>
      <c r="MY779" s="5"/>
      <c r="MZ779" s="5"/>
      <c r="NA779" s="5"/>
      <c r="NB779" s="5"/>
      <c r="NC779" s="5"/>
      <c r="ND779" s="5"/>
      <c r="NE779" s="5"/>
      <c r="NF779" s="5"/>
      <c r="NG779" s="5"/>
      <c r="NH779" s="5"/>
      <c r="NI779" s="5"/>
      <c r="NJ779" s="5"/>
      <c r="NK779" s="5"/>
      <c r="NL779" s="5"/>
      <c r="NM779" s="5"/>
      <c r="NN779" s="5"/>
      <c r="NO779" s="5"/>
      <c r="NP779" s="5"/>
      <c r="NQ779" s="5"/>
      <c r="NR779" s="5"/>
      <c r="NS779" s="5"/>
      <c r="NT779" s="5"/>
      <c r="NU779" s="5"/>
      <c r="NV779" s="5"/>
      <c r="NW779" s="5"/>
      <c r="NX779" s="5"/>
      <c r="NY779" s="5"/>
      <c r="NZ779" s="5"/>
      <c r="OA779" s="5"/>
      <c r="OB779" s="5"/>
      <c r="OC779" s="5"/>
      <c r="OD779" s="5"/>
      <c r="OE779" s="5"/>
      <c r="OF779" s="5"/>
      <c r="OG779" s="5"/>
      <c r="OH779" s="5"/>
      <c r="OI779" s="5"/>
      <c r="OJ779" s="5"/>
      <c r="OK779" s="5"/>
      <c r="OL779" s="5"/>
      <c r="OM779" s="5"/>
      <c r="ON779" s="5"/>
      <c r="OO779" s="5"/>
      <c r="OP779" s="5"/>
      <c r="OQ779" s="5"/>
      <c r="OR779" s="5"/>
      <c r="OS779" s="5"/>
      <c r="OT779" s="5"/>
      <c r="OU779" s="5"/>
      <c r="OV779" s="5"/>
      <c r="OW779" s="5"/>
      <c r="OX779" s="5"/>
      <c r="OY779" s="5"/>
      <c r="OZ779" s="5"/>
      <c r="PA779" s="5"/>
      <c r="PB779" s="5"/>
      <c r="PC779" s="5"/>
      <c r="PD779" s="5"/>
      <c r="PE779" s="5"/>
      <c r="PF779" s="5"/>
      <c r="PG779" s="5"/>
      <c r="PH779" s="5"/>
      <c r="PI779" s="5"/>
      <c r="PJ779" s="5"/>
      <c r="PK779" s="5"/>
      <c r="PL779" s="5"/>
      <c r="PM779" s="5"/>
      <c r="PN779" s="5"/>
      <c r="PO779" s="5"/>
      <c r="PP779" s="5"/>
      <c r="PQ779" s="5"/>
      <c r="PR779" s="5"/>
      <c r="PS779" s="5"/>
      <c r="PT779" s="5"/>
      <c r="PU779" s="5"/>
      <c r="PV779" s="5"/>
      <c r="PW779" s="5"/>
      <c r="PX779" s="5"/>
      <c r="PY779" s="5"/>
      <c r="PZ779" s="5"/>
      <c r="QA779" s="5"/>
      <c r="QB779" s="5"/>
      <c r="QC779" s="5"/>
      <c r="QD779" s="5"/>
      <c r="QE779" s="5"/>
      <c r="QF779" s="5"/>
      <c r="QG779" s="5"/>
      <c r="QH779" s="5"/>
      <c r="QI779" s="5"/>
      <c r="QJ779" s="5"/>
      <c r="QK779" s="5"/>
      <c r="QL779" s="5"/>
      <c r="QM779" s="5"/>
      <c r="QN779" s="5"/>
      <c r="QO779" s="5"/>
      <c r="QP779" s="5"/>
      <c r="QQ779" s="5"/>
      <c r="QR779" s="5"/>
      <c r="QS779" s="5"/>
      <c r="QT779" s="5"/>
      <c r="QU779" s="5"/>
      <c r="QV779" s="5"/>
      <c r="QW779" s="5"/>
      <c r="QX779" s="5"/>
      <c r="QY779" s="5"/>
      <c r="QZ779" s="5"/>
      <c r="RA779" s="5"/>
      <c r="RB779" s="5"/>
      <c r="RC779" s="5"/>
      <c r="RD779" s="5"/>
      <c r="RE779" s="5"/>
      <c r="RF779" s="5"/>
      <c r="RG779" s="5"/>
      <c r="RH779" s="5"/>
      <c r="RI779" s="5"/>
      <c r="RJ779" s="5"/>
      <c r="RK779" s="5"/>
      <c r="RL779" s="5"/>
      <c r="RM779" s="5"/>
      <c r="RN779" s="5"/>
      <c r="RO779" s="5"/>
      <c r="RP779" s="5"/>
      <c r="RQ779" s="5"/>
      <c r="RR779" s="5"/>
      <c r="RS779" s="5"/>
      <c r="RT779" s="5"/>
      <c r="RU779" s="5"/>
      <c r="RV779" s="5"/>
      <c r="RW779" s="5"/>
      <c r="RX779" s="5"/>
      <c r="RY779" s="5"/>
      <c r="RZ779" s="5"/>
      <c r="SA779" s="5"/>
      <c r="SB779" s="5"/>
      <c r="SC779" s="5"/>
      <c r="SD779" s="5"/>
      <c r="SE779" s="5"/>
      <c r="SF779" s="5"/>
      <c r="SG779" s="5"/>
      <c r="SH779" s="5"/>
      <c r="SI779" s="5"/>
      <c r="SJ779" s="5"/>
      <c r="SK779" s="5"/>
      <c r="SL779" s="5"/>
      <c r="SM779" s="5"/>
      <c r="SN779" s="5"/>
      <c r="SO779" s="5"/>
      <c r="SP779" s="5"/>
      <c r="SQ779" s="5"/>
      <c r="SR779" s="5"/>
      <c r="SS779" s="5"/>
      <c r="ST779" s="5"/>
      <c r="SU779" s="5"/>
      <c r="SV779" s="5"/>
      <c r="SW779" s="5"/>
      <c r="SX779" s="5"/>
      <c r="SY779" s="5"/>
      <c r="SZ779" s="5"/>
      <c r="TA779" s="5"/>
      <c r="TB779" s="5"/>
      <c r="TC779" s="5"/>
      <c r="TD779" s="5"/>
      <c r="TE779" s="5"/>
      <c r="TF779" s="5"/>
      <c r="TG779" s="5"/>
      <c r="TH779" s="5"/>
      <c r="TI779" s="5"/>
      <c r="TJ779" s="5"/>
      <c r="TK779" s="5"/>
      <c r="TL779" s="5"/>
      <c r="TM779" s="5"/>
      <c r="TN779" s="5"/>
      <c r="TO779" s="5"/>
      <c r="TP779" s="5"/>
      <c r="TQ779" s="5"/>
      <c r="TR779" s="5"/>
      <c r="TS779" s="5"/>
      <c r="TT779" s="5"/>
      <c r="TU779" s="5"/>
      <c r="TV779" s="5"/>
      <c r="TW779" s="5"/>
      <c r="TX779" s="5"/>
      <c r="TY779" s="5"/>
      <c r="TZ779" s="5"/>
      <c r="UA779" s="5"/>
      <c r="UB779" s="5"/>
      <c r="UC779" s="5"/>
      <c r="UD779" s="5"/>
      <c r="UE779" s="5"/>
      <c r="UF779" s="5"/>
      <c r="UG779" s="5"/>
      <c r="UH779" s="5"/>
      <c r="UI779" s="5"/>
      <c r="UJ779" s="5"/>
      <c r="UK779" s="5"/>
      <c r="UL779" s="5"/>
      <c r="UM779" s="5"/>
      <c r="UN779" s="5"/>
      <c r="UO779" s="5"/>
      <c r="UP779" s="5"/>
      <c r="UQ779" s="5"/>
      <c r="UR779" s="5"/>
      <c r="US779" s="5"/>
      <c r="UT779" s="5"/>
      <c r="UU779" s="5"/>
      <c r="UV779" s="5"/>
      <c r="UW779" s="5"/>
      <c r="UX779" s="5"/>
      <c r="UY779" s="5"/>
      <c r="UZ779" s="5"/>
      <c r="VA779" s="5"/>
      <c r="VB779" s="5"/>
      <c r="VC779" s="5"/>
      <c r="VD779" s="5"/>
      <c r="VE779" s="5"/>
      <c r="VF779" s="5"/>
      <c r="VG779" s="5"/>
      <c r="VH779" s="5"/>
      <c r="VI779" s="5"/>
      <c r="VJ779" s="5"/>
      <c r="VK779" s="5"/>
      <c r="VL779" s="5"/>
      <c r="VM779" s="5"/>
      <c r="VN779" s="5"/>
      <c r="VO779" s="5"/>
      <c r="VP779" s="5"/>
      <c r="VQ779" s="5"/>
      <c r="VR779" s="5"/>
      <c r="VS779" s="5"/>
      <c r="VT779" s="5"/>
      <c r="VU779" s="5"/>
      <c r="VV779" s="5"/>
      <c r="VW779" s="5"/>
      <c r="VX779" s="5"/>
      <c r="VY779" s="5"/>
      <c r="VZ779" s="5"/>
      <c r="WA779" s="5"/>
      <c r="WB779" s="5"/>
      <c r="WC779" s="5"/>
      <c r="WD779" s="5"/>
      <c r="WE779" s="5"/>
      <c r="WF779" s="5"/>
      <c r="WG779" s="5"/>
      <c r="WH779" s="5"/>
      <c r="WI779" s="5"/>
      <c r="WJ779" s="5"/>
      <c r="WK779" s="5"/>
      <c r="WL779" s="5"/>
      <c r="WM779" s="5"/>
      <c r="WN779" s="5"/>
      <c r="WO779" s="5"/>
      <c r="WP779" s="5"/>
      <c r="WQ779" s="5"/>
      <c r="WR779" s="5"/>
      <c r="WS779" s="5"/>
      <c r="WT779" s="5"/>
      <c r="WU779" s="5"/>
      <c r="WV779" s="5"/>
      <c r="WW779" s="5"/>
      <c r="WX779" s="5"/>
      <c r="WY779" s="5"/>
      <c r="WZ779" s="5"/>
      <c r="XA779" s="5"/>
      <c r="XB779" s="5"/>
      <c r="XC779" s="5"/>
      <c r="XD779" s="5"/>
      <c r="XE779" s="5"/>
      <c r="XF779" s="5"/>
      <c r="XG779" s="5"/>
      <c r="XH779" s="5"/>
      <c r="XI779" s="5"/>
      <c r="XJ779" s="5"/>
      <c r="XK779" s="5"/>
      <c r="XL779" s="5"/>
      <c r="XM779" s="5"/>
      <c r="XN779" s="5"/>
      <c r="XO779" s="5"/>
      <c r="XP779" s="5"/>
      <c r="XQ779" s="5"/>
      <c r="XR779" s="5"/>
      <c r="XS779" s="5"/>
      <c r="XT779" s="5"/>
      <c r="XU779" s="5"/>
      <c r="XV779" s="5"/>
      <c r="XW779" s="5"/>
    </row>
    <row r="780" spans="39:647" x14ac:dyDescent="0.45">
      <c r="AM780" s="5"/>
      <c r="AN780" s="5"/>
      <c r="AO780" s="5"/>
      <c r="AP780" s="5"/>
      <c r="AQ780" s="5"/>
      <c r="AR780" s="5"/>
      <c r="AS780" s="5"/>
      <c r="AT780" s="5"/>
      <c r="AU780" s="5"/>
      <c r="AV780" s="5"/>
      <c r="AW780" s="5"/>
      <c r="AX780" s="5"/>
      <c r="AY780" s="5"/>
      <c r="AZ780" s="5"/>
      <c r="BA780" s="5"/>
      <c r="BB780" s="5"/>
      <c r="BC780" s="5"/>
      <c r="BD780" s="5"/>
      <c r="BE780" s="5"/>
      <c r="BF780" s="5"/>
      <c r="BG780" s="5"/>
      <c r="BH780" s="5"/>
      <c r="BI780" s="5"/>
      <c r="BJ780" s="5"/>
      <c r="BK780" s="5"/>
      <c r="BL780" s="5"/>
      <c r="BM780" s="5"/>
      <c r="BN780" s="5"/>
      <c r="BO780" s="5"/>
      <c r="BP780" s="5"/>
      <c r="BQ780" s="5"/>
      <c r="BR780" s="5"/>
      <c r="BS780" s="5"/>
      <c r="BT780" s="5"/>
      <c r="BU780" s="5"/>
      <c r="BV780" s="5"/>
      <c r="BW780" s="5"/>
      <c r="BX780" s="5"/>
      <c r="BY780" s="5"/>
      <c r="BZ780" s="5"/>
      <c r="CA780" s="5"/>
      <c r="CB780" s="5"/>
      <c r="CC780" s="5"/>
      <c r="CD780" s="5"/>
      <c r="CE780" s="5"/>
      <c r="CF780" s="5"/>
      <c r="CG780" s="5"/>
      <c r="CH780" s="5"/>
      <c r="CI780" s="5"/>
      <c r="CJ780" s="5"/>
      <c r="CK780" s="5"/>
      <c r="CL780" s="5"/>
      <c r="CM780" s="5"/>
      <c r="CN780" s="5"/>
      <c r="CO780" s="5"/>
      <c r="CP780" s="5"/>
      <c r="CQ780" s="5"/>
      <c r="CR780" s="5"/>
      <c r="CS780" s="5"/>
      <c r="CT780" s="5"/>
      <c r="CU780" s="5"/>
      <c r="CV780" s="5"/>
      <c r="CW780" s="5"/>
      <c r="CX780" s="5"/>
      <c r="CY780" s="5"/>
      <c r="CZ780" s="5"/>
      <c r="DA780" s="5"/>
      <c r="DB780" s="5"/>
      <c r="DC780" s="5"/>
      <c r="DD780" s="5"/>
      <c r="DE780" s="5"/>
      <c r="DF780" s="5"/>
      <c r="DG780" s="5"/>
      <c r="DH780" s="5"/>
      <c r="DI780" s="5"/>
      <c r="DJ780" s="5"/>
      <c r="DK780" s="5"/>
      <c r="DL780" s="5"/>
      <c r="DM780" s="5"/>
      <c r="DN780" s="5"/>
      <c r="DO780" s="5"/>
      <c r="DP780" s="5"/>
      <c r="DQ780" s="5"/>
      <c r="DR780" s="5"/>
      <c r="DS780" s="5"/>
      <c r="DT780" s="5"/>
      <c r="DU780" s="5"/>
      <c r="DV780" s="5"/>
      <c r="DW780" s="5"/>
      <c r="DX780" s="5"/>
      <c r="DY780" s="5"/>
      <c r="DZ780" s="5"/>
      <c r="EA780" s="5"/>
      <c r="EB780" s="5"/>
      <c r="EC780" s="5"/>
      <c r="ED780" s="5"/>
      <c r="EE780" s="5"/>
      <c r="EF780" s="5"/>
      <c r="EG780" s="5"/>
      <c r="EH780" s="5"/>
      <c r="EI780" s="5"/>
      <c r="EJ780" s="5"/>
      <c r="EK780" s="5"/>
      <c r="EL780" s="5"/>
      <c r="EM780" s="5"/>
      <c r="EN780" s="5"/>
      <c r="EO780" s="5"/>
      <c r="EP780" s="5"/>
      <c r="EQ780" s="5"/>
      <c r="ER780" s="5"/>
      <c r="ES780" s="5"/>
      <c r="ET780" s="5"/>
      <c r="EU780" s="5"/>
      <c r="EV780" s="5"/>
      <c r="EW780" s="5"/>
      <c r="EX780" s="5"/>
      <c r="EY780" s="5"/>
      <c r="EZ780" s="5"/>
      <c r="FA780" s="5"/>
      <c r="FB780" s="5"/>
      <c r="FC780" s="5"/>
      <c r="FD780" s="5"/>
      <c r="FE780" s="5"/>
      <c r="FF780" s="5"/>
      <c r="FG780" s="5"/>
      <c r="FH780" s="5"/>
      <c r="FI780" s="5"/>
      <c r="FJ780" s="5"/>
      <c r="FK780" s="5"/>
      <c r="FL780" s="5"/>
      <c r="FM780" s="5"/>
      <c r="FN780" s="5"/>
      <c r="FO780" s="5"/>
      <c r="FP780" s="5"/>
      <c r="FQ780" s="5"/>
      <c r="FR780" s="5"/>
      <c r="FS780" s="5"/>
      <c r="FT780" s="5"/>
      <c r="FU780" s="5"/>
      <c r="FV780" s="5"/>
      <c r="FW780" s="5"/>
      <c r="FX780" s="5"/>
      <c r="FY780" s="5"/>
      <c r="FZ780" s="5"/>
      <c r="GA780" s="5"/>
      <c r="GB780" s="5"/>
      <c r="GC780" s="5"/>
      <c r="GD780" s="5"/>
      <c r="GE780" s="5"/>
      <c r="GF780" s="5"/>
      <c r="GG780" s="5"/>
      <c r="GH780" s="5"/>
      <c r="GI780" s="5"/>
      <c r="GJ780" s="5"/>
      <c r="GK780" s="5"/>
      <c r="GL780" s="5"/>
      <c r="GM780" s="5"/>
      <c r="GN780" s="5"/>
      <c r="GO780" s="5"/>
      <c r="GP780" s="5"/>
      <c r="GQ780" s="5"/>
      <c r="GR780" s="5"/>
      <c r="GS780" s="5"/>
      <c r="GT780" s="5"/>
      <c r="GU780" s="5"/>
      <c r="GV780" s="5"/>
      <c r="GW780" s="5"/>
      <c r="GX780" s="5"/>
      <c r="GY780" s="5"/>
      <c r="GZ780" s="5"/>
      <c r="HA780" s="5"/>
      <c r="HB780" s="5"/>
      <c r="HC780" s="5"/>
      <c r="HD780" s="5"/>
      <c r="HE780" s="5"/>
      <c r="HF780" s="5"/>
      <c r="HG780" s="5"/>
      <c r="HH780" s="5"/>
      <c r="HI780" s="5"/>
      <c r="HJ780" s="5"/>
      <c r="HK780" s="5"/>
      <c r="HL780" s="5"/>
      <c r="HM780" s="5"/>
      <c r="HN780" s="5"/>
      <c r="HO780" s="5"/>
      <c r="HP780" s="5"/>
      <c r="HQ780" s="5"/>
      <c r="HR780" s="5"/>
      <c r="HS780" s="5"/>
      <c r="HT780" s="5"/>
      <c r="HU780" s="5"/>
      <c r="HV780" s="5"/>
      <c r="HW780" s="5"/>
      <c r="HX780" s="5"/>
      <c r="HY780" s="5"/>
      <c r="HZ780" s="5"/>
      <c r="IA780" s="5"/>
      <c r="IB780" s="5"/>
      <c r="IC780" s="5"/>
      <c r="ID780" s="5"/>
      <c r="IE780" s="5"/>
      <c r="IF780" s="5"/>
      <c r="IG780" s="5"/>
      <c r="IH780" s="5"/>
      <c r="II780" s="5"/>
      <c r="IJ780" s="5"/>
      <c r="IK780" s="5"/>
      <c r="IL780" s="5"/>
      <c r="IM780" s="5"/>
      <c r="IN780" s="5"/>
      <c r="IO780" s="5"/>
      <c r="IP780" s="5"/>
      <c r="IQ780" s="5"/>
      <c r="IR780" s="5"/>
      <c r="IS780" s="5"/>
      <c r="IT780" s="5"/>
      <c r="IU780" s="5"/>
      <c r="IV780" s="5"/>
      <c r="IW780" s="5"/>
      <c r="IX780" s="5"/>
      <c r="IY780" s="5"/>
      <c r="IZ780" s="5"/>
      <c r="JA780" s="5"/>
      <c r="JB780" s="5"/>
      <c r="JC780" s="5"/>
      <c r="JD780" s="5"/>
      <c r="JE780" s="5"/>
      <c r="JF780" s="5"/>
      <c r="JG780" s="5"/>
      <c r="JH780" s="5"/>
      <c r="JI780" s="5"/>
      <c r="JJ780" s="5"/>
      <c r="JK780" s="5"/>
      <c r="JL780" s="5"/>
      <c r="JM780" s="5"/>
      <c r="JN780" s="5"/>
      <c r="JO780" s="5"/>
      <c r="JP780" s="5"/>
      <c r="JQ780" s="5"/>
      <c r="JR780" s="5"/>
      <c r="JS780" s="5"/>
      <c r="JT780" s="5"/>
      <c r="JU780" s="5"/>
      <c r="JV780" s="5"/>
      <c r="JW780" s="5"/>
      <c r="JX780" s="5"/>
      <c r="JY780" s="5"/>
      <c r="JZ780" s="5"/>
      <c r="KA780" s="5"/>
      <c r="KB780" s="5"/>
      <c r="KC780" s="5"/>
      <c r="KD780" s="5"/>
      <c r="KE780" s="5"/>
      <c r="KF780" s="5"/>
      <c r="KG780" s="5"/>
      <c r="KH780" s="5"/>
      <c r="KI780" s="5"/>
      <c r="KJ780" s="5"/>
      <c r="KK780" s="5"/>
      <c r="KL780" s="5"/>
      <c r="KM780" s="5"/>
      <c r="KN780" s="5"/>
      <c r="KO780" s="5"/>
      <c r="KP780" s="5"/>
      <c r="KQ780" s="5"/>
      <c r="KR780" s="5"/>
      <c r="KS780" s="5"/>
      <c r="KT780" s="5"/>
      <c r="KU780" s="5"/>
      <c r="KV780" s="5"/>
      <c r="KW780" s="5"/>
      <c r="KX780" s="5"/>
      <c r="KY780" s="5"/>
      <c r="KZ780" s="5"/>
      <c r="LA780" s="5"/>
      <c r="LB780" s="5"/>
      <c r="LC780" s="5"/>
      <c r="LD780" s="5"/>
      <c r="LE780" s="5"/>
      <c r="LF780" s="5"/>
      <c r="LG780" s="5"/>
      <c r="LH780" s="5"/>
      <c r="LI780" s="5"/>
      <c r="LJ780" s="5"/>
      <c r="LK780" s="5"/>
      <c r="LL780" s="5"/>
      <c r="LM780" s="5"/>
      <c r="LN780" s="5"/>
      <c r="LO780" s="5"/>
      <c r="LP780" s="5"/>
      <c r="LQ780" s="5"/>
      <c r="LR780" s="5"/>
      <c r="LS780" s="5"/>
      <c r="LT780" s="5"/>
      <c r="LU780" s="5"/>
      <c r="LV780" s="5"/>
      <c r="LW780" s="5"/>
      <c r="LX780" s="5"/>
      <c r="LY780" s="5"/>
      <c r="LZ780" s="5"/>
      <c r="MA780" s="5"/>
      <c r="MB780" s="5"/>
      <c r="MC780" s="5"/>
      <c r="MD780" s="5"/>
      <c r="ME780" s="5"/>
      <c r="MF780" s="5"/>
      <c r="MG780" s="5"/>
      <c r="MH780" s="5"/>
      <c r="MI780" s="5"/>
      <c r="MJ780" s="5"/>
      <c r="MK780" s="5"/>
      <c r="ML780" s="5"/>
      <c r="MM780" s="5"/>
      <c r="MN780" s="5"/>
      <c r="MO780" s="5"/>
      <c r="MP780" s="5"/>
      <c r="MQ780" s="5"/>
      <c r="MR780" s="5"/>
      <c r="MS780" s="5"/>
      <c r="MT780" s="5"/>
      <c r="MU780" s="5"/>
      <c r="MV780" s="5"/>
      <c r="MW780" s="5"/>
      <c r="MX780" s="5"/>
      <c r="MY780" s="5"/>
      <c r="MZ780" s="5"/>
      <c r="NA780" s="5"/>
      <c r="NB780" s="5"/>
      <c r="NC780" s="5"/>
      <c r="ND780" s="5"/>
      <c r="NE780" s="5"/>
      <c r="NF780" s="5"/>
      <c r="NG780" s="5"/>
      <c r="NH780" s="5"/>
      <c r="NI780" s="5"/>
      <c r="NJ780" s="5"/>
      <c r="NK780" s="5"/>
      <c r="NL780" s="5"/>
      <c r="NM780" s="5"/>
      <c r="NN780" s="5"/>
      <c r="NO780" s="5"/>
      <c r="NP780" s="5"/>
      <c r="NQ780" s="5"/>
      <c r="NR780" s="5"/>
      <c r="NS780" s="5"/>
      <c r="NT780" s="5"/>
      <c r="NU780" s="5"/>
      <c r="NV780" s="5"/>
      <c r="NW780" s="5"/>
      <c r="NX780" s="5"/>
      <c r="NY780" s="5"/>
      <c r="NZ780" s="5"/>
      <c r="OA780" s="5"/>
      <c r="OB780" s="5"/>
      <c r="OC780" s="5"/>
      <c r="OD780" s="5"/>
      <c r="OE780" s="5"/>
      <c r="OF780" s="5"/>
      <c r="OG780" s="5"/>
      <c r="OH780" s="5"/>
      <c r="OI780" s="5"/>
      <c r="OJ780" s="5"/>
      <c r="OK780" s="5"/>
      <c r="OL780" s="5"/>
      <c r="OM780" s="5"/>
      <c r="ON780" s="5"/>
      <c r="OO780" s="5"/>
      <c r="OP780" s="5"/>
      <c r="OQ780" s="5"/>
      <c r="OR780" s="5"/>
      <c r="OS780" s="5"/>
      <c r="OT780" s="5"/>
      <c r="OU780" s="5"/>
      <c r="OV780" s="5"/>
      <c r="OW780" s="5"/>
      <c r="OX780" s="5"/>
      <c r="OY780" s="5"/>
      <c r="OZ780" s="5"/>
      <c r="PA780" s="5"/>
      <c r="PB780" s="5"/>
      <c r="PC780" s="5"/>
      <c r="PD780" s="5"/>
      <c r="PE780" s="5"/>
      <c r="PF780" s="5"/>
      <c r="PG780" s="5"/>
      <c r="PH780" s="5"/>
      <c r="PI780" s="5"/>
      <c r="PJ780" s="5"/>
      <c r="PK780" s="5"/>
      <c r="PL780" s="5"/>
      <c r="PM780" s="5"/>
      <c r="PN780" s="5"/>
      <c r="PO780" s="5"/>
      <c r="PP780" s="5"/>
      <c r="PQ780" s="5"/>
      <c r="PR780" s="5"/>
      <c r="PS780" s="5"/>
      <c r="PT780" s="5"/>
      <c r="PU780" s="5"/>
      <c r="PV780" s="5"/>
      <c r="PW780" s="5"/>
      <c r="PX780" s="5"/>
      <c r="PY780" s="5"/>
      <c r="PZ780" s="5"/>
      <c r="QA780" s="5"/>
      <c r="QB780" s="5"/>
      <c r="QC780" s="5"/>
      <c r="QD780" s="5"/>
      <c r="QE780" s="5"/>
      <c r="QF780" s="5"/>
      <c r="QG780" s="5"/>
      <c r="QH780" s="5"/>
      <c r="QI780" s="5"/>
      <c r="QJ780" s="5"/>
      <c r="QK780" s="5"/>
      <c r="QL780" s="5"/>
      <c r="QM780" s="5"/>
      <c r="QN780" s="5"/>
      <c r="QO780" s="5"/>
      <c r="QP780" s="5"/>
      <c r="QQ780" s="5"/>
      <c r="QR780" s="5"/>
      <c r="QS780" s="5"/>
      <c r="QT780" s="5"/>
      <c r="QU780" s="5"/>
      <c r="QV780" s="5"/>
      <c r="QW780" s="5"/>
      <c r="QX780" s="5"/>
      <c r="QY780" s="5"/>
      <c r="QZ780" s="5"/>
      <c r="RA780" s="5"/>
      <c r="RB780" s="5"/>
      <c r="RC780" s="5"/>
      <c r="RD780" s="5"/>
      <c r="RE780" s="5"/>
      <c r="RF780" s="5"/>
      <c r="RG780" s="5"/>
      <c r="RH780" s="5"/>
      <c r="RI780" s="5"/>
      <c r="RJ780" s="5"/>
      <c r="RK780" s="5"/>
      <c r="RL780" s="5"/>
      <c r="RM780" s="5"/>
      <c r="RN780" s="5"/>
      <c r="RO780" s="5"/>
      <c r="RP780" s="5"/>
      <c r="RQ780" s="5"/>
      <c r="RR780" s="5"/>
      <c r="RS780" s="5"/>
      <c r="RT780" s="5"/>
      <c r="RU780" s="5"/>
      <c r="RV780" s="5"/>
      <c r="RW780" s="5"/>
      <c r="RX780" s="5"/>
      <c r="RY780" s="5"/>
      <c r="RZ780" s="5"/>
      <c r="SA780" s="5"/>
      <c r="SB780" s="5"/>
      <c r="SC780" s="5"/>
      <c r="SD780" s="5"/>
      <c r="SE780" s="5"/>
      <c r="SF780" s="5"/>
      <c r="SG780" s="5"/>
      <c r="SH780" s="5"/>
      <c r="SI780" s="5"/>
      <c r="SJ780" s="5"/>
      <c r="SK780" s="5"/>
      <c r="SL780" s="5"/>
      <c r="SM780" s="5"/>
      <c r="SN780" s="5"/>
      <c r="SO780" s="5"/>
      <c r="SP780" s="5"/>
      <c r="SQ780" s="5"/>
      <c r="SR780" s="5"/>
      <c r="SS780" s="5"/>
      <c r="ST780" s="5"/>
      <c r="SU780" s="5"/>
      <c r="SV780" s="5"/>
      <c r="SW780" s="5"/>
      <c r="SX780" s="5"/>
      <c r="SY780" s="5"/>
      <c r="SZ780" s="5"/>
      <c r="TA780" s="5"/>
      <c r="TB780" s="5"/>
      <c r="TC780" s="5"/>
      <c r="TD780" s="5"/>
      <c r="TE780" s="5"/>
      <c r="TF780" s="5"/>
      <c r="TG780" s="5"/>
      <c r="TH780" s="5"/>
      <c r="TI780" s="5"/>
      <c r="TJ780" s="5"/>
      <c r="TK780" s="5"/>
      <c r="TL780" s="5"/>
      <c r="TM780" s="5"/>
      <c r="TN780" s="5"/>
      <c r="TO780" s="5"/>
      <c r="TP780" s="5"/>
      <c r="TQ780" s="5"/>
      <c r="TR780" s="5"/>
      <c r="TS780" s="5"/>
      <c r="TT780" s="5"/>
      <c r="TU780" s="5"/>
      <c r="TV780" s="5"/>
      <c r="TW780" s="5"/>
      <c r="TX780" s="5"/>
      <c r="TY780" s="5"/>
      <c r="TZ780" s="5"/>
      <c r="UA780" s="5"/>
      <c r="UB780" s="5"/>
      <c r="UC780" s="5"/>
      <c r="UD780" s="5"/>
      <c r="UE780" s="5"/>
      <c r="UF780" s="5"/>
      <c r="UG780" s="5"/>
      <c r="UH780" s="5"/>
      <c r="UI780" s="5"/>
      <c r="UJ780" s="5"/>
      <c r="UK780" s="5"/>
      <c r="UL780" s="5"/>
      <c r="UM780" s="5"/>
      <c r="UN780" s="5"/>
      <c r="UO780" s="5"/>
      <c r="UP780" s="5"/>
      <c r="UQ780" s="5"/>
      <c r="UR780" s="5"/>
      <c r="US780" s="5"/>
      <c r="UT780" s="5"/>
      <c r="UU780" s="5"/>
      <c r="UV780" s="5"/>
      <c r="UW780" s="5"/>
      <c r="UX780" s="5"/>
      <c r="UY780" s="5"/>
      <c r="UZ780" s="5"/>
      <c r="VA780" s="5"/>
      <c r="VB780" s="5"/>
      <c r="VC780" s="5"/>
      <c r="VD780" s="5"/>
      <c r="VE780" s="5"/>
      <c r="VF780" s="5"/>
      <c r="VG780" s="5"/>
      <c r="VH780" s="5"/>
      <c r="VI780" s="5"/>
      <c r="VJ780" s="5"/>
      <c r="VK780" s="5"/>
      <c r="VL780" s="5"/>
      <c r="VM780" s="5"/>
      <c r="VN780" s="5"/>
      <c r="VO780" s="5"/>
      <c r="VP780" s="5"/>
      <c r="VQ780" s="5"/>
      <c r="VR780" s="5"/>
      <c r="VS780" s="5"/>
      <c r="VT780" s="5"/>
      <c r="VU780" s="5"/>
      <c r="VV780" s="5"/>
      <c r="VW780" s="5"/>
      <c r="VX780" s="5"/>
      <c r="VY780" s="5"/>
      <c r="VZ780" s="5"/>
      <c r="WA780" s="5"/>
      <c r="WB780" s="5"/>
      <c r="WC780" s="5"/>
      <c r="WD780" s="5"/>
      <c r="WE780" s="5"/>
      <c r="WF780" s="5"/>
      <c r="WG780" s="5"/>
      <c r="WH780" s="5"/>
      <c r="WI780" s="5"/>
      <c r="WJ780" s="5"/>
      <c r="WK780" s="5"/>
      <c r="WL780" s="5"/>
      <c r="WM780" s="5"/>
      <c r="WN780" s="5"/>
      <c r="WO780" s="5"/>
      <c r="WP780" s="5"/>
      <c r="WQ780" s="5"/>
      <c r="WR780" s="5"/>
      <c r="WS780" s="5"/>
      <c r="WT780" s="5"/>
      <c r="WU780" s="5"/>
      <c r="WV780" s="5"/>
      <c r="WW780" s="5"/>
      <c r="WX780" s="5"/>
      <c r="WY780" s="5"/>
      <c r="WZ780" s="5"/>
      <c r="XA780" s="5"/>
      <c r="XB780" s="5"/>
      <c r="XC780" s="5"/>
      <c r="XD780" s="5"/>
      <c r="XE780" s="5"/>
      <c r="XF780" s="5"/>
      <c r="XG780" s="5"/>
      <c r="XH780" s="5"/>
      <c r="XI780" s="5"/>
      <c r="XJ780" s="5"/>
      <c r="XK780" s="5"/>
      <c r="XL780" s="5"/>
      <c r="XM780" s="5"/>
      <c r="XN780" s="5"/>
      <c r="XO780" s="5"/>
      <c r="XP780" s="5"/>
      <c r="XQ780" s="5"/>
      <c r="XR780" s="5"/>
      <c r="XS780" s="5"/>
      <c r="XT780" s="5"/>
      <c r="XU780" s="5"/>
      <c r="XV780" s="5"/>
      <c r="XW780" s="5"/>
    </row>
    <row r="781" spans="39:647" x14ac:dyDescent="0.45">
      <c r="AM781" s="5"/>
      <c r="AN781" s="5"/>
      <c r="AO781" s="5"/>
      <c r="AP781" s="5"/>
      <c r="AQ781" s="5"/>
      <c r="AR781" s="5"/>
      <c r="AS781" s="5"/>
      <c r="AT781" s="5"/>
      <c r="AU781" s="5"/>
      <c r="AV781" s="5"/>
      <c r="AW781" s="5"/>
      <c r="AX781" s="5"/>
      <c r="AY781" s="5"/>
      <c r="AZ781" s="5"/>
      <c r="BA781" s="5"/>
      <c r="BB781" s="5"/>
      <c r="BC781" s="5"/>
      <c r="BD781" s="5"/>
      <c r="BE781" s="5"/>
      <c r="BF781" s="5"/>
      <c r="BG781" s="5"/>
      <c r="BH781" s="5"/>
      <c r="BI781" s="5"/>
      <c r="BJ781" s="5"/>
      <c r="BK781" s="5"/>
      <c r="BL781" s="5"/>
      <c r="BM781" s="5"/>
      <c r="BN781" s="5"/>
      <c r="BO781" s="5"/>
      <c r="BP781" s="5"/>
      <c r="BQ781" s="5"/>
      <c r="BR781" s="5"/>
      <c r="BS781" s="5"/>
      <c r="BT781" s="5"/>
      <c r="BU781" s="5"/>
      <c r="BV781" s="5"/>
      <c r="BW781" s="5"/>
      <c r="BX781" s="5"/>
      <c r="BY781" s="5"/>
      <c r="BZ781" s="5"/>
      <c r="CA781" s="5"/>
      <c r="CB781" s="5"/>
      <c r="CC781" s="5"/>
      <c r="CD781" s="5"/>
      <c r="CE781" s="5"/>
      <c r="CF781" s="5"/>
      <c r="CG781" s="5"/>
      <c r="CH781" s="5"/>
      <c r="CI781" s="5"/>
      <c r="CJ781" s="5"/>
      <c r="CK781" s="5"/>
      <c r="CL781" s="5"/>
      <c r="CM781" s="5"/>
      <c r="CN781" s="5"/>
      <c r="CO781" s="5"/>
      <c r="CP781" s="5"/>
      <c r="CQ781" s="5"/>
      <c r="CR781" s="5"/>
      <c r="CS781" s="5"/>
      <c r="CT781" s="5"/>
      <c r="CU781" s="5"/>
      <c r="CV781" s="5"/>
      <c r="CW781" s="5"/>
      <c r="CX781" s="5"/>
      <c r="CY781" s="5"/>
      <c r="CZ781" s="5"/>
      <c r="DA781" s="5"/>
      <c r="DB781" s="5"/>
      <c r="DC781" s="5"/>
      <c r="DD781" s="5"/>
      <c r="DE781" s="5"/>
      <c r="DF781" s="5"/>
      <c r="DG781" s="5"/>
      <c r="DH781" s="5"/>
      <c r="DI781" s="5"/>
      <c r="DJ781" s="5"/>
      <c r="DK781" s="5"/>
      <c r="DL781" s="5"/>
      <c r="DM781" s="5"/>
      <c r="DN781" s="5"/>
      <c r="DO781" s="5"/>
      <c r="DP781" s="5"/>
      <c r="DQ781" s="5"/>
      <c r="DR781" s="5"/>
      <c r="DS781" s="5"/>
      <c r="DT781" s="5"/>
      <c r="DU781" s="5"/>
      <c r="DV781" s="5"/>
      <c r="DW781" s="5"/>
      <c r="DX781" s="5"/>
      <c r="DY781" s="5"/>
      <c r="DZ781" s="5"/>
      <c r="EA781" s="5"/>
      <c r="EB781" s="5"/>
      <c r="EC781" s="5"/>
      <c r="ED781" s="5"/>
      <c r="EE781" s="5"/>
      <c r="EF781" s="5"/>
      <c r="EG781" s="5"/>
      <c r="EH781" s="5"/>
      <c r="EI781" s="5"/>
      <c r="EJ781" s="5"/>
      <c r="EK781" s="5"/>
      <c r="EL781" s="5"/>
      <c r="EM781" s="5"/>
      <c r="EN781" s="5"/>
      <c r="EO781" s="5"/>
      <c r="EP781" s="5"/>
      <c r="EQ781" s="5"/>
      <c r="ER781" s="5"/>
      <c r="ES781" s="5"/>
      <c r="ET781" s="5"/>
      <c r="EU781" s="5"/>
      <c r="EV781" s="5"/>
      <c r="EW781" s="5"/>
      <c r="EX781" s="5"/>
      <c r="EY781" s="5"/>
      <c r="EZ781" s="5"/>
      <c r="FA781" s="5"/>
      <c r="FB781" s="5"/>
      <c r="FC781" s="5"/>
      <c r="FD781" s="5"/>
      <c r="FE781" s="5"/>
      <c r="FF781" s="5"/>
      <c r="FG781" s="5"/>
      <c r="FH781" s="5"/>
      <c r="FI781" s="5"/>
      <c r="FJ781" s="5"/>
      <c r="FK781" s="5"/>
      <c r="FL781" s="5"/>
      <c r="FM781" s="5"/>
      <c r="FN781" s="5"/>
      <c r="FO781" s="5"/>
      <c r="FP781" s="5"/>
      <c r="FQ781" s="5"/>
      <c r="FR781" s="5"/>
      <c r="FS781" s="5"/>
      <c r="FT781" s="5"/>
      <c r="FU781" s="5"/>
      <c r="FV781" s="5"/>
      <c r="FW781" s="5"/>
      <c r="FX781" s="5"/>
      <c r="FY781" s="5"/>
      <c r="FZ781" s="5"/>
      <c r="GA781" s="5"/>
      <c r="GB781" s="5"/>
      <c r="GC781" s="5"/>
      <c r="GD781" s="5"/>
      <c r="GE781" s="5"/>
      <c r="GF781" s="5"/>
      <c r="GG781" s="5"/>
      <c r="GH781" s="5"/>
      <c r="GI781" s="5"/>
      <c r="GJ781" s="5"/>
      <c r="GK781" s="5"/>
      <c r="GL781" s="5"/>
      <c r="GM781" s="5"/>
      <c r="GN781" s="5"/>
      <c r="GO781" s="5"/>
      <c r="GP781" s="5"/>
      <c r="GQ781" s="5"/>
      <c r="GR781" s="5"/>
      <c r="GS781" s="5"/>
      <c r="GT781" s="5"/>
      <c r="GU781" s="5"/>
      <c r="GV781" s="5"/>
      <c r="GW781" s="5"/>
      <c r="GX781" s="5"/>
      <c r="GY781" s="5"/>
      <c r="GZ781" s="5"/>
      <c r="HA781" s="5"/>
      <c r="HB781" s="5"/>
      <c r="HC781" s="5"/>
      <c r="HD781" s="5"/>
      <c r="HE781" s="5"/>
      <c r="HF781" s="5"/>
      <c r="HG781" s="5"/>
      <c r="HH781" s="5"/>
      <c r="HI781" s="5"/>
      <c r="HJ781" s="5"/>
      <c r="HK781" s="5"/>
      <c r="HL781" s="5"/>
      <c r="HM781" s="5"/>
      <c r="HN781" s="5"/>
      <c r="HO781" s="5"/>
      <c r="HP781" s="5"/>
      <c r="HQ781" s="5"/>
      <c r="HR781" s="5"/>
      <c r="HS781" s="5"/>
      <c r="HT781" s="5"/>
      <c r="HU781" s="5"/>
      <c r="HV781" s="5"/>
      <c r="HW781" s="5"/>
      <c r="HX781" s="5"/>
      <c r="HY781" s="5"/>
      <c r="HZ781" s="5"/>
      <c r="IA781" s="5"/>
      <c r="IB781" s="5"/>
      <c r="IC781" s="5"/>
      <c r="ID781" s="5"/>
      <c r="IE781" s="5"/>
      <c r="IF781" s="5"/>
      <c r="IG781" s="5"/>
      <c r="IH781" s="5"/>
      <c r="II781" s="5"/>
      <c r="IJ781" s="5"/>
      <c r="IK781" s="5"/>
      <c r="IL781" s="5"/>
      <c r="IM781" s="5"/>
      <c r="IN781" s="5"/>
      <c r="IO781" s="5"/>
      <c r="IP781" s="5"/>
      <c r="IQ781" s="5"/>
      <c r="IR781" s="5"/>
      <c r="IS781" s="5"/>
      <c r="IT781" s="5"/>
      <c r="IU781" s="5"/>
      <c r="IV781" s="5"/>
      <c r="IW781" s="5"/>
      <c r="IX781" s="5"/>
      <c r="IY781" s="5"/>
      <c r="IZ781" s="5"/>
      <c r="JA781" s="5"/>
      <c r="JB781" s="5"/>
      <c r="JC781" s="5"/>
      <c r="JD781" s="5"/>
      <c r="JE781" s="5"/>
      <c r="JF781" s="5"/>
      <c r="JG781" s="5"/>
      <c r="JH781" s="5"/>
      <c r="JI781" s="5"/>
      <c r="JJ781" s="5"/>
      <c r="JK781" s="5"/>
      <c r="JL781" s="5"/>
      <c r="JM781" s="5"/>
      <c r="JN781" s="5"/>
      <c r="JO781" s="5"/>
      <c r="JP781" s="5"/>
      <c r="JQ781" s="5"/>
      <c r="JR781" s="5"/>
      <c r="JS781" s="5"/>
      <c r="JT781" s="5"/>
      <c r="JU781" s="5"/>
      <c r="JV781" s="5"/>
      <c r="JW781" s="5"/>
      <c r="JX781" s="5"/>
      <c r="JY781" s="5"/>
      <c r="JZ781" s="5"/>
      <c r="KA781" s="5"/>
      <c r="KB781" s="5"/>
      <c r="KC781" s="5"/>
      <c r="KD781" s="5"/>
      <c r="KE781" s="5"/>
      <c r="KF781" s="5"/>
      <c r="KG781" s="5"/>
      <c r="KH781" s="5"/>
      <c r="KI781" s="5"/>
      <c r="KJ781" s="5"/>
      <c r="KK781" s="5"/>
      <c r="KL781" s="5"/>
      <c r="KM781" s="5"/>
      <c r="KN781" s="5"/>
      <c r="KO781" s="5"/>
      <c r="KP781" s="5"/>
      <c r="KQ781" s="5"/>
      <c r="KR781" s="5"/>
      <c r="KS781" s="5"/>
      <c r="KT781" s="5"/>
      <c r="KU781" s="5"/>
      <c r="KV781" s="5"/>
      <c r="KW781" s="5"/>
      <c r="KX781" s="5"/>
      <c r="KY781" s="5"/>
      <c r="KZ781" s="5"/>
      <c r="LA781" s="5"/>
      <c r="LB781" s="5"/>
      <c r="LC781" s="5"/>
      <c r="LD781" s="5"/>
      <c r="LE781" s="5"/>
      <c r="LF781" s="5"/>
      <c r="LG781" s="5"/>
      <c r="LH781" s="5"/>
      <c r="LI781" s="5"/>
      <c r="LJ781" s="5"/>
      <c r="LK781" s="5"/>
      <c r="LL781" s="5"/>
      <c r="LM781" s="5"/>
      <c r="LN781" s="5"/>
      <c r="LO781" s="5"/>
      <c r="LP781" s="5"/>
      <c r="LQ781" s="5"/>
      <c r="LR781" s="5"/>
      <c r="LS781" s="5"/>
      <c r="LT781" s="5"/>
      <c r="LU781" s="5"/>
      <c r="LV781" s="5"/>
      <c r="LW781" s="5"/>
      <c r="LX781" s="5"/>
      <c r="LY781" s="5"/>
      <c r="LZ781" s="5"/>
      <c r="MA781" s="5"/>
      <c r="MB781" s="5"/>
      <c r="MC781" s="5"/>
      <c r="MD781" s="5"/>
      <c r="ME781" s="5"/>
      <c r="MF781" s="5"/>
      <c r="MG781" s="5"/>
      <c r="MH781" s="5"/>
      <c r="MI781" s="5"/>
      <c r="MJ781" s="5"/>
      <c r="MK781" s="5"/>
      <c r="ML781" s="5"/>
      <c r="MM781" s="5"/>
      <c r="MN781" s="5"/>
      <c r="MO781" s="5"/>
      <c r="MP781" s="5"/>
      <c r="MQ781" s="5"/>
      <c r="MR781" s="5"/>
      <c r="MS781" s="5"/>
      <c r="MT781" s="5"/>
      <c r="MU781" s="5"/>
      <c r="MV781" s="5"/>
      <c r="MW781" s="5"/>
      <c r="MX781" s="5"/>
      <c r="MY781" s="5"/>
      <c r="MZ781" s="5"/>
      <c r="NA781" s="5"/>
      <c r="NB781" s="5"/>
      <c r="NC781" s="5"/>
      <c r="ND781" s="5"/>
      <c r="NE781" s="5"/>
      <c r="NF781" s="5"/>
      <c r="NG781" s="5"/>
      <c r="NH781" s="5"/>
      <c r="NI781" s="5"/>
      <c r="NJ781" s="5"/>
      <c r="NK781" s="5"/>
      <c r="NL781" s="5"/>
      <c r="NM781" s="5"/>
      <c r="NN781" s="5"/>
      <c r="NO781" s="5"/>
      <c r="NP781" s="5"/>
      <c r="NQ781" s="5"/>
      <c r="NR781" s="5"/>
      <c r="NS781" s="5"/>
      <c r="NT781" s="5"/>
      <c r="NU781" s="5"/>
      <c r="NV781" s="5"/>
      <c r="NW781" s="5"/>
      <c r="NX781" s="5"/>
      <c r="NY781" s="5"/>
      <c r="NZ781" s="5"/>
      <c r="OA781" s="5"/>
      <c r="OB781" s="5"/>
      <c r="OC781" s="5"/>
      <c r="OD781" s="5"/>
      <c r="OE781" s="5"/>
      <c r="OF781" s="5"/>
      <c r="OG781" s="5"/>
      <c r="OH781" s="5"/>
      <c r="OI781" s="5"/>
      <c r="OJ781" s="5"/>
      <c r="OK781" s="5"/>
      <c r="OL781" s="5"/>
      <c r="OM781" s="5"/>
      <c r="ON781" s="5"/>
      <c r="OO781" s="5"/>
      <c r="OP781" s="5"/>
      <c r="OQ781" s="5"/>
      <c r="OR781" s="5"/>
      <c r="OS781" s="5"/>
      <c r="OT781" s="5"/>
      <c r="OU781" s="5"/>
      <c r="OV781" s="5"/>
      <c r="OW781" s="5"/>
      <c r="OX781" s="5"/>
      <c r="OY781" s="5"/>
      <c r="OZ781" s="5"/>
      <c r="PA781" s="5"/>
      <c r="PB781" s="5"/>
      <c r="PC781" s="5"/>
      <c r="PD781" s="5"/>
      <c r="PE781" s="5"/>
      <c r="PF781" s="5"/>
      <c r="PG781" s="5"/>
      <c r="PH781" s="5"/>
      <c r="PI781" s="5"/>
      <c r="PJ781" s="5"/>
      <c r="PK781" s="5"/>
      <c r="PL781" s="5"/>
      <c r="PM781" s="5"/>
      <c r="PN781" s="5"/>
      <c r="PO781" s="5"/>
      <c r="PP781" s="5"/>
      <c r="PQ781" s="5"/>
      <c r="PR781" s="5"/>
      <c r="PS781" s="5"/>
      <c r="PT781" s="5"/>
      <c r="PU781" s="5"/>
      <c r="PV781" s="5"/>
      <c r="PW781" s="5"/>
      <c r="PX781" s="5"/>
      <c r="PY781" s="5"/>
      <c r="PZ781" s="5"/>
      <c r="QA781" s="5"/>
      <c r="QB781" s="5"/>
      <c r="QC781" s="5"/>
      <c r="QD781" s="5"/>
      <c r="QE781" s="5"/>
      <c r="QF781" s="5"/>
      <c r="QG781" s="5"/>
      <c r="QH781" s="5"/>
      <c r="QI781" s="5"/>
      <c r="QJ781" s="5"/>
      <c r="QK781" s="5"/>
      <c r="QL781" s="5"/>
      <c r="QM781" s="5"/>
      <c r="QN781" s="5"/>
      <c r="QO781" s="5"/>
      <c r="QP781" s="5"/>
      <c r="QQ781" s="5"/>
      <c r="QR781" s="5"/>
      <c r="QS781" s="5"/>
      <c r="QT781" s="5"/>
      <c r="QU781" s="5"/>
      <c r="QV781" s="5"/>
      <c r="QW781" s="5"/>
      <c r="QX781" s="5"/>
      <c r="QY781" s="5"/>
      <c r="QZ781" s="5"/>
      <c r="RA781" s="5"/>
      <c r="RB781" s="5"/>
      <c r="RC781" s="5"/>
      <c r="RD781" s="5"/>
      <c r="RE781" s="5"/>
      <c r="RF781" s="5"/>
      <c r="RG781" s="5"/>
      <c r="RH781" s="5"/>
      <c r="RI781" s="5"/>
      <c r="RJ781" s="5"/>
      <c r="RK781" s="5"/>
      <c r="RL781" s="5"/>
      <c r="RM781" s="5"/>
      <c r="RN781" s="5"/>
      <c r="RO781" s="5"/>
      <c r="RP781" s="5"/>
      <c r="RQ781" s="5"/>
      <c r="RR781" s="5"/>
      <c r="RS781" s="5"/>
      <c r="RT781" s="5"/>
      <c r="RU781" s="5"/>
      <c r="RV781" s="5"/>
      <c r="RW781" s="5"/>
      <c r="RX781" s="5"/>
      <c r="RY781" s="5"/>
      <c r="RZ781" s="5"/>
      <c r="SA781" s="5"/>
      <c r="SB781" s="5"/>
      <c r="SC781" s="5"/>
      <c r="SD781" s="5"/>
      <c r="SE781" s="5"/>
      <c r="SF781" s="5"/>
      <c r="SG781" s="5"/>
      <c r="SH781" s="5"/>
      <c r="SI781" s="5"/>
      <c r="SJ781" s="5"/>
      <c r="SK781" s="5"/>
      <c r="SL781" s="5"/>
      <c r="SM781" s="5"/>
      <c r="SN781" s="5"/>
      <c r="SO781" s="5"/>
      <c r="SP781" s="5"/>
      <c r="SQ781" s="5"/>
      <c r="SR781" s="5"/>
      <c r="SS781" s="5"/>
      <c r="ST781" s="5"/>
      <c r="SU781" s="5"/>
      <c r="SV781" s="5"/>
      <c r="SW781" s="5"/>
      <c r="SX781" s="5"/>
      <c r="SY781" s="5"/>
      <c r="SZ781" s="5"/>
      <c r="TA781" s="5"/>
      <c r="TB781" s="5"/>
      <c r="TC781" s="5"/>
      <c r="TD781" s="5"/>
      <c r="TE781" s="5"/>
      <c r="TF781" s="5"/>
      <c r="TG781" s="5"/>
      <c r="TH781" s="5"/>
      <c r="TI781" s="5"/>
      <c r="TJ781" s="5"/>
      <c r="TK781" s="5"/>
      <c r="TL781" s="5"/>
      <c r="TM781" s="5"/>
      <c r="TN781" s="5"/>
      <c r="TO781" s="5"/>
      <c r="TP781" s="5"/>
      <c r="TQ781" s="5"/>
      <c r="TR781" s="5"/>
      <c r="TS781" s="5"/>
      <c r="TT781" s="5"/>
      <c r="TU781" s="5"/>
      <c r="TV781" s="5"/>
      <c r="TW781" s="5"/>
      <c r="TX781" s="5"/>
      <c r="TY781" s="5"/>
      <c r="TZ781" s="5"/>
      <c r="UA781" s="5"/>
      <c r="UB781" s="5"/>
      <c r="UC781" s="5"/>
      <c r="UD781" s="5"/>
      <c r="UE781" s="5"/>
      <c r="UF781" s="5"/>
      <c r="UG781" s="5"/>
      <c r="UH781" s="5"/>
      <c r="UI781" s="5"/>
      <c r="UJ781" s="5"/>
      <c r="UK781" s="5"/>
      <c r="UL781" s="5"/>
      <c r="UM781" s="5"/>
      <c r="UN781" s="5"/>
      <c r="UO781" s="5"/>
      <c r="UP781" s="5"/>
      <c r="UQ781" s="5"/>
      <c r="UR781" s="5"/>
      <c r="US781" s="5"/>
      <c r="UT781" s="5"/>
      <c r="UU781" s="5"/>
      <c r="UV781" s="5"/>
      <c r="UW781" s="5"/>
      <c r="UX781" s="5"/>
      <c r="UY781" s="5"/>
      <c r="UZ781" s="5"/>
      <c r="VA781" s="5"/>
      <c r="VB781" s="5"/>
      <c r="VC781" s="5"/>
      <c r="VD781" s="5"/>
      <c r="VE781" s="5"/>
      <c r="VF781" s="5"/>
      <c r="VG781" s="5"/>
      <c r="VH781" s="5"/>
      <c r="VI781" s="5"/>
      <c r="VJ781" s="5"/>
      <c r="VK781" s="5"/>
      <c r="VL781" s="5"/>
      <c r="VM781" s="5"/>
      <c r="VN781" s="5"/>
      <c r="VO781" s="5"/>
      <c r="VP781" s="5"/>
      <c r="VQ781" s="5"/>
      <c r="VR781" s="5"/>
      <c r="VS781" s="5"/>
      <c r="VT781" s="5"/>
      <c r="VU781" s="5"/>
      <c r="VV781" s="5"/>
      <c r="VW781" s="5"/>
      <c r="VX781" s="5"/>
      <c r="VY781" s="5"/>
      <c r="VZ781" s="5"/>
      <c r="WA781" s="5"/>
      <c r="WB781" s="5"/>
      <c r="WC781" s="5"/>
      <c r="WD781" s="5"/>
      <c r="WE781" s="5"/>
      <c r="WF781" s="5"/>
      <c r="WG781" s="5"/>
      <c r="WH781" s="5"/>
      <c r="WI781" s="5"/>
      <c r="WJ781" s="5"/>
      <c r="WK781" s="5"/>
      <c r="WL781" s="5"/>
      <c r="WM781" s="5"/>
      <c r="WN781" s="5"/>
      <c r="WO781" s="5"/>
      <c r="WP781" s="5"/>
      <c r="WQ781" s="5"/>
      <c r="WR781" s="5"/>
      <c r="WS781" s="5"/>
      <c r="WT781" s="5"/>
      <c r="WU781" s="5"/>
      <c r="WV781" s="5"/>
      <c r="WW781" s="5"/>
      <c r="WX781" s="5"/>
      <c r="WY781" s="5"/>
      <c r="WZ781" s="5"/>
      <c r="XA781" s="5"/>
      <c r="XB781" s="5"/>
      <c r="XC781" s="5"/>
      <c r="XD781" s="5"/>
      <c r="XE781" s="5"/>
      <c r="XF781" s="5"/>
      <c r="XG781" s="5"/>
      <c r="XH781" s="5"/>
      <c r="XI781" s="5"/>
      <c r="XJ781" s="5"/>
      <c r="XK781" s="5"/>
      <c r="XL781" s="5"/>
      <c r="XM781" s="5"/>
      <c r="XN781" s="5"/>
      <c r="XO781" s="5"/>
      <c r="XP781" s="5"/>
      <c r="XQ781" s="5"/>
      <c r="XR781" s="5"/>
      <c r="XS781" s="5"/>
      <c r="XT781" s="5"/>
      <c r="XU781" s="5"/>
      <c r="XV781" s="5"/>
      <c r="XW781" s="5"/>
    </row>
    <row r="782" spans="39:647" x14ac:dyDescent="0.45">
      <c r="AM782" s="5"/>
      <c r="AN782" s="5"/>
      <c r="AO782" s="5"/>
      <c r="AP782" s="5"/>
      <c r="AQ782" s="5"/>
      <c r="AR782" s="5"/>
      <c r="AS782" s="5"/>
      <c r="AT782" s="5"/>
      <c r="AU782" s="5"/>
      <c r="AV782" s="5"/>
      <c r="AW782" s="5"/>
      <c r="AX782" s="5"/>
      <c r="AY782" s="5"/>
      <c r="AZ782" s="5"/>
      <c r="BA782" s="5"/>
      <c r="BB782" s="5"/>
      <c r="BC782" s="5"/>
      <c r="BD782" s="5"/>
      <c r="BE782" s="5"/>
      <c r="BF782" s="5"/>
      <c r="BG782" s="5"/>
      <c r="BH782" s="5"/>
      <c r="BI782" s="5"/>
      <c r="BJ782" s="5"/>
      <c r="BK782" s="5"/>
      <c r="BL782" s="5"/>
      <c r="BM782" s="5"/>
      <c r="BN782" s="5"/>
      <c r="BO782" s="5"/>
      <c r="BP782" s="5"/>
      <c r="BQ782" s="5"/>
      <c r="BR782" s="5"/>
      <c r="BS782" s="5"/>
      <c r="BT782" s="5"/>
      <c r="BU782" s="5"/>
      <c r="BV782" s="5"/>
      <c r="BW782" s="5"/>
      <c r="BX782" s="5"/>
      <c r="BY782" s="5"/>
      <c r="BZ782" s="5"/>
      <c r="CA782" s="5"/>
      <c r="CB782" s="5"/>
      <c r="CC782" s="5"/>
      <c r="CD782" s="5"/>
      <c r="CE782" s="5"/>
      <c r="CF782" s="5"/>
      <c r="CG782" s="5"/>
      <c r="CH782" s="5"/>
      <c r="CI782" s="5"/>
      <c r="CJ782" s="5"/>
      <c r="CK782" s="5"/>
      <c r="CL782" s="5"/>
      <c r="CM782" s="5"/>
      <c r="CN782" s="5"/>
      <c r="CO782" s="5"/>
      <c r="CP782" s="5"/>
      <c r="CQ782" s="5"/>
      <c r="CR782" s="5"/>
      <c r="CS782" s="5"/>
      <c r="CT782" s="5"/>
      <c r="CU782" s="5"/>
      <c r="CV782" s="5"/>
      <c r="CW782" s="5"/>
      <c r="CX782" s="5"/>
      <c r="CY782" s="5"/>
      <c r="CZ782" s="5"/>
      <c r="DA782" s="5"/>
      <c r="DB782" s="5"/>
      <c r="DC782" s="5"/>
      <c r="DD782" s="5"/>
      <c r="DE782" s="5"/>
      <c r="DF782" s="5"/>
      <c r="DG782" s="5"/>
      <c r="DH782" s="5"/>
      <c r="DI782" s="5"/>
      <c r="DJ782" s="5"/>
      <c r="DK782" s="5"/>
      <c r="DL782" s="5"/>
      <c r="DM782" s="5"/>
      <c r="DN782" s="5"/>
      <c r="DO782" s="5"/>
      <c r="DP782" s="5"/>
      <c r="DQ782" s="5"/>
      <c r="DR782" s="5"/>
      <c r="DS782" s="5"/>
      <c r="DT782" s="5"/>
      <c r="DU782" s="5"/>
      <c r="DV782" s="5"/>
      <c r="DW782" s="5"/>
      <c r="DX782" s="5"/>
      <c r="DY782" s="5"/>
      <c r="DZ782" s="5"/>
      <c r="EA782" s="5"/>
      <c r="EB782" s="5"/>
      <c r="EC782" s="5"/>
      <c r="ED782" s="5"/>
      <c r="EE782" s="5"/>
      <c r="EF782" s="5"/>
      <c r="EG782" s="5"/>
      <c r="EH782" s="5"/>
      <c r="EI782" s="5"/>
      <c r="EJ782" s="5"/>
      <c r="EK782" s="5"/>
      <c r="EL782" s="5"/>
      <c r="EM782" s="5"/>
      <c r="EN782" s="5"/>
      <c r="EO782" s="5"/>
      <c r="EP782" s="5"/>
      <c r="EQ782" s="5"/>
      <c r="ER782" s="5"/>
      <c r="ES782" s="5"/>
      <c r="ET782" s="5"/>
      <c r="EU782" s="5"/>
      <c r="EV782" s="5"/>
      <c r="EW782" s="5"/>
      <c r="EX782" s="5"/>
      <c r="EY782" s="5"/>
      <c r="EZ782" s="5"/>
      <c r="FA782" s="5"/>
      <c r="FB782" s="5"/>
      <c r="FC782" s="5"/>
      <c r="FD782" s="5"/>
      <c r="FE782" s="5"/>
      <c r="FF782" s="5"/>
      <c r="FG782" s="5"/>
      <c r="FH782" s="5"/>
      <c r="FI782" s="5"/>
      <c r="FJ782" s="5"/>
      <c r="FK782" s="5"/>
      <c r="FL782" s="5"/>
      <c r="FM782" s="5"/>
      <c r="FN782" s="5"/>
      <c r="FO782" s="5"/>
      <c r="FP782" s="5"/>
      <c r="FQ782" s="5"/>
      <c r="FR782" s="5"/>
      <c r="FS782" s="5"/>
      <c r="FT782" s="5"/>
      <c r="FU782" s="5"/>
      <c r="FV782" s="5"/>
      <c r="FW782" s="5"/>
      <c r="FX782" s="5"/>
      <c r="FY782" s="5"/>
      <c r="FZ782" s="5"/>
      <c r="GA782" s="5"/>
      <c r="GB782" s="5"/>
      <c r="GC782" s="5"/>
      <c r="GD782" s="5"/>
      <c r="GE782" s="5"/>
      <c r="GF782" s="5"/>
      <c r="GG782" s="5"/>
      <c r="GH782" s="5"/>
      <c r="GI782" s="5"/>
      <c r="GJ782" s="5"/>
      <c r="GK782" s="5"/>
      <c r="GL782" s="5"/>
      <c r="GM782" s="5"/>
      <c r="GN782" s="5"/>
      <c r="GO782" s="5"/>
      <c r="GP782" s="5"/>
      <c r="GQ782" s="5"/>
      <c r="GR782" s="5"/>
      <c r="GS782" s="5"/>
      <c r="GT782" s="5"/>
      <c r="GU782" s="5"/>
      <c r="GV782" s="5"/>
      <c r="GW782" s="5"/>
      <c r="GX782" s="5"/>
      <c r="GY782" s="5"/>
      <c r="GZ782" s="5"/>
      <c r="HA782" s="5"/>
      <c r="HB782" s="5"/>
      <c r="HC782" s="5"/>
      <c r="HD782" s="5"/>
      <c r="HE782" s="5"/>
      <c r="HF782" s="5"/>
      <c r="HG782" s="5"/>
      <c r="HH782" s="5"/>
      <c r="HI782" s="5"/>
      <c r="HJ782" s="5"/>
      <c r="HK782" s="5"/>
      <c r="HL782" s="5"/>
      <c r="HM782" s="5"/>
      <c r="HN782" s="5"/>
      <c r="HO782" s="5"/>
      <c r="HP782" s="5"/>
      <c r="HQ782" s="5"/>
      <c r="HR782" s="5"/>
      <c r="HS782" s="5"/>
      <c r="HT782" s="5"/>
      <c r="HU782" s="5"/>
      <c r="HV782" s="5"/>
      <c r="HW782" s="5"/>
      <c r="HX782" s="5"/>
      <c r="HY782" s="5"/>
      <c r="HZ782" s="5"/>
      <c r="IA782" s="5"/>
      <c r="IB782" s="5"/>
      <c r="IC782" s="5"/>
      <c r="ID782" s="5"/>
      <c r="IE782" s="5"/>
      <c r="IF782" s="5"/>
      <c r="IG782" s="5"/>
      <c r="IH782" s="5"/>
      <c r="II782" s="5"/>
      <c r="IJ782" s="5"/>
      <c r="IK782" s="5"/>
      <c r="IL782" s="5"/>
      <c r="IM782" s="5"/>
      <c r="IN782" s="5"/>
      <c r="IO782" s="5"/>
      <c r="IP782" s="5"/>
      <c r="IQ782" s="5"/>
      <c r="IR782" s="5"/>
      <c r="IS782" s="5"/>
      <c r="IT782" s="5"/>
      <c r="IU782" s="5"/>
      <c r="IV782" s="5"/>
      <c r="IW782" s="5"/>
      <c r="IX782" s="5"/>
      <c r="IY782" s="5"/>
      <c r="IZ782" s="5"/>
      <c r="JA782" s="5"/>
      <c r="JB782" s="5"/>
      <c r="JC782" s="5"/>
      <c r="JD782" s="5"/>
      <c r="JE782" s="5"/>
      <c r="JF782" s="5"/>
      <c r="JG782" s="5"/>
      <c r="JH782" s="5"/>
      <c r="JI782" s="5"/>
      <c r="JJ782" s="5"/>
      <c r="JK782" s="5"/>
      <c r="JL782" s="5"/>
      <c r="JM782" s="5"/>
      <c r="JN782" s="5"/>
      <c r="JO782" s="5"/>
      <c r="JP782" s="5"/>
      <c r="JQ782" s="5"/>
      <c r="JR782" s="5"/>
      <c r="JS782" s="5"/>
      <c r="JT782" s="5"/>
      <c r="JU782" s="5"/>
      <c r="JV782" s="5"/>
      <c r="JW782" s="5"/>
      <c r="JX782" s="5"/>
      <c r="JY782" s="5"/>
      <c r="JZ782" s="5"/>
      <c r="KA782" s="5"/>
      <c r="KB782" s="5"/>
      <c r="KC782" s="5"/>
      <c r="KD782" s="5"/>
      <c r="KE782" s="5"/>
      <c r="KF782" s="5"/>
      <c r="KG782" s="5"/>
      <c r="KH782" s="5"/>
      <c r="KI782" s="5"/>
      <c r="KJ782" s="5"/>
      <c r="KK782" s="5"/>
      <c r="KL782" s="5"/>
      <c r="KM782" s="5"/>
      <c r="KN782" s="5"/>
      <c r="KO782" s="5"/>
      <c r="KP782" s="5"/>
      <c r="KQ782" s="5"/>
      <c r="KR782" s="5"/>
      <c r="KS782" s="5"/>
      <c r="KT782" s="5"/>
      <c r="KU782" s="5"/>
      <c r="KV782" s="5"/>
      <c r="KW782" s="5"/>
      <c r="KX782" s="5"/>
      <c r="KY782" s="5"/>
      <c r="KZ782" s="5"/>
      <c r="LA782" s="5"/>
      <c r="LB782" s="5"/>
      <c r="LC782" s="5"/>
      <c r="LD782" s="5"/>
      <c r="LE782" s="5"/>
      <c r="LF782" s="5"/>
      <c r="LG782" s="5"/>
      <c r="LH782" s="5"/>
      <c r="LI782" s="5"/>
      <c r="LJ782" s="5"/>
      <c r="LK782" s="5"/>
      <c r="LL782" s="5"/>
      <c r="LM782" s="5"/>
      <c r="LN782" s="5"/>
      <c r="LO782" s="5"/>
      <c r="LP782" s="5"/>
      <c r="LQ782" s="5"/>
      <c r="LR782" s="5"/>
      <c r="LS782" s="5"/>
      <c r="LT782" s="5"/>
      <c r="LU782" s="5"/>
      <c r="LV782" s="5"/>
      <c r="LW782" s="5"/>
      <c r="LX782" s="5"/>
      <c r="LY782" s="5"/>
      <c r="LZ782" s="5"/>
      <c r="MA782" s="5"/>
      <c r="MB782" s="5"/>
      <c r="MC782" s="5"/>
      <c r="MD782" s="5"/>
      <c r="ME782" s="5"/>
      <c r="MF782" s="5"/>
      <c r="MG782" s="5"/>
      <c r="MH782" s="5"/>
      <c r="MI782" s="5"/>
      <c r="MJ782" s="5"/>
      <c r="MK782" s="5"/>
      <c r="ML782" s="5"/>
      <c r="MM782" s="5"/>
      <c r="MN782" s="5"/>
      <c r="MO782" s="5"/>
      <c r="MP782" s="5"/>
      <c r="MQ782" s="5"/>
      <c r="MR782" s="5"/>
      <c r="MS782" s="5"/>
      <c r="MT782" s="5"/>
      <c r="MU782" s="5"/>
      <c r="MV782" s="5"/>
      <c r="MW782" s="5"/>
      <c r="MX782" s="5"/>
      <c r="MY782" s="5"/>
      <c r="MZ782" s="5"/>
      <c r="NA782" s="5"/>
      <c r="NB782" s="5"/>
      <c r="NC782" s="5"/>
      <c r="ND782" s="5"/>
      <c r="NE782" s="5"/>
      <c r="NF782" s="5"/>
      <c r="NG782" s="5"/>
      <c r="NH782" s="5"/>
      <c r="NI782" s="5"/>
      <c r="NJ782" s="5"/>
      <c r="NK782" s="5"/>
      <c r="NL782" s="5"/>
      <c r="NM782" s="5"/>
      <c r="NN782" s="5"/>
      <c r="NO782" s="5"/>
      <c r="NP782" s="5"/>
      <c r="NQ782" s="5"/>
      <c r="NR782" s="5"/>
      <c r="NS782" s="5"/>
      <c r="NT782" s="5"/>
      <c r="NU782" s="5"/>
      <c r="NV782" s="5"/>
      <c r="NW782" s="5"/>
      <c r="NX782" s="5"/>
      <c r="NY782" s="5"/>
      <c r="NZ782" s="5"/>
      <c r="OA782" s="5"/>
      <c r="OB782" s="5"/>
      <c r="OC782" s="5"/>
      <c r="OD782" s="5"/>
      <c r="OE782" s="5"/>
      <c r="OF782" s="5"/>
      <c r="OG782" s="5"/>
      <c r="OH782" s="5"/>
      <c r="OI782" s="5"/>
      <c r="OJ782" s="5"/>
      <c r="OK782" s="5"/>
      <c r="OL782" s="5"/>
      <c r="OM782" s="5"/>
      <c r="ON782" s="5"/>
      <c r="OO782" s="5"/>
      <c r="OP782" s="5"/>
      <c r="OQ782" s="5"/>
      <c r="OR782" s="5"/>
      <c r="OS782" s="5"/>
      <c r="OT782" s="5"/>
      <c r="OU782" s="5"/>
      <c r="OV782" s="5"/>
      <c r="OW782" s="5"/>
      <c r="OX782" s="5"/>
      <c r="OY782" s="5"/>
      <c r="OZ782" s="5"/>
      <c r="PA782" s="5"/>
      <c r="PB782" s="5"/>
      <c r="PC782" s="5"/>
      <c r="PD782" s="5"/>
      <c r="PE782" s="5"/>
      <c r="PF782" s="5"/>
      <c r="PG782" s="5"/>
      <c r="PH782" s="5"/>
      <c r="PI782" s="5"/>
      <c r="PJ782" s="5"/>
      <c r="PK782" s="5"/>
      <c r="PL782" s="5"/>
      <c r="PM782" s="5"/>
      <c r="PN782" s="5"/>
      <c r="PO782" s="5"/>
      <c r="PP782" s="5"/>
      <c r="PQ782" s="5"/>
      <c r="PR782" s="5"/>
      <c r="PS782" s="5"/>
      <c r="PT782" s="5"/>
      <c r="PU782" s="5"/>
      <c r="PV782" s="5"/>
      <c r="PW782" s="5"/>
      <c r="PX782" s="5"/>
      <c r="PY782" s="5"/>
      <c r="PZ782" s="5"/>
      <c r="QA782" s="5"/>
      <c r="QB782" s="5"/>
      <c r="QC782" s="5"/>
      <c r="QD782" s="5"/>
      <c r="QE782" s="5"/>
      <c r="QF782" s="5"/>
      <c r="QG782" s="5"/>
      <c r="QH782" s="5"/>
      <c r="QI782" s="5"/>
      <c r="QJ782" s="5"/>
      <c r="QK782" s="5"/>
      <c r="QL782" s="5"/>
      <c r="QM782" s="5"/>
      <c r="QN782" s="5"/>
      <c r="QO782" s="5"/>
      <c r="QP782" s="5"/>
      <c r="QQ782" s="5"/>
      <c r="QR782" s="5"/>
      <c r="QS782" s="5"/>
      <c r="QT782" s="5"/>
      <c r="QU782" s="5"/>
      <c r="QV782" s="5"/>
      <c r="QW782" s="5"/>
      <c r="QX782" s="5"/>
      <c r="QY782" s="5"/>
      <c r="QZ782" s="5"/>
      <c r="RA782" s="5"/>
      <c r="RB782" s="5"/>
      <c r="RC782" s="5"/>
      <c r="RD782" s="5"/>
      <c r="RE782" s="5"/>
      <c r="RF782" s="5"/>
      <c r="RG782" s="5"/>
      <c r="RH782" s="5"/>
      <c r="RI782" s="5"/>
      <c r="RJ782" s="5"/>
      <c r="RK782" s="5"/>
      <c r="RL782" s="5"/>
      <c r="RM782" s="5"/>
      <c r="RN782" s="5"/>
      <c r="RO782" s="5"/>
      <c r="RP782" s="5"/>
      <c r="RQ782" s="5"/>
      <c r="RR782" s="5"/>
      <c r="RS782" s="5"/>
      <c r="RT782" s="5"/>
      <c r="RU782" s="5"/>
      <c r="RV782" s="5"/>
      <c r="RW782" s="5"/>
      <c r="RX782" s="5"/>
      <c r="RY782" s="5"/>
      <c r="RZ782" s="5"/>
      <c r="SA782" s="5"/>
      <c r="SB782" s="5"/>
      <c r="SC782" s="5"/>
      <c r="SD782" s="5"/>
      <c r="SE782" s="5"/>
      <c r="SF782" s="5"/>
      <c r="SG782" s="5"/>
      <c r="SH782" s="5"/>
      <c r="SI782" s="5"/>
      <c r="SJ782" s="5"/>
      <c r="SK782" s="5"/>
      <c r="SL782" s="5"/>
      <c r="SM782" s="5"/>
      <c r="SN782" s="5"/>
      <c r="SO782" s="5"/>
      <c r="SP782" s="5"/>
      <c r="SQ782" s="5"/>
      <c r="SR782" s="5"/>
      <c r="SS782" s="5"/>
      <c r="ST782" s="5"/>
      <c r="SU782" s="5"/>
      <c r="SV782" s="5"/>
      <c r="SW782" s="5"/>
      <c r="SX782" s="5"/>
      <c r="SY782" s="5"/>
      <c r="SZ782" s="5"/>
      <c r="TA782" s="5"/>
      <c r="TB782" s="5"/>
      <c r="TC782" s="5"/>
      <c r="TD782" s="5"/>
      <c r="TE782" s="5"/>
      <c r="TF782" s="5"/>
      <c r="TG782" s="5"/>
      <c r="TH782" s="5"/>
      <c r="TI782" s="5"/>
      <c r="TJ782" s="5"/>
      <c r="TK782" s="5"/>
      <c r="TL782" s="5"/>
      <c r="TM782" s="5"/>
      <c r="TN782" s="5"/>
      <c r="TO782" s="5"/>
      <c r="TP782" s="5"/>
      <c r="TQ782" s="5"/>
      <c r="TR782" s="5"/>
      <c r="TS782" s="5"/>
      <c r="TT782" s="5"/>
      <c r="TU782" s="5"/>
      <c r="TV782" s="5"/>
      <c r="TW782" s="5"/>
      <c r="TX782" s="5"/>
      <c r="TY782" s="5"/>
      <c r="TZ782" s="5"/>
      <c r="UA782" s="5"/>
      <c r="UB782" s="5"/>
      <c r="UC782" s="5"/>
      <c r="UD782" s="5"/>
      <c r="UE782" s="5"/>
      <c r="UF782" s="5"/>
      <c r="UG782" s="5"/>
      <c r="UH782" s="5"/>
      <c r="UI782" s="5"/>
      <c r="UJ782" s="5"/>
      <c r="UK782" s="5"/>
      <c r="UL782" s="5"/>
      <c r="UM782" s="5"/>
      <c r="UN782" s="5"/>
      <c r="UO782" s="5"/>
      <c r="UP782" s="5"/>
      <c r="UQ782" s="5"/>
      <c r="UR782" s="5"/>
      <c r="US782" s="5"/>
      <c r="UT782" s="5"/>
      <c r="UU782" s="5"/>
      <c r="UV782" s="5"/>
      <c r="UW782" s="5"/>
      <c r="UX782" s="5"/>
      <c r="UY782" s="5"/>
      <c r="UZ782" s="5"/>
      <c r="VA782" s="5"/>
      <c r="VB782" s="5"/>
      <c r="VC782" s="5"/>
      <c r="VD782" s="5"/>
      <c r="VE782" s="5"/>
      <c r="VF782" s="5"/>
      <c r="VG782" s="5"/>
      <c r="VH782" s="5"/>
      <c r="VI782" s="5"/>
      <c r="VJ782" s="5"/>
      <c r="VK782" s="5"/>
      <c r="VL782" s="5"/>
      <c r="VM782" s="5"/>
      <c r="VN782" s="5"/>
      <c r="VO782" s="5"/>
      <c r="VP782" s="5"/>
      <c r="VQ782" s="5"/>
      <c r="VR782" s="5"/>
      <c r="VS782" s="5"/>
      <c r="VT782" s="5"/>
      <c r="VU782" s="5"/>
      <c r="VV782" s="5"/>
      <c r="VW782" s="5"/>
      <c r="VX782" s="5"/>
      <c r="VY782" s="5"/>
      <c r="VZ782" s="5"/>
      <c r="WA782" s="5"/>
      <c r="WB782" s="5"/>
      <c r="WC782" s="5"/>
      <c r="WD782" s="5"/>
      <c r="WE782" s="5"/>
      <c r="WF782" s="5"/>
      <c r="WG782" s="5"/>
      <c r="WH782" s="5"/>
      <c r="WI782" s="5"/>
      <c r="WJ782" s="5"/>
      <c r="WK782" s="5"/>
      <c r="WL782" s="5"/>
      <c r="WM782" s="5"/>
      <c r="WN782" s="5"/>
      <c r="WO782" s="5"/>
      <c r="WP782" s="5"/>
      <c r="WQ782" s="5"/>
      <c r="WR782" s="5"/>
      <c r="WS782" s="5"/>
      <c r="WT782" s="5"/>
      <c r="WU782" s="5"/>
      <c r="WV782" s="5"/>
      <c r="WW782" s="5"/>
      <c r="WX782" s="5"/>
      <c r="WY782" s="5"/>
      <c r="WZ782" s="5"/>
      <c r="XA782" s="5"/>
      <c r="XB782" s="5"/>
      <c r="XC782" s="5"/>
      <c r="XD782" s="5"/>
      <c r="XE782" s="5"/>
      <c r="XF782" s="5"/>
      <c r="XG782" s="5"/>
      <c r="XH782" s="5"/>
      <c r="XI782" s="5"/>
      <c r="XJ782" s="5"/>
      <c r="XK782" s="5"/>
      <c r="XL782" s="5"/>
      <c r="XM782" s="5"/>
      <c r="XN782" s="5"/>
      <c r="XO782" s="5"/>
      <c r="XP782" s="5"/>
      <c r="XQ782" s="5"/>
      <c r="XR782" s="5"/>
      <c r="XS782" s="5"/>
      <c r="XT782" s="5"/>
      <c r="XU782" s="5"/>
      <c r="XV782" s="5"/>
      <c r="XW782" s="5"/>
    </row>
    <row r="783" spans="39:647" x14ac:dyDescent="0.45">
      <c r="AM783" s="5"/>
      <c r="AN783" s="5"/>
      <c r="AO783" s="5"/>
      <c r="AP783" s="5"/>
      <c r="AQ783" s="5"/>
      <c r="AR783" s="5"/>
      <c r="AS783" s="5"/>
      <c r="AT783" s="5"/>
      <c r="AU783" s="5"/>
      <c r="AV783" s="5"/>
      <c r="AW783" s="5"/>
      <c r="AX783" s="5"/>
      <c r="AY783" s="5"/>
      <c r="AZ783" s="5"/>
      <c r="BA783" s="5"/>
      <c r="BB783" s="5"/>
      <c r="BC783" s="5"/>
      <c r="BD783" s="5"/>
      <c r="BE783" s="5"/>
      <c r="BF783" s="5"/>
      <c r="BG783" s="5"/>
      <c r="BH783" s="5"/>
      <c r="BI783" s="5"/>
      <c r="BJ783" s="5"/>
      <c r="BK783" s="5"/>
      <c r="BL783" s="5"/>
      <c r="BM783" s="5"/>
      <c r="BN783" s="5"/>
      <c r="BO783" s="5"/>
      <c r="BP783" s="5"/>
      <c r="BQ783" s="5"/>
      <c r="BR783" s="5"/>
      <c r="BS783" s="5"/>
      <c r="BT783" s="5"/>
      <c r="BU783" s="5"/>
      <c r="BV783" s="5"/>
      <c r="BW783" s="5"/>
      <c r="BX783" s="5"/>
      <c r="BY783" s="5"/>
      <c r="BZ783" s="5"/>
      <c r="CA783" s="5"/>
      <c r="CB783" s="5"/>
      <c r="CC783" s="5"/>
      <c r="CD783" s="5"/>
      <c r="CE783" s="5"/>
      <c r="CF783" s="5"/>
      <c r="CG783" s="5"/>
      <c r="CH783" s="5"/>
      <c r="CI783" s="5"/>
      <c r="CJ783" s="5"/>
      <c r="CK783" s="5"/>
      <c r="CL783" s="5"/>
      <c r="CM783" s="5"/>
      <c r="CN783" s="5"/>
      <c r="CO783" s="5"/>
      <c r="CP783" s="5"/>
      <c r="CQ783" s="5"/>
      <c r="CR783" s="5"/>
      <c r="CS783" s="5"/>
      <c r="CT783" s="5"/>
      <c r="CU783" s="5"/>
      <c r="CV783" s="5"/>
      <c r="CW783" s="5"/>
      <c r="CX783" s="5"/>
      <c r="CY783" s="5"/>
      <c r="CZ783" s="5"/>
      <c r="DA783" s="5"/>
      <c r="DB783" s="5"/>
      <c r="DC783" s="5"/>
      <c r="DD783" s="5"/>
      <c r="DE783" s="5"/>
      <c r="DF783" s="5"/>
      <c r="DG783" s="5"/>
      <c r="DH783" s="5"/>
      <c r="DI783" s="5"/>
      <c r="DJ783" s="5"/>
      <c r="DK783" s="5"/>
      <c r="DL783" s="5"/>
      <c r="DM783" s="5"/>
      <c r="DN783" s="5"/>
      <c r="DO783" s="5"/>
      <c r="DP783" s="5"/>
      <c r="DQ783" s="5"/>
      <c r="DR783" s="5"/>
      <c r="DS783" s="5"/>
      <c r="DT783" s="5"/>
      <c r="DU783" s="5"/>
      <c r="DV783" s="5"/>
      <c r="DW783" s="5"/>
      <c r="DX783" s="5"/>
      <c r="DY783" s="5"/>
      <c r="DZ783" s="5"/>
      <c r="EA783" s="5"/>
      <c r="EB783" s="5"/>
      <c r="EC783" s="5"/>
      <c r="ED783" s="5"/>
      <c r="EE783" s="5"/>
      <c r="EF783" s="5"/>
      <c r="EG783" s="5"/>
      <c r="EH783" s="5"/>
      <c r="EI783" s="5"/>
      <c r="EJ783" s="5"/>
      <c r="EK783" s="5"/>
      <c r="EL783" s="5"/>
      <c r="EM783" s="5"/>
      <c r="EN783" s="5"/>
      <c r="EO783" s="5"/>
      <c r="EP783" s="5"/>
      <c r="EQ783" s="5"/>
      <c r="ER783" s="5"/>
      <c r="ES783" s="5"/>
      <c r="ET783" s="5"/>
      <c r="EU783" s="5"/>
      <c r="EV783" s="5"/>
      <c r="EW783" s="5"/>
      <c r="EX783" s="5"/>
      <c r="EY783" s="5"/>
      <c r="EZ783" s="5"/>
      <c r="FA783" s="5"/>
      <c r="FB783" s="5"/>
      <c r="FC783" s="5"/>
      <c r="FD783" s="5"/>
      <c r="FE783" s="5"/>
      <c r="FF783" s="5"/>
      <c r="FG783" s="5"/>
      <c r="FH783" s="5"/>
      <c r="FI783" s="5"/>
      <c r="FJ783" s="5"/>
      <c r="FK783" s="5"/>
      <c r="FL783" s="5"/>
      <c r="FM783" s="5"/>
      <c r="FN783" s="5"/>
      <c r="FO783" s="5"/>
      <c r="FP783" s="5"/>
      <c r="FQ783" s="5"/>
      <c r="FR783" s="5"/>
      <c r="FS783" s="5"/>
      <c r="FT783" s="5"/>
      <c r="FU783" s="5"/>
      <c r="FV783" s="5"/>
      <c r="FW783" s="5"/>
      <c r="FX783" s="5"/>
      <c r="FY783" s="5"/>
      <c r="FZ783" s="5"/>
      <c r="GA783" s="5"/>
      <c r="GB783" s="5"/>
      <c r="GC783" s="5"/>
      <c r="GD783" s="5"/>
      <c r="GE783" s="5"/>
      <c r="GF783" s="5"/>
      <c r="GG783" s="5"/>
      <c r="GH783" s="5"/>
      <c r="GI783" s="5"/>
      <c r="GJ783" s="5"/>
      <c r="GK783" s="5"/>
      <c r="GL783" s="5"/>
      <c r="GM783" s="5"/>
      <c r="GN783" s="5"/>
      <c r="GO783" s="5"/>
      <c r="GP783" s="5"/>
      <c r="GQ783" s="5"/>
      <c r="GR783" s="5"/>
      <c r="GS783" s="5"/>
      <c r="GT783" s="5"/>
      <c r="GU783" s="5"/>
      <c r="GV783" s="5"/>
      <c r="GW783" s="5"/>
      <c r="GX783" s="5"/>
      <c r="GY783" s="5"/>
      <c r="GZ783" s="5"/>
      <c r="HA783" s="5"/>
      <c r="HB783" s="5"/>
      <c r="HC783" s="5"/>
      <c r="HD783" s="5"/>
      <c r="HE783" s="5"/>
      <c r="HF783" s="5"/>
      <c r="HG783" s="5"/>
      <c r="HH783" s="5"/>
      <c r="HI783" s="5"/>
      <c r="HJ783" s="5"/>
      <c r="HK783" s="5"/>
      <c r="HL783" s="5"/>
      <c r="HM783" s="5"/>
      <c r="HN783" s="5"/>
      <c r="HO783" s="5"/>
      <c r="HP783" s="5"/>
      <c r="HQ783" s="5"/>
      <c r="HR783" s="5"/>
      <c r="HS783" s="5"/>
      <c r="HT783" s="5"/>
      <c r="HU783" s="5"/>
      <c r="HV783" s="5"/>
      <c r="HW783" s="5"/>
      <c r="HX783" s="5"/>
      <c r="HY783" s="5"/>
      <c r="HZ783" s="5"/>
      <c r="IA783" s="5"/>
      <c r="IB783" s="5"/>
      <c r="IC783" s="5"/>
      <c r="ID783" s="5"/>
      <c r="IE783" s="5"/>
      <c r="IF783" s="5"/>
      <c r="IG783" s="5"/>
      <c r="IH783" s="5"/>
      <c r="II783" s="5"/>
      <c r="IJ783" s="5"/>
      <c r="IK783" s="5"/>
      <c r="IL783" s="5"/>
      <c r="IM783" s="5"/>
      <c r="IN783" s="5"/>
      <c r="IO783" s="5"/>
      <c r="IP783" s="5"/>
      <c r="IQ783" s="5"/>
      <c r="IR783" s="5"/>
      <c r="IS783" s="5"/>
      <c r="IT783" s="5"/>
      <c r="IU783" s="5"/>
      <c r="IV783" s="5"/>
      <c r="IW783" s="5"/>
      <c r="IX783" s="5"/>
      <c r="IY783" s="5"/>
      <c r="IZ783" s="5"/>
      <c r="JA783" s="5"/>
      <c r="JB783" s="5"/>
      <c r="JC783" s="5"/>
      <c r="JD783" s="5"/>
      <c r="JE783" s="5"/>
      <c r="JF783" s="5"/>
      <c r="JG783" s="5"/>
      <c r="JH783" s="5"/>
      <c r="JI783" s="5"/>
      <c r="JJ783" s="5"/>
      <c r="JK783" s="5"/>
      <c r="JL783" s="5"/>
      <c r="JM783" s="5"/>
      <c r="JN783" s="5"/>
      <c r="JO783" s="5"/>
      <c r="JP783" s="5"/>
      <c r="JQ783" s="5"/>
      <c r="JR783" s="5"/>
      <c r="JS783" s="5"/>
      <c r="JT783" s="5"/>
      <c r="JU783" s="5"/>
      <c r="JV783" s="5"/>
      <c r="JW783" s="5"/>
      <c r="JX783" s="5"/>
      <c r="JY783" s="5"/>
      <c r="JZ783" s="5"/>
      <c r="KA783" s="5"/>
      <c r="KB783" s="5"/>
      <c r="KC783" s="5"/>
      <c r="KD783" s="5"/>
      <c r="KE783" s="5"/>
      <c r="KF783" s="5"/>
      <c r="KG783" s="5"/>
      <c r="KH783" s="5"/>
      <c r="KI783" s="5"/>
      <c r="KJ783" s="5"/>
      <c r="KK783" s="5"/>
      <c r="KL783" s="5"/>
      <c r="KM783" s="5"/>
      <c r="KN783" s="5"/>
      <c r="KO783" s="5"/>
      <c r="KP783" s="5"/>
      <c r="KQ783" s="5"/>
      <c r="KR783" s="5"/>
      <c r="KS783" s="5"/>
      <c r="KT783" s="5"/>
      <c r="KU783" s="5"/>
      <c r="KV783" s="5"/>
      <c r="KW783" s="5"/>
      <c r="KX783" s="5"/>
      <c r="KY783" s="5"/>
      <c r="KZ783" s="5"/>
      <c r="LA783" s="5"/>
      <c r="LB783" s="5"/>
      <c r="LC783" s="5"/>
      <c r="LD783" s="5"/>
      <c r="LE783" s="5"/>
      <c r="LF783" s="5"/>
      <c r="LG783" s="5"/>
      <c r="LH783" s="5"/>
      <c r="LI783" s="5"/>
      <c r="LJ783" s="5"/>
      <c r="LK783" s="5"/>
      <c r="LL783" s="5"/>
      <c r="LM783" s="5"/>
      <c r="LN783" s="5"/>
      <c r="LO783" s="5"/>
      <c r="LP783" s="5"/>
      <c r="LQ783" s="5"/>
      <c r="LR783" s="5"/>
      <c r="LS783" s="5"/>
      <c r="LT783" s="5"/>
      <c r="LU783" s="5"/>
      <c r="LV783" s="5"/>
      <c r="LW783" s="5"/>
      <c r="LX783" s="5"/>
      <c r="LY783" s="5"/>
      <c r="LZ783" s="5"/>
      <c r="MA783" s="5"/>
      <c r="MB783" s="5"/>
      <c r="MC783" s="5"/>
      <c r="MD783" s="5"/>
      <c r="ME783" s="5"/>
      <c r="MF783" s="5"/>
      <c r="MG783" s="5"/>
      <c r="MH783" s="5"/>
      <c r="MI783" s="5"/>
      <c r="MJ783" s="5"/>
      <c r="MK783" s="5"/>
      <c r="ML783" s="5"/>
      <c r="MM783" s="5"/>
      <c r="MN783" s="5"/>
      <c r="MO783" s="5"/>
      <c r="MP783" s="5"/>
      <c r="MQ783" s="5"/>
      <c r="MR783" s="5"/>
      <c r="MS783" s="5"/>
      <c r="MT783" s="5"/>
      <c r="MU783" s="5"/>
      <c r="MV783" s="5"/>
      <c r="MW783" s="5"/>
      <c r="MX783" s="5"/>
      <c r="MY783" s="5"/>
      <c r="MZ783" s="5"/>
      <c r="NA783" s="5"/>
      <c r="NB783" s="5"/>
      <c r="NC783" s="5"/>
      <c r="ND783" s="5"/>
      <c r="NE783" s="5"/>
      <c r="NF783" s="5"/>
      <c r="NG783" s="5"/>
      <c r="NH783" s="5"/>
      <c r="NI783" s="5"/>
      <c r="NJ783" s="5"/>
      <c r="NK783" s="5"/>
      <c r="NL783" s="5"/>
      <c r="NM783" s="5"/>
      <c r="NN783" s="5"/>
      <c r="NO783" s="5"/>
      <c r="NP783" s="5"/>
      <c r="NQ783" s="5"/>
      <c r="NR783" s="5"/>
      <c r="NS783" s="5"/>
      <c r="NT783" s="5"/>
      <c r="NU783" s="5"/>
      <c r="NV783" s="5"/>
      <c r="NW783" s="5"/>
      <c r="NX783" s="5"/>
      <c r="NY783" s="5"/>
      <c r="NZ783" s="5"/>
      <c r="OA783" s="5"/>
      <c r="OB783" s="5"/>
      <c r="OC783" s="5"/>
      <c r="OD783" s="5"/>
      <c r="OE783" s="5"/>
      <c r="OF783" s="5"/>
      <c r="OG783" s="5"/>
      <c r="OH783" s="5"/>
      <c r="OI783" s="5"/>
      <c r="OJ783" s="5"/>
      <c r="OK783" s="5"/>
      <c r="OL783" s="5"/>
      <c r="OM783" s="5"/>
      <c r="ON783" s="5"/>
      <c r="OO783" s="5"/>
      <c r="OP783" s="5"/>
      <c r="OQ783" s="5"/>
      <c r="OR783" s="5"/>
      <c r="OS783" s="5"/>
      <c r="OT783" s="5"/>
      <c r="OU783" s="5"/>
      <c r="OV783" s="5"/>
      <c r="OW783" s="5"/>
      <c r="OX783" s="5"/>
      <c r="OY783" s="5"/>
      <c r="OZ783" s="5"/>
      <c r="PA783" s="5"/>
      <c r="PB783" s="5"/>
      <c r="PC783" s="5"/>
      <c r="PD783" s="5"/>
      <c r="PE783" s="5"/>
      <c r="PF783" s="5"/>
      <c r="PG783" s="5"/>
      <c r="PH783" s="5"/>
      <c r="PI783" s="5"/>
      <c r="PJ783" s="5"/>
      <c r="PK783" s="5"/>
      <c r="PL783" s="5"/>
      <c r="PM783" s="5"/>
      <c r="PN783" s="5"/>
      <c r="PO783" s="5"/>
      <c r="PP783" s="5"/>
      <c r="PQ783" s="5"/>
      <c r="PR783" s="5"/>
      <c r="PS783" s="5"/>
      <c r="PT783" s="5"/>
      <c r="PU783" s="5"/>
      <c r="PV783" s="5"/>
      <c r="PW783" s="5"/>
      <c r="PX783" s="5"/>
      <c r="PY783" s="5"/>
      <c r="PZ783" s="5"/>
      <c r="QA783" s="5"/>
      <c r="QB783" s="5"/>
      <c r="QC783" s="5"/>
      <c r="QD783" s="5"/>
      <c r="QE783" s="5"/>
      <c r="QF783" s="5"/>
      <c r="QG783" s="5"/>
      <c r="QH783" s="5"/>
      <c r="QI783" s="5"/>
      <c r="QJ783" s="5"/>
      <c r="QK783" s="5"/>
      <c r="QL783" s="5"/>
      <c r="QM783" s="5"/>
      <c r="QN783" s="5"/>
      <c r="QO783" s="5"/>
      <c r="QP783" s="5"/>
      <c r="QQ783" s="5"/>
      <c r="QR783" s="5"/>
      <c r="QS783" s="5"/>
      <c r="QT783" s="5"/>
      <c r="QU783" s="5"/>
      <c r="QV783" s="5"/>
      <c r="QW783" s="5"/>
      <c r="QX783" s="5"/>
      <c r="QY783" s="5"/>
      <c r="QZ783" s="5"/>
      <c r="RA783" s="5"/>
      <c r="RB783" s="5"/>
      <c r="RC783" s="5"/>
      <c r="RD783" s="5"/>
      <c r="RE783" s="5"/>
      <c r="RF783" s="5"/>
      <c r="RG783" s="5"/>
      <c r="RH783" s="5"/>
      <c r="RI783" s="5"/>
      <c r="RJ783" s="5"/>
      <c r="RK783" s="5"/>
      <c r="RL783" s="5"/>
      <c r="RM783" s="5"/>
      <c r="RN783" s="5"/>
      <c r="RO783" s="5"/>
      <c r="RP783" s="5"/>
      <c r="RQ783" s="5"/>
      <c r="RR783" s="5"/>
      <c r="RS783" s="5"/>
      <c r="RT783" s="5"/>
      <c r="RU783" s="5"/>
      <c r="RV783" s="5"/>
      <c r="RW783" s="5"/>
      <c r="RX783" s="5"/>
      <c r="RY783" s="5"/>
      <c r="RZ783" s="5"/>
      <c r="SA783" s="5"/>
      <c r="SB783" s="5"/>
      <c r="SC783" s="5"/>
      <c r="SD783" s="5"/>
      <c r="SE783" s="5"/>
      <c r="SF783" s="5"/>
      <c r="SG783" s="5"/>
      <c r="SH783" s="5"/>
      <c r="SI783" s="5"/>
      <c r="SJ783" s="5"/>
      <c r="SK783" s="5"/>
      <c r="SL783" s="5"/>
      <c r="SM783" s="5"/>
      <c r="SN783" s="5"/>
      <c r="SO783" s="5"/>
      <c r="SP783" s="5"/>
      <c r="SQ783" s="5"/>
      <c r="SR783" s="5"/>
      <c r="SS783" s="5"/>
      <c r="ST783" s="5"/>
      <c r="SU783" s="5"/>
      <c r="SV783" s="5"/>
      <c r="SW783" s="5"/>
      <c r="SX783" s="5"/>
      <c r="SY783" s="5"/>
      <c r="SZ783" s="5"/>
      <c r="TA783" s="5"/>
      <c r="TB783" s="5"/>
      <c r="TC783" s="5"/>
      <c r="TD783" s="5"/>
      <c r="TE783" s="5"/>
      <c r="TF783" s="5"/>
      <c r="TG783" s="5"/>
      <c r="TH783" s="5"/>
      <c r="TI783" s="5"/>
      <c r="TJ783" s="5"/>
      <c r="TK783" s="5"/>
      <c r="TL783" s="5"/>
      <c r="TM783" s="5"/>
      <c r="TN783" s="5"/>
      <c r="TO783" s="5"/>
      <c r="TP783" s="5"/>
      <c r="TQ783" s="5"/>
      <c r="TR783" s="5"/>
      <c r="TS783" s="5"/>
      <c r="TT783" s="5"/>
      <c r="TU783" s="5"/>
      <c r="TV783" s="5"/>
      <c r="TW783" s="5"/>
      <c r="TX783" s="5"/>
      <c r="TY783" s="5"/>
      <c r="TZ783" s="5"/>
      <c r="UA783" s="5"/>
      <c r="UB783" s="5"/>
      <c r="UC783" s="5"/>
      <c r="UD783" s="5"/>
      <c r="UE783" s="5"/>
      <c r="UF783" s="5"/>
      <c r="UG783" s="5"/>
      <c r="UH783" s="5"/>
      <c r="UI783" s="5"/>
      <c r="UJ783" s="5"/>
      <c r="UK783" s="5"/>
      <c r="UL783" s="5"/>
      <c r="UM783" s="5"/>
      <c r="UN783" s="5"/>
      <c r="UO783" s="5"/>
      <c r="UP783" s="5"/>
      <c r="UQ783" s="5"/>
      <c r="UR783" s="5"/>
      <c r="US783" s="5"/>
      <c r="UT783" s="5"/>
      <c r="UU783" s="5"/>
      <c r="UV783" s="5"/>
      <c r="UW783" s="5"/>
      <c r="UX783" s="5"/>
      <c r="UY783" s="5"/>
      <c r="UZ783" s="5"/>
      <c r="VA783" s="5"/>
      <c r="VB783" s="5"/>
      <c r="VC783" s="5"/>
      <c r="VD783" s="5"/>
      <c r="VE783" s="5"/>
      <c r="VF783" s="5"/>
      <c r="VG783" s="5"/>
      <c r="VH783" s="5"/>
      <c r="VI783" s="5"/>
      <c r="VJ783" s="5"/>
      <c r="VK783" s="5"/>
      <c r="VL783" s="5"/>
      <c r="VM783" s="5"/>
      <c r="VN783" s="5"/>
      <c r="VO783" s="5"/>
      <c r="VP783" s="5"/>
      <c r="VQ783" s="5"/>
      <c r="VR783" s="5"/>
      <c r="VS783" s="5"/>
      <c r="VT783" s="5"/>
      <c r="VU783" s="5"/>
      <c r="VV783" s="5"/>
      <c r="VW783" s="5"/>
      <c r="VX783" s="5"/>
      <c r="VY783" s="5"/>
      <c r="VZ783" s="5"/>
      <c r="WA783" s="5"/>
      <c r="WB783" s="5"/>
      <c r="WC783" s="5"/>
      <c r="WD783" s="5"/>
      <c r="WE783" s="5"/>
      <c r="WF783" s="5"/>
      <c r="WG783" s="5"/>
      <c r="WH783" s="5"/>
      <c r="WI783" s="5"/>
      <c r="WJ783" s="5"/>
      <c r="WK783" s="5"/>
      <c r="WL783" s="5"/>
      <c r="WM783" s="5"/>
      <c r="WN783" s="5"/>
      <c r="WO783" s="5"/>
      <c r="WP783" s="5"/>
      <c r="WQ783" s="5"/>
      <c r="WR783" s="5"/>
      <c r="WS783" s="5"/>
      <c r="WT783" s="5"/>
      <c r="WU783" s="5"/>
      <c r="WV783" s="5"/>
      <c r="WW783" s="5"/>
      <c r="WX783" s="5"/>
      <c r="WY783" s="5"/>
      <c r="WZ783" s="5"/>
      <c r="XA783" s="5"/>
      <c r="XB783" s="5"/>
      <c r="XC783" s="5"/>
      <c r="XD783" s="5"/>
      <c r="XE783" s="5"/>
      <c r="XF783" s="5"/>
      <c r="XG783" s="5"/>
      <c r="XH783" s="5"/>
      <c r="XI783" s="5"/>
      <c r="XJ783" s="5"/>
      <c r="XK783" s="5"/>
      <c r="XL783" s="5"/>
      <c r="XM783" s="5"/>
      <c r="XN783" s="5"/>
      <c r="XO783" s="5"/>
      <c r="XP783" s="5"/>
      <c r="XQ783" s="5"/>
      <c r="XR783" s="5"/>
      <c r="XS783" s="5"/>
      <c r="XT783" s="5"/>
      <c r="XU783" s="5"/>
      <c r="XV783" s="5"/>
      <c r="XW783" s="5"/>
    </row>
    <row r="784" spans="39:647" x14ac:dyDescent="0.4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c r="EU784" s="5"/>
      <c r="EV784" s="5"/>
      <c r="EW784" s="5"/>
      <c r="EX784" s="5"/>
      <c r="EY784" s="5"/>
      <c r="EZ784" s="5"/>
      <c r="FA784" s="5"/>
      <c r="FB784" s="5"/>
      <c r="FC784" s="5"/>
      <c r="FD784" s="5"/>
      <c r="FE784" s="5"/>
      <c r="FF784" s="5"/>
      <c r="FG784" s="5"/>
      <c r="FH784" s="5"/>
      <c r="FI784" s="5"/>
      <c r="FJ784" s="5"/>
      <c r="FK784" s="5"/>
      <c r="FL784" s="5"/>
      <c r="FM784" s="5"/>
      <c r="FN784" s="5"/>
      <c r="FO784" s="5"/>
      <c r="FP784" s="5"/>
      <c r="FQ784" s="5"/>
      <c r="FR784" s="5"/>
      <c r="FS784" s="5"/>
      <c r="FT784" s="5"/>
      <c r="FU784" s="5"/>
      <c r="FV784" s="5"/>
      <c r="FW784" s="5"/>
      <c r="FX784" s="5"/>
      <c r="FY784" s="5"/>
      <c r="FZ784" s="5"/>
      <c r="GA784" s="5"/>
      <c r="GB784" s="5"/>
      <c r="GC784" s="5"/>
      <c r="GD784" s="5"/>
      <c r="GE784" s="5"/>
      <c r="GF784" s="5"/>
      <c r="GG784" s="5"/>
      <c r="GH784" s="5"/>
      <c r="GI784" s="5"/>
      <c r="GJ784" s="5"/>
      <c r="GK784" s="5"/>
      <c r="GL784" s="5"/>
      <c r="GM784" s="5"/>
      <c r="GN784" s="5"/>
      <c r="GO784" s="5"/>
      <c r="GP784" s="5"/>
      <c r="GQ784" s="5"/>
      <c r="GR784" s="5"/>
      <c r="GS784" s="5"/>
      <c r="GT784" s="5"/>
      <c r="GU784" s="5"/>
      <c r="GV784" s="5"/>
      <c r="GW784" s="5"/>
      <c r="GX784" s="5"/>
      <c r="GY784" s="5"/>
      <c r="GZ784" s="5"/>
      <c r="HA784" s="5"/>
      <c r="HB784" s="5"/>
      <c r="HC784" s="5"/>
      <c r="HD784" s="5"/>
      <c r="HE784" s="5"/>
      <c r="HF784" s="5"/>
      <c r="HG784" s="5"/>
      <c r="HH784" s="5"/>
      <c r="HI784" s="5"/>
      <c r="HJ784" s="5"/>
      <c r="HK784" s="5"/>
      <c r="HL784" s="5"/>
      <c r="HM784" s="5"/>
      <c r="HN784" s="5"/>
      <c r="HO784" s="5"/>
      <c r="HP784" s="5"/>
      <c r="HQ784" s="5"/>
      <c r="HR784" s="5"/>
      <c r="HS784" s="5"/>
      <c r="HT784" s="5"/>
      <c r="HU784" s="5"/>
      <c r="HV784" s="5"/>
      <c r="HW784" s="5"/>
      <c r="HX784" s="5"/>
      <c r="HY784" s="5"/>
      <c r="HZ784" s="5"/>
      <c r="IA784" s="5"/>
      <c r="IB784" s="5"/>
      <c r="IC784" s="5"/>
      <c r="ID784" s="5"/>
      <c r="IE784" s="5"/>
      <c r="IF784" s="5"/>
      <c r="IG784" s="5"/>
      <c r="IH784" s="5"/>
      <c r="II784" s="5"/>
      <c r="IJ784" s="5"/>
      <c r="IK784" s="5"/>
      <c r="IL784" s="5"/>
      <c r="IM784" s="5"/>
      <c r="IN784" s="5"/>
      <c r="IO784" s="5"/>
      <c r="IP784" s="5"/>
      <c r="IQ784" s="5"/>
      <c r="IR784" s="5"/>
      <c r="IS784" s="5"/>
      <c r="IT784" s="5"/>
      <c r="IU784" s="5"/>
      <c r="IV784" s="5"/>
      <c r="IW784" s="5"/>
      <c r="IX784" s="5"/>
      <c r="IY784" s="5"/>
      <c r="IZ784" s="5"/>
      <c r="JA784" s="5"/>
      <c r="JB784" s="5"/>
      <c r="JC784" s="5"/>
      <c r="JD784" s="5"/>
      <c r="JE784" s="5"/>
      <c r="JF784" s="5"/>
      <c r="JG784" s="5"/>
      <c r="JH784" s="5"/>
      <c r="JI784" s="5"/>
      <c r="JJ784" s="5"/>
      <c r="JK784" s="5"/>
      <c r="JL784" s="5"/>
      <c r="JM784" s="5"/>
      <c r="JN784" s="5"/>
      <c r="JO784" s="5"/>
      <c r="JP784" s="5"/>
      <c r="JQ784" s="5"/>
      <c r="JR784" s="5"/>
      <c r="JS784" s="5"/>
      <c r="JT784" s="5"/>
      <c r="JU784" s="5"/>
      <c r="JV784" s="5"/>
      <c r="JW784" s="5"/>
      <c r="JX784" s="5"/>
      <c r="JY784" s="5"/>
      <c r="JZ784" s="5"/>
      <c r="KA784" s="5"/>
      <c r="KB784" s="5"/>
      <c r="KC784" s="5"/>
      <c r="KD784" s="5"/>
      <c r="KE784" s="5"/>
      <c r="KF784" s="5"/>
      <c r="KG784" s="5"/>
      <c r="KH784" s="5"/>
      <c r="KI784" s="5"/>
      <c r="KJ784" s="5"/>
      <c r="KK784" s="5"/>
      <c r="KL784" s="5"/>
      <c r="KM784" s="5"/>
      <c r="KN784" s="5"/>
      <c r="KO784" s="5"/>
      <c r="KP784" s="5"/>
      <c r="KQ784" s="5"/>
      <c r="KR784" s="5"/>
      <c r="KS784" s="5"/>
      <c r="KT784" s="5"/>
      <c r="KU784" s="5"/>
      <c r="KV784" s="5"/>
      <c r="KW784" s="5"/>
      <c r="KX784" s="5"/>
      <c r="KY784" s="5"/>
      <c r="KZ784" s="5"/>
      <c r="LA784" s="5"/>
      <c r="LB784" s="5"/>
      <c r="LC784" s="5"/>
      <c r="LD784" s="5"/>
      <c r="LE784" s="5"/>
      <c r="LF784" s="5"/>
      <c r="LG784" s="5"/>
      <c r="LH784" s="5"/>
      <c r="LI784" s="5"/>
      <c r="LJ784" s="5"/>
      <c r="LK784" s="5"/>
      <c r="LL784" s="5"/>
      <c r="LM784" s="5"/>
      <c r="LN784" s="5"/>
      <c r="LO784" s="5"/>
      <c r="LP784" s="5"/>
      <c r="LQ784" s="5"/>
      <c r="LR784" s="5"/>
      <c r="LS784" s="5"/>
      <c r="LT784" s="5"/>
      <c r="LU784" s="5"/>
      <c r="LV784" s="5"/>
      <c r="LW784" s="5"/>
      <c r="LX784" s="5"/>
      <c r="LY784" s="5"/>
      <c r="LZ784" s="5"/>
      <c r="MA784" s="5"/>
      <c r="MB784" s="5"/>
      <c r="MC784" s="5"/>
      <c r="MD784" s="5"/>
      <c r="ME784" s="5"/>
      <c r="MF784" s="5"/>
      <c r="MG784" s="5"/>
      <c r="MH784" s="5"/>
      <c r="MI784" s="5"/>
      <c r="MJ784" s="5"/>
      <c r="MK784" s="5"/>
      <c r="ML784" s="5"/>
      <c r="MM784" s="5"/>
      <c r="MN784" s="5"/>
      <c r="MO784" s="5"/>
      <c r="MP784" s="5"/>
      <c r="MQ784" s="5"/>
      <c r="MR784" s="5"/>
      <c r="MS784" s="5"/>
      <c r="MT784" s="5"/>
      <c r="MU784" s="5"/>
      <c r="MV784" s="5"/>
      <c r="MW784" s="5"/>
      <c r="MX784" s="5"/>
      <c r="MY784" s="5"/>
      <c r="MZ784" s="5"/>
      <c r="NA784" s="5"/>
      <c r="NB784" s="5"/>
      <c r="NC784" s="5"/>
      <c r="ND784" s="5"/>
      <c r="NE784" s="5"/>
      <c r="NF784" s="5"/>
      <c r="NG784" s="5"/>
      <c r="NH784" s="5"/>
      <c r="NI784" s="5"/>
      <c r="NJ784" s="5"/>
      <c r="NK784" s="5"/>
      <c r="NL784" s="5"/>
      <c r="NM784" s="5"/>
      <c r="NN784" s="5"/>
      <c r="NO784" s="5"/>
      <c r="NP784" s="5"/>
      <c r="NQ784" s="5"/>
      <c r="NR784" s="5"/>
      <c r="NS784" s="5"/>
      <c r="NT784" s="5"/>
      <c r="NU784" s="5"/>
      <c r="NV784" s="5"/>
      <c r="NW784" s="5"/>
      <c r="NX784" s="5"/>
      <c r="NY784" s="5"/>
      <c r="NZ784" s="5"/>
      <c r="OA784" s="5"/>
      <c r="OB784" s="5"/>
      <c r="OC784" s="5"/>
      <c r="OD784" s="5"/>
      <c r="OE784" s="5"/>
      <c r="OF784" s="5"/>
      <c r="OG784" s="5"/>
      <c r="OH784" s="5"/>
      <c r="OI784" s="5"/>
      <c r="OJ784" s="5"/>
      <c r="OK784" s="5"/>
      <c r="OL784" s="5"/>
      <c r="OM784" s="5"/>
      <c r="ON784" s="5"/>
      <c r="OO784" s="5"/>
      <c r="OP784" s="5"/>
      <c r="OQ784" s="5"/>
      <c r="OR784" s="5"/>
      <c r="OS784" s="5"/>
      <c r="OT784" s="5"/>
      <c r="OU784" s="5"/>
      <c r="OV784" s="5"/>
      <c r="OW784" s="5"/>
      <c r="OX784" s="5"/>
      <c r="OY784" s="5"/>
      <c r="OZ784" s="5"/>
      <c r="PA784" s="5"/>
      <c r="PB784" s="5"/>
      <c r="PC784" s="5"/>
      <c r="PD784" s="5"/>
      <c r="PE784" s="5"/>
      <c r="PF784" s="5"/>
      <c r="PG784" s="5"/>
      <c r="PH784" s="5"/>
      <c r="PI784" s="5"/>
      <c r="PJ784" s="5"/>
      <c r="PK784" s="5"/>
      <c r="PL784" s="5"/>
      <c r="PM784" s="5"/>
      <c r="PN784" s="5"/>
      <c r="PO784" s="5"/>
      <c r="PP784" s="5"/>
      <c r="PQ784" s="5"/>
      <c r="PR784" s="5"/>
      <c r="PS784" s="5"/>
      <c r="PT784" s="5"/>
      <c r="PU784" s="5"/>
      <c r="PV784" s="5"/>
      <c r="PW784" s="5"/>
      <c r="PX784" s="5"/>
      <c r="PY784" s="5"/>
      <c r="PZ784" s="5"/>
      <c r="QA784" s="5"/>
      <c r="QB784" s="5"/>
      <c r="QC784" s="5"/>
      <c r="QD784" s="5"/>
      <c r="QE784" s="5"/>
      <c r="QF784" s="5"/>
      <c r="QG784" s="5"/>
      <c r="QH784" s="5"/>
      <c r="QI784" s="5"/>
      <c r="QJ784" s="5"/>
      <c r="QK784" s="5"/>
      <c r="QL784" s="5"/>
      <c r="QM784" s="5"/>
      <c r="QN784" s="5"/>
      <c r="QO784" s="5"/>
      <c r="QP784" s="5"/>
      <c r="QQ784" s="5"/>
      <c r="QR784" s="5"/>
      <c r="QS784" s="5"/>
      <c r="QT784" s="5"/>
      <c r="QU784" s="5"/>
      <c r="QV784" s="5"/>
      <c r="QW784" s="5"/>
      <c r="QX784" s="5"/>
      <c r="QY784" s="5"/>
      <c r="QZ784" s="5"/>
      <c r="RA784" s="5"/>
      <c r="RB784" s="5"/>
      <c r="RC784" s="5"/>
      <c r="RD784" s="5"/>
      <c r="RE784" s="5"/>
      <c r="RF784" s="5"/>
      <c r="RG784" s="5"/>
      <c r="RH784" s="5"/>
      <c r="RI784" s="5"/>
      <c r="RJ784" s="5"/>
      <c r="RK784" s="5"/>
      <c r="RL784" s="5"/>
      <c r="RM784" s="5"/>
      <c r="RN784" s="5"/>
      <c r="RO784" s="5"/>
      <c r="RP784" s="5"/>
      <c r="RQ784" s="5"/>
      <c r="RR784" s="5"/>
      <c r="RS784" s="5"/>
      <c r="RT784" s="5"/>
      <c r="RU784" s="5"/>
      <c r="RV784" s="5"/>
      <c r="RW784" s="5"/>
      <c r="RX784" s="5"/>
      <c r="RY784" s="5"/>
      <c r="RZ784" s="5"/>
      <c r="SA784" s="5"/>
      <c r="SB784" s="5"/>
      <c r="SC784" s="5"/>
      <c r="SD784" s="5"/>
      <c r="SE784" s="5"/>
      <c r="SF784" s="5"/>
      <c r="SG784" s="5"/>
      <c r="SH784" s="5"/>
      <c r="SI784" s="5"/>
      <c r="SJ784" s="5"/>
      <c r="SK784" s="5"/>
      <c r="SL784" s="5"/>
      <c r="SM784" s="5"/>
      <c r="SN784" s="5"/>
      <c r="SO784" s="5"/>
      <c r="SP784" s="5"/>
      <c r="SQ784" s="5"/>
      <c r="SR784" s="5"/>
      <c r="SS784" s="5"/>
      <c r="ST784" s="5"/>
      <c r="SU784" s="5"/>
      <c r="SV784" s="5"/>
      <c r="SW784" s="5"/>
      <c r="SX784" s="5"/>
      <c r="SY784" s="5"/>
      <c r="SZ784" s="5"/>
      <c r="TA784" s="5"/>
      <c r="TB784" s="5"/>
      <c r="TC784" s="5"/>
      <c r="TD784" s="5"/>
      <c r="TE784" s="5"/>
      <c r="TF784" s="5"/>
      <c r="TG784" s="5"/>
      <c r="TH784" s="5"/>
      <c r="TI784" s="5"/>
      <c r="TJ784" s="5"/>
      <c r="TK784" s="5"/>
      <c r="TL784" s="5"/>
      <c r="TM784" s="5"/>
      <c r="TN784" s="5"/>
      <c r="TO784" s="5"/>
      <c r="TP784" s="5"/>
      <c r="TQ784" s="5"/>
      <c r="TR784" s="5"/>
      <c r="TS784" s="5"/>
      <c r="TT784" s="5"/>
      <c r="TU784" s="5"/>
      <c r="TV784" s="5"/>
      <c r="TW784" s="5"/>
      <c r="TX784" s="5"/>
      <c r="TY784" s="5"/>
      <c r="TZ784" s="5"/>
      <c r="UA784" s="5"/>
      <c r="UB784" s="5"/>
      <c r="UC784" s="5"/>
      <c r="UD784" s="5"/>
      <c r="UE784" s="5"/>
      <c r="UF784" s="5"/>
      <c r="UG784" s="5"/>
      <c r="UH784" s="5"/>
      <c r="UI784" s="5"/>
      <c r="UJ784" s="5"/>
      <c r="UK784" s="5"/>
      <c r="UL784" s="5"/>
      <c r="UM784" s="5"/>
      <c r="UN784" s="5"/>
      <c r="UO784" s="5"/>
      <c r="UP784" s="5"/>
      <c r="UQ784" s="5"/>
      <c r="UR784" s="5"/>
      <c r="US784" s="5"/>
      <c r="UT784" s="5"/>
      <c r="UU784" s="5"/>
      <c r="UV784" s="5"/>
      <c r="UW784" s="5"/>
      <c r="UX784" s="5"/>
      <c r="UY784" s="5"/>
      <c r="UZ784" s="5"/>
      <c r="VA784" s="5"/>
      <c r="VB784" s="5"/>
      <c r="VC784" s="5"/>
      <c r="VD784" s="5"/>
      <c r="VE784" s="5"/>
      <c r="VF784" s="5"/>
      <c r="VG784" s="5"/>
      <c r="VH784" s="5"/>
      <c r="VI784" s="5"/>
      <c r="VJ784" s="5"/>
      <c r="VK784" s="5"/>
      <c r="VL784" s="5"/>
      <c r="VM784" s="5"/>
      <c r="VN784" s="5"/>
      <c r="VO784" s="5"/>
      <c r="VP784" s="5"/>
      <c r="VQ784" s="5"/>
      <c r="VR784" s="5"/>
      <c r="VS784" s="5"/>
      <c r="VT784" s="5"/>
      <c r="VU784" s="5"/>
      <c r="VV784" s="5"/>
      <c r="VW784" s="5"/>
      <c r="VX784" s="5"/>
      <c r="VY784" s="5"/>
      <c r="VZ784" s="5"/>
      <c r="WA784" s="5"/>
      <c r="WB784" s="5"/>
      <c r="WC784" s="5"/>
      <c r="WD784" s="5"/>
      <c r="WE784" s="5"/>
      <c r="WF784" s="5"/>
      <c r="WG784" s="5"/>
      <c r="WH784" s="5"/>
      <c r="WI784" s="5"/>
      <c r="WJ784" s="5"/>
      <c r="WK784" s="5"/>
      <c r="WL784" s="5"/>
      <c r="WM784" s="5"/>
      <c r="WN784" s="5"/>
      <c r="WO784" s="5"/>
      <c r="WP784" s="5"/>
      <c r="WQ784" s="5"/>
      <c r="WR784" s="5"/>
      <c r="WS784" s="5"/>
      <c r="WT784" s="5"/>
      <c r="WU784" s="5"/>
      <c r="WV784" s="5"/>
      <c r="WW784" s="5"/>
      <c r="WX784" s="5"/>
      <c r="WY784" s="5"/>
      <c r="WZ784" s="5"/>
      <c r="XA784" s="5"/>
      <c r="XB784" s="5"/>
      <c r="XC784" s="5"/>
      <c r="XD784" s="5"/>
      <c r="XE784" s="5"/>
      <c r="XF784" s="5"/>
      <c r="XG784" s="5"/>
      <c r="XH784" s="5"/>
      <c r="XI784" s="5"/>
      <c r="XJ784" s="5"/>
      <c r="XK784" s="5"/>
      <c r="XL784" s="5"/>
      <c r="XM784" s="5"/>
      <c r="XN784" s="5"/>
      <c r="XO784" s="5"/>
      <c r="XP784" s="5"/>
      <c r="XQ784" s="5"/>
      <c r="XR784" s="5"/>
      <c r="XS784" s="5"/>
      <c r="XT784" s="5"/>
      <c r="XU784" s="5"/>
      <c r="XV784" s="5"/>
      <c r="XW784" s="5"/>
    </row>
    <row r="785" spans="39:647" x14ac:dyDescent="0.45">
      <c r="AM785" s="5"/>
      <c r="AN785" s="5"/>
      <c r="AO785" s="5"/>
      <c r="AP785" s="5"/>
      <c r="AQ785" s="5"/>
      <c r="AR785" s="5"/>
      <c r="AS785" s="5"/>
      <c r="AT785" s="5"/>
      <c r="AU785" s="5"/>
      <c r="AV785" s="5"/>
      <c r="AW785" s="5"/>
      <c r="AX785" s="5"/>
      <c r="AY785" s="5"/>
      <c r="AZ785" s="5"/>
      <c r="BA785" s="5"/>
      <c r="BB785" s="5"/>
      <c r="BC785" s="5"/>
      <c r="BD785" s="5"/>
      <c r="BE785" s="5"/>
      <c r="BF785" s="5"/>
      <c r="BG785" s="5"/>
      <c r="BH785" s="5"/>
      <c r="BI785" s="5"/>
      <c r="BJ785" s="5"/>
      <c r="BK785" s="5"/>
      <c r="BL785" s="5"/>
      <c r="BM785" s="5"/>
      <c r="BN785" s="5"/>
      <c r="BO785" s="5"/>
      <c r="BP785" s="5"/>
      <c r="BQ785" s="5"/>
      <c r="BR785" s="5"/>
      <c r="BS785" s="5"/>
      <c r="BT785" s="5"/>
      <c r="BU785" s="5"/>
      <c r="BV785" s="5"/>
      <c r="BW785" s="5"/>
      <c r="BX785" s="5"/>
      <c r="BY785" s="5"/>
      <c r="BZ785" s="5"/>
      <c r="CA785" s="5"/>
      <c r="CB785" s="5"/>
      <c r="CC785" s="5"/>
      <c r="CD785" s="5"/>
      <c r="CE785" s="5"/>
      <c r="CF785" s="5"/>
      <c r="CG785" s="5"/>
      <c r="CH785" s="5"/>
      <c r="CI785" s="5"/>
      <c r="CJ785" s="5"/>
      <c r="CK785" s="5"/>
      <c r="CL785" s="5"/>
      <c r="CM785" s="5"/>
      <c r="CN785" s="5"/>
      <c r="CO785" s="5"/>
      <c r="CP785" s="5"/>
      <c r="CQ785" s="5"/>
      <c r="CR785" s="5"/>
      <c r="CS785" s="5"/>
      <c r="CT785" s="5"/>
      <c r="CU785" s="5"/>
      <c r="CV785" s="5"/>
      <c r="CW785" s="5"/>
      <c r="CX785" s="5"/>
      <c r="CY785" s="5"/>
      <c r="CZ785" s="5"/>
      <c r="DA785" s="5"/>
      <c r="DB785" s="5"/>
      <c r="DC785" s="5"/>
      <c r="DD785" s="5"/>
      <c r="DE785" s="5"/>
      <c r="DF785" s="5"/>
      <c r="DG785" s="5"/>
      <c r="DH785" s="5"/>
      <c r="DI785" s="5"/>
      <c r="DJ785" s="5"/>
      <c r="DK785" s="5"/>
      <c r="DL785" s="5"/>
      <c r="DM785" s="5"/>
      <c r="DN785" s="5"/>
      <c r="DO785" s="5"/>
      <c r="DP785" s="5"/>
      <c r="DQ785" s="5"/>
      <c r="DR785" s="5"/>
      <c r="DS785" s="5"/>
      <c r="DT785" s="5"/>
      <c r="DU785" s="5"/>
      <c r="DV785" s="5"/>
      <c r="DW785" s="5"/>
      <c r="DX785" s="5"/>
      <c r="DY785" s="5"/>
      <c r="DZ785" s="5"/>
      <c r="EA785" s="5"/>
      <c r="EB785" s="5"/>
      <c r="EC785" s="5"/>
      <c r="ED785" s="5"/>
      <c r="EE785" s="5"/>
      <c r="EF785" s="5"/>
      <c r="EG785" s="5"/>
      <c r="EH785" s="5"/>
      <c r="EI785" s="5"/>
      <c r="EJ785" s="5"/>
      <c r="EK785" s="5"/>
      <c r="EL785" s="5"/>
      <c r="EM785" s="5"/>
      <c r="EN785" s="5"/>
      <c r="EO785" s="5"/>
      <c r="EP785" s="5"/>
      <c r="EQ785" s="5"/>
      <c r="ER785" s="5"/>
      <c r="ES785" s="5"/>
      <c r="ET785" s="5"/>
      <c r="EU785" s="5"/>
      <c r="EV785" s="5"/>
      <c r="EW785" s="5"/>
      <c r="EX785" s="5"/>
      <c r="EY785" s="5"/>
      <c r="EZ785" s="5"/>
      <c r="FA785" s="5"/>
      <c r="FB785" s="5"/>
      <c r="FC785" s="5"/>
      <c r="FD785" s="5"/>
      <c r="FE785" s="5"/>
      <c r="FF785" s="5"/>
      <c r="FG785" s="5"/>
      <c r="FH785" s="5"/>
      <c r="FI785" s="5"/>
      <c r="FJ785" s="5"/>
      <c r="FK785" s="5"/>
      <c r="FL785" s="5"/>
      <c r="FM785" s="5"/>
      <c r="FN785" s="5"/>
      <c r="FO785" s="5"/>
      <c r="FP785" s="5"/>
      <c r="FQ785" s="5"/>
      <c r="FR785" s="5"/>
      <c r="FS785" s="5"/>
      <c r="FT785" s="5"/>
      <c r="FU785" s="5"/>
      <c r="FV785" s="5"/>
      <c r="FW785" s="5"/>
      <c r="FX785" s="5"/>
      <c r="FY785" s="5"/>
      <c r="FZ785" s="5"/>
      <c r="GA785" s="5"/>
      <c r="GB785" s="5"/>
      <c r="GC785" s="5"/>
      <c r="GD785" s="5"/>
      <c r="GE785" s="5"/>
      <c r="GF785" s="5"/>
      <c r="GG785" s="5"/>
      <c r="GH785" s="5"/>
      <c r="GI785" s="5"/>
      <c r="GJ785" s="5"/>
      <c r="GK785" s="5"/>
      <c r="GL785" s="5"/>
      <c r="GM785" s="5"/>
      <c r="GN785" s="5"/>
      <c r="GO785" s="5"/>
      <c r="GP785" s="5"/>
      <c r="GQ785" s="5"/>
      <c r="GR785" s="5"/>
      <c r="GS785" s="5"/>
      <c r="GT785" s="5"/>
      <c r="GU785" s="5"/>
      <c r="GV785" s="5"/>
      <c r="GW785" s="5"/>
      <c r="GX785" s="5"/>
      <c r="GY785" s="5"/>
      <c r="GZ785" s="5"/>
      <c r="HA785" s="5"/>
      <c r="HB785" s="5"/>
      <c r="HC785" s="5"/>
      <c r="HD785" s="5"/>
      <c r="HE785" s="5"/>
      <c r="HF785" s="5"/>
      <c r="HG785" s="5"/>
      <c r="HH785" s="5"/>
      <c r="HI785" s="5"/>
      <c r="HJ785" s="5"/>
      <c r="HK785" s="5"/>
      <c r="HL785" s="5"/>
      <c r="HM785" s="5"/>
      <c r="HN785" s="5"/>
      <c r="HO785" s="5"/>
      <c r="HP785" s="5"/>
      <c r="HQ785" s="5"/>
      <c r="HR785" s="5"/>
      <c r="HS785" s="5"/>
      <c r="HT785" s="5"/>
      <c r="HU785" s="5"/>
      <c r="HV785" s="5"/>
      <c r="HW785" s="5"/>
      <c r="HX785" s="5"/>
      <c r="HY785" s="5"/>
      <c r="HZ785" s="5"/>
      <c r="IA785" s="5"/>
      <c r="IB785" s="5"/>
      <c r="IC785" s="5"/>
      <c r="ID785" s="5"/>
      <c r="IE785" s="5"/>
      <c r="IF785" s="5"/>
      <c r="IG785" s="5"/>
      <c r="IH785" s="5"/>
      <c r="II785" s="5"/>
      <c r="IJ785" s="5"/>
      <c r="IK785" s="5"/>
      <c r="IL785" s="5"/>
      <c r="IM785" s="5"/>
      <c r="IN785" s="5"/>
      <c r="IO785" s="5"/>
      <c r="IP785" s="5"/>
      <c r="IQ785" s="5"/>
      <c r="IR785" s="5"/>
      <c r="IS785" s="5"/>
      <c r="IT785" s="5"/>
      <c r="IU785" s="5"/>
      <c r="IV785" s="5"/>
      <c r="IW785" s="5"/>
      <c r="IX785" s="5"/>
      <c r="IY785" s="5"/>
      <c r="IZ785" s="5"/>
      <c r="JA785" s="5"/>
      <c r="JB785" s="5"/>
      <c r="JC785" s="5"/>
      <c r="JD785" s="5"/>
      <c r="JE785" s="5"/>
      <c r="JF785" s="5"/>
      <c r="JG785" s="5"/>
      <c r="JH785" s="5"/>
      <c r="JI785" s="5"/>
      <c r="JJ785" s="5"/>
      <c r="JK785" s="5"/>
      <c r="JL785" s="5"/>
      <c r="JM785" s="5"/>
      <c r="JN785" s="5"/>
      <c r="JO785" s="5"/>
      <c r="JP785" s="5"/>
      <c r="JQ785" s="5"/>
      <c r="JR785" s="5"/>
      <c r="JS785" s="5"/>
      <c r="JT785" s="5"/>
      <c r="JU785" s="5"/>
      <c r="JV785" s="5"/>
      <c r="JW785" s="5"/>
      <c r="JX785" s="5"/>
      <c r="JY785" s="5"/>
      <c r="JZ785" s="5"/>
      <c r="KA785" s="5"/>
      <c r="KB785" s="5"/>
      <c r="KC785" s="5"/>
      <c r="KD785" s="5"/>
      <c r="KE785" s="5"/>
      <c r="KF785" s="5"/>
      <c r="KG785" s="5"/>
      <c r="KH785" s="5"/>
      <c r="KI785" s="5"/>
      <c r="KJ785" s="5"/>
      <c r="KK785" s="5"/>
      <c r="KL785" s="5"/>
      <c r="KM785" s="5"/>
      <c r="KN785" s="5"/>
      <c r="KO785" s="5"/>
      <c r="KP785" s="5"/>
      <c r="KQ785" s="5"/>
      <c r="KR785" s="5"/>
      <c r="KS785" s="5"/>
      <c r="KT785" s="5"/>
      <c r="KU785" s="5"/>
      <c r="KV785" s="5"/>
      <c r="KW785" s="5"/>
      <c r="KX785" s="5"/>
      <c r="KY785" s="5"/>
      <c r="KZ785" s="5"/>
      <c r="LA785" s="5"/>
      <c r="LB785" s="5"/>
      <c r="LC785" s="5"/>
      <c r="LD785" s="5"/>
      <c r="LE785" s="5"/>
      <c r="LF785" s="5"/>
      <c r="LG785" s="5"/>
      <c r="LH785" s="5"/>
      <c r="LI785" s="5"/>
      <c r="LJ785" s="5"/>
      <c r="LK785" s="5"/>
      <c r="LL785" s="5"/>
      <c r="LM785" s="5"/>
      <c r="LN785" s="5"/>
      <c r="LO785" s="5"/>
      <c r="LP785" s="5"/>
      <c r="LQ785" s="5"/>
      <c r="LR785" s="5"/>
      <c r="LS785" s="5"/>
      <c r="LT785" s="5"/>
      <c r="LU785" s="5"/>
      <c r="LV785" s="5"/>
      <c r="LW785" s="5"/>
      <c r="LX785" s="5"/>
      <c r="LY785" s="5"/>
      <c r="LZ785" s="5"/>
      <c r="MA785" s="5"/>
      <c r="MB785" s="5"/>
      <c r="MC785" s="5"/>
      <c r="MD785" s="5"/>
      <c r="ME785" s="5"/>
      <c r="MF785" s="5"/>
      <c r="MG785" s="5"/>
      <c r="MH785" s="5"/>
      <c r="MI785" s="5"/>
      <c r="MJ785" s="5"/>
      <c r="MK785" s="5"/>
      <c r="ML785" s="5"/>
      <c r="MM785" s="5"/>
      <c r="MN785" s="5"/>
      <c r="MO785" s="5"/>
      <c r="MP785" s="5"/>
      <c r="MQ785" s="5"/>
      <c r="MR785" s="5"/>
      <c r="MS785" s="5"/>
      <c r="MT785" s="5"/>
      <c r="MU785" s="5"/>
      <c r="MV785" s="5"/>
      <c r="MW785" s="5"/>
      <c r="MX785" s="5"/>
      <c r="MY785" s="5"/>
      <c r="MZ785" s="5"/>
      <c r="NA785" s="5"/>
      <c r="NB785" s="5"/>
      <c r="NC785" s="5"/>
      <c r="ND785" s="5"/>
      <c r="NE785" s="5"/>
      <c r="NF785" s="5"/>
      <c r="NG785" s="5"/>
      <c r="NH785" s="5"/>
      <c r="NI785" s="5"/>
      <c r="NJ785" s="5"/>
      <c r="NK785" s="5"/>
      <c r="NL785" s="5"/>
      <c r="NM785" s="5"/>
      <c r="NN785" s="5"/>
      <c r="NO785" s="5"/>
      <c r="NP785" s="5"/>
      <c r="NQ785" s="5"/>
      <c r="NR785" s="5"/>
      <c r="NS785" s="5"/>
      <c r="NT785" s="5"/>
      <c r="NU785" s="5"/>
      <c r="NV785" s="5"/>
      <c r="NW785" s="5"/>
      <c r="NX785" s="5"/>
      <c r="NY785" s="5"/>
      <c r="NZ785" s="5"/>
      <c r="OA785" s="5"/>
      <c r="OB785" s="5"/>
      <c r="OC785" s="5"/>
      <c r="OD785" s="5"/>
      <c r="OE785" s="5"/>
      <c r="OF785" s="5"/>
      <c r="OG785" s="5"/>
      <c r="OH785" s="5"/>
      <c r="OI785" s="5"/>
      <c r="OJ785" s="5"/>
      <c r="OK785" s="5"/>
      <c r="OL785" s="5"/>
      <c r="OM785" s="5"/>
      <c r="ON785" s="5"/>
      <c r="OO785" s="5"/>
      <c r="OP785" s="5"/>
      <c r="OQ785" s="5"/>
      <c r="OR785" s="5"/>
      <c r="OS785" s="5"/>
      <c r="OT785" s="5"/>
      <c r="OU785" s="5"/>
      <c r="OV785" s="5"/>
      <c r="OW785" s="5"/>
      <c r="OX785" s="5"/>
      <c r="OY785" s="5"/>
      <c r="OZ785" s="5"/>
      <c r="PA785" s="5"/>
      <c r="PB785" s="5"/>
      <c r="PC785" s="5"/>
      <c r="PD785" s="5"/>
      <c r="PE785" s="5"/>
      <c r="PF785" s="5"/>
      <c r="PG785" s="5"/>
      <c r="PH785" s="5"/>
      <c r="PI785" s="5"/>
      <c r="PJ785" s="5"/>
      <c r="PK785" s="5"/>
      <c r="PL785" s="5"/>
      <c r="PM785" s="5"/>
      <c r="PN785" s="5"/>
      <c r="PO785" s="5"/>
      <c r="PP785" s="5"/>
      <c r="PQ785" s="5"/>
      <c r="PR785" s="5"/>
      <c r="PS785" s="5"/>
      <c r="PT785" s="5"/>
      <c r="PU785" s="5"/>
      <c r="PV785" s="5"/>
      <c r="PW785" s="5"/>
      <c r="PX785" s="5"/>
      <c r="PY785" s="5"/>
      <c r="PZ785" s="5"/>
      <c r="QA785" s="5"/>
      <c r="QB785" s="5"/>
      <c r="QC785" s="5"/>
      <c r="QD785" s="5"/>
      <c r="QE785" s="5"/>
      <c r="QF785" s="5"/>
      <c r="QG785" s="5"/>
      <c r="QH785" s="5"/>
      <c r="QI785" s="5"/>
      <c r="QJ785" s="5"/>
      <c r="QK785" s="5"/>
      <c r="QL785" s="5"/>
      <c r="QM785" s="5"/>
      <c r="QN785" s="5"/>
      <c r="QO785" s="5"/>
      <c r="QP785" s="5"/>
      <c r="QQ785" s="5"/>
      <c r="QR785" s="5"/>
      <c r="QS785" s="5"/>
      <c r="QT785" s="5"/>
      <c r="QU785" s="5"/>
      <c r="QV785" s="5"/>
      <c r="QW785" s="5"/>
      <c r="QX785" s="5"/>
      <c r="QY785" s="5"/>
      <c r="QZ785" s="5"/>
      <c r="RA785" s="5"/>
      <c r="RB785" s="5"/>
      <c r="RC785" s="5"/>
      <c r="RD785" s="5"/>
      <c r="RE785" s="5"/>
      <c r="RF785" s="5"/>
      <c r="RG785" s="5"/>
      <c r="RH785" s="5"/>
      <c r="RI785" s="5"/>
      <c r="RJ785" s="5"/>
      <c r="RK785" s="5"/>
      <c r="RL785" s="5"/>
      <c r="RM785" s="5"/>
      <c r="RN785" s="5"/>
      <c r="RO785" s="5"/>
      <c r="RP785" s="5"/>
      <c r="RQ785" s="5"/>
      <c r="RR785" s="5"/>
      <c r="RS785" s="5"/>
      <c r="RT785" s="5"/>
      <c r="RU785" s="5"/>
      <c r="RV785" s="5"/>
      <c r="RW785" s="5"/>
      <c r="RX785" s="5"/>
      <c r="RY785" s="5"/>
      <c r="RZ785" s="5"/>
      <c r="SA785" s="5"/>
      <c r="SB785" s="5"/>
      <c r="SC785" s="5"/>
      <c r="SD785" s="5"/>
      <c r="SE785" s="5"/>
      <c r="SF785" s="5"/>
      <c r="SG785" s="5"/>
      <c r="SH785" s="5"/>
      <c r="SI785" s="5"/>
      <c r="SJ785" s="5"/>
      <c r="SK785" s="5"/>
      <c r="SL785" s="5"/>
      <c r="SM785" s="5"/>
      <c r="SN785" s="5"/>
      <c r="SO785" s="5"/>
      <c r="SP785" s="5"/>
      <c r="SQ785" s="5"/>
      <c r="SR785" s="5"/>
      <c r="SS785" s="5"/>
      <c r="ST785" s="5"/>
      <c r="SU785" s="5"/>
      <c r="SV785" s="5"/>
      <c r="SW785" s="5"/>
      <c r="SX785" s="5"/>
      <c r="SY785" s="5"/>
      <c r="SZ785" s="5"/>
      <c r="TA785" s="5"/>
      <c r="TB785" s="5"/>
      <c r="TC785" s="5"/>
      <c r="TD785" s="5"/>
      <c r="TE785" s="5"/>
      <c r="TF785" s="5"/>
      <c r="TG785" s="5"/>
      <c r="TH785" s="5"/>
      <c r="TI785" s="5"/>
      <c r="TJ785" s="5"/>
      <c r="TK785" s="5"/>
      <c r="TL785" s="5"/>
      <c r="TM785" s="5"/>
      <c r="TN785" s="5"/>
      <c r="TO785" s="5"/>
      <c r="TP785" s="5"/>
      <c r="TQ785" s="5"/>
      <c r="TR785" s="5"/>
      <c r="TS785" s="5"/>
      <c r="TT785" s="5"/>
      <c r="TU785" s="5"/>
      <c r="TV785" s="5"/>
      <c r="TW785" s="5"/>
      <c r="TX785" s="5"/>
      <c r="TY785" s="5"/>
      <c r="TZ785" s="5"/>
      <c r="UA785" s="5"/>
      <c r="UB785" s="5"/>
      <c r="UC785" s="5"/>
      <c r="UD785" s="5"/>
      <c r="UE785" s="5"/>
      <c r="UF785" s="5"/>
      <c r="UG785" s="5"/>
      <c r="UH785" s="5"/>
      <c r="UI785" s="5"/>
      <c r="UJ785" s="5"/>
      <c r="UK785" s="5"/>
      <c r="UL785" s="5"/>
      <c r="UM785" s="5"/>
      <c r="UN785" s="5"/>
      <c r="UO785" s="5"/>
      <c r="UP785" s="5"/>
      <c r="UQ785" s="5"/>
      <c r="UR785" s="5"/>
      <c r="US785" s="5"/>
      <c r="UT785" s="5"/>
      <c r="UU785" s="5"/>
      <c r="UV785" s="5"/>
      <c r="UW785" s="5"/>
      <c r="UX785" s="5"/>
      <c r="UY785" s="5"/>
      <c r="UZ785" s="5"/>
      <c r="VA785" s="5"/>
      <c r="VB785" s="5"/>
      <c r="VC785" s="5"/>
      <c r="VD785" s="5"/>
      <c r="VE785" s="5"/>
      <c r="VF785" s="5"/>
      <c r="VG785" s="5"/>
      <c r="VH785" s="5"/>
      <c r="VI785" s="5"/>
      <c r="VJ785" s="5"/>
      <c r="VK785" s="5"/>
      <c r="VL785" s="5"/>
      <c r="VM785" s="5"/>
      <c r="VN785" s="5"/>
      <c r="VO785" s="5"/>
      <c r="VP785" s="5"/>
      <c r="VQ785" s="5"/>
      <c r="VR785" s="5"/>
      <c r="VS785" s="5"/>
      <c r="VT785" s="5"/>
      <c r="VU785" s="5"/>
      <c r="VV785" s="5"/>
      <c r="VW785" s="5"/>
      <c r="VX785" s="5"/>
      <c r="VY785" s="5"/>
      <c r="VZ785" s="5"/>
      <c r="WA785" s="5"/>
      <c r="WB785" s="5"/>
      <c r="WC785" s="5"/>
      <c r="WD785" s="5"/>
      <c r="WE785" s="5"/>
      <c r="WF785" s="5"/>
      <c r="WG785" s="5"/>
      <c r="WH785" s="5"/>
      <c r="WI785" s="5"/>
      <c r="WJ785" s="5"/>
      <c r="WK785" s="5"/>
      <c r="WL785" s="5"/>
      <c r="WM785" s="5"/>
      <c r="WN785" s="5"/>
      <c r="WO785" s="5"/>
      <c r="WP785" s="5"/>
      <c r="WQ785" s="5"/>
      <c r="WR785" s="5"/>
      <c r="WS785" s="5"/>
      <c r="WT785" s="5"/>
      <c r="WU785" s="5"/>
      <c r="WV785" s="5"/>
      <c r="WW785" s="5"/>
      <c r="WX785" s="5"/>
      <c r="WY785" s="5"/>
      <c r="WZ785" s="5"/>
      <c r="XA785" s="5"/>
      <c r="XB785" s="5"/>
      <c r="XC785" s="5"/>
      <c r="XD785" s="5"/>
      <c r="XE785" s="5"/>
      <c r="XF785" s="5"/>
      <c r="XG785" s="5"/>
      <c r="XH785" s="5"/>
      <c r="XI785" s="5"/>
      <c r="XJ785" s="5"/>
      <c r="XK785" s="5"/>
      <c r="XL785" s="5"/>
      <c r="XM785" s="5"/>
      <c r="XN785" s="5"/>
      <c r="XO785" s="5"/>
      <c r="XP785" s="5"/>
      <c r="XQ785" s="5"/>
      <c r="XR785" s="5"/>
      <c r="XS785" s="5"/>
      <c r="XT785" s="5"/>
      <c r="XU785" s="5"/>
      <c r="XV785" s="5"/>
      <c r="XW785" s="5"/>
    </row>
    <row r="786" spans="39:647" x14ac:dyDescent="0.45">
      <c r="AM786" s="5"/>
      <c r="AN786" s="5"/>
      <c r="AO786" s="5"/>
      <c r="AP786" s="5"/>
      <c r="AQ786" s="5"/>
      <c r="AR786" s="5"/>
      <c r="AS786" s="5"/>
      <c r="AT786" s="5"/>
      <c r="AU786" s="5"/>
      <c r="AV786" s="5"/>
      <c r="AW786" s="5"/>
      <c r="AX786" s="5"/>
      <c r="AY786" s="5"/>
      <c r="AZ786" s="5"/>
      <c r="BA786" s="5"/>
      <c r="BB786" s="5"/>
      <c r="BC786" s="5"/>
      <c r="BD786" s="5"/>
      <c r="BE786" s="5"/>
      <c r="BF786" s="5"/>
      <c r="BG786" s="5"/>
      <c r="BH786" s="5"/>
      <c r="BI786" s="5"/>
      <c r="BJ786" s="5"/>
      <c r="BK786" s="5"/>
      <c r="BL786" s="5"/>
      <c r="BM786" s="5"/>
      <c r="BN786" s="5"/>
      <c r="BO786" s="5"/>
      <c r="BP786" s="5"/>
      <c r="BQ786" s="5"/>
      <c r="BR786" s="5"/>
      <c r="BS786" s="5"/>
      <c r="BT786" s="5"/>
      <c r="BU786" s="5"/>
      <c r="BV786" s="5"/>
      <c r="BW786" s="5"/>
      <c r="BX786" s="5"/>
      <c r="BY786" s="5"/>
      <c r="BZ786" s="5"/>
      <c r="CA786" s="5"/>
      <c r="CB786" s="5"/>
      <c r="CC786" s="5"/>
      <c r="CD786" s="5"/>
      <c r="CE786" s="5"/>
      <c r="CF786" s="5"/>
      <c r="CG786" s="5"/>
      <c r="CH786" s="5"/>
      <c r="CI786" s="5"/>
      <c r="CJ786" s="5"/>
      <c r="CK786" s="5"/>
      <c r="CL786" s="5"/>
      <c r="CM786" s="5"/>
      <c r="CN786" s="5"/>
      <c r="CO786" s="5"/>
      <c r="CP786" s="5"/>
      <c r="CQ786" s="5"/>
      <c r="CR786" s="5"/>
      <c r="CS786" s="5"/>
      <c r="CT786" s="5"/>
      <c r="CU786" s="5"/>
      <c r="CV786" s="5"/>
      <c r="CW786" s="5"/>
      <c r="CX786" s="5"/>
      <c r="CY786" s="5"/>
      <c r="CZ786" s="5"/>
      <c r="DA786" s="5"/>
      <c r="DB786" s="5"/>
      <c r="DC786" s="5"/>
      <c r="DD786" s="5"/>
      <c r="DE786" s="5"/>
      <c r="DF786" s="5"/>
      <c r="DG786" s="5"/>
      <c r="DH786" s="5"/>
      <c r="DI786" s="5"/>
      <c r="DJ786" s="5"/>
      <c r="DK786" s="5"/>
      <c r="DL786" s="5"/>
      <c r="DM786" s="5"/>
      <c r="DN786" s="5"/>
      <c r="DO786" s="5"/>
      <c r="DP786" s="5"/>
      <c r="DQ786" s="5"/>
      <c r="DR786" s="5"/>
      <c r="DS786" s="5"/>
      <c r="DT786" s="5"/>
      <c r="DU786" s="5"/>
      <c r="DV786" s="5"/>
      <c r="DW786" s="5"/>
      <c r="DX786" s="5"/>
      <c r="DY786" s="5"/>
      <c r="DZ786" s="5"/>
      <c r="EA786" s="5"/>
      <c r="EB786" s="5"/>
      <c r="EC786" s="5"/>
      <c r="ED786" s="5"/>
      <c r="EE786" s="5"/>
      <c r="EF786" s="5"/>
      <c r="EG786" s="5"/>
      <c r="EH786" s="5"/>
      <c r="EI786" s="5"/>
      <c r="EJ786" s="5"/>
      <c r="EK786" s="5"/>
      <c r="EL786" s="5"/>
      <c r="EM786" s="5"/>
      <c r="EN786" s="5"/>
      <c r="EO786" s="5"/>
      <c r="EP786" s="5"/>
      <c r="EQ786" s="5"/>
      <c r="ER786" s="5"/>
      <c r="ES786" s="5"/>
      <c r="ET786" s="5"/>
      <c r="EU786" s="5"/>
      <c r="EV786" s="5"/>
      <c r="EW786" s="5"/>
      <c r="EX786" s="5"/>
      <c r="EY786" s="5"/>
      <c r="EZ786" s="5"/>
      <c r="FA786" s="5"/>
      <c r="FB786" s="5"/>
      <c r="FC786" s="5"/>
      <c r="FD786" s="5"/>
      <c r="FE786" s="5"/>
      <c r="FF786" s="5"/>
      <c r="FG786" s="5"/>
      <c r="FH786" s="5"/>
      <c r="FI786" s="5"/>
      <c r="FJ786" s="5"/>
      <c r="FK786" s="5"/>
      <c r="FL786" s="5"/>
      <c r="FM786" s="5"/>
      <c r="FN786" s="5"/>
      <c r="FO786" s="5"/>
      <c r="FP786" s="5"/>
      <c r="FQ786" s="5"/>
      <c r="FR786" s="5"/>
      <c r="FS786" s="5"/>
      <c r="FT786" s="5"/>
      <c r="FU786" s="5"/>
      <c r="FV786" s="5"/>
      <c r="FW786" s="5"/>
      <c r="FX786" s="5"/>
      <c r="FY786" s="5"/>
      <c r="FZ786" s="5"/>
      <c r="GA786" s="5"/>
      <c r="GB786" s="5"/>
      <c r="GC786" s="5"/>
      <c r="GD786" s="5"/>
      <c r="GE786" s="5"/>
      <c r="GF786" s="5"/>
      <c r="GG786" s="5"/>
      <c r="GH786" s="5"/>
      <c r="GI786" s="5"/>
      <c r="GJ786" s="5"/>
      <c r="GK786" s="5"/>
      <c r="GL786" s="5"/>
      <c r="GM786" s="5"/>
      <c r="GN786" s="5"/>
      <c r="GO786" s="5"/>
      <c r="GP786" s="5"/>
      <c r="GQ786" s="5"/>
      <c r="GR786" s="5"/>
      <c r="GS786" s="5"/>
      <c r="GT786" s="5"/>
      <c r="GU786" s="5"/>
      <c r="GV786" s="5"/>
      <c r="GW786" s="5"/>
      <c r="GX786" s="5"/>
      <c r="GY786" s="5"/>
      <c r="GZ786" s="5"/>
      <c r="HA786" s="5"/>
      <c r="HB786" s="5"/>
      <c r="HC786" s="5"/>
      <c r="HD786" s="5"/>
      <c r="HE786" s="5"/>
      <c r="HF786" s="5"/>
      <c r="HG786" s="5"/>
      <c r="HH786" s="5"/>
      <c r="HI786" s="5"/>
      <c r="HJ786" s="5"/>
      <c r="HK786" s="5"/>
      <c r="HL786" s="5"/>
      <c r="HM786" s="5"/>
      <c r="HN786" s="5"/>
      <c r="HO786" s="5"/>
      <c r="HP786" s="5"/>
      <c r="HQ786" s="5"/>
      <c r="HR786" s="5"/>
      <c r="HS786" s="5"/>
      <c r="HT786" s="5"/>
      <c r="HU786" s="5"/>
      <c r="HV786" s="5"/>
      <c r="HW786" s="5"/>
      <c r="HX786" s="5"/>
      <c r="HY786" s="5"/>
      <c r="HZ786" s="5"/>
      <c r="IA786" s="5"/>
      <c r="IB786" s="5"/>
      <c r="IC786" s="5"/>
      <c r="ID786" s="5"/>
      <c r="IE786" s="5"/>
      <c r="IF786" s="5"/>
      <c r="IG786" s="5"/>
      <c r="IH786" s="5"/>
      <c r="II786" s="5"/>
      <c r="IJ786" s="5"/>
      <c r="IK786" s="5"/>
      <c r="IL786" s="5"/>
      <c r="IM786" s="5"/>
      <c r="IN786" s="5"/>
      <c r="IO786" s="5"/>
      <c r="IP786" s="5"/>
      <c r="IQ786" s="5"/>
      <c r="IR786" s="5"/>
      <c r="IS786" s="5"/>
      <c r="IT786" s="5"/>
      <c r="IU786" s="5"/>
      <c r="IV786" s="5"/>
      <c r="IW786" s="5"/>
      <c r="IX786" s="5"/>
      <c r="IY786" s="5"/>
      <c r="IZ786" s="5"/>
      <c r="JA786" s="5"/>
      <c r="JB786" s="5"/>
      <c r="JC786" s="5"/>
      <c r="JD786" s="5"/>
      <c r="JE786" s="5"/>
      <c r="JF786" s="5"/>
      <c r="JG786" s="5"/>
      <c r="JH786" s="5"/>
      <c r="JI786" s="5"/>
      <c r="JJ786" s="5"/>
      <c r="JK786" s="5"/>
      <c r="JL786" s="5"/>
      <c r="JM786" s="5"/>
      <c r="JN786" s="5"/>
      <c r="JO786" s="5"/>
      <c r="JP786" s="5"/>
      <c r="JQ786" s="5"/>
      <c r="JR786" s="5"/>
      <c r="JS786" s="5"/>
      <c r="JT786" s="5"/>
      <c r="JU786" s="5"/>
      <c r="JV786" s="5"/>
      <c r="JW786" s="5"/>
      <c r="JX786" s="5"/>
      <c r="JY786" s="5"/>
      <c r="JZ786" s="5"/>
      <c r="KA786" s="5"/>
      <c r="KB786" s="5"/>
      <c r="KC786" s="5"/>
      <c r="KD786" s="5"/>
      <c r="KE786" s="5"/>
      <c r="KF786" s="5"/>
      <c r="KG786" s="5"/>
      <c r="KH786" s="5"/>
      <c r="KI786" s="5"/>
      <c r="KJ786" s="5"/>
      <c r="KK786" s="5"/>
      <c r="KL786" s="5"/>
      <c r="KM786" s="5"/>
      <c r="KN786" s="5"/>
      <c r="KO786" s="5"/>
      <c r="KP786" s="5"/>
      <c r="KQ786" s="5"/>
      <c r="KR786" s="5"/>
      <c r="KS786" s="5"/>
      <c r="KT786" s="5"/>
      <c r="KU786" s="5"/>
      <c r="KV786" s="5"/>
      <c r="KW786" s="5"/>
      <c r="KX786" s="5"/>
      <c r="KY786" s="5"/>
      <c r="KZ786" s="5"/>
      <c r="LA786" s="5"/>
      <c r="LB786" s="5"/>
      <c r="LC786" s="5"/>
      <c r="LD786" s="5"/>
      <c r="LE786" s="5"/>
      <c r="LF786" s="5"/>
      <c r="LG786" s="5"/>
      <c r="LH786" s="5"/>
      <c r="LI786" s="5"/>
      <c r="LJ786" s="5"/>
      <c r="LK786" s="5"/>
      <c r="LL786" s="5"/>
      <c r="LM786" s="5"/>
      <c r="LN786" s="5"/>
      <c r="LO786" s="5"/>
      <c r="LP786" s="5"/>
      <c r="LQ786" s="5"/>
      <c r="LR786" s="5"/>
      <c r="LS786" s="5"/>
      <c r="LT786" s="5"/>
      <c r="LU786" s="5"/>
      <c r="LV786" s="5"/>
      <c r="LW786" s="5"/>
      <c r="LX786" s="5"/>
      <c r="LY786" s="5"/>
      <c r="LZ786" s="5"/>
      <c r="MA786" s="5"/>
      <c r="MB786" s="5"/>
      <c r="MC786" s="5"/>
      <c r="MD786" s="5"/>
      <c r="ME786" s="5"/>
      <c r="MF786" s="5"/>
      <c r="MG786" s="5"/>
      <c r="MH786" s="5"/>
      <c r="MI786" s="5"/>
      <c r="MJ786" s="5"/>
      <c r="MK786" s="5"/>
      <c r="ML786" s="5"/>
      <c r="MM786" s="5"/>
      <c r="MN786" s="5"/>
      <c r="MO786" s="5"/>
      <c r="MP786" s="5"/>
      <c r="MQ786" s="5"/>
      <c r="MR786" s="5"/>
      <c r="MS786" s="5"/>
      <c r="MT786" s="5"/>
      <c r="MU786" s="5"/>
      <c r="MV786" s="5"/>
      <c r="MW786" s="5"/>
      <c r="MX786" s="5"/>
      <c r="MY786" s="5"/>
      <c r="MZ786" s="5"/>
      <c r="NA786" s="5"/>
      <c r="NB786" s="5"/>
      <c r="NC786" s="5"/>
      <c r="ND786" s="5"/>
      <c r="NE786" s="5"/>
      <c r="NF786" s="5"/>
      <c r="NG786" s="5"/>
      <c r="NH786" s="5"/>
      <c r="NI786" s="5"/>
      <c r="NJ786" s="5"/>
      <c r="NK786" s="5"/>
      <c r="NL786" s="5"/>
      <c r="NM786" s="5"/>
      <c r="NN786" s="5"/>
      <c r="NO786" s="5"/>
      <c r="NP786" s="5"/>
      <c r="NQ786" s="5"/>
      <c r="NR786" s="5"/>
      <c r="NS786" s="5"/>
      <c r="NT786" s="5"/>
      <c r="NU786" s="5"/>
      <c r="NV786" s="5"/>
      <c r="NW786" s="5"/>
      <c r="NX786" s="5"/>
      <c r="NY786" s="5"/>
      <c r="NZ786" s="5"/>
      <c r="OA786" s="5"/>
      <c r="OB786" s="5"/>
      <c r="OC786" s="5"/>
      <c r="OD786" s="5"/>
      <c r="OE786" s="5"/>
      <c r="OF786" s="5"/>
      <c r="OG786" s="5"/>
      <c r="OH786" s="5"/>
      <c r="OI786" s="5"/>
      <c r="OJ786" s="5"/>
      <c r="OK786" s="5"/>
      <c r="OL786" s="5"/>
      <c r="OM786" s="5"/>
      <c r="ON786" s="5"/>
      <c r="OO786" s="5"/>
      <c r="OP786" s="5"/>
      <c r="OQ786" s="5"/>
      <c r="OR786" s="5"/>
      <c r="OS786" s="5"/>
      <c r="OT786" s="5"/>
      <c r="OU786" s="5"/>
      <c r="OV786" s="5"/>
      <c r="OW786" s="5"/>
      <c r="OX786" s="5"/>
      <c r="OY786" s="5"/>
      <c r="OZ786" s="5"/>
      <c r="PA786" s="5"/>
      <c r="PB786" s="5"/>
      <c r="PC786" s="5"/>
      <c r="PD786" s="5"/>
      <c r="PE786" s="5"/>
      <c r="PF786" s="5"/>
      <c r="PG786" s="5"/>
      <c r="PH786" s="5"/>
      <c r="PI786" s="5"/>
      <c r="PJ786" s="5"/>
      <c r="PK786" s="5"/>
      <c r="PL786" s="5"/>
      <c r="PM786" s="5"/>
      <c r="PN786" s="5"/>
      <c r="PO786" s="5"/>
      <c r="PP786" s="5"/>
      <c r="PQ786" s="5"/>
      <c r="PR786" s="5"/>
      <c r="PS786" s="5"/>
      <c r="PT786" s="5"/>
      <c r="PU786" s="5"/>
      <c r="PV786" s="5"/>
      <c r="PW786" s="5"/>
      <c r="PX786" s="5"/>
      <c r="PY786" s="5"/>
      <c r="PZ786" s="5"/>
      <c r="QA786" s="5"/>
      <c r="QB786" s="5"/>
      <c r="QC786" s="5"/>
      <c r="QD786" s="5"/>
      <c r="QE786" s="5"/>
      <c r="QF786" s="5"/>
      <c r="QG786" s="5"/>
      <c r="QH786" s="5"/>
      <c r="QI786" s="5"/>
      <c r="QJ786" s="5"/>
      <c r="QK786" s="5"/>
      <c r="QL786" s="5"/>
      <c r="QM786" s="5"/>
      <c r="QN786" s="5"/>
      <c r="QO786" s="5"/>
      <c r="QP786" s="5"/>
      <c r="QQ786" s="5"/>
      <c r="QR786" s="5"/>
      <c r="QS786" s="5"/>
      <c r="QT786" s="5"/>
      <c r="QU786" s="5"/>
      <c r="QV786" s="5"/>
      <c r="QW786" s="5"/>
      <c r="QX786" s="5"/>
      <c r="QY786" s="5"/>
      <c r="QZ786" s="5"/>
      <c r="RA786" s="5"/>
      <c r="RB786" s="5"/>
      <c r="RC786" s="5"/>
      <c r="RD786" s="5"/>
      <c r="RE786" s="5"/>
      <c r="RF786" s="5"/>
      <c r="RG786" s="5"/>
      <c r="RH786" s="5"/>
      <c r="RI786" s="5"/>
      <c r="RJ786" s="5"/>
      <c r="RK786" s="5"/>
      <c r="RL786" s="5"/>
      <c r="RM786" s="5"/>
      <c r="RN786" s="5"/>
      <c r="RO786" s="5"/>
      <c r="RP786" s="5"/>
      <c r="RQ786" s="5"/>
      <c r="RR786" s="5"/>
      <c r="RS786" s="5"/>
      <c r="RT786" s="5"/>
      <c r="RU786" s="5"/>
      <c r="RV786" s="5"/>
      <c r="RW786" s="5"/>
      <c r="RX786" s="5"/>
      <c r="RY786" s="5"/>
      <c r="RZ786" s="5"/>
      <c r="SA786" s="5"/>
      <c r="SB786" s="5"/>
      <c r="SC786" s="5"/>
      <c r="SD786" s="5"/>
      <c r="SE786" s="5"/>
      <c r="SF786" s="5"/>
      <c r="SG786" s="5"/>
      <c r="SH786" s="5"/>
      <c r="SI786" s="5"/>
      <c r="SJ786" s="5"/>
      <c r="SK786" s="5"/>
      <c r="SL786" s="5"/>
      <c r="SM786" s="5"/>
      <c r="SN786" s="5"/>
      <c r="SO786" s="5"/>
      <c r="SP786" s="5"/>
      <c r="SQ786" s="5"/>
      <c r="SR786" s="5"/>
      <c r="SS786" s="5"/>
      <c r="ST786" s="5"/>
      <c r="SU786" s="5"/>
      <c r="SV786" s="5"/>
      <c r="SW786" s="5"/>
      <c r="SX786" s="5"/>
      <c r="SY786" s="5"/>
      <c r="SZ786" s="5"/>
      <c r="TA786" s="5"/>
      <c r="TB786" s="5"/>
      <c r="TC786" s="5"/>
      <c r="TD786" s="5"/>
      <c r="TE786" s="5"/>
      <c r="TF786" s="5"/>
      <c r="TG786" s="5"/>
      <c r="TH786" s="5"/>
      <c r="TI786" s="5"/>
      <c r="TJ786" s="5"/>
      <c r="TK786" s="5"/>
      <c r="TL786" s="5"/>
      <c r="TM786" s="5"/>
      <c r="TN786" s="5"/>
      <c r="TO786" s="5"/>
      <c r="TP786" s="5"/>
      <c r="TQ786" s="5"/>
      <c r="TR786" s="5"/>
      <c r="TS786" s="5"/>
      <c r="TT786" s="5"/>
      <c r="TU786" s="5"/>
      <c r="TV786" s="5"/>
      <c r="TW786" s="5"/>
      <c r="TX786" s="5"/>
      <c r="TY786" s="5"/>
      <c r="TZ786" s="5"/>
      <c r="UA786" s="5"/>
      <c r="UB786" s="5"/>
      <c r="UC786" s="5"/>
      <c r="UD786" s="5"/>
      <c r="UE786" s="5"/>
      <c r="UF786" s="5"/>
      <c r="UG786" s="5"/>
      <c r="UH786" s="5"/>
      <c r="UI786" s="5"/>
      <c r="UJ786" s="5"/>
      <c r="UK786" s="5"/>
      <c r="UL786" s="5"/>
      <c r="UM786" s="5"/>
      <c r="UN786" s="5"/>
      <c r="UO786" s="5"/>
      <c r="UP786" s="5"/>
      <c r="UQ786" s="5"/>
      <c r="UR786" s="5"/>
      <c r="US786" s="5"/>
      <c r="UT786" s="5"/>
      <c r="UU786" s="5"/>
      <c r="UV786" s="5"/>
      <c r="UW786" s="5"/>
      <c r="UX786" s="5"/>
      <c r="UY786" s="5"/>
      <c r="UZ786" s="5"/>
      <c r="VA786" s="5"/>
      <c r="VB786" s="5"/>
      <c r="VC786" s="5"/>
      <c r="VD786" s="5"/>
      <c r="VE786" s="5"/>
      <c r="VF786" s="5"/>
      <c r="VG786" s="5"/>
      <c r="VH786" s="5"/>
      <c r="VI786" s="5"/>
      <c r="VJ786" s="5"/>
      <c r="VK786" s="5"/>
      <c r="VL786" s="5"/>
      <c r="VM786" s="5"/>
      <c r="VN786" s="5"/>
      <c r="VO786" s="5"/>
      <c r="VP786" s="5"/>
      <c r="VQ786" s="5"/>
      <c r="VR786" s="5"/>
      <c r="VS786" s="5"/>
      <c r="VT786" s="5"/>
      <c r="VU786" s="5"/>
      <c r="VV786" s="5"/>
      <c r="VW786" s="5"/>
      <c r="VX786" s="5"/>
      <c r="VY786" s="5"/>
      <c r="VZ786" s="5"/>
      <c r="WA786" s="5"/>
      <c r="WB786" s="5"/>
      <c r="WC786" s="5"/>
      <c r="WD786" s="5"/>
      <c r="WE786" s="5"/>
      <c r="WF786" s="5"/>
      <c r="WG786" s="5"/>
      <c r="WH786" s="5"/>
      <c r="WI786" s="5"/>
      <c r="WJ786" s="5"/>
      <c r="WK786" s="5"/>
      <c r="WL786" s="5"/>
      <c r="WM786" s="5"/>
      <c r="WN786" s="5"/>
      <c r="WO786" s="5"/>
      <c r="WP786" s="5"/>
      <c r="WQ786" s="5"/>
      <c r="WR786" s="5"/>
      <c r="WS786" s="5"/>
      <c r="WT786" s="5"/>
      <c r="WU786" s="5"/>
      <c r="WV786" s="5"/>
      <c r="WW786" s="5"/>
      <c r="WX786" s="5"/>
      <c r="WY786" s="5"/>
      <c r="WZ786" s="5"/>
      <c r="XA786" s="5"/>
      <c r="XB786" s="5"/>
      <c r="XC786" s="5"/>
      <c r="XD786" s="5"/>
      <c r="XE786" s="5"/>
      <c r="XF786" s="5"/>
      <c r="XG786" s="5"/>
      <c r="XH786" s="5"/>
      <c r="XI786" s="5"/>
      <c r="XJ786" s="5"/>
      <c r="XK786" s="5"/>
      <c r="XL786" s="5"/>
      <c r="XM786" s="5"/>
      <c r="XN786" s="5"/>
      <c r="XO786" s="5"/>
      <c r="XP786" s="5"/>
      <c r="XQ786" s="5"/>
      <c r="XR786" s="5"/>
      <c r="XS786" s="5"/>
      <c r="XT786" s="5"/>
      <c r="XU786" s="5"/>
      <c r="XV786" s="5"/>
      <c r="XW786" s="5"/>
    </row>
    <row r="787" spans="39:647" x14ac:dyDescent="0.45">
      <c r="AM787" s="5"/>
      <c r="AN787" s="5"/>
      <c r="AO787" s="5"/>
      <c r="AP787" s="5"/>
      <c r="AQ787" s="5"/>
      <c r="AR787" s="5"/>
      <c r="AS787" s="5"/>
      <c r="AT787" s="5"/>
      <c r="AU787" s="5"/>
      <c r="AV787" s="5"/>
      <c r="AW787" s="5"/>
      <c r="AX787" s="5"/>
      <c r="AY787" s="5"/>
      <c r="AZ787" s="5"/>
      <c r="BA787" s="5"/>
      <c r="BB787" s="5"/>
      <c r="BC787" s="5"/>
      <c r="BD787" s="5"/>
      <c r="BE787" s="5"/>
      <c r="BF787" s="5"/>
      <c r="BG787" s="5"/>
      <c r="BH787" s="5"/>
      <c r="BI787" s="5"/>
      <c r="BJ787" s="5"/>
      <c r="BK787" s="5"/>
      <c r="BL787" s="5"/>
      <c r="BM787" s="5"/>
      <c r="BN787" s="5"/>
      <c r="BO787" s="5"/>
      <c r="BP787" s="5"/>
      <c r="BQ787" s="5"/>
      <c r="BR787" s="5"/>
      <c r="BS787" s="5"/>
      <c r="BT787" s="5"/>
      <c r="BU787" s="5"/>
      <c r="BV787" s="5"/>
      <c r="BW787" s="5"/>
      <c r="BX787" s="5"/>
      <c r="BY787" s="5"/>
      <c r="BZ787" s="5"/>
      <c r="CA787" s="5"/>
      <c r="CB787" s="5"/>
      <c r="CC787" s="5"/>
      <c r="CD787" s="5"/>
      <c r="CE787" s="5"/>
      <c r="CF787" s="5"/>
      <c r="CG787" s="5"/>
      <c r="CH787" s="5"/>
      <c r="CI787" s="5"/>
      <c r="CJ787" s="5"/>
      <c r="CK787" s="5"/>
      <c r="CL787" s="5"/>
      <c r="CM787" s="5"/>
      <c r="CN787" s="5"/>
      <c r="CO787" s="5"/>
      <c r="CP787" s="5"/>
      <c r="CQ787" s="5"/>
      <c r="CR787" s="5"/>
      <c r="CS787" s="5"/>
      <c r="CT787" s="5"/>
      <c r="CU787" s="5"/>
      <c r="CV787" s="5"/>
      <c r="CW787" s="5"/>
      <c r="CX787" s="5"/>
      <c r="CY787" s="5"/>
      <c r="CZ787" s="5"/>
      <c r="DA787" s="5"/>
      <c r="DB787" s="5"/>
      <c r="DC787" s="5"/>
      <c r="DD787" s="5"/>
      <c r="DE787" s="5"/>
      <c r="DF787" s="5"/>
      <c r="DG787" s="5"/>
      <c r="DH787" s="5"/>
      <c r="DI787" s="5"/>
      <c r="DJ787" s="5"/>
      <c r="DK787" s="5"/>
      <c r="DL787" s="5"/>
      <c r="DM787" s="5"/>
      <c r="DN787" s="5"/>
      <c r="DO787" s="5"/>
      <c r="DP787" s="5"/>
      <c r="DQ787" s="5"/>
      <c r="DR787" s="5"/>
      <c r="DS787" s="5"/>
      <c r="DT787" s="5"/>
      <c r="DU787" s="5"/>
      <c r="DV787" s="5"/>
      <c r="DW787" s="5"/>
      <c r="DX787" s="5"/>
      <c r="DY787" s="5"/>
      <c r="DZ787" s="5"/>
      <c r="EA787" s="5"/>
      <c r="EB787" s="5"/>
      <c r="EC787" s="5"/>
      <c r="ED787" s="5"/>
      <c r="EE787" s="5"/>
      <c r="EF787" s="5"/>
      <c r="EG787" s="5"/>
      <c r="EH787" s="5"/>
      <c r="EI787" s="5"/>
      <c r="EJ787" s="5"/>
      <c r="EK787" s="5"/>
      <c r="EL787" s="5"/>
      <c r="EM787" s="5"/>
      <c r="EN787" s="5"/>
      <c r="EO787" s="5"/>
      <c r="EP787" s="5"/>
      <c r="EQ787" s="5"/>
      <c r="ER787" s="5"/>
      <c r="ES787" s="5"/>
      <c r="ET787" s="5"/>
      <c r="EU787" s="5"/>
      <c r="EV787" s="5"/>
      <c r="EW787" s="5"/>
      <c r="EX787" s="5"/>
      <c r="EY787" s="5"/>
      <c r="EZ787" s="5"/>
      <c r="FA787" s="5"/>
      <c r="FB787" s="5"/>
      <c r="FC787" s="5"/>
      <c r="FD787" s="5"/>
      <c r="FE787" s="5"/>
      <c r="FF787" s="5"/>
      <c r="FG787" s="5"/>
      <c r="FH787" s="5"/>
      <c r="FI787" s="5"/>
      <c r="FJ787" s="5"/>
      <c r="FK787" s="5"/>
      <c r="FL787" s="5"/>
      <c r="FM787" s="5"/>
      <c r="FN787" s="5"/>
      <c r="FO787" s="5"/>
      <c r="FP787" s="5"/>
      <c r="FQ787" s="5"/>
      <c r="FR787" s="5"/>
      <c r="FS787" s="5"/>
      <c r="FT787" s="5"/>
      <c r="FU787" s="5"/>
      <c r="FV787" s="5"/>
      <c r="FW787" s="5"/>
      <c r="FX787" s="5"/>
      <c r="FY787" s="5"/>
      <c r="FZ787" s="5"/>
      <c r="GA787" s="5"/>
      <c r="GB787" s="5"/>
      <c r="GC787" s="5"/>
      <c r="GD787" s="5"/>
      <c r="GE787" s="5"/>
      <c r="GF787" s="5"/>
      <c r="GG787" s="5"/>
      <c r="GH787" s="5"/>
      <c r="GI787" s="5"/>
      <c r="GJ787" s="5"/>
      <c r="GK787" s="5"/>
      <c r="GL787" s="5"/>
      <c r="GM787" s="5"/>
      <c r="GN787" s="5"/>
      <c r="GO787" s="5"/>
      <c r="GP787" s="5"/>
      <c r="GQ787" s="5"/>
      <c r="GR787" s="5"/>
      <c r="GS787" s="5"/>
      <c r="GT787" s="5"/>
      <c r="GU787" s="5"/>
      <c r="GV787" s="5"/>
      <c r="GW787" s="5"/>
      <c r="GX787" s="5"/>
      <c r="GY787" s="5"/>
      <c r="GZ787" s="5"/>
      <c r="HA787" s="5"/>
      <c r="HB787" s="5"/>
      <c r="HC787" s="5"/>
      <c r="HD787" s="5"/>
      <c r="HE787" s="5"/>
      <c r="HF787" s="5"/>
      <c r="HG787" s="5"/>
      <c r="HH787" s="5"/>
      <c r="HI787" s="5"/>
      <c r="HJ787" s="5"/>
      <c r="HK787" s="5"/>
      <c r="HL787" s="5"/>
      <c r="HM787" s="5"/>
      <c r="HN787" s="5"/>
      <c r="HO787" s="5"/>
      <c r="HP787" s="5"/>
      <c r="HQ787" s="5"/>
      <c r="HR787" s="5"/>
      <c r="HS787" s="5"/>
      <c r="HT787" s="5"/>
      <c r="HU787" s="5"/>
      <c r="HV787" s="5"/>
      <c r="HW787" s="5"/>
      <c r="HX787" s="5"/>
      <c r="HY787" s="5"/>
      <c r="HZ787" s="5"/>
      <c r="IA787" s="5"/>
      <c r="IB787" s="5"/>
      <c r="IC787" s="5"/>
      <c r="ID787" s="5"/>
      <c r="IE787" s="5"/>
      <c r="IF787" s="5"/>
      <c r="IG787" s="5"/>
      <c r="IH787" s="5"/>
      <c r="II787" s="5"/>
      <c r="IJ787" s="5"/>
      <c r="IK787" s="5"/>
      <c r="IL787" s="5"/>
      <c r="IM787" s="5"/>
      <c r="IN787" s="5"/>
      <c r="IO787" s="5"/>
      <c r="IP787" s="5"/>
      <c r="IQ787" s="5"/>
      <c r="IR787" s="5"/>
      <c r="IS787" s="5"/>
      <c r="IT787" s="5"/>
      <c r="IU787" s="5"/>
      <c r="IV787" s="5"/>
      <c r="IW787" s="5"/>
      <c r="IX787" s="5"/>
      <c r="IY787" s="5"/>
      <c r="IZ787" s="5"/>
      <c r="JA787" s="5"/>
      <c r="JB787" s="5"/>
      <c r="JC787" s="5"/>
      <c r="JD787" s="5"/>
      <c r="JE787" s="5"/>
      <c r="JF787" s="5"/>
      <c r="JG787" s="5"/>
      <c r="JH787" s="5"/>
      <c r="JI787" s="5"/>
      <c r="JJ787" s="5"/>
      <c r="JK787" s="5"/>
      <c r="JL787" s="5"/>
      <c r="JM787" s="5"/>
      <c r="JN787" s="5"/>
      <c r="JO787" s="5"/>
      <c r="JP787" s="5"/>
      <c r="JQ787" s="5"/>
      <c r="JR787" s="5"/>
      <c r="JS787" s="5"/>
      <c r="JT787" s="5"/>
      <c r="JU787" s="5"/>
      <c r="JV787" s="5"/>
      <c r="JW787" s="5"/>
      <c r="JX787" s="5"/>
      <c r="JY787" s="5"/>
      <c r="JZ787" s="5"/>
      <c r="KA787" s="5"/>
      <c r="KB787" s="5"/>
      <c r="KC787" s="5"/>
      <c r="KD787" s="5"/>
      <c r="KE787" s="5"/>
      <c r="KF787" s="5"/>
      <c r="KG787" s="5"/>
      <c r="KH787" s="5"/>
      <c r="KI787" s="5"/>
      <c r="KJ787" s="5"/>
      <c r="KK787" s="5"/>
      <c r="KL787" s="5"/>
      <c r="KM787" s="5"/>
      <c r="KN787" s="5"/>
      <c r="KO787" s="5"/>
      <c r="KP787" s="5"/>
      <c r="KQ787" s="5"/>
      <c r="KR787" s="5"/>
      <c r="KS787" s="5"/>
      <c r="KT787" s="5"/>
      <c r="KU787" s="5"/>
      <c r="KV787" s="5"/>
      <c r="KW787" s="5"/>
      <c r="KX787" s="5"/>
      <c r="KY787" s="5"/>
      <c r="KZ787" s="5"/>
      <c r="LA787" s="5"/>
      <c r="LB787" s="5"/>
      <c r="LC787" s="5"/>
      <c r="LD787" s="5"/>
      <c r="LE787" s="5"/>
      <c r="LF787" s="5"/>
      <c r="LG787" s="5"/>
      <c r="LH787" s="5"/>
      <c r="LI787" s="5"/>
      <c r="LJ787" s="5"/>
      <c r="LK787" s="5"/>
      <c r="LL787" s="5"/>
      <c r="LM787" s="5"/>
      <c r="LN787" s="5"/>
      <c r="LO787" s="5"/>
      <c r="LP787" s="5"/>
      <c r="LQ787" s="5"/>
      <c r="LR787" s="5"/>
      <c r="LS787" s="5"/>
      <c r="LT787" s="5"/>
      <c r="LU787" s="5"/>
      <c r="LV787" s="5"/>
      <c r="LW787" s="5"/>
      <c r="LX787" s="5"/>
      <c r="LY787" s="5"/>
      <c r="LZ787" s="5"/>
      <c r="MA787" s="5"/>
      <c r="MB787" s="5"/>
      <c r="MC787" s="5"/>
      <c r="MD787" s="5"/>
      <c r="ME787" s="5"/>
      <c r="MF787" s="5"/>
      <c r="MG787" s="5"/>
      <c r="MH787" s="5"/>
      <c r="MI787" s="5"/>
      <c r="MJ787" s="5"/>
      <c r="MK787" s="5"/>
      <c r="ML787" s="5"/>
      <c r="MM787" s="5"/>
      <c r="MN787" s="5"/>
      <c r="MO787" s="5"/>
      <c r="MP787" s="5"/>
      <c r="MQ787" s="5"/>
      <c r="MR787" s="5"/>
      <c r="MS787" s="5"/>
      <c r="MT787" s="5"/>
      <c r="MU787" s="5"/>
      <c r="MV787" s="5"/>
      <c r="MW787" s="5"/>
      <c r="MX787" s="5"/>
      <c r="MY787" s="5"/>
      <c r="MZ787" s="5"/>
      <c r="NA787" s="5"/>
      <c r="NB787" s="5"/>
      <c r="NC787" s="5"/>
      <c r="ND787" s="5"/>
      <c r="NE787" s="5"/>
      <c r="NF787" s="5"/>
      <c r="NG787" s="5"/>
      <c r="NH787" s="5"/>
      <c r="NI787" s="5"/>
      <c r="NJ787" s="5"/>
      <c r="NK787" s="5"/>
      <c r="NL787" s="5"/>
      <c r="NM787" s="5"/>
      <c r="NN787" s="5"/>
      <c r="NO787" s="5"/>
      <c r="NP787" s="5"/>
      <c r="NQ787" s="5"/>
      <c r="NR787" s="5"/>
      <c r="NS787" s="5"/>
      <c r="NT787" s="5"/>
      <c r="NU787" s="5"/>
      <c r="NV787" s="5"/>
      <c r="NW787" s="5"/>
      <c r="NX787" s="5"/>
      <c r="NY787" s="5"/>
      <c r="NZ787" s="5"/>
      <c r="OA787" s="5"/>
      <c r="OB787" s="5"/>
      <c r="OC787" s="5"/>
      <c r="OD787" s="5"/>
      <c r="OE787" s="5"/>
      <c r="OF787" s="5"/>
      <c r="OG787" s="5"/>
      <c r="OH787" s="5"/>
      <c r="OI787" s="5"/>
      <c r="OJ787" s="5"/>
      <c r="OK787" s="5"/>
      <c r="OL787" s="5"/>
      <c r="OM787" s="5"/>
      <c r="ON787" s="5"/>
      <c r="OO787" s="5"/>
      <c r="OP787" s="5"/>
      <c r="OQ787" s="5"/>
      <c r="OR787" s="5"/>
      <c r="OS787" s="5"/>
      <c r="OT787" s="5"/>
      <c r="OU787" s="5"/>
      <c r="OV787" s="5"/>
      <c r="OW787" s="5"/>
      <c r="OX787" s="5"/>
      <c r="OY787" s="5"/>
      <c r="OZ787" s="5"/>
      <c r="PA787" s="5"/>
      <c r="PB787" s="5"/>
      <c r="PC787" s="5"/>
      <c r="PD787" s="5"/>
      <c r="PE787" s="5"/>
      <c r="PF787" s="5"/>
      <c r="PG787" s="5"/>
      <c r="PH787" s="5"/>
      <c r="PI787" s="5"/>
      <c r="PJ787" s="5"/>
      <c r="PK787" s="5"/>
      <c r="PL787" s="5"/>
      <c r="PM787" s="5"/>
      <c r="PN787" s="5"/>
      <c r="PO787" s="5"/>
      <c r="PP787" s="5"/>
      <c r="PQ787" s="5"/>
      <c r="PR787" s="5"/>
      <c r="PS787" s="5"/>
      <c r="PT787" s="5"/>
      <c r="PU787" s="5"/>
      <c r="PV787" s="5"/>
      <c r="PW787" s="5"/>
      <c r="PX787" s="5"/>
      <c r="PY787" s="5"/>
      <c r="PZ787" s="5"/>
      <c r="QA787" s="5"/>
      <c r="QB787" s="5"/>
      <c r="QC787" s="5"/>
      <c r="QD787" s="5"/>
      <c r="QE787" s="5"/>
      <c r="QF787" s="5"/>
      <c r="QG787" s="5"/>
      <c r="QH787" s="5"/>
      <c r="QI787" s="5"/>
      <c r="QJ787" s="5"/>
      <c r="QK787" s="5"/>
      <c r="QL787" s="5"/>
      <c r="QM787" s="5"/>
      <c r="QN787" s="5"/>
      <c r="QO787" s="5"/>
      <c r="QP787" s="5"/>
      <c r="QQ787" s="5"/>
      <c r="QR787" s="5"/>
      <c r="QS787" s="5"/>
      <c r="QT787" s="5"/>
      <c r="QU787" s="5"/>
      <c r="QV787" s="5"/>
      <c r="QW787" s="5"/>
      <c r="QX787" s="5"/>
      <c r="QY787" s="5"/>
      <c r="QZ787" s="5"/>
      <c r="RA787" s="5"/>
      <c r="RB787" s="5"/>
      <c r="RC787" s="5"/>
      <c r="RD787" s="5"/>
      <c r="RE787" s="5"/>
      <c r="RF787" s="5"/>
      <c r="RG787" s="5"/>
      <c r="RH787" s="5"/>
      <c r="RI787" s="5"/>
      <c r="RJ787" s="5"/>
      <c r="RK787" s="5"/>
      <c r="RL787" s="5"/>
      <c r="RM787" s="5"/>
      <c r="RN787" s="5"/>
      <c r="RO787" s="5"/>
      <c r="RP787" s="5"/>
      <c r="RQ787" s="5"/>
      <c r="RR787" s="5"/>
      <c r="RS787" s="5"/>
      <c r="RT787" s="5"/>
      <c r="RU787" s="5"/>
      <c r="RV787" s="5"/>
      <c r="RW787" s="5"/>
      <c r="RX787" s="5"/>
      <c r="RY787" s="5"/>
      <c r="RZ787" s="5"/>
      <c r="SA787" s="5"/>
      <c r="SB787" s="5"/>
      <c r="SC787" s="5"/>
      <c r="SD787" s="5"/>
      <c r="SE787" s="5"/>
      <c r="SF787" s="5"/>
      <c r="SG787" s="5"/>
      <c r="SH787" s="5"/>
      <c r="SI787" s="5"/>
      <c r="SJ787" s="5"/>
      <c r="SK787" s="5"/>
      <c r="SL787" s="5"/>
      <c r="SM787" s="5"/>
      <c r="SN787" s="5"/>
      <c r="SO787" s="5"/>
      <c r="SP787" s="5"/>
      <c r="SQ787" s="5"/>
      <c r="SR787" s="5"/>
      <c r="SS787" s="5"/>
      <c r="ST787" s="5"/>
      <c r="SU787" s="5"/>
      <c r="SV787" s="5"/>
      <c r="SW787" s="5"/>
      <c r="SX787" s="5"/>
      <c r="SY787" s="5"/>
      <c r="SZ787" s="5"/>
      <c r="TA787" s="5"/>
      <c r="TB787" s="5"/>
      <c r="TC787" s="5"/>
      <c r="TD787" s="5"/>
      <c r="TE787" s="5"/>
      <c r="TF787" s="5"/>
      <c r="TG787" s="5"/>
      <c r="TH787" s="5"/>
      <c r="TI787" s="5"/>
      <c r="TJ787" s="5"/>
      <c r="TK787" s="5"/>
      <c r="TL787" s="5"/>
      <c r="TM787" s="5"/>
      <c r="TN787" s="5"/>
      <c r="TO787" s="5"/>
      <c r="TP787" s="5"/>
      <c r="TQ787" s="5"/>
      <c r="TR787" s="5"/>
      <c r="TS787" s="5"/>
      <c r="TT787" s="5"/>
      <c r="TU787" s="5"/>
      <c r="TV787" s="5"/>
      <c r="TW787" s="5"/>
      <c r="TX787" s="5"/>
      <c r="TY787" s="5"/>
      <c r="TZ787" s="5"/>
      <c r="UA787" s="5"/>
      <c r="UB787" s="5"/>
      <c r="UC787" s="5"/>
      <c r="UD787" s="5"/>
      <c r="UE787" s="5"/>
      <c r="UF787" s="5"/>
      <c r="UG787" s="5"/>
      <c r="UH787" s="5"/>
      <c r="UI787" s="5"/>
      <c r="UJ787" s="5"/>
      <c r="UK787" s="5"/>
      <c r="UL787" s="5"/>
      <c r="UM787" s="5"/>
      <c r="UN787" s="5"/>
      <c r="UO787" s="5"/>
      <c r="UP787" s="5"/>
      <c r="UQ787" s="5"/>
      <c r="UR787" s="5"/>
      <c r="US787" s="5"/>
      <c r="UT787" s="5"/>
      <c r="UU787" s="5"/>
      <c r="UV787" s="5"/>
      <c r="UW787" s="5"/>
      <c r="UX787" s="5"/>
      <c r="UY787" s="5"/>
      <c r="UZ787" s="5"/>
      <c r="VA787" s="5"/>
      <c r="VB787" s="5"/>
      <c r="VC787" s="5"/>
      <c r="VD787" s="5"/>
      <c r="VE787" s="5"/>
      <c r="VF787" s="5"/>
      <c r="VG787" s="5"/>
      <c r="VH787" s="5"/>
      <c r="VI787" s="5"/>
      <c r="VJ787" s="5"/>
      <c r="VK787" s="5"/>
      <c r="VL787" s="5"/>
      <c r="VM787" s="5"/>
      <c r="VN787" s="5"/>
      <c r="VO787" s="5"/>
      <c r="VP787" s="5"/>
      <c r="VQ787" s="5"/>
      <c r="VR787" s="5"/>
      <c r="VS787" s="5"/>
      <c r="VT787" s="5"/>
      <c r="VU787" s="5"/>
      <c r="VV787" s="5"/>
      <c r="VW787" s="5"/>
      <c r="VX787" s="5"/>
      <c r="VY787" s="5"/>
      <c r="VZ787" s="5"/>
      <c r="WA787" s="5"/>
      <c r="WB787" s="5"/>
      <c r="WC787" s="5"/>
      <c r="WD787" s="5"/>
      <c r="WE787" s="5"/>
      <c r="WF787" s="5"/>
      <c r="WG787" s="5"/>
      <c r="WH787" s="5"/>
      <c r="WI787" s="5"/>
      <c r="WJ787" s="5"/>
      <c r="WK787" s="5"/>
      <c r="WL787" s="5"/>
      <c r="WM787" s="5"/>
      <c r="WN787" s="5"/>
      <c r="WO787" s="5"/>
      <c r="WP787" s="5"/>
      <c r="WQ787" s="5"/>
      <c r="WR787" s="5"/>
      <c r="WS787" s="5"/>
      <c r="WT787" s="5"/>
      <c r="WU787" s="5"/>
      <c r="WV787" s="5"/>
      <c r="WW787" s="5"/>
      <c r="WX787" s="5"/>
      <c r="WY787" s="5"/>
      <c r="WZ787" s="5"/>
      <c r="XA787" s="5"/>
      <c r="XB787" s="5"/>
      <c r="XC787" s="5"/>
      <c r="XD787" s="5"/>
      <c r="XE787" s="5"/>
      <c r="XF787" s="5"/>
      <c r="XG787" s="5"/>
      <c r="XH787" s="5"/>
      <c r="XI787" s="5"/>
      <c r="XJ787" s="5"/>
      <c r="XK787" s="5"/>
      <c r="XL787" s="5"/>
      <c r="XM787" s="5"/>
      <c r="XN787" s="5"/>
      <c r="XO787" s="5"/>
      <c r="XP787" s="5"/>
      <c r="XQ787" s="5"/>
      <c r="XR787" s="5"/>
      <c r="XS787" s="5"/>
      <c r="XT787" s="5"/>
      <c r="XU787" s="5"/>
      <c r="XV787" s="5"/>
      <c r="XW787" s="5"/>
    </row>
    <row r="788" spans="39:647" x14ac:dyDescent="0.45">
      <c r="AM788" s="5"/>
      <c r="AN788" s="5"/>
      <c r="AO788" s="5"/>
      <c r="AP788" s="5"/>
      <c r="AQ788" s="5"/>
      <c r="AR788" s="5"/>
      <c r="AS788" s="5"/>
      <c r="AT788" s="5"/>
      <c r="AU788" s="5"/>
      <c r="AV788" s="5"/>
      <c r="AW788" s="5"/>
      <c r="AX788" s="5"/>
      <c r="AY788" s="5"/>
      <c r="AZ788" s="5"/>
      <c r="BA788" s="5"/>
      <c r="BB788" s="5"/>
      <c r="BC788" s="5"/>
      <c r="BD788" s="5"/>
      <c r="BE788" s="5"/>
      <c r="BF788" s="5"/>
      <c r="BG788" s="5"/>
      <c r="BH788" s="5"/>
      <c r="BI788" s="5"/>
      <c r="BJ788" s="5"/>
      <c r="BK788" s="5"/>
      <c r="BL788" s="5"/>
      <c r="BM788" s="5"/>
      <c r="BN788" s="5"/>
      <c r="BO788" s="5"/>
      <c r="BP788" s="5"/>
      <c r="BQ788" s="5"/>
      <c r="BR788" s="5"/>
      <c r="BS788" s="5"/>
      <c r="BT788" s="5"/>
      <c r="BU788" s="5"/>
      <c r="BV788" s="5"/>
      <c r="BW788" s="5"/>
      <c r="BX788" s="5"/>
      <c r="BY788" s="5"/>
      <c r="BZ788" s="5"/>
      <c r="CA788" s="5"/>
      <c r="CB788" s="5"/>
      <c r="CC788" s="5"/>
      <c r="CD788" s="5"/>
      <c r="CE788" s="5"/>
      <c r="CF788" s="5"/>
      <c r="CG788" s="5"/>
      <c r="CH788" s="5"/>
      <c r="CI788" s="5"/>
      <c r="CJ788" s="5"/>
      <c r="CK788" s="5"/>
      <c r="CL788" s="5"/>
      <c r="CM788" s="5"/>
      <c r="CN788" s="5"/>
      <c r="CO788" s="5"/>
      <c r="CP788" s="5"/>
      <c r="CQ788" s="5"/>
      <c r="CR788" s="5"/>
      <c r="CS788" s="5"/>
      <c r="CT788" s="5"/>
      <c r="CU788" s="5"/>
      <c r="CV788" s="5"/>
      <c r="CW788" s="5"/>
      <c r="CX788" s="5"/>
      <c r="CY788" s="5"/>
      <c r="CZ788" s="5"/>
      <c r="DA788" s="5"/>
      <c r="DB788" s="5"/>
      <c r="DC788" s="5"/>
      <c r="DD788" s="5"/>
      <c r="DE788" s="5"/>
      <c r="DF788" s="5"/>
      <c r="DG788" s="5"/>
      <c r="DH788" s="5"/>
      <c r="DI788" s="5"/>
      <c r="DJ788" s="5"/>
      <c r="DK788" s="5"/>
      <c r="DL788" s="5"/>
      <c r="DM788" s="5"/>
      <c r="DN788" s="5"/>
      <c r="DO788" s="5"/>
      <c r="DP788" s="5"/>
      <c r="DQ788" s="5"/>
      <c r="DR788" s="5"/>
      <c r="DS788" s="5"/>
      <c r="DT788" s="5"/>
      <c r="DU788" s="5"/>
      <c r="DV788" s="5"/>
      <c r="DW788" s="5"/>
      <c r="DX788" s="5"/>
      <c r="DY788" s="5"/>
      <c r="DZ788" s="5"/>
      <c r="EA788" s="5"/>
      <c r="EB788" s="5"/>
      <c r="EC788" s="5"/>
      <c r="ED788" s="5"/>
      <c r="EE788" s="5"/>
      <c r="EF788" s="5"/>
      <c r="EG788" s="5"/>
      <c r="EH788" s="5"/>
      <c r="EI788" s="5"/>
      <c r="EJ788" s="5"/>
      <c r="EK788" s="5"/>
      <c r="EL788" s="5"/>
      <c r="EM788" s="5"/>
      <c r="EN788" s="5"/>
      <c r="EO788" s="5"/>
      <c r="EP788" s="5"/>
      <c r="EQ788" s="5"/>
      <c r="ER788" s="5"/>
      <c r="ES788" s="5"/>
      <c r="ET788" s="5"/>
      <c r="EU788" s="5"/>
      <c r="EV788" s="5"/>
      <c r="EW788" s="5"/>
      <c r="EX788" s="5"/>
      <c r="EY788" s="5"/>
      <c r="EZ788" s="5"/>
      <c r="FA788" s="5"/>
      <c r="FB788" s="5"/>
      <c r="FC788" s="5"/>
      <c r="FD788" s="5"/>
      <c r="FE788" s="5"/>
      <c r="FF788" s="5"/>
      <c r="FG788" s="5"/>
      <c r="FH788" s="5"/>
      <c r="FI788" s="5"/>
      <c r="FJ788" s="5"/>
      <c r="FK788" s="5"/>
      <c r="FL788" s="5"/>
      <c r="FM788" s="5"/>
      <c r="FN788" s="5"/>
      <c r="FO788" s="5"/>
      <c r="FP788" s="5"/>
      <c r="FQ788" s="5"/>
      <c r="FR788" s="5"/>
      <c r="FS788" s="5"/>
      <c r="FT788" s="5"/>
      <c r="FU788" s="5"/>
      <c r="FV788" s="5"/>
      <c r="FW788" s="5"/>
      <c r="FX788" s="5"/>
      <c r="FY788" s="5"/>
      <c r="FZ788" s="5"/>
      <c r="GA788" s="5"/>
      <c r="GB788" s="5"/>
      <c r="GC788" s="5"/>
      <c r="GD788" s="5"/>
      <c r="GE788" s="5"/>
      <c r="GF788" s="5"/>
      <c r="GG788" s="5"/>
      <c r="GH788" s="5"/>
      <c r="GI788" s="5"/>
      <c r="GJ788" s="5"/>
      <c r="GK788" s="5"/>
      <c r="GL788" s="5"/>
      <c r="GM788" s="5"/>
      <c r="GN788" s="5"/>
      <c r="GO788" s="5"/>
      <c r="GP788" s="5"/>
      <c r="GQ788" s="5"/>
      <c r="GR788" s="5"/>
      <c r="GS788" s="5"/>
      <c r="GT788" s="5"/>
      <c r="GU788" s="5"/>
      <c r="GV788" s="5"/>
      <c r="GW788" s="5"/>
      <c r="GX788" s="5"/>
      <c r="GY788" s="5"/>
      <c r="GZ788" s="5"/>
      <c r="HA788" s="5"/>
      <c r="HB788" s="5"/>
      <c r="HC788" s="5"/>
      <c r="HD788" s="5"/>
      <c r="HE788" s="5"/>
      <c r="HF788" s="5"/>
      <c r="HG788" s="5"/>
      <c r="HH788" s="5"/>
      <c r="HI788" s="5"/>
      <c r="HJ788" s="5"/>
      <c r="HK788" s="5"/>
      <c r="HL788" s="5"/>
      <c r="HM788" s="5"/>
      <c r="HN788" s="5"/>
      <c r="HO788" s="5"/>
      <c r="HP788" s="5"/>
      <c r="HQ788" s="5"/>
      <c r="HR788" s="5"/>
      <c r="HS788" s="5"/>
      <c r="HT788" s="5"/>
      <c r="HU788" s="5"/>
      <c r="HV788" s="5"/>
      <c r="HW788" s="5"/>
      <c r="HX788" s="5"/>
      <c r="HY788" s="5"/>
      <c r="HZ788" s="5"/>
      <c r="IA788" s="5"/>
      <c r="IB788" s="5"/>
      <c r="IC788" s="5"/>
      <c r="ID788" s="5"/>
      <c r="IE788" s="5"/>
      <c r="IF788" s="5"/>
      <c r="IG788" s="5"/>
      <c r="IH788" s="5"/>
      <c r="II788" s="5"/>
      <c r="IJ788" s="5"/>
      <c r="IK788" s="5"/>
      <c r="IL788" s="5"/>
      <c r="IM788" s="5"/>
      <c r="IN788" s="5"/>
      <c r="IO788" s="5"/>
      <c r="IP788" s="5"/>
      <c r="IQ788" s="5"/>
      <c r="IR788" s="5"/>
      <c r="IS788" s="5"/>
      <c r="IT788" s="5"/>
      <c r="IU788" s="5"/>
      <c r="IV788" s="5"/>
      <c r="IW788" s="5"/>
      <c r="IX788" s="5"/>
      <c r="IY788" s="5"/>
      <c r="IZ788" s="5"/>
      <c r="JA788" s="5"/>
      <c r="JB788" s="5"/>
      <c r="JC788" s="5"/>
      <c r="JD788" s="5"/>
      <c r="JE788" s="5"/>
      <c r="JF788" s="5"/>
      <c r="JG788" s="5"/>
      <c r="JH788" s="5"/>
      <c r="JI788" s="5"/>
      <c r="JJ788" s="5"/>
      <c r="JK788" s="5"/>
      <c r="JL788" s="5"/>
      <c r="JM788" s="5"/>
      <c r="JN788" s="5"/>
      <c r="JO788" s="5"/>
      <c r="JP788" s="5"/>
      <c r="JQ788" s="5"/>
      <c r="JR788" s="5"/>
      <c r="JS788" s="5"/>
      <c r="JT788" s="5"/>
      <c r="JU788" s="5"/>
      <c r="JV788" s="5"/>
      <c r="JW788" s="5"/>
      <c r="JX788" s="5"/>
      <c r="JY788" s="5"/>
      <c r="JZ788" s="5"/>
      <c r="KA788" s="5"/>
      <c r="KB788" s="5"/>
      <c r="KC788" s="5"/>
      <c r="KD788" s="5"/>
      <c r="KE788" s="5"/>
      <c r="KF788" s="5"/>
      <c r="KG788" s="5"/>
      <c r="KH788" s="5"/>
      <c r="KI788" s="5"/>
      <c r="KJ788" s="5"/>
      <c r="KK788" s="5"/>
      <c r="KL788" s="5"/>
      <c r="KM788" s="5"/>
      <c r="KN788" s="5"/>
      <c r="KO788" s="5"/>
      <c r="KP788" s="5"/>
      <c r="KQ788" s="5"/>
      <c r="KR788" s="5"/>
      <c r="KS788" s="5"/>
      <c r="KT788" s="5"/>
      <c r="KU788" s="5"/>
      <c r="KV788" s="5"/>
      <c r="KW788" s="5"/>
      <c r="KX788" s="5"/>
      <c r="KY788" s="5"/>
      <c r="KZ788" s="5"/>
      <c r="LA788" s="5"/>
      <c r="LB788" s="5"/>
      <c r="LC788" s="5"/>
      <c r="LD788" s="5"/>
      <c r="LE788" s="5"/>
      <c r="LF788" s="5"/>
      <c r="LG788" s="5"/>
      <c r="LH788" s="5"/>
      <c r="LI788" s="5"/>
      <c r="LJ788" s="5"/>
      <c r="LK788" s="5"/>
      <c r="LL788" s="5"/>
      <c r="LM788" s="5"/>
      <c r="LN788" s="5"/>
      <c r="LO788" s="5"/>
      <c r="LP788" s="5"/>
      <c r="LQ788" s="5"/>
      <c r="LR788" s="5"/>
      <c r="LS788" s="5"/>
      <c r="LT788" s="5"/>
      <c r="LU788" s="5"/>
      <c r="LV788" s="5"/>
      <c r="LW788" s="5"/>
      <c r="LX788" s="5"/>
      <c r="LY788" s="5"/>
      <c r="LZ788" s="5"/>
      <c r="MA788" s="5"/>
      <c r="MB788" s="5"/>
      <c r="MC788" s="5"/>
      <c r="MD788" s="5"/>
      <c r="ME788" s="5"/>
      <c r="MF788" s="5"/>
      <c r="MG788" s="5"/>
      <c r="MH788" s="5"/>
      <c r="MI788" s="5"/>
      <c r="MJ788" s="5"/>
      <c r="MK788" s="5"/>
      <c r="ML788" s="5"/>
      <c r="MM788" s="5"/>
      <c r="MN788" s="5"/>
      <c r="MO788" s="5"/>
      <c r="MP788" s="5"/>
      <c r="MQ788" s="5"/>
      <c r="MR788" s="5"/>
      <c r="MS788" s="5"/>
      <c r="MT788" s="5"/>
      <c r="MU788" s="5"/>
      <c r="MV788" s="5"/>
      <c r="MW788" s="5"/>
      <c r="MX788" s="5"/>
      <c r="MY788" s="5"/>
      <c r="MZ788" s="5"/>
      <c r="NA788" s="5"/>
      <c r="NB788" s="5"/>
      <c r="NC788" s="5"/>
      <c r="ND788" s="5"/>
      <c r="NE788" s="5"/>
      <c r="NF788" s="5"/>
      <c r="NG788" s="5"/>
      <c r="NH788" s="5"/>
      <c r="NI788" s="5"/>
      <c r="NJ788" s="5"/>
      <c r="NK788" s="5"/>
      <c r="NL788" s="5"/>
      <c r="NM788" s="5"/>
      <c r="NN788" s="5"/>
      <c r="NO788" s="5"/>
      <c r="NP788" s="5"/>
      <c r="NQ788" s="5"/>
      <c r="NR788" s="5"/>
      <c r="NS788" s="5"/>
      <c r="NT788" s="5"/>
      <c r="NU788" s="5"/>
      <c r="NV788" s="5"/>
      <c r="NW788" s="5"/>
      <c r="NX788" s="5"/>
      <c r="NY788" s="5"/>
      <c r="NZ788" s="5"/>
      <c r="OA788" s="5"/>
      <c r="OB788" s="5"/>
      <c r="OC788" s="5"/>
      <c r="OD788" s="5"/>
      <c r="OE788" s="5"/>
      <c r="OF788" s="5"/>
      <c r="OG788" s="5"/>
      <c r="OH788" s="5"/>
      <c r="OI788" s="5"/>
      <c r="OJ788" s="5"/>
      <c r="OK788" s="5"/>
      <c r="OL788" s="5"/>
      <c r="OM788" s="5"/>
      <c r="ON788" s="5"/>
      <c r="OO788" s="5"/>
      <c r="OP788" s="5"/>
      <c r="OQ788" s="5"/>
      <c r="OR788" s="5"/>
      <c r="OS788" s="5"/>
      <c r="OT788" s="5"/>
      <c r="OU788" s="5"/>
      <c r="OV788" s="5"/>
      <c r="OW788" s="5"/>
      <c r="OX788" s="5"/>
      <c r="OY788" s="5"/>
      <c r="OZ788" s="5"/>
      <c r="PA788" s="5"/>
      <c r="PB788" s="5"/>
      <c r="PC788" s="5"/>
      <c r="PD788" s="5"/>
      <c r="PE788" s="5"/>
      <c r="PF788" s="5"/>
      <c r="PG788" s="5"/>
      <c r="PH788" s="5"/>
      <c r="PI788" s="5"/>
      <c r="PJ788" s="5"/>
      <c r="PK788" s="5"/>
      <c r="PL788" s="5"/>
      <c r="PM788" s="5"/>
      <c r="PN788" s="5"/>
      <c r="PO788" s="5"/>
      <c r="PP788" s="5"/>
      <c r="PQ788" s="5"/>
      <c r="PR788" s="5"/>
      <c r="PS788" s="5"/>
      <c r="PT788" s="5"/>
      <c r="PU788" s="5"/>
      <c r="PV788" s="5"/>
      <c r="PW788" s="5"/>
      <c r="PX788" s="5"/>
      <c r="PY788" s="5"/>
      <c r="PZ788" s="5"/>
      <c r="QA788" s="5"/>
      <c r="QB788" s="5"/>
      <c r="QC788" s="5"/>
      <c r="QD788" s="5"/>
      <c r="QE788" s="5"/>
      <c r="QF788" s="5"/>
      <c r="QG788" s="5"/>
      <c r="QH788" s="5"/>
      <c r="QI788" s="5"/>
      <c r="QJ788" s="5"/>
      <c r="QK788" s="5"/>
      <c r="QL788" s="5"/>
      <c r="QM788" s="5"/>
      <c r="QN788" s="5"/>
      <c r="QO788" s="5"/>
      <c r="QP788" s="5"/>
      <c r="QQ788" s="5"/>
      <c r="QR788" s="5"/>
      <c r="QS788" s="5"/>
      <c r="QT788" s="5"/>
      <c r="QU788" s="5"/>
      <c r="QV788" s="5"/>
      <c r="QW788" s="5"/>
      <c r="QX788" s="5"/>
      <c r="QY788" s="5"/>
      <c r="QZ788" s="5"/>
      <c r="RA788" s="5"/>
      <c r="RB788" s="5"/>
      <c r="RC788" s="5"/>
      <c r="RD788" s="5"/>
      <c r="RE788" s="5"/>
      <c r="RF788" s="5"/>
      <c r="RG788" s="5"/>
      <c r="RH788" s="5"/>
      <c r="RI788" s="5"/>
      <c r="RJ788" s="5"/>
      <c r="RK788" s="5"/>
      <c r="RL788" s="5"/>
      <c r="RM788" s="5"/>
      <c r="RN788" s="5"/>
      <c r="RO788" s="5"/>
      <c r="RP788" s="5"/>
      <c r="RQ788" s="5"/>
      <c r="RR788" s="5"/>
      <c r="RS788" s="5"/>
      <c r="RT788" s="5"/>
      <c r="RU788" s="5"/>
      <c r="RV788" s="5"/>
      <c r="RW788" s="5"/>
      <c r="RX788" s="5"/>
      <c r="RY788" s="5"/>
      <c r="RZ788" s="5"/>
      <c r="SA788" s="5"/>
      <c r="SB788" s="5"/>
      <c r="SC788" s="5"/>
      <c r="SD788" s="5"/>
      <c r="SE788" s="5"/>
      <c r="SF788" s="5"/>
      <c r="SG788" s="5"/>
      <c r="SH788" s="5"/>
      <c r="SI788" s="5"/>
      <c r="SJ788" s="5"/>
      <c r="SK788" s="5"/>
      <c r="SL788" s="5"/>
      <c r="SM788" s="5"/>
      <c r="SN788" s="5"/>
      <c r="SO788" s="5"/>
      <c r="SP788" s="5"/>
      <c r="SQ788" s="5"/>
      <c r="SR788" s="5"/>
      <c r="SS788" s="5"/>
      <c r="ST788" s="5"/>
      <c r="SU788" s="5"/>
      <c r="SV788" s="5"/>
      <c r="SW788" s="5"/>
      <c r="SX788" s="5"/>
      <c r="SY788" s="5"/>
      <c r="SZ788" s="5"/>
      <c r="TA788" s="5"/>
      <c r="TB788" s="5"/>
      <c r="TC788" s="5"/>
      <c r="TD788" s="5"/>
      <c r="TE788" s="5"/>
      <c r="TF788" s="5"/>
      <c r="TG788" s="5"/>
      <c r="TH788" s="5"/>
      <c r="TI788" s="5"/>
      <c r="TJ788" s="5"/>
      <c r="TK788" s="5"/>
      <c r="TL788" s="5"/>
      <c r="TM788" s="5"/>
      <c r="TN788" s="5"/>
      <c r="TO788" s="5"/>
      <c r="TP788" s="5"/>
      <c r="TQ788" s="5"/>
      <c r="TR788" s="5"/>
      <c r="TS788" s="5"/>
      <c r="TT788" s="5"/>
      <c r="TU788" s="5"/>
      <c r="TV788" s="5"/>
      <c r="TW788" s="5"/>
      <c r="TX788" s="5"/>
      <c r="TY788" s="5"/>
      <c r="TZ788" s="5"/>
      <c r="UA788" s="5"/>
      <c r="UB788" s="5"/>
      <c r="UC788" s="5"/>
      <c r="UD788" s="5"/>
      <c r="UE788" s="5"/>
      <c r="UF788" s="5"/>
      <c r="UG788" s="5"/>
      <c r="UH788" s="5"/>
      <c r="UI788" s="5"/>
      <c r="UJ788" s="5"/>
      <c r="UK788" s="5"/>
      <c r="UL788" s="5"/>
      <c r="UM788" s="5"/>
      <c r="UN788" s="5"/>
      <c r="UO788" s="5"/>
      <c r="UP788" s="5"/>
      <c r="UQ788" s="5"/>
      <c r="UR788" s="5"/>
      <c r="US788" s="5"/>
      <c r="UT788" s="5"/>
      <c r="UU788" s="5"/>
      <c r="UV788" s="5"/>
      <c r="UW788" s="5"/>
      <c r="UX788" s="5"/>
      <c r="UY788" s="5"/>
      <c r="UZ788" s="5"/>
      <c r="VA788" s="5"/>
      <c r="VB788" s="5"/>
      <c r="VC788" s="5"/>
      <c r="VD788" s="5"/>
      <c r="VE788" s="5"/>
      <c r="VF788" s="5"/>
      <c r="VG788" s="5"/>
      <c r="VH788" s="5"/>
      <c r="VI788" s="5"/>
      <c r="VJ788" s="5"/>
      <c r="VK788" s="5"/>
      <c r="VL788" s="5"/>
      <c r="VM788" s="5"/>
      <c r="VN788" s="5"/>
      <c r="VO788" s="5"/>
      <c r="VP788" s="5"/>
      <c r="VQ788" s="5"/>
      <c r="VR788" s="5"/>
      <c r="VS788" s="5"/>
      <c r="VT788" s="5"/>
      <c r="VU788" s="5"/>
      <c r="VV788" s="5"/>
      <c r="VW788" s="5"/>
      <c r="VX788" s="5"/>
      <c r="VY788" s="5"/>
      <c r="VZ788" s="5"/>
      <c r="WA788" s="5"/>
      <c r="WB788" s="5"/>
      <c r="WC788" s="5"/>
      <c r="WD788" s="5"/>
      <c r="WE788" s="5"/>
      <c r="WF788" s="5"/>
      <c r="WG788" s="5"/>
      <c r="WH788" s="5"/>
      <c r="WI788" s="5"/>
      <c r="WJ788" s="5"/>
      <c r="WK788" s="5"/>
      <c r="WL788" s="5"/>
      <c r="WM788" s="5"/>
      <c r="WN788" s="5"/>
      <c r="WO788" s="5"/>
      <c r="WP788" s="5"/>
      <c r="WQ788" s="5"/>
      <c r="WR788" s="5"/>
      <c r="WS788" s="5"/>
      <c r="WT788" s="5"/>
      <c r="WU788" s="5"/>
      <c r="WV788" s="5"/>
      <c r="WW788" s="5"/>
      <c r="WX788" s="5"/>
      <c r="WY788" s="5"/>
      <c r="WZ788" s="5"/>
      <c r="XA788" s="5"/>
      <c r="XB788" s="5"/>
      <c r="XC788" s="5"/>
      <c r="XD788" s="5"/>
      <c r="XE788" s="5"/>
      <c r="XF788" s="5"/>
      <c r="XG788" s="5"/>
      <c r="XH788" s="5"/>
      <c r="XI788" s="5"/>
      <c r="XJ788" s="5"/>
      <c r="XK788" s="5"/>
      <c r="XL788" s="5"/>
      <c r="XM788" s="5"/>
      <c r="XN788" s="5"/>
      <c r="XO788" s="5"/>
      <c r="XP788" s="5"/>
      <c r="XQ788" s="5"/>
      <c r="XR788" s="5"/>
      <c r="XS788" s="5"/>
      <c r="XT788" s="5"/>
      <c r="XU788" s="5"/>
      <c r="XV788" s="5"/>
      <c r="XW788" s="5"/>
    </row>
    <row r="789" spans="39:647" x14ac:dyDescent="0.45">
      <c r="AM789" s="5"/>
      <c r="AN789" s="5"/>
      <c r="AO789" s="5"/>
      <c r="AP789" s="5"/>
      <c r="AQ789" s="5"/>
      <c r="AR789" s="5"/>
      <c r="AS789" s="5"/>
      <c r="AT789" s="5"/>
      <c r="AU789" s="5"/>
      <c r="AV789" s="5"/>
      <c r="AW789" s="5"/>
      <c r="AX789" s="5"/>
      <c r="AY789" s="5"/>
      <c r="AZ789" s="5"/>
      <c r="BA789" s="5"/>
      <c r="BB789" s="5"/>
      <c r="BC789" s="5"/>
      <c r="BD789" s="5"/>
      <c r="BE789" s="5"/>
      <c r="BF789" s="5"/>
      <c r="BG789" s="5"/>
      <c r="BH789" s="5"/>
      <c r="BI789" s="5"/>
      <c r="BJ789" s="5"/>
      <c r="BK789" s="5"/>
      <c r="BL789" s="5"/>
      <c r="BM789" s="5"/>
      <c r="BN789" s="5"/>
      <c r="BO789" s="5"/>
      <c r="BP789" s="5"/>
      <c r="BQ789" s="5"/>
      <c r="BR789" s="5"/>
      <c r="BS789" s="5"/>
      <c r="BT789" s="5"/>
      <c r="BU789" s="5"/>
      <c r="BV789" s="5"/>
      <c r="BW789" s="5"/>
      <c r="BX789" s="5"/>
      <c r="BY789" s="5"/>
      <c r="BZ789" s="5"/>
      <c r="CA789" s="5"/>
      <c r="CB789" s="5"/>
      <c r="CC789" s="5"/>
      <c r="CD789" s="5"/>
      <c r="CE789" s="5"/>
      <c r="CF789" s="5"/>
      <c r="CG789" s="5"/>
      <c r="CH789" s="5"/>
      <c r="CI789" s="5"/>
      <c r="CJ789" s="5"/>
      <c r="CK789" s="5"/>
      <c r="CL789" s="5"/>
      <c r="CM789" s="5"/>
      <c r="CN789" s="5"/>
      <c r="CO789" s="5"/>
      <c r="CP789" s="5"/>
      <c r="CQ789" s="5"/>
      <c r="CR789" s="5"/>
      <c r="CS789" s="5"/>
      <c r="CT789" s="5"/>
      <c r="CU789" s="5"/>
      <c r="CV789" s="5"/>
      <c r="CW789" s="5"/>
      <c r="CX789" s="5"/>
      <c r="CY789" s="5"/>
      <c r="CZ789" s="5"/>
      <c r="DA789" s="5"/>
      <c r="DB789" s="5"/>
      <c r="DC789" s="5"/>
      <c r="DD789" s="5"/>
      <c r="DE789" s="5"/>
      <c r="DF789" s="5"/>
      <c r="DG789" s="5"/>
      <c r="DH789" s="5"/>
      <c r="DI789" s="5"/>
      <c r="DJ789" s="5"/>
      <c r="DK789" s="5"/>
      <c r="DL789" s="5"/>
      <c r="DM789" s="5"/>
      <c r="DN789" s="5"/>
      <c r="DO789" s="5"/>
      <c r="DP789" s="5"/>
      <c r="DQ789" s="5"/>
      <c r="DR789" s="5"/>
      <c r="DS789" s="5"/>
      <c r="DT789" s="5"/>
      <c r="DU789" s="5"/>
      <c r="DV789" s="5"/>
      <c r="DW789" s="5"/>
      <c r="DX789" s="5"/>
      <c r="DY789" s="5"/>
      <c r="DZ789" s="5"/>
      <c r="EA789" s="5"/>
      <c r="EB789" s="5"/>
      <c r="EC789" s="5"/>
      <c r="ED789" s="5"/>
      <c r="EE789" s="5"/>
      <c r="EF789" s="5"/>
      <c r="EG789" s="5"/>
      <c r="EH789" s="5"/>
      <c r="EI789" s="5"/>
      <c r="EJ789" s="5"/>
      <c r="EK789" s="5"/>
      <c r="EL789" s="5"/>
      <c r="EM789" s="5"/>
      <c r="EN789" s="5"/>
      <c r="EO789" s="5"/>
      <c r="EP789" s="5"/>
      <c r="EQ789" s="5"/>
      <c r="ER789" s="5"/>
      <c r="ES789" s="5"/>
      <c r="ET789" s="5"/>
      <c r="EU789" s="5"/>
      <c r="EV789" s="5"/>
      <c r="EW789" s="5"/>
      <c r="EX789" s="5"/>
      <c r="EY789" s="5"/>
      <c r="EZ789" s="5"/>
      <c r="FA789" s="5"/>
      <c r="FB789" s="5"/>
      <c r="FC789" s="5"/>
      <c r="FD789" s="5"/>
      <c r="FE789" s="5"/>
      <c r="FF789" s="5"/>
      <c r="FG789" s="5"/>
      <c r="FH789" s="5"/>
      <c r="FI789" s="5"/>
      <c r="FJ789" s="5"/>
      <c r="FK789" s="5"/>
      <c r="FL789" s="5"/>
      <c r="FM789" s="5"/>
      <c r="FN789" s="5"/>
      <c r="FO789" s="5"/>
      <c r="FP789" s="5"/>
      <c r="FQ789" s="5"/>
      <c r="FR789" s="5"/>
      <c r="FS789" s="5"/>
      <c r="FT789" s="5"/>
      <c r="FU789" s="5"/>
      <c r="FV789" s="5"/>
      <c r="FW789" s="5"/>
      <c r="FX789" s="5"/>
      <c r="FY789" s="5"/>
      <c r="FZ789" s="5"/>
      <c r="GA789" s="5"/>
      <c r="GB789" s="5"/>
      <c r="GC789" s="5"/>
      <c r="GD789" s="5"/>
      <c r="GE789" s="5"/>
      <c r="GF789" s="5"/>
      <c r="GG789" s="5"/>
      <c r="GH789" s="5"/>
      <c r="GI789" s="5"/>
      <c r="GJ789" s="5"/>
      <c r="GK789" s="5"/>
      <c r="GL789" s="5"/>
      <c r="GM789" s="5"/>
      <c r="GN789" s="5"/>
      <c r="GO789" s="5"/>
      <c r="GP789" s="5"/>
      <c r="GQ789" s="5"/>
      <c r="GR789" s="5"/>
      <c r="GS789" s="5"/>
      <c r="GT789" s="5"/>
      <c r="GU789" s="5"/>
      <c r="GV789" s="5"/>
      <c r="GW789" s="5"/>
      <c r="GX789" s="5"/>
      <c r="GY789" s="5"/>
      <c r="GZ789" s="5"/>
      <c r="HA789" s="5"/>
      <c r="HB789" s="5"/>
      <c r="HC789" s="5"/>
      <c r="HD789" s="5"/>
      <c r="HE789" s="5"/>
      <c r="HF789" s="5"/>
      <c r="HG789" s="5"/>
      <c r="HH789" s="5"/>
      <c r="HI789" s="5"/>
      <c r="HJ789" s="5"/>
      <c r="HK789" s="5"/>
      <c r="HL789" s="5"/>
      <c r="HM789" s="5"/>
      <c r="HN789" s="5"/>
      <c r="HO789" s="5"/>
      <c r="HP789" s="5"/>
      <c r="HQ789" s="5"/>
      <c r="HR789" s="5"/>
      <c r="HS789" s="5"/>
      <c r="HT789" s="5"/>
      <c r="HU789" s="5"/>
      <c r="HV789" s="5"/>
      <c r="HW789" s="5"/>
      <c r="HX789" s="5"/>
      <c r="HY789" s="5"/>
      <c r="HZ789" s="5"/>
      <c r="IA789" s="5"/>
      <c r="IB789" s="5"/>
      <c r="IC789" s="5"/>
      <c r="ID789" s="5"/>
      <c r="IE789" s="5"/>
      <c r="IF789" s="5"/>
      <c r="IG789" s="5"/>
      <c r="IH789" s="5"/>
      <c r="II789" s="5"/>
      <c r="IJ789" s="5"/>
      <c r="IK789" s="5"/>
      <c r="IL789" s="5"/>
      <c r="IM789" s="5"/>
      <c r="IN789" s="5"/>
      <c r="IO789" s="5"/>
      <c r="IP789" s="5"/>
      <c r="IQ789" s="5"/>
      <c r="IR789" s="5"/>
      <c r="IS789" s="5"/>
      <c r="IT789" s="5"/>
      <c r="IU789" s="5"/>
      <c r="IV789" s="5"/>
      <c r="IW789" s="5"/>
      <c r="IX789" s="5"/>
      <c r="IY789" s="5"/>
      <c r="IZ789" s="5"/>
      <c r="JA789" s="5"/>
      <c r="JB789" s="5"/>
      <c r="JC789" s="5"/>
      <c r="JD789" s="5"/>
      <c r="JE789" s="5"/>
      <c r="JF789" s="5"/>
      <c r="JG789" s="5"/>
      <c r="JH789" s="5"/>
      <c r="JI789" s="5"/>
      <c r="JJ789" s="5"/>
      <c r="JK789" s="5"/>
      <c r="JL789" s="5"/>
      <c r="JM789" s="5"/>
      <c r="JN789" s="5"/>
      <c r="JO789" s="5"/>
      <c r="JP789" s="5"/>
      <c r="JQ789" s="5"/>
      <c r="JR789" s="5"/>
      <c r="JS789" s="5"/>
      <c r="JT789" s="5"/>
      <c r="JU789" s="5"/>
      <c r="JV789" s="5"/>
      <c r="JW789" s="5"/>
      <c r="JX789" s="5"/>
      <c r="JY789" s="5"/>
      <c r="JZ789" s="5"/>
      <c r="KA789" s="5"/>
      <c r="KB789" s="5"/>
      <c r="KC789" s="5"/>
      <c r="KD789" s="5"/>
      <c r="KE789" s="5"/>
      <c r="KF789" s="5"/>
      <c r="KG789" s="5"/>
      <c r="KH789" s="5"/>
      <c r="KI789" s="5"/>
      <c r="KJ789" s="5"/>
      <c r="KK789" s="5"/>
      <c r="KL789" s="5"/>
      <c r="KM789" s="5"/>
      <c r="KN789" s="5"/>
      <c r="KO789" s="5"/>
      <c r="KP789" s="5"/>
      <c r="KQ789" s="5"/>
      <c r="KR789" s="5"/>
      <c r="KS789" s="5"/>
      <c r="KT789" s="5"/>
      <c r="KU789" s="5"/>
      <c r="KV789" s="5"/>
      <c r="KW789" s="5"/>
      <c r="KX789" s="5"/>
      <c r="KY789" s="5"/>
      <c r="KZ789" s="5"/>
      <c r="LA789" s="5"/>
      <c r="LB789" s="5"/>
      <c r="LC789" s="5"/>
      <c r="LD789" s="5"/>
      <c r="LE789" s="5"/>
      <c r="LF789" s="5"/>
      <c r="LG789" s="5"/>
      <c r="LH789" s="5"/>
      <c r="LI789" s="5"/>
      <c r="LJ789" s="5"/>
      <c r="LK789" s="5"/>
      <c r="LL789" s="5"/>
      <c r="LM789" s="5"/>
      <c r="LN789" s="5"/>
      <c r="LO789" s="5"/>
      <c r="LP789" s="5"/>
      <c r="LQ789" s="5"/>
      <c r="LR789" s="5"/>
      <c r="LS789" s="5"/>
      <c r="LT789" s="5"/>
      <c r="LU789" s="5"/>
      <c r="LV789" s="5"/>
      <c r="LW789" s="5"/>
      <c r="LX789" s="5"/>
      <c r="LY789" s="5"/>
      <c r="LZ789" s="5"/>
      <c r="MA789" s="5"/>
      <c r="MB789" s="5"/>
      <c r="MC789" s="5"/>
      <c r="MD789" s="5"/>
      <c r="ME789" s="5"/>
      <c r="MF789" s="5"/>
      <c r="MG789" s="5"/>
      <c r="MH789" s="5"/>
      <c r="MI789" s="5"/>
      <c r="MJ789" s="5"/>
      <c r="MK789" s="5"/>
      <c r="ML789" s="5"/>
      <c r="MM789" s="5"/>
      <c r="MN789" s="5"/>
      <c r="MO789" s="5"/>
      <c r="MP789" s="5"/>
      <c r="MQ789" s="5"/>
      <c r="MR789" s="5"/>
      <c r="MS789" s="5"/>
      <c r="MT789" s="5"/>
      <c r="MU789" s="5"/>
      <c r="MV789" s="5"/>
      <c r="MW789" s="5"/>
      <c r="MX789" s="5"/>
      <c r="MY789" s="5"/>
      <c r="MZ789" s="5"/>
      <c r="NA789" s="5"/>
      <c r="NB789" s="5"/>
      <c r="NC789" s="5"/>
      <c r="ND789" s="5"/>
      <c r="NE789" s="5"/>
      <c r="NF789" s="5"/>
      <c r="NG789" s="5"/>
      <c r="NH789" s="5"/>
      <c r="NI789" s="5"/>
      <c r="NJ789" s="5"/>
      <c r="NK789" s="5"/>
      <c r="NL789" s="5"/>
      <c r="NM789" s="5"/>
      <c r="NN789" s="5"/>
      <c r="NO789" s="5"/>
      <c r="NP789" s="5"/>
      <c r="NQ789" s="5"/>
      <c r="NR789" s="5"/>
      <c r="NS789" s="5"/>
      <c r="NT789" s="5"/>
      <c r="NU789" s="5"/>
      <c r="NV789" s="5"/>
      <c r="NW789" s="5"/>
      <c r="NX789" s="5"/>
      <c r="NY789" s="5"/>
      <c r="NZ789" s="5"/>
      <c r="OA789" s="5"/>
      <c r="OB789" s="5"/>
      <c r="OC789" s="5"/>
      <c r="OD789" s="5"/>
      <c r="OE789" s="5"/>
      <c r="OF789" s="5"/>
      <c r="OG789" s="5"/>
      <c r="OH789" s="5"/>
      <c r="OI789" s="5"/>
      <c r="OJ789" s="5"/>
      <c r="OK789" s="5"/>
      <c r="OL789" s="5"/>
      <c r="OM789" s="5"/>
      <c r="ON789" s="5"/>
      <c r="OO789" s="5"/>
      <c r="OP789" s="5"/>
      <c r="OQ789" s="5"/>
      <c r="OR789" s="5"/>
      <c r="OS789" s="5"/>
      <c r="OT789" s="5"/>
      <c r="OU789" s="5"/>
      <c r="OV789" s="5"/>
      <c r="OW789" s="5"/>
      <c r="OX789" s="5"/>
      <c r="OY789" s="5"/>
      <c r="OZ789" s="5"/>
      <c r="PA789" s="5"/>
      <c r="PB789" s="5"/>
      <c r="PC789" s="5"/>
      <c r="PD789" s="5"/>
      <c r="PE789" s="5"/>
      <c r="PF789" s="5"/>
      <c r="PG789" s="5"/>
      <c r="PH789" s="5"/>
      <c r="PI789" s="5"/>
      <c r="PJ789" s="5"/>
      <c r="PK789" s="5"/>
      <c r="PL789" s="5"/>
      <c r="PM789" s="5"/>
      <c r="PN789" s="5"/>
      <c r="PO789" s="5"/>
      <c r="PP789" s="5"/>
      <c r="PQ789" s="5"/>
      <c r="PR789" s="5"/>
      <c r="PS789" s="5"/>
      <c r="PT789" s="5"/>
      <c r="PU789" s="5"/>
      <c r="PV789" s="5"/>
      <c r="PW789" s="5"/>
      <c r="PX789" s="5"/>
      <c r="PY789" s="5"/>
      <c r="PZ789" s="5"/>
      <c r="QA789" s="5"/>
      <c r="QB789" s="5"/>
      <c r="QC789" s="5"/>
      <c r="QD789" s="5"/>
      <c r="QE789" s="5"/>
      <c r="QF789" s="5"/>
      <c r="QG789" s="5"/>
      <c r="QH789" s="5"/>
      <c r="QI789" s="5"/>
      <c r="QJ789" s="5"/>
      <c r="QK789" s="5"/>
      <c r="QL789" s="5"/>
      <c r="QM789" s="5"/>
      <c r="QN789" s="5"/>
      <c r="QO789" s="5"/>
      <c r="QP789" s="5"/>
      <c r="QQ789" s="5"/>
      <c r="QR789" s="5"/>
      <c r="QS789" s="5"/>
      <c r="QT789" s="5"/>
      <c r="QU789" s="5"/>
      <c r="QV789" s="5"/>
      <c r="QW789" s="5"/>
      <c r="QX789" s="5"/>
      <c r="QY789" s="5"/>
      <c r="QZ789" s="5"/>
      <c r="RA789" s="5"/>
      <c r="RB789" s="5"/>
      <c r="RC789" s="5"/>
      <c r="RD789" s="5"/>
      <c r="RE789" s="5"/>
      <c r="RF789" s="5"/>
      <c r="RG789" s="5"/>
      <c r="RH789" s="5"/>
      <c r="RI789" s="5"/>
      <c r="RJ789" s="5"/>
      <c r="RK789" s="5"/>
      <c r="RL789" s="5"/>
      <c r="RM789" s="5"/>
      <c r="RN789" s="5"/>
      <c r="RO789" s="5"/>
      <c r="RP789" s="5"/>
      <c r="RQ789" s="5"/>
      <c r="RR789" s="5"/>
      <c r="RS789" s="5"/>
      <c r="RT789" s="5"/>
      <c r="RU789" s="5"/>
      <c r="RV789" s="5"/>
      <c r="RW789" s="5"/>
      <c r="RX789" s="5"/>
      <c r="RY789" s="5"/>
      <c r="RZ789" s="5"/>
      <c r="SA789" s="5"/>
      <c r="SB789" s="5"/>
      <c r="SC789" s="5"/>
      <c r="SD789" s="5"/>
      <c r="SE789" s="5"/>
      <c r="SF789" s="5"/>
      <c r="SG789" s="5"/>
      <c r="SH789" s="5"/>
      <c r="SI789" s="5"/>
      <c r="SJ789" s="5"/>
      <c r="SK789" s="5"/>
      <c r="SL789" s="5"/>
      <c r="SM789" s="5"/>
      <c r="SN789" s="5"/>
      <c r="SO789" s="5"/>
      <c r="SP789" s="5"/>
      <c r="SQ789" s="5"/>
      <c r="SR789" s="5"/>
      <c r="SS789" s="5"/>
      <c r="ST789" s="5"/>
      <c r="SU789" s="5"/>
      <c r="SV789" s="5"/>
      <c r="SW789" s="5"/>
      <c r="SX789" s="5"/>
      <c r="SY789" s="5"/>
      <c r="SZ789" s="5"/>
      <c r="TA789" s="5"/>
      <c r="TB789" s="5"/>
      <c r="TC789" s="5"/>
      <c r="TD789" s="5"/>
      <c r="TE789" s="5"/>
      <c r="TF789" s="5"/>
      <c r="TG789" s="5"/>
      <c r="TH789" s="5"/>
      <c r="TI789" s="5"/>
      <c r="TJ789" s="5"/>
      <c r="TK789" s="5"/>
      <c r="TL789" s="5"/>
      <c r="TM789" s="5"/>
      <c r="TN789" s="5"/>
      <c r="TO789" s="5"/>
      <c r="TP789" s="5"/>
      <c r="TQ789" s="5"/>
      <c r="TR789" s="5"/>
      <c r="TS789" s="5"/>
      <c r="TT789" s="5"/>
      <c r="TU789" s="5"/>
      <c r="TV789" s="5"/>
      <c r="TW789" s="5"/>
      <c r="TX789" s="5"/>
      <c r="TY789" s="5"/>
      <c r="TZ789" s="5"/>
      <c r="UA789" s="5"/>
      <c r="UB789" s="5"/>
      <c r="UC789" s="5"/>
      <c r="UD789" s="5"/>
      <c r="UE789" s="5"/>
      <c r="UF789" s="5"/>
      <c r="UG789" s="5"/>
      <c r="UH789" s="5"/>
      <c r="UI789" s="5"/>
      <c r="UJ789" s="5"/>
      <c r="UK789" s="5"/>
      <c r="UL789" s="5"/>
      <c r="UM789" s="5"/>
      <c r="UN789" s="5"/>
      <c r="UO789" s="5"/>
      <c r="UP789" s="5"/>
      <c r="UQ789" s="5"/>
      <c r="UR789" s="5"/>
      <c r="US789" s="5"/>
      <c r="UT789" s="5"/>
      <c r="UU789" s="5"/>
      <c r="UV789" s="5"/>
      <c r="UW789" s="5"/>
      <c r="UX789" s="5"/>
      <c r="UY789" s="5"/>
      <c r="UZ789" s="5"/>
      <c r="VA789" s="5"/>
      <c r="VB789" s="5"/>
      <c r="VC789" s="5"/>
      <c r="VD789" s="5"/>
      <c r="VE789" s="5"/>
      <c r="VF789" s="5"/>
      <c r="VG789" s="5"/>
      <c r="VH789" s="5"/>
      <c r="VI789" s="5"/>
      <c r="VJ789" s="5"/>
      <c r="VK789" s="5"/>
      <c r="VL789" s="5"/>
      <c r="VM789" s="5"/>
      <c r="VN789" s="5"/>
      <c r="VO789" s="5"/>
      <c r="VP789" s="5"/>
      <c r="VQ789" s="5"/>
      <c r="VR789" s="5"/>
      <c r="VS789" s="5"/>
      <c r="VT789" s="5"/>
      <c r="VU789" s="5"/>
      <c r="VV789" s="5"/>
      <c r="VW789" s="5"/>
      <c r="VX789" s="5"/>
      <c r="VY789" s="5"/>
      <c r="VZ789" s="5"/>
      <c r="WA789" s="5"/>
      <c r="WB789" s="5"/>
      <c r="WC789" s="5"/>
      <c r="WD789" s="5"/>
      <c r="WE789" s="5"/>
      <c r="WF789" s="5"/>
      <c r="WG789" s="5"/>
      <c r="WH789" s="5"/>
      <c r="WI789" s="5"/>
      <c r="WJ789" s="5"/>
      <c r="WK789" s="5"/>
      <c r="WL789" s="5"/>
      <c r="WM789" s="5"/>
      <c r="WN789" s="5"/>
      <c r="WO789" s="5"/>
      <c r="WP789" s="5"/>
      <c r="WQ789" s="5"/>
      <c r="WR789" s="5"/>
      <c r="WS789" s="5"/>
      <c r="WT789" s="5"/>
      <c r="WU789" s="5"/>
      <c r="WV789" s="5"/>
      <c r="WW789" s="5"/>
      <c r="WX789" s="5"/>
      <c r="WY789" s="5"/>
      <c r="WZ789" s="5"/>
      <c r="XA789" s="5"/>
      <c r="XB789" s="5"/>
      <c r="XC789" s="5"/>
      <c r="XD789" s="5"/>
      <c r="XE789" s="5"/>
      <c r="XF789" s="5"/>
      <c r="XG789" s="5"/>
      <c r="XH789" s="5"/>
      <c r="XI789" s="5"/>
      <c r="XJ789" s="5"/>
      <c r="XK789" s="5"/>
      <c r="XL789" s="5"/>
      <c r="XM789" s="5"/>
      <c r="XN789" s="5"/>
      <c r="XO789" s="5"/>
      <c r="XP789" s="5"/>
      <c r="XQ789" s="5"/>
      <c r="XR789" s="5"/>
      <c r="XS789" s="5"/>
      <c r="XT789" s="5"/>
      <c r="XU789" s="5"/>
      <c r="XV789" s="5"/>
      <c r="XW789" s="5"/>
    </row>
    <row r="790" spans="39:647" x14ac:dyDescent="0.45">
      <c r="AM790" s="5"/>
      <c r="AN790" s="5"/>
      <c r="AO790" s="5"/>
      <c r="AP790" s="5"/>
      <c r="AQ790" s="5"/>
      <c r="AR790" s="5"/>
      <c r="AS790" s="5"/>
      <c r="AT790" s="5"/>
      <c r="AU790" s="5"/>
      <c r="AV790" s="5"/>
      <c r="AW790" s="5"/>
      <c r="AX790" s="5"/>
      <c r="AY790" s="5"/>
      <c r="AZ790" s="5"/>
      <c r="BA790" s="5"/>
      <c r="BB790" s="5"/>
      <c r="BC790" s="5"/>
      <c r="BD790" s="5"/>
      <c r="BE790" s="5"/>
      <c r="BF790" s="5"/>
      <c r="BG790" s="5"/>
      <c r="BH790" s="5"/>
      <c r="BI790" s="5"/>
      <c r="BJ790" s="5"/>
      <c r="BK790" s="5"/>
      <c r="BL790" s="5"/>
      <c r="BM790" s="5"/>
      <c r="BN790" s="5"/>
      <c r="BO790" s="5"/>
      <c r="BP790" s="5"/>
      <c r="BQ790" s="5"/>
      <c r="BR790" s="5"/>
      <c r="BS790" s="5"/>
      <c r="BT790" s="5"/>
      <c r="BU790" s="5"/>
      <c r="BV790" s="5"/>
      <c r="BW790" s="5"/>
      <c r="BX790" s="5"/>
      <c r="BY790" s="5"/>
      <c r="BZ790" s="5"/>
      <c r="CA790" s="5"/>
      <c r="CB790" s="5"/>
      <c r="CC790" s="5"/>
      <c r="CD790" s="5"/>
      <c r="CE790" s="5"/>
      <c r="CF790" s="5"/>
      <c r="CG790" s="5"/>
      <c r="CH790" s="5"/>
      <c r="CI790" s="5"/>
      <c r="CJ790" s="5"/>
      <c r="CK790" s="5"/>
      <c r="CL790" s="5"/>
      <c r="CM790" s="5"/>
      <c r="CN790" s="5"/>
      <c r="CO790" s="5"/>
      <c r="CP790" s="5"/>
      <c r="CQ790" s="5"/>
      <c r="CR790" s="5"/>
      <c r="CS790" s="5"/>
      <c r="CT790" s="5"/>
      <c r="CU790" s="5"/>
      <c r="CV790" s="5"/>
      <c r="CW790" s="5"/>
      <c r="CX790" s="5"/>
      <c r="CY790" s="5"/>
      <c r="CZ790" s="5"/>
      <c r="DA790" s="5"/>
      <c r="DB790" s="5"/>
      <c r="DC790" s="5"/>
      <c r="DD790" s="5"/>
      <c r="DE790" s="5"/>
      <c r="DF790" s="5"/>
      <c r="DG790" s="5"/>
      <c r="DH790" s="5"/>
      <c r="DI790" s="5"/>
      <c r="DJ790" s="5"/>
      <c r="DK790" s="5"/>
      <c r="DL790" s="5"/>
      <c r="DM790" s="5"/>
      <c r="DN790" s="5"/>
      <c r="DO790" s="5"/>
      <c r="DP790" s="5"/>
      <c r="DQ790" s="5"/>
      <c r="DR790" s="5"/>
      <c r="DS790" s="5"/>
      <c r="DT790" s="5"/>
      <c r="DU790" s="5"/>
      <c r="DV790" s="5"/>
      <c r="DW790" s="5"/>
      <c r="DX790" s="5"/>
      <c r="DY790" s="5"/>
      <c r="DZ790" s="5"/>
      <c r="EA790" s="5"/>
      <c r="EB790" s="5"/>
      <c r="EC790" s="5"/>
      <c r="ED790" s="5"/>
      <c r="EE790" s="5"/>
      <c r="EF790" s="5"/>
      <c r="EG790" s="5"/>
      <c r="EH790" s="5"/>
      <c r="EI790" s="5"/>
      <c r="EJ790" s="5"/>
      <c r="EK790" s="5"/>
      <c r="EL790" s="5"/>
      <c r="EM790" s="5"/>
      <c r="EN790" s="5"/>
      <c r="EO790" s="5"/>
      <c r="EP790" s="5"/>
      <c r="EQ790" s="5"/>
      <c r="ER790" s="5"/>
      <c r="ES790" s="5"/>
      <c r="ET790" s="5"/>
      <c r="EU790" s="5"/>
      <c r="EV790" s="5"/>
      <c r="EW790" s="5"/>
      <c r="EX790" s="5"/>
      <c r="EY790" s="5"/>
      <c r="EZ790" s="5"/>
      <c r="FA790" s="5"/>
      <c r="FB790" s="5"/>
      <c r="FC790" s="5"/>
      <c r="FD790" s="5"/>
      <c r="FE790" s="5"/>
      <c r="FF790" s="5"/>
      <c r="FG790" s="5"/>
      <c r="FH790" s="5"/>
      <c r="FI790" s="5"/>
      <c r="FJ790" s="5"/>
      <c r="FK790" s="5"/>
      <c r="FL790" s="5"/>
      <c r="FM790" s="5"/>
      <c r="FN790" s="5"/>
      <c r="FO790" s="5"/>
      <c r="FP790" s="5"/>
      <c r="FQ790" s="5"/>
      <c r="FR790" s="5"/>
      <c r="FS790" s="5"/>
      <c r="FT790" s="5"/>
      <c r="FU790" s="5"/>
      <c r="FV790" s="5"/>
      <c r="FW790" s="5"/>
      <c r="FX790" s="5"/>
      <c r="FY790" s="5"/>
      <c r="FZ790" s="5"/>
      <c r="GA790" s="5"/>
      <c r="GB790" s="5"/>
      <c r="GC790" s="5"/>
      <c r="GD790" s="5"/>
      <c r="GE790" s="5"/>
      <c r="GF790" s="5"/>
      <c r="GG790" s="5"/>
      <c r="GH790" s="5"/>
      <c r="GI790" s="5"/>
      <c r="GJ790" s="5"/>
      <c r="GK790" s="5"/>
      <c r="GL790" s="5"/>
      <c r="GM790" s="5"/>
      <c r="GN790" s="5"/>
      <c r="GO790" s="5"/>
      <c r="GP790" s="5"/>
      <c r="GQ790" s="5"/>
      <c r="GR790" s="5"/>
      <c r="GS790" s="5"/>
      <c r="GT790" s="5"/>
      <c r="GU790" s="5"/>
      <c r="GV790" s="5"/>
      <c r="GW790" s="5"/>
      <c r="GX790" s="5"/>
      <c r="GY790" s="5"/>
      <c r="GZ790" s="5"/>
      <c r="HA790" s="5"/>
      <c r="HB790" s="5"/>
      <c r="HC790" s="5"/>
      <c r="HD790" s="5"/>
      <c r="HE790" s="5"/>
      <c r="HF790" s="5"/>
      <c r="HG790" s="5"/>
      <c r="HH790" s="5"/>
      <c r="HI790" s="5"/>
      <c r="HJ790" s="5"/>
      <c r="HK790" s="5"/>
      <c r="HL790" s="5"/>
      <c r="HM790" s="5"/>
      <c r="HN790" s="5"/>
      <c r="HO790" s="5"/>
      <c r="HP790" s="5"/>
      <c r="HQ790" s="5"/>
      <c r="HR790" s="5"/>
      <c r="HS790" s="5"/>
      <c r="HT790" s="5"/>
      <c r="HU790" s="5"/>
      <c r="HV790" s="5"/>
      <c r="HW790" s="5"/>
      <c r="HX790" s="5"/>
      <c r="HY790" s="5"/>
      <c r="HZ790" s="5"/>
      <c r="IA790" s="5"/>
      <c r="IB790" s="5"/>
      <c r="IC790" s="5"/>
      <c r="ID790" s="5"/>
      <c r="IE790" s="5"/>
      <c r="IF790" s="5"/>
      <c r="IG790" s="5"/>
      <c r="IH790" s="5"/>
      <c r="II790" s="5"/>
      <c r="IJ790" s="5"/>
      <c r="IK790" s="5"/>
      <c r="IL790" s="5"/>
      <c r="IM790" s="5"/>
      <c r="IN790" s="5"/>
      <c r="IO790" s="5"/>
      <c r="IP790" s="5"/>
      <c r="IQ790" s="5"/>
      <c r="IR790" s="5"/>
      <c r="IS790" s="5"/>
      <c r="IT790" s="5"/>
      <c r="IU790" s="5"/>
      <c r="IV790" s="5"/>
      <c r="IW790" s="5"/>
      <c r="IX790" s="5"/>
      <c r="IY790" s="5"/>
      <c r="IZ790" s="5"/>
      <c r="JA790" s="5"/>
      <c r="JB790" s="5"/>
      <c r="JC790" s="5"/>
      <c r="JD790" s="5"/>
      <c r="JE790" s="5"/>
      <c r="JF790" s="5"/>
      <c r="JG790" s="5"/>
      <c r="JH790" s="5"/>
      <c r="JI790" s="5"/>
      <c r="JJ790" s="5"/>
      <c r="JK790" s="5"/>
      <c r="JL790" s="5"/>
      <c r="JM790" s="5"/>
      <c r="JN790" s="5"/>
      <c r="JO790" s="5"/>
      <c r="JP790" s="5"/>
      <c r="JQ790" s="5"/>
      <c r="JR790" s="5"/>
      <c r="JS790" s="5"/>
      <c r="JT790" s="5"/>
      <c r="JU790" s="5"/>
      <c r="JV790" s="5"/>
      <c r="JW790" s="5"/>
      <c r="JX790" s="5"/>
      <c r="JY790" s="5"/>
      <c r="JZ790" s="5"/>
      <c r="KA790" s="5"/>
      <c r="KB790" s="5"/>
      <c r="KC790" s="5"/>
      <c r="KD790" s="5"/>
      <c r="KE790" s="5"/>
      <c r="KF790" s="5"/>
      <c r="KG790" s="5"/>
      <c r="KH790" s="5"/>
      <c r="KI790" s="5"/>
      <c r="KJ790" s="5"/>
      <c r="KK790" s="5"/>
      <c r="KL790" s="5"/>
      <c r="KM790" s="5"/>
      <c r="KN790" s="5"/>
      <c r="KO790" s="5"/>
      <c r="KP790" s="5"/>
      <c r="KQ790" s="5"/>
      <c r="KR790" s="5"/>
      <c r="KS790" s="5"/>
      <c r="KT790" s="5"/>
      <c r="KU790" s="5"/>
      <c r="KV790" s="5"/>
      <c r="KW790" s="5"/>
      <c r="KX790" s="5"/>
      <c r="KY790" s="5"/>
      <c r="KZ790" s="5"/>
      <c r="LA790" s="5"/>
      <c r="LB790" s="5"/>
      <c r="LC790" s="5"/>
      <c r="LD790" s="5"/>
      <c r="LE790" s="5"/>
      <c r="LF790" s="5"/>
      <c r="LG790" s="5"/>
      <c r="LH790" s="5"/>
      <c r="LI790" s="5"/>
      <c r="LJ790" s="5"/>
      <c r="LK790" s="5"/>
      <c r="LL790" s="5"/>
      <c r="LM790" s="5"/>
      <c r="LN790" s="5"/>
      <c r="LO790" s="5"/>
      <c r="LP790" s="5"/>
      <c r="LQ790" s="5"/>
      <c r="LR790" s="5"/>
      <c r="LS790" s="5"/>
      <c r="LT790" s="5"/>
      <c r="LU790" s="5"/>
      <c r="LV790" s="5"/>
      <c r="LW790" s="5"/>
      <c r="LX790" s="5"/>
      <c r="LY790" s="5"/>
      <c r="LZ790" s="5"/>
      <c r="MA790" s="5"/>
      <c r="MB790" s="5"/>
      <c r="MC790" s="5"/>
      <c r="MD790" s="5"/>
      <c r="ME790" s="5"/>
      <c r="MF790" s="5"/>
      <c r="MG790" s="5"/>
      <c r="MH790" s="5"/>
      <c r="MI790" s="5"/>
      <c r="MJ790" s="5"/>
      <c r="MK790" s="5"/>
      <c r="ML790" s="5"/>
      <c r="MM790" s="5"/>
      <c r="MN790" s="5"/>
      <c r="MO790" s="5"/>
      <c r="MP790" s="5"/>
      <c r="MQ790" s="5"/>
      <c r="MR790" s="5"/>
      <c r="MS790" s="5"/>
      <c r="MT790" s="5"/>
      <c r="MU790" s="5"/>
      <c r="MV790" s="5"/>
      <c r="MW790" s="5"/>
      <c r="MX790" s="5"/>
      <c r="MY790" s="5"/>
      <c r="MZ790" s="5"/>
      <c r="NA790" s="5"/>
      <c r="NB790" s="5"/>
      <c r="NC790" s="5"/>
      <c r="ND790" s="5"/>
      <c r="NE790" s="5"/>
      <c r="NF790" s="5"/>
      <c r="NG790" s="5"/>
      <c r="NH790" s="5"/>
      <c r="NI790" s="5"/>
      <c r="NJ790" s="5"/>
      <c r="NK790" s="5"/>
      <c r="NL790" s="5"/>
      <c r="NM790" s="5"/>
      <c r="NN790" s="5"/>
      <c r="NO790" s="5"/>
      <c r="NP790" s="5"/>
      <c r="NQ790" s="5"/>
      <c r="NR790" s="5"/>
      <c r="NS790" s="5"/>
      <c r="NT790" s="5"/>
      <c r="NU790" s="5"/>
      <c r="NV790" s="5"/>
      <c r="NW790" s="5"/>
      <c r="NX790" s="5"/>
      <c r="NY790" s="5"/>
      <c r="NZ790" s="5"/>
      <c r="OA790" s="5"/>
      <c r="OB790" s="5"/>
      <c r="OC790" s="5"/>
      <c r="OD790" s="5"/>
      <c r="OE790" s="5"/>
      <c r="OF790" s="5"/>
      <c r="OG790" s="5"/>
      <c r="OH790" s="5"/>
      <c r="OI790" s="5"/>
      <c r="OJ790" s="5"/>
      <c r="OK790" s="5"/>
      <c r="OL790" s="5"/>
      <c r="OM790" s="5"/>
      <c r="ON790" s="5"/>
      <c r="OO790" s="5"/>
      <c r="OP790" s="5"/>
      <c r="OQ790" s="5"/>
      <c r="OR790" s="5"/>
      <c r="OS790" s="5"/>
      <c r="OT790" s="5"/>
      <c r="OU790" s="5"/>
      <c r="OV790" s="5"/>
      <c r="OW790" s="5"/>
      <c r="OX790" s="5"/>
      <c r="OY790" s="5"/>
      <c r="OZ790" s="5"/>
      <c r="PA790" s="5"/>
      <c r="PB790" s="5"/>
      <c r="PC790" s="5"/>
      <c r="PD790" s="5"/>
      <c r="PE790" s="5"/>
      <c r="PF790" s="5"/>
      <c r="PG790" s="5"/>
      <c r="PH790" s="5"/>
      <c r="PI790" s="5"/>
      <c r="PJ790" s="5"/>
      <c r="PK790" s="5"/>
      <c r="PL790" s="5"/>
      <c r="PM790" s="5"/>
      <c r="PN790" s="5"/>
      <c r="PO790" s="5"/>
      <c r="PP790" s="5"/>
      <c r="PQ790" s="5"/>
      <c r="PR790" s="5"/>
      <c r="PS790" s="5"/>
      <c r="PT790" s="5"/>
      <c r="PU790" s="5"/>
      <c r="PV790" s="5"/>
      <c r="PW790" s="5"/>
      <c r="PX790" s="5"/>
      <c r="PY790" s="5"/>
      <c r="PZ790" s="5"/>
      <c r="QA790" s="5"/>
      <c r="QB790" s="5"/>
      <c r="QC790" s="5"/>
      <c r="QD790" s="5"/>
      <c r="QE790" s="5"/>
      <c r="QF790" s="5"/>
      <c r="QG790" s="5"/>
      <c r="QH790" s="5"/>
      <c r="QI790" s="5"/>
      <c r="QJ790" s="5"/>
      <c r="QK790" s="5"/>
      <c r="QL790" s="5"/>
      <c r="QM790" s="5"/>
      <c r="QN790" s="5"/>
      <c r="QO790" s="5"/>
      <c r="QP790" s="5"/>
      <c r="QQ790" s="5"/>
      <c r="QR790" s="5"/>
      <c r="QS790" s="5"/>
      <c r="QT790" s="5"/>
      <c r="QU790" s="5"/>
      <c r="QV790" s="5"/>
      <c r="QW790" s="5"/>
      <c r="QX790" s="5"/>
      <c r="QY790" s="5"/>
      <c r="QZ790" s="5"/>
      <c r="RA790" s="5"/>
      <c r="RB790" s="5"/>
      <c r="RC790" s="5"/>
      <c r="RD790" s="5"/>
      <c r="RE790" s="5"/>
      <c r="RF790" s="5"/>
      <c r="RG790" s="5"/>
      <c r="RH790" s="5"/>
      <c r="RI790" s="5"/>
      <c r="RJ790" s="5"/>
      <c r="RK790" s="5"/>
      <c r="RL790" s="5"/>
      <c r="RM790" s="5"/>
      <c r="RN790" s="5"/>
      <c r="RO790" s="5"/>
      <c r="RP790" s="5"/>
      <c r="RQ790" s="5"/>
      <c r="RR790" s="5"/>
      <c r="RS790" s="5"/>
      <c r="RT790" s="5"/>
      <c r="RU790" s="5"/>
      <c r="RV790" s="5"/>
      <c r="RW790" s="5"/>
      <c r="RX790" s="5"/>
      <c r="RY790" s="5"/>
      <c r="RZ790" s="5"/>
      <c r="SA790" s="5"/>
      <c r="SB790" s="5"/>
      <c r="SC790" s="5"/>
      <c r="SD790" s="5"/>
      <c r="SE790" s="5"/>
      <c r="SF790" s="5"/>
      <c r="SG790" s="5"/>
      <c r="SH790" s="5"/>
      <c r="SI790" s="5"/>
      <c r="SJ790" s="5"/>
      <c r="SK790" s="5"/>
      <c r="SL790" s="5"/>
      <c r="SM790" s="5"/>
      <c r="SN790" s="5"/>
      <c r="SO790" s="5"/>
      <c r="SP790" s="5"/>
      <c r="SQ790" s="5"/>
      <c r="SR790" s="5"/>
      <c r="SS790" s="5"/>
      <c r="ST790" s="5"/>
      <c r="SU790" s="5"/>
      <c r="SV790" s="5"/>
      <c r="SW790" s="5"/>
      <c r="SX790" s="5"/>
      <c r="SY790" s="5"/>
      <c r="SZ790" s="5"/>
      <c r="TA790" s="5"/>
      <c r="TB790" s="5"/>
      <c r="TC790" s="5"/>
      <c r="TD790" s="5"/>
      <c r="TE790" s="5"/>
      <c r="TF790" s="5"/>
      <c r="TG790" s="5"/>
      <c r="TH790" s="5"/>
      <c r="TI790" s="5"/>
      <c r="TJ790" s="5"/>
      <c r="TK790" s="5"/>
      <c r="TL790" s="5"/>
      <c r="TM790" s="5"/>
      <c r="TN790" s="5"/>
      <c r="TO790" s="5"/>
      <c r="TP790" s="5"/>
      <c r="TQ790" s="5"/>
      <c r="TR790" s="5"/>
      <c r="TS790" s="5"/>
      <c r="TT790" s="5"/>
      <c r="TU790" s="5"/>
      <c r="TV790" s="5"/>
      <c r="TW790" s="5"/>
      <c r="TX790" s="5"/>
      <c r="TY790" s="5"/>
      <c r="TZ790" s="5"/>
      <c r="UA790" s="5"/>
      <c r="UB790" s="5"/>
      <c r="UC790" s="5"/>
      <c r="UD790" s="5"/>
      <c r="UE790" s="5"/>
      <c r="UF790" s="5"/>
      <c r="UG790" s="5"/>
      <c r="UH790" s="5"/>
      <c r="UI790" s="5"/>
      <c r="UJ790" s="5"/>
      <c r="UK790" s="5"/>
      <c r="UL790" s="5"/>
      <c r="UM790" s="5"/>
      <c r="UN790" s="5"/>
      <c r="UO790" s="5"/>
      <c r="UP790" s="5"/>
      <c r="UQ790" s="5"/>
      <c r="UR790" s="5"/>
      <c r="US790" s="5"/>
      <c r="UT790" s="5"/>
      <c r="UU790" s="5"/>
      <c r="UV790" s="5"/>
      <c r="UW790" s="5"/>
      <c r="UX790" s="5"/>
      <c r="UY790" s="5"/>
      <c r="UZ790" s="5"/>
      <c r="VA790" s="5"/>
      <c r="VB790" s="5"/>
      <c r="VC790" s="5"/>
      <c r="VD790" s="5"/>
      <c r="VE790" s="5"/>
      <c r="VF790" s="5"/>
      <c r="VG790" s="5"/>
      <c r="VH790" s="5"/>
      <c r="VI790" s="5"/>
      <c r="VJ790" s="5"/>
      <c r="VK790" s="5"/>
      <c r="VL790" s="5"/>
      <c r="VM790" s="5"/>
      <c r="VN790" s="5"/>
      <c r="VO790" s="5"/>
      <c r="VP790" s="5"/>
      <c r="VQ790" s="5"/>
      <c r="VR790" s="5"/>
      <c r="VS790" s="5"/>
      <c r="VT790" s="5"/>
      <c r="VU790" s="5"/>
      <c r="VV790" s="5"/>
      <c r="VW790" s="5"/>
      <c r="VX790" s="5"/>
      <c r="VY790" s="5"/>
      <c r="VZ790" s="5"/>
      <c r="WA790" s="5"/>
      <c r="WB790" s="5"/>
      <c r="WC790" s="5"/>
      <c r="WD790" s="5"/>
      <c r="WE790" s="5"/>
      <c r="WF790" s="5"/>
      <c r="WG790" s="5"/>
      <c r="WH790" s="5"/>
      <c r="WI790" s="5"/>
      <c r="WJ790" s="5"/>
      <c r="WK790" s="5"/>
      <c r="WL790" s="5"/>
      <c r="WM790" s="5"/>
      <c r="WN790" s="5"/>
      <c r="WO790" s="5"/>
      <c r="WP790" s="5"/>
      <c r="WQ790" s="5"/>
      <c r="WR790" s="5"/>
      <c r="WS790" s="5"/>
      <c r="WT790" s="5"/>
      <c r="WU790" s="5"/>
      <c r="WV790" s="5"/>
      <c r="WW790" s="5"/>
      <c r="WX790" s="5"/>
      <c r="WY790" s="5"/>
      <c r="WZ790" s="5"/>
      <c r="XA790" s="5"/>
      <c r="XB790" s="5"/>
      <c r="XC790" s="5"/>
      <c r="XD790" s="5"/>
      <c r="XE790" s="5"/>
      <c r="XF790" s="5"/>
      <c r="XG790" s="5"/>
      <c r="XH790" s="5"/>
      <c r="XI790" s="5"/>
      <c r="XJ790" s="5"/>
      <c r="XK790" s="5"/>
      <c r="XL790" s="5"/>
      <c r="XM790" s="5"/>
      <c r="XN790" s="5"/>
      <c r="XO790" s="5"/>
      <c r="XP790" s="5"/>
      <c r="XQ790" s="5"/>
      <c r="XR790" s="5"/>
      <c r="XS790" s="5"/>
      <c r="XT790" s="5"/>
      <c r="XU790" s="5"/>
      <c r="XV790" s="5"/>
      <c r="XW790" s="5"/>
    </row>
    <row r="791" spans="39:647" x14ac:dyDescent="0.45">
      <c r="AM791" s="5"/>
      <c r="AN791" s="5"/>
      <c r="AO791" s="5"/>
      <c r="AP791" s="5"/>
      <c r="AQ791" s="5"/>
      <c r="AR791" s="5"/>
      <c r="AS791" s="5"/>
      <c r="AT791" s="5"/>
      <c r="AU791" s="5"/>
      <c r="AV791" s="5"/>
      <c r="AW791" s="5"/>
      <c r="AX791" s="5"/>
      <c r="AY791" s="5"/>
      <c r="AZ791" s="5"/>
      <c r="BA791" s="5"/>
      <c r="BB791" s="5"/>
      <c r="BC791" s="5"/>
      <c r="BD791" s="5"/>
      <c r="BE791" s="5"/>
      <c r="BF791" s="5"/>
      <c r="BG791" s="5"/>
      <c r="BH791" s="5"/>
      <c r="BI791" s="5"/>
      <c r="BJ791" s="5"/>
      <c r="BK791" s="5"/>
      <c r="BL791" s="5"/>
      <c r="BM791" s="5"/>
      <c r="BN791" s="5"/>
      <c r="BO791" s="5"/>
      <c r="BP791" s="5"/>
      <c r="BQ791" s="5"/>
      <c r="BR791" s="5"/>
      <c r="BS791" s="5"/>
      <c r="BT791" s="5"/>
      <c r="BU791" s="5"/>
      <c r="BV791" s="5"/>
      <c r="BW791" s="5"/>
      <c r="BX791" s="5"/>
      <c r="BY791" s="5"/>
      <c r="BZ791" s="5"/>
      <c r="CA791" s="5"/>
      <c r="CB791" s="5"/>
      <c r="CC791" s="5"/>
      <c r="CD791" s="5"/>
      <c r="CE791" s="5"/>
      <c r="CF791" s="5"/>
      <c r="CG791" s="5"/>
      <c r="CH791" s="5"/>
      <c r="CI791" s="5"/>
      <c r="CJ791" s="5"/>
      <c r="CK791" s="5"/>
      <c r="CL791" s="5"/>
      <c r="CM791" s="5"/>
      <c r="CN791" s="5"/>
      <c r="CO791" s="5"/>
      <c r="CP791" s="5"/>
      <c r="CQ791" s="5"/>
      <c r="CR791" s="5"/>
      <c r="CS791" s="5"/>
      <c r="CT791" s="5"/>
      <c r="CU791" s="5"/>
      <c r="CV791" s="5"/>
      <c r="CW791" s="5"/>
      <c r="CX791" s="5"/>
      <c r="CY791" s="5"/>
      <c r="CZ791" s="5"/>
      <c r="DA791" s="5"/>
      <c r="DB791" s="5"/>
      <c r="DC791" s="5"/>
      <c r="DD791" s="5"/>
      <c r="DE791" s="5"/>
      <c r="DF791" s="5"/>
      <c r="DG791" s="5"/>
      <c r="DH791" s="5"/>
      <c r="DI791" s="5"/>
      <c r="DJ791" s="5"/>
      <c r="DK791" s="5"/>
      <c r="DL791" s="5"/>
      <c r="DM791" s="5"/>
      <c r="DN791" s="5"/>
      <c r="DO791" s="5"/>
      <c r="DP791" s="5"/>
      <c r="DQ791" s="5"/>
      <c r="DR791" s="5"/>
      <c r="DS791" s="5"/>
      <c r="DT791" s="5"/>
      <c r="DU791" s="5"/>
      <c r="DV791" s="5"/>
      <c r="DW791" s="5"/>
      <c r="DX791" s="5"/>
      <c r="DY791" s="5"/>
      <c r="DZ791" s="5"/>
      <c r="EA791" s="5"/>
      <c r="EB791" s="5"/>
      <c r="EC791" s="5"/>
      <c r="ED791" s="5"/>
      <c r="EE791" s="5"/>
      <c r="EF791" s="5"/>
      <c r="EG791" s="5"/>
      <c r="EH791" s="5"/>
      <c r="EI791" s="5"/>
      <c r="EJ791" s="5"/>
      <c r="EK791" s="5"/>
      <c r="EL791" s="5"/>
      <c r="EM791" s="5"/>
      <c r="EN791" s="5"/>
      <c r="EO791" s="5"/>
      <c r="EP791" s="5"/>
      <c r="EQ791" s="5"/>
      <c r="ER791" s="5"/>
      <c r="ES791" s="5"/>
      <c r="ET791" s="5"/>
      <c r="EU791" s="5"/>
      <c r="EV791" s="5"/>
      <c r="EW791" s="5"/>
      <c r="EX791" s="5"/>
      <c r="EY791" s="5"/>
      <c r="EZ791" s="5"/>
      <c r="FA791" s="5"/>
      <c r="FB791" s="5"/>
      <c r="FC791" s="5"/>
      <c r="FD791" s="5"/>
      <c r="FE791" s="5"/>
      <c r="FF791" s="5"/>
      <c r="FG791" s="5"/>
      <c r="FH791" s="5"/>
      <c r="FI791" s="5"/>
      <c r="FJ791" s="5"/>
      <c r="FK791" s="5"/>
      <c r="FL791" s="5"/>
      <c r="FM791" s="5"/>
      <c r="FN791" s="5"/>
      <c r="FO791" s="5"/>
      <c r="FP791" s="5"/>
      <c r="FQ791" s="5"/>
      <c r="FR791" s="5"/>
      <c r="FS791" s="5"/>
      <c r="FT791" s="5"/>
      <c r="FU791" s="5"/>
      <c r="FV791" s="5"/>
      <c r="FW791" s="5"/>
      <c r="FX791" s="5"/>
      <c r="FY791" s="5"/>
      <c r="FZ791" s="5"/>
      <c r="GA791" s="5"/>
      <c r="GB791" s="5"/>
      <c r="GC791" s="5"/>
      <c r="GD791" s="5"/>
      <c r="GE791" s="5"/>
      <c r="GF791" s="5"/>
      <c r="GG791" s="5"/>
      <c r="GH791" s="5"/>
      <c r="GI791" s="5"/>
      <c r="GJ791" s="5"/>
      <c r="GK791" s="5"/>
      <c r="GL791" s="5"/>
      <c r="GM791" s="5"/>
      <c r="GN791" s="5"/>
      <c r="GO791" s="5"/>
      <c r="GP791" s="5"/>
      <c r="GQ791" s="5"/>
      <c r="GR791" s="5"/>
      <c r="GS791" s="5"/>
      <c r="GT791" s="5"/>
      <c r="GU791" s="5"/>
      <c r="GV791" s="5"/>
      <c r="GW791" s="5"/>
      <c r="GX791" s="5"/>
      <c r="GY791" s="5"/>
      <c r="GZ791" s="5"/>
      <c r="HA791" s="5"/>
      <c r="HB791" s="5"/>
      <c r="HC791" s="5"/>
      <c r="HD791" s="5"/>
      <c r="HE791" s="5"/>
      <c r="HF791" s="5"/>
      <c r="HG791" s="5"/>
      <c r="HH791" s="5"/>
      <c r="HI791" s="5"/>
      <c r="HJ791" s="5"/>
      <c r="HK791" s="5"/>
      <c r="HL791" s="5"/>
      <c r="HM791" s="5"/>
      <c r="HN791" s="5"/>
      <c r="HO791" s="5"/>
      <c r="HP791" s="5"/>
      <c r="HQ791" s="5"/>
      <c r="HR791" s="5"/>
      <c r="HS791" s="5"/>
      <c r="HT791" s="5"/>
      <c r="HU791" s="5"/>
      <c r="HV791" s="5"/>
      <c r="HW791" s="5"/>
      <c r="HX791" s="5"/>
      <c r="HY791" s="5"/>
      <c r="HZ791" s="5"/>
      <c r="IA791" s="5"/>
      <c r="IB791" s="5"/>
      <c r="IC791" s="5"/>
      <c r="ID791" s="5"/>
      <c r="IE791" s="5"/>
      <c r="IF791" s="5"/>
      <c r="IG791" s="5"/>
      <c r="IH791" s="5"/>
      <c r="II791" s="5"/>
      <c r="IJ791" s="5"/>
      <c r="IK791" s="5"/>
      <c r="IL791" s="5"/>
      <c r="IM791" s="5"/>
      <c r="IN791" s="5"/>
      <c r="IO791" s="5"/>
      <c r="IP791" s="5"/>
      <c r="IQ791" s="5"/>
      <c r="IR791" s="5"/>
      <c r="IS791" s="5"/>
      <c r="IT791" s="5"/>
      <c r="IU791" s="5"/>
      <c r="IV791" s="5"/>
      <c r="IW791" s="5"/>
      <c r="IX791" s="5"/>
      <c r="IY791" s="5"/>
      <c r="IZ791" s="5"/>
      <c r="JA791" s="5"/>
      <c r="JB791" s="5"/>
      <c r="JC791" s="5"/>
      <c r="JD791" s="5"/>
      <c r="JE791" s="5"/>
      <c r="JF791" s="5"/>
      <c r="JG791" s="5"/>
      <c r="JH791" s="5"/>
      <c r="JI791" s="5"/>
      <c r="JJ791" s="5"/>
      <c r="JK791" s="5"/>
      <c r="JL791" s="5"/>
      <c r="JM791" s="5"/>
      <c r="JN791" s="5"/>
      <c r="JO791" s="5"/>
      <c r="JP791" s="5"/>
      <c r="JQ791" s="5"/>
      <c r="JR791" s="5"/>
      <c r="JS791" s="5"/>
      <c r="JT791" s="5"/>
      <c r="JU791" s="5"/>
      <c r="JV791" s="5"/>
      <c r="JW791" s="5"/>
      <c r="JX791" s="5"/>
      <c r="JY791" s="5"/>
      <c r="JZ791" s="5"/>
      <c r="KA791" s="5"/>
      <c r="KB791" s="5"/>
      <c r="KC791" s="5"/>
      <c r="KD791" s="5"/>
      <c r="KE791" s="5"/>
      <c r="KF791" s="5"/>
      <c r="KG791" s="5"/>
      <c r="KH791" s="5"/>
      <c r="KI791" s="5"/>
      <c r="KJ791" s="5"/>
      <c r="KK791" s="5"/>
      <c r="KL791" s="5"/>
      <c r="KM791" s="5"/>
      <c r="KN791" s="5"/>
      <c r="KO791" s="5"/>
      <c r="KP791" s="5"/>
      <c r="KQ791" s="5"/>
      <c r="KR791" s="5"/>
      <c r="KS791" s="5"/>
      <c r="KT791" s="5"/>
      <c r="KU791" s="5"/>
      <c r="KV791" s="5"/>
      <c r="KW791" s="5"/>
      <c r="KX791" s="5"/>
      <c r="KY791" s="5"/>
      <c r="KZ791" s="5"/>
      <c r="LA791" s="5"/>
      <c r="LB791" s="5"/>
      <c r="LC791" s="5"/>
      <c r="LD791" s="5"/>
      <c r="LE791" s="5"/>
      <c r="LF791" s="5"/>
      <c r="LG791" s="5"/>
      <c r="LH791" s="5"/>
      <c r="LI791" s="5"/>
      <c r="LJ791" s="5"/>
      <c r="LK791" s="5"/>
      <c r="LL791" s="5"/>
      <c r="LM791" s="5"/>
      <c r="LN791" s="5"/>
      <c r="LO791" s="5"/>
      <c r="LP791" s="5"/>
      <c r="LQ791" s="5"/>
      <c r="LR791" s="5"/>
      <c r="LS791" s="5"/>
      <c r="LT791" s="5"/>
      <c r="LU791" s="5"/>
      <c r="LV791" s="5"/>
      <c r="LW791" s="5"/>
      <c r="LX791" s="5"/>
      <c r="LY791" s="5"/>
      <c r="LZ791" s="5"/>
      <c r="MA791" s="5"/>
      <c r="MB791" s="5"/>
      <c r="MC791" s="5"/>
      <c r="MD791" s="5"/>
      <c r="ME791" s="5"/>
      <c r="MF791" s="5"/>
      <c r="MG791" s="5"/>
      <c r="MH791" s="5"/>
      <c r="MI791" s="5"/>
      <c r="MJ791" s="5"/>
      <c r="MK791" s="5"/>
      <c r="ML791" s="5"/>
      <c r="MM791" s="5"/>
      <c r="MN791" s="5"/>
      <c r="MO791" s="5"/>
      <c r="MP791" s="5"/>
      <c r="MQ791" s="5"/>
      <c r="MR791" s="5"/>
      <c r="MS791" s="5"/>
      <c r="MT791" s="5"/>
      <c r="MU791" s="5"/>
      <c r="MV791" s="5"/>
      <c r="MW791" s="5"/>
      <c r="MX791" s="5"/>
      <c r="MY791" s="5"/>
      <c r="MZ791" s="5"/>
      <c r="NA791" s="5"/>
      <c r="NB791" s="5"/>
      <c r="NC791" s="5"/>
      <c r="ND791" s="5"/>
      <c r="NE791" s="5"/>
      <c r="NF791" s="5"/>
      <c r="NG791" s="5"/>
      <c r="NH791" s="5"/>
      <c r="NI791" s="5"/>
      <c r="NJ791" s="5"/>
      <c r="NK791" s="5"/>
      <c r="NL791" s="5"/>
      <c r="NM791" s="5"/>
      <c r="NN791" s="5"/>
      <c r="NO791" s="5"/>
      <c r="NP791" s="5"/>
      <c r="NQ791" s="5"/>
      <c r="NR791" s="5"/>
      <c r="NS791" s="5"/>
      <c r="NT791" s="5"/>
      <c r="NU791" s="5"/>
      <c r="NV791" s="5"/>
      <c r="NW791" s="5"/>
      <c r="NX791" s="5"/>
      <c r="NY791" s="5"/>
      <c r="NZ791" s="5"/>
      <c r="OA791" s="5"/>
      <c r="OB791" s="5"/>
      <c r="OC791" s="5"/>
      <c r="OD791" s="5"/>
      <c r="OE791" s="5"/>
      <c r="OF791" s="5"/>
      <c r="OG791" s="5"/>
      <c r="OH791" s="5"/>
      <c r="OI791" s="5"/>
      <c r="OJ791" s="5"/>
      <c r="OK791" s="5"/>
      <c r="OL791" s="5"/>
      <c r="OM791" s="5"/>
      <c r="ON791" s="5"/>
      <c r="OO791" s="5"/>
      <c r="OP791" s="5"/>
      <c r="OQ791" s="5"/>
      <c r="OR791" s="5"/>
      <c r="OS791" s="5"/>
      <c r="OT791" s="5"/>
      <c r="OU791" s="5"/>
      <c r="OV791" s="5"/>
      <c r="OW791" s="5"/>
      <c r="OX791" s="5"/>
      <c r="OY791" s="5"/>
      <c r="OZ791" s="5"/>
      <c r="PA791" s="5"/>
      <c r="PB791" s="5"/>
      <c r="PC791" s="5"/>
      <c r="PD791" s="5"/>
      <c r="PE791" s="5"/>
      <c r="PF791" s="5"/>
      <c r="PG791" s="5"/>
      <c r="PH791" s="5"/>
      <c r="PI791" s="5"/>
      <c r="PJ791" s="5"/>
      <c r="PK791" s="5"/>
      <c r="PL791" s="5"/>
      <c r="PM791" s="5"/>
      <c r="PN791" s="5"/>
      <c r="PO791" s="5"/>
      <c r="PP791" s="5"/>
      <c r="PQ791" s="5"/>
      <c r="PR791" s="5"/>
      <c r="PS791" s="5"/>
      <c r="PT791" s="5"/>
      <c r="PU791" s="5"/>
      <c r="PV791" s="5"/>
      <c r="PW791" s="5"/>
      <c r="PX791" s="5"/>
      <c r="PY791" s="5"/>
      <c r="PZ791" s="5"/>
      <c r="QA791" s="5"/>
      <c r="QB791" s="5"/>
      <c r="QC791" s="5"/>
      <c r="QD791" s="5"/>
      <c r="QE791" s="5"/>
      <c r="QF791" s="5"/>
      <c r="QG791" s="5"/>
      <c r="QH791" s="5"/>
      <c r="QI791" s="5"/>
      <c r="QJ791" s="5"/>
      <c r="QK791" s="5"/>
      <c r="QL791" s="5"/>
      <c r="QM791" s="5"/>
      <c r="QN791" s="5"/>
      <c r="QO791" s="5"/>
      <c r="QP791" s="5"/>
      <c r="QQ791" s="5"/>
      <c r="QR791" s="5"/>
      <c r="QS791" s="5"/>
      <c r="QT791" s="5"/>
      <c r="QU791" s="5"/>
      <c r="QV791" s="5"/>
      <c r="QW791" s="5"/>
      <c r="QX791" s="5"/>
      <c r="QY791" s="5"/>
      <c r="QZ791" s="5"/>
      <c r="RA791" s="5"/>
      <c r="RB791" s="5"/>
      <c r="RC791" s="5"/>
      <c r="RD791" s="5"/>
      <c r="RE791" s="5"/>
      <c r="RF791" s="5"/>
      <c r="RG791" s="5"/>
      <c r="RH791" s="5"/>
      <c r="RI791" s="5"/>
      <c r="RJ791" s="5"/>
      <c r="RK791" s="5"/>
      <c r="RL791" s="5"/>
      <c r="RM791" s="5"/>
      <c r="RN791" s="5"/>
      <c r="RO791" s="5"/>
      <c r="RP791" s="5"/>
      <c r="RQ791" s="5"/>
      <c r="RR791" s="5"/>
      <c r="RS791" s="5"/>
      <c r="RT791" s="5"/>
      <c r="RU791" s="5"/>
      <c r="RV791" s="5"/>
      <c r="RW791" s="5"/>
      <c r="RX791" s="5"/>
      <c r="RY791" s="5"/>
      <c r="RZ791" s="5"/>
      <c r="SA791" s="5"/>
      <c r="SB791" s="5"/>
      <c r="SC791" s="5"/>
      <c r="SD791" s="5"/>
      <c r="SE791" s="5"/>
      <c r="SF791" s="5"/>
      <c r="SG791" s="5"/>
      <c r="SH791" s="5"/>
      <c r="SI791" s="5"/>
      <c r="SJ791" s="5"/>
      <c r="SK791" s="5"/>
      <c r="SL791" s="5"/>
      <c r="SM791" s="5"/>
      <c r="SN791" s="5"/>
      <c r="SO791" s="5"/>
      <c r="SP791" s="5"/>
      <c r="SQ791" s="5"/>
      <c r="SR791" s="5"/>
      <c r="SS791" s="5"/>
      <c r="ST791" s="5"/>
      <c r="SU791" s="5"/>
      <c r="SV791" s="5"/>
      <c r="SW791" s="5"/>
      <c r="SX791" s="5"/>
      <c r="SY791" s="5"/>
      <c r="SZ791" s="5"/>
      <c r="TA791" s="5"/>
      <c r="TB791" s="5"/>
      <c r="TC791" s="5"/>
      <c r="TD791" s="5"/>
      <c r="TE791" s="5"/>
      <c r="TF791" s="5"/>
      <c r="TG791" s="5"/>
      <c r="TH791" s="5"/>
      <c r="TI791" s="5"/>
      <c r="TJ791" s="5"/>
      <c r="TK791" s="5"/>
      <c r="TL791" s="5"/>
      <c r="TM791" s="5"/>
      <c r="TN791" s="5"/>
      <c r="TO791" s="5"/>
      <c r="TP791" s="5"/>
      <c r="TQ791" s="5"/>
      <c r="TR791" s="5"/>
      <c r="TS791" s="5"/>
      <c r="TT791" s="5"/>
      <c r="TU791" s="5"/>
      <c r="TV791" s="5"/>
      <c r="TW791" s="5"/>
      <c r="TX791" s="5"/>
      <c r="TY791" s="5"/>
      <c r="TZ791" s="5"/>
      <c r="UA791" s="5"/>
      <c r="UB791" s="5"/>
      <c r="UC791" s="5"/>
      <c r="UD791" s="5"/>
      <c r="UE791" s="5"/>
      <c r="UF791" s="5"/>
      <c r="UG791" s="5"/>
      <c r="UH791" s="5"/>
      <c r="UI791" s="5"/>
      <c r="UJ791" s="5"/>
      <c r="UK791" s="5"/>
      <c r="UL791" s="5"/>
      <c r="UM791" s="5"/>
      <c r="UN791" s="5"/>
      <c r="UO791" s="5"/>
      <c r="UP791" s="5"/>
      <c r="UQ791" s="5"/>
      <c r="UR791" s="5"/>
      <c r="US791" s="5"/>
      <c r="UT791" s="5"/>
      <c r="UU791" s="5"/>
      <c r="UV791" s="5"/>
      <c r="UW791" s="5"/>
      <c r="UX791" s="5"/>
      <c r="UY791" s="5"/>
      <c r="UZ791" s="5"/>
      <c r="VA791" s="5"/>
      <c r="VB791" s="5"/>
      <c r="VC791" s="5"/>
      <c r="VD791" s="5"/>
      <c r="VE791" s="5"/>
      <c r="VF791" s="5"/>
      <c r="VG791" s="5"/>
      <c r="VH791" s="5"/>
      <c r="VI791" s="5"/>
      <c r="VJ791" s="5"/>
      <c r="VK791" s="5"/>
      <c r="VL791" s="5"/>
      <c r="VM791" s="5"/>
      <c r="VN791" s="5"/>
      <c r="VO791" s="5"/>
      <c r="VP791" s="5"/>
      <c r="VQ791" s="5"/>
      <c r="VR791" s="5"/>
      <c r="VS791" s="5"/>
      <c r="VT791" s="5"/>
      <c r="VU791" s="5"/>
      <c r="VV791" s="5"/>
      <c r="VW791" s="5"/>
      <c r="VX791" s="5"/>
      <c r="VY791" s="5"/>
      <c r="VZ791" s="5"/>
      <c r="WA791" s="5"/>
      <c r="WB791" s="5"/>
      <c r="WC791" s="5"/>
      <c r="WD791" s="5"/>
      <c r="WE791" s="5"/>
      <c r="WF791" s="5"/>
      <c r="WG791" s="5"/>
      <c r="WH791" s="5"/>
      <c r="WI791" s="5"/>
      <c r="WJ791" s="5"/>
      <c r="WK791" s="5"/>
      <c r="WL791" s="5"/>
      <c r="WM791" s="5"/>
      <c r="WN791" s="5"/>
      <c r="WO791" s="5"/>
      <c r="WP791" s="5"/>
      <c r="WQ791" s="5"/>
      <c r="WR791" s="5"/>
      <c r="WS791" s="5"/>
      <c r="WT791" s="5"/>
      <c r="WU791" s="5"/>
      <c r="WV791" s="5"/>
      <c r="WW791" s="5"/>
      <c r="WX791" s="5"/>
      <c r="WY791" s="5"/>
      <c r="WZ791" s="5"/>
      <c r="XA791" s="5"/>
      <c r="XB791" s="5"/>
      <c r="XC791" s="5"/>
      <c r="XD791" s="5"/>
      <c r="XE791" s="5"/>
      <c r="XF791" s="5"/>
      <c r="XG791" s="5"/>
      <c r="XH791" s="5"/>
      <c r="XI791" s="5"/>
      <c r="XJ791" s="5"/>
      <c r="XK791" s="5"/>
      <c r="XL791" s="5"/>
      <c r="XM791" s="5"/>
      <c r="XN791" s="5"/>
      <c r="XO791" s="5"/>
      <c r="XP791" s="5"/>
      <c r="XQ791" s="5"/>
      <c r="XR791" s="5"/>
      <c r="XS791" s="5"/>
      <c r="XT791" s="5"/>
      <c r="XU791" s="5"/>
      <c r="XV791" s="5"/>
      <c r="XW791" s="5"/>
    </row>
    <row r="792" spans="39:647" x14ac:dyDescent="0.45">
      <c r="AM792" s="5"/>
      <c r="AN792" s="5"/>
      <c r="AO792" s="5"/>
      <c r="AP792" s="5"/>
      <c r="AQ792" s="5"/>
      <c r="AR792" s="5"/>
      <c r="AS792" s="5"/>
      <c r="AT792" s="5"/>
      <c r="AU792" s="5"/>
      <c r="AV792" s="5"/>
      <c r="AW792" s="5"/>
      <c r="AX792" s="5"/>
      <c r="AY792" s="5"/>
      <c r="AZ792" s="5"/>
      <c r="BA792" s="5"/>
      <c r="BB792" s="5"/>
      <c r="BC792" s="5"/>
      <c r="BD792" s="5"/>
      <c r="BE792" s="5"/>
      <c r="BF792" s="5"/>
      <c r="BG792" s="5"/>
      <c r="BH792" s="5"/>
      <c r="BI792" s="5"/>
      <c r="BJ792" s="5"/>
      <c r="BK792" s="5"/>
      <c r="BL792" s="5"/>
      <c r="BM792" s="5"/>
      <c r="BN792" s="5"/>
      <c r="BO792" s="5"/>
      <c r="BP792" s="5"/>
      <c r="BQ792" s="5"/>
      <c r="BR792" s="5"/>
      <c r="BS792" s="5"/>
      <c r="BT792" s="5"/>
      <c r="BU792" s="5"/>
      <c r="BV792" s="5"/>
      <c r="BW792" s="5"/>
      <c r="BX792" s="5"/>
      <c r="BY792" s="5"/>
      <c r="BZ792" s="5"/>
      <c r="CA792" s="5"/>
      <c r="CB792" s="5"/>
      <c r="CC792" s="5"/>
      <c r="CD792" s="5"/>
      <c r="CE792" s="5"/>
      <c r="CF792" s="5"/>
      <c r="CG792" s="5"/>
      <c r="CH792" s="5"/>
      <c r="CI792" s="5"/>
      <c r="CJ792" s="5"/>
      <c r="CK792" s="5"/>
      <c r="CL792" s="5"/>
      <c r="CM792" s="5"/>
      <c r="CN792" s="5"/>
      <c r="CO792" s="5"/>
      <c r="CP792" s="5"/>
      <c r="CQ792" s="5"/>
      <c r="CR792" s="5"/>
      <c r="CS792" s="5"/>
      <c r="CT792" s="5"/>
      <c r="CU792" s="5"/>
      <c r="CV792" s="5"/>
      <c r="CW792" s="5"/>
      <c r="CX792" s="5"/>
      <c r="CY792" s="5"/>
      <c r="CZ792" s="5"/>
      <c r="DA792" s="5"/>
      <c r="DB792" s="5"/>
      <c r="DC792" s="5"/>
      <c r="DD792" s="5"/>
      <c r="DE792" s="5"/>
      <c r="DF792" s="5"/>
      <c r="DG792" s="5"/>
      <c r="DH792" s="5"/>
      <c r="DI792" s="5"/>
      <c r="DJ792" s="5"/>
      <c r="DK792" s="5"/>
      <c r="DL792" s="5"/>
      <c r="DM792" s="5"/>
      <c r="DN792" s="5"/>
      <c r="DO792" s="5"/>
      <c r="DP792" s="5"/>
      <c r="DQ792" s="5"/>
      <c r="DR792" s="5"/>
      <c r="DS792" s="5"/>
      <c r="DT792" s="5"/>
      <c r="DU792" s="5"/>
      <c r="DV792" s="5"/>
      <c r="DW792" s="5"/>
      <c r="DX792" s="5"/>
      <c r="DY792" s="5"/>
      <c r="DZ792" s="5"/>
      <c r="EA792" s="5"/>
      <c r="EB792" s="5"/>
      <c r="EC792" s="5"/>
      <c r="ED792" s="5"/>
      <c r="EE792" s="5"/>
      <c r="EF792" s="5"/>
      <c r="EG792" s="5"/>
      <c r="EH792" s="5"/>
      <c r="EI792" s="5"/>
      <c r="EJ792" s="5"/>
      <c r="EK792" s="5"/>
      <c r="EL792" s="5"/>
      <c r="EM792" s="5"/>
      <c r="EN792" s="5"/>
      <c r="EO792" s="5"/>
      <c r="EP792" s="5"/>
      <c r="EQ792" s="5"/>
      <c r="ER792" s="5"/>
      <c r="ES792" s="5"/>
      <c r="ET792" s="5"/>
      <c r="EU792" s="5"/>
      <c r="EV792" s="5"/>
      <c r="EW792" s="5"/>
      <c r="EX792" s="5"/>
      <c r="EY792" s="5"/>
      <c r="EZ792" s="5"/>
      <c r="FA792" s="5"/>
      <c r="FB792" s="5"/>
      <c r="FC792" s="5"/>
      <c r="FD792" s="5"/>
      <c r="FE792" s="5"/>
      <c r="FF792" s="5"/>
      <c r="FG792" s="5"/>
      <c r="FH792" s="5"/>
      <c r="FI792" s="5"/>
      <c r="FJ792" s="5"/>
      <c r="FK792" s="5"/>
      <c r="FL792" s="5"/>
      <c r="FM792" s="5"/>
      <c r="FN792" s="5"/>
      <c r="FO792" s="5"/>
      <c r="FP792" s="5"/>
      <c r="FQ792" s="5"/>
      <c r="FR792" s="5"/>
      <c r="FS792" s="5"/>
      <c r="FT792" s="5"/>
      <c r="FU792" s="5"/>
      <c r="FV792" s="5"/>
      <c r="FW792" s="5"/>
      <c r="FX792" s="5"/>
      <c r="FY792" s="5"/>
      <c r="FZ792" s="5"/>
      <c r="GA792" s="5"/>
      <c r="GB792" s="5"/>
      <c r="GC792" s="5"/>
      <c r="GD792" s="5"/>
      <c r="GE792" s="5"/>
      <c r="GF792" s="5"/>
      <c r="GG792" s="5"/>
      <c r="GH792" s="5"/>
      <c r="GI792" s="5"/>
      <c r="GJ792" s="5"/>
      <c r="GK792" s="5"/>
      <c r="GL792" s="5"/>
      <c r="GM792" s="5"/>
      <c r="GN792" s="5"/>
      <c r="GO792" s="5"/>
      <c r="GP792" s="5"/>
      <c r="GQ792" s="5"/>
      <c r="GR792" s="5"/>
      <c r="GS792" s="5"/>
      <c r="GT792" s="5"/>
      <c r="GU792" s="5"/>
      <c r="GV792" s="5"/>
      <c r="GW792" s="5"/>
      <c r="GX792" s="5"/>
      <c r="GY792" s="5"/>
      <c r="GZ792" s="5"/>
      <c r="HA792" s="5"/>
      <c r="HB792" s="5"/>
      <c r="HC792" s="5"/>
      <c r="HD792" s="5"/>
      <c r="HE792" s="5"/>
      <c r="HF792" s="5"/>
      <c r="HG792" s="5"/>
      <c r="HH792" s="5"/>
      <c r="HI792" s="5"/>
      <c r="HJ792" s="5"/>
      <c r="HK792" s="5"/>
      <c r="HL792" s="5"/>
      <c r="HM792" s="5"/>
      <c r="HN792" s="5"/>
      <c r="HO792" s="5"/>
      <c r="HP792" s="5"/>
      <c r="HQ792" s="5"/>
      <c r="HR792" s="5"/>
      <c r="HS792" s="5"/>
      <c r="HT792" s="5"/>
      <c r="HU792" s="5"/>
      <c r="HV792" s="5"/>
      <c r="HW792" s="5"/>
      <c r="HX792" s="5"/>
      <c r="HY792" s="5"/>
      <c r="HZ792" s="5"/>
      <c r="IA792" s="5"/>
      <c r="IB792" s="5"/>
      <c r="IC792" s="5"/>
      <c r="ID792" s="5"/>
      <c r="IE792" s="5"/>
      <c r="IF792" s="5"/>
      <c r="IG792" s="5"/>
      <c r="IH792" s="5"/>
      <c r="II792" s="5"/>
      <c r="IJ792" s="5"/>
      <c r="IK792" s="5"/>
      <c r="IL792" s="5"/>
      <c r="IM792" s="5"/>
      <c r="IN792" s="5"/>
      <c r="IO792" s="5"/>
      <c r="IP792" s="5"/>
      <c r="IQ792" s="5"/>
      <c r="IR792" s="5"/>
      <c r="IS792" s="5"/>
      <c r="IT792" s="5"/>
      <c r="IU792" s="5"/>
      <c r="IV792" s="5"/>
      <c r="IW792" s="5"/>
      <c r="IX792" s="5"/>
      <c r="IY792" s="5"/>
      <c r="IZ792" s="5"/>
      <c r="JA792" s="5"/>
      <c r="JB792" s="5"/>
      <c r="JC792" s="5"/>
      <c r="JD792" s="5"/>
      <c r="JE792" s="5"/>
      <c r="JF792" s="5"/>
      <c r="JG792" s="5"/>
      <c r="JH792" s="5"/>
      <c r="JI792" s="5"/>
      <c r="JJ792" s="5"/>
      <c r="JK792" s="5"/>
      <c r="JL792" s="5"/>
      <c r="JM792" s="5"/>
      <c r="JN792" s="5"/>
      <c r="JO792" s="5"/>
      <c r="JP792" s="5"/>
      <c r="JQ792" s="5"/>
      <c r="JR792" s="5"/>
      <c r="JS792" s="5"/>
      <c r="JT792" s="5"/>
      <c r="JU792" s="5"/>
      <c r="JV792" s="5"/>
      <c r="JW792" s="5"/>
      <c r="JX792" s="5"/>
      <c r="JY792" s="5"/>
      <c r="JZ792" s="5"/>
      <c r="KA792" s="5"/>
      <c r="KB792" s="5"/>
      <c r="KC792" s="5"/>
      <c r="KD792" s="5"/>
      <c r="KE792" s="5"/>
      <c r="KF792" s="5"/>
      <c r="KG792" s="5"/>
      <c r="KH792" s="5"/>
      <c r="KI792" s="5"/>
      <c r="KJ792" s="5"/>
      <c r="KK792" s="5"/>
      <c r="KL792" s="5"/>
      <c r="KM792" s="5"/>
      <c r="KN792" s="5"/>
      <c r="KO792" s="5"/>
      <c r="KP792" s="5"/>
      <c r="KQ792" s="5"/>
      <c r="KR792" s="5"/>
      <c r="KS792" s="5"/>
      <c r="KT792" s="5"/>
      <c r="KU792" s="5"/>
      <c r="KV792" s="5"/>
      <c r="KW792" s="5"/>
      <c r="KX792" s="5"/>
      <c r="KY792" s="5"/>
      <c r="KZ792" s="5"/>
      <c r="LA792" s="5"/>
      <c r="LB792" s="5"/>
      <c r="LC792" s="5"/>
      <c r="LD792" s="5"/>
      <c r="LE792" s="5"/>
      <c r="LF792" s="5"/>
      <c r="LG792" s="5"/>
      <c r="LH792" s="5"/>
      <c r="LI792" s="5"/>
      <c r="LJ792" s="5"/>
      <c r="LK792" s="5"/>
      <c r="LL792" s="5"/>
      <c r="LM792" s="5"/>
      <c r="LN792" s="5"/>
      <c r="LO792" s="5"/>
      <c r="LP792" s="5"/>
      <c r="LQ792" s="5"/>
      <c r="LR792" s="5"/>
      <c r="LS792" s="5"/>
      <c r="LT792" s="5"/>
      <c r="LU792" s="5"/>
      <c r="LV792" s="5"/>
      <c r="LW792" s="5"/>
      <c r="LX792" s="5"/>
      <c r="LY792" s="5"/>
      <c r="LZ792" s="5"/>
      <c r="MA792" s="5"/>
      <c r="MB792" s="5"/>
      <c r="MC792" s="5"/>
      <c r="MD792" s="5"/>
      <c r="ME792" s="5"/>
      <c r="MF792" s="5"/>
      <c r="MG792" s="5"/>
      <c r="MH792" s="5"/>
      <c r="MI792" s="5"/>
      <c r="MJ792" s="5"/>
      <c r="MK792" s="5"/>
      <c r="ML792" s="5"/>
      <c r="MM792" s="5"/>
      <c r="MN792" s="5"/>
      <c r="MO792" s="5"/>
      <c r="MP792" s="5"/>
      <c r="MQ792" s="5"/>
      <c r="MR792" s="5"/>
      <c r="MS792" s="5"/>
      <c r="MT792" s="5"/>
      <c r="MU792" s="5"/>
      <c r="MV792" s="5"/>
      <c r="MW792" s="5"/>
      <c r="MX792" s="5"/>
      <c r="MY792" s="5"/>
      <c r="MZ792" s="5"/>
      <c r="NA792" s="5"/>
      <c r="NB792" s="5"/>
      <c r="NC792" s="5"/>
      <c r="ND792" s="5"/>
      <c r="NE792" s="5"/>
      <c r="NF792" s="5"/>
      <c r="NG792" s="5"/>
      <c r="NH792" s="5"/>
      <c r="NI792" s="5"/>
      <c r="NJ792" s="5"/>
      <c r="NK792" s="5"/>
      <c r="NL792" s="5"/>
      <c r="NM792" s="5"/>
      <c r="NN792" s="5"/>
      <c r="NO792" s="5"/>
      <c r="NP792" s="5"/>
      <c r="NQ792" s="5"/>
      <c r="NR792" s="5"/>
      <c r="NS792" s="5"/>
      <c r="NT792" s="5"/>
      <c r="NU792" s="5"/>
      <c r="NV792" s="5"/>
      <c r="NW792" s="5"/>
      <c r="NX792" s="5"/>
      <c r="NY792" s="5"/>
      <c r="NZ792" s="5"/>
      <c r="OA792" s="5"/>
      <c r="OB792" s="5"/>
      <c r="OC792" s="5"/>
      <c r="OD792" s="5"/>
      <c r="OE792" s="5"/>
      <c r="OF792" s="5"/>
      <c r="OG792" s="5"/>
      <c r="OH792" s="5"/>
      <c r="OI792" s="5"/>
      <c r="OJ792" s="5"/>
      <c r="OK792" s="5"/>
      <c r="OL792" s="5"/>
      <c r="OM792" s="5"/>
      <c r="ON792" s="5"/>
      <c r="OO792" s="5"/>
      <c r="OP792" s="5"/>
      <c r="OQ792" s="5"/>
      <c r="OR792" s="5"/>
      <c r="OS792" s="5"/>
      <c r="OT792" s="5"/>
      <c r="OU792" s="5"/>
      <c r="OV792" s="5"/>
      <c r="OW792" s="5"/>
      <c r="OX792" s="5"/>
      <c r="OY792" s="5"/>
      <c r="OZ792" s="5"/>
      <c r="PA792" s="5"/>
      <c r="PB792" s="5"/>
      <c r="PC792" s="5"/>
      <c r="PD792" s="5"/>
      <c r="PE792" s="5"/>
      <c r="PF792" s="5"/>
      <c r="PG792" s="5"/>
      <c r="PH792" s="5"/>
      <c r="PI792" s="5"/>
      <c r="PJ792" s="5"/>
      <c r="PK792" s="5"/>
      <c r="PL792" s="5"/>
      <c r="PM792" s="5"/>
      <c r="PN792" s="5"/>
      <c r="PO792" s="5"/>
      <c r="PP792" s="5"/>
      <c r="PQ792" s="5"/>
      <c r="PR792" s="5"/>
      <c r="PS792" s="5"/>
      <c r="PT792" s="5"/>
      <c r="PU792" s="5"/>
      <c r="PV792" s="5"/>
      <c r="PW792" s="5"/>
      <c r="PX792" s="5"/>
      <c r="PY792" s="5"/>
      <c r="PZ792" s="5"/>
      <c r="QA792" s="5"/>
      <c r="QB792" s="5"/>
      <c r="QC792" s="5"/>
      <c r="QD792" s="5"/>
      <c r="QE792" s="5"/>
      <c r="QF792" s="5"/>
      <c r="QG792" s="5"/>
      <c r="QH792" s="5"/>
      <c r="QI792" s="5"/>
      <c r="QJ792" s="5"/>
      <c r="QK792" s="5"/>
      <c r="QL792" s="5"/>
      <c r="QM792" s="5"/>
      <c r="QN792" s="5"/>
      <c r="QO792" s="5"/>
      <c r="QP792" s="5"/>
      <c r="QQ792" s="5"/>
      <c r="QR792" s="5"/>
      <c r="QS792" s="5"/>
      <c r="QT792" s="5"/>
      <c r="QU792" s="5"/>
      <c r="QV792" s="5"/>
      <c r="QW792" s="5"/>
      <c r="QX792" s="5"/>
      <c r="QY792" s="5"/>
      <c r="QZ792" s="5"/>
      <c r="RA792" s="5"/>
      <c r="RB792" s="5"/>
      <c r="RC792" s="5"/>
      <c r="RD792" s="5"/>
      <c r="RE792" s="5"/>
      <c r="RF792" s="5"/>
      <c r="RG792" s="5"/>
      <c r="RH792" s="5"/>
      <c r="RI792" s="5"/>
      <c r="RJ792" s="5"/>
      <c r="RK792" s="5"/>
      <c r="RL792" s="5"/>
      <c r="RM792" s="5"/>
      <c r="RN792" s="5"/>
      <c r="RO792" s="5"/>
      <c r="RP792" s="5"/>
      <c r="RQ792" s="5"/>
      <c r="RR792" s="5"/>
      <c r="RS792" s="5"/>
      <c r="RT792" s="5"/>
      <c r="RU792" s="5"/>
      <c r="RV792" s="5"/>
      <c r="RW792" s="5"/>
      <c r="RX792" s="5"/>
      <c r="RY792" s="5"/>
      <c r="RZ792" s="5"/>
      <c r="SA792" s="5"/>
      <c r="SB792" s="5"/>
      <c r="SC792" s="5"/>
      <c r="SD792" s="5"/>
      <c r="SE792" s="5"/>
      <c r="SF792" s="5"/>
      <c r="SG792" s="5"/>
      <c r="SH792" s="5"/>
      <c r="SI792" s="5"/>
      <c r="SJ792" s="5"/>
      <c r="SK792" s="5"/>
      <c r="SL792" s="5"/>
      <c r="SM792" s="5"/>
      <c r="SN792" s="5"/>
      <c r="SO792" s="5"/>
      <c r="SP792" s="5"/>
      <c r="SQ792" s="5"/>
      <c r="SR792" s="5"/>
      <c r="SS792" s="5"/>
      <c r="ST792" s="5"/>
      <c r="SU792" s="5"/>
      <c r="SV792" s="5"/>
      <c r="SW792" s="5"/>
      <c r="SX792" s="5"/>
      <c r="SY792" s="5"/>
      <c r="SZ792" s="5"/>
      <c r="TA792" s="5"/>
      <c r="TB792" s="5"/>
      <c r="TC792" s="5"/>
      <c r="TD792" s="5"/>
      <c r="TE792" s="5"/>
      <c r="TF792" s="5"/>
      <c r="TG792" s="5"/>
      <c r="TH792" s="5"/>
      <c r="TI792" s="5"/>
      <c r="TJ792" s="5"/>
      <c r="TK792" s="5"/>
      <c r="TL792" s="5"/>
      <c r="TM792" s="5"/>
      <c r="TN792" s="5"/>
      <c r="TO792" s="5"/>
      <c r="TP792" s="5"/>
      <c r="TQ792" s="5"/>
      <c r="TR792" s="5"/>
      <c r="TS792" s="5"/>
      <c r="TT792" s="5"/>
      <c r="TU792" s="5"/>
      <c r="TV792" s="5"/>
      <c r="TW792" s="5"/>
      <c r="TX792" s="5"/>
      <c r="TY792" s="5"/>
      <c r="TZ792" s="5"/>
      <c r="UA792" s="5"/>
      <c r="UB792" s="5"/>
      <c r="UC792" s="5"/>
      <c r="UD792" s="5"/>
      <c r="UE792" s="5"/>
      <c r="UF792" s="5"/>
      <c r="UG792" s="5"/>
      <c r="UH792" s="5"/>
      <c r="UI792" s="5"/>
      <c r="UJ792" s="5"/>
      <c r="UK792" s="5"/>
      <c r="UL792" s="5"/>
      <c r="UM792" s="5"/>
      <c r="UN792" s="5"/>
      <c r="UO792" s="5"/>
      <c r="UP792" s="5"/>
      <c r="UQ792" s="5"/>
      <c r="UR792" s="5"/>
      <c r="US792" s="5"/>
      <c r="UT792" s="5"/>
      <c r="UU792" s="5"/>
      <c r="UV792" s="5"/>
      <c r="UW792" s="5"/>
      <c r="UX792" s="5"/>
      <c r="UY792" s="5"/>
      <c r="UZ792" s="5"/>
      <c r="VA792" s="5"/>
      <c r="VB792" s="5"/>
      <c r="VC792" s="5"/>
      <c r="VD792" s="5"/>
      <c r="VE792" s="5"/>
      <c r="VF792" s="5"/>
      <c r="VG792" s="5"/>
      <c r="VH792" s="5"/>
      <c r="VI792" s="5"/>
      <c r="VJ792" s="5"/>
      <c r="VK792" s="5"/>
      <c r="VL792" s="5"/>
      <c r="VM792" s="5"/>
      <c r="VN792" s="5"/>
      <c r="VO792" s="5"/>
      <c r="VP792" s="5"/>
      <c r="VQ792" s="5"/>
      <c r="VR792" s="5"/>
      <c r="VS792" s="5"/>
      <c r="VT792" s="5"/>
      <c r="VU792" s="5"/>
      <c r="VV792" s="5"/>
      <c r="VW792" s="5"/>
      <c r="VX792" s="5"/>
      <c r="VY792" s="5"/>
      <c r="VZ792" s="5"/>
      <c r="WA792" s="5"/>
      <c r="WB792" s="5"/>
      <c r="WC792" s="5"/>
      <c r="WD792" s="5"/>
      <c r="WE792" s="5"/>
      <c r="WF792" s="5"/>
      <c r="WG792" s="5"/>
      <c r="WH792" s="5"/>
      <c r="WI792" s="5"/>
      <c r="WJ792" s="5"/>
      <c r="WK792" s="5"/>
      <c r="WL792" s="5"/>
      <c r="WM792" s="5"/>
      <c r="WN792" s="5"/>
      <c r="WO792" s="5"/>
      <c r="WP792" s="5"/>
      <c r="WQ792" s="5"/>
      <c r="WR792" s="5"/>
      <c r="WS792" s="5"/>
      <c r="WT792" s="5"/>
      <c r="WU792" s="5"/>
      <c r="WV792" s="5"/>
      <c r="WW792" s="5"/>
      <c r="WX792" s="5"/>
      <c r="WY792" s="5"/>
      <c r="WZ792" s="5"/>
      <c r="XA792" s="5"/>
      <c r="XB792" s="5"/>
      <c r="XC792" s="5"/>
      <c r="XD792" s="5"/>
      <c r="XE792" s="5"/>
      <c r="XF792" s="5"/>
      <c r="XG792" s="5"/>
      <c r="XH792" s="5"/>
      <c r="XI792" s="5"/>
      <c r="XJ792" s="5"/>
      <c r="XK792" s="5"/>
      <c r="XL792" s="5"/>
      <c r="XM792" s="5"/>
      <c r="XN792" s="5"/>
      <c r="XO792" s="5"/>
      <c r="XP792" s="5"/>
      <c r="XQ792" s="5"/>
      <c r="XR792" s="5"/>
      <c r="XS792" s="5"/>
      <c r="XT792" s="5"/>
      <c r="XU792" s="5"/>
      <c r="XV792" s="5"/>
      <c r="XW792" s="5"/>
    </row>
    <row r="793" spans="39:647" x14ac:dyDescent="0.45">
      <c r="AM793" s="5"/>
      <c r="AN793" s="5"/>
      <c r="AO793" s="5"/>
      <c r="AP793" s="5"/>
      <c r="AQ793" s="5"/>
      <c r="AR793" s="5"/>
      <c r="AS793" s="5"/>
      <c r="AT793" s="5"/>
      <c r="AU793" s="5"/>
      <c r="AV793" s="5"/>
      <c r="AW793" s="5"/>
      <c r="AX793" s="5"/>
      <c r="AY793" s="5"/>
      <c r="AZ793" s="5"/>
      <c r="BA793" s="5"/>
      <c r="BB793" s="5"/>
      <c r="BC793" s="5"/>
      <c r="BD793" s="5"/>
      <c r="BE793" s="5"/>
      <c r="BF793" s="5"/>
      <c r="BG793" s="5"/>
      <c r="BH793" s="5"/>
      <c r="BI793" s="5"/>
      <c r="BJ793" s="5"/>
      <c r="BK793" s="5"/>
      <c r="BL793" s="5"/>
      <c r="BM793" s="5"/>
      <c r="BN793" s="5"/>
      <c r="BO793" s="5"/>
      <c r="BP793" s="5"/>
      <c r="BQ793" s="5"/>
      <c r="BR793" s="5"/>
      <c r="BS793" s="5"/>
      <c r="BT793" s="5"/>
      <c r="BU793" s="5"/>
      <c r="BV793" s="5"/>
      <c r="BW793" s="5"/>
      <c r="BX793" s="5"/>
      <c r="BY793" s="5"/>
      <c r="BZ793" s="5"/>
      <c r="CA793" s="5"/>
      <c r="CB793" s="5"/>
      <c r="CC793" s="5"/>
      <c r="CD793" s="5"/>
      <c r="CE793" s="5"/>
      <c r="CF793" s="5"/>
      <c r="CG793" s="5"/>
      <c r="CH793" s="5"/>
      <c r="CI793" s="5"/>
      <c r="CJ793" s="5"/>
      <c r="CK793" s="5"/>
      <c r="CL793" s="5"/>
      <c r="CM793" s="5"/>
      <c r="CN793" s="5"/>
      <c r="CO793" s="5"/>
      <c r="CP793" s="5"/>
      <c r="CQ793" s="5"/>
      <c r="CR793" s="5"/>
      <c r="CS793" s="5"/>
      <c r="CT793" s="5"/>
      <c r="CU793" s="5"/>
      <c r="CV793" s="5"/>
      <c r="CW793" s="5"/>
      <c r="CX793" s="5"/>
      <c r="CY793" s="5"/>
      <c r="CZ793" s="5"/>
      <c r="DA793" s="5"/>
      <c r="DB793" s="5"/>
      <c r="DC793" s="5"/>
      <c r="DD793" s="5"/>
      <c r="DE793" s="5"/>
      <c r="DF793" s="5"/>
      <c r="DG793" s="5"/>
      <c r="DH793" s="5"/>
      <c r="DI793" s="5"/>
      <c r="DJ793" s="5"/>
      <c r="DK793" s="5"/>
      <c r="DL793" s="5"/>
      <c r="DM793" s="5"/>
      <c r="DN793" s="5"/>
      <c r="DO793" s="5"/>
      <c r="DP793" s="5"/>
      <c r="DQ793" s="5"/>
      <c r="DR793" s="5"/>
      <c r="DS793" s="5"/>
      <c r="DT793" s="5"/>
      <c r="DU793" s="5"/>
      <c r="DV793" s="5"/>
      <c r="DW793" s="5"/>
      <c r="DX793" s="5"/>
      <c r="DY793" s="5"/>
      <c r="DZ793" s="5"/>
      <c r="EA793" s="5"/>
      <c r="EB793" s="5"/>
      <c r="EC793" s="5"/>
      <c r="ED793" s="5"/>
      <c r="EE793" s="5"/>
      <c r="EF793" s="5"/>
      <c r="EG793" s="5"/>
      <c r="EH793" s="5"/>
      <c r="EI793" s="5"/>
      <c r="EJ793" s="5"/>
      <c r="EK793" s="5"/>
      <c r="EL793" s="5"/>
      <c r="EM793" s="5"/>
      <c r="EN793" s="5"/>
      <c r="EO793" s="5"/>
      <c r="EP793" s="5"/>
      <c r="EQ793" s="5"/>
      <c r="ER793" s="5"/>
      <c r="ES793" s="5"/>
      <c r="ET793" s="5"/>
      <c r="EU793" s="5"/>
      <c r="EV793" s="5"/>
      <c r="EW793" s="5"/>
      <c r="EX793" s="5"/>
      <c r="EY793" s="5"/>
      <c r="EZ793" s="5"/>
      <c r="FA793" s="5"/>
      <c r="FB793" s="5"/>
      <c r="FC793" s="5"/>
      <c r="FD793" s="5"/>
      <c r="FE793" s="5"/>
      <c r="FF793" s="5"/>
      <c r="FG793" s="5"/>
      <c r="FH793" s="5"/>
      <c r="FI793" s="5"/>
      <c r="FJ793" s="5"/>
      <c r="FK793" s="5"/>
      <c r="FL793" s="5"/>
      <c r="FM793" s="5"/>
      <c r="FN793" s="5"/>
      <c r="FO793" s="5"/>
      <c r="FP793" s="5"/>
      <c r="FQ793" s="5"/>
      <c r="FR793" s="5"/>
      <c r="FS793" s="5"/>
      <c r="FT793" s="5"/>
      <c r="FU793" s="5"/>
      <c r="FV793" s="5"/>
      <c r="FW793" s="5"/>
      <c r="FX793" s="5"/>
      <c r="FY793" s="5"/>
      <c r="FZ793" s="5"/>
      <c r="GA793" s="5"/>
      <c r="GB793" s="5"/>
      <c r="GC793" s="5"/>
      <c r="GD793" s="5"/>
      <c r="GE793" s="5"/>
      <c r="GF793" s="5"/>
      <c r="GG793" s="5"/>
      <c r="GH793" s="5"/>
      <c r="GI793" s="5"/>
      <c r="GJ793" s="5"/>
      <c r="GK793" s="5"/>
      <c r="GL793" s="5"/>
      <c r="GM793" s="5"/>
      <c r="GN793" s="5"/>
      <c r="GO793" s="5"/>
      <c r="GP793" s="5"/>
      <c r="GQ793" s="5"/>
      <c r="GR793" s="5"/>
      <c r="GS793" s="5"/>
      <c r="GT793" s="5"/>
      <c r="GU793" s="5"/>
      <c r="GV793" s="5"/>
      <c r="GW793" s="5"/>
      <c r="GX793" s="5"/>
      <c r="GY793" s="5"/>
      <c r="GZ793" s="5"/>
      <c r="HA793" s="5"/>
      <c r="HB793" s="5"/>
      <c r="HC793" s="5"/>
      <c r="HD793" s="5"/>
      <c r="HE793" s="5"/>
      <c r="HF793" s="5"/>
      <c r="HG793" s="5"/>
      <c r="HH793" s="5"/>
      <c r="HI793" s="5"/>
      <c r="HJ793" s="5"/>
      <c r="HK793" s="5"/>
      <c r="HL793" s="5"/>
      <c r="HM793" s="5"/>
      <c r="HN793" s="5"/>
      <c r="HO793" s="5"/>
      <c r="HP793" s="5"/>
      <c r="HQ793" s="5"/>
      <c r="HR793" s="5"/>
      <c r="HS793" s="5"/>
      <c r="HT793" s="5"/>
      <c r="HU793" s="5"/>
      <c r="HV793" s="5"/>
      <c r="HW793" s="5"/>
      <c r="HX793" s="5"/>
      <c r="HY793" s="5"/>
      <c r="HZ793" s="5"/>
      <c r="IA793" s="5"/>
      <c r="IB793" s="5"/>
      <c r="IC793" s="5"/>
      <c r="ID793" s="5"/>
      <c r="IE793" s="5"/>
      <c r="IF793" s="5"/>
      <c r="IG793" s="5"/>
      <c r="IH793" s="5"/>
      <c r="II793" s="5"/>
      <c r="IJ793" s="5"/>
      <c r="IK793" s="5"/>
      <c r="IL793" s="5"/>
      <c r="IM793" s="5"/>
      <c r="IN793" s="5"/>
      <c r="IO793" s="5"/>
      <c r="IP793" s="5"/>
      <c r="IQ793" s="5"/>
      <c r="IR793" s="5"/>
      <c r="IS793" s="5"/>
      <c r="IT793" s="5"/>
      <c r="IU793" s="5"/>
      <c r="IV793" s="5"/>
      <c r="IW793" s="5"/>
      <c r="IX793" s="5"/>
      <c r="IY793" s="5"/>
      <c r="IZ793" s="5"/>
      <c r="JA793" s="5"/>
      <c r="JB793" s="5"/>
      <c r="JC793" s="5"/>
      <c r="JD793" s="5"/>
      <c r="JE793" s="5"/>
      <c r="JF793" s="5"/>
      <c r="JG793" s="5"/>
      <c r="JH793" s="5"/>
      <c r="JI793" s="5"/>
      <c r="JJ793" s="5"/>
      <c r="JK793" s="5"/>
      <c r="JL793" s="5"/>
      <c r="JM793" s="5"/>
      <c r="JN793" s="5"/>
      <c r="JO793" s="5"/>
      <c r="JP793" s="5"/>
      <c r="JQ793" s="5"/>
      <c r="JR793" s="5"/>
      <c r="JS793" s="5"/>
      <c r="JT793" s="5"/>
      <c r="JU793" s="5"/>
      <c r="JV793" s="5"/>
      <c r="JW793" s="5"/>
      <c r="JX793" s="5"/>
      <c r="JY793" s="5"/>
      <c r="JZ793" s="5"/>
      <c r="KA793" s="5"/>
      <c r="KB793" s="5"/>
      <c r="KC793" s="5"/>
      <c r="KD793" s="5"/>
      <c r="KE793" s="5"/>
      <c r="KF793" s="5"/>
      <c r="KG793" s="5"/>
      <c r="KH793" s="5"/>
      <c r="KI793" s="5"/>
      <c r="KJ793" s="5"/>
      <c r="KK793" s="5"/>
      <c r="KL793" s="5"/>
      <c r="KM793" s="5"/>
      <c r="KN793" s="5"/>
      <c r="KO793" s="5"/>
      <c r="KP793" s="5"/>
      <c r="KQ793" s="5"/>
      <c r="KR793" s="5"/>
      <c r="KS793" s="5"/>
      <c r="KT793" s="5"/>
      <c r="KU793" s="5"/>
      <c r="KV793" s="5"/>
      <c r="KW793" s="5"/>
      <c r="KX793" s="5"/>
      <c r="KY793" s="5"/>
      <c r="KZ793" s="5"/>
      <c r="LA793" s="5"/>
      <c r="LB793" s="5"/>
      <c r="LC793" s="5"/>
      <c r="LD793" s="5"/>
      <c r="LE793" s="5"/>
      <c r="LF793" s="5"/>
      <c r="LG793" s="5"/>
      <c r="LH793" s="5"/>
      <c r="LI793" s="5"/>
      <c r="LJ793" s="5"/>
      <c r="LK793" s="5"/>
      <c r="LL793" s="5"/>
      <c r="LM793" s="5"/>
      <c r="LN793" s="5"/>
      <c r="LO793" s="5"/>
      <c r="LP793" s="5"/>
      <c r="LQ793" s="5"/>
      <c r="LR793" s="5"/>
      <c r="LS793" s="5"/>
      <c r="LT793" s="5"/>
      <c r="LU793" s="5"/>
      <c r="LV793" s="5"/>
      <c r="LW793" s="5"/>
      <c r="LX793" s="5"/>
      <c r="LY793" s="5"/>
      <c r="LZ793" s="5"/>
      <c r="MA793" s="5"/>
      <c r="MB793" s="5"/>
      <c r="MC793" s="5"/>
      <c r="MD793" s="5"/>
      <c r="ME793" s="5"/>
      <c r="MF793" s="5"/>
      <c r="MG793" s="5"/>
      <c r="MH793" s="5"/>
      <c r="MI793" s="5"/>
      <c r="MJ793" s="5"/>
      <c r="MK793" s="5"/>
      <c r="ML793" s="5"/>
      <c r="MM793" s="5"/>
      <c r="MN793" s="5"/>
      <c r="MO793" s="5"/>
      <c r="MP793" s="5"/>
      <c r="MQ793" s="5"/>
      <c r="MR793" s="5"/>
      <c r="MS793" s="5"/>
      <c r="MT793" s="5"/>
      <c r="MU793" s="5"/>
      <c r="MV793" s="5"/>
      <c r="MW793" s="5"/>
      <c r="MX793" s="5"/>
      <c r="MY793" s="5"/>
      <c r="MZ793" s="5"/>
      <c r="NA793" s="5"/>
      <c r="NB793" s="5"/>
      <c r="NC793" s="5"/>
      <c r="ND793" s="5"/>
      <c r="NE793" s="5"/>
      <c r="NF793" s="5"/>
      <c r="NG793" s="5"/>
      <c r="NH793" s="5"/>
      <c r="NI793" s="5"/>
      <c r="NJ793" s="5"/>
      <c r="NK793" s="5"/>
      <c r="NL793" s="5"/>
      <c r="NM793" s="5"/>
      <c r="NN793" s="5"/>
      <c r="NO793" s="5"/>
      <c r="NP793" s="5"/>
      <c r="NQ793" s="5"/>
      <c r="NR793" s="5"/>
      <c r="NS793" s="5"/>
      <c r="NT793" s="5"/>
      <c r="NU793" s="5"/>
      <c r="NV793" s="5"/>
      <c r="NW793" s="5"/>
      <c r="NX793" s="5"/>
      <c r="NY793" s="5"/>
      <c r="NZ793" s="5"/>
      <c r="OA793" s="5"/>
      <c r="OB793" s="5"/>
      <c r="OC793" s="5"/>
      <c r="OD793" s="5"/>
      <c r="OE793" s="5"/>
      <c r="OF793" s="5"/>
      <c r="OG793" s="5"/>
      <c r="OH793" s="5"/>
      <c r="OI793" s="5"/>
      <c r="OJ793" s="5"/>
      <c r="OK793" s="5"/>
      <c r="OL793" s="5"/>
      <c r="OM793" s="5"/>
      <c r="ON793" s="5"/>
      <c r="OO793" s="5"/>
      <c r="OP793" s="5"/>
      <c r="OQ793" s="5"/>
      <c r="OR793" s="5"/>
      <c r="OS793" s="5"/>
      <c r="OT793" s="5"/>
      <c r="OU793" s="5"/>
      <c r="OV793" s="5"/>
      <c r="OW793" s="5"/>
      <c r="OX793" s="5"/>
      <c r="OY793" s="5"/>
      <c r="OZ793" s="5"/>
      <c r="PA793" s="5"/>
      <c r="PB793" s="5"/>
      <c r="PC793" s="5"/>
      <c r="PD793" s="5"/>
      <c r="PE793" s="5"/>
      <c r="PF793" s="5"/>
      <c r="PG793" s="5"/>
      <c r="PH793" s="5"/>
      <c r="PI793" s="5"/>
      <c r="PJ793" s="5"/>
      <c r="PK793" s="5"/>
      <c r="PL793" s="5"/>
      <c r="PM793" s="5"/>
      <c r="PN793" s="5"/>
      <c r="PO793" s="5"/>
      <c r="PP793" s="5"/>
      <c r="PQ793" s="5"/>
      <c r="PR793" s="5"/>
      <c r="PS793" s="5"/>
      <c r="PT793" s="5"/>
      <c r="PU793" s="5"/>
      <c r="PV793" s="5"/>
      <c r="PW793" s="5"/>
      <c r="PX793" s="5"/>
      <c r="PY793" s="5"/>
      <c r="PZ793" s="5"/>
      <c r="QA793" s="5"/>
      <c r="QB793" s="5"/>
      <c r="QC793" s="5"/>
      <c r="QD793" s="5"/>
      <c r="QE793" s="5"/>
      <c r="QF793" s="5"/>
      <c r="QG793" s="5"/>
      <c r="QH793" s="5"/>
      <c r="QI793" s="5"/>
      <c r="QJ793" s="5"/>
      <c r="QK793" s="5"/>
      <c r="QL793" s="5"/>
      <c r="QM793" s="5"/>
      <c r="QN793" s="5"/>
      <c r="QO793" s="5"/>
      <c r="QP793" s="5"/>
      <c r="QQ793" s="5"/>
      <c r="QR793" s="5"/>
      <c r="QS793" s="5"/>
      <c r="QT793" s="5"/>
      <c r="QU793" s="5"/>
      <c r="QV793" s="5"/>
      <c r="QW793" s="5"/>
      <c r="QX793" s="5"/>
      <c r="QY793" s="5"/>
      <c r="QZ793" s="5"/>
      <c r="RA793" s="5"/>
      <c r="RB793" s="5"/>
      <c r="RC793" s="5"/>
      <c r="RD793" s="5"/>
      <c r="RE793" s="5"/>
      <c r="RF793" s="5"/>
      <c r="RG793" s="5"/>
      <c r="RH793" s="5"/>
      <c r="RI793" s="5"/>
      <c r="RJ793" s="5"/>
      <c r="RK793" s="5"/>
      <c r="RL793" s="5"/>
      <c r="RM793" s="5"/>
      <c r="RN793" s="5"/>
      <c r="RO793" s="5"/>
      <c r="RP793" s="5"/>
      <c r="RQ793" s="5"/>
      <c r="RR793" s="5"/>
      <c r="RS793" s="5"/>
      <c r="RT793" s="5"/>
      <c r="RU793" s="5"/>
      <c r="RV793" s="5"/>
      <c r="RW793" s="5"/>
      <c r="RX793" s="5"/>
      <c r="RY793" s="5"/>
      <c r="RZ793" s="5"/>
      <c r="SA793" s="5"/>
      <c r="SB793" s="5"/>
      <c r="SC793" s="5"/>
      <c r="SD793" s="5"/>
      <c r="SE793" s="5"/>
      <c r="SF793" s="5"/>
      <c r="SG793" s="5"/>
      <c r="SH793" s="5"/>
      <c r="SI793" s="5"/>
      <c r="SJ793" s="5"/>
      <c r="SK793" s="5"/>
      <c r="SL793" s="5"/>
      <c r="SM793" s="5"/>
      <c r="SN793" s="5"/>
      <c r="SO793" s="5"/>
      <c r="SP793" s="5"/>
      <c r="SQ793" s="5"/>
      <c r="SR793" s="5"/>
      <c r="SS793" s="5"/>
      <c r="ST793" s="5"/>
      <c r="SU793" s="5"/>
      <c r="SV793" s="5"/>
      <c r="SW793" s="5"/>
      <c r="SX793" s="5"/>
      <c r="SY793" s="5"/>
      <c r="SZ793" s="5"/>
      <c r="TA793" s="5"/>
      <c r="TB793" s="5"/>
      <c r="TC793" s="5"/>
      <c r="TD793" s="5"/>
      <c r="TE793" s="5"/>
      <c r="TF793" s="5"/>
      <c r="TG793" s="5"/>
      <c r="TH793" s="5"/>
      <c r="TI793" s="5"/>
      <c r="TJ793" s="5"/>
      <c r="TK793" s="5"/>
      <c r="TL793" s="5"/>
      <c r="TM793" s="5"/>
      <c r="TN793" s="5"/>
      <c r="TO793" s="5"/>
      <c r="TP793" s="5"/>
      <c r="TQ793" s="5"/>
      <c r="TR793" s="5"/>
      <c r="TS793" s="5"/>
      <c r="TT793" s="5"/>
      <c r="TU793" s="5"/>
      <c r="TV793" s="5"/>
      <c r="TW793" s="5"/>
      <c r="TX793" s="5"/>
      <c r="TY793" s="5"/>
      <c r="TZ793" s="5"/>
      <c r="UA793" s="5"/>
      <c r="UB793" s="5"/>
      <c r="UC793" s="5"/>
      <c r="UD793" s="5"/>
      <c r="UE793" s="5"/>
      <c r="UF793" s="5"/>
      <c r="UG793" s="5"/>
      <c r="UH793" s="5"/>
      <c r="UI793" s="5"/>
      <c r="UJ793" s="5"/>
      <c r="UK793" s="5"/>
      <c r="UL793" s="5"/>
      <c r="UM793" s="5"/>
      <c r="UN793" s="5"/>
      <c r="UO793" s="5"/>
      <c r="UP793" s="5"/>
      <c r="UQ793" s="5"/>
      <c r="UR793" s="5"/>
      <c r="US793" s="5"/>
      <c r="UT793" s="5"/>
      <c r="UU793" s="5"/>
      <c r="UV793" s="5"/>
      <c r="UW793" s="5"/>
      <c r="UX793" s="5"/>
      <c r="UY793" s="5"/>
      <c r="UZ793" s="5"/>
      <c r="VA793" s="5"/>
      <c r="VB793" s="5"/>
      <c r="VC793" s="5"/>
      <c r="VD793" s="5"/>
      <c r="VE793" s="5"/>
      <c r="VF793" s="5"/>
      <c r="VG793" s="5"/>
      <c r="VH793" s="5"/>
      <c r="VI793" s="5"/>
      <c r="VJ793" s="5"/>
      <c r="VK793" s="5"/>
      <c r="VL793" s="5"/>
      <c r="VM793" s="5"/>
      <c r="VN793" s="5"/>
      <c r="VO793" s="5"/>
      <c r="VP793" s="5"/>
      <c r="VQ793" s="5"/>
      <c r="VR793" s="5"/>
      <c r="VS793" s="5"/>
      <c r="VT793" s="5"/>
      <c r="VU793" s="5"/>
      <c r="VV793" s="5"/>
      <c r="VW793" s="5"/>
      <c r="VX793" s="5"/>
      <c r="VY793" s="5"/>
      <c r="VZ793" s="5"/>
      <c r="WA793" s="5"/>
      <c r="WB793" s="5"/>
      <c r="WC793" s="5"/>
      <c r="WD793" s="5"/>
      <c r="WE793" s="5"/>
      <c r="WF793" s="5"/>
      <c r="WG793" s="5"/>
      <c r="WH793" s="5"/>
      <c r="WI793" s="5"/>
      <c r="WJ793" s="5"/>
      <c r="WK793" s="5"/>
      <c r="WL793" s="5"/>
      <c r="WM793" s="5"/>
      <c r="WN793" s="5"/>
      <c r="WO793" s="5"/>
      <c r="WP793" s="5"/>
      <c r="WQ793" s="5"/>
      <c r="WR793" s="5"/>
      <c r="WS793" s="5"/>
      <c r="WT793" s="5"/>
      <c r="WU793" s="5"/>
      <c r="WV793" s="5"/>
      <c r="WW793" s="5"/>
      <c r="WX793" s="5"/>
      <c r="WY793" s="5"/>
      <c r="WZ793" s="5"/>
      <c r="XA793" s="5"/>
      <c r="XB793" s="5"/>
      <c r="XC793" s="5"/>
      <c r="XD793" s="5"/>
      <c r="XE793" s="5"/>
      <c r="XF793" s="5"/>
      <c r="XG793" s="5"/>
      <c r="XH793" s="5"/>
      <c r="XI793" s="5"/>
      <c r="XJ793" s="5"/>
      <c r="XK793" s="5"/>
      <c r="XL793" s="5"/>
      <c r="XM793" s="5"/>
      <c r="XN793" s="5"/>
      <c r="XO793" s="5"/>
      <c r="XP793" s="5"/>
      <c r="XQ793" s="5"/>
      <c r="XR793" s="5"/>
      <c r="XS793" s="5"/>
      <c r="XT793" s="5"/>
      <c r="XU793" s="5"/>
      <c r="XV793" s="5"/>
      <c r="XW793" s="5"/>
    </row>
    <row r="794" spans="39:647" x14ac:dyDescent="0.45">
      <c r="AM794" s="5"/>
      <c r="AN794" s="5"/>
      <c r="AO794" s="5"/>
      <c r="AP794" s="5"/>
      <c r="AQ794" s="5"/>
      <c r="AR794" s="5"/>
      <c r="AS794" s="5"/>
      <c r="AT794" s="5"/>
      <c r="AU794" s="5"/>
      <c r="AV794" s="5"/>
      <c r="AW794" s="5"/>
      <c r="AX794" s="5"/>
      <c r="AY794" s="5"/>
      <c r="AZ794" s="5"/>
      <c r="BA794" s="5"/>
      <c r="BB794" s="5"/>
      <c r="BC794" s="5"/>
      <c r="BD794" s="5"/>
      <c r="BE794" s="5"/>
      <c r="BF794" s="5"/>
      <c r="BG794" s="5"/>
      <c r="BH794" s="5"/>
      <c r="BI794" s="5"/>
      <c r="BJ794" s="5"/>
      <c r="BK794" s="5"/>
      <c r="BL794" s="5"/>
      <c r="BM794" s="5"/>
      <c r="BN794" s="5"/>
      <c r="BO794" s="5"/>
      <c r="BP794" s="5"/>
      <c r="BQ794" s="5"/>
      <c r="BR794" s="5"/>
      <c r="BS794" s="5"/>
      <c r="BT794" s="5"/>
      <c r="BU794" s="5"/>
      <c r="BV794" s="5"/>
      <c r="BW794" s="5"/>
      <c r="BX794" s="5"/>
      <c r="BY794" s="5"/>
      <c r="BZ794" s="5"/>
      <c r="CA794" s="5"/>
      <c r="CB794" s="5"/>
      <c r="CC794" s="5"/>
      <c r="CD794" s="5"/>
      <c r="CE794" s="5"/>
      <c r="CF794" s="5"/>
      <c r="CG794" s="5"/>
      <c r="CH794" s="5"/>
      <c r="CI794" s="5"/>
      <c r="CJ794" s="5"/>
      <c r="CK794" s="5"/>
      <c r="CL794" s="5"/>
      <c r="CM794" s="5"/>
      <c r="CN794" s="5"/>
      <c r="CO794" s="5"/>
      <c r="CP794" s="5"/>
      <c r="CQ794" s="5"/>
      <c r="CR794" s="5"/>
      <c r="CS794" s="5"/>
      <c r="CT794" s="5"/>
      <c r="CU794" s="5"/>
      <c r="CV794" s="5"/>
      <c r="CW794" s="5"/>
      <c r="CX794" s="5"/>
      <c r="CY794" s="5"/>
      <c r="CZ794" s="5"/>
      <c r="DA794" s="5"/>
      <c r="DB794" s="5"/>
      <c r="DC794" s="5"/>
      <c r="DD794" s="5"/>
      <c r="DE794" s="5"/>
      <c r="DF794" s="5"/>
      <c r="DG794" s="5"/>
      <c r="DH794" s="5"/>
      <c r="DI794" s="5"/>
      <c r="DJ794" s="5"/>
      <c r="DK794" s="5"/>
      <c r="DL794" s="5"/>
      <c r="DM794" s="5"/>
      <c r="DN794" s="5"/>
      <c r="DO794" s="5"/>
      <c r="DP794" s="5"/>
      <c r="DQ794" s="5"/>
      <c r="DR794" s="5"/>
      <c r="DS794" s="5"/>
      <c r="DT794" s="5"/>
      <c r="DU794" s="5"/>
      <c r="DV794" s="5"/>
      <c r="DW794" s="5"/>
      <c r="DX794" s="5"/>
      <c r="DY794" s="5"/>
      <c r="DZ794" s="5"/>
      <c r="EA794" s="5"/>
      <c r="EB794" s="5"/>
      <c r="EC794" s="5"/>
      <c r="ED794" s="5"/>
      <c r="EE794" s="5"/>
      <c r="EF794" s="5"/>
      <c r="EG794" s="5"/>
      <c r="EH794" s="5"/>
      <c r="EI794" s="5"/>
      <c r="EJ794" s="5"/>
      <c r="EK794" s="5"/>
      <c r="EL794" s="5"/>
      <c r="EM794" s="5"/>
      <c r="EN794" s="5"/>
      <c r="EO794" s="5"/>
      <c r="EP794" s="5"/>
      <c r="EQ794" s="5"/>
      <c r="ER794" s="5"/>
      <c r="ES794" s="5"/>
      <c r="ET794" s="5"/>
      <c r="EU794" s="5"/>
      <c r="EV794" s="5"/>
      <c r="EW794" s="5"/>
      <c r="EX794" s="5"/>
      <c r="EY794" s="5"/>
      <c r="EZ794" s="5"/>
      <c r="FA794" s="5"/>
      <c r="FB794" s="5"/>
      <c r="FC794" s="5"/>
      <c r="FD794" s="5"/>
      <c r="FE794" s="5"/>
      <c r="FF794" s="5"/>
      <c r="FG794" s="5"/>
      <c r="FH794" s="5"/>
      <c r="FI794" s="5"/>
      <c r="FJ794" s="5"/>
      <c r="FK794" s="5"/>
      <c r="FL794" s="5"/>
      <c r="FM794" s="5"/>
      <c r="FN794" s="5"/>
      <c r="FO794" s="5"/>
      <c r="FP794" s="5"/>
      <c r="FQ794" s="5"/>
      <c r="FR794" s="5"/>
      <c r="FS794" s="5"/>
      <c r="FT794" s="5"/>
      <c r="FU794" s="5"/>
      <c r="FV794" s="5"/>
      <c r="FW794" s="5"/>
      <c r="FX794" s="5"/>
      <c r="FY794" s="5"/>
      <c r="FZ794" s="5"/>
      <c r="GA794" s="5"/>
      <c r="GB794" s="5"/>
      <c r="GC794" s="5"/>
      <c r="GD794" s="5"/>
      <c r="GE794" s="5"/>
      <c r="GF794" s="5"/>
      <c r="GG794" s="5"/>
      <c r="GH794" s="5"/>
      <c r="GI794" s="5"/>
      <c r="GJ794" s="5"/>
      <c r="GK794" s="5"/>
      <c r="GL794" s="5"/>
      <c r="GM794" s="5"/>
      <c r="GN794" s="5"/>
      <c r="GO794" s="5"/>
      <c r="GP794" s="5"/>
      <c r="GQ794" s="5"/>
      <c r="GR794" s="5"/>
      <c r="GS794" s="5"/>
      <c r="GT794" s="5"/>
      <c r="GU794" s="5"/>
      <c r="GV794" s="5"/>
      <c r="GW794" s="5"/>
      <c r="GX794" s="5"/>
      <c r="GY794" s="5"/>
      <c r="GZ794" s="5"/>
      <c r="HA794" s="5"/>
      <c r="HB794" s="5"/>
      <c r="HC794" s="5"/>
      <c r="HD794" s="5"/>
      <c r="HE794" s="5"/>
      <c r="HF794" s="5"/>
      <c r="HG794" s="5"/>
      <c r="HH794" s="5"/>
      <c r="HI794" s="5"/>
      <c r="HJ794" s="5"/>
      <c r="HK794" s="5"/>
      <c r="HL794" s="5"/>
      <c r="HM794" s="5"/>
      <c r="HN794" s="5"/>
      <c r="HO794" s="5"/>
      <c r="HP794" s="5"/>
      <c r="HQ794" s="5"/>
      <c r="HR794" s="5"/>
      <c r="HS794" s="5"/>
      <c r="HT794" s="5"/>
      <c r="HU794" s="5"/>
      <c r="HV794" s="5"/>
      <c r="HW794" s="5"/>
      <c r="HX794" s="5"/>
      <c r="HY794" s="5"/>
      <c r="HZ794" s="5"/>
      <c r="IA794" s="5"/>
      <c r="IB794" s="5"/>
      <c r="IC794" s="5"/>
      <c r="ID794" s="5"/>
      <c r="IE794" s="5"/>
      <c r="IF794" s="5"/>
      <c r="IG794" s="5"/>
      <c r="IH794" s="5"/>
      <c r="II794" s="5"/>
      <c r="IJ794" s="5"/>
      <c r="IK794" s="5"/>
      <c r="IL794" s="5"/>
      <c r="IM794" s="5"/>
      <c r="IN794" s="5"/>
      <c r="IO794" s="5"/>
      <c r="IP794" s="5"/>
      <c r="IQ794" s="5"/>
      <c r="IR794" s="5"/>
      <c r="IS794" s="5"/>
      <c r="IT794" s="5"/>
      <c r="IU794" s="5"/>
      <c r="IV794" s="5"/>
      <c r="IW794" s="5"/>
      <c r="IX794" s="5"/>
      <c r="IY794" s="5"/>
      <c r="IZ794" s="5"/>
      <c r="JA794" s="5"/>
      <c r="JB794" s="5"/>
      <c r="JC794" s="5"/>
      <c r="JD794" s="5"/>
      <c r="JE794" s="5"/>
      <c r="JF794" s="5"/>
      <c r="JG794" s="5"/>
      <c r="JH794" s="5"/>
      <c r="JI794" s="5"/>
      <c r="JJ794" s="5"/>
      <c r="JK794" s="5"/>
      <c r="JL794" s="5"/>
      <c r="JM794" s="5"/>
      <c r="JN794" s="5"/>
      <c r="JO794" s="5"/>
      <c r="JP794" s="5"/>
      <c r="JQ794" s="5"/>
      <c r="JR794" s="5"/>
      <c r="JS794" s="5"/>
      <c r="JT794" s="5"/>
      <c r="JU794" s="5"/>
      <c r="JV794" s="5"/>
      <c r="JW794" s="5"/>
      <c r="JX794" s="5"/>
      <c r="JY794" s="5"/>
      <c r="JZ794" s="5"/>
      <c r="KA794" s="5"/>
      <c r="KB794" s="5"/>
      <c r="KC794" s="5"/>
      <c r="KD794" s="5"/>
      <c r="KE794" s="5"/>
      <c r="KF794" s="5"/>
      <c r="KG794" s="5"/>
      <c r="KH794" s="5"/>
      <c r="KI794" s="5"/>
      <c r="KJ794" s="5"/>
      <c r="KK794" s="5"/>
      <c r="KL794" s="5"/>
      <c r="KM794" s="5"/>
      <c r="KN794" s="5"/>
      <c r="KO794" s="5"/>
      <c r="KP794" s="5"/>
      <c r="KQ794" s="5"/>
      <c r="KR794" s="5"/>
      <c r="KS794" s="5"/>
      <c r="KT794" s="5"/>
      <c r="KU794" s="5"/>
      <c r="KV794" s="5"/>
      <c r="KW794" s="5"/>
      <c r="KX794" s="5"/>
      <c r="KY794" s="5"/>
      <c r="KZ794" s="5"/>
      <c r="LA794" s="5"/>
      <c r="LB794" s="5"/>
      <c r="LC794" s="5"/>
      <c r="LD794" s="5"/>
      <c r="LE794" s="5"/>
      <c r="LF794" s="5"/>
      <c r="LG794" s="5"/>
      <c r="LH794" s="5"/>
      <c r="LI794" s="5"/>
      <c r="LJ794" s="5"/>
      <c r="LK794" s="5"/>
      <c r="LL794" s="5"/>
      <c r="LM794" s="5"/>
      <c r="LN794" s="5"/>
      <c r="LO794" s="5"/>
      <c r="LP794" s="5"/>
      <c r="LQ794" s="5"/>
      <c r="LR794" s="5"/>
      <c r="LS794" s="5"/>
      <c r="LT794" s="5"/>
      <c r="LU794" s="5"/>
      <c r="LV794" s="5"/>
      <c r="LW794" s="5"/>
      <c r="LX794" s="5"/>
      <c r="LY794" s="5"/>
      <c r="LZ794" s="5"/>
      <c r="MA794" s="5"/>
      <c r="MB794" s="5"/>
      <c r="MC794" s="5"/>
      <c r="MD794" s="5"/>
      <c r="ME794" s="5"/>
      <c r="MF794" s="5"/>
      <c r="MG794" s="5"/>
      <c r="MH794" s="5"/>
      <c r="MI794" s="5"/>
      <c r="MJ794" s="5"/>
      <c r="MK794" s="5"/>
      <c r="ML794" s="5"/>
      <c r="MM794" s="5"/>
      <c r="MN794" s="5"/>
      <c r="MO794" s="5"/>
      <c r="MP794" s="5"/>
      <c r="MQ794" s="5"/>
      <c r="MR794" s="5"/>
      <c r="MS794" s="5"/>
      <c r="MT794" s="5"/>
      <c r="MU794" s="5"/>
      <c r="MV794" s="5"/>
      <c r="MW794" s="5"/>
      <c r="MX794" s="5"/>
      <c r="MY794" s="5"/>
      <c r="MZ794" s="5"/>
      <c r="NA794" s="5"/>
      <c r="NB794" s="5"/>
      <c r="NC794" s="5"/>
      <c r="ND794" s="5"/>
      <c r="NE794" s="5"/>
      <c r="NF794" s="5"/>
      <c r="NG794" s="5"/>
      <c r="NH794" s="5"/>
      <c r="NI794" s="5"/>
      <c r="NJ794" s="5"/>
      <c r="NK794" s="5"/>
      <c r="NL794" s="5"/>
      <c r="NM794" s="5"/>
      <c r="NN794" s="5"/>
      <c r="NO794" s="5"/>
      <c r="NP794" s="5"/>
      <c r="NQ794" s="5"/>
      <c r="NR794" s="5"/>
      <c r="NS794" s="5"/>
      <c r="NT794" s="5"/>
      <c r="NU794" s="5"/>
      <c r="NV794" s="5"/>
      <c r="NW794" s="5"/>
      <c r="NX794" s="5"/>
      <c r="NY794" s="5"/>
      <c r="NZ794" s="5"/>
      <c r="OA794" s="5"/>
      <c r="OB794" s="5"/>
      <c r="OC794" s="5"/>
      <c r="OD794" s="5"/>
      <c r="OE794" s="5"/>
      <c r="OF794" s="5"/>
      <c r="OG794" s="5"/>
      <c r="OH794" s="5"/>
      <c r="OI794" s="5"/>
      <c r="OJ794" s="5"/>
      <c r="OK794" s="5"/>
      <c r="OL794" s="5"/>
      <c r="OM794" s="5"/>
      <c r="ON794" s="5"/>
      <c r="OO794" s="5"/>
      <c r="OP794" s="5"/>
      <c r="OQ794" s="5"/>
      <c r="OR794" s="5"/>
      <c r="OS794" s="5"/>
      <c r="OT794" s="5"/>
      <c r="OU794" s="5"/>
      <c r="OV794" s="5"/>
      <c r="OW794" s="5"/>
      <c r="OX794" s="5"/>
      <c r="OY794" s="5"/>
      <c r="OZ794" s="5"/>
      <c r="PA794" s="5"/>
      <c r="PB794" s="5"/>
      <c r="PC794" s="5"/>
      <c r="PD794" s="5"/>
      <c r="PE794" s="5"/>
      <c r="PF794" s="5"/>
      <c r="PG794" s="5"/>
      <c r="PH794" s="5"/>
      <c r="PI794" s="5"/>
      <c r="PJ794" s="5"/>
      <c r="PK794" s="5"/>
      <c r="PL794" s="5"/>
      <c r="PM794" s="5"/>
      <c r="PN794" s="5"/>
      <c r="PO794" s="5"/>
      <c r="PP794" s="5"/>
      <c r="PQ794" s="5"/>
      <c r="PR794" s="5"/>
      <c r="PS794" s="5"/>
      <c r="PT794" s="5"/>
      <c r="PU794" s="5"/>
      <c r="PV794" s="5"/>
      <c r="PW794" s="5"/>
      <c r="PX794" s="5"/>
      <c r="PY794" s="5"/>
      <c r="PZ794" s="5"/>
      <c r="QA794" s="5"/>
      <c r="QB794" s="5"/>
      <c r="QC794" s="5"/>
      <c r="QD794" s="5"/>
      <c r="QE794" s="5"/>
      <c r="QF794" s="5"/>
      <c r="QG794" s="5"/>
      <c r="QH794" s="5"/>
      <c r="QI794" s="5"/>
      <c r="QJ794" s="5"/>
      <c r="QK794" s="5"/>
      <c r="QL794" s="5"/>
      <c r="QM794" s="5"/>
      <c r="QN794" s="5"/>
      <c r="QO794" s="5"/>
      <c r="QP794" s="5"/>
      <c r="QQ794" s="5"/>
      <c r="QR794" s="5"/>
      <c r="QS794" s="5"/>
      <c r="QT794" s="5"/>
      <c r="QU794" s="5"/>
      <c r="QV794" s="5"/>
      <c r="QW794" s="5"/>
      <c r="QX794" s="5"/>
      <c r="QY794" s="5"/>
      <c r="QZ794" s="5"/>
      <c r="RA794" s="5"/>
      <c r="RB794" s="5"/>
      <c r="RC794" s="5"/>
      <c r="RD794" s="5"/>
      <c r="RE794" s="5"/>
      <c r="RF794" s="5"/>
      <c r="RG794" s="5"/>
      <c r="RH794" s="5"/>
      <c r="RI794" s="5"/>
      <c r="RJ794" s="5"/>
      <c r="RK794" s="5"/>
      <c r="RL794" s="5"/>
      <c r="RM794" s="5"/>
      <c r="RN794" s="5"/>
      <c r="RO794" s="5"/>
      <c r="RP794" s="5"/>
      <c r="RQ794" s="5"/>
      <c r="RR794" s="5"/>
      <c r="RS794" s="5"/>
      <c r="RT794" s="5"/>
      <c r="RU794" s="5"/>
      <c r="RV794" s="5"/>
      <c r="RW794" s="5"/>
      <c r="RX794" s="5"/>
      <c r="RY794" s="5"/>
      <c r="RZ794" s="5"/>
      <c r="SA794" s="5"/>
      <c r="SB794" s="5"/>
      <c r="SC794" s="5"/>
      <c r="SD794" s="5"/>
      <c r="SE794" s="5"/>
      <c r="SF794" s="5"/>
      <c r="SG794" s="5"/>
      <c r="SH794" s="5"/>
      <c r="SI794" s="5"/>
      <c r="SJ794" s="5"/>
      <c r="SK794" s="5"/>
      <c r="SL794" s="5"/>
      <c r="SM794" s="5"/>
      <c r="SN794" s="5"/>
      <c r="SO794" s="5"/>
      <c r="SP794" s="5"/>
      <c r="SQ794" s="5"/>
      <c r="SR794" s="5"/>
      <c r="SS794" s="5"/>
      <c r="ST794" s="5"/>
      <c r="SU794" s="5"/>
      <c r="SV794" s="5"/>
      <c r="SW794" s="5"/>
      <c r="SX794" s="5"/>
      <c r="SY794" s="5"/>
      <c r="SZ794" s="5"/>
      <c r="TA794" s="5"/>
      <c r="TB794" s="5"/>
      <c r="TC794" s="5"/>
      <c r="TD794" s="5"/>
      <c r="TE794" s="5"/>
      <c r="TF794" s="5"/>
      <c r="TG794" s="5"/>
      <c r="TH794" s="5"/>
      <c r="TI794" s="5"/>
      <c r="TJ794" s="5"/>
      <c r="TK794" s="5"/>
      <c r="TL794" s="5"/>
      <c r="TM794" s="5"/>
      <c r="TN794" s="5"/>
      <c r="TO794" s="5"/>
      <c r="TP794" s="5"/>
      <c r="TQ794" s="5"/>
      <c r="TR794" s="5"/>
      <c r="TS794" s="5"/>
      <c r="TT794" s="5"/>
      <c r="TU794" s="5"/>
      <c r="TV794" s="5"/>
      <c r="TW794" s="5"/>
      <c r="TX794" s="5"/>
      <c r="TY794" s="5"/>
      <c r="TZ794" s="5"/>
      <c r="UA794" s="5"/>
      <c r="UB794" s="5"/>
      <c r="UC794" s="5"/>
      <c r="UD794" s="5"/>
      <c r="UE794" s="5"/>
      <c r="UF794" s="5"/>
      <c r="UG794" s="5"/>
      <c r="UH794" s="5"/>
      <c r="UI794" s="5"/>
      <c r="UJ794" s="5"/>
      <c r="UK794" s="5"/>
      <c r="UL794" s="5"/>
      <c r="UM794" s="5"/>
      <c r="UN794" s="5"/>
      <c r="UO794" s="5"/>
      <c r="UP794" s="5"/>
      <c r="UQ794" s="5"/>
      <c r="UR794" s="5"/>
      <c r="US794" s="5"/>
      <c r="UT794" s="5"/>
      <c r="UU794" s="5"/>
      <c r="UV794" s="5"/>
      <c r="UW794" s="5"/>
      <c r="UX794" s="5"/>
      <c r="UY794" s="5"/>
      <c r="UZ794" s="5"/>
      <c r="VA794" s="5"/>
      <c r="VB794" s="5"/>
      <c r="VC794" s="5"/>
      <c r="VD794" s="5"/>
      <c r="VE794" s="5"/>
      <c r="VF794" s="5"/>
      <c r="VG794" s="5"/>
      <c r="VH794" s="5"/>
      <c r="VI794" s="5"/>
      <c r="VJ794" s="5"/>
      <c r="VK794" s="5"/>
      <c r="VL794" s="5"/>
      <c r="VM794" s="5"/>
      <c r="VN794" s="5"/>
      <c r="VO794" s="5"/>
      <c r="VP794" s="5"/>
      <c r="VQ794" s="5"/>
      <c r="VR794" s="5"/>
      <c r="VS794" s="5"/>
      <c r="VT794" s="5"/>
      <c r="VU794" s="5"/>
      <c r="VV794" s="5"/>
      <c r="VW794" s="5"/>
      <c r="VX794" s="5"/>
      <c r="VY794" s="5"/>
      <c r="VZ794" s="5"/>
      <c r="WA794" s="5"/>
      <c r="WB794" s="5"/>
      <c r="WC794" s="5"/>
      <c r="WD794" s="5"/>
      <c r="WE794" s="5"/>
      <c r="WF794" s="5"/>
      <c r="WG794" s="5"/>
      <c r="WH794" s="5"/>
      <c r="WI794" s="5"/>
      <c r="WJ794" s="5"/>
      <c r="WK794" s="5"/>
      <c r="WL794" s="5"/>
      <c r="WM794" s="5"/>
      <c r="WN794" s="5"/>
      <c r="WO794" s="5"/>
      <c r="WP794" s="5"/>
      <c r="WQ794" s="5"/>
      <c r="WR794" s="5"/>
      <c r="WS794" s="5"/>
      <c r="WT794" s="5"/>
      <c r="WU794" s="5"/>
      <c r="WV794" s="5"/>
      <c r="WW794" s="5"/>
      <c r="WX794" s="5"/>
      <c r="WY794" s="5"/>
      <c r="WZ794" s="5"/>
      <c r="XA794" s="5"/>
      <c r="XB794" s="5"/>
      <c r="XC794" s="5"/>
      <c r="XD794" s="5"/>
      <c r="XE794" s="5"/>
      <c r="XF794" s="5"/>
      <c r="XG794" s="5"/>
      <c r="XH794" s="5"/>
      <c r="XI794" s="5"/>
      <c r="XJ794" s="5"/>
      <c r="XK794" s="5"/>
      <c r="XL794" s="5"/>
      <c r="XM794" s="5"/>
      <c r="XN794" s="5"/>
      <c r="XO794" s="5"/>
      <c r="XP794" s="5"/>
      <c r="XQ794" s="5"/>
      <c r="XR794" s="5"/>
      <c r="XS794" s="5"/>
      <c r="XT794" s="5"/>
      <c r="XU794" s="5"/>
      <c r="XV794" s="5"/>
      <c r="XW794" s="5"/>
    </row>
    <row r="795" spans="39:647" x14ac:dyDescent="0.4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c r="EU795" s="5"/>
      <c r="EV795" s="5"/>
      <c r="EW795" s="5"/>
      <c r="EX795" s="5"/>
      <c r="EY795" s="5"/>
      <c r="EZ795" s="5"/>
      <c r="FA795" s="5"/>
      <c r="FB795" s="5"/>
      <c r="FC795" s="5"/>
      <c r="FD795" s="5"/>
      <c r="FE795" s="5"/>
      <c r="FF795" s="5"/>
      <c r="FG795" s="5"/>
      <c r="FH795" s="5"/>
      <c r="FI795" s="5"/>
      <c r="FJ795" s="5"/>
      <c r="FK795" s="5"/>
      <c r="FL795" s="5"/>
      <c r="FM795" s="5"/>
      <c r="FN795" s="5"/>
      <c r="FO795" s="5"/>
      <c r="FP795" s="5"/>
      <c r="FQ795" s="5"/>
      <c r="FR795" s="5"/>
      <c r="FS795" s="5"/>
      <c r="FT795" s="5"/>
      <c r="FU795" s="5"/>
      <c r="FV795" s="5"/>
      <c r="FW795" s="5"/>
      <c r="FX795" s="5"/>
      <c r="FY795" s="5"/>
      <c r="FZ795" s="5"/>
      <c r="GA795" s="5"/>
      <c r="GB795" s="5"/>
      <c r="GC795" s="5"/>
      <c r="GD795" s="5"/>
      <c r="GE795" s="5"/>
      <c r="GF795" s="5"/>
      <c r="GG795" s="5"/>
      <c r="GH795" s="5"/>
      <c r="GI795" s="5"/>
      <c r="GJ795" s="5"/>
      <c r="GK795" s="5"/>
      <c r="GL795" s="5"/>
      <c r="GM795" s="5"/>
      <c r="GN795" s="5"/>
      <c r="GO795" s="5"/>
      <c r="GP795" s="5"/>
      <c r="GQ795" s="5"/>
      <c r="GR795" s="5"/>
      <c r="GS795" s="5"/>
      <c r="GT795" s="5"/>
      <c r="GU795" s="5"/>
      <c r="GV795" s="5"/>
      <c r="GW795" s="5"/>
      <c r="GX795" s="5"/>
      <c r="GY795" s="5"/>
      <c r="GZ795" s="5"/>
      <c r="HA795" s="5"/>
      <c r="HB795" s="5"/>
      <c r="HC795" s="5"/>
      <c r="HD795" s="5"/>
      <c r="HE795" s="5"/>
      <c r="HF795" s="5"/>
      <c r="HG795" s="5"/>
      <c r="HH795" s="5"/>
      <c r="HI795" s="5"/>
      <c r="HJ795" s="5"/>
      <c r="HK795" s="5"/>
      <c r="HL795" s="5"/>
      <c r="HM795" s="5"/>
      <c r="HN795" s="5"/>
      <c r="HO795" s="5"/>
      <c r="HP795" s="5"/>
      <c r="HQ795" s="5"/>
      <c r="HR795" s="5"/>
      <c r="HS795" s="5"/>
      <c r="HT795" s="5"/>
      <c r="HU795" s="5"/>
      <c r="HV795" s="5"/>
      <c r="HW795" s="5"/>
      <c r="HX795" s="5"/>
      <c r="HY795" s="5"/>
      <c r="HZ795" s="5"/>
      <c r="IA795" s="5"/>
      <c r="IB795" s="5"/>
      <c r="IC795" s="5"/>
      <c r="ID795" s="5"/>
      <c r="IE795" s="5"/>
      <c r="IF795" s="5"/>
      <c r="IG795" s="5"/>
      <c r="IH795" s="5"/>
      <c r="II795" s="5"/>
      <c r="IJ795" s="5"/>
      <c r="IK795" s="5"/>
      <c r="IL795" s="5"/>
      <c r="IM795" s="5"/>
      <c r="IN795" s="5"/>
      <c r="IO795" s="5"/>
      <c r="IP795" s="5"/>
      <c r="IQ795" s="5"/>
      <c r="IR795" s="5"/>
      <c r="IS795" s="5"/>
      <c r="IT795" s="5"/>
      <c r="IU795" s="5"/>
      <c r="IV795" s="5"/>
      <c r="IW795" s="5"/>
      <c r="IX795" s="5"/>
      <c r="IY795" s="5"/>
      <c r="IZ795" s="5"/>
      <c r="JA795" s="5"/>
      <c r="JB795" s="5"/>
      <c r="JC795" s="5"/>
      <c r="JD795" s="5"/>
      <c r="JE795" s="5"/>
      <c r="JF795" s="5"/>
      <c r="JG795" s="5"/>
      <c r="JH795" s="5"/>
      <c r="JI795" s="5"/>
      <c r="JJ795" s="5"/>
      <c r="JK795" s="5"/>
      <c r="JL795" s="5"/>
      <c r="JM795" s="5"/>
      <c r="JN795" s="5"/>
      <c r="JO795" s="5"/>
      <c r="JP795" s="5"/>
      <c r="JQ795" s="5"/>
      <c r="JR795" s="5"/>
      <c r="JS795" s="5"/>
      <c r="JT795" s="5"/>
      <c r="JU795" s="5"/>
      <c r="JV795" s="5"/>
      <c r="JW795" s="5"/>
      <c r="JX795" s="5"/>
      <c r="JY795" s="5"/>
      <c r="JZ795" s="5"/>
      <c r="KA795" s="5"/>
      <c r="KB795" s="5"/>
      <c r="KC795" s="5"/>
      <c r="KD795" s="5"/>
      <c r="KE795" s="5"/>
      <c r="KF795" s="5"/>
      <c r="KG795" s="5"/>
      <c r="KH795" s="5"/>
      <c r="KI795" s="5"/>
      <c r="KJ795" s="5"/>
      <c r="KK795" s="5"/>
      <c r="KL795" s="5"/>
      <c r="KM795" s="5"/>
      <c r="KN795" s="5"/>
      <c r="KO795" s="5"/>
      <c r="KP795" s="5"/>
      <c r="KQ795" s="5"/>
      <c r="KR795" s="5"/>
      <c r="KS795" s="5"/>
      <c r="KT795" s="5"/>
      <c r="KU795" s="5"/>
      <c r="KV795" s="5"/>
      <c r="KW795" s="5"/>
      <c r="KX795" s="5"/>
      <c r="KY795" s="5"/>
      <c r="KZ795" s="5"/>
      <c r="LA795" s="5"/>
      <c r="LB795" s="5"/>
      <c r="LC795" s="5"/>
      <c r="LD795" s="5"/>
      <c r="LE795" s="5"/>
      <c r="LF795" s="5"/>
      <c r="LG795" s="5"/>
      <c r="LH795" s="5"/>
      <c r="LI795" s="5"/>
      <c r="LJ795" s="5"/>
      <c r="LK795" s="5"/>
      <c r="LL795" s="5"/>
      <c r="LM795" s="5"/>
      <c r="LN795" s="5"/>
      <c r="LO795" s="5"/>
      <c r="LP795" s="5"/>
      <c r="LQ795" s="5"/>
      <c r="LR795" s="5"/>
      <c r="LS795" s="5"/>
      <c r="LT795" s="5"/>
      <c r="LU795" s="5"/>
      <c r="LV795" s="5"/>
      <c r="LW795" s="5"/>
      <c r="LX795" s="5"/>
      <c r="LY795" s="5"/>
      <c r="LZ795" s="5"/>
      <c r="MA795" s="5"/>
      <c r="MB795" s="5"/>
      <c r="MC795" s="5"/>
      <c r="MD795" s="5"/>
      <c r="ME795" s="5"/>
      <c r="MF795" s="5"/>
      <c r="MG795" s="5"/>
      <c r="MH795" s="5"/>
      <c r="MI795" s="5"/>
      <c r="MJ795" s="5"/>
      <c r="MK795" s="5"/>
      <c r="ML795" s="5"/>
      <c r="MM795" s="5"/>
      <c r="MN795" s="5"/>
      <c r="MO795" s="5"/>
      <c r="MP795" s="5"/>
      <c r="MQ795" s="5"/>
      <c r="MR795" s="5"/>
      <c r="MS795" s="5"/>
      <c r="MT795" s="5"/>
      <c r="MU795" s="5"/>
      <c r="MV795" s="5"/>
      <c r="MW795" s="5"/>
      <c r="MX795" s="5"/>
      <c r="MY795" s="5"/>
      <c r="MZ795" s="5"/>
      <c r="NA795" s="5"/>
      <c r="NB795" s="5"/>
      <c r="NC795" s="5"/>
      <c r="ND795" s="5"/>
      <c r="NE795" s="5"/>
      <c r="NF795" s="5"/>
      <c r="NG795" s="5"/>
      <c r="NH795" s="5"/>
      <c r="NI795" s="5"/>
      <c r="NJ795" s="5"/>
      <c r="NK795" s="5"/>
      <c r="NL795" s="5"/>
      <c r="NM795" s="5"/>
      <c r="NN795" s="5"/>
      <c r="NO795" s="5"/>
      <c r="NP795" s="5"/>
      <c r="NQ795" s="5"/>
      <c r="NR795" s="5"/>
      <c r="NS795" s="5"/>
      <c r="NT795" s="5"/>
      <c r="NU795" s="5"/>
      <c r="NV795" s="5"/>
      <c r="NW795" s="5"/>
      <c r="NX795" s="5"/>
      <c r="NY795" s="5"/>
      <c r="NZ795" s="5"/>
      <c r="OA795" s="5"/>
      <c r="OB795" s="5"/>
      <c r="OC795" s="5"/>
      <c r="OD795" s="5"/>
      <c r="OE795" s="5"/>
      <c r="OF795" s="5"/>
      <c r="OG795" s="5"/>
      <c r="OH795" s="5"/>
      <c r="OI795" s="5"/>
      <c r="OJ795" s="5"/>
      <c r="OK795" s="5"/>
      <c r="OL795" s="5"/>
      <c r="OM795" s="5"/>
      <c r="ON795" s="5"/>
      <c r="OO795" s="5"/>
      <c r="OP795" s="5"/>
      <c r="OQ795" s="5"/>
      <c r="OR795" s="5"/>
      <c r="OS795" s="5"/>
      <c r="OT795" s="5"/>
      <c r="OU795" s="5"/>
      <c r="OV795" s="5"/>
      <c r="OW795" s="5"/>
      <c r="OX795" s="5"/>
      <c r="OY795" s="5"/>
      <c r="OZ795" s="5"/>
      <c r="PA795" s="5"/>
      <c r="PB795" s="5"/>
      <c r="PC795" s="5"/>
      <c r="PD795" s="5"/>
      <c r="PE795" s="5"/>
      <c r="PF795" s="5"/>
      <c r="PG795" s="5"/>
      <c r="PH795" s="5"/>
      <c r="PI795" s="5"/>
      <c r="PJ795" s="5"/>
      <c r="PK795" s="5"/>
      <c r="PL795" s="5"/>
      <c r="PM795" s="5"/>
      <c r="PN795" s="5"/>
      <c r="PO795" s="5"/>
      <c r="PP795" s="5"/>
      <c r="PQ795" s="5"/>
      <c r="PR795" s="5"/>
      <c r="PS795" s="5"/>
      <c r="PT795" s="5"/>
      <c r="PU795" s="5"/>
      <c r="PV795" s="5"/>
      <c r="PW795" s="5"/>
      <c r="PX795" s="5"/>
      <c r="PY795" s="5"/>
      <c r="PZ795" s="5"/>
      <c r="QA795" s="5"/>
      <c r="QB795" s="5"/>
      <c r="QC795" s="5"/>
      <c r="QD795" s="5"/>
      <c r="QE795" s="5"/>
      <c r="QF795" s="5"/>
      <c r="QG795" s="5"/>
      <c r="QH795" s="5"/>
      <c r="QI795" s="5"/>
      <c r="QJ795" s="5"/>
      <c r="QK795" s="5"/>
      <c r="QL795" s="5"/>
      <c r="QM795" s="5"/>
      <c r="QN795" s="5"/>
      <c r="QO795" s="5"/>
      <c r="QP795" s="5"/>
      <c r="QQ795" s="5"/>
      <c r="QR795" s="5"/>
      <c r="QS795" s="5"/>
      <c r="QT795" s="5"/>
      <c r="QU795" s="5"/>
      <c r="QV795" s="5"/>
      <c r="QW795" s="5"/>
      <c r="QX795" s="5"/>
      <c r="QY795" s="5"/>
      <c r="QZ795" s="5"/>
      <c r="RA795" s="5"/>
      <c r="RB795" s="5"/>
      <c r="RC795" s="5"/>
      <c r="RD795" s="5"/>
      <c r="RE795" s="5"/>
      <c r="RF795" s="5"/>
      <c r="RG795" s="5"/>
      <c r="RH795" s="5"/>
      <c r="RI795" s="5"/>
      <c r="RJ795" s="5"/>
      <c r="RK795" s="5"/>
      <c r="RL795" s="5"/>
      <c r="RM795" s="5"/>
      <c r="RN795" s="5"/>
      <c r="RO795" s="5"/>
      <c r="RP795" s="5"/>
      <c r="RQ795" s="5"/>
      <c r="RR795" s="5"/>
      <c r="RS795" s="5"/>
      <c r="RT795" s="5"/>
      <c r="RU795" s="5"/>
      <c r="RV795" s="5"/>
      <c r="RW795" s="5"/>
      <c r="RX795" s="5"/>
      <c r="RY795" s="5"/>
      <c r="RZ795" s="5"/>
      <c r="SA795" s="5"/>
      <c r="SB795" s="5"/>
      <c r="SC795" s="5"/>
      <c r="SD795" s="5"/>
      <c r="SE795" s="5"/>
      <c r="SF795" s="5"/>
      <c r="SG795" s="5"/>
      <c r="SH795" s="5"/>
      <c r="SI795" s="5"/>
      <c r="SJ795" s="5"/>
      <c r="SK795" s="5"/>
      <c r="SL795" s="5"/>
      <c r="SM795" s="5"/>
      <c r="SN795" s="5"/>
      <c r="SO795" s="5"/>
      <c r="SP795" s="5"/>
      <c r="SQ795" s="5"/>
      <c r="SR795" s="5"/>
      <c r="SS795" s="5"/>
      <c r="ST795" s="5"/>
      <c r="SU795" s="5"/>
      <c r="SV795" s="5"/>
      <c r="SW795" s="5"/>
      <c r="SX795" s="5"/>
      <c r="SY795" s="5"/>
      <c r="SZ795" s="5"/>
      <c r="TA795" s="5"/>
      <c r="TB795" s="5"/>
      <c r="TC795" s="5"/>
      <c r="TD795" s="5"/>
      <c r="TE795" s="5"/>
      <c r="TF795" s="5"/>
      <c r="TG795" s="5"/>
      <c r="TH795" s="5"/>
      <c r="TI795" s="5"/>
      <c r="TJ795" s="5"/>
      <c r="TK795" s="5"/>
      <c r="TL795" s="5"/>
      <c r="TM795" s="5"/>
      <c r="TN795" s="5"/>
      <c r="TO795" s="5"/>
      <c r="TP795" s="5"/>
      <c r="TQ795" s="5"/>
      <c r="TR795" s="5"/>
      <c r="TS795" s="5"/>
      <c r="TT795" s="5"/>
      <c r="TU795" s="5"/>
      <c r="TV795" s="5"/>
      <c r="TW795" s="5"/>
      <c r="TX795" s="5"/>
      <c r="TY795" s="5"/>
      <c r="TZ795" s="5"/>
      <c r="UA795" s="5"/>
      <c r="UB795" s="5"/>
      <c r="UC795" s="5"/>
      <c r="UD795" s="5"/>
      <c r="UE795" s="5"/>
      <c r="UF795" s="5"/>
      <c r="UG795" s="5"/>
      <c r="UH795" s="5"/>
      <c r="UI795" s="5"/>
      <c r="UJ795" s="5"/>
      <c r="UK795" s="5"/>
      <c r="UL795" s="5"/>
      <c r="UM795" s="5"/>
      <c r="UN795" s="5"/>
      <c r="UO795" s="5"/>
      <c r="UP795" s="5"/>
      <c r="UQ795" s="5"/>
      <c r="UR795" s="5"/>
      <c r="US795" s="5"/>
      <c r="UT795" s="5"/>
      <c r="UU795" s="5"/>
      <c r="UV795" s="5"/>
      <c r="UW795" s="5"/>
      <c r="UX795" s="5"/>
      <c r="UY795" s="5"/>
      <c r="UZ795" s="5"/>
      <c r="VA795" s="5"/>
      <c r="VB795" s="5"/>
      <c r="VC795" s="5"/>
      <c r="VD795" s="5"/>
      <c r="VE795" s="5"/>
      <c r="VF795" s="5"/>
      <c r="VG795" s="5"/>
      <c r="VH795" s="5"/>
      <c r="VI795" s="5"/>
      <c r="VJ795" s="5"/>
      <c r="VK795" s="5"/>
      <c r="VL795" s="5"/>
      <c r="VM795" s="5"/>
      <c r="VN795" s="5"/>
      <c r="VO795" s="5"/>
      <c r="VP795" s="5"/>
      <c r="VQ795" s="5"/>
      <c r="VR795" s="5"/>
      <c r="VS795" s="5"/>
      <c r="VT795" s="5"/>
      <c r="VU795" s="5"/>
      <c r="VV795" s="5"/>
      <c r="VW795" s="5"/>
      <c r="VX795" s="5"/>
      <c r="VY795" s="5"/>
      <c r="VZ795" s="5"/>
      <c r="WA795" s="5"/>
      <c r="WB795" s="5"/>
      <c r="WC795" s="5"/>
      <c r="WD795" s="5"/>
      <c r="WE795" s="5"/>
      <c r="WF795" s="5"/>
      <c r="WG795" s="5"/>
      <c r="WH795" s="5"/>
      <c r="WI795" s="5"/>
      <c r="WJ795" s="5"/>
      <c r="WK795" s="5"/>
      <c r="WL795" s="5"/>
      <c r="WM795" s="5"/>
      <c r="WN795" s="5"/>
      <c r="WO795" s="5"/>
      <c r="WP795" s="5"/>
      <c r="WQ795" s="5"/>
      <c r="WR795" s="5"/>
      <c r="WS795" s="5"/>
      <c r="WT795" s="5"/>
      <c r="WU795" s="5"/>
      <c r="WV795" s="5"/>
      <c r="WW795" s="5"/>
      <c r="WX795" s="5"/>
      <c r="WY795" s="5"/>
      <c r="WZ795" s="5"/>
      <c r="XA795" s="5"/>
      <c r="XB795" s="5"/>
      <c r="XC795" s="5"/>
      <c r="XD795" s="5"/>
      <c r="XE795" s="5"/>
      <c r="XF795" s="5"/>
      <c r="XG795" s="5"/>
      <c r="XH795" s="5"/>
      <c r="XI795" s="5"/>
      <c r="XJ795" s="5"/>
      <c r="XK795" s="5"/>
      <c r="XL795" s="5"/>
      <c r="XM795" s="5"/>
      <c r="XN795" s="5"/>
      <c r="XO795" s="5"/>
      <c r="XP795" s="5"/>
      <c r="XQ795" s="5"/>
      <c r="XR795" s="5"/>
      <c r="XS795" s="5"/>
      <c r="XT795" s="5"/>
      <c r="XU795" s="5"/>
      <c r="XV795" s="5"/>
      <c r="XW795" s="5"/>
    </row>
    <row r="796" spans="39:647" x14ac:dyDescent="0.45">
      <c r="AM796" s="5"/>
      <c r="AN796" s="5"/>
      <c r="AO796" s="5"/>
      <c r="AP796" s="5"/>
      <c r="AQ796" s="5"/>
      <c r="AR796" s="5"/>
      <c r="AS796" s="5"/>
      <c r="AT796" s="5"/>
      <c r="AU796" s="5"/>
      <c r="AV796" s="5"/>
      <c r="AW796" s="5"/>
      <c r="AX796" s="5"/>
      <c r="AY796" s="5"/>
      <c r="AZ796" s="5"/>
      <c r="BA796" s="5"/>
      <c r="BB796" s="5"/>
      <c r="BC796" s="5"/>
      <c r="BD796" s="5"/>
      <c r="BE796" s="5"/>
      <c r="BF796" s="5"/>
      <c r="BG796" s="5"/>
      <c r="BH796" s="5"/>
      <c r="BI796" s="5"/>
      <c r="BJ796" s="5"/>
      <c r="BK796" s="5"/>
      <c r="BL796" s="5"/>
      <c r="BM796" s="5"/>
      <c r="BN796" s="5"/>
      <c r="BO796" s="5"/>
      <c r="BP796" s="5"/>
      <c r="BQ796" s="5"/>
      <c r="BR796" s="5"/>
      <c r="BS796" s="5"/>
      <c r="BT796" s="5"/>
      <c r="BU796" s="5"/>
      <c r="BV796" s="5"/>
      <c r="BW796" s="5"/>
      <c r="BX796" s="5"/>
      <c r="BY796" s="5"/>
      <c r="BZ796" s="5"/>
      <c r="CA796" s="5"/>
      <c r="CB796" s="5"/>
      <c r="CC796" s="5"/>
      <c r="CD796" s="5"/>
      <c r="CE796" s="5"/>
      <c r="CF796" s="5"/>
      <c r="CG796" s="5"/>
      <c r="CH796" s="5"/>
      <c r="CI796" s="5"/>
      <c r="CJ796" s="5"/>
      <c r="CK796" s="5"/>
      <c r="CL796" s="5"/>
      <c r="CM796" s="5"/>
      <c r="CN796" s="5"/>
      <c r="CO796" s="5"/>
      <c r="CP796" s="5"/>
      <c r="CQ796" s="5"/>
      <c r="CR796" s="5"/>
      <c r="CS796" s="5"/>
      <c r="CT796" s="5"/>
      <c r="CU796" s="5"/>
      <c r="CV796" s="5"/>
      <c r="CW796" s="5"/>
      <c r="CX796" s="5"/>
      <c r="CY796" s="5"/>
      <c r="CZ796" s="5"/>
      <c r="DA796" s="5"/>
      <c r="DB796" s="5"/>
      <c r="DC796" s="5"/>
      <c r="DD796" s="5"/>
      <c r="DE796" s="5"/>
      <c r="DF796" s="5"/>
      <c r="DG796" s="5"/>
      <c r="DH796" s="5"/>
      <c r="DI796" s="5"/>
      <c r="DJ796" s="5"/>
      <c r="DK796" s="5"/>
      <c r="DL796" s="5"/>
      <c r="DM796" s="5"/>
      <c r="DN796" s="5"/>
      <c r="DO796" s="5"/>
      <c r="DP796" s="5"/>
      <c r="DQ796" s="5"/>
      <c r="DR796" s="5"/>
      <c r="DS796" s="5"/>
      <c r="DT796" s="5"/>
      <c r="DU796" s="5"/>
      <c r="DV796" s="5"/>
      <c r="DW796" s="5"/>
      <c r="DX796" s="5"/>
      <c r="DY796" s="5"/>
      <c r="DZ796" s="5"/>
      <c r="EA796" s="5"/>
      <c r="EB796" s="5"/>
      <c r="EC796" s="5"/>
      <c r="ED796" s="5"/>
      <c r="EE796" s="5"/>
      <c r="EF796" s="5"/>
      <c r="EG796" s="5"/>
      <c r="EH796" s="5"/>
      <c r="EI796" s="5"/>
      <c r="EJ796" s="5"/>
      <c r="EK796" s="5"/>
      <c r="EL796" s="5"/>
      <c r="EM796" s="5"/>
      <c r="EN796" s="5"/>
      <c r="EO796" s="5"/>
      <c r="EP796" s="5"/>
      <c r="EQ796" s="5"/>
      <c r="ER796" s="5"/>
      <c r="ES796" s="5"/>
      <c r="ET796" s="5"/>
      <c r="EU796" s="5"/>
      <c r="EV796" s="5"/>
      <c r="EW796" s="5"/>
      <c r="EX796" s="5"/>
      <c r="EY796" s="5"/>
      <c r="EZ796" s="5"/>
      <c r="FA796" s="5"/>
      <c r="FB796" s="5"/>
      <c r="FC796" s="5"/>
      <c r="FD796" s="5"/>
      <c r="FE796" s="5"/>
      <c r="FF796" s="5"/>
      <c r="FG796" s="5"/>
      <c r="FH796" s="5"/>
      <c r="FI796" s="5"/>
      <c r="FJ796" s="5"/>
      <c r="FK796" s="5"/>
      <c r="FL796" s="5"/>
      <c r="FM796" s="5"/>
      <c r="FN796" s="5"/>
      <c r="FO796" s="5"/>
      <c r="FP796" s="5"/>
      <c r="FQ796" s="5"/>
      <c r="FR796" s="5"/>
      <c r="FS796" s="5"/>
      <c r="FT796" s="5"/>
      <c r="FU796" s="5"/>
      <c r="FV796" s="5"/>
      <c r="FW796" s="5"/>
      <c r="FX796" s="5"/>
      <c r="FY796" s="5"/>
      <c r="FZ796" s="5"/>
      <c r="GA796" s="5"/>
      <c r="GB796" s="5"/>
      <c r="GC796" s="5"/>
      <c r="GD796" s="5"/>
      <c r="GE796" s="5"/>
      <c r="GF796" s="5"/>
      <c r="GG796" s="5"/>
      <c r="GH796" s="5"/>
      <c r="GI796" s="5"/>
      <c r="GJ796" s="5"/>
      <c r="GK796" s="5"/>
      <c r="GL796" s="5"/>
      <c r="GM796" s="5"/>
      <c r="GN796" s="5"/>
      <c r="GO796" s="5"/>
      <c r="GP796" s="5"/>
      <c r="GQ796" s="5"/>
      <c r="GR796" s="5"/>
      <c r="GS796" s="5"/>
      <c r="GT796" s="5"/>
      <c r="GU796" s="5"/>
      <c r="GV796" s="5"/>
      <c r="GW796" s="5"/>
      <c r="GX796" s="5"/>
      <c r="GY796" s="5"/>
      <c r="GZ796" s="5"/>
      <c r="HA796" s="5"/>
      <c r="HB796" s="5"/>
      <c r="HC796" s="5"/>
      <c r="HD796" s="5"/>
      <c r="HE796" s="5"/>
      <c r="HF796" s="5"/>
      <c r="HG796" s="5"/>
      <c r="HH796" s="5"/>
      <c r="HI796" s="5"/>
      <c r="HJ796" s="5"/>
      <c r="HK796" s="5"/>
      <c r="HL796" s="5"/>
      <c r="HM796" s="5"/>
      <c r="HN796" s="5"/>
      <c r="HO796" s="5"/>
      <c r="HP796" s="5"/>
      <c r="HQ796" s="5"/>
      <c r="HR796" s="5"/>
      <c r="HS796" s="5"/>
      <c r="HT796" s="5"/>
      <c r="HU796" s="5"/>
      <c r="HV796" s="5"/>
      <c r="HW796" s="5"/>
      <c r="HX796" s="5"/>
      <c r="HY796" s="5"/>
      <c r="HZ796" s="5"/>
      <c r="IA796" s="5"/>
      <c r="IB796" s="5"/>
      <c r="IC796" s="5"/>
      <c r="ID796" s="5"/>
      <c r="IE796" s="5"/>
      <c r="IF796" s="5"/>
      <c r="IG796" s="5"/>
      <c r="IH796" s="5"/>
      <c r="II796" s="5"/>
      <c r="IJ796" s="5"/>
      <c r="IK796" s="5"/>
      <c r="IL796" s="5"/>
      <c r="IM796" s="5"/>
      <c r="IN796" s="5"/>
      <c r="IO796" s="5"/>
      <c r="IP796" s="5"/>
      <c r="IQ796" s="5"/>
      <c r="IR796" s="5"/>
      <c r="IS796" s="5"/>
      <c r="IT796" s="5"/>
      <c r="IU796" s="5"/>
      <c r="IV796" s="5"/>
      <c r="IW796" s="5"/>
      <c r="IX796" s="5"/>
      <c r="IY796" s="5"/>
      <c r="IZ796" s="5"/>
      <c r="JA796" s="5"/>
      <c r="JB796" s="5"/>
      <c r="JC796" s="5"/>
      <c r="JD796" s="5"/>
      <c r="JE796" s="5"/>
      <c r="JF796" s="5"/>
      <c r="JG796" s="5"/>
      <c r="JH796" s="5"/>
      <c r="JI796" s="5"/>
      <c r="JJ796" s="5"/>
      <c r="JK796" s="5"/>
      <c r="JL796" s="5"/>
      <c r="JM796" s="5"/>
      <c r="JN796" s="5"/>
      <c r="JO796" s="5"/>
      <c r="JP796" s="5"/>
      <c r="JQ796" s="5"/>
      <c r="JR796" s="5"/>
      <c r="JS796" s="5"/>
      <c r="JT796" s="5"/>
      <c r="JU796" s="5"/>
      <c r="JV796" s="5"/>
      <c r="JW796" s="5"/>
      <c r="JX796" s="5"/>
      <c r="JY796" s="5"/>
      <c r="JZ796" s="5"/>
      <c r="KA796" s="5"/>
      <c r="KB796" s="5"/>
      <c r="KC796" s="5"/>
      <c r="KD796" s="5"/>
      <c r="KE796" s="5"/>
      <c r="KF796" s="5"/>
      <c r="KG796" s="5"/>
      <c r="KH796" s="5"/>
      <c r="KI796" s="5"/>
      <c r="KJ796" s="5"/>
      <c r="KK796" s="5"/>
      <c r="KL796" s="5"/>
      <c r="KM796" s="5"/>
      <c r="KN796" s="5"/>
      <c r="KO796" s="5"/>
      <c r="KP796" s="5"/>
      <c r="KQ796" s="5"/>
      <c r="KR796" s="5"/>
      <c r="KS796" s="5"/>
      <c r="KT796" s="5"/>
      <c r="KU796" s="5"/>
      <c r="KV796" s="5"/>
      <c r="KW796" s="5"/>
      <c r="KX796" s="5"/>
      <c r="KY796" s="5"/>
      <c r="KZ796" s="5"/>
      <c r="LA796" s="5"/>
      <c r="LB796" s="5"/>
      <c r="LC796" s="5"/>
      <c r="LD796" s="5"/>
      <c r="LE796" s="5"/>
      <c r="LF796" s="5"/>
      <c r="LG796" s="5"/>
      <c r="LH796" s="5"/>
      <c r="LI796" s="5"/>
      <c r="LJ796" s="5"/>
      <c r="LK796" s="5"/>
      <c r="LL796" s="5"/>
      <c r="LM796" s="5"/>
      <c r="LN796" s="5"/>
      <c r="LO796" s="5"/>
      <c r="LP796" s="5"/>
      <c r="LQ796" s="5"/>
      <c r="LR796" s="5"/>
      <c r="LS796" s="5"/>
      <c r="LT796" s="5"/>
      <c r="LU796" s="5"/>
      <c r="LV796" s="5"/>
      <c r="LW796" s="5"/>
      <c r="LX796" s="5"/>
      <c r="LY796" s="5"/>
      <c r="LZ796" s="5"/>
      <c r="MA796" s="5"/>
      <c r="MB796" s="5"/>
      <c r="MC796" s="5"/>
      <c r="MD796" s="5"/>
      <c r="ME796" s="5"/>
      <c r="MF796" s="5"/>
      <c r="MG796" s="5"/>
      <c r="MH796" s="5"/>
      <c r="MI796" s="5"/>
      <c r="MJ796" s="5"/>
      <c r="MK796" s="5"/>
      <c r="ML796" s="5"/>
      <c r="MM796" s="5"/>
      <c r="MN796" s="5"/>
      <c r="MO796" s="5"/>
      <c r="MP796" s="5"/>
      <c r="MQ796" s="5"/>
      <c r="MR796" s="5"/>
      <c r="MS796" s="5"/>
      <c r="MT796" s="5"/>
      <c r="MU796" s="5"/>
      <c r="MV796" s="5"/>
      <c r="MW796" s="5"/>
      <c r="MX796" s="5"/>
      <c r="MY796" s="5"/>
      <c r="MZ796" s="5"/>
      <c r="NA796" s="5"/>
      <c r="NB796" s="5"/>
      <c r="NC796" s="5"/>
      <c r="ND796" s="5"/>
      <c r="NE796" s="5"/>
      <c r="NF796" s="5"/>
      <c r="NG796" s="5"/>
      <c r="NH796" s="5"/>
      <c r="NI796" s="5"/>
      <c r="NJ796" s="5"/>
      <c r="NK796" s="5"/>
      <c r="NL796" s="5"/>
      <c r="NM796" s="5"/>
      <c r="NN796" s="5"/>
      <c r="NO796" s="5"/>
      <c r="NP796" s="5"/>
      <c r="NQ796" s="5"/>
      <c r="NR796" s="5"/>
      <c r="NS796" s="5"/>
      <c r="NT796" s="5"/>
      <c r="NU796" s="5"/>
      <c r="NV796" s="5"/>
      <c r="NW796" s="5"/>
      <c r="NX796" s="5"/>
      <c r="NY796" s="5"/>
      <c r="NZ796" s="5"/>
      <c r="OA796" s="5"/>
      <c r="OB796" s="5"/>
      <c r="OC796" s="5"/>
      <c r="OD796" s="5"/>
      <c r="OE796" s="5"/>
      <c r="OF796" s="5"/>
      <c r="OG796" s="5"/>
      <c r="OH796" s="5"/>
      <c r="OI796" s="5"/>
      <c r="OJ796" s="5"/>
      <c r="OK796" s="5"/>
      <c r="OL796" s="5"/>
      <c r="OM796" s="5"/>
      <c r="ON796" s="5"/>
      <c r="OO796" s="5"/>
      <c r="OP796" s="5"/>
      <c r="OQ796" s="5"/>
      <c r="OR796" s="5"/>
      <c r="OS796" s="5"/>
      <c r="OT796" s="5"/>
      <c r="OU796" s="5"/>
      <c r="OV796" s="5"/>
      <c r="OW796" s="5"/>
      <c r="OX796" s="5"/>
      <c r="OY796" s="5"/>
      <c r="OZ796" s="5"/>
      <c r="PA796" s="5"/>
      <c r="PB796" s="5"/>
      <c r="PC796" s="5"/>
      <c r="PD796" s="5"/>
      <c r="PE796" s="5"/>
      <c r="PF796" s="5"/>
      <c r="PG796" s="5"/>
      <c r="PH796" s="5"/>
      <c r="PI796" s="5"/>
      <c r="PJ796" s="5"/>
      <c r="PK796" s="5"/>
      <c r="PL796" s="5"/>
      <c r="PM796" s="5"/>
      <c r="PN796" s="5"/>
      <c r="PO796" s="5"/>
      <c r="PP796" s="5"/>
      <c r="PQ796" s="5"/>
      <c r="PR796" s="5"/>
      <c r="PS796" s="5"/>
      <c r="PT796" s="5"/>
      <c r="PU796" s="5"/>
      <c r="PV796" s="5"/>
      <c r="PW796" s="5"/>
      <c r="PX796" s="5"/>
      <c r="PY796" s="5"/>
      <c r="PZ796" s="5"/>
      <c r="QA796" s="5"/>
      <c r="QB796" s="5"/>
      <c r="QC796" s="5"/>
      <c r="QD796" s="5"/>
      <c r="QE796" s="5"/>
      <c r="QF796" s="5"/>
      <c r="QG796" s="5"/>
      <c r="QH796" s="5"/>
      <c r="QI796" s="5"/>
      <c r="QJ796" s="5"/>
      <c r="QK796" s="5"/>
      <c r="QL796" s="5"/>
      <c r="QM796" s="5"/>
      <c r="QN796" s="5"/>
      <c r="QO796" s="5"/>
      <c r="QP796" s="5"/>
      <c r="QQ796" s="5"/>
      <c r="QR796" s="5"/>
      <c r="QS796" s="5"/>
      <c r="QT796" s="5"/>
      <c r="QU796" s="5"/>
      <c r="QV796" s="5"/>
      <c r="QW796" s="5"/>
      <c r="QX796" s="5"/>
      <c r="QY796" s="5"/>
      <c r="QZ796" s="5"/>
      <c r="RA796" s="5"/>
      <c r="RB796" s="5"/>
      <c r="RC796" s="5"/>
      <c r="RD796" s="5"/>
      <c r="RE796" s="5"/>
      <c r="RF796" s="5"/>
      <c r="RG796" s="5"/>
      <c r="RH796" s="5"/>
      <c r="RI796" s="5"/>
      <c r="RJ796" s="5"/>
      <c r="RK796" s="5"/>
      <c r="RL796" s="5"/>
      <c r="RM796" s="5"/>
      <c r="RN796" s="5"/>
      <c r="RO796" s="5"/>
      <c r="RP796" s="5"/>
      <c r="RQ796" s="5"/>
      <c r="RR796" s="5"/>
      <c r="RS796" s="5"/>
      <c r="RT796" s="5"/>
      <c r="RU796" s="5"/>
      <c r="RV796" s="5"/>
      <c r="RW796" s="5"/>
      <c r="RX796" s="5"/>
      <c r="RY796" s="5"/>
      <c r="RZ796" s="5"/>
      <c r="SA796" s="5"/>
      <c r="SB796" s="5"/>
      <c r="SC796" s="5"/>
      <c r="SD796" s="5"/>
      <c r="SE796" s="5"/>
      <c r="SF796" s="5"/>
      <c r="SG796" s="5"/>
      <c r="SH796" s="5"/>
      <c r="SI796" s="5"/>
      <c r="SJ796" s="5"/>
      <c r="SK796" s="5"/>
      <c r="SL796" s="5"/>
      <c r="SM796" s="5"/>
      <c r="SN796" s="5"/>
      <c r="SO796" s="5"/>
      <c r="SP796" s="5"/>
      <c r="SQ796" s="5"/>
      <c r="SR796" s="5"/>
      <c r="SS796" s="5"/>
      <c r="ST796" s="5"/>
      <c r="SU796" s="5"/>
      <c r="SV796" s="5"/>
      <c r="SW796" s="5"/>
      <c r="SX796" s="5"/>
      <c r="SY796" s="5"/>
      <c r="SZ796" s="5"/>
      <c r="TA796" s="5"/>
      <c r="TB796" s="5"/>
      <c r="TC796" s="5"/>
      <c r="TD796" s="5"/>
      <c r="TE796" s="5"/>
      <c r="TF796" s="5"/>
      <c r="TG796" s="5"/>
      <c r="TH796" s="5"/>
      <c r="TI796" s="5"/>
      <c r="TJ796" s="5"/>
      <c r="TK796" s="5"/>
      <c r="TL796" s="5"/>
      <c r="TM796" s="5"/>
      <c r="TN796" s="5"/>
      <c r="TO796" s="5"/>
      <c r="TP796" s="5"/>
      <c r="TQ796" s="5"/>
      <c r="TR796" s="5"/>
      <c r="TS796" s="5"/>
      <c r="TT796" s="5"/>
      <c r="TU796" s="5"/>
      <c r="TV796" s="5"/>
      <c r="TW796" s="5"/>
      <c r="TX796" s="5"/>
      <c r="TY796" s="5"/>
      <c r="TZ796" s="5"/>
      <c r="UA796" s="5"/>
      <c r="UB796" s="5"/>
      <c r="UC796" s="5"/>
      <c r="UD796" s="5"/>
      <c r="UE796" s="5"/>
      <c r="UF796" s="5"/>
      <c r="UG796" s="5"/>
      <c r="UH796" s="5"/>
      <c r="UI796" s="5"/>
      <c r="UJ796" s="5"/>
      <c r="UK796" s="5"/>
      <c r="UL796" s="5"/>
      <c r="UM796" s="5"/>
      <c r="UN796" s="5"/>
      <c r="UO796" s="5"/>
      <c r="UP796" s="5"/>
      <c r="UQ796" s="5"/>
      <c r="UR796" s="5"/>
      <c r="US796" s="5"/>
      <c r="UT796" s="5"/>
      <c r="UU796" s="5"/>
      <c r="UV796" s="5"/>
      <c r="UW796" s="5"/>
      <c r="UX796" s="5"/>
      <c r="UY796" s="5"/>
      <c r="UZ796" s="5"/>
      <c r="VA796" s="5"/>
      <c r="VB796" s="5"/>
      <c r="VC796" s="5"/>
      <c r="VD796" s="5"/>
      <c r="VE796" s="5"/>
      <c r="VF796" s="5"/>
      <c r="VG796" s="5"/>
      <c r="VH796" s="5"/>
      <c r="VI796" s="5"/>
      <c r="VJ796" s="5"/>
      <c r="VK796" s="5"/>
      <c r="VL796" s="5"/>
      <c r="VM796" s="5"/>
      <c r="VN796" s="5"/>
      <c r="VO796" s="5"/>
      <c r="VP796" s="5"/>
      <c r="VQ796" s="5"/>
      <c r="VR796" s="5"/>
      <c r="VS796" s="5"/>
      <c r="VT796" s="5"/>
      <c r="VU796" s="5"/>
      <c r="VV796" s="5"/>
      <c r="VW796" s="5"/>
      <c r="VX796" s="5"/>
      <c r="VY796" s="5"/>
      <c r="VZ796" s="5"/>
      <c r="WA796" s="5"/>
      <c r="WB796" s="5"/>
      <c r="WC796" s="5"/>
      <c r="WD796" s="5"/>
      <c r="WE796" s="5"/>
      <c r="WF796" s="5"/>
      <c r="WG796" s="5"/>
      <c r="WH796" s="5"/>
      <c r="WI796" s="5"/>
      <c r="WJ796" s="5"/>
      <c r="WK796" s="5"/>
      <c r="WL796" s="5"/>
      <c r="WM796" s="5"/>
      <c r="WN796" s="5"/>
      <c r="WO796" s="5"/>
      <c r="WP796" s="5"/>
      <c r="WQ796" s="5"/>
      <c r="WR796" s="5"/>
      <c r="WS796" s="5"/>
      <c r="WT796" s="5"/>
      <c r="WU796" s="5"/>
      <c r="WV796" s="5"/>
      <c r="WW796" s="5"/>
      <c r="WX796" s="5"/>
      <c r="WY796" s="5"/>
      <c r="WZ796" s="5"/>
      <c r="XA796" s="5"/>
      <c r="XB796" s="5"/>
      <c r="XC796" s="5"/>
      <c r="XD796" s="5"/>
      <c r="XE796" s="5"/>
      <c r="XF796" s="5"/>
      <c r="XG796" s="5"/>
      <c r="XH796" s="5"/>
      <c r="XI796" s="5"/>
      <c r="XJ796" s="5"/>
      <c r="XK796" s="5"/>
      <c r="XL796" s="5"/>
      <c r="XM796" s="5"/>
      <c r="XN796" s="5"/>
      <c r="XO796" s="5"/>
      <c r="XP796" s="5"/>
      <c r="XQ796" s="5"/>
      <c r="XR796" s="5"/>
      <c r="XS796" s="5"/>
      <c r="XT796" s="5"/>
      <c r="XU796" s="5"/>
      <c r="XV796" s="5"/>
      <c r="XW796" s="5"/>
    </row>
    <row r="797" spans="39:647" x14ac:dyDescent="0.45">
      <c r="AM797" s="5"/>
      <c r="AN797" s="5"/>
      <c r="AO797" s="5"/>
      <c r="AP797" s="5"/>
      <c r="AQ797" s="5"/>
      <c r="AR797" s="5"/>
      <c r="AS797" s="5"/>
      <c r="AT797" s="5"/>
      <c r="AU797" s="5"/>
      <c r="AV797" s="5"/>
      <c r="AW797" s="5"/>
      <c r="AX797" s="5"/>
      <c r="AY797" s="5"/>
      <c r="AZ797" s="5"/>
      <c r="BA797" s="5"/>
      <c r="BB797" s="5"/>
      <c r="BC797" s="5"/>
      <c r="BD797" s="5"/>
      <c r="BE797" s="5"/>
      <c r="BF797" s="5"/>
      <c r="BG797" s="5"/>
      <c r="BH797" s="5"/>
      <c r="BI797" s="5"/>
      <c r="BJ797" s="5"/>
      <c r="BK797" s="5"/>
      <c r="BL797" s="5"/>
      <c r="BM797" s="5"/>
      <c r="BN797" s="5"/>
      <c r="BO797" s="5"/>
      <c r="BP797" s="5"/>
      <c r="BQ797" s="5"/>
      <c r="BR797" s="5"/>
      <c r="BS797" s="5"/>
      <c r="BT797" s="5"/>
      <c r="BU797" s="5"/>
      <c r="BV797" s="5"/>
      <c r="BW797" s="5"/>
      <c r="BX797" s="5"/>
      <c r="BY797" s="5"/>
      <c r="BZ797" s="5"/>
      <c r="CA797" s="5"/>
      <c r="CB797" s="5"/>
      <c r="CC797" s="5"/>
      <c r="CD797" s="5"/>
      <c r="CE797" s="5"/>
      <c r="CF797" s="5"/>
      <c r="CG797" s="5"/>
      <c r="CH797" s="5"/>
      <c r="CI797" s="5"/>
      <c r="CJ797" s="5"/>
      <c r="CK797" s="5"/>
      <c r="CL797" s="5"/>
      <c r="CM797" s="5"/>
      <c r="CN797" s="5"/>
      <c r="CO797" s="5"/>
      <c r="CP797" s="5"/>
      <c r="CQ797" s="5"/>
      <c r="CR797" s="5"/>
      <c r="CS797" s="5"/>
      <c r="CT797" s="5"/>
      <c r="CU797" s="5"/>
      <c r="CV797" s="5"/>
      <c r="CW797" s="5"/>
      <c r="CX797" s="5"/>
      <c r="CY797" s="5"/>
      <c r="CZ797" s="5"/>
      <c r="DA797" s="5"/>
      <c r="DB797" s="5"/>
      <c r="DC797" s="5"/>
      <c r="DD797" s="5"/>
      <c r="DE797" s="5"/>
      <c r="DF797" s="5"/>
      <c r="DG797" s="5"/>
      <c r="DH797" s="5"/>
      <c r="DI797" s="5"/>
      <c r="DJ797" s="5"/>
      <c r="DK797" s="5"/>
      <c r="DL797" s="5"/>
      <c r="DM797" s="5"/>
      <c r="DN797" s="5"/>
      <c r="DO797" s="5"/>
      <c r="DP797" s="5"/>
      <c r="DQ797" s="5"/>
      <c r="DR797" s="5"/>
      <c r="DS797" s="5"/>
      <c r="DT797" s="5"/>
      <c r="DU797" s="5"/>
      <c r="DV797" s="5"/>
      <c r="DW797" s="5"/>
      <c r="DX797" s="5"/>
      <c r="DY797" s="5"/>
      <c r="DZ797" s="5"/>
      <c r="EA797" s="5"/>
      <c r="EB797" s="5"/>
      <c r="EC797" s="5"/>
      <c r="ED797" s="5"/>
      <c r="EE797" s="5"/>
      <c r="EF797" s="5"/>
      <c r="EG797" s="5"/>
      <c r="EH797" s="5"/>
      <c r="EI797" s="5"/>
      <c r="EJ797" s="5"/>
      <c r="EK797" s="5"/>
      <c r="EL797" s="5"/>
      <c r="EM797" s="5"/>
      <c r="EN797" s="5"/>
      <c r="EO797" s="5"/>
      <c r="EP797" s="5"/>
      <c r="EQ797" s="5"/>
      <c r="ER797" s="5"/>
      <c r="ES797" s="5"/>
      <c r="ET797" s="5"/>
      <c r="EU797" s="5"/>
      <c r="EV797" s="5"/>
      <c r="EW797" s="5"/>
      <c r="EX797" s="5"/>
      <c r="EY797" s="5"/>
      <c r="EZ797" s="5"/>
      <c r="FA797" s="5"/>
      <c r="FB797" s="5"/>
      <c r="FC797" s="5"/>
      <c r="FD797" s="5"/>
      <c r="FE797" s="5"/>
      <c r="FF797" s="5"/>
      <c r="FG797" s="5"/>
      <c r="FH797" s="5"/>
      <c r="FI797" s="5"/>
      <c r="FJ797" s="5"/>
      <c r="FK797" s="5"/>
      <c r="FL797" s="5"/>
      <c r="FM797" s="5"/>
      <c r="FN797" s="5"/>
      <c r="FO797" s="5"/>
      <c r="FP797" s="5"/>
      <c r="FQ797" s="5"/>
      <c r="FR797" s="5"/>
      <c r="FS797" s="5"/>
      <c r="FT797" s="5"/>
      <c r="FU797" s="5"/>
      <c r="FV797" s="5"/>
      <c r="FW797" s="5"/>
      <c r="FX797" s="5"/>
      <c r="FY797" s="5"/>
      <c r="FZ797" s="5"/>
      <c r="GA797" s="5"/>
      <c r="GB797" s="5"/>
      <c r="GC797" s="5"/>
      <c r="GD797" s="5"/>
      <c r="GE797" s="5"/>
      <c r="GF797" s="5"/>
      <c r="GG797" s="5"/>
      <c r="GH797" s="5"/>
      <c r="GI797" s="5"/>
      <c r="GJ797" s="5"/>
      <c r="GK797" s="5"/>
      <c r="GL797" s="5"/>
      <c r="GM797" s="5"/>
      <c r="GN797" s="5"/>
      <c r="GO797" s="5"/>
      <c r="GP797" s="5"/>
      <c r="GQ797" s="5"/>
      <c r="GR797" s="5"/>
      <c r="GS797" s="5"/>
      <c r="GT797" s="5"/>
      <c r="GU797" s="5"/>
      <c r="GV797" s="5"/>
      <c r="GW797" s="5"/>
      <c r="GX797" s="5"/>
      <c r="GY797" s="5"/>
      <c r="GZ797" s="5"/>
      <c r="HA797" s="5"/>
      <c r="HB797" s="5"/>
      <c r="HC797" s="5"/>
      <c r="HD797" s="5"/>
      <c r="HE797" s="5"/>
      <c r="HF797" s="5"/>
      <c r="HG797" s="5"/>
      <c r="HH797" s="5"/>
      <c r="HI797" s="5"/>
      <c r="HJ797" s="5"/>
      <c r="HK797" s="5"/>
      <c r="HL797" s="5"/>
      <c r="HM797" s="5"/>
      <c r="HN797" s="5"/>
      <c r="HO797" s="5"/>
      <c r="HP797" s="5"/>
      <c r="HQ797" s="5"/>
      <c r="HR797" s="5"/>
      <c r="HS797" s="5"/>
      <c r="HT797" s="5"/>
      <c r="HU797" s="5"/>
      <c r="HV797" s="5"/>
      <c r="HW797" s="5"/>
      <c r="HX797" s="5"/>
      <c r="HY797" s="5"/>
      <c r="HZ797" s="5"/>
      <c r="IA797" s="5"/>
      <c r="IB797" s="5"/>
      <c r="IC797" s="5"/>
      <c r="ID797" s="5"/>
      <c r="IE797" s="5"/>
      <c r="IF797" s="5"/>
      <c r="IG797" s="5"/>
      <c r="IH797" s="5"/>
      <c r="II797" s="5"/>
      <c r="IJ797" s="5"/>
      <c r="IK797" s="5"/>
      <c r="IL797" s="5"/>
      <c r="IM797" s="5"/>
      <c r="IN797" s="5"/>
      <c r="IO797" s="5"/>
      <c r="IP797" s="5"/>
      <c r="IQ797" s="5"/>
      <c r="IR797" s="5"/>
      <c r="IS797" s="5"/>
      <c r="IT797" s="5"/>
      <c r="IU797" s="5"/>
      <c r="IV797" s="5"/>
      <c r="IW797" s="5"/>
      <c r="IX797" s="5"/>
      <c r="IY797" s="5"/>
      <c r="IZ797" s="5"/>
      <c r="JA797" s="5"/>
      <c r="JB797" s="5"/>
      <c r="JC797" s="5"/>
      <c r="JD797" s="5"/>
      <c r="JE797" s="5"/>
      <c r="JF797" s="5"/>
      <c r="JG797" s="5"/>
      <c r="JH797" s="5"/>
      <c r="JI797" s="5"/>
      <c r="JJ797" s="5"/>
      <c r="JK797" s="5"/>
      <c r="JL797" s="5"/>
      <c r="JM797" s="5"/>
      <c r="JN797" s="5"/>
      <c r="JO797" s="5"/>
      <c r="JP797" s="5"/>
      <c r="JQ797" s="5"/>
      <c r="JR797" s="5"/>
      <c r="JS797" s="5"/>
      <c r="JT797" s="5"/>
      <c r="JU797" s="5"/>
      <c r="JV797" s="5"/>
      <c r="JW797" s="5"/>
      <c r="JX797" s="5"/>
      <c r="JY797" s="5"/>
      <c r="JZ797" s="5"/>
      <c r="KA797" s="5"/>
      <c r="KB797" s="5"/>
      <c r="KC797" s="5"/>
      <c r="KD797" s="5"/>
      <c r="KE797" s="5"/>
      <c r="KF797" s="5"/>
      <c r="KG797" s="5"/>
      <c r="KH797" s="5"/>
      <c r="KI797" s="5"/>
      <c r="KJ797" s="5"/>
      <c r="KK797" s="5"/>
      <c r="KL797" s="5"/>
      <c r="KM797" s="5"/>
      <c r="KN797" s="5"/>
      <c r="KO797" s="5"/>
      <c r="KP797" s="5"/>
      <c r="KQ797" s="5"/>
      <c r="KR797" s="5"/>
      <c r="KS797" s="5"/>
      <c r="KT797" s="5"/>
      <c r="KU797" s="5"/>
      <c r="KV797" s="5"/>
      <c r="KW797" s="5"/>
      <c r="KX797" s="5"/>
      <c r="KY797" s="5"/>
      <c r="KZ797" s="5"/>
      <c r="LA797" s="5"/>
      <c r="LB797" s="5"/>
      <c r="LC797" s="5"/>
      <c r="LD797" s="5"/>
      <c r="LE797" s="5"/>
      <c r="LF797" s="5"/>
      <c r="LG797" s="5"/>
      <c r="LH797" s="5"/>
      <c r="LI797" s="5"/>
      <c r="LJ797" s="5"/>
      <c r="LK797" s="5"/>
      <c r="LL797" s="5"/>
      <c r="LM797" s="5"/>
      <c r="LN797" s="5"/>
      <c r="LO797" s="5"/>
      <c r="LP797" s="5"/>
      <c r="LQ797" s="5"/>
      <c r="LR797" s="5"/>
      <c r="LS797" s="5"/>
      <c r="LT797" s="5"/>
      <c r="LU797" s="5"/>
      <c r="LV797" s="5"/>
      <c r="LW797" s="5"/>
      <c r="LX797" s="5"/>
      <c r="LY797" s="5"/>
      <c r="LZ797" s="5"/>
      <c r="MA797" s="5"/>
      <c r="MB797" s="5"/>
      <c r="MC797" s="5"/>
      <c r="MD797" s="5"/>
      <c r="ME797" s="5"/>
      <c r="MF797" s="5"/>
      <c r="MG797" s="5"/>
      <c r="MH797" s="5"/>
      <c r="MI797" s="5"/>
      <c r="MJ797" s="5"/>
      <c r="MK797" s="5"/>
      <c r="ML797" s="5"/>
      <c r="MM797" s="5"/>
      <c r="MN797" s="5"/>
      <c r="MO797" s="5"/>
      <c r="MP797" s="5"/>
      <c r="MQ797" s="5"/>
      <c r="MR797" s="5"/>
      <c r="MS797" s="5"/>
      <c r="MT797" s="5"/>
      <c r="MU797" s="5"/>
      <c r="MV797" s="5"/>
      <c r="MW797" s="5"/>
      <c r="MX797" s="5"/>
      <c r="MY797" s="5"/>
      <c r="MZ797" s="5"/>
      <c r="NA797" s="5"/>
      <c r="NB797" s="5"/>
      <c r="NC797" s="5"/>
      <c r="ND797" s="5"/>
      <c r="NE797" s="5"/>
      <c r="NF797" s="5"/>
      <c r="NG797" s="5"/>
      <c r="NH797" s="5"/>
      <c r="NI797" s="5"/>
      <c r="NJ797" s="5"/>
      <c r="NK797" s="5"/>
      <c r="NL797" s="5"/>
      <c r="NM797" s="5"/>
      <c r="NN797" s="5"/>
      <c r="NO797" s="5"/>
      <c r="NP797" s="5"/>
      <c r="NQ797" s="5"/>
      <c r="NR797" s="5"/>
      <c r="NS797" s="5"/>
      <c r="NT797" s="5"/>
      <c r="NU797" s="5"/>
      <c r="NV797" s="5"/>
      <c r="NW797" s="5"/>
      <c r="NX797" s="5"/>
      <c r="NY797" s="5"/>
      <c r="NZ797" s="5"/>
      <c r="OA797" s="5"/>
      <c r="OB797" s="5"/>
      <c r="OC797" s="5"/>
      <c r="OD797" s="5"/>
      <c r="OE797" s="5"/>
      <c r="OF797" s="5"/>
      <c r="OG797" s="5"/>
      <c r="OH797" s="5"/>
      <c r="OI797" s="5"/>
      <c r="OJ797" s="5"/>
      <c r="OK797" s="5"/>
      <c r="OL797" s="5"/>
      <c r="OM797" s="5"/>
      <c r="ON797" s="5"/>
      <c r="OO797" s="5"/>
      <c r="OP797" s="5"/>
      <c r="OQ797" s="5"/>
      <c r="OR797" s="5"/>
      <c r="OS797" s="5"/>
      <c r="OT797" s="5"/>
      <c r="OU797" s="5"/>
      <c r="OV797" s="5"/>
      <c r="OW797" s="5"/>
      <c r="OX797" s="5"/>
      <c r="OY797" s="5"/>
      <c r="OZ797" s="5"/>
      <c r="PA797" s="5"/>
      <c r="PB797" s="5"/>
      <c r="PC797" s="5"/>
      <c r="PD797" s="5"/>
      <c r="PE797" s="5"/>
      <c r="PF797" s="5"/>
      <c r="PG797" s="5"/>
      <c r="PH797" s="5"/>
      <c r="PI797" s="5"/>
      <c r="PJ797" s="5"/>
      <c r="PK797" s="5"/>
      <c r="PL797" s="5"/>
      <c r="PM797" s="5"/>
      <c r="PN797" s="5"/>
      <c r="PO797" s="5"/>
      <c r="PP797" s="5"/>
      <c r="PQ797" s="5"/>
      <c r="PR797" s="5"/>
      <c r="PS797" s="5"/>
      <c r="PT797" s="5"/>
      <c r="PU797" s="5"/>
      <c r="PV797" s="5"/>
      <c r="PW797" s="5"/>
      <c r="PX797" s="5"/>
      <c r="PY797" s="5"/>
      <c r="PZ797" s="5"/>
      <c r="QA797" s="5"/>
      <c r="QB797" s="5"/>
      <c r="QC797" s="5"/>
      <c r="QD797" s="5"/>
      <c r="QE797" s="5"/>
      <c r="QF797" s="5"/>
      <c r="QG797" s="5"/>
      <c r="QH797" s="5"/>
      <c r="QI797" s="5"/>
      <c r="QJ797" s="5"/>
      <c r="QK797" s="5"/>
      <c r="QL797" s="5"/>
      <c r="QM797" s="5"/>
      <c r="QN797" s="5"/>
      <c r="QO797" s="5"/>
      <c r="QP797" s="5"/>
      <c r="QQ797" s="5"/>
      <c r="QR797" s="5"/>
      <c r="QS797" s="5"/>
      <c r="QT797" s="5"/>
      <c r="QU797" s="5"/>
      <c r="QV797" s="5"/>
      <c r="QW797" s="5"/>
      <c r="QX797" s="5"/>
      <c r="QY797" s="5"/>
      <c r="QZ797" s="5"/>
      <c r="RA797" s="5"/>
      <c r="RB797" s="5"/>
      <c r="RC797" s="5"/>
      <c r="RD797" s="5"/>
      <c r="RE797" s="5"/>
      <c r="RF797" s="5"/>
      <c r="RG797" s="5"/>
      <c r="RH797" s="5"/>
      <c r="RI797" s="5"/>
      <c r="RJ797" s="5"/>
      <c r="RK797" s="5"/>
      <c r="RL797" s="5"/>
      <c r="RM797" s="5"/>
      <c r="RN797" s="5"/>
      <c r="RO797" s="5"/>
      <c r="RP797" s="5"/>
      <c r="RQ797" s="5"/>
      <c r="RR797" s="5"/>
      <c r="RS797" s="5"/>
      <c r="RT797" s="5"/>
      <c r="RU797" s="5"/>
      <c r="RV797" s="5"/>
      <c r="RW797" s="5"/>
      <c r="RX797" s="5"/>
      <c r="RY797" s="5"/>
      <c r="RZ797" s="5"/>
      <c r="SA797" s="5"/>
      <c r="SB797" s="5"/>
      <c r="SC797" s="5"/>
      <c r="SD797" s="5"/>
      <c r="SE797" s="5"/>
      <c r="SF797" s="5"/>
      <c r="SG797" s="5"/>
      <c r="SH797" s="5"/>
      <c r="SI797" s="5"/>
      <c r="SJ797" s="5"/>
      <c r="SK797" s="5"/>
      <c r="SL797" s="5"/>
      <c r="SM797" s="5"/>
      <c r="SN797" s="5"/>
      <c r="SO797" s="5"/>
      <c r="SP797" s="5"/>
      <c r="SQ797" s="5"/>
      <c r="SR797" s="5"/>
      <c r="SS797" s="5"/>
      <c r="ST797" s="5"/>
      <c r="SU797" s="5"/>
      <c r="SV797" s="5"/>
      <c r="SW797" s="5"/>
      <c r="SX797" s="5"/>
      <c r="SY797" s="5"/>
      <c r="SZ797" s="5"/>
      <c r="TA797" s="5"/>
      <c r="TB797" s="5"/>
      <c r="TC797" s="5"/>
      <c r="TD797" s="5"/>
      <c r="TE797" s="5"/>
      <c r="TF797" s="5"/>
      <c r="TG797" s="5"/>
      <c r="TH797" s="5"/>
      <c r="TI797" s="5"/>
      <c r="TJ797" s="5"/>
      <c r="TK797" s="5"/>
      <c r="TL797" s="5"/>
      <c r="TM797" s="5"/>
      <c r="TN797" s="5"/>
      <c r="TO797" s="5"/>
      <c r="TP797" s="5"/>
      <c r="TQ797" s="5"/>
      <c r="TR797" s="5"/>
      <c r="TS797" s="5"/>
      <c r="TT797" s="5"/>
      <c r="TU797" s="5"/>
      <c r="TV797" s="5"/>
      <c r="TW797" s="5"/>
      <c r="TX797" s="5"/>
      <c r="TY797" s="5"/>
      <c r="TZ797" s="5"/>
      <c r="UA797" s="5"/>
      <c r="UB797" s="5"/>
      <c r="UC797" s="5"/>
      <c r="UD797" s="5"/>
      <c r="UE797" s="5"/>
      <c r="UF797" s="5"/>
      <c r="UG797" s="5"/>
      <c r="UH797" s="5"/>
      <c r="UI797" s="5"/>
      <c r="UJ797" s="5"/>
      <c r="UK797" s="5"/>
      <c r="UL797" s="5"/>
      <c r="UM797" s="5"/>
      <c r="UN797" s="5"/>
      <c r="UO797" s="5"/>
      <c r="UP797" s="5"/>
      <c r="UQ797" s="5"/>
      <c r="UR797" s="5"/>
      <c r="US797" s="5"/>
      <c r="UT797" s="5"/>
      <c r="UU797" s="5"/>
      <c r="UV797" s="5"/>
      <c r="UW797" s="5"/>
      <c r="UX797" s="5"/>
      <c r="UY797" s="5"/>
      <c r="UZ797" s="5"/>
      <c r="VA797" s="5"/>
      <c r="VB797" s="5"/>
      <c r="VC797" s="5"/>
      <c r="VD797" s="5"/>
      <c r="VE797" s="5"/>
      <c r="VF797" s="5"/>
      <c r="VG797" s="5"/>
      <c r="VH797" s="5"/>
      <c r="VI797" s="5"/>
      <c r="VJ797" s="5"/>
      <c r="VK797" s="5"/>
      <c r="VL797" s="5"/>
      <c r="VM797" s="5"/>
      <c r="VN797" s="5"/>
      <c r="VO797" s="5"/>
      <c r="VP797" s="5"/>
      <c r="VQ797" s="5"/>
      <c r="VR797" s="5"/>
      <c r="VS797" s="5"/>
      <c r="VT797" s="5"/>
      <c r="VU797" s="5"/>
      <c r="VV797" s="5"/>
      <c r="VW797" s="5"/>
      <c r="VX797" s="5"/>
      <c r="VY797" s="5"/>
      <c r="VZ797" s="5"/>
      <c r="WA797" s="5"/>
      <c r="WB797" s="5"/>
      <c r="WC797" s="5"/>
      <c r="WD797" s="5"/>
      <c r="WE797" s="5"/>
      <c r="WF797" s="5"/>
      <c r="WG797" s="5"/>
      <c r="WH797" s="5"/>
      <c r="WI797" s="5"/>
      <c r="WJ797" s="5"/>
      <c r="WK797" s="5"/>
      <c r="WL797" s="5"/>
      <c r="WM797" s="5"/>
      <c r="WN797" s="5"/>
      <c r="WO797" s="5"/>
      <c r="WP797" s="5"/>
      <c r="WQ797" s="5"/>
      <c r="WR797" s="5"/>
      <c r="WS797" s="5"/>
      <c r="WT797" s="5"/>
      <c r="WU797" s="5"/>
      <c r="WV797" s="5"/>
      <c r="WW797" s="5"/>
      <c r="WX797" s="5"/>
      <c r="WY797" s="5"/>
      <c r="WZ797" s="5"/>
      <c r="XA797" s="5"/>
      <c r="XB797" s="5"/>
      <c r="XC797" s="5"/>
      <c r="XD797" s="5"/>
      <c r="XE797" s="5"/>
      <c r="XF797" s="5"/>
      <c r="XG797" s="5"/>
      <c r="XH797" s="5"/>
      <c r="XI797" s="5"/>
      <c r="XJ797" s="5"/>
      <c r="XK797" s="5"/>
      <c r="XL797" s="5"/>
      <c r="XM797" s="5"/>
      <c r="XN797" s="5"/>
      <c r="XO797" s="5"/>
      <c r="XP797" s="5"/>
      <c r="XQ797" s="5"/>
      <c r="XR797" s="5"/>
      <c r="XS797" s="5"/>
      <c r="XT797" s="5"/>
      <c r="XU797" s="5"/>
      <c r="XV797" s="5"/>
      <c r="XW797" s="5"/>
    </row>
    <row r="798" spans="39:647" x14ac:dyDescent="0.45">
      <c r="AM798" s="5"/>
      <c r="AN798" s="5"/>
      <c r="AO798" s="5"/>
      <c r="AP798" s="5"/>
      <c r="AQ798" s="5"/>
      <c r="AR798" s="5"/>
      <c r="AS798" s="5"/>
      <c r="AT798" s="5"/>
      <c r="AU798" s="5"/>
      <c r="AV798" s="5"/>
      <c r="AW798" s="5"/>
      <c r="AX798" s="5"/>
      <c r="AY798" s="5"/>
      <c r="AZ798" s="5"/>
      <c r="BA798" s="5"/>
      <c r="BB798" s="5"/>
      <c r="BC798" s="5"/>
      <c r="BD798" s="5"/>
      <c r="BE798" s="5"/>
      <c r="BF798" s="5"/>
      <c r="BG798" s="5"/>
      <c r="BH798" s="5"/>
      <c r="BI798" s="5"/>
      <c r="BJ798" s="5"/>
      <c r="BK798" s="5"/>
      <c r="BL798" s="5"/>
      <c r="BM798" s="5"/>
      <c r="BN798" s="5"/>
      <c r="BO798" s="5"/>
      <c r="BP798" s="5"/>
      <c r="BQ798" s="5"/>
      <c r="BR798" s="5"/>
      <c r="BS798" s="5"/>
      <c r="BT798" s="5"/>
      <c r="BU798" s="5"/>
      <c r="BV798" s="5"/>
      <c r="BW798" s="5"/>
      <c r="BX798" s="5"/>
      <c r="BY798" s="5"/>
      <c r="BZ798" s="5"/>
      <c r="CA798" s="5"/>
      <c r="CB798" s="5"/>
      <c r="CC798" s="5"/>
      <c r="CD798" s="5"/>
      <c r="CE798" s="5"/>
      <c r="CF798" s="5"/>
      <c r="CG798" s="5"/>
      <c r="CH798" s="5"/>
      <c r="CI798" s="5"/>
      <c r="CJ798" s="5"/>
      <c r="CK798" s="5"/>
      <c r="CL798" s="5"/>
      <c r="CM798" s="5"/>
      <c r="CN798" s="5"/>
      <c r="CO798" s="5"/>
      <c r="CP798" s="5"/>
      <c r="CQ798" s="5"/>
      <c r="CR798" s="5"/>
      <c r="CS798" s="5"/>
      <c r="CT798" s="5"/>
      <c r="CU798" s="5"/>
      <c r="CV798" s="5"/>
      <c r="CW798" s="5"/>
      <c r="CX798" s="5"/>
      <c r="CY798" s="5"/>
      <c r="CZ798" s="5"/>
      <c r="DA798" s="5"/>
      <c r="DB798" s="5"/>
      <c r="DC798" s="5"/>
      <c r="DD798" s="5"/>
      <c r="DE798" s="5"/>
      <c r="DF798" s="5"/>
      <c r="DG798" s="5"/>
      <c r="DH798" s="5"/>
      <c r="DI798" s="5"/>
      <c r="DJ798" s="5"/>
      <c r="DK798" s="5"/>
      <c r="DL798" s="5"/>
      <c r="DM798" s="5"/>
      <c r="DN798" s="5"/>
      <c r="DO798" s="5"/>
      <c r="DP798" s="5"/>
      <c r="DQ798" s="5"/>
      <c r="DR798" s="5"/>
      <c r="DS798" s="5"/>
      <c r="DT798" s="5"/>
      <c r="DU798" s="5"/>
      <c r="DV798" s="5"/>
      <c r="DW798" s="5"/>
      <c r="DX798" s="5"/>
      <c r="DY798" s="5"/>
      <c r="DZ798" s="5"/>
      <c r="EA798" s="5"/>
      <c r="EB798" s="5"/>
      <c r="EC798" s="5"/>
      <c r="ED798" s="5"/>
      <c r="EE798" s="5"/>
      <c r="EF798" s="5"/>
      <c r="EG798" s="5"/>
      <c r="EH798" s="5"/>
      <c r="EI798" s="5"/>
      <c r="EJ798" s="5"/>
      <c r="EK798" s="5"/>
      <c r="EL798" s="5"/>
      <c r="EM798" s="5"/>
      <c r="EN798" s="5"/>
      <c r="EO798" s="5"/>
      <c r="EP798" s="5"/>
      <c r="EQ798" s="5"/>
      <c r="ER798" s="5"/>
      <c r="ES798" s="5"/>
      <c r="ET798" s="5"/>
      <c r="EU798" s="5"/>
      <c r="EV798" s="5"/>
      <c r="EW798" s="5"/>
      <c r="EX798" s="5"/>
      <c r="EY798" s="5"/>
      <c r="EZ798" s="5"/>
      <c r="FA798" s="5"/>
      <c r="FB798" s="5"/>
      <c r="FC798" s="5"/>
      <c r="FD798" s="5"/>
      <c r="FE798" s="5"/>
      <c r="FF798" s="5"/>
      <c r="FG798" s="5"/>
      <c r="FH798" s="5"/>
      <c r="FI798" s="5"/>
      <c r="FJ798" s="5"/>
      <c r="FK798" s="5"/>
      <c r="FL798" s="5"/>
      <c r="FM798" s="5"/>
      <c r="FN798" s="5"/>
      <c r="FO798" s="5"/>
      <c r="FP798" s="5"/>
      <c r="FQ798" s="5"/>
      <c r="FR798" s="5"/>
      <c r="FS798" s="5"/>
      <c r="FT798" s="5"/>
      <c r="FU798" s="5"/>
      <c r="FV798" s="5"/>
      <c r="FW798" s="5"/>
      <c r="FX798" s="5"/>
      <c r="FY798" s="5"/>
      <c r="FZ798" s="5"/>
      <c r="GA798" s="5"/>
      <c r="GB798" s="5"/>
      <c r="GC798" s="5"/>
      <c r="GD798" s="5"/>
      <c r="GE798" s="5"/>
      <c r="GF798" s="5"/>
      <c r="GG798" s="5"/>
      <c r="GH798" s="5"/>
      <c r="GI798" s="5"/>
      <c r="GJ798" s="5"/>
      <c r="GK798" s="5"/>
      <c r="GL798" s="5"/>
      <c r="GM798" s="5"/>
      <c r="GN798" s="5"/>
      <c r="GO798" s="5"/>
      <c r="GP798" s="5"/>
      <c r="GQ798" s="5"/>
      <c r="GR798" s="5"/>
      <c r="GS798" s="5"/>
      <c r="GT798" s="5"/>
      <c r="GU798" s="5"/>
      <c r="GV798" s="5"/>
      <c r="GW798" s="5"/>
      <c r="GX798" s="5"/>
      <c r="GY798" s="5"/>
      <c r="GZ798" s="5"/>
      <c r="HA798" s="5"/>
      <c r="HB798" s="5"/>
      <c r="HC798" s="5"/>
      <c r="HD798" s="5"/>
      <c r="HE798" s="5"/>
      <c r="HF798" s="5"/>
      <c r="HG798" s="5"/>
      <c r="HH798" s="5"/>
      <c r="HI798" s="5"/>
      <c r="HJ798" s="5"/>
      <c r="HK798" s="5"/>
      <c r="HL798" s="5"/>
      <c r="HM798" s="5"/>
      <c r="HN798" s="5"/>
      <c r="HO798" s="5"/>
      <c r="HP798" s="5"/>
      <c r="HQ798" s="5"/>
      <c r="HR798" s="5"/>
      <c r="HS798" s="5"/>
      <c r="HT798" s="5"/>
      <c r="HU798" s="5"/>
      <c r="HV798" s="5"/>
      <c r="HW798" s="5"/>
      <c r="HX798" s="5"/>
      <c r="HY798" s="5"/>
      <c r="HZ798" s="5"/>
      <c r="IA798" s="5"/>
      <c r="IB798" s="5"/>
      <c r="IC798" s="5"/>
      <c r="ID798" s="5"/>
      <c r="IE798" s="5"/>
      <c r="IF798" s="5"/>
      <c r="IG798" s="5"/>
      <c r="IH798" s="5"/>
      <c r="II798" s="5"/>
      <c r="IJ798" s="5"/>
      <c r="IK798" s="5"/>
      <c r="IL798" s="5"/>
      <c r="IM798" s="5"/>
      <c r="IN798" s="5"/>
      <c r="IO798" s="5"/>
      <c r="IP798" s="5"/>
      <c r="IQ798" s="5"/>
      <c r="IR798" s="5"/>
      <c r="IS798" s="5"/>
      <c r="IT798" s="5"/>
      <c r="IU798" s="5"/>
      <c r="IV798" s="5"/>
      <c r="IW798" s="5"/>
      <c r="IX798" s="5"/>
      <c r="IY798" s="5"/>
      <c r="IZ798" s="5"/>
      <c r="JA798" s="5"/>
      <c r="JB798" s="5"/>
      <c r="JC798" s="5"/>
      <c r="JD798" s="5"/>
      <c r="JE798" s="5"/>
      <c r="JF798" s="5"/>
      <c r="JG798" s="5"/>
      <c r="JH798" s="5"/>
      <c r="JI798" s="5"/>
      <c r="JJ798" s="5"/>
      <c r="JK798" s="5"/>
      <c r="JL798" s="5"/>
      <c r="JM798" s="5"/>
      <c r="JN798" s="5"/>
      <c r="JO798" s="5"/>
      <c r="JP798" s="5"/>
      <c r="JQ798" s="5"/>
      <c r="JR798" s="5"/>
      <c r="JS798" s="5"/>
      <c r="JT798" s="5"/>
      <c r="JU798" s="5"/>
      <c r="JV798" s="5"/>
      <c r="JW798" s="5"/>
      <c r="JX798" s="5"/>
      <c r="JY798" s="5"/>
      <c r="JZ798" s="5"/>
      <c r="KA798" s="5"/>
      <c r="KB798" s="5"/>
      <c r="KC798" s="5"/>
      <c r="KD798" s="5"/>
      <c r="KE798" s="5"/>
      <c r="KF798" s="5"/>
      <c r="KG798" s="5"/>
      <c r="KH798" s="5"/>
      <c r="KI798" s="5"/>
      <c r="KJ798" s="5"/>
      <c r="KK798" s="5"/>
      <c r="KL798" s="5"/>
      <c r="KM798" s="5"/>
      <c r="KN798" s="5"/>
      <c r="KO798" s="5"/>
      <c r="KP798" s="5"/>
      <c r="KQ798" s="5"/>
      <c r="KR798" s="5"/>
      <c r="KS798" s="5"/>
      <c r="KT798" s="5"/>
      <c r="KU798" s="5"/>
      <c r="KV798" s="5"/>
      <c r="KW798" s="5"/>
      <c r="KX798" s="5"/>
      <c r="KY798" s="5"/>
      <c r="KZ798" s="5"/>
      <c r="LA798" s="5"/>
      <c r="LB798" s="5"/>
      <c r="LC798" s="5"/>
      <c r="LD798" s="5"/>
      <c r="LE798" s="5"/>
      <c r="LF798" s="5"/>
      <c r="LG798" s="5"/>
      <c r="LH798" s="5"/>
      <c r="LI798" s="5"/>
      <c r="LJ798" s="5"/>
      <c r="LK798" s="5"/>
      <c r="LL798" s="5"/>
      <c r="LM798" s="5"/>
      <c r="LN798" s="5"/>
      <c r="LO798" s="5"/>
      <c r="LP798" s="5"/>
      <c r="LQ798" s="5"/>
      <c r="LR798" s="5"/>
      <c r="LS798" s="5"/>
      <c r="LT798" s="5"/>
      <c r="LU798" s="5"/>
      <c r="LV798" s="5"/>
      <c r="LW798" s="5"/>
      <c r="LX798" s="5"/>
      <c r="LY798" s="5"/>
      <c r="LZ798" s="5"/>
      <c r="MA798" s="5"/>
      <c r="MB798" s="5"/>
      <c r="MC798" s="5"/>
      <c r="MD798" s="5"/>
      <c r="ME798" s="5"/>
      <c r="MF798" s="5"/>
      <c r="MG798" s="5"/>
      <c r="MH798" s="5"/>
      <c r="MI798" s="5"/>
      <c r="MJ798" s="5"/>
      <c r="MK798" s="5"/>
      <c r="ML798" s="5"/>
      <c r="MM798" s="5"/>
      <c r="MN798" s="5"/>
      <c r="MO798" s="5"/>
      <c r="MP798" s="5"/>
      <c r="MQ798" s="5"/>
      <c r="MR798" s="5"/>
      <c r="MS798" s="5"/>
      <c r="MT798" s="5"/>
      <c r="MU798" s="5"/>
      <c r="MV798" s="5"/>
      <c r="MW798" s="5"/>
      <c r="MX798" s="5"/>
      <c r="MY798" s="5"/>
      <c r="MZ798" s="5"/>
      <c r="NA798" s="5"/>
      <c r="NB798" s="5"/>
      <c r="NC798" s="5"/>
      <c r="ND798" s="5"/>
      <c r="NE798" s="5"/>
      <c r="NF798" s="5"/>
      <c r="NG798" s="5"/>
      <c r="NH798" s="5"/>
      <c r="NI798" s="5"/>
      <c r="NJ798" s="5"/>
      <c r="NK798" s="5"/>
      <c r="NL798" s="5"/>
      <c r="NM798" s="5"/>
      <c r="NN798" s="5"/>
      <c r="NO798" s="5"/>
      <c r="NP798" s="5"/>
      <c r="NQ798" s="5"/>
      <c r="NR798" s="5"/>
      <c r="NS798" s="5"/>
      <c r="NT798" s="5"/>
      <c r="NU798" s="5"/>
      <c r="NV798" s="5"/>
      <c r="NW798" s="5"/>
      <c r="NX798" s="5"/>
      <c r="NY798" s="5"/>
      <c r="NZ798" s="5"/>
      <c r="OA798" s="5"/>
      <c r="OB798" s="5"/>
      <c r="OC798" s="5"/>
      <c r="OD798" s="5"/>
      <c r="OE798" s="5"/>
      <c r="OF798" s="5"/>
      <c r="OG798" s="5"/>
      <c r="OH798" s="5"/>
      <c r="OI798" s="5"/>
      <c r="OJ798" s="5"/>
      <c r="OK798" s="5"/>
      <c r="OL798" s="5"/>
      <c r="OM798" s="5"/>
      <c r="ON798" s="5"/>
      <c r="OO798" s="5"/>
      <c r="OP798" s="5"/>
      <c r="OQ798" s="5"/>
      <c r="OR798" s="5"/>
      <c r="OS798" s="5"/>
      <c r="OT798" s="5"/>
      <c r="OU798" s="5"/>
      <c r="OV798" s="5"/>
      <c r="OW798" s="5"/>
      <c r="OX798" s="5"/>
      <c r="OY798" s="5"/>
      <c r="OZ798" s="5"/>
      <c r="PA798" s="5"/>
      <c r="PB798" s="5"/>
      <c r="PC798" s="5"/>
      <c r="PD798" s="5"/>
      <c r="PE798" s="5"/>
      <c r="PF798" s="5"/>
      <c r="PG798" s="5"/>
      <c r="PH798" s="5"/>
      <c r="PI798" s="5"/>
      <c r="PJ798" s="5"/>
      <c r="PK798" s="5"/>
      <c r="PL798" s="5"/>
      <c r="PM798" s="5"/>
      <c r="PN798" s="5"/>
      <c r="PO798" s="5"/>
      <c r="PP798" s="5"/>
      <c r="PQ798" s="5"/>
      <c r="PR798" s="5"/>
      <c r="PS798" s="5"/>
      <c r="PT798" s="5"/>
      <c r="PU798" s="5"/>
      <c r="PV798" s="5"/>
      <c r="PW798" s="5"/>
      <c r="PX798" s="5"/>
      <c r="PY798" s="5"/>
      <c r="PZ798" s="5"/>
      <c r="QA798" s="5"/>
      <c r="QB798" s="5"/>
      <c r="QC798" s="5"/>
      <c r="QD798" s="5"/>
      <c r="QE798" s="5"/>
      <c r="QF798" s="5"/>
      <c r="QG798" s="5"/>
      <c r="QH798" s="5"/>
      <c r="QI798" s="5"/>
      <c r="QJ798" s="5"/>
      <c r="QK798" s="5"/>
      <c r="QL798" s="5"/>
      <c r="QM798" s="5"/>
      <c r="QN798" s="5"/>
      <c r="QO798" s="5"/>
      <c r="QP798" s="5"/>
      <c r="QQ798" s="5"/>
      <c r="QR798" s="5"/>
      <c r="QS798" s="5"/>
      <c r="QT798" s="5"/>
      <c r="QU798" s="5"/>
      <c r="QV798" s="5"/>
      <c r="QW798" s="5"/>
      <c r="QX798" s="5"/>
      <c r="QY798" s="5"/>
      <c r="QZ798" s="5"/>
      <c r="RA798" s="5"/>
      <c r="RB798" s="5"/>
      <c r="RC798" s="5"/>
      <c r="RD798" s="5"/>
      <c r="RE798" s="5"/>
      <c r="RF798" s="5"/>
      <c r="RG798" s="5"/>
      <c r="RH798" s="5"/>
      <c r="RI798" s="5"/>
      <c r="RJ798" s="5"/>
      <c r="RK798" s="5"/>
      <c r="RL798" s="5"/>
      <c r="RM798" s="5"/>
      <c r="RN798" s="5"/>
      <c r="RO798" s="5"/>
      <c r="RP798" s="5"/>
      <c r="RQ798" s="5"/>
      <c r="RR798" s="5"/>
      <c r="RS798" s="5"/>
      <c r="RT798" s="5"/>
      <c r="RU798" s="5"/>
      <c r="RV798" s="5"/>
      <c r="RW798" s="5"/>
      <c r="RX798" s="5"/>
      <c r="RY798" s="5"/>
      <c r="RZ798" s="5"/>
      <c r="SA798" s="5"/>
      <c r="SB798" s="5"/>
      <c r="SC798" s="5"/>
      <c r="SD798" s="5"/>
      <c r="SE798" s="5"/>
      <c r="SF798" s="5"/>
      <c r="SG798" s="5"/>
      <c r="SH798" s="5"/>
      <c r="SI798" s="5"/>
      <c r="SJ798" s="5"/>
      <c r="SK798" s="5"/>
      <c r="SL798" s="5"/>
      <c r="SM798" s="5"/>
      <c r="SN798" s="5"/>
      <c r="SO798" s="5"/>
      <c r="SP798" s="5"/>
      <c r="SQ798" s="5"/>
      <c r="SR798" s="5"/>
      <c r="SS798" s="5"/>
      <c r="ST798" s="5"/>
      <c r="SU798" s="5"/>
      <c r="SV798" s="5"/>
      <c r="SW798" s="5"/>
      <c r="SX798" s="5"/>
      <c r="SY798" s="5"/>
      <c r="SZ798" s="5"/>
      <c r="TA798" s="5"/>
      <c r="TB798" s="5"/>
      <c r="TC798" s="5"/>
      <c r="TD798" s="5"/>
      <c r="TE798" s="5"/>
      <c r="TF798" s="5"/>
      <c r="TG798" s="5"/>
      <c r="TH798" s="5"/>
      <c r="TI798" s="5"/>
      <c r="TJ798" s="5"/>
      <c r="TK798" s="5"/>
      <c r="TL798" s="5"/>
      <c r="TM798" s="5"/>
      <c r="TN798" s="5"/>
      <c r="TO798" s="5"/>
      <c r="TP798" s="5"/>
      <c r="TQ798" s="5"/>
      <c r="TR798" s="5"/>
      <c r="TS798" s="5"/>
      <c r="TT798" s="5"/>
      <c r="TU798" s="5"/>
      <c r="TV798" s="5"/>
      <c r="TW798" s="5"/>
      <c r="TX798" s="5"/>
      <c r="TY798" s="5"/>
      <c r="TZ798" s="5"/>
      <c r="UA798" s="5"/>
      <c r="UB798" s="5"/>
      <c r="UC798" s="5"/>
      <c r="UD798" s="5"/>
      <c r="UE798" s="5"/>
      <c r="UF798" s="5"/>
      <c r="UG798" s="5"/>
      <c r="UH798" s="5"/>
      <c r="UI798" s="5"/>
      <c r="UJ798" s="5"/>
      <c r="UK798" s="5"/>
      <c r="UL798" s="5"/>
      <c r="UM798" s="5"/>
      <c r="UN798" s="5"/>
      <c r="UO798" s="5"/>
      <c r="UP798" s="5"/>
      <c r="UQ798" s="5"/>
      <c r="UR798" s="5"/>
      <c r="US798" s="5"/>
      <c r="UT798" s="5"/>
      <c r="UU798" s="5"/>
      <c r="UV798" s="5"/>
      <c r="UW798" s="5"/>
      <c r="UX798" s="5"/>
      <c r="UY798" s="5"/>
      <c r="UZ798" s="5"/>
      <c r="VA798" s="5"/>
      <c r="VB798" s="5"/>
      <c r="VC798" s="5"/>
      <c r="VD798" s="5"/>
      <c r="VE798" s="5"/>
      <c r="VF798" s="5"/>
      <c r="VG798" s="5"/>
      <c r="VH798" s="5"/>
      <c r="VI798" s="5"/>
      <c r="VJ798" s="5"/>
      <c r="VK798" s="5"/>
      <c r="VL798" s="5"/>
      <c r="VM798" s="5"/>
      <c r="VN798" s="5"/>
      <c r="VO798" s="5"/>
      <c r="VP798" s="5"/>
      <c r="VQ798" s="5"/>
      <c r="VR798" s="5"/>
      <c r="VS798" s="5"/>
      <c r="VT798" s="5"/>
      <c r="VU798" s="5"/>
      <c r="VV798" s="5"/>
      <c r="VW798" s="5"/>
      <c r="VX798" s="5"/>
      <c r="VY798" s="5"/>
      <c r="VZ798" s="5"/>
      <c r="WA798" s="5"/>
      <c r="WB798" s="5"/>
      <c r="WC798" s="5"/>
      <c r="WD798" s="5"/>
      <c r="WE798" s="5"/>
      <c r="WF798" s="5"/>
      <c r="WG798" s="5"/>
      <c r="WH798" s="5"/>
      <c r="WI798" s="5"/>
      <c r="WJ798" s="5"/>
      <c r="WK798" s="5"/>
      <c r="WL798" s="5"/>
      <c r="WM798" s="5"/>
      <c r="WN798" s="5"/>
      <c r="WO798" s="5"/>
      <c r="WP798" s="5"/>
      <c r="WQ798" s="5"/>
      <c r="WR798" s="5"/>
      <c r="WS798" s="5"/>
      <c r="WT798" s="5"/>
      <c r="WU798" s="5"/>
      <c r="WV798" s="5"/>
      <c r="WW798" s="5"/>
      <c r="WX798" s="5"/>
      <c r="WY798" s="5"/>
      <c r="WZ798" s="5"/>
      <c r="XA798" s="5"/>
      <c r="XB798" s="5"/>
      <c r="XC798" s="5"/>
      <c r="XD798" s="5"/>
      <c r="XE798" s="5"/>
      <c r="XF798" s="5"/>
      <c r="XG798" s="5"/>
      <c r="XH798" s="5"/>
      <c r="XI798" s="5"/>
      <c r="XJ798" s="5"/>
      <c r="XK798" s="5"/>
      <c r="XL798" s="5"/>
      <c r="XM798" s="5"/>
      <c r="XN798" s="5"/>
      <c r="XO798" s="5"/>
      <c r="XP798" s="5"/>
      <c r="XQ798" s="5"/>
      <c r="XR798" s="5"/>
      <c r="XS798" s="5"/>
      <c r="XT798" s="5"/>
      <c r="XU798" s="5"/>
      <c r="XV798" s="5"/>
      <c r="XW798" s="5"/>
    </row>
    <row r="799" spans="39:647" x14ac:dyDescent="0.45">
      <c r="AM799" s="5"/>
      <c r="AN799" s="5"/>
      <c r="AO799" s="5"/>
      <c r="AP799" s="5"/>
      <c r="AQ799" s="5"/>
      <c r="AR799" s="5"/>
      <c r="AS799" s="5"/>
      <c r="AT799" s="5"/>
      <c r="AU799" s="5"/>
      <c r="AV799" s="5"/>
      <c r="AW799" s="5"/>
      <c r="AX799" s="5"/>
      <c r="AY799" s="5"/>
      <c r="AZ799" s="5"/>
      <c r="BA799" s="5"/>
      <c r="BB799" s="5"/>
      <c r="BC799" s="5"/>
      <c r="BD799" s="5"/>
      <c r="BE799" s="5"/>
      <c r="BF799" s="5"/>
      <c r="BG799" s="5"/>
      <c r="BH799" s="5"/>
      <c r="BI799" s="5"/>
      <c r="BJ799" s="5"/>
      <c r="BK799" s="5"/>
      <c r="BL799" s="5"/>
      <c r="BM799" s="5"/>
      <c r="BN799" s="5"/>
      <c r="BO799" s="5"/>
      <c r="BP799" s="5"/>
      <c r="BQ799" s="5"/>
      <c r="BR799" s="5"/>
      <c r="BS799" s="5"/>
      <c r="BT799" s="5"/>
      <c r="BU799" s="5"/>
      <c r="BV799" s="5"/>
      <c r="BW799" s="5"/>
      <c r="BX799" s="5"/>
      <c r="BY799" s="5"/>
      <c r="BZ799" s="5"/>
      <c r="CA799" s="5"/>
      <c r="CB799" s="5"/>
      <c r="CC799" s="5"/>
      <c r="CD799" s="5"/>
      <c r="CE799" s="5"/>
      <c r="CF799" s="5"/>
      <c r="CG799" s="5"/>
      <c r="CH799" s="5"/>
      <c r="CI799" s="5"/>
      <c r="CJ799" s="5"/>
      <c r="CK799" s="5"/>
      <c r="CL799" s="5"/>
      <c r="CM799" s="5"/>
      <c r="CN799" s="5"/>
      <c r="CO799" s="5"/>
      <c r="CP799" s="5"/>
      <c r="CQ799" s="5"/>
      <c r="CR799" s="5"/>
      <c r="CS799" s="5"/>
      <c r="CT799" s="5"/>
      <c r="CU799" s="5"/>
      <c r="CV799" s="5"/>
      <c r="CW799" s="5"/>
      <c r="CX799" s="5"/>
      <c r="CY799" s="5"/>
      <c r="CZ799" s="5"/>
      <c r="DA799" s="5"/>
      <c r="DB799" s="5"/>
      <c r="DC799" s="5"/>
      <c r="DD799" s="5"/>
      <c r="DE799" s="5"/>
      <c r="DF799" s="5"/>
      <c r="DG799" s="5"/>
      <c r="DH799" s="5"/>
      <c r="DI799" s="5"/>
      <c r="DJ799" s="5"/>
      <c r="DK799" s="5"/>
      <c r="DL799" s="5"/>
      <c r="DM799" s="5"/>
      <c r="DN799" s="5"/>
      <c r="DO799" s="5"/>
      <c r="DP799" s="5"/>
      <c r="DQ799" s="5"/>
      <c r="DR799" s="5"/>
      <c r="DS799" s="5"/>
      <c r="DT799" s="5"/>
      <c r="DU799" s="5"/>
      <c r="DV799" s="5"/>
      <c r="DW799" s="5"/>
      <c r="DX799" s="5"/>
      <c r="DY799" s="5"/>
      <c r="DZ799" s="5"/>
      <c r="EA799" s="5"/>
      <c r="EB799" s="5"/>
      <c r="EC799" s="5"/>
      <c r="ED799" s="5"/>
      <c r="EE799" s="5"/>
      <c r="EF799" s="5"/>
      <c r="EG799" s="5"/>
      <c r="EH799" s="5"/>
      <c r="EI799" s="5"/>
      <c r="EJ799" s="5"/>
      <c r="EK799" s="5"/>
      <c r="EL799" s="5"/>
      <c r="EM799" s="5"/>
      <c r="EN799" s="5"/>
      <c r="EO799" s="5"/>
      <c r="EP799" s="5"/>
      <c r="EQ799" s="5"/>
      <c r="ER799" s="5"/>
      <c r="ES799" s="5"/>
      <c r="ET799" s="5"/>
      <c r="EU799" s="5"/>
      <c r="EV799" s="5"/>
      <c r="EW799" s="5"/>
      <c r="EX799" s="5"/>
      <c r="EY799" s="5"/>
      <c r="EZ799" s="5"/>
      <c r="FA799" s="5"/>
      <c r="FB799" s="5"/>
      <c r="FC799" s="5"/>
      <c r="FD799" s="5"/>
      <c r="FE799" s="5"/>
      <c r="FF799" s="5"/>
      <c r="FG799" s="5"/>
      <c r="FH799" s="5"/>
      <c r="FI799" s="5"/>
      <c r="FJ799" s="5"/>
      <c r="FK799" s="5"/>
      <c r="FL799" s="5"/>
      <c r="FM799" s="5"/>
      <c r="FN799" s="5"/>
      <c r="FO799" s="5"/>
      <c r="FP799" s="5"/>
      <c r="FQ799" s="5"/>
      <c r="FR799" s="5"/>
      <c r="FS799" s="5"/>
      <c r="FT799" s="5"/>
      <c r="FU799" s="5"/>
      <c r="FV799" s="5"/>
      <c r="FW799" s="5"/>
      <c r="FX799" s="5"/>
      <c r="FY799" s="5"/>
      <c r="FZ799" s="5"/>
      <c r="GA799" s="5"/>
      <c r="GB799" s="5"/>
      <c r="GC799" s="5"/>
      <c r="GD799" s="5"/>
      <c r="GE799" s="5"/>
      <c r="GF799" s="5"/>
      <c r="GG799" s="5"/>
      <c r="GH799" s="5"/>
      <c r="GI799" s="5"/>
      <c r="GJ799" s="5"/>
      <c r="GK799" s="5"/>
      <c r="GL799" s="5"/>
      <c r="GM799" s="5"/>
      <c r="GN799" s="5"/>
      <c r="GO799" s="5"/>
      <c r="GP799" s="5"/>
      <c r="GQ799" s="5"/>
      <c r="GR799" s="5"/>
      <c r="GS799" s="5"/>
      <c r="GT799" s="5"/>
      <c r="GU799" s="5"/>
      <c r="GV799" s="5"/>
      <c r="GW799" s="5"/>
      <c r="GX799" s="5"/>
      <c r="GY799" s="5"/>
      <c r="GZ799" s="5"/>
      <c r="HA799" s="5"/>
      <c r="HB799" s="5"/>
      <c r="HC799" s="5"/>
      <c r="HD799" s="5"/>
      <c r="HE799" s="5"/>
      <c r="HF799" s="5"/>
      <c r="HG799" s="5"/>
      <c r="HH799" s="5"/>
      <c r="HI799" s="5"/>
      <c r="HJ799" s="5"/>
      <c r="HK799" s="5"/>
      <c r="HL799" s="5"/>
      <c r="HM799" s="5"/>
      <c r="HN799" s="5"/>
      <c r="HO799" s="5"/>
      <c r="HP799" s="5"/>
      <c r="HQ799" s="5"/>
      <c r="HR799" s="5"/>
      <c r="HS799" s="5"/>
      <c r="HT799" s="5"/>
      <c r="HU799" s="5"/>
      <c r="HV799" s="5"/>
      <c r="HW799" s="5"/>
      <c r="HX799" s="5"/>
      <c r="HY799" s="5"/>
      <c r="HZ799" s="5"/>
      <c r="IA799" s="5"/>
      <c r="IB799" s="5"/>
      <c r="IC799" s="5"/>
      <c r="ID799" s="5"/>
      <c r="IE799" s="5"/>
      <c r="IF799" s="5"/>
      <c r="IG799" s="5"/>
      <c r="IH799" s="5"/>
      <c r="II799" s="5"/>
      <c r="IJ799" s="5"/>
      <c r="IK799" s="5"/>
      <c r="IL799" s="5"/>
      <c r="IM799" s="5"/>
      <c r="IN799" s="5"/>
      <c r="IO799" s="5"/>
      <c r="IP799" s="5"/>
      <c r="IQ799" s="5"/>
      <c r="IR799" s="5"/>
      <c r="IS799" s="5"/>
      <c r="IT799" s="5"/>
      <c r="IU799" s="5"/>
      <c r="IV799" s="5"/>
      <c r="IW799" s="5"/>
      <c r="IX799" s="5"/>
      <c r="IY799" s="5"/>
      <c r="IZ799" s="5"/>
      <c r="JA799" s="5"/>
      <c r="JB799" s="5"/>
      <c r="JC799" s="5"/>
      <c r="JD799" s="5"/>
      <c r="JE799" s="5"/>
      <c r="JF799" s="5"/>
      <c r="JG799" s="5"/>
      <c r="JH799" s="5"/>
      <c r="JI799" s="5"/>
      <c r="JJ799" s="5"/>
      <c r="JK799" s="5"/>
      <c r="JL799" s="5"/>
      <c r="JM799" s="5"/>
      <c r="JN799" s="5"/>
      <c r="JO799" s="5"/>
      <c r="JP799" s="5"/>
      <c r="JQ799" s="5"/>
      <c r="JR799" s="5"/>
      <c r="JS799" s="5"/>
      <c r="JT799" s="5"/>
      <c r="JU799" s="5"/>
      <c r="JV799" s="5"/>
      <c r="JW799" s="5"/>
      <c r="JX799" s="5"/>
      <c r="JY799" s="5"/>
      <c r="JZ799" s="5"/>
      <c r="KA799" s="5"/>
      <c r="KB799" s="5"/>
      <c r="KC799" s="5"/>
      <c r="KD799" s="5"/>
      <c r="KE799" s="5"/>
      <c r="KF799" s="5"/>
      <c r="KG799" s="5"/>
      <c r="KH799" s="5"/>
      <c r="KI799" s="5"/>
      <c r="KJ799" s="5"/>
      <c r="KK799" s="5"/>
      <c r="KL799" s="5"/>
      <c r="KM799" s="5"/>
      <c r="KN799" s="5"/>
      <c r="KO799" s="5"/>
      <c r="KP799" s="5"/>
      <c r="KQ799" s="5"/>
      <c r="KR799" s="5"/>
      <c r="KS799" s="5"/>
      <c r="KT799" s="5"/>
      <c r="KU799" s="5"/>
      <c r="KV799" s="5"/>
      <c r="KW799" s="5"/>
      <c r="KX799" s="5"/>
      <c r="KY799" s="5"/>
      <c r="KZ799" s="5"/>
      <c r="LA799" s="5"/>
      <c r="LB799" s="5"/>
      <c r="LC799" s="5"/>
      <c r="LD799" s="5"/>
      <c r="LE799" s="5"/>
      <c r="LF799" s="5"/>
      <c r="LG799" s="5"/>
      <c r="LH799" s="5"/>
      <c r="LI799" s="5"/>
      <c r="LJ799" s="5"/>
      <c r="LK799" s="5"/>
      <c r="LL799" s="5"/>
      <c r="LM799" s="5"/>
      <c r="LN799" s="5"/>
      <c r="LO799" s="5"/>
      <c r="LP799" s="5"/>
      <c r="LQ799" s="5"/>
      <c r="LR799" s="5"/>
      <c r="LS799" s="5"/>
      <c r="LT799" s="5"/>
      <c r="LU799" s="5"/>
      <c r="LV799" s="5"/>
      <c r="LW799" s="5"/>
      <c r="LX799" s="5"/>
      <c r="LY799" s="5"/>
      <c r="LZ799" s="5"/>
      <c r="MA799" s="5"/>
      <c r="MB799" s="5"/>
      <c r="MC799" s="5"/>
      <c r="MD799" s="5"/>
      <c r="ME799" s="5"/>
      <c r="MF799" s="5"/>
      <c r="MG799" s="5"/>
      <c r="MH799" s="5"/>
      <c r="MI799" s="5"/>
      <c r="MJ799" s="5"/>
      <c r="MK799" s="5"/>
      <c r="ML799" s="5"/>
      <c r="MM799" s="5"/>
      <c r="MN799" s="5"/>
      <c r="MO799" s="5"/>
      <c r="MP799" s="5"/>
      <c r="MQ799" s="5"/>
      <c r="MR799" s="5"/>
      <c r="MS799" s="5"/>
      <c r="MT799" s="5"/>
      <c r="MU799" s="5"/>
      <c r="MV799" s="5"/>
      <c r="MW799" s="5"/>
      <c r="MX799" s="5"/>
      <c r="MY799" s="5"/>
      <c r="MZ799" s="5"/>
      <c r="NA799" s="5"/>
      <c r="NB799" s="5"/>
      <c r="NC799" s="5"/>
      <c r="ND799" s="5"/>
      <c r="NE799" s="5"/>
      <c r="NF799" s="5"/>
      <c r="NG799" s="5"/>
      <c r="NH799" s="5"/>
      <c r="NI799" s="5"/>
      <c r="NJ799" s="5"/>
      <c r="NK799" s="5"/>
      <c r="NL799" s="5"/>
      <c r="NM799" s="5"/>
      <c r="NN799" s="5"/>
      <c r="NO799" s="5"/>
      <c r="NP799" s="5"/>
      <c r="NQ799" s="5"/>
      <c r="NR799" s="5"/>
      <c r="NS799" s="5"/>
      <c r="NT799" s="5"/>
      <c r="NU799" s="5"/>
      <c r="NV799" s="5"/>
      <c r="NW799" s="5"/>
      <c r="NX799" s="5"/>
      <c r="NY799" s="5"/>
      <c r="NZ799" s="5"/>
      <c r="OA799" s="5"/>
      <c r="OB799" s="5"/>
      <c r="OC799" s="5"/>
      <c r="OD799" s="5"/>
      <c r="OE799" s="5"/>
      <c r="OF799" s="5"/>
      <c r="OG799" s="5"/>
      <c r="OH799" s="5"/>
      <c r="OI799" s="5"/>
      <c r="OJ799" s="5"/>
      <c r="OK799" s="5"/>
      <c r="OL799" s="5"/>
      <c r="OM799" s="5"/>
      <c r="ON799" s="5"/>
      <c r="OO799" s="5"/>
      <c r="OP799" s="5"/>
      <c r="OQ799" s="5"/>
      <c r="OR799" s="5"/>
      <c r="OS799" s="5"/>
      <c r="OT799" s="5"/>
      <c r="OU799" s="5"/>
      <c r="OV799" s="5"/>
      <c r="OW799" s="5"/>
      <c r="OX799" s="5"/>
      <c r="OY799" s="5"/>
      <c r="OZ799" s="5"/>
      <c r="PA799" s="5"/>
      <c r="PB799" s="5"/>
      <c r="PC799" s="5"/>
      <c r="PD799" s="5"/>
      <c r="PE799" s="5"/>
      <c r="PF799" s="5"/>
      <c r="PG799" s="5"/>
      <c r="PH799" s="5"/>
      <c r="PI799" s="5"/>
      <c r="PJ799" s="5"/>
      <c r="PK799" s="5"/>
      <c r="PL799" s="5"/>
      <c r="PM799" s="5"/>
      <c r="PN799" s="5"/>
      <c r="PO799" s="5"/>
      <c r="PP799" s="5"/>
      <c r="PQ799" s="5"/>
      <c r="PR799" s="5"/>
      <c r="PS799" s="5"/>
      <c r="PT799" s="5"/>
      <c r="PU799" s="5"/>
      <c r="PV799" s="5"/>
      <c r="PW799" s="5"/>
      <c r="PX799" s="5"/>
      <c r="PY799" s="5"/>
      <c r="PZ799" s="5"/>
      <c r="QA799" s="5"/>
      <c r="QB799" s="5"/>
      <c r="QC799" s="5"/>
      <c r="QD799" s="5"/>
      <c r="QE799" s="5"/>
      <c r="QF799" s="5"/>
      <c r="QG799" s="5"/>
      <c r="QH799" s="5"/>
      <c r="QI799" s="5"/>
      <c r="QJ799" s="5"/>
      <c r="QK799" s="5"/>
      <c r="QL799" s="5"/>
      <c r="QM799" s="5"/>
      <c r="QN799" s="5"/>
      <c r="QO799" s="5"/>
      <c r="QP799" s="5"/>
      <c r="QQ799" s="5"/>
      <c r="QR799" s="5"/>
      <c r="QS799" s="5"/>
      <c r="QT799" s="5"/>
      <c r="QU799" s="5"/>
      <c r="QV799" s="5"/>
      <c r="QW799" s="5"/>
      <c r="QX799" s="5"/>
      <c r="QY799" s="5"/>
      <c r="QZ799" s="5"/>
      <c r="RA799" s="5"/>
      <c r="RB799" s="5"/>
      <c r="RC799" s="5"/>
      <c r="RD799" s="5"/>
      <c r="RE799" s="5"/>
      <c r="RF799" s="5"/>
      <c r="RG799" s="5"/>
      <c r="RH799" s="5"/>
      <c r="RI799" s="5"/>
      <c r="RJ799" s="5"/>
      <c r="RK799" s="5"/>
      <c r="RL799" s="5"/>
      <c r="RM799" s="5"/>
      <c r="RN799" s="5"/>
      <c r="RO799" s="5"/>
      <c r="RP799" s="5"/>
      <c r="RQ799" s="5"/>
      <c r="RR799" s="5"/>
      <c r="RS799" s="5"/>
      <c r="RT799" s="5"/>
      <c r="RU799" s="5"/>
      <c r="RV799" s="5"/>
      <c r="RW799" s="5"/>
      <c r="RX799" s="5"/>
      <c r="RY799" s="5"/>
      <c r="RZ799" s="5"/>
      <c r="SA799" s="5"/>
      <c r="SB799" s="5"/>
      <c r="SC799" s="5"/>
      <c r="SD799" s="5"/>
      <c r="SE799" s="5"/>
      <c r="SF799" s="5"/>
      <c r="SG799" s="5"/>
      <c r="SH799" s="5"/>
      <c r="SI799" s="5"/>
      <c r="SJ799" s="5"/>
      <c r="SK799" s="5"/>
      <c r="SL799" s="5"/>
      <c r="SM799" s="5"/>
      <c r="SN799" s="5"/>
      <c r="SO799" s="5"/>
      <c r="SP799" s="5"/>
      <c r="SQ799" s="5"/>
      <c r="SR799" s="5"/>
      <c r="SS799" s="5"/>
      <c r="ST799" s="5"/>
      <c r="SU799" s="5"/>
      <c r="SV799" s="5"/>
      <c r="SW799" s="5"/>
      <c r="SX799" s="5"/>
      <c r="SY799" s="5"/>
      <c r="SZ799" s="5"/>
      <c r="TA799" s="5"/>
      <c r="TB799" s="5"/>
      <c r="TC799" s="5"/>
      <c r="TD799" s="5"/>
      <c r="TE799" s="5"/>
      <c r="TF799" s="5"/>
      <c r="TG799" s="5"/>
      <c r="TH799" s="5"/>
      <c r="TI799" s="5"/>
      <c r="TJ799" s="5"/>
      <c r="TK799" s="5"/>
      <c r="TL799" s="5"/>
      <c r="TM799" s="5"/>
      <c r="TN799" s="5"/>
      <c r="TO799" s="5"/>
      <c r="TP799" s="5"/>
      <c r="TQ799" s="5"/>
      <c r="TR799" s="5"/>
      <c r="TS799" s="5"/>
      <c r="TT799" s="5"/>
      <c r="TU799" s="5"/>
      <c r="TV799" s="5"/>
      <c r="TW799" s="5"/>
      <c r="TX799" s="5"/>
      <c r="TY799" s="5"/>
      <c r="TZ799" s="5"/>
      <c r="UA799" s="5"/>
      <c r="UB799" s="5"/>
      <c r="UC799" s="5"/>
      <c r="UD799" s="5"/>
      <c r="UE799" s="5"/>
      <c r="UF799" s="5"/>
      <c r="UG799" s="5"/>
      <c r="UH799" s="5"/>
      <c r="UI799" s="5"/>
      <c r="UJ799" s="5"/>
      <c r="UK799" s="5"/>
      <c r="UL799" s="5"/>
      <c r="UM799" s="5"/>
      <c r="UN799" s="5"/>
      <c r="UO799" s="5"/>
      <c r="UP799" s="5"/>
      <c r="UQ799" s="5"/>
      <c r="UR799" s="5"/>
      <c r="US799" s="5"/>
      <c r="UT799" s="5"/>
      <c r="UU799" s="5"/>
      <c r="UV799" s="5"/>
      <c r="UW799" s="5"/>
      <c r="UX799" s="5"/>
      <c r="UY799" s="5"/>
      <c r="UZ799" s="5"/>
      <c r="VA799" s="5"/>
      <c r="VB799" s="5"/>
      <c r="VC799" s="5"/>
      <c r="VD799" s="5"/>
      <c r="VE799" s="5"/>
      <c r="VF799" s="5"/>
      <c r="VG799" s="5"/>
      <c r="VH799" s="5"/>
      <c r="VI799" s="5"/>
      <c r="VJ799" s="5"/>
      <c r="VK799" s="5"/>
      <c r="VL799" s="5"/>
      <c r="VM799" s="5"/>
      <c r="VN799" s="5"/>
      <c r="VO799" s="5"/>
      <c r="VP799" s="5"/>
      <c r="VQ799" s="5"/>
      <c r="VR799" s="5"/>
      <c r="VS799" s="5"/>
      <c r="VT799" s="5"/>
      <c r="VU799" s="5"/>
      <c r="VV799" s="5"/>
      <c r="VW799" s="5"/>
      <c r="VX799" s="5"/>
      <c r="VY799" s="5"/>
      <c r="VZ799" s="5"/>
      <c r="WA799" s="5"/>
      <c r="WB799" s="5"/>
      <c r="WC799" s="5"/>
      <c r="WD799" s="5"/>
      <c r="WE799" s="5"/>
      <c r="WF799" s="5"/>
      <c r="WG799" s="5"/>
      <c r="WH799" s="5"/>
      <c r="WI799" s="5"/>
      <c r="WJ799" s="5"/>
      <c r="WK799" s="5"/>
      <c r="WL799" s="5"/>
      <c r="WM799" s="5"/>
      <c r="WN799" s="5"/>
      <c r="WO799" s="5"/>
      <c r="WP799" s="5"/>
      <c r="WQ799" s="5"/>
      <c r="WR799" s="5"/>
      <c r="WS799" s="5"/>
      <c r="WT799" s="5"/>
      <c r="WU799" s="5"/>
      <c r="WV799" s="5"/>
      <c r="WW799" s="5"/>
      <c r="WX799" s="5"/>
      <c r="WY799" s="5"/>
      <c r="WZ799" s="5"/>
      <c r="XA799" s="5"/>
      <c r="XB799" s="5"/>
      <c r="XC799" s="5"/>
      <c r="XD799" s="5"/>
      <c r="XE799" s="5"/>
      <c r="XF799" s="5"/>
      <c r="XG799" s="5"/>
      <c r="XH799" s="5"/>
      <c r="XI799" s="5"/>
      <c r="XJ799" s="5"/>
      <c r="XK799" s="5"/>
      <c r="XL799" s="5"/>
      <c r="XM799" s="5"/>
      <c r="XN799" s="5"/>
      <c r="XO799" s="5"/>
      <c r="XP799" s="5"/>
      <c r="XQ799" s="5"/>
      <c r="XR799" s="5"/>
      <c r="XS799" s="5"/>
      <c r="XT799" s="5"/>
      <c r="XU799" s="5"/>
      <c r="XV799" s="5"/>
      <c r="XW799" s="5"/>
    </row>
    <row r="800" spans="39:647" x14ac:dyDescent="0.45">
      <c r="AM800" s="5"/>
      <c r="AN800" s="5"/>
      <c r="AO800" s="5"/>
      <c r="AP800" s="5"/>
      <c r="AQ800" s="5"/>
      <c r="AR800" s="5"/>
      <c r="AS800" s="5"/>
      <c r="AT800" s="5"/>
      <c r="AU800" s="5"/>
      <c r="AV800" s="5"/>
      <c r="AW800" s="5"/>
      <c r="AX800" s="5"/>
      <c r="AY800" s="5"/>
      <c r="AZ800" s="5"/>
      <c r="BA800" s="5"/>
      <c r="BB800" s="5"/>
      <c r="BC800" s="5"/>
      <c r="BD800" s="5"/>
      <c r="BE800" s="5"/>
      <c r="BF800" s="5"/>
      <c r="BG800" s="5"/>
      <c r="BH800" s="5"/>
      <c r="BI800" s="5"/>
      <c r="BJ800" s="5"/>
      <c r="BK800" s="5"/>
      <c r="BL800" s="5"/>
      <c r="BM800" s="5"/>
      <c r="BN800" s="5"/>
      <c r="BO800" s="5"/>
      <c r="BP800" s="5"/>
      <c r="BQ800" s="5"/>
      <c r="BR800" s="5"/>
      <c r="BS800" s="5"/>
      <c r="BT800" s="5"/>
      <c r="BU800" s="5"/>
      <c r="BV800" s="5"/>
      <c r="BW800" s="5"/>
      <c r="BX800" s="5"/>
      <c r="BY800" s="5"/>
      <c r="BZ800" s="5"/>
      <c r="CA800" s="5"/>
      <c r="CB800" s="5"/>
      <c r="CC800" s="5"/>
      <c r="CD800" s="5"/>
      <c r="CE800" s="5"/>
      <c r="CF800" s="5"/>
      <c r="CG800" s="5"/>
      <c r="CH800" s="5"/>
      <c r="CI800" s="5"/>
      <c r="CJ800" s="5"/>
      <c r="CK800" s="5"/>
      <c r="CL800" s="5"/>
      <c r="CM800" s="5"/>
      <c r="CN800" s="5"/>
      <c r="CO800" s="5"/>
      <c r="CP800" s="5"/>
      <c r="CQ800" s="5"/>
      <c r="CR800" s="5"/>
      <c r="CS800" s="5"/>
      <c r="CT800" s="5"/>
      <c r="CU800" s="5"/>
      <c r="CV800" s="5"/>
      <c r="CW800" s="5"/>
      <c r="CX800" s="5"/>
      <c r="CY800" s="5"/>
      <c r="CZ800" s="5"/>
      <c r="DA800" s="5"/>
      <c r="DB800" s="5"/>
      <c r="DC800" s="5"/>
      <c r="DD800" s="5"/>
      <c r="DE800" s="5"/>
      <c r="DF800" s="5"/>
      <c r="DG800" s="5"/>
      <c r="DH800" s="5"/>
      <c r="DI800" s="5"/>
      <c r="DJ800" s="5"/>
      <c r="DK800" s="5"/>
      <c r="DL800" s="5"/>
      <c r="DM800" s="5"/>
      <c r="DN800" s="5"/>
      <c r="DO800" s="5"/>
      <c r="DP800" s="5"/>
      <c r="DQ800" s="5"/>
      <c r="DR800" s="5"/>
      <c r="DS800" s="5"/>
      <c r="DT800" s="5"/>
      <c r="DU800" s="5"/>
      <c r="DV800" s="5"/>
      <c r="DW800" s="5"/>
      <c r="DX800" s="5"/>
      <c r="DY800" s="5"/>
      <c r="DZ800" s="5"/>
      <c r="EA800" s="5"/>
      <c r="EB800" s="5"/>
      <c r="EC800" s="5"/>
      <c r="ED800" s="5"/>
      <c r="EE800" s="5"/>
      <c r="EF800" s="5"/>
      <c r="EG800" s="5"/>
      <c r="EH800" s="5"/>
      <c r="EI800" s="5"/>
      <c r="EJ800" s="5"/>
      <c r="EK800" s="5"/>
      <c r="EL800" s="5"/>
      <c r="EM800" s="5"/>
      <c r="EN800" s="5"/>
      <c r="EO800" s="5"/>
      <c r="EP800" s="5"/>
      <c r="EQ800" s="5"/>
      <c r="ER800" s="5"/>
      <c r="ES800" s="5"/>
      <c r="ET800" s="5"/>
      <c r="EU800" s="5"/>
      <c r="EV800" s="5"/>
      <c r="EW800" s="5"/>
      <c r="EX800" s="5"/>
      <c r="EY800" s="5"/>
      <c r="EZ800" s="5"/>
      <c r="FA800" s="5"/>
      <c r="FB800" s="5"/>
      <c r="FC800" s="5"/>
      <c r="FD800" s="5"/>
      <c r="FE800" s="5"/>
      <c r="FF800" s="5"/>
      <c r="FG800" s="5"/>
      <c r="FH800" s="5"/>
      <c r="FI800" s="5"/>
      <c r="FJ800" s="5"/>
      <c r="FK800" s="5"/>
      <c r="FL800" s="5"/>
      <c r="FM800" s="5"/>
      <c r="FN800" s="5"/>
      <c r="FO800" s="5"/>
      <c r="FP800" s="5"/>
      <c r="FQ800" s="5"/>
      <c r="FR800" s="5"/>
      <c r="FS800" s="5"/>
      <c r="FT800" s="5"/>
      <c r="FU800" s="5"/>
      <c r="FV800" s="5"/>
      <c r="FW800" s="5"/>
      <c r="FX800" s="5"/>
      <c r="FY800" s="5"/>
      <c r="FZ800" s="5"/>
      <c r="GA800" s="5"/>
      <c r="GB800" s="5"/>
      <c r="GC800" s="5"/>
      <c r="GD800" s="5"/>
      <c r="GE800" s="5"/>
      <c r="GF800" s="5"/>
      <c r="GG800" s="5"/>
      <c r="GH800" s="5"/>
      <c r="GI800" s="5"/>
      <c r="GJ800" s="5"/>
      <c r="GK800" s="5"/>
      <c r="GL800" s="5"/>
      <c r="GM800" s="5"/>
      <c r="GN800" s="5"/>
      <c r="GO800" s="5"/>
      <c r="GP800" s="5"/>
      <c r="GQ800" s="5"/>
      <c r="GR800" s="5"/>
      <c r="GS800" s="5"/>
      <c r="GT800" s="5"/>
      <c r="GU800" s="5"/>
      <c r="GV800" s="5"/>
      <c r="GW800" s="5"/>
      <c r="GX800" s="5"/>
      <c r="GY800" s="5"/>
      <c r="GZ800" s="5"/>
      <c r="HA800" s="5"/>
      <c r="HB800" s="5"/>
      <c r="HC800" s="5"/>
      <c r="HD800" s="5"/>
      <c r="HE800" s="5"/>
      <c r="HF800" s="5"/>
      <c r="HG800" s="5"/>
      <c r="HH800" s="5"/>
      <c r="HI800" s="5"/>
      <c r="HJ800" s="5"/>
      <c r="HK800" s="5"/>
      <c r="HL800" s="5"/>
      <c r="HM800" s="5"/>
      <c r="HN800" s="5"/>
      <c r="HO800" s="5"/>
      <c r="HP800" s="5"/>
      <c r="HQ800" s="5"/>
      <c r="HR800" s="5"/>
      <c r="HS800" s="5"/>
      <c r="HT800" s="5"/>
      <c r="HU800" s="5"/>
      <c r="HV800" s="5"/>
      <c r="HW800" s="5"/>
      <c r="HX800" s="5"/>
      <c r="HY800" s="5"/>
      <c r="HZ800" s="5"/>
      <c r="IA800" s="5"/>
      <c r="IB800" s="5"/>
      <c r="IC800" s="5"/>
      <c r="ID800" s="5"/>
      <c r="IE800" s="5"/>
      <c r="IF800" s="5"/>
      <c r="IG800" s="5"/>
      <c r="IH800" s="5"/>
      <c r="II800" s="5"/>
      <c r="IJ800" s="5"/>
      <c r="IK800" s="5"/>
      <c r="IL800" s="5"/>
      <c r="IM800" s="5"/>
      <c r="IN800" s="5"/>
      <c r="IO800" s="5"/>
      <c r="IP800" s="5"/>
      <c r="IQ800" s="5"/>
      <c r="IR800" s="5"/>
      <c r="IS800" s="5"/>
      <c r="IT800" s="5"/>
      <c r="IU800" s="5"/>
      <c r="IV800" s="5"/>
      <c r="IW800" s="5"/>
      <c r="IX800" s="5"/>
      <c r="IY800" s="5"/>
      <c r="IZ800" s="5"/>
      <c r="JA800" s="5"/>
      <c r="JB800" s="5"/>
      <c r="JC800" s="5"/>
      <c r="JD800" s="5"/>
      <c r="JE800" s="5"/>
      <c r="JF800" s="5"/>
      <c r="JG800" s="5"/>
      <c r="JH800" s="5"/>
      <c r="JI800" s="5"/>
      <c r="JJ800" s="5"/>
      <c r="JK800" s="5"/>
      <c r="JL800" s="5"/>
      <c r="JM800" s="5"/>
      <c r="JN800" s="5"/>
      <c r="JO800" s="5"/>
      <c r="JP800" s="5"/>
      <c r="JQ800" s="5"/>
      <c r="JR800" s="5"/>
      <c r="JS800" s="5"/>
      <c r="JT800" s="5"/>
      <c r="JU800" s="5"/>
      <c r="JV800" s="5"/>
      <c r="JW800" s="5"/>
      <c r="JX800" s="5"/>
      <c r="JY800" s="5"/>
      <c r="JZ800" s="5"/>
      <c r="KA800" s="5"/>
      <c r="KB800" s="5"/>
      <c r="KC800" s="5"/>
      <c r="KD800" s="5"/>
      <c r="KE800" s="5"/>
      <c r="KF800" s="5"/>
      <c r="KG800" s="5"/>
      <c r="KH800" s="5"/>
      <c r="KI800" s="5"/>
      <c r="KJ800" s="5"/>
      <c r="KK800" s="5"/>
      <c r="KL800" s="5"/>
      <c r="KM800" s="5"/>
      <c r="KN800" s="5"/>
      <c r="KO800" s="5"/>
      <c r="KP800" s="5"/>
      <c r="KQ800" s="5"/>
      <c r="KR800" s="5"/>
      <c r="KS800" s="5"/>
      <c r="KT800" s="5"/>
      <c r="KU800" s="5"/>
      <c r="KV800" s="5"/>
      <c r="KW800" s="5"/>
      <c r="KX800" s="5"/>
      <c r="KY800" s="5"/>
      <c r="KZ800" s="5"/>
      <c r="LA800" s="5"/>
      <c r="LB800" s="5"/>
      <c r="LC800" s="5"/>
      <c r="LD800" s="5"/>
      <c r="LE800" s="5"/>
      <c r="LF800" s="5"/>
      <c r="LG800" s="5"/>
      <c r="LH800" s="5"/>
      <c r="LI800" s="5"/>
      <c r="LJ800" s="5"/>
      <c r="LK800" s="5"/>
      <c r="LL800" s="5"/>
      <c r="LM800" s="5"/>
      <c r="LN800" s="5"/>
      <c r="LO800" s="5"/>
      <c r="LP800" s="5"/>
      <c r="LQ800" s="5"/>
      <c r="LR800" s="5"/>
      <c r="LS800" s="5"/>
      <c r="LT800" s="5"/>
      <c r="LU800" s="5"/>
      <c r="LV800" s="5"/>
      <c r="LW800" s="5"/>
      <c r="LX800" s="5"/>
      <c r="LY800" s="5"/>
      <c r="LZ800" s="5"/>
      <c r="MA800" s="5"/>
      <c r="MB800" s="5"/>
      <c r="MC800" s="5"/>
      <c r="MD800" s="5"/>
      <c r="ME800" s="5"/>
      <c r="MF800" s="5"/>
      <c r="MG800" s="5"/>
      <c r="MH800" s="5"/>
      <c r="MI800" s="5"/>
      <c r="MJ800" s="5"/>
      <c r="MK800" s="5"/>
      <c r="ML800" s="5"/>
      <c r="MM800" s="5"/>
      <c r="MN800" s="5"/>
      <c r="MO800" s="5"/>
      <c r="MP800" s="5"/>
      <c r="MQ800" s="5"/>
      <c r="MR800" s="5"/>
      <c r="MS800" s="5"/>
      <c r="MT800" s="5"/>
      <c r="MU800" s="5"/>
      <c r="MV800" s="5"/>
      <c r="MW800" s="5"/>
      <c r="MX800" s="5"/>
      <c r="MY800" s="5"/>
      <c r="MZ800" s="5"/>
      <c r="NA800" s="5"/>
      <c r="NB800" s="5"/>
      <c r="NC800" s="5"/>
      <c r="ND800" s="5"/>
      <c r="NE800" s="5"/>
      <c r="NF800" s="5"/>
      <c r="NG800" s="5"/>
      <c r="NH800" s="5"/>
      <c r="NI800" s="5"/>
      <c r="NJ800" s="5"/>
      <c r="NK800" s="5"/>
      <c r="NL800" s="5"/>
      <c r="NM800" s="5"/>
      <c r="NN800" s="5"/>
      <c r="NO800" s="5"/>
      <c r="NP800" s="5"/>
      <c r="NQ800" s="5"/>
      <c r="NR800" s="5"/>
      <c r="NS800" s="5"/>
      <c r="NT800" s="5"/>
      <c r="NU800" s="5"/>
      <c r="NV800" s="5"/>
      <c r="NW800" s="5"/>
      <c r="NX800" s="5"/>
      <c r="NY800" s="5"/>
      <c r="NZ800" s="5"/>
      <c r="OA800" s="5"/>
      <c r="OB800" s="5"/>
      <c r="OC800" s="5"/>
      <c r="OD800" s="5"/>
      <c r="OE800" s="5"/>
      <c r="OF800" s="5"/>
      <c r="OG800" s="5"/>
      <c r="OH800" s="5"/>
      <c r="OI800" s="5"/>
      <c r="OJ800" s="5"/>
      <c r="OK800" s="5"/>
      <c r="OL800" s="5"/>
      <c r="OM800" s="5"/>
      <c r="ON800" s="5"/>
      <c r="OO800" s="5"/>
      <c r="OP800" s="5"/>
      <c r="OQ800" s="5"/>
      <c r="OR800" s="5"/>
      <c r="OS800" s="5"/>
      <c r="OT800" s="5"/>
      <c r="OU800" s="5"/>
      <c r="OV800" s="5"/>
      <c r="OW800" s="5"/>
      <c r="OX800" s="5"/>
      <c r="OY800" s="5"/>
      <c r="OZ800" s="5"/>
      <c r="PA800" s="5"/>
      <c r="PB800" s="5"/>
      <c r="PC800" s="5"/>
      <c r="PD800" s="5"/>
      <c r="PE800" s="5"/>
      <c r="PF800" s="5"/>
      <c r="PG800" s="5"/>
      <c r="PH800" s="5"/>
      <c r="PI800" s="5"/>
      <c r="PJ800" s="5"/>
      <c r="PK800" s="5"/>
      <c r="PL800" s="5"/>
      <c r="PM800" s="5"/>
      <c r="PN800" s="5"/>
      <c r="PO800" s="5"/>
      <c r="PP800" s="5"/>
      <c r="PQ800" s="5"/>
      <c r="PR800" s="5"/>
      <c r="PS800" s="5"/>
      <c r="PT800" s="5"/>
      <c r="PU800" s="5"/>
      <c r="PV800" s="5"/>
      <c r="PW800" s="5"/>
      <c r="PX800" s="5"/>
      <c r="PY800" s="5"/>
      <c r="PZ800" s="5"/>
      <c r="QA800" s="5"/>
      <c r="QB800" s="5"/>
      <c r="QC800" s="5"/>
      <c r="QD800" s="5"/>
      <c r="QE800" s="5"/>
      <c r="QF800" s="5"/>
      <c r="QG800" s="5"/>
      <c r="QH800" s="5"/>
      <c r="QI800" s="5"/>
      <c r="QJ800" s="5"/>
      <c r="QK800" s="5"/>
      <c r="QL800" s="5"/>
      <c r="QM800" s="5"/>
      <c r="QN800" s="5"/>
      <c r="QO800" s="5"/>
      <c r="QP800" s="5"/>
      <c r="QQ800" s="5"/>
      <c r="QR800" s="5"/>
      <c r="QS800" s="5"/>
      <c r="QT800" s="5"/>
      <c r="QU800" s="5"/>
      <c r="QV800" s="5"/>
      <c r="QW800" s="5"/>
      <c r="QX800" s="5"/>
      <c r="QY800" s="5"/>
      <c r="QZ800" s="5"/>
      <c r="RA800" s="5"/>
      <c r="RB800" s="5"/>
      <c r="RC800" s="5"/>
      <c r="RD800" s="5"/>
      <c r="RE800" s="5"/>
      <c r="RF800" s="5"/>
      <c r="RG800" s="5"/>
      <c r="RH800" s="5"/>
      <c r="RI800" s="5"/>
      <c r="RJ800" s="5"/>
      <c r="RK800" s="5"/>
      <c r="RL800" s="5"/>
      <c r="RM800" s="5"/>
      <c r="RN800" s="5"/>
      <c r="RO800" s="5"/>
      <c r="RP800" s="5"/>
      <c r="RQ800" s="5"/>
      <c r="RR800" s="5"/>
      <c r="RS800" s="5"/>
      <c r="RT800" s="5"/>
      <c r="RU800" s="5"/>
      <c r="RV800" s="5"/>
      <c r="RW800" s="5"/>
      <c r="RX800" s="5"/>
      <c r="RY800" s="5"/>
      <c r="RZ800" s="5"/>
      <c r="SA800" s="5"/>
      <c r="SB800" s="5"/>
      <c r="SC800" s="5"/>
      <c r="SD800" s="5"/>
      <c r="SE800" s="5"/>
      <c r="SF800" s="5"/>
      <c r="SG800" s="5"/>
      <c r="SH800" s="5"/>
      <c r="SI800" s="5"/>
      <c r="SJ800" s="5"/>
      <c r="SK800" s="5"/>
      <c r="SL800" s="5"/>
      <c r="SM800" s="5"/>
      <c r="SN800" s="5"/>
      <c r="SO800" s="5"/>
      <c r="SP800" s="5"/>
      <c r="SQ800" s="5"/>
      <c r="SR800" s="5"/>
      <c r="SS800" s="5"/>
      <c r="ST800" s="5"/>
      <c r="SU800" s="5"/>
      <c r="SV800" s="5"/>
      <c r="SW800" s="5"/>
      <c r="SX800" s="5"/>
      <c r="SY800" s="5"/>
      <c r="SZ800" s="5"/>
      <c r="TA800" s="5"/>
      <c r="TB800" s="5"/>
      <c r="TC800" s="5"/>
      <c r="TD800" s="5"/>
      <c r="TE800" s="5"/>
      <c r="TF800" s="5"/>
      <c r="TG800" s="5"/>
      <c r="TH800" s="5"/>
      <c r="TI800" s="5"/>
      <c r="TJ800" s="5"/>
      <c r="TK800" s="5"/>
      <c r="TL800" s="5"/>
      <c r="TM800" s="5"/>
      <c r="TN800" s="5"/>
      <c r="TO800" s="5"/>
      <c r="TP800" s="5"/>
      <c r="TQ800" s="5"/>
      <c r="TR800" s="5"/>
      <c r="TS800" s="5"/>
      <c r="TT800" s="5"/>
      <c r="TU800" s="5"/>
      <c r="TV800" s="5"/>
      <c r="TW800" s="5"/>
      <c r="TX800" s="5"/>
      <c r="TY800" s="5"/>
      <c r="TZ800" s="5"/>
      <c r="UA800" s="5"/>
      <c r="UB800" s="5"/>
      <c r="UC800" s="5"/>
      <c r="UD800" s="5"/>
      <c r="UE800" s="5"/>
      <c r="UF800" s="5"/>
      <c r="UG800" s="5"/>
      <c r="UH800" s="5"/>
      <c r="UI800" s="5"/>
      <c r="UJ800" s="5"/>
      <c r="UK800" s="5"/>
      <c r="UL800" s="5"/>
      <c r="UM800" s="5"/>
      <c r="UN800" s="5"/>
      <c r="UO800" s="5"/>
      <c r="UP800" s="5"/>
      <c r="UQ800" s="5"/>
      <c r="UR800" s="5"/>
      <c r="US800" s="5"/>
      <c r="UT800" s="5"/>
      <c r="UU800" s="5"/>
      <c r="UV800" s="5"/>
      <c r="UW800" s="5"/>
      <c r="UX800" s="5"/>
      <c r="UY800" s="5"/>
      <c r="UZ800" s="5"/>
      <c r="VA800" s="5"/>
      <c r="VB800" s="5"/>
      <c r="VC800" s="5"/>
      <c r="VD800" s="5"/>
      <c r="VE800" s="5"/>
      <c r="VF800" s="5"/>
      <c r="VG800" s="5"/>
      <c r="VH800" s="5"/>
      <c r="VI800" s="5"/>
      <c r="VJ800" s="5"/>
      <c r="VK800" s="5"/>
      <c r="VL800" s="5"/>
      <c r="VM800" s="5"/>
      <c r="VN800" s="5"/>
      <c r="VO800" s="5"/>
      <c r="VP800" s="5"/>
      <c r="VQ800" s="5"/>
      <c r="VR800" s="5"/>
      <c r="VS800" s="5"/>
      <c r="VT800" s="5"/>
      <c r="VU800" s="5"/>
      <c r="VV800" s="5"/>
      <c r="VW800" s="5"/>
      <c r="VX800" s="5"/>
      <c r="VY800" s="5"/>
      <c r="VZ800" s="5"/>
      <c r="WA800" s="5"/>
      <c r="WB800" s="5"/>
      <c r="WC800" s="5"/>
      <c r="WD800" s="5"/>
      <c r="WE800" s="5"/>
      <c r="WF800" s="5"/>
      <c r="WG800" s="5"/>
      <c r="WH800" s="5"/>
      <c r="WI800" s="5"/>
      <c r="WJ800" s="5"/>
      <c r="WK800" s="5"/>
      <c r="WL800" s="5"/>
      <c r="WM800" s="5"/>
      <c r="WN800" s="5"/>
      <c r="WO800" s="5"/>
      <c r="WP800" s="5"/>
      <c r="WQ800" s="5"/>
      <c r="WR800" s="5"/>
      <c r="WS800" s="5"/>
      <c r="WT800" s="5"/>
      <c r="WU800" s="5"/>
      <c r="WV800" s="5"/>
      <c r="WW800" s="5"/>
      <c r="WX800" s="5"/>
      <c r="WY800" s="5"/>
      <c r="WZ800" s="5"/>
      <c r="XA800" s="5"/>
      <c r="XB800" s="5"/>
      <c r="XC800" s="5"/>
      <c r="XD800" s="5"/>
      <c r="XE800" s="5"/>
      <c r="XF800" s="5"/>
      <c r="XG800" s="5"/>
      <c r="XH800" s="5"/>
      <c r="XI800" s="5"/>
      <c r="XJ800" s="5"/>
      <c r="XK800" s="5"/>
      <c r="XL800" s="5"/>
      <c r="XM800" s="5"/>
      <c r="XN800" s="5"/>
      <c r="XO800" s="5"/>
      <c r="XP800" s="5"/>
      <c r="XQ800" s="5"/>
      <c r="XR800" s="5"/>
      <c r="XS800" s="5"/>
      <c r="XT800" s="5"/>
      <c r="XU800" s="5"/>
      <c r="XV800" s="5"/>
      <c r="XW800" s="5"/>
    </row>
    <row r="801" spans="39:647" x14ac:dyDescent="0.45">
      <c r="AM801" s="5"/>
      <c r="AN801" s="5"/>
      <c r="AO801" s="5"/>
      <c r="AP801" s="5"/>
      <c r="AQ801" s="5"/>
      <c r="AR801" s="5"/>
      <c r="AS801" s="5"/>
      <c r="AT801" s="5"/>
      <c r="AU801" s="5"/>
      <c r="AV801" s="5"/>
      <c r="AW801" s="5"/>
      <c r="AX801" s="5"/>
      <c r="AY801" s="5"/>
      <c r="AZ801" s="5"/>
      <c r="BA801" s="5"/>
      <c r="BB801" s="5"/>
      <c r="BC801" s="5"/>
      <c r="BD801" s="5"/>
      <c r="BE801" s="5"/>
      <c r="BF801" s="5"/>
      <c r="BG801" s="5"/>
      <c r="BH801" s="5"/>
      <c r="BI801" s="5"/>
      <c r="BJ801" s="5"/>
      <c r="BK801" s="5"/>
      <c r="BL801" s="5"/>
      <c r="BM801" s="5"/>
      <c r="BN801" s="5"/>
      <c r="BO801" s="5"/>
      <c r="BP801" s="5"/>
      <c r="BQ801" s="5"/>
      <c r="BR801" s="5"/>
      <c r="BS801" s="5"/>
      <c r="BT801" s="5"/>
      <c r="BU801" s="5"/>
      <c r="BV801" s="5"/>
      <c r="BW801" s="5"/>
      <c r="BX801" s="5"/>
      <c r="BY801" s="5"/>
      <c r="BZ801" s="5"/>
      <c r="CA801" s="5"/>
      <c r="CB801" s="5"/>
      <c r="CC801" s="5"/>
      <c r="CD801" s="5"/>
      <c r="CE801" s="5"/>
      <c r="CF801" s="5"/>
      <c r="CG801" s="5"/>
      <c r="CH801" s="5"/>
      <c r="CI801" s="5"/>
      <c r="CJ801" s="5"/>
      <c r="CK801" s="5"/>
      <c r="CL801" s="5"/>
      <c r="CM801" s="5"/>
      <c r="CN801" s="5"/>
      <c r="CO801" s="5"/>
      <c r="CP801" s="5"/>
      <c r="CQ801" s="5"/>
      <c r="CR801" s="5"/>
      <c r="CS801" s="5"/>
      <c r="CT801" s="5"/>
      <c r="CU801" s="5"/>
      <c r="CV801" s="5"/>
      <c r="CW801" s="5"/>
      <c r="CX801" s="5"/>
      <c r="CY801" s="5"/>
      <c r="CZ801" s="5"/>
      <c r="DA801" s="5"/>
      <c r="DB801" s="5"/>
      <c r="DC801" s="5"/>
      <c r="DD801" s="5"/>
      <c r="DE801" s="5"/>
      <c r="DF801" s="5"/>
      <c r="DG801" s="5"/>
      <c r="DH801" s="5"/>
      <c r="DI801" s="5"/>
      <c r="DJ801" s="5"/>
      <c r="DK801" s="5"/>
      <c r="DL801" s="5"/>
      <c r="DM801" s="5"/>
      <c r="DN801" s="5"/>
      <c r="DO801" s="5"/>
      <c r="DP801" s="5"/>
      <c r="DQ801" s="5"/>
      <c r="DR801" s="5"/>
      <c r="DS801" s="5"/>
      <c r="DT801" s="5"/>
      <c r="DU801" s="5"/>
      <c r="DV801" s="5"/>
      <c r="DW801" s="5"/>
      <c r="DX801" s="5"/>
      <c r="DY801" s="5"/>
      <c r="DZ801" s="5"/>
      <c r="EA801" s="5"/>
      <c r="EB801" s="5"/>
      <c r="EC801" s="5"/>
      <c r="ED801" s="5"/>
      <c r="EE801" s="5"/>
      <c r="EF801" s="5"/>
      <c r="EG801" s="5"/>
      <c r="EH801" s="5"/>
      <c r="EI801" s="5"/>
      <c r="EJ801" s="5"/>
      <c r="EK801" s="5"/>
      <c r="EL801" s="5"/>
      <c r="EM801" s="5"/>
      <c r="EN801" s="5"/>
      <c r="EO801" s="5"/>
      <c r="EP801" s="5"/>
      <c r="EQ801" s="5"/>
      <c r="ER801" s="5"/>
      <c r="ES801" s="5"/>
      <c r="ET801" s="5"/>
      <c r="EU801" s="5"/>
      <c r="EV801" s="5"/>
      <c r="EW801" s="5"/>
      <c r="EX801" s="5"/>
      <c r="EY801" s="5"/>
      <c r="EZ801" s="5"/>
      <c r="FA801" s="5"/>
      <c r="FB801" s="5"/>
      <c r="FC801" s="5"/>
      <c r="FD801" s="5"/>
      <c r="FE801" s="5"/>
      <c r="FF801" s="5"/>
      <c r="FG801" s="5"/>
      <c r="FH801" s="5"/>
      <c r="FI801" s="5"/>
      <c r="FJ801" s="5"/>
      <c r="FK801" s="5"/>
      <c r="FL801" s="5"/>
      <c r="FM801" s="5"/>
      <c r="FN801" s="5"/>
      <c r="FO801" s="5"/>
      <c r="FP801" s="5"/>
      <c r="FQ801" s="5"/>
      <c r="FR801" s="5"/>
      <c r="FS801" s="5"/>
      <c r="FT801" s="5"/>
      <c r="FU801" s="5"/>
      <c r="FV801" s="5"/>
      <c r="FW801" s="5"/>
      <c r="FX801" s="5"/>
      <c r="FY801" s="5"/>
      <c r="FZ801" s="5"/>
      <c r="GA801" s="5"/>
      <c r="GB801" s="5"/>
      <c r="GC801" s="5"/>
      <c r="GD801" s="5"/>
      <c r="GE801" s="5"/>
      <c r="GF801" s="5"/>
      <c r="GG801" s="5"/>
      <c r="GH801" s="5"/>
      <c r="GI801" s="5"/>
      <c r="GJ801" s="5"/>
      <c r="GK801" s="5"/>
      <c r="GL801" s="5"/>
      <c r="GM801" s="5"/>
      <c r="GN801" s="5"/>
      <c r="GO801" s="5"/>
      <c r="GP801" s="5"/>
      <c r="GQ801" s="5"/>
      <c r="GR801" s="5"/>
      <c r="GS801" s="5"/>
      <c r="GT801" s="5"/>
      <c r="GU801" s="5"/>
      <c r="GV801" s="5"/>
      <c r="GW801" s="5"/>
      <c r="GX801" s="5"/>
      <c r="GY801" s="5"/>
      <c r="GZ801" s="5"/>
      <c r="HA801" s="5"/>
      <c r="HB801" s="5"/>
      <c r="HC801" s="5"/>
      <c r="HD801" s="5"/>
      <c r="HE801" s="5"/>
      <c r="HF801" s="5"/>
      <c r="HG801" s="5"/>
      <c r="HH801" s="5"/>
      <c r="HI801" s="5"/>
      <c r="HJ801" s="5"/>
      <c r="HK801" s="5"/>
      <c r="HL801" s="5"/>
      <c r="HM801" s="5"/>
      <c r="HN801" s="5"/>
      <c r="HO801" s="5"/>
      <c r="HP801" s="5"/>
      <c r="HQ801" s="5"/>
      <c r="HR801" s="5"/>
      <c r="HS801" s="5"/>
      <c r="HT801" s="5"/>
      <c r="HU801" s="5"/>
      <c r="HV801" s="5"/>
      <c r="HW801" s="5"/>
      <c r="HX801" s="5"/>
      <c r="HY801" s="5"/>
      <c r="HZ801" s="5"/>
      <c r="IA801" s="5"/>
      <c r="IB801" s="5"/>
      <c r="IC801" s="5"/>
      <c r="ID801" s="5"/>
      <c r="IE801" s="5"/>
      <c r="IF801" s="5"/>
      <c r="IG801" s="5"/>
      <c r="IH801" s="5"/>
      <c r="II801" s="5"/>
      <c r="IJ801" s="5"/>
      <c r="IK801" s="5"/>
      <c r="IL801" s="5"/>
      <c r="IM801" s="5"/>
      <c r="IN801" s="5"/>
      <c r="IO801" s="5"/>
      <c r="IP801" s="5"/>
      <c r="IQ801" s="5"/>
      <c r="IR801" s="5"/>
      <c r="IS801" s="5"/>
      <c r="IT801" s="5"/>
      <c r="IU801" s="5"/>
      <c r="IV801" s="5"/>
      <c r="IW801" s="5"/>
      <c r="IX801" s="5"/>
      <c r="IY801" s="5"/>
      <c r="IZ801" s="5"/>
      <c r="JA801" s="5"/>
      <c r="JB801" s="5"/>
      <c r="JC801" s="5"/>
      <c r="JD801" s="5"/>
      <c r="JE801" s="5"/>
      <c r="JF801" s="5"/>
      <c r="JG801" s="5"/>
      <c r="JH801" s="5"/>
      <c r="JI801" s="5"/>
      <c r="JJ801" s="5"/>
      <c r="JK801" s="5"/>
      <c r="JL801" s="5"/>
      <c r="JM801" s="5"/>
      <c r="JN801" s="5"/>
      <c r="JO801" s="5"/>
      <c r="JP801" s="5"/>
      <c r="JQ801" s="5"/>
      <c r="JR801" s="5"/>
      <c r="JS801" s="5"/>
      <c r="JT801" s="5"/>
      <c r="JU801" s="5"/>
      <c r="JV801" s="5"/>
      <c r="JW801" s="5"/>
      <c r="JX801" s="5"/>
      <c r="JY801" s="5"/>
      <c r="JZ801" s="5"/>
      <c r="KA801" s="5"/>
      <c r="KB801" s="5"/>
      <c r="KC801" s="5"/>
      <c r="KD801" s="5"/>
      <c r="KE801" s="5"/>
      <c r="KF801" s="5"/>
      <c r="KG801" s="5"/>
      <c r="KH801" s="5"/>
      <c r="KI801" s="5"/>
      <c r="KJ801" s="5"/>
      <c r="KK801" s="5"/>
      <c r="KL801" s="5"/>
      <c r="KM801" s="5"/>
      <c r="KN801" s="5"/>
      <c r="KO801" s="5"/>
      <c r="KP801" s="5"/>
      <c r="KQ801" s="5"/>
      <c r="KR801" s="5"/>
      <c r="KS801" s="5"/>
      <c r="KT801" s="5"/>
      <c r="KU801" s="5"/>
      <c r="KV801" s="5"/>
      <c r="KW801" s="5"/>
      <c r="KX801" s="5"/>
      <c r="KY801" s="5"/>
      <c r="KZ801" s="5"/>
      <c r="LA801" s="5"/>
      <c r="LB801" s="5"/>
      <c r="LC801" s="5"/>
      <c r="LD801" s="5"/>
      <c r="LE801" s="5"/>
      <c r="LF801" s="5"/>
      <c r="LG801" s="5"/>
      <c r="LH801" s="5"/>
      <c r="LI801" s="5"/>
      <c r="LJ801" s="5"/>
      <c r="LK801" s="5"/>
      <c r="LL801" s="5"/>
      <c r="LM801" s="5"/>
      <c r="LN801" s="5"/>
      <c r="LO801" s="5"/>
      <c r="LP801" s="5"/>
      <c r="LQ801" s="5"/>
      <c r="LR801" s="5"/>
      <c r="LS801" s="5"/>
      <c r="LT801" s="5"/>
      <c r="LU801" s="5"/>
      <c r="LV801" s="5"/>
      <c r="LW801" s="5"/>
      <c r="LX801" s="5"/>
      <c r="LY801" s="5"/>
      <c r="LZ801" s="5"/>
      <c r="MA801" s="5"/>
      <c r="MB801" s="5"/>
      <c r="MC801" s="5"/>
      <c r="MD801" s="5"/>
      <c r="ME801" s="5"/>
      <c r="MF801" s="5"/>
      <c r="MG801" s="5"/>
      <c r="MH801" s="5"/>
      <c r="MI801" s="5"/>
      <c r="MJ801" s="5"/>
      <c r="MK801" s="5"/>
      <c r="ML801" s="5"/>
      <c r="MM801" s="5"/>
      <c r="MN801" s="5"/>
      <c r="MO801" s="5"/>
      <c r="MP801" s="5"/>
      <c r="MQ801" s="5"/>
      <c r="MR801" s="5"/>
      <c r="MS801" s="5"/>
      <c r="MT801" s="5"/>
      <c r="MU801" s="5"/>
      <c r="MV801" s="5"/>
      <c r="MW801" s="5"/>
      <c r="MX801" s="5"/>
      <c r="MY801" s="5"/>
      <c r="MZ801" s="5"/>
      <c r="NA801" s="5"/>
      <c r="NB801" s="5"/>
      <c r="NC801" s="5"/>
      <c r="ND801" s="5"/>
      <c r="NE801" s="5"/>
      <c r="NF801" s="5"/>
      <c r="NG801" s="5"/>
      <c r="NH801" s="5"/>
      <c r="NI801" s="5"/>
      <c r="NJ801" s="5"/>
      <c r="NK801" s="5"/>
      <c r="NL801" s="5"/>
      <c r="NM801" s="5"/>
      <c r="NN801" s="5"/>
      <c r="NO801" s="5"/>
      <c r="NP801" s="5"/>
      <c r="NQ801" s="5"/>
      <c r="NR801" s="5"/>
      <c r="NS801" s="5"/>
      <c r="NT801" s="5"/>
      <c r="NU801" s="5"/>
      <c r="NV801" s="5"/>
      <c r="NW801" s="5"/>
      <c r="NX801" s="5"/>
      <c r="NY801" s="5"/>
      <c r="NZ801" s="5"/>
      <c r="OA801" s="5"/>
      <c r="OB801" s="5"/>
      <c r="OC801" s="5"/>
      <c r="OD801" s="5"/>
      <c r="OE801" s="5"/>
      <c r="OF801" s="5"/>
      <c r="OG801" s="5"/>
      <c r="OH801" s="5"/>
      <c r="OI801" s="5"/>
      <c r="OJ801" s="5"/>
      <c r="OK801" s="5"/>
      <c r="OL801" s="5"/>
      <c r="OM801" s="5"/>
      <c r="ON801" s="5"/>
      <c r="OO801" s="5"/>
      <c r="OP801" s="5"/>
      <c r="OQ801" s="5"/>
      <c r="OR801" s="5"/>
      <c r="OS801" s="5"/>
      <c r="OT801" s="5"/>
      <c r="OU801" s="5"/>
      <c r="OV801" s="5"/>
      <c r="OW801" s="5"/>
      <c r="OX801" s="5"/>
      <c r="OY801" s="5"/>
      <c r="OZ801" s="5"/>
      <c r="PA801" s="5"/>
      <c r="PB801" s="5"/>
      <c r="PC801" s="5"/>
      <c r="PD801" s="5"/>
      <c r="PE801" s="5"/>
      <c r="PF801" s="5"/>
      <c r="PG801" s="5"/>
      <c r="PH801" s="5"/>
      <c r="PI801" s="5"/>
      <c r="PJ801" s="5"/>
      <c r="PK801" s="5"/>
      <c r="PL801" s="5"/>
      <c r="PM801" s="5"/>
      <c r="PN801" s="5"/>
      <c r="PO801" s="5"/>
      <c r="PP801" s="5"/>
      <c r="PQ801" s="5"/>
      <c r="PR801" s="5"/>
      <c r="PS801" s="5"/>
      <c r="PT801" s="5"/>
      <c r="PU801" s="5"/>
      <c r="PV801" s="5"/>
      <c r="PW801" s="5"/>
      <c r="PX801" s="5"/>
      <c r="PY801" s="5"/>
      <c r="PZ801" s="5"/>
      <c r="QA801" s="5"/>
      <c r="QB801" s="5"/>
      <c r="QC801" s="5"/>
      <c r="QD801" s="5"/>
      <c r="QE801" s="5"/>
      <c r="QF801" s="5"/>
      <c r="QG801" s="5"/>
      <c r="QH801" s="5"/>
      <c r="QI801" s="5"/>
      <c r="QJ801" s="5"/>
      <c r="QK801" s="5"/>
      <c r="QL801" s="5"/>
      <c r="QM801" s="5"/>
      <c r="QN801" s="5"/>
      <c r="QO801" s="5"/>
      <c r="QP801" s="5"/>
      <c r="QQ801" s="5"/>
      <c r="QR801" s="5"/>
      <c r="QS801" s="5"/>
      <c r="QT801" s="5"/>
      <c r="QU801" s="5"/>
      <c r="QV801" s="5"/>
      <c r="QW801" s="5"/>
      <c r="QX801" s="5"/>
      <c r="QY801" s="5"/>
      <c r="QZ801" s="5"/>
      <c r="RA801" s="5"/>
      <c r="RB801" s="5"/>
      <c r="RC801" s="5"/>
      <c r="RD801" s="5"/>
      <c r="RE801" s="5"/>
      <c r="RF801" s="5"/>
      <c r="RG801" s="5"/>
      <c r="RH801" s="5"/>
      <c r="RI801" s="5"/>
      <c r="RJ801" s="5"/>
      <c r="RK801" s="5"/>
      <c r="RL801" s="5"/>
      <c r="RM801" s="5"/>
      <c r="RN801" s="5"/>
      <c r="RO801" s="5"/>
      <c r="RP801" s="5"/>
      <c r="RQ801" s="5"/>
      <c r="RR801" s="5"/>
      <c r="RS801" s="5"/>
      <c r="RT801" s="5"/>
      <c r="RU801" s="5"/>
      <c r="RV801" s="5"/>
      <c r="RW801" s="5"/>
      <c r="RX801" s="5"/>
      <c r="RY801" s="5"/>
      <c r="RZ801" s="5"/>
      <c r="SA801" s="5"/>
      <c r="SB801" s="5"/>
      <c r="SC801" s="5"/>
      <c r="SD801" s="5"/>
      <c r="SE801" s="5"/>
      <c r="SF801" s="5"/>
      <c r="SG801" s="5"/>
      <c r="SH801" s="5"/>
      <c r="SI801" s="5"/>
      <c r="SJ801" s="5"/>
      <c r="SK801" s="5"/>
      <c r="SL801" s="5"/>
      <c r="SM801" s="5"/>
      <c r="SN801" s="5"/>
      <c r="SO801" s="5"/>
      <c r="SP801" s="5"/>
      <c r="SQ801" s="5"/>
      <c r="SR801" s="5"/>
      <c r="SS801" s="5"/>
      <c r="ST801" s="5"/>
      <c r="SU801" s="5"/>
      <c r="SV801" s="5"/>
      <c r="SW801" s="5"/>
      <c r="SX801" s="5"/>
      <c r="SY801" s="5"/>
      <c r="SZ801" s="5"/>
      <c r="TA801" s="5"/>
      <c r="TB801" s="5"/>
      <c r="TC801" s="5"/>
      <c r="TD801" s="5"/>
      <c r="TE801" s="5"/>
      <c r="TF801" s="5"/>
      <c r="TG801" s="5"/>
      <c r="TH801" s="5"/>
      <c r="TI801" s="5"/>
      <c r="TJ801" s="5"/>
      <c r="TK801" s="5"/>
      <c r="TL801" s="5"/>
      <c r="TM801" s="5"/>
      <c r="TN801" s="5"/>
      <c r="TO801" s="5"/>
      <c r="TP801" s="5"/>
      <c r="TQ801" s="5"/>
      <c r="TR801" s="5"/>
      <c r="TS801" s="5"/>
      <c r="TT801" s="5"/>
      <c r="TU801" s="5"/>
      <c r="TV801" s="5"/>
      <c r="TW801" s="5"/>
      <c r="TX801" s="5"/>
      <c r="TY801" s="5"/>
      <c r="TZ801" s="5"/>
      <c r="UA801" s="5"/>
      <c r="UB801" s="5"/>
      <c r="UC801" s="5"/>
      <c r="UD801" s="5"/>
      <c r="UE801" s="5"/>
      <c r="UF801" s="5"/>
      <c r="UG801" s="5"/>
      <c r="UH801" s="5"/>
      <c r="UI801" s="5"/>
      <c r="UJ801" s="5"/>
      <c r="UK801" s="5"/>
      <c r="UL801" s="5"/>
      <c r="UM801" s="5"/>
      <c r="UN801" s="5"/>
      <c r="UO801" s="5"/>
      <c r="UP801" s="5"/>
      <c r="UQ801" s="5"/>
      <c r="UR801" s="5"/>
      <c r="US801" s="5"/>
      <c r="UT801" s="5"/>
      <c r="UU801" s="5"/>
      <c r="UV801" s="5"/>
      <c r="UW801" s="5"/>
      <c r="UX801" s="5"/>
      <c r="UY801" s="5"/>
      <c r="UZ801" s="5"/>
      <c r="VA801" s="5"/>
      <c r="VB801" s="5"/>
      <c r="VC801" s="5"/>
      <c r="VD801" s="5"/>
      <c r="VE801" s="5"/>
      <c r="VF801" s="5"/>
      <c r="VG801" s="5"/>
      <c r="VH801" s="5"/>
      <c r="VI801" s="5"/>
      <c r="VJ801" s="5"/>
      <c r="VK801" s="5"/>
      <c r="VL801" s="5"/>
      <c r="VM801" s="5"/>
      <c r="VN801" s="5"/>
      <c r="VO801" s="5"/>
      <c r="VP801" s="5"/>
      <c r="VQ801" s="5"/>
      <c r="VR801" s="5"/>
      <c r="VS801" s="5"/>
      <c r="VT801" s="5"/>
      <c r="VU801" s="5"/>
      <c r="VV801" s="5"/>
      <c r="VW801" s="5"/>
      <c r="VX801" s="5"/>
      <c r="VY801" s="5"/>
      <c r="VZ801" s="5"/>
      <c r="WA801" s="5"/>
      <c r="WB801" s="5"/>
      <c r="WC801" s="5"/>
      <c r="WD801" s="5"/>
      <c r="WE801" s="5"/>
      <c r="WF801" s="5"/>
      <c r="WG801" s="5"/>
      <c r="WH801" s="5"/>
      <c r="WI801" s="5"/>
      <c r="WJ801" s="5"/>
      <c r="WK801" s="5"/>
      <c r="WL801" s="5"/>
      <c r="WM801" s="5"/>
      <c r="WN801" s="5"/>
      <c r="WO801" s="5"/>
      <c r="WP801" s="5"/>
      <c r="WQ801" s="5"/>
      <c r="WR801" s="5"/>
      <c r="WS801" s="5"/>
      <c r="WT801" s="5"/>
      <c r="WU801" s="5"/>
      <c r="WV801" s="5"/>
      <c r="WW801" s="5"/>
      <c r="WX801" s="5"/>
      <c r="WY801" s="5"/>
      <c r="WZ801" s="5"/>
      <c r="XA801" s="5"/>
      <c r="XB801" s="5"/>
      <c r="XC801" s="5"/>
      <c r="XD801" s="5"/>
      <c r="XE801" s="5"/>
      <c r="XF801" s="5"/>
      <c r="XG801" s="5"/>
      <c r="XH801" s="5"/>
      <c r="XI801" s="5"/>
      <c r="XJ801" s="5"/>
      <c r="XK801" s="5"/>
      <c r="XL801" s="5"/>
      <c r="XM801" s="5"/>
      <c r="XN801" s="5"/>
      <c r="XO801" s="5"/>
      <c r="XP801" s="5"/>
      <c r="XQ801" s="5"/>
      <c r="XR801" s="5"/>
      <c r="XS801" s="5"/>
      <c r="XT801" s="5"/>
      <c r="XU801" s="5"/>
      <c r="XV801" s="5"/>
      <c r="XW801" s="5"/>
    </row>
    <row r="802" spans="39:647" x14ac:dyDescent="0.45">
      <c r="AM802" s="5"/>
      <c r="AN802" s="5"/>
      <c r="AO802" s="5"/>
      <c r="AP802" s="5"/>
      <c r="AQ802" s="5"/>
      <c r="AR802" s="5"/>
      <c r="AS802" s="5"/>
      <c r="AT802" s="5"/>
      <c r="AU802" s="5"/>
      <c r="AV802" s="5"/>
      <c r="AW802" s="5"/>
      <c r="AX802" s="5"/>
      <c r="AY802" s="5"/>
      <c r="AZ802" s="5"/>
      <c r="BA802" s="5"/>
      <c r="BB802" s="5"/>
      <c r="BC802" s="5"/>
      <c r="BD802" s="5"/>
      <c r="BE802" s="5"/>
      <c r="BF802" s="5"/>
      <c r="BG802" s="5"/>
      <c r="BH802" s="5"/>
      <c r="BI802" s="5"/>
      <c r="BJ802" s="5"/>
      <c r="BK802" s="5"/>
      <c r="BL802" s="5"/>
      <c r="BM802" s="5"/>
      <c r="BN802" s="5"/>
      <c r="BO802" s="5"/>
      <c r="BP802" s="5"/>
      <c r="BQ802" s="5"/>
      <c r="BR802" s="5"/>
      <c r="BS802" s="5"/>
      <c r="BT802" s="5"/>
      <c r="BU802" s="5"/>
      <c r="BV802" s="5"/>
      <c r="BW802" s="5"/>
      <c r="BX802" s="5"/>
      <c r="BY802" s="5"/>
      <c r="BZ802" s="5"/>
      <c r="CA802" s="5"/>
      <c r="CB802" s="5"/>
      <c r="CC802" s="5"/>
      <c r="CD802" s="5"/>
      <c r="CE802" s="5"/>
      <c r="CF802" s="5"/>
      <c r="CG802" s="5"/>
      <c r="CH802" s="5"/>
      <c r="CI802" s="5"/>
      <c r="CJ802" s="5"/>
      <c r="CK802" s="5"/>
      <c r="CL802" s="5"/>
      <c r="CM802" s="5"/>
      <c r="CN802" s="5"/>
      <c r="CO802" s="5"/>
      <c r="CP802" s="5"/>
      <c r="CQ802" s="5"/>
      <c r="CR802" s="5"/>
      <c r="CS802" s="5"/>
      <c r="CT802" s="5"/>
      <c r="CU802" s="5"/>
      <c r="CV802" s="5"/>
      <c r="CW802" s="5"/>
      <c r="CX802" s="5"/>
      <c r="CY802" s="5"/>
      <c r="CZ802" s="5"/>
      <c r="DA802" s="5"/>
      <c r="DB802" s="5"/>
      <c r="DC802" s="5"/>
      <c r="DD802" s="5"/>
      <c r="DE802" s="5"/>
      <c r="DF802" s="5"/>
      <c r="DG802" s="5"/>
      <c r="DH802" s="5"/>
      <c r="DI802" s="5"/>
      <c r="DJ802" s="5"/>
      <c r="DK802" s="5"/>
      <c r="DL802" s="5"/>
      <c r="DM802" s="5"/>
      <c r="DN802" s="5"/>
      <c r="DO802" s="5"/>
      <c r="DP802" s="5"/>
      <c r="DQ802" s="5"/>
      <c r="DR802" s="5"/>
      <c r="DS802" s="5"/>
      <c r="DT802" s="5"/>
      <c r="DU802" s="5"/>
      <c r="DV802" s="5"/>
      <c r="DW802" s="5"/>
      <c r="DX802" s="5"/>
      <c r="DY802" s="5"/>
      <c r="DZ802" s="5"/>
      <c r="EA802" s="5"/>
      <c r="EB802" s="5"/>
      <c r="EC802" s="5"/>
      <c r="ED802" s="5"/>
      <c r="EE802" s="5"/>
      <c r="EF802" s="5"/>
      <c r="EG802" s="5"/>
      <c r="EH802" s="5"/>
      <c r="EI802" s="5"/>
      <c r="EJ802" s="5"/>
      <c r="EK802" s="5"/>
      <c r="EL802" s="5"/>
      <c r="EM802" s="5"/>
      <c r="EN802" s="5"/>
      <c r="EO802" s="5"/>
      <c r="EP802" s="5"/>
      <c r="EQ802" s="5"/>
      <c r="ER802" s="5"/>
      <c r="ES802" s="5"/>
      <c r="ET802" s="5"/>
      <c r="EU802" s="5"/>
      <c r="EV802" s="5"/>
      <c r="EW802" s="5"/>
      <c r="EX802" s="5"/>
      <c r="EY802" s="5"/>
      <c r="EZ802" s="5"/>
      <c r="FA802" s="5"/>
      <c r="FB802" s="5"/>
      <c r="FC802" s="5"/>
      <c r="FD802" s="5"/>
      <c r="FE802" s="5"/>
      <c r="FF802" s="5"/>
      <c r="FG802" s="5"/>
      <c r="FH802" s="5"/>
      <c r="FI802" s="5"/>
      <c r="FJ802" s="5"/>
      <c r="FK802" s="5"/>
      <c r="FL802" s="5"/>
      <c r="FM802" s="5"/>
      <c r="FN802" s="5"/>
      <c r="FO802" s="5"/>
      <c r="FP802" s="5"/>
      <c r="FQ802" s="5"/>
      <c r="FR802" s="5"/>
      <c r="FS802" s="5"/>
      <c r="FT802" s="5"/>
      <c r="FU802" s="5"/>
      <c r="FV802" s="5"/>
      <c r="FW802" s="5"/>
      <c r="FX802" s="5"/>
      <c r="FY802" s="5"/>
      <c r="FZ802" s="5"/>
      <c r="GA802" s="5"/>
      <c r="GB802" s="5"/>
      <c r="GC802" s="5"/>
      <c r="GD802" s="5"/>
      <c r="GE802" s="5"/>
      <c r="GF802" s="5"/>
      <c r="GG802" s="5"/>
      <c r="GH802" s="5"/>
      <c r="GI802" s="5"/>
      <c r="GJ802" s="5"/>
      <c r="GK802" s="5"/>
      <c r="GL802" s="5"/>
      <c r="GM802" s="5"/>
      <c r="GN802" s="5"/>
      <c r="GO802" s="5"/>
      <c r="GP802" s="5"/>
      <c r="GQ802" s="5"/>
      <c r="GR802" s="5"/>
      <c r="GS802" s="5"/>
      <c r="GT802" s="5"/>
      <c r="GU802" s="5"/>
      <c r="GV802" s="5"/>
      <c r="GW802" s="5"/>
      <c r="GX802" s="5"/>
      <c r="GY802" s="5"/>
      <c r="GZ802" s="5"/>
      <c r="HA802" s="5"/>
      <c r="HB802" s="5"/>
      <c r="HC802" s="5"/>
      <c r="HD802" s="5"/>
      <c r="HE802" s="5"/>
      <c r="HF802" s="5"/>
      <c r="HG802" s="5"/>
      <c r="HH802" s="5"/>
      <c r="HI802" s="5"/>
      <c r="HJ802" s="5"/>
      <c r="HK802" s="5"/>
      <c r="HL802" s="5"/>
      <c r="HM802" s="5"/>
      <c r="HN802" s="5"/>
      <c r="HO802" s="5"/>
      <c r="HP802" s="5"/>
      <c r="HQ802" s="5"/>
      <c r="HR802" s="5"/>
      <c r="HS802" s="5"/>
      <c r="HT802" s="5"/>
      <c r="HU802" s="5"/>
      <c r="HV802" s="5"/>
      <c r="HW802" s="5"/>
      <c r="HX802" s="5"/>
      <c r="HY802" s="5"/>
      <c r="HZ802" s="5"/>
      <c r="IA802" s="5"/>
      <c r="IB802" s="5"/>
      <c r="IC802" s="5"/>
      <c r="ID802" s="5"/>
      <c r="IE802" s="5"/>
      <c r="IF802" s="5"/>
      <c r="IG802" s="5"/>
      <c r="IH802" s="5"/>
      <c r="II802" s="5"/>
      <c r="IJ802" s="5"/>
      <c r="IK802" s="5"/>
      <c r="IL802" s="5"/>
      <c r="IM802" s="5"/>
      <c r="IN802" s="5"/>
      <c r="IO802" s="5"/>
      <c r="IP802" s="5"/>
      <c r="IQ802" s="5"/>
      <c r="IR802" s="5"/>
      <c r="IS802" s="5"/>
      <c r="IT802" s="5"/>
      <c r="IU802" s="5"/>
      <c r="IV802" s="5"/>
      <c r="IW802" s="5"/>
      <c r="IX802" s="5"/>
      <c r="IY802" s="5"/>
      <c r="IZ802" s="5"/>
      <c r="JA802" s="5"/>
      <c r="JB802" s="5"/>
      <c r="JC802" s="5"/>
      <c r="JD802" s="5"/>
      <c r="JE802" s="5"/>
      <c r="JF802" s="5"/>
      <c r="JG802" s="5"/>
      <c r="JH802" s="5"/>
      <c r="JI802" s="5"/>
      <c r="JJ802" s="5"/>
      <c r="JK802" s="5"/>
      <c r="JL802" s="5"/>
      <c r="JM802" s="5"/>
      <c r="JN802" s="5"/>
      <c r="JO802" s="5"/>
      <c r="JP802" s="5"/>
      <c r="JQ802" s="5"/>
      <c r="JR802" s="5"/>
      <c r="JS802" s="5"/>
      <c r="JT802" s="5"/>
      <c r="JU802" s="5"/>
      <c r="JV802" s="5"/>
      <c r="JW802" s="5"/>
      <c r="JX802" s="5"/>
      <c r="JY802" s="5"/>
      <c r="JZ802" s="5"/>
      <c r="KA802" s="5"/>
      <c r="KB802" s="5"/>
      <c r="KC802" s="5"/>
      <c r="KD802" s="5"/>
      <c r="KE802" s="5"/>
      <c r="KF802" s="5"/>
      <c r="KG802" s="5"/>
      <c r="KH802" s="5"/>
      <c r="KI802" s="5"/>
      <c r="KJ802" s="5"/>
      <c r="KK802" s="5"/>
      <c r="KL802" s="5"/>
      <c r="KM802" s="5"/>
      <c r="KN802" s="5"/>
      <c r="KO802" s="5"/>
      <c r="KP802" s="5"/>
      <c r="KQ802" s="5"/>
      <c r="KR802" s="5"/>
      <c r="KS802" s="5"/>
      <c r="KT802" s="5"/>
      <c r="KU802" s="5"/>
      <c r="KV802" s="5"/>
      <c r="KW802" s="5"/>
      <c r="KX802" s="5"/>
      <c r="KY802" s="5"/>
      <c r="KZ802" s="5"/>
      <c r="LA802" s="5"/>
      <c r="LB802" s="5"/>
      <c r="LC802" s="5"/>
      <c r="LD802" s="5"/>
      <c r="LE802" s="5"/>
      <c r="LF802" s="5"/>
      <c r="LG802" s="5"/>
      <c r="LH802" s="5"/>
      <c r="LI802" s="5"/>
      <c r="LJ802" s="5"/>
      <c r="LK802" s="5"/>
      <c r="LL802" s="5"/>
      <c r="LM802" s="5"/>
      <c r="LN802" s="5"/>
      <c r="LO802" s="5"/>
      <c r="LP802" s="5"/>
      <c r="LQ802" s="5"/>
      <c r="LR802" s="5"/>
      <c r="LS802" s="5"/>
      <c r="LT802" s="5"/>
      <c r="LU802" s="5"/>
      <c r="LV802" s="5"/>
      <c r="LW802" s="5"/>
      <c r="LX802" s="5"/>
      <c r="LY802" s="5"/>
      <c r="LZ802" s="5"/>
      <c r="MA802" s="5"/>
      <c r="MB802" s="5"/>
      <c r="MC802" s="5"/>
      <c r="MD802" s="5"/>
      <c r="ME802" s="5"/>
      <c r="MF802" s="5"/>
      <c r="MG802" s="5"/>
      <c r="MH802" s="5"/>
      <c r="MI802" s="5"/>
      <c r="MJ802" s="5"/>
      <c r="MK802" s="5"/>
      <c r="ML802" s="5"/>
      <c r="MM802" s="5"/>
      <c r="MN802" s="5"/>
      <c r="MO802" s="5"/>
      <c r="MP802" s="5"/>
      <c r="MQ802" s="5"/>
      <c r="MR802" s="5"/>
      <c r="MS802" s="5"/>
      <c r="MT802" s="5"/>
      <c r="MU802" s="5"/>
      <c r="MV802" s="5"/>
      <c r="MW802" s="5"/>
      <c r="MX802" s="5"/>
      <c r="MY802" s="5"/>
      <c r="MZ802" s="5"/>
      <c r="NA802" s="5"/>
      <c r="NB802" s="5"/>
      <c r="NC802" s="5"/>
      <c r="ND802" s="5"/>
      <c r="NE802" s="5"/>
      <c r="NF802" s="5"/>
      <c r="NG802" s="5"/>
      <c r="NH802" s="5"/>
      <c r="NI802" s="5"/>
      <c r="NJ802" s="5"/>
      <c r="NK802" s="5"/>
      <c r="NL802" s="5"/>
      <c r="NM802" s="5"/>
      <c r="NN802" s="5"/>
      <c r="NO802" s="5"/>
      <c r="NP802" s="5"/>
      <c r="NQ802" s="5"/>
      <c r="NR802" s="5"/>
      <c r="NS802" s="5"/>
      <c r="NT802" s="5"/>
      <c r="NU802" s="5"/>
      <c r="NV802" s="5"/>
      <c r="NW802" s="5"/>
      <c r="NX802" s="5"/>
      <c r="NY802" s="5"/>
      <c r="NZ802" s="5"/>
      <c r="OA802" s="5"/>
      <c r="OB802" s="5"/>
      <c r="OC802" s="5"/>
      <c r="OD802" s="5"/>
      <c r="OE802" s="5"/>
      <c r="OF802" s="5"/>
      <c r="OG802" s="5"/>
      <c r="OH802" s="5"/>
      <c r="OI802" s="5"/>
      <c r="OJ802" s="5"/>
      <c r="OK802" s="5"/>
      <c r="OL802" s="5"/>
      <c r="OM802" s="5"/>
      <c r="ON802" s="5"/>
      <c r="OO802" s="5"/>
      <c r="OP802" s="5"/>
      <c r="OQ802" s="5"/>
      <c r="OR802" s="5"/>
      <c r="OS802" s="5"/>
      <c r="OT802" s="5"/>
      <c r="OU802" s="5"/>
      <c r="OV802" s="5"/>
      <c r="OW802" s="5"/>
      <c r="OX802" s="5"/>
      <c r="OY802" s="5"/>
      <c r="OZ802" s="5"/>
      <c r="PA802" s="5"/>
      <c r="PB802" s="5"/>
      <c r="PC802" s="5"/>
      <c r="PD802" s="5"/>
      <c r="PE802" s="5"/>
      <c r="PF802" s="5"/>
      <c r="PG802" s="5"/>
      <c r="PH802" s="5"/>
      <c r="PI802" s="5"/>
      <c r="PJ802" s="5"/>
      <c r="PK802" s="5"/>
      <c r="PL802" s="5"/>
      <c r="PM802" s="5"/>
      <c r="PN802" s="5"/>
      <c r="PO802" s="5"/>
      <c r="PP802" s="5"/>
      <c r="PQ802" s="5"/>
      <c r="PR802" s="5"/>
      <c r="PS802" s="5"/>
      <c r="PT802" s="5"/>
      <c r="PU802" s="5"/>
      <c r="PV802" s="5"/>
      <c r="PW802" s="5"/>
      <c r="PX802" s="5"/>
      <c r="PY802" s="5"/>
      <c r="PZ802" s="5"/>
      <c r="QA802" s="5"/>
      <c r="QB802" s="5"/>
      <c r="QC802" s="5"/>
      <c r="QD802" s="5"/>
      <c r="QE802" s="5"/>
      <c r="QF802" s="5"/>
      <c r="QG802" s="5"/>
      <c r="QH802" s="5"/>
      <c r="QI802" s="5"/>
      <c r="QJ802" s="5"/>
      <c r="QK802" s="5"/>
      <c r="QL802" s="5"/>
      <c r="QM802" s="5"/>
      <c r="QN802" s="5"/>
      <c r="QO802" s="5"/>
      <c r="QP802" s="5"/>
      <c r="QQ802" s="5"/>
      <c r="QR802" s="5"/>
      <c r="QS802" s="5"/>
      <c r="QT802" s="5"/>
      <c r="QU802" s="5"/>
      <c r="QV802" s="5"/>
      <c r="QW802" s="5"/>
      <c r="QX802" s="5"/>
      <c r="QY802" s="5"/>
      <c r="QZ802" s="5"/>
      <c r="RA802" s="5"/>
      <c r="RB802" s="5"/>
      <c r="RC802" s="5"/>
      <c r="RD802" s="5"/>
      <c r="RE802" s="5"/>
      <c r="RF802" s="5"/>
      <c r="RG802" s="5"/>
      <c r="RH802" s="5"/>
      <c r="RI802" s="5"/>
      <c r="RJ802" s="5"/>
      <c r="RK802" s="5"/>
      <c r="RL802" s="5"/>
      <c r="RM802" s="5"/>
      <c r="RN802" s="5"/>
      <c r="RO802" s="5"/>
      <c r="RP802" s="5"/>
      <c r="RQ802" s="5"/>
      <c r="RR802" s="5"/>
      <c r="RS802" s="5"/>
      <c r="RT802" s="5"/>
      <c r="RU802" s="5"/>
      <c r="RV802" s="5"/>
      <c r="RW802" s="5"/>
      <c r="RX802" s="5"/>
      <c r="RY802" s="5"/>
      <c r="RZ802" s="5"/>
      <c r="SA802" s="5"/>
      <c r="SB802" s="5"/>
      <c r="SC802" s="5"/>
      <c r="SD802" s="5"/>
      <c r="SE802" s="5"/>
      <c r="SF802" s="5"/>
      <c r="SG802" s="5"/>
      <c r="SH802" s="5"/>
      <c r="SI802" s="5"/>
      <c r="SJ802" s="5"/>
      <c r="SK802" s="5"/>
      <c r="SL802" s="5"/>
      <c r="SM802" s="5"/>
      <c r="SN802" s="5"/>
      <c r="SO802" s="5"/>
      <c r="SP802" s="5"/>
      <c r="SQ802" s="5"/>
      <c r="SR802" s="5"/>
      <c r="SS802" s="5"/>
      <c r="ST802" s="5"/>
      <c r="SU802" s="5"/>
      <c r="SV802" s="5"/>
      <c r="SW802" s="5"/>
      <c r="SX802" s="5"/>
      <c r="SY802" s="5"/>
      <c r="SZ802" s="5"/>
      <c r="TA802" s="5"/>
      <c r="TB802" s="5"/>
      <c r="TC802" s="5"/>
      <c r="TD802" s="5"/>
      <c r="TE802" s="5"/>
      <c r="TF802" s="5"/>
      <c r="TG802" s="5"/>
      <c r="TH802" s="5"/>
      <c r="TI802" s="5"/>
      <c r="TJ802" s="5"/>
      <c r="TK802" s="5"/>
      <c r="TL802" s="5"/>
      <c r="TM802" s="5"/>
      <c r="TN802" s="5"/>
      <c r="TO802" s="5"/>
      <c r="TP802" s="5"/>
      <c r="TQ802" s="5"/>
      <c r="TR802" s="5"/>
      <c r="TS802" s="5"/>
      <c r="TT802" s="5"/>
      <c r="TU802" s="5"/>
      <c r="TV802" s="5"/>
      <c r="TW802" s="5"/>
      <c r="TX802" s="5"/>
      <c r="TY802" s="5"/>
      <c r="TZ802" s="5"/>
      <c r="UA802" s="5"/>
      <c r="UB802" s="5"/>
      <c r="UC802" s="5"/>
      <c r="UD802" s="5"/>
      <c r="UE802" s="5"/>
      <c r="UF802" s="5"/>
      <c r="UG802" s="5"/>
      <c r="UH802" s="5"/>
      <c r="UI802" s="5"/>
      <c r="UJ802" s="5"/>
      <c r="UK802" s="5"/>
      <c r="UL802" s="5"/>
      <c r="UM802" s="5"/>
      <c r="UN802" s="5"/>
      <c r="UO802" s="5"/>
      <c r="UP802" s="5"/>
      <c r="UQ802" s="5"/>
      <c r="UR802" s="5"/>
      <c r="US802" s="5"/>
      <c r="UT802" s="5"/>
      <c r="UU802" s="5"/>
      <c r="UV802" s="5"/>
      <c r="UW802" s="5"/>
      <c r="UX802" s="5"/>
      <c r="UY802" s="5"/>
      <c r="UZ802" s="5"/>
      <c r="VA802" s="5"/>
      <c r="VB802" s="5"/>
      <c r="VC802" s="5"/>
      <c r="VD802" s="5"/>
      <c r="VE802" s="5"/>
      <c r="VF802" s="5"/>
      <c r="VG802" s="5"/>
      <c r="VH802" s="5"/>
      <c r="VI802" s="5"/>
      <c r="VJ802" s="5"/>
      <c r="VK802" s="5"/>
      <c r="VL802" s="5"/>
      <c r="VM802" s="5"/>
      <c r="VN802" s="5"/>
      <c r="VO802" s="5"/>
      <c r="VP802" s="5"/>
      <c r="VQ802" s="5"/>
      <c r="VR802" s="5"/>
      <c r="VS802" s="5"/>
      <c r="VT802" s="5"/>
      <c r="VU802" s="5"/>
      <c r="VV802" s="5"/>
      <c r="VW802" s="5"/>
      <c r="VX802" s="5"/>
      <c r="VY802" s="5"/>
      <c r="VZ802" s="5"/>
      <c r="WA802" s="5"/>
      <c r="WB802" s="5"/>
      <c r="WC802" s="5"/>
      <c r="WD802" s="5"/>
      <c r="WE802" s="5"/>
      <c r="WF802" s="5"/>
      <c r="WG802" s="5"/>
      <c r="WH802" s="5"/>
      <c r="WI802" s="5"/>
      <c r="WJ802" s="5"/>
      <c r="WK802" s="5"/>
      <c r="WL802" s="5"/>
      <c r="WM802" s="5"/>
      <c r="WN802" s="5"/>
      <c r="WO802" s="5"/>
      <c r="WP802" s="5"/>
      <c r="WQ802" s="5"/>
      <c r="WR802" s="5"/>
      <c r="WS802" s="5"/>
      <c r="WT802" s="5"/>
      <c r="WU802" s="5"/>
      <c r="WV802" s="5"/>
      <c r="WW802" s="5"/>
      <c r="WX802" s="5"/>
      <c r="WY802" s="5"/>
      <c r="WZ802" s="5"/>
      <c r="XA802" s="5"/>
      <c r="XB802" s="5"/>
      <c r="XC802" s="5"/>
      <c r="XD802" s="5"/>
      <c r="XE802" s="5"/>
      <c r="XF802" s="5"/>
      <c r="XG802" s="5"/>
      <c r="XH802" s="5"/>
      <c r="XI802" s="5"/>
      <c r="XJ802" s="5"/>
      <c r="XK802" s="5"/>
      <c r="XL802" s="5"/>
      <c r="XM802" s="5"/>
      <c r="XN802" s="5"/>
      <c r="XO802" s="5"/>
      <c r="XP802" s="5"/>
      <c r="XQ802" s="5"/>
      <c r="XR802" s="5"/>
      <c r="XS802" s="5"/>
      <c r="XT802" s="5"/>
      <c r="XU802" s="5"/>
      <c r="XV802" s="5"/>
      <c r="XW802" s="5"/>
    </row>
    <row r="803" spans="39:647" x14ac:dyDescent="0.45">
      <c r="AM803" s="5"/>
      <c r="AN803" s="5"/>
      <c r="AO803" s="5"/>
      <c r="AP803" s="5"/>
      <c r="AQ803" s="5"/>
      <c r="AR803" s="5"/>
      <c r="AS803" s="5"/>
      <c r="AT803" s="5"/>
      <c r="AU803" s="5"/>
      <c r="AV803" s="5"/>
      <c r="AW803" s="5"/>
      <c r="AX803" s="5"/>
      <c r="AY803" s="5"/>
      <c r="AZ803" s="5"/>
      <c r="BA803" s="5"/>
      <c r="BB803" s="5"/>
      <c r="BC803" s="5"/>
      <c r="BD803" s="5"/>
      <c r="BE803" s="5"/>
      <c r="BF803" s="5"/>
      <c r="BG803" s="5"/>
      <c r="BH803" s="5"/>
      <c r="BI803" s="5"/>
      <c r="BJ803" s="5"/>
      <c r="BK803" s="5"/>
      <c r="BL803" s="5"/>
      <c r="BM803" s="5"/>
      <c r="BN803" s="5"/>
      <c r="BO803" s="5"/>
      <c r="BP803" s="5"/>
      <c r="BQ803" s="5"/>
      <c r="BR803" s="5"/>
      <c r="BS803" s="5"/>
      <c r="BT803" s="5"/>
      <c r="BU803" s="5"/>
      <c r="BV803" s="5"/>
      <c r="BW803" s="5"/>
      <c r="BX803" s="5"/>
      <c r="BY803" s="5"/>
      <c r="BZ803" s="5"/>
      <c r="CA803" s="5"/>
      <c r="CB803" s="5"/>
      <c r="CC803" s="5"/>
      <c r="CD803" s="5"/>
      <c r="CE803" s="5"/>
      <c r="CF803" s="5"/>
      <c r="CG803" s="5"/>
      <c r="CH803" s="5"/>
      <c r="CI803" s="5"/>
      <c r="CJ803" s="5"/>
      <c r="CK803" s="5"/>
      <c r="CL803" s="5"/>
      <c r="CM803" s="5"/>
      <c r="CN803" s="5"/>
      <c r="CO803" s="5"/>
      <c r="CP803" s="5"/>
      <c r="CQ803" s="5"/>
      <c r="CR803" s="5"/>
      <c r="CS803" s="5"/>
      <c r="CT803" s="5"/>
      <c r="CU803" s="5"/>
      <c r="CV803" s="5"/>
      <c r="CW803" s="5"/>
      <c r="CX803" s="5"/>
      <c r="CY803" s="5"/>
      <c r="CZ803" s="5"/>
      <c r="DA803" s="5"/>
      <c r="DB803" s="5"/>
      <c r="DC803" s="5"/>
      <c r="DD803" s="5"/>
      <c r="DE803" s="5"/>
      <c r="DF803" s="5"/>
      <c r="DG803" s="5"/>
      <c r="DH803" s="5"/>
      <c r="DI803" s="5"/>
      <c r="DJ803" s="5"/>
      <c r="DK803" s="5"/>
      <c r="DL803" s="5"/>
      <c r="DM803" s="5"/>
      <c r="DN803" s="5"/>
      <c r="DO803" s="5"/>
      <c r="DP803" s="5"/>
      <c r="DQ803" s="5"/>
      <c r="DR803" s="5"/>
      <c r="DS803" s="5"/>
      <c r="DT803" s="5"/>
      <c r="DU803" s="5"/>
      <c r="DV803" s="5"/>
      <c r="DW803" s="5"/>
      <c r="DX803" s="5"/>
      <c r="DY803" s="5"/>
      <c r="DZ803" s="5"/>
      <c r="EA803" s="5"/>
      <c r="EB803" s="5"/>
      <c r="EC803" s="5"/>
      <c r="ED803" s="5"/>
      <c r="EE803" s="5"/>
      <c r="EF803" s="5"/>
      <c r="EG803" s="5"/>
      <c r="EH803" s="5"/>
      <c r="EI803" s="5"/>
      <c r="EJ803" s="5"/>
      <c r="EK803" s="5"/>
      <c r="EL803" s="5"/>
      <c r="EM803" s="5"/>
      <c r="EN803" s="5"/>
      <c r="EO803" s="5"/>
      <c r="EP803" s="5"/>
      <c r="EQ803" s="5"/>
      <c r="ER803" s="5"/>
      <c r="ES803" s="5"/>
      <c r="ET803" s="5"/>
      <c r="EU803" s="5"/>
      <c r="EV803" s="5"/>
      <c r="EW803" s="5"/>
      <c r="EX803" s="5"/>
      <c r="EY803" s="5"/>
      <c r="EZ803" s="5"/>
      <c r="FA803" s="5"/>
      <c r="FB803" s="5"/>
      <c r="FC803" s="5"/>
      <c r="FD803" s="5"/>
      <c r="FE803" s="5"/>
      <c r="FF803" s="5"/>
      <c r="FG803" s="5"/>
      <c r="FH803" s="5"/>
      <c r="FI803" s="5"/>
      <c r="FJ803" s="5"/>
      <c r="FK803" s="5"/>
      <c r="FL803" s="5"/>
      <c r="FM803" s="5"/>
      <c r="FN803" s="5"/>
      <c r="FO803" s="5"/>
      <c r="FP803" s="5"/>
      <c r="FQ803" s="5"/>
      <c r="FR803" s="5"/>
      <c r="FS803" s="5"/>
      <c r="FT803" s="5"/>
      <c r="FU803" s="5"/>
      <c r="FV803" s="5"/>
      <c r="FW803" s="5"/>
      <c r="FX803" s="5"/>
      <c r="FY803" s="5"/>
      <c r="FZ803" s="5"/>
      <c r="GA803" s="5"/>
      <c r="GB803" s="5"/>
      <c r="GC803" s="5"/>
      <c r="GD803" s="5"/>
      <c r="GE803" s="5"/>
      <c r="GF803" s="5"/>
      <c r="GG803" s="5"/>
      <c r="GH803" s="5"/>
      <c r="GI803" s="5"/>
      <c r="GJ803" s="5"/>
      <c r="GK803" s="5"/>
      <c r="GL803" s="5"/>
      <c r="GM803" s="5"/>
      <c r="GN803" s="5"/>
      <c r="GO803" s="5"/>
      <c r="GP803" s="5"/>
      <c r="GQ803" s="5"/>
      <c r="GR803" s="5"/>
      <c r="GS803" s="5"/>
      <c r="GT803" s="5"/>
      <c r="GU803" s="5"/>
      <c r="GV803" s="5"/>
      <c r="GW803" s="5"/>
      <c r="GX803" s="5"/>
      <c r="GY803" s="5"/>
      <c r="GZ803" s="5"/>
      <c r="HA803" s="5"/>
      <c r="HB803" s="5"/>
      <c r="HC803" s="5"/>
      <c r="HD803" s="5"/>
      <c r="HE803" s="5"/>
      <c r="HF803" s="5"/>
      <c r="HG803" s="5"/>
      <c r="HH803" s="5"/>
      <c r="HI803" s="5"/>
      <c r="HJ803" s="5"/>
      <c r="HK803" s="5"/>
      <c r="HL803" s="5"/>
      <c r="HM803" s="5"/>
      <c r="HN803" s="5"/>
      <c r="HO803" s="5"/>
      <c r="HP803" s="5"/>
      <c r="HQ803" s="5"/>
      <c r="HR803" s="5"/>
      <c r="HS803" s="5"/>
      <c r="HT803" s="5"/>
      <c r="HU803" s="5"/>
      <c r="HV803" s="5"/>
      <c r="HW803" s="5"/>
      <c r="HX803" s="5"/>
      <c r="HY803" s="5"/>
      <c r="HZ803" s="5"/>
      <c r="IA803" s="5"/>
      <c r="IB803" s="5"/>
      <c r="IC803" s="5"/>
      <c r="ID803" s="5"/>
      <c r="IE803" s="5"/>
      <c r="IF803" s="5"/>
      <c r="IG803" s="5"/>
      <c r="IH803" s="5"/>
      <c r="II803" s="5"/>
      <c r="IJ803" s="5"/>
      <c r="IK803" s="5"/>
      <c r="IL803" s="5"/>
      <c r="IM803" s="5"/>
      <c r="IN803" s="5"/>
      <c r="IO803" s="5"/>
      <c r="IP803" s="5"/>
      <c r="IQ803" s="5"/>
      <c r="IR803" s="5"/>
      <c r="IS803" s="5"/>
      <c r="IT803" s="5"/>
      <c r="IU803" s="5"/>
      <c r="IV803" s="5"/>
      <c r="IW803" s="5"/>
      <c r="IX803" s="5"/>
      <c r="IY803" s="5"/>
      <c r="IZ803" s="5"/>
      <c r="JA803" s="5"/>
      <c r="JB803" s="5"/>
      <c r="JC803" s="5"/>
      <c r="JD803" s="5"/>
      <c r="JE803" s="5"/>
      <c r="JF803" s="5"/>
      <c r="JG803" s="5"/>
      <c r="JH803" s="5"/>
      <c r="JI803" s="5"/>
      <c r="JJ803" s="5"/>
      <c r="JK803" s="5"/>
      <c r="JL803" s="5"/>
      <c r="JM803" s="5"/>
      <c r="JN803" s="5"/>
      <c r="JO803" s="5"/>
      <c r="JP803" s="5"/>
      <c r="JQ803" s="5"/>
      <c r="JR803" s="5"/>
      <c r="JS803" s="5"/>
      <c r="JT803" s="5"/>
      <c r="JU803" s="5"/>
      <c r="JV803" s="5"/>
      <c r="JW803" s="5"/>
      <c r="JX803" s="5"/>
      <c r="JY803" s="5"/>
      <c r="JZ803" s="5"/>
      <c r="KA803" s="5"/>
      <c r="KB803" s="5"/>
      <c r="KC803" s="5"/>
      <c r="KD803" s="5"/>
      <c r="KE803" s="5"/>
      <c r="KF803" s="5"/>
      <c r="KG803" s="5"/>
      <c r="KH803" s="5"/>
      <c r="KI803" s="5"/>
      <c r="KJ803" s="5"/>
      <c r="KK803" s="5"/>
      <c r="KL803" s="5"/>
      <c r="KM803" s="5"/>
      <c r="KN803" s="5"/>
      <c r="KO803" s="5"/>
      <c r="KP803" s="5"/>
      <c r="KQ803" s="5"/>
      <c r="KR803" s="5"/>
      <c r="KS803" s="5"/>
      <c r="KT803" s="5"/>
      <c r="KU803" s="5"/>
      <c r="KV803" s="5"/>
      <c r="KW803" s="5"/>
      <c r="KX803" s="5"/>
      <c r="KY803" s="5"/>
      <c r="KZ803" s="5"/>
      <c r="LA803" s="5"/>
      <c r="LB803" s="5"/>
      <c r="LC803" s="5"/>
      <c r="LD803" s="5"/>
      <c r="LE803" s="5"/>
      <c r="LF803" s="5"/>
      <c r="LG803" s="5"/>
      <c r="LH803" s="5"/>
      <c r="LI803" s="5"/>
      <c r="LJ803" s="5"/>
      <c r="LK803" s="5"/>
      <c r="LL803" s="5"/>
      <c r="LM803" s="5"/>
      <c r="LN803" s="5"/>
      <c r="LO803" s="5"/>
      <c r="LP803" s="5"/>
      <c r="LQ803" s="5"/>
      <c r="LR803" s="5"/>
      <c r="LS803" s="5"/>
      <c r="LT803" s="5"/>
      <c r="LU803" s="5"/>
      <c r="LV803" s="5"/>
      <c r="LW803" s="5"/>
      <c r="LX803" s="5"/>
      <c r="LY803" s="5"/>
      <c r="LZ803" s="5"/>
      <c r="MA803" s="5"/>
      <c r="MB803" s="5"/>
      <c r="MC803" s="5"/>
      <c r="MD803" s="5"/>
      <c r="ME803" s="5"/>
      <c r="MF803" s="5"/>
      <c r="MG803" s="5"/>
      <c r="MH803" s="5"/>
      <c r="MI803" s="5"/>
      <c r="MJ803" s="5"/>
      <c r="MK803" s="5"/>
      <c r="ML803" s="5"/>
      <c r="MM803" s="5"/>
      <c r="MN803" s="5"/>
      <c r="MO803" s="5"/>
      <c r="MP803" s="5"/>
      <c r="MQ803" s="5"/>
      <c r="MR803" s="5"/>
      <c r="MS803" s="5"/>
      <c r="MT803" s="5"/>
      <c r="MU803" s="5"/>
      <c r="MV803" s="5"/>
      <c r="MW803" s="5"/>
      <c r="MX803" s="5"/>
      <c r="MY803" s="5"/>
      <c r="MZ803" s="5"/>
      <c r="NA803" s="5"/>
      <c r="NB803" s="5"/>
      <c r="NC803" s="5"/>
      <c r="ND803" s="5"/>
      <c r="NE803" s="5"/>
      <c r="NF803" s="5"/>
      <c r="NG803" s="5"/>
      <c r="NH803" s="5"/>
      <c r="NI803" s="5"/>
      <c r="NJ803" s="5"/>
      <c r="NK803" s="5"/>
      <c r="NL803" s="5"/>
      <c r="NM803" s="5"/>
      <c r="NN803" s="5"/>
      <c r="NO803" s="5"/>
      <c r="NP803" s="5"/>
      <c r="NQ803" s="5"/>
      <c r="NR803" s="5"/>
      <c r="NS803" s="5"/>
      <c r="NT803" s="5"/>
      <c r="NU803" s="5"/>
      <c r="NV803" s="5"/>
      <c r="NW803" s="5"/>
      <c r="NX803" s="5"/>
      <c r="NY803" s="5"/>
      <c r="NZ803" s="5"/>
      <c r="OA803" s="5"/>
      <c r="OB803" s="5"/>
      <c r="OC803" s="5"/>
      <c r="OD803" s="5"/>
      <c r="OE803" s="5"/>
      <c r="OF803" s="5"/>
      <c r="OG803" s="5"/>
      <c r="OH803" s="5"/>
      <c r="OI803" s="5"/>
      <c r="OJ803" s="5"/>
      <c r="OK803" s="5"/>
      <c r="OL803" s="5"/>
      <c r="OM803" s="5"/>
      <c r="ON803" s="5"/>
      <c r="OO803" s="5"/>
      <c r="OP803" s="5"/>
      <c r="OQ803" s="5"/>
      <c r="OR803" s="5"/>
      <c r="OS803" s="5"/>
      <c r="OT803" s="5"/>
      <c r="OU803" s="5"/>
      <c r="OV803" s="5"/>
      <c r="OW803" s="5"/>
      <c r="OX803" s="5"/>
      <c r="OY803" s="5"/>
      <c r="OZ803" s="5"/>
      <c r="PA803" s="5"/>
      <c r="PB803" s="5"/>
      <c r="PC803" s="5"/>
      <c r="PD803" s="5"/>
      <c r="PE803" s="5"/>
      <c r="PF803" s="5"/>
      <c r="PG803" s="5"/>
      <c r="PH803" s="5"/>
      <c r="PI803" s="5"/>
      <c r="PJ803" s="5"/>
      <c r="PK803" s="5"/>
      <c r="PL803" s="5"/>
      <c r="PM803" s="5"/>
      <c r="PN803" s="5"/>
      <c r="PO803" s="5"/>
      <c r="PP803" s="5"/>
      <c r="PQ803" s="5"/>
      <c r="PR803" s="5"/>
      <c r="PS803" s="5"/>
      <c r="PT803" s="5"/>
      <c r="PU803" s="5"/>
      <c r="PV803" s="5"/>
      <c r="PW803" s="5"/>
      <c r="PX803" s="5"/>
      <c r="PY803" s="5"/>
      <c r="PZ803" s="5"/>
      <c r="QA803" s="5"/>
      <c r="QB803" s="5"/>
      <c r="QC803" s="5"/>
      <c r="QD803" s="5"/>
      <c r="QE803" s="5"/>
      <c r="QF803" s="5"/>
      <c r="QG803" s="5"/>
      <c r="QH803" s="5"/>
      <c r="QI803" s="5"/>
      <c r="QJ803" s="5"/>
      <c r="QK803" s="5"/>
      <c r="QL803" s="5"/>
      <c r="QM803" s="5"/>
      <c r="QN803" s="5"/>
      <c r="QO803" s="5"/>
      <c r="QP803" s="5"/>
      <c r="QQ803" s="5"/>
      <c r="QR803" s="5"/>
      <c r="QS803" s="5"/>
      <c r="QT803" s="5"/>
      <c r="QU803" s="5"/>
      <c r="QV803" s="5"/>
      <c r="QW803" s="5"/>
      <c r="QX803" s="5"/>
      <c r="QY803" s="5"/>
      <c r="QZ803" s="5"/>
      <c r="RA803" s="5"/>
      <c r="RB803" s="5"/>
      <c r="RC803" s="5"/>
      <c r="RD803" s="5"/>
      <c r="RE803" s="5"/>
      <c r="RF803" s="5"/>
      <c r="RG803" s="5"/>
      <c r="RH803" s="5"/>
      <c r="RI803" s="5"/>
      <c r="RJ803" s="5"/>
      <c r="RK803" s="5"/>
      <c r="RL803" s="5"/>
      <c r="RM803" s="5"/>
      <c r="RN803" s="5"/>
      <c r="RO803" s="5"/>
      <c r="RP803" s="5"/>
      <c r="RQ803" s="5"/>
      <c r="RR803" s="5"/>
      <c r="RS803" s="5"/>
      <c r="RT803" s="5"/>
      <c r="RU803" s="5"/>
      <c r="RV803" s="5"/>
      <c r="RW803" s="5"/>
      <c r="RX803" s="5"/>
      <c r="RY803" s="5"/>
      <c r="RZ803" s="5"/>
      <c r="SA803" s="5"/>
      <c r="SB803" s="5"/>
      <c r="SC803" s="5"/>
      <c r="SD803" s="5"/>
      <c r="SE803" s="5"/>
      <c r="SF803" s="5"/>
      <c r="SG803" s="5"/>
      <c r="SH803" s="5"/>
      <c r="SI803" s="5"/>
      <c r="SJ803" s="5"/>
      <c r="SK803" s="5"/>
      <c r="SL803" s="5"/>
      <c r="SM803" s="5"/>
      <c r="SN803" s="5"/>
      <c r="SO803" s="5"/>
      <c r="SP803" s="5"/>
      <c r="SQ803" s="5"/>
      <c r="SR803" s="5"/>
      <c r="SS803" s="5"/>
      <c r="ST803" s="5"/>
      <c r="SU803" s="5"/>
      <c r="SV803" s="5"/>
      <c r="SW803" s="5"/>
      <c r="SX803" s="5"/>
      <c r="SY803" s="5"/>
      <c r="SZ803" s="5"/>
      <c r="TA803" s="5"/>
      <c r="TB803" s="5"/>
      <c r="TC803" s="5"/>
      <c r="TD803" s="5"/>
      <c r="TE803" s="5"/>
      <c r="TF803" s="5"/>
      <c r="TG803" s="5"/>
      <c r="TH803" s="5"/>
      <c r="TI803" s="5"/>
      <c r="TJ803" s="5"/>
      <c r="TK803" s="5"/>
      <c r="TL803" s="5"/>
      <c r="TM803" s="5"/>
      <c r="TN803" s="5"/>
      <c r="TO803" s="5"/>
      <c r="TP803" s="5"/>
      <c r="TQ803" s="5"/>
      <c r="TR803" s="5"/>
      <c r="TS803" s="5"/>
      <c r="TT803" s="5"/>
      <c r="TU803" s="5"/>
      <c r="TV803" s="5"/>
      <c r="TW803" s="5"/>
      <c r="TX803" s="5"/>
      <c r="TY803" s="5"/>
      <c r="TZ803" s="5"/>
      <c r="UA803" s="5"/>
      <c r="UB803" s="5"/>
      <c r="UC803" s="5"/>
      <c r="UD803" s="5"/>
      <c r="UE803" s="5"/>
      <c r="UF803" s="5"/>
      <c r="UG803" s="5"/>
      <c r="UH803" s="5"/>
      <c r="UI803" s="5"/>
      <c r="UJ803" s="5"/>
      <c r="UK803" s="5"/>
      <c r="UL803" s="5"/>
      <c r="UM803" s="5"/>
      <c r="UN803" s="5"/>
      <c r="UO803" s="5"/>
      <c r="UP803" s="5"/>
      <c r="UQ803" s="5"/>
      <c r="UR803" s="5"/>
      <c r="US803" s="5"/>
      <c r="UT803" s="5"/>
      <c r="UU803" s="5"/>
      <c r="UV803" s="5"/>
      <c r="UW803" s="5"/>
      <c r="UX803" s="5"/>
      <c r="UY803" s="5"/>
      <c r="UZ803" s="5"/>
      <c r="VA803" s="5"/>
      <c r="VB803" s="5"/>
      <c r="VC803" s="5"/>
      <c r="VD803" s="5"/>
      <c r="VE803" s="5"/>
      <c r="VF803" s="5"/>
      <c r="VG803" s="5"/>
      <c r="VH803" s="5"/>
      <c r="VI803" s="5"/>
      <c r="VJ803" s="5"/>
      <c r="VK803" s="5"/>
      <c r="VL803" s="5"/>
      <c r="VM803" s="5"/>
      <c r="VN803" s="5"/>
      <c r="VO803" s="5"/>
      <c r="VP803" s="5"/>
      <c r="VQ803" s="5"/>
      <c r="VR803" s="5"/>
      <c r="VS803" s="5"/>
      <c r="VT803" s="5"/>
      <c r="VU803" s="5"/>
      <c r="VV803" s="5"/>
      <c r="VW803" s="5"/>
      <c r="VX803" s="5"/>
      <c r="VY803" s="5"/>
      <c r="VZ803" s="5"/>
      <c r="WA803" s="5"/>
      <c r="WB803" s="5"/>
      <c r="WC803" s="5"/>
      <c r="WD803" s="5"/>
      <c r="WE803" s="5"/>
      <c r="WF803" s="5"/>
      <c r="WG803" s="5"/>
      <c r="WH803" s="5"/>
      <c r="WI803" s="5"/>
      <c r="WJ803" s="5"/>
      <c r="WK803" s="5"/>
      <c r="WL803" s="5"/>
      <c r="WM803" s="5"/>
      <c r="WN803" s="5"/>
      <c r="WO803" s="5"/>
      <c r="WP803" s="5"/>
      <c r="WQ803" s="5"/>
      <c r="WR803" s="5"/>
      <c r="WS803" s="5"/>
      <c r="WT803" s="5"/>
      <c r="WU803" s="5"/>
      <c r="WV803" s="5"/>
      <c r="WW803" s="5"/>
      <c r="WX803" s="5"/>
      <c r="WY803" s="5"/>
      <c r="WZ803" s="5"/>
      <c r="XA803" s="5"/>
      <c r="XB803" s="5"/>
      <c r="XC803" s="5"/>
      <c r="XD803" s="5"/>
      <c r="XE803" s="5"/>
      <c r="XF803" s="5"/>
      <c r="XG803" s="5"/>
      <c r="XH803" s="5"/>
      <c r="XI803" s="5"/>
      <c r="XJ803" s="5"/>
      <c r="XK803" s="5"/>
      <c r="XL803" s="5"/>
      <c r="XM803" s="5"/>
      <c r="XN803" s="5"/>
      <c r="XO803" s="5"/>
      <c r="XP803" s="5"/>
      <c r="XQ803" s="5"/>
      <c r="XR803" s="5"/>
      <c r="XS803" s="5"/>
      <c r="XT803" s="5"/>
      <c r="XU803" s="5"/>
      <c r="XV803" s="5"/>
      <c r="XW803" s="5"/>
    </row>
    <row r="804" spans="39:647" x14ac:dyDescent="0.45">
      <c r="AM804" s="5"/>
      <c r="AN804" s="5"/>
      <c r="AO804" s="5"/>
      <c r="AP804" s="5"/>
      <c r="AQ804" s="5"/>
      <c r="AR804" s="5"/>
      <c r="AS804" s="5"/>
      <c r="AT804" s="5"/>
      <c r="AU804" s="5"/>
      <c r="AV804" s="5"/>
      <c r="AW804" s="5"/>
      <c r="AX804" s="5"/>
      <c r="AY804" s="5"/>
      <c r="AZ804" s="5"/>
      <c r="BA804" s="5"/>
      <c r="BB804" s="5"/>
      <c r="BC804" s="5"/>
      <c r="BD804" s="5"/>
      <c r="BE804" s="5"/>
      <c r="BF804" s="5"/>
      <c r="BG804" s="5"/>
      <c r="BH804" s="5"/>
      <c r="BI804" s="5"/>
      <c r="BJ804" s="5"/>
      <c r="BK804" s="5"/>
      <c r="BL804" s="5"/>
      <c r="BM804" s="5"/>
      <c r="BN804" s="5"/>
      <c r="BO804" s="5"/>
      <c r="BP804" s="5"/>
      <c r="BQ804" s="5"/>
      <c r="BR804" s="5"/>
      <c r="BS804" s="5"/>
      <c r="BT804" s="5"/>
      <c r="BU804" s="5"/>
      <c r="BV804" s="5"/>
      <c r="BW804" s="5"/>
      <c r="BX804" s="5"/>
      <c r="BY804" s="5"/>
      <c r="BZ804" s="5"/>
      <c r="CA804" s="5"/>
      <c r="CB804" s="5"/>
      <c r="CC804" s="5"/>
      <c r="CD804" s="5"/>
      <c r="CE804" s="5"/>
      <c r="CF804" s="5"/>
      <c r="CG804" s="5"/>
      <c r="CH804" s="5"/>
      <c r="CI804" s="5"/>
      <c r="CJ804" s="5"/>
      <c r="CK804" s="5"/>
      <c r="CL804" s="5"/>
      <c r="CM804" s="5"/>
      <c r="CN804" s="5"/>
      <c r="CO804" s="5"/>
      <c r="CP804" s="5"/>
      <c r="CQ804" s="5"/>
      <c r="CR804" s="5"/>
      <c r="CS804" s="5"/>
      <c r="CT804" s="5"/>
      <c r="CU804" s="5"/>
      <c r="CV804" s="5"/>
      <c r="CW804" s="5"/>
      <c r="CX804" s="5"/>
      <c r="CY804" s="5"/>
      <c r="CZ804" s="5"/>
      <c r="DA804" s="5"/>
      <c r="DB804" s="5"/>
      <c r="DC804" s="5"/>
      <c r="DD804" s="5"/>
      <c r="DE804" s="5"/>
      <c r="DF804" s="5"/>
      <c r="DG804" s="5"/>
      <c r="DH804" s="5"/>
      <c r="DI804" s="5"/>
      <c r="DJ804" s="5"/>
      <c r="DK804" s="5"/>
      <c r="DL804" s="5"/>
      <c r="DM804" s="5"/>
      <c r="DN804" s="5"/>
      <c r="DO804" s="5"/>
      <c r="DP804" s="5"/>
      <c r="DQ804" s="5"/>
      <c r="DR804" s="5"/>
      <c r="DS804" s="5"/>
      <c r="DT804" s="5"/>
      <c r="DU804" s="5"/>
      <c r="DV804" s="5"/>
      <c r="DW804" s="5"/>
      <c r="DX804" s="5"/>
      <c r="DY804" s="5"/>
      <c r="DZ804" s="5"/>
      <c r="EA804" s="5"/>
      <c r="EB804" s="5"/>
      <c r="EC804" s="5"/>
      <c r="ED804" s="5"/>
      <c r="EE804" s="5"/>
      <c r="EF804" s="5"/>
      <c r="EG804" s="5"/>
      <c r="EH804" s="5"/>
      <c r="EI804" s="5"/>
      <c r="EJ804" s="5"/>
      <c r="EK804" s="5"/>
      <c r="EL804" s="5"/>
      <c r="EM804" s="5"/>
      <c r="EN804" s="5"/>
      <c r="EO804" s="5"/>
      <c r="EP804" s="5"/>
      <c r="EQ804" s="5"/>
      <c r="ER804" s="5"/>
      <c r="ES804" s="5"/>
      <c r="ET804" s="5"/>
      <c r="EU804" s="5"/>
      <c r="EV804" s="5"/>
      <c r="EW804" s="5"/>
      <c r="EX804" s="5"/>
      <c r="EY804" s="5"/>
      <c r="EZ804" s="5"/>
      <c r="FA804" s="5"/>
      <c r="FB804" s="5"/>
      <c r="FC804" s="5"/>
      <c r="FD804" s="5"/>
      <c r="FE804" s="5"/>
      <c r="FF804" s="5"/>
      <c r="FG804" s="5"/>
      <c r="FH804" s="5"/>
      <c r="FI804" s="5"/>
      <c r="FJ804" s="5"/>
      <c r="FK804" s="5"/>
      <c r="FL804" s="5"/>
      <c r="FM804" s="5"/>
      <c r="FN804" s="5"/>
      <c r="FO804" s="5"/>
      <c r="FP804" s="5"/>
      <c r="FQ804" s="5"/>
      <c r="FR804" s="5"/>
      <c r="FS804" s="5"/>
      <c r="FT804" s="5"/>
      <c r="FU804" s="5"/>
      <c r="FV804" s="5"/>
      <c r="FW804" s="5"/>
      <c r="FX804" s="5"/>
      <c r="FY804" s="5"/>
      <c r="FZ804" s="5"/>
      <c r="GA804" s="5"/>
      <c r="GB804" s="5"/>
      <c r="GC804" s="5"/>
      <c r="GD804" s="5"/>
      <c r="GE804" s="5"/>
      <c r="GF804" s="5"/>
      <c r="GG804" s="5"/>
      <c r="GH804" s="5"/>
      <c r="GI804" s="5"/>
      <c r="GJ804" s="5"/>
      <c r="GK804" s="5"/>
      <c r="GL804" s="5"/>
      <c r="GM804" s="5"/>
      <c r="GN804" s="5"/>
      <c r="GO804" s="5"/>
      <c r="GP804" s="5"/>
      <c r="GQ804" s="5"/>
      <c r="GR804" s="5"/>
      <c r="GS804" s="5"/>
      <c r="GT804" s="5"/>
      <c r="GU804" s="5"/>
      <c r="GV804" s="5"/>
      <c r="GW804" s="5"/>
      <c r="GX804" s="5"/>
      <c r="GY804" s="5"/>
      <c r="GZ804" s="5"/>
      <c r="HA804" s="5"/>
      <c r="HB804" s="5"/>
      <c r="HC804" s="5"/>
      <c r="HD804" s="5"/>
      <c r="HE804" s="5"/>
      <c r="HF804" s="5"/>
      <c r="HG804" s="5"/>
      <c r="HH804" s="5"/>
      <c r="HI804" s="5"/>
      <c r="HJ804" s="5"/>
      <c r="HK804" s="5"/>
      <c r="HL804" s="5"/>
      <c r="HM804" s="5"/>
      <c r="HN804" s="5"/>
      <c r="HO804" s="5"/>
      <c r="HP804" s="5"/>
      <c r="HQ804" s="5"/>
      <c r="HR804" s="5"/>
      <c r="HS804" s="5"/>
      <c r="HT804" s="5"/>
      <c r="HU804" s="5"/>
      <c r="HV804" s="5"/>
      <c r="HW804" s="5"/>
      <c r="HX804" s="5"/>
      <c r="HY804" s="5"/>
      <c r="HZ804" s="5"/>
      <c r="IA804" s="5"/>
      <c r="IB804" s="5"/>
      <c r="IC804" s="5"/>
      <c r="ID804" s="5"/>
      <c r="IE804" s="5"/>
      <c r="IF804" s="5"/>
      <c r="IG804" s="5"/>
      <c r="IH804" s="5"/>
      <c r="II804" s="5"/>
      <c r="IJ804" s="5"/>
      <c r="IK804" s="5"/>
      <c r="IL804" s="5"/>
      <c r="IM804" s="5"/>
      <c r="IN804" s="5"/>
      <c r="IO804" s="5"/>
      <c r="IP804" s="5"/>
      <c r="IQ804" s="5"/>
      <c r="IR804" s="5"/>
      <c r="IS804" s="5"/>
      <c r="IT804" s="5"/>
      <c r="IU804" s="5"/>
      <c r="IV804" s="5"/>
      <c r="IW804" s="5"/>
      <c r="IX804" s="5"/>
      <c r="IY804" s="5"/>
      <c r="IZ804" s="5"/>
      <c r="JA804" s="5"/>
      <c r="JB804" s="5"/>
      <c r="JC804" s="5"/>
      <c r="JD804" s="5"/>
      <c r="JE804" s="5"/>
      <c r="JF804" s="5"/>
      <c r="JG804" s="5"/>
      <c r="JH804" s="5"/>
      <c r="JI804" s="5"/>
      <c r="JJ804" s="5"/>
      <c r="JK804" s="5"/>
      <c r="JL804" s="5"/>
      <c r="JM804" s="5"/>
      <c r="JN804" s="5"/>
      <c r="JO804" s="5"/>
      <c r="JP804" s="5"/>
      <c r="JQ804" s="5"/>
      <c r="JR804" s="5"/>
      <c r="JS804" s="5"/>
      <c r="JT804" s="5"/>
      <c r="JU804" s="5"/>
      <c r="JV804" s="5"/>
      <c r="JW804" s="5"/>
      <c r="JX804" s="5"/>
      <c r="JY804" s="5"/>
      <c r="JZ804" s="5"/>
      <c r="KA804" s="5"/>
      <c r="KB804" s="5"/>
      <c r="KC804" s="5"/>
      <c r="KD804" s="5"/>
      <c r="KE804" s="5"/>
      <c r="KF804" s="5"/>
      <c r="KG804" s="5"/>
      <c r="KH804" s="5"/>
      <c r="KI804" s="5"/>
      <c r="KJ804" s="5"/>
      <c r="KK804" s="5"/>
      <c r="KL804" s="5"/>
      <c r="KM804" s="5"/>
      <c r="KN804" s="5"/>
      <c r="KO804" s="5"/>
      <c r="KP804" s="5"/>
      <c r="KQ804" s="5"/>
      <c r="KR804" s="5"/>
      <c r="KS804" s="5"/>
      <c r="KT804" s="5"/>
      <c r="KU804" s="5"/>
      <c r="KV804" s="5"/>
      <c r="KW804" s="5"/>
      <c r="KX804" s="5"/>
      <c r="KY804" s="5"/>
      <c r="KZ804" s="5"/>
      <c r="LA804" s="5"/>
      <c r="LB804" s="5"/>
      <c r="LC804" s="5"/>
      <c r="LD804" s="5"/>
      <c r="LE804" s="5"/>
      <c r="LF804" s="5"/>
      <c r="LG804" s="5"/>
      <c r="LH804" s="5"/>
      <c r="LI804" s="5"/>
      <c r="LJ804" s="5"/>
      <c r="LK804" s="5"/>
      <c r="LL804" s="5"/>
      <c r="LM804" s="5"/>
      <c r="LN804" s="5"/>
      <c r="LO804" s="5"/>
      <c r="LP804" s="5"/>
      <c r="LQ804" s="5"/>
      <c r="LR804" s="5"/>
      <c r="LS804" s="5"/>
      <c r="LT804" s="5"/>
      <c r="LU804" s="5"/>
      <c r="LV804" s="5"/>
      <c r="LW804" s="5"/>
      <c r="LX804" s="5"/>
      <c r="LY804" s="5"/>
      <c r="LZ804" s="5"/>
      <c r="MA804" s="5"/>
      <c r="MB804" s="5"/>
      <c r="MC804" s="5"/>
      <c r="MD804" s="5"/>
      <c r="ME804" s="5"/>
      <c r="MF804" s="5"/>
      <c r="MG804" s="5"/>
      <c r="MH804" s="5"/>
      <c r="MI804" s="5"/>
      <c r="MJ804" s="5"/>
      <c r="MK804" s="5"/>
      <c r="ML804" s="5"/>
      <c r="MM804" s="5"/>
      <c r="MN804" s="5"/>
      <c r="MO804" s="5"/>
      <c r="MP804" s="5"/>
      <c r="MQ804" s="5"/>
      <c r="MR804" s="5"/>
      <c r="MS804" s="5"/>
      <c r="MT804" s="5"/>
      <c r="MU804" s="5"/>
      <c r="MV804" s="5"/>
      <c r="MW804" s="5"/>
      <c r="MX804" s="5"/>
      <c r="MY804" s="5"/>
      <c r="MZ804" s="5"/>
      <c r="NA804" s="5"/>
      <c r="NB804" s="5"/>
      <c r="NC804" s="5"/>
      <c r="ND804" s="5"/>
      <c r="NE804" s="5"/>
      <c r="NF804" s="5"/>
      <c r="NG804" s="5"/>
      <c r="NH804" s="5"/>
      <c r="NI804" s="5"/>
      <c r="NJ804" s="5"/>
      <c r="NK804" s="5"/>
      <c r="NL804" s="5"/>
      <c r="NM804" s="5"/>
      <c r="NN804" s="5"/>
      <c r="NO804" s="5"/>
      <c r="NP804" s="5"/>
      <c r="NQ804" s="5"/>
      <c r="NR804" s="5"/>
      <c r="NS804" s="5"/>
      <c r="NT804" s="5"/>
      <c r="NU804" s="5"/>
      <c r="NV804" s="5"/>
      <c r="NW804" s="5"/>
      <c r="NX804" s="5"/>
      <c r="NY804" s="5"/>
      <c r="NZ804" s="5"/>
      <c r="OA804" s="5"/>
      <c r="OB804" s="5"/>
      <c r="OC804" s="5"/>
      <c r="OD804" s="5"/>
      <c r="OE804" s="5"/>
      <c r="OF804" s="5"/>
      <c r="OG804" s="5"/>
      <c r="OH804" s="5"/>
      <c r="OI804" s="5"/>
      <c r="OJ804" s="5"/>
      <c r="OK804" s="5"/>
      <c r="OL804" s="5"/>
      <c r="OM804" s="5"/>
      <c r="ON804" s="5"/>
      <c r="OO804" s="5"/>
      <c r="OP804" s="5"/>
      <c r="OQ804" s="5"/>
      <c r="OR804" s="5"/>
      <c r="OS804" s="5"/>
      <c r="OT804" s="5"/>
      <c r="OU804" s="5"/>
      <c r="OV804" s="5"/>
      <c r="OW804" s="5"/>
      <c r="OX804" s="5"/>
      <c r="OY804" s="5"/>
      <c r="OZ804" s="5"/>
      <c r="PA804" s="5"/>
      <c r="PB804" s="5"/>
      <c r="PC804" s="5"/>
      <c r="PD804" s="5"/>
      <c r="PE804" s="5"/>
      <c r="PF804" s="5"/>
      <c r="PG804" s="5"/>
      <c r="PH804" s="5"/>
      <c r="PI804" s="5"/>
      <c r="PJ804" s="5"/>
      <c r="PK804" s="5"/>
      <c r="PL804" s="5"/>
      <c r="PM804" s="5"/>
      <c r="PN804" s="5"/>
      <c r="PO804" s="5"/>
      <c r="PP804" s="5"/>
      <c r="PQ804" s="5"/>
      <c r="PR804" s="5"/>
      <c r="PS804" s="5"/>
      <c r="PT804" s="5"/>
      <c r="PU804" s="5"/>
      <c r="PV804" s="5"/>
      <c r="PW804" s="5"/>
      <c r="PX804" s="5"/>
      <c r="PY804" s="5"/>
      <c r="PZ804" s="5"/>
      <c r="QA804" s="5"/>
      <c r="QB804" s="5"/>
      <c r="QC804" s="5"/>
      <c r="QD804" s="5"/>
      <c r="QE804" s="5"/>
      <c r="QF804" s="5"/>
      <c r="QG804" s="5"/>
      <c r="QH804" s="5"/>
      <c r="QI804" s="5"/>
      <c r="QJ804" s="5"/>
      <c r="QK804" s="5"/>
      <c r="QL804" s="5"/>
      <c r="QM804" s="5"/>
      <c r="QN804" s="5"/>
      <c r="QO804" s="5"/>
      <c r="QP804" s="5"/>
      <c r="QQ804" s="5"/>
      <c r="QR804" s="5"/>
      <c r="QS804" s="5"/>
      <c r="QT804" s="5"/>
      <c r="QU804" s="5"/>
      <c r="QV804" s="5"/>
      <c r="QW804" s="5"/>
      <c r="QX804" s="5"/>
      <c r="QY804" s="5"/>
      <c r="QZ804" s="5"/>
      <c r="RA804" s="5"/>
      <c r="RB804" s="5"/>
      <c r="RC804" s="5"/>
      <c r="RD804" s="5"/>
      <c r="RE804" s="5"/>
      <c r="RF804" s="5"/>
      <c r="RG804" s="5"/>
      <c r="RH804" s="5"/>
      <c r="RI804" s="5"/>
      <c r="RJ804" s="5"/>
      <c r="RK804" s="5"/>
      <c r="RL804" s="5"/>
      <c r="RM804" s="5"/>
      <c r="RN804" s="5"/>
      <c r="RO804" s="5"/>
      <c r="RP804" s="5"/>
      <c r="RQ804" s="5"/>
      <c r="RR804" s="5"/>
      <c r="RS804" s="5"/>
      <c r="RT804" s="5"/>
      <c r="RU804" s="5"/>
      <c r="RV804" s="5"/>
      <c r="RW804" s="5"/>
      <c r="RX804" s="5"/>
      <c r="RY804" s="5"/>
      <c r="RZ804" s="5"/>
      <c r="SA804" s="5"/>
      <c r="SB804" s="5"/>
      <c r="SC804" s="5"/>
      <c r="SD804" s="5"/>
      <c r="SE804" s="5"/>
      <c r="SF804" s="5"/>
      <c r="SG804" s="5"/>
      <c r="SH804" s="5"/>
      <c r="SI804" s="5"/>
      <c r="SJ804" s="5"/>
      <c r="SK804" s="5"/>
      <c r="SL804" s="5"/>
      <c r="SM804" s="5"/>
      <c r="SN804" s="5"/>
      <c r="SO804" s="5"/>
      <c r="SP804" s="5"/>
      <c r="SQ804" s="5"/>
      <c r="SR804" s="5"/>
      <c r="SS804" s="5"/>
      <c r="ST804" s="5"/>
      <c r="SU804" s="5"/>
      <c r="SV804" s="5"/>
      <c r="SW804" s="5"/>
      <c r="SX804" s="5"/>
      <c r="SY804" s="5"/>
      <c r="SZ804" s="5"/>
      <c r="TA804" s="5"/>
      <c r="TB804" s="5"/>
      <c r="TC804" s="5"/>
      <c r="TD804" s="5"/>
      <c r="TE804" s="5"/>
      <c r="TF804" s="5"/>
      <c r="TG804" s="5"/>
      <c r="TH804" s="5"/>
      <c r="TI804" s="5"/>
      <c r="TJ804" s="5"/>
      <c r="TK804" s="5"/>
      <c r="TL804" s="5"/>
      <c r="TM804" s="5"/>
      <c r="TN804" s="5"/>
      <c r="TO804" s="5"/>
      <c r="TP804" s="5"/>
      <c r="TQ804" s="5"/>
      <c r="TR804" s="5"/>
      <c r="TS804" s="5"/>
      <c r="TT804" s="5"/>
      <c r="TU804" s="5"/>
      <c r="TV804" s="5"/>
      <c r="TW804" s="5"/>
      <c r="TX804" s="5"/>
      <c r="TY804" s="5"/>
      <c r="TZ804" s="5"/>
      <c r="UA804" s="5"/>
      <c r="UB804" s="5"/>
      <c r="UC804" s="5"/>
      <c r="UD804" s="5"/>
      <c r="UE804" s="5"/>
      <c r="UF804" s="5"/>
      <c r="UG804" s="5"/>
      <c r="UH804" s="5"/>
      <c r="UI804" s="5"/>
      <c r="UJ804" s="5"/>
      <c r="UK804" s="5"/>
      <c r="UL804" s="5"/>
      <c r="UM804" s="5"/>
      <c r="UN804" s="5"/>
      <c r="UO804" s="5"/>
      <c r="UP804" s="5"/>
      <c r="UQ804" s="5"/>
      <c r="UR804" s="5"/>
      <c r="US804" s="5"/>
      <c r="UT804" s="5"/>
      <c r="UU804" s="5"/>
      <c r="UV804" s="5"/>
      <c r="UW804" s="5"/>
      <c r="UX804" s="5"/>
      <c r="UY804" s="5"/>
      <c r="UZ804" s="5"/>
      <c r="VA804" s="5"/>
      <c r="VB804" s="5"/>
      <c r="VC804" s="5"/>
      <c r="VD804" s="5"/>
      <c r="VE804" s="5"/>
      <c r="VF804" s="5"/>
      <c r="VG804" s="5"/>
      <c r="VH804" s="5"/>
      <c r="VI804" s="5"/>
      <c r="VJ804" s="5"/>
      <c r="VK804" s="5"/>
      <c r="VL804" s="5"/>
      <c r="VM804" s="5"/>
      <c r="VN804" s="5"/>
      <c r="VO804" s="5"/>
      <c r="VP804" s="5"/>
      <c r="VQ804" s="5"/>
      <c r="VR804" s="5"/>
      <c r="VS804" s="5"/>
      <c r="VT804" s="5"/>
      <c r="VU804" s="5"/>
      <c r="VV804" s="5"/>
      <c r="VW804" s="5"/>
      <c r="VX804" s="5"/>
      <c r="VY804" s="5"/>
      <c r="VZ804" s="5"/>
      <c r="WA804" s="5"/>
      <c r="WB804" s="5"/>
      <c r="WC804" s="5"/>
      <c r="WD804" s="5"/>
      <c r="WE804" s="5"/>
      <c r="WF804" s="5"/>
      <c r="WG804" s="5"/>
      <c r="WH804" s="5"/>
      <c r="WI804" s="5"/>
      <c r="WJ804" s="5"/>
      <c r="WK804" s="5"/>
      <c r="WL804" s="5"/>
      <c r="WM804" s="5"/>
      <c r="WN804" s="5"/>
      <c r="WO804" s="5"/>
      <c r="WP804" s="5"/>
      <c r="WQ804" s="5"/>
      <c r="WR804" s="5"/>
      <c r="WS804" s="5"/>
      <c r="WT804" s="5"/>
      <c r="WU804" s="5"/>
      <c r="WV804" s="5"/>
      <c r="WW804" s="5"/>
      <c r="WX804" s="5"/>
      <c r="WY804" s="5"/>
      <c r="WZ804" s="5"/>
      <c r="XA804" s="5"/>
      <c r="XB804" s="5"/>
      <c r="XC804" s="5"/>
      <c r="XD804" s="5"/>
      <c r="XE804" s="5"/>
      <c r="XF804" s="5"/>
      <c r="XG804" s="5"/>
      <c r="XH804" s="5"/>
      <c r="XI804" s="5"/>
      <c r="XJ804" s="5"/>
      <c r="XK804" s="5"/>
      <c r="XL804" s="5"/>
      <c r="XM804" s="5"/>
      <c r="XN804" s="5"/>
      <c r="XO804" s="5"/>
      <c r="XP804" s="5"/>
      <c r="XQ804" s="5"/>
      <c r="XR804" s="5"/>
      <c r="XS804" s="5"/>
      <c r="XT804" s="5"/>
      <c r="XU804" s="5"/>
      <c r="XV804" s="5"/>
      <c r="XW804" s="5"/>
    </row>
    <row r="805" spans="39:647" x14ac:dyDescent="0.45">
      <c r="AM805" s="5"/>
      <c r="AN805" s="5"/>
      <c r="AO805" s="5"/>
      <c r="AP805" s="5"/>
      <c r="AQ805" s="5"/>
      <c r="AR805" s="5"/>
      <c r="AS805" s="5"/>
      <c r="AT805" s="5"/>
      <c r="AU805" s="5"/>
      <c r="AV805" s="5"/>
      <c r="AW805" s="5"/>
      <c r="AX805" s="5"/>
      <c r="AY805" s="5"/>
      <c r="AZ805" s="5"/>
      <c r="BA805" s="5"/>
      <c r="BB805" s="5"/>
      <c r="BC805" s="5"/>
      <c r="BD805" s="5"/>
      <c r="BE805" s="5"/>
      <c r="BF805" s="5"/>
      <c r="BG805" s="5"/>
      <c r="BH805" s="5"/>
      <c r="BI805" s="5"/>
      <c r="BJ805" s="5"/>
      <c r="BK805" s="5"/>
      <c r="BL805" s="5"/>
      <c r="BM805" s="5"/>
      <c r="BN805" s="5"/>
      <c r="BO805" s="5"/>
      <c r="BP805" s="5"/>
      <c r="BQ805" s="5"/>
      <c r="BR805" s="5"/>
      <c r="BS805" s="5"/>
      <c r="BT805" s="5"/>
      <c r="BU805" s="5"/>
      <c r="BV805" s="5"/>
      <c r="BW805" s="5"/>
      <c r="BX805" s="5"/>
      <c r="BY805" s="5"/>
      <c r="BZ805" s="5"/>
      <c r="CA805" s="5"/>
      <c r="CB805" s="5"/>
      <c r="CC805" s="5"/>
      <c r="CD805" s="5"/>
      <c r="CE805" s="5"/>
      <c r="CF805" s="5"/>
      <c r="CG805" s="5"/>
      <c r="CH805" s="5"/>
      <c r="CI805" s="5"/>
      <c r="CJ805" s="5"/>
      <c r="CK805" s="5"/>
      <c r="CL805" s="5"/>
      <c r="CM805" s="5"/>
      <c r="CN805" s="5"/>
      <c r="CO805" s="5"/>
      <c r="CP805" s="5"/>
      <c r="CQ805" s="5"/>
      <c r="CR805" s="5"/>
      <c r="CS805" s="5"/>
      <c r="CT805" s="5"/>
      <c r="CU805" s="5"/>
      <c r="CV805" s="5"/>
      <c r="CW805" s="5"/>
      <c r="CX805" s="5"/>
      <c r="CY805" s="5"/>
      <c r="CZ805" s="5"/>
      <c r="DA805" s="5"/>
      <c r="DB805" s="5"/>
      <c r="DC805" s="5"/>
      <c r="DD805" s="5"/>
      <c r="DE805" s="5"/>
      <c r="DF805" s="5"/>
      <c r="DG805" s="5"/>
      <c r="DH805" s="5"/>
      <c r="DI805" s="5"/>
      <c r="DJ805" s="5"/>
      <c r="DK805" s="5"/>
      <c r="DL805" s="5"/>
      <c r="DM805" s="5"/>
      <c r="DN805" s="5"/>
      <c r="DO805" s="5"/>
      <c r="DP805" s="5"/>
      <c r="DQ805" s="5"/>
      <c r="DR805" s="5"/>
      <c r="DS805" s="5"/>
      <c r="DT805" s="5"/>
      <c r="DU805" s="5"/>
      <c r="DV805" s="5"/>
      <c r="DW805" s="5"/>
      <c r="DX805" s="5"/>
      <c r="DY805" s="5"/>
      <c r="DZ805" s="5"/>
      <c r="EA805" s="5"/>
      <c r="EB805" s="5"/>
      <c r="EC805" s="5"/>
      <c r="ED805" s="5"/>
      <c r="EE805" s="5"/>
      <c r="EF805" s="5"/>
      <c r="EG805" s="5"/>
      <c r="EH805" s="5"/>
      <c r="EI805" s="5"/>
      <c r="EJ805" s="5"/>
      <c r="EK805" s="5"/>
      <c r="EL805" s="5"/>
      <c r="EM805" s="5"/>
      <c r="EN805" s="5"/>
      <c r="EO805" s="5"/>
      <c r="EP805" s="5"/>
      <c r="EQ805" s="5"/>
      <c r="ER805" s="5"/>
      <c r="ES805" s="5"/>
      <c r="ET805" s="5"/>
      <c r="EU805" s="5"/>
      <c r="EV805" s="5"/>
      <c r="EW805" s="5"/>
      <c r="EX805" s="5"/>
      <c r="EY805" s="5"/>
      <c r="EZ805" s="5"/>
      <c r="FA805" s="5"/>
      <c r="FB805" s="5"/>
      <c r="FC805" s="5"/>
      <c r="FD805" s="5"/>
      <c r="FE805" s="5"/>
      <c r="FF805" s="5"/>
      <c r="FG805" s="5"/>
      <c r="FH805" s="5"/>
      <c r="FI805" s="5"/>
      <c r="FJ805" s="5"/>
      <c r="FK805" s="5"/>
      <c r="FL805" s="5"/>
      <c r="FM805" s="5"/>
      <c r="FN805" s="5"/>
      <c r="FO805" s="5"/>
      <c r="FP805" s="5"/>
      <c r="FQ805" s="5"/>
      <c r="FR805" s="5"/>
      <c r="FS805" s="5"/>
      <c r="FT805" s="5"/>
      <c r="FU805" s="5"/>
      <c r="FV805" s="5"/>
      <c r="FW805" s="5"/>
      <c r="FX805" s="5"/>
      <c r="FY805" s="5"/>
      <c r="FZ805" s="5"/>
      <c r="GA805" s="5"/>
      <c r="GB805" s="5"/>
      <c r="GC805" s="5"/>
      <c r="GD805" s="5"/>
      <c r="GE805" s="5"/>
      <c r="GF805" s="5"/>
      <c r="GG805" s="5"/>
      <c r="GH805" s="5"/>
      <c r="GI805" s="5"/>
      <c r="GJ805" s="5"/>
      <c r="GK805" s="5"/>
      <c r="GL805" s="5"/>
      <c r="GM805" s="5"/>
      <c r="GN805" s="5"/>
      <c r="GO805" s="5"/>
      <c r="GP805" s="5"/>
      <c r="GQ805" s="5"/>
      <c r="GR805" s="5"/>
      <c r="GS805" s="5"/>
      <c r="GT805" s="5"/>
      <c r="GU805" s="5"/>
      <c r="GV805" s="5"/>
      <c r="GW805" s="5"/>
      <c r="GX805" s="5"/>
      <c r="GY805" s="5"/>
      <c r="GZ805" s="5"/>
      <c r="HA805" s="5"/>
      <c r="HB805" s="5"/>
      <c r="HC805" s="5"/>
      <c r="HD805" s="5"/>
      <c r="HE805" s="5"/>
      <c r="HF805" s="5"/>
      <c r="HG805" s="5"/>
      <c r="HH805" s="5"/>
      <c r="HI805" s="5"/>
      <c r="HJ805" s="5"/>
      <c r="HK805" s="5"/>
      <c r="HL805" s="5"/>
      <c r="HM805" s="5"/>
      <c r="HN805" s="5"/>
      <c r="HO805" s="5"/>
      <c r="HP805" s="5"/>
      <c r="HQ805" s="5"/>
      <c r="HR805" s="5"/>
      <c r="HS805" s="5"/>
      <c r="HT805" s="5"/>
      <c r="HU805" s="5"/>
      <c r="HV805" s="5"/>
      <c r="HW805" s="5"/>
      <c r="HX805" s="5"/>
      <c r="HY805" s="5"/>
      <c r="HZ805" s="5"/>
      <c r="IA805" s="5"/>
      <c r="IB805" s="5"/>
      <c r="IC805" s="5"/>
      <c r="ID805" s="5"/>
      <c r="IE805" s="5"/>
      <c r="IF805" s="5"/>
      <c r="IG805" s="5"/>
      <c r="IH805" s="5"/>
      <c r="II805" s="5"/>
      <c r="IJ805" s="5"/>
      <c r="IK805" s="5"/>
      <c r="IL805" s="5"/>
      <c r="IM805" s="5"/>
      <c r="IN805" s="5"/>
      <c r="IO805" s="5"/>
      <c r="IP805" s="5"/>
      <c r="IQ805" s="5"/>
      <c r="IR805" s="5"/>
      <c r="IS805" s="5"/>
      <c r="IT805" s="5"/>
      <c r="IU805" s="5"/>
      <c r="IV805" s="5"/>
      <c r="IW805" s="5"/>
      <c r="IX805" s="5"/>
      <c r="IY805" s="5"/>
      <c r="IZ805" s="5"/>
      <c r="JA805" s="5"/>
      <c r="JB805" s="5"/>
      <c r="JC805" s="5"/>
      <c r="JD805" s="5"/>
      <c r="JE805" s="5"/>
      <c r="JF805" s="5"/>
      <c r="JG805" s="5"/>
      <c r="JH805" s="5"/>
      <c r="JI805" s="5"/>
      <c r="JJ805" s="5"/>
      <c r="JK805" s="5"/>
      <c r="JL805" s="5"/>
      <c r="JM805" s="5"/>
      <c r="JN805" s="5"/>
      <c r="JO805" s="5"/>
      <c r="JP805" s="5"/>
      <c r="JQ805" s="5"/>
      <c r="JR805" s="5"/>
      <c r="JS805" s="5"/>
      <c r="JT805" s="5"/>
      <c r="JU805" s="5"/>
      <c r="JV805" s="5"/>
      <c r="JW805" s="5"/>
      <c r="JX805" s="5"/>
      <c r="JY805" s="5"/>
      <c r="JZ805" s="5"/>
      <c r="KA805" s="5"/>
      <c r="KB805" s="5"/>
      <c r="KC805" s="5"/>
      <c r="KD805" s="5"/>
      <c r="KE805" s="5"/>
      <c r="KF805" s="5"/>
      <c r="KG805" s="5"/>
      <c r="KH805" s="5"/>
      <c r="KI805" s="5"/>
      <c r="KJ805" s="5"/>
      <c r="KK805" s="5"/>
      <c r="KL805" s="5"/>
      <c r="KM805" s="5"/>
      <c r="KN805" s="5"/>
      <c r="KO805" s="5"/>
      <c r="KP805" s="5"/>
      <c r="KQ805" s="5"/>
      <c r="KR805" s="5"/>
      <c r="KS805" s="5"/>
      <c r="KT805" s="5"/>
      <c r="KU805" s="5"/>
      <c r="KV805" s="5"/>
      <c r="KW805" s="5"/>
      <c r="KX805" s="5"/>
      <c r="KY805" s="5"/>
      <c r="KZ805" s="5"/>
      <c r="LA805" s="5"/>
      <c r="LB805" s="5"/>
      <c r="LC805" s="5"/>
      <c r="LD805" s="5"/>
      <c r="LE805" s="5"/>
      <c r="LF805" s="5"/>
      <c r="LG805" s="5"/>
      <c r="LH805" s="5"/>
      <c r="LI805" s="5"/>
      <c r="LJ805" s="5"/>
      <c r="LK805" s="5"/>
      <c r="LL805" s="5"/>
      <c r="LM805" s="5"/>
      <c r="LN805" s="5"/>
      <c r="LO805" s="5"/>
      <c r="LP805" s="5"/>
      <c r="LQ805" s="5"/>
      <c r="LR805" s="5"/>
      <c r="LS805" s="5"/>
      <c r="LT805" s="5"/>
      <c r="LU805" s="5"/>
      <c r="LV805" s="5"/>
      <c r="LW805" s="5"/>
      <c r="LX805" s="5"/>
      <c r="LY805" s="5"/>
      <c r="LZ805" s="5"/>
      <c r="MA805" s="5"/>
      <c r="MB805" s="5"/>
      <c r="MC805" s="5"/>
      <c r="MD805" s="5"/>
      <c r="ME805" s="5"/>
      <c r="MF805" s="5"/>
      <c r="MG805" s="5"/>
      <c r="MH805" s="5"/>
      <c r="MI805" s="5"/>
      <c r="MJ805" s="5"/>
      <c r="MK805" s="5"/>
      <c r="ML805" s="5"/>
      <c r="MM805" s="5"/>
      <c r="MN805" s="5"/>
      <c r="MO805" s="5"/>
      <c r="MP805" s="5"/>
      <c r="MQ805" s="5"/>
      <c r="MR805" s="5"/>
      <c r="MS805" s="5"/>
      <c r="MT805" s="5"/>
      <c r="MU805" s="5"/>
      <c r="MV805" s="5"/>
      <c r="MW805" s="5"/>
      <c r="MX805" s="5"/>
      <c r="MY805" s="5"/>
      <c r="MZ805" s="5"/>
      <c r="NA805" s="5"/>
      <c r="NB805" s="5"/>
      <c r="NC805" s="5"/>
      <c r="ND805" s="5"/>
      <c r="NE805" s="5"/>
      <c r="NF805" s="5"/>
      <c r="NG805" s="5"/>
      <c r="NH805" s="5"/>
      <c r="NI805" s="5"/>
      <c r="NJ805" s="5"/>
      <c r="NK805" s="5"/>
      <c r="NL805" s="5"/>
      <c r="NM805" s="5"/>
      <c r="NN805" s="5"/>
      <c r="NO805" s="5"/>
      <c r="NP805" s="5"/>
      <c r="NQ805" s="5"/>
      <c r="NR805" s="5"/>
      <c r="NS805" s="5"/>
      <c r="NT805" s="5"/>
      <c r="NU805" s="5"/>
      <c r="NV805" s="5"/>
      <c r="NW805" s="5"/>
      <c r="NX805" s="5"/>
      <c r="NY805" s="5"/>
      <c r="NZ805" s="5"/>
      <c r="OA805" s="5"/>
      <c r="OB805" s="5"/>
      <c r="OC805" s="5"/>
      <c r="OD805" s="5"/>
      <c r="OE805" s="5"/>
      <c r="OF805" s="5"/>
      <c r="OG805" s="5"/>
      <c r="OH805" s="5"/>
      <c r="OI805" s="5"/>
      <c r="OJ805" s="5"/>
      <c r="OK805" s="5"/>
      <c r="OL805" s="5"/>
      <c r="OM805" s="5"/>
      <c r="ON805" s="5"/>
      <c r="OO805" s="5"/>
      <c r="OP805" s="5"/>
      <c r="OQ805" s="5"/>
      <c r="OR805" s="5"/>
      <c r="OS805" s="5"/>
      <c r="OT805" s="5"/>
      <c r="OU805" s="5"/>
      <c r="OV805" s="5"/>
      <c r="OW805" s="5"/>
      <c r="OX805" s="5"/>
      <c r="OY805" s="5"/>
      <c r="OZ805" s="5"/>
      <c r="PA805" s="5"/>
      <c r="PB805" s="5"/>
      <c r="PC805" s="5"/>
      <c r="PD805" s="5"/>
      <c r="PE805" s="5"/>
      <c r="PF805" s="5"/>
      <c r="PG805" s="5"/>
      <c r="PH805" s="5"/>
      <c r="PI805" s="5"/>
      <c r="PJ805" s="5"/>
      <c r="PK805" s="5"/>
      <c r="PL805" s="5"/>
      <c r="PM805" s="5"/>
      <c r="PN805" s="5"/>
      <c r="PO805" s="5"/>
      <c r="PP805" s="5"/>
      <c r="PQ805" s="5"/>
      <c r="PR805" s="5"/>
      <c r="PS805" s="5"/>
      <c r="PT805" s="5"/>
      <c r="PU805" s="5"/>
      <c r="PV805" s="5"/>
      <c r="PW805" s="5"/>
      <c r="PX805" s="5"/>
      <c r="PY805" s="5"/>
      <c r="PZ805" s="5"/>
      <c r="QA805" s="5"/>
      <c r="QB805" s="5"/>
      <c r="QC805" s="5"/>
      <c r="QD805" s="5"/>
      <c r="QE805" s="5"/>
      <c r="QF805" s="5"/>
      <c r="QG805" s="5"/>
      <c r="QH805" s="5"/>
      <c r="QI805" s="5"/>
      <c r="QJ805" s="5"/>
      <c r="QK805" s="5"/>
      <c r="QL805" s="5"/>
      <c r="QM805" s="5"/>
      <c r="QN805" s="5"/>
      <c r="QO805" s="5"/>
      <c r="QP805" s="5"/>
      <c r="QQ805" s="5"/>
      <c r="QR805" s="5"/>
      <c r="QS805" s="5"/>
      <c r="QT805" s="5"/>
      <c r="QU805" s="5"/>
      <c r="QV805" s="5"/>
      <c r="QW805" s="5"/>
      <c r="QX805" s="5"/>
      <c r="QY805" s="5"/>
      <c r="QZ805" s="5"/>
      <c r="RA805" s="5"/>
      <c r="RB805" s="5"/>
      <c r="RC805" s="5"/>
      <c r="RD805" s="5"/>
      <c r="RE805" s="5"/>
      <c r="RF805" s="5"/>
      <c r="RG805" s="5"/>
      <c r="RH805" s="5"/>
      <c r="RI805" s="5"/>
      <c r="RJ805" s="5"/>
      <c r="RK805" s="5"/>
      <c r="RL805" s="5"/>
      <c r="RM805" s="5"/>
      <c r="RN805" s="5"/>
      <c r="RO805" s="5"/>
      <c r="RP805" s="5"/>
      <c r="RQ805" s="5"/>
      <c r="RR805" s="5"/>
      <c r="RS805" s="5"/>
      <c r="RT805" s="5"/>
      <c r="RU805" s="5"/>
      <c r="RV805" s="5"/>
      <c r="RW805" s="5"/>
      <c r="RX805" s="5"/>
      <c r="RY805" s="5"/>
      <c r="RZ805" s="5"/>
      <c r="SA805" s="5"/>
      <c r="SB805" s="5"/>
      <c r="SC805" s="5"/>
      <c r="SD805" s="5"/>
      <c r="SE805" s="5"/>
      <c r="SF805" s="5"/>
      <c r="SG805" s="5"/>
      <c r="SH805" s="5"/>
      <c r="SI805" s="5"/>
      <c r="SJ805" s="5"/>
      <c r="SK805" s="5"/>
      <c r="SL805" s="5"/>
      <c r="SM805" s="5"/>
      <c r="SN805" s="5"/>
      <c r="SO805" s="5"/>
      <c r="SP805" s="5"/>
      <c r="SQ805" s="5"/>
      <c r="SR805" s="5"/>
      <c r="SS805" s="5"/>
      <c r="ST805" s="5"/>
      <c r="SU805" s="5"/>
      <c r="SV805" s="5"/>
      <c r="SW805" s="5"/>
      <c r="SX805" s="5"/>
      <c r="SY805" s="5"/>
      <c r="SZ805" s="5"/>
      <c r="TA805" s="5"/>
      <c r="TB805" s="5"/>
      <c r="TC805" s="5"/>
      <c r="TD805" s="5"/>
      <c r="TE805" s="5"/>
      <c r="TF805" s="5"/>
      <c r="TG805" s="5"/>
      <c r="TH805" s="5"/>
      <c r="TI805" s="5"/>
      <c r="TJ805" s="5"/>
      <c r="TK805" s="5"/>
      <c r="TL805" s="5"/>
      <c r="TM805" s="5"/>
      <c r="TN805" s="5"/>
      <c r="TO805" s="5"/>
      <c r="TP805" s="5"/>
      <c r="TQ805" s="5"/>
      <c r="TR805" s="5"/>
      <c r="TS805" s="5"/>
      <c r="TT805" s="5"/>
      <c r="TU805" s="5"/>
      <c r="TV805" s="5"/>
      <c r="TW805" s="5"/>
      <c r="TX805" s="5"/>
      <c r="TY805" s="5"/>
      <c r="TZ805" s="5"/>
      <c r="UA805" s="5"/>
      <c r="UB805" s="5"/>
      <c r="UC805" s="5"/>
      <c r="UD805" s="5"/>
      <c r="UE805" s="5"/>
      <c r="UF805" s="5"/>
      <c r="UG805" s="5"/>
      <c r="UH805" s="5"/>
      <c r="UI805" s="5"/>
      <c r="UJ805" s="5"/>
      <c r="UK805" s="5"/>
      <c r="UL805" s="5"/>
      <c r="UM805" s="5"/>
      <c r="UN805" s="5"/>
      <c r="UO805" s="5"/>
      <c r="UP805" s="5"/>
      <c r="UQ805" s="5"/>
      <c r="UR805" s="5"/>
      <c r="US805" s="5"/>
      <c r="UT805" s="5"/>
      <c r="UU805" s="5"/>
      <c r="UV805" s="5"/>
      <c r="UW805" s="5"/>
      <c r="UX805" s="5"/>
      <c r="UY805" s="5"/>
      <c r="UZ805" s="5"/>
      <c r="VA805" s="5"/>
      <c r="VB805" s="5"/>
      <c r="VC805" s="5"/>
      <c r="VD805" s="5"/>
      <c r="VE805" s="5"/>
      <c r="VF805" s="5"/>
      <c r="VG805" s="5"/>
      <c r="VH805" s="5"/>
      <c r="VI805" s="5"/>
      <c r="VJ805" s="5"/>
      <c r="VK805" s="5"/>
      <c r="VL805" s="5"/>
      <c r="VM805" s="5"/>
      <c r="VN805" s="5"/>
      <c r="VO805" s="5"/>
      <c r="VP805" s="5"/>
      <c r="VQ805" s="5"/>
      <c r="VR805" s="5"/>
      <c r="VS805" s="5"/>
      <c r="VT805" s="5"/>
      <c r="VU805" s="5"/>
      <c r="VV805" s="5"/>
      <c r="VW805" s="5"/>
      <c r="VX805" s="5"/>
      <c r="VY805" s="5"/>
      <c r="VZ805" s="5"/>
      <c r="WA805" s="5"/>
      <c r="WB805" s="5"/>
      <c r="WC805" s="5"/>
      <c r="WD805" s="5"/>
      <c r="WE805" s="5"/>
      <c r="WF805" s="5"/>
      <c r="WG805" s="5"/>
      <c r="WH805" s="5"/>
      <c r="WI805" s="5"/>
      <c r="WJ805" s="5"/>
      <c r="WK805" s="5"/>
      <c r="WL805" s="5"/>
      <c r="WM805" s="5"/>
      <c r="WN805" s="5"/>
      <c r="WO805" s="5"/>
      <c r="WP805" s="5"/>
      <c r="WQ805" s="5"/>
      <c r="WR805" s="5"/>
      <c r="WS805" s="5"/>
      <c r="WT805" s="5"/>
      <c r="WU805" s="5"/>
      <c r="WV805" s="5"/>
      <c r="WW805" s="5"/>
      <c r="WX805" s="5"/>
      <c r="WY805" s="5"/>
      <c r="WZ805" s="5"/>
      <c r="XA805" s="5"/>
      <c r="XB805" s="5"/>
      <c r="XC805" s="5"/>
      <c r="XD805" s="5"/>
      <c r="XE805" s="5"/>
      <c r="XF805" s="5"/>
      <c r="XG805" s="5"/>
      <c r="XH805" s="5"/>
      <c r="XI805" s="5"/>
      <c r="XJ805" s="5"/>
      <c r="XK805" s="5"/>
      <c r="XL805" s="5"/>
      <c r="XM805" s="5"/>
      <c r="XN805" s="5"/>
      <c r="XO805" s="5"/>
      <c r="XP805" s="5"/>
      <c r="XQ805" s="5"/>
      <c r="XR805" s="5"/>
      <c r="XS805" s="5"/>
      <c r="XT805" s="5"/>
      <c r="XU805" s="5"/>
      <c r="XV805" s="5"/>
      <c r="XW805" s="5"/>
    </row>
    <row r="806" spans="39:647" x14ac:dyDescent="0.4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c r="EU806" s="5"/>
      <c r="EV806" s="5"/>
      <c r="EW806" s="5"/>
      <c r="EX806" s="5"/>
      <c r="EY806" s="5"/>
      <c r="EZ806" s="5"/>
      <c r="FA806" s="5"/>
      <c r="FB806" s="5"/>
      <c r="FC806" s="5"/>
      <c r="FD806" s="5"/>
      <c r="FE806" s="5"/>
      <c r="FF806" s="5"/>
      <c r="FG806" s="5"/>
      <c r="FH806" s="5"/>
      <c r="FI806" s="5"/>
      <c r="FJ806" s="5"/>
      <c r="FK806" s="5"/>
      <c r="FL806" s="5"/>
      <c r="FM806" s="5"/>
      <c r="FN806" s="5"/>
      <c r="FO806" s="5"/>
      <c r="FP806" s="5"/>
      <c r="FQ806" s="5"/>
      <c r="FR806" s="5"/>
      <c r="FS806" s="5"/>
      <c r="FT806" s="5"/>
      <c r="FU806" s="5"/>
      <c r="FV806" s="5"/>
      <c r="FW806" s="5"/>
      <c r="FX806" s="5"/>
      <c r="FY806" s="5"/>
      <c r="FZ806" s="5"/>
      <c r="GA806" s="5"/>
      <c r="GB806" s="5"/>
      <c r="GC806" s="5"/>
      <c r="GD806" s="5"/>
      <c r="GE806" s="5"/>
      <c r="GF806" s="5"/>
      <c r="GG806" s="5"/>
      <c r="GH806" s="5"/>
      <c r="GI806" s="5"/>
      <c r="GJ806" s="5"/>
      <c r="GK806" s="5"/>
      <c r="GL806" s="5"/>
      <c r="GM806" s="5"/>
      <c r="GN806" s="5"/>
      <c r="GO806" s="5"/>
      <c r="GP806" s="5"/>
      <c r="GQ806" s="5"/>
      <c r="GR806" s="5"/>
      <c r="GS806" s="5"/>
      <c r="GT806" s="5"/>
      <c r="GU806" s="5"/>
      <c r="GV806" s="5"/>
      <c r="GW806" s="5"/>
      <c r="GX806" s="5"/>
      <c r="GY806" s="5"/>
      <c r="GZ806" s="5"/>
      <c r="HA806" s="5"/>
      <c r="HB806" s="5"/>
      <c r="HC806" s="5"/>
      <c r="HD806" s="5"/>
      <c r="HE806" s="5"/>
      <c r="HF806" s="5"/>
      <c r="HG806" s="5"/>
      <c r="HH806" s="5"/>
      <c r="HI806" s="5"/>
      <c r="HJ806" s="5"/>
      <c r="HK806" s="5"/>
      <c r="HL806" s="5"/>
      <c r="HM806" s="5"/>
      <c r="HN806" s="5"/>
      <c r="HO806" s="5"/>
      <c r="HP806" s="5"/>
      <c r="HQ806" s="5"/>
      <c r="HR806" s="5"/>
      <c r="HS806" s="5"/>
      <c r="HT806" s="5"/>
      <c r="HU806" s="5"/>
      <c r="HV806" s="5"/>
      <c r="HW806" s="5"/>
      <c r="HX806" s="5"/>
      <c r="HY806" s="5"/>
      <c r="HZ806" s="5"/>
      <c r="IA806" s="5"/>
      <c r="IB806" s="5"/>
      <c r="IC806" s="5"/>
      <c r="ID806" s="5"/>
      <c r="IE806" s="5"/>
      <c r="IF806" s="5"/>
      <c r="IG806" s="5"/>
      <c r="IH806" s="5"/>
      <c r="II806" s="5"/>
      <c r="IJ806" s="5"/>
      <c r="IK806" s="5"/>
      <c r="IL806" s="5"/>
      <c r="IM806" s="5"/>
      <c r="IN806" s="5"/>
      <c r="IO806" s="5"/>
      <c r="IP806" s="5"/>
      <c r="IQ806" s="5"/>
      <c r="IR806" s="5"/>
      <c r="IS806" s="5"/>
      <c r="IT806" s="5"/>
      <c r="IU806" s="5"/>
      <c r="IV806" s="5"/>
      <c r="IW806" s="5"/>
      <c r="IX806" s="5"/>
      <c r="IY806" s="5"/>
      <c r="IZ806" s="5"/>
      <c r="JA806" s="5"/>
      <c r="JB806" s="5"/>
      <c r="JC806" s="5"/>
      <c r="JD806" s="5"/>
      <c r="JE806" s="5"/>
      <c r="JF806" s="5"/>
      <c r="JG806" s="5"/>
      <c r="JH806" s="5"/>
      <c r="JI806" s="5"/>
      <c r="JJ806" s="5"/>
      <c r="JK806" s="5"/>
      <c r="JL806" s="5"/>
      <c r="JM806" s="5"/>
      <c r="JN806" s="5"/>
      <c r="JO806" s="5"/>
      <c r="JP806" s="5"/>
      <c r="JQ806" s="5"/>
      <c r="JR806" s="5"/>
      <c r="JS806" s="5"/>
      <c r="JT806" s="5"/>
      <c r="JU806" s="5"/>
      <c r="JV806" s="5"/>
      <c r="JW806" s="5"/>
      <c r="JX806" s="5"/>
      <c r="JY806" s="5"/>
      <c r="JZ806" s="5"/>
      <c r="KA806" s="5"/>
      <c r="KB806" s="5"/>
      <c r="KC806" s="5"/>
      <c r="KD806" s="5"/>
      <c r="KE806" s="5"/>
      <c r="KF806" s="5"/>
      <c r="KG806" s="5"/>
      <c r="KH806" s="5"/>
      <c r="KI806" s="5"/>
      <c r="KJ806" s="5"/>
      <c r="KK806" s="5"/>
      <c r="KL806" s="5"/>
      <c r="KM806" s="5"/>
      <c r="KN806" s="5"/>
      <c r="KO806" s="5"/>
      <c r="KP806" s="5"/>
      <c r="KQ806" s="5"/>
      <c r="KR806" s="5"/>
      <c r="KS806" s="5"/>
      <c r="KT806" s="5"/>
      <c r="KU806" s="5"/>
      <c r="KV806" s="5"/>
      <c r="KW806" s="5"/>
      <c r="KX806" s="5"/>
      <c r="KY806" s="5"/>
      <c r="KZ806" s="5"/>
      <c r="LA806" s="5"/>
      <c r="LB806" s="5"/>
      <c r="LC806" s="5"/>
      <c r="LD806" s="5"/>
      <c r="LE806" s="5"/>
      <c r="LF806" s="5"/>
      <c r="LG806" s="5"/>
      <c r="LH806" s="5"/>
      <c r="LI806" s="5"/>
      <c r="LJ806" s="5"/>
      <c r="LK806" s="5"/>
      <c r="LL806" s="5"/>
      <c r="LM806" s="5"/>
      <c r="LN806" s="5"/>
      <c r="LO806" s="5"/>
      <c r="LP806" s="5"/>
      <c r="LQ806" s="5"/>
      <c r="LR806" s="5"/>
      <c r="LS806" s="5"/>
      <c r="LT806" s="5"/>
      <c r="LU806" s="5"/>
      <c r="LV806" s="5"/>
      <c r="LW806" s="5"/>
      <c r="LX806" s="5"/>
      <c r="LY806" s="5"/>
      <c r="LZ806" s="5"/>
      <c r="MA806" s="5"/>
      <c r="MB806" s="5"/>
      <c r="MC806" s="5"/>
      <c r="MD806" s="5"/>
      <c r="ME806" s="5"/>
      <c r="MF806" s="5"/>
      <c r="MG806" s="5"/>
      <c r="MH806" s="5"/>
      <c r="MI806" s="5"/>
      <c r="MJ806" s="5"/>
      <c r="MK806" s="5"/>
      <c r="ML806" s="5"/>
      <c r="MM806" s="5"/>
      <c r="MN806" s="5"/>
      <c r="MO806" s="5"/>
      <c r="MP806" s="5"/>
      <c r="MQ806" s="5"/>
      <c r="MR806" s="5"/>
      <c r="MS806" s="5"/>
      <c r="MT806" s="5"/>
      <c r="MU806" s="5"/>
      <c r="MV806" s="5"/>
      <c r="MW806" s="5"/>
      <c r="MX806" s="5"/>
      <c r="MY806" s="5"/>
      <c r="MZ806" s="5"/>
      <c r="NA806" s="5"/>
      <c r="NB806" s="5"/>
      <c r="NC806" s="5"/>
      <c r="ND806" s="5"/>
      <c r="NE806" s="5"/>
      <c r="NF806" s="5"/>
      <c r="NG806" s="5"/>
      <c r="NH806" s="5"/>
      <c r="NI806" s="5"/>
      <c r="NJ806" s="5"/>
      <c r="NK806" s="5"/>
      <c r="NL806" s="5"/>
      <c r="NM806" s="5"/>
      <c r="NN806" s="5"/>
      <c r="NO806" s="5"/>
      <c r="NP806" s="5"/>
      <c r="NQ806" s="5"/>
      <c r="NR806" s="5"/>
      <c r="NS806" s="5"/>
      <c r="NT806" s="5"/>
      <c r="NU806" s="5"/>
      <c r="NV806" s="5"/>
      <c r="NW806" s="5"/>
      <c r="NX806" s="5"/>
      <c r="NY806" s="5"/>
      <c r="NZ806" s="5"/>
      <c r="OA806" s="5"/>
      <c r="OB806" s="5"/>
      <c r="OC806" s="5"/>
      <c r="OD806" s="5"/>
      <c r="OE806" s="5"/>
      <c r="OF806" s="5"/>
      <c r="OG806" s="5"/>
      <c r="OH806" s="5"/>
      <c r="OI806" s="5"/>
      <c r="OJ806" s="5"/>
      <c r="OK806" s="5"/>
      <c r="OL806" s="5"/>
      <c r="OM806" s="5"/>
      <c r="ON806" s="5"/>
      <c r="OO806" s="5"/>
      <c r="OP806" s="5"/>
      <c r="OQ806" s="5"/>
      <c r="OR806" s="5"/>
      <c r="OS806" s="5"/>
      <c r="OT806" s="5"/>
      <c r="OU806" s="5"/>
      <c r="OV806" s="5"/>
      <c r="OW806" s="5"/>
      <c r="OX806" s="5"/>
      <c r="OY806" s="5"/>
      <c r="OZ806" s="5"/>
      <c r="PA806" s="5"/>
      <c r="PB806" s="5"/>
      <c r="PC806" s="5"/>
      <c r="PD806" s="5"/>
      <c r="PE806" s="5"/>
      <c r="PF806" s="5"/>
      <c r="PG806" s="5"/>
      <c r="PH806" s="5"/>
      <c r="PI806" s="5"/>
      <c r="PJ806" s="5"/>
      <c r="PK806" s="5"/>
      <c r="PL806" s="5"/>
      <c r="PM806" s="5"/>
      <c r="PN806" s="5"/>
      <c r="PO806" s="5"/>
      <c r="PP806" s="5"/>
      <c r="PQ806" s="5"/>
      <c r="PR806" s="5"/>
      <c r="PS806" s="5"/>
      <c r="PT806" s="5"/>
      <c r="PU806" s="5"/>
      <c r="PV806" s="5"/>
      <c r="PW806" s="5"/>
      <c r="PX806" s="5"/>
      <c r="PY806" s="5"/>
      <c r="PZ806" s="5"/>
      <c r="QA806" s="5"/>
      <c r="QB806" s="5"/>
      <c r="QC806" s="5"/>
      <c r="QD806" s="5"/>
      <c r="QE806" s="5"/>
      <c r="QF806" s="5"/>
      <c r="QG806" s="5"/>
      <c r="QH806" s="5"/>
      <c r="QI806" s="5"/>
      <c r="QJ806" s="5"/>
      <c r="QK806" s="5"/>
      <c r="QL806" s="5"/>
      <c r="QM806" s="5"/>
      <c r="QN806" s="5"/>
      <c r="QO806" s="5"/>
      <c r="QP806" s="5"/>
      <c r="QQ806" s="5"/>
      <c r="QR806" s="5"/>
      <c r="QS806" s="5"/>
      <c r="QT806" s="5"/>
      <c r="QU806" s="5"/>
      <c r="QV806" s="5"/>
      <c r="QW806" s="5"/>
      <c r="QX806" s="5"/>
      <c r="QY806" s="5"/>
      <c r="QZ806" s="5"/>
      <c r="RA806" s="5"/>
      <c r="RB806" s="5"/>
      <c r="RC806" s="5"/>
      <c r="RD806" s="5"/>
      <c r="RE806" s="5"/>
      <c r="RF806" s="5"/>
      <c r="RG806" s="5"/>
      <c r="RH806" s="5"/>
      <c r="RI806" s="5"/>
      <c r="RJ806" s="5"/>
      <c r="RK806" s="5"/>
      <c r="RL806" s="5"/>
      <c r="RM806" s="5"/>
      <c r="RN806" s="5"/>
      <c r="RO806" s="5"/>
      <c r="RP806" s="5"/>
      <c r="RQ806" s="5"/>
      <c r="RR806" s="5"/>
      <c r="RS806" s="5"/>
      <c r="RT806" s="5"/>
      <c r="RU806" s="5"/>
      <c r="RV806" s="5"/>
      <c r="RW806" s="5"/>
      <c r="RX806" s="5"/>
      <c r="RY806" s="5"/>
      <c r="RZ806" s="5"/>
      <c r="SA806" s="5"/>
      <c r="SB806" s="5"/>
      <c r="SC806" s="5"/>
      <c r="SD806" s="5"/>
      <c r="SE806" s="5"/>
      <c r="SF806" s="5"/>
      <c r="SG806" s="5"/>
      <c r="SH806" s="5"/>
      <c r="SI806" s="5"/>
      <c r="SJ806" s="5"/>
      <c r="SK806" s="5"/>
      <c r="SL806" s="5"/>
      <c r="SM806" s="5"/>
      <c r="SN806" s="5"/>
      <c r="SO806" s="5"/>
      <c r="SP806" s="5"/>
      <c r="SQ806" s="5"/>
      <c r="SR806" s="5"/>
      <c r="SS806" s="5"/>
      <c r="ST806" s="5"/>
      <c r="SU806" s="5"/>
      <c r="SV806" s="5"/>
      <c r="SW806" s="5"/>
      <c r="SX806" s="5"/>
      <c r="SY806" s="5"/>
      <c r="SZ806" s="5"/>
      <c r="TA806" s="5"/>
      <c r="TB806" s="5"/>
      <c r="TC806" s="5"/>
      <c r="TD806" s="5"/>
      <c r="TE806" s="5"/>
      <c r="TF806" s="5"/>
      <c r="TG806" s="5"/>
      <c r="TH806" s="5"/>
      <c r="TI806" s="5"/>
      <c r="TJ806" s="5"/>
      <c r="TK806" s="5"/>
      <c r="TL806" s="5"/>
      <c r="TM806" s="5"/>
      <c r="TN806" s="5"/>
      <c r="TO806" s="5"/>
      <c r="TP806" s="5"/>
      <c r="TQ806" s="5"/>
      <c r="TR806" s="5"/>
      <c r="TS806" s="5"/>
      <c r="TT806" s="5"/>
      <c r="TU806" s="5"/>
      <c r="TV806" s="5"/>
      <c r="TW806" s="5"/>
      <c r="TX806" s="5"/>
      <c r="TY806" s="5"/>
      <c r="TZ806" s="5"/>
      <c r="UA806" s="5"/>
      <c r="UB806" s="5"/>
      <c r="UC806" s="5"/>
      <c r="UD806" s="5"/>
      <c r="UE806" s="5"/>
      <c r="UF806" s="5"/>
      <c r="UG806" s="5"/>
      <c r="UH806" s="5"/>
      <c r="UI806" s="5"/>
      <c r="UJ806" s="5"/>
      <c r="UK806" s="5"/>
      <c r="UL806" s="5"/>
      <c r="UM806" s="5"/>
      <c r="UN806" s="5"/>
      <c r="UO806" s="5"/>
      <c r="UP806" s="5"/>
      <c r="UQ806" s="5"/>
      <c r="UR806" s="5"/>
      <c r="US806" s="5"/>
      <c r="UT806" s="5"/>
      <c r="UU806" s="5"/>
      <c r="UV806" s="5"/>
      <c r="UW806" s="5"/>
      <c r="UX806" s="5"/>
      <c r="UY806" s="5"/>
      <c r="UZ806" s="5"/>
      <c r="VA806" s="5"/>
      <c r="VB806" s="5"/>
      <c r="VC806" s="5"/>
      <c r="VD806" s="5"/>
      <c r="VE806" s="5"/>
      <c r="VF806" s="5"/>
      <c r="VG806" s="5"/>
      <c r="VH806" s="5"/>
      <c r="VI806" s="5"/>
      <c r="VJ806" s="5"/>
      <c r="VK806" s="5"/>
      <c r="VL806" s="5"/>
      <c r="VM806" s="5"/>
      <c r="VN806" s="5"/>
      <c r="VO806" s="5"/>
      <c r="VP806" s="5"/>
      <c r="VQ806" s="5"/>
      <c r="VR806" s="5"/>
      <c r="VS806" s="5"/>
      <c r="VT806" s="5"/>
      <c r="VU806" s="5"/>
      <c r="VV806" s="5"/>
      <c r="VW806" s="5"/>
      <c r="VX806" s="5"/>
      <c r="VY806" s="5"/>
      <c r="VZ806" s="5"/>
      <c r="WA806" s="5"/>
      <c r="WB806" s="5"/>
      <c r="WC806" s="5"/>
      <c r="WD806" s="5"/>
      <c r="WE806" s="5"/>
      <c r="WF806" s="5"/>
      <c r="WG806" s="5"/>
      <c r="WH806" s="5"/>
      <c r="WI806" s="5"/>
      <c r="WJ806" s="5"/>
      <c r="WK806" s="5"/>
      <c r="WL806" s="5"/>
      <c r="WM806" s="5"/>
      <c r="WN806" s="5"/>
      <c r="WO806" s="5"/>
      <c r="WP806" s="5"/>
      <c r="WQ806" s="5"/>
      <c r="WR806" s="5"/>
      <c r="WS806" s="5"/>
      <c r="WT806" s="5"/>
      <c r="WU806" s="5"/>
      <c r="WV806" s="5"/>
      <c r="WW806" s="5"/>
      <c r="WX806" s="5"/>
      <c r="WY806" s="5"/>
      <c r="WZ806" s="5"/>
      <c r="XA806" s="5"/>
      <c r="XB806" s="5"/>
      <c r="XC806" s="5"/>
      <c r="XD806" s="5"/>
      <c r="XE806" s="5"/>
      <c r="XF806" s="5"/>
      <c r="XG806" s="5"/>
      <c r="XH806" s="5"/>
      <c r="XI806" s="5"/>
      <c r="XJ806" s="5"/>
      <c r="XK806" s="5"/>
      <c r="XL806" s="5"/>
      <c r="XM806" s="5"/>
      <c r="XN806" s="5"/>
      <c r="XO806" s="5"/>
      <c r="XP806" s="5"/>
      <c r="XQ806" s="5"/>
      <c r="XR806" s="5"/>
      <c r="XS806" s="5"/>
      <c r="XT806" s="5"/>
      <c r="XU806" s="5"/>
      <c r="XV806" s="5"/>
      <c r="XW806" s="5"/>
    </row>
    <row r="807" spans="39:647" x14ac:dyDescent="0.45">
      <c r="AM807" s="5"/>
      <c r="AN807" s="5"/>
      <c r="AO807" s="5"/>
      <c r="AP807" s="5"/>
      <c r="AQ807" s="5"/>
      <c r="AR807" s="5"/>
      <c r="AS807" s="5"/>
      <c r="AT807" s="5"/>
      <c r="AU807" s="5"/>
      <c r="AV807" s="5"/>
      <c r="AW807" s="5"/>
      <c r="AX807" s="5"/>
      <c r="AY807" s="5"/>
      <c r="AZ807" s="5"/>
      <c r="BA807" s="5"/>
      <c r="BB807" s="5"/>
      <c r="BC807" s="5"/>
      <c r="BD807" s="5"/>
      <c r="BE807" s="5"/>
      <c r="BF807" s="5"/>
      <c r="BG807" s="5"/>
      <c r="BH807" s="5"/>
      <c r="BI807" s="5"/>
      <c r="BJ807" s="5"/>
      <c r="BK807" s="5"/>
      <c r="BL807" s="5"/>
      <c r="BM807" s="5"/>
      <c r="BN807" s="5"/>
      <c r="BO807" s="5"/>
      <c r="BP807" s="5"/>
      <c r="BQ807" s="5"/>
      <c r="BR807" s="5"/>
      <c r="BS807" s="5"/>
      <c r="BT807" s="5"/>
      <c r="BU807" s="5"/>
      <c r="BV807" s="5"/>
      <c r="BW807" s="5"/>
      <c r="BX807" s="5"/>
      <c r="BY807" s="5"/>
      <c r="BZ807" s="5"/>
      <c r="CA807" s="5"/>
      <c r="CB807" s="5"/>
      <c r="CC807" s="5"/>
      <c r="CD807" s="5"/>
      <c r="CE807" s="5"/>
      <c r="CF807" s="5"/>
      <c r="CG807" s="5"/>
      <c r="CH807" s="5"/>
      <c r="CI807" s="5"/>
      <c r="CJ807" s="5"/>
      <c r="CK807" s="5"/>
      <c r="CL807" s="5"/>
      <c r="CM807" s="5"/>
      <c r="CN807" s="5"/>
      <c r="CO807" s="5"/>
      <c r="CP807" s="5"/>
      <c r="CQ807" s="5"/>
      <c r="CR807" s="5"/>
      <c r="CS807" s="5"/>
      <c r="CT807" s="5"/>
      <c r="CU807" s="5"/>
      <c r="CV807" s="5"/>
      <c r="CW807" s="5"/>
      <c r="CX807" s="5"/>
      <c r="CY807" s="5"/>
      <c r="CZ807" s="5"/>
      <c r="DA807" s="5"/>
      <c r="DB807" s="5"/>
      <c r="DC807" s="5"/>
      <c r="DD807" s="5"/>
      <c r="DE807" s="5"/>
      <c r="DF807" s="5"/>
      <c r="DG807" s="5"/>
      <c r="DH807" s="5"/>
      <c r="DI807" s="5"/>
      <c r="DJ807" s="5"/>
      <c r="DK807" s="5"/>
      <c r="DL807" s="5"/>
      <c r="DM807" s="5"/>
      <c r="DN807" s="5"/>
      <c r="DO807" s="5"/>
      <c r="DP807" s="5"/>
      <c r="DQ807" s="5"/>
      <c r="DR807" s="5"/>
      <c r="DS807" s="5"/>
      <c r="DT807" s="5"/>
      <c r="DU807" s="5"/>
      <c r="DV807" s="5"/>
      <c r="DW807" s="5"/>
      <c r="DX807" s="5"/>
      <c r="DY807" s="5"/>
      <c r="DZ807" s="5"/>
      <c r="EA807" s="5"/>
      <c r="EB807" s="5"/>
      <c r="EC807" s="5"/>
      <c r="ED807" s="5"/>
      <c r="EE807" s="5"/>
      <c r="EF807" s="5"/>
      <c r="EG807" s="5"/>
      <c r="EH807" s="5"/>
      <c r="EI807" s="5"/>
      <c r="EJ807" s="5"/>
      <c r="EK807" s="5"/>
      <c r="EL807" s="5"/>
      <c r="EM807" s="5"/>
      <c r="EN807" s="5"/>
      <c r="EO807" s="5"/>
      <c r="EP807" s="5"/>
      <c r="EQ807" s="5"/>
      <c r="ER807" s="5"/>
      <c r="ES807" s="5"/>
      <c r="ET807" s="5"/>
      <c r="EU807" s="5"/>
      <c r="EV807" s="5"/>
      <c r="EW807" s="5"/>
      <c r="EX807" s="5"/>
      <c r="EY807" s="5"/>
      <c r="EZ807" s="5"/>
      <c r="FA807" s="5"/>
      <c r="FB807" s="5"/>
      <c r="FC807" s="5"/>
      <c r="FD807" s="5"/>
      <c r="FE807" s="5"/>
      <c r="FF807" s="5"/>
      <c r="FG807" s="5"/>
      <c r="FH807" s="5"/>
      <c r="FI807" s="5"/>
      <c r="FJ807" s="5"/>
      <c r="FK807" s="5"/>
      <c r="FL807" s="5"/>
      <c r="FM807" s="5"/>
      <c r="FN807" s="5"/>
      <c r="FO807" s="5"/>
      <c r="FP807" s="5"/>
      <c r="FQ807" s="5"/>
      <c r="FR807" s="5"/>
      <c r="FS807" s="5"/>
      <c r="FT807" s="5"/>
      <c r="FU807" s="5"/>
      <c r="FV807" s="5"/>
      <c r="FW807" s="5"/>
      <c r="FX807" s="5"/>
      <c r="FY807" s="5"/>
      <c r="FZ807" s="5"/>
      <c r="GA807" s="5"/>
      <c r="GB807" s="5"/>
      <c r="GC807" s="5"/>
      <c r="GD807" s="5"/>
      <c r="GE807" s="5"/>
      <c r="GF807" s="5"/>
      <c r="GG807" s="5"/>
      <c r="GH807" s="5"/>
      <c r="GI807" s="5"/>
      <c r="GJ807" s="5"/>
      <c r="GK807" s="5"/>
      <c r="GL807" s="5"/>
      <c r="GM807" s="5"/>
      <c r="GN807" s="5"/>
      <c r="GO807" s="5"/>
      <c r="GP807" s="5"/>
      <c r="GQ807" s="5"/>
      <c r="GR807" s="5"/>
      <c r="GS807" s="5"/>
      <c r="GT807" s="5"/>
      <c r="GU807" s="5"/>
      <c r="GV807" s="5"/>
      <c r="GW807" s="5"/>
      <c r="GX807" s="5"/>
      <c r="GY807" s="5"/>
      <c r="GZ807" s="5"/>
      <c r="HA807" s="5"/>
      <c r="HB807" s="5"/>
      <c r="HC807" s="5"/>
      <c r="HD807" s="5"/>
      <c r="HE807" s="5"/>
      <c r="HF807" s="5"/>
      <c r="HG807" s="5"/>
      <c r="HH807" s="5"/>
      <c r="HI807" s="5"/>
      <c r="HJ807" s="5"/>
      <c r="HK807" s="5"/>
      <c r="HL807" s="5"/>
      <c r="HM807" s="5"/>
      <c r="HN807" s="5"/>
      <c r="HO807" s="5"/>
      <c r="HP807" s="5"/>
      <c r="HQ807" s="5"/>
      <c r="HR807" s="5"/>
      <c r="HS807" s="5"/>
      <c r="HT807" s="5"/>
      <c r="HU807" s="5"/>
      <c r="HV807" s="5"/>
      <c r="HW807" s="5"/>
      <c r="HX807" s="5"/>
      <c r="HY807" s="5"/>
      <c r="HZ807" s="5"/>
      <c r="IA807" s="5"/>
      <c r="IB807" s="5"/>
      <c r="IC807" s="5"/>
      <c r="ID807" s="5"/>
      <c r="IE807" s="5"/>
      <c r="IF807" s="5"/>
      <c r="IG807" s="5"/>
      <c r="IH807" s="5"/>
      <c r="II807" s="5"/>
      <c r="IJ807" s="5"/>
      <c r="IK807" s="5"/>
      <c r="IL807" s="5"/>
      <c r="IM807" s="5"/>
      <c r="IN807" s="5"/>
      <c r="IO807" s="5"/>
      <c r="IP807" s="5"/>
      <c r="IQ807" s="5"/>
      <c r="IR807" s="5"/>
      <c r="IS807" s="5"/>
      <c r="IT807" s="5"/>
      <c r="IU807" s="5"/>
      <c r="IV807" s="5"/>
      <c r="IW807" s="5"/>
      <c r="IX807" s="5"/>
      <c r="IY807" s="5"/>
      <c r="IZ807" s="5"/>
      <c r="JA807" s="5"/>
      <c r="JB807" s="5"/>
      <c r="JC807" s="5"/>
      <c r="JD807" s="5"/>
      <c r="JE807" s="5"/>
      <c r="JF807" s="5"/>
      <c r="JG807" s="5"/>
      <c r="JH807" s="5"/>
      <c r="JI807" s="5"/>
      <c r="JJ807" s="5"/>
      <c r="JK807" s="5"/>
      <c r="JL807" s="5"/>
      <c r="JM807" s="5"/>
      <c r="JN807" s="5"/>
      <c r="JO807" s="5"/>
      <c r="JP807" s="5"/>
      <c r="JQ807" s="5"/>
      <c r="JR807" s="5"/>
      <c r="JS807" s="5"/>
      <c r="JT807" s="5"/>
      <c r="JU807" s="5"/>
      <c r="JV807" s="5"/>
      <c r="JW807" s="5"/>
      <c r="JX807" s="5"/>
      <c r="JY807" s="5"/>
      <c r="JZ807" s="5"/>
      <c r="KA807" s="5"/>
      <c r="KB807" s="5"/>
      <c r="KC807" s="5"/>
      <c r="KD807" s="5"/>
      <c r="KE807" s="5"/>
      <c r="KF807" s="5"/>
      <c r="KG807" s="5"/>
      <c r="KH807" s="5"/>
      <c r="KI807" s="5"/>
      <c r="KJ807" s="5"/>
      <c r="KK807" s="5"/>
      <c r="KL807" s="5"/>
      <c r="KM807" s="5"/>
      <c r="KN807" s="5"/>
      <c r="KO807" s="5"/>
      <c r="KP807" s="5"/>
      <c r="KQ807" s="5"/>
      <c r="KR807" s="5"/>
      <c r="KS807" s="5"/>
      <c r="KT807" s="5"/>
      <c r="KU807" s="5"/>
      <c r="KV807" s="5"/>
      <c r="KW807" s="5"/>
      <c r="KX807" s="5"/>
      <c r="KY807" s="5"/>
      <c r="KZ807" s="5"/>
      <c r="LA807" s="5"/>
      <c r="LB807" s="5"/>
      <c r="LC807" s="5"/>
      <c r="LD807" s="5"/>
      <c r="LE807" s="5"/>
      <c r="LF807" s="5"/>
      <c r="LG807" s="5"/>
      <c r="LH807" s="5"/>
      <c r="LI807" s="5"/>
      <c r="LJ807" s="5"/>
      <c r="LK807" s="5"/>
      <c r="LL807" s="5"/>
      <c r="LM807" s="5"/>
      <c r="LN807" s="5"/>
      <c r="LO807" s="5"/>
      <c r="LP807" s="5"/>
      <c r="LQ807" s="5"/>
      <c r="LR807" s="5"/>
      <c r="LS807" s="5"/>
      <c r="LT807" s="5"/>
      <c r="LU807" s="5"/>
      <c r="LV807" s="5"/>
      <c r="LW807" s="5"/>
      <c r="LX807" s="5"/>
      <c r="LY807" s="5"/>
      <c r="LZ807" s="5"/>
      <c r="MA807" s="5"/>
      <c r="MB807" s="5"/>
      <c r="MC807" s="5"/>
      <c r="MD807" s="5"/>
      <c r="ME807" s="5"/>
      <c r="MF807" s="5"/>
      <c r="MG807" s="5"/>
      <c r="MH807" s="5"/>
      <c r="MI807" s="5"/>
      <c r="MJ807" s="5"/>
      <c r="MK807" s="5"/>
      <c r="ML807" s="5"/>
      <c r="MM807" s="5"/>
      <c r="MN807" s="5"/>
      <c r="MO807" s="5"/>
      <c r="MP807" s="5"/>
      <c r="MQ807" s="5"/>
      <c r="MR807" s="5"/>
      <c r="MS807" s="5"/>
      <c r="MT807" s="5"/>
      <c r="MU807" s="5"/>
      <c r="MV807" s="5"/>
      <c r="MW807" s="5"/>
      <c r="MX807" s="5"/>
      <c r="MY807" s="5"/>
      <c r="MZ807" s="5"/>
      <c r="NA807" s="5"/>
      <c r="NB807" s="5"/>
      <c r="NC807" s="5"/>
      <c r="ND807" s="5"/>
      <c r="NE807" s="5"/>
      <c r="NF807" s="5"/>
      <c r="NG807" s="5"/>
      <c r="NH807" s="5"/>
      <c r="NI807" s="5"/>
      <c r="NJ807" s="5"/>
      <c r="NK807" s="5"/>
      <c r="NL807" s="5"/>
      <c r="NM807" s="5"/>
      <c r="NN807" s="5"/>
      <c r="NO807" s="5"/>
      <c r="NP807" s="5"/>
      <c r="NQ807" s="5"/>
      <c r="NR807" s="5"/>
      <c r="NS807" s="5"/>
      <c r="NT807" s="5"/>
      <c r="NU807" s="5"/>
      <c r="NV807" s="5"/>
      <c r="NW807" s="5"/>
      <c r="NX807" s="5"/>
      <c r="NY807" s="5"/>
      <c r="NZ807" s="5"/>
      <c r="OA807" s="5"/>
      <c r="OB807" s="5"/>
      <c r="OC807" s="5"/>
      <c r="OD807" s="5"/>
      <c r="OE807" s="5"/>
      <c r="OF807" s="5"/>
      <c r="OG807" s="5"/>
      <c r="OH807" s="5"/>
      <c r="OI807" s="5"/>
      <c r="OJ807" s="5"/>
      <c r="OK807" s="5"/>
      <c r="OL807" s="5"/>
      <c r="OM807" s="5"/>
      <c r="ON807" s="5"/>
      <c r="OO807" s="5"/>
      <c r="OP807" s="5"/>
      <c r="OQ807" s="5"/>
      <c r="OR807" s="5"/>
      <c r="OS807" s="5"/>
      <c r="OT807" s="5"/>
      <c r="OU807" s="5"/>
      <c r="OV807" s="5"/>
      <c r="OW807" s="5"/>
      <c r="OX807" s="5"/>
      <c r="OY807" s="5"/>
      <c r="OZ807" s="5"/>
      <c r="PA807" s="5"/>
      <c r="PB807" s="5"/>
      <c r="PC807" s="5"/>
      <c r="PD807" s="5"/>
      <c r="PE807" s="5"/>
      <c r="PF807" s="5"/>
      <c r="PG807" s="5"/>
      <c r="PH807" s="5"/>
      <c r="PI807" s="5"/>
      <c r="PJ807" s="5"/>
      <c r="PK807" s="5"/>
      <c r="PL807" s="5"/>
      <c r="PM807" s="5"/>
      <c r="PN807" s="5"/>
      <c r="PO807" s="5"/>
      <c r="PP807" s="5"/>
      <c r="PQ807" s="5"/>
      <c r="PR807" s="5"/>
      <c r="PS807" s="5"/>
      <c r="PT807" s="5"/>
      <c r="PU807" s="5"/>
      <c r="PV807" s="5"/>
      <c r="PW807" s="5"/>
      <c r="PX807" s="5"/>
      <c r="PY807" s="5"/>
      <c r="PZ807" s="5"/>
      <c r="QA807" s="5"/>
      <c r="QB807" s="5"/>
      <c r="QC807" s="5"/>
      <c r="QD807" s="5"/>
      <c r="QE807" s="5"/>
      <c r="QF807" s="5"/>
      <c r="QG807" s="5"/>
      <c r="QH807" s="5"/>
      <c r="QI807" s="5"/>
      <c r="QJ807" s="5"/>
      <c r="QK807" s="5"/>
      <c r="QL807" s="5"/>
      <c r="QM807" s="5"/>
      <c r="QN807" s="5"/>
      <c r="QO807" s="5"/>
      <c r="QP807" s="5"/>
      <c r="QQ807" s="5"/>
      <c r="QR807" s="5"/>
      <c r="QS807" s="5"/>
      <c r="QT807" s="5"/>
      <c r="QU807" s="5"/>
      <c r="QV807" s="5"/>
      <c r="QW807" s="5"/>
      <c r="QX807" s="5"/>
      <c r="QY807" s="5"/>
      <c r="QZ807" s="5"/>
      <c r="RA807" s="5"/>
      <c r="RB807" s="5"/>
      <c r="RC807" s="5"/>
      <c r="RD807" s="5"/>
      <c r="RE807" s="5"/>
      <c r="RF807" s="5"/>
      <c r="RG807" s="5"/>
      <c r="RH807" s="5"/>
      <c r="RI807" s="5"/>
      <c r="RJ807" s="5"/>
      <c r="RK807" s="5"/>
      <c r="RL807" s="5"/>
      <c r="RM807" s="5"/>
      <c r="RN807" s="5"/>
      <c r="RO807" s="5"/>
      <c r="RP807" s="5"/>
      <c r="RQ807" s="5"/>
      <c r="RR807" s="5"/>
      <c r="RS807" s="5"/>
      <c r="RT807" s="5"/>
      <c r="RU807" s="5"/>
      <c r="RV807" s="5"/>
      <c r="RW807" s="5"/>
      <c r="RX807" s="5"/>
      <c r="RY807" s="5"/>
      <c r="RZ807" s="5"/>
      <c r="SA807" s="5"/>
      <c r="SB807" s="5"/>
      <c r="SC807" s="5"/>
      <c r="SD807" s="5"/>
      <c r="SE807" s="5"/>
      <c r="SF807" s="5"/>
      <c r="SG807" s="5"/>
      <c r="SH807" s="5"/>
      <c r="SI807" s="5"/>
      <c r="SJ807" s="5"/>
      <c r="SK807" s="5"/>
      <c r="SL807" s="5"/>
      <c r="SM807" s="5"/>
      <c r="SN807" s="5"/>
      <c r="SO807" s="5"/>
      <c r="SP807" s="5"/>
      <c r="SQ807" s="5"/>
      <c r="SR807" s="5"/>
      <c r="SS807" s="5"/>
      <c r="ST807" s="5"/>
      <c r="SU807" s="5"/>
      <c r="SV807" s="5"/>
      <c r="SW807" s="5"/>
      <c r="SX807" s="5"/>
      <c r="SY807" s="5"/>
      <c r="SZ807" s="5"/>
      <c r="TA807" s="5"/>
      <c r="TB807" s="5"/>
      <c r="TC807" s="5"/>
      <c r="TD807" s="5"/>
      <c r="TE807" s="5"/>
      <c r="TF807" s="5"/>
      <c r="TG807" s="5"/>
      <c r="TH807" s="5"/>
      <c r="TI807" s="5"/>
      <c r="TJ807" s="5"/>
      <c r="TK807" s="5"/>
      <c r="TL807" s="5"/>
      <c r="TM807" s="5"/>
      <c r="TN807" s="5"/>
      <c r="TO807" s="5"/>
      <c r="TP807" s="5"/>
      <c r="TQ807" s="5"/>
      <c r="TR807" s="5"/>
      <c r="TS807" s="5"/>
      <c r="TT807" s="5"/>
      <c r="TU807" s="5"/>
      <c r="TV807" s="5"/>
      <c r="TW807" s="5"/>
      <c r="TX807" s="5"/>
      <c r="TY807" s="5"/>
      <c r="TZ807" s="5"/>
      <c r="UA807" s="5"/>
      <c r="UB807" s="5"/>
      <c r="UC807" s="5"/>
      <c r="UD807" s="5"/>
      <c r="UE807" s="5"/>
      <c r="UF807" s="5"/>
      <c r="UG807" s="5"/>
      <c r="UH807" s="5"/>
      <c r="UI807" s="5"/>
      <c r="UJ807" s="5"/>
      <c r="UK807" s="5"/>
      <c r="UL807" s="5"/>
      <c r="UM807" s="5"/>
      <c r="UN807" s="5"/>
      <c r="UO807" s="5"/>
      <c r="UP807" s="5"/>
      <c r="UQ807" s="5"/>
      <c r="UR807" s="5"/>
      <c r="US807" s="5"/>
      <c r="UT807" s="5"/>
      <c r="UU807" s="5"/>
      <c r="UV807" s="5"/>
      <c r="UW807" s="5"/>
      <c r="UX807" s="5"/>
      <c r="UY807" s="5"/>
      <c r="UZ807" s="5"/>
      <c r="VA807" s="5"/>
      <c r="VB807" s="5"/>
      <c r="VC807" s="5"/>
      <c r="VD807" s="5"/>
      <c r="VE807" s="5"/>
      <c r="VF807" s="5"/>
      <c r="VG807" s="5"/>
      <c r="VH807" s="5"/>
      <c r="VI807" s="5"/>
      <c r="VJ807" s="5"/>
      <c r="VK807" s="5"/>
      <c r="VL807" s="5"/>
      <c r="VM807" s="5"/>
      <c r="VN807" s="5"/>
      <c r="VO807" s="5"/>
      <c r="VP807" s="5"/>
      <c r="VQ807" s="5"/>
      <c r="VR807" s="5"/>
      <c r="VS807" s="5"/>
      <c r="VT807" s="5"/>
      <c r="VU807" s="5"/>
      <c r="VV807" s="5"/>
      <c r="VW807" s="5"/>
      <c r="VX807" s="5"/>
      <c r="VY807" s="5"/>
      <c r="VZ807" s="5"/>
      <c r="WA807" s="5"/>
      <c r="WB807" s="5"/>
      <c r="WC807" s="5"/>
      <c r="WD807" s="5"/>
      <c r="WE807" s="5"/>
      <c r="WF807" s="5"/>
      <c r="WG807" s="5"/>
      <c r="WH807" s="5"/>
      <c r="WI807" s="5"/>
      <c r="WJ807" s="5"/>
      <c r="WK807" s="5"/>
      <c r="WL807" s="5"/>
      <c r="WM807" s="5"/>
      <c r="WN807" s="5"/>
      <c r="WO807" s="5"/>
      <c r="WP807" s="5"/>
      <c r="WQ807" s="5"/>
      <c r="WR807" s="5"/>
      <c r="WS807" s="5"/>
      <c r="WT807" s="5"/>
      <c r="WU807" s="5"/>
      <c r="WV807" s="5"/>
      <c r="WW807" s="5"/>
      <c r="WX807" s="5"/>
      <c r="WY807" s="5"/>
      <c r="WZ807" s="5"/>
      <c r="XA807" s="5"/>
      <c r="XB807" s="5"/>
      <c r="XC807" s="5"/>
      <c r="XD807" s="5"/>
      <c r="XE807" s="5"/>
      <c r="XF807" s="5"/>
      <c r="XG807" s="5"/>
      <c r="XH807" s="5"/>
      <c r="XI807" s="5"/>
      <c r="XJ807" s="5"/>
      <c r="XK807" s="5"/>
      <c r="XL807" s="5"/>
      <c r="XM807" s="5"/>
      <c r="XN807" s="5"/>
      <c r="XO807" s="5"/>
      <c r="XP807" s="5"/>
      <c r="XQ807" s="5"/>
      <c r="XR807" s="5"/>
      <c r="XS807" s="5"/>
      <c r="XT807" s="5"/>
      <c r="XU807" s="5"/>
      <c r="XV807" s="5"/>
      <c r="XW807" s="5"/>
    </row>
    <row r="808" spans="39:647" x14ac:dyDescent="0.45">
      <c r="AM808" s="5"/>
      <c r="AN808" s="5"/>
      <c r="AO808" s="5"/>
      <c r="AP808" s="5"/>
      <c r="AQ808" s="5"/>
      <c r="AR808" s="5"/>
      <c r="AS808" s="5"/>
      <c r="AT808" s="5"/>
      <c r="AU808" s="5"/>
      <c r="AV808" s="5"/>
      <c r="AW808" s="5"/>
      <c r="AX808" s="5"/>
      <c r="AY808" s="5"/>
      <c r="AZ808" s="5"/>
      <c r="BA808" s="5"/>
      <c r="BB808" s="5"/>
      <c r="BC808" s="5"/>
      <c r="BD808" s="5"/>
      <c r="BE808" s="5"/>
      <c r="BF808" s="5"/>
      <c r="BG808" s="5"/>
      <c r="BH808" s="5"/>
      <c r="BI808" s="5"/>
      <c r="BJ808" s="5"/>
      <c r="BK808" s="5"/>
      <c r="BL808" s="5"/>
      <c r="BM808" s="5"/>
      <c r="BN808" s="5"/>
      <c r="BO808" s="5"/>
      <c r="BP808" s="5"/>
      <c r="BQ808" s="5"/>
      <c r="BR808" s="5"/>
      <c r="BS808" s="5"/>
      <c r="BT808" s="5"/>
      <c r="BU808" s="5"/>
      <c r="BV808" s="5"/>
      <c r="BW808" s="5"/>
      <c r="BX808" s="5"/>
      <c r="BY808" s="5"/>
      <c r="BZ808" s="5"/>
      <c r="CA808" s="5"/>
      <c r="CB808" s="5"/>
      <c r="CC808" s="5"/>
      <c r="CD808" s="5"/>
      <c r="CE808" s="5"/>
      <c r="CF808" s="5"/>
      <c r="CG808" s="5"/>
      <c r="CH808" s="5"/>
      <c r="CI808" s="5"/>
      <c r="CJ808" s="5"/>
      <c r="CK808" s="5"/>
      <c r="CL808" s="5"/>
      <c r="CM808" s="5"/>
      <c r="CN808" s="5"/>
      <c r="CO808" s="5"/>
      <c r="CP808" s="5"/>
      <c r="CQ808" s="5"/>
      <c r="CR808" s="5"/>
      <c r="CS808" s="5"/>
      <c r="CT808" s="5"/>
      <c r="CU808" s="5"/>
      <c r="CV808" s="5"/>
      <c r="CW808" s="5"/>
      <c r="CX808" s="5"/>
      <c r="CY808" s="5"/>
      <c r="CZ808" s="5"/>
      <c r="DA808" s="5"/>
      <c r="DB808" s="5"/>
      <c r="DC808" s="5"/>
      <c r="DD808" s="5"/>
      <c r="DE808" s="5"/>
      <c r="DF808" s="5"/>
      <c r="DG808" s="5"/>
      <c r="DH808" s="5"/>
      <c r="DI808" s="5"/>
      <c r="DJ808" s="5"/>
      <c r="DK808" s="5"/>
      <c r="DL808" s="5"/>
      <c r="DM808" s="5"/>
      <c r="DN808" s="5"/>
      <c r="DO808" s="5"/>
      <c r="DP808" s="5"/>
      <c r="DQ808" s="5"/>
      <c r="DR808" s="5"/>
      <c r="DS808" s="5"/>
      <c r="DT808" s="5"/>
      <c r="DU808" s="5"/>
      <c r="DV808" s="5"/>
      <c r="DW808" s="5"/>
      <c r="DX808" s="5"/>
      <c r="DY808" s="5"/>
      <c r="DZ808" s="5"/>
      <c r="EA808" s="5"/>
      <c r="EB808" s="5"/>
      <c r="EC808" s="5"/>
      <c r="ED808" s="5"/>
      <c r="EE808" s="5"/>
      <c r="EF808" s="5"/>
      <c r="EG808" s="5"/>
      <c r="EH808" s="5"/>
      <c r="EI808" s="5"/>
      <c r="EJ808" s="5"/>
      <c r="EK808" s="5"/>
      <c r="EL808" s="5"/>
      <c r="EM808" s="5"/>
      <c r="EN808" s="5"/>
      <c r="EO808" s="5"/>
      <c r="EP808" s="5"/>
      <c r="EQ808" s="5"/>
      <c r="ER808" s="5"/>
      <c r="ES808" s="5"/>
      <c r="ET808" s="5"/>
      <c r="EU808" s="5"/>
      <c r="EV808" s="5"/>
      <c r="EW808" s="5"/>
      <c r="EX808" s="5"/>
      <c r="EY808" s="5"/>
      <c r="EZ808" s="5"/>
      <c r="FA808" s="5"/>
      <c r="FB808" s="5"/>
      <c r="FC808" s="5"/>
      <c r="FD808" s="5"/>
      <c r="FE808" s="5"/>
      <c r="FF808" s="5"/>
      <c r="FG808" s="5"/>
      <c r="FH808" s="5"/>
      <c r="FI808" s="5"/>
      <c r="FJ808" s="5"/>
      <c r="FK808" s="5"/>
      <c r="FL808" s="5"/>
      <c r="FM808" s="5"/>
      <c r="FN808" s="5"/>
      <c r="FO808" s="5"/>
      <c r="FP808" s="5"/>
      <c r="FQ808" s="5"/>
      <c r="FR808" s="5"/>
      <c r="FS808" s="5"/>
      <c r="FT808" s="5"/>
      <c r="FU808" s="5"/>
      <c r="FV808" s="5"/>
      <c r="FW808" s="5"/>
      <c r="FX808" s="5"/>
      <c r="FY808" s="5"/>
      <c r="FZ808" s="5"/>
      <c r="GA808" s="5"/>
      <c r="GB808" s="5"/>
      <c r="GC808" s="5"/>
      <c r="GD808" s="5"/>
      <c r="GE808" s="5"/>
      <c r="GF808" s="5"/>
      <c r="GG808" s="5"/>
      <c r="GH808" s="5"/>
      <c r="GI808" s="5"/>
      <c r="GJ808" s="5"/>
      <c r="GK808" s="5"/>
      <c r="GL808" s="5"/>
      <c r="GM808" s="5"/>
      <c r="GN808" s="5"/>
      <c r="GO808" s="5"/>
      <c r="GP808" s="5"/>
      <c r="GQ808" s="5"/>
      <c r="GR808" s="5"/>
      <c r="GS808" s="5"/>
      <c r="GT808" s="5"/>
      <c r="GU808" s="5"/>
      <c r="GV808" s="5"/>
      <c r="GW808" s="5"/>
      <c r="GX808" s="5"/>
      <c r="GY808" s="5"/>
      <c r="GZ808" s="5"/>
      <c r="HA808" s="5"/>
      <c r="HB808" s="5"/>
      <c r="HC808" s="5"/>
      <c r="HD808" s="5"/>
      <c r="HE808" s="5"/>
      <c r="HF808" s="5"/>
      <c r="HG808" s="5"/>
      <c r="HH808" s="5"/>
      <c r="HI808" s="5"/>
      <c r="HJ808" s="5"/>
      <c r="HK808" s="5"/>
      <c r="HL808" s="5"/>
      <c r="HM808" s="5"/>
      <c r="HN808" s="5"/>
      <c r="HO808" s="5"/>
      <c r="HP808" s="5"/>
      <c r="HQ808" s="5"/>
      <c r="HR808" s="5"/>
      <c r="HS808" s="5"/>
      <c r="HT808" s="5"/>
      <c r="HU808" s="5"/>
      <c r="HV808" s="5"/>
      <c r="HW808" s="5"/>
      <c r="HX808" s="5"/>
      <c r="HY808" s="5"/>
      <c r="HZ808" s="5"/>
      <c r="IA808" s="5"/>
      <c r="IB808" s="5"/>
      <c r="IC808" s="5"/>
      <c r="ID808" s="5"/>
      <c r="IE808" s="5"/>
      <c r="IF808" s="5"/>
      <c r="IG808" s="5"/>
      <c r="IH808" s="5"/>
      <c r="II808" s="5"/>
      <c r="IJ808" s="5"/>
      <c r="IK808" s="5"/>
      <c r="IL808" s="5"/>
      <c r="IM808" s="5"/>
      <c r="IN808" s="5"/>
      <c r="IO808" s="5"/>
      <c r="IP808" s="5"/>
      <c r="IQ808" s="5"/>
      <c r="IR808" s="5"/>
      <c r="IS808" s="5"/>
      <c r="IT808" s="5"/>
      <c r="IU808" s="5"/>
      <c r="IV808" s="5"/>
      <c r="IW808" s="5"/>
      <c r="IX808" s="5"/>
      <c r="IY808" s="5"/>
      <c r="IZ808" s="5"/>
      <c r="JA808" s="5"/>
      <c r="JB808" s="5"/>
      <c r="JC808" s="5"/>
      <c r="JD808" s="5"/>
      <c r="JE808" s="5"/>
      <c r="JF808" s="5"/>
      <c r="JG808" s="5"/>
      <c r="JH808" s="5"/>
      <c r="JI808" s="5"/>
      <c r="JJ808" s="5"/>
      <c r="JK808" s="5"/>
      <c r="JL808" s="5"/>
      <c r="JM808" s="5"/>
      <c r="JN808" s="5"/>
      <c r="JO808" s="5"/>
      <c r="JP808" s="5"/>
      <c r="JQ808" s="5"/>
      <c r="JR808" s="5"/>
      <c r="JS808" s="5"/>
      <c r="JT808" s="5"/>
      <c r="JU808" s="5"/>
      <c r="JV808" s="5"/>
      <c r="JW808" s="5"/>
      <c r="JX808" s="5"/>
      <c r="JY808" s="5"/>
      <c r="JZ808" s="5"/>
      <c r="KA808" s="5"/>
      <c r="KB808" s="5"/>
      <c r="KC808" s="5"/>
      <c r="KD808" s="5"/>
      <c r="KE808" s="5"/>
      <c r="KF808" s="5"/>
      <c r="KG808" s="5"/>
      <c r="KH808" s="5"/>
      <c r="KI808" s="5"/>
      <c r="KJ808" s="5"/>
      <c r="KK808" s="5"/>
      <c r="KL808" s="5"/>
      <c r="KM808" s="5"/>
      <c r="KN808" s="5"/>
      <c r="KO808" s="5"/>
      <c r="KP808" s="5"/>
      <c r="KQ808" s="5"/>
      <c r="KR808" s="5"/>
      <c r="KS808" s="5"/>
      <c r="KT808" s="5"/>
      <c r="KU808" s="5"/>
      <c r="KV808" s="5"/>
      <c r="KW808" s="5"/>
      <c r="KX808" s="5"/>
      <c r="KY808" s="5"/>
      <c r="KZ808" s="5"/>
      <c r="LA808" s="5"/>
      <c r="LB808" s="5"/>
      <c r="LC808" s="5"/>
      <c r="LD808" s="5"/>
      <c r="LE808" s="5"/>
      <c r="LF808" s="5"/>
      <c r="LG808" s="5"/>
      <c r="LH808" s="5"/>
      <c r="LI808" s="5"/>
      <c r="LJ808" s="5"/>
      <c r="LK808" s="5"/>
      <c r="LL808" s="5"/>
      <c r="LM808" s="5"/>
      <c r="LN808" s="5"/>
      <c r="LO808" s="5"/>
      <c r="LP808" s="5"/>
      <c r="LQ808" s="5"/>
      <c r="LR808" s="5"/>
      <c r="LS808" s="5"/>
      <c r="LT808" s="5"/>
      <c r="LU808" s="5"/>
      <c r="LV808" s="5"/>
      <c r="LW808" s="5"/>
      <c r="LX808" s="5"/>
      <c r="LY808" s="5"/>
      <c r="LZ808" s="5"/>
      <c r="MA808" s="5"/>
      <c r="MB808" s="5"/>
      <c r="MC808" s="5"/>
      <c r="MD808" s="5"/>
      <c r="ME808" s="5"/>
      <c r="MF808" s="5"/>
      <c r="MG808" s="5"/>
      <c r="MH808" s="5"/>
      <c r="MI808" s="5"/>
      <c r="MJ808" s="5"/>
      <c r="MK808" s="5"/>
      <c r="ML808" s="5"/>
      <c r="MM808" s="5"/>
      <c r="MN808" s="5"/>
      <c r="MO808" s="5"/>
      <c r="MP808" s="5"/>
      <c r="MQ808" s="5"/>
      <c r="MR808" s="5"/>
      <c r="MS808" s="5"/>
      <c r="MT808" s="5"/>
      <c r="MU808" s="5"/>
      <c r="MV808" s="5"/>
      <c r="MW808" s="5"/>
      <c r="MX808" s="5"/>
      <c r="MY808" s="5"/>
      <c r="MZ808" s="5"/>
      <c r="NA808" s="5"/>
      <c r="NB808" s="5"/>
      <c r="NC808" s="5"/>
      <c r="ND808" s="5"/>
      <c r="NE808" s="5"/>
      <c r="NF808" s="5"/>
      <c r="NG808" s="5"/>
      <c r="NH808" s="5"/>
      <c r="NI808" s="5"/>
      <c r="NJ808" s="5"/>
      <c r="NK808" s="5"/>
      <c r="NL808" s="5"/>
      <c r="NM808" s="5"/>
      <c r="NN808" s="5"/>
      <c r="NO808" s="5"/>
      <c r="NP808" s="5"/>
      <c r="NQ808" s="5"/>
      <c r="NR808" s="5"/>
      <c r="NS808" s="5"/>
      <c r="NT808" s="5"/>
      <c r="NU808" s="5"/>
      <c r="NV808" s="5"/>
      <c r="NW808" s="5"/>
      <c r="NX808" s="5"/>
      <c r="NY808" s="5"/>
      <c r="NZ808" s="5"/>
      <c r="OA808" s="5"/>
      <c r="OB808" s="5"/>
      <c r="OC808" s="5"/>
      <c r="OD808" s="5"/>
      <c r="OE808" s="5"/>
      <c r="OF808" s="5"/>
      <c r="OG808" s="5"/>
      <c r="OH808" s="5"/>
      <c r="OI808" s="5"/>
      <c r="OJ808" s="5"/>
      <c r="OK808" s="5"/>
      <c r="OL808" s="5"/>
      <c r="OM808" s="5"/>
      <c r="ON808" s="5"/>
      <c r="OO808" s="5"/>
      <c r="OP808" s="5"/>
      <c r="OQ808" s="5"/>
      <c r="OR808" s="5"/>
      <c r="OS808" s="5"/>
      <c r="OT808" s="5"/>
      <c r="OU808" s="5"/>
      <c r="OV808" s="5"/>
      <c r="OW808" s="5"/>
      <c r="OX808" s="5"/>
      <c r="OY808" s="5"/>
      <c r="OZ808" s="5"/>
      <c r="PA808" s="5"/>
      <c r="PB808" s="5"/>
      <c r="PC808" s="5"/>
      <c r="PD808" s="5"/>
      <c r="PE808" s="5"/>
      <c r="PF808" s="5"/>
      <c r="PG808" s="5"/>
      <c r="PH808" s="5"/>
      <c r="PI808" s="5"/>
      <c r="PJ808" s="5"/>
      <c r="PK808" s="5"/>
      <c r="PL808" s="5"/>
      <c r="PM808" s="5"/>
      <c r="PN808" s="5"/>
      <c r="PO808" s="5"/>
      <c r="PP808" s="5"/>
      <c r="PQ808" s="5"/>
      <c r="PR808" s="5"/>
      <c r="PS808" s="5"/>
      <c r="PT808" s="5"/>
      <c r="PU808" s="5"/>
      <c r="PV808" s="5"/>
      <c r="PW808" s="5"/>
      <c r="PX808" s="5"/>
      <c r="PY808" s="5"/>
      <c r="PZ808" s="5"/>
      <c r="QA808" s="5"/>
      <c r="QB808" s="5"/>
      <c r="QC808" s="5"/>
      <c r="QD808" s="5"/>
      <c r="QE808" s="5"/>
      <c r="QF808" s="5"/>
      <c r="QG808" s="5"/>
      <c r="QH808" s="5"/>
      <c r="QI808" s="5"/>
      <c r="QJ808" s="5"/>
      <c r="QK808" s="5"/>
      <c r="QL808" s="5"/>
      <c r="QM808" s="5"/>
      <c r="QN808" s="5"/>
      <c r="QO808" s="5"/>
      <c r="QP808" s="5"/>
      <c r="QQ808" s="5"/>
      <c r="QR808" s="5"/>
      <c r="QS808" s="5"/>
      <c r="QT808" s="5"/>
      <c r="QU808" s="5"/>
      <c r="QV808" s="5"/>
      <c r="QW808" s="5"/>
      <c r="QX808" s="5"/>
      <c r="QY808" s="5"/>
      <c r="QZ808" s="5"/>
      <c r="RA808" s="5"/>
      <c r="RB808" s="5"/>
      <c r="RC808" s="5"/>
      <c r="RD808" s="5"/>
      <c r="RE808" s="5"/>
      <c r="RF808" s="5"/>
      <c r="RG808" s="5"/>
      <c r="RH808" s="5"/>
      <c r="RI808" s="5"/>
      <c r="RJ808" s="5"/>
      <c r="RK808" s="5"/>
      <c r="RL808" s="5"/>
      <c r="RM808" s="5"/>
      <c r="RN808" s="5"/>
      <c r="RO808" s="5"/>
      <c r="RP808" s="5"/>
      <c r="RQ808" s="5"/>
      <c r="RR808" s="5"/>
      <c r="RS808" s="5"/>
      <c r="RT808" s="5"/>
      <c r="RU808" s="5"/>
      <c r="RV808" s="5"/>
      <c r="RW808" s="5"/>
      <c r="RX808" s="5"/>
      <c r="RY808" s="5"/>
      <c r="RZ808" s="5"/>
      <c r="SA808" s="5"/>
      <c r="SB808" s="5"/>
      <c r="SC808" s="5"/>
      <c r="SD808" s="5"/>
      <c r="SE808" s="5"/>
      <c r="SF808" s="5"/>
      <c r="SG808" s="5"/>
      <c r="SH808" s="5"/>
      <c r="SI808" s="5"/>
      <c r="SJ808" s="5"/>
      <c r="SK808" s="5"/>
      <c r="SL808" s="5"/>
      <c r="SM808" s="5"/>
      <c r="SN808" s="5"/>
      <c r="SO808" s="5"/>
      <c r="SP808" s="5"/>
      <c r="SQ808" s="5"/>
      <c r="SR808" s="5"/>
      <c r="SS808" s="5"/>
      <c r="ST808" s="5"/>
      <c r="SU808" s="5"/>
      <c r="SV808" s="5"/>
      <c r="SW808" s="5"/>
      <c r="SX808" s="5"/>
      <c r="SY808" s="5"/>
      <c r="SZ808" s="5"/>
      <c r="TA808" s="5"/>
      <c r="TB808" s="5"/>
      <c r="TC808" s="5"/>
      <c r="TD808" s="5"/>
      <c r="TE808" s="5"/>
      <c r="TF808" s="5"/>
      <c r="TG808" s="5"/>
      <c r="TH808" s="5"/>
      <c r="TI808" s="5"/>
      <c r="TJ808" s="5"/>
      <c r="TK808" s="5"/>
      <c r="TL808" s="5"/>
      <c r="TM808" s="5"/>
      <c r="TN808" s="5"/>
      <c r="TO808" s="5"/>
      <c r="TP808" s="5"/>
      <c r="TQ808" s="5"/>
      <c r="TR808" s="5"/>
      <c r="TS808" s="5"/>
      <c r="TT808" s="5"/>
      <c r="TU808" s="5"/>
      <c r="TV808" s="5"/>
      <c r="TW808" s="5"/>
      <c r="TX808" s="5"/>
      <c r="TY808" s="5"/>
      <c r="TZ808" s="5"/>
      <c r="UA808" s="5"/>
      <c r="UB808" s="5"/>
      <c r="UC808" s="5"/>
      <c r="UD808" s="5"/>
      <c r="UE808" s="5"/>
      <c r="UF808" s="5"/>
      <c r="UG808" s="5"/>
      <c r="UH808" s="5"/>
      <c r="UI808" s="5"/>
      <c r="UJ808" s="5"/>
      <c r="UK808" s="5"/>
      <c r="UL808" s="5"/>
      <c r="UM808" s="5"/>
      <c r="UN808" s="5"/>
      <c r="UO808" s="5"/>
      <c r="UP808" s="5"/>
      <c r="UQ808" s="5"/>
      <c r="UR808" s="5"/>
      <c r="US808" s="5"/>
      <c r="UT808" s="5"/>
      <c r="UU808" s="5"/>
      <c r="UV808" s="5"/>
      <c r="UW808" s="5"/>
      <c r="UX808" s="5"/>
      <c r="UY808" s="5"/>
      <c r="UZ808" s="5"/>
      <c r="VA808" s="5"/>
      <c r="VB808" s="5"/>
      <c r="VC808" s="5"/>
      <c r="VD808" s="5"/>
      <c r="VE808" s="5"/>
      <c r="VF808" s="5"/>
      <c r="VG808" s="5"/>
      <c r="VH808" s="5"/>
      <c r="VI808" s="5"/>
      <c r="VJ808" s="5"/>
      <c r="VK808" s="5"/>
      <c r="VL808" s="5"/>
      <c r="VM808" s="5"/>
      <c r="VN808" s="5"/>
      <c r="VO808" s="5"/>
      <c r="VP808" s="5"/>
      <c r="VQ808" s="5"/>
      <c r="VR808" s="5"/>
      <c r="VS808" s="5"/>
      <c r="VT808" s="5"/>
      <c r="VU808" s="5"/>
      <c r="VV808" s="5"/>
      <c r="VW808" s="5"/>
      <c r="VX808" s="5"/>
      <c r="VY808" s="5"/>
      <c r="VZ808" s="5"/>
      <c r="WA808" s="5"/>
      <c r="WB808" s="5"/>
      <c r="WC808" s="5"/>
      <c r="WD808" s="5"/>
      <c r="WE808" s="5"/>
      <c r="WF808" s="5"/>
      <c r="WG808" s="5"/>
      <c r="WH808" s="5"/>
      <c r="WI808" s="5"/>
      <c r="WJ808" s="5"/>
      <c r="WK808" s="5"/>
      <c r="WL808" s="5"/>
      <c r="WM808" s="5"/>
      <c r="WN808" s="5"/>
      <c r="WO808" s="5"/>
      <c r="WP808" s="5"/>
      <c r="WQ808" s="5"/>
      <c r="WR808" s="5"/>
      <c r="WS808" s="5"/>
      <c r="WT808" s="5"/>
      <c r="WU808" s="5"/>
      <c r="WV808" s="5"/>
      <c r="WW808" s="5"/>
      <c r="WX808" s="5"/>
      <c r="WY808" s="5"/>
      <c r="WZ808" s="5"/>
      <c r="XA808" s="5"/>
      <c r="XB808" s="5"/>
      <c r="XC808" s="5"/>
      <c r="XD808" s="5"/>
      <c r="XE808" s="5"/>
      <c r="XF808" s="5"/>
      <c r="XG808" s="5"/>
      <c r="XH808" s="5"/>
      <c r="XI808" s="5"/>
      <c r="XJ808" s="5"/>
      <c r="XK808" s="5"/>
      <c r="XL808" s="5"/>
      <c r="XM808" s="5"/>
      <c r="XN808" s="5"/>
      <c r="XO808" s="5"/>
      <c r="XP808" s="5"/>
      <c r="XQ808" s="5"/>
      <c r="XR808" s="5"/>
      <c r="XS808" s="5"/>
      <c r="XT808" s="5"/>
      <c r="XU808" s="5"/>
      <c r="XV808" s="5"/>
      <c r="XW808" s="5"/>
    </row>
    <row r="809" spans="39:647" x14ac:dyDescent="0.45">
      <c r="AM809" s="5"/>
      <c r="AN809" s="5"/>
      <c r="AO809" s="5"/>
      <c r="AP809" s="5"/>
      <c r="AQ809" s="5"/>
      <c r="AR809" s="5"/>
      <c r="AS809" s="5"/>
      <c r="AT809" s="5"/>
      <c r="AU809" s="5"/>
      <c r="AV809" s="5"/>
      <c r="AW809" s="5"/>
      <c r="AX809" s="5"/>
      <c r="AY809" s="5"/>
      <c r="AZ809" s="5"/>
      <c r="BA809" s="5"/>
      <c r="BB809" s="5"/>
      <c r="BC809" s="5"/>
      <c r="BD809" s="5"/>
      <c r="BE809" s="5"/>
      <c r="BF809" s="5"/>
      <c r="BG809" s="5"/>
      <c r="BH809" s="5"/>
      <c r="BI809" s="5"/>
      <c r="BJ809" s="5"/>
      <c r="BK809" s="5"/>
      <c r="BL809" s="5"/>
      <c r="BM809" s="5"/>
      <c r="BN809" s="5"/>
      <c r="BO809" s="5"/>
      <c r="BP809" s="5"/>
      <c r="BQ809" s="5"/>
      <c r="BR809" s="5"/>
      <c r="BS809" s="5"/>
      <c r="BT809" s="5"/>
      <c r="BU809" s="5"/>
      <c r="BV809" s="5"/>
      <c r="BW809" s="5"/>
      <c r="BX809" s="5"/>
      <c r="BY809" s="5"/>
      <c r="BZ809" s="5"/>
      <c r="CA809" s="5"/>
      <c r="CB809" s="5"/>
      <c r="CC809" s="5"/>
      <c r="CD809" s="5"/>
      <c r="CE809" s="5"/>
      <c r="CF809" s="5"/>
      <c r="CG809" s="5"/>
      <c r="CH809" s="5"/>
      <c r="CI809" s="5"/>
      <c r="CJ809" s="5"/>
      <c r="CK809" s="5"/>
      <c r="CL809" s="5"/>
      <c r="CM809" s="5"/>
      <c r="CN809" s="5"/>
      <c r="CO809" s="5"/>
      <c r="CP809" s="5"/>
      <c r="CQ809" s="5"/>
      <c r="CR809" s="5"/>
      <c r="CS809" s="5"/>
      <c r="CT809" s="5"/>
      <c r="CU809" s="5"/>
      <c r="CV809" s="5"/>
      <c r="CW809" s="5"/>
      <c r="CX809" s="5"/>
      <c r="CY809" s="5"/>
      <c r="CZ809" s="5"/>
      <c r="DA809" s="5"/>
      <c r="DB809" s="5"/>
      <c r="DC809" s="5"/>
      <c r="DD809" s="5"/>
      <c r="DE809" s="5"/>
      <c r="DF809" s="5"/>
      <c r="DG809" s="5"/>
      <c r="DH809" s="5"/>
      <c r="DI809" s="5"/>
      <c r="DJ809" s="5"/>
      <c r="DK809" s="5"/>
      <c r="DL809" s="5"/>
      <c r="DM809" s="5"/>
      <c r="DN809" s="5"/>
      <c r="DO809" s="5"/>
      <c r="DP809" s="5"/>
      <c r="DQ809" s="5"/>
      <c r="DR809" s="5"/>
      <c r="DS809" s="5"/>
      <c r="DT809" s="5"/>
      <c r="DU809" s="5"/>
      <c r="DV809" s="5"/>
      <c r="DW809" s="5"/>
      <c r="DX809" s="5"/>
      <c r="DY809" s="5"/>
      <c r="DZ809" s="5"/>
      <c r="EA809" s="5"/>
      <c r="EB809" s="5"/>
      <c r="EC809" s="5"/>
      <c r="ED809" s="5"/>
      <c r="EE809" s="5"/>
      <c r="EF809" s="5"/>
      <c r="EG809" s="5"/>
      <c r="EH809" s="5"/>
      <c r="EI809" s="5"/>
      <c r="EJ809" s="5"/>
      <c r="EK809" s="5"/>
      <c r="EL809" s="5"/>
      <c r="EM809" s="5"/>
      <c r="EN809" s="5"/>
      <c r="EO809" s="5"/>
      <c r="EP809" s="5"/>
      <c r="EQ809" s="5"/>
      <c r="ER809" s="5"/>
      <c r="ES809" s="5"/>
      <c r="ET809" s="5"/>
      <c r="EU809" s="5"/>
      <c r="EV809" s="5"/>
      <c r="EW809" s="5"/>
      <c r="EX809" s="5"/>
      <c r="EY809" s="5"/>
      <c r="EZ809" s="5"/>
      <c r="FA809" s="5"/>
      <c r="FB809" s="5"/>
      <c r="FC809" s="5"/>
      <c r="FD809" s="5"/>
      <c r="FE809" s="5"/>
      <c r="FF809" s="5"/>
      <c r="FG809" s="5"/>
      <c r="FH809" s="5"/>
      <c r="FI809" s="5"/>
      <c r="FJ809" s="5"/>
      <c r="FK809" s="5"/>
      <c r="FL809" s="5"/>
      <c r="FM809" s="5"/>
      <c r="FN809" s="5"/>
      <c r="FO809" s="5"/>
      <c r="FP809" s="5"/>
      <c r="FQ809" s="5"/>
      <c r="FR809" s="5"/>
      <c r="FS809" s="5"/>
      <c r="FT809" s="5"/>
      <c r="FU809" s="5"/>
      <c r="FV809" s="5"/>
      <c r="FW809" s="5"/>
      <c r="FX809" s="5"/>
      <c r="FY809" s="5"/>
      <c r="FZ809" s="5"/>
      <c r="GA809" s="5"/>
      <c r="GB809" s="5"/>
      <c r="GC809" s="5"/>
      <c r="GD809" s="5"/>
      <c r="GE809" s="5"/>
      <c r="GF809" s="5"/>
      <c r="GG809" s="5"/>
      <c r="GH809" s="5"/>
      <c r="GI809" s="5"/>
      <c r="GJ809" s="5"/>
      <c r="GK809" s="5"/>
      <c r="GL809" s="5"/>
      <c r="GM809" s="5"/>
      <c r="GN809" s="5"/>
      <c r="GO809" s="5"/>
      <c r="GP809" s="5"/>
      <c r="GQ809" s="5"/>
      <c r="GR809" s="5"/>
      <c r="GS809" s="5"/>
      <c r="GT809" s="5"/>
      <c r="GU809" s="5"/>
      <c r="GV809" s="5"/>
      <c r="GW809" s="5"/>
      <c r="GX809" s="5"/>
      <c r="GY809" s="5"/>
      <c r="GZ809" s="5"/>
      <c r="HA809" s="5"/>
      <c r="HB809" s="5"/>
      <c r="HC809" s="5"/>
      <c r="HD809" s="5"/>
      <c r="HE809" s="5"/>
      <c r="HF809" s="5"/>
      <c r="HG809" s="5"/>
      <c r="HH809" s="5"/>
      <c r="HI809" s="5"/>
      <c r="HJ809" s="5"/>
      <c r="HK809" s="5"/>
      <c r="HL809" s="5"/>
      <c r="HM809" s="5"/>
      <c r="HN809" s="5"/>
      <c r="HO809" s="5"/>
      <c r="HP809" s="5"/>
      <c r="HQ809" s="5"/>
      <c r="HR809" s="5"/>
      <c r="HS809" s="5"/>
      <c r="HT809" s="5"/>
      <c r="HU809" s="5"/>
      <c r="HV809" s="5"/>
      <c r="HW809" s="5"/>
      <c r="HX809" s="5"/>
      <c r="HY809" s="5"/>
      <c r="HZ809" s="5"/>
      <c r="IA809" s="5"/>
      <c r="IB809" s="5"/>
      <c r="IC809" s="5"/>
      <c r="ID809" s="5"/>
      <c r="IE809" s="5"/>
      <c r="IF809" s="5"/>
      <c r="IG809" s="5"/>
      <c r="IH809" s="5"/>
      <c r="II809" s="5"/>
      <c r="IJ809" s="5"/>
      <c r="IK809" s="5"/>
      <c r="IL809" s="5"/>
      <c r="IM809" s="5"/>
      <c r="IN809" s="5"/>
      <c r="IO809" s="5"/>
      <c r="IP809" s="5"/>
      <c r="IQ809" s="5"/>
      <c r="IR809" s="5"/>
      <c r="IS809" s="5"/>
      <c r="IT809" s="5"/>
      <c r="IU809" s="5"/>
      <c r="IV809" s="5"/>
      <c r="IW809" s="5"/>
      <c r="IX809" s="5"/>
      <c r="IY809" s="5"/>
      <c r="IZ809" s="5"/>
      <c r="JA809" s="5"/>
      <c r="JB809" s="5"/>
      <c r="JC809" s="5"/>
      <c r="JD809" s="5"/>
      <c r="JE809" s="5"/>
      <c r="JF809" s="5"/>
      <c r="JG809" s="5"/>
      <c r="JH809" s="5"/>
      <c r="JI809" s="5"/>
      <c r="JJ809" s="5"/>
      <c r="JK809" s="5"/>
      <c r="JL809" s="5"/>
      <c r="JM809" s="5"/>
      <c r="JN809" s="5"/>
      <c r="JO809" s="5"/>
      <c r="JP809" s="5"/>
      <c r="JQ809" s="5"/>
      <c r="JR809" s="5"/>
      <c r="JS809" s="5"/>
      <c r="JT809" s="5"/>
      <c r="JU809" s="5"/>
      <c r="JV809" s="5"/>
      <c r="JW809" s="5"/>
      <c r="JX809" s="5"/>
      <c r="JY809" s="5"/>
      <c r="JZ809" s="5"/>
      <c r="KA809" s="5"/>
      <c r="KB809" s="5"/>
      <c r="KC809" s="5"/>
      <c r="KD809" s="5"/>
      <c r="KE809" s="5"/>
      <c r="KF809" s="5"/>
      <c r="KG809" s="5"/>
      <c r="KH809" s="5"/>
      <c r="KI809" s="5"/>
      <c r="KJ809" s="5"/>
      <c r="KK809" s="5"/>
      <c r="KL809" s="5"/>
      <c r="KM809" s="5"/>
      <c r="KN809" s="5"/>
      <c r="KO809" s="5"/>
      <c r="KP809" s="5"/>
      <c r="KQ809" s="5"/>
      <c r="KR809" s="5"/>
      <c r="KS809" s="5"/>
      <c r="KT809" s="5"/>
      <c r="KU809" s="5"/>
      <c r="KV809" s="5"/>
      <c r="KW809" s="5"/>
      <c r="KX809" s="5"/>
      <c r="KY809" s="5"/>
      <c r="KZ809" s="5"/>
      <c r="LA809" s="5"/>
      <c r="LB809" s="5"/>
      <c r="LC809" s="5"/>
      <c r="LD809" s="5"/>
      <c r="LE809" s="5"/>
      <c r="LF809" s="5"/>
      <c r="LG809" s="5"/>
      <c r="LH809" s="5"/>
      <c r="LI809" s="5"/>
      <c r="LJ809" s="5"/>
      <c r="LK809" s="5"/>
      <c r="LL809" s="5"/>
      <c r="LM809" s="5"/>
      <c r="LN809" s="5"/>
      <c r="LO809" s="5"/>
      <c r="LP809" s="5"/>
      <c r="LQ809" s="5"/>
      <c r="LR809" s="5"/>
      <c r="LS809" s="5"/>
      <c r="LT809" s="5"/>
      <c r="LU809" s="5"/>
      <c r="LV809" s="5"/>
      <c r="LW809" s="5"/>
      <c r="LX809" s="5"/>
      <c r="LY809" s="5"/>
      <c r="LZ809" s="5"/>
      <c r="MA809" s="5"/>
      <c r="MB809" s="5"/>
      <c r="MC809" s="5"/>
      <c r="MD809" s="5"/>
      <c r="ME809" s="5"/>
      <c r="MF809" s="5"/>
      <c r="MG809" s="5"/>
      <c r="MH809" s="5"/>
      <c r="MI809" s="5"/>
      <c r="MJ809" s="5"/>
      <c r="MK809" s="5"/>
      <c r="ML809" s="5"/>
      <c r="MM809" s="5"/>
      <c r="MN809" s="5"/>
      <c r="MO809" s="5"/>
      <c r="MP809" s="5"/>
      <c r="MQ809" s="5"/>
      <c r="MR809" s="5"/>
      <c r="MS809" s="5"/>
      <c r="MT809" s="5"/>
      <c r="MU809" s="5"/>
      <c r="MV809" s="5"/>
      <c r="MW809" s="5"/>
      <c r="MX809" s="5"/>
      <c r="MY809" s="5"/>
      <c r="MZ809" s="5"/>
      <c r="NA809" s="5"/>
      <c r="NB809" s="5"/>
      <c r="NC809" s="5"/>
      <c r="ND809" s="5"/>
      <c r="NE809" s="5"/>
      <c r="NF809" s="5"/>
      <c r="NG809" s="5"/>
      <c r="NH809" s="5"/>
      <c r="NI809" s="5"/>
      <c r="NJ809" s="5"/>
      <c r="NK809" s="5"/>
      <c r="NL809" s="5"/>
      <c r="NM809" s="5"/>
      <c r="NN809" s="5"/>
      <c r="NO809" s="5"/>
      <c r="NP809" s="5"/>
      <c r="NQ809" s="5"/>
      <c r="NR809" s="5"/>
      <c r="NS809" s="5"/>
      <c r="NT809" s="5"/>
      <c r="NU809" s="5"/>
      <c r="NV809" s="5"/>
      <c r="NW809" s="5"/>
      <c r="NX809" s="5"/>
      <c r="NY809" s="5"/>
      <c r="NZ809" s="5"/>
      <c r="OA809" s="5"/>
      <c r="OB809" s="5"/>
      <c r="OC809" s="5"/>
      <c r="OD809" s="5"/>
      <c r="OE809" s="5"/>
      <c r="OF809" s="5"/>
      <c r="OG809" s="5"/>
      <c r="OH809" s="5"/>
      <c r="OI809" s="5"/>
      <c r="OJ809" s="5"/>
      <c r="OK809" s="5"/>
      <c r="OL809" s="5"/>
      <c r="OM809" s="5"/>
      <c r="ON809" s="5"/>
      <c r="OO809" s="5"/>
      <c r="OP809" s="5"/>
      <c r="OQ809" s="5"/>
      <c r="OR809" s="5"/>
      <c r="OS809" s="5"/>
      <c r="OT809" s="5"/>
      <c r="OU809" s="5"/>
      <c r="OV809" s="5"/>
      <c r="OW809" s="5"/>
      <c r="OX809" s="5"/>
      <c r="OY809" s="5"/>
      <c r="OZ809" s="5"/>
      <c r="PA809" s="5"/>
      <c r="PB809" s="5"/>
      <c r="PC809" s="5"/>
      <c r="PD809" s="5"/>
      <c r="PE809" s="5"/>
      <c r="PF809" s="5"/>
      <c r="PG809" s="5"/>
      <c r="PH809" s="5"/>
      <c r="PI809" s="5"/>
      <c r="PJ809" s="5"/>
      <c r="PK809" s="5"/>
      <c r="PL809" s="5"/>
      <c r="PM809" s="5"/>
      <c r="PN809" s="5"/>
      <c r="PO809" s="5"/>
      <c r="PP809" s="5"/>
      <c r="PQ809" s="5"/>
      <c r="PR809" s="5"/>
      <c r="PS809" s="5"/>
      <c r="PT809" s="5"/>
      <c r="PU809" s="5"/>
      <c r="PV809" s="5"/>
      <c r="PW809" s="5"/>
      <c r="PX809" s="5"/>
      <c r="PY809" s="5"/>
      <c r="PZ809" s="5"/>
      <c r="QA809" s="5"/>
      <c r="QB809" s="5"/>
      <c r="QC809" s="5"/>
      <c r="QD809" s="5"/>
      <c r="QE809" s="5"/>
      <c r="QF809" s="5"/>
      <c r="QG809" s="5"/>
      <c r="QH809" s="5"/>
      <c r="QI809" s="5"/>
      <c r="QJ809" s="5"/>
      <c r="QK809" s="5"/>
      <c r="QL809" s="5"/>
      <c r="QM809" s="5"/>
      <c r="QN809" s="5"/>
      <c r="QO809" s="5"/>
      <c r="QP809" s="5"/>
      <c r="QQ809" s="5"/>
      <c r="QR809" s="5"/>
      <c r="QS809" s="5"/>
      <c r="QT809" s="5"/>
      <c r="QU809" s="5"/>
      <c r="QV809" s="5"/>
      <c r="QW809" s="5"/>
      <c r="QX809" s="5"/>
      <c r="QY809" s="5"/>
      <c r="QZ809" s="5"/>
      <c r="RA809" s="5"/>
      <c r="RB809" s="5"/>
      <c r="RC809" s="5"/>
      <c r="RD809" s="5"/>
      <c r="RE809" s="5"/>
      <c r="RF809" s="5"/>
      <c r="RG809" s="5"/>
      <c r="RH809" s="5"/>
      <c r="RI809" s="5"/>
      <c r="RJ809" s="5"/>
      <c r="RK809" s="5"/>
      <c r="RL809" s="5"/>
      <c r="RM809" s="5"/>
      <c r="RN809" s="5"/>
      <c r="RO809" s="5"/>
      <c r="RP809" s="5"/>
      <c r="RQ809" s="5"/>
      <c r="RR809" s="5"/>
      <c r="RS809" s="5"/>
      <c r="RT809" s="5"/>
      <c r="RU809" s="5"/>
      <c r="RV809" s="5"/>
      <c r="RW809" s="5"/>
      <c r="RX809" s="5"/>
      <c r="RY809" s="5"/>
      <c r="RZ809" s="5"/>
      <c r="SA809" s="5"/>
      <c r="SB809" s="5"/>
      <c r="SC809" s="5"/>
      <c r="SD809" s="5"/>
      <c r="SE809" s="5"/>
      <c r="SF809" s="5"/>
      <c r="SG809" s="5"/>
      <c r="SH809" s="5"/>
      <c r="SI809" s="5"/>
      <c r="SJ809" s="5"/>
      <c r="SK809" s="5"/>
      <c r="SL809" s="5"/>
      <c r="SM809" s="5"/>
      <c r="SN809" s="5"/>
      <c r="SO809" s="5"/>
      <c r="SP809" s="5"/>
      <c r="SQ809" s="5"/>
      <c r="SR809" s="5"/>
      <c r="SS809" s="5"/>
      <c r="ST809" s="5"/>
      <c r="SU809" s="5"/>
      <c r="SV809" s="5"/>
      <c r="SW809" s="5"/>
      <c r="SX809" s="5"/>
      <c r="SY809" s="5"/>
      <c r="SZ809" s="5"/>
      <c r="TA809" s="5"/>
      <c r="TB809" s="5"/>
      <c r="TC809" s="5"/>
      <c r="TD809" s="5"/>
      <c r="TE809" s="5"/>
      <c r="TF809" s="5"/>
      <c r="TG809" s="5"/>
      <c r="TH809" s="5"/>
      <c r="TI809" s="5"/>
      <c r="TJ809" s="5"/>
      <c r="TK809" s="5"/>
      <c r="TL809" s="5"/>
      <c r="TM809" s="5"/>
      <c r="TN809" s="5"/>
      <c r="TO809" s="5"/>
      <c r="TP809" s="5"/>
      <c r="TQ809" s="5"/>
      <c r="TR809" s="5"/>
      <c r="TS809" s="5"/>
      <c r="TT809" s="5"/>
      <c r="TU809" s="5"/>
      <c r="TV809" s="5"/>
      <c r="TW809" s="5"/>
      <c r="TX809" s="5"/>
      <c r="TY809" s="5"/>
      <c r="TZ809" s="5"/>
      <c r="UA809" s="5"/>
      <c r="UB809" s="5"/>
      <c r="UC809" s="5"/>
      <c r="UD809" s="5"/>
      <c r="UE809" s="5"/>
      <c r="UF809" s="5"/>
      <c r="UG809" s="5"/>
      <c r="UH809" s="5"/>
      <c r="UI809" s="5"/>
      <c r="UJ809" s="5"/>
      <c r="UK809" s="5"/>
      <c r="UL809" s="5"/>
      <c r="UM809" s="5"/>
      <c r="UN809" s="5"/>
      <c r="UO809" s="5"/>
      <c r="UP809" s="5"/>
      <c r="UQ809" s="5"/>
      <c r="UR809" s="5"/>
      <c r="US809" s="5"/>
      <c r="UT809" s="5"/>
      <c r="UU809" s="5"/>
      <c r="UV809" s="5"/>
      <c r="UW809" s="5"/>
      <c r="UX809" s="5"/>
      <c r="UY809" s="5"/>
      <c r="UZ809" s="5"/>
      <c r="VA809" s="5"/>
      <c r="VB809" s="5"/>
      <c r="VC809" s="5"/>
      <c r="VD809" s="5"/>
      <c r="VE809" s="5"/>
      <c r="VF809" s="5"/>
      <c r="VG809" s="5"/>
      <c r="VH809" s="5"/>
      <c r="VI809" s="5"/>
      <c r="VJ809" s="5"/>
      <c r="VK809" s="5"/>
      <c r="VL809" s="5"/>
      <c r="VM809" s="5"/>
      <c r="VN809" s="5"/>
      <c r="VO809" s="5"/>
      <c r="VP809" s="5"/>
      <c r="VQ809" s="5"/>
      <c r="VR809" s="5"/>
      <c r="VS809" s="5"/>
      <c r="VT809" s="5"/>
      <c r="VU809" s="5"/>
      <c r="VV809" s="5"/>
      <c r="VW809" s="5"/>
      <c r="VX809" s="5"/>
      <c r="VY809" s="5"/>
      <c r="VZ809" s="5"/>
      <c r="WA809" s="5"/>
      <c r="WB809" s="5"/>
      <c r="WC809" s="5"/>
      <c r="WD809" s="5"/>
      <c r="WE809" s="5"/>
      <c r="WF809" s="5"/>
      <c r="WG809" s="5"/>
      <c r="WH809" s="5"/>
      <c r="WI809" s="5"/>
      <c r="WJ809" s="5"/>
      <c r="WK809" s="5"/>
      <c r="WL809" s="5"/>
      <c r="WM809" s="5"/>
      <c r="WN809" s="5"/>
      <c r="WO809" s="5"/>
      <c r="WP809" s="5"/>
      <c r="WQ809" s="5"/>
      <c r="WR809" s="5"/>
      <c r="WS809" s="5"/>
      <c r="WT809" s="5"/>
      <c r="WU809" s="5"/>
      <c r="WV809" s="5"/>
      <c r="WW809" s="5"/>
      <c r="WX809" s="5"/>
      <c r="WY809" s="5"/>
      <c r="WZ809" s="5"/>
      <c r="XA809" s="5"/>
      <c r="XB809" s="5"/>
      <c r="XC809" s="5"/>
      <c r="XD809" s="5"/>
      <c r="XE809" s="5"/>
      <c r="XF809" s="5"/>
      <c r="XG809" s="5"/>
      <c r="XH809" s="5"/>
      <c r="XI809" s="5"/>
      <c r="XJ809" s="5"/>
      <c r="XK809" s="5"/>
      <c r="XL809" s="5"/>
      <c r="XM809" s="5"/>
      <c r="XN809" s="5"/>
      <c r="XO809" s="5"/>
      <c r="XP809" s="5"/>
      <c r="XQ809" s="5"/>
      <c r="XR809" s="5"/>
      <c r="XS809" s="5"/>
      <c r="XT809" s="5"/>
      <c r="XU809" s="5"/>
      <c r="XV809" s="5"/>
      <c r="XW809" s="5"/>
    </row>
    <row r="810" spans="39:647" x14ac:dyDescent="0.45">
      <c r="AM810" s="5"/>
      <c r="AN810" s="5"/>
      <c r="AO810" s="5"/>
      <c r="AP810" s="5"/>
      <c r="AQ810" s="5"/>
      <c r="AR810" s="5"/>
      <c r="AS810" s="5"/>
      <c r="AT810" s="5"/>
      <c r="AU810" s="5"/>
      <c r="AV810" s="5"/>
      <c r="AW810" s="5"/>
      <c r="AX810" s="5"/>
      <c r="AY810" s="5"/>
      <c r="AZ810" s="5"/>
      <c r="BA810" s="5"/>
      <c r="BB810" s="5"/>
      <c r="BC810" s="5"/>
      <c r="BD810" s="5"/>
      <c r="BE810" s="5"/>
      <c r="BF810" s="5"/>
      <c r="BG810" s="5"/>
      <c r="BH810" s="5"/>
      <c r="BI810" s="5"/>
      <c r="BJ810" s="5"/>
      <c r="BK810" s="5"/>
      <c r="BL810" s="5"/>
      <c r="BM810" s="5"/>
      <c r="BN810" s="5"/>
      <c r="BO810" s="5"/>
      <c r="BP810" s="5"/>
      <c r="BQ810" s="5"/>
      <c r="BR810" s="5"/>
      <c r="BS810" s="5"/>
      <c r="BT810" s="5"/>
      <c r="BU810" s="5"/>
      <c r="BV810" s="5"/>
      <c r="BW810" s="5"/>
      <c r="BX810" s="5"/>
      <c r="BY810" s="5"/>
      <c r="BZ810" s="5"/>
      <c r="CA810" s="5"/>
      <c r="CB810" s="5"/>
      <c r="CC810" s="5"/>
      <c r="CD810" s="5"/>
      <c r="CE810" s="5"/>
      <c r="CF810" s="5"/>
      <c r="CG810" s="5"/>
      <c r="CH810" s="5"/>
      <c r="CI810" s="5"/>
      <c r="CJ810" s="5"/>
      <c r="CK810" s="5"/>
      <c r="CL810" s="5"/>
      <c r="CM810" s="5"/>
      <c r="CN810" s="5"/>
      <c r="CO810" s="5"/>
      <c r="CP810" s="5"/>
      <c r="CQ810" s="5"/>
      <c r="CR810" s="5"/>
      <c r="CS810" s="5"/>
      <c r="CT810" s="5"/>
      <c r="CU810" s="5"/>
      <c r="CV810" s="5"/>
      <c r="CW810" s="5"/>
      <c r="CX810" s="5"/>
      <c r="CY810" s="5"/>
      <c r="CZ810" s="5"/>
      <c r="DA810" s="5"/>
      <c r="DB810" s="5"/>
      <c r="DC810" s="5"/>
      <c r="DD810" s="5"/>
      <c r="DE810" s="5"/>
      <c r="DF810" s="5"/>
      <c r="DG810" s="5"/>
      <c r="DH810" s="5"/>
      <c r="DI810" s="5"/>
      <c r="DJ810" s="5"/>
      <c r="DK810" s="5"/>
      <c r="DL810" s="5"/>
      <c r="DM810" s="5"/>
      <c r="DN810" s="5"/>
      <c r="DO810" s="5"/>
      <c r="DP810" s="5"/>
      <c r="DQ810" s="5"/>
      <c r="DR810" s="5"/>
      <c r="DS810" s="5"/>
      <c r="DT810" s="5"/>
      <c r="DU810" s="5"/>
      <c r="DV810" s="5"/>
      <c r="DW810" s="5"/>
      <c r="DX810" s="5"/>
      <c r="DY810" s="5"/>
      <c r="DZ810" s="5"/>
      <c r="EA810" s="5"/>
      <c r="EB810" s="5"/>
      <c r="EC810" s="5"/>
      <c r="ED810" s="5"/>
      <c r="EE810" s="5"/>
      <c r="EF810" s="5"/>
      <c r="EG810" s="5"/>
      <c r="EH810" s="5"/>
      <c r="EI810" s="5"/>
      <c r="EJ810" s="5"/>
      <c r="EK810" s="5"/>
      <c r="EL810" s="5"/>
      <c r="EM810" s="5"/>
      <c r="EN810" s="5"/>
      <c r="EO810" s="5"/>
      <c r="EP810" s="5"/>
      <c r="EQ810" s="5"/>
      <c r="ER810" s="5"/>
      <c r="ES810" s="5"/>
      <c r="ET810" s="5"/>
      <c r="EU810" s="5"/>
      <c r="EV810" s="5"/>
      <c r="EW810" s="5"/>
      <c r="EX810" s="5"/>
      <c r="EY810" s="5"/>
      <c r="EZ810" s="5"/>
      <c r="FA810" s="5"/>
      <c r="FB810" s="5"/>
      <c r="FC810" s="5"/>
      <c r="FD810" s="5"/>
      <c r="FE810" s="5"/>
      <c r="FF810" s="5"/>
      <c r="FG810" s="5"/>
      <c r="FH810" s="5"/>
      <c r="FI810" s="5"/>
      <c r="FJ810" s="5"/>
      <c r="FK810" s="5"/>
      <c r="FL810" s="5"/>
      <c r="FM810" s="5"/>
      <c r="FN810" s="5"/>
      <c r="FO810" s="5"/>
      <c r="FP810" s="5"/>
      <c r="FQ810" s="5"/>
      <c r="FR810" s="5"/>
      <c r="FS810" s="5"/>
      <c r="FT810" s="5"/>
      <c r="FU810" s="5"/>
      <c r="FV810" s="5"/>
      <c r="FW810" s="5"/>
      <c r="FX810" s="5"/>
      <c r="FY810" s="5"/>
      <c r="FZ810" s="5"/>
      <c r="GA810" s="5"/>
      <c r="GB810" s="5"/>
      <c r="GC810" s="5"/>
      <c r="GD810" s="5"/>
      <c r="GE810" s="5"/>
      <c r="GF810" s="5"/>
      <c r="GG810" s="5"/>
      <c r="GH810" s="5"/>
      <c r="GI810" s="5"/>
      <c r="GJ810" s="5"/>
      <c r="GK810" s="5"/>
      <c r="GL810" s="5"/>
      <c r="GM810" s="5"/>
      <c r="GN810" s="5"/>
      <c r="GO810" s="5"/>
      <c r="GP810" s="5"/>
      <c r="GQ810" s="5"/>
      <c r="GR810" s="5"/>
      <c r="GS810" s="5"/>
      <c r="GT810" s="5"/>
      <c r="GU810" s="5"/>
      <c r="GV810" s="5"/>
      <c r="GW810" s="5"/>
      <c r="GX810" s="5"/>
      <c r="GY810" s="5"/>
      <c r="GZ810" s="5"/>
      <c r="HA810" s="5"/>
      <c r="HB810" s="5"/>
      <c r="HC810" s="5"/>
      <c r="HD810" s="5"/>
      <c r="HE810" s="5"/>
      <c r="HF810" s="5"/>
      <c r="HG810" s="5"/>
      <c r="HH810" s="5"/>
      <c r="HI810" s="5"/>
      <c r="HJ810" s="5"/>
      <c r="HK810" s="5"/>
      <c r="HL810" s="5"/>
      <c r="HM810" s="5"/>
      <c r="HN810" s="5"/>
      <c r="HO810" s="5"/>
      <c r="HP810" s="5"/>
      <c r="HQ810" s="5"/>
      <c r="HR810" s="5"/>
      <c r="HS810" s="5"/>
      <c r="HT810" s="5"/>
      <c r="HU810" s="5"/>
      <c r="HV810" s="5"/>
      <c r="HW810" s="5"/>
      <c r="HX810" s="5"/>
      <c r="HY810" s="5"/>
      <c r="HZ810" s="5"/>
      <c r="IA810" s="5"/>
      <c r="IB810" s="5"/>
      <c r="IC810" s="5"/>
      <c r="ID810" s="5"/>
      <c r="IE810" s="5"/>
      <c r="IF810" s="5"/>
      <c r="IG810" s="5"/>
      <c r="IH810" s="5"/>
      <c r="II810" s="5"/>
      <c r="IJ810" s="5"/>
      <c r="IK810" s="5"/>
      <c r="IL810" s="5"/>
      <c r="IM810" s="5"/>
      <c r="IN810" s="5"/>
      <c r="IO810" s="5"/>
      <c r="IP810" s="5"/>
      <c r="IQ810" s="5"/>
      <c r="IR810" s="5"/>
      <c r="IS810" s="5"/>
      <c r="IT810" s="5"/>
      <c r="IU810" s="5"/>
      <c r="IV810" s="5"/>
      <c r="IW810" s="5"/>
      <c r="IX810" s="5"/>
      <c r="IY810" s="5"/>
      <c r="IZ810" s="5"/>
      <c r="JA810" s="5"/>
      <c r="JB810" s="5"/>
      <c r="JC810" s="5"/>
      <c r="JD810" s="5"/>
      <c r="JE810" s="5"/>
      <c r="JF810" s="5"/>
      <c r="JG810" s="5"/>
      <c r="JH810" s="5"/>
      <c r="JI810" s="5"/>
      <c r="JJ810" s="5"/>
      <c r="JK810" s="5"/>
      <c r="JL810" s="5"/>
      <c r="JM810" s="5"/>
      <c r="JN810" s="5"/>
      <c r="JO810" s="5"/>
      <c r="JP810" s="5"/>
      <c r="JQ810" s="5"/>
      <c r="JR810" s="5"/>
      <c r="JS810" s="5"/>
      <c r="JT810" s="5"/>
      <c r="JU810" s="5"/>
      <c r="JV810" s="5"/>
      <c r="JW810" s="5"/>
      <c r="JX810" s="5"/>
      <c r="JY810" s="5"/>
      <c r="JZ810" s="5"/>
      <c r="KA810" s="5"/>
      <c r="KB810" s="5"/>
      <c r="KC810" s="5"/>
      <c r="KD810" s="5"/>
      <c r="KE810" s="5"/>
      <c r="KF810" s="5"/>
      <c r="KG810" s="5"/>
      <c r="KH810" s="5"/>
      <c r="KI810" s="5"/>
      <c r="KJ810" s="5"/>
      <c r="KK810" s="5"/>
      <c r="KL810" s="5"/>
      <c r="KM810" s="5"/>
      <c r="KN810" s="5"/>
      <c r="KO810" s="5"/>
      <c r="KP810" s="5"/>
      <c r="KQ810" s="5"/>
      <c r="KR810" s="5"/>
      <c r="KS810" s="5"/>
      <c r="KT810" s="5"/>
      <c r="KU810" s="5"/>
      <c r="KV810" s="5"/>
      <c r="KW810" s="5"/>
      <c r="KX810" s="5"/>
      <c r="KY810" s="5"/>
      <c r="KZ810" s="5"/>
      <c r="LA810" s="5"/>
      <c r="LB810" s="5"/>
      <c r="LC810" s="5"/>
      <c r="LD810" s="5"/>
      <c r="LE810" s="5"/>
      <c r="LF810" s="5"/>
      <c r="LG810" s="5"/>
      <c r="LH810" s="5"/>
      <c r="LI810" s="5"/>
      <c r="LJ810" s="5"/>
      <c r="LK810" s="5"/>
      <c r="LL810" s="5"/>
      <c r="LM810" s="5"/>
      <c r="LN810" s="5"/>
      <c r="LO810" s="5"/>
      <c r="LP810" s="5"/>
      <c r="LQ810" s="5"/>
      <c r="LR810" s="5"/>
      <c r="LS810" s="5"/>
      <c r="LT810" s="5"/>
      <c r="LU810" s="5"/>
      <c r="LV810" s="5"/>
      <c r="LW810" s="5"/>
      <c r="LX810" s="5"/>
      <c r="LY810" s="5"/>
      <c r="LZ810" s="5"/>
      <c r="MA810" s="5"/>
      <c r="MB810" s="5"/>
      <c r="MC810" s="5"/>
      <c r="MD810" s="5"/>
      <c r="ME810" s="5"/>
      <c r="MF810" s="5"/>
      <c r="MG810" s="5"/>
      <c r="MH810" s="5"/>
      <c r="MI810" s="5"/>
      <c r="MJ810" s="5"/>
      <c r="MK810" s="5"/>
      <c r="ML810" s="5"/>
      <c r="MM810" s="5"/>
      <c r="MN810" s="5"/>
      <c r="MO810" s="5"/>
      <c r="MP810" s="5"/>
      <c r="MQ810" s="5"/>
      <c r="MR810" s="5"/>
      <c r="MS810" s="5"/>
      <c r="MT810" s="5"/>
      <c r="MU810" s="5"/>
      <c r="MV810" s="5"/>
      <c r="MW810" s="5"/>
      <c r="MX810" s="5"/>
      <c r="MY810" s="5"/>
      <c r="MZ810" s="5"/>
      <c r="NA810" s="5"/>
      <c r="NB810" s="5"/>
      <c r="NC810" s="5"/>
      <c r="ND810" s="5"/>
      <c r="NE810" s="5"/>
      <c r="NF810" s="5"/>
      <c r="NG810" s="5"/>
      <c r="NH810" s="5"/>
      <c r="NI810" s="5"/>
      <c r="NJ810" s="5"/>
      <c r="NK810" s="5"/>
      <c r="NL810" s="5"/>
      <c r="NM810" s="5"/>
      <c r="NN810" s="5"/>
      <c r="NO810" s="5"/>
      <c r="NP810" s="5"/>
      <c r="NQ810" s="5"/>
      <c r="NR810" s="5"/>
      <c r="NS810" s="5"/>
      <c r="NT810" s="5"/>
      <c r="NU810" s="5"/>
      <c r="NV810" s="5"/>
      <c r="NW810" s="5"/>
      <c r="NX810" s="5"/>
      <c r="NY810" s="5"/>
      <c r="NZ810" s="5"/>
      <c r="OA810" s="5"/>
      <c r="OB810" s="5"/>
      <c r="OC810" s="5"/>
      <c r="OD810" s="5"/>
      <c r="OE810" s="5"/>
      <c r="OF810" s="5"/>
      <c r="OG810" s="5"/>
      <c r="OH810" s="5"/>
      <c r="OI810" s="5"/>
      <c r="OJ810" s="5"/>
      <c r="OK810" s="5"/>
      <c r="OL810" s="5"/>
      <c r="OM810" s="5"/>
      <c r="ON810" s="5"/>
      <c r="OO810" s="5"/>
      <c r="OP810" s="5"/>
      <c r="OQ810" s="5"/>
      <c r="OR810" s="5"/>
      <c r="OS810" s="5"/>
      <c r="OT810" s="5"/>
      <c r="OU810" s="5"/>
      <c r="OV810" s="5"/>
      <c r="OW810" s="5"/>
      <c r="OX810" s="5"/>
      <c r="OY810" s="5"/>
      <c r="OZ810" s="5"/>
      <c r="PA810" s="5"/>
      <c r="PB810" s="5"/>
      <c r="PC810" s="5"/>
      <c r="PD810" s="5"/>
      <c r="PE810" s="5"/>
      <c r="PF810" s="5"/>
      <c r="PG810" s="5"/>
      <c r="PH810" s="5"/>
      <c r="PI810" s="5"/>
      <c r="PJ810" s="5"/>
      <c r="PK810" s="5"/>
      <c r="PL810" s="5"/>
      <c r="PM810" s="5"/>
      <c r="PN810" s="5"/>
      <c r="PO810" s="5"/>
      <c r="PP810" s="5"/>
      <c r="PQ810" s="5"/>
      <c r="PR810" s="5"/>
      <c r="PS810" s="5"/>
      <c r="PT810" s="5"/>
      <c r="PU810" s="5"/>
      <c r="PV810" s="5"/>
      <c r="PW810" s="5"/>
      <c r="PX810" s="5"/>
      <c r="PY810" s="5"/>
      <c r="PZ810" s="5"/>
      <c r="QA810" s="5"/>
      <c r="QB810" s="5"/>
      <c r="QC810" s="5"/>
      <c r="QD810" s="5"/>
      <c r="QE810" s="5"/>
      <c r="QF810" s="5"/>
      <c r="QG810" s="5"/>
      <c r="QH810" s="5"/>
      <c r="QI810" s="5"/>
      <c r="QJ810" s="5"/>
      <c r="QK810" s="5"/>
      <c r="QL810" s="5"/>
      <c r="QM810" s="5"/>
      <c r="QN810" s="5"/>
      <c r="QO810" s="5"/>
      <c r="QP810" s="5"/>
      <c r="QQ810" s="5"/>
      <c r="QR810" s="5"/>
      <c r="QS810" s="5"/>
      <c r="QT810" s="5"/>
      <c r="QU810" s="5"/>
      <c r="QV810" s="5"/>
      <c r="QW810" s="5"/>
      <c r="QX810" s="5"/>
      <c r="QY810" s="5"/>
      <c r="QZ810" s="5"/>
      <c r="RA810" s="5"/>
      <c r="RB810" s="5"/>
      <c r="RC810" s="5"/>
      <c r="RD810" s="5"/>
      <c r="RE810" s="5"/>
      <c r="RF810" s="5"/>
      <c r="RG810" s="5"/>
      <c r="RH810" s="5"/>
      <c r="RI810" s="5"/>
      <c r="RJ810" s="5"/>
      <c r="RK810" s="5"/>
      <c r="RL810" s="5"/>
      <c r="RM810" s="5"/>
      <c r="RN810" s="5"/>
      <c r="RO810" s="5"/>
      <c r="RP810" s="5"/>
      <c r="RQ810" s="5"/>
      <c r="RR810" s="5"/>
      <c r="RS810" s="5"/>
      <c r="RT810" s="5"/>
      <c r="RU810" s="5"/>
      <c r="RV810" s="5"/>
      <c r="RW810" s="5"/>
      <c r="RX810" s="5"/>
      <c r="RY810" s="5"/>
      <c r="RZ810" s="5"/>
      <c r="SA810" s="5"/>
      <c r="SB810" s="5"/>
      <c r="SC810" s="5"/>
      <c r="SD810" s="5"/>
      <c r="SE810" s="5"/>
      <c r="SF810" s="5"/>
      <c r="SG810" s="5"/>
      <c r="SH810" s="5"/>
      <c r="SI810" s="5"/>
      <c r="SJ810" s="5"/>
      <c r="SK810" s="5"/>
      <c r="SL810" s="5"/>
      <c r="SM810" s="5"/>
      <c r="SN810" s="5"/>
      <c r="SO810" s="5"/>
      <c r="SP810" s="5"/>
      <c r="SQ810" s="5"/>
      <c r="SR810" s="5"/>
      <c r="SS810" s="5"/>
      <c r="ST810" s="5"/>
      <c r="SU810" s="5"/>
      <c r="SV810" s="5"/>
      <c r="SW810" s="5"/>
      <c r="SX810" s="5"/>
      <c r="SY810" s="5"/>
      <c r="SZ810" s="5"/>
      <c r="TA810" s="5"/>
      <c r="TB810" s="5"/>
      <c r="TC810" s="5"/>
      <c r="TD810" s="5"/>
      <c r="TE810" s="5"/>
      <c r="TF810" s="5"/>
      <c r="TG810" s="5"/>
      <c r="TH810" s="5"/>
      <c r="TI810" s="5"/>
      <c r="TJ810" s="5"/>
      <c r="TK810" s="5"/>
      <c r="TL810" s="5"/>
      <c r="TM810" s="5"/>
      <c r="TN810" s="5"/>
      <c r="TO810" s="5"/>
      <c r="TP810" s="5"/>
      <c r="TQ810" s="5"/>
      <c r="TR810" s="5"/>
      <c r="TS810" s="5"/>
      <c r="TT810" s="5"/>
      <c r="TU810" s="5"/>
      <c r="TV810" s="5"/>
      <c r="TW810" s="5"/>
      <c r="TX810" s="5"/>
      <c r="TY810" s="5"/>
      <c r="TZ810" s="5"/>
      <c r="UA810" s="5"/>
      <c r="UB810" s="5"/>
      <c r="UC810" s="5"/>
      <c r="UD810" s="5"/>
      <c r="UE810" s="5"/>
      <c r="UF810" s="5"/>
      <c r="UG810" s="5"/>
      <c r="UH810" s="5"/>
      <c r="UI810" s="5"/>
      <c r="UJ810" s="5"/>
      <c r="UK810" s="5"/>
      <c r="UL810" s="5"/>
      <c r="UM810" s="5"/>
      <c r="UN810" s="5"/>
      <c r="UO810" s="5"/>
      <c r="UP810" s="5"/>
      <c r="UQ810" s="5"/>
      <c r="UR810" s="5"/>
      <c r="US810" s="5"/>
      <c r="UT810" s="5"/>
      <c r="UU810" s="5"/>
      <c r="UV810" s="5"/>
      <c r="UW810" s="5"/>
      <c r="UX810" s="5"/>
      <c r="UY810" s="5"/>
      <c r="UZ810" s="5"/>
      <c r="VA810" s="5"/>
      <c r="VB810" s="5"/>
      <c r="VC810" s="5"/>
      <c r="VD810" s="5"/>
      <c r="VE810" s="5"/>
      <c r="VF810" s="5"/>
      <c r="VG810" s="5"/>
      <c r="VH810" s="5"/>
      <c r="VI810" s="5"/>
      <c r="VJ810" s="5"/>
      <c r="VK810" s="5"/>
      <c r="VL810" s="5"/>
      <c r="VM810" s="5"/>
      <c r="VN810" s="5"/>
      <c r="VO810" s="5"/>
      <c r="VP810" s="5"/>
      <c r="VQ810" s="5"/>
      <c r="VR810" s="5"/>
      <c r="VS810" s="5"/>
      <c r="VT810" s="5"/>
      <c r="VU810" s="5"/>
      <c r="VV810" s="5"/>
      <c r="VW810" s="5"/>
      <c r="VX810" s="5"/>
      <c r="VY810" s="5"/>
      <c r="VZ810" s="5"/>
      <c r="WA810" s="5"/>
      <c r="WB810" s="5"/>
      <c r="WC810" s="5"/>
      <c r="WD810" s="5"/>
      <c r="WE810" s="5"/>
      <c r="WF810" s="5"/>
      <c r="WG810" s="5"/>
      <c r="WH810" s="5"/>
      <c r="WI810" s="5"/>
      <c r="WJ810" s="5"/>
      <c r="WK810" s="5"/>
      <c r="WL810" s="5"/>
      <c r="WM810" s="5"/>
      <c r="WN810" s="5"/>
      <c r="WO810" s="5"/>
      <c r="WP810" s="5"/>
      <c r="WQ810" s="5"/>
      <c r="WR810" s="5"/>
      <c r="WS810" s="5"/>
      <c r="WT810" s="5"/>
      <c r="WU810" s="5"/>
      <c r="WV810" s="5"/>
      <c r="WW810" s="5"/>
      <c r="WX810" s="5"/>
      <c r="WY810" s="5"/>
      <c r="WZ810" s="5"/>
      <c r="XA810" s="5"/>
      <c r="XB810" s="5"/>
      <c r="XC810" s="5"/>
      <c r="XD810" s="5"/>
      <c r="XE810" s="5"/>
      <c r="XF810" s="5"/>
      <c r="XG810" s="5"/>
      <c r="XH810" s="5"/>
      <c r="XI810" s="5"/>
      <c r="XJ810" s="5"/>
      <c r="XK810" s="5"/>
      <c r="XL810" s="5"/>
      <c r="XM810" s="5"/>
      <c r="XN810" s="5"/>
      <c r="XO810" s="5"/>
      <c r="XP810" s="5"/>
      <c r="XQ810" s="5"/>
      <c r="XR810" s="5"/>
      <c r="XS810" s="5"/>
      <c r="XT810" s="5"/>
      <c r="XU810" s="5"/>
      <c r="XV810" s="5"/>
      <c r="XW810" s="5"/>
    </row>
    <row r="811" spans="39:647" x14ac:dyDescent="0.45">
      <c r="AM811" s="5"/>
      <c r="AN811" s="5"/>
      <c r="AO811" s="5"/>
      <c r="AP811" s="5"/>
      <c r="AQ811" s="5"/>
      <c r="AR811" s="5"/>
      <c r="AS811" s="5"/>
      <c r="AT811" s="5"/>
      <c r="AU811" s="5"/>
      <c r="AV811" s="5"/>
      <c r="AW811" s="5"/>
      <c r="AX811" s="5"/>
      <c r="AY811" s="5"/>
      <c r="AZ811" s="5"/>
      <c r="BA811" s="5"/>
      <c r="BB811" s="5"/>
      <c r="BC811" s="5"/>
      <c r="BD811" s="5"/>
      <c r="BE811" s="5"/>
      <c r="BF811" s="5"/>
      <c r="BG811" s="5"/>
      <c r="BH811" s="5"/>
      <c r="BI811" s="5"/>
      <c r="BJ811" s="5"/>
      <c r="BK811" s="5"/>
      <c r="BL811" s="5"/>
      <c r="BM811" s="5"/>
      <c r="BN811" s="5"/>
      <c r="BO811" s="5"/>
      <c r="BP811" s="5"/>
      <c r="BQ811" s="5"/>
      <c r="BR811" s="5"/>
      <c r="BS811" s="5"/>
      <c r="BT811" s="5"/>
      <c r="BU811" s="5"/>
      <c r="BV811" s="5"/>
      <c r="BW811" s="5"/>
      <c r="BX811" s="5"/>
      <c r="BY811" s="5"/>
      <c r="BZ811" s="5"/>
      <c r="CA811" s="5"/>
      <c r="CB811" s="5"/>
      <c r="CC811" s="5"/>
      <c r="CD811" s="5"/>
      <c r="CE811" s="5"/>
      <c r="CF811" s="5"/>
      <c r="CG811" s="5"/>
      <c r="CH811" s="5"/>
      <c r="CI811" s="5"/>
      <c r="CJ811" s="5"/>
      <c r="CK811" s="5"/>
      <c r="CL811" s="5"/>
      <c r="CM811" s="5"/>
      <c r="CN811" s="5"/>
      <c r="CO811" s="5"/>
      <c r="CP811" s="5"/>
      <c r="CQ811" s="5"/>
      <c r="CR811" s="5"/>
      <c r="CS811" s="5"/>
      <c r="CT811" s="5"/>
      <c r="CU811" s="5"/>
      <c r="CV811" s="5"/>
      <c r="CW811" s="5"/>
      <c r="CX811" s="5"/>
      <c r="CY811" s="5"/>
      <c r="CZ811" s="5"/>
      <c r="DA811" s="5"/>
      <c r="DB811" s="5"/>
      <c r="DC811" s="5"/>
      <c r="DD811" s="5"/>
      <c r="DE811" s="5"/>
      <c r="DF811" s="5"/>
      <c r="DG811" s="5"/>
      <c r="DH811" s="5"/>
      <c r="DI811" s="5"/>
      <c r="DJ811" s="5"/>
      <c r="DK811" s="5"/>
      <c r="DL811" s="5"/>
      <c r="DM811" s="5"/>
      <c r="DN811" s="5"/>
      <c r="DO811" s="5"/>
      <c r="DP811" s="5"/>
      <c r="DQ811" s="5"/>
      <c r="DR811" s="5"/>
      <c r="DS811" s="5"/>
      <c r="DT811" s="5"/>
      <c r="DU811" s="5"/>
      <c r="DV811" s="5"/>
      <c r="DW811" s="5"/>
      <c r="DX811" s="5"/>
      <c r="DY811" s="5"/>
      <c r="DZ811" s="5"/>
      <c r="EA811" s="5"/>
      <c r="EB811" s="5"/>
      <c r="EC811" s="5"/>
      <c r="ED811" s="5"/>
      <c r="EE811" s="5"/>
      <c r="EF811" s="5"/>
      <c r="EG811" s="5"/>
      <c r="EH811" s="5"/>
      <c r="EI811" s="5"/>
      <c r="EJ811" s="5"/>
      <c r="EK811" s="5"/>
      <c r="EL811" s="5"/>
      <c r="EM811" s="5"/>
      <c r="EN811" s="5"/>
      <c r="EO811" s="5"/>
      <c r="EP811" s="5"/>
      <c r="EQ811" s="5"/>
      <c r="ER811" s="5"/>
      <c r="ES811" s="5"/>
      <c r="ET811" s="5"/>
      <c r="EU811" s="5"/>
      <c r="EV811" s="5"/>
      <c r="EW811" s="5"/>
      <c r="EX811" s="5"/>
      <c r="EY811" s="5"/>
      <c r="EZ811" s="5"/>
      <c r="FA811" s="5"/>
      <c r="FB811" s="5"/>
      <c r="FC811" s="5"/>
      <c r="FD811" s="5"/>
      <c r="FE811" s="5"/>
      <c r="FF811" s="5"/>
      <c r="FG811" s="5"/>
      <c r="FH811" s="5"/>
      <c r="FI811" s="5"/>
      <c r="FJ811" s="5"/>
      <c r="FK811" s="5"/>
      <c r="FL811" s="5"/>
      <c r="FM811" s="5"/>
      <c r="FN811" s="5"/>
      <c r="FO811" s="5"/>
      <c r="FP811" s="5"/>
      <c r="FQ811" s="5"/>
      <c r="FR811" s="5"/>
      <c r="FS811" s="5"/>
      <c r="FT811" s="5"/>
      <c r="FU811" s="5"/>
      <c r="FV811" s="5"/>
      <c r="FW811" s="5"/>
      <c r="FX811" s="5"/>
      <c r="FY811" s="5"/>
      <c r="FZ811" s="5"/>
      <c r="GA811" s="5"/>
      <c r="GB811" s="5"/>
      <c r="GC811" s="5"/>
      <c r="GD811" s="5"/>
      <c r="GE811" s="5"/>
      <c r="GF811" s="5"/>
      <c r="GG811" s="5"/>
      <c r="GH811" s="5"/>
      <c r="GI811" s="5"/>
      <c r="GJ811" s="5"/>
      <c r="GK811" s="5"/>
      <c r="GL811" s="5"/>
      <c r="GM811" s="5"/>
      <c r="GN811" s="5"/>
      <c r="GO811" s="5"/>
      <c r="GP811" s="5"/>
      <c r="GQ811" s="5"/>
      <c r="GR811" s="5"/>
      <c r="GS811" s="5"/>
      <c r="GT811" s="5"/>
      <c r="GU811" s="5"/>
      <c r="GV811" s="5"/>
      <c r="GW811" s="5"/>
      <c r="GX811" s="5"/>
      <c r="GY811" s="5"/>
      <c r="GZ811" s="5"/>
      <c r="HA811" s="5"/>
      <c r="HB811" s="5"/>
      <c r="HC811" s="5"/>
      <c r="HD811" s="5"/>
      <c r="HE811" s="5"/>
      <c r="HF811" s="5"/>
      <c r="HG811" s="5"/>
      <c r="HH811" s="5"/>
      <c r="HI811" s="5"/>
      <c r="HJ811" s="5"/>
      <c r="HK811" s="5"/>
      <c r="HL811" s="5"/>
      <c r="HM811" s="5"/>
      <c r="HN811" s="5"/>
      <c r="HO811" s="5"/>
      <c r="HP811" s="5"/>
      <c r="HQ811" s="5"/>
      <c r="HR811" s="5"/>
      <c r="HS811" s="5"/>
      <c r="HT811" s="5"/>
      <c r="HU811" s="5"/>
      <c r="HV811" s="5"/>
      <c r="HW811" s="5"/>
      <c r="HX811" s="5"/>
      <c r="HY811" s="5"/>
      <c r="HZ811" s="5"/>
      <c r="IA811" s="5"/>
      <c r="IB811" s="5"/>
      <c r="IC811" s="5"/>
      <c r="ID811" s="5"/>
      <c r="IE811" s="5"/>
      <c r="IF811" s="5"/>
      <c r="IG811" s="5"/>
      <c r="IH811" s="5"/>
      <c r="II811" s="5"/>
      <c r="IJ811" s="5"/>
      <c r="IK811" s="5"/>
      <c r="IL811" s="5"/>
      <c r="IM811" s="5"/>
      <c r="IN811" s="5"/>
      <c r="IO811" s="5"/>
      <c r="IP811" s="5"/>
      <c r="IQ811" s="5"/>
      <c r="IR811" s="5"/>
      <c r="IS811" s="5"/>
      <c r="IT811" s="5"/>
      <c r="IU811" s="5"/>
      <c r="IV811" s="5"/>
      <c r="IW811" s="5"/>
      <c r="IX811" s="5"/>
      <c r="IY811" s="5"/>
      <c r="IZ811" s="5"/>
      <c r="JA811" s="5"/>
      <c r="JB811" s="5"/>
      <c r="JC811" s="5"/>
      <c r="JD811" s="5"/>
      <c r="JE811" s="5"/>
      <c r="JF811" s="5"/>
      <c r="JG811" s="5"/>
      <c r="JH811" s="5"/>
      <c r="JI811" s="5"/>
      <c r="JJ811" s="5"/>
      <c r="JK811" s="5"/>
      <c r="JL811" s="5"/>
      <c r="JM811" s="5"/>
      <c r="JN811" s="5"/>
      <c r="JO811" s="5"/>
      <c r="JP811" s="5"/>
      <c r="JQ811" s="5"/>
      <c r="JR811" s="5"/>
      <c r="JS811" s="5"/>
      <c r="JT811" s="5"/>
      <c r="JU811" s="5"/>
      <c r="JV811" s="5"/>
      <c r="JW811" s="5"/>
      <c r="JX811" s="5"/>
      <c r="JY811" s="5"/>
      <c r="JZ811" s="5"/>
      <c r="KA811" s="5"/>
      <c r="KB811" s="5"/>
      <c r="KC811" s="5"/>
      <c r="KD811" s="5"/>
      <c r="KE811" s="5"/>
      <c r="KF811" s="5"/>
      <c r="KG811" s="5"/>
      <c r="KH811" s="5"/>
      <c r="KI811" s="5"/>
      <c r="KJ811" s="5"/>
      <c r="KK811" s="5"/>
      <c r="KL811" s="5"/>
      <c r="KM811" s="5"/>
      <c r="KN811" s="5"/>
      <c r="KO811" s="5"/>
      <c r="KP811" s="5"/>
      <c r="KQ811" s="5"/>
      <c r="KR811" s="5"/>
      <c r="KS811" s="5"/>
      <c r="KT811" s="5"/>
      <c r="KU811" s="5"/>
      <c r="KV811" s="5"/>
      <c r="KW811" s="5"/>
      <c r="KX811" s="5"/>
      <c r="KY811" s="5"/>
      <c r="KZ811" s="5"/>
      <c r="LA811" s="5"/>
      <c r="LB811" s="5"/>
      <c r="LC811" s="5"/>
      <c r="LD811" s="5"/>
      <c r="LE811" s="5"/>
      <c r="LF811" s="5"/>
      <c r="LG811" s="5"/>
      <c r="LH811" s="5"/>
      <c r="LI811" s="5"/>
      <c r="LJ811" s="5"/>
      <c r="LK811" s="5"/>
      <c r="LL811" s="5"/>
      <c r="LM811" s="5"/>
      <c r="LN811" s="5"/>
      <c r="LO811" s="5"/>
      <c r="LP811" s="5"/>
      <c r="LQ811" s="5"/>
      <c r="LR811" s="5"/>
      <c r="LS811" s="5"/>
      <c r="LT811" s="5"/>
      <c r="LU811" s="5"/>
      <c r="LV811" s="5"/>
      <c r="LW811" s="5"/>
      <c r="LX811" s="5"/>
      <c r="LY811" s="5"/>
      <c r="LZ811" s="5"/>
      <c r="MA811" s="5"/>
      <c r="MB811" s="5"/>
      <c r="MC811" s="5"/>
      <c r="MD811" s="5"/>
      <c r="ME811" s="5"/>
      <c r="MF811" s="5"/>
      <c r="MG811" s="5"/>
      <c r="MH811" s="5"/>
      <c r="MI811" s="5"/>
      <c r="MJ811" s="5"/>
      <c r="MK811" s="5"/>
      <c r="ML811" s="5"/>
      <c r="MM811" s="5"/>
      <c r="MN811" s="5"/>
      <c r="MO811" s="5"/>
      <c r="MP811" s="5"/>
      <c r="MQ811" s="5"/>
      <c r="MR811" s="5"/>
      <c r="MS811" s="5"/>
      <c r="MT811" s="5"/>
      <c r="MU811" s="5"/>
      <c r="MV811" s="5"/>
      <c r="MW811" s="5"/>
      <c r="MX811" s="5"/>
      <c r="MY811" s="5"/>
      <c r="MZ811" s="5"/>
      <c r="NA811" s="5"/>
      <c r="NB811" s="5"/>
      <c r="NC811" s="5"/>
      <c r="ND811" s="5"/>
      <c r="NE811" s="5"/>
      <c r="NF811" s="5"/>
      <c r="NG811" s="5"/>
      <c r="NH811" s="5"/>
      <c r="NI811" s="5"/>
      <c r="NJ811" s="5"/>
      <c r="NK811" s="5"/>
      <c r="NL811" s="5"/>
      <c r="NM811" s="5"/>
      <c r="NN811" s="5"/>
      <c r="NO811" s="5"/>
      <c r="NP811" s="5"/>
      <c r="NQ811" s="5"/>
      <c r="NR811" s="5"/>
      <c r="NS811" s="5"/>
      <c r="NT811" s="5"/>
      <c r="NU811" s="5"/>
      <c r="NV811" s="5"/>
      <c r="NW811" s="5"/>
      <c r="NX811" s="5"/>
      <c r="NY811" s="5"/>
      <c r="NZ811" s="5"/>
      <c r="OA811" s="5"/>
      <c r="OB811" s="5"/>
      <c r="OC811" s="5"/>
      <c r="OD811" s="5"/>
      <c r="OE811" s="5"/>
      <c r="OF811" s="5"/>
      <c r="OG811" s="5"/>
      <c r="OH811" s="5"/>
      <c r="OI811" s="5"/>
      <c r="OJ811" s="5"/>
      <c r="OK811" s="5"/>
      <c r="OL811" s="5"/>
      <c r="OM811" s="5"/>
      <c r="ON811" s="5"/>
      <c r="OO811" s="5"/>
      <c r="OP811" s="5"/>
      <c r="OQ811" s="5"/>
      <c r="OR811" s="5"/>
      <c r="OS811" s="5"/>
      <c r="OT811" s="5"/>
      <c r="OU811" s="5"/>
      <c r="OV811" s="5"/>
      <c r="OW811" s="5"/>
      <c r="OX811" s="5"/>
      <c r="OY811" s="5"/>
      <c r="OZ811" s="5"/>
      <c r="PA811" s="5"/>
      <c r="PB811" s="5"/>
      <c r="PC811" s="5"/>
      <c r="PD811" s="5"/>
      <c r="PE811" s="5"/>
      <c r="PF811" s="5"/>
      <c r="PG811" s="5"/>
      <c r="PH811" s="5"/>
      <c r="PI811" s="5"/>
      <c r="PJ811" s="5"/>
      <c r="PK811" s="5"/>
      <c r="PL811" s="5"/>
      <c r="PM811" s="5"/>
      <c r="PN811" s="5"/>
      <c r="PO811" s="5"/>
      <c r="PP811" s="5"/>
      <c r="PQ811" s="5"/>
      <c r="PR811" s="5"/>
      <c r="PS811" s="5"/>
      <c r="PT811" s="5"/>
      <c r="PU811" s="5"/>
      <c r="PV811" s="5"/>
      <c r="PW811" s="5"/>
      <c r="PX811" s="5"/>
      <c r="PY811" s="5"/>
      <c r="PZ811" s="5"/>
      <c r="QA811" s="5"/>
      <c r="QB811" s="5"/>
      <c r="QC811" s="5"/>
      <c r="QD811" s="5"/>
      <c r="QE811" s="5"/>
      <c r="QF811" s="5"/>
      <c r="QG811" s="5"/>
      <c r="QH811" s="5"/>
      <c r="QI811" s="5"/>
      <c r="QJ811" s="5"/>
      <c r="QK811" s="5"/>
      <c r="QL811" s="5"/>
      <c r="QM811" s="5"/>
      <c r="QN811" s="5"/>
      <c r="QO811" s="5"/>
      <c r="QP811" s="5"/>
      <c r="QQ811" s="5"/>
      <c r="QR811" s="5"/>
      <c r="QS811" s="5"/>
      <c r="QT811" s="5"/>
      <c r="QU811" s="5"/>
      <c r="QV811" s="5"/>
      <c r="QW811" s="5"/>
      <c r="QX811" s="5"/>
      <c r="QY811" s="5"/>
      <c r="QZ811" s="5"/>
      <c r="RA811" s="5"/>
      <c r="RB811" s="5"/>
      <c r="RC811" s="5"/>
      <c r="RD811" s="5"/>
      <c r="RE811" s="5"/>
      <c r="RF811" s="5"/>
      <c r="RG811" s="5"/>
      <c r="RH811" s="5"/>
      <c r="RI811" s="5"/>
      <c r="RJ811" s="5"/>
      <c r="RK811" s="5"/>
      <c r="RL811" s="5"/>
      <c r="RM811" s="5"/>
      <c r="RN811" s="5"/>
      <c r="RO811" s="5"/>
      <c r="RP811" s="5"/>
      <c r="RQ811" s="5"/>
      <c r="RR811" s="5"/>
      <c r="RS811" s="5"/>
      <c r="RT811" s="5"/>
      <c r="RU811" s="5"/>
      <c r="RV811" s="5"/>
      <c r="RW811" s="5"/>
      <c r="RX811" s="5"/>
      <c r="RY811" s="5"/>
      <c r="RZ811" s="5"/>
      <c r="SA811" s="5"/>
      <c r="SB811" s="5"/>
      <c r="SC811" s="5"/>
      <c r="SD811" s="5"/>
      <c r="SE811" s="5"/>
      <c r="SF811" s="5"/>
      <c r="SG811" s="5"/>
      <c r="SH811" s="5"/>
      <c r="SI811" s="5"/>
      <c r="SJ811" s="5"/>
      <c r="SK811" s="5"/>
      <c r="SL811" s="5"/>
      <c r="SM811" s="5"/>
      <c r="SN811" s="5"/>
      <c r="SO811" s="5"/>
      <c r="SP811" s="5"/>
      <c r="SQ811" s="5"/>
      <c r="SR811" s="5"/>
      <c r="SS811" s="5"/>
      <c r="ST811" s="5"/>
      <c r="SU811" s="5"/>
      <c r="SV811" s="5"/>
      <c r="SW811" s="5"/>
      <c r="SX811" s="5"/>
      <c r="SY811" s="5"/>
      <c r="SZ811" s="5"/>
      <c r="TA811" s="5"/>
      <c r="TB811" s="5"/>
      <c r="TC811" s="5"/>
      <c r="TD811" s="5"/>
      <c r="TE811" s="5"/>
      <c r="TF811" s="5"/>
      <c r="TG811" s="5"/>
      <c r="TH811" s="5"/>
      <c r="TI811" s="5"/>
      <c r="TJ811" s="5"/>
      <c r="TK811" s="5"/>
      <c r="TL811" s="5"/>
      <c r="TM811" s="5"/>
      <c r="TN811" s="5"/>
      <c r="TO811" s="5"/>
      <c r="TP811" s="5"/>
      <c r="TQ811" s="5"/>
      <c r="TR811" s="5"/>
      <c r="TS811" s="5"/>
      <c r="TT811" s="5"/>
      <c r="TU811" s="5"/>
      <c r="TV811" s="5"/>
      <c r="TW811" s="5"/>
      <c r="TX811" s="5"/>
      <c r="TY811" s="5"/>
      <c r="TZ811" s="5"/>
      <c r="UA811" s="5"/>
      <c r="UB811" s="5"/>
      <c r="UC811" s="5"/>
      <c r="UD811" s="5"/>
      <c r="UE811" s="5"/>
      <c r="UF811" s="5"/>
      <c r="UG811" s="5"/>
      <c r="UH811" s="5"/>
      <c r="UI811" s="5"/>
      <c r="UJ811" s="5"/>
      <c r="UK811" s="5"/>
      <c r="UL811" s="5"/>
      <c r="UM811" s="5"/>
      <c r="UN811" s="5"/>
      <c r="UO811" s="5"/>
      <c r="UP811" s="5"/>
      <c r="UQ811" s="5"/>
      <c r="UR811" s="5"/>
      <c r="US811" s="5"/>
      <c r="UT811" s="5"/>
      <c r="UU811" s="5"/>
      <c r="UV811" s="5"/>
      <c r="UW811" s="5"/>
      <c r="UX811" s="5"/>
      <c r="UY811" s="5"/>
      <c r="UZ811" s="5"/>
      <c r="VA811" s="5"/>
      <c r="VB811" s="5"/>
      <c r="VC811" s="5"/>
      <c r="VD811" s="5"/>
      <c r="VE811" s="5"/>
      <c r="VF811" s="5"/>
      <c r="VG811" s="5"/>
      <c r="VH811" s="5"/>
      <c r="VI811" s="5"/>
      <c r="VJ811" s="5"/>
      <c r="VK811" s="5"/>
      <c r="VL811" s="5"/>
      <c r="VM811" s="5"/>
      <c r="VN811" s="5"/>
      <c r="VO811" s="5"/>
      <c r="VP811" s="5"/>
      <c r="VQ811" s="5"/>
      <c r="VR811" s="5"/>
      <c r="VS811" s="5"/>
      <c r="VT811" s="5"/>
      <c r="VU811" s="5"/>
      <c r="VV811" s="5"/>
      <c r="VW811" s="5"/>
      <c r="VX811" s="5"/>
      <c r="VY811" s="5"/>
      <c r="VZ811" s="5"/>
      <c r="WA811" s="5"/>
      <c r="WB811" s="5"/>
      <c r="WC811" s="5"/>
      <c r="WD811" s="5"/>
      <c r="WE811" s="5"/>
      <c r="WF811" s="5"/>
      <c r="WG811" s="5"/>
      <c r="WH811" s="5"/>
      <c r="WI811" s="5"/>
      <c r="WJ811" s="5"/>
      <c r="WK811" s="5"/>
      <c r="WL811" s="5"/>
      <c r="WM811" s="5"/>
      <c r="WN811" s="5"/>
      <c r="WO811" s="5"/>
      <c r="WP811" s="5"/>
      <c r="WQ811" s="5"/>
      <c r="WR811" s="5"/>
      <c r="WS811" s="5"/>
      <c r="WT811" s="5"/>
      <c r="WU811" s="5"/>
      <c r="WV811" s="5"/>
      <c r="WW811" s="5"/>
      <c r="WX811" s="5"/>
      <c r="WY811" s="5"/>
      <c r="WZ811" s="5"/>
      <c r="XA811" s="5"/>
      <c r="XB811" s="5"/>
      <c r="XC811" s="5"/>
      <c r="XD811" s="5"/>
      <c r="XE811" s="5"/>
      <c r="XF811" s="5"/>
      <c r="XG811" s="5"/>
      <c r="XH811" s="5"/>
      <c r="XI811" s="5"/>
      <c r="XJ811" s="5"/>
      <c r="XK811" s="5"/>
      <c r="XL811" s="5"/>
      <c r="XM811" s="5"/>
      <c r="XN811" s="5"/>
      <c r="XO811" s="5"/>
      <c r="XP811" s="5"/>
      <c r="XQ811" s="5"/>
      <c r="XR811" s="5"/>
      <c r="XS811" s="5"/>
      <c r="XT811" s="5"/>
      <c r="XU811" s="5"/>
      <c r="XV811" s="5"/>
      <c r="XW811" s="5"/>
    </row>
    <row r="812" spans="39:647" x14ac:dyDescent="0.45">
      <c r="AM812" s="5"/>
      <c r="AN812" s="5"/>
      <c r="AO812" s="5"/>
      <c r="AP812" s="5"/>
      <c r="AQ812" s="5"/>
      <c r="AR812" s="5"/>
      <c r="AS812" s="5"/>
      <c r="AT812" s="5"/>
      <c r="AU812" s="5"/>
      <c r="AV812" s="5"/>
      <c r="AW812" s="5"/>
      <c r="AX812" s="5"/>
      <c r="AY812" s="5"/>
      <c r="AZ812" s="5"/>
      <c r="BA812" s="5"/>
      <c r="BB812" s="5"/>
      <c r="BC812" s="5"/>
      <c r="BD812" s="5"/>
      <c r="BE812" s="5"/>
      <c r="BF812" s="5"/>
      <c r="BG812" s="5"/>
      <c r="BH812" s="5"/>
      <c r="BI812" s="5"/>
      <c r="BJ812" s="5"/>
      <c r="BK812" s="5"/>
      <c r="BL812" s="5"/>
      <c r="BM812" s="5"/>
      <c r="BN812" s="5"/>
      <c r="BO812" s="5"/>
      <c r="BP812" s="5"/>
      <c r="BQ812" s="5"/>
      <c r="BR812" s="5"/>
      <c r="BS812" s="5"/>
      <c r="BT812" s="5"/>
      <c r="BU812" s="5"/>
      <c r="BV812" s="5"/>
      <c r="BW812" s="5"/>
      <c r="BX812" s="5"/>
      <c r="BY812" s="5"/>
      <c r="BZ812" s="5"/>
      <c r="CA812" s="5"/>
      <c r="CB812" s="5"/>
      <c r="CC812" s="5"/>
      <c r="CD812" s="5"/>
      <c r="CE812" s="5"/>
      <c r="CF812" s="5"/>
      <c r="CG812" s="5"/>
      <c r="CH812" s="5"/>
      <c r="CI812" s="5"/>
      <c r="CJ812" s="5"/>
      <c r="CK812" s="5"/>
      <c r="CL812" s="5"/>
      <c r="CM812" s="5"/>
      <c r="CN812" s="5"/>
      <c r="CO812" s="5"/>
      <c r="CP812" s="5"/>
      <c r="CQ812" s="5"/>
      <c r="CR812" s="5"/>
      <c r="CS812" s="5"/>
      <c r="CT812" s="5"/>
      <c r="CU812" s="5"/>
      <c r="CV812" s="5"/>
      <c r="CW812" s="5"/>
      <c r="CX812" s="5"/>
      <c r="CY812" s="5"/>
      <c r="CZ812" s="5"/>
      <c r="DA812" s="5"/>
      <c r="DB812" s="5"/>
      <c r="DC812" s="5"/>
      <c r="DD812" s="5"/>
      <c r="DE812" s="5"/>
      <c r="DF812" s="5"/>
      <c r="DG812" s="5"/>
      <c r="DH812" s="5"/>
      <c r="DI812" s="5"/>
      <c r="DJ812" s="5"/>
      <c r="DK812" s="5"/>
      <c r="DL812" s="5"/>
      <c r="DM812" s="5"/>
      <c r="DN812" s="5"/>
      <c r="DO812" s="5"/>
      <c r="DP812" s="5"/>
      <c r="DQ812" s="5"/>
      <c r="DR812" s="5"/>
      <c r="DS812" s="5"/>
      <c r="DT812" s="5"/>
      <c r="DU812" s="5"/>
      <c r="DV812" s="5"/>
      <c r="DW812" s="5"/>
      <c r="DX812" s="5"/>
      <c r="DY812" s="5"/>
      <c r="DZ812" s="5"/>
      <c r="EA812" s="5"/>
      <c r="EB812" s="5"/>
      <c r="EC812" s="5"/>
      <c r="ED812" s="5"/>
      <c r="EE812" s="5"/>
      <c r="EF812" s="5"/>
      <c r="EG812" s="5"/>
      <c r="EH812" s="5"/>
      <c r="EI812" s="5"/>
      <c r="EJ812" s="5"/>
      <c r="EK812" s="5"/>
      <c r="EL812" s="5"/>
      <c r="EM812" s="5"/>
      <c r="EN812" s="5"/>
      <c r="EO812" s="5"/>
      <c r="EP812" s="5"/>
      <c r="EQ812" s="5"/>
      <c r="ER812" s="5"/>
      <c r="ES812" s="5"/>
      <c r="ET812" s="5"/>
      <c r="EU812" s="5"/>
      <c r="EV812" s="5"/>
      <c r="EW812" s="5"/>
      <c r="EX812" s="5"/>
      <c r="EY812" s="5"/>
      <c r="EZ812" s="5"/>
      <c r="FA812" s="5"/>
      <c r="FB812" s="5"/>
      <c r="FC812" s="5"/>
      <c r="FD812" s="5"/>
      <c r="FE812" s="5"/>
      <c r="FF812" s="5"/>
      <c r="FG812" s="5"/>
      <c r="FH812" s="5"/>
      <c r="FI812" s="5"/>
      <c r="FJ812" s="5"/>
      <c r="FK812" s="5"/>
      <c r="FL812" s="5"/>
      <c r="FM812" s="5"/>
      <c r="FN812" s="5"/>
      <c r="FO812" s="5"/>
      <c r="FP812" s="5"/>
      <c r="FQ812" s="5"/>
      <c r="FR812" s="5"/>
      <c r="FS812" s="5"/>
      <c r="FT812" s="5"/>
      <c r="FU812" s="5"/>
      <c r="FV812" s="5"/>
      <c r="FW812" s="5"/>
      <c r="FX812" s="5"/>
      <c r="FY812" s="5"/>
      <c r="FZ812" s="5"/>
      <c r="GA812" s="5"/>
      <c r="GB812" s="5"/>
      <c r="GC812" s="5"/>
      <c r="GD812" s="5"/>
      <c r="GE812" s="5"/>
      <c r="GF812" s="5"/>
      <c r="GG812" s="5"/>
      <c r="GH812" s="5"/>
      <c r="GI812" s="5"/>
      <c r="GJ812" s="5"/>
      <c r="GK812" s="5"/>
      <c r="GL812" s="5"/>
      <c r="GM812" s="5"/>
      <c r="GN812" s="5"/>
      <c r="GO812" s="5"/>
      <c r="GP812" s="5"/>
      <c r="GQ812" s="5"/>
      <c r="GR812" s="5"/>
      <c r="GS812" s="5"/>
      <c r="GT812" s="5"/>
      <c r="GU812" s="5"/>
      <c r="GV812" s="5"/>
      <c r="GW812" s="5"/>
      <c r="GX812" s="5"/>
      <c r="GY812" s="5"/>
      <c r="GZ812" s="5"/>
      <c r="HA812" s="5"/>
      <c r="HB812" s="5"/>
      <c r="HC812" s="5"/>
      <c r="HD812" s="5"/>
      <c r="HE812" s="5"/>
      <c r="HF812" s="5"/>
      <c r="HG812" s="5"/>
      <c r="HH812" s="5"/>
      <c r="HI812" s="5"/>
      <c r="HJ812" s="5"/>
      <c r="HK812" s="5"/>
      <c r="HL812" s="5"/>
      <c r="HM812" s="5"/>
      <c r="HN812" s="5"/>
      <c r="HO812" s="5"/>
      <c r="HP812" s="5"/>
      <c r="HQ812" s="5"/>
      <c r="HR812" s="5"/>
      <c r="HS812" s="5"/>
      <c r="HT812" s="5"/>
      <c r="HU812" s="5"/>
      <c r="HV812" s="5"/>
      <c r="HW812" s="5"/>
      <c r="HX812" s="5"/>
      <c r="HY812" s="5"/>
      <c r="HZ812" s="5"/>
      <c r="IA812" s="5"/>
      <c r="IB812" s="5"/>
      <c r="IC812" s="5"/>
      <c r="ID812" s="5"/>
      <c r="IE812" s="5"/>
      <c r="IF812" s="5"/>
      <c r="IG812" s="5"/>
      <c r="IH812" s="5"/>
      <c r="II812" s="5"/>
      <c r="IJ812" s="5"/>
      <c r="IK812" s="5"/>
      <c r="IL812" s="5"/>
      <c r="IM812" s="5"/>
      <c r="IN812" s="5"/>
      <c r="IO812" s="5"/>
      <c r="IP812" s="5"/>
      <c r="IQ812" s="5"/>
      <c r="IR812" s="5"/>
      <c r="IS812" s="5"/>
      <c r="IT812" s="5"/>
      <c r="IU812" s="5"/>
      <c r="IV812" s="5"/>
      <c r="IW812" s="5"/>
      <c r="IX812" s="5"/>
      <c r="IY812" s="5"/>
      <c r="IZ812" s="5"/>
      <c r="JA812" s="5"/>
      <c r="JB812" s="5"/>
      <c r="JC812" s="5"/>
      <c r="JD812" s="5"/>
      <c r="JE812" s="5"/>
      <c r="JF812" s="5"/>
      <c r="JG812" s="5"/>
      <c r="JH812" s="5"/>
      <c r="JI812" s="5"/>
      <c r="JJ812" s="5"/>
      <c r="JK812" s="5"/>
      <c r="JL812" s="5"/>
      <c r="JM812" s="5"/>
      <c r="JN812" s="5"/>
      <c r="JO812" s="5"/>
      <c r="JP812" s="5"/>
      <c r="JQ812" s="5"/>
      <c r="JR812" s="5"/>
      <c r="JS812" s="5"/>
      <c r="JT812" s="5"/>
      <c r="JU812" s="5"/>
      <c r="JV812" s="5"/>
      <c r="JW812" s="5"/>
      <c r="JX812" s="5"/>
      <c r="JY812" s="5"/>
      <c r="JZ812" s="5"/>
      <c r="KA812" s="5"/>
      <c r="KB812" s="5"/>
      <c r="KC812" s="5"/>
      <c r="KD812" s="5"/>
      <c r="KE812" s="5"/>
      <c r="KF812" s="5"/>
      <c r="KG812" s="5"/>
      <c r="KH812" s="5"/>
      <c r="KI812" s="5"/>
      <c r="KJ812" s="5"/>
      <c r="KK812" s="5"/>
      <c r="KL812" s="5"/>
      <c r="KM812" s="5"/>
      <c r="KN812" s="5"/>
      <c r="KO812" s="5"/>
      <c r="KP812" s="5"/>
      <c r="KQ812" s="5"/>
      <c r="KR812" s="5"/>
      <c r="KS812" s="5"/>
      <c r="KT812" s="5"/>
      <c r="KU812" s="5"/>
      <c r="KV812" s="5"/>
      <c r="KW812" s="5"/>
      <c r="KX812" s="5"/>
      <c r="KY812" s="5"/>
      <c r="KZ812" s="5"/>
      <c r="LA812" s="5"/>
      <c r="LB812" s="5"/>
      <c r="LC812" s="5"/>
      <c r="LD812" s="5"/>
      <c r="LE812" s="5"/>
      <c r="LF812" s="5"/>
      <c r="LG812" s="5"/>
      <c r="LH812" s="5"/>
      <c r="LI812" s="5"/>
      <c r="LJ812" s="5"/>
      <c r="LK812" s="5"/>
      <c r="LL812" s="5"/>
      <c r="LM812" s="5"/>
      <c r="LN812" s="5"/>
      <c r="LO812" s="5"/>
      <c r="LP812" s="5"/>
      <c r="LQ812" s="5"/>
      <c r="LR812" s="5"/>
      <c r="LS812" s="5"/>
      <c r="LT812" s="5"/>
      <c r="LU812" s="5"/>
      <c r="LV812" s="5"/>
      <c r="LW812" s="5"/>
      <c r="LX812" s="5"/>
      <c r="LY812" s="5"/>
      <c r="LZ812" s="5"/>
      <c r="MA812" s="5"/>
      <c r="MB812" s="5"/>
      <c r="MC812" s="5"/>
      <c r="MD812" s="5"/>
      <c r="ME812" s="5"/>
      <c r="MF812" s="5"/>
      <c r="MG812" s="5"/>
      <c r="MH812" s="5"/>
      <c r="MI812" s="5"/>
      <c r="MJ812" s="5"/>
      <c r="MK812" s="5"/>
      <c r="ML812" s="5"/>
      <c r="MM812" s="5"/>
      <c r="MN812" s="5"/>
      <c r="MO812" s="5"/>
      <c r="MP812" s="5"/>
      <c r="MQ812" s="5"/>
      <c r="MR812" s="5"/>
      <c r="MS812" s="5"/>
      <c r="MT812" s="5"/>
      <c r="MU812" s="5"/>
      <c r="MV812" s="5"/>
      <c r="MW812" s="5"/>
      <c r="MX812" s="5"/>
      <c r="MY812" s="5"/>
      <c r="MZ812" s="5"/>
      <c r="NA812" s="5"/>
      <c r="NB812" s="5"/>
      <c r="NC812" s="5"/>
      <c r="ND812" s="5"/>
      <c r="NE812" s="5"/>
      <c r="NF812" s="5"/>
      <c r="NG812" s="5"/>
      <c r="NH812" s="5"/>
      <c r="NI812" s="5"/>
      <c r="NJ812" s="5"/>
      <c r="NK812" s="5"/>
      <c r="NL812" s="5"/>
      <c r="NM812" s="5"/>
      <c r="NN812" s="5"/>
      <c r="NO812" s="5"/>
      <c r="NP812" s="5"/>
      <c r="NQ812" s="5"/>
      <c r="NR812" s="5"/>
      <c r="NS812" s="5"/>
      <c r="NT812" s="5"/>
      <c r="NU812" s="5"/>
      <c r="NV812" s="5"/>
      <c r="NW812" s="5"/>
      <c r="NX812" s="5"/>
      <c r="NY812" s="5"/>
      <c r="NZ812" s="5"/>
      <c r="OA812" s="5"/>
      <c r="OB812" s="5"/>
      <c r="OC812" s="5"/>
      <c r="OD812" s="5"/>
      <c r="OE812" s="5"/>
      <c r="OF812" s="5"/>
      <c r="OG812" s="5"/>
      <c r="OH812" s="5"/>
      <c r="OI812" s="5"/>
      <c r="OJ812" s="5"/>
      <c r="OK812" s="5"/>
      <c r="OL812" s="5"/>
      <c r="OM812" s="5"/>
      <c r="ON812" s="5"/>
      <c r="OO812" s="5"/>
      <c r="OP812" s="5"/>
      <c r="OQ812" s="5"/>
      <c r="OR812" s="5"/>
      <c r="OS812" s="5"/>
      <c r="OT812" s="5"/>
      <c r="OU812" s="5"/>
      <c r="OV812" s="5"/>
      <c r="OW812" s="5"/>
      <c r="OX812" s="5"/>
      <c r="OY812" s="5"/>
      <c r="OZ812" s="5"/>
      <c r="PA812" s="5"/>
      <c r="PB812" s="5"/>
      <c r="PC812" s="5"/>
      <c r="PD812" s="5"/>
      <c r="PE812" s="5"/>
      <c r="PF812" s="5"/>
      <c r="PG812" s="5"/>
      <c r="PH812" s="5"/>
      <c r="PI812" s="5"/>
      <c r="PJ812" s="5"/>
      <c r="PK812" s="5"/>
      <c r="PL812" s="5"/>
      <c r="PM812" s="5"/>
      <c r="PN812" s="5"/>
      <c r="PO812" s="5"/>
      <c r="PP812" s="5"/>
      <c r="PQ812" s="5"/>
      <c r="PR812" s="5"/>
      <c r="PS812" s="5"/>
      <c r="PT812" s="5"/>
      <c r="PU812" s="5"/>
      <c r="PV812" s="5"/>
      <c r="PW812" s="5"/>
      <c r="PX812" s="5"/>
      <c r="PY812" s="5"/>
      <c r="PZ812" s="5"/>
      <c r="QA812" s="5"/>
      <c r="QB812" s="5"/>
      <c r="QC812" s="5"/>
      <c r="QD812" s="5"/>
      <c r="QE812" s="5"/>
      <c r="QF812" s="5"/>
      <c r="QG812" s="5"/>
      <c r="QH812" s="5"/>
      <c r="QI812" s="5"/>
      <c r="QJ812" s="5"/>
      <c r="QK812" s="5"/>
      <c r="QL812" s="5"/>
      <c r="QM812" s="5"/>
      <c r="QN812" s="5"/>
      <c r="QO812" s="5"/>
      <c r="QP812" s="5"/>
      <c r="QQ812" s="5"/>
      <c r="QR812" s="5"/>
      <c r="QS812" s="5"/>
      <c r="QT812" s="5"/>
      <c r="QU812" s="5"/>
      <c r="QV812" s="5"/>
      <c r="QW812" s="5"/>
      <c r="QX812" s="5"/>
      <c r="QY812" s="5"/>
      <c r="QZ812" s="5"/>
      <c r="RA812" s="5"/>
      <c r="RB812" s="5"/>
      <c r="RC812" s="5"/>
      <c r="RD812" s="5"/>
      <c r="RE812" s="5"/>
      <c r="RF812" s="5"/>
      <c r="RG812" s="5"/>
      <c r="RH812" s="5"/>
      <c r="RI812" s="5"/>
      <c r="RJ812" s="5"/>
      <c r="RK812" s="5"/>
      <c r="RL812" s="5"/>
      <c r="RM812" s="5"/>
      <c r="RN812" s="5"/>
      <c r="RO812" s="5"/>
      <c r="RP812" s="5"/>
      <c r="RQ812" s="5"/>
      <c r="RR812" s="5"/>
      <c r="RS812" s="5"/>
      <c r="RT812" s="5"/>
      <c r="RU812" s="5"/>
      <c r="RV812" s="5"/>
      <c r="RW812" s="5"/>
      <c r="RX812" s="5"/>
      <c r="RY812" s="5"/>
      <c r="RZ812" s="5"/>
      <c r="SA812" s="5"/>
      <c r="SB812" s="5"/>
      <c r="SC812" s="5"/>
      <c r="SD812" s="5"/>
      <c r="SE812" s="5"/>
      <c r="SF812" s="5"/>
      <c r="SG812" s="5"/>
      <c r="SH812" s="5"/>
      <c r="SI812" s="5"/>
      <c r="SJ812" s="5"/>
      <c r="SK812" s="5"/>
      <c r="SL812" s="5"/>
      <c r="SM812" s="5"/>
      <c r="SN812" s="5"/>
      <c r="SO812" s="5"/>
      <c r="SP812" s="5"/>
      <c r="SQ812" s="5"/>
      <c r="SR812" s="5"/>
      <c r="SS812" s="5"/>
      <c r="ST812" s="5"/>
      <c r="SU812" s="5"/>
      <c r="SV812" s="5"/>
      <c r="SW812" s="5"/>
      <c r="SX812" s="5"/>
      <c r="SY812" s="5"/>
      <c r="SZ812" s="5"/>
      <c r="TA812" s="5"/>
      <c r="TB812" s="5"/>
      <c r="TC812" s="5"/>
      <c r="TD812" s="5"/>
      <c r="TE812" s="5"/>
      <c r="TF812" s="5"/>
      <c r="TG812" s="5"/>
      <c r="TH812" s="5"/>
      <c r="TI812" s="5"/>
      <c r="TJ812" s="5"/>
      <c r="TK812" s="5"/>
      <c r="TL812" s="5"/>
      <c r="TM812" s="5"/>
      <c r="TN812" s="5"/>
      <c r="TO812" s="5"/>
      <c r="TP812" s="5"/>
      <c r="TQ812" s="5"/>
      <c r="TR812" s="5"/>
      <c r="TS812" s="5"/>
      <c r="TT812" s="5"/>
      <c r="TU812" s="5"/>
      <c r="TV812" s="5"/>
      <c r="TW812" s="5"/>
      <c r="TX812" s="5"/>
      <c r="TY812" s="5"/>
      <c r="TZ812" s="5"/>
      <c r="UA812" s="5"/>
      <c r="UB812" s="5"/>
      <c r="UC812" s="5"/>
      <c r="UD812" s="5"/>
      <c r="UE812" s="5"/>
      <c r="UF812" s="5"/>
      <c r="UG812" s="5"/>
      <c r="UH812" s="5"/>
      <c r="UI812" s="5"/>
      <c r="UJ812" s="5"/>
      <c r="UK812" s="5"/>
      <c r="UL812" s="5"/>
      <c r="UM812" s="5"/>
      <c r="UN812" s="5"/>
      <c r="UO812" s="5"/>
      <c r="UP812" s="5"/>
      <c r="UQ812" s="5"/>
      <c r="UR812" s="5"/>
      <c r="US812" s="5"/>
      <c r="UT812" s="5"/>
      <c r="UU812" s="5"/>
      <c r="UV812" s="5"/>
      <c r="UW812" s="5"/>
      <c r="UX812" s="5"/>
      <c r="UY812" s="5"/>
      <c r="UZ812" s="5"/>
      <c r="VA812" s="5"/>
      <c r="VB812" s="5"/>
      <c r="VC812" s="5"/>
      <c r="VD812" s="5"/>
      <c r="VE812" s="5"/>
      <c r="VF812" s="5"/>
      <c r="VG812" s="5"/>
      <c r="VH812" s="5"/>
      <c r="VI812" s="5"/>
      <c r="VJ812" s="5"/>
      <c r="VK812" s="5"/>
      <c r="VL812" s="5"/>
      <c r="VM812" s="5"/>
      <c r="VN812" s="5"/>
      <c r="VO812" s="5"/>
      <c r="VP812" s="5"/>
      <c r="VQ812" s="5"/>
      <c r="VR812" s="5"/>
      <c r="VS812" s="5"/>
      <c r="VT812" s="5"/>
      <c r="VU812" s="5"/>
      <c r="VV812" s="5"/>
      <c r="VW812" s="5"/>
      <c r="VX812" s="5"/>
      <c r="VY812" s="5"/>
      <c r="VZ812" s="5"/>
      <c r="WA812" s="5"/>
      <c r="WB812" s="5"/>
      <c r="WC812" s="5"/>
      <c r="WD812" s="5"/>
      <c r="WE812" s="5"/>
      <c r="WF812" s="5"/>
      <c r="WG812" s="5"/>
      <c r="WH812" s="5"/>
      <c r="WI812" s="5"/>
      <c r="WJ812" s="5"/>
      <c r="WK812" s="5"/>
      <c r="WL812" s="5"/>
      <c r="WM812" s="5"/>
      <c r="WN812" s="5"/>
      <c r="WO812" s="5"/>
      <c r="WP812" s="5"/>
      <c r="WQ812" s="5"/>
      <c r="WR812" s="5"/>
      <c r="WS812" s="5"/>
      <c r="WT812" s="5"/>
      <c r="WU812" s="5"/>
      <c r="WV812" s="5"/>
      <c r="WW812" s="5"/>
      <c r="WX812" s="5"/>
      <c r="WY812" s="5"/>
      <c r="WZ812" s="5"/>
      <c r="XA812" s="5"/>
      <c r="XB812" s="5"/>
      <c r="XC812" s="5"/>
      <c r="XD812" s="5"/>
      <c r="XE812" s="5"/>
      <c r="XF812" s="5"/>
      <c r="XG812" s="5"/>
      <c r="XH812" s="5"/>
      <c r="XI812" s="5"/>
      <c r="XJ812" s="5"/>
      <c r="XK812" s="5"/>
      <c r="XL812" s="5"/>
      <c r="XM812" s="5"/>
      <c r="XN812" s="5"/>
      <c r="XO812" s="5"/>
      <c r="XP812" s="5"/>
      <c r="XQ812" s="5"/>
      <c r="XR812" s="5"/>
      <c r="XS812" s="5"/>
      <c r="XT812" s="5"/>
      <c r="XU812" s="5"/>
      <c r="XV812" s="5"/>
      <c r="XW812" s="5"/>
    </row>
    <row r="813" spans="39:647" x14ac:dyDescent="0.45">
      <c r="AM813" s="5"/>
      <c r="AN813" s="5"/>
      <c r="AO813" s="5"/>
      <c r="AP813" s="5"/>
      <c r="AQ813" s="5"/>
      <c r="AR813" s="5"/>
      <c r="AS813" s="5"/>
      <c r="AT813" s="5"/>
      <c r="AU813" s="5"/>
      <c r="AV813" s="5"/>
      <c r="AW813" s="5"/>
      <c r="AX813" s="5"/>
      <c r="AY813" s="5"/>
      <c r="AZ813" s="5"/>
      <c r="BA813" s="5"/>
      <c r="BB813" s="5"/>
      <c r="BC813" s="5"/>
      <c r="BD813" s="5"/>
      <c r="BE813" s="5"/>
      <c r="BF813" s="5"/>
      <c r="BG813" s="5"/>
      <c r="BH813" s="5"/>
      <c r="BI813" s="5"/>
      <c r="BJ813" s="5"/>
      <c r="BK813" s="5"/>
      <c r="BL813" s="5"/>
      <c r="BM813" s="5"/>
      <c r="BN813" s="5"/>
      <c r="BO813" s="5"/>
      <c r="BP813" s="5"/>
      <c r="BQ813" s="5"/>
      <c r="BR813" s="5"/>
      <c r="BS813" s="5"/>
      <c r="BT813" s="5"/>
      <c r="BU813" s="5"/>
      <c r="BV813" s="5"/>
      <c r="BW813" s="5"/>
      <c r="BX813" s="5"/>
      <c r="BY813" s="5"/>
      <c r="BZ813" s="5"/>
      <c r="CA813" s="5"/>
      <c r="CB813" s="5"/>
      <c r="CC813" s="5"/>
      <c r="CD813" s="5"/>
      <c r="CE813" s="5"/>
      <c r="CF813" s="5"/>
      <c r="CG813" s="5"/>
      <c r="CH813" s="5"/>
      <c r="CI813" s="5"/>
      <c r="CJ813" s="5"/>
      <c r="CK813" s="5"/>
      <c r="CL813" s="5"/>
      <c r="CM813" s="5"/>
      <c r="CN813" s="5"/>
      <c r="CO813" s="5"/>
      <c r="CP813" s="5"/>
      <c r="CQ813" s="5"/>
      <c r="CR813" s="5"/>
      <c r="CS813" s="5"/>
      <c r="CT813" s="5"/>
      <c r="CU813" s="5"/>
      <c r="CV813" s="5"/>
      <c r="CW813" s="5"/>
      <c r="CX813" s="5"/>
      <c r="CY813" s="5"/>
      <c r="CZ813" s="5"/>
      <c r="DA813" s="5"/>
      <c r="DB813" s="5"/>
      <c r="DC813" s="5"/>
      <c r="DD813" s="5"/>
      <c r="DE813" s="5"/>
      <c r="DF813" s="5"/>
      <c r="DG813" s="5"/>
      <c r="DH813" s="5"/>
      <c r="DI813" s="5"/>
      <c r="DJ813" s="5"/>
      <c r="DK813" s="5"/>
      <c r="DL813" s="5"/>
      <c r="DM813" s="5"/>
      <c r="DN813" s="5"/>
      <c r="DO813" s="5"/>
      <c r="DP813" s="5"/>
      <c r="DQ813" s="5"/>
      <c r="DR813" s="5"/>
      <c r="DS813" s="5"/>
      <c r="DT813" s="5"/>
      <c r="DU813" s="5"/>
      <c r="DV813" s="5"/>
      <c r="DW813" s="5"/>
      <c r="DX813" s="5"/>
      <c r="DY813" s="5"/>
      <c r="DZ813" s="5"/>
      <c r="EA813" s="5"/>
      <c r="EB813" s="5"/>
      <c r="EC813" s="5"/>
      <c r="ED813" s="5"/>
      <c r="EE813" s="5"/>
      <c r="EF813" s="5"/>
      <c r="EG813" s="5"/>
      <c r="EH813" s="5"/>
      <c r="EI813" s="5"/>
      <c r="EJ813" s="5"/>
      <c r="EK813" s="5"/>
      <c r="EL813" s="5"/>
      <c r="EM813" s="5"/>
      <c r="EN813" s="5"/>
      <c r="EO813" s="5"/>
      <c r="EP813" s="5"/>
      <c r="EQ813" s="5"/>
      <c r="ER813" s="5"/>
      <c r="ES813" s="5"/>
      <c r="ET813" s="5"/>
      <c r="EU813" s="5"/>
      <c r="EV813" s="5"/>
      <c r="EW813" s="5"/>
      <c r="EX813" s="5"/>
      <c r="EY813" s="5"/>
      <c r="EZ813" s="5"/>
      <c r="FA813" s="5"/>
      <c r="FB813" s="5"/>
      <c r="FC813" s="5"/>
      <c r="FD813" s="5"/>
      <c r="FE813" s="5"/>
      <c r="FF813" s="5"/>
      <c r="FG813" s="5"/>
      <c r="FH813" s="5"/>
      <c r="FI813" s="5"/>
      <c r="FJ813" s="5"/>
      <c r="FK813" s="5"/>
      <c r="FL813" s="5"/>
      <c r="FM813" s="5"/>
      <c r="FN813" s="5"/>
      <c r="FO813" s="5"/>
      <c r="FP813" s="5"/>
      <c r="FQ813" s="5"/>
      <c r="FR813" s="5"/>
      <c r="FS813" s="5"/>
      <c r="FT813" s="5"/>
      <c r="FU813" s="5"/>
      <c r="FV813" s="5"/>
      <c r="FW813" s="5"/>
      <c r="FX813" s="5"/>
      <c r="FY813" s="5"/>
      <c r="FZ813" s="5"/>
      <c r="GA813" s="5"/>
      <c r="GB813" s="5"/>
      <c r="GC813" s="5"/>
      <c r="GD813" s="5"/>
      <c r="GE813" s="5"/>
      <c r="GF813" s="5"/>
      <c r="GG813" s="5"/>
      <c r="GH813" s="5"/>
      <c r="GI813" s="5"/>
      <c r="GJ813" s="5"/>
      <c r="GK813" s="5"/>
      <c r="GL813" s="5"/>
      <c r="GM813" s="5"/>
      <c r="GN813" s="5"/>
      <c r="GO813" s="5"/>
      <c r="GP813" s="5"/>
      <c r="GQ813" s="5"/>
      <c r="GR813" s="5"/>
      <c r="GS813" s="5"/>
      <c r="GT813" s="5"/>
      <c r="GU813" s="5"/>
      <c r="GV813" s="5"/>
      <c r="GW813" s="5"/>
      <c r="GX813" s="5"/>
      <c r="GY813" s="5"/>
      <c r="GZ813" s="5"/>
      <c r="HA813" s="5"/>
      <c r="HB813" s="5"/>
      <c r="HC813" s="5"/>
      <c r="HD813" s="5"/>
      <c r="HE813" s="5"/>
      <c r="HF813" s="5"/>
      <c r="HG813" s="5"/>
      <c r="HH813" s="5"/>
      <c r="HI813" s="5"/>
      <c r="HJ813" s="5"/>
      <c r="HK813" s="5"/>
      <c r="HL813" s="5"/>
      <c r="HM813" s="5"/>
      <c r="HN813" s="5"/>
      <c r="HO813" s="5"/>
      <c r="HP813" s="5"/>
      <c r="HQ813" s="5"/>
      <c r="HR813" s="5"/>
      <c r="HS813" s="5"/>
      <c r="HT813" s="5"/>
      <c r="HU813" s="5"/>
      <c r="HV813" s="5"/>
      <c r="HW813" s="5"/>
      <c r="HX813" s="5"/>
      <c r="HY813" s="5"/>
      <c r="HZ813" s="5"/>
      <c r="IA813" s="5"/>
      <c r="IB813" s="5"/>
      <c r="IC813" s="5"/>
      <c r="ID813" s="5"/>
      <c r="IE813" s="5"/>
      <c r="IF813" s="5"/>
      <c r="IG813" s="5"/>
      <c r="IH813" s="5"/>
      <c r="II813" s="5"/>
      <c r="IJ813" s="5"/>
      <c r="IK813" s="5"/>
      <c r="IL813" s="5"/>
      <c r="IM813" s="5"/>
      <c r="IN813" s="5"/>
      <c r="IO813" s="5"/>
      <c r="IP813" s="5"/>
      <c r="IQ813" s="5"/>
      <c r="IR813" s="5"/>
      <c r="IS813" s="5"/>
      <c r="IT813" s="5"/>
      <c r="IU813" s="5"/>
      <c r="IV813" s="5"/>
      <c r="IW813" s="5"/>
      <c r="IX813" s="5"/>
      <c r="IY813" s="5"/>
      <c r="IZ813" s="5"/>
      <c r="JA813" s="5"/>
      <c r="JB813" s="5"/>
      <c r="JC813" s="5"/>
      <c r="JD813" s="5"/>
      <c r="JE813" s="5"/>
      <c r="JF813" s="5"/>
      <c r="JG813" s="5"/>
      <c r="JH813" s="5"/>
      <c r="JI813" s="5"/>
      <c r="JJ813" s="5"/>
      <c r="JK813" s="5"/>
      <c r="JL813" s="5"/>
      <c r="JM813" s="5"/>
      <c r="JN813" s="5"/>
      <c r="JO813" s="5"/>
      <c r="JP813" s="5"/>
      <c r="JQ813" s="5"/>
      <c r="JR813" s="5"/>
      <c r="JS813" s="5"/>
      <c r="JT813" s="5"/>
      <c r="JU813" s="5"/>
      <c r="JV813" s="5"/>
      <c r="JW813" s="5"/>
      <c r="JX813" s="5"/>
      <c r="JY813" s="5"/>
      <c r="JZ813" s="5"/>
      <c r="KA813" s="5"/>
      <c r="KB813" s="5"/>
      <c r="KC813" s="5"/>
      <c r="KD813" s="5"/>
      <c r="KE813" s="5"/>
      <c r="KF813" s="5"/>
      <c r="KG813" s="5"/>
      <c r="KH813" s="5"/>
      <c r="KI813" s="5"/>
      <c r="KJ813" s="5"/>
      <c r="KK813" s="5"/>
      <c r="KL813" s="5"/>
      <c r="KM813" s="5"/>
      <c r="KN813" s="5"/>
      <c r="KO813" s="5"/>
      <c r="KP813" s="5"/>
      <c r="KQ813" s="5"/>
      <c r="KR813" s="5"/>
      <c r="KS813" s="5"/>
      <c r="KT813" s="5"/>
      <c r="KU813" s="5"/>
      <c r="KV813" s="5"/>
      <c r="KW813" s="5"/>
      <c r="KX813" s="5"/>
      <c r="KY813" s="5"/>
      <c r="KZ813" s="5"/>
      <c r="LA813" s="5"/>
      <c r="LB813" s="5"/>
      <c r="LC813" s="5"/>
      <c r="LD813" s="5"/>
      <c r="LE813" s="5"/>
      <c r="LF813" s="5"/>
      <c r="LG813" s="5"/>
      <c r="LH813" s="5"/>
      <c r="LI813" s="5"/>
      <c r="LJ813" s="5"/>
      <c r="LK813" s="5"/>
      <c r="LL813" s="5"/>
      <c r="LM813" s="5"/>
      <c r="LN813" s="5"/>
      <c r="LO813" s="5"/>
      <c r="LP813" s="5"/>
      <c r="LQ813" s="5"/>
      <c r="LR813" s="5"/>
      <c r="LS813" s="5"/>
      <c r="LT813" s="5"/>
      <c r="LU813" s="5"/>
      <c r="LV813" s="5"/>
      <c r="LW813" s="5"/>
      <c r="LX813" s="5"/>
      <c r="LY813" s="5"/>
      <c r="LZ813" s="5"/>
      <c r="MA813" s="5"/>
      <c r="MB813" s="5"/>
      <c r="MC813" s="5"/>
      <c r="MD813" s="5"/>
      <c r="ME813" s="5"/>
      <c r="MF813" s="5"/>
      <c r="MG813" s="5"/>
      <c r="MH813" s="5"/>
      <c r="MI813" s="5"/>
      <c r="MJ813" s="5"/>
      <c r="MK813" s="5"/>
      <c r="ML813" s="5"/>
      <c r="MM813" s="5"/>
      <c r="MN813" s="5"/>
      <c r="MO813" s="5"/>
      <c r="MP813" s="5"/>
      <c r="MQ813" s="5"/>
      <c r="MR813" s="5"/>
      <c r="MS813" s="5"/>
      <c r="MT813" s="5"/>
      <c r="MU813" s="5"/>
      <c r="MV813" s="5"/>
      <c r="MW813" s="5"/>
      <c r="MX813" s="5"/>
      <c r="MY813" s="5"/>
      <c r="MZ813" s="5"/>
      <c r="NA813" s="5"/>
      <c r="NB813" s="5"/>
      <c r="NC813" s="5"/>
      <c r="ND813" s="5"/>
      <c r="NE813" s="5"/>
      <c r="NF813" s="5"/>
      <c r="NG813" s="5"/>
      <c r="NH813" s="5"/>
      <c r="NI813" s="5"/>
      <c r="NJ813" s="5"/>
      <c r="NK813" s="5"/>
      <c r="NL813" s="5"/>
      <c r="NM813" s="5"/>
      <c r="NN813" s="5"/>
      <c r="NO813" s="5"/>
      <c r="NP813" s="5"/>
      <c r="NQ813" s="5"/>
      <c r="NR813" s="5"/>
      <c r="NS813" s="5"/>
      <c r="NT813" s="5"/>
      <c r="NU813" s="5"/>
      <c r="NV813" s="5"/>
      <c r="NW813" s="5"/>
      <c r="NX813" s="5"/>
      <c r="NY813" s="5"/>
      <c r="NZ813" s="5"/>
      <c r="OA813" s="5"/>
      <c r="OB813" s="5"/>
      <c r="OC813" s="5"/>
      <c r="OD813" s="5"/>
      <c r="OE813" s="5"/>
      <c r="OF813" s="5"/>
      <c r="OG813" s="5"/>
      <c r="OH813" s="5"/>
      <c r="OI813" s="5"/>
      <c r="OJ813" s="5"/>
      <c r="OK813" s="5"/>
      <c r="OL813" s="5"/>
      <c r="OM813" s="5"/>
      <c r="ON813" s="5"/>
      <c r="OO813" s="5"/>
      <c r="OP813" s="5"/>
      <c r="OQ813" s="5"/>
      <c r="OR813" s="5"/>
      <c r="OS813" s="5"/>
      <c r="OT813" s="5"/>
      <c r="OU813" s="5"/>
      <c r="OV813" s="5"/>
      <c r="OW813" s="5"/>
      <c r="OX813" s="5"/>
      <c r="OY813" s="5"/>
      <c r="OZ813" s="5"/>
      <c r="PA813" s="5"/>
      <c r="PB813" s="5"/>
      <c r="PC813" s="5"/>
      <c r="PD813" s="5"/>
      <c r="PE813" s="5"/>
      <c r="PF813" s="5"/>
      <c r="PG813" s="5"/>
      <c r="PH813" s="5"/>
      <c r="PI813" s="5"/>
      <c r="PJ813" s="5"/>
      <c r="PK813" s="5"/>
      <c r="PL813" s="5"/>
      <c r="PM813" s="5"/>
      <c r="PN813" s="5"/>
      <c r="PO813" s="5"/>
      <c r="PP813" s="5"/>
      <c r="PQ813" s="5"/>
      <c r="PR813" s="5"/>
      <c r="PS813" s="5"/>
      <c r="PT813" s="5"/>
      <c r="PU813" s="5"/>
      <c r="PV813" s="5"/>
      <c r="PW813" s="5"/>
      <c r="PX813" s="5"/>
      <c r="PY813" s="5"/>
      <c r="PZ813" s="5"/>
      <c r="QA813" s="5"/>
      <c r="QB813" s="5"/>
      <c r="QC813" s="5"/>
      <c r="QD813" s="5"/>
      <c r="QE813" s="5"/>
      <c r="QF813" s="5"/>
      <c r="QG813" s="5"/>
      <c r="QH813" s="5"/>
      <c r="QI813" s="5"/>
      <c r="QJ813" s="5"/>
      <c r="QK813" s="5"/>
      <c r="QL813" s="5"/>
      <c r="QM813" s="5"/>
      <c r="QN813" s="5"/>
      <c r="QO813" s="5"/>
      <c r="QP813" s="5"/>
      <c r="QQ813" s="5"/>
      <c r="QR813" s="5"/>
      <c r="QS813" s="5"/>
      <c r="QT813" s="5"/>
      <c r="QU813" s="5"/>
      <c r="QV813" s="5"/>
      <c r="QW813" s="5"/>
      <c r="QX813" s="5"/>
      <c r="QY813" s="5"/>
      <c r="QZ813" s="5"/>
      <c r="RA813" s="5"/>
      <c r="RB813" s="5"/>
      <c r="RC813" s="5"/>
      <c r="RD813" s="5"/>
      <c r="RE813" s="5"/>
      <c r="RF813" s="5"/>
      <c r="RG813" s="5"/>
      <c r="RH813" s="5"/>
      <c r="RI813" s="5"/>
      <c r="RJ813" s="5"/>
      <c r="RK813" s="5"/>
      <c r="RL813" s="5"/>
      <c r="RM813" s="5"/>
      <c r="RN813" s="5"/>
      <c r="RO813" s="5"/>
      <c r="RP813" s="5"/>
      <c r="RQ813" s="5"/>
      <c r="RR813" s="5"/>
      <c r="RS813" s="5"/>
      <c r="RT813" s="5"/>
      <c r="RU813" s="5"/>
      <c r="RV813" s="5"/>
      <c r="RW813" s="5"/>
      <c r="RX813" s="5"/>
      <c r="RY813" s="5"/>
      <c r="RZ813" s="5"/>
      <c r="SA813" s="5"/>
      <c r="SB813" s="5"/>
      <c r="SC813" s="5"/>
      <c r="SD813" s="5"/>
      <c r="SE813" s="5"/>
      <c r="SF813" s="5"/>
      <c r="SG813" s="5"/>
      <c r="SH813" s="5"/>
      <c r="SI813" s="5"/>
      <c r="SJ813" s="5"/>
      <c r="SK813" s="5"/>
      <c r="SL813" s="5"/>
      <c r="SM813" s="5"/>
      <c r="SN813" s="5"/>
      <c r="SO813" s="5"/>
      <c r="SP813" s="5"/>
      <c r="SQ813" s="5"/>
      <c r="SR813" s="5"/>
      <c r="SS813" s="5"/>
      <c r="ST813" s="5"/>
      <c r="SU813" s="5"/>
      <c r="SV813" s="5"/>
      <c r="SW813" s="5"/>
      <c r="SX813" s="5"/>
      <c r="SY813" s="5"/>
      <c r="SZ813" s="5"/>
      <c r="TA813" s="5"/>
      <c r="TB813" s="5"/>
      <c r="TC813" s="5"/>
      <c r="TD813" s="5"/>
      <c r="TE813" s="5"/>
      <c r="TF813" s="5"/>
      <c r="TG813" s="5"/>
      <c r="TH813" s="5"/>
      <c r="TI813" s="5"/>
      <c r="TJ813" s="5"/>
      <c r="TK813" s="5"/>
      <c r="TL813" s="5"/>
      <c r="TM813" s="5"/>
      <c r="TN813" s="5"/>
      <c r="TO813" s="5"/>
      <c r="TP813" s="5"/>
      <c r="TQ813" s="5"/>
      <c r="TR813" s="5"/>
      <c r="TS813" s="5"/>
      <c r="TT813" s="5"/>
      <c r="TU813" s="5"/>
      <c r="TV813" s="5"/>
      <c r="TW813" s="5"/>
      <c r="TX813" s="5"/>
      <c r="TY813" s="5"/>
      <c r="TZ813" s="5"/>
      <c r="UA813" s="5"/>
      <c r="UB813" s="5"/>
      <c r="UC813" s="5"/>
      <c r="UD813" s="5"/>
      <c r="UE813" s="5"/>
      <c r="UF813" s="5"/>
      <c r="UG813" s="5"/>
      <c r="UH813" s="5"/>
      <c r="UI813" s="5"/>
      <c r="UJ813" s="5"/>
      <c r="UK813" s="5"/>
      <c r="UL813" s="5"/>
      <c r="UM813" s="5"/>
      <c r="UN813" s="5"/>
      <c r="UO813" s="5"/>
      <c r="UP813" s="5"/>
      <c r="UQ813" s="5"/>
      <c r="UR813" s="5"/>
      <c r="US813" s="5"/>
      <c r="UT813" s="5"/>
      <c r="UU813" s="5"/>
      <c r="UV813" s="5"/>
      <c r="UW813" s="5"/>
      <c r="UX813" s="5"/>
      <c r="UY813" s="5"/>
      <c r="UZ813" s="5"/>
      <c r="VA813" s="5"/>
      <c r="VB813" s="5"/>
      <c r="VC813" s="5"/>
      <c r="VD813" s="5"/>
      <c r="VE813" s="5"/>
      <c r="VF813" s="5"/>
      <c r="VG813" s="5"/>
      <c r="VH813" s="5"/>
      <c r="VI813" s="5"/>
      <c r="VJ813" s="5"/>
      <c r="VK813" s="5"/>
      <c r="VL813" s="5"/>
      <c r="VM813" s="5"/>
      <c r="VN813" s="5"/>
      <c r="VO813" s="5"/>
      <c r="VP813" s="5"/>
      <c r="VQ813" s="5"/>
      <c r="VR813" s="5"/>
      <c r="VS813" s="5"/>
      <c r="VT813" s="5"/>
      <c r="VU813" s="5"/>
      <c r="VV813" s="5"/>
      <c r="VW813" s="5"/>
      <c r="VX813" s="5"/>
      <c r="VY813" s="5"/>
      <c r="VZ813" s="5"/>
      <c r="WA813" s="5"/>
      <c r="WB813" s="5"/>
      <c r="WC813" s="5"/>
      <c r="WD813" s="5"/>
      <c r="WE813" s="5"/>
      <c r="WF813" s="5"/>
      <c r="WG813" s="5"/>
      <c r="WH813" s="5"/>
      <c r="WI813" s="5"/>
      <c r="WJ813" s="5"/>
      <c r="WK813" s="5"/>
      <c r="WL813" s="5"/>
      <c r="WM813" s="5"/>
      <c r="WN813" s="5"/>
      <c r="WO813" s="5"/>
      <c r="WP813" s="5"/>
      <c r="WQ813" s="5"/>
      <c r="WR813" s="5"/>
      <c r="WS813" s="5"/>
      <c r="WT813" s="5"/>
      <c r="WU813" s="5"/>
      <c r="WV813" s="5"/>
      <c r="WW813" s="5"/>
      <c r="WX813" s="5"/>
      <c r="WY813" s="5"/>
      <c r="WZ813" s="5"/>
      <c r="XA813" s="5"/>
      <c r="XB813" s="5"/>
      <c r="XC813" s="5"/>
      <c r="XD813" s="5"/>
      <c r="XE813" s="5"/>
      <c r="XF813" s="5"/>
      <c r="XG813" s="5"/>
      <c r="XH813" s="5"/>
      <c r="XI813" s="5"/>
      <c r="XJ813" s="5"/>
      <c r="XK813" s="5"/>
      <c r="XL813" s="5"/>
      <c r="XM813" s="5"/>
      <c r="XN813" s="5"/>
      <c r="XO813" s="5"/>
      <c r="XP813" s="5"/>
      <c r="XQ813" s="5"/>
      <c r="XR813" s="5"/>
      <c r="XS813" s="5"/>
      <c r="XT813" s="5"/>
      <c r="XU813" s="5"/>
      <c r="XV813" s="5"/>
      <c r="XW813" s="5"/>
    </row>
    <row r="814" spans="39:647" x14ac:dyDescent="0.45">
      <c r="AM814" s="5"/>
      <c r="AN814" s="5"/>
      <c r="AO814" s="5"/>
      <c r="AP814" s="5"/>
      <c r="AQ814" s="5"/>
      <c r="AR814" s="5"/>
      <c r="AS814" s="5"/>
      <c r="AT814" s="5"/>
      <c r="AU814" s="5"/>
      <c r="AV814" s="5"/>
      <c r="AW814" s="5"/>
      <c r="AX814" s="5"/>
      <c r="AY814" s="5"/>
      <c r="AZ814" s="5"/>
      <c r="BA814" s="5"/>
      <c r="BB814" s="5"/>
      <c r="BC814" s="5"/>
      <c r="BD814" s="5"/>
      <c r="BE814" s="5"/>
      <c r="BF814" s="5"/>
      <c r="BG814" s="5"/>
      <c r="BH814" s="5"/>
      <c r="BI814" s="5"/>
      <c r="BJ814" s="5"/>
      <c r="BK814" s="5"/>
      <c r="BL814" s="5"/>
      <c r="BM814" s="5"/>
      <c r="BN814" s="5"/>
      <c r="BO814" s="5"/>
      <c r="BP814" s="5"/>
      <c r="BQ814" s="5"/>
      <c r="BR814" s="5"/>
      <c r="BS814" s="5"/>
      <c r="BT814" s="5"/>
      <c r="BU814" s="5"/>
      <c r="BV814" s="5"/>
      <c r="BW814" s="5"/>
      <c r="BX814" s="5"/>
      <c r="BY814" s="5"/>
      <c r="BZ814" s="5"/>
      <c r="CA814" s="5"/>
      <c r="CB814" s="5"/>
      <c r="CC814" s="5"/>
      <c r="CD814" s="5"/>
      <c r="CE814" s="5"/>
      <c r="CF814" s="5"/>
      <c r="CG814" s="5"/>
      <c r="CH814" s="5"/>
      <c r="CI814" s="5"/>
      <c r="CJ814" s="5"/>
      <c r="CK814" s="5"/>
      <c r="CL814" s="5"/>
      <c r="CM814" s="5"/>
      <c r="CN814" s="5"/>
      <c r="CO814" s="5"/>
      <c r="CP814" s="5"/>
      <c r="CQ814" s="5"/>
      <c r="CR814" s="5"/>
      <c r="CS814" s="5"/>
      <c r="CT814" s="5"/>
      <c r="CU814" s="5"/>
      <c r="CV814" s="5"/>
      <c r="CW814" s="5"/>
      <c r="CX814" s="5"/>
      <c r="CY814" s="5"/>
      <c r="CZ814" s="5"/>
      <c r="DA814" s="5"/>
      <c r="DB814" s="5"/>
      <c r="DC814" s="5"/>
      <c r="DD814" s="5"/>
      <c r="DE814" s="5"/>
      <c r="DF814" s="5"/>
      <c r="DG814" s="5"/>
      <c r="DH814" s="5"/>
      <c r="DI814" s="5"/>
      <c r="DJ814" s="5"/>
      <c r="DK814" s="5"/>
      <c r="DL814" s="5"/>
      <c r="DM814" s="5"/>
      <c r="DN814" s="5"/>
      <c r="DO814" s="5"/>
      <c r="DP814" s="5"/>
      <c r="DQ814" s="5"/>
      <c r="DR814" s="5"/>
      <c r="DS814" s="5"/>
      <c r="DT814" s="5"/>
      <c r="DU814" s="5"/>
      <c r="DV814" s="5"/>
      <c r="DW814" s="5"/>
      <c r="DX814" s="5"/>
      <c r="DY814" s="5"/>
      <c r="DZ814" s="5"/>
      <c r="EA814" s="5"/>
      <c r="EB814" s="5"/>
      <c r="EC814" s="5"/>
      <c r="ED814" s="5"/>
      <c r="EE814" s="5"/>
      <c r="EF814" s="5"/>
      <c r="EG814" s="5"/>
      <c r="EH814" s="5"/>
      <c r="EI814" s="5"/>
      <c r="EJ814" s="5"/>
      <c r="EK814" s="5"/>
      <c r="EL814" s="5"/>
      <c r="EM814" s="5"/>
      <c r="EN814" s="5"/>
      <c r="EO814" s="5"/>
      <c r="EP814" s="5"/>
      <c r="EQ814" s="5"/>
      <c r="ER814" s="5"/>
      <c r="ES814" s="5"/>
      <c r="ET814" s="5"/>
      <c r="EU814" s="5"/>
      <c r="EV814" s="5"/>
      <c r="EW814" s="5"/>
      <c r="EX814" s="5"/>
      <c r="EY814" s="5"/>
      <c r="EZ814" s="5"/>
      <c r="FA814" s="5"/>
      <c r="FB814" s="5"/>
      <c r="FC814" s="5"/>
      <c r="FD814" s="5"/>
      <c r="FE814" s="5"/>
      <c r="FF814" s="5"/>
      <c r="FG814" s="5"/>
      <c r="FH814" s="5"/>
      <c r="FI814" s="5"/>
      <c r="FJ814" s="5"/>
      <c r="FK814" s="5"/>
      <c r="FL814" s="5"/>
      <c r="FM814" s="5"/>
      <c r="FN814" s="5"/>
      <c r="FO814" s="5"/>
      <c r="FP814" s="5"/>
      <c r="FQ814" s="5"/>
      <c r="FR814" s="5"/>
      <c r="FS814" s="5"/>
      <c r="FT814" s="5"/>
      <c r="FU814" s="5"/>
      <c r="FV814" s="5"/>
      <c r="FW814" s="5"/>
      <c r="FX814" s="5"/>
      <c r="FY814" s="5"/>
      <c r="FZ814" s="5"/>
      <c r="GA814" s="5"/>
      <c r="GB814" s="5"/>
      <c r="GC814" s="5"/>
      <c r="GD814" s="5"/>
      <c r="GE814" s="5"/>
      <c r="GF814" s="5"/>
      <c r="GG814" s="5"/>
      <c r="GH814" s="5"/>
      <c r="GI814" s="5"/>
      <c r="GJ814" s="5"/>
      <c r="GK814" s="5"/>
      <c r="GL814" s="5"/>
      <c r="GM814" s="5"/>
      <c r="GN814" s="5"/>
      <c r="GO814" s="5"/>
      <c r="GP814" s="5"/>
      <c r="GQ814" s="5"/>
      <c r="GR814" s="5"/>
      <c r="GS814" s="5"/>
      <c r="GT814" s="5"/>
      <c r="GU814" s="5"/>
      <c r="GV814" s="5"/>
      <c r="GW814" s="5"/>
      <c r="GX814" s="5"/>
      <c r="GY814" s="5"/>
      <c r="GZ814" s="5"/>
      <c r="HA814" s="5"/>
      <c r="HB814" s="5"/>
      <c r="HC814" s="5"/>
      <c r="HD814" s="5"/>
      <c r="HE814" s="5"/>
      <c r="HF814" s="5"/>
      <c r="HG814" s="5"/>
      <c r="HH814" s="5"/>
      <c r="HI814" s="5"/>
      <c r="HJ814" s="5"/>
      <c r="HK814" s="5"/>
      <c r="HL814" s="5"/>
      <c r="HM814" s="5"/>
      <c r="HN814" s="5"/>
      <c r="HO814" s="5"/>
      <c r="HP814" s="5"/>
      <c r="HQ814" s="5"/>
      <c r="HR814" s="5"/>
      <c r="HS814" s="5"/>
      <c r="HT814" s="5"/>
      <c r="HU814" s="5"/>
      <c r="HV814" s="5"/>
      <c r="HW814" s="5"/>
      <c r="HX814" s="5"/>
      <c r="HY814" s="5"/>
      <c r="HZ814" s="5"/>
      <c r="IA814" s="5"/>
      <c r="IB814" s="5"/>
      <c r="IC814" s="5"/>
      <c r="ID814" s="5"/>
      <c r="IE814" s="5"/>
      <c r="IF814" s="5"/>
      <c r="IG814" s="5"/>
      <c r="IH814" s="5"/>
      <c r="II814" s="5"/>
      <c r="IJ814" s="5"/>
      <c r="IK814" s="5"/>
      <c r="IL814" s="5"/>
      <c r="IM814" s="5"/>
      <c r="IN814" s="5"/>
      <c r="IO814" s="5"/>
      <c r="IP814" s="5"/>
      <c r="IQ814" s="5"/>
      <c r="IR814" s="5"/>
      <c r="IS814" s="5"/>
      <c r="IT814" s="5"/>
      <c r="IU814" s="5"/>
      <c r="IV814" s="5"/>
      <c r="IW814" s="5"/>
      <c r="IX814" s="5"/>
      <c r="IY814" s="5"/>
      <c r="IZ814" s="5"/>
      <c r="JA814" s="5"/>
      <c r="JB814" s="5"/>
      <c r="JC814" s="5"/>
      <c r="JD814" s="5"/>
      <c r="JE814" s="5"/>
      <c r="JF814" s="5"/>
      <c r="JG814" s="5"/>
      <c r="JH814" s="5"/>
      <c r="JI814" s="5"/>
      <c r="JJ814" s="5"/>
      <c r="JK814" s="5"/>
      <c r="JL814" s="5"/>
      <c r="JM814" s="5"/>
      <c r="JN814" s="5"/>
      <c r="JO814" s="5"/>
      <c r="JP814" s="5"/>
      <c r="JQ814" s="5"/>
      <c r="JR814" s="5"/>
      <c r="JS814" s="5"/>
      <c r="JT814" s="5"/>
      <c r="JU814" s="5"/>
      <c r="JV814" s="5"/>
      <c r="JW814" s="5"/>
      <c r="JX814" s="5"/>
      <c r="JY814" s="5"/>
      <c r="JZ814" s="5"/>
      <c r="KA814" s="5"/>
      <c r="KB814" s="5"/>
      <c r="KC814" s="5"/>
      <c r="KD814" s="5"/>
      <c r="KE814" s="5"/>
      <c r="KF814" s="5"/>
      <c r="KG814" s="5"/>
      <c r="KH814" s="5"/>
      <c r="KI814" s="5"/>
      <c r="KJ814" s="5"/>
      <c r="KK814" s="5"/>
      <c r="KL814" s="5"/>
      <c r="KM814" s="5"/>
      <c r="KN814" s="5"/>
      <c r="KO814" s="5"/>
      <c r="KP814" s="5"/>
      <c r="KQ814" s="5"/>
      <c r="KR814" s="5"/>
      <c r="KS814" s="5"/>
      <c r="KT814" s="5"/>
      <c r="KU814" s="5"/>
      <c r="KV814" s="5"/>
      <c r="KW814" s="5"/>
      <c r="KX814" s="5"/>
      <c r="KY814" s="5"/>
      <c r="KZ814" s="5"/>
      <c r="LA814" s="5"/>
      <c r="LB814" s="5"/>
      <c r="LC814" s="5"/>
      <c r="LD814" s="5"/>
      <c r="LE814" s="5"/>
      <c r="LF814" s="5"/>
      <c r="LG814" s="5"/>
      <c r="LH814" s="5"/>
      <c r="LI814" s="5"/>
      <c r="LJ814" s="5"/>
      <c r="LK814" s="5"/>
      <c r="LL814" s="5"/>
      <c r="LM814" s="5"/>
      <c r="LN814" s="5"/>
      <c r="LO814" s="5"/>
      <c r="LP814" s="5"/>
      <c r="LQ814" s="5"/>
      <c r="LR814" s="5"/>
      <c r="LS814" s="5"/>
      <c r="LT814" s="5"/>
      <c r="LU814" s="5"/>
      <c r="LV814" s="5"/>
      <c r="LW814" s="5"/>
      <c r="LX814" s="5"/>
      <c r="LY814" s="5"/>
      <c r="LZ814" s="5"/>
      <c r="MA814" s="5"/>
      <c r="MB814" s="5"/>
      <c r="MC814" s="5"/>
      <c r="MD814" s="5"/>
      <c r="ME814" s="5"/>
      <c r="MF814" s="5"/>
      <c r="MG814" s="5"/>
      <c r="MH814" s="5"/>
      <c r="MI814" s="5"/>
      <c r="MJ814" s="5"/>
      <c r="MK814" s="5"/>
      <c r="ML814" s="5"/>
      <c r="MM814" s="5"/>
      <c r="MN814" s="5"/>
      <c r="MO814" s="5"/>
      <c r="MP814" s="5"/>
      <c r="MQ814" s="5"/>
      <c r="MR814" s="5"/>
      <c r="MS814" s="5"/>
      <c r="MT814" s="5"/>
      <c r="MU814" s="5"/>
      <c r="MV814" s="5"/>
      <c r="MW814" s="5"/>
      <c r="MX814" s="5"/>
      <c r="MY814" s="5"/>
      <c r="MZ814" s="5"/>
      <c r="NA814" s="5"/>
      <c r="NB814" s="5"/>
      <c r="NC814" s="5"/>
      <c r="ND814" s="5"/>
      <c r="NE814" s="5"/>
      <c r="NF814" s="5"/>
      <c r="NG814" s="5"/>
      <c r="NH814" s="5"/>
      <c r="NI814" s="5"/>
      <c r="NJ814" s="5"/>
      <c r="NK814" s="5"/>
      <c r="NL814" s="5"/>
      <c r="NM814" s="5"/>
      <c r="NN814" s="5"/>
      <c r="NO814" s="5"/>
      <c r="NP814" s="5"/>
      <c r="NQ814" s="5"/>
      <c r="NR814" s="5"/>
      <c r="NS814" s="5"/>
      <c r="NT814" s="5"/>
      <c r="NU814" s="5"/>
      <c r="NV814" s="5"/>
      <c r="NW814" s="5"/>
      <c r="NX814" s="5"/>
      <c r="NY814" s="5"/>
      <c r="NZ814" s="5"/>
      <c r="OA814" s="5"/>
      <c r="OB814" s="5"/>
      <c r="OC814" s="5"/>
      <c r="OD814" s="5"/>
      <c r="OE814" s="5"/>
      <c r="OF814" s="5"/>
      <c r="OG814" s="5"/>
      <c r="OH814" s="5"/>
      <c r="OI814" s="5"/>
      <c r="OJ814" s="5"/>
      <c r="OK814" s="5"/>
      <c r="OL814" s="5"/>
      <c r="OM814" s="5"/>
      <c r="ON814" s="5"/>
      <c r="OO814" s="5"/>
      <c r="OP814" s="5"/>
      <c r="OQ814" s="5"/>
      <c r="OR814" s="5"/>
      <c r="OS814" s="5"/>
      <c r="OT814" s="5"/>
      <c r="OU814" s="5"/>
      <c r="OV814" s="5"/>
      <c r="OW814" s="5"/>
      <c r="OX814" s="5"/>
      <c r="OY814" s="5"/>
      <c r="OZ814" s="5"/>
      <c r="PA814" s="5"/>
      <c r="PB814" s="5"/>
      <c r="PC814" s="5"/>
      <c r="PD814" s="5"/>
      <c r="PE814" s="5"/>
      <c r="PF814" s="5"/>
      <c r="PG814" s="5"/>
      <c r="PH814" s="5"/>
      <c r="PI814" s="5"/>
      <c r="PJ814" s="5"/>
      <c r="PK814" s="5"/>
      <c r="PL814" s="5"/>
      <c r="PM814" s="5"/>
      <c r="PN814" s="5"/>
      <c r="PO814" s="5"/>
      <c r="PP814" s="5"/>
      <c r="PQ814" s="5"/>
      <c r="PR814" s="5"/>
      <c r="PS814" s="5"/>
      <c r="PT814" s="5"/>
      <c r="PU814" s="5"/>
      <c r="PV814" s="5"/>
      <c r="PW814" s="5"/>
      <c r="PX814" s="5"/>
      <c r="PY814" s="5"/>
      <c r="PZ814" s="5"/>
      <c r="QA814" s="5"/>
      <c r="QB814" s="5"/>
      <c r="QC814" s="5"/>
      <c r="QD814" s="5"/>
      <c r="QE814" s="5"/>
      <c r="QF814" s="5"/>
      <c r="QG814" s="5"/>
      <c r="QH814" s="5"/>
      <c r="QI814" s="5"/>
      <c r="QJ814" s="5"/>
      <c r="QK814" s="5"/>
      <c r="QL814" s="5"/>
      <c r="QM814" s="5"/>
      <c r="QN814" s="5"/>
      <c r="QO814" s="5"/>
      <c r="QP814" s="5"/>
      <c r="QQ814" s="5"/>
      <c r="QR814" s="5"/>
      <c r="QS814" s="5"/>
      <c r="QT814" s="5"/>
      <c r="QU814" s="5"/>
      <c r="QV814" s="5"/>
      <c r="QW814" s="5"/>
      <c r="QX814" s="5"/>
      <c r="QY814" s="5"/>
      <c r="QZ814" s="5"/>
      <c r="RA814" s="5"/>
      <c r="RB814" s="5"/>
      <c r="RC814" s="5"/>
      <c r="RD814" s="5"/>
      <c r="RE814" s="5"/>
      <c r="RF814" s="5"/>
      <c r="RG814" s="5"/>
      <c r="RH814" s="5"/>
      <c r="RI814" s="5"/>
      <c r="RJ814" s="5"/>
      <c r="RK814" s="5"/>
      <c r="RL814" s="5"/>
      <c r="RM814" s="5"/>
      <c r="RN814" s="5"/>
      <c r="RO814" s="5"/>
      <c r="RP814" s="5"/>
      <c r="RQ814" s="5"/>
      <c r="RR814" s="5"/>
      <c r="RS814" s="5"/>
      <c r="RT814" s="5"/>
      <c r="RU814" s="5"/>
      <c r="RV814" s="5"/>
      <c r="RW814" s="5"/>
      <c r="RX814" s="5"/>
      <c r="RY814" s="5"/>
      <c r="RZ814" s="5"/>
      <c r="SA814" s="5"/>
      <c r="SB814" s="5"/>
      <c r="SC814" s="5"/>
      <c r="SD814" s="5"/>
      <c r="SE814" s="5"/>
      <c r="SF814" s="5"/>
      <c r="SG814" s="5"/>
      <c r="SH814" s="5"/>
      <c r="SI814" s="5"/>
      <c r="SJ814" s="5"/>
      <c r="SK814" s="5"/>
      <c r="SL814" s="5"/>
      <c r="SM814" s="5"/>
      <c r="SN814" s="5"/>
      <c r="SO814" s="5"/>
      <c r="SP814" s="5"/>
      <c r="SQ814" s="5"/>
      <c r="SR814" s="5"/>
      <c r="SS814" s="5"/>
      <c r="ST814" s="5"/>
      <c r="SU814" s="5"/>
      <c r="SV814" s="5"/>
      <c r="SW814" s="5"/>
      <c r="SX814" s="5"/>
      <c r="SY814" s="5"/>
      <c r="SZ814" s="5"/>
      <c r="TA814" s="5"/>
      <c r="TB814" s="5"/>
      <c r="TC814" s="5"/>
      <c r="TD814" s="5"/>
      <c r="TE814" s="5"/>
      <c r="TF814" s="5"/>
      <c r="TG814" s="5"/>
      <c r="TH814" s="5"/>
      <c r="TI814" s="5"/>
      <c r="TJ814" s="5"/>
      <c r="TK814" s="5"/>
      <c r="TL814" s="5"/>
      <c r="TM814" s="5"/>
      <c r="TN814" s="5"/>
      <c r="TO814" s="5"/>
      <c r="TP814" s="5"/>
      <c r="TQ814" s="5"/>
      <c r="TR814" s="5"/>
      <c r="TS814" s="5"/>
      <c r="TT814" s="5"/>
      <c r="TU814" s="5"/>
      <c r="TV814" s="5"/>
      <c r="TW814" s="5"/>
      <c r="TX814" s="5"/>
      <c r="TY814" s="5"/>
      <c r="TZ814" s="5"/>
      <c r="UA814" s="5"/>
      <c r="UB814" s="5"/>
      <c r="UC814" s="5"/>
      <c r="UD814" s="5"/>
      <c r="UE814" s="5"/>
      <c r="UF814" s="5"/>
      <c r="UG814" s="5"/>
      <c r="UH814" s="5"/>
      <c r="UI814" s="5"/>
      <c r="UJ814" s="5"/>
      <c r="UK814" s="5"/>
      <c r="UL814" s="5"/>
      <c r="UM814" s="5"/>
      <c r="UN814" s="5"/>
      <c r="UO814" s="5"/>
      <c r="UP814" s="5"/>
      <c r="UQ814" s="5"/>
      <c r="UR814" s="5"/>
      <c r="US814" s="5"/>
      <c r="UT814" s="5"/>
      <c r="UU814" s="5"/>
      <c r="UV814" s="5"/>
      <c r="UW814" s="5"/>
      <c r="UX814" s="5"/>
      <c r="UY814" s="5"/>
      <c r="UZ814" s="5"/>
      <c r="VA814" s="5"/>
      <c r="VB814" s="5"/>
      <c r="VC814" s="5"/>
      <c r="VD814" s="5"/>
      <c r="VE814" s="5"/>
      <c r="VF814" s="5"/>
      <c r="VG814" s="5"/>
      <c r="VH814" s="5"/>
      <c r="VI814" s="5"/>
      <c r="VJ814" s="5"/>
      <c r="VK814" s="5"/>
      <c r="VL814" s="5"/>
      <c r="VM814" s="5"/>
      <c r="VN814" s="5"/>
      <c r="VO814" s="5"/>
      <c r="VP814" s="5"/>
      <c r="VQ814" s="5"/>
      <c r="VR814" s="5"/>
      <c r="VS814" s="5"/>
      <c r="VT814" s="5"/>
      <c r="VU814" s="5"/>
      <c r="VV814" s="5"/>
      <c r="VW814" s="5"/>
      <c r="VX814" s="5"/>
      <c r="VY814" s="5"/>
      <c r="VZ814" s="5"/>
      <c r="WA814" s="5"/>
      <c r="WB814" s="5"/>
      <c r="WC814" s="5"/>
      <c r="WD814" s="5"/>
      <c r="WE814" s="5"/>
      <c r="WF814" s="5"/>
      <c r="WG814" s="5"/>
      <c r="WH814" s="5"/>
      <c r="WI814" s="5"/>
      <c r="WJ814" s="5"/>
      <c r="WK814" s="5"/>
      <c r="WL814" s="5"/>
      <c r="WM814" s="5"/>
      <c r="WN814" s="5"/>
      <c r="WO814" s="5"/>
      <c r="WP814" s="5"/>
      <c r="WQ814" s="5"/>
      <c r="WR814" s="5"/>
      <c r="WS814" s="5"/>
      <c r="WT814" s="5"/>
      <c r="WU814" s="5"/>
      <c r="WV814" s="5"/>
      <c r="WW814" s="5"/>
      <c r="WX814" s="5"/>
      <c r="WY814" s="5"/>
      <c r="WZ814" s="5"/>
      <c r="XA814" s="5"/>
      <c r="XB814" s="5"/>
      <c r="XC814" s="5"/>
      <c r="XD814" s="5"/>
      <c r="XE814" s="5"/>
      <c r="XF814" s="5"/>
      <c r="XG814" s="5"/>
      <c r="XH814" s="5"/>
      <c r="XI814" s="5"/>
      <c r="XJ814" s="5"/>
      <c r="XK814" s="5"/>
      <c r="XL814" s="5"/>
      <c r="XM814" s="5"/>
      <c r="XN814" s="5"/>
      <c r="XO814" s="5"/>
      <c r="XP814" s="5"/>
      <c r="XQ814" s="5"/>
      <c r="XR814" s="5"/>
      <c r="XS814" s="5"/>
      <c r="XT814" s="5"/>
      <c r="XU814" s="5"/>
      <c r="XV814" s="5"/>
      <c r="XW814" s="5"/>
    </row>
    <row r="815" spans="39:647" x14ac:dyDescent="0.45">
      <c r="AM815" s="5"/>
      <c r="AN815" s="5"/>
      <c r="AO815" s="5"/>
      <c r="AP815" s="5"/>
      <c r="AQ815" s="5"/>
      <c r="AR815" s="5"/>
      <c r="AS815" s="5"/>
      <c r="AT815" s="5"/>
      <c r="AU815" s="5"/>
      <c r="AV815" s="5"/>
      <c r="AW815" s="5"/>
      <c r="AX815" s="5"/>
      <c r="AY815" s="5"/>
      <c r="AZ815" s="5"/>
      <c r="BA815" s="5"/>
      <c r="BB815" s="5"/>
      <c r="BC815" s="5"/>
      <c r="BD815" s="5"/>
      <c r="BE815" s="5"/>
      <c r="BF815" s="5"/>
      <c r="BG815" s="5"/>
      <c r="BH815" s="5"/>
      <c r="BI815" s="5"/>
      <c r="BJ815" s="5"/>
      <c r="BK815" s="5"/>
      <c r="BL815" s="5"/>
      <c r="BM815" s="5"/>
      <c r="BN815" s="5"/>
      <c r="BO815" s="5"/>
      <c r="BP815" s="5"/>
      <c r="BQ815" s="5"/>
      <c r="BR815" s="5"/>
      <c r="BS815" s="5"/>
      <c r="BT815" s="5"/>
      <c r="BU815" s="5"/>
      <c r="BV815" s="5"/>
      <c r="BW815" s="5"/>
      <c r="BX815" s="5"/>
      <c r="BY815" s="5"/>
      <c r="BZ815" s="5"/>
      <c r="CA815" s="5"/>
      <c r="CB815" s="5"/>
      <c r="CC815" s="5"/>
      <c r="CD815" s="5"/>
      <c r="CE815" s="5"/>
      <c r="CF815" s="5"/>
      <c r="CG815" s="5"/>
      <c r="CH815" s="5"/>
      <c r="CI815" s="5"/>
      <c r="CJ815" s="5"/>
      <c r="CK815" s="5"/>
      <c r="CL815" s="5"/>
      <c r="CM815" s="5"/>
      <c r="CN815" s="5"/>
      <c r="CO815" s="5"/>
      <c r="CP815" s="5"/>
      <c r="CQ815" s="5"/>
      <c r="CR815" s="5"/>
      <c r="CS815" s="5"/>
      <c r="CT815" s="5"/>
      <c r="CU815" s="5"/>
      <c r="CV815" s="5"/>
      <c r="CW815" s="5"/>
      <c r="CX815" s="5"/>
      <c r="CY815" s="5"/>
      <c r="CZ815" s="5"/>
      <c r="DA815" s="5"/>
      <c r="DB815" s="5"/>
      <c r="DC815" s="5"/>
      <c r="DD815" s="5"/>
      <c r="DE815" s="5"/>
      <c r="DF815" s="5"/>
      <c r="DG815" s="5"/>
      <c r="DH815" s="5"/>
      <c r="DI815" s="5"/>
      <c r="DJ815" s="5"/>
      <c r="DK815" s="5"/>
      <c r="DL815" s="5"/>
      <c r="DM815" s="5"/>
      <c r="DN815" s="5"/>
      <c r="DO815" s="5"/>
      <c r="DP815" s="5"/>
      <c r="DQ815" s="5"/>
      <c r="DR815" s="5"/>
      <c r="DS815" s="5"/>
      <c r="DT815" s="5"/>
      <c r="DU815" s="5"/>
      <c r="DV815" s="5"/>
      <c r="DW815" s="5"/>
      <c r="DX815" s="5"/>
      <c r="DY815" s="5"/>
      <c r="DZ815" s="5"/>
      <c r="EA815" s="5"/>
      <c r="EB815" s="5"/>
      <c r="EC815" s="5"/>
      <c r="ED815" s="5"/>
      <c r="EE815" s="5"/>
      <c r="EF815" s="5"/>
      <c r="EG815" s="5"/>
      <c r="EH815" s="5"/>
      <c r="EI815" s="5"/>
      <c r="EJ815" s="5"/>
      <c r="EK815" s="5"/>
      <c r="EL815" s="5"/>
      <c r="EM815" s="5"/>
      <c r="EN815" s="5"/>
      <c r="EO815" s="5"/>
      <c r="EP815" s="5"/>
      <c r="EQ815" s="5"/>
      <c r="ER815" s="5"/>
      <c r="ES815" s="5"/>
      <c r="ET815" s="5"/>
      <c r="EU815" s="5"/>
      <c r="EV815" s="5"/>
      <c r="EW815" s="5"/>
      <c r="EX815" s="5"/>
      <c r="EY815" s="5"/>
      <c r="EZ815" s="5"/>
      <c r="FA815" s="5"/>
      <c r="FB815" s="5"/>
      <c r="FC815" s="5"/>
      <c r="FD815" s="5"/>
      <c r="FE815" s="5"/>
      <c r="FF815" s="5"/>
      <c r="FG815" s="5"/>
      <c r="FH815" s="5"/>
      <c r="FI815" s="5"/>
      <c r="FJ815" s="5"/>
      <c r="FK815" s="5"/>
      <c r="FL815" s="5"/>
      <c r="FM815" s="5"/>
      <c r="FN815" s="5"/>
      <c r="FO815" s="5"/>
      <c r="FP815" s="5"/>
      <c r="FQ815" s="5"/>
      <c r="FR815" s="5"/>
      <c r="FS815" s="5"/>
      <c r="FT815" s="5"/>
      <c r="FU815" s="5"/>
      <c r="FV815" s="5"/>
      <c r="FW815" s="5"/>
      <c r="FX815" s="5"/>
      <c r="FY815" s="5"/>
      <c r="FZ815" s="5"/>
      <c r="GA815" s="5"/>
      <c r="GB815" s="5"/>
      <c r="GC815" s="5"/>
      <c r="GD815" s="5"/>
      <c r="GE815" s="5"/>
      <c r="GF815" s="5"/>
      <c r="GG815" s="5"/>
      <c r="GH815" s="5"/>
      <c r="GI815" s="5"/>
      <c r="GJ815" s="5"/>
      <c r="GK815" s="5"/>
      <c r="GL815" s="5"/>
      <c r="GM815" s="5"/>
      <c r="GN815" s="5"/>
      <c r="GO815" s="5"/>
      <c r="GP815" s="5"/>
      <c r="GQ815" s="5"/>
      <c r="GR815" s="5"/>
      <c r="GS815" s="5"/>
      <c r="GT815" s="5"/>
      <c r="GU815" s="5"/>
      <c r="GV815" s="5"/>
      <c r="GW815" s="5"/>
      <c r="GX815" s="5"/>
      <c r="GY815" s="5"/>
      <c r="GZ815" s="5"/>
      <c r="HA815" s="5"/>
      <c r="HB815" s="5"/>
      <c r="HC815" s="5"/>
      <c r="HD815" s="5"/>
      <c r="HE815" s="5"/>
      <c r="HF815" s="5"/>
      <c r="HG815" s="5"/>
      <c r="HH815" s="5"/>
      <c r="HI815" s="5"/>
      <c r="HJ815" s="5"/>
      <c r="HK815" s="5"/>
      <c r="HL815" s="5"/>
      <c r="HM815" s="5"/>
      <c r="HN815" s="5"/>
      <c r="HO815" s="5"/>
      <c r="HP815" s="5"/>
      <c r="HQ815" s="5"/>
      <c r="HR815" s="5"/>
      <c r="HS815" s="5"/>
      <c r="HT815" s="5"/>
      <c r="HU815" s="5"/>
      <c r="HV815" s="5"/>
      <c r="HW815" s="5"/>
      <c r="HX815" s="5"/>
      <c r="HY815" s="5"/>
      <c r="HZ815" s="5"/>
      <c r="IA815" s="5"/>
      <c r="IB815" s="5"/>
      <c r="IC815" s="5"/>
      <c r="ID815" s="5"/>
      <c r="IE815" s="5"/>
      <c r="IF815" s="5"/>
      <c r="IG815" s="5"/>
      <c r="IH815" s="5"/>
      <c r="II815" s="5"/>
      <c r="IJ815" s="5"/>
      <c r="IK815" s="5"/>
      <c r="IL815" s="5"/>
      <c r="IM815" s="5"/>
      <c r="IN815" s="5"/>
      <c r="IO815" s="5"/>
      <c r="IP815" s="5"/>
      <c r="IQ815" s="5"/>
      <c r="IR815" s="5"/>
      <c r="IS815" s="5"/>
      <c r="IT815" s="5"/>
      <c r="IU815" s="5"/>
      <c r="IV815" s="5"/>
      <c r="IW815" s="5"/>
      <c r="IX815" s="5"/>
      <c r="IY815" s="5"/>
      <c r="IZ815" s="5"/>
      <c r="JA815" s="5"/>
      <c r="JB815" s="5"/>
      <c r="JC815" s="5"/>
      <c r="JD815" s="5"/>
      <c r="JE815" s="5"/>
      <c r="JF815" s="5"/>
      <c r="JG815" s="5"/>
      <c r="JH815" s="5"/>
      <c r="JI815" s="5"/>
      <c r="JJ815" s="5"/>
      <c r="JK815" s="5"/>
      <c r="JL815" s="5"/>
      <c r="JM815" s="5"/>
      <c r="JN815" s="5"/>
      <c r="JO815" s="5"/>
      <c r="JP815" s="5"/>
      <c r="JQ815" s="5"/>
      <c r="JR815" s="5"/>
      <c r="JS815" s="5"/>
      <c r="JT815" s="5"/>
      <c r="JU815" s="5"/>
      <c r="JV815" s="5"/>
      <c r="JW815" s="5"/>
      <c r="JX815" s="5"/>
      <c r="JY815" s="5"/>
      <c r="JZ815" s="5"/>
      <c r="KA815" s="5"/>
      <c r="KB815" s="5"/>
      <c r="KC815" s="5"/>
      <c r="KD815" s="5"/>
      <c r="KE815" s="5"/>
      <c r="KF815" s="5"/>
      <c r="KG815" s="5"/>
      <c r="KH815" s="5"/>
      <c r="KI815" s="5"/>
      <c r="KJ815" s="5"/>
      <c r="KK815" s="5"/>
      <c r="KL815" s="5"/>
      <c r="KM815" s="5"/>
      <c r="KN815" s="5"/>
      <c r="KO815" s="5"/>
      <c r="KP815" s="5"/>
      <c r="KQ815" s="5"/>
      <c r="KR815" s="5"/>
      <c r="KS815" s="5"/>
      <c r="KT815" s="5"/>
      <c r="KU815" s="5"/>
      <c r="KV815" s="5"/>
      <c r="KW815" s="5"/>
      <c r="KX815" s="5"/>
      <c r="KY815" s="5"/>
      <c r="KZ815" s="5"/>
      <c r="LA815" s="5"/>
      <c r="LB815" s="5"/>
      <c r="LC815" s="5"/>
      <c r="LD815" s="5"/>
      <c r="LE815" s="5"/>
      <c r="LF815" s="5"/>
      <c r="LG815" s="5"/>
      <c r="LH815" s="5"/>
      <c r="LI815" s="5"/>
      <c r="LJ815" s="5"/>
      <c r="LK815" s="5"/>
      <c r="LL815" s="5"/>
      <c r="LM815" s="5"/>
      <c r="LN815" s="5"/>
      <c r="LO815" s="5"/>
      <c r="LP815" s="5"/>
      <c r="LQ815" s="5"/>
      <c r="LR815" s="5"/>
      <c r="LS815" s="5"/>
      <c r="LT815" s="5"/>
      <c r="LU815" s="5"/>
      <c r="LV815" s="5"/>
      <c r="LW815" s="5"/>
      <c r="LX815" s="5"/>
      <c r="LY815" s="5"/>
      <c r="LZ815" s="5"/>
      <c r="MA815" s="5"/>
      <c r="MB815" s="5"/>
      <c r="MC815" s="5"/>
      <c r="MD815" s="5"/>
      <c r="ME815" s="5"/>
      <c r="MF815" s="5"/>
      <c r="MG815" s="5"/>
      <c r="MH815" s="5"/>
      <c r="MI815" s="5"/>
      <c r="MJ815" s="5"/>
      <c r="MK815" s="5"/>
      <c r="ML815" s="5"/>
      <c r="MM815" s="5"/>
      <c r="MN815" s="5"/>
      <c r="MO815" s="5"/>
      <c r="MP815" s="5"/>
      <c r="MQ815" s="5"/>
      <c r="MR815" s="5"/>
      <c r="MS815" s="5"/>
      <c r="MT815" s="5"/>
      <c r="MU815" s="5"/>
      <c r="MV815" s="5"/>
      <c r="MW815" s="5"/>
      <c r="MX815" s="5"/>
      <c r="MY815" s="5"/>
      <c r="MZ815" s="5"/>
      <c r="NA815" s="5"/>
      <c r="NB815" s="5"/>
      <c r="NC815" s="5"/>
      <c r="ND815" s="5"/>
      <c r="NE815" s="5"/>
      <c r="NF815" s="5"/>
      <c r="NG815" s="5"/>
      <c r="NH815" s="5"/>
      <c r="NI815" s="5"/>
      <c r="NJ815" s="5"/>
      <c r="NK815" s="5"/>
      <c r="NL815" s="5"/>
      <c r="NM815" s="5"/>
      <c r="NN815" s="5"/>
      <c r="NO815" s="5"/>
      <c r="NP815" s="5"/>
      <c r="NQ815" s="5"/>
      <c r="NR815" s="5"/>
      <c r="NS815" s="5"/>
      <c r="NT815" s="5"/>
      <c r="NU815" s="5"/>
      <c r="NV815" s="5"/>
      <c r="NW815" s="5"/>
      <c r="NX815" s="5"/>
      <c r="NY815" s="5"/>
      <c r="NZ815" s="5"/>
      <c r="OA815" s="5"/>
      <c r="OB815" s="5"/>
      <c r="OC815" s="5"/>
      <c r="OD815" s="5"/>
      <c r="OE815" s="5"/>
      <c r="OF815" s="5"/>
      <c r="OG815" s="5"/>
      <c r="OH815" s="5"/>
      <c r="OI815" s="5"/>
      <c r="OJ815" s="5"/>
      <c r="OK815" s="5"/>
      <c r="OL815" s="5"/>
      <c r="OM815" s="5"/>
      <c r="ON815" s="5"/>
      <c r="OO815" s="5"/>
      <c r="OP815" s="5"/>
      <c r="OQ815" s="5"/>
      <c r="OR815" s="5"/>
      <c r="OS815" s="5"/>
      <c r="OT815" s="5"/>
      <c r="OU815" s="5"/>
      <c r="OV815" s="5"/>
      <c r="OW815" s="5"/>
      <c r="OX815" s="5"/>
      <c r="OY815" s="5"/>
      <c r="OZ815" s="5"/>
      <c r="PA815" s="5"/>
      <c r="PB815" s="5"/>
      <c r="PC815" s="5"/>
      <c r="PD815" s="5"/>
      <c r="PE815" s="5"/>
      <c r="PF815" s="5"/>
      <c r="PG815" s="5"/>
      <c r="PH815" s="5"/>
      <c r="PI815" s="5"/>
      <c r="PJ815" s="5"/>
      <c r="PK815" s="5"/>
      <c r="PL815" s="5"/>
      <c r="PM815" s="5"/>
      <c r="PN815" s="5"/>
      <c r="PO815" s="5"/>
      <c r="PP815" s="5"/>
      <c r="PQ815" s="5"/>
      <c r="PR815" s="5"/>
      <c r="PS815" s="5"/>
      <c r="PT815" s="5"/>
      <c r="PU815" s="5"/>
      <c r="PV815" s="5"/>
      <c r="PW815" s="5"/>
      <c r="PX815" s="5"/>
      <c r="PY815" s="5"/>
      <c r="PZ815" s="5"/>
      <c r="QA815" s="5"/>
      <c r="QB815" s="5"/>
      <c r="QC815" s="5"/>
      <c r="QD815" s="5"/>
      <c r="QE815" s="5"/>
      <c r="QF815" s="5"/>
      <c r="QG815" s="5"/>
      <c r="QH815" s="5"/>
      <c r="QI815" s="5"/>
      <c r="QJ815" s="5"/>
      <c r="QK815" s="5"/>
      <c r="QL815" s="5"/>
      <c r="QM815" s="5"/>
      <c r="QN815" s="5"/>
      <c r="QO815" s="5"/>
      <c r="QP815" s="5"/>
      <c r="QQ815" s="5"/>
      <c r="QR815" s="5"/>
      <c r="QS815" s="5"/>
      <c r="QT815" s="5"/>
      <c r="QU815" s="5"/>
      <c r="QV815" s="5"/>
      <c r="QW815" s="5"/>
      <c r="QX815" s="5"/>
      <c r="QY815" s="5"/>
      <c r="QZ815" s="5"/>
      <c r="RA815" s="5"/>
      <c r="RB815" s="5"/>
      <c r="RC815" s="5"/>
      <c r="RD815" s="5"/>
      <c r="RE815" s="5"/>
      <c r="RF815" s="5"/>
      <c r="RG815" s="5"/>
      <c r="RH815" s="5"/>
      <c r="RI815" s="5"/>
      <c r="RJ815" s="5"/>
      <c r="RK815" s="5"/>
      <c r="RL815" s="5"/>
      <c r="RM815" s="5"/>
      <c r="RN815" s="5"/>
      <c r="RO815" s="5"/>
      <c r="RP815" s="5"/>
      <c r="RQ815" s="5"/>
      <c r="RR815" s="5"/>
      <c r="RS815" s="5"/>
      <c r="RT815" s="5"/>
      <c r="RU815" s="5"/>
      <c r="RV815" s="5"/>
      <c r="RW815" s="5"/>
      <c r="RX815" s="5"/>
      <c r="RY815" s="5"/>
      <c r="RZ815" s="5"/>
      <c r="SA815" s="5"/>
      <c r="SB815" s="5"/>
      <c r="SC815" s="5"/>
      <c r="SD815" s="5"/>
      <c r="SE815" s="5"/>
      <c r="SF815" s="5"/>
      <c r="SG815" s="5"/>
      <c r="SH815" s="5"/>
      <c r="SI815" s="5"/>
      <c r="SJ815" s="5"/>
      <c r="SK815" s="5"/>
      <c r="SL815" s="5"/>
      <c r="SM815" s="5"/>
      <c r="SN815" s="5"/>
      <c r="SO815" s="5"/>
      <c r="SP815" s="5"/>
      <c r="SQ815" s="5"/>
      <c r="SR815" s="5"/>
      <c r="SS815" s="5"/>
      <c r="ST815" s="5"/>
      <c r="SU815" s="5"/>
      <c r="SV815" s="5"/>
      <c r="SW815" s="5"/>
      <c r="SX815" s="5"/>
      <c r="SY815" s="5"/>
      <c r="SZ815" s="5"/>
      <c r="TA815" s="5"/>
      <c r="TB815" s="5"/>
      <c r="TC815" s="5"/>
      <c r="TD815" s="5"/>
      <c r="TE815" s="5"/>
      <c r="TF815" s="5"/>
      <c r="TG815" s="5"/>
      <c r="TH815" s="5"/>
      <c r="TI815" s="5"/>
      <c r="TJ815" s="5"/>
      <c r="TK815" s="5"/>
      <c r="TL815" s="5"/>
      <c r="TM815" s="5"/>
      <c r="TN815" s="5"/>
      <c r="TO815" s="5"/>
      <c r="TP815" s="5"/>
      <c r="TQ815" s="5"/>
      <c r="TR815" s="5"/>
      <c r="TS815" s="5"/>
      <c r="TT815" s="5"/>
      <c r="TU815" s="5"/>
      <c r="TV815" s="5"/>
      <c r="TW815" s="5"/>
      <c r="TX815" s="5"/>
      <c r="TY815" s="5"/>
      <c r="TZ815" s="5"/>
      <c r="UA815" s="5"/>
      <c r="UB815" s="5"/>
      <c r="UC815" s="5"/>
      <c r="UD815" s="5"/>
      <c r="UE815" s="5"/>
      <c r="UF815" s="5"/>
      <c r="UG815" s="5"/>
      <c r="UH815" s="5"/>
      <c r="UI815" s="5"/>
      <c r="UJ815" s="5"/>
      <c r="UK815" s="5"/>
      <c r="UL815" s="5"/>
      <c r="UM815" s="5"/>
      <c r="UN815" s="5"/>
      <c r="UO815" s="5"/>
      <c r="UP815" s="5"/>
      <c r="UQ815" s="5"/>
      <c r="UR815" s="5"/>
      <c r="US815" s="5"/>
      <c r="UT815" s="5"/>
      <c r="UU815" s="5"/>
      <c r="UV815" s="5"/>
      <c r="UW815" s="5"/>
      <c r="UX815" s="5"/>
      <c r="UY815" s="5"/>
      <c r="UZ815" s="5"/>
      <c r="VA815" s="5"/>
      <c r="VB815" s="5"/>
      <c r="VC815" s="5"/>
      <c r="VD815" s="5"/>
      <c r="VE815" s="5"/>
      <c r="VF815" s="5"/>
      <c r="VG815" s="5"/>
      <c r="VH815" s="5"/>
      <c r="VI815" s="5"/>
      <c r="VJ815" s="5"/>
      <c r="VK815" s="5"/>
      <c r="VL815" s="5"/>
      <c r="VM815" s="5"/>
      <c r="VN815" s="5"/>
      <c r="VO815" s="5"/>
      <c r="VP815" s="5"/>
      <c r="VQ815" s="5"/>
      <c r="VR815" s="5"/>
      <c r="VS815" s="5"/>
      <c r="VT815" s="5"/>
      <c r="VU815" s="5"/>
      <c r="VV815" s="5"/>
      <c r="VW815" s="5"/>
      <c r="VX815" s="5"/>
      <c r="VY815" s="5"/>
      <c r="VZ815" s="5"/>
      <c r="WA815" s="5"/>
      <c r="WB815" s="5"/>
      <c r="WC815" s="5"/>
      <c r="WD815" s="5"/>
      <c r="WE815" s="5"/>
      <c r="WF815" s="5"/>
      <c r="WG815" s="5"/>
      <c r="WH815" s="5"/>
      <c r="WI815" s="5"/>
      <c r="WJ815" s="5"/>
      <c r="WK815" s="5"/>
      <c r="WL815" s="5"/>
      <c r="WM815" s="5"/>
      <c r="WN815" s="5"/>
      <c r="WO815" s="5"/>
      <c r="WP815" s="5"/>
      <c r="WQ815" s="5"/>
      <c r="WR815" s="5"/>
      <c r="WS815" s="5"/>
      <c r="WT815" s="5"/>
      <c r="WU815" s="5"/>
      <c r="WV815" s="5"/>
      <c r="WW815" s="5"/>
      <c r="WX815" s="5"/>
      <c r="WY815" s="5"/>
      <c r="WZ815" s="5"/>
      <c r="XA815" s="5"/>
      <c r="XB815" s="5"/>
      <c r="XC815" s="5"/>
      <c r="XD815" s="5"/>
      <c r="XE815" s="5"/>
      <c r="XF815" s="5"/>
      <c r="XG815" s="5"/>
      <c r="XH815" s="5"/>
      <c r="XI815" s="5"/>
      <c r="XJ815" s="5"/>
      <c r="XK815" s="5"/>
      <c r="XL815" s="5"/>
      <c r="XM815" s="5"/>
      <c r="XN815" s="5"/>
      <c r="XO815" s="5"/>
      <c r="XP815" s="5"/>
      <c r="XQ815" s="5"/>
      <c r="XR815" s="5"/>
      <c r="XS815" s="5"/>
      <c r="XT815" s="5"/>
      <c r="XU815" s="5"/>
      <c r="XV815" s="5"/>
      <c r="XW815" s="5"/>
    </row>
    <row r="816" spans="39:647" x14ac:dyDescent="0.45">
      <c r="AM816" s="5"/>
      <c r="AN816" s="5"/>
      <c r="AO816" s="5"/>
      <c r="AP816" s="5"/>
      <c r="AQ816" s="5"/>
      <c r="AR816" s="5"/>
      <c r="AS816" s="5"/>
      <c r="AT816" s="5"/>
      <c r="AU816" s="5"/>
      <c r="AV816" s="5"/>
      <c r="AW816" s="5"/>
      <c r="AX816" s="5"/>
      <c r="AY816" s="5"/>
      <c r="AZ816" s="5"/>
      <c r="BA816" s="5"/>
      <c r="BB816" s="5"/>
      <c r="BC816" s="5"/>
      <c r="BD816" s="5"/>
      <c r="BE816" s="5"/>
      <c r="BF816" s="5"/>
      <c r="BG816" s="5"/>
      <c r="BH816" s="5"/>
      <c r="BI816" s="5"/>
      <c r="BJ816" s="5"/>
      <c r="BK816" s="5"/>
      <c r="BL816" s="5"/>
      <c r="BM816" s="5"/>
      <c r="BN816" s="5"/>
      <c r="BO816" s="5"/>
      <c r="BP816" s="5"/>
      <c r="BQ816" s="5"/>
      <c r="BR816" s="5"/>
      <c r="BS816" s="5"/>
      <c r="BT816" s="5"/>
      <c r="BU816" s="5"/>
      <c r="BV816" s="5"/>
      <c r="BW816" s="5"/>
      <c r="BX816" s="5"/>
      <c r="BY816" s="5"/>
      <c r="BZ816" s="5"/>
      <c r="CA816" s="5"/>
      <c r="CB816" s="5"/>
      <c r="CC816" s="5"/>
      <c r="CD816" s="5"/>
      <c r="CE816" s="5"/>
      <c r="CF816" s="5"/>
      <c r="CG816" s="5"/>
      <c r="CH816" s="5"/>
      <c r="CI816" s="5"/>
      <c r="CJ816" s="5"/>
      <c r="CK816" s="5"/>
      <c r="CL816" s="5"/>
      <c r="CM816" s="5"/>
      <c r="CN816" s="5"/>
      <c r="CO816" s="5"/>
      <c r="CP816" s="5"/>
      <c r="CQ816" s="5"/>
      <c r="CR816" s="5"/>
      <c r="CS816" s="5"/>
      <c r="CT816" s="5"/>
      <c r="CU816" s="5"/>
      <c r="CV816" s="5"/>
      <c r="CW816" s="5"/>
      <c r="CX816" s="5"/>
      <c r="CY816" s="5"/>
      <c r="CZ816" s="5"/>
      <c r="DA816" s="5"/>
      <c r="DB816" s="5"/>
      <c r="DC816" s="5"/>
      <c r="DD816" s="5"/>
      <c r="DE816" s="5"/>
      <c r="DF816" s="5"/>
      <c r="DG816" s="5"/>
      <c r="DH816" s="5"/>
      <c r="DI816" s="5"/>
      <c r="DJ816" s="5"/>
      <c r="DK816" s="5"/>
      <c r="DL816" s="5"/>
      <c r="DM816" s="5"/>
      <c r="DN816" s="5"/>
      <c r="DO816" s="5"/>
      <c r="DP816" s="5"/>
      <c r="DQ816" s="5"/>
      <c r="DR816" s="5"/>
      <c r="DS816" s="5"/>
      <c r="DT816" s="5"/>
      <c r="DU816" s="5"/>
      <c r="DV816" s="5"/>
      <c r="DW816" s="5"/>
      <c r="DX816" s="5"/>
      <c r="DY816" s="5"/>
      <c r="DZ816" s="5"/>
      <c r="EA816" s="5"/>
      <c r="EB816" s="5"/>
      <c r="EC816" s="5"/>
      <c r="ED816" s="5"/>
      <c r="EE816" s="5"/>
      <c r="EF816" s="5"/>
      <c r="EG816" s="5"/>
      <c r="EH816" s="5"/>
      <c r="EI816" s="5"/>
      <c r="EJ816" s="5"/>
      <c r="EK816" s="5"/>
      <c r="EL816" s="5"/>
      <c r="EM816" s="5"/>
      <c r="EN816" s="5"/>
      <c r="EO816" s="5"/>
      <c r="EP816" s="5"/>
      <c r="EQ816" s="5"/>
      <c r="ER816" s="5"/>
      <c r="ES816" s="5"/>
      <c r="ET816" s="5"/>
      <c r="EU816" s="5"/>
      <c r="EV816" s="5"/>
      <c r="EW816" s="5"/>
      <c r="EX816" s="5"/>
      <c r="EY816" s="5"/>
      <c r="EZ816" s="5"/>
      <c r="FA816" s="5"/>
      <c r="FB816" s="5"/>
      <c r="FC816" s="5"/>
      <c r="FD816" s="5"/>
      <c r="FE816" s="5"/>
      <c r="FF816" s="5"/>
      <c r="FG816" s="5"/>
      <c r="FH816" s="5"/>
      <c r="FI816" s="5"/>
      <c r="FJ816" s="5"/>
      <c r="FK816" s="5"/>
      <c r="FL816" s="5"/>
      <c r="FM816" s="5"/>
      <c r="FN816" s="5"/>
      <c r="FO816" s="5"/>
      <c r="FP816" s="5"/>
      <c r="FQ816" s="5"/>
      <c r="FR816" s="5"/>
      <c r="FS816" s="5"/>
      <c r="FT816" s="5"/>
      <c r="FU816" s="5"/>
      <c r="FV816" s="5"/>
      <c r="FW816" s="5"/>
      <c r="FX816" s="5"/>
      <c r="FY816" s="5"/>
      <c r="FZ816" s="5"/>
      <c r="GA816" s="5"/>
      <c r="GB816" s="5"/>
      <c r="GC816" s="5"/>
      <c r="GD816" s="5"/>
      <c r="GE816" s="5"/>
      <c r="GF816" s="5"/>
      <c r="GG816" s="5"/>
      <c r="GH816" s="5"/>
      <c r="GI816" s="5"/>
      <c r="GJ816" s="5"/>
      <c r="GK816" s="5"/>
      <c r="GL816" s="5"/>
      <c r="GM816" s="5"/>
      <c r="GN816" s="5"/>
      <c r="GO816" s="5"/>
      <c r="GP816" s="5"/>
      <c r="GQ816" s="5"/>
      <c r="GR816" s="5"/>
      <c r="GS816" s="5"/>
      <c r="GT816" s="5"/>
      <c r="GU816" s="5"/>
      <c r="GV816" s="5"/>
      <c r="GW816" s="5"/>
      <c r="GX816" s="5"/>
      <c r="GY816" s="5"/>
      <c r="GZ816" s="5"/>
      <c r="HA816" s="5"/>
      <c r="HB816" s="5"/>
      <c r="HC816" s="5"/>
      <c r="HD816" s="5"/>
      <c r="HE816" s="5"/>
      <c r="HF816" s="5"/>
      <c r="HG816" s="5"/>
      <c r="HH816" s="5"/>
      <c r="HI816" s="5"/>
      <c r="HJ816" s="5"/>
      <c r="HK816" s="5"/>
      <c r="HL816" s="5"/>
      <c r="HM816" s="5"/>
      <c r="HN816" s="5"/>
      <c r="HO816" s="5"/>
      <c r="HP816" s="5"/>
      <c r="HQ816" s="5"/>
      <c r="HR816" s="5"/>
      <c r="HS816" s="5"/>
      <c r="HT816" s="5"/>
      <c r="HU816" s="5"/>
      <c r="HV816" s="5"/>
      <c r="HW816" s="5"/>
      <c r="HX816" s="5"/>
      <c r="HY816" s="5"/>
      <c r="HZ816" s="5"/>
      <c r="IA816" s="5"/>
      <c r="IB816" s="5"/>
      <c r="IC816" s="5"/>
      <c r="ID816" s="5"/>
      <c r="IE816" s="5"/>
      <c r="IF816" s="5"/>
      <c r="IG816" s="5"/>
      <c r="IH816" s="5"/>
      <c r="II816" s="5"/>
      <c r="IJ816" s="5"/>
      <c r="IK816" s="5"/>
      <c r="IL816" s="5"/>
      <c r="IM816" s="5"/>
      <c r="IN816" s="5"/>
      <c r="IO816" s="5"/>
      <c r="IP816" s="5"/>
      <c r="IQ816" s="5"/>
      <c r="IR816" s="5"/>
      <c r="IS816" s="5"/>
      <c r="IT816" s="5"/>
      <c r="IU816" s="5"/>
      <c r="IV816" s="5"/>
      <c r="IW816" s="5"/>
      <c r="IX816" s="5"/>
      <c r="IY816" s="5"/>
      <c r="IZ816" s="5"/>
      <c r="JA816" s="5"/>
      <c r="JB816" s="5"/>
      <c r="JC816" s="5"/>
      <c r="JD816" s="5"/>
      <c r="JE816" s="5"/>
      <c r="JF816" s="5"/>
      <c r="JG816" s="5"/>
      <c r="JH816" s="5"/>
      <c r="JI816" s="5"/>
      <c r="JJ816" s="5"/>
      <c r="JK816" s="5"/>
      <c r="JL816" s="5"/>
      <c r="JM816" s="5"/>
      <c r="JN816" s="5"/>
      <c r="JO816" s="5"/>
      <c r="JP816" s="5"/>
      <c r="JQ816" s="5"/>
      <c r="JR816" s="5"/>
      <c r="JS816" s="5"/>
      <c r="JT816" s="5"/>
      <c r="JU816" s="5"/>
      <c r="JV816" s="5"/>
      <c r="JW816" s="5"/>
      <c r="JX816" s="5"/>
      <c r="JY816" s="5"/>
      <c r="JZ816" s="5"/>
      <c r="KA816" s="5"/>
      <c r="KB816" s="5"/>
      <c r="KC816" s="5"/>
      <c r="KD816" s="5"/>
      <c r="KE816" s="5"/>
      <c r="KF816" s="5"/>
      <c r="KG816" s="5"/>
      <c r="KH816" s="5"/>
      <c r="KI816" s="5"/>
      <c r="KJ816" s="5"/>
      <c r="KK816" s="5"/>
      <c r="KL816" s="5"/>
      <c r="KM816" s="5"/>
      <c r="KN816" s="5"/>
      <c r="KO816" s="5"/>
      <c r="KP816" s="5"/>
      <c r="KQ816" s="5"/>
      <c r="KR816" s="5"/>
      <c r="KS816" s="5"/>
      <c r="KT816" s="5"/>
      <c r="KU816" s="5"/>
      <c r="KV816" s="5"/>
      <c r="KW816" s="5"/>
      <c r="KX816" s="5"/>
      <c r="KY816" s="5"/>
      <c r="KZ816" s="5"/>
      <c r="LA816" s="5"/>
      <c r="LB816" s="5"/>
      <c r="LC816" s="5"/>
      <c r="LD816" s="5"/>
      <c r="LE816" s="5"/>
      <c r="LF816" s="5"/>
      <c r="LG816" s="5"/>
      <c r="LH816" s="5"/>
      <c r="LI816" s="5"/>
      <c r="LJ816" s="5"/>
      <c r="LK816" s="5"/>
      <c r="LL816" s="5"/>
      <c r="LM816" s="5"/>
      <c r="LN816" s="5"/>
      <c r="LO816" s="5"/>
      <c r="LP816" s="5"/>
      <c r="LQ816" s="5"/>
      <c r="LR816" s="5"/>
      <c r="LS816" s="5"/>
      <c r="LT816" s="5"/>
      <c r="LU816" s="5"/>
      <c r="LV816" s="5"/>
      <c r="LW816" s="5"/>
      <c r="LX816" s="5"/>
      <c r="LY816" s="5"/>
      <c r="LZ816" s="5"/>
      <c r="MA816" s="5"/>
      <c r="MB816" s="5"/>
      <c r="MC816" s="5"/>
      <c r="MD816" s="5"/>
      <c r="ME816" s="5"/>
      <c r="MF816" s="5"/>
      <c r="MG816" s="5"/>
      <c r="MH816" s="5"/>
      <c r="MI816" s="5"/>
      <c r="MJ816" s="5"/>
      <c r="MK816" s="5"/>
      <c r="ML816" s="5"/>
      <c r="MM816" s="5"/>
      <c r="MN816" s="5"/>
      <c r="MO816" s="5"/>
      <c r="MP816" s="5"/>
      <c r="MQ816" s="5"/>
      <c r="MR816" s="5"/>
      <c r="MS816" s="5"/>
      <c r="MT816" s="5"/>
      <c r="MU816" s="5"/>
      <c r="MV816" s="5"/>
      <c r="MW816" s="5"/>
      <c r="MX816" s="5"/>
      <c r="MY816" s="5"/>
      <c r="MZ816" s="5"/>
      <c r="NA816" s="5"/>
      <c r="NB816" s="5"/>
      <c r="NC816" s="5"/>
      <c r="ND816" s="5"/>
      <c r="NE816" s="5"/>
      <c r="NF816" s="5"/>
      <c r="NG816" s="5"/>
      <c r="NH816" s="5"/>
      <c r="NI816" s="5"/>
      <c r="NJ816" s="5"/>
      <c r="NK816" s="5"/>
      <c r="NL816" s="5"/>
      <c r="NM816" s="5"/>
      <c r="NN816" s="5"/>
      <c r="NO816" s="5"/>
      <c r="NP816" s="5"/>
      <c r="NQ816" s="5"/>
      <c r="NR816" s="5"/>
      <c r="NS816" s="5"/>
      <c r="NT816" s="5"/>
      <c r="NU816" s="5"/>
      <c r="NV816" s="5"/>
      <c r="NW816" s="5"/>
      <c r="NX816" s="5"/>
      <c r="NY816" s="5"/>
      <c r="NZ816" s="5"/>
      <c r="OA816" s="5"/>
      <c r="OB816" s="5"/>
      <c r="OC816" s="5"/>
      <c r="OD816" s="5"/>
      <c r="OE816" s="5"/>
      <c r="OF816" s="5"/>
      <c r="OG816" s="5"/>
      <c r="OH816" s="5"/>
      <c r="OI816" s="5"/>
      <c r="OJ816" s="5"/>
      <c r="OK816" s="5"/>
      <c r="OL816" s="5"/>
      <c r="OM816" s="5"/>
      <c r="ON816" s="5"/>
      <c r="OO816" s="5"/>
      <c r="OP816" s="5"/>
      <c r="OQ816" s="5"/>
      <c r="OR816" s="5"/>
      <c r="OS816" s="5"/>
      <c r="OT816" s="5"/>
      <c r="OU816" s="5"/>
      <c r="OV816" s="5"/>
      <c r="OW816" s="5"/>
      <c r="OX816" s="5"/>
      <c r="OY816" s="5"/>
      <c r="OZ816" s="5"/>
      <c r="PA816" s="5"/>
      <c r="PB816" s="5"/>
      <c r="PC816" s="5"/>
      <c r="PD816" s="5"/>
      <c r="PE816" s="5"/>
      <c r="PF816" s="5"/>
      <c r="PG816" s="5"/>
      <c r="PH816" s="5"/>
      <c r="PI816" s="5"/>
      <c r="PJ816" s="5"/>
      <c r="PK816" s="5"/>
      <c r="PL816" s="5"/>
      <c r="PM816" s="5"/>
      <c r="PN816" s="5"/>
      <c r="PO816" s="5"/>
      <c r="PP816" s="5"/>
      <c r="PQ816" s="5"/>
      <c r="PR816" s="5"/>
      <c r="PS816" s="5"/>
      <c r="PT816" s="5"/>
      <c r="PU816" s="5"/>
      <c r="PV816" s="5"/>
      <c r="PW816" s="5"/>
      <c r="PX816" s="5"/>
      <c r="PY816" s="5"/>
      <c r="PZ816" s="5"/>
      <c r="QA816" s="5"/>
      <c r="QB816" s="5"/>
      <c r="QC816" s="5"/>
      <c r="QD816" s="5"/>
      <c r="QE816" s="5"/>
      <c r="QF816" s="5"/>
      <c r="QG816" s="5"/>
      <c r="QH816" s="5"/>
      <c r="QI816" s="5"/>
      <c r="QJ816" s="5"/>
      <c r="QK816" s="5"/>
      <c r="QL816" s="5"/>
      <c r="QM816" s="5"/>
      <c r="QN816" s="5"/>
      <c r="QO816" s="5"/>
      <c r="QP816" s="5"/>
      <c r="QQ816" s="5"/>
      <c r="QR816" s="5"/>
      <c r="QS816" s="5"/>
      <c r="QT816" s="5"/>
      <c r="QU816" s="5"/>
      <c r="QV816" s="5"/>
      <c r="QW816" s="5"/>
      <c r="QX816" s="5"/>
      <c r="QY816" s="5"/>
      <c r="QZ816" s="5"/>
      <c r="RA816" s="5"/>
      <c r="RB816" s="5"/>
      <c r="RC816" s="5"/>
      <c r="RD816" s="5"/>
      <c r="RE816" s="5"/>
      <c r="RF816" s="5"/>
      <c r="RG816" s="5"/>
      <c r="RH816" s="5"/>
      <c r="RI816" s="5"/>
      <c r="RJ816" s="5"/>
      <c r="RK816" s="5"/>
      <c r="RL816" s="5"/>
      <c r="RM816" s="5"/>
      <c r="RN816" s="5"/>
      <c r="RO816" s="5"/>
      <c r="RP816" s="5"/>
      <c r="RQ816" s="5"/>
      <c r="RR816" s="5"/>
      <c r="RS816" s="5"/>
      <c r="RT816" s="5"/>
      <c r="RU816" s="5"/>
      <c r="RV816" s="5"/>
      <c r="RW816" s="5"/>
      <c r="RX816" s="5"/>
      <c r="RY816" s="5"/>
      <c r="RZ816" s="5"/>
      <c r="SA816" s="5"/>
      <c r="SB816" s="5"/>
      <c r="SC816" s="5"/>
      <c r="SD816" s="5"/>
      <c r="SE816" s="5"/>
      <c r="SF816" s="5"/>
      <c r="SG816" s="5"/>
      <c r="SH816" s="5"/>
      <c r="SI816" s="5"/>
      <c r="SJ816" s="5"/>
      <c r="SK816" s="5"/>
      <c r="SL816" s="5"/>
      <c r="SM816" s="5"/>
      <c r="SN816" s="5"/>
      <c r="SO816" s="5"/>
      <c r="SP816" s="5"/>
      <c r="SQ816" s="5"/>
      <c r="SR816" s="5"/>
      <c r="SS816" s="5"/>
      <c r="ST816" s="5"/>
      <c r="SU816" s="5"/>
      <c r="SV816" s="5"/>
      <c r="SW816" s="5"/>
      <c r="SX816" s="5"/>
      <c r="SY816" s="5"/>
      <c r="SZ816" s="5"/>
      <c r="TA816" s="5"/>
      <c r="TB816" s="5"/>
      <c r="TC816" s="5"/>
      <c r="TD816" s="5"/>
      <c r="TE816" s="5"/>
      <c r="TF816" s="5"/>
      <c r="TG816" s="5"/>
      <c r="TH816" s="5"/>
      <c r="TI816" s="5"/>
      <c r="TJ816" s="5"/>
      <c r="TK816" s="5"/>
      <c r="TL816" s="5"/>
      <c r="TM816" s="5"/>
      <c r="TN816" s="5"/>
      <c r="TO816" s="5"/>
      <c r="TP816" s="5"/>
      <c r="TQ816" s="5"/>
      <c r="TR816" s="5"/>
      <c r="TS816" s="5"/>
      <c r="TT816" s="5"/>
      <c r="TU816" s="5"/>
      <c r="TV816" s="5"/>
      <c r="TW816" s="5"/>
      <c r="TX816" s="5"/>
      <c r="TY816" s="5"/>
      <c r="TZ816" s="5"/>
      <c r="UA816" s="5"/>
      <c r="UB816" s="5"/>
      <c r="UC816" s="5"/>
      <c r="UD816" s="5"/>
      <c r="UE816" s="5"/>
      <c r="UF816" s="5"/>
      <c r="UG816" s="5"/>
      <c r="UH816" s="5"/>
      <c r="UI816" s="5"/>
      <c r="UJ816" s="5"/>
      <c r="UK816" s="5"/>
      <c r="UL816" s="5"/>
      <c r="UM816" s="5"/>
      <c r="UN816" s="5"/>
      <c r="UO816" s="5"/>
      <c r="UP816" s="5"/>
      <c r="UQ816" s="5"/>
      <c r="UR816" s="5"/>
      <c r="US816" s="5"/>
      <c r="UT816" s="5"/>
      <c r="UU816" s="5"/>
      <c r="UV816" s="5"/>
      <c r="UW816" s="5"/>
      <c r="UX816" s="5"/>
      <c r="UY816" s="5"/>
      <c r="UZ816" s="5"/>
      <c r="VA816" s="5"/>
      <c r="VB816" s="5"/>
      <c r="VC816" s="5"/>
      <c r="VD816" s="5"/>
      <c r="VE816" s="5"/>
      <c r="VF816" s="5"/>
      <c r="VG816" s="5"/>
      <c r="VH816" s="5"/>
      <c r="VI816" s="5"/>
      <c r="VJ816" s="5"/>
      <c r="VK816" s="5"/>
      <c r="VL816" s="5"/>
      <c r="VM816" s="5"/>
      <c r="VN816" s="5"/>
      <c r="VO816" s="5"/>
      <c r="VP816" s="5"/>
      <c r="VQ816" s="5"/>
      <c r="VR816" s="5"/>
      <c r="VS816" s="5"/>
      <c r="VT816" s="5"/>
      <c r="VU816" s="5"/>
      <c r="VV816" s="5"/>
      <c r="VW816" s="5"/>
      <c r="VX816" s="5"/>
      <c r="VY816" s="5"/>
      <c r="VZ816" s="5"/>
      <c r="WA816" s="5"/>
      <c r="WB816" s="5"/>
      <c r="WC816" s="5"/>
      <c r="WD816" s="5"/>
      <c r="WE816" s="5"/>
      <c r="WF816" s="5"/>
      <c r="WG816" s="5"/>
      <c r="WH816" s="5"/>
      <c r="WI816" s="5"/>
      <c r="WJ816" s="5"/>
      <c r="WK816" s="5"/>
      <c r="WL816" s="5"/>
      <c r="WM816" s="5"/>
      <c r="WN816" s="5"/>
      <c r="WO816" s="5"/>
      <c r="WP816" s="5"/>
      <c r="WQ816" s="5"/>
      <c r="WR816" s="5"/>
      <c r="WS816" s="5"/>
      <c r="WT816" s="5"/>
      <c r="WU816" s="5"/>
      <c r="WV816" s="5"/>
      <c r="WW816" s="5"/>
      <c r="WX816" s="5"/>
      <c r="WY816" s="5"/>
      <c r="WZ816" s="5"/>
      <c r="XA816" s="5"/>
      <c r="XB816" s="5"/>
      <c r="XC816" s="5"/>
      <c r="XD816" s="5"/>
      <c r="XE816" s="5"/>
      <c r="XF816" s="5"/>
      <c r="XG816" s="5"/>
      <c r="XH816" s="5"/>
      <c r="XI816" s="5"/>
      <c r="XJ816" s="5"/>
      <c r="XK816" s="5"/>
      <c r="XL816" s="5"/>
      <c r="XM816" s="5"/>
      <c r="XN816" s="5"/>
      <c r="XO816" s="5"/>
      <c r="XP816" s="5"/>
      <c r="XQ816" s="5"/>
      <c r="XR816" s="5"/>
      <c r="XS816" s="5"/>
      <c r="XT816" s="5"/>
      <c r="XU816" s="5"/>
      <c r="XV816" s="5"/>
      <c r="XW816" s="5"/>
    </row>
    <row r="817" spans="39:647" x14ac:dyDescent="0.45">
      <c r="AM817" s="5"/>
      <c r="AN817" s="5"/>
      <c r="AO817" s="5"/>
      <c r="AP817" s="5"/>
      <c r="AQ817" s="5"/>
      <c r="AR817" s="5"/>
      <c r="AS817" s="5"/>
      <c r="AT817" s="5"/>
      <c r="AU817" s="5"/>
      <c r="AV817" s="5"/>
      <c r="AW817" s="5"/>
      <c r="AX817" s="5"/>
      <c r="AY817" s="5"/>
      <c r="AZ817" s="5"/>
      <c r="BA817" s="5"/>
      <c r="BB817" s="5"/>
      <c r="BC817" s="5"/>
      <c r="BD817" s="5"/>
      <c r="BE817" s="5"/>
      <c r="BF817" s="5"/>
      <c r="BG817" s="5"/>
      <c r="BH817" s="5"/>
      <c r="BI817" s="5"/>
      <c r="BJ817" s="5"/>
      <c r="BK817" s="5"/>
      <c r="BL817" s="5"/>
      <c r="BM817" s="5"/>
      <c r="BN817" s="5"/>
      <c r="BO817" s="5"/>
      <c r="BP817" s="5"/>
      <c r="BQ817" s="5"/>
      <c r="BR817" s="5"/>
      <c r="BS817" s="5"/>
      <c r="BT817" s="5"/>
      <c r="BU817" s="5"/>
      <c r="BV817" s="5"/>
      <c r="BW817" s="5"/>
      <c r="BX817" s="5"/>
      <c r="BY817" s="5"/>
      <c r="BZ817" s="5"/>
      <c r="CA817" s="5"/>
      <c r="CB817" s="5"/>
      <c r="CC817" s="5"/>
      <c r="CD817" s="5"/>
      <c r="CE817" s="5"/>
      <c r="CF817" s="5"/>
      <c r="CG817" s="5"/>
      <c r="CH817" s="5"/>
      <c r="CI817" s="5"/>
      <c r="CJ817" s="5"/>
      <c r="CK817" s="5"/>
      <c r="CL817" s="5"/>
      <c r="CM817" s="5"/>
      <c r="CN817" s="5"/>
      <c r="CO817" s="5"/>
      <c r="CP817" s="5"/>
      <c r="CQ817" s="5"/>
      <c r="CR817" s="5"/>
      <c r="CS817" s="5"/>
      <c r="CT817" s="5"/>
      <c r="CU817" s="5"/>
      <c r="CV817" s="5"/>
      <c r="CW817" s="5"/>
      <c r="CX817" s="5"/>
      <c r="CY817" s="5"/>
      <c r="CZ817" s="5"/>
      <c r="DA817" s="5"/>
      <c r="DB817" s="5"/>
      <c r="DC817" s="5"/>
      <c r="DD817" s="5"/>
      <c r="DE817" s="5"/>
      <c r="DF817" s="5"/>
      <c r="DG817" s="5"/>
      <c r="DH817" s="5"/>
      <c r="DI817" s="5"/>
      <c r="DJ817" s="5"/>
      <c r="DK817" s="5"/>
      <c r="DL817" s="5"/>
      <c r="DM817" s="5"/>
      <c r="DN817" s="5"/>
      <c r="DO817" s="5"/>
      <c r="DP817" s="5"/>
      <c r="DQ817" s="5"/>
      <c r="DR817" s="5"/>
      <c r="DS817" s="5"/>
      <c r="DT817" s="5"/>
      <c r="DU817" s="5"/>
      <c r="DV817" s="5"/>
      <c r="DW817" s="5"/>
      <c r="DX817" s="5"/>
      <c r="DY817" s="5"/>
      <c r="DZ817" s="5"/>
      <c r="EA817" s="5"/>
      <c r="EB817" s="5"/>
      <c r="EC817" s="5"/>
      <c r="ED817" s="5"/>
      <c r="EE817" s="5"/>
      <c r="EF817" s="5"/>
      <c r="EG817" s="5"/>
      <c r="EH817" s="5"/>
      <c r="EI817" s="5"/>
      <c r="EJ817" s="5"/>
      <c r="EK817" s="5"/>
      <c r="EL817" s="5"/>
      <c r="EM817" s="5"/>
      <c r="EN817" s="5"/>
      <c r="EO817" s="5"/>
      <c r="EP817" s="5"/>
      <c r="EQ817" s="5"/>
      <c r="ER817" s="5"/>
      <c r="ES817" s="5"/>
      <c r="ET817" s="5"/>
      <c r="EU817" s="5"/>
      <c r="EV817" s="5"/>
      <c r="EW817" s="5"/>
      <c r="EX817" s="5"/>
      <c r="EY817" s="5"/>
      <c r="EZ817" s="5"/>
      <c r="FA817" s="5"/>
      <c r="FB817" s="5"/>
      <c r="FC817" s="5"/>
      <c r="FD817" s="5"/>
      <c r="FE817" s="5"/>
      <c r="FF817" s="5"/>
      <c r="FG817" s="5"/>
      <c r="FH817" s="5"/>
      <c r="FI817" s="5"/>
      <c r="FJ817" s="5"/>
      <c r="FK817" s="5"/>
      <c r="FL817" s="5"/>
      <c r="FM817" s="5"/>
      <c r="FN817" s="5"/>
      <c r="FO817" s="5"/>
      <c r="FP817" s="5"/>
      <c r="FQ817" s="5"/>
      <c r="FR817" s="5"/>
      <c r="FS817" s="5"/>
      <c r="FT817" s="5"/>
      <c r="FU817" s="5"/>
      <c r="FV817" s="5"/>
      <c r="FW817" s="5"/>
      <c r="FX817" s="5"/>
      <c r="FY817" s="5"/>
      <c r="FZ817" s="5"/>
      <c r="GA817" s="5"/>
      <c r="GB817" s="5"/>
      <c r="GC817" s="5"/>
      <c r="GD817" s="5"/>
      <c r="GE817" s="5"/>
      <c r="GF817" s="5"/>
      <c r="GG817" s="5"/>
      <c r="GH817" s="5"/>
      <c r="GI817" s="5"/>
      <c r="GJ817" s="5"/>
      <c r="GK817" s="5"/>
      <c r="GL817" s="5"/>
      <c r="GM817" s="5"/>
      <c r="GN817" s="5"/>
      <c r="GO817" s="5"/>
      <c r="GP817" s="5"/>
      <c r="GQ817" s="5"/>
      <c r="GR817" s="5"/>
      <c r="GS817" s="5"/>
      <c r="GT817" s="5"/>
      <c r="GU817" s="5"/>
      <c r="GV817" s="5"/>
      <c r="GW817" s="5"/>
      <c r="GX817" s="5"/>
      <c r="GY817" s="5"/>
      <c r="GZ817" s="5"/>
      <c r="HA817" s="5"/>
      <c r="HB817" s="5"/>
      <c r="HC817" s="5"/>
      <c r="HD817" s="5"/>
      <c r="HE817" s="5"/>
      <c r="HF817" s="5"/>
      <c r="HG817" s="5"/>
      <c r="HH817" s="5"/>
      <c r="HI817" s="5"/>
      <c r="HJ817" s="5"/>
      <c r="HK817" s="5"/>
      <c r="HL817" s="5"/>
      <c r="HM817" s="5"/>
      <c r="HN817" s="5"/>
      <c r="HO817" s="5"/>
      <c r="HP817" s="5"/>
      <c r="HQ817" s="5"/>
      <c r="HR817" s="5"/>
      <c r="HS817" s="5"/>
      <c r="HT817" s="5"/>
      <c r="HU817" s="5"/>
      <c r="HV817" s="5"/>
      <c r="HW817" s="5"/>
      <c r="HX817" s="5"/>
      <c r="HY817" s="5"/>
      <c r="HZ817" s="5"/>
      <c r="IA817" s="5"/>
      <c r="IB817" s="5"/>
      <c r="IC817" s="5"/>
      <c r="ID817" s="5"/>
      <c r="IE817" s="5"/>
      <c r="IF817" s="5"/>
      <c r="IG817" s="5"/>
      <c r="IH817" s="5"/>
      <c r="II817" s="5"/>
      <c r="IJ817" s="5"/>
      <c r="IK817" s="5"/>
      <c r="IL817" s="5"/>
      <c r="IM817" s="5"/>
      <c r="IN817" s="5"/>
      <c r="IO817" s="5"/>
      <c r="IP817" s="5"/>
      <c r="IQ817" s="5"/>
      <c r="IR817" s="5"/>
      <c r="IS817" s="5"/>
      <c r="IT817" s="5"/>
      <c r="IU817" s="5"/>
      <c r="IV817" s="5"/>
      <c r="IW817" s="5"/>
      <c r="IX817" s="5"/>
      <c r="IY817" s="5"/>
      <c r="IZ817" s="5"/>
      <c r="JA817" s="5"/>
      <c r="JB817" s="5"/>
      <c r="JC817" s="5"/>
      <c r="JD817" s="5"/>
      <c r="JE817" s="5"/>
      <c r="JF817" s="5"/>
      <c r="JG817" s="5"/>
      <c r="JH817" s="5"/>
      <c r="JI817" s="5"/>
      <c r="JJ817" s="5"/>
      <c r="JK817" s="5"/>
      <c r="JL817" s="5"/>
      <c r="JM817" s="5"/>
      <c r="JN817" s="5"/>
      <c r="JO817" s="5"/>
      <c r="JP817" s="5"/>
      <c r="JQ817" s="5"/>
      <c r="JR817" s="5"/>
      <c r="JS817" s="5"/>
      <c r="JT817" s="5"/>
      <c r="JU817" s="5"/>
      <c r="JV817" s="5"/>
      <c r="JW817" s="5"/>
      <c r="JX817" s="5"/>
      <c r="JY817" s="5"/>
      <c r="JZ817" s="5"/>
      <c r="KA817" s="5"/>
      <c r="KB817" s="5"/>
      <c r="KC817" s="5"/>
      <c r="KD817" s="5"/>
      <c r="KE817" s="5"/>
      <c r="KF817" s="5"/>
      <c r="KG817" s="5"/>
      <c r="KH817" s="5"/>
      <c r="KI817" s="5"/>
      <c r="KJ817" s="5"/>
      <c r="KK817" s="5"/>
      <c r="KL817" s="5"/>
      <c r="KM817" s="5"/>
      <c r="KN817" s="5"/>
      <c r="KO817" s="5"/>
      <c r="KP817" s="5"/>
      <c r="KQ817" s="5"/>
      <c r="KR817" s="5"/>
      <c r="KS817" s="5"/>
      <c r="KT817" s="5"/>
      <c r="KU817" s="5"/>
      <c r="KV817" s="5"/>
      <c r="KW817" s="5"/>
      <c r="KX817" s="5"/>
      <c r="KY817" s="5"/>
      <c r="KZ817" s="5"/>
      <c r="LA817" s="5"/>
      <c r="LB817" s="5"/>
      <c r="LC817" s="5"/>
      <c r="LD817" s="5"/>
      <c r="LE817" s="5"/>
      <c r="LF817" s="5"/>
      <c r="LG817" s="5"/>
      <c r="LH817" s="5"/>
      <c r="LI817" s="5"/>
      <c r="LJ817" s="5"/>
      <c r="LK817" s="5"/>
      <c r="LL817" s="5"/>
      <c r="LM817" s="5"/>
      <c r="LN817" s="5"/>
      <c r="LO817" s="5"/>
      <c r="LP817" s="5"/>
      <c r="LQ817" s="5"/>
      <c r="LR817" s="5"/>
      <c r="LS817" s="5"/>
      <c r="LT817" s="5"/>
      <c r="LU817" s="5"/>
      <c r="LV817" s="5"/>
      <c r="LW817" s="5"/>
      <c r="LX817" s="5"/>
      <c r="LY817" s="5"/>
      <c r="LZ817" s="5"/>
      <c r="MA817" s="5"/>
      <c r="MB817" s="5"/>
      <c r="MC817" s="5"/>
      <c r="MD817" s="5"/>
      <c r="ME817" s="5"/>
      <c r="MF817" s="5"/>
      <c r="MG817" s="5"/>
      <c r="MH817" s="5"/>
      <c r="MI817" s="5"/>
      <c r="MJ817" s="5"/>
      <c r="MK817" s="5"/>
      <c r="ML817" s="5"/>
      <c r="MM817" s="5"/>
      <c r="MN817" s="5"/>
      <c r="MO817" s="5"/>
      <c r="MP817" s="5"/>
      <c r="MQ817" s="5"/>
      <c r="MR817" s="5"/>
      <c r="MS817" s="5"/>
      <c r="MT817" s="5"/>
      <c r="MU817" s="5"/>
      <c r="MV817" s="5"/>
      <c r="MW817" s="5"/>
      <c r="MX817" s="5"/>
      <c r="MY817" s="5"/>
      <c r="MZ817" s="5"/>
      <c r="NA817" s="5"/>
      <c r="NB817" s="5"/>
      <c r="NC817" s="5"/>
      <c r="ND817" s="5"/>
      <c r="NE817" s="5"/>
      <c r="NF817" s="5"/>
      <c r="NG817" s="5"/>
      <c r="NH817" s="5"/>
      <c r="NI817" s="5"/>
      <c r="NJ817" s="5"/>
      <c r="NK817" s="5"/>
      <c r="NL817" s="5"/>
      <c r="NM817" s="5"/>
      <c r="NN817" s="5"/>
      <c r="NO817" s="5"/>
      <c r="NP817" s="5"/>
      <c r="NQ817" s="5"/>
      <c r="NR817" s="5"/>
      <c r="NS817" s="5"/>
      <c r="NT817" s="5"/>
      <c r="NU817" s="5"/>
      <c r="NV817" s="5"/>
      <c r="NW817" s="5"/>
      <c r="NX817" s="5"/>
      <c r="NY817" s="5"/>
      <c r="NZ817" s="5"/>
      <c r="OA817" s="5"/>
      <c r="OB817" s="5"/>
      <c r="OC817" s="5"/>
      <c r="OD817" s="5"/>
      <c r="OE817" s="5"/>
      <c r="OF817" s="5"/>
      <c r="OG817" s="5"/>
      <c r="OH817" s="5"/>
      <c r="OI817" s="5"/>
      <c r="OJ817" s="5"/>
      <c r="OK817" s="5"/>
      <c r="OL817" s="5"/>
      <c r="OM817" s="5"/>
      <c r="ON817" s="5"/>
      <c r="OO817" s="5"/>
      <c r="OP817" s="5"/>
      <c r="OQ817" s="5"/>
      <c r="OR817" s="5"/>
      <c r="OS817" s="5"/>
      <c r="OT817" s="5"/>
      <c r="OU817" s="5"/>
      <c r="OV817" s="5"/>
      <c r="OW817" s="5"/>
      <c r="OX817" s="5"/>
      <c r="OY817" s="5"/>
      <c r="OZ817" s="5"/>
      <c r="PA817" s="5"/>
      <c r="PB817" s="5"/>
      <c r="PC817" s="5"/>
      <c r="PD817" s="5"/>
      <c r="PE817" s="5"/>
      <c r="PF817" s="5"/>
      <c r="PG817" s="5"/>
      <c r="PH817" s="5"/>
      <c r="PI817" s="5"/>
      <c r="PJ817" s="5"/>
      <c r="PK817" s="5"/>
      <c r="PL817" s="5"/>
      <c r="PM817" s="5"/>
      <c r="PN817" s="5"/>
      <c r="PO817" s="5"/>
      <c r="PP817" s="5"/>
      <c r="PQ817" s="5"/>
      <c r="PR817" s="5"/>
      <c r="PS817" s="5"/>
      <c r="PT817" s="5"/>
      <c r="PU817" s="5"/>
      <c r="PV817" s="5"/>
      <c r="PW817" s="5"/>
      <c r="PX817" s="5"/>
      <c r="PY817" s="5"/>
      <c r="PZ817" s="5"/>
      <c r="QA817" s="5"/>
      <c r="QB817" s="5"/>
      <c r="QC817" s="5"/>
      <c r="QD817" s="5"/>
      <c r="QE817" s="5"/>
      <c r="QF817" s="5"/>
      <c r="QG817" s="5"/>
      <c r="QH817" s="5"/>
      <c r="QI817" s="5"/>
      <c r="QJ817" s="5"/>
      <c r="QK817" s="5"/>
      <c r="QL817" s="5"/>
      <c r="QM817" s="5"/>
      <c r="QN817" s="5"/>
      <c r="QO817" s="5"/>
      <c r="QP817" s="5"/>
      <c r="QQ817" s="5"/>
      <c r="QR817" s="5"/>
      <c r="QS817" s="5"/>
      <c r="QT817" s="5"/>
      <c r="QU817" s="5"/>
      <c r="QV817" s="5"/>
      <c r="QW817" s="5"/>
      <c r="QX817" s="5"/>
      <c r="QY817" s="5"/>
      <c r="QZ817" s="5"/>
      <c r="RA817" s="5"/>
      <c r="RB817" s="5"/>
      <c r="RC817" s="5"/>
      <c r="RD817" s="5"/>
      <c r="RE817" s="5"/>
      <c r="RF817" s="5"/>
      <c r="RG817" s="5"/>
      <c r="RH817" s="5"/>
      <c r="RI817" s="5"/>
      <c r="RJ817" s="5"/>
      <c r="RK817" s="5"/>
      <c r="RL817" s="5"/>
      <c r="RM817" s="5"/>
      <c r="RN817" s="5"/>
      <c r="RO817" s="5"/>
      <c r="RP817" s="5"/>
      <c r="RQ817" s="5"/>
      <c r="RR817" s="5"/>
      <c r="RS817" s="5"/>
      <c r="RT817" s="5"/>
      <c r="RU817" s="5"/>
      <c r="RV817" s="5"/>
      <c r="RW817" s="5"/>
      <c r="RX817" s="5"/>
      <c r="RY817" s="5"/>
      <c r="RZ817" s="5"/>
      <c r="SA817" s="5"/>
      <c r="SB817" s="5"/>
      <c r="SC817" s="5"/>
      <c r="SD817" s="5"/>
      <c r="SE817" s="5"/>
      <c r="SF817" s="5"/>
      <c r="SG817" s="5"/>
      <c r="SH817" s="5"/>
      <c r="SI817" s="5"/>
      <c r="SJ817" s="5"/>
      <c r="SK817" s="5"/>
      <c r="SL817" s="5"/>
      <c r="SM817" s="5"/>
      <c r="SN817" s="5"/>
      <c r="SO817" s="5"/>
      <c r="SP817" s="5"/>
      <c r="SQ817" s="5"/>
      <c r="SR817" s="5"/>
      <c r="SS817" s="5"/>
      <c r="ST817" s="5"/>
      <c r="SU817" s="5"/>
      <c r="SV817" s="5"/>
      <c r="SW817" s="5"/>
      <c r="SX817" s="5"/>
      <c r="SY817" s="5"/>
      <c r="SZ817" s="5"/>
      <c r="TA817" s="5"/>
      <c r="TB817" s="5"/>
      <c r="TC817" s="5"/>
      <c r="TD817" s="5"/>
      <c r="TE817" s="5"/>
      <c r="TF817" s="5"/>
      <c r="TG817" s="5"/>
      <c r="TH817" s="5"/>
      <c r="TI817" s="5"/>
      <c r="TJ817" s="5"/>
      <c r="TK817" s="5"/>
      <c r="TL817" s="5"/>
      <c r="TM817" s="5"/>
      <c r="TN817" s="5"/>
      <c r="TO817" s="5"/>
      <c r="TP817" s="5"/>
      <c r="TQ817" s="5"/>
      <c r="TR817" s="5"/>
      <c r="TS817" s="5"/>
      <c r="TT817" s="5"/>
      <c r="TU817" s="5"/>
      <c r="TV817" s="5"/>
      <c r="TW817" s="5"/>
      <c r="TX817" s="5"/>
      <c r="TY817" s="5"/>
      <c r="TZ817" s="5"/>
      <c r="UA817" s="5"/>
      <c r="UB817" s="5"/>
      <c r="UC817" s="5"/>
      <c r="UD817" s="5"/>
      <c r="UE817" s="5"/>
      <c r="UF817" s="5"/>
      <c r="UG817" s="5"/>
      <c r="UH817" s="5"/>
      <c r="UI817" s="5"/>
      <c r="UJ817" s="5"/>
      <c r="UK817" s="5"/>
      <c r="UL817" s="5"/>
      <c r="UM817" s="5"/>
      <c r="UN817" s="5"/>
      <c r="UO817" s="5"/>
      <c r="UP817" s="5"/>
      <c r="UQ817" s="5"/>
      <c r="UR817" s="5"/>
      <c r="US817" s="5"/>
      <c r="UT817" s="5"/>
      <c r="UU817" s="5"/>
      <c r="UV817" s="5"/>
      <c r="UW817" s="5"/>
      <c r="UX817" s="5"/>
      <c r="UY817" s="5"/>
      <c r="UZ817" s="5"/>
      <c r="VA817" s="5"/>
      <c r="VB817" s="5"/>
      <c r="VC817" s="5"/>
      <c r="VD817" s="5"/>
      <c r="VE817" s="5"/>
      <c r="VF817" s="5"/>
      <c r="VG817" s="5"/>
      <c r="VH817" s="5"/>
      <c r="VI817" s="5"/>
      <c r="VJ817" s="5"/>
      <c r="VK817" s="5"/>
      <c r="VL817" s="5"/>
      <c r="VM817" s="5"/>
      <c r="VN817" s="5"/>
      <c r="VO817" s="5"/>
      <c r="VP817" s="5"/>
      <c r="VQ817" s="5"/>
      <c r="VR817" s="5"/>
      <c r="VS817" s="5"/>
      <c r="VT817" s="5"/>
      <c r="VU817" s="5"/>
      <c r="VV817" s="5"/>
      <c r="VW817" s="5"/>
      <c r="VX817" s="5"/>
      <c r="VY817" s="5"/>
      <c r="VZ817" s="5"/>
      <c r="WA817" s="5"/>
      <c r="WB817" s="5"/>
      <c r="WC817" s="5"/>
      <c r="WD817" s="5"/>
      <c r="WE817" s="5"/>
      <c r="WF817" s="5"/>
      <c r="WG817" s="5"/>
      <c r="WH817" s="5"/>
      <c r="WI817" s="5"/>
      <c r="WJ817" s="5"/>
      <c r="WK817" s="5"/>
      <c r="WL817" s="5"/>
      <c r="WM817" s="5"/>
      <c r="WN817" s="5"/>
      <c r="WO817" s="5"/>
      <c r="WP817" s="5"/>
      <c r="WQ817" s="5"/>
      <c r="WR817" s="5"/>
      <c r="WS817" s="5"/>
      <c r="WT817" s="5"/>
      <c r="WU817" s="5"/>
      <c r="WV817" s="5"/>
      <c r="WW817" s="5"/>
      <c r="WX817" s="5"/>
      <c r="WY817" s="5"/>
      <c r="WZ817" s="5"/>
      <c r="XA817" s="5"/>
      <c r="XB817" s="5"/>
      <c r="XC817" s="5"/>
      <c r="XD817" s="5"/>
      <c r="XE817" s="5"/>
      <c r="XF817" s="5"/>
      <c r="XG817" s="5"/>
      <c r="XH817" s="5"/>
      <c r="XI817" s="5"/>
      <c r="XJ817" s="5"/>
      <c r="XK817" s="5"/>
      <c r="XL817" s="5"/>
      <c r="XM817" s="5"/>
      <c r="XN817" s="5"/>
      <c r="XO817" s="5"/>
      <c r="XP817" s="5"/>
      <c r="XQ817" s="5"/>
      <c r="XR817" s="5"/>
      <c r="XS817" s="5"/>
      <c r="XT817" s="5"/>
      <c r="XU817" s="5"/>
      <c r="XV817" s="5"/>
      <c r="XW817" s="5"/>
    </row>
    <row r="818" spans="39:647" x14ac:dyDescent="0.45">
      <c r="AM818" s="5"/>
      <c r="AN818" s="5"/>
      <c r="AO818" s="5"/>
      <c r="AP818" s="5"/>
      <c r="AQ818" s="5"/>
      <c r="AR818" s="5"/>
      <c r="AS818" s="5"/>
      <c r="AT818" s="5"/>
      <c r="AU818" s="5"/>
      <c r="AV818" s="5"/>
      <c r="AW818" s="5"/>
      <c r="AX818" s="5"/>
      <c r="AY818" s="5"/>
      <c r="AZ818" s="5"/>
      <c r="BA818" s="5"/>
      <c r="BB818" s="5"/>
      <c r="BC818" s="5"/>
      <c r="BD818" s="5"/>
      <c r="BE818" s="5"/>
      <c r="BF818" s="5"/>
      <c r="BG818" s="5"/>
      <c r="BH818" s="5"/>
      <c r="BI818" s="5"/>
      <c r="BJ818" s="5"/>
      <c r="BK818" s="5"/>
      <c r="BL818" s="5"/>
      <c r="BM818" s="5"/>
      <c r="BN818" s="5"/>
      <c r="BO818" s="5"/>
      <c r="BP818" s="5"/>
      <c r="BQ818" s="5"/>
      <c r="BR818" s="5"/>
      <c r="BS818" s="5"/>
      <c r="BT818" s="5"/>
      <c r="BU818" s="5"/>
      <c r="BV818" s="5"/>
      <c r="BW818" s="5"/>
      <c r="BX818" s="5"/>
      <c r="BY818" s="5"/>
      <c r="BZ818" s="5"/>
      <c r="CA818" s="5"/>
      <c r="CB818" s="5"/>
      <c r="CC818" s="5"/>
      <c r="CD818" s="5"/>
      <c r="CE818" s="5"/>
      <c r="CF818" s="5"/>
      <c r="CG818" s="5"/>
      <c r="CH818" s="5"/>
      <c r="CI818" s="5"/>
      <c r="CJ818" s="5"/>
      <c r="CK818" s="5"/>
      <c r="CL818" s="5"/>
      <c r="CM818" s="5"/>
      <c r="CN818" s="5"/>
      <c r="CO818" s="5"/>
      <c r="CP818" s="5"/>
      <c r="CQ818" s="5"/>
      <c r="CR818" s="5"/>
      <c r="CS818" s="5"/>
      <c r="CT818" s="5"/>
      <c r="CU818" s="5"/>
      <c r="CV818" s="5"/>
      <c r="CW818" s="5"/>
      <c r="CX818" s="5"/>
      <c r="CY818" s="5"/>
      <c r="CZ818" s="5"/>
      <c r="DA818" s="5"/>
      <c r="DB818" s="5"/>
      <c r="DC818" s="5"/>
      <c r="DD818" s="5"/>
      <c r="DE818" s="5"/>
      <c r="DF818" s="5"/>
      <c r="DG818" s="5"/>
      <c r="DH818" s="5"/>
      <c r="DI818" s="5"/>
      <c r="DJ818" s="5"/>
      <c r="DK818" s="5"/>
      <c r="DL818" s="5"/>
      <c r="DM818" s="5"/>
      <c r="DN818" s="5"/>
      <c r="DO818" s="5"/>
      <c r="DP818" s="5"/>
      <c r="DQ818" s="5"/>
      <c r="DR818" s="5"/>
      <c r="DS818" s="5"/>
      <c r="DT818" s="5"/>
      <c r="DU818" s="5"/>
      <c r="DV818" s="5"/>
      <c r="DW818" s="5"/>
      <c r="DX818" s="5"/>
      <c r="DY818" s="5"/>
      <c r="DZ818" s="5"/>
      <c r="EA818" s="5"/>
      <c r="EB818" s="5"/>
      <c r="EC818" s="5"/>
      <c r="ED818" s="5"/>
      <c r="EE818" s="5"/>
      <c r="EF818" s="5"/>
      <c r="EG818" s="5"/>
      <c r="EH818" s="5"/>
      <c r="EI818" s="5"/>
      <c r="EJ818" s="5"/>
      <c r="EK818" s="5"/>
      <c r="EL818" s="5"/>
      <c r="EM818" s="5"/>
      <c r="EN818" s="5"/>
      <c r="EO818" s="5"/>
      <c r="EP818" s="5"/>
      <c r="EQ818" s="5"/>
      <c r="ER818" s="5"/>
      <c r="ES818" s="5"/>
      <c r="ET818" s="5"/>
      <c r="EU818" s="5"/>
      <c r="EV818" s="5"/>
      <c r="EW818" s="5"/>
      <c r="EX818" s="5"/>
      <c r="EY818" s="5"/>
      <c r="EZ818" s="5"/>
      <c r="FA818" s="5"/>
      <c r="FB818" s="5"/>
      <c r="FC818" s="5"/>
      <c r="FD818" s="5"/>
      <c r="FE818" s="5"/>
      <c r="FF818" s="5"/>
      <c r="FG818" s="5"/>
      <c r="FH818" s="5"/>
      <c r="FI818" s="5"/>
      <c r="FJ818" s="5"/>
      <c r="FK818" s="5"/>
      <c r="FL818" s="5"/>
      <c r="FM818" s="5"/>
      <c r="FN818" s="5"/>
      <c r="FO818" s="5"/>
      <c r="FP818" s="5"/>
      <c r="FQ818" s="5"/>
      <c r="FR818" s="5"/>
      <c r="FS818" s="5"/>
      <c r="FT818" s="5"/>
      <c r="FU818" s="5"/>
      <c r="FV818" s="5"/>
      <c r="FW818" s="5"/>
      <c r="FX818" s="5"/>
      <c r="FY818" s="5"/>
      <c r="FZ818" s="5"/>
      <c r="GA818" s="5"/>
      <c r="GB818" s="5"/>
      <c r="GC818" s="5"/>
      <c r="GD818" s="5"/>
      <c r="GE818" s="5"/>
      <c r="GF818" s="5"/>
      <c r="GG818" s="5"/>
      <c r="GH818" s="5"/>
      <c r="GI818" s="5"/>
      <c r="GJ818" s="5"/>
      <c r="GK818" s="5"/>
      <c r="GL818" s="5"/>
      <c r="GM818" s="5"/>
      <c r="GN818" s="5"/>
      <c r="GO818" s="5"/>
      <c r="GP818" s="5"/>
      <c r="GQ818" s="5"/>
      <c r="GR818" s="5"/>
      <c r="GS818" s="5"/>
      <c r="GT818" s="5"/>
      <c r="GU818" s="5"/>
      <c r="GV818" s="5"/>
      <c r="GW818" s="5"/>
      <c r="GX818" s="5"/>
      <c r="GY818" s="5"/>
      <c r="GZ818" s="5"/>
      <c r="HA818" s="5"/>
      <c r="HB818" s="5"/>
      <c r="HC818" s="5"/>
      <c r="HD818" s="5"/>
      <c r="HE818" s="5"/>
      <c r="HF818" s="5"/>
      <c r="HG818" s="5"/>
      <c r="HH818" s="5"/>
      <c r="HI818" s="5"/>
      <c r="HJ818" s="5"/>
      <c r="HK818" s="5"/>
      <c r="HL818" s="5"/>
      <c r="HM818" s="5"/>
      <c r="HN818" s="5"/>
      <c r="HO818" s="5"/>
      <c r="HP818" s="5"/>
      <c r="HQ818" s="5"/>
      <c r="HR818" s="5"/>
      <c r="HS818" s="5"/>
      <c r="HT818" s="5"/>
      <c r="HU818" s="5"/>
      <c r="HV818" s="5"/>
      <c r="HW818" s="5"/>
      <c r="HX818" s="5"/>
      <c r="HY818" s="5"/>
      <c r="HZ818" s="5"/>
      <c r="IA818" s="5"/>
      <c r="IB818" s="5"/>
      <c r="IC818" s="5"/>
      <c r="ID818" s="5"/>
      <c r="IE818" s="5"/>
      <c r="IF818" s="5"/>
      <c r="IG818" s="5"/>
      <c r="IH818" s="5"/>
      <c r="II818" s="5"/>
      <c r="IJ818" s="5"/>
      <c r="IK818" s="5"/>
      <c r="IL818" s="5"/>
      <c r="IM818" s="5"/>
      <c r="IN818" s="5"/>
      <c r="IO818" s="5"/>
      <c r="IP818" s="5"/>
      <c r="IQ818" s="5"/>
      <c r="IR818" s="5"/>
      <c r="IS818" s="5"/>
      <c r="IT818" s="5"/>
      <c r="IU818" s="5"/>
      <c r="IV818" s="5"/>
      <c r="IW818" s="5"/>
      <c r="IX818" s="5"/>
      <c r="IY818" s="5"/>
      <c r="IZ818" s="5"/>
      <c r="JA818" s="5"/>
      <c r="JB818" s="5"/>
      <c r="JC818" s="5"/>
      <c r="JD818" s="5"/>
      <c r="JE818" s="5"/>
      <c r="JF818" s="5"/>
      <c r="JG818" s="5"/>
      <c r="JH818" s="5"/>
      <c r="JI818" s="5"/>
      <c r="JJ818" s="5"/>
      <c r="JK818" s="5"/>
      <c r="JL818" s="5"/>
      <c r="JM818" s="5"/>
      <c r="JN818" s="5"/>
      <c r="JO818" s="5"/>
      <c r="JP818" s="5"/>
      <c r="JQ818" s="5"/>
      <c r="JR818" s="5"/>
      <c r="JS818" s="5"/>
      <c r="JT818" s="5"/>
      <c r="JU818" s="5"/>
      <c r="JV818" s="5"/>
      <c r="JW818" s="5"/>
      <c r="JX818" s="5"/>
      <c r="JY818" s="5"/>
      <c r="JZ818" s="5"/>
      <c r="KA818" s="5"/>
      <c r="KB818" s="5"/>
      <c r="KC818" s="5"/>
      <c r="KD818" s="5"/>
      <c r="KE818" s="5"/>
      <c r="KF818" s="5"/>
      <c r="KG818" s="5"/>
      <c r="KH818" s="5"/>
      <c r="KI818" s="5"/>
      <c r="KJ818" s="5"/>
      <c r="KK818" s="5"/>
      <c r="KL818" s="5"/>
      <c r="KM818" s="5"/>
      <c r="KN818" s="5"/>
      <c r="KO818" s="5"/>
      <c r="KP818" s="5"/>
      <c r="KQ818" s="5"/>
      <c r="KR818" s="5"/>
      <c r="KS818" s="5"/>
      <c r="KT818" s="5"/>
      <c r="KU818" s="5"/>
      <c r="KV818" s="5"/>
      <c r="KW818" s="5"/>
      <c r="KX818" s="5"/>
      <c r="KY818" s="5"/>
      <c r="KZ818" s="5"/>
      <c r="LA818" s="5"/>
      <c r="LB818" s="5"/>
      <c r="LC818" s="5"/>
      <c r="LD818" s="5"/>
      <c r="LE818" s="5"/>
      <c r="LF818" s="5"/>
      <c r="LG818" s="5"/>
      <c r="LH818" s="5"/>
      <c r="LI818" s="5"/>
      <c r="LJ818" s="5"/>
      <c r="LK818" s="5"/>
      <c r="LL818" s="5"/>
      <c r="LM818" s="5"/>
      <c r="LN818" s="5"/>
      <c r="LO818" s="5"/>
      <c r="LP818" s="5"/>
      <c r="LQ818" s="5"/>
      <c r="LR818" s="5"/>
      <c r="LS818" s="5"/>
      <c r="LT818" s="5"/>
      <c r="LU818" s="5"/>
      <c r="LV818" s="5"/>
      <c r="LW818" s="5"/>
      <c r="LX818" s="5"/>
      <c r="LY818" s="5"/>
      <c r="LZ818" s="5"/>
      <c r="MA818" s="5"/>
      <c r="MB818" s="5"/>
      <c r="MC818" s="5"/>
      <c r="MD818" s="5"/>
      <c r="ME818" s="5"/>
      <c r="MF818" s="5"/>
      <c r="MG818" s="5"/>
      <c r="MH818" s="5"/>
      <c r="MI818" s="5"/>
      <c r="MJ818" s="5"/>
      <c r="MK818" s="5"/>
      <c r="ML818" s="5"/>
      <c r="MM818" s="5"/>
      <c r="MN818" s="5"/>
      <c r="MO818" s="5"/>
      <c r="MP818" s="5"/>
      <c r="MQ818" s="5"/>
      <c r="MR818" s="5"/>
      <c r="MS818" s="5"/>
      <c r="MT818" s="5"/>
      <c r="MU818" s="5"/>
      <c r="MV818" s="5"/>
      <c r="MW818" s="5"/>
      <c r="MX818" s="5"/>
      <c r="MY818" s="5"/>
      <c r="MZ818" s="5"/>
      <c r="NA818" s="5"/>
      <c r="NB818" s="5"/>
      <c r="NC818" s="5"/>
      <c r="ND818" s="5"/>
      <c r="NE818" s="5"/>
      <c r="NF818" s="5"/>
      <c r="NG818" s="5"/>
      <c r="NH818" s="5"/>
      <c r="NI818" s="5"/>
      <c r="NJ818" s="5"/>
      <c r="NK818" s="5"/>
      <c r="NL818" s="5"/>
      <c r="NM818" s="5"/>
      <c r="NN818" s="5"/>
      <c r="NO818" s="5"/>
      <c r="NP818" s="5"/>
      <c r="NQ818" s="5"/>
      <c r="NR818" s="5"/>
      <c r="NS818" s="5"/>
      <c r="NT818" s="5"/>
      <c r="NU818" s="5"/>
      <c r="NV818" s="5"/>
      <c r="NW818" s="5"/>
      <c r="NX818" s="5"/>
      <c r="NY818" s="5"/>
      <c r="NZ818" s="5"/>
      <c r="OA818" s="5"/>
      <c r="OB818" s="5"/>
      <c r="OC818" s="5"/>
      <c r="OD818" s="5"/>
      <c r="OE818" s="5"/>
      <c r="OF818" s="5"/>
      <c r="OG818" s="5"/>
      <c r="OH818" s="5"/>
      <c r="OI818" s="5"/>
      <c r="OJ818" s="5"/>
      <c r="OK818" s="5"/>
      <c r="OL818" s="5"/>
      <c r="OM818" s="5"/>
      <c r="ON818" s="5"/>
      <c r="OO818" s="5"/>
      <c r="OP818" s="5"/>
      <c r="OQ818" s="5"/>
      <c r="OR818" s="5"/>
      <c r="OS818" s="5"/>
      <c r="OT818" s="5"/>
      <c r="OU818" s="5"/>
      <c r="OV818" s="5"/>
      <c r="OW818" s="5"/>
      <c r="OX818" s="5"/>
      <c r="OY818" s="5"/>
      <c r="OZ818" s="5"/>
      <c r="PA818" s="5"/>
      <c r="PB818" s="5"/>
      <c r="PC818" s="5"/>
      <c r="PD818" s="5"/>
      <c r="PE818" s="5"/>
      <c r="PF818" s="5"/>
      <c r="PG818" s="5"/>
      <c r="PH818" s="5"/>
      <c r="PI818" s="5"/>
      <c r="PJ818" s="5"/>
      <c r="PK818" s="5"/>
      <c r="PL818" s="5"/>
      <c r="PM818" s="5"/>
      <c r="PN818" s="5"/>
      <c r="PO818" s="5"/>
      <c r="PP818" s="5"/>
      <c r="PQ818" s="5"/>
      <c r="PR818" s="5"/>
      <c r="PS818" s="5"/>
      <c r="PT818" s="5"/>
      <c r="PU818" s="5"/>
      <c r="PV818" s="5"/>
      <c r="PW818" s="5"/>
      <c r="PX818" s="5"/>
      <c r="PY818" s="5"/>
      <c r="PZ818" s="5"/>
      <c r="QA818" s="5"/>
      <c r="QB818" s="5"/>
      <c r="QC818" s="5"/>
      <c r="QD818" s="5"/>
      <c r="QE818" s="5"/>
      <c r="QF818" s="5"/>
      <c r="QG818" s="5"/>
      <c r="QH818" s="5"/>
      <c r="QI818" s="5"/>
      <c r="QJ818" s="5"/>
      <c r="QK818" s="5"/>
      <c r="QL818" s="5"/>
      <c r="QM818" s="5"/>
      <c r="QN818" s="5"/>
      <c r="QO818" s="5"/>
      <c r="QP818" s="5"/>
      <c r="QQ818" s="5"/>
      <c r="QR818" s="5"/>
      <c r="QS818" s="5"/>
      <c r="QT818" s="5"/>
      <c r="QU818" s="5"/>
      <c r="QV818" s="5"/>
      <c r="QW818" s="5"/>
      <c r="QX818" s="5"/>
      <c r="QY818" s="5"/>
      <c r="QZ818" s="5"/>
      <c r="RA818" s="5"/>
      <c r="RB818" s="5"/>
      <c r="RC818" s="5"/>
      <c r="RD818" s="5"/>
      <c r="RE818" s="5"/>
      <c r="RF818" s="5"/>
      <c r="RG818" s="5"/>
      <c r="RH818" s="5"/>
      <c r="RI818" s="5"/>
      <c r="RJ818" s="5"/>
      <c r="RK818" s="5"/>
      <c r="RL818" s="5"/>
      <c r="RM818" s="5"/>
      <c r="RN818" s="5"/>
      <c r="RO818" s="5"/>
      <c r="RP818" s="5"/>
      <c r="RQ818" s="5"/>
      <c r="RR818" s="5"/>
      <c r="RS818" s="5"/>
      <c r="RT818" s="5"/>
      <c r="RU818" s="5"/>
      <c r="RV818" s="5"/>
      <c r="RW818" s="5"/>
      <c r="RX818" s="5"/>
      <c r="RY818" s="5"/>
      <c r="RZ818" s="5"/>
      <c r="SA818" s="5"/>
      <c r="SB818" s="5"/>
      <c r="SC818" s="5"/>
      <c r="SD818" s="5"/>
      <c r="SE818" s="5"/>
      <c r="SF818" s="5"/>
      <c r="SG818" s="5"/>
      <c r="SH818" s="5"/>
      <c r="SI818" s="5"/>
      <c r="SJ818" s="5"/>
      <c r="SK818" s="5"/>
      <c r="SL818" s="5"/>
      <c r="SM818" s="5"/>
      <c r="SN818" s="5"/>
      <c r="SO818" s="5"/>
      <c r="SP818" s="5"/>
      <c r="SQ818" s="5"/>
      <c r="SR818" s="5"/>
      <c r="SS818" s="5"/>
      <c r="ST818" s="5"/>
      <c r="SU818" s="5"/>
      <c r="SV818" s="5"/>
      <c r="SW818" s="5"/>
      <c r="SX818" s="5"/>
      <c r="SY818" s="5"/>
      <c r="SZ818" s="5"/>
      <c r="TA818" s="5"/>
      <c r="TB818" s="5"/>
      <c r="TC818" s="5"/>
      <c r="TD818" s="5"/>
      <c r="TE818" s="5"/>
      <c r="TF818" s="5"/>
      <c r="TG818" s="5"/>
      <c r="TH818" s="5"/>
      <c r="TI818" s="5"/>
      <c r="TJ818" s="5"/>
      <c r="TK818" s="5"/>
      <c r="TL818" s="5"/>
      <c r="TM818" s="5"/>
      <c r="TN818" s="5"/>
      <c r="TO818" s="5"/>
      <c r="TP818" s="5"/>
      <c r="TQ818" s="5"/>
      <c r="TR818" s="5"/>
      <c r="TS818" s="5"/>
      <c r="TT818" s="5"/>
      <c r="TU818" s="5"/>
      <c r="TV818" s="5"/>
      <c r="TW818" s="5"/>
      <c r="TX818" s="5"/>
      <c r="TY818" s="5"/>
      <c r="TZ818" s="5"/>
      <c r="UA818" s="5"/>
      <c r="UB818" s="5"/>
      <c r="UC818" s="5"/>
      <c r="UD818" s="5"/>
      <c r="UE818" s="5"/>
      <c r="UF818" s="5"/>
      <c r="UG818" s="5"/>
      <c r="UH818" s="5"/>
      <c r="UI818" s="5"/>
      <c r="UJ818" s="5"/>
      <c r="UK818" s="5"/>
      <c r="UL818" s="5"/>
      <c r="UM818" s="5"/>
      <c r="UN818" s="5"/>
      <c r="UO818" s="5"/>
      <c r="UP818" s="5"/>
      <c r="UQ818" s="5"/>
      <c r="UR818" s="5"/>
      <c r="US818" s="5"/>
      <c r="UT818" s="5"/>
      <c r="UU818" s="5"/>
      <c r="UV818" s="5"/>
      <c r="UW818" s="5"/>
      <c r="UX818" s="5"/>
      <c r="UY818" s="5"/>
      <c r="UZ818" s="5"/>
      <c r="VA818" s="5"/>
      <c r="VB818" s="5"/>
      <c r="VC818" s="5"/>
      <c r="VD818" s="5"/>
      <c r="VE818" s="5"/>
      <c r="VF818" s="5"/>
      <c r="VG818" s="5"/>
      <c r="VH818" s="5"/>
      <c r="VI818" s="5"/>
      <c r="VJ818" s="5"/>
      <c r="VK818" s="5"/>
      <c r="VL818" s="5"/>
      <c r="VM818" s="5"/>
      <c r="VN818" s="5"/>
      <c r="VO818" s="5"/>
      <c r="VP818" s="5"/>
      <c r="VQ818" s="5"/>
      <c r="VR818" s="5"/>
      <c r="VS818" s="5"/>
      <c r="VT818" s="5"/>
      <c r="VU818" s="5"/>
      <c r="VV818" s="5"/>
      <c r="VW818" s="5"/>
      <c r="VX818" s="5"/>
      <c r="VY818" s="5"/>
      <c r="VZ818" s="5"/>
      <c r="WA818" s="5"/>
      <c r="WB818" s="5"/>
      <c r="WC818" s="5"/>
      <c r="WD818" s="5"/>
      <c r="WE818" s="5"/>
      <c r="WF818" s="5"/>
      <c r="WG818" s="5"/>
      <c r="WH818" s="5"/>
      <c r="WI818" s="5"/>
      <c r="WJ818" s="5"/>
      <c r="WK818" s="5"/>
      <c r="WL818" s="5"/>
      <c r="WM818" s="5"/>
      <c r="WN818" s="5"/>
      <c r="WO818" s="5"/>
      <c r="WP818" s="5"/>
      <c r="WQ818" s="5"/>
      <c r="WR818" s="5"/>
      <c r="WS818" s="5"/>
      <c r="WT818" s="5"/>
      <c r="WU818" s="5"/>
      <c r="WV818" s="5"/>
      <c r="WW818" s="5"/>
      <c r="WX818" s="5"/>
      <c r="WY818" s="5"/>
      <c r="WZ818" s="5"/>
      <c r="XA818" s="5"/>
      <c r="XB818" s="5"/>
      <c r="XC818" s="5"/>
      <c r="XD818" s="5"/>
      <c r="XE818" s="5"/>
      <c r="XF818" s="5"/>
      <c r="XG818" s="5"/>
      <c r="XH818" s="5"/>
      <c r="XI818" s="5"/>
      <c r="XJ818" s="5"/>
      <c r="XK818" s="5"/>
      <c r="XL818" s="5"/>
      <c r="XM818" s="5"/>
      <c r="XN818" s="5"/>
      <c r="XO818" s="5"/>
      <c r="XP818" s="5"/>
      <c r="XQ818" s="5"/>
      <c r="XR818" s="5"/>
      <c r="XS818" s="5"/>
      <c r="XT818" s="5"/>
      <c r="XU818" s="5"/>
      <c r="XV818" s="5"/>
      <c r="XW818" s="5"/>
    </row>
    <row r="819" spans="39:647" x14ac:dyDescent="0.45">
      <c r="AM819" s="5"/>
      <c r="AN819" s="5"/>
      <c r="AO819" s="5"/>
      <c r="AP819" s="5"/>
      <c r="AQ819" s="5"/>
      <c r="AR819" s="5"/>
      <c r="AS819" s="5"/>
      <c r="AT819" s="5"/>
      <c r="AU819" s="5"/>
      <c r="AV819" s="5"/>
      <c r="AW819" s="5"/>
      <c r="AX819" s="5"/>
      <c r="AY819" s="5"/>
      <c r="AZ819" s="5"/>
      <c r="BA819" s="5"/>
      <c r="BB819" s="5"/>
      <c r="BC819" s="5"/>
      <c r="BD819" s="5"/>
      <c r="BE819" s="5"/>
      <c r="BF819" s="5"/>
      <c r="BG819" s="5"/>
      <c r="BH819" s="5"/>
      <c r="BI819" s="5"/>
      <c r="BJ819" s="5"/>
      <c r="BK819" s="5"/>
      <c r="BL819" s="5"/>
      <c r="BM819" s="5"/>
      <c r="BN819" s="5"/>
      <c r="BO819" s="5"/>
      <c r="BP819" s="5"/>
      <c r="BQ819" s="5"/>
      <c r="BR819" s="5"/>
      <c r="BS819" s="5"/>
      <c r="BT819" s="5"/>
      <c r="BU819" s="5"/>
      <c r="BV819" s="5"/>
      <c r="BW819" s="5"/>
      <c r="BX819" s="5"/>
      <c r="BY819" s="5"/>
      <c r="BZ819" s="5"/>
      <c r="CA819" s="5"/>
      <c r="CB819" s="5"/>
      <c r="CC819" s="5"/>
      <c r="CD819" s="5"/>
      <c r="CE819" s="5"/>
      <c r="CF819" s="5"/>
      <c r="CG819" s="5"/>
      <c r="CH819" s="5"/>
      <c r="CI819" s="5"/>
      <c r="CJ819" s="5"/>
      <c r="CK819" s="5"/>
      <c r="CL819" s="5"/>
      <c r="CM819" s="5"/>
      <c r="CN819" s="5"/>
      <c r="CO819" s="5"/>
      <c r="CP819" s="5"/>
      <c r="CQ819" s="5"/>
      <c r="CR819" s="5"/>
      <c r="CS819" s="5"/>
      <c r="CT819" s="5"/>
      <c r="CU819" s="5"/>
      <c r="CV819" s="5"/>
      <c r="CW819" s="5"/>
      <c r="CX819" s="5"/>
      <c r="CY819" s="5"/>
      <c r="CZ819" s="5"/>
      <c r="DA819" s="5"/>
      <c r="DB819" s="5"/>
      <c r="DC819" s="5"/>
      <c r="DD819" s="5"/>
      <c r="DE819" s="5"/>
      <c r="DF819" s="5"/>
      <c r="DG819" s="5"/>
      <c r="DH819" s="5"/>
      <c r="DI819" s="5"/>
      <c r="DJ819" s="5"/>
      <c r="DK819" s="5"/>
      <c r="DL819" s="5"/>
      <c r="DM819" s="5"/>
      <c r="DN819" s="5"/>
      <c r="DO819" s="5"/>
      <c r="DP819" s="5"/>
      <c r="DQ819" s="5"/>
      <c r="DR819" s="5"/>
      <c r="DS819" s="5"/>
      <c r="DT819" s="5"/>
      <c r="DU819" s="5"/>
      <c r="DV819" s="5"/>
      <c r="DW819" s="5"/>
      <c r="DX819" s="5"/>
      <c r="DY819" s="5"/>
      <c r="DZ819" s="5"/>
      <c r="EA819" s="5"/>
      <c r="EB819" s="5"/>
      <c r="EC819" s="5"/>
      <c r="ED819" s="5"/>
      <c r="EE819" s="5"/>
      <c r="EF819" s="5"/>
      <c r="EG819" s="5"/>
      <c r="EH819" s="5"/>
      <c r="EI819" s="5"/>
      <c r="EJ819" s="5"/>
      <c r="EK819" s="5"/>
      <c r="EL819" s="5"/>
      <c r="EM819" s="5"/>
      <c r="EN819" s="5"/>
      <c r="EO819" s="5"/>
      <c r="EP819" s="5"/>
      <c r="EQ819" s="5"/>
      <c r="ER819" s="5"/>
      <c r="ES819" s="5"/>
      <c r="ET819" s="5"/>
      <c r="EU819" s="5"/>
      <c r="EV819" s="5"/>
      <c r="EW819" s="5"/>
      <c r="EX819" s="5"/>
      <c r="EY819" s="5"/>
      <c r="EZ819" s="5"/>
      <c r="FA819" s="5"/>
      <c r="FB819" s="5"/>
      <c r="FC819" s="5"/>
      <c r="FD819" s="5"/>
      <c r="FE819" s="5"/>
      <c r="FF819" s="5"/>
      <c r="FG819" s="5"/>
      <c r="FH819" s="5"/>
      <c r="FI819" s="5"/>
      <c r="FJ819" s="5"/>
      <c r="FK819" s="5"/>
      <c r="FL819" s="5"/>
      <c r="FM819" s="5"/>
      <c r="FN819" s="5"/>
      <c r="FO819" s="5"/>
      <c r="FP819" s="5"/>
      <c r="FQ819" s="5"/>
      <c r="FR819" s="5"/>
      <c r="FS819" s="5"/>
      <c r="FT819" s="5"/>
      <c r="FU819" s="5"/>
      <c r="FV819" s="5"/>
      <c r="FW819" s="5"/>
      <c r="FX819" s="5"/>
      <c r="FY819" s="5"/>
      <c r="FZ819" s="5"/>
      <c r="GA819" s="5"/>
      <c r="GB819" s="5"/>
      <c r="GC819" s="5"/>
      <c r="GD819" s="5"/>
      <c r="GE819" s="5"/>
      <c r="GF819" s="5"/>
      <c r="GG819" s="5"/>
      <c r="GH819" s="5"/>
      <c r="GI819" s="5"/>
      <c r="GJ819" s="5"/>
      <c r="GK819" s="5"/>
      <c r="GL819" s="5"/>
      <c r="GM819" s="5"/>
      <c r="GN819" s="5"/>
      <c r="GO819" s="5"/>
      <c r="GP819" s="5"/>
      <c r="GQ819" s="5"/>
      <c r="GR819" s="5"/>
      <c r="GS819" s="5"/>
      <c r="GT819" s="5"/>
      <c r="GU819" s="5"/>
      <c r="GV819" s="5"/>
      <c r="GW819" s="5"/>
      <c r="GX819" s="5"/>
      <c r="GY819" s="5"/>
      <c r="GZ819" s="5"/>
      <c r="HA819" s="5"/>
      <c r="HB819" s="5"/>
      <c r="HC819" s="5"/>
      <c r="HD819" s="5"/>
      <c r="HE819" s="5"/>
      <c r="HF819" s="5"/>
      <c r="HG819" s="5"/>
      <c r="HH819" s="5"/>
      <c r="HI819" s="5"/>
      <c r="HJ819" s="5"/>
      <c r="HK819" s="5"/>
      <c r="HL819" s="5"/>
      <c r="HM819" s="5"/>
      <c r="HN819" s="5"/>
      <c r="HO819" s="5"/>
      <c r="HP819" s="5"/>
      <c r="HQ819" s="5"/>
      <c r="HR819" s="5"/>
      <c r="HS819" s="5"/>
      <c r="HT819" s="5"/>
      <c r="HU819" s="5"/>
      <c r="HV819" s="5"/>
      <c r="HW819" s="5"/>
      <c r="HX819" s="5"/>
      <c r="HY819" s="5"/>
      <c r="HZ819" s="5"/>
      <c r="IA819" s="5"/>
      <c r="IB819" s="5"/>
      <c r="IC819" s="5"/>
      <c r="ID819" s="5"/>
      <c r="IE819" s="5"/>
      <c r="IF819" s="5"/>
      <c r="IG819" s="5"/>
      <c r="IH819" s="5"/>
      <c r="II819" s="5"/>
      <c r="IJ819" s="5"/>
      <c r="IK819" s="5"/>
      <c r="IL819" s="5"/>
      <c r="IM819" s="5"/>
      <c r="IN819" s="5"/>
      <c r="IO819" s="5"/>
      <c r="IP819" s="5"/>
      <c r="IQ819" s="5"/>
      <c r="IR819" s="5"/>
      <c r="IS819" s="5"/>
      <c r="IT819" s="5"/>
      <c r="IU819" s="5"/>
      <c r="IV819" s="5"/>
      <c r="IW819" s="5"/>
      <c r="IX819" s="5"/>
      <c r="IY819" s="5"/>
      <c r="IZ819" s="5"/>
      <c r="JA819" s="5"/>
      <c r="JB819" s="5"/>
      <c r="JC819" s="5"/>
      <c r="JD819" s="5"/>
      <c r="JE819" s="5"/>
      <c r="JF819" s="5"/>
      <c r="JG819" s="5"/>
      <c r="JH819" s="5"/>
      <c r="JI819" s="5"/>
      <c r="JJ819" s="5"/>
      <c r="JK819" s="5"/>
      <c r="JL819" s="5"/>
      <c r="JM819" s="5"/>
      <c r="JN819" s="5"/>
      <c r="JO819" s="5"/>
      <c r="JP819" s="5"/>
      <c r="JQ819" s="5"/>
      <c r="JR819" s="5"/>
      <c r="JS819" s="5"/>
      <c r="JT819" s="5"/>
      <c r="JU819" s="5"/>
      <c r="JV819" s="5"/>
      <c r="JW819" s="5"/>
      <c r="JX819" s="5"/>
      <c r="JY819" s="5"/>
      <c r="JZ819" s="5"/>
      <c r="KA819" s="5"/>
      <c r="KB819" s="5"/>
      <c r="KC819" s="5"/>
      <c r="KD819" s="5"/>
      <c r="KE819" s="5"/>
      <c r="KF819" s="5"/>
      <c r="KG819" s="5"/>
      <c r="KH819" s="5"/>
      <c r="KI819" s="5"/>
      <c r="KJ819" s="5"/>
      <c r="KK819" s="5"/>
      <c r="KL819" s="5"/>
      <c r="KM819" s="5"/>
      <c r="KN819" s="5"/>
      <c r="KO819" s="5"/>
      <c r="KP819" s="5"/>
      <c r="KQ819" s="5"/>
      <c r="KR819" s="5"/>
      <c r="KS819" s="5"/>
      <c r="KT819" s="5"/>
      <c r="KU819" s="5"/>
      <c r="KV819" s="5"/>
      <c r="KW819" s="5"/>
      <c r="KX819" s="5"/>
      <c r="KY819" s="5"/>
      <c r="KZ819" s="5"/>
      <c r="LA819" s="5"/>
      <c r="LB819" s="5"/>
      <c r="LC819" s="5"/>
      <c r="LD819" s="5"/>
      <c r="LE819" s="5"/>
      <c r="LF819" s="5"/>
      <c r="LG819" s="5"/>
      <c r="LH819" s="5"/>
      <c r="LI819" s="5"/>
      <c r="LJ819" s="5"/>
      <c r="LK819" s="5"/>
      <c r="LL819" s="5"/>
      <c r="LM819" s="5"/>
      <c r="LN819" s="5"/>
      <c r="LO819" s="5"/>
      <c r="LP819" s="5"/>
      <c r="LQ819" s="5"/>
      <c r="LR819" s="5"/>
      <c r="LS819" s="5"/>
      <c r="LT819" s="5"/>
      <c r="LU819" s="5"/>
      <c r="LV819" s="5"/>
      <c r="LW819" s="5"/>
      <c r="LX819" s="5"/>
      <c r="LY819" s="5"/>
      <c r="LZ819" s="5"/>
      <c r="MA819" s="5"/>
      <c r="MB819" s="5"/>
      <c r="MC819" s="5"/>
      <c r="MD819" s="5"/>
      <c r="ME819" s="5"/>
      <c r="MF819" s="5"/>
      <c r="MG819" s="5"/>
      <c r="MH819" s="5"/>
      <c r="MI819" s="5"/>
      <c r="MJ819" s="5"/>
      <c r="MK819" s="5"/>
      <c r="ML819" s="5"/>
      <c r="MM819" s="5"/>
      <c r="MN819" s="5"/>
      <c r="MO819" s="5"/>
      <c r="MP819" s="5"/>
      <c r="MQ819" s="5"/>
      <c r="MR819" s="5"/>
      <c r="MS819" s="5"/>
      <c r="MT819" s="5"/>
      <c r="MU819" s="5"/>
      <c r="MV819" s="5"/>
      <c r="MW819" s="5"/>
      <c r="MX819" s="5"/>
      <c r="MY819" s="5"/>
      <c r="MZ819" s="5"/>
      <c r="NA819" s="5"/>
      <c r="NB819" s="5"/>
      <c r="NC819" s="5"/>
      <c r="ND819" s="5"/>
      <c r="NE819" s="5"/>
      <c r="NF819" s="5"/>
      <c r="NG819" s="5"/>
      <c r="NH819" s="5"/>
      <c r="NI819" s="5"/>
      <c r="NJ819" s="5"/>
      <c r="NK819" s="5"/>
      <c r="NL819" s="5"/>
      <c r="NM819" s="5"/>
      <c r="NN819" s="5"/>
      <c r="NO819" s="5"/>
      <c r="NP819" s="5"/>
      <c r="NQ819" s="5"/>
      <c r="NR819" s="5"/>
      <c r="NS819" s="5"/>
      <c r="NT819" s="5"/>
      <c r="NU819" s="5"/>
      <c r="NV819" s="5"/>
      <c r="NW819" s="5"/>
      <c r="NX819" s="5"/>
      <c r="NY819" s="5"/>
      <c r="NZ819" s="5"/>
      <c r="OA819" s="5"/>
      <c r="OB819" s="5"/>
      <c r="OC819" s="5"/>
      <c r="OD819" s="5"/>
      <c r="OE819" s="5"/>
      <c r="OF819" s="5"/>
      <c r="OG819" s="5"/>
      <c r="OH819" s="5"/>
      <c r="OI819" s="5"/>
      <c r="OJ819" s="5"/>
      <c r="OK819" s="5"/>
      <c r="OL819" s="5"/>
      <c r="OM819" s="5"/>
      <c r="ON819" s="5"/>
      <c r="OO819" s="5"/>
      <c r="OP819" s="5"/>
      <c r="OQ819" s="5"/>
      <c r="OR819" s="5"/>
      <c r="OS819" s="5"/>
      <c r="OT819" s="5"/>
      <c r="OU819" s="5"/>
      <c r="OV819" s="5"/>
      <c r="OW819" s="5"/>
      <c r="OX819" s="5"/>
      <c r="OY819" s="5"/>
      <c r="OZ819" s="5"/>
      <c r="PA819" s="5"/>
      <c r="PB819" s="5"/>
      <c r="PC819" s="5"/>
      <c r="PD819" s="5"/>
      <c r="PE819" s="5"/>
      <c r="PF819" s="5"/>
      <c r="PG819" s="5"/>
      <c r="PH819" s="5"/>
      <c r="PI819" s="5"/>
      <c r="PJ819" s="5"/>
      <c r="PK819" s="5"/>
      <c r="PL819" s="5"/>
      <c r="PM819" s="5"/>
      <c r="PN819" s="5"/>
      <c r="PO819" s="5"/>
      <c r="PP819" s="5"/>
      <c r="PQ819" s="5"/>
      <c r="PR819" s="5"/>
      <c r="PS819" s="5"/>
      <c r="PT819" s="5"/>
      <c r="PU819" s="5"/>
      <c r="PV819" s="5"/>
      <c r="PW819" s="5"/>
      <c r="PX819" s="5"/>
      <c r="PY819" s="5"/>
      <c r="PZ819" s="5"/>
      <c r="QA819" s="5"/>
      <c r="QB819" s="5"/>
      <c r="QC819" s="5"/>
      <c r="QD819" s="5"/>
      <c r="QE819" s="5"/>
      <c r="QF819" s="5"/>
      <c r="QG819" s="5"/>
      <c r="QH819" s="5"/>
      <c r="QI819" s="5"/>
      <c r="QJ819" s="5"/>
      <c r="QK819" s="5"/>
      <c r="QL819" s="5"/>
      <c r="QM819" s="5"/>
      <c r="QN819" s="5"/>
      <c r="QO819" s="5"/>
      <c r="QP819" s="5"/>
      <c r="QQ819" s="5"/>
      <c r="QR819" s="5"/>
      <c r="QS819" s="5"/>
      <c r="QT819" s="5"/>
      <c r="QU819" s="5"/>
      <c r="QV819" s="5"/>
      <c r="QW819" s="5"/>
      <c r="QX819" s="5"/>
      <c r="QY819" s="5"/>
      <c r="QZ819" s="5"/>
      <c r="RA819" s="5"/>
      <c r="RB819" s="5"/>
      <c r="RC819" s="5"/>
      <c r="RD819" s="5"/>
      <c r="RE819" s="5"/>
      <c r="RF819" s="5"/>
      <c r="RG819" s="5"/>
      <c r="RH819" s="5"/>
      <c r="RI819" s="5"/>
      <c r="RJ819" s="5"/>
      <c r="RK819" s="5"/>
      <c r="RL819" s="5"/>
      <c r="RM819" s="5"/>
      <c r="RN819" s="5"/>
      <c r="RO819" s="5"/>
      <c r="RP819" s="5"/>
      <c r="RQ819" s="5"/>
      <c r="RR819" s="5"/>
      <c r="RS819" s="5"/>
      <c r="RT819" s="5"/>
      <c r="RU819" s="5"/>
      <c r="RV819" s="5"/>
      <c r="RW819" s="5"/>
      <c r="RX819" s="5"/>
      <c r="RY819" s="5"/>
      <c r="RZ819" s="5"/>
      <c r="SA819" s="5"/>
      <c r="SB819" s="5"/>
      <c r="SC819" s="5"/>
      <c r="SD819" s="5"/>
      <c r="SE819" s="5"/>
      <c r="SF819" s="5"/>
      <c r="SG819" s="5"/>
      <c r="SH819" s="5"/>
      <c r="SI819" s="5"/>
      <c r="SJ819" s="5"/>
      <c r="SK819" s="5"/>
      <c r="SL819" s="5"/>
      <c r="SM819" s="5"/>
      <c r="SN819" s="5"/>
      <c r="SO819" s="5"/>
      <c r="SP819" s="5"/>
      <c r="SQ819" s="5"/>
      <c r="SR819" s="5"/>
      <c r="SS819" s="5"/>
      <c r="ST819" s="5"/>
      <c r="SU819" s="5"/>
      <c r="SV819" s="5"/>
      <c r="SW819" s="5"/>
      <c r="SX819" s="5"/>
      <c r="SY819" s="5"/>
      <c r="SZ819" s="5"/>
      <c r="TA819" s="5"/>
      <c r="TB819" s="5"/>
      <c r="TC819" s="5"/>
      <c r="TD819" s="5"/>
      <c r="TE819" s="5"/>
      <c r="TF819" s="5"/>
      <c r="TG819" s="5"/>
      <c r="TH819" s="5"/>
      <c r="TI819" s="5"/>
      <c r="TJ819" s="5"/>
      <c r="TK819" s="5"/>
      <c r="TL819" s="5"/>
      <c r="TM819" s="5"/>
      <c r="TN819" s="5"/>
      <c r="TO819" s="5"/>
      <c r="TP819" s="5"/>
      <c r="TQ819" s="5"/>
      <c r="TR819" s="5"/>
      <c r="TS819" s="5"/>
      <c r="TT819" s="5"/>
      <c r="TU819" s="5"/>
      <c r="TV819" s="5"/>
      <c r="TW819" s="5"/>
      <c r="TX819" s="5"/>
      <c r="TY819" s="5"/>
      <c r="TZ819" s="5"/>
      <c r="UA819" s="5"/>
      <c r="UB819" s="5"/>
      <c r="UC819" s="5"/>
      <c r="UD819" s="5"/>
      <c r="UE819" s="5"/>
      <c r="UF819" s="5"/>
      <c r="UG819" s="5"/>
      <c r="UH819" s="5"/>
      <c r="UI819" s="5"/>
      <c r="UJ819" s="5"/>
      <c r="UK819" s="5"/>
      <c r="UL819" s="5"/>
      <c r="UM819" s="5"/>
      <c r="UN819" s="5"/>
      <c r="UO819" s="5"/>
      <c r="UP819" s="5"/>
      <c r="UQ819" s="5"/>
      <c r="UR819" s="5"/>
      <c r="US819" s="5"/>
      <c r="UT819" s="5"/>
      <c r="UU819" s="5"/>
      <c r="UV819" s="5"/>
      <c r="UW819" s="5"/>
      <c r="UX819" s="5"/>
      <c r="UY819" s="5"/>
      <c r="UZ819" s="5"/>
      <c r="VA819" s="5"/>
      <c r="VB819" s="5"/>
      <c r="VC819" s="5"/>
      <c r="VD819" s="5"/>
      <c r="VE819" s="5"/>
      <c r="VF819" s="5"/>
      <c r="VG819" s="5"/>
      <c r="VH819" s="5"/>
      <c r="VI819" s="5"/>
      <c r="VJ819" s="5"/>
      <c r="VK819" s="5"/>
      <c r="VL819" s="5"/>
      <c r="VM819" s="5"/>
      <c r="VN819" s="5"/>
      <c r="VO819" s="5"/>
      <c r="VP819" s="5"/>
      <c r="VQ819" s="5"/>
      <c r="VR819" s="5"/>
      <c r="VS819" s="5"/>
      <c r="VT819" s="5"/>
      <c r="VU819" s="5"/>
      <c r="VV819" s="5"/>
      <c r="VW819" s="5"/>
      <c r="VX819" s="5"/>
      <c r="VY819" s="5"/>
      <c r="VZ819" s="5"/>
      <c r="WA819" s="5"/>
      <c r="WB819" s="5"/>
      <c r="WC819" s="5"/>
      <c r="WD819" s="5"/>
      <c r="WE819" s="5"/>
      <c r="WF819" s="5"/>
      <c r="WG819" s="5"/>
      <c r="WH819" s="5"/>
      <c r="WI819" s="5"/>
      <c r="WJ819" s="5"/>
      <c r="WK819" s="5"/>
      <c r="WL819" s="5"/>
      <c r="WM819" s="5"/>
      <c r="WN819" s="5"/>
      <c r="WO819" s="5"/>
      <c r="WP819" s="5"/>
      <c r="WQ819" s="5"/>
      <c r="WR819" s="5"/>
      <c r="WS819" s="5"/>
      <c r="WT819" s="5"/>
      <c r="WU819" s="5"/>
      <c r="WV819" s="5"/>
      <c r="WW819" s="5"/>
      <c r="WX819" s="5"/>
      <c r="WY819" s="5"/>
      <c r="WZ819" s="5"/>
      <c r="XA819" s="5"/>
      <c r="XB819" s="5"/>
      <c r="XC819" s="5"/>
      <c r="XD819" s="5"/>
      <c r="XE819" s="5"/>
      <c r="XF819" s="5"/>
      <c r="XG819" s="5"/>
      <c r="XH819" s="5"/>
      <c r="XI819" s="5"/>
      <c r="XJ819" s="5"/>
      <c r="XK819" s="5"/>
      <c r="XL819" s="5"/>
      <c r="XM819" s="5"/>
      <c r="XN819" s="5"/>
      <c r="XO819" s="5"/>
      <c r="XP819" s="5"/>
      <c r="XQ819" s="5"/>
      <c r="XR819" s="5"/>
      <c r="XS819" s="5"/>
      <c r="XT819" s="5"/>
      <c r="XU819" s="5"/>
      <c r="XV819" s="5"/>
      <c r="XW819" s="5"/>
    </row>
    <row r="820" spans="39:647" x14ac:dyDescent="0.45">
      <c r="AM820" s="5"/>
      <c r="AN820" s="5"/>
      <c r="AO820" s="5"/>
      <c r="AP820" s="5"/>
      <c r="AQ820" s="5"/>
      <c r="AR820" s="5"/>
      <c r="AS820" s="5"/>
      <c r="AT820" s="5"/>
      <c r="AU820" s="5"/>
      <c r="AV820" s="5"/>
      <c r="AW820" s="5"/>
      <c r="AX820" s="5"/>
      <c r="AY820" s="5"/>
      <c r="AZ820" s="5"/>
      <c r="BA820" s="5"/>
      <c r="BB820" s="5"/>
      <c r="BC820" s="5"/>
      <c r="BD820" s="5"/>
      <c r="BE820" s="5"/>
      <c r="BF820" s="5"/>
      <c r="BG820" s="5"/>
      <c r="BH820" s="5"/>
      <c r="BI820" s="5"/>
      <c r="BJ820" s="5"/>
      <c r="BK820" s="5"/>
      <c r="BL820" s="5"/>
      <c r="BM820" s="5"/>
      <c r="BN820" s="5"/>
      <c r="BO820" s="5"/>
      <c r="BP820" s="5"/>
      <c r="BQ820" s="5"/>
      <c r="BR820" s="5"/>
      <c r="BS820" s="5"/>
      <c r="BT820" s="5"/>
      <c r="BU820" s="5"/>
      <c r="BV820" s="5"/>
      <c r="BW820" s="5"/>
      <c r="BX820" s="5"/>
      <c r="BY820" s="5"/>
      <c r="BZ820" s="5"/>
      <c r="CA820" s="5"/>
      <c r="CB820" s="5"/>
      <c r="CC820" s="5"/>
      <c r="CD820" s="5"/>
      <c r="CE820" s="5"/>
      <c r="CF820" s="5"/>
      <c r="CG820" s="5"/>
      <c r="CH820" s="5"/>
      <c r="CI820" s="5"/>
      <c r="CJ820" s="5"/>
      <c r="CK820" s="5"/>
      <c r="CL820" s="5"/>
      <c r="CM820" s="5"/>
      <c r="CN820" s="5"/>
      <c r="CO820" s="5"/>
      <c r="CP820" s="5"/>
      <c r="CQ820" s="5"/>
      <c r="CR820" s="5"/>
      <c r="CS820" s="5"/>
      <c r="CT820" s="5"/>
      <c r="CU820" s="5"/>
      <c r="CV820" s="5"/>
      <c r="CW820" s="5"/>
      <c r="CX820" s="5"/>
      <c r="CY820" s="5"/>
      <c r="CZ820" s="5"/>
      <c r="DA820" s="5"/>
      <c r="DB820" s="5"/>
      <c r="DC820" s="5"/>
      <c r="DD820" s="5"/>
      <c r="DE820" s="5"/>
      <c r="DF820" s="5"/>
      <c r="DG820" s="5"/>
      <c r="DH820" s="5"/>
      <c r="DI820" s="5"/>
      <c r="DJ820" s="5"/>
      <c r="DK820" s="5"/>
      <c r="DL820" s="5"/>
      <c r="DM820" s="5"/>
      <c r="DN820" s="5"/>
      <c r="DO820" s="5"/>
      <c r="DP820" s="5"/>
      <c r="DQ820" s="5"/>
      <c r="DR820" s="5"/>
      <c r="DS820" s="5"/>
      <c r="DT820" s="5"/>
      <c r="DU820" s="5"/>
      <c r="DV820" s="5"/>
      <c r="DW820" s="5"/>
      <c r="DX820" s="5"/>
      <c r="DY820" s="5"/>
      <c r="DZ820" s="5"/>
      <c r="EA820" s="5"/>
      <c r="EB820" s="5"/>
      <c r="EC820" s="5"/>
      <c r="ED820" s="5"/>
      <c r="EE820" s="5"/>
      <c r="EF820" s="5"/>
      <c r="EG820" s="5"/>
      <c r="EH820" s="5"/>
      <c r="EI820" s="5"/>
      <c r="EJ820" s="5"/>
      <c r="EK820" s="5"/>
      <c r="EL820" s="5"/>
      <c r="EM820" s="5"/>
      <c r="EN820" s="5"/>
      <c r="EO820" s="5"/>
      <c r="EP820" s="5"/>
      <c r="EQ820" s="5"/>
      <c r="ER820" s="5"/>
      <c r="ES820" s="5"/>
      <c r="ET820" s="5"/>
      <c r="EU820" s="5"/>
      <c r="EV820" s="5"/>
      <c r="EW820" s="5"/>
      <c r="EX820" s="5"/>
      <c r="EY820" s="5"/>
      <c r="EZ820" s="5"/>
      <c r="FA820" s="5"/>
      <c r="FB820" s="5"/>
      <c r="FC820" s="5"/>
      <c r="FD820" s="5"/>
      <c r="FE820" s="5"/>
      <c r="FF820" s="5"/>
      <c r="FG820" s="5"/>
      <c r="FH820" s="5"/>
      <c r="FI820" s="5"/>
      <c r="FJ820" s="5"/>
      <c r="FK820" s="5"/>
      <c r="FL820" s="5"/>
      <c r="FM820" s="5"/>
      <c r="FN820" s="5"/>
      <c r="FO820" s="5"/>
      <c r="FP820" s="5"/>
      <c r="FQ820" s="5"/>
      <c r="FR820" s="5"/>
      <c r="FS820" s="5"/>
      <c r="FT820" s="5"/>
      <c r="FU820" s="5"/>
      <c r="FV820" s="5"/>
      <c r="FW820" s="5"/>
      <c r="FX820" s="5"/>
      <c r="FY820" s="5"/>
      <c r="FZ820" s="5"/>
      <c r="GA820" s="5"/>
      <c r="GB820" s="5"/>
      <c r="GC820" s="5"/>
      <c r="GD820" s="5"/>
      <c r="GE820" s="5"/>
      <c r="GF820" s="5"/>
      <c r="GG820" s="5"/>
      <c r="GH820" s="5"/>
      <c r="GI820" s="5"/>
      <c r="GJ820" s="5"/>
      <c r="GK820" s="5"/>
      <c r="GL820" s="5"/>
      <c r="GM820" s="5"/>
      <c r="GN820" s="5"/>
      <c r="GO820" s="5"/>
      <c r="GP820" s="5"/>
      <c r="GQ820" s="5"/>
      <c r="GR820" s="5"/>
      <c r="GS820" s="5"/>
      <c r="GT820" s="5"/>
      <c r="GU820" s="5"/>
      <c r="GV820" s="5"/>
      <c r="GW820" s="5"/>
      <c r="GX820" s="5"/>
      <c r="GY820" s="5"/>
      <c r="GZ820" s="5"/>
      <c r="HA820" s="5"/>
      <c r="HB820" s="5"/>
      <c r="HC820" s="5"/>
      <c r="HD820" s="5"/>
      <c r="HE820" s="5"/>
      <c r="HF820" s="5"/>
      <c r="HG820" s="5"/>
      <c r="HH820" s="5"/>
      <c r="HI820" s="5"/>
      <c r="HJ820" s="5"/>
      <c r="HK820" s="5"/>
      <c r="HL820" s="5"/>
      <c r="HM820" s="5"/>
      <c r="HN820" s="5"/>
      <c r="HO820" s="5"/>
      <c r="HP820" s="5"/>
      <c r="HQ820" s="5"/>
      <c r="HR820" s="5"/>
      <c r="HS820" s="5"/>
      <c r="HT820" s="5"/>
      <c r="HU820" s="5"/>
      <c r="HV820" s="5"/>
      <c r="HW820" s="5"/>
      <c r="HX820" s="5"/>
      <c r="HY820" s="5"/>
      <c r="HZ820" s="5"/>
      <c r="IA820" s="5"/>
      <c r="IB820" s="5"/>
      <c r="IC820" s="5"/>
      <c r="ID820" s="5"/>
      <c r="IE820" s="5"/>
      <c r="IF820" s="5"/>
      <c r="IG820" s="5"/>
      <c r="IH820" s="5"/>
      <c r="II820" s="5"/>
      <c r="IJ820" s="5"/>
      <c r="IK820" s="5"/>
      <c r="IL820" s="5"/>
      <c r="IM820" s="5"/>
      <c r="IN820" s="5"/>
      <c r="IO820" s="5"/>
      <c r="IP820" s="5"/>
      <c r="IQ820" s="5"/>
      <c r="IR820" s="5"/>
      <c r="IS820" s="5"/>
      <c r="IT820" s="5"/>
      <c r="IU820" s="5"/>
      <c r="IV820" s="5"/>
      <c r="IW820" s="5"/>
      <c r="IX820" s="5"/>
      <c r="IY820" s="5"/>
      <c r="IZ820" s="5"/>
      <c r="JA820" s="5"/>
      <c r="JB820" s="5"/>
      <c r="JC820" s="5"/>
      <c r="JD820" s="5"/>
      <c r="JE820" s="5"/>
      <c r="JF820" s="5"/>
      <c r="JG820" s="5"/>
      <c r="JH820" s="5"/>
      <c r="JI820" s="5"/>
      <c r="JJ820" s="5"/>
      <c r="JK820" s="5"/>
      <c r="JL820" s="5"/>
      <c r="JM820" s="5"/>
      <c r="JN820" s="5"/>
      <c r="JO820" s="5"/>
      <c r="JP820" s="5"/>
      <c r="JQ820" s="5"/>
      <c r="JR820" s="5"/>
      <c r="JS820" s="5"/>
      <c r="JT820" s="5"/>
      <c r="JU820" s="5"/>
      <c r="JV820" s="5"/>
      <c r="JW820" s="5"/>
      <c r="JX820" s="5"/>
      <c r="JY820" s="5"/>
      <c r="JZ820" s="5"/>
      <c r="KA820" s="5"/>
      <c r="KB820" s="5"/>
      <c r="KC820" s="5"/>
      <c r="KD820" s="5"/>
      <c r="KE820" s="5"/>
      <c r="KF820" s="5"/>
      <c r="KG820" s="5"/>
      <c r="KH820" s="5"/>
      <c r="KI820" s="5"/>
      <c r="KJ820" s="5"/>
      <c r="KK820" s="5"/>
      <c r="KL820" s="5"/>
      <c r="KM820" s="5"/>
      <c r="KN820" s="5"/>
      <c r="KO820" s="5"/>
      <c r="KP820" s="5"/>
      <c r="KQ820" s="5"/>
      <c r="KR820" s="5"/>
      <c r="KS820" s="5"/>
      <c r="KT820" s="5"/>
      <c r="KU820" s="5"/>
      <c r="KV820" s="5"/>
      <c r="KW820" s="5"/>
      <c r="KX820" s="5"/>
      <c r="KY820" s="5"/>
      <c r="KZ820" s="5"/>
      <c r="LA820" s="5"/>
      <c r="LB820" s="5"/>
      <c r="LC820" s="5"/>
      <c r="LD820" s="5"/>
      <c r="LE820" s="5"/>
      <c r="LF820" s="5"/>
      <c r="LG820" s="5"/>
      <c r="LH820" s="5"/>
      <c r="LI820" s="5"/>
      <c r="LJ820" s="5"/>
      <c r="LK820" s="5"/>
      <c r="LL820" s="5"/>
      <c r="LM820" s="5"/>
      <c r="LN820" s="5"/>
      <c r="LO820" s="5"/>
      <c r="LP820" s="5"/>
      <c r="LQ820" s="5"/>
      <c r="LR820" s="5"/>
      <c r="LS820" s="5"/>
      <c r="LT820" s="5"/>
      <c r="LU820" s="5"/>
      <c r="LV820" s="5"/>
      <c r="LW820" s="5"/>
      <c r="LX820" s="5"/>
      <c r="LY820" s="5"/>
      <c r="LZ820" s="5"/>
      <c r="MA820" s="5"/>
      <c r="MB820" s="5"/>
      <c r="MC820" s="5"/>
      <c r="MD820" s="5"/>
      <c r="ME820" s="5"/>
      <c r="MF820" s="5"/>
      <c r="MG820" s="5"/>
      <c r="MH820" s="5"/>
      <c r="MI820" s="5"/>
      <c r="MJ820" s="5"/>
      <c r="MK820" s="5"/>
      <c r="ML820" s="5"/>
      <c r="MM820" s="5"/>
      <c r="MN820" s="5"/>
      <c r="MO820" s="5"/>
      <c r="MP820" s="5"/>
      <c r="MQ820" s="5"/>
      <c r="MR820" s="5"/>
      <c r="MS820" s="5"/>
      <c r="MT820" s="5"/>
      <c r="MU820" s="5"/>
      <c r="MV820" s="5"/>
      <c r="MW820" s="5"/>
      <c r="MX820" s="5"/>
      <c r="MY820" s="5"/>
      <c r="MZ820" s="5"/>
      <c r="NA820" s="5"/>
      <c r="NB820" s="5"/>
      <c r="NC820" s="5"/>
      <c r="ND820" s="5"/>
      <c r="NE820" s="5"/>
      <c r="NF820" s="5"/>
      <c r="NG820" s="5"/>
      <c r="NH820" s="5"/>
      <c r="NI820" s="5"/>
      <c r="NJ820" s="5"/>
      <c r="NK820" s="5"/>
      <c r="NL820" s="5"/>
      <c r="NM820" s="5"/>
      <c r="NN820" s="5"/>
      <c r="NO820" s="5"/>
      <c r="NP820" s="5"/>
      <c r="NQ820" s="5"/>
      <c r="NR820" s="5"/>
      <c r="NS820" s="5"/>
      <c r="NT820" s="5"/>
      <c r="NU820" s="5"/>
      <c r="NV820" s="5"/>
      <c r="NW820" s="5"/>
      <c r="NX820" s="5"/>
      <c r="NY820" s="5"/>
      <c r="NZ820" s="5"/>
      <c r="OA820" s="5"/>
      <c r="OB820" s="5"/>
      <c r="OC820" s="5"/>
      <c r="OD820" s="5"/>
      <c r="OE820" s="5"/>
      <c r="OF820" s="5"/>
      <c r="OG820" s="5"/>
      <c r="OH820" s="5"/>
      <c r="OI820" s="5"/>
      <c r="OJ820" s="5"/>
      <c r="OK820" s="5"/>
      <c r="OL820" s="5"/>
      <c r="OM820" s="5"/>
      <c r="ON820" s="5"/>
      <c r="OO820" s="5"/>
      <c r="OP820" s="5"/>
      <c r="OQ820" s="5"/>
      <c r="OR820" s="5"/>
      <c r="OS820" s="5"/>
      <c r="OT820" s="5"/>
      <c r="OU820" s="5"/>
      <c r="OV820" s="5"/>
      <c r="OW820" s="5"/>
      <c r="OX820" s="5"/>
      <c r="OY820" s="5"/>
      <c r="OZ820" s="5"/>
      <c r="PA820" s="5"/>
      <c r="PB820" s="5"/>
      <c r="PC820" s="5"/>
      <c r="PD820" s="5"/>
      <c r="PE820" s="5"/>
      <c r="PF820" s="5"/>
      <c r="PG820" s="5"/>
      <c r="PH820" s="5"/>
      <c r="PI820" s="5"/>
      <c r="PJ820" s="5"/>
      <c r="PK820" s="5"/>
      <c r="PL820" s="5"/>
      <c r="PM820" s="5"/>
      <c r="PN820" s="5"/>
      <c r="PO820" s="5"/>
      <c r="PP820" s="5"/>
      <c r="PQ820" s="5"/>
      <c r="PR820" s="5"/>
      <c r="PS820" s="5"/>
      <c r="PT820" s="5"/>
      <c r="PU820" s="5"/>
      <c r="PV820" s="5"/>
      <c r="PW820" s="5"/>
      <c r="PX820" s="5"/>
      <c r="PY820" s="5"/>
      <c r="PZ820" s="5"/>
      <c r="QA820" s="5"/>
      <c r="QB820" s="5"/>
      <c r="QC820" s="5"/>
      <c r="QD820" s="5"/>
      <c r="QE820" s="5"/>
      <c r="QF820" s="5"/>
      <c r="QG820" s="5"/>
      <c r="QH820" s="5"/>
      <c r="QI820" s="5"/>
      <c r="QJ820" s="5"/>
      <c r="QK820" s="5"/>
      <c r="QL820" s="5"/>
      <c r="QM820" s="5"/>
      <c r="QN820" s="5"/>
      <c r="QO820" s="5"/>
      <c r="QP820" s="5"/>
      <c r="QQ820" s="5"/>
      <c r="QR820" s="5"/>
      <c r="QS820" s="5"/>
      <c r="QT820" s="5"/>
      <c r="QU820" s="5"/>
      <c r="QV820" s="5"/>
      <c r="QW820" s="5"/>
      <c r="QX820" s="5"/>
      <c r="QY820" s="5"/>
      <c r="QZ820" s="5"/>
      <c r="RA820" s="5"/>
      <c r="RB820" s="5"/>
      <c r="RC820" s="5"/>
      <c r="RD820" s="5"/>
      <c r="RE820" s="5"/>
      <c r="RF820" s="5"/>
      <c r="RG820" s="5"/>
      <c r="RH820" s="5"/>
      <c r="RI820" s="5"/>
      <c r="RJ820" s="5"/>
      <c r="RK820" s="5"/>
      <c r="RL820" s="5"/>
      <c r="RM820" s="5"/>
      <c r="RN820" s="5"/>
      <c r="RO820" s="5"/>
      <c r="RP820" s="5"/>
      <c r="RQ820" s="5"/>
      <c r="RR820" s="5"/>
      <c r="RS820" s="5"/>
      <c r="RT820" s="5"/>
      <c r="RU820" s="5"/>
      <c r="RV820" s="5"/>
      <c r="RW820" s="5"/>
      <c r="RX820" s="5"/>
      <c r="RY820" s="5"/>
      <c r="RZ820" s="5"/>
      <c r="SA820" s="5"/>
      <c r="SB820" s="5"/>
      <c r="SC820" s="5"/>
      <c r="SD820" s="5"/>
      <c r="SE820" s="5"/>
      <c r="SF820" s="5"/>
      <c r="SG820" s="5"/>
      <c r="SH820" s="5"/>
      <c r="SI820" s="5"/>
      <c r="SJ820" s="5"/>
      <c r="SK820" s="5"/>
      <c r="SL820" s="5"/>
      <c r="SM820" s="5"/>
      <c r="SN820" s="5"/>
      <c r="SO820" s="5"/>
      <c r="SP820" s="5"/>
      <c r="SQ820" s="5"/>
      <c r="SR820" s="5"/>
      <c r="SS820" s="5"/>
      <c r="ST820" s="5"/>
      <c r="SU820" s="5"/>
      <c r="SV820" s="5"/>
      <c r="SW820" s="5"/>
      <c r="SX820" s="5"/>
      <c r="SY820" s="5"/>
      <c r="SZ820" s="5"/>
      <c r="TA820" s="5"/>
      <c r="TB820" s="5"/>
      <c r="TC820" s="5"/>
      <c r="TD820" s="5"/>
      <c r="TE820" s="5"/>
      <c r="TF820" s="5"/>
      <c r="TG820" s="5"/>
      <c r="TH820" s="5"/>
      <c r="TI820" s="5"/>
      <c r="TJ820" s="5"/>
      <c r="TK820" s="5"/>
      <c r="TL820" s="5"/>
      <c r="TM820" s="5"/>
      <c r="TN820" s="5"/>
      <c r="TO820" s="5"/>
      <c r="TP820" s="5"/>
      <c r="TQ820" s="5"/>
      <c r="TR820" s="5"/>
      <c r="TS820" s="5"/>
      <c r="TT820" s="5"/>
      <c r="TU820" s="5"/>
      <c r="TV820" s="5"/>
      <c r="TW820" s="5"/>
      <c r="TX820" s="5"/>
      <c r="TY820" s="5"/>
      <c r="TZ820" s="5"/>
      <c r="UA820" s="5"/>
      <c r="UB820" s="5"/>
      <c r="UC820" s="5"/>
      <c r="UD820" s="5"/>
      <c r="UE820" s="5"/>
      <c r="UF820" s="5"/>
      <c r="UG820" s="5"/>
      <c r="UH820" s="5"/>
      <c r="UI820" s="5"/>
      <c r="UJ820" s="5"/>
      <c r="UK820" s="5"/>
      <c r="UL820" s="5"/>
      <c r="UM820" s="5"/>
      <c r="UN820" s="5"/>
      <c r="UO820" s="5"/>
      <c r="UP820" s="5"/>
      <c r="UQ820" s="5"/>
      <c r="UR820" s="5"/>
      <c r="US820" s="5"/>
      <c r="UT820" s="5"/>
      <c r="UU820" s="5"/>
      <c r="UV820" s="5"/>
      <c r="UW820" s="5"/>
      <c r="UX820" s="5"/>
      <c r="UY820" s="5"/>
      <c r="UZ820" s="5"/>
      <c r="VA820" s="5"/>
      <c r="VB820" s="5"/>
      <c r="VC820" s="5"/>
      <c r="VD820" s="5"/>
      <c r="VE820" s="5"/>
      <c r="VF820" s="5"/>
      <c r="VG820" s="5"/>
      <c r="VH820" s="5"/>
      <c r="VI820" s="5"/>
      <c r="VJ820" s="5"/>
      <c r="VK820" s="5"/>
      <c r="VL820" s="5"/>
      <c r="VM820" s="5"/>
      <c r="VN820" s="5"/>
      <c r="VO820" s="5"/>
      <c r="VP820" s="5"/>
      <c r="VQ820" s="5"/>
      <c r="VR820" s="5"/>
      <c r="VS820" s="5"/>
      <c r="VT820" s="5"/>
      <c r="VU820" s="5"/>
      <c r="VV820" s="5"/>
      <c r="VW820" s="5"/>
      <c r="VX820" s="5"/>
      <c r="VY820" s="5"/>
      <c r="VZ820" s="5"/>
      <c r="WA820" s="5"/>
      <c r="WB820" s="5"/>
      <c r="WC820" s="5"/>
      <c r="WD820" s="5"/>
      <c r="WE820" s="5"/>
      <c r="WF820" s="5"/>
      <c r="WG820" s="5"/>
      <c r="WH820" s="5"/>
      <c r="WI820" s="5"/>
      <c r="WJ820" s="5"/>
      <c r="WK820" s="5"/>
      <c r="WL820" s="5"/>
      <c r="WM820" s="5"/>
      <c r="WN820" s="5"/>
      <c r="WO820" s="5"/>
      <c r="WP820" s="5"/>
      <c r="WQ820" s="5"/>
      <c r="WR820" s="5"/>
      <c r="WS820" s="5"/>
      <c r="WT820" s="5"/>
      <c r="WU820" s="5"/>
      <c r="WV820" s="5"/>
      <c r="WW820" s="5"/>
      <c r="WX820" s="5"/>
      <c r="WY820" s="5"/>
      <c r="WZ820" s="5"/>
      <c r="XA820" s="5"/>
      <c r="XB820" s="5"/>
      <c r="XC820" s="5"/>
      <c r="XD820" s="5"/>
      <c r="XE820" s="5"/>
      <c r="XF820" s="5"/>
      <c r="XG820" s="5"/>
      <c r="XH820" s="5"/>
      <c r="XI820" s="5"/>
      <c r="XJ820" s="5"/>
      <c r="XK820" s="5"/>
      <c r="XL820" s="5"/>
      <c r="XM820" s="5"/>
      <c r="XN820" s="5"/>
      <c r="XO820" s="5"/>
      <c r="XP820" s="5"/>
      <c r="XQ820" s="5"/>
      <c r="XR820" s="5"/>
      <c r="XS820" s="5"/>
      <c r="XT820" s="5"/>
      <c r="XU820" s="5"/>
      <c r="XV820" s="5"/>
      <c r="XW820" s="5"/>
    </row>
    <row r="821" spans="39:647" x14ac:dyDescent="0.4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c r="EU821" s="5"/>
      <c r="EV821" s="5"/>
      <c r="EW821" s="5"/>
      <c r="EX821" s="5"/>
      <c r="EY821" s="5"/>
      <c r="EZ821" s="5"/>
      <c r="FA821" s="5"/>
      <c r="FB821" s="5"/>
      <c r="FC821" s="5"/>
      <c r="FD821" s="5"/>
      <c r="FE821" s="5"/>
      <c r="FF821" s="5"/>
      <c r="FG821" s="5"/>
      <c r="FH821" s="5"/>
      <c r="FI821" s="5"/>
      <c r="FJ821" s="5"/>
      <c r="FK821" s="5"/>
      <c r="FL821" s="5"/>
      <c r="FM821" s="5"/>
      <c r="FN821" s="5"/>
      <c r="FO821" s="5"/>
      <c r="FP821" s="5"/>
      <c r="FQ821" s="5"/>
      <c r="FR821" s="5"/>
      <c r="FS821" s="5"/>
      <c r="FT821" s="5"/>
      <c r="FU821" s="5"/>
      <c r="FV821" s="5"/>
      <c r="FW821" s="5"/>
      <c r="FX821" s="5"/>
      <c r="FY821" s="5"/>
      <c r="FZ821" s="5"/>
      <c r="GA821" s="5"/>
      <c r="GB821" s="5"/>
      <c r="GC821" s="5"/>
      <c r="GD821" s="5"/>
      <c r="GE821" s="5"/>
      <c r="GF821" s="5"/>
      <c r="GG821" s="5"/>
      <c r="GH821" s="5"/>
      <c r="GI821" s="5"/>
      <c r="GJ821" s="5"/>
      <c r="GK821" s="5"/>
      <c r="GL821" s="5"/>
      <c r="GM821" s="5"/>
      <c r="GN821" s="5"/>
      <c r="GO821" s="5"/>
      <c r="GP821" s="5"/>
      <c r="GQ821" s="5"/>
      <c r="GR821" s="5"/>
      <c r="GS821" s="5"/>
      <c r="GT821" s="5"/>
      <c r="GU821" s="5"/>
      <c r="GV821" s="5"/>
      <c r="GW821" s="5"/>
      <c r="GX821" s="5"/>
      <c r="GY821" s="5"/>
      <c r="GZ821" s="5"/>
      <c r="HA821" s="5"/>
      <c r="HB821" s="5"/>
      <c r="HC821" s="5"/>
      <c r="HD821" s="5"/>
      <c r="HE821" s="5"/>
      <c r="HF821" s="5"/>
      <c r="HG821" s="5"/>
      <c r="HH821" s="5"/>
      <c r="HI821" s="5"/>
      <c r="HJ821" s="5"/>
      <c r="HK821" s="5"/>
      <c r="HL821" s="5"/>
      <c r="HM821" s="5"/>
      <c r="HN821" s="5"/>
      <c r="HO821" s="5"/>
      <c r="HP821" s="5"/>
      <c r="HQ821" s="5"/>
      <c r="HR821" s="5"/>
      <c r="HS821" s="5"/>
      <c r="HT821" s="5"/>
      <c r="HU821" s="5"/>
      <c r="HV821" s="5"/>
      <c r="HW821" s="5"/>
      <c r="HX821" s="5"/>
      <c r="HY821" s="5"/>
      <c r="HZ821" s="5"/>
      <c r="IA821" s="5"/>
      <c r="IB821" s="5"/>
      <c r="IC821" s="5"/>
      <c r="ID821" s="5"/>
      <c r="IE821" s="5"/>
      <c r="IF821" s="5"/>
      <c r="IG821" s="5"/>
      <c r="IH821" s="5"/>
      <c r="II821" s="5"/>
      <c r="IJ821" s="5"/>
      <c r="IK821" s="5"/>
      <c r="IL821" s="5"/>
      <c r="IM821" s="5"/>
      <c r="IN821" s="5"/>
      <c r="IO821" s="5"/>
      <c r="IP821" s="5"/>
      <c r="IQ821" s="5"/>
      <c r="IR821" s="5"/>
      <c r="IS821" s="5"/>
      <c r="IT821" s="5"/>
      <c r="IU821" s="5"/>
      <c r="IV821" s="5"/>
      <c r="IW821" s="5"/>
      <c r="IX821" s="5"/>
      <c r="IY821" s="5"/>
      <c r="IZ821" s="5"/>
      <c r="JA821" s="5"/>
      <c r="JB821" s="5"/>
      <c r="JC821" s="5"/>
      <c r="JD821" s="5"/>
      <c r="JE821" s="5"/>
      <c r="JF821" s="5"/>
      <c r="JG821" s="5"/>
      <c r="JH821" s="5"/>
      <c r="JI821" s="5"/>
      <c r="JJ821" s="5"/>
      <c r="JK821" s="5"/>
      <c r="JL821" s="5"/>
      <c r="JM821" s="5"/>
      <c r="JN821" s="5"/>
      <c r="JO821" s="5"/>
      <c r="JP821" s="5"/>
      <c r="JQ821" s="5"/>
      <c r="JR821" s="5"/>
      <c r="JS821" s="5"/>
      <c r="JT821" s="5"/>
      <c r="JU821" s="5"/>
      <c r="JV821" s="5"/>
      <c r="JW821" s="5"/>
      <c r="JX821" s="5"/>
      <c r="JY821" s="5"/>
      <c r="JZ821" s="5"/>
      <c r="KA821" s="5"/>
      <c r="KB821" s="5"/>
      <c r="KC821" s="5"/>
      <c r="KD821" s="5"/>
      <c r="KE821" s="5"/>
      <c r="KF821" s="5"/>
      <c r="KG821" s="5"/>
      <c r="KH821" s="5"/>
      <c r="KI821" s="5"/>
      <c r="KJ821" s="5"/>
      <c r="KK821" s="5"/>
      <c r="KL821" s="5"/>
      <c r="KM821" s="5"/>
      <c r="KN821" s="5"/>
      <c r="KO821" s="5"/>
      <c r="KP821" s="5"/>
      <c r="KQ821" s="5"/>
      <c r="KR821" s="5"/>
      <c r="KS821" s="5"/>
      <c r="KT821" s="5"/>
      <c r="KU821" s="5"/>
      <c r="KV821" s="5"/>
      <c r="KW821" s="5"/>
      <c r="KX821" s="5"/>
      <c r="KY821" s="5"/>
      <c r="KZ821" s="5"/>
      <c r="LA821" s="5"/>
      <c r="LB821" s="5"/>
      <c r="LC821" s="5"/>
      <c r="LD821" s="5"/>
      <c r="LE821" s="5"/>
      <c r="LF821" s="5"/>
      <c r="LG821" s="5"/>
      <c r="LH821" s="5"/>
      <c r="LI821" s="5"/>
      <c r="LJ821" s="5"/>
      <c r="LK821" s="5"/>
      <c r="LL821" s="5"/>
      <c r="LM821" s="5"/>
      <c r="LN821" s="5"/>
      <c r="LO821" s="5"/>
      <c r="LP821" s="5"/>
      <c r="LQ821" s="5"/>
      <c r="LR821" s="5"/>
      <c r="LS821" s="5"/>
      <c r="LT821" s="5"/>
      <c r="LU821" s="5"/>
      <c r="LV821" s="5"/>
      <c r="LW821" s="5"/>
      <c r="LX821" s="5"/>
      <c r="LY821" s="5"/>
      <c r="LZ821" s="5"/>
      <c r="MA821" s="5"/>
      <c r="MB821" s="5"/>
      <c r="MC821" s="5"/>
      <c r="MD821" s="5"/>
      <c r="ME821" s="5"/>
      <c r="MF821" s="5"/>
      <c r="MG821" s="5"/>
      <c r="MH821" s="5"/>
      <c r="MI821" s="5"/>
      <c r="MJ821" s="5"/>
      <c r="MK821" s="5"/>
      <c r="ML821" s="5"/>
      <c r="MM821" s="5"/>
      <c r="MN821" s="5"/>
      <c r="MO821" s="5"/>
      <c r="MP821" s="5"/>
      <c r="MQ821" s="5"/>
      <c r="MR821" s="5"/>
      <c r="MS821" s="5"/>
      <c r="MT821" s="5"/>
      <c r="MU821" s="5"/>
      <c r="MV821" s="5"/>
      <c r="MW821" s="5"/>
      <c r="MX821" s="5"/>
      <c r="MY821" s="5"/>
      <c r="MZ821" s="5"/>
      <c r="NA821" s="5"/>
      <c r="NB821" s="5"/>
      <c r="NC821" s="5"/>
      <c r="ND821" s="5"/>
      <c r="NE821" s="5"/>
      <c r="NF821" s="5"/>
      <c r="NG821" s="5"/>
      <c r="NH821" s="5"/>
      <c r="NI821" s="5"/>
      <c r="NJ821" s="5"/>
      <c r="NK821" s="5"/>
      <c r="NL821" s="5"/>
      <c r="NM821" s="5"/>
      <c r="NN821" s="5"/>
      <c r="NO821" s="5"/>
      <c r="NP821" s="5"/>
      <c r="NQ821" s="5"/>
      <c r="NR821" s="5"/>
      <c r="NS821" s="5"/>
      <c r="NT821" s="5"/>
      <c r="NU821" s="5"/>
      <c r="NV821" s="5"/>
      <c r="NW821" s="5"/>
      <c r="NX821" s="5"/>
      <c r="NY821" s="5"/>
      <c r="NZ821" s="5"/>
      <c r="OA821" s="5"/>
      <c r="OB821" s="5"/>
      <c r="OC821" s="5"/>
      <c r="OD821" s="5"/>
      <c r="OE821" s="5"/>
      <c r="OF821" s="5"/>
      <c r="OG821" s="5"/>
      <c r="OH821" s="5"/>
      <c r="OI821" s="5"/>
      <c r="OJ821" s="5"/>
      <c r="OK821" s="5"/>
      <c r="OL821" s="5"/>
      <c r="OM821" s="5"/>
      <c r="ON821" s="5"/>
      <c r="OO821" s="5"/>
      <c r="OP821" s="5"/>
      <c r="OQ821" s="5"/>
      <c r="OR821" s="5"/>
      <c r="OS821" s="5"/>
      <c r="OT821" s="5"/>
      <c r="OU821" s="5"/>
      <c r="OV821" s="5"/>
      <c r="OW821" s="5"/>
      <c r="OX821" s="5"/>
      <c r="OY821" s="5"/>
      <c r="OZ821" s="5"/>
      <c r="PA821" s="5"/>
      <c r="PB821" s="5"/>
      <c r="PC821" s="5"/>
      <c r="PD821" s="5"/>
      <c r="PE821" s="5"/>
      <c r="PF821" s="5"/>
      <c r="PG821" s="5"/>
      <c r="PH821" s="5"/>
      <c r="PI821" s="5"/>
      <c r="PJ821" s="5"/>
      <c r="PK821" s="5"/>
      <c r="PL821" s="5"/>
      <c r="PM821" s="5"/>
      <c r="PN821" s="5"/>
      <c r="PO821" s="5"/>
      <c r="PP821" s="5"/>
      <c r="PQ821" s="5"/>
      <c r="PR821" s="5"/>
      <c r="PS821" s="5"/>
      <c r="PT821" s="5"/>
      <c r="PU821" s="5"/>
      <c r="PV821" s="5"/>
      <c r="PW821" s="5"/>
      <c r="PX821" s="5"/>
      <c r="PY821" s="5"/>
      <c r="PZ821" s="5"/>
      <c r="QA821" s="5"/>
      <c r="QB821" s="5"/>
      <c r="QC821" s="5"/>
      <c r="QD821" s="5"/>
      <c r="QE821" s="5"/>
      <c r="QF821" s="5"/>
      <c r="QG821" s="5"/>
      <c r="QH821" s="5"/>
      <c r="QI821" s="5"/>
      <c r="QJ821" s="5"/>
      <c r="QK821" s="5"/>
      <c r="QL821" s="5"/>
      <c r="QM821" s="5"/>
      <c r="QN821" s="5"/>
      <c r="QO821" s="5"/>
      <c r="QP821" s="5"/>
      <c r="QQ821" s="5"/>
      <c r="QR821" s="5"/>
      <c r="QS821" s="5"/>
      <c r="QT821" s="5"/>
      <c r="QU821" s="5"/>
      <c r="QV821" s="5"/>
      <c r="QW821" s="5"/>
      <c r="QX821" s="5"/>
      <c r="QY821" s="5"/>
      <c r="QZ821" s="5"/>
      <c r="RA821" s="5"/>
      <c r="RB821" s="5"/>
      <c r="RC821" s="5"/>
      <c r="RD821" s="5"/>
      <c r="RE821" s="5"/>
      <c r="RF821" s="5"/>
      <c r="RG821" s="5"/>
      <c r="RH821" s="5"/>
      <c r="RI821" s="5"/>
      <c r="RJ821" s="5"/>
      <c r="RK821" s="5"/>
      <c r="RL821" s="5"/>
      <c r="RM821" s="5"/>
      <c r="RN821" s="5"/>
      <c r="RO821" s="5"/>
      <c r="RP821" s="5"/>
      <c r="RQ821" s="5"/>
      <c r="RR821" s="5"/>
      <c r="RS821" s="5"/>
      <c r="RT821" s="5"/>
      <c r="RU821" s="5"/>
      <c r="RV821" s="5"/>
      <c r="RW821" s="5"/>
      <c r="RX821" s="5"/>
      <c r="RY821" s="5"/>
      <c r="RZ821" s="5"/>
      <c r="SA821" s="5"/>
      <c r="SB821" s="5"/>
      <c r="SC821" s="5"/>
      <c r="SD821" s="5"/>
      <c r="SE821" s="5"/>
      <c r="SF821" s="5"/>
      <c r="SG821" s="5"/>
      <c r="SH821" s="5"/>
      <c r="SI821" s="5"/>
      <c r="SJ821" s="5"/>
      <c r="SK821" s="5"/>
      <c r="SL821" s="5"/>
      <c r="SM821" s="5"/>
      <c r="SN821" s="5"/>
      <c r="SO821" s="5"/>
      <c r="SP821" s="5"/>
      <c r="SQ821" s="5"/>
      <c r="SR821" s="5"/>
      <c r="SS821" s="5"/>
      <c r="ST821" s="5"/>
      <c r="SU821" s="5"/>
      <c r="SV821" s="5"/>
      <c r="SW821" s="5"/>
      <c r="SX821" s="5"/>
      <c r="SY821" s="5"/>
      <c r="SZ821" s="5"/>
      <c r="TA821" s="5"/>
      <c r="TB821" s="5"/>
      <c r="TC821" s="5"/>
      <c r="TD821" s="5"/>
      <c r="TE821" s="5"/>
      <c r="TF821" s="5"/>
      <c r="TG821" s="5"/>
      <c r="TH821" s="5"/>
      <c r="TI821" s="5"/>
      <c r="TJ821" s="5"/>
      <c r="TK821" s="5"/>
      <c r="TL821" s="5"/>
      <c r="TM821" s="5"/>
      <c r="TN821" s="5"/>
      <c r="TO821" s="5"/>
      <c r="TP821" s="5"/>
      <c r="TQ821" s="5"/>
      <c r="TR821" s="5"/>
      <c r="TS821" s="5"/>
      <c r="TT821" s="5"/>
      <c r="TU821" s="5"/>
      <c r="TV821" s="5"/>
      <c r="TW821" s="5"/>
      <c r="TX821" s="5"/>
      <c r="TY821" s="5"/>
      <c r="TZ821" s="5"/>
      <c r="UA821" s="5"/>
      <c r="UB821" s="5"/>
      <c r="UC821" s="5"/>
      <c r="UD821" s="5"/>
      <c r="UE821" s="5"/>
      <c r="UF821" s="5"/>
      <c r="UG821" s="5"/>
      <c r="UH821" s="5"/>
      <c r="UI821" s="5"/>
      <c r="UJ821" s="5"/>
      <c r="UK821" s="5"/>
      <c r="UL821" s="5"/>
      <c r="UM821" s="5"/>
      <c r="UN821" s="5"/>
      <c r="UO821" s="5"/>
      <c r="UP821" s="5"/>
      <c r="UQ821" s="5"/>
      <c r="UR821" s="5"/>
      <c r="US821" s="5"/>
      <c r="UT821" s="5"/>
      <c r="UU821" s="5"/>
      <c r="UV821" s="5"/>
      <c r="UW821" s="5"/>
      <c r="UX821" s="5"/>
      <c r="UY821" s="5"/>
      <c r="UZ821" s="5"/>
      <c r="VA821" s="5"/>
      <c r="VB821" s="5"/>
      <c r="VC821" s="5"/>
      <c r="VD821" s="5"/>
      <c r="VE821" s="5"/>
      <c r="VF821" s="5"/>
      <c r="VG821" s="5"/>
      <c r="VH821" s="5"/>
      <c r="VI821" s="5"/>
      <c r="VJ821" s="5"/>
      <c r="VK821" s="5"/>
      <c r="VL821" s="5"/>
      <c r="VM821" s="5"/>
      <c r="VN821" s="5"/>
      <c r="VO821" s="5"/>
      <c r="VP821" s="5"/>
      <c r="VQ821" s="5"/>
      <c r="VR821" s="5"/>
      <c r="VS821" s="5"/>
      <c r="VT821" s="5"/>
      <c r="VU821" s="5"/>
      <c r="VV821" s="5"/>
      <c r="VW821" s="5"/>
      <c r="VX821" s="5"/>
      <c r="VY821" s="5"/>
      <c r="VZ821" s="5"/>
      <c r="WA821" s="5"/>
      <c r="WB821" s="5"/>
      <c r="WC821" s="5"/>
      <c r="WD821" s="5"/>
      <c r="WE821" s="5"/>
      <c r="WF821" s="5"/>
      <c r="WG821" s="5"/>
      <c r="WH821" s="5"/>
      <c r="WI821" s="5"/>
      <c r="WJ821" s="5"/>
      <c r="WK821" s="5"/>
      <c r="WL821" s="5"/>
      <c r="WM821" s="5"/>
      <c r="WN821" s="5"/>
      <c r="WO821" s="5"/>
      <c r="WP821" s="5"/>
      <c r="WQ821" s="5"/>
      <c r="WR821" s="5"/>
      <c r="WS821" s="5"/>
      <c r="WT821" s="5"/>
      <c r="WU821" s="5"/>
      <c r="WV821" s="5"/>
      <c r="WW821" s="5"/>
      <c r="WX821" s="5"/>
      <c r="WY821" s="5"/>
      <c r="WZ821" s="5"/>
      <c r="XA821" s="5"/>
      <c r="XB821" s="5"/>
      <c r="XC821" s="5"/>
      <c r="XD821" s="5"/>
      <c r="XE821" s="5"/>
      <c r="XF821" s="5"/>
      <c r="XG821" s="5"/>
      <c r="XH821" s="5"/>
      <c r="XI821" s="5"/>
      <c r="XJ821" s="5"/>
      <c r="XK821" s="5"/>
      <c r="XL821" s="5"/>
      <c r="XM821" s="5"/>
      <c r="XN821" s="5"/>
      <c r="XO821" s="5"/>
      <c r="XP821" s="5"/>
      <c r="XQ821" s="5"/>
      <c r="XR821" s="5"/>
      <c r="XS821" s="5"/>
      <c r="XT821" s="5"/>
      <c r="XU821" s="5"/>
      <c r="XV821" s="5"/>
      <c r="XW821" s="5"/>
    </row>
    <row r="822" spans="39:647" x14ac:dyDescent="0.45">
      <c r="AM822" s="5"/>
      <c r="AN822" s="5"/>
      <c r="AO822" s="5"/>
      <c r="AP822" s="5"/>
      <c r="AQ822" s="5"/>
      <c r="AR822" s="5"/>
      <c r="AS822" s="5"/>
      <c r="AT822" s="5"/>
      <c r="AU822" s="5"/>
      <c r="AV822" s="5"/>
      <c r="AW822" s="5"/>
      <c r="AX822" s="5"/>
      <c r="AY822" s="5"/>
      <c r="AZ822" s="5"/>
      <c r="BA822" s="5"/>
      <c r="BB822" s="5"/>
      <c r="BC822" s="5"/>
      <c r="BD822" s="5"/>
      <c r="BE822" s="5"/>
      <c r="BF822" s="5"/>
      <c r="BG822" s="5"/>
      <c r="BH822" s="5"/>
      <c r="BI822" s="5"/>
      <c r="BJ822" s="5"/>
      <c r="BK822" s="5"/>
      <c r="BL822" s="5"/>
      <c r="BM822" s="5"/>
      <c r="BN822" s="5"/>
      <c r="BO822" s="5"/>
      <c r="BP822" s="5"/>
      <c r="BQ822" s="5"/>
      <c r="BR822" s="5"/>
      <c r="BS822" s="5"/>
      <c r="BT822" s="5"/>
      <c r="BU822" s="5"/>
      <c r="BV822" s="5"/>
      <c r="BW822" s="5"/>
      <c r="BX822" s="5"/>
      <c r="BY822" s="5"/>
      <c r="BZ822" s="5"/>
      <c r="CA822" s="5"/>
      <c r="CB822" s="5"/>
      <c r="CC822" s="5"/>
      <c r="CD822" s="5"/>
      <c r="CE822" s="5"/>
      <c r="CF822" s="5"/>
      <c r="CG822" s="5"/>
      <c r="CH822" s="5"/>
      <c r="CI822" s="5"/>
      <c r="CJ822" s="5"/>
      <c r="CK822" s="5"/>
      <c r="CL822" s="5"/>
      <c r="CM822" s="5"/>
      <c r="CN822" s="5"/>
      <c r="CO822" s="5"/>
      <c r="CP822" s="5"/>
      <c r="CQ822" s="5"/>
      <c r="CR822" s="5"/>
      <c r="CS822" s="5"/>
      <c r="CT822" s="5"/>
      <c r="CU822" s="5"/>
      <c r="CV822" s="5"/>
      <c r="CW822" s="5"/>
      <c r="CX822" s="5"/>
      <c r="CY822" s="5"/>
      <c r="CZ822" s="5"/>
      <c r="DA822" s="5"/>
      <c r="DB822" s="5"/>
      <c r="DC822" s="5"/>
      <c r="DD822" s="5"/>
      <c r="DE822" s="5"/>
      <c r="DF822" s="5"/>
      <c r="DG822" s="5"/>
      <c r="DH822" s="5"/>
      <c r="DI822" s="5"/>
      <c r="DJ822" s="5"/>
      <c r="DK822" s="5"/>
      <c r="DL822" s="5"/>
      <c r="DM822" s="5"/>
      <c r="DN822" s="5"/>
      <c r="DO822" s="5"/>
      <c r="DP822" s="5"/>
      <c r="DQ822" s="5"/>
      <c r="DR822" s="5"/>
      <c r="DS822" s="5"/>
      <c r="DT822" s="5"/>
      <c r="DU822" s="5"/>
      <c r="DV822" s="5"/>
      <c r="DW822" s="5"/>
      <c r="DX822" s="5"/>
      <c r="DY822" s="5"/>
      <c r="DZ822" s="5"/>
      <c r="EA822" s="5"/>
      <c r="EB822" s="5"/>
      <c r="EC822" s="5"/>
      <c r="ED822" s="5"/>
      <c r="EE822" s="5"/>
      <c r="EF822" s="5"/>
      <c r="EG822" s="5"/>
      <c r="EH822" s="5"/>
      <c r="EI822" s="5"/>
      <c r="EJ822" s="5"/>
      <c r="EK822" s="5"/>
      <c r="EL822" s="5"/>
      <c r="EM822" s="5"/>
      <c r="EN822" s="5"/>
      <c r="EO822" s="5"/>
      <c r="EP822" s="5"/>
      <c r="EQ822" s="5"/>
      <c r="ER822" s="5"/>
      <c r="ES822" s="5"/>
      <c r="ET822" s="5"/>
      <c r="EU822" s="5"/>
      <c r="EV822" s="5"/>
      <c r="EW822" s="5"/>
      <c r="EX822" s="5"/>
      <c r="EY822" s="5"/>
      <c r="EZ822" s="5"/>
      <c r="FA822" s="5"/>
      <c r="FB822" s="5"/>
      <c r="FC822" s="5"/>
      <c r="FD822" s="5"/>
      <c r="FE822" s="5"/>
      <c r="FF822" s="5"/>
      <c r="FG822" s="5"/>
      <c r="FH822" s="5"/>
      <c r="FI822" s="5"/>
      <c r="FJ822" s="5"/>
      <c r="FK822" s="5"/>
      <c r="FL822" s="5"/>
      <c r="FM822" s="5"/>
      <c r="FN822" s="5"/>
      <c r="FO822" s="5"/>
      <c r="FP822" s="5"/>
      <c r="FQ822" s="5"/>
      <c r="FR822" s="5"/>
      <c r="FS822" s="5"/>
      <c r="FT822" s="5"/>
      <c r="FU822" s="5"/>
      <c r="FV822" s="5"/>
      <c r="FW822" s="5"/>
      <c r="FX822" s="5"/>
      <c r="FY822" s="5"/>
      <c r="FZ822" s="5"/>
      <c r="GA822" s="5"/>
      <c r="GB822" s="5"/>
      <c r="GC822" s="5"/>
      <c r="GD822" s="5"/>
      <c r="GE822" s="5"/>
      <c r="GF822" s="5"/>
      <c r="GG822" s="5"/>
      <c r="GH822" s="5"/>
      <c r="GI822" s="5"/>
      <c r="GJ822" s="5"/>
      <c r="GK822" s="5"/>
      <c r="GL822" s="5"/>
      <c r="GM822" s="5"/>
      <c r="GN822" s="5"/>
      <c r="GO822" s="5"/>
      <c r="GP822" s="5"/>
      <c r="GQ822" s="5"/>
      <c r="GR822" s="5"/>
      <c r="GS822" s="5"/>
      <c r="GT822" s="5"/>
      <c r="GU822" s="5"/>
      <c r="GV822" s="5"/>
      <c r="GW822" s="5"/>
      <c r="GX822" s="5"/>
      <c r="GY822" s="5"/>
      <c r="GZ822" s="5"/>
      <c r="HA822" s="5"/>
      <c r="HB822" s="5"/>
      <c r="HC822" s="5"/>
      <c r="HD822" s="5"/>
      <c r="HE822" s="5"/>
      <c r="HF822" s="5"/>
      <c r="HG822" s="5"/>
      <c r="HH822" s="5"/>
      <c r="HI822" s="5"/>
      <c r="HJ822" s="5"/>
      <c r="HK822" s="5"/>
      <c r="HL822" s="5"/>
      <c r="HM822" s="5"/>
      <c r="HN822" s="5"/>
      <c r="HO822" s="5"/>
      <c r="HP822" s="5"/>
      <c r="HQ822" s="5"/>
      <c r="HR822" s="5"/>
      <c r="HS822" s="5"/>
      <c r="HT822" s="5"/>
      <c r="HU822" s="5"/>
      <c r="HV822" s="5"/>
      <c r="HW822" s="5"/>
      <c r="HX822" s="5"/>
      <c r="HY822" s="5"/>
      <c r="HZ822" s="5"/>
      <c r="IA822" s="5"/>
      <c r="IB822" s="5"/>
      <c r="IC822" s="5"/>
      <c r="ID822" s="5"/>
      <c r="IE822" s="5"/>
      <c r="IF822" s="5"/>
      <c r="IG822" s="5"/>
      <c r="IH822" s="5"/>
      <c r="II822" s="5"/>
      <c r="IJ822" s="5"/>
      <c r="IK822" s="5"/>
      <c r="IL822" s="5"/>
      <c r="IM822" s="5"/>
      <c r="IN822" s="5"/>
      <c r="IO822" s="5"/>
      <c r="IP822" s="5"/>
      <c r="IQ822" s="5"/>
      <c r="IR822" s="5"/>
      <c r="IS822" s="5"/>
      <c r="IT822" s="5"/>
      <c r="IU822" s="5"/>
      <c r="IV822" s="5"/>
      <c r="IW822" s="5"/>
      <c r="IX822" s="5"/>
      <c r="IY822" s="5"/>
      <c r="IZ822" s="5"/>
      <c r="JA822" s="5"/>
      <c r="JB822" s="5"/>
      <c r="JC822" s="5"/>
      <c r="JD822" s="5"/>
      <c r="JE822" s="5"/>
      <c r="JF822" s="5"/>
      <c r="JG822" s="5"/>
      <c r="JH822" s="5"/>
      <c r="JI822" s="5"/>
      <c r="JJ822" s="5"/>
      <c r="JK822" s="5"/>
      <c r="JL822" s="5"/>
      <c r="JM822" s="5"/>
      <c r="JN822" s="5"/>
      <c r="JO822" s="5"/>
      <c r="JP822" s="5"/>
      <c r="JQ822" s="5"/>
      <c r="JR822" s="5"/>
      <c r="JS822" s="5"/>
      <c r="JT822" s="5"/>
      <c r="JU822" s="5"/>
      <c r="JV822" s="5"/>
      <c r="JW822" s="5"/>
      <c r="JX822" s="5"/>
      <c r="JY822" s="5"/>
      <c r="JZ822" s="5"/>
      <c r="KA822" s="5"/>
      <c r="KB822" s="5"/>
      <c r="KC822" s="5"/>
      <c r="KD822" s="5"/>
      <c r="KE822" s="5"/>
      <c r="KF822" s="5"/>
      <c r="KG822" s="5"/>
      <c r="KH822" s="5"/>
      <c r="KI822" s="5"/>
      <c r="KJ822" s="5"/>
      <c r="KK822" s="5"/>
      <c r="KL822" s="5"/>
      <c r="KM822" s="5"/>
      <c r="KN822" s="5"/>
      <c r="KO822" s="5"/>
      <c r="KP822" s="5"/>
      <c r="KQ822" s="5"/>
      <c r="KR822" s="5"/>
      <c r="KS822" s="5"/>
      <c r="KT822" s="5"/>
      <c r="KU822" s="5"/>
      <c r="KV822" s="5"/>
      <c r="KW822" s="5"/>
      <c r="KX822" s="5"/>
      <c r="KY822" s="5"/>
      <c r="KZ822" s="5"/>
      <c r="LA822" s="5"/>
      <c r="LB822" s="5"/>
      <c r="LC822" s="5"/>
      <c r="LD822" s="5"/>
      <c r="LE822" s="5"/>
      <c r="LF822" s="5"/>
      <c r="LG822" s="5"/>
      <c r="LH822" s="5"/>
      <c r="LI822" s="5"/>
      <c r="LJ822" s="5"/>
      <c r="LK822" s="5"/>
      <c r="LL822" s="5"/>
      <c r="LM822" s="5"/>
      <c r="LN822" s="5"/>
      <c r="LO822" s="5"/>
      <c r="LP822" s="5"/>
      <c r="LQ822" s="5"/>
      <c r="LR822" s="5"/>
      <c r="LS822" s="5"/>
      <c r="LT822" s="5"/>
      <c r="LU822" s="5"/>
      <c r="LV822" s="5"/>
      <c r="LW822" s="5"/>
      <c r="LX822" s="5"/>
      <c r="LY822" s="5"/>
      <c r="LZ822" s="5"/>
      <c r="MA822" s="5"/>
      <c r="MB822" s="5"/>
      <c r="MC822" s="5"/>
      <c r="MD822" s="5"/>
      <c r="ME822" s="5"/>
      <c r="MF822" s="5"/>
      <c r="MG822" s="5"/>
      <c r="MH822" s="5"/>
      <c r="MI822" s="5"/>
      <c r="MJ822" s="5"/>
      <c r="MK822" s="5"/>
      <c r="ML822" s="5"/>
      <c r="MM822" s="5"/>
      <c r="MN822" s="5"/>
      <c r="MO822" s="5"/>
      <c r="MP822" s="5"/>
      <c r="MQ822" s="5"/>
      <c r="MR822" s="5"/>
      <c r="MS822" s="5"/>
      <c r="MT822" s="5"/>
      <c r="MU822" s="5"/>
      <c r="MV822" s="5"/>
      <c r="MW822" s="5"/>
      <c r="MX822" s="5"/>
      <c r="MY822" s="5"/>
      <c r="MZ822" s="5"/>
      <c r="NA822" s="5"/>
      <c r="NB822" s="5"/>
      <c r="NC822" s="5"/>
      <c r="ND822" s="5"/>
      <c r="NE822" s="5"/>
      <c r="NF822" s="5"/>
      <c r="NG822" s="5"/>
      <c r="NH822" s="5"/>
      <c r="NI822" s="5"/>
      <c r="NJ822" s="5"/>
      <c r="NK822" s="5"/>
      <c r="NL822" s="5"/>
      <c r="NM822" s="5"/>
      <c r="NN822" s="5"/>
      <c r="NO822" s="5"/>
      <c r="NP822" s="5"/>
      <c r="NQ822" s="5"/>
      <c r="NR822" s="5"/>
      <c r="NS822" s="5"/>
      <c r="NT822" s="5"/>
      <c r="NU822" s="5"/>
      <c r="NV822" s="5"/>
      <c r="NW822" s="5"/>
      <c r="NX822" s="5"/>
      <c r="NY822" s="5"/>
      <c r="NZ822" s="5"/>
      <c r="OA822" s="5"/>
      <c r="OB822" s="5"/>
      <c r="OC822" s="5"/>
      <c r="OD822" s="5"/>
      <c r="OE822" s="5"/>
      <c r="OF822" s="5"/>
      <c r="OG822" s="5"/>
      <c r="OH822" s="5"/>
      <c r="OI822" s="5"/>
      <c r="OJ822" s="5"/>
      <c r="OK822" s="5"/>
      <c r="OL822" s="5"/>
      <c r="OM822" s="5"/>
      <c r="ON822" s="5"/>
      <c r="OO822" s="5"/>
      <c r="OP822" s="5"/>
      <c r="OQ822" s="5"/>
      <c r="OR822" s="5"/>
      <c r="OS822" s="5"/>
      <c r="OT822" s="5"/>
      <c r="OU822" s="5"/>
      <c r="OV822" s="5"/>
      <c r="OW822" s="5"/>
      <c r="OX822" s="5"/>
      <c r="OY822" s="5"/>
      <c r="OZ822" s="5"/>
      <c r="PA822" s="5"/>
      <c r="PB822" s="5"/>
      <c r="PC822" s="5"/>
      <c r="PD822" s="5"/>
      <c r="PE822" s="5"/>
      <c r="PF822" s="5"/>
      <c r="PG822" s="5"/>
      <c r="PH822" s="5"/>
      <c r="PI822" s="5"/>
      <c r="PJ822" s="5"/>
      <c r="PK822" s="5"/>
      <c r="PL822" s="5"/>
      <c r="PM822" s="5"/>
      <c r="PN822" s="5"/>
      <c r="PO822" s="5"/>
      <c r="PP822" s="5"/>
      <c r="PQ822" s="5"/>
      <c r="PR822" s="5"/>
      <c r="PS822" s="5"/>
      <c r="PT822" s="5"/>
      <c r="PU822" s="5"/>
      <c r="PV822" s="5"/>
      <c r="PW822" s="5"/>
      <c r="PX822" s="5"/>
      <c r="PY822" s="5"/>
      <c r="PZ822" s="5"/>
      <c r="QA822" s="5"/>
      <c r="QB822" s="5"/>
      <c r="QC822" s="5"/>
      <c r="QD822" s="5"/>
      <c r="QE822" s="5"/>
      <c r="QF822" s="5"/>
      <c r="QG822" s="5"/>
      <c r="QH822" s="5"/>
      <c r="QI822" s="5"/>
      <c r="QJ822" s="5"/>
      <c r="QK822" s="5"/>
      <c r="QL822" s="5"/>
      <c r="QM822" s="5"/>
      <c r="QN822" s="5"/>
      <c r="QO822" s="5"/>
      <c r="QP822" s="5"/>
      <c r="QQ822" s="5"/>
      <c r="QR822" s="5"/>
      <c r="QS822" s="5"/>
      <c r="QT822" s="5"/>
      <c r="QU822" s="5"/>
      <c r="QV822" s="5"/>
      <c r="QW822" s="5"/>
      <c r="QX822" s="5"/>
      <c r="QY822" s="5"/>
      <c r="QZ822" s="5"/>
      <c r="RA822" s="5"/>
      <c r="RB822" s="5"/>
      <c r="RC822" s="5"/>
      <c r="RD822" s="5"/>
      <c r="RE822" s="5"/>
      <c r="RF822" s="5"/>
      <c r="RG822" s="5"/>
      <c r="RH822" s="5"/>
      <c r="RI822" s="5"/>
      <c r="RJ822" s="5"/>
      <c r="RK822" s="5"/>
      <c r="RL822" s="5"/>
      <c r="RM822" s="5"/>
      <c r="RN822" s="5"/>
      <c r="RO822" s="5"/>
      <c r="RP822" s="5"/>
      <c r="RQ822" s="5"/>
      <c r="RR822" s="5"/>
      <c r="RS822" s="5"/>
      <c r="RT822" s="5"/>
      <c r="RU822" s="5"/>
      <c r="RV822" s="5"/>
      <c r="RW822" s="5"/>
      <c r="RX822" s="5"/>
      <c r="RY822" s="5"/>
      <c r="RZ822" s="5"/>
      <c r="SA822" s="5"/>
      <c r="SB822" s="5"/>
      <c r="SC822" s="5"/>
      <c r="SD822" s="5"/>
      <c r="SE822" s="5"/>
      <c r="SF822" s="5"/>
      <c r="SG822" s="5"/>
      <c r="SH822" s="5"/>
      <c r="SI822" s="5"/>
      <c r="SJ822" s="5"/>
      <c r="SK822" s="5"/>
      <c r="SL822" s="5"/>
      <c r="SM822" s="5"/>
      <c r="SN822" s="5"/>
      <c r="SO822" s="5"/>
      <c r="SP822" s="5"/>
      <c r="SQ822" s="5"/>
      <c r="SR822" s="5"/>
      <c r="SS822" s="5"/>
      <c r="ST822" s="5"/>
      <c r="SU822" s="5"/>
      <c r="SV822" s="5"/>
      <c r="SW822" s="5"/>
      <c r="SX822" s="5"/>
      <c r="SY822" s="5"/>
      <c r="SZ822" s="5"/>
      <c r="TA822" s="5"/>
      <c r="TB822" s="5"/>
      <c r="TC822" s="5"/>
      <c r="TD822" s="5"/>
      <c r="TE822" s="5"/>
      <c r="TF822" s="5"/>
      <c r="TG822" s="5"/>
      <c r="TH822" s="5"/>
      <c r="TI822" s="5"/>
      <c r="TJ822" s="5"/>
      <c r="TK822" s="5"/>
      <c r="TL822" s="5"/>
      <c r="TM822" s="5"/>
      <c r="TN822" s="5"/>
      <c r="TO822" s="5"/>
      <c r="TP822" s="5"/>
      <c r="TQ822" s="5"/>
      <c r="TR822" s="5"/>
      <c r="TS822" s="5"/>
      <c r="TT822" s="5"/>
      <c r="TU822" s="5"/>
      <c r="TV822" s="5"/>
      <c r="TW822" s="5"/>
      <c r="TX822" s="5"/>
      <c r="TY822" s="5"/>
      <c r="TZ822" s="5"/>
      <c r="UA822" s="5"/>
      <c r="UB822" s="5"/>
      <c r="UC822" s="5"/>
      <c r="UD822" s="5"/>
      <c r="UE822" s="5"/>
      <c r="UF822" s="5"/>
      <c r="UG822" s="5"/>
      <c r="UH822" s="5"/>
      <c r="UI822" s="5"/>
      <c r="UJ822" s="5"/>
      <c r="UK822" s="5"/>
      <c r="UL822" s="5"/>
      <c r="UM822" s="5"/>
      <c r="UN822" s="5"/>
      <c r="UO822" s="5"/>
      <c r="UP822" s="5"/>
      <c r="UQ822" s="5"/>
      <c r="UR822" s="5"/>
      <c r="US822" s="5"/>
      <c r="UT822" s="5"/>
      <c r="UU822" s="5"/>
      <c r="UV822" s="5"/>
      <c r="UW822" s="5"/>
      <c r="UX822" s="5"/>
      <c r="UY822" s="5"/>
      <c r="UZ822" s="5"/>
      <c r="VA822" s="5"/>
      <c r="VB822" s="5"/>
      <c r="VC822" s="5"/>
      <c r="VD822" s="5"/>
      <c r="VE822" s="5"/>
      <c r="VF822" s="5"/>
      <c r="VG822" s="5"/>
      <c r="VH822" s="5"/>
      <c r="VI822" s="5"/>
      <c r="VJ822" s="5"/>
      <c r="VK822" s="5"/>
      <c r="VL822" s="5"/>
      <c r="VM822" s="5"/>
      <c r="VN822" s="5"/>
      <c r="VO822" s="5"/>
      <c r="VP822" s="5"/>
      <c r="VQ822" s="5"/>
      <c r="VR822" s="5"/>
      <c r="VS822" s="5"/>
      <c r="VT822" s="5"/>
      <c r="VU822" s="5"/>
      <c r="VV822" s="5"/>
      <c r="VW822" s="5"/>
      <c r="VX822" s="5"/>
      <c r="VY822" s="5"/>
      <c r="VZ822" s="5"/>
      <c r="WA822" s="5"/>
      <c r="WB822" s="5"/>
      <c r="WC822" s="5"/>
      <c r="WD822" s="5"/>
      <c r="WE822" s="5"/>
      <c r="WF822" s="5"/>
      <c r="WG822" s="5"/>
      <c r="WH822" s="5"/>
      <c r="WI822" s="5"/>
      <c r="WJ822" s="5"/>
      <c r="WK822" s="5"/>
      <c r="WL822" s="5"/>
      <c r="WM822" s="5"/>
      <c r="WN822" s="5"/>
      <c r="WO822" s="5"/>
      <c r="WP822" s="5"/>
      <c r="WQ822" s="5"/>
      <c r="WR822" s="5"/>
      <c r="WS822" s="5"/>
      <c r="WT822" s="5"/>
      <c r="WU822" s="5"/>
      <c r="WV822" s="5"/>
      <c r="WW822" s="5"/>
      <c r="WX822" s="5"/>
      <c r="WY822" s="5"/>
      <c r="WZ822" s="5"/>
      <c r="XA822" s="5"/>
      <c r="XB822" s="5"/>
      <c r="XC822" s="5"/>
      <c r="XD822" s="5"/>
      <c r="XE822" s="5"/>
      <c r="XF822" s="5"/>
      <c r="XG822" s="5"/>
      <c r="XH822" s="5"/>
      <c r="XI822" s="5"/>
      <c r="XJ822" s="5"/>
      <c r="XK822" s="5"/>
      <c r="XL822" s="5"/>
      <c r="XM822" s="5"/>
      <c r="XN822" s="5"/>
      <c r="XO822" s="5"/>
      <c r="XP822" s="5"/>
      <c r="XQ822" s="5"/>
      <c r="XR822" s="5"/>
      <c r="XS822" s="5"/>
      <c r="XT822" s="5"/>
      <c r="XU822" s="5"/>
      <c r="XV822" s="5"/>
      <c r="XW822" s="5"/>
    </row>
    <row r="823" spans="39:647" x14ac:dyDescent="0.45">
      <c r="AM823" s="5"/>
      <c r="AN823" s="5"/>
      <c r="AO823" s="5"/>
      <c r="AP823" s="5"/>
      <c r="AQ823" s="5"/>
      <c r="AR823" s="5"/>
      <c r="AS823" s="5"/>
      <c r="AT823" s="5"/>
      <c r="AU823" s="5"/>
      <c r="AV823" s="5"/>
      <c r="AW823" s="5"/>
      <c r="AX823" s="5"/>
      <c r="AY823" s="5"/>
      <c r="AZ823" s="5"/>
      <c r="BA823" s="5"/>
      <c r="BB823" s="5"/>
      <c r="BC823" s="5"/>
      <c r="BD823" s="5"/>
      <c r="BE823" s="5"/>
      <c r="BF823" s="5"/>
      <c r="BG823" s="5"/>
      <c r="BH823" s="5"/>
      <c r="BI823" s="5"/>
      <c r="BJ823" s="5"/>
      <c r="BK823" s="5"/>
      <c r="BL823" s="5"/>
      <c r="BM823" s="5"/>
      <c r="BN823" s="5"/>
      <c r="BO823" s="5"/>
      <c r="BP823" s="5"/>
      <c r="BQ823" s="5"/>
      <c r="BR823" s="5"/>
      <c r="BS823" s="5"/>
      <c r="BT823" s="5"/>
      <c r="BU823" s="5"/>
      <c r="BV823" s="5"/>
      <c r="BW823" s="5"/>
      <c r="BX823" s="5"/>
      <c r="BY823" s="5"/>
      <c r="BZ823" s="5"/>
      <c r="CA823" s="5"/>
      <c r="CB823" s="5"/>
      <c r="CC823" s="5"/>
      <c r="CD823" s="5"/>
      <c r="CE823" s="5"/>
      <c r="CF823" s="5"/>
      <c r="CG823" s="5"/>
      <c r="CH823" s="5"/>
      <c r="CI823" s="5"/>
      <c r="CJ823" s="5"/>
      <c r="CK823" s="5"/>
      <c r="CL823" s="5"/>
      <c r="CM823" s="5"/>
      <c r="CN823" s="5"/>
      <c r="CO823" s="5"/>
      <c r="CP823" s="5"/>
      <c r="CQ823" s="5"/>
      <c r="CR823" s="5"/>
      <c r="CS823" s="5"/>
      <c r="CT823" s="5"/>
      <c r="CU823" s="5"/>
      <c r="CV823" s="5"/>
      <c r="CW823" s="5"/>
      <c r="CX823" s="5"/>
      <c r="CY823" s="5"/>
      <c r="CZ823" s="5"/>
      <c r="DA823" s="5"/>
      <c r="DB823" s="5"/>
      <c r="DC823" s="5"/>
      <c r="DD823" s="5"/>
      <c r="DE823" s="5"/>
      <c r="DF823" s="5"/>
      <c r="DG823" s="5"/>
      <c r="DH823" s="5"/>
      <c r="DI823" s="5"/>
      <c r="DJ823" s="5"/>
      <c r="DK823" s="5"/>
      <c r="DL823" s="5"/>
      <c r="DM823" s="5"/>
      <c r="DN823" s="5"/>
      <c r="DO823" s="5"/>
      <c r="DP823" s="5"/>
      <c r="DQ823" s="5"/>
      <c r="DR823" s="5"/>
      <c r="DS823" s="5"/>
      <c r="DT823" s="5"/>
      <c r="DU823" s="5"/>
      <c r="DV823" s="5"/>
      <c r="DW823" s="5"/>
      <c r="DX823" s="5"/>
      <c r="DY823" s="5"/>
      <c r="DZ823" s="5"/>
      <c r="EA823" s="5"/>
      <c r="EB823" s="5"/>
      <c r="EC823" s="5"/>
      <c r="ED823" s="5"/>
      <c r="EE823" s="5"/>
      <c r="EF823" s="5"/>
      <c r="EG823" s="5"/>
      <c r="EH823" s="5"/>
      <c r="EI823" s="5"/>
      <c r="EJ823" s="5"/>
      <c r="EK823" s="5"/>
      <c r="EL823" s="5"/>
      <c r="EM823" s="5"/>
      <c r="EN823" s="5"/>
      <c r="EO823" s="5"/>
      <c r="EP823" s="5"/>
      <c r="EQ823" s="5"/>
      <c r="ER823" s="5"/>
      <c r="ES823" s="5"/>
      <c r="ET823" s="5"/>
      <c r="EU823" s="5"/>
      <c r="EV823" s="5"/>
      <c r="EW823" s="5"/>
      <c r="EX823" s="5"/>
      <c r="EY823" s="5"/>
      <c r="EZ823" s="5"/>
      <c r="FA823" s="5"/>
      <c r="FB823" s="5"/>
      <c r="FC823" s="5"/>
      <c r="FD823" s="5"/>
      <c r="FE823" s="5"/>
      <c r="FF823" s="5"/>
      <c r="FG823" s="5"/>
      <c r="FH823" s="5"/>
      <c r="FI823" s="5"/>
      <c r="FJ823" s="5"/>
      <c r="FK823" s="5"/>
      <c r="FL823" s="5"/>
      <c r="FM823" s="5"/>
      <c r="FN823" s="5"/>
      <c r="FO823" s="5"/>
      <c r="FP823" s="5"/>
      <c r="FQ823" s="5"/>
      <c r="FR823" s="5"/>
      <c r="FS823" s="5"/>
      <c r="FT823" s="5"/>
      <c r="FU823" s="5"/>
      <c r="FV823" s="5"/>
      <c r="FW823" s="5"/>
      <c r="FX823" s="5"/>
      <c r="FY823" s="5"/>
      <c r="FZ823" s="5"/>
      <c r="GA823" s="5"/>
      <c r="GB823" s="5"/>
      <c r="GC823" s="5"/>
      <c r="GD823" s="5"/>
      <c r="GE823" s="5"/>
      <c r="GF823" s="5"/>
      <c r="GG823" s="5"/>
      <c r="GH823" s="5"/>
      <c r="GI823" s="5"/>
      <c r="GJ823" s="5"/>
      <c r="GK823" s="5"/>
      <c r="GL823" s="5"/>
      <c r="GM823" s="5"/>
      <c r="GN823" s="5"/>
      <c r="GO823" s="5"/>
      <c r="GP823" s="5"/>
      <c r="GQ823" s="5"/>
      <c r="GR823" s="5"/>
      <c r="GS823" s="5"/>
      <c r="GT823" s="5"/>
      <c r="GU823" s="5"/>
      <c r="GV823" s="5"/>
      <c r="GW823" s="5"/>
      <c r="GX823" s="5"/>
      <c r="GY823" s="5"/>
      <c r="GZ823" s="5"/>
      <c r="HA823" s="5"/>
      <c r="HB823" s="5"/>
      <c r="HC823" s="5"/>
      <c r="HD823" s="5"/>
      <c r="HE823" s="5"/>
      <c r="HF823" s="5"/>
      <c r="HG823" s="5"/>
      <c r="HH823" s="5"/>
      <c r="HI823" s="5"/>
      <c r="HJ823" s="5"/>
      <c r="HK823" s="5"/>
      <c r="HL823" s="5"/>
      <c r="HM823" s="5"/>
      <c r="HN823" s="5"/>
      <c r="HO823" s="5"/>
      <c r="HP823" s="5"/>
      <c r="HQ823" s="5"/>
      <c r="HR823" s="5"/>
      <c r="HS823" s="5"/>
      <c r="HT823" s="5"/>
      <c r="HU823" s="5"/>
      <c r="HV823" s="5"/>
      <c r="HW823" s="5"/>
      <c r="HX823" s="5"/>
      <c r="HY823" s="5"/>
      <c r="HZ823" s="5"/>
      <c r="IA823" s="5"/>
      <c r="IB823" s="5"/>
      <c r="IC823" s="5"/>
      <c r="ID823" s="5"/>
      <c r="IE823" s="5"/>
      <c r="IF823" s="5"/>
      <c r="IG823" s="5"/>
      <c r="IH823" s="5"/>
      <c r="II823" s="5"/>
      <c r="IJ823" s="5"/>
      <c r="IK823" s="5"/>
      <c r="IL823" s="5"/>
      <c r="IM823" s="5"/>
      <c r="IN823" s="5"/>
      <c r="IO823" s="5"/>
      <c r="IP823" s="5"/>
      <c r="IQ823" s="5"/>
      <c r="IR823" s="5"/>
      <c r="IS823" s="5"/>
      <c r="IT823" s="5"/>
      <c r="IU823" s="5"/>
      <c r="IV823" s="5"/>
      <c r="IW823" s="5"/>
      <c r="IX823" s="5"/>
      <c r="IY823" s="5"/>
      <c r="IZ823" s="5"/>
      <c r="JA823" s="5"/>
      <c r="JB823" s="5"/>
      <c r="JC823" s="5"/>
      <c r="JD823" s="5"/>
      <c r="JE823" s="5"/>
      <c r="JF823" s="5"/>
      <c r="JG823" s="5"/>
      <c r="JH823" s="5"/>
      <c r="JI823" s="5"/>
      <c r="JJ823" s="5"/>
      <c r="JK823" s="5"/>
      <c r="JL823" s="5"/>
      <c r="JM823" s="5"/>
      <c r="JN823" s="5"/>
      <c r="JO823" s="5"/>
      <c r="JP823" s="5"/>
      <c r="JQ823" s="5"/>
      <c r="JR823" s="5"/>
      <c r="JS823" s="5"/>
      <c r="JT823" s="5"/>
      <c r="JU823" s="5"/>
      <c r="JV823" s="5"/>
      <c r="JW823" s="5"/>
      <c r="JX823" s="5"/>
      <c r="JY823" s="5"/>
      <c r="JZ823" s="5"/>
      <c r="KA823" s="5"/>
      <c r="KB823" s="5"/>
      <c r="KC823" s="5"/>
      <c r="KD823" s="5"/>
      <c r="KE823" s="5"/>
      <c r="KF823" s="5"/>
      <c r="KG823" s="5"/>
      <c r="KH823" s="5"/>
      <c r="KI823" s="5"/>
      <c r="KJ823" s="5"/>
      <c r="KK823" s="5"/>
      <c r="KL823" s="5"/>
      <c r="KM823" s="5"/>
      <c r="KN823" s="5"/>
      <c r="KO823" s="5"/>
      <c r="KP823" s="5"/>
      <c r="KQ823" s="5"/>
      <c r="KR823" s="5"/>
      <c r="KS823" s="5"/>
      <c r="KT823" s="5"/>
      <c r="KU823" s="5"/>
      <c r="KV823" s="5"/>
      <c r="KW823" s="5"/>
      <c r="KX823" s="5"/>
      <c r="KY823" s="5"/>
      <c r="KZ823" s="5"/>
      <c r="LA823" s="5"/>
      <c r="LB823" s="5"/>
      <c r="LC823" s="5"/>
      <c r="LD823" s="5"/>
      <c r="LE823" s="5"/>
      <c r="LF823" s="5"/>
      <c r="LG823" s="5"/>
      <c r="LH823" s="5"/>
      <c r="LI823" s="5"/>
      <c r="LJ823" s="5"/>
      <c r="LK823" s="5"/>
      <c r="LL823" s="5"/>
      <c r="LM823" s="5"/>
      <c r="LN823" s="5"/>
      <c r="LO823" s="5"/>
      <c r="LP823" s="5"/>
      <c r="LQ823" s="5"/>
      <c r="LR823" s="5"/>
      <c r="LS823" s="5"/>
      <c r="LT823" s="5"/>
      <c r="LU823" s="5"/>
      <c r="LV823" s="5"/>
      <c r="LW823" s="5"/>
      <c r="LX823" s="5"/>
      <c r="LY823" s="5"/>
      <c r="LZ823" s="5"/>
      <c r="MA823" s="5"/>
      <c r="MB823" s="5"/>
      <c r="MC823" s="5"/>
      <c r="MD823" s="5"/>
      <c r="ME823" s="5"/>
      <c r="MF823" s="5"/>
      <c r="MG823" s="5"/>
      <c r="MH823" s="5"/>
      <c r="MI823" s="5"/>
      <c r="MJ823" s="5"/>
      <c r="MK823" s="5"/>
      <c r="ML823" s="5"/>
      <c r="MM823" s="5"/>
      <c r="MN823" s="5"/>
      <c r="MO823" s="5"/>
      <c r="MP823" s="5"/>
      <c r="MQ823" s="5"/>
      <c r="MR823" s="5"/>
      <c r="MS823" s="5"/>
      <c r="MT823" s="5"/>
      <c r="MU823" s="5"/>
      <c r="MV823" s="5"/>
      <c r="MW823" s="5"/>
      <c r="MX823" s="5"/>
      <c r="MY823" s="5"/>
      <c r="MZ823" s="5"/>
      <c r="NA823" s="5"/>
      <c r="NB823" s="5"/>
      <c r="NC823" s="5"/>
      <c r="ND823" s="5"/>
      <c r="NE823" s="5"/>
      <c r="NF823" s="5"/>
      <c r="NG823" s="5"/>
      <c r="NH823" s="5"/>
      <c r="NI823" s="5"/>
      <c r="NJ823" s="5"/>
      <c r="NK823" s="5"/>
      <c r="NL823" s="5"/>
      <c r="NM823" s="5"/>
      <c r="NN823" s="5"/>
      <c r="NO823" s="5"/>
      <c r="NP823" s="5"/>
      <c r="NQ823" s="5"/>
      <c r="NR823" s="5"/>
      <c r="NS823" s="5"/>
      <c r="NT823" s="5"/>
      <c r="NU823" s="5"/>
      <c r="NV823" s="5"/>
      <c r="NW823" s="5"/>
      <c r="NX823" s="5"/>
      <c r="NY823" s="5"/>
      <c r="NZ823" s="5"/>
      <c r="OA823" s="5"/>
      <c r="OB823" s="5"/>
      <c r="OC823" s="5"/>
      <c r="OD823" s="5"/>
      <c r="OE823" s="5"/>
      <c r="OF823" s="5"/>
      <c r="OG823" s="5"/>
      <c r="OH823" s="5"/>
      <c r="OI823" s="5"/>
      <c r="OJ823" s="5"/>
      <c r="OK823" s="5"/>
      <c r="OL823" s="5"/>
      <c r="OM823" s="5"/>
      <c r="ON823" s="5"/>
      <c r="OO823" s="5"/>
      <c r="OP823" s="5"/>
      <c r="OQ823" s="5"/>
      <c r="OR823" s="5"/>
      <c r="OS823" s="5"/>
      <c r="OT823" s="5"/>
      <c r="OU823" s="5"/>
      <c r="OV823" s="5"/>
      <c r="OW823" s="5"/>
      <c r="OX823" s="5"/>
      <c r="OY823" s="5"/>
      <c r="OZ823" s="5"/>
      <c r="PA823" s="5"/>
      <c r="PB823" s="5"/>
      <c r="PC823" s="5"/>
      <c r="PD823" s="5"/>
      <c r="PE823" s="5"/>
      <c r="PF823" s="5"/>
      <c r="PG823" s="5"/>
      <c r="PH823" s="5"/>
      <c r="PI823" s="5"/>
      <c r="PJ823" s="5"/>
      <c r="PK823" s="5"/>
      <c r="PL823" s="5"/>
      <c r="PM823" s="5"/>
      <c r="PN823" s="5"/>
      <c r="PO823" s="5"/>
      <c r="PP823" s="5"/>
      <c r="PQ823" s="5"/>
      <c r="PR823" s="5"/>
      <c r="PS823" s="5"/>
      <c r="PT823" s="5"/>
      <c r="PU823" s="5"/>
      <c r="PV823" s="5"/>
      <c r="PW823" s="5"/>
      <c r="PX823" s="5"/>
      <c r="PY823" s="5"/>
      <c r="PZ823" s="5"/>
      <c r="QA823" s="5"/>
      <c r="QB823" s="5"/>
      <c r="QC823" s="5"/>
      <c r="QD823" s="5"/>
      <c r="QE823" s="5"/>
      <c r="QF823" s="5"/>
      <c r="QG823" s="5"/>
      <c r="QH823" s="5"/>
      <c r="QI823" s="5"/>
      <c r="QJ823" s="5"/>
      <c r="QK823" s="5"/>
      <c r="QL823" s="5"/>
      <c r="QM823" s="5"/>
      <c r="QN823" s="5"/>
      <c r="QO823" s="5"/>
      <c r="QP823" s="5"/>
      <c r="QQ823" s="5"/>
      <c r="QR823" s="5"/>
      <c r="QS823" s="5"/>
      <c r="QT823" s="5"/>
      <c r="QU823" s="5"/>
      <c r="QV823" s="5"/>
      <c r="QW823" s="5"/>
      <c r="QX823" s="5"/>
      <c r="QY823" s="5"/>
      <c r="QZ823" s="5"/>
      <c r="RA823" s="5"/>
      <c r="RB823" s="5"/>
      <c r="RC823" s="5"/>
      <c r="RD823" s="5"/>
      <c r="RE823" s="5"/>
      <c r="RF823" s="5"/>
      <c r="RG823" s="5"/>
      <c r="RH823" s="5"/>
      <c r="RI823" s="5"/>
      <c r="RJ823" s="5"/>
      <c r="RK823" s="5"/>
      <c r="RL823" s="5"/>
      <c r="RM823" s="5"/>
      <c r="RN823" s="5"/>
      <c r="RO823" s="5"/>
      <c r="RP823" s="5"/>
      <c r="RQ823" s="5"/>
      <c r="RR823" s="5"/>
      <c r="RS823" s="5"/>
      <c r="RT823" s="5"/>
      <c r="RU823" s="5"/>
      <c r="RV823" s="5"/>
      <c r="RW823" s="5"/>
      <c r="RX823" s="5"/>
      <c r="RY823" s="5"/>
      <c r="RZ823" s="5"/>
      <c r="SA823" s="5"/>
      <c r="SB823" s="5"/>
      <c r="SC823" s="5"/>
      <c r="SD823" s="5"/>
      <c r="SE823" s="5"/>
      <c r="SF823" s="5"/>
      <c r="SG823" s="5"/>
      <c r="SH823" s="5"/>
      <c r="SI823" s="5"/>
      <c r="SJ823" s="5"/>
      <c r="SK823" s="5"/>
      <c r="SL823" s="5"/>
      <c r="SM823" s="5"/>
      <c r="SN823" s="5"/>
      <c r="SO823" s="5"/>
      <c r="SP823" s="5"/>
      <c r="SQ823" s="5"/>
      <c r="SR823" s="5"/>
      <c r="SS823" s="5"/>
      <c r="ST823" s="5"/>
      <c r="SU823" s="5"/>
      <c r="SV823" s="5"/>
      <c r="SW823" s="5"/>
      <c r="SX823" s="5"/>
      <c r="SY823" s="5"/>
      <c r="SZ823" s="5"/>
      <c r="TA823" s="5"/>
      <c r="TB823" s="5"/>
      <c r="TC823" s="5"/>
      <c r="TD823" s="5"/>
      <c r="TE823" s="5"/>
      <c r="TF823" s="5"/>
      <c r="TG823" s="5"/>
      <c r="TH823" s="5"/>
      <c r="TI823" s="5"/>
      <c r="TJ823" s="5"/>
      <c r="TK823" s="5"/>
      <c r="TL823" s="5"/>
      <c r="TM823" s="5"/>
      <c r="TN823" s="5"/>
      <c r="TO823" s="5"/>
      <c r="TP823" s="5"/>
      <c r="TQ823" s="5"/>
      <c r="TR823" s="5"/>
      <c r="TS823" s="5"/>
      <c r="TT823" s="5"/>
      <c r="TU823" s="5"/>
      <c r="TV823" s="5"/>
      <c r="TW823" s="5"/>
      <c r="TX823" s="5"/>
      <c r="TY823" s="5"/>
      <c r="TZ823" s="5"/>
      <c r="UA823" s="5"/>
      <c r="UB823" s="5"/>
      <c r="UC823" s="5"/>
      <c r="UD823" s="5"/>
      <c r="UE823" s="5"/>
      <c r="UF823" s="5"/>
      <c r="UG823" s="5"/>
      <c r="UH823" s="5"/>
      <c r="UI823" s="5"/>
      <c r="UJ823" s="5"/>
      <c r="UK823" s="5"/>
      <c r="UL823" s="5"/>
      <c r="UM823" s="5"/>
      <c r="UN823" s="5"/>
      <c r="UO823" s="5"/>
      <c r="UP823" s="5"/>
      <c r="UQ823" s="5"/>
      <c r="UR823" s="5"/>
      <c r="US823" s="5"/>
      <c r="UT823" s="5"/>
      <c r="UU823" s="5"/>
      <c r="UV823" s="5"/>
      <c r="UW823" s="5"/>
      <c r="UX823" s="5"/>
      <c r="UY823" s="5"/>
      <c r="UZ823" s="5"/>
      <c r="VA823" s="5"/>
      <c r="VB823" s="5"/>
      <c r="VC823" s="5"/>
      <c r="VD823" s="5"/>
      <c r="VE823" s="5"/>
      <c r="VF823" s="5"/>
      <c r="VG823" s="5"/>
      <c r="VH823" s="5"/>
      <c r="VI823" s="5"/>
      <c r="VJ823" s="5"/>
      <c r="VK823" s="5"/>
      <c r="VL823" s="5"/>
      <c r="VM823" s="5"/>
      <c r="VN823" s="5"/>
      <c r="VO823" s="5"/>
      <c r="VP823" s="5"/>
      <c r="VQ823" s="5"/>
      <c r="VR823" s="5"/>
      <c r="VS823" s="5"/>
      <c r="VT823" s="5"/>
      <c r="VU823" s="5"/>
      <c r="VV823" s="5"/>
      <c r="VW823" s="5"/>
      <c r="VX823" s="5"/>
      <c r="VY823" s="5"/>
      <c r="VZ823" s="5"/>
      <c r="WA823" s="5"/>
      <c r="WB823" s="5"/>
      <c r="WC823" s="5"/>
      <c r="WD823" s="5"/>
      <c r="WE823" s="5"/>
      <c r="WF823" s="5"/>
      <c r="WG823" s="5"/>
      <c r="WH823" s="5"/>
      <c r="WI823" s="5"/>
      <c r="WJ823" s="5"/>
      <c r="WK823" s="5"/>
      <c r="WL823" s="5"/>
      <c r="WM823" s="5"/>
      <c r="WN823" s="5"/>
      <c r="WO823" s="5"/>
      <c r="WP823" s="5"/>
      <c r="WQ823" s="5"/>
      <c r="WR823" s="5"/>
      <c r="WS823" s="5"/>
      <c r="WT823" s="5"/>
      <c r="WU823" s="5"/>
      <c r="WV823" s="5"/>
      <c r="WW823" s="5"/>
      <c r="WX823" s="5"/>
      <c r="WY823" s="5"/>
      <c r="WZ823" s="5"/>
      <c r="XA823" s="5"/>
      <c r="XB823" s="5"/>
      <c r="XC823" s="5"/>
      <c r="XD823" s="5"/>
      <c r="XE823" s="5"/>
      <c r="XF823" s="5"/>
      <c r="XG823" s="5"/>
      <c r="XH823" s="5"/>
      <c r="XI823" s="5"/>
      <c r="XJ823" s="5"/>
      <c r="XK823" s="5"/>
      <c r="XL823" s="5"/>
      <c r="XM823" s="5"/>
      <c r="XN823" s="5"/>
      <c r="XO823" s="5"/>
      <c r="XP823" s="5"/>
      <c r="XQ823" s="5"/>
      <c r="XR823" s="5"/>
      <c r="XS823" s="5"/>
      <c r="XT823" s="5"/>
      <c r="XU823" s="5"/>
      <c r="XV823" s="5"/>
      <c r="XW823" s="5"/>
    </row>
    <row r="824" spans="39:647" x14ac:dyDescent="0.45">
      <c r="AM824" s="5"/>
      <c r="AN824" s="5"/>
      <c r="AO824" s="5"/>
      <c r="AP824" s="5"/>
      <c r="AQ824" s="5"/>
      <c r="AR824" s="5"/>
      <c r="AS824" s="5"/>
      <c r="AT824" s="5"/>
      <c r="AU824" s="5"/>
      <c r="AV824" s="5"/>
      <c r="AW824" s="5"/>
      <c r="AX824" s="5"/>
      <c r="AY824" s="5"/>
      <c r="AZ824" s="5"/>
      <c r="BA824" s="5"/>
      <c r="BB824" s="5"/>
      <c r="BC824" s="5"/>
      <c r="BD824" s="5"/>
      <c r="BE824" s="5"/>
      <c r="BF824" s="5"/>
      <c r="BG824" s="5"/>
      <c r="BH824" s="5"/>
      <c r="BI824" s="5"/>
      <c r="BJ824" s="5"/>
      <c r="BK824" s="5"/>
      <c r="BL824" s="5"/>
      <c r="BM824" s="5"/>
      <c r="BN824" s="5"/>
      <c r="BO824" s="5"/>
      <c r="BP824" s="5"/>
      <c r="BQ824" s="5"/>
      <c r="BR824" s="5"/>
      <c r="BS824" s="5"/>
      <c r="BT824" s="5"/>
      <c r="BU824" s="5"/>
      <c r="BV824" s="5"/>
      <c r="BW824" s="5"/>
      <c r="BX824" s="5"/>
      <c r="BY824" s="5"/>
      <c r="BZ824" s="5"/>
      <c r="CA824" s="5"/>
      <c r="CB824" s="5"/>
      <c r="CC824" s="5"/>
      <c r="CD824" s="5"/>
      <c r="CE824" s="5"/>
      <c r="CF824" s="5"/>
      <c r="CG824" s="5"/>
      <c r="CH824" s="5"/>
      <c r="CI824" s="5"/>
      <c r="CJ824" s="5"/>
      <c r="CK824" s="5"/>
      <c r="CL824" s="5"/>
      <c r="CM824" s="5"/>
      <c r="CN824" s="5"/>
      <c r="CO824" s="5"/>
      <c r="CP824" s="5"/>
      <c r="CQ824" s="5"/>
      <c r="CR824" s="5"/>
      <c r="CS824" s="5"/>
      <c r="CT824" s="5"/>
      <c r="CU824" s="5"/>
      <c r="CV824" s="5"/>
      <c r="CW824" s="5"/>
      <c r="CX824" s="5"/>
      <c r="CY824" s="5"/>
      <c r="CZ824" s="5"/>
      <c r="DA824" s="5"/>
      <c r="DB824" s="5"/>
      <c r="DC824" s="5"/>
      <c r="DD824" s="5"/>
      <c r="DE824" s="5"/>
      <c r="DF824" s="5"/>
      <c r="DG824" s="5"/>
      <c r="DH824" s="5"/>
      <c r="DI824" s="5"/>
      <c r="DJ824" s="5"/>
      <c r="DK824" s="5"/>
      <c r="DL824" s="5"/>
      <c r="DM824" s="5"/>
      <c r="DN824" s="5"/>
      <c r="DO824" s="5"/>
      <c r="DP824" s="5"/>
      <c r="DQ824" s="5"/>
      <c r="DR824" s="5"/>
      <c r="DS824" s="5"/>
      <c r="DT824" s="5"/>
      <c r="DU824" s="5"/>
      <c r="DV824" s="5"/>
      <c r="DW824" s="5"/>
      <c r="DX824" s="5"/>
      <c r="DY824" s="5"/>
      <c r="DZ824" s="5"/>
      <c r="EA824" s="5"/>
      <c r="EB824" s="5"/>
      <c r="EC824" s="5"/>
      <c r="ED824" s="5"/>
      <c r="EE824" s="5"/>
      <c r="EF824" s="5"/>
      <c r="EG824" s="5"/>
      <c r="EH824" s="5"/>
      <c r="EI824" s="5"/>
      <c r="EJ824" s="5"/>
      <c r="EK824" s="5"/>
      <c r="EL824" s="5"/>
      <c r="EM824" s="5"/>
      <c r="EN824" s="5"/>
      <c r="EO824" s="5"/>
      <c r="EP824" s="5"/>
      <c r="EQ824" s="5"/>
      <c r="ER824" s="5"/>
      <c r="ES824" s="5"/>
      <c r="ET824" s="5"/>
      <c r="EU824" s="5"/>
      <c r="EV824" s="5"/>
      <c r="EW824" s="5"/>
      <c r="EX824" s="5"/>
      <c r="EY824" s="5"/>
      <c r="EZ824" s="5"/>
      <c r="FA824" s="5"/>
      <c r="FB824" s="5"/>
      <c r="FC824" s="5"/>
      <c r="FD824" s="5"/>
      <c r="FE824" s="5"/>
      <c r="FF824" s="5"/>
      <c r="FG824" s="5"/>
      <c r="FH824" s="5"/>
      <c r="FI824" s="5"/>
      <c r="FJ824" s="5"/>
      <c r="FK824" s="5"/>
      <c r="FL824" s="5"/>
      <c r="FM824" s="5"/>
      <c r="FN824" s="5"/>
      <c r="FO824" s="5"/>
      <c r="FP824" s="5"/>
      <c r="FQ824" s="5"/>
      <c r="FR824" s="5"/>
      <c r="FS824" s="5"/>
      <c r="FT824" s="5"/>
      <c r="FU824" s="5"/>
      <c r="FV824" s="5"/>
      <c r="FW824" s="5"/>
      <c r="FX824" s="5"/>
      <c r="FY824" s="5"/>
      <c r="FZ824" s="5"/>
      <c r="GA824" s="5"/>
      <c r="GB824" s="5"/>
      <c r="GC824" s="5"/>
      <c r="GD824" s="5"/>
      <c r="GE824" s="5"/>
      <c r="GF824" s="5"/>
      <c r="GG824" s="5"/>
      <c r="GH824" s="5"/>
      <c r="GI824" s="5"/>
      <c r="GJ824" s="5"/>
      <c r="GK824" s="5"/>
      <c r="GL824" s="5"/>
      <c r="GM824" s="5"/>
      <c r="GN824" s="5"/>
      <c r="GO824" s="5"/>
      <c r="GP824" s="5"/>
      <c r="GQ824" s="5"/>
      <c r="GR824" s="5"/>
      <c r="GS824" s="5"/>
      <c r="GT824" s="5"/>
      <c r="GU824" s="5"/>
      <c r="GV824" s="5"/>
      <c r="GW824" s="5"/>
      <c r="GX824" s="5"/>
      <c r="GY824" s="5"/>
      <c r="GZ824" s="5"/>
      <c r="HA824" s="5"/>
      <c r="HB824" s="5"/>
      <c r="HC824" s="5"/>
      <c r="HD824" s="5"/>
      <c r="HE824" s="5"/>
      <c r="HF824" s="5"/>
      <c r="HG824" s="5"/>
      <c r="HH824" s="5"/>
      <c r="HI824" s="5"/>
      <c r="HJ824" s="5"/>
      <c r="HK824" s="5"/>
      <c r="HL824" s="5"/>
      <c r="HM824" s="5"/>
      <c r="HN824" s="5"/>
      <c r="HO824" s="5"/>
      <c r="HP824" s="5"/>
      <c r="HQ824" s="5"/>
      <c r="HR824" s="5"/>
      <c r="HS824" s="5"/>
      <c r="HT824" s="5"/>
      <c r="HU824" s="5"/>
      <c r="HV824" s="5"/>
      <c r="HW824" s="5"/>
      <c r="HX824" s="5"/>
      <c r="HY824" s="5"/>
      <c r="HZ824" s="5"/>
      <c r="IA824" s="5"/>
      <c r="IB824" s="5"/>
      <c r="IC824" s="5"/>
      <c r="ID824" s="5"/>
      <c r="IE824" s="5"/>
      <c r="IF824" s="5"/>
      <c r="IG824" s="5"/>
      <c r="IH824" s="5"/>
      <c r="II824" s="5"/>
      <c r="IJ824" s="5"/>
      <c r="IK824" s="5"/>
      <c r="IL824" s="5"/>
      <c r="IM824" s="5"/>
      <c r="IN824" s="5"/>
      <c r="IO824" s="5"/>
      <c r="IP824" s="5"/>
      <c r="IQ824" s="5"/>
      <c r="IR824" s="5"/>
      <c r="IS824" s="5"/>
      <c r="IT824" s="5"/>
      <c r="IU824" s="5"/>
      <c r="IV824" s="5"/>
      <c r="IW824" s="5"/>
      <c r="IX824" s="5"/>
      <c r="IY824" s="5"/>
      <c r="IZ824" s="5"/>
      <c r="JA824" s="5"/>
      <c r="JB824" s="5"/>
      <c r="JC824" s="5"/>
      <c r="JD824" s="5"/>
      <c r="JE824" s="5"/>
      <c r="JF824" s="5"/>
      <c r="JG824" s="5"/>
      <c r="JH824" s="5"/>
      <c r="JI824" s="5"/>
      <c r="JJ824" s="5"/>
      <c r="JK824" s="5"/>
      <c r="JL824" s="5"/>
      <c r="JM824" s="5"/>
      <c r="JN824" s="5"/>
      <c r="JO824" s="5"/>
      <c r="JP824" s="5"/>
      <c r="JQ824" s="5"/>
      <c r="JR824" s="5"/>
      <c r="JS824" s="5"/>
      <c r="JT824" s="5"/>
      <c r="JU824" s="5"/>
      <c r="JV824" s="5"/>
      <c r="JW824" s="5"/>
      <c r="JX824" s="5"/>
      <c r="JY824" s="5"/>
      <c r="JZ824" s="5"/>
      <c r="KA824" s="5"/>
      <c r="KB824" s="5"/>
      <c r="KC824" s="5"/>
      <c r="KD824" s="5"/>
      <c r="KE824" s="5"/>
      <c r="KF824" s="5"/>
      <c r="KG824" s="5"/>
      <c r="KH824" s="5"/>
      <c r="KI824" s="5"/>
      <c r="KJ824" s="5"/>
      <c r="KK824" s="5"/>
      <c r="KL824" s="5"/>
      <c r="KM824" s="5"/>
      <c r="KN824" s="5"/>
      <c r="KO824" s="5"/>
      <c r="KP824" s="5"/>
      <c r="KQ824" s="5"/>
      <c r="KR824" s="5"/>
      <c r="KS824" s="5"/>
      <c r="KT824" s="5"/>
      <c r="KU824" s="5"/>
      <c r="KV824" s="5"/>
      <c r="KW824" s="5"/>
      <c r="KX824" s="5"/>
      <c r="KY824" s="5"/>
      <c r="KZ824" s="5"/>
      <c r="LA824" s="5"/>
      <c r="LB824" s="5"/>
      <c r="LC824" s="5"/>
      <c r="LD824" s="5"/>
      <c r="LE824" s="5"/>
      <c r="LF824" s="5"/>
      <c r="LG824" s="5"/>
      <c r="LH824" s="5"/>
      <c r="LI824" s="5"/>
      <c r="LJ824" s="5"/>
      <c r="LK824" s="5"/>
      <c r="LL824" s="5"/>
      <c r="LM824" s="5"/>
      <c r="LN824" s="5"/>
      <c r="LO824" s="5"/>
      <c r="LP824" s="5"/>
      <c r="LQ824" s="5"/>
      <c r="LR824" s="5"/>
      <c r="LS824" s="5"/>
      <c r="LT824" s="5"/>
      <c r="LU824" s="5"/>
      <c r="LV824" s="5"/>
      <c r="LW824" s="5"/>
      <c r="LX824" s="5"/>
      <c r="LY824" s="5"/>
      <c r="LZ824" s="5"/>
      <c r="MA824" s="5"/>
      <c r="MB824" s="5"/>
      <c r="MC824" s="5"/>
      <c r="MD824" s="5"/>
      <c r="ME824" s="5"/>
      <c r="MF824" s="5"/>
      <c r="MG824" s="5"/>
      <c r="MH824" s="5"/>
      <c r="MI824" s="5"/>
      <c r="MJ824" s="5"/>
      <c r="MK824" s="5"/>
      <c r="ML824" s="5"/>
      <c r="MM824" s="5"/>
      <c r="MN824" s="5"/>
      <c r="MO824" s="5"/>
      <c r="MP824" s="5"/>
      <c r="MQ824" s="5"/>
      <c r="MR824" s="5"/>
      <c r="MS824" s="5"/>
      <c r="MT824" s="5"/>
      <c r="MU824" s="5"/>
      <c r="MV824" s="5"/>
      <c r="MW824" s="5"/>
      <c r="MX824" s="5"/>
      <c r="MY824" s="5"/>
      <c r="MZ824" s="5"/>
      <c r="NA824" s="5"/>
      <c r="NB824" s="5"/>
      <c r="NC824" s="5"/>
      <c r="ND824" s="5"/>
      <c r="NE824" s="5"/>
      <c r="NF824" s="5"/>
      <c r="NG824" s="5"/>
      <c r="NH824" s="5"/>
      <c r="NI824" s="5"/>
      <c r="NJ824" s="5"/>
      <c r="NK824" s="5"/>
      <c r="NL824" s="5"/>
      <c r="NM824" s="5"/>
      <c r="NN824" s="5"/>
      <c r="NO824" s="5"/>
      <c r="NP824" s="5"/>
      <c r="NQ824" s="5"/>
      <c r="NR824" s="5"/>
      <c r="NS824" s="5"/>
      <c r="NT824" s="5"/>
      <c r="NU824" s="5"/>
      <c r="NV824" s="5"/>
      <c r="NW824" s="5"/>
      <c r="NX824" s="5"/>
      <c r="NY824" s="5"/>
      <c r="NZ824" s="5"/>
      <c r="OA824" s="5"/>
      <c r="OB824" s="5"/>
      <c r="OC824" s="5"/>
      <c r="OD824" s="5"/>
      <c r="OE824" s="5"/>
      <c r="OF824" s="5"/>
      <c r="OG824" s="5"/>
      <c r="OH824" s="5"/>
      <c r="OI824" s="5"/>
      <c r="OJ824" s="5"/>
      <c r="OK824" s="5"/>
      <c r="OL824" s="5"/>
      <c r="OM824" s="5"/>
      <c r="ON824" s="5"/>
      <c r="OO824" s="5"/>
      <c r="OP824" s="5"/>
      <c r="OQ824" s="5"/>
      <c r="OR824" s="5"/>
      <c r="OS824" s="5"/>
      <c r="OT824" s="5"/>
      <c r="OU824" s="5"/>
      <c r="OV824" s="5"/>
      <c r="OW824" s="5"/>
      <c r="OX824" s="5"/>
      <c r="OY824" s="5"/>
      <c r="OZ824" s="5"/>
      <c r="PA824" s="5"/>
      <c r="PB824" s="5"/>
      <c r="PC824" s="5"/>
      <c r="PD824" s="5"/>
      <c r="PE824" s="5"/>
      <c r="PF824" s="5"/>
      <c r="PG824" s="5"/>
      <c r="PH824" s="5"/>
      <c r="PI824" s="5"/>
      <c r="PJ824" s="5"/>
      <c r="PK824" s="5"/>
      <c r="PL824" s="5"/>
      <c r="PM824" s="5"/>
      <c r="PN824" s="5"/>
      <c r="PO824" s="5"/>
      <c r="PP824" s="5"/>
      <c r="PQ824" s="5"/>
      <c r="PR824" s="5"/>
      <c r="PS824" s="5"/>
      <c r="PT824" s="5"/>
      <c r="PU824" s="5"/>
      <c r="PV824" s="5"/>
      <c r="PW824" s="5"/>
      <c r="PX824" s="5"/>
      <c r="PY824" s="5"/>
      <c r="PZ824" s="5"/>
      <c r="QA824" s="5"/>
      <c r="QB824" s="5"/>
      <c r="QC824" s="5"/>
      <c r="QD824" s="5"/>
      <c r="QE824" s="5"/>
      <c r="QF824" s="5"/>
      <c r="QG824" s="5"/>
      <c r="QH824" s="5"/>
      <c r="QI824" s="5"/>
      <c r="QJ824" s="5"/>
      <c r="QK824" s="5"/>
      <c r="QL824" s="5"/>
      <c r="QM824" s="5"/>
      <c r="QN824" s="5"/>
      <c r="QO824" s="5"/>
      <c r="QP824" s="5"/>
      <c r="QQ824" s="5"/>
      <c r="QR824" s="5"/>
      <c r="QS824" s="5"/>
      <c r="QT824" s="5"/>
      <c r="QU824" s="5"/>
      <c r="QV824" s="5"/>
      <c r="QW824" s="5"/>
      <c r="QX824" s="5"/>
      <c r="QY824" s="5"/>
      <c r="QZ824" s="5"/>
      <c r="RA824" s="5"/>
      <c r="RB824" s="5"/>
      <c r="RC824" s="5"/>
      <c r="RD824" s="5"/>
      <c r="RE824" s="5"/>
      <c r="RF824" s="5"/>
      <c r="RG824" s="5"/>
      <c r="RH824" s="5"/>
      <c r="RI824" s="5"/>
      <c r="RJ824" s="5"/>
      <c r="RK824" s="5"/>
      <c r="RL824" s="5"/>
      <c r="RM824" s="5"/>
      <c r="RN824" s="5"/>
      <c r="RO824" s="5"/>
      <c r="RP824" s="5"/>
      <c r="RQ824" s="5"/>
      <c r="RR824" s="5"/>
      <c r="RS824" s="5"/>
      <c r="RT824" s="5"/>
      <c r="RU824" s="5"/>
      <c r="RV824" s="5"/>
      <c r="RW824" s="5"/>
      <c r="RX824" s="5"/>
      <c r="RY824" s="5"/>
      <c r="RZ824" s="5"/>
      <c r="SA824" s="5"/>
      <c r="SB824" s="5"/>
      <c r="SC824" s="5"/>
      <c r="SD824" s="5"/>
      <c r="SE824" s="5"/>
      <c r="SF824" s="5"/>
      <c r="SG824" s="5"/>
      <c r="SH824" s="5"/>
      <c r="SI824" s="5"/>
      <c r="SJ824" s="5"/>
      <c r="SK824" s="5"/>
      <c r="SL824" s="5"/>
      <c r="SM824" s="5"/>
      <c r="SN824" s="5"/>
      <c r="SO824" s="5"/>
      <c r="SP824" s="5"/>
      <c r="SQ824" s="5"/>
      <c r="SR824" s="5"/>
      <c r="SS824" s="5"/>
      <c r="ST824" s="5"/>
      <c r="SU824" s="5"/>
      <c r="SV824" s="5"/>
      <c r="SW824" s="5"/>
      <c r="SX824" s="5"/>
      <c r="SY824" s="5"/>
      <c r="SZ824" s="5"/>
      <c r="TA824" s="5"/>
      <c r="TB824" s="5"/>
      <c r="TC824" s="5"/>
      <c r="TD824" s="5"/>
      <c r="TE824" s="5"/>
      <c r="TF824" s="5"/>
      <c r="TG824" s="5"/>
      <c r="TH824" s="5"/>
      <c r="TI824" s="5"/>
      <c r="TJ824" s="5"/>
      <c r="TK824" s="5"/>
      <c r="TL824" s="5"/>
      <c r="TM824" s="5"/>
      <c r="TN824" s="5"/>
      <c r="TO824" s="5"/>
      <c r="TP824" s="5"/>
      <c r="TQ824" s="5"/>
      <c r="TR824" s="5"/>
      <c r="TS824" s="5"/>
      <c r="TT824" s="5"/>
      <c r="TU824" s="5"/>
      <c r="TV824" s="5"/>
      <c r="TW824" s="5"/>
      <c r="TX824" s="5"/>
      <c r="TY824" s="5"/>
      <c r="TZ824" s="5"/>
      <c r="UA824" s="5"/>
      <c r="UB824" s="5"/>
      <c r="UC824" s="5"/>
      <c r="UD824" s="5"/>
      <c r="UE824" s="5"/>
      <c r="UF824" s="5"/>
      <c r="UG824" s="5"/>
      <c r="UH824" s="5"/>
      <c r="UI824" s="5"/>
      <c r="UJ824" s="5"/>
      <c r="UK824" s="5"/>
      <c r="UL824" s="5"/>
      <c r="UM824" s="5"/>
      <c r="UN824" s="5"/>
      <c r="UO824" s="5"/>
      <c r="UP824" s="5"/>
      <c r="UQ824" s="5"/>
      <c r="UR824" s="5"/>
      <c r="US824" s="5"/>
      <c r="UT824" s="5"/>
      <c r="UU824" s="5"/>
      <c r="UV824" s="5"/>
      <c r="UW824" s="5"/>
      <c r="UX824" s="5"/>
      <c r="UY824" s="5"/>
      <c r="UZ824" s="5"/>
      <c r="VA824" s="5"/>
      <c r="VB824" s="5"/>
      <c r="VC824" s="5"/>
      <c r="VD824" s="5"/>
      <c r="VE824" s="5"/>
      <c r="VF824" s="5"/>
      <c r="VG824" s="5"/>
      <c r="VH824" s="5"/>
      <c r="VI824" s="5"/>
      <c r="VJ824" s="5"/>
      <c r="VK824" s="5"/>
      <c r="VL824" s="5"/>
      <c r="VM824" s="5"/>
      <c r="VN824" s="5"/>
      <c r="VO824" s="5"/>
      <c r="VP824" s="5"/>
      <c r="VQ824" s="5"/>
      <c r="VR824" s="5"/>
      <c r="VS824" s="5"/>
      <c r="VT824" s="5"/>
      <c r="VU824" s="5"/>
      <c r="VV824" s="5"/>
      <c r="VW824" s="5"/>
      <c r="VX824" s="5"/>
      <c r="VY824" s="5"/>
      <c r="VZ824" s="5"/>
      <c r="WA824" s="5"/>
      <c r="WB824" s="5"/>
      <c r="WC824" s="5"/>
      <c r="WD824" s="5"/>
      <c r="WE824" s="5"/>
      <c r="WF824" s="5"/>
      <c r="WG824" s="5"/>
      <c r="WH824" s="5"/>
      <c r="WI824" s="5"/>
      <c r="WJ824" s="5"/>
      <c r="WK824" s="5"/>
      <c r="WL824" s="5"/>
      <c r="WM824" s="5"/>
      <c r="WN824" s="5"/>
      <c r="WO824" s="5"/>
      <c r="WP824" s="5"/>
      <c r="WQ824" s="5"/>
      <c r="WR824" s="5"/>
      <c r="WS824" s="5"/>
      <c r="WT824" s="5"/>
      <c r="WU824" s="5"/>
      <c r="WV824" s="5"/>
      <c r="WW824" s="5"/>
      <c r="WX824" s="5"/>
      <c r="WY824" s="5"/>
      <c r="WZ824" s="5"/>
      <c r="XA824" s="5"/>
      <c r="XB824" s="5"/>
      <c r="XC824" s="5"/>
      <c r="XD824" s="5"/>
      <c r="XE824" s="5"/>
      <c r="XF824" s="5"/>
      <c r="XG824" s="5"/>
      <c r="XH824" s="5"/>
      <c r="XI824" s="5"/>
      <c r="XJ824" s="5"/>
      <c r="XK824" s="5"/>
      <c r="XL824" s="5"/>
      <c r="XM824" s="5"/>
      <c r="XN824" s="5"/>
      <c r="XO824" s="5"/>
      <c r="XP824" s="5"/>
      <c r="XQ824" s="5"/>
      <c r="XR824" s="5"/>
      <c r="XS824" s="5"/>
      <c r="XT824" s="5"/>
      <c r="XU824" s="5"/>
      <c r="XV824" s="5"/>
      <c r="XW824" s="5"/>
    </row>
    <row r="825" spans="39:647" x14ac:dyDescent="0.45">
      <c r="AM825" s="5"/>
      <c r="AN825" s="5"/>
      <c r="AO825" s="5"/>
      <c r="AP825" s="5"/>
      <c r="AQ825" s="5"/>
      <c r="AR825" s="5"/>
      <c r="AS825" s="5"/>
      <c r="AT825" s="5"/>
      <c r="AU825" s="5"/>
      <c r="AV825" s="5"/>
      <c r="AW825" s="5"/>
      <c r="AX825" s="5"/>
      <c r="AY825" s="5"/>
      <c r="AZ825" s="5"/>
      <c r="BA825" s="5"/>
      <c r="BB825" s="5"/>
      <c r="BC825" s="5"/>
      <c r="BD825" s="5"/>
      <c r="BE825" s="5"/>
      <c r="BF825" s="5"/>
      <c r="BG825" s="5"/>
      <c r="BH825" s="5"/>
      <c r="BI825" s="5"/>
      <c r="BJ825" s="5"/>
      <c r="BK825" s="5"/>
      <c r="BL825" s="5"/>
      <c r="BM825" s="5"/>
      <c r="BN825" s="5"/>
      <c r="BO825" s="5"/>
      <c r="BP825" s="5"/>
      <c r="BQ825" s="5"/>
      <c r="BR825" s="5"/>
      <c r="BS825" s="5"/>
      <c r="BT825" s="5"/>
      <c r="BU825" s="5"/>
      <c r="BV825" s="5"/>
      <c r="BW825" s="5"/>
      <c r="BX825" s="5"/>
      <c r="BY825" s="5"/>
      <c r="BZ825" s="5"/>
      <c r="CA825" s="5"/>
      <c r="CB825" s="5"/>
      <c r="CC825" s="5"/>
      <c r="CD825" s="5"/>
      <c r="CE825" s="5"/>
      <c r="CF825" s="5"/>
      <c r="CG825" s="5"/>
      <c r="CH825" s="5"/>
      <c r="CI825" s="5"/>
      <c r="CJ825" s="5"/>
      <c r="CK825" s="5"/>
      <c r="CL825" s="5"/>
      <c r="CM825" s="5"/>
      <c r="CN825" s="5"/>
      <c r="CO825" s="5"/>
      <c r="CP825" s="5"/>
      <c r="CQ825" s="5"/>
      <c r="CR825" s="5"/>
      <c r="CS825" s="5"/>
      <c r="CT825" s="5"/>
      <c r="CU825" s="5"/>
      <c r="CV825" s="5"/>
      <c r="CW825" s="5"/>
      <c r="CX825" s="5"/>
      <c r="CY825" s="5"/>
      <c r="CZ825" s="5"/>
      <c r="DA825" s="5"/>
      <c r="DB825" s="5"/>
      <c r="DC825" s="5"/>
      <c r="DD825" s="5"/>
      <c r="DE825" s="5"/>
      <c r="DF825" s="5"/>
      <c r="DG825" s="5"/>
      <c r="DH825" s="5"/>
      <c r="DI825" s="5"/>
      <c r="DJ825" s="5"/>
      <c r="DK825" s="5"/>
      <c r="DL825" s="5"/>
      <c r="DM825" s="5"/>
      <c r="DN825" s="5"/>
      <c r="DO825" s="5"/>
      <c r="DP825" s="5"/>
      <c r="DQ825" s="5"/>
      <c r="DR825" s="5"/>
      <c r="DS825" s="5"/>
      <c r="DT825" s="5"/>
      <c r="DU825" s="5"/>
      <c r="DV825" s="5"/>
      <c r="DW825" s="5"/>
      <c r="DX825" s="5"/>
      <c r="DY825" s="5"/>
      <c r="DZ825" s="5"/>
      <c r="EA825" s="5"/>
      <c r="EB825" s="5"/>
      <c r="EC825" s="5"/>
      <c r="ED825" s="5"/>
      <c r="EE825" s="5"/>
      <c r="EF825" s="5"/>
      <c r="EG825" s="5"/>
      <c r="EH825" s="5"/>
      <c r="EI825" s="5"/>
      <c r="EJ825" s="5"/>
      <c r="EK825" s="5"/>
      <c r="EL825" s="5"/>
      <c r="EM825" s="5"/>
      <c r="EN825" s="5"/>
      <c r="EO825" s="5"/>
      <c r="EP825" s="5"/>
      <c r="EQ825" s="5"/>
      <c r="ER825" s="5"/>
      <c r="ES825" s="5"/>
      <c r="ET825" s="5"/>
      <c r="EU825" s="5"/>
      <c r="EV825" s="5"/>
      <c r="EW825" s="5"/>
      <c r="EX825" s="5"/>
      <c r="EY825" s="5"/>
      <c r="EZ825" s="5"/>
      <c r="FA825" s="5"/>
      <c r="FB825" s="5"/>
      <c r="FC825" s="5"/>
      <c r="FD825" s="5"/>
      <c r="FE825" s="5"/>
      <c r="FF825" s="5"/>
      <c r="FG825" s="5"/>
      <c r="FH825" s="5"/>
      <c r="FI825" s="5"/>
      <c r="FJ825" s="5"/>
      <c r="FK825" s="5"/>
      <c r="FL825" s="5"/>
      <c r="FM825" s="5"/>
      <c r="FN825" s="5"/>
      <c r="FO825" s="5"/>
      <c r="FP825" s="5"/>
      <c r="FQ825" s="5"/>
      <c r="FR825" s="5"/>
      <c r="FS825" s="5"/>
      <c r="FT825" s="5"/>
      <c r="FU825" s="5"/>
      <c r="FV825" s="5"/>
      <c r="FW825" s="5"/>
      <c r="FX825" s="5"/>
      <c r="FY825" s="5"/>
      <c r="FZ825" s="5"/>
      <c r="GA825" s="5"/>
      <c r="GB825" s="5"/>
      <c r="GC825" s="5"/>
      <c r="GD825" s="5"/>
      <c r="GE825" s="5"/>
      <c r="GF825" s="5"/>
      <c r="GG825" s="5"/>
      <c r="GH825" s="5"/>
      <c r="GI825" s="5"/>
      <c r="GJ825" s="5"/>
      <c r="GK825" s="5"/>
      <c r="GL825" s="5"/>
      <c r="GM825" s="5"/>
      <c r="GN825" s="5"/>
      <c r="GO825" s="5"/>
      <c r="GP825" s="5"/>
      <c r="GQ825" s="5"/>
      <c r="GR825" s="5"/>
      <c r="GS825" s="5"/>
      <c r="GT825" s="5"/>
      <c r="GU825" s="5"/>
      <c r="GV825" s="5"/>
      <c r="GW825" s="5"/>
      <c r="GX825" s="5"/>
      <c r="GY825" s="5"/>
      <c r="GZ825" s="5"/>
      <c r="HA825" s="5"/>
      <c r="HB825" s="5"/>
      <c r="HC825" s="5"/>
      <c r="HD825" s="5"/>
      <c r="HE825" s="5"/>
      <c r="HF825" s="5"/>
      <c r="HG825" s="5"/>
      <c r="HH825" s="5"/>
      <c r="HI825" s="5"/>
      <c r="HJ825" s="5"/>
      <c r="HK825" s="5"/>
      <c r="HL825" s="5"/>
      <c r="HM825" s="5"/>
      <c r="HN825" s="5"/>
      <c r="HO825" s="5"/>
      <c r="HP825" s="5"/>
      <c r="HQ825" s="5"/>
      <c r="HR825" s="5"/>
      <c r="HS825" s="5"/>
      <c r="HT825" s="5"/>
      <c r="HU825" s="5"/>
      <c r="HV825" s="5"/>
      <c r="HW825" s="5"/>
      <c r="HX825" s="5"/>
      <c r="HY825" s="5"/>
      <c r="HZ825" s="5"/>
      <c r="IA825" s="5"/>
      <c r="IB825" s="5"/>
      <c r="IC825" s="5"/>
      <c r="ID825" s="5"/>
      <c r="IE825" s="5"/>
      <c r="IF825" s="5"/>
      <c r="IG825" s="5"/>
      <c r="IH825" s="5"/>
      <c r="II825" s="5"/>
      <c r="IJ825" s="5"/>
      <c r="IK825" s="5"/>
      <c r="IL825" s="5"/>
      <c r="IM825" s="5"/>
      <c r="IN825" s="5"/>
      <c r="IO825" s="5"/>
      <c r="IP825" s="5"/>
      <c r="IQ825" s="5"/>
      <c r="IR825" s="5"/>
      <c r="IS825" s="5"/>
      <c r="IT825" s="5"/>
      <c r="IU825" s="5"/>
      <c r="IV825" s="5"/>
      <c r="IW825" s="5"/>
      <c r="IX825" s="5"/>
      <c r="IY825" s="5"/>
      <c r="IZ825" s="5"/>
      <c r="JA825" s="5"/>
      <c r="JB825" s="5"/>
      <c r="JC825" s="5"/>
      <c r="JD825" s="5"/>
      <c r="JE825" s="5"/>
      <c r="JF825" s="5"/>
      <c r="JG825" s="5"/>
      <c r="JH825" s="5"/>
      <c r="JI825" s="5"/>
      <c r="JJ825" s="5"/>
      <c r="JK825" s="5"/>
      <c r="JL825" s="5"/>
      <c r="JM825" s="5"/>
      <c r="JN825" s="5"/>
      <c r="JO825" s="5"/>
      <c r="JP825" s="5"/>
      <c r="JQ825" s="5"/>
      <c r="JR825" s="5"/>
      <c r="JS825" s="5"/>
      <c r="JT825" s="5"/>
      <c r="JU825" s="5"/>
      <c r="JV825" s="5"/>
      <c r="JW825" s="5"/>
      <c r="JX825" s="5"/>
      <c r="JY825" s="5"/>
      <c r="JZ825" s="5"/>
      <c r="KA825" s="5"/>
      <c r="KB825" s="5"/>
      <c r="KC825" s="5"/>
      <c r="KD825" s="5"/>
      <c r="KE825" s="5"/>
      <c r="KF825" s="5"/>
      <c r="KG825" s="5"/>
      <c r="KH825" s="5"/>
      <c r="KI825" s="5"/>
      <c r="KJ825" s="5"/>
      <c r="KK825" s="5"/>
      <c r="KL825" s="5"/>
      <c r="KM825" s="5"/>
      <c r="KN825" s="5"/>
      <c r="KO825" s="5"/>
      <c r="KP825" s="5"/>
      <c r="KQ825" s="5"/>
      <c r="KR825" s="5"/>
      <c r="KS825" s="5"/>
      <c r="KT825" s="5"/>
      <c r="KU825" s="5"/>
      <c r="KV825" s="5"/>
      <c r="KW825" s="5"/>
      <c r="KX825" s="5"/>
      <c r="KY825" s="5"/>
      <c r="KZ825" s="5"/>
      <c r="LA825" s="5"/>
      <c r="LB825" s="5"/>
      <c r="LC825" s="5"/>
      <c r="LD825" s="5"/>
      <c r="LE825" s="5"/>
      <c r="LF825" s="5"/>
      <c r="LG825" s="5"/>
      <c r="LH825" s="5"/>
      <c r="LI825" s="5"/>
      <c r="LJ825" s="5"/>
      <c r="LK825" s="5"/>
      <c r="LL825" s="5"/>
      <c r="LM825" s="5"/>
      <c r="LN825" s="5"/>
      <c r="LO825" s="5"/>
      <c r="LP825" s="5"/>
      <c r="LQ825" s="5"/>
      <c r="LR825" s="5"/>
      <c r="LS825" s="5"/>
      <c r="LT825" s="5"/>
      <c r="LU825" s="5"/>
      <c r="LV825" s="5"/>
      <c r="LW825" s="5"/>
      <c r="LX825" s="5"/>
      <c r="LY825" s="5"/>
      <c r="LZ825" s="5"/>
      <c r="MA825" s="5"/>
      <c r="MB825" s="5"/>
      <c r="MC825" s="5"/>
      <c r="MD825" s="5"/>
      <c r="ME825" s="5"/>
      <c r="MF825" s="5"/>
      <c r="MG825" s="5"/>
      <c r="MH825" s="5"/>
      <c r="MI825" s="5"/>
      <c r="MJ825" s="5"/>
      <c r="MK825" s="5"/>
      <c r="ML825" s="5"/>
      <c r="MM825" s="5"/>
      <c r="MN825" s="5"/>
      <c r="MO825" s="5"/>
      <c r="MP825" s="5"/>
      <c r="MQ825" s="5"/>
      <c r="MR825" s="5"/>
      <c r="MS825" s="5"/>
      <c r="MT825" s="5"/>
      <c r="MU825" s="5"/>
      <c r="MV825" s="5"/>
      <c r="MW825" s="5"/>
      <c r="MX825" s="5"/>
      <c r="MY825" s="5"/>
      <c r="MZ825" s="5"/>
      <c r="NA825" s="5"/>
      <c r="NB825" s="5"/>
      <c r="NC825" s="5"/>
      <c r="ND825" s="5"/>
      <c r="NE825" s="5"/>
      <c r="NF825" s="5"/>
      <c r="NG825" s="5"/>
      <c r="NH825" s="5"/>
      <c r="NI825" s="5"/>
      <c r="NJ825" s="5"/>
      <c r="NK825" s="5"/>
      <c r="NL825" s="5"/>
      <c r="NM825" s="5"/>
      <c r="NN825" s="5"/>
      <c r="NO825" s="5"/>
      <c r="NP825" s="5"/>
      <c r="NQ825" s="5"/>
      <c r="NR825" s="5"/>
      <c r="NS825" s="5"/>
      <c r="NT825" s="5"/>
      <c r="NU825" s="5"/>
      <c r="NV825" s="5"/>
      <c r="NW825" s="5"/>
      <c r="NX825" s="5"/>
      <c r="NY825" s="5"/>
      <c r="NZ825" s="5"/>
      <c r="OA825" s="5"/>
      <c r="OB825" s="5"/>
      <c r="OC825" s="5"/>
      <c r="OD825" s="5"/>
      <c r="OE825" s="5"/>
      <c r="OF825" s="5"/>
      <c r="OG825" s="5"/>
      <c r="OH825" s="5"/>
      <c r="OI825" s="5"/>
      <c r="OJ825" s="5"/>
      <c r="OK825" s="5"/>
      <c r="OL825" s="5"/>
      <c r="OM825" s="5"/>
      <c r="ON825" s="5"/>
      <c r="OO825" s="5"/>
      <c r="OP825" s="5"/>
      <c r="OQ825" s="5"/>
      <c r="OR825" s="5"/>
      <c r="OS825" s="5"/>
      <c r="OT825" s="5"/>
      <c r="OU825" s="5"/>
      <c r="OV825" s="5"/>
      <c r="OW825" s="5"/>
      <c r="OX825" s="5"/>
      <c r="OY825" s="5"/>
      <c r="OZ825" s="5"/>
      <c r="PA825" s="5"/>
      <c r="PB825" s="5"/>
      <c r="PC825" s="5"/>
      <c r="PD825" s="5"/>
      <c r="PE825" s="5"/>
      <c r="PF825" s="5"/>
      <c r="PG825" s="5"/>
      <c r="PH825" s="5"/>
      <c r="PI825" s="5"/>
      <c r="PJ825" s="5"/>
      <c r="PK825" s="5"/>
      <c r="PL825" s="5"/>
      <c r="PM825" s="5"/>
      <c r="PN825" s="5"/>
      <c r="PO825" s="5"/>
      <c r="PP825" s="5"/>
      <c r="PQ825" s="5"/>
      <c r="PR825" s="5"/>
      <c r="PS825" s="5"/>
      <c r="PT825" s="5"/>
      <c r="PU825" s="5"/>
      <c r="PV825" s="5"/>
      <c r="PW825" s="5"/>
      <c r="PX825" s="5"/>
      <c r="PY825" s="5"/>
      <c r="PZ825" s="5"/>
      <c r="QA825" s="5"/>
      <c r="QB825" s="5"/>
      <c r="QC825" s="5"/>
      <c r="QD825" s="5"/>
      <c r="QE825" s="5"/>
      <c r="QF825" s="5"/>
      <c r="QG825" s="5"/>
      <c r="QH825" s="5"/>
      <c r="QI825" s="5"/>
      <c r="QJ825" s="5"/>
      <c r="QK825" s="5"/>
      <c r="QL825" s="5"/>
      <c r="QM825" s="5"/>
      <c r="QN825" s="5"/>
      <c r="QO825" s="5"/>
      <c r="QP825" s="5"/>
      <c r="QQ825" s="5"/>
      <c r="QR825" s="5"/>
      <c r="QS825" s="5"/>
      <c r="QT825" s="5"/>
      <c r="QU825" s="5"/>
      <c r="QV825" s="5"/>
      <c r="QW825" s="5"/>
      <c r="QX825" s="5"/>
      <c r="QY825" s="5"/>
      <c r="QZ825" s="5"/>
      <c r="RA825" s="5"/>
      <c r="RB825" s="5"/>
      <c r="RC825" s="5"/>
      <c r="RD825" s="5"/>
      <c r="RE825" s="5"/>
      <c r="RF825" s="5"/>
      <c r="RG825" s="5"/>
      <c r="RH825" s="5"/>
      <c r="RI825" s="5"/>
      <c r="RJ825" s="5"/>
      <c r="RK825" s="5"/>
      <c r="RL825" s="5"/>
      <c r="RM825" s="5"/>
      <c r="RN825" s="5"/>
      <c r="RO825" s="5"/>
      <c r="RP825" s="5"/>
      <c r="RQ825" s="5"/>
      <c r="RR825" s="5"/>
      <c r="RS825" s="5"/>
      <c r="RT825" s="5"/>
      <c r="RU825" s="5"/>
      <c r="RV825" s="5"/>
      <c r="RW825" s="5"/>
      <c r="RX825" s="5"/>
      <c r="RY825" s="5"/>
      <c r="RZ825" s="5"/>
      <c r="SA825" s="5"/>
      <c r="SB825" s="5"/>
      <c r="SC825" s="5"/>
      <c r="SD825" s="5"/>
      <c r="SE825" s="5"/>
      <c r="SF825" s="5"/>
      <c r="SG825" s="5"/>
      <c r="SH825" s="5"/>
      <c r="SI825" s="5"/>
      <c r="SJ825" s="5"/>
      <c r="SK825" s="5"/>
      <c r="SL825" s="5"/>
      <c r="SM825" s="5"/>
      <c r="SN825" s="5"/>
      <c r="SO825" s="5"/>
      <c r="SP825" s="5"/>
      <c r="SQ825" s="5"/>
      <c r="SR825" s="5"/>
      <c r="SS825" s="5"/>
      <c r="ST825" s="5"/>
      <c r="SU825" s="5"/>
      <c r="SV825" s="5"/>
      <c r="SW825" s="5"/>
      <c r="SX825" s="5"/>
      <c r="SY825" s="5"/>
      <c r="SZ825" s="5"/>
      <c r="TA825" s="5"/>
      <c r="TB825" s="5"/>
      <c r="TC825" s="5"/>
      <c r="TD825" s="5"/>
      <c r="TE825" s="5"/>
      <c r="TF825" s="5"/>
      <c r="TG825" s="5"/>
      <c r="TH825" s="5"/>
      <c r="TI825" s="5"/>
      <c r="TJ825" s="5"/>
      <c r="TK825" s="5"/>
      <c r="TL825" s="5"/>
      <c r="TM825" s="5"/>
      <c r="TN825" s="5"/>
      <c r="TO825" s="5"/>
      <c r="TP825" s="5"/>
      <c r="TQ825" s="5"/>
      <c r="TR825" s="5"/>
      <c r="TS825" s="5"/>
      <c r="TT825" s="5"/>
      <c r="TU825" s="5"/>
      <c r="TV825" s="5"/>
      <c r="TW825" s="5"/>
      <c r="TX825" s="5"/>
      <c r="TY825" s="5"/>
      <c r="TZ825" s="5"/>
      <c r="UA825" s="5"/>
      <c r="UB825" s="5"/>
      <c r="UC825" s="5"/>
      <c r="UD825" s="5"/>
      <c r="UE825" s="5"/>
      <c r="UF825" s="5"/>
      <c r="UG825" s="5"/>
      <c r="UH825" s="5"/>
      <c r="UI825" s="5"/>
      <c r="UJ825" s="5"/>
      <c r="UK825" s="5"/>
      <c r="UL825" s="5"/>
      <c r="UM825" s="5"/>
      <c r="UN825" s="5"/>
      <c r="UO825" s="5"/>
      <c r="UP825" s="5"/>
      <c r="UQ825" s="5"/>
      <c r="UR825" s="5"/>
      <c r="US825" s="5"/>
      <c r="UT825" s="5"/>
      <c r="UU825" s="5"/>
      <c r="UV825" s="5"/>
      <c r="UW825" s="5"/>
      <c r="UX825" s="5"/>
      <c r="UY825" s="5"/>
      <c r="UZ825" s="5"/>
      <c r="VA825" s="5"/>
      <c r="VB825" s="5"/>
      <c r="VC825" s="5"/>
      <c r="VD825" s="5"/>
      <c r="VE825" s="5"/>
      <c r="VF825" s="5"/>
      <c r="VG825" s="5"/>
      <c r="VH825" s="5"/>
      <c r="VI825" s="5"/>
      <c r="VJ825" s="5"/>
      <c r="VK825" s="5"/>
      <c r="VL825" s="5"/>
      <c r="VM825" s="5"/>
      <c r="VN825" s="5"/>
      <c r="VO825" s="5"/>
      <c r="VP825" s="5"/>
      <c r="VQ825" s="5"/>
      <c r="VR825" s="5"/>
      <c r="VS825" s="5"/>
      <c r="VT825" s="5"/>
      <c r="VU825" s="5"/>
      <c r="VV825" s="5"/>
      <c r="VW825" s="5"/>
      <c r="VX825" s="5"/>
      <c r="VY825" s="5"/>
      <c r="VZ825" s="5"/>
      <c r="WA825" s="5"/>
      <c r="WB825" s="5"/>
      <c r="WC825" s="5"/>
      <c r="WD825" s="5"/>
      <c r="WE825" s="5"/>
      <c r="WF825" s="5"/>
      <c r="WG825" s="5"/>
      <c r="WH825" s="5"/>
      <c r="WI825" s="5"/>
      <c r="WJ825" s="5"/>
      <c r="WK825" s="5"/>
      <c r="WL825" s="5"/>
      <c r="WM825" s="5"/>
      <c r="WN825" s="5"/>
      <c r="WO825" s="5"/>
      <c r="WP825" s="5"/>
      <c r="WQ825" s="5"/>
      <c r="WR825" s="5"/>
      <c r="WS825" s="5"/>
      <c r="WT825" s="5"/>
      <c r="WU825" s="5"/>
      <c r="WV825" s="5"/>
      <c r="WW825" s="5"/>
      <c r="WX825" s="5"/>
      <c r="WY825" s="5"/>
      <c r="WZ825" s="5"/>
      <c r="XA825" s="5"/>
      <c r="XB825" s="5"/>
      <c r="XC825" s="5"/>
      <c r="XD825" s="5"/>
      <c r="XE825" s="5"/>
      <c r="XF825" s="5"/>
      <c r="XG825" s="5"/>
      <c r="XH825" s="5"/>
      <c r="XI825" s="5"/>
      <c r="XJ825" s="5"/>
      <c r="XK825" s="5"/>
      <c r="XL825" s="5"/>
      <c r="XM825" s="5"/>
      <c r="XN825" s="5"/>
      <c r="XO825" s="5"/>
      <c r="XP825" s="5"/>
      <c r="XQ825" s="5"/>
      <c r="XR825" s="5"/>
      <c r="XS825" s="5"/>
      <c r="XT825" s="5"/>
      <c r="XU825" s="5"/>
      <c r="XV825" s="5"/>
      <c r="XW825" s="5"/>
    </row>
    <row r="826" spans="39:647" x14ac:dyDescent="0.45">
      <c r="AM826" s="5"/>
      <c r="AN826" s="5"/>
      <c r="AO826" s="5"/>
      <c r="AP826" s="5"/>
      <c r="AQ826" s="5"/>
      <c r="AR826" s="5"/>
      <c r="AS826" s="5"/>
      <c r="AT826" s="5"/>
      <c r="AU826" s="5"/>
      <c r="AV826" s="5"/>
      <c r="AW826" s="5"/>
      <c r="AX826" s="5"/>
      <c r="AY826" s="5"/>
      <c r="AZ826" s="5"/>
      <c r="BA826" s="5"/>
      <c r="BB826" s="5"/>
      <c r="BC826" s="5"/>
      <c r="BD826" s="5"/>
      <c r="BE826" s="5"/>
      <c r="BF826" s="5"/>
      <c r="BG826" s="5"/>
      <c r="BH826" s="5"/>
      <c r="BI826" s="5"/>
      <c r="BJ826" s="5"/>
      <c r="BK826" s="5"/>
      <c r="BL826" s="5"/>
      <c r="BM826" s="5"/>
      <c r="BN826" s="5"/>
      <c r="BO826" s="5"/>
      <c r="BP826" s="5"/>
      <c r="BQ826" s="5"/>
      <c r="BR826" s="5"/>
      <c r="BS826" s="5"/>
      <c r="BT826" s="5"/>
      <c r="BU826" s="5"/>
      <c r="BV826" s="5"/>
      <c r="BW826" s="5"/>
      <c r="BX826" s="5"/>
      <c r="BY826" s="5"/>
      <c r="BZ826" s="5"/>
      <c r="CA826" s="5"/>
      <c r="CB826" s="5"/>
      <c r="CC826" s="5"/>
      <c r="CD826" s="5"/>
      <c r="CE826" s="5"/>
      <c r="CF826" s="5"/>
      <c r="CG826" s="5"/>
      <c r="CH826" s="5"/>
      <c r="CI826" s="5"/>
      <c r="CJ826" s="5"/>
      <c r="CK826" s="5"/>
      <c r="CL826" s="5"/>
      <c r="CM826" s="5"/>
      <c r="CN826" s="5"/>
      <c r="CO826" s="5"/>
      <c r="CP826" s="5"/>
      <c r="CQ826" s="5"/>
      <c r="CR826" s="5"/>
      <c r="CS826" s="5"/>
      <c r="CT826" s="5"/>
      <c r="CU826" s="5"/>
      <c r="CV826" s="5"/>
      <c r="CW826" s="5"/>
      <c r="CX826" s="5"/>
      <c r="CY826" s="5"/>
      <c r="CZ826" s="5"/>
      <c r="DA826" s="5"/>
      <c r="DB826" s="5"/>
      <c r="DC826" s="5"/>
      <c r="DD826" s="5"/>
      <c r="DE826" s="5"/>
      <c r="DF826" s="5"/>
      <c r="DG826" s="5"/>
      <c r="DH826" s="5"/>
      <c r="DI826" s="5"/>
      <c r="DJ826" s="5"/>
      <c r="DK826" s="5"/>
      <c r="DL826" s="5"/>
      <c r="DM826" s="5"/>
      <c r="DN826" s="5"/>
      <c r="DO826" s="5"/>
      <c r="DP826" s="5"/>
      <c r="DQ826" s="5"/>
      <c r="DR826" s="5"/>
      <c r="DS826" s="5"/>
      <c r="DT826" s="5"/>
      <c r="DU826" s="5"/>
      <c r="DV826" s="5"/>
      <c r="DW826" s="5"/>
      <c r="DX826" s="5"/>
      <c r="DY826" s="5"/>
      <c r="DZ826" s="5"/>
      <c r="EA826" s="5"/>
      <c r="EB826" s="5"/>
      <c r="EC826" s="5"/>
      <c r="ED826" s="5"/>
      <c r="EE826" s="5"/>
      <c r="EF826" s="5"/>
      <c r="EG826" s="5"/>
      <c r="EH826" s="5"/>
      <c r="EI826" s="5"/>
      <c r="EJ826" s="5"/>
      <c r="EK826" s="5"/>
      <c r="EL826" s="5"/>
      <c r="EM826" s="5"/>
      <c r="EN826" s="5"/>
      <c r="EO826" s="5"/>
      <c r="EP826" s="5"/>
      <c r="EQ826" s="5"/>
      <c r="ER826" s="5"/>
      <c r="ES826" s="5"/>
      <c r="ET826" s="5"/>
      <c r="EU826" s="5"/>
      <c r="EV826" s="5"/>
      <c r="EW826" s="5"/>
      <c r="EX826" s="5"/>
      <c r="EY826" s="5"/>
      <c r="EZ826" s="5"/>
      <c r="FA826" s="5"/>
      <c r="FB826" s="5"/>
      <c r="FC826" s="5"/>
      <c r="FD826" s="5"/>
      <c r="FE826" s="5"/>
      <c r="FF826" s="5"/>
      <c r="FG826" s="5"/>
      <c r="FH826" s="5"/>
      <c r="FI826" s="5"/>
      <c r="FJ826" s="5"/>
      <c r="FK826" s="5"/>
      <c r="FL826" s="5"/>
      <c r="FM826" s="5"/>
      <c r="FN826" s="5"/>
      <c r="FO826" s="5"/>
      <c r="FP826" s="5"/>
      <c r="FQ826" s="5"/>
      <c r="FR826" s="5"/>
      <c r="FS826" s="5"/>
      <c r="FT826" s="5"/>
      <c r="FU826" s="5"/>
      <c r="FV826" s="5"/>
      <c r="FW826" s="5"/>
      <c r="FX826" s="5"/>
      <c r="FY826" s="5"/>
      <c r="FZ826" s="5"/>
      <c r="GA826" s="5"/>
      <c r="GB826" s="5"/>
      <c r="GC826" s="5"/>
      <c r="GD826" s="5"/>
      <c r="GE826" s="5"/>
      <c r="GF826" s="5"/>
      <c r="GG826" s="5"/>
      <c r="GH826" s="5"/>
      <c r="GI826" s="5"/>
      <c r="GJ826" s="5"/>
      <c r="GK826" s="5"/>
      <c r="GL826" s="5"/>
      <c r="GM826" s="5"/>
      <c r="GN826" s="5"/>
      <c r="GO826" s="5"/>
      <c r="GP826" s="5"/>
      <c r="GQ826" s="5"/>
      <c r="GR826" s="5"/>
      <c r="GS826" s="5"/>
      <c r="GT826" s="5"/>
      <c r="GU826" s="5"/>
      <c r="GV826" s="5"/>
      <c r="GW826" s="5"/>
      <c r="GX826" s="5"/>
      <c r="GY826" s="5"/>
      <c r="GZ826" s="5"/>
      <c r="HA826" s="5"/>
      <c r="HB826" s="5"/>
      <c r="HC826" s="5"/>
      <c r="HD826" s="5"/>
      <c r="HE826" s="5"/>
      <c r="HF826" s="5"/>
      <c r="HG826" s="5"/>
      <c r="HH826" s="5"/>
      <c r="HI826" s="5"/>
      <c r="HJ826" s="5"/>
      <c r="HK826" s="5"/>
      <c r="HL826" s="5"/>
      <c r="HM826" s="5"/>
      <c r="HN826" s="5"/>
      <c r="HO826" s="5"/>
      <c r="HP826" s="5"/>
      <c r="HQ826" s="5"/>
      <c r="HR826" s="5"/>
      <c r="HS826" s="5"/>
      <c r="HT826" s="5"/>
      <c r="HU826" s="5"/>
      <c r="HV826" s="5"/>
      <c r="HW826" s="5"/>
      <c r="HX826" s="5"/>
      <c r="HY826" s="5"/>
      <c r="HZ826" s="5"/>
      <c r="IA826" s="5"/>
      <c r="IB826" s="5"/>
      <c r="IC826" s="5"/>
      <c r="ID826" s="5"/>
      <c r="IE826" s="5"/>
      <c r="IF826" s="5"/>
      <c r="IG826" s="5"/>
      <c r="IH826" s="5"/>
      <c r="II826" s="5"/>
      <c r="IJ826" s="5"/>
      <c r="IK826" s="5"/>
      <c r="IL826" s="5"/>
      <c r="IM826" s="5"/>
      <c r="IN826" s="5"/>
      <c r="IO826" s="5"/>
      <c r="IP826" s="5"/>
      <c r="IQ826" s="5"/>
      <c r="IR826" s="5"/>
      <c r="IS826" s="5"/>
      <c r="IT826" s="5"/>
      <c r="IU826" s="5"/>
      <c r="IV826" s="5"/>
      <c r="IW826" s="5"/>
      <c r="IX826" s="5"/>
      <c r="IY826" s="5"/>
      <c r="IZ826" s="5"/>
      <c r="JA826" s="5"/>
      <c r="JB826" s="5"/>
      <c r="JC826" s="5"/>
      <c r="JD826" s="5"/>
      <c r="JE826" s="5"/>
      <c r="JF826" s="5"/>
      <c r="JG826" s="5"/>
      <c r="JH826" s="5"/>
      <c r="JI826" s="5"/>
      <c r="JJ826" s="5"/>
      <c r="JK826" s="5"/>
      <c r="JL826" s="5"/>
      <c r="JM826" s="5"/>
      <c r="JN826" s="5"/>
      <c r="JO826" s="5"/>
      <c r="JP826" s="5"/>
      <c r="JQ826" s="5"/>
      <c r="JR826" s="5"/>
      <c r="JS826" s="5"/>
      <c r="JT826" s="5"/>
      <c r="JU826" s="5"/>
      <c r="JV826" s="5"/>
      <c r="JW826" s="5"/>
      <c r="JX826" s="5"/>
      <c r="JY826" s="5"/>
      <c r="JZ826" s="5"/>
      <c r="KA826" s="5"/>
      <c r="KB826" s="5"/>
      <c r="KC826" s="5"/>
      <c r="KD826" s="5"/>
      <c r="KE826" s="5"/>
      <c r="KF826" s="5"/>
      <c r="KG826" s="5"/>
      <c r="KH826" s="5"/>
      <c r="KI826" s="5"/>
      <c r="KJ826" s="5"/>
      <c r="KK826" s="5"/>
      <c r="KL826" s="5"/>
      <c r="KM826" s="5"/>
      <c r="KN826" s="5"/>
      <c r="KO826" s="5"/>
      <c r="KP826" s="5"/>
      <c r="KQ826" s="5"/>
      <c r="KR826" s="5"/>
      <c r="KS826" s="5"/>
      <c r="KT826" s="5"/>
      <c r="KU826" s="5"/>
      <c r="KV826" s="5"/>
      <c r="KW826" s="5"/>
      <c r="KX826" s="5"/>
      <c r="KY826" s="5"/>
      <c r="KZ826" s="5"/>
      <c r="LA826" s="5"/>
      <c r="LB826" s="5"/>
      <c r="LC826" s="5"/>
      <c r="LD826" s="5"/>
      <c r="LE826" s="5"/>
      <c r="LF826" s="5"/>
      <c r="LG826" s="5"/>
      <c r="LH826" s="5"/>
      <c r="LI826" s="5"/>
      <c r="LJ826" s="5"/>
      <c r="LK826" s="5"/>
      <c r="LL826" s="5"/>
      <c r="LM826" s="5"/>
      <c r="LN826" s="5"/>
      <c r="LO826" s="5"/>
      <c r="LP826" s="5"/>
      <c r="LQ826" s="5"/>
      <c r="LR826" s="5"/>
      <c r="LS826" s="5"/>
      <c r="LT826" s="5"/>
      <c r="LU826" s="5"/>
      <c r="LV826" s="5"/>
      <c r="LW826" s="5"/>
      <c r="LX826" s="5"/>
      <c r="LY826" s="5"/>
      <c r="LZ826" s="5"/>
      <c r="MA826" s="5"/>
      <c r="MB826" s="5"/>
      <c r="MC826" s="5"/>
      <c r="MD826" s="5"/>
      <c r="ME826" s="5"/>
      <c r="MF826" s="5"/>
      <c r="MG826" s="5"/>
      <c r="MH826" s="5"/>
      <c r="MI826" s="5"/>
      <c r="MJ826" s="5"/>
      <c r="MK826" s="5"/>
      <c r="ML826" s="5"/>
      <c r="MM826" s="5"/>
      <c r="MN826" s="5"/>
      <c r="MO826" s="5"/>
      <c r="MP826" s="5"/>
      <c r="MQ826" s="5"/>
      <c r="MR826" s="5"/>
      <c r="MS826" s="5"/>
      <c r="MT826" s="5"/>
      <c r="MU826" s="5"/>
      <c r="MV826" s="5"/>
      <c r="MW826" s="5"/>
      <c r="MX826" s="5"/>
      <c r="MY826" s="5"/>
      <c r="MZ826" s="5"/>
      <c r="NA826" s="5"/>
      <c r="NB826" s="5"/>
      <c r="NC826" s="5"/>
      <c r="ND826" s="5"/>
      <c r="NE826" s="5"/>
      <c r="NF826" s="5"/>
      <c r="NG826" s="5"/>
      <c r="NH826" s="5"/>
      <c r="NI826" s="5"/>
      <c r="NJ826" s="5"/>
      <c r="NK826" s="5"/>
      <c r="NL826" s="5"/>
      <c r="NM826" s="5"/>
      <c r="NN826" s="5"/>
      <c r="NO826" s="5"/>
      <c r="NP826" s="5"/>
      <c r="NQ826" s="5"/>
      <c r="NR826" s="5"/>
      <c r="NS826" s="5"/>
      <c r="NT826" s="5"/>
      <c r="NU826" s="5"/>
      <c r="NV826" s="5"/>
      <c r="NW826" s="5"/>
      <c r="NX826" s="5"/>
      <c r="NY826" s="5"/>
      <c r="NZ826" s="5"/>
      <c r="OA826" s="5"/>
      <c r="OB826" s="5"/>
      <c r="OC826" s="5"/>
      <c r="OD826" s="5"/>
      <c r="OE826" s="5"/>
      <c r="OF826" s="5"/>
      <c r="OG826" s="5"/>
      <c r="OH826" s="5"/>
      <c r="OI826" s="5"/>
      <c r="OJ826" s="5"/>
      <c r="OK826" s="5"/>
      <c r="OL826" s="5"/>
      <c r="OM826" s="5"/>
      <c r="ON826" s="5"/>
      <c r="OO826" s="5"/>
      <c r="OP826" s="5"/>
      <c r="OQ826" s="5"/>
      <c r="OR826" s="5"/>
      <c r="OS826" s="5"/>
      <c r="OT826" s="5"/>
      <c r="OU826" s="5"/>
      <c r="OV826" s="5"/>
      <c r="OW826" s="5"/>
      <c r="OX826" s="5"/>
      <c r="OY826" s="5"/>
      <c r="OZ826" s="5"/>
      <c r="PA826" s="5"/>
      <c r="PB826" s="5"/>
      <c r="PC826" s="5"/>
      <c r="PD826" s="5"/>
      <c r="PE826" s="5"/>
      <c r="PF826" s="5"/>
      <c r="PG826" s="5"/>
      <c r="PH826" s="5"/>
      <c r="PI826" s="5"/>
      <c r="PJ826" s="5"/>
      <c r="PK826" s="5"/>
      <c r="PL826" s="5"/>
      <c r="PM826" s="5"/>
      <c r="PN826" s="5"/>
      <c r="PO826" s="5"/>
      <c r="PP826" s="5"/>
      <c r="PQ826" s="5"/>
      <c r="PR826" s="5"/>
      <c r="PS826" s="5"/>
      <c r="PT826" s="5"/>
      <c r="PU826" s="5"/>
      <c r="PV826" s="5"/>
      <c r="PW826" s="5"/>
      <c r="PX826" s="5"/>
      <c r="PY826" s="5"/>
      <c r="PZ826" s="5"/>
      <c r="QA826" s="5"/>
      <c r="QB826" s="5"/>
      <c r="QC826" s="5"/>
      <c r="QD826" s="5"/>
      <c r="QE826" s="5"/>
      <c r="QF826" s="5"/>
      <c r="QG826" s="5"/>
      <c r="QH826" s="5"/>
      <c r="QI826" s="5"/>
      <c r="QJ826" s="5"/>
      <c r="QK826" s="5"/>
      <c r="QL826" s="5"/>
      <c r="QM826" s="5"/>
      <c r="QN826" s="5"/>
      <c r="QO826" s="5"/>
      <c r="QP826" s="5"/>
      <c r="QQ826" s="5"/>
      <c r="QR826" s="5"/>
      <c r="QS826" s="5"/>
      <c r="QT826" s="5"/>
      <c r="QU826" s="5"/>
      <c r="QV826" s="5"/>
      <c r="QW826" s="5"/>
      <c r="QX826" s="5"/>
      <c r="QY826" s="5"/>
      <c r="QZ826" s="5"/>
      <c r="RA826" s="5"/>
      <c r="RB826" s="5"/>
      <c r="RC826" s="5"/>
      <c r="RD826" s="5"/>
      <c r="RE826" s="5"/>
      <c r="RF826" s="5"/>
      <c r="RG826" s="5"/>
      <c r="RH826" s="5"/>
      <c r="RI826" s="5"/>
      <c r="RJ826" s="5"/>
      <c r="RK826" s="5"/>
      <c r="RL826" s="5"/>
      <c r="RM826" s="5"/>
      <c r="RN826" s="5"/>
      <c r="RO826" s="5"/>
      <c r="RP826" s="5"/>
      <c r="RQ826" s="5"/>
      <c r="RR826" s="5"/>
      <c r="RS826" s="5"/>
      <c r="RT826" s="5"/>
      <c r="RU826" s="5"/>
      <c r="RV826" s="5"/>
      <c r="RW826" s="5"/>
      <c r="RX826" s="5"/>
      <c r="RY826" s="5"/>
      <c r="RZ826" s="5"/>
      <c r="SA826" s="5"/>
      <c r="SB826" s="5"/>
      <c r="SC826" s="5"/>
      <c r="SD826" s="5"/>
      <c r="SE826" s="5"/>
      <c r="SF826" s="5"/>
      <c r="SG826" s="5"/>
      <c r="SH826" s="5"/>
      <c r="SI826" s="5"/>
      <c r="SJ826" s="5"/>
      <c r="SK826" s="5"/>
      <c r="SL826" s="5"/>
      <c r="SM826" s="5"/>
      <c r="SN826" s="5"/>
      <c r="SO826" s="5"/>
      <c r="SP826" s="5"/>
      <c r="SQ826" s="5"/>
      <c r="SR826" s="5"/>
      <c r="SS826" s="5"/>
      <c r="ST826" s="5"/>
      <c r="SU826" s="5"/>
      <c r="SV826" s="5"/>
      <c r="SW826" s="5"/>
      <c r="SX826" s="5"/>
      <c r="SY826" s="5"/>
      <c r="SZ826" s="5"/>
      <c r="TA826" s="5"/>
      <c r="TB826" s="5"/>
      <c r="TC826" s="5"/>
      <c r="TD826" s="5"/>
      <c r="TE826" s="5"/>
      <c r="TF826" s="5"/>
      <c r="TG826" s="5"/>
      <c r="TH826" s="5"/>
      <c r="TI826" s="5"/>
      <c r="TJ826" s="5"/>
      <c r="TK826" s="5"/>
      <c r="TL826" s="5"/>
      <c r="TM826" s="5"/>
      <c r="TN826" s="5"/>
      <c r="TO826" s="5"/>
      <c r="TP826" s="5"/>
      <c r="TQ826" s="5"/>
      <c r="TR826" s="5"/>
      <c r="TS826" s="5"/>
      <c r="TT826" s="5"/>
      <c r="TU826" s="5"/>
      <c r="TV826" s="5"/>
      <c r="TW826" s="5"/>
      <c r="TX826" s="5"/>
      <c r="TY826" s="5"/>
      <c r="TZ826" s="5"/>
      <c r="UA826" s="5"/>
      <c r="UB826" s="5"/>
      <c r="UC826" s="5"/>
      <c r="UD826" s="5"/>
      <c r="UE826" s="5"/>
      <c r="UF826" s="5"/>
      <c r="UG826" s="5"/>
      <c r="UH826" s="5"/>
      <c r="UI826" s="5"/>
      <c r="UJ826" s="5"/>
      <c r="UK826" s="5"/>
      <c r="UL826" s="5"/>
      <c r="UM826" s="5"/>
      <c r="UN826" s="5"/>
      <c r="UO826" s="5"/>
      <c r="UP826" s="5"/>
      <c r="UQ826" s="5"/>
      <c r="UR826" s="5"/>
      <c r="US826" s="5"/>
      <c r="UT826" s="5"/>
      <c r="UU826" s="5"/>
      <c r="UV826" s="5"/>
      <c r="UW826" s="5"/>
      <c r="UX826" s="5"/>
      <c r="UY826" s="5"/>
      <c r="UZ826" s="5"/>
      <c r="VA826" s="5"/>
      <c r="VB826" s="5"/>
      <c r="VC826" s="5"/>
      <c r="VD826" s="5"/>
      <c r="VE826" s="5"/>
      <c r="VF826" s="5"/>
      <c r="VG826" s="5"/>
      <c r="VH826" s="5"/>
      <c r="VI826" s="5"/>
      <c r="VJ826" s="5"/>
      <c r="VK826" s="5"/>
      <c r="VL826" s="5"/>
      <c r="VM826" s="5"/>
      <c r="VN826" s="5"/>
      <c r="VO826" s="5"/>
      <c r="VP826" s="5"/>
      <c r="VQ826" s="5"/>
      <c r="VR826" s="5"/>
      <c r="VS826" s="5"/>
      <c r="VT826" s="5"/>
      <c r="VU826" s="5"/>
      <c r="VV826" s="5"/>
      <c r="VW826" s="5"/>
      <c r="VX826" s="5"/>
      <c r="VY826" s="5"/>
      <c r="VZ826" s="5"/>
      <c r="WA826" s="5"/>
      <c r="WB826" s="5"/>
      <c r="WC826" s="5"/>
      <c r="WD826" s="5"/>
      <c r="WE826" s="5"/>
      <c r="WF826" s="5"/>
      <c r="WG826" s="5"/>
      <c r="WH826" s="5"/>
      <c r="WI826" s="5"/>
      <c r="WJ826" s="5"/>
      <c r="WK826" s="5"/>
      <c r="WL826" s="5"/>
      <c r="WM826" s="5"/>
      <c r="WN826" s="5"/>
      <c r="WO826" s="5"/>
      <c r="WP826" s="5"/>
      <c r="WQ826" s="5"/>
      <c r="WR826" s="5"/>
      <c r="WS826" s="5"/>
      <c r="WT826" s="5"/>
      <c r="WU826" s="5"/>
      <c r="WV826" s="5"/>
      <c r="WW826" s="5"/>
      <c r="WX826" s="5"/>
      <c r="WY826" s="5"/>
      <c r="WZ826" s="5"/>
      <c r="XA826" s="5"/>
      <c r="XB826" s="5"/>
      <c r="XC826" s="5"/>
      <c r="XD826" s="5"/>
      <c r="XE826" s="5"/>
      <c r="XF826" s="5"/>
      <c r="XG826" s="5"/>
      <c r="XH826" s="5"/>
      <c r="XI826" s="5"/>
      <c r="XJ826" s="5"/>
      <c r="XK826" s="5"/>
      <c r="XL826" s="5"/>
      <c r="XM826" s="5"/>
      <c r="XN826" s="5"/>
      <c r="XO826" s="5"/>
      <c r="XP826" s="5"/>
      <c r="XQ826" s="5"/>
      <c r="XR826" s="5"/>
      <c r="XS826" s="5"/>
      <c r="XT826" s="5"/>
      <c r="XU826" s="5"/>
      <c r="XV826" s="5"/>
      <c r="XW826" s="5"/>
    </row>
    <row r="827" spans="39:647" x14ac:dyDescent="0.45">
      <c r="AM827" s="5"/>
      <c r="AN827" s="5"/>
      <c r="AO827" s="5"/>
      <c r="AP827" s="5"/>
      <c r="AQ827" s="5"/>
      <c r="AR827" s="5"/>
      <c r="AS827" s="5"/>
      <c r="AT827" s="5"/>
      <c r="AU827" s="5"/>
      <c r="AV827" s="5"/>
      <c r="AW827" s="5"/>
      <c r="AX827" s="5"/>
      <c r="AY827" s="5"/>
      <c r="AZ827" s="5"/>
      <c r="BA827" s="5"/>
      <c r="BB827" s="5"/>
      <c r="BC827" s="5"/>
      <c r="BD827" s="5"/>
      <c r="BE827" s="5"/>
      <c r="BF827" s="5"/>
      <c r="BG827" s="5"/>
      <c r="BH827" s="5"/>
      <c r="BI827" s="5"/>
      <c r="BJ827" s="5"/>
      <c r="BK827" s="5"/>
      <c r="BL827" s="5"/>
      <c r="BM827" s="5"/>
      <c r="BN827" s="5"/>
      <c r="BO827" s="5"/>
      <c r="BP827" s="5"/>
      <c r="BQ827" s="5"/>
      <c r="BR827" s="5"/>
      <c r="BS827" s="5"/>
      <c r="BT827" s="5"/>
      <c r="BU827" s="5"/>
      <c r="BV827" s="5"/>
      <c r="BW827" s="5"/>
      <c r="BX827" s="5"/>
      <c r="BY827" s="5"/>
      <c r="BZ827" s="5"/>
      <c r="CA827" s="5"/>
      <c r="CB827" s="5"/>
      <c r="CC827" s="5"/>
      <c r="CD827" s="5"/>
      <c r="CE827" s="5"/>
      <c r="CF827" s="5"/>
      <c r="CG827" s="5"/>
      <c r="CH827" s="5"/>
      <c r="CI827" s="5"/>
      <c r="CJ827" s="5"/>
      <c r="CK827" s="5"/>
      <c r="CL827" s="5"/>
      <c r="CM827" s="5"/>
      <c r="CN827" s="5"/>
      <c r="CO827" s="5"/>
      <c r="CP827" s="5"/>
      <c r="CQ827" s="5"/>
      <c r="CR827" s="5"/>
      <c r="CS827" s="5"/>
      <c r="CT827" s="5"/>
      <c r="CU827" s="5"/>
      <c r="CV827" s="5"/>
      <c r="CW827" s="5"/>
      <c r="CX827" s="5"/>
      <c r="CY827" s="5"/>
      <c r="CZ827" s="5"/>
      <c r="DA827" s="5"/>
      <c r="DB827" s="5"/>
      <c r="DC827" s="5"/>
      <c r="DD827" s="5"/>
      <c r="DE827" s="5"/>
      <c r="DF827" s="5"/>
      <c r="DG827" s="5"/>
      <c r="DH827" s="5"/>
      <c r="DI827" s="5"/>
      <c r="DJ827" s="5"/>
      <c r="DK827" s="5"/>
      <c r="DL827" s="5"/>
      <c r="DM827" s="5"/>
      <c r="DN827" s="5"/>
      <c r="DO827" s="5"/>
      <c r="DP827" s="5"/>
      <c r="DQ827" s="5"/>
      <c r="DR827" s="5"/>
      <c r="DS827" s="5"/>
      <c r="DT827" s="5"/>
      <c r="DU827" s="5"/>
      <c r="DV827" s="5"/>
      <c r="DW827" s="5"/>
      <c r="DX827" s="5"/>
      <c r="DY827" s="5"/>
      <c r="DZ827" s="5"/>
      <c r="EA827" s="5"/>
      <c r="EB827" s="5"/>
      <c r="EC827" s="5"/>
      <c r="ED827" s="5"/>
      <c r="EE827" s="5"/>
      <c r="EF827" s="5"/>
      <c r="EG827" s="5"/>
      <c r="EH827" s="5"/>
      <c r="EI827" s="5"/>
      <c r="EJ827" s="5"/>
      <c r="EK827" s="5"/>
      <c r="EL827" s="5"/>
      <c r="EM827" s="5"/>
      <c r="EN827" s="5"/>
      <c r="EO827" s="5"/>
      <c r="EP827" s="5"/>
      <c r="EQ827" s="5"/>
      <c r="ER827" s="5"/>
      <c r="ES827" s="5"/>
      <c r="ET827" s="5"/>
      <c r="EU827" s="5"/>
      <c r="EV827" s="5"/>
      <c r="EW827" s="5"/>
      <c r="EX827" s="5"/>
      <c r="EY827" s="5"/>
      <c r="EZ827" s="5"/>
      <c r="FA827" s="5"/>
      <c r="FB827" s="5"/>
      <c r="FC827" s="5"/>
      <c r="FD827" s="5"/>
      <c r="FE827" s="5"/>
      <c r="FF827" s="5"/>
      <c r="FG827" s="5"/>
      <c r="FH827" s="5"/>
      <c r="FI827" s="5"/>
      <c r="FJ827" s="5"/>
      <c r="FK827" s="5"/>
      <c r="FL827" s="5"/>
      <c r="FM827" s="5"/>
      <c r="FN827" s="5"/>
      <c r="FO827" s="5"/>
      <c r="FP827" s="5"/>
      <c r="FQ827" s="5"/>
      <c r="FR827" s="5"/>
      <c r="FS827" s="5"/>
      <c r="FT827" s="5"/>
      <c r="FU827" s="5"/>
      <c r="FV827" s="5"/>
      <c r="FW827" s="5"/>
      <c r="FX827" s="5"/>
      <c r="FY827" s="5"/>
      <c r="FZ827" s="5"/>
      <c r="GA827" s="5"/>
      <c r="GB827" s="5"/>
      <c r="GC827" s="5"/>
      <c r="GD827" s="5"/>
      <c r="GE827" s="5"/>
      <c r="GF827" s="5"/>
      <c r="GG827" s="5"/>
      <c r="GH827" s="5"/>
      <c r="GI827" s="5"/>
      <c r="GJ827" s="5"/>
      <c r="GK827" s="5"/>
      <c r="GL827" s="5"/>
      <c r="GM827" s="5"/>
      <c r="GN827" s="5"/>
      <c r="GO827" s="5"/>
      <c r="GP827" s="5"/>
      <c r="GQ827" s="5"/>
      <c r="GR827" s="5"/>
      <c r="GS827" s="5"/>
      <c r="GT827" s="5"/>
      <c r="GU827" s="5"/>
      <c r="GV827" s="5"/>
      <c r="GW827" s="5"/>
      <c r="GX827" s="5"/>
      <c r="GY827" s="5"/>
      <c r="GZ827" s="5"/>
      <c r="HA827" s="5"/>
      <c r="HB827" s="5"/>
      <c r="HC827" s="5"/>
      <c r="HD827" s="5"/>
      <c r="HE827" s="5"/>
      <c r="HF827" s="5"/>
      <c r="HG827" s="5"/>
      <c r="HH827" s="5"/>
      <c r="HI827" s="5"/>
      <c r="HJ827" s="5"/>
      <c r="HK827" s="5"/>
      <c r="HL827" s="5"/>
      <c r="HM827" s="5"/>
      <c r="HN827" s="5"/>
      <c r="HO827" s="5"/>
      <c r="HP827" s="5"/>
      <c r="HQ827" s="5"/>
      <c r="HR827" s="5"/>
      <c r="HS827" s="5"/>
      <c r="HT827" s="5"/>
      <c r="HU827" s="5"/>
      <c r="HV827" s="5"/>
      <c r="HW827" s="5"/>
      <c r="HX827" s="5"/>
      <c r="HY827" s="5"/>
      <c r="HZ827" s="5"/>
      <c r="IA827" s="5"/>
      <c r="IB827" s="5"/>
      <c r="IC827" s="5"/>
      <c r="ID827" s="5"/>
      <c r="IE827" s="5"/>
      <c r="IF827" s="5"/>
      <c r="IG827" s="5"/>
      <c r="IH827" s="5"/>
      <c r="II827" s="5"/>
      <c r="IJ827" s="5"/>
      <c r="IK827" s="5"/>
      <c r="IL827" s="5"/>
      <c r="IM827" s="5"/>
      <c r="IN827" s="5"/>
      <c r="IO827" s="5"/>
      <c r="IP827" s="5"/>
      <c r="IQ827" s="5"/>
      <c r="IR827" s="5"/>
      <c r="IS827" s="5"/>
      <c r="IT827" s="5"/>
      <c r="IU827" s="5"/>
      <c r="IV827" s="5"/>
      <c r="IW827" s="5"/>
      <c r="IX827" s="5"/>
      <c r="IY827" s="5"/>
      <c r="IZ827" s="5"/>
      <c r="JA827" s="5"/>
      <c r="JB827" s="5"/>
      <c r="JC827" s="5"/>
      <c r="JD827" s="5"/>
      <c r="JE827" s="5"/>
      <c r="JF827" s="5"/>
      <c r="JG827" s="5"/>
      <c r="JH827" s="5"/>
      <c r="JI827" s="5"/>
      <c r="JJ827" s="5"/>
      <c r="JK827" s="5"/>
      <c r="JL827" s="5"/>
      <c r="JM827" s="5"/>
      <c r="JN827" s="5"/>
      <c r="JO827" s="5"/>
      <c r="JP827" s="5"/>
      <c r="JQ827" s="5"/>
      <c r="JR827" s="5"/>
      <c r="JS827" s="5"/>
      <c r="JT827" s="5"/>
      <c r="JU827" s="5"/>
      <c r="JV827" s="5"/>
      <c r="JW827" s="5"/>
      <c r="JX827" s="5"/>
      <c r="JY827" s="5"/>
      <c r="JZ827" s="5"/>
      <c r="KA827" s="5"/>
      <c r="KB827" s="5"/>
      <c r="KC827" s="5"/>
      <c r="KD827" s="5"/>
      <c r="KE827" s="5"/>
      <c r="KF827" s="5"/>
      <c r="KG827" s="5"/>
      <c r="KH827" s="5"/>
      <c r="KI827" s="5"/>
      <c r="KJ827" s="5"/>
      <c r="KK827" s="5"/>
      <c r="KL827" s="5"/>
      <c r="KM827" s="5"/>
      <c r="KN827" s="5"/>
      <c r="KO827" s="5"/>
      <c r="KP827" s="5"/>
      <c r="KQ827" s="5"/>
      <c r="KR827" s="5"/>
      <c r="KS827" s="5"/>
      <c r="KT827" s="5"/>
      <c r="KU827" s="5"/>
      <c r="KV827" s="5"/>
      <c r="KW827" s="5"/>
      <c r="KX827" s="5"/>
      <c r="KY827" s="5"/>
      <c r="KZ827" s="5"/>
      <c r="LA827" s="5"/>
      <c r="LB827" s="5"/>
      <c r="LC827" s="5"/>
      <c r="LD827" s="5"/>
      <c r="LE827" s="5"/>
      <c r="LF827" s="5"/>
      <c r="LG827" s="5"/>
      <c r="LH827" s="5"/>
      <c r="LI827" s="5"/>
      <c r="LJ827" s="5"/>
      <c r="LK827" s="5"/>
      <c r="LL827" s="5"/>
      <c r="LM827" s="5"/>
      <c r="LN827" s="5"/>
      <c r="LO827" s="5"/>
      <c r="LP827" s="5"/>
      <c r="LQ827" s="5"/>
      <c r="LR827" s="5"/>
      <c r="LS827" s="5"/>
      <c r="LT827" s="5"/>
      <c r="LU827" s="5"/>
      <c r="LV827" s="5"/>
      <c r="LW827" s="5"/>
      <c r="LX827" s="5"/>
      <c r="LY827" s="5"/>
      <c r="LZ827" s="5"/>
      <c r="MA827" s="5"/>
      <c r="MB827" s="5"/>
      <c r="MC827" s="5"/>
      <c r="MD827" s="5"/>
      <c r="ME827" s="5"/>
      <c r="MF827" s="5"/>
      <c r="MG827" s="5"/>
      <c r="MH827" s="5"/>
      <c r="MI827" s="5"/>
      <c r="MJ827" s="5"/>
      <c r="MK827" s="5"/>
      <c r="ML827" s="5"/>
      <c r="MM827" s="5"/>
      <c r="MN827" s="5"/>
      <c r="MO827" s="5"/>
      <c r="MP827" s="5"/>
      <c r="MQ827" s="5"/>
      <c r="MR827" s="5"/>
      <c r="MS827" s="5"/>
      <c r="MT827" s="5"/>
      <c r="MU827" s="5"/>
      <c r="MV827" s="5"/>
      <c r="MW827" s="5"/>
      <c r="MX827" s="5"/>
      <c r="MY827" s="5"/>
      <c r="MZ827" s="5"/>
      <c r="NA827" s="5"/>
      <c r="NB827" s="5"/>
      <c r="NC827" s="5"/>
      <c r="ND827" s="5"/>
      <c r="NE827" s="5"/>
      <c r="NF827" s="5"/>
      <c r="NG827" s="5"/>
      <c r="NH827" s="5"/>
      <c r="NI827" s="5"/>
      <c r="NJ827" s="5"/>
      <c r="NK827" s="5"/>
      <c r="NL827" s="5"/>
      <c r="NM827" s="5"/>
      <c r="NN827" s="5"/>
      <c r="NO827" s="5"/>
      <c r="NP827" s="5"/>
      <c r="NQ827" s="5"/>
      <c r="NR827" s="5"/>
      <c r="NS827" s="5"/>
      <c r="NT827" s="5"/>
      <c r="NU827" s="5"/>
      <c r="NV827" s="5"/>
      <c r="NW827" s="5"/>
      <c r="NX827" s="5"/>
      <c r="NY827" s="5"/>
      <c r="NZ827" s="5"/>
      <c r="OA827" s="5"/>
      <c r="OB827" s="5"/>
      <c r="OC827" s="5"/>
      <c r="OD827" s="5"/>
      <c r="OE827" s="5"/>
      <c r="OF827" s="5"/>
      <c r="OG827" s="5"/>
      <c r="OH827" s="5"/>
      <c r="OI827" s="5"/>
      <c r="OJ827" s="5"/>
      <c r="OK827" s="5"/>
      <c r="OL827" s="5"/>
      <c r="OM827" s="5"/>
      <c r="ON827" s="5"/>
      <c r="OO827" s="5"/>
      <c r="OP827" s="5"/>
      <c r="OQ827" s="5"/>
      <c r="OR827" s="5"/>
      <c r="OS827" s="5"/>
      <c r="OT827" s="5"/>
      <c r="OU827" s="5"/>
      <c r="OV827" s="5"/>
      <c r="OW827" s="5"/>
      <c r="OX827" s="5"/>
      <c r="OY827" s="5"/>
      <c r="OZ827" s="5"/>
      <c r="PA827" s="5"/>
      <c r="PB827" s="5"/>
      <c r="PC827" s="5"/>
      <c r="PD827" s="5"/>
      <c r="PE827" s="5"/>
      <c r="PF827" s="5"/>
      <c r="PG827" s="5"/>
      <c r="PH827" s="5"/>
      <c r="PI827" s="5"/>
      <c r="PJ827" s="5"/>
      <c r="PK827" s="5"/>
      <c r="PL827" s="5"/>
      <c r="PM827" s="5"/>
      <c r="PN827" s="5"/>
      <c r="PO827" s="5"/>
      <c r="PP827" s="5"/>
      <c r="PQ827" s="5"/>
      <c r="PR827" s="5"/>
      <c r="PS827" s="5"/>
      <c r="PT827" s="5"/>
      <c r="PU827" s="5"/>
      <c r="PV827" s="5"/>
      <c r="PW827" s="5"/>
      <c r="PX827" s="5"/>
      <c r="PY827" s="5"/>
      <c r="PZ827" s="5"/>
      <c r="QA827" s="5"/>
      <c r="QB827" s="5"/>
      <c r="QC827" s="5"/>
      <c r="QD827" s="5"/>
      <c r="QE827" s="5"/>
      <c r="QF827" s="5"/>
      <c r="QG827" s="5"/>
      <c r="QH827" s="5"/>
      <c r="QI827" s="5"/>
      <c r="QJ827" s="5"/>
      <c r="QK827" s="5"/>
      <c r="QL827" s="5"/>
      <c r="QM827" s="5"/>
      <c r="QN827" s="5"/>
      <c r="QO827" s="5"/>
      <c r="QP827" s="5"/>
      <c r="QQ827" s="5"/>
      <c r="QR827" s="5"/>
      <c r="QS827" s="5"/>
      <c r="QT827" s="5"/>
      <c r="QU827" s="5"/>
      <c r="QV827" s="5"/>
      <c r="QW827" s="5"/>
      <c r="QX827" s="5"/>
      <c r="QY827" s="5"/>
      <c r="QZ827" s="5"/>
      <c r="RA827" s="5"/>
      <c r="RB827" s="5"/>
      <c r="RC827" s="5"/>
      <c r="RD827" s="5"/>
      <c r="RE827" s="5"/>
      <c r="RF827" s="5"/>
      <c r="RG827" s="5"/>
      <c r="RH827" s="5"/>
      <c r="RI827" s="5"/>
      <c r="RJ827" s="5"/>
      <c r="RK827" s="5"/>
      <c r="RL827" s="5"/>
      <c r="RM827" s="5"/>
      <c r="RN827" s="5"/>
      <c r="RO827" s="5"/>
      <c r="RP827" s="5"/>
      <c r="RQ827" s="5"/>
      <c r="RR827" s="5"/>
      <c r="RS827" s="5"/>
      <c r="RT827" s="5"/>
      <c r="RU827" s="5"/>
      <c r="RV827" s="5"/>
      <c r="RW827" s="5"/>
      <c r="RX827" s="5"/>
      <c r="RY827" s="5"/>
      <c r="RZ827" s="5"/>
      <c r="SA827" s="5"/>
      <c r="SB827" s="5"/>
      <c r="SC827" s="5"/>
      <c r="SD827" s="5"/>
      <c r="SE827" s="5"/>
      <c r="SF827" s="5"/>
      <c r="SG827" s="5"/>
      <c r="SH827" s="5"/>
      <c r="SI827" s="5"/>
      <c r="SJ827" s="5"/>
      <c r="SK827" s="5"/>
      <c r="SL827" s="5"/>
      <c r="SM827" s="5"/>
      <c r="SN827" s="5"/>
      <c r="SO827" s="5"/>
      <c r="SP827" s="5"/>
      <c r="SQ827" s="5"/>
      <c r="SR827" s="5"/>
      <c r="SS827" s="5"/>
      <c r="ST827" s="5"/>
      <c r="SU827" s="5"/>
      <c r="SV827" s="5"/>
      <c r="SW827" s="5"/>
      <c r="SX827" s="5"/>
      <c r="SY827" s="5"/>
      <c r="SZ827" s="5"/>
      <c r="TA827" s="5"/>
      <c r="TB827" s="5"/>
      <c r="TC827" s="5"/>
      <c r="TD827" s="5"/>
      <c r="TE827" s="5"/>
      <c r="TF827" s="5"/>
      <c r="TG827" s="5"/>
      <c r="TH827" s="5"/>
      <c r="TI827" s="5"/>
      <c r="TJ827" s="5"/>
      <c r="TK827" s="5"/>
      <c r="TL827" s="5"/>
      <c r="TM827" s="5"/>
      <c r="TN827" s="5"/>
      <c r="TO827" s="5"/>
      <c r="TP827" s="5"/>
      <c r="TQ827" s="5"/>
      <c r="TR827" s="5"/>
      <c r="TS827" s="5"/>
      <c r="TT827" s="5"/>
      <c r="TU827" s="5"/>
      <c r="TV827" s="5"/>
      <c r="TW827" s="5"/>
      <c r="TX827" s="5"/>
      <c r="TY827" s="5"/>
      <c r="TZ827" s="5"/>
      <c r="UA827" s="5"/>
      <c r="UB827" s="5"/>
      <c r="UC827" s="5"/>
      <c r="UD827" s="5"/>
      <c r="UE827" s="5"/>
      <c r="UF827" s="5"/>
      <c r="UG827" s="5"/>
      <c r="UH827" s="5"/>
      <c r="UI827" s="5"/>
      <c r="UJ827" s="5"/>
      <c r="UK827" s="5"/>
      <c r="UL827" s="5"/>
      <c r="UM827" s="5"/>
      <c r="UN827" s="5"/>
      <c r="UO827" s="5"/>
      <c r="UP827" s="5"/>
      <c r="UQ827" s="5"/>
      <c r="UR827" s="5"/>
      <c r="US827" s="5"/>
      <c r="UT827" s="5"/>
      <c r="UU827" s="5"/>
      <c r="UV827" s="5"/>
      <c r="UW827" s="5"/>
      <c r="UX827" s="5"/>
      <c r="UY827" s="5"/>
      <c r="UZ827" s="5"/>
      <c r="VA827" s="5"/>
      <c r="VB827" s="5"/>
      <c r="VC827" s="5"/>
      <c r="VD827" s="5"/>
      <c r="VE827" s="5"/>
      <c r="VF827" s="5"/>
      <c r="VG827" s="5"/>
      <c r="VH827" s="5"/>
      <c r="VI827" s="5"/>
      <c r="VJ827" s="5"/>
      <c r="VK827" s="5"/>
      <c r="VL827" s="5"/>
      <c r="VM827" s="5"/>
      <c r="VN827" s="5"/>
      <c r="VO827" s="5"/>
      <c r="VP827" s="5"/>
      <c r="VQ827" s="5"/>
      <c r="VR827" s="5"/>
      <c r="VS827" s="5"/>
      <c r="VT827" s="5"/>
      <c r="VU827" s="5"/>
      <c r="VV827" s="5"/>
      <c r="VW827" s="5"/>
      <c r="VX827" s="5"/>
      <c r="VY827" s="5"/>
      <c r="VZ827" s="5"/>
      <c r="WA827" s="5"/>
      <c r="WB827" s="5"/>
      <c r="WC827" s="5"/>
      <c r="WD827" s="5"/>
      <c r="WE827" s="5"/>
      <c r="WF827" s="5"/>
      <c r="WG827" s="5"/>
      <c r="WH827" s="5"/>
      <c r="WI827" s="5"/>
      <c r="WJ827" s="5"/>
      <c r="WK827" s="5"/>
      <c r="WL827" s="5"/>
      <c r="WM827" s="5"/>
      <c r="WN827" s="5"/>
      <c r="WO827" s="5"/>
      <c r="WP827" s="5"/>
      <c r="WQ827" s="5"/>
      <c r="WR827" s="5"/>
      <c r="WS827" s="5"/>
      <c r="WT827" s="5"/>
      <c r="WU827" s="5"/>
      <c r="WV827" s="5"/>
      <c r="WW827" s="5"/>
      <c r="WX827" s="5"/>
      <c r="WY827" s="5"/>
      <c r="WZ827" s="5"/>
      <c r="XA827" s="5"/>
      <c r="XB827" s="5"/>
      <c r="XC827" s="5"/>
      <c r="XD827" s="5"/>
      <c r="XE827" s="5"/>
      <c r="XF827" s="5"/>
      <c r="XG827" s="5"/>
      <c r="XH827" s="5"/>
      <c r="XI827" s="5"/>
      <c r="XJ827" s="5"/>
      <c r="XK827" s="5"/>
      <c r="XL827" s="5"/>
      <c r="XM827" s="5"/>
      <c r="XN827" s="5"/>
      <c r="XO827" s="5"/>
      <c r="XP827" s="5"/>
      <c r="XQ827" s="5"/>
      <c r="XR827" s="5"/>
      <c r="XS827" s="5"/>
      <c r="XT827" s="5"/>
      <c r="XU827" s="5"/>
      <c r="XV827" s="5"/>
      <c r="XW827" s="5"/>
    </row>
    <row r="828" spans="39:647" x14ac:dyDescent="0.45">
      <c r="AM828" s="5"/>
      <c r="AN828" s="5"/>
      <c r="AO828" s="5"/>
      <c r="AP828" s="5"/>
      <c r="AQ828" s="5"/>
      <c r="AR828" s="5"/>
      <c r="AS828" s="5"/>
      <c r="AT828" s="5"/>
      <c r="AU828" s="5"/>
      <c r="AV828" s="5"/>
      <c r="AW828" s="5"/>
      <c r="AX828" s="5"/>
      <c r="AY828" s="5"/>
      <c r="AZ828" s="5"/>
      <c r="BA828" s="5"/>
      <c r="BB828" s="5"/>
      <c r="BC828" s="5"/>
      <c r="BD828" s="5"/>
      <c r="BE828" s="5"/>
      <c r="BF828" s="5"/>
      <c r="BG828" s="5"/>
      <c r="BH828" s="5"/>
      <c r="BI828" s="5"/>
      <c r="BJ828" s="5"/>
      <c r="BK828" s="5"/>
      <c r="BL828" s="5"/>
      <c r="BM828" s="5"/>
      <c r="BN828" s="5"/>
      <c r="BO828" s="5"/>
      <c r="BP828" s="5"/>
      <c r="BQ828" s="5"/>
      <c r="BR828" s="5"/>
      <c r="BS828" s="5"/>
      <c r="BT828" s="5"/>
      <c r="BU828" s="5"/>
      <c r="BV828" s="5"/>
      <c r="BW828" s="5"/>
      <c r="BX828" s="5"/>
      <c r="BY828" s="5"/>
      <c r="BZ828" s="5"/>
      <c r="CA828" s="5"/>
      <c r="CB828" s="5"/>
      <c r="CC828" s="5"/>
      <c r="CD828" s="5"/>
      <c r="CE828" s="5"/>
      <c r="CF828" s="5"/>
      <c r="CG828" s="5"/>
      <c r="CH828" s="5"/>
      <c r="CI828" s="5"/>
      <c r="CJ828" s="5"/>
      <c r="CK828" s="5"/>
      <c r="CL828" s="5"/>
      <c r="CM828" s="5"/>
      <c r="CN828" s="5"/>
      <c r="CO828" s="5"/>
      <c r="CP828" s="5"/>
      <c r="CQ828" s="5"/>
      <c r="CR828" s="5"/>
      <c r="CS828" s="5"/>
      <c r="CT828" s="5"/>
      <c r="CU828" s="5"/>
      <c r="CV828" s="5"/>
      <c r="CW828" s="5"/>
      <c r="CX828" s="5"/>
      <c r="CY828" s="5"/>
      <c r="CZ828" s="5"/>
      <c r="DA828" s="5"/>
      <c r="DB828" s="5"/>
      <c r="DC828" s="5"/>
      <c r="DD828" s="5"/>
      <c r="DE828" s="5"/>
      <c r="DF828" s="5"/>
      <c r="DG828" s="5"/>
      <c r="DH828" s="5"/>
      <c r="DI828" s="5"/>
      <c r="DJ828" s="5"/>
      <c r="DK828" s="5"/>
      <c r="DL828" s="5"/>
      <c r="DM828" s="5"/>
      <c r="DN828" s="5"/>
      <c r="DO828" s="5"/>
      <c r="DP828" s="5"/>
      <c r="DQ828" s="5"/>
      <c r="DR828" s="5"/>
      <c r="DS828" s="5"/>
      <c r="DT828" s="5"/>
      <c r="DU828" s="5"/>
      <c r="DV828" s="5"/>
      <c r="DW828" s="5"/>
      <c r="DX828" s="5"/>
      <c r="DY828" s="5"/>
      <c r="DZ828" s="5"/>
      <c r="EA828" s="5"/>
      <c r="EB828" s="5"/>
      <c r="EC828" s="5"/>
      <c r="ED828" s="5"/>
      <c r="EE828" s="5"/>
      <c r="EF828" s="5"/>
      <c r="EG828" s="5"/>
      <c r="EH828" s="5"/>
      <c r="EI828" s="5"/>
      <c r="EJ828" s="5"/>
      <c r="EK828" s="5"/>
      <c r="EL828" s="5"/>
      <c r="EM828" s="5"/>
      <c r="EN828" s="5"/>
      <c r="EO828" s="5"/>
      <c r="EP828" s="5"/>
      <c r="EQ828" s="5"/>
      <c r="ER828" s="5"/>
      <c r="ES828" s="5"/>
      <c r="ET828" s="5"/>
      <c r="EU828" s="5"/>
      <c r="EV828" s="5"/>
      <c r="EW828" s="5"/>
      <c r="EX828" s="5"/>
      <c r="EY828" s="5"/>
      <c r="EZ828" s="5"/>
      <c r="FA828" s="5"/>
      <c r="FB828" s="5"/>
      <c r="FC828" s="5"/>
      <c r="FD828" s="5"/>
      <c r="FE828" s="5"/>
      <c r="FF828" s="5"/>
      <c r="FG828" s="5"/>
      <c r="FH828" s="5"/>
      <c r="FI828" s="5"/>
      <c r="FJ828" s="5"/>
      <c r="FK828" s="5"/>
      <c r="FL828" s="5"/>
      <c r="FM828" s="5"/>
      <c r="FN828" s="5"/>
      <c r="FO828" s="5"/>
      <c r="FP828" s="5"/>
      <c r="FQ828" s="5"/>
      <c r="FR828" s="5"/>
      <c r="FS828" s="5"/>
      <c r="FT828" s="5"/>
      <c r="FU828" s="5"/>
      <c r="FV828" s="5"/>
      <c r="FW828" s="5"/>
      <c r="FX828" s="5"/>
      <c r="FY828" s="5"/>
      <c r="FZ828" s="5"/>
      <c r="GA828" s="5"/>
      <c r="GB828" s="5"/>
      <c r="GC828" s="5"/>
      <c r="GD828" s="5"/>
      <c r="GE828" s="5"/>
      <c r="GF828" s="5"/>
      <c r="GG828" s="5"/>
      <c r="GH828" s="5"/>
      <c r="GI828" s="5"/>
      <c r="GJ828" s="5"/>
      <c r="GK828" s="5"/>
      <c r="GL828" s="5"/>
      <c r="GM828" s="5"/>
      <c r="GN828" s="5"/>
      <c r="GO828" s="5"/>
      <c r="GP828" s="5"/>
      <c r="GQ828" s="5"/>
      <c r="GR828" s="5"/>
      <c r="GS828" s="5"/>
      <c r="GT828" s="5"/>
      <c r="GU828" s="5"/>
      <c r="GV828" s="5"/>
      <c r="GW828" s="5"/>
      <c r="GX828" s="5"/>
      <c r="GY828" s="5"/>
      <c r="GZ828" s="5"/>
      <c r="HA828" s="5"/>
      <c r="HB828" s="5"/>
      <c r="HC828" s="5"/>
      <c r="HD828" s="5"/>
      <c r="HE828" s="5"/>
      <c r="HF828" s="5"/>
      <c r="HG828" s="5"/>
      <c r="HH828" s="5"/>
      <c r="HI828" s="5"/>
      <c r="HJ828" s="5"/>
      <c r="HK828" s="5"/>
      <c r="HL828" s="5"/>
      <c r="HM828" s="5"/>
      <c r="HN828" s="5"/>
      <c r="HO828" s="5"/>
      <c r="HP828" s="5"/>
      <c r="HQ828" s="5"/>
      <c r="HR828" s="5"/>
      <c r="HS828" s="5"/>
      <c r="HT828" s="5"/>
      <c r="HU828" s="5"/>
      <c r="HV828" s="5"/>
      <c r="HW828" s="5"/>
      <c r="HX828" s="5"/>
      <c r="HY828" s="5"/>
      <c r="HZ828" s="5"/>
      <c r="IA828" s="5"/>
      <c r="IB828" s="5"/>
      <c r="IC828" s="5"/>
      <c r="ID828" s="5"/>
      <c r="IE828" s="5"/>
      <c r="IF828" s="5"/>
      <c r="IG828" s="5"/>
      <c r="IH828" s="5"/>
      <c r="II828" s="5"/>
      <c r="IJ828" s="5"/>
      <c r="IK828" s="5"/>
      <c r="IL828" s="5"/>
      <c r="IM828" s="5"/>
      <c r="IN828" s="5"/>
      <c r="IO828" s="5"/>
      <c r="IP828" s="5"/>
      <c r="IQ828" s="5"/>
      <c r="IR828" s="5"/>
      <c r="IS828" s="5"/>
      <c r="IT828" s="5"/>
      <c r="IU828" s="5"/>
      <c r="IV828" s="5"/>
      <c r="IW828" s="5"/>
      <c r="IX828" s="5"/>
      <c r="IY828" s="5"/>
      <c r="IZ828" s="5"/>
      <c r="JA828" s="5"/>
      <c r="JB828" s="5"/>
      <c r="JC828" s="5"/>
      <c r="JD828" s="5"/>
      <c r="JE828" s="5"/>
      <c r="JF828" s="5"/>
      <c r="JG828" s="5"/>
      <c r="JH828" s="5"/>
      <c r="JI828" s="5"/>
      <c r="JJ828" s="5"/>
      <c r="JK828" s="5"/>
      <c r="JL828" s="5"/>
      <c r="JM828" s="5"/>
      <c r="JN828" s="5"/>
      <c r="JO828" s="5"/>
      <c r="JP828" s="5"/>
      <c r="JQ828" s="5"/>
      <c r="JR828" s="5"/>
      <c r="JS828" s="5"/>
      <c r="JT828" s="5"/>
      <c r="JU828" s="5"/>
      <c r="JV828" s="5"/>
      <c r="JW828" s="5"/>
      <c r="JX828" s="5"/>
      <c r="JY828" s="5"/>
      <c r="JZ828" s="5"/>
      <c r="KA828" s="5"/>
      <c r="KB828" s="5"/>
      <c r="KC828" s="5"/>
      <c r="KD828" s="5"/>
      <c r="KE828" s="5"/>
      <c r="KF828" s="5"/>
      <c r="KG828" s="5"/>
      <c r="KH828" s="5"/>
      <c r="KI828" s="5"/>
      <c r="KJ828" s="5"/>
      <c r="KK828" s="5"/>
      <c r="KL828" s="5"/>
      <c r="KM828" s="5"/>
      <c r="KN828" s="5"/>
      <c r="KO828" s="5"/>
      <c r="KP828" s="5"/>
      <c r="KQ828" s="5"/>
      <c r="KR828" s="5"/>
      <c r="KS828" s="5"/>
      <c r="KT828" s="5"/>
      <c r="KU828" s="5"/>
      <c r="KV828" s="5"/>
      <c r="KW828" s="5"/>
      <c r="KX828" s="5"/>
      <c r="KY828" s="5"/>
      <c r="KZ828" s="5"/>
      <c r="LA828" s="5"/>
      <c r="LB828" s="5"/>
      <c r="LC828" s="5"/>
      <c r="LD828" s="5"/>
      <c r="LE828" s="5"/>
      <c r="LF828" s="5"/>
      <c r="LG828" s="5"/>
      <c r="LH828" s="5"/>
      <c r="LI828" s="5"/>
      <c r="LJ828" s="5"/>
      <c r="LK828" s="5"/>
      <c r="LL828" s="5"/>
      <c r="LM828" s="5"/>
      <c r="LN828" s="5"/>
      <c r="LO828" s="5"/>
      <c r="LP828" s="5"/>
      <c r="LQ828" s="5"/>
      <c r="LR828" s="5"/>
      <c r="LS828" s="5"/>
      <c r="LT828" s="5"/>
      <c r="LU828" s="5"/>
      <c r="LV828" s="5"/>
      <c r="LW828" s="5"/>
      <c r="LX828" s="5"/>
      <c r="LY828" s="5"/>
      <c r="LZ828" s="5"/>
      <c r="MA828" s="5"/>
      <c r="MB828" s="5"/>
      <c r="MC828" s="5"/>
      <c r="MD828" s="5"/>
      <c r="ME828" s="5"/>
      <c r="MF828" s="5"/>
      <c r="MG828" s="5"/>
      <c r="MH828" s="5"/>
      <c r="MI828" s="5"/>
      <c r="MJ828" s="5"/>
      <c r="MK828" s="5"/>
      <c r="ML828" s="5"/>
      <c r="MM828" s="5"/>
      <c r="MN828" s="5"/>
      <c r="MO828" s="5"/>
      <c r="MP828" s="5"/>
      <c r="MQ828" s="5"/>
      <c r="MR828" s="5"/>
      <c r="MS828" s="5"/>
      <c r="MT828" s="5"/>
      <c r="MU828" s="5"/>
      <c r="MV828" s="5"/>
      <c r="MW828" s="5"/>
      <c r="MX828" s="5"/>
      <c r="MY828" s="5"/>
      <c r="MZ828" s="5"/>
      <c r="NA828" s="5"/>
      <c r="NB828" s="5"/>
      <c r="NC828" s="5"/>
      <c r="ND828" s="5"/>
      <c r="NE828" s="5"/>
      <c r="NF828" s="5"/>
      <c r="NG828" s="5"/>
      <c r="NH828" s="5"/>
      <c r="NI828" s="5"/>
      <c r="NJ828" s="5"/>
      <c r="NK828" s="5"/>
      <c r="NL828" s="5"/>
      <c r="NM828" s="5"/>
      <c r="NN828" s="5"/>
      <c r="NO828" s="5"/>
      <c r="NP828" s="5"/>
      <c r="NQ828" s="5"/>
      <c r="NR828" s="5"/>
      <c r="NS828" s="5"/>
      <c r="NT828" s="5"/>
      <c r="NU828" s="5"/>
      <c r="NV828" s="5"/>
      <c r="NW828" s="5"/>
      <c r="NX828" s="5"/>
      <c r="NY828" s="5"/>
      <c r="NZ828" s="5"/>
      <c r="OA828" s="5"/>
      <c r="OB828" s="5"/>
      <c r="OC828" s="5"/>
      <c r="OD828" s="5"/>
      <c r="OE828" s="5"/>
      <c r="OF828" s="5"/>
      <c r="OG828" s="5"/>
      <c r="OH828" s="5"/>
      <c r="OI828" s="5"/>
      <c r="OJ828" s="5"/>
      <c r="OK828" s="5"/>
      <c r="OL828" s="5"/>
      <c r="OM828" s="5"/>
      <c r="ON828" s="5"/>
      <c r="OO828" s="5"/>
      <c r="OP828" s="5"/>
      <c r="OQ828" s="5"/>
      <c r="OR828" s="5"/>
      <c r="OS828" s="5"/>
      <c r="OT828" s="5"/>
      <c r="OU828" s="5"/>
      <c r="OV828" s="5"/>
      <c r="OW828" s="5"/>
      <c r="OX828" s="5"/>
      <c r="OY828" s="5"/>
      <c r="OZ828" s="5"/>
      <c r="PA828" s="5"/>
      <c r="PB828" s="5"/>
      <c r="PC828" s="5"/>
      <c r="PD828" s="5"/>
      <c r="PE828" s="5"/>
      <c r="PF828" s="5"/>
      <c r="PG828" s="5"/>
      <c r="PH828" s="5"/>
      <c r="PI828" s="5"/>
      <c r="PJ828" s="5"/>
      <c r="PK828" s="5"/>
      <c r="PL828" s="5"/>
      <c r="PM828" s="5"/>
      <c r="PN828" s="5"/>
      <c r="PO828" s="5"/>
      <c r="PP828" s="5"/>
      <c r="PQ828" s="5"/>
      <c r="PR828" s="5"/>
      <c r="PS828" s="5"/>
      <c r="PT828" s="5"/>
      <c r="PU828" s="5"/>
      <c r="PV828" s="5"/>
      <c r="PW828" s="5"/>
      <c r="PX828" s="5"/>
      <c r="PY828" s="5"/>
      <c r="PZ828" s="5"/>
      <c r="QA828" s="5"/>
      <c r="QB828" s="5"/>
      <c r="QC828" s="5"/>
      <c r="QD828" s="5"/>
      <c r="QE828" s="5"/>
      <c r="QF828" s="5"/>
      <c r="QG828" s="5"/>
      <c r="QH828" s="5"/>
      <c r="QI828" s="5"/>
      <c r="QJ828" s="5"/>
      <c r="QK828" s="5"/>
      <c r="QL828" s="5"/>
      <c r="QM828" s="5"/>
      <c r="QN828" s="5"/>
      <c r="QO828" s="5"/>
      <c r="QP828" s="5"/>
      <c r="QQ828" s="5"/>
      <c r="QR828" s="5"/>
      <c r="QS828" s="5"/>
      <c r="QT828" s="5"/>
      <c r="QU828" s="5"/>
      <c r="QV828" s="5"/>
      <c r="QW828" s="5"/>
      <c r="QX828" s="5"/>
      <c r="QY828" s="5"/>
      <c r="QZ828" s="5"/>
      <c r="RA828" s="5"/>
      <c r="RB828" s="5"/>
      <c r="RC828" s="5"/>
      <c r="RD828" s="5"/>
      <c r="RE828" s="5"/>
      <c r="RF828" s="5"/>
      <c r="RG828" s="5"/>
      <c r="RH828" s="5"/>
      <c r="RI828" s="5"/>
      <c r="RJ828" s="5"/>
      <c r="RK828" s="5"/>
      <c r="RL828" s="5"/>
      <c r="RM828" s="5"/>
      <c r="RN828" s="5"/>
      <c r="RO828" s="5"/>
      <c r="RP828" s="5"/>
      <c r="RQ828" s="5"/>
      <c r="RR828" s="5"/>
      <c r="RS828" s="5"/>
      <c r="RT828" s="5"/>
      <c r="RU828" s="5"/>
      <c r="RV828" s="5"/>
      <c r="RW828" s="5"/>
      <c r="RX828" s="5"/>
      <c r="RY828" s="5"/>
      <c r="RZ828" s="5"/>
      <c r="SA828" s="5"/>
      <c r="SB828" s="5"/>
      <c r="SC828" s="5"/>
      <c r="SD828" s="5"/>
      <c r="SE828" s="5"/>
      <c r="SF828" s="5"/>
      <c r="SG828" s="5"/>
      <c r="SH828" s="5"/>
      <c r="SI828" s="5"/>
      <c r="SJ828" s="5"/>
      <c r="SK828" s="5"/>
      <c r="SL828" s="5"/>
      <c r="SM828" s="5"/>
      <c r="SN828" s="5"/>
      <c r="SO828" s="5"/>
      <c r="SP828" s="5"/>
      <c r="SQ828" s="5"/>
      <c r="SR828" s="5"/>
      <c r="SS828" s="5"/>
      <c r="ST828" s="5"/>
      <c r="SU828" s="5"/>
      <c r="SV828" s="5"/>
      <c r="SW828" s="5"/>
      <c r="SX828" s="5"/>
      <c r="SY828" s="5"/>
      <c r="SZ828" s="5"/>
      <c r="TA828" s="5"/>
      <c r="TB828" s="5"/>
      <c r="TC828" s="5"/>
      <c r="TD828" s="5"/>
      <c r="TE828" s="5"/>
      <c r="TF828" s="5"/>
      <c r="TG828" s="5"/>
      <c r="TH828" s="5"/>
      <c r="TI828" s="5"/>
      <c r="TJ828" s="5"/>
      <c r="TK828" s="5"/>
      <c r="TL828" s="5"/>
      <c r="TM828" s="5"/>
      <c r="TN828" s="5"/>
      <c r="TO828" s="5"/>
      <c r="TP828" s="5"/>
      <c r="TQ828" s="5"/>
      <c r="TR828" s="5"/>
      <c r="TS828" s="5"/>
      <c r="TT828" s="5"/>
      <c r="TU828" s="5"/>
      <c r="TV828" s="5"/>
      <c r="TW828" s="5"/>
      <c r="TX828" s="5"/>
      <c r="TY828" s="5"/>
      <c r="TZ828" s="5"/>
      <c r="UA828" s="5"/>
      <c r="UB828" s="5"/>
      <c r="UC828" s="5"/>
      <c r="UD828" s="5"/>
      <c r="UE828" s="5"/>
      <c r="UF828" s="5"/>
      <c r="UG828" s="5"/>
      <c r="UH828" s="5"/>
      <c r="UI828" s="5"/>
      <c r="UJ828" s="5"/>
      <c r="UK828" s="5"/>
      <c r="UL828" s="5"/>
      <c r="UM828" s="5"/>
      <c r="UN828" s="5"/>
      <c r="UO828" s="5"/>
      <c r="UP828" s="5"/>
      <c r="UQ828" s="5"/>
      <c r="UR828" s="5"/>
      <c r="US828" s="5"/>
      <c r="UT828" s="5"/>
      <c r="UU828" s="5"/>
      <c r="UV828" s="5"/>
      <c r="UW828" s="5"/>
      <c r="UX828" s="5"/>
      <c r="UY828" s="5"/>
      <c r="UZ828" s="5"/>
      <c r="VA828" s="5"/>
      <c r="VB828" s="5"/>
      <c r="VC828" s="5"/>
      <c r="VD828" s="5"/>
      <c r="VE828" s="5"/>
      <c r="VF828" s="5"/>
      <c r="VG828" s="5"/>
      <c r="VH828" s="5"/>
      <c r="VI828" s="5"/>
      <c r="VJ828" s="5"/>
      <c r="VK828" s="5"/>
      <c r="VL828" s="5"/>
      <c r="VM828" s="5"/>
      <c r="VN828" s="5"/>
      <c r="VO828" s="5"/>
      <c r="VP828" s="5"/>
      <c r="VQ828" s="5"/>
      <c r="VR828" s="5"/>
      <c r="VS828" s="5"/>
      <c r="VT828" s="5"/>
      <c r="VU828" s="5"/>
      <c r="VV828" s="5"/>
      <c r="VW828" s="5"/>
      <c r="VX828" s="5"/>
      <c r="VY828" s="5"/>
      <c r="VZ828" s="5"/>
      <c r="WA828" s="5"/>
      <c r="WB828" s="5"/>
      <c r="WC828" s="5"/>
      <c r="WD828" s="5"/>
      <c r="WE828" s="5"/>
      <c r="WF828" s="5"/>
      <c r="WG828" s="5"/>
      <c r="WH828" s="5"/>
      <c r="WI828" s="5"/>
      <c r="WJ828" s="5"/>
      <c r="WK828" s="5"/>
      <c r="WL828" s="5"/>
      <c r="WM828" s="5"/>
      <c r="WN828" s="5"/>
      <c r="WO828" s="5"/>
      <c r="WP828" s="5"/>
      <c r="WQ828" s="5"/>
      <c r="WR828" s="5"/>
      <c r="WS828" s="5"/>
      <c r="WT828" s="5"/>
      <c r="WU828" s="5"/>
      <c r="WV828" s="5"/>
      <c r="WW828" s="5"/>
      <c r="WX828" s="5"/>
      <c r="WY828" s="5"/>
      <c r="WZ828" s="5"/>
      <c r="XA828" s="5"/>
      <c r="XB828" s="5"/>
      <c r="XC828" s="5"/>
      <c r="XD828" s="5"/>
      <c r="XE828" s="5"/>
      <c r="XF828" s="5"/>
      <c r="XG828" s="5"/>
      <c r="XH828" s="5"/>
      <c r="XI828" s="5"/>
      <c r="XJ828" s="5"/>
      <c r="XK828" s="5"/>
      <c r="XL828" s="5"/>
      <c r="XM828" s="5"/>
      <c r="XN828" s="5"/>
      <c r="XO828" s="5"/>
      <c r="XP828" s="5"/>
      <c r="XQ828" s="5"/>
      <c r="XR828" s="5"/>
      <c r="XS828" s="5"/>
      <c r="XT828" s="5"/>
      <c r="XU828" s="5"/>
      <c r="XV828" s="5"/>
      <c r="XW828" s="5"/>
    </row>
    <row r="829" spans="39:647" x14ac:dyDescent="0.45">
      <c r="AM829" s="5"/>
      <c r="AN829" s="5"/>
      <c r="AO829" s="5"/>
      <c r="AP829" s="5"/>
      <c r="AQ829" s="5"/>
      <c r="AR829" s="5"/>
      <c r="AS829" s="5"/>
      <c r="AT829" s="5"/>
      <c r="AU829" s="5"/>
      <c r="AV829" s="5"/>
      <c r="AW829" s="5"/>
      <c r="AX829" s="5"/>
      <c r="AY829" s="5"/>
      <c r="AZ829" s="5"/>
      <c r="BA829" s="5"/>
      <c r="BB829" s="5"/>
      <c r="BC829" s="5"/>
      <c r="BD829" s="5"/>
      <c r="BE829" s="5"/>
      <c r="BF829" s="5"/>
      <c r="BG829" s="5"/>
      <c r="BH829" s="5"/>
      <c r="BI829" s="5"/>
      <c r="BJ829" s="5"/>
      <c r="BK829" s="5"/>
      <c r="BL829" s="5"/>
      <c r="BM829" s="5"/>
      <c r="BN829" s="5"/>
      <c r="BO829" s="5"/>
      <c r="BP829" s="5"/>
      <c r="BQ829" s="5"/>
      <c r="BR829" s="5"/>
      <c r="BS829" s="5"/>
      <c r="BT829" s="5"/>
      <c r="BU829" s="5"/>
      <c r="BV829" s="5"/>
      <c r="BW829" s="5"/>
      <c r="BX829" s="5"/>
      <c r="BY829" s="5"/>
      <c r="BZ829" s="5"/>
      <c r="CA829" s="5"/>
      <c r="CB829" s="5"/>
      <c r="CC829" s="5"/>
      <c r="CD829" s="5"/>
      <c r="CE829" s="5"/>
      <c r="CF829" s="5"/>
      <c r="CG829" s="5"/>
      <c r="CH829" s="5"/>
      <c r="CI829" s="5"/>
      <c r="CJ829" s="5"/>
      <c r="CK829" s="5"/>
      <c r="CL829" s="5"/>
      <c r="CM829" s="5"/>
      <c r="CN829" s="5"/>
      <c r="CO829" s="5"/>
      <c r="CP829" s="5"/>
      <c r="CQ829" s="5"/>
      <c r="CR829" s="5"/>
      <c r="CS829" s="5"/>
      <c r="CT829" s="5"/>
      <c r="CU829" s="5"/>
      <c r="CV829" s="5"/>
      <c r="CW829" s="5"/>
      <c r="CX829" s="5"/>
      <c r="CY829" s="5"/>
      <c r="CZ829" s="5"/>
      <c r="DA829" s="5"/>
      <c r="DB829" s="5"/>
      <c r="DC829" s="5"/>
      <c r="DD829" s="5"/>
      <c r="DE829" s="5"/>
      <c r="DF829" s="5"/>
      <c r="DG829" s="5"/>
      <c r="DH829" s="5"/>
      <c r="DI829" s="5"/>
      <c r="DJ829" s="5"/>
      <c r="DK829" s="5"/>
      <c r="DL829" s="5"/>
      <c r="DM829" s="5"/>
      <c r="DN829" s="5"/>
      <c r="DO829" s="5"/>
      <c r="DP829" s="5"/>
      <c r="DQ829" s="5"/>
      <c r="DR829" s="5"/>
      <c r="DS829" s="5"/>
      <c r="DT829" s="5"/>
      <c r="DU829" s="5"/>
      <c r="DV829" s="5"/>
      <c r="DW829" s="5"/>
      <c r="DX829" s="5"/>
      <c r="DY829" s="5"/>
      <c r="DZ829" s="5"/>
      <c r="EA829" s="5"/>
      <c r="EB829" s="5"/>
      <c r="EC829" s="5"/>
      <c r="ED829" s="5"/>
      <c r="EE829" s="5"/>
      <c r="EF829" s="5"/>
      <c r="EG829" s="5"/>
      <c r="EH829" s="5"/>
      <c r="EI829" s="5"/>
      <c r="EJ829" s="5"/>
      <c r="EK829" s="5"/>
      <c r="EL829" s="5"/>
      <c r="EM829" s="5"/>
      <c r="EN829" s="5"/>
      <c r="EO829" s="5"/>
      <c r="EP829" s="5"/>
      <c r="EQ829" s="5"/>
      <c r="ER829" s="5"/>
      <c r="ES829" s="5"/>
      <c r="ET829" s="5"/>
      <c r="EU829" s="5"/>
      <c r="EV829" s="5"/>
      <c r="EW829" s="5"/>
      <c r="EX829" s="5"/>
      <c r="EY829" s="5"/>
      <c r="EZ829" s="5"/>
      <c r="FA829" s="5"/>
      <c r="FB829" s="5"/>
      <c r="FC829" s="5"/>
      <c r="FD829" s="5"/>
      <c r="FE829" s="5"/>
      <c r="FF829" s="5"/>
      <c r="FG829" s="5"/>
      <c r="FH829" s="5"/>
      <c r="FI829" s="5"/>
      <c r="FJ829" s="5"/>
      <c r="FK829" s="5"/>
      <c r="FL829" s="5"/>
      <c r="FM829" s="5"/>
      <c r="FN829" s="5"/>
      <c r="FO829" s="5"/>
      <c r="FP829" s="5"/>
      <c r="FQ829" s="5"/>
      <c r="FR829" s="5"/>
      <c r="FS829" s="5"/>
      <c r="FT829" s="5"/>
      <c r="FU829" s="5"/>
      <c r="FV829" s="5"/>
      <c r="FW829" s="5"/>
      <c r="FX829" s="5"/>
      <c r="FY829" s="5"/>
      <c r="FZ829" s="5"/>
      <c r="GA829" s="5"/>
      <c r="GB829" s="5"/>
      <c r="GC829" s="5"/>
      <c r="GD829" s="5"/>
      <c r="GE829" s="5"/>
      <c r="GF829" s="5"/>
      <c r="GG829" s="5"/>
      <c r="GH829" s="5"/>
      <c r="GI829" s="5"/>
      <c r="GJ829" s="5"/>
      <c r="GK829" s="5"/>
      <c r="GL829" s="5"/>
      <c r="GM829" s="5"/>
      <c r="GN829" s="5"/>
      <c r="GO829" s="5"/>
      <c r="GP829" s="5"/>
      <c r="GQ829" s="5"/>
      <c r="GR829" s="5"/>
      <c r="GS829" s="5"/>
      <c r="GT829" s="5"/>
      <c r="GU829" s="5"/>
      <c r="GV829" s="5"/>
      <c r="GW829" s="5"/>
      <c r="GX829" s="5"/>
      <c r="GY829" s="5"/>
      <c r="GZ829" s="5"/>
      <c r="HA829" s="5"/>
      <c r="HB829" s="5"/>
      <c r="HC829" s="5"/>
      <c r="HD829" s="5"/>
      <c r="HE829" s="5"/>
      <c r="HF829" s="5"/>
      <c r="HG829" s="5"/>
      <c r="HH829" s="5"/>
      <c r="HI829" s="5"/>
      <c r="HJ829" s="5"/>
      <c r="HK829" s="5"/>
      <c r="HL829" s="5"/>
      <c r="HM829" s="5"/>
      <c r="HN829" s="5"/>
      <c r="HO829" s="5"/>
      <c r="HP829" s="5"/>
      <c r="HQ829" s="5"/>
      <c r="HR829" s="5"/>
      <c r="HS829" s="5"/>
      <c r="HT829" s="5"/>
      <c r="HU829" s="5"/>
      <c r="HV829" s="5"/>
      <c r="HW829" s="5"/>
      <c r="HX829" s="5"/>
      <c r="HY829" s="5"/>
      <c r="HZ829" s="5"/>
      <c r="IA829" s="5"/>
      <c r="IB829" s="5"/>
      <c r="IC829" s="5"/>
      <c r="ID829" s="5"/>
      <c r="IE829" s="5"/>
      <c r="IF829" s="5"/>
      <c r="IG829" s="5"/>
      <c r="IH829" s="5"/>
      <c r="II829" s="5"/>
      <c r="IJ829" s="5"/>
      <c r="IK829" s="5"/>
      <c r="IL829" s="5"/>
      <c r="IM829" s="5"/>
      <c r="IN829" s="5"/>
      <c r="IO829" s="5"/>
      <c r="IP829" s="5"/>
      <c r="IQ829" s="5"/>
      <c r="IR829" s="5"/>
      <c r="IS829" s="5"/>
      <c r="IT829" s="5"/>
      <c r="IU829" s="5"/>
      <c r="IV829" s="5"/>
      <c r="IW829" s="5"/>
      <c r="IX829" s="5"/>
      <c r="IY829" s="5"/>
      <c r="IZ829" s="5"/>
      <c r="JA829" s="5"/>
      <c r="JB829" s="5"/>
      <c r="JC829" s="5"/>
      <c r="JD829" s="5"/>
      <c r="JE829" s="5"/>
      <c r="JF829" s="5"/>
      <c r="JG829" s="5"/>
      <c r="JH829" s="5"/>
      <c r="JI829" s="5"/>
      <c r="JJ829" s="5"/>
      <c r="JK829" s="5"/>
      <c r="JL829" s="5"/>
      <c r="JM829" s="5"/>
      <c r="JN829" s="5"/>
      <c r="JO829" s="5"/>
      <c r="JP829" s="5"/>
      <c r="JQ829" s="5"/>
      <c r="JR829" s="5"/>
      <c r="JS829" s="5"/>
      <c r="JT829" s="5"/>
      <c r="JU829" s="5"/>
      <c r="JV829" s="5"/>
      <c r="JW829" s="5"/>
      <c r="JX829" s="5"/>
      <c r="JY829" s="5"/>
      <c r="JZ829" s="5"/>
      <c r="KA829" s="5"/>
      <c r="KB829" s="5"/>
      <c r="KC829" s="5"/>
      <c r="KD829" s="5"/>
      <c r="KE829" s="5"/>
      <c r="KF829" s="5"/>
      <c r="KG829" s="5"/>
      <c r="KH829" s="5"/>
      <c r="KI829" s="5"/>
      <c r="KJ829" s="5"/>
      <c r="KK829" s="5"/>
      <c r="KL829" s="5"/>
      <c r="KM829" s="5"/>
      <c r="KN829" s="5"/>
      <c r="KO829" s="5"/>
      <c r="KP829" s="5"/>
      <c r="KQ829" s="5"/>
      <c r="KR829" s="5"/>
      <c r="KS829" s="5"/>
      <c r="KT829" s="5"/>
      <c r="KU829" s="5"/>
      <c r="KV829" s="5"/>
      <c r="KW829" s="5"/>
      <c r="KX829" s="5"/>
      <c r="KY829" s="5"/>
      <c r="KZ829" s="5"/>
      <c r="LA829" s="5"/>
      <c r="LB829" s="5"/>
      <c r="LC829" s="5"/>
      <c r="LD829" s="5"/>
      <c r="LE829" s="5"/>
      <c r="LF829" s="5"/>
      <c r="LG829" s="5"/>
      <c r="LH829" s="5"/>
      <c r="LI829" s="5"/>
      <c r="LJ829" s="5"/>
      <c r="LK829" s="5"/>
      <c r="LL829" s="5"/>
      <c r="LM829" s="5"/>
      <c r="LN829" s="5"/>
      <c r="LO829" s="5"/>
      <c r="LP829" s="5"/>
      <c r="LQ829" s="5"/>
      <c r="LR829" s="5"/>
      <c r="LS829" s="5"/>
      <c r="LT829" s="5"/>
      <c r="LU829" s="5"/>
      <c r="LV829" s="5"/>
      <c r="LW829" s="5"/>
      <c r="LX829" s="5"/>
      <c r="LY829" s="5"/>
      <c r="LZ829" s="5"/>
      <c r="MA829" s="5"/>
      <c r="MB829" s="5"/>
      <c r="MC829" s="5"/>
      <c r="MD829" s="5"/>
      <c r="ME829" s="5"/>
      <c r="MF829" s="5"/>
      <c r="MG829" s="5"/>
      <c r="MH829" s="5"/>
      <c r="MI829" s="5"/>
      <c r="MJ829" s="5"/>
      <c r="MK829" s="5"/>
      <c r="ML829" s="5"/>
      <c r="MM829" s="5"/>
      <c r="MN829" s="5"/>
      <c r="MO829" s="5"/>
      <c r="MP829" s="5"/>
      <c r="MQ829" s="5"/>
      <c r="MR829" s="5"/>
      <c r="MS829" s="5"/>
      <c r="MT829" s="5"/>
      <c r="MU829" s="5"/>
      <c r="MV829" s="5"/>
      <c r="MW829" s="5"/>
      <c r="MX829" s="5"/>
      <c r="MY829" s="5"/>
      <c r="MZ829" s="5"/>
      <c r="NA829" s="5"/>
      <c r="NB829" s="5"/>
      <c r="NC829" s="5"/>
      <c r="ND829" s="5"/>
      <c r="NE829" s="5"/>
      <c r="NF829" s="5"/>
      <c r="NG829" s="5"/>
      <c r="NH829" s="5"/>
      <c r="NI829" s="5"/>
      <c r="NJ829" s="5"/>
      <c r="NK829" s="5"/>
      <c r="NL829" s="5"/>
      <c r="NM829" s="5"/>
      <c r="NN829" s="5"/>
      <c r="NO829" s="5"/>
      <c r="NP829" s="5"/>
      <c r="NQ829" s="5"/>
      <c r="NR829" s="5"/>
      <c r="NS829" s="5"/>
      <c r="NT829" s="5"/>
      <c r="NU829" s="5"/>
      <c r="NV829" s="5"/>
      <c r="NW829" s="5"/>
      <c r="NX829" s="5"/>
      <c r="NY829" s="5"/>
      <c r="NZ829" s="5"/>
      <c r="OA829" s="5"/>
      <c r="OB829" s="5"/>
      <c r="OC829" s="5"/>
      <c r="OD829" s="5"/>
      <c r="OE829" s="5"/>
      <c r="OF829" s="5"/>
      <c r="OG829" s="5"/>
      <c r="OH829" s="5"/>
      <c r="OI829" s="5"/>
      <c r="OJ829" s="5"/>
      <c r="OK829" s="5"/>
      <c r="OL829" s="5"/>
      <c r="OM829" s="5"/>
      <c r="ON829" s="5"/>
      <c r="OO829" s="5"/>
      <c r="OP829" s="5"/>
      <c r="OQ829" s="5"/>
      <c r="OR829" s="5"/>
      <c r="OS829" s="5"/>
      <c r="OT829" s="5"/>
      <c r="OU829" s="5"/>
      <c r="OV829" s="5"/>
      <c r="OW829" s="5"/>
      <c r="OX829" s="5"/>
      <c r="OY829" s="5"/>
      <c r="OZ829" s="5"/>
      <c r="PA829" s="5"/>
      <c r="PB829" s="5"/>
      <c r="PC829" s="5"/>
      <c r="PD829" s="5"/>
      <c r="PE829" s="5"/>
      <c r="PF829" s="5"/>
      <c r="PG829" s="5"/>
      <c r="PH829" s="5"/>
      <c r="PI829" s="5"/>
      <c r="PJ829" s="5"/>
      <c r="PK829" s="5"/>
      <c r="PL829" s="5"/>
      <c r="PM829" s="5"/>
      <c r="PN829" s="5"/>
      <c r="PO829" s="5"/>
      <c r="PP829" s="5"/>
      <c r="PQ829" s="5"/>
      <c r="PR829" s="5"/>
      <c r="PS829" s="5"/>
      <c r="PT829" s="5"/>
      <c r="PU829" s="5"/>
      <c r="PV829" s="5"/>
      <c r="PW829" s="5"/>
      <c r="PX829" s="5"/>
      <c r="PY829" s="5"/>
      <c r="PZ829" s="5"/>
      <c r="QA829" s="5"/>
      <c r="QB829" s="5"/>
      <c r="QC829" s="5"/>
      <c r="QD829" s="5"/>
      <c r="QE829" s="5"/>
      <c r="QF829" s="5"/>
      <c r="QG829" s="5"/>
      <c r="QH829" s="5"/>
      <c r="QI829" s="5"/>
      <c r="QJ829" s="5"/>
      <c r="QK829" s="5"/>
      <c r="QL829" s="5"/>
      <c r="QM829" s="5"/>
      <c r="QN829" s="5"/>
      <c r="QO829" s="5"/>
      <c r="QP829" s="5"/>
      <c r="QQ829" s="5"/>
      <c r="QR829" s="5"/>
      <c r="QS829" s="5"/>
      <c r="QT829" s="5"/>
      <c r="QU829" s="5"/>
      <c r="QV829" s="5"/>
      <c r="QW829" s="5"/>
      <c r="QX829" s="5"/>
      <c r="QY829" s="5"/>
      <c r="QZ829" s="5"/>
      <c r="RA829" s="5"/>
      <c r="RB829" s="5"/>
      <c r="RC829" s="5"/>
      <c r="RD829" s="5"/>
      <c r="RE829" s="5"/>
      <c r="RF829" s="5"/>
      <c r="RG829" s="5"/>
      <c r="RH829" s="5"/>
      <c r="RI829" s="5"/>
      <c r="RJ829" s="5"/>
      <c r="RK829" s="5"/>
      <c r="RL829" s="5"/>
      <c r="RM829" s="5"/>
      <c r="RN829" s="5"/>
      <c r="RO829" s="5"/>
      <c r="RP829" s="5"/>
      <c r="RQ829" s="5"/>
      <c r="RR829" s="5"/>
      <c r="RS829" s="5"/>
      <c r="RT829" s="5"/>
      <c r="RU829" s="5"/>
      <c r="RV829" s="5"/>
      <c r="RW829" s="5"/>
      <c r="RX829" s="5"/>
      <c r="RY829" s="5"/>
      <c r="RZ829" s="5"/>
      <c r="SA829" s="5"/>
      <c r="SB829" s="5"/>
      <c r="SC829" s="5"/>
      <c r="SD829" s="5"/>
      <c r="SE829" s="5"/>
      <c r="SF829" s="5"/>
      <c r="SG829" s="5"/>
      <c r="SH829" s="5"/>
      <c r="SI829" s="5"/>
      <c r="SJ829" s="5"/>
      <c r="SK829" s="5"/>
      <c r="SL829" s="5"/>
      <c r="SM829" s="5"/>
      <c r="SN829" s="5"/>
      <c r="SO829" s="5"/>
      <c r="SP829" s="5"/>
      <c r="SQ829" s="5"/>
      <c r="SR829" s="5"/>
      <c r="SS829" s="5"/>
      <c r="ST829" s="5"/>
      <c r="SU829" s="5"/>
      <c r="SV829" s="5"/>
      <c r="SW829" s="5"/>
      <c r="SX829" s="5"/>
      <c r="SY829" s="5"/>
      <c r="SZ829" s="5"/>
      <c r="TA829" s="5"/>
      <c r="TB829" s="5"/>
      <c r="TC829" s="5"/>
      <c r="TD829" s="5"/>
      <c r="TE829" s="5"/>
      <c r="TF829" s="5"/>
      <c r="TG829" s="5"/>
      <c r="TH829" s="5"/>
      <c r="TI829" s="5"/>
      <c r="TJ829" s="5"/>
      <c r="TK829" s="5"/>
      <c r="TL829" s="5"/>
      <c r="TM829" s="5"/>
      <c r="TN829" s="5"/>
      <c r="TO829" s="5"/>
      <c r="TP829" s="5"/>
      <c r="TQ829" s="5"/>
      <c r="TR829" s="5"/>
      <c r="TS829" s="5"/>
      <c r="TT829" s="5"/>
      <c r="TU829" s="5"/>
      <c r="TV829" s="5"/>
      <c r="TW829" s="5"/>
      <c r="TX829" s="5"/>
      <c r="TY829" s="5"/>
      <c r="TZ829" s="5"/>
      <c r="UA829" s="5"/>
      <c r="UB829" s="5"/>
      <c r="UC829" s="5"/>
      <c r="UD829" s="5"/>
      <c r="UE829" s="5"/>
      <c r="UF829" s="5"/>
      <c r="UG829" s="5"/>
      <c r="UH829" s="5"/>
      <c r="UI829" s="5"/>
      <c r="UJ829" s="5"/>
      <c r="UK829" s="5"/>
      <c r="UL829" s="5"/>
      <c r="UM829" s="5"/>
      <c r="UN829" s="5"/>
      <c r="UO829" s="5"/>
      <c r="UP829" s="5"/>
      <c r="UQ829" s="5"/>
      <c r="UR829" s="5"/>
      <c r="US829" s="5"/>
      <c r="UT829" s="5"/>
      <c r="UU829" s="5"/>
      <c r="UV829" s="5"/>
      <c r="UW829" s="5"/>
      <c r="UX829" s="5"/>
      <c r="UY829" s="5"/>
      <c r="UZ829" s="5"/>
      <c r="VA829" s="5"/>
      <c r="VB829" s="5"/>
      <c r="VC829" s="5"/>
      <c r="VD829" s="5"/>
      <c r="VE829" s="5"/>
      <c r="VF829" s="5"/>
      <c r="VG829" s="5"/>
      <c r="VH829" s="5"/>
      <c r="VI829" s="5"/>
      <c r="VJ829" s="5"/>
      <c r="VK829" s="5"/>
      <c r="VL829" s="5"/>
      <c r="VM829" s="5"/>
      <c r="VN829" s="5"/>
      <c r="VO829" s="5"/>
      <c r="VP829" s="5"/>
      <c r="VQ829" s="5"/>
      <c r="VR829" s="5"/>
      <c r="VS829" s="5"/>
      <c r="VT829" s="5"/>
      <c r="VU829" s="5"/>
      <c r="VV829" s="5"/>
      <c r="VW829" s="5"/>
      <c r="VX829" s="5"/>
      <c r="VY829" s="5"/>
      <c r="VZ829" s="5"/>
      <c r="WA829" s="5"/>
      <c r="WB829" s="5"/>
      <c r="WC829" s="5"/>
      <c r="WD829" s="5"/>
      <c r="WE829" s="5"/>
      <c r="WF829" s="5"/>
      <c r="WG829" s="5"/>
      <c r="WH829" s="5"/>
      <c r="WI829" s="5"/>
      <c r="WJ829" s="5"/>
      <c r="WK829" s="5"/>
      <c r="WL829" s="5"/>
      <c r="WM829" s="5"/>
      <c r="WN829" s="5"/>
      <c r="WO829" s="5"/>
      <c r="WP829" s="5"/>
      <c r="WQ829" s="5"/>
      <c r="WR829" s="5"/>
      <c r="WS829" s="5"/>
      <c r="WT829" s="5"/>
      <c r="WU829" s="5"/>
      <c r="WV829" s="5"/>
      <c r="WW829" s="5"/>
      <c r="WX829" s="5"/>
      <c r="WY829" s="5"/>
      <c r="WZ829" s="5"/>
      <c r="XA829" s="5"/>
      <c r="XB829" s="5"/>
      <c r="XC829" s="5"/>
      <c r="XD829" s="5"/>
      <c r="XE829" s="5"/>
      <c r="XF829" s="5"/>
      <c r="XG829" s="5"/>
      <c r="XH829" s="5"/>
      <c r="XI829" s="5"/>
      <c r="XJ829" s="5"/>
      <c r="XK829" s="5"/>
      <c r="XL829" s="5"/>
      <c r="XM829" s="5"/>
      <c r="XN829" s="5"/>
      <c r="XO829" s="5"/>
      <c r="XP829" s="5"/>
      <c r="XQ829" s="5"/>
      <c r="XR829" s="5"/>
      <c r="XS829" s="5"/>
      <c r="XT829" s="5"/>
      <c r="XU829" s="5"/>
      <c r="XV829" s="5"/>
      <c r="XW829" s="5"/>
    </row>
    <row r="830" spans="39:647" x14ac:dyDescent="0.45">
      <c r="AM830" s="5"/>
      <c r="AN830" s="5"/>
      <c r="AO830" s="5"/>
      <c r="AP830" s="5"/>
      <c r="AQ830" s="5"/>
      <c r="AR830" s="5"/>
      <c r="AS830" s="5"/>
      <c r="AT830" s="5"/>
      <c r="AU830" s="5"/>
      <c r="AV830" s="5"/>
      <c r="AW830" s="5"/>
      <c r="AX830" s="5"/>
      <c r="AY830" s="5"/>
      <c r="AZ830" s="5"/>
      <c r="BA830" s="5"/>
      <c r="BB830" s="5"/>
      <c r="BC830" s="5"/>
      <c r="BD830" s="5"/>
      <c r="BE830" s="5"/>
      <c r="BF830" s="5"/>
      <c r="BG830" s="5"/>
      <c r="BH830" s="5"/>
      <c r="BI830" s="5"/>
      <c r="BJ830" s="5"/>
      <c r="BK830" s="5"/>
      <c r="BL830" s="5"/>
      <c r="BM830" s="5"/>
      <c r="BN830" s="5"/>
      <c r="BO830" s="5"/>
      <c r="BP830" s="5"/>
      <c r="BQ830" s="5"/>
      <c r="BR830" s="5"/>
      <c r="BS830" s="5"/>
      <c r="BT830" s="5"/>
      <c r="BU830" s="5"/>
      <c r="BV830" s="5"/>
      <c r="BW830" s="5"/>
      <c r="BX830" s="5"/>
      <c r="BY830" s="5"/>
      <c r="BZ830" s="5"/>
      <c r="CA830" s="5"/>
      <c r="CB830" s="5"/>
      <c r="CC830" s="5"/>
      <c r="CD830" s="5"/>
      <c r="CE830" s="5"/>
      <c r="CF830" s="5"/>
      <c r="CG830" s="5"/>
      <c r="CH830" s="5"/>
      <c r="CI830" s="5"/>
      <c r="CJ830" s="5"/>
      <c r="CK830" s="5"/>
      <c r="CL830" s="5"/>
      <c r="CM830" s="5"/>
      <c r="CN830" s="5"/>
      <c r="CO830" s="5"/>
      <c r="CP830" s="5"/>
      <c r="CQ830" s="5"/>
      <c r="CR830" s="5"/>
      <c r="CS830" s="5"/>
      <c r="CT830" s="5"/>
      <c r="CU830" s="5"/>
      <c r="CV830" s="5"/>
      <c r="CW830" s="5"/>
      <c r="CX830" s="5"/>
      <c r="CY830" s="5"/>
      <c r="CZ830" s="5"/>
      <c r="DA830" s="5"/>
      <c r="DB830" s="5"/>
      <c r="DC830" s="5"/>
      <c r="DD830" s="5"/>
      <c r="DE830" s="5"/>
      <c r="DF830" s="5"/>
      <c r="DG830" s="5"/>
      <c r="DH830" s="5"/>
      <c r="DI830" s="5"/>
      <c r="DJ830" s="5"/>
      <c r="DK830" s="5"/>
      <c r="DL830" s="5"/>
      <c r="DM830" s="5"/>
      <c r="DN830" s="5"/>
      <c r="DO830" s="5"/>
      <c r="DP830" s="5"/>
      <c r="DQ830" s="5"/>
      <c r="DR830" s="5"/>
      <c r="DS830" s="5"/>
      <c r="DT830" s="5"/>
      <c r="DU830" s="5"/>
      <c r="DV830" s="5"/>
      <c r="DW830" s="5"/>
      <c r="DX830" s="5"/>
      <c r="DY830" s="5"/>
      <c r="DZ830" s="5"/>
      <c r="EA830" s="5"/>
      <c r="EB830" s="5"/>
      <c r="EC830" s="5"/>
      <c r="ED830" s="5"/>
      <c r="EE830" s="5"/>
      <c r="EF830" s="5"/>
      <c r="EG830" s="5"/>
      <c r="EH830" s="5"/>
      <c r="EI830" s="5"/>
      <c r="EJ830" s="5"/>
      <c r="EK830" s="5"/>
      <c r="EL830" s="5"/>
      <c r="EM830" s="5"/>
      <c r="EN830" s="5"/>
      <c r="EO830" s="5"/>
      <c r="EP830" s="5"/>
      <c r="EQ830" s="5"/>
      <c r="ER830" s="5"/>
      <c r="ES830" s="5"/>
      <c r="ET830" s="5"/>
      <c r="EU830" s="5"/>
      <c r="EV830" s="5"/>
      <c r="EW830" s="5"/>
      <c r="EX830" s="5"/>
      <c r="EY830" s="5"/>
      <c r="EZ830" s="5"/>
      <c r="FA830" s="5"/>
      <c r="FB830" s="5"/>
      <c r="FC830" s="5"/>
      <c r="FD830" s="5"/>
      <c r="FE830" s="5"/>
      <c r="FF830" s="5"/>
      <c r="FG830" s="5"/>
      <c r="FH830" s="5"/>
      <c r="FI830" s="5"/>
      <c r="FJ830" s="5"/>
      <c r="FK830" s="5"/>
      <c r="FL830" s="5"/>
      <c r="FM830" s="5"/>
      <c r="FN830" s="5"/>
      <c r="FO830" s="5"/>
      <c r="FP830" s="5"/>
      <c r="FQ830" s="5"/>
      <c r="FR830" s="5"/>
      <c r="FS830" s="5"/>
      <c r="FT830" s="5"/>
      <c r="FU830" s="5"/>
      <c r="FV830" s="5"/>
      <c r="FW830" s="5"/>
      <c r="FX830" s="5"/>
      <c r="FY830" s="5"/>
      <c r="FZ830" s="5"/>
      <c r="GA830" s="5"/>
      <c r="GB830" s="5"/>
      <c r="GC830" s="5"/>
      <c r="GD830" s="5"/>
      <c r="GE830" s="5"/>
      <c r="GF830" s="5"/>
      <c r="GG830" s="5"/>
      <c r="GH830" s="5"/>
      <c r="GI830" s="5"/>
      <c r="GJ830" s="5"/>
      <c r="GK830" s="5"/>
      <c r="GL830" s="5"/>
      <c r="GM830" s="5"/>
      <c r="GN830" s="5"/>
      <c r="GO830" s="5"/>
      <c r="GP830" s="5"/>
      <c r="GQ830" s="5"/>
      <c r="GR830" s="5"/>
      <c r="GS830" s="5"/>
      <c r="GT830" s="5"/>
      <c r="GU830" s="5"/>
      <c r="GV830" s="5"/>
      <c r="GW830" s="5"/>
      <c r="GX830" s="5"/>
      <c r="GY830" s="5"/>
      <c r="GZ830" s="5"/>
      <c r="HA830" s="5"/>
      <c r="HB830" s="5"/>
      <c r="HC830" s="5"/>
      <c r="HD830" s="5"/>
      <c r="HE830" s="5"/>
      <c r="HF830" s="5"/>
      <c r="HG830" s="5"/>
      <c r="HH830" s="5"/>
      <c r="HI830" s="5"/>
      <c r="HJ830" s="5"/>
      <c r="HK830" s="5"/>
      <c r="HL830" s="5"/>
      <c r="HM830" s="5"/>
      <c r="HN830" s="5"/>
      <c r="HO830" s="5"/>
      <c r="HP830" s="5"/>
      <c r="HQ830" s="5"/>
      <c r="HR830" s="5"/>
      <c r="HS830" s="5"/>
      <c r="HT830" s="5"/>
      <c r="HU830" s="5"/>
      <c r="HV830" s="5"/>
      <c r="HW830" s="5"/>
      <c r="HX830" s="5"/>
      <c r="HY830" s="5"/>
      <c r="HZ830" s="5"/>
      <c r="IA830" s="5"/>
      <c r="IB830" s="5"/>
      <c r="IC830" s="5"/>
      <c r="ID830" s="5"/>
      <c r="IE830" s="5"/>
      <c r="IF830" s="5"/>
      <c r="IG830" s="5"/>
      <c r="IH830" s="5"/>
      <c r="II830" s="5"/>
      <c r="IJ830" s="5"/>
      <c r="IK830" s="5"/>
      <c r="IL830" s="5"/>
      <c r="IM830" s="5"/>
      <c r="IN830" s="5"/>
      <c r="IO830" s="5"/>
      <c r="IP830" s="5"/>
      <c r="IQ830" s="5"/>
      <c r="IR830" s="5"/>
      <c r="IS830" s="5"/>
      <c r="IT830" s="5"/>
      <c r="IU830" s="5"/>
      <c r="IV830" s="5"/>
      <c r="IW830" s="5"/>
      <c r="IX830" s="5"/>
      <c r="IY830" s="5"/>
      <c r="IZ830" s="5"/>
      <c r="JA830" s="5"/>
      <c r="JB830" s="5"/>
      <c r="JC830" s="5"/>
      <c r="JD830" s="5"/>
      <c r="JE830" s="5"/>
      <c r="JF830" s="5"/>
      <c r="JG830" s="5"/>
      <c r="JH830" s="5"/>
      <c r="JI830" s="5"/>
      <c r="JJ830" s="5"/>
      <c r="JK830" s="5"/>
      <c r="JL830" s="5"/>
      <c r="JM830" s="5"/>
      <c r="JN830" s="5"/>
      <c r="JO830" s="5"/>
      <c r="JP830" s="5"/>
      <c r="JQ830" s="5"/>
      <c r="JR830" s="5"/>
      <c r="JS830" s="5"/>
      <c r="JT830" s="5"/>
      <c r="JU830" s="5"/>
      <c r="JV830" s="5"/>
      <c r="JW830" s="5"/>
      <c r="JX830" s="5"/>
      <c r="JY830" s="5"/>
      <c r="JZ830" s="5"/>
      <c r="KA830" s="5"/>
      <c r="KB830" s="5"/>
      <c r="KC830" s="5"/>
      <c r="KD830" s="5"/>
      <c r="KE830" s="5"/>
      <c r="KF830" s="5"/>
      <c r="KG830" s="5"/>
      <c r="KH830" s="5"/>
      <c r="KI830" s="5"/>
      <c r="KJ830" s="5"/>
      <c r="KK830" s="5"/>
      <c r="KL830" s="5"/>
      <c r="KM830" s="5"/>
      <c r="KN830" s="5"/>
      <c r="KO830" s="5"/>
      <c r="KP830" s="5"/>
      <c r="KQ830" s="5"/>
      <c r="KR830" s="5"/>
      <c r="KS830" s="5"/>
      <c r="KT830" s="5"/>
      <c r="KU830" s="5"/>
      <c r="KV830" s="5"/>
      <c r="KW830" s="5"/>
      <c r="KX830" s="5"/>
      <c r="KY830" s="5"/>
      <c r="KZ830" s="5"/>
      <c r="LA830" s="5"/>
      <c r="LB830" s="5"/>
      <c r="LC830" s="5"/>
      <c r="LD830" s="5"/>
      <c r="LE830" s="5"/>
      <c r="LF830" s="5"/>
      <c r="LG830" s="5"/>
      <c r="LH830" s="5"/>
      <c r="LI830" s="5"/>
      <c r="LJ830" s="5"/>
      <c r="LK830" s="5"/>
      <c r="LL830" s="5"/>
      <c r="LM830" s="5"/>
      <c r="LN830" s="5"/>
      <c r="LO830" s="5"/>
      <c r="LP830" s="5"/>
      <c r="LQ830" s="5"/>
      <c r="LR830" s="5"/>
      <c r="LS830" s="5"/>
      <c r="LT830" s="5"/>
      <c r="LU830" s="5"/>
      <c r="LV830" s="5"/>
      <c r="LW830" s="5"/>
      <c r="LX830" s="5"/>
      <c r="LY830" s="5"/>
      <c r="LZ830" s="5"/>
      <c r="MA830" s="5"/>
      <c r="MB830" s="5"/>
      <c r="MC830" s="5"/>
      <c r="MD830" s="5"/>
      <c r="ME830" s="5"/>
      <c r="MF830" s="5"/>
      <c r="MG830" s="5"/>
      <c r="MH830" s="5"/>
      <c r="MI830" s="5"/>
      <c r="MJ830" s="5"/>
      <c r="MK830" s="5"/>
      <c r="ML830" s="5"/>
      <c r="MM830" s="5"/>
      <c r="MN830" s="5"/>
      <c r="MO830" s="5"/>
      <c r="MP830" s="5"/>
      <c r="MQ830" s="5"/>
      <c r="MR830" s="5"/>
      <c r="MS830" s="5"/>
      <c r="MT830" s="5"/>
      <c r="MU830" s="5"/>
      <c r="MV830" s="5"/>
      <c r="MW830" s="5"/>
      <c r="MX830" s="5"/>
      <c r="MY830" s="5"/>
      <c r="MZ830" s="5"/>
      <c r="NA830" s="5"/>
      <c r="NB830" s="5"/>
      <c r="NC830" s="5"/>
      <c r="ND830" s="5"/>
      <c r="NE830" s="5"/>
      <c r="NF830" s="5"/>
      <c r="NG830" s="5"/>
      <c r="NH830" s="5"/>
      <c r="NI830" s="5"/>
      <c r="NJ830" s="5"/>
      <c r="NK830" s="5"/>
      <c r="NL830" s="5"/>
      <c r="NM830" s="5"/>
      <c r="NN830" s="5"/>
      <c r="NO830" s="5"/>
      <c r="NP830" s="5"/>
      <c r="NQ830" s="5"/>
      <c r="NR830" s="5"/>
      <c r="NS830" s="5"/>
      <c r="NT830" s="5"/>
      <c r="NU830" s="5"/>
      <c r="NV830" s="5"/>
      <c r="NW830" s="5"/>
      <c r="NX830" s="5"/>
      <c r="NY830" s="5"/>
      <c r="NZ830" s="5"/>
      <c r="OA830" s="5"/>
      <c r="OB830" s="5"/>
      <c r="OC830" s="5"/>
      <c r="OD830" s="5"/>
      <c r="OE830" s="5"/>
      <c r="OF830" s="5"/>
      <c r="OG830" s="5"/>
      <c r="OH830" s="5"/>
      <c r="OI830" s="5"/>
      <c r="OJ830" s="5"/>
      <c r="OK830" s="5"/>
      <c r="OL830" s="5"/>
      <c r="OM830" s="5"/>
      <c r="ON830" s="5"/>
      <c r="OO830" s="5"/>
      <c r="OP830" s="5"/>
      <c r="OQ830" s="5"/>
      <c r="OR830" s="5"/>
      <c r="OS830" s="5"/>
      <c r="OT830" s="5"/>
      <c r="OU830" s="5"/>
      <c r="OV830" s="5"/>
      <c r="OW830" s="5"/>
      <c r="OX830" s="5"/>
      <c r="OY830" s="5"/>
      <c r="OZ830" s="5"/>
      <c r="PA830" s="5"/>
      <c r="PB830" s="5"/>
      <c r="PC830" s="5"/>
      <c r="PD830" s="5"/>
      <c r="PE830" s="5"/>
      <c r="PF830" s="5"/>
      <c r="PG830" s="5"/>
      <c r="PH830" s="5"/>
      <c r="PI830" s="5"/>
      <c r="PJ830" s="5"/>
      <c r="PK830" s="5"/>
      <c r="PL830" s="5"/>
      <c r="PM830" s="5"/>
      <c r="PN830" s="5"/>
      <c r="PO830" s="5"/>
      <c r="PP830" s="5"/>
      <c r="PQ830" s="5"/>
      <c r="PR830" s="5"/>
      <c r="PS830" s="5"/>
      <c r="PT830" s="5"/>
      <c r="PU830" s="5"/>
      <c r="PV830" s="5"/>
      <c r="PW830" s="5"/>
      <c r="PX830" s="5"/>
      <c r="PY830" s="5"/>
      <c r="PZ830" s="5"/>
      <c r="QA830" s="5"/>
      <c r="QB830" s="5"/>
      <c r="QC830" s="5"/>
      <c r="QD830" s="5"/>
      <c r="QE830" s="5"/>
      <c r="QF830" s="5"/>
      <c r="QG830" s="5"/>
      <c r="QH830" s="5"/>
      <c r="QI830" s="5"/>
      <c r="QJ830" s="5"/>
      <c r="QK830" s="5"/>
      <c r="QL830" s="5"/>
      <c r="QM830" s="5"/>
      <c r="QN830" s="5"/>
      <c r="QO830" s="5"/>
      <c r="QP830" s="5"/>
      <c r="QQ830" s="5"/>
      <c r="QR830" s="5"/>
      <c r="QS830" s="5"/>
      <c r="QT830" s="5"/>
      <c r="QU830" s="5"/>
      <c r="QV830" s="5"/>
      <c r="QW830" s="5"/>
      <c r="QX830" s="5"/>
      <c r="QY830" s="5"/>
      <c r="QZ830" s="5"/>
      <c r="RA830" s="5"/>
      <c r="RB830" s="5"/>
      <c r="RC830" s="5"/>
      <c r="RD830" s="5"/>
      <c r="RE830" s="5"/>
      <c r="RF830" s="5"/>
      <c r="RG830" s="5"/>
      <c r="RH830" s="5"/>
      <c r="RI830" s="5"/>
      <c r="RJ830" s="5"/>
      <c r="RK830" s="5"/>
      <c r="RL830" s="5"/>
      <c r="RM830" s="5"/>
      <c r="RN830" s="5"/>
      <c r="RO830" s="5"/>
      <c r="RP830" s="5"/>
      <c r="RQ830" s="5"/>
      <c r="RR830" s="5"/>
      <c r="RS830" s="5"/>
      <c r="RT830" s="5"/>
      <c r="RU830" s="5"/>
      <c r="RV830" s="5"/>
      <c r="RW830" s="5"/>
      <c r="RX830" s="5"/>
      <c r="RY830" s="5"/>
      <c r="RZ830" s="5"/>
      <c r="SA830" s="5"/>
      <c r="SB830" s="5"/>
      <c r="SC830" s="5"/>
      <c r="SD830" s="5"/>
      <c r="SE830" s="5"/>
      <c r="SF830" s="5"/>
      <c r="SG830" s="5"/>
      <c r="SH830" s="5"/>
      <c r="SI830" s="5"/>
      <c r="SJ830" s="5"/>
      <c r="SK830" s="5"/>
      <c r="SL830" s="5"/>
      <c r="SM830" s="5"/>
      <c r="SN830" s="5"/>
      <c r="SO830" s="5"/>
      <c r="SP830" s="5"/>
      <c r="SQ830" s="5"/>
      <c r="SR830" s="5"/>
      <c r="SS830" s="5"/>
      <c r="ST830" s="5"/>
      <c r="SU830" s="5"/>
      <c r="SV830" s="5"/>
      <c r="SW830" s="5"/>
      <c r="SX830" s="5"/>
      <c r="SY830" s="5"/>
      <c r="SZ830" s="5"/>
      <c r="TA830" s="5"/>
      <c r="TB830" s="5"/>
      <c r="TC830" s="5"/>
      <c r="TD830" s="5"/>
      <c r="TE830" s="5"/>
      <c r="TF830" s="5"/>
      <c r="TG830" s="5"/>
      <c r="TH830" s="5"/>
      <c r="TI830" s="5"/>
      <c r="TJ830" s="5"/>
      <c r="TK830" s="5"/>
      <c r="TL830" s="5"/>
      <c r="TM830" s="5"/>
      <c r="TN830" s="5"/>
      <c r="TO830" s="5"/>
      <c r="TP830" s="5"/>
      <c r="TQ830" s="5"/>
      <c r="TR830" s="5"/>
      <c r="TS830" s="5"/>
      <c r="TT830" s="5"/>
      <c r="TU830" s="5"/>
      <c r="TV830" s="5"/>
      <c r="TW830" s="5"/>
      <c r="TX830" s="5"/>
      <c r="TY830" s="5"/>
      <c r="TZ830" s="5"/>
      <c r="UA830" s="5"/>
      <c r="UB830" s="5"/>
      <c r="UC830" s="5"/>
      <c r="UD830" s="5"/>
      <c r="UE830" s="5"/>
      <c r="UF830" s="5"/>
      <c r="UG830" s="5"/>
      <c r="UH830" s="5"/>
      <c r="UI830" s="5"/>
      <c r="UJ830" s="5"/>
      <c r="UK830" s="5"/>
      <c r="UL830" s="5"/>
      <c r="UM830" s="5"/>
      <c r="UN830" s="5"/>
      <c r="UO830" s="5"/>
      <c r="UP830" s="5"/>
      <c r="UQ830" s="5"/>
      <c r="UR830" s="5"/>
      <c r="US830" s="5"/>
      <c r="UT830" s="5"/>
      <c r="UU830" s="5"/>
      <c r="UV830" s="5"/>
      <c r="UW830" s="5"/>
      <c r="UX830" s="5"/>
      <c r="UY830" s="5"/>
      <c r="UZ830" s="5"/>
      <c r="VA830" s="5"/>
      <c r="VB830" s="5"/>
      <c r="VC830" s="5"/>
      <c r="VD830" s="5"/>
      <c r="VE830" s="5"/>
      <c r="VF830" s="5"/>
      <c r="VG830" s="5"/>
      <c r="VH830" s="5"/>
      <c r="VI830" s="5"/>
      <c r="VJ830" s="5"/>
      <c r="VK830" s="5"/>
      <c r="VL830" s="5"/>
      <c r="VM830" s="5"/>
      <c r="VN830" s="5"/>
      <c r="VO830" s="5"/>
      <c r="VP830" s="5"/>
      <c r="VQ830" s="5"/>
      <c r="VR830" s="5"/>
      <c r="VS830" s="5"/>
      <c r="VT830" s="5"/>
      <c r="VU830" s="5"/>
      <c r="VV830" s="5"/>
      <c r="VW830" s="5"/>
      <c r="VX830" s="5"/>
      <c r="VY830" s="5"/>
      <c r="VZ830" s="5"/>
      <c r="WA830" s="5"/>
      <c r="WB830" s="5"/>
      <c r="WC830" s="5"/>
      <c r="WD830" s="5"/>
      <c r="WE830" s="5"/>
      <c r="WF830" s="5"/>
      <c r="WG830" s="5"/>
      <c r="WH830" s="5"/>
      <c r="WI830" s="5"/>
      <c r="WJ830" s="5"/>
      <c r="WK830" s="5"/>
      <c r="WL830" s="5"/>
      <c r="WM830" s="5"/>
      <c r="WN830" s="5"/>
      <c r="WO830" s="5"/>
      <c r="WP830" s="5"/>
      <c r="WQ830" s="5"/>
      <c r="WR830" s="5"/>
      <c r="WS830" s="5"/>
      <c r="WT830" s="5"/>
      <c r="WU830" s="5"/>
      <c r="WV830" s="5"/>
      <c r="WW830" s="5"/>
      <c r="WX830" s="5"/>
      <c r="WY830" s="5"/>
      <c r="WZ830" s="5"/>
      <c r="XA830" s="5"/>
      <c r="XB830" s="5"/>
      <c r="XC830" s="5"/>
      <c r="XD830" s="5"/>
      <c r="XE830" s="5"/>
      <c r="XF830" s="5"/>
      <c r="XG830" s="5"/>
      <c r="XH830" s="5"/>
      <c r="XI830" s="5"/>
      <c r="XJ830" s="5"/>
      <c r="XK830" s="5"/>
      <c r="XL830" s="5"/>
      <c r="XM830" s="5"/>
      <c r="XN830" s="5"/>
      <c r="XO830" s="5"/>
      <c r="XP830" s="5"/>
      <c r="XQ830" s="5"/>
      <c r="XR830" s="5"/>
      <c r="XS830" s="5"/>
      <c r="XT830" s="5"/>
      <c r="XU830" s="5"/>
      <c r="XV830" s="5"/>
      <c r="XW830" s="5"/>
    </row>
    <row r="831" spans="39:647" x14ac:dyDescent="0.45">
      <c r="AM831" s="5"/>
      <c r="AN831" s="5"/>
      <c r="AO831" s="5"/>
      <c r="AP831" s="5"/>
      <c r="AQ831" s="5"/>
      <c r="AR831" s="5"/>
      <c r="AS831" s="5"/>
      <c r="AT831" s="5"/>
      <c r="AU831" s="5"/>
      <c r="AV831" s="5"/>
      <c r="AW831" s="5"/>
      <c r="AX831" s="5"/>
      <c r="AY831" s="5"/>
      <c r="AZ831" s="5"/>
      <c r="BA831" s="5"/>
      <c r="BB831" s="5"/>
      <c r="BC831" s="5"/>
      <c r="BD831" s="5"/>
      <c r="BE831" s="5"/>
      <c r="BF831" s="5"/>
      <c r="BG831" s="5"/>
      <c r="BH831" s="5"/>
      <c r="BI831" s="5"/>
      <c r="BJ831" s="5"/>
      <c r="BK831" s="5"/>
      <c r="BL831" s="5"/>
      <c r="BM831" s="5"/>
      <c r="BN831" s="5"/>
      <c r="BO831" s="5"/>
      <c r="BP831" s="5"/>
      <c r="BQ831" s="5"/>
      <c r="BR831" s="5"/>
      <c r="BS831" s="5"/>
      <c r="BT831" s="5"/>
      <c r="BU831" s="5"/>
      <c r="BV831" s="5"/>
      <c r="BW831" s="5"/>
      <c r="BX831" s="5"/>
      <c r="BY831" s="5"/>
      <c r="BZ831" s="5"/>
      <c r="CA831" s="5"/>
      <c r="CB831" s="5"/>
      <c r="CC831" s="5"/>
      <c r="CD831" s="5"/>
      <c r="CE831" s="5"/>
      <c r="CF831" s="5"/>
      <c r="CG831" s="5"/>
      <c r="CH831" s="5"/>
      <c r="CI831" s="5"/>
      <c r="CJ831" s="5"/>
      <c r="CK831" s="5"/>
      <c r="CL831" s="5"/>
      <c r="CM831" s="5"/>
      <c r="CN831" s="5"/>
      <c r="CO831" s="5"/>
      <c r="CP831" s="5"/>
      <c r="CQ831" s="5"/>
      <c r="CR831" s="5"/>
      <c r="CS831" s="5"/>
      <c r="CT831" s="5"/>
      <c r="CU831" s="5"/>
      <c r="CV831" s="5"/>
      <c r="CW831" s="5"/>
      <c r="CX831" s="5"/>
      <c r="CY831" s="5"/>
      <c r="CZ831" s="5"/>
      <c r="DA831" s="5"/>
      <c r="DB831" s="5"/>
      <c r="DC831" s="5"/>
      <c r="DD831" s="5"/>
      <c r="DE831" s="5"/>
      <c r="DF831" s="5"/>
      <c r="DG831" s="5"/>
      <c r="DH831" s="5"/>
      <c r="DI831" s="5"/>
      <c r="DJ831" s="5"/>
      <c r="DK831" s="5"/>
      <c r="DL831" s="5"/>
      <c r="DM831" s="5"/>
      <c r="DN831" s="5"/>
      <c r="DO831" s="5"/>
      <c r="DP831" s="5"/>
      <c r="DQ831" s="5"/>
      <c r="DR831" s="5"/>
      <c r="DS831" s="5"/>
      <c r="DT831" s="5"/>
      <c r="DU831" s="5"/>
      <c r="DV831" s="5"/>
      <c r="DW831" s="5"/>
      <c r="DX831" s="5"/>
      <c r="DY831" s="5"/>
      <c r="DZ831" s="5"/>
      <c r="EA831" s="5"/>
      <c r="EB831" s="5"/>
      <c r="EC831" s="5"/>
      <c r="ED831" s="5"/>
      <c r="EE831" s="5"/>
      <c r="EF831" s="5"/>
      <c r="EG831" s="5"/>
      <c r="EH831" s="5"/>
      <c r="EI831" s="5"/>
      <c r="EJ831" s="5"/>
      <c r="EK831" s="5"/>
      <c r="EL831" s="5"/>
      <c r="EM831" s="5"/>
      <c r="EN831" s="5"/>
      <c r="EO831" s="5"/>
      <c r="EP831" s="5"/>
      <c r="EQ831" s="5"/>
      <c r="ER831" s="5"/>
      <c r="ES831" s="5"/>
      <c r="ET831" s="5"/>
      <c r="EU831" s="5"/>
      <c r="EV831" s="5"/>
      <c r="EW831" s="5"/>
      <c r="EX831" s="5"/>
      <c r="EY831" s="5"/>
      <c r="EZ831" s="5"/>
      <c r="FA831" s="5"/>
      <c r="FB831" s="5"/>
      <c r="FC831" s="5"/>
      <c r="FD831" s="5"/>
      <c r="FE831" s="5"/>
      <c r="FF831" s="5"/>
      <c r="FG831" s="5"/>
      <c r="FH831" s="5"/>
      <c r="FI831" s="5"/>
      <c r="FJ831" s="5"/>
      <c r="FK831" s="5"/>
      <c r="FL831" s="5"/>
      <c r="FM831" s="5"/>
      <c r="FN831" s="5"/>
      <c r="FO831" s="5"/>
      <c r="FP831" s="5"/>
      <c r="FQ831" s="5"/>
      <c r="FR831" s="5"/>
      <c r="FS831" s="5"/>
      <c r="FT831" s="5"/>
      <c r="FU831" s="5"/>
      <c r="FV831" s="5"/>
      <c r="FW831" s="5"/>
      <c r="FX831" s="5"/>
      <c r="FY831" s="5"/>
      <c r="FZ831" s="5"/>
      <c r="GA831" s="5"/>
      <c r="GB831" s="5"/>
      <c r="GC831" s="5"/>
      <c r="GD831" s="5"/>
      <c r="GE831" s="5"/>
      <c r="GF831" s="5"/>
      <c r="GG831" s="5"/>
      <c r="GH831" s="5"/>
      <c r="GI831" s="5"/>
      <c r="GJ831" s="5"/>
      <c r="GK831" s="5"/>
      <c r="GL831" s="5"/>
      <c r="GM831" s="5"/>
      <c r="GN831" s="5"/>
      <c r="GO831" s="5"/>
      <c r="GP831" s="5"/>
      <c r="GQ831" s="5"/>
      <c r="GR831" s="5"/>
      <c r="GS831" s="5"/>
      <c r="GT831" s="5"/>
      <c r="GU831" s="5"/>
      <c r="GV831" s="5"/>
      <c r="GW831" s="5"/>
      <c r="GX831" s="5"/>
      <c r="GY831" s="5"/>
      <c r="GZ831" s="5"/>
      <c r="HA831" s="5"/>
      <c r="HB831" s="5"/>
      <c r="HC831" s="5"/>
      <c r="HD831" s="5"/>
      <c r="HE831" s="5"/>
      <c r="HF831" s="5"/>
      <c r="HG831" s="5"/>
      <c r="HH831" s="5"/>
      <c r="HI831" s="5"/>
      <c r="HJ831" s="5"/>
      <c r="HK831" s="5"/>
      <c r="HL831" s="5"/>
      <c r="HM831" s="5"/>
      <c r="HN831" s="5"/>
      <c r="HO831" s="5"/>
      <c r="HP831" s="5"/>
      <c r="HQ831" s="5"/>
      <c r="HR831" s="5"/>
      <c r="HS831" s="5"/>
      <c r="HT831" s="5"/>
      <c r="HU831" s="5"/>
      <c r="HV831" s="5"/>
      <c r="HW831" s="5"/>
      <c r="HX831" s="5"/>
      <c r="HY831" s="5"/>
      <c r="HZ831" s="5"/>
      <c r="IA831" s="5"/>
      <c r="IB831" s="5"/>
      <c r="IC831" s="5"/>
      <c r="ID831" s="5"/>
      <c r="IE831" s="5"/>
      <c r="IF831" s="5"/>
      <c r="IG831" s="5"/>
      <c r="IH831" s="5"/>
      <c r="II831" s="5"/>
      <c r="IJ831" s="5"/>
      <c r="IK831" s="5"/>
      <c r="IL831" s="5"/>
      <c r="IM831" s="5"/>
      <c r="IN831" s="5"/>
      <c r="IO831" s="5"/>
      <c r="IP831" s="5"/>
      <c r="IQ831" s="5"/>
      <c r="IR831" s="5"/>
      <c r="IS831" s="5"/>
      <c r="IT831" s="5"/>
      <c r="IU831" s="5"/>
      <c r="IV831" s="5"/>
      <c r="IW831" s="5"/>
      <c r="IX831" s="5"/>
      <c r="IY831" s="5"/>
      <c r="IZ831" s="5"/>
      <c r="JA831" s="5"/>
      <c r="JB831" s="5"/>
      <c r="JC831" s="5"/>
      <c r="JD831" s="5"/>
      <c r="JE831" s="5"/>
      <c r="JF831" s="5"/>
      <c r="JG831" s="5"/>
      <c r="JH831" s="5"/>
      <c r="JI831" s="5"/>
      <c r="JJ831" s="5"/>
      <c r="JK831" s="5"/>
      <c r="JL831" s="5"/>
      <c r="JM831" s="5"/>
      <c r="JN831" s="5"/>
      <c r="JO831" s="5"/>
      <c r="JP831" s="5"/>
      <c r="JQ831" s="5"/>
      <c r="JR831" s="5"/>
      <c r="JS831" s="5"/>
      <c r="JT831" s="5"/>
      <c r="JU831" s="5"/>
      <c r="JV831" s="5"/>
      <c r="JW831" s="5"/>
      <c r="JX831" s="5"/>
      <c r="JY831" s="5"/>
      <c r="JZ831" s="5"/>
      <c r="KA831" s="5"/>
      <c r="KB831" s="5"/>
      <c r="KC831" s="5"/>
      <c r="KD831" s="5"/>
      <c r="KE831" s="5"/>
      <c r="KF831" s="5"/>
      <c r="KG831" s="5"/>
      <c r="KH831" s="5"/>
      <c r="KI831" s="5"/>
      <c r="KJ831" s="5"/>
      <c r="KK831" s="5"/>
      <c r="KL831" s="5"/>
      <c r="KM831" s="5"/>
      <c r="KN831" s="5"/>
      <c r="KO831" s="5"/>
      <c r="KP831" s="5"/>
      <c r="KQ831" s="5"/>
      <c r="KR831" s="5"/>
      <c r="KS831" s="5"/>
      <c r="KT831" s="5"/>
      <c r="KU831" s="5"/>
      <c r="KV831" s="5"/>
      <c r="KW831" s="5"/>
      <c r="KX831" s="5"/>
      <c r="KY831" s="5"/>
      <c r="KZ831" s="5"/>
      <c r="LA831" s="5"/>
      <c r="LB831" s="5"/>
      <c r="LC831" s="5"/>
      <c r="LD831" s="5"/>
      <c r="LE831" s="5"/>
      <c r="LF831" s="5"/>
      <c r="LG831" s="5"/>
      <c r="LH831" s="5"/>
      <c r="LI831" s="5"/>
      <c r="LJ831" s="5"/>
      <c r="LK831" s="5"/>
      <c r="LL831" s="5"/>
      <c r="LM831" s="5"/>
      <c r="LN831" s="5"/>
      <c r="LO831" s="5"/>
      <c r="LP831" s="5"/>
      <c r="LQ831" s="5"/>
      <c r="LR831" s="5"/>
      <c r="LS831" s="5"/>
      <c r="LT831" s="5"/>
      <c r="LU831" s="5"/>
      <c r="LV831" s="5"/>
      <c r="LW831" s="5"/>
      <c r="LX831" s="5"/>
      <c r="LY831" s="5"/>
      <c r="LZ831" s="5"/>
      <c r="MA831" s="5"/>
      <c r="MB831" s="5"/>
      <c r="MC831" s="5"/>
      <c r="MD831" s="5"/>
      <c r="ME831" s="5"/>
      <c r="MF831" s="5"/>
      <c r="MG831" s="5"/>
      <c r="MH831" s="5"/>
      <c r="MI831" s="5"/>
      <c r="MJ831" s="5"/>
      <c r="MK831" s="5"/>
      <c r="ML831" s="5"/>
      <c r="MM831" s="5"/>
      <c r="MN831" s="5"/>
      <c r="MO831" s="5"/>
      <c r="MP831" s="5"/>
      <c r="MQ831" s="5"/>
      <c r="MR831" s="5"/>
      <c r="MS831" s="5"/>
      <c r="MT831" s="5"/>
      <c r="MU831" s="5"/>
      <c r="MV831" s="5"/>
      <c r="MW831" s="5"/>
      <c r="MX831" s="5"/>
      <c r="MY831" s="5"/>
      <c r="MZ831" s="5"/>
      <c r="NA831" s="5"/>
      <c r="NB831" s="5"/>
      <c r="NC831" s="5"/>
      <c r="ND831" s="5"/>
      <c r="NE831" s="5"/>
      <c r="NF831" s="5"/>
      <c r="NG831" s="5"/>
      <c r="NH831" s="5"/>
      <c r="NI831" s="5"/>
      <c r="NJ831" s="5"/>
      <c r="NK831" s="5"/>
      <c r="NL831" s="5"/>
      <c r="NM831" s="5"/>
      <c r="NN831" s="5"/>
      <c r="NO831" s="5"/>
      <c r="NP831" s="5"/>
      <c r="NQ831" s="5"/>
      <c r="NR831" s="5"/>
      <c r="NS831" s="5"/>
      <c r="NT831" s="5"/>
      <c r="NU831" s="5"/>
      <c r="NV831" s="5"/>
      <c r="NW831" s="5"/>
      <c r="NX831" s="5"/>
      <c r="NY831" s="5"/>
      <c r="NZ831" s="5"/>
      <c r="OA831" s="5"/>
      <c r="OB831" s="5"/>
      <c r="OC831" s="5"/>
      <c r="OD831" s="5"/>
      <c r="OE831" s="5"/>
      <c r="OF831" s="5"/>
      <c r="OG831" s="5"/>
      <c r="OH831" s="5"/>
      <c r="OI831" s="5"/>
      <c r="OJ831" s="5"/>
      <c r="OK831" s="5"/>
      <c r="OL831" s="5"/>
      <c r="OM831" s="5"/>
      <c r="ON831" s="5"/>
      <c r="OO831" s="5"/>
      <c r="OP831" s="5"/>
      <c r="OQ831" s="5"/>
      <c r="OR831" s="5"/>
      <c r="OS831" s="5"/>
      <c r="OT831" s="5"/>
      <c r="OU831" s="5"/>
      <c r="OV831" s="5"/>
      <c r="OW831" s="5"/>
      <c r="OX831" s="5"/>
      <c r="OY831" s="5"/>
      <c r="OZ831" s="5"/>
      <c r="PA831" s="5"/>
      <c r="PB831" s="5"/>
      <c r="PC831" s="5"/>
      <c r="PD831" s="5"/>
      <c r="PE831" s="5"/>
      <c r="PF831" s="5"/>
      <c r="PG831" s="5"/>
      <c r="PH831" s="5"/>
      <c r="PI831" s="5"/>
      <c r="PJ831" s="5"/>
      <c r="PK831" s="5"/>
      <c r="PL831" s="5"/>
      <c r="PM831" s="5"/>
      <c r="PN831" s="5"/>
      <c r="PO831" s="5"/>
      <c r="PP831" s="5"/>
      <c r="PQ831" s="5"/>
      <c r="PR831" s="5"/>
      <c r="PS831" s="5"/>
      <c r="PT831" s="5"/>
      <c r="PU831" s="5"/>
      <c r="PV831" s="5"/>
      <c r="PW831" s="5"/>
      <c r="PX831" s="5"/>
      <c r="PY831" s="5"/>
      <c r="PZ831" s="5"/>
      <c r="QA831" s="5"/>
      <c r="QB831" s="5"/>
      <c r="QC831" s="5"/>
      <c r="QD831" s="5"/>
      <c r="QE831" s="5"/>
      <c r="QF831" s="5"/>
      <c r="QG831" s="5"/>
      <c r="QH831" s="5"/>
      <c r="QI831" s="5"/>
      <c r="QJ831" s="5"/>
      <c r="QK831" s="5"/>
      <c r="QL831" s="5"/>
      <c r="QM831" s="5"/>
      <c r="QN831" s="5"/>
      <c r="QO831" s="5"/>
      <c r="QP831" s="5"/>
      <c r="QQ831" s="5"/>
      <c r="QR831" s="5"/>
      <c r="QS831" s="5"/>
      <c r="QT831" s="5"/>
      <c r="QU831" s="5"/>
      <c r="QV831" s="5"/>
      <c r="QW831" s="5"/>
      <c r="QX831" s="5"/>
      <c r="QY831" s="5"/>
      <c r="QZ831" s="5"/>
      <c r="RA831" s="5"/>
      <c r="RB831" s="5"/>
      <c r="RC831" s="5"/>
      <c r="RD831" s="5"/>
      <c r="RE831" s="5"/>
      <c r="RF831" s="5"/>
      <c r="RG831" s="5"/>
      <c r="RH831" s="5"/>
      <c r="RI831" s="5"/>
      <c r="RJ831" s="5"/>
      <c r="RK831" s="5"/>
      <c r="RL831" s="5"/>
      <c r="RM831" s="5"/>
      <c r="RN831" s="5"/>
      <c r="RO831" s="5"/>
      <c r="RP831" s="5"/>
      <c r="RQ831" s="5"/>
      <c r="RR831" s="5"/>
      <c r="RS831" s="5"/>
      <c r="RT831" s="5"/>
      <c r="RU831" s="5"/>
      <c r="RV831" s="5"/>
      <c r="RW831" s="5"/>
      <c r="RX831" s="5"/>
      <c r="RY831" s="5"/>
      <c r="RZ831" s="5"/>
      <c r="SA831" s="5"/>
      <c r="SB831" s="5"/>
      <c r="SC831" s="5"/>
      <c r="SD831" s="5"/>
      <c r="SE831" s="5"/>
      <c r="SF831" s="5"/>
      <c r="SG831" s="5"/>
      <c r="SH831" s="5"/>
      <c r="SI831" s="5"/>
      <c r="SJ831" s="5"/>
      <c r="SK831" s="5"/>
      <c r="SL831" s="5"/>
      <c r="SM831" s="5"/>
      <c r="SN831" s="5"/>
      <c r="SO831" s="5"/>
      <c r="SP831" s="5"/>
      <c r="SQ831" s="5"/>
      <c r="SR831" s="5"/>
      <c r="SS831" s="5"/>
      <c r="ST831" s="5"/>
      <c r="SU831" s="5"/>
      <c r="SV831" s="5"/>
      <c r="SW831" s="5"/>
      <c r="SX831" s="5"/>
      <c r="SY831" s="5"/>
      <c r="SZ831" s="5"/>
      <c r="TA831" s="5"/>
      <c r="TB831" s="5"/>
      <c r="TC831" s="5"/>
      <c r="TD831" s="5"/>
      <c r="TE831" s="5"/>
      <c r="TF831" s="5"/>
      <c r="TG831" s="5"/>
      <c r="TH831" s="5"/>
      <c r="TI831" s="5"/>
      <c r="TJ831" s="5"/>
      <c r="TK831" s="5"/>
      <c r="TL831" s="5"/>
      <c r="TM831" s="5"/>
      <c r="TN831" s="5"/>
      <c r="TO831" s="5"/>
      <c r="TP831" s="5"/>
      <c r="TQ831" s="5"/>
      <c r="TR831" s="5"/>
      <c r="TS831" s="5"/>
      <c r="TT831" s="5"/>
      <c r="TU831" s="5"/>
      <c r="TV831" s="5"/>
      <c r="TW831" s="5"/>
      <c r="TX831" s="5"/>
      <c r="TY831" s="5"/>
      <c r="TZ831" s="5"/>
      <c r="UA831" s="5"/>
      <c r="UB831" s="5"/>
      <c r="UC831" s="5"/>
      <c r="UD831" s="5"/>
      <c r="UE831" s="5"/>
      <c r="UF831" s="5"/>
      <c r="UG831" s="5"/>
      <c r="UH831" s="5"/>
      <c r="UI831" s="5"/>
      <c r="UJ831" s="5"/>
      <c r="UK831" s="5"/>
      <c r="UL831" s="5"/>
      <c r="UM831" s="5"/>
      <c r="UN831" s="5"/>
      <c r="UO831" s="5"/>
      <c r="UP831" s="5"/>
      <c r="UQ831" s="5"/>
      <c r="UR831" s="5"/>
      <c r="US831" s="5"/>
      <c r="UT831" s="5"/>
      <c r="UU831" s="5"/>
      <c r="UV831" s="5"/>
      <c r="UW831" s="5"/>
      <c r="UX831" s="5"/>
      <c r="UY831" s="5"/>
      <c r="UZ831" s="5"/>
      <c r="VA831" s="5"/>
      <c r="VB831" s="5"/>
      <c r="VC831" s="5"/>
      <c r="VD831" s="5"/>
      <c r="VE831" s="5"/>
      <c r="VF831" s="5"/>
      <c r="VG831" s="5"/>
      <c r="VH831" s="5"/>
      <c r="VI831" s="5"/>
      <c r="VJ831" s="5"/>
      <c r="VK831" s="5"/>
      <c r="VL831" s="5"/>
      <c r="VM831" s="5"/>
      <c r="VN831" s="5"/>
      <c r="VO831" s="5"/>
      <c r="VP831" s="5"/>
      <c r="VQ831" s="5"/>
      <c r="VR831" s="5"/>
      <c r="VS831" s="5"/>
      <c r="VT831" s="5"/>
      <c r="VU831" s="5"/>
      <c r="VV831" s="5"/>
      <c r="VW831" s="5"/>
      <c r="VX831" s="5"/>
      <c r="VY831" s="5"/>
      <c r="VZ831" s="5"/>
      <c r="WA831" s="5"/>
      <c r="WB831" s="5"/>
      <c r="WC831" s="5"/>
      <c r="WD831" s="5"/>
      <c r="WE831" s="5"/>
      <c r="WF831" s="5"/>
      <c r="WG831" s="5"/>
      <c r="WH831" s="5"/>
      <c r="WI831" s="5"/>
      <c r="WJ831" s="5"/>
      <c r="WK831" s="5"/>
      <c r="WL831" s="5"/>
      <c r="WM831" s="5"/>
      <c r="WN831" s="5"/>
      <c r="WO831" s="5"/>
      <c r="WP831" s="5"/>
      <c r="WQ831" s="5"/>
      <c r="WR831" s="5"/>
      <c r="WS831" s="5"/>
      <c r="WT831" s="5"/>
      <c r="WU831" s="5"/>
      <c r="WV831" s="5"/>
      <c r="WW831" s="5"/>
      <c r="WX831" s="5"/>
      <c r="WY831" s="5"/>
      <c r="WZ831" s="5"/>
      <c r="XA831" s="5"/>
      <c r="XB831" s="5"/>
      <c r="XC831" s="5"/>
      <c r="XD831" s="5"/>
      <c r="XE831" s="5"/>
      <c r="XF831" s="5"/>
      <c r="XG831" s="5"/>
      <c r="XH831" s="5"/>
      <c r="XI831" s="5"/>
      <c r="XJ831" s="5"/>
      <c r="XK831" s="5"/>
      <c r="XL831" s="5"/>
      <c r="XM831" s="5"/>
      <c r="XN831" s="5"/>
      <c r="XO831" s="5"/>
      <c r="XP831" s="5"/>
      <c r="XQ831" s="5"/>
      <c r="XR831" s="5"/>
      <c r="XS831" s="5"/>
      <c r="XT831" s="5"/>
      <c r="XU831" s="5"/>
      <c r="XV831" s="5"/>
      <c r="XW831" s="5"/>
    </row>
    <row r="832" spans="39:647" x14ac:dyDescent="0.45">
      <c r="AM832" s="5"/>
      <c r="AN832" s="5"/>
      <c r="AO832" s="5"/>
      <c r="AP832" s="5"/>
      <c r="AQ832" s="5"/>
      <c r="AR832" s="5"/>
      <c r="AS832" s="5"/>
      <c r="AT832" s="5"/>
      <c r="AU832" s="5"/>
      <c r="AV832" s="5"/>
      <c r="AW832" s="5"/>
      <c r="AX832" s="5"/>
      <c r="AY832" s="5"/>
      <c r="AZ832" s="5"/>
      <c r="BA832" s="5"/>
      <c r="BB832" s="5"/>
      <c r="BC832" s="5"/>
      <c r="BD832" s="5"/>
      <c r="BE832" s="5"/>
      <c r="BF832" s="5"/>
      <c r="BG832" s="5"/>
      <c r="BH832" s="5"/>
      <c r="BI832" s="5"/>
      <c r="BJ832" s="5"/>
      <c r="BK832" s="5"/>
      <c r="BL832" s="5"/>
      <c r="BM832" s="5"/>
      <c r="BN832" s="5"/>
      <c r="BO832" s="5"/>
      <c r="BP832" s="5"/>
      <c r="BQ832" s="5"/>
      <c r="BR832" s="5"/>
      <c r="BS832" s="5"/>
      <c r="BT832" s="5"/>
      <c r="BU832" s="5"/>
      <c r="BV832" s="5"/>
      <c r="BW832" s="5"/>
      <c r="BX832" s="5"/>
      <c r="BY832" s="5"/>
      <c r="BZ832" s="5"/>
      <c r="CA832" s="5"/>
      <c r="CB832" s="5"/>
      <c r="CC832" s="5"/>
      <c r="CD832" s="5"/>
      <c r="CE832" s="5"/>
      <c r="CF832" s="5"/>
      <c r="CG832" s="5"/>
      <c r="CH832" s="5"/>
      <c r="CI832" s="5"/>
      <c r="CJ832" s="5"/>
      <c r="CK832" s="5"/>
      <c r="CL832" s="5"/>
      <c r="CM832" s="5"/>
      <c r="CN832" s="5"/>
      <c r="CO832" s="5"/>
      <c r="CP832" s="5"/>
      <c r="CQ832" s="5"/>
      <c r="CR832" s="5"/>
      <c r="CS832" s="5"/>
      <c r="CT832" s="5"/>
      <c r="CU832" s="5"/>
      <c r="CV832" s="5"/>
      <c r="CW832" s="5"/>
      <c r="CX832" s="5"/>
      <c r="CY832" s="5"/>
      <c r="CZ832" s="5"/>
      <c r="DA832" s="5"/>
      <c r="DB832" s="5"/>
      <c r="DC832" s="5"/>
      <c r="DD832" s="5"/>
      <c r="DE832" s="5"/>
      <c r="DF832" s="5"/>
      <c r="DG832" s="5"/>
      <c r="DH832" s="5"/>
      <c r="DI832" s="5"/>
      <c r="DJ832" s="5"/>
      <c r="DK832" s="5"/>
      <c r="DL832" s="5"/>
      <c r="DM832" s="5"/>
      <c r="DN832" s="5"/>
      <c r="DO832" s="5"/>
      <c r="DP832" s="5"/>
      <c r="DQ832" s="5"/>
      <c r="DR832" s="5"/>
      <c r="DS832" s="5"/>
      <c r="DT832" s="5"/>
      <c r="DU832" s="5"/>
      <c r="DV832" s="5"/>
      <c r="DW832" s="5"/>
      <c r="DX832" s="5"/>
      <c r="DY832" s="5"/>
      <c r="DZ832" s="5"/>
      <c r="EA832" s="5"/>
      <c r="EB832" s="5"/>
      <c r="EC832" s="5"/>
      <c r="ED832" s="5"/>
      <c r="EE832" s="5"/>
      <c r="EF832" s="5"/>
      <c r="EG832" s="5"/>
      <c r="EH832" s="5"/>
      <c r="EI832" s="5"/>
      <c r="EJ832" s="5"/>
      <c r="EK832" s="5"/>
      <c r="EL832" s="5"/>
      <c r="EM832" s="5"/>
      <c r="EN832" s="5"/>
      <c r="EO832" s="5"/>
      <c r="EP832" s="5"/>
      <c r="EQ832" s="5"/>
      <c r="ER832" s="5"/>
      <c r="ES832" s="5"/>
      <c r="ET832" s="5"/>
      <c r="EU832" s="5"/>
      <c r="EV832" s="5"/>
      <c r="EW832" s="5"/>
      <c r="EX832" s="5"/>
      <c r="EY832" s="5"/>
      <c r="EZ832" s="5"/>
      <c r="FA832" s="5"/>
      <c r="FB832" s="5"/>
      <c r="FC832" s="5"/>
      <c r="FD832" s="5"/>
      <c r="FE832" s="5"/>
      <c r="FF832" s="5"/>
      <c r="FG832" s="5"/>
      <c r="FH832" s="5"/>
      <c r="FI832" s="5"/>
      <c r="FJ832" s="5"/>
      <c r="FK832" s="5"/>
      <c r="FL832" s="5"/>
      <c r="FM832" s="5"/>
      <c r="FN832" s="5"/>
      <c r="FO832" s="5"/>
      <c r="FP832" s="5"/>
      <c r="FQ832" s="5"/>
      <c r="FR832" s="5"/>
      <c r="FS832" s="5"/>
      <c r="FT832" s="5"/>
      <c r="FU832" s="5"/>
      <c r="FV832" s="5"/>
      <c r="FW832" s="5"/>
      <c r="FX832" s="5"/>
      <c r="FY832" s="5"/>
      <c r="FZ832" s="5"/>
      <c r="GA832" s="5"/>
      <c r="GB832" s="5"/>
      <c r="GC832" s="5"/>
      <c r="GD832" s="5"/>
      <c r="GE832" s="5"/>
      <c r="GF832" s="5"/>
      <c r="GG832" s="5"/>
      <c r="GH832" s="5"/>
      <c r="GI832" s="5"/>
      <c r="GJ832" s="5"/>
      <c r="GK832" s="5"/>
      <c r="GL832" s="5"/>
      <c r="GM832" s="5"/>
      <c r="GN832" s="5"/>
      <c r="GO832" s="5"/>
      <c r="GP832" s="5"/>
      <c r="GQ832" s="5"/>
      <c r="GR832" s="5"/>
      <c r="GS832" s="5"/>
      <c r="GT832" s="5"/>
      <c r="GU832" s="5"/>
      <c r="GV832" s="5"/>
      <c r="GW832" s="5"/>
      <c r="GX832" s="5"/>
      <c r="GY832" s="5"/>
      <c r="GZ832" s="5"/>
      <c r="HA832" s="5"/>
      <c r="HB832" s="5"/>
      <c r="HC832" s="5"/>
      <c r="HD832" s="5"/>
      <c r="HE832" s="5"/>
      <c r="HF832" s="5"/>
      <c r="HG832" s="5"/>
      <c r="HH832" s="5"/>
      <c r="HI832" s="5"/>
      <c r="HJ832" s="5"/>
      <c r="HK832" s="5"/>
      <c r="HL832" s="5"/>
      <c r="HM832" s="5"/>
      <c r="HN832" s="5"/>
      <c r="HO832" s="5"/>
      <c r="HP832" s="5"/>
      <c r="HQ832" s="5"/>
      <c r="HR832" s="5"/>
      <c r="HS832" s="5"/>
      <c r="HT832" s="5"/>
      <c r="HU832" s="5"/>
      <c r="HV832" s="5"/>
      <c r="HW832" s="5"/>
      <c r="HX832" s="5"/>
      <c r="HY832" s="5"/>
      <c r="HZ832" s="5"/>
      <c r="IA832" s="5"/>
      <c r="IB832" s="5"/>
      <c r="IC832" s="5"/>
      <c r="ID832" s="5"/>
      <c r="IE832" s="5"/>
      <c r="IF832" s="5"/>
      <c r="IG832" s="5"/>
      <c r="IH832" s="5"/>
      <c r="II832" s="5"/>
      <c r="IJ832" s="5"/>
      <c r="IK832" s="5"/>
      <c r="IL832" s="5"/>
      <c r="IM832" s="5"/>
      <c r="IN832" s="5"/>
      <c r="IO832" s="5"/>
      <c r="IP832" s="5"/>
      <c r="IQ832" s="5"/>
      <c r="IR832" s="5"/>
      <c r="IS832" s="5"/>
      <c r="IT832" s="5"/>
      <c r="IU832" s="5"/>
      <c r="IV832" s="5"/>
      <c r="IW832" s="5"/>
      <c r="IX832" s="5"/>
      <c r="IY832" s="5"/>
      <c r="IZ832" s="5"/>
      <c r="JA832" s="5"/>
      <c r="JB832" s="5"/>
      <c r="JC832" s="5"/>
      <c r="JD832" s="5"/>
      <c r="JE832" s="5"/>
      <c r="JF832" s="5"/>
      <c r="JG832" s="5"/>
      <c r="JH832" s="5"/>
      <c r="JI832" s="5"/>
      <c r="JJ832" s="5"/>
      <c r="JK832" s="5"/>
      <c r="JL832" s="5"/>
      <c r="JM832" s="5"/>
      <c r="JN832" s="5"/>
      <c r="JO832" s="5"/>
      <c r="JP832" s="5"/>
      <c r="JQ832" s="5"/>
      <c r="JR832" s="5"/>
      <c r="JS832" s="5"/>
      <c r="JT832" s="5"/>
      <c r="JU832" s="5"/>
      <c r="JV832" s="5"/>
      <c r="JW832" s="5"/>
      <c r="JX832" s="5"/>
      <c r="JY832" s="5"/>
      <c r="JZ832" s="5"/>
      <c r="KA832" s="5"/>
      <c r="KB832" s="5"/>
      <c r="KC832" s="5"/>
      <c r="KD832" s="5"/>
      <c r="KE832" s="5"/>
      <c r="KF832" s="5"/>
      <c r="KG832" s="5"/>
      <c r="KH832" s="5"/>
      <c r="KI832" s="5"/>
      <c r="KJ832" s="5"/>
      <c r="KK832" s="5"/>
      <c r="KL832" s="5"/>
      <c r="KM832" s="5"/>
      <c r="KN832" s="5"/>
      <c r="KO832" s="5"/>
      <c r="KP832" s="5"/>
      <c r="KQ832" s="5"/>
      <c r="KR832" s="5"/>
      <c r="KS832" s="5"/>
      <c r="KT832" s="5"/>
      <c r="KU832" s="5"/>
      <c r="KV832" s="5"/>
      <c r="KW832" s="5"/>
      <c r="KX832" s="5"/>
      <c r="KY832" s="5"/>
      <c r="KZ832" s="5"/>
      <c r="LA832" s="5"/>
      <c r="LB832" s="5"/>
      <c r="LC832" s="5"/>
      <c r="LD832" s="5"/>
      <c r="LE832" s="5"/>
      <c r="LF832" s="5"/>
      <c r="LG832" s="5"/>
      <c r="LH832" s="5"/>
      <c r="LI832" s="5"/>
      <c r="LJ832" s="5"/>
      <c r="LK832" s="5"/>
      <c r="LL832" s="5"/>
      <c r="LM832" s="5"/>
      <c r="LN832" s="5"/>
      <c r="LO832" s="5"/>
      <c r="LP832" s="5"/>
      <c r="LQ832" s="5"/>
      <c r="LR832" s="5"/>
      <c r="LS832" s="5"/>
      <c r="LT832" s="5"/>
      <c r="LU832" s="5"/>
      <c r="LV832" s="5"/>
      <c r="LW832" s="5"/>
      <c r="LX832" s="5"/>
      <c r="LY832" s="5"/>
      <c r="LZ832" s="5"/>
      <c r="MA832" s="5"/>
      <c r="MB832" s="5"/>
      <c r="MC832" s="5"/>
      <c r="MD832" s="5"/>
      <c r="ME832" s="5"/>
      <c r="MF832" s="5"/>
      <c r="MG832" s="5"/>
      <c r="MH832" s="5"/>
      <c r="MI832" s="5"/>
      <c r="MJ832" s="5"/>
      <c r="MK832" s="5"/>
      <c r="ML832" s="5"/>
      <c r="MM832" s="5"/>
      <c r="MN832" s="5"/>
      <c r="MO832" s="5"/>
      <c r="MP832" s="5"/>
      <c r="MQ832" s="5"/>
      <c r="MR832" s="5"/>
      <c r="MS832" s="5"/>
      <c r="MT832" s="5"/>
      <c r="MU832" s="5"/>
      <c r="MV832" s="5"/>
      <c r="MW832" s="5"/>
      <c r="MX832" s="5"/>
      <c r="MY832" s="5"/>
      <c r="MZ832" s="5"/>
      <c r="NA832" s="5"/>
      <c r="NB832" s="5"/>
      <c r="NC832" s="5"/>
      <c r="ND832" s="5"/>
      <c r="NE832" s="5"/>
      <c r="NF832" s="5"/>
      <c r="NG832" s="5"/>
      <c r="NH832" s="5"/>
      <c r="NI832" s="5"/>
      <c r="NJ832" s="5"/>
      <c r="NK832" s="5"/>
      <c r="NL832" s="5"/>
      <c r="NM832" s="5"/>
      <c r="NN832" s="5"/>
      <c r="NO832" s="5"/>
      <c r="NP832" s="5"/>
      <c r="NQ832" s="5"/>
      <c r="NR832" s="5"/>
      <c r="NS832" s="5"/>
      <c r="NT832" s="5"/>
      <c r="NU832" s="5"/>
      <c r="NV832" s="5"/>
      <c r="NW832" s="5"/>
      <c r="NX832" s="5"/>
      <c r="NY832" s="5"/>
      <c r="NZ832" s="5"/>
      <c r="OA832" s="5"/>
      <c r="OB832" s="5"/>
      <c r="OC832" s="5"/>
      <c r="OD832" s="5"/>
      <c r="OE832" s="5"/>
      <c r="OF832" s="5"/>
      <c r="OG832" s="5"/>
      <c r="OH832" s="5"/>
      <c r="OI832" s="5"/>
      <c r="OJ832" s="5"/>
      <c r="OK832" s="5"/>
      <c r="OL832" s="5"/>
      <c r="OM832" s="5"/>
      <c r="ON832" s="5"/>
      <c r="OO832" s="5"/>
      <c r="OP832" s="5"/>
      <c r="OQ832" s="5"/>
      <c r="OR832" s="5"/>
      <c r="OS832" s="5"/>
      <c r="OT832" s="5"/>
      <c r="OU832" s="5"/>
      <c r="OV832" s="5"/>
      <c r="OW832" s="5"/>
      <c r="OX832" s="5"/>
      <c r="OY832" s="5"/>
      <c r="OZ832" s="5"/>
      <c r="PA832" s="5"/>
      <c r="PB832" s="5"/>
      <c r="PC832" s="5"/>
      <c r="PD832" s="5"/>
      <c r="PE832" s="5"/>
      <c r="PF832" s="5"/>
      <c r="PG832" s="5"/>
      <c r="PH832" s="5"/>
      <c r="PI832" s="5"/>
      <c r="PJ832" s="5"/>
      <c r="PK832" s="5"/>
      <c r="PL832" s="5"/>
      <c r="PM832" s="5"/>
      <c r="PN832" s="5"/>
      <c r="PO832" s="5"/>
      <c r="PP832" s="5"/>
      <c r="PQ832" s="5"/>
      <c r="PR832" s="5"/>
      <c r="PS832" s="5"/>
      <c r="PT832" s="5"/>
      <c r="PU832" s="5"/>
      <c r="PV832" s="5"/>
      <c r="PW832" s="5"/>
      <c r="PX832" s="5"/>
      <c r="PY832" s="5"/>
      <c r="PZ832" s="5"/>
      <c r="QA832" s="5"/>
      <c r="QB832" s="5"/>
      <c r="QC832" s="5"/>
      <c r="QD832" s="5"/>
      <c r="QE832" s="5"/>
      <c r="QF832" s="5"/>
      <c r="QG832" s="5"/>
      <c r="QH832" s="5"/>
      <c r="QI832" s="5"/>
      <c r="QJ832" s="5"/>
      <c r="QK832" s="5"/>
      <c r="QL832" s="5"/>
      <c r="QM832" s="5"/>
      <c r="QN832" s="5"/>
      <c r="QO832" s="5"/>
      <c r="QP832" s="5"/>
      <c r="QQ832" s="5"/>
      <c r="QR832" s="5"/>
      <c r="QS832" s="5"/>
      <c r="QT832" s="5"/>
      <c r="QU832" s="5"/>
      <c r="QV832" s="5"/>
      <c r="QW832" s="5"/>
      <c r="QX832" s="5"/>
      <c r="QY832" s="5"/>
      <c r="QZ832" s="5"/>
      <c r="RA832" s="5"/>
      <c r="RB832" s="5"/>
      <c r="RC832" s="5"/>
      <c r="RD832" s="5"/>
      <c r="RE832" s="5"/>
      <c r="RF832" s="5"/>
      <c r="RG832" s="5"/>
      <c r="RH832" s="5"/>
      <c r="RI832" s="5"/>
      <c r="RJ832" s="5"/>
      <c r="RK832" s="5"/>
      <c r="RL832" s="5"/>
      <c r="RM832" s="5"/>
      <c r="RN832" s="5"/>
      <c r="RO832" s="5"/>
      <c r="RP832" s="5"/>
      <c r="RQ832" s="5"/>
      <c r="RR832" s="5"/>
      <c r="RS832" s="5"/>
      <c r="RT832" s="5"/>
      <c r="RU832" s="5"/>
      <c r="RV832" s="5"/>
      <c r="RW832" s="5"/>
      <c r="RX832" s="5"/>
      <c r="RY832" s="5"/>
      <c r="RZ832" s="5"/>
      <c r="SA832" s="5"/>
      <c r="SB832" s="5"/>
      <c r="SC832" s="5"/>
      <c r="SD832" s="5"/>
      <c r="SE832" s="5"/>
      <c r="SF832" s="5"/>
      <c r="SG832" s="5"/>
      <c r="SH832" s="5"/>
      <c r="SI832" s="5"/>
      <c r="SJ832" s="5"/>
      <c r="SK832" s="5"/>
      <c r="SL832" s="5"/>
      <c r="SM832" s="5"/>
      <c r="SN832" s="5"/>
      <c r="SO832" s="5"/>
      <c r="SP832" s="5"/>
      <c r="SQ832" s="5"/>
      <c r="SR832" s="5"/>
      <c r="SS832" s="5"/>
      <c r="ST832" s="5"/>
      <c r="SU832" s="5"/>
      <c r="SV832" s="5"/>
      <c r="SW832" s="5"/>
      <c r="SX832" s="5"/>
      <c r="SY832" s="5"/>
      <c r="SZ832" s="5"/>
      <c r="TA832" s="5"/>
      <c r="TB832" s="5"/>
      <c r="TC832" s="5"/>
      <c r="TD832" s="5"/>
      <c r="TE832" s="5"/>
      <c r="TF832" s="5"/>
      <c r="TG832" s="5"/>
      <c r="TH832" s="5"/>
      <c r="TI832" s="5"/>
      <c r="TJ832" s="5"/>
      <c r="TK832" s="5"/>
      <c r="TL832" s="5"/>
      <c r="TM832" s="5"/>
      <c r="TN832" s="5"/>
      <c r="TO832" s="5"/>
      <c r="TP832" s="5"/>
      <c r="TQ832" s="5"/>
      <c r="TR832" s="5"/>
      <c r="TS832" s="5"/>
      <c r="TT832" s="5"/>
      <c r="TU832" s="5"/>
      <c r="TV832" s="5"/>
      <c r="TW832" s="5"/>
      <c r="TX832" s="5"/>
      <c r="TY832" s="5"/>
      <c r="TZ832" s="5"/>
      <c r="UA832" s="5"/>
      <c r="UB832" s="5"/>
      <c r="UC832" s="5"/>
      <c r="UD832" s="5"/>
      <c r="UE832" s="5"/>
      <c r="UF832" s="5"/>
      <c r="UG832" s="5"/>
      <c r="UH832" s="5"/>
      <c r="UI832" s="5"/>
      <c r="UJ832" s="5"/>
      <c r="UK832" s="5"/>
      <c r="UL832" s="5"/>
      <c r="UM832" s="5"/>
      <c r="UN832" s="5"/>
      <c r="UO832" s="5"/>
      <c r="UP832" s="5"/>
      <c r="UQ832" s="5"/>
      <c r="UR832" s="5"/>
      <c r="US832" s="5"/>
      <c r="UT832" s="5"/>
      <c r="UU832" s="5"/>
      <c r="UV832" s="5"/>
      <c r="UW832" s="5"/>
      <c r="UX832" s="5"/>
      <c r="UY832" s="5"/>
      <c r="UZ832" s="5"/>
      <c r="VA832" s="5"/>
      <c r="VB832" s="5"/>
      <c r="VC832" s="5"/>
      <c r="VD832" s="5"/>
      <c r="VE832" s="5"/>
      <c r="VF832" s="5"/>
      <c r="VG832" s="5"/>
      <c r="VH832" s="5"/>
      <c r="VI832" s="5"/>
      <c r="VJ832" s="5"/>
      <c r="VK832" s="5"/>
      <c r="VL832" s="5"/>
      <c r="VM832" s="5"/>
      <c r="VN832" s="5"/>
      <c r="VO832" s="5"/>
      <c r="VP832" s="5"/>
      <c r="VQ832" s="5"/>
      <c r="VR832" s="5"/>
      <c r="VS832" s="5"/>
      <c r="VT832" s="5"/>
      <c r="VU832" s="5"/>
      <c r="VV832" s="5"/>
      <c r="VW832" s="5"/>
      <c r="VX832" s="5"/>
      <c r="VY832" s="5"/>
      <c r="VZ832" s="5"/>
      <c r="WA832" s="5"/>
      <c r="WB832" s="5"/>
      <c r="WC832" s="5"/>
      <c r="WD832" s="5"/>
      <c r="WE832" s="5"/>
      <c r="WF832" s="5"/>
      <c r="WG832" s="5"/>
      <c r="WH832" s="5"/>
      <c r="WI832" s="5"/>
      <c r="WJ832" s="5"/>
      <c r="WK832" s="5"/>
      <c r="WL832" s="5"/>
      <c r="WM832" s="5"/>
      <c r="WN832" s="5"/>
      <c r="WO832" s="5"/>
      <c r="WP832" s="5"/>
      <c r="WQ832" s="5"/>
      <c r="WR832" s="5"/>
      <c r="WS832" s="5"/>
      <c r="WT832" s="5"/>
      <c r="WU832" s="5"/>
      <c r="WV832" s="5"/>
      <c r="WW832" s="5"/>
      <c r="WX832" s="5"/>
      <c r="WY832" s="5"/>
      <c r="WZ832" s="5"/>
      <c r="XA832" s="5"/>
      <c r="XB832" s="5"/>
      <c r="XC832" s="5"/>
      <c r="XD832" s="5"/>
      <c r="XE832" s="5"/>
      <c r="XF832" s="5"/>
      <c r="XG832" s="5"/>
      <c r="XH832" s="5"/>
      <c r="XI832" s="5"/>
      <c r="XJ832" s="5"/>
      <c r="XK832" s="5"/>
      <c r="XL832" s="5"/>
      <c r="XM832" s="5"/>
      <c r="XN832" s="5"/>
      <c r="XO832" s="5"/>
      <c r="XP832" s="5"/>
      <c r="XQ832" s="5"/>
      <c r="XR832" s="5"/>
      <c r="XS832" s="5"/>
      <c r="XT832" s="5"/>
      <c r="XU832" s="5"/>
      <c r="XV832" s="5"/>
      <c r="XW832" s="5"/>
    </row>
    <row r="833" spans="39:647" x14ac:dyDescent="0.45">
      <c r="AM833" s="5"/>
      <c r="AN833" s="5"/>
      <c r="AO833" s="5"/>
      <c r="AP833" s="5"/>
      <c r="AQ833" s="5"/>
      <c r="AR833" s="5"/>
      <c r="AS833" s="5"/>
      <c r="AT833" s="5"/>
      <c r="AU833" s="5"/>
      <c r="AV833" s="5"/>
      <c r="AW833" s="5"/>
      <c r="AX833" s="5"/>
      <c r="AY833" s="5"/>
      <c r="AZ833" s="5"/>
      <c r="BA833" s="5"/>
      <c r="BB833" s="5"/>
      <c r="BC833" s="5"/>
      <c r="BD833" s="5"/>
      <c r="BE833" s="5"/>
      <c r="BF833" s="5"/>
      <c r="BG833" s="5"/>
      <c r="BH833" s="5"/>
      <c r="BI833" s="5"/>
      <c r="BJ833" s="5"/>
      <c r="BK833" s="5"/>
      <c r="BL833" s="5"/>
      <c r="BM833" s="5"/>
      <c r="BN833" s="5"/>
      <c r="BO833" s="5"/>
      <c r="BP833" s="5"/>
      <c r="BQ833" s="5"/>
      <c r="BR833" s="5"/>
      <c r="BS833" s="5"/>
      <c r="BT833" s="5"/>
      <c r="BU833" s="5"/>
      <c r="BV833" s="5"/>
      <c r="BW833" s="5"/>
      <c r="BX833" s="5"/>
      <c r="BY833" s="5"/>
      <c r="BZ833" s="5"/>
      <c r="CA833" s="5"/>
      <c r="CB833" s="5"/>
      <c r="CC833" s="5"/>
      <c r="CD833" s="5"/>
      <c r="CE833" s="5"/>
      <c r="CF833" s="5"/>
      <c r="CG833" s="5"/>
      <c r="CH833" s="5"/>
      <c r="CI833" s="5"/>
      <c r="CJ833" s="5"/>
      <c r="CK833" s="5"/>
      <c r="CL833" s="5"/>
      <c r="CM833" s="5"/>
      <c r="CN833" s="5"/>
      <c r="CO833" s="5"/>
      <c r="CP833" s="5"/>
      <c r="CQ833" s="5"/>
      <c r="CR833" s="5"/>
      <c r="CS833" s="5"/>
      <c r="CT833" s="5"/>
      <c r="CU833" s="5"/>
      <c r="CV833" s="5"/>
      <c r="CW833" s="5"/>
      <c r="CX833" s="5"/>
      <c r="CY833" s="5"/>
      <c r="CZ833" s="5"/>
      <c r="DA833" s="5"/>
      <c r="DB833" s="5"/>
      <c r="DC833" s="5"/>
      <c r="DD833" s="5"/>
      <c r="DE833" s="5"/>
      <c r="DF833" s="5"/>
      <c r="DG833" s="5"/>
      <c r="DH833" s="5"/>
      <c r="DI833" s="5"/>
      <c r="DJ833" s="5"/>
      <c r="DK833" s="5"/>
      <c r="DL833" s="5"/>
      <c r="DM833" s="5"/>
      <c r="DN833" s="5"/>
      <c r="DO833" s="5"/>
      <c r="DP833" s="5"/>
      <c r="DQ833" s="5"/>
      <c r="DR833" s="5"/>
      <c r="DS833" s="5"/>
      <c r="DT833" s="5"/>
      <c r="DU833" s="5"/>
      <c r="DV833" s="5"/>
      <c r="DW833" s="5"/>
      <c r="DX833" s="5"/>
      <c r="DY833" s="5"/>
      <c r="DZ833" s="5"/>
      <c r="EA833" s="5"/>
      <c r="EB833" s="5"/>
      <c r="EC833" s="5"/>
      <c r="ED833" s="5"/>
      <c r="EE833" s="5"/>
      <c r="EF833" s="5"/>
      <c r="EG833" s="5"/>
      <c r="EH833" s="5"/>
      <c r="EI833" s="5"/>
      <c r="EJ833" s="5"/>
      <c r="EK833" s="5"/>
      <c r="EL833" s="5"/>
      <c r="EM833" s="5"/>
      <c r="EN833" s="5"/>
      <c r="EO833" s="5"/>
      <c r="EP833" s="5"/>
      <c r="EQ833" s="5"/>
      <c r="ER833" s="5"/>
      <c r="ES833" s="5"/>
      <c r="ET833" s="5"/>
      <c r="EU833" s="5"/>
      <c r="EV833" s="5"/>
      <c r="EW833" s="5"/>
      <c r="EX833" s="5"/>
      <c r="EY833" s="5"/>
      <c r="EZ833" s="5"/>
      <c r="FA833" s="5"/>
      <c r="FB833" s="5"/>
      <c r="FC833" s="5"/>
      <c r="FD833" s="5"/>
      <c r="FE833" s="5"/>
      <c r="FF833" s="5"/>
      <c r="FG833" s="5"/>
      <c r="FH833" s="5"/>
      <c r="FI833" s="5"/>
      <c r="FJ833" s="5"/>
      <c r="FK833" s="5"/>
      <c r="FL833" s="5"/>
      <c r="FM833" s="5"/>
      <c r="FN833" s="5"/>
      <c r="FO833" s="5"/>
      <c r="FP833" s="5"/>
      <c r="FQ833" s="5"/>
      <c r="FR833" s="5"/>
      <c r="FS833" s="5"/>
      <c r="FT833" s="5"/>
      <c r="FU833" s="5"/>
      <c r="FV833" s="5"/>
      <c r="FW833" s="5"/>
      <c r="FX833" s="5"/>
      <c r="FY833" s="5"/>
      <c r="FZ833" s="5"/>
      <c r="GA833" s="5"/>
      <c r="GB833" s="5"/>
      <c r="GC833" s="5"/>
      <c r="GD833" s="5"/>
      <c r="GE833" s="5"/>
      <c r="GF833" s="5"/>
      <c r="GG833" s="5"/>
      <c r="GH833" s="5"/>
      <c r="GI833" s="5"/>
      <c r="GJ833" s="5"/>
      <c r="GK833" s="5"/>
      <c r="GL833" s="5"/>
      <c r="GM833" s="5"/>
      <c r="GN833" s="5"/>
      <c r="GO833" s="5"/>
      <c r="GP833" s="5"/>
      <c r="GQ833" s="5"/>
      <c r="GR833" s="5"/>
      <c r="GS833" s="5"/>
      <c r="GT833" s="5"/>
      <c r="GU833" s="5"/>
      <c r="GV833" s="5"/>
      <c r="GW833" s="5"/>
      <c r="GX833" s="5"/>
      <c r="GY833" s="5"/>
      <c r="GZ833" s="5"/>
      <c r="HA833" s="5"/>
      <c r="HB833" s="5"/>
      <c r="HC833" s="5"/>
      <c r="HD833" s="5"/>
      <c r="HE833" s="5"/>
      <c r="HF833" s="5"/>
      <c r="HG833" s="5"/>
      <c r="HH833" s="5"/>
      <c r="HI833" s="5"/>
      <c r="HJ833" s="5"/>
      <c r="HK833" s="5"/>
      <c r="HL833" s="5"/>
      <c r="HM833" s="5"/>
      <c r="HN833" s="5"/>
      <c r="HO833" s="5"/>
      <c r="HP833" s="5"/>
      <c r="HQ833" s="5"/>
      <c r="HR833" s="5"/>
      <c r="HS833" s="5"/>
      <c r="HT833" s="5"/>
      <c r="HU833" s="5"/>
      <c r="HV833" s="5"/>
      <c r="HW833" s="5"/>
      <c r="HX833" s="5"/>
      <c r="HY833" s="5"/>
      <c r="HZ833" s="5"/>
      <c r="IA833" s="5"/>
      <c r="IB833" s="5"/>
      <c r="IC833" s="5"/>
      <c r="ID833" s="5"/>
      <c r="IE833" s="5"/>
      <c r="IF833" s="5"/>
      <c r="IG833" s="5"/>
      <c r="IH833" s="5"/>
      <c r="II833" s="5"/>
      <c r="IJ833" s="5"/>
      <c r="IK833" s="5"/>
      <c r="IL833" s="5"/>
      <c r="IM833" s="5"/>
      <c r="IN833" s="5"/>
      <c r="IO833" s="5"/>
      <c r="IP833" s="5"/>
      <c r="IQ833" s="5"/>
      <c r="IR833" s="5"/>
      <c r="IS833" s="5"/>
      <c r="IT833" s="5"/>
      <c r="IU833" s="5"/>
      <c r="IV833" s="5"/>
      <c r="IW833" s="5"/>
      <c r="IX833" s="5"/>
      <c r="IY833" s="5"/>
      <c r="IZ833" s="5"/>
      <c r="JA833" s="5"/>
      <c r="JB833" s="5"/>
      <c r="JC833" s="5"/>
      <c r="JD833" s="5"/>
      <c r="JE833" s="5"/>
      <c r="JF833" s="5"/>
      <c r="JG833" s="5"/>
      <c r="JH833" s="5"/>
      <c r="JI833" s="5"/>
      <c r="JJ833" s="5"/>
      <c r="JK833" s="5"/>
      <c r="JL833" s="5"/>
      <c r="JM833" s="5"/>
      <c r="JN833" s="5"/>
      <c r="JO833" s="5"/>
      <c r="JP833" s="5"/>
      <c r="JQ833" s="5"/>
      <c r="JR833" s="5"/>
      <c r="JS833" s="5"/>
      <c r="JT833" s="5"/>
      <c r="JU833" s="5"/>
      <c r="JV833" s="5"/>
      <c r="JW833" s="5"/>
      <c r="JX833" s="5"/>
      <c r="JY833" s="5"/>
      <c r="JZ833" s="5"/>
      <c r="KA833" s="5"/>
      <c r="KB833" s="5"/>
      <c r="KC833" s="5"/>
      <c r="KD833" s="5"/>
      <c r="KE833" s="5"/>
      <c r="KF833" s="5"/>
      <c r="KG833" s="5"/>
      <c r="KH833" s="5"/>
      <c r="KI833" s="5"/>
      <c r="KJ833" s="5"/>
      <c r="KK833" s="5"/>
      <c r="KL833" s="5"/>
      <c r="KM833" s="5"/>
      <c r="KN833" s="5"/>
      <c r="KO833" s="5"/>
      <c r="KP833" s="5"/>
      <c r="KQ833" s="5"/>
      <c r="KR833" s="5"/>
      <c r="KS833" s="5"/>
      <c r="KT833" s="5"/>
      <c r="KU833" s="5"/>
      <c r="KV833" s="5"/>
      <c r="KW833" s="5"/>
      <c r="KX833" s="5"/>
      <c r="KY833" s="5"/>
      <c r="KZ833" s="5"/>
      <c r="LA833" s="5"/>
      <c r="LB833" s="5"/>
      <c r="LC833" s="5"/>
      <c r="LD833" s="5"/>
      <c r="LE833" s="5"/>
      <c r="LF833" s="5"/>
      <c r="LG833" s="5"/>
      <c r="LH833" s="5"/>
      <c r="LI833" s="5"/>
      <c r="LJ833" s="5"/>
      <c r="LK833" s="5"/>
      <c r="LL833" s="5"/>
      <c r="LM833" s="5"/>
      <c r="LN833" s="5"/>
      <c r="LO833" s="5"/>
      <c r="LP833" s="5"/>
      <c r="LQ833" s="5"/>
      <c r="LR833" s="5"/>
      <c r="LS833" s="5"/>
      <c r="LT833" s="5"/>
      <c r="LU833" s="5"/>
      <c r="LV833" s="5"/>
      <c r="LW833" s="5"/>
      <c r="LX833" s="5"/>
      <c r="LY833" s="5"/>
      <c r="LZ833" s="5"/>
      <c r="MA833" s="5"/>
      <c r="MB833" s="5"/>
      <c r="MC833" s="5"/>
      <c r="MD833" s="5"/>
      <c r="ME833" s="5"/>
      <c r="MF833" s="5"/>
      <c r="MG833" s="5"/>
      <c r="MH833" s="5"/>
      <c r="MI833" s="5"/>
      <c r="MJ833" s="5"/>
      <c r="MK833" s="5"/>
      <c r="ML833" s="5"/>
      <c r="MM833" s="5"/>
      <c r="MN833" s="5"/>
      <c r="MO833" s="5"/>
      <c r="MP833" s="5"/>
      <c r="MQ833" s="5"/>
      <c r="MR833" s="5"/>
      <c r="MS833" s="5"/>
      <c r="MT833" s="5"/>
      <c r="MU833" s="5"/>
      <c r="MV833" s="5"/>
      <c r="MW833" s="5"/>
      <c r="MX833" s="5"/>
      <c r="MY833" s="5"/>
      <c r="MZ833" s="5"/>
      <c r="NA833" s="5"/>
      <c r="NB833" s="5"/>
      <c r="NC833" s="5"/>
      <c r="ND833" s="5"/>
      <c r="NE833" s="5"/>
      <c r="NF833" s="5"/>
      <c r="NG833" s="5"/>
      <c r="NH833" s="5"/>
      <c r="NI833" s="5"/>
      <c r="NJ833" s="5"/>
      <c r="NK833" s="5"/>
      <c r="NL833" s="5"/>
      <c r="NM833" s="5"/>
      <c r="NN833" s="5"/>
      <c r="NO833" s="5"/>
      <c r="NP833" s="5"/>
      <c r="NQ833" s="5"/>
      <c r="NR833" s="5"/>
      <c r="NS833" s="5"/>
      <c r="NT833" s="5"/>
      <c r="NU833" s="5"/>
      <c r="NV833" s="5"/>
      <c r="NW833" s="5"/>
      <c r="NX833" s="5"/>
      <c r="NY833" s="5"/>
      <c r="NZ833" s="5"/>
      <c r="OA833" s="5"/>
      <c r="OB833" s="5"/>
      <c r="OC833" s="5"/>
      <c r="OD833" s="5"/>
      <c r="OE833" s="5"/>
      <c r="OF833" s="5"/>
      <c r="OG833" s="5"/>
      <c r="OH833" s="5"/>
      <c r="OI833" s="5"/>
      <c r="OJ833" s="5"/>
      <c r="OK833" s="5"/>
      <c r="OL833" s="5"/>
      <c r="OM833" s="5"/>
      <c r="ON833" s="5"/>
      <c r="OO833" s="5"/>
      <c r="OP833" s="5"/>
      <c r="OQ833" s="5"/>
      <c r="OR833" s="5"/>
      <c r="OS833" s="5"/>
      <c r="OT833" s="5"/>
      <c r="OU833" s="5"/>
      <c r="OV833" s="5"/>
      <c r="OW833" s="5"/>
      <c r="OX833" s="5"/>
      <c r="OY833" s="5"/>
      <c r="OZ833" s="5"/>
      <c r="PA833" s="5"/>
      <c r="PB833" s="5"/>
      <c r="PC833" s="5"/>
      <c r="PD833" s="5"/>
      <c r="PE833" s="5"/>
      <c r="PF833" s="5"/>
      <c r="PG833" s="5"/>
      <c r="PH833" s="5"/>
      <c r="PI833" s="5"/>
      <c r="PJ833" s="5"/>
      <c r="PK833" s="5"/>
      <c r="PL833" s="5"/>
      <c r="PM833" s="5"/>
      <c r="PN833" s="5"/>
      <c r="PO833" s="5"/>
      <c r="PP833" s="5"/>
      <c r="PQ833" s="5"/>
      <c r="PR833" s="5"/>
      <c r="PS833" s="5"/>
      <c r="PT833" s="5"/>
      <c r="PU833" s="5"/>
      <c r="PV833" s="5"/>
      <c r="PW833" s="5"/>
      <c r="PX833" s="5"/>
      <c r="PY833" s="5"/>
      <c r="PZ833" s="5"/>
      <c r="QA833" s="5"/>
      <c r="QB833" s="5"/>
      <c r="QC833" s="5"/>
      <c r="QD833" s="5"/>
      <c r="QE833" s="5"/>
      <c r="QF833" s="5"/>
      <c r="QG833" s="5"/>
      <c r="QH833" s="5"/>
      <c r="QI833" s="5"/>
      <c r="QJ833" s="5"/>
      <c r="QK833" s="5"/>
      <c r="QL833" s="5"/>
      <c r="QM833" s="5"/>
      <c r="QN833" s="5"/>
      <c r="QO833" s="5"/>
      <c r="QP833" s="5"/>
      <c r="QQ833" s="5"/>
      <c r="QR833" s="5"/>
      <c r="QS833" s="5"/>
      <c r="QT833" s="5"/>
      <c r="QU833" s="5"/>
      <c r="QV833" s="5"/>
      <c r="QW833" s="5"/>
      <c r="QX833" s="5"/>
      <c r="QY833" s="5"/>
      <c r="QZ833" s="5"/>
      <c r="RA833" s="5"/>
      <c r="RB833" s="5"/>
      <c r="RC833" s="5"/>
      <c r="RD833" s="5"/>
      <c r="RE833" s="5"/>
      <c r="RF833" s="5"/>
      <c r="RG833" s="5"/>
      <c r="RH833" s="5"/>
      <c r="RI833" s="5"/>
      <c r="RJ833" s="5"/>
      <c r="RK833" s="5"/>
      <c r="RL833" s="5"/>
      <c r="RM833" s="5"/>
      <c r="RN833" s="5"/>
      <c r="RO833" s="5"/>
      <c r="RP833" s="5"/>
      <c r="RQ833" s="5"/>
      <c r="RR833" s="5"/>
      <c r="RS833" s="5"/>
      <c r="RT833" s="5"/>
      <c r="RU833" s="5"/>
      <c r="RV833" s="5"/>
      <c r="RW833" s="5"/>
      <c r="RX833" s="5"/>
      <c r="RY833" s="5"/>
      <c r="RZ833" s="5"/>
      <c r="SA833" s="5"/>
      <c r="SB833" s="5"/>
      <c r="SC833" s="5"/>
      <c r="SD833" s="5"/>
      <c r="SE833" s="5"/>
      <c r="SF833" s="5"/>
      <c r="SG833" s="5"/>
      <c r="SH833" s="5"/>
      <c r="SI833" s="5"/>
      <c r="SJ833" s="5"/>
      <c r="SK833" s="5"/>
      <c r="SL833" s="5"/>
      <c r="SM833" s="5"/>
      <c r="SN833" s="5"/>
      <c r="SO833" s="5"/>
      <c r="SP833" s="5"/>
      <c r="SQ833" s="5"/>
      <c r="SR833" s="5"/>
      <c r="SS833" s="5"/>
      <c r="ST833" s="5"/>
      <c r="SU833" s="5"/>
      <c r="SV833" s="5"/>
      <c r="SW833" s="5"/>
      <c r="SX833" s="5"/>
      <c r="SY833" s="5"/>
      <c r="SZ833" s="5"/>
      <c r="TA833" s="5"/>
      <c r="TB833" s="5"/>
      <c r="TC833" s="5"/>
      <c r="TD833" s="5"/>
      <c r="TE833" s="5"/>
      <c r="TF833" s="5"/>
      <c r="TG833" s="5"/>
      <c r="TH833" s="5"/>
      <c r="TI833" s="5"/>
      <c r="TJ833" s="5"/>
      <c r="TK833" s="5"/>
      <c r="TL833" s="5"/>
      <c r="TM833" s="5"/>
      <c r="TN833" s="5"/>
      <c r="TO833" s="5"/>
      <c r="TP833" s="5"/>
      <c r="TQ833" s="5"/>
      <c r="TR833" s="5"/>
      <c r="TS833" s="5"/>
      <c r="TT833" s="5"/>
      <c r="TU833" s="5"/>
      <c r="TV833" s="5"/>
      <c r="TW833" s="5"/>
      <c r="TX833" s="5"/>
      <c r="TY833" s="5"/>
      <c r="TZ833" s="5"/>
      <c r="UA833" s="5"/>
      <c r="UB833" s="5"/>
      <c r="UC833" s="5"/>
      <c r="UD833" s="5"/>
      <c r="UE833" s="5"/>
      <c r="UF833" s="5"/>
      <c r="UG833" s="5"/>
      <c r="UH833" s="5"/>
      <c r="UI833" s="5"/>
      <c r="UJ833" s="5"/>
      <c r="UK833" s="5"/>
      <c r="UL833" s="5"/>
      <c r="UM833" s="5"/>
      <c r="UN833" s="5"/>
      <c r="UO833" s="5"/>
      <c r="UP833" s="5"/>
      <c r="UQ833" s="5"/>
      <c r="UR833" s="5"/>
      <c r="US833" s="5"/>
      <c r="UT833" s="5"/>
      <c r="UU833" s="5"/>
      <c r="UV833" s="5"/>
      <c r="UW833" s="5"/>
      <c r="UX833" s="5"/>
      <c r="UY833" s="5"/>
      <c r="UZ833" s="5"/>
      <c r="VA833" s="5"/>
      <c r="VB833" s="5"/>
      <c r="VC833" s="5"/>
      <c r="VD833" s="5"/>
      <c r="VE833" s="5"/>
      <c r="VF833" s="5"/>
      <c r="VG833" s="5"/>
      <c r="VH833" s="5"/>
      <c r="VI833" s="5"/>
      <c r="VJ833" s="5"/>
      <c r="VK833" s="5"/>
      <c r="VL833" s="5"/>
      <c r="VM833" s="5"/>
      <c r="VN833" s="5"/>
      <c r="VO833" s="5"/>
      <c r="VP833" s="5"/>
      <c r="VQ833" s="5"/>
      <c r="VR833" s="5"/>
      <c r="VS833" s="5"/>
      <c r="VT833" s="5"/>
      <c r="VU833" s="5"/>
      <c r="VV833" s="5"/>
      <c r="VW833" s="5"/>
      <c r="VX833" s="5"/>
      <c r="VY833" s="5"/>
      <c r="VZ833" s="5"/>
      <c r="WA833" s="5"/>
      <c r="WB833" s="5"/>
      <c r="WC833" s="5"/>
      <c r="WD833" s="5"/>
      <c r="WE833" s="5"/>
      <c r="WF833" s="5"/>
      <c r="WG833" s="5"/>
      <c r="WH833" s="5"/>
      <c r="WI833" s="5"/>
      <c r="WJ833" s="5"/>
      <c r="WK833" s="5"/>
      <c r="WL833" s="5"/>
      <c r="WM833" s="5"/>
      <c r="WN833" s="5"/>
      <c r="WO833" s="5"/>
      <c r="WP833" s="5"/>
      <c r="WQ833" s="5"/>
      <c r="WR833" s="5"/>
      <c r="WS833" s="5"/>
      <c r="WT833" s="5"/>
      <c r="WU833" s="5"/>
      <c r="WV833" s="5"/>
      <c r="WW833" s="5"/>
      <c r="WX833" s="5"/>
      <c r="WY833" s="5"/>
      <c r="WZ833" s="5"/>
      <c r="XA833" s="5"/>
      <c r="XB833" s="5"/>
      <c r="XC833" s="5"/>
      <c r="XD833" s="5"/>
      <c r="XE833" s="5"/>
      <c r="XF833" s="5"/>
      <c r="XG833" s="5"/>
      <c r="XH833" s="5"/>
      <c r="XI833" s="5"/>
      <c r="XJ833" s="5"/>
      <c r="XK833" s="5"/>
      <c r="XL833" s="5"/>
      <c r="XM833" s="5"/>
      <c r="XN833" s="5"/>
      <c r="XO833" s="5"/>
      <c r="XP833" s="5"/>
      <c r="XQ833" s="5"/>
      <c r="XR833" s="5"/>
      <c r="XS833" s="5"/>
      <c r="XT833" s="5"/>
      <c r="XU833" s="5"/>
      <c r="XV833" s="5"/>
      <c r="XW833" s="5"/>
    </row>
    <row r="834" spans="39:647" x14ac:dyDescent="0.45">
      <c r="AM834" s="5"/>
      <c r="AN834" s="5"/>
      <c r="AO834" s="5"/>
      <c r="AP834" s="5"/>
      <c r="AQ834" s="5"/>
      <c r="AR834" s="5"/>
      <c r="AS834" s="5"/>
      <c r="AT834" s="5"/>
      <c r="AU834" s="5"/>
      <c r="AV834" s="5"/>
      <c r="AW834" s="5"/>
      <c r="AX834" s="5"/>
      <c r="AY834" s="5"/>
      <c r="AZ834" s="5"/>
      <c r="BA834" s="5"/>
      <c r="BB834" s="5"/>
      <c r="BC834" s="5"/>
      <c r="BD834" s="5"/>
      <c r="BE834" s="5"/>
      <c r="BF834" s="5"/>
      <c r="BG834" s="5"/>
      <c r="BH834" s="5"/>
      <c r="BI834" s="5"/>
      <c r="BJ834" s="5"/>
      <c r="BK834" s="5"/>
      <c r="BL834" s="5"/>
      <c r="BM834" s="5"/>
      <c r="BN834" s="5"/>
      <c r="BO834" s="5"/>
      <c r="BP834" s="5"/>
      <c r="BQ834" s="5"/>
      <c r="BR834" s="5"/>
      <c r="BS834" s="5"/>
      <c r="BT834" s="5"/>
      <c r="BU834" s="5"/>
      <c r="BV834" s="5"/>
      <c r="BW834" s="5"/>
      <c r="BX834" s="5"/>
      <c r="BY834" s="5"/>
      <c r="BZ834" s="5"/>
      <c r="CA834" s="5"/>
      <c r="CB834" s="5"/>
      <c r="CC834" s="5"/>
      <c r="CD834" s="5"/>
      <c r="CE834" s="5"/>
      <c r="CF834" s="5"/>
      <c r="CG834" s="5"/>
      <c r="CH834" s="5"/>
      <c r="CI834" s="5"/>
      <c r="CJ834" s="5"/>
      <c r="CK834" s="5"/>
      <c r="CL834" s="5"/>
      <c r="CM834" s="5"/>
      <c r="CN834" s="5"/>
      <c r="CO834" s="5"/>
      <c r="CP834" s="5"/>
      <c r="CQ834" s="5"/>
      <c r="CR834" s="5"/>
      <c r="CS834" s="5"/>
      <c r="CT834" s="5"/>
      <c r="CU834" s="5"/>
      <c r="CV834" s="5"/>
      <c r="CW834" s="5"/>
      <c r="CX834" s="5"/>
      <c r="CY834" s="5"/>
      <c r="CZ834" s="5"/>
      <c r="DA834" s="5"/>
      <c r="DB834" s="5"/>
      <c r="DC834" s="5"/>
      <c r="DD834" s="5"/>
      <c r="DE834" s="5"/>
      <c r="DF834" s="5"/>
      <c r="DG834" s="5"/>
      <c r="DH834" s="5"/>
      <c r="DI834" s="5"/>
      <c r="DJ834" s="5"/>
      <c r="DK834" s="5"/>
      <c r="DL834" s="5"/>
      <c r="DM834" s="5"/>
      <c r="DN834" s="5"/>
      <c r="DO834" s="5"/>
      <c r="DP834" s="5"/>
      <c r="DQ834" s="5"/>
      <c r="DR834" s="5"/>
      <c r="DS834" s="5"/>
      <c r="DT834" s="5"/>
      <c r="DU834" s="5"/>
      <c r="DV834" s="5"/>
      <c r="DW834" s="5"/>
      <c r="DX834" s="5"/>
      <c r="DY834" s="5"/>
      <c r="DZ834" s="5"/>
      <c r="EA834" s="5"/>
      <c r="EB834" s="5"/>
      <c r="EC834" s="5"/>
      <c r="ED834" s="5"/>
      <c r="EE834" s="5"/>
      <c r="EF834" s="5"/>
      <c r="EG834" s="5"/>
      <c r="EH834" s="5"/>
      <c r="EI834" s="5"/>
      <c r="EJ834" s="5"/>
      <c r="EK834" s="5"/>
      <c r="EL834" s="5"/>
      <c r="EM834" s="5"/>
      <c r="EN834" s="5"/>
      <c r="EO834" s="5"/>
      <c r="EP834" s="5"/>
      <c r="EQ834" s="5"/>
      <c r="ER834" s="5"/>
      <c r="ES834" s="5"/>
      <c r="ET834" s="5"/>
      <c r="EU834" s="5"/>
      <c r="EV834" s="5"/>
      <c r="EW834" s="5"/>
      <c r="EX834" s="5"/>
      <c r="EY834" s="5"/>
      <c r="EZ834" s="5"/>
      <c r="FA834" s="5"/>
      <c r="FB834" s="5"/>
      <c r="FC834" s="5"/>
      <c r="FD834" s="5"/>
      <c r="FE834" s="5"/>
      <c r="FF834" s="5"/>
      <c r="FG834" s="5"/>
      <c r="FH834" s="5"/>
      <c r="FI834" s="5"/>
      <c r="FJ834" s="5"/>
      <c r="FK834" s="5"/>
      <c r="FL834" s="5"/>
      <c r="FM834" s="5"/>
      <c r="FN834" s="5"/>
      <c r="FO834" s="5"/>
      <c r="FP834" s="5"/>
      <c r="FQ834" s="5"/>
      <c r="FR834" s="5"/>
      <c r="FS834" s="5"/>
      <c r="FT834" s="5"/>
      <c r="FU834" s="5"/>
      <c r="FV834" s="5"/>
      <c r="FW834" s="5"/>
      <c r="FX834" s="5"/>
      <c r="FY834" s="5"/>
      <c r="FZ834" s="5"/>
      <c r="GA834" s="5"/>
      <c r="GB834" s="5"/>
      <c r="GC834" s="5"/>
      <c r="GD834" s="5"/>
      <c r="GE834" s="5"/>
      <c r="GF834" s="5"/>
      <c r="GG834" s="5"/>
      <c r="GH834" s="5"/>
      <c r="GI834" s="5"/>
      <c r="GJ834" s="5"/>
      <c r="GK834" s="5"/>
      <c r="GL834" s="5"/>
      <c r="GM834" s="5"/>
      <c r="GN834" s="5"/>
      <c r="GO834" s="5"/>
      <c r="GP834" s="5"/>
      <c r="GQ834" s="5"/>
      <c r="GR834" s="5"/>
      <c r="GS834" s="5"/>
      <c r="GT834" s="5"/>
      <c r="GU834" s="5"/>
      <c r="GV834" s="5"/>
      <c r="GW834" s="5"/>
      <c r="GX834" s="5"/>
      <c r="GY834" s="5"/>
      <c r="GZ834" s="5"/>
      <c r="HA834" s="5"/>
      <c r="HB834" s="5"/>
      <c r="HC834" s="5"/>
      <c r="HD834" s="5"/>
      <c r="HE834" s="5"/>
      <c r="HF834" s="5"/>
      <c r="HG834" s="5"/>
      <c r="HH834" s="5"/>
      <c r="HI834" s="5"/>
      <c r="HJ834" s="5"/>
      <c r="HK834" s="5"/>
      <c r="HL834" s="5"/>
      <c r="HM834" s="5"/>
      <c r="HN834" s="5"/>
      <c r="HO834" s="5"/>
      <c r="HP834" s="5"/>
      <c r="HQ834" s="5"/>
      <c r="HR834" s="5"/>
      <c r="HS834" s="5"/>
      <c r="HT834" s="5"/>
      <c r="HU834" s="5"/>
      <c r="HV834" s="5"/>
      <c r="HW834" s="5"/>
      <c r="HX834" s="5"/>
      <c r="HY834" s="5"/>
      <c r="HZ834" s="5"/>
      <c r="IA834" s="5"/>
      <c r="IB834" s="5"/>
      <c r="IC834" s="5"/>
      <c r="ID834" s="5"/>
      <c r="IE834" s="5"/>
      <c r="IF834" s="5"/>
      <c r="IG834" s="5"/>
      <c r="IH834" s="5"/>
      <c r="II834" s="5"/>
      <c r="IJ834" s="5"/>
      <c r="IK834" s="5"/>
      <c r="IL834" s="5"/>
      <c r="IM834" s="5"/>
      <c r="IN834" s="5"/>
      <c r="IO834" s="5"/>
      <c r="IP834" s="5"/>
      <c r="IQ834" s="5"/>
      <c r="IR834" s="5"/>
      <c r="IS834" s="5"/>
      <c r="IT834" s="5"/>
      <c r="IU834" s="5"/>
      <c r="IV834" s="5"/>
      <c r="IW834" s="5"/>
      <c r="IX834" s="5"/>
      <c r="IY834" s="5"/>
      <c r="IZ834" s="5"/>
      <c r="JA834" s="5"/>
      <c r="JB834" s="5"/>
      <c r="JC834" s="5"/>
      <c r="JD834" s="5"/>
      <c r="JE834" s="5"/>
      <c r="JF834" s="5"/>
      <c r="JG834" s="5"/>
      <c r="JH834" s="5"/>
      <c r="JI834" s="5"/>
      <c r="JJ834" s="5"/>
      <c r="JK834" s="5"/>
      <c r="JL834" s="5"/>
      <c r="JM834" s="5"/>
      <c r="JN834" s="5"/>
      <c r="JO834" s="5"/>
      <c r="JP834" s="5"/>
      <c r="JQ834" s="5"/>
      <c r="JR834" s="5"/>
      <c r="JS834" s="5"/>
      <c r="JT834" s="5"/>
      <c r="JU834" s="5"/>
      <c r="JV834" s="5"/>
      <c r="JW834" s="5"/>
      <c r="JX834" s="5"/>
      <c r="JY834" s="5"/>
      <c r="JZ834" s="5"/>
      <c r="KA834" s="5"/>
      <c r="KB834" s="5"/>
      <c r="KC834" s="5"/>
      <c r="KD834" s="5"/>
      <c r="KE834" s="5"/>
      <c r="KF834" s="5"/>
      <c r="KG834" s="5"/>
      <c r="KH834" s="5"/>
      <c r="KI834" s="5"/>
      <c r="KJ834" s="5"/>
      <c r="KK834" s="5"/>
      <c r="KL834" s="5"/>
      <c r="KM834" s="5"/>
      <c r="KN834" s="5"/>
      <c r="KO834" s="5"/>
      <c r="KP834" s="5"/>
      <c r="KQ834" s="5"/>
      <c r="KR834" s="5"/>
      <c r="KS834" s="5"/>
      <c r="KT834" s="5"/>
      <c r="KU834" s="5"/>
      <c r="KV834" s="5"/>
      <c r="KW834" s="5"/>
      <c r="KX834" s="5"/>
      <c r="KY834" s="5"/>
      <c r="KZ834" s="5"/>
      <c r="LA834" s="5"/>
      <c r="LB834" s="5"/>
      <c r="LC834" s="5"/>
      <c r="LD834" s="5"/>
      <c r="LE834" s="5"/>
      <c r="LF834" s="5"/>
      <c r="LG834" s="5"/>
      <c r="LH834" s="5"/>
      <c r="LI834" s="5"/>
      <c r="LJ834" s="5"/>
      <c r="LK834" s="5"/>
      <c r="LL834" s="5"/>
      <c r="LM834" s="5"/>
      <c r="LN834" s="5"/>
      <c r="LO834" s="5"/>
      <c r="LP834" s="5"/>
      <c r="LQ834" s="5"/>
      <c r="LR834" s="5"/>
      <c r="LS834" s="5"/>
      <c r="LT834" s="5"/>
      <c r="LU834" s="5"/>
      <c r="LV834" s="5"/>
      <c r="LW834" s="5"/>
      <c r="LX834" s="5"/>
      <c r="LY834" s="5"/>
      <c r="LZ834" s="5"/>
      <c r="MA834" s="5"/>
      <c r="MB834" s="5"/>
      <c r="MC834" s="5"/>
      <c r="MD834" s="5"/>
      <c r="ME834" s="5"/>
      <c r="MF834" s="5"/>
      <c r="MG834" s="5"/>
      <c r="MH834" s="5"/>
      <c r="MI834" s="5"/>
      <c r="MJ834" s="5"/>
      <c r="MK834" s="5"/>
      <c r="ML834" s="5"/>
      <c r="MM834" s="5"/>
      <c r="MN834" s="5"/>
      <c r="MO834" s="5"/>
      <c r="MP834" s="5"/>
      <c r="MQ834" s="5"/>
      <c r="MR834" s="5"/>
      <c r="MS834" s="5"/>
      <c r="MT834" s="5"/>
      <c r="MU834" s="5"/>
      <c r="MV834" s="5"/>
      <c r="MW834" s="5"/>
      <c r="MX834" s="5"/>
      <c r="MY834" s="5"/>
      <c r="MZ834" s="5"/>
      <c r="NA834" s="5"/>
      <c r="NB834" s="5"/>
      <c r="NC834" s="5"/>
      <c r="ND834" s="5"/>
      <c r="NE834" s="5"/>
      <c r="NF834" s="5"/>
      <c r="NG834" s="5"/>
      <c r="NH834" s="5"/>
      <c r="NI834" s="5"/>
      <c r="NJ834" s="5"/>
      <c r="NK834" s="5"/>
      <c r="NL834" s="5"/>
      <c r="NM834" s="5"/>
      <c r="NN834" s="5"/>
      <c r="NO834" s="5"/>
      <c r="NP834" s="5"/>
      <c r="NQ834" s="5"/>
      <c r="NR834" s="5"/>
      <c r="NS834" s="5"/>
      <c r="NT834" s="5"/>
      <c r="NU834" s="5"/>
      <c r="NV834" s="5"/>
      <c r="NW834" s="5"/>
      <c r="NX834" s="5"/>
      <c r="NY834" s="5"/>
      <c r="NZ834" s="5"/>
      <c r="OA834" s="5"/>
      <c r="OB834" s="5"/>
      <c r="OC834" s="5"/>
      <c r="OD834" s="5"/>
      <c r="OE834" s="5"/>
      <c r="OF834" s="5"/>
      <c r="OG834" s="5"/>
      <c r="OH834" s="5"/>
      <c r="OI834" s="5"/>
      <c r="OJ834" s="5"/>
      <c r="OK834" s="5"/>
      <c r="OL834" s="5"/>
      <c r="OM834" s="5"/>
      <c r="ON834" s="5"/>
      <c r="OO834" s="5"/>
      <c r="OP834" s="5"/>
      <c r="OQ834" s="5"/>
      <c r="OR834" s="5"/>
      <c r="OS834" s="5"/>
      <c r="OT834" s="5"/>
      <c r="OU834" s="5"/>
      <c r="OV834" s="5"/>
      <c r="OW834" s="5"/>
      <c r="OX834" s="5"/>
      <c r="OY834" s="5"/>
      <c r="OZ834" s="5"/>
      <c r="PA834" s="5"/>
      <c r="PB834" s="5"/>
      <c r="PC834" s="5"/>
      <c r="PD834" s="5"/>
      <c r="PE834" s="5"/>
      <c r="PF834" s="5"/>
      <c r="PG834" s="5"/>
      <c r="PH834" s="5"/>
      <c r="PI834" s="5"/>
      <c r="PJ834" s="5"/>
      <c r="PK834" s="5"/>
      <c r="PL834" s="5"/>
      <c r="PM834" s="5"/>
      <c r="PN834" s="5"/>
      <c r="PO834" s="5"/>
      <c r="PP834" s="5"/>
      <c r="PQ834" s="5"/>
      <c r="PR834" s="5"/>
      <c r="PS834" s="5"/>
      <c r="PT834" s="5"/>
      <c r="PU834" s="5"/>
      <c r="PV834" s="5"/>
      <c r="PW834" s="5"/>
      <c r="PX834" s="5"/>
      <c r="PY834" s="5"/>
      <c r="PZ834" s="5"/>
      <c r="QA834" s="5"/>
      <c r="QB834" s="5"/>
      <c r="QC834" s="5"/>
      <c r="QD834" s="5"/>
      <c r="QE834" s="5"/>
      <c r="QF834" s="5"/>
      <c r="QG834" s="5"/>
      <c r="QH834" s="5"/>
      <c r="QI834" s="5"/>
      <c r="QJ834" s="5"/>
      <c r="QK834" s="5"/>
      <c r="QL834" s="5"/>
      <c r="QM834" s="5"/>
      <c r="QN834" s="5"/>
      <c r="QO834" s="5"/>
      <c r="QP834" s="5"/>
      <c r="QQ834" s="5"/>
      <c r="QR834" s="5"/>
      <c r="QS834" s="5"/>
      <c r="QT834" s="5"/>
      <c r="QU834" s="5"/>
      <c r="QV834" s="5"/>
      <c r="QW834" s="5"/>
      <c r="QX834" s="5"/>
      <c r="QY834" s="5"/>
      <c r="QZ834" s="5"/>
      <c r="RA834" s="5"/>
      <c r="RB834" s="5"/>
      <c r="RC834" s="5"/>
      <c r="RD834" s="5"/>
      <c r="RE834" s="5"/>
      <c r="RF834" s="5"/>
      <c r="RG834" s="5"/>
      <c r="RH834" s="5"/>
      <c r="RI834" s="5"/>
      <c r="RJ834" s="5"/>
      <c r="RK834" s="5"/>
      <c r="RL834" s="5"/>
      <c r="RM834" s="5"/>
      <c r="RN834" s="5"/>
      <c r="RO834" s="5"/>
      <c r="RP834" s="5"/>
      <c r="RQ834" s="5"/>
      <c r="RR834" s="5"/>
      <c r="RS834" s="5"/>
      <c r="RT834" s="5"/>
      <c r="RU834" s="5"/>
      <c r="RV834" s="5"/>
      <c r="RW834" s="5"/>
      <c r="RX834" s="5"/>
      <c r="RY834" s="5"/>
      <c r="RZ834" s="5"/>
      <c r="SA834" s="5"/>
      <c r="SB834" s="5"/>
      <c r="SC834" s="5"/>
      <c r="SD834" s="5"/>
      <c r="SE834" s="5"/>
      <c r="SF834" s="5"/>
      <c r="SG834" s="5"/>
      <c r="SH834" s="5"/>
      <c r="SI834" s="5"/>
      <c r="SJ834" s="5"/>
      <c r="SK834" s="5"/>
      <c r="SL834" s="5"/>
      <c r="SM834" s="5"/>
      <c r="SN834" s="5"/>
      <c r="SO834" s="5"/>
      <c r="SP834" s="5"/>
      <c r="SQ834" s="5"/>
      <c r="SR834" s="5"/>
      <c r="SS834" s="5"/>
      <c r="ST834" s="5"/>
      <c r="SU834" s="5"/>
      <c r="SV834" s="5"/>
      <c r="SW834" s="5"/>
      <c r="SX834" s="5"/>
      <c r="SY834" s="5"/>
      <c r="SZ834" s="5"/>
      <c r="TA834" s="5"/>
      <c r="TB834" s="5"/>
      <c r="TC834" s="5"/>
      <c r="TD834" s="5"/>
      <c r="TE834" s="5"/>
      <c r="TF834" s="5"/>
      <c r="TG834" s="5"/>
      <c r="TH834" s="5"/>
      <c r="TI834" s="5"/>
      <c r="TJ834" s="5"/>
      <c r="TK834" s="5"/>
      <c r="TL834" s="5"/>
      <c r="TM834" s="5"/>
      <c r="TN834" s="5"/>
      <c r="TO834" s="5"/>
      <c r="TP834" s="5"/>
      <c r="TQ834" s="5"/>
      <c r="TR834" s="5"/>
      <c r="TS834" s="5"/>
      <c r="TT834" s="5"/>
      <c r="TU834" s="5"/>
      <c r="TV834" s="5"/>
      <c r="TW834" s="5"/>
      <c r="TX834" s="5"/>
      <c r="TY834" s="5"/>
      <c r="TZ834" s="5"/>
      <c r="UA834" s="5"/>
      <c r="UB834" s="5"/>
      <c r="UC834" s="5"/>
      <c r="UD834" s="5"/>
      <c r="UE834" s="5"/>
      <c r="UF834" s="5"/>
      <c r="UG834" s="5"/>
      <c r="UH834" s="5"/>
      <c r="UI834" s="5"/>
      <c r="UJ834" s="5"/>
      <c r="UK834" s="5"/>
      <c r="UL834" s="5"/>
      <c r="UM834" s="5"/>
      <c r="UN834" s="5"/>
      <c r="UO834" s="5"/>
      <c r="UP834" s="5"/>
      <c r="UQ834" s="5"/>
      <c r="UR834" s="5"/>
      <c r="US834" s="5"/>
      <c r="UT834" s="5"/>
      <c r="UU834" s="5"/>
      <c r="UV834" s="5"/>
      <c r="UW834" s="5"/>
      <c r="UX834" s="5"/>
      <c r="UY834" s="5"/>
      <c r="UZ834" s="5"/>
      <c r="VA834" s="5"/>
      <c r="VB834" s="5"/>
      <c r="VC834" s="5"/>
      <c r="VD834" s="5"/>
      <c r="VE834" s="5"/>
      <c r="VF834" s="5"/>
      <c r="VG834" s="5"/>
      <c r="VH834" s="5"/>
      <c r="VI834" s="5"/>
      <c r="VJ834" s="5"/>
      <c r="VK834" s="5"/>
      <c r="VL834" s="5"/>
      <c r="VM834" s="5"/>
      <c r="VN834" s="5"/>
      <c r="VO834" s="5"/>
      <c r="VP834" s="5"/>
      <c r="VQ834" s="5"/>
      <c r="VR834" s="5"/>
      <c r="VS834" s="5"/>
      <c r="VT834" s="5"/>
      <c r="VU834" s="5"/>
      <c r="VV834" s="5"/>
      <c r="VW834" s="5"/>
      <c r="VX834" s="5"/>
      <c r="VY834" s="5"/>
      <c r="VZ834" s="5"/>
      <c r="WA834" s="5"/>
      <c r="WB834" s="5"/>
      <c r="WC834" s="5"/>
      <c r="WD834" s="5"/>
      <c r="WE834" s="5"/>
      <c r="WF834" s="5"/>
      <c r="WG834" s="5"/>
      <c r="WH834" s="5"/>
      <c r="WI834" s="5"/>
      <c r="WJ834" s="5"/>
      <c r="WK834" s="5"/>
      <c r="WL834" s="5"/>
      <c r="WM834" s="5"/>
      <c r="WN834" s="5"/>
      <c r="WO834" s="5"/>
      <c r="WP834" s="5"/>
      <c r="WQ834" s="5"/>
      <c r="WR834" s="5"/>
      <c r="WS834" s="5"/>
      <c r="WT834" s="5"/>
      <c r="WU834" s="5"/>
      <c r="WV834" s="5"/>
      <c r="WW834" s="5"/>
      <c r="WX834" s="5"/>
      <c r="WY834" s="5"/>
      <c r="WZ834" s="5"/>
      <c r="XA834" s="5"/>
      <c r="XB834" s="5"/>
      <c r="XC834" s="5"/>
      <c r="XD834" s="5"/>
      <c r="XE834" s="5"/>
      <c r="XF834" s="5"/>
      <c r="XG834" s="5"/>
      <c r="XH834" s="5"/>
      <c r="XI834" s="5"/>
      <c r="XJ834" s="5"/>
      <c r="XK834" s="5"/>
      <c r="XL834" s="5"/>
      <c r="XM834" s="5"/>
      <c r="XN834" s="5"/>
      <c r="XO834" s="5"/>
      <c r="XP834" s="5"/>
      <c r="XQ834" s="5"/>
      <c r="XR834" s="5"/>
      <c r="XS834" s="5"/>
      <c r="XT834" s="5"/>
      <c r="XU834" s="5"/>
      <c r="XV834" s="5"/>
      <c r="XW834" s="5"/>
    </row>
    <row r="835" spans="39:647" x14ac:dyDescent="0.45">
      <c r="AM835" s="5"/>
      <c r="AN835" s="5"/>
      <c r="AO835" s="5"/>
      <c r="AP835" s="5"/>
      <c r="AQ835" s="5"/>
      <c r="AR835" s="5"/>
      <c r="AS835" s="5"/>
      <c r="AT835" s="5"/>
      <c r="AU835" s="5"/>
      <c r="AV835" s="5"/>
      <c r="AW835" s="5"/>
      <c r="AX835" s="5"/>
      <c r="AY835" s="5"/>
      <c r="AZ835" s="5"/>
      <c r="BA835" s="5"/>
      <c r="BB835" s="5"/>
      <c r="BC835" s="5"/>
      <c r="BD835" s="5"/>
      <c r="BE835" s="5"/>
      <c r="BF835" s="5"/>
      <c r="BG835" s="5"/>
      <c r="BH835" s="5"/>
      <c r="BI835" s="5"/>
      <c r="BJ835" s="5"/>
      <c r="BK835" s="5"/>
      <c r="BL835" s="5"/>
      <c r="BM835" s="5"/>
      <c r="BN835" s="5"/>
      <c r="BO835" s="5"/>
      <c r="BP835" s="5"/>
      <c r="BQ835" s="5"/>
      <c r="BR835" s="5"/>
      <c r="BS835" s="5"/>
      <c r="BT835" s="5"/>
      <c r="BU835" s="5"/>
      <c r="BV835" s="5"/>
      <c r="BW835" s="5"/>
      <c r="BX835" s="5"/>
      <c r="BY835" s="5"/>
      <c r="BZ835" s="5"/>
      <c r="CA835" s="5"/>
      <c r="CB835" s="5"/>
      <c r="CC835" s="5"/>
      <c r="CD835" s="5"/>
      <c r="CE835" s="5"/>
      <c r="CF835" s="5"/>
      <c r="CG835" s="5"/>
      <c r="CH835" s="5"/>
      <c r="CI835" s="5"/>
      <c r="CJ835" s="5"/>
      <c r="CK835" s="5"/>
      <c r="CL835" s="5"/>
      <c r="CM835" s="5"/>
      <c r="CN835" s="5"/>
      <c r="CO835" s="5"/>
      <c r="CP835" s="5"/>
      <c r="CQ835" s="5"/>
      <c r="CR835" s="5"/>
      <c r="CS835" s="5"/>
      <c r="CT835" s="5"/>
      <c r="CU835" s="5"/>
      <c r="CV835" s="5"/>
      <c r="CW835" s="5"/>
      <c r="CX835" s="5"/>
      <c r="CY835" s="5"/>
      <c r="CZ835" s="5"/>
      <c r="DA835" s="5"/>
      <c r="DB835" s="5"/>
      <c r="DC835" s="5"/>
      <c r="DD835" s="5"/>
      <c r="DE835" s="5"/>
      <c r="DF835" s="5"/>
      <c r="DG835" s="5"/>
      <c r="DH835" s="5"/>
      <c r="DI835" s="5"/>
      <c r="DJ835" s="5"/>
      <c r="DK835" s="5"/>
      <c r="DL835" s="5"/>
      <c r="DM835" s="5"/>
      <c r="DN835" s="5"/>
      <c r="DO835" s="5"/>
      <c r="DP835" s="5"/>
      <c r="DQ835" s="5"/>
      <c r="DR835" s="5"/>
      <c r="DS835" s="5"/>
      <c r="DT835" s="5"/>
      <c r="DU835" s="5"/>
      <c r="DV835" s="5"/>
      <c r="DW835" s="5"/>
      <c r="DX835" s="5"/>
      <c r="DY835" s="5"/>
      <c r="DZ835" s="5"/>
      <c r="EA835" s="5"/>
      <c r="EB835" s="5"/>
      <c r="EC835" s="5"/>
      <c r="ED835" s="5"/>
      <c r="EE835" s="5"/>
      <c r="EF835" s="5"/>
      <c r="EG835" s="5"/>
      <c r="EH835" s="5"/>
      <c r="EI835" s="5"/>
      <c r="EJ835" s="5"/>
      <c r="EK835" s="5"/>
      <c r="EL835" s="5"/>
      <c r="EM835" s="5"/>
      <c r="EN835" s="5"/>
      <c r="EO835" s="5"/>
      <c r="EP835" s="5"/>
      <c r="EQ835" s="5"/>
      <c r="ER835" s="5"/>
      <c r="ES835" s="5"/>
      <c r="ET835" s="5"/>
      <c r="EU835" s="5"/>
      <c r="EV835" s="5"/>
      <c r="EW835" s="5"/>
      <c r="EX835" s="5"/>
      <c r="EY835" s="5"/>
      <c r="EZ835" s="5"/>
      <c r="FA835" s="5"/>
      <c r="FB835" s="5"/>
      <c r="FC835" s="5"/>
      <c r="FD835" s="5"/>
      <c r="FE835" s="5"/>
      <c r="FF835" s="5"/>
      <c r="FG835" s="5"/>
      <c r="FH835" s="5"/>
      <c r="FI835" s="5"/>
      <c r="FJ835" s="5"/>
      <c r="FK835" s="5"/>
      <c r="FL835" s="5"/>
      <c r="FM835" s="5"/>
      <c r="FN835" s="5"/>
      <c r="FO835" s="5"/>
      <c r="FP835" s="5"/>
      <c r="FQ835" s="5"/>
      <c r="FR835" s="5"/>
      <c r="FS835" s="5"/>
      <c r="FT835" s="5"/>
      <c r="FU835" s="5"/>
      <c r="FV835" s="5"/>
      <c r="FW835" s="5"/>
      <c r="FX835" s="5"/>
      <c r="FY835" s="5"/>
      <c r="FZ835" s="5"/>
      <c r="GA835" s="5"/>
      <c r="GB835" s="5"/>
      <c r="GC835" s="5"/>
      <c r="GD835" s="5"/>
      <c r="GE835" s="5"/>
      <c r="GF835" s="5"/>
      <c r="GG835" s="5"/>
      <c r="GH835" s="5"/>
      <c r="GI835" s="5"/>
      <c r="GJ835" s="5"/>
      <c r="GK835" s="5"/>
      <c r="GL835" s="5"/>
      <c r="GM835" s="5"/>
      <c r="GN835" s="5"/>
      <c r="GO835" s="5"/>
      <c r="GP835" s="5"/>
      <c r="GQ835" s="5"/>
      <c r="GR835" s="5"/>
      <c r="GS835" s="5"/>
      <c r="GT835" s="5"/>
      <c r="GU835" s="5"/>
      <c r="GV835" s="5"/>
      <c r="GW835" s="5"/>
      <c r="GX835" s="5"/>
      <c r="GY835" s="5"/>
      <c r="GZ835" s="5"/>
      <c r="HA835" s="5"/>
      <c r="HB835" s="5"/>
      <c r="HC835" s="5"/>
      <c r="HD835" s="5"/>
      <c r="HE835" s="5"/>
      <c r="HF835" s="5"/>
      <c r="HG835" s="5"/>
      <c r="HH835" s="5"/>
      <c r="HI835" s="5"/>
      <c r="HJ835" s="5"/>
      <c r="HK835" s="5"/>
      <c r="HL835" s="5"/>
      <c r="HM835" s="5"/>
      <c r="HN835" s="5"/>
      <c r="HO835" s="5"/>
      <c r="HP835" s="5"/>
      <c r="HQ835" s="5"/>
      <c r="HR835" s="5"/>
      <c r="HS835" s="5"/>
      <c r="HT835" s="5"/>
      <c r="HU835" s="5"/>
      <c r="HV835" s="5"/>
      <c r="HW835" s="5"/>
      <c r="HX835" s="5"/>
      <c r="HY835" s="5"/>
      <c r="HZ835" s="5"/>
      <c r="IA835" s="5"/>
      <c r="IB835" s="5"/>
      <c r="IC835" s="5"/>
      <c r="ID835" s="5"/>
      <c r="IE835" s="5"/>
      <c r="IF835" s="5"/>
      <c r="IG835" s="5"/>
      <c r="IH835" s="5"/>
      <c r="II835" s="5"/>
      <c r="IJ835" s="5"/>
      <c r="IK835" s="5"/>
      <c r="IL835" s="5"/>
      <c r="IM835" s="5"/>
      <c r="IN835" s="5"/>
      <c r="IO835" s="5"/>
      <c r="IP835" s="5"/>
      <c r="IQ835" s="5"/>
      <c r="IR835" s="5"/>
      <c r="IS835" s="5"/>
      <c r="IT835" s="5"/>
      <c r="IU835" s="5"/>
      <c r="IV835" s="5"/>
      <c r="IW835" s="5"/>
      <c r="IX835" s="5"/>
      <c r="IY835" s="5"/>
      <c r="IZ835" s="5"/>
      <c r="JA835" s="5"/>
      <c r="JB835" s="5"/>
      <c r="JC835" s="5"/>
      <c r="JD835" s="5"/>
      <c r="JE835" s="5"/>
      <c r="JF835" s="5"/>
      <c r="JG835" s="5"/>
      <c r="JH835" s="5"/>
      <c r="JI835" s="5"/>
      <c r="JJ835" s="5"/>
      <c r="JK835" s="5"/>
      <c r="JL835" s="5"/>
      <c r="JM835" s="5"/>
      <c r="JN835" s="5"/>
      <c r="JO835" s="5"/>
      <c r="JP835" s="5"/>
      <c r="JQ835" s="5"/>
      <c r="JR835" s="5"/>
      <c r="JS835" s="5"/>
      <c r="JT835" s="5"/>
      <c r="JU835" s="5"/>
      <c r="JV835" s="5"/>
      <c r="JW835" s="5"/>
      <c r="JX835" s="5"/>
      <c r="JY835" s="5"/>
      <c r="JZ835" s="5"/>
      <c r="KA835" s="5"/>
      <c r="KB835" s="5"/>
      <c r="KC835" s="5"/>
      <c r="KD835" s="5"/>
      <c r="KE835" s="5"/>
      <c r="KF835" s="5"/>
      <c r="KG835" s="5"/>
      <c r="KH835" s="5"/>
      <c r="KI835" s="5"/>
      <c r="KJ835" s="5"/>
      <c r="KK835" s="5"/>
      <c r="KL835" s="5"/>
      <c r="KM835" s="5"/>
      <c r="KN835" s="5"/>
      <c r="KO835" s="5"/>
      <c r="KP835" s="5"/>
      <c r="KQ835" s="5"/>
      <c r="KR835" s="5"/>
      <c r="KS835" s="5"/>
      <c r="KT835" s="5"/>
      <c r="KU835" s="5"/>
      <c r="KV835" s="5"/>
      <c r="KW835" s="5"/>
      <c r="KX835" s="5"/>
      <c r="KY835" s="5"/>
      <c r="KZ835" s="5"/>
      <c r="LA835" s="5"/>
      <c r="LB835" s="5"/>
      <c r="LC835" s="5"/>
      <c r="LD835" s="5"/>
      <c r="LE835" s="5"/>
      <c r="LF835" s="5"/>
      <c r="LG835" s="5"/>
      <c r="LH835" s="5"/>
      <c r="LI835" s="5"/>
      <c r="LJ835" s="5"/>
      <c r="LK835" s="5"/>
      <c r="LL835" s="5"/>
      <c r="LM835" s="5"/>
      <c r="LN835" s="5"/>
      <c r="LO835" s="5"/>
      <c r="LP835" s="5"/>
      <c r="LQ835" s="5"/>
      <c r="LR835" s="5"/>
      <c r="LS835" s="5"/>
      <c r="LT835" s="5"/>
      <c r="LU835" s="5"/>
      <c r="LV835" s="5"/>
      <c r="LW835" s="5"/>
      <c r="LX835" s="5"/>
      <c r="LY835" s="5"/>
      <c r="LZ835" s="5"/>
      <c r="MA835" s="5"/>
      <c r="MB835" s="5"/>
      <c r="MC835" s="5"/>
      <c r="MD835" s="5"/>
      <c r="ME835" s="5"/>
      <c r="MF835" s="5"/>
      <c r="MG835" s="5"/>
      <c r="MH835" s="5"/>
      <c r="MI835" s="5"/>
      <c r="MJ835" s="5"/>
      <c r="MK835" s="5"/>
      <c r="ML835" s="5"/>
      <c r="MM835" s="5"/>
      <c r="MN835" s="5"/>
      <c r="MO835" s="5"/>
      <c r="MP835" s="5"/>
      <c r="MQ835" s="5"/>
      <c r="MR835" s="5"/>
      <c r="MS835" s="5"/>
      <c r="MT835" s="5"/>
      <c r="MU835" s="5"/>
      <c r="MV835" s="5"/>
      <c r="MW835" s="5"/>
      <c r="MX835" s="5"/>
      <c r="MY835" s="5"/>
      <c r="MZ835" s="5"/>
      <c r="NA835" s="5"/>
      <c r="NB835" s="5"/>
      <c r="NC835" s="5"/>
      <c r="ND835" s="5"/>
      <c r="NE835" s="5"/>
      <c r="NF835" s="5"/>
      <c r="NG835" s="5"/>
      <c r="NH835" s="5"/>
      <c r="NI835" s="5"/>
      <c r="NJ835" s="5"/>
      <c r="NK835" s="5"/>
      <c r="NL835" s="5"/>
      <c r="NM835" s="5"/>
      <c r="NN835" s="5"/>
      <c r="NO835" s="5"/>
      <c r="NP835" s="5"/>
      <c r="NQ835" s="5"/>
      <c r="NR835" s="5"/>
      <c r="NS835" s="5"/>
      <c r="NT835" s="5"/>
      <c r="NU835" s="5"/>
      <c r="NV835" s="5"/>
      <c r="NW835" s="5"/>
      <c r="NX835" s="5"/>
      <c r="NY835" s="5"/>
      <c r="NZ835" s="5"/>
      <c r="OA835" s="5"/>
      <c r="OB835" s="5"/>
      <c r="OC835" s="5"/>
      <c r="OD835" s="5"/>
      <c r="OE835" s="5"/>
      <c r="OF835" s="5"/>
      <c r="OG835" s="5"/>
      <c r="OH835" s="5"/>
      <c r="OI835" s="5"/>
      <c r="OJ835" s="5"/>
      <c r="OK835" s="5"/>
      <c r="OL835" s="5"/>
      <c r="OM835" s="5"/>
      <c r="ON835" s="5"/>
      <c r="OO835" s="5"/>
      <c r="OP835" s="5"/>
      <c r="OQ835" s="5"/>
      <c r="OR835" s="5"/>
      <c r="OS835" s="5"/>
      <c r="OT835" s="5"/>
      <c r="OU835" s="5"/>
      <c r="OV835" s="5"/>
      <c r="OW835" s="5"/>
      <c r="OX835" s="5"/>
      <c r="OY835" s="5"/>
      <c r="OZ835" s="5"/>
      <c r="PA835" s="5"/>
      <c r="PB835" s="5"/>
      <c r="PC835" s="5"/>
      <c r="PD835" s="5"/>
      <c r="PE835" s="5"/>
      <c r="PF835" s="5"/>
      <c r="PG835" s="5"/>
      <c r="PH835" s="5"/>
      <c r="PI835" s="5"/>
      <c r="PJ835" s="5"/>
      <c r="PK835" s="5"/>
      <c r="PL835" s="5"/>
      <c r="PM835" s="5"/>
      <c r="PN835" s="5"/>
      <c r="PO835" s="5"/>
      <c r="PP835" s="5"/>
      <c r="PQ835" s="5"/>
      <c r="PR835" s="5"/>
      <c r="PS835" s="5"/>
      <c r="PT835" s="5"/>
      <c r="PU835" s="5"/>
      <c r="PV835" s="5"/>
      <c r="PW835" s="5"/>
      <c r="PX835" s="5"/>
      <c r="PY835" s="5"/>
      <c r="PZ835" s="5"/>
      <c r="QA835" s="5"/>
      <c r="QB835" s="5"/>
      <c r="QC835" s="5"/>
      <c r="QD835" s="5"/>
      <c r="QE835" s="5"/>
      <c r="QF835" s="5"/>
      <c r="QG835" s="5"/>
      <c r="QH835" s="5"/>
      <c r="QI835" s="5"/>
      <c r="QJ835" s="5"/>
      <c r="QK835" s="5"/>
      <c r="QL835" s="5"/>
      <c r="QM835" s="5"/>
      <c r="QN835" s="5"/>
      <c r="QO835" s="5"/>
      <c r="QP835" s="5"/>
      <c r="QQ835" s="5"/>
      <c r="QR835" s="5"/>
      <c r="QS835" s="5"/>
      <c r="QT835" s="5"/>
      <c r="QU835" s="5"/>
      <c r="QV835" s="5"/>
      <c r="QW835" s="5"/>
      <c r="QX835" s="5"/>
      <c r="QY835" s="5"/>
      <c r="QZ835" s="5"/>
      <c r="RA835" s="5"/>
      <c r="RB835" s="5"/>
      <c r="RC835" s="5"/>
      <c r="RD835" s="5"/>
      <c r="RE835" s="5"/>
      <c r="RF835" s="5"/>
      <c r="RG835" s="5"/>
      <c r="RH835" s="5"/>
      <c r="RI835" s="5"/>
      <c r="RJ835" s="5"/>
      <c r="RK835" s="5"/>
      <c r="RL835" s="5"/>
      <c r="RM835" s="5"/>
      <c r="RN835" s="5"/>
      <c r="RO835" s="5"/>
      <c r="RP835" s="5"/>
      <c r="RQ835" s="5"/>
      <c r="RR835" s="5"/>
      <c r="RS835" s="5"/>
      <c r="RT835" s="5"/>
      <c r="RU835" s="5"/>
      <c r="RV835" s="5"/>
      <c r="RW835" s="5"/>
      <c r="RX835" s="5"/>
      <c r="RY835" s="5"/>
      <c r="RZ835" s="5"/>
      <c r="SA835" s="5"/>
      <c r="SB835" s="5"/>
      <c r="SC835" s="5"/>
      <c r="SD835" s="5"/>
      <c r="SE835" s="5"/>
      <c r="SF835" s="5"/>
      <c r="SG835" s="5"/>
      <c r="SH835" s="5"/>
      <c r="SI835" s="5"/>
      <c r="SJ835" s="5"/>
      <c r="SK835" s="5"/>
      <c r="SL835" s="5"/>
      <c r="SM835" s="5"/>
      <c r="SN835" s="5"/>
      <c r="SO835" s="5"/>
      <c r="SP835" s="5"/>
      <c r="SQ835" s="5"/>
      <c r="SR835" s="5"/>
      <c r="SS835" s="5"/>
      <c r="ST835" s="5"/>
      <c r="SU835" s="5"/>
      <c r="SV835" s="5"/>
      <c r="SW835" s="5"/>
      <c r="SX835" s="5"/>
      <c r="SY835" s="5"/>
      <c r="SZ835" s="5"/>
      <c r="TA835" s="5"/>
      <c r="TB835" s="5"/>
      <c r="TC835" s="5"/>
      <c r="TD835" s="5"/>
      <c r="TE835" s="5"/>
      <c r="TF835" s="5"/>
      <c r="TG835" s="5"/>
      <c r="TH835" s="5"/>
      <c r="TI835" s="5"/>
      <c r="TJ835" s="5"/>
      <c r="TK835" s="5"/>
      <c r="TL835" s="5"/>
      <c r="TM835" s="5"/>
      <c r="TN835" s="5"/>
      <c r="TO835" s="5"/>
      <c r="TP835" s="5"/>
      <c r="TQ835" s="5"/>
      <c r="TR835" s="5"/>
      <c r="TS835" s="5"/>
      <c r="TT835" s="5"/>
      <c r="TU835" s="5"/>
      <c r="TV835" s="5"/>
      <c r="TW835" s="5"/>
      <c r="TX835" s="5"/>
      <c r="TY835" s="5"/>
      <c r="TZ835" s="5"/>
      <c r="UA835" s="5"/>
      <c r="UB835" s="5"/>
      <c r="UC835" s="5"/>
      <c r="UD835" s="5"/>
      <c r="UE835" s="5"/>
      <c r="UF835" s="5"/>
      <c r="UG835" s="5"/>
      <c r="UH835" s="5"/>
      <c r="UI835" s="5"/>
      <c r="UJ835" s="5"/>
      <c r="UK835" s="5"/>
      <c r="UL835" s="5"/>
      <c r="UM835" s="5"/>
      <c r="UN835" s="5"/>
      <c r="UO835" s="5"/>
      <c r="UP835" s="5"/>
      <c r="UQ835" s="5"/>
      <c r="UR835" s="5"/>
      <c r="US835" s="5"/>
      <c r="UT835" s="5"/>
      <c r="UU835" s="5"/>
      <c r="UV835" s="5"/>
      <c r="UW835" s="5"/>
      <c r="UX835" s="5"/>
      <c r="UY835" s="5"/>
      <c r="UZ835" s="5"/>
      <c r="VA835" s="5"/>
      <c r="VB835" s="5"/>
      <c r="VC835" s="5"/>
      <c r="VD835" s="5"/>
      <c r="VE835" s="5"/>
      <c r="VF835" s="5"/>
      <c r="VG835" s="5"/>
      <c r="VH835" s="5"/>
      <c r="VI835" s="5"/>
      <c r="VJ835" s="5"/>
      <c r="VK835" s="5"/>
      <c r="VL835" s="5"/>
      <c r="VM835" s="5"/>
      <c r="VN835" s="5"/>
      <c r="VO835" s="5"/>
      <c r="VP835" s="5"/>
      <c r="VQ835" s="5"/>
      <c r="VR835" s="5"/>
      <c r="VS835" s="5"/>
      <c r="VT835" s="5"/>
      <c r="VU835" s="5"/>
      <c r="VV835" s="5"/>
      <c r="VW835" s="5"/>
      <c r="VX835" s="5"/>
      <c r="VY835" s="5"/>
      <c r="VZ835" s="5"/>
      <c r="WA835" s="5"/>
      <c r="WB835" s="5"/>
      <c r="WC835" s="5"/>
      <c r="WD835" s="5"/>
      <c r="WE835" s="5"/>
      <c r="WF835" s="5"/>
      <c r="WG835" s="5"/>
      <c r="WH835" s="5"/>
      <c r="WI835" s="5"/>
      <c r="WJ835" s="5"/>
      <c r="WK835" s="5"/>
      <c r="WL835" s="5"/>
      <c r="WM835" s="5"/>
      <c r="WN835" s="5"/>
      <c r="WO835" s="5"/>
      <c r="WP835" s="5"/>
      <c r="WQ835" s="5"/>
      <c r="WR835" s="5"/>
      <c r="WS835" s="5"/>
      <c r="WT835" s="5"/>
      <c r="WU835" s="5"/>
      <c r="WV835" s="5"/>
      <c r="WW835" s="5"/>
      <c r="WX835" s="5"/>
      <c r="WY835" s="5"/>
      <c r="WZ835" s="5"/>
      <c r="XA835" s="5"/>
      <c r="XB835" s="5"/>
      <c r="XC835" s="5"/>
      <c r="XD835" s="5"/>
      <c r="XE835" s="5"/>
      <c r="XF835" s="5"/>
      <c r="XG835" s="5"/>
      <c r="XH835" s="5"/>
      <c r="XI835" s="5"/>
      <c r="XJ835" s="5"/>
      <c r="XK835" s="5"/>
      <c r="XL835" s="5"/>
      <c r="XM835" s="5"/>
      <c r="XN835" s="5"/>
      <c r="XO835" s="5"/>
      <c r="XP835" s="5"/>
      <c r="XQ835" s="5"/>
      <c r="XR835" s="5"/>
      <c r="XS835" s="5"/>
      <c r="XT835" s="5"/>
      <c r="XU835" s="5"/>
      <c r="XV835" s="5"/>
      <c r="XW835" s="5"/>
    </row>
    <row r="836" spans="39:647" x14ac:dyDescent="0.45">
      <c r="AM836" s="5"/>
      <c r="AN836" s="5"/>
      <c r="AO836" s="5"/>
      <c r="AP836" s="5"/>
      <c r="AQ836" s="5"/>
      <c r="AR836" s="5"/>
      <c r="AS836" s="5"/>
      <c r="AT836" s="5"/>
      <c r="AU836" s="5"/>
      <c r="AV836" s="5"/>
      <c r="AW836" s="5"/>
      <c r="AX836" s="5"/>
      <c r="AY836" s="5"/>
      <c r="AZ836" s="5"/>
      <c r="BA836" s="5"/>
      <c r="BB836" s="5"/>
      <c r="BC836" s="5"/>
      <c r="BD836" s="5"/>
      <c r="BE836" s="5"/>
      <c r="BF836" s="5"/>
      <c r="BG836" s="5"/>
      <c r="BH836" s="5"/>
      <c r="BI836" s="5"/>
      <c r="BJ836" s="5"/>
      <c r="BK836" s="5"/>
      <c r="BL836" s="5"/>
      <c r="BM836" s="5"/>
      <c r="BN836" s="5"/>
      <c r="BO836" s="5"/>
      <c r="BP836" s="5"/>
      <c r="BQ836" s="5"/>
      <c r="BR836" s="5"/>
      <c r="BS836" s="5"/>
      <c r="BT836" s="5"/>
      <c r="BU836" s="5"/>
      <c r="BV836" s="5"/>
      <c r="BW836" s="5"/>
      <c r="BX836" s="5"/>
      <c r="BY836" s="5"/>
      <c r="BZ836" s="5"/>
      <c r="CA836" s="5"/>
      <c r="CB836" s="5"/>
      <c r="CC836" s="5"/>
      <c r="CD836" s="5"/>
      <c r="CE836" s="5"/>
      <c r="CF836" s="5"/>
      <c r="CG836" s="5"/>
      <c r="CH836" s="5"/>
      <c r="CI836" s="5"/>
      <c r="CJ836" s="5"/>
      <c r="CK836" s="5"/>
      <c r="CL836" s="5"/>
      <c r="CM836" s="5"/>
      <c r="CN836" s="5"/>
      <c r="CO836" s="5"/>
      <c r="CP836" s="5"/>
      <c r="CQ836" s="5"/>
      <c r="CR836" s="5"/>
      <c r="CS836" s="5"/>
      <c r="CT836" s="5"/>
      <c r="CU836" s="5"/>
      <c r="CV836" s="5"/>
      <c r="CW836" s="5"/>
      <c r="CX836" s="5"/>
      <c r="CY836" s="5"/>
      <c r="CZ836" s="5"/>
      <c r="DA836" s="5"/>
      <c r="DB836" s="5"/>
      <c r="DC836" s="5"/>
      <c r="DD836" s="5"/>
      <c r="DE836" s="5"/>
      <c r="DF836" s="5"/>
      <c r="DG836" s="5"/>
      <c r="DH836" s="5"/>
      <c r="DI836" s="5"/>
      <c r="DJ836" s="5"/>
      <c r="DK836" s="5"/>
      <c r="DL836" s="5"/>
      <c r="DM836" s="5"/>
      <c r="DN836" s="5"/>
      <c r="DO836" s="5"/>
      <c r="DP836" s="5"/>
      <c r="DQ836" s="5"/>
      <c r="DR836" s="5"/>
      <c r="DS836" s="5"/>
      <c r="DT836" s="5"/>
      <c r="DU836" s="5"/>
      <c r="DV836" s="5"/>
      <c r="DW836" s="5"/>
      <c r="DX836" s="5"/>
      <c r="DY836" s="5"/>
      <c r="DZ836" s="5"/>
      <c r="EA836" s="5"/>
      <c r="EB836" s="5"/>
      <c r="EC836" s="5"/>
      <c r="ED836" s="5"/>
      <c r="EE836" s="5"/>
      <c r="EF836" s="5"/>
      <c r="EG836" s="5"/>
      <c r="EH836" s="5"/>
      <c r="EI836" s="5"/>
      <c r="EJ836" s="5"/>
      <c r="EK836" s="5"/>
      <c r="EL836" s="5"/>
      <c r="EM836" s="5"/>
      <c r="EN836" s="5"/>
      <c r="EO836" s="5"/>
      <c r="EP836" s="5"/>
      <c r="EQ836" s="5"/>
      <c r="ER836" s="5"/>
      <c r="ES836" s="5"/>
      <c r="ET836" s="5"/>
      <c r="EU836" s="5"/>
      <c r="EV836" s="5"/>
      <c r="EW836" s="5"/>
      <c r="EX836" s="5"/>
      <c r="EY836" s="5"/>
      <c r="EZ836" s="5"/>
      <c r="FA836" s="5"/>
      <c r="FB836" s="5"/>
      <c r="FC836" s="5"/>
      <c r="FD836" s="5"/>
      <c r="FE836" s="5"/>
      <c r="FF836" s="5"/>
      <c r="FG836" s="5"/>
      <c r="FH836" s="5"/>
      <c r="FI836" s="5"/>
      <c r="FJ836" s="5"/>
      <c r="FK836" s="5"/>
      <c r="FL836" s="5"/>
      <c r="FM836" s="5"/>
      <c r="FN836" s="5"/>
      <c r="FO836" s="5"/>
      <c r="FP836" s="5"/>
      <c r="FQ836" s="5"/>
      <c r="FR836" s="5"/>
      <c r="FS836" s="5"/>
      <c r="FT836" s="5"/>
      <c r="FU836" s="5"/>
      <c r="FV836" s="5"/>
      <c r="FW836" s="5"/>
      <c r="FX836" s="5"/>
      <c r="FY836" s="5"/>
      <c r="FZ836" s="5"/>
      <c r="GA836" s="5"/>
      <c r="GB836" s="5"/>
      <c r="GC836" s="5"/>
      <c r="GD836" s="5"/>
      <c r="GE836" s="5"/>
      <c r="GF836" s="5"/>
      <c r="GG836" s="5"/>
      <c r="GH836" s="5"/>
      <c r="GI836" s="5"/>
      <c r="GJ836" s="5"/>
      <c r="GK836" s="5"/>
      <c r="GL836" s="5"/>
      <c r="GM836" s="5"/>
      <c r="GN836" s="5"/>
      <c r="GO836" s="5"/>
      <c r="GP836" s="5"/>
      <c r="GQ836" s="5"/>
      <c r="GR836" s="5"/>
      <c r="GS836" s="5"/>
      <c r="GT836" s="5"/>
      <c r="GU836" s="5"/>
      <c r="GV836" s="5"/>
      <c r="GW836" s="5"/>
      <c r="GX836" s="5"/>
      <c r="GY836" s="5"/>
      <c r="GZ836" s="5"/>
      <c r="HA836" s="5"/>
      <c r="HB836" s="5"/>
      <c r="HC836" s="5"/>
      <c r="HD836" s="5"/>
      <c r="HE836" s="5"/>
      <c r="HF836" s="5"/>
      <c r="HG836" s="5"/>
      <c r="HH836" s="5"/>
      <c r="HI836" s="5"/>
      <c r="HJ836" s="5"/>
      <c r="HK836" s="5"/>
      <c r="HL836" s="5"/>
      <c r="HM836" s="5"/>
      <c r="HN836" s="5"/>
      <c r="HO836" s="5"/>
      <c r="HP836" s="5"/>
      <c r="HQ836" s="5"/>
      <c r="HR836" s="5"/>
      <c r="HS836" s="5"/>
      <c r="HT836" s="5"/>
      <c r="HU836" s="5"/>
      <c r="HV836" s="5"/>
      <c r="HW836" s="5"/>
      <c r="HX836" s="5"/>
      <c r="HY836" s="5"/>
      <c r="HZ836" s="5"/>
      <c r="IA836" s="5"/>
      <c r="IB836" s="5"/>
      <c r="IC836" s="5"/>
      <c r="ID836" s="5"/>
      <c r="IE836" s="5"/>
      <c r="IF836" s="5"/>
      <c r="IG836" s="5"/>
      <c r="IH836" s="5"/>
      <c r="II836" s="5"/>
      <c r="IJ836" s="5"/>
      <c r="IK836" s="5"/>
      <c r="IL836" s="5"/>
      <c r="IM836" s="5"/>
      <c r="IN836" s="5"/>
      <c r="IO836" s="5"/>
      <c r="IP836" s="5"/>
      <c r="IQ836" s="5"/>
      <c r="IR836" s="5"/>
      <c r="IS836" s="5"/>
      <c r="IT836" s="5"/>
      <c r="IU836" s="5"/>
      <c r="IV836" s="5"/>
      <c r="IW836" s="5"/>
      <c r="IX836" s="5"/>
      <c r="IY836" s="5"/>
      <c r="IZ836" s="5"/>
      <c r="JA836" s="5"/>
      <c r="JB836" s="5"/>
      <c r="JC836" s="5"/>
      <c r="JD836" s="5"/>
      <c r="JE836" s="5"/>
      <c r="JF836" s="5"/>
      <c r="JG836" s="5"/>
      <c r="JH836" s="5"/>
      <c r="JI836" s="5"/>
      <c r="JJ836" s="5"/>
      <c r="JK836" s="5"/>
      <c r="JL836" s="5"/>
      <c r="JM836" s="5"/>
      <c r="JN836" s="5"/>
      <c r="JO836" s="5"/>
      <c r="JP836" s="5"/>
      <c r="JQ836" s="5"/>
      <c r="JR836" s="5"/>
      <c r="JS836" s="5"/>
      <c r="JT836" s="5"/>
      <c r="JU836" s="5"/>
      <c r="JV836" s="5"/>
      <c r="JW836" s="5"/>
      <c r="JX836" s="5"/>
      <c r="JY836" s="5"/>
      <c r="JZ836" s="5"/>
      <c r="KA836" s="5"/>
      <c r="KB836" s="5"/>
      <c r="KC836" s="5"/>
      <c r="KD836" s="5"/>
      <c r="KE836" s="5"/>
      <c r="KF836" s="5"/>
      <c r="KG836" s="5"/>
      <c r="KH836" s="5"/>
      <c r="KI836" s="5"/>
      <c r="KJ836" s="5"/>
      <c r="KK836" s="5"/>
      <c r="KL836" s="5"/>
      <c r="KM836" s="5"/>
      <c r="KN836" s="5"/>
      <c r="KO836" s="5"/>
      <c r="KP836" s="5"/>
      <c r="KQ836" s="5"/>
      <c r="KR836" s="5"/>
      <c r="KS836" s="5"/>
      <c r="KT836" s="5"/>
      <c r="KU836" s="5"/>
      <c r="KV836" s="5"/>
      <c r="KW836" s="5"/>
      <c r="KX836" s="5"/>
      <c r="KY836" s="5"/>
      <c r="KZ836" s="5"/>
      <c r="LA836" s="5"/>
      <c r="LB836" s="5"/>
      <c r="LC836" s="5"/>
      <c r="LD836" s="5"/>
      <c r="LE836" s="5"/>
      <c r="LF836" s="5"/>
      <c r="LG836" s="5"/>
      <c r="LH836" s="5"/>
      <c r="LI836" s="5"/>
      <c r="LJ836" s="5"/>
      <c r="LK836" s="5"/>
      <c r="LL836" s="5"/>
      <c r="LM836" s="5"/>
      <c r="LN836" s="5"/>
      <c r="LO836" s="5"/>
      <c r="LP836" s="5"/>
      <c r="LQ836" s="5"/>
      <c r="LR836" s="5"/>
      <c r="LS836" s="5"/>
      <c r="LT836" s="5"/>
      <c r="LU836" s="5"/>
      <c r="LV836" s="5"/>
      <c r="LW836" s="5"/>
      <c r="LX836" s="5"/>
      <c r="LY836" s="5"/>
      <c r="LZ836" s="5"/>
      <c r="MA836" s="5"/>
      <c r="MB836" s="5"/>
      <c r="MC836" s="5"/>
      <c r="MD836" s="5"/>
      <c r="ME836" s="5"/>
      <c r="MF836" s="5"/>
      <c r="MG836" s="5"/>
      <c r="MH836" s="5"/>
      <c r="MI836" s="5"/>
      <c r="MJ836" s="5"/>
      <c r="MK836" s="5"/>
      <c r="ML836" s="5"/>
      <c r="MM836" s="5"/>
      <c r="MN836" s="5"/>
      <c r="MO836" s="5"/>
      <c r="MP836" s="5"/>
      <c r="MQ836" s="5"/>
      <c r="MR836" s="5"/>
      <c r="MS836" s="5"/>
      <c r="MT836" s="5"/>
      <c r="MU836" s="5"/>
      <c r="MV836" s="5"/>
      <c r="MW836" s="5"/>
      <c r="MX836" s="5"/>
      <c r="MY836" s="5"/>
      <c r="MZ836" s="5"/>
      <c r="NA836" s="5"/>
      <c r="NB836" s="5"/>
      <c r="NC836" s="5"/>
      <c r="ND836" s="5"/>
      <c r="NE836" s="5"/>
      <c r="NF836" s="5"/>
      <c r="NG836" s="5"/>
      <c r="NH836" s="5"/>
      <c r="NI836" s="5"/>
      <c r="NJ836" s="5"/>
      <c r="NK836" s="5"/>
      <c r="NL836" s="5"/>
      <c r="NM836" s="5"/>
      <c r="NN836" s="5"/>
      <c r="NO836" s="5"/>
      <c r="NP836" s="5"/>
      <c r="NQ836" s="5"/>
      <c r="NR836" s="5"/>
      <c r="NS836" s="5"/>
      <c r="NT836" s="5"/>
      <c r="NU836" s="5"/>
      <c r="NV836" s="5"/>
      <c r="NW836" s="5"/>
      <c r="NX836" s="5"/>
      <c r="NY836" s="5"/>
      <c r="NZ836" s="5"/>
      <c r="OA836" s="5"/>
      <c r="OB836" s="5"/>
      <c r="OC836" s="5"/>
      <c r="OD836" s="5"/>
      <c r="OE836" s="5"/>
      <c r="OF836" s="5"/>
      <c r="OG836" s="5"/>
      <c r="OH836" s="5"/>
      <c r="OI836" s="5"/>
      <c r="OJ836" s="5"/>
      <c r="OK836" s="5"/>
      <c r="OL836" s="5"/>
      <c r="OM836" s="5"/>
      <c r="ON836" s="5"/>
      <c r="OO836" s="5"/>
      <c r="OP836" s="5"/>
      <c r="OQ836" s="5"/>
      <c r="OR836" s="5"/>
      <c r="OS836" s="5"/>
      <c r="OT836" s="5"/>
      <c r="OU836" s="5"/>
      <c r="OV836" s="5"/>
      <c r="OW836" s="5"/>
      <c r="OX836" s="5"/>
      <c r="OY836" s="5"/>
      <c r="OZ836" s="5"/>
      <c r="PA836" s="5"/>
      <c r="PB836" s="5"/>
      <c r="PC836" s="5"/>
      <c r="PD836" s="5"/>
      <c r="PE836" s="5"/>
      <c r="PF836" s="5"/>
      <c r="PG836" s="5"/>
      <c r="PH836" s="5"/>
      <c r="PI836" s="5"/>
      <c r="PJ836" s="5"/>
      <c r="PK836" s="5"/>
      <c r="PL836" s="5"/>
      <c r="PM836" s="5"/>
      <c r="PN836" s="5"/>
      <c r="PO836" s="5"/>
      <c r="PP836" s="5"/>
      <c r="PQ836" s="5"/>
      <c r="PR836" s="5"/>
      <c r="PS836" s="5"/>
      <c r="PT836" s="5"/>
      <c r="PU836" s="5"/>
      <c r="PV836" s="5"/>
      <c r="PW836" s="5"/>
      <c r="PX836" s="5"/>
      <c r="PY836" s="5"/>
      <c r="PZ836" s="5"/>
      <c r="QA836" s="5"/>
      <c r="QB836" s="5"/>
      <c r="QC836" s="5"/>
      <c r="QD836" s="5"/>
      <c r="QE836" s="5"/>
      <c r="QF836" s="5"/>
      <c r="QG836" s="5"/>
      <c r="QH836" s="5"/>
      <c r="QI836" s="5"/>
      <c r="QJ836" s="5"/>
      <c r="QK836" s="5"/>
      <c r="QL836" s="5"/>
      <c r="QM836" s="5"/>
      <c r="QN836" s="5"/>
      <c r="QO836" s="5"/>
      <c r="QP836" s="5"/>
      <c r="QQ836" s="5"/>
      <c r="QR836" s="5"/>
      <c r="QS836" s="5"/>
      <c r="QT836" s="5"/>
      <c r="QU836" s="5"/>
      <c r="QV836" s="5"/>
      <c r="QW836" s="5"/>
      <c r="QX836" s="5"/>
      <c r="QY836" s="5"/>
      <c r="QZ836" s="5"/>
      <c r="RA836" s="5"/>
      <c r="RB836" s="5"/>
      <c r="RC836" s="5"/>
      <c r="RD836" s="5"/>
      <c r="RE836" s="5"/>
      <c r="RF836" s="5"/>
      <c r="RG836" s="5"/>
      <c r="RH836" s="5"/>
      <c r="RI836" s="5"/>
      <c r="RJ836" s="5"/>
      <c r="RK836" s="5"/>
      <c r="RL836" s="5"/>
      <c r="RM836" s="5"/>
      <c r="RN836" s="5"/>
      <c r="RO836" s="5"/>
      <c r="RP836" s="5"/>
      <c r="RQ836" s="5"/>
      <c r="RR836" s="5"/>
      <c r="RS836" s="5"/>
      <c r="RT836" s="5"/>
      <c r="RU836" s="5"/>
      <c r="RV836" s="5"/>
      <c r="RW836" s="5"/>
      <c r="RX836" s="5"/>
      <c r="RY836" s="5"/>
      <c r="RZ836" s="5"/>
      <c r="SA836" s="5"/>
      <c r="SB836" s="5"/>
      <c r="SC836" s="5"/>
      <c r="SD836" s="5"/>
      <c r="SE836" s="5"/>
      <c r="SF836" s="5"/>
      <c r="SG836" s="5"/>
      <c r="SH836" s="5"/>
      <c r="SI836" s="5"/>
      <c r="SJ836" s="5"/>
      <c r="SK836" s="5"/>
      <c r="SL836" s="5"/>
      <c r="SM836" s="5"/>
      <c r="SN836" s="5"/>
      <c r="SO836" s="5"/>
      <c r="SP836" s="5"/>
      <c r="SQ836" s="5"/>
      <c r="SR836" s="5"/>
      <c r="SS836" s="5"/>
      <c r="ST836" s="5"/>
      <c r="SU836" s="5"/>
      <c r="SV836" s="5"/>
      <c r="SW836" s="5"/>
      <c r="SX836" s="5"/>
      <c r="SY836" s="5"/>
      <c r="SZ836" s="5"/>
      <c r="TA836" s="5"/>
      <c r="TB836" s="5"/>
      <c r="TC836" s="5"/>
      <c r="TD836" s="5"/>
      <c r="TE836" s="5"/>
      <c r="TF836" s="5"/>
      <c r="TG836" s="5"/>
      <c r="TH836" s="5"/>
      <c r="TI836" s="5"/>
      <c r="TJ836" s="5"/>
      <c r="TK836" s="5"/>
      <c r="TL836" s="5"/>
      <c r="TM836" s="5"/>
      <c r="TN836" s="5"/>
      <c r="TO836" s="5"/>
      <c r="TP836" s="5"/>
      <c r="TQ836" s="5"/>
      <c r="TR836" s="5"/>
      <c r="TS836" s="5"/>
      <c r="TT836" s="5"/>
      <c r="TU836" s="5"/>
      <c r="TV836" s="5"/>
      <c r="TW836" s="5"/>
      <c r="TX836" s="5"/>
      <c r="TY836" s="5"/>
      <c r="TZ836" s="5"/>
      <c r="UA836" s="5"/>
      <c r="UB836" s="5"/>
      <c r="UC836" s="5"/>
      <c r="UD836" s="5"/>
      <c r="UE836" s="5"/>
      <c r="UF836" s="5"/>
      <c r="UG836" s="5"/>
      <c r="UH836" s="5"/>
      <c r="UI836" s="5"/>
      <c r="UJ836" s="5"/>
      <c r="UK836" s="5"/>
      <c r="UL836" s="5"/>
      <c r="UM836" s="5"/>
      <c r="UN836" s="5"/>
      <c r="UO836" s="5"/>
      <c r="UP836" s="5"/>
      <c r="UQ836" s="5"/>
      <c r="UR836" s="5"/>
      <c r="US836" s="5"/>
      <c r="UT836" s="5"/>
      <c r="UU836" s="5"/>
      <c r="UV836" s="5"/>
      <c r="UW836" s="5"/>
      <c r="UX836" s="5"/>
      <c r="UY836" s="5"/>
      <c r="UZ836" s="5"/>
      <c r="VA836" s="5"/>
      <c r="VB836" s="5"/>
      <c r="VC836" s="5"/>
      <c r="VD836" s="5"/>
      <c r="VE836" s="5"/>
      <c r="VF836" s="5"/>
      <c r="VG836" s="5"/>
      <c r="VH836" s="5"/>
      <c r="VI836" s="5"/>
      <c r="VJ836" s="5"/>
      <c r="VK836" s="5"/>
      <c r="VL836" s="5"/>
      <c r="VM836" s="5"/>
      <c r="VN836" s="5"/>
      <c r="VO836" s="5"/>
      <c r="VP836" s="5"/>
      <c r="VQ836" s="5"/>
      <c r="VR836" s="5"/>
      <c r="VS836" s="5"/>
      <c r="VT836" s="5"/>
      <c r="VU836" s="5"/>
      <c r="VV836" s="5"/>
      <c r="VW836" s="5"/>
      <c r="VX836" s="5"/>
      <c r="VY836" s="5"/>
      <c r="VZ836" s="5"/>
      <c r="WA836" s="5"/>
      <c r="WB836" s="5"/>
      <c r="WC836" s="5"/>
      <c r="WD836" s="5"/>
      <c r="WE836" s="5"/>
      <c r="WF836" s="5"/>
      <c r="WG836" s="5"/>
      <c r="WH836" s="5"/>
      <c r="WI836" s="5"/>
      <c r="WJ836" s="5"/>
      <c r="WK836" s="5"/>
      <c r="WL836" s="5"/>
      <c r="WM836" s="5"/>
      <c r="WN836" s="5"/>
      <c r="WO836" s="5"/>
      <c r="WP836" s="5"/>
      <c r="WQ836" s="5"/>
      <c r="WR836" s="5"/>
      <c r="WS836" s="5"/>
      <c r="WT836" s="5"/>
      <c r="WU836" s="5"/>
      <c r="WV836" s="5"/>
      <c r="WW836" s="5"/>
      <c r="WX836" s="5"/>
      <c r="WY836" s="5"/>
      <c r="WZ836" s="5"/>
      <c r="XA836" s="5"/>
      <c r="XB836" s="5"/>
      <c r="XC836" s="5"/>
      <c r="XD836" s="5"/>
      <c r="XE836" s="5"/>
      <c r="XF836" s="5"/>
      <c r="XG836" s="5"/>
      <c r="XH836" s="5"/>
      <c r="XI836" s="5"/>
      <c r="XJ836" s="5"/>
      <c r="XK836" s="5"/>
      <c r="XL836" s="5"/>
      <c r="XM836" s="5"/>
      <c r="XN836" s="5"/>
      <c r="XO836" s="5"/>
      <c r="XP836" s="5"/>
      <c r="XQ836" s="5"/>
      <c r="XR836" s="5"/>
      <c r="XS836" s="5"/>
      <c r="XT836" s="5"/>
      <c r="XU836" s="5"/>
      <c r="XV836" s="5"/>
      <c r="XW836" s="5"/>
    </row>
    <row r="837" spans="39:647" x14ac:dyDescent="0.45">
      <c r="AM837" s="5"/>
      <c r="AN837" s="5"/>
      <c r="AO837" s="5"/>
      <c r="AP837" s="5"/>
      <c r="AQ837" s="5"/>
      <c r="AR837" s="5"/>
      <c r="AS837" s="5"/>
      <c r="AT837" s="5"/>
      <c r="AU837" s="5"/>
      <c r="AV837" s="5"/>
      <c r="AW837" s="5"/>
      <c r="AX837" s="5"/>
      <c r="AY837" s="5"/>
      <c r="AZ837" s="5"/>
      <c r="BA837" s="5"/>
      <c r="BB837" s="5"/>
      <c r="BC837" s="5"/>
      <c r="BD837" s="5"/>
      <c r="BE837" s="5"/>
      <c r="BF837" s="5"/>
      <c r="BG837" s="5"/>
      <c r="BH837" s="5"/>
      <c r="BI837" s="5"/>
      <c r="BJ837" s="5"/>
      <c r="BK837" s="5"/>
      <c r="BL837" s="5"/>
      <c r="BM837" s="5"/>
      <c r="BN837" s="5"/>
      <c r="BO837" s="5"/>
      <c r="BP837" s="5"/>
      <c r="BQ837" s="5"/>
      <c r="BR837" s="5"/>
      <c r="BS837" s="5"/>
      <c r="BT837" s="5"/>
      <c r="BU837" s="5"/>
      <c r="BV837" s="5"/>
      <c r="BW837" s="5"/>
      <c r="BX837" s="5"/>
      <c r="BY837" s="5"/>
      <c r="BZ837" s="5"/>
      <c r="CA837" s="5"/>
      <c r="CB837" s="5"/>
      <c r="CC837" s="5"/>
      <c r="CD837" s="5"/>
      <c r="CE837" s="5"/>
      <c r="CF837" s="5"/>
      <c r="CG837" s="5"/>
      <c r="CH837" s="5"/>
      <c r="CI837" s="5"/>
      <c r="CJ837" s="5"/>
      <c r="CK837" s="5"/>
      <c r="CL837" s="5"/>
      <c r="CM837" s="5"/>
      <c r="CN837" s="5"/>
      <c r="CO837" s="5"/>
      <c r="CP837" s="5"/>
      <c r="CQ837" s="5"/>
      <c r="CR837" s="5"/>
      <c r="CS837" s="5"/>
      <c r="CT837" s="5"/>
      <c r="CU837" s="5"/>
      <c r="CV837" s="5"/>
      <c r="CW837" s="5"/>
      <c r="CX837" s="5"/>
      <c r="CY837" s="5"/>
      <c r="CZ837" s="5"/>
      <c r="DA837" s="5"/>
      <c r="DB837" s="5"/>
      <c r="DC837" s="5"/>
      <c r="DD837" s="5"/>
      <c r="DE837" s="5"/>
      <c r="DF837" s="5"/>
      <c r="DG837" s="5"/>
      <c r="DH837" s="5"/>
      <c r="DI837" s="5"/>
      <c r="DJ837" s="5"/>
      <c r="DK837" s="5"/>
      <c r="DL837" s="5"/>
      <c r="DM837" s="5"/>
      <c r="DN837" s="5"/>
      <c r="DO837" s="5"/>
      <c r="DP837" s="5"/>
      <c r="DQ837" s="5"/>
      <c r="DR837" s="5"/>
      <c r="DS837" s="5"/>
      <c r="DT837" s="5"/>
      <c r="DU837" s="5"/>
      <c r="DV837" s="5"/>
      <c r="DW837" s="5"/>
      <c r="DX837" s="5"/>
      <c r="DY837" s="5"/>
      <c r="DZ837" s="5"/>
      <c r="EA837" s="5"/>
      <c r="EB837" s="5"/>
      <c r="EC837" s="5"/>
      <c r="ED837" s="5"/>
      <c r="EE837" s="5"/>
      <c r="EF837" s="5"/>
      <c r="EG837" s="5"/>
      <c r="EH837" s="5"/>
      <c r="EI837" s="5"/>
      <c r="EJ837" s="5"/>
      <c r="EK837" s="5"/>
      <c r="EL837" s="5"/>
      <c r="EM837" s="5"/>
      <c r="EN837" s="5"/>
      <c r="EO837" s="5"/>
      <c r="EP837" s="5"/>
      <c r="EQ837" s="5"/>
      <c r="ER837" s="5"/>
      <c r="ES837" s="5"/>
      <c r="ET837" s="5"/>
      <c r="EU837" s="5"/>
      <c r="EV837" s="5"/>
      <c r="EW837" s="5"/>
      <c r="EX837" s="5"/>
      <c r="EY837" s="5"/>
      <c r="EZ837" s="5"/>
      <c r="FA837" s="5"/>
      <c r="FB837" s="5"/>
      <c r="FC837" s="5"/>
      <c r="FD837" s="5"/>
      <c r="FE837" s="5"/>
      <c r="FF837" s="5"/>
      <c r="FG837" s="5"/>
      <c r="FH837" s="5"/>
      <c r="FI837" s="5"/>
      <c r="FJ837" s="5"/>
      <c r="FK837" s="5"/>
      <c r="FL837" s="5"/>
      <c r="FM837" s="5"/>
      <c r="FN837" s="5"/>
      <c r="FO837" s="5"/>
      <c r="FP837" s="5"/>
      <c r="FQ837" s="5"/>
      <c r="FR837" s="5"/>
      <c r="FS837" s="5"/>
      <c r="FT837" s="5"/>
      <c r="FU837" s="5"/>
      <c r="FV837" s="5"/>
      <c r="FW837" s="5"/>
      <c r="FX837" s="5"/>
      <c r="FY837" s="5"/>
      <c r="FZ837" s="5"/>
      <c r="GA837" s="5"/>
      <c r="GB837" s="5"/>
      <c r="GC837" s="5"/>
      <c r="GD837" s="5"/>
      <c r="GE837" s="5"/>
      <c r="GF837" s="5"/>
      <c r="GG837" s="5"/>
      <c r="GH837" s="5"/>
      <c r="GI837" s="5"/>
      <c r="GJ837" s="5"/>
      <c r="GK837" s="5"/>
      <c r="GL837" s="5"/>
      <c r="GM837" s="5"/>
      <c r="GN837" s="5"/>
      <c r="GO837" s="5"/>
      <c r="GP837" s="5"/>
      <c r="GQ837" s="5"/>
      <c r="GR837" s="5"/>
      <c r="GS837" s="5"/>
      <c r="GT837" s="5"/>
      <c r="GU837" s="5"/>
      <c r="GV837" s="5"/>
      <c r="GW837" s="5"/>
      <c r="GX837" s="5"/>
      <c r="GY837" s="5"/>
      <c r="GZ837" s="5"/>
      <c r="HA837" s="5"/>
      <c r="HB837" s="5"/>
      <c r="HC837" s="5"/>
      <c r="HD837" s="5"/>
      <c r="HE837" s="5"/>
      <c r="HF837" s="5"/>
      <c r="HG837" s="5"/>
      <c r="HH837" s="5"/>
      <c r="HI837" s="5"/>
      <c r="HJ837" s="5"/>
      <c r="HK837" s="5"/>
      <c r="HL837" s="5"/>
      <c r="HM837" s="5"/>
      <c r="HN837" s="5"/>
      <c r="HO837" s="5"/>
      <c r="HP837" s="5"/>
      <c r="HQ837" s="5"/>
      <c r="HR837" s="5"/>
      <c r="HS837" s="5"/>
      <c r="HT837" s="5"/>
      <c r="HU837" s="5"/>
      <c r="HV837" s="5"/>
      <c r="HW837" s="5"/>
      <c r="HX837" s="5"/>
      <c r="HY837" s="5"/>
      <c r="HZ837" s="5"/>
      <c r="IA837" s="5"/>
      <c r="IB837" s="5"/>
      <c r="IC837" s="5"/>
      <c r="ID837" s="5"/>
      <c r="IE837" s="5"/>
      <c r="IF837" s="5"/>
      <c r="IG837" s="5"/>
      <c r="IH837" s="5"/>
      <c r="II837" s="5"/>
      <c r="IJ837" s="5"/>
      <c r="IK837" s="5"/>
      <c r="IL837" s="5"/>
      <c r="IM837" s="5"/>
      <c r="IN837" s="5"/>
      <c r="IO837" s="5"/>
      <c r="IP837" s="5"/>
      <c r="IQ837" s="5"/>
      <c r="IR837" s="5"/>
      <c r="IS837" s="5"/>
      <c r="IT837" s="5"/>
      <c r="IU837" s="5"/>
      <c r="IV837" s="5"/>
      <c r="IW837" s="5"/>
      <c r="IX837" s="5"/>
      <c r="IY837" s="5"/>
      <c r="IZ837" s="5"/>
      <c r="JA837" s="5"/>
      <c r="JB837" s="5"/>
      <c r="JC837" s="5"/>
      <c r="JD837" s="5"/>
      <c r="JE837" s="5"/>
      <c r="JF837" s="5"/>
      <c r="JG837" s="5"/>
      <c r="JH837" s="5"/>
      <c r="JI837" s="5"/>
      <c r="JJ837" s="5"/>
      <c r="JK837" s="5"/>
      <c r="JL837" s="5"/>
      <c r="JM837" s="5"/>
      <c r="JN837" s="5"/>
      <c r="JO837" s="5"/>
      <c r="JP837" s="5"/>
      <c r="JQ837" s="5"/>
      <c r="JR837" s="5"/>
      <c r="JS837" s="5"/>
      <c r="JT837" s="5"/>
      <c r="JU837" s="5"/>
      <c r="JV837" s="5"/>
      <c r="JW837" s="5"/>
      <c r="JX837" s="5"/>
      <c r="JY837" s="5"/>
      <c r="JZ837" s="5"/>
      <c r="KA837" s="5"/>
      <c r="KB837" s="5"/>
      <c r="KC837" s="5"/>
      <c r="KD837" s="5"/>
      <c r="KE837" s="5"/>
      <c r="KF837" s="5"/>
      <c r="KG837" s="5"/>
      <c r="KH837" s="5"/>
      <c r="KI837" s="5"/>
      <c r="KJ837" s="5"/>
      <c r="KK837" s="5"/>
      <c r="KL837" s="5"/>
      <c r="KM837" s="5"/>
      <c r="KN837" s="5"/>
      <c r="KO837" s="5"/>
      <c r="KP837" s="5"/>
      <c r="KQ837" s="5"/>
      <c r="KR837" s="5"/>
      <c r="KS837" s="5"/>
      <c r="KT837" s="5"/>
      <c r="KU837" s="5"/>
      <c r="KV837" s="5"/>
      <c r="KW837" s="5"/>
      <c r="KX837" s="5"/>
      <c r="KY837" s="5"/>
      <c r="KZ837" s="5"/>
      <c r="LA837" s="5"/>
      <c r="LB837" s="5"/>
      <c r="LC837" s="5"/>
      <c r="LD837" s="5"/>
      <c r="LE837" s="5"/>
      <c r="LF837" s="5"/>
      <c r="LG837" s="5"/>
      <c r="LH837" s="5"/>
      <c r="LI837" s="5"/>
      <c r="LJ837" s="5"/>
      <c r="LK837" s="5"/>
      <c r="LL837" s="5"/>
      <c r="LM837" s="5"/>
      <c r="LN837" s="5"/>
      <c r="LO837" s="5"/>
      <c r="LP837" s="5"/>
      <c r="LQ837" s="5"/>
      <c r="LR837" s="5"/>
      <c r="LS837" s="5"/>
      <c r="LT837" s="5"/>
      <c r="LU837" s="5"/>
      <c r="LV837" s="5"/>
      <c r="LW837" s="5"/>
      <c r="LX837" s="5"/>
      <c r="LY837" s="5"/>
      <c r="LZ837" s="5"/>
      <c r="MA837" s="5"/>
      <c r="MB837" s="5"/>
      <c r="MC837" s="5"/>
      <c r="MD837" s="5"/>
      <c r="ME837" s="5"/>
      <c r="MF837" s="5"/>
      <c r="MG837" s="5"/>
      <c r="MH837" s="5"/>
      <c r="MI837" s="5"/>
      <c r="MJ837" s="5"/>
      <c r="MK837" s="5"/>
      <c r="ML837" s="5"/>
      <c r="MM837" s="5"/>
      <c r="MN837" s="5"/>
      <c r="MO837" s="5"/>
      <c r="MP837" s="5"/>
      <c r="MQ837" s="5"/>
      <c r="MR837" s="5"/>
      <c r="MS837" s="5"/>
      <c r="MT837" s="5"/>
      <c r="MU837" s="5"/>
      <c r="MV837" s="5"/>
      <c r="MW837" s="5"/>
      <c r="MX837" s="5"/>
      <c r="MY837" s="5"/>
      <c r="MZ837" s="5"/>
      <c r="NA837" s="5"/>
      <c r="NB837" s="5"/>
      <c r="NC837" s="5"/>
      <c r="ND837" s="5"/>
      <c r="NE837" s="5"/>
      <c r="NF837" s="5"/>
      <c r="NG837" s="5"/>
      <c r="NH837" s="5"/>
      <c r="NI837" s="5"/>
      <c r="NJ837" s="5"/>
      <c r="NK837" s="5"/>
      <c r="NL837" s="5"/>
      <c r="NM837" s="5"/>
      <c r="NN837" s="5"/>
      <c r="NO837" s="5"/>
      <c r="NP837" s="5"/>
      <c r="NQ837" s="5"/>
      <c r="NR837" s="5"/>
      <c r="NS837" s="5"/>
      <c r="NT837" s="5"/>
      <c r="NU837" s="5"/>
      <c r="NV837" s="5"/>
      <c r="NW837" s="5"/>
      <c r="NX837" s="5"/>
      <c r="NY837" s="5"/>
      <c r="NZ837" s="5"/>
      <c r="OA837" s="5"/>
      <c r="OB837" s="5"/>
      <c r="OC837" s="5"/>
      <c r="OD837" s="5"/>
      <c r="OE837" s="5"/>
      <c r="OF837" s="5"/>
      <c r="OG837" s="5"/>
      <c r="OH837" s="5"/>
      <c r="OI837" s="5"/>
      <c r="OJ837" s="5"/>
      <c r="OK837" s="5"/>
      <c r="OL837" s="5"/>
      <c r="OM837" s="5"/>
      <c r="ON837" s="5"/>
      <c r="OO837" s="5"/>
      <c r="OP837" s="5"/>
      <c r="OQ837" s="5"/>
      <c r="OR837" s="5"/>
      <c r="OS837" s="5"/>
      <c r="OT837" s="5"/>
      <c r="OU837" s="5"/>
      <c r="OV837" s="5"/>
      <c r="OW837" s="5"/>
      <c r="OX837" s="5"/>
      <c r="OY837" s="5"/>
      <c r="OZ837" s="5"/>
      <c r="PA837" s="5"/>
      <c r="PB837" s="5"/>
      <c r="PC837" s="5"/>
      <c r="PD837" s="5"/>
      <c r="PE837" s="5"/>
      <c r="PF837" s="5"/>
      <c r="PG837" s="5"/>
      <c r="PH837" s="5"/>
      <c r="PI837" s="5"/>
      <c r="PJ837" s="5"/>
      <c r="PK837" s="5"/>
      <c r="PL837" s="5"/>
      <c r="PM837" s="5"/>
      <c r="PN837" s="5"/>
      <c r="PO837" s="5"/>
      <c r="PP837" s="5"/>
      <c r="PQ837" s="5"/>
      <c r="PR837" s="5"/>
      <c r="PS837" s="5"/>
      <c r="PT837" s="5"/>
      <c r="PU837" s="5"/>
      <c r="PV837" s="5"/>
      <c r="PW837" s="5"/>
      <c r="PX837" s="5"/>
      <c r="PY837" s="5"/>
      <c r="PZ837" s="5"/>
      <c r="QA837" s="5"/>
      <c r="QB837" s="5"/>
      <c r="QC837" s="5"/>
      <c r="QD837" s="5"/>
      <c r="QE837" s="5"/>
      <c r="QF837" s="5"/>
      <c r="QG837" s="5"/>
      <c r="QH837" s="5"/>
      <c r="QI837" s="5"/>
      <c r="QJ837" s="5"/>
      <c r="QK837" s="5"/>
      <c r="QL837" s="5"/>
      <c r="QM837" s="5"/>
      <c r="QN837" s="5"/>
      <c r="QO837" s="5"/>
      <c r="QP837" s="5"/>
      <c r="QQ837" s="5"/>
      <c r="QR837" s="5"/>
      <c r="QS837" s="5"/>
      <c r="QT837" s="5"/>
      <c r="QU837" s="5"/>
      <c r="QV837" s="5"/>
      <c r="QW837" s="5"/>
      <c r="QX837" s="5"/>
      <c r="QY837" s="5"/>
      <c r="QZ837" s="5"/>
      <c r="RA837" s="5"/>
      <c r="RB837" s="5"/>
      <c r="RC837" s="5"/>
      <c r="RD837" s="5"/>
      <c r="RE837" s="5"/>
      <c r="RF837" s="5"/>
      <c r="RG837" s="5"/>
      <c r="RH837" s="5"/>
      <c r="RI837" s="5"/>
      <c r="RJ837" s="5"/>
      <c r="RK837" s="5"/>
      <c r="RL837" s="5"/>
      <c r="RM837" s="5"/>
      <c r="RN837" s="5"/>
      <c r="RO837" s="5"/>
      <c r="RP837" s="5"/>
      <c r="RQ837" s="5"/>
      <c r="RR837" s="5"/>
      <c r="RS837" s="5"/>
      <c r="RT837" s="5"/>
      <c r="RU837" s="5"/>
      <c r="RV837" s="5"/>
      <c r="RW837" s="5"/>
      <c r="RX837" s="5"/>
      <c r="RY837" s="5"/>
      <c r="RZ837" s="5"/>
      <c r="SA837" s="5"/>
      <c r="SB837" s="5"/>
      <c r="SC837" s="5"/>
      <c r="SD837" s="5"/>
      <c r="SE837" s="5"/>
      <c r="SF837" s="5"/>
      <c r="SG837" s="5"/>
      <c r="SH837" s="5"/>
      <c r="SI837" s="5"/>
      <c r="SJ837" s="5"/>
      <c r="SK837" s="5"/>
      <c r="SL837" s="5"/>
      <c r="SM837" s="5"/>
      <c r="SN837" s="5"/>
      <c r="SO837" s="5"/>
      <c r="SP837" s="5"/>
      <c r="SQ837" s="5"/>
      <c r="SR837" s="5"/>
      <c r="SS837" s="5"/>
      <c r="ST837" s="5"/>
      <c r="SU837" s="5"/>
      <c r="SV837" s="5"/>
      <c r="SW837" s="5"/>
      <c r="SX837" s="5"/>
      <c r="SY837" s="5"/>
      <c r="SZ837" s="5"/>
      <c r="TA837" s="5"/>
      <c r="TB837" s="5"/>
      <c r="TC837" s="5"/>
      <c r="TD837" s="5"/>
      <c r="TE837" s="5"/>
      <c r="TF837" s="5"/>
      <c r="TG837" s="5"/>
      <c r="TH837" s="5"/>
      <c r="TI837" s="5"/>
      <c r="TJ837" s="5"/>
      <c r="TK837" s="5"/>
      <c r="TL837" s="5"/>
      <c r="TM837" s="5"/>
      <c r="TN837" s="5"/>
      <c r="TO837" s="5"/>
      <c r="TP837" s="5"/>
      <c r="TQ837" s="5"/>
      <c r="TR837" s="5"/>
      <c r="TS837" s="5"/>
      <c r="TT837" s="5"/>
      <c r="TU837" s="5"/>
      <c r="TV837" s="5"/>
      <c r="TW837" s="5"/>
      <c r="TX837" s="5"/>
      <c r="TY837" s="5"/>
      <c r="TZ837" s="5"/>
      <c r="UA837" s="5"/>
      <c r="UB837" s="5"/>
      <c r="UC837" s="5"/>
      <c r="UD837" s="5"/>
      <c r="UE837" s="5"/>
      <c r="UF837" s="5"/>
      <c r="UG837" s="5"/>
      <c r="UH837" s="5"/>
      <c r="UI837" s="5"/>
      <c r="UJ837" s="5"/>
      <c r="UK837" s="5"/>
      <c r="UL837" s="5"/>
      <c r="UM837" s="5"/>
      <c r="UN837" s="5"/>
      <c r="UO837" s="5"/>
      <c r="UP837" s="5"/>
      <c r="UQ837" s="5"/>
      <c r="UR837" s="5"/>
      <c r="US837" s="5"/>
      <c r="UT837" s="5"/>
      <c r="UU837" s="5"/>
      <c r="UV837" s="5"/>
      <c r="UW837" s="5"/>
      <c r="UX837" s="5"/>
      <c r="UY837" s="5"/>
      <c r="UZ837" s="5"/>
      <c r="VA837" s="5"/>
      <c r="VB837" s="5"/>
      <c r="VC837" s="5"/>
      <c r="VD837" s="5"/>
      <c r="VE837" s="5"/>
      <c r="VF837" s="5"/>
      <c r="VG837" s="5"/>
      <c r="VH837" s="5"/>
      <c r="VI837" s="5"/>
      <c r="VJ837" s="5"/>
      <c r="VK837" s="5"/>
      <c r="VL837" s="5"/>
      <c r="VM837" s="5"/>
      <c r="VN837" s="5"/>
      <c r="VO837" s="5"/>
      <c r="VP837" s="5"/>
      <c r="VQ837" s="5"/>
      <c r="VR837" s="5"/>
      <c r="VS837" s="5"/>
      <c r="VT837" s="5"/>
      <c r="VU837" s="5"/>
      <c r="VV837" s="5"/>
      <c r="VW837" s="5"/>
      <c r="VX837" s="5"/>
      <c r="VY837" s="5"/>
      <c r="VZ837" s="5"/>
      <c r="WA837" s="5"/>
      <c r="WB837" s="5"/>
      <c r="WC837" s="5"/>
      <c r="WD837" s="5"/>
      <c r="WE837" s="5"/>
      <c r="WF837" s="5"/>
      <c r="WG837" s="5"/>
      <c r="WH837" s="5"/>
      <c r="WI837" s="5"/>
      <c r="WJ837" s="5"/>
      <c r="WK837" s="5"/>
      <c r="WL837" s="5"/>
      <c r="WM837" s="5"/>
      <c r="WN837" s="5"/>
      <c r="WO837" s="5"/>
      <c r="WP837" s="5"/>
      <c r="WQ837" s="5"/>
      <c r="WR837" s="5"/>
      <c r="WS837" s="5"/>
      <c r="WT837" s="5"/>
      <c r="WU837" s="5"/>
      <c r="WV837" s="5"/>
      <c r="WW837" s="5"/>
      <c r="WX837" s="5"/>
      <c r="WY837" s="5"/>
      <c r="WZ837" s="5"/>
      <c r="XA837" s="5"/>
      <c r="XB837" s="5"/>
      <c r="XC837" s="5"/>
      <c r="XD837" s="5"/>
      <c r="XE837" s="5"/>
      <c r="XF837" s="5"/>
      <c r="XG837" s="5"/>
      <c r="XH837" s="5"/>
      <c r="XI837" s="5"/>
      <c r="XJ837" s="5"/>
      <c r="XK837" s="5"/>
      <c r="XL837" s="5"/>
      <c r="XM837" s="5"/>
      <c r="XN837" s="5"/>
      <c r="XO837" s="5"/>
      <c r="XP837" s="5"/>
      <c r="XQ837" s="5"/>
      <c r="XR837" s="5"/>
      <c r="XS837" s="5"/>
      <c r="XT837" s="5"/>
      <c r="XU837" s="5"/>
      <c r="XV837" s="5"/>
      <c r="XW837" s="5"/>
    </row>
    <row r="838" spans="39:647" x14ac:dyDescent="0.45">
      <c r="AM838" s="5"/>
      <c r="AN838" s="5"/>
      <c r="AO838" s="5"/>
      <c r="AP838" s="5"/>
      <c r="AQ838" s="5"/>
      <c r="AR838" s="5"/>
      <c r="AS838" s="5"/>
      <c r="AT838" s="5"/>
      <c r="AU838" s="5"/>
      <c r="AV838" s="5"/>
      <c r="AW838" s="5"/>
      <c r="AX838" s="5"/>
      <c r="AY838" s="5"/>
      <c r="AZ838" s="5"/>
      <c r="BA838" s="5"/>
      <c r="BB838" s="5"/>
      <c r="BC838" s="5"/>
      <c r="BD838" s="5"/>
      <c r="BE838" s="5"/>
      <c r="BF838" s="5"/>
      <c r="BG838" s="5"/>
      <c r="BH838" s="5"/>
      <c r="BI838" s="5"/>
      <c r="BJ838" s="5"/>
      <c r="BK838" s="5"/>
      <c r="BL838" s="5"/>
      <c r="BM838" s="5"/>
      <c r="BN838" s="5"/>
      <c r="BO838" s="5"/>
      <c r="BP838" s="5"/>
      <c r="BQ838" s="5"/>
      <c r="BR838" s="5"/>
      <c r="BS838" s="5"/>
      <c r="BT838" s="5"/>
      <c r="BU838" s="5"/>
      <c r="BV838" s="5"/>
      <c r="BW838" s="5"/>
      <c r="BX838" s="5"/>
      <c r="BY838" s="5"/>
      <c r="BZ838" s="5"/>
      <c r="CA838" s="5"/>
      <c r="CB838" s="5"/>
      <c r="CC838" s="5"/>
      <c r="CD838" s="5"/>
      <c r="CE838" s="5"/>
      <c r="CF838" s="5"/>
      <c r="CG838" s="5"/>
      <c r="CH838" s="5"/>
      <c r="CI838" s="5"/>
      <c r="CJ838" s="5"/>
      <c r="CK838" s="5"/>
      <c r="CL838" s="5"/>
      <c r="CM838" s="5"/>
      <c r="CN838" s="5"/>
      <c r="CO838" s="5"/>
      <c r="CP838" s="5"/>
      <c r="CQ838" s="5"/>
      <c r="CR838" s="5"/>
      <c r="CS838" s="5"/>
      <c r="CT838" s="5"/>
      <c r="CU838" s="5"/>
      <c r="CV838" s="5"/>
      <c r="CW838" s="5"/>
      <c r="CX838" s="5"/>
      <c r="CY838" s="5"/>
      <c r="CZ838" s="5"/>
      <c r="DA838" s="5"/>
      <c r="DB838" s="5"/>
      <c r="DC838" s="5"/>
      <c r="DD838" s="5"/>
      <c r="DE838" s="5"/>
      <c r="DF838" s="5"/>
      <c r="DG838" s="5"/>
      <c r="DH838" s="5"/>
      <c r="DI838" s="5"/>
      <c r="DJ838" s="5"/>
      <c r="DK838" s="5"/>
      <c r="DL838" s="5"/>
      <c r="DM838" s="5"/>
      <c r="DN838" s="5"/>
      <c r="DO838" s="5"/>
      <c r="DP838" s="5"/>
      <c r="DQ838" s="5"/>
      <c r="DR838" s="5"/>
      <c r="DS838" s="5"/>
      <c r="DT838" s="5"/>
      <c r="DU838" s="5"/>
      <c r="DV838" s="5"/>
      <c r="DW838" s="5"/>
      <c r="DX838" s="5"/>
      <c r="DY838" s="5"/>
      <c r="DZ838" s="5"/>
      <c r="EA838" s="5"/>
      <c r="EB838" s="5"/>
      <c r="EC838" s="5"/>
      <c r="ED838" s="5"/>
      <c r="EE838" s="5"/>
      <c r="EF838" s="5"/>
      <c r="EG838" s="5"/>
      <c r="EH838" s="5"/>
      <c r="EI838" s="5"/>
      <c r="EJ838" s="5"/>
      <c r="EK838" s="5"/>
      <c r="EL838" s="5"/>
      <c r="EM838" s="5"/>
      <c r="EN838" s="5"/>
      <c r="EO838" s="5"/>
      <c r="EP838" s="5"/>
      <c r="EQ838" s="5"/>
      <c r="ER838" s="5"/>
      <c r="ES838" s="5"/>
      <c r="ET838" s="5"/>
      <c r="EU838" s="5"/>
      <c r="EV838" s="5"/>
      <c r="EW838" s="5"/>
      <c r="EX838" s="5"/>
      <c r="EY838" s="5"/>
      <c r="EZ838" s="5"/>
      <c r="FA838" s="5"/>
      <c r="FB838" s="5"/>
      <c r="FC838" s="5"/>
      <c r="FD838" s="5"/>
      <c r="FE838" s="5"/>
      <c r="FF838" s="5"/>
      <c r="FG838" s="5"/>
      <c r="FH838" s="5"/>
      <c r="FI838" s="5"/>
      <c r="FJ838" s="5"/>
      <c r="FK838" s="5"/>
      <c r="FL838" s="5"/>
      <c r="FM838" s="5"/>
      <c r="FN838" s="5"/>
      <c r="FO838" s="5"/>
      <c r="FP838" s="5"/>
      <c r="FQ838" s="5"/>
      <c r="FR838" s="5"/>
      <c r="FS838" s="5"/>
      <c r="FT838" s="5"/>
      <c r="FU838" s="5"/>
      <c r="FV838" s="5"/>
      <c r="FW838" s="5"/>
      <c r="FX838" s="5"/>
      <c r="FY838" s="5"/>
      <c r="FZ838" s="5"/>
      <c r="GA838" s="5"/>
      <c r="GB838" s="5"/>
      <c r="GC838" s="5"/>
      <c r="GD838" s="5"/>
      <c r="GE838" s="5"/>
      <c r="GF838" s="5"/>
      <c r="GG838" s="5"/>
      <c r="GH838" s="5"/>
      <c r="GI838" s="5"/>
      <c r="GJ838" s="5"/>
      <c r="GK838" s="5"/>
      <c r="GL838" s="5"/>
      <c r="GM838" s="5"/>
      <c r="GN838" s="5"/>
      <c r="GO838" s="5"/>
      <c r="GP838" s="5"/>
      <c r="GQ838" s="5"/>
      <c r="GR838" s="5"/>
      <c r="GS838" s="5"/>
      <c r="GT838" s="5"/>
      <c r="GU838" s="5"/>
      <c r="GV838" s="5"/>
      <c r="GW838" s="5"/>
      <c r="GX838" s="5"/>
      <c r="GY838" s="5"/>
      <c r="GZ838" s="5"/>
      <c r="HA838" s="5"/>
      <c r="HB838" s="5"/>
      <c r="HC838" s="5"/>
      <c r="HD838" s="5"/>
      <c r="HE838" s="5"/>
      <c r="HF838" s="5"/>
      <c r="HG838" s="5"/>
      <c r="HH838" s="5"/>
      <c r="HI838" s="5"/>
      <c r="HJ838" s="5"/>
      <c r="HK838" s="5"/>
      <c r="HL838" s="5"/>
      <c r="HM838" s="5"/>
      <c r="HN838" s="5"/>
      <c r="HO838" s="5"/>
      <c r="HP838" s="5"/>
      <c r="HQ838" s="5"/>
      <c r="HR838" s="5"/>
      <c r="HS838" s="5"/>
      <c r="HT838" s="5"/>
      <c r="HU838" s="5"/>
      <c r="HV838" s="5"/>
      <c r="HW838" s="5"/>
      <c r="HX838" s="5"/>
      <c r="HY838" s="5"/>
      <c r="HZ838" s="5"/>
      <c r="IA838" s="5"/>
      <c r="IB838" s="5"/>
      <c r="IC838" s="5"/>
      <c r="ID838" s="5"/>
      <c r="IE838" s="5"/>
      <c r="IF838" s="5"/>
      <c r="IG838" s="5"/>
      <c r="IH838" s="5"/>
      <c r="II838" s="5"/>
      <c r="IJ838" s="5"/>
      <c r="IK838" s="5"/>
      <c r="IL838" s="5"/>
      <c r="IM838" s="5"/>
      <c r="IN838" s="5"/>
      <c r="IO838" s="5"/>
      <c r="IP838" s="5"/>
      <c r="IQ838" s="5"/>
      <c r="IR838" s="5"/>
      <c r="IS838" s="5"/>
      <c r="IT838" s="5"/>
      <c r="IU838" s="5"/>
      <c r="IV838" s="5"/>
      <c r="IW838" s="5"/>
      <c r="IX838" s="5"/>
      <c r="IY838" s="5"/>
      <c r="IZ838" s="5"/>
      <c r="JA838" s="5"/>
      <c r="JB838" s="5"/>
      <c r="JC838" s="5"/>
      <c r="JD838" s="5"/>
      <c r="JE838" s="5"/>
      <c r="JF838" s="5"/>
      <c r="JG838" s="5"/>
      <c r="JH838" s="5"/>
      <c r="JI838" s="5"/>
      <c r="JJ838" s="5"/>
      <c r="JK838" s="5"/>
      <c r="JL838" s="5"/>
      <c r="JM838" s="5"/>
      <c r="JN838" s="5"/>
      <c r="JO838" s="5"/>
      <c r="JP838" s="5"/>
      <c r="JQ838" s="5"/>
      <c r="JR838" s="5"/>
      <c r="JS838" s="5"/>
      <c r="JT838" s="5"/>
      <c r="JU838" s="5"/>
      <c r="JV838" s="5"/>
      <c r="JW838" s="5"/>
      <c r="JX838" s="5"/>
      <c r="JY838" s="5"/>
      <c r="JZ838" s="5"/>
      <c r="KA838" s="5"/>
      <c r="KB838" s="5"/>
      <c r="KC838" s="5"/>
      <c r="KD838" s="5"/>
      <c r="KE838" s="5"/>
      <c r="KF838" s="5"/>
      <c r="KG838" s="5"/>
      <c r="KH838" s="5"/>
      <c r="KI838" s="5"/>
      <c r="KJ838" s="5"/>
      <c r="KK838" s="5"/>
      <c r="KL838" s="5"/>
      <c r="KM838" s="5"/>
      <c r="KN838" s="5"/>
      <c r="KO838" s="5"/>
      <c r="KP838" s="5"/>
      <c r="KQ838" s="5"/>
      <c r="KR838" s="5"/>
      <c r="KS838" s="5"/>
      <c r="KT838" s="5"/>
      <c r="KU838" s="5"/>
      <c r="KV838" s="5"/>
      <c r="KW838" s="5"/>
      <c r="KX838" s="5"/>
      <c r="KY838" s="5"/>
      <c r="KZ838" s="5"/>
      <c r="LA838" s="5"/>
      <c r="LB838" s="5"/>
      <c r="LC838" s="5"/>
      <c r="LD838" s="5"/>
      <c r="LE838" s="5"/>
      <c r="LF838" s="5"/>
      <c r="LG838" s="5"/>
      <c r="LH838" s="5"/>
      <c r="LI838" s="5"/>
      <c r="LJ838" s="5"/>
      <c r="LK838" s="5"/>
      <c r="LL838" s="5"/>
      <c r="LM838" s="5"/>
      <c r="LN838" s="5"/>
      <c r="LO838" s="5"/>
      <c r="LP838" s="5"/>
      <c r="LQ838" s="5"/>
      <c r="LR838" s="5"/>
      <c r="LS838" s="5"/>
      <c r="LT838" s="5"/>
      <c r="LU838" s="5"/>
      <c r="LV838" s="5"/>
      <c r="LW838" s="5"/>
      <c r="LX838" s="5"/>
      <c r="LY838" s="5"/>
      <c r="LZ838" s="5"/>
      <c r="MA838" s="5"/>
      <c r="MB838" s="5"/>
      <c r="MC838" s="5"/>
      <c r="MD838" s="5"/>
      <c r="ME838" s="5"/>
      <c r="MF838" s="5"/>
      <c r="MG838" s="5"/>
      <c r="MH838" s="5"/>
      <c r="MI838" s="5"/>
      <c r="MJ838" s="5"/>
      <c r="MK838" s="5"/>
      <c r="ML838" s="5"/>
      <c r="MM838" s="5"/>
      <c r="MN838" s="5"/>
      <c r="MO838" s="5"/>
      <c r="MP838" s="5"/>
      <c r="MQ838" s="5"/>
      <c r="MR838" s="5"/>
      <c r="MS838" s="5"/>
      <c r="MT838" s="5"/>
      <c r="MU838" s="5"/>
      <c r="MV838" s="5"/>
      <c r="MW838" s="5"/>
      <c r="MX838" s="5"/>
      <c r="MY838" s="5"/>
      <c r="MZ838" s="5"/>
      <c r="NA838" s="5"/>
      <c r="NB838" s="5"/>
      <c r="NC838" s="5"/>
      <c r="ND838" s="5"/>
      <c r="NE838" s="5"/>
      <c r="NF838" s="5"/>
      <c r="NG838" s="5"/>
      <c r="NH838" s="5"/>
      <c r="NI838" s="5"/>
      <c r="NJ838" s="5"/>
      <c r="NK838" s="5"/>
      <c r="NL838" s="5"/>
      <c r="NM838" s="5"/>
      <c r="NN838" s="5"/>
      <c r="NO838" s="5"/>
      <c r="NP838" s="5"/>
      <c r="NQ838" s="5"/>
      <c r="NR838" s="5"/>
      <c r="NS838" s="5"/>
      <c r="NT838" s="5"/>
      <c r="NU838" s="5"/>
      <c r="NV838" s="5"/>
      <c r="NW838" s="5"/>
      <c r="NX838" s="5"/>
      <c r="NY838" s="5"/>
      <c r="NZ838" s="5"/>
      <c r="OA838" s="5"/>
      <c r="OB838" s="5"/>
      <c r="OC838" s="5"/>
      <c r="OD838" s="5"/>
      <c r="OE838" s="5"/>
      <c r="OF838" s="5"/>
      <c r="OG838" s="5"/>
      <c r="OH838" s="5"/>
      <c r="OI838" s="5"/>
      <c r="OJ838" s="5"/>
      <c r="OK838" s="5"/>
      <c r="OL838" s="5"/>
      <c r="OM838" s="5"/>
      <c r="ON838" s="5"/>
      <c r="OO838" s="5"/>
      <c r="OP838" s="5"/>
      <c r="OQ838" s="5"/>
      <c r="OR838" s="5"/>
      <c r="OS838" s="5"/>
      <c r="OT838" s="5"/>
      <c r="OU838" s="5"/>
      <c r="OV838" s="5"/>
      <c r="OW838" s="5"/>
      <c r="OX838" s="5"/>
      <c r="OY838" s="5"/>
      <c r="OZ838" s="5"/>
      <c r="PA838" s="5"/>
      <c r="PB838" s="5"/>
      <c r="PC838" s="5"/>
      <c r="PD838" s="5"/>
      <c r="PE838" s="5"/>
      <c r="PF838" s="5"/>
      <c r="PG838" s="5"/>
      <c r="PH838" s="5"/>
      <c r="PI838" s="5"/>
      <c r="PJ838" s="5"/>
      <c r="PK838" s="5"/>
      <c r="PL838" s="5"/>
      <c r="PM838" s="5"/>
      <c r="PN838" s="5"/>
      <c r="PO838" s="5"/>
      <c r="PP838" s="5"/>
      <c r="PQ838" s="5"/>
      <c r="PR838" s="5"/>
      <c r="PS838" s="5"/>
      <c r="PT838" s="5"/>
      <c r="PU838" s="5"/>
      <c r="PV838" s="5"/>
      <c r="PW838" s="5"/>
      <c r="PX838" s="5"/>
      <c r="PY838" s="5"/>
      <c r="PZ838" s="5"/>
      <c r="QA838" s="5"/>
      <c r="QB838" s="5"/>
      <c r="QC838" s="5"/>
      <c r="QD838" s="5"/>
      <c r="QE838" s="5"/>
      <c r="QF838" s="5"/>
      <c r="QG838" s="5"/>
      <c r="QH838" s="5"/>
      <c r="QI838" s="5"/>
      <c r="QJ838" s="5"/>
      <c r="QK838" s="5"/>
      <c r="QL838" s="5"/>
      <c r="QM838" s="5"/>
      <c r="QN838" s="5"/>
      <c r="QO838" s="5"/>
      <c r="QP838" s="5"/>
      <c r="QQ838" s="5"/>
      <c r="QR838" s="5"/>
      <c r="QS838" s="5"/>
      <c r="QT838" s="5"/>
      <c r="QU838" s="5"/>
      <c r="QV838" s="5"/>
      <c r="QW838" s="5"/>
      <c r="QX838" s="5"/>
      <c r="QY838" s="5"/>
      <c r="QZ838" s="5"/>
      <c r="RA838" s="5"/>
      <c r="RB838" s="5"/>
      <c r="RC838" s="5"/>
      <c r="RD838" s="5"/>
      <c r="RE838" s="5"/>
      <c r="RF838" s="5"/>
      <c r="RG838" s="5"/>
      <c r="RH838" s="5"/>
      <c r="RI838" s="5"/>
      <c r="RJ838" s="5"/>
      <c r="RK838" s="5"/>
      <c r="RL838" s="5"/>
      <c r="RM838" s="5"/>
      <c r="RN838" s="5"/>
      <c r="RO838" s="5"/>
      <c r="RP838" s="5"/>
      <c r="RQ838" s="5"/>
      <c r="RR838" s="5"/>
      <c r="RS838" s="5"/>
      <c r="RT838" s="5"/>
      <c r="RU838" s="5"/>
      <c r="RV838" s="5"/>
      <c r="RW838" s="5"/>
      <c r="RX838" s="5"/>
      <c r="RY838" s="5"/>
      <c r="RZ838" s="5"/>
      <c r="SA838" s="5"/>
      <c r="SB838" s="5"/>
      <c r="SC838" s="5"/>
      <c r="SD838" s="5"/>
      <c r="SE838" s="5"/>
      <c r="SF838" s="5"/>
      <c r="SG838" s="5"/>
      <c r="SH838" s="5"/>
      <c r="SI838" s="5"/>
      <c r="SJ838" s="5"/>
      <c r="SK838" s="5"/>
      <c r="SL838" s="5"/>
      <c r="SM838" s="5"/>
      <c r="SN838" s="5"/>
      <c r="SO838" s="5"/>
      <c r="SP838" s="5"/>
      <c r="SQ838" s="5"/>
      <c r="SR838" s="5"/>
      <c r="SS838" s="5"/>
      <c r="ST838" s="5"/>
      <c r="SU838" s="5"/>
      <c r="SV838" s="5"/>
      <c r="SW838" s="5"/>
      <c r="SX838" s="5"/>
      <c r="SY838" s="5"/>
      <c r="SZ838" s="5"/>
      <c r="TA838" s="5"/>
      <c r="TB838" s="5"/>
      <c r="TC838" s="5"/>
      <c r="TD838" s="5"/>
      <c r="TE838" s="5"/>
      <c r="TF838" s="5"/>
      <c r="TG838" s="5"/>
      <c r="TH838" s="5"/>
      <c r="TI838" s="5"/>
      <c r="TJ838" s="5"/>
      <c r="TK838" s="5"/>
      <c r="TL838" s="5"/>
      <c r="TM838" s="5"/>
      <c r="TN838" s="5"/>
      <c r="TO838" s="5"/>
      <c r="TP838" s="5"/>
      <c r="TQ838" s="5"/>
      <c r="TR838" s="5"/>
      <c r="TS838" s="5"/>
      <c r="TT838" s="5"/>
      <c r="TU838" s="5"/>
      <c r="TV838" s="5"/>
      <c r="TW838" s="5"/>
      <c r="TX838" s="5"/>
      <c r="TY838" s="5"/>
      <c r="TZ838" s="5"/>
      <c r="UA838" s="5"/>
      <c r="UB838" s="5"/>
      <c r="UC838" s="5"/>
      <c r="UD838" s="5"/>
      <c r="UE838" s="5"/>
      <c r="UF838" s="5"/>
      <c r="UG838" s="5"/>
      <c r="UH838" s="5"/>
      <c r="UI838" s="5"/>
      <c r="UJ838" s="5"/>
      <c r="UK838" s="5"/>
      <c r="UL838" s="5"/>
      <c r="UM838" s="5"/>
      <c r="UN838" s="5"/>
      <c r="UO838" s="5"/>
      <c r="UP838" s="5"/>
      <c r="UQ838" s="5"/>
      <c r="UR838" s="5"/>
      <c r="US838" s="5"/>
      <c r="UT838" s="5"/>
      <c r="UU838" s="5"/>
      <c r="UV838" s="5"/>
      <c r="UW838" s="5"/>
      <c r="UX838" s="5"/>
      <c r="UY838" s="5"/>
      <c r="UZ838" s="5"/>
      <c r="VA838" s="5"/>
      <c r="VB838" s="5"/>
      <c r="VC838" s="5"/>
      <c r="VD838" s="5"/>
      <c r="VE838" s="5"/>
      <c r="VF838" s="5"/>
      <c r="VG838" s="5"/>
      <c r="VH838" s="5"/>
      <c r="VI838" s="5"/>
      <c r="VJ838" s="5"/>
      <c r="VK838" s="5"/>
      <c r="VL838" s="5"/>
      <c r="VM838" s="5"/>
      <c r="VN838" s="5"/>
      <c r="VO838" s="5"/>
      <c r="VP838" s="5"/>
      <c r="VQ838" s="5"/>
      <c r="VR838" s="5"/>
      <c r="VS838" s="5"/>
      <c r="VT838" s="5"/>
      <c r="VU838" s="5"/>
      <c r="VV838" s="5"/>
      <c r="VW838" s="5"/>
      <c r="VX838" s="5"/>
      <c r="VY838" s="5"/>
      <c r="VZ838" s="5"/>
      <c r="WA838" s="5"/>
      <c r="WB838" s="5"/>
      <c r="WC838" s="5"/>
      <c r="WD838" s="5"/>
      <c r="WE838" s="5"/>
      <c r="WF838" s="5"/>
      <c r="WG838" s="5"/>
      <c r="WH838" s="5"/>
      <c r="WI838" s="5"/>
      <c r="WJ838" s="5"/>
      <c r="WK838" s="5"/>
      <c r="WL838" s="5"/>
      <c r="WM838" s="5"/>
      <c r="WN838" s="5"/>
      <c r="WO838" s="5"/>
      <c r="WP838" s="5"/>
      <c r="WQ838" s="5"/>
      <c r="WR838" s="5"/>
      <c r="WS838" s="5"/>
      <c r="WT838" s="5"/>
      <c r="WU838" s="5"/>
      <c r="WV838" s="5"/>
      <c r="WW838" s="5"/>
      <c r="WX838" s="5"/>
      <c r="WY838" s="5"/>
      <c r="WZ838" s="5"/>
      <c r="XA838" s="5"/>
      <c r="XB838" s="5"/>
      <c r="XC838" s="5"/>
      <c r="XD838" s="5"/>
      <c r="XE838" s="5"/>
      <c r="XF838" s="5"/>
      <c r="XG838" s="5"/>
      <c r="XH838" s="5"/>
      <c r="XI838" s="5"/>
      <c r="XJ838" s="5"/>
      <c r="XK838" s="5"/>
      <c r="XL838" s="5"/>
      <c r="XM838" s="5"/>
      <c r="XN838" s="5"/>
      <c r="XO838" s="5"/>
      <c r="XP838" s="5"/>
      <c r="XQ838" s="5"/>
      <c r="XR838" s="5"/>
      <c r="XS838" s="5"/>
      <c r="XT838" s="5"/>
      <c r="XU838" s="5"/>
      <c r="XV838" s="5"/>
      <c r="XW838" s="5"/>
    </row>
    <row r="839" spans="39:647" x14ac:dyDescent="0.45">
      <c r="AM839" s="5"/>
      <c r="AN839" s="5"/>
      <c r="AO839" s="5"/>
      <c r="AP839" s="5"/>
      <c r="AQ839" s="5"/>
      <c r="AR839" s="5"/>
      <c r="AS839" s="5"/>
      <c r="AT839" s="5"/>
      <c r="AU839" s="5"/>
      <c r="AV839" s="5"/>
      <c r="AW839" s="5"/>
      <c r="AX839" s="5"/>
      <c r="AY839" s="5"/>
      <c r="AZ839" s="5"/>
      <c r="BA839" s="5"/>
      <c r="BB839" s="5"/>
      <c r="BC839" s="5"/>
      <c r="BD839" s="5"/>
      <c r="BE839" s="5"/>
      <c r="BF839" s="5"/>
      <c r="BG839" s="5"/>
      <c r="BH839" s="5"/>
      <c r="BI839" s="5"/>
      <c r="BJ839" s="5"/>
      <c r="BK839" s="5"/>
      <c r="BL839" s="5"/>
      <c r="BM839" s="5"/>
      <c r="BN839" s="5"/>
      <c r="BO839" s="5"/>
      <c r="BP839" s="5"/>
      <c r="BQ839" s="5"/>
      <c r="BR839" s="5"/>
      <c r="BS839" s="5"/>
      <c r="BT839" s="5"/>
      <c r="BU839" s="5"/>
      <c r="BV839" s="5"/>
      <c r="BW839" s="5"/>
      <c r="BX839" s="5"/>
      <c r="BY839" s="5"/>
      <c r="BZ839" s="5"/>
      <c r="CA839" s="5"/>
      <c r="CB839" s="5"/>
      <c r="CC839" s="5"/>
      <c r="CD839" s="5"/>
      <c r="CE839" s="5"/>
      <c r="CF839" s="5"/>
      <c r="CG839" s="5"/>
      <c r="CH839" s="5"/>
      <c r="CI839" s="5"/>
      <c r="CJ839" s="5"/>
      <c r="CK839" s="5"/>
      <c r="CL839" s="5"/>
      <c r="CM839" s="5"/>
      <c r="CN839" s="5"/>
      <c r="CO839" s="5"/>
      <c r="CP839" s="5"/>
      <c r="CQ839" s="5"/>
      <c r="CR839" s="5"/>
      <c r="CS839" s="5"/>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c r="DW839" s="5"/>
      <c r="DX839" s="5"/>
      <c r="DY839" s="5"/>
      <c r="DZ839" s="5"/>
      <c r="EA839" s="5"/>
      <c r="EB839" s="5"/>
      <c r="EC839" s="5"/>
      <c r="ED839" s="5"/>
      <c r="EE839" s="5"/>
      <c r="EF839" s="5"/>
      <c r="EG839" s="5"/>
      <c r="EH839" s="5"/>
      <c r="EI839" s="5"/>
      <c r="EJ839" s="5"/>
      <c r="EK839" s="5"/>
      <c r="EL839" s="5"/>
      <c r="EM839" s="5"/>
      <c r="EN839" s="5"/>
      <c r="EO839" s="5"/>
      <c r="EP839" s="5"/>
      <c r="EQ839" s="5"/>
      <c r="ER839" s="5"/>
      <c r="ES839" s="5"/>
      <c r="ET839" s="5"/>
      <c r="EU839" s="5"/>
      <c r="EV839" s="5"/>
      <c r="EW839" s="5"/>
      <c r="EX839" s="5"/>
      <c r="EY839" s="5"/>
      <c r="EZ839" s="5"/>
      <c r="FA839" s="5"/>
      <c r="FB839" s="5"/>
      <c r="FC839" s="5"/>
      <c r="FD839" s="5"/>
      <c r="FE839" s="5"/>
      <c r="FF839" s="5"/>
      <c r="FG839" s="5"/>
      <c r="FH839" s="5"/>
      <c r="FI839" s="5"/>
      <c r="FJ839" s="5"/>
      <c r="FK839" s="5"/>
      <c r="FL839" s="5"/>
      <c r="FM839" s="5"/>
      <c r="FN839" s="5"/>
      <c r="FO839" s="5"/>
      <c r="FP839" s="5"/>
      <c r="FQ839" s="5"/>
      <c r="FR839" s="5"/>
      <c r="FS839" s="5"/>
      <c r="FT839" s="5"/>
      <c r="FU839" s="5"/>
      <c r="FV839" s="5"/>
      <c r="FW839" s="5"/>
      <c r="FX839" s="5"/>
      <c r="FY839" s="5"/>
      <c r="FZ839" s="5"/>
      <c r="GA839" s="5"/>
      <c r="GB839" s="5"/>
      <c r="GC839" s="5"/>
      <c r="GD839" s="5"/>
      <c r="GE839" s="5"/>
      <c r="GF839" s="5"/>
      <c r="GG839" s="5"/>
      <c r="GH839" s="5"/>
      <c r="GI839" s="5"/>
      <c r="GJ839" s="5"/>
      <c r="GK839" s="5"/>
      <c r="GL839" s="5"/>
      <c r="GM839" s="5"/>
      <c r="GN839" s="5"/>
      <c r="GO839" s="5"/>
      <c r="GP839" s="5"/>
      <c r="GQ839" s="5"/>
      <c r="GR839" s="5"/>
      <c r="GS839" s="5"/>
      <c r="GT839" s="5"/>
      <c r="GU839" s="5"/>
      <c r="GV839" s="5"/>
      <c r="GW839" s="5"/>
      <c r="GX839" s="5"/>
      <c r="GY839" s="5"/>
      <c r="GZ839" s="5"/>
      <c r="HA839" s="5"/>
      <c r="HB839" s="5"/>
      <c r="HC839" s="5"/>
      <c r="HD839" s="5"/>
      <c r="HE839" s="5"/>
      <c r="HF839" s="5"/>
      <c r="HG839" s="5"/>
      <c r="HH839" s="5"/>
      <c r="HI839" s="5"/>
      <c r="HJ839" s="5"/>
      <c r="HK839" s="5"/>
      <c r="HL839" s="5"/>
      <c r="HM839" s="5"/>
      <c r="HN839" s="5"/>
      <c r="HO839" s="5"/>
      <c r="HP839" s="5"/>
      <c r="HQ839" s="5"/>
      <c r="HR839" s="5"/>
      <c r="HS839" s="5"/>
      <c r="HT839" s="5"/>
      <c r="HU839" s="5"/>
      <c r="HV839" s="5"/>
      <c r="HW839" s="5"/>
      <c r="HX839" s="5"/>
      <c r="HY839" s="5"/>
      <c r="HZ839" s="5"/>
      <c r="IA839" s="5"/>
      <c r="IB839" s="5"/>
      <c r="IC839" s="5"/>
      <c r="ID839" s="5"/>
      <c r="IE839" s="5"/>
      <c r="IF839" s="5"/>
      <c r="IG839" s="5"/>
      <c r="IH839" s="5"/>
      <c r="II839" s="5"/>
      <c r="IJ839" s="5"/>
      <c r="IK839" s="5"/>
      <c r="IL839" s="5"/>
      <c r="IM839" s="5"/>
      <c r="IN839" s="5"/>
      <c r="IO839" s="5"/>
      <c r="IP839" s="5"/>
      <c r="IQ839" s="5"/>
      <c r="IR839" s="5"/>
      <c r="IS839" s="5"/>
      <c r="IT839" s="5"/>
      <c r="IU839" s="5"/>
      <c r="IV839" s="5"/>
      <c r="IW839" s="5"/>
      <c r="IX839" s="5"/>
      <c r="IY839" s="5"/>
      <c r="IZ839" s="5"/>
      <c r="JA839" s="5"/>
      <c r="JB839" s="5"/>
      <c r="JC839" s="5"/>
      <c r="JD839" s="5"/>
      <c r="JE839" s="5"/>
      <c r="JF839" s="5"/>
      <c r="JG839" s="5"/>
      <c r="JH839" s="5"/>
      <c r="JI839" s="5"/>
      <c r="JJ839" s="5"/>
      <c r="JK839" s="5"/>
      <c r="JL839" s="5"/>
      <c r="JM839" s="5"/>
      <c r="JN839" s="5"/>
      <c r="JO839" s="5"/>
      <c r="JP839" s="5"/>
      <c r="JQ839" s="5"/>
      <c r="JR839" s="5"/>
      <c r="JS839" s="5"/>
      <c r="JT839" s="5"/>
      <c r="JU839" s="5"/>
      <c r="JV839" s="5"/>
      <c r="JW839" s="5"/>
      <c r="JX839" s="5"/>
      <c r="JY839" s="5"/>
      <c r="JZ839" s="5"/>
      <c r="KA839" s="5"/>
      <c r="KB839" s="5"/>
      <c r="KC839" s="5"/>
      <c r="KD839" s="5"/>
      <c r="KE839" s="5"/>
      <c r="KF839" s="5"/>
      <c r="KG839" s="5"/>
      <c r="KH839" s="5"/>
      <c r="KI839" s="5"/>
      <c r="KJ839" s="5"/>
      <c r="KK839" s="5"/>
      <c r="KL839" s="5"/>
      <c r="KM839" s="5"/>
      <c r="KN839" s="5"/>
      <c r="KO839" s="5"/>
      <c r="KP839" s="5"/>
      <c r="KQ839" s="5"/>
      <c r="KR839" s="5"/>
      <c r="KS839" s="5"/>
      <c r="KT839" s="5"/>
      <c r="KU839" s="5"/>
      <c r="KV839" s="5"/>
      <c r="KW839" s="5"/>
      <c r="KX839" s="5"/>
      <c r="KY839" s="5"/>
      <c r="KZ839" s="5"/>
      <c r="LA839" s="5"/>
      <c r="LB839" s="5"/>
      <c r="LC839" s="5"/>
      <c r="LD839" s="5"/>
      <c r="LE839" s="5"/>
      <c r="LF839" s="5"/>
      <c r="LG839" s="5"/>
      <c r="LH839" s="5"/>
      <c r="LI839" s="5"/>
      <c r="LJ839" s="5"/>
      <c r="LK839" s="5"/>
      <c r="LL839" s="5"/>
      <c r="LM839" s="5"/>
      <c r="LN839" s="5"/>
      <c r="LO839" s="5"/>
      <c r="LP839" s="5"/>
      <c r="LQ839" s="5"/>
      <c r="LR839" s="5"/>
      <c r="LS839" s="5"/>
      <c r="LT839" s="5"/>
      <c r="LU839" s="5"/>
      <c r="LV839" s="5"/>
      <c r="LW839" s="5"/>
      <c r="LX839" s="5"/>
      <c r="LY839" s="5"/>
      <c r="LZ839" s="5"/>
      <c r="MA839" s="5"/>
      <c r="MB839" s="5"/>
      <c r="MC839" s="5"/>
      <c r="MD839" s="5"/>
      <c r="ME839" s="5"/>
      <c r="MF839" s="5"/>
      <c r="MG839" s="5"/>
      <c r="MH839" s="5"/>
      <c r="MI839" s="5"/>
      <c r="MJ839" s="5"/>
      <c r="MK839" s="5"/>
      <c r="ML839" s="5"/>
      <c r="MM839" s="5"/>
      <c r="MN839" s="5"/>
      <c r="MO839" s="5"/>
      <c r="MP839" s="5"/>
      <c r="MQ839" s="5"/>
      <c r="MR839" s="5"/>
      <c r="MS839" s="5"/>
      <c r="MT839" s="5"/>
      <c r="MU839" s="5"/>
      <c r="MV839" s="5"/>
      <c r="MW839" s="5"/>
      <c r="MX839" s="5"/>
      <c r="MY839" s="5"/>
      <c r="MZ839" s="5"/>
      <c r="NA839" s="5"/>
      <c r="NB839" s="5"/>
      <c r="NC839" s="5"/>
      <c r="ND839" s="5"/>
      <c r="NE839" s="5"/>
      <c r="NF839" s="5"/>
      <c r="NG839" s="5"/>
      <c r="NH839" s="5"/>
      <c r="NI839" s="5"/>
      <c r="NJ839" s="5"/>
      <c r="NK839" s="5"/>
      <c r="NL839" s="5"/>
      <c r="NM839" s="5"/>
      <c r="NN839" s="5"/>
      <c r="NO839" s="5"/>
      <c r="NP839" s="5"/>
      <c r="NQ839" s="5"/>
      <c r="NR839" s="5"/>
      <c r="NS839" s="5"/>
      <c r="NT839" s="5"/>
      <c r="NU839" s="5"/>
      <c r="NV839" s="5"/>
      <c r="NW839" s="5"/>
      <c r="NX839" s="5"/>
      <c r="NY839" s="5"/>
      <c r="NZ839" s="5"/>
      <c r="OA839" s="5"/>
      <c r="OB839" s="5"/>
      <c r="OC839" s="5"/>
      <c r="OD839" s="5"/>
      <c r="OE839" s="5"/>
      <c r="OF839" s="5"/>
      <c r="OG839" s="5"/>
      <c r="OH839" s="5"/>
      <c r="OI839" s="5"/>
      <c r="OJ839" s="5"/>
      <c r="OK839" s="5"/>
      <c r="OL839" s="5"/>
      <c r="OM839" s="5"/>
      <c r="ON839" s="5"/>
      <c r="OO839" s="5"/>
      <c r="OP839" s="5"/>
      <c r="OQ839" s="5"/>
      <c r="OR839" s="5"/>
      <c r="OS839" s="5"/>
      <c r="OT839" s="5"/>
      <c r="OU839" s="5"/>
      <c r="OV839" s="5"/>
      <c r="OW839" s="5"/>
      <c r="OX839" s="5"/>
      <c r="OY839" s="5"/>
      <c r="OZ839" s="5"/>
      <c r="PA839" s="5"/>
      <c r="PB839" s="5"/>
      <c r="PC839" s="5"/>
      <c r="PD839" s="5"/>
      <c r="PE839" s="5"/>
      <c r="PF839" s="5"/>
      <c r="PG839" s="5"/>
      <c r="PH839" s="5"/>
      <c r="PI839" s="5"/>
      <c r="PJ839" s="5"/>
      <c r="PK839" s="5"/>
      <c r="PL839" s="5"/>
      <c r="PM839" s="5"/>
      <c r="PN839" s="5"/>
      <c r="PO839" s="5"/>
      <c r="PP839" s="5"/>
      <c r="PQ839" s="5"/>
      <c r="PR839" s="5"/>
      <c r="PS839" s="5"/>
      <c r="PT839" s="5"/>
      <c r="PU839" s="5"/>
      <c r="PV839" s="5"/>
      <c r="PW839" s="5"/>
      <c r="PX839" s="5"/>
      <c r="PY839" s="5"/>
      <c r="PZ839" s="5"/>
      <c r="QA839" s="5"/>
      <c r="QB839" s="5"/>
      <c r="QC839" s="5"/>
      <c r="QD839" s="5"/>
      <c r="QE839" s="5"/>
      <c r="QF839" s="5"/>
      <c r="QG839" s="5"/>
      <c r="QH839" s="5"/>
      <c r="QI839" s="5"/>
      <c r="QJ839" s="5"/>
      <c r="QK839" s="5"/>
      <c r="QL839" s="5"/>
      <c r="QM839" s="5"/>
      <c r="QN839" s="5"/>
      <c r="QO839" s="5"/>
      <c r="QP839" s="5"/>
      <c r="QQ839" s="5"/>
      <c r="QR839" s="5"/>
      <c r="QS839" s="5"/>
      <c r="QT839" s="5"/>
      <c r="QU839" s="5"/>
      <c r="QV839" s="5"/>
      <c r="QW839" s="5"/>
      <c r="QX839" s="5"/>
      <c r="QY839" s="5"/>
      <c r="QZ839" s="5"/>
      <c r="RA839" s="5"/>
      <c r="RB839" s="5"/>
      <c r="RC839" s="5"/>
      <c r="RD839" s="5"/>
      <c r="RE839" s="5"/>
      <c r="RF839" s="5"/>
      <c r="RG839" s="5"/>
      <c r="RH839" s="5"/>
      <c r="RI839" s="5"/>
      <c r="RJ839" s="5"/>
      <c r="RK839" s="5"/>
      <c r="RL839" s="5"/>
      <c r="RM839" s="5"/>
      <c r="RN839" s="5"/>
      <c r="RO839" s="5"/>
      <c r="RP839" s="5"/>
      <c r="RQ839" s="5"/>
      <c r="RR839" s="5"/>
      <c r="RS839" s="5"/>
      <c r="RT839" s="5"/>
      <c r="RU839" s="5"/>
      <c r="RV839" s="5"/>
      <c r="RW839" s="5"/>
      <c r="RX839" s="5"/>
      <c r="RY839" s="5"/>
      <c r="RZ839" s="5"/>
      <c r="SA839" s="5"/>
      <c r="SB839" s="5"/>
      <c r="SC839" s="5"/>
      <c r="SD839" s="5"/>
      <c r="SE839" s="5"/>
      <c r="SF839" s="5"/>
      <c r="SG839" s="5"/>
      <c r="SH839" s="5"/>
      <c r="SI839" s="5"/>
      <c r="SJ839" s="5"/>
      <c r="SK839" s="5"/>
      <c r="SL839" s="5"/>
      <c r="SM839" s="5"/>
      <c r="SN839" s="5"/>
      <c r="SO839" s="5"/>
      <c r="SP839" s="5"/>
      <c r="SQ839" s="5"/>
      <c r="SR839" s="5"/>
      <c r="SS839" s="5"/>
      <c r="ST839" s="5"/>
      <c r="SU839" s="5"/>
      <c r="SV839" s="5"/>
      <c r="SW839" s="5"/>
      <c r="SX839" s="5"/>
      <c r="SY839" s="5"/>
      <c r="SZ839" s="5"/>
      <c r="TA839" s="5"/>
      <c r="TB839" s="5"/>
      <c r="TC839" s="5"/>
      <c r="TD839" s="5"/>
      <c r="TE839" s="5"/>
      <c r="TF839" s="5"/>
      <c r="TG839" s="5"/>
      <c r="TH839" s="5"/>
      <c r="TI839" s="5"/>
      <c r="TJ839" s="5"/>
      <c r="TK839" s="5"/>
      <c r="TL839" s="5"/>
      <c r="TM839" s="5"/>
      <c r="TN839" s="5"/>
      <c r="TO839" s="5"/>
      <c r="TP839" s="5"/>
      <c r="TQ839" s="5"/>
      <c r="TR839" s="5"/>
      <c r="TS839" s="5"/>
      <c r="TT839" s="5"/>
      <c r="TU839" s="5"/>
      <c r="TV839" s="5"/>
      <c r="TW839" s="5"/>
      <c r="TX839" s="5"/>
      <c r="TY839" s="5"/>
      <c r="TZ839" s="5"/>
      <c r="UA839" s="5"/>
      <c r="UB839" s="5"/>
      <c r="UC839" s="5"/>
      <c r="UD839" s="5"/>
      <c r="UE839" s="5"/>
      <c r="UF839" s="5"/>
      <c r="UG839" s="5"/>
      <c r="UH839" s="5"/>
      <c r="UI839" s="5"/>
      <c r="UJ839" s="5"/>
      <c r="UK839" s="5"/>
      <c r="UL839" s="5"/>
      <c r="UM839" s="5"/>
      <c r="UN839" s="5"/>
      <c r="UO839" s="5"/>
      <c r="UP839" s="5"/>
      <c r="UQ839" s="5"/>
      <c r="UR839" s="5"/>
      <c r="US839" s="5"/>
      <c r="UT839" s="5"/>
      <c r="UU839" s="5"/>
      <c r="UV839" s="5"/>
      <c r="UW839" s="5"/>
      <c r="UX839" s="5"/>
      <c r="UY839" s="5"/>
      <c r="UZ839" s="5"/>
      <c r="VA839" s="5"/>
      <c r="VB839" s="5"/>
      <c r="VC839" s="5"/>
      <c r="VD839" s="5"/>
      <c r="VE839" s="5"/>
      <c r="VF839" s="5"/>
      <c r="VG839" s="5"/>
      <c r="VH839" s="5"/>
      <c r="VI839" s="5"/>
      <c r="VJ839" s="5"/>
      <c r="VK839" s="5"/>
      <c r="VL839" s="5"/>
      <c r="VM839" s="5"/>
      <c r="VN839" s="5"/>
      <c r="VO839" s="5"/>
      <c r="VP839" s="5"/>
      <c r="VQ839" s="5"/>
      <c r="VR839" s="5"/>
      <c r="VS839" s="5"/>
      <c r="VT839" s="5"/>
      <c r="VU839" s="5"/>
      <c r="VV839" s="5"/>
      <c r="VW839" s="5"/>
      <c r="VX839" s="5"/>
      <c r="VY839" s="5"/>
      <c r="VZ839" s="5"/>
      <c r="WA839" s="5"/>
      <c r="WB839" s="5"/>
      <c r="WC839" s="5"/>
      <c r="WD839" s="5"/>
      <c r="WE839" s="5"/>
      <c r="WF839" s="5"/>
      <c r="WG839" s="5"/>
      <c r="WH839" s="5"/>
      <c r="WI839" s="5"/>
      <c r="WJ839" s="5"/>
      <c r="WK839" s="5"/>
      <c r="WL839" s="5"/>
      <c r="WM839" s="5"/>
      <c r="WN839" s="5"/>
      <c r="WO839" s="5"/>
      <c r="WP839" s="5"/>
      <c r="WQ839" s="5"/>
      <c r="WR839" s="5"/>
      <c r="WS839" s="5"/>
      <c r="WT839" s="5"/>
      <c r="WU839" s="5"/>
      <c r="WV839" s="5"/>
      <c r="WW839" s="5"/>
      <c r="WX839" s="5"/>
      <c r="WY839" s="5"/>
      <c r="WZ839" s="5"/>
      <c r="XA839" s="5"/>
      <c r="XB839" s="5"/>
      <c r="XC839" s="5"/>
      <c r="XD839" s="5"/>
      <c r="XE839" s="5"/>
      <c r="XF839" s="5"/>
      <c r="XG839" s="5"/>
      <c r="XH839" s="5"/>
      <c r="XI839" s="5"/>
      <c r="XJ839" s="5"/>
      <c r="XK839" s="5"/>
      <c r="XL839" s="5"/>
      <c r="XM839" s="5"/>
      <c r="XN839" s="5"/>
      <c r="XO839" s="5"/>
      <c r="XP839" s="5"/>
      <c r="XQ839" s="5"/>
      <c r="XR839" s="5"/>
      <c r="XS839" s="5"/>
      <c r="XT839" s="5"/>
      <c r="XU839" s="5"/>
      <c r="XV839" s="5"/>
      <c r="XW839" s="5"/>
    </row>
    <row r="840" spans="39:647" x14ac:dyDescent="0.45">
      <c r="AM840" s="5"/>
      <c r="AN840" s="5"/>
      <c r="AO840" s="5"/>
      <c r="AP840" s="5"/>
      <c r="AQ840" s="5"/>
      <c r="AR840" s="5"/>
      <c r="AS840" s="5"/>
      <c r="AT840" s="5"/>
      <c r="AU840" s="5"/>
      <c r="AV840" s="5"/>
      <c r="AW840" s="5"/>
      <c r="AX840" s="5"/>
      <c r="AY840" s="5"/>
      <c r="AZ840" s="5"/>
      <c r="BA840" s="5"/>
      <c r="BB840" s="5"/>
      <c r="BC840" s="5"/>
      <c r="BD840" s="5"/>
      <c r="BE840" s="5"/>
      <c r="BF840" s="5"/>
      <c r="BG840" s="5"/>
      <c r="BH840" s="5"/>
      <c r="BI840" s="5"/>
      <c r="BJ840" s="5"/>
      <c r="BK840" s="5"/>
      <c r="BL840" s="5"/>
      <c r="BM840" s="5"/>
      <c r="BN840" s="5"/>
      <c r="BO840" s="5"/>
      <c r="BP840" s="5"/>
      <c r="BQ840" s="5"/>
      <c r="BR840" s="5"/>
      <c r="BS840" s="5"/>
      <c r="BT840" s="5"/>
      <c r="BU840" s="5"/>
      <c r="BV840" s="5"/>
      <c r="BW840" s="5"/>
      <c r="BX840" s="5"/>
      <c r="BY840" s="5"/>
      <c r="BZ840" s="5"/>
      <c r="CA840" s="5"/>
      <c r="CB840" s="5"/>
      <c r="CC840" s="5"/>
      <c r="CD840" s="5"/>
      <c r="CE840" s="5"/>
      <c r="CF840" s="5"/>
      <c r="CG840" s="5"/>
      <c r="CH840" s="5"/>
      <c r="CI840" s="5"/>
      <c r="CJ840" s="5"/>
      <c r="CK840" s="5"/>
      <c r="CL840" s="5"/>
      <c r="CM840" s="5"/>
      <c r="CN840" s="5"/>
      <c r="CO840" s="5"/>
      <c r="CP840" s="5"/>
      <c r="CQ840" s="5"/>
      <c r="CR840" s="5"/>
      <c r="CS840" s="5"/>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c r="DW840" s="5"/>
      <c r="DX840" s="5"/>
      <c r="DY840" s="5"/>
      <c r="DZ840" s="5"/>
      <c r="EA840" s="5"/>
      <c r="EB840" s="5"/>
      <c r="EC840" s="5"/>
      <c r="ED840" s="5"/>
      <c r="EE840" s="5"/>
      <c r="EF840" s="5"/>
      <c r="EG840" s="5"/>
      <c r="EH840" s="5"/>
      <c r="EI840" s="5"/>
      <c r="EJ840" s="5"/>
      <c r="EK840" s="5"/>
      <c r="EL840" s="5"/>
      <c r="EM840" s="5"/>
      <c r="EN840" s="5"/>
      <c r="EO840" s="5"/>
      <c r="EP840" s="5"/>
      <c r="EQ840" s="5"/>
      <c r="ER840" s="5"/>
      <c r="ES840" s="5"/>
      <c r="ET840" s="5"/>
      <c r="EU840" s="5"/>
      <c r="EV840" s="5"/>
      <c r="EW840" s="5"/>
      <c r="EX840" s="5"/>
      <c r="EY840" s="5"/>
      <c r="EZ840" s="5"/>
      <c r="FA840" s="5"/>
      <c r="FB840" s="5"/>
      <c r="FC840" s="5"/>
      <c r="FD840" s="5"/>
      <c r="FE840" s="5"/>
      <c r="FF840" s="5"/>
      <c r="FG840" s="5"/>
      <c r="FH840" s="5"/>
      <c r="FI840" s="5"/>
      <c r="FJ840" s="5"/>
      <c r="FK840" s="5"/>
      <c r="FL840" s="5"/>
      <c r="FM840" s="5"/>
      <c r="FN840" s="5"/>
      <c r="FO840" s="5"/>
      <c r="FP840" s="5"/>
      <c r="FQ840" s="5"/>
      <c r="FR840" s="5"/>
      <c r="FS840" s="5"/>
      <c r="FT840" s="5"/>
      <c r="FU840" s="5"/>
      <c r="FV840" s="5"/>
      <c r="FW840" s="5"/>
      <c r="FX840" s="5"/>
      <c r="FY840" s="5"/>
      <c r="FZ840" s="5"/>
      <c r="GA840" s="5"/>
      <c r="GB840" s="5"/>
      <c r="GC840" s="5"/>
      <c r="GD840" s="5"/>
      <c r="GE840" s="5"/>
      <c r="GF840" s="5"/>
      <c r="GG840" s="5"/>
      <c r="GH840" s="5"/>
      <c r="GI840" s="5"/>
      <c r="GJ840" s="5"/>
      <c r="GK840" s="5"/>
      <c r="GL840" s="5"/>
      <c r="GM840" s="5"/>
      <c r="GN840" s="5"/>
      <c r="GO840" s="5"/>
      <c r="GP840" s="5"/>
      <c r="GQ840" s="5"/>
      <c r="GR840" s="5"/>
      <c r="GS840" s="5"/>
      <c r="GT840" s="5"/>
      <c r="GU840" s="5"/>
      <c r="GV840" s="5"/>
      <c r="GW840" s="5"/>
      <c r="GX840" s="5"/>
      <c r="GY840" s="5"/>
      <c r="GZ840" s="5"/>
      <c r="HA840" s="5"/>
      <c r="HB840" s="5"/>
      <c r="HC840" s="5"/>
      <c r="HD840" s="5"/>
      <c r="HE840" s="5"/>
      <c r="HF840" s="5"/>
      <c r="HG840" s="5"/>
      <c r="HH840" s="5"/>
      <c r="HI840" s="5"/>
      <c r="HJ840" s="5"/>
      <c r="HK840" s="5"/>
      <c r="HL840" s="5"/>
      <c r="HM840" s="5"/>
      <c r="HN840" s="5"/>
      <c r="HO840" s="5"/>
      <c r="HP840" s="5"/>
      <c r="HQ840" s="5"/>
      <c r="HR840" s="5"/>
      <c r="HS840" s="5"/>
      <c r="HT840" s="5"/>
      <c r="HU840" s="5"/>
      <c r="HV840" s="5"/>
      <c r="HW840" s="5"/>
      <c r="HX840" s="5"/>
      <c r="HY840" s="5"/>
      <c r="HZ840" s="5"/>
      <c r="IA840" s="5"/>
      <c r="IB840" s="5"/>
      <c r="IC840" s="5"/>
      <c r="ID840" s="5"/>
      <c r="IE840" s="5"/>
      <c r="IF840" s="5"/>
      <c r="IG840" s="5"/>
      <c r="IH840" s="5"/>
      <c r="II840" s="5"/>
      <c r="IJ840" s="5"/>
      <c r="IK840" s="5"/>
      <c r="IL840" s="5"/>
      <c r="IM840" s="5"/>
      <c r="IN840" s="5"/>
      <c r="IO840" s="5"/>
      <c r="IP840" s="5"/>
      <c r="IQ840" s="5"/>
      <c r="IR840" s="5"/>
      <c r="IS840" s="5"/>
      <c r="IT840" s="5"/>
      <c r="IU840" s="5"/>
      <c r="IV840" s="5"/>
      <c r="IW840" s="5"/>
      <c r="IX840" s="5"/>
      <c r="IY840" s="5"/>
      <c r="IZ840" s="5"/>
      <c r="JA840" s="5"/>
      <c r="JB840" s="5"/>
      <c r="JC840" s="5"/>
      <c r="JD840" s="5"/>
      <c r="JE840" s="5"/>
      <c r="JF840" s="5"/>
      <c r="JG840" s="5"/>
      <c r="JH840" s="5"/>
      <c r="JI840" s="5"/>
      <c r="JJ840" s="5"/>
      <c r="JK840" s="5"/>
      <c r="JL840" s="5"/>
      <c r="JM840" s="5"/>
      <c r="JN840" s="5"/>
      <c r="JO840" s="5"/>
      <c r="JP840" s="5"/>
      <c r="JQ840" s="5"/>
      <c r="JR840" s="5"/>
      <c r="JS840" s="5"/>
      <c r="JT840" s="5"/>
      <c r="JU840" s="5"/>
      <c r="JV840" s="5"/>
      <c r="JW840" s="5"/>
      <c r="JX840" s="5"/>
      <c r="JY840" s="5"/>
      <c r="JZ840" s="5"/>
      <c r="KA840" s="5"/>
      <c r="KB840" s="5"/>
      <c r="KC840" s="5"/>
      <c r="KD840" s="5"/>
      <c r="KE840" s="5"/>
      <c r="KF840" s="5"/>
      <c r="KG840" s="5"/>
      <c r="KH840" s="5"/>
      <c r="KI840" s="5"/>
      <c r="KJ840" s="5"/>
      <c r="KK840" s="5"/>
      <c r="KL840" s="5"/>
      <c r="KM840" s="5"/>
      <c r="KN840" s="5"/>
      <c r="KO840" s="5"/>
      <c r="KP840" s="5"/>
      <c r="KQ840" s="5"/>
      <c r="KR840" s="5"/>
      <c r="KS840" s="5"/>
      <c r="KT840" s="5"/>
      <c r="KU840" s="5"/>
      <c r="KV840" s="5"/>
      <c r="KW840" s="5"/>
      <c r="KX840" s="5"/>
      <c r="KY840" s="5"/>
      <c r="KZ840" s="5"/>
      <c r="LA840" s="5"/>
      <c r="LB840" s="5"/>
      <c r="LC840" s="5"/>
      <c r="LD840" s="5"/>
      <c r="LE840" s="5"/>
      <c r="LF840" s="5"/>
      <c r="LG840" s="5"/>
      <c r="LH840" s="5"/>
      <c r="LI840" s="5"/>
      <c r="LJ840" s="5"/>
      <c r="LK840" s="5"/>
      <c r="LL840" s="5"/>
      <c r="LM840" s="5"/>
      <c r="LN840" s="5"/>
      <c r="LO840" s="5"/>
      <c r="LP840" s="5"/>
      <c r="LQ840" s="5"/>
      <c r="LR840" s="5"/>
      <c r="LS840" s="5"/>
      <c r="LT840" s="5"/>
      <c r="LU840" s="5"/>
      <c r="LV840" s="5"/>
      <c r="LW840" s="5"/>
      <c r="LX840" s="5"/>
      <c r="LY840" s="5"/>
      <c r="LZ840" s="5"/>
      <c r="MA840" s="5"/>
      <c r="MB840" s="5"/>
      <c r="MC840" s="5"/>
      <c r="MD840" s="5"/>
      <c r="ME840" s="5"/>
      <c r="MF840" s="5"/>
      <c r="MG840" s="5"/>
      <c r="MH840" s="5"/>
      <c r="MI840" s="5"/>
      <c r="MJ840" s="5"/>
      <c r="MK840" s="5"/>
      <c r="ML840" s="5"/>
      <c r="MM840" s="5"/>
      <c r="MN840" s="5"/>
      <c r="MO840" s="5"/>
      <c r="MP840" s="5"/>
      <c r="MQ840" s="5"/>
      <c r="MR840" s="5"/>
      <c r="MS840" s="5"/>
      <c r="MT840" s="5"/>
      <c r="MU840" s="5"/>
      <c r="MV840" s="5"/>
      <c r="MW840" s="5"/>
      <c r="MX840" s="5"/>
      <c r="MY840" s="5"/>
      <c r="MZ840" s="5"/>
      <c r="NA840" s="5"/>
      <c r="NB840" s="5"/>
      <c r="NC840" s="5"/>
      <c r="ND840" s="5"/>
      <c r="NE840" s="5"/>
      <c r="NF840" s="5"/>
      <c r="NG840" s="5"/>
      <c r="NH840" s="5"/>
      <c r="NI840" s="5"/>
      <c r="NJ840" s="5"/>
      <c r="NK840" s="5"/>
      <c r="NL840" s="5"/>
      <c r="NM840" s="5"/>
      <c r="NN840" s="5"/>
      <c r="NO840" s="5"/>
      <c r="NP840" s="5"/>
      <c r="NQ840" s="5"/>
      <c r="NR840" s="5"/>
      <c r="NS840" s="5"/>
      <c r="NT840" s="5"/>
      <c r="NU840" s="5"/>
      <c r="NV840" s="5"/>
      <c r="NW840" s="5"/>
      <c r="NX840" s="5"/>
      <c r="NY840" s="5"/>
      <c r="NZ840" s="5"/>
      <c r="OA840" s="5"/>
      <c r="OB840" s="5"/>
      <c r="OC840" s="5"/>
      <c r="OD840" s="5"/>
      <c r="OE840" s="5"/>
      <c r="OF840" s="5"/>
      <c r="OG840" s="5"/>
      <c r="OH840" s="5"/>
      <c r="OI840" s="5"/>
      <c r="OJ840" s="5"/>
      <c r="OK840" s="5"/>
      <c r="OL840" s="5"/>
      <c r="OM840" s="5"/>
      <c r="ON840" s="5"/>
      <c r="OO840" s="5"/>
      <c r="OP840" s="5"/>
      <c r="OQ840" s="5"/>
      <c r="OR840" s="5"/>
      <c r="OS840" s="5"/>
      <c r="OT840" s="5"/>
      <c r="OU840" s="5"/>
      <c r="OV840" s="5"/>
      <c r="OW840" s="5"/>
      <c r="OX840" s="5"/>
      <c r="OY840" s="5"/>
      <c r="OZ840" s="5"/>
      <c r="PA840" s="5"/>
      <c r="PB840" s="5"/>
      <c r="PC840" s="5"/>
      <c r="PD840" s="5"/>
      <c r="PE840" s="5"/>
      <c r="PF840" s="5"/>
      <c r="PG840" s="5"/>
      <c r="PH840" s="5"/>
      <c r="PI840" s="5"/>
      <c r="PJ840" s="5"/>
      <c r="PK840" s="5"/>
      <c r="PL840" s="5"/>
      <c r="PM840" s="5"/>
      <c r="PN840" s="5"/>
      <c r="PO840" s="5"/>
      <c r="PP840" s="5"/>
      <c r="PQ840" s="5"/>
      <c r="PR840" s="5"/>
      <c r="PS840" s="5"/>
      <c r="PT840" s="5"/>
      <c r="PU840" s="5"/>
      <c r="PV840" s="5"/>
      <c r="PW840" s="5"/>
      <c r="PX840" s="5"/>
      <c r="PY840" s="5"/>
      <c r="PZ840" s="5"/>
      <c r="QA840" s="5"/>
      <c r="QB840" s="5"/>
      <c r="QC840" s="5"/>
      <c r="QD840" s="5"/>
      <c r="QE840" s="5"/>
      <c r="QF840" s="5"/>
      <c r="QG840" s="5"/>
      <c r="QH840" s="5"/>
      <c r="QI840" s="5"/>
      <c r="QJ840" s="5"/>
      <c r="QK840" s="5"/>
      <c r="QL840" s="5"/>
      <c r="QM840" s="5"/>
      <c r="QN840" s="5"/>
      <c r="QO840" s="5"/>
      <c r="QP840" s="5"/>
      <c r="QQ840" s="5"/>
      <c r="QR840" s="5"/>
      <c r="QS840" s="5"/>
      <c r="QT840" s="5"/>
      <c r="QU840" s="5"/>
      <c r="QV840" s="5"/>
      <c r="QW840" s="5"/>
      <c r="QX840" s="5"/>
      <c r="QY840" s="5"/>
      <c r="QZ840" s="5"/>
      <c r="RA840" s="5"/>
      <c r="RB840" s="5"/>
      <c r="RC840" s="5"/>
      <c r="RD840" s="5"/>
      <c r="RE840" s="5"/>
      <c r="RF840" s="5"/>
      <c r="RG840" s="5"/>
      <c r="RH840" s="5"/>
      <c r="RI840" s="5"/>
      <c r="RJ840" s="5"/>
      <c r="RK840" s="5"/>
      <c r="RL840" s="5"/>
      <c r="RM840" s="5"/>
      <c r="RN840" s="5"/>
      <c r="RO840" s="5"/>
      <c r="RP840" s="5"/>
      <c r="RQ840" s="5"/>
      <c r="RR840" s="5"/>
      <c r="RS840" s="5"/>
      <c r="RT840" s="5"/>
      <c r="RU840" s="5"/>
      <c r="RV840" s="5"/>
      <c r="RW840" s="5"/>
      <c r="RX840" s="5"/>
      <c r="RY840" s="5"/>
      <c r="RZ840" s="5"/>
      <c r="SA840" s="5"/>
      <c r="SB840" s="5"/>
      <c r="SC840" s="5"/>
      <c r="SD840" s="5"/>
      <c r="SE840" s="5"/>
      <c r="SF840" s="5"/>
      <c r="SG840" s="5"/>
      <c r="SH840" s="5"/>
      <c r="SI840" s="5"/>
      <c r="SJ840" s="5"/>
      <c r="SK840" s="5"/>
      <c r="SL840" s="5"/>
      <c r="SM840" s="5"/>
      <c r="SN840" s="5"/>
      <c r="SO840" s="5"/>
      <c r="SP840" s="5"/>
      <c r="SQ840" s="5"/>
      <c r="SR840" s="5"/>
      <c r="SS840" s="5"/>
      <c r="ST840" s="5"/>
      <c r="SU840" s="5"/>
      <c r="SV840" s="5"/>
      <c r="SW840" s="5"/>
      <c r="SX840" s="5"/>
      <c r="SY840" s="5"/>
      <c r="SZ840" s="5"/>
      <c r="TA840" s="5"/>
      <c r="TB840" s="5"/>
      <c r="TC840" s="5"/>
      <c r="TD840" s="5"/>
      <c r="TE840" s="5"/>
      <c r="TF840" s="5"/>
      <c r="TG840" s="5"/>
      <c r="TH840" s="5"/>
      <c r="TI840" s="5"/>
      <c r="TJ840" s="5"/>
      <c r="TK840" s="5"/>
      <c r="TL840" s="5"/>
      <c r="TM840" s="5"/>
      <c r="TN840" s="5"/>
      <c r="TO840" s="5"/>
      <c r="TP840" s="5"/>
      <c r="TQ840" s="5"/>
      <c r="TR840" s="5"/>
      <c r="TS840" s="5"/>
      <c r="TT840" s="5"/>
      <c r="TU840" s="5"/>
      <c r="TV840" s="5"/>
      <c r="TW840" s="5"/>
      <c r="TX840" s="5"/>
      <c r="TY840" s="5"/>
      <c r="TZ840" s="5"/>
      <c r="UA840" s="5"/>
      <c r="UB840" s="5"/>
      <c r="UC840" s="5"/>
      <c r="UD840" s="5"/>
      <c r="UE840" s="5"/>
      <c r="UF840" s="5"/>
      <c r="UG840" s="5"/>
      <c r="UH840" s="5"/>
      <c r="UI840" s="5"/>
      <c r="UJ840" s="5"/>
      <c r="UK840" s="5"/>
      <c r="UL840" s="5"/>
      <c r="UM840" s="5"/>
      <c r="UN840" s="5"/>
      <c r="UO840" s="5"/>
      <c r="UP840" s="5"/>
      <c r="UQ840" s="5"/>
      <c r="UR840" s="5"/>
      <c r="US840" s="5"/>
      <c r="UT840" s="5"/>
      <c r="UU840" s="5"/>
      <c r="UV840" s="5"/>
      <c r="UW840" s="5"/>
      <c r="UX840" s="5"/>
      <c r="UY840" s="5"/>
      <c r="UZ840" s="5"/>
      <c r="VA840" s="5"/>
      <c r="VB840" s="5"/>
      <c r="VC840" s="5"/>
      <c r="VD840" s="5"/>
      <c r="VE840" s="5"/>
      <c r="VF840" s="5"/>
      <c r="VG840" s="5"/>
      <c r="VH840" s="5"/>
      <c r="VI840" s="5"/>
      <c r="VJ840" s="5"/>
      <c r="VK840" s="5"/>
      <c r="VL840" s="5"/>
      <c r="VM840" s="5"/>
      <c r="VN840" s="5"/>
      <c r="VO840" s="5"/>
      <c r="VP840" s="5"/>
      <c r="VQ840" s="5"/>
      <c r="VR840" s="5"/>
      <c r="VS840" s="5"/>
      <c r="VT840" s="5"/>
      <c r="VU840" s="5"/>
      <c r="VV840" s="5"/>
      <c r="VW840" s="5"/>
      <c r="VX840" s="5"/>
      <c r="VY840" s="5"/>
      <c r="VZ840" s="5"/>
      <c r="WA840" s="5"/>
      <c r="WB840" s="5"/>
      <c r="WC840" s="5"/>
      <c r="WD840" s="5"/>
      <c r="WE840" s="5"/>
      <c r="WF840" s="5"/>
      <c r="WG840" s="5"/>
      <c r="WH840" s="5"/>
      <c r="WI840" s="5"/>
      <c r="WJ840" s="5"/>
      <c r="WK840" s="5"/>
      <c r="WL840" s="5"/>
      <c r="WM840" s="5"/>
      <c r="WN840" s="5"/>
      <c r="WO840" s="5"/>
      <c r="WP840" s="5"/>
      <c r="WQ840" s="5"/>
      <c r="WR840" s="5"/>
      <c r="WS840" s="5"/>
      <c r="WT840" s="5"/>
      <c r="WU840" s="5"/>
      <c r="WV840" s="5"/>
      <c r="WW840" s="5"/>
      <c r="WX840" s="5"/>
      <c r="WY840" s="5"/>
      <c r="WZ840" s="5"/>
      <c r="XA840" s="5"/>
      <c r="XB840" s="5"/>
      <c r="XC840" s="5"/>
      <c r="XD840" s="5"/>
      <c r="XE840" s="5"/>
      <c r="XF840" s="5"/>
      <c r="XG840" s="5"/>
      <c r="XH840" s="5"/>
      <c r="XI840" s="5"/>
      <c r="XJ840" s="5"/>
      <c r="XK840" s="5"/>
      <c r="XL840" s="5"/>
      <c r="XM840" s="5"/>
      <c r="XN840" s="5"/>
      <c r="XO840" s="5"/>
      <c r="XP840" s="5"/>
      <c r="XQ840" s="5"/>
      <c r="XR840" s="5"/>
      <c r="XS840" s="5"/>
      <c r="XT840" s="5"/>
      <c r="XU840" s="5"/>
      <c r="XV840" s="5"/>
      <c r="XW840" s="5"/>
    </row>
    <row r="841" spans="39:647" x14ac:dyDescent="0.45">
      <c r="AM841" s="5"/>
      <c r="AN841" s="5"/>
      <c r="AO841" s="5"/>
      <c r="AP841" s="5"/>
      <c r="AQ841" s="5"/>
      <c r="AR841" s="5"/>
      <c r="AS841" s="5"/>
      <c r="AT841" s="5"/>
      <c r="AU841" s="5"/>
      <c r="AV841" s="5"/>
      <c r="AW841" s="5"/>
      <c r="AX841" s="5"/>
      <c r="AY841" s="5"/>
      <c r="AZ841" s="5"/>
      <c r="BA841" s="5"/>
      <c r="BB841" s="5"/>
      <c r="BC841" s="5"/>
      <c r="BD841" s="5"/>
      <c r="BE841" s="5"/>
      <c r="BF841" s="5"/>
      <c r="BG841" s="5"/>
      <c r="BH841" s="5"/>
      <c r="BI841" s="5"/>
      <c r="BJ841" s="5"/>
      <c r="BK841" s="5"/>
      <c r="BL841" s="5"/>
      <c r="BM841" s="5"/>
      <c r="BN841" s="5"/>
      <c r="BO841" s="5"/>
      <c r="BP841" s="5"/>
      <c r="BQ841" s="5"/>
      <c r="BR841" s="5"/>
      <c r="BS841" s="5"/>
      <c r="BT841" s="5"/>
      <c r="BU841" s="5"/>
      <c r="BV841" s="5"/>
      <c r="BW841" s="5"/>
      <c r="BX841" s="5"/>
      <c r="BY841" s="5"/>
      <c r="BZ841" s="5"/>
      <c r="CA841" s="5"/>
      <c r="CB841" s="5"/>
      <c r="CC841" s="5"/>
      <c r="CD841" s="5"/>
      <c r="CE841" s="5"/>
      <c r="CF841" s="5"/>
      <c r="CG841" s="5"/>
      <c r="CH841" s="5"/>
      <c r="CI841" s="5"/>
      <c r="CJ841" s="5"/>
      <c r="CK841" s="5"/>
      <c r="CL841" s="5"/>
      <c r="CM841" s="5"/>
      <c r="CN841" s="5"/>
      <c r="CO841" s="5"/>
      <c r="CP841" s="5"/>
      <c r="CQ841" s="5"/>
      <c r="CR841" s="5"/>
      <c r="CS841" s="5"/>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c r="DW841" s="5"/>
      <c r="DX841" s="5"/>
      <c r="DY841" s="5"/>
      <c r="DZ841" s="5"/>
      <c r="EA841" s="5"/>
      <c r="EB841" s="5"/>
      <c r="EC841" s="5"/>
      <c r="ED841" s="5"/>
      <c r="EE841" s="5"/>
      <c r="EF841" s="5"/>
      <c r="EG841" s="5"/>
      <c r="EH841" s="5"/>
      <c r="EI841" s="5"/>
      <c r="EJ841" s="5"/>
      <c r="EK841" s="5"/>
      <c r="EL841" s="5"/>
      <c r="EM841" s="5"/>
      <c r="EN841" s="5"/>
      <c r="EO841" s="5"/>
      <c r="EP841" s="5"/>
      <c r="EQ841" s="5"/>
      <c r="ER841" s="5"/>
      <c r="ES841" s="5"/>
      <c r="ET841" s="5"/>
      <c r="EU841" s="5"/>
      <c r="EV841" s="5"/>
      <c r="EW841" s="5"/>
      <c r="EX841" s="5"/>
      <c r="EY841" s="5"/>
      <c r="EZ841" s="5"/>
      <c r="FA841" s="5"/>
      <c r="FB841" s="5"/>
      <c r="FC841" s="5"/>
      <c r="FD841" s="5"/>
      <c r="FE841" s="5"/>
      <c r="FF841" s="5"/>
      <c r="FG841" s="5"/>
      <c r="FH841" s="5"/>
      <c r="FI841" s="5"/>
      <c r="FJ841" s="5"/>
      <c r="FK841" s="5"/>
      <c r="FL841" s="5"/>
      <c r="FM841" s="5"/>
      <c r="FN841" s="5"/>
      <c r="FO841" s="5"/>
      <c r="FP841" s="5"/>
      <c r="FQ841" s="5"/>
      <c r="FR841" s="5"/>
      <c r="FS841" s="5"/>
      <c r="FT841" s="5"/>
      <c r="FU841" s="5"/>
      <c r="FV841" s="5"/>
      <c r="FW841" s="5"/>
      <c r="FX841" s="5"/>
      <c r="FY841" s="5"/>
      <c r="FZ841" s="5"/>
      <c r="GA841" s="5"/>
      <c r="GB841" s="5"/>
      <c r="GC841" s="5"/>
      <c r="GD841" s="5"/>
      <c r="GE841" s="5"/>
      <c r="GF841" s="5"/>
      <c r="GG841" s="5"/>
      <c r="GH841" s="5"/>
      <c r="GI841" s="5"/>
      <c r="GJ841" s="5"/>
      <c r="GK841" s="5"/>
      <c r="GL841" s="5"/>
      <c r="GM841" s="5"/>
      <c r="GN841" s="5"/>
      <c r="GO841" s="5"/>
      <c r="GP841" s="5"/>
      <c r="GQ841" s="5"/>
      <c r="GR841" s="5"/>
      <c r="GS841" s="5"/>
      <c r="GT841" s="5"/>
      <c r="GU841" s="5"/>
      <c r="GV841" s="5"/>
      <c r="GW841" s="5"/>
      <c r="GX841" s="5"/>
      <c r="GY841" s="5"/>
      <c r="GZ841" s="5"/>
      <c r="HA841" s="5"/>
      <c r="HB841" s="5"/>
      <c r="HC841" s="5"/>
      <c r="HD841" s="5"/>
      <c r="HE841" s="5"/>
      <c r="HF841" s="5"/>
      <c r="HG841" s="5"/>
      <c r="HH841" s="5"/>
      <c r="HI841" s="5"/>
      <c r="HJ841" s="5"/>
      <c r="HK841" s="5"/>
      <c r="HL841" s="5"/>
      <c r="HM841" s="5"/>
      <c r="HN841" s="5"/>
      <c r="HO841" s="5"/>
      <c r="HP841" s="5"/>
      <c r="HQ841" s="5"/>
      <c r="HR841" s="5"/>
      <c r="HS841" s="5"/>
      <c r="HT841" s="5"/>
      <c r="HU841" s="5"/>
      <c r="HV841" s="5"/>
      <c r="HW841" s="5"/>
      <c r="HX841" s="5"/>
      <c r="HY841" s="5"/>
      <c r="HZ841" s="5"/>
      <c r="IA841" s="5"/>
      <c r="IB841" s="5"/>
      <c r="IC841" s="5"/>
      <c r="ID841" s="5"/>
      <c r="IE841" s="5"/>
      <c r="IF841" s="5"/>
      <c r="IG841" s="5"/>
      <c r="IH841" s="5"/>
      <c r="II841" s="5"/>
      <c r="IJ841" s="5"/>
      <c r="IK841" s="5"/>
      <c r="IL841" s="5"/>
      <c r="IM841" s="5"/>
      <c r="IN841" s="5"/>
      <c r="IO841" s="5"/>
      <c r="IP841" s="5"/>
      <c r="IQ841" s="5"/>
      <c r="IR841" s="5"/>
      <c r="IS841" s="5"/>
      <c r="IT841" s="5"/>
      <c r="IU841" s="5"/>
      <c r="IV841" s="5"/>
      <c r="IW841" s="5"/>
      <c r="IX841" s="5"/>
      <c r="IY841" s="5"/>
      <c r="IZ841" s="5"/>
      <c r="JA841" s="5"/>
      <c r="JB841" s="5"/>
      <c r="JC841" s="5"/>
      <c r="JD841" s="5"/>
      <c r="JE841" s="5"/>
      <c r="JF841" s="5"/>
      <c r="JG841" s="5"/>
      <c r="JH841" s="5"/>
      <c r="JI841" s="5"/>
      <c r="JJ841" s="5"/>
      <c r="JK841" s="5"/>
      <c r="JL841" s="5"/>
      <c r="JM841" s="5"/>
      <c r="JN841" s="5"/>
      <c r="JO841" s="5"/>
      <c r="JP841" s="5"/>
      <c r="JQ841" s="5"/>
      <c r="JR841" s="5"/>
      <c r="JS841" s="5"/>
      <c r="JT841" s="5"/>
      <c r="JU841" s="5"/>
      <c r="JV841" s="5"/>
      <c r="JW841" s="5"/>
      <c r="JX841" s="5"/>
      <c r="JY841" s="5"/>
      <c r="JZ841" s="5"/>
      <c r="KA841" s="5"/>
      <c r="KB841" s="5"/>
      <c r="KC841" s="5"/>
      <c r="KD841" s="5"/>
      <c r="KE841" s="5"/>
      <c r="KF841" s="5"/>
      <c r="KG841" s="5"/>
      <c r="KH841" s="5"/>
      <c r="KI841" s="5"/>
      <c r="KJ841" s="5"/>
      <c r="KK841" s="5"/>
      <c r="KL841" s="5"/>
      <c r="KM841" s="5"/>
      <c r="KN841" s="5"/>
      <c r="KO841" s="5"/>
      <c r="KP841" s="5"/>
      <c r="KQ841" s="5"/>
      <c r="KR841" s="5"/>
      <c r="KS841" s="5"/>
      <c r="KT841" s="5"/>
      <c r="KU841" s="5"/>
      <c r="KV841" s="5"/>
      <c r="KW841" s="5"/>
      <c r="KX841" s="5"/>
      <c r="KY841" s="5"/>
      <c r="KZ841" s="5"/>
      <c r="LA841" s="5"/>
      <c r="LB841" s="5"/>
      <c r="LC841" s="5"/>
      <c r="LD841" s="5"/>
      <c r="LE841" s="5"/>
      <c r="LF841" s="5"/>
      <c r="LG841" s="5"/>
      <c r="LH841" s="5"/>
      <c r="LI841" s="5"/>
      <c r="LJ841" s="5"/>
      <c r="LK841" s="5"/>
      <c r="LL841" s="5"/>
      <c r="LM841" s="5"/>
      <c r="LN841" s="5"/>
      <c r="LO841" s="5"/>
      <c r="LP841" s="5"/>
      <c r="LQ841" s="5"/>
      <c r="LR841" s="5"/>
      <c r="LS841" s="5"/>
      <c r="LT841" s="5"/>
      <c r="LU841" s="5"/>
      <c r="LV841" s="5"/>
      <c r="LW841" s="5"/>
      <c r="LX841" s="5"/>
      <c r="LY841" s="5"/>
      <c r="LZ841" s="5"/>
      <c r="MA841" s="5"/>
      <c r="MB841" s="5"/>
      <c r="MC841" s="5"/>
      <c r="MD841" s="5"/>
      <c r="ME841" s="5"/>
      <c r="MF841" s="5"/>
      <c r="MG841" s="5"/>
      <c r="MH841" s="5"/>
      <c r="MI841" s="5"/>
      <c r="MJ841" s="5"/>
      <c r="MK841" s="5"/>
      <c r="ML841" s="5"/>
      <c r="MM841" s="5"/>
      <c r="MN841" s="5"/>
      <c r="MO841" s="5"/>
      <c r="MP841" s="5"/>
      <c r="MQ841" s="5"/>
      <c r="MR841" s="5"/>
      <c r="MS841" s="5"/>
      <c r="MT841" s="5"/>
      <c r="MU841" s="5"/>
      <c r="MV841" s="5"/>
      <c r="MW841" s="5"/>
      <c r="MX841" s="5"/>
      <c r="MY841" s="5"/>
      <c r="MZ841" s="5"/>
      <c r="NA841" s="5"/>
      <c r="NB841" s="5"/>
      <c r="NC841" s="5"/>
      <c r="ND841" s="5"/>
      <c r="NE841" s="5"/>
      <c r="NF841" s="5"/>
      <c r="NG841" s="5"/>
      <c r="NH841" s="5"/>
      <c r="NI841" s="5"/>
      <c r="NJ841" s="5"/>
      <c r="NK841" s="5"/>
      <c r="NL841" s="5"/>
      <c r="NM841" s="5"/>
      <c r="NN841" s="5"/>
      <c r="NO841" s="5"/>
      <c r="NP841" s="5"/>
      <c r="NQ841" s="5"/>
      <c r="NR841" s="5"/>
      <c r="NS841" s="5"/>
      <c r="NT841" s="5"/>
      <c r="NU841" s="5"/>
      <c r="NV841" s="5"/>
      <c r="NW841" s="5"/>
      <c r="NX841" s="5"/>
      <c r="NY841" s="5"/>
      <c r="NZ841" s="5"/>
      <c r="OA841" s="5"/>
      <c r="OB841" s="5"/>
      <c r="OC841" s="5"/>
      <c r="OD841" s="5"/>
      <c r="OE841" s="5"/>
      <c r="OF841" s="5"/>
      <c r="OG841" s="5"/>
      <c r="OH841" s="5"/>
      <c r="OI841" s="5"/>
      <c r="OJ841" s="5"/>
      <c r="OK841" s="5"/>
      <c r="OL841" s="5"/>
      <c r="OM841" s="5"/>
      <c r="ON841" s="5"/>
      <c r="OO841" s="5"/>
      <c r="OP841" s="5"/>
      <c r="OQ841" s="5"/>
      <c r="OR841" s="5"/>
      <c r="OS841" s="5"/>
      <c r="OT841" s="5"/>
      <c r="OU841" s="5"/>
      <c r="OV841" s="5"/>
      <c r="OW841" s="5"/>
      <c r="OX841" s="5"/>
      <c r="OY841" s="5"/>
      <c r="OZ841" s="5"/>
      <c r="PA841" s="5"/>
      <c r="PB841" s="5"/>
      <c r="PC841" s="5"/>
      <c r="PD841" s="5"/>
      <c r="PE841" s="5"/>
      <c r="PF841" s="5"/>
      <c r="PG841" s="5"/>
      <c r="PH841" s="5"/>
      <c r="PI841" s="5"/>
      <c r="PJ841" s="5"/>
      <c r="PK841" s="5"/>
      <c r="PL841" s="5"/>
      <c r="PM841" s="5"/>
      <c r="PN841" s="5"/>
      <c r="PO841" s="5"/>
      <c r="PP841" s="5"/>
      <c r="PQ841" s="5"/>
      <c r="PR841" s="5"/>
      <c r="PS841" s="5"/>
      <c r="PT841" s="5"/>
      <c r="PU841" s="5"/>
      <c r="PV841" s="5"/>
      <c r="PW841" s="5"/>
      <c r="PX841" s="5"/>
      <c r="PY841" s="5"/>
      <c r="PZ841" s="5"/>
      <c r="QA841" s="5"/>
      <c r="QB841" s="5"/>
      <c r="QC841" s="5"/>
      <c r="QD841" s="5"/>
      <c r="QE841" s="5"/>
      <c r="QF841" s="5"/>
      <c r="QG841" s="5"/>
      <c r="QH841" s="5"/>
      <c r="QI841" s="5"/>
      <c r="QJ841" s="5"/>
      <c r="QK841" s="5"/>
      <c r="QL841" s="5"/>
      <c r="QM841" s="5"/>
      <c r="QN841" s="5"/>
      <c r="QO841" s="5"/>
      <c r="QP841" s="5"/>
      <c r="QQ841" s="5"/>
      <c r="QR841" s="5"/>
      <c r="QS841" s="5"/>
      <c r="QT841" s="5"/>
      <c r="QU841" s="5"/>
      <c r="QV841" s="5"/>
      <c r="QW841" s="5"/>
      <c r="QX841" s="5"/>
      <c r="QY841" s="5"/>
      <c r="QZ841" s="5"/>
      <c r="RA841" s="5"/>
      <c r="RB841" s="5"/>
      <c r="RC841" s="5"/>
      <c r="RD841" s="5"/>
      <c r="RE841" s="5"/>
      <c r="RF841" s="5"/>
      <c r="RG841" s="5"/>
      <c r="RH841" s="5"/>
      <c r="RI841" s="5"/>
      <c r="RJ841" s="5"/>
      <c r="RK841" s="5"/>
      <c r="RL841" s="5"/>
      <c r="RM841" s="5"/>
      <c r="RN841" s="5"/>
      <c r="RO841" s="5"/>
      <c r="RP841" s="5"/>
      <c r="RQ841" s="5"/>
      <c r="RR841" s="5"/>
      <c r="RS841" s="5"/>
      <c r="RT841" s="5"/>
      <c r="RU841" s="5"/>
      <c r="RV841" s="5"/>
      <c r="RW841" s="5"/>
      <c r="RX841" s="5"/>
      <c r="RY841" s="5"/>
      <c r="RZ841" s="5"/>
      <c r="SA841" s="5"/>
      <c r="SB841" s="5"/>
      <c r="SC841" s="5"/>
      <c r="SD841" s="5"/>
      <c r="SE841" s="5"/>
      <c r="SF841" s="5"/>
      <c r="SG841" s="5"/>
      <c r="SH841" s="5"/>
      <c r="SI841" s="5"/>
      <c r="SJ841" s="5"/>
      <c r="SK841" s="5"/>
      <c r="SL841" s="5"/>
      <c r="SM841" s="5"/>
      <c r="SN841" s="5"/>
      <c r="SO841" s="5"/>
      <c r="SP841" s="5"/>
      <c r="SQ841" s="5"/>
      <c r="SR841" s="5"/>
      <c r="SS841" s="5"/>
      <c r="ST841" s="5"/>
      <c r="SU841" s="5"/>
      <c r="SV841" s="5"/>
      <c r="SW841" s="5"/>
      <c r="SX841" s="5"/>
      <c r="SY841" s="5"/>
      <c r="SZ841" s="5"/>
      <c r="TA841" s="5"/>
      <c r="TB841" s="5"/>
      <c r="TC841" s="5"/>
      <c r="TD841" s="5"/>
      <c r="TE841" s="5"/>
      <c r="TF841" s="5"/>
      <c r="TG841" s="5"/>
      <c r="TH841" s="5"/>
      <c r="TI841" s="5"/>
      <c r="TJ841" s="5"/>
      <c r="TK841" s="5"/>
      <c r="TL841" s="5"/>
      <c r="TM841" s="5"/>
      <c r="TN841" s="5"/>
      <c r="TO841" s="5"/>
      <c r="TP841" s="5"/>
      <c r="TQ841" s="5"/>
      <c r="TR841" s="5"/>
      <c r="TS841" s="5"/>
      <c r="TT841" s="5"/>
      <c r="TU841" s="5"/>
      <c r="TV841" s="5"/>
      <c r="TW841" s="5"/>
      <c r="TX841" s="5"/>
      <c r="TY841" s="5"/>
      <c r="TZ841" s="5"/>
      <c r="UA841" s="5"/>
      <c r="UB841" s="5"/>
      <c r="UC841" s="5"/>
      <c r="UD841" s="5"/>
      <c r="UE841" s="5"/>
      <c r="UF841" s="5"/>
      <c r="UG841" s="5"/>
      <c r="UH841" s="5"/>
      <c r="UI841" s="5"/>
      <c r="UJ841" s="5"/>
      <c r="UK841" s="5"/>
      <c r="UL841" s="5"/>
      <c r="UM841" s="5"/>
      <c r="UN841" s="5"/>
      <c r="UO841" s="5"/>
      <c r="UP841" s="5"/>
      <c r="UQ841" s="5"/>
      <c r="UR841" s="5"/>
      <c r="US841" s="5"/>
      <c r="UT841" s="5"/>
      <c r="UU841" s="5"/>
      <c r="UV841" s="5"/>
      <c r="UW841" s="5"/>
      <c r="UX841" s="5"/>
      <c r="UY841" s="5"/>
      <c r="UZ841" s="5"/>
      <c r="VA841" s="5"/>
      <c r="VB841" s="5"/>
      <c r="VC841" s="5"/>
      <c r="VD841" s="5"/>
      <c r="VE841" s="5"/>
      <c r="VF841" s="5"/>
      <c r="VG841" s="5"/>
      <c r="VH841" s="5"/>
      <c r="VI841" s="5"/>
      <c r="VJ841" s="5"/>
      <c r="VK841" s="5"/>
      <c r="VL841" s="5"/>
      <c r="VM841" s="5"/>
      <c r="VN841" s="5"/>
      <c r="VO841" s="5"/>
      <c r="VP841" s="5"/>
      <c r="VQ841" s="5"/>
      <c r="VR841" s="5"/>
      <c r="VS841" s="5"/>
      <c r="VT841" s="5"/>
      <c r="VU841" s="5"/>
      <c r="VV841" s="5"/>
      <c r="VW841" s="5"/>
      <c r="VX841" s="5"/>
      <c r="VY841" s="5"/>
      <c r="VZ841" s="5"/>
      <c r="WA841" s="5"/>
      <c r="WB841" s="5"/>
      <c r="WC841" s="5"/>
      <c r="WD841" s="5"/>
      <c r="WE841" s="5"/>
      <c r="WF841" s="5"/>
      <c r="WG841" s="5"/>
      <c r="WH841" s="5"/>
      <c r="WI841" s="5"/>
      <c r="WJ841" s="5"/>
      <c r="WK841" s="5"/>
      <c r="WL841" s="5"/>
      <c r="WM841" s="5"/>
      <c r="WN841" s="5"/>
      <c r="WO841" s="5"/>
      <c r="WP841" s="5"/>
      <c r="WQ841" s="5"/>
      <c r="WR841" s="5"/>
      <c r="WS841" s="5"/>
      <c r="WT841" s="5"/>
      <c r="WU841" s="5"/>
      <c r="WV841" s="5"/>
      <c r="WW841" s="5"/>
      <c r="WX841" s="5"/>
      <c r="WY841" s="5"/>
      <c r="WZ841" s="5"/>
      <c r="XA841" s="5"/>
      <c r="XB841" s="5"/>
      <c r="XC841" s="5"/>
      <c r="XD841" s="5"/>
      <c r="XE841" s="5"/>
      <c r="XF841" s="5"/>
      <c r="XG841" s="5"/>
      <c r="XH841" s="5"/>
      <c r="XI841" s="5"/>
      <c r="XJ841" s="5"/>
      <c r="XK841" s="5"/>
      <c r="XL841" s="5"/>
      <c r="XM841" s="5"/>
      <c r="XN841" s="5"/>
      <c r="XO841" s="5"/>
      <c r="XP841" s="5"/>
      <c r="XQ841" s="5"/>
      <c r="XR841" s="5"/>
      <c r="XS841" s="5"/>
      <c r="XT841" s="5"/>
      <c r="XU841" s="5"/>
      <c r="XV841" s="5"/>
      <c r="XW841" s="5"/>
    </row>
    <row r="842" spans="39:647" x14ac:dyDescent="0.45">
      <c r="AM842" s="5"/>
      <c r="AN842" s="5"/>
      <c r="AO842" s="5"/>
      <c r="AP842" s="5"/>
      <c r="AQ842" s="5"/>
      <c r="AR842" s="5"/>
      <c r="AS842" s="5"/>
      <c r="AT842" s="5"/>
      <c r="AU842" s="5"/>
      <c r="AV842" s="5"/>
      <c r="AW842" s="5"/>
      <c r="AX842" s="5"/>
      <c r="AY842" s="5"/>
      <c r="AZ842" s="5"/>
      <c r="BA842" s="5"/>
      <c r="BB842" s="5"/>
      <c r="BC842" s="5"/>
      <c r="BD842" s="5"/>
      <c r="BE842" s="5"/>
      <c r="BF842" s="5"/>
      <c r="BG842" s="5"/>
      <c r="BH842" s="5"/>
      <c r="BI842" s="5"/>
      <c r="BJ842" s="5"/>
      <c r="BK842" s="5"/>
      <c r="BL842" s="5"/>
      <c r="BM842" s="5"/>
      <c r="BN842" s="5"/>
      <c r="BO842" s="5"/>
      <c r="BP842" s="5"/>
      <c r="BQ842" s="5"/>
      <c r="BR842" s="5"/>
      <c r="BS842" s="5"/>
      <c r="BT842" s="5"/>
      <c r="BU842" s="5"/>
      <c r="BV842" s="5"/>
      <c r="BW842" s="5"/>
      <c r="BX842" s="5"/>
      <c r="BY842" s="5"/>
      <c r="BZ842" s="5"/>
      <c r="CA842" s="5"/>
      <c r="CB842" s="5"/>
      <c r="CC842" s="5"/>
      <c r="CD842" s="5"/>
      <c r="CE842" s="5"/>
      <c r="CF842" s="5"/>
      <c r="CG842" s="5"/>
      <c r="CH842" s="5"/>
      <c r="CI842" s="5"/>
      <c r="CJ842" s="5"/>
      <c r="CK842" s="5"/>
      <c r="CL842" s="5"/>
      <c r="CM842" s="5"/>
      <c r="CN842" s="5"/>
      <c r="CO842" s="5"/>
      <c r="CP842" s="5"/>
      <c r="CQ842" s="5"/>
      <c r="CR842" s="5"/>
      <c r="CS842" s="5"/>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c r="DW842" s="5"/>
      <c r="DX842" s="5"/>
      <c r="DY842" s="5"/>
      <c r="DZ842" s="5"/>
      <c r="EA842" s="5"/>
      <c r="EB842" s="5"/>
      <c r="EC842" s="5"/>
      <c r="ED842" s="5"/>
      <c r="EE842" s="5"/>
      <c r="EF842" s="5"/>
      <c r="EG842" s="5"/>
      <c r="EH842" s="5"/>
      <c r="EI842" s="5"/>
      <c r="EJ842" s="5"/>
      <c r="EK842" s="5"/>
      <c r="EL842" s="5"/>
      <c r="EM842" s="5"/>
      <c r="EN842" s="5"/>
      <c r="EO842" s="5"/>
      <c r="EP842" s="5"/>
      <c r="EQ842" s="5"/>
      <c r="ER842" s="5"/>
      <c r="ES842" s="5"/>
      <c r="ET842" s="5"/>
      <c r="EU842" s="5"/>
      <c r="EV842" s="5"/>
      <c r="EW842" s="5"/>
      <c r="EX842" s="5"/>
      <c r="EY842" s="5"/>
      <c r="EZ842" s="5"/>
      <c r="FA842" s="5"/>
      <c r="FB842" s="5"/>
      <c r="FC842" s="5"/>
      <c r="FD842" s="5"/>
      <c r="FE842" s="5"/>
      <c r="FF842" s="5"/>
      <c r="FG842" s="5"/>
      <c r="FH842" s="5"/>
      <c r="FI842" s="5"/>
      <c r="FJ842" s="5"/>
      <c r="FK842" s="5"/>
      <c r="FL842" s="5"/>
      <c r="FM842" s="5"/>
      <c r="FN842" s="5"/>
      <c r="FO842" s="5"/>
      <c r="FP842" s="5"/>
      <c r="FQ842" s="5"/>
      <c r="FR842" s="5"/>
      <c r="FS842" s="5"/>
      <c r="FT842" s="5"/>
      <c r="FU842" s="5"/>
      <c r="FV842" s="5"/>
      <c r="FW842" s="5"/>
      <c r="FX842" s="5"/>
      <c r="FY842" s="5"/>
      <c r="FZ842" s="5"/>
      <c r="GA842" s="5"/>
      <c r="GB842" s="5"/>
      <c r="GC842" s="5"/>
      <c r="GD842" s="5"/>
      <c r="GE842" s="5"/>
      <c r="GF842" s="5"/>
      <c r="GG842" s="5"/>
      <c r="GH842" s="5"/>
      <c r="GI842" s="5"/>
      <c r="GJ842" s="5"/>
      <c r="GK842" s="5"/>
      <c r="GL842" s="5"/>
      <c r="GM842" s="5"/>
      <c r="GN842" s="5"/>
      <c r="GO842" s="5"/>
      <c r="GP842" s="5"/>
      <c r="GQ842" s="5"/>
      <c r="GR842" s="5"/>
      <c r="GS842" s="5"/>
      <c r="GT842" s="5"/>
      <c r="GU842" s="5"/>
      <c r="GV842" s="5"/>
      <c r="GW842" s="5"/>
      <c r="GX842" s="5"/>
      <c r="GY842" s="5"/>
      <c r="GZ842" s="5"/>
      <c r="HA842" s="5"/>
      <c r="HB842" s="5"/>
      <c r="HC842" s="5"/>
      <c r="HD842" s="5"/>
      <c r="HE842" s="5"/>
      <c r="HF842" s="5"/>
      <c r="HG842" s="5"/>
      <c r="HH842" s="5"/>
      <c r="HI842" s="5"/>
      <c r="HJ842" s="5"/>
      <c r="HK842" s="5"/>
      <c r="HL842" s="5"/>
      <c r="HM842" s="5"/>
      <c r="HN842" s="5"/>
      <c r="HO842" s="5"/>
      <c r="HP842" s="5"/>
      <c r="HQ842" s="5"/>
      <c r="HR842" s="5"/>
      <c r="HS842" s="5"/>
      <c r="HT842" s="5"/>
      <c r="HU842" s="5"/>
      <c r="HV842" s="5"/>
      <c r="HW842" s="5"/>
      <c r="HX842" s="5"/>
      <c r="HY842" s="5"/>
      <c r="HZ842" s="5"/>
      <c r="IA842" s="5"/>
      <c r="IB842" s="5"/>
      <c r="IC842" s="5"/>
      <c r="ID842" s="5"/>
      <c r="IE842" s="5"/>
      <c r="IF842" s="5"/>
      <c r="IG842" s="5"/>
      <c r="IH842" s="5"/>
      <c r="II842" s="5"/>
      <c r="IJ842" s="5"/>
      <c r="IK842" s="5"/>
      <c r="IL842" s="5"/>
      <c r="IM842" s="5"/>
      <c r="IN842" s="5"/>
      <c r="IO842" s="5"/>
      <c r="IP842" s="5"/>
      <c r="IQ842" s="5"/>
      <c r="IR842" s="5"/>
      <c r="IS842" s="5"/>
      <c r="IT842" s="5"/>
      <c r="IU842" s="5"/>
      <c r="IV842" s="5"/>
      <c r="IW842" s="5"/>
      <c r="IX842" s="5"/>
      <c r="IY842" s="5"/>
      <c r="IZ842" s="5"/>
      <c r="JA842" s="5"/>
      <c r="JB842" s="5"/>
      <c r="JC842" s="5"/>
      <c r="JD842" s="5"/>
      <c r="JE842" s="5"/>
      <c r="JF842" s="5"/>
      <c r="JG842" s="5"/>
      <c r="JH842" s="5"/>
      <c r="JI842" s="5"/>
      <c r="JJ842" s="5"/>
      <c r="JK842" s="5"/>
      <c r="JL842" s="5"/>
      <c r="JM842" s="5"/>
      <c r="JN842" s="5"/>
      <c r="JO842" s="5"/>
      <c r="JP842" s="5"/>
      <c r="JQ842" s="5"/>
      <c r="JR842" s="5"/>
      <c r="JS842" s="5"/>
      <c r="JT842" s="5"/>
      <c r="JU842" s="5"/>
      <c r="JV842" s="5"/>
      <c r="JW842" s="5"/>
      <c r="JX842" s="5"/>
      <c r="JY842" s="5"/>
      <c r="JZ842" s="5"/>
      <c r="KA842" s="5"/>
      <c r="KB842" s="5"/>
      <c r="KC842" s="5"/>
      <c r="KD842" s="5"/>
      <c r="KE842" s="5"/>
      <c r="KF842" s="5"/>
      <c r="KG842" s="5"/>
      <c r="KH842" s="5"/>
      <c r="KI842" s="5"/>
      <c r="KJ842" s="5"/>
      <c r="KK842" s="5"/>
      <c r="KL842" s="5"/>
      <c r="KM842" s="5"/>
      <c r="KN842" s="5"/>
      <c r="KO842" s="5"/>
      <c r="KP842" s="5"/>
      <c r="KQ842" s="5"/>
      <c r="KR842" s="5"/>
      <c r="KS842" s="5"/>
      <c r="KT842" s="5"/>
      <c r="KU842" s="5"/>
      <c r="KV842" s="5"/>
      <c r="KW842" s="5"/>
      <c r="KX842" s="5"/>
      <c r="KY842" s="5"/>
      <c r="KZ842" s="5"/>
      <c r="LA842" s="5"/>
      <c r="LB842" s="5"/>
      <c r="LC842" s="5"/>
      <c r="LD842" s="5"/>
      <c r="LE842" s="5"/>
      <c r="LF842" s="5"/>
      <c r="LG842" s="5"/>
      <c r="LH842" s="5"/>
      <c r="LI842" s="5"/>
      <c r="LJ842" s="5"/>
      <c r="LK842" s="5"/>
      <c r="LL842" s="5"/>
      <c r="LM842" s="5"/>
      <c r="LN842" s="5"/>
      <c r="LO842" s="5"/>
      <c r="LP842" s="5"/>
      <c r="LQ842" s="5"/>
      <c r="LR842" s="5"/>
      <c r="LS842" s="5"/>
      <c r="LT842" s="5"/>
      <c r="LU842" s="5"/>
      <c r="LV842" s="5"/>
      <c r="LW842" s="5"/>
      <c r="LX842" s="5"/>
      <c r="LY842" s="5"/>
      <c r="LZ842" s="5"/>
      <c r="MA842" s="5"/>
      <c r="MB842" s="5"/>
      <c r="MC842" s="5"/>
      <c r="MD842" s="5"/>
      <c r="ME842" s="5"/>
      <c r="MF842" s="5"/>
      <c r="MG842" s="5"/>
      <c r="MH842" s="5"/>
      <c r="MI842" s="5"/>
      <c r="MJ842" s="5"/>
      <c r="MK842" s="5"/>
      <c r="ML842" s="5"/>
      <c r="MM842" s="5"/>
      <c r="MN842" s="5"/>
      <c r="MO842" s="5"/>
      <c r="MP842" s="5"/>
      <c r="MQ842" s="5"/>
      <c r="MR842" s="5"/>
      <c r="MS842" s="5"/>
      <c r="MT842" s="5"/>
      <c r="MU842" s="5"/>
      <c r="MV842" s="5"/>
      <c r="MW842" s="5"/>
      <c r="MX842" s="5"/>
      <c r="MY842" s="5"/>
      <c r="MZ842" s="5"/>
      <c r="NA842" s="5"/>
      <c r="NB842" s="5"/>
      <c r="NC842" s="5"/>
      <c r="ND842" s="5"/>
      <c r="NE842" s="5"/>
      <c r="NF842" s="5"/>
      <c r="NG842" s="5"/>
      <c r="NH842" s="5"/>
      <c r="NI842" s="5"/>
      <c r="NJ842" s="5"/>
      <c r="NK842" s="5"/>
      <c r="NL842" s="5"/>
      <c r="NM842" s="5"/>
      <c r="NN842" s="5"/>
      <c r="NO842" s="5"/>
      <c r="NP842" s="5"/>
      <c r="NQ842" s="5"/>
      <c r="NR842" s="5"/>
      <c r="NS842" s="5"/>
      <c r="NT842" s="5"/>
      <c r="NU842" s="5"/>
      <c r="NV842" s="5"/>
      <c r="NW842" s="5"/>
      <c r="NX842" s="5"/>
      <c r="NY842" s="5"/>
      <c r="NZ842" s="5"/>
      <c r="OA842" s="5"/>
      <c r="OB842" s="5"/>
      <c r="OC842" s="5"/>
      <c r="OD842" s="5"/>
      <c r="OE842" s="5"/>
      <c r="OF842" s="5"/>
      <c r="OG842" s="5"/>
      <c r="OH842" s="5"/>
      <c r="OI842" s="5"/>
      <c r="OJ842" s="5"/>
      <c r="OK842" s="5"/>
      <c r="OL842" s="5"/>
      <c r="OM842" s="5"/>
      <c r="ON842" s="5"/>
      <c r="OO842" s="5"/>
      <c r="OP842" s="5"/>
      <c r="OQ842" s="5"/>
      <c r="OR842" s="5"/>
      <c r="OS842" s="5"/>
      <c r="OT842" s="5"/>
      <c r="OU842" s="5"/>
      <c r="OV842" s="5"/>
      <c r="OW842" s="5"/>
      <c r="OX842" s="5"/>
      <c r="OY842" s="5"/>
      <c r="OZ842" s="5"/>
      <c r="PA842" s="5"/>
      <c r="PB842" s="5"/>
      <c r="PC842" s="5"/>
      <c r="PD842" s="5"/>
      <c r="PE842" s="5"/>
      <c r="PF842" s="5"/>
      <c r="PG842" s="5"/>
      <c r="PH842" s="5"/>
      <c r="PI842" s="5"/>
      <c r="PJ842" s="5"/>
      <c r="PK842" s="5"/>
      <c r="PL842" s="5"/>
      <c r="PM842" s="5"/>
      <c r="PN842" s="5"/>
      <c r="PO842" s="5"/>
      <c r="PP842" s="5"/>
      <c r="PQ842" s="5"/>
      <c r="PR842" s="5"/>
      <c r="PS842" s="5"/>
      <c r="PT842" s="5"/>
      <c r="PU842" s="5"/>
      <c r="PV842" s="5"/>
      <c r="PW842" s="5"/>
      <c r="PX842" s="5"/>
      <c r="PY842" s="5"/>
      <c r="PZ842" s="5"/>
      <c r="QA842" s="5"/>
      <c r="QB842" s="5"/>
      <c r="QC842" s="5"/>
      <c r="QD842" s="5"/>
      <c r="QE842" s="5"/>
      <c r="QF842" s="5"/>
      <c r="QG842" s="5"/>
      <c r="QH842" s="5"/>
      <c r="QI842" s="5"/>
      <c r="QJ842" s="5"/>
      <c r="QK842" s="5"/>
      <c r="QL842" s="5"/>
      <c r="QM842" s="5"/>
      <c r="QN842" s="5"/>
      <c r="QO842" s="5"/>
      <c r="QP842" s="5"/>
      <c r="QQ842" s="5"/>
      <c r="QR842" s="5"/>
      <c r="QS842" s="5"/>
      <c r="QT842" s="5"/>
      <c r="QU842" s="5"/>
      <c r="QV842" s="5"/>
      <c r="QW842" s="5"/>
      <c r="QX842" s="5"/>
      <c r="QY842" s="5"/>
      <c r="QZ842" s="5"/>
      <c r="RA842" s="5"/>
      <c r="RB842" s="5"/>
      <c r="RC842" s="5"/>
      <c r="RD842" s="5"/>
      <c r="RE842" s="5"/>
      <c r="RF842" s="5"/>
      <c r="RG842" s="5"/>
      <c r="RH842" s="5"/>
      <c r="RI842" s="5"/>
      <c r="RJ842" s="5"/>
      <c r="RK842" s="5"/>
      <c r="RL842" s="5"/>
      <c r="RM842" s="5"/>
      <c r="RN842" s="5"/>
      <c r="RO842" s="5"/>
      <c r="RP842" s="5"/>
      <c r="RQ842" s="5"/>
      <c r="RR842" s="5"/>
      <c r="RS842" s="5"/>
      <c r="RT842" s="5"/>
      <c r="RU842" s="5"/>
      <c r="RV842" s="5"/>
      <c r="RW842" s="5"/>
      <c r="RX842" s="5"/>
      <c r="RY842" s="5"/>
      <c r="RZ842" s="5"/>
      <c r="SA842" s="5"/>
      <c r="SB842" s="5"/>
      <c r="SC842" s="5"/>
      <c r="SD842" s="5"/>
      <c r="SE842" s="5"/>
      <c r="SF842" s="5"/>
      <c r="SG842" s="5"/>
      <c r="SH842" s="5"/>
      <c r="SI842" s="5"/>
      <c r="SJ842" s="5"/>
      <c r="SK842" s="5"/>
      <c r="SL842" s="5"/>
      <c r="SM842" s="5"/>
      <c r="SN842" s="5"/>
      <c r="SO842" s="5"/>
      <c r="SP842" s="5"/>
      <c r="SQ842" s="5"/>
      <c r="SR842" s="5"/>
      <c r="SS842" s="5"/>
      <c r="ST842" s="5"/>
      <c r="SU842" s="5"/>
      <c r="SV842" s="5"/>
      <c r="SW842" s="5"/>
      <c r="SX842" s="5"/>
      <c r="SY842" s="5"/>
      <c r="SZ842" s="5"/>
      <c r="TA842" s="5"/>
      <c r="TB842" s="5"/>
      <c r="TC842" s="5"/>
      <c r="TD842" s="5"/>
      <c r="TE842" s="5"/>
      <c r="TF842" s="5"/>
      <c r="TG842" s="5"/>
      <c r="TH842" s="5"/>
      <c r="TI842" s="5"/>
      <c r="TJ842" s="5"/>
      <c r="TK842" s="5"/>
      <c r="TL842" s="5"/>
      <c r="TM842" s="5"/>
      <c r="TN842" s="5"/>
      <c r="TO842" s="5"/>
      <c r="TP842" s="5"/>
      <c r="TQ842" s="5"/>
      <c r="TR842" s="5"/>
      <c r="TS842" s="5"/>
      <c r="TT842" s="5"/>
      <c r="TU842" s="5"/>
      <c r="TV842" s="5"/>
      <c r="TW842" s="5"/>
      <c r="TX842" s="5"/>
      <c r="TY842" s="5"/>
      <c r="TZ842" s="5"/>
      <c r="UA842" s="5"/>
      <c r="UB842" s="5"/>
      <c r="UC842" s="5"/>
      <c r="UD842" s="5"/>
      <c r="UE842" s="5"/>
      <c r="UF842" s="5"/>
      <c r="UG842" s="5"/>
      <c r="UH842" s="5"/>
      <c r="UI842" s="5"/>
      <c r="UJ842" s="5"/>
      <c r="UK842" s="5"/>
      <c r="UL842" s="5"/>
      <c r="UM842" s="5"/>
      <c r="UN842" s="5"/>
      <c r="UO842" s="5"/>
      <c r="UP842" s="5"/>
      <c r="UQ842" s="5"/>
      <c r="UR842" s="5"/>
      <c r="US842" s="5"/>
      <c r="UT842" s="5"/>
      <c r="UU842" s="5"/>
      <c r="UV842" s="5"/>
      <c r="UW842" s="5"/>
      <c r="UX842" s="5"/>
      <c r="UY842" s="5"/>
      <c r="UZ842" s="5"/>
      <c r="VA842" s="5"/>
      <c r="VB842" s="5"/>
      <c r="VC842" s="5"/>
      <c r="VD842" s="5"/>
      <c r="VE842" s="5"/>
      <c r="VF842" s="5"/>
      <c r="VG842" s="5"/>
      <c r="VH842" s="5"/>
      <c r="VI842" s="5"/>
      <c r="VJ842" s="5"/>
      <c r="VK842" s="5"/>
      <c r="VL842" s="5"/>
      <c r="VM842" s="5"/>
      <c r="VN842" s="5"/>
      <c r="VO842" s="5"/>
      <c r="VP842" s="5"/>
      <c r="VQ842" s="5"/>
      <c r="VR842" s="5"/>
      <c r="VS842" s="5"/>
      <c r="VT842" s="5"/>
      <c r="VU842" s="5"/>
      <c r="VV842" s="5"/>
      <c r="VW842" s="5"/>
      <c r="VX842" s="5"/>
      <c r="VY842" s="5"/>
      <c r="VZ842" s="5"/>
      <c r="WA842" s="5"/>
      <c r="WB842" s="5"/>
      <c r="WC842" s="5"/>
      <c r="WD842" s="5"/>
      <c r="WE842" s="5"/>
      <c r="WF842" s="5"/>
      <c r="WG842" s="5"/>
      <c r="WH842" s="5"/>
      <c r="WI842" s="5"/>
      <c r="WJ842" s="5"/>
      <c r="WK842" s="5"/>
      <c r="WL842" s="5"/>
      <c r="WM842" s="5"/>
      <c r="WN842" s="5"/>
      <c r="WO842" s="5"/>
      <c r="WP842" s="5"/>
      <c r="WQ842" s="5"/>
      <c r="WR842" s="5"/>
      <c r="WS842" s="5"/>
      <c r="WT842" s="5"/>
      <c r="WU842" s="5"/>
      <c r="WV842" s="5"/>
      <c r="WW842" s="5"/>
      <c r="WX842" s="5"/>
      <c r="WY842" s="5"/>
      <c r="WZ842" s="5"/>
      <c r="XA842" s="5"/>
      <c r="XB842" s="5"/>
      <c r="XC842" s="5"/>
      <c r="XD842" s="5"/>
      <c r="XE842" s="5"/>
      <c r="XF842" s="5"/>
      <c r="XG842" s="5"/>
      <c r="XH842" s="5"/>
      <c r="XI842" s="5"/>
      <c r="XJ842" s="5"/>
      <c r="XK842" s="5"/>
      <c r="XL842" s="5"/>
      <c r="XM842" s="5"/>
      <c r="XN842" s="5"/>
      <c r="XO842" s="5"/>
      <c r="XP842" s="5"/>
      <c r="XQ842" s="5"/>
      <c r="XR842" s="5"/>
      <c r="XS842" s="5"/>
      <c r="XT842" s="5"/>
      <c r="XU842" s="5"/>
      <c r="XV842" s="5"/>
      <c r="XW842" s="5"/>
    </row>
    <row r="843" spans="39:647" x14ac:dyDescent="0.45">
      <c r="AM843" s="5"/>
      <c r="AN843" s="5"/>
      <c r="AO843" s="5"/>
      <c r="AP843" s="5"/>
      <c r="AQ843" s="5"/>
      <c r="AR843" s="5"/>
      <c r="AS843" s="5"/>
      <c r="AT843" s="5"/>
      <c r="AU843" s="5"/>
      <c r="AV843" s="5"/>
      <c r="AW843" s="5"/>
      <c r="AX843" s="5"/>
      <c r="AY843" s="5"/>
      <c r="AZ843" s="5"/>
      <c r="BA843" s="5"/>
      <c r="BB843" s="5"/>
      <c r="BC843" s="5"/>
      <c r="BD843" s="5"/>
      <c r="BE843" s="5"/>
      <c r="BF843" s="5"/>
      <c r="BG843" s="5"/>
      <c r="BH843" s="5"/>
      <c r="BI843" s="5"/>
      <c r="BJ843" s="5"/>
      <c r="BK843" s="5"/>
      <c r="BL843" s="5"/>
      <c r="BM843" s="5"/>
      <c r="BN843" s="5"/>
      <c r="BO843" s="5"/>
      <c r="BP843" s="5"/>
      <c r="BQ843" s="5"/>
      <c r="BR843" s="5"/>
      <c r="BS843" s="5"/>
      <c r="BT843" s="5"/>
      <c r="BU843" s="5"/>
      <c r="BV843" s="5"/>
      <c r="BW843" s="5"/>
      <c r="BX843" s="5"/>
      <c r="BY843" s="5"/>
      <c r="BZ843" s="5"/>
      <c r="CA843" s="5"/>
      <c r="CB843" s="5"/>
      <c r="CC843" s="5"/>
      <c r="CD843" s="5"/>
      <c r="CE843" s="5"/>
      <c r="CF843" s="5"/>
      <c r="CG843" s="5"/>
      <c r="CH843" s="5"/>
      <c r="CI843" s="5"/>
      <c r="CJ843" s="5"/>
      <c r="CK843" s="5"/>
      <c r="CL843" s="5"/>
      <c r="CM843" s="5"/>
      <c r="CN843" s="5"/>
      <c r="CO843" s="5"/>
      <c r="CP843" s="5"/>
      <c r="CQ843" s="5"/>
      <c r="CR843" s="5"/>
      <c r="CS843" s="5"/>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c r="DW843" s="5"/>
      <c r="DX843" s="5"/>
      <c r="DY843" s="5"/>
      <c r="DZ843" s="5"/>
      <c r="EA843" s="5"/>
      <c r="EB843" s="5"/>
      <c r="EC843" s="5"/>
      <c r="ED843" s="5"/>
      <c r="EE843" s="5"/>
      <c r="EF843" s="5"/>
      <c r="EG843" s="5"/>
      <c r="EH843" s="5"/>
      <c r="EI843" s="5"/>
      <c r="EJ843" s="5"/>
      <c r="EK843" s="5"/>
      <c r="EL843" s="5"/>
      <c r="EM843" s="5"/>
      <c r="EN843" s="5"/>
      <c r="EO843" s="5"/>
      <c r="EP843" s="5"/>
      <c r="EQ843" s="5"/>
      <c r="ER843" s="5"/>
      <c r="ES843" s="5"/>
      <c r="ET843" s="5"/>
      <c r="EU843" s="5"/>
      <c r="EV843" s="5"/>
      <c r="EW843" s="5"/>
      <c r="EX843" s="5"/>
      <c r="EY843" s="5"/>
      <c r="EZ843" s="5"/>
      <c r="FA843" s="5"/>
      <c r="FB843" s="5"/>
      <c r="FC843" s="5"/>
      <c r="FD843" s="5"/>
      <c r="FE843" s="5"/>
      <c r="FF843" s="5"/>
      <c r="FG843" s="5"/>
      <c r="FH843" s="5"/>
      <c r="FI843" s="5"/>
      <c r="FJ843" s="5"/>
      <c r="FK843" s="5"/>
      <c r="FL843" s="5"/>
      <c r="FM843" s="5"/>
      <c r="FN843" s="5"/>
      <c r="FO843" s="5"/>
      <c r="FP843" s="5"/>
      <c r="FQ843" s="5"/>
      <c r="FR843" s="5"/>
      <c r="FS843" s="5"/>
      <c r="FT843" s="5"/>
      <c r="FU843" s="5"/>
      <c r="FV843" s="5"/>
      <c r="FW843" s="5"/>
      <c r="FX843" s="5"/>
      <c r="FY843" s="5"/>
      <c r="FZ843" s="5"/>
      <c r="GA843" s="5"/>
      <c r="GB843" s="5"/>
      <c r="GC843" s="5"/>
      <c r="GD843" s="5"/>
      <c r="GE843" s="5"/>
      <c r="GF843" s="5"/>
      <c r="GG843" s="5"/>
      <c r="GH843" s="5"/>
      <c r="GI843" s="5"/>
      <c r="GJ843" s="5"/>
      <c r="GK843" s="5"/>
      <c r="GL843" s="5"/>
      <c r="GM843" s="5"/>
      <c r="GN843" s="5"/>
      <c r="GO843" s="5"/>
      <c r="GP843" s="5"/>
      <c r="GQ843" s="5"/>
      <c r="GR843" s="5"/>
      <c r="GS843" s="5"/>
      <c r="GT843" s="5"/>
      <c r="GU843" s="5"/>
      <c r="GV843" s="5"/>
      <c r="GW843" s="5"/>
      <c r="GX843" s="5"/>
      <c r="GY843" s="5"/>
      <c r="GZ843" s="5"/>
      <c r="HA843" s="5"/>
      <c r="HB843" s="5"/>
      <c r="HC843" s="5"/>
      <c r="HD843" s="5"/>
      <c r="HE843" s="5"/>
      <c r="HF843" s="5"/>
      <c r="HG843" s="5"/>
      <c r="HH843" s="5"/>
      <c r="HI843" s="5"/>
      <c r="HJ843" s="5"/>
      <c r="HK843" s="5"/>
      <c r="HL843" s="5"/>
      <c r="HM843" s="5"/>
      <c r="HN843" s="5"/>
      <c r="HO843" s="5"/>
      <c r="HP843" s="5"/>
      <c r="HQ843" s="5"/>
      <c r="HR843" s="5"/>
      <c r="HS843" s="5"/>
      <c r="HT843" s="5"/>
      <c r="HU843" s="5"/>
      <c r="HV843" s="5"/>
      <c r="HW843" s="5"/>
      <c r="HX843" s="5"/>
      <c r="HY843" s="5"/>
      <c r="HZ843" s="5"/>
      <c r="IA843" s="5"/>
      <c r="IB843" s="5"/>
      <c r="IC843" s="5"/>
      <c r="ID843" s="5"/>
      <c r="IE843" s="5"/>
      <c r="IF843" s="5"/>
      <c r="IG843" s="5"/>
      <c r="IH843" s="5"/>
      <c r="II843" s="5"/>
      <c r="IJ843" s="5"/>
      <c r="IK843" s="5"/>
      <c r="IL843" s="5"/>
      <c r="IM843" s="5"/>
      <c r="IN843" s="5"/>
      <c r="IO843" s="5"/>
      <c r="IP843" s="5"/>
      <c r="IQ843" s="5"/>
      <c r="IR843" s="5"/>
      <c r="IS843" s="5"/>
      <c r="IT843" s="5"/>
      <c r="IU843" s="5"/>
      <c r="IV843" s="5"/>
      <c r="IW843" s="5"/>
      <c r="IX843" s="5"/>
      <c r="IY843" s="5"/>
      <c r="IZ843" s="5"/>
      <c r="JA843" s="5"/>
      <c r="JB843" s="5"/>
      <c r="JC843" s="5"/>
      <c r="JD843" s="5"/>
      <c r="JE843" s="5"/>
      <c r="JF843" s="5"/>
      <c r="JG843" s="5"/>
      <c r="JH843" s="5"/>
      <c r="JI843" s="5"/>
      <c r="JJ843" s="5"/>
      <c r="JK843" s="5"/>
      <c r="JL843" s="5"/>
      <c r="JM843" s="5"/>
      <c r="JN843" s="5"/>
      <c r="JO843" s="5"/>
      <c r="JP843" s="5"/>
      <c r="JQ843" s="5"/>
      <c r="JR843" s="5"/>
      <c r="JS843" s="5"/>
      <c r="JT843" s="5"/>
      <c r="JU843" s="5"/>
      <c r="JV843" s="5"/>
      <c r="JW843" s="5"/>
      <c r="JX843" s="5"/>
      <c r="JY843" s="5"/>
      <c r="JZ843" s="5"/>
      <c r="KA843" s="5"/>
      <c r="KB843" s="5"/>
      <c r="KC843" s="5"/>
      <c r="KD843" s="5"/>
      <c r="KE843" s="5"/>
      <c r="KF843" s="5"/>
      <c r="KG843" s="5"/>
      <c r="KH843" s="5"/>
      <c r="KI843" s="5"/>
      <c r="KJ843" s="5"/>
      <c r="KK843" s="5"/>
      <c r="KL843" s="5"/>
      <c r="KM843" s="5"/>
      <c r="KN843" s="5"/>
      <c r="KO843" s="5"/>
      <c r="KP843" s="5"/>
      <c r="KQ843" s="5"/>
      <c r="KR843" s="5"/>
      <c r="KS843" s="5"/>
      <c r="KT843" s="5"/>
      <c r="KU843" s="5"/>
      <c r="KV843" s="5"/>
      <c r="KW843" s="5"/>
      <c r="KX843" s="5"/>
      <c r="KY843" s="5"/>
      <c r="KZ843" s="5"/>
      <c r="LA843" s="5"/>
      <c r="LB843" s="5"/>
      <c r="LC843" s="5"/>
      <c r="LD843" s="5"/>
      <c r="LE843" s="5"/>
      <c r="LF843" s="5"/>
      <c r="LG843" s="5"/>
      <c r="LH843" s="5"/>
      <c r="LI843" s="5"/>
      <c r="LJ843" s="5"/>
      <c r="LK843" s="5"/>
      <c r="LL843" s="5"/>
      <c r="LM843" s="5"/>
      <c r="LN843" s="5"/>
      <c r="LO843" s="5"/>
      <c r="LP843" s="5"/>
      <c r="LQ843" s="5"/>
      <c r="LR843" s="5"/>
      <c r="LS843" s="5"/>
      <c r="LT843" s="5"/>
      <c r="LU843" s="5"/>
      <c r="LV843" s="5"/>
      <c r="LW843" s="5"/>
      <c r="LX843" s="5"/>
      <c r="LY843" s="5"/>
      <c r="LZ843" s="5"/>
      <c r="MA843" s="5"/>
      <c r="MB843" s="5"/>
      <c r="MC843" s="5"/>
      <c r="MD843" s="5"/>
      <c r="ME843" s="5"/>
      <c r="MF843" s="5"/>
      <c r="MG843" s="5"/>
      <c r="MH843" s="5"/>
      <c r="MI843" s="5"/>
      <c r="MJ843" s="5"/>
      <c r="MK843" s="5"/>
      <c r="ML843" s="5"/>
      <c r="MM843" s="5"/>
      <c r="MN843" s="5"/>
      <c r="MO843" s="5"/>
      <c r="MP843" s="5"/>
      <c r="MQ843" s="5"/>
      <c r="MR843" s="5"/>
      <c r="MS843" s="5"/>
      <c r="MT843" s="5"/>
      <c r="MU843" s="5"/>
      <c r="MV843" s="5"/>
      <c r="MW843" s="5"/>
      <c r="MX843" s="5"/>
      <c r="MY843" s="5"/>
      <c r="MZ843" s="5"/>
      <c r="NA843" s="5"/>
      <c r="NB843" s="5"/>
      <c r="NC843" s="5"/>
      <c r="ND843" s="5"/>
      <c r="NE843" s="5"/>
      <c r="NF843" s="5"/>
      <c r="NG843" s="5"/>
      <c r="NH843" s="5"/>
      <c r="NI843" s="5"/>
      <c r="NJ843" s="5"/>
      <c r="NK843" s="5"/>
      <c r="NL843" s="5"/>
      <c r="NM843" s="5"/>
      <c r="NN843" s="5"/>
      <c r="NO843" s="5"/>
      <c r="NP843" s="5"/>
      <c r="NQ843" s="5"/>
      <c r="NR843" s="5"/>
      <c r="NS843" s="5"/>
      <c r="NT843" s="5"/>
      <c r="NU843" s="5"/>
      <c r="NV843" s="5"/>
      <c r="NW843" s="5"/>
      <c r="NX843" s="5"/>
      <c r="NY843" s="5"/>
      <c r="NZ843" s="5"/>
      <c r="OA843" s="5"/>
      <c r="OB843" s="5"/>
      <c r="OC843" s="5"/>
      <c r="OD843" s="5"/>
      <c r="OE843" s="5"/>
      <c r="OF843" s="5"/>
      <c r="OG843" s="5"/>
      <c r="OH843" s="5"/>
      <c r="OI843" s="5"/>
      <c r="OJ843" s="5"/>
      <c r="OK843" s="5"/>
      <c r="OL843" s="5"/>
      <c r="OM843" s="5"/>
      <c r="ON843" s="5"/>
      <c r="OO843" s="5"/>
      <c r="OP843" s="5"/>
      <c r="OQ843" s="5"/>
      <c r="OR843" s="5"/>
      <c r="OS843" s="5"/>
      <c r="OT843" s="5"/>
      <c r="OU843" s="5"/>
      <c r="OV843" s="5"/>
      <c r="OW843" s="5"/>
      <c r="OX843" s="5"/>
      <c r="OY843" s="5"/>
      <c r="OZ843" s="5"/>
      <c r="PA843" s="5"/>
      <c r="PB843" s="5"/>
      <c r="PC843" s="5"/>
      <c r="PD843" s="5"/>
      <c r="PE843" s="5"/>
      <c r="PF843" s="5"/>
      <c r="PG843" s="5"/>
      <c r="PH843" s="5"/>
      <c r="PI843" s="5"/>
      <c r="PJ843" s="5"/>
      <c r="PK843" s="5"/>
      <c r="PL843" s="5"/>
      <c r="PM843" s="5"/>
      <c r="PN843" s="5"/>
      <c r="PO843" s="5"/>
      <c r="PP843" s="5"/>
      <c r="PQ843" s="5"/>
      <c r="PR843" s="5"/>
      <c r="PS843" s="5"/>
      <c r="PT843" s="5"/>
      <c r="PU843" s="5"/>
      <c r="PV843" s="5"/>
      <c r="PW843" s="5"/>
      <c r="PX843" s="5"/>
      <c r="PY843" s="5"/>
      <c r="PZ843" s="5"/>
      <c r="QA843" s="5"/>
      <c r="QB843" s="5"/>
      <c r="QC843" s="5"/>
      <c r="QD843" s="5"/>
      <c r="QE843" s="5"/>
      <c r="QF843" s="5"/>
      <c r="QG843" s="5"/>
      <c r="QH843" s="5"/>
      <c r="QI843" s="5"/>
      <c r="QJ843" s="5"/>
      <c r="QK843" s="5"/>
      <c r="QL843" s="5"/>
      <c r="QM843" s="5"/>
      <c r="QN843" s="5"/>
      <c r="QO843" s="5"/>
      <c r="QP843" s="5"/>
      <c r="QQ843" s="5"/>
      <c r="QR843" s="5"/>
      <c r="QS843" s="5"/>
      <c r="QT843" s="5"/>
      <c r="QU843" s="5"/>
      <c r="QV843" s="5"/>
      <c r="QW843" s="5"/>
      <c r="QX843" s="5"/>
      <c r="QY843" s="5"/>
      <c r="QZ843" s="5"/>
      <c r="RA843" s="5"/>
      <c r="RB843" s="5"/>
      <c r="RC843" s="5"/>
      <c r="RD843" s="5"/>
      <c r="RE843" s="5"/>
      <c r="RF843" s="5"/>
      <c r="RG843" s="5"/>
      <c r="RH843" s="5"/>
      <c r="RI843" s="5"/>
      <c r="RJ843" s="5"/>
      <c r="RK843" s="5"/>
      <c r="RL843" s="5"/>
      <c r="RM843" s="5"/>
      <c r="RN843" s="5"/>
      <c r="RO843" s="5"/>
      <c r="RP843" s="5"/>
      <c r="RQ843" s="5"/>
      <c r="RR843" s="5"/>
      <c r="RS843" s="5"/>
      <c r="RT843" s="5"/>
      <c r="RU843" s="5"/>
      <c r="RV843" s="5"/>
      <c r="RW843" s="5"/>
      <c r="RX843" s="5"/>
      <c r="RY843" s="5"/>
      <c r="RZ843" s="5"/>
      <c r="SA843" s="5"/>
      <c r="SB843" s="5"/>
      <c r="SC843" s="5"/>
      <c r="SD843" s="5"/>
      <c r="SE843" s="5"/>
      <c r="SF843" s="5"/>
      <c r="SG843" s="5"/>
      <c r="SH843" s="5"/>
      <c r="SI843" s="5"/>
      <c r="SJ843" s="5"/>
      <c r="SK843" s="5"/>
      <c r="SL843" s="5"/>
      <c r="SM843" s="5"/>
      <c r="SN843" s="5"/>
      <c r="SO843" s="5"/>
      <c r="SP843" s="5"/>
      <c r="SQ843" s="5"/>
      <c r="SR843" s="5"/>
      <c r="SS843" s="5"/>
      <c r="ST843" s="5"/>
      <c r="SU843" s="5"/>
      <c r="SV843" s="5"/>
      <c r="SW843" s="5"/>
      <c r="SX843" s="5"/>
      <c r="SY843" s="5"/>
      <c r="SZ843" s="5"/>
      <c r="TA843" s="5"/>
      <c r="TB843" s="5"/>
      <c r="TC843" s="5"/>
      <c r="TD843" s="5"/>
      <c r="TE843" s="5"/>
      <c r="TF843" s="5"/>
      <c r="TG843" s="5"/>
      <c r="TH843" s="5"/>
      <c r="TI843" s="5"/>
      <c r="TJ843" s="5"/>
      <c r="TK843" s="5"/>
      <c r="TL843" s="5"/>
      <c r="TM843" s="5"/>
      <c r="TN843" s="5"/>
      <c r="TO843" s="5"/>
      <c r="TP843" s="5"/>
      <c r="TQ843" s="5"/>
      <c r="TR843" s="5"/>
      <c r="TS843" s="5"/>
      <c r="TT843" s="5"/>
      <c r="TU843" s="5"/>
      <c r="TV843" s="5"/>
      <c r="TW843" s="5"/>
      <c r="TX843" s="5"/>
      <c r="TY843" s="5"/>
      <c r="TZ843" s="5"/>
      <c r="UA843" s="5"/>
      <c r="UB843" s="5"/>
      <c r="UC843" s="5"/>
      <c r="UD843" s="5"/>
      <c r="UE843" s="5"/>
      <c r="UF843" s="5"/>
      <c r="UG843" s="5"/>
      <c r="UH843" s="5"/>
      <c r="UI843" s="5"/>
      <c r="UJ843" s="5"/>
      <c r="UK843" s="5"/>
      <c r="UL843" s="5"/>
      <c r="UM843" s="5"/>
      <c r="UN843" s="5"/>
      <c r="UO843" s="5"/>
      <c r="UP843" s="5"/>
      <c r="UQ843" s="5"/>
      <c r="UR843" s="5"/>
      <c r="US843" s="5"/>
      <c r="UT843" s="5"/>
      <c r="UU843" s="5"/>
      <c r="UV843" s="5"/>
      <c r="UW843" s="5"/>
      <c r="UX843" s="5"/>
      <c r="UY843" s="5"/>
      <c r="UZ843" s="5"/>
      <c r="VA843" s="5"/>
      <c r="VB843" s="5"/>
      <c r="VC843" s="5"/>
      <c r="VD843" s="5"/>
      <c r="VE843" s="5"/>
      <c r="VF843" s="5"/>
      <c r="VG843" s="5"/>
      <c r="VH843" s="5"/>
      <c r="VI843" s="5"/>
      <c r="VJ843" s="5"/>
      <c r="VK843" s="5"/>
      <c r="VL843" s="5"/>
      <c r="VM843" s="5"/>
      <c r="VN843" s="5"/>
      <c r="VO843" s="5"/>
      <c r="VP843" s="5"/>
      <c r="VQ843" s="5"/>
      <c r="VR843" s="5"/>
      <c r="VS843" s="5"/>
      <c r="VT843" s="5"/>
      <c r="VU843" s="5"/>
      <c r="VV843" s="5"/>
      <c r="VW843" s="5"/>
      <c r="VX843" s="5"/>
      <c r="VY843" s="5"/>
      <c r="VZ843" s="5"/>
      <c r="WA843" s="5"/>
      <c r="WB843" s="5"/>
      <c r="WC843" s="5"/>
      <c r="WD843" s="5"/>
      <c r="WE843" s="5"/>
      <c r="WF843" s="5"/>
      <c r="WG843" s="5"/>
      <c r="WH843" s="5"/>
      <c r="WI843" s="5"/>
      <c r="WJ843" s="5"/>
      <c r="WK843" s="5"/>
      <c r="WL843" s="5"/>
      <c r="WM843" s="5"/>
      <c r="WN843" s="5"/>
      <c r="WO843" s="5"/>
      <c r="WP843" s="5"/>
      <c r="WQ843" s="5"/>
      <c r="WR843" s="5"/>
      <c r="WS843" s="5"/>
      <c r="WT843" s="5"/>
      <c r="WU843" s="5"/>
      <c r="WV843" s="5"/>
      <c r="WW843" s="5"/>
      <c r="WX843" s="5"/>
      <c r="WY843" s="5"/>
      <c r="WZ843" s="5"/>
      <c r="XA843" s="5"/>
      <c r="XB843" s="5"/>
      <c r="XC843" s="5"/>
      <c r="XD843" s="5"/>
      <c r="XE843" s="5"/>
      <c r="XF843" s="5"/>
      <c r="XG843" s="5"/>
      <c r="XH843" s="5"/>
      <c r="XI843" s="5"/>
      <c r="XJ843" s="5"/>
      <c r="XK843" s="5"/>
      <c r="XL843" s="5"/>
      <c r="XM843" s="5"/>
      <c r="XN843" s="5"/>
      <c r="XO843" s="5"/>
      <c r="XP843" s="5"/>
      <c r="XQ843" s="5"/>
      <c r="XR843" s="5"/>
      <c r="XS843" s="5"/>
      <c r="XT843" s="5"/>
      <c r="XU843" s="5"/>
      <c r="XV843" s="5"/>
      <c r="XW843" s="5"/>
    </row>
    <row r="844" spans="39:647" x14ac:dyDescent="0.4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c r="EU844" s="5"/>
      <c r="EV844" s="5"/>
      <c r="EW844" s="5"/>
      <c r="EX844" s="5"/>
      <c r="EY844" s="5"/>
      <c r="EZ844" s="5"/>
      <c r="FA844" s="5"/>
      <c r="FB844" s="5"/>
      <c r="FC844" s="5"/>
      <c r="FD844" s="5"/>
      <c r="FE844" s="5"/>
      <c r="FF844" s="5"/>
      <c r="FG844" s="5"/>
      <c r="FH844" s="5"/>
      <c r="FI844" s="5"/>
      <c r="FJ844" s="5"/>
      <c r="FK844" s="5"/>
      <c r="FL844" s="5"/>
      <c r="FM844" s="5"/>
      <c r="FN844" s="5"/>
      <c r="FO844" s="5"/>
      <c r="FP844" s="5"/>
      <c r="FQ844" s="5"/>
      <c r="FR844" s="5"/>
      <c r="FS844" s="5"/>
      <c r="FT844" s="5"/>
      <c r="FU844" s="5"/>
      <c r="FV844" s="5"/>
      <c r="FW844" s="5"/>
      <c r="FX844" s="5"/>
      <c r="FY844" s="5"/>
      <c r="FZ844" s="5"/>
      <c r="GA844" s="5"/>
      <c r="GB844" s="5"/>
      <c r="GC844" s="5"/>
      <c r="GD844" s="5"/>
      <c r="GE844" s="5"/>
      <c r="GF844" s="5"/>
      <c r="GG844" s="5"/>
      <c r="GH844" s="5"/>
      <c r="GI844" s="5"/>
      <c r="GJ844" s="5"/>
      <c r="GK844" s="5"/>
      <c r="GL844" s="5"/>
      <c r="GM844" s="5"/>
      <c r="GN844" s="5"/>
      <c r="GO844" s="5"/>
      <c r="GP844" s="5"/>
      <c r="GQ844" s="5"/>
      <c r="GR844" s="5"/>
      <c r="GS844" s="5"/>
      <c r="GT844" s="5"/>
      <c r="GU844" s="5"/>
      <c r="GV844" s="5"/>
      <c r="GW844" s="5"/>
      <c r="GX844" s="5"/>
      <c r="GY844" s="5"/>
      <c r="GZ844" s="5"/>
      <c r="HA844" s="5"/>
      <c r="HB844" s="5"/>
      <c r="HC844" s="5"/>
      <c r="HD844" s="5"/>
      <c r="HE844" s="5"/>
      <c r="HF844" s="5"/>
      <c r="HG844" s="5"/>
      <c r="HH844" s="5"/>
      <c r="HI844" s="5"/>
      <c r="HJ844" s="5"/>
      <c r="HK844" s="5"/>
      <c r="HL844" s="5"/>
      <c r="HM844" s="5"/>
      <c r="HN844" s="5"/>
      <c r="HO844" s="5"/>
      <c r="HP844" s="5"/>
      <c r="HQ844" s="5"/>
      <c r="HR844" s="5"/>
      <c r="HS844" s="5"/>
      <c r="HT844" s="5"/>
      <c r="HU844" s="5"/>
      <c r="HV844" s="5"/>
      <c r="HW844" s="5"/>
      <c r="HX844" s="5"/>
      <c r="HY844" s="5"/>
      <c r="HZ844" s="5"/>
      <c r="IA844" s="5"/>
      <c r="IB844" s="5"/>
      <c r="IC844" s="5"/>
      <c r="ID844" s="5"/>
      <c r="IE844" s="5"/>
      <c r="IF844" s="5"/>
      <c r="IG844" s="5"/>
      <c r="IH844" s="5"/>
      <c r="II844" s="5"/>
      <c r="IJ844" s="5"/>
      <c r="IK844" s="5"/>
      <c r="IL844" s="5"/>
      <c r="IM844" s="5"/>
      <c r="IN844" s="5"/>
      <c r="IO844" s="5"/>
      <c r="IP844" s="5"/>
      <c r="IQ844" s="5"/>
      <c r="IR844" s="5"/>
      <c r="IS844" s="5"/>
      <c r="IT844" s="5"/>
      <c r="IU844" s="5"/>
      <c r="IV844" s="5"/>
      <c r="IW844" s="5"/>
      <c r="IX844" s="5"/>
      <c r="IY844" s="5"/>
      <c r="IZ844" s="5"/>
      <c r="JA844" s="5"/>
      <c r="JB844" s="5"/>
      <c r="JC844" s="5"/>
      <c r="JD844" s="5"/>
      <c r="JE844" s="5"/>
      <c r="JF844" s="5"/>
      <c r="JG844" s="5"/>
      <c r="JH844" s="5"/>
      <c r="JI844" s="5"/>
      <c r="JJ844" s="5"/>
      <c r="JK844" s="5"/>
      <c r="JL844" s="5"/>
      <c r="JM844" s="5"/>
      <c r="JN844" s="5"/>
      <c r="JO844" s="5"/>
      <c r="JP844" s="5"/>
      <c r="JQ844" s="5"/>
      <c r="JR844" s="5"/>
      <c r="JS844" s="5"/>
      <c r="JT844" s="5"/>
      <c r="JU844" s="5"/>
      <c r="JV844" s="5"/>
      <c r="JW844" s="5"/>
      <c r="JX844" s="5"/>
      <c r="JY844" s="5"/>
      <c r="JZ844" s="5"/>
      <c r="KA844" s="5"/>
      <c r="KB844" s="5"/>
      <c r="KC844" s="5"/>
      <c r="KD844" s="5"/>
      <c r="KE844" s="5"/>
      <c r="KF844" s="5"/>
      <c r="KG844" s="5"/>
      <c r="KH844" s="5"/>
      <c r="KI844" s="5"/>
      <c r="KJ844" s="5"/>
      <c r="KK844" s="5"/>
      <c r="KL844" s="5"/>
      <c r="KM844" s="5"/>
      <c r="KN844" s="5"/>
      <c r="KO844" s="5"/>
      <c r="KP844" s="5"/>
      <c r="KQ844" s="5"/>
      <c r="KR844" s="5"/>
      <c r="KS844" s="5"/>
      <c r="KT844" s="5"/>
      <c r="KU844" s="5"/>
      <c r="KV844" s="5"/>
      <c r="KW844" s="5"/>
      <c r="KX844" s="5"/>
      <c r="KY844" s="5"/>
      <c r="KZ844" s="5"/>
      <c r="LA844" s="5"/>
      <c r="LB844" s="5"/>
      <c r="LC844" s="5"/>
      <c r="LD844" s="5"/>
      <c r="LE844" s="5"/>
      <c r="LF844" s="5"/>
      <c r="LG844" s="5"/>
      <c r="LH844" s="5"/>
      <c r="LI844" s="5"/>
      <c r="LJ844" s="5"/>
      <c r="LK844" s="5"/>
      <c r="LL844" s="5"/>
      <c r="LM844" s="5"/>
      <c r="LN844" s="5"/>
      <c r="LO844" s="5"/>
      <c r="LP844" s="5"/>
      <c r="LQ844" s="5"/>
      <c r="LR844" s="5"/>
      <c r="LS844" s="5"/>
      <c r="LT844" s="5"/>
      <c r="LU844" s="5"/>
      <c r="LV844" s="5"/>
      <c r="LW844" s="5"/>
      <c r="LX844" s="5"/>
      <c r="LY844" s="5"/>
      <c r="LZ844" s="5"/>
      <c r="MA844" s="5"/>
      <c r="MB844" s="5"/>
      <c r="MC844" s="5"/>
      <c r="MD844" s="5"/>
      <c r="ME844" s="5"/>
      <c r="MF844" s="5"/>
      <c r="MG844" s="5"/>
      <c r="MH844" s="5"/>
      <c r="MI844" s="5"/>
      <c r="MJ844" s="5"/>
      <c r="MK844" s="5"/>
      <c r="ML844" s="5"/>
      <c r="MM844" s="5"/>
      <c r="MN844" s="5"/>
      <c r="MO844" s="5"/>
      <c r="MP844" s="5"/>
      <c r="MQ844" s="5"/>
      <c r="MR844" s="5"/>
      <c r="MS844" s="5"/>
      <c r="MT844" s="5"/>
      <c r="MU844" s="5"/>
      <c r="MV844" s="5"/>
      <c r="MW844" s="5"/>
      <c r="MX844" s="5"/>
      <c r="MY844" s="5"/>
      <c r="MZ844" s="5"/>
      <c r="NA844" s="5"/>
      <c r="NB844" s="5"/>
      <c r="NC844" s="5"/>
      <c r="ND844" s="5"/>
      <c r="NE844" s="5"/>
      <c r="NF844" s="5"/>
      <c r="NG844" s="5"/>
      <c r="NH844" s="5"/>
      <c r="NI844" s="5"/>
      <c r="NJ844" s="5"/>
      <c r="NK844" s="5"/>
      <c r="NL844" s="5"/>
      <c r="NM844" s="5"/>
      <c r="NN844" s="5"/>
      <c r="NO844" s="5"/>
      <c r="NP844" s="5"/>
      <c r="NQ844" s="5"/>
      <c r="NR844" s="5"/>
      <c r="NS844" s="5"/>
      <c r="NT844" s="5"/>
      <c r="NU844" s="5"/>
      <c r="NV844" s="5"/>
      <c r="NW844" s="5"/>
      <c r="NX844" s="5"/>
      <c r="NY844" s="5"/>
      <c r="NZ844" s="5"/>
      <c r="OA844" s="5"/>
      <c r="OB844" s="5"/>
      <c r="OC844" s="5"/>
      <c r="OD844" s="5"/>
      <c r="OE844" s="5"/>
      <c r="OF844" s="5"/>
      <c r="OG844" s="5"/>
      <c r="OH844" s="5"/>
      <c r="OI844" s="5"/>
      <c r="OJ844" s="5"/>
      <c r="OK844" s="5"/>
      <c r="OL844" s="5"/>
      <c r="OM844" s="5"/>
      <c r="ON844" s="5"/>
      <c r="OO844" s="5"/>
      <c r="OP844" s="5"/>
      <c r="OQ844" s="5"/>
      <c r="OR844" s="5"/>
      <c r="OS844" s="5"/>
      <c r="OT844" s="5"/>
      <c r="OU844" s="5"/>
      <c r="OV844" s="5"/>
      <c r="OW844" s="5"/>
      <c r="OX844" s="5"/>
      <c r="OY844" s="5"/>
      <c r="OZ844" s="5"/>
      <c r="PA844" s="5"/>
      <c r="PB844" s="5"/>
      <c r="PC844" s="5"/>
      <c r="PD844" s="5"/>
      <c r="PE844" s="5"/>
      <c r="PF844" s="5"/>
      <c r="PG844" s="5"/>
      <c r="PH844" s="5"/>
      <c r="PI844" s="5"/>
      <c r="PJ844" s="5"/>
      <c r="PK844" s="5"/>
      <c r="PL844" s="5"/>
      <c r="PM844" s="5"/>
      <c r="PN844" s="5"/>
      <c r="PO844" s="5"/>
      <c r="PP844" s="5"/>
      <c r="PQ844" s="5"/>
      <c r="PR844" s="5"/>
      <c r="PS844" s="5"/>
      <c r="PT844" s="5"/>
      <c r="PU844" s="5"/>
      <c r="PV844" s="5"/>
      <c r="PW844" s="5"/>
      <c r="PX844" s="5"/>
      <c r="PY844" s="5"/>
      <c r="PZ844" s="5"/>
      <c r="QA844" s="5"/>
      <c r="QB844" s="5"/>
      <c r="QC844" s="5"/>
      <c r="QD844" s="5"/>
      <c r="QE844" s="5"/>
      <c r="QF844" s="5"/>
      <c r="QG844" s="5"/>
      <c r="QH844" s="5"/>
      <c r="QI844" s="5"/>
      <c r="QJ844" s="5"/>
      <c r="QK844" s="5"/>
      <c r="QL844" s="5"/>
      <c r="QM844" s="5"/>
      <c r="QN844" s="5"/>
      <c r="QO844" s="5"/>
      <c r="QP844" s="5"/>
      <c r="QQ844" s="5"/>
      <c r="QR844" s="5"/>
      <c r="QS844" s="5"/>
      <c r="QT844" s="5"/>
      <c r="QU844" s="5"/>
      <c r="QV844" s="5"/>
      <c r="QW844" s="5"/>
      <c r="QX844" s="5"/>
      <c r="QY844" s="5"/>
      <c r="QZ844" s="5"/>
      <c r="RA844" s="5"/>
      <c r="RB844" s="5"/>
      <c r="RC844" s="5"/>
      <c r="RD844" s="5"/>
      <c r="RE844" s="5"/>
      <c r="RF844" s="5"/>
      <c r="RG844" s="5"/>
      <c r="RH844" s="5"/>
      <c r="RI844" s="5"/>
      <c r="RJ844" s="5"/>
      <c r="RK844" s="5"/>
      <c r="RL844" s="5"/>
      <c r="RM844" s="5"/>
      <c r="RN844" s="5"/>
      <c r="RO844" s="5"/>
      <c r="RP844" s="5"/>
      <c r="RQ844" s="5"/>
      <c r="RR844" s="5"/>
      <c r="RS844" s="5"/>
      <c r="RT844" s="5"/>
      <c r="RU844" s="5"/>
      <c r="RV844" s="5"/>
      <c r="RW844" s="5"/>
      <c r="RX844" s="5"/>
      <c r="RY844" s="5"/>
      <c r="RZ844" s="5"/>
      <c r="SA844" s="5"/>
      <c r="SB844" s="5"/>
      <c r="SC844" s="5"/>
      <c r="SD844" s="5"/>
      <c r="SE844" s="5"/>
      <c r="SF844" s="5"/>
      <c r="SG844" s="5"/>
      <c r="SH844" s="5"/>
      <c r="SI844" s="5"/>
      <c r="SJ844" s="5"/>
      <c r="SK844" s="5"/>
      <c r="SL844" s="5"/>
      <c r="SM844" s="5"/>
      <c r="SN844" s="5"/>
      <c r="SO844" s="5"/>
      <c r="SP844" s="5"/>
      <c r="SQ844" s="5"/>
      <c r="SR844" s="5"/>
      <c r="SS844" s="5"/>
      <c r="ST844" s="5"/>
      <c r="SU844" s="5"/>
      <c r="SV844" s="5"/>
      <c r="SW844" s="5"/>
      <c r="SX844" s="5"/>
      <c r="SY844" s="5"/>
      <c r="SZ844" s="5"/>
      <c r="TA844" s="5"/>
      <c r="TB844" s="5"/>
      <c r="TC844" s="5"/>
      <c r="TD844" s="5"/>
      <c r="TE844" s="5"/>
      <c r="TF844" s="5"/>
      <c r="TG844" s="5"/>
      <c r="TH844" s="5"/>
      <c r="TI844" s="5"/>
      <c r="TJ844" s="5"/>
      <c r="TK844" s="5"/>
      <c r="TL844" s="5"/>
      <c r="TM844" s="5"/>
      <c r="TN844" s="5"/>
      <c r="TO844" s="5"/>
      <c r="TP844" s="5"/>
      <c r="TQ844" s="5"/>
      <c r="TR844" s="5"/>
      <c r="TS844" s="5"/>
      <c r="TT844" s="5"/>
      <c r="TU844" s="5"/>
      <c r="TV844" s="5"/>
      <c r="TW844" s="5"/>
      <c r="TX844" s="5"/>
      <c r="TY844" s="5"/>
      <c r="TZ844" s="5"/>
      <c r="UA844" s="5"/>
      <c r="UB844" s="5"/>
      <c r="UC844" s="5"/>
      <c r="UD844" s="5"/>
      <c r="UE844" s="5"/>
      <c r="UF844" s="5"/>
      <c r="UG844" s="5"/>
      <c r="UH844" s="5"/>
      <c r="UI844" s="5"/>
      <c r="UJ844" s="5"/>
      <c r="UK844" s="5"/>
      <c r="UL844" s="5"/>
      <c r="UM844" s="5"/>
      <c r="UN844" s="5"/>
      <c r="UO844" s="5"/>
      <c r="UP844" s="5"/>
      <c r="UQ844" s="5"/>
      <c r="UR844" s="5"/>
      <c r="US844" s="5"/>
      <c r="UT844" s="5"/>
      <c r="UU844" s="5"/>
      <c r="UV844" s="5"/>
      <c r="UW844" s="5"/>
      <c r="UX844" s="5"/>
      <c r="UY844" s="5"/>
      <c r="UZ844" s="5"/>
      <c r="VA844" s="5"/>
      <c r="VB844" s="5"/>
      <c r="VC844" s="5"/>
      <c r="VD844" s="5"/>
      <c r="VE844" s="5"/>
      <c r="VF844" s="5"/>
      <c r="VG844" s="5"/>
      <c r="VH844" s="5"/>
      <c r="VI844" s="5"/>
      <c r="VJ844" s="5"/>
      <c r="VK844" s="5"/>
      <c r="VL844" s="5"/>
      <c r="VM844" s="5"/>
      <c r="VN844" s="5"/>
      <c r="VO844" s="5"/>
      <c r="VP844" s="5"/>
      <c r="VQ844" s="5"/>
      <c r="VR844" s="5"/>
      <c r="VS844" s="5"/>
      <c r="VT844" s="5"/>
      <c r="VU844" s="5"/>
      <c r="VV844" s="5"/>
      <c r="VW844" s="5"/>
      <c r="VX844" s="5"/>
      <c r="VY844" s="5"/>
      <c r="VZ844" s="5"/>
      <c r="WA844" s="5"/>
      <c r="WB844" s="5"/>
      <c r="WC844" s="5"/>
      <c r="WD844" s="5"/>
      <c r="WE844" s="5"/>
      <c r="WF844" s="5"/>
      <c r="WG844" s="5"/>
      <c r="WH844" s="5"/>
      <c r="WI844" s="5"/>
      <c r="WJ844" s="5"/>
      <c r="WK844" s="5"/>
      <c r="WL844" s="5"/>
      <c r="WM844" s="5"/>
      <c r="WN844" s="5"/>
      <c r="WO844" s="5"/>
      <c r="WP844" s="5"/>
      <c r="WQ844" s="5"/>
      <c r="WR844" s="5"/>
      <c r="WS844" s="5"/>
      <c r="WT844" s="5"/>
      <c r="WU844" s="5"/>
      <c r="WV844" s="5"/>
      <c r="WW844" s="5"/>
      <c r="WX844" s="5"/>
      <c r="WY844" s="5"/>
      <c r="WZ844" s="5"/>
      <c r="XA844" s="5"/>
      <c r="XB844" s="5"/>
      <c r="XC844" s="5"/>
      <c r="XD844" s="5"/>
      <c r="XE844" s="5"/>
      <c r="XF844" s="5"/>
      <c r="XG844" s="5"/>
      <c r="XH844" s="5"/>
      <c r="XI844" s="5"/>
      <c r="XJ844" s="5"/>
      <c r="XK844" s="5"/>
      <c r="XL844" s="5"/>
      <c r="XM844" s="5"/>
      <c r="XN844" s="5"/>
      <c r="XO844" s="5"/>
      <c r="XP844" s="5"/>
      <c r="XQ844" s="5"/>
      <c r="XR844" s="5"/>
      <c r="XS844" s="5"/>
      <c r="XT844" s="5"/>
      <c r="XU844" s="5"/>
      <c r="XV844" s="5"/>
      <c r="XW844" s="5"/>
    </row>
    <row r="845" spans="39:647" x14ac:dyDescent="0.4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c r="EU845" s="5"/>
      <c r="EV845" s="5"/>
      <c r="EW845" s="5"/>
      <c r="EX845" s="5"/>
      <c r="EY845" s="5"/>
      <c r="EZ845" s="5"/>
      <c r="FA845" s="5"/>
      <c r="FB845" s="5"/>
      <c r="FC845" s="5"/>
      <c r="FD845" s="5"/>
      <c r="FE845" s="5"/>
      <c r="FF845" s="5"/>
      <c r="FG845" s="5"/>
      <c r="FH845" s="5"/>
      <c r="FI845" s="5"/>
      <c r="FJ845" s="5"/>
      <c r="FK845" s="5"/>
      <c r="FL845" s="5"/>
      <c r="FM845" s="5"/>
      <c r="FN845" s="5"/>
      <c r="FO845" s="5"/>
      <c r="FP845" s="5"/>
      <c r="FQ845" s="5"/>
      <c r="FR845" s="5"/>
      <c r="FS845" s="5"/>
      <c r="FT845" s="5"/>
      <c r="FU845" s="5"/>
      <c r="FV845" s="5"/>
      <c r="FW845" s="5"/>
      <c r="FX845" s="5"/>
      <c r="FY845" s="5"/>
      <c r="FZ845" s="5"/>
      <c r="GA845" s="5"/>
      <c r="GB845" s="5"/>
      <c r="GC845" s="5"/>
      <c r="GD845" s="5"/>
      <c r="GE845" s="5"/>
      <c r="GF845" s="5"/>
      <c r="GG845" s="5"/>
      <c r="GH845" s="5"/>
      <c r="GI845" s="5"/>
      <c r="GJ845" s="5"/>
      <c r="GK845" s="5"/>
      <c r="GL845" s="5"/>
      <c r="GM845" s="5"/>
      <c r="GN845" s="5"/>
      <c r="GO845" s="5"/>
      <c r="GP845" s="5"/>
      <c r="GQ845" s="5"/>
      <c r="GR845" s="5"/>
      <c r="GS845" s="5"/>
      <c r="GT845" s="5"/>
      <c r="GU845" s="5"/>
      <c r="GV845" s="5"/>
      <c r="GW845" s="5"/>
      <c r="GX845" s="5"/>
      <c r="GY845" s="5"/>
      <c r="GZ845" s="5"/>
      <c r="HA845" s="5"/>
      <c r="HB845" s="5"/>
      <c r="HC845" s="5"/>
      <c r="HD845" s="5"/>
      <c r="HE845" s="5"/>
      <c r="HF845" s="5"/>
      <c r="HG845" s="5"/>
      <c r="HH845" s="5"/>
      <c r="HI845" s="5"/>
      <c r="HJ845" s="5"/>
      <c r="HK845" s="5"/>
      <c r="HL845" s="5"/>
      <c r="HM845" s="5"/>
      <c r="HN845" s="5"/>
      <c r="HO845" s="5"/>
      <c r="HP845" s="5"/>
      <c r="HQ845" s="5"/>
      <c r="HR845" s="5"/>
      <c r="HS845" s="5"/>
      <c r="HT845" s="5"/>
      <c r="HU845" s="5"/>
      <c r="HV845" s="5"/>
      <c r="HW845" s="5"/>
      <c r="HX845" s="5"/>
      <c r="HY845" s="5"/>
      <c r="HZ845" s="5"/>
      <c r="IA845" s="5"/>
      <c r="IB845" s="5"/>
      <c r="IC845" s="5"/>
      <c r="ID845" s="5"/>
      <c r="IE845" s="5"/>
      <c r="IF845" s="5"/>
      <c r="IG845" s="5"/>
      <c r="IH845" s="5"/>
      <c r="II845" s="5"/>
      <c r="IJ845" s="5"/>
      <c r="IK845" s="5"/>
      <c r="IL845" s="5"/>
      <c r="IM845" s="5"/>
      <c r="IN845" s="5"/>
      <c r="IO845" s="5"/>
      <c r="IP845" s="5"/>
      <c r="IQ845" s="5"/>
      <c r="IR845" s="5"/>
      <c r="IS845" s="5"/>
      <c r="IT845" s="5"/>
      <c r="IU845" s="5"/>
      <c r="IV845" s="5"/>
      <c r="IW845" s="5"/>
      <c r="IX845" s="5"/>
      <c r="IY845" s="5"/>
      <c r="IZ845" s="5"/>
      <c r="JA845" s="5"/>
      <c r="JB845" s="5"/>
      <c r="JC845" s="5"/>
      <c r="JD845" s="5"/>
      <c r="JE845" s="5"/>
      <c r="JF845" s="5"/>
      <c r="JG845" s="5"/>
      <c r="JH845" s="5"/>
      <c r="JI845" s="5"/>
      <c r="JJ845" s="5"/>
      <c r="JK845" s="5"/>
      <c r="JL845" s="5"/>
      <c r="JM845" s="5"/>
      <c r="JN845" s="5"/>
      <c r="JO845" s="5"/>
      <c r="JP845" s="5"/>
      <c r="JQ845" s="5"/>
      <c r="JR845" s="5"/>
      <c r="JS845" s="5"/>
      <c r="JT845" s="5"/>
      <c r="JU845" s="5"/>
      <c r="JV845" s="5"/>
      <c r="JW845" s="5"/>
      <c r="JX845" s="5"/>
      <c r="JY845" s="5"/>
      <c r="JZ845" s="5"/>
      <c r="KA845" s="5"/>
      <c r="KB845" s="5"/>
      <c r="KC845" s="5"/>
      <c r="KD845" s="5"/>
      <c r="KE845" s="5"/>
      <c r="KF845" s="5"/>
      <c r="KG845" s="5"/>
      <c r="KH845" s="5"/>
      <c r="KI845" s="5"/>
      <c r="KJ845" s="5"/>
      <c r="KK845" s="5"/>
      <c r="KL845" s="5"/>
      <c r="KM845" s="5"/>
      <c r="KN845" s="5"/>
      <c r="KO845" s="5"/>
      <c r="KP845" s="5"/>
      <c r="KQ845" s="5"/>
      <c r="KR845" s="5"/>
      <c r="KS845" s="5"/>
      <c r="KT845" s="5"/>
      <c r="KU845" s="5"/>
      <c r="KV845" s="5"/>
      <c r="KW845" s="5"/>
      <c r="KX845" s="5"/>
      <c r="KY845" s="5"/>
      <c r="KZ845" s="5"/>
      <c r="LA845" s="5"/>
      <c r="LB845" s="5"/>
      <c r="LC845" s="5"/>
      <c r="LD845" s="5"/>
      <c r="LE845" s="5"/>
      <c r="LF845" s="5"/>
      <c r="LG845" s="5"/>
      <c r="LH845" s="5"/>
      <c r="LI845" s="5"/>
      <c r="LJ845" s="5"/>
      <c r="LK845" s="5"/>
      <c r="LL845" s="5"/>
      <c r="LM845" s="5"/>
      <c r="LN845" s="5"/>
      <c r="LO845" s="5"/>
      <c r="LP845" s="5"/>
      <c r="LQ845" s="5"/>
      <c r="LR845" s="5"/>
      <c r="LS845" s="5"/>
      <c r="LT845" s="5"/>
      <c r="LU845" s="5"/>
      <c r="LV845" s="5"/>
      <c r="LW845" s="5"/>
      <c r="LX845" s="5"/>
      <c r="LY845" s="5"/>
      <c r="LZ845" s="5"/>
      <c r="MA845" s="5"/>
      <c r="MB845" s="5"/>
      <c r="MC845" s="5"/>
      <c r="MD845" s="5"/>
      <c r="ME845" s="5"/>
      <c r="MF845" s="5"/>
      <c r="MG845" s="5"/>
      <c r="MH845" s="5"/>
      <c r="MI845" s="5"/>
      <c r="MJ845" s="5"/>
      <c r="MK845" s="5"/>
      <c r="ML845" s="5"/>
      <c r="MM845" s="5"/>
      <c r="MN845" s="5"/>
      <c r="MO845" s="5"/>
      <c r="MP845" s="5"/>
      <c r="MQ845" s="5"/>
      <c r="MR845" s="5"/>
      <c r="MS845" s="5"/>
      <c r="MT845" s="5"/>
      <c r="MU845" s="5"/>
      <c r="MV845" s="5"/>
      <c r="MW845" s="5"/>
      <c r="MX845" s="5"/>
      <c r="MY845" s="5"/>
      <c r="MZ845" s="5"/>
      <c r="NA845" s="5"/>
      <c r="NB845" s="5"/>
      <c r="NC845" s="5"/>
      <c r="ND845" s="5"/>
      <c r="NE845" s="5"/>
      <c r="NF845" s="5"/>
      <c r="NG845" s="5"/>
      <c r="NH845" s="5"/>
      <c r="NI845" s="5"/>
      <c r="NJ845" s="5"/>
      <c r="NK845" s="5"/>
      <c r="NL845" s="5"/>
      <c r="NM845" s="5"/>
      <c r="NN845" s="5"/>
      <c r="NO845" s="5"/>
      <c r="NP845" s="5"/>
      <c r="NQ845" s="5"/>
      <c r="NR845" s="5"/>
      <c r="NS845" s="5"/>
      <c r="NT845" s="5"/>
      <c r="NU845" s="5"/>
      <c r="NV845" s="5"/>
      <c r="NW845" s="5"/>
      <c r="NX845" s="5"/>
      <c r="NY845" s="5"/>
      <c r="NZ845" s="5"/>
      <c r="OA845" s="5"/>
      <c r="OB845" s="5"/>
      <c r="OC845" s="5"/>
      <c r="OD845" s="5"/>
      <c r="OE845" s="5"/>
      <c r="OF845" s="5"/>
      <c r="OG845" s="5"/>
      <c r="OH845" s="5"/>
      <c r="OI845" s="5"/>
      <c r="OJ845" s="5"/>
      <c r="OK845" s="5"/>
      <c r="OL845" s="5"/>
      <c r="OM845" s="5"/>
      <c r="ON845" s="5"/>
      <c r="OO845" s="5"/>
      <c r="OP845" s="5"/>
      <c r="OQ845" s="5"/>
      <c r="OR845" s="5"/>
      <c r="OS845" s="5"/>
      <c r="OT845" s="5"/>
      <c r="OU845" s="5"/>
      <c r="OV845" s="5"/>
      <c r="OW845" s="5"/>
      <c r="OX845" s="5"/>
      <c r="OY845" s="5"/>
      <c r="OZ845" s="5"/>
      <c r="PA845" s="5"/>
      <c r="PB845" s="5"/>
      <c r="PC845" s="5"/>
      <c r="PD845" s="5"/>
      <c r="PE845" s="5"/>
      <c r="PF845" s="5"/>
      <c r="PG845" s="5"/>
      <c r="PH845" s="5"/>
      <c r="PI845" s="5"/>
      <c r="PJ845" s="5"/>
      <c r="PK845" s="5"/>
      <c r="PL845" s="5"/>
      <c r="PM845" s="5"/>
      <c r="PN845" s="5"/>
      <c r="PO845" s="5"/>
      <c r="PP845" s="5"/>
      <c r="PQ845" s="5"/>
      <c r="PR845" s="5"/>
      <c r="PS845" s="5"/>
      <c r="PT845" s="5"/>
      <c r="PU845" s="5"/>
      <c r="PV845" s="5"/>
      <c r="PW845" s="5"/>
      <c r="PX845" s="5"/>
      <c r="PY845" s="5"/>
      <c r="PZ845" s="5"/>
      <c r="QA845" s="5"/>
      <c r="QB845" s="5"/>
      <c r="QC845" s="5"/>
      <c r="QD845" s="5"/>
      <c r="QE845" s="5"/>
      <c r="QF845" s="5"/>
      <c r="QG845" s="5"/>
      <c r="QH845" s="5"/>
      <c r="QI845" s="5"/>
      <c r="QJ845" s="5"/>
      <c r="QK845" s="5"/>
      <c r="QL845" s="5"/>
      <c r="QM845" s="5"/>
      <c r="QN845" s="5"/>
      <c r="QO845" s="5"/>
      <c r="QP845" s="5"/>
      <c r="QQ845" s="5"/>
      <c r="QR845" s="5"/>
      <c r="QS845" s="5"/>
      <c r="QT845" s="5"/>
      <c r="QU845" s="5"/>
      <c r="QV845" s="5"/>
      <c r="QW845" s="5"/>
      <c r="QX845" s="5"/>
      <c r="QY845" s="5"/>
      <c r="QZ845" s="5"/>
      <c r="RA845" s="5"/>
      <c r="RB845" s="5"/>
      <c r="RC845" s="5"/>
      <c r="RD845" s="5"/>
      <c r="RE845" s="5"/>
      <c r="RF845" s="5"/>
      <c r="RG845" s="5"/>
      <c r="RH845" s="5"/>
      <c r="RI845" s="5"/>
      <c r="RJ845" s="5"/>
      <c r="RK845" s="5"/>
      <c r="RL845" s="5"/>
      <c r="RM845" s="5"/>
      <c r="RN845" s="5"/>
      <c r="RO845" s="5"/>
      <c r="RP845" s="5"/>
      <c r="RQ845" s="5"/>
      <c r="RR845" s="5"/>
      <c r="RS845" s="5"/>
      <c r="RT845" s="5"/>
      <c r="RU845" s="5"/>
      <c r="RV845" s="5"/>
      <c r="RW845" s="5"/>
      <c r="RX845" s="5"/>
      <c r="RY845" s="5"/>
      <c r="RZ845" s="5"/>
      <c r="SA845" s="5"/>
      <c r="SB845" s="5"/>
      <c r="SC845" s="5"/>
      <c r="SD845" s="5"/>
      <c r="SE845" s="5"/>
      <c r="SF845" s="5"/>
      <c r="SG845" s="5"/>
      <c r="SH845" s="5"/>
      <c r="SI845" s="5"/>
      <c r="SJ845" s="5"/>
      <c r="SK845" s="5"/>
      <c r="SL845" s="5"/>
      <c r="SM845" s="5"/>
      <c r="SN845" s="5"/>
      <c r="SO845" s="5"/>
      <c r="SP845" s="5"/>
      <c r="SQ845" s="5"/>
      <c r="SR845" s="5"/>
      <c r="SS845" s="5"/>
      <c r="ST845" s="5"/>
      <c r="SU845" s="5"/>
      <c r="SV845" s="5"/>
      <c r="SW845" s="5"/>
      <c r="SX845" s="5"/>
      <c r="SY845" s="5"/>
      <c r="SZ845" s="5"/>
      <c r="TA845" s="5"/>
      <c r="TB845" s="5"/>
      <c r="TC845" s="5"/>
      <c r="TD845" s="5"/>
      <c r="TE845" s="5"/>
      <c r="TF845" s="5"/>
      <c r="TG845" s="5"/>
      <c r="TH845" s="5"/>
      <c r="TI845" s="5"/>
      <c r="TJ845" s="5"/>
      <c r="TK845" s="5"/>
      <c r="TL845" s="5"/>
      <c r="TM845" s="5"/>
      <c r="TN845" s="5"/>
      <c r="TO845" s="5"/>
      <c r="TP845" s="5"/>
      <c r="TQ845" s="5"/>
      <c r="TR845" s="5"/>
      <c r="TS845" s="5"/>
      <c r="TT845" s="5"/>
      <c r="TU845" s="5"/>
      <c r="TV845" s="5"/>
      <c r="TW845" s="5"/>
      <c r="TX845" s="5"/>
      <c r="TY845" s="5"/>
      <c r="TZ845" s="5"/>
      <c r="UA845" s="5"/>
      <c r="UB845" s="5"/>
      <c r="UC845" s="5"/>
      <c r="UD845" s="5"/>
      <c r="UE845" s="5"/>
      <c r="UF845" s="5"/>
      <c r="UG845" s="5"/>
      <c r="UH845" s="5"/>
      <c r="UI845" s="5"/>
      <c r="UJ845" s="5"/>
      <c r="UK845" s="5"/>
      <c r="UL845" s="5"/>
      <c r="UM845" s="5"/>
      <c r="UN845" s="5"/>
      <c r="UO845" s="5"/>
      <c r="UP845" s="5"/>
      <c r="UQ845" s="5"/>
      <c r="UR845" s="5"/>
      <c r="US845" s="5"/>
      <c r="UT845" s="5"/>
      <c r="UU845" s="5"/>
      <c r="UV845" s="5"/>
      <c r="UW845" s="5"/>
      <c r="UX845" s="5"/>
      <c r="UY845" s="5"/>
      <c r="UZ845" s="5"/>
      <c r="VA845" s="5"/>
      <c r="VB845" s="5"/>
      <c r="VC845" s="5"/>
      <c r="VD845" s="5"/>
      <c r="VE845" s="5"/>
      <c r="VF845" s="5"/>
      <c r="VG845" s="5"/>
      <c r="VH845" s="5"/>
      <c r="VI845" s="5"/>
      <c r="VJ845" s="5"/>
      <c r="VK845" s="5"/>
      <c r="VL845" s="5"/>
      <c r="VM845" s="5"/>
      <c r="VN845" s="5"/>
      <c r="VO845" s="5"/>
      <c r="VP845" s="5"/>
      <c r="VQ845" s="5"/>
      <c r="VR845" s="5"/>
      <c r="VS845" s="5"/>
      <c r="VT845" s="5"/>
      <c r="VU845" s="5"/>
      <c r="VV845" s="5"/>
      <c r="VW845" s="5"/>
      <c r="VX845" s="5"/>
      <c r="VY845" s="5"/>
      <c r="VZ845" s="5"/>
      <c r="WA845" s="5"/>
      <c r="WB845" s="5"/>
      <c r="WC845" s="5"/>
      <c r="WD845" s="5"/>
      <c r="WE845" s="5"/>
      <c r="WF845" s="5"/>
      <c r="WG845" s="5"/>
      <c r="WH845" s="5"/>
      <c r="WI845" s="5"/>
      <c r="WJ845" s="5"/>
      <c r="WK845" s="5"/>
      <c r="WL845" s="5"/>
      <c r="WM845" s="5"/>
      <c r="WN845" s="5"/>
      <c r="WO845" s="5"/>
      <c r="WP845" s="5"/>
      <c r="WQ845" s="5"/>
      <c r="WR845" s="5"/>
      <c r="WS845" s="5"/>
      <c r="WT845" s="5"/>
      <c r="WU845" s="5"/>
      <c r="WV845" s="5"/>
      <c r="WW845" s="5"/>
      <c r="WX845" s="5"/>
      <c r="WY845" s="5"/>
      <c r="WZ845" s="5"/>
      <c r="XA845" s="5"/>
      <c r="XB845" s="5"/>
      <c r="XC845" s="5"/>
      <c r="XD845" s="5"/>
      <c r="XE845" s="5"/>
      <c r="XF845" s="5"/>
      <c r="XG845" s="5"/>
      <c r="XH845" s="5"/>
      <c r="XI845" s="5"/>
      <c r="XJ845" s="5"/>
      <c r="XK845" s="5"/>
      <c r="XL845" s="5"/>
      <c r="XM845" s="5"/>
      <c r="XN845" s="5"/>
      <c r="XO845" s="5"/>
      <c r="XP845" s="5"/>
      <c r="XQ845" s="5"/>
      <c r="XR845" s="5"/>
      <c r="XS845" s="5"/>
      <c r="XT845" s="5"/>
      <c r="XU845" s="5"/>
      <c r="XV845" s="5"/>
      <c r="XW845" s="5"/>
    </row>
    <row r="846" spans="39:647" x14ac:dyDescent="0.45">
      <c r="AM846" s="5"/>
      <c r="AN846" s="5"/>
      <c r="AO846" s="5"/>
      <c r="AP846" s="5"/>
      <c r="AQ846" s="5"/>
      <c r="AR846" s="5"/>
      <c r="AS846" s="5"/>
      <c r="AT846" s="5"/>
      <c r="AU846" s="5"/>
      <c r="AV846" s="5"/>
      <c r="AW846" s="5"/>
      <c r="AX846" s="5"/>
      <c r="AY846" s="5"/>
      <c r="AZ846" s="5"/>
      <c r="BA846" s="5"/>
      <c r="BB846" s="5"/>
      <c r="BC846" s="5"/>
      <c r="BD846" s="5"/>
      <c r="BE846" s="5"/>
      <c r="BF846" s="5"/>
      <c r="BG846" s="5"/>
      <c r="BH846" s="5"/>
      <c r="BI846" s="5"/>
      <c r="BJ846" s="5"/>
      <c r="BK846" s="5"/>
      <c r="BL846" s="5"/>
      <c r="BM846" s="5"/>
      <c r="BN846" s="5"/>
      <c r="BO846" s="5"/>
      <c r="BP846" s="5"/>
      <c r="BQ846" s="5"/>
      <c r="BR846" s="5"/>
      <c r="BS846" s="5"/>
      <c r="BT846" s="5"/>
      <c r="BU846" s="5"/>
      <c r="BV846" s="5"/>
      <c r="BW846" s="5"/>
      <c r="BX846" s="5"/>
      <c r="BY846" s="5"/>
      <c r="BZ846" s="5"/>
      <c r="CA846" s="5"/>
      <c r="CB846" s="5"/>
      <c r="CC846" s="5"/>
      <c r="CD846" s="5"/>
      <c r="CE846" s="5"/>
      <c r="CF846" s="5"/>
      <c r="CG846" s="5"/>
      <c r="CH846" s="5"/>
      <c r="CI846" s="5"/>
      <c r="CJ846" s="5"/>
      <c r="CK846" s="5"/>
      <c r="CL846" s="5"/>
      <c r="CM846" s="5"/>
      <c r="CN846" s="5"/>
      <c r="CO846" s="5"/>
      <c r="CP846" s="5"/>
      <c r="CQ846" s="5"/>
      <c r="CR846" s="5"/>
      <c r="CS846" s="5"/>
      <c r="CT846" s="5"/>
      <c r="CU846" s="5"/>
      <c r="CV846" s="5"/>
      <c r="CW846" s="5"/>
      <c r="CX846" s="5"/>
      <c r="CY846" s="5"/>
      <c r="CZ846" s="5"/>
      <c r="DA846" s="5"/>
      <c r="DB846" s="5"/>
      <c r="DC846" s="5"/>
      <c r="DD846" s="5"/>
      <c r="DE846" s="5"/>
      <c r="DF846" s="5"/>
      <c r="DG846" s="5"/>
      <c r="DH846" s="5"/>
      <c r="DI846" s="5"/>
      <c r="DJ846" s="5"/>
      <c r="DK846" s="5"/>
      <c r="DL846" s="5"/>
      <c r="DM846" s="5"/>
      <c r="DN846" s="5"/>
      <c r="DO846" s="5"/>
      <c r="DP846" s="5"/>
      <c r="DQ846" s="5"/>
      <c r="DR846" s="5"/>
      <c r="DS846" s="5"/>
      <c r="DT846" s="5"/>
      <c r="DU846" s="5"/>
      <c r="DV846" s="5"/>
      <c r="DW846" s="5"/>
      <c r="DX846" s="5"/>
      <c r="DY846" s="5"/>
      <c r="DZ846" s="5"/>
      <c r="EA846" s="5"/>
      <c r="EB846" s="5"/>
      <c r="EC846" s="5"/>
      <c r="ED846" s="5"/>
      <c r="EE846" s="5"/>
      <c r="EF846" s="5"/>
      <c r="EG846" s="5"/>
      <c r="EH846" s="5"/>
      <c r="EI846" s="5"/>
      <c r="EJ846" s="5"/>
      <c r="EK846" s="5"/>
      <c r="EL846" s="5"/>
      <c r="EM846" s="5"/>
      <c r="EN846" s="5"/>
      <c r="EO846" s="5"/>
      <c r="EP846" s="5"/>
      <c r="EQ846" s="5"/>
      <c r="ER846" s="5"/>
      <c r="ES846" s="5"/>
      <c r="ET846" s="5"/>
      <c r="EU846" s="5"/>
      <c r="EV846" s="5"/>
      <c r="EW846" s="5"/>
      <c r="EX846" s="5"/>
      <c r="EY846" s="5"/>
      <c r="EZ846" s="5"/>
      <c r="FA846" s="5"/>
      <c r="FB846" s="5"/>
      <c r="FC846" s="5"/>
      <c r="FD846" s="5"/>
      <c r="FE846" s="5"/>
      <c r="FF846" s="5"/>
      <c r="FG846" s="5"/>
      <c r="FH846" s="5"/>
      <c r="FI846" s="5"/>
      <c r="FJ846" s="5"/>
      <c r="FK846" s="5"/>
      <c r="FL846" s="5"/>
      <c r="FM846" s="5"/>
      <c r="FN846" s="5"/>
      <c r="FO846" s="5"/>
      <c r="FP846" s="5"/>
      <c r="FQ846" s="5"/>
      <c r="FR846" s="5"/>
      <c r="FS846" s="5"/>
      <c r="FT846" s="5"/>
      <c r="FU846" s="5"/>
      <c r="FV846" s="5"/>
      <c r="FW846" s="5"/>
      <c r="FX846" s="5"/>
      <c r="FY846" s="5"/>
      <c r="FZ846" s="5"/>
      <c r="GA846" s="5"/>
      <c r="GB846" s="5"/>
      <c r="GC846" s="5"/>
      <c r="GD846" s="5"/>
      <c r="GE846" s="5"/>
      <c r="GF846" s="5"/>
      <c r="GG846" s="5"/>
      <c r="GH846" s="5"/>
      <c r="GI846" s="5"/>
      <c r="GJ846" s="5"/>
      <c r="GK846" s="5"/>
      <c r="GL846" s="5"/>
      <c r="GM846" s="5"/>
      <c r="GN846" s="5"/>
      <c r="GO846" s="5"/>
      <c r="GP846" s="5"/>
      <c r="GQ846" s="5"/>
      <c r="GR846" s="5"/>
      <c r="GS846" s="5"/>
      <c r="GT846" s="5"/>
      <c r="GU846" s="5"/>
      <c r="GV846" s="5"/>
      <c r="GW846" s="5"/>
      <c r="GX846" s="5"/>
      <c r="GY846" s="5"/>
      <c r="GZ846" s="5"/>
      <c r="HA846" s="5"/>
      <c r="HB846" s="5"/>
      <c r="HC846" s="5"/>
      <c r="HD846" s="5"/>
      <c r="HE846" s="5"/>
      <c r="HF846" s="5"/>
      <c r="HG846" s="5"/>
      <c r="HH846" s="5"/>
      <c r="HI846" s="5"/>
      <c r="HJ846" s="5"/>
      <c r="HK846" s="5"/>
      <c r="HL846" s="5"/>
      <c r="HM846" s="5"/>
      <c r="HN846" s="5"/>
      <c r="HO846" s="5"/>
      <c r="HP846" s="5"/>
      <c r="HQ846" s="5"/>
      <c r="HR846" s="5"/>
      <c r="HS846" s="5"/>
      <c r="HT846" s="5"/>
      <c r="HU846" s="5"/>
      <c r="HV846" s="5"/>
      <c r="HW846" s="5"/>
      <c r="HX846" s="5"/>
      <c r="HY846" s="5"/>
      <c r="HZ846" s="5"/>
      <c r="IA846" s="5"/>
      <c r="IB846" s="5"/>
      <c r="IC846" s="5"/>
      <c r="ID846" s="5"/>
      <c r="IE846" s="5"/>
      <c r="IF846" s="5"/>
      <c r="IG846" s="5"/>
      <c r="IH846" s="5"/>
      <c r="II846" s="5"/>
      <c r="IJ846" s="5"/>
      <c r="IK846" s="5"/>
      <c r="IL846" s="5"/>
      <c r="IM846" s="5"/>
      <c r="IN846" s="5"/>
      <c r="IO846" s="5"/>
      <c r="IP846" s="5"/>
      <c r="IQ846" s="5"/>
      <c r="IR846" s="5"/>
      <c r="IS846" s="5"/>
      <c r="IT846" s="5"/>
      <c r="IU846" s="5"/>
      <c r="IV846" s="5"/>
      <c r="IW846" s="5"/>
      <c r="IX846" s="5"/>
      <c r="IY846" s="5"/>
      <c r="IZ846" s="5"/>
      <c r="JA846" s="5"/>
      <c r="JB846" s="5"/>
      <c r="JC846" s="5"/>
      <c r="JD846" s="5"/>
      <c r="JE846" s="5"/>
      <c r="JF846" s="5"/>
      <c r="JG846" s="5"/>
      <c r="JH846" s="5"/>
      <c r="JI846" s="5"/>
      <c r="JJ846" s="5"/>
      <c r="JK846" s="5"/>
      <c r="JL846" s="5"/>
      <c r="JM846" s="5"/>
      <c r="JN846" s="5"/>
      <c r="JO846" s="5"/>
      <c r="JP846" s="5"/>
      <c r="JQ846" s="5"/>
      <c r="JR846" s="5"/>
      <c r="JS846" s="5"/>
      <c r="JT846" s="5"/>
      <c r="JU846" s="5"/>
      <c r="JV846" s="5"/>
      <c r="JW846" s="5"/>
      <c r="JX846" s="5"/>
      <c r="JY846" s="5"/>
      <c r="JZ846" s="5"/>
      <c r="KA846" s="5"/>
      <c r="KB846" s="5"/>
      <c r="KC846" s="5"/>
      <c r="KD846" s="5"/>
      <c r="KE846" s="5"/>
      <c r="KF846" s="5"/>
      <c r="KG846" s="5"/>
      <c r="KH846" s="5"/>
      <c r="KI846" s="5"/>
      <c r="KJ846" s="5"/>
      <c r="KK846" s="5"/>
      <c r="KL846" s="5"/>
      <c r="KM846" s="5"/>
      <c r="KN846" s="5"/>
      <c r="KO846" s="5"/>
      <c r="KP846" s="5"/>
      <c r="KQ846" s="5"/>
      <c r="KR846" s="5"/>
      <c r="KS846" s="5"/>
      <c r="KT846" s="5"/>
      <c r="KU846" s="5"/>
      <c r="KV846" s="5"/>
      <c r="KW846" s="5"/>
      <c r="KX846" s="5"/>
      <c r="KY846" s="5"/>
      <c r="KZ846" s="5"/>
      <c r="LA846" s="5"/>
      <c r="LB846" s="5"/>
      <c r="LC846" s="5"/>
      <c r="LD846" s="5"/>
      <c r="LE846" s="5"/>
      <c r="LF846" s="5"/>
      <c r="LG846" s="5"/>
      <c r="LH846" s="5"/>
      <c r="LI846" s="5"/>
      <c r="LJ846" s="5"/>
      <c r="LK846" s="5"/>
      <c r="LL846" s="5"/>
      <c r="LM846" s="5"/>
      <c r="LN846" s="5"/>
      <c r="LO846" s="5"/>
      <c r="LP846" s="5"/>
      <c r="LQ846" s="5"/>
      <c r="LR846" s="5"/>
      <c r="LS846" s="5"/>
      <c r="LT846" s="5"/>
      <c r="LU846" s="5"/>
      <c r="LV846" s="5"/>
      <c r="LW846" s="5"/>
      <c r="LX846" s="5"/>
      <c r="LY846" s="5"/>
      <c r="LZ846" s="5"/>
      <c r="MA846" s="5"/>
      <c r="MB846" s="5"/>
      <c r="MC846" s="5"/>
      <c r="MD846" s="5"/>
      <c r="ME846" s="5"/>
      <c r="MF846" s="5"/>
      <c r="MG846" s="5"/>
      <c r="MH846" s="5"/>
      <c r="MI846" s="5"/>
      <c r="MJ846" s="5"/>
      <c r="MK846" s="5"/>
      <c r="ML846" s="5"/>
      <c r="MM846" s="5"/>
      <c r="MN846" s="5"/>
      <c r="MO846" s="5"/>
      <c r="MP846" s="5"/>
      <c r="MQ846" s="5"/>
      <c r="MR846" s="5"/>
      <c r="MS846" s="5"/>
      <c r="MT846" s="5"/>
      <c r="MU846" s="5"/>
      <c r="MV846" s="5"/>
      <c r="MW846" s="5"/>
      <c r="MX846" s="5"/>
      <c r="MY846" s="5"/>
      <c r="MZ846" s="5"/>
      <c r="NA846" s="5"/>
      <c r="NB846" s="5"/>
      <c r="NC846" s="5"/>
      <c r="ND846" s="5"/>
      <c r="NE846" s="5"/>
      <c r="NF846" s="5"/>
      <c r="NG846" s="5"/>
      <c r="NH846" s="5"/>
      <c r="NI846" s="5"/>
      <c r="NJ846" s="5"/>
      <c r="NK846" s="5"/>
      <c r="NL846" s="5"/>
      <c r="NM846" s="5"/>
      <c r="NN846" s="5"/>
      <c r="NO846" s="5"/>
      <c r="NP846" s="5"/>
      <c r="NQ846" s="5"/>
      <c r="NR846" s="5"/>
      <c r="NS846" s="5"/>
      <c r="NT846" s="5"/>
      <c r="NU846" s="5"/>
      <c r="NV846" s="5"/>
      <c r="NW846" s="5"/>
      <c r="NX846" s="5"/>
      <c r="NY846" s="5"/>
      <c r="NZ846" s="5"/>
      <c r="OA846" s="5"/>
      <c r="OB846" s="5"/>
      <c r="OC846" s="5"/>
      <c r="OD846" s="5"/>
      <c r="OE846" s="5"/>
      <c r="OF846" s="5"/>
      <c r="OG846" s="5"/>
      <c r="OH846" s="5"/>
      <c r="OI846" s="5"/>
      <c r="OJ846" s="5"/>
      <c r="OK846" s="5"/>
      <c r="OL846" s="5"/>
      <c r="OM846" s="5"/>
      <c r="ON846" s="5"/>
      <c r="OO846" s="5"/>
      <c r="OP846" s="5"/>
      <c r="OQ846" s="5"/>
      <c r="OR846" s="5"/>
      <c r="OS846" s="5"/>
      <c r="OT846" s="5"/>
      <c r="OU846" s="5"/>
      <c r="OV846" s="5"/>
      <c r="OW846" s="5"/>
      <c r="OX846" s="5"/>
      <c r="OY846" s="5"/>
      <c r="OZ846" s="5"/>
      <c r="PA846" s="5"/>
      <c r="PB846" s="5"/>
      <c r="PC846" s="5"/>
      <c r="PD846" s="5"/>
      <c r="PE846" s="5"/>
      <c r="PF846" s="5"/>
      <c r="PG846" s="5"/>
      <c r="PH846" s="5"/>
      <c r="PI846" s="5"/>
      <c r="PJ846" s="5"/>
      <c r="PK846" s="5"/>
      <c r="PL846" s="5"/>
      <c r="PM846" s="5"/>
      <c r="PN846" s="5"/>
      <c r="PO846" s="5"/>
      <c r="PP846" s="5"/>
      <c r="PQ846" s="5"/>
      <c r="PR846" s="5"/>
      <c r="PS846" s="5"/>
      <c r="PT846" s="5"/>
      <c r="PU846" s="5"/>
      <c r="PV846" s="5"/>
      <c r="PW846" s="5"/>
      <c r="PX846" s="5"/>
      <c r="PY846" s="5"/>
      <c r="PZ846" s="5"/>
      <c r="QA846" s="5"/>
      <c r="QB846" s="5"/>
      <c r="QC846" s="5"/>
      <c r="QD846" s="5"/>
      <c r="QE846" s="5"/>
      <c r="QF846" s="5"/>
      <c r="QG846" s="5"/>
      <c r="QH846" s="5"/>
      <c r="QI846" s="5"/>
      <c r="QJ846" s="5"/>
      <c r="QK846" s="5"/>
      <c r="QL846" s="5"/>
      <c r="QM846" s="5"/>
      <c r="QN846" s="5"/>
      <c r="QO846" s="5"/>
      <c r="QP846" s="5"/>
      <c r="QQ846" s="5"/>
      <c r="QR846" s="5"/>
      <c r="QS846" s="5"/>
      <c r="QT846" s="5"/>
      <c r="QU846" s="5"/>
      <c r="QV846" s="5"/>
      <c r="QW846" s="5"/>
      <c r="QX846" s="5"/>
      <c r="QY846" s="5"/>
      <c r="QZ846" s="5"/>
      <c r="RA846" s="5"/>
      <c r="RB846" s="5"/>
      <c r="RC846" s="5"/>
      <c r="RD846" s="5"/>
      <c r="RE846" s="5"/>
      <c r="RF846" s="5"/>
      <c r="RG846" s="5"/>
      <c r="RH846" s="5"/>
      <c r="RI846" s="5"/>
      <c r="RJ846" s="5"/>
      <c r="RK846" s="5"/>
      <c r="RL846" s="5"/>
      <c r="RM846" s="5"/>
      <c r="RN846" s="5"/>
      <c r="RO846" s="5"/>
      <c r="RP846" s="5"/>
      <c r="RQ846" s="5"/>
      <c r="RR846" s="5"/>
      <c r="RS846" s="5"/>
      <c r="RT846" s="5"/>
      <c r="RU846" s="5"/>
      <c r="RV846" s="5"/>
      <c r="RW846" s="5"/>
      <c r="RX846" s="5"/>
      <c r="RY846" s="5"/>
      <c r="RZ846" s="5"/>
      <c r="SA846" s="5"/>
      <c r="SB846" s="5"/>
      <c r="SC846" s="5"/>
      <c r="SD846" s="5"/>
      <c r="SE846" s="5"/>
      <c r="SF846" s="5"/>
      <c r="SG846" s="5"/>
      <c r="SH846" s="5"/>
      <c r="SI846" s="5"/>
      <c r="SJ846" s="5"/>
      <c r="SK846" s="5"/>
      <c r="SL846" s="5"/>
      <c r="SM846" s="5"/>
      <c r="SN846" s="5"/>
      <c r="SO846" s="5"/>
      <c r="SP846" s="5"/>
      <c r="SQ846" s="5"/>
      <c r="SR846" s="5"/>
      <c r="SS846" s="5"/>
      <c r="ST846" s="5"/>
      <c r="SU846" s="5"/>
      <c r="SV846" s="5"/>
      <c r="SW846" s="5"/>
      <c r="SX846" s="5"/>
      <c r="SY846" s="5"/>
      <c r="SZ846" s="5"/>
      <c r="TA846" s="5"/>
      <c r="TB846" s="5"/>
      <c r="TC846" s="5"/>
      <c r="TD846" s="5"/>
      <c r="TE846" s="5"/>
      <c r="TF846" s="5"/>
      <c r="TG846" s="5"/>
      <c r="TH846" s="5"/>
      <c r="TI846" s="5"/>
      <c r="TJ846" s="5"/>
      <c r="TK846" s="5"/>
      <c r="TL846" s="5"/>
      <c r="TM846" s="5"/>
      <c r="TN846" s="5"/>
      <c r="TO846" s="5"/>
      <c r="TP846" s="5"/>
      <c r="TQ846" s="5"/>
      <c r="TR846" s="5"/>
      <c r="TS846" s="5"/>
      <c r="TT846" s="5"/>
      <c r="TU846" s="5"/>
      <c r="TV846" s="5"/>
      <c r="TW846" s="5"/>
      <c r="TX846" s="5"/>
      <c r="TY846" s="5"/>
      <c r="TZ846" s="5"/>
      <c r="UA846" s="5"/>
      <c r="UB846" s="5"/>
      <c r="UC846" s="5"/>
      <c r="UD846" s="5"/>
      <c r="UE846" s="5"/>
      <c r="UF846" s="5"/>
      <c r="UG846" s="5"/>
      <c r="UH846" s="5"/>
      <c r="UI846" s="5"/>
      <c r="UJ846" s="5"/>
      <c r="UK846" s="5"/>
      <c r="UL846" s="5"/>
      <c r="UM846" s="5"/>
      <c r="UN846" s="5"/>
      <c r="UO846" s="5"/>
      <c r="UP846" s="5"/>
      <c r="UQ846" s="5"/>
      <c r="UR846" s="5"/>
      <c r="US846" s="5"/>
      <c r="UT846" s="5"/>
      <c r="UU846" s="5"/>
      <c r="UV846" s="5"/>
      <c r="UW846" s="5"/>
      <c r="UX846" s="5"/>
      <c r="UY846" s="5"/>
      <c r="UZ846" s="5"/>
      <c r="VA846" s="5"/>
      <c r="VB846" s="5"/>
      <c r="VC846" s="5"/>
      <c r="VD846" s="5"/>
      <c r="VE846" s="5"/>
      <c r="VF846" s="5"/>
      <c r="VG846" s="5"/>
      <c r="VH846" s="5"/>
      <c r="VI846" s="5"/>
      <c r="VJ846" s="5"/>
      <c r="VK846" s="5"/>
      <c r="VL846" s="5"/>
      <c r="VM846" s="5"/>
      <c r="VN846" s="5"/>
      <c r="VO846" s="5"/>
      <c r="VP846" s="5"/>
      <c r="VQ846" s="5"/>
      <c r="VR846" s="5"/>
      <c r="VS846" s="5"/>
      <c r="VT846" s="5"/>
      <c r="VU846" s="5"/>
      <c r="VV846" s="5"/>
      <c r="VW846" s="5"/>
      <c r="VX846" s="5"/>
      <c r="VY846" s="5"/>
      <c r="VZ846" s="5"/>
      <c r="WA846" s="5"/>
      <c r="WB846" s="5"/>
      <c r="WC846" s="5"/>
      <c r="WD846" s="5"/>
      <c r="WE846" s="5"/>
      <c r="WF846" s="5"/>
      <c r="WG846" s="5"/>
      <c r="WH846" s="5"/>
      <c r="WI846" s="5"/>
      <c r="WJ846" s="5"/>
      <c r="WK846" s="5"/>
      <c r="WL846" s="5"/>
      <c r="WM846" s="5"/>
      <c r="WN846" s="5"/>
      <c r="WO846" s="5"/>
      <c r="WP846" s="5"/>
      <c r="WQ846" s="5"/>
      <c r="WR846" s="5"/>
      <c r="WS846" s="5"/>
      <c r="WT846" s="5"/>
      <c r="WU846" s="5"/>
      <c r="WV846" s="5"/>
      <c r="WW846" s="5"/>
      <c r="WX846" s="5"/>
      <c r="WY846" s="5"/>
      <c r="WZ846" s="5"/>
      <c r="XA846" s="5"/>
      <c r="XB846" s="5"/>
      <c r="XC846" s="5"/>
      <c r="XD846" s="5"/>
      <c r="XE846" s="5"/>
      <c r="XF846" s="5"/>
      <c r="XG846" s="5"/>
      <c r="XH846" s="5"/>
      <c r="XI846" s="5"/>
      <c r="XJ846" s="5"/>
      <c r="XK846" s="5"/>
      <c r="XL846" s="5"/>
      <c r="XM846" s="5"/>
      <c r="XN846" s="5"/>
      <c r="XO846" s="5"/>
      <c r="XP846" s="5"/>
      <c r="XQ846" s="5"/>
      <c r="XR846" s="5"/>
      <c r="XS846" s="5"/>
      <c r="XT846" s="5"/>
      <c r="XU846" s="5"/>
      <c r="XV846" s="5"/>
      <c r="XW846" s="5"/>
    </row>
    <row r="847" spans="39:647" x14ac:dyDescent="0.45">
      <c r="AM847" s="5"/>
      <c r="AN847" s="5"/>
      <c r="AO847" s="5"/>
      <c r="AP847" s="5"/>
      <c r="AQ847" s="5"/>
      <c r="AR847" s="5"/>
      <c r="AS847" s="5"/>
      <c r="AT847" s="5"/>
      <c r="AU847" s="5"/>
      <c r="AV847" s="5"/>
      <c r="AW847" s="5"/>
      <c r="AX847" s="5"/>
      <c r="AY847" s="5"/>
      <c r="AZ847" s="5"/>
      <c r="BA847" s="5"/>
      <c r="BB847" s="5"/>
      <c r="BC847" s="5"/>
      <c r="BD847" s="5"/>
      <c r="BE847" s="5"/>
      <c r="BF847" s="5"/>
      <c r="BG847" s="5"/>
      <c r="BH847" s="5"/>
      <c r="BI847" s="5"/>
      <c r="BJ847" s="5"/>
      <c r="BK847" s="5"/>
      <c r="BL847" s="5"/>
      <c r="BM847" s="5"/>
      <c r="BN847" s="5"/>
      <c r="BO847" s="5"/>
      <c r="BP847" s="5"/>
      <c r="BQ847" s="5"/>
      <c r="BR847" s="5"/>
      <c r="BS847" s="5"/>
      <c r="BT847" s="5"/>
      <c r="BU847" s="5"/>
      <c r="BV847" s="5"/>
      <c r="BW847" s="5"/>
      <c r="BX847" s="5"/>
      <c r="BY847" s="5"/>
      <c r="BZ847" s="5"/>
      <c r="CA847" s="5"/>
      <c r="CB847" s="5"/>
      <c r="CC847" s="5"/>
      <c r="CD847" s="5"/>
      <c r="CE847" s="5"/>
      <c r="CF847" s="5"/>
      <c r="CG847" s="5"/>
      <c r="CH847" s="5"/>
      <c r="CI847" s="5"/>
      <c r="CJ847" s="5"/>
      <c r="CK847" s="5"/>
      <c r="CL847" s="5"/>
      <c r="CM847" s="5"/>
      <c r="CN847" s="5"/>
      <c r="CO847" s="5"/>
      <c r="CP847" s="5"/>
      <c r="CQ847" s="5"/>
      <c r="CR847" s="5"/>
      <c r="CS847" s="5"/>
      <c r="CT847" s="5"/>
      <c r="CU847" s="5"/>
      <c r="CV847" s="5"/>
      <c r="CW847" s="5"/>
      <c r="CX847" s="5"/>
      <c r="CY847" s="5"/>
      <c r="CZ847" s="5"/>
      <c r="DA847" s="5"/>
      <c r="DB847" s="5"/>
      <c r="DC847" s="5"/>
      <c r="DD847" s="5"/>
      <c r="DE847" s="5"/>
      <c r="DF847" s="5"/>
      <c r="DG847" s="5"/>
      <c r="DH847" s="5"/>
      <c r="DI847" s="5"/>
      <c r="DJ847" s="5"/>
      <c r="DK847" s="5"/>
      <c r="DL847" s="5"/>
      <c r="DM847" s="5"/>
      <c r="DN847" s="5"/>
      <c r="DO847" s="5"/>
      <c r="DP847" s="5"/>
      <c r="DQ847" s="5"/>
      <c r="DR847" s="5"/>
      <c r="DS847" s="5"/>
      <c r="DT847" s="5"/>
      <c r="DU847" s="5"/>
      <c r="DV847" s="5"/>
      <c r="DW847" s="5"/>
      <c r="DX847" s="5"/>
      <c r="DY847" s="5"/>
      <c r="DZ847" s="5"/>
      <c r="EA847" s="5"/>
      <c r="EB847" s="5"/>
      <c r="EC847" s="5"/>
      <c r="ED847" s="5"/>
      <c r="EE847" s="5"/>
      <c r="EF847" s="5"/>
      <c r="EG847" s="5"/>
      <c r="EH847" s="5"/>
      <c r="EI847" s="5"/>
      <c r="EJ847" s="5"/>
      <c r="EK847" s="5"/>
      <c r="EL847" s="5"/>
      <c r="EM847" s="5"/>
      <c r="EN847" s="5"/>
      <c r="EO847" s="5"/>
      <c r="EP847" s="5"/>
      <c r="EQ847" s="5"/>
      <c r="ER847" s="5"/>
      <c r="ES847" s="5"/>
      <c r="ET847" s="5"/>
      <c r="EU847" s="5"/>
      <c r="EV847" s="5"/>
      <c r="EW847" s="5"/>
      <c r="EX847" s="5"/>
      <c r="EY847" s="5"/>
      <c r="EZ847" s="5"/>
      <c r="FA847" s="5"/>
      <c r="FB847" s="5"/>
      <c r="FC847" s="5"/>
      <c r="FD847" s="5"/>
      <c r="FE847" s="5"/>
      <c r="FF847" s="5"/>
      <c r="FG847" s="5"/>
      <c r="FH847" s="5"/>
      <c r="FI847" s="5"/>
      <c r="FJ847" s="5"/>
      <c r="FK847" s="5"/>
      <c r="FL847" s="5"/>
      <c r="FM847" s="5"/>
      <c r="FN847" s="5"/>
      <c r="FO847" s="5"/>
      <c r="FP847" s="5"/>
      <c r="FQ847" s="5"/>
      <c r="FR847" s="5"/>
      <c r="FS847" s="5"/>
      <c r="FT847" s="5"/>
      <c r="FU847" s="5"/>
      <c r="FV847" s="5"/>
      <c r="FW847" s="5"/>
      <c r="FX847" s="5"/>
      <c r="FY847" s="5"/>
      <c r="FZ847" s="5"/>
      <c r="GA847" s="5"/>
      <c r="GB847" s="5"/>
      <c r="GC847" s="5"/>
      <c r="GD847" s="5"/>
      <c r="GE847" s="5"/>
      <c r="GF847" s="5"/>
      <c r="GG847" s="5"/>
      <c r="GH847" s="5"/>
      <c r="GI847" s="5"/>
      <c r="GJ847" s="5"/>
      <c r="GK847" s="5"/>
      <c r="GL847" s="5"/>
      <c r="GM847" s="5"/>
      <c r="GN847" s="5"/>
      <c r="GO847" s="5"/>
      <c r="GP847" s="5"/>
      <c r="GQ847" s="5"/>
      <c r="GR847" s="5"/>
      <c r="GS847" s="5"/>
      <c r="GT847" s="5"/>
      <c r="GU847" s="5"/>
      <c r="GV847" s="5"/>
      <c r="GW847" s="5"/>
      <c r="GX847" s="5"/>
      <c r="GY847" s="5"/>
      <c r="GZ847" s="5"/>
      <c r="HA847" s="5"/>
      <c r="HB847" s="5"/>
      <c r="HC847" s="5"/>
      <c r="HD847" s="5"/>
      <c r="HE847" s="5"/>
      <c r="HF847" s="5"/>
      <c r="HG847" s="5"/>
      <c r="HH847" s="5"/>
      <c r="HI847" s="5"/>
      <c r="HJ847" s="5"/>
      <c r="HK847" s="5"/>
      <c r="HL847" s="5"/>
      <c r="HM847" s="5"/>
      <c r="HN847" s="5"/>
      <c r="HO847" s="5"/>
      <c r="HP847" s="5"/>
      <c r="HQ847" s="5"/>
      <c r="HR847" s="5"/>
      <c r="HS847" s="5"/>
      <c r="HT847" s="5"/>
      <c r="HU847" s="5"/>
      <c r="HV847" s="5"/>
      <c r="HW847" s="5"/>
      <c r="HX847" s="5"/>
      <c r="HY847" s="5"/>
      <c r="HZ847" s="5"/>
      <c r="IA847" s="5"/>
      <c r="IB847" s="5"/>
      <c r="IC847" s="5"/>
      <c r="ID847" s="5"/>
      <c r="IE847" s="5"/>
      <c r="IF847" s="5"/>
      <c r="IG847" s="5"/>
      <c r="IH847" s="5"/>
      <c r="II847" s="5"/>
      <c r="IJ847" s="5"/>
      <c r="IK847" s="5"/>
      <c r="IL847" s="5"/>
      <c r="IM847" s="5"/>
      <c r="IN847" s="5"/>
      <c r="IO847" s="5"/>
      <c r="IP847" s="5"/>
      <c r="IQ847" s="5"/>
      <c r="IR847" s="5"/>
      <c r="IS847" s="5"/>
      <c r="IT847" s="5"/>
      <c r="IU847" s="5"/>
      <c r="IV847" s="5"/>
      <c r="IW847" s="5"/>
      <c r="IX847" s="5"/>
      <c r="IY847" s="5"/>
      <c r="IZ847" s="5"/>
      <c r="JA847" s="5"/>
      <c r="JB847" s="5"/>
      <c r="JC847" s="5"/>
      <c r="JD847" s="5"/>
      <c r="JE847" s="5"/>
      <c r="JF847" s="5"/>
      <c r="JG847" s="5"/>
      <c r="JH847" s="5"/>
      <c r="JI847" s="5"/>
      <c r="JJ847" s="5"/>
      <c r="JK847" s="5"/>
      <c r="JL847" s="5"/>
      <c r="JM847" s="5"/>
      <c r="JN847" s="5"/>
      <c r="JO847" s="5"/>
      <c r="JP847" s="5"/>
      <c r="JQ847" s="5"/>
      <c r="JR847" s="5"/>
      <c r="JS847" s="5"/>
      <c r="JT847" s="5"/>
      <c r="JU847" s="5"/>
      <c r="JV847" s="5"/>
      <c r="JW847" s="5"/>
      <c r="JX847" s="5"/>
      <c r="JY847" s="5"/>
      <c r="JZ847" s="5"/>
      <c r="KA847" s="5"/>
      <c r="KB847" s="5"/>
      <c r="KC847" s="5"/>
      <c r="KD847" s="5"/>
      <c r="KE847" s="5"/>
      <c r="KF847" s="5"/>
      <c r="KG847" s="5"/>
      <c r="KH847" s="5"/>
      <c r="KI847" s="5"/>
      <c r="KJ847" s="5"/>
      <c r="KK847" s="5"/>
      <c r="KL847" s="5"/>
      <c r="KM847" s="5"/>
      <c r="KN847" s="5"/>
      <c r="KO847" s="5"/>
      <c r="KP847" s="5"/>
      <c r="KQ847" s="5"/>
      <c r="KR847" s="5"/>
      <c r="KS847" s="5"/>
      <c r="KT847" s="5"/>
      <c r="KU847" s="5"/>
      <c r="KV847" s="5"/>
      <c r="KW847" s="5"/>
      <c r="KX847" s="5"/>
      <c r="KY847" s="5"/>
      <c r="KZ847" s="5"/>
      <c r="LA847" s="5"/>
      <c r="LB847" s="5"/>
      <c r="LC847" s="5"/>
      <c r="LD847" s="5"/>
      <c r="LE847" s="5"/>
      <c r="LF847" s="5"/>
      <c r="LG847" s="5"/>
      <c r="LH847" s="5"/>
      <c r="LI847" s="5"/>
      <c r="LJ847" s="5"/>
      <c r="LK847" s="5"/>
      <c r="LL847" s="5"/>
      <c r="LM847" s="5"/>
      <c r="LN847" s="5"/>
      <c r="LO847" s="5"/>
      <c r="LP847" s="5"/>
      <c r="LQ847" s="5"/>
      <c r="LR847" s="5"/>
      <c r="LS847" s="5"/>
      <c r="LT847" s="5"/>
      <c r="LU847" s="5"/>
      <c r="LV847" s="5"/>
      <c r="LW847" s="5"/>
      <c r="LX847" s="5"/>
      <c r="LY847" s="5"/>
      <c r="LZ847" s="5"/>
      <c r="MA847" s="5"/>
      <c r="MB847" s="5"/>
      <c r="MC847" s="5"/>
      <c r="MD847" s="5"/>
      <c r="ME847" s="5"/>
      <c r="MF847" s="5"/>
      <c r="MG847" s="5"/>
      <c r="MH847" s="5"/>
      <c r="MI847" s="5"/>
      <c r="MJ847" s="5"/>
      <c r="MK847" s="5"/>
      <c r="ML847" s="5"/>
      <c r="MM847" s="5"/>
      <c r="MN847" s="5"/>
      <c r="MO847" s="5"/>
      <c r="MP847" s="5"/>
      <c r="MQ847" s="5"/>
      <c r="MR847" s="5"/>
      <c r="MS847" s="5"/>
      <c r="MT847" s="5"/>
      <c r="MU847" s="5"/>
      <c r="MV847" s="5"/>
      <c r="MW847" s="5"/>
      <c r="MX847" s="5"/>
      <c r="MY847" s="5"/>
      <c r="MZ847" s="5"/>
      <c r="NA847" s="5"/>
      <c r="NB847" s="5"/>
      <c r="NC847" s="5"/>
      <c r="ND847" s="5"/>
      <c r="NE847" s="5"/>
      <c r="NF847" s="5"/>
      <c r="NG847" s="5"/>
      <c r="NH847" s="5"/>
      <c r="NI847" s="5"/>
      <c r="NJ847" s="5"/>
      <c r="NK847" s="5"/>
      <c r="NL847" s="5"/>
      <c r="NM847" s="5"/>
      <c r="NN847" s="5"/>
      <c r="NO847" s="5"/>
      <c r="NP847" s="5"/>
      <c r="NQ847" s="5"/>
      <c r="NR847" s="5"/>
      <c r="NS847" s="5"/>
      <c r="NT847" s="5"/>
      <c r="NU847" s="5"/>
      <c r="NV847" s="5"/>
      <c r="NW847" s="5"/>
      <c r="NX847" s="5"/>
      <c r="NY847" s="5"/>
      <c r="NZ847" s="5"/>
      <c r="OA847" s="5"/>
      <c r="OB847" s="5"/>
      <c r="OC847" s="5"/>
      <c r="OD847" s="5"/>
      <c r="OE847" s="5"/>
      <c r="OF847" s="5"/>
      <c r="OG847" s="5"/>
      <c r="OH847" s="5"/>
      <c r="OI847" s="5"/>
      <c r="OJ847" s="5"/>
      <c r="OK847" s="5"/>
      <c r="OL847" s="5"/>
      <c r="OM847" s="5"/>
      <c r="ON847" s="5"/>
      <c r="OO847" s="5"/>
      <c r="OP847" s="5"/>
      <c r="OQ847" s="5"/>
      <c r="OR847" s="5"/>
      <c r="OS847" s="5"/>
      <c r="OT847" s="5"/>
      <c r="OU847" s="5"/>
      <c r="OV847" s="5"/>
      <c r="OW847" s="5"/>
      <c r="OX847" s="5"/>
      <c r="OY847" s="5"/>
      <c r="OZ847" s="5"/>
      <c r="PA847" s="5"/>
      <c r="PB847" s="5"/>
      <c r="PC847" s="5"/>
      <c r="PD847" s="5"/>
      <c r="PE847" s="5"/>
      <c r="PF847" s="5"/>
      <c r="PG847" s="5"/>
      <c r="PH847" s="5"/>
      <c r="PI847" s="5"/>
      <c r="PJ847" s="5"/>
      <c r="PK847" s="5"/>
      <c r="PL847" s="5"/>
      <c r="PM847" s="5"/>
      <c r="PN847" s="5"/>
      <c r="PO847" s="5"/>
      <c r="PP847" s="5"/>
      <c r="PQ847" s="5"/>
      <c r="PR847" s="5"/>
      <c r="PS847" s="5"/>
      <c r="PT847" s="5"/>
      <c r="PU847" s="5"/>
      <c r="PV847" s="5"/>
      <c r="PW847" s="5"/>
      <c r="PX847" s="5"/>
      <c r="PY847" s="5"/>
      <c r="PZ847" s="5"/>
      <c r="QA847" s="5"/>
      <c r="QB847" s="5"/>
      <c r="QC847" s="5"/>
      <c r="QD847" s="5"/>
      <c r="QE847" s="5"/>
      <c r="QF847" s="5"/>
      <c r="QG847" s="5"/>
      <c r="QH847" s="5"/>
      <c r="QI847" s="5"/>
      <c r="QJ847" s="5"/>
      <c r="QK847" s="5"/>
      <c r="QL847" s="5"/>
      <c r="QM847" s="5"/>
      <c r="QN847" s="5"/>
      <c r="QO847" s="5"/>
      <c r="QP847" s="5"/>
      <c r="QQ847" s="5"/>
      <c r="QR847" s="5"/>
      <c r="QS847" s="5"/>
      <c r="QT847" s="5"/>
      <c r="QU847" s="5"/>
      <c r="QV847" s="5"/>
      <c r="QW847" s="5"/>
      <c r="QX847" s="5"/>
      <c r="QY847" s="5"/>
      <c r="QZ847" s="5"/>
      <c r="RA847" s="5"/>
      <c r="RB847" s="5"/>
      <c r="RC847" s="5"/>
      <c r="RD847" s="5"/>
      <c r="RE847" s="5"/>
      <c r="RF847" s="5"/>
      <c r="RG847" s="5"/>
      <c r="RH847" s="5"/>
      <c r="RI847" s="5"/>
      <c r="RJ847" s="5"/>
      <c r="RK847" s="5"/>
      <c r="RL847" s="5"/>
      <c r="RM847" s="5"/>
      <c r="RN847" s="5"/>
      <c r="RO847" s="5"/>
      <c r="RP847" s="5"/>
      <c r="RQ847" s="5"/>
      <c r="RR847" s="5"/>
      <c r="RS847" s="5"/>
      <c r="RT847" s="5"/>
      <c r="RU847" s="5"/>
      <c r="RV847" s="5"/>
      <c r="RW847" s="5"/>
      <c r="RX847" s="5"/>
      <c r="RY847" s="5"/>
      <c r="RZ847" s="5"/>
      <c r="SA847" s="5"/>
      <c r="SB847" s="5"/>
      <c r="SC847" s="5"/>
      <c r="SD847" s="5"/>
      <c r="SE847" s="5"/>
      <c r="SF847" s="5"/>
      <c r="SG847" s="5"/>
      <c r="SH847" s="5"/>
      <c r="SI847" s="5"/>
      <c r="SJ847" s="5"/>
      <c r="SK847" s="5"/>
      <c r="SL847" s="5"/>
      <c r="SM847" s="5"/>
      <c r="SN847" s="5"/>
      <c r="SO847" s="5"/>
      <c r="SP847" s="5"/>
      <c r="SQ847" s="5"/>
      <c r="SR847" s="5"/>
      <c r="SS847" s="5"/>
      <c r="ST847" s="5"/>
      <c r="SU847" s="5"/>
      <c r="SV847" s="5"/>
      <c r="SW847" s="5"/>
      <c r="SX847" s="5"/>
      <c r="SY847" s="5"/>
      <c r="SZ847" s="5"/>
      <c r="TA847" s="5"/>
      <c r="TB847" s="5"/>
      <c r="TC847" s="5"/>
      <c r="TD847" s="5"/>
      <c r="TE847" s="5"/>
      <c r="TF847" s="5"/>
      <c r="TG847" s="5"/>
      <c r="TH847" s="5"/>
      <c r="TI847" s="5"/>
      <c r="TJ847" s="5"/>
      <c r="TK847" s="5"/>
      <c r="TL847" s="5"/>
      <c r="TM847" s="5"/>
      <c r="TN847" s="5"/>
      <c r="TO847" s="5"/>
      <c r="TP847" s="5"/>
      <c r="TQ847" s="5"/>
      <c r="TR847" s="5"/>
      <c r="TS847" s="5"/>
      <c r="TT847" s="5"/>
      <c r="TU847" s="5"/>
      <c r="TV847" s="5"/>
      <c r="TW847" s="5"/>
      <c r="TX847" s="5"/>
      <c r="TY847" s="5"/>
      <c r="TZ847" s="5"/>
      <c r="UA847" s="5"/>
      <c r="UB847" s="5"/>
      <c r="UC847" s="5"/>
      <c r="UD847" s="5"/>
      <c r="UE847" s="5"/>
      <c r="UF847" s="5"/>
      <c r="UG847" s="5"/>
      <c r="UH847" s="5"/>
      <c r="UI847" s="5"/>
      <c r="UJ847" s="5"/>
      <c r="UK847" s="5"/>
      <c r="UL847" s="5"/>
      <c r="UM847" s="5"/>
      <c r="UN847" s="5"/>
      <c r="UO847" s="5"/>
      <c r="UP847" s="5"/>
      <c r="UQ847" s="5"/>
      <c r="UR847" s="5"/>
      <c r="US847" s="5"/>
      <c r="UT847" s="5"/>
      <c r="UU847" s="5"/>
      <c r="UV847" s="5"/>
      <c r="UW847" s="5"/>
      <c r="UX847" s="5"/>
      <c r="UY847" s="5"/>
      <c r="UZ847" s="5"/>
      <c r="VA847" s="5"/>
      <c r="VB847" s="5"/>
      <c r="VC847" s="5"/>
      <c r="VD847" s="5"/>
      <c r="VE847" s="5"/>
      <c r="VF847" s="5"/>
      <c r="VG847" s="5"/>
      <c r="VH847" s="5"/>
      <c r="VI847" s="5"/>
      <c r="VJ847" s="5"/>
      <c r="VK847" s="5"/>
      <c r="VL847" s="5"/>
      <c r="VM847" s="5"/>
      <c r="VN847" s="5"/>
      <c r="VO847" s="5"/>
      <c r="VP847" s="5"/>
      <c r="VQ847" s="5"/>
      <c r="VR847" s="5"/>
      <c r="VS847" s="5"/>
      <c r="VT847" s="5"/>
      <c r="VU847" s="5"/>
      <c r="VV847" s="5"/>
      <c r="VW847" s="5"/>
      <c r="VX847" s="5"/>
      <c r="VY847" s="5"/>
      <c r="VZ847" s="5"/>
      <c r="WA847" s="5"/>
      <c r="WB847" s="5"/>
      <c r="WC847" s="5"/>
      <c r="WD847" s="5"/>
      <c r="WE847" s="5"/>
      <c r="WF847" s="5"/>
      <c r="WG847" s="5"/>
      <c r="WH847" s="5"/>
      <c r="WI847" s="5"/>
      <c r="WJ847" s="5"/>
      <c r="WK847" s="5"/>
      <c r="WL847" s="5"/>
      <c r="WM847" s="5"/>
      <c r="WN847" s="5"/>
      <c r="WO847" s="5"/>
      <c r="WP847" s="5"/>
      <c r="WQ847" s="5"/>
      <c r="WR847" s="5"/>
      <c r="WS847" s="5"/>
      <c r="WT847" s="5"/>
      <c r="WU847" s="5"/>
      <c r="WV847" s="5"/>
      <c r="WW847" s="5"/>
      <c r="WX847" s="5"/>
      <c r="WY847" s="5"/>
      <c r="WZ847" s="5"/>
      <c r="XA847" s="5"/>
      <c r="XB847" s="5"/>
      <c r="XC847" s="5"/>
      <c r="XD847" s="5"/>
      <c r="XE847" s="5"/>
      <c r="XF847" s="5"/>
      <c r="XG847" s="5"/>
      <c r="XH847" s="5"/>
      <c r="XI847" s="5"/>
      <c r="XJ847" s="5"/>
      <c r="XK847" s="5"/>
      <c r="XL847" s="5"/>
      <c r="XM847" s="5"/>
      <c r="XN847" s="5"/>
      <c r="XO847" s="5"/>
      <c r="XP847" s="5"/>
      <c r="XQ847" s="5"/>
      <c r="XR847" s="5"/>
      <c r="XS847" s="5"/>
      <c r="XT847" s="5"/>
      <c r="XU847" s="5"/>
      <c r="XV847" s="5"/>
      <c r="XW847" s="5"/>
    </row>
    <row r="848" spans="39:647" x14ac:dyDescent="0.45">
      <c r="AM848" s="5"/>
      <c r="AN848" s="5"/>
      <c r="AO848" s="5"/>
      <c r="AP848" s="5"/>
      <c r="AQ848" s="5"/>
      <c r="AR848" s="5"/>
      <c r="AS848" s="5"/>
      <c r="AT848" s="5"/>
      <c r="AU848" s="5"/>
      <c r="AV848" s="5"/>
      <c r="AW848" s="5"/>
      <c r="AX848" s="5"/>
      <c r="AY848" s="5"/>
      <c r="AZ848" s="5"/>
      <c r="BA848" s="5"/>
      <c r="BB848" s="5"/>
      <c r="BC848" s="5"/>
      <c r="BD848" s="5"/>
      <c r="BE848" s="5"/>
      <c r="BF848" s="5"/>
      <c r="BG848" s="5"/>
      <c r="BH848" s="5"/>
      <c r="BI848" s="5"/>
      <c r="BJ848" s="5"/>
      <c r="BK848" s="5"/>
      <c r="BL848" s="5"/>
      <c r="BM848" s="5"/>
      <c r="BN848" s="5"/>
      <c r="BO848" s="5"/>
      <c r="BP848" s="5"/>
      <c r="BQ848" s="5"/>
      <c r="BR848" s="5"/>
      <c r="BS848" s="5"/>
      <c r="BT848" s="5"/>
      <c r="BU848" s="5"/>
      <c r="BV848" s="5"/>
      <c r="BW848" s="5"/>
      <c r="BX848" s="5"/>
      <c r="BY848" s="5"/>
      <c r="BZ848" s="5"/>
      <c r="CA848" s="5"/>
      <c r="CB848" s="5"/>
      <c r="CC848" s="5"/>
      <c r="CD848" s="5"/>
      <c r="CE848" s="5"/>
      <c r="CF848" s="5"/>
      <c r="CG848" s="5"/>
      <c r="CH848" s="5"/>
      <c r="CI848" s="5"/>
      <c r="CJ848" s="5"/>
      <c r="CK848" s="5"/>
      <c r="CL848" s="5"/>
      <c r="CM848" s="5"/>
      <c r="CN848" s="5"/>
      <c r="CO848" s="5"/>
      <c r="CP848" s="5"/>
      <c r="CQ848" s="5"/>
      <c r="CR848" s="5"/>
      <c r="CS848" s="5"/>
      <c r="CT848" s="5"/>
      <c r="CU848" s="5"/>
      <c r="CV848" s="5"/>
      <c r="CW848" s="5"/>
      <c r="CX848" s="5"/>
      <c r="CY848" s="5"/>
      <c r="CZ848" s="5"/>
      <c r="DA848" s="5"/>
      <c r="DB848" s="5"/>
      <c r="DC848" s="5"/>
      <c r="DD848" s="5"/>
      <c r="DE848" s="5"/>
      <c r="DF848" s="5"/>
      <c r="DG848" s="5"/>
      <c r="DH848" s="5"/>
      <c r="DI848" s="5"/>
      <c r="DJ848" s="5"/>
      <c r="DK848" s="5"/>
      <c r="DL848" s="5"/>
      <c r="DM848" s="5"/>
      <c r="DN848" s="5"/>
      <c r="DO848" s="5"/>
      <c r="DP848" s="5"/>
      <c r="DQ848" s="5"/>
      <c r="DR848" s="5"/>
      <c r="DS848" s="5"/>
      <c r="DT848" s="5"/>
      <c r="DU848" s="5"/>
      <c r="DV848" s="5"/>
      <c r="DW848" s="5"/>
      <c r="DX848" s="5"/>
      <c r="DY848" s="5"/>
      <c r="DZ848" s="5"/>
      <c r="EA848" s="5"/>
      <c r="EB848" s="5"/>
      <c r="EC848" s="5"/>
      <c r="ED848" s="5"/>
      <c r="EE848" s="5"/>
      <c r="EF848" s="5"/>
      <c r="EG848" s="5"/>
      <c r="EH848" s="5"/>
      <c r="EI848" s="5"/>
      <c r="EJ848" s="5"/>
      <c r="EK848" s="5"/>
      <c r="EL848" s="5"/>
      <c r="EM848" s="5"/>
      <c r="EN848" s="5"/>
      <c r="EO848" s="5"/>
      <c r="EP848" s="5"/>
      <c r="EQ848" s="5"/>
      <c r="ER848" s="5"/>
      <c r="ES848" s="5"/>
      <c r="ET848" s="5"/>
      <c r="EU848" s="5"/>
      <c r="EV848" s="5"/>
      <c r="EW848" s="5"/>
      <c r="EX848" s="5"/>
      <c r="EY848" s="5"/>
      <c r="EZ848" s="5"/>
      <c r="FA848" s="5"/>
      <c r="FB848" s="5"/>
      <c r="FC848" s="5"/>
      <c r="FD848" s="5"/>
      <c r="FE848" s="5"/>
      <c r="FF848" s="5"/>
      <c r="FG848" s="5"/>
      <c r="FH848" s="5"/>
      <c r="FI848" s="5"/>
      <c r="FJ848" s="5"/>
      <c r="FK848" s="5"/>
      <c r="FL848" s="5"/>
      <c r="FM848" s="5"/>
      <c r="FN848" s="5"/>
      <c r="FO848" s="5"/>
      <c r="FP848" s="5"/>
      <c r="FQ848" s="5"/>
      <c r="FR848" s="5"/>
      <c r="FS848" s="5"/>
      <c r="FT848" s="5"/>
      <c r="FU848" s="5"/>
      <c r="FV848" s="5"/>
      <c r="FW848" s="5"/>
      <c r="FX848" s="5"/>
      <c r="FY848" s="5"/>
      <c r="FZ848" s="5"/>
      <c r="GA848" s="5"/>
      <c r="GB848" s="5"/>
      <c r="GC848" s="5"/>
      <c r="GD848" s="5"/>
      <c r="GE848" s="5"/>
      <c r="GF848" s="5"/>
      <c r="GG848" s="5"/>
      <c r="GH848" s="5"/>
      <c r="GI848" s="5"/>
      <c r="GJ848" s="5"/>
      <c r="GK848" s="5"/>
      <c r="GL848" s="5"/>
      <c r="GM848" s="5"/>
      <c r="GN848" s="5"/>
      <c r="GO848" s="5"/>
      <c r="GP848" s="5"/>
      <c r="GQ848" s="5"/>
      <c r="GR848" s="5"/>
      <c r="GS848" s="5"/>
      <c r="GT848" s="5"/>
      <c r="GU848" s="5"/>
      <c r="GV848" s="5"/>
      <c r="GW848" s="5"/>
      <c r="GX848" s="5"/>
      <c r="GY848" s="5"/>
      <c r="GZ848" s="5"/>
      <c r="HA848" s="5"/>
      <c r="HB848" s="5"/>
      <c r="HC848" s="5"/>
      <c r="HD848" s="5"/>
      <c r="HE848" s="5"/>
      <c r="HF848" s="5"/>
      <c r="HG848" s="5"/>
      <c r="HH848" s="5"/>
      <c r="HI848" s="5"/>
      <c r="HJ848" s="5"/>
      <c r="HK848" s="5"/>
      <c r="HL848" s="5"/>
      <c r="HM848" s="5"/>
      <c r="HN848" s="5"/>
      <c r="HO848" s="5"/>
      <c r="HP848" s="5"/>
      <c r="HQ848" s="5"/>
      <c r="HR848" s="5"/>
      <c r="HS848" s="5"/>
      <c r="HT848" s="5"/>
      <c r="HU848" s="5"/>
      <c r="HV848" s="5"/>
      <c r="HW848" s="5"/>
      <c r="HX848" s="5"/>
      <c r="HY848" s="5"/>
      <c r="HZ848" s="5"/>
      <c r="IA848" s="5"/>
      <c r="IB848" s="5"/>
      <c r="IC848" s="5"/>
      <c r="ID848" s="5"/>
      <c r="IE848" s="5"/>
      <c r="IF848" s="5"/>
      <c r="IG848" s="5"/>
      <c r="IH848" s="5"/>
      <c r="II848" s="5"/>
      <c r="IJ848" s="5"/>
      <c r="IK848" s="5"/>
      <c r="IL848" s="5"/>
      <c r="IM848" s="5"/>
      <c r="IN848" s="5"/>
      <c r="IO848" s="5"/>
      <c r="IP848" s="5"/>
      <c r="IQ848" s="5"/>
      <c r="IR848" s="5"/>
      <c r="IS848" s="5"/>
      <c r="IT848" s="5"/>
      <c r="IU848" s="5"/>
      <c r="IV848" s="5"/>
      <c r="IW848" s="5"/>
      <c r="IX848" s="5"/>
      <c r="IY848" s="5"/>
      <c r="IZ848" s="5"/>
      <c r="JA848" s="5"/>
      <c r="JB848" s="5"/>
      <c r="JC848" s="5"/>
      <c r="JD848" s="5"/>
      <c r="JE848" s="5"/>
      <c r="JF848" s="5"/>
      <c r="JG848" s="5"/>
      <c r="JH848" s="5"/>
      <c r="JI848" s="5"/>
      <c r="JJ848" s="5"/>
      <c r="JK848" s="5"/>
      <c r="JL848" s="5"/>
      <c r="JM848" s="5"/>
      <c r="JN848" s="5"/>
      <c r="JO848" s="5"/>
      <c r="JP848" s="5"/>
      <c r="JQ848" s="5"/>
      <c r="JR848" s="5"/>
      <c r="JS848" s="5"/>
      <c r="JT848" s="5"/>
      <c r="JU848" s="5"/>
      <c r="JV848" s="5"/>
      <c r="JW848" s="5"/>
      <c r="JX848" s="5"/>
      <c r="JY848" s="5"/>
      <c r="JZ848" s="5"/>
      <c r="KA848" s="5"/>
      <c r="KB848" s="5"/>
      <c r="KC848" s="5"/>
      <c r="KD848" s="5"/>
      <c r="KE848" s="5"/>
      <c r="KF848" s="5"/>
      <c r="KG848" s="5"/>
      <c r="KH848" s="5"/>
      <c r="KI848" s="5"/>
      <c r="KJ848" s="5"/>
      <c r="KK848" s="5"/>
      <c r="KL848" s="5"/>
      <c r="KM848" s="5"/>
      <c r="KN848" s="5"/>
      <c r="KO848" s="5"/>
      <c r="KP848" s="5"/>
      <c r="KQ848" s="5"/>
      <c r="KR848" s="5"/>
      <c r="KS848" s="5"/>
      <c r="KT848" s="5"/>
      <c r="KU848" s="5"/>
      <c r="KV848" s="5"/>
      <c r="KW848" s="5"/>
      <c r="KX848" s="5"/>
      <c r="KY848" s="5"/>
      <c r="KZ848" s="5"/>
      <c r="LA848" s="5"/>
      <c r="LB848" s="5"/>
      <c r="LC848" s="5"/>
      <c r="LD848" s="5"/>
      <c r="LE848" s="5"/>
      <c r="LF848" s="5"/>
      <c r="LG848" s="5"/>
      <c r="LH848" s="5"/>
      <c r="LI848" s="5"/>
      <c r="LJ848" s="5"/>
      <c r="LK848" s="5"/>
      <c r="LL848" s="5"/>
      <c r="LM848" s="5"/>
      <c r="LN848" s="5"/>
      <c r="LO848" s="5"/>
      <c r="LP848" s="5"/>
      <c r="LQ848" s="5"/>
      <c r="LR848" s="5"/>
      <c r="LS848" s="5"/>
      <c r="LT848" s="5"/>
      <c r="LU848" s="5"/>
      <c r="LV848" s="5"/>
      <c r="LW848" s="5"/>
      <c r="LX848" s="5"/>
      <c r="LY848" s="5"/>
      <c r="LZ848" s="5"/>
      <c r="MA848" s="5"/>
      <c r="MB848" s="5"/>
      <c r="MC848" s="5"/>
      <c r="MD848" s="5"/>
      <c r="ME848" s="5"/>
      <c r="MF848" s="5"/>
      <c r="MG848" s="5"/>
      <c r="MH848" s="5"/>
      <c r="MI848" s="5"/>
      <c r="MJ848" s="5"/>
      <c r="MK848" s="5"/>
      <c r="ML848" s="5"/>
      <c r="MM848" s="5"/>
      <c r="MN848" s="5"/>
      <c r="MO848" s="5"/>
      <c r="MP848" s="5"/>
      <c r="MQ848" s="5"/>
      <c r="MR848" s="5"/>
      <c r="MS848" s="5"/>
      <c r="MT848" s="5"/>
      <c r="MU848" s="5"/>
      <c r="MV848" s="5"/>
      <c r="MW848" s="5"/>
      <c r="MX848" s="5"/>
      <c r="MY848" s="5"/>
      <c r="MZ848" s="5"/>
      <c r="NA848" s="5"/>
      <c r="NB848" s="5"/>
      <c r="NC848" s="5"/>
      <c r="ND848" s="5"/>
      <c r="NE848" s="5"/>
      <c r="NF848" s="5"/>
      <c r="NG848" s="5"/>
      <c r="NH848" s="5"/>
      <c r="NI848" s="5"/>
      <c r="NJ848" s="5"/>
      <c r="NK848" s="5"/>
      <c r="NL848" s="5"/>
      <c r="NM848" s="5"/>
      <c r="NN848" s="5"/>
      <c r="NO848" s="5"/>
      <c r="NP848" s="5"/>
      <c r="NQ848" s="5"/>
      <c r="NR848" s="5"/>
      <c r="NS848" s="5"/>
      <c r="NT848" s="5"/>
      <c r="NU848" s="5"/>
      <c r="NV848" s="5"/>
      <c r="NW848" s="5"/>
      <c r="NX848" s="5"/>
      <c r="NY848" s="5"/>
      <c r="NZ848" s="5"/>
      <c r="OA848" s="5"/>
      <c r="OB848" s="5"/>
      <c r="OC848" s="5"/>
      <c r="OD848" s="5"/>
      <c r="OE848" s="5"/>
      <c r="OF848" s="5"/>
      <c r="OG848" s="5"/>
      <c r="OH848" s="5"/>
      <c r="OI848" s="5"/>
      <c r="OJ848" s="5"/>
      <c r="OK848" s="5"/>
      <c r="OL848" s="5"/>
      <c r="OM848" s="5"/>
      <c r="ON848" s="5"/>
      <c r="OO848" s="5"/>
      <c r="OP848" s="5"/>
      <c r="OQ848" s="5"/>
      <c r="OR848" s="5"/>
      <c r="OS848" s="5"/>
      <c r="OT848" s="5"/>
      <c r="OU848" s="5"/>
      <c r="OV848" s="5"/>
      <c r="OW848" s="5"/>
      <c r="OX848" s="5"/>
      <c r="OY848" s="5"/>
      <c r="OZ848" s="5"/>
      <c r="PA848" s="5"/>
      <c r="PB848" s="5"/>
      <c r="PC848" s="5"/>
      <c r="PD848" s="5"/>
      <c r="PE848" s="5"/>
      <c r="PF848" s="5"/>
      <c r="PG848" s="5"/>
      <c r="PH848" s="5"/>
      <c r="PI848" s="5"/>
      <c r="PJ848" s="5"/>
      <c r="PK848" s="5"/>
      <c r="PL848" s="5"/>
      <c r="PM848" s="5"/>
      <c r="PN848" s="5"/>
      <c r="PO848" s="5"/>
      <c r="PP848" s="5"/>
      <c r="PQ848" s="5"/>
      <c r="PR848" s="5"/>
      <c r="PS848" s="5"/>
      <c r="PT848" s="5"/>
      <c r="PU848" s="5"/>
      <c r="PV848" s="5"/>
      <c r="PW848" s="5"/>
      <c r="PX848" s="5"/>
      <c r="PY848" s="5"/>
      <c r="PZ848" s="5"/>
      <c r="QA848" s="5"/>
      <c r="QB848" s="5"/>
      <c r="QC848" s="5"/>
      <c r="QD848" s="5"/>
      <c r="QE848" s="5"/>
      <c r="QF848" s="5"/>
      <c r="QG848" s="5"/>
      <c r="QH848" s="5"/>
      <c r="QI848" s="5"/>
      <c r="QJ848" s="5"/>
      <c r="QK848" s="5"/>
      <c r="QL848" s="5"/>
      <c r="QM848" s="5"/>
      <c r="QN848" s="5"/>
      <c r="QO848" s="5"/>
      <c r="QP848" s="5"/>
      <c r="QQ848" s="5"/>
      <c r="QR848" s="5"/>
      <c r="QS848" s="5"/>
      <c r="QT848" s="5"/>
      <c r="QU848" s="5"/>
      <c r="QV848" s="5"/>
      <c r="QW848" s="5"/>
      <c r="QX848" s="5"/>
      <c r="QY848" s="5"/>
      <c r="QZ848" s="5"/>
      <c r="RA848" s="5"/>
      <c r="RB848" s="5"/>
      <c r="RC848" s="5"/>
      <c r="RD848" s="5"/>
      <c r="RE848" s="5"/>
      <c r="RF848" s="5"/>
      <c r="RG848" s="5"/>
      <c r="RH848" s="5"/>
      <c r="RI848" s="5"/>
      <c r="RJ848" s="5"/>
      <c r="RK848" s="5"/>
      <c r="RL848" s="5"/>
      <c r="RM848" s="5"/>
      <c r="RN848" s="5"/>
      <c r="RO848" s="5"/>
      <c r="RP848" s="5"/>
      <c r="RQ848" s="5"/>
      <c r="RR848" s="5"/>
      <c r="RS848" s="5"/>
      <c r="RT848" s="5"/>
      <c r="RU848" s="5"/>
      <c r="RV848" s="5"/>
      <c r="RW848" s="5"/>
      <c r="RX848" s="5"/>
      <c r="RY848" s="5"/>
      <c r="RZ848" s="5"/>
      <c r="SA848" s="5"/>
      <c r="SB848" s="5"/>
      <c r="SC848" s="5"/>
      <c r="SD848" s="5"/>
      <c r="SE848" s="5"/>
      <c r="SF848" s="5"/>
      <c r="SG848" s="5"/>
      <c r="SH848" s="5"/>
      <c r="SI848" s="5"/>
      <c r="SJ848" s="5"/>
      <c r="SK848" s="5"/>
      <c r="SL848" s="5"/>
      <c r="SM848" s="5"/>
      <c r="SN848" s="5"/>
      <c r="SO848" s="5"/>
      <c r="SP848" s="5"/>
      <c r="SQ848" s="5"/>
      <c r="SR848" s="5"/>
      <c r="SS848" s="5"/>
      <c r="ST848" s="5"/>
      <c r="SU848" s="5"/>
      <c r="SV848" s="5"/>
      <c r="SW848" s="5"/>
      <c r="SX848" s="5"/>
      <c r="SY848" s="5"/>
      <c r="SZ848" s="5"/>
      <c r="TA848" s="5"/>
      <c r="TB848" s="5"/>
      <c r="TC848" s="5"/>
      <c r="TD848" s="5"/>
      <c r="TE848" s="5"/>
      <c r="TF848" s="5"/>
      <c r="TG848" s="5"/>
      <c r="TH848" s="5"/>
      <c r="TI848" s="5"/>
      <c r="TJ848" s="5"/>
      <c r="TK848" s="5"/>
      <c r="TL848" s="5"/>
      <c r="TM848" s="5"/>
      <c r="TN848" s="5"/>
      <c r="TO848" s="5"/>
      <c r="TP848" s="5"/>
      <c r="TQ848" s="5"/>
      <c r="TR848" s="5"/>
      <c r="TS848" s="5"/>
      <c r="TT848" s="5"/>
      <c r="TU848" s="5"/>
      <c r="TV848" s="5"/>
      <c r="TW848" s="5"/>
      <c r="TX848" s="5"/>
      <c r="TY848" s="5"/>
      <c r="TZ848" s="5"/>
      <c r="UA848" s="5"/>
      <c r="UB848" s="5"/>
      <c r="UC848" s="5"/>
      <c r="UD848" s="5"/>
      <c r="UE848" s="5"/>
      <c r="UF848" s="5"/>
      <c r="UG848" s="5"/>
      <c r="UH848" s="5"/>
      <c r="UI848" s="5"/>
      <c r="UJ848" s="5"/>
      <c r="UK848" s="5"/>
      <c r="UL848" s="5"/>
      <c r="UM848" s="5"/>
      <c r="UN848" s="5"/>
      <c r="UO848" s="5"/>
      <c r="UP848" s="5"/>
      <c r="UQ848" s="5"/>
      <c r="UR848" s="5"/>
      <c r="US848" s="5"/>
      <c r="UT848" s="5"/>
      <c r="UU848" s="5"/>
      <c r="UV848" s="5"/>
      <c r="UW848" s="5"/>
      <c r="UX848" s="5"/>
      <c r="UY848" s="5"/>
      <c r="UZ848" s="5"/>
      <c r="VA848" s="5"/>
      <c r="VB848" s="5"/>
      <c r="VC848" s="5"/>
      <c r="VD848" s="5"/>
      <c r="VE848" s="5"/>
      <c r="VF848" s="5"/>
      <c r="VG848" s="5"/>
      <c r="VH848" s="5"/>
      <c r="VI848" s="5"/>
      <c r="VJ848" s="5"/>
      <c r="VK848" s="5"/>
      <c r="VL848" s="5"/>
      <c r="VM848" s="5"/>
      <c r="VN848" s="5"/>
      <c r="VO848" s="5"/>
      <c r="VP848" s="5"/>
      <c r="VQ848" s="5"/>
      <c r="VR848" s="5"/>
      <c r="VS848" s="5"/>
      <c r="VT848" s="5"/>
      <c r="VU848" s="5"/>
      <c r="VV848" s="5"/>
      <c r="VW848" s="5"/>
      <c r="VX848" s="5"/>
      <c r="VY848" s="5"/>
      <c r="VZ848" s="5"/>
      <c r="WA848" s="5"/>
      <c r="WB848" s="5"/>
      <c r="WC848" s="5"/>
      <c r="WD848" s="5"/>
      <c r="WE848" s="5"/>
      <c r="WF848" s="5"/>
      <c r="WG848" s="5"/>
      <c r="WH848" s="5"/>
      <c r="WI848" s="5"/>
      <c r="WJ848" s="5"/>
      <c r="WK848" s="5"/>
      <c r="WL848" s="5"/>
      <c r="WM848" s="5"/>
      <c r="WN848" s="5"/>
      <c r="WO848" s="5"/>
      <c r="WP848" s="5"/>
      <c r="WQ848" s="5"/>
      <c r="WR848" s="5"/>
      <c r="WS848" s="5"/>
      <c r="WT848" s="5"/>
      <c r="WU848" s="5"/>
      <c r="WV848" s="5"/>
      <c r="WW848" s="5"/>
      <c r="WX848" s="5"/>
      <c r="WY848" s="5"/>
      <c r="WZ848" s="5"/>
      <c r="XA848" s="5"/>
      <c r="XB848" s="5"/>
      <c r="XC848" s="5"/>
      <c r="XD848" s="5"/>
      <c r="XE848" s="5"/>
      <c r="XF848" s="5"/>
      <c r="XG848" s="5"/>
      <c r="XH848" s="5"/>
      <c r="XI848" s="5"/>
      <c r="XJ848" s="5"/>
      <c r="XK848" s="5"/>
      <c r="XL848" s="5"/>
      <c r="XM848" s="5"/>
      <c r="XN848" s="5"/>
      <c r="XO848" s="5"/>
      <c r="XP848" s="5"/>
      <c r="XQ848" s="5"/>
      <c r="XR848" s="5"/>
      <c r="XS848" s="5"/>
      <c r="XT848" s="5"/>
      <c r="XU848" s="5"/>
      <c r="XV848" s="5"/>
      <c r="XW848" s="5"/>
    </row>
    <row r="849" spans="39:647" x14ac:dyDescent="0.45">
      <c r="AM849" s="5"/>
      <c r="AN849" s="5"/>
      <c r="AO849" s="5"/>
      <c r="AP849" s="5"/>
      <c r="AQ849" s="5"/>
      <c r="AR849" s="5"/>
      <c r="AS849" s="5"/>
      <c r="AT849" s="5"/>
      <c r="AU849" s="5"/>
      <c r="AV849" s="5"/>
      <c r="AW849" s="5"/>
      <c r="AX849" s="5"/>
      <c r="AY849" s="5"/>
      <c r="AZ849" s="5"/>
      <c r="BA849" s="5"/>
      <c r="BB849" s="5"/>
      <c r="BC849" s="5"/>
      <c r="BD849" s="5"/>
      <c r="BE849" s="5"/>
      <c r="BF849" s="5"/>
      <c r="BG849" s="5"/>
      <c r="BH849" s="5"/>
      <c r="BI849" s="5"/>
      <c r="BJ849" s="5"/>
      <c r="BK849" s="5"/>
      <c r="BL849" s="5"/>
      <c r="BM849" s="5"/>
      <c r="BN849" s="5"/>
      <c r="BO849" s="5"/>
      <c r="BP849" s="5"/>
      <c r="BQ849" s="5"/>
      <c r="BR849" s="5"/>
      <c r="BS849" s="5"/>
      <c r="BT849" s="5"/>
      <c r="BU849" s="5"/>
      <c r="BV849" s="5"/>
      <c r="BW849" s="5"/>
      <c r="BX849" s="5"/>
      <c r="BY849" s="5"/>
      <c r="BZ849" s="5"/>
      <c r="CA849" s="5"/>
      <c r="CB849" s="5"/>
      <c r="CC849" s="5"/>
      <c r="CD849" s="5"/>
      <c r="CE849" s="5"/>
      <c r="CF849" s="5"/>
      <c r="CG849" s="5"/>
      <c r="CH849" s="5"/>
      <c r="CI849" s="5"/>
      <c r="CJ849" s="5"/>
      <c r="CK849" s="5"/>
      <c r="CL849" s="5"/>
      <c r="CM849" s="5"/>
      <c r="CN849" s="5"/>
      <c r="CO849" s="5"/>
      <c r="CP849" s="5"/>
      <c r="CQ849" s="5"/>
      <c r="CR849" s="5"/>
      <c r="CS849" s="5"/>
      <c r="CT849" s="5"/>
      <c r="CU849" s="5"/>
      <c r="CV849" s="5"/>
      <c r="CW849" s="5"/>
      <c r="CX849" s="5"/>
      <c r="CY849" s="5"/>
      <c r="CZ849" s="5"/>
      <c r="DA849" s="5"/>
      <c r="DB849" s="5"/>
      <c r="DC849" s="5"/>
      <c r="DD849" s="5"/>
      <c r="DE849" s="5"/>
      <c r="DF849" s="5"/>
      <c r="DG849" s="5"/>
      <c r="DH849" s="5"/>
      <c r="DI849" s="5"/>
      <c r="DJ849" s="5"/>
      <c r="DK849" s="5"/>
      <c r="DL849" s="5"/>
      <c r="DM849" s="5"/>
      <c r="DN849" s="5"/>
      <c r="DO849" s="5"/>
      <c r="DP849" s="5"/>
      <c r="DQ849" s="5"/>
      <c r="DR849" s="5"/>
      <c r="DS849" s="5"/>
      <c r="DT849" s="5"/>
      <c r="DU849" s="5"/>
      <c r="DV849" s="5"/>
      <c r="DW849" s="5"/>
      <c r="DX849" s="5"/>
      <c r="DY849" s="5"/>
      <c r="DZ849" s="5"/>
      <c r="EA849" s="5"/>
      <c r="EB849" s="5"/>
      <c r="EC849" s="5"/>
      <c r="ED849" s="5"/>
      <c r="EE849" s="5"/>
      <c r="EF849" s="5"/>
      <c r="EG849" s="5"/>
      <c r="EH849" s="5"/>
      <c r="EI849" s="5"/>
      <c r="EJ849" s="5"/>
      <c r="EK849" s="5"/>
      <c r="EL849" s="5"/>
      <c r="EM849" s="5"/>
      <c r="EN849" s="5"/>
      <c r="EO849" s="5"/>
      <c r="EP849" s="5"/>
      <c r="EQ849" s="5"/>
      <c r="ER849" s="5"/>
      <c r="ES849" s="5"/>
      <c r="ET849" s="5"/>
      <c r="EU849" s="5"/>
      <c r="EV849" s="5"/>
      <c r="EW849" s="5"/>
      <c r="EX849" s="5"/>
      <c r="EY849" s="5"/>
      <c r="EZ849" s="5"/>
      <c r="FA849" s="5"/>
      <c r="FB849" s="5"/>
      <c r="FC849" s="5"/>
      <c r="FD849" s="5"/>
      <c r="FE849" s="5"/>
      <c r="FF849" s="5"/>
      <c r="FG849" s="5"/>
      <c r="FH849" s="5"/>
      <c r="FI849" s="5"/>
      <c r="FJ849" s="5"/>
      <c r="FK849" s="5"/>
      <c r="FL849" s="5"/>
      <c r="FM849" s="5"/>
      <c r="FN849" s="5"/>
      <c r="FO849" s="5"/>
      <c r="FP849" s="5"/>
      <c r="FQ849" s="5"/>
      <c r="FR849" s="5"/>
      <c r="FS849" s="5"/>
      <c r="FT849" s="5"/>
      <c r="FU849" s="5"/>
      <c r="FV849" s="5"/>
      <c r="FW849" s="5"/>
      <c r="FX849" s="5"/>
      <c r="FY849" s="5"/>
      <c r="FZ849" s="5"/>
      <c r="GA849" s="5"/>
      <c r="GB849" s="5"/>
      <c r="GC849" s="5"/>
      <c r="GD849" s="5"/>
      <c r="GE849" s="5"/>
      <c r="GF849" s="5"/>
      <c r="GG849" s="5"/>
      <c r="GH849" s="5"/>
      <c r="GI849" s="5"/>
      <c r="GJ849" s="5"/>
      <c r="GK849" s="5"/>
      <c r="GL849" s="5"/>
      <c r="GM849" s="5"/>
      <c r="GN849" s="5"/>
      <c r="GO849" s="5"/>
      <c r="GP849" s="5"/>
      <c r="GQ849" s="5"/>
      <c r="GR849" s="5"/>
      <c r="GS849" s="5"/>
      <c r="GT849" s="5"/>
      <c r="GU849" s="5"/>
      <c r="GV849" s="5"/>
      <c r="GW849" s="5"/>
      <c r="GX849" s="5"/>
      <c r="GY849" s="5"/>
      <c r="GZ849" s="5"/>
      <c r="HA849" s="5"/>
      <c r="HB849" s="5"/>
      <c r="HC849" s="5"/>
      <c r="HD849" s="5"/>
      <c r="HE849" s="5"/>
      <c r="HF849" s="5"/>
      <c r="HG849" s="5"/>
      <c r="HH849" s="5"/>
      <c r="HI849" s="5"/>
      <c r="HJ849" s="5"/>
      <c r="HK849" s="5"/>
      <c r="HL849" s="5"/>
      <c r="HM849" s="5"/>
      <c r="HN849" s="5"/>
      <c r="HO849" s="5"/>
      <c r="HP849" s="5"/>
      <c r="HQ849" s="5"/>
      <c r="HR849" s="5"/>
      <c r="HS849" s="5"/>
      <c r="HT849" s="5"/>
      <c r="HU849" s="5"/>
      <c r="HV849" s="5"/>
      <c r="HW849" s="5"/>
      <c r="HX849" s="5"/>
      <c r="HY849" s="5"/>
      <c r="HZ849" s="5"/>
      <c r="IA849" s="5"/>
      <c r="IB849" s="5"/>
      <c r="IC849" s="5"/>
      <c r="ID849" s="5"/>
      <c r="IE849" s="5"/>
      <c r="IF849" s="5"/>
      <c r="IG849" s="5"/>
      <c r="IH849" s="5"/>
      <c r="II849" s="5"/>
      <c r="IJ849" s="5"/>
      <c r="IK849" s="5"/>
      <c r="IL849" s="5"/>
      <c r="IM849" s="5"/>
      <c r="IN849" s="5"/>
      <c r="IO849" s="5"/>
      <c r="IP849" s="5"/>
      <c r="IQ849" s="5"/>
      <c r="IR849" s="5"/>
      <c r="IS849" s="5"/>
      <c r="IT849" s="5"/>
      <c r="IU849" s="5"/>
      <c r="IV849" s="5"/>
      <c r="IW849" s="5"/>
      <c r="IX849" s="5"/>
      <c r="IY849" s="5"/>
      <c r="IZ849" s="5"/>
      <c r="JA849" s="5"/>
      <c r="JB849" s="5"/>
      <c r="JC849" s="5"/>
      <c r="JD849" s="5"/>
      <c r="JE849" s="5"/>
      <c r="JF849" s="5"/>
      <c r="JG849" s="5"/>
      <c r="JH849" s="5"/>
      <c r="JI849" s="5"/>
      <c r="JJ849" s="5"/>
      <c r="JK849" s="5"/>
      <c r="JL849" s="5"/>
      <c r="JM849" s="5"/>
      <c r="JN849" s="5"/>
      <c r="JO849" s="5"/>
      <c r="JP849" s="5"/>
      <c r="JQ849" s="5"/>
      <c r="JR849" s="5"/>
      <c r="JS849" s="5"/>
      <c r="JT849" s="5"/>
      <c r="JU849" s="5"/>
      <c r="JV849" s="5"/>
      <c r="JW849" s="5"/>
      <c r="JX849" s="5"/>
      <c r="JY849" s="5"/>
      <c r="JZ849" s="5"/>
      <c r="KA849" s="5"/>
      <c r="KB849" s="5"/>
      <c r="KC849" s="5"/>
      <c r="KD849" s="5"/>
      <c r="KE849" s="5"/>
      <c r="KF849" s="5"/>
      <c r="KG849" s="5"/>
      <c r="KH849" s="5"/>
      <c r="KI849" s="5"/>
      <c r="KJ849" s="5"/>
      <c r="KK849" s="5"/>
      <c r="KL849" s="5"/>
      <c r="KM849" s="5"/>
      <c r="KN849" s="5"/>
      <c r="KO849" s="5"/>
      <c r="KP849" s="5"/>
      <c r="KQ849" s="5"/>
      <c r="KR849" s="5"/>
      <c r="KS849" s="5"/>
      <c r="KT849" s="5"/>
      <c r="KU849" s="5"/>
      <c r="KV849" s="5"/>
      <c r="KW849" s="5"/>
      <c r="KX849" s="5"/>
      <c r="KY849" s="5"/>
      <c r="KZ849" s="5"/>
      <c r="LA849" s="5"/>
      <c r="LB849" s="5"/>
      <c r="LC849" s="5"/>
      <c r="LD849" s="5"/>
      <c r="LE849" s="5"/>
      <c r="LF849" s="5"/>
      <c r="LG849" s="5"/>
      <c r="LH849" s="5"/>
      <c r="LI849" s="5"/>
      <c r="LJ849" s="5"/>
      <c r="LK849" s="5"/>
      <c r="LL849" s="5"/>
      <c r="LM849" s="5"/>
      <c r="LN849" s="5"/>
      <c r="LO849" s="5"/>
      <c r="LP849" s="5"/>
      <c r="LQ849" s="5"/>
      <c r="LR849" s="5"/>
      <c r="LS849" s="5"/>
      <c r="LT849" s="5"/>
      <c r="LU849" s="5"/>
      <c r="LV849" s="5"/>
      <c r="LW849" s="5"/>
      <c r="LX849" s="5"/>
      <c r="LY849" s="5"/>
      <c r="LZ849" s="5"/>
      <c r="MA849" s="5"/>
      <c r="MB849" s="5"/>
      <c r="MC849" s="5"/>
      <c r="MD849" s="5"/>
      <c r="ME849" s="5"/>
      <c r="MF849" s="5"/>
      <c r="MG849" s="5"/>
      <c r="MH849" s="5"/>
      <c r="MI849" s="5"/>
      <c r="MJ849" s="5"/>
      <c r="MK849" s="5"/>
      <c r="ML849" s="5"/>
      <c r="MM849" s="5"/>
      <c r="MN849" s="5"/>
      <c r="MO849" s="5"/>
      <c r="MP849" s="5"/>
      <c r="MQ849" s="5"/>
      <c r="MR849" s="5"/>
      <c r="MS849" s="5"/>
      <c r="MT849" s="5"/>
      <c r="MU849" s="5"/>
      <c r="MV849" s="5"/>
      <c r="MW849" s="5"/>
      <c r="MX849" s="5"/>
      <c r="MY849" s="5"/>
      <c r="MZ849" s="5"/>
      <c r="NA849" s="5"/>
      <c r="NB849" s="5"/>
      <c r="NC849" s="5"/>
      <c r="ND849" s="5"/>
      <c r="NE849" s="5"/>
      <c r="NF849" s="5"/>
      <c r="NG849" s="5"/>
      <c r="NH849" s="5"/>
      <c r="NI849" s="5"/>
      <c r="NJ849" s="5"/>
      <c r="NK849" s="5"/>
      <c r="NL849" s="5"/>
      <c r="NM849" s="5"/>
      <c r="NN849" s="5"/>
      <c r="NO849" s="5"/>
      <c r="NP849" s="5"/>
      <c r="NQ849" s="5"/>
      <c r="NR849" s="5"/>
      <c r="NS849" s="5"/>
      <c r="NT849" s="5"/>
      <c r="NU849" s="5"/>
      <c r="NV849" s="5"/>
      <c r="NW849" s="5"/>
      <c r="NX849" s="5"/>
      <c r="NY849" s="5"/>
      <c r="NZ849" s="5"/>
      <c r="OA849" s="5"/>
      <c r="OB849" s="5"/>
      <c r="OC849" s="5"/>
      <c r="OD849" s="5"/>
      <c r="OE849" s="5"/>
      <c r="OF849" s="5"/>
      <c r="OG849" s="5"/>
      <c r="OH849" s="5"/>
      <c r="OI849" s="5"/>
      <c r="OJ849" s="5"/>
      <c r="OK849" s="5"/>
      <c r="OL849" s="5"/>
      <c r="OM849" s="5"/>
      <c r="ON849" s="5"/>
      <c r="OO849" s="5"/>
      <c r="OP849" s="5"/>
      <c r="OQ849" s="5"/>
      <c r="OR849" s="5"/>
      <c r="OS849" s="5"/>
      <c r="OT849" s="5"/>
      <c r="OU849" s="5"/>
      <c r="OV849" s="5"/>
      <c r="OW849" s="5"/>
      <c r="OX849" s="5"/>
      <c r="OY849" s="5"/>
      <c r="OZ849" s="5"/>
      <c r="PA849" s="5"/>
      <c r="PB849" s="5"/>
      <c r="PC849" s="5"/>
      <c r="PD849" s="5"/>
      <c r="PE849" s="5"/>
      <c r="PF849" s="5"/>
      <c r="PG849" s="5"/>
      <c r="PH849" s="5"/>
      <c r="PI849" s="5"/>
      <c r="PJ849" s="5"/>
      <c r="PK849" s="5"/>
      <c r="PL849" s="5"/>
      <c r="PM849" s="5"/>
      <c r="PN849" s="5"/>
      <c r="PO849" s="5"/>
      <c r="PP849" s="5"/>
      <c r="PQ849" s="5"/>
      <c r="PR849" s="5"/>
      <c r="PS849" s="5"/>
      <c r="PT849" s="5"/>
      <c r="PU849" s="5"/>
      <c r="PV849" s="5"/>
      <c r="PW849" s="5"/>
      <c r="PX849" s="5"/>
      <c r="PY849" s="5"/>
      <c r="PZ849" s="5"/>
      <c r="QA849" s="5"/>
      <c r="QB849" s="5"/>
      <c r="QC849" s="5"/>
      <c r="QD849" s="5"/>
      <c r="QE849" s="5"/>
      <c r="QF849" s="5"/>
      <c r="QG849" s="5"/>
      <c r="QH849" s="5"/>
      <c r="QI849" s="5"/>
      <c r="QJ849" s="5"/>
      <c r="QK849" s="5"/>
      <c r="QL849" s="5"/>
      <c r="QM849" s="5"/>
      <c r="QN849" s="5"/>
      <c r="QO849" s="5"/>
      <c r="QP849" s="5"/>
      <c r="QQ849" s="5"/>
      <c r="QR849" s="5"/>
      <c r="QS849" s="5"/>
      <c r="QT849" s="5"/>
      <c r="QU849" s="5"/>
      <c r="QV849" s="5"/>
      <c r="QW849" s="5"/>
      <c r="QX849" s="5"/>
      <c r="QY849" s="5"/>
      <c r="QZ849" s="5"/>
      <c r="RA849" s="5"/>
      <c r="RB849" s="5"/>
      <c r="RC849" s="5"/>
      <c r="RD849" s="5"/>
      <c r="RE849" s="5"/>
      <c r="RF849" s="5"/>
      <c r="RG849" s="5"/>
      <c r="RH849" s="5"/>
      <c r="RI849" s="5"/>
      <c r="RJ849" s="5"/>
      <c r="RK849" s="5"/>
      <c r="RL849" s="5"/>
      <c r="RM849" s="5"/>
      <c r="RN849" s="5"/>
      <c r="RO849" s="5"/>
      <c r="RP849" s="5"/>
      <c r="RQ849" s="5"/>
      <c r="RR849" s="5"/>
      <c r="RS849" s="5"/>
      <c r="RT849" s="5"/>
      <c r="RU849" s="5"/>
      <c r="RV849" s="5"/>
      <c r="RW849" s="5"/>
      <c r="RX849" s="5"/>
      <c r="RY849" s="5"/>
      <c r="RZ849" s="5"/>
      <c r="SA849" s="5"/>
      <c r="SB849" s="5"/>
      <c r="SC849" s="5"/>
      <c r="SD849" s="5"/>
      <c r="SE849" s="5"/>
      <c r="SF849" s="5"/>
      <c r="SG849" s="5"/>
      <c r="SH849" s="5"/>
      <c r="SI849" s="5"/>
      <c r="SJ849" s="5"/>
      <c r="SK849" s="5"/>
      <c r="SL849" s="5"/>
      <c r="SM849" s="5"/>
      <c r="SN849" s="5"/>
      <c r="SO849" s="5"/>
      <c r="SP849" s="5"/>
      <c r="SQ849" s="5"/>
      <c r="SR849" s="5"/>
      <c r="SS849" s="5"/>
      <c r="ST849" s="5"/>
      <c r="SU849" s="5"/>
      <c r="SV849" s="5"/>
      <c r="SW849" s="5"/>
      <c r="SX849" s="5"/>
      <c r="SY849" s="5"/>
      <c r="SZ849" s="5"/>
      <c r="TA849" s="5"/>
      <c r="TB849" s="5"/>
      <c r="TC849" s="5"/>
      <c r="TD849" s="5"/>
      <c r="TE849" s="5"/>
      <c r="TF849" s="5"/>
      <c r="TG849" s="5"/>
      <c r="TH849" s="5"/>
      <c r="TI849" s="5"/>
      <c r="TJ849" s="5"/>
      <c r="TK849" s="5"/>
      <c r="TL849" s="5"/>
      <c r="TM849" s="5"/>
      <c r="TN849" s="5"/>
      <c r="TO849" s="5"/>
      <c r="TP849" s="5"/>
      <c r="TQ849" s="5"/>
      <c r="TR849" s="5"/>
      <c r="TS849" s="5"/>
      <c r="TT849" s="5"/>
      <c r="TU849" s="5"/>
      <c r="TV849" s="5"/>
      <c r="TW849" s="5"/>
      <c r="TX849" s="5"/>
      <c r="TY849" s="5"/>
      <c r="TZ849" s="5"/>
      <c r="UA849" s="5"/>
      <c r="UB849" s="5"/>
      <c r="UC849" s="5"/>
      <c r="UD849" s="5"/>
      <c r="UE849" s="5"/>
      <c r="UF849" s="5"/>
      <c r="UG849" s="5"/>
      <c r="UH849" s="5"/>
      <c r="UI849" s="5"/>
      <c r="UJ849" s="5"/>
      <c r="UK849" s="5"/>
      <c r="UL849" s="5"/>
      <c r="UM849" s="5"/>
      <c r="UN849" s="5"/>
      <c r="UO849" s="5"/>
      <c r="UP849" s="5"/>
      <c r="UQ849" s="5"/>
      <c r="UR849" s="5"/>
      <c r="US849" s="5"/>
      <c r="UT849" s="5"/>
      <c r="UU849" s="5"/>
      <c r="UV849" s="5"/>
      <c r="UW849" s="5"/>
      <c r="UX849" s="5"/>
      <c r="UY849" s="5"/>
      <c r="UZ849" s="5"/>
      <c r="VA849" s="5"/>
      <c r="VB849" s="5"/>
      <c r="VC849" s="5"/>
      <c r="VD849" s="5"/>
      <c r="VE849" s="5"/>
      <c r="VF849" s="5"/>
      <c r="VG849" s="5"/>
      <c r="VH849" s="5"/>
      <c r="VI849" s="5"/>
      <c r="VJ849" s="5"/>
      <c r="VK849" s="5"/>
      <c r="VL849" s="5"/>
      <c r="VM849" s="5"/>
      <c r="VN849" s="5"/>
      <c r="VO849" s="5"/>
      <c r="VP849" s="5"/>
      <c r="VQ849" s="5"/>
      <c r="VR849" s="5"/>
      <c r="VS849" s="5"/>
      <c r="VT849" s="5"/>
      <c r="VU849" s="5"/>
      <c r="VV849" s="5"/>
      <c r="VW849" s="5"/>
      <c r="VX849" s="5"/>
      <c r="VY849" s="5"/>
      <c r="VZ849" s="5"/>
      <c r="WA849" s="5"/>
      <c r="WB849" s="5"/>
      <c r="WC849" s="5"/>
      <c r="WD849" s="5"/>
      <c r="WE849" s="5"/>
      <c r="WF849" s="5"/>
      <c r="WG849" s="5"/>
      <c r="WH849" s="5"/>
      <c r="WI849" s="5"/>
      <c r="WJ849" s="5"/>
      <c r="WK849" s="5"/>
      <c r="WL849" s="5"/>
      <c r="WM849" s="5"/>
      <c r="WN849" s="5"/>
      <c r="WO849" s="5"/>
      <c r="WP849" s="5"/>
      <c r="WQ849" s="5"/>
      <c r="WR849" s="5"/>
      <c r="WS849" s="5"/>
      <c r="WT849" s="5"/>
      <c r="WU849" s="5"/>
      <c r="WV849" s="5"/>
      <c r="WW849" s="5"/>
      <c r="WX849" s="5"/>
      <c r="WY849" s="5"/>
      <c r="WZ849" s="5"/>
      <c r="XA849" s="5"/>
      <c r="XB849" s="5"/>
      <c r="XC849" s="5"/>
      <c r="XD849" s="5"/>
      <c r="XE849" s="5"/>
      <c r="XF849" s="5"/>
      <c r="XG849" s="5"/>
      <c r="XH849" s="5"/>
      <c r="XI849" s="5"/>
      <c r="XJ849" s="5"/>
      <c r="XK849" s="5"/>
      <c r="XL849" s="5"/>
      <c r="XM849" s="5"/>
      <c r="XN849" s="5"/>
      <c r="XO849" s="5"/>
      <c r="XP849" s="5"/>
      <c r="XQ849" s="5"/>
      <c r="XR849" s="5"/>
      <c r="XS849" s="5"/>
      <c r="XT849" s="5"/>
      <c r="XU849" s="5"/>
      <c r="XV849" s="5"/>
      <c r="XW849" s="5"/>
    </row>
    <row r="850" spans="39:647" x14ac:dyDescent="0.45">
      <c r="AM850" s="5"/>
      <c r="AN850" s="5"/>
      <c r="AO850" s="5"/>
      <c r="AP850" s="5"/>
      <c r="AQ850" s="5"/>
      <c r="AR850" s="5"/>
      <c r="AS850" s="5"/>
      <c r="AT850" s="5"/>
      <c r="AU850" s="5"/>
      <c r="AV850" s="5"/>
      <c r="AW850" s="5"/>
      <c r="AX850" s="5"/>
      <c r="AY850" s="5"/>
      <c r="AZ850" s="5"/>
      <c r="BA850" s="5"/>
      <c r="BB850" s="5"/>
      <c r="BC850" s="5"/>
      <c r="BD850" s="5"/>
      <c r="BE850" s="5"/>
      <c r="BF850" s="5"/>
      <c r="BG850" s="5"/>
      <c r="BH850" s="5"/>
      <c r="BI850" s="5"/>
      <c r="BJ850" s="5"/>
      <c r="BK850" s="5"/>
      <c r="BL850" s="5"/>
      <c r="BM850" s="5"/>
      <c r="BN850" s="5"/>
      <c r="BO850" s="5"/>
      <c r="BP850" s="5"/>
      <c r="BQ850" s="5"/>
      <c r="BR850" s="5"/>
      <c r="BS850" s="5"/>
      <c r="BT850" s="5"/>
      <c r="BU850" s="5"/>
      <c r="BV850" s="5"/>
      <c r="BW850" s="5"/>
      <c r="BX850" s="5"/>
      <c r="BY850" s="5"/>
      <c r="BZ850" s="5"/>
      <c r="CA850" s="5"/>
      <c r="CB850" s="5"/>
      <c r="CC850" s="5"/>
      <c r="CD850" s="5"/>
      <c r="CE850" s="5"/>
      <c r="CF850" s="5"/>
      <c r="CG850" s="5"/>
      <c r="CH850" s="5"/>
      <c r="CI850" s="5"/>
      <c r="CJ850" s="5"/>
      <c r="CK850" s="5"/>
      <c r="CL850" s="5"/>
      <c r="CM850" s="5"/>
      <c r="CN850" s="5"/>
      <c r="CO850" s="5"/>
      <c r="CP850" s="5"/>
      <c r="CQ850" s="5"/>
      <c r="CR850" s="5"/>
      <c r="CS850" s="5"/>
      <c r="CT850" s="5"/>
      <c r="CU850" s="5"/>
      <c r="CV850" s="5"/>
      <c r="CW850" s="5"/>
      <c r="CX850" s="5"/>
      <c r="CY850" s="5"/>
      <c r="CZ850" s="5"/>
      <c r="DA850" s="5"/>
      <c r="DB850" s="5"/>
      <c r="DC850" s="5"/>
      <c r="DD850" s="5"/>
      <c r="DE850" s="5"/>
      <c r="DF850" s="5"/>
      <c r="DG850" s="5"/>
      <c r="DH850" s="5"/>
      <c r="DI850" s="5"/>
      <c r="DJ850" s="5"/>
      <c r="DK850" s="5"/>
      <c r="DL850" s="5"/>
      <c r="DM850" s="5"/>
      <c r="DN850" s="5"/>
      <c r="DO850" s="5"/>
      <c r="DP850" s="5"/>
      <c r="DQ850" s="5"/>
      <c r="DR850" s="5"/>
      <c r="DS850" s="5"/>
      <c r="DT850" s="5"/>
      <c r="DU850" s="5"/>
      <c r="DV850" s="5"/>
      <c r="DW850" s="5"/>
      <c r="DX850" s="5"/>
      <c r="DY850" s="5"/>
      <c r="DZ850" s="5"/>
      <c r="EA850" s="5"/>
      <c r="EB850" s="5"/>
      <c r="EC850" s="5"/>
      <c r="ED850" s="5"/>
      <c r="EE850" s="5"/>
      <c r="EF850" s="5"/>
      <c r="EG850" s="5"/>
      <c r="EH850" s="5"/>
      <c r="EI850" s="5"/>
      <c r="EJ850" s="5"/>
      <c r="EK850" s="5"/>
      <c r="EL850" s="5"/>
      <c r="EM850" s="5"/>
      <c r="EN850" s="5"/>
      <c r="EO850" s="5"/>
      <c r="EP850" s="5"/>
      <c r="EQ850" s="5"/>
      <c r="ER850" s="5"/>
      <c r="ES850" s="5"/>
      <c r="ET850" s="5"/>
      <c r="EU850" s="5"/>
      <c r="EV850" s="5"/>
      <c r="EW850" s="5"/>
      <c r="EX850" s="5"/>
      <c r="EY850" s="5"/>
      <c r="EZ850" s="5"/>
      <c r="FA850" s="5"/>
      <c r="FB850" s="5"/>
      <c r="FC850" s="5"/>
      <c r="FD850" s="5"/>
      <c r="FE850" s="5"/>
      <c r="FF850" s="5"/>
      <c r="FG850" s="5"/>
      <c r="FH850" s="5"/>
      <c r="FI850" s="5"/>
      <c r="FJ850" s="5"/>
      <c r="FK850" s="5"/>
      <c r="FL850" s="5"/>
      <c r="FM850" s="5"/>
      <c r="FN850" s="5"/>
      <c r="FO850" s="5"/>
      <c r="FP850" s="5"/>
      <c r="FQ850" s="5"/>
      <c r="FR850" s="5"/>
      <c r="FS850" s="5"/>
      <c r="FT850" s="5"/>
      <c r="FU850" s="5"/>
      <c r="FV850" s="5"/>
      <c r="FW850" s="5"/>
      <c r="FX850" s="5"/>
      <c r="FY850" s="5"/>
      <c r="FZ850" s="5"/>
      <c r="GA850" s="5"/>
      <c r="GB850" s="5"/>
      <c r="GC850" s="5"/>
      <c r="GD850" s="5"/>
      <c r="GE850" s="5"/>
      <c r="GF850" s="5"/>
      <c r="GG850" s="5"/>
      <c r="GH850" s="5"/>
      <c r="GI850" s="5"/>
      <c r="GJ850" s="5"/>
      <c r="GK850" s="5"/>
      <c r="GL850" s="5"/>
      <c r="GM850" s="5"/>
      <c r="GN850" s="5"/>
      <c r="GO850" s="5"/>
      <c r="GP850" s="5"/>
      <c r="GQ850" s="5"/>
      <c r="GR850" s="5"/>
      <c r="GS850" s="5"/>
      <c r="GT850" s="5"/>
      <c r="GU850" s="5"/>
      <c r="GV850" s="5"/>
      <c r="GW850" s="5"/>
      <c r="GX850" s="5"/>
      <c r="GY850" s="5"/>
      <c r="GZ850" s="5"/>
      <c r="HA850" s="5"/>
      <c r="HB850" s="5"/>
      <c r="HC850" s="5"/>
      <c r="HD850" s="5"/>
      <c r="HE850" s="5"/>
      <c r="HF850" s="5"/>
      <c r="HG850" s="5"/>
      <c r="HH850" s="5"/>
      <c r="HI850" s="5"/>
      <c r="HJ850" s="5"/>
      <c r="HK850" s="5"/>
      <c r="HL850" s="5"/>
      <c r="HM850" s="5"/>
      <c r="HN850" s="5"/>
      <c r="HO850" s="5"/>
      <c r="HP850" s="5"/>
      <c r="HQ850" s="5"/>
      <c r="HR850" s="5"/>
      <c r="HS850" s="5"/>
      <c r="HT850" s="5"/>
      <c r="HU850" s="5"/>
      <c r="HV850" s="5"/>
      <c r="HW850" s="5"/>
      <c r="HX850" s="5"/>
      <c r="HY850" s="5"/>
      <c r="HZ850" s="5"/>
      <c r="IA850" s="5"/>
      <c r="IB850" s="5"/>
      <c r="IC850" s="5"/>
      <c r="ID850" s="5"/>
      <c r="IE850" s="5"/>
      <c r="IF850" s="5"/>
      <c r="IG850" s="5"/>
      <c r="IH850" s="5"/>
      <c r="II850" s="5"/>
      <c r="IJ850" s="5"/>
      <c r="IK850" s="5"/>
      <c r="IL850" s="5"/>
      <c r="IM850" s="5"/>
      <c r="IN850" s="5"/>
      <c r="IO850" s="5"/>
      <c r="IP850" s="5"/>
      <c r="IQ850" s="5"/>
      <c r="IR850" s="5"/>
      <c r="IS850" s="5"/>
      <c r="IT850" s="5"/>
      <c r="IU850" s="5"/>
      <c r="IV850" s="5"/>
      <c r="IW850" s="5"/>
      <c r="IX850" s="5"/>
      <c r="IY850" s="5"/>
      <c r="IZ850" s="5"/>
      <c r="JA850" s="5"/>
      <c r="JB850" s="5"/>
      <c r="JC850" s="5"/>
      <c r="JD850" s="5"/>
      <c r="JE850" s="5"/>
      <c r="JF850" s="5"/>
      <c r="JG850" s="5"/>
      <c r="JH850" s="5"/>
      <c r="JI850" s="5"/>
      <c r="JJ850" s="5"/>
      <c r="JK850" s="5"/>
      <c r="JL850" s="5"/>
      <c r="JM850" s="5"/>
      <c r="JN850" s="5"/>
      <c r="JO850" s="5"/>
      <c r="JP850" s="5"/>
      <c r="JQ850" s="5"/>
      <c r="JR850" s="5"/>
      <c r="JS850" s="5"/>
      <c r="JT850" s="5"/>
      <c r="JU850" s="5"/>
      <c r="JV850" s="5"/>
      <c r="JW850" s="5"/>
      <c r="JX850" s="5"/>
      <c r="JY850" s="5"/>
      <c r="JZ850" s="5"/>
      <c r="KA850" s="5"/>
      <c r="KB850" s="5"/>
      <c r="KC850" s="5"/>
      <c r="KD850" s="5"/>
      <c r="KE850" s="5"/>
      <c r="KF850" s="5"/>
      <c r="KG850" s="5"/>
      <c r="KH850" s="5"/>
      <c r="KI850" s="5"/>
      <c r="KJ850" s="5"/>
      <c r="KK850" s="5"/>
      <c r="KL850" s="5"/>
      <c r="KM850" s="5"/>
      <c r="KN850" s="5"/>
      <c r="KO850" s="5"/>
      <c r="KP850" s="5"/>
      <c r="KQ850" s="5"/>
      <c r="KR850" s="5"/>
      <c r="KS850" s="5"/>
      <c r="KT850" s="5"/>
      <c r="KU850" s="5"/>
      <c r="KV850" s="5"/>
      <c r="KW850" s="5"/>
      <c r="KX850" s="5"/>
      <c r="KY850" s="5"/>
      <c r="KZ850" s="5"/>
      <c r="LA850" s="5"/>
      <c r="LB850" s="5"/>
      <c r="LC850" s="5"/>
      <c r="LD850" s="5"/>
      <c r="LE850" s="5"/>
      <c r="LF850" s="5"/>
      <c r="LG850" s="5"/>
      <c r="LH850" s="5"/>
      <c r="LI850" s="5"/>
      <c r="LJ850" s="5"/>
      <c r="LK850" s="5"/>
      <c r="LL850" s="5"/>
      <c r="LM850" s="5"/>
      <c r="LN850" s="5"/>
      <c r="LO850" s="5"/>
      <c r="LP850" s="5"/>
      <c r="LQ850" s="5"/>
      <c r="LR850" s="5"/>
      <c r="LS850" s="5"/>
      <c r="LT850" s="5"/>
      <c r="LU850" s="5"/>
      <c r="LV850" s="5"/>
      <c r="LW850" s="5"/>
      <c r="LX850" s="5"/>
      <c r="LY850" s="5"/>
      <c r="LZ850" s="5"/>
      <c r="MA850" s="5"/>
      <c r="MB850" s="5"/>
      <c r="MC850" s="5"/>
      <c r="MD850" s="5"/>
      <c r="ME850" s="5"/>
      <c r="MF850" s="5"/>
      <c r="MG850" s="5"/>
      <c r="MH850" s="5"/>
      <c r="MI850" s="5"/>
      <c r="MJ850" s="5"/>
      <c r="MK850" s="5"/>
      <c r="ML850" s="5"/>
      <c r="MM850" s="5"/>
      <c r="MN850" s="5"/>
      <c r="MO850" s="5"/>
      <c r="MP850" s="5"/>
      <c r="MQ850" s="5"/>
      <c r="MR850" s="5"/>
      <c r="MS850" s="5"/>
      <c r="MT850" s="5"/>
      <c r="MU850" s="5"/>
      <c r="MV850" s="5"/>
      <c r="MW850" s="5"/>
      <c r="MX850" s="5"/>
      <c r="MY850" s="5"/>
      <c r="MZ850" s="5"/>
      <c r="NA850" s="5"/>
      <c r="NB850" s="5"/>
      <c r="NC850" s="5"/>
      <c r="ND850" s="5"/>
      <c r="NE850" s="5"/>
      <c r="NF850" s="5"/>
      <c r="NG850" s="5"/>
      <c r="NH850" s="5"/>
      <c r="NI850" s="5"/>
      <c r="NJ850" s="5"/>
      <c r="NK850" s="5"/>
      <c r="NL850" s="5"/>
      <c r="NM850" s="5"/>
      <c r="NN850" s="5"/>
      <c r="NO850" s="5"/>
      <c r="NP850" s="5"/>
      <c r="NQ850" s="5"/>
      <c r="NR850" s="5"/>
      <c r="NS850" s="5"/>
      <c r="NT850" s="5"/>
      <c r="NU850" s="5"/>
      <c r="NV850" s="5"/>
      <c r="NW850" s="5"/>
      <c r="NX850" s="5"/>
      <c r="NY850" s="5"/>
      <c r="NZ850" s="5"/>
      <c r="OA850" s="5"/>
      <c r="OB850" s="5"/>
      <c r="OC850" s="5"/>
      <c r="OD850" s="5"/>
      <c r="OE850" s="5"/>
      <c r="OF850" s="5"/>
      <c r="OG850" s="5"/>
      <c r="OH850" s="5"/>
      <c r="OI850" s="5"/>
      <c r="OJ850" s="5"/>
      <c r="OK850" s="5"/>
      <c r="OL850" s="5"/>
      <c r="OM850" s="5"/>
      <c r="ON850" s="5"/>
      <c r="OO850" s="5"/>
      <c r="OP850" s="5"/>
      <c r="OQ850" s="5"/>
      <c r="OR850" s="5"/>
      <c r="OS850" s="5"/>
      <c r="OT850" s="5"/>
      <c r="OU850" s="5"/>
      <c r="OV850" s="5"/>
      <c r="OW850" s="5"/>
      <c r="OX850" s="5"/>
      <c r="OY850" s="5"/>
      <c r="OZ850" s="5"/>
      <c r="PA850" s="5"/>
      <c r="PB850" s="5"/>
      <c r="PC850" s="5"/>
      <c r="PD850" s="5"/>
      <c r="PE850" s="5"/>
      <c r="PF850" s="5"/>
      <c r="PG850" s="5"/>
      <c r="PH850" s="5"/>
      <c r="PI850" s="5"/>
      <c r="PJ850" s="5"/>
      <c r="PK850" s="5"/>
      <c r="PL850" s="5"/>
      <c r="PM850" s="5"/>
      <c r="PN850" s="5"/>
      <c r="PO850" s="5"/>
      <c r="PP850" s="5"/>
      <c r="PQ850" s="5"/>
      <c r="PR850" s="5"/>
      <c r="PS850" s="5"/>
      <c r="PT850" s="5"/>
      <c r="PU850" s="5"/>
      <c r="PV850" s="5"/>
      <c r="PW850" s="5"/>
      <c r="PX850" s="5"/>
      <c r="PY850" s="5"/>
      <c r="PZ850" s="5"/>
      <c r="QA850" s="5"/>
      <c r="QB850" s="5"/>
      <c r="QC850" s="5"/>
      <c r="QD850" s="5"/>
      <c r="QE850" s="5"/>
      <c r="QF850" s="5"/>
      <c r="QG850" s="5"/>
      <c r="QH850" s="5"/>
      <c r="QI850" s="5"/>
      <c r="QJ850" s="5"/>
      <c r="QK850" s="5"/>
      <c r="QL850" s="5"/>
      <c r="QM850" s="5"/>
      <c r="QN850" s="5"/>
      <c r="QO850" s="5"/>
      <c r="QP850" s="5"/>
      <c r="QQ850" s="5"/>
      <c r="QR850" s="5"/>
      <c r="QS850" s="5"/>
      <c r="QT850" s="5"/>
      <c r="QU850" s="5"/>
      <c r="QV850" s="5"/>
      <c r="QW850" s="5"/>
      <c r="QX850" s="5"/>
      <c r="QY850" s="5"/>
      <c r="QZ850" s="5"/>
      <c r="RA850" s="5"/>
      <c r="RB850" s="5"/>
      <c r="RC850" s="5"/>
      <c r="RD850" s="5"/>
      <c r="RE850" s="5"/>
      <c r="RF850" s="5"/>
      <c r="RG850" s="5"/>
      <c r="RH850" s="5"/>
      <c r="RI850" s="5"/>
      <c r="RJ850" s="5"/>
      <c r="RK850" s="5"/>
      <c r="RL850" s="5"/>
      <c r="RM850" s="5"/>
      <c r="RN850" s="5"/>
      <c r="RO850" s="5"/>
      <c r="RP850" s="5"/>
      <c r="RQ850" s="5"/>
      <c r="RR850" s="5"/>
      <c r="RS850" s="5"/>
      <c r="RT850" s="5"/>
      <c r="RU850" s="5"/>
      <c r="RV850" s="5"/>
      <c r="RW850" s="5"/>
      <c r="RX850" s="5"/>
      <c r="RY850" s="5"/>
      <c r="RZ850" s="5"/>
      <c r="SA850" s="5"/>
      <c r="SB850" s="5"/>
      <c r="SC850" s="5"/>
      <c r="SD850" s="5"/>
      <c r="SE850" s="5"/>
      <c r="SF850" s="5"/>
      <c r="SG850" s="5"/>
      <c r="SH850" s="5"/>
      <c r="SI850" s="5"/>
      <c r="SJ850" s="5"/>
      <c r="SK850" s="5"/>
      <c r="SL850" s="5"/>
      <c r="SM850" s="5"/>
      <c r="SN850" s="5"/>
      <c r="SO850" s="5"/>
      <c r="SP850" s="5"/>
      <c r="SQ850" s="5"/>
      <c r="SR850" s="5"/>
      <c r="SS850" s="5"/>
      <c r="ST850" s="5"/>
      <c r="SU850" s="5"/>
      <c r="SV850" s="5"/>
      <c r="SW850" s="5"/>
      <c r="SX850" s="5"/>
      <c r="SY850" s="5"/>
      <c r="SZ850" s="5"/>
      <c r="TA850" s="5"/>
      <c r="TB850" s="5"/>
      <c r="TC850" s="5"/>
      <c r="TD850" s="5"/>
      <c r="TE850" s="5"/>
      <c r="TF850" s="5"/>
      <c r="TG850" s="5"/>
      <c r="TH850" s="5"/>
      <c r="TI850" s="5"/>
      <c r="TJ850" s="5"/>
      <c r="TK850" s="5"/>
      <c r="TL850" s="5"/>
      <c r="TM850" s="5"/>
      <c r="TN850" s="5"/>
      <c r="TO850" s="5"/>
      <c r="TP850" s="5"/>
      <c r="TQ850" s="5"/>
      <c r="TR850" s="5"/>
      <c r="TS850" s="5"/>
      <c r="TT850" s="5"/>
      <c r="TU850" s="5"/>
      <c r="TV850" s="5"/>
      <c r="TW850" s="5"/>
      <c r="TX850" s="5"/>
      <c r="TY850" s="5"/>
      <c r="TZ850" s="5"/>
      <c r="UA850" s="5"/>
      <c r="UB850" s="5"/>
      <c r="UC850" s="5"/>
      <c r="UD850" s="5"/>
      <c r="UE850" s="5"/>
      <c r="UF850" s="5"/>
      <c r="UG850" s="5"/>
      <c r="UH850" s="5"/>
      <c r="UI850" s="5"/>
      <c r="UJ850" s="5"/>
      <c r="UK850" s="5"/>
      <c r="UL850" s="5"/>
      <c r="UM850" s="5"/>
      <c r="UN850" s="5"/>
      <c r="UO850" s="5"/>
      <c r="UP850" s="5"/>
      <c r="UQ850" s="5"/>
      <c r="UR850" s="5"/>
      <c r="US850" s="5"/>
      <c r="UT850" s="5"/>
      <c r="UU850" s="5"/>
      <c r="UV850" s="5"/>
      <c r="UW850" s="5"/>
      <c r="UX850" s="5"/>
      <c r="UY850" s="5"/>
      <c r="UZ850" s="5"/>
      <c r="VA850" s="5"/>
      <c r="VB850" s="5"/>
      <c r="VC850" s="5"/>
      <c r="VD850" s="5"/>
      <c r="VE850" s="5"/>
      <c r="VF850" s="5"/>
      <c r="VG850" s="5"/>
      <c r="VH850" s="5"/>
      <c r="VI850" s="5"/>
      <c r="VJ850" s="5"/>
      <c r="VK850" s="5"/>
      <c r="VL850" s="5"/>
      <c r="VM850" s="5"/>
      <c r="VN850" s="5"/>
      <c r="VO850" s="5"/>
      <c r="VP850" s="5"/>
      <c r="VQ850" s="5"/>
      <c r="VR850" s="5"/>
      <c r="VS850" s="5"/>
      <c r="VT850" s="5"/>
      <c r="VU850" s="5"/>
      <c r="VV850" s="5"/>
      <c r="VW850" s="5"/>
      <c r="VX850" s="5"/>
      <c r="VY850" s="5"/>
      <c r="VZ850" s="5"/>
      <c r="WA850" s="5"/>
      <c r="WB850" s="5"/>
      <c r="WC850" s="5"/>
      <c r="WD850" s="5"/>
      <c r="WE850" s="5"/>
      <c r="WF850" s="5"/>
      <c r="WG850" s="5"/>
      <c r="WH850" s="5"/>
      <c r="WI850" s="5"/>
      <c r="WJ850" s="5"/>
      <c r="WK850" s="5"/>
      <c r="WL850" s="5"/>
      <c r="WM850" s="5"/>
      <c r="WN850" s="5"/>
      <c r="WO850" s="5"/>
      <c r="WP850" s="5"/>
      <c r="WQ850" s="5"/>
      <c r="WR850" s="5"/>
      <c r="WS850" s="5"/>
      <c r="WT850" s="5"/>
      <c r="WU850" s="5"/>
      <c r="WV850" s="5"/>
      <c r="WW850" s="5"/>
      <c r="WX850" s="5"/>
      <c r="WY850" s="5"/>
      <c r="WZ850" s="5"/>
      <c r="XA850" s="5"/>
      <c r="XB850" s="5"/>
      <c r="XC850" s="5"/>
      <c r="XD850" s="5"/>
      <c r="XE850" s="5"/>
      <c r="XF850" s="5"/>
      <c r="XG850" s="5"/>
      <c r="XH850" s="5"/>
      <c r="XI850" s="5"/>
      <c r="XJ850" s="5"/>
      <c r="XK850" s="5"/>
      <c r="XL850" s="5"/>
      <c r="XM850" s="5"/>
      <c r="XN850" s="5"/>
      <c r="XO850" s="5"/>
      <c r="XP850" s="5"/>
      <c r="XQ850" s="5"/>
      <c r="XR850" s="5"/>
      <c r="XS850" s="5"/>
      <c r="XT850" s="5"/>
      <c r="XU850" s="5"/>
      <c r="XV850" s="5"/>
      <c r="XW850" s="5"/>
    </row>
    <row r="851" spans="39:647" x14ac:dyDescent="0.45">
      <c r="AM851" s="5"/>
      <c r="AN851" s="5"/>
      <c r="AO851" s="5"/>
      <c r="AP851" s="5"/>
      <c r="AQ851" s="5"/>
      <c r="AR851" s="5"/>
      <c r="AS851" s="5"/>
      <c r="AT851" s="5"/>
      <c r="AU851" s="5"/>
      <c r="AV851" s="5"/>
      <c r="AW851" s="5"/>
      <c r="AX851" s="5"/>
      <c r="AY851" s="5"/>
      <c r="AZ851" s="5"/>
      <c r="BA851" s="5"/>
      <c r="BB851" s="5"/>
      <c r="BC851" s="5"/>
      <c r="BD851" s="5"/>
      <c r="BE851" s="5"/>
      <c r="BF851" s="5"/>
      <c r="BG851" s="5"/>
      <c r="BH851" s="5"/>
      <c r="BI851" s="5"/>
      <c r="BJ851" s="5"/>
      <c r="BK851" s="5"/>
      <c r="BL851" s="5"/>
      <c r="BM851" s="5"/>
      <c r="BN851" s="5"/>
      <c r="BO851" s="5"/>
      <c r="BP851" s="5"/>
      <c r="BQ851" s="5"/>
      <c r="BR851" s="5"/>
      <c r="BS851" s="5"/>
      <c r="BT851" s="5"/>
      <c r="BU851" s="5"/>
      <c r="BV851" s="5"/>
      <c r="BW851" s="5"/>
      <c r="BX851" s="5"/>
      <c r="BY851" s="5"/>
      <c r="BZ851" s="5"/>
      <c r="CA851" s="5"/>
      <c r="CB851" s="5"/>
      <c r="CC851" s="5"/>
      <c r="CD851" s="5"/>
      <c r="CE851" s="5"/>
      <c r="CF851" s="5"/>
      <c r="CG851" s="5"/>
      <c r="CH851" s="5"/>
      <c r="CI851" s="5"/>
      <c r="CJ851" s="5"/>
      <c r="CK851" s="5"/>
      <c r="CL851" s="5"/>
      <c r="CM851" s="5"/>
      <c r="CN851" s="5"/>
      <c r="CO851" s="5"/>
      <c r="CP851" s="5"/>
      <c r="CQ851" s="5"/>
      <c r="CR851" s="5"/>
      <c r="CS851" s="5"/>
      <c r="CT851" s="5"/>
      <c r="CU851" s="5"/>
      <c r="CV851" s="5"/>
      <c r="CW851" s="5"/>
      <c r="CX851" s="5"/>
      <c r="CY851" s="5"/>
      <c r="CZ851" s="5"/>
      <c r="DA851" s="5"/>
      <c r="DB851" s="5"/>
      <c r="DC851" s="5"/>
      <c r="DD851" s="5"/>
      <c r="DE851" s="5"/>
      <c r="DF851" s="5"/>
      <c r="DG851" s="5"/>
      <c r="DH851" s="5"/>
      <c r="DI851" s="5"/>
      <c r="DJ851" s="5"/>
      <c r="DK851" s="5"/>
      <c r="DL851" s="5"/>
      <c r="DM851" s="5"/>
      <c r="DN851" s="5"/>
      <c r="DO851" s="5"/>
      <c r="DP851" s="5"/>
      <c r="DQ851" s="5"/>
      <c r="DR851" s="5"/>
      <c r="DS851" s="5"/>
      <c r="DT851" s="5"/>
      <c r="DU851" s="5"/>
      <c r="DV851" s="5"/>
      <c r="DW851" s="5"/>
      <c r="DX851" s="5"/>
      <c r="DY851" s="5"/>
      <c r="DZ851" s="5"/>
      <c r="EA851" s="5"/>
      <c r="EB851" s="5"/>
      <c r="EC851" s="5"/>
      <c r="ED851" s="5"/>
      <c r="EE851" s="5"/>
      <c r="EF851" s="5"/>
      <c r="EG851" s="5"/>
      <c r="EH851" s="5"/>
      <c r="EI851" s="5"/>
      <c r="EJ851" s="5"/>
      <c r="EK851" s="5"/>
      <c r="EL851" s="5"/>
      <c r="EM851" s="5"/>
      <c r="EN851" s="5"/>
      <c r="EO851" s="5"/>
      <c r="EP851" s="5"/>
      <c r="EQ851" s="5"/>
      <c r="ER851" s="5"/>
      <c r="ES851" s="5"/>
      <c r="ET851" s="5"/>
      <c r="EU851" s="5"/>
      <c r="EV851" s="5"/>
      <c r="EW851" s="5"/>
      <c r="EX851" s="5"/>
      <c r="EY851" s="5"/>
      <c r="EZ851" s="5"/>
      <c r="FA851" s="5"/>
      <c r="FB851" s="5"/>
      <c r="FC851" s="5"/>
      <c r="FD851" s="5"/>
      <c r="FE851" s="5"/>
      <c r="FF851" s="5"/>
      <c r="FG851" s="5"/>
      <c r="FH851" s="5"/>
      <c r="FI851" s="5"/>
      <c r="FJ851" s="5"/>
      <c r="FK851" s="5"/>
      <c r="FL851" s="5"/>
      <c r="FM851" s="5"/>
      <c r="FN851" s="5"/>
      <c r="FO851" s="5"/>
      <c r="FP851" s="5"/>
      <c r="FQ851" s="5"/>
      <c r="FR851" s="5"/>
      <c r="FS851" s="5"/>
      <c r="FT851" s="5"/>
      <c r="FU851" s="5"/>
      <c r="FV851" s="5"/>
      <c r="FW851" s="5"/>
      <c r="FX851" s="5"/>
      <c r="FY851" s="5"/>
      <c r="FZ851" s="5"/>
      <c r="GA851" s="5"/>
      <c r="GB851" s="5"/>
      <c r="GC851" s="5"/>
      <c r="GD851" s="5"/>
      <c r="GE851" s="5"/>
      <c r="GF851" s="5"/>
      <c r="GG851" s="5"/>
      <c r="GH851" s="5"/>
      <c r="GI851" s="5"/>
      <c r="GJ851" s="5"/>
      <c r="GK851" s="5"/>
      <c r="GL851" s="5"/>
      <c r="GM851" s="5"/>
      <c r="GN851" s="5"/>
      <c r="GO851" s="5"/>
      <c r="GP851" s="5"/>
      <c r="GQ851" s="5"/>
      <c r="GR851" s="5"/>
      <c r="GS851" s="5"/>
      <c r="GT851" s="5"/>
      <c r="GU851" s="5"/>
      <c r="GV851" s="5"/>
      <c r="GW851" s="5"/>
      <c r="GX851" s="5"/>
      <c r="GY851" s="5"/>
      <c r="GZ851" s="5"/>
      <c r="HA851" s="5"/>
      <c r="HB851" s="5"/>
      <c r="HC851" s="5"/>
      <c r="HD851" s="5"/>
      <c r="HE851" s="5"/>
      <c r="HF851" s="5"/>
      <c r="HG851" s="5"/>
      <c r="HH851" s="5"/>
      <c r="HI851" s="5"/>
      <c r="HJ851" s="5"/>
      <c r="HK851" s="5"/>
      <c r="HL851" s="5"/>
      <c r="HM851" s="5"/>
      <c r="HN851" s="5"/>
      <c r="HO851" s="5"/>
      <c r="HP851" s="5"/>
      <c r="HQ851" s="5"/>
      <c r="HR851" s="5"/>
      <c r="HS851" s="5"/>
      <c r="HT851" s="5"/>
      <c r="HU851" s="5"/>
      <c r="HV851" s="5"/>
      <c r="HW851" s="5"/>
      <c r="HX851" s="5"/>
      <c r="HY851" s="5"/>
      <c r="HZ851" s="5"/>
      <c r="IA851" s="5"/>
      <c r="IB851" s="5"/>
      <c r="IC851" s="5"/>
      <c r="ID851" s="5"/>
      <c r="IE851" s="5"/>
      <c r="IF851" s="5"/>
      <c r="IG851" s="5"/>
      <c r="IH851" s="5"/>
      <c r="II851" s="5"/>
      <c r="IJ851" s="5"/>
      <c r="IK851" s="5"/>
      <c r="IL851" s="5"/>
      <c r="IM851" s="5"/>
      <c r="IN851" s="5"/>
      <c r="IO851" s="5"/>
      <c r="IP851" s="5"/>
      <c r="IQ851" s="5"/>
      <c r="IR851" s="5"/>
      <c r="IS851" s="5"/>
      <c r="IT851" s="5"/>
      <c r="IU851" s="5"/>
      <c r="IV851" s="5"/>
      <c r="IW851" s="5"/>
      <c r="IX851" s="5"/>
      <c r="IY851" s="5"/>
      <c r="IZ851" s="5"/>
      <c r="JA851" s="5"/>
      <c r="JB851" s="5"/>
      <c r="JC851" s="5"/>
      <c r="JD851" s="5"/>
      <c r="JE851" s="5"/>
      <c r="JF851" s="5"/>
      <c r="JG851" s="5"/>
      <c r="JH851" s="5"/>
      <c r="JI851" s="5"/>
      <c r="JJ851" s="5"/>
      <c r="JK851" s="5"/>
      <c r="JL851" s="5"/>
      <c r="JM851" s="5"/>
      <c r="JN851" s="5"/>
      <c r="JO851" s="5"/>
      <c r="JP851" s="5"/>
      <c r="JQ851" s="5"/>
      <c r="JR851" s="5"/>
      <c r="JS851" s="5"/>
      <c r="JT851" s="5"/>
      <c r="JU851" s="5"/>
      <c r="JV851" s="5"/>
      <c r="JW851" s="5"/>
      <c r="JX851" s="5"/>
      <c r="JY851" s="5"/>
      <c r="JZ851" s="5"/>
      <c r="KA851" s="5"/>
      <c r="KB851" s="5"/>
      <c r="KC851" s="5"/>
      <c r="KD851" s="5"/>
      <c r="KE851" s="5"/>
      <c r="KF851" s="5"/>
      <c r="KG851" s="5"/>
      <c r="KH851" s="5"/>
      <c r="KI851" s="5"/>
      <c r="KJ851" s="5"/>
      <c r="KK851" s="5"/>
      <c r="KL851" s="5"/>
      <c r="KM851" s="5"/>
      <c r="KN851" s="5"/>
      <c r="KO851" s="5"/>
      <c r="KP851" s="5"/>
      <c r="KQ851" s="5"/>
      <c r="KR851" s="5"/>
      <c r="KS851" s="5"/>
      <c r="KT851" s="5"/>
      <c r="KU851" s="5"/>
      <c r="KV851" s="5"/>
      <c r="KW851" s="5"/>
      <c r="KX851" s="5"/>
      <c r="KY851" s="5"/>
      <c r="KZ851" s="5"/>
      <c r="LA851" s="5"/>
      <c r="LB851" s="5"/>
      <c r="LC851" s="5"/>
      <c r="LD851" s="5"/>
      <c r="LE851" s="5"/>
      <c r="LF851" s="5"/>
      <c r="LG851" s="5"/>
      <c r="LH851" s="5"/>
      <c r="LI851" s="5"/>
      <c r="LJ851" s="5"/>
      <c r="LK851" s="5"/>
      <c r="LL851" s="5"/>
      <c r="LM851" s="5"/>
      <c r="LN851" s="5"/>
      <c r="LO851" s="5"/>
      <c r="LP851" s="5"/>
      <c r="LQ851" s="5"/>
      <c r="LR851" s="5"/>
      <c r="LS851" s="5"/>
      <c r="LT851" s="5"/>
      <c r="LU851" s="5"/>
      <c r="LV851" s="5"/>
      <c r="LW851" s="5"/>
      <c r="LX851" s="5"/>
      <c r="LY851" s="5"/>
      <c r="LZ851" s="5"/>
      <c r="MA851" s="5"/>
      <c r="MB851" s="5"/>
      <c r="MC851" s="5"/>
      <c r="MD851" s="5"/>
      <c r="ME851" s="5"/>
      <c r="MF851" s="5"/>
      <c r="MG851" s="5"/>
      <c r="MH851" s="5"/>
      <c r="MI851" s="5"/>
      <c r="MJ851" s="5"/>
      <c r="MK851" s="5"/>
      <c r="ML851" s="5"/>
      <c r="MM851" s="5"/>
      <c r="MN851" s="5"/>
      <c r="MO851" s="5"/>
      <c r="MP851" s="5"/>
      <c r="MQ851" s="5"/>
      <c r="MR851" s="5"/>
      <c r="MS851" s="5"/>
      <c r="MT851" s="5"/>
      <c r="MU851" s="5"/>
      <c r="MV851" s="5"/>
      <c r="MW851" s="5"/>
      <c r="MX851" s="5"/>
      <c r="MY851" s="5"/>
      <c r="MZ851" s="5"/>
      <c r="NA851" s="5"/>
      <c r="NB851" s="5"/>
      <c r="NC851" s="5"/>
      <c r="ND851" s="5"/>
      <c r="NE851" s="5"/>
      <c r="NF851" s="5"/>
      <c r="NG851" s="5"/>
      <c r="NH851" s="5"/>
      <c r="NI851" s="5"/>
      <c r="NJ851" s="5"/>
      <c r="NK851" s="5"/>
      <c r="NL851" s="5"/>
      <c r="NM851" s="5"/>
      <c r="NN851" s="5"/>
      <c r="NO851" s="5"/>
      <c r="NP851" s="5"/>
      <c r="NQ851" s="5"/>
      <c r="NR851" s="5"/>
      <c r="NS851" s="5"/>
      <c r="NT851" s="5"/>
      <c r="NU851" s="5"/>
      <c r="NV851" s="5"/>
      <c r="NW851" s="5"/>
      <c r="NX851" s="5"/>
      <c r="NY851" s="5"/>
      <c r="NZ851" s="5"/>
      <c r="OA851" s="5"/>
      <c r="OB851" s="5"/>
      <c r="OC851" s="5"/>
      <c r="OD851" s="5"/>
      <c r="OE851" s="5"/>
      <c r="OF851" s="5"/>
      <c r="OG851" s="5"/>
      <c r="OH851" s="5"/>
      <c r="OI851" s="5"/>
      <c r="OJ851" s="5"/>
      <c r="OK851" s="5"/>
      <c r="OL851" s="5"/>
      <c r="OM851" s="5"/>
      <c r="ON851" s="5"/>
      <c r="OO851" s="5"/>
      <c r="OP851" s="5"/>
      <c r="OQ851" s="5"/>
      <c r="OR851" s="5"/>
      <c r="OS851" s="5"/>
      <c r="OT851" s="5"/>
      <c r="OU851" s="5"/>
      <c r="OV851" s="5"/>
      <c r="OW851" s="5"/>
      <c r="OX851" s="5"/>
      <c r="OY851" s="5"/>
      <c r="OZ851" s="5"/>
      <c r="PA851" s="5"/>
      <c r="PB851" s="5"/>
      <c r="PC851" s="5"/>
      <c r="PD851" s="5"/>
      <c r="PE851" s="5"/>
      <c r="PF851" s="5"/>
      <c r="PG851" s="5"/>
      <c r="PH851" s="5"/>
      <c r="PI851" s="5"/>
      <c r="PJ851" s="5"/>
      <c r="PK851" s="5"/>
      <c r="PL851" s="5"/>
      <c r="PM851" s="5"/>
      <c r="PN851" s="5"/>
      <c r="PO851" s="5"/>
      <c r="PP851" s="5"/>
      <c r="PQ851" s="5"/>
      <c r="PR851" s="5"/>
      <c r="PS851" s="5"/>
      <c r="PT851" s="5"/>
      <c r="PU851" s="5"/>
      <c r="PV851" s="5"/>
      <c r="PW851" s="5"/>
      <c r="PX851" s="5"/>
      <c r="PY851" s="5"/>
      <c r="PZ851" s="5"/>
      <c r="QA851" s="5"/>
      <c r="QB851" s="5"/>
      <c r="QC851" s="5"/>
      <c r="QD851" s="5"/>
      <c r="QE851" s="5"/>
      <c r="QF851" s="5"/>
      <c r="QG851" s="5"/>
      <c r="QH851" s="5"/>
      <c r="QI851" s="5"/>
      <c r="QJ851" s="5"/>
      <c r="QK851" s="5"/>
      <c r="QL851" s="5"/>
      <c r="QM851" s="5"/>
      <c r="QN851" s="5"/>
      <c r="QO851" s="5"/>
      <c r="QP851" s="5"/>
      <c r="QQ851" s="5"/>
      <c r="QR851" s="5"/>
      <c r="QS851" s="5"/>
      <c r="QT851" s="5"/>
      <c r="QU851" s="5"/>
      <c r="QV851" s="5"/>
      <c r="QW851" s="5"/>
      <c r="QX851" s="5"/>
      <c r="QY851" s="5"/>
      <c r="QZ851" s="5"/>
      <c r="RA851" s="5"/>
      <c r="RB851" s="5"/>
      <c r="RC851" s="5"/>
      <c r="RD851" s="5"/>
      <c r="RE851" s="5"/>
      <c r="RF851" s="5"/>
      <c r="RG851" s="5"/>
      <c r="RH851" s="5"/>
      <c r="RI851" s="5"/>
      <c r="RJ851" s="5"/>
      <c r="RK851" s="5"/>
      <c r="RL851" s="5"/>
      <c r="RM851" s="5"/>
      <c r="RN851" s="5"/>
      <c r="RO851" s="5"/>
      <c r="RP851" s="5"/>
      <c r="RQ851" s="5"/>
      <c r="RR851" s="5"/>
      <c r="RS851" s="5"/>
      <c r="RT851" s="5"/>
      <c r="RU851" s="5"/>
      <c r="RV851" s="5"/>
      <c r="RW851" s="5"/>
      <c r="RX851" s="5"/>
      <c r="RY851" s="5"/>
      <c r="RZ851" s="5"/>
      <c r="SA851" s="5"/>
      <c r="SB851" s="5"/>
      <c r="SC851" s="5"/>
      <c r="SD851" s="5"/>
      <c r="SE851" s="5"/>
      <c r="SF851" s="5"/>
      <c r="SG851" s="5"/>
      <c r="SH851" s="5"/>
      <c r="SI851" s="5"/>
      <c r="SJ851" s="5"/>
      <c r="SK851" s="5"/>
      <c r="SL851" s="5"/>
      <c r="SM851" s="5"/>
      <c r="SN851" s="5"/>
      <c r="SO851" s="5"/>
      <c r="SP851" s="5"/>
      <c r="SQ851" s="5"/>
      <c r="SR851" s="5"/>
      <c r="SS851" s="5"/>
      <c r="ST851" s="5"/>
      <c r="SU851" s="5"/>
      <c r="SV851" s="5"/>
      <c r="SW851" s="5"/>
      <c r="SX851" s="5"/>
      <c r="SY851" s="5"/>
      <c r="SZ851" s="5"/>
      <c r="TA851" s="5"/>
      <c r="TB851" s="5"/>
      <c r="TC851" s="5"/>
      <c r="TD851" s="5"/>
      <c r="TE851" s="5"/>
      <c r="TF851" s="5"/>
      <c r="TG851" s="5"/>
      <c r="TH851" s="5"/>
      <c r="TI851" s="5"/>
      <c r="TJ851" s="5"/>
      <c r="TK851" s="5"/>
      <c r="TL851" s="5"/>
      <c r="TM851" s="5"/>
      <c r="TN851" s="5"/>
      <c r="TO851" s="5"/>
      <c r="TP851" s="5"/>
      <c r="TQ851" s="5"/>
      <c r="TR851" s="5"/>
      <c r="TS851" s="5"/>
      <c r="TT851" s="5"/>
      <c r="TU851" s="5"/>
      <c r="TV851" s="5"/>
      <c r="TW851" s="5"/>
      <c r="TX851" s="5"/>
      <c r="TY851" s="5"/>
      <c r="TZ851" s="5"/>
      <c r="UA851" s="5"/>
      <c r="UB851" s="5"/>
      <c r="UC851" s="5"/>
      <c r="UD851" s="5"/>
      <c r="UE851" s="5"/>
      <c r="UF851" s="5"/>
      <c r="UG851" s="5"/>
      <c r="UH851" s="5"/>
      <c r="UI851" s="5"/>
      <c r="UJ851" s="5"/>
      <c r="UK851" s="5"/>
      <c r="UL851" s="5"/>
      <c r="UM851" s="5"/>
      <c r="UN851" s="5"/>
      <c r="UO851" s="5"/>
      <c r="UP851" s="5"/>
      <c r="UQ851" s="5"/>
      <c r="UR851" s="5"/>
      <c r="US851" s="5"/>
      <c r="UT851" s="5"/>
      <c r="UU851" s="5"/>
      <c r="UV851" s="5"/>
      <c r="UW851" s="5"/>
      <c r="UX851" s="5"/>
      <c r="UY851" s="5"/>
      <c r="UZ851" s="5"/>
      <c r="VA851" s="5"/>
      <c r="VB851" s="5"/>
      <c r="VC851" s="5"/>
      <c r="VD851" s="5"/>
      <c r="VE851" s="5"/>
      <c r="VF851" s="5"/>
      <c r="VG851" s="5"/>
      <c r="VH851" s="5"/>
      <c r="VI851" s="5"/>
      <c r="VJ851" s="5"/>
      <c r="VK851" s="5"/>
      <c r="VL851" s="5"/>
      <c r="VM851" s="5"/>
      <c r="VN851" s="5"/>
      <c r="VO851" s="5"/>
      <c r="VP851" s="5"/>
      <c r="VQ851" s="5"/>
      <c r="VR851" s="5"/>
      <c r="VS851" s="5"/>
      <c r="VT851" s="5"/>
      <c r="VU851" s="5"/>
      <c r="VV851" s="5"/>
      <c r="VW851" s="5"/>
      <c r="VX851" s="5"/>
      <c r="VY851" s="5"/>
      <c r="VZ851" s="5"/>
      <c r="WA851" s="5"/>
      <c r="WB851" s="5"/>
      <c r="WC851" s="5"/>
      <c r="WD851" s="5"/>
      <c r="WE851" s="5"/>
      <c r="WF851" s="5"/>
      <c r="WG851" s="5"/>
      <c r="WH851" s="5"/>
      <c r="WI851" s="5"/>
      <c r="WJ851" s="5"/>
      <c r="WK851" s="5"/>
      <c r="WL851" s="5"/>
      <c r="WM851" s="5"/>
      <c r="WN851" s="5"/>
      <c r="WO851" s="5"/>
      <c r="WP851" s="5"/>
      <c r="WQ851" s="5"/>
      <c r="WR851" s="5"/>
      <c r="WS851" s="5"/>
      <c r="WT851" s="5"/>
      <c r="WU851" s="5"/>
      <c r="WV851" s="5"/>
      <c r="WW851" s="5"/>
      <c r="WX851" s="5"/>
      <c r="WY851" s="5"/>
      <c r="WZ851" s="5"/>
      <c r="XA851" s="5"/>
      <c r="XB851" s="5"/>
      <c r="XC851" s="5"/>
      <c r="XD851" s="5"/>
      <c r="XE851" s="5"/>
      <c r="XF851" s="5"/>
      <c r="XG851" s="5"/>
      <c r="XH851" s="5"/>
      <c r="XI851" s="5"/>
      <c r="XJ851" s="5"/>
      <c r="XK851" s="5"/>
      <c r="XL851" s="5"/>
      <c r="XM851" s="5"/>
      <c r="XN851" s="5"/>
      <c r="XO851" s="5"/>
      <c r="XP851" s="5"/>
      <c r="XQ851" s="5"/>
      <c r="XR851" s="5"/>
      <c r="XS851" s="5"/>
      <c r="XT851" s="5"/>
      <c r="XU851" s="5"/>
      <c r="XV851" s="5"/>
      <c r="XW851" s="5"/>
    </row>
    <row r="852" spans="39:647" x14ac:dyDescent="0.45">
      <c r="AM852" s="5"/>
      <c r="AN852" s="5"/>
      <c r="AO852" s="5"/>
      <c r="AP852" s="5"/>
      <c r="AQ852" s="5"/>
      <c r="AR852" s="5"/>
      <c r="AS852" s="5"/>
      <c r="AT852" s="5"/>
      <c r="AU852" s="5"/>
      <c r="AV852" s="5"/>
      <c r="AW852" s="5"/>
      <c r="AX852" s="5"/>
      <c r="AY852" s="5"/>
      <c r="AZ852" s="5"/>
      <c r="BA852" s="5"/>
      <c r="BB852" s="5"/>
      <c r="BC852" s="5"/>
      <c r="BD852" s="5"/>
      <c r="BE852" s="5"/>
      <c r="BF852" s="5"/>
      <c r="BG852" s="5"/>
      <c r="BH852" s="5"/>
      <c r="BI852" s="5"/>
      <c r="BJ852" s="5"/>
      <c r="BK852" s="5"/>
      <c r="BL852" s="5"/>
      <c r="BM852" s="5"/>
      <c r="BN852" s="5"/>
      <c r="BO852" s="5"/>
      <c r="BP852" s="5"/>
      <c r="BQ852" s="5"/>
      <c r="BR852" s="5"/>
      <c r="BS852" s="5"/>
      <c r="BT852" s="5"/>
      <c r="BU852" s="5"/>
      <c r="BV852" s="5"/>
      <c r="BW852" s="5"/>
      <c r="BX852" s="5"/>
      <c r="BY852" s="5"/>
      <c r="BZ852" s="5"/>
      <c r="CA852" s="5"/>
      <c r="CB852" s="5"/>
      <c r="CC852" s="5"/>
      <c r="CD852" s="5"/>
      <c r="CE852" s="5"/>
      <c r="CF852" s="5"/>
      <c r="CG852" s="5"/>
      <c r="CH852" s="5"/>
      <c r="CI852" s="5"/>
      <c r="CJ852" s="5"/>
      <c r="CK852" s="5"/>
      <c r="CL852" s="5"/>
      <c r="CM852" s="5"/>
      <c r="CN852" s="5"/>
      <c r="CO852" s="5"/>
      <c r="CP852" s="5"/>
      <c r="CQ852" s="5"/>
      <c r="CR852" s="5"/>
      <c r="CS852" s="5"/>
      <c r="CT852" s="5"/>
      <c r="CU852" s="5"/>
      <c r="CV852" s="5"/>
      <c r="CW852" s="5"/>
      <c r="CX852" s="5"/>
      <c r="CY852" s="5"/>
      <c r="CZ852" s="5"/>
      <c r="DA852" s="5"/>
      <c r="DB852" s="5"/>
      <c r="DC852" s="5"/>
      <c r="DD852" s="5"/>
      <c r="DE852" s="5"/>
      <c r="DF852" s="5"/>
      <c r="DG852" s="5"/>
      <c r="DH852" s="5"/>
      <c r="DI852" s="5"/>
      <c r="DJ852" s="5"/>
      <c r="DK852" s="5"/>
      <c r="DL852" s="5"/>
      <c r="DM852" s="5"/>
      <c r="DN852" s="5"/>
      <c r="DO852" s="5"/>
      <c r="DP852" s="5"/>
      <c r="DQ852" s="5"/>
      <c r="DR852" s="5"/>
      <c r="DS852" s="5"/>
      <c r="DT852" s="5"/>
      <c r="DU852" s="5"/>
      <c r="DV852" s="5"/>
      <c r="DW852" s="5"/>
      <c r="DX852" s="5"/>
      <c r="DY852" s="5"/>
      <c r="DZ852" s="5"/>
      <c r="EA852" s="5"/>
      <c r="EB852" s="5"/>
      <c r="EC852" s="5"/>
      <c r="ED852" s="5"/>
      <c r="EE852" s="5"/>
      <c r="EF852" s="5"/>
      <c r="EG852" s="5"/>
      <c r="EH852" s="5"/>
      <c r="EI852" s="5"/>
      <c r="EJ852" s="5"/>
      <c r="EK852" s="5"/>
      <c r="EL852" s="5"/>
      <c r="EM852" s="5"/>
      <c r="EN852" s="5"/>
      <c r="EO852" s="5"/>
      <c r="EP852" s="5"/>
      <c r="EQ852" s="5"/>
      <c r="ER852" s="5"/>
      <c r="ES852" s="5"/>
      <c r="ET852" s="5"/>
      <c r="EU852" s="5"/>
      <c r="EV852" s="5"/>
      <c r="EW852" s="5"/>
      <c r="EX852" s="5"/>
      <c r="EY852" s="5"/>
      <c r="EZ852" s="5"/>
      <c r="FA852" s="5"/>
      <c r="FB852" s="5"/>
      <c r="FC852" s="5"/>
      <c r="FD852" s="5"/>
      <c r="FE852" s="5"/>
      <c r="FF852" s="5"/>
      <c r="FG852" s="5"/>
      <c r="FH852" s="5"/>
      <c r="FI852" s="5"/>
      <c r="FJ852" s="5"/>
      <c r="FK852" s="5"/>
      <c r="FL852" s="5"/>
      <c r="FM852" s="5"/>
      <c r="FN852" s="5"/>
      <c r="FO852" s="5"/>
      <c r="FP852" s="5"/>
      <c r="FQ852" s="5"/>
      <c r="FR852" s="5"/>
      <c r="FS852" s="5"/>
      <c r="FT852" s="5"/>
      <c r="FU852" s="5"/>
      <c r="FV852" s="5"/>
      <c r="FW852" s="5"/>
      <c r="FX852" s="5"/>
      <c r="FY852" s="5"/>
      <c r="FZ852" s="5"/>
      <c r="GA852" s="5"/>
      <c r="GB852" s="5"/>
      <c r="GC852" s="5"/>
      <c r="GD852" s="5"/>
      <c r="GE852" s="5"/>
      <c r="GF852" s="5"/>
      <c r="GG852" s="5"/>
      <c r="GH852" s="5"/>
      <c r="GI852" s="5"/>
      <c r="GJ852" s="5"/>
      <c r="GK852" s="5"/>
      <c r="GL852" s="5"/>
      <c r="GM852" s="5"/>
      <c r="GN852" s="5"/>
      <c r="GO852" s="5"/>
      <c r="GP852" s="5"/>
      <c r="GQ852" s="5"/>
      <c r="GR852" s="5"/>
      <c r="GS852" s="5"/>
      <c r="GT852" s="5"/>
      <c r="GU852" s="5"/>
      <c r="GV852" s="5"/>
      <c r="GW852" s="5"/>
      <c r="GX852" s="5"/>
      <c r="GY852" s="5"/>
      <c r="GZ852" s="5"/>
      <c r="HA852" s="5"/>
      <c r="HB852" s="5"/>
      <c r="HC852" s="5"/>
      <c r="HD852" s="5"/>
      <c r="HE852" s="5"/>
      <c r="HF852" s="5"/>
      <c r="HG852" s="5"/>
      <c r="HH852" s="5"/>
      <c r="HI852" s="5"/>
      <c r="HJ852" s="5"/>
      <c r="HK852" s="5"/>
      <c r="HL852" s="5"/>
      <c r="HM852" s="5"/>
      <c r="HN852" s="5"/>
      <c r="HO852" s="5"/>
      <c r="HP852" s="5"/>
      <c r="HQ852" s="5"/>
      <c r="HR852" s="5"/>
      <c r="HS852" s="5"/>
      <c r="HT852" s="5"/>
      <c r="HU852" s="5"/>
      <c r="HV852" s="5"/>
      <c r="HW852" s="5"/>
      <c r="HX852" s="5"/>
      <c r="HY852" s="5"/>
      <c r="HZ852" s="5"/>
      <c r="IA852" s="5"/>
      <c r="IB852" s="5"/>
      <c r="IC852" s="5"/>
      <c r="ID852" s="5"/>
      <c r="IE852" s="5"/>
      <c r="IF852" s="5"/>
      <c r="IG852" s="5"/>
      <c r="IH852" s="5"/>
      <c r="II852" s="5"/>
      <c r="IJ852" s="5"/>
      <c r="IK852" s="5"/>
      <c r="IL852" s="5"/>
      <c r="IM852" s="5"/>
      <c r="IN852" s="5"/>
      <c r="IO852" s="5"/>
      <c r="IP852" s="5"/>
      <c r="IQ852" s="5"/>
      <c r="IR852" s="5"/>
      <c r="IS852" s="5"/>
      <c r="IT852" s="5"/>
      <c r="IU852" s="5"/>
      <c r="IV852" s="5"/>
      <c r="IW852" s="5"/>
      <c r="IX852" s="5"/>
      <c r="IY852" s="5"/>
      <c r="IZ852" s="5"/>
      <c r="JA852" s="5"/>
      <c r="JB852" s="5"/>
      <c r="JC852" s="5"/>
      <c r="JD852" s="5"/>
      <c r="JE852" s="5"/>
      <c r="JF852" s="5"/>
      <c r="JG852" s="5"/>
      <c r="JH852" s="5"/>
      <c r="JI852" s="5"/>
      <c r="JJ852" s="5"/>
      <c r="JK852" s="5"/>
      <c r="JL852" s="5"/>
      <c r="JM852" s="5"/>
      <c r="JN852" s="5"/>
      <c r="JO852" s="5"/>
      <c r="JP852" s="5"/>
      <c r="JQ852" s="5"/>
      <c r="JR852" s="5"/>
      <c r="JS852" s="5"/>
      <c r="JT852" s="5"/>
      <c r="JU852" s="5"/>
      <c r="JV852" s="5"/>
      <c r="JW852" s="5"/>
      <c r="JX852" s="5"/>
      <c r="JY852" s="5"/>
      <c r="JZ852" s="5"/>
      <c r="KA852" s="5"/>
      <c r="KB852" s="5"/>
      <c r="KC852" s="5"/>
      <c r="KD852" s="5"/>
      <c r="KE852" s="5"/>
      <c r="KF852" s="5"/>
      <c r="KG852" s="5"/>
      <c r="KH852" s="5"/>
      <c r="KI852" s="5"/>
      <c r="KJ852" s="5"/>
      <c r="KK852" s="5"/>
      <c r="KL852" s="5"/>
      <c r="KM852" s="5"/>
      <c r="KN852" s="5"/>
      <c r="KO852" s="5"/>
      <c r="KP852" s="5"/>
      <c r="KQ852" s="5"/>
      <c r="KR852" s="5"/>
      <c r="KS852" s="5"/>
      <c r="KT852" s="5"/>
      <c r="KU852" s="5"/>
      <c r="KV852" s="5"/>
      <c r="KW852" s="5"/>
      <c r="KX852" s="5"/>
      <c r="KY852" s="5"/>
      <c r="KZ852" s="5"/>
      <c r="LA852" s="5"/>
      <c r="LB852" s="5"/>
      <c r="LC852" s="5"/>
      <c r="LD852" s="5"/>
      <c r="LE852" s="5"/>
      <c r="LF852" s="5"/>
      <c r="LG852" s="5"/>
      <c r="LH852" s="5"/>
      <c r="LI852" s="5"/>
      <c r="LJ852" s="5"/>
      <c r="LK852" s="5"/>
      <c r="LL852" s="5"/>
      <c r="LM852" s="5"/>
      <c r="LN852" s="5"/>
      <c r="LO852" s="5"/>
      <c r="LP852" s="5"/>
      <c r="LQ852" s="5"/>
      <c r="LR852" s="5"/>
      <c r="LS852" s="5"/>
      <c r="LT852" s="5"/>
      <c r="LU852" s="5"/>
      <c r="LV852" s="5"/>
      <c r="LW852" s="5"/>
      <c r="LX852" s="5"/>
      <c r="LY852" s="5"/>
      <c r="LZ852" s="5"/>
      <c r="MA852" s="5"/>
      <c r="MB852" s="5"/>
      <c r="MC852" s="5"/>
      <c r="MD852" s="5"/>
      <c r="ME852" s="5"/>
      <c r="MF852" s="5"/>
      <c r="MG852" s="5"/>
      <c r="MH852" s="5"/>
      <c r="MI852" s="5"/>
      <c r="MJ852" s="5"/>
      <c r="MK852" s="5"/>
      <c r="ML852" s="5"/>
      <c r="MM852" s="5"/>
      <c r="MN852" s="5"/>
      <c r="MO852" s="5"/>
      <c r="MP852" s="5"/>
      <c r="MQ852" s="5"/>
      <c r="MR852" s="5"/>
      <c r="MS852" s="5"/>
      <c r="MT852" s="5"/>
      <c r="MU852" s="5"/>
      <c r="MV852" s="5"/>
      <c r="MW852" s="5"/>
      <c r="MX852" s="5"/>
      <c r="MY852" s="5"/>
      <c r="MZ852" s="5"/>
      <c r="NA852" s="5"/>
      <c r="NB852" s="5"/>
      <c r="NC852" s="5"/>
      <c r="ND852" s="5"/>
      <c r="NE852" s="5"/>
      <c r="NF852" s="5"/>
      <c r="NG852" s="5"/>
      <c r="NH852" s="5"/>
      <c r="NI852" s="5"/>
      <c r="NJ852" s="5"/>
      <c r="NK852" s="5"/>
      <c r="NL852" s="5"/>
      <c r="NM852" s="5"/>
      <c r="NN852" s="5"/>
      <c r="NO852" s="5"/>
      <c r="NP852" s="5"/>
      <c r="NQ852" s="5"/>
      <c r="NR852" s="5"/>
      <c r="NS852" s="5"/>
      <c r="NT852" s="5"/>
      <c r="NU852" s="5"/>
      <c r="NV852" s="5"/>
      <c r="NW852" s="5"/>
      <c r="NX852" s="5"/>
      <c r="NY852" s="5"/>
      <c r="NZ852" s="5"/>
      <c r="OA852" s="5"/>
      <c r="OB852" s="5"/>
      <c r="OC852" s="5"/>
      <c r="OD852" s="5"/>
      <c r="OE852" s="5"/>
      <c r="OF852" s="5"/>
      <c r="OG852" s="5"/>
      <c r="OH852" s="5"/>
      <c r="OI852" s="5"/>
      <c r="OJ852" s="5"/>
      <c r="OK852" s="5"/>
      <c r="OL852" s="5"/>
      <c r="OM852" s="5"/>
      <c r="ON852" s="5"/>
      <c r="OO852" s="5"/>
      <c r="OP852" s="5"/>
      <c r="OQ852" s="5"/>
      <c r="OR852" s="5"/>
      <c r="OS852" s="5"/>
      <c r="OT852" s="5"/>
      <c r="OU852" s="5"/>
      <c r="OV852" s="5"/>
      <c r="OW852" s="5"/>
      <c r="OX852" s="5"/>
      <c r="OY852" s="5"/>
      <c r="OZ852" s="5"/>
      <c r="PA852" s="5"/>
      <c r="PB852" s="5"/>
      <c r="PC852" s="5"/>
      <c r="PD852" s="5"/>
      <c r="PE852" s="5"/>
      <c r="PF852" s="5"/>
      <c r="PG852" s="5"/>
      <c r="PH852" s="5"/>
      <c r="PI852" s="5"/>
      <c r="PJ852" s="5"/>
      <c r="PK852" s="5"/>
      <c r="PL852" s="5"/>
      <c r="PM852" s="5"/>
      <c r="PN852" s="5"/>
      <c r="PO852" s="5"/>
      <c r="PP852" s="5"/>
      <c r="PQ852" s="5"/>
      <c r="PR852" s="5"/>
      <c r="PS852" s="5"/>
      <c r="PT852" s="5"/>
      <c r="PU852" s="5"/>
      <c r="PV852" s="5"/>
      <c r="PW852" s="5"/>
      <c r="PX852" s="5"/>
      <c r="PY852" s="5"/>
      <c r="PZ852" s="5"/>
      <c r="QA852" s="5"/>
      <c r="QB852" s="5"/>
      <c r="QC852" s="5"/>
      <c r="QD852" s="5"/>
      <c r="QE852" s="5"/>
      <c r="QF852" s="5"/>
      <c r="QG852" s="5"/>
      <c r="QH852" s="5"/>
      <c r="QI852" s="5"/>
      <c r="QJ852" s="5"/>
      <c r="QK852" s="5"/>
      <c r="QL852" s="5"/>
      <c r="QM852" s="5"/>
      <c r="QN852" s="5"/>
      <c r="QO852" s="5"/>
      <c r="QP852" s="5"/>
      <c r="QQ852" s="5"/>
      <c r="QR852" s="5"/>
      <c r="QS852" s="5"/>
      <c r="QT852" s="5"/>
      <c r="QU852" s="5"/>
      <c r="QV852" s="5"/>
      <c r="QW852" s="5"/>
      <c r="QX852" s="5"/>
      <c r="QY852" s="5"/>
      <c r="QZ852" s="5"/>
      <c r="RA852" s="5"/>
      <c r="RB852" s="5"/>
      <c r="RC852" s="5"/>
      <c r="RD852" s="5"/>
      <c r="RE852" s="5"/>
      <c r="RF852" s="5"/>
      <c r="RG852" s="5"/>
      <c r="RH852" s="5"/>
      <c r="RI852" s="5"/>
      <c r="RJ852" s="5"/>
      <c r="RK852" s="5"/>
      <c r="RL852" s="5"/>
      <c r="RM852" s="5"/>
      <c r="RN852" s="5"/>
      <c r="RO852" s="5"/>
      <c r="RP852" s="5"/>
      <c r="RQ852" s="5"/>
      <c r="RR852" s="5"/>
      <c r="RS852" s="5"/>
      <c r="RT852" s="5"/>
      <c r="RU852" s="5"/>
      <c r="RV852" s="5"/>
      <c r="RW852" s="5"/>
      <c r="RX852" s="5"/>
      <c r="RY852" s="5"/>
      <c r="RZ852" s="5"/>
      <c r="SA852" s="5"/>
      <c r="SB852" s="5"/>
      <c r="SC852" s="5"/>
      <c r="SD852" s="5"/>
      <c r="SE852" s="5"/>
      <c r="SF852" s="5"/>
      <c r="SG852" s="5"/>
      <c r="SH852" s="5"/>
      <c r="SI852" s="5"/>
      <c r="SJ852" s="5"/>
      <c r="SK852" s="5"/>
      <c r="SL852" s="5"/>
      <c r="SM852" s="5"/>
      <c r="SN852" s="5"/>
      <c r="SO852" s="5"/>
      <c r="SP852" s="5"/>
      <c r="SQ852" s="5"/>
      <c r="SR852" s="5"/>
      <c r="SS852" s="5"/>
      <c r="ST852" s="5"/>
      <c r="SU852" s="5"/>
      <c r="SV852" s="5"/>
      <c r="SW852" s="5"/>
      <c r="SX852" s="5"/>
      <c r="SY852" s="5"/>
      <c r="SZ852" s="5"/>
      <c r="TA852" s="5"/>
      <c r="TB852" s="5"/>
      <c r="TC852" s="5"/>
      <c r="TD852" s="5"/>
      <c r="TE852" s="5"/>
      <c r="TF852" s="5"/>
      <c r="TG852" s="5"/>
      <c r="TH852" s="5"/>
      <c r="TI852" s="5"/>
      <c r="TJ852" s="5"/>
      <c r="TK852" s="5"/>
      <c r="TL852" s="5"/>
      <c r="TM852" s="5"/>
      <c r="TN852" s="5"/>
      <c r="TO852" s="5"/>
      <c r="TP852" s="5"/>
      <c r="TQ852" s="5"/>
      <c r="TR852" s="5"/>
      <c r="TS852" s="5"/>
      <c r="TT852" s="5"/>
      <c r="TU852" s="5"/>
      <c r="TV852" s="5"/>
      <c r="TW852" s="5"/>
      <c r="TX852" s="5"/>
      <c r="TY852" s="5"/>
      <c r="TZ852" s="5"/>
      <c r="UA852" s="5"/>
      <c r="UB852" s="5"/>
      <c r="UC852" s="5"/>
      <c r="UD852" s="5"/>
      <c r="UE852" s="5"/>
      <c r="UF852" s="5"/>
      <c r="UG852" s="5"/>
      <c r="UH852" s="5"/>
      <c r="UI852" s="5"/>
      <c r="UJ852" s="5"/>
      <c r="UK852" s="5"/>
      <c r="UL852" s="5"/>
      <c r="UM852" s="5"/>
      <c r="UN852" s="5"/>
      <c r="UO852" s="5"/>
      <c r="UP852" s="5"/>
      <c r="UQ852" s="5"/>
      <c r="UR852" s="5"/>
      <c r="US852" s="5"/>
      <c r="UT852" s="5"/>
      <c r="UU852" s="5"/>
      <c r="UV852" s="5"/>
      <c r="UW852" s="5"/>
      <c r="UX852" s="5"/>
      <c r="UY852" s="5"/>
      <c r="UZ852" s="5"/>
      <c r="VA852" s="5"/>
      <c r="VB852" s="5"/>
      <c r="VC852" s="5"/>
      <c r="VD852" s="5"/>
      <c r="VE852" s="5"/>
      <c r="VF852" s="5"/>
      <c r="VG852" s="5"/>
      <c r="VH852" s="5"/>
      <c r="VI852" s="5"/>
      <c r="VJ852" s="5"/>
      <c r="VK852" s="5"/>
      <c r="VL852" s="5"/>
      <c r="VM852" s="5"/>
      <c r="VN852" s="5"/>
      <c r="VO852" s="5"/>
      <c r="VP852" s="5"/>
      <c r="VQ852" s="5"/>
      <c r="VR852" s="5"/>
      <c r="VS852" s="5"/>
      <c r="VT852" s="5"/>
      <c r="VU852" s="5"/>
      <c r="VV852" s="5"/>
      <c r="VW852" s="5"/>
      <c r="VX852" s="5"/>
      <c r="VY852" s="5"/>
      <c r="VZ852" s="5"/>
      <c r="WA852" s="5"/>
      <c r="WB852" s="5"/>
      <c r="WC852" s="5"/>
      <c r="WD852" s="5"/>
      <c r="WE852" s="5"/>
      <c r="WF852" s="5"/>
      <c r="WG852" s="5"/>
      <c r="WH852" s="5"/>
      <c r="WI852" s="5"/>
      <c r="WJ852" s="5"/>
      <c r="WK852" s="5"/>
      <c r="WL852" s="5"/>
      <c r="WM852" s="5"/>
      <c r="WN852" s="5"/>
      <c r="WO852" s="5"/>
      <c r="WP852" s="5"/>
      <c r="WQ852" s="5"/>
      <c r="WR852" s="5"/>
      <c r="WS852" s="5"/>
      <c r="WT852" s="5"/>
      <c r="WU852" s="5"/>
      <c r="WV852" s="5"/>
      <c r="WW852" s="5"/>
      <c r="WX852" s="5"/>
      <c r="WY852" s="5"/>
      <c r="WZ852" s="5"/>
      <c r="XA852" s="5"/>
      <c r="XB852" s="5"/>
      <c r="XC852" s="5"/>
      <c r="XD852" s="5"/>
      <c r="XE852" s="5"/>
      <c r="XF852" s="5"/>
      <c r="XG852" s="5"/>
      <c r="XH852" s="5"/>
      <c r="XI852" s="5"/>
      <c r="XJ852" s="5"/>
      <c r="XK852" s="5"/>
      <c r="XL852" s="5"/>
      <c r="XM852" s="5"/>
      <c r="XN852" s="5"/>
      <c r="XO852" s="5"/>
      <c r="XP852" s="5"/>
      <c r="XQ852" s="5"/>
      <c r="XR852" s="5"/>
      <c r="XS852" s="5"/>
      <c r="XT852" s="5"/>
      <c r="XU852" s="5"/>
      <c r="XV852" s="5"/>
      <c r="XW852" s="5"/>
    </row>
    <row r="853" spans="39:647" x14ac:dyDescent="0.45">
      <c r="AM853" s="5"/>
      <c r="AN853" s="5"/>
      <c r="AO853" s="5"/>
      <c r="AP853" s="5"/>
      <c r="AQ853" s="5"/>
      <c r="AR853" s="5"/>
      <c r="AS853" s="5"/>
      <c r="AT853" s="5"/>
      <c r="AU853" s="5"/>
      <c r="AV853" s="5"/>
      <c r="AW853" s="5"/>
      <c r="AX853" s="5"/>
      <c r="AY853" s="5"/>
      <c r="AZ853" s="5"/>
      <c r="BA853" s="5"/>
      <c r="BB853" s="5"/>
      <c r="BC853" s="5"/>
      <c r="BD853" s="5"/>
      <c r="BE853" s="5"/>
      <c r="BF853" s="5"/>
      <c r="BG853" s="5"/>
      <c r="BH853" s="5"/>
      <c r="BI853" s="5"/>
      <c r="BJ853" s="5"/>
      <c r="BK853" s="5"/>
      <c r="BL853" s="5"/>
      <c r="BM853" s="5"/>
      <c r="BN853" s="5"/>
      <c r="BO853" s="5"/>
      <c r="BP853" s="5"/>
      <c r="BQ853" s="5"/>
      <c r="BR853" s="5"/>
      <c r="BS853" s="5"/>
      <c r="BT853" s="5"/>
      <c r="BU853" s="5"/>
      <c r="BV853" s="5"/>
      <c r="BW853" s="5"/>
      <c r="BX853" s="5"/>
      <c r="BY853" s="5"/>
      <c r="BZ853" s="5"/>
      <c r="CA853" s="5"/>
      <c r="CB853" s="5"/>
      <c r="CC853" s="5"/>
      <c r="CD853" s="5"/>
      <c r="CE853" s="5"/>
      <c r="CF853" s="5"/>
      <c r="CG853" s="5"/>
      <c r="CH853" s="5"/>
      <c r="CI853" s="5"/>
      <c r="CJ853" s="5"/>
      <c r="CK853" s="5"/>
      <c r="CL853" s="5"/>
      <c r="CM853" s="5"/>
      <c r="CN853" s="5"/>
      <c r="CO853" s="5"/>
      <c r="CP853" s="5"/>
      <c r="CQ853" s="5"/>
      <c r="CR853" s="5"/>
      <c r="CS853" s="5"/>
      <c r="CT853" s="5"/>
      <c r="CU853" s="5"/>
      <c r="CV853" s="5"/>
      <c r="CW853" s="5"/>
      <c r="CX853" s="5"/>
      <c r="CY853" s="5"/>
      <c r="CZ853" s="5"/>
      <c r="DA853" s="5"/>
      <c r="DB853" s="5"/>
      <c r="DC853" s="5"/>
      <c r="DD853" s="5"/>
      <c r="DE853" s="5"/>
      <c r="DF853" s="5"/>
      <c r="DG853" s="5"/>
      <c r="DH853" s="5"/>
      <c r="DI853" s="5"/>
      <c r="DJ853" s="5"/>
      <c r="DK853" s="5"/>
      <c r="DL853" s="5"/>
      <c r="DM853" s="5"/>
      <c r="DN853" s="5"/>
      <c r="DO853" s="5"/>
      <c r="DP853" s="5"/>
      <c r="DQ853" s="5"/>
      <c r="DR853" s="5"/>
      <c r="DS853" s="5"/>
      <c r="DT853" s="5"/>
      <c r="DU853" s="5"/>
      <c r="DV853" s="5"/>
      <c r="DW853" s="5"/>
      <c r="DX853" s="5"/>
      <c r="DY853" s="5"/>
      <c r="DZ853" s="5"/>
      <c r="EA853" s="5"/>
      <c r="EB853" s="5"/>
      <c r="EC853" s="5"/>
      <c r="ED853" s="5"/>
      <c r="EE853" s="5"/>
      <c r="EF853" s="5"/>
      <c r="EG853" s="5"/>
      <c r="EH853" s="5"/>
      <c r="EI853" s="5"/>
      <c r="EJ853" s="5"/>
      <c r="EK853" s="5"/>
      <c r="EL853" s="5"/>
      <c r="EM853" s="5"/>
      <c r="EN853" s="5"/>
      <c r="EO853" s="5"/>
      <c r="EP853" s="5"/>
      <c r="EQ853" s="5"/>
      <c r="ER853" s="5"/>
      <c r="ES853" s="5"/>
      <c r="ET853" s="5"/>
      <c r="EU853" s="5"/>
      <c r="EV853" s="5"/>
      <c r="EW853" s="5"/>
      <c r="EX853" s="5"/>
      <c r="EY853" s="5"/>
      <c r="EZ853" s="5"/>
      <c r="FA853" s="5"/>
      <c r="FB853" s="5"/>
      <c r="FC853" s="5"/>
      <c r="FD853" s="5"/>
      <c r="FE853" s="5"/>
      <c r="FF853" s="5"/>
      <c r="FG853" s="5"/>
      <c r="FH853" s="5"/>
      <c r="FI853" s="5"/>
      <c r="FJ853" s="5"/>
      <c r="FK853" s="5"/>
      <c r="FL853" s="5"/>
      <c r="FM853" s="5"/>
      <c r="FN853" s="5"/>
      <c r="FO853" s="5"/>
      <c r="FP853" s="5"/>
      <c r="FQ853" s="5"/>
      <c r="FR853" s="5"/>
      <c r="FS853" s="5"/>
      <c r="FT853" s="5"/>
      <c r="FU853" s="5"/>
      <c r="FV853" s="5"/>
      <c r="FW853" s="5"/>
      <c r="FX853" s="5"/>
      <c r="FY853" s="5"/>
      <c r="FZ853" s="5"/>
      <c r="GA853" s="5"/>
      <c r="GB853" s="5"/>
      <c r="GC853" s="5"/>
      <c r="GD853" s="5"/>
      <c r="GE853" s="5"/>
      <c r="GF853" s="5"/>
      <c r="GG853" s="5"/>
      <c r="GH853" s="5"/>
      <c r="GI853" s="5"/>
      <c r="GJ853" s="5"/>
      <c r="GK853" s="5"/>
      <c r="GL853" s="5"/>
      <c r="GM853" s="5"/>
      <c r="GN853" s="5"/>
      <c r="GO853" s="5"/>
      <c r="GP853" s="5"/>
      <c r="GQ853" s="5"/>
      <c r="GR853" s="5"/>
      <c r="GS853" s="5"/>
      <c r="GT853" s="5"/>
      <c r="GU853" s="5"/>
      <c r="GV853" s="5"/>
      <c r="GW853" s="5"/>
      <c r="GX853" s="5"/>
      <c r="GY853" s="5"/>
      <c r="GZ853" s="5"/>
      <c r="HA853" s="5"/>
      <c r="HB853" s="5"/>
      <c r="HC853" s="5"/>
      <c r="HD853" s="5"/>
      <c r="HE853" s="5"/>
      <c r="HF853" s="5"/>
      <c r="HG853" s="5"/>
      <c r="HH853" s="5"/>
      <c r="HI853" s="5"/>
      <c r="HJ853" s="5"/>
      <c r="HK853" s="5"/>
      <c r="HL853" s="5"/>
      <c r="HM853" s="5"/>
      <c r="HN853" s="5"/>
      <c r="HO853" s="5"/>
      <c r="HP853" s="5"/>
      <c r="HQ853" s="5"/>
      <c r="HR853" s="5"/>
      <c r="HS853" s="5"/>
      <c r="HT853" s="5"/>
      <c r="HU853" s="5"/>
      <c r="HV853" s="5"/>
      <c r="HW853" s="5"/>
      <c r="HX853" s="5"/>
      <c r="HY853" s="5"/>
      <c r="HZ853" s="5"/>
      <c r="IA853" s="5"/>
      <c r="IB853" s="5"/>
      <c r="IC853" s="5"/>
      <c r="ID853" s="5"/>
      <c r="IE853" s="5"/>
      <c r="IF853" s="5"/>
      <c r="IG853" s="5"/>
      <c r="IH853" s="5"/>
      <c r="II853" s="5"/>
      <c r="IJ853" s="5"/>
      <c r="IK853" s="5"/>
      <c r="IL853" s="5"/>
      <c r="IM853" s="5"/>
      <c r="IN853" s="5"/>
      <c r="IO853" s="5"/>
      <c r="IP853" s="5"/>
      <c r="IQ853" s="5"/>
      <c r="IR853" s="5"/>
      <c r="IS853" s="5"/>
      <c r="IT853" s="5"/>
      <c r="IU853" s="5"/>
      <c r="IV853" s="5"/>
      <c r="IW853" s="5"/>
      <c r="IX853" s="5"/>
      <c r="IY853" s="5"/>
      <c r="IZ853" s="5"/>
      <c r="JA853" s="5"/>
      <c r="JB853" s="5"/>
      <c r="JC853" s="5"/>
      <c r="JD853" s="5"/>
      <c r="JE853" s="5"/>
      <c r="JF853" s="5"/>
      <c r="JG853" s="5"/>
      <c r="JH853" s="5"/>
      <c r="JI853" s="5"/>
      <c r="JJ853" s="5"/>
      <c r="JK853" s="5"/>
      <c r="JL853" s="5"/>
      <c r="JM853" s="5"/>
      <c r="JN853" s="5"/>
      <c r="JO853" s="5"/>
      <c r="JP853" s="5"/>
      <c r="JQ853" s="5"/>
      <c r="JR853" s="5"/>
      <c r="JS853" s="5"/>
      <c r="JT853" s="5"/>
      <c r="JU853" s="5"/>
      <c r="JV853" s="5"/>
      <c r="JW853" s="5"/>
      <c r="JX853" s="5"/>
      <c r="JY853" s="5"/>
      <c r="JZ853" s="5"/>
      <c r="KA853" s="5"/>
      <c r="KB853" s="5"/>
      <c r="KC853" s="5"/>
      <c r="KD853" s="5"/>
      <c r="KE853" s="5"/>
      <c r="KF853" s="5"/>
      <c r="KG853" s="5"/>
      <c r="KH853" s="5"/>
      <c r="KI853" s="5"/>
      <c r="KJ853" s="5"/>
      <c r="KK853" s="5"/>
      <c r="KL853" s="5"/>
      <c r="KM853" s="5"/>
      <c r="KN853" s="5"/>
      <c r="KO853" s="5"/>
      <c r="KP853" s="5"/>
      <c r="KQ853" s="5"/>
      <c r="KR853" s="5"/>
      <c r="KS853" s="5"/>
      <c r="KT853" s="5"/>
      <c r="KU853" s="5"/>
      <c r="KV853" s="5"/>
      <c r="KW853" s="5"/>
      <c r="KX853" s="5"/>
      <c r="KY853" s="5"/>
      <c r="KZ853" s="5"/>
      <c r="LA853" s="5"/>
      <c r="LB853" s="5"/>
      <c r="LC853" s="5"/>
      <c r="LD853" s="5"/>
      <c r="LE853" s="5"/>
      <c r="LF853" s="5"/>
      <c r="LG853" s="5"/>
      <c r="LH853" s="5"/>
      <c r="LI853" s="5"/>
      <c r="LJ853" s="5"/>
      <c r="LK853" s="5"/>
      <c r="LL853" s="5"/>
      <c r="LM853" s="5"/>
      <c r="LN853" s="5"/>
      <c r="LO853" s="5"/>
      <c r="LP853" s="5"/>
      <c r="LQ853" s="5"/>
      <c r="LR853" s="5"/>
      <c r="LS853" s="5"/>
      <c r="LT853" s="5"/>
      <c r="LU853" s="5"/>
      <c r="LV853" s="5"/>
      <c r="LW853" s="5"/>
      <c r="LX853" s="5"/>
      <c r="LY853" s="5"/>
      <c r="LZ853" s="5"/>
      <c r="MA853" s="5"/>
      <c r="MB853" s="5"/>
      <c r="MC853" s="5"/>
      <c r="MD853" s="5"/>
      <c r="ME853" s="5"/>
      <c r="MF853" s="5"/>
      <c r="MG853" s="5"/>
      <c r="MH853" s="5"/>
      <c r="MI853" s="5"/>
      <c r="MJ853" s="5"/>
      <c r="MK853" s="5"/>
      <c r="ML853" s="5"/>
      <c r="MM853" s="5"/>
      <c r="MN853" s="5"/>
      <c r="MO853" s="5"/>
      <c r="MP853" s="5"/>
      <c r="MQ853" s="5"/>
      <c r="MR853" s="5"/>
      <c r="MS853" s="5"/>
      <c r="MT853" s="5"/>
      <c r="MU853" s="5"/>
      <c r="MV853" s="5"/>
      <c r="MW853" s="5"/>
      <c r="MX853" s="5"/>
      <c r="MY853" s="5"/>
      <c r="MZ853" s="5"/>
      <c r="NA853" s="5"/>
      <c r="NB853" s="5"/>
      <c r="NC853" s="5"/>
      <c r="ND853" s="5"/>
      <c r="NE853" s="5"/>
      <c r="NF853" s="5"/>
      <c r="NG853" s="5"/>
      <c r="NH853" s="5"/>
      <c r="NI853" s="5"/>
      <c r="NJ853" s="5"/>
      <c r="NK853" s="5"/>
      <c r="NL853" s="5"/>
      <c r="NM853" s="5"/>
      <c r="NN853" s="5"/>
      <c r="NO853" s="5"/>
      <c r="NP853" s="5"/>
      <c r="NQ853" s="5"/>
      <c r="NR853" s="5"/>
      <c r="NS853" s="5"/>
      <c r="NT853" s="5"/>
      <c r="NU853" s="5"/>
      <c r="NV853" s="5"/>
      <c r="NW853" s="5"/>
      <c r="NX853" s="5"/>
      <c r="NY853" s="5"/>
      <c r="NZ853" s="5"/>
      <c r="OA853" s="5"/>
      <c r="OB853" s="5"/>
      <c r="OC853" s="5"/>
      <c r="OD853" s="5"/>
      <c r="OE853" s="5"/>
      <c r="OF853" s="5"/>
      <c r="OG853" s="5"/>
      <c r="OH853" s="5"/>
      <c r="OI853" s="5"/>
      <c r="OJ853" s="5"/>
      <c r="OK853" s="5"/>
      <c r="OL853" s="5"/>
      <c r="OM853" s="5"/>
      <c r="ON853" s="5"/>
      <c r="OO853" s="5"/>
      <c r="OP853" s="5"/>
      <c r="OQ853" s="5"/>
      <c r="OR853" s="5"/>
      <c r="OS853" s="5"/>
      <c r="OT853" s="5"/>
      <c r="OU853" s="5"/>
      <c r="OV853" s="5"/>
      <c r="OW853" s="5"/>
      <c r="OX853" s="5"/>
      <c r="OY853" s="5"/>
      <c r="OZ853" s="5"/>
      <c r="PA853" s="5"/>
      <c r="PB853" s="5"/>
      <c r="PC853" s="5"/>
      <c r="PD853" s="5"/>
      <c r="PE853" s="5"/>
      <c r="PF853" s="5"/>
      <c r="PG853" s="5"/>
      <c r="PH853" s="5"/>
      <c r="PI853" s="5"/>
      <c r="PJ853" s="5"/>
      <c r="PK853" s="5"/>
      <c r="PL853" s="5"/>
      <c r="PM853" s="5"/>
      <c r="PN853" s="5"/>
      <c r="PO853" s="5"/>
      <c r="PP853" s="5"/>
      <c r="PQ853" s="5"/>
      <c r="PR853" s="5"/>
      <c r="PS853" s="5"/>
      <c r="PT853" s="5"/>
      <c r="PU853" s="5"/>
      <c r="PV853" s="5"/>
      <c r="PW853" s="5"/>
      <c r="PX853" s="5"/>
      <c r="PY853" s="5"/>
      <c r="PZ853" s="5"/>
      <c r="QA853" s="5"/>
      <c r="QB853" s="5"/>
      <c r="QC853" s="5"/>
      <c r="QD853" s="5"/>
      <c r="QE853" s="5"/>
      <c r="QF853" s="5"/>
      <c r="QG853" s="5"/>
      <c r="QH853" s="5"/>
      <c r="QI853" s="5"/>
      <c r="QJ853" s="5"/>
      <c r="QK853" s="5"/>
      <c r="QL853" s="5"/>
      <c r="QM853" s="5"/>
      <c r="QN853" s="5"/>
      <c r="QO853" s="5"/>
      <c r="QP853" s="5"/>
      <c r="QQ853" s="5"/>
      <c r="QR853" s="5"/>
      <c r="QS853" s="5"/>
      <c r="QT853" s="5"/>
      <c r="QU853" s="5"/>
      <c r="QV853" s="5"/>
      <c r="QW853" s="5"/>
      <c r="QX853" s="5"/>
      <c r="QY853" s="5"/>
      <c r="QZ853" s="5"/>
      <c r="RA853" s="5"/>
      <c r="RB853" s="5"/>
      <c r="RC853" s="5"/>
      <c r="RD853" s="5"/>
      <c r="RE853" s="5"/>
      <c r="RF853" s="5"/>
      <c r="RG853" s="5"/>
      <c r="RH853" s="5"/>
      <c r="RI853" s="5"/>
      <c r="RJ853" s="5"/>
      <c r="RK853" s="5"/>
      <c r="RL853" s="5"/>
      <c r="RM853" s="5"/>
      <c r="RN853" s="5"/>
      <c r="RO853" s="5"/>
      <c r="RP853" s="5"/>
      <c r="RQ853" s="5"/>
      <c r="RR853" s="5"/>
      <c r="RS853" s="5"/>
      <c r="RT853" s="5"/>
      <c r="RU853" s="5"/>
      <c r="RV853" s="5"/>
      <c r="RW853" s="5"/>
      <c r="RX853" s="5"/>
      <c r="RY853" s="5"/>
      <c r="RZ853" s="5"/>
      <c r="SA853" s="5"/>
      <c r="SB853" s="5"/>
      <c r="SC853" s="5"/>
      <c r="SD853" s="5"/>
      <c r="SE853" s="5"/>
      <c r="SF853" s="5"/>
      <c r="SG853" s="5"/>
      <c r="SH853" s="5"/>
      <c r="SI853" s="5"/>
      <c r="SJ853" s="5"/>
      <c r="SK853" s="5"/>
      <c r="SL853" s="5"/>
      <c r="SM853" s="5"/>
      <c r="SN853" s="5"/>
      <c r="SO853" s="5"/>
      <c r="SP853" s="5"/>
      <c r="SQ853" s="5"/>
      <c r="SR853" s="5"/>
      <c r="SS853" s="5"/>
      <c r="ST853" s="5"/>
      <c r="SU853" s="5"/>
      <c r="SV853" s="5"/>
      <c r="SW853" s="5"/>
      <c r="SX853" s="5"/>
      <c r="SY853" s="5"/>
      <c r="SZ853" s="5"/>
      <c r="TA853" s="5"/>
      <c r="TB853" s="5"/>
      <c r="TC853" s="5"/>
      <c r="TD853" s="5"/>
      <c r="TE853" s="5"/>
      <c r="TF853" s="5"/>
      <c r="TG853" s="5"/>
      <c r="TH853" s="5"/>
      <c r="TI853" s="5"/>
      <c r="TJ853" s="5"/>
      <c r="TK853" s="5"/>
      <c r="TL853" s="5"/>
      <c r="TM853" s="5"/>
      <c r="TN853" s="5"/>
      <c r="TO853" s="5"/>
      <c r="TP853" s="5"/>
      <c r="TQ853" s="5"/>
      <c r="TR853" s="5"/>
      <c r="TS853" s="5"/>
      <c r="TT853" s="5"/>
      <c r="TU853" s="5"/>
      <c r="TV853" s="5"/>
      <c r="TW853" s="5"/>
      <c r="TX853" s="5"/>
      <c r="TY853" s="5"/>
      <c r="TZ853" s="5"/>
      <c r="UA853" s="5"/>
      <c r="UB853" s="5"/>
      <c r="UC853" s="5"/>
      <c r="UD853" s="5"/>
      <c r="UE853" s="5"/>
      <c r="UF853" s="5"/>
      <c r="UG853" s="5"/>
      <c r="UH853" s="5"/>
      <c r="UI853" s="5"/>
      <c r="UJ853" s="5"/>
      <c r="UK853" s="5"/>
      <c r="UL853" s="5"/>
      <c r="UM853" s="5"/>
      <c r="UN853" s="5"/>
      <c r="UO853" s="5"/>
      <c r="UP853" s="5"/>
      <c r="UQ853" s="5"/>
      <c r="UR853" s="5"/>
      <c r="US853" s="5"/>
      <c r="UT853" s="5"/>
      <c r="UU853" s="5"/>
      <c r="UV853" s="5"/>
      <c r="UW853" s="5"/>
      <c r="UX853" s="5"/>
      <c r="UY853" s="5"/>
      <c r="UZ853" s="5"/>
      <c r="VA853" s="5"/>
      <c r="VB853" s="5"/>
      <c r="VC853" s="5"/>
      <c r="VD853" s="5"/>
      <c r="VE853" s="5"/>
      <c r="VF853" s="5"/>
      <c r="VG853" s="5"/>
      <c r="VH853" s="5"/>
      <c r="VI853" s="5"/>
      <c r="VJ853" s="5"/>
      <c r="VK853" s="5"/>
      <c r="VL853" s="5"/>
      <c r="VM853" s="5"/>
      <c r="VN853" s="5"/>
      <c r="VO853" s="5"/>
      <c r="VP853" s="5"/>
      <c r="VQ853" s="5"/>
      <c r="VR853" s="5"/>
      <c r="VS853" s="5"/>
      <c r="VT853" s="5"/>
      <c r="VU853" s="5"/>
      <c r="VV853" s="5"/>
      <c r="VW853" s="5"/>
      <c r="VX853" s="5"/>
      <c r="VY853" s="5"/>
      <c r="VZ853" s="5"/>
      <c r="WA853" s="5"/>
      <c r="WB853" s="5"/>
      <c r="WC853" s="5"/>
      <c r="WD853" s="5"/>
      <c r="WE853" s="5"/>
      <c r="WF853" s="5"/>
      <c r="WG853" s="5"/>
      <c r="WH853" s="5"/>
      <c r="WI853" s="5"/>
      <c r="WJ853" s="5"/>
      <c r="WK853" s="5"/>
      <c r="WL853" s="5"/>
      <c r="WM853" s="5"/>
      <c r="WN853" s="5"/>
      <c r="WO853" s="5"/>
      <c r="WP853" s="5"/>
      <c r="WQ853" s="5"/>
      <c r="WR853" s="5"/>
      <c r="WS853" s="5"/>
      <c r="WT853" s="5"/>
      <c r="WU853" s="5"/>
      <c r="WV853" s="5"/>
      <c r="WW853" s="5"/>
      <c r="WX853" s="5"/>
      <c r="WY853" s="5"/>
      <c r="WZ853" s="5"/>
      <c r="XA853" s="5"/>
      <c r="XB853" s="5"/>
      <c r="XC853" s="5"/>
      <c r="XD853" s="5"/>
      <c r="XE853" s="5"/>
      <c r="XF853" s="5"/>
      <c r="XG853" s="5"/>
      <c r="XH853" s="5"/>
      <c r="XI853" s="5"/>
      <c r="XJ853" s="5"/>
      <c r="XK853" s="5"/>
      <c r="XL853" s="5"/>
      <c r="XM853" s="5"/>
      <c r="XN853" s="5"/>
      <c r="XO853" s="5"/>
      <c r="XP853" s="5"/>
      <c r="XQ853" s="5"/>
      <c r="XR853" s="5"/>
      <c r="XS853" s="5"/>
      <c r="XT853" s="5"/>
      <c r="XU853" s="5"/>
      <c r="XV853" s="5"/>
      <c r="XW853" s="5"/>
    </row>
    <row r="854" spans="39:647" x14ac:dyDescent="0.45">
      <c r="AM854" s="5"/>
      <c r="AN854" s="5"/>
      <c r="AO854" s="5"/>
      <c r="AP854" s="5"/>
      <c r="AQ854" s="5"/>
      <c r="AR854" s="5"/>
      <c r="AS854" s="5"/>
      <c r="AT854" s="5"/>
      <c r="AU854" s="5"/>
      <c r="AV854" s="5"/>
      <c r="AW854" s="5"/>
      <c r="AX854" s="5"/>
      <c r="AY854" s="5"/>
      <c r="AZ854" s="5"/>
      <c r="BA854" s="5"/>
      <c r="BB854" s="5"/>
      <c r="BC854" s="5"/>
      <c r="BD854" s="5"/>
      <c r="BE854" s="5"/>
      <c r="BF854" s="5"/>
      <c r="BG854" s="5"/>
      <c r="BH854" s="5"/>
      <c r="BI854" s="5"/>
      <c r="BJ854" s="5"/>
      <c r="BK854" s="5"/>
      <c r="BL854" s="5"/>
      <c r="BM854" s="5"/>
      <c r="BN854" s="5"/>
      <c r="BO854" s="5"/>
      <c r="BP854" s="5"/>
      <c r="BQ854" s="5"/>
      <c r="BR854" s="5"/>
      <c r="BS854" s="5"/>
      <c r="BT854" s="5"/>
      <c r="BU854" s="5"/>
      <c r="BV854" s="5"/>
      <c r="BW854" s="5"/>
      <c r="BX854" s="5"/>
      <c r="BY854" s="5"/>
      <c r="BZ854" s="5"/>
      <c r="CA854" s="5"/>
      <c r="CB854" s="5"/>
      <c r="CC854" s="5"/>
      <c r="CD854" s="5"/>
      <c r="CE854" s="5"/>
      <c r="CF854" s="5"/>
      <c r="CG854" s="5"/>
      <c r="CH854" s="5"/>
      <c r="CI854" s="5"/>
      <c r="CJ854" s="5"/>
      <c r="CK854" s="5"/>
      <c r="CL854" s="5"/>
      <c r="CM854" s="5"/>
      <c r="CN854" s="5"/>
      <c r="CO854" s="5"/>
      <c r="CP854" s="5"/>
      <c r="CQ854" s="5"/>
      <c r="CR854" s="5"/>
      <c r="CS854" s="5"/>
      <c r="CT854" s="5"/>
      <c r="CU854" s="5"/>
      <c r="CV854" s="5"/>
      <c r="CW854" s="5"/>
      <c r="CX854" s="5"/>
      <c r="CY854" s="5"/>
      <c r="CZ854" s="5"/>
      <c r="DA854" s="5"/>
      <c r="DB854" s="5"/>
      <c r="DC854" s="5"/>
      <c r="DD854" s="5"/>
      <c r="DE854" s="5"/>
      <c r="DF854" s="5"/>
      <c r="DG854" s="5"/>
      <c r="DH854" s="5"/>
      <c r="DI854" s="5"/>
      <c r="DJ854" s="5"/>
      <c r="DK854" s="5"/>
      <c r="DL854" s="5"/>
      <c r="DM854" s="5"/>
      <c r="DN854" s="5"/>
      <c r="DO854" s="5"/>
      <c r="DP854" s="5"/>
      <c r="DQ854" s="5"/>
      <c r="DR854" s="5"/>
      <c r="DS854" s="5"/>
      <c r="DT854" s="5"/>
      <c r="DU854" s="5"/>
      <c r="DV854" s="5"/>
      <c r="DW854" s="5"/>
      <c r="DX854" s="5"/>
      <c r="DY854" s="5"/>
      <c r="DZ854" s="5"/>
      <c r="EA854" s="5"/>
      <c r="EB854" s="5"/>
      <c r="EC854" s="5"/>
      <c r="ED854" s="5"/>
      <c r="EE854" s="5"/>
      <c r="EF854" s="5"/>
      <c r="EG854" s="5"/>
      <c r="EH854" s="5"/>
      <c r="EI854" s="5"/>
      <c r="EJ854" s="5"/>
      <c r="EK854" s="5"/>
      <c r="EL854" s="5"/>
      <c r="EM854" s="5"/>
      <c r="EN854" s="5"/>
      <c r="EO854" s="5"/>
      <c r="EP854" s="5"/>
      <c r="EQ854" s="5"/>
      <c r="ER854" s="5"/>
      <c r="ES854" s="5"/>
      <c r="ET854" s="5"/>
      <c r="EU854" s="5"/>
      <c r="EV854" s="5"/>
      <c r="EW854" s="5"/>
      <c r="EX854" s="5"/>
      <c r="EY854" s="5"/>
      <c r="EZ854" s="5"/>
      <c r="FA854" s="5"/>
      <c r="FB854" s="5"/>
      <c r="FC854" s="5"/>
      <c r="FD854" s="5"/>
      <c r="FE854" s="5"/>
      <c r="FF854" s="5"/>
      <c r="FG854" s="5"/>
      <c r="FH854" s="5"/>
      <c r="FI854" s="5"/>
      <c r="FJ854" s="5"/>
      <c r="FK854" s="5"/>
      <c r="FL854" s="5"/>
      <c r="FM854" s="5"/>
      <c r="FN854" s="5"/>
      <c r="FO854" s="5"/>
      <c r="FP854" s="5"/>
      <c r="FQ854" s="5"/>
      <c r="FR854" s="5"/>
      <c r="FS854" s="5"/>
      <c r="FT854" s="5"/>
      <c r="FU854" s="5"/>
      <c r="FV854" s="5"/>
      <c r="FW854" s="5"/>
      <c r="FX854" s="5"/>
      <c r="FY854" s="5"/>
      <c r="FZ854" s="5"/>
      <c r="GA854" s="5"/>
      <c r="GB854" s="5"/>
      <c r="GC854" s="5"/>
      <c r="GD854" s="5"/>
      <c r="GE854" s="5"/>
      <c r="GF854" s="5"/>
      <c r="GG854" s="5"/>
      <c r="GH854" s="5"/>
      <c r="GI854" s="5"/>
      <c r="GJ854" s="5"/>
      <c r="GK854" s="5"/>
      <c r="GL854" s="5"/>
      <c r="GM854" s="5"/>
      <c r="GN854" s="5"/>
      <c r="GO854" s="5"/>
      <c r="GP854" s="5"/>
      <c r="GQ854" s="5"/>
      <c r="GR854" s="5"/>
      <c r="GS854" s="5"/>
      <c r="GT854" s="5"/>
      <c r="GU854" s="5"/>
      <c r="GV854" s="5"/>
      <c r="GW854" s="5"/>
      <c r="GX854" s="5"/>
      <c r="GY854" s="5"/>
      <c r="GZ854" s="5"/>
      <c r="HA854" s="5"/>
      <c r="HB854" s="5"/>
      <c r="HC854" s="5"/>
      <c r="HD854" s="5"/>
      <c r="HE854" s="5"/>
      <c r="HF854" s="5"/>
      <c r="HG854" s="5"/>
      <c r="HH854" s="5"/>
      <c r="HI854" s="5"/>
      <c r="HJ854" s="5"/>
      <c r="HK854" s="5"/>
      <c r="HL854" s="5"/>
      <c r="HM854" s="5"/>
      <c r="HN854" s="5"/>
      <c r="HO854" s="5"/>
      <c r="HP854" s="5"/>
      <c r="HQ854" s="5"/>
      <c r="HR854" s="5"/>
      <c r="HS854" s="5"/>
      <c r="HT854" s="5"/>
      <c r="HU854" s="5"/>
      <c r="HV854" s="5"/>
      <c r="HW854" s="5"/>
      <c r="HX854" s="5"/>
      <c r="HY854" s="5"/>
      <c r="HZ854" s="5"/>
      <c r="IA854" s="5"/>
      <c r="IB854" s="5"/>
      <c r="IC854" s="5"/>
      <c r="ID854" s="5"/>
      <c r="IE854" s="5"/>
      <c r="IF854" s="5"/>
      <c r="IG854" s="5"/>
      <c r="IH854" s="5"/>
      <c r="II854" s="5"/>
      <c r="IJ854" s="5"/>
      <c r="IK854" s="5"/>
      <c r="IL854" s="5"/>
      <c r="IM854" s="5"/>
      <c r="IN854" s="5"/>
      <c r="IO854" s="5"/>
      <c r="IP854" s="5"/>
      <c r="IQ854" s="5"/>
      <c r="IR854" s="5"/>
      <c r="IS854" s="5"/>
      <c r="IT854" s="5"/>
      <c r="IU854" s="5"/>
      <c r="IV854" s="5"/>
      <c r="IW854" s="5"/>
      <c r="IX854" s="5"/>
      <c r="IY854" s="5"/>
      <c r="IZ854" s="5"/>
      <c r="JA854" s="5"/>
      <c r="JB854" s="5"/>
      <c r="JC854" s="5"/>
      <c r="JD854" s="5"/>
      <c r="JE854" s="5"/>
      <c r="JF854" s="5"/>
      <c r="JG854" s="5"/>
      <c r="JH854" s="5"/>
      <c r="JI854" s="5"/>
      <c r="JJ854" s="5"/>
      <c r="JK854" s="5"/>
      <c r="JL854" s="5"/>
      <c r="JM854" s="5"/>
      <c r="JN854" s="5"/>
      <c r="JO854" s="5"/>
      <c r="JP854" s="5"/>
      <c r="JQ854" s="5"/>
      <c r="JR854" s="5"/>
      <c r="JS854" s="5"/>
      <c r="JT854" s="5"/>
      <c r="JU854" s="5"/>
      <c r="JV854" s="5"/>
      <c r="JW854" s="5"/>
      <c r="JX854" s="5"/>
      <c r="JY854" s="5"/>
      <c r="JZ854" s="5"/>
      <c r="KA854" s="5"/>
      <c r="KB854" s="5"/>
      <c r="KC854" s="5"/>
      <c r="KD854" s="5"/>
      <c r="KE854" s="5"/>
      <c r="KF854" s="5"/>
      <c r="KG854" s="5"/>
      <c r="KH854" s="5"/>
      <c r="KI854" s="5"/>
      <c r="KJ854" s="5"/>
      <c r="KK854" s="5"/>
      <c r="KL854" s="5"/>
      <c r="KM854" s="5"/>
      <c r="KN854" s="5"/>
      <c r="KO854" s="5"/>
      <c r="KP854" s="5"/>
      <c r="KQ854" s="5"/>
      <c r="KR854" s="5"/>
      <c r="KS854" s="5"/>
      <c r="KT854" s="5"/>
      <c r="KU854" s="5"/>
      <c r="KV854" s="5"/>
      <c r="KW854" s="5"/>
      <c r="KX854" s="5"/>
      <c r="KY854" s="5"/>
      <c r="KZ854" s="5"/>
      <c r="LA854" s="5"/>
      <c r="LB854" s="5"/>
      <c r="LC854" s="5"/>
      <c r="LD854" s="5"/>
      <c r="LE854" s="5"/>
      <c r="LF854" s="5"/>
      <c r="LG854" s="5"/>
      <c r="LH854" s="5"/>
      <c r="LI854" s="5"/>
      <c r="LJ854" s="5"/>
      <c r="LK854" s="5"/>
      <c r="LL854" s="5"/>
      <c r="LM854" s="5"/>
      <c r="LN854" s="5"/>
      <c r="LO854" s="5"/>
      <c r="LP854" s="5"/>
      <c r="LQ854" s="5"/>
      <c r="LR854" s="5"/>
      <c r="LS854" s="5"/>
      <c r="LT854" s="5"/>
      <c r="LU854" s="5"/>
      <c r="LV854" s="5"/>
      <c r="LW854" s="5"/>
      <c r="LX854" s="5"/>
      <c r="LY854" s="5"/>
      <c r="LZ854" s="5"/>
      <c r="MA854" s="5"/>
      <c r="MB854" s="5"/>
      <c r="MC854" s="5"/>
      <c r="MD854" s="5"/>
      <c r="ME854" s="5"/>
      <c r="MF854" s="5"/>
      <c r="MG854" s="5"/>
      <c r="MH854" s="5"/>
      <c r="MI854" s="5"/>
      <c r="MJ854" s="5"/>
      <c r="MK854" s="5"/>
      <c r="ML854" s="5"/>
      <c r="MM854" s="5"/>
      <c r="MN854" s="5"/>
      <c r="MO854" s="5"/>
      <c r="MP854" s="5"/>
      <c r="MQ854" s="5"/>
      <c r="MR854" s="5"/>
      <c r="MS854" s="5"/>
      <c r="MT854" s="5"/>
      <c r="MU854" s="5"/>
      <c r="MV854" s="5"/>
      <c r="MW854" s="5"/>
      <c r="MX854" s="5"/>
      <c r="MY854" s="5"/>
      <c r="MZ854" s="5"/>
      <c r="NA854" s="5"/>
      <c r="NB854" s="5"/>
      <c r="NC854" s="5"/>
      <c r="ND854" s="5"/>
      <c r="NE854" s="5"/>
      <c r="NF854" s="5"/>
      <c r="NG854" s="5"/>
      <c r="NH854" s="5"/>
      <c r="NI854" s="5"/>
      <c r="NJ854" s="5"/>
      <c r="NK854" s="5"/>
      <c r="NL854" s="5"/>
      <c r="NM854" s="5"/>
      <c r="NN854" s="5"/>
      <c r="NO854" s="5"/>
      <c r="NP854" s="5"/>
      <c r="NQ854" s="5"/>
      <c r="NR854" s="5"/>
      <c r="NS854" s="5"/>
      <c r="NT854" s="5"/>
      <c r="NU854" s="5"/>
      <c r="NV854" s="5"/>
      <c r="NW854" s="5"/>
      <c r="NX854" s="5"/>
      <c r="NY854" s="5"/>
      <c r="NZ854" s="5"/>
      <c r="OA854" s="5"/>
      <c r="OB854" s="5"/>
      <c r="OC854" s="5"/>
      <c r="OD854" s="5"/>
      <c r="OE854" s="5"/>
      <c r="OF854" s="5"/>
      <c r="OG854" s="5"/>
      <c r="OH854" s="5"/>
      <c r="OI854" s="5"/>
      <c r="OJ854" s="5"/>
      <c r="OK854" s="5"/>
      <c r="OL854" s="5"/>
      <c r="OM854" s="5"/>
      <c r="ON854" s="5"/>
      <c r="OO854" s="5"/>
      <c r="OP854" s="5"/>
      <c r="OQ854" s="5"/>
      <c r="OR854" s="5"/>
      <c r="OS854" s="5"/>
      <c r="OT854" s="5"/>
      <c r="OU854" s="5"/>
      <c r="OV854" s="5"/>
      <c r="OW854" s="5"/>
      <c r="OX854" s="5"/>
      <c r="OY854" s="5"/>
      <c r="OZ854" s="5"/>
      <c r="PA854" s="5"/>
      <c r="PB854" s="5"/>
      <c r="PC854" s="5"/>
      <c r="PD854" s="5"/>
      <c r="PE854" s="5"/>
      <c r="PF854" s="5"/>
      <c r="PG854" s="5"/>
      <c r="PH854" s="5"/>
      <c r="PI854" s="5"/>
      <c r="PJ854" s="5"/>
      <c r="PK854" s="5"/>
      <c r="PL854" s="5"/>
      <c r="PM854" s="5"/>
      <c r="PN854" s="5"/>
      <c r="PO854" s="5"/>
      <c r="PP854" s="5"/>
      <c r="PQ854" s="5"/>
      <c r="PR854" s="5"/>
      <c r="PS854" s="5"/>
      <c r="PT854" s="5"/>
      <c r="PU854" s="5"/>
      <c r="PV854" s="5"/>
      <c r="PW854" s="5"/>
      <c r="PX854" s="5"/>
      <c r="PY854" s="5"/>
      <c r="PZ854" s="5"/>
      <c r="QA854" s="5"/>
      <c r="QB854" s="5"/>
      <c r="QC854" s="5"/>
      <c r="QD854" s="5"/>
      <c r="QE854" s="5"/>
      <c r="QF854" s="5"/>
      <c r="QG854" s="5"/>
      <c r="QH854" s="5"/>
      <c r="QI854" s="5"/>
      <c r="QJ854" s="5"/>
      <c r="QK854" s="5"/>
      <c r="QL854" s="5"/>
      <c r="QM854" s="5"/>
      <c r="QN854" s="5"/>
      <c r="QO854" s="5"/>
      <c r="QP854" s="5"/>
      <c r="QQ854" s="5"/>
      <c r="QR854" s="5"/>
      <c r="QS854" s="5"/>
      <c r="QT854" s="5"/>
      <c r="QU854" s="5"/>
      <c r="QV854" s="5"/>
      <c r="QW854" s="5"/>
      <c r="QX854" s="5"/>
      <c r="QY854" s="5"/>
      <c r="QZ854" s="5"/>
      <c r="RA854" s="5"/>
      <c r="RB854" s="5"/>
      <c r="RC854" s="5"/>
      <c r="RD854" s="5"/>
      <c r="RE854" s="5"/>
      <c r="RF854" s="5"/>
      <c r="RG854" s="5"/>
      <c r="RH854" s="5"/>
      <c r="RI854" s="5"/>
      <c r="RJ854" s="5"/>
      <c r="RK854" s="5"/>
      <c r="RL854" s="5"/>
      <c r="RM854" s="5"/>
      <c r="RN854" s="5"/>
      <c r="RO854" s="5"/>
      <c r="RP854" s="5"/>
      <c r="RQ854" s="5"/>
      <c r="RR854" s="5"/>
      <c r="RS854" s="5"/>
      <c r="RT854" s="5"/>
      <c r="RU854" s="5"/>
      <c r="RV854" s="5"/>
      <c r="RW854" s="5"/>
      <c r="RX854" s="5"/>
      <c r="RY854" s="5"/>
      <c r="RZ854" s="5"/>
      <c r="SA854" s="5"/>
      <c r="SB854" s="5"/>
      <c r="SC854" s="5"/>
      <c r="SD854" s="5"/>
      <c r="SE854" s="5"/>
      <c r="SF854" s="5"/>
      <c r="SG854" s="5"/>
      <c r="SH854" s="5"/>
      <c r="SI854" s="5"/>
      <c r="SJ854" s="5"/>
      <c r="SK854" s="5"/>
      <c r="SL854" s="5"/>
      <c r="SM854" s="5"/>
      <c r="SN854" s="5"/>
      <c r="SO854" s="5"/>
      <c r="SP854" s="5"/>
      <c r="SQ854" s="5"/>
      <c r="SR854" s="5"/>
      <c r="SS854" s="5"/>
      <c r="ST854" s="5"/>
      <c r="SU854" s="5"/>
      <c r="SV854" s="5"/>
      <c r="SW854" s="5"/>
      <c r="SX854" s="5"/>
      <c r="SY854" s="5"/>
      <c r="SZ854" s="5"/>
      <c r="TA854" s="5"/>
      <c r="TB854" s="5"/>
      <c r="TC854" s="5"/>
      <c r="TD854" s="5"/>
      <c r="TE854" s="5"/>
      <c r="TF854" s="5"/>
      <c r="TG854" s="5"/>
      <c r="TH854" s="5"/>
      <c r="TI854" s="5"/>
      <c r="TJ854" s="5"/>
      <c r="TK854" s="5"/>
      <c r="TL854" s="5"/>
      <c r="TM854" s="5"/>
      <c r="TN854" s="5"/>
      <c r="TO854" s="5"/>
      <c r="TP854" s="5"/>
      <c r="TQ854" s="5"/>
      <c r="TR854" s="5"/>
      <c r="TS854" s="5"/>
      <c r="TT854" s="5"/>
      <c r="TU854" s="5"/>
      <c r="TV854" s="5"/>
      <c r="TW854" s="5"/>
      <c r="TX854" s="5"/>
      <c r="TY854" s="5"/>
      <c r="TZ854" s="5"/>
      <c r="UA854" s="5"/>
      <c r="UB854" s="5"/>
      <c r="UC854" s="5"/>
      <c r="UD854" s="5"/>
      <c r="UE854" s="5"/>
      <c r="UF854" s="5"/>
      <c r="UG854" s="5"/>
      <c r="UH854" s="5"/>
      <c r="UI854" s="5"/>
      <c r="UJ854" s="5"/>
      <c r="UK854" s="5"/>
      <c r="UL854" s="5"/>
      <c r="UM854" s="5"/>
      <c r="UN854" s="5"/>
      <c r="UO854" s="5"/>
      <c r="UP854" s="5"/>
      <c r="UQ854" s="5"/>
      <c r="UR854" s="5"/>
      <c r="US854" s="5"/>
      <c r="UT854" s="5"/>
      <c r="UU854" s="5"/>
      <c r="UV854" s="5"/>
      <c r="UW854" s="5"/>
      <c r="UX854" s="5"/>
      <c r="UY854" s="5"/>
      <c r="UZ854" s="5"/>
      <c r="VA854" s="5"/>
      <c r="VB854" s="5"/>
      <c r="VC854" s="5"/>
      <c r="VD854" s="5"/>
      <c r="VE854" s="5"/>
      <c r="VF854" s="5"/>
      <c r="VG854" s="5"/>
      <c r="VH854" s="5"/>
      <c r="VI854" s="5"/>
      <c r="VJ854" s="5"/>
      <c r="VK854" s="5"/>
      <c r="VL854" s="5"/>
      <c r="VM854" s="5"/>
      <c r="VN854" s="5"/>
      <c r="VO854" s="5"/>
      <c r="VP854" s="5"/>
      <c r="VQ854" s="5"/>
      <c r="VR854" s="5"/>
      <c r="VS854" s="5"/>
      <c r="VT854" s="5"/>
      <c r="VU854" s="5"/>
      <c r="VV854" s="5"/>
      <c r="VW854" s="5"/>
      <c r="VX854" s="5"/>
      <c r="VY854" s="5"/>
      <c r="VZ854" s="5"/>
      <c r="WA854" s="5"/>
      <c r="WB854" s="5"/>
      <c r="WC854" s="5"/>
      <c r="WD854" s="5"/>
      <c r="WE854" s="5"/>
      <c r="WF854" s="5"/>
      <c r="WG854" s="5"/>
      <c r="WH854" s="5"/>
      <c r="WI854" s="5"/>
      <c r="WJ854" s="5"/>
      <c r="WK854" s="5"/>
      <c r="WL854" s="5"/>
      <c r="WM854" s="5"/>
      <c r="WN854" s="5"/>
      <c r="WO854" s="5"/>
      <c r="WP854" s="5"/>
      <c r="WQ854" s="5"/>
      <c r="WR854" s="5"/>
      <c r="WS854" s="5"/>
      <c r="WT854" s="5"/>
      <c r="WU854" s="5"/>
      <c r="WV854" s="5"/>
      <c r="WW854" s="5"/>
      <c r="WX854" s="5"/>
      <c r="WY854" s="5"/>
      <c r="WZ854" s="5"/>
      <c r="XA854" s="5"/>
      <c r="XB854" s="5"/>
      <c r="XC854" s="5"/>
      <c r="XD854" s="5"/>
      <c r="XE854" s="5"/>
      <c r="XF854" s="5"/>
      <c r="XG854" s="5"/>
      <c r="XH854" s="5"/>
      <c r="XI854" s="5"/>
      <c r="XJ854" s="5"/>
      <c r="XK854" s="5"/>
      <c r="XL854" s="5"/>
      <c r="XM854" s="5"/>
      <c r="XN854" s="5"/>
      <c r="XO854" s="5"/>
      <c r="XP854" s="5"/>
      <c r="XQ854" s="5"/>
      <c r="XR854" s="5"/>
      <c r="XS854" s="5"/>
      <c r="XT854" s="5"/>
      <c r="XU854" s="5"/>
      <c r="XV854" s="5"/>
      <c r="XW854" s="5"/>
    </row>
    <row r="855" spans="39:647" x14ac:dyDescent="0.45">
      <c r="AM855" s="5"/>
      <c r="AN855" s="5"/>
      <c r="AO855" s="5"/>
      <c r="AP855" s="5"/>
      <c r="AQ855" s="5"/>
      <c r="AR855" s="5"/>
      <c r="AS855" s="5"/>
      <c r="AT855" s="5"/>
      <c r="AU855" s="5"/>
      <c r="AV855" s="5"/>
      <c r="AW855" s="5"/>
      <c r="AX855" s="5"/>
      <c r="AY855" s="5"/>
      <c r="AZ855" s="5"/>
      <c r="BA855" s="5"/>
      <c r="BB855" s="5"/>
      <c r="BC855" s="5"/>
      <c r="BD855" s="5"/>
      <c r="BE855" s="5"/>
      <c r="BF855" s="5"/>
      <c r="BG855" s="5"/>
      <c r="BH855" s="5"/>
      <c r="BI855" s="5"/>
      <c r="BJ855" s="5"/>
      <c r="BK855" s="5"/>
      <c r="BL855" s="5"/>
      <c r="BM855" s="5"/>
      <c r="BN855" s="5"/>
      <c r="BO855" s="5"/>
      <c r="BP855" s="5"/>
      <c r="BQ855" s="5"/>
      <c r="BR855" s="5"/>
      <c r="BS855" s="5"/>
      <c r="BT855" s="5"/>
      <c r="BU855" s="5"/>
      <c r="BV855" s="5"/>
      <c r="BW855" s="5"/>
      <c r="BX855" s="5"/>
      <c r="BY855" s="5"/>
      <c r="BZ855" s="5"/>
      <c r="CA855" s="5"/>
      <c r="CB855" s="5"/>
      <c r="CC855" s="5"/>
      <c r="CD855" s="5"/>
      <c r="CE855" s="5"/>
      <c r="CF855" s="5"/>
      <c r="CG855" s="5"/>
      <c r="CH855" s="5"/>
      <c r="CI855" s="5"/>
      <c r="CJ855" s="5"/>
      <c r="CK855" s="5"/>
      <c r="CL855" s="5"/>
      <c r="CM855" s="5"/>
      <c r="CN855" s="5"/>
      <c r="CO855" s="5"/>
      <c r="CP855" s="5"/>
      <c r="CQ855" s="5"/>
      <c r="CR855" s="5"/>
      <c r="CS855" s="5"/>
      <c r="CT855" s="5"/>
      <c r="CU855" s="5"/>
      <c r="CV855" s="5"/>
      <c r="CW855" s="5"/>
      <c r="CX855" s="5"/>
      <c r="CY855" s="5"/>
      <c r="CZ855" s="5"/>
      <c r="DA855" s="5"/>
      <c r="DB855" s="5"/>
      <c r="DC855" s="5"/>
      <c r="DD855" s="5"/>
      <c r="DE855" s="5"/>
      <c r="DF855" s="5"/>
      <c r="DG855" s="5"/>
      <c r="DH855" s="5"/>
      <c r="DI855" s="5"/>
      <c r="DJ855" s="5"/>
      <c r="DK855" s="5"/>
      <c r="DL855" s="5"/>
      <c r="DM855" s="5"/>
      <c r="DN855" s="5"/>
      <c r="DO855" s="5"/>
      <c r="DP855" s="5"/>
      <c r="DQ855" s="5"/>
      <c r="DR855" s="5"/>
      <c r="DS855" s="5"/>
      <c r="DT855" s="5"/>
      <c r="DU855" s="5"/>
      <c r="DV855" s="5"/>
      <c r="DW855" s="5"/>
      <c r="DX855" s="5"/>
      <c r="DY855" s="5"/>
      <c r="DZ855" s="5"/>
      <c r="EA855" s="5"/>
      <c r="EB855" s="5"/>
      <c r="EC855" s="5"/>
      <c r="ED855" s="5"/>
      <c r="EE855" s="5"/>
      <c r="EF855" s="5"/>
      <c r="EG855" s="5"/>
      <c r="EH855" s="5"/>
      <c r="EI855" s="5"/>
      <c r="EJ855" s="5"/>
      <c r="EK855" s="5"/>
      <c r="EL855" s="5"/>
      <c r="EM855" s="5"/>
      <c r="EN855" s="5"/>
      <c r="EO855" s="5"/>
      <c r="EP855" s="5"/>
      <c r="EQ855" s="5"/>
      <c r="ER855" s="5"/>
      <c r="ES855" s="5"/>
      <c r="ET855" s="5"/>
      <c r="EU855" s="5"/>
      <c r="EV855" s="5"/>
      <c r="EW855" s="5"/>
      <c r="EX855" s="5"/>
      <c r="EY855" s="5"/>
      <c r="EZ855" s="5"/>
      <c r="FA855" s="5"/>
      <c r="FB855" s="5"/>
      <c r="FC855" s="5"/>
      <c r="FD855" s="5"/>
      <c r="FE855" s="5"/>
      <c r="FF855" s="5"/>
      <c r="FG855" s="5"/>
      <c r="FH855" s="5"/>
      <c r="FI855" s="5"/>
      <c r="FJ855" s="5"/>
      <c r="FK855" s="5"/>
      <c r="FL855" s="5"/>
      <c r="FM855" s="5"/>
      <c r="FN855" s="5"/>
      <c r="FO855" s="5"/>
      <c r="FP855" s="5"/>
      <c r="FQ855" s="5"/>
      <c r="FR855" s="5"/>
      <c r="FS855" s="5"/>
      <c r="FT855" s="5"/>
      <c r="FU855" s="5"/>
      <c r="FV855" s="5"/>
      <c r="FW855" s="5"/>
      <c r="FX855" s="5"/>
      <c r="FY855" s="5"/>
      <c r="FZ855" s="5"/>
      <c r="GA855" s="5"/>
      <c r="GB855" s="5"/>
      <c r="GC855" s="5"/>
      <c r="GD855" s="5"/>
      <c r="GE855" s="5"/>
      <c r="GF855" s="5"/>
      <c r="GG855" s="5"/>
      <c r="GH855" s="5"/>
      <c r="GI855" s="5"/>
      <c r="GJ855" s="5"/>
      <c r="GK855" s="5"/>
      <c r="GL855" s="5"/>
      <c r="GM855" s="5"/>
      <c r="GN855" s="5"/>
      <c r="GO855" s="5"/>
      <c r="GP855" s="5"/>
      <c r="GQ855" s="5"/>
      <c r="GR855" s="5"/>
      <c r="GS855" s="5"/>
      <c r="GT855" s="5"/>
      <c r="GU855" s="5"/>
      <c r="GV855" s="5"/>
      <c r="GW855" s="5"/>
      <c r="GX855" s="5"/>
      <c r="GY855" s="5"/>
      <c r="GZ855" s="5"/>
      <c r="HA855" s="5"/>
      <c r="HB855" s="5"/>
      <c r="HC855" s="5"/>
      <c r="HD855" s="5"/>
      <c r="HE855" s="5"/>
      <c r="HF855" s="5"/>
      <c r="HG855" s="5"/>
      <c r="HH855" s="5"/>
      <c r="HI855" s="5"/>
      <c r="HJ855" s="5"/>
      <c r="HK855" s="5"/>
      <c r="HL855" s="5"/>
      <c r="HM855" s="5"/>
      <c r="HN855" s="5"/>
      <c r="HO855" s="5"/>
      <c r="HP855" s="5"/>
      <c r="HQ855" s="5"/>
      <c r="HR855" s="5"/>
      <c r="HS855" s="5"/>
      <c r="HT855" s="5"/>
      <c r="HU855" s="5"/>
      <c r="HV855" s="5"/>
      <c r="HW855" s="5"/>
      <c r="HX855" s="5"/>
      <c r="HY855" s="5"/>
      <c r="HZ855" s="5"/>
      <c r="IA855" s="5"/>
      <c r="IB855" s="5"/>
      <c r="IC855" s="5"/>
      <c r="ID855" s="5"/>
      <c r="IE855" s="5"/>
      <c r="IF855" s="5"/>
      <c r="IG855" s="5"/>
      <c r="IH855" s="5"/>
      <c r="II855" s="5"/>
      <c r="IJ855" s="5"/>
      <c r="IK855" s="5"/>
      <c r="IL855" s="5"/>
      <c r="IM855" s="5"/>
      <c r="IN855" s="5"/>
      <c r="IO855" s="5"/>
      <c r="IP855" s="5"/>
      <c r="IQ855" s="5"/>
      <c r="IR855" s="5"/>
      <c r="IS855" s="5"/>
      <c r="IT855" s="5"/>
      <c r="IU855" s="5"/>
      <c r="IV855" s="5"/>
      <c r="IW855" s="5"/>
      <c r="IX855" s="5"/>
      <c r="IY855" s="5"/>
      <c r="IZ855" s="5"/>
      <c r="JA855" s="5"/>
      <c r="JB855" s="5"/>
      <c r="JC855" s="5"/>
      <c r="JD855" s="5"/>
      <c r="JE855" s="5"/>
      <c r="JF855" s="5"/>
      <c r="JG855" s="5"/>
      <c r="JH855" s="5"/>
      <c r="JI855" s="5"/>
      <c r="JJ855" s="5"/>
      <c r="JK855" s="5"/>
      <c r="JL855" s="5"/>
      <c r="JM855" s="5"/>
      <c r="JN855" s="5"/>
      <c r="JO855" s="5"/>
      <c r="JP855" s="5"/>
      <c r="JQ855" s="5"/>
      <c r="JR855" s="5"/>
      <c r="JS855" s="5"/>
      <c r="JT855" s="5"/>
      <c r="JU855" s="5"/>
      <c r="JV855" s="5"/>
      <c r="JW855" s="5"/>
      <c r="JX855" s="5"/>
      <c r="JY855" s="5"/>
      <c r="JZ855" s="5"/>
      <c r="KA855" s="5"/>
      <c r="KB855" s="5"/>
      <c r="KC855" s="5"/>
      <c r="KD855" s="5"/>
      <c r="KE855" s="5"/>
      <c r="KF855" s="5"/>
      <c r="KG855" s="5"/>
      <c r="KH855" s="5"/>
      <c r="KI855" s="5"/>
      <c r="KJ855" s="5"/>
      <c r="KK855" s="5"/>
      <c r="KL855" s="5"/>
      <c r="KM855" s="5"/>
      <c r="KN855" s="5"/>
      <c r="KO855" s="5"/>
      <c r="KP855" s="5"/>
      <c r="KQ855" s="5"/>
      <c r="KR855" s="5"/>
      <c r="KS855" s="5"/>
      <c r="KT855" s="5"/>
      <c r="KU855" s="5"/>
      <c r="KV855" s="5"/>
      <c r="KW855" s="5"/>
      <c r="KX855" s="5"/>
      <c r="KY855" s="5"/>
      <c r="KZ855" s="5"/>
      <c r="LA855" s="5"/>
      <c r="LB855" s="5"/>
      <c r="LC855" s="5"/>
      <c r="LD855" s="5"/>
      <c r="LE855" s="5"/>
      <c r="LF855" s="5"/>
      <c r="LG855" s="5"/>
      <c r="LH855" s="5"/>
      <c r="LI855" s="5"/>
      <c r="LJ855" s="5"/>
      <c r="LK855" s="5"/>
      <c r="LL855" s="5"/>
      <c r="LM855" s="5"/>
      <c r="LN855" s="5"/>
      <c r="LO855" s="5"/>
      <c r="LP855" s="5"/>
      <c r="LQ855" s="5"/>
      <c r="LR855" s="5"/>
      <c r="LS855" s="5"/>
      <c r="LT855" s="5"/>
      <c r="LU855" s="5"/>
      <c r="LV855" s="5"/>
      <c r="LW855" s="5"/>
      <c r="LX855" s="5"/>
      <c r="LY855" s="5"/>
      <c r="LZ855" s="5"/>
      <c r="MA855" s="5"/>
      <c r="MB855" s="5"/>
      <c r="MC855" s="5"/>
      <c r="MD855" s="5"/>
      <c r="ME855" s="5"/>
      <c r="MF855" s="5"/>
      <c r="MG855" s="5"/>
      <c r="MH855" s="5"/>
      <c r="MI855" s="5"/>
      <c r="MJ855" s="5"/>
      <c r="MK855" s="5"/>
      <c r="ML855" s="5"/>
      <c r="MM855" s="5"/>
      <c r="MN855" s="5"/>
      <c r="MO855" s="5"/>
      <c r="MP855" s="5"/>
      <c r="MQ855" s="5"/>
      <c r="MR855" s="5"/>
      <c r="MS855" s="5"/>
      <c r="MT855" s="5"/>
      <c r="MU855" s="5"/>
      <c r="MV855" s="5"/>
      <c r="MW855" s="5"/>
      <c r="MX855" s="5"/>
      <c r="MY855" s="5"/>
      <c r="MZ855" s="5"/>
      <c r="NA855" s="5"/>
      <c r="NB855" s="5"/>
      <c r="NC855" s="5"/>
      <c r="ND855" s="5"/>
      <c r="NE855" s="5"/>
      <c r="NF855" s="5"/>
      <c r="NG855" s="5"/>
      <c r="NH855" s="5"/>
      <c r="NI855" s="5"/>
      <c r="NJ855" s="5"/>
      <c r="NK855" s="5"/>
      <c r="NL855" s="5"/>
      <c r="NM855" s="5"/>
      <c r="NN855" s="5"/>
      <c r="NO855" s="5"/>
      <c r="NP855" s="5"/>
      <c r="NQ855" s="5"/>
      <c r="NR855" s="5"/>
      <c r="NS855" s="5"/>
      <c r="NT855" s="5"/>
      <c r="NU855" s="5"/>
      <c r="NV855" s="5"/>
      <c r="NW855" s="5"/>
      <c r="NX855" s="5"/>
      <c r="NY855" s="5"/>
      <c r="NZ855" s="5"/>
      <c r="OA855" s="5"/>
      <c r="OB855" s="5"/>
      <c r="OC855" s="5"/>
      <c r="OD855" s="5"/>
      <c r="OE855" s="5"/>
      <c r="OF855" s="5"/>
      <c r="OG855" s="5"/>
      <c r="OH855" s="5"/>
      <c r="OI855" s="5"/>
      <c r="OJ855" s="5"/>
      <c r="OK855" s="5"/>
      <c r="OL855" s="5"/>
      <c r="OM855" s="5"/>
      <c r="ON855" s="5"/>
      <c r="OO855" s="5"/>
      <c r="OP855" s="5"/>
      <c r="OQ855" s="5"/>
      <c r="OR855" s="5"/>
      <c r="OS855" s="5"/>
      <c r="OT855" s="5"/>
      <c r="OU855" s="5"/>
      <c r="OV855" s="5"/>
      <c r="OW855" s="5"/>
      <c r="OX855" s="5"/>
      <c r="OY855" s="5"/>
      <c r="OZ855" s="5"/>
      <c r="PA855" s="5"/>
      <c r="PB855" s="5"/>
      <c r="PC855" s="5"/>
      <c r="PD855" s="5"/>
      <c r="PE855" s="5"/>
      <c r="PF855" s="5"/>
      <c r="PG855" s="5"/>
      <c r="PH855" s="5"/>
      <c r="PI855" s="5"/>
      <c r="PJ855" s="5"/>
      <c r="PK855" s="5"/>
      <c r="PL855" s="5"/>
      <c r="PM855" s="5"/>
      <c r="PN855" s="5"/>
      <c r="PO855" s="5"/>
      <c r="PP855" s="5"/>
      <c r="PQ855" s="5"/>
      <c r="PR855" s="5"/>
      <c r="PS855" s="5"/>
      <c r="PT855" s="5"/>
      <c r="PU855" s="5"/>
      <c r="PV855" s="5"/>
      <c r="PW855" s="5"/>
      <c r="PX855" s="5"/>
      <c r="PY855" s="5"/>
      <c r="PZ855" s="5"/>
      <c r="QA855" s="5"/>
      <c r="QB855" s="5"/>
      <c r="QC855" s="5"/>
      <c r="QD855" s="5"/>
      <c r="QE855" s="5"/>
      <c r="QF855" s="5"/>
      <c r="QG855" s="5"/>
      <c r="QH855" s="5"/>
      <c r="QI855" s="5"/>
      <c r="QJ855" s="5"/>
      <c r="QK855" s="5"/>
      <c r="QL855" s="5"/>
      <c r="QM855" s="5"/>
      <c r="QN855" s="5"/>
      <c r="QO855" s="5"/>
      <c r="QP855" s="5"/>
      <c r="QQ855" s="5"/>
      <c r="QR855" s="5"/>
      <c r="QS855" s="5"/>
      <c r="QT855" s="5"/>
      <c r="QU855" s="5"/>
      <c r="QV855" s="5"/>
      <c r="QW855" s="5"/>
      <c r="QX855" s="5"/>
      <c r="QY855" s="5"/>
      <c r="QZ855" s="5"/>
      <c r="RA855" s="5"/>
      <c r="RB855" s="5"/>
      <c r="RC855" s="5"/>
      <c r="RD855" s="5"/>
      <c r="RE855" s="5"/>
      <c r="RF855" s="5"/>
      <c r="RG855" s="5"/>
      <c r="RH855" s="5"/>
      <c r="RI855" s="5"/>
      <c r="RJ855" s="5"/>
      <c r="RK855" s="5"/>
      <c r="RL855" s="5"/>
      <c r="RM855" s="5"/>
      <c r="RN855" s="5"/>
      <c r="RO855" s="5"/>
      <c r="RP855" s="5"/>
      <c r="RQ855" s="5"/>
      <c r="RR855" s="5"/>
      <c r="RS855" s="5"/>
      <c r="RT855" s="5"/>
      <c r="RU855" s="5"/>
      <c r="RV855" s="5"/>
      <c r="RW855" s="5"/>
      <c r="RX855" s="5"/>
      <c r="RY855" s="5"/>
      <c r="RZ855" s="5"/>
      <c r="SA855" s="5"/>
      <c r="SB855" s="5"/>
      <c r="SC855" s="5"/>
      <c r="SD855" s="5"/>
      <c r="SE855" s="5"/>
      <c r="SF855" s="5"/>
      <c r="SG855" s="5"/>
      <c r="SH855" s="5"/>
      <c r="SI855" s="5"/>
      <c r="SJ855" s="5"/>
      <c r="SK855" s="5"/>
      <c r="SL855" s="5"/>
      <c r="SM855" s="5"/>
      <c r="SN855" s="5"/>
      <c r="SO855" s="5"/>
      <c r="SP855" s="5"/>
      <c r="SQ855" s="5"/>
      <c r="SR855" s="5"/>
      <c r="SS855" s="5"/>
      <c r="ST855" s="5"/>
      <c r="SU855" s="5"/>
      <c r="SV855" s="5"/>
      <c r="SW855" s="5"/>
      <c r="SX855" s="5"/>
      <c r="SY855" s="5"/>
      <c r="SZ855" s="5"/>
      <c r="TA855" s="5"/>
      <c r="TB855" s="5"/>
      <c r="TC855" s="5"/>
      <c r="TD855" s="5"/>
      <c r="TE855" s="5"/>
      <c r="TF855" s="5"/>
      <c r="TG855" s="5"/>
      <c r="TH855" s="5"/>
      <c r="TI855" s="5"/>
      <c r="TJ855" s="5"/>
      <c r="TK855" s="5"/>
      <c r="TL855" s="5"/>
      <c r="TM855" s="5"/>
      <c r="TN855" s="5"/>
      <c r="TO855" s="5"/>
      <c r="TP855" s="5"/>
      <c r="TQ855" s="5"/>
      <c r="TR855" s="5"/>
      <c r="TS855" s="5"/>
      <c r="TT855" s="5"/>
      <c r="TU855" s="5"/>
      <c r="TV855" s="5"/>
      <c r="TW855" s="5"/>
      <c r="TX855" s="5"/>
      <c r="TY855" s="5"/>
      <c r="TZ855" s="5"/>
      <c r="UA855" s="5"/>
      <c r="UB855" s="5"/>
      <c r="UC855" s="5"/>
      <c r="UD855" s="5"/>
      <c r="UE855" s="5"/>
      <c r="UF855" s="5"/>
      <c r="UG855" s="5"/>
      <c r="UH855" s="5"/>
      <c r="UI855" s="5"/>
      <c r="UJ855" s="5"/>
      <c r="UK855" s="5"/>
      <c r="UL855" s="5"/>
      <c r="UM855" s="5"/>
      <c r="UN855" s="5"/>
      <c r="UO855" s="5"/>
      <c r="UP855" s="5"/>
      <c r="UQ855" s="5"/>
      <c r="UR855" s="5"/>
      <c r="US855" s="5"/>
      <c r="UT855" s="5"/>
      <c r="UU855" s="5"/>
      <c r="UV855" s="5"/>
      <c r="UW855" s="5"/>
      <c r="UX855" s="5"/>
      <c r="UY855" s="5"/>
      <c r="UZ855" s="5"/>
      <c r="VA855" s="5"/>
      <c r="VB855" s="5"/>
      <c r="VC855" s="5"/>
      <c r="VD855" s="5"/>
      <c r="VE855" s="5"/>
      <c r="VF855" s="5"/>
      <c r="VG855" s="5"/>
      <c r="VH855" s="5"/>
      <c r="VI855" s="5"/>
      <c r="VJ855" s="5"/>
      <c r="VK855" s="5"/>
      <c r="VL855" s="5"/>
      <c r="VM855" s="5"/>
      <c r="VN855" s="5"/>
      <c r="VO855" s="5"/>
      <c r="VP855" s="5"/>
      <c r="VQ855" s="5"/>
      <c r="VR855" s="5"/>
      <c r="VS855" s="5"/>
      <c r="VT855" s="5"/>
      <c r="VU855" s="5"/>
      <c r="VV855" s="5"/>
      <c r="VW855" s="5"/>
      <c r="VX855" s="5"/>
      <c r="VY855" s="5"/>
      <c r="VZ855" s="5"/>
      <c r="WA855" s="5"/>
      <c r="WB855" s="5"/>
      <c r="WC855" s="5"/>
      <c r="WD855" s="5"/>
      <c r="WE855" s="5"/>
      <c r="WF855" s="5"/>
      <c r="WG855" s="5"/>
      <c r="WH855" s="5"/>
      <c r="WI855" s="5"/>
      <c r="WJ855" s="5"/>
      <c r="WK855" s="5"/>
      <c r="WL855" s="5"/>
      <c r="WM855" s="5"/>
      <c r="WN855" s="5"/>
      <c r="WO855" s="5"/>
      <c r="WP855" s="5"/>
      <c r="WQ855" s="5"/>
      <c r="WR855" s="5"/>
      <c r="WS855" s="5"/>
      <c r="WT855" s="5"/>
      <c r="WU855" s="5"/>
      <c r="WV855" s="5"/>
      <c r="WW855" s="5"/>
      <c r="WX855" s="5"/>
      <c r="WY855" s="5"/>
      <c r="WZ855" s="5"/>
      <c r="XA855" s="5"/>
      <c r="XB855" s="5"/>
      <c r="XC855" s="5"/>
      <c r="XD855" s="5"/>
      <c r="XE855" s="5"/>
      <c r="XF855" s="5"/>
      <c r="XG855" s="5"/>
      <c r="XH855" s="5"/>
      <c r="XI855" s="5"/>
      <c r="XJ855" s="5"/>
      <c r="XK855" s="5"/>
      <c r="XL855" s="5"/>
      <c r="XM855" s="5"/>
      <c r="XN855" s="5"/>
      <c r="XO855" s="5"/>
      <c r="XP855" s="5"/>
      <c r="XQ855" s="5"/>
      <c r="XR855" s="5"/>
      <c r="XS855" s="5"/>
      <c r="XT855" s="5"/>
      <c r="XU855" s="5"/>
      <c r="XV855" s="5"/>
      <c r="XW855" s="5"/>
    </row>
    <row r="856" spans="39:647" x14ac:dyDescent="0.45">
      <c r="AM856" s="5"/>
      <c r="AN856" s="5"/>
      <c r="AO856" s="5"/>
      <c r="AP856" s="5"/>
      <c r="AQ856" s="5"/>
      <c r="AR856" s="5"/>
      <c r="AS856" s="5"/>
      <c r="AT856" s="5"/>
      <c r="AU856" s="5"/>
      <c r="AV856" s="5"/>
      <c r="AW856" s="5"/>
      <c r="AX856" s="5"/>
      <c r="AY856" s="5"/>
      <c r="AZ856" s="5"/>
      <c r="BA856" s="5"/>
      <c r="BB856" s="5"/>
      <c r="BC856" s="5"/>
      <c r="BD856" s="5"/>
      <c r="BE856" s="5"/>
      <c r="BF856" s="5"/>
      <c r="BG856" s="5"/>
      <c r="BH856" s="5"/>
      <c r="BI856" s="5"/>
      <c r="BJ856" s="5"/>
      <c r="BK856" s="5"/>
      <c r="BL856" s="5"/>
      <c r="BM856" s="5"/>
      <c r="BN856" s="5"/>
      <c r="BO856" s="5"/>
      <c r="BP856" s="5"/>
      <c r="BQ856" s="5"/>
      <c r="BR856" s="5"/>
      <c r="BS856" s="5"/>
      <c r="BT856" s="5"/>
      <c r="BU856" s="5"/>
      <c r="BV856" s="5"/>
      <c r="BW856" s="5"/>
      <c r="BX856" s="5"/>
      <c r="BY856" s="5"/>
      <c r="BZ856" s="5"/>
      <c r="CA856" s="5"/>
      <c r="CB856" s="5"/>
      <c r="CC856" s="5"/>
      <c r="CD856" s="5"/>
      <c r="CE856" s="5"/>
      <c r="CF856" s="5"/>
      <c r="CG856" s="5"/>
      <c r="CH856" s="5"/>
      <c r="CI856" s="5"/>
      <c r="CJ856" s="5"/>
      <c r="CK856" s="5"/>
      <c r="CL856" s="5"/>
      <c r="CM856" s="5"/>
      <c r="CN856" s="5"/>
      <c r="CO856" s="5"/>
      <c r="CP856" s="5"/>
      <c r="CQ856" s="5"/>
      <c r="CR856" s="5"/>
      <c r="CS856" s="5"/>
      <c r="CT856" s="5"/>
      <c r="CU856" s="5"/>
      <c r="CV856" s="5"/>
      <c r="CW856" s="5"/>
      <c r="CX856" s="5"/>
      <c r="CY856" s="5"/>
      <c r="CZ856" s="5"/>
      <c r="DA856" s="5"/>
      <c r="DB856" s="5"/>
      <c r="DC856" s="5"/>
      <c r="DD856" s="5"/>
      <c r="DE856" s="5"/>
      <c r="DF856" s="5"/>
      <c r="DG856" s="5"/>
      <c r="DH856" s="5"/>
      <c r="DI856" s="5"/>
      <c r="DJ856" s="5"/>
      <c r="DK856" s="5"/>
      <c r="DL856" s="5"/>
      <c r="DM856" s="5"/>
      <c r="DN856" s="5"/>
      <c r="DO856" s="5"/>
      <c r="DP856" s="5"/>
      <c r="DQ856" s="5"/>
      <c r="DR856" s="5"/>
      <c r="DS856" s="5"/>
      <c r="DT856" s="5"/>
      <c r="DU856" s="5"/>
      <c r="DV856" s="5"/>
      <c r="DW856" s="5"/>
      <c r="DX856" s="5"/>
      <c r="DY856" s="5"/>
      <c r="DZ856" s="5"/>
      <c r="EA856" s="5"/>
      <c r="EB856" s="5"/>
      <c r="EC856" s="5"/>
      <c r="ED856" s="5"/>
      <c r="EE856" s="5"/>
      <c r="EF856" s="5"/>
      <c r="EG856" s="5"/>
      <c r="EH856" s="5"/>
      <c r="EI856" s="5"/>
      <c r="EJ856" s="5"/>
      <c r="EK856" s="5"/>
      <c r="EL856" s="5"/>
      <c r="EM856" s="5"/>
      <c r="EN856" s="5"/>
      <c r="EO856" s="5"/>
      <c r="EP856" s="5"/>
      <c r="EQ856" s="5"/>
      <c r="ER856" s="5"/>
      <c r="ES856" s="5"/>
      <c r="ET856" s="5"/>
      <c r="EU856" s="5"/>
      <c r="EV856" s="5"/>
      <c r="EW856" s="5"/>
      <c r="EX856" s="5"/>
      <c r="EY856" s="5"/>
      <c r="EZ856" s="5"/>
      <c r="FA856" s="5"/>
      <c r="FB856" s="5"/>
      <c r="FC856" s="5"/>
      <c r="FD856" s="5"/>
      <c r="FE856" s="5"/>
      <c r="FF856" s="5"/>
      <c r="FG856" s="5"/>
      <c r="FH856" s="5"/>
      <c r="FI856" s="5"/>
      <c r="FJ856" s="5"/>
      <c r="FK856" s="5"/>
      <c r="FL856" s="5"/>
      <c r="FM856" s="5"/>
      <c r="FN856" s="5"/>
      <c r="FO856" s="5"/>
      <c r="FP856" s="5"/>
      <c r="FQ856" s="5"/>
      <c r="FR856" s="5"/>
      <c r="FS856" s="5"/>
      <c r="FT856" s="5"/>
      <c r="FU856" s="5"/>
      <c r="FV856" s="5"/>
      <c r="FW856" s="5"/>
      <c r="FX856" s="5"/>
      <c r="FY856" s="5"/>
      <c r="FZ856" s="5"/>
      <c r="GA856" s="5"/>
      <c r="GB856" s="5"/>
      <c r="GC856" s="5"/>
      <c r="GD856" s="5"/>
      <c r="GE856" s="5"/>
      <c r="GF856" s="5"/>
      <c r="GG856" s="5"/>
      <c r="GH856" s="5"/>
      <c r="GI856" s="5"/>
      <c r="GJ856" s="5"/>
      <c r="GK856" s="5"/>
      <c r="GL856" s="5"/>
      <c r="GM856" s="5"/>
      <c r="GN856" s="5"/>
      <c r="GO856" s="5"/>
      <c r="GP856" s="5"/>
      <c r="GQ856" s="5"/>
      <c r="GR856" s="5"/>
      <c r="GS856" s="5"/>
      <c r="GT856" s="5"/>
      <c r="GU856" s="5"/>
      <c r="GV856" s="5"/>
      <c r="GW856" s="5"/>
      <c r="GX856" s="5"/>
      <c r="GY856" s="5"/>
      <c r="GZ856" s="5"/>
      <c r="HA856" s="5"/>
      <c r="HB856" s="5"/>
      <c r="HC856" s="5"/>
      <c r="HD856" s="5"/>
      <c r="HE856" s="5"/>
      <c r="HF856" s="5"/>
      <c r="HG856" s="5"/>
      <c r="HH856" s="5"/>
      <c r="HI856" s="5"/>
      <c r="HJ856" s="5"/>
      <c r="HK856" s="5"/>
      <c r="HL856" s="5"/>
      <c r="HM856" s="5"/>
      <c r="HN856" s="5"/>
      <c r="HO856" s="5"/>
      <c r="HP856" s="5"/>
      <c r="HQ856" s="5"/>
      <c r="HR856" s="5"/>
      <c r="HS856" s="5"/>
      <c r="HT856" s="5"/>
      <c r="HU856" s="5"/>
      <c r="HV856" s="5"/>
      <c r="HW856" s="5"/>
      <c r="HX856" s="5"/>
      <c r="HY856" s="5"/>
      <c r="HZ856" s="5"/>
      <c r="IA856" s="5"/>
      <c r="IB856" s="5"/>
      <c r="IC856" s="5"/>
      <c r="ID856" s="5"/>
      <c r="IE856" s="5"/>
      <c r="IF856" s="5"/>
      <c r="IG856" s="5"/>
      <c r="IH856" s="5"/>
      <c r="II856" s="5"/>
      <c r="IJ856" s="5"/>
      <c r="IK856" s="5"/>
      <c r="IL856" s="5"/>
      <c r="IM856" s="5"/>
      <c r="IN856" s="5"/>
      <c r="IO856" s="5"/>
      <c r="IP856" s="5"/>
      <c r="IQ856" s="5"/>
      <c r="IR856" s="5"/>
      <c r="IS856" s="5"/>
      <c r="IT856" s="5"/>
      <c r="IU856" s="5"/>
      <c r="IV856" s="5"/>
      <c r="IW856" s="5"/>
      <c r="IX856" s="5"/>
      <c r="IY856" s="5"/>
      <c r="IZ856" s="5"/>
      <c r="JA856" s="5"/>
      <c r="JB856" s="5"/>
      <c r="JC856" s="5"/>
      <c r="JD856" s="5"/>
      <c r="JE856" s="5"/>
      <c r="JF856" s="5"/>
      <c r="JG856" s="5"/>
      <c r="JH856" s="5"/>
      <c r="JI856" s="5"/>
      <c r="JJ856" s="5"/>
      <c r="JK856" s="5"/>
      <c r="JL856" s="5"/>
      <c r="JM856" s="5"/>
      <c r="JN856" s="5"/>
      <c r="JO856" s="5"/>
      <c r="JP856" s="5"/>
      <c r="JQ856" s="5"/>
      <c r="JR856" s="5"/>
      <c r="JS856" s="5"/>
      <c r="JT856" s="5"/>
      <c r="JU856" s="5"/>
      <c r="JV856" s="5"/>
      <c r="JW856" s="5"/>
      <c r="JX856" s="5"/>
      <c r="JY856" s="5"/>
      <c r="JZ856" s="5"/>
      <c r="KA856" s="5"/>
      <c r="KB856" s="5"/>
      <c r="KC856" s="5"/>
      <c r="KD856" s="5"/>
      <c r="KE856" s="5"/>
      <c r="KF856" s="5"/>
      <c r="KG856" s="5"/>
      <c r="KH856" s="5"/>
      <c r="KI856" s="5"/>
      <c r="KJ856" s="5"/>
      <c r="KK856" s="5"/>
      <c r="KL856" s="5"/>
      <c r="KM856" s="5"/>
      <c r="KN856" s="5"/>
      <c r="KO856" s="5"/>
      <c r="KP856" s="5"/>
      <c r="KQ856" s="5"/>
      <c r="KR856" s="5"/>
      <c r="KS856" s="5"/>
      <c r="KT856" s="5"/>
      <c r="KU856" s="5"/>
      <c r="KV856" s="5"/>
      <c r="KW856" s="5"/>
      <c r="KX856" s="5"/>
      <c r="KY856" s="5"/>
      <c r="KZ856" s="5"/>
      <c r="LA856" s="5"/>
      <c r="LB856" s="5"/>
      <c r="LC856" s="5"/>
      <c r="LD856" s="5"/>
      <c r="LE856" s="5"/>
      <c r="LF856" s="5"/>
      <c r="LG856" s="5"/>
      <c r="LH856" s="5"/>
      <c r="LI856" s="5"/>
      <c r="LJ856" s="5"/>
      <c r="LK856" s="5"/>
      <c r="LL856" s="5"/>
      <c r="LM856" s="5"/>
      <c r="LN856" s="5"/>
      <c r="LO856" s="5"/>
      <c r="LP856" s="5"/>
      <c r="LQ856" s="5"/>
      <c r="LR856" s="5"/>
      <c r="LS856" s="5"/>
      <c r="LT856" s="5"/>
      <c r="LU856" s="5"/>
      <c r="LV856" s="5"/>
      <c r="LW856" s="5"/>
      <c r="LX856" s="5"/>
      <c r="LY856" s="5"/>
      <c r="LZ856" s="5"/>
      <c r="MA856" s="5"/>
      <c r="MB856" s="5"/>
      <c r="MC856" s="5"/>
      <c r="MD856" s="5"/>
      <c r="ME856" s="5"/>
      <c r="MF856" s="5"/>
      <c r="MG856" s="5"/>
      <c r="MH856" s="5"/>
      <c r="MI856" s="5"/>
      <c r="MJ856" s="5"/>
      <c r="MK856" s="5"/>
      <c r="ML856" s="5"/>
      <c r="MM856" s="5"/>
      <c r="MN856" s="5"/>
      <c r="MO856" s="5"/>
      <c r="MP856" s="5"/>
      <c r="MQ856" s="5"/>
      <c r="MR856" s="5"/>
      <c r="MS856" s="5"/>
      <c r="MT856" s="5"/>
      <c r="MU856" s="5"/>
      <c r="MV856" s="5"/>
      <c r="MW856" s="5"/>
      <c r="MX856" s="5"/>
      <c r="MY856" s="5"/>
      <c r="MZ856" s="5"/>
      <c r="NA856" s="5"/>
      <c r="NB856" s="5"/>
      <c r="NC856" s="5"/>
      <c r="ND856" s="5"/>
      <c r="NE856" s="5"/>
      <c r="NF856" s="5"/>
      <c r="NG856" s="5"/>
      <c r="NH856" s="5"/>
      <c r="NI856" s="5"/>
      <c r="NJ856" s="5"/>
      <c r="NK856" s="5"/>
      <c r="NL856" s="5"/>
      <c r="NM856" s="5"/>
      <c r="NN856" s="5"/>
      <c r="NO856" s="5"/>
      <c r="NP856" s="5"/>
      <c r="NQ856" s="5"/>
      <c r="NR856" s="5"/>
      <c r="NS856" s="5"/>
      <c r="NT856" s="5"/>
      <c r="NU856" s="5"/>
      <c r="NV856" s="5"/>
      <c r="NW856" s="5"/>
      <c r="NX856" s="5"/>
      <c r="NY856" s="5"/>
      <c r="NZ856" s="5"/>
      <c r="OA856" s="5"/>
      <c r="OB856" s="5"/>
      <c r="OC856" s="5"/>
      <c r="OD856" s="5"/>
      <c r="OE856" s="5"/>
      <c r="OF856" s="5"/>
      <c r="OG856" s="5"/>
      <c r="OH856" s="5"/>
      <c r="OI856" s="5"/>
      <c r="OJ856" s="5"/>
      <c r="OK856" s="5"/>
      <c r="OL856" s="5"/>
      <c r="OM856" s="5"/>
      <c r="ON856" s="5"/>
      <c r="OO856" s="5"/>
      <c r="OP856" s="5"/>
      <c r="OQ856" s="5"/>
      <c r="OR856" s="5"/>
      <c r="OS856" s="5"/>
      <c r="OT856" s="5"/>
      <c r="OU856" s="5"/>
      <c r="OV856" s="5"/>
      <c r="OW856" s="5"/>
      <c r="OX856" s="5"/>
      <c r="OY856" s="5"/>
      <c r="OZ856" s="5"/>
      <c r="PA856" s="5"/>
      <c r="PB856" s="5"/>
      <c r="PC856" s="5"/>
      <c r="PD856" s="5"/>
      <c r="PE856" s="5"/>
      <c r="PF856" s="5"/>
      <c r="PG856" s="5"/>
      <c r="PH856" s="5"/>
      <c r="PI856" s="5"/>
      <c r="PJ856" s="5"/>
      <c r="PK856" s="5"/>
      <c r="PL856" s="5"/>
      <c r="PM856" s="5"/>
      <c r="PN856" s="5"/>
      <c r="PO856" s="5"/>
      <c r="PP856" s="5"/>
      <c r="PQ856" s="5"/>
      <c r="PR856" s="5"/>
      <c r="PS856" s="5"/>
      <c r="PT856" s="5"/>
      <c r="PU856" s="5"/>
      <c r="PV856" s="5"/>
      <c r="PW856" s="5"/>
      <c r="PX856" s="5"/>
      <c r="PY856" s="5"/>
      <c r="PZ856" s="5"/>
      <c r="QA856" s="5"/>
      <c r="QB856" s="5"/>
      <c r="QC856" s="5"/>
      <c r="QD856" s="5"/>
      <c r="QE856" s="5"/>
      <c r="QF856" s="5"/>
      <c r="QG856" s="5"/>
      <c r="QH856" s="5"/>
      <c r="QI856" s="5"/>
      <c r="QJ856" s="5"/>
      <c r="QK856" s="5"/>
      <c r="QL856" s="5"/>
      <c r="QM856" s="5"/>
      <c r="QN856" s="5"/>
      <c r="QO856" s="5"/>
      <c r="QP856" s="5"/>
      <c r="QQ856" s="5"/>
      <c r="QR856" s="5"/>
      <c r="QS856" s="5"/>
      <c r="QT856" s="5"/>
      <c r="QU856" s="5"/>
      <c r="QV856" s="5"/>
      <c r="QW856" s="5"/>
      <c r="QX856" s="5"/>
      <c r="QY856" s="5"/>
      <c r="QZ856" s="5"/>
      <c r="RA856" s="5"/>
      <c r="RB856" s="5"/>
      <c r="RC856" s="5"/>
      <c r="RD856" s="5"/>
      <c r="RE856" s="5"/>
      <c r="RF856" s="5"/>
      <c r="RG856" s="5"/>
      <c r="RH856" s="5"/>
      <c r="RI856" s="5"/>
      <c r="RJ856" s="5"/>
      <c r="RK856" s="5"/>
      <c r="RL856" s="5"/>
      <c r="RM856" s="5"/>
      <c r="RN856" s="5"/>
      <c r="RO856" s="5"/>
      <c r="RP856" s="5"/>
      <c r="RQ856" s="5"/>
      <c r="RR856" s="5"/>
      <c r="RS856" s="5"/>
      <c r="RT856" s="5"/>
      <c r="RU856" s="5"/>
      <c r="RV856" s="5"/>
      <c r="RW856" s="5"/>
      <c r="RX856" s="5"/>
      <c r="RY856" s="5"/>
      <c r="RZ856" s="5"/>
      <c r="SA856" s="5"/>
      <c r="SB856" s="5"/>
      <c r="SC856" s="5"/>
      <c r="SD856" s="5"/>
      <c r="SE856" s="5"/>
      <c r="SF856" s="5"/>
      <c r="SG856" s="5"/>
      <c r="SH856" s="5"/>
      <c r="SI856" s="5"/>
      <c r="SJ856" s="5"/>
      <c r="SK856" s="5"/>
      <c r="SL856" s="5"/>
      <c r="SM856" s="5"/>
      <c r="SN856" s="5"/>
      <c r="SO856" s="5"/>
      <c r="SP856" s="5"/>
      <c r="SQ856" s="5"/>
      <c r="SR856" s="5"/>
      <c r="SS856" s="5"/>
      <c r="ST856" s="5"/>
      <c r="SU856" s="5"/>
      <c r="SV856" s="5"/>
      <c r="SW856" s="5"/>
      <c r="SX856" s="5"/>
      <c r="SY856" s="5"/>
      <c r="SZ856" s="5"/>
      <c r="TA856" s="5"/>
      <c r="TB856" s="5"/>
      <c r="TC856" s="5"/>
      <c r="TD856" s="5"/>
      <c r="TE856" s="5"/>
      <c r="TF856" s="5"/>
      <c r="TG856" s="5"/>
      <c r="TH856" s="5"/>
      <c r="TI856" s="5"/>
      <c r="TJ856" s="5"/>
      <c r="TK856" s="5"/>
      <c r="TL856" s="5"/>
      <c r="TM856" s="5"/>
      <c r="TN856" s="5"/>
      <c r="TO856" s="5"/>
      <c r="TP856" s="5"/>
      <c r="TQ856" s="5"/>
      <c r="TR856" s="5"/>
      <c r="TS856" s="5"/>
      <c r="TT856" s="5"/>
      <c r="TU856" s="5"/>
      <c r="TV856" s="5"/>
      <c r="TW856" s="5"/>
      <c r="TX856" s="5"/>
      <c r="TY856" s="5"/>
      <c r="TZ856" s="5"/>
      <c r="UA856" s="5"/>
      <c r="UB856" s="5"/>
      <c r="UC856" s="5"/>
      <c r="UD856" s="5"/>
      <c r="UE856" s="5"/>
      <c r="UF856" s="5"/>
      <c r="UG856" s="5"/>
      <c r="UH856" s="5"/>
      <c r="UI856" s="5"/>
      <c r="UJ856" s="5"/>
      <c r="UK856" s="5"/>
      <c r="UL856" s="5"/>
      <c r="UM856" s="5"/>
      <c r="UN856" s="5"/>
      <c r="UO856" s="5"/>
      <c r="UP856" s="5"/>
      <c r="UQ856" s="5"/>
      <c r="UR856" s="5"/>
      <c r="US856" s="5"/>
      <c r="UT856" s="5"/>
      <c r="UU856" s="5"/>
      <c r="UV856" s="5"/>
      <c r="UW856" s="5"/>
      <c r="UX856" s="5"/>
      <c r="UY856" s="5"/>
      <c r="UZ856" s="5"/>
      <c r="VA856" s="5"/>
      <c r="VB856" s="5"/>
      <c r="VC856" s="5"/>
      <c r="VD856" s="5"/>
      <c r="VE856" s="5"/>
      <c r="VF856" s="5"/>
      <c r="VG856" s="5"/>
      <c r="VH856" s="5"/>
      <c r="VI856" s="5"/>
      <c r="VJ856" s="5"/>
      <c r="VK856" s="5"/>
      <c r="VL856" s="5"/>
      <c r="VM856" s="5"/>
      <c r="VN856" s="5"/>
      <c r="VO856" s="5"/>
      <c r="VP856" s="5"/>
      <c r="VQ856" s="5"/>
      <c r="VR856" s="5"/>
      <c r="VS856" s="5"/>
      <c r="VT856" s="5"/>
      <c r="VU856" s="5"/>
      <c r="VV856" s="5"/>
      <c r="VW856" s="5"/>
      <c r="VX856" s="5"/>
      <c r="VY856" s="5"/>
      <c r="VZ856" s="5"/>
      <c r="WA856" s="5"/>
      <c r="WB856" s="5"/>
      <c r="WC856" s="5"/>
      <c r="WD856" s="5"/>
      <c r="WE856" s="5"/>
      <c r="WF856" s="5"/>
      <c r="WG856" s="5"/>
      <c r="WH856" s="5"/>
      <c r="WI856" s="5"/>
      <c r="WJ856" s="5"/>
      <c r="WK856" s="5"/>
      <c r="WL856" s="5"/>
      <c r="WM856" s="5"/>
      <c r="WN856" s="5"/>
      <c r="WO856" s="5"/>
      <c r="WP856" s="5"/>
      <c r="WQ856" s="5"/>
      <c r="WR856" s="5"/>
      <c r="WS856" s="5"/>
      <c r="WT856" s="5"/>
      <c r="WU856" s="5"/>
      <c r="WV856" s="5"/>
      <c r="WW856" s="5"/>
      <c r="WX856" s="5"/>
      <c r="WY856" s="5"/>
      <c r="WZ856" s="5"/>
      <c r="XA856" s="5"/>
      <c r="XB856" s="5"/>
      <c r="XC856" s="5"/>
      <c r="XD856" s="5"/>
      <c r="XE856" s="5"/>
      <c r="XF856" s="5"/>
      <c r="XG856" s="5"/>
      <c r="XH856" s="5"/>
      <c r="XI856" s="5"/>
      <c r="XJ856" s="5"/>
      <c r="XK856" s="5"/>
      <c r="XL856" s="5"/>
      <c r="XM856" s="5"/>
      <c r="XN856" s="5"/>
      <c r="XO856" s="5"/>
      <c r="XP856" s="5"/>
      <c r="XQ856" s="5"/>
      <c r="XR856" s="5"/>
      <c r="XS856" s="5"/>
      <c r="XT856" s="5"/>
      <c r="XU856" s="5"/>
      <c r="XV856" s="5"/>
      <c r="XW856" s="5"/>
    </row>
    <row r="857" spans="39:647" x14ac:dyDescent="0.45">
      <c r="AM857" s="5"/>
      <c r="AN857" s="5"/>
      <c r="AO857" s="5"/>
      <c r="AP857" s="5"/>
      <c r="AQ857" s="5"/>
      <c r="AR857" s="5"/>
      <c r="AS857" s="5"/>
      <c r="AT857" s="5"/>
      <c r="AU857" s="5"/>
      <c r="AV857" s="5"/>
      <c r="AW857" s="5"/>
      <c r="AX857" s="5"/>
      <c r="AY857" s="5"/>
      <c r="AZ857" s="5"/>
      <c r="BA857" s="5"/>
      <c r="BB857" s="5"/>
      <c r="BC857" s="5"/>
      <c r="BD857" s="5"/>
      <c r="BE857" s="5"/>
      <c r="BF857" s="5"/>
      <c r="BG857" s="5"/>
      <c r="BH857" s="5"/>
      <c r="BI857" s="5"/>
      <c r="BJ857" s="5"/>
      <c r="BK857" s="5"/>
      <c r="BL857" s="5"/>
      <c r="BM857" s="5"/>
      <c r="BN857" s="5"/>
      <c r="BO857" s="5"/>
      <c r="BP857" s="5"/>
      <c r="BQ857" s="5"/>
      <c r="BR857" s="5"/>
      <c r="BS857" s="5"/>
      <c r="BT857" s="5"/>
      <c r="BU857" s="5"/>
      <c r="BV857" s="5"/>
      <c r="BW857" s="5"/>
      <c r="BX857" s="5"/>
      <c r="BY857" s="5"/>
      <c r="BZ857" s="5"/>
      <c r="CA857" s="5"/>
      <c r="CB857" s="5"/>
      <c r="CC857" s="5"/>
      <c r="CD857" s="5"/>
      <c r="CE857" s="5"/>
      <c r="CF857" s="5"/>
      <c r="CG857" s="5"/>
      <c r="CH857" s="5"/>
      <c r="CI857" s="5"/>
      <c r="CJ857" s="5"/>
      <c r="CK857" s="5"/>
      <c r="CL857" s="5"/>
      <c r="CM857" s="5"/>
      <c r="CN857" s="5"/>
      <c r="CO857" s="5"/>
      <c r="CP857" s="5"/>
      <c r="CQ857" s="5"/>
      <c r="CR857" s="5"/>
      <c r="CS857" s="5"/>
      <c r="CT857" s="5"/>
      <c r="CU857" s="5"/>
      <c r="CV857" s="5"/>
      <c r="CW857" s="5"/>
      <c r="CX857" s="5"/>
      <c r="CY857" s="5"/>
      <c r="CZ857" s="5"/>
      <c r="DA857" s="5"/>
      <c r="DB857" s="5"/>
      <c r="DC857" s="5"/>
      <c r="DD857" s="5"/>
      <c r="DE857" s="5"/>
      <c r="DF857" s="5"/>
      <c r="DG857" s="5"/>
      <c r="DH857" s="5"/>
      <c r="DI857" s="5"/>
      <c r="DJ857" s="5"/>
      <c r="DK857" s="5"/>
      <c r="DL857" s="5"/>
      <c r="DM857" s="5"/>
      <c r="DN857" s="5"/>
      <c r="DO857" s="5"/>
      <c r="DP857" s="5"/>
      <c r="DQ857" s="5"/>
      <c r="DR857" s="5"/>
      <c r="DS857" s="5"/>
      <c r="DT857" s="5"/>
      <c r="DU857" s="5"/>
      <c r="DV857" s="5"/>
      <c r="DW857" s="5"/>
      <c r="DX857" s="5"/>
      <c r="DY857" s="5"/>
      <c r="DZ857" s="5"/>
      <c r="EA857" s="5"/>
      <c r="EB857" s="5"/>
      <c r="EC857" s="5"/>
      <c r="ED857" s="5"/>
      <c r="EE857" s="5"/>
      <c r="EF857" s="5"/>
      <c r="EG857" s="5"/>
      <c r="EH857" s="5"/>
      <c r="EI857" s="5"/>
      <c r="EJ857" s="5"/>
      <c r="EK857" s="5"/>
      <c r="EL857" s="5"/>
      <c r="EM857" s="5"/>
      <c r="EN857" s="5"/>
      <c r="EO857" s="5"/>
      <c r="EP857" s="5"/>
      <c r="EQ857" s="5"/>
      <c r="ER857" s="5"/>
      <c r="ES857" s="5"/>
      <c r="ET857" s="5"/>
      <c r="EU857" s="5"/>
      <c r="EV857" s="5"/>
      <c r="EW857" s="5"/>
      <c r="EX857" s="5"/>
      <c r="EY857" s="5"/>
      <c r="EZ857" s="5"/>
      <c r="FA857" s="5"/>
      <c r="FB857" s="5"/>
      <c r="FC857" s="5"/>
      <c r="FD857" s="5"/>
      <c r="FE857" s="5"/>
      <c r="FF857" s="5"/>
      <c r="FG857" s="5"/>
      <c r="FH857" s="5"/>
      <c r="FI857" s="5"/>
      <c r="FJ857" s="5"/>
      <c r="FK857" s="5"/>
      <c r="FL857" s="5"/>
      <c r="FM857" s="5"/>
      <c r="FN857" s="5"/>
      <c r="FO857" s="5"/>
      <c r="FP857" s="5"/>
      <c r="FQ857" s="5"/>
      <c r="FR857" s="5"/>
      <c r="FS857" s="5"/>
      <c r="FT857" s="5"/>
      <c r="FU857" s="5"/>
      <c r="FV857" s="5"/>
      <c r="FW857" s="5"/>
      <c r="FX857" s="5"/>
      <c r="FY857" s="5"/>
      <c r="FZ857" s="5"/>
      <c r="GA857" s="5"/>
      <c r="GB857" s="5"/>
      <c r="GC857" s="5"/>
      <c r="GD857" s="5"/>
      <c r="GE857" s="5"/>
      <c r="GF857" s="5"/>
      <c r="GG857" s="5"/>
      <c r="GH857" s="5"/>
      <c r="GI857" s="5"/>
      <c r="GJ857" s="5"/>
      <c r="GK857" s="5"/>
      <c r="GL857" s="5"/>
      <c r="GM857" s="5"/>
      <c r="GN857" s="5"/>
      <c r="GO857" s="5"/>
      <c r="GP857" s="5"/>
      <c r="GQ857" s="5"/>
      <c r="GR857" s="5"/>
      <c r="GS857" s="5"/>
      <c r="GT857" s="5"/>
      <c r="GU857" s="5"/>
      <c r="GV857" s="5"/>
      <c r="GW857" s="5"/>
      <c r="GX857" s="5"/>
      <c r="GY857" s="5"/>
      <c r="GZ857" s="5"/>
      <c r="HA857" s="5"/>
      <c r="HB857" s="5"/>
      <c r="HC857" s="5"/>
      <c r="HD857" s="5"/>
      <c r="HE857" s="5"/>
      <c r="HF857" s="5"/>
      <c r="HG857" s="5"/>
      <c r="HH857" s="5"/>
      <c r="HI857" s="5"/>
      <c r="HJ857" s="5"/>
      <c r="HK857" s="5"/>
      <c r="HL857" s="5"/>
      <c r="HM857" s="5"/>
      <c r="HN857" s="5"/>
      <c r="HO857" s="5"/>
      <c r="HP857" s="5"/>
      <c r="HQ857" s="5"/>
      <c r="HR857" s="5"/>
      <c r="HS857" s="5"/>
      <c r="HT857" s="5"/>
      <c r="HU857" s="5"/>
      <c r="HV857" s="5"/>
      <c r="HW857" s="5"/>
      <c r="HX857" s="5"/>
      <c r="HY857" s="5"/>
      <c r="HZ857" s="5"/>
      <c r="IA857" s="5"/>
      <c r="IB857" s="5"/>
      <c r="IC857" s="5"/>
      <c r="ID857" s="5"/>
      <c r="IE857" s="5"/>
      <c r="IF857" s="5"/>
      <c r="IG857" s="5"/>
      <c r="IH857" s="5"/>
      <c r="II857" s="5"/>
      <c r="IJ857" s="5"/>
      <c r="IK857" s="5"/>
      <c r="IL857" s="5"/>
      <c r="IM857" s="5"/>
      <c r="IN857" s="5"/>
      <c r="IO857" s="5"/>
      <c r="IP857" s="5"/>
      <c r="IQ857" s="5"/>
      <c r="IR857" s="5"/>
      <c r="IS857" s="5"/>
      <c r="IT857" s="5"/>
      <c r="IU857" s="5"/>
      <c r="IV857" s="5"/>
      <c r="IW857" s="5"/>
      <c r="IX857" s="5"/>
      <c r="IY857" s="5"/>
      <c r="IZ857" s="5"/>
      <c r="JA857" s="5"/>
      <c r="JB857" s="5"/>
      <c r="JC857" s="5"/>
      <c r="JD857" s="5"/>
      <c r="JE857" s="5"/>
      <c r="JF857" s="5"/>
      <c r="JG857" s="5"/>
      <c r="JH857" s="5"/>
      <c r="JI857" s="5"/>
      <c r="JJ857" s="5"/>
      <c r="JK857" s="5"/>
      <c r="JL857" s="5"/>
      <c r="JM857" s="5"/>
      <c r="JN857" s="5"/>
      <c r="JO857" s="5"/>
      <c r="JP857" s="5"/>
      <c r="JQ857" s="5"/>
      <c r="JR857" s="5"/>
      <c r="JS857" s="5"/>
      <c r="JT857" s="5"/>
      <c r="JU857" s="5"/>
      <c r="JV857" s="5"/>
      <c r="JW857" s="5"/>
      <c r="JX857" s="5"/>
      <c r="JY857" s="5"/>
      <c r="JZ857" s="5"/>
      <c r="KA857" s="5"/>
      <c r="KB857" s="5"/>
      <c r="KC857" s="5"/>
      <c r="KD857" s="5"/>
      <c r="KE857" s="5"/>
      <c r="KF857" s="5"/>
      <c r="KG857" s="5"/>
      <c r="KH857" s="5"/>
      <c r="KI857" s="5"/>
      <c r="KJ857" s="5"/>
      <c r="KK857" s="5"/>
      <c r="KL857" s="5"/>
      <c r="KM857" s="5"/>
      <c r="KN857" s="5"/>
      <c r="KO857" s="5"/>
      <c r="KP857" s="5"/>
      <c r="KQ857" s="5"/>
      <c r="KR857" s="5"/>
      <c r="KS857" s="5"/>
      <c r="KT857" s="5"/>
      <c r="KU857" s="5"/>
      <c r="KV857" s="5"/>
      <c r="KW857" s="5"/>
      <c r="KX857" s="5"/>
      <c r="KY857" s="5"/>
      <c r="KZ857" s="5"/>
      <c r="LA857" s="5"/>
      <c r="LB857" s="5"/>
      <c r="LC857" s="5"/>
      <c r="LD857" s="5"/>
      <c r="LE857" s="5"/>
      <c r="LF857" s="5"/>
      <c r="LG857" s="5"/>
      <c r="LH857" s="5"/>
      <c r="LI857" s="5"/>
      <c r="LJ857" s="5"/>
      <c r="LK857" s="5"/>
      <c r="LL857" s="5"/>
      <c r="LM857" s="5"/>
      <c r="LN857" s="5"/>
      <c r="LO857" s="5"/>
      <c r="LP857" s="5"/>
      <c r="LQ857" s="5"/>
      <c r="LR857" s="5"/>
      <c r="LS857" s="5"/>
      <c r="LT857" s="5"/>
      <c r="LU857" s="5"/>
      <c r="LV857" s="5"/>
      <c r="LW857" s="5"/>
      <c r="LX857" s="5"/>
      <c r="LY857" s="5"/>
      <c r="LZ857" s="5"/>
      <c r="MA857" s="5"/>
      <c r="MB857" s="5"/>
      <c r="MC857" s="5"/>
      <c r="MD857" s="5"/>
      <c r="ME857" s="5"/>
      <c r="MF857" s="5"/>
      <c r="MG857" s="5"/>
      <c r="MH857" s="5"/>
      <c r="MI857" s="5"/>
      <c r="MJ857" s="5"/>
      <c r="MK857" s="5"/>
      <c r="ML857" s="5"/>
      <c r="MM857" s="5"/>
      <c r="MN857" s="5"/>
      <c r="MO857" s="5"/>
      <c r="MP857" s="5"/>
      <c r="MQ857" s="5"/>
      <c r="MR857" s="5"/>
      <c r="MS857" s="5"/>
      <c r="MT857" s="5"/>
      <c r="MU857" s="5"/>
      <c r="MV857" s="5"/>
      <c r="MW857" s="5"/>
      <c r="MX857" s="5"/>
      <c r="MY857" s="5"/>
      <c r="MZ857" s="5"/>
      <c r="NA857" s="5"/>
      <c r="NB857" s="5"/>
      <c r="NC857" s="5"/>
      <c r="ND857" s="5"/>
      <c r="NE857" s="5"/>
      <c r="NF857" s="5"/>
      <c r="NG857" s="5"/>
      <c r="NH857" s="5"/>
      <c r="NI857" s="5"/>
      <c r="NJ857" s="5"/>
      <c r="NK857" s="5"/>
      <c r="NL857" s="5"/>
      <c r="NM857" s="5"/>
      <c r="NN857" s="5"/>
      <c r="NO857" s="5"/>
      <c r="NP857" s="5"/>
      <c r="NQ857" s="5"/>
      <c r="NR857" s="5"/>
      <c r="NS857" s="5"/>
      <c r="NT857" s="5"/>
      <c r="NU857" s="5"/>
      <c r="NV857" s="5"/>
      <c r="NW857" s="5"/>
      <c r="NX857" s="5"/>
      <c r="NY857" s="5"/>
      <c r="NZ857" s="5"/>
      <c r="OA857" s="5"/>
      <c r="OB857" s="5"/>
      <c r="OC857" s="5"/>
      <c r="OD857" s="5"/>
      <c r="OE857" s="5"/>
      <c r="OF857" s="5"/>
      <c r="OG857" s="5"/>
      <c r="OH857" s="5"/>
      <c r="OI857" s="5"/>
      <c r="OJ857" s="5"/>
      <c r="OK857" s="5"/>
      <c r="OL857" s="5"/>
      <c r="OM857" s="5"/>
      <c r="ON857" s="5"/>
      <c r="OO857" s="5"/>
      <c r="OP857" s="5"/>
      <c r="OQ857" s="5"/>
      <c r="OR857" s="5"/>
      <c r="OS857" s="5"/>
      <c r="OT857" s="5"/>
      <c r="OU857" s="5"/>
      <c r="OV857" s="5"/>
      <c r="OW857" s="5"/>
      <c r="OX857" s="5"/>
      <c r="OY857" s="5"/>
      <c r="OZ857" s="5"/>
      <c r="PA857" s="5"/>
      <c r="PB857" s="5"/>
      <c r="PC857" s="5"/>
      <c r="PD857" s="5"/>
      <c r="PE857" s="5"/>
      <c r="PF857" s="5"/>
      <c r="PG857" s="5"/>
      <c r="PH857" s="5"/>
      <c r="PI857" s="5"/>
      <c r="PJ857" s="5"/>
      <c r="PK857" s="5"/>
      <c r="PL857" s="5"/>
      <c r="PM857" s="5"/>
      <c r="PN857" s="5"/>
      <c r="PO857" s="5"/>
      <c r="PP857" s="5"/>
      <c r="PQ857" s="5"/>
      <c r="PR857" s="5"/>
      <c r="PS857" s="5"/>
      <c r="PT857" s="5"/>
      <c r="PU857" s="5"/>
      <c r="PV857" s="5"/>
      <c r="PW857" s="5"/>
      <c r="PX857" s="5"/>
      <c r="PY857" s="5"/>
      <c r="PZ857" s="5"/>
      <c r="QA857" s="5"/>
      <c r="QB857" s="5"/>
      <c r="QC857" s="5"/>
      <c r="QD857" s="5"/>
      <c r="QE857" s="5"/>
      <c r="QF857" s="5"/>
      <c r="QG857" s="5"/>
      <c r="QH857" s="5"/>
      <c r="QI857" s="5"/>
      <c r="QJ857" s="5"/>
      <c r="QK857" s="5"/>
      <c r="QL857" s="5"/>
      <c r="QM857" s="5"/>
      <c r="QN857" s="5"/>
      <c r="QO857" s="5"/>
      <c r="QP857" s="5"/>
      <c r="QQ857" s="5"/>
      <c r="QR857" s="5"/>
      <c r="QS857" s="5"/>
      <c r="QT857" s="5"/>
      <c r="QU857" s="5"/>
      <c r="QV857" s="5"/>
      <c r="QW857" s="5"/>
      <c r="QX857" s="5"/>
      <c r="QY857" s="5"/>
      <c r="QZ857" s="5"/>
      <c r="RA857" s="5"/>
      <c r="RB857" s="5"/>
      <c r="RC857" s="5"/>
      <c r="RD857" s="5"/>
      <c r="RE857" s="5"/>
      <c r="RF857" s="5"/>
      <c r="RG857" s="5"/>
      <c r="RH857" s="5"/>
      <c r="RI857" s="5"/>
      <c r="RJ857" s="5"/>
      <c r="RK857" s="5"/>
      <c r="RL857" s="5"/>
      <c r="RM857" s="5"/>
      <c r="RN857" s="5"/>
      <c r="RO857" s="5"/>
      <c r="RP857" s="5"/>
      <c r="RQ857" s="5"/>
      <c r="RR857" s="5"/>
      <c r="RS857" s="5"/>
      <c r="RT857" s="5"/>
      <c r="RU857" s="5"/>
      <c r="RV857" s="5"/>
      <c r="RW857" s="5"/>
      <c r="RX857" s="5"/>
      <c r="RY857" s="5"/>
      <c r="RZ857" s="5"/>
      <c r="SA857" s="5"/>
      <c r="SB857" s="5"/>
      <c r="SC857" s="5"/>
      <c r="SD857" s="5"/>
      <c r="SE857" s="5"/>
      <c r="SF857" s="5"/>
      <c r="SG857" s="5"/>
      <c r="SH857" s="5"/>
      <c r="SI857" s="5"/>
      <c r="SJ857" s="5"/>
      <c r="SK857" s="5"/>
      <c r="SL857" s="5"/>
      <c r="SM857" s="5"/>
      <c r="SN857" s="5"/>
      <c r="SO857" s="5"/>
      <c r="SP857" s="5"/>
      <c r="SQ857" s="5"/>
      <c r="SR857" s="5"/>
      <c r="SS857" s="5"/>
      <c r="ST857" s="5"/>
      <c r="SU857" s="5"/>
      <c r="SV857" s="5"/>
      <c r="SW857" s="5"/>
      <c r="SX857" s="5"/>
      <c r="SY857" s="5"/>
      <c r="SZ857" s="5"/>
      <c r="TA857" s="5"/>
      <c r="TB857" s="5"/>
      <c r="TC857" s="5"/>
      <c r="TD857" s="5"/>
      <c r="TE857" s="5"/>
      <c r="TF857" s="5"/>
      <c r="TG857" s="5"/>
      <c r="TH857" s="5"/>
      <c r="TI857" s="5"/>
      <c r="TJ857" s="5"/>
      <c r="TK857" s="5"/>
      <c r="TL857" s="5"/>
      <c r="TM857" s="5"/>
      <c r="TN857" s="5"/>
      <c r="TO857" s="5"/>
      <c r="TP857" s="5"/>
      <c r="TQ857" s="5"/>
      <c r="TR857" s="5"/>
      <c r="TS857" s="5"/>
      <c r="TT857" s="5"/>
      <c r="TU857" s="5"/>
      <c r="TV857" s="5"/>
      <c r="TW857" s="5"/>
      <c r="TX857" s="5"/>
      <c r="TY857" s="5"/>
      <c r="TZ857" s="5"/>
      <c r="UA857" s="5"/>
      <c r="UB857" s="5"/>
      <c r="UC857" s="5"/>
      <c r="UD857" s="5"/>
      <c r="UE857" s="5"/>
      <c r="UF857" s="5"/>
      <c r="UG857" s="5"/>
      <c r="UH857" s="5"/>
      <c r="UI857" s="5"/>
      <c r="UJ857" s="5"/>
      <c r="UK857" s="5"/>
      <c r="UL857" s="5"/>
      <c r="UM857" s="5"/>
      <c r="UN857" s="5"/>
      <c r="UO857" s="5"/>
      <c r="UP857" s="5"/>
      <c r="UQ857" s="5"/>
      <c r="UR857" s="5"/>
      <c r="US857" s="5"/>
      <c r="UT857" s="5"/>
      <c r="UU857" s="5"/>
      <c r="UV857" s="5"/>
      <c r="UW857" s="5"/>
      <c r="UX857" s="5"/>
      <c r="UY857" s="5"/>
      <c r="UZ857" s="5"/>
      <c r="VA857" s="5"/>
      <c r="VB857" s="5"/>
      <c r="VC857" s="5"/>
      <c r="VD857" s="5"/>
      <c r="VE857" s="5"/>
      <c r="VF857" s="5"/>
      <c r="VG857" s="5"/>
      <c r="VH857" s="5"/>
      <c r="VI857" s="5"/>
      <c r="VJ857" s="5"/>
      <c r="VK857" s="5"/>
      <c r="VL857" s="5"/>
      <c r="VM857" s="5"/>
      <c r="VN857" s="5"/>
      <c r="VO857" s="5"/>
      <c r="VP857" s="5"/>
      <c r="VQ857" s="5"/>
      <c r="VR857" s="5"/>
      <c r="VS857" s="5"/>
      <c r="VT857" s="5"/>
      <c r="VU857" s="5"/>
      <c r="VV857" s="5"/>
      <c r="VW857" s="5"/>
      <c r="VX857" s="5"/>
      <c r="VY857" s="5"/>
      <c r="VZ857" s="5"/>
      <c r="WA857" s="5"/>
      <c r="WB857" s="5"/>
      <c r="WC857" s="5"/>
      <c r="WD857" s="5"/>
      <c r="WE857" s="5"/>
      <c r="WF857" s="5"/>
      <c r="WG857" s="5"/>
      <c r="WH857" s="5"/>
      <c r="WI857" s="5"/>
      <c r="WJ857" s="5"/>
      <c r="WK857" s="5"/>
      <c r="WL857" s="5"/>
      <c r="WM857" s="5"/>
      <c r="WN857" s="5"/>
      <c r="WO857" s="5"/>
      <c r="WP857" s="5"/>
      <c r="WQ857" s="5"/>
      <c r="WR857" s="5"/>
      <c r="WS857" s="5"/>
      <c r="WT857" s="5"/>
      <c r="WU857" s="5"/>
      <c r="WV857" s="5"/>
      <c r="WW857" s="5"/>
      <c r="WX857" s="5"/>
      <c r="WY857" s="5"/>
      <c r="WZ857" s="5"/>
      <c r="XA857" s="5"/>
      <c r="XB857" s="5"/>
      <c r="XC857" s="5"/>
      <c r="XD857" s="5"/>
      <c r="XE857" s="5"/>
      <c r="XF857" s="5"/>
      <c r="XG857" s="5"/>
      <c r="XH857" s="5"/>
      <c r="XI857" s="5"/>
      <c r="XJ857" s="5"/>
      <c r="XK857" s="5"/>
      <c r="XL857" s="5"/>
      <c r="XM857" s="5"/>
      <c r="XN857" s="5"/>
      <c r="XO857" s="5"/>
      <c r="XP857" s="5"/>
      <c r="XQ857" s="5"/>
      <c r="XR857" s="5"/>
      <c r="XS857" s="5"/>
      <c r="XT857" s="5"/>
      <c r="XU857" s="5"/>
      <c r="XV857" s="5"/>
      <c r="XW857" s="5"/>
    </row>
    <row r="858" spans="39:647" x14ac:dyDescent="0.45">
      <c r="AM858" s="5"/>
      <c r="AN858" s="5"/>
      <c r="AO858" s="5"/>
      <c r="AP858" s="5"/>
      <c r="AQ858" s="5"/>
      <c r="AR858" s="5"/>
      <c r="AS858" s="5"/>
      <c r="AT858" s="5"/>
      <c r="AU858" s="5"/>
      <c r="AV858" s="5"/>
      <c r="AW858" s="5"/>
      <c r="AX858" s="5"/>
      <c r="AY858" s="5"/>
      <c r="AZ858" s="5"/>
      <c r="BA858" s="5"/>
      <c r="BB858" s="5"/>
      <c r="BC858" s="5"/>
      <c r="BD858" s="5"/>
      <c r="BE858" s="5"/>
      <c r="BF858" s="5"/>
      <c r="BG858" s="5"/>
      <c r="BH858" s="5"/>
      <c r="BI858" s="5"/>
      <c r="BJ858" s="5"/>
      <c r="BK858" s="5"/>
      <c r="BL858" s="5"/>
      <c r="BM858" s="5"/>
      <c r="BN858" s="5"/>
      <c r="BO858" s="5"/>
      <c r="BP858" s="5"/>
      <c r="BQ858" s="5"/>
      <c r="BR858" s="5"/>
      <c r="BS858" s="5"/>
      <c r="BT858" s="5"/>
      <c r="BU858" s="5"/>
      <c r="BV858" s="5"/>
      <c r="BW858" s="5"/>
      <c r="BX858" s="5"/>
      <c r="BY858" s="5"/>
      <c r="BZ858" s="5"/>
      <c r="CA858" s="5"/>
      <c r="CB858" s="5"/>
      <c r="CC858" s="5"/>
      <c r="CD858" s="5"/>
      <c r="CE858" s="5"/>
      <c r="CF858" s="5"/>
      <c r="CG858" s="5"/>
      <c r="CH858" s="5"/>
      <c r="CI858" s="5"/>
      <c r="CJ858" s="5"/>
      <c r="CK858" s="5"/>
      <c r="CL858" s="5"/>
      <c r="CM858" s="5"/>
      <c r="CN858" s="5"/>
      <c r="CO858" s="5"/>
      <c r="CP858" s="5"/>
      <c r="CQ858" s="5"/>
      <c r="CR858" s="5"/>
      <c r="CS858" s="5"/>
      <c r="CT858" s="5"/>
      <c r="CU858" s="5"/>
      <c r="CV858" s="5"/>
      <c r="CW858" s="5"/>
      <c r="CX858" s="5"/>
      <c r="CY858" s="5"/>
      <c r="CZ858" s="5"/>
      <c r="DA858" s="5"/>
      <c r="DB858" s="5"/>
      <c r="DC858" s="5"/>
      <c r="DD858" s="5"/>
      <c r="DE858" s="5"/>
      <c r="DF858" s="5"/>
      <c r="DG858" s="5"/>
      <c r="DH858" s="5"/>
      <c r="DI858" s="5"/>
      <c r="DJ858" s="5"/>
      <c r="DK858" s="5"/>
      <c r="DL858" s="5"/>
      <c r="DM858" s="5"/>
      <c r="DN858" s="5"/>
      <c r="DO858" s="5"/>
      <c r="DP858" s="5"/>
      <c r="DQ858" s="5"/>
      <c r="DR858" s="5"/>
      <c r="DS858" s="5"/>
      <c r="DT858" s="5"/>
      <c r="DU858" s="5"/>
      <c r="DV858" s="5"/>
      <c r="DW858" s="5"/>
      <c r="DX858" s="5"/>
      <c r="DY858" s="5"/>
      <c r="DZ858" s="5"/>
      <c r="EA858" s="5"/>
      <c r="EB858" s="5"/>
      <c r="EC858" s="5"/>
      <c r="ED858" s="5"/>
      <c r="EE858" s="5"/>
      <c r="EF858" s="5"/>
      <c r="EG858" s="5"/>
      <c r="EH858" s="5"/>
      <c r="EI858" s="5"/>
      <c r="EJ858" s="5"/>
      <c r="EK858" s="5"/>
      <c r="EL858" s="5"/>
      <c r="EM858" s="5"/>
      <c r="EN858" s="5"/>
      <c r="EO858" s="5"/>
      <c r="EP858" s="5"/>
      <c r="EQ858" s="5"/>
      <c r="ER858" s="5"/>
      <c r="ES858" s="5"/>
      <c r="ET858" s="5"/>
      <c r="EU858" s="5"/>
      <c r="EV858" s="5"/>
      <c r="EW858" s="5"/>
      <c r="EX858" s="5"/>
      <c r="EY858" s="5"/>
      <c r="EZ858" s="5"/>
      <c r="FA858" s="5"/>
      <c r="FB858" s="5"/>
      <c r="FC858" s="5"/>
      <c r="FD858" s="5"/>
      <c r="FE858" s="5"/>
      <c r="FF858" s="5"/>
      <c r="FG858" s="5"/>
      <c r="FH858" s="5"/>
      <c r="FI858" s="5"/>
      <c r="FJ858" s="5"/>
      <c r="FK858" s="5"/>
      <c r="FL858" s="5"/>
      <c r="FM858" s="5"/>
      <c r="FN858" s="5"/>
      <c r="FO858" s="5"/>
      <c r="FP858" s="5"/>
      <c r="FQ858" s="5"/>
      <c r="FR858" s="5"/>
      <c r="FS858" s="5"/>
      <c r="FT858" s="5"/>
      <c r="FU858" s="5"/>
      <c r="FV858" s="5"/>
      <c r="FW858" s="5"/>
      <c r="FX858" s="5"/>
      <c r="FY858" s="5"/>
      <c r="FZ858" s="5"/>
      <c r="GA858" s="5"/>
      <c r="GB858" s="5"/>
      <c r="GC858" s="5"/>
      <c r="GD858" s="5"/>
      <c r="GE858" s="5"/>
      <c r="GF858" s="5"/>
      <c r="GG858" s="5"/>
      <c r="GH858" s="5"/>
      <c r="GI858" s="5"/>
      <c r="GJ858" s="5"/>
      <c r="GK858" s="5"/>
      <c r="GL858" s="5"/>
      <c r="GM858" s="5"/>
      <c r="GN858" s="5"/>
      <c r="GO858" s="5"/>
      <c r="GP858" s="5"/>
      <c r="GQ858" s="5"/>
      <c r="GR858" s="5"/>
      <c r="GS858" s="5"/>
      <c r="GT858" s="5"/>
      <c r="GU858" s="5"/>
      <c r="GV858" s="5"/>
      <c r="GW858" s="5"/>
      <c r="GX858" s="5"/>
      <c r="GY858" s="5"/>
      <c r="GZ858" s="5"/>
      <c r="HA858" s="5"/>
      <c r="HB858" s="5"/>
      <c r="HC858" s="5"/>
      <c r="HD858" s="5"/>
      <c r="HE858" s="5"/>
      <c r="HF858" s="5"/>
      <c r="HG858" s="5"/>
      <c r="HH858" s="5"/>
      <c r="HI858" s="5"/>
      <c r="HJ858" s="5"/>
      <c r="HK858" s="5"/>
      <c r="HL858" s="5"/>
      <c r="HM858" s="5"/>
      <c r="HN858" s="5"/>
      <c r="HO858" s="5"/>
      <c r="HP858" s="5"/>
      <c r="HQ858" s="5"/>
      <c r="HR858" s="5"/>
      <c r="HS858" s="5"/>
      <c r="HT858" s="5"/>
      <c r="HU858" s="5"/>
      <c r="HV858" s="5"/>
      <c r="HW858" s="5"/>
      <c r="HX858" s="5"/>
      <c r="HY858" s="5"/>
      <c r="HZ858" s="5"/>
      <c r="IA858" s="5"/>
      <c r="IB858" s="5"/>
      <c r="IC858" s="5"/>
      <c r="ID858" s="5"/>
      <c r="IE858" s="5"/>
      <c r="IF858" s="5"/>
      <c r="IG858" s="5"/>
      <c r="IH858" s="5"/>
      <c r="II858" s="5"/>
      <c r="IJ858" s="5"/>
      <c r="IK858" s="5"/>
      <c r="IL858" s="5"/>
      <c r="IM858" s="5"/>
      <c r="IN858" s="5"/>
      <c r="IO858" s="5"/>
      <c r="IP858" s="5"/>
      <c r="IQ858" s="5"/>
      <c r="IR858" s="5"/>
      <c r="IS858" s="5"/>
      <c r="IT858" s="5"/>
      <c r="IU858" s="5"/>
      <c r="IV858" s="5"/>
      <c r="IW858" s="5"/>
      <c r="IX858" s="5"/>
      <c r="IY858" s="5"/>
      <c r="IZ858" s="5"/>
      <c r="JA858" s="5"/>
      <c r="JB858" s="5"/>
      <c r="JC858" s="5"/>
      <c r="JD858" s="5"/>
      <c r="JE858" s="5"/>
      <c r="JF858" s="5"/>
      <c r="JG858" s="5"/>
      <c r="JH858" s="5"/>
      <c r="JI858" s="5"/>
      <c r="JJ858" s="5"/>
      <c r="JK858" s="5"/>
      <c r="JL858" s="5"/>
      <c r="JM858" s="5"/>
      <c r="JN858" s="5"/>
      <c r="JO858" s="5"/>
      <c r="JP858" s="5"/>
      <c r="JQ858" s="5"/>
      <c r="JR858" s="5"/>
      <c r="JS858" s="5"/>
      <c r="JT858" s="5"/>
      <c r="JU858" s="5"/>
      <c r="JV858" s="5"/>
      <c r="JW858" s="5"/>
      <c r="JX858" s="5"/>
      <c r="JY858" s="5"/>
      <c r="JZ858" s="5"/>
      <c r="KA858" s="5"/>
      <c r="KB858" s="5"/>
      <c r="KC858" s="5"/>
      <c r="KD858" s="5"/>
      <c r="KE858" s="5"/>
      <c r="KF858" s="5"/>
      <c r="KG858" s="5"/>
      <c r="KH858" s="5"/>
      <c r="KI858" s="5"/>
      <c r="KJ858" s="5"/>
      <c r="KK858" s="5"/>
      <c r="KL858" s="5"/>
      <c r="KM858" s="5"/>
      <c r="KN858" s="5"/>
      <c r="KO858" s="5"/>
      <c r="KP858" s="5"/>
      <c r="KQ858" s="5"/>
      <c r="KR858" s="5"/>
      <c r="KS858" s="5"/>
      <c r="KT858" s="5"/>
      <c r="KU858" s="5"/>
      <c r="KV858" s="5"/>
      <c r="KW858" s="5"/>
      <c r="KX858" s="5"/>
      <c r="KY858" s="5"/>
      <c r="KZ858" s="5"/>
      <c r="LA858" s="5"/>
      <c r="LB858" s="5"/>
      <c r="LC858" s="5"/>
      <c r="LD858" s="5"/>
      <c r="LE858" s="5"/>
      <c r="LF858" s="5"/>
      <c r="LG858" s="5"/>
      <c r="LH858" s="5"/>
      <c r="LI858" s="5"/>
      <c r="LJ858" s="5"/>
      <c r="LK858" s="5"/>
      <c r="LL858" s="5"/>
      <c r="LM858" s="5"/>
      <c r="LN858" s="5"/>
      <c r="LO858" s="5"/>
      <c r="LP858" s="5"/>
      <c r="LQ858" s="5"/>
      <c r="LR858" s="5"/>
      <c r="LS858" s="5"/>
      <c r="LT858" s="5"/>
      <c r="LU858" s="5"/>
      <c r="LV858" s="5"/>
      <c r="LW858" s="5"/>
      <c r="LX858" s="5"/>
      <c r="LY858" s="5"/>
      <c r="LZ858" s="5"/>
      <c r="MA858" s="5"/>
      <c r="MB858" s="5"/>
      <c r="MC858" s="5"/>
      <c r="MD858" s="5"/>
      <c r="ME858" s="5"/>
      <c r="MF858" s="5"/>
      <c r="MG858" s="5"/>
      <c r="MH858" s="5"/>
      <c r="MI858" s="5"/>
      <c r="MJ858" s="5"/>
      <c r="MK858" s="5"/>
      <c r="ML858" s="5"/>
      <c r="MM858" s="5"/>
      <c r="MN858" s="5"/>
      <c r="MO858" s="5"/>
      <c r="MP858" s="5"/>
      <c r="MQ858" s="5"/>
      <c r="MR858" s="5"/>
      <c r="MS858" s="5"/>
      <c r="MT858" s="5"/>
      <c r="MU858" s="5"/>
      <c r="MV858" s="5"/>
      <c r="MW858" s="5"/>
      <c r="MX858" s="5"/>
      <c r="MY858" s="5"/>
      <c r="MZ858" s="5"/>
      <c r="NA858" s="5"/>
      <c r="NB858" s="5"/>
      <c r="NC858" s="5"/>
      <c r="ND858" s="5"/>
      <c r="NE858" s="5"/>
      <c r="NF858" s="5"/>
      <c r="NG858" s="5"/>
      <c r="NH858" s="5"/>
      <c r="NI858" s="5"/>
      <c r="NJ858" s="5"/>
      <c r="NK858" s="5"/>
      <c r="NL858" s="5"/>
      <c r="NM858" s="5"/>
      <c r="NN858" s="5"/>
      <c r="NO858" s="5"/>
      <c r="NP858" s="5"/>
      <c r="NQ858" s="5"/>
      <c r="NR858" s="5"/>
      <c r="NS858" s="5"/>
      <c r="NT858" s="5"/>
      <c r="NU858" s="5"/>
      <c r="NV858" s="5"/>
      <c r="NW858" s="5"/>
      <c r="NX858" s="5"/>
      <c r="NY858" s="5"/>
      <c r="NZ858" s="5"/>
      <c r="OA858" s="5"/>
      <c r="OB858" s="5"/>
      <c r="OC858" s="5"/>
      <c r="OD858" s="5"/>
      <c r="OE858" s="5"/>
      <c r="OF858" s="5"/>
      <c r="OG858" s="5"/>
      <c r="OH858" s="5"/>
      <c r="OI858" s="5"/>
      <c r="OJ858" s="5"/>
      <c r="OK858" s="5"/>
      <c r="OL858" s="5"/>
      <c r="OM858" s="5"/>
      <c r="ON858" s="5"/>
      <c r="OO858" s="5"/>
      <c r="OP858" s="5"/>
      <c r="OQ858" s="5"/>
      <c r="OR858" s="5"/>
      <c r="OS858" s="5"/>
      <c r="OT858" s="5"/>
      <c r="OU858" s="5"/>
      <c r="OV858" s="5"/>
      <c r="OW858" s="5"/>
      <c r="OX858" s="5"/>
      <c r="OY858" s="5"/>
      <c r="OZ858" s="5"/>
      <c r="PA858" s="5"/>
      <c r="PB858" s="5"/>
      <c r="PC858" s="5"/>
      <c r="PD858" s="5"/>
      <c r="PE858" s="5"/>
      <c r="PF858" s="5"/>
      <c r="PG858" s="5"/>
      <c r="PH858" s="5"/>
      <c r="PI858" s="5"/>
      <c r="PJ858" s="5"/>
      <c r="PK858" s="5"/>
      <c r="PL858" s="5"/>
      <c r="PM858" s="5"/>
      <c r="PN858" s="5"/>
      <c r="PO858" s="5"/>
      <c r="PP858" s="5"/>
      <c r="PQ858" s="5"/>
      <c r="PR858" s="5"/>
      <c r="PS858" s="5"/>
      <c r="PT858" s="5"/>
      <c r="PU858" s="5"/>
      <c r="PV858" s="5"/>
      <c r="PW858" s="5"/>
      <c r="PX858" s="5"/>
      <c r="PY858" s="5"/>
      <c r="PZ858" s="5"/>
      <c r="QA858" s="5"/>
      <c r="QB858" s="5"/>
      <c r="QC858" s="5"/>
      <c r="QD858" s="5"/>
      <c r="QE858" s="5"/>
      <c r="QF858" s="5"/>
      <c r="QG858" s="5"/>
      <c r="QH858" s="5"/>
      <c r="QI858" s="5"/>
      <c r="QJ858" s="5"/>
      <c r="QK858" s="5"/>
      <c r="QL858" s="5"/>
      <c r="QM858" s="5"/>
      <c r="QN858" s="5"/>
      <c r="QO858" s="5"/>
      <c r="QP858" s="5"/>
      <c r="QQ858" s="5"/>
      <c r="QR858" s="5"/>
      <c r="QS858" s="5"/>
      <c r="QT858" s="5"/>
      <c r="QU858" s="5"/>
      <c r="QV858" s="5"/>
      <c r="QW858" s="5"/>
      <c r="QX858" s="5"/>
      <c r="QY858" s="5"/>
      <c r="QZ858" s="5"/>
      <c r="RA858" s="5"/>
      <c r="RB858" s="5"/>
      <c r="RC858" s="5"/>
      <c r="RD858" s="5"/>
      <c r="RE858" s="5"/>
      <c r="RF858" s="5"/>
      <c r="RG858" s="5"/>
      <c r="RH858" s="5"/>
      <c r="RI858" s="5"/>
      <c r="RJ858" s="5"/>
      <c r="RK858" s="5"/>
      <c r="RL858" s="5"/>
      <c r="RM858" s="5"/>
      <c r="RN858" s="5"/>
      <c r="RO858" s="5"/>
      <c r="RP858" s="5"/>
      <c r="RQ858" s="5"/>
      <c r="RR858" s="5"/>
      <c r="RS858" s="5"/>
      <c r="RT858" s="5"/>
      <c r="RU858" s="5"/>
      <c r="RV858" s="5"/>
      <c r="RW858" s="5"/>
      <c r="RX858" s="5"/>
      <c r="RY858" s="5"/>
      <c r="RZ858" s="5"/>
      <c r="SA858" s="5"/>
      <c r="SB858" s="5"/>
      <c r="SC858" s="5"/>
      <c r="SD858" s="5"/>
      <c r="SE858" s="5"/>
      <c r="SF858" s="5"/>
      <c r="SG858" s="5"/>
      <c r="SH858" s="5"/>
      <c r="SI858" s="5"/>
      <c r="SJ858" s="5"/>
      <c r="SK858" s="5"/>
      <c r="SL858" s="5"/>
      <c r="SM858" s="5"/>
      <c r="SN858" s="5"/>
      <c r="SO858" s="5"/>
      <c r="SP858" s="5"/>
      <c r="SQ858" s="5"/>
      <c r="SR858" s="5"/>
      <c r="SS858" s="5"/>
      <c r="ST858" s="5"/>
      <c r="SU858" s="5"/>
      <c r="SV858" s="5"/>
      <c r="SW858" s="5"/>
      <c r="SX858" s="5"/>
      <c r="SY858" s="5"/>
      <c r="SZ858" s="5"/>
      <c r="TA858" s="5"/>
      <c r="TB858" s="5"/>
      <c r="TC858" s="5"/>
      <c r="TD858" s="5"/>
      <c r="TE858" s="5"/>
      <c r="TF858" s="5"/>
      <c r="TG858" s="5"/>
      <c r="TH858" s="5"/>
      <c r="TI858" s="5"/>
      <c r="TJ858" s="5"/>
      <c r="TK858" s="5"/>
      <c r="TL858" s="5"/>
      <c r="TM858" s="5"/>
      <c r="TN858" s="5"/>
      <c r="TO858" s="5"/>
      <c r="TP858" s="5"/>
      <c r="TQ858" s="5"/>
      <c r="TR858" s="5"/>
      <c r="TS858" s="5"/>
      <c r="TT858" s="5"/>
      <c r="TU858" s="5"/>
      <c r="TV858" s="5"/>
      <c r="TW858" s="5"/>
      <c r="TX858" s="5"/>
      <c r="TY858" s="5"/>
      <c r="TZ858" s="5"/>
      <c r="UA858" s="5"/>
      <c r="UB858" s="5"/>
      <c r="UC858" s="5"/>
      <c r="UD858" s="5"/>
      <c r="UE858" s="5"/>
      <c r="UF858" s="5"/>
      <c r="UG858" s="5"/>
      <c r="UH858" s="5"/>
      <c r="UI858" s="5"/>
      <c r="UJ858" s="5"/>
      <c r="UK858" s="5"/>
      <c r="UL858" s="5"/>
      <c r="UM858" s="5"/>
      <c r="UN858" s="5"/>
      <c r="UO858" s="5"/>
      <c r="UP858" s="5"/>
      <c r="UQ858" s="5"/>
      <c r="UR858" s="5"/>
      <c r="US858" s="5"/>
      <c r="UT858" s="5"/>
      <c r="UU858" s="5"/>
      <c r="UV858" s="5"/>
      <c r="UW858" s="5"/>
      <c r="UX858" s="5"/>
      <c r="UY858" s="5"/>
      <c r="UZ858" s="5"/>
      <c r="VA858" s="5"/>
      <c r="VB858" s="5"/>
      <c r="VC858" s="5"/>
      <c r="VD858" s="5"/>
      <c r="VE858" s="5"/>
      <c r="VF858" s="5"/>
      <c r="VG858" s="5"/>
      <c r="VH858" s="5"/>
      <c r="VI858" s="5"/>
      <c r="VJ858" s="5"/>
      <c r="VK858" s="5"/>
      <c r="VL858" s="5"/>
      <c r="VM858" s="5"/>
      <c r="VN858" s="5"/>
      <c r="VO858" s="5"/>
      <c r="VP858" s="5"/>
      <c r="VQ858" s="5"/>
      <c r="VR858" s="5"/>
      <c r="VS858" s="5"/>
      <c r="VT858" s="5"/>
      <c r="VU858" s="5"/>
      <c r="VV858" s="5"/>
      <c r="VW858" s="5"/>
      <c r="VX858" s="5"/>
      <c r="VY858" s="5"/>
      <c r="VZ858" s="5"/>
      <c r="WA858" s="5"/>
      <c r="WB858" s="5"/>
      <c r="WC858" s="5"/>
      <c r="WD858" s="5"/>
      <c r="WE858" s="5"/>
      <c r="WF858" s="5"/>
      <c r="WG858" s="5"/>
      <c r="WH858" s="5"/>
      <c r="WI858" s="5"/>
      <c r="WJ858" s="5"/>
      <c r="WK858" s="5"/>
      <c r="WL858" s="5"/>
      <c r="WM858" s="5"/>
      <c r="WN858" s="5"/>
      <c r="WO858" s="5"/>
      <c r="WP858" s="5"/>
      <c r="WQ858" s="5"/>
      <c r="WR858" s="5"/>
      <c r="WS858" s="5"/>
      <c r="WT858" s="5"/>
      <c r="WU858" s="5"/>
      <c r="WV858" s="5"/>
      <c r="WW858" s="5"/>
      <c r="WX858" s="5"/>
      <c r="WY858" s="5"/>
      <c r="WZ858" s="5"/>
      <c r="XA858" s="5"/>
      <c r="XB858" s="5"/>
      <c r="XC858" s="5"/>
      <c r="XD858" s="5"/>
      <c r="XE858" s="5"/>
      <c r="XF858" s="5"/>
      <c r="XG858" s="5"/>
      <c r="XH858" s="5"/>
      <c r="XI858" s="5"/>
      <c r="XJ858" s="5"/>
      <c r="XK858" s="5"/>
      <c r="XL858" s="5"/>
      <c r="XM858" s="5"/>
      <c r="XN858" s="5"/>
      <c r="XO858" s="5"/>
      <c r="XP858" s="5"/>
      <c r="XQ858" s="5"/>
      <c r="XR858" s="5"/>
      <c r="XS858" s="5"/>
      <c r="XT858" s="5"/>
      <c r="XU858" s="5"/>
      <c r="XV858" s="5"/>
      <c r="XW858" s="5"/>
    </row>
    <row r="859" spans="39:647" x14ac:dyDescent="0.45">
      <c r="AM859" s="5"/>
      <c r="AN859" s="5"/>
      <c r="AO859" s="5"/>
      <c r="AP859" s="5"/>
      <c r="AQ859" s="5"/>
      <c r="AR859" s="5"/>
      <c r="AS859" s="5"/>
      <c r="AT859" s="5"/>
      <c r="AU859" s="5"/>
      <c r="AV859" s="5"/>
      <c r="AW859" s="5"/>
      <c r="AX859" s="5"/>
      <c r="AY859" s="5"/>
      <c r="AZ859" s="5"/>
      <c r="BA859" s="5"/>
      <c r="BB859" s="5"/>
      <c r="BC859" s="5"/>
      <c r="BD859" s="5"/>
      <c r="BE859" s="5"/>
      <c r="BF859" s="5"/>
      <c r="BG859" s="5"/>
      <c r="BH859" s="5"/>
      <c r="BI859" s="5"/>
      <c r="BJ859" s="5"/>
      <c r="BK859" s="5"/>
      <c r="BL859" s="5"/>
      <c r="BM859" s="5"/>
      <c r="BN859" s="5"/>
      <c r="BO859" s="5"/>
      <c r="BP859" s="5"/>
      <c r="BQ859" s="5"/>
      <c r="BR859" s="5"/>
      <c r="BS859" s="5"/>
      <c r="BT859" s="5"/>
      <c r="BU859" s="5"/>
      <c r="BV859" s="5"/>
      <c r="BW859" s="5"/>
      <c r="BX859" s="5"/>
      <c r="BY859" s="5"/>
      <c r="BZ859" s="5"/>
      <c r="CA859" s="5"/>
      <c r="CB859" s="5"/>
      <c r="CC859" s="5"/>
      <c r="CD859" s="5"/>
      <c r="CE859" s="5"/>
      <c r="CF859" s="5"/>
      <c r="CG859" s="5"/>
      <c r="CH859" s="5"/>
      <c r="CI859" s="5"/>
      <c r="CJ859" s="5"/>
      <c r="CK859" s="5"/>
      <c r="CL859" s="5"/>
      <c r="CM859" s="5"/>
      <c r="CN859" s="5"/>
      <c r="CO859" s="5"/>
      <c r="CP859" s="5"/>
      <c r="CQ859" s="5"/>
      <c r="CR859" s="5"/>
      <c r="CS859" s="5"/>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c r="DW859" s="5"/>
      <c r="DX859" s="5"/>
      <c r="DY859" s="5"/>
      <c r="DZ859" s="5"/>
      <c r="EA859" s="5"/>
      <c r="EB859" s="5"/>
      <c r="EC859" s="5"/>
      <c r="ED859" s="5"/>
      <c r="EE859" s="5"/>
      <c r="EF859" s="5"/>
      <c r="EG859" s="5"/>
      <c r="EH859" s="5"/>
      <c r="EI859" s="5"/>
      <c r="EJ859" s="5"/>
      <c r="EK859" s="5"/>
      <c r="EL859" s="5"/>
      <c r="EM859" s="5"/>
      <c r="EN859" s="5"/>
      <c r="EO859" s="5"/>
      <c r="EP859" s="5"/>
      <c r="EQ859" s="5"/>
      <c r="ER859" s="5"/>
      <c r="ES859" s="5"/>
      <c r="ET859" s="5"/>
      <c r="EU859" s="5"/>
      <c r="EV859" s="5"/>
      <c r="EW859" s="5"/>
      <c r="EX859" s="5"/>
      <c r="EY859" s="5"/>
      <c r="EZ859" s="5"/>
      <c r="FA859" s="5"/>
      <c r="FB859" s="5"/>
      <c r="FC859" s="5"/>
      <c r="FD859" s="5"/>
      <c r="FE859" s="5"/>
      <c r="FF859" s="5"/>
      <c r="FG859" s="5"/>
      <c r="FH859" s="5"/>
      <c r="FI859" s="5"/>
      <c r="FJ859" s="5"/>
      <c r="FK859" s="5"/>
      <c r="FL859" s="5"/>
      <c r="FM859" s="5"/>
      <c r="FN859" s="5"/>
      <c r="FO859" s="5"/>
      <c r="FP859" s="5"/>
      <c r="FQ859" s="5"/>
      <c r="FR859" s="5"/>
      <c r="FS859" s="5"/>
      <c r="FT859" s="5"/>
      <c r="FU859" s="5"/>
      <c r="FV859" s="5"/>
      <c r="FW859" s="5"/>
      <c r="FX859" s="5"/>
      <c r="FY859" s="5"/>
      <c r="FZ859" s="5"/>
      <c r="GA859" s="5"/>
      <c r="GB859" s="5"/>
      <c r="GC859" s="5"/>
      <c r="GD859" s="5"/>
      <c r="GE859" s="5"/>
      <c r="GF859" s="5"/>
      <c r="GG859" s="5"/>
      <c r="GH859" s="5"/>
      <c r="GI859" s="5"/>
      <c r="GJ859" s="5"/>
      <c r="GK859" s="5"/>
      <c r="GL859" s="5"/>
      <c r="GM859" s="5"/>
      <c r="GN859" s="5"/>
      <c r="GO859" s="5"/>
      <c r="GP859" s="5"/>
      <c r="GQ859" s="5"/>
      <c r="GR859" s="5"/>
      <c r="GS859" s="5"/>
      <c r="GT859" s="5"/>
      <c r="GU859" s="5"/>
      <c r="GV859" s="5"/>
      <c r="GW859" s="5"/>
      <c r="GX859" s="5"/>
      <c r="GY859" s="5"/>
      <c r="GZ859" s="5"/>
      <c r="HA859" s="5"/>
      <c r="HB859" s="5"/>
      <c r="HC859" s="5"/>
      <c r="HD859" s="5"/>
      <c r="HE859" s="5"/>
      <c r="HF859" s="5"/>
      <c r="HG859" s="5"/>
      <c r="HH859" s="5"/>
      <c r="HI859" s="5"/>
      <c r="HJ859" s="5"/>
      <c r="HK859" s="5"/>
      <c r="HL859" s="5"/>
      <c r="HM859" s="5"/>
      <c r="HN859" s="5"/>
      <c r="HO859" s="5"/>
      <c r="HP859" s="5"/>
      <c r="HQ859" s="5"/>
      <c r="HR859" s="5"/>
      <c r="HS859" s="5"/>
      <c r="HT859" s="5"/>
      <c r="HU859" s="5"/>
      <c r="HV859" s="5"/>
      <c r="HW859" s="5"/>
      <c r="HX859" s="5"/>
      <c r="HY859" s="5"/>
      <c r="HZ859" s="5"/>
      <c r="IA859" s="5"/>
      <c r="IB859" s="5"/>
      <c r="IC859" s="5"/>
      <c r="ID859" s="5"/>
      <c r="IE859" s="5"/>
      <c r="IF859" s="5"/>
      <c r="IG859" s="5"/>
      <c r="IH859" s="5"/>
      <c r="II859" s="5"/>
      <c r="IJ859" s="5"/>
      <c r="IK859" s="5"/>
      <c r="IL859" s="5"/>
      <c r="IM859" s="5"/>
      <c r="IN859" s="5"/>
      <c r="IO859" s="5"/>
      <c r="IP859" s="5"/>
      <c r="IQ859" s="5"/>
      <c r="IR859" s="5"/>
      <c r="IS859" s="5"/>
      <c r="IT859" s="5"/>
      <c r="IU859" s="5"/>
      <c r="IV859" s="5"/>
      <c r="IW859" s="5"/>
      <c r="IX859" s="5"/>
      <c r="IY859" s="5"/>
      <c r="IZ859" s="5"/>
      <c r="JA859" s="5"/>
      <c r="JB859" s="5"/>
      <c r="JC859" s="5"/>
      <c r="JD859" s="5"/>
      <c r="JE859" s="5"/>
      <c r="JF859" s="5"/>
      <c r="JG859" s="5"/>
      <c r="JH859" s="5"/>
      <c r="JI859" s="5"/>
      <c r="JJ859" s="5"/>
      <c r="JK859" s="5"/>
      <c r="JL859" s="5"/>
      <c r="JM859" s="5"/>
      <c r="JN859" s="5"/>
      <c r="JO859" s="5"/>
      <c r="JP859" s="5"/>
      <c r="JQ859" s="5"/>
      <c r="JR859" s="5"/>
      <c r="JS859" s="5"/>
      <c r="JT859" s="5"/>
      <c r="JU859" s="5"/>
      <c r="JV859" s="5"/>
      <c r="JW859" s="5"/>
      <c r="JX859" s="5"/>
      <c r="JY859" s="5"/>
      <c r="JZ859" s="5"/>
      <c r="KA859" s="5"/>
      <c r="KB859" s="5"/>
      <c r="KC859" s="5"/>
      <c r="KD859" s="5"/>
      <c r="KE859" s="5"/>
      <c r="KF859" s="5"/>
      <c r="KG859" s="5"/>
      <c r="KH859" s="5"/>
      <c r="KI859" s="5"/>
      <c r="KJ859" s="5"/>
      <c r="KK859" s="5"/>
      <c r="KL859" s="5"/>
      <c r="KM859" s="5"/>
      <c r="KN859" s="5"/>
      <c r="KO859" s="5"/>
      <c r="KP859" s="5"/>
      <c r="KQ859" s="5"/>
      <c r="KR859" s="5"/>
      <c r="KS859" s="5"/>
      <c r="KT859" s="5"/>
      <c r="KU859" s="5"/>
      <c r="KV859" s="5"/>
      <c r="KW859" s="5"/>
      <c r="KX859" s="5"/>
      <c r="KY859" s="5"/>
      <c r="KZ859" s="5"/>
      <c r="LA859" s="5"/>
      <c r="LB859" s="5"/>
      <c r="LC859" s="5"/>
      <c r="LD859" s="5"/>
      <c r="LE859" s="5"/>
      <c r="LF859" s="5"/>
      <c r="LG859" s="5"/>
      <c r="LH859" s="5"/>
      <c r="LI859" s="5"/>
      <c r="LJ859" s="5"/>
      <c r="LK859" s="5"/>
      <c r="LL859" s="5"/>
      <c r="LM859" s="5"/>
      <c r="LN859" s="5"/>
      <c r="LO859" s="5"/>
      <c r="LP859" s="5"/>
      <c r="LQ859" s="5"/>
      <c r="LR859" s="5"/>
      <c r="LS859" s="5"/>
      <c r="LT859" s="5"/>
      <c r="LU859" s="5"/>
      <c r="LV859" s="5"/>
      <c r="LW859" s="5"/>
      <c r="LX859" s="5"/>
      <c r="LY859" s="5"/>
      <c r="LZ859" s="5"/>
      <c r="MA859" s="5"/>
      <c r="MB859" s="5"/>
      <c r="MC859" s="5"/>
      <c r="MD859" s="5"/>
      <c r="ME859" s="5"/>
      <c r="MF859" s="5"/>
      <c r="MG859" s="5"/>
      <c r="MH859" s="5"/>
      <c r="MI859" s="5"/>
      <c r="MJ859" s="5"/>
      <c r="MK859" s="5"/>
      <c r="ML859" s="5"/>
      <c r="MM859" s="5"/>
      <c r="MN859" s="5"/>
      <c r="MO859" s="5"/>
      <c r="MP859" s="5"/>
      <c r="MQ859" s="5"/>
      <c r="MR859" s="5"/>
      <c r="MS859" s="5"/>
      <c r="MT859" s="5"/>
      <c r="MU859" s="5"/>
      <c r="MV859" s="5"/>
      <c r="MW859" s="5"/>
      <c r="MX859" s="5"/>
      <c r="MY859" s="5"/>
      <c r="MZ859" s="5"/>
      <c r="NA859" s="5"/>
      <c r="NB859" s="5"/>
      <c r="NC859" s="5"/>
      <c r="ND859" s="5"/>
      <c r="NE859" s="5"/>
      <c r="NF859" s="5"/>
      <c r="NG859" s="5"/>
      <c r="NH859" s="5"/>
      <c r="NI859" s="5"/>
      <c r="NJ859" s="5"/>
      <c r="NK859" s="5"/>
      <c r="NL859" s="5"/>
      <c r="NM859" s="5"/>
      <c r="NN859" s="5"/>
      <c r="NO859" s="5"/>
      <c r="NP859" s="5"/>
      <c r="NQ859" s="5"/>
      <c r="NR859" s="5"/>
      <c r="NS859" s="5"/>
      <c r="NT859" s="5"/>
      <c r="NU859" s="5"/>
      <c r="NV859" s="5"/>
      <c r="NW859" s="5"/>
      <c r="NX859" s="5"/>
      <c r="NY859" s="5"/>
      <c r="NZ859" s="5"/>
      <c r="OA859" s="5"/>
      <c r="OB859" s="5"/>
      <c r="OC859" s="5"/>
      <c r="OD859" s="5"/>
      <c r="OE859" s="5"/>
      <c r="OF859" s="5"/>
      <c r="OG859" s="5"/>
      <c r="OH859" s="5"/>
      <c r="OI859" s="5"/>
      <c r="OJ859" s="5"/>
      <c r="OK859" s="5"/>
      <c r="OL859" s="5"/>
      <c r="OM859" s="5"/>
      <c r="ON859" s="5"/>
      <c r="OO859" s="5"/>
      <c r="OP859" s="5"/>
      <c r="OQ859" s="5"/>
      <c r="OR859" s="5"/>
      <c r="OS859" s="5"/>
      <c r="OT859" s="5"/>
      <c r="OU859" s="5"/>
      <c r="OV859" s="5"/>
      <c r="OW859" s="5"/>
      <c r="OX859" s="5"/>
      <c r="OY859" s="5"/>
      <c r="OZ859" s="5"/>
      <c r="PA859" s="5"/>
      <c r="PB859" s="5"/>
      <c r="PC859" s="5"/>
      <c r="PD859" s="5"/>
      <c r="PE859" s="5"/>
      <c r="PF859" s="5"/>
      <c r="PG859" s="5"/>
      <c r="PH859" s="5"/>
      <c r="PI859" s="5"/>
      <c r="PJ859" s="5"/>
      <c r="PK859" s="5"/>
      <c r="PL859" s="5"/>
      <c r="PM859" s="5"/>
      <c r="PN859" s="5"/>
      <c r="PO859" s="5"/>
      <c r="PP859" s="5"/>
      <c r="PQ859" s="5"/>
      <c r="PR859" s="5"/>
      <c r="PS859" s="5"/>
      <c r="PT859" s="5"/>
      <c r="PU859" s="5"/>
      <c r="PV859" s="5"/>
      <c r="PW859" s="5"/>
      <c r="PX859" s="5"/>
      <c r="PY859" s="5"/>
      <c r="PZ859" s="5"/>
      <c r="QA859" s="5"/>
      <c r="QB859" s="5"/>
      <c r="QC859" s="5"/>
      <c r="QD859" s="5"/>
      <c r="QE859" s="5"/>
      <c r="QF859" s="5"/>
      <c r="QG859" s="5"/>
      <c r="QH859" s="5"/>
      <c r="QI859" s="5"/>
      <c r="QJ859" s="5"/>
      <c r="QK859" s="5"/>
      <c r="QL859" s="5"/>
      <c r="QM859" s="5"/>
      <c r="QN859" s="5"/>
      <c r="QO859" s="5"/>
      <c r="QP859" s="5"/>
      <c r="QQ859" s="5"/>
      <c r="QR859" s="5"/>
      <c r="QS859" s="5"/>
      <c r="QT859" s="5"/>
      <c r="QU859" s="5"/>
      <c r="QV859" s="5"/>
      <c r="QW859" s="5"/>
      <c r="QX859" s="5"/>
      <c r="QY859" s="5"/>
      <c r="QZ859" s="5"/>
      <c r="RA859" s="5"/>
      <c r="RB859" s="5"/>
      <c r="RC859" s="5"/>
      <c r="RD859" s="5"/>
      <c r="RE859" s="5"/>
      <c r="RF859" s="5"/>
      <c r="RG859" s="5"/>
      <c r="RH859" s="5"/>
      <c r="RI859" s="5"/>
      <c r="RJ859" s="5"/>
      <c r="RK859" s="5"/>
      <c r="RL859" s="5"/>
      <c r="RM859" s="5"/>
      <c r="RN859" s="5"/>
      <c r="RO859" s="5"/>
      <c r="RP859" s="5"/>
      <c r="RQ859" s="5"/>
      <c r="RR859" s="5"/>
      <c r="RS859" s="5"/>
      <c r="RT859" s="5"/>
      <c r="RU859" s="5"/>
      <c r="RV859" s="5"/>
      <c r="RW859" s="5"/>
      <c r="RX859" s="5"/>
      <c r="RY859" s="5"/>
      <c r="RZ859" s="5"/>
      <c r="SA859" s="5"/>
      <c r="SB859" s="5"/>
      <c r="SC859" s="5"/>
      <c r="SD859" s="5"/>
      <c r="SE859" s="5"/>
      <c r="SF859" s="5"/>
      <c r="SG859" s="5"/>
      <c r="SH859" s="5"/>
      <c r="SI859" s="5"/>
      <c r="SJ859" s="5"/>
      <c r="SK859" s="5"/>
      <c r="SL859" s="5"/>
      <c r="SM859" s="5"/>
      <c r="SN859" s="5"/>
      <c r="SO859" s="5"/>
      <c r="SP859" s="5"/>
      <c r="SQ859" s="5"/>
      <c r="SR859" s="5"/>
      <c r="SS859" s="5"/>
      <c r="ST859" s="5"/>
      <c r="SU859" s="5"/>
      <c r="SV859" s="5"/>
      <c r="SW859" s="5"/>
      <c r="SX859" s="5"/>
      <c r="SY859" s="5"/>
      <c r="SZ859" s="5"/>
      <c r="TA859" s="5"/>
      <c r="TB859" s="5"/>
      <c r="TC859" s="5"/>
      <c r="TD859" s="5"/>
      <c r="TE859" s="5"/>
      <c r="TF859" s="5"/>
      <c r="TG859" s="5"/>
      <c r="TH859" s="5"/>
      <c r="TI859" s="5"/>
      <c r="TJ859" s="5"/>
      <c r="TK859" s="5"/>
      <c r="TL859" s="5"/>
      <c r="TM859" s="5"/>
      <c r="TN859" s="5"/>
      <c r="TO859" s="5"/>
      <c r="TP859" s="5"/>
      <c r="TQ859" s="5"/>
      <c r="TR859" s="5"/>
      <c r="TS859" s="5"/>
      <c r="TT859" s="5"/>
      <c r="TU859" s="5"/>
      <c r="TV859" s="5"/>
      <c r="TW859" s="5"/>
      <c r="TX859" s="5"/>
      <c r="TY859" s="5"/>
      <c r="TZ859" s="5"/>
      <c r="UA859" s="5"/>
      <c r="UB859" s="5"/>
      <c r="UC859" s="5"/>
      <c r="UD859" s="5"/>
      <c r="UE859" s="5"/>
      <c r="UF859" s="5"/>
      <c r="UG859" s="5"/>
      <c r="UH859" s="5"/>
      <c r="UI859" s="5"/>
      <c r="UJ859" s="5"/>
      <c r="UK859" s="5"/>
      <c r="UL859" s="5"/>
      <c r="UM859" s="5"/>
      <c r="UN859" s="5"/>
      <c r="UO859" s="5"/>
      <c r="UP859" s="5"/>
      <c r="UQ859" s="5"/>
      <c r="UR859" s="5"/>
      <c r="US859" s="5"/>
      <c r="UT859" s="5"/>
      <c r="UU859" s="5"/>
      <c r="UV859" s="5"/>
      <c r="UW859" s="5"/>
      <c r="UX859" s="5"/>
      <c r="UY859" s="5"/>
      <c r="UZ859" s="5"/>
      <c r="VA859" s="5"/>
      <c r="VB859" s="5"/>
      <c r="VC859" s="5"/>
      <c r="VD859" s="5"/>
      <c r="VE859" s="5"/>
      <c r="VF859" s="5"/>
      <c r="VG859" s="5"/>
      <c r="VH859" s="5"/>
      <c r="VI859" s="5"/>
      <c r="VJ859" s="5"/>
      <c r="VK859" s="5"/>
      <c r="VL859" s="5"/>
      <c r="VM859" s="5"/>
      <c r="VN859" s="5"/>
      <c r="VO859" s="5"/>
      <c r="VP859" s="5"/>
      <c r="VQ859" s="5"/>
      <c r="VR859" s="5"/>
      <c r="VS859" s="5"/>
      <c r="VT859" s="5"/>
      <c r="VU859" s="5"/>
      <c r="VV859" s="5"/>
      <c r="VW859" s="5"/>
      <c r="VX859" s="5"/>
      <c r="VY859" s="5"/>
      <c r="VZ859" s="5"/>
      <c r="WA859" s="5"/>
      <c r="WB859" s="5"/>
      <c r="WC859" s="5"/>
      <c r="WD859" s="5"/>
      <c r="WE859" s="5"/>
      <c r="WF859" s="5"/>
      <c r="WG859" s="5"/>
      <c r="WH859" s="5"/>
      <c r="WI859" s="5"/>
      <c r="WJ859" s="5"/>
      <c r="WK859" s="5"/>
      <c r="WL859" s="5"/>
      <c r="WM859" s="5"/>
      <c r="WN859" s="5"/>
      <c r="WO859" s="5"/>
      <c r="WP859" s="5"/>
      <c r="WQ859" s="5"/>
      <c r="WR859" s="5"/>
      <c r="WS859" s="5"/>
      <c r="WT859" s="5"/>
      <c r="WU859" s="5"/>
      <c r="WV859" s="5"/>
      <c r="WW859" s="5"/>
      <c r="WX859" s="5"/>
      <c r="WY859" s="5"/>
      <c r="WZ859" s="5"/>
      <c r="XA859" s="5"/>
      <c r="XB859" s="5"/>
      <c r="XC859" s="5"/>
      <c r="XD859" s="5"/>
      <c r="XE859" s="5"/>
      <c r="XF859" s="5"/>
      <c r="XG859" s="5"/>
      <c r="XH859" s="5"/>
      <c r="XI859" s="5"/>
      <c r="XJ859" s="5"/>
      <c r="XK859" s="5"/>
      <c r="XL859" s="5"/>
      <c r="XM859" s="5"/>
      <c r="XN859" s="5"/>
      <c r="XO859" s="5"/>
      <c r="XP859" s="5"/>
      <c r="XQ859" s="5"/>
      <c r="XR859" s="5"/>
      <c r="XS859" s="5"/>
      <c r="XT859" s="5"/>
      <c r="XU859" s="5"/>
      <c r="XV859" s="5"/>
      <c r="XW859" s="5"/>
    </row>
    <row r="860" spans="39:647" x14ac:dyDescent="0.45">
      <c r="AM860" s="5"/>
      <c r="AN860" s="5"/>
      <c r="AO860" s="5"/>
      <c r="AP860" s="5"/>
      <c r="AQ860" s="5"/>
      <c r="AR860" s="5"/>
      <c r="AS860" s="5"/>
      <c r="AT860" s="5"/>
      <c r="AU860" s="5"/>
      <c r="AV860" s="5"/>
      <c r="AW860" s="5"/>
      <c r="AX860" s="5"/>
      <c r="AY860" s="5"/>
      <c r="AZ860" s="5"/>
      <c r="BA860" s="5"/>
      <c r="BB860" s="5"/>
      <c r="BC860" s="5"/>
      <c r="BD860" s="5"/>
      <c r="BE860" s="5"/>
      <c r="BF860" s="5"/>
      <c r="BG860" s="5"/>
      <c r="BH860" s="5"/>
      <c r="BI860" s="5"/>
      <c r="BJ860" s="5"/>
      <c r="BK860" s="5"/>
      <c r="BL860" s="5"/>
      <c r="BM860" s="5"/>
      <c r="BN860" s="5"/>
      <c r="BO860" s="5"/>
      <c r="BP860" s="5"/>
      <c r="BQ860" s="5"/>
      <c r="BR860" s="5"/>
      <c r="BS860" s="5"/>
      <c r="BT860" s="5"/>
      <c r="BU860" s="5"/>
      <c r="BV860" s="5"/>
      <c r="BW860" s="5"/>
      <c r="BX860" s="5"/>
      <c r="BY860" s="5"/>
      <c r="BZ860" s="5"/>
      <c r="CA860" s="5"/>
      <c r="CB860" s="5"/>
      <c r="CC860" s="5"/>
      <c r="CD860" s="5"/>
      <c r="CE860" s="5"/>
      <c r="CF860" s="5"/>
      <c r="CG860" s="5"/>
      <c r="CH860" s="5"/>
      <c r="CI860" s="5"/>
      <c r="CJ860" s="5"/>
      <c r="CK860" s="5"/>
      <c r="CL860" s="5"/>
      <c r="CM860" s="5"/>
      <c r="CN860" s="5"/>
      <c r="CO860" s="5"/>
      <c r="CP860" s="5"/>
      <c r="CQ860" s="5"/>
      <c r="CR860" s="5"/>
      <c r="CS860" s="5"/>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c r="DW860" s="5"/>
      <c r="DX860" s="5"/>
      <c r="DY860" s="5"/>
      <c r="DZ860" s="5"/>
      <c r="EA860" s="5"/>
      <c r="EB860" s="5"/>
      <c r="EC860" s="5"/>
      <c r="ED860" s="5"/>
      <c r="EE860" s="5"/>
      <c r="EF860" s="5"/>
      <c r="EG860" s="5"/>
      <c r="EH860" s="5"/>
      <c r="EI860" s="5"/>
      <c r="EJ860" s="5"/>
      <c r="EK860" s="5"/>
      <c r="EL860" s="5"/>
      <c r="EM860" s="5"/>
      <c r="EN860" s="5"/>
      <c r="EO860" s="5"/>
      <c r="EP860" s="5"/>
      <c r="EQ860" s="5"/>
      <c r="ER860" s="5"/>
      <c r="ES860" s="5"/>
      <c r="ET860" s="5"/>
      <c r="EU860" s="5"/>
      <c r="EV860" s="5"/>
      <c r="EW860" s="5"/>
      <c r="EX860" s="5"/>
      <c r="EY860" s="5"/>
      <c r="EZ860" s="5"/>
      <c r="FA860" s="5"/>
      <c r="FB860" s="5"/>
      <c r="FC860" s="5"/>
      <c r="FD860" s="5"/>
      <c r="FE860" s="5"/>
      <c r="FF860" s="5"/>
      <c r="FG860" s="5"/>
      <c r="FH860" s="5"/>
      <c r="FI860" s="5"/>
      <c r="FJ860" s="5"/>
      <c r="FK860" s="5"/>
      <c r="FL860" s="5"/>
      <c r="FM860" s="5"/>
      <c r="FN860" s="5"/>
      <c r="FO860" s="5"/>
      <c r="FP860" s="5"/>
      <c r="FQ860" s="5"/>
      <c r="FR860" s="5"/>
      <c r="FS860" s="5"/>
      <c r="FT860" s="5"/>
      <c r="FU860" s="5"/>
      <c r="FV860" s="5"/>
      <c r="FW860" s="5"/>
      <c r="FX860" s="5"/>
      <c r="FY860" s="5"/>
      <c r="FZ860" s="5"/>
      <c r="GA860" s="5"/>
      <c r="GB860" s="5"/>
      <c r="GC860" s="5"/>
      <c r="GD860" s="5"/>
      <c r="GE860" s="5"/>
      <c r="GF860" s="5"/>
      <c r="GG860" s="5"/>
      <c r="GH860" s="5"/>
      <c r="GI860" s="5"/>
      <c r="GJ860" s="5"/>
      <c r="GK860" s="5"/>
      <c r="GL860" s="5"/>
      <c r="GM860" s="5"/>
      <c r="GN860" s="5"/>
      <c r="GO860" s="5"/>
      <c r="GP860" s="5"/>
      <c r="GQ860" s="5"/>
      <c r="GR860" s="5"/>
      <c r="GS860" s="5"/>
      <c r="GT860" s="5"/>
      <c r="GU860" s="5"/>
      <c r="GV860" s="5"/>
      <c r="GW860" s="5"/>
      <c r="GX860" s="5"/>
      <c r="GY860" s="5"/>
      <c r="GZ860" s="5"/>
      <c r="HA860" s="5"/>
      <c r="HB860" s="5"/>
      <c r="HC860" s="5"/>
      <c r="HD860" s="5"/>
      <c r="HE860" s="5"/>
      <c r="HF860" s="5"/>
      <c r="HG860" s="5"/>
      <c r="HH860" s="5"/>
      <c r="HI860" s="5"/>
      <c r="HJ860" s="5"/>
      <c r="HK860" s="5"/>
      <c r="HL860" s="5"/>
      <c r="HM860" s="5"/>
      <c r="HN860" s="5"/>
      <c r="HO860" s="5"/>
      <c r="HP860" s="5"/>
      <c r="HQ860" s="5"/>
      <c r="HR860" s="5"/>
      <c r="HS860" s="5"/>
      <c r="HT860" s="5"/>
      <c r="HU860" s="5"/>
      <c r="HV860" s="5"/>
      <c r="HW860" s="5"/>
      <c r="HX860" s="5"/>
      <c r="HY860" s="5"/>
      <c r="HZ860" s="5"/>
      <c r="IA860" s="5"/>
      <c r="IB860" s="5"/>
      <c r="IC860" s="5"/>
      <c r="ID860" s="5"/>
      <c r="IE860" s="5"/>
      <c r="IF860" s="5"/>
      <c r="IG860" s="5"/>
      <c r="IH860" s="5"/>
      <c r="II860" s="5"/>
      <c r="IJ860" s="5"/>
      <c r="IK860" s="5"/>
      <c r="IL860" s="5"/>
      <c r="IM860" s="5"/>
      <c r="IN860" s="5"/>
      <c r="IO860" s="5"/>
      <c r="IP860" s="5"/>
      <c r="IQ860" s="5"/>
      <c r="IR860" s="5"/>
      <c r="IS860" s="5"/>
      <c r="IT860" s="5"/>
      <c r="IU860" s="5"/>
      <c r="IV860" s="5"/>
      <c r="IW860" s="5"/>
      <c r="IX860" s="5"/>
      <c r="IY860" s="5"/>
      <c r="IZ860" s="5"/>
      <c r="JA860" s="5"/>
      <c r="JB860" s="5"/>
      <c r="JC860" s="5"/>
      <c r="JD860" s="5"/>
      <c r="JE860" s="5"/>
      <c r="JF860" s="5"/>
      <c r="JG860" s="5"/>
      <c r="JH860" s="5"/>
      <c r="JI860" s="5"/>
      <c r="JJ860" s="5"/>
      <c r="JK860" s="5"/>
      <c r="JL860" s="5"/>
      <c r="JM860" s="5"/>
      <c r="JN860" s="5"/>
      <c r="JO860" s="5"/>
      <c r="JP860" s="5"/>
      <c r="JQ860" s="5"/>
      <c r="JR860" s="5"/>
      <c r="JS860" s="5"/>
      <c r="JT860" s="5"/>
      <c r="JU860" s="5"/>
      <c r="JV860" s="5"/>
      <c r="JW860" s="5"/>
      <c r="JX860" s="5"/>
      <c r="JY860" s="5"/>
      <c r="JZ860" s="5"/>
      <c r="KA860" s="5"/>
      <c r="KB860" s="5"/>
      <c r="KC860" s="5"/>
      <c r="KD860" s="5"/>
      <c r="KE860" s="5"/>
      <c r="KF860" s="5"/>
      <c r="KG860" s="5"/>
      <c r="KH860" s="5"/>
      <c r="KI860" s="5"/>
      <c r="KJ860" s="5"/>
      <c r="KK860" s="5"/>
      <c r="KL860" s="5"/>
      <c r="KM860" s="5"/>
      <c r="KN860" s="5"/>
      <c r="KO860" s="5"/>
      <c r="KP860" s="5"/>
      <c r="KQ860" s="5"/>
      <c r="KR860" s="5"/>
      <c r="KS860" s="5"/>
      <c r="KT860" s="5"/>
      <c r="KU860" s="5"/>
      <c r="KV860" s="5"/>
      <c r="KW860" s="5"/>
      <c r="KX860" s="5"/>
      <c r="KY860" s="5"/>
      <c r="KZ860" s="5"/>
      <c r="LA860" s="5"/>
      <c r="LB860" s="5"/>
      <c r="LC860" s="5"/>
      <c r="LD860" s="5"/>
      <c r="LE860" s="5"/>
      <c r="LF860" s="5"/>
      <c r="LG860" s="5"/>
      <c r="LH860" s="5"/>
      <c r="LI860" s="5"/>
      <c r="LJ860" s="5"/>
      <c r="LK860" s="5"/>
      <c r="LL860" s="5"/>
      <c r="LM860" s="5"/>
      <c r="LN860" s="5"/>
      <c r="LO860" s="5"/>
      <c r="LP860" s="5"/>
      <c r="LQ860" s="5"/>
      <c r="LR860" s="5"/>
      <c r="LS860" s="5"/>
      <c r="LT860" s="5"/>
      <c r="LU860" s="5"/>
      <c r="LV860" s="5"/>
      <c r="LW860" s="5"/>
      <c r="LX860" s="5"/>
      <c r="LY860" s="5"/>
      <c r="LZ860" s="5"/>
      <c r="MA860" s="5"/>
      <c r="MB860" s="5"/>
      <c r="MC860" s="5"/>
      <c r="MD860" s="5"/>
      <c r="ME860" s="5"/>
      <c r="MF860" s="5"/>
      <c r="MG860" s="5"/>
      <c r="MH860" s="5"/>
      <c r="MI860" s="5"/>
      <c r="MJ860" s="5"/>
      <c r="MK860" s="5"/>
      <c r="ML860" s="5"/>
      <c r="MM860" s="5"/>
      <c r="MN860" s="5"/>
      <c r="MO860" s="5"/>
      <c r="MP860" s="5"/>
      <c r="MQ860" s="5"/>
      <c r="MR860" s="5"/>
      <c r="MS860" s="5"/>
      <c r="MT860" s="5"/>
      <c r="MU860" s="5"/>
      <c r="MV860" s="5"/>
      <c r="MW860" s="5"/>
      <c r="MX860" s="5"/>
      <c r="MY860" s="5"/>
      <c r="MZ860" s="5"/>
      <c r="NA860" s="5"/>
      <c r="NB860" s="5"/>
      <c r="NC860" s="5"/>
      <c r="ND860" s="5"/>
      <c r="NE860" s="5"/>
      <c r="NF860" s="5"/>
      <c r="NG860" s="5"/>
      <c r="NH860" s="5"/>
      <c r="NI860" s="5"/>
      <c r="NJ860" s="5"/>
      <c r="NK860" s="5"/>
      <c r="NL860" s="5"/>
      <c r="NM860" s="5"/>
      <c r="NN860" s="5"/>
      <c r="NO860" s="5"/>
      <c r="NP860" s="5"/>
      <c r="NQ860" s="5"/>
      <c r="NR860" s="5"/>
      <c r="NS860" s="5"/>
      <c r="NT860" s="5"/>
      <c r="NU860" s="5"/>
      <c r="NV860" s="5"/>
      <c r="NW860" s="5"/>
      <c r="NX860" s="5"/>
      <c r="NY860" s="5"/>
      <c r="NZ860" s="5"/>
      <c r="OA860" s="5"/>
      <c r="OB860" s="5"/>
      <c r="OC860" s="5"/>
      <c r="OD860" s="5"/>
      <c r="OE860" s="5"/>
      <c r="OF860" s="5"/>
      <c r="OG860" s="5"/>
      <c r="OH860" s="5"/>
      <c r="OI860" s="5"/>
      <c r="OJ860" s="5"/>
      <c r="OK860" s="5"/>
      <c r="OL860" s="5"/>
      <c r="OM860" s="5"/>
      <c r="ON860" s="5"/>
      <c r="OO860" s="5"/>
      <c r="OP860" s="5"/>
      <c r="OQ860" s="5"/>
      <c r="OR860" s="5"/>
      <c r="OS860" s="5"/>
      <c r="OT860" s="5"/>
      <c r="OU860" s="5"/>
      <c r="OV860" s="5"/>
      <c r="OW860" s="5"/>
      <c r="OX860" s="5"/>
      <c r="OY860" s="5"/>
      <c r="OZ860" s="5"/>
      <c r="PA860" s="5"/>
      <c r="PB860" s="5"/>
      <c r="PC860" s="5"/>
      <c r="PD860" s="5"/>
      <c r="PE860" s="5"/>
      <c r="PF860" s="5"/>
      <c r="PG860" s="5"/>
      <c r="PH860" s="5"/>
      <c r="PI860" s="5"/>
      <c r="PJ860" s="5"/>
      <c r="PK860" s="5"/>
      <c r="PL860" s="5"/>
      <c r="PM860" s="5"/>
      <c r="PN860" s="5"/>
      <c r="PO860" s="5"/>
      <c r="PP860" s="5"/>
      <c r="PQ860" s="5"/>
      <c r="PR860" s="5"/>
      <c r="PS860" s="5"/>
      <c r="PT860" s="5"/>
      <c r="PU860" s="5"/>
      <c r="PV860" s="5"/>
      <c r="PW860" s="5"/>
      <c r="PX860" s="5"/>
      <c r="PY860" s="5"/>
      <c r="PZ860" s="5"/>
      <c r="QA860" s="5"/>
      <c r="QB860" s="5"/>
      <c r="QC860" s="5"/>
      <c r="QD860" s="5"/>
      <c r="QE860" s="5"/>
      <c r="QF860" s="5"/>
      <c r="QG860" s="5"/>
      <c r="QH860" s="5"/>
      <c r="QI860" s="5"/>
      <c r="QJ860" s="5"/>
      <c r="QK860" s="5"/>
      <c r="QL860" s="5"/>
      <c r="QM860" s="5"/>
      <c r="QN860" s="5"/>
      <c r="QO860" s="5"/>
      <c r="QP860" s="5"/>
      <c r="QQ860" s="5"/>
      <c r="QR860" s="5"/>
      <c r="QS860" s="5"/>
      <c r="QT860" s="5"/>
      <c r="QU860" s="5"/>
      <c r="QV860" s="5"/>
      <c r="QW860" s="5"/>
      <c r="QX860" s="5"/>
      <c r="QY860" s="5"/>
      <c r="QZ860" s="5"/>
      <c r="RA860" s="5"/>
      <c r="RB860" s="5"/>
      <c r="RC860" s="5"/>
      <c r="RD860" s="5"/>
      <c r="RE860" s="5"/>
      <c r="RF860" s="5"/>
      <c r="RG860" s="5"/>
      <c r="RH860" s="5"/>
      <c r="RI860" s="5"/>
      <c r="RJ860" s="5"/>
      <c r="RK860" s="5"/>
      <c r="RL860" s="5"/>
      <c r="RM860" s="5"/>
      <c r="RN860" s="5"/>
      <c r="RO860" s="5"/>
      <c r="RP860" s="5"/>
      <c r="RQ860" s="5"/>
      <c r="RR860" s="5"/>
      <c r="RS860" s="5"/>
      <c r="RT860" s="5"/>
      <c r="RU860" s="5"/>
      <c r="RV860" s="5"/>
      <c r="RW860" s="5"/>
      <c r="RX860" s="5"/>
      <c r="RY860" s="5"/>
      <c r="RZ860" s="5"/>
      <c r="SA860" s="5"/>
      <c r="SB860" s="5"/>
      <c r="SC860" s="5"/>
      <c r="SD860" s="5"/>
      <c r="SE860" s="5"/>
      <c r="SF860" s="5"/>
      <c r="SG860" s="5"/>
      <c r="SH860" s="5"/>
      <c r="SI860" s="5"/>
      <c r="SJ860" s="5"/>
      <c r="SK860" s="5"/>
      <c r="SL860" s="5"/>
      <c r="SM860" s="5"/>
      <c r="SN860" s="5"/>
      <c r="SO860" s="5"/>
      <c r="SP860" s="5"/>
      <c r="SQ860" s="5"/>
      <c r="SR860" s="5"/>
      <c r="SS860" s="5"/>
      <c r="ST860" s="5"/>
      <c r="SU860" s="5"/>
      <c r="SV860" s="5"/>
      <c r="SW860" s="5"/>
      <c r="SX860" s="5"/>
      <c r="SY860" s="5"/>
      <c r="SZ860" s="5"/>
      <c r="TA860" s="5"/>
      <c r="TB860" s="5"/>
      <c r="TC860" s="5"/>
      <c r="TD860" s="5"/>
      <c r="TE860" s="5"/>
      <c r="TF860" s="5"/>
      <c r="TG860" s="5"/>
      <c r="TH860" s="5"/>
      <c r="TI860" s="5"/>
      <c r="TJ860" s="5"/>
      <c r="TK860" s="5"/>
      <c r="TL860" s="5"/>
      <c r="TM860" s="5"/>
      <c r="TN860" s="5"/>
      <c r="TO860" s="5"/>
      <c r="TP860" s="5"/>
      <c r="TQ860" s="5"/>
      <c r="TR860" s="5"/>
      <c r="TS860" s="5"/>
      <c r="TT860" s="5"/>
      <c r="TU860" s="5"/>
      <c r="TV860" s="5"/>
      <c r="TW860" s="5"/>
      <c r="TX860" s="5"/>
      <c r="TY860" s="5"/>
      <c r="TZ860" s="5"/>
      <c r="UA860" s="5"/>
      <c r="UB860" s="5"/>
      <c r="UC860" s="5"/>
      <c r="UD860" s="5"/>
      <c r="UE860" s="5"/>
      <c r="UF860" s="5"/>
      <c r="UG860" s="5"/>
      <c r="UH860" s="5"/>
      <c r="UI860" s="5"/>
      <c r="UJ860" s="5"/>
      <c r="UK860" s="5"/>
      <c r="UL860" s="5"/>
      <c r="UM860" s="5"/>
      <c r="UN860" s="5"/>
      <c r="UO860" s="5"/>
      <c r="UP860" s="5"/>
      <c r="UQ860" s="5"/>
      <c r="UR860" s="5"/>
      <c r="US860" s="5"/>
      <c r="UT860" s="5"/>
      <c r="UU860" s="5"/>
      <c r="UV860" s="5"/>
      <c r="UW860" s="5"/>
      <c r="UX860" s="5"/>
      <c r="UY860" s="5"/>
      <c r="UZ860" s="5"/>
      <c r="VA860" s="5"/>
      <c r="VB860" s="5"/>
      <c r="VC860" s="5"/>
      <c r="VD860" s="5"/>
      <c r="VE860" s="5"/>
      <c r="VF860" s="5"/>
      <c r="VG860" s="5"/>
      <c r="VH860" s="5"/>
      <c r="VI860" s="5"/>
      <c r="VJ860" s="5"/>
      <c r="VK860" s="5"/>
      <c r="VL860" s="5"/>
      <c r="VM860" s="5"/>
      <c r="VN860" s="5"/>
      <c r="VO860" s="5"/>
      <c r="VP860" s="5"/>
      <c r="VQ860" s="5"/>
      <c r="VR860" s="5"/>
      <c r="VS860" s="5"/>
      <c r="VT860" s="5"/>
      <c r="VU860" s="5"/>
      <c r="VV860" s="5"/>
      <c r="VW860" s="5"/>
      <c r="VX860" s="5"/>
      <c r="VY860" s="5"/>
      <c r="VZ860" s="5"/>
      <c r="WA860" s="5"/>
      <c r="WB860" s="5"/>
      <c r="WC860" s="5"/>
      <c r="WD860" s="5"/>
      <c r="WE860" s="5"/>
      <c r="WF860" s="5"/>
      <c r="WG860" s="5"/>
      <c r="WH860" s="5"/>
      <c r="WI860" s="5"/>
      <c r="WJ860" s="5"/>
      <c r="WK860" s="5"/>
      <c r="WL860" s="5"/>
      <c r="WM860" s="5"/>
      <c r="WN860" s="5"/>
      <c r="WO860" s="5"/>
      <c r="WP860" s="5"/>
      <c r="WQ860" s="5"/>
      <c r="WR860" s="5"/>
      <c r="WS860" s="5"/>
      <c r="WT860" s="5"/>
      <c r="WU860" s="5"/>
      <c r="WV860" s="5"/>
      <c r="WW860" s="5"/>
      <c r="WX860" s="5"/>
      <c r="WY860" s="5"/>
      <c r="WZ860" s="5"/>
      <c r="XA860" s="5"/>
      <c r="XB860" s="5"/>
      <c r="XC860" s="5"/>
      <c r="XD860" s="5"/>
      <c r="XE860" s="5"/>
      <c r="XF860" s="5"/>
      <c r="XG860" s="5"/>
      <c r="XH860" s="5"/>
      <c r="XI860" s="5"/>
      <c r="XJ860" s="5"/>
      <c r="XK860" s="5"/>
      <c r="XL860" s="5"/>
      <c r="XM860" s="5"/>
      <c r="XN860" s="5"/>
      <c r="XO860" s="5"/>
      <c r="XP860" s="5"/>
      <c r="XQ860" s="5"/>
      <c r="XR860" s="5"/>
      <c r="XS860" s="5"/>
      <c r="XT860" s="5"/>
      <c r="XU860" s="5"/>
      <c r="XV860" s="5"/>
      <c r="XW860" s="5"/>
    </row>
    <row r="861" spans="39:647" x14ac:dyDescent="0.45">
      <c r="AM861" s="5"/>
      <c r="AN861" s="5"/>
      <c r="AO861" s="5"/>
      <c r="AP861" s="5"/>
      <c r="AQ861" s="5"/>
      <c r="AR861" s="5"/>
      <c r="AS861" s="5"/>
      <c r="AT861" s="5"/>
      <c r="AU861" s="5"/>
      <c r="AV861" s="5"/>
      <c r="AW861" s="5"/>
      <c r="AX861" s="5"/>
      <c r="AY861" s="5"/>
      <c r="AZ861" s="5"/>
      <c r="BA861" s="5"/>
      <c r="BB861" s="5"/>
      <c r="BC861" s="5"/>
      <c r="BD861" s="5"/>
      <c r="BE861" s="5"/>
      <c r="BF861" s="5"/>
      <c r="BG861" s="5"/>
      <c r="BH861" s="5"/>
      <c r="BI861" s="5"/>
      <c r="BJ861" s="5"/>
      <c r="BK861" s="5"/>
      <c r="BL861" s="5"/>
      <c r="BM861" s="5"/>
      <c r="BN861" s="5"/>
      <c r="BO861" s="5"/>
      <c r="BP861" s="5"/>
      <c r="BQ861" s="5"/>
      <c r="BR861" s="5"/>
      <c r="BS861" s="5"/>
      <c r="BT861" s="5"/>
      <c r="BU861" s="5"/>
      <c r="BV861" s="5"/>
      <c r="BW861" s="5"/>
      <c r="BX861" s="5"/>
      <c r="BY861" s="5"/>
      <c r="BZ861" s="5"/>
      <c r="CA861" s="5"/>
      <c r="CB861" s="5"/>
      <c r="CC861" s="5"/>
      <c r="CD861" s="5"/>
      <c r="CE861" s="5"/>
      <c r="CF861" s="5"/>
      <c r="CG861" s="5"/>
      <c r="CH861" s="5"/>
      <c r="CI861" s="5"/>
      <c r="CJ861" s="5"/>
      <c r="CK861" s="5"/>
      <c r="CL861" s="5"/>
      <c r="CM861" s="5"/>
      <c r="CN861" s="5"/>
      <c r="CO861" s="5"/>
      <c r="CP861" s="5"/>
      <c r="CQ861" s="5"/>
      <c r="CR861" s="5"/>
      <c r="CS861" s="5"/>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c r="DW861" s="5"/>
      <c r="DX861" s="5"/>
      <c r="DY861" s="5"/>
      <c r="DZ861" s="5"/>
      <c r="EA861" s="5"/>
      <c r="EB861" s="5"/>
      <c r="EC861" s="5"/>
      <c r="ED861" s="5"/>
      <c r="EE861" s="5"/>
      <c r="EF861" s="5"/>
      <c r="EG861" s="5"/>
      <c r="EH861" s="5"/>
      <c r="EI861" s="5"/>
      <c r="EJ861" s="5"/>
      <c r="EK861" s="5"/>
      <c r="EL861" s="5"/>
      <c r="EM861" s="5"/>
      <c r="EN861" s="5"/>
      <c r="EO861" s="5"/>
      <c r="EP861" s="5"/>
      <c r="EQ861" s="5"/>
      <c r="ER861" s="5"/>
      <c r="ES861" s="5"/>
      <c r="ET861" s="5"/>
      <c r="EU861" s="5"/>
      <c r="EV861" s="5"/>
      <c r="EW861" s="5"/>
      <c r="EX861" s="5"/>
      <c r="EY861" s="5"/>
      <c r="EZ861" s="5"/>
      <c r="FA861" s="5"/>
      <c r="FB861" s="5"/>
      <c r="FC861" s="5"/>
      <c r="FD861" s="5"/>
      <c r="FE861" s="5"/>
      <c r="FF861" s="5"/>
      <c r="FG861" s="5"/>
      <c r="FH861" s="5"/>
      <c r="FI861" s="5"/>
      <c r="FJ861" s="5"/>
      <c r="FK861" s="5"/>
      <c r="FL861" s="5"/>
      <c r="FM861" s="5"/>
      <c r="FN861" s="5"/>
      <c r="FO861" s="5"/>
      <c r="FP861" s="5"/>
      <c r="FQ861" s="5"/>
      <c r="FR861" s="5"/>
      <c r="FS861" s="5"/>
      <c r="FT861" s="5"/>
      <c r="FU861" s="5"/>
      <c r="FV861" s="5"/>
      <c r="FW861" s="5"/>
      <c r="FX861" s="5"/>
      <c r="FY861" s="5"/>
      <c r="FZ861" s="5"/>
      <c r="GA861" s="5"/>
      <c r="GB861" s="5"/>
      <c r="GC861" s="5"/>
      <c r="GD861" s="5"/>
      <c r="GE861" s="5"/>
      <c r="GF861" s="5"/>
      <c r="GG861" s="5"/>
      <c r="GH861" s="5"/>
      <c r="GI861" s="5"/>
      <c r="GJ861" s="5"/>
      <c r="GK861" s="5"/>
      <c r="GL861" s="5"/>
      <c r="GM861" s="5"/>
      <c r="GN861" s="5"/>
      <c r="GO861" s="5"/>
      <c r="GP861" s="5"/>
      <c r="GQ861" s="5"/>
      <c r="GR861" s="5"/>
      <c r="GS861" s="5"/>
      <c r="GT861" s="5"/>
      <c r="GU861" s="5"/>
      <c r="GV861" s="5"/>
      <c r="GW861" s="5"/>
      <c r="GX861" s="5"/>
      <c r="GY861" s="5"/>
      <c r="GZ861" s="5"/>
      <c r="HA861" s="5"/>
      <c r="HB861" s="5"/>
      <c r="HC861" s="5"/>
      <c r="HD861" s="5"/>
      <c r="HE861" s="5"/>
      <c r="HF861" s="5"/>
      <c r="HG861" s="5"/>
      <c r="HH861" s="5"/>
      <c r="HI861" s="5"/>
      <c r="HJ861" s="5"/>
      <c r="HK861" s="5"/>
      <c r="HL861" s="5"/>
      <c r="HM861" s="5"/>
      <c r="HN861" s="5"/>
      <c r="HO861" s="5"/>
      <c r="HP861" s="5"/>
      <c r="HQ861" s="5"/>
      <c r="HR861" s="5"/>
      <c r="HS861" s="5"/>
      <c r="HT861" s="5"/>
      <c r="HU861" s="5"/>
      <c r="HV861" s="5"/>
      <c r="HW861" s="5"/>
      <c r="HX861" s="5"/>
      <c r="HY861" s="5"/>
      <c r="HZ861" s="5"/>
      <c r="IA861" s="5"/>
      <c r="IB861" s="5"/>
      <c r="IC861" s="5"/>
      <c r="ID861" s="5"/>
      <c r="IE861" s="5"/>
      <c r="IF861" s="5"/>
      <c r="IG861" s="5"/>
      <c r="IH861" s="5"/>
      <c r="II861" s="5"/>
      <c r="IJ861" s="5"/>
      <c r="IK861" s="5"/>
      <c r="IL861" s="5"/>
      <c r="IM861" s="5"/>
      <c r="IN861" s="5"/>
      <c r="IO861" s="5"/>
      <c r="IP861" s="5"/>
      <c r="IQ861" s="5"/>
      <c r="IR861" s="5"/>
      <c r="IS861" s="5"/>
      <c r="IT861" s="5"/>
      <c r="IU861" s="5"/>
      <c r="IV861" s="5"/>
      <c r="IW861" s="5"/>
      <c r="IX861" s="5"/>
      <c r="IY861" s="5"/>
      <c r="IZ861" s="5"/>
      <c r="JA861" s="5"/>
      <c r="JB861" s="5"/>
      <c r="JC861" s="5"/>
      <c r="JD861" s="5"/>
      <c r="JE861" s="5"/>
      <c r="JF861" s="5"/>
      <c r="JG861" s="5"/>
      <c r="JH861" s="5"/>
      <c r="JI861" s="5"/>
      <c r="JJ861" s="5"/>
      <c r="JK861" s="5"/>
      <c r="JL861" s="5"/>
      <c r="JM861" s="5"/>
      <c r="JN861" s="5"/>
      <c r="JO861" s="5"/>
      <c r="JP861" s="5"/>
      <c r="JQ861" s="5"/>
      <c r="JR861" s="5"/>
      <c r="JS861" s="5"/>
      <c r="JT861" s="5"/>
      <c r="JU861" s="5"/>
      <c r="JV861" s="5"/>
      <c r="JW861" s="5"/>
      <c r="JX861" s="5"/>
      <c r="JY861" s="5"/>
      <c r="JZ861" s="5"/>
      <c r="KA861" s="5"/>
      <c r="KB861" s="5"/>
      <c r="KC861" s="5"/>
      <c r="KD861" s="5"/>
      <c r="KE861" s="5"/>
      <c r="KF861" s="5"/>
      <c r="KG861" s="5"/>
      <c r="KH861" s="5"/>
      <c r="KI861" s="5"/>
      <c r="KJ861" s="5"/>
      <c r="KK861" s="5"/>
      <c r="KL861" s="5"/>
      <c r="KM861" s="5"/>
      <c r="KN861" s="5"/>
      <c r="KO861" s="5"/>
      <c r="KP861" s="5"/>
      <c r="KQ861" s="5"/>
      <c r="KR861" s="5"/>
      <c r="KS861" s="5"/>
      <c r="KT861" s="5"/>
      <c r="KU861" s="5"/>
      <c r="KV861" s="5"/>
      <c r="KW861" s="5"/>
      <c r="KX861" s="5"/>
      <c r="KY861" s="5"/>
      <c r="KZ861" s="5"/>
      <c r="LA861" s="5"/>
      <c r="LB861" s="5"/>
      <c r="LC861" s="5"/>
      <c r="LD861" s="5"/>
      <c r="LE861" s="5"/>
      <c r="LF861" s="5"/>
      <c r="LG861" s="5"/>
      <c r="LH861" s="5"/>
      <c r="LI861" s="5"/>
      <c r="LJ861" s="5"/>
      <c r="LK861" s="5"/>
      <c r="LL861" s="5"/>
      <c r="LM861" s="5"/>
      <c r="LN861" s="5"/>
      <c r="LO861" s="5"/>
      <c r="LP861" s="5"/>
      <c r="LQ861" s="5"/>
      <c r="LR861" s="5"/>
      <c r="LS861" s="5"/>
      <c r="LT861" s="5"/>
      <c r="LU861" s="5"/>
      <c r="LV861" s="5"/>
      <c r="LW861" s="5"/>
      <c r="LX861" s="5"/>
      <c r="LY861" s="5"/>
      <c r="LZ861" s="5"/>
      <c r="MA861" s="5"/>
      <c r="MB861" s="5"/>
      <c r="MC861" s="5"/>
      <c r="MD861" s="5"/>
      <c r="ME861" s="5"/>
      <c r="MF861" s="5"/>
      <c r="MG861" s="5"/>
      <c r="MH861" s="5"/>
      <c r="MI861" s="5"/>
      <c r="MJ861" s="5"/>
      <c r="MK861" s="5"/>
      <c r="ML861" s="5"/>
      <c r="MM861" s="5"/>
      <c r="MN861" s="5"/>
      <c r="MO861" s="5"/>
      <c r="MP861" s="5"/>
      <c r="MQ861" s="5"/>
      <c r="MR861" s="5"/>
      <c r="MS861" s="5"/>
      <c r="MT861" s="5"/>
      <c r="MU861" s="5"/>
      <c r="MV861" s="5"/>
      <c r="MW861" s="5"/>
      <c r="MX861" s="5"/>
      <c r="MY861" s="5"/>
      <c r="MZ861" s="5"/>
      <c r="NA861" s="5"/>
      <c r="NB861" s="5"/>
      <c r="NC861" s="5"/>
      <c r="ND861" s="5"/>
      <c r="NE861" s="5"/>
      <c r="NF861" s="5"/>
      <c r="NG861" s="5"/>
      <c r="NH861" s="5"/>
      <c r="NI861" s="5"/>
      <c r="NJ861" s="5"/>
      <c r="NK861" s="5"/>
      <c r="NL861" s="5"/>
      <c r="NM861" s="5"/>
      <c r="NN861" s="5"/>
      <c r="NO861" s="5"/>
      <c r="NP861" s="5"/>
      <c r="NQ861" s="5"/>
      <c r="NR861" s="5"/>
      <c r="NS861" s="5"/>
      <c r="NT861" s="5"/>
      <c r="NU861" s="5"/>
      <c r="NV861" s="5"/>
      <c r="NW861" s="5"/>
      <c r="NX861" s="5"/>
      <c r="NY861" s="5"/>
      <c r="NZ861" s="5"/>
      <c r="OA861" s="5"/>
      <c r="OB861" s="5"/>
      <c r="OC861" s="5"/>
      <c r="OD861" s="5"/>
      <c r="OE861" s="5"/>
      <c r="OF861" s="5"/>
      <c r="OG861" s="5"/>
      <c r="OH861" s="5"/>
      <c r="OI861" s="5"/>
      <c r="OJ861" s="5"/>
      <c r="OK861" s="5"/>
      <c r="OL861" s="5"/>
      <c r="OM861" s="5"/>
      <c r="ON861" s="5"/>
      <c r="OO861" s="5"/>
      <c r="OP861" s="5"/>
      <c r="OQ861" s="5"/>
      <c r="OR861" s="5"/>
      <c r="OS861" s="5"/>
      <c r="OT861" s="5"/>
      <c r="OU861" s="5"/>
      <c r="OV861" s="5"/>
      <c r="OW861" s="5"/>
      <c r="OX861" s="5"/>
      <c r="OY861" s="5"/>
      <c r="OZ861" s="5"/>
      <c r="PA861" s="5"/>
      <c r="PB861" s="5"/>
      <c r="PC861" s="5"/>
      <c r="PD861" s="5"/>
      <c r="PE861" s="5"/>
      <c r="PF861" s="5"/>
      <c r="PG861" s="5"/>
      <c r="PH861" s="5"/>
      <c r="PI861" s="5"/>
      <c r="PJ861" s="5"/>
      <c r="PK861" s="5"/>
      <c r="PL861" s="5"/>
      <c r="PM861" s="5"/>
      <c r="PN861" s="5"/>
      <c r="PO861" s="5"/>
      <c r="PP861" s="5"/>
      <c r="PQ861" s="5"/>
      <c r="PR861" s="5"/>
      <c r="PS861" s="5"/>
      <c r="PT861" s="5"/>
      <c r="PU861" s="5"/>
      <c r="PV861" s="5"/>
      <c r="PW861" s="5"/>
      <c r="PX861" s="5"/>
      <c r="PY861" s="5"/>
      <c r="PZ861" s="5"/>
      <c r="QA861" s="5"/>
      <c r="QB861" s="5"/>
      <c r="QC861" s="5"/>
      <c r="QD861" s="5"/>
      <c r="QE861" s="5"/>
      <c r="QF861" s="5"/>
      <c r="QG861" s="5"/>
      <c r="QH861" s="5"/>
      <c r="QI861" s="5"/>
      <c r="QJ861" s="5"/>
      <c r="QK861" s="5"/>
      <c r="QL861" s="5"/>
      <c r="QM861" s="5"/>
      <c r="QN861" s="5"/>
      <c r="QO861" s="5"/>
      <c r="QP861" s="5"/>
      <c r="QQ861" s="5"/>
      <c r="QR861" s="5"/>
      <c r="QS861" s="5"/>
      <c r="QT861" s="5"/>
      <c r="QU861" s="5"/>
      <c r="QV861" s="5"/>
      <c r="QW861" s="5"/>
      <c r="QX861" s="5"/>
      <c r="QY861" s="5"/>
      <c r="QZ861" s="5"/>
      <c r="RA861" s="5"/>
      <c r="RB861" s="5"/>
      <c r="RC861" s="5"/>
      <c r="RD861" s="5"/>
      <c r="RE861" s="5"/>
      <c r="RF861" s="5"/>
      <c r="RG861" s="5"/>
      <c r="RH861" s="5"/>
      <c r="RI861" s="5"/>
      <c r="RJ861" s="5"/>
      <c r="RK861" s="5"/>
      <c r="RL861" s="5"/>
      <c r="RM861" s="5"/>
      <c r="RN861" s="5"/>
      <c r="RO861" s="5"/>
      <c r="RP861" s="5"/>
      <c r="RQ861" s="5"/>
      <c r="RR861" s="5"/>
      <c r="RS861" s="5"/>
      <c r="RT861" s="5"/>
      <c r="RU861" s="5"/>
      <c r="RV861" s="5"/>
      <c r="RW861" s="5"/>
      <c r="RX861" s="5"/>
      <c r="RY861" s="5"/>
      <c r="RZ861" s="5"/>
      <c r="SA861" s="5"/>
      <c r="SB861" s="5"/>
      <c r="SC861" s="5"/>
      <c r="SD861" s="5"/>
      <c r="SE861" s="5"/>
      <c r="SF861" s="5"/>
      <c r="SG861" s="5"/>
      <c r="SH861" s="5"/>
      <c r="SI861" s="5"/>
      <c r="SJ861" s="5"/>
      <c r="SK861" s="5"/>
      <c r="SL861" s="5"/>
      <c r="SM861" s="5"/>
      <c r="SN861" s="5"/>
      <c r="SO861" s="5"/>
      <c r="SP861" s="5"/>
      <c r="SQ861" s="5"/>
      <c r="SR861" s="5"/>
      <c r="SS861" s="5"/>
      <c r="ST861" s="5"/>
      <c r="SU861" s="5"/>
      <c r="SV861" s="5"/>
      <c r="SW861" s="5"/>
      <c r="SX861" s="5"/>
      <c r="SY861" s="5"/>
      <c r="SZ861" s="5"/>
      <c r="TA861" s="5"/>
      <c r="TB861" s="5"/>
      <c r="TC861" s="5"/>
      <c r="TD861" s="5"/>
      <c r="TE861" s="5"/>
      <c r="TF861" s="5"/>
      <c r="TG861" s="5"/>
      <c r="TH861" s="5"/>
      <c r="TI861" s="5"/>
      <c r="TJ861" s="5"/>
      <c r="TK861" s="5"/>
      <c r="TL861" s="5"/>
      <c r="TM861" s="5"/>
      <c r="TN861" s="5"/>
      <c r="TO861" s="5"/>
      <c r="TP861" s="5"/>
      <c r="TQ861" s="5"/>
      <c r="TR861" s="5"/>
      <c r="TS861" s="5"/>
      <c r="TT861" s="5"/>
      <c r="TU861" s="5"/>
      <c r="TV861" s="5"/>
      <c r="TW861" s="5"/>
      <c r="TX861" s="5"/>
      <c r="TY861" s="5"/>
      <c r="TZ861" s="5"/>
      <c r="UA861" s="5"/>
      <c r="UB861" s="5"/>
      <c r="UC861" s="5"/>
      <c r="UD861" s="5"/>
      <c r="UE861" s="5"/>
      <c r="UF861" s="5"/>
      <c r="UG861" s="5"/>
      <c r="UH861" s="5"/>
      <c r="UI861" s="5"/>
      <c r="UJ861" s="5"/>
      <c r="UK861" s="5"/>
      <c r="UL861" s="5"/>
      <c r="UM861" s="5"/>
      <c r="UN861" s="5"/>
      <c r="UO861" s="5"/>
      <c r="UP861" s="5"/>
      <c r="UQ861" s="5"/>
      <c r="UR861" s="5"/>
      <c r="US861" s="5"/>
      <c r="UT861" s="5"/>
      <c r="UU861" s="5"/>
      <c r="UV861" s="5"/>
      <c r="UW861" s="5"/>
      <c r="UX861" s="5"/>
      <c r="UY861" s="5"/>
      <c r="UZ861" s="5"/>
      <c r="VA861" s="5"/>
      <c r="VB861" s="5"/>
      <c r="VC861" s="5"/>
      <c r="VD861" s="5"/>
      <c r="VE861" s="5"/>
      <c r="VF861" s="5"/>
      <c r="VG861" s="5"/>
      <c r="VH861" s="5"/>
      <c r="VI861" s="5"/>
      <c r="VJ861" s="5"/>
      <c r="VK861" s="5"/>
      <c r="VL861" s="5"/>
      <c r="VM861" s="5"/>
      <c r="VN861" s="5"/>
      <c r="VO861" s="5"/>
      <c r="VP861" s="5"/>
      <c r="VQ861" s="5"/>
      <c r="VR861" s="5"/>
      <c r="VS861" s="5"/>
      <c r="VT861" s="5"/>
      <c r="VU861" s="5"/>
      <c r="VV861" s="5"/>
      <c r="VW861" s="5"/>
      <c r="VX861" s="5"/>
      <c r="VY861" s="5"/>
      <c r="VZ861" s="5"/>
      <c r="WA861" s="5"/>
      <c r="WB861" s="5"/>
      <c r="WC861" s="5"/>
      <c r="WD861" s="5"/>
      <c r="WE861" s="5"/>
      <c r="WF861" s="5"/>
      <c r="WG861" s="5"/>
      <c r="WH861" s="5"/>
      <c r="WI861" s="5"/>
      <c r="WJ861" s="5"/>
      <c r="WK861" s="5"/>
      <c r="WL861" s="5"/>
      <c r="WM861" s="5"/>
      <c r="WN861" s="5"/>
      <c r="WO861" s="5"/>
      <c r="WP861" s="5"/>
      <c r="WQ861" s="5"/>
      <c r="WR861" s="5"/>
      <c r="WS861" s="5"/>
      <c r="WT861" s="5"/>
      <c r="WU861" s="5"/>
      <c r="WV861" s="5"/>
      <c r="WW861" s="5"/>
      <c r="WX861" s="5"/>
      <c r="WY861" s="5"/>
      <c r="WZ861" s="5"/>
      <c r="XA861" s="5"/>
      <c r="XB861" s="5"/>
      <c r="XC861" s="5"/>
      <c r="XD861" s="5"/>
      <c r="XE861" s="5"/>
      <c r="XF861" s="5"/>
      <c r="XG861" s="5"/>
      <c r="XH861" s="5"/>
      <c r="XI861" s="5"/>
      <c r="XJ861" s="5"/>
      <c r="XK861" s="5"/>
      <c r="XL861" s="5"/>
      <c r="XM861" s="5"/>
      <c r="XN861" s="5"/>
      <c r="XO861" s="5"/>
      <c r="XP861" s="5"/>
      <c r="XQ861" s="5"/>
      <c r="XR861" s="5"/>
      <c r="XS861" s="5"/>
      <c r="XT861" s="5"/>
      <c r="XU861" s="5"/>
      <c r="XV861" s="5"/>
      <c r="XW861" s="5"/>
    </row>
    <row r="862" spans="39:647" x14ac:dyDescent="0.45">
      <c r="AM862" s="5"/>
      <c r="AN862" s="5"/>
      <c r="AO862" s="5"/>
      <c r="AP862" s="5"/>
      <c r="AQ862" s="5"/>
      <c r="AR862" s="5"/>
      <c r="AS862" s="5"/>
      <c r="AT862" s="5"/>
      <c r="AU862" s="5"/>
      <c r="AV862" s="5"/>
      <c r="AW862" s="5"/>
      <c r="AX862" s="5"/>
      <c r="AY862" s="5"/>
      <c r="AZ862" s="5"/>
      <c r="BA862" s="5"/>
      <c r="BB862" s="5"/>
      <c r="BC862" s="5"/>
      <c r="BD862" s="5"/>
      <c r="BE862" s="5"/>
      <c r="BF862" s="5"/>
      <c r="BG862" s="5"/>
      <c r="BH862" s="5"/>
      <c r="BI862" s="5"/>
      <c r="BJ862" s="5"/>
      <c r="BK862" s="5"/>
      <c r="BL862" s="5"/>
      <c r="BM862" s="5"/>
      <c r="BN862" s="5"/>
      <c r="BO862" s="5"/>
      <c r="BP862" s="5"/>
      <c r="BQ862" s="5"/>
      <c r="BR862" s="5"/>
      <c r="BS862" s="5"/>
      <c r="BT862" s="5"/>
      <c r="BU862" s="5"/>
      <c r="BV862" s="5"/>
      <c r="BW862" s="5"/>
      <c r="BX862" s="5"/>
      <c r="BY862" s="5"/>
      <c r="BZ862" s="5"/>
      <c r="CA862" s="5"/>
      <c r="CB862" s="5"/>
      <c r="CC862" s="5"/>
      <c r="CD862" s="5"/>
      <c r="CE862" s="5"/>
      <c r="CF862" s="5"/>
      <c r="CG862" s="5"/>
      <c r="CH862" s="5"/>
      <c r="CI862" s="5"/>
      <c r="CJ862" s="5"/>
      <c r="CK862" s="5"/>
      <c r="CL862" s="5"/>
      <c r="CM862" s="5"/>
      <c r="CN862" s="5"/>
      <c r="CO862" s="5"/>
      <c r="CP862" s="5"/>
      <c r="CQ862" s="5"/>
      <c r="CR862" s="5"/>
      <c r="CS862" s="5"/>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c r="DW862" s="5"/>
      <c r="DX862" s="5"/>
      <c r="DY862" s="5"/>
      <c r="DZ862" s="5"/>
      <c r="EA862" s="5"/>
      <c r="EB862" s="5"/>
      <c r="EC862" s="5"/>
      <c r="ED862" s="5"/>
      <c r="EE862" s="5"/>
      <c r="EF862" s="5"/>
      <c r="EG862" s="5"/>
      <c r="EH862" s="5"/>
      <c r="EI862" s="5"/>
      <c r="EJ862" s="5"/>
      <c r="EK862" s="5"/>
      <c r="EL862" s="5"/>
      <c r="EM862" s="5"/>
      <c r="EN862" s="5"/>
      <c r="EO862" s="5"/>
      <c r="EP862" s="5"/>
      <c r="EQ862" s="5"/>
      <c r="ER862" s="5"/>
      <c r="ES862" s="5"/>
      <c r="ET862" s="5"/>
      <c r="EU862" s="5"/>
      <c r="EV862" s="5"/>
      <c r="EW862" s="5"/>
      <c r="EX862" s="5"/>
      <c r="EY862" s="5"/>
      <c r="EZ862" s="5"/>
      <c r="FA862" s="5"/>
      <c r="FB862" s="5"/>
      <c r="FC862" s="5"/>
      <c r="FD862" s="5"/>
      <c r="FE862" s="5"/>
      <c r="FF862" s="5"/>
      <c r="FG862" s="5"/>
      <c r="FH862" s="5"/>
      <c r="FI862" s="5"/>
      <c r="FJ862" s="5"/>
      <c r="FK862" s="5"/>
      <c r="FL862" s="5"/>
      <c r="FM862" s="5"/>
      <c r="FN862" s="5"/>
      <c r="FO862" s="5"/>
      <c r="FP862" s="5"/>
      <c r="FQ862" s="5"/>
      <c r="FR862" s="5"/>
      <c r="FS862" s="5"/>
      <c r="FT862" s="5"/>
      <c r="FU862" s="5"/>
      <c r="FV862" s="5"/>
      <c r="FW862" s="5"/>
      <c r="FX862" s="5"/>
      <c r="FY862" s="5"/>
      <c r="FZ862" s="5"/>
      <c r="GA862" s="5"/>
      <c r="GB862" s="5"/>
      <c r="GC862" s="5"/>
      <c r="GD862" s="5"/>
      <c r="GE862" s="5"/>
      <c r="GF862" s="5"/>
      <c r="GG862" s="5"/>
      <c r="GH862" s="5"/>
      <c r="GI862" s="5"/>
      <c r="GJ862" s="5"/>
      <c r="GK862" s="5"/>
      <c r="GL862" s="5"/>
      <c r="GM862" s="5"/>
      <c r="GN862" s="5"/>
      <c r="GO862" s="5"/>
      <c r="GP862" s="5"/>
      <c r="GQ862" s="5"/>
      <c r="GR862" s="5"/>
      <c r="GS862" s="5"/>
      <c r="GT862" s="5"/>
      <c r="GU862" s="5"/>
      <c r="GV862" s="5"/>
      <c r="GW862" s="5"/>
      <c r="GX862" s="5"/>
      <c r="GY862" s="5"/>
      <c r="GZ862" s="5"/>
      <c r="HA862" s="5"/>
      <c r="HB862" s="5"/>
      <c r="HC862" s="5"/>
      <c r="HD862" s="5"/>
      <c r="HE862" s="5"/>
      <c r="HF862" s="5"/>
      <c r="HG862" s="5"/>
      <c r="HH862" s="5"/>
      <c r="HI862" s="5"/>
      <c r="HJ862" s="5"/>
      <c r="HK862" s="5"/>
      <c r="HL862" s="5"/>
      <c r="HM862" s="5"/>
      <c r="HN862" s="5"/>
      <c r="HO862" s="5"/>
      <c r="HP862" s="5"/>
      <c r="HQ862" s="5"/>
      <c r="HR862" s="5"/>
      <c r="HS862" s="5"/>
      <c r="HT862" s="5"/>
      <c r="HU862" s="5"/>
      <c r="HV862" s="5"/>
      <c r="HW862" s="5"/>
      <c r="HX862" s="5"/>
      <c r="HY862" s="5"/>
      <c r="HZ862" s="5"/>
      <c r="IA862" s="5"/>
      <c r="IB862" s="5"/>
      <c r="IC862" s="5"/>
      <c r="ID862" s="5"/>
      <c r="IE862" s="5"/>
      <c r="IF862" s="5"/>
      <c r="IG862" s="5"/>
      <c r="IH862" s="5"/>
      <c r="II862" s="5"/>
      <c r="IJ862" s="5"/>
      <c r="IK862" s="5"/>
      <c r="IL862" s="5"/>
      <c r="IM862" s="5"/>
      <c r="IN862" s="5"/>
      <c r="IO862" s="5"/>
      <c r="IP862" s="5"/>
      <c r="IQ862" s="5"/>
      <c r="IR862" s="5"/>
      <c r="IS862" s="5"/>
      <c r="IT862" s="5"/>
      <c r="IU862" s="5"/>
      <c r="IV862" s="5"/>
      <c r="IW862" s="5"/>
      <c r="IX862" s="5"/>
      <c r="IY862" s="5"/>
      <c r="IZ862" s="5"/>
      <c r="JA862" s="5"/>
      <c r="JB862" s="5"/>
      <c r="JC862" s="5"/>
      <c r="JD862" s="5"/>
      <c r="JE862" s="5"/>
      <c r="JF862" s="5"/>
      <c r="JG862" s="5"/>
      <c r="JH862" s="5"/>
      <c r="JI862" s="5"/>
      <c r="JJ862" s="5"/>
      <c r="JK862" s="5"/>
      <c r="JL862" s="5"/>
      <c r="JM862" s="5"/>
      <c r="JN862" s="5"/>
      <c r="JO862" s="5"/>
      <c r="JP862" s="5"/>
      <c r="JQ862" s="5"/>
      <c r="JR862" s="5"/>
      <c r="JS862" s="5"/>
      <c r="JT862" s="5"/>
      <c r="JU862" s="5"/>
      <c r="JV862" s="5"/>
      <c r="JW862" s="5"/>
      <c r="JX862" s="5"/>
      <c r="JY862" s="5"/>
      <c r="JZ862" s="5"/>
      <c r="KA862" s="5"/>
      <c r="KB862" s="5"/>
      <c r="KC862" s="5"/>
      <c r="KD862" s="5"/>
      <c r="KE862" s="5"/>
      <c r="KF862" s="5"/>
      <c r="KG862" s="5"/>
      <c r="KH862" s="5"/>
      <c r="KI862" s="5"/>
      <c r="KJ862" s="5"/>
      <c r="KK862" s="5"/>
      <c r="KL862" s="5"/>
      <c r="KM862" s="5"/>
      <c r="KN862" s="5"/>
      <c r="KO862" s="5"/>
      <c r="KP862" s="5"/>
      <c r="KQ862" s="5"/>
      <c r="KR862" s="5"/>
      <c r="KS862" s="5"/>
      <c r="KT862" s="5"/>
      <c r="KU862" s="5"/>
      <c r="KV862" s="5"/>
      <c r="KW862" s="5"/>
      <c r="KX862" s="5"/>
      <c r="KY862" s="5"/>
      <c r="KZ862" s="5"/>
      <c r="LA862" s="5"/>
      <c r="LB862" s="5"/>
      <c r="LC862" s="5"/>
      <c r="LD862" s="5"/>
      <c r="LE862" s="5"/>
      <c r="LF862" s="5"/>
      <c r="LG862" s="5"/>
      <c r="LH862" s="5"/>
      <c r="LI862" s="5"/>
      <c r="LJ862" s="5"/>
      <c r="LK862" s="5"/>
      <c r="LL862" s="5"/>
      <c r="LM862" s="5"/>
      <c r="LN862" s="5"/>
      <c r="LO862" s="5"/>
      <c r="LP862" s="5"/>
      <c r="LQ862" s="5"/>
      <c r="LR862" s="5"/>
      <c r="LS862" s="5"/>
      <c r="LT862" s="5"/>
      <c r="LU862" s="5"/>
      <c r="LV862" s="5"/>
      <c r="LW862" s="5"/>
      <c r="LX862" s="5"/>
      <c r="LY862" s="5"/>
      <c r="LZ862" s="5"/>
      <c r="MA862" s="5"/>
      <c r="MB862" s="5"/>
      <c r="MC862" s="5"/>
      <c r="MD862" s="5"/>
      <c r="ME862" s="5"/>
      <c r="MF862" s="5"/>
      <c r="MG862" s="5"/>
      <c r="MH862" s="5"/>
      <c r="MI862" s="5"/>
      <c r="MJ862" s="5"/>
      <c r="MK862" s="5"/>
      <c r="ML862" s="5"/>
      <c r="MM862" s="5"/>
      <c r="MN862" s="5"/>
      <c r="MO862" s="5"/>
      <c r="MP862" s="5"/>
      <c r="MQ862" s="5"/>
      <c r="MR862" s="5"/>
      <c r="MS862" s="5"/>
      <c r="MT862" s="5"/>
      <c r="MU862" s="5"/>
      <c r="MV862" s="5"/>
      <c r="MW862" s="5"/>
      <c r="MX862" s="5"/>
      <c r="MY862" s="5"/>
      <c r="MZ862" s="5"/>
      <c r="NA862" s="5"/>
      <c r="NB862" s="5"/>
      <c r="NC862" s="5"/>
      <c r="ND862" s="5"/>
      <c r="NE862" s="5"/>
      <c r="NF862" s="5"/>
      <c r="NG862" s="5"/>
      <c r="NH862" s="5"/>
      <c r="NI862" s="5"/>
      <c r="NJ862" s="5"/>
      <c r="NK862" s="5"/>
      <c r="NL862" s="5"/>
      <c r="NM862" s="5"/>
      <c r="NN862" s="5"/>
      <c r="NO862" s="5"/>
      <c r="NP862" s="5"/>
      <c r="NQ862" s="5"/>
      <c r="NR862" s="5"/>
      <c r="NS862" s="5"/>
      <c r="NT862" s="5"/>
      <c r="NU862" s="5"/>
      <c r="NV862" s="5"/>
      <c r="NW862" s="5"/>
      <c r="NX862" s="5"/>
      <c r="NY862" s="5"/>
      <c r="NZ862" s="5"/>
      <c r="OA862" s="5"/>
      <c r="OB862" s="5"/>
      <c r="OC862" s="5"/>
      <c r="OD862" s="5"/>
      <c r="OE862" s="5"/>
      <c r="OF862" s="5"/>
      <c r="OG862" s="5"/>
      <c r="OH862" s="5"/>
      <c r="OI862" s="5"/>
      <c r="OJ862" s="5"/>
      <c r="OK862" s="5"/>
      <c r="OL862" s="5"/>
      <c r="OM862" s="5"/>
      <c r="ON862" s="5"/>
      <c r="OO862" s="5"/>
      <c r="OP862" s="5"/>
      <c r="OQ862" s="5"/>
      <c r="OR862" s="5"/>
      <c r="OS862" s="5"/>
      <c r="OT862" s="5"/>
      <c r="OU862" s="5"/>
      <c r="OV862" s="5"/>
      <c r="OW862" s="5"/>
      <c r="OX862" s="5"/>
      <c r="OY862" s="5"/>
      <c r="OZ862" s="5"/>
      <c r="PA862" s="5"/>
      <c r="PB862" s="5"/>
      <c r="PC862" s="5"/>
      <c r="PD862" s="5"/>
      <c r="PE862" s="5"/>
      <c r="PF862" s="5"/>
      <c r="PG862" s="5"/>
      <c r="PH862" s="5"/>
      <c r="PI862" s="5"/>
      <c r="PJ862" s="5"/>
      <c r="PK862" s="5"/>
      <c r="PL862" s="5"/>
      <c r="PM862" s="5"/>
      <c r="PN862" s="5"/>
      <c r="PO862" s="5"/>
      <c r="PP862" s="5"/>
      <c r="PQ862" s="5"/>
      <c r="PR862" s="5"/>
      <c r="PS862" s="5"/>
      <c r="PT862" s="5"/>
      <c r="PU862" s="5"/>
      <c r="PV862" s="5"/>
      <c r="PW862" s="5"/>
      <c r="PX862" s="5"/>
      <c r="PY862" s="5"/>
      <c r="PZ862" s="5"/>
      <c r="QA862" s="5"/>
      <c r="QB862" s="5"/>
      <c r="QC862" s="5"/>
      <c r="QD862" s="5"/>
      <c r="QE862" s="5"/>
      <c r="QF862" s="5"/>
      <c r="QG862" s="5"/>
      <c r="QH862" s="5"/>
      <c r="QI862" s="5"/>
      <c r="QJ862" s="5"/>
      <c r="QK862" s="5"/>
      <c r="QL862" s="5"/>
      <c r="QM862" s="5"/>
      <c r="QN862" s="5"/>
      <c r="QO862" s="5"/>
      <c r="QP862" s="5"/>
      <c r="QQ862" s="5"/>
      <c r="QR862" s="5"/>
      <c r="QS862" s="5"/>
      <c r="QT862" s="5"/>
      <c r="QU862" s="5"/>
      <c r="QV862" s="5"/>
      <c r="QW862" s="5"/>
      <c r="QX862" s="5"/>
      <c r="QY862" s="5"/>
      <c r="QZ862" s="5"/>
      <c r="RA862" s="5"/>
      <c r="RB862" s="5"/>
      <c r="RC862" s="5"/>
      <c r="RD862" s="5"/>
      <c r="RE862" s="5"/>
      <c r="RF862" s="5"/>
      <c r="RG862" s="5"/>
      <c r="RH862" s="5"/>
      <c r="RI862" s="5"/>
      <c r="RJ862" s="5"/>
      <c r="RK862" s="5"/>
      <c r="RL862" s="5"/>
      <c r="RM862" s="5"/>
      <c r="RN862" s="5"/>
      <c r="RO862" s="5"/>
      <c r="RP862" s="5"/>
      <c r="RQ862" s="5"/>
      <c r="RR862" s="5"/>
      <c r="RS862" s="5"/>
      <c r="RT862" s="5"/>
      <c r="RU862" s="5"/>
      <c r="RV862" s="5"/>
      <c r="RW862" s="5"/>
      <c r="RX862" s="5"/>
      <c r="RY862" s="5"/>
      <c r="RZ862" s="5"/>
      <c r="SA862" s="5"/>
      <c r="SB862" s="5"/>
      <c r="SC862" s="5"/>
      <c r="SD862" s="5"/>
      <c r="SE862" s="5"/>
      <c r="SF862" s="5"/>
      <c r="SG862" s="5"/>
      <c r="SH862" s="5"/>
      <c r="SI862" s="5"/>
      <c r="SJ862" s="5"/>
      <c r="SK862" s="5"/>
      <c r="SL862" s="5"/>
      <c r="SM862" s="5"/>
      <c r="SN862" s="5"/>
      <c r="SO862" s="5"/>
      <c r="SP862" s="5"/>
      <c r="SQ862" s="5"/>
      <c r="SR862" s="5"/>
      <c r="SS862" s="5"/>
      <c r="ST862" s="5"/>
      <c r="SU862" s="5"/>
      <c r="SV862" s="5"/>
      <c r="SW862" s="5"/>
      <c r="SX862" s="5"/>
      <c r="SY862" s="5"/>
      <c r="SZ862" s="5"/>
      <c r="TA862" s="5"/>
      <c r="TB862" s="5"/>
      <c r="TC862" s="5"/>
      <c r="TD862" s="5"/>
      <c r="TE862" s="5"/>
      <c r="TF862" s="5"/>
      <c r="TG862" s="5"/>
      <c r="TH862" s="5"/>
      <c r="TI862" s="5"/>
      <c r="TJ862" s="5"/>
      <c r="TK862" s="5"/>
      <c r="TL862" s="5"/>
      <c r="TM862" s="5"/>
      <c r="TN862" s="5"/>
      <c r="TO862" s="5"/>
      <c r="TP862" s="5"/>
      <c r="TQ862" s="5"/>
      <c r="TR862" s="5"/>
      <c r="TS862" s="5"/>
      <c r="TT862" s="5"/>
      <c r="TU862" s="5"/>
      <c r="TV862" s="5"/>
      <c r="TW862" s="5"/>
      <c r="TX862" s="5"/>
      <c r="TY862" s="5"/>
      <c r="TZ862" s="5"/>
      <c r="UA862" s="5"/>
      <c r="UB862" s="5"/>
      <c r="UC862" s="5"/>
      <c r="UD862" s="5"/>
      <c r="UE862" s="5"/>
      <c r="UF862" s="5"/>
      <c r="UG862" s="5"/>
      <c r="UH862" s="5"/>
      <c r="UI862" s="5"/>
      <c r="UJ862" s="5"/>
      <c r="UK862" s="5"/>
      <c r="UL862" s="5"/>
      <c r="UM862" s="5"/>
      <c r="UN862" s="5"/>
      <c r="UO862" s="5"/>
      <c r="UP862" s="5"/>
      <c r="UQ862" s="5"/>
      <c r="UR862" s="5"/>
      <c r="US862" s="5"/>
      <c r="UT862" s="5"/>
      <c r="UU862" s="5"/>
      <c r="UV862" s="5"/>
      <c r="UW862" s="5"/>
      <c r="UX862" s="5"/>
      <c r="UY862" s="5"/>
      <c r="UZ862" s="5"/>
      <c r="VA862" s="5"/>
      <c r="VB862" s="5"/>
      <c r="VC862" s="5"/>
      <c r="VD862" s="5"/>
      <c r="VE862" s="5"/>
      <c r="VF862" s="5"/>
      <c r="VG862" s="5"/>
      <c r="VH862" s="5"/>
      <c r="VI862" s="5"/>
      <c r="VJ862" s="5"/>
      <c r="VK862" s="5"/>
      <c r="VL862" s="5"/>
      <c r="VM862" s="5"/>
      <c r="VN862" s="5"/>
      <c r="VO862" s="5"/>
      <c r="VP862" s="5"/>
      <c r="VQ862" s="5"/>
      <c r="VR862" s="5"/>
      <c r="VS862" s="5"/>
      <c r="VT862" s="5"/>
      <c r="VU862" s="5"/>
      <c r="VV862" s="5"/>
      <c r="VW862" s="5"/>
      <c r="VX862" s="5"/>
      <c r="VY862" s="5"/>
      <c r="VZ862" s="5"/>
      <c r="WA862" s="5"/>
      <c r="WB862" s="5"/>
      <c r="WC862" s="5"/>
      <c r="WD862" s="5"/>
      <c r="WE862" s="5"/>
      <c r="WF862" s="5"/>
      <c r="WG862" s="5"/>
      <c r="WH862" s="5"/>
      <c r="WI862" s="5"/>
      <c r="WJ862" s="5"/>
      <c r="WK862" s="5"/>
      <c r="WL862" s="5"/>
      <c r="WM862" s="5"/>
      <c r="WN862" s="5"/>
      <c r="WO862" s="5"/>
      <c r="WP862" s="5"/>
      <c r="WQ862" s="5"/>
      <c r="WR862" s="5"/>
      <c r="WS862" s="5"/>
      <c r="WT862" s="5"/>
      <c r="WU862" s="5"/>
      <c r="WV862" s="5"/>
      <c r="WW862" s="5"/>
      <c r="WX862" s="5"/>
      <c r="WY862" s="5"/>
      <c r="WZ862" s="5"/>
      <c r="XA862" s="5"/>
      <c r="XB862" s="5"/>
      <c r="XC862" s="5"/>
      <c r="XD862" s="5"/>
      <c r="XE862" s="5"/>
      <c r="XF862" s="5"/>
      <c r="XG862" s="5"/>
      <c r="XH862" s="5"/>
      <c r="XI862" s="5"/>
      <c r="XJ862" s="5"/>
      <c r="XK862" s="5"/>
      <c r="XL862" s="5"/>
      <c r="XM862" s="5"/>
      <c r="XN862" s="5"/>
      <c r="XO862" s="5"/>
      <c r="XP862" s="5"/>
      <c r="XQ862" s="5"/>
      <c r="XR862" s="5"/>
      <c r="XS862" s="5"/>
      <c r="XT862" s="5"/>
      <c r="XU862" s="5"/>
      <c r="XV862" s="5"/>
      <c r="XW862" s="5"/>
    </row>
    <row r="863" spans="39:647" x14ac:dyDescent="0.45">
      <c r="AM863" s="5"/>
      <c r="AN863" s="5"/>
      <c r="AO863" s="5"/>
      <c r="AP863" s="5"/>
      <c r="AQ863" s="5"/>
      <c r="AR863" s="5"/>
      <c r="AS863" s="5"/>
      <c r="AT863" s="5"/>
      <c r="AU863" s="5"/>
      <c r="AV863" s="5"/>
      <c r="AW863" s="5"/>
      <c r="AX863" s="5"/>
      <c r="AY863" s="5"/>
      <c r="AZ863" s="5"/>
      <c r="BA863" s="5"/>
      <c r="BB863" s="5"/>
      <c r="BC863" s="5"/>
      <c r="BD863" s="5"/>
      <c r="BE863" s="5"/>
      <c r="BF863" s="5"/>
      <c r="BG863" s="5"/>
      <c r="BH863" s="5"/>
      <c r="BI863" s="5"/>
      <c r="BJ863" s="5"/>
      <c r="BK863" s="5"/>
      <c r="BL863" s="5"/>
      <c r="BM863" s="5"/>
      <c r="BN863" s="5"/>
      <c r="BO863" s="5"/>
      <c r="BP863" s="5"/>
      <c r="BQ863" s="5"/>
      <c r="BR863" s="5"/>
      <c r="BS863" s="5"/>
      <c r="BT863" s="5"/>
      <c r="BU863" s="5"/>
      <c r="BV863" s="5"/>
      <c r="BW863" s="5"/>
      <c r="BX863" s="5"/>
      <c r="BY863" s="5"/>
      <c r="BZ863" s="5"/>
      <c r="CA863" s="5"/>
      <c r="CB863" s="5"/>
      <c r="CC863" s="5"/>
      <c r="CD863" s="5"/>
      <c r="CE863" s="5"/>
      <c r="CF863" s="5"/>
      <c r="CG863" s="5"/>
      <c r="CH863" s="5"/>
      <c r="CI863" s="5"/>
      <c r="CJ863" s="5"/>
      <c r="CK863" s="5"/>
      <c r="CL863" s="5"/>
      <c r="CM863" s="5"/>
      <c r="CN863" s="5"/>
      <c r="CO863" s="5"/>
      <c r="CP863" s="5"/>
      <c r="CQ863" s="5"/>
      <c r="CR863" s="5"/>
      <c r="CS863" s="5"/>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c r="DW863" s="5"/>
      <c r="DX863" s="5"/>
      <c r="DY863" s="5"/>
      <c r="DZ863" s="5"/>
      <c r="EA863" s="5"/>
      <c r="EB863" s="5"/>
      <c r="EC863" s="5"/>
      <c r="ED863" s="5"/>
      <c r="EE863" s="5"/>
      <c r="EF863" s="5"/>
      <c r="EG863" s="5"/>
      <c r="EH863" s="5"/>
      <c r="EI863" s="5"/>
      <c r="EJ863" s="5"/>
      <c r="EK863" s="5"/>
      <c r="EL863" s="5"/>
      <c r="EM863" s="5"/>
      <c r="EN863" s="5"/>
      <c r="EO863" s="5"/>
      <c r="EP863" s="5"/>
      <c r="EQ863" s="5"/>
      <c r="ER863" s="5"/>
      <c r="ES863" s="5"/>
      <c r="ET863" s="5"/>
      <c r="EU863" s="5"/>
      <c r="EV863" s="5"/>
      <c r="EW863" s="5"/>
      <c r="EX863" s="5"/>
      <c r="EY863" s="5"/>
      <c r="EZ863" s="5"/>
      <c r="FA863" s="5"/>
      <c r="FB863" s="5"/>
      <c r="FC863" s="5"/>
      <c r="FD863" s="5"/>
      <c r="FE863" s="5"/>
      <c r="FF863" s="5"/>
      <c r="FG863" s="5"/>
      <c r="FH863" s="5"/>
      <c r="FI863" s="5"/>
      <c r="FJ863" s="5"/>
      <c r="FK863" s="5"/>
      <c r="FL863" s="5"/>
      <c r="FM863" s="5"/>
      <c r="FN863" s="5"/>
      <c r="FO863" s="5"/>
      <c r="FP863" s="5"/>
      <c r="FQ863" s="5"/>
      <c r="FR863" s="5"/>
      <c r="FS863" s="5"/>
      <c r="FT863" s="5"/>
      <c r="FU863" s="5"/>
      <c r="FV863" s="5"/>
      <c r="FW863" s="5"/>
      <c r="FX863" s="5"/>
      <c r="FY863" s="5"/>
      <c r="FZ863" s="5"/>
      <c r="GA863" s="5"/>
      <c r="GB863" s="5"/>
      <c r="GC863" s="5"/>
      <c r="GD863" s="5"/>
      <c r="GE863" s="5"/>
      <c r="GF863" s="5"/>
      <c r="GG863" s="5"/>
      <c r="GH863" s="5"/>
      <c r="GI863" s="5"/>
      <c r="GJ863" s="5"/>
      <c r="GK863" s="5"/>
      <c r="GL863" s="5"/>
      <c r="GM863" s="5"/>
      <c r="GN863" s="5"/>
      <c r="GO863" s="5"/>
      <c r="GP863" s="5"/>
      <c r="GQ863" s="5"/>
      <c r="GR863" s="5"/>
      <c r="GS863" s="5"/>
      <c r="GT863" s="5"/>
      <c r="GU863" s="5"/>
      <c r="GV863" s="5"/>
      <c r="GW863" s="5"/>
      <c r="GX863" s="5"/>
      <c r="GY863" s="5"/>
      <c r="GZ863" s="5"/>
      <c r="HA863" s="5"/>
      <c r="HB863" s="5"/>
      <c r="HC863" s="5"/>
      <c r="HD863" s="5"/>
      <c r="HE863" s="5"/>
      <c r="HF863" s="5"/>
      <c r="HG863" s="5"/>
      <c r="HH863" s="5"/>
      <c r="HI863" s="5"/>
      <c r="HJ863" s="5"/>
      <c r="HK863" s="5"/>
      <c r="HL863" s="5"/>
      <c r="HM863" s="5"/>
      <c r="HN863" s="5"/>
      <c r="HO863" s="5"/>
      <c r="HP863" s="5"/>
      <c r="HQ863" s="5"/>
      <c r="HR863" s="5"/>
      <c r="HS863" s="5"/>
      <c r="HT863" s="5"/>
      <c r="HU863" s="5"/>
      <c r="HV863" s="5"/>
      <c r="HW863" s="5"/>
      <c r="HX863" s="5"/>
      <c r="HY863" s="5"/>
      <c r="HZ863" s="5"/>
      <c r="IA863" s="5"/>
      <c r="IB863" s="5"/>
      <c r="IC863" s="5"/>
      <c r="ID863" s="5"/>
      <c r="IE863" s="5"/>
      <c r="IF863" s="5"/>
      <c r="IG863" s="5"/>
      <c r="IH863" s="5"/>
      <c r="II863" s="5"/>
      <c r="IJ863" s="5"/>
      <c r="IK863" s="5"/>
      <c r="IL863" s="5"/>
      <c r="IM863" s="5"/>
      <c r="IN863" s="5"/>
      <c r="IO863" s="5"/>
      <c r="IP863" s="5"/>
      <c r="IQ863" s="5"/>
      <c r="IR863" s="5"/>
      <c r="IS863" s="5"/>
      <c r="IT863" s="5"/>
      <c r="IU863" s="5"/>
      <c r="IV863" s="5"/>
      <c r="IW863" s="5"/>
      <c r="IX863" s="5"/>
      <c r="IY863" s="5"/>
      <c r="IZ863" s="5"/>
      <c r="JA863" s="5"/>
      <c r="JB863" s="5"/>
      <c r="JC863" s="5"/>
      <c r="JD863" s="5"/>
      <c r="JE863" s="5"/>
      <c r="JF863" s="5"/>
      <c r="JG863" s="5"/>
      <c r="JH863" s="5"/>
      <c r="JI863" s="5"/>
      <c r="JJ863" s="5"/>
      <c r="JK863" s="5"/>
      <c r="JL863" s="5"/>
      <c r="JM863" s="5"/>
      <c r="JN863" s="5"/>
      <c r="JO863" s="5"/>
      <c r="JP863" s="5"/>
      <c r="JQ863" s="5"/>
      <c r="JR863" s="5"/>
      <c r="JS863" s="5"/>
      <c r="JT863" s="5"/>
      <c r="JU863" s="5"/>
      <c r="JV863" s="5"/>
      <c r="JW863" s="5"/>
      <c r="JX863" s="5"/>
      <c r="JY863" s="5"/>
      <c r="JZ863" s="5"/>
      <c r="KA863" s="5"/>
      <c r="KB863" s="5"/>
      <c r="KC863" s="5"/>
      <c r="KD863" s="5"/>
      <c r="KE863" s="5"/>
      <c r="KF863" s="5"/>
      <c r="KG863" s="5"/>
      <c r="KH863" s="5"/>
      <c r="KI863" s="5"/>
      <c r="KJ863" s="5"/>
      <c r="KK863" s="5"/>
      <c r="KL863" s="5"/>
      <c r="KM863" s="5"/>
      <c r="KN863" s="5"/>
      <c r="KO863" s="5"/>
      <c r="KP863" s="5"/>
      <c r="KQ863" s="5"/>
      <c r="KR863" s="5"/>
      <c r="KS863" s="5"/>
      <c r="KT863" s="5"/>
      <c r="KU863" s="5"/>
      <c r="KV863" s="5"/>
      <c r="KW863" s="5"/>
      <c r="KX863" s="5"/>
      <c r="KY863" s="5"/>
      <c r="KZ863" s="5"/>
      <c r="LA863" s="5"/>
      <c r="LB863" s="5"/>
      <c r="LC863" s="5"/>
      <c r="LD863" s="5"/>
      <c r="LE863" s="5"/>
      <c r="LF863" s="5"/>
      <c r="LG863" s="5"/>
      <c r="LH863" s="5"/>
      <c r="LI863" s="5"/>
      <c r="LJ863" s="5"/>
      <c r="LK863" s="5"/>
      <c r="LL863" s="5"/>
      <c r="LM863" s="5"/>
      <c r="LN863" s="5"/>
      <c r="LO863" s="5"/>
      <c r="LP863" s="5"/>
      <c r="LQ863" s="5"/>
      <c r="LR863" s="5"/>
      <c r="LS863" s="5"/>
      <c r="LT863" s="5"/>
      <c r="LU863" s="5"/>
      <c r="LV863" s="5"/>
      <c r="LW863" s="5"/>
      <c r="LX863" s="5"/>
      <c r="LY863" s="5"/>
      <c r="LZ863" s="5"/>
      <c r="MA863" s="5"/>
      <c r="MB863" s="5"/>
      <c r="MC863" s="5"/>
      <c r="MD863" s="5"/>
      <c r="ME863" s="5"/>
      <c r="MF863" s="5"/>
      <c r="MG863" s="5"/>
      <c r="MH863" s="5"/>
      <c r="MI863" s="5"/>
      <c r="MJ863" s="5"/>
      <c r="MK863" s="5"/>
      <c r="ML863" s="5"/>
      <c r="MM863" s="5"/>
      <c r="MN863" s="5"/>
      <c r="MO863" s="5"/>
      <c r="MP863" s="5"/>
      <c r="MQ863" s="5"/>
      <c r="MR863" s="5"/>
      <c r="MS863" s="5"/>
      <c r="MT863" s="5"/>
      <c r="MU863" s="5"/>
      <c r="MV863" s="5"/>
      <c r="MW863" s="5"/>
      <c r="MX863" s="5"/>
      <c r="MY863" s="5"/>
      <c r="MZ863" s="5"/>
      <c r="NA863" s="5"/>
      <c r="NB863" s="5"/>
      <c r="NC863" s="5"/>
      <c r="ND863" s="5"/>
      <c r="NE863" s="5"/>
      <c r="NF863" s="5"/>
      <c r="NG863" s="5"/>
      <c r="NH863" s="5"/>
      <c r="NI863" s="5"/>
      <c r="NJ863" s="5"/>
      <c r="NK863" s="5"/>
      <c r="NL863" s="5"/>
      <c r="NM863" s="5"/>
      <c r="NN863" s="5"/>
      <c r="NO863" s="5"/>
      <c r="NP863" s="5"/>
      <c r="NQ863" s="5"/>
      <c r="NR863" s="5"/>
      <c r="NS863" s="5"/>
      <c r="NT863" s="5"/>
      <c r="NU863" s="5"/>
      <c r="NV863" s="5"/>
      <c r="NW863" s="5"/>
      <c r="NX863" s="5"/>
      <c r="NY863" s="5"/>
      <c r="NZ863" s="5"/>
      <c r="OA863" s="5"/>
      <c r="OB863" s="5"/>
      <c r="OC863" s="5"/>
      <c r="OD863" s="5"/>
      <c r="OE863" s="5"/>
      <c r="OF863" s="5"/>
      <c r="OG863" s="5"/>
      <c r="OH863" s="5"/>
      <c r="OI863" s="5"/>
      <c r="OJ863" s="5"/>
      <c r="OK863" s="5"/>
      <c r="OL863" s="5"/>
      <c r="OM863" s="5"/>
      <c r="ON863" s="5"/>
      <c r="OO863" s="5"/>
      <c r="OP863" s="5"/>
      <c r="OQ863" s="5"/>
      <c r="OR863" s="5"/>
      <c r="OS863" s="5"/>
      <c r="OT863" s="5"/>
      <c r="OU863" s="5"/>
      <c r="OV863" s="5"/>
      <c r="OW863" s="5"/>
      <c r="OX863" s="5"/>
      <c r="OY863" s="5"/>
      <c r="OZ863" s="5"/>
      <c r="PA863" s="5"/>
      <c r="PB863" s="5"/>
      <c r="PC863" s="5"/>
      <c r="PD863" s="5"/>
      <c r="PE863" s="5"/>
      <c r="PF863" s="5"/>
      <c r="PG863" s="5"/>
      <c r="PH863" s="5"/>
      <c r="PI863" s="5"/>
      <c r="PJ863" s="5"/>
      <c r="PK863" s="5"/>
      <c r="PL863" s="5"/>
      <c r="PM863" s="5"/>
      <c r="PN863" s="5"/>
      <c r="PO863" s="5"/>
      <c r="PP863" s="5"/>
      <c r="PQ863" s="5"/>
      <c r="PR863" s="5"/>
      <c r="PS863" s="5"/>
      <c r="PT863" s="5"/>
      <c r="PU863" s="5"/>
      <c r="PV863" s="5"/>
      <c r="PW863" s="5"/>
      <c r="PX863" s="5"/>
      <c r="PY863" s="5"/>
      <c r="PZ863" s="5"/>
      <c r="QA863" s="5"/>
      <c r="QB863" s="5"/>
      <c r="QC863" s="5"/>
      <c r="QD863" s="5"/>
      <c r="QE863" s="5"/>
      <c r="QF863" s="5"/>
      <c r="QG863" s="5"/>
      <c r="QH863" s="5"/>
      <c r="QI863" s="5"/>
      <c r="QJ863" s="5"/>
      <c r="QK863" s="5"/>
      <c r="QL863" s="5"/>
      <c r="QM863" s="5"/>
      <c r="QN863" s="5"/>
      <c r="QO863" s="5"/>
      <c r="QP863" s="5"/>
      <c r="QQ863" s="5"/>
      <c r="QR863" s="5"/>
      <c r="QS863" s="5"/>
      <c r="QT863" s="5"/>
      <c r="QU863" s="5"/>
      <c r="QV863" s="5"/>
      <c r="QW863" s="5"/>
      <c r="QX863" s="5"/>
      <c r="QY863" s="5"/>
      <c r="QZ863" s="5"/>
      <c r="RA863" s="5"/>
      <c r="RB863" s="5"/>
      <c r="RC863" s="5"/>
      <c r="RD863" s="5"/>
      <c r="RE863" s="5"/>
      <c r="RF863" s="5"/>
      <c r="RG863" s="5"/>
      <c r="RH863" s="5"/>
      <c r="RI863" s="5"/>
      <c r="RJ863" s="5"/>
      <c r="RK863" s="5"/>
      <c r="RL863" s="5"/>
      <c r="RM863" s="5"/>
      <c r="RN863" s="5"/>
      <c r="RO863" s="5"/>
      <c r="RP863" s="5"/>
      <c r="RQ863" s="5"/>
      <c r="RR863" s="5"/>
      <c r="RS863" s="5"/>
      <c r="RT863" s="5"/>
      <c r="RU863" s="5"/>
      <c r="RV863" s="5"/>
      <c r="RW863" s="5"/>
      <c r="RX863" s="5"/>
      <c r="RY863" s="5"/>
      <c r="RZ863" s="5"/>
      <c r="SA863" s="5"/>
      <c r="SB863" s="5"/>
      <c r="SC863" s="5"/>
      <c r="SD863" s="5"/>
      <c r="SE863" s="5"/>
      <c r="SF863" s="5"/>
      <c r="SG863" s="5"/>
      <c r="SH863" s="5"/>
      <c r="SI863" s="5"/>
      <c r="SJ863" s="5"/>
      <c r="SK863" s="5"/>
      <c r="SL863" s="5"/>
      <c r="SM863" s="5"/>
      <c r="SN863" s="5"/>
      <c r="SO863" s="5"/>
      <c r="SP863" s="5"/>
      <c r="SQ863" s="5"/>
      <c r="SR863" s="5"/>
      <c r="SS863" s="5"/>
      <c r="ST863" s="5"/>
      <c r="SU863" s="5"/>
      <c r="SV863" s="5"/>
      <c r="SW863" s="5"/>
      <c r="SX863" s="5"/>
      <c r="SY863" s="5"/>
      <c r="SZ863" s="5"/>
      <c r="TA863" s="5"/>
      <c r="TB863" s="5"/>
      <c r="TC863" s="5"/>
      <c r="TD863" s="5"/>
      <c r="TE863" s="5"/>
      <c r="TF863" s="5"/>
      <c r="TG863" s="5"/>
      <c r="TH863" s="5"/>
      <c r="TI863" s="5"/>
      <c r="TJ863" s="5"/>
      <c r="TK863" s="5"/>
      <c r="TL863" s="5"/>
      <c r="TM863" s="5"/>
      <c r="TN863" s="5"/>
      <c r="TO863" s="5"/>
      <c r="TP863" s="5"/>
      <c r="TQ863" s="5"/>
      <c r="TR863" s="5"/>
      <c r="TS863" s="5"/>
      <c r="TT863" s="5"/>
      <c r="TU863" s="5"/>
      <c r="TV863" s="5"/>
      <c r="TW863" s="5"/>
      <c r="TX863" s="5"/>
      <c r="TY863" s="5"/>
      <c r="TZ863" s="5"/>
      <c r="UA863" s="5"/>
      <c r="UB863" s="5"/>
      <c r="UC863" s="5"/>
      <c r="UD863" s="5"/>
      <c r="UE863" s="5"/>
      <c r="UF863" s="5"/>
      <c r="UG863" s="5"/>
      <c r="UH863" s="5"/>
      <c r="UI863" s="5"/>
      <c r="UJ863" s="5"/>
      <c r="UK863" s="5"/>
      <c r="UL863" s="5"/>
      <c r="UM863" s="5"/>
      <c r="UN863" s="5"/>
      <c r="UO863" s="5"/>
      <c r="UP863" s="5"/>
      <c r="UQ863" s="5"/>
      <c r="UR863" s="5"/>
      <c r="US863" s="5"/>
      <c r="UT863" s="5"/>
      <c r="UU863" s="5"/>
      <c r="UV863" s="5"/>
      <c r="UW863" s="5"/>
      <c r="UX863" s="5"/>
      <c r="UY863" s="5"/>
      <c r="UZ863" s="5"/>
      <c r="VA863" s="5"/>
      <c r="VB863" s="5"/>
      <c r="VC863" s="5"/>
      <c r="VD863" s="5"/>
      <c r="VE863" s="5"/>
      <c r="VF863" s="5"/>
      <c r="VG863" s="5"/>
      <c r="VH863" s="5"/>
      <c r="VI863" s="5"/>
      <c r="VJ863" s="5"/>
      <c r="VK863" s="5"/>
      <c r="VL863" s="5"/>
      <c r="VM863" s="5"/>
      <c r="VN863" s="5"/>
      <c r="VO863" s="5"/>
      <c r="VP863" s="5"/>
      <c r="VQ863" s="5"/>
      <c r="VR863" s="5"/>
      <c r="VS863" s="5"/>
      <c r="VT863" s="5"/>
      <c r="VU863" s="5"/>
      <c r="VV863" s="5"/>
      <c r="VW863" s="5"/>
      <c r="VX863" s="5"/>
      <c r="VY863" s="5"/>
      <c r="VZ863" s="5"/>
      <c r="WA863" s="5"/>
      <c r="WB863" s="5"/>
      <c r="WC863" s="5"/>
      <c r="WD863" s="5"/>
      <c r="WE863" s="5"/>
      <c r="WF863" s="5"/>
      <c r="WG863" s="5"/>
      <c r="WH863" s="5"/>
      <c r="WI863" s="5"/>
      <c r="WJ863" s="5"/>
      <c r="WK863" s="5"/>
      <c r="WL863" s="5"/>
      <c r="WM863" s="5"/>
      <c r="WN863" s="5"/>
      <c r="WO863" s="5"/>
      <c r="WP863" s="5"/>
      <c r="WQ863" s="5"/>
      <c r="WR863" s="5"/>
      <c r="WS863" s="5"/>
      <c r="WT863" s="5"/>
      <c r="WU863" s="5"/>
      <c r="WV863" s="5"/>
      <c r="WW863" s="5"/>
      <c r="WX863" s="5"/>
      <c r="WY863" s="5"/>
      <c r="WZ863" s="5"/>
      <c r="XA863" s="5"/>
      <c r="XB863" s="5"/>
      <c r="XC863" s="5"/>
      <c r="XD863" s="5"/>
      <c r="XE863" s="5"/>
      <c r="XF863" s="5"/>
      <c r="XG863" s="5"/>
      <c r="XH863" s="5"/>
      <c r="XI863" s="5"/>
      <c r="XJ863" s="5"/>
      <c r="XK863" s="5"/>
      <c r="XL863" s="5"/>
      <c r="XM863" s="5"/>
      <c r="XN863" s="5"/>
      <c r="XO863" s="5"/>
      <c r="XP863" s="5"/>
      <c r="XQ863" s="5"/>
      <c r="XR863" s="5"/>
      <c r="XS863" s="5"/>
      <c r="XT863" s="5"/>
      <c r="XU863" s="5"/>
      <c r="XV863" s="5"/>
      <c r="XW863" s="5"/>
    </row>
    <row r="864" spans="39:647" x14ac:dyDescent="0.4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c r="EU864" s="5"/>
      <c r="EV864" s="5"/>
      <c r="EW864" s="5"/>
      <c r="EX864" s="5"/>
      <c r="EY864" s="5"/>
      <c r="EZ864" s="5"/>
      <c r="FA864" s="5"/>
      <c r="FB864" s="5"/>
      <c r="FC864" s="5"/>
      <c r="FD864" s="5"/>
      <c r="FE864" s="5"/>
      <c r="FF864" s="5"/>
      <c r="FG864" s="5"/>
      <c r="FH864" s="5"/>
      <c r="FI864" s="5"/>
      <c r="FJ864" s="5"/>
      <c r="FK864" s="5"/>
      <c r="FL864" s="5"/>
      <c r="FM864" s="5"/>
      <c r="FN864" s="5"/>
      <c r="FO864" s="5"/>
      <c r="FP864" s="5"/>
      <c r="FQ864" s="5"/>
      <c r="FR864" s="5"/>
      <c r="FS864" s="5"/>
      <c r="FT864" s="5"/>
      <c r="FU864" s="5"/>
      <c r="FV864" s="5"/>
      <c r="FW864" s="5"/>
      <c r="FX864" s="5"/>
      <c r="FY864" s="5"/>
      <c r="FZ864" s="5"/>
      <c r="GA864" s="5"/>
      <c r="GB864" s="5"/>
      <c r="GC864" s="5"/>
      <c r="GD864" s="5"/>
      <c r="GE864" s="5"/>
      <c r="GF864" s="5"/>
      <c r="GG864" s="5"/>
      <c r="GH864" s="5"/>
      <c r="GI864" s="5"/>
      <c r="GJ864" s="5"/>
      <c r="GK864" s="5"/>
      <c r="GL864" s="5"/>
      <c r="GM864" s="5"/>
      <c r="GN864" s="5"/>
      <c r="GO864" s="5"/>
      <c r="GP864" s="5"/>
      <c r="GQ864" s="5"/>
      <c r="GR864" s="5"/>
      <c r="GS864" s="5"/>
      <c r="GT864" s="5"/>
      <c r="GU864" s="5"/>
      <c r="GV864" s="5"/>
      <c r="GW864" s="5"/>
      <c r="GX864" s="5"/>
      <c r="GY864" s="5"/>
      <c r="GZ864" s="5"/>
      <c r="HA864" s="5"/>
      <c r="HB864" s="5"/>
      <c r="HC864" s="5"/>
      <c r="HD864" s="5"/>
      <c r="HE864" s="5"/>
      <c r="HF864" s="5"/>
      <c r="HG864" s="5"/>
      <c r="HH864" s="5"/>
      <c r="HI864" s="5"/>
      <c r="HJ864" s="5"/>
      <c r="HK864" s="5"/>
      <c r="HL864" s="5"/>
      <c r="HM864" s="5"/>
      <c r="HN864" s="5"/>
      <c r="HO864" s="5"/>
      <c r="HP864" s="5"/>
      <c r="HQ864" s="5"/>
      <c r="HR864" s="5"/>
      <c r="HS864" s="5"/>
      <c r="HT864" s="5"/>
      <c r="HU864" s="5"/>
      <c r="HV864" s="5"/>
      <c r="HW864" s="5"/>
      <c r="HX864" s="5"/>
      <c r="HY864" s="5"/>
      <c r="HZ864" s="5"/>
      <c r="IA864" s="5"/>
      <c r="IB864" s="5"/>
      <c r="IC864" s="5"/>
      <c r="ID864" s="5"/>
      <c r="IE864" s="5"/>
      <c r="IF864" s="5"/>
      <c r="IG864" s="5"/>
      <c r="IH864" s="5"/>
      <c r="II864" s="5"/>
      <c r="IJ864" s="5"/>
      <c r="IK864" s="5"/>
      <c r="IL864" s="5"/>
      <c r="IM864" s="5"/>
      <c r="IN864" s="5"/>
      <c r="IO864" s="5"/>
      <c r="IP864" s="5"/>
      <c r="IQ864" s="5"/>
      <c r="IR864" s="5"/>
      <c r="IS864" s="5"/>
      <c r="IT864" s="5"/>
      <c r="IU864" s="5"/>
      <c r="IV864" s="5"/>
      <c r="IW864" s="5"/>
      <c r="IX864" s="5"/>
      <c r="IY864" s="5"/>
      <c r="IZ864" s="5"/>
      <c r="JA864" s="5"/>
      <c r="JB864" s="5"/>
      <c r="JC864" s="5"/>
      <c r="JD864" s="5"/>
      <c r="JE864" s="5"/>
      <c r="JF864" s="5"/>
      <c r="JG864" s="5"/>
      <c r="JH864" s="5"/>
      <c r="JI864" s="5"/>
      <c r="JJ864" s="5"/>
      <c r="JK864" s="5"/>
      <c r="JL864" s="5"/>
      <c r="JM864" s="5"/>
      <c r="JN864" s="5"/>
      <c r="JO864" s="5"/>
      <c r="JP864" s="5"/>
      <c r="JQ864" s="5"/>
      <c r="JR864" s="5"/>
      <c r="JS864" s="5"/>
      <c r="JT864" s="5"/>
      <c r="JU864" s="5"/>
      <c r="JV864" s="5"/>
      <c r="JW864" s="5"/>
      <c r="JX864" s="5"/>
      <c r="JY864" s="5"/>
      <c r="JZ864" s="5"/>
      <c r="KA864" s="5"/>
      <c r="KB864" s="5"/>
      <c r="KC864" s="5"/>
      <c r="KD864" s="5"/>
      <c r="KE864" s="5"/>
      <c r="KF864" s="5"/>
      <c r="KG864" s="5"/>
      <c r="KH864" s="5"/>
      <c r="KI864" s="5"/>
      <c r="KJ864" s="5"/>
      <c r="KK864" s="5"/>
      <c r="KL864" s="5"/>
      <c r="KM864" s="5"/>
      <c r="KN864" s="5"/>
      <c r="KO864" s="5"/>
      <c r="KP864" s="5"/>
      <c r="KQ864" s="5"/>
      <c r="KR864" s="5"/>
      <c r="KS864" s="5"/>
      <c r="KT864" s="5"/>
      <c r="KU864" s="5"/>
      <c r="KV864" s="5"/>
      <c r="KW864" s="5"/>
      <c r="KX864" s="5"/>
      <c r="KY864" s="5"/>
      <c r="KZ864" s="5"/>
      <c r="LA864" s="5"/>
      <c r="LB864" s="5"/>
      <c r="LC864" s="5"/>
      <c r="LD864" s="5"/>
      <c r="LE864" s="5"/>
      <c r="LF864" s="5"/>
      <c r="LG864" s="5"/>
      <c r="LH864" s="5"/>
      <c r="LI864" s="5"/>
      <c r="LJ864" s="5"/>
      <c r="LK864" s="5"/>
      <c r="LL864" s="5"/>
      <c r="LM864" s="5"/>
      <c r="LN864" s="5"/>
      <c r="LO864" s="5"/>
      <c r="LP864" s="5"/>
      <c r="LQ864" s="5"/>
      <c r="LR864" s="5"/>
      <c r="LS864" s="5"/>
      <c r="LT864" s="5"/>
      <c r="LU864" s="5"/>
      <c r="LV864" s="5"/>
      <c r="LW864" s="5"/>
      <c r="LX864" s="5"/>
      <c r="LY864" s="5"/>
      <c r="LZ864" s="5"/>
      <c r="MA864" s="5"/>
      <c r="MB864" s="5"/>
      <c r="MC864" s="5"/>
      <c r="MD864" s="5"/>
      <c r="ME864" s="5"/>
      <c r="MF864" s="5"/>
      <c r="MG864" s="5"/>
      <c r="MH864" s="5"/>
      <c r="MI864" s="5"/>
      <c r="MJ864" s="5"/>
      <c r="MK864" s="5"/>
      <c r="ML864" s="5"/>
      <c r="MM864" s="5"/>
      <c r="MN864" s="5"/>
      <c r="MO864" s="5"/>
      <c r="MP864" s="5"/>
      <c r="MQ864" s="5"/>
      <c r="MR864" s="5"/>
      <c r="MS864" s="5"/>
      <c r="MT864" s="5"/>
      <c r="MU864" s="5"/>
      <c r="MV864" s="5"/>
      <c r="MW864" s="5"/>
      <c r="MX864" s="5"/>
      <c r="MY864" s="5"/>
      <c r="MZ864" s="5"/>
      <c r="NA864" s="5"/>
      <c r="NB864" s="5"/>
      <c r="NC864" s="5"/>
      <c r="ND864" s="5"/>
      <c r="NE864" s="5"/>
      <c r="NF864" s="5"/>
      <c r="NG864" s="5"/>
      <c r="NH864" s="5"/>
      <c r="NI864" s="5"/>
      <c r="NJ864" s="5"/>
      <c r="NK864" s="5"/>
      <c r="NL864" s="5"/>
      <c r="NM864" s="5"/>
      <c r="NN864" s="5"/>
      <c r="NO864" s="5"/>
      <c r="NP864" s="5"/>
      <c r="NQ864" s="5"/>
      <c r="NR864" s="5"/>
      <c r="NS864" s="5"/>
      <c r="NT864" s="5"/>
      <c r="NU864" s="5"/>
      <c r="NV864" s="5"/>
      <c r="NW864" s="5"/>
      <c r="NX864" s="5"/>
      <c r="NY864" s="5"/>
      <c r="NZ864" s="5"/>
      <c r="OA864" s="5"/>
      <c r="OB864" s="5"/>
      <c r="OC864" s="5"/>
      <c r="OD864" s="5"/>
      <c r="OE864" s="5"/>
      <c r="OF864" s="5"/>
      <c r="OG864" s="5"/>
      <c r="OH864" s="5"/>
      <c r="OI864" s="5"/>
      <c r="OJ864" s="5"/>
      <c r="OK864" s="5"/>
      <c r="OL864" s="5"/>
      <c r="OM864" s="5"/>
      <c r="ON864" s="5"/>
      <c r="OO864" s="5"/>
      <c r="OP864" s="5"/>
      <c r="OQ864" s="5"/>
      <c r="OR864" s="5"/>
      <c r="OS864" s="5"/>
      <c r="OT864" s="5"/>
      <c r="OU864" s="5"/>
      <c r="OV864" s="5"/>
      <c r="OW864" s="5"/>
      <c r="OX864" s="5"/>
      <c r="OY864" s="5"/>
      <c r="OZ864" s="5"/>
      <c r="PA864" s="5"/>
      <c r="PB864" s="5"/>
      <c r="PC864" s="5"/>
      <c r="PD864" s="5"/>
      <c r="PE864" s="5"/>
      <c r="PF864" s="5"/>
      <c r="PG864" s="5"/>
      <c r="PH864" s="5"/>
      <c r="PI864" s="5"/>
      <c r="PJ864" s="5"/>
      <c r="PK864" s="5"/>
      <c r="PL864" s="5"/>
      <c r="PM864" s="5"/>
      <c r="PN864" s="5"/>
      <c r="PO864" s="5"/>
      <c r="PP864" s="5"/>
      <c r="PQ864" s="5"/>
      <c r="PR864" s="5"/>
      <c r="PS864" s="5"/>
      <c r="PT864" s="5"/>
      <c r="PU864" s="5"/>
      <c r="PV864" s="5"/>
      <c r="PW864" s="5"/>
      <c r="PX864" s="5"/>
      <c r="PY864" s="5"/>
      <c r="PZ864" s="5"/>
      <c r="QA864" s="5"/>
      <c r="QB864" s="5"/>
      <c r="QC864" s="5"/>
      <c r="QD864" s="5"/>
      <c r="QE864" s="5"/>
      <c r="QF864" s="5"/>
      <c r="QG864" s="5"/>
      <c r="QH864" s="5"/>
      <c r="QI864" s="5"/>
      <c r="QJ864" s="5"/>
      <c r="QK864" s="5"/>
      <c r="QL864" s="5"/>
      <c r="QM864" s="5"/>
      <c r="QN864" s="5"/>
      <c r="QO864" s="5"/>
      <c r="QP864" s="5"/>
      <c r="QQ864" s="5"/>
      <c r="QR864" s="5"/>
      <c r="QS864" s="5"/>
      <c r="QT864" s="5"/>
      <c r="QU864" s="5"/>
      <c r="QV864" s="5"/>
      <c r="QW864" s="5"/>
      <c r="QX864" s="5"/>
      <c r="QY864" s="5"/>
      <c r="QZ864" s="5"/>
      <c r="RA864" s="5"/>
      <c r="RB864" s="5"/>
      <c r="RC864" s="5"/>
      <c r="RD864" s="5"/>
      <c r="RE864" s="5"/>
      <c r="RF864" s="5"/>
      <c r="RG864" s="5"/>
      <c r="RH864" s="5"/>
      <c r="RI864" s="5"/>
      <c r="RJ864" s="5"/>
      <c r="RK864" s="5"/>
      <c r="RL864" s="5"/>
      <c r="RM864" s="5"/>
      <c r="RN864" s="5"/>
      <c r="RO864" s="5"/>
      <c r="RP864" s="5"/>
      <c r="RQ864" s="5"/>
      <c r="RR864" s="5"/>
      <c r="RS864" s="5"/>
      <c r="RT864" s="5"/>
      <c r="RU864" s="5"/>
      <c r="RV864" s="5"/>
      <c r="RW864" s="5"/>
      <c r="RX864" s="5"/>
      <c r="RY864" s="5"/>
      <c r="RZ864" s="5"/>
      <c r="SA864" s="5"/>
      <c r="SB864" s="5"/>
      <c r="SC864" s="5"/>
      <c r="SD864" s="5"/>
      <c r="SE864" s="5"/>
      <c r="SF864" s="5"/>
      <c r="SG864" s="5"/>
      <c r="SH864" s="5"/>
      <c r="SI864" s="5"/>
      <c r="SJ864" s="5"/>
      <c r="SK864" s="5"/>
      <c r="SL864" s="5"/>
      <c r="SM864" s="5"/>
      <c r="SN864" s="5"/>
      <c r="SO864" s="5"/>
      <c r="SP864" s="5"/>
      <c r="SQ864" s="5"/>
      <c r="SR864" s="5"/>
      <c r="SS864" s="5"/>
      <c r="ST864" s="5"/>
      <c r="SU864" s="5"/>
      <c r="SV864" s="5"/>
      <c r="SW864" s="5"/>
      <c r="SX864" s="5"/>
      <c r="SY864" s="5"/>
      <c r="SZ864" s="5"/>
      <c r="TA864" s="5"/>
      <c r="TB864" s="5"/>
      <c r="TC864" s="5"/>
      <c r="TD864" s="5"/>
      <c r="TE864" s="5"/>
      <c r="TF864" s="5"/>
      <c r="TG864" s="5"/>
      <c r="TH864" s="5"/>
      <c r="TI864" s="5"/>
      <c r="TJ864" s="5"/>
      <c r="TK864" s="5"/>
      <c r="TL864" s="5"/>
      <c r="TM864" s="5"/>
      <c r="TN864" s="5"/>
      <c r="TO864" s="5"/>
      <c r="TP864" s="5"/>
      <c r="TQ864" s="5"/>
      <c r="TR864" s="5"/>
      <c r="TS864" s="5"/>
      <c r="TT864" s="5"/>
      <c r="TU864" s="5"/>
      <c r="TV864" s="5"/>
      <c r="TW864" s="5"/>
      <c r="TX864" s="5"/>
      <c r="TY864" s="5"/>
      <c r="TZ864" s="5"/>
      <c r="UA864" s="5"/>
      <c r="UB864" s="5"/>
      <c r="UC864" s="5"/>
      <c r="UD864" s="5"/>
      <c r="UE864" s="5"/>
      <c r="UF864" s="5"/>
      <c r="UG864" s="5"/>
      <c r="UH864" s="5"/>
      <c r="UI864" s="5"/>
      <c r="UJ864" s="5"/>
      <c r="UK864" s="5"/>
      <c r="UL864" s="5"/>
      <c r="UM864" s="5"/>
      <c r="UN864" s="5"/>
      <c r="UO864" s="5"/>
      <c r="UP864" s="5"/>
      <c r="UQ864" s="5"/>
      <c r="UR864" s="5"/>
      <c r="US864" s="5"/>
      <c r="UT864" s="5"/>
      <c r="UU864" s="5"/>
      <c r="UV864" s="5"/>
      <c r="UW864" s="5"/>
      <c r="UX864" s="5"/>
      <c r="UY864" s="5"/>
      <c r="UZ864" s="5"/>
      <c r="VA864" s="5"/>
      <c r="VB864" s="5"/>
      <c r="VC864" s="5"/>
      <c r="VD864" s="5"/>
      <c r="VE864" s="5"/>
      <c r="VF864" s="5"/>
      <c r="VG864" s="5"/>
      <c r="VH864" s="5"/>
      <c r="VI864" s="5"/>
      <c r="VJ864" s="5"/>
      <c r="VK864" s="5"/>
      <c r="VL864" s="5"/>
      <c r="VM864" s="5"/>
      <c r="VN864" s="5"/>
      <c r="VO864" s="5"/>
      <c r="VP864" s="5"/>
      <c r="VQ864" s="5"/>
      <c r="VR864" s="5"/>
      <c r="VS864" s="5"/>
      <c r="VT864" s="5"/>
      <c r="VU864" s="5"/>
      <c r="VV864" s="5"/>
      <c r="VW864" s="5"/>
      <c r="VX864" s="5"/>
      <c r="VY864" s="5"/>
      <c r="VZ864" s="5"/>
      <c r="WA864" s="5"/>
      <c r="WB864" s="5"/>
      <c r="WC864" s="5"/>
      <c r="WD864" s="5"/>
      <c r="WE864" s="5"/>
      <c r="WF864" s="5"/>
      <c r="WG864" s="5"/>
      <c r="WH864" s="5"/>
      <c r="WI864" s="5"/>
      <c r="WJ864" s="5"/>
      <c r="WK864" s="5"/>
      <c r="WL864" s="5"/>
      <c r="WM864" s="5"/>
      <c r="WN864" s="5"/>
      <c r="WO864" s="5"/>
      <c r="WP864" s="5"/>
      <c r="WQ864" s="5"/>
      <c r="WR864" s="5"/>
      <c r="WS864" s="5"/>
      <c r="WT864" s="5"/>
      <c r="WU864" s="5"/>
      <c r="WV864" s="5"/>
      <c r="WW864" s="5"/>
      <c r="WX864" s="5"/>
      <c r="WY864" s="5"/>
      <c r="WZ864" s="5"/>
      <c r="XA864" s="5"/>
      <c r="XB864" s="5"/>
      <c r="XC864" s="5"/>
      <c r="XD864" s="5"/>
      <c r="XE864" s="5"/>
      <c r="XF864" s="5"/>
      <c r="XG864" s="5"/>
      <c r="XH864" s="5"/>
      <c r="XI864" s="5"/>
      <c r="XJ864" s="5"/>
      <c r="XK864" s="5"/>
      <c r="XL864" s="5"/>
      <c r="XM864" s="5"/>
      <c r="XN864" s="5"/>
      <c r="XO864" s="5"/>
      <c r="XP864" s="5"/>
      <c r="XQ864" s="5"/>
      <c r="XR864" s="5"/>
      <c r="XS864" s="5"/>
      <c r="XT864" s="5"/>
      <c r="XU864" s="5"/>
      <c r="XV864" s="5"/>
      <c r="XW864" s="5"/>
    </row>
    <row r="865" spans="39:647" x14ac:dyDescent="0.45">
      <c r="AM865" s="5"/>
      <c r="AN865" s="5"/>
      <c r="AO865" s="5"/>
      <c r="AP865" s="5"/>
      <c r="AQ865" s="5"/>
      <c r="AR865" s="5"/>
      <c r="AS865" s="5"/>
      <c r="AT865" s="5"/>
      <c r="AU865" s="5"/>
      <c r="AV865" s="5"/>
      <c r="AW865" s="5"/>
      <c r="AX865" s="5"/>
      <c r="AY865" s="5"/>
      <c r="AZ865" s="5"/>
      <c r="BA865" s="5"/>
      <c r="BB865" s="5"/>
      <c r="BC865" s="5"/>
      <c r="BD865" s="5"/>
      <c r="BE865" s="5"/>
      <c r="BF865" s="5"/>
      <c r="BG865" s="5"/>
      <c r="BH865" s="5"/>
      <c r="BI865" s="5"/>
      <c r="BJ865" s="5"/>
      <c r="BK865" s="5"/>
      <c r="BL865" s="5"/>
      <c r="BM865" s="5"/>
      <c r="BN865" s="5"/>
      <c r="BO865" s="5"/>
      <c r="BP865" s="5"/>
      <c r="BQ865" s="5"/>
      <c r="BR865" s="5"/>
      <c r="BS865" s="5"/>
      <c r="BT865" s="5"/>
      <c r="BU865" s="5"/>
      <c r="BV865" s="5"/>
      <c r="BW865" s="5"/>
      <c r="BX865" s="5"/>
      <c r="BY865" s="5"/>
      <c r="BZ865" s="5"/>
      <c r="CA865" s="5"/>
      <c r="CB865" s="5"/>
      <c r="CC865" s="5"/>
      <c r="CD865" s="5"/>
      <c r="CE865" s="5"/>
      <c r="CF865" s="5"/>
      <c r="CG865" s="5"/>
      <c r="CH865" s="5"/>
      <c r="CI865" s="5"/>
      <c r="CJ865" s="5"/>
      <c r="CK865" s="5"/>
      <c r="CL865" s="5"/>
      <c r="CM865" s="5"/>
      <c r="CN865" s="5"/>
      <c r="CO865" s="5"/>
      <c r="CP865" s="5"/>
      <c r="CQ865" s="5"/>
      <c r="CR865" s="5"/>
      <c r="CS865" s="5"/>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c r="DW865" s="5"/>
      <c r="DX865" s="5"/>
      <c r="DY865" s="5"/>
      <c r="DZ865" s="5"/>
      <c r="EA865" s="5"/>
      <c r="EB865" s="5"/>
      <c r="EC865" s="5"/>
      <c r="ED865" s="5"/>
      <c r="EE865" s="5"/>
      <c r="EF865" s="5"/>
      <c r="EG865" s="5"/>
      <c r="EH865" s="5"/>
      <c r="EI865" s="5"/>
      <c r="EJ865" s="5"/>
      <c r="EK865" s="5"/>
      <c r="EL865" s="5"/>
      <c r="EM865" s="5"/>
      <c r="EN865" s="5"/>
      <c r="EO865" s="5"/>
      <c r="EP865" s="5"/>
      <c r="EQ865" s="5"/>
      <c r="ER865" s="5"/>
      <c r="ES865" s="5"/>
      <c r="ET865" s="5"/>
      <c r="EU865" s="5"/>
      <c r="EV865" s="5"/>
      <c r="EW865" s="5"/>
      <c r="EX865" s="5"/>
      <c r="EY865" s="5"/>
      <c r="EZ865" s="5"/>
      <c r="FA865" s="5"/>
      <c r="FB865" s="5"/>
      <c r="FC865" s="5"/>
      <c r="FD865" s="5"/>
      <c r="FE865" s="5"/>
      <c r="FF865" s="5"/>
      <c r="FG865" s="5"/>
      <c r="FH865" s="5"/>
      <c r="FI865" s="5"/>
      <c r="FJ865" s="5"/>
      <c r="FK865" s="5"/>
      <c r="FL865" s="5"/>
      <c r="FM865" s="5"/>
      <c r="FN865" s="5"/>
      <c r="FO865" s="5"/>
      <c r="FP865" s="5"/>
      <c r="FQ865" s="5"/>
      <c r="FR865" s="5"/>
      <c r="FS865" s="5"/>
      <c r="FT865" s="5"/>
      <c r="FU865" s="5"/>
      <c r="FV865" s="5"/>
      <c r="FW865" s="5"/>
      <c r="FX865" s="5"/>
      <c r="FY865" s="5"/>
      <c r="FZ865" s="5"/>
      <c r="GA865" s="5"/>
      <c r="GB865" s="5"/>
      <c r="GC865" s="5"/>
      <c r="GD865" s="5"/>
      <c r="GE865" s="5"/>
      <c r="GF865" s="5"/>
      <c r="GG865" s="5"/>
      <c r="GH865" s="5"/>
      <c r="GI865" s="5"/>
      <c r="GJ865" s="5"/>
      <c r="GK865" s="5"/>
      <c r="GL865" s="5"/>
      <c r="GM865" s="5"/>
      <c r="GN865" s="5"/>
      <c r="GO865" s="5"/>
      <c r="GP865" s="5"/>
      <c r="GQ865" s="5"/>
      <c r="GR865" s="5"/>
      <c r="GS865" s="5"/>
      <c r="GT865" s="5"/>
      <c r="GU865" s="5"/>
      <c r="GV865" s="5"/>
      <c r="GW865" s="5"/>
      <c r="GX865" s="5"/>
      <c r="GY865" s="5"/>
      <c r="GZ865" s="5"/>
      <c r="HA865" s="5"/>
      <c r="HB865" s="5"/>
      <c r="HC865" s="5"/>
      <c r="HD865" s="5"/>
      <c r="HE865" s="5"/>
      <c r="HF865" s="5"/>
      <c r="HG865" s="5"/>
      <c r="HH865" s="5"/>
      <c r="HI865" s="5"/>
      <c r="HJ865" s="5"/>
      <c r="HK865" s="5"/>
      <c r="HL865" s="5"/>
      <c r="HM865" s="5"/>
      <c r="HN865" s="5"/>
      <c r="HO865" s="5"/>
      <c r="HP865" s="5"/>
      <c r="HQ865" s="5"/>
      <c r="HR865" s="5"/>
      <c r="HS865" s="5"/>
      <c r="HT865" s="5"/>
      <c r="HU865" s="5"/>
      <c r="HV865" s="5"/>
      <c r="HW865" s="5"/>
      <c r="HX865" s="5"/>
      <c r="HY865" s="5"/>
      <c r="HZ865" s="5"/>
      <c r="IA865" s="5"/>
      <c r="IB865" s="5"/>
      <c r="IC865" s="5"/>
      <c r="ID865" s="5"/>
      <c r="IE865" s="5"/>
      <c r="IF865" s="5"/>
      <c r="IG865" s="5"/>
      <c r="IH865" s="5"/>
      <c r="II865" s="5"/>
      <c r="IJ865" s="5"/>
      <c r="IK865" s="5"/>
      <c r="IL865" s="5"/>
      <c r="IM865" s="5"/>
      <c r="IN865" s="5"/>
      <c r="IO865" s="5"/>
      <c r="IP865" s="5"/>
      <c r="IQ865" s="5"/>
      <c r="IR865" s="5"/>
      <c r="IS865" s="5"/>
      <c r="IT865" s="5"/>
      <c r="IU865" s="5"/>
      <c r="IV865" s="5"/>
      <c r="IW865" s="5"/>
      <c r="IX865" s="5"/>
      <c r="IY865" s="5"/>
      <c r="IZ865" s="5"/>
      <c r="JA865" s="5"/>
      <c r="JB865" s="5"/>
      <c r="JC865" s="5"/>
      <c r="JD865" s="5"/>
      <c r="JE865" s="5"/>
      <c r="JF865" s="5"/>
      <c r="JG865" s="5"/>
      <c r="JH865" s="5"/>
      <c r="JI865" s="5"/>
      <c r="JJ865" s="5"/>
      <c r="JK865" s="5"/>
      <c r="JL865" s="5"/>
      <c r="JM865" s="5"/>
      <c r="JN865" s="5"/>
      <c r="JO865" s="5"/>
      <c r="JP865" s="5"/>
      <c r="JQ865" s="5"/>
      <c r="JR865" s="5"/>
      <c r="JS865" s="5"/>
      <c r="JT865" s="5"/>
      <c r="JU865" s="5"/>
      <c r="JV865" s="5"/>
      <c r="JW865" s="5"/>
      <c r="JX865" s="5"/>
      <c r="JY865" s="5"/>
      <c r="JZ865" s="5"/>
      <c r="KA865" s="5"/>
      <c r="KB865" s="5"/>
      <c r="KC865" s="5"/>
      <c r="KD865" s="5"/>
      <c r="KE865" s="5"/>
      <c r="KF865" s="5"/>
      <c r="KG865" s="5"/>
      <c r="KH865" s="5"/>
      <c r="KI865" s="5"/>
      <c r="KJ865" s="5"/>
      <c r="KK865" s="5"/>
      <c r="KL865" s="5"/>
      <c r="KM865" s="5"/>
      <c r="KN865" s="5"/>
      <c r="KO865" s="5"/>
      <c r="KP865" s="5"/>
      <c r="KQ865" s="5"/>
      <c r="KR865" s="5"/>
      <c r="KS865" s="5"/>
      <c r="KT865" s="5"/>
      <c r="KU865" s="5"/>
      <c r="KV865" s="5"/>
      <c r="KW865" s="5"/>
      <c r="KX865" s="5"/>
      <c r="KY865" s="5"/>
      <c r="KZ865" s="5"/>
      <c r="LA865" s="5"/>
      <c r="LB865" s="5"/>
      <c r="LC865" s="5"/>
      <c r="LD865" s="5"/>
      <c r="LE865" s="5"/>
      <c r="LF865" s="5"/>
      <c r="LG865" s="5"/>
      <c r="LH865" s="5"/>
      <c r="LI865" s="5"/>
      <c r="LJ865" s="5"/>
      <c r="LK865" s="5"/>
      <c r="LL865" s="5"/>
      <c r="LM865" s="5"/>
      <c r="LN865" s="5"/>
      <c r="LO865" s="5"/>
      <c r="LP865" s="5"/>
      <c r="LQ865" s="5"/>
      <c r="LR865" s="5"/>
      <c r="LS865" s="5"/>
      <c r="LT865" s="5"/>
      <c r="LU865" s="5"/>
      <c r="LV865" s="5"/>
      <c r="LW865" s="5"/>
      <c r="LX865" s="5"/>
      <c r="LY865" s="5"/>
      <c r="LZ865" s="5"/>
      <c r="MA865" s="5"/>
      <c r="MB865" s="5"/>
      <c r="MC865" s="5"/>
      <c r="MD865" s="5"/>
      <c r="ME865" s="5"/>
      <c r="MF865" s="5"/>
      <c r="MG865" s="5"/>
      <c r="MH865" s="5"/>
      <c r="MI865" s="5"/>
      <c r="MJ865" s="5"/>
      <c r="MK865" s="5"/>
      <c r="ML865" s="5"/>
      <c r="MM865" s="5"/>
      <c r="MN865" s="5"/>
      <c r="MO865" s="5"/>
      <c r="MP865" s="5"/>
      <c r="MQ865" s="5"/>
      <c r="MR865" s="5"/>
      <c r="MS865" s="5"/>
      <c r="MT865" s="5"/>
      <c r="MU865" s="5"/>
      <c r="MV865" s="5"/>
      <c r="MW865" s="5"/>
      <c r="MX865" s="5"/>
      <c r="MY865" s="5"/>
      <c r="MZ865" s="5"/>
      <c r="NA865" s="5"/>
      <c r="NB865" s="5"/>
      <c r="NC865" s="5"/>
      <c r="ND865" s="5"/>
      <c r="NE865" s="5"/>
      <c r="NF865" s="5"/>
      <c r="NG865" s="5"/>
      <c r="NH865" s="5"/>
      <c r="NI865" s="5"/>
      <c r="NJ865" s="5"/>
      <c r="NK865" s="5"/>
      <c r="NL865" s="5"/>
      <c r="NM865" s="5"/>
      <c r="NN865" s="5"/>
      <c r="NO865" s="5"/>
      <c r="NP865" s="5"/>
      <c r="NQ865" s="5"/>
      <c r="NR865" s="5"/>
      <c r="NS865" s="5"/>
      <c r="NT865" s="5"/>
      <c r="NU865" s="5"/>
      <c r="NV865" s="5"/>
      <c r="NW865" s="5"/>
      <c r="NX865" s="5"/>
      <c r="NY865" s="5"/>
      <c r="NZ865" s="5"/>
      <c r="OA865" s="5"/>
      <c r="OB865" s="5"/>
      <c r="OC865" s="5"/>
      <c r="OD865" s="5"/>
      <c r="OE865" s="5"/>
      <c r="OF865" s="5"/>
      <c r="OG865" s="5"/>
      <c r="OH865" s="5"/>
      <c r="OI865" s="5"/>
      <c r="OJ865" s="5"/>
      <c r="OK865" s="5"/>
      <c r="OL865" s="5"/>
      <c r="OM865" s="5"/>
      <c r="ON865" s="5"/>
      <c r="OO865" s="5"/>
      <c r="OP865" s="5"/>
      <c r="OQ865" s="5"/>
      <c r="OR865" s="5"/>
      <c r="OS865" s="5"/>
      <c r="OT865" s="5"/>
      <c r="OU865" s="5"/>
      <c r="OV865" s="5"/>
      <c r="OW865" s="5"/>
      <c r="OX865" s="5"/>
      <c r="OY865" s="5"/>
      <c r="OZ865" s="5"/>
      <c r="PA865" s="5"/>
      <c r="PB865" s="5"/>
      <c r="PC865" s="5"/>
      <c r="PD865" s="5"/>
      <c r="PE865" s="5"/>
      <c r="PF865" s="5"/>
      <c r="PG865" s="5"/>
      <c r="PH865" s="5"/>
      <c r="PI865" s="5"/>
      <c r="PJ865" s="5"/>
      <c r="PK865" s="5"/>
      <c r="PL865" s="5"/>
      <c r="PM865" s="5"/>
      <c r="PN865" s="5"/>
      <c r="PO865" s="5"/>
      <c r="PP865" s="5"/>
      <c r="PQ865" s="5"/>
      <c r="PR865" s="5"/>
      <c r="PS865" s="5"/>
      <c r="PT865" s="5"/>
      <c r="PU865" s="5"/>
      <c r="PV865" s="5"/>
      <c r="PW865" s="5"/>
      <c r="PX865" s="5"/>
      <c r="PY865" s="5"/>
      <c r="PZ865" s="5"/>
      <c r="QA865" s="5"/>
      <c r="QB865" s="5"/>
      <c r="QC865" s="5"/>
      <c r="QD865" s="5"/>
      <c r="QE865" s="5"/>
      <c r="QF865" s="5"/>
      <c r="QG865" s="5"/>
      <c r="QH865" s="5"/>
      <c r="QI865" s="5"/>
      <c r="QJ865" s="5"/>
      <c r="QK865" s="5"/>
      <c r="QL865" s="5"/>
      <c r="QM865" s="5"/>
      <c r="QN865" s="5"/>
      <c r="QO865" s="5"/>
      <c r="QP865" s="5"/>
      <c r="QQ865" s="5"/>
      <c r="QR865" s="5"/>
      <c r="QS865" s="5"/>
      <c r="QT865" s="5"/>
      <c r="QU865" s="5"/>
      <c r="QV865" s="5"/>
      <c r="QW865" s="5"/>
      <c r="QX865" s="5"/>
      <c r="QY865" s="5"/>
      <c r="QZ865" s="5"/>
      <c r="RA865" s="5"/>
      <c r="RB865" s="5"/>
      <c r="RC865" s="5"/>
      <c r="RD865" s="5"/>
      <c r="RE865" s="5"/>
      <c r="RF865" s="5"/>
      <c r="RG865" s="5"/>
      <c r="RH865" s="5"/>
      <c r="RI865" s="5"/>
      <c r="RJ865" s="5"/>
      <c r="RK865" s="5"/>
      <c r="RL865" s="5"/>
      <c r="RM865" s="5"/>
      <c r="RN865" s="5"/>
      <c r="RO865" s="5"/>
      <c r="RP865" s="5"/>
      <c r="RQ865" s="5"/>
      <c r="RR865" s="5"/>
      <c r="RS865" s="5"/>
      <c r="RT865" s="5"/>
      <c r="RU865" s="5"/>
      <c r="RV865" s="5"/>
      <c r="RW865" s="5"/>
      <c r="RX865" s="5"/>
      <c r="RY865" s="5"/>
      <c r="RZ865" s="5"/>
      <c r="SA865" s="5"/>
      <c r="SB865" s="5"/>
      <c r="SC865" s="5"/>
      <c r="SD865" s="5"/>
      <c r="SE865" s="5"/>
      <c r="SF865" s="5"/>
      <c r="SG865" s="5"/>
      <c r="SH865" s="5"/>
      <c r="SI865" s="5"/>
      <c r="SJ865" s="5"/>
      <c r="SK865" s="5"/>
      <c r="SL865" s="5"/>
      <c r="SM865" s="5"/>
      <c r="SN865" s="5"/>
      <c r="SO865" s="5"/>
      <c r="SP865" s="5"/>
      <c r="SQ865" s="5"/>
      <c r="SR865" s="5"/>
      <c r="SS865" s="5"/>
      <c r="ST865" s="5"/>
      <c r="SU865" s="5"/>
      <c r="SV865" s="5"/>
      <c r="SW865" s="5"/>
      <c r="SX865" s="5"/>
      <c r="SY865" s="5"/>
      <c r="SZ865" s="5"/>
      <c r="TA865" s="5"/>
      <c r="TB865" s="5"/>
      <c r="TC865" s="5"/>
      <c r="TD865" s="5"/>
      <c r="TE865" s="5"/>
      <c r="TF865" s="5"/>
      <c r="TG865" s="5"/>
      <c r="TH865" s="5"/>
      <c r="TI865" s="5"/>
      <c r="TJ865" s="5"/>
      <c r="TK865" s="5"/>
      <c r="TL865" s="5"/>
      <c r="TM865" s="5"/>
      <c r="TN865" s="5"/>
      <c r="TO865" s="5"/>
      <c r="TP865" s="5"/>
      <c r="TQ865" s="5"/>
      <c r="TR865" s="5"/>
      <c r="TS865" s="5"/>
      <c r="TT865" s="5"/>
      <c r="TU865" s="5"/>
      <c r="TV865" s="5"/>
      <c r="TW865" s="5"/>
      <c r="TX865" s="5"/>
      <c r="TY865" s="5"/>
      <c r="TZ865" s="5"/>
      <c r="UA865" s="5"/>
      <c r="UB865" s="5"/>
      <c r="UC865" s="5"/>
      <c r="UD865" s="5"/>
      <c r="UE865" s="5"/>
      <c r="UF865" s="5"/>
      <c r="UG865" s="5"/>
      <c r="UH865" s="5"/>
      <c r="UI865" s="5"/>
      <c r="UJ865" s="5"/>
      <c r="UK865" s="5"/>
      <c r="UL865" s="5"/>
      <c r="UM865" s="5"/>
      <c r="UN865" s="5"/>
      <c r="UO865" s="5"/>
      <c r="UP865" s="5"/>
      <c r="UQ865" s="5"/>
      <c r="UR865" s="5"/>
      <c r="US865" s="5"/>
      <c r="UT865" s="5"/>
      <c r="UU865" s="5"/>
      <c r="UV865" s="5"/>
      <c r="UW865" s="5"/>
      <c r="UX865" s="5"/>
      <c r="UY865" s="5"/>
      <c r="UZ865" s="5"/>
      <c r="VA865" s="5"/>
      <c r="VB865" s="5"/>
      <c r="VC865" s="5"/>
      <c r="VD865" s="5"/>
      <c r="VE865" s="5"/>
      <c r="VF865" s="5"/>
      <c r="VG865" s="5"/>
      <c r="VH865" s="5"/>
      <c r="VI865" s="5"/>
      <c r="VJ865" s="5"/>
      <c r="VK865" s="5"/>
      <c r="VL865" s="5"/>
      <c r="VM865" s="5"/>
      <c r="VN865" s="5"/>
      <c r="VO865" s="5"/>
      <c r="VP865" s="5"/>
      <c r="VQ865" s="5"/>
      <c r="VR865" s="5"/>
      <c r="VS865" s="5"/>
      <c r="VT865" s="5"/>
      <c r="VU865" s="5"/>
      <c r="VV865" s="5"/>
      <c r="VW865" s="5"/>
      <c r="VX865" s="5"/>
      <c r="VY865" s="5"/>
      <c r="VZ865" s="5"/>
      <c r="WA865" s="5"/>
      <c r="WB865" s="5"/>
      <c r="WC865" s="5"/>
      <c r="WD865" s="5"/>
      <c r="WE865" s="5"/>
      <c r="WF865" s="5"/>
      <c r="WG865" s="5"/>
      <c r="WH865" s="5"/>
      <c r="WI865" s="5"/>
      <c r="WJ865" s="5"/>
      <c r="WK865" s="5"/>
      <c r="WL865" s="5"/>
      <c r="WM865" s="5"/>
      <c r="WN865" s="5"/>
      <c r="WO865" s="5"/>
      <c r="WP865" s="5"/>
      <c r="WQ865" s="5"/>
      <c r="WR865" s="5"/>
      <c r="WS865" s="5"/>
      <c r="WT865" s="5"/>
      <c r="WU865" s="5"/>
      <c r="WV865" s="5"/>
      <c r="WW865" s="5"/>
      <c r="WX865" s="5"/>
      <c r="WY865" s="5"/>
      <c r="WZ865" s="5"/>
      <c r="XA865" s="5"/>
      <c r="XB865" s="5"/>
      <c r="XC865" s="5"/>
      <c r="XD865" s="5"/>
      <c r="XE865" s="5"/>
      <c r="XF865" s="5"/>
      <c r="XG865" s="5"/>
      <c r="XH865" s="5"/>
      <c r="XI865" s="5"/>
      <c r="XJ865" s="5"/>
      <c r="XK865" s="5"/>
      <c r="XL865" s="5"/>
      <c r="XM865" s="5"/>
      <c r="XN865" s="5"/>
      <c r="XO865" s="5"/>
      <c r="XP865" s="5"/>
      <c r="XQ865" s="5"/>
      <c r="XR865" s="5"/>
      <c r="XS865" s="5"/>
      <c r="XT865" s="5"/>
      <c r="XU865" s="5"/>
      <c r="XV865" s="5"/>
      <c r="XW865" s="5"/>
    </row>
    <row r="866" spans="39:647" x14ac:dyDescent="0.45">
      <c r="AM866" s="5"/>
      <c r="AN866" s="5"/>
      <c r="AO866" s="5"/>
      <c r="AP866" s="5"/>
      <c r="AQ866" s="5"/>
      <c r="AR866" s="5"/>
      <c r="AS866" s="5"/>
      <c r="AT866" s="5"/>
      <c r="AU866" s="5"/>
      <c r="AV866" s="5"/>
      <c r="AW866" s="5"/>
      <c r="AX866" s="5"/>
      <c r="AY866" s="5"/>
      <c r="AZ866" s="5"/>
      <c r="BA866" s="5"/>
      <c r="BB866" s="5"/>
      <c r="BC866" s="5"/>
      <c r="BD866" s="5"/>
      <c r="BE866" s="5"/>
      <c r="BF866" s="5"/>
      <c r="BG866" s="5"/>
      <c r="BH866" s="5"/>
      <c r="BI866" s="5"/>
      <c r="BJ866" s="5"/>
      <c r="BK866" s="5"/>
      <c r="BL866" s="5"/>
      <c r="BM866" s="5"/>
      <c r="BN866" s="5"/>
      <c r="BO866" s="5"/>
      <c r="BP866" s="5"/>
      <c r="BQ866" s="5"/>
      <c r="BR866" s="5"/>
      <c r="BS866" s="5"/>
      <c r="BT866" s="5"/>
      <c r="BU866" s="5"/>
      <c r="BV866" s="5"/>
      <c r="BW866" s="5"/>
      <c r="BX866" s="5"/>
      <c r="BY866" s="5"/>
      <c r="BZ866" s="5"/>
      <c r="CA866" s="5"/>
      <c r="CB866" s="5"/>
      <c r="CC866" s="5"/>
      <c r="CD866" s="5"/>
      <c r="CE866" s="5"/>
      <c r="CF866" s="5"/>
      <c r="CG866" s="5"/>
      <c r="CH866" s="5"/>
      <c r="CI866" s="5"/>
      <c r="CJ866" s="5"/>
      <c r="CK866" s="5"/>
      <c r="CL866" s="5"/>
      <c r="CM866" s="5"/>
      <c r="CN866" s="5"/>
      <c r="CO866" s="5"/>
      <c r="CP866" s="5"/>
      <c r="CQ866" s="5"/>
      <c r="CR866" s="5"/>
      <c r="CS866" s="5"/>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c r="DW866" s="5"/>
      <c r="DX866" s="5"/>
      <c r="DY866" s="5"/>
      <c r="DZ866" s="5"/>
      <c r="EA866" s="5"/>
      <c r="EB866" s="5"/>
      <c r="EC866" s="5"/>
      <c r="ED866" s="5"/>
      <c r="EE866" s="5"/>
      <c r="EF866" s="5"/>
      <c r="EG866" s="5"/>
      <c r="EH866" s="5"/>
      <c r="EI866" s="5"/>
      <c r="EJ866" s="5"/>
      <c r="EK866" s="5"/>
      <c r="EL866" s="5"/>
      <c r="EM866" s="5"/>
      <c r="EN866" s="5"/>
      <c r="EO866" s="5"/>
      <c r="EP866" s="5"/>
      <c r="EQ866" s="5"/>
      <c r="ER866" s="5"/>
      <c r="ES866" s="5"/>
      <c r="ET866" s="5"/>
      <c r="EU866" s="5"/>
      <c r="EV866" s="5"/>
      <c r="EW866" s="5"/>
      <c r="EX866" s="5"/>
      <c r="EY866" s="5"/>
      <c r="EZ866" s="5"/>
      <c r="FA866" s="5"/>
      <c r="FB866" s="5"/>
      <c r="FC866" s="5"/>
      <c r="FD866" s="5"/>
      <c r="FE866" s="5"/>
      <c r="FF866" s="5"/>
      <c r="FG866" s="5"/>
      <c r="FH866" s="5"/>
      <c r="FI866" s="5"/>
      <c r="FJ866" s="5"/>
      <c r="FK866" s="5"/>
      <c r="FL866" s="5"/>
      <c r="FM866" s="5"/>
      <c r="FN866" s="5"/>
      <c r="FO866" s="5"/>
      <c r="FP866" s="5"/>
      <c r="FQ866" s="5"/>
      <c r="FR866" s="5"/>
      <c r="FS866" s="5"/>
      <c r="FT866" s="5"/>
      <c r="FU866" s="5"/>
      <c r="FV866" s="5"/>
      <c r="FW866" s="5"/>
      <c r="FX866" s="5"/>
      <c r="FY866" s="5"/>
      <c r="FZ866" s="5"/>
      <c r="GA866" s="5"/>
      <c r="GB866" s="5"/>
      <c r="GC866" s="5"/>
      <c r="GD866" s="5"/>
      <c r="GE866" s="5"/>
      <c r="GF866" s="5"/>
      <c r="GG866" s="5"/>
      <c r="GH866" s="5"/>
      <c r="GI866" s="5"/>
      <c r="GJ866" s="5"/>
      <c r="GK866" s="5"/>
      <c r="GL866" s="5"/>
      <c r="GM866" s="5"/>
      <c r="GN866" s="5"/>
      <c r="GO866" s="5"/>
      <c r="GP866" s="5"/>
      <c r="GQ866" s="5"/>
      <c r="GR866" s="5"/>
      <c r="GS866" s="5"/>
      <c r="GT866" s="5"/>
      <c r="GU866" s="5"/>
      <c r="GV866" s="5"/>
      <c r="GW866" s="5"/>
      <c r="GX866" s="5"/>
      <c r="GY866" s="5"/>
      <c r="GZ866" s="5"/>
      <c r="HA866" s="5"/>
      <c r="HB866" s="5"/>
      <c r="HC866" s="5"/>
      <c r="HD866" s="5"/>
      <c r="HE866" s="5"/>
      <c r="HF866" s="5"/>
      <c r="HG866" s="5"/>
      <c r="HH866" s="5"/>
      <c r="HI866" s="5"/>
      <c r="HJ866" s="5"/>
      <c r="HK866" s="5"/>
      <c r="HL866" s="5"/>
      <c r="HM866" s="5"/>
      <c r="HN866" s="5"/>
      <c r="HO866" s="5"/>
      <c r="HP866" s="5"/>
      <c r="HQ866" s="5"/>
      <c r="HR866" s="5"/>
      <c r="HS866" s="5"/>
      <c r="HT866" s="5"/>
      <c r="HU866" s="5"/>
      <c r="HV866" s="5"/>
      <c r="HW866" s="5"/>
      <c r="HX866" s="5"/>
      <c r="HY866" s="5"/>
      <c r="HZ866" s="5"/>
      <c r="IA866" s="5"/>
      <c r="IB866" s="5"/>
      <c r="IC866" s="5"/>
      <c r="ID866" s="5"/>
      <c r="IE866" s="5"/>
      <c r="IF866" s="5"/>
      <c r="IG866" s="5"/>
      <c r="IH866" s="5"/>
      <c r="II866" s="5"/>
      <c r="IJ866" s="5"/>
      <c r="IK866" s="5"/>
      <c r="IL866" s="5"/>
      <c r="IM866" s="5"/>
      <c r="IN866" s="5"/>
      <c r="IO866" s="5"/>
      <c r="IP866" s="5"/>
      <c r="IQ866" s="5"/>
      <c r="IR866" s="5"/>
      <c r="IS866" s="5"/>
      <c r="IT866" s="5"/>
      <c r="IU866" s="5"/>
      <c r="IV866" s="5"/>
      <c r="IW866" s="5"/>
      <c r="IX866" s="5"/>
      <c r="IY866" s="5"/>
      <c r="IZ866" s="5"/>
      <c r="JA866" s="5"/>
      <c r="JB866" s="5"/>
      <c r="JC866" s="5"/>
      <c r="JD866" s="5"/>
      <c r="JE866" s="5"/>
      <c r="JF866" s="5"/>
      <c r="JG866" s="5"/>
      <c r="JH866" s="5"/>
      <c r="JI866" s="5"/>
      <c r="JJ866" s="5"/>
      <c r="JK866" s="5"/>
      <c r="JL866" s="5"/>
      <c r="JM866" s="5"/>
      <c r="JN866" s="5"/>
      <c r="JO866" s="5"/>
      <c r="JP866" s="5"/>
      <c r="JQ866" s="5"/>
      <c r="JR866" s="5"/>
      <c r="JS866" s="5"/>
      <c r="JT866" s="5"/>
      <c r="JU866" s="5"/>
      <c r="JV866" s="5"/>
      <c r="JW866" s="5"/>
      <c r="JX866" s="5"/>
      <c r="JY866" s="5"/>
      <c r="JZ866" s="5"/>
      <c r="KA866" s="5"/>
      <c r="KB866" s="5"/>
      <c r="KC866" s="5"/>
      <c r="KD866" s="5"/>
      <c r="KE866" s="5"/>
      <c r="KF866" s="5"/>
      <c r="KG866" s="5"/>
      <c r="KH866" s="5"/>
      <c r="KI866" s="5"/>
      <c r="KJ866" s="5"/>
      <c r="KK866" s="5"/>
      <c r="KL866" s="5"/>
      <c r="KM866" s="5"/>
      <c r="KN866" s="5"/>
      <c r="KO866" s="5"/>
      <c r="KP866" s="5"/>
      <c r="KQ866" s="5"/>
      <c r="KR866" s="5"/>
      <c r="KS866" s="5"/>
      <c r="KT866" s="5"/>
      <c r="KU866" s="5"/>
      <c r="KV866" s="5"/>
      <c r="KW866" s="5"/>
      <c r="KX866" s="5"/>
      <c r="KY866" s="5"/>
      <c r="KZ866" s="5"/>
      <c r="LA866" s="5"/>
      <c r="LB866" s="5"/>
      <c r="LC866" s="5"/>
      <c r="LD866" s="5"/>
      <c r="LE866" s="5"/>
      <c r="LF866" s="5"/>
      <c r="LG866" s="5"/>
      <c r="LH866" s="5"/>
      <c r="LI866" s="5"/>
      <c r="LJ866" s="5"/>
      <c r="LK866" s="5"/>
      <c r="LL866" s="5"/>
      <c r="LM866" s="5"/>
      <c r="LN866" s="5"/>
      <c r="LO866" s="5"/>
      <c r="LP866" s="5"/>
      <c r="LQ866" s="5"/>
      <c r="LR866" s="5"/>
      <c r="LS866" s="5"/>
      <c r="LT866" s="5"/>
      <c r="LU866" s="5"/>
      <c r="LV866" s="5"/>
      <c r="LW866" s="5"/>
      <c r="LX866" s="5"/>
      <c r="LY866" s="5"/>
      <c r="LZ866" s="5"/>
      <c r="MA866" s="5"/>
      <c r="MB866" s="5"/>
      <c r="MC866" s="5"/>
      <c r="MD866" s="5"/>
      <c r="ME866" s="5"/>
      <c r="MF866" s="5"/>
      <c r="MG866" s="5"/>
      <c r="MH866" s="5"/>
      <c r="MI866" s="5"/>
      <c r="MJ866" s="5"/>
      <c r="MK866" s="5"/>
      <c r="ML866" s="5"/>
      <c r="MM866" s="5"/>
      <c r="MN866" s="5"/>
      <c r="MO866" s="5"/>
      <c r="MP866" s="5"/>
      <c r="MQ866" s="5"/>
      <c r="MR866" s="5"/>
      <c r="MS866" s="5"/>
      <c r="MT866" s="5"/>
      <c r="MU866" s="5"/>
      <c r="MV866" s="5"/>
      <c r="MW866" s="5"/>
      <c r="MX866" s="5"/>
      <c r="MY866" s="5"/>
      <c r="MZ866" s="5"/>
      <c r="NA866" s="5"/>
      <c r="NB866" s="5"/>
      <c r="NC866" s="5"/>
      <c r="ND866" s="5"/>
      <c r="NE866" s="5"/>
      <c r="NF866" s="5"/>
      <c r="NG866" s="5"/>
      <c r="NH866" s="5"/>
      <c r="NI866" s="5"/>
      <c r="NJ866" s="5"/>
      <c r="NK866" s="5"/>
      <c r="NL866" s="5"/>
      <c r="NM866" s="5"/>
      <c r="NN866" s="5"/>
      <c r="NO866" s="5"/>
      <c r="NP866" s="5"/>
      <c r="NQ866" s="5"/>
      <c r="NR866" s="5"/>
      <c r="NS866" s="5"/>
      <c r="NT866" s="5"/>
      <c r="NU866" s="5"/>
      <c r="NV866" s="5"/>
      <c r="NW866" s="5"/>
      <c r="NX866" s="5"/>
      <c r="NY866" s="5"/>
      <c r="NZ866" s="5"/>
      <c r="OA866" s="5"/>
      <c r="OB866" s="5"/>
      <c r="OC866" s="5"/>
      <c r="OD866" s="5"/>
      <c r="OE866" s="5"/>
      <c r="OF866" s="5"/>
      <c r="OG866" s="5"/>
      <c r="OH866" s="5"/>
      <c r="OI866" s="5"/>
      <c r="OJ866" s="5"/>
      <c r="OK866" s="5"/>
      <c r="OL866" s="5"/>
      <c r="OM866" s="5"/>
      <c r="ON866" s="5"/>
      <c r="OO866" s="5"/>
      <c r="OP866" s="5"/>
      <c r="OQ866" s="5"/>
      <c r="OR866" s="5"/>
      <c r="OS866" s="5"/>
      <c r="OT866" s="5"/>
      <c r="OU866" s="5"/>
      <c r="OV866" s="5"/>
      <c r="OW866" s="5"/>
      <c r="OX866" s="5"/>
      <c r="OY866" s="5"/>
      <c r="OZ866" s="5"/>
      <c r="PA866" s="5"/>
      <c r="PB866" s="5"/>
      <c r="PC866" s="5"/>
      <c r="PD866" s="5"/>
      <c r="PE866" s="5"/>
      <c r="PF866" s="5"/>
      <c r="PG866" s="5"/>
      <c r="PH866" s="5"/>
      <c r="PI866" s="5"/>
      <c r="PJ866" s="5"/>
      <c r="PK866" s="5"/>
      <c r="PL866" s="5"/>
      <c r="PM866" s="5"/>
      <c r="PN866" s="5"/>
      <c r="PO866" s="5"/>
      <c r="PP866" s="5"/>
      <c r="PQ866" s="5"/>
      <c r="PR866" s="5"/>
      <c r="PS866" s="5"/>
      <c r="PT866" s="5"/>
      <c r="PU866" s="5"/>
      <c r="PV866" s="5"/>
      <c r="PW866" s="5"/>
      <c r="PX866" s="5"/>
      <c r="PY866" s="5"/>
      <c r="PZ866" s="5"/>
      <c r="QA866" s="5"/>
      <c r="QB866" s="5"/>
      <c r="QC866" s="5"/>
      <c r="QD866" s="5"/>
      <c r="QE866" s="5"/>
      <c r="QF866" s="5"/>
      <c r="QG866" s="5"/>
      <c r="QH866" s="5"/>
      <c r="QI866" s="5"/>
      <c r="QJ866" s="5"/>
      <c r="QK866" s="5"/>
      <c r="QL866" s="5"/>
      <c r="QM866" s="5"/>
      <c r="QN866" s="5"/>
      <c r="QO866" s="5"/>
      <c r="QP866" s="5"/>
      <c r="QQ866" s="5"/>
      <c r="QR866" s="5"/>
      <c r="QS866" s="5"/>
      <c r="QT866" s="5"/>
      <c r="QU866" s="5"/>
      <c r="QV866" s="5"/>
      <c r="QW866" s="5"/>
      <c r="QX866" s="5"/>
      <c r="QY866" s="5"/>
      <c r="QZ866" s="5"/>
      <c r="RA866" s="5"/>
      <c r="RB866" s="5"/>
      <c r="RC866" s="5"/>
      <c r="RD866" s="5"/>
      <c r="RE866" s="5"/>
      <c r="RF866" s="5"/>
      <c r="RG866" s="5"/>
      <c r="RH866" s="5"/>
      <c r="RI866" s="5"/>
      <c r="RJ866" s="5"/>
      <c r="RK866" s="5"/>
      <c r="RL866" s="5"/>
      <c r="RM866" s="5"/>
      <c r="RN866" s="5"/>
      <c r="RO866" s="5"/>
      <c r="RP866" s="5"/>
      <c r="RQ866" s="5"/>
      <c r="RR866" s="5"/>
      <c r="RS866" s="5"/>
      <c r="RT866" s="5"/>
      <c r="RU866" s="5"/>
      <c r="RV866" s="5"/>
      <c r="RW866" s="5"/>
      <c r="RX866" s="5"/>
      <c r="RY866" s="5"/>
      <c r="RZ866" s="5"/>
      <c r="SA866" s="5"/>
      <c r="SB866" s="5"/>
      <c r="SC866" s="5"/>
      <c r="SD866" s="5"/>
      <c r="SE866" s="5"/>
      <c r="SF866" s="5"/>
      <c r="SG866" s="5"/>
      <c r="SH866" s="5"/>
      <c r="SI866" s="5"/>
      <c r="SJ866" s="5"/>
      <c r="SK866" s="5"/>
      <c r="SL866" s="5"/>
      <c r="SM866" s="5"/>
      <c r="SN866" s="5"/>
      <c r="SO866" s="5"/>
      <c r="SP866" s="5"/>
      <c r="SQ866" s="5"/>
      <c r="SR866" s="5"/>
      <c r="SS866" s="5"/>
      <c r="ST866" s="5"/>
      <c r="SU866" s="5"/>
      <c r="SV866" s="5"/>
      <c r="SW866" s="5"/>
      <c r="SX866" s="5"/>
      <c r="SY866" s="5"/>
      <c r="SZ866" s="5"/>
      <c r="TA866" s="5"/>
      <c r="TB866" s="5"/>
      <c r="TC866" s="5"/>
      <c r="TD866" s="5"/>
      <c r="TE866" s="5"/>
      <c r="TF866" s="5"/>
      <c r="TG866" s="5"/>
      <c r="TH866" s="5"/>
      <c r="TI866" s="5"/>
      <c r="TJ866" s="5"/>
      <c r="TK866" s="5"/>
      <c r="TL866" s="5"/>
      <c r="TM866" s="5"/>
      <c r="TN866" s="5"/>
      <c r="TO866" s="5"/>
      <c r="TP866" s="5"/>
      <c r="TQ866" s="5"/>
      <c r="TR866" s="5"/>
      <c r="TS866" s="5"/>
      <c r="TT866" s="5"/>
      <c r="TU866" s="5"/>
      <c r="TV866" s="5"/>
      <c r="TW866" s="5"/>
      <c r="TX866" s="5"/>
      <c r="TY866" s="5"/>
      <c r="TZ866" s="5"/>
      <c r="UA866" s="5"/>
      <c r="UB866" s="5"/>
      <c r="UC866" s="5"/>
      <c r="UD866" s="5"/>
      <c r="UE866" s="5"/>
      <c r="UF866" s="5"/>
      <c r="UG866" s="5"/>
      <c r="UH866" s="5"/>
      <c r="UI866" s="5"/>
      <c r="UJ866" s="5"/>
      <c r="UK866" s="5"/>
      <c r="UL866" s="5"/>
      <c r="UM866" s="5"/>
      <c r="UN866" s="5"/>
      <c r="UO866" s="5"/>
      <c r="UP866" s="5"/>
      <c r="UQ866" s="5"/>
      <c r="UR866" s="5"/>
      <c r="US866" s="5"/>
      <c r="UT866" s="5"/>
      <c r="UU866" s="5"/>
      <c r="UV866" s="5"/>
      <c r="UW866" s="5"/>
      <c r="UX866" s="5"/>
      <c r="UY866" s="5"/>
      <c r="UZ866" s="5"/>
      <c r="VA866" s="5"/>
      <c r="VB866" s="5"/>
      <c r="VC866" s="5"/>
      <c r="VD866" s="5"/>
      <c r="VE866" s="5"/>
      <c r="VF866" s="5"/>
      <c r="VG866" s="5"/>
      <c r="VH866" s="5"/>
      <c r="VI866" s="5"/>
      <c r="VJ866" s="5"/>
      <c r="VK866" s="5"/>
      <c r="VL866" s="5"/>
      <c r="VM866" s="5"/>
      <c r="VN866" s="5"/>
      <c r="VO866" s="5"/>
      <c r="VP866" s="5"/>
      <c r="VQ866" s="5"/>
      <c r="VR866" s="5"/>
      <c r="VS866" s="5"/>
      <c r="VT866" s="5"/>
      <c r="VU866" s="5"/>
      <c r="VV866" s="5"/>
      <c r="VW866" s="5"/>
      <c r="VX866" s="5"/>
      <c r="VY866" s="5"/>
      <c r="VZ866" s="5"/>
      <c r="WA866" s="5"/>
      <c r="WB866" s="5"/>
      <c r="WC866" s="5"/>
      <c r="WD866" s="5"/>
      <c r="WE866" s="5"/>
      <c r="WF866" s="5"/>
      <c r="WG866" s="5"/>
      <c r="WH866" s="5"/>
      <c r="WI866" s="5"/>
      <c r="WJ866" s="5"/>
      <c r="WK866" s="5"/>
      <c r="WL866" s="5"/>
      <c r="WM866" s="5"/>
      <c r="WN866" s="5"/>
      <c r="WO866" s="5"/>
      <c r="WP866" s="5"/>
      <c r="WQ866" s="5"/>
      <c r="WR866" s="5"/>
      <c r="WS866" s="5"/>
      <c r="WT866" s="5"/>
      <c r="WU866" s="5"/>
      <c r="WV866" s="5"/>
      <c r="WW866" s="5"/>
      <c r="WX866" s="5"/>
      <c r="WY866" s="5"/>
      <c r="WZ866" s="5"/>
      <c r="XA866" s="5"/>
      <c r="XB866" s="5"/>
      <c r="XC866" s="5"/>
      <c r="XD866" s="5"/>
      <c r="XE866" s="5"/>
      <c r="XF866" s="5"/>
      <c r="XG866" s="5"/>
      <c r="XH866" s="5"/>
      <c r="XI866" s="5"/>
      <c r="XJ866" s="5"/>
      <c r="XK866" s="5"/>
      <c r="XL866" s="5"/>
      <c r="XM866" s="5"/>
      <c r="XN866" s="5"/>
      <c r="XO866" s="5"/>
      <c r="XP866" s="5"/>
      <c r="XQ866" s="5"/>
      <c r="XR866" s="5"/>
      <c r="XS866" s="5"/>
      <c r="XT866" s="5"/>
      <c r="XU866" s="5"/>
      <c r="XV866" s="5"/>
      <c r="XW866" s="5"/>
    </row>
    <row r="867" spans="39:647" x14ac:dyDescent="0.45">
      <c r="AM867" s="5"/>
      <c r="AN867" s="5"/>
      <c r="AO867" s="5"/>
      <c r="AP867" s="5"/>
      <c r="AQ867" s="5"/>
      <c r="AR867" s="5"/>
      <c r="AS867" s="5"/>
      <c r="AT867" s="5"/>
      <c r="AU867" s="5"/>
      <c r="AV867" s="5"/>
      <c r="AW867" s="5"/>
      <c r="AX867" s="5"/>
      <c r="AY867" s="5"/>
      <c r="AZ867" s="5"/>
      <c r="BA867" s="5"/>
      <c r="BB867" s="5"/>
      <c r="BC867" s="5"/>
      <c r="BD867" s="5"/>
      <c r="BE867" s="5"/>
      <c r="BF867" s="5"/>
      <c r="BG867" s="5"/>
      <c r="BH867" s="5"/>
      <c r="BI867" s="5"/>
      <c r="BJ867" s="5"/>
      <c r="BK867" s="5"/>
      <c r="BL867" s="5"/>
      <c r="BM867" s="5"/>
      <c r="BN867" s="5"/>
      <c r="BO867" s="5"/>
      <c r="BP867" s="5"/>
      <c r="BQ867" s="5"/>
      <c r="BR867" s="5"/>
      <c r="BS867" s="5"/>
      <c r="BT867" s="5"/>
      <c r="BU867" s="5"/>
      <c r="BV867" s="5"/>
      <c r="BW867" s="5"/>
      <c r="BX867" s="5"/>
      <c r="BY867" s="5"/>
      <c r="BZ867" s="5"/>
      <c r="CA867" s="5"/>
      <c r="CB867" s="5"/>
      <c r="CC867" s="5"/>
      <c r="CD867" s="5"/>
      <c r="CE867" s="5"/>
      <c r="CF867" s="5"/>
      <c r="CG867" s="5"/>
      <c r="CH867" s="5"/>
      <c r="CI867" s="5"/>
      <c r="CJ867" s="5"/>
      <c r="CK867" s="5"/>
      <c r="CL867" s="5"/>
      <c r="CM867" s="5"/>
      <c r="CN867" s="5"/>
      <c r="CO867" s="5"/>
      <c r="CP867" s="5"/>
      <c r="CQ867" s="5"/>
      <c r="CR867" s="5"/>
      <c r="CS867" s="5"/>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c r="DW867" s="5"/>
      <c r="DX867" s="5"/>
      <c r="DY867" s="5"/>
      <c r="DZ867" s="5"/>
      <c r="EA867" s="5"/>
      <c r="EB867" s="5"/>
      <c r="EC867" s="5"/>
      <c r="ED867" s="5"/>
      <c r="EE867" s="5"/>
      <c r="EF867" s="5"/>
      <c r="EG867" s="5"/>
      <c r="EH867" s="5"/>
      <c r="EI867" s="5"/>
      <c r="EJ867" s="5"/>
      <c r="EK867" s="5"/>
      <c r="EL867" s="5"/>
      <c r="EM867" s="5"/>
      <c r="EN867" s="5"/>
      <c r="EO867" s="5"/>
      <c r="EP867" s="5"/>
      <c r="EQ867" s="5"/>
      <c r="ER867" s="5"/>
      <c r="ES867" s="5"/>
      <c r="ET867" s="5"/>
      <c r="EU867" s="5"/>
      <c r="EV867" s="5"/>
      <c r="EW867" s="5"/>
      <c r="EX867" s="5"/>
      <c r="EY867" s="5"/>
      <c r="EZ867" s="5"/>
      <c r="FA867" s="5"/>
      <c r="FB867" s="5"/>
      <c r="FC867" s="5"/>
      <c r="FD867" s="5"/>
      <c r="FE867" s="5"/>
      <c r="FF867" s="5"/>
      <c r="FG867" s="5"/>
      <c r="FH867" s="5"/>
      <c r="FI867" s="5"/>
      <c r="FJ867" s="5"/>
      <c r="FK867" s="5"/>
      <c r="FL867" s="5"/>
      <c r="FM867" s="5"/>
      <c r="FN867" s="5"/>
      <c r="FO867" s="5"/>
      <c r="FP867" s="5"/>
      <c r="FQ867" s="5"/>
      <c r="FR867" s="5"/>
      <c r="FS867" s="5"/>
      <c r="FT867" s="5"/>
      <c r="FU867" s="5"/>
      <c r="FV867" s="5"/>
      <c r="FW867" s="5"/>
      <c r="FX867" s="5"/>
      <c r="FY867" s="5"/>
      <c r="FZ867" s="5"/>
      <c r="GA867" s="5"/>
      <c r="GB867" s="5"/>
      <c r="GC867" s="5"/>
      <c r="GD867" s="5"/>
      <c r="GE867" s="5"/>
      <c r="GF867" s="5"/>
      <c r="GG867" s="5"/>
      <c r="GH867" s="5"/>
      <c r="GI867" s="5"/>
      <c r="GJ867" s="5"/>
      <c r="GK867" s="5"/>
      <c r="GL867" s="5"/>
      <c r="GM867" s="5"/>
      <c r="GN867" s="5"/>
      <c r="GO867" s="5"/>
      <c r="GP867" s="5"/>
      <c r="GQ867" s="5"/>
      <c r="GR867" s="5"/>
      <c r="GS867" s="5"/>
      <c r="GT867" s="5"/>
      <c r="GU867" s="5"/>
      <c r="GV867" s="5"/>
      <c r="GW867" s="5"/>
      <c r="GX867" s="5"/>
      <c r="GY867" s="5"/>
      <c r="GZ867" s="5"/>
      <c r="HA867" s="5"/>
      <c r="HB867" s="5"/>
      <c r="HC867" s="5"/>
      <c r="HD867" s="5"/>
      <c r="HE867" s="5"/>
      <c r="HF867" s="5"/>
      <c r="HG867" s="5"/>
      <c r="HH867" s="5"/>
      <c r="HI867" s="5"/>
      <c r="HJ867" s="5"/>
      <c r="HK867" s="5"/>
      <c r="HL867" s="5"/>
      <c r="HM867" s="5"/>
      <c r="HN867" s="5"/>
      <c r="HO867" s="5"/>
      <c r="HP867" s="5"/>
      <c r="HQ867" s="5"/>
      <c r="HR867" s="5"/>
      <c r="HS867" s="5"/>
      <c r="HT867" s="5"/>
      <c r="HU867" s="5"/>
      <c r="HV867" s="5"/>
      <c r="HW867" s="5"/>
      <c r="HX867" s="5"/>
      <c r="HY867" s="5"/>
      <c r="HZ867" s="5"/>
      <c r="IA867" s="5"/>
      <c r="IB867" s="5"/>
      <c r="IC867" s="5"/>
      <c r="ID867" s="5"/>
      <c r="IE867" s="5"/>
      <c r="IF867" s="5"/>
      <c r="IG867" s="5"/>
      <c r="IH867" s="5"/>
      <c r="II867" s="5"/>
      <c r="IJ867" s="5"/>
      <c r="IK867" s="5"/>
      <c r="IL867" s="5"/>
      <c r="IM867" s="5"/>
      <c r="IN867" s="5"/>
      <c r="IO867" s="5"/>
      <c r="IP867" s="5"/>
      <c r="IQ867" s="5"/>
      <c r="IR867" s="5"/>
      <c r="IS867" s="5"/>
      <c r="IT867" s="5"/>
      <c r="IU867" s="5"/>
      <c r="IV867" s="5"/>
      <c r="IW867" s="5"/>
      <c r="IX867" s="5"/>
      <c r="IY867" s="5"/>
      <c r="IZ867" s="5"/>
      <c r="JA867" s="5"/>
      <c r="JB867" s="5"/>
      <c r="JC867" s="5"/>
      <c r="JD867" s="5"/>
      <c r="JE867" s="5"/>
      <c r="JF867" s="5"/>
      <c r="JG867" s="5"/>
      <c r="JH867" s="5"/>
      <c r="JI867" s="5"/>
      <c r="JJ867" s="5"/>
      <c r="JK867" s="5"/>
      <c r="JL867" s="5"/>
      <c r="JM867" s="5"/>
      <c r="JN867" s="5"/>
      <c r="JO867" s="5"/>
      <c r="JP867" s="5"/>
      <c r="JQ867" s="5"/>
      <c r="JR867" s="5"/>
      <c r="JS867" s="5"/>
      <c r="JT867" s="5"/>
      <c r="JU867" s="5"/>
      <c r="JV867" s="5"/>
      <c r="JW867" s="5"/>
      <c r="JX867" s="5"/>
      <c r="JY867" s="5"/>
      <c r="JZ867" s="5"/>
      <c r="KA867" s="5"/>
      <c r="KB867" s="5"/>
      <c r="KC867" s="5"/>
      <c r="KD867" s="5"/>
      <c r="KE867" s="5"/>
      <c r="KF867" s="5"/>
      <c r="KG867" s="5"/>
      <c r="KH867" s="5"/>
      <c r="KI867" s="5"/>
      <c r="KJ867" s="5"/>
      <c r="KK867" s="5"/>
      <c r="KL867" s="5"/>
      <c r="KM867" s="5"/>
      <c r="KN867" s="5"/>
      <c r="KO867" s="5"/>
      <c r="KP867" s="5"/>
      <c r="KQ867" s="5"/>
      <c r="KR867" s="5"/>
      <c r="KS867" s="5"/>
      <c r="KT867" s="5"/>
      <c r="KU867" s="5"/>
      <c r="KV867" s="5"/>
      <c r="KW867" s="5"/>
      <c r="KX867" s="5"/>
      <c r="KY867" s="5"/>
      <c r="KZ867" s="5"/>
      <c r="LA867" s="5"/>
      <c r="LB867" s="5"/>
      <c r="LC867" s="5"/>
      <c r="LD867" s="5"/>
      <c r="LE867" s="5"/>
      <c r="LF867" s="5"/>
      <c r="LG867" s="5"/>
      <c r="LH867" s="5"/>
      <c r="LI867" s="5"/>
      <c r="LJ867" s="5"/>
      <c r="LK867" s="5"/>
      <c r="LL867" s="5"/>
      <c r="LM867" s="5"/>
      <c r="LN867" s="5"/>
      <c r="LO867" s="5"/>
      <c r="LP867" s="5"/>
      <c r="LQ867" s="5"/>
      <c r="LR867" s="5"/>
      <c r="LS867" s="5"/>
      <c r="LT867" s="5"/>
      <c r="LU867" s="5"/>
      <c r="LV867" s="5"/>
      <c r="LW867" s="5"/>
      <c r="LX867" s="5"/>
      <c r="LY867" s="5"/>
      <c r="LZ867" s="5"/>
      <c r="MA867" s="5"/>
      <c r="MB867" s="5"/>
      <c r="MC867" s="5"/>
      <c r="MD867" s="5"/>
      <c r="ME867" s="5"/>
      <c r="MF867" s="5"/>
      <c r="MG867" s="5"/>
      <c r="MH867" s="5"/>
      <c r="MI867" s="5"/>
      <c r="MJ867" s="5"/>
      <c r="MK867" s="5"/>
      <c r="ML867" s="5"/>
      <c r="MM867" s="5"/>
      <c r="MN867" s="5"/>
      <c r="MO867" s="5"/>
      <c r="MP867" s="5"/>
      <c r="MQ867" s="5"/>
      <c r="MR867" s="5"/>
      <c r="MS867" s="5"/>
      <c r="MT867" s="5"/>
      <c r="MU867" s="5"/>
      <c r="MV867" s="5"/>
      <c r="MW867" s="5"/>
      <c r="MX867" s="5"/>
      <c r="MY867" s="5"/>
      <c r="MZ867" s="5"/>
      <c r="NA867" s="5"/>
      <c r="NB867" s="5"/>
      <c r="NC867" s="5"/>
      <c r="ND867" s="5"/>
      <c r="NE867" s="5"/>
      <c r="NF867" s="5"/>
      <c r="NG867" s="5"/>
      <c r="NH867" s="5"/>
      <c r="NI867" s="5"/>
      <c r="NJ867" s="5"/>
      <c r="NK867" s="5"/>
      <c r="NL867" s="5"/>
      <c r="NM867" s="5"/>
      <c r="NN867" s="5"/>
      <c r="NO867" s="5"/>
      <c r="NP867" s="5"/>
      <c r="NQ867" s="5"/>
      <c r="NR867" s="5"/>
      <c r="NS867" s="5"/>
      <c r="NT867" s="5"/>
      <c r="NU867" s="5"/>
      <c r="NV867" s="5"/>
      <c r="NW867" s="5"/>
      <c r="NX867" s="5"/>
      <c r="NY867" s="5"/>
      <c r="NZ867" s="5"/>
      <c r="OA867" s="5"/>
      <c r="OB867" s="5"/>
      <c r="OC867" s="5"/>
      <c r="OD867" s="5"/>
      <c r="OE867" s="5"/>
      <c r="OF867" s="5"/>
      <c r="OG867" s="5"/>
      <c r="OH867" s="5"/>
      <c r="OI867" s="5"/>
      <c r="OJ867" s="5"/>
      <c r="OK867" s="5"/>
      <c r="OL867" s="5"/>
      <c r="OM867" s="5"/>
      <c r="ON867" s="5"/>
      <c r="OO867" s="5"/>
      <c r="OP867" s="5"/>
      <c r="OQ867" s="5"/>
      <c r="OR867" s="5"/>
      <c r="OS867" s="5"/>
      <c r="OT867" s="5"/>
      <c r="OU867" s="5"/>
      <c r="OV867" s="5"/>
      <c r="OW867" s="5"/>
      <c r="OX867" s="5"/>
      <c r="OY867" s="5"/>
      <c r="OZ867" s="5"/>
      <c r="PA867" s="5"/>
      <c r="PB867" s="5"/>
      <c r="PC867" s="5"/>
      <c r="PD867" s="5"/>
      <c r="PE867" s="5"/>
      <c r="PF867" s="5"/>
      <c r="PG867" s="5"/>
      <c r="PH867" s="5"/>
      <c r="PI867" s="5"/>
      <c r="PJ867" s="5"/>
      <c r="PK867" s="5"/>
      <c r="PL867" s="5"/>
      <c r="PM867" s="5"/>
      <c r="PN867" s="5"/>
      <c r="PO867" s="5"/>
      <c r="PP867" s="5"/>
      <c r="PQ867" s="5"/>
      <c r="PR867" s="5"/>
      <c r="PS867" s="5"/>
      <c r="PT867" s="5"/>
      <c r="PU867" s="5"/>
      <c r="PV867" s="5"/>
      <c r="PW867" s="5"/>
      <c r="PX867" s="5"/>
      <c r="PY867" s="5"/>
      <c r="PZ867" s="5"/>
      <c r="QA867" s="5"/>
      <c r="QB867" s="5"/>
      <c r="QC867" s="5"/>
      <c r="QD867" s="5"/>
      <c r="QE867" s="5"/>
      <c r="QF867" s="5"/>
      <c r="QG867" s="5"/>
      <c r="QH867" s="5"/>
      <c r="QI867" s="5"/>
      <c r="QJ867" s="5"/>
      <c r="QK867" s="5"/>
      <c r="QL867" s="5"/>
      <c r="QM867" s="5"/>
      <c r="QN867" s="5"/>
      <c r="QO867" s="5"/>
      <c r="QP867" s="5"/>
      <c r="QQ867" s="5"/>
      <c r="QR867" s="5"/>
      <c r="QS867" s="5"/>
      <c r="QT867" s="5"/>
      <c r="QU867" s="5"/>
      <c r="QV867" s="5"/>
      <c r="QW867" s="5"/>
      <c r="QX867" s="5"/>
      <c r="QY867" s="5"/>
      <c r="QZ867" s="5"/>
      <c r="RA867" s="5"/>
      <c r="RB867" s="5"/>
      <c r="RC867" s="5"/>
      <c r="RD867" s="5"/>
      <c r="RE867" s="5"/>
      <c r="RF867" s="5"/>
      <c r="RG867" s="5"/>
      <c r="RH867" s="5"/>
      <c r="RI867" s="5"/>
      <c r="RJ867" s="5"/>
      <c r="RK867" s="5"/>
      <c r="RL867" s="5"/>
      <c r="RM867" s="5"/>
      <c r="RN867" s="5"/>
      <c r="RO867" s="5"/>
      <c r="RP867" s="5"/>
      <c r="RQ867" s="5"/>
      <c r="RR867" s="5"/>
      <c r="RS867" s="5"/>
      <c r="RT867" s="5"/>
      <c r="RU867" s="5"/>
      <c r="RV867" s="5"/>
      <c r="RW867" s="5"/>
      <c r="RX867" s="5"/>
      <c r="RY867" s="5"/>
      <c r="RZ867" s="5"/>
      <c r="SA867" s="5"/>
      <c r="SB867" s="5"/>
      <c r="SC867" s="5"/>
      <c r="SD867" s="5"/>
      <c r="SE867" s="5"/>
      <c r="SF867" s="5"/>
      <c r="SG867" s="5"/>
      <c r="SH867" s="5"/>
      <c r="SI867" s="5"/>
      <c r="SJ867" s="5"/>
      <c r="SK867" s="5"/>
      <c r="SL867" s="5"/>
      <c r="SM867" s="5"/>
      <c r="SN867" s="5"/>
      <c r="SO867" s="5"/>
      <c r="SP867" s="5"/>
      <c r="SQ867" s="5"/>
      <c r="SR867" s="5"/>
      <c r="SS867" s="5"/>
      <c r="ST867" s="5"/>
      <c r="SU867" s="5"/>
      <c r="SV867" s="5"/>
      <c r="SW867" s="5"/>
      <c r="SX867" s="5"/>
      <c r="SY867" s="5"/>
      <c r="SZ867" s="5"/>
      <c r="TA867" s="5"/>
      <c r="TB867" s="5"/>
      <c r="TC867" s="5"/>
      <c r="TD867" s="5"/>
      <c r="TE867" s="5"/>
      <c r="TF867" s="5"/>
      <c r="TG867" s="5"/>
      <c r="TH867" s="5"/>
      <c r="TI867" s="5"/>
      <c r="TJ867" s="5"/>
      <c r="TK867" s="5"/>
      <c r="TL867" s="5"/>
      <c r="TM867" s="5"/>
      <c r="TN867" s="5"/>
      <c r="TO867" s="5"/>
      <c r="TP867" s="5"/>
      <c r="TQ867" s="5"/>
      <c r="TR867" s="5"/>
      <c r="TS867" s="5"/>
      <c r="TT867" s="5"/>
      <c r="TU867" s="5"/>
      <c r="TV867" s="5"/>
      <c r="TW867" s="5"/>
      <c r="TX867" s="5"/>
      <c r="TY867" s="5"/>
      <c r="TZ867" s="5"/>
      <c r="UA867" s="5"/>
      <c r="UB867" s="5"/>
      <c r="UC867" s="5"/>
      <c r="UD867" s="5"/>
      <c r="UE867" s="5"/>
      <c r="UF867" s="5"/>
      <c r="UG867" s="5"/>
      <c r="UH867" s="5"/>
      <c r="UI867" s="5"/>
      <c r="UJ867" s="5"/>
      <c r="UK867" s="5"/>
      <c r="UL867" s="5"/>
      <c r="UM867" s="5"/>
      <c r="UN867" s="5"/>
      <c r="UO867" s="5"/>
      <c r="UP867" s="5"/>
      <c r="UQ867" s="5"/>
      <c r="UR867" s="5"/>
      <c r="US867" s="5"/>
      <c r="UT867" s="5"/>
      <c r="UU867" s="5"/>
      <c r="UV867" s="5"/>
      <c r="UW867" s="5"/>
      <c r="UX867" s="5"/>
      <c r="UY867" s="5"/>
      <c r="UZ867" s="5"/>
      <c r="VA867" s="5"/>
      <c r="VB867" s="5"/>
      <c r="VC867" s="5"/>
      <c r="VD867" s="5"/>
      <c r="VE867" s="5"/>
      <c r="VF867" s="5"/>
      <c r="VG867" s="5"/>
      <c r="VH867" s="5"/>
      <c r="VI867" s="5"/>
      <c r="VJ867" s="5"/>
      <c r="VK867" s="5"/>
      <c r="VL867" s="5"/>
      <c r="VM867" s="5"/>
      <c r="VN867" s="5"/>
      <c r="VO867" s="5"/>
      <c r="VP867" s="5"/>
      <c r="VQ867" s="5"/>
      <c r="VR867" s="5"/>
      <c r="VS867" s="5"/>
      <c r="VT867" s="5"/>
      <c r="VU867" s="5"/>
      <c r="VV867" s="5"/>
      <c r="VW867" s="5"/>
      <c r="VX867" s="5"/>
      <c r="VY867" s="5"/>
      <c r="VZ867" s="5"/>
      <c r="WA867" s="5"/>
      <c r="WB867" s="5"/>
      <c r="WC867" s="5"/>
      <c r="WD867" s="5"/>
      <c r="WE867" s="5"/>
      <c r="WF867" s="5"/>
      <c r="WG867" s="5"/>
      <c r="WH867" s="5"/>
      <c r="WI867" s="5"/>
      <c r="WJ867" s="5"/>
      <c r="WK867" s="5"/>
      <c r="WL867" s="5"/>
      <c r="WM867" s="5"/>
      <c r="WN867" s="5"/>
      <c r="WO867" s="5"/>
      <c r="WP867" s="5"/>
      <c r="WQ867" s="5"/>
      <c r="WR867" s="5"/>
      <c r="WS867" s="5"/>
      <c r="WT867" s="5"/>
      <c r="WU867" s="5"/>
      <c r="WV867" s="5"/>
      <c r="WW867" s="5"/>
      <c r="WX867" s="5"/>
      <c r="WY867" s="5"/>
      <c r="WZ867" s="5"/>
      <c r="XA867" s="5"/>
      <c r="XB867" s="5"/>
      <c r="XC867" s="5"/>
      <c r="XD867" s="5"/>
      <c r="XE867" s="5"/>
      <c r="XF867" s="5"/>
      <c r="XG867" s="5"/>
      <c r="XH867" s="5"/>
      <c r="XI867" s="5"/>
      <c r="XJ867" s="5"/>
      <c r="XK867" s="5"/>
      <c r="XL867" s="5"/>
      <c r="XM867" s="5"/>
      <c r="XN867" s="5"/>
      <c r="XO867" s="5"/>
      <c r="XP867" s="5"/>
      <c r="XQ867" s="5"/>
      <c r="XR867" s="5"/>
      <c r="XS867" s="5"/>
      <c r="XT867" s="5"/>
      <c r="XU867" s="5"/>
      <c r="XV867" s="5"/>
      <c r="XW867" s="5"/>
    </row>
    <row r="868" spans="39:647" x14ac:dyDescent="0.45">
      <c r="AM868" s="5"/>
      <c r="AN868" s="5"/>
      <c r="AO868" s="5"/>
      <c r="AP868" s="5"/>
      <c r="AQ868" s="5"/>
      <c r="AR868" s="5"/>
      <c r="AS868" s="5"/>
      <c r="AT868" s="5"/>
      <c r="AU868" s="5"/>
      <c r="AV868" s="5"/>
      <c r="AW868" s="5"/>
      <c r="AX868" s="5"/>
      <c r="AY868" s="5"/>
      <c r="AZ868" s="5"/>
      <c r="BA868" s="5"/>
      <c r="BB868" s="5"/>
      <c r="BC868" s="5"/>
      <c r="BD868" s="5"/>
      <c r="BE868" s="5"/>
      <c r="BF868" s="5"/>
      <c r="BG868" s="5"/>
      <c r="BH868" s="5"/>
      <c r="BI868" s="5"/>
      <c r="BJ868" s="5"/>
      <c r="BK868" s="5"/>
      <c r="BL868" s="5"/>
      <c r="BM868" s="5"/>
      <c r="BN868" s="5"/>
      <c r="BO868" s="5"/>
      <c r="BP868" s="5"/>
      <c r="BQ868" s="5"/>
      <c r="BR868" s="5"/>
      <c r="BS868" s="5"/>
      <c r="BT868" s="5"/>
      <c r="BU868" s="5"/>
      <c r="BV868" s="5"/>
      <c r="BW868" s="5"/>
      <c r="BX868" s="5"/>
      <c r="BY868" s="5"/>
      <c r="BZ868" s="5"/>
      <c r="CA868" s="5"/>
      <c r="CB868" s="5"/>
      <c r="CC868" s="5"/>
      <c r="CD868" s="5"/>
      <c r="CE868" s="5"/>
      <c r="CF868" s="5"/>
      <c r="CG868" s="5"/>
      <c r="CH868" s="5"/>
      <c r="CI868" s="5"/>
      <c r="CJ868" s="5"/>
      <c r="CK868" s="5"/>
      <c r="CL868" s="5"/>
      <c r="CM868" s="5"/>
      <c r="CN868" s="5"/>
      <c r="CO868" s="5"/>
      <c r="CP868" s="5"/>
      <c r="CQ868" s="5"/>
      <c r="CR868" s="5"/>
      <c r="CS868" s="5"/>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c r="DW868" s="5"/>
      <c r="DX868" s="5"/>
      <c r="DY868" s="5"/>
      <c r="DZ868" s="5"/>
      <c r="EA868" s="5"/>
      <c r="EB868" s="5"/>
      <c r="EC868" s="5"/>
      <c r="ED868" s="5"/>
      <c r="EE868" s="5"/>
      <c r="EF868" s="5"/>
      <c r="EG868" s="5"/>
      <c r="EH868" s="5"/>
      <c r="EI868" s="5"/>
      <c r="EJ868" s="5"/>
      <c r="EK868" s="5"/>
      <c r="EL868" s="5"/>
      <c r="EM868" s="5"/>
      <c r="EN868" s="5"/>
      <c r="EO868" s="5"/>
      <c r="EP868" s="5"/>
      <c r="EQ868" s="5"/>
      <c r="ER868" s="5"/>
      <c r="ES868" s="5"/>
      <c r="ET868" s="5"/>
      <c r="EU868" s="5"/>
      <c r="EV868" s="5"/>
      <c r="EW868" s="5"/>
      <c r="EX868" s="5"/>
      <c r="EY868" s="5"/>
      <c r="EZ868" s="5"/>
      <c r="FA868" s="5"/>
      <c r="FB868" s="5"/>
      <c r="FC868" s="5"/>
      <c r="FD868" s="5"/>
      <c r="FE868" s="5"/>
      <c r="FF868" s="5"/>
      <c r="FG868" s="5"/>
      <c r="FH868" s="5"/>
      <c r="FI868" s="5"/>
      <c r="FJ868" s="5"/>
      <c r="FK868" s="5"/>
      <c r="FL868" s="5"/>
      <c r="FM868" s="5"/>
      <c r="FN868" s="5"/>
      <c r="FO868" s="5"/>
      <c r="FP868" s="5"/>
      <c r="FQ868" s="5"/>
      <c r="FR868" s="5"/>
      <c r="FS868" s="5"/>
      <c r="FT868" s="5"/>
      <c r="FU868" s="5"/>
      <c r="FV868" s="5"/>
      <c r="FW868" s="5"/>
      <c r="FX868" s="5"/>
      <c r="FY868" s="5"/>
      <c r="FZ868" s="5"/>
      <c r="GA868" s="5"/>
      <c r="GB868" s="5"/>
      <c r="GC868" s="5"/>
      <c r="GD868" s="5"/>
      <c r="GE868" s="5"/>
      <c r="GF868" s="5"/>
      <c r="GG868" s="5"/>
      <c r="GH868" s="5"/>
      <c r="GI868" s="5"/>
      <c r="GJ868" s="5"/>
      <c r="GK868" s="5"/>
      <c r="GL868" s="5"/>
      <c r="GM868" s="5"/>
      <c r="GN868" s="5"/>
      <c r="GO868" s="5"/>
      <c r="GP868" s="5"/>
      <c r="GQ868" s="5"/>
      <c r="GR868" s="5"/>
      <c r="GS868" s="5"/>
      <c r="GT868" s="5"/>
      <c r="GU868" s="5"/>
      <c r="GV868" s="5"/>
      <c r="GW868" s="5"/>
      <c r="GX868" s="5"/>
      <c r="GY868" s="5"/>
      <c r="GZ868" s="5"/>
      <c r="HA868" s="5"/>
      <c r="HB868" s="5"/>
      <c r="HC868" s="5"/>
      <c r="HD868" s="5"/>
      <c r="HE868" s="5"/>
      <c r="HF868" s="5"/>
      <c r="HG868" s="5"/>
      <c r="HH868" s="5"/>
      <c r="HI868" s="5"/>
      <c r="HJ868" s="5"/>
      <c r="HK868" s="5"/>
      <c r="HL868" s="5"/>
      <c r="HM868" s="5"/>
      <c r="HN868" s="5"/>
      <c r="HO868" s="5"/>
      <c r="HP868" s="5"/>
      <c r="HQ868" s="5"/>
      <c r="HR868" s="5"/>
      <c r="HS868" s="5"/>
      <c r="HT868" s="5"/>
      <c r="HU868" s="5"/>
      <c r="HV868" s="5"/>
      <c r="HW868" s="5"/>
      <c r="HX868" s="5"/>
      <c r="HY868" s="5"/>
      <c r="HZ868" s="5"/>
      <c r="IA868" s="5"/>
      <c r="IB868" s="5"/>
      <c r="IC868" s="5"/>
      <c r="ID868" s="5"/>
      <c r="IE868" s="5"/>
      <c r="IF868" s="5"/>
      <c r="IG868" s="5"/>
      <c r="IH868" s="5"/>
      <c r="II868" s="5"/>
      <c r="IJ868" s="5"/>
      <c r="IK868" s="5"/>
      <c r="IL868" s="5"/>
      <c r="IM868" s="5"/>
      <c r="IN868" s="5"/>
      <c r="IO868" s="5"/>
      <c r="IP868" s="5"/>
      <c r="IQ868" s="5"/>
      <c r="IR868" s="5"/>
      <c r="IS868" s="5"/>
      <c r="IT868" s="5"/>
      <c r="IU868" s="5"/>
      <c r="IV868" s="5"/>
      <c r="IW868" s="5"/>
      <c r="IX868" s="5"/>
      <c r="IY868" s="5"/>
      <c r="IZ868" s="5"/>
      <c r="JA868" s="5"/>
      <c r="JB868" s="5"/>
      <c r="JC868" s="5"/>
      <c r="JD868" s="5"/>
      <c r="JE868" s="5"/>
      <c r="JF868" s="5"/>
      <c r="JG868" s="5"/>
      <c r="JH868" s="5"/>
      <c r="JI868" s="5"/>
      <c r="JJ868" s="5"/>
      <c r="JK868" s="5"/>
      <c r="JL868" s="5"/>
      <c r="JM868" s="5"/>
      <c r="JN868" s="5"/>
      <c r="JO868" s="5"/>
      <c r="JP868" s="5"/>
      <c r="JQ868" s="5"/>
      <c r="JR868" s="5"/>
      <c r="JS868" s="5"/>
      <c r="JT868" s="5"/>
      <c r="JU868" s="5"/>
      <c r="JV868" s="5"/>
      <c r="JW868" s="5"/>
      <c r="JX868" s="5"/>
      <c r="JY868" s="5"/>
      <c r="JZ868" s="5"/>
      <c r="KA868" s="5"/>
      <c r="KB868" s="5"/>
      <c r="KC868" s="5"/>
      <c r="KD868" s="5"/>
      <c r="KE868" s="5"/>
      <c r="KF868" s="5"/>
      <c r="KG868" s="5"/>
      <c r="KH868" s="5"/>
      <c r="KI868" s="5"/>
      <c r="KJ868" s="5"/>
      <c r="KK868" s="5"/>
      <c r="KL868" s="5"/>
      <c r="KM868" s="5"/>
      <c r="KN868" s="5"/>
      <c r="KO868" s="5"/>
      <c r="KP868" s="5"/>
      <c r="KQ868" s="5"/>
      <c r="KR868" s="5"/>
      <c r="KS868" s="5"/>
      <c r="KT868" s="5"/>
      <c r="KU868" s="5"/>
      <c r="KV868" s="5"/>
      <c r="KW868" s="5"/>
      <c r="KX868" s="5"/>
      <c r="KY868" s="5"/>
      <c r="KZ868" s="5"/>
      <c r="LA868" s="5"/>
      <c r="LB868" s="5"/>
      <c r="LC868" s="5"/>
      <c r="LD868" s="5"/>
      <c r="LE868" s="5"/>
      <c r="LF868" s="5"/>
      <c r="LG868" s="5"/>
      <c r="LH868" s="5"/>
      <c r="LI868" s="5"/>
      <c r="LJ868" s="5"/>
      <c r="LK868" s="5"/>
      <c r="LL868" s="5"/>
      <c r="LM868" s="5"/>
      <c r="LN868" s="5"/>
      <c r="LO868" s="5"/>
      <c r="LP868" s="5"/>
      <c r="LQ868" s="5"/>
      <c r="LR868" s="5"/>
      <c r="LS868" s="5"/>
      <c r="LT868" s="5"/>
      <c r="LU868" s="5"/>
      <c r="LV868" s="5"/>
      <c r="LW868" s="5"/>
      <c r="LX868" s="5"/>
      <c r="LY868" s="5"/>
      <c r="LZ868" s="5"/>
      <c r="MA868" s="5"/>
      <c r="MB868" s="5"/>
      <c r="MC868" s="5"/>
      <c r="MD868" s="5"/>
      <c r="ME868" s="5"/>
      <c r="MF868" s="5"/>
      <c r="MG868" s="5"/>
      <c r="MH868" s="5"/>
      <c r="MI868" s="5"/>
      <c r="MJ868" s="5"/>
      <c r="MK868" s="5"/>
      <c r="ML868" s="5"/>
      <c r="MM868" s="5"/>
      <c r="MN868" s="5"/>
      <c r="MO868" s="5"/>
      <c r="MP868" s="5"/>
      <c r="MQ868" s="5"/>
      <c r="MR868" s="5"/>
      <c r="MS868" s="5"/>
      <c r="MT868" s="5"/>
      <c r="MU868" s="5"/>
      <c r="MV868" s="5"/>
      <c r="MW868" s="5"/>
      <c r="MX868" s="5"/>
      <c r="MY868" s="5"/>
      <c r="MZ868" s="5"/>
      <c r="NA868" s="5"/>
      <c r="NB868" s="5"/>
      <c r="NC868" s="5"/>
      <c r="ND868" s="5"/>
      <c r="NE868" s="5"/>
      <c r="NF868" s="5"/>
      <c r="NG868" s="5"/>
      <c r="NH868" s="5"/>
      <c r="NI868" s="5"/>
      <c r="NJ868" s="5"/>
      <c r="NK868" s="5"/>
      <c r="NL868" s="5"/>
      <c r="NM868" s="5"/>
      <c r="NN868" s="5"/>
      <c r="NO868" s="5"/>
      <c r="NP868" s="5"/>
      <c r="NQ868" s="5"/>
      <c r="NR868" s="5"/>
      <c r="NS868" s="5"/>
      <c r="NT868" s="5"/>
      <c r="NU868" s="5"/>
      <c r="NV868" s="5"/>
      <c r="NW868" s="5"/>
      <c r="NX868" s="5"/>
      <c r="NY868" s="5"/>
      <c r="NZ868" s="5"/>
      <c r="OA868" s="5"/>
      <c r="OB868" s="5"/>
      <c r="OC868" s="5"/>
      <c r="OD868" s="5"/>
      <c r="OE868" s="5"/>
      <c r="OF868" s="5"/>
      <c r="OG868" s="5"/>
      <c r="OH868" s="5"/>
      <c r="OI868" s="5"/>
      <c r="OJ868" s="5"/>
      <c r="OK868" s="5"/>
      <c r="OL868" s="5"/>
      <c r="OM868" s="5"/>
      <c r="ON868" s="5"/>
      <c r="OO868" s="5"/>
      <c r="OP868" s="5"/>
      <c r="OQ868" s="5"/>
      <c r="OR868" s="5"/>
      <c r="OS868" s="5"/>
      <c r="OT868" s="5"/>
      <c r="OU868" s="5"/>
      <c r="OV868" s="5"/>
      <c r="OW868" s="5"/>
      <c r="OX868" s="5"/>
      <c r="OY868" s="5"/>
      <c r="OZ868" s="5"/>
      <c r="PA868" s="5"/>
      <c r="PB868" s="5"/>
      <c r="PC868" s="5"/>
      <c r="PD868" s="5"/>
      <c r="PE868" s="5"/>
      <c r="PF868" s="5"/>
      <c r="PG868" s="5"/>
      <c r="PH868" s="5"/>
      <c r="PI868" s="5"/>
      <c r="PJ868" s="5"/>
      <c r="PK868" s="5"/>
      <c r="PL868" s="5"/>
      <c r="PM868" s="5"/>
      <c r="PN868" s="5"/>
      <c r="PO868" s="5"/>
      <c r="PP868" s="5"/>
      <c r="PQ868" s="5"/>
      <c r="PR868" s="5"/>
      <c r="PS868" s="5"/>
      <c r="PT868" s="5"/>
      <c r="PU868" s="5"/>
      <c r="PV868" s="5"/>
      <c r="PW868" s="5"/>
      <c r="PX868" s="5"/>
      <c r="PY868" s="5"/>
      <c r="PZ868" s="5"/>
      <c r="QA868" s="5"/>
      <c r="QB868" s="5"/>
      <c r="QC868" s="5"/>
      <c r="QD868" s="5"/>
      <c r="QE868" s="5"/>
      <c r="QF868" s="5"/>
      <c r="QG868" s="5"/>
      <c r="QH868" s="5"/>
      <c r="QI868" s="5"/>
      <c r="QJ868" s="5"/>
      <c r="QK868" s="5"/>
      <c r="QL868" s="5"/>
      <c r="QM868" s="5"/>
      <c r="QN868" s="5"/>
      <c r="QO868" s="5"/>
      <c r="QP868" s="5"/>
      <c r="QQ868" s="5"/>
      <c r="QR868" s="5"/>
      <c r="QS868" s="5"/>
      <c r="QT868" s="5"/>
      <c r="QU868" s="5"/>
      <c r="QV868" s="5"/>
      <c r="QW868" s="5"/>
      <c r="QX868" s="5"/>
      <c r="QY868" s="5"/>
      <c r="QZ868" s="5"/>
      <c r="RA868" s="5"/>
      <c r="RB868" s="5"/>
      <c r="RC868" s="5"/>
      <c r="RD868" s="5"/>
      <c r="RE868" s="5"/>
      <c r="RF868" s="5"/>
      <c r="RG868" s="5"/>
      <c r="RH868" s="5"/>
      <c r="RI868" s="5"/>
      <c r="RJ868" s="5"/>
      <c r="RK868" s="5"/>
      <c r="RL868" s="5"/>
      <c r="RM868" s="5"/>
      <c r="RN868" s="5"/>
      <c r="RO868" s="5"/>
      <c r="RP868" s="5"/>
      <c r="RQ868" s="5"/>
      <c r="RR868" s="5"/>
      <c r="RS868" s="5"/>
      <c r="RT868" s="5"/>
      <c r="RU868" s="5"/>
      <c r="RV868" s="5"/>
      <c r="RW868" s="5"/>
      <c r="RX868" s="5"/>
      <c r="RY868" s="5"/>
      <c r="RZ868" s="5"/>
      <c r="SA868" s="5"/>
      <c r="SB868" s="5"/>
      <c r="SC868" s="5"/>
      <c r="SD868" s="5"/>
      <c r="SE868" s="5"/>
      <c r="SF868" s="5"/>
      <c r="SG868" s="5"/>
      <c r="SH868" s="5"/>
      <c r="SI868" s="5"/>
      <c r="SJ868" s="5"/>
      <c r="SK868" s="5"/>
      <c r="SL868" s="5"/>
      <c r="SM868" s="5"/>
      <c r="SN868" s="5"/>
      <c r="SO868" s="5"/>
      <c r="SP868" s="5"/>
      <c r="SQ868" s="5"/>
      <c r="SR868" s="5"/>
      <c r="SS868" s="5"/>
      <c r="ST868" s="5"/>
      <c r="SU868" s="5"/>
      <c r="SV868" s="5"/>
      <c r="SW868" s="5"/>
      <c r="SX868" s="5"/>
      <c r="SY868" s="5"/>
      <c r="SZ868" s="5"/>
      <c r="TA868" s="5"/>
      <c r="TB868" s="5"/>
      <c r="TC868" s="5"/>
      <c r="TD868" s="5"/>
      <c r="TE868" s="5"/>
      <c r="TF868" s="5"/>
      <c r="TG868" s="5"/>
      <c r="TH868" s="5"/>
      <c r="TI868" s="5"/>
      <c r="TJ868" s="5"/>
      <c r="TK868" s="5"/>
      <c r="TL868" s="5"/>
      <c r="TM868" s="5"/>
      <c r="TN868" s="5"/>
      <c r="TO868" s="5"/>
      <c r="TP868" s="5"/>
      <c r="TQ868" s="5"/>
      <c r="TR868" s="5"/>
      <c r="TS868" s="5"/>
      <c r="TT868" s="5"/>
      <c r="TU868" s="5"/>
      <c r="TV868" s="5"/>
      <c r="TW868" s="5"/>
      <c r="TX868" s="5"/>
      <c r="TY868" s="5"/>
      <c r="TZ868" s="5"/>
      <c r="UA868" s="5"/>
      <c r="UB868" s="5"/>
      <c r="UC868" s="5"/>
      <c r="UD868" s="5"/>
      <c r="UE868" s="5"/>
      <c r="UF868" s="5"/>
      <c r="UG868" s="5"/>
      <c r="UH868" s="5"/>
      <c r="UI868" s="5"/>
      <c r="UJ868" s="5"/>
      <c r="UK868" s="5"/>
      <c r="UL868" s="5"/>
      <c r="UM868" s="5"/>
      <c r="UN868" s="5"/>
      <c r="UO868" s="5"/>
      <c r="UP868" s="5"/>
      <c r="UQ868" s="5"/>
      <c r="UR868" s="5"/>
      <c r="US868" s="5"/>
      <c r="UT868" s="5"/>
      <c r="UU868" s="5"/>
      <c r="UV868" s="5"/>
      <c r="UW868" s="5"/>
      <c r="UX868" s="5"/>
      <c r="UY868" s="5"/>
      <c r="UZ868" s="5"/>
      <c r="VA868" s="5"/>
      <c r="VB868" s="5"/>
      <c r="VC868" s="5"/>
      <c r="VD868" s="5"/>
      <c r="VE868" s="5"/>
      <c r="VF868" s="5"/>
      <c r="VG868" s="5"/>
      <c r="VH868" s="5"/>
      <c r="VI868" s="5"/>
      <c r="VJ868" s="5"/>
      <c r="VK868" s="5"/>
      <c r="VL868" s="5"/>
      <c r="VM868" s="5"/>
      <c r="VN868" s="5"/>
      <c r="VO868" s="5"/>
      <c r="VP868" s="5"/>
      <c r="VQ868" s="5"/>
      <c r="VR868" s="5"/>
      <c r="VS868" s="5"/>
      <c r="VT868" s="5"/>
      <c r="VU868" s="5"/>
      <c r="VV868" s="5"/>
      <c r="VW868" s="5"/>
      <c r="VX868" s="5"/>
      <c r="VY868" s="5"/>
      <c r="VZ868" s="5"/>
      <c r="WA868" s="5"/>
      <c r="WB868" s="5"/>
      <c r="WC868" s="5"/>
      <c r="WD868" s="5"/>
      <c r="WE868" s="5"/>
      <c r="WF868" s="5"/>
      <c r="WG868" s="5"/>
      <c r="WH868" s="5"/>
      <c r="WI868" s="5"/>
      <c r="WJ868" s="5"/>
      <c r="WK868" s="5"/>
      <c r="WL868" s="5"/>
      <c r="WM868" s="5"/>
      <c r="WN868" s="5"/>
      <c r="WO868" s="5"/>
      <c r="WP868" s="5"/>
      <c r="WQ868" s="5"/>
      <c r="WR868" s="5"/>
      <c r="WS868" s="5"/>
      <c r="WT868" s="5"/>
      <c r="WU868" s="5"/>
      <c r="WV868" s="5"/>
      <c r="WW868" s="5"/>
      <c r="WX868" s="5"/>
      <c r="WY868" s="5"/>
      <c r="WZ868" s="5"/>
      <c r="XA868" s="5"/>
      <c r="XB868" s="5"/>
      <c r="XC868" s="5"/>
      <c r="XD868" s="5"/>
      <c r="XE868" s="5"/>
      <c r="XF868" s="5"/>
      <c r="XG868" s="5"/>
      <c r="XH868" s="5"/>
      <c r="XI868" s="5"/>
      <c r="XJ868" s="5"/>
      <c r="XK868" s="5"/>
      <c r="XL868" s="5"/>
      <c r="XM868" s="5"/>
      <c r="XN868" s="5"/>
      <c r="XO868" s="5"/>
      <c r="XP868" s="5"/>
      <c r="XQ868" s="5"/>
      <c r="XR868" s="5"/>
      <c r="XS868" s="5"/>
      <c r="XT868" s="5"/>
      <c r="XU868" s="5"/>
      <c r="XV868" s="5"/>
      <c r="XW868" s="5"/>
    </row>
    <row r="869" spans="39:647" x14ac:dyDescent="0.45">
      <c r="AM869" s="5"/>
      <c r="AN869" s="5"/>
      <c r="AO869" s="5"/>
      <c r="AP869" s="5"/>
      <c r="AQ869" s="5"/>
      <c r="AR869" s="5"/>
      <c r="AS869" s="5"/>
      <c r="AT869" s="5"/>
      <c r="AU869" s="5"/>
      <c r="AV869" s="5"/>
      <c r="AW869" s="5"/>
      <c r="AX869" s="5"/>
      <c r="AY869" s="5"/>
      <c r="AZ869" s="5"/>
      <c r="BA869" s="5"/>
      <c r="BB869" s="5"/>
      <c r="BC869" s="5"/>
      <c r="BD869" s="5"/>
      <c r="BE869" s="5"/>
      <c r="BF869" s="5"/>
      <c r="BG869" s="5"/>
      <c r="BH869" s="5"/>
      <c r="BI869" s="5"/>
      <c r="BJ869" s="5"/>
      <c r="BK869" s="5"/>
      <c r="BL869" s="5"/>
      <c r="BM869" s="5"/>
      <c r="BN869" s="5"/>
      <c r="BO869" s="5"/>
      <c r="BP869" s="5"/>
      <c r="BQ869" s="5"/>
      <c r="BR869" s="5"/>
      <c r="BS869" s="5"/>
      <c r="BT869" s="5"/>
      <c r="BU869" s="5"/>
      <c r="BV869" s="5"/>
      <c r="BW869" s="5"/>
      <c r="BX869" s="5"/>
      <c r="BY869" s="5"/>
      <c r="BZ869" s="5"/>
      <c r="CA869" s="5"/>
      <c r="CB869" s="5"/>
      <c r="CC869" s="5"/>
      <c r="CD869" s="5"/>
      <c r="CE869" s="5"/>
      <c r="CF869" s="5"/>
      <c r="CG869" s="5"/>
      <c r="CH869" s="5"/>
      <c r="CI869" s="5"/>
      <c r="CJ869" s="5"/>
      <c r="CK869" s="5"/>
      <c r="CL869" s="5"/>
      <c r="CM869" s="5"/>
      <c r="CN869" s="5"/>
      <c r="CO869" s="5"/>
      <c r="CP869" s="5"/>
      <c r="CQ869" s="5"/>
      <c r="CR869" s="5"/>
      <c r="CS869" s="5"/>
      <c r="CT869" s="5"/>
      <c r="CU869" s="5"/>
      <c r="CV869" s="5"/>
      <c r="CW869" s="5"/>
      <c r="CX869" s="5"/>
      <c r="CY869" s="5"/>
      <c r="CZ869" s="5"/>
      <c r="DA869" s="5"/>
      <c r="DB869" s="5"/>
      <c r="DC869" s="5"/>
      <c r="DD869" s="5"/>
      <c r="DE869" s="5"/>
      <c r="DF869" s="5"/>
      <c r="DG869" s="5"/>
      <c r="DH869" s="5"/>
      <c r="DI869" s="5"/>
      <c r="DJ869" s="5"/>
      <c r="DK869" s="5"/>
      <c r="DL869" s="5"/>
      <c r="DM869" s="5"/>
      <c r="DN869" s="5"/>
      <c r="DO869" s="5"/>
      <c r="DP869" s="5"/>
      <c r="DQ869" s="5"/>
      <c r="DR869" s="5"/>
      <c r="DS869" s="5"/>
      <c r="DT869" s="5"/>
      <c r="DU869" s="5"/>
      <c r="DV869" s="5"/>
      <c r="DW869" s="5"/>
      <c r="DX869" s="5"/>
      <c r="DY869" s="5"/>
      <c r="DZ869" s="5"/>
      <c r="EA869" s="5"/>
      <c r="EB869" s="5"/>
      <c r="EC869" s="5"/>
      <c r="ED869" s="5"/>
      <c r="EE869" s="5"/>
      <c r="EF869" s="5"/>
      <c r="EG869" s="5"/>
      <c r="EH869" s="5"/>
      <c r="EI869" s="5"/>
      <c r="EJ869" s="5"/>
      <c r="EK869" s="5"/>
      <c r="EL869" s="5"/>
      <c r="EM869" s="5"/>
      <c r="EN869" s="5"/>
      <c r="EO869" s="5"/>
      <c r="EP869" s="5"/>
      <c r="EQ869" s="5"/>
      <c r="ER869" s="5"/>
      <c r="ES869" s="5"/>
      <c r="ET869" s="5"/>
      <c r="EU869" s="5"/>
      <c r="EV869" s="5"/>
      <c r="EW869" s="5"/>
      <c r="EX869" s="5"/>
      <c r="EY869" s="5"/>
      <c r="EZ869" s="5"/>
      <c r="FA869" s="5"/>
      <c r="FB869" s="5"/>
      <c r="FC869" s="5"/>
      <c r="FD869" s="5"/>
      <c r="FE869" s="5"/>
      <c r="FF869" s="5"/>
      <c r="FG869" s="5"/>
      <c r="FH869" s="5"/>
      <c r="FI869" s="5"/>
      <c r="FJ869" s="5"/>
      <c r="FK869" s="5"/>
      <c r="FL869" s="5"/>
      <c r="FM869" s="5"/>
      <c r="FN869" s="5"/>
      <c r="FO869" s="5"/>
      <c r="FP869" s="5"/>
      <c r="FQ869" s="5"/>
      <c r="FR869" s="5"/>
      <c r="FS869" s="5"/>
      <c r="FT869" s="5"/>
      <c r="FU869" s="5"/>
      <c r="FV869" s="5"/>
      <c r="FW869" s="5"/>
      <c r="FX869" s="5"/>
      <c r="FY869" s="5"/>
      <c r="FZ869" s="5"/>
      <c r="GA869" s="5"/>
      <c r="GB869" s="5"/>
      <c r="GC869" s="5"/>
      <c r="GD869" s="5"/>
      <c r="GE869" s="5"/>
      <c r="GF869" s="5"/>
      <c r="GG869" s="5"/>
      <c r="GH869" s="5"/>
      <c r="GI869" s="5"/>
      <c r="GJ869" s="5"/>
      <c r="GK869" s="5"/>
      <c r="GL869" s="5"/>
      <c r="GM869" s="5"/>
      <c r="GN869" s="5"/>
      <c r="GO869" s="5"/>
      <c r="GP869" s="5"/>
      <c r="GQ869" s="5"/>
      <c r="GR869" s="5"/>
      <c r="GS869" s="5"/>
      <c r="GT869" s="5"/>
      <c r="GU869" s="5"/>
      <c r="GV869" s="5"/>
      <c r="GW869" s="5"/>
      <c r="GX869" s="5"/>
      <c r="GY869" s="5"/>
      <c r="GZ869" s="5"/>
      <c r="HA869" s="5"/>
      <c r="HB869" s="5"/>
      <c r="HC869" s="5"/>
      <c r="HD869" s="5"/>
      <c r="HE869" s="5"/>
      <c r="HF869" s="5"/>
      <c r="HG869" s="5"/>
      <c r="HH869" s="5"/>
      <c r="HI869" s="5"/>
      <c r="HJ869" s="5"/>
      <c r="HK869" s="5"/>
      <c r="HL869" s="5"/>
      <c r="HM869" s="5"/>
      <c r="HN869" s="5"/>
      <c r="HO869" s="5"/>
      <c r="HP869" s="5"/>
      <c r="HQ869" s="5"/>
      <c r="HR869" s="5"/>
      <c r="HS869" s="5"/>
      <c r="HT869" s="5"/>
      <c r="HU869" s="5"/>
      <c r="HV869" s="5"/>
      <c r="HW869" s="5"/>
      <c r="HX869" s="5"/>
      <c r="HY869" s="5"/>
      <c r="HZ869" s="5"/>
      <c r="IA869" s="5"/>
      <c r="IB869" s="5"/>
      <c r="IC869" s="5"/>
      <c r="ID869" s="5"/>
      <c r="IE869" s="5"/>
      <c r="IF869" s="5"/>
      <c r="IG869" s="5"/>
      <c r="IH869" s="5"/>
      <c r="II869" s="5"/>
      <c r="IJ869" s="5"/>
      <c r="IK869" s="5"/>
      <c r="IL869" s="5"/>
      <c r="IM869" s="5"/>
      <c r="IN869" s="5"/>
      <c r="IO869" s="5"/>
      <c r="IP869" s="5"/>
      <c r="IQ869" s="5"/>
      <c r="IR869" s="5"/>
      <c r="IS869" s="5"/>
      <c r="IT869" s="5"/>
      <c r="IU869" s="5"/>
      <c r="IV869" s="5"/>
      <c r="IW869" s="5"/>
      <c r="IX869" s="5"/>
      <c r="IY869" s="5"/>
      <c r="IZ869" s="5"/>
      <c r="JA869" s="5"/>
      <c r="JB869" s="5"/>
      <c r="JC869" s="5"/>
      <c r="JD869" s="5"/>
      <c r="JE869" s="5"/>
      <c r="JF869" s="5"/>
      <c r="JG869" s="5"/>
      <c r="JH869" s="5"/>
      <c r="JI869" s="5"/>
      <c r="JJ869" s="5"/>
      <c r="JK869" s="5"/>
      <c r="JL869" s="5"/>
      <c r="JM869" s="5"/>
      <c r="JN869" s="5"/>
      <c r="JO869" s="5"/>
      <c r="JP869" s="5"/>
      <c r="JQ869" s="5"/>
      <c r="JR869" s="5"/>
      <c r="JS869" s="5"/>
      <c r="JT869" s="5"/>
      <c r="JU869" s="5"/>
      <c r="JV869" s="5"/>
      <c r="JW869" s="5"/>
      <c r="JX869" s="5"/>
      <c r="JY869" s="5"/>
      <c r="JZ869" s="5"/>
      <c r="KA869" s="5"/>
      <c r="KB869" s="5"/>
      <c r="KC869" s="5"/>
      <c r="KD869" s="5"/>
      <c r="KE869" s="5"/>
      <c r="KF869" s="5"/>
      <c r="KG869" s="5"/>
      <c r="KH869" s="5"/>
      <c r="KI869" s="5"/>
      <c r="KJ869" s="5"/>
      <c r="KK869" s="5"/>
      <c r="KL869" s="5"/>
      <c r="KM869" s="5"/>
      <c r="KN869" s="5"/>
      <c r="KO869" s="5"/>
      <c r="KP869" s="5"/>
      <c r="KQ869" s="5"/>
      <c r="KR869" s="5"/>
      <c r="KS869" s="5"/>
      <c r="KT869" s="5"/>
      <c r="KU869" s="5"/>
      <c r="KV869" s="5"/>
      <c r="KW869" s="5"/>
      <c r="KX869" s="5"/>
      <c r="KY869" s="5"/>
      <c r="KZ869" s="5"/>
      <c r="LA869" s="5"/>
      <c r="LB869" s="5"/>
      <c r="LC869" s="5"/>
      <c r="LD869" s="5"/>
      <c r="LE869" s="5"/>
      <c r="LF869" s="5"/>
      <c r="LG869" s="5"/>
      <c r="LH869" s="5"/>
      <c r="LI869" s="5"/>
      <c r="LJ869" s="5"/>
      <c r="LK869" s="5"/>
      <c r="LL869" s="5"/>
      <c r="LM869" s="5"/>
      <c r="LN869" s="5"/>
      <c r="LO869" s="5"/>
      <c r="LP869" s="5"/>
      <c r="LQ869" s="5"/>
      <c r="LR869" s="5"/>
      <c r="LS869" s="5"/>
      <c r="LT869" s="5"/>
      <c r="LU869" s="5"/>
      <c r="LV869" s="5"/>
      <c r="LW869" s="5"/>
      <c r="LX869" s="5"/>
      <c r="LY869" s="5"/>
      <c r="LZ869" s="5"/>
      <c r="MA869" s="5"/>
      <c r="MB869" s="5"/>
      <c r="MC869" s="5"/>
      <c r="MD869" s="5"/>
      <c r="ME869" s="5"/>
      <c r="MF869" s="5"/>
      <c r="MG869" s="5"/>
      <c r="MH869" s="5"/>
      <c r="MI869" s="5"/>
      <c r="MJ869" s="5"/>
      <c r="MK869" s="5"/>
      <c r="ML869" s="5"/>
      <c r="MM869" s="5"/>
      <c r="MN869" s="5"/>
      <c r="MO869" s="5"/>
      <c r="MP869" s="5"/>
      <c r="MQ869" s="5"/>
      <c r="MR869" s="5"/>
      <c r="MS869" s="5"/>
      <c r="MT869" s="5"/>
      <c r="MU869" s="5"/>
      <c r="MV869" s="5"/>
      <c r="MW869" s="5"/>
      <c r="MX869" s="5"/>
      <c r="MY869" s="5"/>
      <c r="MZ869" s="5"/>
      <c r="NA869" s="5"/>
      <c r="NB869" s="5"/>
      <c r="NC869" s="5"/>
      <c r="ND869" s="5"/>
      <c r="NE869" s="5"/>
      <c r="NF869" s="5"/>
      <c r="NG869" s="5"/>
      <c r="NH869" s="5"/>
      <c r="NI869" s="5"/>
      <c r="NJ869" s="5"/>
      <c r="NK869" s="5"/>
      <c r="NL869" s="5"/>
      <c r="NM869" s="5"/>
      <c r="NN869" s="5"/>
      <c r="NO869" s="5"/>
      <c r="NP869" s="5"/>
      <c r="NQ869" s="5"/>
      <c r="NR869" s="5"/>
      <c r="NS869" s="5"/>
      <c r="NT869" s="5"/>
      <c r="NU869" s="5"/>
      <c r="NV869" s="5"/>
      <c r="NW869" s="5"/>
      <c r="NX869" s="5"/>
      <c r="NY869" s="5"/>
      <c r="NZ869" s="5"/>
      <c r="OA869" s="5"/>
      <c r="OB869" s="5"/>
      <c r="OC869" s="5"/>
      <c r="OD869" s="5"/>
      <c r="OE869" s="5"/>
      <c r="OF869" s="5"/>
      <c r="OG869" s="5"/>
      <c r="OH869" s="5"/>
      <c r="OI869" s="5"/>
      <c r="OJ869" s="5"/>
      <c r="OK869" s="5"/>
      <c r="OL869" s="5"/>
      <c r="OM869" s="5"/>
      <c r="ON869" s="5"/>
      <c r="OO869" s="5"/>
      <c r="OP869" s="5"/>
      <c r="OQ869" s="5"/>
      <c r="OR869" s="5"/>
      <c r="OS869" s="5"/>
      <c r="OT869" s="5"/>
      <c r="OU869" s="5"/>
      <c r="OV869" s="5"/>
      <c r="OW869" s="5"/>
      <c r="OX869" s="5"/>
      <c r="OY869" s="5"/>
      <c r="OZ869" s="5"/>
      <c r="PA869" s="5"/>
      <c r="PB869" s="5"/>
      <c r="PC869" s="5"/>
      <c r="PD869" s="5"/>
      <c r="PE869" s="5"/>
      <c r="PF869" s="5"/>
      <c r="PG869" s="5"/>
      <c r="PH869" s="5"/>
      <c r="PI869" s="5"/>
      <c r="PJ869" s="5"/>
      <c r="PK869" s="5"/>
      <c r="PL869" s="5"/>
      <c r="PM869" s="5"/>
      <c r="PN869" s="5"/>
      <c r="PO869" s="5"/>
      <c r="PP869" s="5"/>
      <c r="PQ869" s="5"/>
      <c r="PR869" s="5"/>
      <c r="PS869" s="5"/>
      <c r="PT869" s="5"/>
      <c r="PU869" s="5"/>
      <c r="PV869" s="5"/>
      <c r="PW869" s="5"/>
      <c r="PX869" s="5"/>
      <c r="PY869" s="5"/>
      <c r="PZ869" s="5"/>
      <c r="QA869" s="5"/>
      <c r="QB869" s="5"/>
      <c r="QC869" s="5"/>
      <c r="QD869" s="5"/>
      <c r="QE869" s="5"/>
      <c r="QF869" s="5"/>
      <c r="QG869" s="5"/>
      <c r="QH869" s="5"/>
      <c r="QI869" s="5"/>
      <c r="QJ869" s="5"/>
      <c r="QK869" s="5"/>
      <c r="QL869" s="5"/>
      <c r="QM869" s="5"/>
      <c r="QN869" s="5"/>
      <c r="QO869" s="5"/>
      <c r="QP869" s="5"/>
      <c r="QQ869" s="5"/>
      <c r="QR869" s="5"/>
      <c r="QS869" s="5"/>
      <c r="QT869" s="5"/>
      <c r="QU869" s="5"/>
      <c r="QV869" s="5"/>
      <c r="QW869" s="5"/>
      <c r="QX869" s="5"/>
      <c r="QY869" s="5"/>
      <c r="QZ869" s="5"/>
      <c r="RA869" s="5"/>
      <c r="RB869" s="5"/>
      <c r="RC869" s="5"/>
      <c r="RD869" s="5"/>
      <c r="RE869" s="5"/>
      <c r="RF869" s="5"/>
      <c r="RG869" s="5"/>
      <c r="RH869" s="5"/>
      <c r="RI869" s="5"/>
      <c r="RJ869" s="5"/>
      <c r="RK869" s="5"/>
      <c r="RL869" s="5"/>
      <c r="RM869" s="5"/>
      <c r="RN869" s="5"/>
      <c r="RO869" s="5"/>
      <c r="RP869" s="5"/>
      <c r="RQ869" s="5"/>
      <c r="RR869" s="5"/>
      <c r="RS869" s="5"/>
      <c r="RT869" s="5"/>
      <c r="RU869" s="5"/>
      <c r="RV869" s="5"/>
      <c r="RW869" s="5"/>
      <c r="RX869" s="5"/>
      <c r="RY869" s="5"/>
      <c r="RZ869" s="5"/>
      <c r="SA869" s="5"/>
      <c r="SB869" s="5"/>
      <c r="SC869" s="5"/>
      <c r="SD869" s="5"/>
      <c r="SE869" s="5"/>
      <c r="SF869" s="5"/>
      <c r="SG869" s="5"/>
      <c r="SH869" s="5"/>
      <c r="SI869" s="5"/>
      <c r="SJ869" s="5"/>
      <c r="SK869" s="5"/>
      <c r="SL869" s="5"/>
      <c r="SM869" s="5"/>
      <c r="SN869" s="5"/>
      <c r="SO869" s="5"/>
      <c r="SP869" s="5"/>
      <c r="SQ869" s="5"/>
      <c r="SR869" s="5"/>
      <c r="SS869" s="5"/>
      <c r="ST869" s="5"/>
      <c r="SU869" s="5"/>
      <c r="SV869" s="5"/>
      <c r="SW869" s="5"/>
      <c r="SX869" s="5"/>
      <c r="SY869" s="5"/>
      <c r="SZ869" s="5"/>
      <c r="TA869" s="5"/>
      <c r="TB869" s="5"/>
      <c r="TC869" s="5"/>
      <c r="TD869" s="5"/>
      <c r="TE869" s="5"/>
      <c r="TF869" s="5"/>
      <c r="TG869" s="5"/>
      <c r="TH869" s="5"/>
      <c r="TI869" s="5"/>
      <c r="TJ869" s="5"/>
      <c r="TK869" s="5"/>
      <c r="TL869" s="5"/>
      <c r="TM869" s="5"/>
      <c r="TN869" s="5"/>
      <c r="TO869" s="5"/>
      <c r="TP869" s="5"/>
      <c r="TQ869" s="5"/>
      <c r="TR869" s="5"/>
      <c r="TS869" s="5"/>
      <c r="TT869" s="5"/>
      <c r="TU869" s="5"/>
      <c r="TV869" s="5"/>
      <c r="TW869" s="5"/>
      <c r="TX869" s="5"/>
      <c r="TY869" s="5"/>
      <c r="TZ869" s="5"/>
      <c r="UA869" s="5"/>
      <c r="UB869" s="5"/>
      <c r="UC869" s="5"/>
      <c r="UD869" s="5"/>
      <c r="UE869" s="5"/>
      <c r="UF869" s="5"/>
      <c r="UG869" s="5"/>
      <c r="UH869" s="5"/>
      <c r="UI869" s="5"/>
      <c r="UJ869" s="5"/>
      <c r="UK869" s="5"/>
      <c r="UL869" s="5"/>
      <c r="UM869" s="5"/>
      <c r="UN869" s="5"/>
      <c r="UO869" s="5"/>
      <c r="UP869" s="5"/>
      <c r="UQ869" s="5"/>
      <c r="UR869" s="5"/>
      <c r="US869" s="5"/>
      <c r="UT869" s="5"/>
      <c r="UU869" s="5"/>
      <c r="UV869" s="5"/>
      <c r="UW869" s="5"/>
      <c r="UX869" s="5"/>
      <c r="UY869" s="5"/>
      <c r="UZ869" s="5"/>
      <c r="VA869" s="5"/>
      <c r="VB869" s="5"/>
      <c r="VC869" s="5"/>
      <c r="VD869" s="5"/>
      <c r="VE869" s="5"/>
      <c r="VF869" s="5"/>
      <c r="VG869" s="5"/>
      <c r="VH869" s="5"/>
      <c r="VI869" s="5"/>
      <c r="VJ869" s="5"/>
      <c r="VK869" s="5"/>
      <c r="VL869" s="5"/>
      <c r="VM869" s="5"/>
      <c r="VN869" s="5"/>
      <c r="VO869" s="5"/>
      <c r="VP869" s="5"/>
      <c r="VQ869" s="5"/>
      <c r="VR869" s="5"/>
      <c r="VS869" s="5"/>
      <c r="VT869" s="5"/>
      <c r="VU869" s="5"/>
      <c r="VV869" s="5"/>
      <c r="VW869" s="5"/>
      <c r="VX869" s="5"/>
      <c r="VY869" s="5"/>
      <c r="VZ869" s="5"/>
      <c r="WA869" s="5"/>
      <c r="WB869" s="5"/>
      <c r="WC869" s="5"/>
      <c r="WD869" s="5"/>
      <c r="WE869" s="5"/>
      <c r="WF869" s="5"/>
      <c r="WG869" s="5"/>
      <c r="WH869" s="5"/>
      <c r="WI869" s="5"/>
      <c r="WJ869" s="5"/>
      <c r="WK869" s="5"/>
      <c r="WL869" s="5"/>
      <c r="WM869" s="5"/>
      <c r="WN869" s="5"/>
      <c r="WO869" s="5"/>
      <c r="WP869" s="5"/>
      <c r="WQ869" s="5"/>
      <c r="WR869" s="5"/>
      <c r="WS869" s="5"/>
      <c r="WT869" s="5"/>
      <c r="WU869" s="5"/>
      <c r="WV869" s="5"/>
      <c r="WW869" s="5"/>
      <c r="WX869" s="5"/>
      <c r="WY869" s="5"/>
      <c r="WZ869" s="5"/>
      <c r="XA869" s="5"/>
      <c r="XB869" s="5"/>
      <c r="XC869" s="5"/>
      <c r="XD869" s="5"/>
      <c r="XE869" s="5"/>
      <c r="XF869" s="5"/>
      <c r="XG869" s="5"/>
      <c r="XH869" s="5"/>
      <c r="XI869" s="5"/>
      <c r="XJ869" s="5"/>
      <c r="XK869" s="5"/>
      <c r="XL869" s="5"/>
      <c r="XM869" s="5"/>
      <c r="XN869" s="5"/>
      <c r="XO869" s="5"/>
      <c r="XP869" s="5"/>
      <c r="XQ869" s="5"/>
      <c r="XR869" s="5"/>
      <c r="XS869" s="5"/>
      <c r="XT869" s="5"/>
      <c r="XU869" s="5"/>
      <c r="XV869" s="5"/>
      <c r="XW869" s="5"/>
    </row>
    <row r="870" spans="39:647" x14ac:dyDescent="0.45">
      <c r="AM870" s="5"/>
      <c r="AN870" s="5"/>
      <c r="AO870" s="5"/>
      <c r="AP870" s="5"/>
      <c r="AQ870" s="5"/>
      <c r="AR870" s="5"/>
      <c r="AS870" s="5"/>
      <c r="AT870" s="5"/>
      <c r="AU870" s="5"/>
      <c r="AV870" s="5"/>
      <c r="AW870" s="5"/>
      <c r="AX870" s="5"/>
      <c r="AY870" s="5"/>
      <c r="AZ870" s="5"/>
      <c r="BA870" s="5"/>
      <c r="BB870" s="5"/>
      <c r="BC870" s="5"/>
      <c r="BD870" s="5"/>
      <c r="BE870" s="5"/>
      <c r="BF870" s="5"/>
      <c r="BG870" s="5"/>
      <c r="BH870" s="5"/>
      <c r="BI870" s="5"/>
      <c r="BJ870" s="5"/>
      <c r="BK870" s="5"/>
      <c r="BL870" s="5"/>
      <c r="BM870" s="5"/>
      <c r="BN870" s="5"/>
      <c r="BO870" s="5"/>
      <c r="BP870" s="5"/>
      <c r="BQ870" s="5"/>
      <c r="BR870" s="5"/>
      <c r="BS870" s="5"/>
      <c r="BT870" s="5"/>
      <c r="BU870" s="5"/>
      <c r="BV870" s="5"/>
      <c r="BW870" s="5"/>
      <c r="BX870" s="5"/>
      <c r="BY870" s="5"/>
      <c r="BZ870" s="5"/>
      <c r="CA870" s="5"/>
      <c r="CB870" s="5"/>
      <c r="CC870" s="5"/>
      <c r="CD870" s="5"/>
      <c r="CE870" s="5"/>
      <c r="CF870" s="5"/>
      <c r="CG870" s="5"/>
      <c r="CH870" s="5"/>
      <c r="CI870" s="5"/>
      <c r="CJ870" s="5"/>
      <c r="CK870" s="5"/>
      <c r="CL870" s="5"/>
      <c r="CM870" s="5"/>
      <c r="CN870" s="5"/>
      <c r="CO870" s="5"/>
      <c r="CP870" s="5"/>
      <c r="CQ870" s="5"/>
      <c r="CR870" s="5"/>
      <c r="CS870" s="5"/>
      <c r="CT870" s="5"/>
      <c r="CU870" s="5"/>
      <c r="CV870" s="5"/>
      <c r="CW870" s="5"/>
      <c r="CX870" s="5"/>
      <c r="CY870" s="5"/>
      <c r="CZ870" s="5"/>
      <c r="DA870" s="5"/>
      <c r="DB870" s="5"/>
      <c r="DC870" s="5"/>
      <c r="DD870" s="5"/>
      <c r="DE870" s="5"/>
      <c r="DF870" s="5"/>
      <c r="DG870" s="5"/>
      <c r="DH870" s="5"/>
      <c r="DI870" s="5"/>
      <c r="DJ870" s="5"/>
      <c r="DK870" s="5"/>
      <c r="DL870" s="5"/>
      <c r="DM870" s="5"/>
      <c r="DN870" s="5"/>
      <c r="DO870" s="5"/>
      <c r="DP870" s="5"/>
      <c r="DQ870" s="5"/>
      <c r="DR870" s="5"/>
      <c r="DS870" s="5"/>
      <c r="DT870" s="5"/>
      <c r="DU870" s="5"/>
      <c r="DV870" s="5"/>
      <c r="DW870" s="5"/>
      <c r="DX870" s="5"/>
      <c r="DY870" s="5"/>
      <c r="DZ870" s="5"/>
      <c r="EA870" s="5"/>
      <c r="EB870" s="5"/>
      <c r="EC870" s="5"/>
      <c r="ED870" s="5"/>
      <c r="EE870" s="5"/>
      <c r="EF870" s="5"/>
      <c r="EG870" s="5"/>
      <c r="EH870" s="5"/>
      <c r="EI870" s="5"/>
      <c r="EJ870" s="5"/>
      <c r="EK870" s="5"/>
      <c r="EL870" s="5"/>
      <c r="EM870" s="5"/>
      <c r="EN870" s="5"/>
      <c r="EO870" s="5"/>
      <c r="EP870" s="5"/>
      <c r="EQ870" s="5"/>
      <c r="ER870" s="5"/>
      <c r="ES870" s="5"/>
      <c r="ET870" s="5"/>
      <c r="EU870" s="5"/>
      <c r="EV870" s="5"/>
      <c r="EW870" s="5"/>
      <c r="EX870" s="5"/>
      <c r="EY870" s="5"/>
      <c r="EZ870" s="5"/>
      <c r="FA870" s="5"/>
      <c r="FB870" s="5"/>
      <c r="FC870" s="5"/>
      <c r="FD870" s="5"/>
      <c r="FE870" s="5"/>
      <c r="FF870" s="5"/>
      <c r="FG870" s="5"/>
      <c r="FH870" s="5"/>
      <c r="FI870" s="5"/>
      <c r="FJ870" s="5"/>
      <c r="FK870" s="5"/>
      <c r="FL870" s="5"/>
      <c r="FM870" s="5"/>
      <c r="FN870" s="5"/>
      <c r="FO870" s="5"/>
      <c r="FP870" s="5"/>
      <c r="FQ870" s="5"/>
      <c r="FR870" s="5"/>
      <c r="FS870" s="5"/>
      <c r="FT870" s="5"/>
      <c r="FU870" s="5"/>
      <c r="FV870" s="5"/>
      <c r="FW870" s="5"/>
      <c r="FX870" s="5"/>
      <c r="FY870" s="5"/>
      <c r="FZ870" s="5"/>
      <c r="GA870" s="5"/>
      <c r="GB870" s="5"/>
      <c r="GC870" s="5"/>
      <c r="GD870" s="5"/>
      <c r="GE870" s="5"/>
      <c r="GF870" s="5"/>
      <c r="GG870" s="5"/>
      <c r="GH870" s="5"/>
      <c r="GI870" s="5"/>
      <c r="GJ870" s="5"/>
      <c r="GK870" s="5"/>
      <c r="GL870" s="5"/>
      <c r="GM870" s="5"/>
      <c r="GN870" s="5"/>
      <c r="GO870" s="5"/>
      <c r="GP870" s="5"/>
      <c r="GQ870" s="5"/>
      <c r="GR870" s="5"/>
      <c r="GS870" s="5"/>
      <c r="GT870" s="5"/>
      <c r="GU870" s="5"/>
      <c r="GV870" s="5"/>
      <c r="GW870" s="5"/>
      <c r="GX870" s="5"/>
      <c r="GY870" s="5"/>
      <c r="GZ870" s="5"/>
      <c r="HA870" s="5"/>
      <c r="HB870" s="5"/>
      <c r="HC870" s="5"/>
      <c r="HD870" s="5"/>
      <c r="HE870" s="5"/>
      <c r="HF870" s="5"/>
      <c r="HG870" s="5"/>
      <c r="HH870" s="5"/>
      <c r="HI870" s="5"/>
      <c r="HJ870" s="5"/>
      <c r="HK870" s="5"/>
      <c r="HL870" s="5"/>
      <c r="HM870" s="5"/>
      <c r="HN870" s="5"/>
      <c r="HO870" s="5"/>
      <c r="HP870" s="5"/>
      <c r="HQ870" s="5"/>
      <c r="HR870" s="5"/>
      <c r="HS870" s="5"/>
      <c r="HT870" s="5"/>
      <c r="HU870" s="5"/>
      <c r="HV870" s="5"/>
      <c r="HW870" s="5"/>
      <c r="HX870" s="5"/>
      <c r="HY870" s="5"/>
      <c r="HZ870" s="5"/>
      <c r="IA870" s="5"/>
      <c r="IB870" s="5"/>
      <c r="IC870" s="5"/>
      <c r="ID870" s="5"/>
      <c r="IE870" s="5"/>
      <c r="IF870" s="5"/>
      <c r="IG870" s="5"/>
      <c r="IH870" s="5"/>
      <c r="II870" s="5"/>
      <c r="IJ870" s="5"/>
      <c r="IK870" s="5"/>
      <c r="IL870" s="5"/>
      <c r="IM870" s="5"/>
      <c r="IN870" s="5"/>
      <c r="IO870" s="5"/>
      <c r="IP870" s="5"/>
      <c r="IQ870" s="5"/>
      <c r="IR870" s="5"/>
      <c r="IS870" s="5"/>
      <c r="IT870" s="5"/>
      <c r="IU870" s="5"/>
      <c r="IV870" s="5"/>
      <c r="IW870" s="5"/>
      <c r="IX870" s="5"/>
      <c r="IY870" s="5"/>
      <c r="IZ870" s="5"/>
      <c r="JA870" s="5"/>
      <c r="JB870" s="5"/>
      <c r="JC870" s="5"/>
      <c r="JD870" s="5"/>
      <c r="JE870" s="5"/>
      <c r="JF870" s="5"/>
      <c r="JG870" s="5"/>
      <c r="JH870" s="5"/>
      <c r="JI870" s="5"/>
      <c r="JJ870" s="5"/>
      <c r="JK870" s="5"/>
      <c r="JL870" s="5"/>
      <c r="JM870" s="5"/>
      <c r="JN870" s="5"/>
      <c r="JO870" s="5"/>
      <c r="JP870" s="5"/>
      <c r="JQ870" s="5"/>
      <c r="JR870" s="5"/>
      <c r="JS870" s="5"/>
      <c r="JT870" s="5"/>
      <c r="JU870" s="5"/>
      <c r="JV870" s="5"/>
      <c r="JW870" s="5"/>
      <c r="JX870" s="5"/>
      <c r="JY870" s="5"/>
      <c r="JZ870" s="5"/>
      <c r="KA870" s="5"/>
      <c r="KB870" s="5"/>
      <c r="KC870" s="5"/>
      <c r="KD870" s="5"/>
      <c r="KE870" s="5"/>
      <c r="KF870" s="5"/>
      <c r="KG870" s="5"/>
      <c r="KH870" s="5"/>
      <c r="KI870" s="5"/>
      <c r="KJ870" s="5"/>
      <c r="KK870" s="5"/>
      <c r="KL870" s="5"/>
      <c r="KM870" s="5"/>
      <c r="KN870" s="5"/>
      <c r="KO870" s="5"/>
      <c r="KP870" s="5"/>
      <c r="KQ870" s="5"/>
      <c r="KR870" s="5"/>
      <c r="KS870" s="5"/>
      <c r="KT870" s="5"/>
      <c r="KU870" s="5"/>
      <c r="KV870" s="5"/>
      <c r="KW870" s="5"/>
      <c r="KX870" s="5"/>
      <c r="KY870" s="5"/>
      <c r="KZ870" s="5"/>
      <c r="LA870" s="5"/>
      <c r="LB870" s="5"/>
      <c r="LC870" s="5"/>
      <c r="LD870" s="5"/>
      <c r="LE870" s="5"/>
      <c r="LF870" s="5"/>
      <c r="LG870" s="5"/>
      <c r="LH870" s="5"/>
      <c r="LI870" s="5"/>
      <c r="LJ870" s="5"/>
      <c r="LK870" s="5"/>
      <c r="LL870" s="5"/>
      <c r="LM870" s="5"/>
      <c r="LN870" s="5"/>
      <c r="LO870" s="5"/>
      <c r="LP870" s="5"/>
      <c r="LQ870" s="5"/>
      <c r="LR870" s="5"/>
      <c r="LS870" s="5"/>
      <c r="LT870" s="5"/>
      <c r="LU870" s="5"/>
      <c r="LV870" s="5"/>
      <c r="LW870" s="5"/>
      <c r="LX870" s="5"/>
      <c r="LY870" s="5"/>
      <c r="LZ870" s="5"/>
      <c r="MA870" s="5"/>
      <c r="MB870" s="5"/>
      <c r="MC870" s="5"/>
      <c r="MD870" s="5"/>
      <c r="ME870" s="5"/>
      <c r="MF870" s="5"/>
      <c r="MG870" s="5"/>
      <c r="MH870" s="5"/>
      <c r="MI870" s="5"/>
      <c r="MJ870" s="5"/>
      <c r="MK870" s="5"/>
      <c r="ML870" s="5"/>
      <c r="MM870" s="5"/>
      <c r="MN870" s="5"/>
      <c r="MO870" s="5"/>
      <c r="MP870" s="5"/>
      <c r="MQ870" s="5"/>
      <c r="MR870" s="5"/>
      <c r="MS870" s="5"/>
      <c r="MT870" s="5"/>
      <c r="MU870" s="5"/>
      <c r="MV870" s="5"/>
      <c r="MW870" s="5"/>
      <c r="MX870" s="5"/>
      <c r="MY870" s="5"/>
      <c r="MZ870" s="5"/>
      <c r="NA870" s="5"/>
      <c r="NB870" s="5"/>
      <c r="NC870" s="5"/>
      <c r="ND870" s="5"/>
      <c r="NE870" s="5"/>
      <c r="NF870" s="5"/>
      <c r="NG870" s="5"/>
      <c r="NH870" s="5"/>
      <c r="NI870" s="5"/>
      <c r="NJ870" s="5"/>
      <c r="NK870" s="5"/>
      <c r="NL870" s="5"/>
      <c r="NM870" s="5"/>
      <c r="NN870" s="5"/>
      <c r="NO870" s="5"/>
      <c r="NP870" s="5"/>
      <c r="NQ870" s="5"/>
      <c r="NR870" s="5"/>
      <c r="NS870" s="5"/>
      <c r="NT870" s="5"/>
      <c r="NU870" s="5"/>
      <c r="NV870" s="5"/>
      <c r="NW870" s="5"/>
      <c r="NX870" s="5"/>
      <c r="NY870" s="5"/>
      <c r="NZ870" s="5"/>
      <c r="OA870" s="5"/>
      <c r="OB870" s="5"/>
      <c r="OC870" s="5"/>
      <c r="OD870" s="5"/>
      <c r="OE870" s="5"/>
      <c r="OF870" s="5"/>
      <c r="OG870" s="5"/>
      <c r="OH870" s="5"/>
      <c r="OI870" s="5"/>
      <c r="OJ870" s="5"/>
      <c r="OK870" s="5"/>
      <c r="OL870" s="5"/>
      <c r="OM870" s="5"/>
      <c r="ON870" s="5"/>
      <c r="OO870" s="5"/>
      <c r="OP870" s="5"/>
      <c r="OQ870" s="5"/>
      <c r="OR870" s="5"/>
      <c r="OS870" s="5"/>
      <c r="OT870" s="5"/>
      <c r="OU870" s="5"/>
      <c r="OV870" s="5"/>
      <c r="OW870" s="5"/>
      <c r="OX870" s="5"/>
      <c r="OY870" s="5"/>
      <c r="OZ870" s="5"/>
      <c r="PA870" s="5"/>
      <c r="PB870" s="5"/>
      <c r="PC870" s="5"/>
      <c r="PD870" s="5"/>
      <c r="PE870" s="5"/>
      <c r="PF870" s="5"/>
      <c r="PG870" s="5"/>
      <c r="PH870" s="5"/>
      <c r="PI870" s="5"/>
      <c r="PJ870" s="5"/>
      <c r="PK870" s="5"/>
      <c r="PL870" s="5"/>
      <c r="PM870" s="5"/>
      <c r="PN870" s="5"/>
      <c r="PO870" s="5"/>
      <c r="PP870" s="5"/>
      <c r="PQ870" s="5"/>
      <c r="PR870" s="5"/>
      <c r="PS870" s="5"/>
      <c r="PT870" s="5"/>
      <c r="PU870" s="5"/>
      <c r="PV870" s="5"/>
      <c r="PW870" s="5"/>
      <c r="PX870" s="5"/>
      <c r="PY870" s="5"/>
      <c r="PZ870" s="5"/>
      <c r="QA870" s="5"/>
      <c r="QB870" s="5"/>
      <c r="QC870" s="5"/>
      <c r="QD870" s="5"/>
      <c r="QE870" s="5"/>
      <c r="QF870" s="5"/>
      <c r="QG870" s="5"/>
      <c r="QH870" s="5"/>
      <c r="QI870" s="5"/>
      <c r="QJ870" s="5"/>
      <c r="QK870" s="5"/>
      <c r="QL870" s="5"/>
      <c r="QM870" s="5"/>
      <c r="QN870" s="5"/>
      <c r="QO870" s="5"/>
      <c r="QP870" s="5"/>
      <c r="QQ870" s="5"/>
      <c r="QR870" s="5"/>
      <c r="QS870" s="5"/>
      <c r="QT870" s="5"/>
      <c r="QU870" s="5"/>
      <c r="QV870" s="5"/>
      <c r="QW870" s="5"/>
      <c r="QX870" s="5"/>
      <c r="QY870" s="5"/>
      <c r="QZ870" s="5"/>
      <c r="RA870" s="5"/>
      <c r="RB870" s="5"/>
      <c r="RC870" s="5"/>
      <c r="RD870" s="5"/>
      <c r="RE870" s="5"/>
      <c r="RF870" s="5"/>
      <c r="RG870" s="5"/>
      <c r="RH870" s="5"/>
      <c r="RI870" s="5"/>
      <c r="RJ870" s="5"/>
      <c r="RK870" s="5"/>
      <c r="RL870" s="5"/>
      <c r="RM870" s="5"/>
      <c r="RN870" s="5"/>
      <c r="RO870" s="5"/>
      <c r="RP870" s="5"/>
      <c r="RQ870" s="5"/>
      <c r="RR870" s="5"/>
      <c r="RS870" s="5"/>
      <c r="RT870" s="5"/>
      <c r="RU870" s="5"/>
      <c r="RV870" s="5"/>
      <c r="RW870" s="5"/>
      <c r="RX870" s="5"/>
      <c r="RY870" s="5"/>
      <c r="RZ870" s="5"/>
      <c r="SA870" s="5"/>
      <c r="SB870" s="5"/>
      <c r="SC870" s="5"/>
      <c r="SD870" s="5"/>
      <c r="SE870" s="5"/>
      <c r="SF870" s="5"/>
      <c r="SG870" s="5"/>
      <c r="SH870" s="5"/>
      <c r="SI870" s="5"/>
      <c r="SJ870" s="5"/>
      <c r="SK870" s="5"/>
      <c r="SL870" s="5"/>
      <c r="SM870" s="5"/>
      <c r="SN870" s="5"/>
      <c r="SO870" s="5"/>
      <c r="SP870" s="5"/>
      <c r="SQ870" s="5"/>
      <c r="SR870" s="5"/>
      <c r="SS870" s="5"/>
      <c r="ST870" s="5"/>
      <c r="SU870" s="5"/>
      <c r="SV870" s="5"/>
      <c r="SW870" s="5"/>
      <c r="SX870" s="5"/>
      <c r="SY870" s="5"/>
      <c r="SZ870" s="5"/>
      <c r="TA870" s="5"/>
      <c r="TB870" s="5"/>
      <c r="TC870" s="5"/>
      <c r="TD870" s="5"/>
      <c r="TE870" s="5"/>
      <c r="TF870" s="5"/>
      <c r="TG870" s="5"/>
      <c r="TH870" s="5"/>
      <c r="TI870" s="5"/>
      <c r="TJ870" s="5"/>
      <c r="TK870" s="5"/>
      <c r="TL870" s="5"/>
      <c r="TM870" s="5"/>
      <c r="TN870" s="5"/>
      <c r="TO870" s="5"/>
      <c r="TP870" s="5"/>
      <c r="TQ870" s="5"/>
      <c r="TR870" s="5"/>
      <c r="TS870" s="5"/>
      <c r="TT870" s="5"/>
      <c r="TU870" s="5"/>
      <c r="TV870" s="5"/>
      <c r="TW870" s="5"/>
      <c r="TX870" s="5"/>
      <c r="TY870" s="5"/>
      <c r="TZ870" s="5"/>
      <c r="UA870" s="5"/>
      <c r="UB870" s="5"/>
      <c r="UC870" s="5"/>
      <c r="UD870" s="5"/>
      <c r="UE870" s="5"/>
      <c r="UF870" s="5"/>
      <c r="UG870" s="5"/>
      <c r="UH870" s="5"/>
      <c r="UI870" s="5"/>
      <c r="UJ870" s="5"/>
      <c r="UK870" s="5"/>
      <c r="UL870" s="5"/>
      <c r="UM870" s="5"/>
      <c r="UN870" s="5"/>
      <c r="UO870" s="5"/>
      <c r="UP870" s="5"/>
      <c r="UQ870" s="5"/>
      <c r="UR870" s="5"/>
      <c r="US870" s="5"/>
      <c r="UT870" s="5"/>
      <c r="UU870" s="5"/>
      <c r="UV870" s="5"/>
      <c r="UW870" s="5"/>
      <c r="UX870" s="5"/>
      <c r="UY870" s="5"/>
      <c r="UZ870" s="5"/>
      <c r="VA870" s="5"/>
      <c r="VB870" s="5"/>
      <c r="VC870" s="5"/>
      <c r="VD870" s="5"/>
      <c r="VE870" s="5"/>
      <c r="VF870" s="5"/>
      <c r="VG870" s="5"/>
      <c r="VH870" s="5"/>
      <c r="VI870" s="5"/>
      <c r="VJ870" s="5"/>
      <c r="VK870" s="5"/>
      <c r="VL870" s="5"/>
      <c r="VM870" s="5"/>
      <c r="VN870" s="5"/>
      <c r="VO870" s="5"/>
      <c r="VP870" s="5"/>
      <c r="VQ870" s="5"/>
      <c r="VR870" s="5"/>
      <c r="VS870" s="5"/>
      <c r="VT870" s="5"/>
      <c r="VU870" s="5"/>
      <c r="VV870" s="5"/>
      <c r="VW870" s="5"/>
      <c r="VX870" s="5"/>
      <c r="VY870" s="5"/>
      <c r="VZ870" s="5"/>
      <c r="WA870" s="5"/>
      <c r="WB870" s="5"/>
      <c r="WC870" s="5"/>
      <c r="WD870" s="5"/>
      <c r="WE870" s="5"/>
      <c r="WF870" s="5"/>
      <c r="WG870" s="5"/>
      <c r="WH870" s="5"/>
      <c r="WI870" s="5"/>
      <c r="WJ870" s="5"/>
      <c r="WK870" s="5"/>
      <c r="WL870" s="5"/>
      <c r="WM870" s="5"/>
      <c r="WN870" s="5"/>
      <c r="WO870" s="5"/>
      <c r="WP870" s="5"/>
      <c r="WQ870" s="5"/>
      <c r="WR870" s="5"/>
      <c r="WS870" s="5"/>
      <c r="WT870" s="5"/>
      <c r="WU870" s="5"/>
      <c r="WV870" s="5"/>
      <c r="WW870" s="5"/>
      <c r="WX870" s="5"/>
      <c r="WY870" s="5"/>
      <c r="WZ870" s="5"/>
      <c r="XA870" s="5"/>
      <c r="XB870" s="5"/>
      <c r="XC870" s="5"/>
      <c r="XD870" s="5"/>
      <c r="XE870" s="5"/>
      <c r="XF870" s="5"/>
      <c r="XG870" s="5"/>
      <c r="XH870" s="5"/>
      <c r="XI870" s="5"/>
      <c r="XJ870" s="5"/>
      <c r="XK870" s="5"/>
      <c r="XL870" s="5"/>
      <c r="XM870" s="5"/>
      <c r="XN870" s="5"/>
      <c r="XO870" s="5"/>
      <c r="XP870" s="5"/>
      <c r="XQ870" s="5"/>
      <c r="XR870" s="5"/>
      <c r="XS870" s="5"/>
      <c r="XT870" s="5"/>
      <c r="XU870" s="5"/>
      <c r="XV870" s="5"/>
      <c r="XW870" s="5"/>
    </row>
    <row r="871" spans="39:647" x14ac:dyDescent="0.45">
      <c r="AM871" s="5"/>
      <c r="AN871" s="5"/>
      <c r="AO871" s="5"/>
      <c r="AP871" s="5"/>
      <c r="AQ871" s="5"/>
      <c r="AR871" s="5"/>
      <c r="AS871" s="5"/>
      <c r="AT871" s="5"/>
      <c r="AU871" s="5"/>
      <c r="AV871" s="5"/>
      <c r="AW871" s="5"/>
      <c r="AX871" s="5"/>
      <c r="AY871" s="5"/>
      <c r="AZ871" s="5"/>
      <c r="BA871" s="5"/>
      <c r="BB871" s="5"/>
      <c r="BC871" s="5"/>
      <c r="BD871" s="5"/>
      <c r="BE871" s="5"/>
      <c r="BF871" s="5"/>
      <c r="BG871" s="5"/>
      <c r="BH871" s="5"/>
      <c r="BI871" s="5"/>
      <c r="BJ871" s="5"/>
      <c r="BK871" s="5"/>
      <c r="BL871" s="5"/>
      <c r="BM871" s="5"/>
      <c r="BN871" s="5"/>
      <c r="BO871" s="5"/>
      <c r="BP871" s="5"/>
      <c r="BQ871" s="5"/>
      <c r="BR871" s="5"/>
      <c r="BS871" s="5"/>
      <c r="BT871" s="5"/>
      <c r="BU871" s="5"/>
      <c r="BV871" s="5"/>
      <c r="BW871" s="5"/>
      <c r="BX871" s="5"/>
      <c r="BY871" s="5"/>
      <c r="BZ871" s="5"/>
      <c r="CA871" s="5"/>
      <c r="CB871" s="5"/>
      <c r="CC871" s="5"/>
      <c r="CD871" s="5"/>
      <c r="CE871" s="5"/>
      <c r="CF871" s="5"/>
      <c r="CG871" s="5"/>
      <c r="CH871" s="5"/>
      <c r="CI871" s="5"/>
      <c r="CJ871" s="5"/>
      <c r="CK871" s="5"/>
      <c r="CL871" s="5"/>
      <c r="CM871" s="5"/>
      <c r="CN871" s="5"/>
      <c r="CO871" s="5"/>
      <c r="CP871" s="5"/>
      <c r="CQ871" s="5"/>
      <c r="CR871" s="5"/>
      <c r="CS871" s="5"/>
      <c r="CT871" s="5"/>
      <c r="CU871" s="5"/>
      <c r="CV871" s="5"/>
      <c r="CW871" s="5"/>
      <c r="CX871" s="5"/>
      <c r="CY871" s="5"/>
      <c r="CZ871" s="5"/>
      <c r="DA871" s="5"/>
      <c r="DB871" s="5"/>
      <c r="DC871" s="5"/>
      <c r="DD871" s="5"/>
      <c r="DE871" s="5"/>
      <c r="DF871" s="5"/>
      <c r="DG871" s="5"/>
      <c r="DH871" s="5"/>
      <c r="DI871" s="5"/>
      <c r="DJ871" s="5"/>
      <c r="DK871" s="5"/>
      <c r="DL871" s="5"/>
      <c r="DM871" s="5"/>
      <c r="DN871" s="5"/>
      <c r="DO871" s="5"/>
      <c r="DP871" s="5"/>
      <c r="DQ871" s="5"/>
      <c r="DR871" s="5"/>
      <c r="DS871" s="5"/>
      <c r="DT871" s="5"/>
      <c r="DU871" s="5"/>
      <c r="DV871" s="5"/>
      <c r="DW871" s="5"/>
      <c r="DX871" s="5"/>
      <c r="DY871" s="5"/>
      <c r="DZ871" s="5"/>
      <c r="EA871" s="5"/>
      <c r="EB871" s="5"/>
      <c r="EC871" s="5"/>
      <c r="ED871" s="5"/>
      <c r="EE871" s="5"/>
      <c r="EF871" s="5"/>
      <c r="EG871" s="5"/>
      <c r="EH871" s="5"/>
      <c r="EI871" s="5"/>
      <c r="EJ871" s="5"/>
      <c r="EK871" s="5"/>
      <c r="EL871" s="5"/>
      <c r="EM871" s="5"/>
      <c r="EN871" s="5"/>
      <c r="EO871" s="5"/>
      <c r="EP871" s="5"/>
      <c r="EQ871" s="5"/>
      <c r="ER871" s="5"/>
      <c r="ES871" s="5"/>
      <c r="ET871" s="5"/>
      <c r="EU871" s="5"/>
      <c r="EV871" s="5"/>
      <c r="EW871" s="5"/>
      <c r="EX871" s="5"/>
      <c r="EY871" s="5"/>
      <c r="EZ871" s="5"/>
      <c r="FA871" s="5"/>
      <c r="FB871" s="5"/>
      <c r="FC871" s="5"/>
      <c r="FD871" s="5"/>
      <c r="FE871" s="5"/>
      <c r="FF871" s="5"/>
      <c r="FG871" s="5"/>
      <c r="FH871" s="5"/>
      <c r="FI871" s="5"/>
      <c r="FJ871" s="5"/>
      <c r="FK871" s="5"/>
      <c r="FL871" s="5"/>
      <c r="FM871" s="5"/>
      <c r="FN871" s="5"/>
      <c r="FO871" s="5"/>
      <c r="FP871" s="5"/>
      <c r="FQ871" s="5"/>
      <c r="FR871" s="5"/>
      <c r="FS871" s="5"/>
      <c r="FT871" s="5"/>
      <c r="FU871" s="5"/>
      <c r="FV871" s="5"/>
      <c r="FW871" s="5"/>
      <c r="FX871" s="5"/>
      <c r="FY871" s="5"/>
      <c r="FZ871" s="5"/>
      <c r="GA871" s="5"/>
      <c r="GB871" s="5"/>
      <c r="GC871" s="5"/>
      <c r="GD871" s="5"/>
      <c r="GE871" s="5"/>
      <c r="GF871" s="5"/>
      <c r="GG871" s="5"/>
      <c r="GH871" s="5"/>
      <c r="GI871" s="5"/>
      <c r="GJ871" s="5"/>
      <c r="GK871" s="5"/>
      <c r="GL871" s="5"/>
      <c r="GM871" s="5"/>
      <c r="GN871" s="5"/>
      <c r="GO871" s="5"/>
      <c r="GP871" s="5"/>
      <c r="GQ871" s="5"/>
      <c r="GR871" s="5"/>
      <c r="GS871" s="5"/>
      <c r="GT871" s="5"/>
      <c r="GU871" s="5"/>
      <c r="GV871" s="5"/>
      <c r="GW871" s="5"/>
      <c r="GX871" s="5"/>
      <c r="GY871" s="5"/>
      <c r="GZ871" s="5"/>
      <c r="HA871" s="5"/>
      <c r="HB871" s="5"/>
      <c r="HC871" s="5"/>
      <c r="HD871" s="5"/>
      <c r="HE871" s="5"/>
      <c r="HF871" s="5"/>
      <c r="HG871" s="5"/>
      <c r="HH871" s="5"/>
      <c r="HI871" s="5"/>
      <c r="HJ871" s="5"/>
      <c r="HK871" s="5"/>
      <c r="HL871" s="5"/>
      <c r="HM871" s="5"/>
      <c r="HN871" s="5"/>
      <c r="HO871" s="5"/>
      <c r="HP871" s="5"/>
      <c r="HQ871" s="5"/>
      <c r="HR871" s="5"/>
      <c r="HS871" s="5"/>
      <c r="HT871" s="5"/>
      <c r="HU871" s="5"/>
      <c r="HV871" s="5"/>
      <c r="HW871" s="5"/>
      <c r="HX871" s="5"/>
      <c r="HY871" s="5"/>
      <c r="HZ871" s="5"/>
      <c r="IA871" s="5"/>
      <c r="IB871" s="5"/>
      <c r="IC871" s="5"/>
      <c r="ID871" s="5"/>
      <c r="IE871" s="5"/>
      <c r="IF871" s="5"/>
      <c r="IG871" s="5"/>
      <c r="IH871" s="5"/>
      <c r="II871" s="5"/>
      <c r="IJ871" s="5"/>
      <c r="IK871" s="5"/>
      <c r="IL871" s="5"/>
      <c r="IM871" s="5"/>
      <c r="IN871" s="5"/>
      <c r="IO871" s="5"/>
      <c r="IP871" s="5"/>
      <c r="IQ871" s="5"/>
      <c r="IR871" s="5"/>
      <c r="IS871" s="5"/>
      <c r="IT871" s="5"/>
      <c r="IU871" s="5"/>
      <c r="IV871" s="5"/>
      <c r="IW871" s="5"/>
      <c r="IX871" s="5"/>
      <c r="IY871" s="5"/>
      <c r="IZ871" s="5"/>
      <c r="JA871" s="5"/>
      <c r="JB871" s="5"/>
      <c r="JC871" s="5"/>
      <c r="JD871" s="5"/>
      <c r="JE871" s="5"/>
      <c r="JF871" s="5"/>
      <c r="JG871" s="5"/>
      <c r="JH871" s="5"/>
      <c r="JI871" s="5"/>
      <c r="JJ871" s="5"/>
      <c r="JK871" s="5"/>
      <c r="JL871" s="5"/>
      <c r="JM871" s="5"/>
      <c r="JN871" s="5"/>
      <c r="JO871" s="5"/>
      <c r="JP871" s="5"/>
      <c r="JQ871" s="5"/>
      <c r="JR871" s="5"/>
      <c r="JS871" s="5"/>
      <c r="JT871" s="5"/>
      <c r="JU871" s="5"/>
      <c r="JV871" s="5"/>
      <c r="JW871" s="5"/>
      <c r="JX871" s="5"/>
      <c r="JY871" s="5"/>
      <c r="JZ871" s="5"/>
      <c r="KA871" s="5"/>
      <c r="KB871" s="5"/>
      <c r="KC871" s="5"/>
      <c r="KD871" s="5"/>
      <c r="KE871" s="5"/>
      <c r="KF871" s="5"/>
      <c r="KG871" s="5"/>
      <c r="KH871" s="5"/>
      <c r="KI871" s="5"/>
      <c r="KJ871" s="5"/>
      <c r="KK871" s="5"/>
      <c r="KL871" s="5"/>
      <c r="KM871" s="5"/>
      <c r="KN871" s="5"/>
      <c r="KO871" s="5"/>
      <c r="KP871" s="5"/>
      <c r="KQ871" s="5"/>
      <c r="KR871" s="5"/>
      <c r="KS871" s="5"/>
      <c r="KT871" s="5"/>
      <c r="KU871" s="5"/>
      <c r="KV871" s="5"/>
      <c r="KW871" s="5"/>
      <c r="KX871" s="5"/>
      <c r="KY871" s="5"/>
      <c r="KZ871" s="5"/>
      <c r="LA871" s="5"/>
      <c r="LB871" s="5"/>
      <c r="LC871" s="5"/>
      <c r="LD871" s="5"/>
      <c r="LE871" s="5"/>
      <c r="LF871" s="5"/>
      <c r="LG871" s="5"/>
      <c r="LH871" s="5"/>
      <c r="LI871" s="5"/>
      <c r="LJ871" s="5"/>
      <c r="LK871" s="5"/>
      <c r="LL871" s="5"/>
      <c r="LM871" s="5"/>
      <c r="LN871" s="5"/>
      <c r="LO871" s="5"/>
      <c r="LP871" s="5"/>
      <c r="LQ871" s="5"/>
      <c r="LR871" s="5"/>
      <c r="LS871" s="5"/>
      <c r="LT871" s="5"/>
      <c r="LU871" s="5"/>
      <c r="LV871" s="5"/>
      <c r="LW871" s="5"/>
      <c r="LX871" s="5"/>
      <c r="LY871" s="5"/>
      <c r="LZ871" s="5"/>
      <c r="MA871" s="5"/>
      <c r="MB871" s="5"/>
      <c r="MC871" s="5"/>
      <c r="MD871" s="5"/>
      <c r="ME871" s="5"/>
      <c r="MF871" s="5"/>
      <c r="MG871" s="5"/>
      <c r="MH871" s="5"/>
      <c r="MI871" s="5"/>
      <c r="MJ871" s="5"/>
      <c r="MK871" s="5"/>
      <c r="ML871" s="5"/>
      <c r="MM871" s="5"/>
      <c r="MN871" s="5"/>
      <c r="MO871" s="5"/>
      <c r="MP871" s="5"/>
      <c r="MQ871" s="5"/>
      <c r="MR871" s="5"/>
      <c r="MS871" s="5"/>
      <c r="MT871" s="5"/>
      <c r="MU871" s="5"/>
      <c r="MV871" s="5"/>
      <c r="MW871" s="5"/>
      <c r="MX871" s="5"/>
      <c r="MY871" s="5"/>
      <c r="MZ871" s="5"/>
      <c r="NA871" s="5"/>
      <c r="NB871" s="5"/>
      <c r="NC871" s="5"/>
      <c r="ND871" s="5"/>
      <c r="NE871" s="5"/>
      <c r="NF871" s="5"/>
      <c r="NG871" s="5"/>
      <c r="NH871" s="5"/>
      <c r="NI871" s="5"/>
      <c r="NJ871" s="5"/>
      <c r="NK871" s="5"/>
      <c r="NL871" s="5"/>
      <c r="NM871" s="5"/>
      <c r="NN871" s="5"/>
      <c r="NO871" s="5"/>
      <c r="NP871" s="5"/>
      <c r="NQ871" s="5"/>
      <c r="NR871" s="5"/>
      <c r="NS871" s="5"/>
      <c r="NT871" s="5"/>
      <c r="NU871" s="5"/>
      <c r="NV871" s="5"/>
      <c r="NW871" s="5"/>
      <c r="NX871" s="5"/>
      <c r="NY871" s="5"/>
      <c r="NZ871" s="5"/>
      <c r="OA871" s="5"/>
      <c r="OB871" s="5"/>
      <c r="OC871" s="5"/>
      <c r="OD871" s="5"/>
      <c r="OE871" s="5"/>
      <c r="OF871" s="5"/>
      <c r="OG871" s="5"/>
      <c r="OH871" s="5"/>
      <c r="OI871" s="5"/>
      <c r="OJ871" s="5"/>
      <c r="OK871" s="5"/>
      <c r="OL871" s="5"/>
      <c r="OM871" s="5"/>
      <c r="ON871" s="5"/>
      <c r="OO871" s="5"/>
      <c r="OP871" s="5"/>
      <c r="OQ871" s="5"/>
      <c r="OR871" s="5"/>
      <c r="OS871" s="5"/>
      <c r="OT871" s="5"/>
      <c r="OU871" s="5"/>
      <c r="OV871" s="5"/>
      <c r="OW871" s="5"/>
      <c r="OX871" s="5"/>
      <c r="OY871" s="5"/>
      <c r="OZ871" s="5"/>
      <c r="PA871" s="5"/>
      <c r="PB871" s="5"/>
      <c r="PC871" s="5"/>
      <c r="PD871" s="5"/>
      <c r="PE871" s="5"/>
      <c r="PF871" s="5"/>
      <c r="PG871" s="5"/>
      <c r="PH871" s="5"/>
      <c r="PI871" s="5"/>
      <c r="PJ871" s="5"/>
      <c r="PK871" s="5"/>
      <c r="PL871" s="5"/>
      <c r="PM871" s="5"/>
      <c r="PN871" s="5"/>
      <c r="PO871" s="5"/>
      <c r="PP871" s="5"/>
      <c r="PQ871" s="5"/>
      <c r="PR871" s="5"/>
      <c r="PS871" s="5"/>
      <c r="PT871" s="5"/>
      <c r="PU871" s="5"/>
      <c r="PV871" s="5"/>
      <c r="PW871" s="5"/>
      <c r="PX871" s="5"/>
      <c r="PY871" s="5"/>
      <c r="PZ871" s="5"/>
      <c r="QA871" s="5"/>
      <c r="QB871" s="5"/>
      <c r="QC871" s="5"/>
      <c r="QD871" s="5"/>
      <c r="QE871" s="5"/>
      <c r="QF871" s="5"/>
      <c r="QG871" s="5"/>
      <c r="QH871" s="5"/>
      <c r="QI871" s="5"/>
      <c r="QJ871" s="5"/>
      <c r="QK871" s="5"/>
      <c r="QL871" s="5"/>
      <c r="QM871" s="5"/>
      <c r="QN871" s="5"/>
      <c r="QO871" s="5"/>
      <c r="QP871" s="5"/>
      <c r="QQ871" s="5"/>
      <c r="QR871" s="5"/>
      <c r="QS871" s="5"/>
      <c r="QT871" s="5"/>
      <c r="QU871" s="5"/>
      <c r="QV871" s="5"/>
      <c r="QW871" s="5"/>
      <c r="QX871" s="5"/>
      <c r="QY871" s="5"/>
      <c r="QZ871" s="5"/>
      <c r="RA871" s="5"/>
      <c r="RB871" s="5"/>
      <c r="RC871" s="5"/>
      <c r="RD871" s="5"/>
      <c r="RE871" s="5"/>
      <c r="RF871" s="5"/>
      <c r="RG871" s="5"/>
      <c r="RH871" s="5"/>
      <c r="RI871" s="5"/>
      <c r="RJ871" s="5"/>
      <c r="RK871" s="5"/>
      <c r="RL871" s="5"/>
      <c r="RM871" s="5"/>
      <c r="RN871" s="5"/>
      <c r="RO871" s="5"/>
      <c r="RP871" s="5"/>
      <c r="RQ871" s="5"/>
      <c r="RR871" s="5"/>
      <c r="RS871" s="5"/>
      <c r="RT871" s="5"/>
      <c r="RU871" s="5"/>
      <c r="RV871" s="5"/>
      <c r="RW871" s="5"/>
      <c r="RX871" s="5"/>
      <c r="RY871" s="5"/>
      <c r="RZ871" s="5"/>
      <c r="SA871" s="5"/>
      <c r="SB871" s="5"/>
      <c r="SC871" s="5"/>
      <c r="SD871" s="5"/>
      <c r="SE871" s="5"/>
      <c r="SF871" s="5"/>
      <c r="SG871" s="5"/>
      <c r="SH871" s="5"/>
      <c r="SI871" s="5"/>
      <c r="SJ871" s="5"/>
      <c r="SK871" s="5"/>
      <c r="SL871" s="5"/>
      <c r="SM871" s="5"/>
      <c r="SN871" s="5"/>
      <c r="SO871" s="5"/>
      <c r="SP871" s="5"/>
      <c r="SQ871" s="5"/>
      <c r="SR871" s="5"/>
      <c r="SS871" s="5"/>
      <c r="ST871" s="5"/>
      <c r="SU871" s="5"/>
      <c r="SV871" s="5"/>
      <c r="SW871" s="5"/>
      <c r="SX871" s="5"/>
      <c r="SY871" s="5"/>
      <c r="SZ871" s="5"/>
      <c r="TA871" s="5"/>
      <c r="TB871" s="5"/>
      <c r="TC871" s="5"/>
      <c r="TD871" s="5"/>
      <c r="TE871" s="5"/>
      <c r="TF871" s="5"/>
      <c r="TG871" s="5"/>
      <c r="TH871" s="5"/>
      <c r="TI871" s="5"/>
      <c r="TJ871" s="5"/>
      <c r="TK871" s="5"/>
      <c r="TL871" s="5"/>
      <c r="TM871" s="5"/>
      <c r="TN871" s="5"/>
      <c r="TO871" s="5"/>
      <c r="TP871" s="5"/>
      <c r="TQ871" s="5"/>
      <c r="TR871" s="5"/>
      <c r="TS871" s="5"/>
      <c r="TT871" s="5"/>
      <c r="TU871" s="5"/>
      <c r="TV871" s="5"/>
      <c r="TW871" s="5"/>
      <c r="TX871" s="5"/>
      <c r="TY871" s="5"/>
      <c r="TZ871" s="5"/>
      <c r="UA871" s="5"/>
      <c r="UB871" s="5"/>
      <c r="UC871" s="5"/>
      <c r="UD871" s="5"/>
      <c r="UE871" s="5"/>
      <c r="UF871" s="5"/>
      <c r="UG871" s="5"/>
      <c r="UH871" s="5"/>
      <c r="UI871" s="5"/>
      <c r="UJ871" s="5"/>
      <c r="UK871" s="5"/>
      <c r="UL871" s="5"/>
      <c r="UM871" s="5"/>
      <c r="UN871" s="5"/>
      <c r="UO871" s="5"/>
      <c r="UP871" s="5"/>
      <c r="UQ871" s="5"/>
      <c r="UR871" s="5"/>
      <c r="US871" s="5"/>
      <c r="UT871" s="5"/>
      <c r="UU871" s="5"/>
      <c r="UV871" s="5"/>
      <c r="UW871" s="5"/>
      <c r="UX871" s="5"/>
      <c r="UY871" s="5"/>
      <c r="UZ871" s="5"/>
      <c r="VA871" s="5"/>
      <c r="VB871" s="5"/>
      <c r="VC871" s="5"/>
      <c r="VD871" s="5"/>
      <c r="VE871" s="5"/>
      <c r="VF871" s="5"/>
      <c r="VG871" s="5"/>
      <c r="VH871" s="5"/>
      <c r="VI871" s="5"/>
      <c r="VJ871" s="5"/>
      <c r="VK871" s="5"/>
      <c r="VL871" s="5"/>
      <c r="VM871" s="5"/>
      <c r="VN871" s="5"/>
      <c r="VO871" s="5"/>
      <c r="VP871" s="5"/>
      <c r="VQ871" s="5"/>
      <c r="VR871" s="5"/>
      <c r="VS871" s="5"/>
      <c r="VT871" s="5"/>
      <c r="VU871" s="5"/>
      <c r="VV871" s="5"/>
      <c r="VW871" s="5"/>
      <c r="VX871" s="5"/>
      <c r="VY871" s="5"/>
      <c r="VZ871" s="5"/>
      <c r="WA871" s="5"/>
      <c r="WB871" s="5"/>
      <c r="WC871" s="5"/>
      <c r="WD871" s="5"/>
      <c r="WE871" s="5"/>
      <c r="WF871" s="5"/>
      <c r="WG871" s="5"/>
      <c r="WH871" s="5"/>
      <c r="WI871" s="5"/>
      <c r="WJ871" s="5"/>
      <c r="WK871" s="5"/>
      <c r="WL871" s="5"/>
      <c r="WM871" s="5"/>
      <c r="WN871" s="5"/>
      <c r="WO871" s="5"/>
      <c r="WP871" s="5"/>
      <c r="WQ871" s="5"/>
      <c r="WR871" s="5"/>
      <c r="WS871" s="5"/>
      <c r="WT871" s="5"/>
      <c r="WU871" s="5"/>
      <c r="WV871" s="5"/>
      <c r="WW871" s="5"/>
      <c r="WX871" s="5"/>
      <c r="WY871" s="5"/>
      <c r="WZ871" s="5"/>
      <c r="XA871" s="5"/>
      <c r="XB871" s="5"/>
      <c r="XC871" s="5"/>
      <c r="XD871" s="5"/>
      <c r="XE871" s="5"/>
      <c r="XF871" s="5"/>
      <c r="XG871" s="5"/>
      <c r="XH871" s="5"/>
      <c r="XI871" s="5"/>
      <c r="XJ871" s="5"/>
      <c r="XK871" s="5"/>
      <c r="XL871" s="5"/>
      <c r="XM871" s="5"/>
      <c r="XN871" s="5"/>
      <c r="XO871" s="5"/>
      <c r="XP871" s="5"/>
      <c r="XQ871" s="5"/>
      <c r="XR871" s="5"/>
      <c r="XS871" s="5"/>
      <c r="XT871" s="5"/>
      <c r="XU871" s="5"/>
      <c r="XV871" s="5"/>
      <c r="XW871" s="5"/>
    </row>
    <row r="872" spans="39:647" x14ac:dyDescent="0.45">
      <c r="AM872" s="5"/>
      <c r="AN872" s="5"/>
      <c r="AO872" s="5"/>
      <c r="AP872" s="5"/>
      <c r="AQ872" s="5"/>
      <c r="AR872" s="5"/>
      <c r="AS872" s="5"/>
      <c r="AT872" s="5"/>
      <c r="AU872" s="5"/>
      <c r="AV872" s="5"/>
      <c r="AW872" s="5"/>
      <c r="AX872" s="5"/>
      <c r="AY872" s="5"/>
      <c r="AZ872" s="5"/>
      <c r="BA872" s="5"/>
      <c r="BB872" s="5"/>
      <c r="BC872" s="5"/>
      <c r="BD872" s="5"/>
      <c r="BE872" s="5"/>
      <c r="BF872" s="5"/>
      <c r="BG872" s="5"/>
      <c r="BH872" s="5"/>
      <c r="BI872" s="5"/>
      <c r="BJ872" s="5"/>
      <c r="BK872" s="5"/>
      <c r="BL872" s="5"/>
      <c r="BM872" s="5"/>
      <c r="BN872" s="5"/>
      <c r="BO872" s="5"/>
      <c r="BP872" s="5"/>
      <c r="BQ872" s="5"/>
      <c r="BR872" s="5"/>
      <c r="BS872" s="5"/>
      <c r="BT872" s="5"/>
      <c r="BU872" s="5"/>
      <c r="BV872" s="5"/>
      <c r="BW872" s="5"/>
      <c r="BX872" s="5"/>
      <c r="BY872" s="5"/>
      <c r="BZ872" s="5"/>
      <c r="CA872" s="5"/>
      <c r="CB872" s="5"/>
      <c r="CC872" s="5"/>
      <c r="CD872" s="5"/>
      <c r="CE872" s="5"/>
      <c r="CF872" s="5"/>
      <c r="CG872" s="5"/>
      <c r="CH872" s="5"/>
      <c r="CI872" s="5"/>
      <c r="CJ872" s="5"/>
      <c r="CK872" s="5"/>
      <c r="CL872" s="5"/>
      <c r="CM872" s="5"/>
      <c r="CN872" s="5"/>
      <c r="CO872" s="5"/>
      <c r="CP872" s="5"/>
      <c r="CQ872" s="5"/>
      <c r="CR872" s="5"/>
      <c r="CS872" s="5"/>
      <c r="CT872" s="5"/>
      <c r="CU872" s="5"/>
      <c r="CV872" s="5"/>
      <c r="CW872" s="5"/>
      <c r="CX872" s="5"/>
      <c r="CY872" s="5"/>
      <c r="CZ872" s="5"/>
      <c r="DA872" s="5"/>
      <c r="DB872" s="5"/>
      <c r="DC872" s="5"/>
      <c r="DD872" s="5"/>
      <c r="DE872" s="5"/>
      <c r="DF872" s="5"/>
      <c r="DG872" s="5"/>
      <c r="DH872" s="5"/>
      <c r="DI872" s="5"/>
      <c r="DJ872" s="5"/>
      <c r="DK872" s="5"/>
      <c r="DL872" s="5"/>
      <c r="DM872" s="5"/>
      <c r="DN872" s="5"/>
      <c r="DO872" s="5"/>
      <c r="DP872" s="5"/>
      <c r="DQ872" s="5"/>
      <c r="DR872" s="5"/>
      <c r="DS872" s="5"/>
      <c r="DT872" s="5"/>
      <c r="DU872" s="5"/>
      <c r="DV872" s="5"/>
      <c r="DW872" s="5"/>
      <c r="DX872" s="5"/>
      <c r="DY872" s="5"/>
      <c r="DZ872" s="5"/>
      <c r="EA872" s="5"/>
      <c r="EB872" s="5"/>
      <c r="EC872" s="5"/>
      <c r="ED872" s="5"/>
      <c r="EE872" s="5"/>
      <c r="EF872" s="5"/>
      <c r="EG872" s="5"/>
      <c r="EH872" s="5"/>
      <c r="EI872" s="5"/>
      <c r="EJ872" s="5"/>
      <c r="EK872" s="5"/>
      <c r="EL872" s="5"/>
      <c r="EM872" s="5"/>
      <c r="EN872" s="5"/>
      <c r="EO872" s="5"/>
      <c r="EP872" s="5"/>
      <c r="EQ872" s="5"/>
      <c r="ER872" s="5"/>
      <c r="ES872" s="5"/>
      <c r="ET872" s="5"/>
      <c r="EU872" s="5"/>
      <c r="EV872" s="5"/>
      <c r="EW872" s="5"/>
      <c r="EX872" s="5"/>
      <c r="EY872" s="5"/>
      <c r="EZ872" s="5"/>
      <c r="FA872" s="5"/>
      <c r="FB872" s="5"/>
      <c r="FC872" s="5"/>
      <c r="FD872" s="5"/>
      <c r="FE872" s="5"/>
      <c r="FF872" s="5"/>
      <c r="FG872" s="5"/>
      <c r="FH872" s="5"/>
      <c r="FI872" s="5"/>
      <c r="FJ872" s="5"/>
      <c r="FK872" s="5"/>
      <c r="FL872" s="5"/>
      <c r="FM872" s="5"/>
      <c r="FN872" s="5"/>
      <c r="FO872" s="5"/>
      <c r="FP872" s="5"/>
      <c r="FQ872" s="5"/>
      <c r="FR872" s="5"/>
      <c r="FS872" s="5"/>
      <c r="FT872" s="5"/>
      <c r="FU872" s="5"/>
      <c r="FV872" s="5"/>
      <c r="FW872" s="5"/>
      <c r="FX872" s="5"/>
      <c r="FY872" s="5"/>
      <c r="FZ872" s="5"/>
      <c r="GA872" s="5"/>
      <c r="GB872" s="5"/>
      <c r="GC872" s="5"/>
      <c r="GD872" s="5"/>
      <c r="GE872" s="5"/>
      <c r="GF872" s="5"/>
      <c r="GG872" s="5"/>
      <c r="GH872" s="5"/>
      <c r="GI872" s="5"/>
      <c r="GJ872" s="5"/>
      <c r="GK872" s="5"/>
      <c r="GL872" s="5"/>
      <c r="GM872" s="5"/>
      <c r="GN872" s="5"/>
      <c r="GO872" s="5"/>
      <c r="GP872" s="5"/>
      <c r="GQ872" s="5"/>
      <c r="GR872" s="5"/>
      <c r="GS872" s="5"/>
      <c r="GT872" s="5"/>
      <c r="GU872" s="5"/>
      <c r="GV872" s="5"/>
      <c r="GW872" s="5"/>
      <c r="GX872" s="5"/>
      <c r="GY872" s="5"/>
      <c r="GZ872" s="5"/>
      <c r="HA872" s="5"/>
      <c r="HB872" s="5"/>
      <c r="HC872" s="5"/>
      <c r="HD872" s="5"/>
      <c r="HE872" s="5"/>
      <c r="HF872" s="5"/>
      <c r="HG872" s="5"/>
      <c r="HH872" s="5"/>
      <c r="HI872" s="5"/>
      <c r="HJ872" s="5"/>
      <c r="HK872" s="5"/>
      <c r="HL872" s="5"/>
      <c r="HM872" s="5"/>
      <c r="HN872" s="5"/>
      <c r="HO872" s="5"/>
      <c r="HP872" s="5"/>
      <c r="HQ872" s="5"/>
      <c r="HR872" s="5"/>
      <c r="HS872" s="5"/>
      <c r="HT872" s="5"/>
      <c r="HU872" s="5"/>
      <c r="HV872" s="5"/>
      <c r="HW872" s="5"/>
      <c r="HX872" s="5"/>
      <c r="HY872" s="5"/>
      <c r="HZ872" s="5"/>
      <c r="IA872" s="5"/>
      <c r="IB872" s="5"/>
      <c r="IC872" s="5"/>
      <c r="ID872" s="5"/>
      <c r="IE872" s="5"/>
      <c r="IF872" s="5"/>
      <c r="IG872" s="5"/>
      <c r="IH872" s="5"/>
      <c r="II872" s="5"/>
      <c r="IJ872" s="5"/>
      <c r="IK872" s="5"/>
      <c r="IL872" s="5"/>
      <c r="IM872" s="5"/>
      <c r="IN872" s="5"/>
      <c r="IO872" s="5"/>
      <c r="IP872" s="5"/>
      <c r="IQ872" s="5"/>
      <c r="IR872" s="5"/>
      <c r="IS872" s="5"/>
      <c r="IT872" s="5"/>
      <c r="IU872" s="5"/>
      <c r="IV872" s="5"/>
      <c r="IW872" s="5"/>
      <c r="IX872" s="5"/>
      <c r="IY872" s="5"/>
      <c r="IZ872" s="5"/>
      <c r="JA872" s="5"/>
      <c r="JB872" s="5"/>
      <c r="JC872" s="5"/>
      <c r="JD872" s="5"/>
      <c r="JE872" s="5"/>
      <c r="JF872" s="5"/>
      <c r="JG872" s="5"/>
      <c r="JH872" s="5"/>
      <c r="JI872" s="5"/>
      <c r="JJ872" s="5"/>
      <c r="JK872" s="5"/>
      <c r="JL872" s="5"/>
      <c r="JM872" s="5"/>
      <c r="JN872" s="5"/>
      <c r="JO872" s="5"/>
      <c r="JP872" s="5"/>
      <c r="JQ872" s="5"/>
      <c r="JR872" s="5"/>
      <c r="JS872" s="5"/>
      <c r="JT872" s="5"/>
      <c r="JU872" s="5"/>
      <c r="JV872" s="5"/>
      <c r="JW872" s="5"/>
      <c r="JX872" s="5"/>
      <c r="JY872" s="5"/>
      <c r="JZ872" s="5"/>
      <c r="KA872" s="5"/>
      <c r="KB872" s="5"/>
      <c r="KC872" s="5"/>
      <c r="KD872" s="5"/>
      <c r="KE872" s="5"/>
      <c r="KF872" s="5"/>
      <c r="KG872" s="5"/>
      <c r="KH872" s="5"/>
      <c r="KI872" s="5"/>
      <c r="KJ872" s="5"/>
      <c r="KK872" s="5"/>
      <c r="KL872" s="5"/>
      <c r="KM872" s="5"/>
      <c r="KN872" s="5"/>
      <c r="KO872" s="5"/>
      <c r="KP872" s="5"/>
      <c r="KQ872" s="5"/>
      <c r="KR872" s="5"/>
      <c r="KS872" s="5"/>
      <c r="KT872" s="5"/>
      <c r="KU872" s="5"/>
      <c r="KV872" s="5"/>
      <c r="KW872" s="5"/>
      <c r="KX872" s="5"/>
      <c r="KY872" s="5"/>
      <c r="KZ872" s="5"/>
      <c r="LA872" s="5"/>
      <c r="LB872" s="5"/>
      <c r="LC872" s="5"/>
      <c r="LD872" s="5"/>
      <c r="LE872" s="5"/>
      <c r="LF872" s="5"/>
      <c r="LG872" s="5"/>
      <c r="LH872" s="5"/>
      <c r="LI872" s="5"/>
      <c r="LJ872" s="5"/>
      <c r="LK872" s="5"/>
      <c r="LL872" s="5"/>
      <c r="LM872" s="5"/>
      <c r="LN872" s="5"/>
      <c r="LO872" s="5"/>
      <c r="LP872" s="5"/>
      <c r="LQ872" s="5"/>
      <c r="LR872" s="5"/>
      <c r="LS872" s="5"/>
      <c r="LT872" s="5"/>
      <c r="LU872" s="5"/>
      <c r="LV872" s="5"/>
      <c r="LW872" s="5"/>
      <c r="LX872" s="5"/>
      <c r="LY872" s="5"/>
      <c r="LZ872" s="5"/>
      <c r="MA872" s="5"/>
      <c r="MB872" s="5"/>
      <c r="MC872" s="5"/>
      <c r="MD872" s="5"/>
      <c r="ME872" s="5"/>
      <c r="MF872" s="5"/>
      <c r="MG872" s="5"/>
      <c r="MH872" s="5"/>
      <c r="MI872" s="5"/>
      <c r="MJ872" s="5"/>
      <c r="MK872" s="5"/>
      <c r="ML872" s="5"/>
      <c r="MM872" s="5"/>
      <c r="MN872" s="5"/>
      <c r="MO872" s="5"/>
      <c r="MP872" s="5"/>
      <c r="MQ872" s="5"/>
      <c r="MR872" s="5"/>
      <c r="MS872" s="5"/>
      <c r="MT872" s="5"/>
      <c r="MU872" s="5"/>
      <c r="MV872" s="5"/>
      <c r="MW872" s="5"/>
      <c r="MX872" s="5"/>
      <c r="MY872" s="5"/>
      <c r="MZ872" s="5"/>
      <c r="NA872" s="5"/>
      <c r="NB872" s="5"/>
      <c r="NC872" s="5"/>
      <c r="ND872" s="5"/>
      <c r="NE872" s="5"/>
      <c r="NF872" s="5"/>
      <c r="NG872" s="5"/>
      <c r="NH872" s="5"/>
      <c r="NI872" s="5"/>
      <c r="NJ872" s="5"/>
      <c r="NK872" s="5"/>
      <c r="NL872" s="5"/>
      <c r="NM872" s="5"/>
      <c r="NN872" s="5"/>
      <c r="NO872" s="5"/>
      <c r="NP872" s="5"/>
      <c r="NQ872" s="5"/>
      <c r="NR872" s="5"/>
      <c r="NS872" s="5"/>
      <c r="NT872" s="5"/>
      <c r="NU872" s="5"/>
      <c r="NV872" s="5"/>
      <c r="NW872" s="5"/>
      <c r="NX872" s="5"/>
      <c r="NY872" s="5"/>
      <c r="NZ872" s="5"/>
      <c r="OA872" s="5"/>
      <c r="OB872" s="5"/>
      <c r="OC872" s="5"/>
      <c r="OD872" s="5"/>
      <c r="OE872" s="5"/>
      <c r="OF872" s="5"/>
      <c r="OG872" s="5"/>
      <c r="OH872" s="5"/>
      <c r="OI872" s="5"/>
      <c r="OJ872" s="5"/>
      <c r="OK872" s="5"/>
      <c r="OL872" s="5"/>
      <c r="OM872" s="5"/>
      <c r="ON872" s="5"/>
      <c r="OO872" s="5"/>
      <c r="OP872" s="5"/>
      <c r="OQ872" s="5"/>
      <c r="OR872" s="5"/>
      <c r="OS872" s="5"/>
      <c r="OT872" s="5"/>
      <c r="OU872" s="5"/>
      <c r="OV872" s="5"/>
      <c r="OW872" s="5"/>
      <c r="OX872" s="5"/>
      <c r="OY872" s="5"/>
      <c r="OZ872" s="5"/>
      <c r="PA872" s="5"/>
      <c r="PB872" s="5"/>
      <c r="PC872" s="5"/>
      <c r="PD872" s="5"/>
      <c r="PE872" s="5"/>
      <c r="PF872" s="5"/>
      <c r="PG872" s="5"/>
      <c r="PH872" s="5"/>
      <c r="PI872" s="5"/>
      <c r="PJ872" s="5"/>
      <c r="PK872" s="5"/>
      <c r="PL872" s="5"/>
      <c r="PM872" s="5"/>
      <c r="PN872" s="5"/>
      <c r="PO872" s="5"/>
      <c r="PP872" s="5"/>
      <c r="PQ872" s="5"/>
      <c r="PR872" s="5"/>
      <c r="PS872" s="5"/>
      <c r="PT872" s="5"/>
      <c r="PU872" s="5"/>
      <c r="PV872" s="5"/>
      <c r="PW872" s="5"/>
      <c r="PX872" s="5"/>
      <c r="PY872" s="5"/>
      <c r="PZ872" s="5"/>
      <c r="QA872" s="5"/>
      <c r="QB872" s="5"/>
      <c r="QC872" s="5"/>
      <c r="QD872" s="5"/>
      <c r="QE872" s="5"/>
      <c r="QF872" s="5"/>
      <c r="QG872" s="5"/>
      <c r="QH872" s="5"/>
      <c r="QI872" s="5"/>
      <c r="QJ872" s="5"/>
      <c r="QK872" s="5"/>
      <c r="QL872" s="5"/>
      <c r="QM872" s="5"/>
      <c r="QN872" s="5"/>
      <c r="QO872" s="5"/>
      <c r="QP872" s="5"/>
      <c r="QQ872" s="5"/>
      <c r="QR872" s="5"/>
      <c r="QS872" s="5"/>
      <c r="QT872" s="5"/>
      <c r="QU872" s="5"/>
      <c r="QV872" s="5"/>
      <c r="QW872" s="5"/>
      <c r="QX872" s="5"/>
      <c r="QY872" s="5"/>
      <c r="QZ872" s="5"/>
      <c r="RA872" s="5"/>
      <c r="RB872" s="5"/>
      <c r="RC872" s="5"/>
      <c r="RD872" s="5"/>
      <c r="RE872" s="5"/>
      <c r="RF872" s="5"/>
      <c r="RG872" s="5"/>
      <c r="RH872" s="5"/>
      <c r="RI872" s="5"/>
      <c r="RJ872" s="5"/>
      <c r="RK872" s="5"/>
      <c r="RL872" s="5"/>
      <c r="RM872" s="5"/>
      <c r="RN872" s="5"/>
      <c r="RO872" s="5"/>
      <c r="RP872" s="5"/>
      <c r="RQ872" s="5"/>
      <c r="RR872" s="5"/>
      <c r="RS872" s="5"/>
      <c r="RT872" s="5"/>
      <c r="RU872" s="5"/>
      <c r="RV872" s="5"/>
      <c r="RW872" s="5"/>
      <c r="RX872" s="5"/>
      <c r="RY872" s="5"/>
      <c r="RZ872" s="5"/>
      <c r="SA872" s="5"/>
      <c r="SB872" s="5"/>
      <c r="SC872" s="5"/>
      <c r="SD872" s="5"/>
      <c r="SE872" s="5"/>
      <c r="SF872" s="5"/>
      <c r="SG872" s="5"/>
      <c r="SH872" s="5"/>
      <c r="SI872" s="5"/>
      <c r="SJ872" s="5"/>
      <c r="SK872" s="5"/>
      <c r="SL872" s="5"/>
      <c r="SM872" s="5"/>
      <c r="SN872" s="5"/>
      <c r="SO872" s="5"/>
      <c r="SP872" s="5"/>
      <c r="SQ872" s="5"/>
      <c r="SR872" s="5"/>
      <c r="SS872" s="5"/>
      <c r="ST872" s="5"/>
      <c r="SU872" s="5"/>
      <c r="SV872" s="5"/>
      <c r="SW872" s="5"/>
      <c r="SX872" s="5"/>
      <c r="SY872" s="5"/>
      <c r="SZ872" s="5"/>
      <c r="TA872" s="5"/>
      <c r="TB872" s="5"/>
      <c r="TC872" s="5"/>
      <c r="TD872" s="5"/>
      <c r="TE872" s="5"/>
      <c r="TF872" s="5"/>
      <c r="TG872" s="5"/>
      <c r="TH872" s="5"/>
      <c r="TI872" s="5"/>
      <c r="TJ872" s="5"/>
      <c r="TK872" s="5"/>
      <c r="TL872" s="5"/>
      <c r="TM872" s="5"/>
      <c r="TN872" s="5"/>
      <c r="TO872" s="5"/>
      <c r="TP872" s="5"/>
      <c r="TQ872" s="5"/>
      <c r="TR872" s="5"/>
      <c r="TS872" s="5"/>
      <c r="TT872" s="5"/>
      <c r="TU872" s="5"/>
      <c r="TV872" s="5"/>
      <c r="TW872" s="5"/>
      <c r="TX872" s="5"/>
      <c r="TY872" s="5"/>
      <c r="TZ872" s="5"/>
      <c r="UA872" s="5"/>
      <c r="UB872" s="5"/>
      <c r="UC872" s="5"/>
      <c r="UD872" s="5"/>
      <c r="UE872" s="5"/>
      <c r="UF872" s="5"/>
      <c r="UG872" s="5"/>
      <c r="UH872" s="5"/>
      <c r="UI872" s="5"/>
      <c r="UJ872" s="5"/>
      <c r="UK872" s="5"/>
      <c r="UL872" s="5"/>
      <c r="UM872" s="5"/>
      <c r="UN872" s="5"/>
      <c r="UO872" s="5"/>
      <c r="UP872" s="5"/>
      <c r="UQ872" s="5"/>
      <c r="UR872" s="5"/>
      <c r="US872" s="5"/>
      <c r="UT872" s="5"/>
      <c r="UU872" s="5"/>
      <c r="UV872" s="5"/>
      <c r="UW872" s="5"/>
      <c r="UX872" s="5"/>
      <c r="UY872" s="5"/>
      <c r="UZ872" s="5"/>
      <c r="VA872" s="5"/>
      <c r="VB872" s="5"/>
      <c r="VC872" s="5"/>
      <c r="VD872" s="5"/>
      <c r="VE872" s="5"/>
      <c r="VF872" s="5"/>
      <c r="VG872" s="5"/>
      <c r="VH872" s="5"/>
      <c r="VI872" s="5"/>
      <c r="VJ872" s="5"/>
      <c r="VK872" s="5"/>
      <c r="VL872" s="5"/>
      <c r="VM872" s="5"/>
      <c r="VN872" s="5"/>
      <c r="VO872" s="5"/>
      <c r="VP872" s="5"/>
      <c r="VQ872" s="5"/>
      <c r="VR872" s="5"/>
      <c r="VS872" s="5"/>
      <c r="VT872" s="5"/>
      <c r="VU872" s="5"/>
      <c r="VV872" s="5"/>
      <c r="VW872" s="5"/>
      <c r="VX872" s="5"/>
      <c r="VY872" s="5"/>
      <c r="VZ872" s="5"/>
      <c r="WA872" s="5"/>
      <c r="WB872" s="5"/>
      <c r="WC872" s="5"/>
      <c r="WD872" s="5"/>
      <c r="WE872" s="5"/>
      <c r="WF872" s="5"/>
      <c r="WG872" s="5"/>
      <c r="WH872" s="5"/>
      <c r="WI872" s="5"/>
      <c r="WJ872" s="5"/>
      <c r="WK872" s="5"/>
      <c r="WL872" s="5"/>
      <c r="WM872" s="5"/>
      <c r="WN872" s="5"/>
      <c r="WO872" s="5"/>
      <c r="WP872" s="5"/>
      <c r="WQ872" s="5"/>
      <c r="WR872" s="5"/>
      <c r="WS872" s="5"/>
      <c r="WT872" s="5"/>
      <c r="WU872" s="5"/>
      <c r="WV872" s="5"/>
      <c r="WW872" s="5"/>
      <c r="WX872" s="5"/>
      <c r="WY872" s="5"/>
      <c r="WZ872" s="5"/>
      <c r="XA872" s="5"/>
      <c r="XB872" s="5"/>
      <c r="XC872" s="5"/>
      <c r="XD872" s="5"/>
      <c r="XE872" s="5"/>
      <c r="XF872" s="5"/>
      <c r="XG872" s="5"/>
      <c r="XH872" s="5"/>
      <c r="XI872" s="5"/>
      <c r="XJ872" s="5"/>
      <c r="XK872" s="5"/>
      <c r="XL872" s="5"/>
      <c r="XM872" s="5"/>
      <c r="XN872" s="5"/>
      <c r="XO872" s="5"/>
      <c r="XP872" s="5"/>
      <c r="XQ872" s="5"/>
      <c r="XR872" s="5"/>
      <c r="XS872" s="5"/>
      <c r="XT872" s="5"/>
      <c r="XU872" s="5"/>
      <c r="XV872" s="5"/>
      <c r="XW872" s="5"/>
    </row>
    <row r="873" spans="39:647" x14ac:dyDescent="0.45">
      <c r="AM873" s="5"/>
      <c r="AN873" s="5"/>
      <c r="AO873" s="5"/>
      <c r="AP873" s="5"/>
      <c r="AQ873" s="5"/>
      <c r="AR873" s="5"/>
      <c r="AS873" s="5"/>
      <c r="AT873" s="5"/>
      <c r="AU873" s="5"/>
      <c r="AV873" s="5"/>
      <c r="AW873" s="5"/>
      <c r="AX873" s="5"/>
      <c r="AY873" s="5"/>
      <c r="AZ873" s="5"/>
      <c r="BA873" s="5"/>
      <c r="BB873" s="5"/>
      <c r="BC873" s="5"/>
      <c r="BD873" s="5"/>
      <c r="BE873" s="5"/>
      <c r="BF873" s="5"/>
      <c r="BG873" s="5"/>
      <c r="BH873" s="5"/>
      <c r="BI873" s="5"/>
      <c r="BJ873" s="5"/>
      <c r="BK873" s="5"/>
      <c r="BL873" s="5"/>
      <c r="BM873" s="5"/>
      <c r="BN873" s="5"/>
      <c r="BO873" s="5"/>
      <c r="BP873" s="5"/>
      <c r="BQ873" s="5"/>
      <c r="BR873" s="5"/>
      <c r="BS873" s="5"/>
      <c r="BT873" s="5"/>
      <c r="BU873" s="5"/>
      <c r="BV873" s="5"/>
      <c r="BW873" s="5"/>
      <c r="BX873" s="5"/>
      <c r="BY873" s="5"/>
      <c r="BZ873" s="5"/>
      <c r="CA873" s="5"/>
      <c r="CB873" s="5"/>
      <c r="CC873" s="5"/>
      <c r="CD873" s="5"/>
      <c r="CE873" s="5"/>
      <c r="CF873" s="5"/>
      <c r="CG873" s="5"/>
      <c r="CH873" s="5"/>
      <c r="CI873" s="5"/>
      <c r="CJ873" s="5"/>
      <c r="CK873" s="5"/>
      <c r="CL873" s="5"/>
      <c r="CM873" s="5"/>
      <c r="CN873" s="5"/>
      <c r="CO873" s="5"/>
      <c r="CP873" s="5"/>
      <c r="CQ873" s="5"/>
      <c r="CR873" s="5"/>
      <c r="CS873" s="5"/>
      <c r="CT873" s="5"/>
      <c r="CU873" s="5"/>
      <c r="CV873" s="5"/>
      <c r="CW873" s="5"/>
      <c r="CX873" s="5"/>
      <c r="CY873" s="5"/>
      <c r="CZ873" s="5"/>
      <c r="DA873" s="5"/>
      <c r="DB873" s="5"/>
      <c r="DC873" s="5"/>
      <c r="DD873" s="5"/>
      <c r="DE873" s="5"/>
      <c r="DF873" s="5"/>
      <c r="DG873" s="5"/>
      <c r="DH873" s="5"/>
      <c r="DI873" s="5"/>
      <c r="DJ873" s="5"/>
      <c r="DK873" s="5"/>
      <c r="DL873" s="5"/>
      <c r="DM873" s="5"/>
      <c r="DN873" s="5"/>
      <c r="DO873" s="5"/>
      <c r="DP873" s="5"/>
      <c r="DQ873" s="5"/>
      <c r="DR873" s="5"/>
      <c r="DS873" s="5"/>
      <c r="DT873" s="5"/>
      <c r="DU873" s="5"/>
      <c r="DV873" s="5"/>
      <c r="DW873" s="5"/>
      <c r="DX873" s="5"/>
      <c r="DY873" s="5"/>
      <c r="DZ873" s="5"/>
      <c r="EA873" s="5"/>
      <c r="EB873" s="5"/>
      <c r="EC873" s="5"/>
      <c r="ED873" s="5"/>
      <c r="EE873" s="5"/>
      <c r="EF873" s="5"/>
      <c r="EG873" s="5"/>
      <c r="EH873" s="5"/>
      <c r="EI873" s="5"/>
      <c r="EJ873" s="5"/>
      <c r="EK873" s="5"/>
      <c r="EL873" s="5"/>
      <c r="EM873" s="5"/>
      <c r="EN873" s="5"/>
      <c r="EO873" s="5"/>
      <c r="EP873" s="5"/>
      <c r="EQ873" s="5"/>
      <c r="ER873" s="5"/>
      <c r="ES873" s="5"/>
      <c r="ET873" s="5"/>
      <c r="EU873" s="5"/>
      <c r="EV873" s="5"/>
      <c r="EW873" s="5"/>
      <c r="EX873" s="5"/>
      <c r="EY873" s="5"/>
      <c r="EZ873" s="5"/>
      <c r="FA873" s="5"/>
      <c r="FB873" s="5"/>
      <c r="FC873" s="5"/>
      <c r="FD873" s="5"/>
      <c r="FE873" s="5"/>
      <c r="FF873" s="5"/>
      <c r="FG873" s="5"/>
      <c r="FH873" s="5"/>
      <c r="FI873" s="5"/>
      <c r="FJ873" s="5"/>
      <c r="FK873" s="5"/>
      <c r="FL873" s="5"/>
      <c r="FM873" s="5"/>
      <c r="FN873" s="5"/>
      <c r="FO873" s="5"/>
      <c r="FP873" s="5"/>
      <c r="FQ873" s="5"/>
      <c r="FR873" s="5"/>
      <c r="FS873" s="5"/>
      <c r="FT873" s="5"/>
      <c r="FU873" s="5"/>
      <c r="FV873" s="5"/>
      <c r="FW873" s="5"/>
      <c r="FX873" s="5"/>
      <c r="FY873" s="5"/>
      <c r="FZ873" s="5"/>
      <c r="GA873" s="5"/>
      <c r="GB873" s="5"/>
      <c r="GC873" s="5"/>
      <c r="GD873" s="5"/>
      <c r="GE873" s="5"/>
      <c r="GF873" s="5"/>
      <c r="GG873" s="5"/>
      <c r="GH873" s="5"/>
      <c r="GI873" s="5"/>
      <c r="GJ873" s="5"/>
      <c r="GK873" s="5"/>
      <c r="GL873" s="5"/>
      <c r="GM873" s="5"/>
      <c r="GN873" s="5"/>
      <c r="GO873" s="5"/>
      <c r="GP873" s="5"/>
      <c r="GQ873" s="5"/>
      <c r="GR873" s="5"/>
      <c r="GS873" s="5"/>
      <c r="GT873" s="5"/>
      <c r="GU873" s="5"/>
      <c r="GV873" s="5"/>
      <c r="GW873" s="5"/>
      <c r="GX873" s="5"/>
      <c r="GY873" s="5"/>
      <c r="GZ873" s="5"/>
      <c r="HA873" s="5"/>
      <c r="HB873" s="5"/>
      <c r="HC873" s="5"/>
      <c r="HD873" s="5"/>
      <c r="HE873" s="5"/>
      <c r="HF873" s="5"/>
      <c r="HG873" s="5"/>
      <c r="HH873" s="5"/>
      <c r="HI873" s="5"/>
      <c r="HJ873" s="5"/>
      <c r="HK873" s="5"/>
      <c r="HL873" s="5"/>
      <c r="HM873" s="5"/>
      <c r="HN873" s="5"/>
      <c r="HO873" s="5"/>
      <c r="HP873" s="5"/>
      <c r="HQ873" s="5"/>
      <c r="HR873" s="5"/>
      <c r="HS873" s="5"/>
      <c r="HT873" s="5"/>
      <c r="HU873" s="5"/>
      <c r="HV873" s="5"/>
      <c r="HW873" s="5"/>
      <c r="HX873" s="5"/>
      <c r="HY873" s="5"/>
      <c r="HZ873" s="5"/>
      <c r="IA873" s="5"/>
      <c r="IB873" s="5"/>
      <c r="IC873" s="5"/>
      <c r="ID873" s="5"/>
      <c r="IE873" s="5"/>
      <c r="IF873" s="5"/>
      <c r="IG873" s="5"/>
      <c r="IH873" s="5"/>
      <c r="II873" s="5"/>
      <c r="IJ873" s="5"/>
      <c r="IK873" s="5"/>
      <c r="IL873" s="5"/>
      <c r="IM873" s="5"/>
      <c r="IN873" s="5"/>
      <c r="IO873" s="5"/>
      <c r="IP873" s="5"/>
      <c r="IQ873" s="5"/>
      <c r="IR873" s="5"/>
      <c r="IS873" s="5"/>
      <c r="IT873" s="5"/>
      <c r="IU873" s="5"/>
      <c r="IV873" s="5"/>
      <c r="IW873" s="5"/>
      <c r="IX873" s="5"/>
      <c r="IY873" s="5"/>
      <c r="IZ873" s="5"/>
      <c r="JA873" s="5"/>
      <c r="JB873" s="5"/>
      <c r="JC873" s="5"/>
      <c r="JD873" s="5"/>
      <c r="JE873" s="5"/>
      <c r="JF873" s="5"/>
      <c r="JG873" s="5"/>
      <c r="JH873" s="5"/>
      <c r="JI873" s="5"/>
      <c r="JJ873" s="5"/>
      <c r="JK873" s="5"/>
      <c r="JL873" s="5"/>
      <c r="JM873" s="5"/>
      <c r="JN873" s="5"/>
      <c r="JO873" s="5"/>
      <c r="JP873" s="5"/>
      <c r="JQ873" s="5"/>
      <c r="JR873" s="5"/>
      <c r="JS873" s="5"/>
      <c r="JT873" s="5"/>
      <c r="JU873" s="5"/>
      <c r="JV873" s="5"/>
      <c r="JW873" s="5"/>
      <c r="JX873" s="5"/>
      <c r="JY873" s="5"/>
      <c r="JZ873" s="5"/>
      <c r="KA873" s="5"/>
      <c r="KB873" s="5"/>
      <c r="KC873" s="5"/>
      <c r="KD873" s="5"/>
      <c r="KE873" s="5"/>
      <c r="KF873" s="5"/>
      <c r="KG873" s="5"/>
      <c r="KH873" s="5"/>
      <c r="KI873" s="5"/>
      <c r="KJ873" s="5"/>
      <c r="KK873" s="5"/>
      <c r="KL873" s="5"/>
      <c r="KM873" s="5"/>
      <c r="KN873" s="5"/>
      <c r="KO873" s="5"/>
      <c r="KP873" s="5"/>
      <c r="KQ873" s="5"/>
      <c r="KR873" s="5"/>
      <c r="KS873" s="5"/>
      <c r="KT873" s="5"/>
      <c r="KU873" s="5"/>
      <c r="KV873" s="5"/>
      <c r="KW873" s="5"/>
      <c r="KX873" s="5"/>
      <c r="KY873" s="5"/>
      <c r="KZ873" s="5"/>
      <c r="LA873" s="5"/>
      <c r="LB873" s="5"/>
      <c r="LC873" s="5"/>
      <c r="LD873" s="5"/>
      <c r="LE873" s="5"/>
      <c r="LF873" s="5"/>
      <c r="LG873" s="5"/>
      <c r="LH873" s="5"/>
      <c r="LI873" s="5"/>
      <c r="LJ873" s="5"/>
      <c r="LK873" s="5"/>
      <c r="LL873" s="5"/>
      <c r="LM873" s="5"/>
      <c r="LN873" s="5"/>
      <c r="LO873" s="5"/>
      <c r="LP873" s="5"/>
      <c r="LQ873" s="5"/>
      <c r="LR873" s="5"/>
      <c r="LS873" s="5"/>
      <c r="LT873" s="5"/>
      <c r="LU873" s="5"/>
      <c r="LV873" s="5"/>
      <c r="LW873" s="5"/>
      <c r="LX873" s="5"/>
      <c r="LY873" s="5"/>
      <c r="LZ873" s="5"/>
      <c r="MA873" s="5"/>
      <c r="MB873" s="5"/>
      <c r="MC873" s="5"/>
      <c r="MD873" s="5"/>
      <c r="ME873" s="5"/>
      <c r="MF873" s="5"/>
      <c r="MG873" s="5"/>
      <c r="MH873" s="5"/>
      <c r="MI873" s="5"/>
      <c r="MJ873" s="5"/>
      <c r="MK873" s="5"/>
      <c r="ML873" s="5"/>
      <c r="MM873" s="5"/>
      <c r="MN873" s="5"/>
      <c r="MO873" s="5"/>
      <c r="MP873" s="5"/>
      <c r="MQ873" s="5"/>
      <c r="MR873" s="5"/>
      <c r="MS873" s="5"/>
      <c r="MT873" s="5"/>
      <c r="MU873" s="5"/>
      <c r="MV873" s="5"/>
      <c r="MW873" s="5"/>
      <c r="MX873" s="5"/>
      <c r="MY873" s="5"/>
      <c r="MZ873" s="5"/>
      <c r="NA873" s="5"/>
      <c r="NB873" s="5"/>
      <c r="NC873" s="5"/>
      <c r="ND873" s="5"/>
      <c r="NE873" s="5"/>
      <c r="NF873" s="5"/>
      <c r="NG873" s="5"/>
      <c r="NH873" s="5"/>
      <c r="NI873" s="5"/>
      <c r="NJ873" s="5"/>
      <c r="NK873" s="5"/>
      <c r="NL873" s="5"/>
      <c r="NM873" s="5"/>
      <c r="NN873" s="5"/>
      <c r="NO873" s="5"/>
      <c r="NP873" s="5"/>
      <c r="NQ873" s="5"/>
      <c r="NR873" s="5"/>
      <c r="NS873" s="5"/>
      <c r="NT873" s="5"/>
      <c r="NU873" s="5"/>
      <c r="NV873" s="5"/>
      <c r="NW873" s="5"/>
      <c r="NX873" s="5"/>
      <c r="NY873" s="5"/>
      <c r="NZ873" s="5"/>
      <c r="OA873" s="5"/>
      <c r="OB873" s="5"/>
      <c r="OC873" s="5"/>
      <c r="OD873" s="5"/>
      <c r="OE873" s="5"/>
      <c r="OF873" s="5"/>
      <c r="OG873" s="5"/>
      <c r="OH873" s="5"/>
      <c r="OI873" s="5"/>
      <c r="OJ873" s="5"/>
      <c r="OK873" s="5"/>
      <c r="OL873" s="5"/>
      <c r="OM873" s="5"/>
      <c r="ON873" s="5"/>
      <c r="OO873" s="5"/>
      <c r="OP873" s="5"/>
      <c r="OQ873" s="5"/>
      <c r="OR873" s="5"/>
      <c r="OS873" s="5"/>
      <c r="OT873" s="5"/>
      <c r="OU873" s="5"/>
      <c r="OV873" s="5"/>
      <c r="OW873" s="5"/>
      <c r="OX873" s="5"/>
      <c r="OY873" s="5"/>
      <c r="OZ873" s="5"/>
      <c r="PA873" s="5"/>
      <c r="PB873" s="5"/>
      <c r="PC873" s="5"/>
      <c r="PD873" s="5"/>
      <c r="PE873" s="5"/>
      <c r="PF873" s="5"/>
      <c r="PG873" s="5"/>
      <c r="PH873" s="5"/>
      <c r="PI873" s="5"/>
      <c r="PJ873" s="5"/>
      <c r="PK873" s="5"/>
      <c r="PL873" s="5"/>
      <c r="PM873" s="5"/>
      <c r="PN873" s="5"/>
      <c r="PO873" s="5"/>
      <c r="PP873" s="5"/>
      <c r="PQ873" s="5"/>
      <c r="PR873" s="5"/>
      <c r="PS873" s="5"/>
      <c r="PT873" s="5"/>
      <c r="PU873" s="5"/>
      <c r="PV873" s="5"/>
      <c r="PW873" s="5"/>
      <c r="PX873" s="5"/>
      <c r="PY873" s="5"/>
      <c r="PZ873" s="5"/>
      <c r="QA873" s="5"/>
      <c r="QB873" s="5"/>
      <c r="QC873" s="5"/>
      <c r="QD873" s="5"/>
      <c r="QE873" s="5"/>
      <c r="QF873" s="5"/>
      <c r="QG873" s="5"/>
      <c r="QH873" s="5"/>
      <c r="QI873" s="5"/>
      <c r="QJ873" s="5"/>
      <c r="QK873" s="5"/>
      <c r="QL873" s="5"/>
      <c r="QM873" s="5"/>
      <c r="QN873" s="5"/>
      <c r="QO873" s="5"/>
      <c r="QP873" s="5"/>
      <c r="QQ873" s="5"/>
      <c r="QR873" s="5"/>
      <c r="QS873" s="5"/>
      <c r="QT873" s="5"/>
      <c r="QU873" s="5"/>
      <c r="QV873" s="5"/>
      <c r="QW873" s="5"/>
      <c r="QX873" s="5"/>
      <c r="QY873" s="5"/>
      <c r="QZ873" s="5"/>
      <c r="RA873" s="5"/>
      <c r="RB873" s="5"/>
      <c r="RC873" s="5"/>
      <c r="RD873" s="5"/>
      <c r="RE873" s="5"/>
      <c r="RF873" s="5"/>
      <c r="RG873" s="5"/>
      <c r="RH873" s="5"/>
      <c r="RI873" s="5"/>
      <c r="RJ873" s="5"/>
      <c r="RK873" s="5"/>
      <c r="RL873" s="5"/>
      <c r="RM873" s="5"/>
      <c r="RN873" s="5"/>
      <c r="RO873" s="5"/>
      <c r="RP873" s="5"/>
      <c r="RQ873" s="5"/>
      <c r="RR873" s="5"/>
      <c r="RS873" s="5"/>
      <c r="RT873" s="5"/>
      <c r="RU873" s="5"/>
      <c r="RV873" s="5"/>
      <c r="RW873" s="5"/>
      <c r="RX873" s="5"/>
      <c r="RY873" s="5"/>
      <c r="RZ873" s="5"/>
      <c r="SA873" s="5"/>
      <c r="SB873" s="5"/>
      <c r="SC873" s="5"/>
      <c r="SD873" s="5"/>
      <c r="SE873" s="5"/>
      <c r="SF873" s="5"/>
      <c r="SG873" s="5"/>
      <c r="SH873" s="5"/>
      <c r="SI873" s="5"/>
      <c r="SJ873" s="5"/>
      <c r="SK873" s="5"/>
      <c r="SL873" s="5"/>
      <c r="SM873" s="5"/>
      <c r="SN873" s="5"/>
      <c r="SO873" s="5"/>
      <c r="SP873" s="5"/>
      <c r="SQ873" s="5"/>
      <c r="SR873" s="5"/>
      <c r="SS873" s="5"/>
      <c r="ST873" s="5"/>
      <c r="SU873" s="5"/>
      <c r="SV873" s="5"/>
      <c r="SW873" s="5"/>
      <c r="SX873" s="5"/>
      <c r="SY873" s="5"/>
      <c r="SZ873" s="5"/>
      <c r="TA873" s="5"/>
      <c r="TB873" s="5"/>
      <c r="TC873" s="5"/>
      <c r="TD873" s="5"/>
      <c r="TE873" s="5"/>
      <c r="TF873" s="5"/>
      <c r="TG873" s="5"/>
      <c r="TH873" s="5"/>
      <c r="TI873" s="5"/>
      <c r="TJ873" s="5"/>
      <c r="TK873" s="5"/>
      <c r="TL873" s="5"/>
      <c r="TM873" s="5"/>
      <c r="TN873" s="5"/>
      <c r="TO873" s="5"/>
      <c r="TP873" s="5"/>
      <c r="TQ873" s="5"/>
      <c r="TR873" s="5"/>
      <c r="TS873" s="5"/>
      <c r="TT873" s="5"/>
      <c r="TU873" s="5"/>
      <c r="TV873" s="5"/>
      <c r="TW873" s="5"/>
      <c r="TX873" s="5"/>
      <c r="TY873" s="5"/>
      <c r="TZ873" s="5"/>
      <c r="UA873" s="5"/>
      <c r="UB873" s="5"/>
      <c r="UC873" s="5"/>
      <c r="UD873" s="5"/>
      <c r="UE873" s="5"/>
      <c r="UF873" s="5"/>
      <c r="UG873" s="5"/>
      <c r="UH873" s="5"/>
      <c r="UI873" s="5"/>
      <c r="UJ873" s="5"/>
      <c r="UK873" s="5"/>
      <c r="UL873" s="5"/>
      <c r="UM873" s="5"/>
      <c r="UN873" s="5"/>
      <c r="UO873" s="5"/>
      <c r="UP873" s="5"/>
      <c r="UQ873" s="5"/>
      <c r="UR873" s="5"/>
      <c r="US873" s="5"/>
      <c r="UT873" s="5"/>
      <c r="UU873" s="5"/>
      <c r="UV873" s="5"/>
      <c r="UW873" s="5"/>
      <c r="UX873" s="5"/>
      <c r="UY873" s="5"/>
      <c r="UZ873" s="5"/>
      <c r="VA873" s="5"/>
      <c r="VB873" s="5"/>
      <c r="VC873" s="5"/>
      <c r="VD873" s="5"/>
      <c r="VE873" s="5"/>
      <c r="VF873" s="5"/>
      <c r="VG873" s="5"/>
      <c r="VH873" s="5"/>
      <c r="VI873" s="5"/>
      <c r="VJ873" s="5"/>
      <c r="VK873" s="5"/>
      <c r="VL873" s="5"/>
      <c r="VM873" s="5"/>
      <c r="VN873" s="5"/>
      <c r="VO873" s="5"/>
      <c r="VP873" s="5"/>
      <c r="VQ873" s="5"/>
      <c r="VR873" s="5"/>
      <c r="VS873" s="5"/>
      <c r="VT873" s="5"/>
      <c r="VU873" s="5"/>
      <c r="VV873" s="5"/>
      <c r="VW873" s="5"/>
      <c r="VX873" s="5"/>
      <c r="VY873" s="5"/>
      <c r="VZ873" s="5"/>
      <c r="WA873" s="5"/>
      <c r="WB873" s="5"/>
      <c r="WC873" s="5"/>
      <c r="WD873" s="5"/>
      <c r="WE873" s="5"/>
      <c r="WF873" s="5"/>
      <c r="WG873" s="5"/>
      <c r="WH873" s="5"/>
      <c r="WI873" s="5"/>
      <c r="WJ873" s="5"/>
      <c r="WK873" s="5"/>
      <c r="WL873" s="5"/>
      <c r="WM873" s="5"/>
      <c r="WN873" s="5"/>
      <c r="WO873" s="5"/>
      <c r="WP873" s="5"/>
      <c r="WQ873" s="5"/>
      <c r="WR873" s="5"/>
      <c r="WS873" s="5"/>
      <c r="WT873" s="5"/>
      <c r="WU873" s="5"/>
      <c r="WV873" s="5"/>
      <c r="WW873" s="5"/>
      <c r="WX873" s="5"/>
      <c r="WY873" s="5"/>
      <c r="WZ873" s="5"/>
      <c r="XA873" s="5"/>
      <c r="XB873" s="5"/>
      <c r="XC873" s="5"/>
      <c r="XD873" s="5"/>
      <c r="XE873" s="5"/>
      <c r="XF873" s="5"/>
      <c r="XG873" s="5"/>
      <c r="XH873" s="5"/>
      <c r="XI873" s="5"/>
      <c r="XJ873" s="5"/>
      <c r="XK873" s="5"/>
      <c r="XL873" s="5"/>
      <c r="XM873" s="5"/>
      <c r="XN873" s="5"/>
      <c r="XO873" s="5"/>
      <c r="XP873" s="5"/>
      <c r="XQ873" s="5"/>
      <c r="XR873" s="5"/>
      <c r="XS873" s="5"/>
      <c r="XT873" s="5"/>
      <c r="XU873" s="5"/>
      <c r="XV873" s="5"/>
      <c r="XW873" s="5"/>
    </row>
    <row r="874" spans="39:647" x14ac:dyDescent="0.45">
      <c r="AM874" s="5"/>
      <c r="AN874" s="5"/>
      <c r="AO874" s="5"/>
      <c r="AP874" s="5"/>
      <c r="AQ874" s="5"/>
      <c r="AR874" s="5"/>
      <c r="AS874" s="5"/>
      <c r="AT874" s="5"/>
      <c r="AU874" s="5"/>
      <c r="AV874" s="5"/>
      <c r="AW874" s="5"/>
      <c r="AX874" s="5"/>
      <c r="AY874" s="5"/>
      <c r="AZ874" s="5"/>
      <c r="BA874" s="5"/>
      <c r="BB874" s="5"/>
      <c r="BC874" s="5"/>
      <c r="BD874" s="5"/>
      <c r="BE874" s="5"/>
      <c r="BF874" s="5"/>
      <c r="BG874" s="5"/>
      <c r="BH874" s="5"/>
      <c r="BI874" s="5"/>
      <c r="BJ874" s="5"/>
      <c r="BK874" s="5"/>
      <c r="BL874" s="5"/>
      <c r="BM874" s="5"/>
      <c r="BN874" s="5"/>
      <c r="BO874" s="5"/>
      <c r="BP874" s="5"/>
      <c r="BQ874" s="5"/>
      <c r="BR874" s="5"/>
      <c r="BS874" s="5"/>
      <c r="BT874" s="5"/>
      <c r="BU874" s="5"/>
      <c r="BV874" s="5"/>
      <c r="BW874" s="5"/>
      <c r="BX874" s="5"/>
      <c r="BY874" s="5"/>
      <c r="BZ874" s="5"/>
      <c r="CA874" s="5"/>
      <c r="CB874" s="5"/>
      <c r="CC874" s="5"/>
      <c r="CD874" s="5"/>
      <c r="CE874" s="5"/>
      <c r="CF874" s="5"/>
      <c r="CG874" s="5"/>
      <c r="CH874" s="5"/>
      <c r="CI874" s="5"/>
      <c r="CJ874" s="5"/>
      <c r="CK874" s="5"/>
      <c r="CL874" s="5"/>
      <c r="CM874" s="5"/>
      <c r="CN874" s="5"/>
      <c r="CO874" s="5"/>
      <c r="CP874" s="5"/>
      <c r="CQ874" s="5"/>
      <c r="CR874" s="5"/>
      <c r="CS874" s="5"/>
      <c r="CT874" s="5"/>
      <c r="CU874" s="5"/>
      <c r="CV874" s="5"/>
      <c r="CW874" s="5"/>
      <c r="CX874" s="5"/>
      <c r="CY874" s="5"/>
      <c r="CZ874" s="5"/>
      <c r="DA874" s="5"/>
      <c r="DB874" s="5"/>
      <c r="DC874" s="5"/>
      <c r="DD874" s="5"/>
      <c r="DE874" s="5"/>
      <c r="DF874" s="5"/>
      <c r="DG874" s="5"/>
      <c r="DH874" s="5"/>
      <c r="DI874" s="5"/>
      <c r="DJ874" s="5"/>
      <c r="DK874" s="5"/>
      <c r="DL874" s="5"/>
      <c r="DM874" s="5"/>
      <c r="DN874" s="5"/>
      <c r="DO874" s="5"/>
      <c r="DP874" s="5"/>
      <c r="DQ874" s="5"/>
      <c r="DR874" s="5"/>
      <c r="DS874" s="5"/>
      <c r="DT874" s="5"/>
      <c r="DU874" s="5"/>
      <c r="DV874" s="5"/>
      <c r="DW874" s="5"/>
      <c r="DX874" s="5"/>
      <c r="DY874" s="5"/>
      <c r="DZ874" s="5"/>
      <c r="EA874" s="5"/>
      <c r="EB874" s="5"/>
      <c r="EC874" s="5"/>
      <c r="ED874" s="5"/>
      <c r="EE874" s="5"/>
      <c r="EF874" s="5"/>
      <c r="EG874" s="5"/>
      <c r="EH874" s="5"/>
      <c r="EI874" s="5"/>
      <c r="EJ874" s="5"/>
      <c r="EK874" s="5"/>
      <c r="EL874" s="5"/>
      <c r="EM874" s="5"/>
      <c r="EN874" s="5"/>
      <c r="EO874" s="5"/>
      <c r="EP874" s="5"/>
      <c r="EQ874" s="5"/>
      <c r="ER874" s="5"/>
      <c r="ES874" s="5"/>
      <c r="ET874" s="5"/>
      <c r="EU874" s="5"/>
      <c r="EV874" s="5"/>
      <c r="EW874" s="5"/>
      <c r="EX874" s="5"/>
      <c r="EY874" s="5"/>
      <c r="EZ874" s="5"/>
      <c r="FA874" s="5"/>
      <c r="FB874" s="5"/>
      <c r="FC874" s="5"/>
      <c r="FD874" s="5"/>
      <c r="FE874" s="5"/>
      <c r="FF874" s="5"/>
      <c r="FG874" s="5"/>
      <c r="FH874" s="5"/>
      <c r="FI874" s="5"/>
      <c r="FJ874" s="5"/>
      <c r="FK874" s="5"/>
      <c r="FL874" s="5"/>
      <c r="FM874" s="5"/>
      <c r="FN874" s="5"/>
      <c r="FO874" s="5"/>
      <c r="FP874" s="5"/>
      <c r="FQ874" s="5"/>
      <c r="FR874" s="5"/>
      <c r="FS874" s="5"/>
      <c r="FT874" s="5"/>
      <c r="FU874" s="5"/>
      <c r="FV874" s="5"/>
      <c r="FW874" s="5"/>
      <c r="FX874" s="5"/>
      <c r="FY874" s="5"/>
      <c r="FZ874" s="5"/>
      <c r="GA874" s="5"/>
      <c r="GB874" s="5"/>
      <c r="GC874" s="5"/>
      <c r="GD874" s="5"/>
      <c r="GE874" s="5"/>
      <c r="GF874" s="5"/>
      <c r="GG874" s="5"/>
      <c r="GH874" s="5"/>
      <c r="GI874" s="5"/>
      <c r="GJ874" s="5"/>
      <c r="GK874" s="5"/>
      <c r="GL874" s="5"/>
      <c r="GM874" s="5"/>
      <c r="GN874" s="5"/>
      <c r="GO874" s="5"/>
      <c r="GP874" s="5"/>
      <c r="GQ874" s="5"/>
      <c r="GR874" s="5"/>
      <c r="GS874" s="5"/>
      <c r="GT874" s="5"/>
      <c r="GU874" s="5"/>
      <c r="GV874" s="5"/>
      <c r="GW874" s="5"/>
      <c r="GX874" s="5"/>
      <c r="GY874" s="5"/>
      <c r="GZ874" s="5"/>
      <c r="HA874" s="5"/>
      <c r="HB874" s="5"/>
      <c r="HC874" s="5"/>
      <c r="HD874" s="5"/>
      <c r="HE874" s="5"/>
      <c r="HF874" s="5"/>
      <c r="HG874" s="5"/>
      <c r="HH874" s="5"/>
      <c r="HI874" s="5"/>
      <c r="HJ874" s="5"/>
      <c r="HK874" s="5"/>
      <c r="HL874" s="5"/>
      <c r="HM874" s="5"/>
      <c r="HN874" s="5"/>
      <c r="HO874" s="5"/>
      <c r="HP874" s="5"/>
      <c r="HQ874" s="5"/>
      <c r="HR874" s="5"/>
      <c r="HS874" s="5"/>
      <c r="HT874" s="5"/>
      <c r="HU874" s="5"/>
      <c r="HV874" s="5"/>
      <c r="HW874" s="5"/>
      <c r="HX874" s="5"/>
      <c r="HY874" s="5"/>
      <c r="HZ874" s="5"/>
      <c r="IA874" s="5"/>
      <c r="IB874" s="5"/>
      <c r="IC874" s="5"/>
      <c r="ID874" s="5"/>
      <c r="IE874" s="5"/>
      <c r="IF874" s="5"/>
      <c r="IG874" s="5"/>
      <c r="IH874" s="5"/>
      <c r="II874" s="5"/>
      <c r="IJ874" s="5"/>
      <c r="IK874" s="5"/>
      <c r="IL874" s="5"/>
      <c r="IM874" s="5"/>
      <c r="IN874" s="5"/>
      <c r="IO874" s="5"/>
      <c r="IP874" s="5"/>
      <c r="IQ874" s="5"/>
      <c r="IR874" s="5"/>
      <c r="IS874" s="5"/>
      <c r="IT874" s="5"/>
      <c r="IU874" s="5"/>
      <c r="IV874" s="5"/>
      <c r="IW874" s="5"/>
      <c r="IX874" s="5"/>
      <c r="IY874" s="5"/>
      <c r="IZ874" s="5"/>
      <c r="JA874" s="5"/>
      <c r="JB874" s="5"/>
      <c r="JC874" s="5"/>
      <c r="JD874" s="5"/>
      <c r="JE874" s="5"/>
      <c r="JF874" s="5"/>
      <c r="JG874" s="5"/>
      <c r="JH874" s="5"/>
      <c r="JI874" s="5"/>
      <c r="JJ874" s="5"/>
      <c r="JK874" s="5"/>
      <c r="JL874" s="5"/>
      <c r="JM874" s="5"/>
      <c r="JN874" s="5"/>
      <c r="JO874" s="5"/>
      <c r="JP874" s="5"/>
      <c r="JQ874" s="5"/>
      <c r="JR874" s="5"/>
      <c r="JS874" s="5"/>
      <c r="JT874" s="5"/>
      <c r="JU874" s="5"/>
      <c r="JV874" s="5"/>
      <c r="JW874" s="5"/>
      <c r="JX874" s="5"/>
      <c r="JY874" s="5"/>
      <c r="JZ874" s="5"/>
      <c r="KA874" s="5"/>
      <c r="KB874" s="5"/>
      <c r="KC874" s="5"/>
      <c r="KD874" s="5"/>
      <c r="KE874" s="5"/>
      <c r="KF874" s="5"/>
      <c r="KG874" s="5"/>
      <c r="KH874" s="5"/>
      <c r="KI874" s="5"/>
      <c r="KJ874" s="5"/>
      <c r="KK874" s="5"/>
      <c r="KL874" s="5"/>
      <c r="KM874" s="5"/>
      <c r="KN874" s="5"/>
      <c r="KO874" s="5"/>
      <c r="KP874" s="5"/>
      <c r="KQ874" s="5"/>
      <c r="KR874" s="5"/>
      <c r="KS874" s="5"/>
      <c r="KT874" s="5"/>
      <c r="KU874" s="5"/>
      <c r="KV874" s="5"/>
      <c r="KW874" s="5"/>
      <c r="KX874" s="5"/>
      <c r="KY874" s="5"/>
      <c r="KZ874" s="5"/>
      <c r="LA874" s="5"/>
      <c r="LB874" s="5"/>
      <c r="LC874" s="5"/>
      <c r="LD874" s="5"/>
      <c r="LE874" s="5"/>
      <c r="LF874" s="5"/>
      <c r="LG874" s="5"/>
      <c r="LH874" s="5"/>
      <c r="LI874" s="5"/>
      <c r="LJ874" s="5"/>
      <c r="LK874" s="5"/>
      <c r="LL874" s="5"/>
      <c r="LM874" s="5"/>
      <c r="LN874" s="5"/>
      <c r="LO874" s="5"/>
      <c r="LP874" s="5"/>
      <c r="LQ874" s="5"/>
      <c r="LR874" s="5"/>
      <c r="LS874" s="5"/>
      <c r="LT874" s="5"/>
      <c r="LU874" s="5"/>
      <c r="LV874" s="5"/>
      <c r="LW874" s="5"/>
      <c r="LX874" s="5"/>
      <c r="LY874" s="5"/>
      <c r="LZ874" s="5"/>
      <c r="MA874" s="5"/>
      <c r="MB874" s="5"/>
      <c r="MC874" s="5"/>
      <c r="MD874" s="5"/>
      <c r="ME874" s="5"/>
      <c r="MF874" s="5"/>
      <c r="MG874" s="5"/>
      <c r="MH874" s="5"/>
      <c r="MI874" s="5"/>
      <c r="MJ874" s="5"/>
      <c r="MK874" s="5"/>
      <c r="ML874" s="5"/>
      <c r="MM874" s="5"/>
      <c r="MN874" s="5"/>
      <c r="MO874" s="5"/>
      <c r="MP874" s="5"/>
      <c r="MQ874" s="5"/>
      <c r="MR874" s="5"/>
      <c r="MS874" s="5"/>
      <c r="MT874" s="5"/>
      <c r="MU874" s="5"/>
      <c r="MV874" s="5"/>
      <c r="MW874" s="5"/>
      <c r="MX874" s="5"/>
      <c r="MY874" s="5"/>
      <c r="MZ874" s="5"/>
      <c r="NA874" s="5"/>
      <c r="NB874" s="5"/>
      <c r="NC874" s="5"/>
      <c r="ND874" s="5"/>
      <c r="NE874" s="5"/>
      <c r="NF874" s="5"/>
      <c r="NG874" s="5"/>
      <c r="NH874" s="5"/>
      <c r="NI874" s="5"/>
      <c r="NJ874" s="5"/>
      <c r="NK874" s="5"/>
      <c r="NL874" s="5"/>
      <c r="NM874" s="5"/>
      <c r="NN874" s="5"/>
      <c r="NO874" s="5"/>
      <c r="NP874" s="5"/>
      <c r="NQ874" s="5"/>
      <c r="NR874" s="5"/>
      <c r="NS874" s="5"/>
      <c r="NT874" s="5"/>
      <c r="NU874" s="5"/>
      <c r="NV874" s="5"/>
      <c r="NW874" s="5"/>
      <c r="NX874" s="5"/>
      <c r="NY874" s="5"/>
      <c r="NZ874" s="5"/>
      <c r="OA874" s="5"/>
      <c r="OB874" s="5"/>
      <c r="OC874" s="5"/>
      <c r="OD874" s="5"/>
      <c r="OE874" s="5"/>
      <c r="OF874" s="5"/>
      <c r="OG874" s="5"/>
      <c r="OH874" s="5"/>
      <c r="OI874" s="5"/>
      <c r="OJ874" s="5"/>
      <c r="OK874" s="5"/>
      <c r="OL874" s="5"/>
      <c r="OM874" s="5"/>
      <c r="ON874" s="5"/>
      <c r="OO874" s="5"/>
      <c r="OP874" s="5"/>
      <c r="OQ874" s="5"/>
      <c r="OR874" s="5"/>
      <c r="OS874" s="5"/>
      <c r="OT874" s="5"/>
      <c r="OU874" s="5"/>
      <c r="OV874" s="5"/>
      <c r="OW874" s="5"/>
      <c r="OX874" s="5"/>
      <c r="OY874" s="5"/>
      <c r="OZ874" s="5"/>
      <c r="PA874" s="5"/>
      <c r="PB874" s="5"/>
      <c r="PC874" s="5"/>
      <c r="PD874" s="5"/>
      <c r="PE874" s="5"/>
      <c r="PF874" s="5"/>
      <c r="PG874" s="5"/>
      <c r="PH874" s="5"/>
      <c r="PI874" s="5"/>
      <c r="PJ874" s="5"/>
      <c r="PK874" s="5"/>
      <c r="PL874" s="5"/>
      <c r="PM874" s="5"/>
      <c r="PN874" s="5"/>
      <c r="PO874" s="5"/>
      <c r="PP874" s="5"/>
      <c r="PQ874" s="5"/>
      <c r="PR874" s="5"/>
      <c r="PS874" s="5"/>
      <c r="PT874" s="5"/>
      <c r="PU874" s="5"/>
      <c r="PV874" s="5"/>
      <c r="PW874" s="5"/>
      <c r="PX874" s="5"/>
      <c r="PY874" s="5"/>
      <c r="PZ874" s="5"/>
      <c r="QA874" s="5"/>
      <c r="QB874" s="5"/>
      <c r="QC874" s="5"/>
      <c r="QD874" s="5"/>
      <c r="QE874" s="5"/>
      <c r="QF874" s="5"/>
      <c r="QG874" s="5"/>
      <c r="QH874" s="5"/>
      <c r="QI874" s="5"/>
      <c r="QJ874" s="5"/>
      <c r="QK874" s="5"/>
      <c r="QL874" s="5"/>
      <c r="QM874" s="5"/>
      <c r="QN874" s="5"/>
      <c r="QO874" s="5"/>
      <c r="QP874" s="5"/>
      <c r="QQ874" s="5"/>
      <c r="QR874" s="5"/>
      <c r="QS874" s="5"/>
      <c r="QT874" s="5"/>
      <c r="QU874" s="5"/>
      <c r="QV874" s="5"/>
      <c r="QW874" s="5"/>
      <c r="QX874" s="5"/>
      <c r="QY874" s="5"/>
      <c r="QZ874" s="5"/>
      <c r="RA874" s="5"/>
      <c r="RB874" s="5"/>
      <c r="RC874" s="5"/>
      <c r="RD874" s="5"/>
      <c r="RE874" s="5"/>
      <c r="RF874" s="5"/>
      <c r="RG874" s="5"/>
      <c r="RH874" s="5"/>
      <c r="RI874" s="5"/>
      <c r="RJ874" s="5"/>
      <c r="RK874" s="5"/>
      <c r="RL874" s="5"/>
      <c r="RM874" s="5"/>
      <c r="RN874" s="5"/>
      <c r="RO874" s="5"/>
      <c r="RP874" s="5"/>
      <c r="RQ874" s="5"/>
      <c r="RR874" s="5"/>
      <c r="RS874" s="5"/>
      <c r="RT874" s="5"/>
      <c r="RU874" s="5"/>
      <c r="RV874" s="5"/>
      <c r="RW874" s="5"/>
      <c r="RX874" s="5"/>
      <c r="RY874" s="5"/>
      <c r="RZ874" s="5"/>
      <c r="SA874" s="5"/>
      <c r="SB874" s="5"/>
      <c r="SC874" s="5"/>
      <c r="SD874" s="5"/>
      <c r="SE874" s="5"/>
      <c r="SF874" s="5"/>
      <c r="SG874" s="5"/>
      <c r="SH874" s="5"/>
      <c r="SI874" s="5"/>
      <c r="SJ874" s="5"/>
      <c r="SK874" s="5"/>
      <c r="SL874" s="5"/>
      <c r="SM874" s="5"/>
      <c r="SN874" s="5"/>
      <c r="SO874" s="5"/>
      <c r="SP874" s="5"/>
      <c r="SQ874" s="5"/>
      <c r="SR874" s="5"/>
      <c r="SS874" s="5"/>
      <c r="ST874" s="5"/>
      <c r="SU874" s="5"/>
      <c r="SV874" s="5"/>
      <c r="SW874" s="5"/>
      <c r="SX874" s="5"/>
      <c r="SY874" s="5"/>
      <c r="SZ874" s="5"/>
      <c r="TA874" s="5"/>
      <c r="TB874" s="5"/>
      <c r="TC874" s="5"/>
      <c r="TD874" s="5"/>
      <c r="TE874" s="5"/>
      <c r="TF874" s="5"/>
      <c r="TG874" s="5"/>
      <c r="TH874" s="5"/>
      <c r="TI874" s="5"/>
      <c r="TJ874" s="5"/>
      <c r="TK874" s="5"/>
      <c r="TL874" s="5"/>
      <c r="TM874" s="5"/>
      <c r="TN874" s="5"/>
      <c r="TO874" s="5"/>
      <c r="TP874" s="5"/>
      <c r="TQ874" s="5"/>
      <c r="TR874" s="5"/>
      <c r="TS874" s="5"/>
      <c r="TT874" s="5"/>
      <c r="TU874" s="5"/>
      <c r="TV874" s="5"/>
      <c r="TW874" s="5"/>
      <c r="TX874" s="5"/>
      <c r="TY874" s="5"/>
      <c r="TZ874" s="5"/>
      <c r="UA874" s="5"/>
      <c r="UB874" s="5"/>
      <c r="UC874" s="5"/>
      <c r="UD874" s="5"/>
      <c r="UE874" s="5"/>
      <c r="UF874" s="5"/>
      <c r="UG874" s="5"/>
      <c r="UH874" s="5"/>
      <c r="UI874" s="5"/>
      <c r="UJ874" s="5"/>
      <c r="UK874" s="5"/>
      <c r="UL874" s="5"/>
      <c r="UM874" s="5"/>
      <c r="UN874" s="5"/>
      <c r="UO874" s="5"/>
      <c r="UP874" s="5"/>
      <c r="UQ874" s="5"/>
      <c r="UR874" s="5"/>
      <c r="US874" s="5"/>
      <c r="UT874" s="5"/>
      <c r="UU874" s="5"/>
      <c r="UV874" s="5"/>
      <c r="UW874" s="5"/>
      <c r="UX874" s="5"/>
      <c r="UY874" s="5"/>
      <c r="UZ874" s="5"/>
      <c r="VA874" s="5"/>
      <c r="VB874" s="5"/>
      <c r="VC874" s="5"/>
      <c r="VD874" s="5"/>
      <c r="VE874" s="5"/>
      <c r="VF874" s="5"/>
      <c r="VG874" s="5"/>
      <c r="VH874" s="5"/>
      <c r="VI874" s="5"/>
      <c r="VJ874" s="5"/>
      <c r="VK874" s="5"/>
      <c r="VL874" s="5"/>
      <c r="VM874" s="5"/>
      <c r="VN874" s="5"/>
      <c r="VO874" s="5"/>
      <c r="VP874" s="5"/>
      <c r="VQ874" s="5"/>
      <c r="VR874" s="5"/>
      <c r="VS874" s="5"/>
      <c r="VT874" s="5"/>
      <c r="VU874" s="5"/>
      <c r="VV874" s="5"/>
      <c r="VW874" s="5"/>
      <c r="VX874" s="5"/>
      <c r="VY874" s="5"/>
      <c r="VZ874" s="5"/>
      <c r="WA874" s="5"/>
      <c r="WB874" s="5"/>
      <c r="WC874" s="5"/>
      <c r="WD874" s="5"/>
      <c r="WE874" s="5"/>
      <c r="WF874" s="5"/>
      <c r="WG874" s="5"/>
      <c r="WH874" s="5"/>
      <c r="WI874" s="5"/>
      <c r="WJ874" s="5"/>
      <c r="WK874" s="5"/>
      <c r="WL874" s="5"/>
      <c r="WM874" s="5"/>
      <c r="WN874" s="5"/>
      <c r="WO874" s="5"/>
      <c r="WP874" s="5"/>
      <c r="WQ874" s="5"/>
      <c r="WR874" s="5"/>
      <c r="WS874" s="5"/>
      <c r="WT874" s="5"/>
      <c r="WU874" s="5"/>
      <c r="WV874" s="5"/>
      <c r="WW874" s="5"/>
      <c r="WX874" s="5"/>
      <c r="WY874" s="5"/>
      <c r="WZ874" s="5"/>
      <c r="XA874" s="5"/>
      <c r="XB874" s="5"/>
      <c r="XC874" s="5"/>
      <c r="XD874" s="5"/>
      <c r="XE874" s="5"/>
      <c r="XF874" s="5"/>
      <c r="XG874" s="5"/>
      <c r="XH874" s="5"/>
      <c r="XI874" s="5"/>
      <c r="XJ874" s="5"/>
      <c r="XK874" s="5"/>
      <c r="XL874" s="5"/>
      <c r="XM874" s="5"/>
      <c r="XN874" s="5"/>
      <c r="XO874" s="5"/>
      <c r="XP874" s="5"/>
      <c r="XQ874" s="5"/>
      <c r="XR874" s="5"/>
      <c r="XS874" s="5"/>
      <c r="XT874" s="5"/>
      <c r="XU874" s="5"/>
      <c r="XV874" s="5"/>
      <c r="XW874" s="5"/>
    </row>
    <row r="875" spans="39:647" x14ac:dyDescent="0.45">
      <c r="AM875" s="5"/>
      <c r="AN875" s="5"/>
      <c r="AO875" s="5"/>
      <c r="AP875" s="5"/>
      <c r="AQ875" s="5"/>
      <c r="AR875" s="5"/>
      <c r="AS875" s="5"/>
      <c r="AT875" s="5"/>
      <c r="AU875" s="5"/>
      <c r="AV875" s="5"/>
      <c r="AW875" s="5"/>
      <c r="AX875" s="5"/>
      <c r="AY875" s="5"/>
      <c r="AZ875" s="5"/>
      <c r="BA875" s="5"/>
      <c r="BB875" s="5"/>
      <c r="BC875" s="5"/>
      <c r="BD875" s="5"/>
      <c r="BE875" s="5"/>
      <c r="BF875" s="5"/>
      <c r="BG875" s="5"/>
      <c r="BH875" s="5"/>
      <c r="BI875" s="5"/>
      <c r="BJ875" s="5"/>
      <c r="BK875" s="5"/>
      <c r="BL875" s="5"/>
      <c r="BM875" s="5"/>
      <c r="BN875" s="5"/>
      <c r="BO875" s="5"/>
      <c r="BP875" s="5"/>
      <c r="BQ875" s="5"/>
      <c r="BR875" s="5"/>
      <c r="BS875" s="5"/>
      <c r="BT875" s="5"/>
      <c r="BU875" s="5"/>
      <c r="BV875" s="5"/>
      <c r="BW875" s="5"/>
      <c r="BX875" s="5"/>
      <c r="BY875" s="5"/>
      <c r="BZ875" s="5"/>
      <c r="CA875" s="5"/>
      <c r="CB875" s="5"/>
      <c r="CC875" s="5"/>
      <c r="CD875" s="5"/>
      <c r="CE875" s="5"/>
      <c r="CF875" s="5"/>
      <c r="CG875" s="5"/>
      <c r="CH875" s="5"/>
      <c r="CI875" s="5"/>
      <c r="CJ875" s="5"/>
      <c r="CK875" s="5"/>
      <c r="CL875" s="5"/>
      <c r="CM875" s="5"/>
      <c r="CN875" s="5"/>
      <c r="CO875" s="5"/>
      <c r="CP875" s="5"/>
      <c r="CQ875" s="5"/>
      <c r="CR875" s="5"/>
      <c r="CS875" s="5"/>
      <c r="CT875" s="5"/>
      <c r="CU875" s="5"/>
      <c r="CV875" s="5"/>
      <c r="CW875" s="5"/>
      <c r="CX875" s="5"/>
      <c r="CY875" s="5"/>
      <c r="CZ875" s="5"/>
      <c r="DA875" s="5"/>
      <c r="DB875" s="5"/>
      <c r="DC875" s="5"/>
      <c r="DD875" s="5"/>
      <c r="DE875" s="5"/>
      <c r="DF875" s="5"/>
      <c r="DG875" s="5"/>
      <c r="DH875" s="5"/>
      <c r="DI875" s="5"/>
      <c r="DJ875" s="5"/>
      <c r="DK875" s="5"/>
      <c r="DL875" s="5"/>
      <c r="DM875" s="5"/>
      <c r="DN875" s="5"/>
      <c r="DO875" s="5"/>
      <c r="DP875" s="5"/>
      <c r="DQ875" s="5"/>
      <c r="DR875" s="5"/>
      <c r="DS875" s="5"/>
      <c r="DT875" s="5"/>
      <c r="DU875" s="5"/>
      <c r="DV875" s="5"/>
      <c r="DW875" s="5"/>
      <c r="DX875" s="5"/>
      <c r="DY875" s="5"/>
      <c r="DZ875" s="5"/>
      <c r="EA875" s="5"/>
      <c r="EB875" s="5"/>
      <c r="EC875" s="5"/>
      <c r="ED875" s="5"/>
      <c r="EE875" s="5"/>
      <c r="EF875" s="5"/>
      <c r="EG875" s="5"/>
      <c r="EH875" s="5"/>
      <c r="EI875" s="5"/>
      <c r="EJ875" s="5"/>
      <c r="EK875" s="5"/>
      <c r="EL875" s="5"/>
      <c r="EM875" s="5"/>
      <c r="EN875" s="5"/>
      <c r="EO875" s="5"/>
      <c r="EP875" s="5"/>
      <c r="EQ875" s="5"/>
      <c r="ER875" s="5"/>
      <c r="ES875" s="5"/>
      <c r="ET875" s="5"/>
      <c r="EU875" s="5"/>
      <c r="EV875" s="5"/>
      <c r="EW875" s="5"/>
      <c r="EX875" s="5"/>
      <c r="EY875" s="5"/>
      <c r="EZ875" s="5"/>
      <c r="FA875" s="5"/>
      <c r="FB875" s="5"/>
      <c r="FC875" s="5"/>
      <c r="FD875" s="5"/>
      <c r="FE875" s="5"/>
      <c r="FF875" s="5"/>
      <c r="FG875" s="5"/>
      <c r="FH875" s="5"/>
      <c r="FI875" s="5"/>
      <c r="FJ875" s="5"/>
      <c r="FK875" s="5"/>
      <c r="FL875" s="5"/>
      <c r="FM875" s="5"/>
      <c r="FN875" s="5"/>
      <c r="FO875" s="5"/>
      <c r="FP875" s="5"/>
      <c r="FQ875" s="5"/>
      <c r="FR875" s="5"/>
      <c r="FS875" s="5"/>
      <c r="FT875" s="5"/>
      <c r="FU875" s="5"/>
      <c r="FV875" s="5"/>
      <c r="FW875" s="5"/>
      <c r="FX875" s="5"/>
      <c r="FY875" s="5"/>
      <c r="FZ875" s="5"/>
      <c r="GA875" s="5"/>
      <c r="GB875" s="5"/>
      <c r="GC875" s="5"/>
      <c r="GD875" s="5"/>
      <c r="GE875" s="5"/>
      <c r="GF875" s="5"/>
      <c r="GG875" s="5"/>
      <c r="GH875" s="5"/>
      <c r="GI875" s="5"/>
      <c r="GJ875" s="5"/>
      <c r="GK875" s="5"/>
      <c r="GL875" s="5"/>
      <c r="GM875" s="5"/>
      <c r="GN875" s="5"/>
      <c r="GO875" s="5"/>
      <c r="GP875" s="5"/>
      <c r="GQ875" s="5"/>
      <c r="GR875" s="5"/>
      <c r="GS875" s="5"/>
      <c r="GT875" s="5"/>
      <c r="GU875" s="5"/>
      <c r="GV875" s="5"/>
      <c r="GW875" s="5"/>
      <c r="GX875" s="5"/>
      <c r="GY875" s="5"/>
      <c r="GZ875" s="5"/>
      <c r="HA875" s="5"/>
      <c r="HB875" s="5"/>
      <c r="HC875" s="5"/>
      <c r="HD875" s="5"/>
      <c r="HE875" s="5"/>
      <c r="HF875" s="5"/>
      <c r="HG875" s="5"/>
      <c r="HH875" s="5"/>
      <c r="HI875" s="5"/>
      <c r="HJ875" s="5"/>
      <c r="HK875" s="5"/>
      <c r="HL875" s="5"/>
      <c r="HM875" s="5"/>
      <c r="HN875" s="5"/>
      <c r="HO875" s="5"/>
      <c r="HP875" s="5"/>
      <c r="HQ875" s="5"/>
      <c r="HR875" s="5"/>
      <c r="HS875" s="5"/>
      <c r="HT875" s="5"/>
      <c r="HU875" s="5"/>
      <c r="HV875" s="5"/>
      <c r="HW875" s="5"/>
      <c r="HX875" s="5"/>
      <c r="HY875" s="5"/>
      <c r="HZ875" s="5"/>
      <c r="IA875" s="5"/>
      <c r="IB875" s="5"/>
      <c r="IC875" s="5"/>
      <c r="ID875" s="5"/>
      <c r="IE875" s="5"/>
      <c r="IF875" s="5"/>
      <c r="IG875" s="5"/>
      <c r="IH875" s="5"/>
      <c r="II875" s="5"/>
      <c r="IJ875" s="5"/>
      <c r="IK875" s="5"/>
      <c r="IL875" s="5"/>
      <c r="IM875" s="5"/>
      <c r="IN875" s="5"/>
      <c r="IO875" s="5"/>
      <c r="IP875" s="5"/>
      <c r="IQ875" s="5"/>
      <c r="IR875" s="5"/>
      <c r="IS875" s="5"/>
      <c r="IT875" s="5"/>
      <c r="IU875" s="5"/>
      <c r="IV875" s="5"/>
      <c r="IW875" s="5"/>
      <c r="IX875" s="5"/>
      <c r="IY875" s="5"/>
      <c r="IZ875" s="5"/>
      <c r="JA875" s="5"/>
      <c r="JB875" s="5"/>
      <c r="JC875" s="5"/>
      <c r="JD875" s="5"/>
      <c r="JE875" s="5"/>
      <c r="JF875" s="5"/>
      <c r="JG875" s="5"/>
      <c r="JH875" s="5"/>
      <c r="JI875" s="5"/>
      <c r="JJ875" s="5"/>
      <c r="JK875" s="5"/>
      <c r="JL875" s="5"/>
      <c r="JM875" s="5"/>
      <c r="JN875" s="5"/>
      <c r="JO875" s="5"/>
      <c r="JP875" s="5"/>
      <c r="JQ875" s="5"/>
      <c r="JR875" s="5"/>
      <c r="JS875" s="5"/>
      <c r="JT875" s="5"/>
      <c r="JU875" s="5"/>
      <c r="JV875" s="5"/>
      <c r="JW875" s="5"/>
      <c r="JX875" s="5"/>
      <c r="JY875" s="5"/>
      <c r="JZ875" s="5"/>
      <c r="KA875" s="5"/>
      <c r="KB875" s="5"/>
      <c r="KC875" s="5"/>
      <c r="KD875" s="5"/>
      <c r="KE875" s="5"/>
      <c r="KF875" s="5"/>
      <c r="KG875" s="5"/>
      <c r="KH875" s="5"/>
      <c r="KI875" s="5"/>
      <c r="KJ875" s="5"/>
      <c r="KK875" s="5"/>
      <c r="KL875" s="5"/>
      <c r="KM875" s="5"/>
      <c r="KN875" s="5"/>
      <c r="KO875" s="5"/>
      <c r="KP875" s="5"/>
      <c r="KQ875" s="5"/>
      <c r="KR875" s="5"/>
      <c r="KS875" s="5"/>
      <c r="KT875" s="5"/>
      <c r="KU875" s="5"/>
      <c r="KV875" s="5"/>
      <c r="KW875" s="5"/>
      <c r="KX875" s="5"/>
      <c r="KY875" s="5"/>
      <c r="KZ875" s="5"/>
      <c r="LA875" s="5"/>
      <c r="LB875" s="5"/>
      <c r="LC875" s="5"/>
      <c r="LD875" s="5"/>
      <c r="LE875" s="5"/>
      <c r="LF875" s="5"/>
      <c r="LG875" s="5"/>
      <c r="LH875" s="5"/>
      <c r="LI875" s="5"/>
      <c r="LJ875" s="5"/>
      <c r="LK875" s="5"/>
      <c r="LL875" s="5"/>
      <c r="LM875" s="5"/>
      <c r="LN875" s="5"/>
      <c r="LO875" s="5"/>
      <c r="LP875" s="5"/>
      <c r="LQ875" s="5"/>
      <c r="LR875" s="5"/>
      <c r="LS875" s="5"/>
      <c r="LT875" s="5"/>
      <c r="LU875" s="5"/>
      <c r="LV875" s="5"/>
      <c r="LW875" s="5"/>
      <c r="LX875" s="5"/>
      <c r="LY875" s="5"/>
      <c r="LZ875" s="5"/>
      <c r="MA875" s="5"/>
      <c r="MB875" s="5"/>
      <c r="MC875" s="5"/>
      <c r="MD875" s="5"/>
      <c r="ME875" s="5"/>
      <c r="MF875" s="5"/>
      <c r="MG875" s="5"/>
      <c r="MH875" s="5"/>
      <c r="MI875" s="5"/>
      <c r="MJ875" s="5"/>
      <c r="MK875" s="5"/>
      <c r="ML875" s="5"/>
      <c r="MM875" s="5"/>
      <c r="MN875" s="5"/>
      <c r="MO875" s="5"/>
      <c r="MP875" s="5"/>
      <c r="MQ875" s="5"/>
      <c r="MR875" s="5"/>
      <c r="MS875" s="5"/>
      <c r="MT875" s="5"/>
      <c r="MU875" s="5"/>
      <c r="MV875" s="5"/>
      <c r="MW875" s="5"/>
      <c r="MX875" s="5"/>
      <c r="MY875" s="5"/>
      <c r="MZ875" s="5"/>
      <c r="NA875" s="5"/>
      <c r="NB875" s="5"/>
      <c r="NC875" s="5"/>
      <c r="ND875" s="5"/>
      <c r="NE875" s="5"/>
      <c r="NF875" s="5"/>
      <c r="NG875" s="5"/>
      <c r="NH875" s="5"/>
      <c r="NI875" s="5"/>
      <c r="NJ875" s="5"/>
      <c r="NK875" s="5"/>
      <c r="NL875" s="5"/>
      <c r="NM875" s="5"/>
      <c r="NN875" s="5"/>
      <c r="NO875" s="5"/>
      <c r="NP875" s="5"/>
      <c r="NQ875" s="5"/>
      <c r="NR875" s="5"/>
      <c r="NS875" s="5"/>
      <c r="NT875" s="5"/>
      <c r="NU875" s="5"/>
      <c r="NV875" s="5"/>
      <c r="NW875" s="5"/>
      <c r="NX875" s="5"/>
      <c r="NY875" s="5"/>
      <c r="NZ875" s="5"/>
      <c r="OA875" s="5"/>
      <c r="OB875" s="5"/>
      <c r="OC875" s="5"/>
      <c r="OD875" s="5"/>
      <c r="OE875" s="5"/>
      <c r="OF875" s="5"/>
      <c r="OG875" s="5"/>
      <c r="OH875" s="5"/>
      <c r="OI875" s="5"/>
      <c r="OJ875" s="5"/>
      <c r="OK875" s="5"/>
      <c r="OL875" s="5"/>
      <c r="OM875" s="5"/>
      <c r="ON875" s="5"/>
      <c r="OO875" s="5"/>
      <c r="OP875" s="5"/>
      <c r="OQ875" s="5"/>
      <c r="OR875" s="5"/>
      <c r="OS875" s="5"/>
      <c r="OT875" s="5"/>
      <c r="OU875" s="5"/>
      <c r="OV875" s="5"/>
      <c r="OW875" s="5"/>
      <c r="OX875" s="5"/>
      <c r="OY875" s="5"/>
      <c r="OZ875" s="5"/>
      <c r="PA875" s="5"/>
      <c r="PB875" s="5"/>
      <c r="PC875" s="5"/>
      <c r="PD875" s="5"/>
      <c r="PE875" s="5"/>
      <c r="PF875" s="5"/>
      <c r="PG875" s="5"/>
      <c r="PH875" s="5"/>
      <c r="PI875" s="5"/>
      <c r="PJ875" s="5"/>
      <c r="PK875" s="5"/>
      <c r="PL875" s="5"/>
      <c r="PM875" s="5"/>
      <c r="PN875" s="5"/>
      <c r="PO875" s="5"/>
      <c r="PP875" s="5"/>
      <c r="PQ875" s="5"/>
      <c r="PR875" s="5"/>
      <c r="PS875" s="5"/>
      <c r="PT875" s="5"/>
      <c r="PU875" s="5"/>
      <c r="PV875" s="5"/>
      <c r="PW875" s="5"/>
      <c r="PX875" s="5"/>
      <c r="PY875" s="5"/>
      <c r="PZ875" s="5"/>
      <c r="QA875" s="5"/>
      <c r="QB875" s="5"/>
      <c r="QC875" s="5"/>
      <c r="QD875" s="5"/>
      <c r="QE875" s="5"/>
      <c r="QF875" s="5"/>
      <c r="QG875" s="5"/>
      <c r="QH875" s="5"/>
      <c r="QI875" s="5"/>
      <c r="QJ875" s="5"/>
      <c r="QK875" s="5"/>
      <c r="QL875" s="5"/>
      <c r="QM875" s="5"/>
      <c r="QN875" s="5"/>
      <c r="QO875" s="5"/>
      <c r="QP875" s="5"/>
      <c r="QQ875" s="5"/>
      <c r="QR875" s="5"/>
      <c r="QS875" s="5"/>
      <c r="QT875" s="5"/>
      <c r="QU875" s="5"/>
      <c r="QV875" s="5"/>
      <c r="QW875" s="5"/>
      <c r="QX875" s="5"/>
      <c r="QY875" s="5"/>
      <c r="QZ875" s="5"/>
      <c r="RA875" s="5"/>
      <c r="RB875" s="5"/>
      <c r="RC875" s="5"/>
      <c r="RD875" s="5"/>
      <c r="RE875" s="5"/>
      <c r="RF875" s="5"/>
      <c r="RG875" s="5"/>
      <c r="RH875" s="5"/>
      <c r="RI875" s="5"/>
      <c r="RJ875" s="5"/>
      <c r="RK875" s="5"/>
      <c r="RL875" s="5"/>
      <c r="RM875" s="5"/>
      <c r="RN875" s="5"/>
      <c r="RO875" s="5"/>
      <c r="RP875" s="5"/>
      <c r="RQ875" s="5"/>
      <c r="RR875" s="5"/>
      <c r="RS875" s="5"/>
      <c r="RT875" s="5"/>
      <c r="RU875" s="5"/>
      <c r="RV875" s="5"/>
      <c r="RW875" s="5"/>
      <c r="RX875" s="5"/>
      <c r="RY875" s="5"/>
      <c r="RZ875" s="5"/>
      <c r="SA875" s="5"/>
      <c r="SB875" s="5"/>
      <c r="SC875" s="5"/>
      <c r="SD875" s="5"/>
      <c r="SE875" s="5"/>
      <c r="SF875" s="5"/>
      <c r="SG875" s="5"/>
      <c r="SH875" s="5"/>
      <c r="SI875" s="5"/>
      <c r="SJ875" s="5"/>
      <c r="SK875" s="5"/>
      <c r="SL875" s="5"/>
      <c r="SM875" s="5"/>
      <c r="SN875" s="5"/>
      <c r="SO875" s="5"/>
      <c r="SP875" s="5"/>
      <c r="SQ875" s="5"/>
      <c r="SR875" s="5"/>
      <c r="SS875" s="5"/>
      <c r="ST875" s="5"/>
      <c r="SU875" s="5"/>
      <c r="SV875" s="5"/>
      <c r="SW875" s="5"/>
      <c r="SX875" s="5"/>
      <c r="SY875" s="5"/>
      <c r="SZ875" s="5"/>
      <c r="TA875" s="5"/>
      <c r="TB875" s="5"/>
      <c r="TC875" s="5"/>
      <c r="TD875" s="5"/>
      <c r="TE875" s="5"/>
      <c r="TF875" s="5"/>
      <c r="TG875" s="5"/>
      <c r="TH875" s="5"/>
      <c r="TI875" s="5"/>
      <c r="TJ875" s="5"/>
      <c r="TK875" s="5"/>
      <c r="TL875" s="5"/>
      <c r="TM875" s="5"/>
      <c r="TN875" s="5"/>
      <c r="TO875" s="5"/>
      <c r="TP875" s="5"/>
      <c r="TQ875" s="5"/>
      <c r="TR875" s="5"/>
      <c r="TS875" s="5"/>
      <c r="TT875" s="5"/>
      <c r="TU875" s="5"/>
      <c r="TV875" s="5"/>
      <c r="TW875" s="5"/>
      <c r="TX875" s="5"/>
      <c r="TY875" s="5"/>
      <c r="TZ875" s="5"/>
      <c r="UA875" s="5"/>
      <c r="UB875" s="5"/>
      <c r="UC875" s="5"/>
      <c r="UD875" s="5"/>
      <c r="UE875" s="5"/>
      <c r="UF875" s="5"/>
      <c r="UG875" s="5"/>
      <c r="UH875" s="5"/>
      <c r="UI875" s="5"/>
      <c r="UJ875" s="5"/>
      <c r="UK875" s="5"/>
      <c r="UL875" s="5"/>
      <c r="UM875" s="5"/>
      <c r="UN875" s="5"/>
      <c r="UO875" s="5"/>
      <c r="UP875" s="5"/>
      <c r="UQ875" s="5"/>
      <c r="UR875" s="5"/>
      <c r="US875" s="5"/>
      <c r="UT875" s="5"/>
      <c r="UU875" s="5"/>
      <c r="UV875" s="5"/>
      <c r="UW875" s="5"/>
      <c r="UX875" s="5"/>
      <c r="UY875" s="5"/>
      <c r="UZ875" s="5"/>
      <c r="VA875" s="5"/>
      <c r="VB875" s="5"/>
      <c r="VC875" s="5"/>
      <c r="VD875" s="5"/>
      <c r="VE875" s="5"/>
      <c r="VF875" s="5"/>
      <c r="VG875" s="5"/>
      <c r="VH875" s="5"/>
      <c r="VI875" s="5"/>
      <c r="VJ875" s="5"/>
      <c r="VK875" s="5"/>
      <c r="VL875" s="5"/>
      <c r="VM875" s="5"/>
      <c r="VN875" s="5"/>
      <c r="VO875" s="5"/>
      <c r="VP875" s="5"/>
      <c r="VQ875" s="5"/>
      <c r="VR875" s="5"/>
      <c r="VS875" s="5"/>
      <c r="VT875" s="5"/>
      <c r="VU875" s="5"/>
      <c r="VV875" s="5"/>
      <c r="VW875" s="5"/>
      <c r="VX875" s="5"/>
      <c r="VY875" s="5"/>
      <c r="VZ875" s="5"/>
      <c r="WA875" s="5"/>
      <c r="WB875" s="5"/>
      <c r="WC875" s="5"/>
      <c r="WD875" s="5"/>
      <c r="WE875" s="5"/>
      <c r="WF875" s="5"/>
      <c r="WG875" s="5"/>
      <c r="WH875" s="5"/>
      <c r="WI875" s="5"/>
      <c r="WJ875" s="5"/>
      <c r="WK875" s="5"/>
      <c r="WL875" s="5"/>
      <c r="WM875" s="5"/>
      <c r="WN875" s="5"/>
      <c r="WO875" s="5"/>
      <c r="WP875" s="5"/>
      <c r="WQ875" s="5"/>
      <c r="WR875" s="5"/>
      <c r="WS875" s="5"/>
      <c r="WT875" s="5"/>
      <c r="WU875" s="5"/>
      <c r="WV875" s="5"/>
      <c r="WW875" s="5"/>
      <c r="WX875" s="5"/>
      <c r="WY875" s="5"/>
      <c r="WZ875" s="5"/>
      <c r="XA875" s="5"/>
      <c r="XB875" s="5"/>
      <c r="XC875" s="5"/>
      <c r="XD875" s="5"/>
      <c r="XE875" s="5"/>
      <c r="XF875" s="5"/>
      <c r="XG875" s="5"/>
      <c r="XH875" s="5"/>
      <c r="XI875" s="5"/>
      <c r="XJ875" s="5"/>
      <c r="XK875" s="5"/>
      <c r="XL875" s="5"/>
      <c r="XM875" s="5"/>
      <c r="XN875" s="5"/>
      <c r="XO875" s="5"/>
      <c r="XP875" s="5"/>
      <c r="XQ875" s="5"/>
      <c r="XR875" s="5"/>
      <c r="XS875" s="5"/>
      <c r="XT875" s="5"/>
      <c r="XU875" s="5"/>
      <c r="XV875" s="5"/>
      <c r="XW875" s="5"/>
    </row>
    <row r="876" spans="39:647" x14ac:dyDescent="0.45">
      <c r="AM876" s="5"/>
      <c r="AN876" s="5"/>
      <c r="AO876" s="5"/>
      <c r="AP876" s="5"/>
      <c r="AQ876" s="5"/>
      <c r="AR876" s="5"/>
      <c r="AS876" s="5"/>
      <c r="AT876" s="5"/>
      <c r="AU876" s="5"/>
      <c r="AV876" s="5"/>
      <c r="AW876" s="5"/>
      <c r="AX876" s="5"/>
      <c r="AY876" s="5"/>
      <c r="AZ876" s="5"/>
      <c r="BA876" s="5"/>
      <c r="BB876" s="5"/>
      <c r="BC876" s="5"/>
      <c r="BD876" s="5"/>
      <c r="BE876" s="5"/>
      <c r="BF876" s="5"/>
      <c r="BG876" s="5"/>
      <c r="BH876" s="5"/>
      <c r="BI876" s="5"/>
      <c r="BJ876" s="5"/>
      <c r="BK876" s="5"/>
      <c r="BL876" s="5"/>
      <c r="BM876" s="5"/>
      <c r="BN876" s="5"/>
      <c r="BO876" s="5"/>
      <c r="BP876" s="5"/>
      <c r="BQ876" s="5"/>
      <c r="BR876" s="5"/>
      <c r="BS876" s="5"/>
      <c r="BT876" s="5"/>
      <c r="BU876" s="5"/>
      <c r="BV876" s="5"/>
      <c r="BW876" s="5"/>
      <c r="BX876" s="5"/>
      <c r="BY876" s="5"/>
      <c r="BZ876" s="5"/>
      <c r="CA876" s="5"/>
      <c r="CB876" s="5"/>
      <c r="CC876" s="5"/>
      <c r="CD876" s="5"/>
      <c r="CE876" s="5"/>
      <c r="CF876" s="5"/>
      <c r="CG876" s="5"/>
      <c r="CH876" s="5"/>
      <c r="CI876" s="5"/>
      <c r="CJ876" s="5"/>
      <c r="CK876" s="5"/>
      <c r="CL876" s="5"/>
      <c r="CM876" s="5"/>
      <c r="CN876" s="5"/>
      <c r="CO876" s="5"/>
      <c r="CP876" s="5"/>
      <c r="CQ876" s="5"/>
      <c r="CR876" s="5"/>
      <c r="CS876" s="5"/>
      <c r="CT876" s="5"/>
      <c r="CU876" s="5"/>
      <c r="CV876" s="5"/>
      <c r="CW876" s="5"/>
      <c r="CX876" s="5"/>
      <c r="CY876" s="5"/>
      <c r="CZ876" s="5"/>
      <c r="DA876" s="5"/>
      <c r="DB876" s="5"/>
      <c r="DC876" s="5"/>
      <c r="DD876" s="5"/>
      <c r="DE876" s="5"/>
      <c r="DF876" s="5"/>
      <c r="DG876" s="5"/>
      <c r="DH876" s="5"/>
      <c r="DI876" s="5"/>
      <c r="DJ876" s="5"/>
      <c r="DK876" s="5"/>
      <c r="DL876" s="5"/>
      <c r="DM876" s="5"/>
      <c r="DN876" s="5"/>
      <c r="DO876" s="5"/>
      <c r="DP876" s="5"/>
      <c r="DQ876" s="5"/>
      <c r="DR876" s="5"/>
      <c r="DS876" s="5"/>
      <c r="DT876" s="5"/>
      <c r="DU876" s="5"/>
      <c r="DV876" s="5"/>
      <c r="DW876" s="5"/>
      <c r="DX876" s="5"/>
      <c r="DY876" s="5"/>
      <c r="DZ876" s="5"/>
      <c r="EA876" s="5"/>
      <c r="EB876" s="5"/>
      <c r="EC876" s="5"/>
      <c r="ED876" s="5"/>
      <c r="EE876" s="5"/>
      <c r="EF876" s="5"/>
      <c r="EG876" s="5"/>
      <c r="EH876" s="5"/>
      <c r="EI876" s="5"/>
      <c r="EJ876" s="5"/>
      <c r="EK876" s="5"/>
      <c r="EL876" s="5"/>
      <c r="EM876" s="5"/>
      <c r="EN876" s="5"/>
      <c r="EO876" s="5"/>
      <c r="EP876" s="5"/>
      <c r="EQ876" s="5"/>
      <c r="ER876" s="5"/>
      <c r="ES876" s="5"/>
      <c r="ET876" s="5"/>
      <c r="EU876" s="5"/>
      <c r="EV876" s="5"/>
      <c r="EW876" s="5"/>
      <c r="EX876" s="5"/>
      <c r="EY876" s="5"/>
      <c r="EZ876" s="5"/>
      <c r="FA876" s="5"/>
      <c r="FB876" s="5"/>
      <c r="FC876" s="5"/>
      <c r="FD876" s="5"/>
      <c r="FE876" s="5"/>
      <c r="FF876" s="5"/>
      <c r="FG876" s="5"/>
      <c r="FH876" s="5"/>
      <c r="FI876" s="5"/>
      <c r="FJ876" s="5"/>
      <c r="FK876" s="5"/>
      <c r="FL876" s="5"/>
      <c r="FM876" s="5"/>
      <c r="FN876" s="5"/>
      <c r="FO876" s="5"/>
      <c r="FP876" s="5"/>
      <c r="FQ876" s="5"/>
      <c r="FR876" s="5"/>
      <c r="FS876" s="5"/>
      <c r="FT876" s="5"/>
      <c r="FU876" s="5"/>
      <c r="FV876" s="5"/>
      <c r="FW876" s="5"/>
      <c r="FX876" s="5"/>
      <c r="FY876" s="5"/>
      <c r="FZ876" s="5"/>
      <c r="GA876" s="5"/>
      <c r="GB876" s="5"/>
      <c r="GC876" s="5"/>
      <c r="GD876" s="5"/>
      <c r="GE876" s="5"/>
      <c r="GF876" s="5"/>
      <c r="GG876" s="5"/>
      <c r="GH876" s="5"/>
      <c r="GI876" s="5"/>
      <c r="GJ876" s="5"/>
      <c r="GK876" s="5"/>
      <c r="GL876" s="5"/>
      <c r="GM876" s="5"/>
      <c r="GN876" s="5"/>
      <c r="GO876" s="5"/>
      <c r="GP876" s="5"/>
      <c r="GQ876" s="5"/>
      <c r="GR876" s="5"/>
      <c r="GS876" s="5"/>
      <c r="GT876" s="5"/>
      <c r="GU876" s="5"/>
      <c r="GV876" s="5"/>
      <c r="GW876" s="5"/>
      <c r="GX876" s="5"/>
      <c r="GY876" s="5"/>
      <c r="GZ876" s="5"/>
      <c r="HA876" s="5"/>
      <c r="HB876" s="5"/>
      <c r="HC876" s="5"/>
      <c r="HD876" s="5"/>
      <c r="HE876" s="5"/>
      <c r="HF876" s="5"/>
      <c r="HG876" s="5"/>
      <c r="HH876" s="5"/>
      <c r="HI876" s="5"/>
      <c r="HJ876" s="5"/>
      <c r="HK876" s="5"/>
      <c r="HL876" s="5"/>
      <c r="HM876" s="5"/>
      <c r="HN876" s="5"/>
      <c r="HO876" s="5"/>
      <c r="HP876" s="5"/>
      <c r="HQ876" s="5"/>
      <c r="HR876" s="5"/>
      <c r="HS876" s="5"/>
      <c r="HT876" s="5"/>
      <c r="HU876" s="5"/>
      <c r="HV876" s="5"/>
      <c r="HW876" s="5"/>
      <c r="HX876" s="5"/>
      <c r="HY876" s="5"/>
      <c r="HZ876" s="5"/>
      <c r="IA876" s="5"/>
      <c r="IB876" s="5"/>
      <c r="IC876" s="5"/>
      <c r="ID876" s="5"/>
      <c r="IE876" s="5"/>
      <c r="IF876" s="5"/>
      <c r="IG876" s="5"/>
      <c r="IH876" s="5"/>
      <c r="II876" s="5"/>
      <c r="IJ876" s="5"/>
      <c r="IK876" s="5"/>
      <c r="IL876" s="5"/>
      <c r="IM876" s="5"/>
      <c r="IN876" s="5"/>
      <c r="IO876" s="5"/>
      <c r="IP876" s="5"/>
      <c r="IQ876" s="5"/>
      <c r="IR876" s="5"/>
      <c r="IS876" s="5"/>
      <c r="IT876" s="5"/>
      <c r="IU876" s="5"/>
      <c r="IV876" s="5"/>
      <c r="IW876" s="5"/>
      <c r="IX876" s="5"/>
      <c r="IY876" s="5"/>
      <c r="IZ876" s="5"/>
      <c r="JA876" s="5"/>
      <c r="JB876" s="5"/>
      <c r="JC876" s="5"/>
      <c r="JD876" s="5"/>
      <c r="JE876" s="5"/>
      <c r="JF876" s="5"/>
      <c r="JG876" s="5"/>
      <c r="JH876" s="5"/>
      <c r="JI876" s="5"/>
      <c r="JJ876" s="5"/>
      <c r="JK876" s="5"/>
      <c r="JL876" s="5"/>
      <c r="JM876" s="5"/>
      <c r="JN876" s="5"/>
      <c r="JO876" s="5"/>
      <c r="JP876" s="5"/>
      <c r="JQ876" s="5"/>
      <c r="JR876" s="5"/>
      <c r="JS876" s="5"/>
      <c r="JT876" s="5"/>
      <c r="JU876" s="5"/>
      <c r="JV876" s="5"/>
      <c r="JW876" s="5"/>
      <c r="JX876" s="5"/>
      <c r="JY876" s="5"/>
      <c r="JZ876" s="5"/>
      <c r="KA876" s="5"/>
      <c r="KB876" s="5"/>
      <c r="KC876" s="5"/>
      <c r="KD876" s="5"/>
      <c r="KE876" s="5"/>
      <c r="KF876" s="5"/>
      <c r="KG876" s="5"/>
      <c r="KH876" s="5"/>
      <c r="KI876" s="5"/>
      <c r="KJ876" s="5"/>
      <c r="KK876" s="5"/>
      <c r="KL876" s="5"/>
      <c r="KM876" s="5"/>
      <c r="KN876" s="5"/>
      <c r="KO876" s="5"/>
      <c r="KP876" s="5"/>
      <c r="KQ876" s="5"/>
      <c r="KR876" s="5"/>
      <c r="KS876" s="5"/>
      <c r="KT876" s="5"/>
      <c r="KU876" s="5"/>
      <c r="KV876" s="5"/>
      <c r="KW876" s="5"/>
      <c r="KX876" s="5"/>
      <c r="KY876" s="5"/>
      <c r="KZ876" s="5"/>
      <c r="LA876" s="5"/>
      <c r="LB876" s="5"/>
      <c r="LC876" s="5"/>
      <c r="LD876" s="5"/>
      <c r="LE876" s="5"/>
      <c r="LF876" s="5"/>
      <c r="LG876" s="5"/>
      <c r="LH876" s="5"/>
      <c r="LI876" s="5"/>
      <c r="LJ876" s="5"/>
      <c r="LK876" s="5"/>
      <c r="LL876" s="5"/>
      <c r="LM876" s="5"/>
      <c r="LN876" s="5"/>
      <c r="LO876" s="5"/>
      <c r="LP876" s="5"/>
      <c r="LQ876" s="5"/>
      <c r="LR876" s="5"/>
      <c r="LS876" s="5"/>
      <c r="LT876" s="5"/>
      <c r="LU876" s="5"/>
      <c r="LV876" s="5"/>
      <c r="LW876" s="5"/>
      <c r="LX876" s="5"/>
      <c r="LY876" s="5"/>
      <c r="LZ876" s="5"/>
      <c r="MA876" s="5"/>
      <c r="MB876" s="5"/>
      <c r="MC876" s="5"/>
      <c r="MD876" s="5"/>
      <c r="ME876" s="5"/>
      <c r="MF876" s="5"/>
      <c r="MG876" s="5"/>
      <c r="MH876" s="5"/>
      <c r="MI876" s="5"/>
      <c r="MJ876" s="5"/>
      <c r="MK876" s="5"/>
      <c r="ML876" s="5"/>
      <c r="MM876" s="5"/>
      <c r="MN876" s="5"/>
      <c r="MO876" s="5"/>
      <c r="MP876" s="5"/>
      <c r="MQ876" s="5"/>
      <c r="MR876" s="5"/>
      <c r="MS876" s="5"/>
      <c r="MT876" s="5"/>
      <c r="MU876" s="5"/>
      <c r="MV876" s="5"/>
      <c r="MW876" s="5"/>
      <c r="MX876" s="5"/>
      <c r="MY876" s="5"/>
      <c r="MZ876" s="5"/>
      <c r="NA876" s="5"/>
      <c r="NB876" s="5"/>
      <c r="NC876" s="5"/>
      <c r="ND876" s="5"/>
      <c r="NE876" s="5"/>
      <c r="NF876" s="5"/>
      <c r="NG876" s="5"/>
      <c r="NH876" s="5"/>
      <c r="NI876" s="5"/>
      <c r="NJ876" s="5"/>
      <c r="NK876" s="5"/>
      <c r="NL876" s="5"/>
      <c r="NM876" s="5"/>
      <c r="NN876" s="5"/>
      <c r="NO876" s="5"/>
      <c r="NP876" s="5"/>
      <c r="NQ876" s="5"/>
      <c r="NR876" s="5"/>
      <c r="NS876" s="5"/>
      <c r="NT876" s="5"/>
      <c r="NU876" s="5"/>
      <c r="NV876" s="5"/>
      <c r="NW876" s="5"/>
      <c r="NX876" s="5"/>
      <c r="NY876" s="5"/>
      <c r="NZ876" s="5"/>
      <c r="OA876" s="5"/>
      <c r="OB876" s="5"/>
      <c r="OC876" s="5"/>
      <c r="OD876" s="5"/>
      <c r="OE876" s="5"/>
      <c r="OF876" s="5"/>
      <c r="OG876" s="5"/>
      <c r="OH876" s="5"/>
      <c r="OI876" s="5"/>
      <c r="OJ876" s="5"/>
      <c r="OK876" s="5"/>
      <c r="OL876" s="5"/>
      <c r="OM876" s="5"/>
      <c r="ON876" s="5"/>
      <c r="OO876" s="5"/>
      <c r="OP876" s="5"/>
      <c r="OQ876" s="5"/>
      <c r="OR876" s="5"/>
      <c r="OS876" s="5"/>
      <c r="OT876" s="5"/>
      <c r="OU876" s="5"/>
      <c r="OV876" s="5"/>
      <c r="OW876" s="5"/>
      <c r="OX876" s="5"/>
      <c r="OY876" s="5"/>
      <c r="OZ876" s="5"/>
      <c r="PA876" s="5"/>
      <c r="PB876" s="5"/>
      <c r="PC876" s="5"/>
      <c r="PD876" s="5"/>
      <c r="PE876" s="5"/>
      <c r="PF876" s="5"/>
      <c r="PG876" s="5"/>
      <c r="PH876" s="5"/>
      <c r="PI876" s="5"/>
      <c r="PJ876" s="5"/>
      <c r="PK876" s="5"/>
      <c r="PL876" s="5"/>
      <c r="PM876" s="5"/>
      <c r="PN876" s="5"/>
      <c r="PO876" s="5"/>
      <c r="PP876" s="5"/>
      <c r="PQ876" s="5"/>
      <c r="PR876" s="5"/>
      <c r="PS876" s="5"/>
      <c r="PT876" s="5"/>
      <c r="PU876" s="5"/>
      <c r="PV876" s="5"/>
      <c r="PW876" s="5"/>
      <c r="PX876" s="5"/>
      <c r="PY876" s="5"/>
      <c r="PZ876" s="5"/>
      <c r="QA876" s="5"/>
      <c r="QB876" s="5"/>
      <c r="QC876" s="5"/>
      <c r="QD876" s="5"/>
      <c r="QE876" s="5"/>
      <c r="QF876" s="5"/>
      <c r="QG876" s="5"/>
      <c r="QH876" s="5"/>
      <c r="QI876" s="5"/>
      <c r="QJ876" s="5"/>
      <c r="QK876" s="5"/>
      <c r="QL876" s="5"/>
      <c r="QM876" s="5"/>
      <c r="QN876" s="5"/>
      <c r="QO876" s="5"/>
      <c r="QP876" s="5"/>
      <c r="QQ876" s="5"/>
      <c r="QR876" s="5"/>
      <c r="QS876" s="5"/>
      <c r="QT876" s="5"/>
      <c r="QU876" s="5"/>
      <c r="QV876" s="5"/>
      <c r="QW876" s="5"/>
      <c r="QX876" s="5"/>
      <c r="QY876" s="5"/>
      <c r="QZ876" s="5"/>
      <c r="RA876" s="5"/>
      <c r="RB876" s="5"/>
      <c r="RC876" s="5"/>
      <c r="RD876" s="5"/>
      <c r="RE876" s="5"/>
      <c r="RF876" s="5"/>
      <c r="RG876" s="5"/>
      <c r="RH876" s="5"/>
      <c r="RI876" s="5"/>
      <c r="RJ876" s="5"/>
      <c r="RK876" s="5"/>
      <c r="RL876" s="5"/>
      <c r="RM876" s="5"/>
      <c r="RN876" s="5"/>
      <c r="RO876" s="5"/>
      <c r="RP876" s="5"/>
      <c r="RQ876" s="5"/>
      <c r="RR876" s="5"/>
      <c r="RS876" s="5"/>
      <c r="RT876" s="5"/>
      <c r="RU876" s="5"/>
      <c r="RV876" s="5"/>
      <c r="RW876" s="5"/>
      <c r="RX876" s="5"/>
      <c r="RY876" s="5"/>
      <c r="RZ876" s="5"/>
      <c r="SA876" s="5"/>
      <c r="SB876" s="5"/>
      <c r="SC876" s="5"/>
      <c r="SD876" s="5"/>
      <c r="SE876" s="5"/>
      <c r="SF876" s="5"/>
      <c r="SG876" s="5"/>
      <c r="SH876" s="5"/>
      <c r="SI876" s="5"/>
      <c r="SJ876" s="5"/>
      <c r="SK876" s="5"/>
      <c r="SL876" s="5"/>
      <c r="SM876" s="5"/>
      <c r="SN876" s="5"/>
      <c r="SO876" s="5"/>
      <c r="SP876" s="5"/>
      <c r="SQ876" s="5"/>
      <c r="SR876" s="5"/>
      <c r="SS876" s="5"/>
      <c r="ST876" s="5"/>
      <c r="SU876" s="5"/>
      <c r="SV876" s="5"/>
      <c r="SW876" s="5"/>
      <c r="SX876" s="5"/>
      <c r="SY876" s="5"/>
      <c r="SZ876" s="5"/>
      <c r="TA876" s="5"/>
      <c r="TB876" s="5"/>
      <c r="TC876" s="5"/>
      <c r="TD876" s="5"/>
      <c r="TE876" s="5"/>
      <c r="TF876" s="5"/>
      <c r="TG876" s="5"/>
      <c r="TH876" s="5"/>
      <c r="TI876" s="5"/>
      <c r="TJ876" s="5"/>
      <c r="TK876" s="5"/>
      <c r="TL876" s="5"/>
      <c r="TM876" s="5"/>
      <c r="TN876" s="5"/>
      <c r="TO876" s="5"/>
      <c r="TP876" s="5"/>
      <c r="TQ876" s="5"/>
      <c r="TR876" s="5"/>
      <c r="TS876" s="5"/>
      <c r="TT876" s="5"/>
      <c r="TU876" s="5"/>
      <c r="TV876" s="5"/>
      <c r="TW876" s="5"/>
      <c r="TX876" s="5"/>
      <c r="TY876" s="5"/>
      <c r="TZ876" s="5"/>
      <c r="UA876" s="5"/>
      <c r="UB876" s="5"/>
      <c r="UC876" s="5"/>
      <c r="UD876" s="5"/>
      <c r="UE876" s="5"/>
      <c r="UF876" s="5"/>
      <c r="UG876" s="5"/>
      <c r="UH876" s="5"/>
      <c r="UI876" s="5"/>
      <c r="UJ876" s="5"/>
      <c r="UK876" s="5"/>
      <c r="UL876" s="5"/>
      <c r="UM876" s="5"/>
      <c r="UN876" s="5"/>
      <c r="UO876" s="5"/>
      <c r="UP876" s="5"/>
      <c r="UQ876" s="5"/>
      <c r="UR876" s="5"/>
      <c r="US876" s="5"/>
      <c r="UT876" s="5"/>
      <c r="UU876" s="5"/>
      <c r="UV876" s="5"/>
      <c r="UW876" s="5"/>
      <c r="UX876" s="5"/>
      <c r="UY876" s="5"/>
      <c r="UZ876" s="5"/>
      <c r="VA876" s="5"/>
      <c r="VB876" s="5"/>
      <c r="VC876" s="5"/>
      <c r="VD876" s="5"/>
      <c r="VE876" s="5"/>
      <c r="VF876" s="5"/>
      <c r="VG876" s="5"/>
      <c r="VH876" s="5"/>
      <c r="VI876" s="5"/>
      <c r="VJ876" s="5"/>
      <c r="VK876" s="5"/>
      <c r="VL876" s="5"/>
      <c r="VM876" s="5"/>
      <c r="VN876" s="5"/>
      <c r="VO876" s="5"/>
      <c r="VP876" s="5"/>
      <c r="VQ876" s="5"/>
      <c r="VR876" s="5"/>
      <c r="VS876" s="5"/>
      <c r="VT876" s="5"/>
      <c r="VU876" s="5"/>
      <c r="VV876" s="5"/>
      <c r="VW876" s="5"/>
      <c r="VX876" s="5"/>
      <c r="VY876" s="5"/>
      <c r="VZ876" s="5"/>
      <c r="WA876" s="5"/>
      <c r="WB876" s="5"/>
      <c r="WC876" s="5"/>
      <c r="WD876" s="5"/>
      <c r="WE876" s="5"/>
      <c r="WF876" s="5"/>
      <c r="WG876" s="5"/>
      <c r="WH876" s="5"/>
      <c r="WI876" s="5"/>
      <c r="WJ876" s="5"/>
      <c r="WK876" s="5"/>
      <c r="WL876" s="5"/>
      <c r="WM876" s="5"/>
      <c r="WN876" s="5"/>
      <c r="WO876" s="5"/>
      <c r="WP876" s="5"/>
      <c r="WQ876" s="5"/>
      <c r="WR876" s="5"/>
      <c r="WS876" s="5"/>
      <c r="WT876" s="5"/>
      <c r="WU876" s="5"/>
      <c r="WV876" s="5"/>
      <c r="WW876" s="5"/>
      <c r="WX876" s="5"/>
      <c r="WY876" s="5"/>
      <c r="WZ876" s="5"/>
      <c r="XA876" s="5"/>
      <c r="XB876" s="5"/>
      <c r="XC876" s="5"/>
      <c r="XD876" s="5"/>
      <c r="XE876" s="5"/>
      <c r="XF876" s="5"/>
      <c r="XG876" s="5"/>
      <c r="XH876" s="5"/>
      <c r="XI876" s="5"/>
      <c r="XJ876" s="5"/>
      <c r="XK876" s="5"/>
      <c r="XL876" s="5"/>
      <c r="XM876" s="5"/>
      <c r="XN876" s="5"/>
      <c r="XO876" s="5"/>
      <c r="XP876" s="5"/>
      <c r="XQ876" s="5"/>
      <c r="XR876" s="5"/>
      <c r="XS876" s="5"/>
      <c r="XT876" s="5"/>
      <c r="XU876" s="5"/>
      <c r="XV876" s="5"/>
      <c r="XW876" s="5"/>
    </row>
    <row r="877" spans="39:647" x14ac:dyDescent="0.45">
      <c r="AM877" s="5"/>
      <c r="AN877" s="5"/>
      <c r="AO877" s="5"/>
      <c r="AP877" s="5"/>
      <c r="AQ877" s="5"/>
      <c r="AR877" s="5"/>
      <c r="AS877" s="5"/>
      <c r="AT877" s="5"/>
      <c r="AU877" s="5"/>
      <c r="AV877" s="5"/>
      <c r="AW877" s="5"/>
      <c r="AX877" s="5"/>
      <c r="AY877" s="5"/>
      <c r="AZ877" s="5"/>
      <c r="BA877" s="5"/>
      <c r="BB877" s="5"/>
      <c r="BC877" s="5"/>
      <c r="BD877" s="5"/>
      <c r="BE877" s="5"/>
      <c r="BF877" s="5"/>
      <c r="BG877" s="5"/>
      <c r="BH877" s="5"/>
      <c r="BI877" s="5"/>
      <c r="BJ877" s="5"/>
      <c r="BK877" s="5"/>
      <c r="BL877" s="5"/>
      <c r="BM877" s="5"/>
      <c r="BN877" s="5"/>
      <c r="BO877" s="5"/>
      <c r="BP877" s="5"/>
      <c r="BQ877" s="5"/>
      <c r="BR877" s="5"/>
      <c r="BS877" s="5"/>
      <c r="BT877" s="5"/>
      <c r="BU877" s="5"/>
      <c r="BV877" s="5"/>
      <c r="BW877" s="5"/>
      <c r="BX877" s="5"/>
      <c r="BY877" s="5"/>
      <c r="BZ877" s="5"/>
      <c r="CA877" s="5"/>
      <c r="CB877" s="5"/>
      <c r="CC877" s="5"/>
      <c r="CD877" s="5"/>
      <c r="CE877" s="5"/>
      <c r="CF877" s="5"/>
      <c r="CG877" s="5"/>
      <c r="CH877" s="5"/>
      <c r="CI877" s="5"/>
      <c r="CJ877" s="5"/>
      <c r="CK877" s="5"/>
      <c r="CL877" s="5"/>
      <c r="CM877" s="5"/>
      <c r="CN877" s="5"/>
      <c r="CO877" s="5"/>
      <c r="CP877" s="5"/>
      <c r="CQ877" s="5"/>
      <c r="CR877" s="5"/>
      <c r="CS877" s="5"/>
      <c r="CT877" s="5"/>
      <c r="CU877" s="5"/>
      <c r="CV877" s="5"/>
      <c r="CW877" s="5"/>
      <c r="CX877" s="5"/>
      <c r="CY877" s="5"/>
      <c r="CZ877" s="5"/>
      <c r="DA877" s="5"/>
      <c r="DB877" s="5"/>
      <c r="DC877" s="5"/>
      <c r="DD877" s="5"/>
      <c r="DE877" s="5"/>
      <c r="DF877" s="5"/>
      <c r="DG877" s="5"/>
      <c r="DH877" s="5"/>
      <c r="DI877" s="5"/>
      <c r="DJ877" s="5"/>
      <c r="DK877" s="5"/>
      <c r="DL877" s="5"/>
      <c r="DM877" s="5"/>
      <c r="DN877" s="5"/>
      <c r="DO877" s="5"/>
      <c r="DP877" s="5"/>
      <c r="DQ877" s="5"/>
      <c r="DR877" s="5"/>
      <c r="DS877" s="5"/>
      <c r="DT877" s="5"/>
      <c r="DU877" s="5"/>
      <c r="DV877" s="5"/>
      <c r="DW877" s="5"/>
      <c r="DX877" s="5"/>
      <c r="DY877" s="5"/>
      <c r="DZ877" s="5"/>
      <c r="EA877" s="5"/>
      <c r="EB877" s="5"/>
      <c r="EC877" s="5"/>
      <c r="ED877" s="5"/>
      <c r="EE877" s="5"/>
      <c r="EF877" s="5"/>
      <c r="EG877" s="5"/>
      <c r="EH877" s="5"/>
      <c r="EI877" s="5"/>
      <c r="EJ877" s="5"/>
      <c r="EK877" s="5"/>
      <c r="EL877" s="5"/>
      <c r="EM877" s="5"/>
      <c r="EN877" s="5"/>
      <c r="EO877" s="5"/>
      <c r="EP877" s="5"/>
      <c r="EQ877" s="5"/>
      <c r="ER877" s="5"/>
      <c r="ES877" s="5"/>
      <c r="ET877" s="5"/>
      <c r="EU877" s="5"/>
      <c r="EV877" s="5"/>
      <c r="EW877" s="5"/>
      <c r="EX877" s="5"/>
      <c r="EY877" s="5"/>
      <c r="EZ877" s="5"/>
      <c r="FA877" s="5"/>
      <c r="FB877" s="5"/>
      <c r="FC877" s="5"/>
      <c r="FD877" s="5"/>
      <c r="FE877" s="5"/>
      <c r="FF877" s="5"/>
      <c r="FG877" s="5"/>
      <c r="FH877" s="5"/>
      <c r="FI877" s="5"/>
      <c r="FJ877" s="5"/>
      <c r="FK877" s="5"/>
      <c r="FL877" s="5"/>
      <c r="FM877" s="5"/>
      <c r="FN877" s="5"/>
      <c r="FO877" s="5"/>
      <c r="FP877" s="5"/>
      <c r="FQ877" s="5"/>
      <c r="FR877" s="5"/>
      <c r="FS877" s="5"/>
      <c r="FT877" s="5"/>
      <c r="FU877" s="5"/>
      <c r="FV877" s="5"/>
      <c r="FW877" s="5"/>
      <c r="FX877" s="5"/>
      <c r="FY877" s="5"/>
      <c r="FZ877" s="5"/>
      <c r="GA877" s="5"/>
      <c r="GB877" s="5"/>
      <c r="GC877" s="5"/>
      <c r="GD877" s="5"/>
      <c r="GE877" s="5"/>
      <c r="GF877" s="5"/>
      <c r="GG877" s="5"/>
      <c r="GH877" s="5"/>
      <c r="GI877" s="5"/>
      <c r="GJ877" s="5"/>
      <c r="GK877" s="5"/>
      <c r="GL877" s="5"/>
      <c r="GM877" s="5"/>
      <c r="GN877" s="5"/>
      <c r="GO877" s="5"/>
      <c r="GP877" s="5"/>
      <c r="GQ877" s="5"/>
      <c r="GR877" s="5"/>
      <c r="GS877" s="5"/>
      <c r="GT877" s="5"/>
      <c r="GU877" s="5"/>
      <c r="GV877" s="5"/>
      <c r="GW877" s="5"/>
      <c r="GX877" s="5"/>
      <c r="GY877" s="5"/>
      <c r="GZ877" s="5"/>
      <c r="HA877" s="5"/>
      <c r="HB877" s="5"/>
      <c r="HC877" s="5"/>
      <c r="HD877" s="5"/>
      <c r="HE877" s="5"/>
      <c r="HF877" s="5"/>
      <c r="HG877" s="5"/>
      <c r="HH877" s="5"/>
      <c r="HI877" s="5"/>
      <c r="HJ877" s="5"/>
      <c r="HK877" s="5"/>
      <c r="HL877" s="5"/>
      <c r="HM877" s="5"/>
      <c r="HN877" s="5"/>
      <c r="HO877" s="5"/>
      <c r="HP877" s="5"/>
      <c r="HQ877" s="5"/>
      <c r="HR877" s="5"/>
      <c r="HS877" s="5"/>
      <c r="HT877" s="5"/>
      <c r="HU877" s="5"/>
      <c r="HV877" s="5"/>
      <c r="HW877" s="5"/>
      <c r="HX877" s="5"/>
      <c r="HY877" s="5"/>
      <c r="HZ877" s="5"/>
      <c r="IA877" s="5"/>
      <c r="IB877" s="5"/>
      <c r="IC877" s="5"/>
      <c r="ID877" s="5"/>
      <c r="IE877" s="5"/>
      <c r="IF877" s="5"/>
      <c r="IG877" s="5"/>
      <c r="IH877" s="5"/>
      <c r="II877" s="5"/>
      <c r="IJ877" s="5"/>
      <c r="IK877" s="5"/>
      <c r="IL877" s="5"/>
      <c r="IM877" s="5"/>
      <c r="IN877" s="5"/>
      <c r="IO877" s="5"/>
      <c r="IP877" s="5"/>
      <c r="IQ877" s="5"/>
      <c r="IR877" s="5"/>
      <c r="IS877" s="5"/>
      <c r="IT877" s="5"/>
      <c r="IU877" s="5"/>
      <c r="IV877" s="5"/>
      <c r="IW877" s="5"/>
      <c r="IX877" s="5"/>
      <c r="IY877" s="5"/>
      <c r="IZ877" s="5"/>
      <c r="JA877" s="5"/>
      <c r="JB877" s="5"/>
      <c r="JC877" s="5"/>
      <c r="JD877" s="5"/>
      <c r="JE877" s="5"/>
      <c r="JF877" s="5"/>
      <c r="JG877" s="5"/>
      <c r="JH877" s="5"/>
      <c r="JI877" s="5"/>
      <c r="JJ877" s="5"/>
      <c r="JK877" s="5"/>
      <c r="JL877" s="5"/>
      <c r="JM877" s="5"/>
      <c r="JN877" s="5"/>
      <c r="JO877" s="5"/>
      <c r="JP877" s="5"/>
      <c r="JQ877" s="5"/>
      <c r="JR877" s="5"/>
      <c r="JS877" s="5"/>
      <c r="JT877" s="5"/>
      <c r="JU877" s="5"/>
      <c r="JV877" s="5"/>
      <c r="JW877" s="5"/>
      <c r="JX877" s="5"/>
      <c r="JY877" s="5"/>
      <c r="JZ877" s="5"/>
      <c r="KA877" s="5"/>
      <c r="KB877" s="5"/>
      <c r="KC877" s="5"/>
      <c r="KD877" s="5"/>
      <c r="KE877" s="5"/>
      <c r="KF877" s="5"/>
      <c r="KG877" s="5"/>
      <c r="KH877" s="5"/>
      <c r="KI877" s="5"/>
      <c r="KJ877" s="5"/>
      <c r="KK877" s="5"/>
      <c r="KL877" s="5"/>
      <c r="KM877" s="5"/>
      <c r="KN877" s="5"/>
      <c r="KO877" s="5"/>
      <c r="KP877" s="5"/>
      <c r="KQ877" s="5"/>
      <c r="KR877" s="5"/>
      <c r="KS877" s="5"/>
      <c r="KT877" s="5"/>
      <c r="KU877" s="5"/>
      <c r="KV877" s="5"/>
      <c r="KW877" s="5"/>
      <c r="KX877" s="5"/>
      <c r="KY877" s="5"/>
      <c r="KZ877" s="5"/>
      <c r="LA877" s="5"/>
      <c r="LB877" s="5"/>
      <c r="LC877" s="5"/>
      <c r="LD877" s="5"/>
      <c r="LE877" s="5"/>
      <c r="LF877" s="5"/>
      <c r="LG877" s="5"/>
      <c r="LH877" s="5"/>
      <c r="LI877" s="5"/>
      <c r="LJ877" s="5"/>
      <c r="LK877" s="5"/>
      <c r="LL877" s="5"/>
      <c r="LM877" s="5"/>
      <c r="LN877" s="5"/>
      <c r="LO877" s="5"/>
      <c r="LP877" s="5"/>
      <c r="LQ877" s="5"/>
      <c r="LR877" s="5"/>
      <c r="LS877" s="5"/>
      <c r="LT877" s="5"/>
      <c r="LU877" s="5"/>
      <c r="LV877" s="5"/>
      <c r="LW877" s="5"/>
      <c r="LX877" s="5"/>
      <c r="LY877" s="5"/>
      <c r="LZ877" s="5"/>
      <c r="MA877" s="5"/>
      <c r="MB877" s="5"/>
      <c r="MC877" s="5"/>
      <c r="MD877" s="5"/>
      <c r="ME877" s="5"/>
      <c r="MF877" s="5"/>
      <c r="MG877" s="5"/>
      <c r="MH877" s="5"/>
      <c r="MI877" s="5"/>
      <c r="MJ877" s="5"/>
      <c r="MK877" s="5"/>
      <c r="ML877" s="5"/>
      <c r="MM877" s="5"/>
      <c r="MN877" s="5"/>
      <c r="MO877" s="5"/>
      <c r="MP877" s="5"/>
      <c r="MQ877" s="5"/>
      <c r="MR877" s="5"/>
      <c r="MS877" s="5"/>
      <c r="MT877" s="5"/>
      <c r="MU877" s="5"/>
      <c r="MV877" s="5"/>
      <c r="MW877" s="5"/>
      <c r="MX877" s="5"/>
      <c r="MY877" s="5"/>
      <c r="MZ877" s="5"/>
      <c r="NA877" s="5"/>
      <c r="NB877" s="5"/>
      <c r="NC877" s="5"/>
      <c r="ND877" s="5"/>
      <c r="NE877" s="5"/>
      <c r="NF877" s="5"/>
      <c r="NG877" s="5"/>
      <c r="NH877" s="5"/>
      <c r="NI877" s="5"/>
      <c r="NJ877" s="5"/>
      <c r="NK877" s="5"/>
      <c r="NL877" s="5"/>
      <c r="NM877" s="5"/>
      <c r="NN877" s="5"/>
      <c r="NO877" s="5"/>
      <c r="NP877" s="5"/>
      <c r="NQ877" s="5"/>
      <c r="NR877" s="5"/>
      <c r="NS877" s="5"/>
      <c r="NT877" s="5"/>
      <c r="NU877" s="5"/>
      <c r="NV877" s="5"/>
      <c r="NW877" s="5"/>
      <c r="NX877" s="5"/>
      <c r="NY877" s="5"/>
      <c r="NZ877" s="5"/>
      <c r="OA877" s="5"/>
      <c r="OB877" s="5"/>
      <c r="OC877" s="5"/>
      <c r="OD877" s="5"/>
      <c r="OE877" s="5"/>
      <c r="OF877" s="5"/>
      <c r="OG877" s="5"/>
      <c r="OH877" s="5"/>
      <c r="OI877" s="5"/>
      <c r="OJ877" s="5"/>
      <c r="OK877" s="5"/>
      <c r="OL877" s="5"/>
      <c r="OM877" s="5"/>
      <c r="ON877" s="5"/>
      <c r="OO877" s="5"/>
      <c r="OP877" s="5"/>
      <c r="OQ877" s="5"/>
      <c r="OR877" s="5"/>
      <c r="OS877" s="5"/>
      <c r="OT877" s="5"/>
      <c r="OU877" s="5"/>
      <c r="OV877" s="5"/>
      <c r="OW877" s="5"/>
      <c r="OX877" s="5"/>
      <c r="OY877" s="5"/>
      <c r="OZ877" s="5"/>
      <c r="PA877" s="5"/>
      <c r="PB877" s="5"/>
      <c r="PC877" s="5"/>
      <c r="PD877" s="5"/>
      <c r="PE877" s="5"/>
      <c r="PF877" s="5"/>
      <c r="PG877" s="5"/>
      <c r="PH877" s="5"/>
      <c r="PI877" s="5"/>
      <c r="PJ877" s="5"/>
      <c r="PK877" s="5"/>
      <c r="PL877" s="5"/>
      <c r="PM877" s="5"/>
      <c r="PN877" s="5"/>
      <c r="PO877" s="5"/>
      <c r="PP877" s="5"/>
      <c r="PQ877" s="5"/>
      <c r="PR877" s="5"/>
      <c r="PS877" s="5"/>
      <c r="PT877" s="5"/>
      <c r="PU877" s="5"/>
      <c r="PV877" s="5"/>
      <c r="PW877" s="5"/>
      <c r="PX877" s="5"/>
      <c r="PY877" s="5"/>
      <c r="PZ877" s="5"/>
      <c r="QA877" s="5"/>
      <c r="QB877" s="5"/>
      <c r="QC877" s="5"/>
      <c r="QD877" s="5"/>
      <c r="QE877" s="5"/>
      <c r="QF877" s="5"/>
      <c r="QG877" s="5"/>
      <c r="QH877" s="5"/>
      <c r="QI877" s="5"/>
      <c r="QJ877" s="5"/>
      <c r="QK877" s="5"/>
      <c r="QL877" s="5"/>
      <c r="QM877" s="5"/>
      <c r="QN877" s="5"/>
      <c r="QO877" s="5"/>
      <c r="QP877" s="5"/>
      <c r="QQ877" s="5"/>
      <c r="QR877" s="5"/>
      <c r="QS877" s="5"/>
      <c r="QT877" s="5"/>
      <c r="QU877" s="5"/>
      <c r="QV877" s="5"/>
      <c r="QW877" s="5"/>
      <c r="QX877" s="5"/>
      <c r="QY877" s="5"/>
      <c r="QZ877" s="5"/>
      <c r="RA877" s="5"/>
      <c r="RB877" s="5"/>
      <c r="RC877" s="5"/>
      <c r="RD877" s="5"/>
      <c r="RE877" s="5"/>
      <c r="RF877" s="5"/>
      <c r="RG877" s="5"/>
      <c r="RH877" s="5"/>
      <c r="RI877" s="5"/>
      <c r="RJ877" s="5"/>
      <c r="RK877" s="5"/>
      <c r="RL877" s="5"/>
      <c r="RM877" s="5"/>
      <c r="RN877" s="5"/>
      <c r="RO877" s="5"/>
      <c r="RP877" s="5"/>
      <c r="RQ877" s="5"/>
      <c r="RR877" s="5"/>
      <c r="RS877" s="5"/>
      <c r="RT877" s="5"/>
      <c r="RU877" s="5"/>
      <c r="RV877" s="5"/>
      <c r="RW877" s="5"/>
      <c r="RX877" s="5"/>
      <c r="RY877" s="5"/>
      <c r="RZ877" s="5"/>
      <c r="SA877" s="5"/>
      <c r="SB877" s="5"/>
      <c r="SC877" s="5"/>
      <c r="SD877" s="5"/>
      <c r="SE877" s="5"/>
      <c r="SF877" s="5"/>
      <c r="SG877" s="5"/>
      <c r="SH877" s="5"/>
      <c r="SI877" s="5"/>
      <c r="SJ877" s="5"/>
      <c r="SK877" s="5"/>
      <c r="SL877" s="5"/>
      <c r="SM877" s="5"/>
      <c r="SN877" s="5"/>
      <c r="SO877" s="5"/>
      <c r="SP877" s="5"/>
      <c r="SQ877" s="5"/>
      <c r="SR877" s="5"/>
      <c r="SS877" s="5"/>
      <c r="ST877" s="5"/>
      <c r="SU877" s="5"/>
      <c r="SV877" s="5"/>
      <c r="SW877" s="5"/>
      <c r="SX877" s="5"/>
      <c r="SY877" s="5"/>
      <c r="SZ877" s="5"/>
      <c r="TA877" s="5"/>
      <c r="TB877" s="5"/>
      <c r="TC877" s="5"/>
      <c r="TD877" s="5"/>
      <c r="TE877" s="5"/>
      <c r="TF877" s="5"/>
      <c r="TG877" s="5"/>
      <c r="TH877" s="5"/>
      <c r="TI877" s="5"/>
      <c r="TJ877" s="5"/>
      <c r="TK877" s="5"/>
      <c r="TL877" s="5"/>
      <c r="TM877" s="5"/>
      <c r="TN877" s="5"/>
      <c r="TO877" s="5"/>
      <c r="TP877" s="5"/>
      <c r="TQ877" s="5"/>
      <c r="TR877" s="5"/>
      <c r="TS877" s="5"/>
      <c r="TT877" s="5"/>
      <c r="TU877" s="5"/>
      <c r="TV877" s="5"/>
      <c r="TW877" s="5"/>
      <c r="TX877" s="5"/>
      <c r="TY877" s="5"/>
      <c r="TZ877" s="5"/>
      <c r="UA877" s="5"/>
      <c r="UB877" s="5"/>
      <c r="UC877" s="5"/>
      <c r="UD877" s="5"/>
      <c r="UE877" s="5"/>
      <c r="UF877" s="5"/>
      <c r="UG877" s="5"/>
      <c r="UH877" s="5"/>
      <c r="UI877" s="5"/>
      <c r="UJ877" s="5"/>
      <c r="UK877" s="5"/>
      <c r="UL877" s="5"/>
      <c r="UM877" s="5"/>
      <c r="UN877" s="5"/>
      <c r="UO877" s="5"/>
      <c r="UP877" s="5"/>
      <c r="UQ877" s="5"/>
      <c r="UR877" s="5"/>
      <c r="US877" s="5"/>
      <c r="UT877" s="5"/>
      <c r="UU877" s="5"/>
      <c r="UV877" s="5"/>
      <c r="UW877" s="5"/>
      <c r="UX877" s="5"/>
      <c r="UY877" s="5"/>
      <c r="UZ877" s="5"/>
      <c r="VA877" s="5"/>
      <c r="VB877" s="5"/>
      <c r="VC877" s="5"/>
      <c r="VD877" s="5"/>
      <c r="VE877" s="5"/>
      <c r="VF877" s="5"/>
      <c r="VG877" s="5"/>
      <c r="VH877" s="5"/>
      <c r="VI877" s="5"/>
      <c r="VJ877" s="5"/>
      <c r="VK877" s="5"/>
      <c r="VL877" s="5"/>
      <c r="VM877" s="5"/>
      <c r="VN877" s="5"/>
      <c r="VO877" s="5"/>
      <c r="VP877" s="5"/>
      <c r="VQ877" s="5"/>
      <c r="VR877" s="5"/>
      <c r="VS877" s="5"/>
      <c r="VT877" s="5"/>
      <c r="VU877" s="5"/>
      <c r="VV877" s="5"/>
      <c r="VW877" s="5"/>
      <c r="VX877" s="5"/>
      <c r="VY877" s="5"/>
      <c r="VZ877" s="5"/>
      <c r="WA877" s="5"/>
      <c r="WB877" s="5"/>
      <c r="WC877" s="5"/>
      <c r="WD877" s="5"/>
      <c r="WE877" s="5"/>
      <c r="WF877" s="5"/>
      <c r="WG877" s="5"/>
      <c r="WH877" s="5"/>
      <c r="WI877" s="5"/>
      <c r="WJ877" s="5"/>
      <c r="WK877" s="5"/>
      <c r="WL877" s="5"/>
      <c r="WM877" s="5"/>
      <c r="WN877" s="5"/>
      <c r="WO877" s="5"/>
      <c r="WP877" s="5"/>
      <c r="WQ877" s="5"/>
      <c r="WR877" s="5"/>
      <c r="WS877" s="5"/>
      <c r="WT877" s="5"/>
      <c r="WU877" s="5"/>
      <c r="WV877" s="5"/>
      <c r="WW877" s="5"/>
      <c r="WX877" s="5"/>
      <c r="WY877" s="5"/>
      <c r="WZ877" s="5"/>
      <c r="XA877" s="5"/>
      <c r="XB877" s="5"/>
      <c r="XC877" s="5"/>
      <c r="XD877" s="5"/>
      <c r="XE877" s="5"/>
      <c r="XF877" s="5"/>
      <c r="XG877" s="5"/>
      <c r="XH877" s="5"/>
      <c r="XI877" s="5"/>
      <c r="XJ877" s="5"/>
      <c r="XK877" s="5"/>
      <c r="XL877" s="5"/>
      <c r="XM877" s="5"/>
      <c r="XN877" s="5"/>
      <c r="XO877" s="5"/>
      <c r="XP877" s="5"/>
      <c r="XQ877" s="5"/>
      <c r="XR877" s="5"/>
      <c r="XS877" s="5"/>
      <c r="XT877" s="5"/>
      <c r="XU877" s="5"/>
      <c r="XV877" s="5"/>
      <c r="XW877" s="5"/>
    </row>
    <row r="878" spans="39:647" x14ac:dyDescent="0.45">
      <c r="AM878" s="5"/>
      <c r="AN878" s="5"/>
      <c r="AO878" s="5"/>
      <c r="AP878" s="5"/>
      <c r="AQ878" s="5"/>
      <c r="AR878" s="5"/>
      <c r="AS878" s="5"/>
      <c r="AT878" s="5"/>
      <c r="AU878" s="5"/>
      <c r="AV878" s="5"/>
      <c r="AW878" s="5"/>
      <c r="AX878" s="5"/>
      <c r="AY878" s="5"/>
      <c r="AZ878" s="5"/>
      <c r="BA878" s="5"/>
      <c r="BB878" s="5"/>
      <c r="BC878" s="5"/>
      <c r="BD878" s="5"/>
      <c r="BE878" s="5"/>
      <c r="BF878" s="5"/>
      <c r="BG878" s="5"/>
      <c r="BH878" s="5"/>
      <c r="BI878" s="5"/>
      <c r="BJ878" s="5"/>
      <c r="BK878" s="5"/>
      <c r="BL878" s="5"/>
      <c r="BM878" s="5"/>
      <c r="BN878" s="5"/>
      <c r="BO878" s="5"/>
      <c r="BP878" s="5"/>
      <c r="BQ878" s="5"/>
      <c r="BR878" s="5"/>
      <c r="BS878" s="5"/>
      <c r="BT878" s="5"/>
      <c r="BU878" s="5"/>
      <c r="BV878" s="5"/>
      <c r="BW878" s="5"/>
      <c r="BX878" s="5"/>
      <c r="BY878" s="5"/>
      <c r="BZ878" s="5"/>
      <c r="CA878" s="5"/>
      <c r="CB878" s="5"/>
      <c r="CC878" s="5"/>
      <c r="CD878" s="5"/>
      <c r="CE878" s="5"/>
      <c r="CF878" s="5"/>
      <c r="CG878" s="5"/>
      <c r="CH878" s="5"/>
      <c r="CI878" s="5"/>
      <c r="CJ878" s="5"/>
      <c r="CK878" s="5"/>
      <c r="CL878" s="5"/>
      <c r="CM878" s="5"/>
      <c r="CN878" s="5"/>
      <c r="CO878" s="5"/>
      <c r="CP878" s="5"/>
      <c r="CQ878" s="5"/>
      <c r="CR878" s="5"/>
      <c r="CS878" s="5"/>
      <c r="CT878" s="5"/>
      <c r="CU878" s="5"/>
      <c r="CV878" s="5"/>
      <c r="CW878" s="5"/>
      <c r="CX878" s="5"/>
      <c r="CY878" s="5"/>
      <c r="CZ878" s="5"/>
      <c r="DA878" s="5"/>
      <c r="DB878" s="5"/>
      <c r="DC878" s="5"/>
      <c r="DD878" s="5"/>
      <c r="DE878" s="5"/>
      <c r="DF878" s="5"/>
      <c r="DG878" s="5"/>
      <c r="DH878" s="5"/>
      <c r="DI878" s="5"/>
      <c r="DJ878" s="5"/>
      <c r="DK878" s="5"/>
      <c r="DL878" s="5"/>
      <c r="DM878" s="5"/>
      <c r="DN878" s="5"/>
      <c r="DO878" s="5"/>
      <c r="DP878" s="5"/>
      <c r="DQ878" s="5"/>
      <c r="DR878" s="5"/>
      <c r="DS878" s="5"/>
      <c r="DT878" s="5"/>
      <c r="DU878" s="5"/>
      <c r="DV878" s="5"/>
      <c r="DW878" s="5"/>
      <c r="DX878" s="5"/>
      <c r="DY878" s="5"/>
      <c r="DZ878" s="5"/>
      <c r="EA878" s="5"/>
      <c r="EB878" s="5"/>
      <c r="EC878" s="5"/>
      <c r="ED878" s="5"/>
      <c r="EE878" s="5"/>
      <c r="EF878" s="5"/>
      <c r="EG878" s="5"/>
      <c r="EH878" s="5"/>
      <c r="EI878" s="5"/>
      <c r="EJ878" s="5"/>
      <c r="EK878" s="5"/>
      <c r="EL878" s="5"/>
      <c r="EM878" s="5"/>
      <c r="EN878" s="5"/>
      <c r="EO878" s="5"/>
      <c r="EP878" s="5"/>
      <c r="EQ878" s="5"/>
      <c r="ER878" s="5"/>
      <c r="ES878" s="5"/>
      <c r="ET878" s="5"/>
      <c r="EU878" s="5"/>
      <c r="EV878" s="5"/>
      <c r="EW878" s="5"/>
      <c r="EX878" s="5"/>
      <c r="EY878" s="5"/>
      <c r="EZ878" s="5"/>
      <c r="FA878" s="5"/>
      <c r="FB878" s="5"/>
      <c r="FC878" s="5"/>
      <c r="FD878" s="5"/>
      <c r="FE878" s="5"/>
      <c r="FF878" s="5"/>
      <c r="FG878" s="5"/>
      <c r="FH878" s="5"/>
      <c r="FI878" s="5"/>
      <c r="FJ878" s="5"/>
      <c r="FK878" s="5"/>
      <c r="FL878" s="5"/>
      <c r="FM878" s="5"/>
      <c r="FN878" s="5"/>
      <c r="FO878" s="5"/>
      <c r="FP878" s="5"/>
      <c r="FQ878" s="5"/>
      <c r="FR878" s="5"/>
      <c r="FS878" s="5"/>
      <c r="FT878" s="5"/>
      <c r="FU878" s="5"/>
      <c r="FV878" s="5"/>
      <c r="FW878" s="5"/>
      <c r="FX878" s="5"/>
      <c r="FY878" s="5"/>
      <c r="FZ878" s="5"/>
      <c r="GA878" s="5"/>
      <c r="GB878" s="5"/>
      <c r="GC878" s="5"/>
      <c r="GD878" s="5"/>
      <c r="GE878" s="5"/>
      <c r="GF878" s="5"/>
      <c r="GG878" s="5"/>
      <c r="GH878" s="5"/>
      <c r="GI878" s="5"/>
      <c r="GJ878" s="5"/>
      <c r="GK878" s="5"/>
      <c r="GL878" s="5"/>
      <c r="GM878" s="5"/>
      <c r="GN878" s="5"/>
      <c r="GO878" s="5"/>
      <c r="GP878" s="5"/>
      <c r="GQ878" s="5"/>
      <c r="GR878" s="5"/>
      <c r="GS878" s="5"/>
      <c r="GT878" s="5"/>
      <c r="GU878" s="5"/>
      <c r="GV878" s="5"/>
      <c r="GW878" s="5"/>
      <c r="GX878" s="5"/>
      <c r="GY878" s="5"/>
      <c r="GZ878" s="5"/>
      <c r="HA878" s="5"/>
      <c r="HB878" s="5"/>
      <c r="HC878" s="5"/>
      <c r="HD878" s="5"/>
      <c r="HE878" s="5"/>
      <c r="HF878" s="5"/>
      <c r="HG878" s="5"/>
      <c r="HH878" s="5"/>
      <c r="HI878" s="5"/>
      <c r="HJ878" s="5"/>
      <c r="HK878" s="5"/>
      <c r="HL878" s="5"/>
      <c r="HM878" s="5"/>
      <c r="HN878" s="5"/>
      <c r="HO878" s="5"/>
      <c r="HP878" s="5"/>
      <c r="HQ878" s="5"/>
      <c r="HR878" s="5"/>
      <c r="HS878" s="5"/>
      <c r="HT878" s="5"/>
      <c r="HU878" s="5"/>
      <c r="HV878" s="5"/>
      <c r="HW878" s="5"/>
      <c r="HX878" s="5"/>
      <c r="HY878" s="5"/>
      <c r="HZ878" s="5"/>
      <c r="IA878" s="5"/>
      <c r="IB878" s="5"/>
      <c r="IC878" s="5"/>
      <c r="ID878" s="5"/>
      <c r="IE878" s="5"/>
      <c r="IF878" s="5"/>
      <c r="IG878" s="5"/>
      <c r="IH878" s="5"/>
      <c r="II878" s="5"/>
      <c r="IJ878" s="5"/>
      <c r="IK878" s="5"/>
      <c r="IL878" s="5"/>
      <c r="IM878" s="5"/>
      <c r="IN878" s="5"/>
      <c r="IO878" s="5"/>
      <c r="IP878" s="5"/>
      <c r="IQ878" s="5"/>
      <c r="IR878" s="5"/>
      <c r="IS878" s="5"/>
      <c r="IT878" s="5"/>
      <c r="IU878" s="5"/>
      <c r="IV878" s="5"/>
      <c r="IW878" s="5"/>
      <c r="IX878" s="5"/>
      <c r="IY878" s="5"/>
      <c r="IZ878" s="5"/>
      <c r="JA878" s="5"/>
      <c r="JB878" s="5"/>
      <c r="JC878" s="5"/>
      <c r="JD878" s="5"/>
      <c r="JE878" s="5"/>
      <c r="JF878" s="5"/>
      <c r="JG878" s="5"/>
      <c r="JH878" s="5"/>
      <c r="JI878" s="5"/>
      <c r="JJ878" s="5"/>
      <c r="JK878" s="5"/>
      <c r="JL878" s="5"/>
      <c r="JM878" s="5"/>
      <c r="JN878" s="5"/>
      <c r="JO878" s="5"/>
      <c r="JP878" s="5"/>
      <c r="JQ878" s="5"/>
      <c r="JR878" s="5"/>
      <c r="JS878" s="5"/>
      <c r="JT878" s="5"/>
      <c r="JU878" s="5"/>
      <c r="JV878" s="5"/>
      <c r="JW878" s="5"/>
      <c r="JX878" s="5"/>
      <c r="JY878" s="5"/>
      <c r="JZ878" s="5"/>
      <c r="KA878" s="5"/>
      <c r="KB878" s="5"/>
      <c r="KC878" s="5"/>
      <c r="KD878" s="5"/>
      <c r="KE878" s="5"/>
      <c r="KF878" s="5"/>
      <c r="KG878" s="5"/>
      <c r="KH878" s="5"/>
      <c r="KI878" s="5"/>
      <c r="KJ878" s="5"/>
      <c r="KK878" s="5"/>
      <c r="KL878" s="5"/>
      <c r="KM878" s="5"/>
      <c r="KN878" s="5"/>
      <c r="KO878" s="5"/>
      <c r="KP878" s="5"/>
      <c r="KQ878" s="5"/>
      <c r="KR878" s="5"/>
      <c r="KS878" s="5"/>
      <c r="KT878" s="5"/>
      <c r="KU878" s="5"/>
      <c r="KV878" s="5"/>
      <c r="KW878" s="5"/>
      <c r="KX878" s="5"/>
      <c r="KY878" s="5"/>
      <c r="KZ878" s="5"/>
      <c r="LA878" s="5"/>
      <c r="LB878" s="5"/>
      <c r="LC878" s="5"/>
      <c r="LD878" s="5"/>
      <c r="LE878" s="5"/>
      <c r="LF878" s="5"/>
      <c r="LG878" s="5"/>
      <c r="LH878" s="5"/>
      <c r="LI878" s="5"/>
      <c r="LJ878" s="5"/>
      <c r="LK878" s="5"/>
      <c r="LL878" s="5"/>
      <c r="LM878" s="5"/>
      <c r="LN878" s="5"/>
      <c r="LO878" s="5"/>
      <c r="LP878" s="5"/>
      <c r="LQ878" s="5"/>
      <c r="LR878" s="5"/>
      <c r="LS878" s="5"/>
      <c r="LT878" s="5"/>
      <c r="LU878" s="5"/>
      <c r="LV878" s="5"/>
      <c r="LW878" s="5"/>
      <c r="LX878" s="5"/>
      <c r="LY878" s="5"/>
      <c r="LZ878" s="5"/>
      <c r="MA878" s="5"/>
      <c r="MB878" s="5"/>
      <c r="MC878" s="5"/>
      <c r="MD878" s="5"/>
      <c r="ME878" s="5"/>
      <c r="MF878" s="5"/>
      <c r="MG878" s="5"/>
      <c r="MH878" s="5"/>
      <c r="MI878" s="5"/>
      <c r="MJ878" s="5"/>
      <c r="MK878" s="5"/>
      <c r="ML878" s="5"/>
      <c r="MM878" s="5"/>
      <c r="MN878" s="5"/>
      <c r="MO878" s="5"/>
      <c r="MP878" s="5"/>
      <c r="MQ878" s="5"/>
      <c r="MR878" s="5"/>
      <c r="MS878" s="5"/>
      <c r="MT878" s="5"/>
      <c r="MU878" s="5"/>
      <c r="MV878" s="5"/>
      <c r="MW878" s="5"/>
      <c r="MX878" s="5"/>
      <c r="MY878" s="5"/>
      <c r="MZ878" s="5"/>
      <c r="NA878" s="5"/>
      <c r="NB878" s="5"/>
      <c r="NC878" s="5"/>
      <c r="ND878" s="5"/>
      <c r="NE878" s="5"/>
      <c r="NF878" s="5"/>
      <c r="NG878" s="5"/>
      <c r="NH878" s="5"/>
      <c r="NI878" s="5"/>
      <c r="NJ878" s="5"/>
      <c r="NK878" s="5"/>
      <c r="NL878" s="5"/>
      <c r="NM878" s="5"/>
      <c r="NN878" s="5"/>
      <c r="NO878" s="5"/>
      <c r="NP878" s="5"/>
      <c r="NQ878" s="5"/>
      <c r="NR878" s="5"/>
      <c r="NS878" s="5"/>
      <c r="NT878" s="5"/>
      <c r="NU878" s="5"/>
      <c r="NV878" s="5"/>
      <c r="NW878" s="5"/>
      <c r="NX878" s="5"/>
      <c r="NY878" s="5"/>
      <c r="NZ878" s="5"/>
      <c r="OA878" s="5"/>
      <c r="OB878" s="5"/>
      <c r="OC878" s="5"/>
      <c r="OD878" s="5"/>
      <c r="OE878" s="5"/>
      <c r="OF878" s="5"/>
      <c r="OG878" s="5"/>
      <c r="OH878" s="5"/>
      <c r="OI878" s="5"/>
      <c r="OJ878" s="5"/>
      <c r="OK878" s="5"/>
      <c r="OL878" s="5"/>
      <c r="OM878" s="5"/>
      <c r="ON878" s="5"/>
      <c r="OO878" s="5"/>
      <c r="OP878" s="5"/>
      <c r="OQ878" s="5"/>
      <c r="OR878" s="5"/>
      <c r="OS878" s="5"/>
      <c r="OT878" s="5"/>
      <c r="OU878" s="5"/>
      <c r="OV878" s="5"/>
      <c r="OW878" s="5"/>
      <c r="OX878" s="5"/>
      <c r="OY878" s="5"/>
      <c r="OZ878" s="5"/>
      <c r="PA878" s="5"/>
      <c r="PB878" s="5"/>
      <c r="PC878" s="5"/>
      <c r="PD878" s="5"/>
      <c r="PE878" s="5"/>
      <c r="PF878" s="5"/>
      <c r="PG878" s="5"/>
      <c r="PH878" s="5"/>
      <c r="PI878" s="5"/>
      <c r="PJ878" s="5"/>
      <c r="PK878" s="5"/>
      <c r="PL878" s="5"/>
      <c r="PM878" s="5"/>
      <c r="PN878" s="5"/>
      <c r="PO878" s="5"/>
      <c r="PP878" s="5"/>
      <c r="PQ878" s="5"/>
      <c r="PR878" s="5"/>
      <c r="PS878" s="5"/>
      <c r="PT878" s="5"/>
      <c r="PU878" s="5"/>
      <c r="PV878" s="5"/>
      <c r="PW878" s="5"/>
      <c r="PX878" s="5"/>
      <c r="PY878" s="5"/>
      <c r="PZ878" s="5"/>
      <c r="QA878" s="5"/>
      <c r="QB878" s="5"/>
      <c r="QC878" s="5"/>
      <c r="QD878" s="5"/>
      <c r="QE878" s="5"/>
      <c r="QF878" s="5"/>
      <c r="QG878" s="5"/>
      <c r="QH878" s="5"/>
      <c r="QI878" s="5"/>
      <c r="QJ878" s="5"/>
      <c r="QK878" s="5"/>
      <c r="QL878" s="5"/>
      <c r="QM878" s="5"/>
      <c r="QN878" s="5"/>
      <c r="QO878" s="5"/>
      <c r="QP878" s="5"/>
      <c r="QQ878" s="5"/>
      <c r="QR878" s="5"/>
      <c r="QS878" s="5"/>
      <c r="QT878" s="5"/>
      <c r="QU878" s="5"/>
      <c r="QV878" s="5"/>
      <c r="QW878" s="5"/>
      <c r="QX878" s="5"/>
      <c r="QY878" s="5"/>
      <c r="QZ878" s="5"/>
      <c r="RA878" s="5"/>
      <c r="RB878" s="5"/>
      <c r="RC878" s="5"/>
      <c r="RD878" s="5"/>
      <c r="RE878" s="5"/>
      <c r="RF878" s="5"/>
      <c r="RG878" s="5"/>
      <c r="RH878" s="5"/>
      <c r="RI878" s="5"/>
      <c r="RJ878" s="5"/>
      <c r="RK878" s="5"/>
      <c r="RL878" s="5"/>
      <c r="RM878" s="5"/>
      <c r="RN878" s="5"/>
      <c r="RO878" s="5"/>
      <c r="RP878" s="5"/>
      <c r="RQ878" s="5"/>
      <c r="RR878" s="5"/>
      <c r="RS878" s="5"/>
      <c r="RT878" s="5"/>
      <c r="RU878" s="5"/>
      <c r="RV878" s="5"/>
      <c r="RW878" s="5"/>
      <c r="RX878" s="5"/>
      <c r="RY878" s="5"/>
      <c r="RZ878" s="5"/>
      <c r="SA878" s="5"/>
      <c r="SB878" s="5"/>
      <c r="SC878" s="5"/>
      <c r="SD878" s="5"/>
      <c r="SE878" s="5"/>
      <c r="SF878" s="5"/>
      <c r="SG878" s="5"/>
      <c r="SH878" s="5"/>
      <c r="SI878" s="5"/>
      <c r="SJ878" s="5"/>
      <c r="SK878" s="5"/>
      <c r="SL878" s="5"/>
      <c r="SM878" s="5"/>
      <c r="SN878" s="5"/>
      <c r="SO878" s="5"/>
      <c r="SP878" s="5"/>
      <c r="SQ878" s="5"/>
      <c r="SR878" s="5"/>
      <c r="SS878" s="5"/>
      <c r="ST878" s="5"/>
      <c r="SU878" s="5"/>
      <c r="SV878" s="5"/>
      <c r="SW878" s="5"/>
      <c r="SX878" s="5"/>
      <c r="SY878" s="5"/>
      <c r="SZ878" s="5"/>
      <c r="TA878" s="5"/>
      <c r="TB878" s="5"/>
      <c r="TC878" s="5"/>
      <c r="TD878" s="5"/>
      <c r="TE878" s="5"/>
      <c r="TF878" s="5"/>
      <c r="TG878" s="5"/>
      <c r="TH878" s="5"/>
      <c r="TI878" s="5"/>
      <c r="TJ878" s="5"/>
      <c r="TK878" s="5"/>
      <c r="TL878" s="5"/>
      <c r="TM878" s="5"/>
      <c r="TN878" s="5"/>
      <c r="TO878" s="5"/>
      <c r="TP878" s="5"/>
      <c r="TQ878" s="5"/>
      <c r="TR878" s="5"/>
      <c r="TS878" s="5"/>
      <c r="TT878" s="5"/>
      <c r="TU878" s="5"/>
      <c r="TV878" s="5"/>
      <c r="TW878" s="5"/>
      <c r="TX878" s="5"/>
      <c r="TY878" s="5"/>
      <c r="TZ878" s="5"/>
      <c r="UA878" s="5"/>
      <c r="UB878" s="5"/>
      <c r="UC878" s="5"/>
      <c r="UD878" s="5"/>
      <c r="UE878" s="5"/>
      <c r="UF878" s="5"/>
      <c r="UG878" s="5"/>
      <c r="UH878" s="5"/>
      <c r="UI878" s="5"/>
      <c r="UJ878" s="5"/>
      <c r="UK878" s="5"/>
      <c r="UL878" s="5"/>
      <c r="UM878" s="5"/>
      <c r="UN878" s="5"/>
      <c r="UO878" s="5"/>
      <c r="UP878" s="5"/>
      <c r="UQ878" s="5"/>
      <c r="UR878" s="5"/>
      <c r="US878" s="5"/>
      <c r="UT878" s="5"/>
      <c r="UU878" s="5"/>
      <c r="UV878" s="5"/>
      <c r="UW878" s="5"/>
      <c r="UX878" s="5"/>
      <c r="UY878" s="5"/>
      <c r="UZ878" s="5"/>
      <c r="VA878" s="5"/>
      <c r="VB878" s="5"/>
      <c r="VC878" s="5"/>
      <c r="VD878" s="5"/>
      <c r="VE878" s="5"/>
      <c r="VF878" s="5"/>
      <c r="VG878" s="5"/>
      <c r="VH878" s="5"/>
      <c r="VI878" s="5"/>
      <c r="VJ878" s="5"/>
      <c r="VK878" s="5"/>
      <c r="VL878" s="5"/>
      <c r="VM878" s="5"/>
      <c r="VN878" s="5"/>
      <c r="VO878" s="5"/>
      <c r="VP878" s="5"/>
      <c r="VQ878" s="5"/>
      <c r="VR878" s="5"/>
      <c r="VS878" s="5"/>
      <c r="VT878" s="5"/>
      <c r="VU878" s="5"/>
      <c r="VV878" s="5"/>
      <c r="VW878" s="5"/>
      <c r="VX878" s="5"/>
      <c r="VY878" s="5"/>
      <c r="VZ878" s="5"/>
      <c r="WA878" s="5"/>
      <c r="WB878" s="5"/>
      <c r="WC878" s="5"/>
      <c r="WD878" s="5"/>
      <c r="WE878" s="5"/>
      <c r="WF878" s="5"/>
      <c r="WG878" s="5"/>
      <c r="WH878" s="5"/>
      <c r="WI878" s="5"/>
      <c r="WJ878" s="5"/>
      <c r="WK878" s="5"/>
      <c r="WL878" s="5"/>
      <c r="WM878" s="5"/>
      <c r="WN878" s="5"/>
      <c r="WO878" s="5"/>
      <c r="WP878" s="5"/>
      <c r="WQ878" s="5"/>
      <c r="WR878" s="5"/>
      <c r="WS878" s="5"/>
      <c r="WT878" s="5"/>
      <c r="WU878" s="5"/>
      <c r="WV878" s="5"/>
      <c r="WW878" s="5"/>
      <c r="WX878" s="5"/>
      <c r="WY878" s="5"/>
      <c r="WZ878" s="5"/>
      <c r="XA878" s="5"/>
      <c r="XB878" s="5"/>
      <c r="XC878" s="5"/>
      <c r="XD878" s="5"/>
      <c r="XE878" s="5"/>
      <c r="XF878" s="5"/>
      <c r="XG878" s="5"/>
      <c r="XH878" s="5"/>
      <c r="XI878" s="5"/>
      <c r="XJ878" s="5"/>
      <c r="XK878" s="5"/>
      <c r="XL878" s="5"/>
      <c r="XM878" s="5"/>
      <c r="XN878" s="5"/>
      <c r="XO878" s="5"/>
      <c r="XP878" s="5"/>
      <c r="XQ878" s="5"/>
      <c r="XR878" s="5"/>
      <c r="XS878" s="5"/>
      <c r="XT878" s="5"/>
      <c r="XU878" s="5"/>
      <c r="XV878" s="5"/>
      <c r="XW878" s="5"/>
    </row>
    <row r="879" spans="39:647" x14ac:dyDescent="0.45">
      <c r="AM879" s="5"/>
      <c r="AN879" s="5"/>
      <c r="AO879" s="5"/>
      <c r="AP879" s="5"/>
      <c r="AQ879" s="5"/>
      <c r="AR879" s="5"/>
      <c r="AS879" s="5"/>
      <c r="AT879" s="5"/>
      <c r="AU879" s="5"/>
      <c r="AV879" s="5"/>
      <c r="AW879" s="5"/>
      <c r="AX879" s="5"/>
      <c r="AY879" s="5"/>
      <c r="AZ879" s="5"/>
      <c r="BA879" s="5"/>
      <c r="BB879" s="5"/>
      <c r="BC879" s="5"/>
      <c r="BD879" s="5"/>
      <c r="BE879" s="5"/>
      <c r="BF879" s="5"/>
      <c r="BG879" s="5"/>
      <c r="BH879" s="5"/>
      <c r="BI879" s="5"/>
      <c r="BJ879" s="5"/>
      <c r="BK879" s="5"/>
      <c r="BL879" s="5"/>
      <c r="BM879" s="5"/>
      <c r="BN879" s="5"/>
      <c r="BO879" s="5"/>
      <c r="BP879" s="5"/>
      <c r="BQ879" s="5"/>
      <c r="BR879" s="5"/>
      <c r="BS879" s="5"/>
      <c r="BT879" s="5"/>
      <c r="BU879" s="5"/>
      <c r="BV879" s="5"/>
      <c r="BW879" s="5"/>
      <c r="BX879" s="5"/>
      <c r="BY879" s="5"/>
      <c r="BZ879" s="5"/>
      <c r="CA879" s="5"/>
      <c r="CB879" s="5"/>
      <c r="CC879" s="5"/>
      <c r="CD879" s="5"/>
      <c r="CE879" s="5"/>
      <c r="CF879" s="5"/>
      <c r="CG879" s="5"/>
      <c r="CH879" s="5"/>
      <c r="CI879" s="5"/>
      <c r="CJ879" s="5"/>
      <c r="CK879" s="5"/>
      <c r="CL879" s="5"/>
      <c r="CM879" s="5"/>
      <c r="CN879" s="5"/>
      <c r="CO879" s="5"/>
      <c r="CP879" s="5"/>
      <c r="CQ879" s="5"/>
      <c r="CR879" s="5"/>
      <c r="CS879" s="5"/>
      <c r="CT879" s="5"/>
      <c r="CU879" s="5"/>
      <c r="CV879" s="5"/>
      <c r="CW879" s="5"/>
      <c r="CX879" s="5"/>
      <c r="CY879" s="5"/>
      <c r="CZ879" s="5"/>
      <c r="DA879" s="5"/>
      <c r="DB879" s="5"/>
      <c r="DC879" s="5"/>
      <c r="DD879" s="5"/>
      <c r="DE879" s="5"/>
      <c r="DF879" s="5"/>
      <c r="DG879" s="5"/>
      <c r="DH879" s="5"/>
      <c r="DI879" s="5"/>
      <c r="DJ879" s="5"/>
      <c r="DK879" s="5"/>
      <c r="DL879" s="5"/>
      <c r="DM879" s="5"/>
      <c r="DN879" s="5"/>
      <c r="DO879" s="5"/>
      <c r="DP879" s="5"/>
      <c r="DQ879" s="5"/>
      <c r="DR879" s="5"/>
      <c r="DS879" s="5"/>
      <c r="DT879" s="5"/>
      <c r="DU879" s="5"/>
      <c r="DV879" s="5"/>
      <c r="DW879" s="5"/>
      <c r="DX879" s="5"/>
      <c r="DY879" s="5"/>
      <c r="DZ879" s="5"/>
      <c r="EA879" s="5"/>
      <c r="EB879" s="5"/>
      <c r="EC879" s="5"/>
      <c r="ED879" s="5"/>
      <c r="EE879" s="5"/>
      <c r="EF879" s="5"/>
      <c r="EG879" s="5"/>
      <c r="EH879" s="5"/>
      <c r="EI879" s="5"/>
      <c r="EJ879" s="5"/>
      <c r="EK879" s="5"/>
      <c r="EL879" s="5"/>
      <c r="EM879" s="5"/>
      <c r="EN879" s="5"/>
      <c r="EO879" s="5"/>
      <c r="EP879" s="5"/>
      <c r="EQ879" s="5"/>
      <c r="ER879" s="5"/>
      <c r="ES879" s="5"/>
      <c r="ET879" s="5"/>
      <c r="EU879" s="5"/>
      <c r="EV879" s="5"/>
      <c r="EW879" s="5"/>
      <c r="EX879" s="5"/>
      <c r="EY879" s="5"/>
      <c r="EZ879" s="5"/>
      <c r="FA879" s="5"/>
      <c r="FB879" s="5"/>
      <c r="FC879" s="5"/>
      <c r="FD879" s="5"/>
      <c r="FE879" s="5"/>
      <c r="FF879" s="5"/>
      <c r="FG879" s="5"/>
      <c r="FH879" s="5"/>
      <c r="FI879" s="5"/>
      <c r="FJ879" s="5"/>
      <c r="FK879" s="5"/>
      <c r="FL879" s="5"/>
      <c r="FM879" s="5"/>
      <c r="FN879" s="5"/>
      <c r="FO879" s="5"/>
      <c r="FP879" s="5"/>
      <c r="FQ879" s="5"/>
      <c r="FR879" s="5"/>
      <c r="FS879" s="5"/>
      <c r="FT879" s="5"/>
      <c r="FU879" s="5"/>
      <c r="FV879" s="5"/>
      <c r="FW879" s="5"/>
      <c r="FX879" s="5"/>
      <c r="FY879" s="5"/>
      <c r="FZ879" s="5"/>
      <c r="GA879" s="5"/>
      <c r="GB879" s="5"/>
      <c r="GC879" s="5"/>
      <c r="GD879" s="5"/>
      <c r="GE879" s="5"/>
      <c r="GF879" s="5"/>
      <c r="GG879" s="5"/>
      <c r="GH879" s="5"/>
      <c r="GI879" s="5"/>
      <c r="GJ879" s="5"/>
      <c r="GK879" s="5"/>
      <c r="GL879" s="5"/>
      <c r="GM879" s="5"/>
      <c r="GN879" s="5"/>
      <c r="GO879" s="5"/>
      <c r="GP879" s="5"/>
      <c r="GQ879" s="5"/>
      <c r="GR879" s="5"/>
      <c r="GS879" s="5"/>
      <c r="GT879" s="5"/>
      <c r="GU879" s="5"/>
      <c r="GV879" s="5"/>
      <c r="GW879" s="5"/>
      <c r="GX879" s="5"/>
      <c r="GY879" s="5"/>
      <c r="GZ879" s="5"/>
      <c r="HA879" s="5"/>
      <c r="HB879" s="5"/>
      <c r="HC879" s="5"/>
      <c r="HD879" s="5"/>
      <c r="HE879" s="5"/>
      <c r="HF879" s="5"/>
      <c r="HG879" s="5"/>
      <c r="HH879" s="5"/>
      <c r="HI879" s="5"/>
      <c r="HJ879" s="5"/>
      <c r="HK879" s="5"/>
      <c r="HL879" s="5"/>
      <c r="HM879" s="5"/>
      <c r="HN879" s="5"/>
      <c r="HO879" s="5"/>
      <c r="HP879" s="5"/>
      <c r="HQ879" s="5"/>
      <c r="HR879" s="5"/>
      <c r="HS879" s="5"/>
      <c r="HT879" s="5"/>
      <c r="HU879" s="5"/>
      <c r="HV879" s="5"/>
      <c r="HW879" s="5"/>
      <c r="HX879" s="5"/>
      <c r="HY879" s="5"/>
      <c r="HZ879" s="5"/>
      <c r="IA879" s="5"/>
      <c r="IB879" s="5"/>
      <c r="IC879" s="5"/>
      <c r="ID879" s="5"/>
      <c r="IE879" s="5"/>
      <c r="IF879" s="5"/>
      <c r="IG879" s="5"/>
      <c r="IH879" s="5"/>
      <c r="II879" s="5"/>
      <c r="IJ879" s="5"/>
      <c r="IK879" s="5"/>
      <c r="IL879" s="5"/>
      <c r="IM879" s="5"/>
      <c r="IN879" s="5"/>
      <c r="IO879" s="5"/>
      <c r="IP879" s="5"/>
      <c r="IQ879" s="5"/>
      <c r="IR879" s="5"/>
      <c r="IS879" s="5"/>
      <c r="IT879" s="5"/>
      <c r="IU879" s="5"/>
      <c r="IV879" s="5"/>
      <c r="IW879" s="5"/>
      <c r="IX879" s="5"/>
      <c r="IY879" s="5"/>
      <c r="IZ879" s="5"/>
      <c r="JA879" s="5"/>
      <c r="JB879" s="5"/>
      <c r="JC879" s="5"/>
      <c r="JD879" s="5"/>
      <c r="JE879" s="5"/>
      <c r="JF879" s="5"/>
      <c r="JG879" s="5"/>
      <c r="JH879" s="5"/>
      <c r="JI879" s="5"/>
      <c r="JJ879" s="5"/>
      <c r="JK879" s="5"/>
      <c r="JL879" s="5"/>
      <c r="JM879" s="5"/>
      <c r="JN879" s="5"/>
      <c r="JO879" s="5"/>
      <c r="JP879" s="5"/>
      <c r="JQ879" s="5"/>
      <c r="JR879" s="5"/>
      <c r="JS879" s="5"/>
      <c r="JT879" s="5"/>
      <c r="JU879" s="5"/>
      <c r="JV879" s="5"/>
      <c r="JW879" s="5"/>
      <c r="JX879" s="5"/>
      <c r="JY879" s="5"/>
      <c r="JZ879" s="5"/>
      <c r="KA879" s="5"/>
      <c r="KB879" s="5"/>
      <c r="KC879" s="5"/>
      <c r="KD879" s="5"/>
      <c r="KE879" s="5"/>
      <c r="KF879" s="5"/>
      <c r="KG879" s="5"/>
      <c r="KH879" s="5"/>
      <c r="KI879" s="5"/>
      <c r="KJ879" s="5"/>
      <c r="KK879" s="5"/>
      <c r="KL879" s="5"/>
      <c r="KM879" s="5"/>
      <c r="KN879" s="5"/>
      <c r="KO879" s="5"/>
      <c r="KP879" s="5"/>
      <c r="KQ879" s="5"/>
      <c r="KR879" s="5"/>
      <c r="KS879" s="5"/>
      <c r="KT879" s="5"/>
      <c r="KU879" s="5"/>
      <c r="KV879" s="5"/>
      <c r="KW879" s="5"/>
      <c r="KX879" s="5"/>
      <c r="KY879" s="5"/>
      <c r="KZ879" s="5"/>
      <c r="LA879" s="5"/>
      <c r="LB879" s="5"/>
      <c r="LC879" s="5"/>
      <c r="LD879" s="5"/>
      <c r="LE879" s="5"/>
      <c r="LF879" s="5"/>
      <c r="LG879" s="5"/>
      <c r="LH879" s="5"/>
      <c r="LI879" s="5"/>
      <c r="LJ879" s="5"/>
      <c r="LK879" s="5"/>
      <c r="LL879" s="5"/>
      <c r="LM879" s="5"/>
      <c r="LN879" s="5"/>
      <c r="LO879" s="5"/>
      <c r="LP879" s="5"/>
      <c r="LQ879" s="5"/>
      <c r="LR879" s="5"/>
      <c r="LS879" s="5"/>
      <c r="LT879" s="5"/>
      <c r="LU879" s="5"/>
      <c r="LV879" s="5"/>
      <c r="LW879" s="5"/>
      <c r="LX879" s="5"/>
      <c r="LY879" s="5"/>
      <c r="LZ879" s="5"/>
      <c r="MA879" s="5"/>
      <c r="MB879" s="5"/>
      <c r="MC879" s="5"/>
      <c r="MD879" s="5"/>
      <c r="ME879" s="5"/>
      <c r="MF879" s="5"/>
      <c r="MG879" s="5"/>
      <c r="MH879" s="5"/>
      <c r="MI879" s="5"/>
      <c r="MJ879" s="5"/>
      <c r="MK879" s="5"/>
      <c r="ML879" s="5"/>
      <c r="MM879" s="5"/>
      <c r="MN879" s="5"/>
      <c r="MO879" s="5"/>
      <c r="MP879" s="5"/>
      <c r="MQ879" s="5"/>
      <c r="MR879" s="5"/>
      <c r="MS879" s="5"/>
      <c r="MT879" s="5"/>
      <c r="MU879" s="5"/>
      <c r="MV879" s="5"/>
      <c r="MW879" s="5"/>
      <c r="MX879" s="5"/>
      <c r="MY879" s="5"/>
      <c r="MZ879" s="5"/>
      <c r="NA879" s="5"/>
      <c r="NB879" s="5"/>
      <c r="NC879" s="5"/>
      <c r="ND879" s="5"/>
      <c r="NE879" s="5"/>
      <c r="NF879" s="5"/>
      <c r="NG879" s="5"/>
      <c r="NH879" s="5"/>
      <c r="NI879" s="5"/>
      <c r="NJ879" s="5"/>
      <c r="NK879" s="5"/>
      <c r="NL879" s="5"/>
      <c r="NM879" s="5"/>
      <c r="NN879" s="5"/>
      <c r="NO879" s="5"/>
      <c r="NP879" s="5"/>
      <c r="NQ879" s="5"/>
      <c r="NR879" s="5"/>
      <c r="NS879" s="5"/>
      <c r="NT879" s="5"/>
      <c r="NU879" s="5"/>
      <c r="NV879" s="5"/>
      <c r="NW879" s="5"/>
      <c r="NX879" s="5"/>
      <c r="NY879" s="5"/>
      <c r="NZ879" s="5"/>
      <c r="OA879" s="5"/>
      <c r="OB879" s="5"/>
      <c r="OC879" s="5"/>
      <c r="OD879" s="5"/>
      <c r="OE879" s="5"/>
      <c r="OF879" s="5"/>
      <c r="OG879" s="5"/>
      <c r="OH879" s="5"/>
      <c r="OI879" s="5"/>
      <c r="OJ879" s="5"/>
      <c r="OK879" s="5"/>
      <c r="OL879" s="5"/>
      <c r="OM879" s="5"/>
      <c r="ON879" s="5"/>
      <c r="OO879" s="5"/>
      <c r="OP879" s="5"/>
      <c r="OQ879" s="5"/>
      <c r="OR879" s="5"/>
      <c r="OS879" s="5"/>
      <c r="OT879" s="5"/>
      <c r="OU879" s="5"/>
      <c r="OV879" s="5"/>
      <c r="OW879" s="5"/>
      <c r="OX879" s="5"/>
      <c r="OY879" s="5"/>
      <c r="OZ879" s="5"/>
      <c r="PA879" s="5"/>
      <c r="PB879" s="5"/>
      <c r="PC879" s="5"/>
      <c r="PD879" s="5"/>
      <c r="PE879" s="5"/>
      <c r="PF879" s="5"/>
      <c r="PG879" s="5"/>
      <c r="PH879" s="5"/>
      <c r="PI879" s="5"/>
      <c r="PJ879" s="5"/>
      <c r="PK879" s="5"/>
      <c r="PL879" s="5"/>
      <c r="PM879" s="5"/>
      <c r="PN879" s="5"/>
      <c r="PO879" s="5"/>
      <c r="PP879" s="5"/>
      <c r="PQ879" s="5"/>
      <c r="PR879" s="5"/>
      <c r="PS879" s="5"/>
      <c r="PT879" s="5"/>
      <c r="PU879" s="5"/>
      <c r="PV879" s="5"/>
      <c r="PW879" s="5"/>
      <c r="PX879" s="5"/>
      <c r="PY879" s="5"/>
      <c r="PZ879" s="5"/>
      <c r="QA879" s="5"/>
      <c r="QB879" s="5"/>
      <c r="QC879" s="5"/>
      <c r="QD879" s="5"/>
      <c r="QE879" s="5"/>
      <c r="QF879" s="5"/>
      <c r="QG879" s="5"/>
      <c r="QH879" s="5"/>
      <c r="QI879" s="5"/>
      <c r="QJ879" s="5"/>
      <c r="QK879" s="5"/>
      <c r="QL879" s="5"/>
      <c r="QM879" s="5"/>
      <c r="QN879" s="5"/>
      <c r="QO879" s="5"/>
      <c r="QP879" s="5"/>
      <c r="QQ879" s="5"/>
      <c r="QR879" s="5"/>
      <c r="QS879" s="5"/>
      <c r="QT879" s="5"/>
      <c r="QU879" s="5"/>
      <c r="QV879" s="5"/>
      <c r="QW879" s="5"/>
      <c r="QX879" s="5"/>
      <c r="QY879" s="5"/>
      <c r="QZ879" s="5"/>
      <c r="RA879" s="5"/>
      <c r="RB879" s="5"/>
      <c r="RC879" s="5"/>
      <c r="RD879" s="5"/>
      <c r="RE879" s="5"/>
      <c r="RF879" s="5"/>
      <c r="RG879" s="5"/>
      <c r="RH879" s="5"/>
      <c r="RI879" s="5"/>
      <c r="RJ879" s="5"/>
      <c r="RK879" s="5"/>
      <c r="RL879" s="5"/>
      <c r="RM879" s="5"/>
      <c r="RN879" s="5"/>
      <c r="RO879" s="5"/>
      <c r="RP879" s="5"/>
      <c r="RQ879" s="5"/>
      <c r="RR879" s="5"/>
      <c r="RS879" s="5"/>
      <c r="RT879" s="5"/>
      <c r="RU879" s="5"/>
      <c r="RV879" s="5"/>
      <c r="RW879" s="5"/>
      <c r="RX879" s="5"/>
      <c r="RY879" s="5"/>
      <c r="RZ879" s="5"/>
      <c r="SA879" s="5"/>
      <c r="SB879" s="5"/>
      <c r="SC879" s="5"/>
      <c r="SD879" s="5"/>
      <c r="SE879" s="5"/>
      <c r="SF879" s="5"/>
      <c r="SG879" s="5"/>
      <c r="SH879" s="5"/>
      <c r="SI879" s="5"/>
      <c r="SJ879" s="5"/>
      <c r="SK879" s="5"/>
      <c r="SL879" s="5"/>
      <c r="SM879" s="5"/>
      <c r="SN879" s="5"/>
      <c r="SO879" s="5"/>
      <c r="SP879" s="5"/>
      <c r="SQ879" s="5"/>
      <c r="SR879" s="5"/>
      <c r="SS879" s="5"/>
      <c r="ST879" s="5"/>
      <c r="SU879" s="5"/>
      <c r="SV879" s="5"/>
      <c r="SW879" s="5"/>
      <c r="SX879" s="5"/>
      <c r="SY879" s="5"/>
      <c r="SZ879" s="5"/>
      <c r="TA879" s="5"/>
      <c r="TB879" s="5"/>
      <c r="TC879" s="5"/>
      <c r="TD879" s="5"/>
      <c r="TE879" s="5"/>
      <c r="TF879" s="5"/>
      <c r="TG879" s="5"/>
      <c r="TH879" s="5"/>
      <c r="TI879" s="5"/>
      <c r="TJ879" s="5"/>
      <c r="TK879" s="5"/>
      <c r="TL879" s="5"/>
      <c r="TM879" s="5"/>
      <c r="TN879" s="5"/>
      <c r="TO879" s="5"/>
      <c r="TP879" s="5"/>
      <c r="TQ879" s="5"/>
      <c r="TR879" s="5"/>
      <c r="TS879" s="5"/>
      <c r="TT879" s="5"/>
      <c r="TU879" s="5"/>
      <c r="TV879" s="5"/>
      <c r="TW879" s="5"/>
      <c r="TX879" s="5"/>
      <c r="TY879" s="5"/>
      <c r="TZ879" s="5"/>
      <c r="UA879" s="5"/>
      <c r="UB879" s="5"/>
      <c r="UC879" s="5"/>
      <c r="UD879" s="5"/>
      <c r="UE879" s="5"/>
      <c r="UF879" s="5"/>
      <c r="UG879" s="5"/>
      <c r="UH879" s="5"/>
      <c r="UI879" s="5"/>
      <c r="UJ879" s="5"/>
      <c r="UK879" s="5"/>
      <c r="UL879" s="5"/>
      <c r="UM879" s="5"/>
      <c r="UN879" s="5"/>
      <c r="UO879" s="5"/>
      <c r="UP879" s="5"/>
      <c r="UQ879" s="5"/>
      <c r="UR879" s="5"/>
      <c r="US879" s="5"/>
      <c r="UT879" s="5"/>
      <c r="UU879" s="5"/>
      <c r="UV879" s="5"/>
      <c r="UW879" s="5"/>
      <c r="UX879" s="5"/>
      <c r="UY879" s="5"/>
      <c r="UZ879" s="5"/>
      <c r="VA879" s="5"/>
      <c r="VB879" s="5"/>
      <c r="VC879" s="5"/>
      <c r="VD879" s="5"/>
      <c r="VE879" s="5"/>
      <c r="VF879" s="5"/>
      <c r="VG879" s="5"/>
      <c r="VH879" s="5"/>
      <c r="VI879" s="5"/>
      <c r="VJ879" s="5"/>
      <c r="VK879" s="5"/>
      <c r="VL879" s="5"/>
      <c r="VM879" s="5"/>
      <c r="VN879" s="5"/>
      <c r="VO879" s="5"/>
      <c r="VP879" s="5"/>
      <c r="VQ879" s="5"/>
      <c r="VR879" s="5"/>
      <c r="VS879" s="5"/>
      <c r="VT879" s="5"/>
      <c r="VU879" s="5"/>
      <c r="VV879" s="5"/>
      <c r="VW879" s="5"/>
      <c r="VX879" s="5"/>
      <c r="VY879" s="5"/>
      <c r="VZ879" s="5"/>
      <c r="WA879" s="5"/>
      <c r="WB879" s="5"/>
      <c r="WC879" s="5"/>
      <c r="WD879" s="5"/>
      <c r="WE879" s="5"/>
      <c r="WF879" s="5"/>
      <c r="WG879" s="5"/>
      <c r="WH879" s="5"/>
      <c r="WI879" s="5"/>
      <c r="WJ879" s="5"/>
      <c r="WK879" s="5"/>
      <c r="WL879" s="5"/>
      <c r="WM879" s="5"/>
      <c r="WN879" s="5"/>
      <c r="WO879" s="5"/>
      <c r="WP879" s="5"/>
      <c r="WQ879" s="5"/>
      <c r="WR879" s="5"/>
      <c r="WS879" s="5"/>
      <c r="WT879" s="5"/>
      <c r="WU879" s="5"/>
      <c r="WV879" s="5"/>
      <c r="WW879" s="5"/>
      <c r="WX879" s="5"/>
      <c r="WY879" s="5"/>
      <c r="WZ879" s="5"/>
      <c r="XA879" s="5"/>
      <c r="XB879" s="5"/>
      <c r="XC879" s="5"/>
      <c r="XD879" s="5"/>
      <c r="XE879" s="5"/>
      <c r="XF879" s="5"/>
      <c r="XG879" s="5"/>
      <c r="XH879" s="5"/>
      <c r="XI879" s="5"/>
      <c r="XJ879" s="5"/>
      <c r="XK879" s="5"/>
      <c r="XL879" s="5"/>
      <c r="XM879" s="5"/>
      <c r="XN879" s="5"/>
      <c r="XO879" s="5"/>
      <c r="XP879" s="5"/>
      <c r="XQ879" s="5"/>
      <c r="XR879" s="5"/>
      <c r="XS879" s="5"/>
      <c r="XT879" s="5"/>
      <c r="XU879" s="5"/>
      <c r="XV879" s="5"/>
      <c r="XW879" s="5"/>
    </row>
    <row r="880" spans="39:647" x14ac:dyDescent="0.45">
      <c r="AM880" s="5"/>
      <c r="AN880" s="5"/>
      <c r="AO880" s="5"/>
      <c r="AP880" s="5"/>
      <c r="AQ880" s="5"/>
      <c r="AR880" s="5"/>
      <c r="AS880" s="5"/>
      <c r="AT880" s="5"/>
      <c r="AU880" s="5"/>
      <c r="AV880" s="5"/>
      <c r="AW880" s="5"/>
      <c r="AX880" s="5"/>
      <c r="AY880" s="5"/>
      <c r="AZ880" s="5"/>
      <c r="BA880" s="5"/>
      <c r="BB880" s="5"/>
      <c r="BC880" s="5"/>
      <c r="BD880" s="5"/>
      <c r="BE880" s="5"/>
      <c r="BF880" s="5"/>
      <c r="BG880" s="5"/>
      <c r="BH880" s="5"/>
      <c r="BI880" s="5"/>
      <c r="BJ880" s="5"/>
      <c r="BK880" s="5"/>
      <c r="BL880" s="5"/>
      <c r="BM880" s="5"/>
      <c r="BN880" s="5"/>
      <c r="BO880" s="5"/>
      <c r="BP880" s="5"/>
      <c r="BQ880" s="5"/>
      <c r="BR880" s="5"/>
      <c r="BS880" s="5"/>
      <c r="BT880" s="5"/>
      <c r="BU880" s="5"/>
      <c r="BV880" s="5"/>
      <c r="BW880" s="5"/>
      <c r="BX880" s="5"/>
      <c r="BY880" s="5"/>
      <c r="BZ880" s="5"/>
      <c r="CA880" s="5"/>
      <c r="CB880" s="5"/>
      <c r="CC880" s="5"/>
      <c r="CD880" s="5"/>
      <c r="CE880" s="5"/>
      <c r="CF880" s="5"/>
      <c r="CG880" s="5"/>
      <c r="CH880" s="5"/>
      <c r="CI880" s="5"/>
      <c r="CJ880" s="5"/>
      <c r="CK880" s="5"/>
      <c r="CL880" s="5"/>
      <c r="CM880" s="5"/>
      <c r="CN880" s="5"/>
      <c r="CO880" s="5"/>
      <c r="CP880" s="5"/>
      <c r="CQ880" s="5"/>
      <c r="CR880" s="5"/>
      <c r="CS880" s="5"/>
      <c r="CT880" s="5"/>
      <c r="CU880" s="5"/>
      <c r="CV880" s="5"/>
      <c r="CW880" s="5"/>
      <c r="CX880" s="5"/>
      <c r="CY880" s="5"/>
      <c r="CZ880" s="5"/>
      <c r="DA880" s="5"/>
      <c r="DB880" s="5"/>
      <c r="DC880" s="5"/>
      <c r="DD880" s="5"/>
      <c r="DE880" s="5"/>
      <c r="DF880" s="5"/>
      <c r="DG880" s="5"/>
      <c r="DH880" s="5"/>
      <c r="DI880" s="5"/>
      <c r="DJ880" s="5"/>
      <c r="DK880" s="5"/>
      <c r="DL880" s="5"/>
      <c r="DM880" s="5"/>
      <c r="DN880" s="5"/>
      <c r="DO880" s="5"/>
      <c r="DP880" s="5"/>
      <c r="DQ880" s="5"/>
      <c r="DR880" s="5"/>
      <c r="DS880" s="5"/>
      <c r="DT880" s="5"/>
      <c r="DU880" s="5"/>
      <c r="DV880" s="5"/>
      <c r="DW880" s="5"/>
      <c r="DX880" s="5"/>
      <c r="DY880" s="5"/>
      <c r="DZ880" s="5"/>
      <c r="EA880" s="5"/>
      <c r="EB880" s="5"/>
      <c r="EC880" s="5"/>
      <c r="ED880" s="5"/>
      <c r="EE880" s="5"/>
      <c r="EF880" s="5"/>
      <c r="EG880" s="5"/>
      <c r="EH880" s="5"/>
      <c r="EI880" s="5"/>
      <c r="EJ880" s="5"/>
      <c r="EK880" s="5"/>
      <c r="EL880" s="5"/>
      <c r="EM880" s="5"/>
      <c r="EN880" s="5"/>
      <c r="EO880" s="5"/>
      <c r="EP880" s="5"/>
      <c r="EQ880" s="5"/>
      <c r="ER880" s="5"/>
      <c r="ES880" s="5"/>
      <c r="ET880" s="5"/>
      <c r="EU880" s="5"/>
      <c r="EV880" s="5"/>
      <c r="EW880" s="5"/>
      <c r="EX880" s="5"/>
      <c r="EY880" s="5"/>
      <c r="EZ880" s="5"/>
      <c r="FA880" s="5"/>
      <c r="FB880" s="5"/>
      <c r="FC880" s="5"/>
      <c r="FD880" s="5"/>
      <c r="FE880" s="5"/>
      <c r="FF880" s="5"/>
      <c r="FG880" s="5"/>
      <c r="FH880" s="5"/>
      <c r="FI880" s="5"/>
      <c r="FJ880" s="5"/>
      <c r="FK880" s="5"/>
      <c r="FL880" s="5"/>
      <c r="FM880" s="5"/>
      <c r="FN880" s="5"/>
      <c r="FO880" s="5"/>
      <c r="FP880" s="5"/>
      <c r="FQ880" s="5"/>
      <c r="FR880" s="5"/>
      <c r="FS880" s="5"/>
      <c r="FT880" s="5"/>
      <c r="FU880" s="5"/>
      <c r="FV880" s="5"/>
      <c r="FW880" s="5"/>
      <c r="FX880" s="5"/>
      <c r="FY880" s="5"/>
      <c r="FZ880" s="5"/>
      <c r="GA880" s="5"/>
      <c r="GB880" s="5"/>
      <c r="GC880" s="5"/>
      <c r="GD880" s="5"/>
      <c r="GE880" s="5"/>
      <c r="GF880" s="5"/>
      <c r="GG880" s="5"/>
      <c r="GH880" s="5"/>
      <c r="GI880" s="5"/>
      <c r="GJ880" s="5"/>
      <c r="GK880" s="5"/>
      <c r="GL880" s="5"/>
      <c r="GM880" s="5"/>
      <c r="GN880" s="5"/>
      <c r="GO880" s="5"/>
      <c r="GP880" s="5"/>
      <c r="GQ880" s="5"/>
      <c r="GR880" s="5"/>
      <c r="GS880" s="5"/>
      <c r="GT880" s="5"/>
      <c r="GU880" s="5"/>
      <c r="GV880" s="5"/>
      <c r="GW880" s="5"/>
      <c r="GX880" s="5"/>
      <c r="GY880" s="5"/>
      <c r="GZ880" s="5"/>
      <c r="HA880" s="5"/>
      <c r="HB880" s="5"/>
      <c r="HC880" s="5"/>
      <c r="HD880" s="5"/>
      <c r="HE880" s="5"/>
      <c r="HF880" s="5"/>
      <c r="HG880" s="5"/>
      <c r="HH880" s="5"/>
      <c r="HI880" s="5"/>
      <c r="HJ880" s="5"/>
      <c r="HK880" s="5"/>
      <c r="HL880" s="5"/>
      <c r="HM880" s="5"/>
      <c r="HN880" s="5"/>
      <c r="HO880" s="5"/>
      <c r="HP880" s="5"/>
      <c r="HQ880" s="5"/>
      <c r="HR880" s="5"/>
      <c r="HS880" s="5"/>
      <c r="HT880" s="5"/>
      <c r="HU880" s="5"/>
      <c r="HV880" s="5"/>
      <c r="HW880" s="5"/>
      <c r="HX880" s="5"/>
      <c r="HY880" s="5"/>
      <c r="HZ880" s="5"/>
      <c r="IA880" s="5"/>
      <c r="IB880" s="5"/>
      <c r="IC880" s="5"/>
      <c r="ID880" s="5"/>
      <c r="IE880" s="5"/>
      <c r="IF880" s="5"/>
      <c r="IG880" s="5"/>
      <c r="IH880" s="5"/>
      <c r="II880" s="5"/>
      <c r="IJ880" s="5"/>
      <c r="IK880" s="5"/>
      <c r="IL880" s="5"/>
      <c r="IM880" s="5"/>
      <c r="IN880" s="5"/>
      <c r="IO880" s="5"/>
      <c r="IP880" s="5"/>
      <c r="IQ880" s="5"/>
      <c r="IR880" s="5"/>
      <c r="IS880" s="5"/>
      <c r="IT880" s="5"/>
      <c r="IU880" s="5"/>
      <c r="IV880" s="5"/>
      <c r="IW880" s="5"/>
      <c r="IX880" s="5"/>
      <c r="IY880" s="5"/>
      <c r="IZ880" s="5"/>
      <c r="JA880" s="5"/>
      <c r="JB880" s="5"/>
      <c r="JC880" s="5"/>
      <c r="JD880" s="5"/>
      <c r="JE880" s="5"/>
      <c r="JF880" s="5"/>
      <c r="JG880" s="5"/>
      <c r="JH880" s="5"/>
      <c r="JI880" s="5"/>
      <c r="JJ880" s="5"/>
      <c r="JK880" s="5"/>
      <c r="JL880" s="5"/>
      <c r="JM880" s="5"/>
      <c r="JN880" s="5"/>
      <c r="JO880" s="5"/>
      <c r="JP880" s="5"/>
      <c r="JQ880" s="5"/>
      <c r="JR880" s="5"/>
      <c r="JS880" s="5"/>
      <c r="JT880" s="5"/>
      <c r="JU880" s="5"/>
      <c r="JV880" s="5"/>
      <c r="JW880" s="5"/>
      <c r="JX880" s="5"/>
      <c r="JY880" s="5"/>
      <c r="JZ880" s="5"/>
      <c r="KA880" s="5"/>
      <c r="KB880" s="5"/>
      <c r="KC880" s="5"/>
      <c r="KD880" s="5"/>
      <c r="KE880" s="5"/>
      <c r="KF880" s="5"/>
      <c r="KG880" s="5"/>
      <c r="KH880" s="5"/>
      <c r="KI880" s="5"/>
      <c r="KJ880" s="5"/>
      <c r="KK880" s="5"/>
      <c r="KL880" s="5"/>
      <c r="KM880" s="5"/>
      <c r="KN880" s="5"/>
      <c r="KO880" s="5"/>
      <c r="KP880" s="5"/>
      <c r="KQ880" s="5"/>
      <c r="KR880" s="5"/>
      <c r="KS880" s="5"/>
      <c r="KT880" s="5"/>
      <c r="KU880" s="5"/>
      <c r="KV880" s="5"/>
      <c r="KW880" s="5"/>
      <c r="KX880" s="5"/>
      <c r="KY880" s="5"/>
      <c r="KZ880" s="5"/>
      <c r="LA880" s="5"/>
      <c r="LB880" s="5"/>
      <c r="LC880" s="5"/>
      <c r="LD880" s="5"/>
      <c r="LE880" s="5"/>
      <c r="LF880" s="5"/>
      <c r="LG880" s="5"/>
      <c r="LH880" s="5"/>
      <c r="LI880" s="5"/>
      <c r="LJ880" s="5"/>
      <c r="LK880" s="5"/>
      <c r="LL880" s="5"/>
      <c r="LM880" s="5"/>
      <c r="LN880" s="5"/>
      <c r="LO880" s="5"/>
      <c r="LP880" s="5"/>
      <c r="LQ880" s="5"/>
      <c r="LR880" s="5"/>
      <c r="LS880" s="5"/>
      <c r="LT880" s="5"/>
      <c r="LU880" s="5"/>
      <c r="LV880" s="5"/>
      <c r="LW880" s="5"/>
      <c r="LX880" s="5"/>
      <c r="LY880" s="5"/>
      <c r="LZ880" s="5"/>
      <c r="MA880" s="5"/>
      <c r="MB880" s="5"/>
      <c r="MC880" s="5"/>
      <c r="MD880" s="5"/>
      <c r="ME880" s="5"/>
      <c r="MF880" s="5"/>
      <c r="MG880" s="5"/>
      <c r="MH880" s="5"/>
      <c r="MI880" s="5"/>
      <c r="MJ880" s="5"/>
      <c r="MK880" s="5"/>
      <c r="ML880" s="5"/>
      <c r="MM880" s="5"/>
      <c r="MN880" s="5"/>
      <c r="MO880" s="5"/>
      <c r="MP880" s="5"/>
      <c r="MQ880" s="5"/>
      <c r="MR880" s="5"/>
      <c r="MS880" s="5"/>
      <c r="MT880" s="5"/>
      <c r="MU880" s="5"/>
      <c r="MV880" s="5"/>
      <c r="MW880" s="5"/>
      <c r="MX880" s="5"/>
      <c r="MY880" s="5"/>
      <c r="MZ880" s="5"/>
      <c r="NA880" s="5"/>
      <c r="NB880" s="5"/>
      <c r="NC880" s="5"/>
      <c r="ND880" s="5"/>
      <c r="NE880" s="5"/>
      <c r="NF880" s="5"/>
      <c r="NG880" s="5"/>
      <c r="NH880" s="5"/>
      <c r="NI880" s="5"/>
      <c r="NJ880" s="5"/>
      <c r="NK880" s="5"/>
      <c r="NL880" s="5"/>
      <c r="NM880" s="5"/>
      <c r="NN880" s="5"/>
      <c r="NO880" s="5"/>
      <c r="NP880" s="5"/>
      <c r="NQ880" s="5"/>
      <c r="NR880" s="5"/>
      <c r="NS880" s="5"/>
      <c r="NT880" s="5"/>
      <c r="NU880" s="5"/>
      <c r="NV880" s="5"/>
      <c r="NW880" s="5"/>
      <c r="NX880" s="5"/>
      <c r="NY880" s="5"/>
      <c r="NZ880" s="5"/>
      <c r="OA880" s="5"/>
      <c r="OB880" s="5"/>
      <c r="OC880" s="5"/>
      <c r="OD880" s="5"/>
      <c r="OE880" s="5"/>
      <c r="OF880" s="5"/>
      <c r="OG880" s="5"/>
      <c r="OH880" s="5"/>
      <c r="OI880" s="5"/>
      <c r="OJ880" s="5"/>
      <c r="OK880" s="5"/>
      <c r="OL880" s="5"/>
      <c r="OM880" s="5"/>
      <c r="ON880" s="5"/>
      <c r="OO880" s="5"/>
      <c r="OP880" s="5"/>
      <c r="OQ880" s="5"/>
      <c r="OR880" s="5"/>
      <c r="OS880" s="5"/>
      <c r="OT880" s="5"/>
      <c r="OU880" s="5"/>
      <c r="OV880" s="5"/>
      <c r="OW880" s="5"/>
      <c r="OX880" s="5"/>
      <c r="OY880" s="5"/>
      <c r="OZ880" s="5"/>
      <c r="PA880" s="5"/>
      <c r="PB880" s="5"/>
      <c r="PC880" s="5"/>
      <c r="PD880" s="5"/>
      <c r="PE880" s="5"/>
      <c r="PF880" s="5"/>
      <c r="PG880" s="5"/>
      <c r="PH880" s="5"/>
      <c r="PI880" s="5"/>
      <c r="PJ880" s="5"/>
      <c r="PK880" s="5"/>
      <c r="PL880" s="5"/>
      <c r="PM880" s="5"/>
      <c r="PN880" s="5"/>
      <c r="PO880" s="5"/>
      <c r="PP880" s="5"/>
      <c r="PQ880" s="5"/>
      <c r="PR880" s="5"/>
      <c r="PS880" s="5"/>
      <c r="PT880" s="5"/>
      <c r="PU880" s="5"/>
      <c r="PV880" s="5"/>
      <c r="PW880" s="5"/>
      <c r="PX880" s="5"/>
      <c r="PY880" s="5"/>
      <c r="PZ880" s="5"/>
      <c r="QA880" s="5"/>
      <c r="QB880" s="5"/>
      <c r="QC880" s="5"/>
      <c r="QD880" s="5"/>
      <c r="QE880" s="5"/>
      <c r="QF880" s="5"/>
      <c r="QG880" s="5"/>
      <c r="QH880" s="5"/>
      <c r="QI880" s="5"/>
      <c r="QJ880" s="5"/>
      <c r="QK880" s="5"/>
      <c r="QL880" s="5"/>
      <c r="QM880" s="5"/>
      <c r="QN880" s="5"/>
      <c r="QO880" s="5"/>
      <c r="QP880" s="5"/>
      <c r="QQ880" s="5"/>
      <c r="QR880" s="5"/>
      <c r="QS880" s="5"/>
      <c r="QT880" s="5"/>
      <c r="QU880" s="5"/>
      <c r="QV880" s="5"/>
      <c r="QW880" s="5"/>
      <c r="QX880" s="5"/>
      <c r="QY880" s="5"/>
      <c r="QZ880" s="5"/>
      <c r="RA880" s="5"/>
      <c r="RB880" s="5"/>
      <c r="RC880" s="5"/>
      <c r="RD880" s="5"/>
      <c r="RE880" s="5"/>
      <c r="RF880" s="5"/>
      <c r="RG880" s="5"/>
      <c r="RH880" s="5"/>
      <c r="RI880" s="5"/>
      <c r="RJ880" s="5"/>
      <c r="RK880" s="5"/>
      <c r="RL880" s="5"/>
      <c r="RM880" s="5"/>
      <c r="RN880" s="5"/>
      <c r="RO880" s="5"/>
      <c r="RP880" s="5"/>
      <c r="RQ880" s="5"/>
      <c r="RR880" s="5"/>
      <c r="RS880" s="5"/>
      <c r="RT880" s="5"/>
      <c r="RU880" s="5"/>
      <c r="RV880" s="5"/>
      <c r="RW880" s="5"/>
      <c r="RX880" s="5"/>
      <c r="RY880" s="5"/>
      <c r="RZ880" s="5"/>
      <c r="SA880" s="5"/>
      <c r="SB880" s="5"/>
      <c r="SC880" s="5"/>
      <c r="SD880" s="5"/>
      <c r="SE880" s="5"/>
      <c r="SF880" s="5"/>
      <c r="SG880" s="5"/>
      <c r="SH880" s="5"/>
      <c r="SI880" s="5"/>
      <c r="SJ880" s="5"/>
      <c r="SK880" s="5"/>
      <c r="SL880" s="5"/>
      <c r="SM880" s="5"/>
      <c r="SN880" s="5"/>
      <c r="SO880" s="5"/>
      <c r="SP880" s="5"/>
      <c r="SQ880" s="5"/>
      <c r="SR880" s="5"/>
      <c r="SS880" s="5"/>
      <c r="ST880" s="5"/>
      <c r="SU880" s="5"/>
      <c r="SV880" s="5"/>
      <c r="SW880" s="5"/>
      <c r="SX880" s="5"/>
      <c r="SY880" s="5"/>
      <c r="SZ880" s="5"/>
      <c r="TA880" s="5"/>
      <c r="TB880" s="5"/>
      <c r="TC880" s="5"/>
      <c r="TD880" s="5"/>
      <c r="TE880" s="5"/>
      <c r="TF880" s="5"/>
      <c r="TG880" s="5"/>
      <c r="TH880" s="5"/>
      <c r="TI880" s="5"/>
      <c r="TJ880" s="5"/>
      <c r="TK880" s="5"/>
      <c r="TL880" s="5"/>
      <c r="TM880" s="5"/>
      <c r="TN880" s="5"/>
      <c r="TO880" s="5"/>
      <c r="TP880" s="5"/>
      <c r="TQ880" s="5"/>
      <c r="TR880" s="5"/>
      <c r="TS880" s="5"/>
      <c r="TT880" s="5"/>
      <c r="TU880" s="5"/>
      <c r="TV880" s="5"/>
      <c r="TW880" s="5"/>
      <c r="TX880" s="5"/>
      <c r="TY880" s="5"/>
      <c r="TZ880" s="5"/>
      <c r="UA880" s="5"/>
      <c r="UB880" s="5"/>
      <c r="UC880" s="5"/>
      <c r="UD880" s="5"/>
      <c r="UE880" s="5"/>
      <c r="UF880" s="5"/>
      <c r="UG880" s="5"/>
      <c r="UH880" s="5"/>
      <c r="UI880" s="5"/>
      <c r="UJ880" s="5"/>
      <c r="UK880" s="5"/>
      <c r="UL880" s="5"/>
      <c r="UM880" s="5"/>
      <c r="UN880" s="5"/>
      <c r="UO880" s="5"/>
      <c r="UP880" s="5"/>
      <c r="UQ880" s="5"/>
      <c r="UR880" s="5"/>
      <c r="US880" s="5"/>
      <c r="UT880" s="5"/>
      <c r="UU880" s="5"/>
      <c r="UV880" s="5"/>
      <c r="UW880" s="5"/>
      <c r="UX880" s="5"/>
      <c r="UY880" s="5"/>
      <c r="UZ880" s="5"/>
      <c r="VA880" s="5"/>
      <c r="VB880" s="5"/>
      <c r="VC880" s="5"/>
      <c r="VD880" s="5"/>
      <c r="VE880" s="5"/>
      <c r="VF880" s="5"/>
      <c r="VG880" s="5"/>
      <c r="VH880" s="5"/>
      <c r="VI880" s="5"/>
      <c r="VJ880" s="5"/>
      <c r="VK880" s="5"/>
      <c r="VL880" s="5"/>
      <c r="VM880" s="5"/>
      <c r="VN880" s="5"/>
      <c r="VO880" s="5"/>
      <c r="VP880" s="5"/>
      <c r="VQ880" s="5"/>
      <c r="VR880" s="5"/>
      <c r="VS880" s="5"/>
      <c r="VT880" s="5"/>
      <c r="VU880" s="5"/>
      <c r="VV880" s="5"/>
      <c r="VW880" s="5"/>
      <c r="VX880" s="5"/>
      <c r="VY880" s="5"/>
      <c r="VZ880" s="5"/>
      <c r="WA880" s="5"/>
      <c r="WB880" s="5"/>
      <c r="WC880" s="5"/>
      <c r="WD880" s="5"/>
      <c r="WE880" s="5"/>
      <c r="WF880" s="5"/>
      <c r="WG880" s="5"/>
      <c r="WH880" s="5"/>
      <c r="WI880" s="5"/>
      <c r="WJ880" s="5"/>
      <c r="WK880" s="5"/>
      <c r="WL880" s="5"/>
      <c r="WM880" s="5"/>
      <c r="WN880" s="5"/>
      <c r="WO880" s="5"/>
      <c r="WP880" s="5"/>
      <c r="WQ880" s="5"/>
      <c r="WR880" s="5"/>
      <c r="WS880" s="5"/>
      <c r="WT880" s="5"/>
      <c r="WU880" s="5"/>
      <c r="WV880" s="5"/>
      <c r="WW880" s="5"/>
      <c r="WX880" s="5"/>
      <c r="WY880" s="5"/>
      <c r="WZ880" s="5"/>
      <c r="XA880" s="5"/>
      <c r="XB880" s="5"/>
      <c r="XC880" s="5"/>
      <c r="XD880" s="5"/>
      <c r="XE880" s="5"/>
      <c r="XF880" s="5"/>
      <c r="XG880" s="5"/>
      <c r="XH880" s="5"/>
      <c r="XI880" s="5"/>
      <c r="XJ880" s="5"/>
      <c r="XK880" s="5"/>
      <c r="XL880" s="5"/>
      <c r="XM880" s="5"/>
      <c r="XN880" s="5"/>
      <c r="XO880" s="5"/>
      <c r="XP880" s="5"/>
      <c r="XQ880" s="5"/>
      <c r="XR880" s="5"/>
      <c r="XS880" s="5"/>
      <c r="XT880" s="5"/>
      <c r="XU880" s="5"/>
      <c r="XV880" s="5"/>
      <c r="XW880" s="5"/>
    </row>
    <row r="881" spans="39:647" x14ac:dyDescent="0.45">
      <c r="AM881" s="5"/>
      <c r="AN881" s="5"/>
      <c r="AO881" s="5"/>
      <c r="AP881" s="5"/>
      <c r="AQ881" s="5"/>
      <c r="AR881" s="5"/>
      <c r="AS881" s="5"/>
      <c r="AT881" s="5"/>
      <c r="AU881" s="5"/>
      <c r="AV881" s="5"/>
      <c r="AW881" s="5"/>
      <c r="AX881" s="5"/>
      <c r="AY881" s="5"/>
      <c r="AZ881" s="5"/>
      <c r="BA881" s="5"/>
      <c r="BB881" s="5"/>
      <c r="BC881" s="5"/>
      <c r="BD881" s="5"/>
      <c r="BE881" s="5"/>
      <c r="BF881" s="5"/>
      <c r="BG881" s="5"/>
      <c r="BH881" s="5"/>
      <c r="BI881" s="5"/>
      <c r="BJ881" s="5"/>
      <c r="BK881" s="5"/>
      <c r="BL881" s="5"/>
      <c r="BM881" s="5"/>
      <c r="BN881" s="5"/>
      <c r="BO881" s="5"/>
      <c r="BP881" s="5"/>
      <c r="BQ881" s="5"/>
      <c r="BR881" s="5"/>
      <c r="BS881" s="5"/>
      <c r="BT881" s="5"/>
      <c r="BU881" s="5"/>
      <c r="BV881" s="5"/>
      <c r="BW881" s="5"/>
      <c r="BX881" s="5"/>
      <c r="BY881" s="5"/>
      <c r="BZ881" s="5"/>
      <c r="CA881" s="5"/>
      <c r="CB881" s="5"/>
      <c r="CC881" s="5"/>
      <c r="CD881" s="5"/>
      <c r="CE881" s="5"/>
      <c r="CF881" s="5"/>
      <c r="CG881" s="5"/>
      <c r="CH881" s="5"/>
      <c r="CI881" s="5"/>
      <c r="CJ881" s="5"/>
      <c r="CK881" s="5"/>
      <c r="CL881" s="5"/>
      <c r="CM881" s="5"/>
      <c r="CN881" s="5"/>
      <c r="CO881" s="5"/>
      <c r="CP881" s="5"/>
      <c r="CQ881" s="5"/>
      <c r="CR881" s="5"/>
      <c r="CS881" s="5"/>
      <c r="CT881" s="5"/>
      <c r="CU881" s="5"/>
      <c r="CV881" s="5"/>
      <c r="CW881" s="5"/>
      <c r="CX881" s="5"/>
      <c r="CY881" s="5"/>
      <c r="CZ881" s="5"/>
      <c r="DA881" s="5"/>
      <c r="DB881" s="5"/>
      <c r="DC881" s="5"/>
      <c r="DD881" s="5"/>
      <c r="DE881" s="5"/>
      <c r="DF881" s="5"/>
      <c r="DG881" s="5"/>
      <c r="DH881" s="5"/>
      <c r="DI881" s="5"/>
      <c r="DJ881" s="5"/>
      <c r="DK881" s="5"/>
      <c r="DL881" s="5"/>
      <c r="DM881" s="5"/>
      <c r="DN881" s="5"/>
      <c r="DO881" s="5"/>
      <c r="DP881" s="5"/>
      <c r="DQ881" s="5"/>
      <c r="DR881" s="5"/>
      <c r="DS881" s="5"/>
      <c r="DT881" s="5"/>
      <c r="DU881" s="5"/>
      <c r="DV881" s="5"/>
      <c r="DW881" s="5"/>
      <c r="DX881" s="5"/>
      <c r="DY881" s="5"/>
      <c r="DZ881" s="5"/>
      <c r="EA881" s="5"/>
      <c r="EB881" s="5"/>
      <c r="EC881" s="5"/>
      <c r="ED881" s="5"/>
      <c r="EE881" s="5"/>
      <c r="EF881" s="5"/>
      <c r="EG881" s="5"/>
      <c r="EH881" s="5"/>
      <c r="EI881" s="5"/>
      <c r="EJ881" s="5"/>
      <c r="EK881" s="5"/>
      <c r="EL881" s="5"/>
      <c r="EM881" s="5"/>
      <c r="EN881" s="5"/>
      <c r="EO881" s="5"/>
      <c r="EP881" s="5"/>
      <c r="EQ881" s="5"/>
      <c r="ER881" s="5"/>
      <c r="ES881" s="5"/>
      <c r="ET881" s="5"/>
      <c r="EU881" s="5"/>
      <c r="EV881" s="5"/>
      <c r="EW881" s="5"/>
      <c r="EX881" s="5"/>
      <c r="EY881" s="5"/>
      <c r="EZ881" s="5"/>
      <c r="FA881" s="5"/>
      <c r="FB881" s="5"/>
      <c r="FC881" s="5"/>
      <c r="FD881" s="5"/>
      <c r="FE881" s="5"/>
      <c r="FF881" s="5"/>
      <c r="FG881" s="5"/>
      <c r="FH881" s="5"/>
      <c r="FI881" s="5"/>
      <c r="FJ881" s="5"/>
      <c r="FK881" s="5"/>
      <c r="FL881" s="5"/>
      <c r="FM881" s="5"/>
      <c r="FN881" s="5"/>
      <c r="FO881" s="5"/>
      <c r="FP881" s="5"/>
      <c r="FQ881" s="5"/>
      <c r="FR881" s="5"/>
      <c r="FS881" s="5"/>
      <c r="FT881" s="5"/>
      <c r="FU881" s="5"/>
      <c r="FV881" s="5"/>
      <c r="FW881" s="5"/>
      <c r="FX881" s="5"/>
      <c r="FY881" s="5"/>
      <c r="FZ881" s="5"/>
      <c r="GA881" s="5"/>
      <c r="GB881" s="5"/>
      <c r="GC881" s="5"/>
      <c r="GD881" s="5"/>
      <c r="GE881" s="5"/>
      <c r="GF881" s="5"/>
      <c r="GG881" s="5"/>
      <c r="GH881" s="5"/>
      <c r="GI881" s="5"/>
      <c r="GJ881" s="5"/>
      <c r="GK881" s="5"/>
      <c r="GL881" s="5"/>
      <c r="GM881" s="5"/>
      <c r="GN881" s="5"/>
      <c r="GO881" s="5"/>
      <c r="GP881" s="5"/>
      <c r="GQ881" s="5"/>
      <c r="GR881" s="5"/>
      <c r="GS881" s="5"/>
      <c r="GT881" s="5"/>
      <c r="GU881" s="5"/>
      <c r="GV881" s="5"/>
      <c r="GW881" s="5"/>
      <c r="GX881" s="5"/>
      <c r="GY881" s="5"/>
      <c r="GZ881" s="5"/>
      <c r="HA881" s="5"/>
      <c r="HB881" s="5"/>
      <c r="HC881" s="5"/>
      <c r="HD881" s="5"/>
      <c r="HE881" s="5"/>
      <c r="HF881" s="5"/>
      <c r="HG881" s="5"/>
      <c r="HH881" s="5"/>
      <c r="HI881" s="5"/>
      <c r="HJ881" s="5"/>
      <c r="HK881" s="5"/>
      <c r="HL881" s="5"/>
      <c r="HM881" s="5"/>
      <c r="HN881" s="5"/>
      <c r="HO881" s="5"/>
      <c r="HP881" s="5"/>
      <c r="HQ881" s="5"/>
      <c r="HR881" s="5"/>
      <c r="HS881" s="5"/>
      <c r="HT881" s="5"/>
      <c r="HU881" s="5"/>
      <c r="HV881" s="5"/>
      <c r="HW881" s="5"/>
      <c r="HX881" s="5"/>
      <c r="HY881" s="5"/>
      <c r="HZ881" s="5"/>
      <c r="IA881" s="5"/>
      <c r="IB881" s="5"/>
      <c r="IC881" s="5"/>
      <c r="ID881" s="5"/>
      <c r="IE881" s="5"/>
      <c r="IF881" s="5"/>
      <c r="IG881" s="5"/>
      <c r="IH881" s="5"/>
      <c r="II881" s="5"/>
      <c r="IJ881" s="5"/>
      <c r="IK881" s="5"/>
      <c r="IL881" s="5"/>
      <c r="IM881" s="5"/>
      <c r="IN881" s="5"/>
      <c r="IO881" s="5"/>
      <c r="IP881" s="5"/>
      <c r="IQ881" s="5"/>
      <c r="IR881" s="5"/>
      <c r="IS881" s="5"/>
      <c r="IT881" s="5"/>
      <c r="IU881" s="5"/>
      <c r="IV881" s="5"/>
      <c r="IW881" s="5"/>
      <c r="IX881" s="5"/>
      <c r="IY881" s="5"/>
      <c r="IZ881" s="5"/>
      <c r="JA881" s="5"/>
      <c r="JB881" s="5"/>
      <c r="JC881" s="5"/>
      <c r="JD881" s="5"/>
      <c r="JE881" s="5"/>
      <c r="JF881" s="5"/>
      <c r="JG881" s="5"/>
      <c r="JH881" s="5"/>
      <c r="JI881" s="5"/>
      <c r="JJ881" s="5"/>
      <c r="JK881" s="5"/>
      <c r="JL881" s="5"/>
      <c r="JM881" s="5"/>
      <c r="JN881" s="5"/>
      <c r="JO881" s="5"/>
      <c r="JP881" s="5"/>
      <c r="JQ881" s="5"/>
      <c r="JR881" s="5"/>
      <c r="JS881" s="5"/>
      <c r="JT881" s="5"/>
      <c r="JU881" s="5"/>
      <c r="JV881" s="5"/>
      <c r="JW881" s="5"/>
      <c r="JX881" s="5"/>
      <c r="JY881" s="5"/>
      <c r="JZ881" s="5"/>
      <c r="KA881" s="5"/>
      <c r="KB881" s="5"/>
      <c r="KC881" s="5"/>
      <c r="KD881" s="5"/>
      <c r="KE881" s="5"/>
      <c r="KF881" s="5"/>
      <c r="KG881" s="5"/>
      <c r="KH881" s="5"/>
      <c r="KI881" s="5"/>
      <c r="KJ881" s="5"/>
      <c r="KK881" s="5"/>
      <c r="KL881" s="5"/>
      <c r="KM881" s="5"/>
      <c r="KN881" s="5"/>
      <c r="KO881" s="5"/>
      <c r="KP881" s="5"/>
      <c r="KQ881" s="5"/>
      <c r="KR881" s="5"/>
      <c r="KS881" s="5"/>
      <c r="KT881" s="5"/>
      <c r="KU881" s="5"/>
      <c r="KV881" s="5"/>
      <c r="KW881" s="5"/>
      <c r="KX881" s="5"/>
      <c r="KY881" s="5"/>
      <c r="KZ881" s="5"/>
      <c r="LA881" s="5"/>
      <c r="LB881" s="5"/>
      <c r="LC881" s="5"/>
      <c r="LD881" s="5"/>
      <c r="LE881" s="5"/>
      <c r="LF881" s="5"/>
      <c r="LG881" s="5"/>
      <c r="LH881" s="5"/>
      <c r="LI881" s="5"/>
      <c r="LJ881" s="5"/>
      <c r="LK881" s="5"/>
      <c r="LL881" s="5"/>
      <c r="LM881" s="5"/>
      <c r="LN881" s="5"/>
      <c r="LO881" s="5"/>
      <c r="LP881" s="5"/>
      <c r="LQ881" s="5"/>
      <c r="LR881" s="5"/>
      <c r="LS881" s="5"/>
      <c r="LT881" s="5"/>
      <c r="LU881" s="5"/>
      <c r="LV881" s="5"/>
      <c r="LW881" s="5"/>
      <c r="LX881" s="5"/>
      <c r="LY881" s="5"/>
      <c r="LZ881" s="5"/>
      <c r="MA881" s="5"/>
      <c r="MB881" s="5"/>
      <c r="MC881" s="5"/>
      <c r="MD881" s="5"/>
      <c r="ME881" s="5"/>
      <c r="MF881" s="5"/>
      <c r="MG881" s="5"/>
      <c r="MH881" s="5"/>
      <c r="MI881" s="5"/>
      <c r="MJ881" s="5"/>
      <c r="MK881" s="5"/>
      <c r="ML881" s="5"/>
      <c r="MM881" s="5"/>
      <c r="MN881" s="5"/>
      <c r="MO881" s="5"/>
      <c r="MP881" s="5"/>
      <c r="MQ881" s="5"/>
      <c r="MR881" s="5"/>
      <c r="MS881" s="5"/>
      <c r="MT881" s="5"/>
      <c r="MU881" s="5"/>
      <c r="MV881" s="5"/>
      <c r="MW881" s="5"/>
      <c r="MX881" s="5"/>
      <c r="MY881" s="5"/>
      <c r="MZ881" s="5"/>
      <c r="NA881" s="5"/>
      <c r="NB881" s="5"/>
      <c r="NC881" s="5"/>
      <c r="ND881" s="5"/>
      <c r="NE881" s="5"/>
      <c r="NF881" s="5"/>
      <c r="NG881" s="5"/>
      <c r="NH881" s="5"/>
      <c r="NI881" s="5"/>
      <c r="NJ881" s="5"/>
      <c r="NK881" s="5"/>
      <c r="NL881" s="5"/>
      <c r="NM881" s="5"/>
      <c r="NN881" s="5"/>
      <c r="NO881" s="5"/>
      <c r="NP881" s="5"/>
      <c r="NQ881" s="5"/>
      <c r="NR881" s="5"/>
      <c r="NS881" s="5"/>
      <c r="NT881" s="5"/>
      <c r="NU881" s="5"/>
      <c r="NV881" s="5"/>
      <c r="NW881" s="5"/>
      <c r="NX881" s="5"/>
      <c r="NY881" s="5"/>
      <c r="NZ881" s="5"/>
      <c r="OA881" s="5"/>
      <c r="OB881" s="5"/>
      <c r="OC881" s="5"/>
      <c r="OD881" s="5"/>
      <c r="OE881" s="5"/>
      <c r="OF881" s="5"/>
      <c r="OG881" s="5"/>
      <c r="OH881" s="5"/>
      <c r="OI881" s="5"/>
      <c r="OJ881" s="5"/>
      <c r="OK881" s="5"/>
      <c r="OL881" s="5"/>
      <c r="OM881" s="5"/>
      <c r="ON881" s="5"/>
      <c r="OO881" s="5"/>
      <c r="OP881" s="5"/>
      <c r="OQ881" s="5"/>
      <c r="OR881" s="5"/>
      <c r="OS881" s="5"/>
      <c r="OT881" s="5"/>
      <c r="OU881" s="5"/>
      <c r="OV881" s="5"/>
      <c r="OW881" s="5"/>
      <c r="OX881" s="5"/>
      <c r="OY881" s="5"/>
      <c r="OZ881" s="5"/>
      <c r="PA881" s="5"/>
      <c r="PB881" s="5"/>
      <c r="PC881" s="5"/>
      <c r="PD881" s="5"/>
      <c r="PE881" s="5"/>
      <c r="PF881" s="5"/>
      <c r="PG881" s="5"/>
      <c r="PH881" s="5"/>
      <c r="PI881" s="5"/>
      <c r="PJ881" s="5"/>
      <c r="PK881" s="5"/>
      <c r="PL881" s="5"/>
      <c r="PM881" s="5"/>
      <c r="PN881" s="5"/>
      <c r="PO881" s="5"/>
      <c r="PP881" s="5"/>
      <c r="PQ881" s="5"/>
      <c r="PR881" s="5"/>
      <c r="PS881" s="5"/>
      <c r="PT881" s="5"/>
      <c r="PU881" s="5"/>
      <c r="PV881" s="5"/>
      <c r="PW881" s="5"/>
      <c r="PX881" s="5"/>
      <c r="PY881" s="5"/>
      <c r="PZ881" s="5"/>
      <c r="QA881" s="5"/>
      <c r="QB881" s="5"/>
      <c r="QC881" s="5"/>
      <c r="QD881" s="5"/>
      <c r="QE881" s="5"/>
      <c r="QF881" s="5"/>
      <c r="QG881" s="5"/>
      <c r="QH881" s="5"/>
      <c r="QI881" s="5"/>
      <c r="QJ881" s="5"/>
      <c r="QK881" s="5"/>
      <c r="QL881" s="5"/>
      <c r="QM881" s="5"/>
      <c r="QN881" s="5"/>
      <c r="QO881" s="5"/>
      <c r="QP881" s="5"/>
      <c r="QQ881" s="5"/>
      <c r="QR881" s="5"/>
      <c r="QS881" s="5"/>
      <c r="QT881" s="5"/>
      <c r="QU881" s="5"/>
      <c r="QV881" s="5"/>
      <c r="QW881" s="5"/>
      <c r="QX881" s="5"/>
      <c r="QY881" s="5"/>
      <c r="QZ881" s="5"/>
      <c r="RA881" s="5"/>
      <c r="RB881" s="5"/>
      <c r="RC881" s="5"/>
      <c r="RD881" s="5"/>
      <c r="RE881" s="5"/>
      <c r="RF881" s="5"/>
      <c r="RG881" s="5"/>
      <c r="RH881" s="5"/>
      <c r="RI881" s="5"/>
      <c r="RJ881" s="5"/>
      <c r="RK881" s="5"/>
      <c r="RL881" s="5"/>
      <c r="RM881" s="5"/>
      <c r="RN881" s="5"/>
      <c r="RO881" s="5"/>
      <c r="RP881" s="5"/>
      <c r="RQ881" s="5"/>
      <c r="RR881" s="5"/>
      <c r="RS881" s="5"/>
      <c r="RT881" s="5"/>
      <c r="RU881" s="5"/>
      <c r="RV881" s="5"/>
      <c r="RW881" s="5"/>
      <c r="RX881" s="5"/>
      <c r="RY881" s="5"/>
      <c r="RZ881" s="5"/>
      <c r="SA881" s="5"/>
      <c r="SB881" s="5"/>
      <c r="SC881" s="5"/>
      <c r="SD881" s="5"/>
      <c r="SE881" s="5"/>
      <c r="SF881" s="5"/>
      <c r="SG881" s="5"/>
      <c r="SH881" s="5"/>
      <c r="SI881" s="5"/>
      <c r="SJ881" s="5"/>
      <c r="SK881" s="5"/>
      <c r="SL881" s="5"/>
      <c r="SM881" s="5"/>
      <c r="SN881" s="5"/>
      <c r="SO881" s="5"/>
      <c r="SP881" s="5"/>
      <c r="SQ881" s="5"/>
      <c r="SR881" s="5"/>
      <c r="SS881" s="5"/>
      <c r="ST881" s="5"/>
      <c r="SU881" s="5"/>
      <c r="SV881" s="5"/>
      <c r="SW881" s="5"/>
      <c r="SX881" s="5"/>
      <c r="SY881" s="5"/>
      <c r="SZ881" s="5"/>
      <c r="TA881" s="5"/>
      <c r="TB881" s="5"/>
      <c r="TC881" s="5"/>
      <c r="TD881" s="5"/>
      <c r="TE881" s="5"/>
      <c r="TF881" s="5"/>
      <c r="TG881" s="5"/>
      <c r="TH881" s="5"/>
      <c r="TI881" s="5"/>
      <c r="TJ881" s="5"/>
      <c r="TK881" s="5"/>
      <c r="TL881" s="5"/>
      <c r="TM881" s="5"/>
      <c r="TN881" s="5"/>
      <c r="TO881" s="5"/>
      <c r="TP881" s="5"/>
      <c r="TQ881" s="5"/>
      <c r="TR881" s="5"/>
      <c r="TS881" s="5"/>
      <c r="TT881" s="5"/>
      <c r="TU881" s="5"/>
      <c r="TV881" s="5"/>
      <c r="TW881" s="5"/>
      <c r="TX881" s="5"/>
      <c r="TY881" s="5"/>
      <c r="TZ881" s="5"/>
      <c r="UA881" s="5"/>
      <c r="UB881" s="5"/>
      <c r="UC881" s="5"/>
      <c r="UD881" s="5"/>
      <c r="UE881" s="5"/>
      <c r="UF881" s="5"/>
      <c r="UG881" s="5"/>
      <c r="UH881" s="5"/>
      <c r="UI881" s="5"/>
      <c r="UJ881" s="5"/>
      <c r="UK881" s="5"/>
      <c r="UL881" s="5"/>
      <c r="UM881" s="5"/>
      <c r="UN881" s="5"/>
      <c r="UO881" s="5"/>
      <c r="UP881" s="5"/>
      <c r="UQ881" s="5"/>
      <c r="UR881" s="5"/>
      <c r="US881" s="5"/>
      <c r="UT881" s="5"/>
      <c r="UU881" s="5"/>
      <c r="UV881" s="5"/>
      <c r="UW881" s="5"/>
      <c r="UX881" s="5"/>
      <c r="UY881" s="5"/>
      <c r="UZ881" s="5"/>
      <c r="VA881" s="5"/>
      <c r="VB881" s="5"/>
      <c r="VC881" s="5"/>
      <c r="VD881" s="5"/>
      <c r="VE881" s="5"/>
      <c r="VF881" s="5"/>
      <c r="VG881" s="5"/>
      <c r="VH881" s="5"/>
      <c r="VI881" s="5"/>
      <c r="VJ881" s="5"/>
      <c r="VK881" s="5"/>
      <c r="VL881" s="5"/>
      <c r="VM881" s="5"/>
      <c r="VN881" s="5"/>
      <c r="VO881" s="5"/>
      <c r="VP881" s="5"/>
      <c r="VQ881" s="5"/>
      <c r="VR881" s="5"/>
      <c r="VS881" s="5"/>
      <c r="VT881" s="5"/>
      <c r="VU881" s="5"/>
      <c r="VV881" s="5"/>
      <c r="VW881" s="5"/>
      <c r="VX881" s="5"/>
      <c r="VY881" s="5"/>
      <c r="VZ881" s="5"/>
      <c r="WA881" s="5"/>
      <c r="WB881" s="5"/>
      <c r="WC881" s="5"/>
      <c r="WD881" s="5"/>
      <c r="WE881" s="5"/>
      <c r="WF881" s="5"/>
      <c r="WG881" s="5"/>
      <c r="WH881" s="5"/>
      <c r="WI881" s="5"/>
      <c r="WJ881" s="5"/>
      <c r="WK881" s="5"/>
      <c r="WL881" s="5"/>
      <c r="WM881" s="5"/>
      <c r="WN881" s="5"/>
      <c r="WO881" s="5"/>
      <c r="WP881" s="5"/>
      <c r="WQ881" s="5"/>
      <c r="WR881" s="5"/>
      <c r="WS881" s="5"/>
      <c r="WT881" s="5"/>
      <c r="WU881" s="5"/>
      <c r="WV881" s="5"/>
      <c r="WW881" s="5"/>
      <c r="WX881" s="5"/>
      <c r="WY881" s="5"/>
      <c r="WZ881" s="5"/>
      <c r="XA881" s="5"/>
      <c r="XB881" s="5"/>
      <c r="XC881" s="5"/>
      <c r="XD881" s="5"/>
      <c r="XE881" s="5"/>
      <c r="XF881" s="5"/>
      <c r="XG881" s="5"/>
      <c r="XH881" s="5"/>
      <c r="XI881" s="5"/>
      <c r="XJ881" s="5"/>
      <c r="XK881" s="5"/>
      <c r="XL881" s="5"/>
      <c r="XM881" s="5"/>
      <c r="XN881" s="5"/>
      <c r="XO881" s="5"/>
      <c r="XP881" s="5"/>
      <c r="XQ881" s="5"/>
      <c r="XR881" s="5"/>
      <c r="XS881" s="5"/>
      <c r="XT881" s="5"/>
      <c r="XU881" s="5"/>
      <c r="XV881" s="5"/>
      <c r="XW881" s="5"/>
    </row>
    <row r="882" spans="39:647" x14ac:dyDescent="0.45">
      <c r="AM882" s="5"/>
      <c r="AN882" s="5"/>
      <c r="AO882" s="5"/>
      <c r="AP882" s="5"/>
      <c r="AQ882" s="5"/>
      <c r="AR882" s="5"/>
      <c r="AS882" s="5"/>
      <c r="AT882" s="5"/>
      <c r="AU882" s="5"/>
      <c r="AV882" s="5"/>
      <c r="AW882" s="5"/>
      <c r="AX882" s="5"/>
      <c r="AY882" s="5"/>
      <c r="AZ882" s="5"/>
      <c r="BA882" s="5"/>
      <c r="BB882" s="5"/>
      <c r="BC882" s="5"/>
      <c r="BD882" s="5"/>
      <c r="BE882" s="5"/>
      <c r="BF882" s="5"/>
      <c r="BG882" s="5"/>
      <c r="BH882" s="5"/>
      <c r="BI882" s="5"/>
      <c r="BJ882" s="5"/>
      <c r="BK882" s="5"/>
      <c r="BL882" s="5"/>
      <c r="BM882" s="5"/>
      <c r="BN882" s="5"/>
      <c r="BO882" s="5"/>
      <c r="BP882" s="5"/>
      <c r="BQ882" s="5"/>
      <c r="BR882" s="5"/>
      <c r="BS882" s="5"/>
      <c r="BT882" s="5"/>
      <c r="BU882" s="5"/>
      <c r="BV882" s="5"/>
      <c r="BW882" s="5"/>
      <c r="BX882" s="5"/>
      <c r="BY882" s="5"/>
      <c r="BZ882" s="5"/>
      <c r="CA882" s="5"/>
      <c r="CB882" s="5"/>
      <c r="CC882" s="5"/>
      <c r="CD882" s="5"/>
      <c r="CE882" s="5"/>
      <c r="CF882" s="5"/>
      <c r="CG882" s="5"/>
      <c r="CH882" s="5"/>
      <c r="CI882" s="5"/>
      <c r="CJ882" s="5"/>
      <c r="CK882" s="5"/>
      <c r="CL882" s="5"/>
      <c r="CM882" s="5"/>
      <c r="CN882" s="5"/>
      <c r="CO882" s="5"/>
      <c r="CP882" s="5"/>
      <c r="CQ882" s="5"/>
      <c r="CR882" s="5"/>
      <c r="CS882" s="5"/>
      <c r="CT882" s="5"/>
      <c r="CU882" s="5"/>
      <c r="CV882" s="5"/>
      <c r="CW882" s="5"/>
      <c r="CX882" s="5"/>
      <c r="CY882" s="5"/>
      <c r="CZ882" s="5"/>
      <c r="DA882" s="5"/>
      <c r="DB882" s="5"/>
      <c r="DC882" s="5"/>
      <c r="DD882" s="5"/>
      <c r="DE882" s="5"/>
      <c r="DF882" s="5"/>
      <c r="DG882" s="5"/>
      <c r="DH882" s="5"/>
      <c r="DI882" s="5"/>
      <c r="DJ882" s="5"/>
      <c r="DK882" s="5"/>
      <c r="DL882" s="5"/>
      <c r="DM882" s="5"/>
      <c r="DN882" s="5"/>
      <c r="DO882" s="5"/>
      <c r="DP882" s="5"/>
      <c r="DQ882" s="5"/>
      <c r="DR882" s="5"/>
      <c r="DS882" s="5"/>
      <c r="DT882" s="5"/>
      <c r="DU882" s="5"/>
      <c r="DV882" s="5"/>
      <c r="DW882" s="5"/>
      <c r="DX882" s="5"/>
      <c r="DY882" s="5"/>
      <c r="DZ882" s="5"/>
      <c r="EA882" s="5"/>
      <c r="EB882" s="5"/>
      <c r="EC882" s="5"/>
      <c r="ED882" s="5"/>
      <c r="EE882" s="5"/>
      <c r="EF882" s="5"/>
      <c r="EG882" s="5"/>
      <c r="EH882" s="5"/>
      <c r="EI882" s="5"/>
      <c r="EJ882" s="5"/>
      <c r="EK882" s="5"/>
      <c r="EL882" s="5"/>
      <c r="EM882" s="5"/>
      <c r="EN882" s="5"/>
      <c r="EO882" s="5"/>
      <c r="EP882" s="5"/>
      <c r="EQ882" s="5"/>
      <c r="ER882" s="5"/>
      <c r="ES882" s="5"/>
      <c r="ET882" s="5"/>
      <c r="EU882" s="5"/>
      <c r="EV882" s="5"/>
      <c r="EW882" s="5"/>
      <c r="EX882" s="5"/>
      <c r="EY882" s="5"/>
      <c r="EZ882" s="5"/>
      <c r="FA882" s="5"/>
      <c r="FB882" s="5"/>
      <c r="FC882" s="5"/>
      <c r="FD882" s="5"/>
      <c r="FE882" s="5"/>
      <c r="FF882" s="5"/>
      <c r="FG882" s="5"/>
      <c r="FH882" s="5"/>
      <c r="FI882" s="5"/>
      <c r="FJ882" s="5"/>
      <c r="FK882" s="5"/>
      <c r="FL882" s="5"/>
      <c r="FM882" s="5"/>
      <c r="FN882" s="5"/>
      <c r="FO882" s="5"/>
      <c r="FP882" s="5"/>
      <c r="FQ882" s="5"/>
      <c r="FR882" s="5"/>
      <c r="FS882" s="5"/>
      <c r="FT882" s="5"/>
      <c r="FU882" s="5"/>
      <c r="FV882" s="5"/>
      <c r="FW882" s="5"/>
      <c r="FX882" s="5"/>
      <c r="FY882" s="5"/>
      <c r="FZ882" s="5"/>
      <c r="GA882" s="5"/>
      <c r="GB882" s="5"/>
      <c r="GC882" s="5"/>
      <c r="GD882" s="5"/>
      <c r="GE882" s="5"/>
      <c r="GF882" s="5"/>
      <c r="GG882" s="5"/>
      <c r="GH882" s="5"/>
      <c r="GI882" s="5"/>
      <c r="GJ882" s="5"/>
      <c r="GK882" s="5"/>
      <c r="GL882" s="5"/>
      <c r="GM882" s="5"/>
      <c r="GN882" s="5"/>
      <c r="GO882" s="5"/>
      <c r="GP882" s="5"/>
      <c r="GQ882" s="5"/>
      <c r="GR882" s="5"/>
      <c r="GS882" s="5"/>
      <c r="GT882" s="5"/>
      <c r="GU882" s="5"/>
      <c r="GV882" s="5"/>
      <c r="GW882" s="5"/>
      <c r="GX882" s="5"/>
      <c r="GY882" s="5"/>
      <c r="GZ882" s="5"/>
      <c r="HA882" s="5"/>
      <c r="HB882" s="5"/>
      <c r="HC882" s="5"/>
      <c r="HD882" s="5"/>
      <c r="HE882" s="5"/>
      <c r="HF882" s="5"/>
      <c r="HG882" s="5"/>
      <c r="HH882" s="5"/>
      <c r="HI882" s="5"/>
      <c r="HJ882" s="5"/>
      <c r="HK882" s="5"/>
      <c r="HL882" s="5"/>
      <c r="HM882" s="5"/>
      <c r="HN882" s="5"/>
      <c r="HO882" s="5"/>
      <c r="HP882" s="5"/>
      <c r="HQ882" s="5"/>
      <c r="HR882" s="5"/>
      <c r="HS882" s="5"/>
      <c r="HT882" s="5"/>
      <c r="HU882" s="5"/>
      <c r="HV882" s="5"/>
      <c r="HW882" s="5"/>
      <c r="HX882" s="5"/>
      <c r="HY882" s="5"/>
      <c r="HZ882" s="5"/>
      <c r="IA882" s="5"/>
      <c r="IB882" s="5"/>
      <c r="IC882" s="5"/>
      <c r="ID882" s="5"/>
      <c r="IE882" s="5"/>
      <c r="IF882" s="5"/>
      <c r="IG882" s="5"/>
      <c r="IH882" s="5"/>
      <c r="II882" s="5"/>
      <c r="IJ882" s="5"/>
      <c r="IK882" s="5"/>
      <c r="IL882" s="5"/>
      <c r="IM882" s="5"/>
      <c r="IN882" s="5"/>
      <c r="IO882" s="5"/>
      <c r="IP882" s="5"/>
      <c r="IQ882" s="5"/>
      <c r="IR882" s="5"/>
      <c r="IS882" s="5"/>
      <c r="IT882" s="5"/>
      <c r="IU882" s="5"/>
      <c r="IV882" s="5"/>
      <c r="IW882" s="5"/>
      <c r="IX882" s="5"/>
      <c r="IY882" s="5"/>
      <c r="IZ882" s="5"/>
      <c r="JA882" s="5"/>
      <c r="JB882" s="5"/>
      <c r="JC882" s="5"/>
      <c r="JD882" s="5"/>
      <c r="JE882" s="5"/>
      <c r="JF882" s="5"/>
      <c r="JG882" s="5"/>
      <c r="JH882" s="5"/>
      <c r="JI882" s="5"/>
      <c r="JJ882" s="5"/>
      <c r="JK882" s="5"/>
      <c r="JL882" s="5"/>
      <c r="JM882" s="5"/>
      <c r="JN882" s="5"/>
      <c r="JO882" s="5"/>
      <c r="JP882" s="5"/>
      <c r="JQ882" s="5"/>
      <c r="JR882" s="5"/>
      <c r="JS882" s="5"/>
      <c r="JT882" s="5"/>
      <c r="JU882" s="5"/>
      <c r="JV882" s="5"/>
      <c r="JW882" s="5"/>
      <c r="JX882" s="5"/>
      <c r="JY882" s="5"/>
      <c r="JZ882" s="5"/>
      <c r="KA882" s="5"/>
      <c r="KB882" s="5"/>
      <c r="KC882" s="5"/>
      <c r="KD882" s="5"/>
      <c r="KE882" s="5"/>
      <c r="KF882" s="5"/>
      <c r="KG882" s="5"/>
      <c r="KH882" s="5"/>
      <c r="KI882" s="5"/>
      <c r="KJ882" s="5"/>
      <c r="KK882" s="5"/>
      <c r="KL882" s="5"/>
      <c r="KM882" s="5"/>
      <c r="KN882" s="5"/>
      <c r="KO882" s="5"/>
      <c r="KP882" s="5"/>
      <c r="KQ882" s="5"/>
      <c r="KR882" s="5"/>
      <c r="KS882" s="5"/>
      <c r="KT882" s="5"/>
      <c r="KU882" s="5"/>
      <c r="KV882" s="5"/>
      <c r="KW882" s="5"/>
      <c r="KX882" s="5"/>
      <c r="KY882" s="5"/>
      <c r="KZ882" s="5"/>
      <c r="LA882" s="5"/>
      <c r="LB882" s="5"/>
      <c r="LC882" s="5"/>
      <c r="LD882" s="5"/>
      <c r="LE882" s="5"/>
      <c r="LF882" s="5"/>
      <c r="LG882" s="5"/>
      <c r="LH882" s="5"/>
      <c r="LI882" s="5"/>
      <c r="LJ882" s="5"/>
      <c r="LK882" s="5"/>
      <c r="LL882" s="5"/>
      <c r="LM882" s="5"/>
      <c r="LN882" s="5"/>
      <c r="LO882" s="5"/>
      <c r="LP882" s="5"/>
      <c r="LQ882" s="5"/>
      <c r="LR882" s="5"/>
      <c r="LS882" s="5"/>
      <c r="LT882" s="5"/>
      <c r="LU882" s="5"/>
      <c r="LV882" s="5"/>
      <c r="LW882" s="5"/>
      <c r="LX882" s="5"/>
      <c r="LY882" s="5"/>
      <c r="LZ882" s="5"/>
      <c r="MA882" s="5"/>
      <c r="MB882" s="5"/>
      <c r="MC882" s="5"/>
      <c r="MD882" s="5"/>
      <c r="ME882" s="5"/>
      <c r="MF882" s="5"/>
      <c r="MG882" s="5"/>
      <c r="MH882" s="5"/>
      <c r="MI882" s="5"/>
      <c r="MJ882" s="5"/>
      <c r="MK882" s="5"/>
      <c r="ML882" s="5"/>
      <c r="MM882" s="5"/>
      <c r="MN882" s="5"/>
      <c r="MO882" s="5"/>
      <c r="MP882" s="5"/>
      <c r="MQ882" s="5"/>
      <c r="MR882" s="5"/>
      <c r="MS882" s="5"/>
      <c r="MT882" s="5"/>
      <c r="MU882" s="5"/>
      <c r="MV882" s="5"/>
      <c r="MW882" s="5"/>
      <c r="MX882" s="5"/>
      <c r="MY882" s="5"/>
      <c r="MZ882" s="5"/>
      <c r="NA882" s="5"/>
      <c r="NB882" s="5"/>
      <c r="NC882" s="5"/>
      <c r="ND882" s="5"/>
      <c r="NE882" s="5"/>
      <c r="NF882" s="5"/>
      <c r="NG882" s="5"/>
      <c r="NH882" s="5"/>
      <c r="NI882" s="5"/>
      <c r="NJ882" s="5"/>
      <c r="NK882" s="5"/>
      <c r="NL882" s="5"/>
      <c r="NM882" s="5"/>
      <c r="NN882" s="5"/>
      <c r="NO882" s="5"/>
      <c r="NP882" s="5"/>
      <c r="NQ882" s="5"/>
      <c r="NR882" s="5"/>
      <c r="NS882" s="5"/>
      <c r="NT882" s="5"/>
      <c r="NU882" s="5"/>
      <c r="NV882" s="5"/>
      <c r="NW882" s="5"/>
      <c r="NX882" s="5"/>
      <c r="NY882" s="5"/>
      <c r="NZ882" s="5"/>
      <c r="OA882" s="5"/>
      <c r="OB882" s="5"/>
      <c r="OC882" s="5"/>
      <c r="OD882" s="5"/>
      <c r="OE882" s="5"/>
      <c r="OF882" s="5"/>
      <c r="OG882" s="5"/>
      <c r="OH882" s="5"/>
      <c r="OI882" s="5"/>
      <c r="OJ882" s="5"/>
      <c r="OK882" s="5"/>
      <c r="OL882" s="5"/>
      <c r="OM882" s="5"/>
      <c r="ON882" s="5"/>
      <c r="OO882" s="5"/>
      <c r="OP882" s="5"/>
      <c r="OQ882" s="5"/>
      <c r="OR882" s="5"/>
      <c r="OS882" s="5"/>
      <c r="OT882" s="5"/>
      <c r="OU882" s="5"/>
      <c r="OV882" s="5"/>
      <c r="OW882" s="5"/>
      <c r="OX882" s="5"/>
      <c r="OY882" s="5"/>
      <c r="OZ882" s="5"/>
      <c r="PA882" s="5"/>
      <c r="PB882" s="5"/>
      <c r="PC882" s="5"/>
      <c r="PD882" s="5"/>
      <c r="PE882" s="5"/>
      <c r="PF882" s="5"/>
      <c r="PG882" s="5"/>
      <c r="PH882" s="5"/>
      <c r="PI882" s="5"/>
      <c r="PJ882" s="5"/>
      <c r="PK882" s="5"/>
      <c r="PL882" s="5"/>
      <c r="PM882" s="5"/>
      <c r="PN882" s="5"/>
      <c r="PO882" s="5"/>
      <c r="PP882" s="5"/>
      <c r="PQ882" s="5"/>
      <c r="PR882" s="5"/>
      <c r="PS882" s="5"/>
      <c r="PT882" s="5"/>
      <c r="PU882" s="5"/>
      <c r="PV882" s="5"/>
      <c r="PW882" s="5"/>
      <c r="PX882" s="5"/>
      <c r="PY882" s="5"/>
      <c r="PZ882" s="5"/>
      <c r="QA882" s="5"/>
      <c r="QB882" s="5"/>
      <c r="QC882" s="5"/>
      <c r="QD882" s="5"/>
      <c r="QE882" s="5"/>
      <c r="QF882" s="5"/>
      <c r="QG882" s="5"/>
      <c r="QH882" s="5"/>
      <c r="QI882" s="5"/>
      <c r="QJ882" s="5"/>
      <c r="QK882" s="5"/>
      <c r="QL882" s="5"/>
      <c r="QM882" s="5"/>
      <c r="QN882" s="5"/>
      <c r="QO882" s="5"/>
      <c r="QP882" s="5"/>
      <c r="QQ882" s="5"/>
      <c r="QR882" s="5"/>
      <c r="QS882" s="5"/>
      <c r="QT882" s="5"/>
      <c r="QU882" s="5"/>
      <c r="QV882" s="5"/>
      <c r="QW882" s="5"/>
      <c r="QX882" s="5"/>
      <c r="QY882" s="5"/>
      <c r="QZ882" s="5"/>
      <c r="RA882" s="5"/>
      <c r="RB882" s="5"/>
      <c r="RC882" s="5"/>
      <c r="RD882" s="5"/>
      <c r="RE882" s="5"/>
      <c r="RF882" s="5"/>
      <c r="RG882" s="5"/>
      <c r="RH882" s="5"/>
      <c r="RI882" s="5"/>
      <c r="RJ882" s="5"/>
      <c r="RK882" s="5"/>
      <c r="RL882" s="5"/>
      <c r="RM882" s="5"/>
      <c r="RN882" s="5"/>
      <c r="RO882" s="5"/>
      <c r="RP882" s="5"/>
      <c r="RQ882" s="5"/>
      <c r="RR882" s="5"/>
      <c r="RS882" s="5"/>
      <c r="RT882" s="5"/>
      <c r="RU882" s="5"/>
      <c r="RV882" s="5"/>
      <c r="RW882" s="5"/>
      <c r="RX882" s="5"/>
      <c r="RY882" s="5"/>
      <c r="RZ882" s="5"/>
      <c r="SA882" s="5"/>
      <c r="SB882" s="5"/>
      <c r="SC882" s="5"/>
      <c r="SD882" s="5"/>
      <c r="SE882" s="5"/>
      <c r="SF882" s="5"/>
      <c r="SG882" s="5"/>
      <c r="SH882" s="5"/>
      <c r="SI882" s="5"/>
      <c r="SJ882" s="5"/>
      <c r="SK882" s="5"/>
      <c r="SL882" s="5"/>
      <c r="SM882" s="5"/>
      <c r="SN882" s="5"/>
      <c r="SO882" s="5"/>
      <c r="SP882" s="5"/>
      <c r="SQ882" s="5"/>
      <c r="SR882" s="5"/>
      <c r="SS882" s="5"/>
      <c r="ST882" s="5"/>
      <c r="SU882" s="5"/>
      <c r="SV882" s="5"/>
      <c r="SW882" s="5"/>
      <c r="SX882" s="5"/>
      <c r="SY882" s="5"/>
      <c r="SZ882" s="5"/>
      <c r="TA882" s="5"/>
      <c r="TB882" s="5"/>
      <c r="TC882" s="5"/>
      <c r="TD882" s="5"/>
      <c r="TE882" s="5"/>
      <c r="TF882" s="5"/>
      <c r="TG882" s="5"/>
      <c r="TH882" s="5"/>
      <c r="TI882" s="5"/>
      <c r="TJ882" s="5"/>
      <c r="TK882" s="5"/>
      <c r="TL882" s="5"/>
      <c r="TM882" s="5"/>
      <c r="TN882" s="5"/>
      <c r="TO882" s="5"/>
      <c r="TP882" s="5"/>
      <c r="TQ882" s="5"/>
      <c r="TR882" s="5"/>
      <c r="TS882" s="5"/>
      <c r="TT882" s="5"/>
      <c r="TU882" s="5"/>
      <c r="TV882" s="5"/>
      <c r="TW882" s="5"/>
      <c r="TX882" s="5"/>
      <c r="TY882" s="5"/>
      <c r="TZ882" s="5"/>
      <c r="UA882" s="5"/>
      <c r="UB882" s="5"/>
      <c r="UC882" s="5"/>
      <c r="UD882" s="5"/>
      <c r="UE882" s="5"/>
      <c r="UF882" s="5"/>
      <c r="UG882" s="5"/>
      <c r="UH882" s="5"/>
      <c r="UI882" s="5"/>
      <c r="UJ882" s="5"/>
      <c r="UK882" s="5"/>
      <c r="UL882" s="5"/>
      <c r="UM882" s="5"/>
      <c r="UN882" s="5"/>
      <c r="UO882" s="5"/>
      <c r="UP882" s="5"/>
      <c r="UQ882" s="5"/>
      <c r="UR882" s="5"/>
      <c r="US882" s="5"/>
      <c r="UT882" s="5"/>
      <c r="UU882" s="5"/>
      <c r="UV882" s="5"/>
      <c r="UW882" s="5"/>
      <c r="UX882" s="5"/>
      <c r="UY882" s="5"/>
      <c r="UZ882" s="5"/>
      <c r="VA882" s="5"/>
      <c r="VB882" s="5"/>
      <c r="VC882" s="5"/>
      <c r="VD882" s="5"/>
      <c r="VE882" s="5"/>
      <c r="VF882" s="5"/>
      <c r="VG882" s="5"/>
      <c r="VH882" s="5"/>
      <c r="VI882" s="5"/>
      <c r="VJ882" s="5"/>
      <c r="VK882" s="5"/>
      <c r="VL882" s="5"/>
      <c r="VM882" s="5"/>
      <c r="VN882" s="5"/>
      <c r="VO882" s="5"/>
      <c r="VP882" s="5"/>
      <c r="VQ882" s="5"/>
      <c r="VR882" s="5"/>
      <c r="VS882" s="5"/>
      <c r="VT882" s="5"/>
      <c r="VU882" s="5"/>
      <c r="VV882" s="5"/>
      <c r="VW882" s="5"/>
      <c r="VX882" s="5"/>
      <c r="VY882" s="5"/>
      <c r="VZ882" s="5"/>
      <c r="WA882" s="5"/>
      <c r="WB882" s="5"/>
      <c r="WC882" s="5"/>
      <c r="WD882" s="5"/>
      <c r="WE882" s="5"/>
      <c r="WF882" s="5"/>
      <c r="WG882" s="5"/>
      <c r="WH882" s="5"/>
      <c r="WI882" s="5"/>
      <c r="WJ882" s="5"/>
      <c r="WK882" s="5"/>
      <c r="WL882" s="5"/>
      <c r="WM882" s="5"/>
      <c r="WN882" s="5"/>
      <c r="WO882" s="5"/>
      <c r="WP882" s="5"/>
      <c r="WQ882" s="5"/>
      <c r="WR882" s="5"/>
      <c r="WS882" s="5"/>
      <c r="WT882" s="5"/>
      <c r="WU882" s="5"/>
      <c r="WV882" s="5"/>
      <c r="WW882" s="5"/>
      <c r="WX882" s="5"/>
      <c r="WY882" s="5"/>
      <c r="WZ882" s="5"/>
      <c r="XA882" s="5"/>
      <c r="XB882" s="5"/>
      <c r="XC882" s="5"/>
      <c r="XD882" s="5"/>
      <c r="XE882" s="5"/>
      <c r="XF882" s="5"/>
      <c r="XG882" s="5"/>
      <c r="XH882" s="5"/>
      <c r="XI882" s="5"/>
      <c r="XJ882" s="5"/>
      <c r="XK882" s="5"/>
      <c r="XL882" s="5"/>
      <c r="XM882" s="5"/>
      <c r="XN882" s="5"/>
      <c r="XO882" s="5"/>
      <c r="XP882" s="5"/>
      <c r="XQ882" s="5"/>
      <c r="XR882" s="5"/>
      <c r="XS882" s="5"/>
      <c r="XT882" s="5"/>
      <c r="XU882" s="5"/>
      <c r="XV882" s="5"/>
      <c r="XW882" s="5"/>
    </row>
    <row r="883" spans="39:647" x14ac:dyDescent="0.4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c r="EU883" s="5"/>
      <c r="EV883" s="5"/>
      <c r="EW883" s="5"/>
      <c r="EX883" s="5"/>
      <c r="EY883" s="5"/>
      <c r="EZ883" s="5"/>
      <c r="FA883" s="5"/>
      <c r="FB883" s="5"/>
      <c r="FC883" s="5"/>
      <c r="FD883" s="5"/>
      <c r="FE883" s="5"/>
      <c r="FF883" s="5"/>
      <c r="FG883" s="5"/>
      <c r="FH883" s="5"/>
      <c r="FI883" s="5"/>
      <c r="FJ883" s="5"/>
      <c r="FK883" s="5"/>
      <c r="FL883" s="5"/>
      <c r="FM883" s="5"/>
      <c r="FN883" s="5"/>
      <c r="FO883" s="5"/>
      <c r="FP883" s="5"/>
      <c r="FQ883" s="5"/>
      <c r="FR883" s="5"/>
      <c r="FS883" s="5"/>
      <c r="FT883" s="5"/>
      <c r="FU883" s="5"/>
      <c r="FV883" s="5"/>
      <c r="FW883" s="5"/>
      <c r="FX883" s="5"/>
      <c r="FY883" s="5"/>
      <c r="FZ883" s="5"/>
      <c r="GA883" s="5"/>
      <c r="GB883" s="5"/>
      <c r="GC883" s="5"/>
      <c r="GD883" s="5"/>
      <c r="GE883" s="5"/>
      <c r="GF883" s="5"/>
      <c r="GG883" s="5"/>
      <c r="GH883" s="5"/>
      <c r="GI883" s="5"/>
      <c r="GJ883" s="5"/>
      <c r="GK883" s="5"/>
      <c r="GL883" s="5"/>
      <c r="GM883" s="5"/>
      <c r="GN883" s="5"/>
      <c r="GO883" s="5"/>
      <c r="GP883" s="5"/>
      <c r="GQ883" s="5"/>
      <c r="GR883" s="5"/>
      <c r="GS883" s="5"/>
      <c r="GT883" s="5"/>
      <c r="GU883" s="5"/>
      <c r="GV883" s="5"/>
      <c r="GW883" s="5"/>
      <c r="GX883" s="5"/>
      <c r="GY883" s="5"/>
      <c r="GZ883" s="5"/>
      <c r="HA883" s="5"/>
      <c r="HB883" s="5"/>
      <c r="HC883" s="5"/>
      <c r="HD883" s="5"/>
      <c r="HE883" s="5"/>
      <c r="HF883" s="5"/>
      <c r="HG883" s="5"/>
      <c r="HH883" s="5"/>
      <c r="HI883" s="5"/>
      <c r="HJ883" s="5"/>
      <c r="HK883" s="5"/>
      <c r="HL883" s="5"/>
      <c r="HM883" s="5"/>
      <c r="HN883" s="5"/>
      <c r="HO883" s="5"/>
      <c r="HP883" s="5"/>
      <c r="HQ883" s="5"/>
      <c r="HR883" s="5"/>
      <c r="HS883" s="5"/>
      <c r="HT883" s="5"/>
      <c r="HU883" s="5"/>
      <c r="HV883" s="5"/>
      <c r="HW883" s="5"/>
      <c r="HX883" s="5"/>
      <c r="HY883" s="5"/>
      <c r="HZ883" s="5"/>
      <c r="IA883" s="5"/>
      <c r="IB883" s="5"/>
      <c r="IC883" s="5"/>
      <c r="ID883" s="5"/>
      <c r="IE883" s="5"/>
      <c r="IF883" s="5"/>
      <c r="IG883" s="5"/>
      <c r="IH883" s="5"/>
      <c r="II883" s="5"/>
      <c r="IJ883" s="5"/>
      <c r="IK883" s="5"/>
      <c r="IL883" s="5"/>
      <c r="IM883" s="5"/>
      <c r="IN883" s="5"/>
      <c r="IO883" s="5"/>
      <c r="IP883" s="5"/>
      <c r="IQ883" s="5"/>
      <c r="IR883" s="5"/>
      <c r="IS883" s="5"/>
      <c r="IT883" s="5"/>
      <c r="IU883" s="5"/>
      <c r="IV883" s="5"/>
      <c r="IW883" s="5"/>
      <c r="IX883" s="5"/>
      <c r="IY883" s="5"/>
      <c r="IZ883" s="5"/>
      <c r="JA883" s="5"/>
      <c r="JB883" s="5"/>
      <c r="JC883" s="5"/>
      <c r="JD883" s="5"/>
      <c r="JE883" s="5"/>
      <c r="JF883" s="5"/>
      <c r="JG883" s="5"/>
      <c r="JH883" s="5"/>
      <c r="JI883" s="5"/>
      <c r="JJ883" s="5"/>
      <c r="JK883" s="5"/>
      <c r="JL883" s="5"/>
      <c r="JM883" s="5"/>
      <c r="JN883" s="5"/>
      <c r="JO883" s="5"/>
      <c r="JP883" s="5"/>
      <c r="JQ883" s="5"/>
      <c r="JR883" s="5"/>
      <c r="JS883" s="5"/>
      <c r="JT883" s="5"/>
      <c r="JU883" s="5"/>
      <c r="JV883" s="5"/>
      <c r="JW883" s="5"/>
      <c r="JX883" s="5"/>
      <c r="JY883" s="5"/>
      <c r="JZ883" s="5"/>
      <c r="KA883" s="5"/>
      <c r="KB883" s="5"/>
      <c r="KC883" s="5"/>
      <c r="KD883" s="5"/>
      <c r="KE883" s="5"/>
      <c r="KF883" s="5"/>
      <c r="KG883" s="5"/>
      <c r="KH883" s="5"/>
      <c r="KI883" s="5"/>
      <c r="KJ883" s="5"/>
      <c r="KK883" s="5"/>
      <c r="KL883" s="5"/>
      <c r="KM883" s="5"/>
      <c r="KN883" s="5"/>
      <c r="KO883" s="5"/>
      <c r="KP883" s="5"/>
      <c r="KQ883" s="5"/>
      <c r="KR883" s="5"/>
      <c r="KS883" s="5"/>
      <c r="KT883" s="5"/>
      <c r="KU883" s="5"/>
      <c r="KV883" s="5"/>
      <c r="KW883" s="5"/>
      <c r="KX883" s="5"/>
      <c r="KY883" s="5"/>
      <c r="KZ883" s="5"/>
      <c r="LA883" s="5"/>
      <c r="LB883" s="5"/>
      <c r="LC883" s="5"/>
      <c r="LD883" s="5"/>
      <c r="LE883" s="5"/>
      <c r="LF883" s="5"/>
      <c r="LG883" s="5"/>
      <c r="LH883" s="5"/>
      <c r="LI883" s="5"/>
      <c r="LJ883" s="5"/>
      <c r="LK883" s="5"/>
      <c r="LL883" s="5"/>
      <c r="LM883" s="5"/>
      <c r="LN883" s="5"/>
      <c r="LO883" s="5"/>
      <c r="LP883" s="5"/>
      <c r="LQ883" s="5"/>
      <c r="LR883" s="5"/>
      <c r="LS883" s="5"/>
      <c r="LT883" s="5"/>
      <c r="LU883" s="5"/>
      <c r="LV883" s="5"/>
      <c r="LW883" s="5"/>
      <c r="LX883" s="5"/>
      <c r="LY883" s="5"/>
      <c r="LZ883" s="5"/>
      <c r="MA883" s="5"/>
      <c r="MB883" s="5"/>
      <c r="MC883" s="5"/>
      <c r="MD883" s="5"/>
      <c r="ME883" s="5"/>
      <c r="MF883" s="5"/>
      <c r="MG883" s="5"/>
      <c r="MH883" s="5"/>
      <c r="MI883" s="5"/>
      <c r="MJ883" s="5"/>
      <c r="MK883" s="5"/>
      <c r="ML883" s="5"/>
      <c r="MM883" s="5"/>
      <c r="MN883" s="5"/>
      <c r="MO883" s="5"/>
      <c r="MP883" s="5"/>
      <c r="MQ883" s="5"/>
      <c r="MR883" s="5"/>
      <c r="MS883" s="5"/>
      <c r="MT883" s="5"/>
      <c r="MU883" s="5"/>
      <c r="MV883" s="5"/>
      <c r="MW883" s="5"/>
      <c r="MX883" s="5"/>
      <c r="MY883" s="5"/>
      <c r="MZ883" s="5"/>
      <c r="NA883" s="5"/>
      <c r="NB883" s="5"/>
      <c r="NC883" s="5"/>
      <c r="ND883" s="5"/>
      <c r="NE883" s="5"/>
      <c r="NF883" s="5"/>
      <c r="NG883" s="5"/>
      <c r="NH883" s="5"/>
      <c r="NI883" s="5"/>
      <c r="NJ883" s="5"/>
      <c r="NK883" s="5"/>
      <c r="NL883" s="5"/>
      <c r="NM883" s="5"/>
      <c r="NN883" s="5"/>
      <c r="NO883" s="5"/>
      <c r="NP883" s="5"/>
      <c r="NQ883" s="5"/>
      <c r="NR883" s="5"/>
      <c r="NS883" s="5"/>
      <c r="NT883" s="5"/>
      <c r="NU883" s="5"/>
      <c r="NV883" s="5"/>
      <c r="NW883" s="5"/>
      <c r="NX883" s="5"/>
      <c r="NY883" s="5"/>
      <c r="NZ883" s="5"/>
      <c r="OA883" s="5"/>
      <c r="OB883" s="5"/>
      <c r="OC883" s="5"/>
      <c r="OD883" s="5"/>
      <c r="OE883" s="5"/>
      <c r="OF883" s="5"/>
      <c r="OG883" s="5"/>
      <c r="OH883" s="5"/>
      <c r="OI883" s="5"/>
      <c r="OJ883" s="5"/>
      <c r="OK883" s="5"/>
      <c r="OL883" s="5"/>
      <c r="OM883" s="5"/>
      <c r="ON883" s="5"/>
      <c r="OO883" s="5"/>
      <c r="OP883" s="5"/>
      <c r="OQ883" s="5"/>
      <c r="OR883" s="5"/>
      <c r="OS883" s="5"/>
      <c r="OT883" s="5"/>
      <c r="OU883" s="5"/>
      <c r="OV883" s="5"/>
      <c r="OW883" s="5"/>
      <c r="OX883" s="5"/>
      <c r="OY883" s="5"/>
      <c r="OZ883" s="5"/>
      <c r="PA883" s="5"/>
      <c r="PB883" s="5"/>
      <c r="PC883" s="5"/>
      <c r="PD883" s="5"/>
      <c r="PE883" s="5"/>
      <c r="PF883" s="5"/>
      <c r="PG883" s="5"/>
      <c r="PH883" s="5"/>
      <c r="PI883" s="5"/>
      <c r="PJ883" s="5"/>
      <c r="PK883" s="5"/>
      <c r="PL883" s="5"/>
      <c r="PM883" s="5"/>
      <c r="PN883" s="5"/>
      <c r="PO883" s="5"/>
      <c r="PP883" s="5"/>
      <c r="PQ883" s="5"/>
      <c r="PR883" s="5"/>
      <c r="PS883" s="5"/>
      <c r="PT883" s="5"/>
      <c r="PU883" s="5"/>
      <c r="PV883" s="5"/>
      <c r="PW883" s="5"/>
      <c r="PX883" s="5"/>
      <c r="PY883" s="5"/>
      <c r="PZ883" s="5"/>
      <c r="QA883" s="5"/>
      <c r="QB883" s="5"/>
      <c r="QC883" s="5"/>
      <c r="QD883" s="5"/>
      <c r="QE883" s="5"/>
      <c r="QF883" s="5"/>
      <c r="QG883" s="5"/>
      <c r="QH883" s="5"/>
      <c r="QI883" s="5"/>
      <c r="QJ883" s="5"/>
      <c r="QK883" s="5"/>
      <c r="QL883" s="5"/>
      <c r="QM883" s="5"/>
      <c r="QN883" s="5"/>
      <c r="QO883" s="5"/>
      <c r="QP883" s="5"/>
      <c r="QQ883" s="5"/>
      <c r="QR883" s="5"/>
      <c r="QS883" s="5"/>
      <c r="QT883" s="5"/>
      <c r="QU883" s="5"/>
      <c r="QV883" s="5"/>
      <c r="QW883" s="5"/>
      <c r="QX883" s="5"/>
      <c r="QY883" s="5"/>
      <c r="QZ883" s="5"/>
      <c r="RA883" s="5"/>
      <c r="RB883" s="5"/>
      <c r="RC883" s="5"/>
      <c r="RD883" s="5"/>
      <c r="RE883" s="5"/>
      <c r="RF883" s="5"/>
      <c r="RG883" s="5"/>
      <c r="RH883" s="5"/>
      <c r="RI883" s="5"/>
      <c r="RJ883" s="5"/>
      <c r="RK883" s="5"/>
      <c r="RL883" s="5"/>
      <c r="RM883" s="5"/>
      <c r="RN883" s="5"/>
      <c r="RO883" s="5"/>
      <c r="RP883" s="5"/>
      <c r="RQ883" s="5"/>
      <c r="RR883" s="5"/>
      <c r="RS883" s="5"/>
      <c r="RT883" s="5"/>
      <c r="RU883" s="5"/>
      <c r="RV883" s="5"/>
      <c r="RW883" s="5"/>
      <c r="RX883" s="5"/>
      <c r="RY883" s="5"/>
      <c r="RZ883" s="5"/>
      <c r="SA883" s="5"/>
      <c r="SB883" s="5"/>
      <c r="SC883" s="5"/>
      <c r="SD883" s="5"/>
      <c r="SE883" s="5"/>
      <c r="SF883" s="5"/>
      <c r="SG883" s="5"/>
      <c r="SH883" s="5"/>
      <c r="SI883" s="5"/>
      <c r="SJ883" s="5"/>
      <c r="SK883" s="5"/>
      <c r="SL883" s="5"/>
      <c r="SM883" s="5"/>
      <c r="SN883" s="5"/>
      <c r="SO883" s="5"/>
      <c r="SP883" s="5"/>
      <c r="SQ883" s="5"/>
      <c r="SR883" s="5"/>
      <c r="SS883" s="5"/>
      <c r="ST883" s="5"/>
      <c r="SU883" s="5"/>
      <c r="SV883" s="5"/>
      <c r="SW883" s="5"/>
      <c r="SX883" s="5"/>
      <c r="SY883" s="5"/>
      <c r="SZ883" s="5"/>
      <c r="TA883" s="5"/>
      <c r="TB883" s="5"/>
      <c r="TC883" s="5"/>
      <c r="TD883" s="5"/>
      <c r="TE883" s="5"/>
      <c r="TF883" s="5"/>
      <c r="TG883" s="5"/>
      <c r="TH883" s="5"/>
      <c r="TI883" s="5"/>
      <c r="TJ883" s="5"/>
      <c r="TK883" s="5"/>
      <c r="TL883" s="5"/>
      <c r="TM883" s="5"/>
      <c r="TN883" s="5"/>
      <c r="TO883" s="5"/>
      <c r="TP883" s="5"/>
      <c r="TQ883" s="5"/>
      <c r="TR883" s="5"/>
      <c r="TS883" s="5"/>
      <c r="TT883" s="5"/>
      <c r="TU883" s="5"/>
      <c r="TV883" s="5"/>
      <c r="TW883" s="5"/>
      <c r="TX883" s="5"/>
      <c r="TY883" s="5"/>
      <c r="TZ883" s="5"/>
      <c r="UA883" s="5"/>
      <c r="UB883" s="5"/>
      <c r="UC883" s="5"/>
      <c r="UD883" s="5"/>
      <c r="UE883" s="5"/>
      <c r="UF883" s="5"/>
      <c r="UG883" s="5"/>
      <c r="UH883" s="5"/>
      <c r="UI883" s="5"/>
      <c r="UJ883" s="5"/>
      <c r="UK883" s="5"/>
      <c r="UL883" s="5"/>
      <c r="UM883" s="5"/>
      <c r="UN883" s="5"/>
      <c r="UO883" s="5"/>
      <c r="UP883" s="5"/>
      <c r="UQ883" s="5"/>
      <c r="UR883" s="5"/>
      <c r="US883" s="5"/>
      <c r="UT883" s="5"/>
      <c r="UU883" s="5"/>
      <c r="UV883" s="5"/>
      <c r="UW883" s="5"/>
      <c r="UX883" s="5"/>
      <c r="UY883" s="5"/>
      <c r="UZ883" s="5"/>
      <c r="VA883" s="5"/>
      <c r="VB883" s="5"/>
      <c r="VC883" s="5"/>
      <c r="VD883" s="5"/>
      <c r="VE883" s="5"/>
      <c r="VF883" s="5"/>
      <c r="VG883" s="5"/>
      <c r="VH883" s="5"/>
      <c r="VI883" s="5"/>
      <c r="VJ883" s="5"/>
      <c r="VK883" s="5"/>
      <c r="VL883" s="5"/>
      <c r="VM883" s="5"/>
      <c r="VN883" s="5"/>
      <c r="VO883" s="5"/>
      <c r="VP883" s="5"/>
      <c r="VQ883" s="5"/>
      <c r="VR883" s="5"/>
      <c r="VS883" s="5"/>
      <c r="VT883" s="5"/>
      <c r="VU883" s="5"/>
      <c r="VV883" s="5"/>
      <c r="VW883" s="5"/>
      <c r="VX883" s="5"/>
      <c r="VY883" s="5"/>
      <c r="VZ883" s="5"/>
      <c r="WA883" s="5"/>
      <c r="WB883" s="5"/>
      <c r="WC883" s="5"/>
      <c r="WD883" s="5"/>
      <c r="WE883" s="5"/>
      <c r="WF883" s="5"/>
      <c r="WG883" s="5"/>
      <c r="WH883" s="5"/>
      <c r="WI883" s="5"/>
      <c r="WJ883" s="5"/>
      <c r="WK883" s="5"/>
      <c r="WL883" s="5"/>
      <c r="WM883" s="5"/>
      <c r="WN883" s="5"/>
      <c r="WO883" s="5"/>
      <c r="WP883" s="5"/>
      <c r="WQ883" s="5"/>
      <c r="WR883" s="5"/>
      <c r="WS883" s="5"/>
      <c r="WT883" s="5"/>
      <c r="WU883" s="5"/>
      <c r="WV883" s="5"/>
      <c r="WW883" s="5"/>
      <c r="WX883" s="5"/>
      <c r="WY883" s="5"/>
      <c r="WZ883" s="5"/>
      <c r="XA883" s="5"/>
      <c r="XB883" s="5"/>
      <c r="XC883" s="5"/>
      <c r="XD883" s="5"/>
      <c r="XE883" s="5"/>
      <c r="XF883" s="5"/>
      <c r="XG883" s="5"/>
      <c r="XH883" s="5"/>
      <c r="XI883" s="5"/>
      <c r="XJ883" s="5"/>
      <c r="XK883" s="5"/>
      <c r="XL883" s="5"/>
      <c r="XM883" s="5"/>
      <c r="XN883" s="5"/>
      <c r="XO883" s="5"/>
      <c r="XP883" s="5"/>
      <c r="XQ883" s="5"/>
      <c r="XR883" s="5"/>
      <c r="XS883" s="5"/>
      <c r="XT883" s="5"/>
      <c r="XU883" s="5"/>
      <c r="XV883" s="5"/>
      <c r="XW883" s="5"/>
    </row>
    <row r="884" spans="39:647" x14ac:dyDescent="0.45">
      <c r="AM884" s="5"/>
      <c r="AN884" s="5"/>
      <c r="AO884" s="5"/>
      <c r="AP884" s="5"/>
      <c r="AQ884" s="5"/>
      <c r="AR884" s="5"/>
      <c r="AS884" s="5"/>
      <c r="AT884" s="5"/>
      <c r="AU884" s="5"/>
      <c r="AV884" s="5"/>
      <c r="AW884" s="5"/>
      <c r="AX884" s="5"/>
      <c r="AY884" s="5"/>
      <c r="AZ884" s="5"/>
      <c r="BA884" s="5"/>
      <c r="BB884" s="5"/>
      <c r="BC884" s="5"/>
      <c r="BD884" s="5"/>
      <c r="BE884" s="5"/>
      <c r="BF884" s="5"/>
      <c r="BG884" s="5"/>
      <c r="BH884" s="5"/>
      <c r="BI884" s="5"/>
      <c r="BJ884" s="5"/>
      <c r="BK884" s="5"/>
      <c r="BL884" s="5"/>
      <c r="BM884" s="5"/>
      <c r="BN884" s="5"/>
      <c r="BO884" s="5"/>
      <c r="BP884" s="5"/>
      <c r="BQ884" s="5"/>
      <c r="BR884" s="5"/>
      <c r="BS884" s="5"/>
      <c r="BT884" s="5"/>
      <c r="BU884" s="5"/>
      <c r="BV884" s="5"/>
      <c r="BW884" s="5"/>
      <c r="BX884" s="5"/>
      <c r="BY884" s="5"/>
      <c r="BZ884" s="5"/>
      <c r="CA884" s="5"/>
      <c r="CB884" s="5"/>
      <c r="CC884" s="5"/>
      <c r="CD884" s="5"/>
      <c r="CE884" s="5"/>
      <c r="CF884" s="5"/>
      <c r="CG884" s="5"/>
      <c r="CH884" s="5"/>
      <c r="CI884" s="5"/>
      <c r="CJ884" s="5"/>
      <c r="CK884" s="5"/>
      <c r="CL884" s="5"/>
      <c r="CM884" s="5"/>
      <c r="CN884" s="5"/>
      <c r="CO884" s="5"/>
      <c r="CP884" s="5"/>
      <c r="CQ884" s="5"/>
      <c r="CR884" s="5"/>
      <c r="CS884" s="5"/>
      <c r="CT884" s="5"/>
      <c r="CU884" s="5"/>
      <c r="CV884" s="5"/>
      <c r="CW884" s="5"/>
      <c r="CX884" s="5"/>
      <c r="CY884" s="5"/>
      <c r="CZ884" s="5"/>
      <c r="DA884" s="5"/>
      <c r="DB884" s="5"/>
      <c r="DC884" s="5"/>
      <c r="DD884" s="5"/>
      <c r="DE884" s="5"/>
      <c r="DF884" s="5"/>
      <c r="DG884" s="5"/>
      <c r="DH884" s="5"/>
      <c r="DI884" s="5"/>
      <c r="DJ884" s="5"/>
      <c r="DK884" s="5"/>
      <c r="DL884" s="5"/>
      <c r="DM884" s="5"/>
      <c r="DN884" s="5"/>
      <c r="DO884" s="5"/>
      <c r="DP884" s="5"/>
      <c r="DQ884" s="5"/>
      <c r="DR884" s="5"/>
      <c r="DS884" s="5"/>
      <c r="DT884" s="5"/>
      <c r="DU884" s="5"/>
      <c r="DV884" s="5"/>
      <c r="DW884" s="5"/>
      <c r="DX884" s="5"/>
      <c r="DY884" s="5"/>
      <c r="DZ884" s="5"/>
      <c r="EA884" s="5"/>
      <c r="EB884" s="5"/>
      <c r="EC884" s="5"/>
      <c r="ED884" s="5"/>
      <c r="EE884" s="5"/>
      <c r="EF884" s="5"/>
      <c r="EG884" s="5"/>
      <c r="EH884" s="5"/>
      <c r="EI884" s="5"/>
      <c r="EJ884" s="5"/>
      <c r="EK884" s="5"/>
      <c r="EL884" s="5"/>
      <c r="EM884" s="5"/>
      <c r="EN884" s="5"/>
      <c r="EO884" s="5"/>
      <c r="EP884" s="5"/>
      <c r="EQ884" s="5"/>
      <c r="ER884" s="5"/>
      <c r="ES884" s="5"/>
      <c r="ET884" s="5"/>
      <c r="EU884" s="5"/>
      <c r="EV884" s="5"/>
      <c r="EW884" s="5"/>
      <c r="EX884" s="5"/>
      <c r="EY884" s="5"/>
      <c r="EZ884" s="5"/>
      <c r="FA884" s="5"/>
      <c r="FB884" s="5"/>
      <c r="FC884" s="5"/>
      <c r="FD884" s="5"/>
      <c r="FE884" s="5"/>
      <c r="FF884" s="5"/>
      <c r="FG884" s="5"/>
      <c r="FH884" s="5"/>
      <c r="FI884" s="5"/>
      <c r="FJ884" s="5"/>
      <c r="FK884" s="5"/>
      <c r="FL884" s="5"/>
      <c r="FM884" s="5"/>
      <c r="FN884" s="5"/>
      <c r="FO884" s="5"/>
      <c r="FP884" s="5"/>
      <c r="FQ884" s="5"/>
      <c r="FR884" s="5"/>
      <c r="FS884" s="5"/>
      <c r="FT884" s="5"/>
      <c r="FU884" s="5"/>
      <c r="FV884" s="5"/>
      <c r="FW884" s="5"/>
      <c r="FX884" s="5"/>
      <c r="FY884" s="5"/>
      <c r="FZ884" s="5"/>
      <c r="GA884" s="5"/>
      <c r="GB884" s="5"/>
      <c r="GC884" s="5"/>
      <c r="GD884" s="5"/>
      <c r="GE884" s="5"/>
      <c r="GF884" s="5"/>
      <c r="GG884" s="5"/>
      <c r="GH884" s="5"/>
      <c r="GI884" s="5"/>
      <c r="GJ884" s="5"/>
      <c r="GK884" s="5"/>
      <c r="GL884" s="5"/>
      <c r="GM884" s="5"/>
      <c r="GN884" s="5"/>
      <c r="GO884" s="5"/>
      <c r="GP884" s="5"/>
      <c r="GQ884" s="5"/>
      <c r="GR884" s="5"/>
      <c r="GS884" s="5"/>
      <c r="GT884" s="5"/>
      <c r="GU884" s="5"/>
      <c r="GV884" s="5"/>
      <c r="GW884" s="5"/>
      <c r="GX884" s="5"/>
      <c r="GY884" s="5"/>
      <c r="GZ884" s="5"/>
      <c r="HA884" s="5"/>
      <c r="HB884" s="5"/>
      <c r="HC884" s="5"/>
      <c r="HD884" s="5"/>
      <c r="HE884" s="5"/>
      <c r="HF884" s="5"/>
      <c r="HG884" s="5"/>
      <c r="HH884" s="5"/>
      <c r="HI884" s="5"/>
      <c r="HJ884" s="5"/>
      <c r="HK884" s="5"/>
      <c r="HL884" s="5"/>
      <c r="HM884" s="5"/>
      <c r="HN884" s="5"/>
      <c r="HO884" s="5"/>
      <c r="HP884" s="5"/>
      <c r="HQ884" s="5"/>
      <c r="HR884" s="5"/>
      <c r="HS884" s="5"/>
      <c r="HT884" s="5"/>
      <c r="HU884" s="5"/>
      <c r="HV884" s="5"/>
      <c r="HW884" s="5"/>
      <c r="HX884" s="5"/>
      <c r="HY884" s="5"/>
      <c r="HZ884" s="5"/>
      <c r="IA884" s="5"/>
      <c r="IB884" s="5"/>
      <c r="IC884" s="5"/>
      <c r="ID884" s="5"/>
      <c r="IE884" s="5"/>
      <c r="IF884" s="5"/>
      <c r="IG884" s="5"/>
      <c r="IH884" s="5"/>
      <c r="II884" s="5"/>
      <c r="IJ884" s="5"/>
      <c r="IK884" s="5"/>
      <c r="IL884" s="5"/>
      <c r="IM884" s="5"/>
      <c r="IN884" s="5"/>
      <c r="IO884" s="5"/>
      <c r="IP884" s="5"/>
      <c r="IQ884" s="5"/>
      <c r="IR884" s="5"/>
      <c r="IS884" s="5"/>
      <c r="IT884" s="5"/>
      <c r="IU884" s="5"/>
      <c r="IV884" s="5"/>
      <c r="IW884" s="5"/>
      <c r="IX884" s="5"/>
      <c r="IY884" s="5"/>
      <c r="IZ884" s="5"/>
      <c r="JA884" s="5"/>
      <c r="JB884" s="5"/>
      <c r="JC884" s="5"/>
      <c r="JD884" s="5"/>
      <c r="JE884" s="5"/>
      <c r="JF884" s="5"/>
      <c r="JG884" s="5"/>
      <c r="JH884" s="5"/>
      <c r="JI884" s="5"/>
      <c r="JJ884" s="5"/>
      <c r="JK884" s="5"/>
      <c r="JL884" s="5"/>
      <c r="JM884" s="5"/>
      <c r="JN884" s="5"/>
      <c r="JO884" s="5"/>
      <c r="JP884" s="5"/>
      <c r="JQ884" s="5"/>
      <c r="JR884" s="5"/>
      <c r="JS884" s="5"/>
      <c r="JT884" s="5"/>
      <c r="JU884" s="5"/>
      <c r="JV884" s="5"/>
      <c r="JW884" s="5"/>
      <c r="JX884" s="5"/>
      <c r="JY884" s="5"/>
      <c r="JZ884" s="5"/>
      <c r="KA884" s="5"/>
      <c r="KB884" s="5"/>
      <c r="KC884" s="5"/>
      <c r="KD884" s="5"/>
      <c r="KE884" s="5"/>
      <c r="KF884" s="5"/>
      <c r="KG884" s="5"/>
      <c r="KH884" s="5"/>
      <c r="KI884" s="5"/>
      <c r="KJ884" s="5"/>
      <c r="KK884" s="5"/>
      <c r="KL884" s="5"/>
      <c r="KM884" s="5"/>
      <c r="KN884" s="5"/>
      <c r="KO884" s="5"/>
      <c r="KP884" s="5"/>
      <c r="KQ884" s="5"/>
      <c r="KR884" s="5"/>
      <c r="KS884" s="5"/>
      <c r="KT884" s="5"/>
      <c r="KU884" s="5"/>
      <c r="KV884" s="5"/>
      <c r="KW884" s="5"/>
      <c r="KX884" s="5"/>
      <c r="KY884" s="5"/>
      <c r="KZ884" s="5"/>
      <c r="LA884" s="5"/>
      <c r="LB884" s="5"/>
      <c r="LC884" s="5"/>
      <c r="LD884" s="5"/>
      <c r="LE884" s="5"/>
      <c r="LF884" s="5"/>
      <c r="LG884" s="5"/>
      <c r="LH884" s="5"/>
      <c r="LI884" s="5"/>
      <c r="LJ884" s="5"/>
      <c r="LK884" s="5"/>
      <c r="LL884" s="5"/>
      <c r="LM884" s="5"/>
      <c r="LN884" s="5"/>
      <c r="LO884" s="5"/>
      <c r="LP884" s="5"/>
      <c r="LQ884" s="5"/>
      <c r="LR884" s="5"/>
      <c r="LS884" s="5"/>
      <c r="LT884" s="5"/>
      <c r="LU884" s="5"/>
      <c r="LV884" s="5"/>
      <c r="LW884" s="5"/>
      <c r="LX884" s="5"/>
      <c r="LY884" s="5"/>
      <c r="LZ884" s="5"/>
      <c r="MA884" s="5"/>
      <c r="MB884" s="5"/>
      <c r="MC884" s="5"/>
      <c r="MD884" s="5"/>
      <c r="ME884" s="5"/>
      <c r="MF884" s="5"/>
      <c r="MG884" s="5"/>
      <c r="MH884" s="5"/>
      <c r="MI884" s="5"/>
      <c r="MJ884" s="5"/>
      <c r="MK884" s="5"/>
      <c r="ML884" s="5"/>
      <c r="MM884" s="5"/>
      <c r="MN884" s="5"/>
      <c r="MO884" s="5"/>
      <c r="MP884" s="5"/>
      <c r="MQ884" s="5"/>
      <c r="MR884" s="5"/>
      <c r="MS884" s="5"/>
      <c r="MT884" s="5"/>
      <c r="MU884" s="5"/>
      <c r="MV884" s="5"/>
      <c r="MW884" s="5"/>
      <c r="MX884" s="5"/>
      <c r="MY884" s="5"/>
      <c r="MZ884" s="5"/>
      <c r="NA884" s="5"/>
      <c r="NB884" s="5"/>
      <c r="NC884" s="5"/>
      <c r="ND884" s="5"/>
      <c r="NE884" s="5"/>
      <c r="NF884" s="5"/>
      <c r="NG884" s="5"/>
      <c r="NH884" s="5"/>
      <c r="NI884" s="5"/>
      <c r="NJ884" s="5"/>
      <c r="NK884" s="5"/>
      <c r="NL884" s="5"/>
      <c r="NM884" s="5"/>
      <c r="NN884" s="5"/>
      <c r="NO884" s="5"/>
      <c r="NP884" s="5"/>
      <c r="NQ884" s="5"/>
      <c r="NR884" s="5"/>
      <c r="NS884" s="5"/>
      <c r="NT884" s="5"/>
      <c r="NU884" s="5"/>
      <c r="NV884" s="5"/>
      <c r="NW884" s="5"/>
      <c r="NX884" s="5"/>
      <c r="NY884" s="5"/>
      <c r="NZ884" s="5"/>
      <c r="OA884" s="5"/>
      <c r="OB884" s="5"/>
      <c r="OC884" s="5"/>
      <c r="OD884" s="5"/>
      <c r="OE884" s="5"/>
      <c r="OF884" s="5"/>
      <c r="OG884" s="5"/>
      <c r="OH884" s="5"/>
      <c r="OI884" s="5"/>
      <c r="OJ884" s="5"/>
      <c r="OK884" s="5"/>
      <c r="OL884" s="5"/>
      <c r="OM884" s="5"/>
      <c r="ON884" s="5"/>
      <c r="OO884" s="5"/>
      <c r="OP884" s="5"/>
      <c r="OQ884" s="5"/>
      <c r="OR884" s="5"/>
      <c r="OS884" s="5"/>
      <c r="OT884" s="5"/>
      <c r="OU884" s="5"/>
      <c r="OV884" s="5"/>
      <c r="OW884" s="5"/>
      <c r="OX884" s="5"/>
      <c r="OY884" s="5"/>
      <c r="OZ884" s="5"/>
      <c r="PA884" s="5"/>
      <c r="PB884" s="5"/>
      <c r="PC884" s="5"/>
      <c r="PD884" s="5"/>
      <c r="PE884" s="5"/>
      <c r="PF884" s="5"/>
      <c r="PG884" s="5"/>
      <c r="PH884" s="5"/>
      <c r="PI884" s="5"/>
      <c r="PJ884" s="5"/>
      <c r="PK884" s="5"/>
      <c r="PL884" s="5"/>
      <c r="PM884" s="5"/>
      <c r="PN884" s="5"/>
      <c r="PO884" s="5"/>
      <c r="PP884" s="5"/>
      <c r="PQ884" s="5"/>
      <c r="PR884" s="5"/>
      <c r="PS884" s="5"/>
      <c r="PT884" s="5"/>
      <c r="PU884" s="5"/>
      <c r="PV884" s="5"/>
      <c r="PW884" s="5"/>
      <c r="PX884" s="5"/>
      <c r="PY884" s="5"/>
      <c r="PZ884" s="5"/>
      <c r="QA884" s="5"/>
      <c r="QB884" s="5"/>
      <c r="QC884" s="5"/>
      <c r="QD884" s="5"/>
      <c r="QE884" s="5"/>
      <c r="QF884" s="5"/>
      <c r="QG884" s="5"/>
      <c r="QH884" s="5"/>
      <c r="QI884" s="5"/>
      <c r="QJ884" s="5"/>
      <c r="QK884" s="5"/>
      <c r="QL884" s="5"/>
      <c r="QM884" s="5"/>
      <c r="QN884" s="5"/>
      <c r="QO884" s="5"/>
      <c r="QP884" s="5"/>
      <c r="QQ884" s="5"/>
      <c r="QR884" s="5"/>
      <c r="QS884" s="5"/>
      <c r="QT884" s="5"/>
      <c r="QU884" s="5"/>
      <c r="QV884" s="5"/>
      <c r="QW884" s="5"/>
      <c r="QX884" s="5"/>
      <c r="QY884" s="5"/>
      <c r="QZ884" s="5"/>
      <c r="RA884" s="5"/>
      <c r="RB884" s="5"/>
      <c r="RC884" s="5"/>
      <c r="RD884" s="5"/>
      <c r="RE884" s="5"/>
      <c r="RF884" s="5"/>
      <c r="RG884" s="5"/>
      <c r="RH884" s="5"/>
      <c r="RI884" s="5"/>
      <c r="RJ884" s="5"/>
      <c r="RK884" s="5"/>
      <c r="RL884" s="5"/>
      <c r="RM884" s="5"/>
      <c r="RN884" s="5"/>
      <c r="RO884" s="5"/>
      <c r="RP884" s="5"/>
      <c r="RQ884" s="5"/>
      <c r="RR884" s="5"/>
      <c r="RS884" s="5"/>
      <c r="RT884" s="5"/>
      <c r="RU884" s="5"/>
      <c r="RV884" s="5"/>
      <c r="RW884" s="5"/>
      <c r="RX884" s="5"/>
      <c r="RY884" s="5"/>
      <c r="RZ884" s="5"/>
      <c r="SA884" s="5"/>
      <c r="SB884" s="5"/>
      <c r="SC884" s="5"/>
      <c r="SD884" s="5"/>
      <c r="SE884" s="5"/>
      <c r="SF884" s="5"/>
      <c r="SG884" s="5"/>
      <c r="SH884" s="5"/>
      <c r="SI884" s="5"/>
      <c r="SJ884" s="5"/>
      <c r="SK884" s="5"/>
      <c r="SL884" s="5"/>
      <c r="SM884" s="5"/>
      <c r="SN884" s="5"/>
      <c r="SO884" s="5"/>
      <c r="SP884" s="5"/>
      <c r="SQ884" s="5"/>
      <c r="SR884" s="5"/>
      <c r="SS884" s="5"/>
      <c r="ST884" s="5"/>
      <c r="SU884" s="5"/>
      <c r="SV884" s="5"/>
      <c r="SW884" s="5"/>
      <c r="SX884" s="5"/>
      <c r="SY884" s="5"/>
      <c r="SZ884" s="5"/>
      <c r="TA884" s="5"/>
      <c r="TB884" s="5"/>
      <c r="TC884" s="5"/>
      <c r="TD884" s="5"/>
      <c r="TE884" s="5"/>
      <c r="TF884" s="5"/>
      <c r="TG884" s="5"/>
      <c r="TH884" s="5"/>
      <c r="TI884" s="5"/>
      <c r="TJ884" s="5"/>
      <c r="TK884" s="5"/>
      <c r="TL884" s="5"/>
      <c r="TM884" s="5"/>
      <c r="TN884" s="5"/>
      <c r="TO884" s="5"/>
      <c r="TP884" s="5"/>
      <c r="TQ884" s="5"/>
      <c r="TR884" s="5"/>
      <c r="TS884" s="5"/>
      <c r="TT884" s="5"/>
      <c r="TU884" s="5"/>
      <c r="TV884" s="5"/>
      <c r="TW884" s="5"/>
      <c r="TX884" s="5"/>
      <c r="TY884" s="5"/>
      <c r="TZ884" s="5"/>
      <c r="UA884" s="5"/>
      <c r="UB884" s="5"/>
      <c r="UC884" s="5"/>
      <c r="UD884" s="5"/>
      <c r="UE884" s="5"/>
      <c r="UF884" s="5"/>
      <c r="UG884" s="5"/>
      <c r="UH884" s="5"/>
      <c r="UI884" s="5"/>
      <c r="UJ884" s="5"/>
      <c r="UK884" s="5"/>
      <c r="UL884" s="5"/>
      <c r="UM884" s="5"/>
      <c r="UN884" s="5"/>
      <c r="UO884" s="5"/>
      <c r="UP884" s="5"/>
      <c r="UQ884" s="5"/>
      <c r="UR884" s="5"/>
      <c r="US884" s="5"/>
      <c r="UT884" s="5"/>
      <c r="UU884" s="5"/>
      <c r="UV884" s="5"/>
      <c r="UW884" s="5"/>
      <c r="UX884" s="5"/>
      <c r="UY884" s="5"/>
      <c r="UZ884" s="5"/>
      <c r="VA884" s="5"/>
      <c r="VB884" s="5"/>
      <c r="VC884" s="5"/>
      <c r="VD884" s="5"/>
      <c r="VE884" s="5"/>
      <c r="VF884" s="5"/>
      <c r="VG884" s="5"/>
      <c r="VH884" s="5"/>
      <c r="VI884" s="5"/>
      <c r="VJ884" s="5"/>
      <c r="VK884" s="5"/>
      <c r="VL884" s="5"/>
      <c r="VM884" s="5"/>
      <c r="VN884" s="5"/>
      <c r="VO884" s="5"/>
      <c r="VP884" s="5"/>
      <c r="VQ884" s="5"/>
      <c r="VR884" s="5"/>
      <c r="VS884" s="5"/>
      <c r="VT884" s="5"/>
      <c r="VU884" s="5"/>
      <c r="VV884" s="5"/>
      <c r="VW884" s="5"/>
      <c r="VX884" s="5"/>
      <c r="VY884" s="5"/>
      <c r="VZ884" s="5"/>
      <c r="WA884" s="5"/>
      <c r="WB884" s="5"/>
      <c r="WC884" s="5"/>
      <c r="WD884" s="5"/>
      <c r="WE884" s="5"/>
      <c r="WF884" s="5"/>
      <c r="WG884" s="5"/>
      <c r="WH884" s="5"/>
      <c r="WI884" s="5"/>
      <c r="WJ884" s="5"/>
      <c r="WK884" s="5"/>
      <c r="WL884" s="5"/>
      <c r="WM884" s="5"/>
      <c r="WN884" s="5"/>
      <c r="WO884" s="5"/>
      <c r="WP884" s="5"/>
      <c r="WQ884" s="5"/>
      <c r="WR884" s="5"/>
      <c r="WS884" s="5"/>
      <c r="WT884" s="5"/>
      <c r="WU884" s="5"/>
      <c r="WV884" s="5"/>
      <c r="WW884" s="5"/>
      <c r="WX884" s="5"/>
      <c r="WY884" s="5"/>
      <c r="WZ884" s="5"/>
      <c r="XA884" s="5"/>
      <c r="XB884" s="5"/>
      <c r="XC884" s="5"/>
      <c r="XD884" s="5"/>
      <c r="XE884" s="5"/>
      <c r="XF884" s="5"/>
      <c r="XG884" s="5"/>
      <c r="XH884" s="5"/>
      <c r="XI884" s="5"/>
      <c r="XJ884" s="5"/>
      <c r="XK884" s="5"/>
      <c r="XL884" s="5"/>
      <c r="XM884" s="5"/>
      <c r="XN884" s="5"/>
      <c r="XO884" s="5"/>
      <c r="XP884" s="5"/>
      <c r="XQ884" s="5"/>
      <c r="XR884" s="5"/>
      <c r="XS884" s="5"/>
      <c r="XT884" s="5"/>
      <c r="XU884" s="5"/>
      <c r="XV884" s="5"/>
      <c r="XW884" s="5"/>
    </row>
    <row r="885" spans="39:647" x14ac:dyDescent="0.45">
      <c r="AM885" s="5"/>
      <c r="AN885" s="5"/>
      <c r="AO885" s="5"/>
      <c r="AP885" s="5"/>
      <c r="AQ885" s="5"/>
      <c r="AR885" s="5"/>
      <c r="AS885" s="5"/>
      <c r="AT885" s="5"/>
      <c r="AU885" s="5"/>
      <c r="AV885" s="5"/>
      <c r="AW885" s="5"/>
      <c r="AX885" s="5"/>
      <c r="AY885" s="5"/>
      <c r="AZ885" s="5"/>
      <c r="BA885" s="5"/>
      <c r="BB885" s="5"/>
      <c r="BC885" s="5"/>
      <c r="BD885" s="5"/>
      <c r="BE885" s="5"/>
      <c r="BF885" s="5"/>
      <c r="BG885" s="5"/>
      <c r="BH885" s="5"/>
      <c r="BI885" s="5"/>
      <c r="BJ885" s="5"/>
      <c r="BK885" s="5"/>
      <c r="BL885" s="5"/>
      <c r="BM885" s="5"/>
      <c r="BN885" s="5"/>
      <c r="BO885" s="5"/>
      <c r="BP885" s="5"/>
      <c r="BQ885" s="5"/>
      <c r="BR885" s="5"/>
      <c r="BS885" s="5"/>
      <c r="BT885" s="5"/>
      <c r="BU885" s="5"/>
      <c r="BV885" s="5"/>
      <c r="BW885" s="5"/>
      <c r="BX885" s="5"/>
      <c r="BY885" s="5"/>
      <c r="BZ885" s="5"/>
      <c r="CA885" s="5"/>
      <c r="CB885" s="5"/>
      <c r="CC885" s="5"/>
      <c r="CD885" s="5"/>
      <c r="CE885" s="5"/>
      <c r="CF885" s="5"/>
      <c r="CG885" s="5"/>
      <c r="CH885" s="5"/>
      <c r="CI885" s="5"/>
      <c r="CJ885" s="5"/>
      <c r="CK885" s="5"/>
      <c r="CL885" s="5"/>
      <c r="CM885" s="5"/>
      <c r="CN885" s="5"/>
      <c r="CO885" s="5"/>
      <c r="CP885" s="5"/>
      <c r="CQ885" s="5"/>
      <c r="CR885" s="5"/>
      <c r="CS885" s="5"/>
      <c r="CT885" s="5"/>
      <c r="CU885" s="5"/>
      <c r="CV885" s="5"/>
      <c r="CW885" s="5"/>
      <c r="CX885" s="5"/>
      <c r="CY885" s="5"/>
      <c r="CZ885" s="5"/>
      <c r="DA885" s="5"/>
      <c r="DB885" s="5"/>
      <c r="DC885" s="5"/>
      <c r="DD885" s="5"/>
      <c r="DE885" s="5"/>
      <c r="DF885" s="5"/>
      <c r="DG885" s="5"/>
      <c r="DH885" s="5"/>
      <c r="DI885" s="5"/>
      <c r="DJ885" s="5"/>
      <c r="DK885" s="5"/>
      <c r="DL885" s="5"/>
      <c r="DM885" s="5"/>
      <c r="DN885" s="5"/>
      <c r="DO885" s="5"/>
      <c r="DP885" s="5"/>
      <c r="DQ885" s="5"/>
      <c r="DR885" s="5"/>
      <c r="DS885" s="5"/>
      <c r="DT885" s="5"/>
      <c r="DU885" s="5"/>
      <c r="DV885" s="5"/>
      <c r="DW885" s="5"/>
      <c r="DX885" s="5"/>
      <c r="DY885" s="5"/>
      <c r="DZ885" s="5"/>
      <c r="EA885" s="5"/>
      <c r="EB885" s="5"/>
      <c r="EC885" s="5"/>
      <c r="ED885" s="5"/>
      <c r="EE885" s="5"/>
      <c r="EF885" s="5"/>
      <c r="EG885" s="5"/>
      <c r="EH885" s="5"/>
      <c r="EI885" s="5"/>
      <c r="EJ885" s="5"/>
      <c r="EK885" s="5"/>
      <c r="EL885" s="5"/>
      <c r="EM885" s="5"/>
      <c r="EN885" s="5"/>
      <c r="EO885" s="5"/>
      <c r="EP885" s="5"/>
      <c r="EQ885" s="5"/>
      <c r="ER885" s="5"/>
      <c r="ES885" s="5"/>
      <c r="ET885" s="5"/>
      <c r="EU885" s="5"/>
      <c r="EV885" s="5"/>
      <c r="EW885" s="5"/>
      <c r="EX885" s="5"/>
      <c r="EY885" s="5"/>
      <c r="EZ885" s="5"/>
      <c r="FA885" s="5"/>
      <c r="FB885" s="5"/>
      <c r="FC885" s="5"/>
      <c r="FD885" s="5"/>
      <c r="FE885" s="5"/>
      <c r="FF885" s="5"/>
      <c r="FG885" s="5"/>
      <c r="FH885" s="5"/>
      <c r="FI885" s="5"/>
      <c r="FJ885" s="5"/>
      <c r="FK885" s="5"/>
      <c r="FL885" s="5"/>
      <c r="FM885" s="5"/>
      <c r="FN885" s="5"/>
      <c r="FO885" s="5"/>
      <c r="FP885" s="5"/>
      <c r="FQ885" s="5"/>
      <c r="FR885" s="5"/>
      <c r="FS885" s="5"/>
      <c r="FT885" s="5"/>
      <c r="FU885" s="5"/>
      <c r="FV885" s="5"/>
      <c r="FW885" s="5"/>
      <c r="FX885" s="5"/>
      <c r="FY885" s="5"/>
      <c r="FZ885" s="5"/>
      <c r="GA885" s="5"/>
      <c r="GB885" s="5"/>
      <c r="GC885" s="5"/>
      <c r="GD885" s="5"/>
      <c r="GE885" s="5"/>
      <c r="GF885" s="5"/>
      <c r="GG885" s="5"/>
      <c r="GH885" s="5"/>
      <c r="GI885" s="5"/>
      <c r="GJ885" s="5"/>
      <c r="GK885" s="5"/>
      <c r="GL885" s="5"/>
      <c r="GM885" s="5"/>
      <c r="GN885" s="5"/>
      <c r="GO885" s="5"/>
      <c r="GP885" s="5"/>
      <c r="GQ885" s="5"/>
      <c r="GR885" s="5"/>
      <c r="GS885" s="5"/>
      <c r="GT885" s="5"/>
      <c r="GU885" s="5"/>
      <c r="GV885" s="5"/>
      <c r="GW885" s="5"/>
      <c r="GX885" s="5"/>
      <c r="GY885" s="5"/>
      <c r="GZ885" s="5"/>
      <c r="HA885" s="5"/>
      <c r="HB885" s="5"/>
      <c r="HC885" s="5"/>
      <c r="HD885" s="5"/>
      <c r="HE885" s="5"/>
      <c r="HF885" s="5"/>
      <c r="HG885" s="5"/>
      <c r="HH885" s="5"/>
      <c r="HI885" s="5"/>
      <c r="HJ885" s="5"/>
      <c r="HK885" s="5"/>
      <c r="HL885" s="5"/>
      <c r="HM885" s="5"/>
      <c r="HN885" s="5"/>
      <c r="HO885" s="5"/>
      <c r="HP885" s="5"/>
      <c r="HQ885" s="5"/>
      <c r="HR885" s="5"/>
      <c r="HS885" s="5"/>
      <c r="HT885" s="5"/>
      <c r="HU885" s="5"/>
      <c r="HV885" s="5"/>
      <c r="HW885" s="5"/>
      <c r="HX885" s="5"/>
      <c r="HY885" s="5"/>
      <c r="HZ885" s="5"/>
      <c r="IA885" s="5"/>
      <c r="IB885" s="5"/>
      <c r="IC885" s="5"/>
      <c r="ID885" s="5"/>
      <c r="IE885" s="5"/>
      <c r="IF885" s="5"/>
      <c r="IG885" s="5"/>
      <c r="IH885" s="5"/>
      <c r="II885" s="5"/>
      <c r="IJ885" s="5"/>
      <c r="IK885" s="5"/>
      <c r="IL885" s="5"/>
      <c r="IM885" s="5"/>
      <c r="IN885" s="5"/>
      <c r="IO885" s="5"/>
      <c r="IP885" s="5"/>
      <c r="IQ885" s="5"/>
      <c r="IR885" s="5"/>
      <c r="IS885" s="5"/>
      <c r="IT885" s="5"/>
      <c r="IU885" s="5"/>
      <c r="IV885" s="5"/>
      <c r="IW885" s="5"/>
      <c r="IX885" s="5"/>
      <c r="IY885" s="5"/>
      <c r="IZ885" s="5"/>
      <c r="JA885" s="5"/>
      <c r="JB885" s="5"/>
      <c r="JC885" s="5"/>
      <c r="JD885" s="5"/>
      <c r="JE885" s="5"/>
      <c r="JF885" s="5"/>
      <c r="JG885" s="5"/>
      <c r="JH885" s="5"/>
      <c r="JI885" s="5"/>
      <c r="JJ885" s="5"/>
      <c r="JK885" s="5"/>
      <c r="JL885" s="5"/>
      <c r="JM885" s="5"/>
      <c r="JN885" s="5"/>
      <c r="JO885" s="5"/>
      <c r="JP885" s="5"/>
      <c r="JQ885" s="5"/>
      <c r="JR885" s="5"/>
      <c r="JS885" s="5"/>
      <c r="JT885" s="5"/>
      <c r="JU885" s="5"/>
      <c r="JV885" s="5"/>
      <c r="JW885" s="5"/>
      <c r="JX885" s="5"/>
      <c r="JY885" s="5"/>
      <c r="JZ885" s="5"/>
      <c r="KA885" s="5"/>
      <c r="KB885" s="5"/>
      <c r="KC885" s="5"/>
      <c r="KD885" s="5"/>
      <c r="KE885" s="5"/>
      <c r="KF885" s="5"/>
      <c r="KG885" s="5"/>
      <c r="KH885" s="5"/>
      <c r="KI885" s="5"/>
      <c r="KJ885" s="5"/>
      <c r="KK885" s="5"/>
      <c r="KL885" s="5"/>
      <c r="KM885" s="5"/>
      <c r="KN885" s="5"/>
      <c r="KO885" s="5"/>
      <c r="KP885" s="5"/>
      <c r="KQ885" s="5"/>
      <c r="KR885" s="5"/>
      <c r="KS885" s="5"/>
      <c r="KT885" s="5"/>
      <c r="KU885" s="5"/>
      <c r="KV885" s="5"/>
      <c r="KW885" s="5"/>
      <c r="KX885" s="5"/>
      <c r="KY885" s="5"/>
      <c r="KZ885" s="5"/>
      <c r="LA885" s="5"/>
      <c r="LB885" s="5"/>
      <c r="LC885" s="5"/>
      <c r="LD885" s="5"/>
      <c r="LE885" s="5"/>
      <c r="LF885" s="5"/>
      <c r="LG885" s="5"/>
      <c r="LH885" s="5"/>
      <c r="LI885" s="5"/>
      <c r="LJ885" s="5"/>
      <c r="LK885" s="5"/>
      <c r="LL885" s="5"/>
      <c r="LM885" s="5"/>
      <c r="LN885" s="5"/>
      <c r="LO885" s="5"/>
      <c r="LP885" s="5"/>
      <c r="LQ885" s="5"/>
      <c r="LR885" s="5"/>
      <c r="LS885" s="5"/>
      <c r="LT885" s="5"/>
      <c r="LU885" s="5"/>
      <c r="LV885" s="5"/>
      <c r="LW885" s="5"/>
      <c r="LX885" s="5"/>
      <c r="LY885" s="5"/>
      <c r="LZ885" s="5"/>
      <c r="MA885" s="5"/>
      <c r="MB885" s="5"/>
      <c r="MC885" s="5"/>
      <c r="MD885" s="5"/>
      <c r="ME885" s="5"/>
      <c r="MF885" s="5"/>
      <c r="MG885" s="5"/>
      <c r="MH885" s="5"/>
      <c r="MI885" s="5"/>
      <c r="MJ885" s="5"/>
      <c r="MK885" s="5"/>
      <c r="ML885" s="5"/>
      <c r="MM885" s="5"/>
      <c r="MN885" s="5"/>
      <c r="MO885" s="5"/>
      <c r="MP885" s="5"/>
      <c r="MQ885" s="5"/>
      <c r="MR885" s="5"/>
      <c r="MS885" s="5"/>
      <c r="MT885" s="5"/>
      <c r="MU885" s="5"/>
      <c r="MV885" s="5"/>
      <c r="MW885" s="5"/>
      <c r="MX885" s="5"/>
      <c r="MY885" s="5"/>
      <c r="MZ885" s="5"/>
      <c r="NA885" s="5"/>
      <c r="NB885" s="5"/>
      <c r="NC885" s="5"/>
      <c r="ND885" s="5"/>
      <c r="NE885" s="5"/>
      <c r="NF885" s="5"/>
      <c r="NG885" s="5"/>
      <c r="NH885" s="5"/>
      <c r="NI885" s="5"/>
      <c r="NJ885" s="5"/>
      <c r="NK885" s="5"/>
      <c r="NL885" s="5"/>
      <c r="NM885" s="5"/>
      <c r="NN885" s="5"/>
      <c r="NO885" s="5"/>
      <c r="NP885" s="5"/>
      <c r="NQ885" s="5"/>
      <c r="NR885" s="5"/>
      <c r="NS885" s="5"/>
      <c r="NT885" s="5"/>
      <c r="NU885" s="5"/>
      <c r="NV885" s="5"/>
      <c r="NW885" s="5"/>
      <c r="NX885" s="5"/>
      <c r="NY885" s="5"/>
      <c r="NZ885" s="5"/>
      <c r="OA885" s="5"/>
      <c r="OB885" s="5"/>
      <c r="OC885" s="5"/>
      <c r="OD885" s="5"/>
      <c r="OE885" s="5"/>
      <c r="OF885" s="5"/>
      <c r="OG885" s="5"/>
      <c r="OH885" s="5"/>
      <c r="OI885" s="5"/>
      <c r="OJ885" s="5"/>
      <c r="OK885" s="5"/>
      <c r="OL885" s="5"/>
      <c r="OM885" s="5"/>
      <c r="ON885" s="5"/>
      <c r="OO885" s="5"/>
      <c r="OP885" s="5"/>
      <c r="OQ885" s="5"/>
      <c r="OR885" s="5"/>
      <c r="OS885" s="5"/>
      <c r="OT885" s="5"/>
      <c r="OU885" s="5"/>
      <c r="OV885" s="5"/>
      <c r="OW885" s="5"/>
      <c r="OX885" s="5"/>
      <c r="OY885" s="5"/>
      <c r="OZ885" s="5"/>
      <c r="PA885" s="5"/>
      <c r="PB885" s="5"/>
      <c r="PC885" s="5"/>
      <c r="PD885" s="5"/>
      <c r="PE885" s="5"/>
      <c r="PF885" s="5"/>
      <c r="PG885" s="5"/>
      <c r="PH885" s="5"/>
      <c r="PI885" s="5"/>
      <c r="PJ885" s="5"/>
      <c r="PK885" s="5"/>
      <c r="PL885" s="5"/>
      <c r="PM885" s="5"/>
      <c r="PN885" s="5"/>
      <c r="PO885" s="5"/>
      <c r="PP885" s="5"/>
      <c r="PQ885" s="5"/>
      <c r="PR885" s="5"/>
      <c r="PS885" s="5"/>
      <c r="PT885" s="5"/>
      <c r="PU885" s="5"/>
      <c r="PV885" s="5"/>
      <c r="PW885" s="5"/>
      <c r="PX885" s="5"/>
      <c r="PY885" s="5"/>
      <c r="PZ885" s="5"/>
      <c r="QA885" s="5"/>
      <c r="QB885" s="5"/>
      <c r="QC885" s="5"/>
      <c r="QD885" s="5"/>
      <c r="QE885" s="5"/>
      <c r="QF885" s="5"/>
      <c r="QG885" s="5"/>
      <c r="QH885" s="5"/>
      <c r="QI885" s="5"/>
      <c r="QJ885" s="5"/>
      <c r="QK885" s="5"/>
      <c r="QL885" s="5"/>
      <c r="QM885" s="5"/>
      <c r="QN885" s="5"/>
      <c r="QO885" s="5"/>
      <c r="QP885" s="5"/>
      <c r="QQ885" s="5"/>
      <c r="QR885" s="5"/>
      <c r="QS885" s="5"/>
      <c r="QT885" s="5"/>
      <c r="QU885" s="5"/>
      <c r="QV885" s="5"/>
      <c r="QW885" s="5"/>
      <c r="QX885" s="5"/>
      <c r="QY885" s="5"/>
      <c r="QZ885" s="5"/>
      <c r="RA885" s="5"/>
      <c r="RB885" s="5"/>
      <c r="RC885" s="5"/>
      <c r="RD885" s="5"/>
      <c r="RE885" s="5"/>
      <c r="RF885" s="5"/>
      <c r="RG885" s="5"/>
      <c r="RH885" s="5"/>
      <c r="RI885" s="5"/>
      <c r="RJ885" s="5"/>
      <c r="RK885" s="5"/>
      <c r="RL885" s="5"/>
      <c r="RM885" s="5"/>
      <c r="RN885" s="5"/>
      <c r="RO885" s="5"/>
      <c r="RP885" s="5"/>
      <c r="RQ885" s="5"/>
      <c r="RR885" s="5"/>
      <c r="RS885" s="5"/>
      <c r="RT885" s="5"/>
      <c r="RU885" s="5"/>
      <c r="RV885" s="5"/>
      <c r="RW885" s="5"/>
      <c r="RX885" s="5"/>
      <c r="RY885" s="5"/>
      <c r="RZ885" s="5"/>
      <c r="SA885" s="5"/>
      <c r="SB885" s="5"/>
      <c r="SC885" s="5"/>
      <c r="SD885" s="5"/>
      <c r="SE885" s="5"/>
      <c r="SF885" s="5"/>
      <c r="SG885" s="5"/>
      <c r="SH885" s="5"/>
      <c r="SI885" s="5"/>
      <c r="SJ885" s="5"/>
      <c r="SK885" s="5"/>
      <c r="SL885" s="5"/>
      <c r="SM885" s="5"/>
      <c r="SN885" s="5"/>
      <c r="SO885" s="5"/>
      <c r="SP885" s="5"/>
      <c r="SQ885" s="5"/>
      <c r="SR885" s="5"/>
      <c r="SS885" s="5"/>
      <c r="ST885" s="5"/>
      <c r="SU885" s="5"/>
      <c r="SV885" s="5"/>
      <c r="SW885" s="5"/>
      <c r="SX885" s="5"/>
      <c r="SY885" s="5"/>
      <c r="SZ885" s="5"/>
      <c r="TA885" s="5"/>
      <c r="TB885" s="5"/>
      <c r="TC885" s="5"/>
      <c r="TD885" s="5"/>
      <c r="TE885" s="5"/>
      <c r="TF885" s="5"/>
      <c r="TG885" s="5"/>
      <c r="TH885" s="5"/>
      <c r="TI885" s="5"/>
      <c r="TJ885" s="5"/>
      <c r="TK885" s="5"/>
      <c r="TL885" s="5"/>
      <c r="TM885" s="5"/>
      <c r="TN885" s="5"/>
      <c r="TO885" s="5"/>
      <c r="TP885" s="5"/>
      <c r="TQ885" s="5"/>
      <c r="TR885" s="5"/>
      <c r="TS885" s="5"/>
      <c r="TT885" s="5"/>
      <c r="TU885" s="5"/>
      <c r="TV885" s="5"/>
      <c r="TW885" s="5"/>
      <c r="TX885" s="5"/>
      <c r="TY885" s="5"/>
      <c r="TZ885" s="5"/>
      <c r="UA885" s="5"/>
      <c r="UB885" s="5"/>
      <c r="UC885" s="5"/>
      <c r="UD885" s="5"/>
      <c r="UE885" s="5"/>
      <c r="UF885" s="5"/>
      <c r="UG885" s="5"/>
      <c r="UH885" s="5"/>
      <c r="UI885" s="5"/>
      <c r="UJ885" s="5"/>
      <c r="UK885" s="5"/>
      <c r="UL885" s="5"/>
      <c r="UM885" s="5"/>
      <c r="UN885" s="5"/>
      <c r="UO885" s="5"/>
      <c r="UP885" s="5"/>
      <c r="UQ885" s="5"/>
      <c r="UR885" s="5"/>
      <c r="US885" s="5"/>
      <c r="UT885" s="5"/>
      <c r="UU885" s="5"/>
      <c r="UV885" s="5"/>
      <c r="UW885" s="5"/>
      <c r="UX885" s="5"/>
      <c r="UY885" s="5"/>
      <c r="UZ885" s="5"/>
      <c r="VA885" s="5"/>
      <c r="VB885" s="5"/>
      <c r="VC885" s="5"/>
      <c r="VD885" s="5"/>
      <c r="VE885" s="5"/>
      <c r="VF885" s="5"/>
      <c r="VG885" s="5"/>
      <c r="VH885" s="5"/>
      <c r="VI885" s="5"/>
      <c r="VJ885" s="5"/>
      <c r="VK885" s="5"/>
      <c r="VL885" s="5"/>
      <c r="VM885" s="5"/>
      <c r="VN885" s="5"/>
      <c r="VO885" s="5"/>
      <c r="VP885" s="5"/>
      <c r="VQ885" s="5"/>
      <c r="VR885" s="5"/>
      <c r="VS885" s="5"/>
      <c r="VT885" s="5"/>
      <c r="VU885" s="5"/>
      <c r="VV885" s="5"/>
      <c r="VW885" s="5"/>
      <c r="VX885" s="5"/>
      <c r="VY885" s="5"/>
      <c r="VZ885" s="5"/>
      <c r="WA885" s="5"/>
      <c r="WB885" s="5"/>
      <c r="WC885" s="5"/>
      <c r="WD885" s="5"/>
      <c r="WE885" s="5"/>
      <c r="WF885" s="5"/>
      <c r="WG885" s="5"/>
      <c r="WH885" s="5"/>
      <c r="WI885" s="5"/>
      <c r="WJ885" s="5"/>
      <c r="WK885" s="5"/>
      <c r="WL885" s="5"/>
      <c r="WM885" s="5"/>
      <c r="WN885" s="5"/>
      <c r="WO885" s="5"/>
      <c r="WP885" s="5"/>
      <c r="WQ885" s="5"/>
      <c r="WR885" s="5"/>
      <c r="WS885" s="5"/>
      <c r="WT885" s="5"/>
      <c r="WU885" s="5"/>
      <c r="WV885" s="5"/>
      <c r="WW885" s="5"/>
      <c r="WX885" s="5"/>
      <c r="WY885" s="5"/>
      <c r="WZ885" s="5"/>
      <c r="XA885" s="5"/>
      <c r="XB885" s="5"/>
      <c r="XC885" s="5"/>
      <c r="XD885" s="5"/>
      <c r="XE885" s="5"/>
      <c r="XF885" s="5"/>
      <c r="XG885" s="5"/>
      <c r="XH885" s="5"/>
      <c r="XI885" s="5"/>
      <c r="XJ885" s="5"/>
      <c r="XK885" s="5"/>
      <c r="XL885" s="5"/>
      <c r="XM885" s="5"/>
      <c r="XN885" s="5"/>
      <c r="XO885" s="5"/>
      <c r="XP885" s="5"/>
      <c r="XQ885" s="5"/>
      <c r="XR885" s="5"/>
      <c r="XS885" s="5"/>
      <c r="XT885" s="5"/>
      <c r="XU885" s="5"/>
      <c r="XV885" s="5"/>
      <c r="XW885" s="5"/>
    </row>
    <row r="886" spans="39:647" x14ac:dyDescent="0.45">
      <c r="AM886" s="5"/>
      <c r="AN886" s="5"/>
      <c r="AO886" s="5"/>
      <c r="AP886" s="5"/>
      <c r="AQ886" s="5"/>
      <c r="AR886" s="5"/>
      <c r="AS886" s="5"/>
      <c r="AT886" s="5"/>
      <c r="AU886" s="5"/>
      <c r="AV886" s="5"/>
      <c r="AW886" s="5"/>
      <c r="AX886" s="5"/>
      <c r="AY886" s="5"/>
      <c r="AZ886" s="5"/>
      <c r="BA886" s="5"/>
      <c r="BB886" s="5"/>
      <c r="BC886" s="5"/>
      <c r="BD886" s="5"/>
      <c r="BE886" s="5"/>
      <c r="BF886" s="5"/>
      <c r="BG886" s="5"/>
      <c r="BH886" s="5"/>
      <c r="BI886" s="5"/>
      <c r="BJ886" s="5"/>
      <c r="BK886" s="5"/>
      <c r="BL886" s="5"/>
      <c r="BM886" s="5"/>
      <c r="BN886" s="5"/>
      <c r="BO886" s="5"/>
      <c r="BP886" s="5"/>
      <c r="BQ886" s="5"/>
      <c r="BR886" s="5"/>
      <c r="BS886" s="5"/>
      <c r="BT886" s="5"/>
      <c r="BU886" s="5"/>
      <c r="BV886" s="5"/>
      <c r="BW886" s="5"/>
      <c r="BX886" s="5"/>
      <c r="BY886" s="5"/>
      <c r="BZ886" s="5"/>
      <c r="CA886" s="5"/>
      <c r="CB886" s="5"/>
      <c r="CC886" s="5"/>
      <c r="CD886" s="5"/>
      <c r="CE886" s="5"/>
      <c r="CF886" s="5"/>
      <c r="CG886" s="5"/>
      <c r="CH886" s="5"/>
      <c r="CI886" s="5"/>
      <c r="CJ886" s="5"/>
      <c r="CK886" s="5"/>
      <c r="CL886" s="5"/>
      <c r="CM886" s="5"/>
      <c r="CN886" s="5"/>
      <c r="CO886" s="5"/>
      <c r="CP886" s="5"/>
      <c r="CQ886" s="5"/>
      <c r="CR886" s="5"/>
      <c r="CS886" s="5"/>
      <c r="CT886" s="5"/>
      <c r="CU886" s="5"/>
      <c r="CV886" s="5"/>
      <c r="CW886" s="5"/>
      <c r="CX886" s="5"/>
      <c r="CY886" s="5"/>
      <c r="CZ886" s="5"/>
      <c r="DA886" s="5"/>
      <c r="DB886" s="5"/>
      <c r="DC886" s="5"/>
      <c r="DD886" s="5"/>
      <c r="DE886" s="5"/>
      <c r="DF886" s="5"/>
      <c r="DG886" s="5"/>
      <c r="DH886" s="5"/>
      <c r="DI886" s="5"/>
      <c r="DJ886" s="5"/>
      <c r="DK886" s="5"/>
      <c r="DL886" s="5"/>
      <c r="DM886" s="5"/>
      <c r="DN886" s="5"/>
      <c r="DO886" s="5"/>
      <c r="DP886" s="5"/>
      <c r="DQ886" s="5"/>
      <c r="DR886" s="5"/>
      <c r="DS886" s="5"/>
      <c r="DT886" s="5"/>
      <c r="DU886" s="5"/>
      <c r="DV886" s="5"/>
      <c r="DW886" s="5"/>
      <c r="DX886" s="5"/>
      <c r="DY886" s="5"/>
      <c r="DZ886" s="5"/>
      <c r="EA886" s="5"/>
      <c r="EB886" s="5"/>
      <c r="EC886" s="5"/>
      <c r="ED886" s="5"/>
      <c r="EE886" s="5"/>
      <c r="EF886" s="5"/>
      <c r="EG886" s="5"/>
      <c r="EH886" s="5"/>
      <c r="EI886" s="5"/>
      <c r="EJ886" s="5"/>
      <c r="EK886" s="5"/>
      <c r="EL886" s="5"/>
      <c r="EM886" s="5"/>
      <c r="EN886" s="5"/>
      <c r="EO886" s="5"/>
      <c r="EP886" s="5"/>
      <c r="EQ886" s="5"/>
      <c r="ER886" s="5"/>
      <c r="ES886" s="5"/>
      <c r="ET886" s="5"/>
      <c r="EU886" s="5"/>
      <c r="EV886" s="5"/>
      <c r="EW886" s="5"/>
      <c r="EX886" s="5"/>
      <c r="EY886" s="5"/>
      <c r="EZ886" s="5"/>
      <c r="FA886" s="5"/>
      <c r="FB886" s="5"/>
      <c r="FC886" s="5"/>
      <c r="FD886" s="5"/>
      <c r="FE886" s="5"/>
      <c r="FF886" s="5"/>
      <c r="FG886" s="5"/>
      <c r="FH886" s="5"/>
      <c r="FI886" s="5"/>
      <c r="FJ886" s="5"/>
      <c r="FK886" s="5"/>
      <c r="FL886" s="5"/>
      <c r="FM886" s="5"/>
      <c r="FN886" s="5"/>
      <c r="FO886" s="5"/>
      <c r="FP886" s="5"/>
      <c r="FQ886" s="5"/>
      <c r="FR886" s="5"/>
      <c r="FS886" s="5"/>
      <c r="FT886" s="5"/>
      <c r="FU886" s="5"/>
      <c r="FV886" s="5"/>
      <c r="FW886" s="5"/>
      <c r="FX886" s="5"/>
      <c r="FY886" s="5"/>
      <c r="FZ886" s="5"/>
      <c r="GA886" s="5"/>
      <c r="GB886" s="5"/>
      <c r="GC886" s="5"/>
      <c r="GD886" s="5"/>
      <c r="GE886" s="5"/>
      <c r="GF886" s="5"/>
      <c r="GG886" s="5"/>
      <c r="GH886" s="5"/>
      <c r="GI886" s="5"/>
      <c r="GJ886" s="5"/>
      <c r="GK886" s="5"/>
      <c r="GL886" s="5"/>
      <c r="GM886" s="5"/>
      <c r="GN886" s="5"/>
      <c r="GO886" s="5"/>
      <c r="GP886" s="5"/>
      <c r="GQ886" s="5"/>
      <c r="GR886" s="5"/>
      <c r="GS886" s="5"/>
      <c r="GT886" s="5"/>
      <c r="GU886" s="5"/>
      <c r="GV886" s="5"/>
      <c r="GW886" s="5"/>
      <c r="GX886" s="5"/>
      <c r="GY886" s="5"/>
      <c r="GZ886" s="5"/>
      <c r="HA886" s="5"/>
      <c r="HB886" s="5"/>
      <c r="HC886" s="5"/>
      <c r="HD886" s="5"/>
      <c r="HE886" s="5"/>
      <c r="HF886" s="5"/>
      <c r="HG886" s="5"/>
      <c r="HH886" s="5"/>
      <c r="HI886" s="5"/>
      <c r="HJ886" s="5"/>
      <c r="HK886" s="5"/>
      <c r="HL886" s="5"/>
      <c r="HM886" s="5"/>
      <c r="HN886" s="5"/>
      <c r="HO886" s="5"/>
      <c r="HP886" s="5"/>
      <c r="HQ886" s="5"/>
      <c r="HR886" s="5"/>
      <c r="HS886" s="5"/>
      <c r="HT886" s="5"/>
      <c r="HU886" s="5"/>
      <c r="HV886" s="5"/>
      <c r="HW886" s="5"/>
      <c r="HX886" s="5"/>
      <c r="HY886" s="5"/>
      <c r="HZ886" s="5"/>
      <c r="IA886" s="5"/>
      <c r="IB886" s="5"/>
      <c r="IC886" s="5"/>
      <c r="ID886" s="5"/>
      <c r="IE886" s="5"/>
      <c r="IF886" s="5"/>
      <c r="IG886" s="5"/>
      <c r="IH886" s="5"/>
      <c r="II886" s="5"/>
      <c r="IJ886" s="5"/>
      <c r="IK886" s="5"/>
      <c r="IL886" s="5"/>
      <c r="IM886" s="5"/>
      <c r="IN886" s="5"/>
      <c r="IO886" s="5"/>
      <c r="IP886" s="5"/>
      <c r="IQ886" s="5"/>
      <c r="IR886" s="5"/>
      <c r="IS886" s="5"/>
      <c r="IT886" s="5"/>
      <c r="IU886" s="5"/>
      <c r="IV886" s="5"/>
      <c r="IW886" s="5"/>
      <c r="IX886" s="5"/>
      <c r="IY886" s="5"/>
      <c r="IZ886" s="5"/>
      <c r="JA886" s="5"/>
      <c r="JB886" s="5"/>
      <c r="JC886" s="5"/>
      <c r="JD886" s="5"/>
      <c r="JE886" s="5"/>
      <c r="JF886" s="5"/>
      <c r="JG886" s="5"/>
      <c r="JH886" s="5"/>
      <c r="JI886" s="5"/>
      <c r="JJ886" s="5"/>
      <c r="JK886" s="5"/>
      <c r="JL886" s="5"/>
      <c r="JM886" s="5"/>
      <c r="JN886" s="5"/>
      <c r="JO886" s="5"/>
      <c r="JP886" s="5"/>
      <c r="JQ886" s="5"/>
      <c r="JR886" s="5"/>
      <c r="JS886" s="5"/>
      <c r="JT886" s="5"/>
      <c r="JU886" s="5"/>
      <c r="JV886" s="5"/>
      <c r="JW886" s="5"/>
      <c r="JX886" s="5"/>
      <c r="JY886" s="5"/>
      <c r="JZ886" s="5"/>
      <c r="KA886" s="5"/>
      <c r="KB886" s="5"/>
      <c r="KC886" s="5"/>
      <c r="KD886" s="5"/>
      <c r="KE886" s="5"/>
      <c r="KF886" s="5"/>
      <c r="KG886" s="5"/>
      <c r="KH886" s="5"/>
      <c r="KI886" s="5"/>
      <c r="KJ886" s="5"/>
      <c r="KK886" s="5"/>
      <c r="KL886" s="5"/>
      <c r="KM886" s="5"/>
      <c r="KN886" s="5"/>
      <c r="KO886" s="5"/>
      <c r="KP886" s="5"/>
      <c r="KQ886" s="5"/>
      <c r="KR886" s="5"/>
      <c r="KS886" s="5"/>
      <c r="KT886" s="5"/>
      <c r="KU886" s="5"/>
      <c r="KV886" s="5"/>
      <c r="KW886" s="5"/>
      <c r="KX886" s="5"/>
      <c r="KY886" s="5"/>
      <c r="KZ886" s="5"/>
      <c r="LA886" s="5"/>
      <c r="LB886" s="5"/>
      <c r="LC886" s="5"/>
      <c r="LD886" s="5"/>
      <c r="LE886" s="5"/>
      <c r="LF886" s="5"/>
      <c r="LG886" s="5"/>
      <c r="LH886" s="5"/>
      <c r="LI886" s="5"/>
      <c r="LJ886" s="5"/>
      <c r="LK886" s="5"/>
      <c r="LL886" s="5"/>
      <c r="LM886" s="5"/>
      <c r="LN886" s="5"/>
      <c r="LO886" s="5"/>
      <c r="LP886" s="5"/>
      <c r="LQ886" s="5"/>
      <c r="LR886" s="5"/>
      <c r="LS886" s="5"/>
      <c r="LT886" s="5"/>
      <c r="LU886" s="5"/>
      <c r="LV886" s="5"/>
      <c r="LW886" s="5"/>
      <c r="LX886" s="5"/>
      <c r="LY886" s="5"/>
      <c r="LZ886" s="5"/>
      <c r="MA886" s="5"/>
      <c r="MB886" s="5"/>
      <c r="MC886" s="5"/>
      <c r="MD886" s="5"/>
      <c r="ME886" s="5"/>
      <c r="MF886" s="5"/>
      <c r="MG886" s="5"/>
      <c r="MH886" s="5"/>
      <c r="MI886" s="5"/>
      <c r="MJ886" s="5"/>
      <c r="MK886" s="5"/>
      <c r="ML886" s="5"/>
      <c r="MM886" s="5"/>
      <c r="MN886" s="5"/>
      <c r="MO886" s="5"/>
      <c r="MP886" s="5"/>
      <c r="MQ886" s="5"/>
      <c r="MR886" s="5"/>
      <c r="MS886" s="5"/>
      <c r="MT886" s="5"/>
      <c r="MU886" s="5"/>
      <c r="MV886" s="5"/>
      <c r="MW886" s="5"/>
      <c r="MX886" s="5"/>
      <c r="MY886" s="5"/>
      <c r="MZ886" s="5"/>
      <c r="NA886" s="5"/>
      <c r="NB886" s="5"/>
      <c r="NC886" s="5"/>
      <c r="ND886" s="5"/>
      <c r="NE886" s="5"/>
      <c r="NF886" s="5"/>
      <c r="NG886" s="5"/>
      <c r="NH886" s="5"/>
      <c r="NI886" s="5"/>
      <c r="NJ886" s="5"/>
      <c r="NK886" s="5"/>
      <c r="NL886" s="5"/>
      <c r="NM886" s="5"/>
      <c r="NN886" s="5"/>
      <c r="NO886" s="5"/>
      <c r="NP886" s="5"/>
      <c r="NQ886" s="5"/>
      <c r="NR886" s="5"/>
      <c r="NS886" s="5"/>
      <c r="NT886" s="5"/>
      <c r="NU886" s="5"/>
      <c r="NV886" s="5"/>
      <c r="NW886" s="5"/>
      <c r="NX886" s="5"/>
      <c r="NY886" s="5"/>
      <c r="NZ886" s="5"/>
      <c r="OA886" s="5"/>
      <c r="OB886" s="5"/>
      <c r="OC886" s="5"/>
      <c r="OD886" s="5"/>
      <c r="OE886" s="5"/>
      <c r="OF886" s="5"/>
      <c r="OG886" s="5"/>
      <c r="OH886" s="5"/>
      <c r="OI886" s="5"/>
      <c r="OJ886" s="5"/>
      <c r="OK886" s="5"/>
      <c r="OL886" s="5"/>
      <c r="OM886" s="5"/>
      <c r="ON886" s="5"/>
      <c r="OO886" s="5"/>
      <c r="OP886" s="5"/>
      <c r="OQ886" s="5"/>
      <c r="OR886" s="5"/>
      <c r="OS886" s="5"/>
      <c r="OT886" s="5"/>
      <c r="OU886" s="5"/>
      <c r="OV886" s="5"/>
      <c r="OW886" s="5"/>
      <c r="OX886" s="5"/>
      <c r="OY886" s="5"/>
      <c r="OZ886" s="5"/>
      <c r="PA886" s="5"/>
      <c r="PB886" s="5"/>
      <c r="PC886" s="5"/>
      <c r="PD886" s="5"/>
      <c r="PE886" s="5"/>
      <c r="PF886" s="5"/>
      <c r="PG886" s="5"/>
      <c r="PH886" s="5"/>
      <c r="PI886" s="5"/>
      <c r="PJ886" s="5"/>
      <c r="PK886" s="5"/>
      <c r="PL886" s="5"/>
      <c r="PM886" s="5"/>
      <c r="PN886" s="5"/>
      <c r="PO886" s="5"/>
      <c r="PP886" s="5"/>
      <c r="PQ886" s="5"/>
      <c r="PR886" s="5"/>
      <c r="PS886" s="5"/>
      <c r="PT886" s="5"/>
      <c r="PU886" s="5"/>
      <c r="PV886" s="5"/>
      <c r="PW886" s="5"/>
      <c r="PX886" s="5"/>
      <c r="PY886" s="5"/>
      <c r="PZ886" s="5"/>
      <c r="QA886" s="5"/>
      <c r="QB886" s="5"/>
      <c r="QC886" s="5"/>
      <c r="QD886" s="5"/>
      <c r="QE886" s="5"/>
      <c r="QF886" s="5"/>
      <c r="QG886" s="5"/>
      <c r="QH886" s="5"/>
      <c r="QI886" s="5"/>
      <c r="QJ886" s="5"/>
      <c r="QK886" s="5"/>
      <c r="QL886" s="5"/>
      <c r="QM886" s="5"/>
      <c r="QN886" s="5"/>
      <c r="QO886" s="5"/>
      <c r="QP886" s="5"/>
      <c r="QQ886" s="5"/>
      <c r="QR886" s="5"/>
      <c r="QS886" s="5"/>
      <c r="QT886" s="5"/>
      <c r="QU886" s="5"/>
      <c r="QV886" s="5"/>
      <c r="QW886" s="5"/>
      <c r="QX886" s="5"/>
      <c r="QY886" s="5"/>
      <c r="QZ886" s="5"/>
      <c r="RA886" s="5"/>
      <c r="RB886" s="5"/>
      <c r="RC886" s="5"/>
      <c r="RD886" s="5"/>
      <c r="RE886" s="5"/>
      <c r="RF886" s="5"/>
      <c r="RG886" s="5"/>
      <c r="RH886" s="5"/>
      <c r="RI886" s="5"/>
      <c r="RJ886" s="5"/>
      <c r="RK886" s="5"/>
      <c r="RL886" s="5"/>
      <c r="RM886" s="5"/>
      <c r="RN886" s="5"/>
      <c r="RO886" s="5"/>
      <c r="RP886" s="5"/>
      <c r="RQ886" s="5"/>
      <c r="RR886" s="5"/>
      <c r="RS886" s="5"/>
      <c r="RT886" s="5"/>
      <c r="RU886" s="5"/>
      <c r="RV886" s="5"/>
      <c r="RW886" s="5"/>
      <c r="RX886" s="5"/>
      <c r="RY886" s="5"/>
      <c r="RZ886" s="5"/>
      <c r="SA886" s="5"/>
      <c r="SB886" s="5"/>
      <c r="SC886" s="5"/>
      <c r="SD886" s="5"/>
      <c r="SE886" s="5"/>
      <c r="SF886" s="5"/>
      <c r="SG886" s="5"/>
      <c r="SH886" s="5"/>
      <c r="SI886" s="5"/>
      <c r="SJ886" s="5"/>
      <c r="SK886" s="5"/>
      <c r="SL886" s="5"/>
      <c r="SM886" s="5"/>
      <c r="SN886" s="5"/>
      <c r="SO886" s="5"/>
      <c r="SP886" s="5"/>
      <c r="SQ886" s="5"/>
      <c r="SR886" s="5"/>
      <c r="SS886" s="5"/>
      <c r="ST886" s="5"/>
      <c r="SU886" s="5"/>
      <c r="SV886" s="5"/>
      <c r="SW886" s="5"/>
      <c r="SX886" s="5"/>
      <c r="SY886" s="5"/>
      <c r="SZ886" s="5"/>
      <c r="TA886" s="5"/>
      <c r="TB886" s="5"/>
      <c r="TC886" s="5"/>
      <c r="TD886" s="5"/>
      <c r="TE886" s="5"/>
      <c r="TF886" s="5"/>
      <c r="TG886" s="5"/>
      <c r="TH886" s="5"/>
      <c r="TI886" s="5"/>
      <c r="TJ886" s="5"/>
      <c r="TK886" s="5"/>
      <c r="TL886" s="5"/>
      <c r="TM886" s="5"/>
      <c r="TN886" s="5"/>
      <c r="TO886" s="5"/>
      <c r="TP886" s="5"/>
      <c r="TQ886" s="5"/>
      <c r="TR886" s="5"/>
      <c r="TS886" s="5"/>
      <c r="TT886" s="5"/>
      <c r="TU886" s="5"/>
      <c r="TV886" s="5"/>
      <c r="TW886" s="5"/>
      <c r="TX886" s="5"/>
      <c r="TY886" s="5"/>
      <c r="TZ886" s="5"/>
      <c r="UA886" s="5"/>
      <c r="UB886" s="5"/>
      <c r="UC886" s="5"/>
      <c r="UD886" s="5"/>
      <c r="UE886" s="5"/>
      <c r="UF886" s="5"/>
      <c r="UG886" s="5"/>
      <c r="UH886" s="5"/>
      <c r="UI886" s="5"/>
      <c r="UJ886" s="5"/>
      <c r="UK886" s="5"/>
      <c r="UL886" s="5"/>
      <c r="UM886" s="5"/>
      <c r="UN886" s="5"/>
      <c r="UO886" s="5"/>
      <c r="UP886" s="5"/>
      <c r="UQ886" s="5"/>
      <c r="UR886" s="5"/>
      <c r="US886" s="5"/>
      <c r="UT886" s="5"/>
      <c r="UU886" s="5"/>
      <c r="UV886" s="5"/>
      <c r="UW886" s="5"/>
      <c r="UX886" s="5"/>
      <c r="UY886" s="5"/>
      <c r="UZ886" s="5"/>
      <c r="VA886" s="5"/>
      <c r="VB886" s="5"/>
      <c r="VC886" s="5"/>
      <c r="VD886" s="5"/>
      <c r="VE886" s="5"/>
      <c r="VF886" s="5"/>
      <c r="VG886" s="5"/>
      <c r="VH886" s="5"/>
      <c r="VI886" s="5"/>
      <c r="VJ886" s="5"/>
      <c r="VK886" s="5"/>
      <c r="VL886" s="5"/>
      <c r="VM886" s="5"/>
      <c r="VN886" s="5"/>
      <c r="VO886" s="5"/>
      <c r="VP886" s="5"/>
      <c r="VQ886" s="5"/>
      <c r="VR886" s="5"/>
      <c r="VS886" s="5"/>
      <c r="VT886" s="5"/>
      <c r="VU886" s="5"/>
      <c r="VV886" s="5"/>
      <c r="VW886" s="5"/>
      <c r="VX886" s="5"/>
      <c r="VY886" s="5"/>
      <c r="VZ886" s="5"/>
      <c r="WA886" s="5"/>
      <c r="WB886" s="5"/>
      <c r="WC886" s="5"/>
      <c r="WD886" s="5"/>
      <c r="WE886" s="5"/>
      <c r="WF886" s="5"/>
      <c r="WG886" s="5"/>
      <c r="WH886" s="5"/>
      <c r="WI886" s="5"/>
      <c r="WJ886" s="5"/>
      <c r="WK886" s="5"/>
      <c r="WL886" s="5"/>
      <c r="WM886" s="5"/>
      <c r="WN886" s="5"/>
      <c r="WO886" s="5"/>
      <c r="WP886" s="5"/>
      <c r="WQ886" s="5"/>
      <c r="WR886" s="5"/>
      <c r="WS886" s="5"/>
      <c r="WT886" s="5"/>
      <c r="WU886" s="5"/>
      <c r="WV886" s="5"/>
      <c r="WW886" s="5"/>
      <c r="WX886" s="5"/>
      <c r="WY886" s="5"/>
      <c r="WZ886" s="5"/>
      <c r="XA886" s="5"/>
      <c r="XB886" s="5"/>
      <c r="XC886" s="5"/>
      <c r="XD886" s="5"/>
      <c r="XE886" s="5"/>
      <c r="XF886" s="5"/>
      <c r="XG886" s="5"/>
      <c r="XH886" s="5"/>
      <c r="XI886" s="5"/>
      <c r="XJ886" s="5"/>
      <c r="XK886" s="5"/>
      <c r="XL886" s="5"/>
      <c r="XM886" s="5"/>
      <c r="XN886" s="5"/>
      <c r="XO886" s="5"/>
      <c r="XP886" s="5"/>
      <c r="XQ886" s="5"/>
      <c r="XR886" s="5"/>
      <c r="XS886" s="5"/>
      <c r="XT886" s="5"/>
      <c r="XU886" s="5"/>
      <c r="XV886" s="5"/>
      <c r="XW886" s="5"/>
    </row>
    <row r="887" spans="39:647" x14ac:dyDescent="0.45">
      <c r="AM887" s="5"/>
      <c r="AN887" s="5"/>
      <c r="AO887" s="5"/>
      <c r="AP887" s="5"/>
      <c r="AQ887" s="5"/>
      <c r="AR887" s="5"/>
      <c r="AS887" s="5"/>
      <c r="AT887" s="5"/>
      <c r="AU887" s="5"/>
      <c r="AV887" s="5"/>
      <c r="AW887" s="5"/>
      <c r="AX887" s="5"/>
      <c r="AY887" s="5"/>
      <c r="AZ887" s="5"/>
      <c r="BA887" s="5"/>
      <c r="BB887" s="5"/>
      <c r="BC887" s="5"/>
      <c r="BD887" s="5"/>
      <c r="BE887" s="5"/>
      <c r="BF887" s="5"/>
      <c r="BG887" s="5"/>
      <c r="BH887" s="5"/>
      <c r="BI887" s="5"/>
      <c r="BJ887" s="5"/>
      <c r="BK887" s="5"/>
      <c r="BL887" s="5"/>
      <c r="BM887" s="5"/>
      <c r="BN887" s="5"/>
      <c r="BO887" s="5"/>
      <c r="BP887" s="5"/>
      <c r="BQ887" s="5"/>
      <c r="BR887" s="5"/>
      <c r="BS887" s="5"/>
      <c r="BT887" s="5"/>
      <c r="BU887" s="5"/>
      <c r="BV887" s="5"/>
      <c r="BW887" s="5"/>
      <c r="BX887" s="5"/>
      <c r="BY887" s="5"/>
      <c r="BZ887" s="5"/>
      <c r="CA887" s="5"/>
      <c r="CB887" s="5"/>
      <c r="CC887" s="5"/>
      <c r="CD887" s="5"/>
      <c r="CE887" s="5"/>
      <c r="CF887" s="5"/>
      <c r="CG887" s="5"/>
      <c r="CH887" s="5"/>
      <c r="CI887" s="5"/>
      <c r="CJ887" s="5"/>
      <c r="CK887" s="5"/>
      <c r="CL887" s="5"/>
      <c r="CM887" s="5"/>
      <c r="CN887" s="5"/>
      <c r="CO887" s="5"/>
      <c r="CP887" s="5"/>
      <c r="CQ887" s="5"/>
      <c r="CR887" s="5"/>
      <c r="CS887" s="5"/>
      <c r="CT887" s="5"/>
      <c r="CU887" s="5"/>
      <c r="CV887" s="5"/>
      <c r="CW887" s="5"/>
      <c r="CX887" s="5"/>
      <c r="CY887" s="5"/>
      <c r="CZ887" s="5"/>
      <c r="DA887" s="5"/>
      <c r="DB887" s="5"/>
      <c r="DC887" s="5"/>
      <c r="DD887" s="5"/>
      <c r="DE887" s="5"/>
      <c r="DF887" s="5"/>
      <c r="DG887" s="5"/>
      <c r="DH887" s="5"/>
      <c r="DI887" s="5"/>
      <c r="DJ887" s="5"/>
      <c r="DK887" s="5"/>
      <c r="DL887" s="5"/>
      <c r="DM887" s="5"/>
      <c r="DN887" s="5"/>
      <c r="DO887" s="5"/>
      <c r="DP887" s="5"/>
      <c r="DQ887" s="5"/>
      <c r="DR887" s="5"/>
      <c r="DS887" s="5"/>
      <c r="DT887" s="5"/>
      <c r="DU887" s="5"/>
      <c r="DV887" s="5"/>
      <c r="DW887" s="5"/>
      <c r="DX887" s="5"/>
      <c r="DY887" s="5"/>
      <c r="DZ887" s="5"/>
      <c r="EA887" s="5"/>
      <c r="EB887" s="5"/>
      <c r="EC887" s="5"/>
      <c r="ED887" s="5"/>
      <c r="EE887" s="5"/>
      <c r="EF887" s="5"/>
      <c r="EG887" s="5"/>
      <c r="EH887" s="5"/>
      <c r="EI887" s="5"/>
      <c r="EJ887" s="5"/>
      <c r="EK887" s="5"/>
      <c r="EL887" s="5"/>
      <c r="EM887" s="5"/>
      <c r="EN887" s="5"/>
      <c r="EO887" s="5"/>
      <c r="EP887" s="5"/>
      <c r="EQ887" s="5"/>
      <c r="ER887" s="5"/>
      <c r="ES887" s="5"/>
      <c r="ET887" s="5"/>
      <c r="EU887" s="5"/>
      <c r="EV887" s="5"/>
      <c r="EW887" s="5"/>
      <c r="EX887" s="5"/>
      <c r="EY887" s="5"/>
      <c r="EZ887" s="5"/>
      <c r="FA887" s="5"/>
      <c r="FB887" s="5"/>
      <c r="FC887" s="5"/>
      <c r="FD887" s="5"/>
      <c r="FE887" s="5"/>
      <c r="FF887" s="5"/>
      <c r="FG887" s="5"/>
      <c r="FH887" s="5"/>
      <c r="FI887" s="5"/>
      <c r="FJ887" s="5"/>
      <c r="FK887" s="5"/>
      <c r="FL887" s="5"/>
      <c r="FM887" s="5"/>
      <c r="FN887" s="5"/>
      <c r="FO887" s="5"/>
      <c r="FP887" s="5"/>
      <c r="FQ887" s="5"/>
      <c r="FR887" s="5"/>
      <c r="FS887" s="5"/>
      <c r="FT887" s="5"/>
      <c r="FU887" s="5"/>
      <c r="FV887" s="5"/>
      <c r="FW887" s="5"/>
      <c r="FX887" s="5"/>
      <c r="FY887" s="5"/>
      <c r="FZ887" s="5"/>
      <c r="GA887" s="5"/>
      <c r="GB887" s="5"/>
      <c r="GC887" s="5"/>
      <c r="GD887" s="5"/>
      <c r="GE887" s="5"/>
      <c r="GF887" s="5"/>
      <c r="GG887" s="5"/>
      <c r="GH887" s="5"/>
      <c r="GI887" s="5"/>
      <c r="GJ887" s="5"/>
      <c r="GK887" s="5"/>
      <c r="GL887" s="5"/>
      <c r="GM887" s="5"/>
      <c r="GN887" s="5"/>
      <c r="GO887" s="5"/>
      <c r="GP887" s="5"/>
      <c r="GQ887" s="5"/>
      <c r="GR887" s="5"/>
      <c r="GS887" s="5"/>
      <c r="GT887" s="5"/>
      <c r="GU887" s="5"/>
      <c r="GV887" s="5"/>
      <c r="GW887" s="5"/>
      <c r="GX887" s="5"/>
      <c r="GY887" s="5"/>
      <c r="GZ887" s="5"/>
      <c r="HA887" s="5"/>
      <c r="HB887" s="5"/>
      <c r="HC887" s="5"/>
      <c r="HD887" s="5"/>
      <c r="HE887" s="5"/>
      <c r="HF887" s="5"/>
      <c r="HG887" s="5"/>
      <c r="HH887" s="5"/>
      <c r="HI887" s="5"/>
      <c r="HJ887" s="5"/>
      <c r="HK887" s="5"/>
      <c r="HL887" s="5"/>
      <c r="HM887" s="5"/>
      <c r="HN887" s="5"/>
      <c r="HO887" s="5"/>
      <c r="HP887" s="5"/>
      <c r="HQ887" s="5"/>
      <c r="HR887" s="5"/>
      <c r="HS887" s="5"/>
      <c r="HT887" s="5"/>
      <c r="HU887" s="5"/>
      <c r="HV887" s="5"/>
      <c r="HW887" s="5"/>
      <c r="HX887" s="5"/>
      <c r="HY887" s="5"/>
      <c r="HZ887" s="5"/>
      <c r="IA887" s="5"/>
      <c r="IB887" s="5"/>
      <c r="IC887" s="5"/>
      <c r="ID887" s="5"/>
      <c r="IE887" s="5"/>
      <c r="IF887" s="5"/>
      <c r="IG887" s="5"/>
      <c r="IH887" s="5"/>
      <c r="II887" s="5"/>
      <c r="IJ887" s="5"/>
      <c r="IK887" s="5"/>
      <c r="IL887" s="5"/>
      <c r="IM887" s="5"/>
      <c r="IN887" s="5"/>
      <c r="IO887" s="5"/>
      <c r="IP887" s="5"/>
      <c r="IQ887" s="5"/>
      <c r="IR887" s="5"/>
      <c r="IS887" s="5"/>
      <c r="IT887" s="5"/>
      <c r="IU887" s="5"/>
      <c r="IV887" s="5"/>
      <c r="IW887" s="5"/>
      <c r="IX887" s="5"/>
      <c r="IY887" s="5"/>
      <c r="IZ887" s="5"/>
      <c r="JA887" s="5"/>
      <c r="JB887" s="5"/>
      <c r="JC887" s="5"/>
      <c r="JD887" s="5"/>
      <c r="JE887" s="5"/>
      <c r="JF887" s="5"/>
      <c r="JG887" s="5"/>
      <c r="JH887" s="5"/>
      <c r="JI887" s="5"/>
      <c r="JJ887" s="5"/>
      <c r="JK887" s="5"/>
      <c r="JL887" s="5"/>
      <c r="JM887" s="5"/>
      <c r="JN887" s="5"/>
      <c r="JO887" s="5"/>
      <c r="JP887" s="5"/>
      <c r="JQ887" s="5"/>
      <c r="JR887" s="5"/>
      <c r="JS887" s="5"/>
      <c r="JT887" s="5"/>
      <c r="JU887" s="5"/>
      <c r="JV887" s="5"/>
      <c r="JW887" s="5"/>
      <c r="JX887" s="5"/>
      <c r="JY887" s="5"/>
      <c r="JZ887" s="5"/>
      <c r="KA887" s="5"/>
      <c r="KB887" s="5"/>
      <c r="KC887" s="5"/>
      <c r="KD887" s="5"/>
      <c r="KE887" s="5"/>
      <c r="KF887" s="5"/>
      <c r="KG887" s="5"/>
      <c r="KH887" s="5"/>
      <c r="KI887" s="5"/>
      <c r="KJ887" s="5"/>
      <c r="KK887" s="5"/>
      <c r="KL887" s="5"/>
      <c r="KM887" s="5"/>
      <c r="KN887" s="5"/>
      <c r="KO887" s="5"/>
      <c r="KP887" s="5"/>
      <c r="KQ887" s="5"/>
      <c r="KR887" s="5"/>
      <c r="KS887" s="5"/>
      <c r="KT887" s="5"/>
      <c r="KU887" s="5"/>
      <c r="KV887" s="5"/>
      <c r="KW887" s="5"/>
      <c r="KX887" s="5"/>
      <c r="KY887" s="5"/>
      <c r="KZ887" s="5"/>
      <c r="LA887" s="5"/>
      <c r="LB887" s="5"/>
      <c r="LC887" s="5"/>
      <c r="LD887" s="5"/>
      <c r="LE887" s="5"/>
      <c r="LF887" s="5"/>
      <c r="LG887" s="5"/>
      <c r="LH887" s="5"/>
      <c r="LI887" s="5"/>
      <c r="LJ887" s="5"/>
      <c r="LK887" s="5"/>
      <c r="LL887" s="5"/>
      <c r="LM887" s="5"/>
      <c r="LN887" s="5"/>
      <c r="LO887" s="5"/>
      <c r="LP887" s="5"/>
      <c r="LQ887" s="5"/>
      <c r="LR887" s="5"/>
      <c r="LS887" s="5"/>
      <c r="LT887" s="5"/>
      <c r="LU887" s="5"/>
      <c r="LV887" s="5"/>
      <c r="LW887" s="5"/>
      <c r="LX887" s="5"/>
      <c r="LY887" s="5"/>
      <c r="LZ887" s="5"/>
      <c r="MA887" s="5"/>
      <c r="MB887" s="5"/>
      <c r="MC887" s="5"/>
      <c r="MD887" s="5"/>
      <c r="ME887" s="5"/>
      <c r="MF887" s="5"/>
      <c r="MG887" s="5"/>
      <c r="MH887" s="5"/>
      <c r="MI887" s="5"/>
      <c r="MJ887" s="5"/>
      <c r="MK887" s="5"/>
      <c r="ML887" s="5"/>
      <c r="MM887" s="5"/>
      <c r="MN887" s="5"/>
      <c r="MO887" s="5"/>
      <c r="MP887" s="5"/>
      <c r="MQ887" s="5"/>
      <c r="MR887" s="5"/>
      <c r="MS887" s="5"/>
      <c r="MT887" s="5"/>
      <c r="MU887" s="5"/>
      <c r="MV887" s="5"/>
      <c r="MW887" s="5"/>
      <c r="MX887" s="5"/>
      <c r="MY887" s="5"/>
      <c r="MZ887" s="5"/>
      <c r="NA887" s="5"/>
      <c r="NB887" s="5"/>
      <c r="NC887" s="5"/>
      <c r="ND887" s="5"/>
      <c r="NE887" s="5"/>
      <c r="NF887" s="5"/>
      <c r="NG887" s="5"/>
      <c r="NH887" s="5"/>
      <c r="NI887" s="5"/>
      <c r="NJ887" s="5"/>
      <c r="NK887" s="5"/>
      <c r="NL887" s="5"/>
      <c r="NM887" s="5"/>
      <c r="NN887" s="5"/>
      <c r="NO887" s="5"/>
      <c r="NP887" s="5"/>
      <c r="NQ887" s="5"/>
      <c r="NR887" s="5"/>
      <c r="NS887" s="5"/>
      <c r="NT887" s="5"/>
      <c r="NU887" s="5"/>
      <c r="NV887" s="5"/>
      <c r="NW887" s="5"/>
      <c r="NX887" s="5"/>
      <c r="NY887" s="5"/>
      <c r="NZ887" s="5"/>
      <c r="OA887" s="5"/>
      <c r="OB887" s="5"/>
      <c r="OC887" s="5"/>
      <c r="OD887" s="5"/>
      <c r="OE887" s="5"/>
      <c r="OF887" s="5"/>
      <c r="OG887" s="5"/>
      <c r="OH887" s="5"/>
      <c r="OI887" s="5"/>
      <c r="OJ887" s="5"/>
      <c r="OK887" s="5"/>
      <c r="OL887" s="5"/>
      <c r="OM887" s="5"/>
      <c r="ON887" s="5"/>
      <c r="OO887" s="5"/>
      <c r="OP887" s="5"/>
      <c r="OQ887" s="5"/>
      <c r="OR887" s="5"/>
      <c r="OS887" s="5"/>
      <c r="OT887" s="5"/>
      <c r="OU887" s="5"/>
      <c r="OV887" s="5"/>
      <c r="OW887" s="5"/>
      <c r="OX887" s="5"/>
      <c r="OY887" s="5"/>
      <c r="OZ887" s="5"/>
      <c r="PA887" s="5"/>
      <c r="PB887" s="5"/>
      <c r="PC887" s="5"/>
      <c r="PD887" s="5"/>
      <c r="PE887" s="5"/>
      <c r="PF887" s="5"/>
      <c r="PG887" s="5"/>
      <c r="PH887" s="5"/>
      <c r="PI887" s="5"/>
      <c r="PJ887" s="5"/>
      <c r="PK887" s="5"/>
      <c r="PL887" s="5"/>
      <c r="PM887" s="5"/>
      <c r="PN887" s="5"/>
      <c r="PO887" s="5"/>
      <c r="PP887" s="5"/>
      <c r="PQ887" s="5"/>
      <c r="PR887" s="5"/>
      <c r="PS887" s="5"/>
      <c r="PT887" s="5"/>
      <c r="PU887" s="5"/>
      <c r="PV887" s="5"/>
      <c r="PW887" s="5"/>
      <c r="PX887" s="5"/>
      <c r="PY887" s="5"/>
      <c r="PZ887" s="5"/>
      <c r="QA887" s="5"/>
      <c r="QB887" s="5"/>
      <c r="QC887" s="5"/>
      <c r="QD887" s="5"/>
      <c r="QE887" s="5"/>
      <c r="QF887" s="5"/>
      <c r="QG887" s="5"/>
      <c r="QH887" s="5"/>
      <c r="QI887" s="5"/>
      <c r="QJ887" s="5"/>
      <c r="QK887" s="5"/>
      <c r="QL887" s="5"/>
      <c r="QM887" s="5"/>
      <c r="QN887" s="5"/>
      <c r="QO887" s="5"/>
      <c r="QP887" s="5"/>
      <c r="QQ887" s="5"/>
      <c r="QR887" s="5"/>
      <c r="QS887" s="5"/>
      <c r="QT887" s="5"/>
      <c r="QU887" s="5"/>
      <c r="QV887" s="5"/>
      <c r="QW887" s="5"/>
      <c r="QX887" s="5"/>
      <c r="QY887" s="5"/>
      <c r="QZ887" s="5"/>
      <c r="RA887" s="5"/>
      <c r="RB887" s="5"/>
      <c r="RC887" s="5"/>
      <c r="RD887" s="5"/>
      <c r="RE887" s="5"/>
      <c r="RF887" s="5"/>
      <c r="RG887" s="5"/>
      <c r="RH887" s="5"/>
      <c r="RI887" s="5"/>
      <c r="RJ887" s="5"/>
      <c r="RK887" s="5"/>
      <c r="RL887" s="5"/>
      <c r="RM887" s="5"/>
      <c r="RN887" s="5"/>
      <c r="RO887" s="5"/>
      <c r="RP887" s="5"/>
      <c r="RQ887" s="5"/>
      <c r="RR887" s="5"/>
      <c r="RS887" s="5"/>
      <c r="RT887" s="5"/>
      <c r="RU887" s="5"/>
      <c r="RV887" s="5"/>
      <c r="RW887" s="5"/>
      <c r="RX887" s="5"/>
      <c r="RY887" s="5"/>
      <c r="RZ887" s="5"/>
      <c r="SA887" s="5"/>
      <c r="SB887" s="5"/>
      <c r="SC887" s="5"/>
      <c r="SD887" s="5"/>
      <c r="SE887" s="5"/>
      <c r="SF887" s="5"/>
      <c r="SG887" s="5"/>
      <c r="SH887" s="5"/>
      <c r="SI887" s="5"/>
      <c r="SJ887" s="5"/>
      <c r="SK887" s="5"/>
      <c r="SL887" s="5"/>
      <c r="SM887" s="5"/>
      <c r="SN887" s="5"/>
      <c r="SO887" s="5"/>
      <c r="SP887" s="5"/>
      <c r="SQ887" s="5"/>
      <c r="SR887" s="5"/>
      <c r="SS887" s="5"/>
      <c r="ST887" s="5"/>
      <c r="SU887" s="5"/>
      <c r="SV887" s="5"/>
      <c r="SW887" s="5"/>
      <c r="SX887" s="5"/>
      <c r="SY887" s="5"/>
      <c r="SZ887" s="5"/>
      <c r="TA887" s="5"/>
      <c r="TB887" s="5"/>
      <c r="TC887" s="5"/>
      <c r="TD887" s="5"/>
      <c r="TE887" s="5"/>
      <c r="TF887" s="5"/>
      <c r="TG887" s="5"/>
      <c r="TH887" s="5"/>
      <c r="TI887" s="5"/>
      <c r="TJ887" s="5"/>
      <c r="TK887" s="5"/>
      <c r="TL887" s="5"/>
      <c r="TM887" s="5"/>
      <c r="TN887" s="5"/>
      <c r="TO887" s="5"/>
      <c r="TP887" s="5"/>
      <c r="TQ887" s="5"/>
      <c r="TR887" s="5"/>
      <c r="TS887" s="5"/>
      <c r="TT887" s="5"/>
      <c r="TU887" s="5"/>
      <c r="TV887" s="5"/>
      <c r="TW887" s="5"/>
      <c r="TX887" s="5"/>
      <c r="TY887" s="5"/>
      <c r="TZ887" s="5"/>
      <c r="UA887" s="5"/>
      <c r="UB887" s="5"/>
      <c r="UC887" s="5"/>
      <c r="UD887" s="5"/>
      <c r="UE887" s="5"/>
      <c r="UF887" s="5"/>
      <c r="UG887" s="5"/>
      <c r="UH887" s="5"/>
      <c r="UI887" s="5"/>
      <c r="UJ887" s="5"/>
      <c r="UK887" s="5"/>
      <c r="UL887" s="5"/>
      <c r="UM887" s="5"/>
      <c r="UN887" s="5"/>
      <c r="UO887" s="5"/>
      <c r="UP887" s="5"/>
      <c r="UQ887" s="5"/>
      <c r="UR887" s="5"/>
      <c r="US887" s="5"/>
      <c r="UT887" s="5"/>
      <c r="UU887" s="5"/>
      <c r="UV887" s="5"/>
      <c r="UW887" s="5"/>
      <c r="UX887" s="5"/>
      <c r="UY887" s="5"/>
      <c r="UZ887" s="5"/>
      <c r="VA887" s="5"/>
      <c r="VB887" s="5"/>
      <c r="VC887" s="5"/>
      <c r="VD887" s="5"/>
      <c r="VE887" s="5"/>
      <c r="VF887" s="5"/>
      <c r="VG887" s="5"/>
      <c r="VH887" s="5"/>
      <c r="VI887" s="5"/>
      <c r="VJ887" s="5"/>
      <c r="VK887" s="5"/>
      <c r="VL887" s="5"/>
      <c r="VM887" s="5"/>
      <c r="VN887" s="5"/>
      <c r="VO887" s="5"/>
      <c r="VP887" s="5"/>
      <c r="VQ887" s="5"/>
      <c r="VR887" s="5"/>
      <c r="VS887" s="5"/>
      <c r="VT887" s="5"/>
      <c r="VU887" s="5"/>
      <c r="VV887" s="5"/>
      <c r="VW887" s="5"/>
      <c r="VX887" s="5"/>
      <c r="VY887" s="5"/>
      <c r="VZ887" s="5"/>
      <c r="WA887" s="5"/>
      <c r="WB887" s="5"/>
      <c r="WC887" s="5"/>
      <c r="WD887" s="5"/>
      <c r="WE887" s="5"/>
      <c r="WF887" s="5"/>
      <c r="WG887" s="5"/>
      <c r="WH887" s="5"/>
      <c r="WI887" s="5"/>
      <c r="WJ887" s="5"/>
      <c r="WK887" s="5"/>
      <c r="WL887" s="5"/>
      <c r="WM887" s="5"/>
      <c r="WN887" s="5"/>
      <c r="WO887" s="5"/>
      <c r="WP887" s="5"/>
      <c r="WQ887" s="5"/>
      <c r="WR887" s="5"/>
      <c r="WS887" s="5"/>
      <c r="WT887" s="5"/>
      <c r="WU887" s="5"/>
      <c r="WV887" s="5"/>
      <c r="WW887" s="5"/>
      <c r="WX887" s="5"/>
      <c r="WY887" s="5"/>
      <c r="WZ887" s="5"/>
      <c r="XA887" s="5"/>
      <c r="XB887" s="5"/>
      <c r="XC887" s="5"/>
      <c r="XD887" s="5"/>
      <c r="XE887" s="5"/>
      <c r="XF887" s="5"/>
      <c r="XG887" s="5"/>
      <c r="XH887" s="5"/>
      <c r="XI887" s="5"/>
      <c r="XJ887" s="5"/>
      <c r="XK887" s="5"/>
      <c r="XL887" s="5"/>
      <c r="XM887" s="5"/>
      <c r="XN887" s="5"/>
      <c r="XO887" s="5"/>
      <c r="XP887" s="5"/>
      <c r="XQ887" s="5"/>
      <c r="XR887" s="5"/>
      <c r="XS887" s="5"/>
      <c r="XT887" s="5"/>
      <c r="XU887" s="5"/>
      <c r="XV887" s="5"/>
      <c r="XW887" s="5"/>
    </row>
    <row r="888" spans="39:647" x14ac:dyDescent="0.45">
      <c r="AM888" s="5"/>
      <c r="AN888" s="5"/>
      <c r="AO888" s="5"/>
      <c r="AP888" s="5"/>
      <c r="AQ888" s="5"/>
      <c r="AR888" s="5"/>
      <c r="AS888" s="5"/>
      <c r="AT888" s="5"/>
      <c r="AU888" s="5"/>
      <c r="AV888" s="5"/>
      <c r="AW888" s="5"/>
      <c r="AX888" s="5"/>
      <c r="AY888" s="5"/>
      <c r="AZ888" s="5"/>
      <c r="BA888" s="5"/>
      <c r="BB888" s="5"/>
      <c r="BC888" s="5"/>
      <c r="BD888" s="5"/>
      <c r="BE888" s="5"/>
      <c r="BF888" s="5"/>
      <c r="BG888" s="5"/>
      <c r="BH888" s="5"/>
      <c r="BI888" s="5"/>
      <c r="BJ888" s="5"/>
      <c r="BK888" s="5"/>
      <c r="BL888" s="5"/>
      <c r="BM888" s="5"/>
      <c r="BN888" s="5"/>
      <c r="BO888" s="5"/>
      <c r="BP888" s="5"/>
      <c r="BQ888" s="5"/>
      <c r="BR888" s="5"/>
      <c r="BS888" s="5"/>
      <c r="BT888" s="5"/>
      <c r="BU888" s="5"/>
      <c r="BV888" s="5"/>
      <c r="BW888" s="5"/>
      <c r="BX888" s="5"/>
      <c r="BY888" s="5"/>
      <c r="BZ888" s="5"/>
      <c r="CA888" s="5"/>
      <c r="CB888" s="5"/>
      <c r="CC888" s="5"/>
      <c r="CD888" s="5"/>
      <c r="CE888" s="5"/>
      <c r="CF888" s="5"/>
      <c r="CG888" s="5"/>
      <c r="CH888" s="5"/>
      <c r="CI888" s="5"/>
      <c r="CJ888" s="5"/>
      <c r="CK888" s="5"/>
      <c r="CL888" s="5"/>
      <c r="CM888" s="5"/>
      <c r="CN888" s="5"/>
      <c r="CO888" s="5"/>
      <c r="CP888" s="5"/>
      <c r="CQ888" s="5"/>
      <c r="CR888" s="5"/>
      <c r="CS888" s="5"/>
      <c r="CT888" s="5"/>
      <c r="CU888" s="5"/>
      <c r="CV888" s="5"/>
      <c r="CW888" s="5"/>
      <c r="CX888" s="5"/>
      <c r="CY888" s="5"/>
      <c r="CZ888" s="5"/>
      <c r="DA888" s="5"/>
      <c r="DB888" s="5"/>
      <c r="DC888" s="5"/>
      <c r="DD888" s="5"/>
      <c r="DE888" s="5"/>
      <c r="DF888" s="5"/>
      <c r="DG888" s="5"/>
      <c r="DH888" s="5"/>
      <c r="DI888" s="5"/>
      <c r="DJ888" s="5"/>
      <c r="DK888" s="5"/>
      <c r="DL888" s="5"/>
      <c r="DM888" s="5"/>
      <c r="DN888" s="5"/>
      <c r="DO888" s="5"/>
      <c r="DP888" s="5"/>
      <c r="DQ888" s="5"/>
      <c r="DR888" s="5"/>
      <c r="DS888" s="5"/>
      <c r="DT888" s="5"/>
      <c r="DU888" s="5"/>
      <c r="DV888" s="5"/>
      <c r="DW888" s="5"/>
      <c r="DX888" s="5"/>
      <c r="DY888" s="5"/>
      <c r="DZ888" s="5"/>
      <c r="EA888" s="5"/>
      <c r="EB888" s="5"/>
      <c r="EC888" s="5"/>
      <c r="ED888" s="5"/>
      <c r="EE888" s="5"/>
      <c r="EF888" s="5"/>
      <c r="EG888" s="5"/>
      <c r="EH888" s="5"/>
      <c r="EI888" s="5"/>
      <c r="EJ888" s="5"/>
      <c r="EK888" s="5"/>
      <c r="EL888" s="5"/>
      <c r="EM888" s="5"/>
      <c r="EN888" s="5"/>
      <c r="EO888" s="5"/>
      <c r="EP888" s="5"/>
      <c r="EQ888" s="5"/>
      <c r="ER888" s="5"/>
      <c r="ES888" s="5"/>
      <c r="ET888" s="5"/>
      <c r="EU888" s="5"/>
      <c r="EV888" s="5"/>
      <c r="EW888" s="5"/>
      <c r="EX888" s="5"/>
      <c r="EY888" s="5"/>
      <c r="EZ888" s="5"/>
      <c r="FA888" s="5"/>
      <c r="FB888" s="5"/>
      <c r="FC888" s="5"/>
      <c r="FD888" s="5"/>
      <c r="FE888" s="5"/>
      <c r="FF888" s="5"/>
      <c r="FG888" s="5"/>
      <c r="FH888" s="5"/>
      <c r="FI888" s="5"/>
      <c r="FJ888" s="5"/>
      <c r="FK888" s="5"/>
      <c r="FL888" s="5"/>
      <c r="FM888" s="5"/>
      <c r="FN888" s="5"/>
      <c r="FO888" s="5"/>
      <c r="FP888" s="5"/>
      <c r="FQ888" s="5"/>
      <c r="FR888" s="5"/>
      <c r="FS888" s="5"/>
      <c r="FT888" s="5"/>
      <c r="FU888" s="5"/>
      <c r="FV888" s="5"/>
      <c r="FW888" s="5"/>
      <c r="FX888" s="5"/>
      <c r="FY888" s="5"/>
      <c r="FZ888" s="5"/>
      <c r="GA888" s="5"/>
      <c r="GB888" s="5"/>
      <c r="GC888" s="5"/>
      <c r="GD888" s="5"/>
      <c r="GE888" s="5"/>
      <c r="GF888" s="5"/>
      <c r="GG888" s="5"/>
      <c r="GH888" s="5"/>
      <c r="GI888" s="5"/>
      <c r="GJ888" s="5"/>
      <c r="GK888" s="5"/>
      <c r="GL888" s="5"/>
      <c r="GM888" s="5"/>
      <c r="GN888" s="5"/>
      <c r="GO888" s="5"/>
      <c r="GP888" s="5"/>
      <c r="GQ888" s="5"/>
      <c r="GR888" s="5"/>
      <c r="GS888" s="5"/>
      <c r="GT888" s="5"/>
      <c r="GU888" s="5"/>
      <c r="GV888" s="5"/>
      <c r="GW888" s="5"/>
      <c r="GX888" s="5"/>
      <c r="GY888" s="5"/>
      <c r="GZ888" s="5"/>
      <c r="HA888" s="5"/>
      <c r="HB888" s="5"/>
      <c r="HC888" s="5"/>
      <c r="HD888" s="5"/>
      <c r="HE888" s="5"/>
      <c r="HF888" s="5"/>
      <c r="HG888" s="5"/>
      <c r="HH888" s="5"/>
      <c r="HI888" s="5"/>
      <c r="HJ888" s="5"/>
      <c r="HK888" s="5"/>
      <c r="HL888" s="5"/>
      <c r="HM888" s="5"/>
      <c r="HN888" s="5"/>
      <c r="HO888" s="5"/>
      <c r="HP888" s="5"/>
      <c r="HQ888" s="5"/>
      <c r="HR888" s="5"/>
      <c r="HS888" s="5"/>
      <c r="HT888" s="5"/>
      <c r="HU888" s="5"/>
      <c r="HV888" s="5"/>
      <c r="HW888" s="5"/>
      <c r="HX888" s="5"/>
      <c r="HY888" s="5"/>
      <c r="HZ888" s="5"/>
      <c r="IA888" s="5"/>
      <c r="IB888" s="5"/>
      <c r="IC888" s="5"/>
      <c r="ID888" s="5"/>
      <c r="IE888" s="5"/>
      <c r="IF888" s="5"/>
      <c r="IG888" s="5"/>
      <c r="IH888" s="5"/>
      <c r="II888" s="5"/>
      <c r="IJ888" s="5"/>
      <c r="IK888" s="5"/>
      <c r="IL888" s="5"/>
      <c r="IM888" s="5"/>
      <c r="IN888" s="5"/>
      <c r="IO888" s="5"/>
      <c r="IP888" s="5"/>
      <c r="IQ888" s="5"/>
      <c r="IR888" s="5"/>
      <c r="IS888" s="5"/>
      <c r="IT888" s="5"/>
      <c r="IU888" s="5"/>
      <c r="IV888" s="5"/>
      <c r="IW888" s="5"/>
      <c r="IX888" s="5"/>
      <c r="IY888" s="5"/>
      <c r="IZ888" s="5"/>
      <c r="JA888" s="5"/>
      <c r="JB888" s="5"/>
      <c r="JC888" s="5"/>
      <c r="JD888" s="5"/>
      <c r="JE888" s="5"/>
      <c r="JF888" s="5"/>
      <c r="JG888" s="5"/>
      <c r="JH888" s="5"/>
      <c r="JI888" s="5"/>
      <c r="JJ888" s="5"/>
      <c r="JK888" s="5"/>
      <c r="JL888" s="5"/>
      <c r="JM888" s="5"/>
      <c r="JN888" s="5"/>
      <c r="JO888" s="5"/>
      <c r="JP888" s="5"/>
      <c r="JQ888" s="5"/>
      <c r="JR888" s="5"/>
      <c r="JS888" s="5"/>
      <c r="JT888" s="5"/>
      <c r="JU888" s="5"/>
      <c r="JV888" s="5"/>
      <c r="JW888" s="5"/>
      <c r="JX888" s="5"/>
      <c r="JY888" s="5"/>
      <c r="JZ888" s="5"/>
      <c r="KA888" s="5"/>
      <c r="KB888" s="5"/>
      <c r="KC888" s="5"/>
      <c r="KD888" s="5"/>
      <c r="KE888" s="5"/>
      <c r="KF888" s="5"/>
      <c r="KG888" s="5"/>
      <c r="KH888" s="5"/>
      <c r="KI888" s="5"/>
      <c r="KJ888" s="5"/>
      <c r="KK888" s="5"/>
      <c r="KL888" s="5"/>
      <c r="KM888" s="5"/>
      <c r="KN888" s="5"/>
      <c r="KO888" s="5"/>
      <c r="KP888" s="5"/>
      <c r="KQ888" s="5"/>
      <c r="KR888" s="5"/>
      <c r="KS888" s="5"/>
      <c r="KT888" s="5"/>
      <c r="KU888" s="5"/>
      <c r="KV888" s="5"/>
      <c r="KW888" s="5"/>
      <c r="KX888" s="5"/>
      <c r="KY888" s="5"/>
      <c r="KZ888" s="5"/>
      <c r="LA888" s="5"/>
      <c r="LB888" s="5"/>
      <c r="LC888" s="5"/>
      <c r="LD888" s="5"/>
      <c r="LE888" s="5"/>
      <c r="LF888" s="5"/>
      <c r="LG888" s="5"/>
      <c r="LH888" s="5"/>
      <c r="LI888" s="5"/>
      <c r="LJ888" s="5"/>
      <c r="LK888" s="5"/>
      <c r="LL888" s="5"/>
      <c r="LM888" s="5"/>
      <c r="LN888" s="5"/>
      <c r="LO888" s="5"/>
      <c r="LP888" s="5"/>
      <c r="LQ888" s="5"/>
      <c r="LR888" s="5"/>
      <c r="LS888" s="5"/>
      <c r="LT888" s="5"/>
      <c r="LU888" s="5"/>
      <c r="LV888" s="5"/>
      <c r="LW888" s="5"/>
      <c r="LX888" s="5"/>
      <c r="LY888" s="5"/>
      <c r="LZ888" s="5"/>
      <c r="MA888" s="5"/>
      <c r="MB888" s="5"/>
      <c r="MC888" s="5"/>
      <c r="MD888" s="5"/>
      <c r="ME888" s="5"/>
      <c r="MF888" s="5"/>
      <c r="MG888" s="5"/>
      <c r="MH888" s="5"/>
      <c r="MI888" s="5"/>
      <c r="MJ888" s="5"/>
      <c r="MK888" s="5"/>
      <c r="ML888" s="5"/>
      <c r="MM888" s="5"/>
      <c r="MN888" s="5"/>
      <c r="MO888" s="5"/>
      <c r="MP888" s="5"/>
      <c r="MQ888" s="5"/>
      <c r="MR888" s="5"/>
      <c r="MS888" s="5"/>
      <c r="MT888" s="5"/>
      <c r="MU888" s="5"/>
      <c r="MV888" s="5"/>
      <c r="MW888" s="5"/>
      <c r="MX888" s="5"/>
      <c r="MY888" s="5"/>
      <c r="MZ888" s="5"/>
      <c r="NA888" s="5"/>
      <c r="NB888" s="5"/>
      <c r="NC888" s="5"/>
      <c r="ND888" s="5"/>
      <c r="NE888" s="5"/>
      <c r="NF888" s="5"/>
      <c r="NG888" s="5"/>
      <c r="NH888" s="5"/>
      <c r="NI888" s="5"/>
      <c r="NJ888" s="5"/>
      <c r="NK888" s="5"/>
      <c r="NL888" s="5"/>
      <c r="NM888" s="5"/>
      <c r="NN888" s="5"/>
      <c r="NO888" s="5"/>
      <c r="NP888" s="5"/>
      <c r="NQ888" s="5"/>
      <c r="NR888" s="5"/>
      <c r="NS888" s="5"/>
      <c r="NT888" s="5"/>
      <c r="NU888" s="5"/>
      <c r="NV888" s="5"/>
      <c r="NW888" s="5"/>
      <c r="NX888" s="5"/>
      <c r="NY888" s="5"/>
      <c r="NZ888" s="5"/>
      <c r="OA888" s="5"/>
      <c r="OB888" s="5"/>
      <c r="OC888" s="5"/>
      <c r="OD888" s="5"/>
      <c r="OE888" s="5"/>
      <c r="OF888" s="5"/>
      <c r="OG888" s="5"/>
      <c r="OH888" s="5"/>
      <c r="OI888" s="5"/>
      <c r="OJ888" s="5"/>
      <c r="OK888" s="5"/>
      <c r="OL888" s="5"/>
      <c r="OM888" s="5"/>
      <c r="ON888" s="5"/>
      <c r="OO888" s="5"/>
      <c r="OP888" s="5"/>
      <c r="OQ888" s="5"/>
      <c r="OR888" s="5"/>
      <c r="OS888" s="5"/>
      <c r="OT888" s="5"/>
      <c r="OU888" s="5"/>
      <c r="OV888" s="5"/>
      <c r="OW888" s="5"/>
      <c r="OX888" s="5"/>
      <c r="OY888" s="5"/>
      <c r="OZ888" s="5"/>
      <c r="PA888" s="5"/>
      <c r="PB888" s="5"/>
      <c r="PC888" s="5"/>
      <c r="PD888" s="5"/>
      <c r="PE888" s="5"/>
      <c r="PF888" s="5"/>
      <c r="PG888" s="5"/>
      <c r="PH888" s="5"/>
      <c r="PI888" s="5"/>
      <c r="PJ888" s="5"/>
      <c r="PK888" s="5"/>
      <c r="PL888" s="5"/>
      <c r="PM888" s="5"/>
      <c r="PN888" s="5"/>
      <c r="PO888" s="5"/>
      <c r="PP888" s="5"/>
      <c r="PQ888" s="5"/>
      <c r="PR888" s="5"/>
      <c r="PS888" s="5"/>
      <c r="PT888" s="5"/>
      <c r="PU888" s="5"/>
      <c r="PV888" s="5"/>
      <c r="PW888" s="5"/>
      <c r="PX888" s="5"/>
      <c r="PY888" s="5"/>
      <c r="PZ888" s="5"/>
      <c r="QA888" s="5"/>
      <c r="QB888" s="5"/>
      <c r="QC888" s="5"/>
      <c r="QD888" s="5"/>
      <c r="QE888" s="5"/>
      <c r="QF888" s="5"/>
      <c r="QG888" s="5"/>
      <c r="QH888" s="5"/>
      <c r="QI888" s="5"/>
      <c r="QJ888" s="5"/>
      <c r="QK888" s="5"/>
      <c r="QL888" s="5"/>
      <c r="QM888" s="5"/>
      <c r="QN888" s="5"/>
      <c r="QO888" s="5"/>
      <c r="QP888" s="5"/>
      <c r="QQ888" s="5"/>
      <c r="QR888" s="5"/>
      <c r="QS888" s="5"/>
      <c r="QT888" s="5"/>
      <c r="QU888" s="5"/>
      <c r="QV888" s="5"/>
      <c r="QW888" s="5"/>
      <c r="QX888" s="5"/>
      <c r="QY888" s="5"/>
      <c r="QZ888" s="5"/>
      <c r="RA888" s="5"/>
      <c r="RB888" s="5"/>
      <c r="RC888" s="5"/>
      <c r="RD888" s="5"/>
      <c r="RE888" s="5"/>
      <c r="RF888" s="5"/>
      <c r="RG888" s="5"/>
      <c r="RH888" s="5"/>
      <c r="RI888" s="5"/>
      <c r="RJ888" s="5"/>
      <c r="RK888" s="5"/>
      <c r="RL888" s="5"/>
      <c r="RM888" s="5"/>
      <c r="RN888" s="5"/>
      <c r="RO888" s="5"/>
      <c r="RP888" s="5"/>
      <c r="RQ888" s="5"/>
      <c r="RR888" s="5"/>
      <c r="RS888" s="5"/>
      <c r="RT888" s="5"/>
      <c r="RU888" s="5"/>
      <c r="RV888" s="5"/>
      <c r="RW888" s="5"/>
      <c r="RX888" s="5"/>
      <c r="RY888" s="5"/>
      <c r="RZ888" s="5"/>
      <c r="SA888" s="5"/>
      <c r="SB888" s="5"/>
      <c r="SC888" s="5"/>
      <c r="SD888" s="5"/>
      <c r="SE888" s="5"/>
      <c r="SF888" s="5"/>
      <c r="SG888" s="5"/>
      <c r="SH888" s="5"/>
      <c r="SI888" s="5"/>
      <c r="SJ888" s="5"/>
      <c r="SK888" s="5"/>
      <c r="SL888" s="5"/>
      <c r="SM888" s="5"/>
      <c r="SN888" s="5"/>
      <c r="SO888" s="5"/>
      <c r="SP888" s="5"/>
      <c r="SQ888" s="5"/>
      <c r="SR888" s="5"/>
      <c r="SS888" s="5"/>
      <c r="ST888" s="5"/>
      <c r="SU888" s="5"/>
      <c r="SV888" s="5"/>
      <c r="SW888" s="5"/>
      <c r="SX888" s="5"/>
      <c r="SY888" s="5"/>
      <c r="SZ888" s="5"/>
      <c r="TA888" s="5"/>
      <c r="TB888" s="5"/>
      <c r="TC888" s="5"/>
      <c r="TD888" s="5"/>
      <c r="TE888" s="5"/>
      <c r="TF888" s="5"/>
      <c r="TG888" s="5"/>
      <c r="TH888" s="5"/>
      <c r="TI888" s="5"/>
      <c r="TJ888" s="5"/>
      <c r="TK888" s="5"/>
      <c r="TL888" s="5"/>
      <c r="TM888" s="5"/>
      <c r="TN888" s="5"/>
      <c r="TO888" s="5"/>
      <c r="TP888" s="5"/>
      <c r="TQ888" s="5"/>
      <c r="TR888" s="5"/>
      <c r="TS888" s="5"/>
      <c r="TT888" s="5"/>
      <c r="TU888" s="5"/>
      <c r="TV888" s="5"/>
      <c r="TW888" s="5"/>
      <c r="TX888" s="5"/>
      <c r="TY888" s="5"/>
      <c r="TZ888" s="5"/>
      <c r="UA888" s="5"/>
      <c r="UB888" s="5"/>
      <c r="UC888" s="5"/>
      <c r="UD888" s="5"/>
      <c r="UE888" s="5"/>
      <c r="UF888" s="5"/>
      <c r="UG888" s="5"/>
      <c r="UH888" s="5"/>
      <c r="UI888" s="5"/>
      <c r="UJ888" s="5"/>
      <c r="UK888" s="5"/>
      <c r="UL888" s="5"/>
      <c r="UM888" s="5"/>
      <c r="UN888" s="5"/>
      <c r="UO888" s="5"/>
      <c r="UP888" s="5"/>
      <c r="UQ888" s="5"/>
      <c r="UR888" s="5"/>
      <c r="US888" s="5"/>
      <c r="UT888" s="5"/>
      <c r="UU888" s="5"/>
      <c r="UV888" s="5"/>
      <c r="UW888" s="5"/>
      <c r="UX888" s="5"/>
      <c r="UY888" s="5"/>
      <c r="UZ888" s="5"/>
      <c r="VA888" s="5"/>
      <c r="VB888" s="5"/>
      <c r="VC888" s="5"/>
      <c r="VD888" s="5"/>
      <c r="VE888" s="5"/>
      <c r="VF888" s="5"/>
      <c r="VG888" s="5"/>
      <c r="VH888" s="5"/>
      <c r="VI888" s="5"/>
      <c r="VJ888" s="5"/>
      <c r="VK888" s="5"/>
      <c r="VL888" s="5"/>
      <c r="VM888" s="5"/>
      <c r="VN888" s="5"/>
      <c r="VO888" s="5"/>
      <c r="VP888" s="5"/>
      <c r="VQ888" s="5"/>
      <c r="VR888" s="5"/>
      <c r="VS888" s="5"/>
      <c r="VT888" s="5"/>
      <c r="VU888" s="5"/>
      <c r="VV888" s="5"/>
      <c r="VW888" s="5"/>
      <c r="VX888" s="5"/>
      <c r="VY888" s="5"/>
      <c r="VZ888" s="5"/>
      <c r="WA888" s="5"/>
      <c r="WB888" s="5"/>
      <c r="WC888" s="5"/>
      <c r="WD888" s="5"/>
      <c r="WE888" s="5"/>
      <c r="WF888" s="5"/>
      <c r="WG888" s="5"/>
      <c r="WH888" s="5"/>
      <c r="WI888" s="5"/>
      <c r="WJ888" s="5"/>
      <c r="WK888" s="5"/>
      <c r="WL888" s="5"/>
      <c r="WM888" s="5"/>
      <c r="WN888" s="5"/>
      <c r="WO888" s="5"/>
      <c r="WP888" s="5"/>
      <c r="WQ888" s="5"/>
      <c r="WR888" s="5"/>
      <c r="WS888" s="5"/>
      <c r="WT888" s="5"/>
      <c r="WU888" s="5"/>
      <c r="WV888" s="5"/>
      <c r="WW888" s="5"/>
      <c r="WX888" s="5"/>
      <c r="WY888" s="5"/>
      <c r="WZ888" s="5"/>
      <c r="XA888" s="5"/>
      <c r="XB888" s="5"/>
      <c r="XC888" s="5"/>
      <c r="XD888" s="5"/>
      <c r="XE888" s="5"/>
      <c r="XF888" s="5"/>
      <c r="XG888" s="5"/>
      <c r="XH888" s="5"/>
      <c r="XI888" s="5"/>
      <c r="XJ888" s="5"/>
      <c r="XK888" s="5"/>
      <c r="XL888" s="5"/>
      <c r="XM888" s="5"/>
      <c r="XN888" s="5"/>
      <c r="XO888" s="5"/>
      <c r="XP888" s="5"/>
      <c r="XQ888" s="5"/>
      <c r="XR888" s="5"/>
      <c r="XS888" s="5"/>
      <c r="XT888" s="5"/>
      <c r="XU888" s="5"/>
      <c r="XV888" s="5"/>
      <c r="XW888" s="5"/>
    </row>
    <row r="889" spans="39:647" x14ac:dyDescent="0.45">
      <c r="AM889" s="5"/>
      <c r="AN889" s="5"/>
      <c r="AO889" s="5"/>
      <c r="AP889" s="5"/>
      <c r="AQ889" s="5"/>
      <c r="AR889" s="5"/>
      <c r="AS889" s="5"/>
      <c r="AT889" s="5"/>
      <c r="AU889" s="5"/>
      <c r="AV889" s="5"/>
      <c r="AW889" s="5"/>
      <c r="AX889" s="5"/>
      <c r="AY889" s="5"/>
      <c r="AZ889" s="5"/>
      <c r="BA889" s="5"/>
      <c r="BB889" s="5"/>
      <c r="BC889" s="5"/>
      <c r="BD889" s="5"/>
      <c r="BE889" s="5"/>
      <c r="BF889" s="5"/>
      <c r="BG889" s="5"/>
      <c r="BH889" s="5"/>
      <c r="BI889" s="5"/>
      <c r="BJ889" s="5"/>
      <c r="BK889" s="5"/>
      <c r="BL889" s="5"/>
      <c r="BM889" s="5"/>
      <c r="BN889" s="5"/>
      <c r="BO889" s="5"/>
      <c r="BP889" s="5"/>
      <c r="BQ889" s="5"/>
      <c r="BR889" s="5"/>
      <c r="BS889" s="5"/>
      <c r="BT889" s="5"/>
      <c r="BU889" s="5"/>
      <c r="BV889" s="5"/>
      <c r="BW889" s="5"/>
      <c r="BX889" s="5"/>
      <c r="BY889" s="5"/>
      <c r="BZ889" s="5"/>
      <c r="CA889" s="5"/>
      <c r="CB889" s="5"/>
      <c r="CC889" s="5"/>
      <c r="CD889" s="5"/>
      <c r="CE889" s="5"/>
      <c r="CF889" s="5"/>
      <c r="CG889" s="5"/>
      <c r="CH889" s="5"/>
      <c r="CI889" s="5"/>
      <c r="CJ889" s="5"/>
      <c r="CK889" s="5"/>
      <c r="CL889" s="5"/>
      <c r="CM889" s="5"/>
      <c r="CN889" s="5"/>
      <c r="CO889" s="5"/>
      <c r="CP889" s="5"/>
      <c r="CQ889" s="5"/>
      <c r="CR889" s="5"/>
      <c r="CS889" s="5"/>
      <c r="CT889" s="5"/>
      <c r="CU889" s="5"/>
      <c r="CV889" s="5"/>
      <c r="CW889" s="5"/>
      <c r="CX889" s="5"/>
      <c r="CY889" s="5"/>
      <c r="CZ889" s="5"/>
      <c r="DA889" s="5"/>
      <c r="DB889" s="5"/>
      <c r="DC889" s="5"/>
      <c r="DD889" s="5"/>
      <c r="DE889" s="5"/>
      <c r="DF889" s="5"/>
      <c r="DG889" s="5"/>
      <c r="DH889" s="5"/>
      <c r="DI889" s="5"/>
      <c r="DJ889" s="5"/>
      <c r="DK889" s="5"/>
      <c r="DL889" s="5"/>
      <c r="DM889" s="5"/>
      <c r="DN889" s="5"/>
      <c r="DO889" s="5"/>
      <c r="DP889" s="5"/>
      <c r="DQ889" s="5"/>
      <c r="DR889" s="5"/>
      <c r="DS889" s="5"/>
      <c r="DT889" s="5"/>
      <c r="DU889" s="5"/>
      <c r="DV889" s="5"/>
      <c r="DW889" s="5"/>
      <c r="DX889" s="5"/>
      <c r="DY889" s="5"/>
      <c r="DZ889" s="5"/>
      <c r="EA889" s="5"/>
      <c r="EB889" s="5"/>
      <c r="EC889" s="5"/>
      <c r="ED889" s="5"/>
      <c r="EE889" s="5"/>
      <c r="EF889" s="5"/>
      <c r="EG889" s="5"/>
      <c r="EH889" s="5"/>
      <c r="EI889" s="5"/>
      <c r="EJ889" s="5"/>
      <c r="EK889" s="5"/>
      <c r="EL889" s="5"/>
      <c r="EM889" s="5"/>
      <c r="EN889" s="5"/>
      <c r="EO889" s="5"/>
      <c r="EP889" s="5"/>
      <c r="EQ889" s="5"/>
      <c r="ER889" s="5"/>
      <c r="ES889" s="5"/>
      <c r="ET889" s="5"/>
      <c r="EU889" s="5"/>
      <c r="EV889" s="5"/>
      <c r="EW889" s="5"/>
      <c r="EX889" s="5"/>
      <c r="EY889" s="5"/>
      <c r="EZ889" s="5"/>
      <c r="FA889" s="5"/>
      <c r="FB889" s="5"/>
      <c r="FC889" s="5"/>
      <c r="FD889" s="5"/>
      <c r="FE889" s="5"/>
      <c r="FF889" s="5"/>
      <c r="FG889" s="5"/>
      <c r="FH889" s="5"/>
      <c r="FI889" s="5"/>
      <c r="FJ889" s="5"/>
      <c r="FK889" s="5"/>
      <c r="FL889" s="5"/>
      <c r="FM889" s="5"/>
      <c r="FN889" s="5"/>
      <c r="FO889" s="5"/>
      <c r="FP889" s="5"/>
      <c r="FQ889" s="5"/>
      <c r="FR889" s="5"/>
      <c r="FS889" s="5"/>
      <c r="FT889" s="5"/>
      <c r="FU889" s="5"/>
      <c r="FV889" s="5"/>
      <c r="FW889" s="5"/>
      <c r="FX889" s="5"/>
      <c r="FY889" s="5"/>
      <c r="FZ889" s="5"/>
      <c r="GA889" s="5"/>
      <c r="GB889" s="5"/>
      <c r="GC889" s="5"/>
      <c r="GD889" s="5"/>
      <c r="GE889" s="5"/>
      <c r="GF889" s="5"/>
      <c r="GG889" s="5"/>
      <c r="GH889" s="5"/>
      <c r="GI889" s="5"/>
      <c r="GJ889" s="5"/>
      <c r="GK889" s="5"/>
      <c r="GL889" s="5"/>
      <c r="GM889" s="5"/>
      <c r="GN889" s="5"/>
      <c r="GO889" s="5"/>
      <c r="GP889" s="5"/>
      <c r="GQ889" s="5"/>
      <c r="GR889" s="5"/>
      <c r="GS889" s="5"/>
      <c r="GT889" s="5"/>
      <c r="GU889" s="5"/>
      <c r="GV889" s="5"/>
      <c r="GW889" s="5"/>
      <c r="GX889" s="5"/>
      <c r="GY889" s="5"/>
      <c r="GZ889" s="5"/>
      <c r="HA889" s="5"/>
      <c r="HB889" s="5"/>
      <c r="HC889" s="5"/>
      <c r="HD889" s="5"/>
      <c r="HE889" s="5"/>
      <c r="HF889" s="5"/>
      <c r="HG889" s="5"/>
      <c r="HH889" s="5"/>
      <c r="HI889" s="5"/>
      <c r="HJ889" s="5"/>
      <c r="HK889" s="5"/>
      <c r="HL889" s="5"/>
      <c r="HM889" s="5"/>
      <c r="HN889" s="5"/>
      <c r="HO889" s="5"/>
      <c r="HP889" s="5"/>
      <c r="HQ889" s="5"/>
      <c r="HR889" s="5"/>
      <c r="HS889" s="5"/>
      <c r="HT889" s="5"/>
      <c r="HU889" s="5"/>
      <c r="HV889" s="5"/>
      <c r="HW889" s="5"/>
      <c r="HX889" s="5"/>
      <c r="HY889" s="5"/>
      <c r="HZ889" s="5"/>
      <c r="IA889" s="5"/>
      <c r="IB889" s="5"/>
      <c r="IC889" s="5"/>
      <c r="ID889" s="5"/>
      <c r="IE889" s="5"/>
      <c r="IF889" s="5"/>
      <c r="IG889" s="5"/>
      <c r="IH889" s="5"/>
      <c r="II889" s="5"/>
      <c r="IJ889" s="5"/>
      <c r="IK889" s="5"/>
      <c r="IL889" s="5"/>
      <c r="IM889" s="5"/>
      <c r="IN889" s="5"/>
      <c r="IO889" s="5"/>
      <c r="IP889" s="5"/>
      <c r="IQ889" s="5"/>
      <c r="IR889" s="5"/>
      <c r="IS889" s="5"/>
      <c r="IT889" s="5"/>
      <c r="IU889" s="5"/>
      <c r="IV889" s="5"/>
      <c r="IW889" s="5"/>
      <c r="IX889" s="5"/>
      <c r="IY889" s="5"/>
      <c r="IZ889" s="5"/>
      <c r="JA889" s="5"/>
      <c r="JB889" s="5"/>
      <c r="JC889" s="5"/>
      <c r="JD889" s="5"/>
      <c r="JE889" s="5"/>
      <c r="JF889" s="5"/>
      <c r="JG889" s="5"/>
      <c r="JH889" s="5"/>
      <c r="JI889" s="5"/>
      <c r="JJ889" s="5"/>
      <c r="JK889" s="5"/>
      <c r="JL889" s="5"/>
      <c r="JM889" s="5"/>
      <c r="JN889" s="5"/>
      <c r="JO889" s="5"/>
      <c r="JP889" s="5"/>
      <c r="JQ889" s="5"/>
      <c r="JR889" s="5"/>
      <c r="JS889" s="5"/>
      <c r="JT889" s="5"/>
      <c r="JU889" s="5"/>
      <c r="JV889" s="5"/>
      <c r="JW889" s="5"/>
      <c r="JX889" s="5"/>
      <c r="JY889" s="5"/>
      <c r="JZ889" s="5"/>
      <c r="KA889" s="5"/>
      <c r="KB889" s="5"/>
      <c r="KC889" s="5"/>
      <c r="KD889" s="5"/>
      <c r="KE889" s="5"/>
      <c r="KF889" s="5"/>
      <c r="KG889" s="5"/>
      <c r="KH889" s="5"/>
      <c r="KI889" s="5"/>
      <c r="KJ889" s="5"/>
      <c r="KK889" s="5"/>
      <c r="KL889" s="5"/>
      <c r="KM889" s="5"/>
      <c r="KN889" s="5"/>
      <c r="KO889" s="5"/>
      <c r="KP889" s="5"/>
      <c r="KQ889" s="5"/>
      <c r="KR889" s="5"/>
      <c r="KS889" s="5"/>
      <c r="KT889" s="5"/>
      <c r="KU889" s="5"/>
      <c r="KV889" s="5"/>
      <c r="KW889" s="5"/>
      <c r="KX889" s="5"/>
      <c r="KY889" s="5"/>
      <c r="KZ889" s="5"/>
      <c r="LA889" s="5"/>
      <c r="LB889" s="5"/>
      <c r="LC889" s="5"/>
      <c r="LD889" s="5"/>
      <c r="LE889" s="5"/>
      <c r="LF889" s="5"/>
      <c r="LG889" s="5"/>
      <c r="LH889" s="5"/>
      <c r="LI889" s="5"/>
      <c r="LJ889" s="5"/>
      <c r="LK889" s="5"/>
      <c r="LL889" s="5"/>
      <c r="LM889" s="5"/>
      <c r="LN889" s="5"/>
      <c r="LO889" s="5"/>
      <c r="LP889" s="5"/>
      <c r="LQ889" s="5"/>
      <c r="LR889" s="5"/>
      <c r="LS889" s="5"/>
      <c r="LT889" s="5"/>
      <c r="LU889" s="5"/>
      <c r="LV889" s="5"/>
      <c r="LW889" s="5"/>
      <c r="LX889" s="5"/>
      <c r="LY889" s="5"/>
      <c r="LZ889" s="5"/>
      <c r="MA889" s="5"/>
      <c r="MB889" s="5"/>
      <c r="MC889" s="5"/>
      <c r="MD889" s="5"/>
      <c r="ME889" s="5"/>
      <c r="MF889" s="5"/>
      <c r="MG889" s="5"/>
      <c r="MH889" s="5"/>
      <c r="MI889" s="5"/>
      <c r="MJ889" s="5"/>
      <c r="MK889" s="5"/>
      <c r="ML889" s="5"/>
      <c r="MM889" s="5"/>
      <c r="MN889" s="5"/>
      <c r="MO889" s="5"/>
      <c r="MP889" s="5"/>
      <c r="MQ889" s="5"/>
      <c r="MR889" s="5"/>
      <c r="MS889" s="5"/>
      <c r="MT889" s="5"/>
      <c r="MU889" s="5"/>
      <c r="MV889" s="5"/>
      <c r="MW889" s="5"/>
      <c r="MX889" s="5"/>
      <c r="MY889" s="5"/>
      <c r="MZ889" s="5"/>
      <c r="NA889" s="5"/>
      <c r="NB889" s="5"/>
      <c r="NC889" s="5"/>
      <c r="ND889" s="5"/>
      <c r="NE889" s="5"/>
      <c r="NF889" s="5"/>
      <c r="NG889" s="5"/>
      <c r="NH889" s="5"/>
      <c r="NI889" s="5"/>
      <c r="NJ889" s="5"/>
      <c r="NK889" s="5"/>
      <c r="NL889" s="5"/>
      <c r="NM889" s="5"/>
      <c r="NN889" s="5"/>
      <c r="NO889" s="5"/>
      <c r="NP889" s="5"/>
      <c r="NQ889" s="5"/>
      <c r="NR889" s="5"/>
      <c r="NS889" s="5"/>
      <c r="NT889" s="5"/>
      <c r="NU889" s="5"/>
      <c r="NV889" s="5"/>
      <c r="NW889" s="5"/>
      <c r="NX889" s="5"/>
      <c r="NY889" s="5"/>
      <c r="NZ889" s="5"/>
      <c r="OA889" s="5"/>
      <c r="OB889" s="5"/>
      <c r="OC889" s="5"/>
      <c r="OD889" s="5"/>
      <c r="OE889" s="5"/>
      <c r="OF889" s="5"/>
      <c r="OG889" s="5"/>
      <c r="OH889" s="5"/>
      <c r="OI889" s="5"/>
      <c r="OJ889" s="5"/>
      <c r="OK889" s="5"/>
      <c r="OL889" s="5"/>
      <c r="OM889" s="5"/>
      <c r="ON889" s="5"/>
      <c r="OO889" s="5"/>
      <c r="OP889" s="5"/>
      <c r="OQ889" s="5"/>
      <c r="OR889" s="5"/>
      <c r="OS889" s="5"/>
      <c r="OT889" s="5"/>
      <c r="OU889" s="5"/>
      <c r="OV889" s="5"/>
      <c r="OW889" s="5"/>
      <c r="OX889" s="5"/>
      <c r="OY889" s="5"/>
      <c r="OZ889" s="5"/>
      <c r="PA889" s="5"/>
      <c r="PB889" s="5"/>
      <c r="PC889" s="5"/>
      <c r="PD889" s="5"/>
      <c r="PE889" s="5"/>
      <c r="PF889" s="5"/>
      <c r="PG889" s="5"/>
      <c r="PH889" s="5"/>
      <c r="PI889" s="5"/>
      <c r="PJ889" s="5"/>
      <c r="PK889" s="5"/>
      <c r="PL889" s="5"/>
      <c r="PM889" s="5"/>
      <c r="PN889" s="5"/>
      <c r="PO889" s="5"/>
      <c r="PP889" s="5"/>
      <c r="PQ889" s="5"/>
      <c r="PR889" s="5"/>
      <c r="PS889" s="5"/>
      <c r="PT889" s="5"/>
      <c r="PU889" s="5"/>
      <c r="PV889" s="5"/>
      <c r="PW889" s="5"/>
      <c r="PX889" s="5"/>
      <c r="PY889" s="5"/>
      <c r="PZ889" s="5"/>
      <c r="QA889" s="5"/>
      <c r="QB889" s="5"/>
      <c r="QC889" s="5"/>
      <c r="QD889" s="5"/>
      <c r="QE889" s="5"/>
      <c r="QF889" s="5"/>
      <c r="QG889" s="5"/>
      <c r="QH889" s="5"/>
      <c r="QI889" s="5"/>
      <c r="QJ889" s="5"/>
      <c r="QK889" s="5"/>
      <c r="QL889" s="5"/>
      <c r="QM889" s="5"/>
      <c r="QN889" s="5"/>
      <c r="QO889" s="5"/>
      <c r="QP889" s="5"/>
      <c r="QQ889" s="5"/>
      <c r="QR889" s="5"/>
      <c r="QS889" s="5"/>
      <c r="QT889" s="5"/>
      <c r="QU889" s="5"/>
      <c r="QV889" s="5"/>
      <c r="QW889" s="5"/>
      <c r="QX889" s="5"/>
      <c r="QY889" s="5"/>
      <c r="QZ889" s="5"/>
      <c r="RA889" s="5"/>
      <c r="RB889" s="5"/>
      <c r="RC889" s="5"/>
      <c r="RD889" s="5"/>
      <c r="RE889" s="5"/>
      <c r="RF889" s="5"/>
      <c r="RG889" s="5"/>
      <c r="RH889" s="5"/>
      <c r="RI889" s="5"/>
      <c r="RJ889" s="5"/>
      <c r="RK889" s="5"/>
      <c r="RL889" s="5"/>
      <c r="RM889" s="5"/>
      <c r="RN889" s="5"/>
      <c r="RO889" s="5"/>
      <c r="RP889" s="5"/>
      <c r="RQ889" s="5"/>
      <c r="RR889" s="5"/>
      <c r="RS889" s="5"/>
      <c r="RT889" s="5"/>
      <c r="RU889" s="5"/>
      <c r="RV889" s="5"/>
      <c r="RW889" s="5"/>
      <c r="RX889" s="5"/>
      <c r="RY889" s="5"/>
      <c r="RZ889" s="5"/>
      <c r="SA889" s="5"/>
      <c r="SB889" s="5"/>
      <c r="SC889" s="5"/>
      <c r="SD889" s="5"/>
      <c r="SE889" s="5"/>
      <c r="SF889" s="5"/>
      <c r="SG889" s="5"/>
      <c r="SH889" s="5"/>
      <c r="SI889" s="5"/>
      <c r="SJ889" s="5"/>
      <c r="SK889" s="5"/>
      <c r="SL889" s="5"/>
      <c r="SM889" s="5"/>
      <c r="SN889" s="5"/>
      <c r="SO889" s="5"/>
      <c r="SP889" s="5"/>
      <c r="SQ889" s="5"/>
      <c r="SR889" s="5"/>
      <c r="SS889" s="5"/>
      <c r="ST889" s="5"/>
      <c r="SU889" s="5"/>
      <c r="SV889" s="5"/>
      <c r="SW889" s="5"/>
      <c r="SX889" s="5"/>
      <c r="SY889" s="5"/>
      <c r="SZ889" s="5"/>
      <c r="TA889" s="5"/>
      <c r="TB889" s="5"/>
      <c r="TC889" s="5"/>
      <c r="TD889" s="5"/>
      <c r="TE889" s="5"/>
      <c r="TF889" s="5"/>
      <c r="TG889" s="5"/>
      <c r="TH889" s="5"/>
      <c r="TI889" s="5"/>
      <c r="TJ889" s="5"/>
      <c r="TK889" s="5"/>
      <c r="TL889" s="5"/>
      <c r="TM889" s="5"/>
      <c r="TN889" s="5"/>
      <c r="TO889" s="5"/>
      <c r="TP889" s="5"/>
      <c r="TQ889" s="5"/>
      <c r="TR889" s="5"/>
      <c r="TS889" s="5"/>
      <c r="TT889" s="5"/>
      <c r="TU889" s="5"/>
      <c r="TV889" s="5"/>
      <c r="TW889" s="5"/>
      <c r="TX889" s="5"/>
      <c r="TY889" s="5"/>
      <c r="TZ889" s="5"/>
      <c r="UA889" s="5"/>
      <c r="UB889" s="5"/>
      <c r="UC889" s="5"/>
      <c r="UD889" s="5"/>
      <c r="UE889" s="5"/>
      <c r="UF889" s="5"/>
      <c r="UG889" s="5"/>
      <c r="UH889" s="5"/>
      <c r="UI889" s="5"/>
      <c r="UJ889" s="5"/>
      <c r="UK889" s="5"/>
      <c r="UL889" s="5"/>
      <c r="UM889" s="5"/>
      <c r="UN889" s="5"/>
      <c r="UO889" s="5"/>
      <c r="UP889" s="5"/>
      <c r="UQ889" s="5"/>
      <c r="UR889" s="5"/>
      <c r="US889" s="5"/>
      <c r="UT889" s="5"/>
      <c r="UU889" s="5"/>
      <c r="UV889" s="5"/>
      <c r="UW889" s="5"/>
      <c r="UX889" s="5"/>
      <c r="UY889" s="5"/>
      <c r="UZ889" s="5"/>
      <c r="VA889" s="5"/>
      <c r="VB889" s="5"/>
      <c r="VC889" s="5"/>
      <c r="VD889" s="5"/>
      <c r="VE889" s="5"/>
      <c r="VF889" s="5"/>
      <c r="VG889" s="5"/>
      <c r="VH889" s="5"/>
      <c r="VI889" s="5"/>
      <c r="VJ889" s="5"/>
      <c r="VK889" s="5"/>
      <c r="VL889" s="5"/>
      <c r="VM889" s="5"/>
      <c r="VN889" s="5"/>
      <c r="VO889" s="5"/>
      <c r="VP889" s="5"/>
      <c r="VQ889" s="5"/>
      <c r="VR889" s="5"/>
      <c r="VS889" s="5"/>
      <c r="VT889" s="5"/>
      <c r="VU889" s="5"/>
      <c r="VV889" s="5"/>
      <c r="VW889" s="5"/>
      <c r="VX889" s="5"/>
      <c r="VY889" s="5"/>
      <c r="VZ889" s="5"/>
      <c r="WA889" s="5"/>
      <c r="WB889" s="5"/>
      <c r="WC889" s="5"/>
      <c r="WD889" s="5"/>
      <c r="WE889" s="5"/>
      <c r="WF889" s="5"/>
      <c r="WG889" s="5"/>
      <c r="WH889" s="5"/>
      <c r="WI889" s="5"/>
      <c r="WJ889" s="5"/>
      <c r="WK889" s="5"/>
      <c r="WL889" s="5"/>
      <c r="WM889" s="5"/>
      <c r="WN889" s="5"/>
      <c r="WO889" s="5"/>
      <c r="WP889" s="5"/>
      <c r="WQ889" s="5"/>
      <c r="WR889" s="5"/>
      <c r="WS889" s="5"/>
      <c r="WT889" s="5"/>
      <c r="WU889" s="5"/>
      <c r="WV889" s="5"/>
      <c r="WW889" s="5"/>
      <c r="WX889" s="5"/>
      <c r="WY889" s="5"/>
      <c r="WZ889" s="5"/>
      <c r="XA889" s="5"/>
      <c r="XB889" s="5"/>
      <c r="XC889" s="5"/>
      <c r="XD889" s="5"/>
      <c r="XE889" s="5"/>
      <c r="XF889" s="5"/>
      <c r="XG889" s="5"/>
      <c r="XH889" s="5"/>
      <c r="XI889" s="5"/>
      <c r="XJ889" s="5"/>
      <c r="XK889" s="5"/>
      <c r="XL889" s="5"/>
      <c r="XM889" s="5"/>
      <c r="XN889" s="5"/>
      <c r="XO889" s="5"/>
      <c r="XP889" s="5"/>
      <c r="XQ889" s="5"/>
      <c r="XR889" s="5"/>
      <c r="XS889" s="5"/>
      <c r="XT889" s="5"/>
      <c r="XU889" s="5"/>
      <c r="XV889" s="5"/>
      <c r="XW889" s="5"/>
    </row>
    <row r="890" spans="39:647" x14ac:dyDescent="0.45">
      <c r="AM890" s="5"/>
      <c r="AN890" s="5"/>
      <c r="AO890" s="5"/>
      <c r="AP890" s="5"/>
      <c r="AQ890" s="5"/>
      <c r="AR890" s="5"/>
      <c r="AS890" s="5"/>
      <c r="AT890" s="5"/>
      <c r="AU890" s="5"/>
      <c r="AV890" s="5"/>
      <c r="AW890" s="5"/>
      <c r="AX890" s="5"/>
      <c r="AY890" s="5"/>
      <c r="AZ890" s="5"/>
      <c r="BA890" s="5"/>
      <c r="BB890" s="5"/>
      <c r="BC890" s="5"/>
      <c r="BD890" s="5"/>
      <c r="BE890" s="5"/>
      <c r="BF890" s="5"/>
      <c r="BG890" s="5"/>
      <c r="BH890" s="5"/>
      <c r="BI890" s="5"/>
      <c r="BJ890" s="5"/>
      <c r="BK890" s="5"/>
      <c r="BL890" s="5"/>
      <c r="BM890" s="5"/>
      <c r="BN890" s="5"/>
      <c r="BO890" s="5"/>
      <c r="BP890" s="5"/>
      <c r="BQ890" s="5"/>
      <c r="BR890" s="5"/>
      <c r="BS890" s="5"/>
      <c r="BT890" s="5"/>
      <c r="BU890" s="5"/>
      <c r="BV890" s="5"/>
      <c r="BW890" s="5"/>
      <c r="BX890" s="5"/>
      <c r="BY890" s="5"/>
      <c r="BZ890" s="5"/>
      <c r="CA890" s="5"/>
      <c r="CB890" s="5"/>
      <c r="CC890" s="5"/>
      <c r="CD890" s="5"/>
      <c r="CE890" s="5"/>
      <c r="CF890" s="5"/>
      <c r="CG890" s="5"/>
      <c r="CH890" s="5"/>
      <c r="CI890" s="5"/>
      <c r="CJ890" s="5"/>
      <c r="CK890" s="5"/>
      <c r="CL890" s="5"/>
      <c r="CM890" s="5"/>
      <c r="CN890" s="5"/>
      <c r="CO890" s="5"/>
      <c r="CP890" s="5"/>
      <c r="CQ890" s="5"/>
      <c r="CR890" s="5"/>
      <c r="CS890" s="5"/>
      <c r="CT890" s="5"/>
      <c r="CU890" s="5"/>
      <c r="CV890" s="5"/>
      <c r="CW890" s="5"/>
      <c r="CX890" s="5"/>
      <c r="CY890" s="5"/>
      <c r="CZ890" s="5"/>
      <c r="DA890" s="5"/>
      <c r="DB890" s="5"/>
      <c r="DC890" s="5"/>
      <c r="DD890" s="5"/>
      <c r="DE890" s="5"/>
      <c r="DF890" s="5"/>
      <c r="DG890" s="5"/>
      <c r="DH890" s="5"/>
      <c r="DI890" s="5"/>
      <c r="DJ890" s="5"/>
      <c r="DK890" s="5"/>
      <c r="DL890" s="5"/>
      <c r="DM890" s="5"/>
      <c r="DN890" s="5"/>
      <c r="DO890" s="5"/>
      <c r="DP890" s="5"/>
      <c r="DQ890" s="5"/>
      <c r="DR890" s="5"/>
      <c r="DS890" s="5"/>
      <c r="DT890" s="5"/>
      <c r="DU890" s="5"/>
      <c r="DV890" s="5"/>
      <c r="DW890" s="5"/>
      <c r="DX890" s="5"/>
      <c r="DY890" s="5"/>
      <c r="DZ890" s="5"/>
      <c r="EA890" s="5"/>
      <c r="EB890" s="5"/>
      <c r="EC890" s="5"/>
      <c r="ED890" s="5"/>
      <c r="EE890" s="5"/>
      <c r="EF890" s="5"/>
      <c r="EG890" s="5"/>
      <c r="EH890" s="5"/>
      <c r="EI890" s="5"/>
      <c r="EJ890" s="5"/>
      <c r="EK890" s="5"/>
      <c r="EL890" s="5"/>
      <c r="EM890" s="5"/>
      <c r="EN890" s="5"/>
      <c r="EO890" s="5"/>
      <c r="EP890" s="5"/>
      <c r="EQ890" s="5"/>
      <c r="ER890" s="5"/>
      <c r="ES890" s="5"/>
      <c r="ET890" s="5"/>
      <c r="EU890" s="5"/>
      <c r="EV890" s="5"/>
      <c r="EW890" s="5"/>
      <c r="EX890" s="5"/>
      <c r="EY890" s="5"/>
      <c r="EZ890" s="5"/>
      <c r="FA890" s="5"/>
      <c r="FB890" s="5"/>
      <c r="FC890" s="5"/>
      <c r="FD890" s="5"/>
      <c r="FE890" s="5"/>
      <c r="FF890" s="5"/>
      <c r="FG890" s="5"/>
      <c r="FH890" s="5"/>
      <c r="FI890" s="5"/>
      <c r="FJ890" s="5"/>
      <c r="FK890" s="5"/>
      <c r="FL890" s="5"/>
      <c r="FM890" s="5"/>
      <c r="FN890" s="5"/>
      <c r="FO890" s="5"/>
      <c r="FP890" s="5"/>
      <c r="FQ890" s="5"/>
      <c r="FR890" s="5"/>
      <c r="FS890" s="5"/>
      <c r="FT890" s="5"/>
      <c r="FU890" s="5"/>
      <c r="FV890" s="5"/>
      <c r="FW890" s="5"/>
      <c r="FX890" s="5"/>
      <c r="FY890" s="5"/>
      <c r="FZ890" s="5"/>
      <c r="GA890" s="5"/>
      <c r="GB890" s="5"/>
      <c r="GC890" s="5"/>
      <c r="GD890" s="5"/>
      <c r="GE890" s="5"/>
      <c r="GF890" s="5"/>
      <c r="GG890" s="5"/>
      <c r="GH890" s="5"/>
      <c r="GI890" s="5"/>
      <c r="GJ890" s="5"/>
      <c r="GK890" s="5"/>
      <c r="GL890" s="5"/>
      <c r="GM890" s="5"/>
      <c r="GN890" s="5"/>
      <c r="GO890" s="5"/>
      <c r="GP890" s="5"/>
      <c r="GQ890" s="5"/>
      <c r="GR890" s="5"/>
      <c r="GS890" s="5"/>
      <c r="GT890" s="5"/>
      <c r="GU890" s="5"/>
      <c r="GV890" s="5"/>
      <c r="GW890" s="5"/>
      <c r="GX890" s="5"/>
      <c r="GY890" s="5"/>
      <c r="GZ890" s="5"/>
      <c r="HA890" s="5"/>
      <c r="HB890" s="5"/>
      <c r="HC890" s="5"/>
      <c r="HD890" s="5"/>
      <c r="HE890" s="5"/>
      <c r="HF890" s="5"/>
      <c r="HG890" s="5"/>
      <c r="HH890" s="5"/>
      <c r="HI890" s="5"/>
      <c r="HJ890" s="5"/>
      <c r="HK890" s="5"/>
      <c r="HL890" s="5"/>
      <c r="HM890" s="5"/>
      <c r="HN890" s="5"/>
      <c r="HO890" s="5"/>
      <c r="HP890" s="5"/>
      <c r="HQ890" s="5"/>
      <c r="HR890" s="5"/>
      <c r="HS890" s="5"/>
      <c r="HT890" s="5"/>
      <c r="HU890" s="5"/>
      <c r="HV890" s="5"/>
      <c r="HW890" s="5"/>
      <c r="HX890" s="5"/>
      <c r="HY890" s="5"/>
      <c r="HZ890" s="5"/>
      <c r="IA890" s="5"/>
      <c r="IB890" s="5"/>
      <c r="IC890" s="5"/>
      <c r="ID890" s="5"/>
      <c r="IE890" s="5"/>
      <c r="IF890" s="5"/>
      <c r="IG890" s="5"/>
      <c r="IH890" s="5"/>
      <c r="II890" s="5"/>
      <c r="IJ890" s="5"/>
      <c r="IK890" s="5"/>
      <c r="IL890" s="5"/>
      <c r="IM890" s="5"/>
      <c r="IN890" s="5"/>
      <c r="IO890" s="5"/>
      <c r="IP890" s="5"/>
      <c r="IQ890" s="5"/>
      <c r="IR890" s="5"/>
      <c r="IS890" s="5"/>
      <c r="IT890" s="5"/>
      <c r="IU890" s="5"/>
      <c r="IV890" s="5"/>
      <c r="IW890" s="5"/>
      <c r="IX890" s="5"/>
      <c r="IY890" s="5"/>
      <c r="IZ890" s="5"/>
      <c r="JA890" s="5"/>
      <c r="JB890" s="5"/>
      <c r="JC890" s="5"/>
      <c r="JD890" s="5"/>
      <c r="JE890" s="5"/>
      <c r="JF890" s="5"/>
      <c r="JG890" s="5"/>
      <c r="JH890" s="5"/>
      <c r="JI890" s="5"/>
      <c r="JJ890" s="5"/>
      <c r="JK890" s="5"/>
      <c r="JL890" s="5"/>
      <c r="JM890" s="5"/>
      <c r="JN890" s="5"/>
      <c r="JO890" s="5"/>
      <c r="JP890" s="5"/>
      <c r="JQ890" s="5"/>
      <c r="JR890" s="5"/>
      <c r="JS890" s="5"/>
      <c r="JT890" s="5"/>
      <c r="JU890" s="5"/>
      <c r="JV890" s="5"/>
      <c r="JW890" s="5"/>
      <c r="JX890" s="5"/>
      <c r="JY890" s="5"/>
      <c r="JZ890" s="5"/>
      <c r="KA890" s="5"/>
      <c r="KB890" s="5"/>
      <c r="KC890" s="5"/>
      <c r="KD890" s="5"/>
      <c r="KE890" s="5"/>
      <c r="KF890" s="5"/>
      <c r="KG890" s="5"/>
      <c r="KH890" s="5"/>
      <c r="KI890" s="5"/>
      <c r="KJ890" s="5"/>
      <c r="KK890" s="5"/>
      <c r="KL890" s="5"/>
      <c r="KM890" s="5"/>
      <c r="KN890" s="5"/>
      <c r="KO890" s="5"/>
      <c r="KP890" s="5"/>
      <c r="KQ890" s="5"/>
      <c r="KR890" s="5"/>
      <c r="KS890" s="5"/>
      <c r="KT890" s="5"/>
      <c r="KU890" s="5"/>
      <c r="KV890" s="5"/>
      <c r="KW890" s="5"/>
      <c r="KX890" s="5"/>
      <c r="KY890" s="5"/>
      <c r="KZ890" s="5"/>
      <c r="LA890" s="5"/>
      <c r="LB890" s="5"/>
      <c r="LC890" s="5"/>
      <c r="LD890" s="5"/>
      <c r="LE890" s="5"/>
      <c r="LF890" s="5"/>
      <c r="LG890" s="5"/>
      <c r="LH890" s="5"/>
      <c r="LI890" s="5"/>
      <c r="LJ890" s="5"/>
      <c r="LK890" s="5"/>
      <c r="LL890" s="5"/>
      <c r="LM890" s="5"/>
      <c r="LN890" s="5"/>
      <c r="LO890" s="5"/>
      <c r="LP890" s="5"/>
      <c r="LQ890" s="5"/>
      <c r="LR890" s="5"/>
      <c r="LS890" s="5"/>
      <c r="LT890" s="5"/>
      <c r="LU890" s="5"/>
      <c r="LV890" s="5"/>
      <c r="LW890" s="5"/>
      <c r="LX890" s="5"/>
      <c r="LY890" s="5"/>
      <c r="LZ890" s="5"/>
      <c r="MA890" s="5"/>
      <c r="MB890" s="5"/>
      <c r="MC890" s="5"/>
      <c r="MD890" s="5"/>
      <c r="ME890" s="5"/>
      <c r="MF890" s="5"/>
      <c r="MG890" s="5"/>
      <c r="MH890" s="5"/>
      <c r="MI890" s="5"/>
      <c r="MJ890" s="5"/>
      <c r="MK890" s="5"/>
      <c r="ML890" s="5"/>
      <c r="MM890" s="5"/>
      <c r="MN890" s="5"/>
      <c r="MO890" s="5"/>
      <c r="MP890" s="5"/>
      <c r="MQ890" s="5"/>
      <c r="MR890" s="5"/>
      <c r="MS890" s="5"/>
      <c r="MT890" s="5"/>
      <c r="MU890" s="5"/>
      <c r="MV890" s="5"/>
      <c r="MW890" s="5"/>
      <c r="MX890" s="5"/>
      <c r="MY890" s="5"/>
      <c r="MZ890" s="5"/>
      <c r="NA890" s="5"/>
      <c r="NB890" s="5"/>
      <c r="NC890" s="5"/>
      <c r="ND890" s="5"/>
      <c r="NE890" s="5"/>
      <c r="NF890" s="5"/>
      <c r="NG890" s="5"/>
      <c r="NH890" s="5"/>
      <c r="NI890" s="5"/>
      <c r="NJ890" s="5"/>
      <c r="NK890" s="5"/>
      <c r="NL890" s="5"/>
      <c r="NM890" s="5"/>
      <c r="NN890" s="5"/>
      <c r="NO890" s="5"/>
      <c r="NP890" s="5"/>
      <c r="NQ890" s="5"/>
      <c r="NR890" s="5"/>
      <c r="NS890" s="5"/>
      <c r="NT890" s="5"/>
      <c r="NU890" s="5"/>
      <c r="NV890" s="5"/>
      <c r="NW890" s="5"/>
      <c r="NX890" s="5"/>
      <c r="NY890" s="5"/>
      <c r="NZ890" s="5"/>
      <c r="OA890" s="5"/>
      <c r="OB890" s="5"/>
      <c r="OC890" s="5"/>
      <c r="OD890" s="5"/>
      <c r="OE890" s="5"/>
      <c r="OF890" s="5"/>
      <c r="OG890" s="5"/>
      <c r="OH890" s="5"/>
      <c r="OI890" s="5"/>
      <c r="OJ890" s="5"/>
      <c r="OK890" s="5"/>
      <c r="OL890" s="5"/>
      <c r="OM890" s="5"/>
      <c r="ON890" s="5"/>
      <c r="OO890" s="5"/>
      <c r="OP890" s="5"/>
      <c r="OQ890" s="5"/>
      <c r="OR890" s="5"/>
      <c r="OS890" s="5"/>
      <c r="OT890" s="5"/>
      <c r="OU890" s="5"/>
      <c r="OV890" s="5"/>
      <c r="OW890" s="5"/>
      <c r="OX890" s="5"/>
      <c r="OY890" s="5"/>
      <c r="OZ890" s="5"/>
      <c r="PA890" s="5"/>
      <c r="PB890" s="5"/>
      <c r="PC890" s="5"/>
      <c r="PD890" s="5"/>
      <c r="PE890" s="5"/>
      <c r="PF890" s="5"/>
      <c r="PG890" s="5"/>
      <c r="PH890" s="5"/>
      <c r="PI890" s="5"/>
      <c r="PJ890" s="5"/>
      <c r="PK890" s="5"/>
      <c r="PL890" s="5"/>
      <c r="PM890" s="5"/>
      <c r="PN890" s="5"/>
      <c r="PO890" s="5"/>
      <c r="PP890" s="5"/>
      <c r="PQ890" s="5"/>
      <c r="PR890" s="5"/>
      <c r="PS890" s="5"/>
      <c r="PT890" s="5"/>
      <c r="PU890" s="5"/>
      <c r="PV890" s="5"/>
      <c r="PW890" s="5"/>
      <c r="PX890" s="5"/>
      <c r="PY890" s="5"/>
      <c r="PZ890" s="5"/>
      <c r="QA890" s="5"/>
      <c r="QB890" s="5"/>
      <c r="QC890" s="5"/>
      <c r="QD890" s="5"/>
      <c r="QE890" s="5"/>
      <c r="QF890" s="5"/>
      <c r="QG890" s="5"/>
      <c r="QH890" s="5"/>
      <c r="QI890" s="5"/>
      <c r="QJ890" s="5"/>
      <c r="QK890" s="5"/>
      <c r="QL890" s="5"/>
      <c r="QM890" s="5"/>
      <c r="QN890" s="5"/>
      <c r="QO890" s="5"/>
      <c r="QP890" s="5"/>
      <c r="QQ890" s="5"/>
      <c r="QR890" s="5"/>
      <c r="QS890" s="5"/>
      <c r="QT890" s="5"/>
      <c r="QU890" s="5"/>
      <c r="QV890" s="5"/>
      <c r="QW890" s="5"/>
      <c r="QX890" s="5"/>
      <c r="QY890" s="5"/>
      <c r="QZ890" s="5"/>
      <c r="RA890" s="5"/>
      <c r="RB890" s="5"/>
      <c r="RC890" s="5"/>
      <c r="RD890" s="5"/>
      <c r="RE890" s="5"/>
      <c r="RF890" s="5"/>
      <c r="RG890" s="5"/>
      <c r="RH890" s="5"/>
      <c r="RI890" s="5"/>
      <c r="RJ890" s="5"/>
      <c r="RK890" s="5"/>
      <c r="RL890" s="5"/>
      <c r="RM890" s="5"/>
      <c r="RN890" s="5"/>
      <c r="RO890" s="5"/>
      <c r="RP890" s="5"/>
      <c r="RQ890" s="5"/>
      <c r="RR890" s="5"/>
      <c r="RS890" s="5"/>
      <c r="RT890" s="5"/>
      <c r="RU890" s="5"/>
      <c r="RV890" s="5"/>
      <c r="RW890" s="5"/>
      <c r="RX890" s="5"/>
      <c r="RY890" s="5"/>
      <c r="RZ890" s="5"/>
      <c r="SA890" s="5"/>
      <c r="SB890" s="5"/>
      <c r="SC890" s="5"/>
      <c r="SD890" s="5"/>
      <c r="SE890" s="5"/>
      <c r="SF890" s="5"/>
      <c r="SG890" s="5"/>
      <c r="SH890" s="5"/>
      <c r="SI890" s="5"/>
      <c r="SJ890" s="5"/>
      <c r="SK890" s="5"/>
      <c r="SL890" s="5"/>
      <c r="SM890" s="5"/>
      <c r="SN890" s="5"/>
      <c r="SO890" s="5"/>
      <c r="SP890" s="5"/>
      <c r="SQ890" s="5"/>
      <c r="SR890" s="5"/>
      <c r="SS890" s="5"/>
      <c r="ST890" s="5"/>
      <c r="SU890" s="5"/>
      <c r="SV890" s="5"/>
      <c r="SW890" s="5"/>
      <c r="SX890" s="5"/>
      <c r="SY890" s="5"/>
      <c r="SZ890" s="5"/>
      <c r="TA890" s="5"/>
      <c r="TB890" s="5"/>
      <c r="TC890" s="5"/>
      <c r="TD890" s="5"/>
      <c r="TE890" s="5"/>
      <c r="TF890" s="5"/>
      <c r="TG890" s="5"/>
      <c r="TH890" s="5"/>
      <c r="TI890" s="5"/>
      <c r="TJ890" s="5"/>
      <c r="TK890" s="5"/>
      <c r="TL890" s="5"/>
      <c r="TM890" s="5"/>
      <c r="TN890" s="5"/>
      <c r="TO890" s="5"/>
      <c r="TP890" s="5"/>
      <c r="TQ890" s="5"/>
      <c r="TR890" s="5"/>
      <c r="TS890" s="5"/>
      <c r="TT890" s="5"/>
      <c r="TU890" s="5"/>
      <c r="TV890" s="5"/>
      <c r="TW890" s="5"/>
      <c r="TX890" s="5"/>
      <c r="TY890" s="5"/>
      <c r="TZ890" s="5"/>
      <c r="UA890" s="5"/>
      <c r="UB890" s="5"/>
      <c r="UC890" s="5"/>
      <c r="UD890" s="5"/>
      <c r="UE890" s="5"/>
      <c r="UF890" s="5"/>
      <c r="UG890" s="5"/>
      <c r="UH890" s="5"/>
      <c r="UI890" s="5"/>
      <c r="UJ890" s="5"/>
      <c r="UK890" s="5"/>
      <c r="UL890" s="5"/>
      <c r="UM890" s="5"/>
      <c r="UN890" s="5"/>
      <c r="UO890" s="5"/>
      <c r="UP890" s="5"/>
      <c r="UQ890" s="5"/>
      <c r="UR890" s="5"/>
      <c r="US890" s="5"/>
      <c r="UT890" s="5"/>
      <c r="UU890" s="5"/>
      <c r="UV890" s="5"/>
      <c r="UW890" s="5"/>
      <c r="UX890" s="5"/>
      <c r="UY890" s="5"/>
      <c r="UZ890" s="5"/>
      <c r="VA890" s="5"/>
      <c r="VB890" s="5"/>
      <c r="VC890" s="5"/>
      <c r="VD890" s="5"/>
      <c r="VE890" s="5"/>
      <c r="VF890" s="5"/>
      <c r="VG890" s="5"/>
      <c r="VH890" s="5"/>
      <c r="VI890" s="5"/>
      <c r="VJ890" s="5"/>
      <c r="VK890" s="5"/>
      <c r="VL890" s="5"/>
      <c r="VM890" s="5"/>
      <c r="VN890" s="5"/>
      <c r="VO890" s="5"/>
      <c r="VP890" s="5"/>
      <c r="VQ890" s="5"/>
      <c r="VR890" s="5"/>
      <c r="VS890" s="5"/>
      <c r="VT890" s="5"/>
      <c r="VU890" s="5"/>
      <c r="VV890" s="5"/>
      <c r="VW890" s="5"/>
      <c r="VX890" s="5"/>
      <c r="VY890" s="5"/>
      <c r="VZ890" s="5"/>
      <c r="WA890" s="5"/>
      <c r="WB890" s="5"/>
      <c r="WC890" s="5"/>
      <c r="WD890" s="5"/>
      <c r="WE890" s="5"/>
      <c r="WF890" s="5"/>
      <c r="WG890" s="5"/>
      <c r="WH890" s="5"/>
      <c r="WI890" s="5"/>
      <c r="WJ890" s="5"/>
      <c r="WK890" s="5"/>
      <c r="WL890" s="5"/>
      <c r="WM890" s="5"/>
      <c r="WN890" s="5"/>
      <c r="WO890" s="5"/>
      <c r="WP890" s="5"/>
      <c r="WQ890" s="5"/>
      <c r="WR890" s="5"/>
      <c r="WS890" s="5"/>
      <c r="WT890" s="5"/>
      <c r="WU890" s="5"/>
      <c r="WV890" s="5"/>
      <c r="WW890" s="5"/>
      <c r="WX890" s="5"/>
      <c r="WY890" s="5"/>
      <c r="WZ890" s="5"/>
      <c r="XA890" s="5"/>
      <c r="XB890" s="5"/>
      <c r="XC890" s="5"/>
      <c r="XD890" s="5"/>
      <c r="XE890" s="5"/>
      <c r="XF890" s="5"/>
      <c r="XG890" s="5"/>
      <c r="XH890" s="5"/>
      <c r="XI890" s="5"/>
      <c r="XJ890" s="5"/>
      <c r="XK890" s="5"/>
      <c r="XL890" s="5"/>
      <c r="XM890" s="5"/>
      <c r="XN890" s="5"/>
      <c r="XO890" s="5"/>
      <c r="XP890" s="5"/>
      <c r="XQ890" s="5"/>
      <c r="XR890" s="5"/>
      <c r="XS890" s="5"/>
      <c r="XT890" s="5"/>
      <c r="XU890" s="5"/>
      <c r="XV890" s="5"/>
      <c r="XW890" s="5"/>
    </row>
    <row r="891" spans="39:647" x14ac:dyDescent="0.45">
      <c r="AM891" s="5"/>
      <c r="AN891" s="5"/>
      <c r="AO891" s="5"/>
      <c r="AP891" s="5"/>
      <c r="AQ891" s="5"/>
      <c r="AR891" s="5"/>
      <c r="AS891" s="5"/>
      <c r="AT891" s="5"/>
      <c r="AU891" s="5"/>
      <c r="AV891" s="5"/>
      <c r="AW891" s="5"/>
      <c r="AX891" s="5"/>
      <c r="AY891" s="5"/>
      <c r="AZ891" s="5"/>
      <c r="BA891" s="5"/>
      <c r="BB891" s="5"/>
      <c r="BC891" s="5"/>
      <c r="BD891" s="5"/>
      <c r="BE891" s="5"/>
      <c r="BF891" s="5"/>
      <c r="BG891" s="5"/>
      <c r="BH891" s="5"/>
      <c r="BI891" s="5"/>
      <c r="BJ891" s="5"/>
      <c r="BK891" s="5"/>
      <c r="BL891" s="5"/>
      <c r="BM891" s="5"/>
      <c r="BN891" s="5"/>
      <c r="BO891" s="5"/>
      <c r="BP891" s="5"/>
      <c r="BQ891" s="5"/>
      <c r="BR891" s="5"/>
      <c r="BS891" s="5"/>
      <c r="BT891" s="5"/>
      <c r="BU891" s="5"/>
      <c r="BV891" s="5"/>
      <c r="BW891" s="5"/>
      <c r="BX891" s="5"/>
      <c r="BY891" s="5"/>
      <c r="BZ891" s="5"/>
      <c r="CA891" s="5"/>
      <c r="CB891" s="5"/>
      <c r="CC891" s="5"/>
      <c r="CD891" s="5"/>
      <c r="CE891" s="5"/>
      <c r="CF891" s="5"/>
      <c r="CG891" s="5"/>
      <c r="CH891" s="5"/>
      <c r="CI891" s="5"/>
      <c r="CJ891" s="5"/>
      <c r="CK891" s="5"/>
      <c r="CL891" s="5"/>
      <c r="CM891" s="5"/>
      <c r="CN891" s="5"/>
      <c r="CO891" s="5"/>
      <c r="CP891" s="5"/>
      <c r="CQ891" s="5"/>
      <c r="CR891" s="5"/>
      <c r="CS891" s="5"/>
      <c r="CT891" s="5"/>
      <c r="CU891" s="5"/>
      <c r="CV891" s="5"/>
      <c r="CW891" s="5"/>
      <c r="CX891" s="5"/>
      <c r="CY891" s="5"/>
      <c r="CZ891" s="5"/>
      <c r="DA891" s="5"/>
      <c r="DB891" s="5"/>
      <c r="DC891" s="5"/>
      <c r="DD891" s="5"/>
      <c r="DE891" s="5"/>
      <c r="DF891" s="5"/>
      <c r="DG891" s="5"/>
      <c r="DH891" s="5"/>
      <c r="DI891" s="5"/>
      <c r="DJ891" s="5"/>
      <c r="DK891" s="5"/>
      <c r="DL891" s="5"/>
      <c r="DM891" s="5"/>
      <c r="DN891" s="5"/>
      <c r="DO891" s="5"/>
      <c r="DP891" s="5"/>
      <c r="DQ891" s="5"/>
      <c r="DR891" s="5"/>
      <c r="DS891" s="5"/>
      <c r="DT891" s="5"/>
      <c r="DU891" s="5"/>
      <c r="DV891" s="5"/>
      <c r="DW891" s="5"/>
      <c r="DX891" s="5"/>
      <c r="DY891" s="5"/>
      <c r="DZ891" s="5"/>
      <c r="EA891" s="5"/>
      <c r="EB891" s="5"/>
      <c r="EC891" s="5"/>
      <c r="ED891" s="5"/>
      <c r="EE891" s="5"/>
      <c r="EF891" s="5"/>
      <c r="EG891" s="5"/>
      <c r="EH891" s="5"/>
      <c r="EI891" s="5"/>
      <c r="EJ891" s="5"/>
      <c r="EK891" s="5"/>
      <c r="EL891" s="5"/>
      <c r="EM891" s="5"/>
      <c r="EN891" s="5"/>
      <c r="EO891" s="5"/>
      <c r="EP891" s="5"/>
      <c r="EQ891" s="5"/>
      <c r="ER891" s="5"/>
      <c r="ES891" s="5"/>
      <c r="ET891" s="5"/>
      <c r="EU891" s="5"/>
      <c r="EV891" s="5"/>
      <c r="EW891" s="5"/>
      <c r="EX891" s="5"/>
      <c r="EY891" s="5"/>
      <c r="EZ891" s="5"/>
      <c r="FA891" s="5"/>
      <c r="FB891" s="5"/>
      <c r="FC891" s="5"/>
      <c r="FD891" s="5"/>
      <c r="FE891" s="5"/>
      <c r="FF891" s="5"/>
      <c r="FG891" s="5"/>
      <c r="FH891" s="5"/>
      <c r="FI891" s="5"/>
      <c r="FJ891" s="5"/>
      <c r="FK891" s="5"/>
      <c r="FL891" s="5"/>
      <c r="FM891" s="5"/>
      <c r="FN891" s="5"/>
      <c r="FO891" s="5"/>
      <c r="FP891" s="5"/>
      <c r="FQ891" s="5"/>
      <c r="FR891" s="5"/>
      <c r="FS891" s="5"/>
      <c r="FT891" s="5"/>
      <c r="FU891" s="5"/>
      <c r="FV891" s="5"/>
      <c r="FW891" s="5"/>
      <c r="FX891" s="5"/>
      <c r="FY891" s="5"/>
      <c r="FZ891" s="5"/>
      <c r="GA891" s="5"/>
      <c r="GB891" s="5"/>
      <c r="GC891" s="5"/>
      <c r="GD891" s="5"/>
      <c r="GE891" s="5"/>
      <c r="GF891" s="5"/>
      <c r="GG891" s="5"/>
      <c r="GH891" s="5"/>
      <c r="GI891" s="5"/>
      <c r="GJ891" s="5"/>
      <c r="GK891" s="5"/>
      <c r="GL891" s="5"/>
      <c r="GM891" s="5"/>
      <c r="GN891" s="5"/>
      <c r="GO891" s="5"/>
      <c r="GP891" s="5"/>
      <c r="GQ891" s="5"/>
      <c r="GR891" s="5"/>
      <c r="GS891" s="5"/>
      <c r="GT891" s="5"/>
      <c r="GU891" s="5"/>
      <c r="GV891" s="5"/>
      <c r="GW891" s="5"/>
      <c r="GX891" s="5"/>
      <c r="GY891" s="5"/>
      <c r="GZ891" s="5"/>
      <c r="HA891" s="5"/>
      <c r="HB891" s="5"/>
      <c r="HC891" s="5"/>
      <c r="HD891" s="5"/>
      <c r="HE891" s="5"/>
      <c r="HF891" s="5"/>
      <c r="HG891" s="5"/>
      <c r="HH891" s="5"/>
      <c r="HI891" s="5"/>
      <c r="HJ891" s="5"/>
      <c r="HK891" s="5"/>
      <c r="HL891" s="5"/>
      <c r="HM891" s="5"/>
      <c r="HN891" s="5"/>
      <c r="HO891" s="5"/>
      <c r="HP891" s="5"/>
      <c r="HQ891" s="5"/>
      <c r="HR891" s="5"/>
      <c r="HS891" s="5"/>
      <c r="HT891" s="5"/>
      <c r="HU891" s="5"/>
      <c r="HV891" s="5"/>
      <c r="HW891" s="5"/>
      <c r="HX891" s="5"/>
      <c r="HY891" s="5"/>
      <c r="HZ891" s="5"/>
      <c r="IA891" s="5"/>
      <c r="IB891" s="5"/>
      <c r="IC891" s="5"/>
      <c r="ID891" s="5"/>
      <c r="IE891" s="5"/>
      <c r="IF891" s="5"/>
      <c r="IG891" s="5"/>
      <c r="IH891" s="5"/>
      <c r="II891" s="5"/>
      <c r="IJ891" s="5"/>
      <c r="IK891" s="5"/>
      <c r="IL891" s="5"/>
      <c r="IM891" s="5"/>
      <c r="IN891" s="5"/>
      <c r="IO891" s="5"/>
      <c r="IP891" s="5"/>
      <c r="IQ891" s="5"/>
      <c r="IR891" s="5"/>
      <c r="IS891" s="5"/>
      <c r="IT891" s="5"/>
      <c r="IU891" s="5"/>
      <c r="IV891" s="5"/>
      <c r="IW891" s="5"/>
      <c r="IX891" s="5"/>
      <c r="IY891" s="5"/>
      <c r="IZ891" s="5"/>
      <c r="JA891" s="5"/>
      <c r="JB891" s="5"/>
      <c r="JC891" s="5"/>
      <c r="JD891" s="5"/>
      <c r="JE891" s="5"/>
      <c r="JF891" s="5"/>
      <c r="JG891" s="5"/>
      <c r="JH891" s="5"/>
      <c r="JI891" s="5"/>
      <c r="JJ891" s="5"/>
      <c r="JK891" s="5"/>
      <c r="JL891" s="5"/>
      <c r="JM891" s="5"/>
      <c r="JN891" s="5"/>
      <c r="JO891" s="5"/>
      <c r="JP891" s="5"/>
      <c r="JQ891" s="5"/>
      <c r="JR891" s="5"/>
      <c r="JS891" s="5"/>
      <c r="JT891" s="5"/>
      <c r="JU891" s="5"/>
      <c r="JV891" s="5"/>
      <c r="JW891" s="5"/>
      <c r="JX891" s="5"/>
      <c r="JY891" s="5"/>
      <c r="JZ891" s="5"/>
      <c r="KA891" s="5"/>
      <c r="KB891" s="5"/>
      <c r="KC891" s="5"/>
      <c r="KD891" s="5"/>
      <c r="KE891" s="5"/>
      <c r="KF891" s="5"/>
      <c r="KG891" s="5"/>
      <c r="KH891" s="5"/>
      <c r="KI891" s="5"/>
      <c r="KJ891" s="5"/>
      <c r="KK891" s="5"/>
      <c r="KL891" s="5"/>
      <c r="KM891" s="5"/>
      <c r="KN891" s="5"/>
      <c r="KO891" s="5"/>
      <c r="KP891" s="5"/>
      <c r="KQ891" s="5"/>
      <c r="KR891" s="5"/>
      <c r="KS891" s="5"/>
      <c r="KT891" s="5"/>
      <c r="KU891" s="5"/>
      <c r="KV891" s="5"/>
      <c r="KW891" s="5"/>
      <c r="KX891" s="5"/>
      <c r="KY891" s="5"/>
      <c r="KZ891" s="5"/>
      <c r="LA891" s="5"/>
      <c r="LB891" s="5"/>
      <c r="LC891" s="5"/>
      <c r="LD891" s="5"/>
      <c r="LE891" s="5"/>
      <c r="LF891" s="5"/>
      <c r="LG891" s="5"/>
      <c r="LH891" s="5"/>
      <c r="LI891" s="5"/>
      <c r="LJ891" s="5"/>
      <c r="LK891" s="5"/>
      <c r="LL891" s="5"/>
      <c r="LM891" s="5"/>
      <c r="LN891" s="5"/>
      <c r="LO891" s="5"/>
      <c r="LP891" s="5"/>
      <c r="LQ891" s="5"/>
      <c r="LR891" s="5"/>
      <c r="LS891" s="5"/>
      <c r="LT891" s="5"/>
      <c r="LU891" s="5"/>
      <c r="LV891" s="5"/>
      <c r="LW891" s="5"/>
      <c r="LX891" s="5"/>
      <c r="LY891" s="5"/>
      <c r="LZ891" s="5"/>
      <c r="MA891" s="5"/>
      <c r="MB891" s="5"/>
      <c r="MC891" s="5"/>
      <c r="MD891" s="5"/>
      <c r="ME891" s="5"/>
      <c r="MF891" s="5"/>
      <c r="MG891" s="5"/>
      <c r="MH891" s="5"/>
      <c r="MI891" s="5"/>
      <c r="MJ891" s="5"/>
      <c r="MK891" s="5"/>
      <c r="ML891" s="5"/>
      <c r="MM891" s="5"/>
      <c r="MN891" s="5"/>
      <c r="MO891" s="5"/>
      <c r="MP891" s="5"/>
      <c r="MQ891" s="5"/>
      <c r="MR891" s="5"/>
      <c r="MS891" s="5"/>
      <c r="MT891" s="5"/>
      <c r="MU891" s="5"/>
      <c r="MV891" s="5"/>
      <c r="MW891" s="5"/>
      <c r="MX891" s="5"/>
      <c r="MY891" s="5"/>
      <c r="MZ891" s="5"/>
      <c r="NA891" s="5"/>
      <c r="NB891" s="5"/>
      <c r="NC891" s="5"/>
      <c r="ND891" s="5"/>
      <c r="NE891" s="5"/>
      <c r="NF891" s="5"/>
      <c r="NG891" s="5"/>
      <c r="NH891" s="5"/>
      <c r="NI891" s="5"/>
      <c r="NJ891" s="5"/>
      <c r="NK891" s="5"/>
      <c r="NL891" s="5"/>
      <c r="NM891" s="5"/>
      <c r="NN891" s="5"/>
      <c r="NO891" s="5"/>
      <c r="NP891" s="5"/>
      <c r="NQ891" s="5"/>
      <c r="NR891" s="5"/>
      <c r="NS891" s="5"/>
      <c r="NT891" s="5"/>
      <c r="NU891" s="5"/>
      <c r="NV891" s="5"/>
      <c r="NW891" s="5"/>
      <c r="NX891" s="5"/>
      <c r="NY891" s="5"/>
      <c r="NZ891" s="5"/>
      <c r="OA891" s="5"/>
      <c r="OB891" s="5"/>
      <c r="OC891" s="5"/>
      <c r="OD891" s="5"/>
      <c r="OE891" s="5"/>
      <c r="OF891" s="5"/>
      <c r="OG891" s="5"/>
      <c r="OH891" s="5"/>
      <c r="OI891" s="5"/>
      <c r="OJ891" s="5"/>
      <c r="OK891" s="5"/>
      <c r="OL891" s="5"/>
      <c r="OM891" s="5"/>
      <c r="ON891" s="5"/>
      <c r="OO891" s="5"/>
      <c r="OP891" s="5"/>
      <c r="OQ891" s="5"/>
      <c r="OR891" s="5"/>
      <c r="OS891" s="5"/>
      <c r="OT891" s="5"/>
      <c r="OU891" s="5"/>
      <c r="OV891" s="5"/>
      <c r="OW891" s="5"/>
      <c r="OX891" s="5"/>
      <c r="OY891" s="5"/>
      <c r="OZ891" s="5"/>
      <c r="PA891" s="5"/>
      <c r="PB891" s="5"/>
      <c r="PC891" s="5"/>
      <c r="PD891" s="5"/>
      <c r="PE891" s="5"/>
      <c r="PF891" s="5"/>
      <c r="PG891" s="5"/>
      <c r="PH891" s="5"/>
      <c r="PI891" s="5"/>
      <c r="PJ891" s="5"/>
      <c r="PK891" s="5"/>
      <c r="PL891" s="5"/>
      <c r="PM891" s="5"/>
      <c r="PN891" s="5"/>
      <c r="PO891" s="5"/>
      <c r="PP891" s="5"/>
      <c r="PQ891" s="5"/>
      <c r="PR891" s="5"/>
      <c r="PS891" s="5"/>
      <c r="PT891" s="5"/>
      <c r="PU891" s="5"/>
      <c r="PV891" s="5"/>
      <c r="PW891" s="5"/>
      <c r="PX891" s="5"/>
      <c r="PY891" s="5"/>
      <c r="PZ891" s="5"/>
      <c r="QA891" s="5"/>
      <c r="QB891" s="5"/>
      <c r="QC891" s="5"/>
      <c r="QD891" s="5"/>
      <c r="QE891" s="5"/>
      <c r="QF891" s="5"/>
      <c r="QG891" s="5"/>
      <c r="QH891" s="5"/>
      <c r="QI891" s="5"/>
      <c r="QJ891" s="5"/>
      <c r="QK891" s="5"/>
      <c r="QL891" s="5"/>
      <c r="QM891" s="5"/>
      <c r="QN891" s="5"/>
      <c r="QO891" s="5"/>
      <c r="QP891" s="5"/>
      <c r="QQ891" s="5"/>
      <c r="QR891" s="5"/>
      <c r="QS891" s="5"/>
      <c r="QT891" s="5"/>
      <c r="QU891" s="5"/>
      <c r="QV891" s="5"/>
      <c r="QW891" s="5"/>
      <c r="QX891" s="5"/>
      <c r="QY891" s="5"/>
      <c r="QZ891" s="5"/>
      <c r="RA891" s="5"/>
      <c r="RB891" s="5"/>
      <c r="RC891" s="5"/>
      <c r="RD891" s="5"/>
      <c r="RE891" s="5"/>
      <c r="RF891" s="5"/>
      <c r="RG891" s="5"/>
      <c r="RH891" s="5"/>
      <c r="RI891" s="5"/>
      <c r="RJ891" s="5"/>
      <c r="RK891" s="5"/>
      <c r="RL891" s="5"/>
      <c r="RM891" s="5"/>
      <c r="RN891" s="5"/>
      <c r="RO891" s="5"/>
      <c r="RP891" s="5"/>
      <c r="RQ891" s="5"/>
      <c r="RR891" s="5"/>
      <c r="RS891" s="5"/>
      <c r="RT891" s="5"/>
      <c r="RU891" s="5"/>
      <c r="RV891" s="5"/>
      <c r="RW891" s="5"/>
      <c r="RX891" s="5"/>
      <c r="RY891" s="5"/>
      <c r="RZ891" s="5"/>
      <c r="SA891" s="5"/>
      <c r="SB891" s="5"/>
      <c r="SC891" s="5"/>
      <c r="SD891" s="5"/>
      <c r="SE891" s="5"/>
      <c r="SF891" s="5"/>
      <c r="SG891" s="5"/>
      <c r="SH891" s="5"/>
      <c r="SI891" s="5"/>
      <c r="SJ891" s="5"/>
      <c r="SK891" s="5"/>
      <c r="SL891" s="5"/>
      <c r="SM891" s="5"/>
      <c r="SN891" s="5"/>
      <c r="SO891" s="5"/>
      <c r="SP891" s="5"/>
      <c r="SQ891" s="5"/>
      <c r="SR891" s="5"/>
      <c r="SS891" s="5"/>
      <c r="ST891" s="5"/>
      <c r="SU891" s="5"/>
      <c r="SV891" s="5"/>
      <c r="SW891" s="5"/>
      <c r="SX891" s="5"/>
      <c r="SY891" s="5"/>
      <c r="SZ891" s="5"/>
      <c r="TA891" s="5"/>
      <c r="TB891" s="5"/>
      <c r="TC891" s="5"/>
      <c r="TD891" s="5"/>
      <c r="TE891" s="5"/>
      <c r="TF891" s="5"/>
      <c r="TG891" s="5"/>
      <c r="TH891" s="5"/>
      <c r="TI891" s="5"/>
      <c r="TJ891" s="5"/>
      <c r="TK891" s="5"/>
      <c r="TL891" s="5"/>
      <c r="TM891" s="5"/>
      <c r="TN891" s="5"/>
      <c r="TO891" s="5"/>
      <c r="TP891" s="5"/>
      <c r="TQ891" s="5"/>
      <c r="TR891" s="5"/>
      <c r="TS891" s="5"/>
      <c r="TT891" s="5"/>
      <c r="TU891" s="5"/>
      <c r="TV891" s="5"/>
      <c r="TW891" s="5"/>
      <c r="TX891" s="5"/>
      <c r="TY891" s="5"/>
      <c r="TZ891" s="5"/>
      <c r="UA891" s="5"/>
      <c r="UB891" s="5"/>
      <c r="UC891" s="5"/>
      <c r="UD891" s="5"/>
      <c r="UE891" s="5"/>
      <c r="UF891" s="5"/>
      <c r="UG891" s="5"/>
      <c r="UH891" s="5"/>
      <c r="UI891" s="5"/>
      <c r="UJ891" s="5"/>
      <c r="UK891" s="5"/>
      <c r="UL891" s="5"/>
      <c r="UM891" s="5"/>
      <c r="UN891" s="5"/>
      <c r="UO891" s="5"/>
      <c r="UP891" s="5"/>
      <c r="UQ891" s="5"/>
      <c r="UR891" s="5"/>
      <c r="US891" s="5"/>
      <c r="UT891" s="5"/>
      <c r="UU891" s="5"/>
      <c r="UV891" s="5"/>
      <c r="UW891" s="5"/>
      <c r="UX891" s="5"/>
      <c r="UY891" s="5"/>
      <c r="UZ891" s="5"/>
      <c r="VA891" s="5"/>
      <c r="VB891" s="5"/>
      <c r="VC891" s="5"/>
      <c r="VD891" s="5"/>
      <c r="VE891" s="5"/>
      <c r="VF891" s="5"/>
      <c r="VG891" s="5"/>
      <c r="VH891" s="5"/>
      <c r="VI891" s="5"/>
      <c r="VJ891" s="5"/>
      <c r="VK891" s="5"/>
      <c r="VL891" s="5"/>
      <c r="VM891" s="5"/>
      <c r="VN891" s="5"/>
      <c r="VO891" s="5"/>
      <c r="VP891" s="5"/>
      <c r="VQ891" s="5"/>
      <c r="VR891" s="5"/>
      <c r="VS891" s="5"/>
      <c r="VT891" s="5"/>
      <c r="VU891" s="5"/>
      <c r="VV891" s="5"/>
      <c r="VW891" s="5"/>
      <c r="VX891" s="5"/>
      <c r="VY891" s="5"/>
      <c r="VZ891" s="5"/>
      <c r="WA891" s="5"/>
      <c r="WB891" s="5"/>
      <c r="WC891" s="5"/>
      <c r="WD891" s="5"/>
      <c r="WE891" s="5"/>
      <c r="WF891" s="5"/>
      <c r="WG891" s="5"/>
      <c r="WH891" s="5"/>
      <c r="WI891" s="5"/>
      <c r="WJ891" s="5"/>
      <c r="WK891" s="5"/>
      <c r="WL891" s="5"/>
      <c r="WM891" s="5"/>
      <c r="WN891" s="5"/>
      <c r="WO891" s="5"/>
      <c r="WP891" s="5"/>
      <c r="WQ891" s="5"/>
      <c r="WR891" s="5"/>
      <c r="WS891" s="5"/>
      <c r="WT891" s="5"/>
      <c r="WU891" s="5"/>
      <c r="WV891" s="5"/>
      <c r="WW891" s="5"/>
      <c r="WX891" s="5"/>
      <c r="WY891" s="5"/>
      <c r="WZ891" s="5"/>
      <c r="XA891" s="5"/>
      <c r="XB891" s="5"/>
      <c r="XC891" s="5"/>
      <c r="XD891" s="5"/>
      <c r="XE891" s="5"/>
      <c r="XF891" s="5"/>
      <c r="XG891" s="5"/>
      <c r="XH891" s="5"/>
      <c r="XI891" s="5"/>
      <c r="XJ891" s="5"/>
      <c r="XK891" s="5"/>
      <c r="XL891" s="5"/>
      <c r="XM891" s="5"/>
      <c r="XN891" s="5"/>
      <c r="XO891" s="5"/>
      <c r="XP891" s="5"/>
      <c r="XQ891" s="5"/>
      <c r="XR891" s="5"/>
      <c r="XS891" s="5"/>
      <c r="XT891" s="5"/>
      <c r="XU891" s="5"/>
      <c r="XV891" s="5"/>
      <c r="XW891" s="5"/>
    </row>
    <row r="892" spans="39:647" x14ac:dyDescent="0.45">
      <c r="AM892" s="5"/>
      <c r="AN892" s="5"/>
      <c r="AO892" s="5"/>
      <c r="AP892" s="5"/>
      <c r="AQ892" s="5"/>
      <c r="AR892" s="5"/>
      <c r="AS892" s="5"/>
      <c r="AT892" s="5"/>
      <c r="AU892" s="5"/>
      <c r="AV892" s="5"/>
      <c r="AW892" s="5"/>
      <c r="AX892" s="5"/>
      <c r="AY892" s="5"/>
      <c r="AZ892" s="5"/>
      <c r="BA892" s="5"/>
      <c r="BB892" s="5"/>
      <c r="BC892" s="5"/>
      <c r="BD892" s="5"/>
      <c r="BE892" s="5"/>
      <c r="BF892" s="5"/>
      <c r="BG892" s="5"/>
      <c r="BH892" s="5"/>
      <c r="BI892" s="5"/>
      <c r="BJ892" s="5"/>
      <c r="BK892" s="5"/>
      <c r="BL892" s="5"/>
      <c r="BM892" s="5"/>
      <c r="BN892" s="5"/>
      <c r="BO892" s="5"/>
      <c r="BP892" s="5"/>
      <c r="BQ892" s="5"/>
      <c r="BR892" s="5"/>
      <c r="BS892" s="5"/>
      <c r="BT892" s="5"/>
      <c r="BU892" s="5"/>
      <c r="BV892" s="5"/>
      <c r="BW892" s="5"/>
      <c r="BX892" s="5"/>
      <c r="BY892" s="5"/>
      <c r="BZ892" s="5"/>
      <c r="CA892" s="5"/>
      <c r="CB892" s="5"/>
      <c r="CC892" s="5"/>
      <c r="CD892" s="5"/>
      <c r="CE892" s="5"/>
      <c r="CF892" s="5"/>
      <c r="CG892" s="5"/>
      <c r="CH892" s="5"/>
      <c r="CI892" s="5"/>
      <c r="CJ892" s="5"/>
      <c r="CK892" s="5"/>
      <c r="CL892" s="5"/>
      <c r="CM892" s="5"/>
      <c r="CN892" s="5"/>
      <c r="CO892" s="5"/>
      <c r="CP892" s="5"/>
      <c r="CQ892" s="5"/>
      <c r="CR892" s="5"/>
      <c r="CS892" s="5"/>
      <c r="CT892" s="5"/>
      <c r="CU892" s="5"/>
      <c r="CV892" s="5"/>
      <c r="CW892" s="5"/>
      <c r="CX892" s="5"/>
      <c r="CY892" s="5"/>
      <c r="CZ892" s="5"/>
      <c r="DA892" s="5"/>
      <c r="DB892" s="5"/>
      <c r="DC892" s="5"/>
      <c r="DD892" s="5"/>
      <c r="DE892" s="5"/>
      <c r="DF892" s="5"/>
      <c r="DG892" s="5"/>
      <c r="DH892" s="5"/>
      <c r="DI892" s="5"/>
      <c r="DJ892" s="5"/>
      <c r="DK892" s="5"/>
      <c r="DL892" s="5"/>
      <c r="DM892" s="5"/>
      <c r="DN892" s="5"/>
      <c r="DO892" s="5"/>
      <c r="DP892" s="5"/>
      <c r="DQ892" s="5"/>
      <c r="DR892" s="5"/>
      <c r="DS892" s="5"/>
      <c r="DT892" s="5"/>
      <c r="DU892" s="5"/>
      <c r="DV892" s="5"/>
      <c r="DW892" s="5"/>
      <c r="DX892" s="5"/>
      <c r="DY892" s="5"/>
      <c r="DZ892" s="5"/>
      <c r="EA892" s="5"/>
      <c r="EB892" s="5"/>
      <c r="EC892" s="5"/>
      <c r="ED892" s="5"/>
      <c r="EE892" s="5"/>
      <c r="EF892" s="5"/>
      <c r="EG892" s="5"/>
      <c r="EH892" s="5"/>
      <c r="EI892" s="5"/>
      <c r="EJ892" s="5"/>
      <c r="EK892" s="5"/>
      <c r="EL892" s="5"/>
      <c r="EM892" s="5"/>
      <c r="EN892" s="5"/>
      <c r="EO892" s="5"/>
      <c r="EP892" s="5"/>
      <c r="EQ892" s="5"/>
      <c r="ER892" s="5"/>
      <c r="ES892" s="5"/>
      <c r="ET892" s="5"/>
      <c r="EU892" s="5"/>
      <c r="EV892" s="5"/>
      <c r="EW892" s="5"/>
      <c r="EX892" s="5"/>
      <c r="EY892" s="5"/>
      <c r="EZ892" s="5"/>
      <c r="FA892" s="5"/>
      <c r="FB892" s="5"/>
      <c r="FC892" s="5"/>
      <c r="FD892" s="5"/>
      <c r="FE892" s="5"/>
      <c r="FF892" s="5"/>
      <c r="FG892" s="5"/>
      <c r="FH892" s="5"/>
      <c r="FI892" s="5"/>
      <c r="FJ892" s="5"/>
      <c r="FK892" s="5"/>
      <c r="FL892" s="5"/>
      <c r="FM892" s="5"/>
      <c r="FN892" s="5"/>
      <c r="FO892" s="5"/>
      <c r="FP892" s="5"/>
      <c r="FQ892" s="5"/>
      <c r="FR892" s="5"/>
      <c r="FS892" s="5"/>
      <c r="FT892" s="5"/>
      <c r="FU892" s="5"/>
      <c r="FV892" s="5"/>
      <c r="FW892" s="5"/>
      <c r="FX892" s="5"/>
      <c r="FY892" s="5"/>
      <c r="FZ892" s="5"/>
      <c r="GA892" s="5"/>
      <c r="GB892" s="5"/>
      <c r="GC892" s="5"/>
      <c r="GD892" s="5"/>
      <c r="GE892" s="5"/>
      <c r="GF892" s="5"/>
      <c r="GG892" s="5"/>
      <c r="GH892" s="5"/>
      <c r="GI892" s="5"/>
      <c r="GJ892" s="5"/>
      <c r="GK892" s="5"/>
      <c r="GL892" s="5"/>
      <c r="GM892" s="5"/>
      <c r="GN892" s="5"/>
      <c r="GO892" s="5"/>
      <c r="GP892" s="5"/>
      <c r="GQ892" s="5"/>
      <c r="GR892" s="5"/>
      <c r="GS892" s="5"/>
      <c r="GT892" s="5"/>
      <c r="GU892" s="5"/>
      <c r="GV892" s="5"/>
      <c r="GW892" s="5"/>
      <c r="GX892" s="5"/>
      <c r="GY892" s="5"/>
      <c r="GZ892" s="5"/>
      <c r="HA892" s="5"/>
      <c r="HB892" s="5"/>
      <c r="HC892" s="5"/>
      <c r="HD892" s="5"/>
      <c r="HE892" s="5"/>
      <c r="HF892" s="5"/>
      <c r="HG892" s="5"/>
      <c r="HH892" s="5"/>
      <c r="HI892" s="5"/>
      <c r="HJ892" s="5"/>
      <c r="HK892" s="5"/>
      <c r="HL892" s="5"/>
      <c r="HM892" s="5"/>
      <c r="HN892" s="5"/>
      <c r="HO892" s="5"/>
      <c r="HP892" s="5"/>
      <c r="HQ892" s="5"/>
      <c r="HR892" s="5"/>
      <c r="HS892" s="5"/>
      <c r="HT892" s="5"/>
      <c r="HU892" s="5"/>
      <c r="HV892" s="5"/>
      <c r="HW892" s="5"/>
      <c r="HX892" s="5"/>
      <c r="HY892" s="5"/>
      <c r="HZ892" s="5"/>
      <c r="IA892" s="5"/>
      <c r="IB892" s="5"/>
      <c r="IC892" s="5"/>
      <c r="ID892" s="5"/>
      <c r="IE892" s="5"/>
      <c r="IF892" s="5"/>
      <c r="IG892" s="5"/>
      <c r="IH892" s="5"/>
      <c r="II892" s="5"/>
      <c r="IJ892" s="5"/>
      <c r="IK892" s="5"/>
      <c r="IL892" s="5"/>
      <c r="IM892" s="5"/>
      <c r="IN892" s="5"/>
      <c r="IO892" s="5"/>
      <c r="IP892" s="5"/>
      <c r="IQ892" s="5"/>
      <c r="IR892" s="5"/>
      <c r="IS892" s="5"/>
      <c r="IT892" s="5"/>
      <c r="IU892" s="5"/>
      <c r="IV892" s="5"/>
      <c r="IW892" s="5"/>
      <c r="IX892" s="5"/>
      <c r="IY892" s="5"/>
      <c r="IZ892" s="5"/>
      <c r="JA892" s="5"/>
      <c r="JB892" s="5"/>
      <c r="JC892" s="5"/>
      <c r="JD892" s="5"/>
      <c r="JE892" s="5"/>
      <c r="JF892" s="5"/>
      <c r="JG892" s="5"/>
      <c r="JH892" s="5"/>
      <c r="JI892" s="5"/>
      <c r="JJ892" s="5"/>
      <c r="JK892" s="5"/>
      <c r="JL892" s="5"/>
      <c r="JM892" s="5"/>
      <c r="JN892" s="5"/>
      <c r="JO892" s="5"/>
      <c r="JP892" s="5"/>
      <c r="JQ892" s="5"/>
      <c r="JR892" s="5"/>
      <c r="JS892" s="5"/>
      <c r="JT892" s="5"/>
      <c r="JU892" s="5"/>
      <c r="JV892" s="5"/>
      <c r="JW892" s="5"/>
      <c r="JX892" s="5"/>
      <c r="JY892" s="5"/>
      <c r="JZ892" s="5"/>
      <c r="KA892" s="5"/>
      <c r="KB892" s="5"/>
      <c r="KC892" s="5"/>
      <c r="KD892" s="5"/>
      <c r="KE892" s="5"/>
      <c r="KF892" s="5"/>
      <c r="KG892" s="5"/>
      <c r="KH892" s="5"/>
      <c r="KI892" s="5"/>
      <c r="KJ892" s="5"/>
      <c r="KK892" s="5"/>
      <c r="KL892" s="5"/>
      <c r="KM892" s="5"/>
      <c r="KN892" s="5"/>
      <c r="KO892" s="5"/>
      <c r="KP892" s="5"/>
      <c r="KQ892" s="5"/>
      <c r="KR892" s="5"/>
      <c r="KS892" s="5"/>
      <c r="KT892" s="5"/>
      <c r="KU892" s="5"/>
      <c r="KV892" s="5"/>
      <c r="KW892" s="5"/>
      <c r="KX892" s="5"/>
      <c r="KY892" s="5"/>
      <c r="KZ892" s="5"/>
      <c r="LA892" s="5"/>
      <c r="LB892" s="5"/>
      <c r="LC892" s="5"/>
      <c r="LD892" s="5"/>
      <c r="LE892" s="5"/>
      <c r="LF892" s="5"/>
      <c r="LG892" s="5"/>
      <c r="LH892" s="5"/>
      <c r="LI892" s="5"/>
      <c r="LJ892" s="5"/>
      <c r="LK892" s="5"/>
      <c r="LL892" s="5"/>
      <c r="LM892" s="5"/>
      <c r="LN892" s="5"/>
      <c r="LO892" s="5"/>
      <c r="LP892" s="5"/>
      <c r="LQ892" s="5"/>
      <c r="LR892" s="5"/>
      <c r="LS892" s="5"/>
      <c r="LT892" s="5"/>
      <c r="LU892" s="5"/>
      <c r="LV892" s="5"/>
      <c r="LW892" s="5"/>
      <c r="LX892" s="5"/>
      <c r="LY892" s="5"/>
      <c r="LZ892" s="5"/>
      <c r="MA892" s="5"/>
      <c r="MB892" s="5"/>
      <c r="MC892" s="5"/>
      <c r="MD892" s="5"/>
      <c r="ME892" s="5"/>
      <c r="MF892" s="5"/>
      <c r="MG892" s="5"/>
      <c r="MH892" s="5"/>
      <c r="MI892" s="5"/>
      <c r="MJ892" s="5"/>
      <c r="MK892" s="5"/>
      <c r="ML892" s="5"/>
      <c r="MM892" s="5"/>
      <c r="MN892" s="5"/>
      <c r="MO892" s="5"/>
      <c r="MP892" s="5"/>
      <c r="MQ892" s="5"/>
      <c r="MR892" s="5"/>
      <c r="MS892" s="5"/>
      <c r="MT892" s="5"/>
      <c r="MU892" s="5"/>
      <c r="MV892" s="5"/>
      <c r="MW892" s="5"/>
      <c r="MX892" s="5"/>
      <c r="MY892" s="5"/>
      <c r="MZ892" s="5"/>
      <c r="NA892" s="5"/>
      <c r="NB892" s="5"/>
      <c r="NC892" s="5"/>
      <c r="ND892" s="5"/>
      <c r="NE892" s="5"/>
      <c r="NF892" s="5"/>
      <c r="NG892" s="5"/>
      <c r="NH892" s="5"/>
      <c r="NI892" s="5"/>
      <c r="NJ892" s="5"/>
      <c r="NK892" s="5"/>
      <c r="NL892" s="5"/>
      <c r="NM892" s="5"/>
      <c r="NN892" s="5"/>
      <c r="NO892" s="5"/>
      <c r="NP892" s="5"/>
      <c r="NQ892" s="5"/>
      <c r="NR892" s="5"/>
      <c r="NS892" s="5"/>
      <c r="NT892" s="5"/>
      <c r="NU892" s="5"/>
      <c r="NV892" s="5"/>
      <c r="NW892" s="5"/>
      <c r="NX892" s="5"/>
      <c r="NY892" s="5"/>
      <c r="NZ892" s="5"/>
      <c r="OA892" s="5"/>
      <c r="OB892" s="5"/>
      <c r="OC892" s="5"/>
      <c r="OD892" s="5"/>
      <c r="OE892" s="5"/>
      <c r="OF892" s="5"/>
      <c r="OG892" s="5"/>
      <c r="OH892" s="5"/>
      <c r="OI892" s="5"/>
      <c r="OJ892" s="5"/>
      <c r="OK892" s="5"/>
      <c r="OL892" s="5"/>
      <c r="OM892" s="5"/>
      <c r="ON892" s="5"/>
      <c r="OO892" s="5"/>
      <c r="OP892" s="5"/>
      <c r="OQ892" s="5"/>
      <c r="OR892" s="5"/>
      <c r="OS892" s="5"/>
      <c r="OT892" s="5"/>
      <c r="OU892" s="5"/>
      <c r="OV892" s="5"/>
      <c r="OW892" s="5"/>
      <c r="OX892" s="5"/>
      <c r="OY892" s="5"/>
      <c r="OZ892" s="5"/>
      <c r="PA892" s="5"/>
      <c r="PB892" s="5"/>
      <c r="PC892" s="5"/>
      <c r="PD892" s="5"/>
      <c r="PE892" s="5"/>
      <c r="PF892" s="5"/>
      <c r="PG892" s="5"/>
      <c r="PH892" s="5"/>
      <c r="PI892" s="5"/>
      <c r="PJ892" s="5"/>
      <c r="PK892" s="5"/>
      <c r="PL892" s="5"/>
      <c r="PM892" s="5"/>
      <c r="PN892" s="5"/>
      <c r="PO892" s="5"/>
      <c r="PP892" s="5"/>
      <c r="PQ892" s="5"/>
      <c r="PR892" s="5"/>
      <c r="PS892" s="5"/>
      <c r="PT892" s="5"/>
      <c r="PU892" s="5"/>
      <c r="PV892" s="5"/>
      <c r="PW892" s="5"/>
      <c r="PX892" s="5"/>
      <c r="PY892" s="5"/>
      <c r="PZ892" s="5"/>
      <c r="QA892" s="5"/>
      <c r="QB892" s="5"/>
      <c r="QC892" s="5"/>
      <c r="QD892" s="5"/>
      <c r="QE892" s="5"/>
      <c r="QF892" s="5"/>
      <c r="QG892" s="5"/>
      <c r="QH892" s="5"/>
      <c r="QI892" s="5"/>
      <c r="QJ892" s="5"/>
      <c r="QK892" s="5"/>
      <c r="QL892" s="5"/>
      <c r="QM892" s="5"/>
      <c r="QN892" s="5"/>
      <c r="QO892" s="5"/>
      <c r="QP892" s="5"/>
      <c r="QQ892" s="5"/>
      <c r="QR892" s="5"/>
      <c r="QS892" s="5"/>
      <c r="QT892" s="5"/>
      <c r="QU892" s="5"/>
      <c r="QV892" s="5"/>
      <c r="QW892" s="5"/>
      <c r="QX892" s="5"/>
      <c r="QY892" s="5"/>
      <c r="QZ892" s="5"/>
      <c r="RA892" s="5"/>
      <c r="RB892" s="5"/>
      <c r="RC892" s="5"/>
      <c r="RD892" s="5"/>
      <c r="RE892" s="5"/>
      <c r="RF892" s="5"/>
      <c r="RG892" s="5"/>
      <c r="RH892" s="5"/>
      <c r="RI892" s="5"/>
      <c r="RJ892" s="5"/>
      <c r="RK892" s="5"/>
      <c r="RL892" s="5"/>
      <c r="RM892" s="5"/>
      <c r="RN892" s="5"/>
      <c r="RO892" s="5"/>
      <c r="RP892" s="5"/>
      <c r="RQ892" s="5"/>
      <c r="RR892" s="5"/>
      <c r="RS892" s="5"/>
      <c r="RT892" s="5"/>
      <c r="RU892" s="5"/>
      <c r="RV892" s="5"/>
      <c r="RW892" s="5"/>
      <c r="RX892" s="5"/>
      <c r="RY892" s="5"/>
      <c r="RZ892" s="5"/>
      <c r="SA892" s="5"/>
      <c r="SB892" s="5"/>
      <c r="SC892" s="5"/>
      <c r="SD892" s="5"/>
      <c r="SE892" s="5"/>
      <c r="SF892" s="5"/>
      <c r="SG892" s="5"/>
      <c r="SH892" s="5"/>
      <c r="SI892" s="5"/>
      <c r="SJ892" s="5"/>
      <c r="SK892" s="5"/>
      <c r="SL892" s="5"/>
      <c r="SM892" s="5"/>
      <c r="SN892" s="5"/>
      <c r="SO892" s="5"/>
      <c r="SP892" s="5"/>
      <c r="SQ892" s="5"/>
      <c r="SR892" s="5"/>
      <c r="SS892" s="5"/>
      <c r="ST892" s="5"/>
      <c r="SU892" s="5"/>
      <c r="SV892" s="5"/>
      <c r="SW892" s="5"/>
      <c r="SX892" s="5"/>
      <c r="SY892" s="5"/>
      <c r="SZ892" s="5"/>
      <c r="TA892" s="5"/>
      <c r="TB892" s="5"/>
      <c r="TC892" s="5"/>
      <c r="TD892" s="5"/>
      <c r="TE892" s="5"/>
      <c r="TF892" s="5"/>
      <c r="TG892" s="5"/>
      <c r="TH892" s="5"/>
      <c r="TI892" s="5"/>
      <c r="TJ892" s="5"/>
      <c r="TK892" s="5"/>
      <c r="TL892" s="5"/>
      <c r="TM892" s="5"/>
      <c r="TN892" s="5"/>
      <c r="TO892" s="5"/>
      <c r="TP892" s="5"/>
      <c r="TQ892" s="5"/>
      <c r="TR892" s="5"/>
      <c r="TS892" s="5"/>
      <c r="TT892" s="5"/>
      <c r="TU892" s="5"/>
      <c r="TV892" s="5"/>
      <c r="TW892" s="5"/>
      <c r="TX892" s="5"/>
      <c r="TY892" s="5"/>
      <c r="TZ892" s="5"/>
      <c r="UA892" s="5"/>
      <c r="UB892" s="5"/>
      <c r="UC892" s="5"/>
      <c r="UD892" s="5"/>
      <c r="UE892" s="5"/>
      <c r="UF892" s="5"/>
      <c r="UG892" s="5"/>
      <c r="UH892" s="5"/>
      <c r="UI892" s="5"/>
      <c r="UJ892" s="5"/>
      <c r="UK892" s="5"/>
      <c r="UL892" s="5"/>
      <c r="UM892" s="5"/>
      <c r="UN892" s="5"/>
      <c r="UO892" s="5"/>
      <c r="UP892" s="5"/>
      <c r="UQ892" s="5"/>
      <c r="UR892" s="5"/>
      <c r="US892" s="5"/>
      <c r="UT892" s="5"/>
      <c r="UU892" s="5"/>
      <c r="UV892" s="5"/>
      <c r="UW892" s="5"/>
      <c r="UX892" s="5"/>
      <c r="UY892" s="5"/>
      <c r="UZ892" s="5"/>
      <c r="VA892" s="5"/>
      <c r="VB892" s="5"/>
      <c r="VC892" s="5"/>
      <c r="VD892" s="5"/>
      <c r="VE892" s="5"/>
      <c r="VF892" s="5"/>
      <c r="VG892" s="5"/>
      <c r="VH892" s="5"/>
      <c r="VI892" s="5"/>
      <c r="VJ892" s="5"/>
      <c r="VK892" s="5"/>
      <c r="VL892" s="5"/>
      <c r="VM892" s="5"/>
      <c r="VN892" s="5"/>
      <c r="VO892" s="5"/>
      <c r="VP892" s="5"/>
      <c r="VQ892" s="5"/>
      <c r="VR892" s="5"/>
      <c r="VS892" s="5"/>
      <c r="VT892" s="5"/>
      <c r="VU892" s="5"/>
      <c r="VV892" s="5"/>
      <c r="VW892" s="5"/>
      <c r="VX892" s="5"/>
      <c r="VY892" s="5"/>
      <c r="VZ892" s="5"/>
      <c r="WA892" s="5"/>
      <c r="WB892" s="5"/>
      <c r="WC892" s="5"/>
      <c r="WD892" s="5"/>
      <c r="WE892" s="5"/>
      <c r="WF892" s="5"/>
      <c r="WG892" s="5"/>
      <c r="WH892" s="5"/>
      <c r="WI892" s="5"/>
      <c r="WJ892" s="5"/>
      <c r="WK892" s="5"/>
      <c r="WL892" s="5"/>
      <c r="WM892" s="5"/>
      <c r="WN892" s="5"/>
      <c r="WO892" s="5"/>
      <c r="WP892" s="5"/>
      <c r="WQ892" s="5"/>
      <c r="WR892" s="5"/>
      <c r="WS892" s="5"/>
      <c r="WT892" s="5"/>
      <c r="WU892" s="5"/>
      <c r="WV892" s="5"/>
      <c r="WW892" s="5"/>
      <c r="WX892" s="5"/>
      <c r="WY892" s="5"/>
      <c r="WZ892" s="5"/>
      <c r="XA892" s="5"/>
      <c r="XB892" s="5"/>
      <c r="XC892" s="5"/>
      <c r="XD892" s="5"/>
      <c r="XE892" s="5"/>
      <c r="XF892" s="5"/>
      <c r="XG892" s="5"/>
      <c r="XH892" s="5"/>
      <c r="XI892" s="5"/>
      <c r="XJ892" s="5"/>
      <c r="XK892" s="5"/>
      <c r="XL892" s="5"/>
      <c r="XM892" s="5"/>
      <c r="XN892" s="5"/>
      <c r="XO892" s="5"/>
      <c r="XP892" s="5"/>
      <c r="XQ892" s="5"/>
      <c r="XR892" s="5"/>
      <c r="XS892" s="5"/>
      <c r="XT892" s="5"/>
      <c r="XU892" s="5"/>
      <c r="XV892" s="5"/>
      <c r="XW892" s="5"/>
    </row>
    <row r="893" spans="39:647" x14ac:dyDescent="0.45">
      <c r="AM893" s="5"/>
      <c r="AN893" s="5"/>
      <c r="AO893" s="5"/>
      <c r="AP893" s="5"/>
      <c r="AQ893" s="5"/>
      <c r="AR893" s="5"/>
      <c r="AS893" s="5"/>
      <c r="AT893" s="5"/>
      <c r="AU893" s="5"/>
      <c r="AV893" s="5"/>
      <c r="AW893" s="5"/>
      <c r="AX893" s="5"/>
      <c r="AY893" s="5"/>
      <c r="AZ893" s="5"/>
      <c r="BA893" s="5"/>
      <c r="BB893" s="5"/>
      <c r="BC893" s="5"/>
      <c r="BD893" s="5"/>
      <c r="BE893" s="5"/>
      <c r="BF893" s="5"/>
      <c r="BG893" s="5"/>
      <c r="BH893" s="5"/>
      <c r="BI893" s="5"/>
      <c r="BJ893" s="5"/>
      <c r="BK893" s="5"/>
      <c r="BL893" s="5"/>
      <c r="BM893" s="5"/>
      <c r="BN893" s="5"/>
      <c r="BO893" s="5"/>
      <c r="BP893" s="5"/>
      <c r="BQ893" s="5"/>
      <c r="BR893" s="5"/>
      <c r="BS893" s="5"/>
      <c r="BT893" s="5"/>
      <c r="BU893" s="5"/>
      <c r="BV893" s="5"/>
      <c r="BW893" s="5"/>
      <c r="BX893" s="5"/>
      <c r="BY893" s="5"/>
      <c r="BZ893" s="5"/>
      <c r="CA893" s="5"/>
      <c r="CB893" s="5"/>
      <c r="CC893" s="5"/>
      <c r="CD893" s="5"/>
      <c r="CE893" s="5"/>
      <c r="CF893" s="5"/>
      <c r="CG893" s="5"/>
      <c r="CH893" s="5"/>
      <c r="CI893" s="5"/>
      <c r="CJ893" s="5"/>
      <c r="CK893" s="5"/>
      <c r="CL893" s="5"/>
      <c r="CM893" s="5"/>
      <c r="CN893" s="5"/>
      <c r="CO893" s="5"/>
      <c r="CP893" s="5"/>
      <c r="CQ893" s="5"/>
      <c r="CR893" s="5"/>
      <c r="CS893" s="5"/>
      <c r="CT893" s="5"/>
      <c r="CU893" s="5"/>
      <c r="CV893" s="5"/>
      <c r="CW893" s="5"/>
      <c r="CX893" s="5"/>
      <c r="CY893" s="5"/>
      <c r="CZ893" s="5"/>
      <c r="DA893" s="5"/>
      <c r="DB893" s="5"/>
      <c r="DC893" s="5"/>
      <c r="DD893" s="5"/>
      <c r="DE893" s="5"/>
      <c r="DF893" s="5"/>
      <c r="DG893" s="5"/>
      <c r="DH893" s="5"/>
      <c r="DI893" s="5"/>
      <c r="DJ893" s="5"/>
      <c r="DK893" s="5"/>
      <c r="DL893" s="5"/>
      <c r="DM893" s="5"/>
      <c r="DN893" s="5"/>
      <c r="DO893" s="5"/>
      <c r="DP893" s="5"/>
      <c r="DQ893" s="5"/>
      <c r="DR893" s="5"/>
      <c r="DS893" s="5"/>
      <c r="DT893" s="5"/>
      <c r="DU893" s="5"/>
      <c r="DV893" s="5"/>
      <c r="DW893" s="5"/>
      <c r="DX893" s="5"/>
      <c r="DY893" s="5"/>
      <c r="DZ893" s="5"/>
      <c r="EA893" s="5"/>
      <c r="EB893" s="5"/>
      <c r="EC893" s="5"/>
      <c r="ED893" s="5"/>
      <c r="EE893" s="5"/>
      <c r="EF893" s="5"/>
      <c r="EG893" s="5"/>
      <c r="EH893" s="5"/>
      <c r="EI893" s="5"/>
      <c r="EJ893" s="5"/>
      <c r="EK893" s="5"/>
      <c r="EL893" s="5"/>
      <c r="EM893" s="5"/>
      <c r="EN893" s="5"/>
      <c r="EO893" s="5"/>
      <c r="EP893" s="5"/>
      <c r="EQ893" s="5"/>
      <c r="ER893" s="5"/>
      <c r="ES893" s="5"/>
      <c r="ET893" s="5"/>
      <c r="EU893" s="5"/>
      <c r="EV893" s="5"/>
      <c r="EW893" s="5"/>
      <c r="EX893" s="5"/>
      <c r="EY893" s="5"/>
      <c r="EZ893" s="5"/>
      <c r="FA893" s="5"/>
      <c r="FB893" s="5"/>
      <c r="FC893" s="5"/>
      <c r="FD893" s="5"/>
      <c r="FE893" s="5"/>
      <c r="FF893" s="5"/>
      <c r="FG893" s="5"/>
      <c r="FH893" s="5"/>
      <c r="FI893" s="5"/>
      <c r="FJ893" s="5"/>
      <c r="FK893" s="5"/>
      <c r="FL893" s="5"/>
      <c r="FM893" s="5"/>
      <c r="FN893" s="5"/>
      <c r="FO893" s="5"/>
      <c r="FP893" s="5"/>
      <c r="FQ893" s="5"/>
      <c r="FR893" s="5"/>
      <c r="FS893" s="5"/>
      <c r="FT893" s="5"/>
      <c r="FU893" s="5"/>
      <c r="FV893" s="5"/>
      <c r="FW893" s="5"/>
      <c r="FX893" s="5"/>
      <c r="FY893" s="5"/>
      <c r="FZ893" s="5"/>
      <c r="GA893" s="5"/>
      <c r="GB893" s="5"/>
      <c r="GC893" s="5"/>
      <c r="GD893" s="5"/>
      <c r="GE893" s="5"/>
      <c r="GF893" s="5"/>
      <c r="GG893" s="5"/>
      <c r="GH893" s="5"/>
      <c r="GI893" s="5"/>
      <c r="GJ893" s="5"/>
      <c r="GK893" s="5"/>
      <c r="GL893" s="5"/>
      <c r="GM893" s="5"/>
      <c r="GN893" s="5"/>
      <c r="GO893" s="5"/>
      <c r="GP893" s="5"/>
      <c r="GQ893" s="5"/>
      <c r="GR893" s="5"/>
      <c r="GS893" s="5"/>
      <c r="GT893" s="5"/>
      <c r="GU893" s="5"/>
      <c r="GV893" s="5"/>
      <c r="GW893" s="5"/>
      <c r="GX893" s="5"/>
      <c r="GY893" s="5"/>
      <c r="GZ893" s="5"/>
      <c r="HA893" s="5"/>
      <c r="HB893" s="5"/>
      <c r="HC893" s="5"/>
      <c r="HD893" s="5"/>
      <c r="HE893" s="5"/>
      <c r="HF893" s="5"/>
      <c r="HG893" s="5"/>
      <c r="HH893" s="5"/>
      <c r="HI893" s="5"/>
      <c r="HJ893" s="5"/>
      <c r="HK893" s="5"/>
      <c r="HL893" s="5"/>
      <c r="HM893" s="5"/>
      <c r="HN893" s="5"/>
      <c r="HO893" s="5"/>
      <c r="HP893" s="5"/>
      <c r="HQ893" s="5"/>
      <c r="HR893" s="5"/>
      <c r="HS893" s="5"/>
      <c r="HT893" s="5"/>
      <c r="HU893" s="5"/>
      <c r="HV893" s="5"/>
      <c r="HW893" s="5"/>
      <c r="HX893" s="5"/>
      <c r="HY893" s="5"/>
      <c r="HZ893" s="5"/>
      <c r="IA893" s="5"/>
      <c r="IB893" s="5"/>
      <c r="IC893" s="5"/>
      <c r="ID893" s="5"/>
      <c r="IE893" s="5"/>
      <c r="IF893" s="5"/>
      <c r="IG893" s="5"/>
      <c r="IH893" s="5"/>
      <c r="II893" s="5"/>
      <c r="IJ893" s="5"/>
      <c r="IK893" s="5"/>
      <c r="IL893" s="5"/>
      <c r="IM893" s="5"/>
      <c r="IN893" s="5"/>
      <c r="IO893" s="5"/>
      <c r="IP893" s="5"/>
      <c r="IQ893" s="5"/>
      <c r="IR893" s="5"/>
      <c r="IS893" s="5"/>
      <c r="IT893" s="5"/>
      <c r="IU893" s="5"/>
      <c r="IV893" s="5"/>
      <c r="IW893" s="5"/>
      <c r="IX893" s="5"/>
      <c r="IY893" s="5"/>
      <c r="IZ893" s="5"/>
      <c r="JA893" s="5"/>
      <c r="JB893" s="5"/>
      <c r="JC893" s="5"/>
      <c r="JD893" s="5"/>
      <c r="JE893" s="5"/>
      <c r="JF893" s="5"/>
      <c r="JG893" s="5"/>
      <c r="JH893" s="5"/>
      <c r="JI893" s="5"/>
      <c r="JJ893" s="5"/>
      <c r="JK893" s="5"/>
      <c r="JL893" s="5"/>
      <c r="JM893" s="5"/>
      <c r="JN893" s="5"/>
      <c r="JO893" s="5"/>
      <c r="JP893" s="5"/>
      <c r="JQ893" s="5"/>
      <c r="JR893" s="5"/>
      <c r="JS893" s="5"/>
      <c r="JT893" s="5"/>
      <c r="JU893" s="5"/>
      <c r="JV893" s="5"/>
      <c r="JW893" s="5"/>
      <c r="JX893" s="5"/>
      <c r="JY893" s="5"/>
      <c r="JZ893" s="5"/>
      <c r="KA893" s="5"/>
      <c r="KB893" s="5"/>
      <c r="KC893" s="5"/>
      <c r="KD893" s="5"/>
      <c r="KE893" s="5"/>
      <c r="KF893" s="5"/>
      <c r="KG893" s="5"/>
      <c r="KH893" s="5"/>
      <c r="KI893" s="5"/>
      <c r="KJ893" s="5"/>
      <c r="KK893" s="5"/>
      <c r="KL893" s="5"/>
      <c r="KM893" s="5"/>
      <c r="KN893" s="5"/>
      <c r="KO893" s="5"/>
      <c r="KP893" s="5"/>
      <c r="KQ893" s="5"/>
      <c r="KR893" s="5"/>
      <c r="KS893" s="5"/>
      <c r="KT893" s="5"/>
      <c r="KU893" s="5"/>
      <c r="KV893" s="5"/>
      <c r="KW893" s="5"/>
      <c r="KX893" s="5"/>
      <c r="KY893" s="5"/>
      <c r="KZ893" s="5"/>
      <c r="LA893" s="5"/>
      <c r="LB893" s="5"/>
      <c r="LC893" s="5"/>
      <c r="LD893" s="5"/>
      <c r="LE893" s="5"/>
      <c r="LF893" s="5"/>
      <c r="LG893" s="5"/>
      <c r="LH893" s="5"/>
      <c r="LI893" s="5"/>
      <c r="LJ893" s="5"/>
      <c r="LK893" s="5"/>
      <c r="LL893" s="5"/>
      <c r="LM893" s="5"/>
      <c r="LN893" s="5"/>
      <c r="LO893" s="5"/>
      <c r="LP893" s="5"/>
      <c r="LQ893" s="5"/>
      <c r="LR893" s="5"/>
      <c r="LS893" s="5"/>
      <c r="LT893" s="5"/>
      <c r="LU893" s="5"/>
      <c r="LV893" s="5"/>
      <c r="LW893" s="5"/>
      <c r="LX893" s="5"/>
      <c r="LY893" s="5"/>
      <c r="LZ893" s="5"/>
      <c r="MA893" s="5"/>
      <c r="MB893" s="5"/>
      <c r="MC893" s="5"/>
      <c r="MD893" s="5"/>
      <c r="ME893" s="5"/>
      <c r="MF893" s="5"/>
      <c r="MG893" s="5"/>
      <c r="MH893" s="5"/>
      <c r="MI893" s="5"/>
      <c r="MJ893" s="5"/>
      <c r="MK893" s="5"/>
      <c r="ML893" s="5"/>
      <c r="MM893" s="5"/>
      <c r="MN893" s="5"/>
      <c r="MO893" s="5"/>
      <c r="MP893" s="5"/>
      <c r="MQ893" s="5"/>
      <c r="MR893" s="5"/>
      <c r="MS893" s="5"/>
      <c r="MT893" s="5"/>
      <c r="MU893" s="5"/>
      <c r="MV893" s="5"/>
      <c r="MW893" s="5"/>
      <c r="MX893" s="5"/>
      <c r="MY893" s="5"/>
      <c r="MZ893" s="5"/>
      <c r="NA893" s="5"/>
      <c r="NB893" s="5"/>
      <c r="NC893" s="5"/>
      <c r="ND893" s="5"/>
      <c r="NE893" s="5"/>
      <c r="NF893" s="5"/>
      <c r="NG893" s="5"/>
      <c r="NH893" s="5"/>
      <c r="NI893" s="5"/>
      <c r="NJ893" s="5"/>
      <c r="NK893" s="5"/>
      <c r="NL893" s="5"/>
      <c r="NM893" s="5"/>
      <c r="NN893" s="5"/>
      <c r="NO893" s="5"/>
      <c r="NP893" s="5"/>
      <c r="NQ893" s="5"/>
      <c r="NR893" s="5"/>
      <c r="NS893" s="5"/>
      <c r="NT893" s="5"/>
      <c r="NU893" s="5"/>
      <c r="NV893" s="5"/>
      <c r="NW893" s="5"/>
      <c r="NX893" s="5"/>
      <c r="NY893" s="5"/>
      <c r="NZ893" s="5"/>
      <c r="OA893" s="5"/>
      <c r="OB893" s="5"/>
      <c r="OC893" s="5"/>
      <c r="OD893" s="5"/>
      <c r="OE893" s="5"/>
      <c r="OF893" s="5"/>
      <c r="OG893" s="5"/>
      <c r="OH893" s="5"/>
      <c r="OI893" s="5"/>
      <c r="OJ893" s="5"/>
      <c r="OK893" s="5"/>
      <c r="OL893" s="5"/>
      <c r="OM893" s="5"/>
      <c r="ON893" s="5"/>
      <c r="OO893" s="5"/>
      <c r="OP893" s="5"/>
      <c r="OQ893" s="5"/>
      <c r="OR893" s="5"/>
      <c r="OS893" s="5"/>
      <c r="OT893" s="5"/>
      <c r="OU893" s="5"/>
      <c r="OV893" s="5"/>
      <c r="OW893" s="5"/>
      <c r="OX893" s="5"/>
      <c r="OY893" s="5"/>
      <c r="OZ893" s="5"/>
      <c r="PA893" s="5"/>
      <c r="PB893" s="5"/>
      <c r="PC893" s="5"/>
      <c r="PD893" s="5"/>
      <c r="PE893" s="5"/>
      <c r="PF893" s="5"/>
      <c r="PG893" s="5"/>
      <c r="PH893" s="5"/>
      <c r="PI893" s="5"/>
      <c r="PJ893" s="5"/>
      <c r="PK893" s="5"/>
      <c r="PL893" s="5"/>
      <c r="PM893" s="5"/>
      <c r="PN893" s="5"/>
      <c r="PO893" s="5"/>
      <c r="PP893" s="5"/>
      <c r="PQ893" s="5"/>
      <c r="PR893" s="5"/>
      <c r="PS893" s="5"/>
      <c r="PT893" s="5"/>
      <c r="PU893" s="5"/>
      <c r="PV893" s="5"/>
      <c r="PW893" s="5"/>
      <c r="PX893" s="5"/>
      <c r="PY893" s="5"/>
      <c r="PZ893" s="5"/>
      <c r="QA893" s="5"/>
      <c r="QB893" s="5"/>
      <c r="QC893" s="5"/>
      <c r="QD893" s="5"/>
      <c r="QE893" s="5"/>
      <c r="QF893" s="5"/>
      <c r="QG893" s="5"/>
      <c r="QH893" s="5"/>
      <c r="QI893" s="5"/>
      <c r="QJ893" s="5"/>
      <c r="QK893" s="5"/>
      <c r="QL893" s="5"/>
      <c r="QM893" s="5"/>
      <c r="QN893" s="5"/>
      <c r="QO893" s="5"/>
      <c r="QP893" s="5"/>
      <c r="QQ893" s="5"/>
      <c r="QR893" s="5"/>
      <c r="QS893" s="5"/>
      <c r="QT893" s="5"/>
      <c r="QU893" s="5"/>
      <c r="QV893" s="5"/>
      <c r="QW893" s="5"/>
      <c r="QX893" s="5"/>
      <c r="QY893" s="5"/>
      <c r="QZ893" s="5"/>
      <c r="RA893" s="5"/>
      <c r="RB893" s="5"/>
      <c r="RC893" s="5"/>
      <c r="RD893" s="5"/>
      <c r="RE893" s="5"/>
      <c r="RF893" s="5"/>
      <c r="RG893" s="5"/>
      <c r="RH893" s="5"/>
      <c r="RI893" s="5"/>
      <c r="RJ893" s="5"/>
      <c r="RK893" s="5"/>
      <c r="RL893" s="5"/>
      <c r="RM893" s="5"/>
      <c r="RN893" s="5"/>
      <c r="RO893" s="5"/>
      <c r="RP893" s="5"/>
      <c r="RQ893" s="5"/>
      <c r="RR893" s="5"/>
      <c r="RS893" s="5"/>
      <c r="RT893" s="5"/>
      <c r="RU893" s="5"/>
      <c r="RV893" s="5"/>
      <c r="RW893" s="5"/>
      <c r="RX893" s="5"/>
      <c r="RY893" s="5"/>
      <c r="RZ893" s="5"/>
      <c r="SA893" s="5"/>
      <c r="SB893" s="5"/>
      <c r="SC893" s="5"/>
      <c r="SD893" s="5"/>
      <c r="SE893" s="5"/>
      <c r="SF893" s="5"/>
      <c r="SG893" s="5"/>
      <c r="SH893" s="5"/>
      <c r="SI893" s="5"/>
      <c r="SJ893" s="5"/>
      <c r="SK893" s="5"/>
      <c r="SL893" s="5"/>
      <c r="SM893" s="5"/>
      <c r="SN893" s="5"/>
      <c r="SO893" s="5"/>
      <c r="SP893" s="5"/>
      <c r="SQ893" s="5"/>
      <c r="SR893" s="5"/>
      <c r="SS893" s="5"/>
      <c r="ST893" s="5"/>
      <c r="SU893" s="5"/>
      <c r="SV893" s="5"/>
      <c r="SW893" s="5"/>
      <c r="SX893" s="5"/>
      <c r="SY893" s="5"/>
      <c r="SZ893" s="5"/>
      <c r="TA893" s="5"/>
      <c r="TB893" s="5"/>
      <c r="TC893" s="5"/>
      <c r="TD893" s="5"/>
      <c r="TE893" s="5"/>
      <c r="TF893" s="5"/>
      <c r="TG893" s="5"/>
      <c r="TH893" s="5"/>
      <c r="TI893" s="5"/>
      <c r="TJ893" s="5"/>
      <c r="TK893" s="5"/>
      <c r="TL893" s="5"/>
      <c r="TM893" s="5"/>
      <c r="TN893" s="5"/>
      <c r="TO893" s="5"/>
      <c r="TP893" s="5"/>
      <c r="TQ893" s="5"/>
      <c r="TR893" s="5"/>
      <c r="TS893" s="5"/>
      <c r="TT893" s="5"/>
      <c r="TU893" s="5"/>
      <c r="TV893" s="5"/>
      <c r="TW893" s="5"/>
      <c r="TX893" s="5"/>
      <c r="TY893" s="5"/>
      <c r="TZ893" s="5"/>
      <c r="UA893" s="5"/>
      <c r="UB893" s="5"/>
      <c r="UC893" s="5"/>
      <c r="UD893" s="5"/>
      <c r="UE893" s="5"/>
      <c r="UF893" s="5"/>
      <c r="UG893" s="5"/>
      <c r="UH893" s="5"/>
      <c r="UI893" s="5"/>
      <c r="UJ893" s="5"/>
      <c r="UK893" s="5"/>
      <c r="UL893" s="5"/>
      <c r="UM893" s="5"/>
      <c r="UN893" s="5"/>
      <c r="UO893" s="5"/>
      <c r="UP893" s="5"/>
      <c r="UQ893" s="5"/>
      <c r="UR893" s="5"/>
      <c r="US893" s="5"/>
      <c r="UT893" s="5"/>
      <c r="UU893" s="5"/>
      <c r="UV893" s="5"/>
      <c r="UW893" s="5"/>
      <c r="UX893" s="5"/>
      <c r="UY893" s="5"/>
      <c r="UZ893" s="5"/>
      <c r="VA893" s="5"/>
      <c r="VB893" s="5"/>
      <c r="VC893" s="5"/>
      <c r="VD893" s="5"/>
      <c r="VE893" s="5"/>
      <c r="VF893" s="5"/>
      <c r="VG893" s="5"/>
      <c r="VH893" s="5"/>
      <c r="VI893" s="5"/>
      <c r="VJ893" s="5"/>
      <c r="VK893" s="5"/>
      <c r="VL893" s="5"/>
      <c r="VM893" s="5"/>
      <c r="VN893" s="5"/>
      <c r="VO893" s="5"/>
      <c r="VP893" s="5"/>
      <c r="VQ893" s="5"/>
      <c r="VR893" s="5"/>
      <c r="VS893" s="5"/>
      <c r="VT893" s="5"/>
      <c r="VU893" s="5"/>
      <c r="VV893" s="5"/>
      <c r="VW893" s="5"/>
      <c r="VX893" s="5"/>
      <c r="VY893" s="5"/>
      <c r="VZ893" s="5"/>
      <c r="WA893" s="5"/>
      <c r="WB893" s="5"/>
      <c r="WC893" s="5"/>
      <c r="WD893" s="5"/>
      <c r="WE893" s="5"/>
      <c r="WF893" s="5"/>
      <c r="WG893" s="5"/>
      <c r="WH893" s="5"/>
      <c r="WI893" s="5"/>
      <c r="WJ893" s="5"/>
      <c r="WK893" s="5"/>
      <c r="WL893" s="5"/>
      <c r="WM893" s="5"/>
      <c r="WN893" s="5"/>
      <c r="WO893" s="5"/>
      <c r="WP893" s="5"/>
      <c r="WQ893" s="5"/>
      <c r="WR893" s="5"/>
      <c r="WS893" s="5"/>
      <c r="WT893" s="5"/>
      <c r="WU893" s="5"/>
      <c r="WV893" s="5"/>
      <c r="WW893" s="5"/>
      <c r="WX893" s="5"/>
      <c r="WY893" s="5"/>
      <c r="WZ893" s="5"/>
      <c r="XA893" s="5"/>
      <c r="XB893" s="5"/>
      <c r="XC893" s="5"/>
      <c r="XD893" s="5"/>
      <c r="XE893" s="5"/>
      <c r="XF893" s="5"/>
      <c r="XG893" s="5"/>
      <c r="XH893" s="5"/>
      <c r="XI893" s="5"/>
      <c r="XJ893" s="5"/>
      <c r="XK893" s="5"/>
      <c r="XL893" s="5"/>
      <c r="XM893" s="5"/>
      <c r="XN893" s="5"/>
      <c r="XO893" s="5"/>
      <c r="XP893" s="5"/>
      <c r="XQ893" s="5"/>
      <c r="XR893" s="5"/>
      <c r="XS893" s="5"/>
      <c r="XT893" s="5"/>
      <c r="XU893" s="5"/>
      <c r="XV893" s="5"/>
      <c r="XW893" s="5"/>
    </row>
    <row r="894" spans="39:647" x14ac:dyDescent="0.45">
      <c r="AM894" s="5"/>
      <c r="AN894" s="5"/>
      <c r="AO894" s="5"/>
      <c r="AP894" s="5"/>
      <c r="AQ894" s="5"/>
      <c r="AR894" s="5"/>
      <c r="AS894" s="5"/>
      <c r="AT894" s="5"/>
      <c r="AU894" s="5"/>
      <c r="AV894" s="5"/>
      <c r="AW894" s="5"/>
      <c r="AX894" s="5"/>
      <c r="AY894" s="5"/>
      <c r="AZ894" s="5"/>
      <c r="BA894" s="5"/>
      <c r="BB894" s="5"/>
      <c r="BC894" s="5"/>
      <c r="BD894" s="5"/>
      <c r="BE894" s="5"/>
      <c r="BF894" s="5"/>
      <c r="BG894" s="5"/>
      <c r="BH894" s="5"/>
      <c r="BI894" s="5"/>
      <c r="BJ894" s="5"/>
      <c r="BK894" s="5"/>
      <c r="BL894" s="5"/>
      <c r="BM894" s="5"/>
      <c r="BN894" s="5"/>
      <c r="BO894" s="5"/>
      <c r="BP894" s="5"/>
      <c r="BQ894" s="5"/>
      <c r="BR894" s="5"/>
      <c r="BS894" s="5"/>
      <c r="BT894" s="5"/>
      <c r="BU894" s="5"/>
      <c r="BV894" s="5"/>
      <c r="BW894" s="5"/>
      <c r="BX894" s="5"/>
      <c r="BY894" s="5"/>
      <c r="BZ894" s="5"/>
      <c r="CA894" s="5"/>
      <c r="CB894" s="5"/>
      <c r="CC894" s="5"/>
      <c r="CD894" s="5"/>
      <c r="CE894" s="5"/>
      <c r="CF894" s="5"/>
      <c r="CG894" s="5"/>
      <c r="CH894" s="5"/>
      <c r="CI894" s="5"/>
      <c r="CJ894" s="5"/>
      <c r="CK894" s="5"/>
      <c r="CL894" s="5"/>
      <c r="CM894" s="5"/>
      <c r="CN894" s="5"/>
      <c r="CO894" s="5"/>
      <c r="CP894" s="5"/>
      <c r="CQ894" s="5"/>
      <c r="CR894" s="5"/>
      <c r="CS894" s="5"/>
      <c r="CT894" s="5"/>
      <c r="CU894" s="5"/>
      <c r="CV894" s="5"/>
      <c r="CW894" s="5"/>
      <c r="CX894" s="5"/>
      <c r="CY894" s="5"/>
      <c r="CZ894" s="5"/>
      <c r="DA894" s="5"/>
      <c r="DB894" s="5"/>
      <c r="DC894" s="5"/>
      <c r="DD894" s="5"/>
      <c r="DE894" s="5"/>
      <c r="DF894" s="5"/>
      <c r="DG894" s="5"/>
      <c r="DH894" s="5"/>
      <c r="DI894" s="5"/>
      <c r="DJ894" s="5"/>
      <c r="DK894" s="5"/>
      <c r="DL894" s="5"/>
      <c r="DM894" s="5"/>
      <c r="DN894" s="5"/>
      <c r="DO894" s="5"/>
      <c r="DP894" s="5"/>
      <c r="DQ894" s="5"/>
      <c r="DR894" s="5"/>
      <c r="DS894" s="5"/>
      <c r="DT894" s="5"/>
      <c r="DU894" s="5"/>
      <c r="DV894" s="5"/>
      <c r="DW894" s="5"/>
      <c r="DX894" s="5"/>
      <c r="DY894" s="5"/>
      <c r="DZ894" s="5"/>
      <c r="EA894" s="5"/>
      <c r="EB894" s="5"/>
      <c r="EC894" s="5"/>
      <c r="ED894" s="5"/>
      <c r="EE894" s="5"/>
      <c r="EF894" s="5"/>
      <c r="EG894" s="5"/>
      <c r="EH894" s="5"/>
      <c r="EI894" s="5"/>
      <c r="EJ894" s="5"/>
      <c r="EK894" s="5"/>
      <c r="EL894" s="5"/>
      <c r="EM894" s="5"/>
      <c r="EN894" s="5"/>
      <c r="EO894" s="5"/>
      <c r="EP894" s="5"/>
      <c r="EQ894" s="5"/>
      <c r="ER894" s="5"/>
      <c r="ES894" s="5"/>
      <c r="ET894" s="5"/>
      <c r="EU894" s="5"/>
      <c r="EV894" s="5"/>
      <c r="EW894" s="5"/>
      <c r="EX894" s="5"/>
      <c r="EY894" s="5"/>
      <c r="EZ894" s="5"/>
      <c r="FA894" s="5"/>
      <c r="FB894" s="5"/>
      <c r="FC894" s="5"/>
      <c r="FD894" s="5"/>
      <c r="FE894" s="5"/>
      <c r="FF894" s="5"/>
      <c r="FG894" s="5"/>
      <c r="FH894" s="5"/>
      <c r="FI894" s="5"/>
      <c r="FJ894" s="5"/>
      <c r="FK894" s="5"/>
      <c r="FL894" s="5"/>
      <c r="FM894" s="5"/>
      <c r="FN894" s="5"/>
      <c r="FO894" s="5"/>
      <c r="FP894" s="5"/>
      <c r="FQ894" s="5"/>
      <c r="FR894" s="5"/>
      <c r="FS894" s="5"/>
      <c r="FT894" s="5"/>
      <c r="FU894" s="5"/>
      <c r="FV894" s="5"/>
      <c r="FW894" s="5"/>
      <c r="FX894" s="5"/>
      <c r="FY894" s="5"/>
      <c r="FZ894" s="5"/>
      <c r="GA894" s="5"/>
      <c r="GB894" s="5"/>
      <c r="GC894" s="5"/>
      <c r="GD894" s="5"/>
      <c r="GE894" s="5"/>
      <c r="GF894" s="5"/>
      <c r="GG894" s="5"/>
      <c r="GH894" s="5"/>
      <c r="GI894" s="5"/>
      <c r="GJ894" s="5"/>
      <c r="GK894" s="5"/>
      <c r="GL894" s="5"/>
      <c r="GM894" s="5"/>
      <c r="GN894" s="5"/>
      <c r="GO894" s="5"/>
      <c r="GP894" s="5"/>
      <c r="GQ894" s="5"/>
      <c r="GR894" s="5"/>
      <c r="GS894" s="5"/>
      <c r="GT894" s="5"/>
      <c r="GU894" s="5"/>
      <c r="GV894" s="5"/>
      <c r="GW894" s="5"/>
      <c r="GX894" s="5"/>
      <c r="GY894" s="5"/>
      <c r="GZ894" s="5"/>
      <c r="HA894" s="5"/>
      <c r="HB894" s="5"/>
      <c r="HC894" s="5"/>
      <c r="HD894" s="5"/>
      <c r="HE894" s="5"/>
      <c r="HF894" s="5"/>
      <c r="HG894" s="5"/>
      <c r="HH894" s="5"/>
      <c r="HI894" s="5"/>
      <c r="HJ894" s="5"/>
      <c r="HK894" s="5"/>
      <c r="HL894" s="5"/>
      <c r="HM894" s="5"/>
      <c r="HN894" s="5"/>
      <c r="HO894" s="5"/>
      <c r="HP894" s="5"/>
      <c r="HQ894" s="5"/>
      <c r="HR894" s="5"/>
      <c r="HS894" s="5"/>
      <c r="HT894" s="5"/>
      <c r="HU894" s="5"/>
      <c r="HV894" s="5"/>
      <c r="HW894" s="5"/>
      <c r="HX894" s="5"/>
      <c r="HY894" s="5"/>
      <c r="HZ894" s="5"/>
      <c r="IA894" s="5"/>
      <c r="IB894" s="5"/>
      <c r="IC894" s="5"/>
      <c r="ID894" s="5"/>
      <c r="IE894" s="5"/>
      <c r="IF894" s="5"/>
      <c r="IG894" s="5"/>
      <c r="IH894" s="5"/>
      <c r="II894" s="5"/>
      <c r="IJ894" s="5"/>
      <c r="IK894" s="5"/>
      <c r="IL894" s="5"/>
      <c r="IM894" s="5"/>
      <c r="IN894" s="5"/>
      <c r="IO894" s="5"/>
      <c r="IP894" s="5"/>
      <c r="IQ894" s="5"/>
      <c r="IR894" s="5"/>
      <c r="IS894" s="5"/>
      <c r="IT894" s="5"/>
      <c r="IU894" s="5"/>
      <c r="IV894" s="5"/>
      <c r="IW894" s="5"/>
      <c r="IX894" s="5"/>
      <c r="IY894" s="5"/>
      <c r="IZ894" s="5"/>
      <c r="JA894" s="5"/>
      <c r="JB894" s="5"/>
      <c r="JC894" s="5"/>
      <c r="JD894" s="5"/>
      <c r="JE894" s="5"/>
      <c r="JF894" s="5"/>
      <c r="JG894" s="5"/>
      <c r="JH894" s="5"/>
      <c r="JI894" s="5"/>
      <c r="JJ894" s="5"/>
      <c r="JK894" s="5"/>
      <c r="JL894" s="5"/>
      <c r="JM894" s="5"/>
      <c r="JN894" s="5"/>
      <c r="JO894" s="5"/>
      <c r="JP894" s="5"/>
      <c r="JQ894" s="5"/>
      <c r="JR894" s="5"/>
      <c r="JS894" s="5"/>
      <c r="JT894" s="5"/>
      <c r="JU894" s="5"/>
      <c r="JV894" s="5"/>
      <c r="JW894" s="5"/>
      <c r="JX894" s="5"/>
      <c r="JY894" s="5"/>
      <c r="JZ894" s="5"/>
      <c r="KA894" s="5"/>
      <c r="KB894" s="5"/>
      <c r="KC894" s="5"/>
      <c r="KD894" s="5"/>
      <c r="KE894" s="5"/>
      <c r="KF894" s="5"/>
      <c r="KG894" s="5"/>
      <c r="KH894" s="5"/>
      <c r="KI894" s="5"/>
      <c r="KJ894" s="5"/>
      <c r="KK894" s="5"/>
      <c r="KL894" s="5"/>
      <c r="KM894" s="5"/>
      <c r="KN894" s="5"/>
      <c r="KO894" s="5"/>
      <c r="KP894" s="5"/>
      <c r="KQ894" s="5"/>
      <c r="KR894" s="5"/>
      <c r="KS894" s="5"/>
      <c r="KT894" s="5"/>
      <c r="KU894" s="5"/>
      <c r="KV894" s="5"/>
      <c r="KW894" s="5"/>
      <c r="KX894" s="5"/>
      <c r="KY894" s="5"/>
      <c r="KZ894" s="5"/>
      <c r="LA894" s="5"/>
      <c r="LB894" s="5"/>
      <c r="LC894" s="5"/>
      <c r="LD894" s="5"/>
      <c r="LE894" s="5"/>
      <c r="LF894" s="5"/>
      <c r="LG894" s="5"/>
      <c r="LH894" s="5"/>
      <c r="LI894" s="5"/>
      <c r="LJ894" s="5"/>
      <c r="LK894" s="5"/>
      <c r="LL894" s="5"/>
      <c r="LM894" s="5"/>
      <c r="LN894" s="5"/>
      <c r="LO894" s="5"/>
      <c r="LP894" s="5"/>
      <c r="LQ894" s="5"/>
      <c r="LR894" s="5"/>
      <c r="LS894" s="5"/>
      <c r="LT894" s="5"/>
      <c r="LU894" s="5"/>
      <c r="LV894" s="5"/>
      <c r="LW894" s="5"/>
      <c r="LX894" s="5"/>
      <c r="LY894" s="5"/>
      <c r="LZ894" s="5"/>
      <c r="MA894" s="5"/>
      <c r="MB894" s="5"/>
      <c r="MC894" s="5"/>
      <c r="MD894" s="5"/>
      <c r="ME894" s="5"/>
      <c r="MF894" s="5"/>
      <c r="MG894" s="5"/>
      <c r="MH894" s="5"/>
      <c r="MI894" s="5"/>
      <c r="MJ894" s="5"/>
      <c r="MK894" s="5"/>
      <c r="ML894" s="5"/>
      <c r="MM894" s="5"/>
      <c r="MN894" s="5"/>
      <c r="MO894" s="5"/>
      <c r="MP894" s="5"/>
      <c r="MQ894" s="5"/>
      <c r="MR894" s="5"/>
      <c r="MS894" s="5"/>
      <c r="MT894" s="5"/>
      <c r="MU894" s="5"/>
      <c r="MV894" s="5"/>
      <c r="MW894" s="5"/>
      <c r="MX894" s="5"/>
      <c r="MY894" s="5"/>
      <c r="MZ894" s="5"/>
      <c r="NA894" s="5"/>
      <c r="NB894" s="5"/>
      <c r="NC894" s="5"/>
      <c r="ND894" s="5"/>
      <c r="NE894" s="5"/>
      <c r="NF894" s="5"/>
      <c r="NG894" s="5"/>
      <c r="NH894" s="5"/>
      <c r="NI894" s="5"/>
      <c r="NJ894" s="5"/>
      <c r="NK894" s="5"/>
      <c r="NL894" s="5"/>
      <c r="NM894" s="5"/>
      <c r="NN894" s="5"/>
      <c r="NO894" s="5"/>
      <c r="NP894" s="5"/>
      <c r="NQ894" s="5"/>
      <c r="NR894" s="5"/>
      <c r="NS894" s="5"/>
      <c r="NT894" s="5"/>
      <c r="NU894" s="5"/>
      <c r="NV894" s="5"/>
      <c r="NW894" s="5"/>
      <c r="NX894" s="5"/>
      <c r="NY894" s="5"/>
      <c r="NZ894" s="5"/>
      <c r="OA894" s="5"/>
      <c r="OB894" s="5"/>
      <c r="OC894" s="5"/>
      <c r="OD894" s="5"/>
      <c r="OE894" s="5"/>
      <c r="OF894" s="5"/>
      <c r="OG894" s="5"/>
      <c r="OH894" s="5"/>
      <c r="OI894" s="5"/>
      <c r="OJ894" s="5"/>
      <c r="OK894" s="5"/>
      <c r="OL894" s="5"/>
      <c r="OM894" s="5"/>
      <c r="ON894" s="5"/>
      <c r="OO894" s="5"/>
      <c r="OP894" s="5"/>
      <c r="OQ894" s="5"/>
      <c r="OR894" s="5"/>
      <c r="OS894" s="5"/>
      <c r="OT894" s="5"/>
      <c r="OU894" s="5"/>
      <c r="OV894" s="5"/>
      <c r="OW894" s="5"/>
      <c r="OX894" s="5"/>
      <c r="OY894" s="5"/>
      <c r="OZ894" s="5"/>
      <c r="PA894" s="5"/>
      <c r="PB894" s="5"/>
      <c r="PC894" s="5"/>
      <c r="PD894" s="5"/>
      <c r="PE894" s="5"/>
      <c r="PF894" s="5"/>
      <c r="PG894" s="5"/>
      <c r="PH894" s="5"/>
      <c r="PI894" s="5"/>
      <c r="PJ894" s="5"/>
      <c r="PK894" s="5"/>
      <c r="PL894" s="5"/>
      <c r="PM894" s="5"/>
      <c r="PN894" s="5"/>
      <c r="PO894" s="5"/>
      <c r="PP894" s="5"/>
      <c r="PQ894" s="5"/>
      <c r="PR894" s="5"/>
      <c r="PS894" s="5"/>
      <c r="PT894" s="5"/>
      <c r="PU894" s="5"/>
      <c r="PV894" s="5"/>
      <c r="PW894" s="5"/>
      <c r="PX894" s="5"/>
      <c r="PY894" s="5"/>
      <c r="PZ894" s="5"/>
      <c r="QA894" s="5"/>
      <c r="QB894" s="5"/>
      <c r="QC894" s="5"/>
      <c r="QD894" s="5"/>
      <c r="QE894" s="5"/>
      <c r="QF894" s="5"/>
      <c r="QG894" s="5"/>
      <c r="QH894" s="5"/>
      <c r="QI894" s="5"/>
      <c r="QJ894" s="5"/>
      <c r="QK894" s="5"/>
      <c r="QL894" s="5"/>
      <c r="QM894" s="5"/>
      <c r="QN894" s="5"/>
      <c r="QO894" s="5"/>
      <c r="QP894" s="5"/>
      <c r="QQ894" s="5"/>
      <c r="QR894" s="5"/>
      <c r="QS894" s="5"/>
      <c r="QT894" s="5"/>
      <c r="QU894" s="5"/>
      <c r="QV894" s="5"/>
      <c r="QW894" s="5"/>
      <c r="QX894" s="5"/>
      <c r="QY894" s="5"/>
      <c r="QZ894" s="5"/>
      <c r="RA894" s="5"/>
      <c r="RB894" s="5"/>
      <c r="RC894" s="5"/>
      <c r="RD894" s="5"/>
      <c r="RE894" s="5"/>
      <c r="RF894" s="5"/>
      <c r="RG894" s="5"/>
      <c r="RH894" s="5"/>
      <c r="RI894" s="5"/>
      <c r="RJ894" s="5"/>
      <c r="RK894" s="5"/>
      <c r="RL894" s="5"/>
      <c r="RM894" s="5"/>
      <c r="RN894" s="5"/>
      <c r="RO894" s="5"/>
      <c r="RP894" s="5"/>
      <c r="RQ894" s="5"/>
      <c r="RR894" s="5"/>
      <c r="RS894" s="5"/>
      <c r="RT894" s="5"/>
      <c r="RU894" s="5"/>
      <c r="RV894" s="5"/>
      <c r="RW894" s="5"/>
      <c r="RX894" s="5"/>
      <c r="RY894" s="5"/>
      <c r="RZ894" s="5"/>
      <c r="SA894" s="5"/>
      <c r="SB894" s="5"/>
      <c r="SC894" s="5"/>
      <c r="SD894" s="5"/>
      <c r="SE894" s="5"/>
      <c r="SF894" s="5"/>
      <c r="SG894" s="5"/>
      <c r="SH894" s="5"/>
      <c r="SI894" s="5"/>
      <c r="SJ894" s="5"/>
      <c r="SK894" s="5"/>
      <c r="SL894" s="5"/>
      <c r="SM894" s="5"/>
      <c r="SN894" s="5"/>
      <c r="SO894" s="5"/>
      <c r="SP894" s="5"/>
      <c r="SQ894" s="5"/>
      <c r="SR894" s="5"/>
      <c r="SS894" s="5"/>
      <c r="ST894" s="5"/>
      <c r="SU894" s="5"/>
      <c r="SV894" s="5"/>
      <c r="SW894" s="5"/>
      <c r="SX894" s="5"/>
      <c r="SY894" s="5"/>
      <c r="SZ894" s="5"/>
      <c r="TA894" s="5"/>
      <c r="TB894" s="5"/>
      <c r="TC894" s="5"/>
      <c r="TD894" s="5"/>
      <c r="TE894" s="5"/>
      <c r="TF894" s="5"/>
      <c r="TG894" s="5"/>
      <c r="TH894" s="5"/>
      <c r="TI894" s="5"/>
      <c r="TJ894" s="5"/>
      <c r="TK894" s="5"/>
      <c r="TL894" s="5"/>
      <c r="TM894" s="5"/>
      <c r="TN894" s="5"/>
      <c r="TO894" s="5"/>
      <c r="TP894" s="5"/>
      <c r="TQ894" s="5"/>
      <c r="TR894" s="5"/>
      <c r="TS894" s="5"/>
      <c r="TT894" s="5"/>
      <c r="TU894" s="5"/>
      <c r="TV894" s="5"/>
      <c r="TW894" s="5"/>
      <c r="TX894" s="5"/>
      <c r="TY894" s="5"/>
      <c r="TZ894" s="5"/>
      <c r="UA894" s="5"/>
      <c r="UB894" s="5"/>
      <c r="UC894" s="5"/>
      <c r="UD894" s="5"/>
      <c r="UE894" s="5"/>
      <c r="UF894" s="5"/>
      <c r="UG894" s="5"/>
      <c r="UH894" s="5"/>
      <c r="UI894" s="5"/>
      <c r="UJ894" s="5"/>
      <c r="UK894" s="5"/>
      <c r="UL894" s="5"/>
      <c r="UM894" s="5"/>
      <c r="UN894" s="5"/>
      <c r="UO894" s="5"/>
      <c r="UP894" s="5"/>
      <c r="UQ894" s="5"/>
      <c r="UR894" s="5"/>
      <c r="US894" s="5"/>
      <c r="UT894" s="5"/>
      <c r="UU894" s="5"/>
      <c r="UV894" s="5"/>
      <c r="UW894" s="5"/>
      <c r="UX894" s="5"/>
      <c r="UY894" s="5"/>
      <c r="UZ894" s="5"/>
      <c r="VA894" s="5"/>
      <c r="VB894" s="5"/>
      <c r="VC894" s="5"/>
      <c r="VD894" s="5"/>
      <c r="VE894" s="5"/>
      <c r="VF894" s="5"/>
      <c r="VG894" s="5"/>
      <c r="VH894" s="5"/>
      <c r="VI894" s="5"/>
      <c r="VJ894" s="5"/>
      <c r="VK894" s="5"/>
      <c r="VL894" s="5"/>
      <c r="VM894" s="5"/>
      <c r="VN894" s="5"/>
      <c r="VO894" s="5"/>
      <c r="VP894" s="5"/>
      <c r="VQ894" s="5"/>
      <c r="VR894" s="5"/>
      <c r="VS894" s="5"/>
      <c r="VT894" s="5"/>
      <c r="VU894" s="5"/>
      <c r="VV894" s="5"/>
      <c r="VW894" s="5"/>
      <c r="VX894" s="5"/>
      <c r="VY894" s="5"/>
      <c r="VZ894" s="5"/>
      <c r="WA894" s="5"/>
      <c r="WB894" s="5"/>
      <c r="WC894" s="5"/>
      <c r="WD894" s="5"/>
      <c r="WE894" s="5"/>
      <c r="WF894" s="5"/>
      <c r="WG894" s="5"/>
      <c r="WH894" s="5"/>
      <c r="WI894" s="5"/>
      <c r="WJ894" s="5"/>
      <c r="WK894" s="5"/>
      <c r="WL894" s="5"/>
      <c r="WM894" s="5"/>
      <c r="WN894" s="5"/>
      <c r="WO894" s="5"/>
      <c r="WP894" s="5"/>
      <c r="WQ894" s="5"/>
      <c r="WR894" s="5"/>
      <c r="WS894" s="5"/>
      <c r="WT894" s="5"/>
      <c r="WU894" s="5"/>
      <c r="WV894" s="5"/>
      <c r="WW894" s="5"/>
      <c r="WX894" s="5"/>
      <c r="WY894" s="5"/>
      <c r="WZ894" s="5"/>
      <c r="XA894" s="5"/>
      <c r="XB894" s="5"/>
      <c r="XC894" s="5"/>
      <c r="XD894" s="5"/>
      <c r="XE894" s="5"/>
      <c r="XF894" s="5"/>
      <c r="XG894" s="5"/>
      <c r="XH894" s="5"/>
      <c r="XI894" s="5"/>
      <c r="XJ894" s="5"/>
      <c r="XK894" s="5"/>
      <c r="XL894" s="5"/>
      <c r="XM894" s="5"/>
      <c r="XN894" s="5"/>
      <c r="XO894" s="5"/>
      <c r="XP894" s="5"/>
      <c r="XQ894" s="5"/>
      <c r="XR894" s="5"/>
      <c r="XS894" s="5"/>
      <c r="XT894" s="5"/>
      <c r="XU894" s="5"/>
      <c r="XV894" s="5"/>
      <c r="XW894" s="5"/>
    </row>
    <row r="895" spans="39:647" x14ac:dyDescent="0.45">
      <c r="AM895" s="5"/>
      <c r="AN895" s="5"/>
      <c r="AO895" s="5"/>
      <c r="AP895" s="5"/>
      <c r="AQ895" s="5"/>
      <c r="AR895" s="5"/>
      <c r="AS895" s="5"/>
      <c r="AT895" s="5"/>
      <c r="AU895" s="5"/>
      <c r="AV895" s="5"/>
      <c r="AW895" s="5"/>
      <c r="AX895" s="5"/>
      <c r="AY895" s="5"/>
      <c r="AZ895" s="5"/>
      <c r="BA895" s="5"/>
      <c r="BB895" s="5"/>
      <c r="BC895" s="5"/>
      <c r="BD895" s="5"/>
      <c r="BE895" s="5"/>
      <c r="BF895" s="5"/>
      <c r="BG895" s="5"/>
      <c r="BH895" s="5"/>
      <c r="BI895" s="5"/>
      <c r="BJ895" s="5"/>
      <c r="BK895" s="5"/>
      <c r="BL895" s="5"/>
      <c r="BM895" s="5"/>
      <c r="BN895" s="5"/>
      <c r="BO895" s="5"/>
      <c r="BP895" s="5"/>
      <c r="BQ895" s="5"/>
      <c r="BR895" s="5"/>
      <c r="BS895" s="5"/>
      <c r="BT895" s="5"/>
      <c r="BU895" s="5"/>
      <c r="BV895" s="5"/>
      <c r="BW895" s="5"/>
      <c r="BX895" s="5"/>
      <c r="BY895" s="5"/>
      <c r="BZ895" s="5"/>
      <c r="CA895" s="5"/>
      <c r="CB895" s="5"/>
      <c r="CC895" s="5"/>
      <c r="CD895" s="5"/>
      <c r="CE895" s="5"/>
      <c r="CF895" s="5"/>
      <c r="CG895" s="5"/>
      <c r="CH895" s="5"/>
      <c r="CI895" s="5"/>
      <c r="CJ895" s="5"/>
      <c r="CK895" s="5"/>
      <c r="CL895" s="5"/>
      <c r="CM895" s="5"/>
      <c r="CN895" s="5"/>
      <c r="CO895" s="5"/>
      <c r="CP895" s="5"/>
      <c r="CQ895" s="5"/>
      <c r="CR895" s="5"/>
      <c r="CS895" s="5"/>
      <c r="CT895" s="5"/>
      <c r="CU895" s="5"/>
      <c r="CV895" s="5"/>
      <c r="CW895" s="5"/>
      <c r="CX895" s="5"/>
      <c r="CY895" s="5"/>
      <c r="CZ895" s="5"/>
      <c r="DA895" s="5"/>
      <c r="DB895" s="5"/>
      <c r="DC895" s="5"/>
      <c r="DD895" s="5"/>
      <c r="DE895" s="5"/>
      <c r="DF895" s="5"/>
      <c r="DG895" s="5"/>
      <c r="DH895" s="5"/>
      <c r="DI895" s="5"/>
      <c r="DJ895" s="5"/>
      <c r="DK895" s="5"/>
      <c r="DL895" s="5"/>
      <c r="DM895" s="5"/>
      <c r="DN895" s="5"/>
      <c r="DO895" s="5"/>
      <c r="DP895" s="5"/>
      <c r="DQ895" s="5"/>
      <c r="DR895" s="5"/>
      <c r="DS895" s="5"/>
      <c r="DT895" s="5"/>
      <c r="DU895" s="5"/>
      <c r="DV895" s="5"/>
      <c r="DW895" s="5"/>
      <c r="DX895" s="5"/>
      <c r="DY895" s="5"/>
      <c r="DZ895" s="5"/>
      <c r="EA895" s="5"/>
      <c r="EB895" s="5"/>
      <c r="EC895" s="5"/>
      <c r="ED895" s="5"/>
      <c r="EE895" s="5"/>
      <c r="EF895" s="5"/>
      <c r="EG895" s="5"/>
      <c r="EH895" s="5"/>
      <c r="EI895" s="5"/>
      <c r="EJ895" s="5"/>
      <c r="EK895" s="5"/>
      <c r="EL895" s="5"/>
      <c r="EM895" s="5"/>
      <c r="EN895" s="5"/>
      <c r="EO895" s="5"/>
      <c r="EP895" s="5"/>
      <c r="EQ895" s="5"/>
      <c r="ER895" s="5"/>
      <c r="ES895" s="5"/>
      <c r="ET895" s="5"/>
      <c r="EU895" s="5"/>
      <c r="EV895" s="5"/>
      <c r="EW895" s="5"/>
      <c r="EX895" s="5"/>
      <c r="EY895" s="5"/>
      <c r="EZ895" s="5"/>
      <c r="FA895" s="5"/>
      <c r="FB895" s="5"/>
      <c r="FC895" s="5"/>
      <c r="FD895" s="5"/>
      <c r="FE895" s="5"/>
      <c r="FF895" s="5"/>
      <c r="FG895" s="5"/>
      <c r="FH895" s="5"/>
      <c r="FI895" s="5"/>
      <c r="FJ895" s="5"/>
      <c r="FK895" s="5"/>
      <c r="FL895" s="5"/>
      <c r="FM895" s="5"/>
      <c r="FN895" s="5"/>
      <c r="FO895" s="5"/>
      <c r="FP895" s="5"/>
      <c r="FQ895" s="5"/>
      <c r="FR895" s="5"/>
      <c r="FS895" s="5"/>
      <c r="FT895" s="5"/>
      <c r="FU895" s="5"/>
      <c r="FV895" s="5"/>
      <c r="FW895" s="5"/>
      <c r="FX895" s="5"/>
      <c r="FY895" s="5"/>
      <c r="FZ895" s="5"/>
      <c r="GA895" s="5"/>
      <c r="GB895" s="5"/>
      <c r="GC895" s="5"/>
      <c r="GD895" s="5"/>
      <c r="GE895" s="5"/>
      <c r="GF895" s="5"/>
      <c r="GG895" s="5"/>
      <c r="GH895" s="5"/>
      <c r="GI895" s="5"/>
      <c r="GJ895" s="5"/>
      <c r="GK895" s="5"/>
      <c r="GL895" s="5"/>
      <c r="GM895" s="5"/>
      <c r="GN895" s="5"/>
      <c r="GO895" s="5"/>
      <c r="GP895" s="5"/>
      <c r="GQ895" s="5"/>
      <c r="GR895" s="5"/>
      <c r="GS895" s="5"/>
      <c r="GT895" s="5"/>
      <c r="GU895" s="5"/>
      <c r="GV895" s="5"/>
      <c r="GW895" s="5"/>
      <c r="GX895" s="5"/>
      <c r="GY895" s="5"/>
      <c r="GZ895" s="5"/>
      <c r="HA895" s="5"/>
      <c r="HB895" s="5"/>
      <c r="HC895" s="5"/>
      <c r="HD895" s="5"/>
      <c r="HE895" s="5"/>
      <c r="HF895" s="5"/>
      <c r="HG895" s="5"/>
      <c r="HH895" s="5"/>
      <c r="HI895" s="5"/>
      <c r="HJ895" s="5"/>
      <c r="HK895" s="5"/>
      <c r="HL895" s="5"/>
      <c r="HM895" s="5"/>
      <c r="HN895" s="5"/>
      <c r="HO895" s="5"/>
      <c r="HP895" s="5"/>
      <c r="HQ895" s="5"/>
      <c r="HR895" s="5"/>
      <c r="HS895" s="5"/>
      <c r="HT895" s="5"/>
      <c r="HU895" s="5"/>
      <c r="HV895" s="5"/>
      <c r="HW895" s="5"/>
      <c r="HX895" s="5"/>
      <c r="HY895" s="5"/>
      <c r="HZ895" s="5"/>
      <c r="IA895" s="5"/>
      <c r="IB895" s="5"/>
      <c r="IC895" s="5"/>
      <c r="ID895" s="5"/>
      <c r="IE895" s="5"/>
      <c r="IF895" s="5"/>
      <c r="IG895" s="5"/>
      <c r="IH895" s="5"/>
      <c r="II895" s="5"/>
      <c r="IJ895" s="5"/>
      <c r="IK895" s="5"/>
      <c r="IL895" s="5"/>
      <c r="IM895" s="5"/>
      <c r="IN895" s="5"/>
      <c r="IO895" s="5"/>
      <c r="IP895" s="5"/>
      <c r="IQ895" s="5"/>
      <c r="IR895" s="5"/>
      <c r="IS895" s="5"/>
      <c r="IT895" s="5"/>
      <c r="IU895" s="5"/>
      <c r="IV895" s="5"/>
      <c r="IW895" s="5"/>
      <c r="IX895" s="5"/>
      <c r="IY895" s="5"/>
      <c r="IZ895" s="5"/>
      <c r="JA895" s="5"/>
      <c r="JB895" s="5"/>
      <c r="JC895" s="5"/>
      <c r="JD895" s="5"/>
      <c r="JE895" s="5"/>
      <c r="JF895" s="5"/>
      <c r="JG895" s="5"/>
      <c r="JH895" s="5"/>
      <c r="JI895" s="5"/>
      <c r="JJ895" s="5"/>
      <c r="JK895" s="5"/>
      <c r="JL895" s="5"/>
      <c r="JM895" s="5"/>
      <c r="JN895" s="5"/>
      <c r="JO895" s="5"/>
      <c r="JP895" s="5"/>
      <c r="JQ895" s="5"/>
      <c r="JR895" s="5"/>
      <c r="JS895" s="5"/>
      <c r="JT895" s="5"/>
      <c r="JU895" s="5"/>
      <c r="JV895" s="5"/>
      <c r="JW895" s="5"/>
      <c r="JX895" s="5"/>
      <c r="JY895" s="5"/>
      <c r="JZ895" s="5"/>
      <c r="KA895" s="5"/>
      <c r="KB895" s="5"/>
      <c r="KC895" s="5"/>
      <c r="KD895" s="5"/>
      <c r="KE895" s="5"/>
      <c r="KF895" s="5"/>
      <c r="KG895" s="5"/>
      <c r="KH895" s="5"/>
      <c r="KI895" s="5"/>
      <c r="KJ895" s="5"/>
      <c r="KK895" s="5"/>
      <c r="KL895" s="5"/>
      <c r="KM895" s="5"/>
      <c r="KN895" s="5"/>
      <c r="KO895" s="5"/>
      <c r="KP895" s="5"/>
      <c r="KQ895" s="5"/>
      <c r="KR895" s="5"/>
      <c r="KS895" s="5"/>
      <c r="KT895" s="5"/>
      <c r="KU895" s="5"/>
      <c r="KV895" s="5"/>
      <c r="KW895" s="5"/>
      <c r="KX895" s="5"/>
      <c r="KY895" s="5"/>
      <c r="KZ895" s="5"/>
      <c r="LA895" s="5"/>
      <c r="LB895" s="5"/>
      <c r="LC895" s="5"/>
      <c r="LD895" s="5"/>
      <c r="LE895" s="5"/>
      <c r="LF895" s="5"/>
      <c r="LG895" s="5"/>
      <c r="LH895" s="5"/>
      <c r="LI895" s="5"/>
      <c r="LJ895" s="5"/>
      <c r="LK895" s="5"/>
      <c r="LL895" s="5"/>
      <c r="LM895" s="5"/>
      <c r="LN895" s="5"/>
      <c r="LO895" s="5"/>
      <c r="LP895" s="5"/>
      <c r="LQ895" s="5"/>
      <c r="LR895" s="5"/>
      <c r="LS895" s="5"/>
      <c r="LT895" s="5"/>
      <c r="LU895" s="5"/>
      <c r="LV895" s="5"/>
      <c r="LW895" s="5"/>
      <c r="LX895" s="5"/>
      <c r="LY895" s="5"/>
      <c r="LZ895" s="5"/>
      <c r="MA895" s="5"/>
      <c r="MB895" s="5"/>
      <c r="MC895" s="5"/>
      <c r="MD895" s="5"/>
      <c r="ME895" s="5"/>
      <c r="MF895" s="5"/>
      <c r="MG895" s="5"/>
      <c r="MH895" s="5"/>
      <c r="MI895" s="5"/>
      <c r="MJ895" s="5"/>
      <c r="MK895" s="5"/>
      <c r="ML895" s="5"/>
      <c r="MM895" s="5"/>
      <c r="MN895" s="5"/>
      <c r="MO895" s="5"/>
      <c r="MP895" s="5"/>
      <c r="MQ895" s="5"/>
      <c r="MR895" s="5"/>
      <c r="MS895" s="5"/>
      <c r="MT895" s="5"/>
      <c r="MU895" s="5"/>
      <c r="MV895" s="5"/>
      <c r="MW895" s="5"/>
      <c r="MX895" s="5"/>
      <c r="MY895" s="5"/>
      <c r="MZ895" s="5"/>
      <c r="NA895" s="5"/>
      <c r="NB895" s="5"/>
      <c r="NC895" s="5"/>
      <c r="ND895" s="5"/>
      <c r="NE895" s="5"/>
      <c r="NF895" s="5"/>
      <c r="NG895" s="5"/>
      <c r="NH895" s="5"/>
      <c r="NI895" s="5"/>
      <c r="NJ895" s="5"/>
      <c r="NK895" s="5"/>
      <c r="NL895" s="5"/>
      <c r="NM895" s="5"/>
      <c r="NN895" s="5"/>
      <c r="NO895" s="5"/>
      <c r="NP895" s="5"/>
      <c r="NQ895" s="5"/>
      <c r="NR895" s="5"/>
      <c r="NS895" s="5"/>
      <c r="NT895" s="5"/>
      <c r="NU895" s="5"/>
      <c r="NV895" s="5"/>
      <c r="NW895" s="5"/>
      <c r="NX895" s="5"/>
      <c r="NY895" s="5"/>
      <c r="NZ895" s="5"/>
      <c r="OA895" s="5"/>
      <c r="OB895" s="5"/>
      <c r="OC895" s="5"/>
      <c r="OD895" s="5"/>
      <c r="OE895" s="5"/>
      <c r="OF895" s="5"/>
      <c r="OG895" s="5"/>
      <c r="OH895" s="5"/>
      <c r="OI895" s="5"/>
      <c r="OJ895" s="5"/>
      <c r="OK895" s="5"/>
      <c r="OL895" s="5"/>
      <c r="OM895" s="5"/>
      <c r="ON895" s="5"/>
      <c r="OO895" s="5"/>
      <c r="OP895" s="5"/>
      <c r="OQ895" s="5"/>
      <c r="OR895" s="5"/>
      <c r="OS895" s="5"/>
      <c r="OT895" s="5"/>
      <c r="OU895" s="5"/>
      <c r="OV895" s="5"/>
      <c r="OW895" s="5"/>
      <c r="OX895" s="5"/>
      <c r="OY895" s="5"/>
      <c r="OZ895" s="5"/>
      <c r="PA895" s="5"/>
      <c r="PB895" s="5"/>
      <c r="PC895" s="5"/>
      <c r="PD895" s="5"/>
      <c r="PE895" s="5"/>
      <c r="PF895" s="5"/>
      <c r="PG895" s="5"/>
      <c r="PH895" s="5"/>
      <c r="PI895" s="5"/>
      <c r="PJ895" s="5"/>
      <c r="PK895" s="5"/>
      <c r="PL895" s="5"/>
      <c r="PM895" s="5"/>
      <c r="PN895" s="5"/>
      <c r="PO895" s="5"/>
      <c r="PP895" s="5"/>
      <c r="PQ895" s="5"/>
      <c r="PR895" s="5"/>
      <c r="PS895" s="5"/>
      <c r="PT895" s="5"/>
      <c r="PU895" s="5"/>
      <c r="PV895" s="5"/>
      <c r="PW895" s="5"/>
      <c r="PX895" s="5"/>
      <c r="PY895" s="5"/>
      <c r="PZ895" s="5"/>
      <c r="QA895" s="5"/>
      <c r="QB895" s="5"/>
      <c r="QC895" s="5"/>
      <c r="QD895" s="5"/>
      <c r="QE895" s="5"/>
      <c r="QF895" s="5"/>
      <c r="QG895" s="5"/>
      <c r="QH895" s="5"/>
      <c r="QI895" s="5"/>
      <c r="QJ895" s="5"/>
      <c r="QK895" s="5"/>
      <c r="QL895" s="5"/>
      <c r="QM895" s="5"/>
      <c r="QN895" s="5"/>
      <c r="QO895" s="5"/>
      <c r="QP895" s="5"/>
      <c r="QQ895" s="5"/>
      <c r="QR895" s="5"/>
      <c r="QS895" s="5"/>
      <c r="QT895" s="5"/>
      <c r="QU895" s="5"/>
      <c r="QV895" s="5"/>
      <c r="QW895" s="5"/>
      <c r="QX895" s="5"/>
      <c r="QY895" s="5"/>
      <c r="QZ895" s="5"/>
      <c r="RA895" s="5"/>
      <c r="RB895" s="5"/>
      <c r="RC895" s="5"/>
      <c r="RD895" s="5"/>
      <c r="RE895" s="5"/>
      <c r="RF895" s="5"/>
      <c r="RG895" s="5"/>
      <c r="RH895" s="5"/>
      <c r="RI895" s="5"/>
      <c r="RJ895" s="5"/>
      <c r="RK895" s="5"/>
      <c r="RL895" s="5"/>
      <c r="RM895" s="5"/>
      <c r="RN895" s="5"/>
      <c r="RO895" s="5"/>
      <c r="RP895" s="5"/>
      <c r="RQ895" s="5"/>
      <c r="RR895" s="5"/>
      <c r="RS895" s="5"/>
      <c r="RT895" s="5"/>
      <c r="RU895" s="5"/>
      <c r="RV895" s="5"/>
      <c r="RW895" s="5"/>
      <c r="RX895" s="5"/>
      <c r="RY895" s="5"/>
      <c r="RZ895" s="5"/>
      <c r="SA895" s="5"/>
      <c r="SB895" s="5"/>
      <c r="SC895" s="5"/>
      <c r="SD895" s="5"/>
      <c r="SE895" s="5"/>
      <c r="SF895" s="5"/>
      <c r="SG895" s="5"/>
      <c r="SH895" s="5"/>
      <c r="SI895" s="5"/>
      <c r="SJ895" s="5"/>
      <c r="SK895" s="5"/>
      <c r="SL895" s="5"/>
      <c r="SM895" s="5"/>
      <c r="SN895" s="5"/>
      <c r="SO895" s="5"/>
      <c r="SP895" s="5"/>
      <c r="SQ895" s="5"/>
      <c r="SR895" s="5"/>
      <c r="SS895" s="5"/>
      <c r="ST895" s="5"/>
      <c r="SU895" s="5"/>
      <c r="SV895" s="5"/>
      <c r="SW895" s="5"/>
      <c r="SX895" s="5"/>
      <c r="SY895" s="5"/>
      <c r="SZ895" s="5"/>
      <c r="TA895" s="5"/>
      <c r="TB895" s="5"/>
      <c r="TC895" s="5"/>
      <c r="TD895" s="5"/>
      <c r="TE895" s="5"/>
      <c r="TF895" s="5"/>
      <c r="TG895" s="5"/>
      <c r="TH895" s="5"/>
      <c r="TI895" s="5"/>
      <c r="TJ895" s="5"/>
      <c r="TK895" s="5"/>
      <c r="TL895" s="5"/>
      <c r="TM895" s="5"/>
      <c r="TN895" s="5"/>
      <c r="TO895" s="5"/>
      <c r="TP895" s="5"/>
      <c r="TQ895" s="5"/>
      <c r="TR895" s="5"/>
      <c r="TS895" s="5"/>
      <c r="TT895" s="5"/>
      <c r="TU895" s="5"/>
      <c r="TV895" s="5"/>
      <c r="TW895" s="5"/>
      <c r="TX895" s="5"/>
      <c r="TY895" s="5"/>
      <c r="TZ895" s="5"/>
      <c r="UA895" s="5"/>
      <c r="UB895" s="5"/>
      <c r="UC895" s="5"/>
      <c r="UD895" s="5"/>
      <c r="UE895" s="5"/>
      <c r="UF895" s="5"/>
      <c r="UG895" s="5"/>
      <c r="UH895" s="5"/>
      <c r="UI895" s="5"/>
      <c r="UJ895" s="5"/>
      <c r="UK895" s="5"/>
      <c r="UL895" s="5"/>
      <c r="UM895" s="5"/>
      <c r="UN895" s="5"/>
      <c r="UO895" s="5"/>
      <c r="UP895" s="5"/>
      <c r="UQ895" s="5"/>
      <c r="UR895" s="5"/>
      <c r="US895" s="5"/>
      <c r="UT895" s="5"/>
      <c r="UU895" s="5"/>
      <c r="UV895" s="5"/>
      <c r="UW895" s="5"/>
      <c r="UX895" s="5"/>
      <c r="UY895" s="5"/>
      <c r="UZ895" s="5"/>
      <c r="VA895" s="5"/>
      <c r="VB895" s="5"/>
      <c r="VC895" s="5"/>
      <c r="VD895" s="5"/>
      <c r="VE895" s="5"/>
      <c r="VF895" s="5"/>
      <c r="VG895" s="5"/>
      <c r="VH895" s="5"/>
      <c r="VI895" s="5"/>
      <c r="VJ895" s="5"/>
      <c r="VK895" s="5"/>
      <c r="VL895" s="5"/>
      <c r="VM895" s="5"/>
      <c r="VN895" s="5"/>
      <c r="VO895" s="5"/>
      <c r="VP895" s="5"/>
      <c r="VQ895" s="5"/>
      <c r="VR895" s="5"/>
      <c r="VS895" s="5"/>
      <c r="VT895" s="5"/>
      <c r="VU895" s="5"/>
      <c r="VV895" s="5"/>
      <c r="VW895" s="5"/>
      <c r="VX895" s="5"/>
      <c r="VY895" s="5"/>
      <c r="VZ895" s="5"/>
      <c r="WA895" s="5"/>
      <c r="WB895" s="5"/>
      <c r="WC895" s="5"/>
      <c r="WD895" s="5"/>
      <c r="WE895" s="5"/>
      <c r="WF895" s="5"/>
      <c r="WG895" s="5"/>
      <c r="WH895" s="5"/>
      <c r="WI895" s="5"/>
      <c r="WJ895" s="5"/>
      <c r="WK895" s="5"/>
      <c r="WL895" s="5"/>
      <c r="WM895" s="5"/>
      <c r="WN895" s="5"/>
      <c r="WO895" s="5"/>
      <c r="WP895" s="5"/>
      <c r="WQ895" s="5"/>
      <c r="WR895" s="5"/>
      <c r="WS895" s="5"/>
      <c r="WT895" s="5"/>
      <c r="WU895" s="5"/>
      <c r="WV895" s="5"/>
      <c r="WW895" s="5"/>
      <c r="WX895" s="5"/>
      <c r="WY895" s="5"/>
      <c r="WZ895" s="5"/>
      <c r="XA895" s="5"/>
      <c r="XB895" s="5"/>
      <c r="XC895" s="5"/>
      <c r="XD895" s="5"/>
      <c r="XE895" s="5"/>
      <c r="XF895" s="5"/>
      <c r="XG895" s="5"/>
      <c r="XH895" s="5"/>
      <c r="XI895" s="5"/>
      <c r="XJ895" s="5"/>
      <c r="XK895" s="5"/>
      <c r="XL895" s="5"/>
      <c r="XM895" s="5"/>
      <c r="XN895" s="5"/>
      <c r="XO895" s="5"/>
      <c r="XP895" s="5"/>
      <c r="XQ895" s="5"/>
      <c r="XR895" s="5"/>
      <c r="XS895" s="5"/>
      <c r="XT895" s="5"/>
      <c r="XU895" s="5"/>
      <c r="XV895" s="5"/>
      <c r="XW895" s="5"/>
    </row>
    <row r="896" spans="39:647" x14ac:dyDescent="0.45">
      <c r="AM896" s="5"/>
      <c r="AN896" s="5"/>
      <c r="AO896" s="5"/>
      <c r="AP896" s="5"/>
      <c r="AQ896" s="5"/>
      <c r="AR896" s="5"/>
      <c r="AS896" s="5"/>
      <c r="AT896" s="5"/>
      <c r="AU896" s="5"/>
      <c r="AV896" s="5"/>
      <c r="AW896" s="5"/>
      <c r="AX896" s="5"/>
      <c r="AY896" s="5"/>
      <c r="AZ896" s="5"/>
      <c r="BA896" s="5"/>
      <c r="BB896" s="5"/>
      <c r="BC896" s="5"/>
      <c r="BD896" s="5"/>
      <c r="BE896" s="5"/>
      <c r="BF896" s="5"/>
      <c r="BG896" s="5"/>
      <c r="BH896" s="5"/>
      <c r="BI896" s="5"/>
      <c r="BJ896" s="5"/>
      <c r="BK896" s="5"/>
      <c r="BL896" s="5"/>
      <c r="BM896" s="5"/>
      <c r="BN896" s="5"/>
      <c r="BO896" s="5"/>
      <c r="BP896" s="5"/>
      <c r="BQ896" s="5"/>
      <c r="BR896" s="5"/>
      <c r="BS896" s="5"/>
      <c r="BT896" s="5"/>
      <c r="BU896" s="5"/>
      <c r="BV896" s="5"/>
      <c r="BW896" s="5"/>
      <c r="BX896" s="5"/>
      <c r="BY896" s="5"/>
      <c r="BZ896" s="5"/>
      <c r="CA896" s="5"/>
      <c r="CB896" s="5"/>
      <c r="CC896" s="5"/>
      <c r="CD896" s="5"/>
      <c r="CE896" s="5"/>
      <c r="CF896" s="5"/>
      <c r="CG896" s="5"/>
      <c r="CH896" s="5"/>
      <c r="CI896" s="5"/>
      <c r="CJ896" s="5"/>
      <c r="CK896" s="5"/>
      <c r="CL896" s="5"/>
      <c r="CM896" s="5"/>
      <c r="CN896" s="5"/>
      <c r="CO896" s="5"/>
      <c r="CP896" s="5"/>
      <c r="CQ896" s="5"/>
      <c r="CR896" s="5"/>
      <c r="CS896" s="5"/>
      <c r="CT896" s="5"/>
      <c r="CU896" s="5"/>
      <c r="CV896" s="5"/>
      <c r="CW896" s="5"/>
      <c r="CX896" s="5"/>
      <c r="CY896" s="5"/>
      <c r="CZ896" s="5"/>
      <c r="DA896" s="5"/>
      <c r="DB896" s="5"/>
      <c r="DC896" s="5"/>
      <c r="DD896" s="5"/>
      <c r="DE896" s="5"/>
      <c r="DF896" s="5"/>
      <c r="DG896" s="5"/>
      <c r="DH896" s="5"/>
      <c r="DI896" s="5"/>
      <c r="DJ896" s="5"/>
      <c r="DK896" s="5"/>
      <c r="DL896" s="5"/>
      <c r="DM896" s="5"/>
      <c r="DN896" s="5"/>
      <c r="DO896" s="5"/>
      <c r="DP896" s="5"/>
      <c r="DQ896" s="5"/>
      <c r="DR896" s="5"/>
      <c r="DS896" s="5"/>
      <c r="DT896" s="5"/>
      <c r="DU896" s="5"/>
      <c r="DV896" s="5"/>
      <c r="DW896" s="5"/>
      <c r="DX896" s="5"/>
      <c r="DY896" s="5"/>
      <c r="DZ896" s="5"/>
      <c r="EA896" s="5"/>
      <c r="EB896" s="5"/>
      <c r="EC896" s="5"/>
      <c r="ED896" s="5"/>
      <c r="EE896" s="5"/>
      <c r="EF896" s="5"/>
      <c r="EG896" s="5"/>
      <c r="EH896" s="5"/>
      <c r="EI896" s="5"/>
      <c r="EJ896" s="5"/>
      <c r="EK896" s="5"/>
      <c r="EL896" s="5"/>
      <c r="EM896" s="5"/>
      <c r="EN896" s="5"/>
      <c r="EO896" s="5"/>
      <c r="EP896" s="5"/>
      <c r="EQ896" s="5"/>
      <c r="ER896" s="5"/>
      <c r="ES896" s="5"/>
      <c r="ET896" s="5"/>
      <c r="EU896" s="5"/>
      <c r="EV896" s="5"/>
      <c r="EW896" s="5"/>
      <c r="EX896" s="5"/>
      <c r="EY896" s="5"/>
      <c r="EZ896" s="5"/>
      <c r="FA896" s="5"/>
      <c r="FB896" s="5"/>
      <c r="FC896" s="5"/>
      <c r="FD896" s="5"/>
      <c r="FE896" s="5"/>
      <c r="FF896" s="5"/>
      <c r="FG896" s="5"/>
      <c r="FH896" s="5"/>
      <c r="FI896" s="5"/>
      <c r="FJ896" s="5"/>
      <c r="FK896" s="5"/>
      <c r="FL896" s="5"/>
      <c r="FM896" s="5"/>
      <c r="FN896" s="5"/>
      <c r="FO896" s="5"/>
      <c r="FP896" s="5"/>
      <c r="FQ896" s="5"/>
      <c r="FR896" s="5"/>
      <c r="FS896" s="5"/>
      <c r="FT896" s="5"/>
      <c r="FU896" s="5"/>
      <c r="FV896" s="5"/>
      <c r="FW896" s="5"/>
      <c r="FX896" s="5"/>
      <c r="FY896" s="5"/>
      <c r="FZ896" s="5"/>
      <c r="GA896" s="5"/>
      <c r="GB896" s="5"/>
      <c r="GC896" s="5"/>
      <c r="GD896" s="5"/>
      <c r="GE896" s="5"/>
      <c r="GF896" s="5"/>
      <c r="GG896" s="5"/>
      <c r="GH896" s="5"/>
      <c r="GI896" s="5"/>
      <c r="GJ896" s="5"/>
      <c r="GK896" s="5"/>
      <c r="GL896" s="5"/>
      <c r="GM896" s="5"/>
      <c r="GN896" s="5"/>
      <c r="GO896" s="5"/>
      <c r="GP896" s="5"/>
      <c r="GQ896" s="5"/>
      <c r="GR896" s="5"/>
      <c r="GS896" s="5"/>
      <c r="GT896" s="5"/>
      <c r="GU896" s="5"/>
      <c r="GV896" s="5"/>
      <c r="GW896" s="5"/>
      <c r="GX896" s="5"/>
      <c r="GY896" s="5"/>
      <c r="GZ896" s="5"/>
      <c r="HA896" s="5"/>
      <c r="HB896" s="5"/>
      <c r="HC896" s="5"/>
      <c r="HD896" s="5"/>
      <c r="HE896" s="5"/>
      <c r="HF896" s="5"/>
      <c r="HG896" s="5"/>
      <c r="HH896" s="5"/>
      <c r="HI896" s="5"/>
      <c r="HJ896" s="5"/>
      <c r="HK896" s="5"/>
      <c r="HL896" s="5"/>
      <c r="HM896" s="5"/>
      <c r="HN896" s="5"/>
      <c r="HO896" s="5"/>
      <c r="HP896" s="5"/>
      <c r="HQ896" s="5"/>
      <c r="HR896" s="5"/>
      <c r="HS896" s="5"/>
      <c r="HT896" s="5"/>
      <c r="HU896" s="5"/>
      <c r="HV896" s="5"/>
      <c r="HW896" s="5"/>
      <c r="HX896" s="5"/>
      <c r="HY896" s="5"/>
      <c r="HZ896" s="5"/>
      <c r="IA896" s="5"/>
      <c r="IB896" s="5"/>
      <c r="IC896" s="5"/>
      <c r="ID896" s="5"/>
      <c r="IE896" s="5"/>
      <c r="IF896" s="5"/>
      <c r="IG896" s="5"/>
      <c r="IH896" s="5"/>
      <c r="II896" s="5"/>
      <c r="IJ896" s="5"/>
      <c r="IK896" s="5"/>
      <c r="IL896" s="5"/>
      <c r="IM896" s="5"/>
      <c r="IN896" s="5"/>
      <c r="IO896" s="5"/>
      <c r="IP896" s="5"/>
      <c r="IQ896" s="5"/>
      <c r="IR896" s="5"/>
      <c r="IS896" s="5"/>
      <c r="IT896" s="5"/>
      <c r="IU896" s="5"/>
      <c r="IV896" s="5"/>
      <c r="IW896" s="5"/>
      <c r="IX896" s="5"/>
      <c r="IY896" s="5"/>
      <c r="IZ896" s="5"/>
      <c r="JA896" s="5"/>
      <c r="JB896" s="5"/>
      <c r="JC896" s="5"/>
      <c r="JD896" s="5"/>
      <c r="JE896" s="5"/>
      <c r="JF896" s="5"/>
      <c r="JG896" s="5"/>
      <c r="JH896" s="5"/>
      <c r="JI896" s="5"/>
      <c r="JJ896" s="5"/>
      <c r="JK896" s="5"/>
      <c r="JL896" s="5"/>
      <c r="JM896" s="5"/>
      <c r="JN896" s="5"/>
      <c r="JO896" s="5"/>
      <c r="JP896" s="5"/>
      <c r="JQ896" s="5"/>
      <c r="JR896" s="5"/>
      <c r="JS896" s="5"/>
      <c r="JT896" s="5"/>
      <c r="JU896" s="5"/>
      <c r="JV896" s="5"/>
      <c r="JW896" s="5"/>
      <c r="JX896" s="5"/>
      <c r="JY896" s="5"/>
      <c r="JZ896" s="5"/>
      <c r="KA896" s="5"/>
      <c r="KB896" s="5"/>
      <c r="KC896" s="5"/>
      <c r="KD896" s="5"/>
      <c r="KE896" s="5"/>
      <c r="KF896" s="5"/>
      <c r="KG896" s="5"/>
      <c r="KH896" s="5"/>
      <c r="KI896" s="5"/>
      <c r="KJ896" s="5"/>
      <c r="KK896" s="5"/>
      <c r="KL896" s="5"/>
      <c r="KM896" s="5"/>
      <c r="KN896" s="5"/>
      <c r="KO896" s="5"/>
      <c r="KP896" s="5"/>
      <c r="KQ896" s="5"/>
      <c r="KR896" s="5"/>
      <c r="KS896" s="5"/>
      <c r="KT896" s="5"/>
      <c r="KU896" s="5"/>
      <c r="KV896" s="5"/>
      <c r="KW896" s="5"/>
      <c r="KX896" s="5"/>
      <c r="KY896" s="5"/>
      <c r="KZ896" s="5"/>
      <c r="LA896" s="5"/>
      <c r="LB896" s="5"/>
      <c r="LC896" s="5"/>
      <c r="LD896" s="5"/>
      <c r="LE896" s="5"/>
      <c r="LF896" s="5"/>
      <c r="LG896" s="5"/>
      <c r="LH896" s="5"/>
      <c r="LI896" s="5"/>
      <c r="LJ896" s="5"/>
      <c r="LK896" s="5"/>
      <c r="LL896" s="5"/>
      <c r="LM896" s="5"/>
      <c r="LN896" s="5"/>
      <c r="LO896" s="5"/>
      <c r="LP896" s="5"/>
      <c r="LQ896" s="5"/>
      <c r="LR896" s="5"/>
      <c r="LS896" s="5"/>
      <c r="LT896" s="5"/>
      <c r="LU896" s="5"/>
      <c r="LV896" s="5"/>
      <c r="LW896" s="5"/>
      <c r="LX896" s="5"/>
      <c r="LY896" s="5"/>
      <c r="LZ896" s="5"/>
      <c r="MA896" s="5"/>
      <c r="MB896" s="5"/>
      <c r="MC896" s="5"/>
      <c r="MD896" s="5"/>
      <c r="ME896" s="5"/>
      <c r="MF896" s="5"/>
      <c r="MG896" s="5"/>
      <c r="MH896" s="5"/>
      <c r="MI896" s="5"/>
      <c r="MJ896" s="5"/>
      <c r="MK896" s="5"/>
      <c r="ML896" s="5"/>
      <c r="MM896" s="5"/>
      <c r="MN896" s="5"/>
      <c r="MO896" s="5"/>
      <c r="MP896" s="5"/>
      <c r="MQ896" s="5"/>
      <c r="MR896" s="5"/>
      <c r="MS896" s="5"/>
      <c r="MT896" s="5"/>
      <c r="MU896" s="5"/>
      <c r="MV896" s="5"/>
      <c r="MW896" s="5"/>
      <c r="MX896" s="5"/>
      <c r="MY896" s="5"/>
      <c r="MZ896" s="5"/>
      <c r="NA896" s="5"/>
      <c r="NB896" s="5"/>
      <c r="NC896" s="5"/>
      <c r="ND896" s="5"/>
      <c r="NE896" s="5"/>
      <c r="NF896" s="5"/>
      <c r="NG896" s="5"/>
      <c r="NH896" s="5"/>
      <c r="NI896" s="5"/>
      <c r="NJ896" s="5"/>
      <c r="NK896" s="5"/>
      <c r="NL896" s="5"/>
      <c r="NM896" s="5"/>
      <c r="NN896" s="5"/>
      <c r="NO896" s="5"/>
      <c r="NP896" s="5"/>
      <c r="NQ896" s="5"/>
      <c r="NR896" s="5"/>
      <c r="NS896" s="5"/>
      <c r="NT896" s="5"/>
      <c r="NU896" s="5"/>
      <c r="NV896" s="5"/>
      <c r="NW896" s="5"/>
      <c r="NX896" s="5"/>
      <c r="NY896" s="5"/>
      <c r="NZ896" s="5"/>
      <c r="OA896" s="5"/>
      <c r="OB896" s="5"/>
      <c r="OC896" s="5"/>
      <c r="OD896" s="5"/>
      <c r="OE896" s="5"/>
      <c r="OF896" s="5"/>
      <c r="OG896" s="5"/>
      <c r="OH896" s="5"/>
      <c r="OI896" s="5"/>
      <c r="OJ896" s="5"/>
      <c r="OK896" s="5"/>
      <c r="OL896" s="5"/>
      <c r="OM896" s="5"/>
      <c r="ON896" s="5"/>
      <c r="OO896" s="5"/>
      <c r="OP896" s="5"/>
      <c r="OQ896" s="5"/>
      <c r="OR896" s="5"/>
      <c r="OS896" s="5"/>
      <c r="OT896" s="5"/>
      <c r="OU896" s="5"/>
      <c r="OV896" s="5"/>
      <c r="OW896" s="5"/>
      <c r="OX896" s="5"/>
      <c r="OY896" s="5"/>
      <c r="OZ896" s="5"/>
      <c r="PA896" s="5"/>
      <c r="PB896" s="5"/>
      <c r="PC896" s="5"/>
      <c r="PD896" s="5"/>
      <c r="PE896" s="5"/>
      <c r="PF896" s="5"/>
      <c r="PG896" s="5"/>
      <c r="PH896" s="5"/>
      <c r="PI896" s="5"/>
      <c r="PJ896" s="5"/>
      <c r="PK896" s="5"/>
      <c r="PL896" s="5"/>
      <c r="PM896" s="5"/>
      <c r="PN896" s="5"/>
      <c r="PO896" s="5"/>
      <c r="PP896" s="5"/>
      <c r="PQ896" s="5"/>
      <c r="PR896" s="5"/>
      <c r="PS896" s="5"/>
      <c r="PT896" s="5"/>
      <c r="PU896" s="5"/>
      <c r="PV896" s="5"/>
      <c r="PW896" s="5"/>
      <c r="PX896" s="5"/>
      <c r="PY896" s="5"/>
      <c r="PZ896" s="5"/>
      <c r="QA896" s="5"/>
      <c r="QB896" s="5"/>
      <c r="QC896" s="5"/>
      <c r="QD896" s="5"/>
      <c r="QE896" s="5"/>
      <c r="QF896" s="5"/>
      <c r="QG896" s="5"/>
      <c r="QH896" s="5"/>
      <c r="QI896" s="5"/>
      <c r="QJ896" s="5"/>
      <c r="QK896" s="5"/>
      <c r="QL896" s="5"/>
      <c r="QM896" s="5"/>
      <c r="QN896" s="5"/>
      <c r="QO896" s="5"/>
      <c r="QP896" s="5"/>
      <c r="QQ896" s="5"/>
      <c r="QR896" s="5"/>
      <c r="QS896" s="5"/>
      <c r="QT896" s="5"/>
      <c r="QU896" s="5"/>
      <c r="QV896" s="5"/>
      <c r="QW896" s="5"/>
      <c r="QX896" s="5"/>
      <c r="QY896" s="5"/>
      <c r="QZ896" s="5"/>
      <c r="RA896" s="5"/>
      <c r="RB896" s="5"/>
      <c r="RC896" s="5"/>
      <c r="RD896" s="5"/>
      <c r="RE896" s="5"/>
      <c r="RF896" s="5"/>
      <c r="RG896" s="5"/>
      <c r="RH896" s="5"/>
      <c r="RI896" s="5"/>
      <c r="RJ896" s="5"/>
      <c r="RK896" s="5"/>
      <c r="RL896" s="5"/>
      <c r="RM896" s="5"/>
      <c r="RN896" s="5"/>
      <c r="RO896" s="5"/>
      <c r="RP896" s="5"/>
      <c r="RQ896" s="5"/>
      <c r="RR896" s="5"/>
      <c r="RS896" s="5"/>
      <c r="RT896" s="5"/>
      <c r="RU896" s="5"/>
      <c r="RV896" s="5"/>
      <c r="RW896" s="5"/>
      <c r="RX896" s="5"/>
      <c r="RY896" s="5"/>
      <c r="RZ896" s="5"/>
      <c r="SA896" s="5"/>
      <c r="SB896" s="5"/>
      <c r="SC896" s="5"/>
      <c r="SD896" s="5"/>
      <c r="SE896" s="5"/>
      <c r="SF896" s="5"/>
      <c r="SG896" s="5"/>
      <c r="SH896" s="5"/>
      <c r="SI896" s="5"/>
      <c r="SJ896" s="5"/>
      <c r="SK896" s="5"/>
      <c r="SL896" s="5"/>
      <c r="SM896" s="5"/>
      <c r="SN896" s="5"/>
      <c r="SO896" s="5"/>
      <c r="SP896" s="5"/>
      <c r="SQ896" s="5"/>
      <c r="SR896" s="5"/>
      <c r="SS896" s="5"/>
      <c r="ST896" s="5"/>
      <c r="SU896" s="5"/>
      <c r="SV896" s="5"/>
      <c r="SW896" s="5"/>
      <c r="SX896" s="5"/>
      <c r="SY896" s="5"/>
      <c r="SZ896" s="5"/>
      <c r="TA896" s="5"/>
      <c r="TB896" s="5"/>
      <c r="TC896" s="5"/>
      <c r="TD896" s="5"/>
      <c r="TE896" s="5"/>
      <c r="TF896" s="5"/>
      <c r="TG896" s="5"/>
      <c r="TH896" s="5"/>
      <c r="TI896" s="5"/>
      <c r="TJ896" s="5"/>
      <c r="TK896" s="5"/>
      <c r="TL896" s="5"/>
      <c r="TM896" s="5"/>
      <c r="TN896" s="5"/>
      <c r="TO896" s="5"/>
      <c r="TP896" s="5"/>
      <c r="TQ896" s="5"/>
      <c r="TR896" s="5"/>
      <c r="TS896" s="5"/>
      <c r="TT896" s="5"/>
      <c r="TU896" s="5"/>
      <c r="TV896" s="5"/>
      <c r="TW896" s="5"/>
      <c r="TX896" s="5"/>
      <c r="TY896" s="5"/>
      <c r="TZ896" s="5"/>
      <c r="UA896" s="5"/>
      <c r="UB896" s="5"/>
      <c r="UC896" s="5"/>
      <c r="UD896" s="5"/>
      <c r="UE896" s="5"/>
      <c r="UF896" s="5"/>
      <c r="UG896" s="5"/>
      <c r="UH896" s="5"/>
      <c r="UI896" s="5"/>
      <c r="UJ896" s="5"/>
      <c r="UK896" s="5"/>
      <c r="UL896" s="5"/>
      <c r="UM896" s="5"/>
      <c r="UN896" s="5"/>
      <c r="UO896" s="5"/>
      <c r="UP896" s="5"/>
      <c r="UQ896" s="5"/>
      <c r="UR896" s="5"/>
      <c r="US896" s="5"/>
      <c r="UT896" s="5"/>
      <c r="UU896" s="5"/>
      <c r="UV896" s="5"/>
      <c r="UW896" s="5"/>
      <c r="UX896" s="5"/>
      <c r="UY896" s="5"/>
      <c r="UZ896" s="5"/>
      <c r="VA896" s="5"/>
      <c r="VB896" s="5"/>
      <c r="VC896" s="5"/>
      <c r="VD896" s="5"/>
      <c r="VE896" s="5"/>
      <c r="VF896" s="5"/>
      <c r="VG896" s="5"/>
      <c r="VH896" s="5"/>
      <c r="VI896" s="5"/>
      <c r="VJ896" s="5"/>
      <c r="VK896" s="5"/>
      <c r="VL896" s="5"/>
      <c r="VM896" s="5"/>
      <c r="VN896" s="5"/>
      <c r="VO896" s="5"/>
      <c r="VP896" s="5"/>
      <c r="VQ896" s="5"/>
      <c r="VR896" s="5"/>
      <c r="VS896" s="5"/>
      <c r="VT896" s="5"/>
      <c r="VU896" s="5"/>
      <c r="VV896" s="5"/>
      <c r="VW896" s="5"/>
      <c r="VX896" s="5"/>
      <c r="VY896" s="5"/>
      <c r="VZ896" s="5"/>
      <c r="WA896" s="5"/>
      <c r="WB896" s="5"/>
      <c r="WC896" s="5"/>
      <c r="WD896" s="5"/>
      <c r="WE896" s="5"/>
      <c r="WF896" s="5"/>
      <c r="WG896" s="5"/>
      <c r="WH896" s="5"/>
      <c r="WI896" s="5"/>
      <c r="WJ896" s="5"/>
      <c r="WK896" s="5"/>
      <c r="WL896" s="5"/>
      <c r="WM896" s="5"/>
      <c r="WN896" s="5"/>
      <c r="WO896" s="5"/>
      <c r="WP896" s="5"/>
      <c r="WQ896" s="5"/>
      <c r="WR896" s="5"/>
      <c r="WS896" s="5"/>
      <c r="WT896" s="5"/>
      <c r="WU896" s="5"/>
      <c r="WV896" s="5"/>
      <c r="WW896" s="5"/>
      <c r="WX896" s="5"/>
      <c r="WY896" s="5"/>
      <c r="WZ896" s="5"/>
      <c r="XA896" s="5"/>
      <c r="XB896" s="5"/>
      <c r="XC896" s="5"/>
      <c r="XD896" s="5"/>
      <c r="XE896" s="5"/>
      <c r="XF896" s="5"/>
      <c r="XG896" s="5"/>
      <c r="XH896" s="5"/>
      <c r="XI896" s="5"/>
      <c r="XJ896" s="5"/>
      <c r="XK896" s="5"/>
      <c r="XL896" s="5"/>
      <c r="XM896" s="5"/>
      <c r="XN896" s="5"/>
      <c r="XO896" s="5"/>
      <c r="XP896" s="5"/>
      <c r="XQ896" s="5"/>
      <c r="XR896" s="5"/>
      <c r="XS896" s="5"/>
      <c r="XT896" s="5"/>
      <c r="XU896" s="5"/>
      <c r="XV896" s="5"/>
      <c r="XW896" s="5"/>
    </row>
    <row r="897" spans="39:647" x14ac:dyDescent="0.45">
      <c r="AM897" s="5"/>
      <c r="AN897" s="5"/>
      <c r="AO897" s="5"/>
      <c r="AP897" s="5"/>
      <c r="AQ897" s="5"/>
      <c r="AR897" s="5"/>
      <c r="AS897" s="5"/>
      <c r="AT897" s="5"/>
      <c r="AU897" s="5"/>
      <c r="AV897" s="5"/>
      <c r="AW897" s="5"/>
      <c r="AX897" s="5"/>
      <c r="AY897" s="5"/>
      <c r="AZ897" s="5"/>
      <c r="BA897" s="5"/>
      <c r="BB897" s="5"/>
      <c r="BC897" s="5"/>
      <c r="BD897" s="5"/>
      <c r="BE897" s="5"/>
      <c r="BF897" s="5"/>
      <c r="BG897" s="5"/>
      <c r="BH897" s="5"/>
      <c r="BI897" s="5"/>
      <c r="BJ897" s="5"/>
      <c r="BK897" s="5"/>
      <c r="BL897" s="5"/>
      <c r="BM897" s="5"/>
      <c r="BN897" s="5"/>
      <c r="BO897" s="5"/>
      <c r="BP897" s="5"/>
      <c r="BQ897" s="5"/>
      <c r="BR897" s="5"/>
      <c r="BS897" s="5"/>
      <c r="BT897" s="5"/>
      <c r="BU897" s="5"/>
      <c r="BV897" s="5"/>
      <c r="BW897" s="5"/>
      <c r="BX897" s="5"/>
      <c r="BY897" s="5"/>
      <c r="BZ897" s="5"/>
      <c r="CA897" s="5"/>
      <c r="CB897" s="5"/>
      <c r="CC897" s="5"/>
      <c r="CD897" s="5"/>
      <c r="CE897" s="5"/>
      <c r="CF897" s="5"/>
      <c r="CG897" s="5"/>
      <c r="CH897" s="5"/>
      <c r="CI897" s="5"/>
      <c r="CJ897" s="5"/>
      <c r="CK897" s="5"/>
      <c r="CL897" s="5"/>
      <c r="CM897" s="5"/>
      <c r="CN897" s="5"/>
      <c r="CO897" s="5"/>
      <c r="CP897" s="5"/>
      <c r="CQ897" s="5"/>
      <c r="CR897" s="5"/>
      <c r="CS897" s="5"/>
      <c r="CT897" s="5"/>
      <c r="CU897" s="5"/>
      <c r="CV897" s="5"/>
      <c r="CW897" s="5"/>
      <c r="CX897" s="5"/>
      <c r="CY897" s="5"/>
      <c r="CZ897" s="5"/>
      <c r="DA897" s="5"/>
      <c r="DB897" s="5"/>
      <c r="DC897" s="5"/>
      <c r="DD897" s="5"/>
      <c r="DE897" s="5"/>
      <c r="DF897" s="5"/>
      <c r="DG897" s="5"/>
      <c r="DH897" s="5"/>
      <c r="DI897" s="5"/>
      <c r="DJ897" s="5"/>
      <c r="DK897" s="5"/>
      <c r="DL897" s="5"/>
      <c r="DM897" s="5"/>
      <c r="DN897" s="5"/>
      <c r="DO897" s="5"/>
      <c r="DP897" s="5"/>
      <c r="DQ897" s="5"/>
      <c r="DR897" s="5"/>
      <c r="DS897" s="5"/>
      <c r="DT897" s="5"/>
      <c r="DU897" s="5"/>
      <c r="DV897" s="5"/>
      <c r="DW897" s="5"/>
      <c r="DX897" s="5"/>
      <c r="DY897" s="5"/>
      <c r="DZ897" s="5"/>
      <c r="EA897" s="5"/>
      <c r="EB897" s="5"/>
      <c r="EC897" s="5"/>
      <c r="ED897" s="5"/>
      <c r="EE897" s="5"/>
      <c r="EF897" s="5"/>
      <c r="EG897" s="5"/>
      <c r="EH897" s="5"/>
      <c r="EI897" s="5"/>
      <c r="EJ897" s="5"/>
      <c r="EK897" s="5"/>
      <c r="EL897" s="5"/>
      <c r="EM897" s="5"/>
      <c r="EN897" s="5"/>
      <c r="EO897" s="5"/>
      <c r="EP897" s="5"/>
      <c r="EQ897" s="5"/>
      <c r="ER897" s="5"/>
      <c r="ES897" s="5"/>
      <c r="ET897" s="5"/>
      <c r="EU897" s="5"/>
      <c r="EV897" s="5"/>
      <c r="EW897" s="5"/>
      <c r="EX897" s="5"/>
      <c r="EY897" s="5"/>
      <c r="EZ897" s="5"/>
      <c r="FA897" s="5"/>
      <c r="FB897" s="5"/>
      <c r="FC897" s="5"/>
      <c r="FD897" s="5"/>
      <c r="FE897" s="5"/>
      <c r="FF897" s="5"/>
      <c r="FG897" s="5"/>
      <c r="FH897" s="5"/>
      <c r="FI897" s="5"/>
      <c r="FJ897" s="5"/>
      <c r="FK897" s="5"/>
      <c r="FL897" s="5"/>
      <c r="FM897" s="5"/>
      <c r="FN897" s="5"/>
      <c r="FO897" s="5"/>
      <c r="FP897" s="5"/>
      <c r="FQ897" s="5"/>
      <c r="FR897" s="5"/>
      <c r="FS897" s="5"/>
      <c r="FT897" s="5"/>
      <c r="FU897" s="5"/>
      <c r="FV897" s="5"/>
      <c r="FW897" s="5"/>
      <c r="FX897" s="5"/>
      <c r="FY897" s="5"/>
      <c r="FZ897" s="5"/>
      <c r="GA897" s="5"/>
      <c r="GB897" s="5"/>
      <c r="GC897" s="5"/>
      <c r="GD897" s="5"/>
      <c r="GE897" s="5"/>
      <c r="GF897" s="5"/>
      <c r="GG897" s="5"/>
      <c r="GH897" s="5"/>
      <c r="GI897" s="5"/>
      <c r="GJ897" s="5"/>
      <c r="GK897" s="5"/>
      <c r="GL897" s="5"/>
      <c r="GM897" s="5"/>
      <c r="GN897" s="5"/>
      <c r="GO897" s="5"/>
      <c r="GP897" s="5"/>
      <c r="GQ897" s="5"/>
      <c r="GR897" s="5"/>
      <c r="GS897" s="5"/>
      <c r="GT897" s="5"/>
      <c r="GU897" s="5"/>
      <c r="GV897" s="5"/>
      <c r="GW897" s="5"/>
      <c r="GX897" s="5"/>
      <c r="GY897" s="5"/>
      <c r="GZ897" s="5"/>
      <c r="HA897" s="5"/>
      <c r="HB897" s="5"/>
      <c r="HC897" s="5"/>
      <c r="HD897" s="5"/>
      <c r="HE897" s="5"/>
      <c r="HF897" s="5"/>
      <c r="HG897" s="5"/>
      <c r="HH897" s="5"/>
      <c r="HI897" s="5"/>
      <c r="HJ897" s="5"/>
      <c r="HK897" s="5"/>
      <c r="HL897" s="5"/>
      <c r="HM897" s="5"/>
      <c r="HN897" s="5"/>
      <c r="HO897" s="5"/>
      <c r="HP897" s="5"/>
      <c r="HQ897" s="5"/>
      <c r="HR897" s="5"/>
      <c r="HS897" s="5"/>
      <c r="HT897" s="5"/>
      <c r="HU897" s="5"/>
      <c r="HV897" s="5"/>
      <c r="HW897" s="5"/>
      <c r="HX897" s="5"/>
      <c r="HY897" s="5"/>
      <c r="HZ897" s="5"/>
      <c r="IA897" s="5"/>
      <c r="IB897" s="5"/>
      <c r="IC897" s="5"/>
      <c r="ID897" s="5"/>
      <c r="IE897" s="5"/>
      <c r="IF897" s="5"/>
      <c r="IG897" s="5"/>
      <c r="IH897" s="5"/>
      <c r="II897" s="5"/>
      <c r="IJ897" s="5"/>
      <c r="IK897" s="5"/>
      <c r="IL897" s="5"/>
      <c r="IM897" s="5"/>
      <c r="IN897" s="5"/>
      <c r="IO897" s="5"/>
      <c r="IP897" s="5"/>
      <c r="IQ897" s="5"/>
      <c r="IR897" s="5"/>
      <c r="IS897" s="5"/>
      <c r="IT897" s="5"/>
      <c r="IU897" s="5"/>
      <c r="IV897" s="5"/>
      <c r="IW897" s="5"/>
      <c r="IX897" s="5"/>
      <c r="IY897" s="5"/>
      <c r="IZ897" s="5"/>
      <c r="JA897" s="5"/>
      <c r="JB897" s="5"/>
      <c r="JC897" s="5"/>
      <c r="JD897" s="5"/>
      <c r="JE897" s="5"/>
      <c r="JF897" s="5"/>
      <c r="JG897" s="5"/>
      <c r="JH897" s="5"/>
      <c r="JI897" s="5"/>
      <c r="JJ897" s="5"/>
      <c r="JK897" s="5"/>
      <c r="JL897" s="5"/>
      <c r="JM897" s="5"/>
      <c r="JN897" s="5"/>
      <c r="JO897" s="5"/>
      <c r="JP897" s="5"/>
      <c r="JQ897" s="5"/>
      <c r="JR897" s="5"/>
      <c r="JS897" s="5"/>
      <c r="JT897" s="5"/>
      <c r="JU897" s="5"/>
      <c r="JV897" s="5"/>
      <c r="JW897" s="5"/>
      <c r="JX897" s="5"/>
      <c r="JY897" s="5"/>
      <c r="JZ897" s="5"/>
      <c r="KA897" s="5"/>
      <c r="KB897" s="5"/>
      <c r="KC897" s="5"/>
      <c r="KD897" s="5"/>
      <c r="KE897" s="5"/>
      <c r="KF897" s="5"/>
      <c r="KG897" s="5"/>
      <c r="KH897" s="5"/>
      <c r="KI897" s="5"/>
      <c r="KJ897" s="5"/>
      <c r="KK897" s="5"/>
      <c r="KL897" s="5"/>
      <c r="KM897" s="5"/>
      <c r="KN897" s="5"/>
      <c r="KO897" s="5"/>
      <c r="KP897" s="5"/>
      <c r="KQ897" s="5"/>
      <c r="KR897" s="5"/>
      <c r="KS897" s="5"/>
      <c r="KT897" s="5"/>
      <c r="KU897" s="5"/>
      <c r="KV897" s="5"/>
      <c r="KW897" s="5"/>
      <c r="KX897" s="5"/>
      <c r="KY897" s="5"/>
      <c r="KZ897" s="5"/>
      <c r="LA897" s="5"/>
      <c r="LB897" s="5"/>
      <c r="LC897" s="5"/>
      <c r="LD897" s="5"/>
      <c r="LE897" s="5"/>
      <c r="LF897" s="5"/>
      <c r="LG897" s="5"/>
      <c r="LH897" s="5"/>
      <c r="LI897" s="5"/>
      <c r="LJ897" s="5"/>
      <c r="LK897" s="5"/>
      <c r="LL897" s="5"/>
      <c r="LM897" s="5"/>
      <c r="LN897" s="5"/>
      <c r="LO897" s="5"/>
      <c r="LP897" s="5"/>
      <c r="LQ897" s="5"/>
      <c r="LR897" s="5"/>
      <c r="LS897" s="5"/>
      <c r="LT897" s="5"/>
      <c r="LU897" s="5"/>
      <c r="LV897" s="5"/>
      <c r="LW897" s="5"/>
      <c r="LX897" s="5"/>
      <c r="LY897" s="5"/>
      <c r="LZ897" s="5"/>
      <c r="MA897" s="5"/>
      <c r="MB897" s="5"/>
      <c r="MC897" s="5"/>
      <c r="MD897" s="5"/>
      <c r="ME897" s="5"/>
      <c r="MF897" s="5"/>
      <c r="MG897" s="5"/>
      <c r="MH897" s="5"/>
      <c r="MI897" s="5"/>
      <c r="MJ897" s="5"/>
      <c r="MK897" s="5"/>
      <c r="ML897" s="5"/>
      <c r="MM897" s="5"/>
      <c r="MN897" s="5"/>
      <c r="MO897" s="5"/>
      <c r="MP897" s="5"/>
      <c r="MQ897" s="5"/>
      <c r="MR897" s="5"/>
      <c r="MS897" s="5"/>
      <c r="MT897" s="5"/>
      <c r="MU897" s="5"/>
      <c r="MV897" s="5"/>
      <c r="MW897" s="5"/>
      <c r="MX897" s="5"/>
      <c r="MY897" s="5"/>
      <c r="MZ897" s="5"/>
      <c r="NA897" s="5"/>
      <c r="NB897" s="5"/>
      <c r="NC897" s="5"/>
      <c r="ND897" s="5"/>
      <c r="NE897" s="5"/>
      <c r="NF897" s="5"/>
      <c r="NG897" s="5"/>
      <c r="NH897" s="5"/>
      <c r="NI897" s="5"/>
      <c r="NJ897" s="5"/>
      <c r="NK897" s="5"/>
      <c r="NL897" s="5"/>
      <c r="NM897" s="5"/>
      <c r="NN897" s="5"/>
      <c r="NO897" s="5"/>
      <c r="NP897" s="5"/>
      <c r="NQ897" s="5"/>
      <c r="NR897" s="5"/>
      <c r="NS897" s="5"/>
      <c r="NT897" s="5"/>
      <c r="NU897" s="5"/>
      <c r="NV897" s="5"/>
      <c r="NW897" s="5"/>
      <c r="NX897" s="5"/>
      <c r="NY897" s="5"/>
      <c r="NZ897" s="5"/>
      <c r="OA897" s="5"/>
      <c r="OB897" s="5"/>
      <c r="OC897" s="5"/>
      <c r="OD897" s="5"/>
      <c r="OE897" s="5"/>
      <c r="OF897" s="5"/>
      <c r="OG897" s="5"/>
      <c r="OH897" s="5"/>
      <c r="OI897" s="5"/>
      <c r="OJ897" s="5"/>
      <c r="OK897" s="5"/>
      <c r="OL897" s="5"/>
      <c r="OM897" s="5"/>
      <c r="ON897" s="5"/>
      <c r="OO897" s="5"/>
      <c r="OP897" s="5"/>
      <c r="OQ897" s="5"/>
      <c r="OR897" s="5"/>
      <c r="OS897" s="5"/>
      <c r="OT897" s="5"/>
      <c r="OU897" s="5"/>
      <c r="OV897" s="5"/>
      <c r="OW897" s="5"/>
      <c r="OX897" s="5"/>
      <c r="OY897" s="5"/>
      <c r="OZ897" s="5"/>
      <c r="PA897" s="5"/>
      <c r="PB897" s="5"/>
      <c r="PC897" s="5"/>
      <c r="PD897" s="5"/>
      <c r="PE897" s="5"/>
      <c r="PF897" s="5"/>
      <c r="PG897" s="5"/>
      <c r="PH897" s="5"/>
      <c r="PI897" s="5"/>
      <c r="PJ897" s="5"/>
      <c r="PK897" s="5"/>
      <c r="PL897" s="5"/>
      <c r="PM897" s="5"/>
      <c r="PN897" s="5"/>
      <c r="PO897" s="5"/>
      <c r="PP897" s="5"/>
      <c r="PQ897" s="5"/>
      <c r="PR897" s="5"/>
      <c r="PS897" s="5"/>
      <c r="PT897" s="5"/>
      <c r="PU897" s="5"/>
      <c r="PV897" s="5"/>
      <c r="PW897" s="5"/>
      <c r="PX897" s="5"/>
      <c r="PY897" s="5"/>
      <c r="PZ897" s="5"/>
      <c r="QA897" s="5"/>
      <c r="QB897" s="5"/>
      <c r="QC897" s="5"/>
      <c r="QD897" s="5"/>
      <c r="QE897" s="5"/>
      <c r="QF897" s="5"/>
      <c r="QG897" s="5"/>
      <c r="QH897" s="5"/>
      <c r="QI897" s="5"/>
      <c r="QJ897" s="5"/>
      <c r="QK897" s="5"/>
      <c r="QL897" s="5"/>
      <c r="QM897" s="5"/>
      <c r="QN897" s="5"/>
      <c r="QO897" s="5"/>
      <c r="QP897" s="5"/>
      <c r="QQ897" s="5"/>
      <c r="QR897" s="5"/>
      <c r="QS897" s="5"/>
      <c r="QT897" s="5"/>
      <c r="QU897" s="5"/>
      <c r="QV897" s="5"/>
      <c r="QW897" s="5"/>
      <c r="QX897" s="5"/>
      <c r="QY897" s="5"/>
      <c r="QZ897" s="5"/>
      <c r="RA897" s="5"/>
      <c r="RB897" s="5"/>
      <c r="RC897" s="5"/>
      <c r="RD897" s="5"/>
      <c r="RE897" s="5"/>
      <c r="RF897" s="5"/>
      <c r="RG897" s="5"/>
      <c r="RH897" s="5"/>
      <c r="RI897" s="5"/>
      <c r="RJ897" s="5"/>
      <c r="RK897" s="5"/>
      <c r="RL897" s="5"/>
      <c r="RM897" s="5"/>
      <c r="RN897" s="5"/>
      <c r="RO897" s="5"/>
      <c r="RP897" s="5"/>
      <c r="RQ897" s="5"/>
      <c r="RR897" s="5"/>
      <c r="RS897" s="5"/>
      <c r="RT897" s="5"/>
      <c r="RU897" s="5"/>
      <c r="RV897" s="5"/>
      <c r="RW897" s="5"/>
      <c r="RX897" s="5"/>
      <c r="RY897" s="5"/>
      <c r="RZ897" s="5"/>
      <c r="SA897" s="5"/>
      <c r="SB897" s="5"/>
      <c r="SC897" s="5"/>
      <c r="SD897" s="5"/>
      <c r="SE897" s="5"/>
      <c r="SF897" s="5"/>
      <c r="SG897" s="5"/>
      <c r="SH897" s="5"/>
      <c r="SI897" s="5"/>
      <c r="SJ897" s="5"/>
      <c r="SK897" s="5"/>
      <c r="SL897" s="5"/>
      <c r="SM897" s="5"/>
      <c r="SN897" s="5"/>
      <c r="SO897" s="5"/>
      <c r="SP897" s="5"/>
      <c r="SQ897" s="5"/>
      <c r="SR897" s="5"/>
      <c r="SS897" s="5"/>
      <c r="ST897" s="5"/>
      <c r="SU897" s="5"/>
      <c r="SV897" s="5"/>
      <c r="SW897" s="5"/>
      <c r="SX897" s="5"/>
      <c r="SY897" s="5"/>
      <c r="SZ897" s="5"/>
      <c r="TA897" s="5"/>
      <c r="TB897" s="5"/>
      <c r="TC897" s="5"/>
      <c r="TD897" s="5"/>
      <c r="TE897" s="5"/>
      <c r="TF897" s="5"/>
      <c r="TG897" s="5"/>
      <c r="TH897" s="5"/>
      <c r="TI897" s="5"/>
      <c r="TJ897" s="5"/>
      <c r="TK897" s="5"/>
      <c r="TL897" s="5"/>
      <c r="TM897" s="5"/>
      <c r="TN897" s="5"/>
      <c r="TO897" s="5"/>
      <c r="TP897" s="5"/>
      <c r="TQ897" s="5"/>
      <c r="TR897" s="5"/>
      <c r="TS897" s="5"/>
      <c r="TT897" s="5"/>
      <c r="TU897" s="5"/>
      <c r="TV897" s="5"/>
      <c r="TW897" s="5"/>
      <c r="TX897" s="5"/>
      <c r="TY897" s="5"/>
      <c r="TZ897" s="5"/>
      <c r="UA897" s="5"/>
      <c r="UB897" s="5"/>
      <c r="UC897" s="5"/>
      <c r="UD897" s="5"/>
      <c r="UE897" s="5"/>
      <c r="UF897" s="5"/>
      <c r="UG897" s="5"/>
      <c r="UH897" s="5"/>
      <c r="UI897" s="5"/>
      <c r="UJ897" s="5"/>
      <c r="UK897" s="5"/>
      <c r="UL897" s="5"/>
      <c r="UM897" s="5"/>
      <c r="UN897" s="5"/>
      <c r="UO897" s="5"/>
      <c r="UP897" s="5"/>
      <c r="UQ897" s="5"/>
      <c r="UR897" s="5"/>
      <c r="US897" s="5"/>
      <c r="UT897" s="5"/>
      <c r="UU897" s="5"/>
      <c r="UV897" s="5"/>
      <c r="UW897" s="5"/>
      <c r="UX897" s="5"/>
      <c r="UY897" s="5"/>
      <c r="UZ897" s="5"/>
      <c r="VA897" s="5"/>
      <c r="VB897" s="5"/>
      <c r="VC897" s="5"/>
      <c r="VD897" s="5"/>
      <c r="VE897" s="5"/>
      <c r="VF897" s="5"/>
      <c r="VG897" s="5"/>
      <c r="VH897" s="5"/>
      <c r="VI897" s="5"/>
      <c r="VJ897" s="5"/>
      <c r="VK897" s="5"/>
      <c r="VL897" s="5"/>
      <c r="VM897" s="5"/>
      <c r="VN897" s="5"/>
      <c r="VO897" s="5"/>
      <c r="VP897" s="5"/>
      <c r="VQ897" s="5"/>
      <c r="VR897" s="5"/>
      <c r="VS897" s="5"/>
      <c r="VT897" s="5"/>
      <c r="VU897" s="5"/>
      <c r="VV897" s="5"/>
      <c r="VW897" s="5"/>
      <c r="VX897" s="5"/>
      <c r="VY897" s="5"/>
      <c r="VZ897" s="5"/>
      <c r="WA897" s="5"/>
      <c r="WB897" s="5"/>
      <c r="WC897" s="5"/>
      <c r="WD897" s="5"/>
      <c r="WE897" s="5"/>
      <c r="WF897" s="5"/>
      <c r="WG897" s="5"/>
      <c r="WH897" s="5"/>
      <c r="WI897" s="5"/>
      <c r="WJ897" s="5"/>
      <c r="WK897" s="5"/>
      <c r="WL897" s="5"/>
      <c r="WM897" s="5"/>
      <c r="WN897" s="5"/>
      <c r="WO897" s="5"/>
      <c r="WP897" s="5"/>
      <c r="WQ897" s="5"/>
      <c r="WR897" s="5"/>
      <c r="WS897" s="5"/>
      <c r="WT897" s="5"/>
      <c r="WU897" s="5"/>
      <c r="WV897" s="5"/>
      <c r="WW897" s="5"/>
      <c r="WX897" s="5"/>
      <c r="WY897" s="5"/>
      <c r="WZ897" s="5"/>
      <c r="XA897" s="5"/>
      <c r="XB897" s="5"/>
      <c r="XC897" s="5"/>
      <c r="XD897" s="5"/>
      <c r="XE897" s="5"/>
      <c r="XF897" s="5"/>
      <c r="XG897" s="5"/>
      <c r="XH897" s="5"/>
      <c r="XI897" s="5"/>
      <c r="XJ897" s="5"/>
      <c r="XK897" s="5"/>
      <c r="XL897" s="5"/>
      <c r="XM897" s="5"/>
      <c r="XN897" s="5"/>
      <c r="XO897" s="5"/>
      <c r="XP897" s="5"/>
      <c r="XQ897" s="5"/>
      <c r="XR897" s="5"/>
      <c r="XS897" s="5"/>
      <c r="XT897" s="5"/>
      <c r="XU897" s="5"/>
      <c r="XV897" s="5"/>
      <c r="XW897" s="5"/>
    </row>
    <row r="898" spans="39:647" x14ac:dyDescent="0.45">
      <c r="AM898" s="5"/>
      <c r="AN898" s="5"/>
      <c r="AO898" s="5"/>
      <c r="AP898" s="5"/>
      <c r="AQ898" s="5"/>
      <c r="AR898" s="5"/>
      <c r="AS898" s="5"/>
      <c r="AT898" s="5"/>
      <c r="AU898" s="5"/>
      <c r="AV898" s="5"/>
      <c r="AW898" s="5"/>
      <c r="AX898" s="5"/>
      <c r="AY898" s="5"/>
      <c r="AZ898" s="5"/>
      <c r="BA898" s="5"/>
      <c r="BB898" s="5"/>
      <c r="BC898" s="5"/>
      <c r="BD898" s="5"/>
      <c r="BE898" s="5"/>
      <c r="BF898" s="5"/>
      <c r="BG898" s="5"/>
      <c r="BH898" s="5"/>
      <c r="BI898" s="5"/>
      <c r="BJ898" s="5"/>
      <c r="BK898" s="5"/>
      <c r="BL898" s="5"/>
      <c r="BM898" s="5"/>
      <c r="BN898" s="5"/>
      <c r="BO898" s="5"/>
      <c r="BP898" s="5"/>
      <c r="BQ898" s="5"/>
      <c r="BR898" s="5"/>
      <c r="BS898" s="5"/>
      <c r="BT898" s="5"/>
      <c r="BU898" s="5"/>
      <c r="BV898" s="5"/>
      <c r="BW898" s="5"/>
      <c r="BX898" s="5"/>
      <c r="BY898" s="5"/>
      <c r="BZ898" s="5"/>
      <c r="CA898" s="5"/>
      <c r="CB898" s="5"/>
      <c r="CC898" s="5"/>
      <c r="CD898" s="5"/>
      <c r="CE898" s="5"/>
      <c r="CF898" s="5"/>
      <c r="CG898" s="5"/>
      <c r="CH898" s="5"/>
      <c r="CI898" s="5"/>
      <c r="CJ898" s="5"/>
      <c r="CK898" s="5"/>
      <c r="CL898" s="5"/>
      <c r="CM898" s="5"/>
      <c r="CN898" s="5"/>
      <c r="CO898" s="5"/>
      <c r="CP898" s="5"/>
      <c r="CQ898" s="5"/>
      <c r="CR898" s="5"/>
      <c r="CS898" s="5"/>
      <c r="CT898" s="5"/>
      <c r="CU898" s="5"/>
      <c r="CV898" s="5"/>
      <c r="CW898" s="5"/>
      <c r="CX898" s="5"/>
      <c r="CY898" s="5"/>
      <c r="CZ898" s="5"/>
      <c r="DA898" s="5"/>
      <c r="DB898" s="5"/>
      <c r="DC898" s="5"/>
      <c r="DD898" s="5"/>
      <c r="DE898" s="5"/>
      <c r="DF898" s="5"/>
      <c r="DG898" s="5"/>
      <c r="DH898" s="5"/>
      <c r="DI898" s="5"/>
      <c r="DJ898" s="5"/>
      <c r="DK898" s="5"/>
      <c r="DL898" s="5"/>
      <c r="DM898" s="5"/>
      <c r="DN898" s="5"/>
      <c r="DO898" s="5"/>
      <c r="DP898" s="5"/>
      <c r="DQ898" s="5"/>
      <c r="DR898" s="5"/>
      <c r="DS898" s="5"/>
      <c r="DT898" s="5"/>
      <c r="DU898" s="5"/>
      <c r="DV898" s="5"/>
      <c r="DW898" s="5"/>
      <c r="DX898" s="5"/>
      <c r="DY898" s="5"/>
      <c r="DZ898" s="5"/>
      <c r="EA898" s="5"/>
      <c r="EB898" s="5"/>
      <c r="EC898" s="5"/>
      <c r="ED898" s="5"/>
      <c r="EE898" s="5"/>
      <c r="EF898" s="5"/>
      <c r="EG898" s="5"/>
      <c r="EH898" s="5"/>
      <c r="EI898" s="5"/>
      <c r="EJ898" s="5"/>
      <c r="EK898" s="5"/>
      <c r="EL898" s="5"/>
      <c r="EM898" s="5"/>
      <c r="EN898" s="5"/>
      <c r="EO898" s="5"/>
      <c r="EP898" s="5"/>
      <c r="EQ898" s="5"/>
      <c r="ER898" s="5"/>
      <c r="ES898" s="5"/>
      <c r="ET898" s="5"/>
      <c r="EU898" s="5"/>
      <c r="EV898" s="5"/>
      <c r="EW898" s="5"/>
      <c r="EX898" s="5"/>
      <c r="EY898" s="5"/>
      <c r="EZ898" s="5"/>
      <c r="FA898" s="5"/>
      <c r="FB898" s="5"/>
      <c r="FC898" s="5"/>
      <c r="FD898" s="5"/>
      <c r="FE898" s="5"/>
      <c r="FF898" s="5"/>
      <c r="FG898" s="5"/>
      <c r="FH898" s="5"/>
      <c r="FI898" s="5"/>
      <c r="FJ898" s="5"/>
      <c r="FK898" s="5"/>
      <c r="FL898" s="5"/>
      <c r="FM898" s="5"/>
      <c r="FN898" s="5"/>
      <c r="FO898" s="5"/>
      <c r="FP898" s="5"/>
      <c r="FQ898" s="5"/>
      <c r="FR898" s="5"/>
      <c r="FS898" s="5"/>
      <c r="FT898" s="5"/>
      <c r="FU898" s="5"/>
      <c r="FV898" s="5"/>
      <c r="FW898" s="5"/>
      <c r="FX898" s="5"/>
      <c r="FY898" s="5"/>
      <c r="FZ898" s="5"/>
      <c r="GA898" s="5"/>
      <c r="GB898" s="5"/>
      <c r="GC898" s="5"/>
      <c r="GD898" s="5"/>
      <c r="GE898" s="5"/>
      <c r="GF898" s="5"/>
      <c r="GG898" s="5"/>
      <c r="GH898" s="5"/>
      <c r="GI898" s="5"/>
      <c r="GJ898" s="5"/>
      <c r="GK898" s="5"/>
      <c r="GL898" s="5"/>
      <c r="GM898" s="5"/>
      <c r="GN898" s="5"/>
      <c r="GO898" s="5"/>
      <c r="GP898" s="5"/>
      <c r="GQ898" s="5"/>
      <c r="GR898" s="5"/>
      <c r="GS898" s="5"/>
      <c r="GT898" s="5"/>
      <c r="GU898" s="5"/>
      <c r="GV898" s="5"/>
      <c r="GW898" s="5"/>
      <c r="GX898" s="5"/>
      <c r="GY898" s="5"/>
      <c r="GZ898" s="5"/>
      <c r="HA898" s="5"/>
      <c r="HB898" s="5"/>
      <c r="HC898" s="5"/>
      <c r="HD898" s="5"/>
      <c r="HE898" s="5"/>
      <c r="HF898" s="5"/>
      <c r="HG898" s="5"/>
      <c r="HH898" s="5"/>
      <c r="HI898" s="5"/>
      <c r="HJ898" s="5"/>
      <c r="HK898" s="5"/>
      <c r="HL898" s="5"/>
      <c r="HM898" s="5"/>
      <c r="HN898" s="5"/>
      <c r="HO898" s="5"/>
      <c r="HP898" s="5"/>
      <c r="HQ898" s="5"/>
      <c r="HR898" s="5"/>
      <c r="HS898" s="5"/>
      <c r="HT898" s="5"/>
      <c r="HU898" s="5"/>
      <c r="HV898" s="5"/>
      <c r="HW898" s="5"/>
      <c r="HX898" s="5"/>
      <c r="HY898" s="5"/>
      <c r="HZ898" s="5"/>
      <c r="IA898" s="5"/>
      <c r="IB898" s="5"/>
      <c r="IC898" s="5"/>
      <c r="ID898" s="5"/>
      <c r="IE898" s="5"/>
      <c r="IF898" s="5"/>
      <c r="IG898" s="5"/>
      <c r="IH898" s="5"/>
      <c r="II898" s="5"/>
      <c r="IJ898" s="5"/>
      <c r="IK898" s="5"/>
      <c r="IL898" s="5"/>
      <c r="IM898" s="5"/>
      <c r="IN898" s="5"/>
      <c r="IO898" s="5"/>
      <c r="IP898" s="5"/>
      <c r="IQ898" s="5"/>
      <c r="IR898" s="5"/>
      <c r="IS898" s="5"/>
      <c r="IT898" s="5"/>
      <c r="IU898" s="5"/>
      <c r="IV898" s="5"/>
      <c r="IW898" s="5"/>
      <c r="IX898" s="5"/>
      <c r="IY898" s="5"/>
      <c r="IZ898" s="5"/>
      <c r="JA898" s="5"/>
      <c r="JB898" s="5"/>
      <c r="JC898" s="5"/>
      <c r="JD898" s="5"/>
      <c r="JE898" s="5"/>
      <c r="JF898" s="5"/>
      <c r="JG898" s="5"/>
      <c r="JH898" s="5"/>
      <c r="JI898" s="5"/>
      <c r="JJ898" s="5"/>
      <c r="JK898" s="5"/>
      <c r="JL898" s="5"/>
      <c r="JM898" s="5"/>
      <c r="JN898" s="5"/>
      <c r="JO898" s="5"/>
      <c r="JP898" s="5"/>
      <c r="JQ898" s="5"/>
      <c r="JR898" s="5"/>
      <c r="JS898" s="5"/>
      <c r="JT898" s="5"/>
      <c r="JU898" s="5"/>
      <c r="JV898" s="5"/>
      <c r="JW898" s="5"/>
      <c r="JX898" s="5"/>
      <c r="JY898" s="5"/>
      <c r="JZ898" s="5"/>
      <c r="KA898" s="5"/>
      <c r="KB898" s="5"/>
      <c r="KC898" s="5"/>
      <c r="KD898" s="5"/>
      <c r="KE898" s="5"/>
      <c r="KF898" s="5"/>
      <c r="KG898" s="5"/>
      <c r="KH898" s="5"/>
      <c r="KI898" s="5"/>
      <c r="KJ898" s="5"/>
      <c r="KK898" s="5"/>
      <c r="KL898" s="5"/>
      <c r="KM898" s="5"/>
      <c r="KN898" s="5"/>
      <c r="KO898" s="5"/>
      <c r="KP898" s="5"/>
      <c r="KQ898" s="5"/>
      <c r="KR898" s="5"/>
      <c r="KS898" s="5"/>
      <c r="KT898" s="5"/>
      <c r="KU898" s="5"/>
      <c r="KV898" s="5"/>
      <c r="KW898" s="5"/>
      <c r="KX898" s="5"/>
      <c r="KY898" s="5"/>
      <c r="KZ898" s="5"/>
      <c r="LA898" s="5"/>
      <c r="LB898" s="5"/>
      <c r="LC898" s="5"/>
      <c r="LD898" s="5"/>
      <c r="LE898" s="5"/>
      <c r="LF898" s="5"/>
      <c r="LG898" s="5"/>
      <c r="LH898" s="5"/>
      <c r="LI898" s="5"/>
      <c r="LJ898" s="5"/>
      <c r="LK898" s="5"/>
      <c r="LL898" s="5"/>
      <c r="LM898" s="5"/>
      <c r="LN898" s="5"/>
      <c r="LO898" s="5"/>
      <c r="LP898" s="5"/>
      <c r="LQ898" s="5"/>
      <c r="LR898" s="5"/>
      <c r="LS898" s="5"/>
      <c r="LT898" s="5"/>
      <c r="LU898" s="5"/>
      <c r="LV898" s="5"/>
      <c r="LW898" s="5"/>
      <c r="LX898" s="5"/>
      <c r="LY898" s="5"/>
      <c r="LZ898" s="5"/>
      <c r="MA898" s="5"/>
      <c r="MB898" s="5"/>
      <c r="MC898" s="5"/>
      <c r="MD898" s="5"/>
      <c r="ME898" s="5"/>
      <c r="MF898" s="5"/>
      <c r="MG898" s="5"/>
      <c r="MH898" s="5"/>
      <c r="MI898" s="5"/>
      <c r="MJ898" s="5"/>
      <c r="MK898" s="5"/>
      <c r="ML898" s="5"/>
      <c r="MM898" s="5"/>
      <c r="MN898" s="5"/>
      <c r="MO898" s="5"/>
      <c r="MP898" s="5"/>
      <c r="MQ898" s="5"/>
      <c r="MR898" s="5"/>
      <c r="MS898" s="5"/>
      <c r="MT898" s="5"/>
      <c r="MU898" s="5"/>
      <c r="MV898" s="5"/>
      <c r="MW898" s="5"/>
      <c r="MX898" s="5"/>
      <c r="MY898" s="5"/>
      <c r="MZ898" s="5"/>
      <c r="NA898" s="5"/>
      <c r="NB898" s="5"/>
      <c r="NC898" s="5"/>
      <c r="ND898" s="5"/>
      <c r="NE898" s="5"/>
      <c r="NF898" s="5"/>
      <c r="NG898" s="5"/>
      <c r="NH898" s="5"/>
      <c r="NI898" s="5"/>
      <c r="NJ898" s="5"/>
      <c r="NK898" s="5"/>
      <c r="NL898" s="5"/>
      <c r="NM898" s="5"/>
      <c r="NN898" s="5"/>
      <c r="NO898" s="5"/>
      <c r="NP898" s="5"/>
      <c r="NQ898" s="5"/>
      <c r="NR898" s="5"/>
      <c r="NS898" s="5"/>
      <c r="NT898" s="5"/>
      <c r="NU898" s="5"/>
      <c r="NV898" s="5"/>
      <c r="NW898" s="5"/>
      <c r="NX898" s="5"/>
      <c r="NY898" s="5"/>
      <c r="NZ898" s="5"/>
      <c r="OA898" s="5"/>
      <c r="OB898" s="5"/>
      <c r="OC898" s="5"/>
      <c r="OD898" s="5"/>
      <c r="OE898" s="5"/>
      <c r="OF898" s="5"/>
      <c r="OG898" s="5"/>
      <c r="OH898" s="5"/>
      <c r="OI898" s="5"/>
      <c r="OJ898" s="5"/>
      <c r="OK898" s="5"/>
      <c r="OL898" s="5"/>
      <c r="OM898" s="5"/>
      <c r="ON898" s="5"/>
      <c r="OO898" s="5"/>
      <c r="OP898" s="5"/>
      <c r="OQ898" s="5"/>
      <c r="OR898" s="5"/>
      <c r="OS898" s="5"/>
      <c r="OT898" s="5"/>
      <c r="OU898" s="5"/>
      <c r="OV898" s="5"/>
      <c r="OW898" s="5"/>
      <c r="OX898" s="5"/>
      <c r="OY898" s="5"/>
      <c r="OZ898" s="5"/>
      <c r="PA898" s="5"/>
      <c r="PB898" s="5"/>
      <c r="PC898" s="5"/>
      <c r="PD898" s="5"/>
      <c r="PE898" s="5"/>
      <c r="PF898" s="5"/>
      <c r="PG898" s="5"/>
      <c r="PH898" s="5"/>
      <c r="PI898" s="5"/>
      <c r="PJ898" s="5"/>
      <c r="PK898" s="5"/>
      <c r="PL898" s="5"/>
      <c r="PM898" s="5"/>
      <c r="PN898" s="5"/>
      <c r="PO898" s="5"/>
      <c r="PP898" s="5"/>
      <c r="PQ898" s="5"/>
      <c r="PR898" s="5"/>
      <c r="PS898" s="5"/>
      <c r="PT898" s="5"/>
      <c r="PU898" s="5"/>
      <c r="PV898" s="5"/>
      <c r="PW898" s="5"/>
      <c r="PX898" s="5"/>
      <c r="PY898" s="5"/>
      <c r="PZ898" s="5"/>
      <c r="QA898" s="5"/>
      <c r="QB898" s="5"/>
      <c r="QC898" s="5"/>
      <c r="QD898" s="5"/>
      <c r="QE898" s="5"/>
      <c r="QF898" s="5"/>
      <c r="QG898" s="5"/>
      <c r="QH898" s="5"/>
      <c r="QI898" s="5"/>
      <c r="QJ898" s="5"/>
      <c r="QK898" s="5"/>
      <c r="QL898" s="5"/>
      <c r="QM898" s="5"/>
      <c r="QN898" s="5"/>
      <c r="QO898" s="5"/>
      <c r="QP898" s="5"/>
      <c r="QQ898" s="5"/>
      <c r="QR898" s="5"/>
      <c r="QS898" s="5"/>
      <c r="QT898" s="5"/>
      <c r="QU898" s="5"/>
      <c r="QV898" s="5"/>
      <c r="QW898" s="5"/>
      <c r="QX898" s="5"/>
      <c r="QY898" s="5"/>
      <c r="QZ898" s="5"/>
      <c r="RA898" s="5"/>
      <c r="RB898" s="5"/>
      <c r="RC898" s="5"/>
      <c r="RD898" s="5"/>
      <c r="RE898" s="5"/>
      <c r="RF898" s="5"/>
      <c r="RG898" s="5"/>
      <c r="RH898" s="5"/>
      <c r="RI898" s="5"/>
      <c r="RJ898" s="5"/>
      <c r="RK898" s="5"/>
      <c r="RL898" s="5"/>
      <c r="RM898" s="5"/>
      <c r="RN898" s="5"/>
      <c r="RO898" s="5"/>
      <c r="RP898" s="5"/>
      <c r="RQ898" s="5"/>
      <c r="RR898" s="5"/>
      <c r="RS898" s="5"/>
      <c r="RT898" s="5"/>
      <c r="RU898" s="5"/>
      <c r="RV898" s="5"/>
      <c r="RW898" s="5"/>
      <c r="RX898" s="5"/>
      <c r="RY898" s="5"/>
      <c r="RZ898" s="5"/>
      <c r="SA898" s="5"/>
      <c r="SB898" s="5"/>
      <c r="SC898" s="5"/>
      <c r="SD898" s="5"/>
      <c r="SE898" s="5"/>
      <c r="SF898" s="5"/>
      <c r="SG898" s="5"/>
      <c r="SH898" s="5"/>
      <c r="SI898" s="5"/>
      <c r="SJ898" s="5"/>
      <c r="SK898" s="5"/>
      <c r="SL898" s="5"/>
      <c r="SM898" s="5"/>
      <c r="SN898" s="5"/>
      <c r="SO898" s="5"/>
      <c r="SP898" s="5"/>
      <c r="SQ898" s="5"/>
      <c r="SR898" s="5"/>
      <c r="SS898" s="5"/>
      <c r="ST898" s="5"/>
      <c r="SU898" s="5"/>
      <c r="SV898" s="5"/>
      <c r="SW898" s="5"/>
      <c r="SX898" s="5"/>
      <c r="SY898" s="5"/>
      <c r="SZ898" s="5"/>
      <c r="TA898" s="5"/>
      <c r="TB898" s="5"/>
      <c r="TC898" s="5"/>
      <c r="TD898" s="5"/>
      <c r="TE898" s="5"/>
      <c r="TF898" s="5"/>
      <c r="TG898" s="5"/>
      <c r="TH898" s="5"/>
      <c r="TI898" s="5"/>
      <c r="TJ898" s="5"/>
      <c r="TK898" s="5"/>
      <c r="TL898" s="5"/>
      <c r="TM898" s="5"/>
      <c r="TN898" s="5"/>
      <c r="TO898" s="5"/>
      <c r="TP898" s="5"/>
      <c r="TQ898" s="5"/>
      <c r="TR898" s="5"/>
      <c r="TS898" s="5"/>
      <c r="TT898" s="5"/>
      <c r="TU898" s="5"/>
      <c r="TV898" s="5"/>
      <c r="TW898" s="5"/>
      <c r="TX898" s="5"/>
      <c r="TY898" s="5"/>
      <c r="TZ898" s="5"/>
      <c r="UA898" s="5"/>
      <c r="UB898" s="5"/>
      <c r="UC898" s="5"/>
      <c r="UD898" s="5"/>
      <c r="UE898" s="5"/>
      <c r="UF898" s="5"/>
      <c r="UG898" s="5"/>
      <c r="UH898" s="5"/>
      <c r="UI898" s="5"/>
      <c r="UJ898" s="5"/>
      <c r="UK898" s="5"/>
      <c r="UL898" s="5"/>
      <c r="UM898" s="5"/>
      <c r="UN898" s="5"/>
      <c r="UO898" s="5"/>
      <c r="UP898" s="5"/>
      <c r="UQ898" s="5"/>
      <c r="UR898" s="5"/>
      <c r="US898" s="5"/>
      <c r="UT898" s="5"/>
      <c r="UU898" s="5"/>
      <c r="UV898" s="5"/>
      <c r="UW898" s="5"/>
      <c r="UX898" s="5"/>
      <c r="UY898" s="5"/>
      <c r="UZ898" s="5"/>
      <c r="VA898" s="5"/>
      <c r="VB898" s="5"/>
      <c r="VC898" s="5"/>
      <c r="VD898" s="5"/>
      <c r="VE898" s="5"/>
      <c r="VF898" s="5"/>
      <c r="VG898" s="5"/>
      <c r="VH898" s="5"/>
      <c r="VI898" s="5"/>
      <c r="VJ898" s="5"/>
      <c r="VK898" s="5"/>
      <c r="VL898" s="5"/>
      <c r="VM898" s="5"/>
      <c r="VN898" s="5"/>
      <c r="VO898" s="5"/>
      <c r="VP898" s="5"/>
      <c r="VQ898" s="5"/>
      <c r="VR898" s="5"/>
      <c r="VS898" s="5"/>
      <c r="VT898" s="5"/>
      <c r="VU898" s="5"/>
      <c r="VV898" s="5"/>
      <c r="VW898" s="5"/>
      <c r="VX898" s="5"/>
      <c r="VY898" s="5"/>
      <c r="VZ898" s="5"/>
      <c r="WA898" s="5"/>
      <c r="WB898" s="5"/>
      <c r="WC898" s="5"/>
      <c r="WD898" s="5"/>
      <c r="WE898" s="5"/>
      <c r="WF898" s="5"/>
      <c r="WG898" s="5"/>
      <c r="WH898" s="5"/>
      <c r="WI898" s="5"/>
      <c r="WJ898" s="5"/>
      <c r="WK898" s="5"/>
      <c r="WL898" s="5"/>
      <c r="WM898" s="5"/>
      <c r="WN898" s="5"/>
      <c r="WO898" s="5"/>
      <c r="WP898" s="5"/>
      <c r="WQ898" s="5"/>
      <c r="WR898" s="5"/>
      <c r="WS898" s="5"/>
      <c r="WT898" s="5"/>
      <c r="WU898" s="5"/>
      <c r="WV898" s="5"/>
      <c r="WW898" s="5"/>
      <c r="WX898" s="5"/>
      <c r="WY898" s="5"/>
      <c r="WZ898" s="5"/>
      <c r="XA898" s="5"/>
      <c r="XB898" s="5"/>
      <c r="XC898" s="5"/>
      <c r="XD898" s="5"/>
      <c r="XE898" s="5"/>
      <c r="XF898" s="5"/>
      <c r="XG898" s="5"/>
      <c r="XH898" s="5"/>
      <c r="XI898" s="5"/>
      <c r="XJ898" s="5"/>
      <c r="XK898" s="5"/>
      <c r="XL898" s="5"/>
      <c r="XM898" s="5"/>
      <c r="XN898" s="5"/>
      <c r="XO898" s="5"/>
      <c r="XP898" s="5"/>
      <c r="XQ898" s="5"/>
      <c r="XR898" s="5"/>
      <c r="XS898" s="5"/>
      <c r="XT898" s="5"/>
      <c r="XU898" s="5"/>
      <c r="XV898" s="5"/>
      <c r="XW898" s="5"/>
    </row>
    <row r="899" spans="39:647" x14ac:dyDescent="0.45">
      <c r="AM899" s="5"/>
      <c r="AN899" s="5"/>
      <c r="AO899" s="5"/>
      <c r="AP899" s="5"/>
      <c r="AQ899" s="5"/>
      <c r="AR899" s="5"/>
      <c r="AS899" s="5"/>
      <c r="AT899" s="5"/>
      <c r="AU899" s="5"/>
      <c r="AV899" s="5"/>
      <c r="AW899" s="5"/>
      <c r="AX899" s="5"/>
      <c r="AY899" s="5"/>
      <c r="AZ899" s="5"/>
      <c r="BA899" s="5"/>
      <c r="BB899" s="5"/>
      <c r="BC899" s="5"/>
      <c r="BD899" s="5"/>
      <c r="BE899" s="5"/>
      <c r="BF899" s="5"/>
      <c r="BG899" s="5"/>
      <c r="BH899" s="5"/>
      <c r="BI899" s="5"/>
      <c r="BJ899" s="5"/>
      <c r="BK899" s="5"/>
      <c r="BL899" s="5"/>
      <c r="BM899" s="5"/>
      <c r="BN899" s="5"/>
      <c r="BO899" s="5"/>
      <c r="BP899" s="5"/>
      <c r="BQ899" s="5"/>
      <c r="BR899" s="5"/>
      <c r="BS899" s="5"/>
      <c r="BT899" s="5"/>
      <c r="BU899" s="5"/>
      <c r="BV899" s="5"/>
      <c r="BW899" s="5"/>
      <c r="BX899" s="5"/>
      <c r="BY899" s="5"/>
      <c r="BZ899" s="5"/>
      <c r="CA899" s="5"/>
      <c r="CB899" s="5"/>
      <c r="CC899" s="5"/>
      <c r="CD899" s="5"/>
      <c r="CE899" s="5"/>
      <c r="CF899" s="5"/>
      <c r="CG899" s="5"/>
      <c r="CH899" s="5"/>
      <c r="CI899" s="5"/>
      <c r="CJ899" s="5"/>
      <c r="CK899" s="5"/>
      <c r="CL899" s="5"/>
      <c r="CM899" s="5"/>
      <c r="CN899" s="5"/>
      <c r="CO899" s="5"/>
      <c r="CP899" s="5"/>
      <c r="CQ899" s="5"/>
      <c r="CR899" s="5"/>
      <c r="CS899" s="5"/>
      <c r="CT899" s="5"/>
      <c r="CU899" s="5"/>
      <c r="CV899" s="5"/>
      <c r="CW899" s="5"/>
      <c r="CX899" s="5"/>
      <c r="CY899" s="5"/>
      <c r="CZ899" s="5"/>
      <c r="DA899" s="5"/>
      <c r="DB899" s="5"/>
      <c r="DC899" s="5"/>
      <c r="DD899" s="5"/>
      <c r="DE899" s="5"/>
      <c r="DF899" s="5"/>
      <c r="DG899" s="5"/>
      <c r="DH899" s="5"/>
      <c r="DI899" s="5"/>
      <c r="DJ899" s="5"/>
      <c r="DK899" s="5"/>
      <c r="DL899" s="5"/>
      <c r="DM899" s="5"/>
      <c r="DN899" s="5"/>
      <c r="DO899" s="5"/>
      <c r="DP899" s="5"/>
      <c r="DQ899" s="5"/>
      <c r="DR899" s="5"/>
      <c r="DS899" s="5"/>
      <c r="DT899" s="5"/>
      <c r="DU899" s="5"/>
      <c r="DV899" s="5"/>
      <c r="DW899" s="5"/>
      <c r="DX899" s="5"/>
      <c r="DY899" s="5"/>
      <c r="DZ899" s="5"/>
      <c r="EA899" s="5"/>
      <c r="EB899" s="5"/>
      <c r="EC899" s="5"/>
      <c r="ED899" s="5"/>
      <c r="EE899" s="5"/>
      <c r="EF899" s="5"/>
      <c r="EG899" s="5"/>
      <c r="EH899" s="5"/>
      <c r="EI899" s="5"/>
      <c r="EJ899" s="5"/>
      <c r="EK899" s="5"/>
      <c r="EL899" s="5"/>
      <c r="EM899" s="5"/>
      <c r="EN899" s="5"/>
      <c r="EO899" s="5"/>
      <c r="EP899" s="5"/>
      <c r="EQ899" s="5"/>
      <c r="ER899" s="5"/>
      <c r="ES899" s="5"/>
      <c r="ET899" s="5"/>
      <c r="EU899" s="5"/>
      <c r="EV899" s="5"/>
      <c r="EW899" s="5"/>
      <c r="EX899" s="5"/>
      <c r="EY899" s="5"/>
      <c r="EZ899" s="5"/>
      <c r="FA899" s="5"/>
      <c r="FB899" s="5"/>
      <c r="FC899" s="5"/>
      <c r="FD899" s="5"/>
      <c r="FE899" s="5"/>
      <c r="FF899" s="5"/>
      <c r="FG899" s="5"/>
      <c r="FH899" s="5"/>
      <c r="FI899" s="5"/>
      <c r="FJ899" s="5"/>
      <c r="FK899" s="5"/>
      <c r="FL899" s="5"/>
      <c r="FM899" s="5"/>
      <c r="FN899" s="5"/>
      <c r="FO899" s="5"/>
      <c r="FP899" s="5"/>
      <c r="FQ899" s="5"/>
      <c r="FR899" s="5"/>
      <c r="FS899" s="5"/>
      <c r="FT899" s="5"/>
      <c r="FU899" s="5"/>
      <c r="FV899" s="5"/>
      <c r="FW899" s="5"/>
      <c r="FX899" s="5"/>
      <c r="FY899" s="5"/>
      <c r="FZ899" s="5"/>
      <c r="GA899" s="5"/>
      <c r="GB899" s="5"/>
      <c r="GC899" s="5"/>
      <c r="GD899" s="5"/>
      <c r="GE899" s="5"/>
      <c r="GF899" s="5"/>
      <c r="GG899" s="5"/>
      <c r="GH899" s="5"/>
      <c r="GI899" s="5"/>
      <c r="GJ899" s="5"/>
      <c r="GK899" s="5"/>
      <c r="GL899" s="5"/>
      <c r="GM899" s="5"/>
      <c r="GN899" s="5"/>
      <c r="GO899" s="5"/>
      <c r="GP899" s="5"/>
      <c r="GQ899" s="5"/>
      <c r="GR899" s="5"/>
      <c r="GS899" s="5"/>
      <c r="GT899" s="5"/>
      <c r="GU899" s="5"/>
      <c r="GV899" s="5"/>
      <c r="GW899" s="5"/>
      <c r="GX899" s="5"/>
      <c r="GY899" s="5"/>
      <c r="GZ899" s="5"/>
      <c r="HA899" s="5"/>
      <c r="HB899" s="5"/>
      <c r="HC899" s="5"/>
      <c r="HD899" s="5"/>
      <c r="HE899" s="5"/>
      <c r="HF899" s="5"/>
      <c r="HG899" s="5"/>
      <c r="HH899" s="5"/>
      <c r="HI899" s="5"/>
      <c r="HJ899" s="5"/>
      <c r="HK899" s="5"/>
      <c r="HL899" s="5"/>
      <c r="HM899" s="5"/>
      <c r="HN899" s="5"/>
      <c r="HO899" s="5"/>
      <c r="HP899" s="5"/>
      <c r="HQ899" s="5"/>
      <c r="HR899" s="5"/>
      <c r="HS899" s="5"/>
      <c r="HT899" s="5"/>
      <c r="HU899" s="5"/>
      <c r="HV899" s="5"/>
      <c r="HW899" s="5"/>
      <c r="HX899" s="5"/>
      <c r="HY899" s="5"/>
      <c r="HZ899" s="5"/>
      <c r="IA899" s="5"/>
      <c r="IB899" s="5"/>
      <c r="IC899" s="5"/>
      <c r="ID899" s="5"/>
      <c r="IE899" s="5"/>
      <c r="IF899" s="5"/>
      <c r="IG899" s="5"/>
      <c r="IH899" s="5"/>
      <c r="II899" s="5"/>
      <c r="IJ899" s="5"/>
      <c r="IK899" s="5"/>
      <c r="IL899" s="5"/>
      <c r="IM899" s="5"/>
      <c r="IN899" s="5"/>
      <c r="IO899" s="5"/>
      <c r="IP899" s="5"/>
      <c r="IQ899" s="5"/>
      <c r="IR899" s="5"/>
      <c r="IS899" s="5"/>
      <c r="IT899" s="5"/>
      <c r="IU899" s="5"/>
      <c r="IV899" s="5"/>
      <c r="IW899" s="5"/>
      <c r="IX899" s="5"/>
      <c r="IY899" s="5"/>
      <c r="IZ899" s="5"/>
      <c r="JA899" s="5"/>
      <c r="JB899" s="5"/>
      <c r="JC899" s="5"/>
      <c r="JD899" s="5"/>
      <c r="JE899" s="5"/>
      <c r="JF899" s="5"/>
      <c r="JG899" s="5"/>
      <c r="JH899" s="5"/>
      <c r="JI899" s="5"/>
      <c r="JJ899" s="5"/>
      <c r="JK899" s="5"/>
      <c r="JL899" s="5"/>
      <c r="JM899" s="5"/>
      <c r="JN899" s="5"/>
      <c r="JO899" s="5"/>
      <c r="JP899" s="5"/>
      <c r="JQ899" s="5"/>
      <c r="JR899" s="5"/>
      <c r="JS899" s="5"/>
      <c r="JT899" s="5"/>
      <c r="JU899" s="5"/>
      <c r="JV899" s="5"/>
      <c r="JW899" s="5"/>
      <c r="JX899" s="5"/>
      <c r="JY899" s="5"/>
      <c r="JZ899" s="5"/>
      <c r="KA899" s="5"/>
      <c r="KB899" s="5"/>
      <c r="KC899" s="5"/>
      <c r="KD899" s="5"/>
      <c r="KE899" s="5"/>
      <c r="KF899" s="5"/>
      <c r="KG899" s="5"/>
      <c r="KH899" s="5"/>
      <c r="KI899" s="5"/>
      <c r="KJ899" s="5"/>
      <c r="KK899" s="5"/>
      <c r="KL899" s="5"/>
      <c r="KM899" s="5"/>
      <c r="KN899" s="5"/>
      <c r="KO899" s="5"/>
      <c r="KP899" s="5"/>
      <c r="KQ899" s="5"/>
      <c r="KR899" s="5"/>
      <c r="KS899" s="5"/>
      <c r="KT899" s="5"/>
      <c r="KU899" s="5"/>
      <c r="KV899" s="5"/>
      <c r="KW899" s="5"/>
      <c r="KX899" s="5"/>
      <c r="KY899" s="5"/>
      <c r="KZ899" s="5"/>
      <c r="LA899" s="5"/>
      <c r="LB899" s="5"/>
      <c r="LC899" s="5"/>
      <c r="LD899" s="5"/>
      <c r="LE899" s="5"/>
      <c r="LF899" s="5"/>
      <c r="LG899" s="5"/>
      <c r="LH899" s="5"/>
      <c r="LI899" s="5"/>
      <c r="LJ899" s="5"/>
      <c r="LK899" s="5"/>
      <c r="LL899" s="5"/>
      <c r="LM899" s="5"/>
      <c r="LN899" s="5"/>
      <c r="LO899" s="5"/>
      <c r="LP899" s="5"/>
      <c r="LQ899" s="5"/>
      <c r="LR899" s="5"/>
      <c r="LS899" s="5"/>
      <c r="LT899" s="5"/>
      <c r="LU899" s="5"/>
      <c r="LV899" s="5"/>
      <c r="LW899" s="5"/>
      <c r="LX899" s="5"/>
      <c r="LY899" s="5"/>
      <c r="LZ899" s="5"/>
      <c r="MA899" s="5"/>
      <c r="MB899" s="5"/>
      <c r="MC899" s="5"/>
      <c r="MD899" s="5"/>
      <c r="ME899" s="5"/>
      <c r="MF899" s="5"/>
      <c r="MG899" s="5"/>
      <c r="MH899" s="5"/>
      <c r="MI899" s="5"/>
      <c r="MJ899" s="5"/>
      <c r="MK899" s="5"/>
      <c r="ML899" s="5"/>
      <c r="MM899" s="5"/>
      <c r="MN899" s="5"/>
      <c r="MO899" s="5"/>
      <c r="MP899" s="5"/>
      <c r="MQ899" s="5"/>
      <c r="MR899" s="5"/>
      <c r="MS899" s="5"/>
      <c r="MT899" s="5"/>
      <c r="MU899" s="5"/>
      <c r="MV899" s="5"/>
      <c r="MW899" s="5"/>
      <c r="MX899" s="5"/>
      <c r="MY899" s="5"/>
      <c r="MZ899" s="5"/>
      <c r="NA899" s="5"/>
      <c r="NB899" s="5"/>
      <c r="NC899" s="5"/>
      <c r="ND899" s="5"/>
      <c r="NE899" s="5"/>
      <c r="NF899" s="5"/>
      <c r="NG899" s="5"/>
      <c r="NH899" s="5"/>
      <c r="NI899" s="5"/>
      <c r="NJ899" s="5"/>
      <c r="NK899" s="5"/>
      <c r="NL899" s="5"/>
      <c r="NM899" s="5"/>
      <c r="NN899" s="5"/>
      <c r="NO899" s="5"/>
      <c r="NP899" s="5"/>
      <c r="NQ899" s="5"/>
      <c r="NR899" s="5"/>
      <c r="NS899" s="5"/>
      <c r="NT899" s="5"/>
      <c r="NU899" s="5"/>
      <c r="NV899" s="5"/>
      <c r="NW899" s="5"/>
      <c r="NX899" s="5"/>
      <c r="NY899" s="5"/>
      <c r="NZ899" s="5"/>
      <c r="OA899" s="5"/>
      <c r="OB899" s="5"/>
      <c r="OC899" s="5"/>
      <c r="OD899" s="5"/>
      <c r="OE899" s="5"/>
      <c r="OF899" s="5"/>
      <c r="OG899" s="5"/>
      <c r="OH899" s="5"/>
      <c r="OI899" s="5"/>
      <c r="OJ899" s="5"/>
      <c r="OK899" s="5"/>
      <c r="OL899" s="5"/>
      <c r="OM899" s="5"/>
      <c r="ON899" s="5"/>
      <c r="OO899" s="5"/>
      <c r="OP899" s="5"/>
      <c r="OQ899" s="5"/>
      <c r="OR899" s="5"/>
      <c r="OS899" s="5"/>
      <c r="OT899" s="5"/>
      <c r="OU899" s="5"/>
      <c r="OV899" s="5"/>
      <c r="OW899" s="5"/>
      <c r="OX899" s="5"/>
      <c r="OY899" s="5"/>
      <c r="OZ899" s="5"/>
      <c r="PA899" s="5"/>
      <c r="PB899" s="5"/>
      <c r="PC899" s="5"/>
      <c r="PD899" s="5"/>
      <c r="PE899" s="5"/>
      <c r="PF899" s="5"/>
      <c r="PG899" s="5"/>
      <c r="PH899" s="5"/>
      <c r="PI899" s="5"/>
      <c r="PJ899" s="5"/>
      <c r="PK899" s="5"/>
      <c r="PL899" s="5"/>
      <c r="PM899" s="5"/>
      <c r="PN899" s="5"/>
      <c r="PO899" s="5"/>
      <c r="PP899" s="5"/>
      <c r="PQ899" s="5"/>
      <c r="PR899" s="5"/>
      <c r="PS899" s="5"/>
      <c r="PT899" s="5"/>
      <c r="PU899" s="5"/>
      <c r="PV899" s="5"/>
      <c r="PW899" s="5"/>
      <c r="PX899" s="5"/>
      <c r="PY899" s="5"/>
      <c r="PZ899" s="5"/>
      <c r="QA899" s="5"/>
      <c r="QB899" s="5"/>
      <c r="QC899" s="5"/>
      <c r="QD899" s="5"/>
      <c r="QE899" s="5"/>
      <c r="QF899" s="5"/>
      <c r="QG899" s="5"/>
      <c r="QH899" s="5"/>
      <c r="QI899" s="5"/>
      <c r="QJ899" s="5"/>
      <c r="QK899" s="5"/>
      <c r="QL899" s="5"/>
      <c r="QM899" s="5"/>
      <c r="QN899" s="5"/>
      <c r="QO899" s="5"/>
      <c r="QP899" s="5"/>
      <c r="QQ899" s="5"/>
      <c r="QR899" s="5"/>
      <c r="QS899" s="5"/>
      <c r="QT899" s="5"/>
      <c r="QU899" s="5"/>
      <c r="QV899" s="5"/>
      <c r="QW899" s="5"/>
      <c r="QX899" s="5"/>
      <c r="QY899" s="5"/>
      <c r="QZ899" s="5"/>
      <c r="RA899" s="5"/>
      <c r="RB899" s="5"/>
      <c r="RC899" s="5"/>
      <c r="RD899" s="5"/>
      <c r="RE899" s="5"/>
      <c r="RF899" s="5"/>
      <c r="RG899" s="5"/>
      <c r="RH899" s="5"/>
      <c r="RI899" s="5"/>
      <c r="RJ899" s="5"/>
      <c r="RK899" s="5"/>
      <c r="RL899" s="5"/>
      <c r="RM899" s="5"/>
      <c r="RN899" s="5"/>
      <c r="RO899" s="5"/>
      <c r="RP899" s="5"/>
      <c r="RQ899" s="5"/>
      <c r="RR899" s="5"/>
      <c r="RS899" s="5"/>
      <c r="RT899" s="5"/>
      <c r="RU899" s="5"/>
      <c r="RV899" s="5"/>
      <c r="RW899" s="5"/>
      <c r="RX899" s="5"/>
      <c r="RY899" s="5"/>
      <c r="RZ899" s="5"/>
      <c r="SA899" s="5"/>
      <c r="SB899" s="5"/>
      <c r="SC899" s="5"/>
      <c r="SD899" s="5"/>
      <c r="SE899" s="5"/>
      <c r="SF899" s="5"/>
      <c r="SG899" s="5"/>
      <c r="SH899" s="5"/>
      <c r="SI899" s="5"/>
      <c r="SJ899" s="5"/>
      <c r="SK899" s="5"/>
      <c r="SL899" s="5"/>
      <c r="SM899" s="5"/>
      <c r="SN899" s="5"/>
      <c r="SO899" s="5"/>
      <c r="SP899" s="5"/>
      <c r="SQ899" s="5"/>
      <c r="SR899" s="5"/>
      <c r="SS899" s="5"/>
      <c r="ST899" s="5"/>
      <c r="SU899" s="5"/>
      <c r="SV899" s="5"/>
      <c r="SW899" s="5"/>
      <c r="SX899" s="5"/>
      <c r="SY899" s="5"/>
      <c r="SZ899" s="5"/>
      <c r="TA899" s="5"/>
      <c r="TB899" s="5"/>
      <c r="TC899" s="5"/>
      <c r="TD899" s="5"/>
      <c r="TE899" s="5"/>
      <c r="TF899" s="5"/>
      <c r="TG899" s="5"/>
      <c r="TH899" s="5"/>
      <c r="TI899" s="5"/>
      <c r="TJ899" s="5"/>
      <c r="TK899" s="5"/>
      <c r="TL899" s="5"/>
      <c r="TM899" s="5"/>
      <c r="TN899" s="5"/>
      <c r="TO899" s="5"/>
      <c r="TP899" s="5"/>
      <c r="TQ899" s="5"/>
      <c r="TR899" s="5"/>
      <c r="TS899" s="5"/>
      <c r="TT899" s="5"/>
      <c r="TU899" s="5"/>
      <c r="TV899" s="5"/>
      <c r="TW899" s="5"/>
      <c r="TX899" s="5"/>
      <c r="TY899" s="5"/>
      <c r="TZ899" s="5"/>
      <c r="UA899" s="5"/>
      <c r="UB899" s="5"/>
      <c r="UC899" s="5"/>
      <c r="UD899" s="5"/>
      <c r="UE899" s="5"/>
      <c r="UF899" s="5"/>
      <c r="UG899" s="5"/>
      <c r="UH899" s="5"/>
      <c r="UI899" s="5"/>
      <c r="UJ899" s="5"/>
      <c r="UK899" s="5"/>
      <c r="UL899" s="5"/>
      <c r="UM899" s="5"/>
      <c r="UN899" s="5"/>
      <c r="UO899" s="5"/>
      <c r="UP899" s="5"/>
      <c r="UQ899" s="5"/>
      <c r="UR899" s="5"/>
      <c r="US899" s="5"/>
      <c r="UT899" s="5"/>
      <c r="UU899" s="5"/>
      <c r="UV899" s="5"/>
      <c r="UW899" s="5"/>
      <c r="UX899" s="5"/>
      <c r="UY899" s="5"/>
      <c r="UZ899" s="5"/>
      <c r="VA899" s="5"/>
      <c r="VB899" s="5"/>
      <c r="VC899" s="5"/>
      <c r="VD899" s="5"/>
      <c r="VE899" s="5"/>
      <c r="VF899" s="5"/>
      <c r="VG899" s="5"/>
      <c r="VH899" s="5"/>
      <c r="VI899" s="5"/>
      <c r="VJ899" s="5"/>
      <c r="VK899" s="5"/>
      <c r="VL899" s="5"/>
      <c r="VM899" s="5"/>
      <c r="VN899" s="5"/>
      <c r="VO899" s="5"/>
      <c r="VP899" s="5"/>
      <c r="VQ899" s="5"/>
      <c r="VR899" s="5"/>
      <c r="VS899" s="5"/>
      <c r="VT899" s="5"/>
      <c r="VU899" s="5"/>
      <c r="VV899" s="5"/>
      <c r="VW899" s="5"/>
      <c r="VX899" s="5"/>
      <c r="VY899" s="5"/>
      <c r="VZ899" s="5"/>
      <c r="WA899" s="5"/>
      <c r="WB899" s="5"/>
      <c r="WC899" s="5"/>
      <c r="WD899" s="5"/>
      <c r="WE899" s="5"/>
      <c r="WF899" s="5"/>
      <c r="WG899" s="5"/>
      <c r="WH899" s="5"/>
      <c r="WI899" s="5"/>
      <c r="WJ899" s="5"/>
      <c r="WK899" s="5"/>
      <c r="WL899" s="5"/>
      <c r="WM899" s="5"/>
      <c r="WN899" s="5"/>
      <c r="WO899" s="5"/>
      <c r="WP899" s="5"/>
      <c r="WQ899" s="5"/>
      <c r="WR899" s="5"/>
      <c r="WS899" s="5"/>
      <c r="WT899" s="5"/>
      <c r="WU899" s="5"/>
      <c r="WV899" s="5"/>
      <c r="WW899" s="5"/>
      <c r="WX899" s="5"/>
      <c r="WY899" s="5"/>
      <c r="WZ899" s="5"/>
      <c r="XA899" s="5"/>
      <c r="XB899" s="5"/>
      <c r="XC899" s="5"/>
      <c r="XD899" s="5"/>
      <c r="XE899" s="5"/>
      <c r="XF899" s="5"/>
      <c r="XG899" s="5"/>
      <c r="XH899" s="5"/>
      <c r="XI899" s="5"/>
      <c r="XJ899" s="5"/>
      <c r="XK899" s="5"/>
      <c r="XL899" s="5"/>
      <c r="XM899" s="5"/>
      <c r="XN899" s="5"/>
      <c r="XO899" s="5"/>
      <c r="XP899" s="5"/>
      <c r="XQ899" s="5"/>
      <c r="XR899" s="5"/>
      <c r="XS899" s="5"/>
      <c r="XT899" s="5"/>
      <c r="XU899" s="5"/>
      <c r="XV899" s="5"/>
      <c r="XW899" s="5"/>
    </row>
    <row r="900" spans="39:647" x14ac:dyDescent="0.45">
      <c r="AM900" s="5"/>
      <c r="AN900" s="5"/>
      <c r="AO900" s="5"/>
      <c r="AP900" s="5"/>
      <c r="AQ900" s="5"/>
      <c r="AR900" s="5"/>
      <c r="AS900" s="5"/>
      <c r="AT900" s="5"/>
      <c r="AU900" s="5"/>
      <c r="AV900" s="5"/>
      <c r="AW900" s="5"/>
      <c r="AX900" s="5"/>
      <c r="AY900" s="5"/>
      <c r="AZ900" s="5"/>
      <c r="BA900" s="5"/>
      <c r="BB900" s="5"/>
      <c r="BC900" s="5"/>
      <c r="BD900" s="5"/>
      <c r="BE900" s="5"/>
      <c r="BF900" s="5"/>
      <c r="BG900" s="5"/>
      <c r="BH900" s="5"/>
      <c r="BI900" s="5"/>
      <c r="BJ900" s="5"/>
      <c r="BK900" s="5"/>
      <c r="BL900" s="5"/>
      <c r="BM900" s="5"/>
      <c r="BN900" s="5"/>
      <c r="BO900" s="5"/>
      <c r="BP900" s="5"/>
      <c r="BQ900" s="5"/>
      <c r="BR900" s="5"/>
      <c r="BS900" s="5"/>
      <c r="BT900" s="5"/>
      <c r="BU900" s="5"/>
      <c r="BV900" s="5"/>
      <c r="BW900" s="5"/>
      <c r="BX900" s="5"/>
      <c r="BY900" s="5"/>
      <c r="BZ900" s="5"/>
      <c r="CA900" s="5"/>
      <c r="CB900" s="5"/>
      <c r="CC900" s="5"/>
      <c r="CD900" s="5"/>
      <c r="CE900" s="5"/>
      <c r="CF900" s="5"/>
      <c r="CG900" s="5"/>
      <c r="CH900" s="5"/>
      <c r="CI900" s="5"/>
      <c r="CJ900" s="5"/>
      <c r="CK900" s="5"/>
      <c r="CL900" s="5"/>
      <c r="CM900" s="5"/>
      <c r="CN900" s="5"/>
      <c r="CO900" s="5"/>
      <c r="CP900" s="5"/>
      <c r="CQ900" s="5"/>
      <c r="CR900" s="5"/>
      <c r="CS900" s="5"/>
      <c r="CT900" s="5"/>
      <c r="CU900" s="5"/>
      <c r="CV900" s="5"/>
      <c r="CW900" s="5"/>
      <c r="CX900" s="5"/>
      <c r="CY900" s="5"/>
      <c r="CZ900" s="5"/>
      <c r="DA900" s="5"/>
      <c r="DB900" s="5"/>
      <c r="DC900" s="5"/>
      <c r="DD900" s="5"/>
      <c r="DE900" s="5"/>
      <c r="DF900" s="5"/>
      <c r="DG900" s="5"/>
      <c r="DH900" s="5"/>
      <c r="DI900" s="5"/>
      <c r="DJ900" s="5"/>
      <c r="DK900" s="5"/>
      <c r="DL900" s="5"/>
      <c r="DM900" s="5"/>
      <c r="DN900" s="5"/>
      <c r="DO900" s="5"/>
      <c r="DP900" s="5"/>
      <c r="DQ900" s="5"/>
      <c r="DR900" s="5"/>
      <c r="DS900" s="5"/>
      <c r="DT900" s="5"/>
      <c r="DU900" s="5"/>
      <c r="DV900" s="5"/>
      <c r="DW900" s="5"/>
      <c r="DX900" s="5"/>
      <c r="DY900" s="5"/>
      <c r="DZ900" s="5"/>
      <c r="EA900" s="5"/>
      <c r="EB900" s="5"/>
      <c r="EC900" s="5"/>
      <c r="ED900" s="5"/>
      <c r="EE900" s="5"/>
      <c r="EF900" s="5"/>
      <c r="EG900" s="5"/>
      <c r="EH900" s="5"/>
      <c r="EI900" s="5"/>
      <c r="EJ900" s="5"/>
      <c r="EK900" s="5"/>
      <c r="EL900" s="5"/>
      <c r="EM900" s="5"/>
      <c r="EN900" s="5"/>
      <c r="EO900" s="5"/>
      <c r="EP900" s="5"/>
      <c r="EQ900" s="5"/>
      <c r="ER900" s="5"/>
      <c r="ES900" s="5"/>
      <c r="ET900" s="5"/>
      <c r="EU900" s="5"/>
      <c r="EV900" s="5"/>
      <c r="EW900" s="5"/>
      <c r="EX900" s="5"/>
      <c r="EY900" s="5"/>
      <c r="EZ900" s="5"/>
      <c r="FA900" s="5"/>
      <c r="FB900" s="5"/>
      <c r="FC900" s="5"/>
      <c r="FD900" s="5"/>
      <c r="FE900" s="5"/>
      <c r="FF900" s="5"/>
      <c r="FG900" s="5"/>
      <c r="FH900" s="5"/>
      <c r="FI900" s="5"/>
      <c r="FJ900" s="5"/>
      <c r="FK900" s="5"/>
      <c r="FL900" s="5"/>
      <c r="FM900" s="5"/>
      <c r="FN900" s="5"/>
      <c r="FO900" s="5"/>
      <c r="FP900" s="5"/>
      <c r="FQ900" s="5"/>
      <c r="FR900" s="5"/>
      <c r="FS900" s="5"/>
      <c r="FT900" s="5"/>
      <c r="FU900" s="5"/>
      <c r="FV900" s="5"/>
      <c r="FW900" s="5"/>
      <c r="FX900" s="5"/>
      <c r="FY900" s="5"/>
      <c r="FZ900" s="5"/>
      <c r="GA900" s="5"/>
      <c r="GB900" s="5"/>
      <c r="GC900" s="5"/>
      <c r="GD900" s="5"/>
      <c r="GE900" s="5"/>
      <c r="GF900" s="5"/>
      <c r="GG900" s="5"/>
      <c r="GH900" s="5"/>
      <c r="GI900" s="5"/>
      <c r="GJ900" s="5"/>
      <c r="GK900" s="5"/>
      <c r="GL900" s="5"/>
      <c r="GM900" s="5"/>
      <c r="GN900" s="5"/>
      <c r="GO900" s="5"/>
      <c r="GP900" s="5"/>
      <c r="GQ900" s="5"/>
      <c r="GR900" s="5"/>
      <c r="GS900" s="5"/>
      <c r="GT900" s="5"/>
      <c r="GU900" s="5"/>
      <c r="GV900" s="5"/>
      <c r="GW900" s="5"/>
      <c r="GX900" s="5"/>
      <c r="GY900" s="5"/>
      <c r="GZ900" s="5"/>
      <c r="HA900" s="5"/>
      <c r="HB900" s="5"/>
      <c r="HC900" s="5"/>
      <c r="HD900" s="5"/>
      <c r="HE900" s="5"/>
      <c r="HF900" s="5"/>
      <c r="HG900" s="5"/>
      <c r="HH900" s="5"/>
      <c r="HI900" s="5"/>
      <c r="HJ900" s="5"/>
      <c r="HK900" s="5"/>
      <c r="HL900" s="5"/>
      <c r="HM900" s="5"/>
      <c r="HN900" s="5"/>
      <c r="HO900" s="5"/>
      <c r="HP900" s="5"/>
      <c r="HQ900" s="5"/>
      <c r="HR900" s="5"/>
      <c r="HS900" s="5"/>
      <c r="HT900" s="5"/>
      <c r="HU900" s="5"/>
      <c r="HV900" s="5"/>
      <c r="HW900" s="5"/>
      <c r="HX900" s="5"/>
      <c r="HY900" s="5"/>
      <c r="HZ900" s="5"/>
      <c r="IA900" s="5"/>
      <c r="IB900" s="5"/>
      <c r="IC900" s="5"/>
      <c r="ID900" s="5"/>
      <c r="IE900" s="5"/>
      <c r="IF900" s="5"/>
      <c r="IG900" s="5"/>
      <c r="IH900" s="5"/>
      <c r="II900" s="5"/>
      <c r="IJ900" s="5"/>
      <c r="IK900" s="5"/>
      <c r="IL900" s="5"/>
      <c r="IM900" s="5"/>
      <c r="IN900" s="5"/>
      <c r="IO900" s="5"/>
      <c r="IP900" s="5"/>
      <c r="IQ900" s="5"/>
      <c r="IR900" s="5"/>
      <c r="IS900" s="5"/>
      <c r="IT900" s="5"/>
      <c r="IU900" s="5"/>
      <c r="IV900" s="5"/>
      <c r="IW900" s="5"/>
      <c r="IX900" s="5"/>
      <c r="IY900" s="5"/>
      <c r="IZ900" s="5"/>
      <c r="JA900" s="5"/>
      <c r="JB900" s="5"/>
      <c r="JC900" s="5"/>
      <c r="JD900" s="5"/>
      <c r="JE900" s="5"/>
      <c r="JF900" s="5"/>
      <c r="JG900" s="5"/>
      <c r="JH900" s="5"/>
      <c r="JI900" s="5"/>
      <c r="JJ900" s="5"/>
      <c r="JK900" s="5"/>
      <c r="JL900" s="5"/>
      <c r="JM900" s="5"/>
      <c r="JN900" s="5"/>
      <c r="JO900" s="5"/>
      <c r="JP900" s="5"/>
      <c r="JQ900" s="5"/>
      <c r="JR900" s="5"/>
      <c r="JS900" s="5"/>
      <c r="JT900" s="5"/>
      <c r="JU900" s="5"/>
      <c r="JV900" s="5"/>
      <c r="JW900" s="5"/>
      <c r="JX900" s="5"/>
      <c r="JY900" s="5"/>
      <c r="JZ900" s="5"/>
      <c r="KA900" s="5"/>
      <c r="KB900" s="5"/>
      <c r="KC900" s="5"/>
      <c r="KD900" s="5"/>
      <c r="KE900" s="5"/>
      <c r="KF900" s="5"/>
      <c r="KG900" s="5"/>
      <c r="KH900" s="5"/>
      <c r="KI900" s="5"/>
      <c r="KJ900" s="5"/>
      <c r="KK900" s="5"/>
      <c r="KL900" s="5"/>
      <c r="KM900" s="5"/>
      <c r="KN900" s="5"/>
      <c r="KO900" s="5"/>
      <c r="KP900" s="5"/>
      <c r="KQ900" s="5"/>
      <c r="KR900" s="5"/>
      <c r="KS900" s="5"/>
      <c r="KT900" s="5"/>
      <c r="KU900" s="5"/>
      <c r="KV900" s="5"/>
      <c r="KW900" s="5"/>
      <c r="KX900" s="5"/>
      <c r="KY900" s="5"/>
      <c r="KZ900" s="5"/>
      <c r="LA900" s="5"/>
      <c r="LB900" s="5"/>
      <c r="LC900" s="5"/>
      <c r="LD900" s="5"/>
      <c r="LE900" s="5"/>
      <c r="LF900" s="5"/>
      <c r="LG900" s="5"/>
      <c r="LH900" s="5"/>
      <c r="LI900" s="5"/>
      <c r="LJ900" s="5"/>
      <c r="LK900" s="5"/>
      <c r="LL900" s="5"/>
      <c r="LM900" s="5"/>
      <c r="LN900" s="5"/>
      <c r="LO900" s="5"/>
      <c r="LP900" s="5"/>
      <c r="LQ900" s="5"/>
      <c r="LR900" s="5"/>
      <c r="LS900" s="5"/>
      <c r="LT900" s="5"/>
      <c r="LU900" s="5"/>
      <c r="LV900" s="5"/>
      <c r="LW900" s="5"/>
      <c r="LX900" s="5"/>
      <c r="LY900" s="5"/>
      <c r="LZ900" s="5"/>
      <c r="MA900" s="5"/>
      <c r="MB900" s="5"/>
      <c r="MC900" s="5"/>
      <c r="MD900" s="5"/>
      <c r="ME900" s="5"/>
      <c r="MF900" s="5"/>
      <c r="MG900" s="5"/>
      <c r="MH900" s="5"/>
      <c r="MI900" s="5"/>
      <c r="MJ900" s="5"/>
      <c r="MK900" s="5"/>
      <c r="ML900" s="5"/>
      <c r="MM900" s="5"/>
      <c r="MN900" s="5"/>
      <c r="MO900" s="5"/>
      <c r="MP900" s="5"/>
      <c r="MQ900" s="5"/>
      <c r="MR900" s="5"/>
      <c r="MS900" s="5"/>
      <c r="MT900" s="5"/>
      <c r="MU900" s="5"/>
      <c r="MV900" s="5"/>
      <c r="MW900" s="5"/>
      <c r="MX900" s="5"/>
      <c r="MY900" s="5"/>
      <c r="MZ900" s="5"/>
      <c r="NA900" s="5"/>
      <c r="NB900" s="5"/>
      <c r="NC900" s="5"/>
      <c r="ND900" s="5"/>
      <c r="NE900" s="5"/>
      <c r="NF900" s="5"/>
      <c r="NG900" s="5"/>
      <c r="NH900" s="5"/>
      <c r="NI900" s="5"/>
      <c r="NJ900" s="5"/>
      <c r="NK900" s="5"/>
      <c r="NL900" s="5"/>
      <c r="NM900" s="5"/>
      <c r="NN900" s="5"/>
      <c r="NO900" s="5"/>
      <c r="NP900" s="5"/>
      <c r="NQ900" s="5"/>
      <c r="NR900" s="5"/>
      <c r="NS900" s="5"/>
      <c r="NT900" s="5"/>
      <c r="NU900" s="5"/>
      <c r="NV900" s="5"/>
      <c r="NW900" s="5"/>
      <c r="NX900" s="5"/>
      <c r="NY900" s="5"/>
      <c r="NZ900" s="5"/>
      <c r="OA900" s="5"/>
      <c r="OB900" s="5"/>
      <c r="OC900" s="5"/>
      <c r="OD900" s="5"/>
      <c r="OE900" s="5"/>
      <c r="OF900" s="5"/>
      <c r="OG900" s="5"/>
      <c r="OH900" s="5"/>
      <c r="OI900" s="5"/>
      <c r="OJ900" s="5"/>
      <c r="OK900" s="5"/>
      <c r="OL900" s="5"/>
      <c r="OM900" s="5"/>
      <c r="ON900" s="5"/>
      <c r="OO900" s="5"/>
      <c r="OP900" s="5"/>
      <c r="OQ900" s="5"/>
      <c r="OR900" s="5"/>
      <c r="OS900" s="5"/>
      <c r="OT900" s="5"/>
      <c r="OU900" s="5"/>
      <c r="OV900" s="5"/>
      <c r="OW900" s="5"/>
      <c r="OX900" s="5"/>
      <c r="OY900" s="5"/>
      <c r="OZ900" s="5"/>
      <c r="PA900" s="5"/>
      <c r="PB900" s="5"/>
      <c r="PC900" s="5"/>
      <c r="PD900" s="5"/>
      <c r="PE900" s="5"/>
      <c r="PF900" s="5"/>
      <c r="PG900" s="5"/>
      <c r="PH900" s="5"/>
      <c r="PI900" s="5"/>
      <c r="PJ900" s="5"/>
      <c r="PK900" s="5"/>
      <c r="PL900" s="5"/>
      <c r="PM900" s="5"/>
      <c r="PN900" s="5"/>
      <c r="PO900" s="5"/>
      <c r="PP900" s="5"/>
      <c r="PQ900" s="5"/>
      <c r="PR900" s="5"/>
      <c r="PS900" s="5"/>
      <c r="PT900" s="5"/>
      <c r="PU900" s="5"/>
      <c r="PV900" s="5"/>
      <c r="PW900" s="5"/>
      <c r="PX900" s="5"/>
      <c r="PY900" s="5"/>
      <c r="PZ900" s="5"/>
      <c r="QA900" s="5"/>
      <c r="QB900" s="5"/>
      <c r="QC900" s="5"/>
      <c r="QD900" s="5"/>
      <c r="QE900" s="5"/>
      <c r="QF900" s="5"/>
      <c r="QG900" s="5"/>
      <c r="QH900" s="5"/>
      <c r="QI900" s="5"/>
      <c r="QJ900" s="5"/>
      <c r="QK900" s="5"/>
      <c r="QL900" s="5"/>
      <c r="QM900" s="5"/>
      <c r="QN900" s="5"/>
      <c r="QO900" s="5"/>
      <c r="QP900" s="5"/>
      <c r="QQ900" s="5"/>
      <c r="QR900" s="5"/>
      <c r="QS900" s="5"/>
      <c r="QT900" s="5"/>
      <c r="QU900" s="5"/>
      <c r="QV900" s="5"/>
      <c r="QW900" s="5"/>
      <c r="QX900" s="5"/>
      <c r="QY900" s="5"/>
      <c r="QZ900" s="5"/>
      <c r="RA900" s="5"/>
      <c r="RB900" s="5"/>
      <c r="RC900" s="5"/>
      <c r="RD900" s="5"/>
      <c r="RE900" s="5"/>
      <c r="RF900" s="5"/>
      <c r="RG900" s="5"/>
      <c r="RH900" s="5"/>
      <c r="RI900" s="5"/>
      <c r="RJ900" s="5"/>
      <c r="RK900" s="5"/>
      <c r="RL900" s="5"/>
      <c r="RM900" s="5"/>
      <c r="RN900" s="5"/>
      <c r="RO900" s="5"/>
      <c r="RP900" s="5"/>
      <c r="RQ900" s="5"/>
      <c r="RR900" s="5"/>
      <c r="RS900" s="5"/>
      <c r="RT900" s="5"/>
      <c r="RU900" s="5"/>
      <c r="RV900" s="5"/>
      <c r="RW900" s="5"/>
      <c r="RX900" s="5"/>
      <c r="RY900" s="5"/>
      <c r="RZ900" s="5"/>
      <c r="SA900" s="5"/>
      <c r="SB900" s="5"/>
      <c r="SC900" s="5"/>
      <c r="SD900" s="5"/>
      <c r="SE900" s="5"/>
      <c r="SF900" s="5"/>
      <c r="SG900" s="5"/>
      <c r="SH900" s="5"/>
      <c r="SI900" s="5"/>
      <c r="SJ900" s="5"/>
      <c r="SK900" s="5"/>
      <c r="SL900" s="5"/>
      <c r="SM900" s="5"/>
      <c r="SN900" s="5"/>
      <c r="SO900" s="5"/>
      <c r="SP900" s="5"/>
      <c r="SQ900" s="5"/>
      <c r="SR900" s="5"/>
      <c r="SS900" s="5"/>
      <c r="ST900" s="5"/>
      <c r="SU900" s="5"/>
      <c r="SV900" s="5"/>
      <c r="SW900" s="5"/>
      <c r="SX900" s="5"/>
      <c r="SY900" s="5"/>
      <c r="SZ900" s="5"/>
      <c r="TA900" s="5"/>
      <c r="TB900" s="5"/>
      <c r="TC900" s="5"/>
      <c r="TD900" s="5"/>
      <c r="TE900" s="5"/>
      <c r="TF900" s="5"/>
      <c r="TG900" s="5"/>
      <c r="TH900" s="5"/>
      <c r="TI900" s="5"/>
      <c r="TJ900" s="5"/>
      <c r="TK900" s="5"/>
      <c r="TL900" s="5"/>
      <c r="TM900" s="5"/>
      <c r="TN900" s="5"/>
      <c r="TO900" s="5"/>
      <c r="TP900" s="5"/>
      <c r="TQ900" s="5"/>
      <c r="TR900" s="5"/>
      <c r="TS900" s="5"/>
      <c r="TT900" s="5"/>
      <c r="TU900" s="5"/>
      <c r="TV900" s="5"/>
      <c r="TW900" s="5"/>
      <c r="TX900" s="5"/>
      <c r="TY900" s="5"/>
      <c r="TZ900" s="5"/>
      <c r="UA900" s="5"/>
      <c r="UB900" s="5"/>
      <c r="UC900" s="5"/>
      <c r="UD900" s="5"/>
      <c r="UE900" s="5"/>
      <c r="UF900" s="5"/>
      <c r="UG900" s="5"/>
      <c r="UH900" s="5"/>
      <c r="UI900" s="5"/>
      <c r="UJ900" s="5"/>
      <c r="UK900" s="5"/>
      <c r="UL900" s="5"/>
      <c r="UM900" s="5"/>
      <c r="UN900" s="5"/>
      <c r="UO900" s="5"/>
      <c r="UP900" s="5"/>
      <c r="UQ900" s="5"/>
      <c r="UR900" s="5"/>
      <c r="US900" s="5"/>
      <c r="UT900" s="5"/>
      <c r="UU900" s="5"/>
      <c r="UV900" s="5"/>
      <c r="UW900" s="5"/>
      <c r="UX900" s="5"/>
      <c r="UY900" s="5"/>
      <c r="UZ900" s="5"/>
      <c r="VA900" s="5"/>
      <c r="VB900" s="5"/>
      <c r="VC900" s="5"/>
      <c r="VD900" s="5"/>
      <c r="VE900" s="5"/>
      <c r="VF900" s="5"/>
      <c r="VG900" s="5"/>
      <c r="VH900" s="5"/>
      <c r="VI900" s="5"/>
      <c r="VJ900" s="5"/>
      <c r="VK900" s="5"/>
      <c r="VL900" s="5"/>
      <c r="VM900" s="5"/>
      <c r="VN900" s="5"/>
      <c r="VO900" s="5"/>
      <c r="VP900" s="5"/>
      <c r="VQ900" s="5"/>
      <c r="VR900" s="5"/>
      <c r="VS900" s="5"/>
      <c r="VT900" s="5"/>
      <c r="VU900" s="5"/>
      <c r="VV900" s="5"/>
      <c r="VW900" s="5"/>
      <c r="VX900" s="5"/>
      <c r="VY900" s="5"/>
      <c r="VZ900" s="5"/>
      <c r="WA900" s="5"/>
      <c r="WB900" s="5"/>
      <c r="WC900" s="5"/>
      <c r="WD900" s="5"/>
      <c r="WE900" s="5"/>
      <c r="WF900" s="5"/>
      <c r="WG900" s="5"/>
      <c r="WH900" s="5"/>
      <c r="WI900" s="5"/>
      <c r="WJ900" s="5"/>
      <c r="WK900" s="5"/>
      <c r="WL900" s="5"/>
      <c r="WM900" s="5"/>
      <c r="WN900" s="5"/>
      <c r="WO900" s="5"/>
      <c r="WP900" s="5"/>
      <c r="WQ900" s="5"/>
      <c r="WR900" s="5"/>
      <c r="WS900" s="5"/>
      <c r="WT900" s="5"/>
      <c r="WU900" s="5"/>
      <c r="WV900" s="5"/>
      <c r="WW900" s="5"/>
      <c r="WX900" s="5"/>
      <c r="WY900" s="5"/>
      <c r="WZ900" s="5"/>
      <c r="XA900" s="5"/>
      <c r="XB900" s="5"/>
      <c r="XC900" s="5"/>
      <c r="XD900" s="5"/>
      <c r="XE900" s="5"/>
      <c r="XF900" s="5"/>
      <c r="XG900" s="5"/>
      <c r="XH900" s="5"/>
      <c r="XI900" s="5"/>
      <c r="XJ900" s="5"/>
      <c r="XK900" s="5"/>
      <c r="XL900" s="5"/>
      <c r="XM900" s="5"/>
      <c r="XN900" s="5"/>
      <c r="XO900" s="5"/>
      <c r="XP900" s="5"/>
      <c r="XQ900" s="5"/>
      <c r="XR900" s="5"/>
      <c r="XS900" s="5"/>
      <c r="XT900" s="5"/>
      <c r="XU900" s="5"/>
      <c r="XV900" s="5"/>
      <c r="XW900" s="5"/>
    </row>
    <row r="901" spans="39:647" x14ac:dyDescent="0.45">
      <c r="AM901" s="5"/>
      <c r="AN901" s="5"/>
      <c r="AO901" s="5"/>
      <c r="AP901" s="5"/>
      <c r="AQ901" s="5"/>
      <c r="AR901" s="5"/>
      <c r="AS901" s="5"/>
      <c r="AT901" s="5"/>
      <c r="AU901" s="5"/>
      <c r="AV901" s="5"/>
      <c r="AW901" s="5"/>
      <c r="AX901" s="5"/>
      <c r="AY901" s="5"/>
      <c r="AZ901" s="5"/>
      <c r="BA901" s="5"/>
      <c r="BB901" s="5"/>
      <c r="BC901" s="5"/>
      <c r="BD901" s="5"/>
      <c r="BE901" s="5"/>
      <c r="BF901" s="5"/>
      <c r="BG901" s="5"/>
      <c r="BH901" s="5"/>
      <c r="BI901" s="5"/>
      <c r="BJ901" s="5"/>
      <c r="BK901" s="5"/>
      <c r="BL901" s="5"/>
      <c r="BM901" s="5"/>
      <c r="BN901" s="5"/>
      <c r="BO901" s="5"/>
      <c r="BP901" s="5"/>
      <c r="BQ901" s="5"/>
      <c r="BR901" s="5"/>
      <c r="BS901" s="5"/>
      <c r="BT901" s="5"/>
      <c r="BU901" s="5"/>
      <c r="BV901" s="5"/>
      <c r="BW901" s="5"/>
      <c r="BX901" s="5"/>
      <c r="BY901" s="5"/>
      <c r="BZ901" s="5"/>
      <c r="CA901" s="5"/>
      <c r="CB901" s="5"/>
      <c r="CC901" s="5"/>
      <c r="CD901" s="5"/>
      <c r="CE901" s="5"/>
      <c r="CF901" s="5"/>
      <c r="CG901" s="5"/>
      <c r="CH901" s="5"/>
      <c r="CI901" s="5"/>
      <c r="CJ901" s="5"/>
      <c r="CK901" s="5"/>
      <c r="CL901" s="5"/>
      <c r="CM901" s="5"/>
      <c r="CN901" s="5"/>
      <c r="CO901" s="5"/>
      <c r="CP901" s="5"/>
      <c r="CQ901" s="5"/>
      <c r="CR901" s="5"/>
      <c r="CS901" s="5"/>
      <c r="CT901" s="5"/>
      <c r="CU901" s="5"/>
      <c r="CV901" s="5"/>
      <c r="CW901" s="5"/>
      <c r="CX901" s="5"/>
      <c r="CY901" s="5"/>
      <c r="CZ901" s="5"/>
      <c r="DA901" s="5"/>
      <c r="DB901" s="5"/>
      <c r="DC901" s="5"/>
      <c r="DD901" s="5"/>
      <c r="DE901" s="5"/>
      <c r="DF901" s="5"/>
      <c r="DG901" s="5"/>
      <c r="DH901" s="5"/>
      <c r="DI901" s="5"/>
      <c r="DJ901" s="5"/>
      <c r="DK901" s="5"/>
      <c r="DL901" s="5"/>
      <c r="DM901" s="5"/>
      <c r="DN901" s="5"/>
      <c r="DO901" s="5"/>
      <c r="DP901" s="5"/>
      <c r="DQ901" s="5"/>
      <c r="DR901" s="5"/>
      <c r="DS901" s="5"/>
      <c r="DT901" s="5"/>
      <c r="DU901" s="5"/>
      <c r="DV901" s="5"/>
      <c r="DW901" s="5"/>
      <c r="DX901" s="5"/>
      <c r="DY901" s="5"/>
      <c r="DZ901" s="5"/>
      <c r="EA901" s="5"/>
      <c r="EB901" s="5"/>
      <c r="EC901" s="5"/>
      <c r="ED901" s="5"/>
      <c r="EE901" s="5"/>
      <c r="EF901" s="5"/>
      <c r="EG901" s="5"/>
      <c r="EH901" s="5"/>
      <c r="EI901" s="5"/>
      <c r="EJ901" s="5"/>
      <c r="EK901" s="5"/>
      <c r="EL901" s="5"/>
      <c r="EM901" s="5"/>
      <c r="EN901" s="5"/>
      <c r="EO901" s="5"/>
      <c r="EP901" s="5"/>
      <c r="EQ901" s="5"/>
      <c r="ER901" s="5"/>
      <c r="ES901" s="5"/>
      <c r="ET901" s="5"/>
      <c r="EU901" s="5"/>
      <c r="EV901" s="5"/>
      <c r="EW901" s="5"/>
      <c r="EX901" s="5"/>
      <c r="EY901" s="5"/>
      <c r="EZ901" s="5"/>
      <c r="FA901" s="5"/>
      <c r="FB901" s="5"/>
      <c r="FC901" s="5"/>
      <c r="FD901" s="5"/>
      <c r="FE901" s="5"/>
      <c r="FF901" s="5"/>
      <c r="FG901" s="5"/>
      <c r="FH901" s="5"/>
      <c r="FI901" s="5"/>
      <c r="FJ901" s="5"/>
      <c r="FK901" s="5"/>
      <c r="FL901" s="5"/>
      <c r="FM901" s="5"/>
      <c r="FN901" s="5"/>
      <c r="FO901" s="5"/>
      <c r="FP901" s="5"/>
      <c r="FQ901" s="5"/>
      <c r="FR901" s="5"/>
      <c r="FS901" s="5"/>
      <c r="FT901" s="5"/>
      <c r="FU901" s="5"/>
      <c r="FV901" s="5"/>
      <c r="FW901" s="5"/>
      <c r="FX901" s="5"/>
      <c r="FY901" s="5"/>
      <c r="FZ901" s="5"/>
      <c r="GA901" s="5"/>
      <c r="GB901" s="5"/>
      <c r="GC901" s="5"/>
      <c r="GD901" s="5"/>
      <c r="GE901" s="5"/>
      <c r="GF901" s="5"/>
      <c r="GG901" s="5"/>
      <c r="GH901" s="5"/>
      <c r="GI901" s="5"/>
      <c r="GJ901" s="5"/>
      <c r="GK901" s="5"/>
      <c r="GL901" s="5"/>
      <c r="GM901" s="5"/>
      <c r="GN901" s="5"/>
      <c r="GO901" s="5"/>
      <c r="GP901" s="5"/>
      <c r="GQ901" s="5"/>
      <c r="GR901" s="5"/>
      <c r="GS901" s="5"/>
      <c r="GT901" s="5"/>
      <c r="GU901" s="5"/>
      <c r="GV901" s="5"/>
      <c r="GW901" s="5"/>
      <c r="GX901" s="5"/>
      <c r="GY901" s="5"/>
      <c r="GZ901" s="5"/>
      <c r="HA901" s="5"/>
      <c r="HB901" s="5"/>
      <c r="HC901" s="5"/>
      <c r="HD901" s="5"/>
      <c r="HE901" s="5"/>
      <c r="HF901" s="5"/>
      <c r="HG901" s="5"/>
      <c r="HH901" s="5"/>
      <c r="HI901" s="5"/>
      <c r="HJ901" s="5"/>
      <c r="HK901" s="5"/>
      <c r="HL901" s="5"/>
      <c r="HM901" s="5"/>
      <c r="HN901" s="5"/>
      <c r="HO901" s="5"/>
      <c r="HP901" s="5"/>
      <c r="HQ901" s="5"/>
      <c r="HR901" s="5"/>
      <c r="HS901" s="5"/>
      <c r="HT901" s="5"/>
      <c r="HU901" s="5"/>
      <c r="HV901" s="5"/>
      <c r="HW901" s="5"/>
      <c r="HX901" s="5"/>
      <c r="HY901" s="5"/>
      <c r="HZ901" s="5"/>
      <c r="IA901" s="5"/>
      <c r="IB901" s="5"/>
      <c r="IC901" s="5"/>
      <c r="ID901" s="5"/>
      <c r="IE901" s="5"/>
      <c r="IF901" s="5"/>
      <c r="IG901" s="5"/>
      <c r="IH901" s="5"/>
      <c r="II901" s="5"/>
      <c r="IJ901" s="5"/>
      <c r="IK901" s="5"/>
      <c r="IL901" s="5"/>
      <c r="IM901" s="5"/>
      <c r="IN901" s="5"/>
      <c r="IO901" s="5"/>
      <c r="IP901" s="5"/>
      <c r="IQ901" s="5"/>
      <c r="IR901" s="5"/>
      <c r="IS901" s="5"/>
      <c r="IT901" s="5"/>
      <c r="IU901" s="5"/>
      <c r="IV901" s="5"/>
      <c r="IW901" s="5"/>
      <c r="IX901" s="5"/>
      <c r="IY901" s="5"/>
      <c r="IZ901" s="5"/>
      <c r="JA901" s="5"/>
      <c r="JB901" s="5"/>
      <c r="JC901" s="5"/>
      <c r="JD901" s="5"/>
      <c r="JE901" s="5"/>
      <c r="JF901" s="5"/>
      <c r="JG901" s="5"/>
      <c r="JH901" s="5"/>
      <c r="JI901" s="5"/>
      <c r="JJ901" s="5"/>
      <c r="JK901" s="5"/>
      <c r="JL901" s="5"/>
      <c r="JM901" s="5"/>
      <c r="JN901" s="5"/>
      <c r="JO901" s="5"/>
      <c r="JP901" s="5"/>
      <c r="JQ901" s="5"/>
      <c r="JR901" s="5"/>
      <c r="JS901" s="5"/>
      <c r="JT901" s="5"/>
      <c r="JU901" s="5"/>
      <c r="JV901" s="5"/>
      <c r="JW901" s="5"/>
      <c r="JX901" s="5"/>
      <c r="JY901" s="5"/>
      <c r="JZ901" s="5"/>
      <c r="KA901" s="5"/>
      <c r="KB901" s="5"/>
      <c r="KC901" s="5"/>
      <c r="KD901" s="5"/>
      <c r="KE901" s="5"/>
      <c r="KF901" s="5"/>
      <c r="KG901" s="5"/>
      <c r="KH901" s="5"/>
      <c r="KI901" s="5"/>
      <c r="KJ901" s="5"/>
      <c r="KK901" s="5"/>
      <c r="KL901" s="5"/>
      <c r="KM901" s="5"/>
      <c r="KN901" s="5"/>
      <c r="KO901" s="5"/>
      <c r="KP901" s="5"/>
      <c r="KQ901" s="5"/>
      <c r="KR901" s="5"/>
      <c r="KS901" s="5"/>
      <c r="KT901" s="5"/>
      <c r="KU901" s="5"/>
      <c r="KV901" s="5"/>
      <c r="KW901" s="5"/>
      <c r="KX901" s="5"/>
      <c r="KY901" s="5"/>
      <c r="KZ901" s="5"/>
      <c r="LA901" s="5"/>
      <c r="LB901" s="5"/>
      <c r="LC901" s="5"/>
      <c r="LD901" s="5"/>
      <c r="LE901" s="5"/>
      <c r="LF901" s="5"/>
      <c r="LG901" s="5"/>
      <c r="LH901" s="5"/>
      <c r="LI901" s="5"/>
      <c r="LJ901" s="5"/>
      <c r="LK901" s="5"/>
      <c r="LL901" s="5"/>
      <c r="LM901" s="5"/>
      <c r="LN901" s="5"/>
      <c r="LO901" s="5"/>
      <c r="LP901" s="5"/>
      <c r="LQ901" s="5"/>
      <c r="LR901" s="5"/>
      <c r="LS901" s="5"/>
      <c r="LT901" s="5"/>
      <c r="LU901" s="5"/>
      <c r="LV901" s="5"/>
      <c r="LW901" s="5"/>
      <c r="LX901" s="5"/>
      <c r="LY901" s="5"/>
      <c r="LZ901" s="5"/>
      <c r="MA901" s="5"/>
      <c r="MB901" s="5"/>
      <c r="MC901" s="5"/>
      <c r="MD901" s="5"/>
      <c r="ME901" s="5"/>
      <c r="MF901" s="5"/>
      <c r="MG901" s="5"/>
      <c r="MH901" s="5"/>
      <c r="MI901" s="5"/>
      <c r="MJ901" s="5"/>
      <c r="MK901" s="5"/>
      <c r="ML901" s="5"/>
      <c r="MM901" s="5"/>
      <c r="MN901" s="5"/>
      <c r="MO901" s="5"/>
      <c r="MP901" s="5"/>
      <c r="MQ901" s="5"/>
      <c r="MR901" s="5"/>
      <c r="MS901" s="5"/>
      <c r="MT901" s="5"/>
      <c r="MU901" s="5"/>
      <c r="MV901" s="5"/>
      <c r="MW901" s="5"/>
      <c r="MX901" s="5"/>
      <c r="MY901" s="5"/>
      <c r="MZ901" s="5"/>
      <c r="NA901" s="5"/>
      <c r="NB901" s="5"/>
      <c r="NC901" s="5"/>
      <c r="ND901" s="5"/>
      <c r="NE901" s="5"/>
      <c r="NF901" s="5"/>
      <c r="NG901" s="5"/>
      <c r="NH901" s="5"/>
      <c r="NI901" s="5"/>
      <c r="NJ901" s="5"/>
      <c r="NK901" s="5"/>
      <c r="NL901" s="5"/>
      <c r="NM901" s="5"/>
      <c r="NN901" s="5"/>
      <c r="NO901" s="5"/>
      <c r="NP901" s="5"/>
      <c r="NQ901" s="5"/>
      <c r="NR901" s="5"/>
      <c r="NS901" s="5"/>
      <c r="NT901" s="5"/>
      <c r="NU901" s="5"/>
      <c r="NV901" s="5"/>
      <c r="NW901" s="5"/>
      <c r="NX901" s="5"/>
      <c r="NY901" s="5"/>
      <c r="NZ901" s="5"/>
      <c r="OA901" s="5"/>
      <c r="OB901" s="5"/>
      <c r="OC901" s="5"/>
      <c r="OD901" s="5"/>
      <c r="OE901" s="5"/>
      <c r="OF901" s="5"/>
      <c r="OG901" s="5"/>
      <c r="OH901" s="5"/>
      <c r="OI901" s="5"/>
      <c r="OJ901" s="5"/>
      <c r="OK901" s="5"/>
      <c r="OL901" s="5"/>
      <c r="OM901" s="5"/>
      <c r="ON901" s="5"/>
      <c r="OO901" s="5"/>
      <c r="OP901" s="5"/>
      <c r="OQ901" s="5"/>
      <c r="OR901" s="5"/>
      <c r="OS901" s="5"/>
      <c r="OT901" s="5"/>
      <c r="OU901" s="5"/>
      <c r="OV901" s="5"/>
      <c r="OW901" s="5"/>
      <c r="OX901" s="5"/>
      <c r="OY901" s="5"/>
      <c r="OZ901" s="5"/>
      <c r="PA901" s="5"/>
      <c r="PB901" s="5"/>
      <c r="PC901" s="5"/>
      <c r="PD901" s="5"/>
      <c r="PE901" s="5"/>
      <c r="PF901" s="5"/>
      <c r="PG901" s="5"/>
      <c r="PH901" s="5"/>
      <c r="PI901" s="5"/>
      <c r="PJ901" s="5"/>
      <c r="PK901" s="5"/>
      <c r="PL901" s="5"/>
      <c r="PM901" s="5"/>
      <c r="PN901" s="5"/>
      <c r="PO901" s="5"/>
      <c r="PP901" s="5"/>
      <c r="PQ901" s="5"/>
      <c r="PR901" s="5"/>
      <c r="PS901" s="5"/>
      <c r="PT901" s="5"/>
      <c r="PU901" s="5"/>
      <c r="PV901" s="5"/>
      <c r="PW901" s="5"/>
      <c r="PX901" s="5"/>
      <c r="PY901" s="5"/>
      <c r="PZ901" s="5"/>
      <c r="QA901" s="5"/>
      <c r="QB901" s="5"/>
      <c r="QC901" s="5"/>
      <c r="QD901" s="5"/>
      <c r="QE901" s="5"/>
      <c r="QF901" s="5"/>
      <c r="QG901" s="5"/>
      <c r="QH901" s="5"/>
      <c r="QI901" s="5"/>
      <c r="QJ901" s="5"/>
      <c r="QK901" s="5"/>
      <c r="QL901" s="5"/>
      <c r="QM901" s="5"/>
      <c r="QN901" s="5"/>
      <c r="QO901" s="5"/>
      <c r="QP901" s="5"/>
      <c r="QQ901" s="5"/>
      <c r="QR901" s="5"/>
      <c r="QS901" s="5"/>
      <c r="QT901" s="5"/>
      <c r="QU901" s="5"/>
      <c r="QV901" s="5"/>
      <c r="QW901" s="5"/>
      <c r="QX901" s="5"/>
      <c r="QY901" s="5"/>
      <c r="QZ901" s="5"/>
      <c r="RA901" s="5"/>
      <c r="RB901" s="5"/>
      <c r="RC901" s="5"/>
      <c r="RD901" s="5"/>
      <c r="RE901" s="5"/>
      <c r="RF901" s="5"/>
      <c r="RG901" s="5"/>
      <c r="RH901" s="5"/>
      <c r="RI901" s="5"/>
      <c r="RJ901" s="5"/>
      <c r="RK901" s="5"/>
      <c r="RL901" s="5"/>
      <c r="RM901" s="5"/>
      <c r="RN901" s="5"/>
      <c r="RO901" s="5"/>
      <c r="RP901" s="5"/>
      <c r="RQ901" s="5"/>
      <c r="RR901" s="5"/>
      <c r="RS901" s="5"/>
      <c r="RT901" s="5"/>
      <c r="RU901" s="5"/>
      <c r="RV901" s="5"/>
      <c r="RW901" s="5"/>
      <c r="RX901" s="5"/>
      <c r="RY901" s="5"/>
      <c r="RZ901" s="5"/>
      <c r="SA901" s="5"/>
      <c r="SB901" s="5"/>
      <c r="SC901" s="5"/>
      <c r="SD901" s="5"/>
      <c r="SE901" s="5"/>
      <c r="SF901" s="5"/>
      <c r="SG901" s="5"/>
      <c r="SH901" s="5"/>
      <c r="SI901" s="5"/>
      <c r="SJ901" s="5"/>
      <c r="SK901" s="5"/>
      <c r="SL901" s="5"/>
      <c r="SM901" s="5"/>
      <c r="SN901" s="5"/>
      <c r="SO901" s="5"/>
      <c r="SP901" s="5"/>
      <c r="SQ901" s="5"/>
      <c r="SR901" s="5"/>
      <c r="SS901" s="5"/>
      <c r="ST901" s="5"/>
      <c r="SU901" s="5"/>
      <c r="SV901" s="5"/>
      <c r="SW901" s="5"/>
      <c r="SX901" s="5"/>
      <c r="SY901" s="5"/>
      <c r="SZ901" s="5"/>
      <c r="TA901" s="5"/>
      <c r="TB901" s="5"/>
      <c r="TC901" s="5"/>
      <c r="TD901" s="5"/>
      <c r="TE901" s="5"/>
      <c r="TF901" s="5"/>
      <c r="TG901" s="5"/>
      <c r="TH901" s="5"/>
      <c r="TI901" s="5"/>
      <c r="TJ901" s="5"/>
      <c r="TK901" s="5"/>
      <c r="TL901" s="5"/>
      <c r="TM901" s="5"/>
      <c r="TN901" s="5"/>
      <c r="TO901" s="5"/>
      <c r="TP901" s="5"/>
      <c r="TQ901" s="5"/>
      <c r="TR901" s="5"/>
      <c r="TS901" s="5"/>
      <c r="TT901" s="5"/>
      <c r="TU901" s="5"/>
      <c r="TV901" s="5"/>
      <c r="TW901" s="5"/>
      <c r="TX901" s="5"/>
      <c r="TY901" s="5"/>
      <c r="TZ901" s="5"/>
      <c r="UA901" s="5"/>
      <c r="UB901" s="5"/>
      <c r="UC901" s="5"/>
      <c r="UD901" s="5"/>
      <c r="UE901" s="5"/>
      <c r="UF901" s="5"/>
      <c r="UG901" s="5"/>
      <c r="UH901" s="5"/>
      <c r="UI901" s="5"/>
      <c r="UJ901" s="5"/>
      <c r="UK901" s="5"/>
      <c r="UL901" s="5"/>
      <c r="UM901" s="5"/>
      <c r="UN901" s="5"/>
      <c r="UO901" s="5"/>
      <c r="UP901" s="5"/>
      <c r="UQ901" s="5"/>
      <c r="UR901" s="5"/>
      <c r="US901" s="5"/>
      <c r="UT901" s="5"/>
      <c r="UU901" s="5"/>
      <c r="UV901" s="5"/>
      <c r="UW901" s="5"/>
      <c r="UX901" s="5"/>
      <c r="UY901" s="5"/>
      <c r="UZ901" s="5"/>
      <c r="VA901" s="5"/>
      <c r="VB901" s="5"/>
      <c r="VC901" s="5"/>
      <c r="VD901" s="5"/>
      <c r="VE901" s="5"/>
      <c r="VF901" s="5"/>
      <c r="VG901" s="5"/>
      <c r="VH901" s="5"/>
      <c r="VI901" s="5"/>
      <c r="VJ901" s="5"/>
      <c r="VK901" s="5"/>
      <c r="VL901" s="5"/>
      <c r="VM901" s="5"/>
      <c r="VN901" s="5"/>
      <c r="VO901" s="5"/>
      <c r="VP901" s="5"/>
      <c r="VQ901" s="5"/>
      <c r="VR901" s="5"/>
      <c r="VS901" s="5"/>
      <c r="VT901" s="5"/>
      <c r="VU901" s="5"/>
      <c r="VV901" s="5"/>
      <c r="VW901" s="5"/>
      <c r="VX901" s="5"/>
      <c r="VY901" s="5"/>
      <c r="VZ901" s="5"/>
      <c r="WA901" s="5"/>
      <c r="WB901" s="5"/>
      <c r="WC901" s="5"/>
      <c r="WD901" s="5"/>
      <c r="WE901" s="5"/>
      <c r="WF901" s="5"/>
      <c r="WG901" s="5"/>
      <c r="WH901" s="5"/>
      <c r="WI901" s="5"/>
      <c r="WJ901" s="5"/>
      <c r="WK901" s="5"/>
      <c r="WL901" s="5"/>
      <c r="WM901" s="5"/>
      <c r="WN901" s="5"/>
      <c r="WO901" s="5"/>
      <c r="WP901" s="5"/>
      <c r="WQ901" s="5"/>
      <c r="WR901" s="5"/>
      <c r="WS901" s="5"/>
      <c r="WT901" s="5"/>
      <c r="WU901" s="5"/>
      <c r="WV901" s="5"/>
      <c r="WW901" s="5"/>
      <c r="WX901" s="5"/>
      <c r="WY901" s="5"/>
      <c r="WZ901" s="5"/>
      <c r="XA901" s="5"/>
      <c r="XB901" s="5"/>
      <c r="XC901" s="5"/>
      <c r="XD901" s="5"/>
      <c r="XE901" s="5"/>
      <c r="XF901" s="5"/>
      <c r="XG901" s="5"/>
      <c r="XH901" s="5"/>
      <c r="XI901" s="5"/>
      <c r="XJ901" s="5"/>
      <c r="XK901" s="5"/>
      <c r="XL901" s="5"/>
      <c r="XM901" s="5"/>
      <c r="XN901" s="5"/>
      <c r="XO901" s="5"/>
      <c r="XP901" s="5"/>
      <c r="XQ901" s="5"/>
      <c r="XR901" s="5"/>
      <c r="XS901" s="5"/>
      <c r="XT901" s="5"/>
      <c r="XU901" s="5"/>
      <c r="XV901" s="5"/>
      <c r="XW901" s="5"/>
    </row>
    <row r="902" spans="39:647" x14ac:dyDescent="0.4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c r="EU902" s="5"/>
      <c r="EV902" s="5"/>
      <c r="EW902" s="5"/>
      <c r="EX902" s="5"/>
      <c r="EY902" s="5"/>
      <c r="EZ902" s="5"/>
      <c r="FA902" s="5"/>
      <c r="FB902" s="5"/>
      <c r="FC902" s="5"/>
      <c r="FD902" s="5"/>
      <c r="FE902" s="5"/>
      <c r="FF902" s="5"/>
      <c r="FG902" s="5"/>
      <c r="FH902" s="5"/>
      <c r="FI902" s="5"/>
      <c r="FJ902" s="5"/>
      <c r="FK902" s="5"/>
      <c r="FL902" s="5"/>
      <c r="FM902" s="5"/>
      <c r="FN902" s="5"/>
      <c r="FO902" s="5"/>
      <c r="FP902" s="5"/>
      <c r="FQ902" s="5"/>
      <c r="FR902" s="5"/>
      <c r="FS902" s="5"/>
      <c r="FT902" s="5"/>
      <c r="FU902" s="5"/>
      <c r="FV902" s="5"/>
      <c r="FW902" s="5"/>
      <c r="FX902" s="5"/>
      <c r="FY902" s="5"/>
      <c r="FZ902" s="5"/>
      <c r="GA902" s="5"/>
      <c r="GB902" s="5"/>
      <c r="GC902" s="5"/>
      <c r="GD902" s="5"/>
      <c r="GE902" s="5"/>
      <c r="GF902" s="5"/>
      <c r="GG902" s="5"/>
      <c r="GH902" s="5"/>
      <c r="GI902" s="5"/>
      <c r="GJ902" s="5"/>
      <c r="GK902" s="5"/>
      <c r="GL902" s="5"/>
      <c r="GM902" s="5"/>
      <c r="GN902" s="5"/>
      <c r="GO902" s="5"/>
      <c r="GP902" s="5"/>
      <c r="GQ902" s="5"/>
      <c r="GR902" s="5"/>
      <c r="GS902" s="5"/>
      <c r="GT902" s="5"/>
      <c r="GU902" s="5"/>
      <c r="GV902" s="5"/>
      <c r="GW902" s="5"/>
      <c r="GX902" s="5"/>
      <c r="GY902" s="5"/>
      <c r="GZ902" s="5"/>
      <c r="HA902" s="5"/>
      <c r="HB902" s="5"/>
      <c r="HC902" s="5"/>
      <c r="HD902" s="5"/>
      <c r="HE902" s="5"/>
      <c r="HF902" s="5"/>
      <c r="HG902" s="5"/>
      <c r="HH902" s="5"/>
      <c r="HI902" s="5"/>
      <c r="HJ902" s="5"/>
      <c r="HK902" s="5"/>
      <c r="HL902" s="5"/>
      <c r="HM902" s="5"/>
      <c r="HN902" s="5"/>
      <c r="HO902" s="5"/>
      <c r="HP902" s="5"/>
      <c r="HQ902" s="5"/>
      <c r="HR902" s="5"/>
      <c r="HS902" s="5"/>
      <c r="HT902" s="5"/>
      <c r="HU902" s="5"/>
      <c r="HV902" s="5"/>
      <c r="HW902" s="5"/>
      <c r="HX902" s="5"/>
      <c r="HY902" s="5"/>
      <c r="HZ902" s="5"/>
      <c r="IA902" s="5"/>
      <c r="IB902" s="5"/>
      <c r="IC902" s="5"/>
      <c r="ID902" s="5"/>
      <c r="IE902" s="5"/>
      <c r="IF902" s="5"/>
      <c r="IG902" s="5"/>
      <c r="IH902" s="5"/>
      <c r="II902" s="5"/>
      <c r="IJ902" s="5"/>
      <c r="IK902" s="5"/>
      <c r="IL902" s="5"/>
      <c r="IM902" s="5"/>
      <c r="IN902" s="5"/>
      <c r="IO902" s="5"/>
      <c r="IP902" s="5"/>
      <c r="IQ902" s="5"/>
      <c r="IR902" s="5"/>
      <c r="IS902" s="5"/>
      <c r="IT902" s="5"/>
      <c r="IU902" s="5"/>
      <c r="IV902" s="5"/>
      <c r="IW902" s="5"/>
      <c r="IX902" s="5"/>
      <c r="IY902" s="5"/>
      <c r="IZ902" s="5"/>
      <c r="JA902" s="5"/>
      <c r="JB902" s="5"/>
      <c r="JC902" s="5"/>
      <c r="JD902" s="5"/>
      <c r="JE902" s="5"/>
      <c r="JF902" s="5"/>
      <c r="JG902" s="5"/>
      <c r="JH902" s="5"/>
      <c r="JI902" s="5"/>
      <c r="JJ902" s="5"/>
      <c r="JK902" s="5"/>
      <c r="JL902" s="5"/>
      <c r="JM902" s="5"/>
      <c r="JN902" s="5"/>
      <c r="JO902" s="5"/>
      <c r="JP902" s="5"/>
      <c r="JQ902" s="5"/>
      <c r="JR902" s="5"/>
      <c r="JS902" s="5"/>
      <c r="JT902" s="5"/>
      <c r="JU902" s="5"/>
      <c r="JV902" s="5"/>
      <c r="JW902" s="5"/>
      <c r="JX902" s="5"/>
      <c r="JY902" s="5"/>
      <c r="JZ902" s="5"/>
      <c r="KA902" s="5"/>
      <c r="KB902" s="5"/>
      <c r="KC902" s="5"/>
      <c r="KD902" s="5"/>
      <c r="KE902" s="5"/>
      <c r="KF902" s="5"/>
      <c r="KG902" s="5"/>
      <c r="KH902" s="5"/>
      <c r="KI902" s="5"/>
      <c r="KJ902" s="5"/>
      <c r="KK902" s="5"/>
      <c r="KL902" s="5"/>
      <c r="KM902" s="5"/>
      <c r="KN902" s="5"/>
      <c r="KO902" s="5"/>
      <c r="KP902" s="5"/>
      <c r="KQ902" s="5"/>
      <c r="KR902" s="5"/>
      <c r="KS902" s="5"/>
      <c r="KT902" s="5"/>
      <c r="KU902" s="5"/>
      <c r="KV902" s="5"/>
      <c r="KW902" s="5"/>
      <c r="KX902" s="5"/>
      <c r="KY902" s="5"/>
      <c r="KZ902" s="5"/>
      <c r="LA902" s="5"/>
      <c r="LB902" s="5"/>
      <c r="LC902" s="5"/>
      <c r="LD902" s="5"/>
      <c r="LE902" s="5"/>
      <c r="LF902" s="5"/>
      <c r="LG902" s="5"/>
      <c r="LH902" s="5"/>
      <c r="LI902" s="5"/>
      <c r="LJ902" s="5"/>
      <c r="LK902" s="5"/>
      <c r="LL902" s="5"/>
      <c r="LM902" s="5"/>
      <c r="LN902" s="5"/>
      <c r="LO902" s="5"/>
      <c r="LP902" s="5"/>
      <c r="LQ902" s="5"/>
      <c r="LR902" s="5"/>
      <c r="LS902" s="5"/>
      <c r="LT902" s="5"/>
      <c r="LU902" s="5"/>
      <c r="LV902" s="5"/>
      <c r="LW902" s="5"/>
      <c r="LX902" s="5"/>
      <c r="LY902" s="5"/>
      <c r="LZ902" s="5"/>
      <c r="MA902" s="5"/>
      <c r="MB902" s="5"/>
      <c r="MC902" s="5"/>
      <c r="MD902" s="5"/>
      <c r="ME902" s="5"/>
      <c r="MF902" s="5"/>
      <c r="MG902" s="5"/>
      <c r="MH902" s="5"/>
      <c r="MI902" s="5"/>
      <c r="MJ902" s="5"/>
      <c r="MK902" s="5"/>
      <c r="ML902" s="5"/>
      <c r="MM902" s="5"/>
      <c r="MN902" s="5"/>
      <c r="MO902" s="5"/>
      <c r="MP902" s="5"/>
      <c r="MQ902" s="5"/>
      <c r="MR902" s="5"/>
      <c r="MS902" s="5"/>
      <c r="MT902" s="5"/>
      <c r="MU902" s="5"/>
      <c r="MV902" s="5"/>
      <c r="MW902" s="5"/>
      <c r="MX902" s="5"/>
      <c r="MY902" s="5"/>
      <c r="MZ902" s="5"/>
      <c r="NA902" s="5"/>
      <c r="NB902" s="5"/>
      <c r="NC902" s="5"/>
      <c r="ND902" s="5"/>
      <c r="NE902" s="5"/>
      <c r="NF902" s="5"/>
      <c r="NG902" s="5"/>
      <c r="NH902" s="5"/>
      <c r="NI902" s="5"/>
      <c r="NJ902" s="5"/>
      <c r="NK902" s="5"/>
      <c r="NL902" s="5"/>
      <c r="NM902" s="5"/>
      <c r="NN902" s="5"/>
      <c r="NO902" s="5"/>
      <c r="NP902" s="5"/>
      <c r="NQ902" s="5"/>
      <c r="NR902" s="5"/>
      <c r="NS902" s="5"/>
      <c r="NT902" s="5"/>
      <c r="NU902" s="5"/>
      <c r="NV902" s="5"/>
      <c r="NW902" s="5"/>
      <c r="NX902" s="5"/>
      <c r="NY902" s="5"/>
      <c r="NZ902" s="5"/>
      <c r="OA902" s="5"/>
      <c r="OB902" s="5"/>
      <c r="OC902" s="5"/>
      <c r="OD902" s="5"/>
      <c r="OE902" s="5"/>
      <c r="OF902" s="5"/>
      <c r="OG902" s="5"/>
      <c r="OH902" s="5"/>
      <c r="OI902" s="5"/>
      <c r="OJ902" s="5"/>
      <c r="OK902" s="5"/>
      <c r="OL902" s="5"/>
      <c r="OM902" s="5"/>
      <c r="ON902" s="5"/>
      <c r="OO902" s="5"/>
      <c r="OP902" s="5"/>
      <c r="OQ902" s="5"/>
      <c r="OR902" s="5"/>
      <c r="OS902" s="5"/>
      <c r="OT902" s="5"/>
      <c r="OU902" s="5"/>
      <c r="OV902" s="5"/>
      <c r="OW902" s="5"/>
      <c r="OX902" s="5"/>
      <c r="OY902" s="5"/>
      <c r="OZ902" s="5"/>
      <c r="PA902" s="5"/>
      <c r="PB902" s="5"/>
      <c r="PC902" s="5"/>
      <c r="PD902" s="5"/>
      <c r="PE902" s="5"/>
      <c r="PF902" s="5"/>
      <c r="PG902" s="5"/>
      <c r="PH902" s="5"/>
      <c r="PI902" s="5"/>
      <c r="PJ902" s="5"/>
      <c r="PK902" s="5"/>
      <c r="PL902" s="5"/>
      <c r="PM902" s="5"/>
      <c r="PN902" s="5"/>
      <c r="PO902" s="5"/>
      <c r="PP902" s="5"/>
      <c r="PQ902" s="5"/>
      <c r="PR902" s="5"/>
      <c r="PS902" s="5"/>
      <c r="PT902" s="5"/>
      <c r="PU902" s="5"/>
      <c r="PV902" s="5"/>
      <c r="PW902" s="5"/>
      <c r="PX902" s="5"/>
      <c r="PY902" s="5"/>
      <c r="PZ902" s="5"/>
      <c r="QA902" s="5"/>
      <c r="QB902" s="5"/>
      <c r="QC902" s="5"/>
      <c r="QD902" s="5"/>
      <c r="QE902" s="5"/>
      <c r="QF902" s="5"/>
      <c r="QG902" s="5"/>
      <c r="QH902" s="5"/>
      <c r="QI902" s="5"/>
      <c r="QJ902" s="5"/>
      <c r="QK902" s="5"/>
      <c r="QL902" s="5"/>
      <c r="QM902" s="5"/>
      <c r="QN902" s="5"/>
      <c r="QO902" s="5"/>
      <c r="QP902" s="5"/>
      <c r="QQ902" s="5"/>
      <c r="QR902" s="5"/>
      <c r="QS902" s="5"/>
      <c r="QT902" s="5"/>
      <c r="QU902" s="5"/>
      <c r="QV902" s="5"/>
      <c r="QW902" s="5"/>
      <c r="QX902" s="5"/>
      <c r="QY902" s="5"/>
      <c r="QZ902" s="5"/>
      <c r="RA902" s="5"/>
      <c r="RB902" s="5"/>
      <c r="RC902" s="5"/>
      <c r="RD902" s="5"/>
      <c r="RE902" s="5"/>
      <c r="RF902" s="5"/>
      <c r="RG902" s="5"/>
      <c r="RH902" s="5"/>
      <c r="RI902" s="5"/>
      <c r="RJ902" s="5"/>
      <c r="RK902" s="5"/>
      <c r="RL902" s="5"/>
      <c r="RM902" s="5"/>
      <c r="RN902" s="5"/>
      <c r="RO902" s="5"/>
      <c r="RP902" s="5"/>
      <c r="RQ902" s="5"/>
      <c r="RR902" s="5"/>
      <c r="RS902" s="5"/>
      <c r="RT902" s="5"/>
      <c r="RU902" s="5"/>
      <c r="RV902" s="5"/>
      <c r="RW902" s="5"/>
      <c r="RX902" s="5"/>
      <c r="RY902" s="5"/>
      <c r="RZ902" s="5"/>
      <c r="SA902" s="5"/>
      <c r="SB902" s="5"/>
      <c r="SC902" s="5"/>
      <c r="SD902" s="5"/>
      <c r="SE902" s="5"/>
      <c r="SF902" s="5"/>
      <c r="SG902" s="5"/>
      <c r="SH902" s="5"/>
      <c r="SI902" s="5"/>
      <c r="SJ902" s="5"/>
      <c r="SK902" s="5"/>
      <c r="SL902" s="5"/>
      <c r="SM902" s="5"/>
      <c r="SN902" s="5"/>
      <c r="SO902" s="5"/>
      <c r="SP902" s="5"/>
      <c r="SQ902" s="5"/>
      <c r="SR902" s="5"/>
      <c r="SS902" s="5"/>
      <c r="ST902" s="5"/>
      <c r="SU902" s="5"/>
      <c r="SV902" s="5"/>
      <c r="SW902" s="5"/>
      <c r="SX902" s="5"/>
      <c r="SY902" s="5"/>
      <c r="SZ902" s="5"/>
      <c r="TA902" s="5"/>
      <c r="TB902" s="5"/>
      <c r="TC902" s="5"/>
      <c r="TD902" s="5"/>
      <c r="TE902" s="5"/>
      <c r="TF902" s="5"/>
      <c r="TG902" s="5"/>
      <c r="TH902" s="5"/>
      <c r="TI902" s="5"/>
      <c r="TJ902" s="5"/>
      <c r="TK902" s="5"/>
      <c r="TL902" s="5"/>
      <c r="TM902" s="5"/>
      <c r="TN902" s="5"/>
      <c r="TO902" s="5"/>
      <c r="TP902" s="5"/>
      <c r="TQ902" s="5"/>
      <c r="TR902" s="5"/>
      <c r="TS902" s="5"/>
      <c r="TT902" s="5"/>
      <c r="TU902" s="5"/>
      <c r="TV902" s="5"/>
      <c r="TW902" s="5"/>
      <c r="TX902" s="5"/>
      <c r="TY902" s="5"/>
      <c r="TZ902" s="5"/>
      <c r="UA902" s="5"/>
      <c r="UB902" s="5"/>
      <c r="UC902" s="5"/>
      <c r="UD902" s="5"/>
      <c r="UE902" s="5"/>
      <c r="UF902" s="5"/>
      <c r="UG902" s="5"/>
      <c r="UH902" s="5"/>
      <c r="UI902" s="5"/>
      <c r="UJ902" s="5"/>
      <c r="UK902" s="5"/>
      <c r="UL902" s="5"/>
      <c r="UM902" s="5"/>
      <c r="UN902" s="5"/>
      <c r="UO902" s="5"/>
      <c r="UP902" s="5"/>
      <c r="UQ902" s="5"/>
      <c r="UR902" s="5"/>
      <c r="US902" s="5"/>
      <c r="UT902" s="5"/>
      <c r="UU902" s="5"/>
      <c r="UV902" s="5"/>
      <c r="UW902" s="5"/>
      <c r="UX902" s="5"/>
      <c r="UY902" s="5"/>
      <c r="UZ902" s="5"/>
      <c r="VA902" s="5"/>
      <c r="VB902" s="5"/>
      <c r="VC902" s="5"/>
      <c r="VD902" s="5"/>
      <c r="VE902" s="5"/>
      <c r="VF902" s="5"/>
      <c r="VG902" s="5"/>
      <c r="VH902" s="5"/>
      <c r="VI902" s="5"/>
      <c r="VJ902" s="5"/>
      <c r="VK902" s="5"/>
      <c r="VL902" s="5"/>
      <c r="VM902" s="5"/>
      <c r="VN902" s="5"/>
      <c r="VO902" s="5"/>
      <c r="VP902" s="5"/>
      <c r="VQ902" s="5"/>
      <c r="VR902" s="5"/>
      <c r="VS902" s="5"/>
      <c r="VT902" s="5"/>
      <c r="VU902" s="5"/>
      <c r="VV902" s="5"/>
      <c r="VW902" s="5"/>
      <c r="VX902" s="5"/>
      <c r="VY902" s="5"/>
      <c r="VZ902" s="5"/>
      <c r="WA902" s="5"/>
      <c r="WB902" s="5"/>
      <c r="WC902" s="5"/>
      <c r="WD902" s="5"/>
      <c r="WE902" s="5"/>
      <c r="WF902" s="5"/>
      <c r="WG902" s="5"/>
      <c r="WH902" s="5"/>
      <c r="WI902" s="5"/>
      <c r="WJ902" s="5"/>
      <c r="WK902" s="5"/>
      <c r="WL902" s="5"/>
      <c r="WM902" s="5"/>
      <c r="WN902" s="5"/>
      <c r="WO902" s="5"/>
      <c r="WP902" s="5"/>
      <c r="WQ902" s="5"/>
      <c r="WR902" s="5"/>
      <c r="WS902" s="5"/>
      <c r="WT902" s="5"/>
      <c r="WU902" s="5"/>
      <c r="WV902" s="5"/>
      <c r="WW902" s="5"/>
      <c r="WX902" s="5"/>
      <c r="WY902" s="5"/>
      <c r="WZ902" s="5"/>
      <c r="XA902" s="5"/>
      <c r="XB902" s="5"/>
      <c r="XC902" s="5"/>
      <c r="XD902" s="5"/>
      <c r="XE902" s="5"/>
      <c r="XF902" s="5"/>
      <c r="XG902" s="5"/>
      <c r="XH902" s="5"/>
      <c r="XI902" s="5"/>
      <c r="XJ902" s="5"/>
      <c r="XK902" s="5"/>
      <c r="XL902" s="5"/>
      <c r="XM902" s="5"/>
      <c r="XN902" s="5"/>
      <c r="XO902" s="5"/>
      <c r="XP902" s="5"/>
      <c r="XQ902" s="5"/>
      <c r="XR902" s="5"/>
      <c r="XS902" s="5"/>
      <c r="XT902" s="5"/>
      <c r="XU902" s="5"/>
      <c r="XV902" s="5"/>
      <c r="XW902" s="5"/>
    </row>
    <row r="903" spans="39:647" x14ac:dyDescent="0.45">
      <c r="AM903" s="5"/>
      <c r="AN903" s="5"/>
      <c r="AO903" s="5"/>
      <c r="AP903" s="5"/>
      <c r="AQ903" s="5"/>
      <c r="AR903" s="5"/>
      <c r="AS903" s="5"/>
      <c r="AT903" s="5"/>
      <c r="AU903" s="5"/>
      <c r="AV903" s="5"/>
      <c r="AW903" s="5"/>
      <c r="AX903" s="5"/>
      <c r="AY903" s="5"/>
      <c r="AZ903" s="5"/>
      <c r="BA903" s="5"/>
      <c r="BB903" s="5"/>
      <c r="BC903" s="5"/>
      <c r="BD903" s="5"/>
      <c r="BE903" s="5"/>
      <c r="BF903" s="5"/>
      <c r="BG903" s="5"/>
      <c r="BH903" s="5"/>
      <c r="BI903" s="5"/>
      <c r="BJ903" s="5"/>
      <c r="BK903" s="5"/>
      <c r="BL903" s="5"/>
      <c r="BM903" s="5"/>
      <c r="BN903" s="5"/>
      <c r="BO903" s="5"/>
      <c r="BP903" s="5"/>
      <c r="BQ903" s="5"/>
      <c r="BR903" s="5"/>
      <c r="BS903" s="5"/>
      <c r="BT903" s="5"/>
      <c r="BU903" s="5"/>
      <c r="BV903" s="5"/>
      <c r="BW903" s="5"/>
      <c r="BX903" s="5"/>
      <c r="BY903" s="5"/>
      <c r="BZ903" s="5"/>
      <c r="CA903" s="5"/>
      <c r="CB903" s="5"/>
      <c r="CC903" s="5"/>
      <c r="CD903" s="5"/>
      <c r="CE903" s="5"/>
      <c r="CF903" s="5"/>
      <c r="CG903" s="5"/>
      <c r="CH903" s="5"/>
      <c r="CI903" s="5"/>
      <c r="CJ903" s="5"/>
      <c r="CK903" s="5"/>
      <c r="CL903" s="5"/>
      <c r="CM903" s="5"/>
      <c r="CN903" s="5"/>
      <c r="CO903" s="5"/>
      <c r="CP903" s="5"/>
      <c r="CQ903" s="5"/>
      <c r="CR903" s="5"/>
      <c r="CS903" s="5"/>
      <c r="CT903" s="5"/>
      <c r="CU903" s="5"/>
      <c r="CV903" s="5"/>
      <c r="CW903" s="5"/>
      <c r="CX903" s="5"/>
      <c r="CY903" s="5"/>
      <c r="CZ903" s="5"/>
      <c r="DA903" s="5"/>
      <c r="DB903" s="5"/>
      <c r="DC903" s="5"/>
      <c r="DD903" s="5"/>
      <c r="DE903" s="5"/>
      <c r="DF903" s="5"/>
      <c r="DG903" s="5"/>
      <c r="DH903" s="5"/>
      <c r="DI903" s="5"/>
      <c r="DJ903" s="5"/>
      <c r="DK903" s="5"/>
      <c r="DL903" s="5"/>
      <c r="DM903" s="5"/>
      <c r="DN903" s="5"/>
      <c r="DO903" s="5"/>
      <c r="DP903" s="5"/>
      <c r="DQ903" s="5"/>
      <c r="DR903" s="5"/>
      <c r="DS903" s="5"/>
      <c r="DT903" s="5"/>
      <c r="DU903" s="5"/>
      <c r="DV903" s="5"/>
      <c r="DW903" s="5"/>
      <c r="DX903" s="5"/>
      <c r="DY903" s="5"/>
      <c r="DZ903" s="5"/>
      <c r="EA903" s="5"/>
      <c r="EB903" s="5"/>
      <c r="EC903" s="5"/>
      <c r="ED903" s="5"/>
      <c r="EE903" s="5"/>
      <c r="EF903" s="5"/>
      <c r="EG903" s="5"/>
      <c r="EH903" s="5"/>
      <c r="EI903" s="5"/>
      <c r="EJ903" s="5"/>
      <c r="EK903" s="5"/>
      <c r="EL903" s="5"/>
      <c r="EM903" s="5"/>
      <c r="EN903" s="5"/>
      <c r="EO903" s="5"/>
      <c r="EP903" s="5"/>
      <c r="EQ903" s="5"/>
      <c r="ER903" s="5"/>
      <c r="ES903" s="5"/>
      <c r="ET903" s="5"/>
      <c r="EU903" s="5"/>
      <c r="EV903" s="5"/>
      <c r="EW903" s="5"/>
      <c r="EX903" s="5"/>
      <c r="EY903" s="5"/>
      <c r="EZ903" s="5"/>
      <c r="FA903" s="5"/>
      <c r="FB903" s="5"/>
      <c r="FC903" s="5"/>
      <c r="FD903" s="5"/>
      <c r="FE903" s="5"/>
      <c r="FF903" s="5"/>
      <c r="FG903" s="5"/>
      <c r="FH903" s="5"/>
      <c r="FI903" s="5"/>
      <c r="FJ903" s="5"/>
      <c r="FK903" s="5"/>
      <c r="FL903" s="5"/>
      <c r="FM903" s="5"/>
      <c r="FN903" s="5"/>
      <c r="FO903" s="5"/>
      <c r="FP903" s="5"/>
      <c r="FQ903" s="5"/>
      <c r="FR903" s="5"/>
      <c r="FS903" s="5"/>
      <c r="FT903" s="5"/>
      <c r="FU903" s="5"/>
      <c r="FV903" s="5"/>
      <c r="FW903" s="5"/>
      <c r="FX903" s="5"/>
      <c r="FY903" s="5"/>
      <c r="FZ903" s="5"/>
      <c r="GA903" s="5"/>
      <c r="GB903" s="5"/>
      <c r="GC903" s="5"/>
      <c r="GD903" s="5"/>
      <c r="GE903" s="5"/>
      <c r="GF903" s="5"/>
      <c r="GG903" s="5"/>
      <c r="GH903" s="5"/>
      <c r="GI903" s="5"/>
      <c r="GJ903" s="5"/>
      <c r="GK903" s="5"/>
      <c r="GL903" s="5"/>
      <c r="GM903" s="5"/>
      <c r="GN903" s="5"/>
      <c r="GO903" s="5"/>
      <c r="GP903" s="5"/>
      <c r="GQ903" s="5"/>
      <c r="GR903" s="5"/>
      <c r="GS903" s="5"/>
      <c r="GT903" s="5"/>
      <c r="GU903" s="5"/>
      <c r="GV903" s="5"/>
      <c r="GW903" s="5"/>
      <c r="GX903" s="5"/>
      <c r="GY903" s="5"/>
      <c r="GZ903" s="5"/>
      <c r="HA903" s="5"/>
      <c r="HB903" s="5"/>
      <c r="HC903" s="5"/>
      <c r="HD903" s="5"/>
      <c r="HE903" s="5"/>
      <c r="HF903" s="5"/>
      <c r="HG903" s="5"/>
      <c r="HH903" s="5"/>
      <c r="HI903" s="5"/>
      <c r="HJ903" s="5"/>
      <c r="HK903" s="5"/>
      <c r="HL903" s="5"/>
      <c r="HM903" s="5"/>
      <c r="HN903" s="5"/>
      <c r="HO903" s="5"/>
      <c r="HP903" s="5"/>
      <c r="HQ903" s="5"/>
      <c r="HR903" s="5"/>
      <c r="HS903" s="5"/>
      <c r="HT903" s="5"/>
      <c r="HU903" s="5"/>
      <c r="HV903" s="5"/>
      <c r="HW903" s="5"/>
      <c r="HX903" s="5"/>
      <c r="HY903" s="5"/>
      <c r="HZ903" s="5"/>
      <c r="IA903" s="5"/>
      <c r="IB903" s="5"/>
      <c r="IC903" s="5"/>
      <c r="ID903" s="5"/>
      <c r="IE903" s="5"/>
      <c r="IF903" s="5"/>
      <c r="IG903" s="5"/>
      <c r="IH903" s="5"/>
      <c r="II903" s="5"/>
      <c r="IJ903" s="5"/>
      <c r="IK903" s="5"/>
      <c r="IL903" s="5"/>
      <c r="IM903" s="5"/>
      <c r="IN903" s="5"/>
      <c r="IO903" s="5"/>
      <c r="IP903" s="5"/>
      <c r="IQ903" s="5"/>
      <c r="IR903" s="5"/>
      <c r="IS903" s="5"/>
      <c r="IT903" s="5"/>
      <c r="IU903" s="5"/>
      <c r="IV903" s="5"/>
      <c r="IW903" s="5"/>
      <c r="IX903" s="5"/>
      <c r="IY903" s="5"/>
      <c r="IZ903" s="5"/>
      <c r="JA903" s="5"/>
      <c r="JB903" s="5"/>
      <c r="JC903" s="5"/>
      <c r="JD903" s="5"/>
      <c r="JE903" s="5"/>
      <c r="JF903" s="5"/>
      <c r="JG903" s="5"/>
      <c r="JH903" s="5"/>
      <c r="JI903" s="5"/>
      <c r="JJ903" s="5"/>
      <c r="JK903" s="5"/>
      <c r="JL903" s="5"/>
      <c r="JM903" s="5"/>
      <c r="JN903" s="5"/>
      <c r="JO903" s="5"/>
      <c r="JP903" s="5"/>
      <c r="JQ903" s="5"/>
      <c r="JR903" s="5"/>
      <c r="JS903" s="5"/>
      <c r="JT903" s="5"/>
      <c r="JU903" s="5"/>
      <c r="JV903" s="5"/>
      <c r="JW903" s="5"/>
      <c r="JX903" s="5"/>
      <c r="JY903" s="5"/>
      <c r="JZ903" s="5"/>
      <c r="KA903" s="5"/>
      <c r="KB903" s="5"/>
      <c r="KC903" s="5"/>
      <c r="KD903" s="5"/>
      <c r="KE903" s="5"/>
      <c r="KF903" s="5"/>
      <c r="KG903" s="5"/>
      <c r="KH903" s="5"/>
      <c r="KI903" s="5"/>
      <c r="KJ903" s="5"/>
      <c r="KK903" s="5"/>
      <c r="KL903" s="5"/>
      <c r="KM903" s="5"/>
      <c r="KN903" s="5"/>
      <c r="KO903" s="5"/>
      <c r="KP903" s="5"/>
      <c r="KQ903" s="5"/>
      <c r="KR903" s="5"/>
      <c r="KS903" s="5"/>
      <c r="KT903" s="5"/>
      <c r="KU903" s="5"/>
      <c r="KV903" s="5"/>
      <c r="KW903" s="5"/>
      <c r="KX903" s="5"/>
      <c r="KY903" s="5"/>
      <c r="KZ903" s="5"/>
      <c r="LA903" s="5"/>
      <c r="LB903" s="5"/>
      <c r="LC903" s="5"/>
      <c r="LD903" s="5"/>
      <c r="LE903" s="5"/>
      <c r="LF903" s="5"/>
      <c r="LG903" s="5"/>
      <c r="LH903" s="5"/>
      <c r="LI903" s="5"/>
      <c r="LJ903" s="5"/>
      <c r="LK903" s="5"/>
      <c r="LL903" s="5"/>
      <c r="LM903" s="5"/>
      <c r="LN903" s="5"/>
      <c r="LO903" s="5"/>
      <c r="LP903" s="5"/>
      <c r="LQ903" s="5"/>
      <c r="LR903" s="5"/>
      <c r="LS903" s="5"/>
      <c r="LT903" s="5"/>
      <c r="LU903" s="5"/>
      <c r="LV903" s="5"/>
      <c r="LW903" s="5"/>
      <c r="LX903" s="5"/>
      <c r="LY903" s="5"/>
      <c r="LZ903" s="5"/>
      <c r="MA903" s="5"/>
      <c r="MB903" s="5"/>
      <c r="MC903" s="5"/>
      <c r="MD903" s="5"/>
      <c r="ME903" s="5"/>
      <c r="MF903" s="5"/>
      <c r="MG903" s="5"/>
      <c r="MH903" s="5"/>
      <c r="MI903" s="5"/>
      <c r="MJ903" s="5"/>
      <c r="MK903" s="5"/>
      <c r="ML903" s="5"/>
      <c r="MM903" s="5"/>
      <c r="MN903" s="5"/>
      <c r="MO903" s="5"/>
      <c r="MP903" s="5"/>
      <c r="MQ903" s="5"/>
      <c r="MR903" s="5"/>
      <c r="MS903" s="5"/>
      <c r="MT903" s="5"/>
      <c r="MU903" s="5"/>
      <c r="MV903" s="5"/>
      <c r="MW903" s="5"/>
      <c r="MX903" s="5"/>
      <c r="MY903" s="5"/>
      <c r="MZ903" s="5"/>
      <c r="NA903" s="5"/>
      <c r="NB903" s="5"/>
      <c r="NC903" s="5"/>
      <c r="ND903" s="5"/>
      <c r="NE903" s="5"/>
      <c r="NF903" s="5"/>
      <c r="NG903" s="5"/>
      <c r="NH903" s="5"/>
      <c r="NI903" s="5"/>
      <c r="NJ903" s="5"/>
      <c r="NK903" s="5"/>
      <c r="NL903" s="5"/>
      <c r="NM903" s="5"/>
      <c r="NN903" s="5"/>
      <c r="NO903" s="5"/>
      <c r="NP903" s="5"/>
      <c r="NQ903" s="5"/>
      <c r="NR903" s="5"/>
      <c r="NS903" s="5"/>
      <c r="NT903" s="5"/>
      <c r="NU903" s="5"/>
      <c r="NV903" s="5"/>
      <c r="NW903" s="5"/>
      <c r="NX903" s="5"/>
      <c r="NY903" s="5"/>
      <c r="NZ903" s="5"/>
      <c r="OA903" s="5"/>
      <c r="OB903" s="5"/>
      <c r="OC903" s="5"/>
      <c r="OD903" s="5"/>
      <c r="OE903" s="5"/>
      <c r="OF903" s="5"/>
      <c r="OG903" s="5"/>
      <c r="OH903" s="5"/>
      <c r="OI903" s="5"/>
      <c r="OJ903" s="5"/>
      <c r="OK903" s="5"/>
      <c r="OL903" s="5"/>
      <c r="OM903" s="5"/>
      <c r="ON903" s="5"/>
      <c r="OO903" s="5"/>
      <c r="OP903" s="5"/>
      <c r="OQ903" s="5"/>
      <c r="OR903" s="5"/>
      <c r="OS903" s="5"/>
      <c r="OT903" s="5"/>
      <c r="OU903" s="5"/>
      <c r="OV903" s="5"/>
      <c r="OW903" s="5"/>
      <c r="OX903" s="5"/>
      <c r="OY903" s="5"/>
      <c r="OZ903" s="5"/>
      <c r="PA903" s="5"/>
      <c r="PB903" s="5"/>
      <c r="PC903" s="5"/>
      <c r="PD903" s="5"/>
      <c r="PE903" s="5"/>
      <c r="PF903" s="5"/>
      <c r="PG903" s="5"/>
      <c r="PH903" s="5"/>
      <c r="PI903" s="5"/>
      <c r="PJ903" s="5"/>
      <c r="PK903" s="5"/>
      <c r="PL903" s="5"/>
      <c r="PM903" s="5"/>
      <c r="PN903" s="5"/>
      <c r="PO903" s="5"/>
      <c r="PP903" s="5"/>
      <c r="PQ903" s="5"/>
      <c r="PR903" s="5"/>
      <c r="PS903" s="5"/>
      <c r="PT903" s="5"/>
      <c r="PU903" s="5"/>
      <c r="PV903" s="5"/>
      <c r="PW903" s="5"/>
      <c r="PX903" s="5"/>
      <c r="PY903" s="5"/>
      <c r="PZ903" s="5"/>
      <c r="QA903" s="5"/>
      <c r="QB903" s="5"/>
      <c r="QC903" s="5"/>
      <c r="QD903" s="5"/>
      <c r="QE903" s="5"/>
      <c r="QF903" s="5"/>
      <c r="QG903" s="5"/>
      <c r="QH903" s="5"/>
      <c r="QI903" s="5"/>
      <c r="QJ903" s="5"/>
      <c r="QK903" s="5"/>
      <c r="QL903" s="5"/>
      <c r="QM903" s="5"/>
      <c r="QN903" s="5"/>
      <c r="QO903" s="5"/>
      <c r="QP903" s="5"/>
      <c r="QQ903" s="5"/>
      <c r="QR903" s="5"/>
      <c r="QS903" s="5"/>
      <c r="QT903" s="5"/>
      <c r="QU903" s="5"/>
      <c r="QV903" s="5"/>
      <c r="QW903" s="5"/>
      <c r="QX903" s="5"/>
      <c r="QY903" s="5"/>
      <c r="QZ903" s="5"/>
      <c r="RA903" s="5"/>
      <c r="RB903" s="5"/>
      <c r="RC903" s="5"/>
      <c r="RD903" s="5"/>
      <c r="RE903" s="5"/>
      <c r="RF903" s="5"/>
      <c r="RG903" s="5"/>
      <c r="RH903" s="5"/>
      <c r="RI903" s="5"/>
      <c r="RJ903" s="5"/>
      <c r="RK903" s="5"/>
      <c r="RL903" s="5"/>
      <c r="RM903" s="5"/>
      <c r="RN903" s="5"/>
      <c r="RO903" s="5"/>
      <c r="RP903" s="5"/>
      <c r="RQ903" s="5"/>
      <c r="RR903" s="5"/>
      <c r="RS903" s="5"/>
      <c r="RT903" s="5"/>
      <c r="RU903" s="5"/>
      <c r="RV903" s="5"/>
      <c r="RW903" s="5"/>
      <c r="RX903" s="5"/>
      <c r="RY903" s="5"/>
      <c r="RZ903" s="5"/>
      <c r="SA903" s="5"/>
      <c r="SB903" s="5"/>
      <c r="SC903" s="5"/>
      <c r="SD903" s="5"/>
      <c r="SE903" s="5"/>
      <c r="SF903" s="5"/>
      <c r="SG903" s="5"/>
      <c r="SH903" s="5"/>
      <c r="SI903" s="5"/>
      <c r="SJ903" s="5"/>
      <c r="SK903" s="5"/>
      <c r="SL903" s="5"/>
      <c r="SM903" s="5"/>
      <c r="SN903" s="5"/>
      <c r="SO903" s="5"/>
      <c r="SP903" s="5"/>
      <c r="SQ903" s="5"/>
      <c r="SR903" s="5"/>
      <c r="SS903" s="5"/>
      <c r="ST903" s="5"/>
      <c r="SU903" s="5"/>
      <c r="SV903" s="5"/>
      <c r="SW903" s="5"/>
      <c r="SX903" s="5"/>
      <c r="SY903" s="5"/>
      <c r="SZ903" s="5"/>
      <c r="TA903" s="5"/>
      <c r="TB903" s="5"/>
      <c r="TC903" s="5"/>
      <c r="TD903" s="5"/>
      <c r="TE903" s="5"/>
      <c r="TF903" s="5"/>
      <c r="TG903" s="5"/>
      <c r="TH903" s="5"/>
      <c r="TI903" s="5"/>
      <c r="TJ903" s="5"/>
      <c r="TK903" s="5"/>
      <c r="TL903" s="5"/>
      <c r="TM903" s="5"/>
      <c r="TN903" s="5"/>
      <c r="TO903" s="5"/>
      <c r="TP903" s="5"/>
      <c r="TQ903" s="5"/>
      <c r="TR903" s="5"/>
      <c r="TS903" s="5"/>
      <c r="TT903" s="5"/>
      <c r="TU903" s="5"/>
      <c r="TV903" s="5"/>
      <c r="TW903" s="5"/>
      <c r="TX903" s="5"/>
      <c r="TY903" s="5"/>
      <c r="TZ903" s="5"/>
      <c r="UA903" s="5"/>
      <c r="UB903" s="5"/>
      <c r="UC903" s="5"/>
      <c r="UD903" s="5"/>
      <c r="UE903" s="5"/>
      <c r="UF903" s="5"/>
      <c r="UG903" s="5"/>
      <c r="UH903" s="5"/>
      <c r="UI903" s="5"/>
      <c r="UJ903" s="5"/>
      <c r="UK903" s="5"/>
      <c r="UL903" s="5"/>
      <c r="UM903" s="5"/>
      <c r="UN903" s="5"/>
      <c r="UO903" s="5"/>
      <c r="UP903" s="5"/>
      <c r="UQ903" s="5"/>
      <c r="UR903" s="5"/>
      <c r="US903" s="5"/>
      <c r="UT903" s="5"/>
      <c r="UU903" s="5"/>
      <c r="UV903" s="5"/>
      <c r="UW903" s="5"/>
      <c r="UX903" s="5"/>
      <c r="UY903" s="5"/>
      <c r="UZ903" s="5"/>
      <c r="VA903" s="5"/>
      <c r="VB903" s="5"/>
      <c r="VC903" s="5"/>
      <c r="VD903" s="5"/>
      <c r="VE903" s="5"/>
      <c r="VF903" s="5"/>
      <c r="VG903" s="5"/>
      <c r="VH903" s="5"/>
      <c r="VI903" s="5"/>
      <c r="VJ903" s="5"/>
      <c r="VK903" s="5"/>
      <c r="VL903" s="5"/>
      <c r="VM903" s="5"/>
      <c r="VN903" s="5"/>
      <c r="VO903" s="5"/>
      <c r="VP903" s="5"/>
      <c r="VQ903" s="5"/>
      <c r="VR903" s="5"/>
      <c r="VS903" s="5"/>
      <c r="VT903" s="5"/>
      <c r="VU903" s="5"/>
      <c r="VV903" s="5"/>
      <c r="VW903" s="5"/>
      <c r="VX903" s="5"/>
      <c r="VY903" s="5"/>
      <c r="VZ903" s="5"/>
      <c r="WA903" s="5"/>
      <c r="WB903" s="5"/>
      <c r="WC903" s="5"/>
      <c r="WD903" s="5"/>
      <c r="WE903" s="5"/>
      <c r="WF903" s="5"/>
      <c r="WG903" s="5"/>
      <c r="WH903" s="5"/>
      <c r="WI903" s="5"/>
      <c r="WJ903" s="5"/>
      <c r="WK903" s="5"/>
      <c r="WL903" s="5"/>
      <c r="WM903" s="5"/>
      <c r="WN903" s="5"/>
      <c r="WO903" s="5"/>
      <c r="WP903" s="5"/>
      <c r="WQ903" s="5"/>
      <c r="WR903" s="5"/>
      <c r="WS903" s="5"/>
      <c r="WT903" s="5"/>
      <c r="WU903" s="5"/>
      <c r="WV903" s="5"/>
      <c r="WW903" s="5"/>
      <c r="WX903" s="5"/>
      <c r="WY903" s="5"/>
      <c r="WZ903" s="5"/>
      <c r="XA903" s="5"/>
      <c r="XB903" s="5"/>
      <c r="XC903" s="5"/>
      <c r="XD903" s="5"/>
      <c r="XE903" s="5"/>
      <c r="XF903" s="5"/>
      <c r="XG903" s="5"/>
      <c r="XH903" s="5"/>
      <c r="XI903" s="5"/>
      <c r="XJ903" s="5"/>
      <c r="XK903" s="5"/>
      <c r="XL903" s="5"/>
      <c r="XM903" s="5"/>
      <c r="XN903" s="5"/>
      <c r="XO903" s="5"/>
      <c r="XP903" s="5"/>
      <c r="XQ903" s="5"/>
      <c r="XR903" s="5"/>
      <c r="XS903" s="5"/>
      <c r="XT903" s="5"/>
      <c r="XU903" s="5"/>
      <c r="XV903" s="5"/>
      <c r="XW903" s="5"/>
    </row>
    <row r="904" spans="39:647" x14ac:dyDescent="0.45">
      <c r="AM904" s="5"/>
      <c r="AN904" s="5"/>
      <c r="AO904" s="5"/>
      <c r="AP904" s="5"/>
      <c r="AQ904" s="5"/>
      <c r="AR904" s="5"/>
      <c r="AS904" s="5"/>
      <c r="AT904" s="5"/>
      <c r="AU904" s="5"/>
      <c r="AV904" s="5"/>
      <c r="AW904" s="5"/>
      <c r="AX904" s="5"/>
      <c r="AY904" s="5"/>
      <c r="AZ904" s="5"/>
      <c r="BA904" s="5"/>
      <c r="BB904" s="5"/>
      <c r="BC904" s="5"/>
      <c r="BD904" s="5"/>
      <c r="BE904" s="5"/>
      <c r="BF904" s="5"/>
      <c r="BG904" s="5"/>
      <c r="BH904" s="5"/>
      <c r="BI904" s="5"/>
      <c r="BJ904" s="5"/>
      <c r="BK904" s="5"/>
      <c r="BL904" s="5"/>
      <c r="BM904" s="5"/>
      <c r="BN904" s="5"/>
      <c r="BO904" s="5"/>
      <c r="BP904" s="5"/>
      <c r="BQ904" s="5"/>
      <c r="BR904" s="5"/>
      <c r="BS904" s="5"/>
      <c r="BT904" s="5"/>
      <c r="BU904" s="5"/>
      <c r="BV904" s="5"/>
      <c r="BW904" s="5"/>
      <c r="BX904" s="5"/>
      <c r="BY904" s="5"/>
      <c r="BZ904" s="5"/>
      <c r="CA904" s="5"/>
      <c r="CB904" s="5"/>
      <c r="CC904" s="5"/>
      <c r="CD904" s="5"/>
      <c r="CE904" s="5"/>
      <c r="CF904" s="5"/>
      <c r="CG904" s="5"/>
      <c r="CH904" s="5"/>
      <c r="CI904" s="5"/>
      <c r="CJ904" s="5"/>
      <c r="CK904" s="5"/>
      <c r="CL904" s="5"/>
      <c r="CM904" s="5"/>
      <c r="CN904" s="5"/>
      <c r="CO904" s="5"/>
      <c r="CP904" s="5"/>
      <c r="CQ904" s="5"/>
      <c r="CR904" s="5"/>
      <c r="CS904" s="5"/>
      <c r="CT904" s="5"/>
      <c r="CU904" s="5"/>
      <c r="CV904" s="5"/>
      <c r="CW904" s="5"/>
      <c r="CX904" s="5"/>
      <c r="CY904" s="5"/>
      <c r="CZ904" s="5"/>
      <c r="DA904" s="5"/>
      <c r="DB904" s="5"/>
      <c r="DC904" s="5"/>
      <c r="DD904" s="5"/>
      <c r="DE904" s="5"/>
      <c r="DF904" s="5"/>
      <c r="DG904" s="5"/>
      <c r="DH904" s="5"/>
      <c r="DI904" s="5"/>
      <c r="DJ904" s="5"/>
      <c r="DK904" s="5"/>
      <c r="DL904" s="5"/>
      <c r="DM904" s="5"/>
      <c r="DN904" s="5"/>
      <c r="DO904" s="5"/>
      <c r="DP904" s="5"/>
      <c r="DQ904" s="5"/>
      <c r="DR904" s="5"/>
      <c r="DS904" s="5"/>
      <c r="DT904" s="5"/>
      <c r="DU904" s="5"/>
      <c r="DV904" s="5"/>
      <c r="DW904" s="5"/>
      <c r="DX904" s="5"/>
      <c r="DY904" s="5"/>
      <c r="DZ904" s="5"/>
      <c r="EA904" s="5"/>
      <c r="EB904" s="5"/>
      <c r="EC904" s="5"/>
      <c r="ED904" s="5"/>
      <c r="EE904" s="5"/>
      <c r="EF904" s="5"/>
      <c r="EG904" s="5"/>
      <c r="EH904" s="5"/>
      <c r="EI904" s="5"/>
      <c r="EJ904" s="5"/>
      <c r="EK904" s="5"/>
      <c r="EL904" s="5"/>
      <c r="EM904" s="5"/>
      <c r="EN904" s="5"/>
      <c r="EO904" s="5"/>
      <c r="EP904" s="5"/>
      <c r="EQ904" s="5"/>
      <c r="ER904" s="5"/>
      <c r="ES904" s="5"/>
      <c r="ET904" s="5"/>
      <c r="EU904" s="5"/>
      <c r="EV904" s="5"/>
      <c r="EW904" s="5"/>
      <c r="EX904" s="5"/>
      <c r="EY904" s="5"/>
      <c r="EZ904" s="5"/>
      <c r="FA904" s="5"/>
      <c r="FB904" s="5"/>
      <c r="FC904" s="5"/>
      <c r="FD904" s="5"/>
      <c r="FE904" s="5"/>
      <c r="FF904" s="5"/>
      <c r="FG904" s="5"/>
      <c r="FH904" s="5"/>
      <c r="FI904" s="5"/>
      <c r="FJ904" s="5"/>
      <c r="FK904" s="5"/>
      <c r="FL904" s="5"/>
      <c r="FM904" s="5"/>
      <c r="FN904" s="5"/>
      <c r="FO904" s="5"/>
      <c r="FP904" s="5"/>
      <c r="FQ904" s="5"/>
      <c r="FR904" s="5"/>
      <c r="FS904" s="5"/>
      <c r="FT904" s="5"/>
      <c r="FU904" s="5"/>
      <c r="FV904" s="5"/>
      <c r="FW904" s="5"/>
      <c r="FX904" s="5"/>
      <c r="FY904" s="5"/>
      <c r="FZ904" s="5"/>
      <c r="GA904" s="5"/>
      <c r="GB904" s="5"/>
      <c r="GC904" s="5"/>
      <c r="GD904" s="5"/>
      <c r="GE904" s="5"/>
      <c r="GF904" s="5"/>
      <c r="GG904" s="5"/>
      <c r="GH904" s="5"/>
      <c r="GI904" s="5"/>
      <c r="GJ904" s="5"/>
      <c r="GK904" s="5"/>
      <c r="GL904" s="5"/>
      <c r="GM904" s="5"/>
      <c r="GN904" s="5"/>
      <c r="GO904" s="5"/>
      <c r="GP904" s="5"/>
      <c r="GQ904" s="5"/>
      <c r="GR904" s="5"/>
      <c r="GS904" s="5"/>
      <c r="GT904" s="5"/>
      <c r="GU904" s="5"/>
      <c r="GV904" s="5"/>
      <c r="GW904" s="5"/>
      <c r="GX904" s="5"/>
      <c r="GY904" s="5"/>
      <c r="GZ904" s="5"/>
      <c r="HA904" s="5"/>
      <c r="HB904" s="5"/>
      <c r="HC904" s="5"/>
      <c r="HD904" s="5"/>
      <c r="HE904" s="5"/>
      <c r="HF904" s="5"/>
      <c r="HG904" s="5"/>
      <c r="HH904" s="5"/>
      <c r="HI904" s="5"/>
      <c r="HJ904" s="5"/>
      <c r="HK904" s="5"/>
      <c r="HL904" s="5"/>
      <c r="HM904" s="5"/>
      <c r="HN904" s="5"/>
      <c r="HO904" s="5"/>
      <c r="HP904" s="5"/>
      <c r="HQ904" s="5"/>
      <c r="HR904" s="5"/>
      <c r="HS904" s="5"/>
      <c r="HT904" s="5"/>
      <c r="HU904" s="5"/>
      <c r="HV904" s="5"/>
      <c r="HW904" s="5"/>
      <c r="HX904" s="5"/>
      <c r="HY904" s="5"/>
      <c r="HZ904" s="5"/>
      <c r="IA904" s="5"/>
      <c r="IB904" s="5"/>
      <c r="IC904" s="5"/>
      <c r="ID904" s="5"/>
      <c r="IE904" s="5"/>
      <c r="IF904" s="5"/>
      <c r="IG904" s="5"/>
      <c r="IH904" s="5"/>
      <c r="II904" s="5"/>
      <c r="IJ904" s="5"/>
      <c r="IK904" s="5"/>
      <c r="IL904" s="5"/>
      <c r="IM904" s="5"/>
      <c r="IN904" s="5"/>
      <c r="IO904" s="5"/>
      <c r="IP904" s="5"/>
      <c r="IQ904" s="5"/>
      <c r="IR904" s="5"/>
      <c r="IS904" s="5"/>
      <c r="IT904" s="5"/>
      <c r="IU904" s="5"/>
      <c r="IV904" s="5"/>
      <c r="IW904" s="5"/>
      <c r="IX904" s="5"/>
      <c r="IY904" s="5"/>
      <c r="IZ904" s="5"/>
      <c r="JA904" s="5"/>
      <c r="JB904" s="5"/>
      <c r="JC904" s="5"/>
      <c r="JD904" s="5"/>
      <c r="JE904" s="5"/>
      <c r="JF904" s="5"/>
      <c r="JG904" s="5"/>
      <c r="JH904" s="5"/>
      <c r="JI904" s="5"/>
      <c r="JJ904" s="5"/>
      <c r="JK904" s="5"/>
      <c r="JL904" s="5"/>
      <c r="JM904" s="5"/>
      <c r="JN904" s="5"/>
      <c r="JO904" s="5"/>
      <c r="JP904" s="5"/>
      <c r="JQ904" s="5"/>
      <c r="JR904" s="5"/>
      <c r="JS904" s="5"/>
      <c r="JT904" s="5"/>
      <c r="JU904" s="5"/>
      <c r="JV904" s="5"/>
      <c r="JW904" s="5"/>
      <c r="JX904" s="5"/>
      <c r="JY904" s="5"/>
      <c r="JZ904" s="5"/>
      <c r="KA904" s="5"/>
      <c r="KB904" s="5"/>
      <c r="KC904" s="5"/>
      <c r="KD904" s="5"/>
      <c r="KE904" s="5"/>
      <c r="KF904" s="5"/>
      <c r="KG904" s="5"/>
      <c r="KH904" s="5"/>
      <c r="KI904" s="5"/>
      <c r="KJ904" s="5"/>
      <c r="KK904" s="5"/>
      <c r="KL904" s="5"/>
      <c r="KM904" s="5"/>
      <c r="KN904" s="5"/>
      <c r="KO904" s="5"/>
      <c r="KP904" s="5"/>
      <c r="KQ904" s="5"/>
      <c r="KR904" s="5"/>
      <c r="KS904" s="5"/>
      <c r="KT904" s="5"/>
      <c r="KU904" s="5"/>
      <c r="KV904" s="5"/>
      <c r="KW904" s="5"/>
      <c r="KX904" s="5"/>
      <c r="KY904" s="5"/>
      <c r="KZ904" s="5"/>
      <c r="LA904" s="5"/>
      <c r="LB904" s="5"/>
      <c r="LC904" s="5"/>
      <c r="LD904" s="5"/>
      <c r="LE904" s="5"/>
      <c r="LF904" s="5"/>
      <c r="LG904" s="5"/>
      <c r="LH904" s="5"/>
      <c r="LI904" s="5"/>
      <c r="LJ904" s="5"/>
      <c r="LK904" s="5"/>
      <c r="LL904" s="5"/>
      <c r="LM904" s="5"/>
      <c r="LN904" s="5"/>
      <c r="LO904" s="5"/>
      <c r="LP904" s="5"/>
      <c r="LQ904" s="5"/>
      <c r="LR904" s="5"/>
      <c r="LS904" s="5"/>
      <c r="LT904" s="5"/>
      <c r="LU904" s="5"/>
      <c r="LV904" s="5"/>
      <c r="LW904" s="5"/>
      <c r="LX904" s="5"/>
      <c r="LY904" s="5"/>
      <c r="LZ904" s="5"/>
      <c r="MA904" s="5"/>
      <c r="MB904" s="5"/>
      <c r="MC904" s="5"/>
      <c r="MD904" s="5"/>
      <c r="ME904" s="5"/>
      <c r="MF904" s="5"/>
      <c r="MG904" s="5"/>
      <c r="MH904" s="5"/>
      <c r="MI904" s="5"/>
      <c r="MJ904" s="5"/>
      <c r="MK904" s="5"/>
      <c r="ML904" s="5"/>
      <c r="MM904" s="5"/>
      <c r="MN904" s="5"/>
      <c r="MO904" s="5"/>
      <c r="MP904" s="5"/>
      <c r="MQ904" s="5"/>
      <c r="MR904" s="5"/>
      <c r="MS904" s="5"/>
      <c r="MT904" s="5"/>
      <c r="MU904" s="5"/>
      <c r="MV904" s="5"/>
      <c r="MW904" s="5"/>
      <c r="MX904" s="5"/>
      <c r="MY904" s="5"/>
      <c r="MZ904" s="5"/>
      <c r="NA904" s="5"/>
      <c r="NB904" s="5"/>
      <c r="NC904" s="5"/>
      <c r="ND904" s="5"/>
      <c r="NE904" s="5"/>
      <c r="NF904" s="5"/>
      <c r="NG904" s="5"/>
      <c r="NH904" s="5"/>
      <c r="NI904" s="5"/>
      <c r="NJ904" s="5"/>
      <c r="NK904" s="5"/>
      <c r="NL904" s="5"/>
      <c r="NM904" s="5"/>
      <c r="NN904" s="5"/>
      <c r="NO904" s="5"/>
      <c r="NP904" s="5"/>
      <c r="NQ904" s="5"/>
      <c r="NR904" s="5"/>
      <c r="NS904" s="5"/>
      <c r="NT904" s="5"/>
      <c r="NU904" s="5"/>
      <c r="NV904" s="5"/>
      <c r="NW904" s="5"/>
      <c r="NX904" s="5"/>
      <c r="NY904" s="5"/>
      <c r="NZ904" s="5"/>
      <c r="OA904" s="5"/>
      <c r="OB904" s="5"/>
      <c r="OC904" s="5"/>
      <c r="OD904" s="5"/>
      <c r="OE904" s="5"/>
      <c r="OF904" s="5"/>
      <c r="OG904" s="5"/>
      <c r="OH904" s="5"/>
      <c r="OI904" s="5"/>
      <c r="OJ904" s="5"/>
      <c r="OK904" s="5"/>
      <c r="OL904" s="5"/>
      <c r="OM904" s="5"/>
      <c r="ON904" s="5"/>
      <c r="OO904" s="5"/>
      <c r="OP904" s="5"/>
      <c r="OQ904" s="5"/>
      <c r="OR904" s="5"/>
      <c r="OS904" s="5"/>
      <c r="OT904" s="5"/>
      <c r="OU904" s="5"/>
      <c r="OV904" s="5"/>
      <c r="OW904" s="5"/>
      <c r="OX904" s="5"/>
      <c r="OY904" s="5"/>
      <c r="OZ904" s="5"/>
      <c r="PA904" s="5"/>
      <c r="PB904" s="5"/>
      <c r="PC904" s="5"/>
      <c r="PD904" s="5"/>
      <c r="PE904" s="5"/>
      <c r="PF904" s="5"/>
      <c r="PG904" s="5"/>
      <c r="PH904" s="5"/>
      <c r="PI904" s="5"/>
      <c r="PJ904" s="5"/>
      <c r="PK904" s="5"/>
      <c r="PL904" s="5"/>
      <c r="PM904" s="5"/>
      <c r="PN904" s="5"/>
      <c r="PO904" s="5"/>
      <c r="PP904" s="5"/>
      <c r="PQ904" s="5"/>
      <c r="PR904" s="5"/>
      <c r="PS904" s="5"/>
      <c r="PT904" s="5"/>
      <c r="PU904" s="5"/>
      <c r="PV904" s="5"/>
      <c r="PW904" s="5"/>
      <c r="PX904" s="5"/>
      <c r="PY904" s="5"/>
      <c r="PZ904" s="5"/>
      <c r="QA904" s="5"/>
      <c r="QB904" s="5"/>
      <c r="QC904" s="5"/>
      <c r="QD904" s="5"/>
      <c r="QE904" s="5"/>
      <c r="QF904" s="5"/>
      <c r="QG904" s="5"/>
      <c r="QH904" s="5"/>
      <c r="QI904" s="5"/>
      <c r="QJ904" s="5"/>
      <c r="QK904" s="5"/>
      <c r="QL904" s="5"/>
      <c r="QM904" s="5"/>
      <c r="QN904" s="5"/>
      <c r="QO904" s="5"/>
      <c r="QP904" s="5"/>
      <c r="QQ904" s="5"/>
      <c r="QR904" s="5"/>
      <c r="QS904" s="5"/>
      <c r="QT904" s="5"/>
      <c r="QU904" s="5"/>
      <c r="QV904" s="5"/>
      <c r="QW904" s="5"/>
      <c r="QX904" s="5"/>
      <c r="QY904" s="5"/>
      <c r="QZ904" s="5"/>
      <c r="RA904" s="5"/>
      <c r="RB904" s="5"/>
      <c r="RC904" s="5"/>
      <c r="RD904" s="5"/>
      <c r="RE904" s="5"/>
      <c r="RF904" s="5"/>
      <c r="RG904" s="5"/>
      <c r="RH904" s="5"/>
      <c r="RI904" s="5"/>
      <c r="RJ904" s="5"/>
      <c r="RK904" s="5"/>
      <c r="RL904" s="5"/>
      <c r="RM904" s="5"/>
      <c r="RN904" s="5"/>
      <c r="RO904" s="5"/>
      <c r="RP904" s="5"/>
      <c r="RQ904" s="5"/>
      <c r="RR904" s="5"/>
      <c r="RS904" s="5"/>
      <c r="RT904" s="5"/>
      <c r="RU904" s="5"/>
      <c r="RV904" s="5"/>
      <c r="RW904" s="5"/>
      <c r="RX904" s="5"/>
      <c r="RY904" s="5"/>
      <c r="RZ904" s="5"/>
      <c r="SA904" s="5"/>
      <c r="SB904" s="5"/>
      <c r="SC904" s="5"/>
      <c r="SD904" s="5"/>
      <c r="SE904" s="5"/>
      <c r="SF904" s="5"/>
      <c r="SG904" s="5"/>
      <c r="SH904" s="5"/>
      <c r="SI904" s="5"/>
      <c r="SJ904" s="5"/>
      <c r="SK904" s="5"/>
      <c r="SL904" s="5"/>
      <c r="SM904" s="5"/>
      <c r="SN904" s="5"/>
      <c r="SO904" s="5"/>
      <c r="SP904" s="5"/>
      <c r="SQ904" s="5"/>
      <c r="SR904" s="5"/>
      <c r="SS904" s="5"/>
      <c r="ST904" s="5"/>
      <c r="SU904" s="5"/>
      <c r="SV904" s="5"/>
      <c r="SW904" s="5"/>
      <c r="SX904" s="5"/>
      <c r="SY904" s="5"/>
      <c r="SZ904" s="5"/>
      <c r="TA904" s="5"/>
      <c r="TB904" s="5"/>
      <c r="TC904" s="5"/>
      <c r="TD904" s="5"/>
      <c r="TE904" s="5"/>
      <c r="TF904" s="5"/>
      <c r="TG904" s="5"/>
      <c r="TH904" s="5"/>
      <c r="TI904" s="5"/>
      <c r="TJ904" s="5"/>
      <c r="TK904" s="5"/>
      <c r="TL904" s="5"/>
      <c r="TM904" s="5"/>
      <c r="TN904" s="5"/>
      <c r="TO904" s="5"/>
      <c r="TP904" s="5"/>
      <c r="TQ904" s="5"/>
      <c r="TR904" s="5"/>
      <c r="TS904" s="5"/>
      <c r="TT904" s="5"/>
      <c r="TU904" s="5"/>
      <c r="TV904" s="5"/>
      <c r="TW904" s="5"/>
      <c r="TX904" s="5"/>
      <c r="TY904" s="5"/>
      <c r="TZ904" s="5"/>
      <c r="UA904" s="5"/>
      <c r="UB904" s="5"/>
      <c r="UC904" s="5"/>
      <c r="UD904" s="5"/>
      <c r="UE904" s="5"/>
      <c r="UF904" s="5"/>
      <c r="UG904" s="5"/>
      <c r="UH904" s="5"/>
      <c r="UI904" s="5"/>
      <c r="UJ904" s="5"/>
      <c r="UK904" s="5"/>
      <c r="UL904" s="5"/>
      <c r="UM904" s="5"/>
      <c r="UN904" s="5"/>
      <c r="UO904" s="5"/>
      <c r="UP904" s="5"/>
      <c r="UQ904" s="5"/>
      <c r="UR904" s="5"/>
      <c r="US904" s="5"/>
      <c r="UT904" s="5"/>
      <c r="UU904" s="5"/>
      <c r="UV904" s="5"/>
      <c r="UW904" s="5"/>
      <c r="UX904" s="5"/>
      <c r="UY904" s="5"/>
      <c r="UZ904" s="5"/>
      <c r="VA904" s="5"/>
      <c r="VB904" s="5"/>
      <c r="VC904" s="5"/>
      <c r="VD904" s="5"/>
      <c r="VE904" s="5"/>
      <c r="VF904" s="5"/>
      <c r="VG904" s="5"/>
      <c r="VH904" s="5"/>
      <c r="VI904" s="5"/>
      <c r="VJ904" s="5"/>
      <c r="VK904" s="5"/>
      <c r="VL904" s="5"/>
      <c r="VM904" s="5"/>
      <c r="VN904" s="5"/>
      <c r="VO904" s="5"/>
      <c r="VP904" s="5"/>
      <c r="VQ904" s="5"/>
      <c r="VR904" s="5"/>
      <c r="VS904" s="5"/>
      <c r="VT904" s="5"/>
      <c r="VU904" s="5"/>
      <c r="VV904" s="5"/>
      <c r="VW904" s="5"/>
      <c r="VX904" s="5"/>
      <c r="VY904" s="5"/>
      <c r="VZ904" s="5"/>
      <c r="WA904" s="5"/>
      <c r="WB904" s="5"/>
      <c r="WC904" s="5"/>
      <c r="WD904" s="5"/>
      <c r="WE904" s="5"/>
      <c r="WF904" s="5"/>
      <c r="WG904" s="5"/>
      <c r="WH904" s="5"/>
      <c r="WI904" s="5"/>
      <c r="WJ904" s="5"/>
      <c r="WK904" s="5"/>
      <c r="WL904" s="5"/>
      <c r="WM904" s="5"/>
      <c r="WN904" s="5"/>
      <c r="WO904" s="5"/>
      <c r="WP904" s="5"/>
      <c r="WQ904" s="5"/>
      <c r="WR904" s="5"/>
      <c r="WS904" s="5"/>
      <c r="WT904" s="5"/>
      <c r="WU904" s="5"/>
      <c r="WV904" s="5"/>
      <c r="WW904" s="5"/>
      <c r="WX904" s="5"/>
      <c r="WY904" s="5"/>
      <c r="WZ904" s="5"/>
      <c r="XA904" s="5"/>
      <c r="XB904" s="5"/>
      <c r="XC904" s="5"/>
      <c r="XD904" s="5"/>
      <c r="XE904" s="5"/>
      <c r="XF904" s="5"/>
      <c r="XG904" s="5"/>
      <c r="XH904" s="5"/>
      <c r="XI904" s="5"/>
      <c r="XJ904" s="5"/>
      <c r="XK904" s="5"/>
      <c r="XL904" s="5"/>
      <c r="XM904" s="5"/>
      <c r="XN904" s="5"/>
      <c r="XO904" s="5"/>
      <c r="XP904" s="5"/>
      <c r="XQ904" s="5"/>
      <c r="XR904" s="5"/>
      <c r="XS904" s="5"/>
      <c r="XT904" s="5"/>
      <c r="XU904" s="5"/>
      <c r="XV904" s="5"/>
      <c r="XW904" s="5"/>
    </row>
    <row r="905" spans="39:647" x14ac:dyDescent="0.45">
      <c r="AM905" s="5"/>
      <c r="AN905" s="5"/>
      <c r="AO905" s="5"/>
      <c r="AP905" s="5"/>
      <c r="AQ905" s="5"/>
      <c r="AR905" s="5"/>
      <c r="AS905" s="5"/>
      <c r="AT905" s="5"/>
      <c r="AU905" s="5"/>
      <c r="AV905" s="5"/>
      <c r="AW905" s="5"/>
      <c r="AX905" s="5"/>
      <c r="AY905" s="5"/>
      <c r="AZ905" s="5"/>
      <c r="BA905" s="5"/>
      <c r="BB905" s="5"/>
      <c r="BC905" s="5"/>
      <c r="BD905" s="5"/>
      <c r="BE905" s="5"/>
      <c r="BF905" s="5"/>
      <c r="BG905" s="5"/>
      <c r="BH905" s="5"/>
      <c r="BI905" s="5"/>
      <c r="BJ905" s="5"/>
      <c r="BK905" s="5"/>
      <c r="BL905" s="5"/>
      <c r="BM905" s="5"/>
      <c r="BN905" s="5"/>
      <c r="BO905" s="5"/>
      <c r="BP905" s="5"/>
      <c r="BQ905" s="5"/>
      <c r="BR905" s="5"/>
      <c r="BS905" s="5"/>
      <c r="BT905" s="5"/>
      <c r="BU905" s="5"/>
      <c r="BV905" s="5"/>
      <c r="BW905" s="5"/>
      <c r="BX905" s="5"/>
      <c r="BY905" s="5"/>
      <c r="BZ905" s="5"/>
      <c r="CA905" s="5"/>
      <c r="CB905" s="5"/>
      <c r="CC905" s="5"/>
      <c r="CD905" s="5"/>
      <c r="CE905" s="5"/>
      <c r="CF905" s="5"/>
      <c r="CG905" s="5"/>
      <c r="CH905" s="5"/>
      <c r="CI905" s="5"/>
      <c r="CJ905" s="5"/>
      <c r="CK905" s="5"/>
      <c r="CL905" s="5"/>
      <c r="CM905" s="5"/>
      <c r="CN905" s="5"/>
      <c r="CO905" s="5"/>
      <c r="CP905" s="5"/>
      <c r="CQ905" s="5"/>
      <c r="CR905" s="5"/>
      <c r="CS905" s="5"/>
      <c r="CT905" s="5"/>
      <c r="CU905" s="5"/>
      <c r="CV905" s="5"/>
      <c r="CW905" s="5"/>
      <c r="CX905" s="5"/>
      <c r="CY905" s="5"/>
      <c r="CZ905" s="5"/>
      <c r="DA905" s="5"/>
      <c r="DB905" s="5"/>
      <c r="DC905" s="5"/>
      <c r="DD905" s="5"/>
      <c r="DE905" s="5"/>
      <c r="DF905" s="5"/>
      <c r="DG905" s="5"/>
      <c r="DH905" s="5"/>
      <c r="DI905" s="5"/>
      <c r="DJ905" s="5"/>
      <c r="DK905" s="5"/>
      <c r="DL905" s="5"/>
      <c r="DM905" s="5"/>
      <c r="DN905" s="5"/>
      <c r="DO905" s="5"/>
      <c r="DP905" s="5"/>
      <c r="DQ905" s="5"/>
      <c r="DR905" s="5"/>
      <c r="DS905" s="5"/>
      <c r="DT905" s="5"/>
      <c r="DU905" s="5"/>
      <c r="DV905" s="5"/>
      <c r="DW905" s="5"/>
      <c r="DX905" s="5"/>
      <c r="DY905" s="5"/>
      <c r="DZ905" s="5"/>
      <c r="EA905" s="5"/>
      <c r="EB905" s="5"/>
      <c r="EC905" s="5"/>
      <c r="ED905" s="5"/>
      <c r="EE905" s="5"/>
      <c r="EF905" s="5"/>
      <c r="EG905" s="5"/>
      <c r="EH905" s="5"/>
      <c r="EI905" s="5"/>
      <c r="EJ905" s="5"/>
      <c r="EK905" s="5"/>
      <c r="EL905" s="5"/>
      <c r="EM905" s="5"/>
      <c r="EN905" s="5"/>
      <c r="EO905" s="5"/>
      <c r="EP905" s="5"/>
      <c r="EQ905" s="5"/>
      <c r="ER905" s="5"/>
      <c r="ES905" s="5"/>
      <c r="ET905" s="5"/>
      <c r="EU905" s="5"/>
      <c r="EV905" s="5"/>
      <c r="EW905" s="5"/>
      <c r="EX905" s="5"/>
      <c r="EY905" s="5"/>
      <c r="EZ905" s="5"/>
      <c r="FA905" s="5"/>
      <c r="FB905" s="5"/>
      <c r="FC905" s="5"/>
      <c r="FD905" s="5"/>
      <c r="FE905" s="5"/>
      <c r="FF905" s="5"/>
      <c r="FG905" s="5"/>
      <c r="FH905" s="5"/>
      <c r="FI905" s="5"/>
      <c r="FJ905" s="5"/>
      <c r="FK905" s="5"/>
      <c r="FL905" s="5"/>
      <c r="FM905" s="5"/>
      <c r="FN905" s="5"/>
      <c r="FO905" s="5"/>
      <c r="FP905" s="5"/>
      <c r="FQ905" s="5"/>
      <c r="FR905" s="5"/>
      <c r="FS905" s="5"/>
      <c r="FT905" s="5"/>
      <c r="FU905" s="5"/>
      <c r="FV905" s="5"/>
      <c r="FW905" s="5"/>
      <c r="FX905" s="5"/>
      <c r="FY905" s="5"/>
      <c r="FZ905" s="5"/>
      <c r="GA905" s="5"/>
      <c r="GB905" s="5"/>
      <c r="GC905" s="5"/>
      <c r="GD905" s="5"/>
      <c r="GE905" s="5"/>
      <c r="GF905" s="5"/>
      <c r="GG905" s="5"/>
      <c r="GH905" s="5"/>
      <c r="GI905" s="5"/>
      <c r="GJ905" s="5"/>
      <c r="GK905" s="5"/>
      <c r="GL905" s="5"/>
      <c r="GM905" s="5"/>
      <c r="GN905" s="5"/>
      <c r="GO905" s="5"/>
      <c r="GP905" s="5"/>
      <c r="GQ905" s="5"/>
      <c r="GR905" s="5"/>
      <c r="GS905" s="5"/>
      <c r="GT905" s="5"/>
      <c r="GU905" s="5"/>
      <c r="GV905" s="5"/>
      <c r="GW905" s="5"/>
      <c r="GX905" s="5"/>
      <c r="GY905" s="5"/>
      <c r="GZ905" s="5"/>
      <c r="HA905" s="5"/>
      <c r="HB905" s="5"/>
      <c r="HC905" s="5"/>
      <c r="HD905" s="5"/>
      <c r="HE905" s="5"/>
      <c r="HF905" s="5"/>
      <c r="HG905" s="5"/>
      <c r="HH905" s="5"/>
      <c r="HI905" s="5"/>
      <c r="HJ905" s="5"/>
      <c r="HK905" s="5"/>
      <c r="HL905" s="5"/>
      <c r="HM905" s="5"/>
      <c r="HN905" s="5"/>
      <c r="HO905" s="5"/>
      <c r="HP905" s="5"/>
      <c r="HQ905" s="5"/>
      <c r="HR905" s="5"/>
      <c r="HS905" s="5"/>
      <c r="HT905" s="5"/>
      <c r="HU905" s="5"/>
      <c r="HV905" s="5"/>
      <c r="HW905" s="5"/>
      <c r="HX905" s="5"/>
      <c r="HY905" s="5"/>
      <c r="HZ905" s="5"/>
      <c r="IA905" s="5"/>
      <c r="IB905" s="5"/>
      <c r="IC905" s="5"/>
      <c r="ID905" s="5"/>
      <c r="IE905" s="5"/>
      <c r="IF905" s="5"/>
      <c r="IG905" s="5"/>
      <c r="IH905" s="5"/>
      <c r="II905" s="5"/>
      <c r="IJ905" s="5"/>
      <c r="IK905" s="5"/>
      <c r="IL905" s="5"/>
      <c r="IM905" s="5"/>
      <c r="IN905" s="5"/>
      <c r="IO905" s="5"/>
      <c r="IP905" s="5"/>
      <c r="IQ905" s="5"/>
      <c r="IR905" s="5"/>
      <c r="IS905" s="5"/>
      <c r="IT905" s="5"/>
      <c r="IU905" s="5"/>
      <c r="IV905" s="5"/>
      <c r="IW905" s="5"/>
      <c r="IX905" s="5"/>
      <c r="IY905" s="5"/>
      <c r="IZ905" s="5"/>
      <c r="JA905" s="5"/>
      <c r="JB905" s="5"/>
      <c r="JC905" s="5"/>
      <c r="JD905" s="5"/>
      <c r="JE905" s="5"/>
      <c r="JF905" s="5"/>
      <c r="JG905" s="5"/>
      <c r="JH905" s="5"/>
      <c r="JI905" s="5"/>
      <c r="JJ905" s="5"/>
      <c r="JK905" s="5"/>
      <c r="JL905" s="5"/>
      <c r="JM905" s="5"/>
      <c r="JN905" s="5"/>
      <c r="JO905" s="5"/>
      <c r="JP905" s="5"/>
      <c r="JQ905" s="5"/>
      <c r="JR905" s="5"/>
      <c r="JS905" s="5"/>
      <c r="JT905" s="5"/>
      <c r="JU905" s="5"/>
      <c r="JV905" s="5"/>
      <c r="JW905" s="5"/>
      <c r="JX905" s="5"/>
      <c r="JY905" s="5"/>
      <c r="JZ905" s="5"/>
      <c r="KA905" s="5"/>
      <c r="KB905" s="5"/>
      <c r="KC905" s="5"/>
      <c r="KD905" s="5"/>
      <c r="KE905" s="5"/>
      <c r="KF905" s="5"/>
      <c r="KG905" s="5"/>
      <c r="KH905" s="5"/>
      <c r="KI905" s="5"/>
      <c r="KJ905" s="5"/>
      <c r="KK905" s="5"/>
      <c r="KL905" s="5"/>
      <c r="KM905" s="5"/>
      <c r="KN905" s="5"/>
      <c r="KO905" s="5"/>
      <c r="KP905" s="5"/>
      <c r="KQ905" s="5"/>
      <c r="KR905" s="5"/>
      <c r="KS905" s="5"/>
      <c r="KT905" s="5"/>
      <c r="KU905" s="5"/>
      <c r="KV905" s="5"/>
      <c r="KW905" s="5"/>
      <c r="KX905" s="5"/>
      <c r="KY905" s="5"/>
      <c r="KZ905" s="5"/>
      <c r="LA905" s="5"/>
      <c r="LB905" s="5"/>
      <c r="LC905" s="5"/>
      <c r="LD905" s="5"/>
      <c r="LE905" s="5"/>
      <c r="LF905" s="5"/>
      <c r="LG905" s="5"/>
      <c r="LH905" s="5"/>
      <c r="LI905" s="5"/>
      <c r="LJ905" s="5"/>
      <c r="LK905" s="5"/>
      <c r="LL905" s="5"/>
      <c r="LM905" s="5"/>
      <c r="LN905" s="5"/>
      <c r="LO905" s="5"/>
      <c r="LP905" s="5"/>
      <c r="LQ905" s="5"/>
      <c r="LR905" s="5"/>
      <c r="LS905" s="5"/>
      <c r="LT905" s="5"/>
      <c r="LU905" s="5"/>
      <c r="LV905" s="5"/>
      <c r="LW905" s="5"/>
      <c r="LX905" s="5"/>
      <c r="LY905" s="5"/>
      <c r="LZ905" s="5"/>
      <c r="MA905" s="5"/>
      <c r="MB905" s="5"/>
      <c r="MC905" s="5"/>
      <c r="MD905" s="5"/>
      <c r="ME905" s="5"/>
      <c r="MF905" s="5"/>
      <c r="MG905" s="5"/>
      <c r="MH905" s="5"/>
      <c r="MI905" s="5"/>
      <c r="MJ905" s="5"/>
      <c r="MK905" s="5"/>
      <c r="ML905" s="5"/>
      <c r="MM905" s="5"/>
      <c r="MN905" s="5"/>
      <c r="MO905" s="5"/>
      <c r="MP905" s="5"/>
      <c r="MQ905" s="5"/>
      <c r="MR905" s="5"/>
      <c r="MS905" s="5"/>
      <c r="MT905" s="5"/>
      <c r="MU905" s="5"/>
      <c r="MV905" s="5"/>
      <c r="MW905" s="5"/>
      <c r="MX905" s="5"/>
      <c r="MY905" s="5"/>
      <c r="MZ905" s="5"/>
      <c r="NA905" s="5"/>
      <c r="NB905" s="5"/>
      <c r="NC905" s="5"/>
      <c r="ND905" s="5"/>
      <c r="NE905" s="5"/>
      <c r="NF905" s="5"/>
      <c r="NG905" s="5"/>
      <c r="NH905" s="5"/>
      <c r="NI905" s="5"/>
      <c r="NJ905" s="5"/>
      <c r="NK905" s="5"/>
      <c r="NL905" s="5"/>
      <c r="NM905" s="5"/>
      <c r="NN905" s="5"/>
      <c r="NO905" s="5"/>
      <c r="NP905" s="5"/>
      <c r="NQ905" s="5"/>
      <c r="NR905" s="5"/>
      <c r="NS905" s="5"/>
      <c r="NT905" s="5"/>
      <c r="NU905" s="5"/>
      <c r="NV905" s="5"/>
      <c r="NW905" s="5"/>
      <c r="NX905" s="5"/>
      <c r="NY905" s="5"/>
      <c r="NZ905" s="5"/>
      <c r="OA905" s="5"/>
      <c r="OB905" s="5"/>
      <c r="OC905" s="5"/>
      <c r="OD905" s="5"/>
      <c r="OE905" s="5"/>
      <c r="OF905" s="5"/>
      <c r="OG905" s="5"/>
      <c r="OH905" s="5"/>
      <c r="OI905" s="5"/>
      <c r="OJ905" s="5"/>
      <c r="OK905" s="5"/>
      <c r="OL905" s="5"/>
      <c r="OM905" s="5"/>
      <c r="ON905" s="5"/>
      <c r="OO905" s="5"/>
      <c r="OP905" s="5"/>
      <c r="OQ905" s="5"/>
      <c r="OR905" s="5"/>
      <c r="OS905" s="5"/>
      <c r="OT905" s="5"/>
      <c r="OU905" s="5"/>
      <c r="OV905" s="5"/>
      <c r="OW905" s="5"/>
      <c r="OX905" s="5"/>
      <c r="OY905" s="5"/>
      <c r="OZ905" s="5"/>
      <c r="PA905" s="5"/>
      <c r="PB905" s="5"/>
      <c r="PC905" s="5"/>
      <c r="PD905" s="5"/>
      <c r="PE905" s="5"/>
      <c r="PF905" s="5"/>
      <c r="PG905" s="5"/>
      <c r="PH905" s="5"/>
      <c r="PI905" s="5"/>
      <c r="PJ905" s="5"/>
      <c r="PK905" s="5"/>
      <c r="PL905" s="5"/>
      <c r="PM905" s="5"/>
      <c r="PN905" s="5"/>
      <c r="PO905" s="5"/>
      <c r="PP905" s="5"/>
      <c r="PQ905" s="5"/>
      <c r="PR905" s="5"/>
      <c r="PS905" s="5"/>
      <c r="PT905" s="5"/>
      <c r="PU905" s="5"/>
      <c r="PV905" s="5"/>
      <c r="PW905" s="5"/>
      <c r="PX905" s="5"/>
      <c r="PY905" s="5"/>
      <c r="PZ905" s="5"/>
      <c r="QA905" s="5"/>
      <c r="QB905" s="5"/>
      <c r="QC905" s="5"/>
      <c r="QD905" s="5"/>
      <c r="QE905" s="5"/>
      <c r="QF905" s="5"/>
      <c r="QG905" s="5"/>
      <c r="QH905" s="5"/>
      <c r="QI905" s="5"/>
      <c r="QJ905" s="5"/>
      <c r="QK905" s="5"/>
      <c r="QL905" s="5"/>
      <c r="QM905" s="5"/>
      <c r="QN905" s="5"/>
      <c r="QO905" s="5"/>
      <c r="QP905" s="5"/>
      <c r="QQ905" s="5"/>
      <c r="QR905" s="5"/>
      <c r="QS905" s="5"/>
      <c r="QT905" s="5"/>
      <c r="QU905" s="5"/>
      <c r="QV905" s="5"/>
      <c r="QW905" s="5"/>
      <c r="QX905" s="5"/>
      <c r="QY905" s="5"/>
      <c r="QZ905" s="5"/>
      <c r="RA905" s="5"/>
      <c r="RB905" s="5"/>
      <c r="RC905" s="5"/>
      <c r="RD905" s="5"/>
      <c r="RE905" s="5"/>
      <c r="RF905" s="5"/>
      <c r="RG905" s="5"/>
      <c r="RH905" s="5"/>
      <c r="RI905" s="5"/>
      <c r="RJ905" s="5"/>
      <c r="RK905" s="5"/>
      <c r="RL905" s="5"/>
      <c r="RM905" s="5"/>
      <c r="RN905" s="5"/>
      <c r="RO905" s="5"/>
      <c r="RP905" s="5"/>
      <c r="RQ905" s="5"/>
      <c r="RR905" s="5"/>
      <c r="RS905" s="5"/>
      <c r="RT905" s="5"/>
      <c r="RU905" s="5"/>
      <c r="RV905" s="5"/>
      <c r="RW905" s="5"/>
      <c r="RX905" s="5"/>
      <c r="RY905" s="5"/>
      <c r="RZ905" s="5"/>
      <c r="SA905" s="5"/>
      <c r="SB905" s="5"/>
      <c r="SC905" s="5"/>
      <c r="SD905" s="5"/>
      <c r="SE905" s="5"/>
      <c r="SF905" s="5"/>
      <c r="SG905" s="5"/>
      <c r="SH905" s="5"/>
      <c r="SI905" s="5"/>
      <c r="SJ905" s="5"/>
      <c r="SK905" s="5"/>
      <c r="SL905" s="5"/>
      <c r="SM905" s="5"/>
      <c r="SN905" s="5"/>
      <c r="SO905" s="5"/>
      <c r="SP905" s="5"/>
      <c r="SQ905" s="5"/>
      <c r="SR905" s="5"/>
      <c r="SS905" s="5"/>
      <c r="ST905" s="5"/>
      <c r="SU905" s="5"/>
      <c r="SV905" s="5"/>
      <c r="SW905" s="5"/>
      <c r="SX905" s="5"/>
      <c r="SY905" s="5"/>
      <c r="SZ905" s="5"/>
      <c r="TA905" s="5"/>
      <c r="TB905" s="5"/>
      <c r="TC905" s="5"/>
      <c r="TD905" s="5"/>
      <c r="TE905" s="5"/>
      <c r="TF905" s="5"/>
      <c r="TG905" s="5"/>
      <c r="TH905" s="5"/>
      <c r="TI905" s="5"/>
      <c r="TJ905" s="5"/>
      <c r="TK905" s="5"/>
      <c r="TL905" s="5"/>
      <c r="TM905" s="5"/>
      <c r="TN905" s="5"/>
      <c r="TO905" s="5"/>
      <c r="TP905" s="5"/>
      <c r="TQ905" s="5"/>
      <c r="TR905" s="5"/>
      <c r="TS905" s="5"/>
      <c r="TT905" s="5"/>
      <c r="TU905" s="5"/>
      <c r="TV905" s="5"/>
      <c r="TW905" s="5"/>
      <c r="TX905" s="5"/>
      <c r="TY905" s="5"/>
      <c r="TZ905" s="5"/>
      <c r="UA905" s="5"/>
      <c r="UB905" s="5"/>
      <c r="UC905" s="5"/>
      <c r="UD905" s="5"/>
      <c r="UE905" s="5"/>
      <c r="UF905" s="5"/>
      <c r="UG905" s="5"/>
      <c r="UH905" s="5"/>
      <c r="UI905" s="5"/>
      <c r="UJ905" s="5"/>
      <c r="UK905" s="5"/>
      <c r="UL905" s="5"/>
      <c r="UM905" s="5"/>
      <c r="UN905" s="5"/>
      <c r="UO905" s="5"/>
      <c r="UP905" s="5"/>
      <c r="UQ905" s="5"/>
      <c r="UR905" s="5"/>
      <c r="US905" s="5"/>
      <c r="UT905" s="5"/>
      <c r="UU905" s="5"/>
      <c r="UV905" s="5"/>
      <c r="UW905" s="5"/>
      <c r="UX905" s="5"/>
      <c r="UY905" s="5"/>
      <c r="UZ905" s="5"/>
      <c r="VA905" s="5"/>
      <c r="VB905" s="5"/>
      <c r="VC905" s="5"/>
      <c r="VD905" s="5"/>
      <c r="VE905" s="5"/>
      <c r="VF905" s="5"/>
      <c r="VG905" s="5"/>
      <c r="VH905" s="5"/>
      <c r="VI905" s="5"/>
      <c r="VJ905" s="5"/>
      <c r="VK905" s="5"/>
      <c r="VL905" s="5"/>
      <c r="VM905" s="5"/>
      <c r="VN905" s="5"/>
      <c r="VO905" s="5"/>
      <c r="VP905" s="5"/>
      <c r="VQ905" s="5"/>
      <c r="VR905" s="5"/>
      <c r="VS905" s="5"/>
      <c r="VT905" s="5"/>
      <c r="VU905" s="5"/>
      <c r="VV905" s="5"/>
      <c r="VW905" s="5"/>
      <c r="VX905" s="5"/>
      <c r="VY905" s="5"/>
      <c r="VZ905" s="5"/>
      <c r="WA905" s="5"/>
      <c r="WB905" s="5"/>
      <c r="WC905" s="5"/>
      <c r="WD905" s="5"/>
      <c r="WE905" s="5"/>
      <c r="WF905" s="5"/>
      <c r="WG905" s="5"/>
      <c r="WH905" s="5"/>
      <c r="WI905" s="5"/>
      <c r="WJ905" s="5"/>
      <c r="WK905" s="5"/>
      <c r="WL905" s="5"/>
      <c r="WM905" s="5"/>
      <c r="WN905" s="5"/>
      <c r="WO905" s="5"/>
      <c r="WP905" s="5"/>
      <c r="WQ905" s="5"/>
      <c r="WR905" s="5"/>
      <c r="WS905" s="5"/>
      <c r="WT905" s="5"/>
      <c r="WU905" s="5"/>
      <c r="WV905" s="5"/>
      <c r="WW905" s="5"/>
      <c r="WX905" s="5"/>
      <c r="WY905" s="5"/>
      <c r="WZ905" s="5"/>
      <c r="XA905" s="5"/>
      <c r="XB905" s="5"/>
      <c r="XC905" s="5"/>
      <c r="XD905" s="5"/>
      <c r="XE905" s="5"/>
      <c r="XF905" s="5"/>
      <c r="XG905" s="5"/>
      <c r="XH905" s="5"/>
      <c r="XI905" s="5"/>
      <c r="XJ905" s="5"/>
      <c r="XK905" s="5"/>
      <c r="XL905" s="5"/>
      <c r="XM905" s="5"/>
      <c r="XN905" s="5"/>
      <c r="XO905" s="5"/>
      <c r="XP905" s="5"/>
      <c r="XQ905" s="5"/>
      <c r="XR905" s="5"/>
      <c r="XS905" s="5"/>
      <c r="XT905" s="5"/>
      <c r="XU905" s="5"/>
      <c r="XV905" s="5"/>
      <c r="XW905" s="5"/>
    </row>
    <row r="906" spans="39:647" x14ac:dyDescent="0.45">
      <c r="AM906" s="5"/>
      <c r="AN906" s="5"/>
      <c r="AO906" s="5"/>
      <c r="AP906" s="5"/>
      <c r="AQ906" s="5"/>
      <c r="AR906" s="5"/>
      <c r="AS906" s="5"/>
      <c r="AT906" s="5"/>
      <c r="AU906" s="5"/>
      <c r="AV906" s="5"/>
      <c r="AW906" s="5"/>
      <c r="AX906" s="5"/>
      <c r="AY906" s="5"/>
      <c r="AZ906" s="5"/>
      <c r="BA906" s="5"/>
      <c r="BB906" s="5"/>
      <c r="BC906" s="5"/>
      <c r="BD906" s="5"/>
      <c r="BE906" s="5"/>
      <c r="BF906" s="5"/>
      <c r="BG906" s="5"/>
      <c r="BH906" s="5"/>
      <c r="BI906" s="5"/>
      <c r="BJ906" s="5"/>
      <c r="BK906" s="5"/>
      <c r="BL906" s="5"/>
      <c r="BM906" s="5"/>
      <c r="BN906" s="5"/>
      <c r="BO906" s="5"/>
      <c r="BP906" s="5"/>
      <c r="BQ906" s="5"/>
      <c r="BR906" s="5"/>
      <c r="BS906" s="5"/>
      <c r="BT906" s="5"/>
      <c r="BU906" s="5"/>
      <c r="BV906" s="5"/>
      <c r="BW906" s="5"/>
      <c r="BX906" s="5"/>
      <c r="BY906" s="5"/>
      <c r="BZ906" s="5"/>
      <c r="CA906" s="5"/>
      <c r="CB906" s="5"/>
      <c r="CC906" s="5"/>
      <c r="CD906" s="5"/>
      <c r="CE906" s="5"/>
      <c r="CF906" s="5"/>
      <c r="CG906" s="5"/>
      <c r="CH906" s="5"/>
      <c r="CI906" s="5"/>
      <c r="CJ906" s="5"/>
      <c r="CK906" s="5"/>
      <c r="CL906" s="5"/>
      <c r="CM906" s="5"/>
      <c r="CN906" s="5"/>
      <c r="CO906" s="5"/>
      <c r="CP906" s="5"/>
      <c r="CQ906" s="5"/>
      <c r="CR906" s="5"/>
      <c r="CS906" s="5"/>
      <c r="CT906" s="5"/>
      <c r="CU906" s="5"/>
      <c r="CV906" s="5"/>
      <c r="CW906" s="5"/>
      <c r="CX906" s="5"/>
      <c r="CY906" s="5"/>
      <c r="CZ906" s="5"/>
      <c r="DA906" s="5"/>
      <c r="DB906" s="5"/>
      <c r="DC906" s="5"/>
      <c r="DD906" s="5"/>
      <c r="DE906" s="5"/>
      <c r="DF906" s="5"/>
      <c r="DG906" s="5"/>
      <c r="DH906" s="5"/>
      <c r="DI906" s="5"/>
      <c r="DJ906" s="5"/>
      <c r="DK906" s="5"/>
      <c r="DL906" s="5"/>
      <c r="DM906" s="5"/>
      <c r="DN906" s="5"/>
      <c r="DO906" s="5"/>
      <c r="DP906" s="5"/>
      <c r="DQ906" s="5"/>
      <c r="DR906" s="5"/>
      <c r="DS906" s="5"/>
      <c r="DT906" s="5"/>
      <c r="DU906" s="5"/>
      <c r="DV906" s="5"/>
      <c r="DW906" s="5"/>
      <c r="DX906" s="5"/>
      <c r="DY906" s="5"/>
      <c r="DZ906" s="5"/>
      <c r="EA906" s="5"/>
      <c r="EB906" s="5"/>
      <c r="EC906" s="5"/>
      <c r="ED906" s="5"/>
      <c r="EE906" s="5"/>
      <c r="EF906" s="5"/>
      <c r="EG906" s="5"/>
      <c r="EH906" s="5"/>
      <c r="EI906" s="5"/>
      <c r="EJ906" s="5"/>
      <c r="EK906" s="5"/>
      <c r="EL906" s="5"/>
      <c r="EM906" s="5"/>
      <c r="EN906" s="5"/>
      <c r="EO906" s="5"/>
      <c r="EP906" s="5"/>
      <c r="EQ906" s="5"/>
      <c r="ER906" s="5"/>
      <c r="ES906" s="5"/>
      <c r="ET906" s="5"/>
      <c r="EU906" s="5"/>
      <c r="EV906" s="5"/>
      <c r="EW906" s="5"/>
      <c r="EX906" s="5"/>
      <c r="EY906" s="5"/>
      <c r="EZ906" s="5"/>
      <c r="FA906" s="5"/>
      <c r="FB906" s="5"/>
      <c r="FC906" s="5"/>
      <c r="FD906" s="5"/>
      <c r="FE906" s="5"/>
      <c r="FF906" s="5"/>
      <c r="FG906" s="5"/>
      <c r="FH906" s="5"/>
      <c r="FI906" s="5"/>
      <c r="FJ906" s="5"/>
      <c r="FK906" s="5"/>
      <c r="FL906" s="5"/>
      <c r="FM906" s="5"/>
      <c r="FN906" s="5"/>
      <c r="FO906" s="5"/>
      <c r="FP906" s="5"/>
      <c r="FQ906" s="5"/>
      <c r="FR906" s="5"/>
      <c r="FS906" s="5"/>
      <c r="FT906" s="5"/>
      <c r="FU906" s="5"/>
      <c r="FV906" s="5"/>
      <c r="FW906" s="5"/>
      <c r="FX906" s="5"/>
      <c r="FY906" s="5"/>
      <c r="FZ906" s="5"/>
      <c r="GA906" s="5"/>
      <c r="GB906" s="5"/>
      <c r="GC906" s="5"/>
      <c r="GD906" s="5"/>
      <c r="GE906" s="5"/>
      <c r="GF906" s="5"/>
      <c r="GG906" s="5"/>
      <c r="GH906" s="5"/>
      <c r="GI906" s="5"/>
      <c r="GJ906" s="5"/>
      <c r="GK906" s="5"/>
      <c r="GL906" s="5"/>
      <c r="GM906" s="5"/>
      <c r="GN906" s="5"/>
      <c r="GO906" s="5"/>
      <c r="GP906" s="5"/>
      <c r="GQ906" s="5"/>
      <c r="GR906" s="5"/>
      <c r="GS906" s="5"/>
      <c r="GT906" s="5"/>
      <c r="GU906" s="5"/>
      <c r="GV906" s="5"/>
      <c r="GW906" s="5"/>
      <c r="GX906" s="5"/>
      <c r="GY906" s="5"/>
      <c r="GZ906" s="5"/>
      <c r="HA906" s="5"/>
      <c r="HB906" s="5"/>
      <c r="HC906" s="5"/>
      <c r="HD906" s="5"/>
      <c r="HE906" s="5"/>
      <c r="HF906" s="5"/>
      <c r="HG906" s="5"/>
      <c r="HH906" s="5"/>
      <c r="HI906" s="5"/>
      <c r="HJ906" s="5"/>
      <c r="HK906" s="5"/>
      <c r="HL906" s="5"/>
      <c r="HM906" s="5"/>
      <c r="HN906" s="5"/>
      <c r="HO906" s="5"/>
      <c r="HP906" s="5"/>
      <c r="HQ906" s="5"/>
      <c r="HR906" s="5"/>
      <c r="HS906" s="5"/>
      <c r="HT906" s="5"/>
      <c r="HU906" s="5"/>
      <c r="HV906" s="5"/>
      <c r="HW906" s="5"/>
      <c r="HX906" s="5"/>
      <c r="HY906" s="5"/>
      <c r="HZ906" s="5"/>
      <c r="IA906" s="5"/>
      <c r="IB906" s="5"/>
      <c r="IC906" s="5"/>
      <c r="ID906" s="5"/>
      <c r="IE906" s="5"/>
      <c r="IF906" s="5"/>
      <c r="IG906" s="5"/>
      <c r="IH906" s="5"/>
      <c r="II906" s="5"/>
      <c r="IJ906" s="5"/>
      <c r="IK906" s="5"/>
      <c r="IL906" s="5"/>
      <c r="IM906" s="5"/>
      <c r="IN906" s="5"/>
      <c r="IO906" s="5"/>
      <c r="IP906" s="5"/>
      <c r="IQ906" s="5"/>
      <c r="IR906" s="5"/>
      <c r="IS906" s="5"/>
      <c r="IT906" s="5"/>
      <c r="IU906" s="5"/>
      <c r="IV906" s="5"/>
      <c r="IW906" s="5"/>
      <c r="IX906" s="5"/>
      <c r="IY906" s="5"/>
      <c r="IZ906" s="5"/>
      <c r="JA906" s="5"/>
      <c r="JB906" s="5"/>
      <c r="JC906" s="5"/>
      <c r="JD906" s="5"/>
      <c r="JE906" s="5"/>
      <c r="JF906" s="5"/>
      <c r="JG906" s="5"/>
      <c r="JH906" s="5"/>
      <c r="JI906" s="5"/>
      <c r="JJ906" s="5"/>
      <c r="JK906" s="5"/>
      <c r="JL906" s="5"/>
      <c r="JM906" s="5"/>
      <c r="JN906" s="5"/>
      <c r="JO906" s="5"/>
      <c r="JP906" s="5"/>
      <c r="JQ906" s="5"/>
      <c r="JR906" s="5"/>
      <c r="JS906" s="5"/>
      <c r="JT906" s="5"/>
      <c r="JU906" s="5"/>
      <c r="JV906" s="5"/>
      <c r="JW906" s="5"/>
      <c r="JX906" s="5"/>
      <c r="JY906" s="5"/>
      <c r="JZ906" s="5"/>
      <c r="KA906" s="5"/>
      <c r="KB906" s="5"/>
      <c r="KC906" s="5"/>
      <c r="KD906" s="5"/>
      <c r="KE906" s="5"/>
      <c r="KF906" s="5"/>
      <c r="KG906" s="5"/>
      <c r="KH906" s="5"/>
      <c r="KI906" s="5"/>
      <c r="KJ906" s="5"/>
      <c r="KK906" s="5"/>
      <c r="KL906" s="5"/>
      <c r="KM906" s="5"/>
      <c r="KN906" s="5"/>
      <c r="KO906" s="5"/>
      <c r="KP906" s="5"/>
      <c r="KQ906" s="5"/>
      <c r="KR906" s="5"/>
      <c r="KS906" s="5"/>
      <c r="KT906" s="5"/>
      <c r="KU906" s="5"/>
      <c r="KV906" s="5"/>
      <c r="KW906" s="5"/>
      <c r="KX906" s="5"/>
      <c r="KY906" s="5"/>
      <c r="KZ906" s="5"/>
      <c r="LA906" s="5"/>
      <c r="LB906" s="5"/>
      <c r="LC906" s="5"/>
      <c r="LD906" s="5"/>
      <c r="LE906" s="5"/>
      <c r="LF906" s="5"/>
      <c r="LG906" s="5"/>
      <c r="LH906" s="5"/>
      <c r="LI906" s="5"/>
      <c r="LJ906" s="5"/>
      <c r="LK906" s="5"/>
      <c r="LL906" s="5"/>
      <c r="LM906" s="5"/>
      <c r="LN906" s="5"/>
      <c r="LO906" s="5"/>
      <c r="LP906" s="5"/>
      <c r="LQ906" s="5"/>
      <c r="LR906" s="5"/>
      <c r="LS906" s="5"/>
      <c r="LT906" s="5"/>
      <c r="LU906" s="5"/>
      <c r="LV906" s="5"/>
      <c r="LW906" s="5"/>
      <c r="LX906" s="5"/>
      <c r="LY906" s="5"/>
      <c r="LZ906" s="5"/>
      <c r="MA906" s="5"/>
      <c r="MB906" s="5"/>
      <c r="MC906" s="5"/>
      <c r="MD906" s="5"/>
      <c r="ME906" s="5"/>
      <c r="MF906" s="5"/>
      <c r="MG906" s="5"/>
      <c r="MH906" s="5"/>
      <c r="MI906" s="5"/>
      <c r="MJ906" s="5"/>
      <c r="MK906" s="5"/>
      <c r="ML906" s="5"/>
      <c r="MM906" s="5"/>
      <c r="MN906" s="5"/>
      <c r="MO906" s="5"/>
      <c r="MP906" s="5"/>
      <c r="MQ906" s="5"/>
      <c r="MR906" s="5"/>
      <c r="MS906" s="5"/>
      <c r="MT906" s="5"/>
      <c r="MU906" s="5"/>
      <c r="MV906" s="5"/>
      <c r="MW906" s="5"/>
      <c r="MX906" s="5"/>
      <c r="MY906" s="5"/>
      <c r="MZ906" s="5"/>
      <c r="NA906" s="5"/>
      <c r="NB906" s="5"/>
      <c r="NC906" s="5"/>
      <c r="ND906" s="5"/>
      <c r="NE906" s="5"/>
      <c r="NF906" s="5"/>
      <c r="NG906" s="5"/>
      <c r="NH906" s="5"/>
      <c r="NI906" s="5"/>
      <c r="NJ906" s="5"/>
      <c r="NK906" s="5"/>
      <c r="NL906" s="5"/>
      <c r="NM906" s="5"/>
      <c r="NN906" s="5"/>
      <c r="NO906" s="5"/>
      <c r="NP906" s="5"/>
      <c r="NQ906" s="5"/>
      <c r="NR906" s="5"/>
      <c r="NS906" s="5"/>
      <c r="NT906" s="5"/>
      <c r="NU906" s="5"/>
      <c r="NV906" s="5"/>
      <c r="NW906" s="5"/>
      <c r="NX906" s="5"/>
      <c r="NY906" s="5"/>
      <c r="NZ906" s="5"/>
      <c r="OA906" s="5"/>
      <c r="OB906" s="5"/>
      <c r="OC906" s="5"/>
      <c r="OD906" s="5"/>
      <c r="OE906" s="5"/>
      <c r="OF906" s="5"/>
      <c r="OG906" s="5"/>
      <c r="OH906" s="5"/>
      <c r="OI906" s="5"/>
      <c r="OJ906" s="5"/>
      <c r="OK906" s="5"/>
      <c r="OL906" s="5"/>
      <c r="OM906" s="5"/>
      <c r="ON906" s="5"/>
      <c r="OO906" s="5"/>
      <c r="OP906" s="5"/>
      <c r="OQ906" s="5"/>
      <c r="OR906" s="5"/>
      <c r="OS906" s="5"/>
      <c r="OT906" s="5"/>
      <c r="OU906" s="5"/>
      <c r="OV906" s="5"/>
      <c r="OW906" s="5"/>
      <c r="OX906" s="5"/>
      <c r="OY906" s="5"/>
      <c r="OZ906" s="5"/>
      <c r="PA906" s="5"/>
      <c r="PB906" s="5"/>
      <c r="PC906" s="5"/>
      <c r="PD906" s="5"/>
      <c r="PE906" s="5"/>
      <c r="PF906" s="5"/>
      <c r="PG906" s="5"/>
      <c r="PH906" s="5"/>
      <c r="PI906" s="5"/>
      <c r="PJ906" s="5"/>
      <c r="PK906" s="5"/>
      <c r="PL906" s="5"/>
      <c r="PM906" s="5"/>
      <c r="PN906" s="5"/>
      <c r="PO906" s="5"/>
      <c r="PP906" s="5"/>
      <c r="PQ906" s="5"/>
      <c r="PR906" s="5"/>
      <c r="PS906" s="5"/>
      <c r="PT906" s="5"/>
      <c r="PU906" s="5"/>
      <c r="PV906" s="5"/>
      <c r="PW906" s="5"/>
      <c r="PX906" s="5"/>
      <c r="PY906" s="5"/>
      <c r="PZ906" s="5"/>
      <c r="QA906" s="5"/>
      <c r="QB906" s="5"/>
      <c r="QC906" s="5"/>
      <c r="QD906" s="5"/>
      <c r="QE906" s="5"/>
      <c r="QF906" s="5"/>
      <c r="QG906" s="5"/>
      <c r="QH906" s="5"/>
      <c r="QI906" s="5"/>
      <c r="QJ906" s="5"/>
      <c r="QK906" s="5"/>
      <c r="QL906" s="5"/>
      <c r="QM906" s="5"/>
      <c r="QN906" s="5"/>
      <c r="QO906" s="5"/>
      <c r="QP906" s="5"/>
      <c r="QQ906" s="5"/>
      <c r="QR906" s="5"/>
      <c r="QS906" s="5"/>
      <c r="QT906" s="5"/>
      <c r="QU906" s="5"/>
      <c r="QV906" s="5"/>
      <c r="QW906" s="5"/>
      <c r="QX906" s="5"/>
      <c r="QY906" s="5"/>
      <c r="QZ906" s="5"/>
      <c r="RA906" s="5"/>
      <c r="RB906" s="5"/>
      <c r="RC906" s="5"/>
      <c r="RD906" s="5"/>
      <c r="RE906" s="5"/>
      <c r="RF906" s="5"/>
      <c r="RG906" s="5"/>
      <c r="RH906" s="5"/>
      <c r="RI906" s="5"/>
      <c r="RJ906" s="5"/>
      <c r="RK906" s="5"/>
      <c r="RL906" s="5"/>
      <c r="RM906" s="5"/>
      <c r="RN906" s="5"/>
      <c r="RO906" s="5"/>
      <c r="RP906" s="5"/>
      <c r="RQ906" s="5"/>
      <c r="RR906" s="5"/>
      <c r="RS906" s="5"/>
      <c r="RT906" s="5"/>
      <c r="RU906" s="5"/>
      <c r="RV906" s="5"/>
      <c r="RW906" s="5"/>
      <c r="RX906" s="5"/>
      <c r="RY906" s="5"/>
      <c r="RZ906" s="5"/>
      <c r="SA906" s="5"/>
      <c r="SB906" s="5"/>
      <c r="SC906" s="5"/>
      <c r="SD906" s="5"/>
      <c r="SE906" s="5"/>
      <c r="SF906" s="5"/>
      <c r="SG906" s="5"/>
      <c r="SH906" s="5"/>
      <c r="SI906" s="5"/>
      <c r="SJ906" s="5"/>
      <c r="SK906" s="5"/>
      <c r="SL906" s="5"/>
      <c r="SM906" s="5"/>
      <c r="SN906" s="5"/>
      <c r="SO906" s="5"/>
      <c r="SP906" s="5"/>
      <c r="SQ906" s="5"/>
      <c r="SR906" s="5"/>
      <c r="SS906" s="5"/>
      <c r="ST906" s="5"/>
      <c r="SU906" s="5"/>
      <c r="SV906" s="5"/>
      <c r="SW906" s="5"/>
      <c r="SX906" s="5"/>
      <c r="SY906" s="5"/>
      <c r="SZ906" s="5"/>
      <c r="TA906" s="5"/>
      <c r="TB906" s="5"/>
      <c r="TC906" s="5"/>
      <c r="TD906" s="5"/>
      <c r="TE906" s="5"/>
      <c r="TF906" s="5"/>
      <c r="TG906" s="5"/>
      <c r="TH906" s="5"/>
      <c r="TI906" s="5"/>
      <c r="TJ906" s="5"/>
      <c r="TK906" s="5"/>
      <c r="TL906" s="5"/>
      <c r="TM906" s="5"/>
      <c r="TN906" s="5"/>
      <c r="TO906" s="5"/>
      <c r="TP906" s="5"/>
      <c r="TQ906" s="5"/>
      <c r="TR906" s="5"/>
      <c r="TS906" s="5"/>
      <c r="TT906" s="5"/>
      <c r="TU906" s="5"/>
      <c r="TV906" s="5"/>
      <c r="TW906" s="5"/>
      <c r="TX906" s="5"/>
      <c r="TY906" s="5"/>
      <c r="TZ906" s="5"/>
      <c r="UA906" s="5"/>
      <c r="UB906" s="5"/>
      <c r="UC906" s="5"/>
      <c r="UD906" s="5"/>
      <c r="UE906" s="5"/>
      <c r="UF906" s="5"/>
      <c r="UG906" s="5"/>
      <c r="UH906" s="5"/>
      <c r="UI906" s="5"/>
      <c r="UJ906" s="5"/>
      <c r="UK906" s="5"/>
      <c r="UL906" s="5"/>
      <c r="UM906" s="5"/>
      <c r="UN906" s="5"/>
      <c r="UO906" s="5"/>
      <c r="UP906" s="5"/>
      <c r="UQ906" s="5"/>
      <c r="UR906" s="5"/>
      <c r="US906" s="5"/>
      <c r="UT906" s="5"/>
      <c r="UU906" s="5"/>
      <c r="UV906" s="5"/>
      <c r="UW906" s="5"/>
      <c r="UX906" s="5"/>
      <c r="UY906" s="5"/>
      <c r="UZ906" s="5"/>
      <c r="VA906" s="5"/>
      <c r="VB906" s="5"/>
      <c r="VC906" s="5"/>
      <c r="VD906" s="5"/>
      <c r="VE906" s="5"/>
      <c r="VF906" s="5"/>
      <c r="VG906" s="5"/>
      <c r="VH906" s="5"/>
      <c r="VI906" s="5"/>
      <c r="VJ906" s="5"/>
      <c r="VK906" s="5"/>
      <c r="VL906" s="5"/>
      <c r="VM906" s="5"/>
      <c r="VN906" s="5"/>
      <c r="VO906" s="5"/>
      <c r="VP906" s="5"/>
      <c r="VQ906" s="5"/>
      <c r="VR906" s="5"/>
      <c r="VS906" s="5"/>
      <c r="VT906" s="5"/>
      <c r="VU906" s="5"/>
      <c r="VV906" s="5"/>
      <c r="VW906" s="5"/>
      <c r="VX906" s="5"/>
      <c r="VY906" s="5"/>
      <c r="VZ906" s="5"/>
      <c r="WA906" s="5"/>
      <c r="WB906" s="5"/>
      <c r="WC906" s="5"/>
      <c r="WD906" s="5"/>
      <c r="WE906" s="5"/>
      <c r="WF906" s="5"/>
      <c r="WG906" s="5"/>
      <c r="WH906" s="5"/>
      <c r="WI906" s="5"/>
      <c r="WJ906" s="5"/>
      <c r="WK906" s="5"/>
      <c r="WL906" s="5"/>
      <c r="WM906" s="5"/>
      <c r="WN906" s="5"/>
      <c r="WO906" s="5"/>
      <c r="WP906" s="5"/>
      <c r="WQ906" s="5"/>
      <c r="WR906" s="5"/>
      <c r="WS906" s="5"/>
      <c r="WT906" s="5"/>
      <c r="WU906" s="5"/>
      <c r="WV906" s="5"/>
      <c r="WW906" s="5"/>
      <c r="WX906" s="5"/>
      <c r="WY906" s="5"/>
      <c r="WZ906" s="5"/>
      <c r="XA906" s="5"/>
      <c r="XB906" s="5"/>
      <c r="XC906" s="5"/>
      <c r="XD906" s="5"/>
      <c r="XE906" s="5"/>
      <c r="XF906" s="5"/>
      <c r="XG906" s="5"/>
      <c r="XH906" s="5"/>
      <c r="XI906" s="5"/>
      <c r="XJ906" s="5"/>
      <c r="XK906" s="5"/>
      <c r="XL906" s="5"/>
      <c r="XM906" s="5"/>
      <c r="XN906" s="5"/>
      <c r="XO906" s="5"/>
      <c r="XP906" s="5"/>
      <c r="XQ906" s="5"/>
      <c r="XR906" s="5"/>
      <c r="XS906" s="5"/>
      <c r="XT906" s="5"/>
      <c r="XU906" s="5"/>
      <c r="XV906" s="5"/>
      <c r="XW906" s="5"/>
    </row>
    <row r="907" spans="39:647" x14ac:dyDescent="0.45">
      <c r="AM907" s="5"/>
      <c r="AN907" s="5"/>
      <c r="AO907" s="5"/>
      <c r="AP907" s="5"/>
      <c r="AQ907" s="5"/>
      <c r="AR907" s="5"/>
      <c r="AS907" s="5"/>
      <c r="AT907" s="5"/>
      <c r="AU907" s="5"/>
      <c r="AV907" s="5"/>
      <c r="AW907" s="5"/>
      <c r="AX907" s="5"/>
      <c r="AY907" s="5"/>
      <c r="AZ907" s="5"/>
      <c r="BA907" s="5"/>
      <c r="BB907" s="5"/>
      <c r="BC907" s="5"/>
      <c r="BD907" s="5"/>
      <c r="BE907" s="5"/>
      <c r="BF907" s="5"/>
      <c r="BG907" s="5"/>
      <c r="BH907" s="5"/>
      <c r="BI907" s="5"/>
      <c r="BJ907" s="5"/>
      <c r="BK907" s="5"/>
      <c r="BL907" s="5"/>
      <c r="BM907" s="5"/>
      <c r="BN907" s="5"/>
      <c r="BO907" s="5"/>
      <c r="BP907" s="5"/>
      <c r="BQ907" s="5"/>
      <c r="BR907" s="5"/>
      <c r="BS907" s="5"/>
      <c r="BT907" s="5"/>
      <c r="BU907" s="5"/>
      <c r="BV907" s="5"/>
      <c r="BW907" s="5"/>
      <c r="BX907" s="5"/>
      <c r="BY907" s="5"/>
      <c r="BZ907" s="5"/>
      <c r="CA907" s="5"/>
      <c r="CB907" s="5"/>
      <c r="CC907" s="5"/>
      <c r="CD907" s="5"/>
      <c r="CE907" s="5"/>
      <c r="CF907" s="5"/>
      <c r="CG907" s="5"/>
      <c r="CH907" s="5"/>
      <c r="CI907" s="5"/>
      <c r="CJ907" s="5"/>
      <c r="CK907" s="5"/>
      <c r="CL907" s="5"/>
      <c r="CM907" s="5"/>
      <c r="CN907" s="5"/>
      <c r="CO907" s="5"/>
      <c r="CP907" s="5"/>
      <c r="CQ907" s="5"/>
      <c r="CR907" s="5"/>
      <c r="CS907" s="5"/>
      <c r="CT907" s="5"/>
      <c r="CU907" s="5"/>
      <c r="CV907" s="5"/>
      <c r="CW907" s="5"/>
      <c r="CX907" s="5"/>
      <c r="CY907" s="5"/>
      <c r="CZ907" s="5"/>
      <c r="DA907" s="5"/>
      <c r="DB907" s="5"/>
      <c r="DC907" s="5"/>
      <c r="DD907" s="5"/>
      <c r="DE907" s="5"/>
      <c r="DF907" s="5"/>
      <c r="DG907" s="5"/>
      <c r="DH907" s="5"/>
      <c r="DI907" s="5"/>
      <c r="DJ907" s="5"/>
      <c r="DK907" s="5"/>
      <c r="DL907" s="5"/>
      <c r="DM907" s="5"/>
      <c r="DN907" s="5"/>
      <c r="DO907" s="5"/>
      <c r="DP907" s="5"/>
      <c r="DQ907" s="5"/>
      <c r="DR907" s="5"/>
      <c r="DS907" s="5"/>
      <c r="DT907" s="5"/>
      <c r="DU907" s="5"/>
      <c r="DV907" s="5"/>
      <c r="DW907" s="5"/>
      <c r="DX907" s="5"/>
      <c r="DY907" s="5"/>
      <c r="DZ907" s="5"/>
      <c r="EA907" s="5"/>
      <c r="EB907" s="5"/>
      <c r="EC907" s="5"/>
      <c r="ED907" s="5"/>
      <c r="EE907" s="5"/>
      <c r="EF907" s="5"/>
      <c r="EG907" s="5"/>
      <c r="EH907" s="5"/>
      <c r="EI907" s="5"/>
      <c r="EJ907" s="5"/>
      <c r="EK907" s="5"/>
      <c r="EL907" s="5"/>
      <c r="EM907" s="5"/>
      <c r="EN907" s="5"/>
      <c r="EO907" s="5"/>
      <c r="EP907" s="5"/>
      <c r="EQ907" s="5"/>
      <c r="ER907" s="5"/>
      <c r="ES907" s="5"/>
      <c r="ET907" s="5"/>
      <c r="EU907" s="5"/>
      <c r="EV907" s="5"/>
      <c r="EW907" s="5"/>
      <c r="EX907" s="5"/>
      <c r="EY907" s="5"/>
      <c r="EZ907" s="5"/>
      <c r="FA907" s="5"/>
      <c r="FB907" s="5"/>
      <c r="FC907" s="5"/>
      <c r="FD907" s="5"/>
      <c r="FE907" s="5"/>
      <c r="FF907" s="5"/>
      <c r="FG907" s="5"/>
      <c r="FH907" s="5"/>
      <c r="FI907" s="5"/>
      <c r="FJ907" s="5"/>
      <c r="FK907" s="5"/>
      <c r="FL907" s="5"/>
      <c r="FM907" s="5"/>
      <c r="FN907" s="5"/>
      <c r="FO907" s="5"/>
      <c r="FP907" s="5"/>
      <c r="FQ907" s="5"/>
      <c r="FR907" s="5"/>
      <c r="FS907" s="5"/>
      <c r="FT907" s="5"/>
      <c r="FU907" s="5"/>
      <c r="FV907" s="5"/>
      <c r="FW907" s="5"/>
      <c r="FX907" s="5"/>
      <c r="FY907" s="5"/>
      <c r="FZ907" s="5"/>
      <c r="GA907" s="5"/>
      <c r="GB907" s="5"/>
      <c r="GC907" s="5"/>
      <c r="GD907" s="5"/>
      <c r="GE907" s="5"/>
      <c r="GF907" s="5"/>
      <c r="GG907" s="5"/>
      <c r="GH907" s="5"/>
      <c r="GI907" s="5"/>
      <c r="GJ907" s="5"/>
      <c r="GK907" s="5"/>
      <c r="GL907" s="5"/>
      <c r="GM907" s="5"/>
      <c r="GN907" s="5"/>
      <c r="GO907" s="5"/>
      <c r="GP907" s="5"/>
      <c r="GQ907" s="5"/>
      <c r="GR907" s="5"/>
      <c r="GS907" s="5"/>
      <c r="GT907" s="5"/>
      <c r="GU907" s="5"/>
      <c r="GV907" s="5"/>
      <c r="GW907" s="5"/>
      <c r="GX907" s="5"/>
      <c r="GY907" s="5"/>
      <c r="GZ907" s="5"/>
      <c r="HA907" s="5"/>
      <c r="HB907" s="5"/>
      <c r="HC907" s="5"/>
      <c r="HD907" s="5"/>
      <c r="HE907" s="5"/>
      <c r="HF907" s="5"/>
      <c r="HG907" s="5"/>
      <c r="HH907" s="5"/>
      <c r="HI907" s="5"/>
      <c r="HJ907" s="5"/>
      <c r="HK907" s="5"/>
      <c r="HL907" s="5"/>
      <c r="HM907" s="5"/>
      <c r="HN907" s="5"/>
      <c r="HO907" s="5"/>
      <c r="HP907" s="5"/>
      <c r="HQ907" s="5"/>
      <c r="HR907" s="5"/>
      <c r="HS907" s="5"/>
      <c r="HT907" s="5"/>
      <c r="HU907" s="5"/>
      <c r="HV907" s="5"/>
      <c r="HW907" s="5"/>
      <c r="HX907" s="5"/>
      <c r="HY907" s="5"/>
      <c r="HZ907" s="5"/>
      <c r="IA907" s="5"/>
      <c r="IB907" s="5"/>
      <c r="IC907" s="5"/>
      <c r="ID907" s="5"/>
      <c r="IE907" s="5"/>
      <c r="IF907" s="5"/>
      <c r="IG907" s="5"/>
      <c r="IH907" s="5"/>
      <c r="II907" s="5"/>
      <c r="IJ907" s="5"/>
      <c r="IK907" s="5"/>
      <c r="IL907" s="5"/>
      <c r="IM907" s="5"/>
      <c r="IN907" s="5"/>
      <c r="IO907" s="5"/>
      <c r="IP907" s="5"/>
      <c r="IQ907" s="5"/>
      <c r="IR907" s="5"/>
      <c r="IS907" s="5"/>
      <c r="IT907" s="5"/>
      <c r="IU907" s="5"/>
      <c r="IV907" s="5"/>
      <c r="IW907" s="5"/>
      <c r="IX907" s="5"/>
      <c r="IY907" s="5"/>
      <c r="IZ907" s="5"/>
      <c r="JA907" s="5"/>
      <c r="JB907" s="5"/>
      <c r="JC907" s="5"/>
      <c r="JD907" s="5"/>
      <c r="JE907" s="5"/>
      <c r="JF907" s="5"/>
      <c r="JG907" s="5"/>
      <c r="JH907" s="5"/>
      <c r="JI907" s="5"/>
      <c r="JJ907" s="5"/>
      <c r="JK907" s="5"/>
      <c r="JL907" s="5"/>
      <c r="JM907" s="5"/>
      <c r="JN907" s="5"/>
      <c r="JO907" s="5"/>
      <c r="JP907" s="5"/>
      <c r="JQ907" s="5"/>
      <c r="JR907" s="5"/>
      <c r="JS907" s="5"/>
      <c r="JT907" s="5"/>
      <c r="JU907" s="5"/>
      <c r="JV907" s="5"/>
      <c r="JW907" s="5"/>
      <c r="JX907" s="5"/>
      <c r="JY907" s="5"/>
      <c r="JZ907" s="5"/>
      <c r="KA907" s="5"/>
      <c r="KB907" s="5"/>
      <c r="KC907" s="5"/>
      <c r="KD907" s="5"/>
      <c r="KE907" s="5"/>
      <c r="KF907" s="5"/>
      <c r="KG907" s="5"/>
      <c r="KH907" s="5"/>
      <c r="KI907" s="5"/>
      <c r="KJ907" s="5"/>
      <c r="KK907" s="5"/>
      <c r="KL907" s="5"/>
      <c r="KM907" s="5"/>
      <c r="KN907" s="5"/>
      <c r="KO907" s="5"/>
      <c r="KP907" s="5"/>
      <c r="KQ907" s="5"/>
      <c r="KR907" s="5"/>
      <c r="KS907" s="5"/>
      <c r="KT907" s="5"/>
      <c r="KU907" s="5"/>
      <c r="KV907" s="5"/>
      <c r="KW907" s="5"/>
      <c r="KX907" s="5"/>
      <c r="KY907" s="5"/>
      <c r="KZ907" s="5"/>
      <c r="LA907" s="5"/>
      <c r="LB907" s="5"/>
      <c r="LC907" s="5"/>
      <c r="LD907" s="5"/>
      <c r="LE907" s="5"/>
      <c r="LF907" s="5"/>
      <c r="LG907" s="5"/>
      <c r="LH907" s="5"/>
      <c r="LI907" s="5"/>
      <c r="LJ907" s="5"/>
      <c r="LK907" s="5"/>
      <c r="LL907" s="5"/>
      <c r="LM907" s="5"/>
      <c r="LN907" s="5"/>
      <c r="LO907" s="5"/>
      <c r="LP907" s="5"/>
      <c r="LQ907" s="5"/>
      <c r="LR907" s="5"/>
      <c r="LS907" s="5"/>
      <c r="LT907" s="5"/>
      <c r="LU907" s="5"/>
      <c r="LV907" s="5"/>
      <c r="LW907" s="5"/>
      <c r="LX907" s="5"/>
      <c r="LY907" s="5"/>
      <c r="LZ907" s="5"/>
      <c r="MA907" s="5"/>
      <c r="MB907" s="5"/>
      <c r="MC907" s="5"/>
      <c r="MD907" s="5"/>
      <c r="ME907" s="5"/>
      <c r="MF907" s="5"/>
      <c r="MG907" s="5"/>
      <c r="MH907" s="5"/>
      <c r="MI907" s="5"/>
      <c r="MJ907" s="5"/>
      <c r="MK907" s="5"/>
      <c r="ML907" s="5"/>
      <c r="MM907" s="5"/>
      <c r="MN907" s="5"/>
      <c r="MO907" s="5"/>
      <c r="MP907" s="5"/>
      <c r="MQ907" s="5"/>
      <c r="MR907" s="5"/>
      <c r="MS907" s="5"/>
      <c r="MT907" s="5"/>
      <c r="MU907" s="5"/>
      <c r="MV907" s="5"/>
      <c r="MW907" s="5"/>
      <c r="MX907" s="5"/>
      <c r="MY907" s="5"/>
      <c r="MZ907" s="5"/>
      <c r="NA907" s="5"/>
      <c r="NB907" s="5"/>
      <c r="NC907" s="5"/>
      <c r="ND907" s="5"/>
      <c r="NE907" s="5"/>
      <c r="NF907" s="5"/>
      <c r="NG907" s="5"/>
      <c r="NH907" s="5"/>
      <c r="NI907" s="5"/>
      <c r="NJ907" s="5"/>
      <c r="NK907" s="5"/>
      <c r="NL907" s="5"/>
      <c r="NM907" s="5"/>
      <c r="NN907" s="5"/>
      <c r="NO907" s="5"/>
      <c r="NP907" s="5"/>
      <c r="NQ907" s="5"/>
      <c r="NR907" s="5"/>
      <c r="NS907" s="5"/>
      <c r="NT907" s="5"/>
      <c r="NU907" s="5"/>
      <c r="NV907" s="5"/>
      <c r="NW907" s="5"/>
      <c r="NX907" s="5"/>
      <c r="NY907" s="5"/>
      <c r="NZ907" s="5"/>
      <c r="OA907" s="5"/>
      <c r="OB907" s="5"/>
      <c r="OC907" s="5"/>
      <c r="OD907" s="5"/>
      <c r="OE907" s="5"/>
      <c r="OF907" s="5"/>
      <c r="OG907" s="5"/>
      <c r="OH907" s="5"/>
      <c r="OI907" s="5"/>
      <c r="OJ907" s="5"/>
      <c r="OK907" s="5"/>
      <c r="OL907" s="5"/>
      <c r="OM907" s="5"/>
      <c r="ON907" s="5"/>
      <c r="OO907" s="5"/>
      <c r="OP907" s="5"/>
      <c r="OQ907" s="5"/>
      <c r="OR907" s="5"/>
      <c r="OS907" s="5"/>
      <c r="OT907" s="5"/>
      <c r="OU907" s="5"/>
      <c r="OV907" s="5"/>
      <c r="OW907" s="5"/>
      <c r="OX907" s="5"/>
      <c r="OY907" s="5"/>
      <c r="OZ907" s="5"/>
      <c r="PA907" s="5"/>
      <c r="PB907" s="5"/>
      <c r="PC907" s="5"/>
      <c r="PD907" s="5"/>
      <c r="PE907" s="5"/>
      <c r="PF907" s="5"/>
      <c r="PG907" s="5"/>
      <c r="PH907" s="5"/>
      <c r="PI907" s="5"/>
      <c r="PJ907" s="5"/>
      <c r="PK907" s="5"/>
      <c r="PL907" s="5"/>
      <c r="PM907" s="5"/>
      <c r="PN907" s="5"/>
      <c r="PO907" s="5"/>
      <c r="PP907" s="5"/>
      <c r="PQ907" s="5"/>
      <c r="PR907" s="5"/>
      <c r="PS907" s="5"/>
      <c r="PT907" s="5"/>
      <c r="PU907" s="5"/>
      <c r="PV907" s="5"/>
      <c r="PW907" s="5"/>
      <c r="PX907" s="5"/>
      <c r="PY907" s="5"/>
      <c r="PZ907" s="5"/>
      <c r="QA907" s="5"/>
      <c r="QB907" s="5"/>
      <c r="QC907" s="5"/>
      <c r="QD907" s="5"/>
      <c r="QE907" s="5"/>
      <c r="QF907" s="5"/>
      <c r="QG907" s="5"/>
      <c r="QH907" s="5"/>
      <c r="QI907" s="5"/>
      <c r="QJ907" s="5"/>
      <c r="QK907" s="5"/>
      <c r="QL907" s="5"/>
      <c r="QM907" s="5"/>
      <c r="QN907" s="5"/>
      <c r="QO907" s="5"/>
      <c r="QP907" s="5"/>
      <c r="QQ907" s="5"/>
      <c r="QR907" s="5"/>
      <c r="QS907" s="5"/>
      <c r="QT907" s="5"/>
      <c r="QU907" s="5"/>
      <c r="QV907" s="5"/>
      <c r="QW907" s="5"/>
      <c r="QX907" s="5"/>
      <c r="QY907" s="5"/>
      <c r="QZ907" s="5"/>
      <c r="RA907" s="5"/>
      <c r="RB907" s="5"/>
      <c r="RC907" s="5"/>
      <c r="RD907" s="5"/>
      <c r="RE907" s="5"/>
      <c r="RF907" s="5"/>
      <c r="RG907" s="5"/>
      <c r="RH907" s="5"/>
      <c r="RI907" s="5"/>
      <c r="RJ907" s="5"/>
      <c r="RK907" s="5"/>
      <c r="RL907" s="5"/>
      <c r="RM907" s="5"/>
      <c r="RN907" s="5"/>
      <c r="RO907" s="5"/>
      <c r="RP907" s="5"/>
      <c r="RQ907" s="5"/>
      <c r="RR907" s="5"/>
      <c r="RS907" s="5"/>
      <c r="RT907" s="5"/>
      <c r="RU907" s="5"/>
      <c r="RV907" s="5"/>
      <c r="RW907" s="5"/>
      <c r="RX907" s="5"/>
      <c r="RY907" s="5"/>
      <c r="RZ907" s="5"/>
      <c r="SA907" s="5"/>
      <c r="SB907" s="5"/>
      <c r="SC907" s="5"/>
      <c r="SD907" s="5"/>
      <c r="SE907" s="5"/>
      <c r="SF907" s="5"/>
      <c r="SG907" s="5"/>
      <c r="SH907" s="5"/>
      <c r="SI907" s="5"/>
      <c r="SJ907" s="5"/>
      <c r="SK907" s="5"/>
      <c r="SL907" s="5"/>
      <c r="SM907" s="5"/>
      <c r="SN907" s="5"/>
      <c r="SO907" s="5"/>
      <c r="SP907" s="5"/>
      <c r="SQ907" s="5"/>
      <c r="SR907" s="5"/>
      <c r="SS907" s="5"/>
      <c r="ST907" s="5"/>
      <c r="SU907" s="5"/>
      <c r="SV907" s="5"/>
      <c r="SW907" s="5"/>
      <c r="SX907" s="5"/>
      <c r="SY907" s="5"/>
      <c r="SZ907" s="5"/>
      <c r="TA907" s="5"/>
      <c r="TB907" s="5"/>
      <c r="TC907" s="5"/>
      <c r="TD907" s="5"/>
      <c r="TE907" s="5"/>
      <c r="TF907" s="5"/>
      <c r="TG907" s="5"/>
      <c r="TH907" s="5"/>
      <c r="TI907" s="5"/>
      <c r="TJ907" s="5"/>
      <c r="TK907" s="5"/>
      <c r="TL907" s="5"/>
      <c r="TM907" s="5"/>
      <c r="TN907" s="5"/>
      <c r="TO907" s="5"/>
      <c r="TP907" s="5"/>
      <c r="TQ907" s="5"/>
      <c r="TR907" s="5"/>
      <c r="TS907" s="5"/>
      <c r="TT907" s="5"/>
      <c r="TU907" s="5"/>
      <c r="TV907" s="5"/>
      <c r="TW907" s="5"/>
      <c r="TX907" s="5"/>
      <c r="TY907" s="5"/>
      <c r="TZ907" s="5"/>
      <c r="UA907" s="5"/>
      <c r="UB907" s="5"/>
      <c r="UC907" s="5"/>
      <c r="UD907" s="5"/>
      <c r="UE907" s="5"/>
      <c r="UF907" s="5"/>
      <c r="UG907" s="5"/>
      <c r="UH907" s="5"/>
      <c r="UI907" s="5"/>
      <c r="UJ907" s="5"/>
      <c r="UK907" s="5"/>
      <c r="UL907" s="5"/>
      <c r="UM907" s="5"/>
      <c r="UN907" s="5"/>
      <c r="UO907" s="5"/>
      <c r="UP907" s="5"/>
      <c r="UQ907" s="5"/>
      <c r="UR907" s="5"/>
      <c r="US907" s="5"/>
      <c r="UT907" s="5"/>
      <c r="UU907" s="5"/>
      <c r="UV907" s="5"/>
      <c r="UW907" s="5"/>
      <c r="UX907" s="5"/>
      <c r="UY907" s="5"/>
      <c r="UZ907" s="5"/>
      <c r="VA907" s="5"/>
      <c r="VB907" s="5"/>
      <c r="VC907" s="5"/>
      <c r="VD907" s="5"/>
      <c r="VE907" s="5"/>
      <c r="VF907" s="5"/>
      <c r="VG907" s="5"/>
      <c r="VH907" s="5"/>
      <c r="VI907" s="5"/>
      <c r="VJ907" s="5"/>
      <c r="VK907" s="5"/>
      <c r="VL907" s="5"/>
      <c r="VM907" s="5"/>
      <c r="VN907" s="5"/>
      <c r="VO907" s="5"/>
      <c r="VP907" s="5"/>
      <c r="VQ907" s="5"/>
      <c r="VR907" s="5"/>
      <c r="VS907" s="5"/>
      <c r="VT907" s="5"/>
      <c r="VU907" s="5"/>
      <c r="VV907" s="5"/>
      <c r="VW907" s="5"/>
      <c r="VX907" s="5"/>
      <c r="VY907" s="5"/>
      <c r="VZ907" s="5"/>
      <c r="WA907" s="5"/>
      <c r="WB907" s="5"/>
      <c r="WC907" s="5"/>
      <c r="WD907" s="5"/>
      <c r="WE907" s="5"/>
      <c r="WF907" s="5"/>
      <c r="WG907" s="5"/>
      <c r="WH907" s="5"/>
      <c r="WI907" s="5"/>
      <c r="WJ907" s="5"/>
      <c r="WK907" s="5"/>
      <c r="WL907" s="5"/>
      <c r="WM907" s="5"/>
      <c r="WN907" s="5"/>
      <c r="WO907" s="5"/>
      <c r="WP907" s="5"/>
      <c r="WQ907" s="5"/>
      <c r="WR907" s="5"/>
      <c r="WS907" s="5"/>
      <c r="WT907" s="5"/>
      <c r="WU907" s="5"/>
      <c r="WV907" s="5"/>
      <c r="WW907" s="5"/>
      <c r="WX907" s="5"/>
      <c r="WY907" s="5"/>
      <c r="WZ907" s="5"/>
      <c r="XA907" s="5"/>
      <c r="XB907" s="5"/>
      <c r="XC907" s="5"/>
      <c r="XD907" s="5"/>
      <c r="XE907" s="5"/>
      <c r="XF907" s="5"/>
      <c r="XG907" s="5"/>
      <c r="XH907" s="5"/>
      <c r="XI907" s="5"/>
      <c r="XJ907" s="5"/>
      <c r="XK907" s="5"/>
      <c r="XL907" s="5"/>
      <c r="XM907" s="5"/>
      <c r="XN907" s="5"/>
      <c r="XO907" s="5"/>
      <c r="XP907" s="5"/>
      <c r="XQ907" s="5"/>
      <c r="XR907" s="5"/>
      <c r="XS907" s="5"/>
      <c r="XT907" s="5"/>
      <c r="XU907" s="5"/>
      <c r="XV907" s="5"/>
      <c r="XW907" s="5"/>
    </row>
    <row r="908" spans="39:647" x14ac:dyDescent="0.45">
      <c r="AM908" s="5"/>
      <c r="AN908" s="5"/>
      <c r="AO908" s="5"/>
      <c r="AP908" s="5"/>
      <c r="AQ908" s="5"/>
      <c r="AR908" s="5"/>
      <c r="AS908" s="5"/>
      <c r="AT908" s="5"/>
      <c r="AU908" s="5"/>
      <c r="AV908" s="5"/>
      <c r="AW908" s="5"/>
      <c r="AX908" s="5"/>
      <c r="AY908" s="5"/>
      <c r="AZ908" s="5"/>
      <c r="BA908" s="5"/>
      <c r="BB908" s="5"/>
      <c r="BC908" s="5"/>
      <c r="BD908" s="5"/>
      <c r="BE908" s="5"/>
      <c r="BF908" s="5"/>
      <c r="BG908" s="5"/>
      <c r="BH908" s="5"/>
      <c r="BI908" s="5"/>
      <c r="BJ908" s="5"/>
      <c r="BK908" s="5"/>
      <c r="BL908" s="5"/>
      <c r="BM908" s="5"/>
      <c r="BN908" s="5"/>
      <c r="BO908" s="5"/>
      <c r="BP908" s="5"/>
      <c r="BQ908" s="5"/>
      <c r="BR908" s="5"/>
      <c r="BS908" s="5"/>
      <c r="BT908" s="5"/>
      <c r="BU908" s="5"/>
      <c r="BV908" s="5"/>
      <c r="BW908" s="5"/>
      <c r="BX908" s="5"/>
      <c r="BY908" s="5"/>
      <c r="BZ908" s="5"/>
      <c r="CA908" s="5"/>
      <c r="CB908" s="5"/>
      <c r="CC908" s="5"/>
      <c r="CD908" s="5"/>
      <c r="CE908" s="5"/>
      <c r="CF908" s="5"/>
      <c r="CG908" s="5"/>
      <c r="CH908" s="5"/>
      <c r="CI908" s="5"/>
      <c r="CJ908" s="5"/>
      <c r="CK908" s="5"/>
      <c r="CL908" s="5"/>
      <c r="CM908" s="5"/>
      <c r="CN908" s="5"/>
      <c r="CO908" s="5"/>
      <c r="CP908" s="5"/>
      <c r="CQ908" s="5"/>
      <c r="CR908" s="5"/>
      <c r="CS908" s="5"/>
      <c r="CT908" s="5"/>
      <c r="CU908" s="5"/>
      <c r="CV908" s="5"/>
      <c r="CW908" s="5"/>
      <c r="CX908" s="5"/>
      <c r="CY908" s="5"/>
      <c r="CZ908" s="5"/>
      <c r="DA908" s="5"/>
      <c r="DB908" s="5"/>
      <c r="DC908" s="5"/>
      <c r="DD908" s="5"/>
      <c r="DE908" s="5"/>
      <c r="DF908" s="5"/>
      <c r="DG908" s="5"/>
      <c r="DH908" s="5"/>
      <c r="DI908" s="5"/>
      <c r="DJ908" s="5"/>
      <c r="DK908" s="5"/>
      <c r="DL908" s="5"/>
      <c r="DM908" s="5"/>
      <c r="DN908" s="5"/>
      <c r="DO908" s="5"/>
      <c r="DP908" s="5"/>
      <c r="DQ908" s="5"/>
      <c r="DR908" s="5"/>
      <c r="DS908" s="5"/>
      <c r="DT908" s="5"/>
      <c r="DU908" s="5"/>
      <c r="DV908" s="5"/>
      <c r="DW908" s="5"/>
      <c r="DX908" s="5"/>
      <c r="DY908" s="5"/>
      <c r="DZ908" s="5"/>
      <c r="EA908" s="5"/>
      <c r="EB908" s="5"/>
      <c r="EC908" s="5"/>
      <c r="ED908" s="5"/>
      <c r="EE908" s="5"/>
      <c r="EF908" s="5"/>
      <c r="EG908" s="5"/>
      <c r="EH908" s="5"/>
      <c r="EI908" s="5"/>
      <c r="EJ908" s="5"/>
      <c r="EK908" s="5"/>
      <c r="EL908" s="5"/>
      <c r="EM908" s="5"/>
      <c r="EN908" s="5"/>
      <c r="EO908" s="5"/>
      <c r="EP908" s="5"/>
      <c r="EQ908" s="5"/>
      <c r="ER908" s="5"/>
      <c r="ES908" s="5"/>
      <c r="ET908" s="5"/>
      <c r="EU908" s="5"/>
      <c r="EV908" s="5"/>
      <c r="EW908" s="5"/>
      <c r="EX908" s="5"/>
      <c r="EY908" s="5"/>
      <c r="EZ908" s="5"/>
      <c r="FA908" s="5"/>
      <c r="FB908" s="5"/>
      <c r="FC908" s="5"/>
      <c r="FD908" s="5"/>
      <c r="FE908" s="5"/>
      <c r="FF908" s="5"/>
      <c r="FG908" s="5"/>
      <c r="FH908" s="5"/>
      <c r="FI908" s="5"/>
      <c r="FJ908" s="5"/>
      <c r="FK908" s="5"/>
      <c r="FL908" s="5"/>
      <c r="FM908" s="5"/>
      <c r="FN908" s="5"/>
      <c r="FO908" s="5"/>
      <c r="FP908" s="5"/>
      <c r="FQ908" s="5"/>
      <c r="FR908" s="5"/>
      <c r="FS908" s="5"/>
      <c r="FT908" s="5"/>
      <c r="FU908" s="5"/>
      <c r="FV908" s="5"/>
      <c r="FW908" s="5"/>
      <c r="FX908" s="5"/>
      <c r="FY908" s="5"/>
      <c r="FZ908" s="5"/>
      <c r="GA908" s="5"/>
      <c r="GB908" s="5"/>
      <c r="GC908" s="5"/>
      <c r="GD908" s="5"/>
      <c r="GE908" s="5"/>
      <c r="GF908" s="5"/>
      <c r="GG908" s="5"/>
      <c r="GH908" s="5"/>
      <c r="GI908" s="5"/>
      <c r="GJ908" s="5"/>
      <c r="GK908" s="5"/>
      <c r="GL908" s="5"/>
      <c r="GM908" s="5"/>
      <c r="GN908" s="5"/>
      <c r="GO908" s="5"/>
      <c r="GP908" s="5"/>
      <c r="GQ908" s="5"/>
      <c r="GR908" s="5"/>
      <c r="GS908" s="5"/>
      <c r="GT908" s="5"/>
      <c r="GU908" s="5"/>
      <c r="GV908" s="5"/>
      <c r="GW908" s="5"/>
      <c r="GX908" s="5"/>
      <c r="GY908" s="5"/>
      <c r="GZ908" s="5"/>
      <c r="HA908" s="5"/>
      <c r="HB908" s="5"/>
      <c r="HC908" s="5"/>
      <c r="HD908" s="5"/>
      <c r="HE908" s="5"/>
      <c r="HF908" s="5"/>
      <c r="HG908" s="5"/>
      <c r="HH908" s="5"/>
      <c r="HI908" s="5"/>
      <c r="HJ908" s="5"/>
      <c r="HK908" s="5"/>
      <c r="HL908" s="5"/>
      <c r="HM908" s="5"/>
      <c r="HN908" s="5"/>
      <c r="HO908" s="5"/>
      <c r="HP908" s="5"/>
      <c r="HQ908" s="5"/>
      <c r="HR908" s="5"/>
      <c r="HS908" s="5"/>
      <c r="HT908" s="5"/>
      <c r="HU908" s="5"/>
      <c r="HV908" s="5"/>
      <c r="HW908" s="5"/>
      <c r="HX908" s="5"/>
      <c r="HY908" s="5"/>
      <c r="HZ908" s="5"/>
      <c r="IA908" s="5"/>
      <c r="IB908" s="5"/>
      <c r="IC908" s="5"/>
      <c r="ID908" s="5"/>
      <c r="IE908" s="5"/>
      <c r="IF908" s="5"/>
      <c r="IG908" s="5"/>
      <c r="IH908" s="5"/>
      <c r="II908" s="5"/>
      <c r="IJ908" s="5"/>
      <c r="IK908" s="5"/>
      <c r="IL908" s="5"/>
      <c r="IM908" s="5"/>
      <c r="IN908" s="5"/>
      <c r="IO908" s="5"/>
      <c r="IP908" s="5"/>
      <c r="IQ908" s="5"/>
      <c r="IR908" s="5"/>
      <c r="IS908" s="5"/>
      <c r="IT908" s="5"/>
      <c r="IU908" s="5"/>
      <c r="IV908" s="5"/>
      <c r="IW908" s="5"/>
      <c r="IX908" s="5"/>
      <c r="IY908" s="5"/>
      <c r="IZ908" s="5"/>
      <c r="JA908" s="5"/>
      <c r="JB908" s="5"/>
      <c r="JC908" s="5"/>
      <c r="JD908" s="5"/>
      <c r="JE908" s="5"/>
      <c r="JF908" s="5"/>
      <c r="JG908" s="5"/>
      <c r="JH908" s="5"/>
      <c r="JI908" s="5"/>
      <c r="JJ908" s="5"/>
      <c r="JK908" s="5"/>
      <c r="JL908" s="5"/>
      <c r="JM908" s="5"/>
      <c r="JN908" s="5"/>
      <c r="JO908" s="5"/>
      <c r="JP908" s="5"/>
      <c r="JQ908" s="5"/>
      <c r="JR908" s="5"/>
      <c r="JS908" s="5"/>
      <c r="JT908" s="5"/>
      <c r="JU908" s="5"/>
      <c r="JV908" s="5"/>
      <c r="JW908" s="5"/>
      <c r="JX908" s="5"/>
      <c r="JY908" s="5"/>
      <c r="JZ908" s="5"/>
      <c r="KA908" s="5"/>
      <c r="KB908" s="5"/>
      <c r="KC908" s="5"/>
      <c r="KD908" s="5"/>
      <c r="KE908" s="5"/>
      <c r="KF908" s="5"/>
      <c r="KG908" s="5"/>
      <c r="KH908" s="5"/>
      <c r="KI908" s="5"/>
      <c r="KJ908" s="5"/>
      <c r="KK908" s="5"/>
      <c r="KL908" s="5"/>
      <c r="KM908" s="5"/>
      <c r="KN908" s="5"/>
      <c r="KO908" s="5"/>
      <c r="KP908" s="5"/>
      <c r="KQ908" s="5"/>
      <c r="KR908" s="5"/>
      <c r="KS908" s="5"/>
      <c r="KT908" s="5"/>
      <c r="KU908" s="5"/>
      <c r="KV908" s="5"/>
      <c r="KW908" s="5"/>
      <c r="KX908" s="5"/>
      <c r="KY908" s="5"/>
      <c r="KZ908" s="5"/>
      <c r="LA908" s="5"/>
      <c r="LB908" s="5"/>
      <c r="LC908" s="5"/>
      <c r="LD908" s="5"/>
      <c r="LE908" s="5"/>
      <c r="LF908" s="5"/>
      <c r="LG908" s="5"/>
      <c r="LH908" s="5"/>
      <c r="LI908" s="5"/>
      <c r="LJ908" s="5"/>
      <c r="LK908" s="5"/>
      <c r="LL908" s="5"/>
      <c r="LM908" s="5"/>
      <c r="LN908" s="5"/>
      <c r="LO908" s="5"/>
      <c r="LP908" s="5"/>
      <c r="LQ908" s="5"/>
      <c r="LR908" s="5"/>
      <c r="LS908" s="5"/>
      <c r="LT908" s="5"/>
      <c r="LU908" s="5"/>
      <c r="LV908" s="5"/>
      <c r="LW908" s="5"/>
      <c r="LX908" s="5"/>
      <c r="LY908" s="5"/>
      <c r="LZ908" s="5"/>
      <c r="MA908" s="5"/>
      <c r="MB908" s="5"/>
      <c r="MC908" s="5"/>
      <c r="MD908" s="5"/>
      <c r="ME908" s="5"/>
      <c r="MF908" s="5"/>
      <c r="MG908" s="5"/>
      <c r="MH908" s="5"/>
      <c r="MI908" s="5"/>
      <c r="MJ908" s="5"/>
      <c r="MK908" s="5"/>
      <c r="ML908" s="5"/>
      <c r="MM908" s="5"/>
      <c r="MN908" s="5"/>
      <c r="MO908" s="5"/>
      <c r="MP908" s="5"/>
      <c r="MQ908" s="5"/>
      <c r="MR908" s="5"/>
      <c r="MS908" s="5"/>
      <c r="MT908" s="5"/>
      <c r="MU908" s="5"/>
      <c r="MV908" s="5"/>
      <c r="MW908" s="5"/>
      <c r="MX908" s="5"/>
      <c r="MY908" s="5"/>
      <c r="MZ908" s="5"/>
      <c r="NA908" s="5"/>
      <c r="NB908" s="5"/>
      <c r="NC908" s="5"/>
      <c r="ND908" s="5"/>
      <c r="NE908" s="5"/>
      <c r="NF908" s="5"/>
      <c r="NG908" s="5"/>
      <c r="NH908" s="5"/>
      <c r="NI908" s="5"/>
      <c r="NJ908" s="5"/>
      <c r="NK908" s="5"/>
      <c r="NL908" s="5"/>
      <c r="NM908" s="5"/>
      <c r="NN908" s="5"/>
      <c r="NO908" s="5"/>
      <c r="NP908" s="5"/>
      <c r="NQ908" s="5"/>
      <c r="NR908" s="5"/>
      <c r="NS908" s="5"/>
      <c r="NT908" s="5"/>
      <c r="NU908" s="5"/>
      <c r="NV908" s="5"/>
      <c r="NW908" s="5"/>
      <c r="NX908" s="5"/>
      <c r="NY908" s="5"/>
      <c r="NZ908" s="5"/>
      <c r="OA908" s="5"/>
      <c r="OB908" s="5"/>
      <c r="OC908" s="5"/>
      <c r="OD908" s="5"/>
      <c r="OE908" s="5"/>
      <c r="OF908" s="5"/>
      <c r="OG908" s="5"/>
      <c r="OH908" s="5"/>
      <c r="OI908" s="5"/>
      <c r="OJ908" s="5"/>
      <c r="OK908" s="5"/>
      <c r="OL908" s="5"/>
      <c r="OM908" s="5"/>
      <c r="ON908" s="5"/>
      <c r="OO908" s="5"/>
      <c r="OP908" s="5"/>
      <c r="OQ908" s="5"/>
      <c r="OR908" s="5"/>
      <c r="OS908" s="5"/>
      <c r="OT908" s="5"/>
      <c r="OU908" s="5"/>
      <c r="OV908" s="5"/>
      <c r="OW908" s="5"/>
      <c r="OX908" s="5"/>
      <c r="OY908" s="5"/>
      <c r="OZ908" s="5"/>
      <c r="PA908" s="5"/>
      <c r="PB908" s="5"/>
      <c r="PC908" s="5"/>
      <c r="PD908" s="5"/>
      <c r="PE908" s="5"/>
      <c r="PF908" s="5"/>
      <c r="PG908" s="5"/>
      <c r="PH908" s="5"/>
      <c r="PI908" s="5"/>
      <c r="PJ908" s="5"/>
      <c r="PK908" s="5"/>
      <c r="PL908" s="5"/>
      <c r="PM908" s="5"/>
      <c r="PN908" s="5"/>
      <c r="PO908" s="5"/>
      <c r="PP908" s="5"/>
      <c r="PQ908" s="5"/>
      <c r="PR908" s="5"/>
      <c r="PS908" s="5"/>
      <c r="PT908" s="5"/>
      <c r="PU908" s="5"/>
      <c r="PV908" s="5"/>
      <c r="PW908" s="5"/>
      <c r="PX908" s="5"/>
      <c r="PY908" s="5"/>
      <c r="PZ908" s="5"/>
      <c r="QA908" s="5"/>
      <c r="QB908" s="5"/>
      <c r="QC908" s="5"/>
      <c r="QD908" s="5"/>
      <c r="QE908" s="5"/>
      <c r="QF908" s="5"/>
      <c r="QG908" s="5"/>
      <c r="QH908" s="5"/>
      <c r="QI908" s="5"/>
      <c r="QJ908" s="5"/>
      <c r="QK908" s="5"/>
      <c r="QL908" s="5"/>
      <c r="QM908" s="5"/>
      <c r="QN908" s="5"/>
      <c r="QO908" s="5"/>
      <c r="QP908" s="5"/>
      <c r="QQ908" s="5"/>
      <c r="QR908" s="5"/>
      <c r="QS908" s="5"/>
      <c r="QT908" s="5"/>
      <c r="QU908" s="5"/>
      <c r="QV908" s="5"/>
      <c r="QW908" s="5"/>
      <c r="QX908" s="5"/>
      <c r="QY908" s="5"/>
      <c r="QZ908" s="5"/>
      <c r="RA908" s="5"/>
      <c r="RB908" s="5"/>
      <c r="RC908" s="5"/>
      <c r="RD908" s="5"/>
      <c r="RE908" s="5"/>
      <c r="RF908" s="5"/>
      <c r="RG908" s="5"/>
      <c r="RH908" s="5"/>
      <c r="RI908" s="5"/>
      <c r="RJ908" s="5"/>
      <c r="RK908" s="5"/>
      <c r="RL908" s="5"/>
      <c r="RM908" s="5"/>
      <c r="RN908" s="5"/>
      <c r="RO908" s="5"/>
      <c r="RP908" s="5"/>
      <c r="RQ908" s="5"/>
      <c r="RR908" s="5"/>
      <c r="RS908" s="5"/>
      <c r="RT908" s="5"/>
      <c r="RU908" s="5"/>
      <c r="RV908" s="5"/>
      <c r="RW908" s="5"/>
      <c r="RX908" s="5"/>
      <c r="RY908" s="5"/>
      <c r="RZ908" s="5"/>
      <c r="SA908" s="5"/>
      <c r="SB908" s="5"/>
      <c r="SC908" s="5"/>
      <c r="SD908" s="5"/>
      <c r="SE908" s="5"/>
      <c r="SF908" s="5"/>
      <c r="SG908" s="5"/>
      <c r="SH908" s="5"/>
      <c r="SI908" s="5"/>
      <c r="SJ908" s="5"/>
      <c r="SK908" s="5"/>
      <c r="SL908" s="5"/>
      <c r="SM908" s="5"/>
      <c r="SN908" s="5"/>
      <c r="SO908" s="5"/>
      <c r="SP908" s="5"/>
      <c r="SQ908" s="5"/>
      <c r="SR908" s="5"/>
      <c r="SS908" s="5"/>
      <c r="ST908" s="5"/>
      <c r="SU908" s="5"/>
      <c r="SV908" s="5"/>
      <c r="SW908" s="5"/>
      <c r="SX908" s="5"/>
      <c r="SY908" s="5"/>
      <c r="SZ908" s="5"/>
      <c r="TA908" s="5"/>
      <c r="TB908" s="5"/>
      <c r="TC908" s="5"/>
      <c r="TD908" s="5"/>
      <c r="TE908" s="5"/>
      <c r="TF908" s="5"/>
      <c r="TG908" s="5"/>
      <c r="TH908" s="5"/>
      <c r="TI908" s="5"/>
      <c r="TJ908" s="5"/>
      <c r="TK908" s="5"/>
      <c r="TL908" s="5"/>
      <c r="TM908" s="5"/>
      <c r="TN908" s="5"/>
      <c r="TO908" s="5"/>
      <c r="TP908" s="5"/>
      <c r="TQ908" s="5"/>
      <c r="TR908" s="5"/>
      <c r="TS908" s="5"/>
      <c r="TT908" s="5"/>
      <c r="TU908" s="5"/>
      <c r="TV908" s="5"/>
      <c r="TW908" s="5"/>
      <c r="TX908" s="5"/>
      <c r="TY908" s="5"/>
      <c r="TZ908" s="5"/>
      <c r="UA908" s="5"/>
      <c r="UB908" s="5"/>
      <c r="UC908" s="5"/>
      <c r="UD908" s="5"/>
      <c r="UE908" s="5"/>
      <c r="UF908" s="5"/>
      <c r="UG908" s="5"/>
      <c r="UH908" s="5"/>
      <c r="UI908" s="5"/>
      <c r="UJ908" s="5"/>
      <c r="UK908" s="5"/>
      <c r="UL908" s="5"/>
      <c r="UM908" s="5"/>
      <c r="UN908" s="5"/>
      <c r="UO908" s="5"/>
      <c r="UP908" s="5"/>
      <c r="UQ908" s="5"/>
      <c r="UR908" s="5"/>
      <c r="US908" s="5"/>
      <c r="UT908" s="5"/>
      <c r="UU908" s="5"/>
      <c r="UV908" s="5"/>
      <c r="UW908" s="5"/>
      <c r="UX908" s="5"/>
      <c r="UY908" s="5"/>
      <c r="UZ908" s="5"/>
      <c r="VA908" s="5"/>
      <c r="VB908" s="5"/>
      <c r="VC908" s="5"/>
      <c r="VD908" s="5"/>
      <c r="VE908" s="5"/>
      <c r="VF908" s="5"/>
      <c r="VG908" s="5"/>
      <c r="VH908" s="5"/>
      <c r="VI908" s="5"/>
      <c r="VJ908" s="5"/>
      <c r="VK908" s="5"/>
      <c r="VL908" s="5"/>
      <c r="VM908" s="5"/>
      <c r="VN908" s="5"/>
      <c r="VO908" s="5"/>
      <c r="VP908" s="5"/>
      <c r="VQ908" s="5"/>
      <c r="VR908" s="5"/>
      <c r="VS908" s="5"/>
      <c r="VT908" s="5"/>
      <c r="VU908" s="5"/>
      <c r="VV908" s="5"/>
      <c r="VW908" s="5"/>
      <c r="VX908" s="5"/>
      <c r="VY908" s="5"/>
      <c r="VZ908" s="5"/>
      <c r="WA908" s="5"/>
      <c r="WB908" s="5"/>
      <c r="WC908" s="5"/>
      <c r="WD908" s="5"/>
      <c r="WE908" s="5"/>
      <c r="WF908" s="5"/>
      <c r="WG908" s="5"/>
      <c r="WH908" s="5"/>
      <c r="WI908" s="5"/>
      <c r="WJ908" s="5"/>
      <c r="WK908" s="5"/>
      <c r="WL908" s="5"/>
      <c r="WM908" s="5"/>
      <c r="WN908" s="5"/>
      <c r="WO908" s="5"/>
      <c r="WP908" s="5"/>
      <c r="WQ908" s="5"/>
      <c r="WR908" s="5"/>
      <c r="WS908" s="5"/>
      <c r="WT908" s="5"/>
      <c r="WU908" s="5"/>
      <c r="WV908" s="5"/>
      <c r="WW908" s="5"/>
      <c r="WX908" s="5"/>
      <c r="WY908" s="5"/>
      <c r="WZ908" s="5"/>
      <c r="XA908" s="5"/>
      <c r="XB908" s="5"/>
      <c r="XC908" s="5"/>
      <c r="XD908" s="5"/>
      <c r="XE908" s="5"/>
      <c r="XF908" s="5"/>
      <c r="XG908" s="5"/>
      <c r="XH908" s="5"/>
      <c r="XI908" s="5"/>
      <c r="XJ908" s="5"/>
      <c r="XK908" s="5"/>
      <c r="XL908" s="5"/>
      <c r="XM908" s="5"/>
      <c r="XN908" s="5"/>
      <c r="XO908" s="5"/>
      <c r="XP908" s="5"/>
      <c r="XQ908" s="5"/>
      <c r="XR908" s="5"/>
      <c r="XS908" s="5"/>
      <c r="XT908" s="5"/>
      <c r="XU908" s="5"/>
      <c r="XV908" s="5"/>
      <c r="XW908" s="5"/>
    </row>
    <row r="909" spans="39:647" x14ac:dyDescent="0.45">
      <c r="AM909" s="5"/>
      <c r="AN909" s="5"/>
      <c r="AO909" s="5"/>
      <c r="AP909" s="5"/>
      <c r="AQ909" s="5"/>
      <c r="AR909" s="5"/>
      <c r="AS909" s="5"/>
      <c r="AT909" s="5"/>
      <c r="AU909" s="5"/>
      <c r="AV909" s="5"/>
      <c r="AW909" s="5"/>
      <c r="AX909" s="5"/>
      <c r="AY909" s="5"/>
      <c r="AZ909" s="5"/>
      <c r="BA909" s="5"/>
      <c r="BB909" s="5"/>
      <c r="BC909" s="5"/>
      <c r="BD909" s="5"/>
      <c r="BE909" s="5"/>
      <c r="BF909" s="5"/>
      <c r="BG909" s="5"/>
      <c r="BH909" s="5"/>
      <c r="BI909" s="5"/>
      <c r="BJ909" s="5"/>
      <c r="BK909" s="5"/>
      <c r="BL909" s="5"/>
      <c r="BM909" s="5"/>
      <c r="BN909" s="5"/>
      <c r="BO909" s="5"/>
      <c r="BP909" s="5"/>
      <c r="BQ909" s="5"/>
      <c r="BR909" s="5"/>
      <c r="BS909" s="5"/>
      <c r="BT909" s="5"/>
      <c r="BU909" s="5"/>
      <c r="BV909" s="5"/>
      <c r="BW909" s="5"/>
      <c r="BX909" s="5"/>
      <c r="BY909" s="5"/>
      <c r="BZ909" s="5"/>
      <c r="CA909" s="5"/>
      <c r="CB909" s="5"/>
      <c r="CC909" s="5"/>
      <c r="CD909" s="5"/>
      <c r="CE909" s="5"/>
      <c r="CF909" s="5"/>
      <c r="CG909" s="5"/>
      <c r="CH909" s="5"/>
      <c r="CI909" s="5"/>
      <c r="CJ909" s="5"/>
      <c r="CK909" s="5"/>
      <c r="CL909" s="5"/>
      <c r="CM909" s="5"/>
      <c r="CN909" s="5"/>
      <c r="CO909" s="5"/>
      <c r="CP909" s="5"/>
      <c r="CQ909" s="5"/>
      <c r="CR909" s="5"/>
      <c r="CS909" s="5"/>
      <c r="CT909" s="5"/>
      <c r="CU909" s="5"/>
      <c r="CV909" s="5"/>
      <c r="CW909" s="5"/>
      <c r="CX909" s="5"/>
      <c r="CY909" s="5"/>
      <c r="CZ909" s="5"/>
      <c r="DA909" s="5"/>
      <c r="DB909" s="5"/>
      <c r="DC909" s="5"/>
      <c r="DD909" s="5"/>
      <c r="DE909" s="5"/>
      <c r="DF909" s="5"/>
      <c r="DG909" s="5"/>
      <c r="DH909" s="5"/>
      <c r="DI909" s="5"/>
      <c r="DJ909" s="5"/>
      <c r="DK909" s="5"/>
      <c r="DL909" s="5"/>
      <c r="DM909" s="5"/>
      <c r="DN909" s="5"/>
      <c r="DO909" s="5"/>
      <c r="DP909" s="5"/>
      <c r="DQ909" s="5"/>
      <c r="DR909" s="5"/>
      <c r="DS909" s="5"/>
      <c r="DT909" s="5"/>
      <c r="DU909" s="5"/>
      <c r="DV909" s="5"/>
      <c r="DW909" s="5"/>
      <c r="DX909" s="5"/>
      <c r="DY909" s="5"/>
      <c r="DZ909" s="5"/>
      <c r="EA909" s="5"/>
      <c r="EB909" s="5"/>
      <c r="EC909" s="5"/>
      <c r="ED909" s="5"/>
      <c r="EE909" s="5"/>
      <c r="EF909" s="5"/>
      <c r="EG909" s="5"/>
      <c r="EH909" s="5"/>
      <c r="EI909" s="5"/>
      <c r="EJ909" s="5"/>
      <c r="EK909" s="5"/>
      <c r="EL909" s="5"/>
      <c r="EM909" s="5"/>
      <c r="EN909" s="5"/>
      <c r="EO909" s="5"/>
      <c r="EP909" s="5"/>
      <c r="EQ909" s="5"/>
      <c r="ER909" s="5"/>
      <c r="ES909" s="5"/>
      <c r="ET909" s="5"/>
      <c r="EU909" s="5"/>
      <c r="EV909" s="5"/>
      <c r="EW909" s="5"/>
      <c r="EX909" s="5"/>
      <c r="EY909" s="5"/>
      <c r="EZ909" s="5"/>
      <c r="FA909" s="5"/>
      <c r="FB909" s="5"/>
      <c r="FC909" s="5"/>
      <c r="FD909" s="5"/>
      <c r="FE909" s="5"/>
      <c r="FF909" s="5"/>
      <c r="FG909" s="5"/>
      <c r="FH909" s="5"/>
      <c r="FI909" s="5"/>
      <c r="FJ909" s="5"/>
      <c r="FK909" s="5"/>
      <c r="FL909" s="5"/>
      <c r="FM909" s="5"/>
      <c r="FN909" s="5"/>
      <c r="FO909" s="5"/>
      <c r="FP909" s="5"/>
      <c r="FQ909" s="5"/>
      <c r="FR909" s="5"/>
      <c r="FS909" s="5"/>
      <c r="FT909" s="5"/>
      <c r="FU909" s="5"/>
      <c r="FV909" s="5"/>
      <c r="FW909" s="5"/>
      <c r="FX909" s="5"/>
      <c r="FY909" s="5"/>
      <c r="FZ909" s="5"/>
      <c r="GA909" s="5"/>
      <c r="GB909" s="5"/>
      <c r="GC909" s="5"/>
      <c r="GD909" s="5"/>
      <c r="GE909" s="5"/>
      <c r="GF909" s="5"/>
      <c r="GG909" s="5"/>
      <c r="GH909" s="5"/>
      <c r="GI909" s="5"/>
      <c r="GJ909" s="5"/>
      <c r="GK909" s="5"/>
      <c r="GL909" s="5"/>
      <c r="GM909" s="5"/>
      <c r="GN909" s="5"/>
      <c r="GO909" s="5"/>
      <c r="GP909" s="5"/>
      <c r="GQ909" s="5"/>
      <c r="GR909" s="5"/>
      <c r="GS909" s="5"/>
      <c r="GT909" s="5"/>
      <c r="GU909" s="5"/>
      <c r="GV909" s="5"/>
      <c r="GW909" s="5"/>
      <c r="GX909" s="5"/>
      <c r="GY909" s="5"/>
      <c r="GZ909" s="5"/>
      <c r="HA909" s="5"/>
      <c r="HB909" s="5"/>
      <c r="HC909" s="5"/>
      <c r="HD909" s="5"/>
      <c r="HE909" s="5"/>
      <c r="HF909" s="5"/>
      <c r="HG909" s="5"/>
      <c r="HH909" s="5"/>
      <c r="HI909" s="5"/>
      <c r="HJ909" s="5"/>
      <c r="HK909" s="5"/>
      <c r="HL909" s="5"/>
      <c r="HM909" s="5"/>
      <c r="HN909" s="5"/>
      <c r="HO909" s="5"/>
      <c r="HP909" s="5"/>
      <c r="HQ909" s="5"/>
      <c r="HR909" s="5"/>
      <c r="HS909" s="5"/>
      <c r="HT909" s="5"/>
      <c r="HU909" s="5"/>
      <c r="HV909" s="5"/>
      <c r="HW909" s="5"/>
      <c r="HX909" s="5"/>
      <c r="HY909" s="5"/>
      <c r="HZ909" s="5"/>
      <c r="IA909" s="5"/>
      <c r="IB909" s="5"/>
      <c r="IC909" s="5"/>
      <c r="ID909" s="5"/>
      <c r="IE909" s="5"/>
      <c r="IF909" s="5"/>
      <c r="IG909" s="5"/>
      <c r="IH909" s="5"/>
      <c r="II909" s="5"/>
      <c r="IJ909" s="5"/>
      <c r="IK909" s="5"/>
      <c r="IL909" s="5"/>
      <c r="IM909" s="5"/>
      <c r="IN909" s="5"/>
      <c r="IO909" s="5"/>
      <c r="IP909" s="5"/>
      <c r="IQ909" s="5"/>
      <c r="IR909" s="5"/>
      <c r="IS909" s="5"/>
      <c r="IT909" s="5"/>
      <c r="IU909" s="5"/>
      <c r="IV909" s="5"/>
      <c r="IW909" s="5"/>
      <c r="IX909" s="5"/>
      <c r="IY909" s="5"/>
      <c r="IZ909" s="5"/>
      <c r="JA909" s="5"/>
      <c r="JB909" s="5"/>
      <c r="JC909" s="5"/>
      <c r="JD909" s="5"/>
      <c r="JE909" s="5"/>
      <c r="JF909" s="5"/>
      <c r="JG909" s="5"/>
      <c r="JH909" s="5"/>
      <c r="JI909" s="5"/>
      <c r="JJ909" s="5"/>
      <c r="JK909" s="5"/>
      <c r="JL909" s="5"/>
      <c r="JM909" s="5"/>
      <c r="JN909" s="5"/>
      <c r="JO909" s="5"/>
      <c r="JP909" s="5"/>
      <c r="JQ909" s="5"/>
      <c r="JR909" s="5"/>
      <c r="JS909" s="5"/>
      <c r="JT909" s="5"/>
      <c r="JU909" s="5"/>
      <c r="JV909" s="5"/>
      <c r="JW909" s="5"/>
      <c r="JX909" s="5"/>
      <c r="JY909" s="5"/>
      <c r="JZ909" s="5"/>
      <c r="KA909" s="5"/>
      <c r="KB909" s="5"/>
      <c r="KC909" s="5"/>
      <c r="KD909" s="5"/>
      <c r="KE909" s="5"/>
      <c r="KF909" s="5"/>
      <c r="KG909" s="5"/>
      <c r="KH909" s="5"/>
      <c r="KI909" s="5"/>
      <c r="KJ909" s="5"/>
      <c r="KK909" s="5"/>
      <c r="KL909" s="5"/>
      <c r="KM909" s="5"/>
      <c r="KN909" s="5"/>
      <c r="KO909" s="5"/>
      <c r="KP909" s="5"/>
      <c r="KQ909" s="5"/>
      <c r="KR909" s="5"/>
      <c r="KS909" s="5"/>
      <c r="KT909" s="5"/>
      <c r="KU909" s="5"/>
      <c r="KV909" s="5"/>
      <c r="KW909" s="5"/>
      <c r="KX909" s="5"/>
      <c r="KY909" s="5"/>
      <c r="KZ909" s="5"/>
      <c r="LA909" s="5"/>
      <c r="LB909" s="5"/>
      <c r="LC909" s="5"/>
      <c r="LD909" s="5"/>
      <c r="LE909" s="5"/>
      <c r="LF909" s="5"/>
      <c r="LG909" s="5"/>
      <c r="LH909" s="5"/>
      <c r="LI909" s="5"/>
      <c r="LJ909" s="5"/>
      <c r="LK909" s="5"/>
      <c r="LL909" s="5"/>
      <c r="LM909" s="5"/>
      <c r="LN909" s="5"/>
      <c r="LO909" s="5"/>
      <c r="LP909" s="5"/>
      <c r="LQ909" s="5"/>
      <c r="LR909" s="5"/>
      <c r="LS909" s="5"/>
      <c r="LT909" s="5"/>
      <c r="LU909" s="5"/>
      <c r="LV909" s="5"/>
      <c r="LW909" s="5"/>
      <c r="LX909" s="5"/>
      <c r="LY909" s="5"/>
      <c r="LZ909" s="5"/>
      <c r="MA909" s="5"/>
      <c r="MB909" s="5"/>
      <c r="MC909" s="5"/>
      <c r="MD909" s="5"/>
      <c r="ME909" s="5"/>
      <c r="MF909" s="5"/>
      <c r="MG909" s="5"/>
      <c r="MH909" s="5"/>
      <c r="MI909" s="5"/>
      <c r="MJ909" s="5"/>
      <c r="MK909" s="5"/>
      <c r="ML909" s="5"/>
      <c r="MM909" s="5"/>
      <c r="MN909" s="5"/>
      <c r="MO909" s="5"/>
      <c r="MP909" s="5"/>
      <c r="MQ909" s="5"/>
      <c r="MR909" s="5"/>
      <c r="MS909" s="5"/>
      <c r="MT909" s="5"/>
      <c r="MU909" s="5"/>
      <c r="MV909" s="5"/>
      <c r="MW909" s="5"/>
      <c r="MX909" s="5"/>
      <c r="MY909" s="5"/>
      <c r="MZ909" s="5"/>
      <c r="NA909" s="5"/>
      <c r="NB909" s="5"/>
      <c r="NC909" s="5"/>
      <c r="ND909" s="5"/>
      <c r="NE909" s="5"/>
      <c r="NF909" s="5"/>
      <c r="NG909" s="5"/>
      <c r="NH909" s="5"/>
      <c r="NI909" s="5"/>
      <c r="NJ909" s="5"/>
      <c r="NK909" s="5"/>
      <c r="NL909" s="5"/>
      <c r="NM909" s="5"/>
      <c r="NN909" s="5"/>
      <c r="NO909" s="5"/>
      <c r="NP909" s="5"/>
      <c r="NQ909" s="5"/>
      <c r="NR909" s="5"/>
      <c r="NS909" s="5"/>
      <c r="NT909" s="5"/>
      <c r="NU909" s="5"/>
      <c r="NV909" s="5"/>
      <c r="NW909" s="5"/>
      <c r="NX909" s="5"/>
      <c r="NY909" s="5"/>
      <c r="NZ909" s="5"/>
      <c r="OA909" s="5"/>
      <c r="OB909" s="5"/>
      <c r="OC909" s="5"/>
      <c r="OD909" s="5"/>
      <c r="OE909" s="5"/>
      <c r="OF909" s="5"/>
      <c r="OG909" s="5"/>
      <c r="OH909" s="5"/>
      <c r="OI909" s="5"/>
      <c r="OJ909" s="5"/>
      <c r="OK909" s="5"/>
      <c r="OL909" s="5"/>
      <c r="OM909" s="5"/>
      <c r="ON909" s="5"/>
      <c r="OO909" s="5"/>
      <c r="OP909" s="5"/>
      <c r="OQ909" s="5"/>
      <c r="OR909" s="5"/>
      <c r="OS909" s="5"/>
      <c r="OT909" s="5"/>
      <c r="OU909" s="5"/>
      <c r="OV909" s="5"/>
      <c r="OW909" s="5"/>
      <c r="OX909" s="5"/>
      <c r="OY909" s="5"/>
      <c r="OZ909" s="5"/>
      <c r="PA909" s="5"/>
      <c r="PB909" s="5"/>
      <c r="PC909" s="5"/>
      <c r="PD909" s="5"/>
      <c r="PE909" s="5"/>
      <c r="PF909" s="5"/>
      <c r="PG909" s="5"/>
      <c r="PH909" s="5"/>
      <c r="PI909" s="5"/>
      <c r="PJ909" s="5"/>
      <c r="PK909" s="5"/>
      <c r="PL909" s="5"/>
      <c r="PM909" s="5"/>
      <c r="PN909" s="5"/>
      <c r="PO909" s="5"/>
      <c r="PP909" s="5"/>
      <c r="PQ909" s="5"/>
      <c r="PR909" s="5"/>
      <c r="PS909" s="5"/>
      <c r="PT909" s="5"/>
      <c r="PU909" s="5"/>
      <c r="PV909" s="5"/>
      <c r="PW909" s="5"/>
      <c r="PX909" s="5"/>
      <c r="PY909" s="5"/>
      <c r="PZ909" s="5"/>
      <c r="QA909" s="5"/>
      <c r="QB909" s="5"/>
      <c r="QC909" s="5"/>
      <c r="QD909" s="5"/>
      <c r="QE909" s="5"/>
      <c r="QF909" s="5"/>
      <c r="QG909" s="5"/>
      <c r="QH909" s="5"/>
      <c r="QI909" s="5"/>
      <c r="QJ909" s="5"/>
      <c r="QK909" s="5"/>
      <c r="QL909" s="5"/>
      <c r="QM909" s="5"/>
      <c r="QN909" s="5"/>
      <c r="QO909" s="5"/>
      <c r="QP909" s="5"/>
      <c r="QQ909" s="5"/>
      <c r="QR909" s="5"/>
      <c r="QS909" s="5"/>
      <c r="QT909" s="5"/>
      <c r="QU909" s="5"/>
      <c r="QV909" s="5"/>
      <c r="QW909" s="5"/>
      <c r="QX909" s="5"/>
      <c r="QY909" s="5"/>
      <c r="QZ909" s="5"/>
      <c r="RA909" s="5"/>
      <c r="RB909" s="5"/>
      <c r="RC909" s="5"/>
      <c r="RD909" s="5"/>
      <c r="RE909" s="5"/>
      <c r="RF909" s="5"/>
      <c r="RG909" s="5"/>
      <c r="RH909" s="5"/>
      <c r="RI909" s="5"/>
      <c r="RJ909" s="5"/>
      <c r="RK909" s="5"/>
      <c r="RL909" s="5"/>
      <c r="RM909" s="5"/>
      <c r="RN909" s="5"/>
      <c r="RO909" s="5"/>
      <c r="RP909" s="5"/>
      <c r="RQ909" s="5"/>
      <c r="RR909" s="5"/>
      <c r="RS909" s="5"/>
      <c r="RT909" s="5"/>
      <c r="RU909" s="5"/>
      <c r="RV909" s="5"/>
      <c r="RW909" s="5"/>
      <c r="RX909" s="5"/>
      <c r="RY909" s="5"/>
      <c r="RZ909" s="5"/>
      <c r="SA909" s="5"/>
      <c r="SB909" s="5"/>
      <c r="SC909" s="5"/>
      <c r="SD909" s="5"/>
      <c r="SE909" s="5"/>
      <c r="SF909" s="5"/>
      <c r="SG909" s="5"/>
      <c r="SH909" s="5"/>
      <c r="SI909" s="5"/>
      <c r="SJ909" s="5"/>
      <c r="SK909" s="5"/>
      <c r="SL909" s="5"/>
      <c r="SM909" s="5"/>
      <c r="SN909" s="5"/>
      <c r="SO909" s="5"/>
      <c r="SP909" s="5"/>
      <c r="SQ909" s="5"/>
      <c r="SR909" s="5"/>
      <c r="SS909" s="5"/>
      <c r="ST909" s="5"/>
      <c r="SU909" s="5"/>
      <c r="SV909" s="5"/>
      <c r="SW909" s="5"/>
      <c r="SX909" s="5"/>
      <c r="SY909" s="5"/>
      <c r="SZ909" s="5"/>
      <c r="TA909" s="5"/>
      <c r="TB909" s="5"/>
      <c r="TC909" s="5"/>
      <c r="TD909" s="5"/>
      <c r="TE909" s="5"/>
      <c r="TF909" s="5"/>
      <c r="TG909" s="5"/>
      <c r="TH909" s="5"/>
      <c r="TI909" s="5"/>
      <c r="TJ909" s="5"/>
      <c r="TK909" s="5"/>
      <c r="TL909" s="5"/>
      <c r="TM909" s="5"/>
      <c r="TN909" s="5"/>
      <c r="TO909" s="5"/>
      <c r="TP909" s="5"/>
      <c r="TQ909" s="5"/>
      <c r="TR909" s="5"/>
      <c r="TS909" s="5"/>
      <c r="TT909" s="5"/>
      <c r="TU909" s="5"/>
      <c r="TV909" s="5"/>
      <c r="TW909" s="5"/>
      <c r="TX909" s="5"/>
      <c r="TY909" s="5"/>
      <c r="TZ909" s="5"/>
      <c r="UA909" s="5"/>
      <c r="UB909" s="5"/>
      <c r="UC909" s="5"/>
      <c r="UD909" s="5"/>
      <c r="UE909" s="5"/>
      <c r="UF909" s="5"/>
      <c r="UG909" s="5"/>
      <c r="UH909" s="5"/>
      <c r="UI909" s="5"/>
      <c r="UJ909" s="5"/>
      <c r="UK909" s="5"/>
      <c r="UL909" s="5"/>
      <c r="UM909" s="5"/>
      <c r="UN909" s="5"/>
      <c r="UO909" s="5"/>
      <c r="UP909" s="5"/>
      <c r="UQ909" s="5"/>
      <c r="UR909" s="5"/>
      <c r="US909" s="5"/>
      <c r="UT909" s="5"/>
      <c r="UU909" s="5"/>
      <c r="UV909" s="5"/>
      <c r="UW909" s="5"/>
      <c r="UX909" s="5"/>
      <c r="UY909" s="5"/>
      <c r="UZ909" s="5"/>
      <c r="VA909" s="5"/>
      <c r="VB909" s="5"/>
      <c r="VC909" s="5"/>
      <c r="VD909" s="5"/>
      <c r="VE909" s="5"/>
      <c r="VF909" s="5"/>
      <c r="VG909" s="5"/>
      <c r="VH909" s="5"/>
      <c r="VI909" s="5"/>
      <c r="VJ909" s="5"/>
      <c r="VK909" s="5"/>
      <c r="VL909" s="5"/>
      <c r="VM909" s="5"/>
      <c r="VN909" s="5"/>
      <c r="VO909" s="5"/>
      <c r="VP909" s="5"/>
      <c r="VQ909" s="5"/>
      <c r="VR909" s="5"/>
      <c r="VS909" s="5"/>
      <c r="VT909" s="5"/>
      <c r="VU909" s="5"/>
      <c r="VV909" s="5"/>
      <c r="VW909" s="5"/>
      <c r="VX909" s="5"/>
      <c r="VY909" s="5"/>
      <c r="VZ909" s="5"/>
      <c r="WA909" s="5"/>
      <c r="WB909" s="5"/>
      <c r="WC909" s="5"/>
      <c r="WD909" s="5"/>
      <c r="WE909" s="5"/>
      <c r="WF909" s="5"/>
      <c r="WG909" s="5"/>
      <c r="WH909" s="5"/>
      <c r="WI909" s="5"/>
      <c r="WJ909" s="5"/>
      <c r="WK909" s="5"/>
      <c r="WL909" s="5"/>
      <c r="WM909" s="5"/>
      <c r="WN909" s="5"/>
      <c r="WO909" s="5"/>
      <c r="WP909" s="5"/>
      <c r="WQ909" s="5"/>
      <c r="WR909" s="5"/>
      <c r="WS909" s="5"/>
      <c r="WT909" s="5"/>
      <c r="WU909" s="5"/>
      <c r="WV909" s="5"/>
      <c r="WW909" s="5"/>
      <c r="WX909" s="5"/>
      <c r="WY909" s="5"/>
      <c r="WZ909" s="5"/>
      <c r="XA909" s="5"/>
      <c r="XB909" s="5"/>
      <c r="XC909" s="5"/>
      <c r="XD909" s="5"/>
      <c r="XE909" s="5"/>
      <c r="XF909" s="5"/>
      <c r="XG909" s="5"/>
      <c r="XH909" s="5"/>
      <c r="XI909" s="5"/>
      <c r="XJ909" s="5"/>
      <c r="XK909" s="5"/>
      <c r="XL909" s="5"/>
      <c r="XM909" s="5"/>
      <c r="XN909" s="5"/>
      <c r="XO909" s="5"/>
      <c r="XP909" s="5"/>
      <c r="XQ909" s="5"/>
      <c r="XR909" s="5"/>
      <c r="XS909" s="5"/>
      <c r="XT909" s="5"/>
      <c r="XU909" s="5"/>
      <c r="XV909" s="5"/>
      <c r="XW909" s="5"/>
    </row>
    <row r="910" spans="39:647" x14ac:dyDescent="0.45">
      <c r="AM910" s="5"/>
      <c r="AN910" s="5"/>
      <c r="AO910" s="5"/>
      <c r="AP910" s="5"/>
      <c r="AQ910" s="5"/>
      <c r="AR910" s="5"/>
      <c r="AS910" s="5"/>
      <c r="AT910" s="5"/>
      <c r="AU910" s="5"/>
      <c r="AV910" s="5"/>
      <c r="AW910" s="5"/>
      <c r="AX910" s="5"/>
      <c r="AY910" s="5"/>
      <c r="AZ910" s="5"/>
      <c r="BA910" s="5"/>
      <c r="BB910" s="5"/>
      <c r="BC910" s="5"/>
      <c r="BD910" s="5"/>
      <c r="BE910" s="5"/>
      <c r="BF910" s="5"/>
      <c r="BG910" s="5"/>
      <c r="BH910" s="5"/>
      <c r="BI910" s="5"/>
      <c r="BJ910" s="5"/>
      <c r="BK910" s="5"/>
      <c r="BL910" s="5"/>
      <c r="BM910" s="5"/>
      <c r="BN910" s="5"/>
      <c r="BO910" s="5"/>
      <c r="BP910" s="5"/>
      <c r="BQ910" s="5"/>
      <c r="BR910" s="5"/>
      <c r="BS910" s="5"/>
      <c r="BT910" s="5"/>
      <c r="BU910" s="5"/>
      <c r="BV910" s="5"/>
      <c r="BW910" s="5"/>
      <c r="BX910" s="5"/>
      <c r="BY910" s="5"/>
      <c r="BZ910" s="5"/>
      <c r="CA910" s="5"/>
      <c r="CB910" s="5"/>
      <c r="CC910" s="5"/>
      <c r="CD910" s="5"/>
      <c r="CE910" s="5"/>
      <c r="CF910" s="5"/>
      <c r="CG910" s="5"/>
      <c r="CH910" s="5"/>
      <c r="CI910" s="5"/>
      <c r="CJ910" s="5"/>
      <c r="CK910" s="5"/>
      <c r="CL910" s="5"/>
      <c r="CM910" s="5"/>
      <c r="CN910" s="5"/>
      <c r="CO910" s="5"/>
      <c r="CP910" s="5"/>
      <c r="CQ910" s="5"/>
      <c r="CR910" s="5"/>
      <c r="CS910" s="5"/>
      <c r="CT910" s="5"/>
      <c r="CU910" s="5"/>
      <c r="CV910" s="5"/>
      <c r="CW910" s="5"/>
      <c r="CX910" s="5"/>
      <c r="CY910" s="5"/>
      <c r="CZ910" s="5"/>
      <c r="DA910" s="5"/>
      <c r="DB910" s="5"/>
      <c r="DC910" s="5"/>
      <c r="DD910" s="5"/>
      <c r="DE910" s="5"/>
      <c r="DF910" s="5"/>
      <c r="DG910" s="5"/>
      <c r="DH910" s="5"/>
      <c r="DI910" s="5"/>
      <c r="DJ910" s="5"/>
      <c r="DK910" s="5"/>
      <c r="DL910" s="5"/>
      <c r="DM910" s="5"/>
      <c r="DN910" s="5"/>
      <c r="DO910" s="5"/>
      <c r="DP910" s="5"/>
      <c r="DQ910" s="5"/>
      <c r="DR910" s="5"/>
      <c r="DS910" s="5"/>
      <c r="DT910" s="5"/>
      <c r="DU910" s="5"/>
      <c r="DV910" s="5"/>
      <c r="DW910" s="5"/>
      <c r="DX910" s="5"/>
      <c r="DY910" s="5"/>
      <c r="DZ910" s="5"/>
      <c r="EA910" s="5"/>
      <c r="EB910" s="5"/>
      <c r="EC910" s="5"/>
      <c r="ED910" s="5"/>
      <c r="EE910" s="5"/>
      <c r="EF910" s="5"/>
      <c r="EG910" s="5"/>
      <c r="EH910" s="5"/>
      <c r="EI910" s="5"/>
      <c r="EJ910" s="5"/>
      <c r="EK910" s="5"/>
      <c r="EL910" s="5"/>
      <c r="EM910" s="5"/>
      <c r="EN910" s="5"/>
      <c r="EO910" s="5"/>
      <c r="EP910" s="5"/>
      <c r="EQ910" s="5"/>
      <c r="ER910" s="5"/>
      <c r="ES910" s="5"/>
      <c r="ET910" s="5"/>
      <c r="EU910" s="5"/>
      <c r="EV910" s="5"/>
      <c r="EW910" s="5"/>
      <c r="EX910" s="5"/>
      <c r="EY910" s="5"/>
      <c r="EZ910" s="5"/>
      <c r="FA910" s="5"/>
      <c r="FB910" s="5"/>
      <c r="FC910" s="5"/>
      <c r="FD910" s="5"/>
      <c r="FE910" s="5"/>
      <c r="FF910" s="5"/>
      <c r="FG910" s="5"/>
      <c r="FH910" s="5"/>
      <c r="FI910" s="5"/>
      <c r="FJ910" s="5"/>
      <c r="FK910" s="5"/>
      <c r="FL910" s="5"/>
      <c r="FM910" s="5"/>
      <c r="FN910" s="5"/>
      <c r="FO910" s="5"/>
      <c r="FP910" s="5"/>
      <c r="FQ910" s="5"/>
      <c r="FR910" s="5"/>
      <c r="FS910" s="5"/>
      <c r="FT910" s="5"/>
      <c r="FU910" s="5"/>
      <c r="FV910" s="5"/>
      <c r="FW910" s="5"/>
      <c r="FX910" s="5"/>
      <c r="FY910" s="5"/>
      <c r="FZ910" s="5"/>
      <c r="GA910" s="5"/>
      <c r="GB910" s="5"/>
      <c r="GC910" s="5"/>
      <c r="GD910" s="5"/>
      <c r="GE910" s="5"/>
      <c r="GF910" s="5"/>
      <c r="GG910" s="5"/>
      <c r="GH910" s="5"/>
      <c r="GI910" s="5"/>
      <c r="GJ910" s="5"/>
      <c r="GK910" s="5"/>
      <c r="GL910" s="5"/>
      <c r="GM910" s="5"/>
      <c r="GN910" s="5"/>
      <c r="GO910" s="5"/>
      <c r="GP910" s="5"/>
      <c r="GQ910" s="5"/>
      <c r="GR910" s="5"/>
      <c r="GS910" s="5"/>
      <c r="GT910" s="5"/>
      <c r="GU910" s="5"/>
      <c r="GV910" s="5"/>
      <c r="GW910" s="5"/>
      <c r="GX910" s="5"/>
      <c r="GY910" s="5"/>
      <c r="GZ910" s="5"/>
      <c r="HA910" s="5"/>
      <c r="HB910" s="5"/>
      <c r="HC910" s="5"/>
      <c r="HD910" s="5"/>
      <c r="HE910" s="5"/>
      <c r="HF910" s="5"/>
      <c r="HG910" s="5"/>
      <c r="HH910" s="5"/>
      <c r="HI910" s="5"/>
      <c r="HJ910" s="5"/>
      <c r="HK910" s="5"/>
      <c r="HL910" s="5"/>
      <c r="HM910" s="5"/>
      <c r="HN910" s="5"/>
      <c r="HO910" s="5"/>
      <c r="HP910" s="5"/>
      <c r="HQ910" s="5"/>
      <c r="HR910" s="5"/>
      <c r="HS910" s="5"/>
      <c r="HT910" s="5"/>
      <c r="HU910" s="5"/>
      <c r="HV910" s="5"/>
      <c r="HW910" s="5"/>
      <c r="HX910" s="5"/>
      <c r="HY910" s="5"/>
      <c r="HZ910" s="5"/>
      <c r="IA910" s="5"/>
      <c r="IB910" s="5"/>
      <c r="IC910" s="5"/>
      <c r="ID910" s="5"/>
      <c r="IE910" s="5"/>
      <c r="IF910" s="5"/>
      <c r="IG910" s="5"/>
      <c r="IH910" s="5"/>
      <c r="II910" s="5"/>
      <c r="IJ910" s="5"/>
      <c r="IK910" s="5"/>
      <c r="IL910" s="5"/>
      <c r="IM910" s="5"/>
      <c r="IN910" s="5"/>
      <c r="IO910" s="5"/>
      <c r="IP910" s="5"/>
      <c r="IQ910" s="5"/>
      <c r="IR910" s="5"/>
      <c r="IS910" s="5"/>
      <c r="IT910" s="5"/>
      <c r="IU910" s="5"/>
      <c r="IV910" s="5"/>
      <c r="IW910" s="5"/>
      <c r="IX910" s="5"/>
      <c r="IY910" s="5"/>
      <c r="IZ910" s="5"/>
      <c r="JA910" s="5"/>
      <c r="JB910" s="5"/>
      <c r="JC910" s="5"/>
      <c r="JD910" s="5"/>
      <c r="JE910" s="5"/>
      <c r="JF910" s="5"/>
      <c r="JG910" s="5"/>
      <c r="JH910" s="5"/>
      <c r="JI910" s="5"/>
      <c r="JJ910" s="5"/>
      <c r="JK910" s="5"/>
      <c r="JL910" s="5"/>
      <c r="JM910" s="5"/>
      <c r="JN910" s="5"/>
      <c r="JO910" s="5"/>
      <c r="JP910" s="5"/>
      <c r="JQ910" s="5"/>
      <c r="JR910" s="5"/>
      <c r="JS910" s="5"/>
      <c r="JT910" s="5"/>
      <c r="JU910" s="5"/>
      <c r="JV910" s="5"/>
      <c r="JW910" s="5"/>
      <c r="JX910" s="5"/>
      <c r="JY910" s="5"/>
      <c r="JZ910" s="5"/>
      <c r="KA910" s="5"/>
      <c r="KB910" s="5"/>
      <c r="KC910" s="5"/>
      <c r="KD910" s="5"/>
      <c r="KE910" s="5"/>
      <c r="KF910" s="5"/>
      <c r="KG910" s="5"/>
      <c r="KH910" s="5"/>
      <c r="KI910" s="5"/>
      <c r="KJ910" s="5"/>
      <c r="KK910" s="5"/>
      <c r="KL910" s="5"/>
      <c r="KM910" s="5"/>
      <c r="KN910" s="5"/>
      <c r="KO910" s="5"/>
      <c r="KP910" s="5"/>
      <c r="KQ910" s="5"/>
      <c r="KR910" s="5"/>
      <c r="KS910" s="5"/>
      <c r="KT910" s="5"/>
      <c r="KU910" s="5"/>
      <c r="KV910" s="5"/>
      <c r="KW910" s="5"/>
      <c r="KX910" s="5"/>
      <c r="KY910" s="5"/>
      <c r="KZ910" s="5"/>
      <c r="LA910" s="5"/>
      <c r="LB910" s="5"/>
      <c r="LC910" s="5"/>
      <c r="LD910" s="5"/>
      <c r="LE910" s="5"/>
      <c r="LF910" s="5"/>
      <c r="LG910" s="5"/>
      <c r="LH910" s="5"/>
      <c r="LI910" s="5"/>
      <c r="LJ910" s="5"/>
      <c r="LK910" s="5"/>
      <c r="LL910" s="5"/>
      <c r="LM910" s="5"/>
      <c r="LN910" s="5"/>
      <c r="LO910" s="5"/>
      <c r="LP910" s="5"/>
      <c r="LQ910" s="5"/>
      <c r="LR910" s="5"/>
      <c r="LS910" s="5"/>
      <c r="LT910" s="5"/>
      <c r="LU910" s="5"/>
      <c r="LV910" s="5"/>
      <c r="LW910" s="5"/>
      <c r="LX910" s="5"/>
      <c r="LY910" s="5"/>
      <c r="LZ910" s="5"/>
      <c r="MA910" s="5"/>
      <c r="MB910" s="5"/>
      <c r="MC910" s="5"/>
      <c r="MD910" s="5"/>
      <c r="ME910" s="5"/>
      <c r="MF910" s="5"/>
      <c r="MG910" s="5"/>
      <c r="MH910" s="5"/>
      <c r="MI910" s="5"/>
      <c r="MJ910" s="5"/>
      <c r="MK910" s="5"/>
      <c r="ML910" s="5"/>
      <c r="MM910" s="5"/>
      <c r="MN910" s="5"/>
      <c r="MO910" s="5"/>
      <c r="MP910" s="5"/>
      <c r="MQ910" s="5"/>
      <c r="MR910" s="5"/>
      <c r="MS910" s="5"/>
      <c r="MT910" s="5"/>
      <c r="MU910" s="5"/>
      <c r="MV910" s="5"/>
      <c r="MW910" s="5"/>
      <c r="MX910" s="5"/>
      <c r="MY910" s="5"/>
      <c r="MZ910" s="5"/>
      <c r="NA910" s="5"/>
      <c r="NB910" s="5"/>
      <c r="NC910" s="5"/>
      <c r="ND910" s="5"/>
      <c r="NE910" s="5"/>
      <c r="NF910" s="5"/>
      <c r="NG910" s="5"/>
      <c r="NH910" s="5"/>
      <c r="NI910" s="5"/>
      <c r="NJ910" s="5"/>
      <c r="NK910" s="5"/>
      <c r="NL910" s="5"/>
      <c r="NM910" s="5"/>
      <c r="NN910" s="5"/>
      <c r="NO910" s="5"/>
      <c r="NP910" s="5"/>
      <c r="NQ910" s="5"/>
      <c r="NR910" s="5"/>
      <c r="NS910" s="5"/>
      <c r="NT910" s="5"/>
      <c r="NU910" s="5"/>
      <c r="NV910" s="5"/>
      <c r="NW910" s="5"/>
      <c r="NX910" s="5"/>
      <c r="NY910" s="5"/>
      <c r="NZ910" s="5"/>
      <c r="OA910" s="5"/>
      <c r="OB910" s="5"/>
      <c r="OC910" s="5"/>
      <c r="OD910" s="5"/>
      <c r="OE910" s="5"/>
      <c r="OF910" s="5"/>
      <c r="OG910" s="5"/>
      <c r="OH910" s="5"/>
      <c r="OI910" s="5"/>
      <c r="OJ910" s="5"/>
      <c r="OK910" s="5"/>
      <c r="OL910" s="5"/>
      <c r="OM910" s="5"/>
      <c r="ON910" s="5"/>
      <c r="OO910" s="5"/>
      <c r="OP910" s="5"/>
      <c r="OQ910" s="5"/>
      <c r="OR910" s="5"/>
      <c r="OS910" s="5"/>
      <c r="OT910" s="5"/>
      <c r="OU910" s="5"/>
      <c r="OV910" s="5"/>
      <c r="OW910" s="5"/>
      <c r="OX910" s="5"/>
      <c r="OY910" s="5"/>
      <c r="OZ910" s="5"/>
      <c r="PA910" s="5"/>
      <c r="PB910" s="5"/>
      <c r="PC910" s="5"/>
      <c r="PD910" s="5"/>
      <c r="PE910" s="5"/>
      <c r="PF910" s="5"/>
      <c r="PG910" s="5"/>
      <c r="PH910" s="5"/>
      <c r="PI910" s="5"/>
      <c r="PJ910" s="5"/>
      <c r="PK910" s="5"/>
      <c r="PL910" s="5"/>
      <c r="PM910" s="5"/>
      <c r="PN910" s="5"/>
      <c r="PO910" s="5"/>
      <c r="PP910" s="5"/>
      <c r="PQ910" s="5"/>
      <c r="PR910" s="5"/>
      <c r="PS910" s="5"/>
      <c r="PT910" s="5"/>
      <c r="PU910" s="5"/>
      <c r="PV910" s="5"/>
      <c r="PW910" s="5"/>
      <c r="PX910" s="5"/>
      <c r="PY910" s="5"/>
      <c r="PZ910" s="5"/>
      <c r="QA910" s="5"/>
      <c r="QB910" s="5"/>
      <c r="QC910" s="5"/>
      <c r="QD910" s="5"/>
      <c r="QE910" s="5"/>
      <c r="QF910" s="5"/>
      <c r="QG910" s="5"/>
      <c r="QH910" s="5"/>
      <c r="QI910" s="5"/>
      <c r="QJ910" s="5"/>
      <c r="QK910" s="5"/>
      <c r="QL910" s="5"/>
      <c r="QM910" s="5"/>
      <c r="QN910" s="5"/>
      <c r="QO910" s="5"/>
      <c r="QP910" s="5"/>
      <c r="QQ910" s="5"/>
      <c r="QR910" s="5"/>
      <c r="QS910" s="5"/>
      <c r="QT910" s="5"/>
      <c r="QU910" s="5"/>
      <c r="QV910" s="5"/>
      <c r="QW910" s="5"/>
      <c r="QX910" s="5"/>
      <c r="QY910" s="5"/>
      <c r="QZ910" s="5"/>
      <c r="RA910" s="5"/>
      <c r="RB910" s="5"/>
      <c r="RC910" s="5"/>
      <c r="RD910" s="5"/>
      <c r="RE910" s="5"/>
      <c r="RF910" s="5"/>
      <c r="RG910" s="5"/>
      <c r="RH910" s="5"/>
      <c r="RI910" s="5"/>
      <c r="RJ910" s="5"/>
      <c r="RK910" s="5"/>
      <c r="RL910" s="5"/>
      <c r="RM910" s="5"/>
      <c r="RN910" s="5"/>
      <c r="RO910" s="5"/>
      <c r="RP910" s="5"/>
      <c r="RQ910" s="5"/>
      <c r="RR910" s="5"/>
      <c r="RS910" s="5"/>
      <c r="RT910" s="5"/>
      <c r="RU910" s="5"/>
      <c r="RV910" s="5"/>
      <c r="RW910" s="5"/>
      <c r="RX910" s="5"/>
      <c r="RY910" s="5"/>
      <c r="RZ910" s="5"/>
      <c r="SA910" s="5"/>
      <c r="SB910" s="5"/>
      <c r="SC910" s="5"/>
      <c r="SD910" s="5"/>
      <c r="SE910" s="5"/>
      <c r="SF910" s="5"/>
      <c r="SG910" s="5"/>
      <c r="SH910" s="5"/>
      <c r="SI910" s="5"/>
      <c r="SJ910" s="5"/>
      <c r="SK910" s="5"/>
      <c r="SL910" s="5"/>
      <c r="SM910" s="5"/>
      <c r="SN910" s="5"/>
      <c r="SO910" s="5"/>
      <c r="SP910" s="5"/>
      <c r="SQ910" s="5"/>
      <c r="SR910" s="5"/>
      <c r="SS910" s="5"/>
      <c r="ST910" s="5"/>
      <c r="SU910" s="5"/>
      <c r="SV910" s="5"/>
      <c r="SW910" s="5"/>
      <c r="SX910" s="5"/>
      <c r="SY910" s="5"/>
      <c r="SZ910" s="5"/>
      <c r="TA910" s="5"/>
      <c r="TB910" s="5"/>
      <c r="TC910" s="5"/>
      <c r="TD910" s="5"/>
      <c r="TE910" s="5"/>
      <c r="TF910" s="5"/>
      <c r="TG910" s="5"/>
      <c r="TH910" s="5"/>
      <c r="TI910" s="5"/>
      <c r="TJ910" s="5"/>
      <c r="TK910" s="5"/>
      <c r="TL910" s="5"/>
      <c r="TM910" s="5"/>
      <c r="TN910" s="5"/>
      <c r="TO910" s="5"/>
      <c r="TP910" s="5"/>
      <c r="TQ910" s="5"/>
      <c r="TR910" s="5"/>
      <c r="TS910" s="5"/>
      <c r="TT910" s="5"/>
      <c r="TU910" s="5"/>
      <c r="TV910" s="5"/>
      <c r="TW910" s="5"/>
      <c r="TX910" s="5"/>
      <c r="TY910" s="5"/>
      <c r="TZ910" s="5"/>
      <c r="UA910" s="5"/>
      <c r="UB910" s="5"/>
      <c r="UC910" s="5"/>
      <c r="UD910" s="5"/>
      <c r="UE910" s="5"/>
      <c r="UF910" s="5"/>
      <c r="UG910" s="5"/>
      <c r="UH910" s="5"/>
      <c r="UI910" s="5"/>
      <c r="UJ910" s="5"/>
      <c r="UK910" s="5"/>
      <c r="UL910" s="5"/>
      <c r="UM910" s="5"/>
      <c r="UN910" s="5"/>
      <c r="UO910" s="5"/>
      <c r="UP910" s="5"/>
      <c r="UQ910" s="5"/>
      <c r="UR910" s="5"/>
      <c r="US910" s="5"/>
      <c r="UT910" s="5"/>
      <c r="UU910" s="5"/>
      <c r="UV910" s="5"/>
      <c r="UW910" s="5"/>
      <c r="UX910" s="5"/>
      <c r="UY910" s="5"/>
      <c r="UZ910" s="5"/>
      <c r="VA910" s="5"/>
      <c r="VB910" s="5"/>
      <c r="VC910" s="5"/>
      <c r="VD910" s="5"/>
      <c r="VE910" s="5"/>
      <c r="VF910" s="5"/>
      <c r="VG910" s="5"/>
      <c r="VH910" s="5"/>
      <c r="VI910" s="5"/>
      <c r="VJ910" s="5"/>
      <c r="VK910" s="5"/>
      <c r="VL910" s="5"/>
      <c r="VM910" s="5"/>
      <c r="VN910" s="5"/>
      <c r="VO910" s="5"/>
      <c r="VP910" s="5"/>
      <c r="VQ910" s="5"/>
      <c r="VR910" s="5"/>
      <c r="VS910" s="5"/>
      <c r="VT910" s="5"/>
      <c r="VU910" s="5"/>
      <c r="VV910" s="5"/>
      <c r="VW910" s="5"/>
      <c r="VX910" s="5"/>
      <c r="VY910" s="5"/>
      <c r="VZ910" s="5"/>
      <c r="WA910" s="5"/>
      <c r="WB910" s="5"/>
      <c r="WC910" s="5"/>
      <c r="WD910" s="5"/>
      <c r="WE910" s="5"/>
      <c r="WF910" s="5"/>
      <c r="WG910" s="5"/>
      <c r="WH910" s="5"/>
      <c r="WI910" s="5"/>
      <c r="WJ910" s="5"/>
      <c r="WK910" s="5"/>
      <c r="WL910" s="5"/>
      <c r="WM910" s="5"/>
      <c r="WN910" s="5"/>
      <c r="WO910" s="5"/>
      <c r="WP910" s="5"/>
      <c r="WQ910" s="5"/>
      <c r="WR910" s="5"/>
      <c r="WS910" s="5"/>
      <c r="WT910" s="5"/>
      <c r="WU910" s="5"/>
      <c r="WV910" s="5"/>
      <c r="WW910" s="5"/>
      <c r="WX910" s="5"/>
      <c r="WY910" s="5"/>
      <c r="WZ910" s="5"/>
      <c r="XA910" s="5"/>
      <c r="XB910" s="5"/>
      <c r="XC910" s="5"/>
      <c r="XD910" s="5"/>
      <c r="XE910" s="5"/>
      <c r="XF910" s="5"/>
      <c r="XG910" s="5"/>
      <c r="XH910" s="5"/>
      <c r="XI910" s="5"/>
      <c r="XJ910" s="5"/>
      <c r="XK910" s="5"/>
      <c r="XL910" s="5"/>
      <c r="XM910" s="5"/>
      <c r="XN910" s="5"/>
      <c r="XO910" s="5"/>
      <c r="XP910" s="5"/>
      <c r="XQ910" s="5"/>
      <c r="XR910" s="5"/>
      <c r="XS910" s="5"/>
      <c r="XT910" s="5"/>
      <c r="XU910" s="5"/>
      <c r="XV910" s="5"/>
      <c r="XW910" s="5"/>
    </row>
    <row r="911" spans="39:647" x14ac:dyDescent="0.45">
      <c r="AM911" s="5"/>
      <c r="AN911" s="5"/>
      <c r="AO911" s="5"/>
      <c r="AP911" s="5"/>
      <c r="AQ911" s="5"/>
      <c r="AR911" s="5"/>
      <c r="AS911" s="5"/>
      <c r="AT911" s="5"/>
      <c r="AU911" s="5"/>
      <c r="AV911" s="5"/>
      <c r="AW911" s="5"/>
      <c r="AX911" s="5"/>
      <c r="AY911" s="5"/>
      <c r="AZ911" s="5"/>
      <c r="BA911" s="5"/>
      <c r="BB911" s="5"/>
      <c r="BC911" s="5"/>
      <c r="BD911" s="5"/>
      <c r="BE911" s="5"/>
      <c r="BF911" s="5"/>
      <c r="BG911" s="5"/>
      <c r="BH911" s="5"/>
      <c r="BI911" s="5"/>
      <c r="BJ911" s="5"/>
      <c r="BK911" s="5"/>
      <c r="BL911" s="5"/>
      <c r="BM911" s="5"/>
      <c r="BN911" s="5"/>
      <c r="BO911" s="5"/>
      <c r="BP911" s="5"/>
      <c r="BQ911" s="5"/>
      <c r="BR911" s="5"/>
      <c r="BS911" s="5"/>
      <c r="BT911" s="5"/>
      <c r="BU911" s="5"/>
      <c r="BV911" s="5"/>
      <c r="BW911" s="5"/>
      <c r="BX911" s="5"/>
      <c r="BY911" s="5"/>
      <c r="BZ911" s="5"/>
      <c r="CA911" s="5"/>
      <c r="CB911" s="5"/>
      <c r="CC911" s="5"/>
      <c r="CD911" s="5"/>
      <c r="CE911" s="5"/>
      <c r="CF911" s="5"/>
      <c r="CG911" s="5"/>
      <c r="CH911" s="5"/>
      <c r="CI911" s="5"/>
      <c r="CJ911" s="5"/>
      <c r="CK911" s="5"/>
      <c r="CL911" s="5"/>
      <c r="CM911" s="5"/>
      <c r="CN911" s="5"/>
      <c r="CO911" s="5"/>
      <c r="CP911" s="5"/>
      <c r="CQ911" s="5"/>
      <c r="CR911" s="5"/>
      <c r="CS911" s="5"/>
      <c r="CT911" s="5"/>
      <c r="CU911" s="5"/>
      <c r="CV911" s="5"/>
      <c r="CW911" s="5"/>
      <c r="CX911" s="5"/>
      <c r="CY911" s="5"/>
      <c r="CZ911" s="5"/>
      <c r="DA911" s="5"/>
      <c r="DB911" s="5"/>
      <c r="DC911" s="5"/>
      <c r="DD911" s="5"/>
      <c r="DE911" s="5"/>
      <c r="DF911" s="5"/>
      <c r="DG911" s="5"/>
      <c r="DH911" s="5"/>
      <c r="DI911" s="5"/>
      <c r="DJ911" s="5"/>
      <c r="DK911" s="5"/>
      <c r="DL911" s="5"/>
      <c r="DM911" s="5"/>
      <c r="DN911" s="5"/>
      <c r="DO911" s="5"/>
      <c r="DP911" s="5"/>
      <c r="DQ911" s="5"/>
      <c r="DR911" s="5"/>
      <c r="DS911" s="5"/>
      <c r="DT911" s="5"/>
      <c r="DU911" s="5"/>
      <c r="DV911" s="5"/>
      <c r="DW911" s="5"/>
      <c r="DX911" s="5"/>
      <c r="DY911" s="5"/>
      <c r="DZ911" s="5"/>
      <c r="EA911" s="5"/>
      <c r="EB911" s="5"/>
      <c r="EC911" s="5"/>
      <c r="ED911" s="5"/>
      <c r="EE911" s="5"/>
      <c r="EF911" s="5"/>
      <c r="EG911" s="5"/>
      <c r="EH911" s="5"/>
      <c r="EI911" s="5"/>
      <c r="EJ911" s="5"/>
      <c r="EK911" s="5"/>
      <c r="EL911" s="5"/>
      <c r="EM911" s="5"/>
      <c r="EN911" s="5"/>
      <c r="EO911" s="5"/>
      <c r="EP911" s="5"/>
      <c r="EQ911" s="5"/>
      <c r="ER911" s="5"/>
      <c r="ES911" s="5"/>
      <c r="ET911" s="5"/>
      <c r="EU911" s="5"/>
      <c r="EV911" s="5"/>
      <c r="EW911" s="5"/>
      <c r="EX911" s="5"/>
      <c r="EY911" s="5"/>
      <c r="EZ911" s="5"/>
      <c r="FA911" s="5"/>
      <c r="FB911" s="5"/>
      <c r="FC911" s="5"/>
      <c r="FD911" s="5"/>
      <c r="FE911" s="5"/>
      <c r="FF911" s="5"/>
      <c r="FG911" s="5"/>
      <c r="FH911" s="5"/>
      <c r="FI911" s="5"/>
      <c r="FJ911" s="5"/>
      <c r="FK911" s="5"/>
      <c r="FL911" s="5"/>
      <c r="FM911" s="5"/>
      <c r="FN911" s="5"/>
      <c r="FO911" s="5"/>
      <c r="FP911" s="5"/>
      <c r="FQ911" s="5"/>
      <c r="FR911" s="5"/>
      <c r="FS911" s="5"/>
      <c r="FT911" s="5"/>
      <c r="FU911" s="5"/>
      <c r="FV911" s="5"/>
      <c r="FW911" s="5"/>
      <c r="FX911" s="5"/>
      <c r="FY911" s="5"/>
      <c r="FZ911" s="5"/>
      <c r="GA911" s="5"/>
      <c r="GB911" s="5"/>
      <c r="GC911" s="5"/>
      <c r="GD911" s="5"/>
      <c r="GE911" s="5"/>
      <c r="GF911" s="5"/>
      <c r="GG911" s="5"/>
      <c r="GH911" s="5"/>
      <c r="GI911" s="5"/>
      <c r="GJ911" s="5"/>
      <c r="GK911" s="5"/>
      <c r="GL911" s="5"/>
      <c r="GM911" s="5"/>
      <c r="GN911" s="5"/>
      <c r="GO911" s="5"/>
      <c r="GP911" s="5"/>
      <c r="GQ911" s="5"/>
      <c r="GR911" s="5"/>
      <c r="GS911" s="5"/>
      <c r="GT911" s="5"/>
      <c r="GU911" s="5"/>
      <c r="GV911" s="5"/>
      <c r="GW911" s="5"/>
      <c r="GX911" s="5"/>
      <c r="GY911" s="5"/>
      <c r="GZ911" s="5"/>
      <c r="HA911" s="5"/>
      <c r="HB911" s="5"/>
      <c r="HC911" s="5"/>
      <c r="HD911" s="5"/>
      <c r="HE911" s="5"/>
      <c r="HF911" s="5"/>
      <c r="HG911" s="5"/>
      <c r="HH911" s="5"/>
      <c r="HI911" s="5"/>
      <c r="HJ911" s="5"/>
      <c r="HK911" s="5"/>
      <c r="HL911" s="5"/>
      <c r="HM911" s="5"/>
      <c r="HN911" s="5"/>
      <c r="HO911" s="5"/>
      <c r="HP911" s="5"/>
      <c r="HQ911" s="5"/>
      <c r="HR911" s="5"/>
      <c r="HS911" s="5"/>
      <c r="HT911" s="5"/>
      <c r="HU911" s="5"/>
      <c r="HV911" s="5"/>
      <c r="HW911" s="5"/>
      <c r="HX911" s="5"/>
      <c r="HY911" s="5"/>
      <c r="HZ911" s="5"/>
      <c r="IA911" s="5"/>
      <c r="IB911" s="5"/>
      <c r="IC911" s="5"/>
      <c r="ID911" s="5"/>
      <c r="IE911" s="5"/>
      <c r="IF911" s="5"/>
      <c r="IG911" s="5"/>
      <c r="IH911" s="5"/>
      <c r="II911" s="5"/>
      <c r="IJ911" s="5"/>
      <c r="IK911" s="5"/>
      <c r="IL911" s="5"/>
      <c r="IM911" s="5"/>
      <c r="IN911" s="5"/>
      <c r="IO911" s="5"/>
      <c r="IP911" s="5"/>
      <c r="IQ911" s="5"/>
      <c r="IR911" s="5"/>
      <c r="IS911" s="5"/>
      <c r="IT911" s="5"/>
      <c r="IU911" s="5"/>
      <c r="IV911" s="5"/>
      <c r="IW911" s="5"/>
      <c r="IX911" s="5"/>
      <c r="IY911" s="5"/>
      <c r="IZ911" s="5"/>
      <c r="JA911" s="5"/>
      <c r="JB911" s="5"/>
      <c r="JC911" s="5"/>
      <c r="JD911" s="5"/>
      <c r="JE911" s="5"/>
      <c r="JF911" s="5"/>
      <c r="JG911" s="5"/>
      <c r="JH911" s="5"/>
      <c r="JI911" s="5"/>
      <c r="JJ911" s="5"/>
      <c r="JK911" s="5"/>
      <c r="JL911" s="5"/>
      <c r="JM911" s="5"/>
      <c r="JN911" s="5"/>
      <c r="JO911" s="5"/>
      <c r="JP911" s="5"/>
      <c r="JQ911" s="5"/>
      <c r="JR911" s="5"/>
      <c r="JS911" s="5"/>
      <c r="JT911" s="5"/>
      <c r="JU911" s="5"/>
      <c r="JV911" s="5"/>
      <c r="JW911" s="5"/>
      <c r="JX911" s="5"/>
      <c r="JY911" s="5"/>
      <c r="JZ911" s="5"/>
      <c r="KA911" s="5"/>
      <c r="KB911" s="5"/>
      <c r="KC911" s="5"/>
      <c r="KD911" s="5"/>
      <c r="KE911" s="5"/>
      <c r="KF911" s="5"/>
      <c r="KG911" s="5"/>
      <c r="KH911" s="5"/>
      <c r="KI911" s="5"/>
      <c r="KJ911" s="5"/>
      <c r="KK911" s="5"/>
      <c r="KL911" s="5"/>
      <c r="KM911" s="5"/>
      <c r="KN911" s="5"/>
      <c r="KO911" s="5"/>
      <c r="KP911" s="5"/>
      <c r="KQ911" s="5"/>
      <c r="KR911" s="5"/>
      <c r="KS911" s="5"/>
      <c r="KT911" s="5"/>
      <c r="KU911" s="5"/>
      <c r="KV911" s="5"/>
      <c r="KW911" s="5"/>
      <c r="KX911" s="5"/>
      <c r="KY911" s="5"/>
      <c r="KZ911" s="5"/>
      <c r="LA911" s="5"/>
      <c r="LB911" s="5"/>
      <c r="LC911" s="5"/>
      <c r="LD911" s="5"/>
      <c r="LE911" s="5"/>
      <c r="LF911" s="5"/>
      <c r="LG911" s="5"/>
      <c r="LH911" s="5"/>
      <c r="LI911" s="5"/>
      <c r="LJ911" s="5"/>
      <c r="LK911" s="5"/>
      <c r="LL911" s="5"/>
      <c r="LM911" s="5"/>
      <c r="LN911" s="5"/>
      <c r="LO911" s="5"/>
      <c r="LP911" s="5"/>
      <c r="LQ911" s="5"/>
      <c r="LR911" s="5"/>
      <c r="LS911" s="5"/>
      <c r="LT911" s="5"/>
      <c r="LU911" s="5"/>
      <c r="LV911" s="5"/>
      <c r="LW911" s="5"/>
      <c r="LX911" s="5"/>
      <c r="LY911" s="5"/>
      <c r="LZ911" s="5"/>
      <c r="MA911" s="5"/>
      <c r="MB911" s="5"/>
      <c r="MC911" s="5"/>
      <c r="MD911" s="5"/>
      <c r="ME911" s="5"/>
      <c r="MF911" s="5"/>
      <c r="MG911" s="5"/>
      <c r="MH911" s="5"/>
      <c r="MI911" s="5"/>
      <c r="MJ911" s="5"/>
      <c r="MK911" s="5"/>
      <c r="ML911" s="5"/>
      <c r="MM911" s="5"/>
      <c r="MN911" s="5"/>
      <c r="MO911" s="5"/>
      <c r="MP911" s="5"/>
      <c r="MQ911" s="5"/>
      <c r="MR911" s="5"/>
      <c r="MS911" s="5"/>
      <c r="MT911" s="5"/>
      <c r="MU911" s="5"/>
      <c r="MV911" s="5"/>
      <c r="MW911" s="5"/>
      <c r="MX911" s="5"/>
      <c r="MY911" s="5"/>
      <c r="MZ911" s="5"/>
      <c r="NA911" s="5"/>
      <c r="NB911" s="5"/>
      <c r="NC911" s="5"/>
      <c r="ND911" s="5"/>
      <c r="NE911" s="5"/>
      <c r="NF911" s="5"/>
      <c r="NG911" s="5"/>
      <c r="NH911" s="5"/>
      <c r="NI911" s="5"/>
      <c r="NJ911" s="5"/>
      <c r="NK911" s="5"/>
      <c r="NL911" s="5"/>
      <c r="NM911" s="5"/>
      <c r="NN911" s="5"/>
      <c r="NO911" s="5"/>
      <c r="NP911" s="5"/>
      <c r="NQ911" s="5"/>
      <c r="NR911" s="5"/>
      <c r="NS911" s="5"/>
      <c r="NT911" s="5"/>
      <c r="NU911" s="5"/>
      <c r="NV911" s="5"/>
      <c r="NW911" s="5"/>
      <c r="NX911" s="5"/>
      <c r="NY911" s="5"/>
      <c r="NZ911" s="5"/>
      <c r="OA911" s="5"/>
      <c r="OB911" s="5"/>
      <c r="OC911" s="5"/>
      <c r="OD911" s="5"/>
      <c r="OE911" s="5"/>
      <c r="OF911" s="5"/>
      <c r="OG911" s="5"/>
      <c r="OH911" s="5"/>
      <c r="OI911" s="5"/>
      <c r="OJ911" s="5"/>
      <c r="OK911" s="5"/>
      <c r="OL911" s="5"/>
      <c r="OM911" s="5"/>
      <c r="ON911" s="5"/>
      <c r="OO911" s="5"/>
      <c r="OP911" s="5"/>
      <c r="OQ911" s="5"/>
      <c r="OR911" s="5"/>
      <c r="OS911" s="5"/>
      <c r="OT911" s="5"/>
      <c r="OU911" s="5"/>
      <c r="OV911" s="5"/>
      <c r="OW911" s="5"/>
      <c r="OX911" s="5"/>
      <c r="OY911" s="5"/>
      <c r="OZ911" s="5"/>
      <c r="PA911" s="5"/>
      <c r="PB911" s="5"/>
      <c r="PC911" s="5"/>
      <c r="PD911" s="5"/>
      <c r="PE911" s="5"/>
      <c r="PF911" s="5"/>
      <c r="PG911" s="5"/>
      <c r="PH911" s="5"/>
      <c r="PI911" s="5"/>
      <c r="PJ911" s="5"/>
      <c r="PK911" s="5"/>
      <c r="PL911" s="5"/>
      <c r="PM911" s="5"/>
      <c r="PN911" s="5"/>
      <c r="PO911" s="5"/>
      <c r="PP911" s="5"/>
      <c r="PQ911" s="5"/>
      <c r="PR911" s="5"/>
      <c r="PS911" s="5"/>
      <c r="PT911" s="5"/>
      <c r="PU911" s="5"/>
      <c r="PV911" s="5"/>
      <c r="PW911" s="5"/>
      <c r="PX911" s="5"/>
      <c r="PY911" s="5"/>
      <c r="PZ911" s="5"/>
      <c r="QA911" s="5"/>
      <c r="QB911" s="5"/>
      <c r="QC911" s="5"/>
      <c r="QD911" s="5"/>
      <c r="QE911" s="5"/>
      <c r="QF911" s="5"/>
      <c r="QG911" s="5"/>
      <c r="QH911" s="5"/>
      <c r="QI911" s="5"/>
      <c r="QJ911" s="5"/>
      <c r="QK911" s="5"/>
      <c r="QL911" s="5"/>
      <c r="QM911" s="5"/>
      <c r="QN911" s="5"/>
      <c r="QO911" s="5"/>
      <c r="QP911" s="5"/>
      <c r="QQ911" s="5"/>
      <c r="QR911" s="5"/>
      <c r="QS911" s="5"/>
      <c r="QT911" s="5"/>
      <c r="QU911" s="5"/>
      <c r="QV911" s="5"/>
      <c r="QW911" s="5"/>
      <c r="QX911" s="5"/>
      <c r="QY911" s="5"/>
      <c r="QZ911" s="5"/>
      <c r="RA911" s="5"/>
      <c r="RB911" s="5"/>
      <c r="RC911" s="5"/>
      <c r="RD911" s="5"/>
      <c r="RE911" s="5"/>
      <c r="RF911" s="5"/>
      <c r="RG911" s="5"/>
      <c r="RH911" s="5"/>
      <c r="RI911" s="5"/>
      <c r="RJ911" s="5"/>
      <c r="RK911" s="5"/>
      <c r="RL911" s="5"/>
      <c r="RM911" s="5"/>
      <c r="RN911" s="5"/>
      <c r="RO911" s="5"/>
      <c r="RP911" s="5"/>
      <c r="RQ911" s="5"/>
      <c r="RR911" s="5"/>
      <c r="RS911" s="5"/>
      <c r="RT911" s="5"/>
      <c r="RU911" s="5"/>
      <c r="RV911" s="5"/>
      <c r="RW911" s="5"/>
      <c r="RX911" s="5"/>
      <c r="RY911" s="5"/>
      <c r="RZ911" s="5"/>
      <c r="SA911" s="5"/>
      <c r="SB911" s="5"/>
      <c r="SC911" s="5"/>
      <c r="SD911" s="5"/>
      <c r="SE911" s="5"/>
      <c r="SF911" s="5"/>
      <c r="SG911" s="5"/>
      <c r="SH911" s="5"/>
      <c r="SI911" s="5"/>
      <c r="SJ911" s="5"/>
      <c r="SK911" s="5"/>
      <c r="SL911" s="5"/>
      <c r="SM911" s="5"/>
      <c r="SN911" s="5"/>
      <c r="SO911" s="5"/>
      <c r="SP911" s="5"/>
      <c r="SQ911" s="5"/>
      <c r="SR911" s="5"/>
      <c r="SS911" s="5"/>
      <c r="ST911" s="5"/>
      <c r="SU911" s="5"/>
      <c r="SV911" s="5"/>
      <c r="SW911" s="5"/>
      <c r="SX911" s="5"/>
      <c r="SY911" s="5"/>
      <c r="SZ911" s="5"/>
      <c r="TA911" s="5"/>
      <c r="TB911" s="5"/>
      <c r="TC911" s="5"/>
      <c r="TD911" s="5"/>
      <c r="TE911" s="5"/>
      <c r="TF911" s="5"/>
      <c r="TG911" s="5"/>
      <c r="TH911" s="5"/>
      <c r="TI911" s="5"/>
      <c r="TJ911" s="5"/>
      <c r="TK911" s="5"/>
      <c r="TL911" s="5"/>
      <c r="TM911" s="5"/>
      <c r="TN911" s="5"/>
      <c r="TO911" s="5"/>
      <c r="TP911" s="5"/>
      <c r="TQ911" s="5"/>
      <c r="TR911" s="5"/>
      <c r="TS911" s="5"/>
      <c r="TT911" s="5"/>
      <c r="TU911" s="5"/>
      <c r="TV911" s="5"/>
      <c r="TW911" s="5"/>
      <c r="TX911" s="5"/>
      <c r="TY911" s="5"/>
      <c r="TZ911" s="5"/>
      <c r="UA911" s="5"/>
      <c r="UB911" s="5"/>
      <c r="UC911" s="5"/>
      <c r="UD911" s="5"/>
      <c r="UE911" s="5"/>
      <c r="UF911" s="5"/>
      <c r="UG911" s="5"/>
      <c r="UH911" s="5"/>
      <c r="UI911" s="5"/>
      <c r="UJ911" s="5"/>
      <c r="UK911" s="5"/>
      <c r="UL911" s="5"/>
      <c r="UM911" s="5"/>
      <c r="UN911" s="5"/>
      <c r="UO911" s="5"/>
      <c r="UP911" s="5"/>
      <c r="UQ911" s="5"/>
      <c r="UR911" s="5"/>
      <c r="US911" s="5"/>
      <c r="UT911" s="5"/>
      <c r="UU911" s="5"/>
      <c r="UV911" s="5"/>
      <c r="UW911" s="5"/>
      <c r="UX911" s="5"/>
      <c r="UY911" s="5"/>
      <c r="UZ911" s="5"/>
      <c r="VA911" s="5"/>
      <c r="VB911" s="5"/>
      <c r="VC911" s="5"/>
      <c r="VD911" s="5"/>
      <c r="VE911" s="5"/>
      <c r="VF911" s="5"/>
      <c r="VG911" s="5"/>
      <c r="VH911" s="5"/>
      <c r="VI911" s="5"/>
      <c r="VJ911" s="5"/>
      <c r="VK911" s="5"/>
      <c r="VL911" s="5"/>
      <c r="VM911" s="5"/>
      <c r="VN911" s="5"/>
      <c r="VO911" s="5"/>
      <c r="VP911" s="5"/>
      <c r="VQ911" s="5"/>
      <c r="VR911" s="5"/>
      <c r="VS911" s="5"/>
      <c r="VT911" s="5"/>
      <c r="VU911" s="5"/>
      <c r="VV911" s="5"/>
      <c r="VW911" s="5"/>
      <c r="VX911" s="5"/>
      <c r="VY911" s="5"/>
      <c r="VZ911" s="5"/>
      <c r="WA911" s="5"/>
      <c r="WB911" s="5"/>
      <c r="WC911" s="5"/>
      <c r="WD911" s="5"/>
      <c r="WE911" s="5"/>
      <c r="WF911" s="5"/>
      <c r="WG911" s="5"/>
      <c r="WH911" s="5"/>
      <c r="WI911" s="5"/>
      <c r="WJ911" s="5"/>
      <c r="WK911" s="5"/>
      <c r="WL911" s="5"/>
      <c r="WM911" s="5"/>
      <c r="WN911" s="5"/>
      <c r="WO911" s="5"/>
      <c r="WP911" s="5"/>
      <c r="WQ911" s="5"/>
      <c r="WR911" s="5"/>
      <c r="WS911" s="5"/>
      <c r="WT911" s="5"/>
      <c r="WU911" s="5"/>
      <c r="WV911" s="5"/>
      <c r="WW911" s="5"/>
      <c r="WX911" s="5"/>
      <c r="WY911" s="5"/>
      <c r="WZ911" s="5"/>
      <c r="XA911" s="5"/>
      <c r="XB911" s="5"/>
      <c r="XC911" s="5"/>
      <c r="XD911" s="5"/>
      <c r="XE911" s="5"/>
      <c r="XF911" s="5"/>
      <c r="XG911" s="5"/>
      <c r="XH911" s="5"/>
      <c r="XI911" s="5"/>
      <c r="XJ911" s="5"/>
      <c r="XK911" s="5"/>
      <c r="XL911" s="5"/>
      <c r="XM911" s="5"/>
      <c r="XN911" s="5"/>
      <c r="XO911" s="5"/>
      <c r="XP911" s="5"/>
      <c r="XQ911" s="5"/>
      <c r="XR911" s="5"/>
      <c r="XS911" s="5"/>
      <c r="XT911" s="5"/>
      <c r="XU911" s="5"/>
      <c r="XV911" s="5"/>
      <c r="XW911" s="5"/>
    </row>
    <row r="912" spans="39:647" x14ac:dyDescent="0.45">
      <c r="AM912" s="5"/>
      <c r="AN912" s="5"/>
      <c r="AO912" s="5"/>
      <c r="AP912" s="5"/>
      <c r="AQ912" s="5"/>
      <c r="AR912" s="5"/>
      <c r="AS912" s="5"/>
      <c r="AT912" s="5"/>
      <c r="AU912" s="5"/>
      <c r="AV912" s="5"/>
      <c r="AW912" s="5"/>
      <c r="AX912" s="5"/>
      <c r="AY912" s="5"/>
      <c r="AZ912" s="5"/>
      <c r="BA912" s="5"/>
      <c r="BB912" s="5"/>
      <c r="BC912" s="5"/>
      <c r="BD912" s="5"/>
      <c r="BE912" s="5"/>
      <c r="BF912" s="5"/>
      <c r="BG912" s="5"/>
      <c r="BH912" s="5"/>
      <c r="BI912" s="5"/>
      <c r="BJ912" s="5"/>
      <c r="BK912" s="5"/>
      <c r="BL912" s="5"/>
      <c r="BM912" s="5"/>
      <c r="BN912" s="5"/>
      <c r="BO912" s="5"/>
      <c r="BP912" s="5"/>
      <c r="BQ912" s="5"/>
      <c r="BR912" s="5"/>
      <c r="BS912" s="5"/>
      <c r="BT912" s="5"/>
      <c r="BU912" s="5"/>
      <c r="BV912" s="5"/>
      <c r="BW912" s="5"/>
      <c r="BX912" s="5"/>
      <c r="BY912" s="5"/>
      <c r="BZ912" s="5"/>
      <c r="CA912" s="5"/>
      <c r="CB912" s="5"/>
      <c r="CC912" s="5"/>
      <c r="CD912" s="5"/>
      <c r="CE912" s="5"/>
      <c r="CF912" s="5"/>
      <c r="CG912" s="5"/>
      <c r="CH912" s="5"/>
      <c r="CI912" s="5"/>
      <c r="CJ912" s="5"/>
      <c r="CK912" s="5"/>
      <c r="CL912" s="5"/>
      <c r="CM912" s="5"/>
      <c r="CN912" s="5"/>
      <c r="CO912" s="5"/>
      <c r="CP912" s="5"/>
      <c r="CQ912" s="5"/>
      <c r="CR912" s="5"/>
      <c r="CS912" s="5"/>
      <c r="CT912" s="5"/>
      <c r="CU912" s="5"/>
      <c r="CV912" s="5"/>
      <c r="CW912" s="5"/>
      <c r="CX912" s="5"/>
      <c r="CY912" s="5"/>
      <c r="CZ912" s="5"/>
      <c r="DA912" s="5"/>
      <c r="DB912" s="5"/>
      <c r="DC912" s="5"/>
      <c r="DD912" s="5"/>
      <c r="DE912" s="5"/>
      <c r="DF912" s="5"/>
      <c r="DG912" s="5"/>
      <c r="DH912" s="5"/>
      <c r="DI912" s="5"/>
      <c r="DJ912" s="5"/>
      <c r="DK912" s="5"/>
      <c r="DL912" s="5"/>
      <c r="DM912" s="5"/>
      <c r="DN912" s="5"/>
      <c r="DO912" s="5"/>
      <c r="DP912" s="5"/>
      <c r="DQ912" s="5"/>
      <c r="DR912" s="5"/>
      <c r="DS912" s="5"/>
      <c r="DT912" s="5"/>
      <c r="DU912" s="5"/>
      <c r="DV912" s="5"/>
      <c r="DW912" s="5"/>
      <c r="DX912" s="5"/>
      <c r="DY912" s="5"/>
      <c r="DZ912" s="5"/>
      <c r="EA912" s="5"/>
      <c r="EB912" s="5"/>
      <c r="EC912" s="5"/>
      <c r="ED912" s="5"/>
      <c r="EE912" s="5"/>
      <c r="EF912" s="5"/>
      <c r="EG912" s="5"/>
      <c r="EH912" s="5"/>
      <c r="EI912" s="5"/>
      <c r="EJ912" s="5"/>
      <c r="EK912" s="5"/>
      <c r="EL912" s="5"/>
      <c r="EM912" s="5"/>
      <c r="EN912" s="5"/>
      <c r="EO912" s="5"/>
      <c r="EP912" s="5"/>
      <c r="EQ912" s="5"/>
      <c r="ER912" s="5"/>
      <c r="ES912" s="5"/>
      <c r="ET912" s="5"/>
      <c r="EU912" s="5"/>
      <c r="EV912" s="5"/>
      <c r="EW912" s="5"/>
      <c r="EX912" s="5"/>
      <c r="EY912" s="5"/>
      <c r="EZ912" s="5"/>
      <c r="FA912" s="5"/>
      <c r="FB912" s="5"/>
      <c r="FC912" s="5"/>
      <c r="FD912" s="5"/>
      <c r="FE912" s="5"/>
      <c r="FF912" s="5"/>
      <c r="FG912" s="5"/>
      <c r="FH912" s="5"/>
      <c r="FI912" s="5"/>
      <c r="FJ912" s="5"/>
      <c r="FK912" s="5"/>
      <c r="FL912" s="5"/>
      <c r="FM912" s="5"/>
      <c r="FN912" s="5"/>
      <c r="FO912" s="5"/>
      <c r="FP912" s="5"/>
      <c r="FQ912" s="5"/>
      <c r="FR912" s="5"/>
      <c r="FS912" s="5"/>
      <c r="FT912" s="5"/>
      <c r="FU912" s="5"/>
      <c r="FV912" s="5"/>
      <c r="FW912" s="5"/>
      <c r="FX912" s="5"/>
      <c r="FY912" s="5"/>
      <c r="FZ912" s="5"/>
      <c r="GA912" s="5"/>
      <c r="GB912" s="5"/>
      <c r="GC912" s="5"/>
      <c r="GD912" s="5"/>
      <c r="GE912" s="5"/>
      <c r="GF912" s="5"/>
      <c r="GG912" s="5"/>
      <c r="GH912" s="5"/>
      <c r="GI912" s="5"/>
      <c r="GJ912" s="5"/>
      <c r="GK912" s="5"/>
      <c r="GL912" s="5"/>
      <c r="GM912" s="5"/>
      <c r="GN912" s="5"/>
      <c r="GO912" s="5"/>
      <c r="GP912" s="5"/>
      <c r="GQ912" s="5"/>
      <c r="GR912" s="5"/>
      <c r="GS912" s="5"/>
      <c r="GT912" s="5"/>
      <c r="GU912" s="5"/>
      <c r="GV912" s="5"/>
      <c r="GW912" s="5"/>
      <c r="GX912" s="5"/>
      <c r="GY912" s="5"/>
      <c r="GZ912" s="5"/>
      <c r="HA912" s="5"/>
      <c r="HB912" s="5"/>
      <c r="HC912" s="5"/>
      <c r="HD912" s="5"/>
      <c r="HE912" s="5"/>
      <c r="HF912" s="5"/>
      <c r="HG912" s="5"/>
      <c r="HH912" s="5"/>
      <c r="HI912" s="5"/>
      <c r="HJ912" s="5"/>
      <c r="HK912" s="5"/>
      <c r="HL912" s="5"/>
      <c r="HM912" s="5"/>
      <c r="HN912" s="5"/>
      <c r="HO912" s="5"/>
      <c r="HP912" s="5"/>
      <c r="HQ912" s="5"/>
      <c r="HR912" s="5"/>
      <c r="HS912" s="5"/>
      <c r="HT912" s="5"/>
      <c r="HU912" s="5"/>
      <c r="HV912" s="5"/>
      <c r="HW912" s="5"/>
      <c r="HX912" s="5"/>
      <c r="HY912" s="5"/>
      <c r="HZ912" s="5"/>
      <c r="IA912" s="5"/>
      <c r="IB912" s="5"/>
      <c r="IC912" s="5"/>
      <c r="ID912" s="5"/>
      <c r="IE912" s="5"/>
      <c r="IF912" s="5"/>
      <c r="IG912" s="5"/>
      <c r="IH912" s="5"/>
      <c r="II912" s="5"/>
      <c r="IJ912" s="5"/>
      <c r="IK912" s="5"/>
      <c r="IL912" s="5"/>
      <c r="IM912" s="5"/>
      <c r="IN912" s="5"/>
      <c r="IO912" s="5"/>
      <c r="IP912" s="5"/>
      <c r="IQ912" s="5"/>
      <c r="IR912" s="5"/>
      <c r="IS912" s="5"/>
      <c r="IT912" s="5"/>
      <c r="IU912" s="5"/>
      <c r="IV912" s="5"/>
      <c r="IW912" s="5"/>
      <c r="IX912" s="5"/>
      <c r="IY912" s="5"/>
      <c r="IZ912" s="5"/>
      <c r="JA912" s="5"/>
      <c r="JB912" s="5"/>
      <c r="JC912" s="5"/>
      <c r="JD912" s="5"/>
      <c r="JE912" s="5"/>
      <c r="JF912" s="5"/>
      <c r="JG912" s="5"/>
      <c r="JH912" s="5"/>
      <c r="JI912" s="5"/>
      <c r="JJ912" s="5"/>
      <c r="JK912" s="5"/>
      <c r="JL912" s="5"/>
      <c r="JM912" s="5"/>
      <c r="JN912" s="5"/>
      <c r="JO912" s="5"/>
      <c r="JP912" s="5"/>
      <c r="JQ912" s="5"/>
      <c r="JR912" s="5"/>
      <c r="JS912" s="5"/>
      <c r="JT912" s="5"/>
      <c r="JU912" s="5"/>
      <c r="JV912" s="5"/>
      <c r="JW912" s="5"/>
      <c r="JX912" s="5"/>
      <c r="JY912" s="5"/>
      <c r="JZ912" s="5"/>
      <c r="KA912" s="5"/>
      <c r="KB912" s="5"/>
      <c r="KC912" s="5"/>
      <c r="KD912" s="5"/>
      <c r="KE912" s="5"/>
      <c r="KF912" s="5"/>
      <c r="KG912" s="5"/>
      <c r="KH912" s="5"/>
      <c r="KI912" s="5"/>
      <c r="KJ912" s="5"/>
      <c r="KK912" s="5"/>
      <c r="KL912" s="5"/>
      <c r="KM912" s="5"/>
      <c r="KN912" s="5"/>
      <c r="KO912" s="5"/>
      <c r="KP912" s="5"/>
      <c r="KQ912" s="5"/>
      <c r="KR912" s="5"/>
      <c r="KS912" s="5"/>
      <c r="KT912" s="5"/>
      <c r="KU912" s="5"/>
      <c r="KV912" s="5"/>
      <c r="KW912" s="5"/>
      <c r="KX912" s="5"/>
      <c r="KY912" s="5"/>
      <c r="KZ912" s="5"/>
      <c r="LA912" s="5"/>
      <c r="LB912" s="5"/>
      <c r="LC912" s="5"/>
      <c r="LD912" s="5"/>
      <c r="LE912" s="5"/>
      <c r="LF912" s="5"/>
      <c r="LG912" s="5"/>
      <c r="LH912" s="5"/>
      <c r="LI912" s="5"/>
      <c r="LJ912" s="5"/>
      <c r="LK912" s="5"/>
      <c r="LL912" s="5"/>
      <c r="LM912" s="5"/>
      <c r="LN912" s="5"/>
      <c r="LO912" s="5"/>
      <c r="LP912" s="5"/>
      <c r="LQ912" s="5"/>
      <c r="LR912" s="5"/>
      <c r="LS912" s="5"/>
      <c r="LT912" s="5"/>
      <c r="LU912" s="5"/>
      <c r="LV912" s="5"/>
      <c r="LW912" s="5"/>
      <c r="LX912" s="5"/>
      <c r="LY912" s="5"/>
      <c r="LZ912" s="5"/>
      <c r="MA912" s="5"/>
      <c r="MB912" s="5"/>
      <c r="MC912" s="5"/>
      <c r="MD912" s="5"/>
      <c r="ME912" s="5"/>
      <c r="MF912" s="5"/>
      <c r="MG912" s="5"/>
      <c r="MH912" s="5"/>
      <c r="MI912" s="5"/>
      <c r="MJ912" s="5"/>
      <c r="MK912" s="5"/>
      <c r="ML912" s="5"/>
      <c r="MM912" s="5"/>
      <c r="MN912" s="5"/>
      <c r="MO912" s="5"/>
      <c r="MP912" s="5"/>
      <c r="MQ912" s="5"/>
      <c r="MR912" s="5"/>
      <c r="MS912" s="5"/>
      <c r="MT912" s="5"/>
      <c r="MU912" s="5"/>
      <c r="MV912" s="5"/>
      <c r="MW912" s="5"/>
      <c r="MX912" s="5"/>
      <c r="MY912" s="5"/>
      <c r="MZ912" s="5"/>
      <c r="NA912" s="5"/>
      <c r="NB912" s="5"/>
      <c r="NC912" s="5"/>
      <c r="ND912" s="5"/>
      <c r="NE912" s="5"/>
      <c r="NF912" s="5"/>
      <c r="NG912" s="5"/>
      <c r="NH912" s="5"/>
      <c r="NI912" s="5"/>
      <c r="NJ912" s="5"/>
      <c r="NK912" s="5"/>
      <c r="NL912" s="5"/>
      <c r="NM912" s="5"/>
      <c r="NN912" s="5"/>
      <c r="NO912" s="5"/>
      <c r="NP912" s="5"/>
      <c r="NQ912" s="5"/>
      <c r="NR912" s="5"/>
      <c r="NS912" s="5"/>
      <c r="NT912" s="5"/>
      <c r="NU912" s="5"/>
      <c r="NV912" s="5"/>
      <c r="NW912" s="5"/>
      <c r="NX912" s="5"/>
      <c r="NY912" s="5"/>
      <c r="NZ912" s="5"/>
      <c r="OA912" s="5"/>
      <c r="OB912" s="5"/>
      <c r="OC912" s="5"/>
      <c r="OD912" s="5"/>
      <c r="OE912" s="5"/>
      <c r="OF912" s="5"/>
      <c r="OG912" s="5"/>
      <c r="OH912" s="5"/>
      <c r="OI912" s="5"/>
      <c r="OJ912" s="5"/>
      <c r="OK912" s="5"/>
      <c r="OL912" s="5"/>
      <c r="OM912" s="5"/>
      <c r="ON912" s="5"/>
      <c r="OO912" s="5"/>
      <c r="OP912" s="5"/>
      <c r="OQ912" s="5"/>
      <c r="OR912" s="5"/>
      <c r="OS912" s="5"/>
      <c r="OT912" s="5"/>
      <c r="OU912" s="5"/>
      <c r="OV912" s="5"/>
      <c r="OW912" s="5"/>
      <c r="OX912" s="5"/>
      <c r="OY912" s="5"/>
      <c r="OZ912" s="5"/>
      <c r="PA912" s="5"/>
      <c r="PB912" s="5"/>
      <c r="PC912" s="5"/>
      <c r="PD912" s="5"/>
      <c r="PE912" s="5"/>
      <c r="PF912" s="5"/>
      <c r="PG912" s="5"/>
      <c r="PH912" s="5"/>
      <c r="PI912" s="5"/>
      <c r="PJ912" s="5"/>
      <c r="PK912" s="5"/>
      <c r="PL912" s="5"/>
      <c r="PM912" s="5"/>
      <c r="PN912" s="5"/>
      <c r="PO912" s="5"/>
      <c r="PP912" s="5"/>
      <c r="PQ912" s="5"/>
      <c r="PR912" s="5"/>
      <c r="PS912" s="5"/>
      <c r="PT912" s="5"/>
      <c r="PU912" s="5"/>
      <c r="PV912" s="5"/>
      <c r="PW912" s="5"/>
      <c r="PX912" s="5"/>
      <c r="PY912" s="5"/>
      <c r="PZ912" s="5"/>
      <c r="QA912" s="5"/>
      <c r="QB912" s="5"/>
      <c r="QC912" s="5"/>
      <c r="QD912" s="5"/>
      <c r="QE912" s="5"/>
      <c r="QF912" s="5"/>
      <c r="QG912" s="5"/>
      <c r="QH912" s="5"/>
      <c r="QI912" s="5"/>
      <c r="QJ912" s="5"/>
      <c r="QK912" s="5"/>
      <c r="QL912" s="5"/>
      <c r="QM912" s="5"/>
      <c r="QN912" s="5"/>
      <c r="QO912" s="5"/>
      <c r="QP912" s="5"/>
      <c r="QQ912" s="5"/>
      <c r="QR912" s="5"/>
      <c r="QS912" s="5"/>
      <c r="QT912" s="5"/>
      <c r="QU912" s="5"/>
      <c r="QV912" s="5"/>
      <c r="QW912" s="5"/>
      <c r="QX912" s="5"/>
      <c r="QY912" s="5"/>
      <c r="QZ912" s="5"/>
      <c r="RA912" s="5"/>
      <c r="RB912" s="5"/>
      <c r="RC912" s="5"/>
      <c r="RD912" s="5"/>
      <c r="RE912" s="5"/>
      <c r="RF912" s="5"/>
      <c r="RG912" s="5"/>
      <c r="RH912" s="5"/>
      <c r="RI912" s="5"/>
      <c r="RJ912" s="5"/>
      <c r="RK912" s="5"/>
      <c r="RL912" s="5"/>
      <c r="RM912" s="5"/>
      <c r="RN912" s="5"/>
      <c r="RO912" s="5"/>
      <c r="RP912" s="5"/>
      <c r="RQ912" s="5"/>
      <c r="RR912" s="5"/>
      <c r="RS912" s="5"/>
      <c r="RT912" s="5"/>
      <c r="RU912" s="5"/>
      <c r="RV912" s="5"/>
      <c r="RW912" s="5"/>
      <c r="RX912" s="5"/>
      <c r="RY912" s="5"/>
      <c r="RZ912" s="5"/>
      <c r="SA912" s="5"/>
      <c r="SB912" s="5"/>
      <c r="SC912" s="5"/>
      <c r="SD912" s="5"/>
      <c r="SE912" s="5"/>
      <c r="SF912" s="5"/>
      <c r="SG912" s="5"/>
      <c r="SH912" s="5"/>
      <c r="SI912" s="5"/>
      <c r="SJ912" s="5"/>
      <c r="SK912" s="5"/>
      <c r="SL912" s="5"/>
      <c r="SM912" s="5"/>
      <c r="SN912" s="5"/>
      <c r="SO912" s="5"/>
      <c r="SP912" s="5"/>
      <c r="SQ912" s="5"/>
      <c r="SR912" s="5"/>
      <c r="SS912" s="5"/>
      <c r="ST912" s="5"/>
      <c r="SU912" s="5"/>
      <c r="SV912" s="5"/>
      <c r="SW912" s="5"/>
      <c r="SX912" s="5"/>
      <c r="SY912" s="5"/>
      <c r="SZ912" s="5"/>
      <c r="TA912" s="5"/>
      <c r="TB912" s="5"/>
      <c r="TC912" s="5"/>
      <c r="TD912" s="5"/>
      <c r="TE912" s="5"/>
      <c r="TF912" s="5"/>
      <c r="TG912" s="5"/>
      <c r="TH912" s="5"/>
      <c r="TI912" s="5"/>
      <c r="TJ912" s="5"/>
      <c r="TK912" s="5"/>
      <c r="TL912" s="5"/>
      <c r="TM912" s="5"/>
      <c r="TN912" s="5"/>
      <c r="TO912" s="5"/>
      <c r="TP912" s="5"/>
      <c r="TQ912" s="5"/>
      <c r="TR912" s="5"/>
      <c r="TS912" s="5"/>
      <c r="TT912" s="5"/>
      <c r="TU912" s="5"/>
      <c r="TV912" s="5"/>
      <c r="TW912" s="5"/>
      <c r="TX912" s="5"/>
      <c r="TY912" s="5"/>
      <c r="TZ912" s="5"/>
      <c r="UA912" s="5"/>
      <c r="UB912" s="5"/>
      <c r="UC912" s="5"/>
      <c r="UD912" s="5"/>
      <c r="UE912" s="5"/>
      <c r="UF912" s="5"/>
      <c r="UG912" s="5"/>
      <c r="UH912" s="5"/>
      <c r="UI912" s="5"/>
      <c r="UJ912" s="5"/>
      <c r="UK912" s="5"/>
      <c r="UL912" s="5"/>
      <c r="UM912" s="5"/>
      <c r="UN912" s="5"/>
      <c r="UO912" s="5"/>
      <c r="UP912" s="5"/>
      <c r="UQ912" s="5"/>
      <c r="UR912" s="5"/>
      <c r="US912" s="5"/>
      <c r="UT912" s="5"/>
      <c r="UU912" s="5"/>
      <c r="UV912" s="5"/>
      <c r="UW912" s="5"/>
      <c r="UX912" s="5"/>
      <c r="UY912" s="5"/>
      <c r="UZ912" s="5"/>
      <c r="VA912" s="5"/>
      <c r="VB912" s="5"/>
      <c r="VC912" s="5"/>
      <c r="VD912" s="5"/>
      <c r="VE912" s="5"/>
      <c r="VF912" s="5"/>
      <c r="VG912" s="5"/>
      <c r="VH912" s="5"/>
      <c r="VI912" s="5"/>
      <c r="VJ912" s="5"/>
      <c r="VK912" s="5"/>
      <c r="VL912" s="5"/>
      <c r="VM912" s="5"/>
      <c r="VN912" s="5"/>
      <c r="VO912" s="5"/>
      <c r="VP912" s="5"/>
      <c r="VQ912" s="5"/>
      <c r="VR912" s="5"/>
      <c r="VS912" s="5"/>
      <c r="VT912" s="5"/>
      <c r="VU912" s="5"/>
      <c r="VV912" s="5"/>
      <c r="VW912" s="5"/>
      <c r="VX912" s="5"/>
      <c r="VY912" s="5"/>
      <c r="VZ912" s="5"/>
      <c r="WA912" s="5"/>
      <c r="WB912" s="5"/>
      <c r="WC912" s="5"/>
      <c r="WD912" s="5"/>
      <c r="WE912" s="5"/>
      <c r="WF912" s="5"/>
      <c r="WG912" s="5"/>
      <c r="WH912" s="5"/>
      <c r="WI912" s="5"/>
      <c r="WJ912" s="5"/>
      <c r="WK912" s="5"/>
      <c r="WL912" s="5"/>
      <c r="WM912" s="5"/>
      <c r="WN912" s="5"/>
      <c r="WO912" s="5"/>
      <c r="WP912" s="5"/>
      <c r="WQ912" s="5"/>
      <c r="WR912" s="5"/>
      <c r="WS912" s="5"/>
      <c r="WT912" s="5"/>
      <c r="WU912" s="5"/>
      <c r="WV912" s="5"/>
      <c r="WW912" s="5"/>
      <c r="WX912" s="5"/>
      <c r="WY912" s="5"/>
      <c r="WZ912" s="5"/>
      <c r="XA912" s="5"/>
      <c r="XB912" s="5"/>
      <c r="XC912" s="5"/>
      <c r="XD912" s="5"/>
      <c r="XE912" s="5"/>
      <c r="XF912" s="5"/>
      <c r="XG912" s="5"/>
      <c r="XH912" s="5"/>
      <c r="XI912" s="5"/>
      <c r="XJ912" s="5"/>
      <c r="XK912" s="5"/>
      <c r="XL912" s="5"/>
      <c r="XM912" s="5"/>
      <c r="XN912" s="5"/>
      <c r="XO912" s="5"/>
      <c r="XP912" s="5"/>
      <c r="XQ912" s="5"/>
      <c r="XR912" s="5"/>
      <c r="XS912" s="5"/>
      <c r="XT912" s="5"/>
      <c r="XU912" s="5"/>
      <c r="XV912" s="5"/>
      <c r="XW912" s="5"/>
    </row>
    <row r="913" spans="39:647" x14ac:dyDescent="0.45">
      <c r="AM913" s="5"/>
      <c r="AN913" s="5"/>
      <c r="AO913" s="5"/>
      <c r="AP913" s="5"/>
      <c r="AQ913" s="5"/>
      <c r="AR913" s="5"/>
      <c r="AS913" s="5"/>
      <c r="AT913" s="5"/>
      <c r="AU913" s="5"/>
      <c r="AV913" s="5"/>
      <c r="AW913" s="5"/>
      <c r="AX913" s="5"/>
      <c r="AY913" s="5"/>
      <c r="AZ913" s="5"/>
      <c r="BA913" s="5"/>
      <c r="BB913" s="5"/>
      <c r="BC913" s="5"/>
      <c r="BD913" s="5"/>
      <c r="BE913" s="5"/>
      <c r="BF913" s="5"/>
      <c r="BG913" s="5"/>
      <c r="BH913" s="5"/>
      <c r="BI913" s="5"/>
      <c r="BJ913" s="5"/>
      <c r="BK913" s="5"/>
      <c r="BL913" s="5"/>
      <c r="BM913" s="5"/>
      <c r="BN913" s="5"/>
      <c r="BO913" s="5"/>
      <c r="BP913" s="5"/>
      <c r="BQ913" s="5"/>
      <c r="BR913" s="5"/>
      <c r="BS913" s="5"/>
      <c r="BT913" s="5"/>
      <c r="BU913" s="5"/>
      <c r="BV913" s="5"/>
      <c r="BW913" s="5"/>
      <c r="BX913" s="5"/>
      <c r="BY913" s="5"/>
      <c r="BZ913" s="5"/>
      <c r="CA913" s="5"/>
      <c r="CB913" s="5"/>
      <c r="CC913" s="5"/>
      <c r="CD913" s="5"/>
      <c r="CE913" s="5"/>
      <c r="CF913" s="5"/>
      <c r="CG913" s="5"/>
      <c r="CH913" s="5"/>
      <c r="CI913" s="5"/>
      <c r="CJ913" s="5"/>
      <c r="CK913" s="5"/>
      <c r="CL913" s="5"/>
      <c r="CM913" s="5"/>
      <c r="CN913" s="5"/>
      <c r="CO913" s="5"/>
      <c r="CP913" s="5"/>
      <c r="CQ913" s="5"/>
      <c r="CR913" s="5"/>
      <c r="CS913" s="5"/>
      <c r="CT913" s="5"/>
      <c r="CU913" s="5"/>
      <c r="CV913" s="5"/>
      <c r="CW913" s="5"/>
      <c r="CX913" s="5"/>
      <c r="CY913" s="5"/>
      <c r="CZ913" s="5"/>
      <c r="DA913" s="5"/>
      <c r="DB913" s="5"/>
      <c r="DC913" s="5"/>
      <c r="DD913" s="5"/>
      <c r="DE913" s="5"/>
      <c r="DF913" s="5"/>
      <c r="DG913" s="5"/>
      <c r="DH913" s="5"/>
      <c r="DI913" s="5"/>
      <c r="DJ913" s="5"/>
      <c r="DK913" s="5"/>
      <c r="DL913" s="5"/>
      <c r="DM913" s="5"/>
      <c r="DN913" s="5"/>
      <c r="DO913" s="5"/>
      <c r="DP913" s="5"/>
      <c r="DQ913" s="5"/>
      <c r="DR913" s="5"/>
      <c r="DS913" s="5"/>
      <c r="DT913" s="5"/>
      <c r="DU913" s="5"/>
      <c r="DV913" s="5"/>
      <c r="DW913" s="5"/>
      <c r="DX913" s="5"/>
      <c r="DY913" s="5"/>
      <c r="DZ913" s="5"/>
      <c r="EA913" s="5"/>
      <c r="EB913" s="5"/>
      <c r="EC913" s="5"/>
      <c r="ED913" s="5"/>
      <c r="EE913" s="5"/>
      <c r="EF913" s="5"/>
      <c r="EG913" s="5"/>
      <c r="EH913" s="5"/>
      <c r="EI913" s="5"/>
      <c r="EJ913" s="5"/>
      <c r="EK913" s="5"/>
      <c r="EL913" s="5"/>
      <c r="EM913" s="5"/>
      <c r="EN913" s="5"/>
      <c r="EO913" s="5"/>
      <c r="EP913" s="5"/>
      <c r="EQ913" s="5"/>
      <c r="ER913" s="5"/>
      <c r="ES913" s="5"/>
      <c r="ET913" s="5"/>
      <c r="EU913" s="5"/>
      <c r="EV913" s="5"/>
      <c r="EW913" s="5"/>
      <c r="EX913" s="5"/>
      <c r="EY913" s="5"/>
      <c r="EZ913" s="5"/>
      <c r="FA913" s="5"/>
      <c r="FB913" s="5"/>
      <c r="FC913" s="5"/>
      <c r="FD913" s="5"/>
      <c r="FE913" s="5"/>
      <c r="FF913" s="5"/>
      <c r="FG913" s="5"/>
      <c r="FH913" s="5"/>
      <c r="FI913" s="5"/>
      <c r="FJ913" s="5"/>
      <c r="FK913" s="5"/>
      <c r="FL913" s="5"/>
      <c r="FM913" s="5"/>
      <c r="FN913" s="5"/>
      <c r="FO913" s="5"/>
      <c r="FP913" s="5"/>
      <c r="FQ913" s="5"/>
      <c r="FR913" s="5"/>
      <c r="FS913" s="5"/>
      <c r="FT913" s="5"/>
      <c r="FU913" s="5"/>
      <c r="FV913" s="5"/>
      <c r="FW913" s="5"/>
      <c r="FX913" s="5"/>
      <c r="FY913" s="5"/>
      <c r="FZ913" s="5"/>
      <c r="GA913" s="5"/>
      <c r="GB913" s="5"/>
      <c r="GC913" s="5"/>
      <c r="GD913" s="5"/>
      <c r="GE913" s="5"/>
      <c r="GF913" s="5"/>
      <c r="GG913" s="5"/>
      <c r="GH913" s="5"/>
      <c r="GI913" s="5"/>
      <c r="GJ913" s="5"/>
      <c r="GK913" s="5"/>
      <c r="GL913" s="5"/>
      <c r="GM913" s="5"/>
      <c r="GN913" s="5"/>
      <c r="GO913" s="5"/>
      <c r="GP913" s="5"/>
      <c r="GQ913" s="5"/>
      <c r="GR913" s="5"/>
      <c r="GS913" s="5"/>
      <c r="GT913" s="5"/>
      <c r="GU913" s="5"/>
      <c r="GV913" s="5"/>
      <c r="GW913" s="5"/>
      <c r="GX913" s="5"/>
      <c r="GY913" s="5"/>
      <c r="GZ913" s="5"/>
      <c r="HA913" s="5"/>
      <c r="HB913" s="5"/>
      <c r="HC913" s="5"/>
      <c r="HD913" s="5"/>
      <c r="HE913" s="5"/>
      <c r="HF913" s="5"/>
      <c r="HG913" s="5"/>
      <c r="HH913" s="5"/>
      <c r="HI913" s="5"/>
      <c r="HJ913" s="5"/>
      <c r="HK913" s="5"/>
      <c r="HL913" s="5"/>
      <c r="HM913" s="5"/>
      <c r="HN913" s="5"/>
      <c r="HO913" s="5"/>
      <c r="HP913" s="5"/>
      <c r="HQ913" s="5"/>
      <c r="HR913" s="5"/>
      <c r="HS913" s="5"/>
      <c r="HT913" s="5"/>
      <c r="HU913" s="5"/>
      <c r="HV913" s="5"/>
      <c r="HW913" s="5"/>
      <c r="HX913" s="5"/>
      <c r="HY913" s="5"/>
      <c r="HZ913" s="5"/>
      <c r="IA913" s="5"/>
      <c r="IB913" s="5"/>
      <c r="IC913" s="5"/>
      <c r="ID913" s="5"/>
      <c r="IE913" s="5"/>
      <c r="IF913" s="5"/>
      <c r="IG913" s="5"/>
      <c r="IH913" s="5"/>
      <c r="II913" s="5"/>
      <c r="IJ913" s="5"/>
      <c r="IK913" s="5"/>
      <c r="IL913" s="5"/>
      <c r="IM913" s="5"/>
      <c r="IN913" s="5"/>
      <c r="IO913" s="5"/>
      <c r="IP913" s="5"/>
      <c r="IQ913" s="5"/>
      <c r="IR913" s="5"/>
      <c r="IS913" s="5"/>
      <c r="IT913" s="5"/>
      <c r="IU913" s="5"/>
      <c r="IV913" s="5"/>
      <c r="IW913" s="5"/>
      <c r="IX913" s="5"/>
      <c r="IY913" s="5"/>
      <c r="IZ913" s="5"/>
      <c r="JA913" s="5"/>
      <c r="JB913" s="5"/>
      <c r="JC913" s="5"/>
      <c r="JD913" s="5"/>
      <c r="JE913" s="5"/>
      <c r="JF913" s="5"/>
      <c r="JG913" s="5"/>
      <c r="JH913" s="5"/>
      <c r="JI913" s="5"/>
      <c r="JJ913" s="5"/>
      <c r="JK913" s="5"/>
      <c r="JL913" s="5"/>
      <c r="JM913" s="5"/>
      <c r="JN913" s="5"/>
      <c r="JO913" s="5"/>
      <c r="JP913" s="5"/>
      <c r="JQ913" s="5"/>
      <c r="JR913" s="5"/>
      <c r="JS913" s="5"/>
      <c r="JT913" s="5"/>
      <c r="JU913" s="5"/>
      <c r="JV913" s="5"/>
      <c r="JW913" s="5"/>
      <c r="JX913" s="5"/>
      <c r="JY913" s="5"/>
      <c r="JZ913" s="5"/>
      <c r="KA913" s="5"/>
      <c r="KB913" s="5"/>
      <c r="KC913" s="5"/>
      <c r="KD913" s="5"/>
      <c r="KE913" s="5"/>
      <c r="KF913" s="5"/>
      <c r="KG913" s="5"/>
      <c r="KH913" s="5"/>
      <c r="KI913" s="5"/>
      <c r="KJ913" s="5"/>
      <c r="KK913" s="5"/>
      <c r="KL913" s="5"/>
      <c r="KM913" s="5"/>
      <c r="KN913" s="5"/>
      <c r="KO913" s="5"/>
      <c r="KP913" s="5"/>
      <c r="KQ913" s="5"/>
      <c r="KR913" s="5"/>
      <c r="KS913" s="5"/>
      <c r="KT913" s="5"/>
      <c r="KU913" s="5"/>
      <c r="KV913" s="5"/>
      <c r="KW913" s="5"/>
      <c r="KX913" s="5"/>
      <c r="KY913" s="5"/>
      <c r="KZ913" s="5"/>
      <c r="LA913" s="5"/>
      <c r="LB913" s="5"/>
      <c r="LC913" s="5"/>
      <c r="LD913" s="5"/>
      <c r="LE913" s="5"/>
      <c r="LF913" s="5"/>
      <c r="LG913" s="5"/>
      <c r="LH913" s="5"/>
      <c r="LI913" s="5"/>
      <c r="LJ913" s="5"/>
      <c r="LK913" s="5"/>
      <c r="LL913" s="5"/>
      <c r="LM913" s="5"/>
      <c r="LN913" s="5"/>
      <c r="LO913" s="5"/>
      <c r="LP913" s="5"/>
      <c r="LQ913" s="5"/>
      <c r="LR913" s="5"/>
      <c r="LS913" s="5"/>
      <c r="LT913" s="5"/>
      <c r="LU913" s="5"/>
      <c r="LV913" s="5"/>
      <c r="LW913" s="5"/>
      <c r="LX913" s="5"/>
      <c r="LY913" s="5"/>
      <c r="LZ913" s="5"/>
      <c r="MA913" s="5"/>
      <c r="MB913" s="5"/>
      <c r="MC913" s="5"/>
      <c r="MD913" s="5"/>
      <c r="ME913" s="5"/>
      <c r="MF913" s="5"/>
      <c r="MG913" s="5"/>
      <c r="MH913" s="5"/>
      <c r="MI913" s="5"/>
      <c r="MJ913" s="5"/>
      <c r="MK913" s="5"/>
      <c r="ML913" s="5"/>
      <c r="MM913" s="5"/>
      <c r="MN913" s="5"/>
      <c r="MO913" s="5"/>
      <c r="MP913" s="5"/>
      <c r="MQ913" s="5"/>
      <c r="MR913" s="5"/>
      <c r="MS913" s="5"/>
      <c r="MT913" s="5"/>
      <c r="MU913" s="5"/>
      <c r="MV913" s="5"/>
      <c r="MW913" s="5"/>
      <c r="MX913" s="5"/>
      <c r="MY913" s="5"/>
      <c r="MZ913" s="5"/>
      <c r="NA913" s="5"/>
      <c r="NB913" s="5"/>
      <c r="NC913" s="5"/>
      <c r="ND913" s="5"/>
      <c r="NE913" s="5"/>
      <c r="NF913" s="5"/>
      <c r="NG913" s="5"/>
      <c r="NH913" s="5"/>
      <c r="NI913" s="5"/>
      <c r="NJ913" s="5"/>
      <c r="NK913" s="5"/>
      <c r="NL913" s="5"/>
      <c r="NM913" s="5"/>
      <c r="NN913" s="5"/>
      <c r="NO913" s="5"/>
      <c r="NP913" s="5"/>
      <c r="NQ913" s="5"/>
      <c r="NR913" s="5"/>
      <c r="NS913" s="5"/>
      <c r="NT913" s="5"/>
      <c r="NU913" s="5"/>
      <c r="NV913" s="5"/>
      <c r="NW913" s="5"/>
      <c r="NX913" s="5"/>
      <c r="NY913" s="5"/>
      <c r="NZ913" s="5"/>
      <c r="OA913" s="5"/>
      <c r="OB913" s="5"/>
      <c r="OC913" s="5"/>
      <c r="OD913" s="5"/>
      <c r="OE913" s="5"/>
      <c r="OF913" s="5"/>
      <c r="OG913" s="5"/>
      <c r="OH913" s="5"/>
      <c r="OI913" s="5"/>
      <c r="OJ913" s="5"/>
      <c r="OK913" s="5"/>
      <c r="OL913" s="5"/>
      <c r="OM913" s="5"/>
      <c r="ON913" s="5"/>
      <c r="OO913" s="5"/>
      <c r="OP913" s="5"/>
      <c r="OQ913" s="5"/>
      <c r="OR913" s="5"/>
      <c r="OS913" s="5"/>
      <c r="OT913" s="5"/>
      <c r="OU913" s="5"/>
      <c r="OV913" s="5"/>
      <c r="OW913" s="5"/>
      <c r="OX913" s="5"/>
      <c r="OY913" s="5"/>
      <c r="OZ913" s="5"/>
      <c r="PA913" s="5"/>
      <c r="PB913" s="5"/>
      <c r="PC913" s="5"/>
      <c r="PD913" s="5"/>
      <c r="PE913" s="5"/>
      <c r="PF913" s="5"/>
      <c r="PG913" s="5"/>
      <c r="PH913" s="5"/>
      <c r="PI913" s="5"/>
      <c r="PJ913" s="5"/>
      <c r="PK913" s="5"/>
      <c r="PL913" s="5"/>
      <c r="PM913" s="5"/>
      <c r="PN913" s="5"/>
      <c r="PO913" s="5"/>
      <c r="PP913" s="5"/>
      <c r="PQ913" s="5"/>
      <c r="PR913" s="5"/>
      <c r="PS913" s="5"/>
      <c r="PT913" s="5"/>
      <c r="PU913" s="5"/>
      <c r="PV913" s="5"/>
      <c r="PW913" s="5"/>
      <c r="PX913" s="5"/>
      <c r="PY913" s="5"/>
      <c r="PZ913" s="5"/>
      <c r="QA913" s="5"/>
      <c r="QB913" s="5"/>
      <c r="QC913" s="5"/>
      <c r="QD913" s="5"/>
      <c r="QE913" s="5"/>
      <c r="QF913" s="5"/>
      <c r="QG913" s="5"/>
      <c r="QH913" s="5"/>
      <c r="QI913" s="5"/>
      <c r="QJ913" s="5"/>
      <c r="QK913" s="5"/>
      <c r="QL913" s="5"/>
      <c r="QM913" s="5"/>
      <c r="QN913" s="5"/>
      <c r="QO913" s="5"/>
      <c r="QP913" s="5"/>
      <c r="QQ913" s="5"/>
      <c r="QR913" s="5"/>
      <c r="QS913" s="5"/>
      <c r="QT913" s="5"/>
      <c r="QU913" s="5"/>
      <c r="QV913" s="5"/>
      <c r="QW913" s="5"/>
      <c r="QX913" s="5"/>
      <c r="QY913" s="5"/>
      <c r="QZ913" s="5"/>
      <c r="RA913" s="5"/>
      <c r="RB913" s="5"/>
      <c r="RC913" s="5"/>
      <c r="RD913" s="5"/>
      <c r="RE913" s="5"/>
      <c r="RF913" s="5"/>
      <c r="RG913" s="5"/>
      <c r="RH913" s="5"/>
      <c r="RI913" s="5"/>
      <c r="RJ913" s="5"/>
      <c r="RK913" s="5"/>
      <c r="RL913" s="5"/>
      <c r="RM913" s="5"/>
      <c r="RN913" s="5"/>
      <c r="RO913" s="5"/>
      <c r="RP913" s="5"/>
      <c r="RQ913" s="5"/>
      <c r="RR913" s="5"/>
      <c r="RS913" s="5"/>
      <c r="RT913" s="5"/>
      <c r="RU913" s="5"/>
      <c r="RV913" s="5"/>
      <c r="RW913" s="5"/>
      <c r="RX913" s="5"/>
      <c r="RY913" s="5"/>
      <c r="RZ913" s="5"/>
      <c r="SA913" s="5"/>
      <c r="SB913" s="5"/>
      <c r="SC913" s="5"/>
      <c r="SD913" s="5"/>
      <c r="SE913" s="5"/>
      <c r="SF913" s="5"/>
      <c r="SG913" s="5"/>
      <c r="SH913" s="5"/>
      <c r="SI913" s="5"/>
      <c r="SJ913" s="5"/>
      <c r="SK913" s="5"/>
      <c r="SL913" s="5"/>
      <c r="SM913" s="5"/>
      <c r="SN913" s="5"/>
      <c r="SO913" s="5"/>
      <c r="SP913" s="5"/>
      <c r="SQ913" s="5"/>
      <c r="SR913" s="5"/>
      <c r="SS913" s="5"/>
      <c r="ST913" s="5"/>
      <c r="SU913" s="5"/>
      <c r="SV913" s="5"/>
      <c r="SW913" s="5"/>
      <c r="SX913" s="5"/>
      <c r="SY913" s="5"/>
      <c r="SZ913" s="5"/>
      <c r="TA913" s="5"/>
      <c r="TB913" s="5"/>
      <c r="TC913" s="5"/>
      <c r="TD913" s="5"/>
      <c r="TE913" s="5"/>
      <c r="TF913" s="5"/>
      <c r="TG913" s="5"/>
      <c r="TH913" s="5"/>
      <c r="TI913" s="5"/>
      <c r="TJ913" s="5"/>
      <c r="TK913" s="5"/>
      <c r="TL913" s="5"/>
      <c r="TM913" s="5"/>
      <c r="TN913" s="5"/>
      <c r="TO913" s="5"/>
      <c r="TP913" s="5"/>
      <c r="TQ913" s="5"/>
      <c r="TR913" s="5"/>
      <c r="TS913" s="5"/>
      <c r="TT913" s="5"/>
      <c r="TU913" s="5"/>
      <c r="TV913" s="5"/>
      <c r="TW913" s="5"/>
      <c r="TX913" s="5"/>
      <c r="TY913" s="5"/>
      <c r="TZ913" s="5"/>
      <c r="UA913" s="5"/>
      <c r="UB913" s="5"/>
      <c r="UC913" s="5"/>
      <c r="UD913" s="5"/>
      <c r="UE913" s="5"/>
      <c r="UF913" s="5"/>
      <c r="UG913" s="5"/>
      <c r="UH913" s="5"/>
      <c r="UI913" s="5"/>
      <c r="UJ913" s="5"/>
      <c r="UK913" s="5"/>
      <c r="UL913" s="5"/>
      <c r="UM913" s="5"/>
      <c r="UN913" s="5"/>
      <c r="UO913" s="5"/>
      <c r="UP913" s="5"/>
      <c r="UQ913" s="5"/>
      <c r="UR913" s="5"/>
      <c r="US913" s="5"/>
      <c r="UT913" s="5"/>
      <c r="UU913" s="5"/>
      <c r="UV913" s="5"/>
      <c r="UW913" s="5"/>
      <c r="UX913" s="5"/>
      <c r="UY913" s="5"/>
      <c r="UZ913" s="5"/>
      <c r="VA913" s="5"/>
      <c r="VB913" s="5"/>
      <c r="VC913" s="5"/>
      <c r="VD913" s="5"/>
      <c r="VE913" s="5"/>
      <c r="VF913" s="5"/>
      <c r="VG913" s="5"/>
      <c r="VH913" s="5"/>
      <c r="VI913" s="5"/>
      <c r="VJ913" s="5"/>
      <c r="VK913" s="5"/>
      <c r="VL913" s="5"/>
      <c r="VM913" s="5"/>
      <c r="VN913" s="5"/>
      <c r="VO913" s="5"/>
      <c r="VP913" s="5"/>
      <c r="VQ913" s="5"/>
      <c r="VR913" s="5"/>
      <c r="VS913" s="5"/>
      <c r="VT913" s="5"/>
      <c r="VU913" s="5"/>
      <c r="VV913" s="5"/>
      <c r="VW913" s="5"/>
      <c r="VX913" s="5"/>
      <c r="VY913" s="5"/>
      <c r="VZ913" s="5"/>
      <c r="WA913" s="5"/>
      <c r="WB913" s="5"/>
      <c r="WC913" s="5"/>
      <c r="WD913" s="5"/>
      <c r="WE913" s="5"/>
      <c r="WF913" s="5"/>
      <c r="WG913" s="5"/>
      <c r="WH913" s="5"/>
      <c r="WI913" s="5"/>
      <c r="WJ913" s="5"/>
      <c r="WK913" s="5"/>
      <c r="WL913" s="5"/>
      <c r="WM913" s="5"/>
      <c r="WN913" s="5"/>
      <c r="WO913" s="5"/>
      <c r="WP913" s="5"/>
      <c r="WQ913" s="5"/>
      <c r="WR913" s="5"/>
      <c r="WS913" s="5"/>
      <c r="WT913" s="5"/>
      <c r="WU913" s="5"/>
      <c r="WV913" s="5"/>
      <c r="WW913" s="5"/>
      <c r="WX913" s="5"/>
      <c r="WY913" s="5"/>
      <c r="WZ913" s="5"/>
      <c r="XA913" s="5"/>
      <c r="XB913" s="5"/>
      <c r="XC913" s="5"/>
      <c r="XD913" s="5"/>
      <c r="XE913" s="5"/>
      <c r="XF913" s="5"/>
      <c r="XG913" s="5"/>
      <c r="XH913" s="5"/>
      <c r="XI913" s="5"/>
      <c r="XJ913" s="5"/>
      <c r="XK913" s="5"/>
      <c r="XL913" s="5"/>
      <c r="XM913" s="5"/>
      <c r="XN913" s="5"/>
      <c r="XO913" s="5"/>
      <c r="XP913" s="5"/>
      <c r="XQ913" s="5"/>
      <c r="XR913" s="5"/>
      <c r="XS913" s="5"/>
      <c r="XT913" s="5"/>
      <c r="XU913" s="5"/>
      <c r="XV913" s="5"/>
      <c r="XW913" s="5"/>
    </row>
    <row r="914" spans="39:647" x14ac:dyDescent="0.45">
      <c r="AM914" s="5"/>
      <c r="AN914" s="5"/>
      <c r="AO914" s="5"/>
      <c r="AP914" s="5"/>
      <c r="AQ914" s="5"/>
      <c r="AR914" s="5"/>
      <c r="AS914" s="5"/>
      <c r="AT914" s="5"/>
      <c r="AU914" s="5"/>
      <c r="AV914" s="5"/>
      <c r="AW914" s="5"/>
      <c r="AX914" s="5"/>
      <c r="AY914" s="5"/>
      <c r="AZ914" s="5"/>
      <c r="BA914" s="5"/>
      <c r="BB914" s="5"/>
      <c r="BC914" s="5"/>
      <c r="BD914" s="5"/>
      <c r="BE914" s="5"/>
      <c r="BF914" s="5"/>
      <c r="BG914" s="5"/>
      <c r="BH914" s="5"/>
      <c r="BI914" s="5"/>
      <c r="BJ914" s="5"/>
      <c r="BK914" s="5"/>
      <c r="BL914" s="5"/>
      <c r="BM914" s="5"/>
      <c r="BN914" s="5"/>
      <c r="BO914" s="5"/>
      <c r="BP914" s="5"/>
      <c r="BQ914" s="5"/>
      <c r="BR914" s="5"/>
      <c r="BS914" s="5"/>
      <c r="BT914" s="5"/>
      <c r="BU914" s="5"/>
      <c r="BV914" s="5"/>
      <c r="BW914" s="5"/>
      <c r="BX914" s="5"/>
      <c r="BY914" s="5"/>
      <c r="BZ914" s="5"/>
      <c r="CA914" s="5"/>
      <c r="CB914" s="5"/>
      <c r="CC914" s="5"/>
      <c r="CD914" s="5"/>
      <c r="CE914" s="5"/>
      <c r="CF914" s="5"/>
      <c r="CG914" s="5"/>
      <c r="CH914" s="5"/>
      <c r="CI914" s="5"/>
      <c r="CJ914" s="5"/>
      <c r="CK914" s="5"/>
      <c r="CL914" s="5"/>
      <c r="CM914" s="5"/>
      <c r="CN914" s="5"/>
      <c r="CO914" s="5"/>
      <c r="CP914" s="5"/>
      <c r="CQ914" s="5"/>
      <c r="CR914" s="5"/>
      <c r="CS914" s="5"/>
      <c r="CT914" s="5"/>
      <c r="CU914" s="5"/>
      <c r="CV914" s="5"/>
      <c r="CW914" s="5"/>
      <c r="CX914" s="5"/>
      <c r="CY914" s="5"/>
      <c r="CZ914" s="5"/>
      <c r="DA914" s="5"/>
      <c r="DB914" s="5"/>
      <c r="DC914" s="5"/>
      <c r="DD914" s="5"/>
      <c r="DE914" s="5"/>
      <c r="DF914" s="5"/>
      <c r="DG914" s="5"/>
      <c r="DH914" s="5"/>
      <c r="DI914" s="5"/>
      <c r="DJ914" s="5"/>
      <c r="DK914" s="5"/>
      <c r="DL914" s="5"/>
      <c r="DM914" s="5"/>
      <c r="DN914" s="5"/>
      <c r="DO914" s="5"/>
      <c r="DP914" s="5"/>
      <c r="DQ914" s="5"/>
      <c r="DR914" s="5"/>
      <c r="DS914" s="5"/>
      <c r="DT914" s="5"/>
      <c r="DU914" s="5"/>
      <c r="DV914" s="5"/>
      <c r="DW914" s="5"/>
      <c r="DX914" s="5"/>
      <c r="DY914" s="5"/>
      <c r="DZ914" s="5"/>
      <c r="EA914" s="5"/>
      <c r="EB914" s="5"/>
      <c r="EC914" s="5"/>
      <c r="ED914" s="5"/>
      <c r="EE914" s="5"/>
      <c r="EF914" s="5"/>
      <c r="EG914" s="5"/>
      <c r="EH914" s="5"/>
      <c r="EI914" s="5"/>
      <c r="EJ914" s="5"/>
      <c r="EK914" s="5"/>
      <c r="EL914" s="5"/>
      <c r="EM914" s="5"/>
      <c r="EN914" s="5"/>
      <c r="EO914" s="5"/>
      <c r="EP914" s="5"/>
      <c r="EQ914" s="5"/>
      <c r="ER914" s="5"/>
      <c r="ES914" s="5"/>
      <c r="ET914" s="5"/>
      <c r="EU914" s="5"/>
      <c r="EV914" s="5"/>
      <c r="EW914" s="5"/>
      <c r="EX914" s="5"/>
      <c r="EY914" s="5"/>
      <c r="EZ914" s="5"/>
      <c r="FA914" s="5"/>
      <c r="FB914" s="5"/>
      <c r="FC914" s="5"/>
      <c r="FD914" s="5"/>
      <c r="FE914" s="5"/>
      <c r="FF914" s="5"/>
      <c r="FG914" s="5"/>
      <c r="FH914" s="5"/>
      <c r="FI914" s="5"/>
      <c r="FJ914" s="5"/>
      <c r="FK914" s="5"/>
      <c r="FL914" s="5"/>
      <c r="FM914" s="5"/>
      <c r="FN914" s="5"/>
      <c r="FO914" s="5"/>
      <c r="FP914" s="5"/>
      <c r="FQ914" s="5"/>
      <c r="FR914" s="5"/>
      <c r="FS914" s="5"/>
      <c r="FT914" s="5"/>
      <c r="FU914" s="5"/>
      <c r="FV914" s="5"/>
      <c r="FW914" s="5"/>
      <c r="FX914" s="5"/>
      <c r="FY914" s="5"/>
      <c r="FZ914" s="5"/>
      <c r="GA914" s="5"/>
      <c r="GB914" s="5"/>
      <c r="GC914" s="5"/>
      <c r="GD914" s="5"/>
      <c r="GE914" s="5"/>
      <c r="GF914" s="5"/>
      <c r="GG914" s="5"/>
      <c r="GH914" s="5"/>
      <c r="GI914" s="5"/>
      <c r="GJ914" s="5"/>
      <c r="GK914" s="5"/>
      <c r="GL914" s="5"/>
      <c r="GM914" s="5"/>
      <c r="GN914" s="5"/>
      <c r="GO914" s="5"/>
      <c r="GP914" s="5"/>
      <c r="GQ914" s="5"/>
      <c r="GR914" s="5"/>
      <c r="GS914" s="5"/>
      <c r="GT914" s="5"/>
      <c r="GU914" s="5"/>
      <c r="GV914" s="5"/>
      <c r="GW914" s="5"/>
      <c r="GX914" s="5"/>
      <c r="GY914" s="5"/>
      <c r="GZ914" s="5"/>
      <c r="HA914" s="5"/>
      <c r="HB914" s="5"/>
      <c r="HC914" s="5"/>
      <c r="HD914" s="5"/>
      <c r="HE914" s="5"/>
      <c r="HF914" s="5"/>
      <c r="HG914" s="5"/>
      <c r="HH914" s="5"/>
      <c r="HI914" s="5"/>
      <c r="HJ914" s="5"/>
      <c r="HK914" s="5"/>
      <c r="HL914" s="5"/>
      <c r="HM914" s="5"/>
      <c r="HN914" s="5"/>
      <c r="HO914" s="5"/>
      <c r="HP914" s="5"/>
      <c r="HQ914" s="5"/>
      <c r="HR914" s="5"/>
      <c r="HS914" s="5"/>
      <c r="HT914" s="5"/>
      <c r="HU914" s="5"/>
      <c r="HV914" s="5"/>
      <c r="HW914" s="5"/>
      <c r="HX914" s="5"/>
      <c r="HY914" s="5"/>
      <c r="HZ914" s="5"/>
      <c r="IA914" s="5"/>
      <c r="IB914" s="5"/>
      <c r="IC914" s="5"/>
      <c r="ID914" s="5"/>
      <c r="IE914" s="5"/>
      <c r="IF914" s="5"/>
      <c r="IG914" s="5"/>
      <c r="IH914" s="5"/>
      <c r="II914" s="5"/>
      <c r="IJ914" s="5"/>
      <c r="IK914" s="5"/>
      <c r="IL914" s="5"/>
      <c r="IM914" s="5"/>
      <c r="IN914" s="5"/>
      <c r="IO914" s="5"/>
      <c r="IP914" s="5"/>
      <c r="IQ914" s="5"/>
      <c r="IR914" s="5"/>
      <c r="IS914" s="5"/>
      <c r="IT914" s="5"/>
      <c r="IU914" s="5"/>
      <c r="IV914" s="5"/>
      <c r="IW914" s="5"/>
      <c r="IX914" s="5"/>
      <c r="IY914" s="5"/>
      <c r="IZ914" s="5"/>
      <c r="JA914" s="5"/>
      <c r="JB914" s="5"/>
      <c r="JC914" s="5"/>
      <c r="JD914" s="5"/>
      <c r="JE914" s="5"/>
      <c r="JF914" s="5"/>
      <c r="JG914" s="5"/>
      <c r="JH914" s="5"/>
      <c r="JI914" s="5"/>
      <c r="JJ914" s="5"/>
      <c r="JK914" s="5"/>
      <c r="JL914" s="5"/>
      <c r="JM914" s="5"/>
      <c r="JN914" s="5"/>
      <c r="JO914" s="5"/>
      <c r="JP914" s="5"/>
      <c r="JQ914" s="5"/>
      <c r="JR914" s="5"/>
      <c r="JS914" s="5"/>
      <c r="JT914" s="5"/>
      <c r="JU914" s="5"/>
      <c r="JV914" s="5"/>
      <c r="JW914" s="5"/>
      <c r="JX914" s="5"/>
      <c r="JY914" s="5"/>
      <c r="JZ914" s="5"/>
      <c r="KA914" s="5"/>
      <c r="KB914" s="5"/>
      <c r="KC914" s="5"/>
      <c r="KD914" s="5"/>
      <c r="KE914" s="5"/>
      <c r="KF914" s="5"/>
      <c r="KG914" s="5"/>
      <c r="KH914" s="5"/>
      <c r="KI914" s="5"/>
      <c r="KJ914" s="5"/>
      <c r="KK914" s="5"/>
      <c r="KL914" s="5"/>
      <c r="KM914" s="5"/>
      <c r="KN914" s="5"/>
      <c r="KO914" s="5"/>
      <c r="KP914" s="5"/>
      <c r="KQ914" s="5"/>
      <c r="KR914" s="5"/>
      <c r="KS914" s="5"/>
      <c r="KT914" s="5"/>
      <c r="KU914" s="5"/>
      <c r="KV914" s="5"/>
      <c r="KW914" s="5"/>
      <c r="KX914" s="5"/>
      <c r="KY914" s="5"/>
      <c r="KZ914" s="5"/>
      <c r="LA914" s="5"/>
      <c r="LB914" s="5"/>
      <c r="LC914" s="5"/>
      <c r="LD914" s="5"/>
      <c r="LE914" s="5"/>
      <c r="LF914" s="5"/>
      <c r="LG914" s="5"/>
      <c r="LH914" s="5"/>
      <c r="LI914" s="5"/>
      <c r="LJ914" s="5"/>
      <c r="LK914" s="5"/>
      <c r="LL914" s="5"/>
      <c r="LM914" s="5"/>
      <c r="LN914" s="5"/>
      <c r="LO914" s="5"/>
      <c r="LP914" s="5"/>
      <c r="LQ914" s="5"/>
      <c r="LR914" s="5"/>
      <c r="LS914" s="5"/>
      <c r="LT914" s="5"/>
      <c r="LU914" s="5"/>
      <c r="LV914" s="5"/>
      <c r="LW914" s="5"/>
      <c r="LX914" s="5"/>
      <c r="LY914" s="5"/>
      <c r="LZ914" s="5"/>
      <c r="MA914" s="5"/>
      <c r="MB914" s="5"/>
      <c r="MC914" s="5"/>
      <c r="MD914" s="5"/>
      <c r="ME914" s="5"/>
      <c r="MF914" s="5"/>
      <c r="MG914" s="5"/>
      <c r="MH914" s="5"/>
      <c r="MI914" s="5"/>
      <c r="MJ914" s="5"/>
      <c r="MK914" s="5"/>
      <c r="ML914" s="5"/>
      <c r="MM914" s="5"/>
      <c r="MN914" s="5"/>
      <c r="MO914" s="5"/>
      <c r="MP914" s="5"/>
      <c r="MQ914" s="5"/>
      <c r="MR914" s="5"/>
      <c r="MS914" s="5"/>
      <c r="MT914" s="5"/>
      <c r="MU914" s="5"/>
      <c r="MV914" s="5"/>
      <c r="MW914" s="5"/>
      <c r="MX914" s="5"/>
      <c r="MY914" s="5"/>
      <c r="MZ914" s="5"/>
      <c r="NA914" s="5"/>
      <c r="NB914" s="5"/>
      <c r="NC914" s="5"/>
      <c r="ND914" s="5"/>
      <c r="NE914" s="5"/>
      <c r="NF914" s="5"/>
      <c r="NG914" s="5"/>
      <c r="NH914" s="5"/>
      <c r="NI914" s="5"/>
      <c r="NJ914" s="5"/>
      <c r="NK914" s="5"/>
      <c r="NL914" s="5"/>
      <c r="NM914" s="5"/>
      <c r="NN914" s="5"/>
      <c r="NO914" s="5"/>
      <c r="NP914" s="5"/>
      <c r="NQ914" s="5"/>
      <c r="NR914" s="5"/>
      <c r="NS914" s="5"/>
      <c r="NT914" s="5"/>
      <c r="NU914" s="5"/>
      <c r="NV914" s="5"/>
      <c r="NW914" s="5"/>
      <c r="NX914" s="5"/>
      <c r="NY914" s="5"/>
      <c r="NZ914" s="5"/>
      <c r="OA914" s="5"/>
      <c r="OB914" s="5"/>
      <c r="OC914" s="5"/>
      <c r="OD914" s="5"/>
      <c r="OE914" s="5"/>
      <c r="OF914" s="5"/>
      <c r="OG914" s="5"/>
      <c r="OH914" s="5"/>
      <c r="OI914" s="5"/>
      <c r="OJ914" s="5"/>
      <c r="OK914" s="5"/>
      <c r="OL914" s="5"/>
      <c r="OM914" s="5"/>
      <c r="ON914" s="5"/>
      <c r="OO914" s="5"/>
      <c r="OP914" s="5"/>
      <c r="OQ914" s="5"/>
      <c r="OR914" s="5"/>
      <c r="OS914" s="5"/>
      <c r="OT914" s="5"/>
      <c r="OU914" s="5"/>
      <c r="OV914" s="5"/>
      <c r="OW914" s="5"/>
      <c r="OX914" s="5"/>
      <c r="OY914" s="5"/>
      <c r="OZ914" s="5"/>
      <c r="PA914" s="5"/>
      <c r="PB914" s="5"/>
      <c r="PC914" s="5"/>
      <c r="PD914" s="5"/>
      <c r="PE914" s="5"/>
      <c r="PF914" s="5"/>
      <c r="PG914" s="5"/>
      <c r="PH914" s="5"/>
      <c r="PI914" s="5"/>
      <c r="PJ914" s="5"/>
      <c r="PK914" s="5"/>
      <c r="PL914" s="5"/>
      <c r="PM914" s="5"/>
      <c r="PN914" s="5"/>
      <c r="PO914" s="5"/>
      <c r="PP914" s="5"/>
      <c r="PQ914" s="5"/>
      <c r="PR914" s="5"/>
      <c r="PS914" s="5"/>
      <c r="PT914" s="5"/>
      <c r="PU914" s="5"/>
      <c r="PV914" s="5"/>
      <c r="PW914" s="5"/>
      <c r="PX914" s="5"/>
      <c r="PY914" s="5"/>
      <c r="PZ914" s="5"/>
      <c r="QA914" s="5"/>
      <c r="QB914" s="5"/>
      <c r="QC914" s="5"/>
      <c r="QD914" s="5"/>
      <c r="QE914" s="5"/>
      <c r="QF914" s="5"/>
      <c r="QG914" s="5"/>
      <c r="QH914" s="5"/>
      <c r="QI914" s="5"/>
      <c r="QJ914" s="5"/>
      <c r="QK914" s="5"/>
      <c r="QL914" s="5"/>
      <c r="QM914" s="5"/>
      <c r="QN914" s="5"/>
      <c r="QO914" s="5"/>
      <c r="QP914" s="5"/>
      <c r="QQ914" s="5"/>
      <c r="QR914" s="5"/>
      <c r="QS914" s="5"/>
      <c r="QT914" s="5"/>
      <c r="QU914" s="5"/>
      <c r="QV914" s="5"/>
      <c r="QW914" s="5"/>
      <c r="QX914" s="5"/>
      <c r="QY914" s="5"/>
      <c r="QZ914" s="5"/>
      <c r="RA914" s="5"/>
      <c r="RB914" s="5"/>
      <c r="RC914" s="5"/>
      <c r="RD914" s="5"/>
      <c r="RE914" s="5"/>
      <c r="RF914" s="5"/>
      <c r="RG914" s="5"/>
      <c r="RH914" s="5"/>
      <c r="RI914" s="5"/>
      <c r="RJ914" s="5"/>
      <c r="RK914" s="5"/>
      <c r="RL914" s="5"/>
      <c r="RM914" s="5"/>
      <c r="RN914" s="5"/>
      <c r="RO914" s="5"/>
      <c r="RP914" s="5"/>
      <c r="RQ914" s="5"/>
      <c r="RR914" s="5"/>
      <c r="RS914" s="5"/>
      <c r="RT914" s="5"/>
      <c r="RU914" s="5"/>
      <c r="RV914" s="5"/>
      <c r="RW914" s="5"/>
      <c r="RX914" s="5"/>
      <c r="RY914" s="5"/>
      <c r="RZ914" s="5"/>
      <c r="SA914" s="5"/>
      <c r="SB914" s="5"/>
      <c r="SC914" s="5"/>
      <c r="SD914" s="5"/>
      <c r="SE914" s="5"/>
      <c r="SF914" s="5"/>
      <c r="SG914" s="5"/>
      <c r="SH914" s="5"/>
      <c r="SI914" s="5"/>
      <c r="SJ914" s="5"/>
      <c r="SK914" s="5"/>
      <c r="SL914" s="5"/>
      <c r="SM914" s="5"/>
      <c r="SN914" s="5"/>
      <c r="SO914" s="5"/>
      <c r="SP914" s="5"/>
      <c r="SQ914" s="5"/>
      <c r="SR914" s="5"/>
      <c r="SS914" s="5"/>
      <c r="ST914" s="5"/>
      <c r="SU914" s="5"/>
      <c r="SV914" s="5"/>
      <c r="SW914" s="5"/>
      <c r="SX914" s="5"/>
      <c r="SY914" s="5"/>
      <c r="SZ914" s="5"/>
      <c r="TA914" s="5"/>
      <c r="TB914" s="5"/>
      <c r="TC914" s="5"/>
      <c r="TD914" s="5"/>
      <c r="TE914" s="5"/>
      <c r="TF914" s="5"/>
      <c r="TG914" s="5"/>
      <c r="TH914" s="5"/>
      <c r="TI914" s="5"/>
      <c r="TJ914" s="5"/>
      <c r="TK914" s="5"/>
      <c r="TL914" s="5"/>
      <c r="TM914" s="5"/>
      <c r="TN914" s="5"/>
      <c r="TO914" s="5"/>
      <c r="TP914" s="5"/>
      <c r="TQ914" s="5"/>
      <c r="TR914" s="5"/>
      <c r="TS914" s="5"/>
      <c r="TT914" s="5"/>
      <c r="TU914" s="5"/>
      <c r="TV914" s="5"/>
      <c r="TW914" s="5"/>
      <c r="TX914" s="5"/>
      <c r="TY914" s="5"/>
      <c r="TZ914" s="5"/>
      <c r="UA914" s="5"/>
      <c r="UB914" s="5"/>
      <c r="UC914" s="5"/>
      <c r="UD914" s="5"/>
      <c r="UE914" s="5"/>
      <c r="UF914" s="5"/>
      <c r="UG914" s="5"/>
      <c r="UH914" s="5"/>
      <c r="UI914" s="5"/>
      <c r="UJ914" s="5"/>
      <c r="UK914" s="5"/>
      <c r="UL914" s="5"/>
      <c r="UM914" s="5"/>
      <c r="UN914" s="5"/>
      <c r="UO914" s="5"/>
      <c r="UP914" s="5"/>
      <c r="UQ914" s="5"/>
      <c r="UR914" s="5"/>
      <c r="US914" s="5"/>
      <c r="UT914" s="5"/>
      <c r="UU914" s="5"/>
      <c r="UV914" s="5"/>
      <c r="UW914" s="5"/>
      <c r="UX914" s="5"/>
      <c r="UY914" s="5"/>
      <c r="UZ914" s="5"/>
      <c r="VA914" s="5"/>
      <c r="VB914" s="5"/>
      <c r="VC914" s="5"/>
      <c r="VD914" s="5"/>
      <c r="VE914" s="5"/>
      <c r="VF914" s="5"/>
      <c r="VG914" s="5"/>
      <c r="VH914" s="5"/>
      <c r="VI914" s="5"/>
      <c r="VJ914" s="5"/>
      <c r="VK914" s="5"/>
      <c r="VL914" s="5"/>
      <c r="VM914" s="5"/>
      <c r="VN914" s="5"/>
      <c r="VO914" s="5"/>
      <c r="VP914" s="5"/>
      <c r="VQ914" s="5"/>
      <c r="VR914" s="5"/>
      <c r="VS914" s="5"/>
      <c r="VT914" s="5"/>
      <c r="VU914" s="5"/>
      <c r="VV914" s="5"/>
      <c r="VW914" s="5"/>
      <c r="VX914" s="5"/>
      <c r="VY914" s="5"/>
      <c r="VZ914" s="5"/>
      <c r="WA914" s="5"/>
      <c r="WB914" s="5"/>
      <c r="WC914" s="5"/>
      <c r="WD914" s="5"/>
      <c r="WE914" s="5"/>
      <c r="WF914" s="5"/>
      <c r="WG914" s="5"/>
      <c r="WH914" s="5"/>
      <c r="WI914" s="5"/>
      <c r="WJ914" s="5"/>
      <c r="WK914" s="5"/>
      <c r="WL914" s="5"/>
      <c r="WM914" s="5"/>
      <c r="WN914" s="5"/>
      <c r="WO914" s="5"/>
      <c r="WP914" s="5"/>
      <c r="WQ914" s="5"/>
      <c r="WR914" s="5"/>
      <c r="WS914" s="5"/>
      <c r="WT914" s="5"/>
      <c r="WU914" s="5"/>
      <c r="WV914" s="5"/>
      <c r="WW914" s="5"/>
      <c r="WX914" s="5"/>
      <c r="WY914" s="5"/>
      <c r="WZ914" s="5"/>
      <c r="XA914" s="5"/>
      <c r="XB914" s="5"/>
      <c r="XC914" s="5"/>
      <c r="XD914" s="5"/>
      <c r="XE914" s="5"/>
      <c r="XF914" s="5"/>
      <c r="XG914" s="5"/>
      <c r="XH914" s="5"/>
      <c r="XI914" s="5"/>
      <c r="XJ914" s="5"/>
      <c r="XK914" s="5"/>
      <c r="XL914" s="5"/>
      <c r="XM914" s="5"/>
      <c r="XN914" s="5"/>
      <c r="XO914" s="5"/>
      <c r="XP914" s="5"/>
      <c r="XQ914" s="5"/>
      <c r="XR914" s="5"/>
      <c r="XS914" s="5"/>
      <c r="XT914" s="5"/>
      <c r="XU914" s="5"/>
      <c r="XV914" s="5"/>
      <c r="XW914" s="5"/>
    </row>
    <row r="915" spans="39:647" x14ac:dyDescent="0.45">
      <c r="AM915" s="5"/>
      <c r="AN915" s="5"/>
      <c r="AO915" s="5"/>
      <c r="AP915" s="5"/>
      <c r="AQ915" s="5"/>
      <c r="AR915" s="5"/>
      <c r="AS915" s="5"/>
      <c r="AT915" s="5"/>
      <c r="AU915" s="5"/>
      <c r="AV915" s="5"/>
      <c r="AW915" s="5"/>
      <c r="AX915" s="5"/>
      <c r="AY915" s="5"/>
      <c r="AZ915" s="5"/>
      <c r="BA915" s="5"/>
      <c r="BB915" s="5"/>
      <c r="BC915" s="5"/>
      <c r="BD915" s="5"/>
      <c r="BE915" s="5"/>
      <c r="BF915" s="5"/>
      <c r="BG915" s="5"/>
      <c r="BH915" s="5"/>
      <c r="BI915" s="5"/>
      <c r="BJ915" s="5"/>
      <c r="BK915" s="5"/>
      <c r="BL915" s="5"/>
      <c r="BM915" s="5"/>
      <c r="BN915" s="5"/>
      <c r="BO915" s="5"/>
      <c r="BP915" s="5"/>
      <c r="BQ915" s="5"/>
      <c r="BR915" s="5"/>
      <c r="BS915" s="5"/>
      <c r="BT915" s="5"/>
      <c r="BU915" s="5"/>
      <c r="BV915" s="5"/>
      <c r="BW915" s="5"/>
      <c r="BX915" s="5"/>
      <c r="BY915" s="5"/>
      <c r="BZ915" s="5"/>
      <c r="CA915" s="5"/>
      <c r="CB915" s="5"/>
      <c r="CC915" s="5"/>
      <c r="CD915" s="5"/>
      <c r="CE915" s="5"/>
      <c r="CF915" s="5"/>
      <c r="CG915" s="5"/>
      <c r="CH915" s="5"/>
      <c r="CI915" s="5"/>
      <c r="CJ915" s="5"/>
      <c r="CK915" s="5"/>
      <c r="CL915" s="5"/>
      <c r="CM915" s="5"/>
      <c r="CN915" s="5"/>
      <c r="CO915" s="5"/>
      <c r="CP915" s="5"/>
      <c r="CQ915" s="5"/>
      <c r="CR915" s="5"/>
      <c r="CS915" s="5"/>
      <c r="CT915" s="5"/>
      <c r="CU915" s="5"/>
      <c r="CV915" s="5"/>
      <c r="CW915" s="5"/>
      <c r="CX915" s="5"/>
      <c r="CY915" s="5"/>
      <c r="CZ915" s="5"/>
      <c r="DA915" s="5"/>
      <c r="DB915" s="5"/>
      <c r="DC915" s="5"/>
      <c r="DD915" s="5"/>
      <c r="DE915" s="5"/>
      <c r="DF915" s="5"/>
      <c r="DG915" s="5"/>
      <c r="DH915" s="5"/>
      <c r="DI915" s="5"/>
      <c r="DJ915" s="5"/>
      <c r="DK915" s="5"/>
      <c r="DL915" s="5"/>
      <c r="DM915" s="5"/>
      <c r="DN915" s="5"/>
      <c r="DO915" s="5"/>
      <c r="DP915" s="5"/>
      <c r="DQ915" s="5"/>
      <c r="DR915" s="5"/>
      <c r="DS915" s="5"/>
      <c r="DT915" s="5"/>
      <c r="DU915" s="5"/>
      <c r="DV915" s="5"/>
      <c r="DW915" s="5"/>
      <c r="DX915" s="5"/>
      <c r="DY915" s="5"/>
      <c r="DZ915" s="5"/>
      <c r="EA915" s="5"/>
      <c r="EB915" s="5"/>
      <c r="EC915" s="5"/>
      <c r="ED915" s="5"/>
      <c r="EE915" s="5"/>
      <c r="EF915" s="5"/>
      <c r="EG915" s="5"/>
      <c r="EH915" s="5"/>
      <c r="EI915" s="5"/>
      <c r="EJ915" s="5"/>
      <c r="EK915" s="5"/>
      <c r="EL915" s="5"/>
      <c r="EM915" s="5"/>
      <c r="EN915" s="5"/>
      <c r="EO915" s="5"/>
      <c r="EP915" s="5"/>
      <c r="EQ915" s="5"/>
      <c r="ER915" s="5"/>
      <c r="ES915" s="5"/>
      <c r="ET915" s="5"/>
      <c r="EU915" s="5"/>
      <c r="EV915" s="5"/>
      <c r="EW915" s="5"/>
      <c r="EX915" s="5"/>
      <c r="EY915" s="5"/>
      <c r="EZ915" s="5"/>
      <c r="FA915" s="5"/>
      <c r="FB915" s="5"/>
      <c r="FC915" s="5"/>
      <c r="FD915" s="5"/>
      <c r="FE915" s="5"/>
      <c r="FF915" s="5"/>
      <c r="FG915" s="5"/>
      <c r="FH915" s="5"/>
      <c r="FI915" s="5"/>
      <c r="FJ915" s="5"/>
      <c r="FK915" s="5"/>
      <c r="FL915" s="5"/>
      <c r="FM915" s="5"/>
      <c r="FN915" s="5"/>
      <c r="FO915" s="5"/>
      <c r="FP915" s="5"/>
      <c r="FQ915" s="5"/>
      <c r="FR915" s="5"/>
      <c r="FS915" s="5"/>
      <c r="FT915" s="5"/>
      <c r="FU915" s="5"/>
      <c r="FV915" s="5"/>
      <c r="FW915" s="5"/>
      <c r="FX915" s="5"/>
      <c r="FY915" s="5"/>
      <c r="FZ915" s="5"/>
      <c r="GA915" s="5"/>
      <c r="GB915" s="5"/>
      <c r="GC915" s="5"/>
      <c r="GD915" s="5"/>
      <c r="GE915" s="5"/>
      <c r="GF915" s="5"/>
      <c r="GG915" s="5"/>
      <c r="GH915" s="5"/>
      <c r="GI915" s="5"/>
      <c r="GJ915" s="5"/>
      <c r="GK915" s="5"/>
      <c r="GL915" s="5"/>
      <c r="GM915" s="5"/>
      <c r="GN915" s="5"/>
      <c r="GO915" s="5"/>
      <c r="GP915" s="5"/>
      <c r="GQ915" s="5"/>
      <c r="GR915" s="5"/>
      <c r="GS915" s="5"/>
      <c r="GT915" s="5"/>
      <c r="GU915" s="5"/>
      <c r="GV915" s="5"/>
      <c r="GW915" s="5"/>
      <c r="GX915" s="5"/>
      <c r="GY915" s="5"/>
      <c r="GZ915" s="5"/>
      <c r="HA915" s="5"/>
      <c r="HB915" s="5"/>
      <c r="HC915" s="5"/>
      <c r="HD915" s="5"/>
      <c r="HE915" s="5"/>
      <c r="HF915" s="5"/>
      <c r="HG915" s="5"/>
      <c r="HH915" s="5"/>
      <c r="HI915" s="5"/>
      <c r="HJ915" s="5"/>
      <c r="HK915" s="5"/>
      <c r="HL915" s="5"/>
      <c r="HM915" s="5"/>
      <c r="HN915" s="5"/>
      <c r="HO915" s="5"/>
      <c r="HP915" s="5"/>
      <c r="HQ915" s="5"/>
      <c r="HR915" s="5"/>
      <c r="HS915" s="5"/>
      <c r="HT915" s="5"/>
      <c r="HU915" s="5"/>
      <c r="HV915" s="5"/>
      <c r="HW915" s="5"/>
      <c r="HX915" s="5"/>
      <c r="HY915" s="5"/>
      <c r="HZ915" s="5"/>
      <c r="IA915" s="5"/>
      <c r="IB915" s="5"/>
      <c r="IC915" s="5"/>
      <c r="ID915" s="5"/>
      <c r="IE915" s="5"/>
      <c r="IF915" s="5"/>
      <c r="IG915" s="5"/>
      <c r="IH915" s="5"/>
      <c r="II915" s="5"/>
      <c r="IJ915" s="5"/>
      <c r="IK915" s="5"/>
      <c r="IL915" s="5"/>
      <c r="IM915" s="5"/>
      <c r="IN915" s="5"/>
      <c r="IO915" s="5"/>
      <c r="IP915" s="5"/>
      <c r="IQ915" s="5"/>
      <c r="IR915" s="5"/>
      <c r="IS915" s="5"/>
      <c r="IT915" s="5"/>
      <c r="IU915" s="5"/>
      <c r="IV915" s="5"/>
      <c r="IW915" s="5"/>
      <c r="IX915" s="5"/>
      <c r="IY915" s="5"/>
      <c r="IZ915" s="5"/>
      <c r="JA915" s="5"/>
      <c r="JB915" s="5"/>
      <c r="JC915" s="5"/>
      <c r="JD915" s="5"/>
      <c r="JE915" s="5"/>
      <c r="JF915" s="5"/>
      <c r="JG915" s="5"/>
      <c r="JH915" s="5"/>
      <c r="JI915" s="5"/>
      <c r="JJ915" s="5"/>
      <c r="JK915" s="5"/>
      <c r="JL915" s="5"/>
      <c r="JM915" s="5"/>
      <c r="JN915" s="5"/>
      <c r="JO915" s="5"/>
      <c r="JP915" s="5"/>
      <c r="JQ915" s="5"/>
      <c r="JR915" s="5"/>
      <c r="JS915" s="5"/>
      <c r="JT915" s="5"/>
      <c r="JU915" s="5"/>
      <c r="JV915" s="5"/>
      <c r="JW915" s="5"/>
      <c r="JX915" s="5"/>
      <c r="JY915" s="5"/>
      <c r="JZ915" s="5"/>
      <c r="KA915" s="5"/>
      <c r="KB915" s="5"/>
      <c r="KC915" s="5"/>
      <c r="KD915" s="5"/>
      <c r="KE915" s="5"/>
      <c r="KF915" s="5"/>
      <c r="KG915" s="5"/>
      <c r="KH915" s="5"/>
      <c r="KI915" s="5"/>
      <c r="KJ915" s="5"/>
      <c r="KK915" s="5"/>
      <c r="KL915" s="5"/>
      <c r="KM915" s="5"/>
      <c r="KN915" s="5"/>
      <c r="KO915" s="5"/>
      <c r="KP915" s="5"/>
      <c r="KQ915" s="5"/>
      <c r="KR915" s="5"/>
      <c r="KS915" s="5"/>
      <c r="KT915" s="5"/>
      <c r="KU915" s="5"/>
      <c r="KV915" s="5"/>
      <c r="KW915" s="5"/>
      <c r="KX915" s="5"/>
      <c r="KY915" s="5"/>
      <c r="KZ915" s="5"/>
      <c r="LA915" s="5"/>
      <c r="LB915" s="5"/>
      <c r="LC915" s="5"/>
      <c r="LD915" s="5"/>
      <c r="LE915" s="5"/>
      <c r="LF915" s="5"/>
      <c r="LG915" s="5"/>
      <c r="LH915" s="5"/>
      <c r="LI915" s="5"/>
      <c r="LJ915" s="5"/>
      <c r="LK915" s="5"/>
      <c r="LL915" s="5"/>
      <c r="LM915" s="5"/>
      <c r="LN915" s="5"/>
      <c r="LO915" s="5"/>
      <c r="LP915" s="5"/>
      <c r="LQ915" s="5"/>
      <c r="LR915" s="5"/>
      <c r="LS915" s="5"/>
      <c r="LT915" s="5"/>
      <c r="LU915" s="5"/>
      <c r="LV915" s="5"/>
      <c r="LW915" s="5"/>
      <c r="LX915" s="5"/>
      <c r="LY915" s="5"/>
      <c r="LZ915" s="5"/>
      <c r="MA915" s="5"/>
      <c r="MB915" s="5"/>
      <c r="MC915" s="5"/>
      <c r="MD915" s="5"/>
      <c r="ME915" s="5"/>
      <c r="MF915" s="5"/>
      <c r="MG915" s="5"/>
      <c r="MH915" s="5"/>
      <c r="MI915" s="5"/>
      <c r="MJ915" s="5"/>
      <c r="MK915" s="5"/>
      <c r="ML915" s="5"/>
      <c r="MM915" s="5"/>
      <c r="MN915" s="5"/>
      <c r="MO915" s="5"/>
      <c r="MP915" s="5"/>
      <c r="MQ915" s="5"/>
      <c r="MR915" s="5"/>
      <c r="MS915" s="5"/>
      <c r="MT915" s="5"/>
      <c r="MU915" s="5"/>
      <c r="MV915" s="5"/>
      <c r="MW915" s="5"/>
      <c r="MX915" s="5"/>
      <c r="MY915" s="5"/>
      <c r="MZ915" s="5"/>
      <c r="NA915" s="5"/>
      <c r="NB915" s="5"/>
      <c r="NC915" s="5"/>
      <c r="ND915" s="5"/>
      <c r="NE915" s="5"/>
      <c r="NF915" s="5"/>
      <c r="NG915" s="5"/>
      <c r="NH915" s="5"/>
      <c r="NI915" s="5"/>
      <c r="NJ915" s="5"/>
      <c r="NK915" s="5"/>
      <c r="NL915" s="5"/>
      <c r="NM915" s="5"/>
      <c r="NN915" s="5"/>
      <c r="NO915" s="5"/>
      <c r="NP915" s="5"/>
      <c r="NQ915" s="5"/>
      <c r="NR915" s="5"/>
      <c r="NS915" s="5"/>
      <c r="NT915" s="5"/>
      <c r="NU915" s="5"/>
      <c r="NV915" s="5"/>
      <c r="NW915" s="5"/>
      <c r="NX915" s="5"/>
      <c r="NY915" s="5"/>
      <c r="NZ915" s="5"/>
      <c r="OA915" s="5"/>
      <c r="OB915" s="5"/>
      <c r="OC915" s="5"/>
      <c r="OD915" s="5"/>
      <c r="OE915" s="5"/>
      <c r="OF915" s="5"/>
      <c r="OG915" s="5"/>
      <c r="OH915" s="5"/>
      <c r="OI915" s="5"/>
      <c r="OJ915" s="5"/>
      <c r="OK915" s="5"/>
      <c r="OL915" s="5"/>
      <c r="OM915" s="5"/>
      <c r="ON915" s="5"/>
      <c r="OO915" s="5"/>
      <c r="OP915" s="5"/>
      <c r="OQ915" s="5"/>
      <c r="OR915" s="5"/>
      <c r="OS915" s="5"/>
      <c r="OT915" s="5"/>
      <c r="OU915" s="5"/>
      <c r="OV915" s="5"/>
      <c r="OW915" s="5"/>
      <c r="OX915" s="5"/>
      <c r="OY915" s="5"/>
      <c r="OZ915" s="5"/>
      <c r="PA915" s="5"/>
      <c r="PB915" s="5"/>
      <c r="PC915" s="5"/>
      <c r="PD915" s="5"/>
      <c r="PE915" s="5"/>
      <c r="PF915" s="5"/>
      <c r="PG915" s="5"/>
      <c r="PH915" s="5"/>
      <c r="PI915" s="5"/>
      <c r="PJ915" s="5"/>
      <c r="PK915" s="5"/>
      <c r="PL915" s="5"/>
      <c r="PM915" s="5"/>
      <c r="PN915" s="5"/>
      <c r="PO915" s="5"/>
      <c r="PP915" s="5"/>
      <c r="PQ915" s="5"/>
      <c r="PR915" s="5"/>
      <c r="PS915" s="5"/>
      <c r="PT915" s="5"/>
      <c r="PU915" s="5"/>
      <c r="PV915" s="5"/>
      <c r="PW915" s="5"/>
      <c r="PX915" s="5"/>
      <c r="PY915" s="5"/>
      <c r="PZ915" s="5"/>
      <c r="QA915" s="5"/>
      <c r="QB915" s="5"/>
      <c r="QC915" s="5"/>
      <c r="QD915" s="5"/>
      <c r="QE915" s="5"/>
      <c r="QF915" s="5"/>
      <c r="QG915" s="5"/>
      <c r="QH915" s="5"/>
      <c r="QI915" s="5"/>
      <c r="QJ915" s="5"/>
      <c r="QK915" s="5"/>
      <c r="QL915" s="5"/>
      <c r="QM915" s="5"/>
      <c r="QN915" s="5"/>
      <c r="QO915" s="5"/>
      <c r="QP915" s="5"/>
      <c r="QQ915" s="5"/>
      <c r="QR915" s="5"/>
      <c r="QS915" s="5"/>
      <c r="QT915" s="5"/>
      <c r="QU915" s="5"/>
      <c r="QV915" s="5"/>
      <c r="QW915" s="5"/>
      <c r="QX915" s="5"/>
      <c r="QY915" s="5"/>
      <c r="QZ915" s="5"/>
      <c r="RA915" s="5"/>
      <c r="RB915" s="5"/>
      <c r="RC915" s="5"/>
      <c r="RD915" s="5"/>
      <c r="RE915" s="5"/>
      <c r="RF915" s="5"/>
      <c r="RG915" s="5"/>
      <c r="RH915" s="5"/>
      <c r="RI915" s="5"/>
      <c r="RJ915" s="5"/>
      <c r="RK915" s="5"/>
      <c r="RL915" s="5"/>
      <c r="RM915" s="5"/>
      <c r="RN915" s="5"/>
      <c r="RO915" s="5"/>
      <c r="RP915" s="5"/>
      <c r="RQ915" s="5"/>
      <c r="RR915" s="5"/>
      <c r="RS915" s="5"/>
      <c r="RT915" s="5"/>
      <c r="RU915" s="5"/>
      <c r="RV915" s="5"/>
      <c r="RW915" s="5"/>
      <c r="RX915" s="5"/>
      <c r="RY915" s="5"/>
      <c r="RZ915" s="5"/>
      <c r="SA915" s="5"/>
      <c r="SB915" s="5"/>
      <c r="SC915" s="5"/>
      <c r="SD915" s="5"/>
      <c r="SE915" s="5"/>
      <c r="SF915" s="5"/>
      <c r="SG915" s="5"/>
      <c r="SH915" s="5"/>
      <c r="SI915" s="5"/>
      <c r="SJ915" s="5"/>
      <c r="SK915" s="5"/>
      <c r="SL915" s="5"/>
      <c r="SM915" s="5"/>
      <c r="SN915" s="5"/>
      <c r="SO915" s="5"/>
      <c r="SP915" s="5"/>
      <c r="SQ915" s="5"/>
      <c r="SR915" s="5"/>
      <c r="SS915" s="5"/>
      <c r="ST915" s="5"/>
      <c r="SU915" s="5"/>
      <c r="SV915" s="5"/>
      <c r="SW915" s="5"/>
      <c r="SX915" s="5"/>
      <c r="SY915" s="5"/>
      <c r="SZ915" s="5"/>
      <c r="TA915" s="5"/>
      <c r="TB915" s="5"/>
      <c r="TC915" s="5"/>
      <c r="TD915" s="5"/>
      <c r="TE915" s="5"/>
      <c r="TF915" s="5"/>
      <c r="TG915" s="5"/>
      <c r="TH915" s="5"/>
      <c r="TI915" s="5"/>
      <c r="TJ915" s="5"/>
      <c r="TK915" s="5"/>
      <c r="TL915" s="5"/>
      <c r="TM915" s="5"/>
      <c r="TN915" s="5"/>
      <c r="TO915" s="5"/>
      <c r="TP915" s="5"/>
      <c r="TQ915" s="5"/>
      <c r="TR915" s="5"/>
      <c r="TS915" s="5"/>
      <c r="TT915" s="5"/>
      <c r="TU915" s="5"/>
      <c r="TV915" s="5"/>
      <c r="TW915" s="5"/>
      <c r="TX915" s="5"/>
      <c r="TY915" s="5"/>
      <c r="TZ915" s="5"/>
      <c r="UA915" s="5"/>
      <c r="UB915" s="5"/>
      <c r="UC915" s="5"/>
      <c r="UD915" s="5"/>
      <c r="UE915" s="5"/>
      <c r="UF915" s="5"/>
      <c r="UG915" s="5"/>
      <c r="UH915" s="5"/>
      <c r="UI915" s="5"/>
      <c r="UJ915" s="5"/>
      <c r="UK915" s="5"/>
      <c r="UL915" s="5"/>
      <c r="UM915" s="5"/>
      <c r="UN915" s="5"/>
      <c r="UO915" s="5"/>
      <c r="UP915" s="5"/>
      <c r="UQ915" s="5"/>
      <c r="UR915" s="5"/>
      <c r="US915" s="5"/>
      <c r="UT915" s="5"/>
      <c r="UU915" s="5"/>
      <c r="UV915" s="5"/>
      <c r="UW915" s="5"/>
      <c r="UX915" s="5"/>
      <c r="UY915" s="5"/>
      <c r="UZ915" s="5"/>
      <c r="VA915" s="5"/>
      <c r="VB915" s="5"/>
      <c r="VC915" s="5"/>
      <c r="VD915" s="5"/>
      <c r="VE915" s="5"/>
      <c r="VF915" s="5"/>
      <c r="VG915" s="5"/>
      <c r="VH915" s="5"/>
      <c r="VI915" s="5"/>
      <c r="VJ915" s="5"/>
      <c r="VK915" s="5"/>
      <c r="VL915" s="5"/>
      <c r="VM915" s="5"/>
      <c r="VN915" s="5"/>
      <c r="VO915" s="5"/>
      <c r="VP915" s="5"/>
      <c r="VQ915" s="5"/>
      <c r="VR915" s="5"/>
      <c r="VS915" s="5"/>
      <c r="VT915" s="5"/>
      <c r="VU915" s="5"/>
      <c r="VV915" s="5"/>
      <c r="VW915" s="5"/>
      <c r="VX915" s="5"/>
      <c r="VY915" s="5"/>
      <c r="VZ915" s="5"/>
      <c r="WA915" s="5"/>
      <c r="WB915" s="5"/>
      <c r="WC915" s="5"/>
      <c r="WD915" s="5"/>
      <c r="WE915" s="5"/>
      <c r="WF915" s="5"/>
      <c r="WG915" s="5"/>
      <c r="WH915" s="5"/>
      <c r="WI915" s="5"/>
      <c r="WJ915" s="5"/>
      <c r="WK915" s="5"/>
      <c r="WL915" s="5"/>
      <c r="WM915" s="5"/>
      <c r="WN915" s="5"/>
      <c r="WO915" s="5"/>
      <c r="WP915" s="5"/>
      <c r="WQ915" s="5"/>
      <c r="WR915" s="5"/>
      <c r="WS915" s="5"/>
      <c r="WT915" s="5"/>
      <c r="WU915" s="5"/>
      <c r="WV915" s="5"/>
      <c r="WW915" s="5"/>
      <c r="WX915" s="5"/>
      <c r="WY915" s="5"/>
      <c r="WZ915" s="5"/>
      <c r="XA915" s="5"/>
      <c r="XB915" s="5"/>
      <c r="XC915" s="5"/>
      <c r="XD915" s="5"/>
      <c r="XE915" s="5"/>
      <c r="XF915" s="5"/>
      <c r="XG915" s="5"/>
      <c r="XH915" s="5"/>
      <c r="XI915" s="5"/>
      <c r="XJ915" s="5"/>
      <c r="XK915" s="5"/>
      <c r="XL915" s="5"/>
      <c r="XM915" s="5"/>
      <c r="XN915" s="5"/>
      <c r="XO915" s="5"/>
      <c r="XP915" s="5"/>
      <c r="XQ915" s="5"/>
      <c r="XR915" s="5"/>
      <c r="XS915" s="5"/>
      <c r="XT915" s="5"/>
      <c r="XU915" s="5"/>
      <c r="XV915" s="5"/>
      <c r="XW915" s="5"/>
    </row>
    <row r="916" spans="39:647" x14ac:dyDescent="0.45">
      <c r="AM916" s="5"/>
      <c r="AN916" s="5"/>
      <c r="AO916" s="5"/>
      <c r="AP916" s="5"/>
      <c r="AQ916" s="5"/>
      <c r="AR916" s="5"/>
      <c r="AS916" s="5"/>
      <c r="AT916" s="5"/>
      <c r="AU916" s="5"/>
      <c r="AV916" s="5"/>
      <c r="AW916" s="5"/>
      <c r="AX916" s="5"/>
      <c r="AY916" s="5"/>
      <c r="AZ916" s="5"/>
      <c r="BA916" s="5"/>
      <c r="BB916" s="5"/>
      <c r="BC916" s="5"/>
      <c r="BD916" s="5"/>
      <c r="BE916" s="5"/>
      <c r="BF916" s="5"/>
      <c r="BG916" s="5"/>
      <c r="BH916" s="5"/>
      <c r="BI916" s="5"/>
      <c r="BJ916" s="5"/>
      <c r="BK916" s="5"/>
      <c r="BL916" s="5"/>
      <c r="BM916" s="5"/>
      <c r="BN916" s="5"/>
      <c r="BO916" s="5"/>
      <c r="BP916" s="5"/>
      <c r="BQ916" s="5"/>
      <c r="BR916" s="5"/>
      <c r="BS916" s="5"/>
      <c r="BT916" s="5"/>
      <c r="BU916" s="5"/>
      <c r="BV916" s="5"/>
      <c r="BW916" s="5"/>
      <c r="BX916" s="5"/>
      <c r="BY916" s="5"/>
      <c r="BZ916" s="5"/>
      <c r="CA916" s="5"/>
      <c r="CB916" s="5"/>
      <c r="CC916" s="5"/>
      <c r="CD916" s="5"/>
      <c r="CE916" s="5"/>
      <c r="CF916" s="5"/>
      <c r="CG916" s="5"/>
      <c r="CH916" s="5"/>
      <c r="CI916" s="5"/>
      <c r="CJ916" s="5"/>
      <c r="CK916" s="5"/>
      <c r="CL916" s="5"/>
      <c r="CM916" s="5"/>
      <c r="CN916" s="5"/>
      <c r="CO916" s="5"/>
      <c r="CP916" s="5"/>
      <c r="CQ916" s="5"/>
      <c r="CR916" s="5"/>
      <c r="CS916" s="5"/>
      <c r="CT916" s="5"/>
      <c r="CU916" s="5"/>
      <c r="CV916" s="5"/>
      <c r="CW916" s="5"/>
      <c r="CX916" s="5"/>
      <c r="CY916" s="5"/>
      <c r="CZ916" s="5"/>
      <c r="DA916" s="5"/>
      <c r="DB916" s="5"/>
      <c r="DC916" s="5"/>
      <c r="DD916" s="5"/>
      <c r="DE916" s="5"/>
      <c r="DF916" s="5"/>
      <c r="DG916" s="5"/>
      <c r="DH916" s="5"/>
      <c r="DI916" s="5"/>
      <c r="DJ916" s="5"/>
      <c r="DK916" s="5"/>
      <c r="DL916" s="5"/>
      <c r="DM916" s="5"/>
      <c r="DN916" s="5"/>
      <c r="DO916" s="5"/>
      <c r="DP916" s="5"/>
      <c r="DQ916" s="5"/>
      <c r="DR916" s="5"/>
      <c r="DS916" s="5"/>
      <c r="DT916" s="5"/>
      <c r="DU916" s="5"/>
      <c r="DV916" s="5"/>
      <c r="DW916" s="5"/>
      <c r="DX916" s="5"/>
      <c r="DY916" s="5"/>
      <c r="DZ916" s="5"/>
      <c r="EA916" s="5"/>
      <c r="EB916" s="5"/>
      <c r="EC916" s="5"/>
      <c r="ED916" s="5"/>
      <c r="EE916" s="5"/>
      <c r="EF916" s="5"/>
      <c r="EG916" s="5"/>
      <c r="EH916" s="5"/>
      <c r="EI916" s="5"/>
      <c r="EJ916" s="5"/>
      <c r="EK916" s="5"/>
      <c r="EL916" s="5"/>
      <c r="EM916" s="5"/>
      <c r="EN916" s="5"/>
      <c r="EO916" s="5"/>
      <c r="EP916" s="5"/>
      <c r="EQ916" s="5"/>
      <c r="ER916" s="5"/>
      <c r="ES916" s="5"/>
      <c r="ET916" s="5"/>
      <c r="EU916" s="5"/>
      <c r="EV916" s="5"/>
      <c r="EW916" s="5"/>
      <c r="EX916" s="5"/>
      <c r="EY916" s="5"/>
      <c r="EZ916" s="5"/>
      <c r="FA916" s="5"/>
      <c r="FB916" s="5"/>
      <c r="FC916" s="5"/>
      <c r="FD916" s="5"/>
      <c r="FE916" s="5"/>
      <c r="FF916" s="5"/>
      <c r="FG916" s="5"/>
      <c r="FH916" s="5"/>
      <c r="FI916" s="5"/>
      <c r="FJ916" s="5"/>
      <c r="FK916" s="5"/>
      <c r="FL916" s="5"/>
      <c r="FM916" s="5"/>
      <c r="FN916" s="5"/>
      <c r="FO916" s="5"/>
      <c r="FP916" s="5"/>
      <c r="FQ916" s="5"/>
      <c r="FR916" s="5"/>
      <c r="FS916" s="5"/>
      <c r="FT916" s="5"/>
      <c r="FU916" s="5"/>
      <c r="FV916" s="5"/>
      <c r="FW916" s="5"/>
      <c r="FX916" s="5"/>
      <c r="FY916" s="5"/>
      <c r="FZ916" s="5"/>
      <c r="GA916" s="5"/>
      <c r="GB916" s="5"/>
      <c r="GC916" s="5"/>
      <c r="GD916" s="5"/>
      <c r="GE916" s="5"/>
      <c r="GF916" s="5"/>
      <c r="GG916" s="5"/>
      <c r="GH916" s="5"/>
      <c r="GI916" s="5"/>
      <c r="GJ916" s="5"/>
      <c r="GK916" s="5"/>
      <c r="GL916" s="5"/>
      <c r="GM916" s="5"/>
      <c r="GN916" s="5"/>
      <c r="GO916" s="5"/>
      <c r="GP916" s="5"/>
      <c r="GQ916" s="5"/>
      <c r="GR916" s="5"/>
      <c r="GS916" s="5"/>
      <c r="GT916" s="5"/>
      <c r="GU916" s="5"/>
      <c r="GV916" s="5"/>
      <c r="GW916" s="5"/>
      <c r="GX916" s="5"/>
      <c r="GY916" s="5"/>
      <c r="GZ916" s="5"/>
      <c r="HA916" s="5"/>
      <c r="HB916" s="5"/>
      <c r="HC916" s="5"/>
      <c r="HD916" s="5"/>
      <c r="HE916" s="5"/>
      <c r="HF916" s="5"/>
      <c r="HG916" s="5"/>
      <c r="HH916" s="5"/>
      <c r="HI916" s="5"/>
      <c r="HJ916" s="5"/>
      <c r="HK916" s="5"/>
      <c r="HL916" s="5"/>
      <c r="HM916" s="5"/>
      <c r="HN916" s="5"/>
      <c r="HO916" s="5"/>
      <c r="HP916" s="5"/>
      <c r="HQ916" s="5"/>
      <c r="HR916" s="5"/>
      <c r="HS916" s="5"/>
      <c r="HT916" s="5"/>
      <c r="HU916" s="5"/>
      <c r="HV916" s="5"/>
      <c r="HW916" s="5"/>
      <c r="HX916" s="5"/>
      <c r="HY916" s="5"/>
      <c r="HZ916" s="5"/>
      <c r="IA916" s="5"/>
      <c r="IB916" s="5"/>
      <c r="IC916" s="5"/>
      <c r="ID916" s="5"/>
      <c r="IE916" s="5"/>
      <c r="IF916" s="5"/>
      <c r="IG916" s="5"/>
      <c r="IH916" s="5"/>
      <c r="II916" s="5"/>
      <c r="IJ916" s="5"/>
      <c r="IK916" s="5"/>
      <c r="IL916" s="5"/>
      <c r="IM916" s="5"/>
      <c r="IN916" s="5"/>
      <c r="IO916" s="5"/>
      <c r="IP916" s="5"/>
      <c r="IQ916" s="5"/>
      <c r="IR916" s="5"/>
      <c r="IS916" s="5"/>
      <c r="IT916" s="5"/>
      <c r="IU916" s="5"/>
      <c r="IV916" s="5"/>
      <c r="IW916" s="5"/>
      <c r="IX916" s="5"/>
      <c r="IY916" s="5"/>
      <c r="IZ916" s="5"/>
      <c r="JA916" s="5"/>
      <c r="JB916" s="5"/>
      <c r="JC916" s="5"/>
      <c r="JD916" s="5"/>
      <c r="JE916" s="5"/>
      <c r="JF916" s="5"/>
      <c r="JG916" s="5"/>
      <c r="JH916" s="5"/>
      <c r="JI916" s="5"/>
      <c r="JJ916" s="5"/>
      <c r="JK916" s="5"/>
      <c r="JL916" s="5"/>
      <c r="JM916" s="5"/>
      <c r="JN916" s="5"/>
      <c r="JO916" s="5"/>
      <c r="JP916" s="5"/>
      <c r="JQ916" s="5"/>
      <c r="JR916" s="5"/>
      <c r="JS916" s="5"/>
      <c r="JT916" s="5"/>
      <c r="JU916" s="5"/>
      <c r="JV916" s="5"/>
      <c r="JW916" s="5"/>
      <c r="JX916" s="5"/>
      <c r="JY916" s="5"/>
      <c r="JZ916" s="5"/>
      <c r="KA916" s="5"/>
      <c r="KB916" s="5"/>
      <c r="KC916" s="5"/>
      <c r="KD916" s="5"/>
      <c r="KE916" s="5"/>
      <c r="KF916" s="5"/>
      <c r="KG916" s="5"/>
      <c r="KH916" s="5"/>
      <c r="KI916" s="5"/>
      <c r="KJ916" s="5"/>
      <c r="KK916" s="5"/>
      <c r="KL916" s="5"/>
      <c r="KM916" s="5"/>
      <c r="KN916" s="5"/>
      <c r="KO916" s="5"/>
      <c r="KP916" s="5"/>
      <c r="KQ916" s="5"/>
      <c r="KR916" s="5"/>
      <c r="KS916" s="5"/>
      <c r="KT916" s="5"/>
      <c r="KU916" s="5"/>
      <c r="KV916" s="5"/>
      <c r="KW916" s="5"/>
      <c r="KX916" s="5"/>
      <c r="KY916" s="5"/>
      <c r="KZ916" s="5"/>
      <c r="LA916" s="5"/>
      <c r="LB916" s="5"/>
      <c r="LC916" s="5"/>
      <c r="LD916" s="5"/>
      <c r="LE916" s="5"/>
      <c r="LF916" s="5"/>
      <c r="LG916" s="5"/>
      <c r="LH916" s="5"/>
      <c r="LI916" s="5"/>
      <c r="LJ916" s="5"/>
      <c r="LK916" s="5"/>
      <c r="LL916" s="5"/>
      <c r="LM916" s="5"/>
      <c r="LN916" s="5"/>
      <c r="LO916" s="5"/>
      <c r="LP916" s="5"/>
      <c r="LQ916" s="5"/>
      <c r="LR916" s="5"/>
      <c r="LS916" s="5"/>
      <c r="LT916" s="5"/>
      <c r="LU916" s="5"/>
      <c r="LV916" s="5"/>
      <c r="LW916" s="5"/>
      <c r="LX916" s="5"/>
      <c r="LY916" s="5"/>
      <c r="LZ916" s="5"/>
      <c r="MA916" s="5"/>
      <c r="MB916" s="5"/>
      <c r="MC916" s="5"/>
      <c r="MD916" s="5"/>
      <c r="ME916" s="5"/>
      <c r="MF916" s="5"/>
      <c r="MG916" s="5"/>
      <c r="MH916" s="5"/>
      <c r="MI916" s="5"/>
      <c r="MJ916" s="5"/>
      <c r="MK916" s="5"/>
      <c r="ML916" s="5"/>
      <c r="MM916" s="5"/>
      <c r="MN916" s="5"/>
      <c r="MO916" s="5"/>
      <c r="MP916" s="5"/>
      <c r="MQ916" s="5"/>
      <c r="MR916" s="5"/>
      <c r="MS916" s="5"/>
      <c r="MT916" s="5"/>
      <c r="MU916" s="5"/>
      <c r="MV916" s="5"/>
      <c r="MW916" s="5"/>
      <c r="MX916" s="5"/>
      <c r="MY916" s="5"/>
      <c r="MZ916" s="5"/>
      <c r="NA916" s="5"/>
      <c r="NB916" s="5"/>
      <c r="NC916" s="5"/>
      <c r="ND916" s="5"/>
      <c r="NE916" s="5"/>
      <c r="NF916" s="5"/>
      <c r="NG916" s="5"/>
      <c r="NH916" s="5"/>
      <c r="NI916" s="5"/>
      <c r="NJ916" s="5"/>
      <c r="NK916" s="5"/>
      <c r="NL916" s="5"/>
      <c r="NM916" s="5"/>
      <c r="NN916" s="5"/>
      <c r="NO916" s="5"/>
      <c r="NP916" s="5"/>
      <c r="NQ916" s="5"/>
      <c r="NR916" s="5"/>
      <c r="NS916" s="5"/>
      <c r="NT916" s="5"/>
      <c r="NU916" s="5"/>
      <c r="NV916" s="5"/>
      <c r="NW916" s="5"/>
      <c r="NX916" s="5"/>
      <c r="NY916" s="5"/>
      <c r="NZ916" s="5"/>
      <c r="OA916" s="5"/>
      <c r="OB916" s="5"/>
      <c r="OC916" s="5"/>
      <c r="OD916" s="5"/>
      <c r="OE916" s="5"/>
      <c r="OF916" s="5"/>
      <c r="OG916" s="5"/>
      <c r="OH916" s="5"/>
      <c r="OI916" s="5"/>
      <c r="OJ916" s="5"/>
      <c r="OK916" s="5"/>
      <c r="OL916" s="5"/>
      <c r="OM916" s="5"/>
      <c r="ON916" s="5"/>
      <c r="OO916" s="5"/>
      <c r="OP916" s="5"/>
      <c r="OQ916" s="5"/>
      <c r="OR916" s="5"/>
      <c r="OS916" s="5"/>
      <c r="OT916" s="5"/>
      <c r="OU916" s="5"/>
      <c r="OV916" s="5"/>
      <c r="OW916" s="5"/>
      <c r="OX916" s="5"/>
      <c r="OY916" s="5"/>
      <c r="OZ916" s="5"/>
      <c r="PA916" s="5"/>
      <c r="PB916" s="5"/>
      <c r="PC916" s="5"/>
      <c r="PD916" s="5"/>
      <c r="PE916" s="5"/>
      <c r="PF916" s="5"/>
      <c r="PG916" s="5"/>
      <c r="PH916" s="5"/>
      <c r="PI916" s="5"/>
      <c r="PJ916" s="5"/>
      <c r="PK916" s="5"/>
      <c r="PL916" s="5"/>
      <c r="PM916" s="5"/>
      <c r="PN916" s="5"/>
      <c r="PO916" s="5"/>
      <c r="PP916" s="5"/>
      <c r="PQ916" s="5"/>
      <c r="PR916" s="5"/>
      <c r="PS916" s="5"/>
      <c r="PT916" s="5"/>
      <c r="PU916" s="5"/>
      <c r="PV916" s="5"/>
      <c r="PW916" s="5"/>
      <c r="PX916" s="5"/>
      <c r="PY916" s="5"/>
      <c r="PZ916" s="5"/>
      <c r="QA916" s="5"/>
      <c r="QB916" s="5"/>
      <c r="QC916" s="5"/>
      <c r="QD916" s="5"/>
      <c r="QE916" s="5"/>
      <c r="QF916" s="5"/>
      <c r="QG916" s="5"/>
      <c r="QH916" s="5"/>
      <c r="QI916" s="5"/>
      <c r="QJ916" s="5"/>
      <c r="QK916" s="5"/>
      <c r="QL916" s="5"/>
      <c r="QM916" s="5"/>
      <c r="QN916" s="5"/>
      <c r="QO916" s="5"/>
      <c r="QP916" s="5"/>
      <c r="QQ916" s="5"/>
      <c r="QR916" s="5"/>
      <c r="QS916" s="5"/>
      <c r="QT916" s="5"/>
      <c r="QU916" s="5"/>
      <c r="QV916" s="5"/>
      <c r="QW916" s="5"/>
      <c r="QX916" s="5"/>
      <c r="QY916" s="5"/>
      <c r="QZ916" s="5"/>
      <c r="RA916" s="5"/>
      <c r="RB916" s="5"/>
      <c r="RC916" s="5"/>
      <c r="RD916" s="5"/>
      <c r="RE916" s="5"/>
      <c r="RF916" s="5"/>
      <c r="RG916" s="5"/>
      <c r="RH916" s="5"/>
      <c r="RI916" s="5"/>
      <c r="RJ916" s="5"/>
      <c r="RK916" s="5"/>
      <c r="RL916" s="5"/>
      <c r="RM916" s="5"/>
      <c r="RN916" s="5"/>
      <c r="RO916" s="5"/>
      <c r="RP916" s="5"/>
      <c r="RQ916" s="5"/>
      <c r="RR916" s="5"/>
      <c r="RS916" s="5"/>
      <c r="RT916" s="5"/>
      <c r="RU916" s="5"/>
      <c r="RV916" s="5"/>
      <c r="RW916" s="5"/>
      <c r="RX916" s="5"/>
      <c r="RY916" s="5"/>
      <c r="RZ916" s="5"/>
      <c r="SA916" s="5"/>
      <c r="SB916" s="5"/>
      <c r="SC916" s="5"/>
      <c r="SD916" s="5"/>
      <c r="SE916" s="5"/>
      <c r="SF916" s="5"/>
      <c r="SG916" s="5"/>
      <c r="SH916" s="5"/>
      <c r="SI916" s="5"/>
      <c r="SJ916" s="5"/>
      <c r="SK916" s="5"/>
      <c r="SL916" s="5"/>
      <c r="SM916" s="5"/>
      <c r="SN916" s="5"/>
      <c r="SO916" s="5"/>
      <c r="SP916" s="5"/>
      <c r="SQ916" s="5"/>
      <c r="SR916" s="5"/>
      <c r="SS916" s="5"/>
      <c r="ST916" s="5"/>
      <c r="SU916" s="5"/>
      <c r="SV916" s="5"/>
      <c r="SW916" s="5"/>
      <c r="SX916" s="5"/>
      <c r="SY916" s="5"/>
      <c r="SZ916" s="5"/>
      <c r="TA916" s="5"/>
      <c r="TB916" s="5"/>
      <c r="TC916" s="5"/>
      <c r="TD916" s="5"/>
      <c r="TE916" s="5"/>
      <c r="TF916" s="5"/>
      <c r="TG916" s="5"/>
      <c r="TH916" s="5"/>
      <c r="TI916" s="5"/>
      <c r="TJ916" s="5"/>
      <c r="TK916" s="5"/>
      <c r="TL916" s="5"/>
      <c r="TM916" s="5"/>
      <c r="TN916" s="5"/>
      <c r="TO916" s="5"/>
      <c r="TP916" s="5"/>
      <c r="TQ916" s="5"/>
      <c r="TR916" s="5"/>
      <c r="TS916" s="5"/>
      <c r="TT916" s="5"/>
      <c r="TU916" s="5"/>
      <c r="TV916" s="5"/>
      <c r="TW916" s="5"/>
      <c r="TX916" s="5"/>
      <c r="TY916" s="5"/>
      <c r="TZ916" s="5"/>
      <c r="UA916" s="5"/>
      <c r="UB916" s="5"/>
      <c r="UC916" s="5"/>
      <c r="UD916" s="5"/>
      <c r="UE916" s="5"/>
      <c r="UF916" s="5"/>
      <c r="UG916" s="5"/>
      <c r="UH916" s="5"/>
      <c r="UI916" s="5"/>
      <c r="UJ916" s="5"/>
      <c r="UK916" s="5"/>
      <c r="UL916" s="5"/>
      <c r="UM916" s="5"/>
      <c r="UN916" s="5"/>
      <c r="UO916" s="5"/>
      <c r="UP916" s="5"/>
      <c r="UQ916" s="5"/>
      <c r="UR916" s="5"/>
      <c r="US916" s="5"/>
      <c r="UT916" s="5"/>
      <c r="UU916" s="5"/>
      <c r="UV916" s="5"/>
      <c r="UW916" s="5"/>
      <c r="UX916" s="5"/>
      <c r="UY916" s="5"/>
      <c r="UZ916" s="5"/>
      <c r="VA916" s="5"/>
      <c r="VB916" s="5"/>
      <c r="VC916" s="5"/>
      <c r="VD916" s="5"/>
      <c r="VE916" s="5"/>
      <c r="VF916" s="5"/>
      <c r="VG916" s="5"/>
      <c r="VH916" s="5"/>
      <c r="VI916" s="5"/>
      <c r="VJ916" s="5"/>
      <c r="VK916" s="5"/>
      <c r="VL916" s="5"/>
      <c r="VM916" s="5"/>
      <c r="VN916" s="5"/>
      <c r="VO916" s="5"/>
      <c r="VP916" s="5"/>
      <c r="VQ916" s="5"/>
      <c r="VR916" s="5"/>
      <c r="VS916" s="5"/>
      <c r="VT916" s="5"/>
      <c r="VU916" s="5"/>
      <c r="VV916" s="5"/>
      <c r="VW916" s="5"/>
      <c r="VX916" s="5"/>
      <c r="VY916" s="5"/>
      <c r="VZ916" s="5"/>
      <c r="WA916" s="5"/>
      <c r="WB916" s="5"/>
      <c r="WC916" s="5"/>
      <c r="WD916" s="5"/>
      <c r="WE916" s="5"/>
      <c r="WF916" s="5"/>
      <c r="WG916" s="5"/>
      <c r="WH916" s="5"/>
      <c r="WI916" s="5"/>
      <c r="WJ916" s="5"/>
      <c r="WK916" s="5"/>
      <c r="WL916" s="5"/>
      <c r="WM916" s="5"/>
      <c r="WN916" s="5"/>
      <c r="WO916" s="5"/>
      <c r="WP916" s="5"/>
      <c r="WQ916" s="5"/>
      <c r="WR916" s="5"/>
      <c r="WS916" s="5"/>
      <c r="WT916" s="5"/>
      <c r="WU916" s="5"/>
      <c r="WV916" s="5"/>
      <c r="WW916" s="5"/>
      <c r="WX916" s="5"/>
      <c r="WY916" s="5"/>
      <c r="WZ916" s="5"/>
      <c r="XA916" s="5"/>
      <c r="XB916" s="5"/>
      <c r="XC916" s="5"/>
      <c r="XD916" s="5"/>
      <c r="XE916" s="5"/>
      <c r="XF916" s="5"/>
      <c r="XG916" s="5"/>
      <c r="XH916" s="5"/>
      <c r="XI916" s="5"/>
      <c r="XJ916" s="5"/>
      <c r="XK916" s="5"/>
      <c r="XL916" s="5"/>
      <c r="XM916" s="5"/>
      <c r="XN916" s="5"/>
      <c r="XO916" s="5"/>
      <c r="XP916" s="5"/>
      <c r="XQ916" s="5"/>
      <c r="XR916" s="5"/>
      <c r="XS916" s="5"/>
      <c r="XT916" s="5"/>
      <c r="XU916" s="5"/>
      <c r="XV916" s="5"/>
      <c r="XW916" s="5"/>
    </row>
    <row r="917" spans="39:647" x14ac:dyDescent="0.45">
      <c r="AM917" s="5"/>
      <c r="AN917" s="5"/>
      <c r="AO917" s="5"/>
      <c r="AP917" s="5"/>
      <c r="AQ917" s="5"/>
      <c r="AR917" s="5"/>
      <c r="AS917" s="5"/>
      <c r="AT917" s="5"/>
      <c r="AU917" s="5"/>
      <c r="AV917" s="5"/>
      <c r="AW917" s="5"/>
      <c r="AX917" s="5"/>
      <c r="AY917" s="5"/>
      <c r="AZ917" s="5"/>
      <c r="BA917" s="5"/>
      <c r="BB917" s="5"/>
      <c r="BC917" s="5"/>
      <c r="BD917" s="5"/>
      <c r="BE917" s="5"/>
      <c r="BF917" s="5"/>
      <c r="BG917" s="5"/>
      <c r="BH917" s="5"/>
      <c r="BI917" s="5"/>
      <c r="BJ917" s="5"/>
      <c r="BK917" s="5"/>
      <c r="BL917" s="5"/>
      <c r="BM917" s="5"/>
      <c r="BN917" s="5"/>
      <c r="BO917" s="5"/>
      <c r="BP917" s="5"/>
      <c r="BQ917" s="5"/>
      <c r="BR917" s="5"/>
      <c r="BS917" s="5"/>
      <c r="BT917" s="5"/>
      <c r="BU917" s="5"/>
      <c r="BV917" s="5"/>
      <c r="BW917" s="5"/>
      <c r="BX917" s="5"/>
      <c r="BY917" s="5"/>
      <c r="BZ917" s="5"/>
      <c r="CA917" s="5"/>
      <c r="CB917" s="5"/>
      <c r="CC917" s="5"/>
      <c r="CD917" s="5"/>
      <c r="CE917" s="5"/>
      <c r="CF917" s="5"/>
      <c r="CG917" s="5"/>
      <c r="CH917" s="5"/>
      <c r="CI917" s="5"/>
      <c r="CJ917" s="5"/>
      <c r="CK917" s="5"/>
      <c r="CL917" s="5"/>
      <c r="CM917" s="5"/>
      <c r="CN917" s="5"/>
      <c r="CO917" s="5"/>
      <c r="CP917" s="5"/>
      <c r="CQ917" s="5"/>
      <c r="CR917" s="5"/>
      <c r="CS917" s="5"/>
      <c r="CT917" s="5"/>
      <c r="CU917" s="5"/>
      <c r="CV917" s="5"/>
      <c r="CW917" s="5"/>
      <c r="CX917" s="5"/>
      <c r="CY917" s="5"/>
      <c r="CZ917" s="5"/>
      <c r="DA917" s="5"/>
      <c r="DB917" s="5"/>
      <c r="DC917" s="5"/>
      <c r="DD917" s="5"/>
      <c r="DE917" s="5"/>
      <c r="DF917" s="5"/>
      <c r="DG917" s="5"/>
      <c r="DH917" s="5"/>
      <c r="DI917" s="5"/>
      <c r="DJ917" s="5"/>
      <c r="DK917" s="5"/>
      <c r="DL917" s="5"/>
      <c r="DM917" s="5"/>
      <c r="DN917" s="5"/>
      <c r="DO917" s="5"/>
      <c r="DP917" s="5"/>
      <c r="DQ917" s="5"/>
      <c r="DR917" s="5"/>
      <c r="DS917" s="5"/>
      <c r="DT917" s="5"/>
      <c r="DU917" s="5"/>
      <c r="DV917" s="5"/>
      <c r="DW917" s="5"/>
      <c r="DX917" s="5"/>
      <c r="DY917" s="5"/>
      <c r="DZ917" s="5"/>
      <c r="EA917" s="5"/>
      <c r="EB917" s="5"/>
      <c r="EC917" s="5"/>
      <c r="ED917" s="5"/>
      <c r="EE917" s="5"/>
      <c r="EF917" s="5"/>
      <c r="EG917" s="5"/>
      <c r="EH917" s="5"/>
      <c r="EI917" s="5"/>
      <c r="EJ917" s="5"/>
      <c r="EK917" s="5"/>
      <c r="EL917" s="5"/>
      <c r="EM917" s="5"/>
      <c r="EN917" s="5"/>
      <c r="EO917" s="5"/>
      <c r="EP917" s="5"/>
      <c r="EQ917" s="5"/>
      <c r="ER917" s="5"/>
      <c r="ES917" s="5"/>
      <c r="ET917" s="5"/>
      <c r="EU917" s="5"/>
      <c r="EV917" s="5"/>
      <c r="EW917" s="5"/>
      <c r="EX917" s="5"/>
      <c r="EY917" s="5"/>
      <c r="EZ917" s="5"/>
      <c r="FA917" s="5"/>
      <c r="FB917" s="5"/>
      <c r="FC917" s="5"/>
      <c r="FD917" s="5"/>
      <c r="FE917" s="5"/>
      <c r="FF917" s="5"/>
      <c r="FG917" s="5"/>
      <c r="FH917" s="5"/>
      <c r="FI917" s="5"/>
      <c r="FJ917" s="5"/>
      <c r="FK917" s="5"/>
      <c r="FL917" s="5"/>
      <c r="FM917" s="5"/>
      <c r="FN917" s="5"/>
      <c r="FO917" s="5"/>
      <c r="FP917" s="5"/>
      <c r="FQ917" s="5"/>
      <c r="FR917" s="5"/>
      <c r="FS917" s="5"/>
      <c r="FT917" s="5"/>
      <c r="FU917" s="5"/>
      <c r="FV917" s="5"/>
      <c r="FW917" s="5"/>
      <c r="FX917" s="5"/>
      <c r="FY917" s="5"/>
      <c r="FZ917" s="5"/>
      <c r="GA917" s="5"/>
      <c r="GB917" s="5"/>
      <c r="GC917" s="5"/>
      <c r="GD917" s="5"/>
      <c r="GE917" s="5"/>
      <c r="GF917" s="5"/>
      <c r="GG917" s="5"/>
      <c r="GH917" s="5"/>
      <c r="GI917" s="5"/>
      <c r="GJ917" s="5"/>
      <c r="GK917" s="5"/>
      <c r="GL917" s="5"/>
      <c r="GM917" s="5"/>
      <c r="GN917" s="5"/>
      <c r="GO917" s="5"/>
      <c r="GP917" s="5"/>
      <c r="GQ917" s="5"/>
      <c r="GR917" s="5"/>
      <c r="GS917" s="5"/>
      <c r="GT917" s="5"/>
      <c r="GU917" s="5"/>
      <c r="GV917" s="5"/>
      <c r="GW917" s="5"/>
      <c r="GX917" s="5"/>
      <c r="GY917" s="5"/>
      <c r="GZ917" s="5"/>
      <c r="HA917" s="5"/>
      <c r="HB917" s="5"/>
      <c r="HC917" s="5"/>
      <c r="HD917" s="5"/>
      <c r="HE917" s="5"/>
      <c r="HF917" s="5"/>
      <c r="HG917" s="5"/>
      <c r="HH917" s="5"/>
      <c r="HI917" s="5"/>
      <c r="HJ917" s="5"/>
      <c r="HK917" s="5"/>
      <c r="HL917" s="5"/>
      <c r="HM917" s="5"/>
      <c r="HN917" s="5"/>
      <c r="HO917" s="5"/>
      <c r="HP917" s="5"/>
      <c r="HQ917" s="5"/>
      <c r="HR917" s="5"/>
      <c r="HS917" s="5"/>
      <c r="HT917" s="5"/>
      <c r="HU917" s="5"/>
      <c r="HV917" s="5"/>
      <c r="HW917" s="5"/>
      <c r="HX917" s="5"/>
      <c r="HY917" s="5"/>
      <c r="HZ917" s="5"/>
      <c r="IA917" s="5"/>
      <c r="IB917" s="5"/>
      <c r="IC917" s="5"/>
      <c r="ID917" s="5"/>
      <c r="IE917" s="5"/>
      <c r="IF917" s="5"/>
      <c r="IG917" s="5"/>
      <c r="IH917" s="5"/>
      <c r="II917" s="5"/>
      <c r="IJ917" s="5"/>
      <c r="IK917" s="5"/>
      <c r="IL917" s="5"/>
      <c r="IM917" s="5"/>
      <c r="IN917" s="5"/>
      <c r="IO917" s="5"/>
      <c r="IP917" s="5"/>
      <c r="IQ917" s="5"/>
      <c r="IR917" s="5"/>
      <c r="IS917" s="5"/>
      <c r="IT917" s="5"/>
      <c r="IU917" s="5"/>
      <c r="IV917" s="5"/>
      <c r="IW917" s="5"/>
      <c r="IX917" s="5"/>
      <c r="IY917" s="5"/>
      <c r="IZ917" s="5"/>
      <c r="JA917" s="5"/>
      <c r="JB917" s="5"/>
      <c r="JC917" s="5"/>
      <c r="JD917" s="5"/>
      <c r="JE917" s="5"/>
      <c r="JF917" s="5"/>
      <c r="JG917" s="5"/>
      <c r="JH917" s="5"/>
      <c r="JI917" s="5"/>
      <c r="JJ917" s="5"/>
      <c r="JK917" s="5"/>
      <c r="JL917" s="5"/>
      <c r="JM917" s="5"/>
      <c r="JN917" s="5"/>
      <c r="JO917" s="5"/>
      <c r="JP917" s="5"/>
      <c r="JQ917" s="5"/>
      <c r="JR917" s="5"/>
      <c r="JS917" s="5"/>
      <c r="JT917" s="5"/>
      <c r="JU917" s="5"/>
      <c r="JV917" s="5"/>
      <c r="JW917" s="5"/>
      <c r="JX917" s="5"/>
      <c r="JY917" s="5"/>
      <c r="JZ917" s="5"/>
      <c r="KA917" s="5"/>
      <c r="KB917" s="5"/>
      <c r="KC917" s="5"/>
      <c r="KD917" s="5"/>
      <c r="KE917" s="5"/>
      <c r="KF917" s="5"/>
      <c r="KG917" s="5"/>
      <c r="KH917" s="5"/>
      <c r="KI917" s="5"/>
      <c r="KJ917" s="5"/>
      <c r="KK917" s="5"/>
      <c r="KL917" s="5"/>
      <c r="KM917" s="5"/>
      <c r="KN917" s="5"/>
      <c r="KO917" s="5"/>
      <c r="KP917" s="5"/>
      <c r="KQ917" s="5"/>
      <c r="KR917" s="5"/>
      <c r="KS917" s="5"/>
      <c r="KT917" s="5"/>
      <c r="KU917" s="5"/>
      <c r="KV917" s="5"/>
      <c r="KW917" s="5"/>
      <c r="KX917" s="5"/>
      <c r="KY917" s="5"/>
      <c r="KZ917" s="5"/>
      <c r="LA917" s="5"/>
      <c r="LB917" s="5"/>
      <c r="LC917" s="5"/>
      <c r="LD917" s="5"/>
      <c r="LE917" s="5"/>
      <c r="LF917" s="5"/>
      <c r="LG917" s="5"/>
      <c r="LH917" s="5"/>
      <c r="LI917" s="5"/>
      <c r="LJ917" s="5"/>
      <c r="LK917" s="5"/>
      <c r="LL917" s="5"/>
      <c r="LM917" s="5"/>
      <c r="LN917" s="5"/>
      <c r="LO917" s="5"/>
      <c r="LP917" s="5"/>
      <c r="LQ917" s="5"/>
      <c r="LR917" s="5"/>
      <c r="LS917" s="5"/>
      <c r="LT917" s="5"/>
      <c r="LU917" s="5"/>
      <c r="LV917" s="5"/>
      <c r="LW917" s="5"/>
      <c r="LX917" s="5"/>
      <c r="LY917" s="5"/>
      <c r="LZ917" s="5"/>
      <c r="MA917" s="5"/>
      <c r="MB917" s="5"/>
      <c r="MC917" s="5"/>
      <c r="MD917" s="5"/>
      <c r="ME917" s="5"/>
      <c r="MF917" s="5"/>
      <c r="MG917" s="5"/>
      <c r="MH917" s="5"/>
      <c r="MI917" s="5"/>
      <c r="MJ917" s="5"/>
      <c r="MK917" s="5"/>
      <c r="ML917" s="5"/>
      <c r="MM917" s="5"/>
      <c r="MN917" s="5"/>
      <c r="MO917" s="5"/>
      <c r="MP917" s="5"/>
      <c r="MQ917" s="5"/>
      <c r="MR917" s="5"/>
      <c r="MS917" s="5"/>
      <c r="MT917" s="5"/>
      <c r="MU917" s="5"/>
      <c r="MV917" s="5"/>
      <c r="MW917" s="5"/>
      <c r="MX917" s="5"/>
      <c r="MY917" s="5"/>
      <c r="MZ917" s="5"/>
      <c r="NA917" s="5"/>
      <c r="NB917" s="5"/>
      <c r="NC917" s="5"/>
      <c r="ND917" s="5"/>
      <c r="NE917" s="5"/>
      <c r="NF917" s="5"/>
      <c r="NG917" s="5"/>
      <c r="NH917" s="5"/>
      <c r="NI917" s="5"/>
      <c r="NJ917" s="5"/>
      <c r="NK917" s="5"/>
      <c r="NL917" s="5"/>
      <c r="NM917" s="5"/>
      <c r="NN917" s="5"/>
      <c r="NO917" s="5"/>
      <c r="NP917" s="5"/>
      <c r="NQ917" s="5"/>
      <c r="NR917" s="5"/>
      <c r="NS917" s="5"/>
      <c r="NT917" s="5"/>
      <c r="NU917" s="5"/>
      <c r="NV917" s="5"/>
      <c r="NW917" s="5"/>
      <c r="NX917" s="5"/>
      <c r="NY917" s="5"/>
      <c r="NZ917" s="5"/>
      <c r="OA917" s="5"/>
      <c r="OB917" s="5"/>
      <c r="OC917" s="5"/>
      <c r="OD917" s="5"/>
      <c r="OE917" s="5"/>
      <c r="OF917" s="5"/>
      <c r="OG917" s="5"/>
      <c r="OH917" s="5"/>
      <c r="OI917" s="5"/>
      <c r="OJ917" s="5"/>
      <c r="OK917" s="5"/>
      <c r="OL917" s="5"/>
      <c r="OM917" s="5"/>
      <c r="ON917" s="5"/>
      <c r="OO917" s="5"/>
      <c r="OP917" s="5"/>
      <c r="OQ917" s="5"/>
      <c r="OR917" s="5"/>
      <c r="OS917" s="5"/>
      <c r="OT917" s="5"/>
      <c r="OU917" s="5"/>
      <c r="OV917" s="5"/>
      <c r="OW917" s="5"/>
      <c r="OX917" s="5"/>
      <c r="OY917" s="5"/>
      <c r="OZ917" s="5"/>
      <c r="PA917" s="5"/>
      <c r="PB917" s="5"/>
      <c r="PC917" s="5"/>
      <c r="PD917" s="5"/>
      <c r="PE917" s="5"/>
      <c r="PF917" s="5"/>
      <c r="PG917" s="5"/>
      <c r="PH917" s="5"/>
      <c r="PI917" s="5"/>
      <c r="PJ917" s="5"/>
      <c r="PK917" s="5"/>
      <c r="PL917" s="5"/>
      <c r="PM917" s="5"/>
      <c r="PN917" s="5"/>
      <c r="PO917" s="5"/>
      <c r="PP917" s="5"/>
      <c r="PQ917" s="5"/>
      <c r="PR917" s="5"/>
      <c r="PS917" s="5"/>
      <c r="PT917" s="5"/>
      <c r="PU917" s="5"/>
      <c r="PV917" s="5"/>
      <c r="PW917" s="5"/>
      <c r="PX917" s="5"/>
      <c r="PY917" s="5"/>
      <c r="PZ917" s="5"/>
      <c r="QA917" s="5"/>
      <c r="QB917" s="5"/>
      <c r="QC917" s="5"/>
      <c r="QD917" s="5"/>
      <c r="QE917" s="5"/>
      <c r="QF917" s="5"/>
      <c r="QG917" s="5"/>
      <c r="QH917" s="5"/>
      <c r="QI917" s="5"/>
      <c r="QJ917" s="5"/>
      <c r="QK917" s="5"/>
      <c r="QL917" s="5"/>
      <c r="QM917" s="5"/>
      <c r="QN917" s="5"/>
      <c r="QO917" s="5"/>
      <c r="QP917" s="5"/>
      <c r="QQ917" s="5"/>
      <c r="QR917" s="5"/>
      <c r="QS917" s="5"/>
      <c r="QT917" s="5"/>
      <c r="QU917" s="5"/>
      <c r="QV917" s="5"/>
      <c r="QW917" s="5"/>
      <c r="QX917" s="5"/>
      <c r="QY917" s="5"/>
      <c r="QZ917" s="5"/>
      <c r="RA917" s="5"/>
      <c r="RB917" s="5"/>
      <c r="RC917" s="5"/>
      <c r="RD917" s="5"/>
      <c r="RE917" s="5"/>
      <c r="RF917" s="5"/>
      <c r="RG917" s="5"/>
      <c r="RH917" s="5"/>
      <c r="RI917" s="5"/>
      <c r="RJ917" s="5"/>
      <c r="RK917" s="5"/>
      <c r="RL917" s="5"/>
      <c r="RM917" s="5"/>
      <c r="RN917" s="5"/>
      <c r="RO917" s="5"/>
      <c r="RP917" s="5"/>
      <c r="RQ917" s="5"/>
      <c r="RR917" s="5"/>
      <c r="RS917" s="5"/>
      <c r="RT917" s="5"/>
      <c r="RU917" s="5"/>
      <c r="RV917" s="5"/>
      <c r="RW917" s="5"/>
      <c r="RX917" s="5"/>
      <c r="RY917" s="5"/>
      <c r="RZ917" s="5"/>
      <c r="SA917" s="5"/>
      <c r="SB917" s="5"/>
      <c r="SC917" s="5"/>
      <c r="SD917" s="5"/>
      <c r="SE917" s="5"/>
      <c r="SF917" s="5"/>
      <c r="SG917" s="5"/>
      <c r="SH917" s="5"/>
      <c r="SI917" s="5"/>
      <c r="SJ917" s="5"/>
      <c r="SK917" s="5"/>
      <c r="SL917" s="5"/>
      <c r="SM917" s="5"/>
      <c r="SN917" s="5"/>
      <c r="SO917" s="5"/>
      <c r="SP917" s="5"/>
      <c r="SQ917" s="5"/>
      <c r="SR917" s="5"/>
      <c r="SS917" s="5"/>
      <c r="ST917" s="5"/>
      <c r="SU917" s="5"/>
      <c r="SV917" s="5"/>
      <c r="SW917" s="5"/>
      <c r="SX917" s="5"/>
      <c r="SY917" s="5"/>
      <c r="SZ917" s="5"/>
      <c r="TA917" s="5"/>
      <c r="TB917" s="5"/>
      <c r="TC917" s="5"/>
      <c r="TD917" s="5"/>
      <c r="TE917" s="5"/>
      <c r="TF917" s="5"/>
      <c r="TG917" s="5"/>
      <c r="TH917" s="5"/>
      <c r="TI917" s="5"/>
      <c r="TJ917" s="5"/>
      <c r="TK917" s="5"/>
      <c r="TL917" s="5"/>
      <c r="TM917" s="5"/>
      <c r="TN917" s="5"/>
      <c r="TO917" s="5"/>
      <c r="TP917" s="5"/>
      <c r="TQ917" s="5"/>
      <c r="TR917" s="5"/>
      <c r="TS917" s="5"/>
      <c r="TT917" s="5"/>
      <c r="TU917" s="5"/>
      <c r="TV917" s="5"/>
      <c r="TW917" s="5"/>
      <c r="TX917" s="5"/>
      <c r="TY917" s="5"/>
      <c r="TZ917" s="5"/>
      <c r="UA917" s="5"/>
      <c r="UB917" s="5"/>
      <c r="UC917" s="5"/>
      <c r="UD917" s="5"/>
      <c r="UE917" s="5"/>
      <c r="UF917" s="5"/>
      <c r="UG917" s="5"/>
      <c r="UH917" s="5"/>
      <c r="UI917" s="5"/>
      <c r="UJ917" s="5"/>
      <c r="UK917" s="5"/>
      <c r="UL917" s="5"/>
      <c r="UM917" s="5"/>
      <c r="UN917" s="5"/>
      <c r="UO917" s="5"/>
      <c r="UP917" s="5"/>
      <c r="UQ917" s="5"/>
      <c r="UR917" s="5"/>
      <c r="US917" s="5"/>
      <c r="UT917" s="5"/>
      <c r="UU917" s="5"/>
      <c r="UV917" s="5"/>
      <c r="UW917" s="5"/>
      <c r="UX917" s="5"/>
      <c r="UY917" s="5"/>
      <c r="UZ917" s="5"/>
      <c r="VA917" s="5"/>
      <c r="VB917" s="5"/>
      <c r="VC917" s="5"/>
      <c r="VD917" s="5"/>
      <c r="VE917" s="5"/>
      <c r="VF917" s="5"/>
      <c r="VG917" s="5"/>
      <c r="VH917" s="5"/>
      <c r="VI917" s="5"/>
      <c r="VJ917" s="5"/>
      <c r="VK917" s="5"/>
      <c r="VL917" s="5"/>
      <c r="VM917" s="5"/>
      <c r="VN917" s="5"/>
      <c r="VO917" s="5"/>
      <c r="VP917" s="5"/>
      <c r="VQ917" s="5"/>
      <c r="VR917" s="5"/>
      <c r="VS917" s="5"/>
      <c r="VT917" s="5"/>
      <c r="VU917" s="5"/>
      <c r="VV917" s="5"/>
      <c r="VW917" s="5"/>
      <c r="VX917" s="5"/>
      <c r="VY917" s="5"/>
      <c r="VZ917" s="5"/>
      <c r="WA917" s="5"/>
      <c r="WB917" s="5"/>
      <c r="WC917" s="5"/>
      <c r="WD917" s="5"/>
      <c r="WE917" s="5"/>
      <c r="WF917" s="5"/>
      <c r="WG917" s="5"/>
      <c r="WH917" s="5"/>
      <c r="WI917" s="5"/>
      <c r="WJ917" s="5"/>
      <c r="WK917" s="5"/>
      <c r="WL917" s="5"/>
      <c r="WM917" s="5"/>
      <c r="WN917" s="5"/>
      <c r="WO917" s="5"/>
      <c r="WP917" s="5"/>
      <c r="WQ917" s="5"/>
      <c r="WR917" s="5"/>
      <c r="WS917" s="5"/>
      <c r="WT917" s="5"/>
      <c r="WU917" s="5"/>
      <c r="WV917" s="5"/>
      <c r="WW917" s="5"/>
      <c r="WX917" s="5"/>
      <c r="WY917" s="5"/>
      <c r="WZ917" s="5"/>
      <c r="XA917" s="5"/>
      <c r="XB917" s="5"/>
      <c r="XC917" s="5"/>
      <c r="XD917" s="5"/>
      <c r="XE917" s="5"/>
      <c r="XF917" s="5"/>
      <c r="XG917" s="5"/>
      <c r="XH917" s="5"/>
      <c r="XI917" s="5"/>
      <c r="XJ917" s="5"/>
      <c r="XK917" s="5"/>
      <c r="XL917" s="5"/>
      <c r="XM917" s="5"/>
      <c r="XN917" s="5"/>
      <c r="XO917" s="5"/>
      <c r="XP917" s="5"/>
      <c r="XQ917" s="5"/>
      <c r="XR917" s="5"/>
      <c r="XS917" s="5"/>
      <c r="XT917" s="5"/>
      <c r="XU917" s="5"/>
      <c r="XV917" s="5"/>
      <c r="XW917" s="5"/>
    </row>
    <row r="918" spans="39:647" x14ac:dyDescent="0.45">
      <c r="AM918" s="5"/>
      <c r="AN918" s="5"/>
      <c r="AO918" s="5"/>
      <c r="AP918" s="5"/>
      <c r="AQ918" s="5"/>
      <c r="AR918" s="5"/>
      <c r="AS918" s="5"/>
      <c r="AT918" s="5"/>
      <c r="AU918" s="5"/>
      <c r="AV918" s="5"/>
      <c r="AW918" s="5"/>
      <c r="AX918" s="5"/>
      <c r="AY918" s="5"/>
      <c r="AZ918" s="5"/>
      <c r="BA918" s="5"/>
      <c r="BB918" s="5"/>
      <c r="BC918" s="5"/>
      <c r="BD918" s="5"/>
      <c r="BE918" s="5"/>
      <c r="BF918" s="5"/>
      <c r="BG918" s="5"/>
      <c r="BH918" s="5"/>
      <c r="BI918" s="5"/>
      <c r="BJ918" s="5"/>
      <c r="BK918" s="5"/>
      <c r="BL918" s="5"/>
      <c r="BM918" s="5"/>
      <c r="BN918" s="5"/>
      <c r="BO918" s="5"/>
      <c r="BP918" s="5"/>
      <c r="BQ918" s="5"/>
      <c r="BR918" s="5"/>
      <c r="BS918" s="5"/>
      <c r="BT918" s="5"/>
      <c r="BU918" s="5"/>
      <c r="BV918" s="5"/>
      <c r="BW918" s="5"/>
      <c r="BX918" s="5"/>
      <c r="BY918" s="5"/>
      <c r="BZ918" s="5"/>
      <c r="CA918" s="5"/>
      <c r="CB918" s="5"/>
      <c r="CC918" s="5"/>
      <c r="CD918" s="5"/>
      <c r="CE918" s="5"/>
      <c r="CF918" s="5"/>
      <c r="CG918" s="5"/>
      <c r="CH918" s="5"/>
      <c r="CI918" s="5"/>
      <c r="CJ918" s="5"/>
      <c r="CK918" s="5"/>
      <c r="CL918" s="5"/>
      <c r="CM918" s="5"/>
      <c r="CN918" s="5"/>
      <c r="CO918" s="5"/>
      <c r="CP918" s="5"/>
      <c r="CQ918" s="5"/>
      <c r="CR918" s="5"/>
      <c r="CS918" s="5"/>
      <c r="CT918" s="5"/>
      <c r="CU918" s="5"/>
      <c r="CV918" s="5"/>
      <c r="CW918" s="5"/>
      <c r="CX918" s="5"/>
      <c r="CY918" s="5"/>
      <c r="CZ918" s="5"/>
      <c r="DA918" s="5"/>
      <c r="DB918" s="5"/>
      <c r="DC918" s="5"/>
      <c r="DD918" s="5"/>
      <c r="DE918" s="5"/>
      <c r="DF918" s="5"/>
      <c r="DG918" s="5"/>
      <c r="DH918" s="5"/>
      <c r="DI918" s="5"/>
      <c r="DJ918" s="5"/>
      <c r="DK918" s="5"/>
      <c r="DL918" s="5"/>
      <c r="DM918" s="5"/>
      <c r="DN918" s="5"/>
      <c r="DO918" s="5"/>
      <c r="DP918" s="5"/>
      <c r="DQ918" s="5"/>
      <c r="DR918" s="5"/>
      <c r="DS918" s="5"/>
      <c r="DT918" s="5"/>
      <c r="DU918" s="5"/>
      <c r="DV918" s="5"/>
      <c r="DW918" s="5"/>
      <c r="DX918" s="5"/>
      <c r="DY918" s="5"/>
      <c r="DZ918" s="5"/>
      <c r="EA918" s="5"/>
      <c r="EB918" s="5"/>
      <c r="EC918" s="5"/>
      <c r="ED918" s="5"/>
      <c r="EE918" s="5"/>
      <c r="EF918" s="5"/>
      <c r="EG918" s="5"/>
      <c r="EH918" s="5"/>
      <c r="EI918" s="5"/>
      <c r="EJ918" s="5"/>
      <c r="EK918" s="5"/>
      <c r="EL918" s="5"/>
      <c r="EM918" s="5"/>
      <c r="EN918" s="5"/>
      <c r="EO918" s="5"/>
      <c r="EP918" s="5"/>
      <c r="EQ918" s="5"/>
      <c r="ER918" s="5"/>
      <c r="ES918" s="5"/>
      <c r="ET918" s="5"/>
      <c r="EU918" s="5"/>
      <c r="EV918" s="5"/>
      <c r="EW918" s="5"/>
      <c r="EX918" s="5"/>
      <c r="EY918" s="5"/>
      <c r="EZ918" s="5"/>
      <c r="FA918" s="5"/>
      <c r="FB918" s="5"/>
      <c r="FC918" s="5"/>
      <c r="FD918" s="5"/>
      <c r="FE918" s="5"/>
      <c r="FF918" s="5"/>
      <c r="FG918" s="5"/>
      <c r="FH918" s="5"/>
      <c r="FI918" s="5"/>
      <c r="FJ918" s="5"/>
      <c r="FK918" s="5"/>
      <c r="FL918" s="5"/>
      <c r="FM918" s="5"/>
      <c r="FN918" s="5"/>
      <c r="FO918" s="5"/>
      <c r="FP918" s="5"/>
      <c r="FQ918" s="5"/>
      <c r="FR918" s="5"/>
      <c r="FS918" s="5"/>
      <c r="FT918" s="5"/>
      <c r="FU918" s="5"/>
      <c r="FV918" s="5"/>
      <c r="FW918" s="5"/>
      <c r="FX918" s="5"/>
      <c r="FY918" s="5"/>
      <c r="FZ918" s="5"/>
      <c r="GA918" s="5"/>
      <c r="GB918" s="5"/>
      <c r="GC918" s="5"/>
      <c r="GD918" s="5"/>
      <c r="GE918" s="5"/>
      <c r="GF918" s="5"/>
      <c r="GG918" s="5"/>
      <c r="GH918" s="5"/>
      <c r="GI918" s="5"/>
      <c r="GJ918" s="5"/>
      <c r="GK918" s="5"/>
      <c r="GL918" s="5"/>
      <c r="GM918" s="5"/>
      <c r="GN918" s="5"/>
      <c r="GO918" s="5"/>
      <c r="GP918" s="5"/>
      <c r="GQ918" s="5"/>
      <c r="GR918" s="5"/>
      <c r="GS918" s="5"/>
      <c r="GT918" s="5"/>
      <c r="GU918" s="5"/>
      <c r="GV918" s="5"/>
      <c r="GW918" s="5"/>
      <c r="GX918" s="5"/>
      <c r="GY918" s="5"/>
      <c r="GZ918" s="5"/>
      <c r="HA918" s="5"/>
      <c r="HB918" s="5"/>
      <c r="HC918" s="5"/>
      <c r="HD918" s="5"/>
      <c r="HE918" s="5"/>
      <c r="HF918" s="5"/>
      <c r="HG918" s="5"/>
      <c r="HH918" s="5"/>
      <c r="HI918" s="5"/>
      <c r="HJ918" s="5"/>
      <c r="HK918" s="5"/>
      <c r="HL918" s="5"/>
      <c r="HM918" s="5"/>
      <c r="HN918" s="5"/>
      <c r="HO918" s="5"/>
      <c r="HP918" s="5"/>
      <c r="HQ918" s="5"/>
      <c r="HR918" s="5"/>
      <c r="HS918" s="5"/>
      <c r="HT918" s="5"/>
      <c r="HU918" s="5"/>
      <c r="HV918" s="5"/>
      <c r="HW918" s="5"/>
      <c r="HX918" s="5"/>
      <c r="HY918" s="5"/>
      <c r="HZ918" s="5"/>
      <c r="IA918" s="5"/>
      <c r="IB918" s="5"/>
      <c r="IC918" s="5"/>
      <c r="ID918" s="5"/>
      <c r="IE918" s="5"/>
      <c r="IF918" s="5"/>
      <c r="IG918" s="5"/>
      <c r="IH918" s="5"/>
      <c r="II918" s="5"/>
      <c r="IJ918" s="5"/>
      <c r="IK918" s="5"/>
      <c r="IL918" s="5"/>
      <c r="IM918" s="5"/>
      <c r="IN918" s="5"/>
      <c r="IO918" s="5"/>
      <c r="IP918" s="5"/>
      <c r="IQ918" s="5"/>
      <c r="IR918" s="5"/>
      <c r="IS918" s="5"/>
      <c r="IT918" s="5"/>
      <c r="IU918" s="5"/>
      <c r="IV918" s="5"/>
      <c r="IW918" s="5"/>
      <c r="IX918" s="5"/>
      <c r="IY918" s="5"/>
      <c r="IZ918" s="5"/>
      <c r="JA918" s="5"/>
      <c r="JB918" s="5"/>
      <c r="JC918" s="5"/>
      <c r="JD918" s="5"/>
      <c r="JE918" s="5"/>
      <c r="JF918" s="5"/>
      <c r="JG918" s="5"/>
      <c r="JH918" s="5"/>
      <c r="JI918" s="5"/>
      <c r="JJ918" s="5"/>
      <c r="JK918" s="5"/>
      <c r="JL918" s="5"/>
      <c r="JM918" s="5"/>
      <c r="JN918" s="5"/>
      <c r="JO918" s="5"/>
      <c r="JP918" s="5"/>
      <c r="JQ918" s="5"/>
      <c r="JR918" s="5"/>
      <c r="JS918" s="5"/>
      <c r="JT918" s="5"/>
      <c r="JU918" s="5"/>
      <c r="JV918" s="5"/>
      <c r="JW918" s="5"/>
      <c r="JX918" s="5"/>
      <c r="JY918" s="5"/>
      <c r="JZ918" s="5"/>
      <c r="KA918" s="5"/>
      <c r="KB918" s="5"/>
      <c r="KC918" s="5"/>
      <c r="KD918" s="5"/>
      <c r="KE918" s="5"/>
      <c r="KF918" s="5"/>
      <c r="KG918" s="5"/>
      <c r="KH918" s="5"/>
      <c r="KI918" s="5"/>
      <c r="KJ918" s="5"/>
      <c r="KK918" s="5"/>
      <c r="KL918" s="5"/>
      <c r="KM918" s="5"/>
      <c r="KN918" s="5"/>
      <c r="KO918" s="5"/>
      <c r="KP918" s="5"/>
      <c r="KQ918" s="5"/>
      <c r="KR918" s="5"/>
      <c r="KS918" s="5"/>
      <c r="KT918" s="5"/>
      <c r="KU918" s="5"/>
      <c r="KV918" s="5"/>
      <c r="KW918" s="5"/>
      <c r="KX918" s="5"/>
      <c r="KY918" s="5"/>
      <c r="KZ918" s="5"/>
      <c r="LA918" s="5"/>
      <c r="LB918" s="5"/>
      <c r="LC918" s="5"/>
      <c r="LD918" s="5"/>
      <c r="LE918" s="5"/>
      <c r="LF918" s="5"/>
      <c r="LG918" s="5"/>
      <c r="LH918" s="5"/>
      <c r="LI918" s="5"/>
      <c r="LJ918" s="5"/>
      <c r="LK918" s="5"/>
      <c r="LL918" s="5"/>
      <c r="LM918" s="5"/>
      <c r="LN918" s="5"/>
      <c r="LO918" s="5"/>
      <c r="LP918" s="5"/>
      <c r="LQ918" s="5"/>
      <c r="LR918" s="5"/>
      <c r="LS918" s="5"/>
      <c r="LT918" s="5"/>
      <c r="LU918" s="5"/>
      <c r="LV918" s="5"/>
      <c r="LW918" s="5"/>
      <c r="LX918" s="5"/>
      <c r="LY918" s="5"/>
      <c r="LZ918" s="5"/>
      <c r="MA918" s="5"/>
      <c r="MB918" s="5"/>
      <c r="MC918" s="5"/>
      <c r="MD918" s="5"/>
      <c r="ME918" s="5"/>
      <c r="MF918" s="5"/>
      <c r="MG918" s="5"/>
      <c r="MH918" s="5"/>
      <c r="MI918" s="5"/>
      <c r="MJ918" s="5"/>
      <c r="MK918" s="5"/>
      <c r="ML918" s="5"/>
      <c r="MM918" s="5"/>
      <c r="MN918" s="5"/>
      <c r="MO918" s="5"/>
      <c r="MP918" s="5"/>
      <c r="MQ918" s="5"/>
      <c r="MR918" s="5"/>
      <c r="MS918" s="5"/>
      <c r="MT918" s="5"/>
      <c r="MU918" s="5"/>
      <c r="MV918" s="5"/>
      <c r="MW918" s="5"/>
      <c r="MX918" s="5"/>
      <c r="MY918" s="5"/>
      <c r="MZ918" s="5"/>
      <c r="NA918" s="5"/>
      <c r="NB918" s="5"/>
      <c r="NC918" s="5"/>
      <c r="ND918" s="5"/>
      <c r="NE918" s="5"/>
      <c r="NF918" s="5"/>
      <c r="NG918" s="5"/>
      <c r="NH918" s="5"/>
      <c r="NI918" s="5"/>
      <c r="NJ918" s="5"/>
      <c r="NK918" s="5"/>
      <c r="NL918" s="5"/>
      <c r="NM918" s="5"/>
      <c r="NN918" s="5"/>
      <c r="NO918" s="5"/>
      <c r="NP918" s="5"/>
      <c r="NQ918" s="5"/>
      <c r="NR918" s="5"/>
      <c r="NS918" s="5"/>
      <c r="NT918" s="5"/>
      <c r="NU918" s="5"/>
      <c r="NV918" s="5"/>
      <c r="NW918" s="5"/>
      <c r="NX918" s="5"/>
      <c r="NY918" s="5"/>
      <c r="NZ918" s="5"/>
      <c r="OA918" s="5"/>
      <c r="OB918" s="5"/>
      <c r="OC918" s="5"/>
      <c r="OD918" s="5"/>
      <c r="OE918" s="5"/>
      <c r="OF918" s="5"/>
      <c r="OG918" s="5"/>
      <c r="OH918" s="5"/>
      <c r="OI918" s="5"/>
      <c r="OJ918" s="5"/>
      <c r="OK918" s="5"/>
      <c r="OL918" s="5"/>
      <c r="OM918" s="5"/>
      <c r="ON918" s="5"/>
      <c r="OO918" s="5"/>
      <c r="OP918" s="5"/>
      <c r="OQ918" s="5"/>
      <c r="OR918" s="5"/>
      <c r="OS918" s="5"/>
      <c r="OT918" s="5"/>
      <c r="OU918" s="5"/>
      <c r="OV918" s="5"/>
      <c r="OW918" s="5"/>
      <c r="OX918" s="5"/>
      <c r="OY918" s="5"/>
      <c r="OZ918" s="5"/>
      <c r="PA918" s="5"/>
      <c r="PB918" s="5"/>
      <c r="PC918" s="5"/>
      <c r="PD918" s="5"/>
      <c r="PE918" s="5"/>
      <c r="PF918" s="5"/>
      <c r="PG918" s="5"/>
      <c r="PH918" s="5"/>
      <c r="PI918" s="5"/>
      <c r="PJ918" s="5"/>
      <c r="PK918" s="5"/>
      <c r="PL918" s="5"/>
      <c r="PM918" s="5"/>
      <c r="PN918" s="5"/>
      <c r="PO918" s="5"/>
      <c r="PP918" s="5"/>
      <c r="PQ918" s="5"/>
      <c r="PR918" s="5"/>
      <c r="PS918" s="5"/>
      <c r="PT918" s="5"/>
      <c r="PU918" s="5"/>
      <c r="PV918" s="5"/>
      <c r="PW918" s="5"/>
      <c r="PX918" s="5"/>
      <c r="PY918" s="5"/>
      <c r="PZ918" s="5"/>
      <c r="QA918" s="5"/>
      <c r="QB918" s="5"/>
      <c r="QC918" s="5"/>
      <c r="QD918" s="5"/>
      <c r="QE918" s="5"/>
      <c r="QF918" s="5"/>
      <c r="QG918" s="5"/>
      <c r="QH918" s="5"/>
      <c r="QI918" s="5"/>
      <c r="QJ918" s="5"/>
      <c r="QK918" s="5"/>
      <c r="QL918" s="5"/>
      <c r="QM918" s="5"/>
      <c r="QN918" s="5"/>
      <c r="QO918" s="5"/>
      <c r="QP918" s="5"/>
      <c r="QQ918" s="5"/>
      <c r="QR918" s="5"/>
      <c r="QS918" s="5"/>
      <c r="QT918" s="5"/>
      <c r="QU918" s="5"/>
      <c r="QV918" s="5"/>
      <c r="QW918" s="5"/>
      <c r="QX918" s="5"/>
      <c r="QY918" s="5"/>
      <c r="QZ918" s="5"/>
      <c r="RA918" s="5"/>
      <c r="RB918" s="5"/>
      <c r="RC918" s="5"/>
      <c r="RD918" s="5"/>
      <c r="RE918" s="5"/>
      <c r="RF918" s="5"/>
      <c r="RG918" s="5"/>
      <c r="RH918" s="5"/>
      <c r="RI918" s="5"/>
      <c r="RJ918" s="5"/>
      <c r="RK918" s="5"/>
      <c r="RL918" s="5"/>
      <c r="RM918" s="5"/>
      <c r="RN918" s="5"/>
      <c r="RO918" s="5"/>
      <c r="RP918" s="5"/>
      <c r="RQ918" s="5"/>
      <c r="RR918" s="5"/>
      <c r="RS918" s="5"/>
      <c r="RT918" s="5"/>
      <c r="RU918" s="5"/>
      <c r="RV918" s="5"/>
      <c r="RW918" s="5"/>
      <c r="RX918" s="5"/>
      <c r="RY918" s="5"/>
      <c r="RZ918" s="5"/>
      <c r="SA918" s="5"/>
      <c r="SB918" s="5"/>
      <c r="SC918" s="5"/>
      <c r="SD918" s="5"/>
      <c r="SE918" s="5"/>
      <c r="SF918" s="5"/>
      <c r="SG918" s="5"/>
      <c r="SH918" s="5"/>
      <c r="SI918" s="5"/>
      <c r="SJ918" s="5"/>
      <c r="SK918" s="5"/>
      <c r="SL918" s="5"/>
      <c r="SM918" s="5"/>
      <c r="SN918" s="5"/>
      <c r="SO918" s="5"/>
      <c r="SP918" s="5"/>
      <c r="SQ918" s="5"/>
      <c r="SR918" s="5"/>
      <c r="SS918" s="5"/>
      <c r="ST918" s="5"/>
      <c r="SU918" s="5"/>
      <c r="SV918" s="5"/>
      <c r="SW918" s="5"/>
      <c r="SX918" s="5"/>
      <c r="SY918" s="5"/>
      <c r="SZ918" s="5"/>
      <c r="TA918" s="5"/>
      <c r="TB918" s="5"/>
      <c r="TC918" s="5"/>
      <c r="TD918" s="5"/>
      <c r="TE918" s="5"/>
      <c r="TF918" s="5"/>
      <c r="TG918" s="5"/>
      <c r="TH918" s="5"/>
      <c r="TI918" s="5"/>
      <c r="TJ918" s="5"/>
      <c r="TK918" s="5"/>
      <c r="TL918" s="5"/>
      <c r="TM918" s="5"/>
      <c r="TN918" s="5"/>
      <c r="TO918" s="5"/>
      <c r="TP918" s="5"/>
      <c r="TQ918" s="5"/>
      <c r="TR918" s="5"/>
      <c r="TS918" s="5"/>
      <c r="TT918" s="5"/>
      <c r="TU918" s="5"/>
      <c r="TV918" s="5"/>
      <c r="TW918" s="5"/>
      <c r="TX918" s="5"/>
      <c r="TY918" s="5"/>
      <c r="TZ918" s="5"/>
      <c r="UA918" s="5"/>
      <c r="UB918" s="5"/>
      <c r="UC918" s="5"/>
      <c r="UD918" s="5"/>
      <c r="UE918" s="5"/>
      <c r="UF918" s="5"/>
      <c r="UG918" s="5"/>
      <c r="UH918" s="5"/>
      <c r="UI918" s="5"/>
      <c r="UJ918" s="5"/>
      <c r="UK918" s="5"/>
      <c r="UL918" s="5"/>
      <c r="UM918" s="5"/>
      <c r="UN918" s="5"/>
      <c r="UO918" s="5"/>
      <c r="UP918" s="5"/>
      <c r="UQ918" s="5"/>
      <c r="UR918" s="5"/>
      <c r="US918" s="5"/>
      <c r="UT918" s="5"/>
      <c r="UU918" s="5"/>
      <c r="UV918" s="5"/>
      <c r="UW918" s="5"/>
      <c r="UX918" s="5"/>
      <c r="UY918" s="5"/>
      <c r="UZ918" s="5"/>
      <c r="VA918" s="5"/>
      <c r="VB918" s="5"/>
      <c r="VC918" s="5"/>
      <c r="VD918" s="5"/>
      <c r="VE918" s="5"/>
      <c r="VF918" s="5"/>
      <c r="VG918" s="5"/>
      <c r="VH918" s="5"/>
      <c r="VI918" s="5"/>
      <c r="VJ918" s="5"/>
      <c r="VK918" s="5"/>
      <c r="VL918" s="5"/>
      <c r="VM918" s="5"/>
      <c r="VN918" s="5"/>
      <c r="VO918" s="5"/>
      <c r="VP918" s="5"/>
      <c r="VQ918" s="5"/>
      <c r="VR918" s="5"/>
      <c r="VS918" s="5"/>
      <c r="VT918" s="5"/>
      <c r="VU918" s="5"/>
      <c r="VV918" s="5"/>
      <c r="VW918" s="5"/>
      <c r="VX918" s="5"/>
      <c r="VY918" s="5"/>
      <c r="VZ918" s="5"/>
      <c r="WA918" s="5"/>
      <c r="WB918" s="5"/>
      <c r="WC918" s="5"/>
      <c r="WD918" s="5"/>
      <c r="WE918" s="5"/>
      <c r="WF918" s="5"/>
      <c r="WG918" s="5"/>
      <c r="WH918" s="5"/>
      <c r="WI918" s="5"/>
      <c r="WJ918" s="5"/>
      <c r="WK918" s="5"/>
      <c r="WL918" s="5"/>
      <c r="WM918" s="5"/>
      <c r="WN918" s="5"/>
      <c r="WO918" s="5"/>
      <c r="WP918" s="5"/>
      <c r="WQ918" s="5"/>
      <c r="WR918" s="5"/>
      <c r="WS918" s="5"/>
      <c r="WT918" s="5"/>
      <c r="WU918" s="5"/>
      <c r="WV918" s="5"/>
      <c r="WW918" s="5"/>
      <c r="WX918" s="5"/>
      <c r="WY918" s="5"/>
      <c r="WZ918" s="5"/>
      <c r="XA918" s="5"/>
      <c r="XB918" s="5"/>
      <c r="XC918" s="5"/>
      <c r="XD918" s="5"/>
      <c r="XE918" s="5"/>
      <c r="XF918" s="5"/>
      <c r="XG918" s="5"/>
      <c r="XH918" s="5"/>
      <c r="XI918" s="5"/>
      <c r="XJ918" s="5"/>
      <c r="XK918" s="5"/>
      <c r="XL918" s="5"/>
      <c r="XM918" s="5"/>
      <c r="XN918" s="5"/>
      <c r="XO918" s="5"/>
      <c r="XP918" s="5"/>
      <c r="XQ918" s="5"/>
      <c r="XR918" s="5"/>
      <c r="XS918" s="5"/>
      <c r="XT918" s="5"/>
      <c r="XU918" s="5"/>
      <c r="XV918" s="5"/>
      <c r="XW918" s="5"/>
    </row>
    <row r="919" spans="39:647" x14ac:dyDescent="0.45">
      <c r="AM919" s="5"/>
      <c r="AN919" s="5"/>
      <c r="AO919" s="5"/>
      <c r="AP919" s="5"/>
      <c r="AQ919" s="5"/>
      <c r="AR919" s="5"/>
      <c r="AS919" s="5"/>
      <c r="AT919" s="5"/>
      <c r="AU919" s="5"/>
      <c r="AV919" s="5"/>
      <c r="AW919" s="5"/>
      <c r="AX919" s="5"/>
      <c r="AY919" s="5"/>
      <c r="AZ919" s="5"/>
      <c r="BA919" s="5"/>
      <c r="BB919" s="5"/>
      <c r="BC919" s="5"/>
      <c r="BD919" s="5"/>
      <c r="BE919" s="5"/>
      <c r="BF919" s="5"/>
      <c r="BG919" s="5"/>
      <c r="BH919" s="5"/>
      <c r="BI919" s="5"/>
      <c r="BJ919" s="5"/>
      <c r="BK919" s="5"/>
      <c r="BL919" s="5"/>
      <c r="BM919" s="5"/>
      <c r="BN919" s="5"/>
      <c r="BO919" s="5"/>
      <c r="BP919" s="5"/>
      <c r="BQ919" s="5"/>
      <c r="BR919" s="5"/>
      <c r="BS919" s="5"/>
      <c r="BT919" s="5"/>
      <c r="BU919" s="5"/>
      <c r="BV919" s="5"/>
      <c r="BW919" s="5"/>
      <c r="BX919" s="5"/>
      <c r="BY919" s="5"/>
      <c r="BZ919" s="5"/>
      <c r="CA919" s="5"/>
      <c r="CB919" s="5"/>
      <c r="CC919" s="5"/>
      <c r="CD919" s="5"/>
      <c r="CE919" s="5"/>
      <c r="CF919" s="5"/>
      <c r="CG919" s="5"/>
      <c r="CH919" s="5"/>
      <c r="CI919" s="5"/>
      <c r="CJ919" s="5"/>
      <c r="CK919" s="5"/>
      <c r="CL919" s="5"/>
      <c r="CM919" s="5"/>
      <c r="CN919" s="5"/>
      <c r="CO919" s="5"/>
      <c r="CP919" s="5"/>
      <c r="CQ919" s="5"/>
      <c r="CR919" s="5"/>
      <c r="CS919" s="5"/>
      <c r="CT919" s="5"/>
      <c r="CU919" s="5"/>
      <c r="CV919" s="5"/>
      <c r="CW919" s="5"/>
      <c r="CX919" s="5"/>
      <c r="CY919" s="5"/>
      <c r="CZ919" s="5"/>
      <c r="DA919" s="5"/>
      <c r="DB919" s="5"/>
      <c r="DC919" s="5"/>
      <c r="DD919" s="5"/>
      <c r="DE919" s="5"/>
      <c r="DF919" s="5"/>
      <c r="DG919" s="5"/>
      <c r="DH919" s="5"/>
      <c r="DI919" s="5"/>
      <c r="DJ919" s="5"/>
      <c r="DK919" s="5"/>
      <c r="DL919" s="5"/>
      <c r="DM919" s="5"/>
      <c r="DN919" s="5"/>
      <c r="DO919" s="5"/>
      <c r="DP919" s="5"/>
      <c r="DQ919" s="5"/>
      <c r="DR919" s="5"/>
      <c r="DS919" s="5"/>
      <c r="DT919" s="5"/>
      <c r="DU919" s="5"/>
      <c r="DV919" s="5"/>
      <c r="DW919" s="5"/>
      <c r="DX919" s="5"/>
      <c r="DY919" s="5"/>
      <c r="DZ919" s="5"/>
      <c r="EA919" s="5"/>
      <c r="EB919" s="5"/>
      <c r="EC919" s="5"/>
      <c r="ED919" s="5"/>
      <c r="EE919" s="5"/>
      <c r="EF919" s="5"/>
      <c r="EG919" s="5"/>
      <c r="EH919" s="5"/>
      <c r="EI919" s="5"/>
      <c r="EJ919" s="5"/>
      <c r="EK919" s="5"/>
      <c r="EL919" s="5"/>
      <c r="EM919" s="5"/>
      <c r="EN919" s="5"/>
      <c r="EO919" s="5"/>
      <c r="EP919" s="5"/>
      <c r="EQ919" s="5"/>
      <c r="ER919" s="5"/>
      <c r="ES919" s="5"/>
      <c r="ET919" s="5"/>
      <c r="EU919" s="5"/>
      <c r="EV919" s="5"/>
      <c r="EW919" s="5"/>
      <c r="EX919" s="5"/>
      <c r="EY919" s="5"/>
      <c r="EZ919" s="5"/>
      <c r="FA919" s="5"/>
      <c r="FB919" s="5"/>
      <c r="FC919" s="5"/>
      <c r="FD919" s="5"/>
      <c r="FE919" s="5"/>
      <c r="FF919" s="5"/>
      <c r="FG919" s="5"/>
      <c r="FH919" s="5"/>
      <c r="FI919" s="5"/>
      <c r="FJ919" s="5"/>
      <c r="FK919" s="5"/>
      <c r="FL919" s="5"/>
      <c r="FM919" s="5"/>
      <c r="FN919" s="5"/>
      <c r="FO919" s="5"/>
      <c r="FP919" s="5"/>
      <c r="FQ919" s="5"/>
      <c r="FR919" s="5"/>
      <c r="FS919" s="5"/>
      <c r="FT919" s="5"/>
      <c r="FU919" s="5"/>
      <c r="FV919" s="5"/>
      <c r="FW919" s="5"/>
      <c r="FX919" s="5"/>
      <c r="FY919" s="5"/>
      <c r="FZ919" s="5"/>
      <c r="GA919" s="5"/>
      <c r="GB919" s="5"/>
      <c r="GC919" s="5"/>
      <c r="GD919" s="5"/>
      <c r="GE919" s="5"/>
      <c r="GF919" s="5"/>
      <c r="GG919" s="5"/>
      <c r="GH919" s="5"/>
      <c r="GI919" s="5"/>
      <c r="GJ919" s="5"/>
      <c r="GK919" s="5"/>
      <c r="GL919" s="5"/>
      <c r="GM919" s="5"/>
      <c r="GN919" s="5"/>
      <c r="GO919" s="5"/>
      <c r="GP919" s="5"/>
      <c r="GQ919" s="5"/>
      <c r="GR919" s="5"/>
      <c r="GS919" s="5"/>
      <c r="GT919" s="5"/>
      <c r="GU919" s="5"/>
      <c r="GV919" s="5"/>
      <c r="GW919" s="5"/>
      <c r="GX919" s="5"/>
      <c r="GY919" s="5"/>
      <c r="GZ919" s="5"/>
      <c r="HA919" s="5"/>
      <c r="HB919" s="5"/>
      <c r="HC919" s="5"/>
      <c r="HD919" s="5"/>
      <c r="HE919" s="5"/>
      <c r="HF919" s="5"/>
      <c r="HG919" s="5"/>
      <c r="HH919" s="5"/>
      <c r="HI919" s="5"/>
      <c r="HJ919" s="5"/>
      <c r="HK919" s="5"/>
      <c r="HL919" s="5"/>
      <c r="HM919" s="5"/>
      <c r="HN919" s="5"/>
      <c r="HO919" s="5"/>
      <c r="HP919" s="5"/>
      <c r="HQ919" s="5"/>
      <c r="HR919" s="5"/>
      <c r="HS919" s="5"/>
      <c r="HT919" s="5"/>
      <c r="HU919" s="5"/>
      <c r="HV919" s="5"/>
      <c r="HW919" s="5"/>
      <c r="HX919" s="5"/>
      <c r="HY919" s="5"/>
      <c r="HZ919" s="5"/>
      <c r="IA919" s="5"/>
      <c r="IB919" s="5"/>
      <c r="IC919" s="5"/>
      <c r="ID919" s="5"/>
      <c r="IE919" s="5"/>
      <c r="IF919" s="5"/>
      <c r="IG919" s="5"/>
      <c r="IH919" s="5"/>
      <c r="II919" s="5"/>
      <c r="IJ919" s="5"/>
      <c r="IK919" s="5"/>
      <c r="IL919" s="5"/>
      <c r="IM919" s="5"/>
      <c r="IN919" s="5"/>
      <c r="IO919" s="5"/>
      <c r="IP919" s="5"/>
      <c r="IQ919" s="5"/>
      <c r="IR919" s="5"/>
      <c r="IS919" s="5"/>
      <c r="IT919" s="5"/>
      <c r="IU919" s="5"/>
      <c r="IV919" s="5"/>
      <c r="IW919" s="5"/>
      <c r="IX919" s="5"/>
      <c r="IY919" s="5"/>
      <c r="IZ919" s="5"/>
      <c r="JA919" s="5"/>
      <c r="JB919" s="5"/>
      <c r="JC919" s="5"/>
      <c r="JD919" s="5"/>
      <c r="JE919" s="5"/>
      <c r="JF919" s="5"/>
      <c r="JG919" s="5"/>
      <c r="JH919" s="5"/>
      <c r="JI919" s="5"/>
      <c r="JJ919" s="5"/>
      <c r="JK919" s="5"/>
      <c r="JL919" s="5"/>
      <c r="JM919" s="5"/>
      <c r="JN919" s="5"/>
      <c r="JO919" s="5"/>
      <c r="JP919" s="5"/>
      <c r="JQ919" s="5"/>
      <c r="JR919" s="5"/>
      <c r="JS919" s="5"/>
      <c r="JT919" s="5"/>
      <c r="JU919" s="5"/>
      <c r="JV919" s="5"/>
      <c r="JW919" s="5"/>
      <c r="JX919" s="5"/>
      <c r="JY919" s="5"/>
      <c r="JZ919" s="5"/>
      <c r="KA919" s="5"/>
      <c r="KB919" s="5"/>
      <c r="KC919" s="5"/>
      <c r="KD919" s="5"/>
      <c r="KE919" s="5"/>
      <c r="KF919" s="5"/>
      <c r="KG919" s="5"/>
      <c r="KH919" s="5"/>
      <c r="KI919" s="5"/>
      <c r="KJ919" s="5"/>
      <c r="KK919" s="5"/>
      <c r="KL919" s="5"/>
      <c r="KM919" s="5"/>
      <c r="KN919" s="5"/>
      <c r="KO919" s="5"/>
      <c r="KP919" s="5"/>
      <c r="KQ919" s="5"/>
      <c r="KR919" s="5"/>
      <c r="KS919" s="5"/>
      <c r="KT919" s="5"/>
      <c r="KU919" s="5"/>
      <c r="KV919" s="5"/>
      <c r="KW919" s="5"/>
      <c r="KX919" s="5"/>
      <c r="KY919" s="5"/>
      <c r="KZ919" s="5"/>
      <c r="LA919" s="5"/>
      <c r="LB919" s="5"/>
      <c r="LC919" s="5"/>
      <c r="LD919" s="5"/>
      <c r="LE919" s="5"/>
      <c r="LF919" s="5"/>
      <c r="LG919" s="5"/>
      <c r="LH919" s="5"/>
      <c r="LI919" s="5"/>
      <c r="LJ919" s="5"/>
      <c r="LK919" s="5"/>
      <c r="LL919" s="5"/>
      <c r="LM919" s="5"/>
      <c r="LN919" s="5"/>
      <c r="LO919" s="5"/>
      <c r="LP919" s="5"/>
      <c r="LQ919" s="5"/>
      <c r="LR919" s="5"/>
      <c r="LS919" s="5"/>
      <c r="LT919" s="5"/>
      <c r="LU919" s="5"/>
      <c r="LV919" s="5"/>
      <c r="LW919" s="5"/>
      <c r="LX919" s="5"/>
      <c r="LY919" s="5"/>
      <c r="LZ919" s="5"/>
      <c r="MA919" s="5"/>
      <c r="MB919" s="5"/>
      <c r="MC919" s="5"/>
      <c r="MD919" s="5"/>
      <c r="ME919" s="5"/>
      <c r="MF919" s="5"/>
      <c r="MG919" s="5"/>
      <c r="MH919" s="5"/>
      <c r="MI919" s="5"/>
      <c r="MJ919" s="5"/>
      <c r="MK919" s="5"/>
      <c r="ML919" s="5"/>
      <c r="MM919" s="5"/>
      <c r="MN919" s="5"/>
      <c r="MO919" s="5"/>
      <c r="MP919" s="5"/>
      <c r="MQ919" s="5"/>
      <c r="MR919" s="5"/>
      <c r="MS919" s="5"/>
      <c r="MT919" s="5"/>
      <c r="MU919" s="5"/>
      <c r="MV919" s="5"/>
      <c r="MW919" s="5"/>
      <c r="MX919" s="5"/>
      <c r="MY919" s="5"/>
      <c r="MZ919" s="5"/>
      <c r="NA919" s="5"/>
      <c r="NB919" s="5"/>
      <c r="NC919" s="5"/>
      <c r="ND919" s="5"/>
      <c r="NE919" s="5"/>
      <c r="NF919" s="5"/>
      <c r="NG919" s="5"/>
      <c r="NH919" s="5"/>
      <c r="NI919" s="5"/>
      <c r="NJ919" s="5"/>
      <c r="NK919" s="5"/>
      <c r="NL919" s="5"/>
      <c r="NM919" s="5"/>
      <c r="NN919" s="5"/>
      <c r="NO919" s="5"/>
      <c r="NP919" s="5"/>
      <c r="NQ919" s="5"/>
      <c r="NR919" s="5"/>
      <c r="NS919" s="5"/>
      <c r="NT919" s="5"/>
      <c r="NU919" s="5"/>
      <c r="NV919" s="5"/>
      <c r="NW919" s="5"/>
      <c r="NX919" s="5"/>
      <c r="NY919" s="5"/>
      <c r="NZ919" s="5"/>
      <c r="OA919" s="5"/>
      <c r="OB919" s="5"/>
      <c r="OC919" s="5"/>
      <c r="OD919" s="5"/>
      <c r="OE919" s="5"/>
      <c r="OF919" s="5"/>
      <c r="OG919" s="5"/>
      <c r="OH919" s="5"/>
      <c r="OI919" s="5"/>
      <c r="OJ919" s="5"/>
      <c r="OK919" s="5"/>
      <c r="OL919" s="5"/>
      <c r="OM919" s="5"/>
      <c r="ON919" s="5"/>
      <c r="OO919" s="5"/>
      <c r="OP919" s="5"/>
      <c r="OQ919" s="5"/>
      <c r="OR919" s="5"/>
      <c r="OS919" s="5"/>
      <c r="OT919" s="5"/>
      <c r="OU919" s="5"/>
      <c r="OV919" s="5"/>
      <c r="OW919" s="5"/>
      <c r="OX919" s="5"/>
      <c r="OY919" s="5"/>
      <c r="OZ919" s="5"/>
      <c r="PA919" s="5"/>
      <c r="PB919" s="5"/>
      <c r="PC919" s="5"/>
      <c r="PD919" s="5"/>
      <c r="PE919" s="5"/>
      <c r="PF919" s="5"/>
      <c r="PG919" s="5"/>
      <c r="PH919" s="5"/>
      <c r="PI919" s="5"/>
      <c r="PJ919" s="5"/>
      <c r="PK919" s="5"/>
      <c r="PL919" s="5"/>
      <c r="PM919" s="5"/>
      <c r="PN919" s="5"/>
      <c r="PO919" s="5"/>
      <c r="PP919" s="5"/>
      <c r="PQ919" s="5"/>
      <c r="PR919" s="5"/>
      <c r="PS919" s="5"/>
      <c r="PT919" s="5"/>
      <c r="PU919" s="5"/>
      <c r="PV919" s="5"/>
      <c r="PW919" s="5"/>
      <c r="PX919" s="5"/>
      <c r="PY919" s="5"/>
      <c r="PZ919" s="5"/>
      <c r="QA919" s="5"/>
      <c r="QB919" s="5"/>
      <c r="QC919" s="5"/>
      <c r="QD919" s="5"/>
      <c r="QE919" s="5"/>
      <c r="QF919" s="5"/>
      <c r="QG919" s="5"/>
      <c r="QH919" s="5"/>
      <c r="QI919" s="5"/>
      <c r="QJ919" s="5"/>
      <c r="QK919" s="5"/>
      <c r="QL919" s="5"/>
      <c r="QM919" s="5"/>
      <c r="QN919" s="5"/>
      <c r="QO919" s="5"/>
      <c r="QP919" s="5"/>
      <c r="QQ919" s="5"/>
      <c r="QR919" s="5"/>
      <c r="QS919" s="5"/>
      <c r="QT919" s="5"/>
      <c r="QU919" s="5"/>
      <c r="QV919" s="5"/>
      <c r="QW919" s="5"/>
      <c r="QX919" s="5"/>
      <c r="QY919" s="5"/>
      <c r="QZ919" s="5"/>
      <c r="RA919" s="5"/>
      <c r="RB919" s="5"/>
      <c r="RC919" s="5"/>
      <c r="RD919" s="5"/>
      <c r="RE919" s="5"/>
      <c r="RF919" s="5"/>
      <c r="RG919" s="5"/>
      <c r="RH919" s="5"/>
      <c r="RI919" s="5"/>
      <c r="RJ919" s="5"/>
      <c r="RK919" s="5"/>
      <c r="RL919" s="5"/>
      <c r="RM919" s="5"/>
      <c r="RN919" s="5"/>
      <c r="RO919" s="5"/>
      <c r="RP919" s="5"/>
      <c r="RQ919" s="5"/>
      <c r="RR919" s="5"/>
      <c r="RS919" s="5"/>
      <c r="RT919" s="5"/>
      <c r="RU919" s="5"/>
      <c r="RV919" s="5"/>
      <c r="RW919" s="5"/>
      <c r="RX919" s="5"/>
      <c r="RY919" s="5"/>
      <c r="RZ919" s="5"/>
      <c r="SA919" s="5"/>
      <c r="SB919" s="5"/>
      <c r="SC919" s="5"/>
      <c r="SD919" s="5"/>
      <c r="SE919" s="5"/>
      <c r="SF919" s="5"/>
      <c r="SG919" s="5"/>
      <c r="SH919" s="5"/>
      <c r="SI919" s="5"/>
      <c r="SJ919" s="5"/>
      <c r="SK919" s="5"/>
      <c r="SL919" s="5"/>
      <c r="SM919" s="5"/>
      <c r="SN919" s="5"/>
      <c r="SO919" s="5"/>
      <c r="SP919" s="5"/>
      <c r="SQ919" s="5"/>
      <c r="SR919" s="5"/>
      <c r="SS919" s="5"/>
      <c r="ST919" s="5"/>
      <c r="SU919" s="5"/>
      <c r="SV919" s="5"/>
      <c r="SW919" s="5"/>
      <c r="SX919" s="5"/>
      <c r="SY919" s="5"/>
      <c r="SZ919" s="5"/>
      <c r="TA919" s="5"/>
      <c r="TB919" s="5"/>
      <c r="TC919" s="5"/>
      <c r="TD919" s="5"/>
      <c r="TE919" s="5"/>
      <c r="TF919" s="5"/>
      <c r="TG919" s="5"/>
      <c r="TH919" s="5"/>
      <c r="TI919" s="5"/>
      <c r="TJ919" s="5"/>
      <c r="TK919" s="5"/>
      <c r="TL919" s="5"/>
      <c r="TM919" s="5"/>
      <c r="TN919" s="5"/>
      <c r="TO919" s="5"/>
      <c r="TP919" s="5"/>
      <c r="TQ919" s="5"/>
      <c r="TR919" s="5"/>
      <c r="TS919" s="5"/>
      <c r="TT919" s="5"/>
      <c r="TU919" s="5"/>
      <c r="TV919" s="5"/>
      <c r="TW919" s="5"/>
      <c r="TX919" s="5"/>
      <c r="TY919" s="5"/>
      <c r="TZ919" s="5"/>
      <c r="UA919" s="5"/>
      <c r="UB919" s="5"/>
      <c r="UC919" s="5"/>
      <c r="UD919" s="5"/>
      <c r="UE919" s="5"/>
      <c r="UF919" s="5"/>
      <c r="UG919" s="5"/>
      <c r="UH919" s="5"/>
      <c r="UI919" s="5"/>
      <c r="UJ919" s="5"/>
      <c r="UK919" s="5"/>
      <c r="UL919" s="5"/>
      <c r="UM919" s="5"/>
      <c r="UN919" s="5"/>
      <c r="UO919" s="5"/>
      <c r="UP919" s="5"/>
      <c r="UQ919" s="5"/>
      <c r="UR919" s="5"/>
      <c r="US919" s="5"/>
      <c r="UT919" s="5"/>
      <c r="UU919" s="5"/>
      <c r="UV919" s="5"/>
      <c r="UW919" s="5"/>
      <c r="UX919" s="5"/>
      <c r="UY919" s="5"/>
      <c r="UZ919" s="5"/>
      <c r="VA919" s="5"/>
      <c r="VB919" s="5"/>
      <c r="VC919" s="5"/>
      <c r="VD919" s="5"/>
      <c r="VE919" s="5"/>
      <c r="VF919" s="5"/>
      <c r="VG919" s="5"/>
      <c r="VH919" s="5"/>
      <c r="VI919" s="5"/>
      <c r="VJ919" s="5"/>
      <c r="VK919" s="5"/>
      <c r="VL919" s="5"/>
      <c r="VM919" s="5"/>
      <c r="VN919" s="5"/>
      <c r="VO919" s="5"/>
      <c r="VP919" s="5"/>
      <c r="VQ919" s="5"/>
      <c r="VR919" s="5"/>
      <c r="VS919" s="5"/>
      <c r="VT919" s="5"/>
      <c r="VU919" s="5"/>
      <c r="VV919" s="5"/>
      <c r="VW919" s="5"/>
      <c r="VX919" s="5"/>
      <c r="VY919" s="5"/>
      <c r="VZ919" s="5"/>
      <c r="WA919" s="5"/>
      <c r="WB919" s="5"/>
      <c r="WC919" s="5"/>
      <c r="WD919" s="5"/>
      <c r="WE919" s="5"/>
      <c r="WF919" s="5"/>
      <c r="WG919" s="5"/>
      <c r="WH919" s="5"/>
      <c r="WI919" s="5"/>
      <c r="WJ919" s="5"/>
      <c r="WK919" s="5"/>
      <c r="WL919" s="5"/>
      <c r="WM919" s="5"/>
      <c r="WN919" s="5"/>
      <c r="WO919" s="5"/>
      <c r="WP919" s="5"/>
      <c r="WQ919" s="5"/>
      <c r="WR919" s="5"/>
      <c r="WS919" s="5"/>
      <c r="WT919" s="5"/>
      <c r="WU919" s="5"/>
      <c r="WV919" s="5"/>
      <c r="WW919" s="5"/>
      <c r="WX919" s="5"/>
      <c r="WY919" s="5"/>
      <c r="WZ919" s="5"/>
      <c r="XA919" s="5"/>
      <c r="XB919" s="5"/>
      <c r="XC919" s="5"/>
      <c r="XD919" s="5"/>
      <c r="XE919" s="5"/>
      <c r="XF919" s="5"/>
      <c r="XG919" s="5"/>
      <c r="XH919" s="5"/>
      <c r="XI919" s="5"/>
      <c r="XJ919" s="5"/>
      <c r="XK919" s="5"/>
      <c r="XL919" s="5"/>
      <c r="XM919" s="5"/>
      <c r="XN919" s="5"/>
      <c r="XO919" s="5"/>
      <c r="XP919" s="5"/>
      <c r="XQ919" s="5"/>
      <c r="XR919" s="5"/>
      <c r="XS919" s="5"/>
      <c r="XT919" s="5"/>
      <c r="XU919" s="5"/>
      <c r="XV919" s="5"/>
      <c r="XW919" s="5"/>
    </row>
    <row r="920" spans="39:647" x14ac:dyDescent="0.45">
      <c r="AM920" s="5"/>
      <c r="AN920" s="5"/>
      <c r="AO920" s="5"/>
      <c r="AP920" s="5"/>
      <c r="AQ920" s="5"/>
      <c r="AR920" s="5"/>
      <c r="AS920" s="5"/>
      <c r="AT920" s="5"/>
      <c r="AU920" s="5"/>
      <c r="AV920" s="5"/>
      <c r="AW920" s="5"/>
      <c r="AX920" s="5"/>
      <c r="AY920" s="5"/>
      <c r="AZ920" s="5"/>
      <c r="BA920" s="5"/>
      <c r="BB920" s="5"/>
      <c r="BC920" s="5"/>
      <c r="BD920" s="5"/>
      <c r="BE920" s="5"/>
      <c r="BF920" s="5"/>
      <c r="BG920" s="5"/>
      <c r="BH920" s="5"/>
      <c r="BI920" s="5"/>
      <c r="BJ920" s="5"/>
      <c r="BK920" s="5"/>
      <c r="BL920" s="5"/>
      <c r="BM920" s="5"/>
      <c r="BN920" s="5"/>
      <c r="BO920" s="5"/>
      <c r="BP920" s="5"/>
      <c r="BQ920" s="5"/>
      <c r="BR920" s="5"/>
      <c r="BS920" s="5"/>
      <c r="BT920" s="5"/>
      <c r="BU920" s="5"/>
      <c r="BV920" s="5"/>
      <c r="BW920" s="5"/>
      <c r="BX920" s="5"/>
      <c r="BY920" s="5"/>
      <c r="BZ920" s="5"/>
      <c r="CA920" s="5"/>
      <c r="CB920" s="5"/>
      <c r="CC920" s="5"/>
      <c r="CD920" s="5"/>
      <c r="CE920" s="5"/>
      <c r="CF920" s="5"/>
      <c r="CG920" s="5"/>
      <c r="CH920" s="5"/>
      <c r="CI920" s="5"/>
      <c r="CJ920" s="5"/>
      <c r="CK920" s="5"/>
      <c r="CL920" s="5"/>
      <c r="CM920" s="5"/>
      <c r="CN920" s="5"/>
      <c r="CO920" s="5"/>
      <c r="CP920" s="5"/>
      <c r="CQ920" s="5"/>
      <c r="CR920" s="5"/>
      <c r="CS920" s="5"/>
      <c r="CT920" s="5"/>
      <c r="CU920" s="5"/>
      <c r="CV920" s="5"/>
      <c r="CW920" s="5"/>
      <c r="CX920" s="5"/>
      <c r="CY920" s="5"/>
      <c r="CZ920" s="5"/>
      <c r="DA920" s="5"/>
      <c r="DB920" s="5"/>
      <c r="DC920" s="5"/>
      <c r="DD920" s="5"/>
      <c r="DE920" s="5"/>
      <c r="DF920" s="5"/>
      <c r="DG920" s="5"/>
      <c r="DH920" s="5"/>
      <c r="DI920" s="5"/>
      <c r="DJ920" s="5"/>
      <c r="DK920" s="5"/>
      <c r="DL920" s="5"/>
      <c r="DM920" s="5"/>
      <c r="DN920" s="5"/>
      <c r="DO920" s="5"/>
      <c r="DP920" s="5"/>
      <c r="DQ920" s="5"/>
      <c r="DR920" s="5"/>
      <c r="DS920" s="5"/>
      <c r="DT920" s="5"/>
      <c r="DU920" s="5"/>
      <c r="DV920" s="5"/>
      <c r="DW920" s="5"/>
      <c r="DX920" s="5"/>
      <c r="DY920" s="5"/>
      <c r="DZ920" s="5"/>
      <c r="EA920" s="5"/>
      <c r="EB920" s="5"/>
      <c r="EC920" s="5"/>
      <c r="ED920" s="5"/>
      <c r="EE920" s="5"/>
      <c r="EF920" s="5"/>
      <c r="EG920" s="5"/>
      <c r="EH920" s="5"/>
      <c r="EI920" s="5"/>
      <c r="EJ920" s="5"/>
      <c r="EK920" s="5"/>
      <c r="EL920" s="5"/>
      <c r="EM920" s="5"/>
      <c r="EN920" s="5"/>
      <c r="EO920" s="5"/>
      <c r="EP920" s="5"/>
      <c r="EQ920" s="5"/>
      <c r="ER920" s="5"/>
      <c r="ES920" s="5"/>
      <c r="ET920" s="5"/>
      <c r="EU920" s="5"/>
      <c r="EV920" s="5"/>
      <c r="EW920" s="5"/>
      <c r="EX920" s="5"/>
      <c r="EY920" s="5"/>
      <c r="EZ920" s="5"/>
      <c r="FA920" s="5"/>
      <c r="FB920" s="5"/>
      <c r="FC920" s="5"/>
      <c r="FD920" s="5"/>
      <c r="FE920" s="5"/>
      <c r="FF920" s="5"/>
      <c r="FG920" s="5"/>
      <c r="FH920" s="5"/>
      <c r="FI920" s="5"/>
      <c r="FJ920" s="5"/>
      <c r="FK920" s="5"/>
      <c r="FL920" s="5"/>
      <c r="FM920" s="5"/>
      <c r="FN920" s="5"/>
      <c r="FO920" s="5"/>
      <c r="FP920" s="5"/>
      <c r="FQ920" s="5"/>
      <c r="FR920" s="5"/>
      <c r="FS920" s="5"/>
      <c r="FT920" s="5"/>
      <c r="FU920" s="5"/>
      <c r="FV920" s="5"/>
      <c r="FW920" s="5"/>
      <c r="FX920" s="5"/>
      <c r="FY920" s="5"/>
      <c r="FZ920" s="5"/>
      <c r="GA920" s="5"/>
      <c r="GB920" s="5"/>
      <c r="GC920" s="5"/>
      <c r="GD920" s="5"/>
      <c r="GE920" s="5"/>
      <c r="GF920" s="5"/>
      <c r="GG920" s="5"/>
      <c r="GH920" s="5"/>
      <c r="GI920" s="5"/>
      <c r="GJ920" s="5"/>
      <c r="GK920" s="5"/>
      <c r="GL920" s="5"/>
      <c r="GM920" s="5"/>
      <c r="GN920" s="5"/>
      <c r="GO920" s="5"/>
      <c r="GP920" s="5"/>
      <c r="GQ920" s="5"/>
      <c r="GR920" s="5"/>
      <c r="GS920" s="5"/>
      <c r="GT920" s="5"/>
      <c r="GU920" s="5"/>
      <c r="GV920" s="5"/>
      <c r="GW920" s="5"/>
      <c r="GX920" s="5"/>
      <c r="GY920" s="5"/>
      <c r="GZ920" s="5"/>
      <c r="HA920" s="5"/>
      <c r="HB920" s="5"/>
      <c r="HC920" s="5"/>
      <c r="HD920" s="5"/>
      <c r="HE920" s="5"/>
      <c r="HF920" s="5"/>
      <c r="HG920" s="5"/>
      <c r="HH920" s="5"/>
      <c r="HI920" s="5"/>
      <c r="HJ920" s="5"/>
      <c r="HK920" s="5"/>
      <c r="HL920" s="5"/>
      <c r="HM920" s="5"/>
      <c r="HN920" s="5"/>
      <c r="HO920" s="5"/>
      <c r="HP920" s="5"/>
      <c r="HQ920" s="5"/>
      <c r="HR920" s="5"/>
      <c r="HS920" s="5"/>
      <c r="HT920" s="5"/>
      <c r="HU920" s="5"/>
      <c r="HV920" s="5"/>
      <c r="HW920" s="5"/>
      <c r="HX920" s="5"/>
      <c r="HY920" s="5"/>
      <c r="HZ920" s="5"/>
      <c r="IA920" s="5"/>
      <c r="IB920" s="5"/>
      <c r="IC920" s="5"/>
      <c r="ID920" s="5"/>
      <c r="IE920" s="5"/>
      <c r="IF920" s="5"/>
      <c r="IG920" s="5"/>
      <c r="IH920" s="5"/>
      <c r="II920" s="5"/>
      <c r="IJ920" s="5"/>
      <c r="IK920" s="5"/>
      <c r="IL920" s="5"/>
      <c r="IM920" s="5"/>
      <c r="IN920" s="5"/>
      <c r="IO920" s="5"/>
      <c r="IP920" s="5"/>
      <c r="IQ920" s="5"/>
      <c r="IR920" s="5"/>
      <c r="IS920" s="5"/>
      <c r="IT920" s="5"/>
      <c r="IU920" s="5"/>
      <c r="IV920" s="5"/>
      <c r="IW920" s="5"/>
      <c r="IX920" s="5"/>
      <c r="IY920" s="5"/>
      <c r="IZ920" s="5"/>
      <c r="JA920" s="5"/>
      <c r="JB920" s="5"/>
      <c r="JC920" s="5"/>
      <c r="JD920" s="5"/>
      <c r="JE920" s="5"/>
      <c r="JF920" s="5"/>
      <c r="JG920" s="5"/>
      <c r="JH920" s="5"/>
      <c r="JI920" s="5"/>
      <c r="JJ920" s="5"/>
      <c r="JK920" s="5"/>
      <c r="JL920" s="5"/>
      <c r="JM920" s="5"/>
      <c r="JN920" s="5"/>
      <c r="JO920" s="5"/>
      <c r="JP920" s="5"/>
      <c r="JQ920" s="5"/>
      <c r="JR920" s="5"/>
      <c r="JS920" s="5"/>
      <c r="JT920" s="5"/>
      <c r="JU920" s="5"/>
      <c r="JV920" s="5"/>
      <c r="JW920" s="5"/>
      <c r="JX920" s="5"/>
      <c r="JY920" s="5"/>
      <c r="JZ920" s="5"/>
      <c r="KA920" s="5"/>
      <c r="KB920" s="5"/>
      <c r="KC920" s="5"/>
      <c r="KD920" s="5"/>
      <c r="KE920" s="5"/>
      <c r="KF920" s="5"/>
      <c r="KG920" s="5"/>
      <c r="KH920" s="5"/>
      <c r="KI920" s="5"/>
      <c r="KJ920" s="5"/>
      <c r="KK920" s="5"/>
      <c r="KL920" s="5"/>
      <c r="KM920" s="5"/>
      <c r="KN920" s="5"/>
      <c r="KO920" s="5"/>
      <c r="KP920" s="5"/>
      <c r="KQ920" s="5"/>
      <c r="KR920" s="5"/>
      <c r="KS920" s="5"/>
      <c r="KT920" s="5"/>
      <c r="KU920" s="5"/>
      <c r="KV920" s="5"/>
      <c r="KW920" s="5"/>
      <c r="KX920" s="5"/>
      <c r="KY920" s="5"/>
      <c r="KZ920" s="5"/>
      <c r="LA920" s="5"/>
      <c r="LB920" s="5"/>
      <c r="LC920" s="5"/>
      <c r="LD920" s="5"/>
      <c r="LE920" s="5"/>
      <c r="LF920" s="5"/>
      <c r="LG920" s="5"/>
      <c r="LH920" s="5"/>
      <c r="LI920" s="5"/>
      <c r="LJ920" s="5"/>
      <c r="LK920" s="5"/>
      <c r="LL920" s="5"/>
      <c r="LM920" s="5"/>
      <c r="LN920" s="5"/>
      <c r="LO920" s="5"/>
      <c r="LP920" s="5"/>
      <c r="LQ920" s="5"/>
      <c r="LR920" s="5"/>
      <c r="LS920" s="5"/>
      <c r="LT920" s="5"/>
      <c r="LU920" s="5"/>
      <c r="LV920" s="5"/>
      <c r="LW920" s="5"/>
      <c r="LX920" s="5"/>
      <c r="LY920" s="5"/>
      <c r="LZ920" s="5"/>
      <c r="MA920" s="5"/>
      <c r="MB920" s="5"/>
      <c r="MC920" s="5"/>
      <c r="MD920" s="5"/>
      <c r="ME920" s="5"/>
      <c r="MF920" s="5"/>
      <c r="MG920" s="5"/>
      <c r="MH920" s="5"/>
      <c r="MI920" s="5"/>
      <c r="MJ920" s="5"/>
      <c r="MK920" s="5"/>
      <c r="ML920" s="5"/>
      <c r="MM920" s="5"/>
      <c r="MN920" s="5"/>
      <c r="MO920" s="5"/>
      <c r="MP920" s="5"/>
      <c r="MQ920" s="5"/>
      <c r="MR920" s="5"/>
      <c r="MS920" s="5"/>
      <c r="MT920" s="5"/>
      <c r="MU920" s="5"/>
      <c r="MV920" s="5"/>
      <c r="MW920" s="5"/>
      <c r="MX920" s="5"/>
      <c r="MY920" s="5"/>
      <c r="MZ920" s="5"/>
      <c r="NA920" s="5"/>
      <c r="NB920" s="5"/>
      <c r="NC920" s="5"/>
      <c r="ND920" s="5"/>
      <c r="NE920" s="5"/>
      <c r="NF920" s="5"/>
      <c r="NG920" s="5"/>
      <c r="NH920" s="5"/>
      <c r="NI920" s="5"/>
      <c r="NJ920" s="5"/>
      <c r="NK920" s="5"/>
      <c r="NL920" s="5"/>
      <c r="NM920" s="5"/>
      <c r="NN920" s="5"/>
      <c r="NO920" s="5"/>
      <c r="NP920" s="5"/>
      <c r="NQ920" s="5"/>
      <c r="NR920" s="5"/>
      <c r="NS920" s="5"/>
      <c r="NT920" s="5"/>
      <c r="NU920" s="5"/>
      <c r="NV920" s="5"/>
      <c r="NW920" s="5"/>
      <c r="NX920" s="5"/>
      <c r="NY920" s="5"/>
      <c r="NZ920" s="5"/>
      <c r="OA920" s="5"/>
      <c r="OB920" s="5"/>
      <c r="OC920" s="5"/>
      <c r="OD920" s="5"/>
      <c r="OE920" s="5"/>
      <c r="OF920" s="5"/>
      <c r="OG920" s="5"/>
      <c r="OH920" s="5"/>
      <c r="OI920" s="5"/>
      <c r="OJ920" s="5"/>
      <c r="OK920" s="5"/>
      <c r="OL920" s="5"/>
      <c r="OM920" s="5"/>
      <c r="ON920" s="5"/>
      <c r="OO920" s="5"/>
      <c r="OP920" s="5"/>
      <c r="OQ920" s="5"/>
      <c r="OR920" s="5"/>
      <c r="OS920" s="5"/>
      <c r="OT920" s="5"/>
      <c r="OU920" s="5"/>
      <c r="OV920" s="5"/>
      <c r="OW920" s="5"/>
      <c r="OX920" s="5"/>
      <c r="OY920" s="5"/>
      <c r="OZ920" s="5"/>
      <c r="PA920" s="5"/>
      <c r="PB920" s="5"/>
      <c r="PC920" s="5"/>
      <c r="PD920" s="5"/>
      <c r="PE920" s="5"/>
      <c r="PF920" s="5"/>
      <c r="PG920" s="5"/>
      <c r="PH920" s="5"/>
      <c r="PI920" s="5"/>
      <c r="PJ920" s="5"/>
      <c r="PK920" s="5"/>
      <c r="PL920" s="5"/>
      <c r="PM920" s="5"/>
      <c r="PN920" s="5"/>
      <c r="PO920" s="5"/>
      <c r="PP920" s="5"/>
      <c r="PQ920" s="5"/>
      <c r="PR920" s="5"/>
      <c r="PS920" s="5"/>
      <c r="PT920" s="5"/>
      <c r="PU920" s="5"/>
      <c r="PV920" s="5"/>
      <c r="PW920" s="5"/>
      <c r="PX920" s="5"/>
      <c r="PY920" s="5"/>
      <c r="PZ920" s="5"/>
      <c r="QA920" s="5"/>
      <c r="QB920" s="5"/>
      <c r="QC920" s="5"/>
      <c r="QD920" s="5"/>
      <c r="QE920" s="5"/>
      <c r="QF920" s="5"/>
      <c r="QG920" s="5"/>
      <c r="QH920" s="5"/>
      <c r="QI920" s="5"/>
      <c r="QJ920" s="5"/>
      <c r="QK920" s="5"/>
      <c r="QL920" s="5"/>
      <c r="QM920" s="5"/>
      <c r="QN920" s="5"/>
      <c r="QO920" s="5"/>
      <c r="QP920" s="5"/>
      <c r="QQ920" s="5"/>
      <c r="QR920" s="5"/>
      <c r="QS920" s="5"/>
      <c r="QT920" s="5"/>
      <c r="QU920" s="5"/>
      <c r="QV920" s="5"/>
      <c r="QW920" s="5"/>
      <c r="QX920" s="5"/>
      <c r="QY920" s="5"/>
      <c r="QZ920" s="5"/>
      <c r="RA920" s="5"/>
      <c r="RB920" s="5"/>
      <c r="RC920" s="5"/>
      <c r="RD920" s="5"/>
      <c r="RE920" s="5"/>
      <c r="RF920" s="5"/>
      <c r="RG920" s="5"/>
      <c r="RH920" s="5"/>
      <c r="RI920" s="5"/>
      <c r="RJ920" s="5"/>
      <c r="RK920" s="5"/>
      <c r="RL920" s="5"/>
      <c r="RM920" s="5"/>
      <c r="RN920" s="5"/>
      <c r="RO920" s="5"/>
      <c r="RP920" s="5"/>
      <c r="RQ920" s="5"/>
      <c r="RR920" s="5"/>
      <c r="RS920" s="5"/>
      <c r="RT920" s="5"/>
      <c r="RU920" s="5"/>
      <c r="RV920" s="5"/>
      <c r="RW920" s="5"/>
      <c r="RX920" s="5"/>
      <c r="RY920" s="5"/>
      <c r="RZ920" s="5"/>
      <c r="SA920" s="5"/>
      <c r="SB920" s="5"/>
      <c r="SC920" s="5"/>
      <c r="SD920" s="5"/>
      <c r="SE920" s="5"/>
      <c r="SF920" s="5"/>
      <c r="SG920" s="5"/>
      <c r="SH920" s="5"/>
      <c r="SI920" s="5"/>
      <c r="SJ920" s="5"/>
      <c r="SK920" s="5"/>
      <c r="SL920" s="5"/>
      <c r="SM920" s="5"/>
      <c r="SN920" s="5"/>
      <c r="SO920" s="5"/>
      <c r="SP920" s="5"/>
      <c r="SQ920" s="5"/>
      <c r="SR920" s="5"/>
      <c r="SS920" s="5"/>
      <c r="ST920" s="5"/>
      <c r="SU920" s="5"/>
      <c r="SV920" s="5"/>
      <c r="SW920" s="5"/>
      <c r="SX920" s="5"/>
      <c r="SY920" s="5"/>
      <c r="SZ920" s="5"/>
      <c r="TA920" s="5"/>
      <c r="TB920" s="5"/>
      <c r="TC920" s="5"/>
      <c r="TD920" s="5"/>
      <c r="TE920" s="5"/>
      <c r="TF920" s="5"/>
      <c r="TG920" s="5"/>
      <c r="TH920" s="5"/>
      <c r="TI920" s="5"/>
      <c r="TJ920" s="5"/>
      <c r="TK920" s="5"/>
      <c r="TL920" s="5"/>
      <c r="TM920" s="5"/>
      <c r="TN920" s="5"/>
      <c r="TO920" s="5"/>
      <c r="TP920" s="5"/>
      <c r="TQ920" s="5"/>
      <c r="TR920" s="5"/>
      <c r="TS920" s="5"/>
      <c r="TT920" s="5"/>
      <c r="TU920" s="5"/>
      <c r="TV920" s="5"/>
      <c r="TW920" s="5"/>
      <c r="TX920" s="5"/>
      <c r="TY920" s="5"/>
      <c r="TZ920" s="5"/>
      <c r="UA920" s="5"/>
      <c r="UB920" s="5"/>
      <c r="UC920" s="5"/>
      <c r="UD920" s="5"/>
      <c r="UE920" s="5"/>
      <c r="UF920" s="5"/>
      <c r="UG920" s="5"/>
      <c r="UH920" s="5"/>
      <c r="UI920" s="5"/>
      <c r="UJ920" s="5"/>
      <c r="UK920" s="5"/>
      <c r="UL920" s="5"/>
      <c r="UM920" s="5"/>
      <c r="UN920" s="5"/>
      <c r="UO920" s="5"/>
      <c r="UP920" s="5"/>
      <c r="UQ920" s="5"/>
      <c r="UR920" s="5"/>
      <c r="US920" s="5"/>
      <c r="UT920" s="5"/>
      <c r="UU920" s="5"/>
      <c r="UV920" s="5"/>
      <c r="UW920" s="5"/>
      <c r="UX920" s="5"/>
      <c r="UY920" s="5"/>
      <c r="UZ920" s="5"/>
      <c r="VA920" s="5"/>
      <c r="VB920" s="5"/>
      <c r="VC920" s="5"/>
      <c r="VD920" s="5"/>
      <c r="VE920" s="5"/>
      <c r="VF920" s="5"/>
      <c r="VG920" s="5"/>
      <c r="VH920" s="5"/>
      <c r="VI920" s="5"/>
      <c r="VJ920" s="5"/>
      <c r="VK920" s="5"/>
      <c r="VL920" s="5"/>
      <c r="VM920" s="5"/>
      <c r="VN920" s="5"/>
      <c r="VO920" s="5"/>
      <c r="VP920" s="5"/>
      <c r="VQ920" s="5"/>
      <c r="VR920" s="5"/>
      <c r="VS920" s="5"/>
      <c r="VT920" s="5"/>
      <c r="VU920" s="5"/>
      <c r="VV920" s="5"/>
      <c r="VW920" s="5"/>
      <c r="VX920" s="5"/>
      <c r="VY920" s="5"/>
      <c r="VZ920" s="5"/>
      <c r="WA920" s="5"/>
      <c r="WB920" s="5"/>
      <c r="WC920" s="5"/>
      <c r="WD920" s="5"/>
      <c r="WE920" s="5"/>
      <c r="WF920" s="5"/>
      <c r="WG920" s="5"/>
      <c r="WH920" s="5"/>
      <c r="WI920" s="5"/>
      <c r="WJ920" s="5"/>
      <c r="WK920" s="5"/>
      <c r="WL920" s="5"/>
      <c r="WM920" s="5"/>
      <c r="WN920" s="5"/>
      <c r="WO920" s="5"/>
      <c r="WP920" s="5"/>
      <c r="WQ920" s="5"/>
      <c r="WR920" s="5"/>
      <c r="WS920" s="5"/>
      <c r="WT920" s="5"/>
      <c r="WU920" s="5"/>
      <c r="WV920" s="5"/>
      <c r="WW920" s="5"/>
      <c r="WX920" s="5"/>
      <c r="WY920" s="5"/>
      <c r="WZ920" s="5"/>
      <c r="XA920" s="5"/>
      <c r="XB920" s="5"/>
      <c r="XC920" s="5"/>
      <c r="XD920" s="5"/>
      <c r="XE920" s="5"/>
      <c r="XF920" s="5"/>
      <c r="XG920" s="5"/>
      <c r="XH920" s="5"/>
      <c r="XI920" s="5"/>
      <c r="XJ920" s="5"/>
      <c r="XK920" s="5"/>
      <c r="XL920" s="5"/>
      <c r="XM920" s="5"/>
      <c r="XN920" s="5"/>
      <c r="XO920" s="5"/>
      <c r="XP920" s="5"/>
      <c r="XQ920" s="5"/>
      <c r="XR920" s="5"/>
      <c r="XS920" s="5"/>
      <c r="XT920" s="5"/>
      <c r="XU920" s="5"/>
      <c r="XV920" s="5"/>
      <c r="XW920" s="5"/>
    </row>
    <row r="921" spans="39:647" x14ac:dyDescent="0.4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c r="EU921" s="5"/>
      <c r="EV921" s="5"/>
      <c r="EW921" s="5"/>
      <c r="EX921" s="5"/>
      <c r="EY921" s="5"/>
      <c r="EZ921" s="5"/>
      <c r="FA921" s="5"/>
      <c r="FB921" s="5"/>
      <c r="FC921" s="5"/>
      <c r="FD921" s="5"/>
      <c r="FE921" s="5"/>
      <c r="FF921" s="5"/>
      <c r="FG921" s="5"/>
      <c r="FH921" s="5"/>
      <c r="FI921" s="5"/>
      <c r="FJ921" s="5"/>
      <c r="FK921" s="5"/>
      <c r="FL921" s="5"/>
      <c r="FM921" s="5"/>
      <c r="FN921" s="5"/>
      <c r="FO921" s="5"/>
      <c r="FP921" s="5"/>
      <c r="FQ921" s="5"/>
      <c r="FR921" s="5"/>
      <c r="FS921" s="5"/>
      <c r="FT921" s="5"/>
      <c r="FU921" s="5"/>
      <c r="FV921" s="5"/>
      <c r="FW921" s="5"/>
      <c r="FX921" s="5"/>
      <c r="FY921" s="5"/>
      <c r="FZ921" s="5"/>
      <c r="GA921" s="5"/>
      <c r="GB921" s="5"/>
      <c r="GC921" s="5"/>
      <c r="GD921" s="5"/>
      <c r="GE921" s="5"/>
      <c r="GF921" s="5"/>
      <c r="GG921" s="5"/>
      <c r="GH921" s="5"/>
      <c r="GI921" s="5"/>
      <c r="GJ921" s="5"/>
      <c r="GK921" s="5"/>
      <c r="GL921" s="5"/>
      <c r="GM921" s="5"/>
      <c r="GN921" s="5"/>
      <c r="GO921" s="5"/>
      <c r="GP921" s="5"/>
      <c r="GQ921" s="5"/>
      <c r="GR921" s="5"/>
      <c r="GS921" s="5"/>
      <c r="GT921" s="5"/>
      <c r="GU921" s="5"/>
      <c r="GV921" s="5"/>
      <c r="GW921" s="5"/>
      <c r="GX921" s="5"/>
      <c r="GY921" s="5"/>
      <c r="GZ921" s="5"/>
      <c r="HA921" s="5"/>
      <c r="HB921" s="5"/>
      <c r="HC921" s="5"/>
      <c r="HD921" s="5"/>
      <c r="HE921" s="5"/>
      <c r="HF921" s="5"/>
      <c r="HG921" s="5"/>
      <c r="HH921" s="5"/>
      <c r="HI921" s="5"/>
      <c r="HJ921" s="5"/>
      <c r="HK921" s="5"/>
      <c r="HL921" s="5"/>
      <c r="HM921" s="5"/>
      <c r="HN921" s="5"/>
      <c r="HO921" s="5"/>
      <c r="HP921" s="5"/>
      <c r="HQ921" s="5"/>
      <c r="HR921" s="5"/>
      <c r="HS921" s="5"/>
      <c r="HT921" s="5"/>
      <c r="HU921" s="5"/>
      <c r="HV921" s="5"/>
      <c r="HW921" s="5"/>
      <c r="HX921" s="5"/>
      <c r="HY921" s="5"/>
      <c r="HZ921" s="5"/>
      <c r="IA921" s="5"/>
      <c r="IB921" s="5"/>
      <c r="IC921" s="5"/>
      <c r="ID921" s="5"/>
      <c r="IE921" s="5"/>
      <c r="IF921" s="5"/>
      <c r="IG921" s="5"/>
      <c r="IH921" s="5"/>
      <c r="II921" s="5"/>
      <c r="IJ921" s="5"/>
      <c r="IK921" s="5"/>
      <c r="IL921" s="5"/>
      <c r="IM921" s="5"/>
      <c r="IN921" s="5"/>
      <c r="IO921" s="5"/>
      <c r="IP921" s="5"/>
      <c r="IQ921" s="5"/>
      <c r="IR921" s="5"/>
      <c r="IS921" s="5"/>
      <c r="IT921" s="5"/>
      <c r="IU921" s="5"/>
      <c r="IV921" s="5"/>
      <c r="IW921" s="5"/>
      <c r="IX921" s="5"/>
      <c r="IY921" s="5"/>
      <c r="IZ921" s="5"/>
      <c r="JA921" s="5"/>
      <c r="JB921" s="5"/>
      <c r="JC921" s="5"/>
      <c r="JD921" s="5"/>
      <c r="JE921" s="5"/>
      <c r="JF921" s="5"/>
      <c r="JG921" s="5"/>
      <c r="JH921" s="5"/>
      <c r="JI921" s="5"/>
      <c r="JJ921" s="5"/>
      <c r="JK921" s="5"/>
      <c r="JL921" s="5"/>
      <c r="JM921" s="5"/>
      <c r="JN921" s="5"/>
      <c r="JO921" s="5"/>
      <c r="JP921" s="5"/>
      <c r="JQ921" s="5"/>
      <c r="JR921" s="5"/>
      <c r="JS921" s="5"/>
      <c r="JT921" s="5"/>
      <c r="JU921" s="5"/>
      <c r="JV921" s="5"/>
      <c r="JW921" s="5"/>
      <c r="JX921" s="5"/>
      <c r="JY921" s="5"/>
      <c r="JZ921" s="5"/>
      <c r="KA921" s="5"/>
      <c r="KB921" s="5"/>
      <c r="KC921" s="5"/>
      <c r="KD921" s="5"/>
      <c r="KE921" s="5"/>
      <c r="KF921" s="5"/>
      <c r="KG921" s="5"/>
      <c r="KH921" s="5"/>
      <c r="KI921" s="5"/>
      <c r="KJ921" s="5"/>
      <c r="KK921" s="5"/>
      <c r="KL921" s="5"/>
      <c r="KM921" s="5"/>
      <c r="KN921" s="5"/>
      <c r="KO921" s="5"/>
      <c r="KP921" s="5"/>
      <c r="KQ921" s="5"/>
      <c r="KR921" s="5"/>
      <c r="KS921" s="5"/>
      <c r="KT921" s="5"/>
      <c r="KU921" s="5"/>
      <c r="KV921" s="5"/>
      <c r="KW921" s="5"/>
      <c r="KX921" s="5"/>
      <c r="KY921" s="5"/>
      <c r="KZ921" s="5"/>
      <c r="LA921" s="5"/>
      <c r="LB921" s="5"/>
      <c r="LC921" s="5"/>
      <c r="LD921" s="5"/>
      <c r="LE921" s="5"/>
      <c r="LF921" s="5"/>
      <c r="LG921" s="5"/>
      <c r="LH921" s="5"/>
      <c r="LI921" s="5"/>
      <c r="LJ921" s="5"/>
      <c r="LK921" s="5"/>
      <c r="LL921" s="5"/>
      <c r="LM921" s="5"/>
      <c r="LN921" s="5"/>
      <c r="LO921" s="5"/>
      <c r="LP921" s="5"/>
      <c r="LQ921" s="5"/>
      <c r="LR921" s="5"/>
      <c r="LS921" s="5"/>
      <c r="LT921" s="5"/>
      <c r="LU921" s="5"/>
      <c r="LV921" s="5"/>
      <c r="LW921" s="5"/>
      <c r="LX921" s="5"/>
      <c r="LY921" s="5"/>
      <c r="LZ921" s="5"/>
      <c r="MA921" s="5"/>
      <c r="MB921" s="5"/>
      <c r="MC921" s="5"/>
      <c r="MD921" s="5"/>
      <c r="ME921" s="5"/>
      <c r="MF921" s="5"/>
      <c r="MG921" s="5"/>
      <c r="MH921" s="5"/>
      <c r="MI921" s="5"/>
      <c r="MJ921" s="5"/>
      <c r="MK921" s="5"/>
      <c r="ML921" s="5"/>
      <c r="MM921" s="5"/>
      <c r="MN921" s="5"/>
      <c r="MO921" s="5"/>
      <c r="MP921" s="5"/>
      <c r="MQ921" s="5"/>
      <c r="MR921" s="5"/>
      <c r="MS921" s="5"/>
      <c r="MT921" s="5"/>
      <c r="MU921" s="5"/>
      <c r="MV921" s="5"/>
      <c r="MW921" s="5"/>
      <c r="MX921" s="5"/>
      <c r="MY921" s="5"/>
      <c r="MZ921" s="5"/>
      <c r="NA921" s="5"/>
      <c r="NB921" s="5"/>
      <c r="NC921" s="5"/>
      <c r="ND921" s="5"/>
      <c r="NE921" s="5"/>
      <c r="NF921" s="5"/>
      <c r="NG921" s="5"/>
      <c r="NH921" s="5"/>
      <c r="NI921" s="5"/>
      <c r="NJ921" s="5"/>
      <c r="NK921" s="5"/>
      <c r="NL921" s="5"/>
      <c r="NM921" s="5"/>
      <c r="NN921" s="5"/>
      <c r="NO921" s="5"/>
      <c r="NP921" s="5"/>
      <c r="NQ921" s="5"/>
      <c r="NR921" s="5"/>
      <c r="NS921" s="5"/>
      <c r="NT921" s="5"/>
      <c r="NU921" s="5"/>
      <c r="NV921" s="5"/>
      <c r="NW921" s="5"/>
      <c r="NX921" s="5"/>
      <c r="NY921" s="5"/>
      <c r="NZ921" s="5"/>
      <c r="OA921" s="5"/>
      <c r="OB921" s="5"/>
      <c r="OC921" s="5"/>
      <c r="OD921" s="5"/>
      <c r="OE921" s="5"/>
      <c r="OF921" s="5"/>
      <c r="OG921" s="5"/>
      <c r="OH921" s="5"/>
      <c r="OI921" s="5"/>
      <c r="OJ921" s="5"/>
      <c r="OK921" s="5"/>
      <c r="OL921" s="5"/>
      <c r="OM921" s="5"/>
      <c r="ON921" s="5"/>
      <c r="OO921" s="5"/>
      <c r="OP921" s="5"/>
      <c r="OQ921" s="5"/>
      <c r="OR921" s="5"/>
      <c r="OS921" s="5"/>
      <c r="OT921" s="5"/>
      <c r="OU921" s="5"/>
      <c r="OV921" s="5"/>
      <c r="OW921" s="5"/>
      <c r="OX921" s="5"/>
      <c r="OY921" s="5"/>
      <c r="OZ921" s="5"/>
      <c r="PA921" s="5"/>
      <c r="PB921" s="5"/>
      <c r="PC921" s="5"/>
      <c r="PD921" s="5"/>
      <c r="PE921" s="5"/>
      <c r="PF921" s="5"/>
      <c r="PG921" s="5"/>
      <c r="PH921" s="5"/>
      <c r="PI921" s="5"/>
      <c r="PJ921" s="5"/>
      <c r="PK921" s="5"/>
      <c r="PL921" s="5"/>
      <c r="PM921" s="5"/>
      <c r="PN921" s="5"/>
      <c r="PO921" s="5"/>
      <c r="PP921" s="5"/>
      <c r="PQ921" s="5"/>
      <c r="PR921" s="5"/>
      <c r="PS921" s="5"/>
      <c r="PT921" s="5"/>
      <c r="PU921" s="5"/>
      <c r="PV921" s="5"/>
      <c r="PW921" s="5"/>
      <c r="PX921" s="5"/>
      <c r="PY921" s="5"/>
      <c r="PZ921" s="5"/>
      <c r="QA921" s="5"/>
      <c r="QB921" s="5"/>
      <c r="QC921" s="5"/>
      <c r="QD921" s="5"/>
      <c r="QE921" s="5"/>
      <c r="QF921" s="5"/>
      <c r="QG921" s="5"/>
      <c r="QH921" s="5"/>
      <c r="QI921" s="5"/>
      <c r="QJ921" s="5"/>
      <c r="QK921" s="5"/>
      <c r="QL921" s="5"/>
      <c r="QM921" s="5"/>
      <c r="QN921" s="5"/>
      <c r="QO921" s="5"/>
      <c r="QP921" s="5"/>
      <c r="QQ921" s="5"/>
      <c r="QR921" s="5"/>
      <c r="QS921" s="5"/>
      <c r="QT921" s="5"/>
      <c r="QU921" s="5"/>
      <c r="QV921" s="5"/>
      <c r="QW921" s="5"/>
      <c r="QX921" s="5"/>
      <c r="QY921" s="5"/>
      <c r="QZ921" s="5"/>
      <c r="RA921" s="5"/>
      <c r="RB921" s="5"/>
      <c r="RC921" s="5"/>
      <c r="RD921" s="5"/>
      <c r="RE921" s="5"/>
      <c r="RF921" s="5"/>
      <c r="RG921" s="5"/>
      <c r="RH921" s="5"/>
      <c r="RI921" s="5"/>
      <c r="RJ921" s="5"/>
      <c r="RK921" s="5"/>
      <c r="RL921" s="5"/>
      <c r="RM921" s="5"/>
      <c r="RN921" s="5"/>
      <c r="RO921" s="5"/>
      <c r="RP921" s="5"/>
      <c r="RQ921" s="5"/>
      <c r="RR921" s="5"/>
      <c r="RS921" s="5"/>
      <c r="RT921" s="5"/>
      <c r="RU921" s="5"/>
      <c r="RV921" s="5"/>
      <c r="RW921" s="5"/>
      <c r="RX921" s="5"/>
      <c r="RY921" s="5"/>
      <c r="RZ921" s="5"/>
      <c r="SA921" s="5"/>
      <c r="SB921" s="5"/>
      <c r="SC921" s="5"/>
      <c r="SD921" s="5"/>
      <c r="SE921" s="5"/>
      <c r="SF921" s="5"/>
      <c r="SG921" s="5"/>
      <c r="SH921" s="5"/>
      <c r="SI921" s="5"/>
      <c r="SJ921" s="5"/>
      <c r="SK921" s="5"/>
      <c r="SL921" s="5"/>
      <c r="SM921" s="5"/>
      <c r="SN921" s="5"/>
      <c r="SO921" s="5"/>
      <c r="SP921" s="5"/>
      <c r="SQ921" s="5"/>
      <c r="SR921" s="5"/>
      <c r="SS921" s="5"/>
      <c r="ST921" s="5"/>
      <c r="SU921" s="5"/>
      <c r="SV921" s="5"/>
      <c r="SW921" s="5"/>
      <c r="SX921" s="5"/>
      <c r="SY921" s="5"/>
      <c r="SZ921" s="5"/>
      <c r="TA921" s="5"/>
      <c r="TB921" s="5"/>
      <c r="TC921" s="5"/>
      <c r="TD921" s="5"/>
      <c r="TE921" s="5"/>
      <c r="TF921" s="5"/>
      <c r="TG921" s="5"/>
      <c r="TH921" s="5"/>
      <c r="TI921" s="5"/>
      <c r="TJ921" s="5"/>
      <c r="TK921" s="5"/>
      <c r="TL921" s="5"/>
      <c r="TM921" s="5"/>
      <c r="TN921" s="5"/>
      <c r="TO921" s="5"/>
      <c r="TP921" s="5"/>
      <c r="TQ921" s="5"/>
      <c r="TR921" s="5"/>
      <c r="TS921" s="5"/>
      <c r="TT921" s="5"/>
      <c r="TU921" s="5"/>
      <c r="TV921" s="5"/>
      <c r="TW921" s="5"/>
      <c r="TX921" s="5"/>
      <c r="TY921" s="5"/>
      <c r="TZ921" s="5"/>
      <c r="UA921" s="5"/>
      <c r="UB921" s="5"/>
      <c r="UC921" s="5"/>
      <c r="UD921" s="5"/>
      <c r="UE921" s="5"/>
      <c r="UF921" s="5"/>
      <c r="UG921" s="5"/>
      <c r="UH921" s="5"/>
      <c r="UI921" s="5"/>
      <c r="UJ921" s="5"/>
      <c r="UK921" s="5"/>
      <c r="UL921" s="5"/>
      <c r="UM921" s="5"/>
      <c r="UN921" s="5"/>
      <c r="UO921" s="5"/>
      <c r="UP921" s="5"/>
      <c r="UQ921" s="5"/>
      <c r="UR921" s="5"/>
      <c r="US921" s="5"/>
      <c r="UT921" s="5"/>
      <c r="UU921" s="5"/>
      <c r="UV921" s="5"/>
      <c r="UW921" s="5"/>
      <c r="UX921" s="5"/>
      <c r="UY921" s="5"/>
      <c r="UZ921" s="5"/>
      <c r="VA921" s="5"/>
      <c r="VB921" s="5"/>
      <c r="VC921" s="5"/>
      <c r="VD921" s="5"/>
      <c r="VE921" s="5"/>
      <c r="VF921" s="5"/>
      <c r="VG921" s="5"/>
      <c r="VH921" s="5"/>
      <c r="VI921" s="5"/>
      <c r="VJ921" s="5"/>
      <c r="VK921" s="5"/>
      <c r="VL921" s="5"/>
      <c r="VM921" s="5"/>
      <c r="VN921" s="5"/>
      <c r="VO921" s="5"/>
      <c r="VP921" s="5"/>
      <c r="VQ921" s="5"/>
      <c r="VR921" s="5"/>
      <c r="VS921" s="5"/>
      <c r="VT921" s="5"/>
      <c r="VU921" s="5"/>
      <c r="VV921" s="5"/>
      <c r="VW921" s="5"/>
      <c r="VX921" s="5"/>
      <c r="VY921" s="5"/>
      <c r="VZ921" s="5"/>
      <c r="WA921" s="5"/>
      <c r="WB921" s="5"/>
      <c r="WC921" s="5"/>
      <c r="WD921" s="5"/>
      <c r="WE921" s="5"/>
      <c r="WF921" s="5"/>
      <c r="WG921" s="5"/>
      <c r="WH921" s="5"/>
      <c r="WI921" s="5"/>
      <c r="WJ921" s="5"/>
      <c r="WK921" s="5"/>
      <c r="WL921" s="5"/>
      <c r="WM921" s="5"/>
      <c r="WN921" s="5"/>
      <c r="WO921" s="5"/>
      <c r="WP921" s="5"/>
      <c r="WQ921" s="5"/>
      <c r="WR921" s="5"/>
      <c r="WS921" s="5"/>
      <c r="WT921" s="5"/>
      <c r="WU921" s="5"/>
      <c r="WV921" s="5"/>
      <c r="WW921" s="5"/>
      <c r="WX921" s="5"/>
      <c r="WY921" s="5"/>
      <c r="WZ921" s="5"/>
      <c r="XA921" s="5"/>
      <c r="XB921" s="5"/>
      <c r="XC921" s="5"/>
      <c r="XD921" s="5"/>
      <c r="XE921" s="5"/>
      <c r="XF921" s="5"/>
      <c r="XG921" s="5"/>
      <c r="XH921" s="5"/>
      <c r="XI921" s="5"/>
      <c r="XJ921" s="5"/>
      <c r="XK921" s="5"/>
      <c r="XL921" s="5"/>
      <c r="XM921" s="5"/>
      <c r="XN921" s="5"/>
      <c r="XO921" s="5"/>
      <c r="XP921" s="5"/>
      <c r="XQ921" s="5"/>
      <c r="XR921" s="5"/>
      <c r="XS921" s="5"/>
      <c r="XT921" s="5"/>
      <c r="XU921" s="5"/>
      <c r="XV921" s="5"/>
      <c r="XW921" s="5"/>
    </row>
  </sheetData>
  <sheetProtection algorithmName="SHA-512" hashValue="DTfEUO23qaq37OelPbhCcTX+m21DWwo8CcurYik90Y4CwEiyLwbsdntT9Z++bXgDz9Dfm2UHW4TqrdK8fyPNxA==" saltValue="E35CPz1XN9hIvOeb7NF6LQ==" spinCount="100000" sheet="1" objects="1" scenarios="1" formatRows="0" selectLockedCells="1"/>
  <mergeCells count="82">
    <mergeCell ref="T44:U48"/>
    <mergeCell ref="A49:Q49"/>
    <mergeCell ref="R49:U49"/>
    <mergeCell ref="A44:D48"/>
    <mergeCell ref="I44:K48"/>
    <mergeCell ref="L44:N48"/>
    <mergeCell ref="O44:Q48"/>
    <mergeCell ref="R44:S48"/>
    <mergeCell ref="T39:U43"/>
    <mergeCell ref="A38:D38"/>
    <mergeCell ref="E38:H38"/>
    <mergeCell ref="I38:K38"/>
    <mergeCell ref="L38:N38"/>
    <mergeCell ref="O38:Q38"/>
    <mergeCell ref="R38:S38"/>
    <mergeCell ref="T38:U38"/>
    <mergeCell ref="A39:D43"/>
    <mergeCell ref="I39:K43"/>
    <mergeCell ref="L39:N43"/>
    <mergeCell ref="O39:Q43"/>
    <mergeCell ref="R39:S43"/>
    <mergeCell ref="T37:U37"/>
    <mergeCell ref="A36:D36"/>
    <mergeCell ref="E36:H36"/>
    <mergeCell ref="I36:K36"/>
    <mergeCell ref="L36:N36"/>
    <mergeCell ref="O36:Q36"/>
    <mergeCell ref="R36:S36"/>
    <mergeCell ref="T36:U36"/>
    <mergeCell ref="A37:D37"/>
    <mergeCell ref="E37:H37"/>
    <mergeCell ref="I37:K37"/>
    <mergeCell ref="L37:N37"/>
    <mergeCell ref="O37:Q37"/>
    <mergeCell ref="R37:S37"/>
    <mergeCell ref="A33:B33"/>
    <mergeCell ref="C33:U33"/>
    <mergeCell ref="A34:U34"/>
    <mergeCell ref="A35:D35"/>
    <mergeCell ref="E35:H35"/>
    <mergeCell ref="I35:K35"/>
    <mergeCell ref="L35:N35"/>
    <mergeCell ref="O35:Q35"/>
    <mergeCell ref="R35:S35"/>
    <mergeCell ref="T35:U35"/>
    <mergeCell ref="A32:B32"/>
    <mergeCell ref="C32:U32"/>
    <mergeCell ref="A20:U20"/>
    <mergeCell ref="A21:U22"/>
    <mergeCell ref="A23:U23"/>
    <mergeCell ref="A24:U24"/>
    <mergeCell ref="A25:U25"/>
    <mergeCell ref="A29:U29"/>
    <mergeCell ref="A30:B30"/>
    <mergeCell ref="C30:U30"/>
    <mergeCell ref="A31:B31"/>
    <mergeCell ref="C31:U31"/>
    <mergeCell ref="A26:K26"/>
    <mergeCell ref="L26:U26"/>
    <mergeCell ref="A27:K27"/>
    <mergeCell ref="L27:U27"/>
    <mergeCell ref="I1:L8"/>
    <mergeCell ref="M1:U6"/>
    <mergeCell ref="M7:U8"/>
    <mergeCell ref="A10:U10"/>
    <mergeCell ref="A11:U11"/>
    <mergeCell ref="A28:D28"/>
    <mergeCell ref="F28:K28"/>
    <mergeCell ref="L28:P28"/>
    <mergeCell ref="Q28:U28"/>
    <mergeCell ref="A12:U12"/>
    <mergeCell ref="A14:K14"/>
    <mergeCell ref="L14:U14"/>
    <mergeCell ref="A15:K15"/>
    <mergeCell ref="L15:U15"/>
    <mergeCell ref="A17:K17"/>
    <mergeCell ref="L17:U17"/>
    <mergeCell ref="A18:K18"/>
    <mergeCell ref="L18:U18"/>
    <mergeCell ref="A19:K19"/>
    <mergeCell ref="A16:U16"/>
    <mergeCell ref="L19:U19"/>
  </mergeCells>
  <hyperlinks>
    <hyperlink ref="A28:D28" location="'2 Project Information'!E7" display="Go to '2 Project Information' tab."/>
    <hyperlink ref="L28:P28" location="'2 Project Information'!E7" display="Go to '2 Project Information' tab."/>
    <hyperlink ref="R49:U49" location="'2 Project Information'!E7" display="Go to '2 Project Information' tab."/>
    <hyperlink ref="F28:K28" location="'3b Code Plus Verification'!H13" display="Go to '3b Code Plus Verification'!A1"/>
    <hyperlink ref="Q28:U28" location="'3a Scoring &amp; Verification'!J9" display="Go to '3a Scoring &amp; Verification'!J9"/>
  </hyperlinks>
  <printOptions horizontalCentered="1"/>
  <pageMargins left="0.5" right="0.5" top="0.75" bottom="0.75" header="0.3" footer="0.3"/>
  <pageSetup scale="43" orientation="portrait" r:id="rId1"/>
  <headerFooter>
    <oddHeader>&amp;L&amp;F&amp;R&amp;A</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R81"/>
  <sheetViews>
    <sheetView workbookViewId="0">
      <selection activeCell="A10" sqref="A10:D10"/>
    </sheetView>
  </sheetViews>
  <sheetFormatPr defaultColWidth="11.33203125" defaultRowHeight="14.25" x14ac:dyDescent="0.45"/>
  <cols>
    <col min="1" max="6" width="6.33203125" style="5" customWidth="1"/>
    <col min="7" max="7" width="5.265625" style="5" customWidth="1"/>
    <col min="8" max="8" width="6.33203125" style="5" customWidth="1"/>
    <col min="9" max="16" width="7" style="5" customWidth="1"/>
    <col min="17" max="16384" width="11.33203125" style="5"/>
  </cols>
  <sheetData>
    <row r="1" spans="1:18" x14ac:dyDescent="0.45">
      <c r="A1" s="308"/>
      <c r="B1" s="309"/>
      <c r="C1" s="309"/>
      <c r="D1" s="309"/>
      <c r="E1" s="309"/>
      <c r="F1" s="309"/>
      <c r="G1" s="309"/>
      <c r="H1" s="1685"/>
      <c r="I1" s="1685"/>
      <c r="J1" s="1685"/>
      <c r="K1" s="1685"/>
      <c r="L1" s="2051" t="s">
        <v>713</v>
      </c>
      <c r="M1" s="2052"/>
      <c r="N1" s="2052"/>
      <c r="O1" s="2052"/>
      <c r="P1" s="2053"/>
      <c r="R1" s="5" t="s">
        <v>1186</v>
      </c>
    </row>
    <row r="2" spans="1:18" x14ac:dyDescent="0.45">
      <c r="A2" s="310"/>
      <c r="B2" s="311"/>
      <c r="C2" s="311"/>
      <c r="D2" s="311"/>
      <c r="E2" s="311"/>
      <c r="F2" s="311"/>
      <c r="G2" s="311"/>
      <c r="H2" s="2176"/>
      <c r="I2" s="2176"/>
      <c r="J2" s="2176"/>
      <c r="K2" s="2176"/>
      <c r="L2" s="2054"/>
      <c r="M2" s="2054"/>
      <c r="N2" s="2054"/>
      <c r="O2" s="2054"/>
      <c r="P2" s="2055"/>
    </row>
    <row r="3" spans="1:18" x14ac:dyDescent="0.45">
      <c r="A3" s="310"/>
      <c r="B3" s="311"/>
      <c r="C3" s="311"/>
      <c r="D3" s="311"/>
      <c r="E3" s="311"/>
      <c r="F3" s="311"/>
      <c r="G3" s="311"/>
      <c r="H3" s="2176"/>
      <c r="I3" s="2176"/>
      <c r="J3" s="2176"/>
      <c r="K3" s="2176"/>
      <c r="L3" s="2054"/>
      <c r="M3" s="2054"/>
      <c r="N3" s="2054"/>
      <c r="O3" s="2054"/>
      <c r="P3" s="2055"/>
    </row>
    <row r="4" spans="1:18" x14ac:dyDescent="0.45">
      <c r="A4" s="310"/>
      <c r="B4" s="311"/>
      <c r="C4" s="311"/>
      <c r="D4" s="311"/>
      <c r="E4" s="311"/>
      <c r="F4" s="311"/>
      <c r="G4" s="311"/>
      <c r="H4" s="2176"/>
      <c r="I4" s="2176"/>
      <c r="J4" s="2176"/>
      <c r="K4" s="2176"/>
      <c r="L4" s="2054"/>
      <c r="M4" s="2054"/>
      <c r="N4" s="2054"/>
      <c r="O4" s="2054"/>
      <c r="P4" s="2055"/>
    </row>
    <row r="5" spans="1:18" x14ac:dyDescent="0.45">
      <c r="A5" s="310"/>
      <c r="B5" s="311"/>
      <c r="C5" s="311"/>
      <c r="D5" s="311"/>
      <c r="E5" s="311"/>
      <c r="F5" s="311"/>
      <c r="G5" s="311"/>
      <c r="H5" s="2176"/>
      <c r="I5" s="2176"/>
      <c r="J5" s="2176"/>
      <c r="K5" s="2176"/>
      <c r="L5" s="2054"/>
      <c r="M5" s="2054"/>
      <c r="N5" s="2054"/>
      <c r="O5" s="2054"/>
      <c r="P5" s="2055"/>
    </row>
    <row r="6" spans="1:18" x14ac:dyDescent="0.45">
      <c r="A6" s="310"/>
      <c r="B6" s="311"/>
      <c r="C6" s="311"/>
      <c r="D6" s="311"/>
      <c r="E6" s="311"/>
      <c r="F6" s="311"/>
      <c r="G6" s="311"/>
      <c r="H6" s="2176"/>
      <c r="I6" s="2176"/>
      <c r="J6" s="2176"/>
      <c r="K6" s="2176"/>
      <c r="L6" s="2054"/>
      <c r="M6" s="2054"/>
      <c r="N6" s="2054"/>
      <c r="O6" s="2054"/>
      <c r="P6" s="2055"/>
    </row>
    <row r="7" spans="1:18" x14ac:dyDescent="0.45">
      <c r="A7" s="310"/>
      <c r="B7" s="311"/>
      <c r="C7" s="311"/>
      <c r="D7" s="311"/>
      <c r="E7" s="311"/>
      <c r="F7" s="311"/>
      <c r="G7" s="311"/>
      <c r="H7" s="2176"/>
      <c r="I7" s="2176"/>
      <c r="J7" s="2176"/>
      <c r="K7" s="2176"/>
      <c r="L7" s="2177"/>
      <c r="M7" s="2177"/>
      <c r="N7" s="2177"/>
      <c r="O7" s="2177"/>
      <c r="P7" s="2178"/>
    </row>
    <row r="8" spans="1:18" ht="45" customHeight="1" x14ac:dyDescent="0.45">
      <c r="A8" s="2179" t="s">
        <v>714</v>
      </c>
      <c r="B8" s="2180"/>
      <c r="C8" s="2180"/>
      <c r="D8" s="2180"/>
      <c r="E8" s="2179" t="s">
        <v>715</v>
      </c>
      <c r="F8" s="2180"/>
      <c r="G8" s="2180"/>
      <c r="H8" s="2180"/>
      <c r="I8" s="2181" t="s">
        <v>716</v>
      </c>
      <c r="J8" s="2182"/>
      <c r="K8" s="2181" t="s">
        <v>717</v>
      </c>
      <c r="L8" s="2182"/>
      <c r="M8" s="2181" t="s">
        <v>718</v>
      </c>
      <c r="N8" s="2182"/>
      <c r="O8" s="2181" t="s">
        <v>719</v>
      </c>
      <c r="P8" s="2182"/>
    </row>
    <row r="9" spans="1:18" ht="72" customHeight="1" x14ac:dyDescent="0.45">
      <c r="A9" s="2187" t="s">
        <v>720</v>
      </c>
      <c r="B9" s="2187"/>
      <c r="C9" s="2187"/>
      <c r="D9" s="2187"/>
      <c r="E9" s="2187"/>
      <c r="F9" s="2187"/>
      <c r="G9" s="2187"/>
      <c r="H9" s="2187"/>
      <c r="I9" s="2187"/>
      <c r="J9" s="2187"/>
      <c r="K9" s="2187"/>
      <c r="L9" s="2187"/>
      <c r="M9" s="2187"/>
      <c r="N9" s="2187"/>
      <c r="O9" s="2187"/>
      <c r="P9" s="2187"/>
    </row>
    <row r="10" spans="1:18" x14ac:dyDescent="0.45">
      <c r="A10" s="2183" t="s">
        <v>721</v>
      </c>
      <c r="B10" s="2183"/>
      <c r="C10" s="2183"/>
      <c r="D10" s="2183"/>
      <c r="E10" s="2184" t="s">
        <v>722</v>
      </c>
      <c r="F10" s="2184"/>
      <c r="G10" s="2184"/>
      <c r="H10" s="2184"/>
      <c r="I10" s="2185">
        <v>6380</v>
      </c>
      <c r="J10" s="2185"/>
      <c r="K10" s="2185">
        <v>5872</v>
      </c>
      <c r="L10" s="2185"/>
      <c r="M10" s="2185"/>
      <c r="N10" s="2185"/>
      <c r="O10" s="2186" t="s">
        <v>723</v>
      </c>
      <c r="P10" s="2186"/>
    </row>
    <row r="11" spans="1:18" x14ac:dyDescent="0.45">
      <c r="A11" s="2183" t="s">
        <v>724</v>
      </c>
      <c r="B11" s="2183"/>
      <c r="C11" s="2183"/>
      <c r="D11" s="2183"/>
      <c r="E11" s="2184" t="s">
        <v>725</v>
      </c>
      <c r="F11" s="2184"/>
      <c r="G11" s="2184"/>
      <c r="H11" s="2184"/>
      <c r="I11" s="2185">
        <v>8406</v>
      </c>
      <c r="J11" s="2185"/>
      <c r="K11" s="2185">
        <v>9769</v>
      </c>
      <c r="L11" s="2185"/>
      <c r="M11" s="2185">
        <v>195</v>
      </c>
      <c r="N11" s="2185"/>
      <c r="O11" s="2186" t="s">
        <v>726</v>
      </c>
      <c r="P11" s="2186"/>
    </row>
    <row r="12" spans="1:18" x14ac:dyDescent="0.45">
      <c r="A12" s="2183" t="s">
        <v>889</v>
      </c>
      <c r="B12" s="2183"/>
      <c r="C12" s="2183"/>
      <c r="D12" s="2183"/>
      <c r="E12" s="2184" t="s">
        <v>727</v>
      </c>
      <c r="F12" s="2184"/>
      <c r="G12" s="2184"/>
      <c r="H12" s="2184"/>
      <c r="I12" s="2185">
        <v>4350</v>
      </c>
      <c r="J12" s="2185"/>
      <c r="K12" s="2185">
        <v>3053</v>
      </c>
      <c r="L12" s="2185"/>
      <c r="M12" s="2185">
        <v>5309</v>
      </c>
      <c r="N12" s="2185"/>
      <c r="O12" s="2186" t="s">
        <v>728</v>
      </c>
      <c r="P12" s="2186"/>
    </row>
    <row r="13" spans="1:18" x14ac:dyDescent="0.45">
      <c r="A13" s="2183" t="s">
        <v>729</v>
      </c>
      <c r="B13" s="2183"/>
      <c r="C13" s="2183"/>
      <c r="D13" s="2183"/>
      <c r="E13" s="2184" t="s">
        <v>730</v>
      </c>
      <c r="F13" s="2184"/>
      <c r="G13" s="2184"/>
      <c r="H13" s="2184"/>
      <c r="I13" s="2185">
        <v>5312</v>
      </c>
      <c r="J13" s="2185"/>
      <c r="K13" s="2185">
        <v>4332</v>
      </c>
      <c r="L13" s="2185"/>
      <c r="M13" s="2185">
        <v>4462</v>
      </c>
      <c r="N13" s="2185"/>
      <c r="O13" s="2186" t="s">
        <v>731</v>
      </c>
      <c r="P13" s="2186"/>
    </row>
    <row r="14" spans="1:18" x14ac:dyDescent="0.45">
      <c r="A14" s="2183" t="s">
        <v>732</v>
      </c>
      <c r="B14" s="2183"/>
      <c r="C14" s="2183"/>
      <c r="D14" s="2183"/>
      <c r="E14" s="2184" t="s">
        <v>733</v>
      </c>
      <c r="F14" s="2184"/>
      <c r="G14" s="2184"/>
      <c r="H14" s="2184"/>
      <c r="I14" s="2185">
        <v>3380</v>
      </c>
      <c r="J14" s="2185"/>
      <c r="K14" s="2185">
        <v>3366</v>
      </c>
      <c r="L14" s="2185"/>
      <c r="M14" s="2185">
        <v>5374</v>
      </c>
      <c r="N14" s="2185"/>
      <c r="O14" s="2186" t="s">
        <v>728</v>
      </c>
      <c r="P14" s="2186"/>
    </row>
    <row r="15" spans="1:18" x14ac:dyDescent="0.45">
      <c r="A15" s="2183" t="s">
        <v>734</v>
      </c>
      <c r="B15" s="2183"/>
      <c r="C15" s="2183"/>
      <c r="D15" s="2183"/>
      <c r="E15" s="2184" t="s">
        <v>735</v>
      </c>
      <c r="F15" s="2184"/>
      <c r="G15" s="2184"/>
      <c r="H15" s="2184"/>
      <c r="I15" s="2185">
        <v>5644</v>
      </c>
      <c r="J15" s="2185"/>
      <c r="K15" s="2185">
        <v>5757</v>
      </c>
      <c r="L15" s="2185"/>
      <c r="M15" s="2185"/>
      <c r="N15" s="2185"/>
      <c r="O15" s="2186" t="s">
        <v>723</v>
      </c>
      <c r="P15" s="2186"/>
    </row>
    <row r="16" spans="1:18" x14ac:dyDescent="0.45">
      <c r="A16" s="2183" t="s">
        <v>736</v>
      </c>
      <c r="B16" s="2183"/>
      <c r="C16" s="2183"/>
      <c r="D16" s="2183"/>
      <c r="E16" s="2184" t="s">
        <v>737</v>
      </c>
      <c r="F16" s="2184"/>
      <c r="G16" s="2184"/>
      <c r="H16" s="2184"/>
      <c r="I16" s="2185">
        <v>4800</v>
      </c>
      <c r="J16" s="2185"/>
      <c r="K16" s="2185">
        <v>4432</v>
      </c>
      <c r="L16" s="2185"/>
      <c r="M16" s="2185">
        <v>5012</v>
      </c>
      <c r="N16" s="2185"/>
      <c r="O16" s="2186" t="s">
        <v>728</v>
      </c>
      <c r="P16" s="2186"/>
    </row>
    <row r="17" spans="1:16" x14ac:dyDescent="0.45">
      <c r="A17" s="2183" t="s">
        <v>730</v>
      </c>
      <c r="B17" s="2183"/>
      <c r="C17" s="2183"/>
      <c r="D17" s="2183"/>
      <c r="E17" s="2184" t="s">
        <v>738</v>
      </c>
      <c r="F17" s="2184"/>
      <c r="G17" s="2184"/>
      <c r="H17" s="2184"/>
      <c r="I17" s="2185">
        <v>5052</v>
      </c>
      <c r="J17" s="2185"/>
      <c r="K17" s="2185">
        <v>4782</v>
      </c>
      <c r="L17" s="2185"/>
      <c r="M17" s="2185">
        <v>4138</v>
      </c>
      <c r="N17" s="2185"/>
      <c r="O17" s="2186" t="s">
        <v>731</v>
      </c>
      <c r="P17" s="2186"/>
    </row>
    <row r="18" spans="1:16" x14ac:dyDescent="0.45">
      <c r="A18" s="2183" t="s">
        <v>739</v>
      </c>
      <c r="B18" s="2183"/>
      <c r="C18" s="2183"/>
      <c r="D18" s="2183"/>
      <c r="E18" s="2184" t="s">
        <v>735</v>
      </c>
      <c r="F18" s="2184"/>
      <c r="G18" s="2184"/>
      <c r="H18" s="2184"/>
      <c r="I18" s="2185">
        <v>5456</v>
      </c>
      <c r="J18" s="2185"/>
      <c r="K18" s="2185">
        <v>5490</v>
      </c>
      <c r="L18" s="2185"/>
      <c r="M18" s="2185"/>
      <c r="N18" s="2185"/>
      <c r="O18" s="2186" t="s">
        <v>723</v>
      </c>
      <c r="P18" s="2186"/>
    </row>
    <row r="19" spans="1:16" x14ac:dyDescent="0.45">
      <c r="A19" s="2183" t="s">
        <v>740</v>
      </c>
      <c r="B19" s="2183"/>
      <c r="C19" s="2183"/>
      <c r="D19" s="2183"/>
      <c r="E19" s="2184" t="s">
        <v>741</v>
      </c>
      <c r="F19" s="2184"/>
      <c r="G19" s="2184"/>
      <c r="H19" s="2184"/>
      <c r="I19" s="2185">
        <v>4520</v>
      </c>
      <c r="J19" s="2185"/>
      <c r="K19" s="2185">
        <v>3916</v>
      </c>
      <c r="L19" s="2185"/>
      <c r="M19" s="2185">
        <v>5012</v>
      </c>
      <c r="N19" s="2185"/>
      <c r="O19" s="2186" t="s">
        <v>728</v>
      </c>
      <c r="P19" s="2186"/>
    </row>
    <row r="20" spans="1:16" x14ac:dyDescent="0.45">
      <c r="A20" s="2183" t="s">
        <v>742</v>
      </c>
      <c r="B20" s="2183"/>
      <c r="C20" s="2183"/>
      <c r="D20" s="2183"/>
      <c r="E20" s="2184" t="s">
        <v>733</v>
      </c>
      <c r="F20" s="2184"/>
      <c r="G20" s="2184"/>
      <c r="H20" s="2184"/>
      <c r="I20" s="2185">
        <v>3295</v>
      </c>
      <c r="J20" s="2185"/>
      <c r="K20" s="2185">
        <v>2813</v>
      </c>
      <c r="L20" s="2185"/>
      <c r="M20" s="2185">
        <v>5997</v>
      </c>
      <c r="N20" s="2185"/>
      <c r="O20" s="2186" t="s">
        <v>728</v>
      </c>
      <c r="P20" s="2186"/>
    </row>
    <row r="21" spans="1:16" x14ac:dyDescent="0.45">
      <c r="A21" s="2183" t="s">
        <v>743</v>
      </c>
      <c r="B21" s="2183"/>
      <c r="C21" s="2183"/>
      <c r="D21" s="2183"/>
      <c r="E21" s="2184" t="s">
        <v>744</v>
      </c>
      <c r="F21" s="2184"/>
      <c r="G21" s="2184"/>
      <c r="H21" s="2184"/>
      <c r="I21" s="2185">
        <v>5438</v>
      </c>
      <c r="J21" s="2185"/>
      <c r="K21" s="2185">
        <v>4234</v>
      </c>
      <c r="L21" s="2185"/>
      <c r="M21" s="2185">
        <v>3631</v>
      </c>
      <c r="N21" s="2185"/>
      <c r="O21" s="2186" t="s">
        <v>731</v>
      </c>
      <c r="P21" s="2186"/>
    </row>
    <row r="22" spans="1:16" x14ac:dyDescent="0.45">
      <c r="A22" s="2183" t="s">
        <v>745</v>
      </c>
      <c r="B22" s="2183"/>
      <c r="C22" s="2183"/>
      <c r="D22" s="2183"/>
      <c r="E22" s="2184" t="s">
        <v>730</v>
      </c>
      <c r="F22" s="2184"/>
      <c r="G22" s="2184"/>
      <c r="H22" s="2184"/>
      <c r="I22" s="2185">
        <v>6581</v>
      </c>
      <c r="J22" s="2185"/>
      <c r="K22" s="2185">
        <v>5703</v>
      </c>
      <c r="L22" s="2185"/>
      <c r="M22" s="2185"/>
      <c r="N22" s="2185"/>
      <c r="O22" s="2186" t="s">
        <v>723</v>
      </c>
      <c r="P22" s="2186"/>
    </row>
    <row r="23" spans="1:16" x14ac:dyDescent="0.45">
      <c r="A23" s="2183" t="s">
        <v>746</v>
      </c>
      <c r="B23" s="2183"/>
      <c r="C23" s="2183"/>
      <c r="D23" s="2183"/>
      <c r="E23" s="2184" t="s">
        <v>735</v>
      </c>
      <c r="F23" s="2184"/>
      <c r="G23" s="2184"/>
      <c r="H23" s="2184"/>
      <c r="I23" s="2185">
        <v>6200</v>
      </c>
      <c r="J23" s="2185"/>
      <c r="K23" s="2185">
        <v>6137</v>
      </c>
      <c r="L23" s="2185"/>
      <c r="M23" s="2185"/>
      <c r="N23" s="2185"/>
      <c r="O23" s="2186" t="s">
        <v>723</v>
      </c>
      <c r="P23" s="2186"/>
    </row>
    <row r="24" spans="1:16" x14ac:dyDescent="0.45">
      <c r="A24" s="2183" t="s">
        <v>747</v>
      </c>
      <c r="B24" s="2183"/>
      <c r="C24" s="2183"/>
      <c r="D24" s="2183"/>
      <c r="E24" s="2184" t="s">
        <v>722</v>
      </c>
      <c r="F24" s="2184"/>
      <c r="G24" s="2184"/>
      <c r="H24" s="2184"/>
      <c r="I24" s="2185">
        <v>7871</v>
      </c>
      <c r="J24" s="2185"/>
      <c r="K24" s="2185">
        <v>8254</v>
      </c>
      <c r="L24" s="2185"/>
      <c r="M24" s="2185"/>
      <c r="N24" s="2185"/>
      <c r="O24" s="2186" t="s">
        <v>748</v>
      </c>
      <c r="P24" s="2186"/>
    </row>
    <row r="25" spans="1:16" x14ac:dyDescent="0.45">
      <c r="A25" s="2183" t="s">
        <v>749</v>
      </c>
      <c r="B25" s="2183"/>
      <c r="C25" s="2183"/>
      <c r="D25" s="2183"/>
      <c r="E25" s="2184" t="s">
        <v>750</v>
      </c>
      <c r="F25" s="2184"/>
      <c r="G25" s="2184"/>
      <c r="H25" s="2184"/>
      <c r="I25" s="2185">
        <v>5056</v>
      </c>
      <c r="J25" s="2185"/>
      <c r="K25" s="2185">
        <v>5150</v>
      </c>
      <c r="L25" s="2185"/>
      <c r="M25" s="2185">
        <v>3170</v>
      </c>
      <c r="N25" s="2185"/>
      <c r="O25" s="2186" t="s">
        <v>731</v>
      </c>
      <c r="P25" s="2186"/>
    </row>
    <row r="26" spans="1:16" x14ac:dyDescent="0.45">
      <c r="A26" s="2183" t="s">
        <v>751</v>
      </c>
      <c r="B26" s="2183"/>
      <c r="C26" s="2183"/>
      <c r="D26" s="2183"/>
      <c r="E26" s="2184" t="s">
        <v>727</v>
      </c>
      <c r="F26" s="2184"/>
      <c r="G26" s="2184"/>
      <c r="H26" s="2184"/>
      <c r="I26" s="2185">
        <v>8801</v>
      </c>
      <c r="J26" s="2185"/>
      <c r="K26" s="2185">
        <v>7205</v>
      </c>
      <c r="L26" s="2185"/>
      <c r="M26" s="2185"/>
      <c r="N26" s="2185"/>
      <c r="O26" s="2186" t="s">
        <v>748</v>
      </c>
      <c r="P26" s="2186"/>
    </row>
    <row r="27" spans="1:16" x14ac:dyDescent="0.45">
      <c r="A27" s="2183" t="s">
        <v>752</v>
      </c>
      <c r="B27" s="2183"/>
      <c r="C27" s="2183"/>
      <c r="D27" s="2183"/>
      <c r="E27" s="2184" t="s">
        <v>753</v>
      </c>
      <c r="F27" s="2184"/>
      <c r="G27" s="2184"/>
      <c r="H27" s="2184"/>
      <c r="I27" s="2185">
        <v>4268</v>
      </c>
      <c r="J27" s="2185"/>
      <c r="K27" s="2185">
        <v>4033</v>
      </c>
      <c r="L27" s="2185"/>
      <c r="M27" s="2185">
        <v>4252</v>
      </c>
      <c r="N27" s="2185"/>
      <c r="O27" s="2186" t="s">
        <v>731</v>
      </c>
      <c r="P27" s="2186"/>
    </row>
    <row r="28" spans="1:16" x14ac:dyDescent="0.45">
      <c r="A28" s="2183" t="s">
        <v>754</v>
      </c>
      <c r="B28" s="2183"/>
      <c r="C28" s="2183"/>
      <c r="D28" s="2183"/>
      <c r="E28" s="2184" t="s">
        <v>737</v>
      </c>
      <c r="F28" s="2184"/>
      <c r="G28" s="2184"/>
      <c r="H28" s="2184"/>
      <c r="I28" s="2185">
        <v>6690</v>
      </c>
      <c r="J28" s="2185"/>
      <c r="K28" s="2185">
        <v>5389</v>
      </c>
      <c r="L28" s="2185"/>
      <c r="M28" s="2185">
        <v>3631</v>
      </c>
      <c r="N28" s="2185"/>
      <c r="O28" s="2186" t="s">
        <v>731</v>
      </c>
      <c r="P28" s="2186"/>
    </row>
    <row r="29" spans="1:16" x14ac:dyDescent="0.45">
      <c r="A29" s="2183" t="s">
        <v>755</v>
      </c>
      <c r="B29" s="2183"/>
      <c r="C29" s="2183"/>
      <c r="D29" s="2183"/>
      <c r="E29" s="2184" t="s">
        <v>738</v>
      </c>
      <c r="F29" s="2184"/>
      <c r="G29" s="2184"/>
      <c r="H29" s="2184"/>
      <c r="I29" s="2185">
        <v>7035</v>
      </c>
      <c r="J29" s="2185"/>
      <c r="K29" s="2185">
        <v>7122</v>
      </c>
      <c r="L29" s="2185"/>
      <c r="M29" s="2185"/>
      <c r="N29" s="2185"/>
      <c r="O29" s="2186" t="s">
        <v>723</v>
      </c>
      <c r="P29" s="2186"/>
    </row>
    <row r="30" spans="1:16" x14ac:dyDescent="0.45">
      <c r="A30" s="2183" t="s">
        <v>756</v>
      </c>
      <c r="B30" s="2183"/>
      <c r="C30" s="2183"/>
      <c r="D30" s="2183"/>
      <c r="E30" s="2184" t="s">
        <v>757</v>
      </c>
      <c r="F30" s="2184"/>
      <c r="G30" s="2184"/>
      <c r="H30" s="2184"/>
      <c r="I30" s="2185">
        <v>4305</v>
      </c>
      <c r="J30" s="2185"/>
      <c r="K30" s="2185">
        <v>3347</v>
      </c>
      <c r="L30" s="2185"/>
      <c r="M30" s="2185">
        <v>5292</v>
      </c>
      <c r="N30" s="2185"/>
      <c r="O30" s="2186" t="s">
        <v>728</v>
      </c>
      <c r="P30" s="2186"/>
    </row>
    <row r="31" spans="1:16" x14ac:dyDescent="0.45">
      <c r="A31" s="2183" t="s">
        <v>758</v>
      </c>
      <c r="B31" s="2183"/>
      <c r="C31" s="2183"/>
      <c r="D31" s="2183"/>
      <c r="E31" s="2184" t="s">
        <v>722</v>
      </c>
      <c r="F31" s="2184"/>
      <c r="G31" s="2184"/>
      <c r="H31" s="2184"/>
      <c r="I31" s="2185">
        <v>6793</v>
      </c>
      <c r="J31" s="2185"/>
      <c r="K31" s="2185">
        <v>7979</v>
      </c>
      <c r="L31" s="2185"/>
      <c r="M31" s="2185"/>
      <c r="N31" s="2185"/>
      <c r="O31" s="2186" t="s">
        <v>748</v>
      </c>
      <c r="P31" s="2186"/>
    </row>
    <row r="32" spans="1:16" x14ac:dyDescent="0.45">
      <c r="A32" s="2183" t="s">
        <v>759</v>
      </c>
      <c r="B32" s="2183"/>
      <c r="C32" s="2183"/>
      <c r="D32" s="2183"/>
      <c r="E32" s="2184" t="s">
        <v>725</v>
      </c>
      <c r="F32" s="2184"/>
      <c r="G32" s="2184"/>
      <c r="H32" s="2184"/>
      <c r="I32" s="2185">
        <v>8262</v>
      </c>
      <c r="J32" s="2185"/>
      <c r="K32" s="2185">
        <v>9254</v>
      </c>
      <c r="L32" s="2185"/>
      <c r="M32" s="2185"/>
      <c r="N32" s="2185"/>
      <c r="O32" s="2186" t="s">
        <v>726</v>
      </c>
      <c r="P32" s="2186"/>
    </row>
    <row r="33" spans="1:16" x14ac:dyDescent="0.45">
      <c r="A33" s="2183" t="s">
        <v>760</v>
      </c>
      <c r="B33" s="2183"/>
      <c r="C33" s="2183"/>
      <c r="D33" s="2183"/>
      <c r="E33" s="2184" t="s">
        <v>761</v>
      </c>
      <c r="F33" s="2184"/>
      <c r="G33" s="2184"/>
      <c r="H33" s="2184"/>
      <c r="I33" s="2185">
        <v>6649</v>
      </c>
      <c r="J33" s="2185"/>
      <c r="K33" s="2185">
        <v>6146</v>
      </c>
      <c r="L33" s="2185"/>
      <c r="M33" s="2185"/>
      <c r="N33" s="2185"/>
      <c r="O33" s="2186" t="s">
        <v>723</v>
      </c>
      <c r="P33" s="2186"/>
    </row>
    <row r="34" spans="1:16" x14ac:dyDescent="0.45">
      <c r="A34" s="2183" t="s">
        <v>762</v>
      </c>
      <c r="B34" s="2183"/>
      <c r="C34" s="2183"/>
      <c r="D34" s="2183"/>
      <c r="E34" s="2184" t="s">
        <v>722</v>
      </c>
      <c r="F34" s="2184"/>
      <c r="G34" s="2184"/>
      <c r="H34" s="2184"/>
      <c r="I34" s="2185">
        <v>5643</v>
      </c>
      <c r="J34" s="2185"/>
      <c r="K34" s="2185">
        <v>5641</v>
      </c>
      <c r="L34" s="2185"/>
      <c r="M34" s="2185"/>
      <c r="N34" s="2185"/>
      <c r="O34" s="2186" t="s">
        <v>723</v>
      </c>
      <c r="P34" s="2186"/>
    </row>
    <row r="35" spans="1:16" x14ac:dyDescent="0.45">
      <c r="A35" s="2183" t="s">
        <v>763</v>
      </c>
      <c r="B35" s="2183"/>
      <c r="C35" s="2183"/>
      <c r="D35" s="2183"/>
      <c r="E35" s="2184" t="s">
        <v>735</v>
      </c>
      <c r="F35" s="2184"/>
      <c r="G35" s="2184"/>
      <c r="H35" s="2184"/>
      <c r="I35" s="2185">
        <v>5395</v>
      </c>
      <c r="J35" s="2185"/>
      <c r="K35" s="2185">
        <v>5747</v>
      </c>
      <c r="L35" s="2185"/>
      <c r="M35" s="2185"/>
      <c r="N35" s="2185"/>
      <c r="O35" s="2186" t="s">
        <v>723</v>
      </c>
      <c r="P35" s="2186"/>
    </row>
    <row r="36" spans="1:16" x14ac:dyDescent="0.45">
      <c r="A36" s="2183" t="s">
        <v>764</v>
      </c>
      <c r="B36" s="2183"/>
      <c r="C36" s="2183"/>
      <c r="D36" s="2183"/>
      <c r="E36" s="2184" t="s">
        <v>765</v>
      </c>
      <c r="F36" s="2184"/>
      <c r="G36" s="2184"/>
      <c r="H36" s="2184"/>
      <c r="I36" s="2185">
        <v>7055</v>
      </c>
      <c r="J36" s="2185"/>
      <c r="K36" s="2185">
        <v>6396</v>
      </c>
      <c r="L36" s="2185"/>
      <c r="M36" s="2185"/>
      <c r="N36" s="2185"/>
      <c r="O36" s="2186" t="s">
        <v>723</v>
      </c>
      <c r="P36" s="2186"/>
    </row>
    <row r="37" spans="1:16" x14ac:dyDescent="0.45">
      <c r="A37" s="2183" t="s">
        <v>766</v>
      </c>
      <c r="B37" s="2183"/>
      <c r="C37" s="2183"/>
      <c r="D37" s="2183"/>
      <c r="E37" s="2184" t="s">
        <v>767</v>
      </c>
      <c r="F37" s="2184"/>
      <c r="G37" s="2184"/>
      <c r="H37" s="2184"/>
      <c r="I37" s="2185">
        <v>4032</v>
      </c>
      <c r="J37" s="2185"/>
      <c r="K37" s="2185">
        <v>3799</v>
      </c>
      <c r="L37" s="2185"/>
      <c r="M37" s="2185">
        <v>4616</v>
      </c>
      <c r="N37" s="2185"/>
      <c r="O37" s="2186" t="s">
        <v>728</v>
      </c>
      <c r="P37" s="2186"/>
    </row>
    <row r="38" spans="1:16" x14ac:dyDescent="0.45">
      <c r="A38" s="2183" t="s">
        <v>768</v>
      </c>
      <c r="B38" s="2183"/>
      <c r="C38" s="2183"/>
      <c r="D38" s="2183"/>
      <c r="E38" s="2184" t="s">
        <v>769</v>
      </c>
      <c r="F38" s="2184"/>
      <c r="G38" s="2184"/>
      <c r="H38" s="2184"/>
      <c r="I38" s="2185">
        <v>6465</v>
      </c>
      <c r="J38" s="2185"/>
      <c r="K38" s="2185">
        <v>6207</v>
      </c>
      <c r="L38" s="2185"/>
      <c r="M38" s="2185"/>
      <c r="N38" s="2185"/>
      <c r="O38" s="2186" t="s">
        <v>723</v>
      </c>
      <c r="P38" s="2186"/>
    </row>
    <row r="39" spans="1:16" x14ac:dyDescent="0.45">
      <c r="A39" s="2183" t="s">
        <v>770</v>
      </c>
      <c r="B39" s="2183"/>
      <c r="C39" s="2183"/>
      <c r="D39" s="2183"/>
      <c r="E39" s="2184" t="s">
        <v>771</v>
      </c>
      <c r="F39" s="2184"/>
      <c r="G39" s="2184"/>
      <c r="H39" s="2184"/>
      <c r="I39" s="2185">
        <v>4725</v>
      </c>
      <c r="J39" s="2185"/>
      <c r="K39" s="2185">
        <v>3632</v>
      </c>
      <c r="L39" s="2185"/>
      <c r="M39" s="2185">
        <v>4427</v>
      </c>
      <c r="N39" s="2185"/>
      <c r="O39" s="2186" t="s">
        <v>731</v>
      </c>
      <c r="P39" s="2186"/>
    </row>
    <row r="40" spans="1:16" x14ac:dyDescent="0.45">
      <c r="A40" s="2183" t="s">
        <v>772</v>
      </c>
      <c r="B40" s="2183"/>
      <c r="C40" s="2183"/>
      <c r="D40" s="2183"/>
      <c r="E40" s="2184" t="s">
        <v>765</v>
      </c>
      <c r="F40" s="2184"/>
      <c r="G40" s="2184"/>
      <c r="H40" s="2184"/>
      <c r="I40" s="2185">
        <v>6460</v>
      </c>
      <c r="J40" s="2185"/>
      <c r="K40" s="2185">
        <v>6143</v>
      </c>
      <c r="L40" s="2185"/>
      <c r="M40" s="2185"/>
      <c r="N40" s="2185"/>
      <c r="O40" s="2186" t="s">
        <v>723</v>
      </c>
      <c r="P40" s="2186"/>
    </row>
    <row r="41" spans="1:16" x14ac:dyDescent="0.45">
      <c r="A41" s="2183" t="s">
        <v>773</v>
      </c>
      <c r="B41" s="2183"/>
      <c r="C41" s="2183"/>
      <c r="D41" s="2183"/>
      <c r="E41" s="2184" t="s">
        <v>774</v>
      </c>
      <c r="F41" s="2184"/>
      <c r="G41" s="2184"/>
      <c r="H41" s="2184"/>
      <c r="I41" s="2185">
        <v>4052</v>
      </c>
      <c r="J41" s="2185"/>
      <c r="K41" s="2185">
        <v>3270</v>
      </c>
      <c r="L41" s="2185"/>
      <c r="M41" s="2185">
        <v>5904</v>
      </c>
      <c r="N41" s="2185"/>
      <c r="O41" s="2186" t="s">
        <v>728</v>
      </c>
      <c r="P41" s="2186"/>
    </row>
    <row r="42" spans="1:16" x14ac:dyDescent="0.45">
      <c r="A42" s="2183" t="s">
        <v>775</v>
      </c>
      <c r="B42" s="2183"/>
      <c r="C42" s="2183"/>
      <c r="D42" s="2183"/>
      <c r="E42" s="2184" t="s">
        <v>776</v>
      </c>
      <c r="F42" s="2184"/>
      <c r="G42" s="2184"/>
      <c r="H42" s="2184"/>
      <c r="I42" s="2185">
        <v>3622</v>
      </c>
      <c r="J42" s="2185"/>
      <c r="K42" s="2185">
        <v>2954</v>
      </c>
      <c r="L42" s="2185"/>
      <c r="M42" s="2185">
        <v>5181</v>
      </c>
      <c r="N42" s="2185"/>
      <c r="O42" s="2186" t="s">
        <v>728</v>
      </c>
      <c r="P42" s="2186"/>
    </row>
    <row r="43" spans="1:16" x14ac:dyDescent="0.45">
      <c r="A43" s="2183" t="s">
        <v>777</v>
      </c>
      <c r="B43" s="2183"/>
      <c r="C43" s="2183"/>
      <c r="D43" s="2183"/>
      <c r="E43" s="2184" t="s">
        <v>738</v>
      </c>
      <c r="F43" s="2184"/>
      <c r="G43" s="2184"/>
      <c r="H43" s="2184"/>
      <c r="I43" s="2185">
        <v>6198</v>
      </c>
      <c r="J43" s="2185"/>
      <c r="K43" s="2185">
        <v>5260</v>
      </c>
      <c r="L43" s="2185"/>
      <c r="M43" s="2185">
        <v>2059</v>
      </c>
      <c r="N43" s="2185"/>
      <c r="O43" s="2186" t="s">
        <v>731</v>
      </c>
      <c r="P43" s="2186"/>
    </row>
    <row r="44" spans="1:16" x14ac:dyDescent="0.45">
      <c r="A44" s="2183" t="s">
        <v>778</v>
      </c>
      <c r="B44" s="2183"/>
      <c r="C44" s="2183"/>
      <c r="D44" s="2183"/>
      <c r="E44" s="2184" t="s">
        <v>774</v>
      </c>
      <c r="F44" s="2184"/>
      <c r="G44" s="2184"/>
      <c r="H44" s="2184"/>
      <c r="I44" s="2185">
        <v>4000</v>
      </c>
      <c r="J44" s="2185"/>
      <c r="K44" s="2185">
        <v>3223</v>
      </c>
      <c r="L44" s="2185"/>
      <c r="M44" s="2185">
        <v>5904</v>
      </c>
      <c r="N44" s="2185"/>
      <c r="O44" s="2186" t="s">
        <v>728</v>
      </c>
      <c r="P44" s="2186"/>
    </row>
    <row r="45" spans="1:16" x14ac:dyDescent="0.45">
      <c r="A45" s="2183" t="s">
        <v>779</v>
      </c>
      <c r="B45" s="2183"/>
      <c r="C45" s="2183"/>
      <c r="D45" s="2183"/>
      <c r="E45" s="2184" t="s">
        <v>780</v>
      </c>
      <c r="F45" s="2184"/>
      <c r="G45" s="2184"/>
      <c r="H45" s="2184"/>
      <c r="I45" s="2185">
        <v>6424</v>
      </c>
      <c r="J45" s="2185"/>
      <c r="K45" s="2185">
        <v>5738</v>
      </c>
      <c r="L45" s="2185"/>
      <c r="M45" s="2185"/>
      <c r="N45" s="2185"/>
      <c r="O45" s="2186" t="s">
        <v>723</v>
      </c>
      <c r="P45" s="2186"/>
    </row>
    <row r="46" spans="1:16" x14ac:dyDescent="0.45">
      <c r="A46" s="2183" t="s">
        <v>781</v>
      </c>
      <c r="B46" s="2183"/>
      <c r="C46" s="2183"/>
      <c r="D46" s="2183"/>
      <c r="E46" s="2184" t="s">
        <v>782</v>
      </c>
      <c r="F46" s="2184"/>
      <c r="G46" s="2184"/>
      <c r="H46" s="2184"/>
      <c r="I46" s="2185">
        <v>4250</v>
      </c>
      <c r="J46" s="2185"/>
      <c r="K46" s="2185">
        <v>3213</v>
      </c>
      <c r="L46" s="2185"/>
      <c r="M46" s="2185">
        <v>5210</v>
      </c>
      <c r="N46" s="2185"/>
      <c r="O46" s="2186" t="s">
        <v>728</v>
      </c>
      <c r="P46" s="2186"/>
    </row>
    <row r="47" spans="1:16" x14ac:dyDescent="0.45">
      <c r="A47" s="2183" t="s">
        <v>783</v>
      </c>
      <c r="B47" s="2183"/>
      <c r="C47" s="2183"/>
      <c r="D47" s="2183"/>
      <c r="E47" s="2184" t="s">
        <v>783</v>
      </c>
      <c r="F47" s="2184"/>
      <c r="G47" s="2184"/>
      <c r="H47" s="2184"/>
      <c r="I47" s="2185">
        <v>7320</v>
      </c>
      <c r="J47" s="2185"/>
      <c r="K47" s="2185">
        <v>6381</v>
      </c>
      <c r="L47" s="2185"/>
      <c r="M47" s="2185"/>
      <c r="N47" s="2185"/>
      <c r="O47" s="2186" t="s">
        <v>723</v>
      </c>
      <c r="P47" s="2186"/>
    </row>
    <row r="48" spans="1:16" x14ac:dyDescent="0.45">
      <c r="A48" s="2183" t="s">
        <v>784</v>
      </c>
      <c r="B48" s="2183"/>
      <c r="C48" s="2183"/>
      <c r="D48" s="2183"/>
      <c r="E48" s="2184" t="s">
        <v>737</v>
      </c>
      <c r="F48" s="2184"/>
      <c r="G48" s="2184"/>
      <c r="H48" s="2184"/>
      <c r="I48" s="2185">
        <v>4856</v>
      </c>
      <c r="J48" s="2185"/>
      <c r="K48" s="2185">
        <v>4725</v>
      </c>
      <c r="L48" s="2185"/>
      <c r="M48" s="2185">
        <v>4462</v>
      </c>
      <c r="N48" s="2185"/>
      <c r="O48" s="2186" t="s">
        <v>731</v>
      </c>
      <c r="P48" s="2186"/>
    </row>
    <row r="49" spans="1:16" x14ac:dyDescent="0.45">
      <c r="A49" s="2183" t="s">
        <v>785</v>
      </c>
      <c r="B49" s="2183"/>
      <c r="C49" s="2183"/>
      <c r="D49" s="2183"/>
      <c r="E49" s="2184" t="s">
        <v>741</v>
      </c>
      <c r="F49" s="2184"/>
      <c r="G49" s="2184"/>
      <c r="H49" s="2184"/>
      <c r="I49" s="2185">
        <v>6572</v>
      </c>
      <c r="J49" s="2185"/>
      <c r="K49" s="2185">
        <v>5074</v>
      </c>
      <c r="L49" s="2185"/>
      <c r="M49" s="2185">
        <v>2093</v>
      </c>
      <c r="N49" s="2185"/>
      <c r="O49" s="2186" t="s">
        <v>731</v>
      </c>
      <c r="P49" s="2186"/>
    </row>
    <row r="50" spans="1:16" x14ac:dyDescent="0.45">
      <c r="A50" s="2183" t="s">
        <v>786</v>
      </c>
      <c r="B50" s="2183"/>
      <c r="C50" s="2183"/>
      <c r="D50" s="2183"/>
      <c r="E50" s="2184" t="s">
        <v>727</v>
      </c>
      <c r="F50" s="2184"/>
      <c r="G50" s="2184"/>
      <c r="H50" s="2184"/>
      <c r="I50" s="2185">
        <v>6611</v>
      </c>
      <c r="J50" s="2185"/>
      <c r="K50" s="2185">
        <v>5540</v>
      </c>
      <c r="L50" s="2185"/>
      <c r="M50" s="2185"/>
      <c r="N50" s="2185"/>
      <c r="O50" s="2186" t="s">
        <v>723</v>
      </c>
      <c r="P50" s="2186"/>
    </row>
    <row r="51" spans="1:16" x14ac:dyDescent="0.45">
      <c r="A51" s="2183" t="s">
        <v>787</v>
      </c>
      <c r="B51" s="2183"/>
      <c r="C51" s="2183"/>
      <c r="D51" s="2183"/>
      <c r="E51" s="2184" t="s">
        <v>788</v>
      </c>
      <c r="F51" s="2184"/>
      <c r="G51" s="2184"/>
      <c r="H51" s="2184"/>
      <c r="I51" s="2185">
        <v>6220</v>
      </c>
      <c r="J51" s="2185"/>
      <c r="K51" s="2185">
        <v>4735</v>
      </c>
      <c r="L51" s="2185"/>
      <c r="M51" s="2185">
        <v>3786</v>
      </c>
      <c r="N51" s="2185"/>
      <c r="O51" s="2186" t="s">
        <v>731</v>
      </c>
      <c r="P51" s="2186"/>
    </row>
    <row r="52" spans="1:16" x14ac:dyDescent="0.45">
      <c r="A52" s="2183" t="s">
        <v>789</v>
      </c>
      <c r="B52" s="2183"/>
      <c r="C52" s="2183"/>
      <c r="D52" s="2183"/>
      <c r="E52" s="2184" t="s">
        <v>790</v>
      </c>
      <c r="F52" s="2184"/>
      <c r="G52" s="2184"/>
      <c r="H52" s="2184"/>
      <c r="I52" s="2185">
        <v>5485</v>
      </c>
      <c r="J52" s="2185"/>
      <c r="K52" s="2185">
        <v>5209</v>
      </c>
      <c r="L52" s="2185"/>
      <c r="M52" s="2185">
        <v>3631</v>
      </c>
      <c r="N52" s="2185"/>
      <c r="O52" s="2186" t="s">
        <v>731</v>
      </c>
      <c r="P52" s="2186"/>
    </row>
    <row r="53" spans="1:16" x14ac:dyDescent="0.45">
      <c r="A53" s="2183" t="s">
        <v>791</v>
      </c>
      <c r="B53" s="2183"/>
      <c r="C53" s="2183"/>
      <c r="D53" s="2183"/>
      <c r="E53" s="2184" t="s">
        <v>788</v>
      </c>
      <c r="F53" s="2184"/>
      <c r="G53" s="2184"/>
      <c r="H53" s="2184"/>
      <c r="I53" s="2185">
        <v>6520</v>
      </c>
      <c r="J53" s="2185"/>
      <c r="K53" s="2185">
        <v>5558</v>
      </c>
      <c r="L53" s="2185"/>
      <c r="M53" s="2185"/>
      <c r="N53" s="2185"/>
      <c r="O53" s="2186" t="s">
        <v>723</v>
      </c>
      <c r="P53" s="2186"/>
    </row>
    <row r="54" spans="1:16" x14ac:dyDescent="0.45">
      <c r="A54" s="2183" t="s">
        <v>792</v>
      </c>
      <c r="B54" s="2183"/>
      <c r="C54" s="2183"/>
      <c r="D54" s="2183"/>
      <c r="E54" s="2184" t="s">
        <v>774</v>
      </c>
      <c r="F54" s="2184"/>
      <c r="G54" s="2184"/>
      <c r="H54" s="2184"/>
      <c r="I54" s="2185">
        <v>5245</v>
      </c>
      <c r="J54" s="2185"/>
      <c r="K54" s="2185">
        <v>3215</v>
      </c>
      <c r="L54" s="2185"/>
      <c r="M54" s="2185">
        <v>4919</v>
      </c>
      <c r="N54" s="2185"/>
      <c r="O54" s="2186" t="s">
        <v>728</v>
      </c>
      <c r="P54" s="2186"/>
    </row>
    <row r="55" spans="1:16" x14ac:dyDescent="0.45">
      <c r="A55" s="2183" t="s">
        <v>793</v>
      </c>
      <c r="B55" s="2183"/>
      <c r="C55" s="2183"/>
      <c r="D55" s="2183"/>
      <c r="E55" s="2184" t="s">
        <v>738</v>
      </c>
      <c r="F55" s="2184"/>
      <c r="G55" s="2184"/>
      <c r="H55" s="2184"/>
      <c r="I55" s="2185">
        <v>5955</v>
      </c>
      <c r="J55" s="2185"/>
      <c r="K55" s="2185">
        <v>4917</v>
      </c>
      <c r="L55" s="2185"/>
      <c r="M55" s="2185">
        <v>3701</v>
      </c>
      <c r="N55" s="2185"/>
      <c r="O55" s="2186" t="s">
        <v>731</v>
      </c>
      <c r="P55" s="2186"/>
    </row>
    <row r="56" spans="1:16" x14ac:dyDescent="0.45">
      <c r="A56" s="2183" t="s">
        <v>794</v>
      </c>
      <c r="B56" s="2183"/>
      <c r="C56" s="2183"/>
      <c r="D56" s="2183"/>
      <c r="E56" s="2184" t="s">
        <v>795</v>
      </c>
      <c r="F56" s="2184"/>
      <c r="G56" s="2184"/>
      <c r="H56" s="2184"/>
      <c r="I56" s="2185">
        <v>4006</v>
      </c>
      <c r="J56" s="2185"/>
      <c r="K56" s="2185">
        <v>3845</v>
      </c>
      <c r="L56" s="2185"/>
      <c r="M56" s="2185">
        <v>4347</v>
      </c>
      <c r="N56" s="2185"/>
      <c r="O56" s="2186" t="s">
        <v>731</v>
      </c>
      <c r="P56" s="2186"/>
    </row>
    <row r="57" spans="1:16" x14ac:dyDescent="0.45">
      <c r="A57" s="2183" t="s">
        <v>796</v>
      </c>
      <c r="B57" s="2183"/>
      <c r="C57" s="2183"/>
      <c r="D57" s="2183"/>
      <c r="E57" s="2184" t="s">
        <v>725</v>
      </c>
      <c r="F57" s="2184"/>
      <c r="G57" s="2184"/>
      <c r="H57" s="2184"/>
      <c r="I57" s="2185">
        <v>6680</v>
      </c>
      <c r="J57" s="2185"/>
      <c r="K57" s="2185">
        <v>6001</v>
      </c>
      <c r="L57" s="2185"/>
      <c r="M57" s="2185"/>
      <c r="N57" s="2185"/>
      <c r="O57" s="2186" t="s">
        <v>723</v>
      </c>
      <c r="P57" s="2186"/>
    </row>
    <row r="58" spans="1:16" x14ac:dyDescent="0.45">
      <c r="A58" s="2183" t="s">
        <v>797</v>
      </c>
      <c r="B58" s="2183"/>
      <c r="C58" s="2183"/>
      <c r="D58" s="2183"/>
      <c r="E58" s="2184" t="s">
        <v>798</v>
      </c>
      <c r="F58" s="2184"/>
      <c r="G58" s="2184"/>
      <c r="H58" s="2184"/>
      <c r="I58" s="2185">
        <v>8671</v>
      </c>
      <c r="J58" s="2185"/>
      <c r="K58" s="2185">
        <v>8742</v>
      </c>
      <c r="L58" s="2185"/>
      <c r="M58" s="2185">
        <v>179</v>
      </c>
      <c r="N58" s="2185"/>
      <c r="O58" s="2186" t="s">
        <v>726</v>
      </c>
      <c r="P58" s="2186"/>
    </row>
    <row r="59" spans="1:16" x14ac:dyDescent="0.45">
      <c r="A59" s="2183" t="s">
        <v>799</v>
      </c>
      <c r="B59" s="2183"/>
      <c r="C59" s="2183"/>
      <c r="D59" s="2183"/>
      <c r="E59" s="2184" t="s">
        <v>771</v>
      </c>
      <c r="F59" s="2184"/>
      <c r="G59" s="2184"/>
      <c r="H59" s="2184"/>
      <c r="I59" s="2185">
        <v>5847</v>
      </c>
      <c r="J59" s="2185"/>
      <c r="K59" s="2185">
        <v>5483</v>
      </c>
      <c r="L59" s="2185"/>
      <c r="M59" s="2185"/>
      <c r="N59" s="2185"/>
      <c r="O59" s="2186" t="s">
        <v>723</v>
      </c>
      <c r="P59" s="2186"/>
    </row>
    <row r="60" spans="1:16" x14ac:dyDescent="0.45">
      <c r="A60" s="2183" t="s">
        <v>800</v>
      </c>
      <c r="B60" s="2183"/>
      <c r="C60" s="2183"/>
      <c r="D60" s="2183"/>
      <c r="E60" s="2184" t="s">
        <v>738</v>
      </c>
      <c r="F60" s="2184"/>
      <c r="G60" s="2184"/>
      <c r="H60" s="2184"/>
      <c r="I60" s="2185">
        <v>5282</v>
      </c>
      <c r="J60" s="2185"/>
      <c r="K60" s="2185">
        <v>4880</v>
      </c>
      <c r="L60" s="2185"/>
      <c r="M60" s="2185">
        <v>3949</v>
      </c>
      <c r="N60" s="2185"/>
      <c r="O60" s="2186" t="s">
        <v>731</v>
      </c>
      <c r="P60" s="2186"/>
    </row>
    <row r="61" spans="1:16" x14ac:dyDescent="0.45">
      <c r="A61" s="2183" t="s">
        <v>801</v>
      </c>
      <c r="B61" s="2183"/>
      <c r="C61" s="2183"/>
      <c r="D61" s="2183"/>
      <c r="E61" s="2184" t="s">
        <v>802</v>
      </c>
      <c r="F61" s="2184"/>
      <c r="G61" s="2184"/>
      <c r="H61" s="2184"/>
      <c r="I61" s="2185">
        <v>3573</v>
      </c>
      <c r="J61" s="2185"/>
      <c r="K61" s="2185">
        <v>3565</v>
      </c>
      <c r="L61" s="2185"/>
      <c r="M61" s="2185">
        <v>5505</v>
      </c>
      <c r="N61" s="2185"/>
      <c r="O61" s="2186" t="s">
        <v>728</v>
      </c>
      <c r="P61" s="2186"/>
    </row>
    <row r="62" spans="1:16" x14ac:dyDescent="0.45">
      <c r="A62" s="2183" t="s">
        <v>803</v>
      </c>
      <c r="B62" s="2183"/>
      <c r="C62" s="2183"/>
      <c r="D62" s="2183"/>
      <c r="E62" s="2184" t="s">
        <v>744</v>
      </c>
      <c r="F62" s="2184"/>
      <c r="G62" s="2184"/>
      <c r="H62" s="2184"/>
      <c r="I62" s="2185">
        <v>6920</v>
      </c>
      <c r="J62" s="2185"/>
      <c r="K62" s="2185">
        <v>6309</v>
      </c>
      <c r="L62" s="2185"/>
      <c r="M62" s="2185"/>
      <c r="N62" s="2185"/>
      <c r="O62" s="2186" t="s">
        <v>723</v>
      </c>
      <c r="P62" s="2186"/>
    </row>
    <row r="63" spans="1:16" x14ac:dyDescent="0.45">
      <c r="A63" s="2183" t="s">
        <v>804</v>
      </c>
      <c r="B63" s="2183"/>
      <c r="C63" s="2183"/>
      <c r="D63" s="2183"/>
      <c r="E63" s="2184" t="s">
        <v>730</v>
      </c>
      <c r="F63" s="2184"/>
      <c r="G63" s="2184"/>
      <c r="H63" s="2184"/>
      <c r="I63" s="2185">
        <v>10680</v>
      </c>
      <c r="J63" s="2185"/>
      <c r="K63" s="2185">
        <v>10034</v>
      </c>
      <c r="L63" s="2185"/>
      <c r="M63" s="2185"/>
      <c r="N63" s="2185"/>
      <c r="O63" s="2186" t="s">
        <v>726</v>
      </c>
      <c r="P63" s="2186"/>
    </row>
    <row r="64" spans="1:16" x14ac:dyDescent="0.45">
      <c r="A64" s="2183" t="s">
        <v>805</v>
      </c>
      <c r="B64" s="2183"/>
      <c r="C64" s="2183"/>
      <c r="D64" s="2183"/>
      <c r="E64" s="2184" t="s">
        <v>730</v>
      </c>
      <c r="F64" s="2184"/>
      <c r="G64" s="2184"/>
      <c r="H64" s="2184"/>
      <c r="I64" s="2185">
        <v>7077</v>
      </c>
      <c r="J64" s="2185"/>
      <c r="K64" s="2185">
        <v>7510</v>
      </c>
      <c r="L64" s="2185"/>
      <c r="M64" s="2185"/>
      <c r="N64" s="2185"/>
      <c r="O64" s="2186" t="s">
        <v>748</v>
      </c>
      <c r="P64" s="2186"/>
    </row>
    <row r="65" spans="1:16" x14ac:dyDescent="0.45">
      <c r="A65" s="2183" t="s">
        <v>761</v>
      </c>
      <c r="B65" s="2183"/>
      <c r="C65" s="2183"/>
      <c r="D65" s="2183"/>
      <c r="E65" s="2184" t="s">
        <v>761</v>
      </c>
      <c r="F65" s="2184"/>
      <c r="G65" s="2184"/>
      <c r="H65" s="2184"/>
      <c r="I65" s="2185">
        <v>7260</v>
      </c>
      <c r="J65" s="2185"/>
      <c r="K65" s="2185">
        <v>6001</v>
      </c>
      <c r="L65" s="2185"/>
      <c r="M65" s="2185"/>
      <c r="N65" s="2185"/>
      <c r="O65" s="2186" t="s">
        <v>723</v>
      </c>
      <c r="P65" s="2186"/>
    </row>
    <row r="66" spans="1:16" x14ac:dyDescent="0.45">
      <c r="A66" s="2183" t="s">
        <v>806</v>
      </c>
      <c r="B66" s="2183"/>
      <c r="C66" s="2183"/>
      <c r="D66" s="2183"/>
      <c r="E66" s="2184" t="s">
        <v>807</v>
      </c>
      <c r="F66" s="2184"/>
      <c r="G66" s="2184"/>
      <c r="H66" s="2184"/>
      <c r="I66" s="2185">
        <v>4620</v>
      </c>
      <c r="J66" s="2185"/>
      <c r="K66" s="2185">
        <v>3749</v>
      </c>
      <c r="L66" s="2185"/>
      <c r="M66" s="2185">
        <v>4714</v>
      </c>
      <c r="N66" s="2185"/>
      <c r="O66" s="2186" t="s">
        <v>728</v>
      </c>
      <c r="P66" s="2186"/>
    </row>
    <row r="67" spans="1:16" x14ac:dyDescent="0.45">
      <c r="A67" s="2183" t="s">
        <v>808</v>
      </c>
      <c r="B67" s="2183"/>
      <c r="C67" s="2183"/>
      <c r="D67" s="2183"/>
      <c r="E67" s="2184" t="s">
        <v>735</v>
      </c>
      <c r="F67" s="2184"/>
      <c r="G67" s="2184"/>
      <c r="H67" s="2184"/>
      <c r="I67" s="2185">
        <v>4892</v>
      </c>
      <c r="J67" s="2185"/>
      <c r="K67" s="2185">
        <v>5475</v>
      </c>
      <c r="L67" s="2185"/>
      <c r="M67" s="2185"/>
      <c r="N67" s="2185"/>
      <c r="O67" s="2186" t="s">
        <v>723</v>
      </c>
      <c r="P67" s="2186"/>
    </row>
    <row r="68" spans="1:16" x14ac:dyDescent="0.45">
      <c r="A68" s="2183" t="s">
        <v>809</v>
      </c>
      <c r="B68" s="2183"/>
      <c r="C68" s="2183"/>
      <c r="D68" s="2183"/>
      <c r="E68" s="2184" t="s">
        <v>810</v>
      </c>
      <c r="F68" s="2184"/>
      <c r="G68" s="2184"/>
      <c r="H68" s="2184"/>
      <c r="I68" s="2185">
        <v>5895</v>
      </c>
      <c r="J68" s="2185"/>
      <c r="K68" s="2185">
        <v>4438</v>
      </c>
      <c r="L68" s="2185"/>
      <c r="M68" s="2185">
        <v>3975</v>
      </c>
      <c r="N68" s="2185"/>
      <c r="O68" s="2186" t="s">
        <v>731</v>
      </c>
      <c r="P68" s="2186"/>
    </row>
    <row r="69" spans="1:16" x14ac:dyDescent="0.45">
      <c r="A69" s="2183" t="s">
        <v>741</v>
      </c>
      <c r="B69" s="2183"/>
      <c r="C69" s="2183"/>
      <c r="D69" s="2183"/>
      <c r="E69" s="2184" t="s">
        <v>741</v>
      </c>
      <c r="F69" s="2184"/>
      <c r="G69" s="2184"/>
      <c r="H69" s="2184"/>
      <c r="I69" s="2185">
        <v>4603</v>
      </c>
      <c r="J69" s="2185"/>
      <c r="K69" s="2185">
        <v>3984</v>
      </c>
      <c r="L69" s="2185"/>
      <c r="M69" s="2185">
        <v>5147</v>
      </c>
      <c r="N69" s="2185"/>
      <c r="O69" s="2186" t="s">
        <v>728</v>
      </c>
      <c r="P69" s="2186"/>
    </row>
    <row r="70" spans="1:16" x14ac:dyDescent="0.45">
      <c r="A70" s="2183" t="s">
        <v>811</v>
      </c>
      <c r="B70" s="2183"/>
      <c r="C70" s="2183"/>
      <c r="D70" s="2183"/>
      <c r="E70" s="2184" t="s">
        <v>725</v>
      </c>
      <c r="F70" s="2184"/>
      <c r="G70" s="2184"/>
      <c r="H70" s="2184"/>
      <c r="I70" s="2185">
        <v>5797</v>
      </c>
      <c r="J70" s="2185"/>
      <c r="K70" s="2185">
        <v>5653</v>
      </c>
      <c r="L70" s="2185"/>
      <c r="M70" s="2185"/>
      <c r="N70" s="2185"/>
      <c r="O70" s="2186" t="s">
        <v>723</v>
      </c>
      <c r="P70" s="2186"/>
    </row>
    <row r="71" spans="1:16" x14ac:dyDescent="0.45">
      <c r="A71" s="2183" t="s">
        <v>798</v>
      </c>
      <c r="B71" s="2183"/>
      <c r="C71" s="2183"/>
      <c r="D71" s="2183"/>
      <c r="E71" s="2184" t="s">
        <v>798</v>
      </c>
      <c r="F71" s="2184"/>
      <c r="G71" s="2184"/>
      <c r="H71" s="2184"/>
      <c r="I71" s="2185">
        <v>6967</v>
      </c>
      <c r="J71" s="2185"/>
      <c r="K71" s="2185">
        <v>6827</v>
      </c>
      <c r="L71" s="2185"/>
      <c r="M71" s="2185"/>
      <c r="N71" s="2185"/>
      <c r="O71" s="2186" t="s">
        <v>723</v>
      </c>
      <c r="P71" s="2186"/>
    </row>
    <row r="72" spans="1:16" x14ac:dyDescent="0.45">
      <c r="A72" s="2183" t="s">
        <v>812</v>
      </c>
      <c r="B72" s="2183"/>
      <c r="C72" s="2183"/>
      <c r="D72" s="2183"/>
      <c r="E72" s="2184" t="s">
        <v>798</v>
      </c>
      <c r="F72" s="2184"/>
      <c r="G72" s="2184"/>
      <c r="H72" s="2184"/>
      <c r="I72" s="2185">
        <v>9321</v>
      </c>
      <c r="J72" s="2185"/>
      <c r="K72" s="2185">
        <v>9769</v>
      </c>
      <c r="L72" s="2185"/>
      <c r="M72" s="2185"/>
      <c r="N72" s="2185"/>
      <c r="O72" s="2186" t="s">
        <v>726</v>
      </c>
      <c r="P72" s="2186"/>
    </row>
    <row r="73" spans="1:16" x14ac:dyDescent="0.45">
      <c r="A73" s="2183" t="s">
        <v>813</v>
      </c>
      <c r="B73" s="2183"/>
      <c r="C73" s="2183"/>
      <c r="D73" s="2183"/>
      <c r="E73" s="2184" t="s">
        <v>776</v>
      </c>
      <c r="F73" s="2184"/>
      <c r="G73" s="2184"/>
      <c r="H73" s="2184"/>
      <c r="I73" s="2185">
        <v>3999</v>
      </c>
      <c r="J73" s="2185"/>
      <c r="K73" s="2185">
        <v>3680</v>
      </c>
      <c r="L73" s="2185"/>
      <c r="M73" s="2185">
        <v>4721</v>
      </c>
      <c r="N73" s="2185"/>
      <c r="O73" s="2186" t="s">
        <v>728</v>
      </c>
      <c r="P73" s="2186"/>
    </row>
    <row r="74" spans="1:16" x14ac:dyDescent="0.45">
      <c r="A74" s="2183" t="s">
        <v>814</v>
      </c>
      <c r="B74" s="2183"/>
      <c r="C74" s="2183"/>
      <c r="D74" s="2183"/>
      <c r="E74" s="2184" t="s">
        <v>769</v>
      </c>
      <c r="F74" s="2184"/>
      <c r="G74" s="2184"/>
      <c r="H74" s="2184"/>
      <c r="I74" s="2185">
        <v>7200</v>
      </c>
      <c r="J74" s="2185"/>
      <c r="K74" s="2185">
        <v>5789</v>
      </c>
      <c r="L74" s="2185"/>
      <c r="M74" s="2185"/>
      <c r="N74" s="2185"/>
      <c r="O74" s="2186" t="s">
        <v>723</v>
      </c>
      <c r="P74" s="2186"/>
    </row>
    <row r="75" spans="1:16" x14ac:dyDescent="0.45">
      <c r="A75" s="2183" t="s">
        <v>815</v>
      </c>
      <c r="B75" s="2183"/>
      <c r="C75" s="2183"/>
      <c r="D75" s="2183"/>
      <c r="E75" s="2184" t="s">
        <v>722</v>
      </c>
      <c r="F75" s="2184"/>
      <c r="G75" s="2184"/>
      <c r="H75" s="2184"/>
      <c r="I75" s="2185">
        <v>7425</v>
      </c>
      <c r="J75" s="2185"/>
      <c r="K75" s="2185">
        <v>7901</v>
      </c>
      <c r="L75" s="2185"/>
      <c r="M75" s="2185"/>
      <c r="N75" s="2185"/>
      <c r="O75" s="2186" t="s">
        <v>748</v>
      </c>
      <c r="P75" s="2186"/>
    </row>
    <row r="76" spans="1:16" x14ac:dyDescent="0.45">
      <c r="A76" s="2183" t="s">
        <v>816</v>
      </c>
      <c r="B76" s="2183"/>
      <c r="C76" s="2183"/>
      <c r="D76" s="2183"/>
      <c r="E76" s="2184" t="s">
        <v>730</v>
      </c>
      <c r="F76" s="2184"/>
      <c r="G76" s="2184"/>
      <c r="H76" s="2184"/>
      <c r="I76" s="2185">
        <v>6322</v>
      </c>
      <c r="J76" s="2185"/>
      <c r="K76" s="2185">
        <v>6338</v>
      </c>
      <c r="L76" s="2185"/>
      <c r="M76" s="2185"/>
      <c r="N76" s="2185"/>
      <c r="O76" s="2186" t="s">
        <v>723</v>
      </c>
      <c r="P76" s="2186"/>
    </row>
    <row r="77" spans="1:16" x14ac:dyDescent="0.45">
      <c r="A77" s="2183" t="s">
        <v>817</v>
      </c>
      <c r="B77" s="2183"/>
      <c r="C77" s="2183"/>
      <c r="D77" s="2183"/>
      <c r="E77" s="2184" t="s">
        <v>769</v>
      </c>
      <c r="F77" s="2184"/>
      <c r="G77" s="2184"/>
      <c r="H77" s="2184"/>
      <c r="I77" s="2185">
        <v>6447</v>
      </c>
      <c r="J77" s="2185"/>
      <c r="K77" s="2185">
        <v>5418</v>
      </c>
      <c r="L77" s="2185"/>
      <c r="M77" s="2185"/>
      <c r="N77" s="2185"/>
      <c r="O77" s="2186" t="s">
        <v>723</v>
      </c>
      <c r="P77" s="2186"/>
    </row>
    <row r="78" spans="1:16" x14ac:dyDescent="0.45">
      <c r="A78" s="2183" t="s">
        <v>818</v>
      </c>
      <c r="B78" s="2183"/>
      <c r="C78" s="2183"/>
      <c r="D78" s="2183"/>
      <c r="E78" s="2184" t="s">
        <v>819</v>
      </c>
      <c r="F78" s="2184"/>
      <c r="G78" s="2184"/>
      <c r="H78" s="2184"/>
      <c r="I78" s="2185">
        <v>4245</v>
      </c>
      <c r="J78" s="2185"/>
      <c r="K78" s="2185">
        <v>3394</v>
      </c>
      <c r="L78" s="2185"/>
      <c r="M78" s="2185">
        <v>5103</v>
      </c>
      <c r="N78" s="2185"/>
      <c r="O78" s="2186" t="s">
        <v>728</v>
      </c>
      <c r="P78" s="2186"/>
    </row>
    <row r="79" spans="1:16" x14ac:dyDescent="0.45">
      <c r="A79" s="2183" t="s">
        <v>820</v>
      </c>
      <c r="B79" s="2183"/>
      <c r="C79" s="2183"/>
      <c r="D79" s="2183"/>
      <c r="E79" s="2184" t="s">
        <v>821</v>
      </c>
      <c r="F79" s="2184"/>
      <c r="G79" s="2184"/>
      <c r="H79" s="2184"/>
      <c r="I79" s="2185">
        <v>4096</v>
      </c>
      <c r="J79" s="2185"/>
      <c r="K79" s="2185">
        <v>3767</v>
      </c>
      <c r="L79" s="2185"/>
      <c r="M79" s="2185">
        <v>4429</v>
      </c>
      <c r="N79" s="2185"/>
      <c r="O79" s="2186" t="s">
        <v>731</v>
      </c>
      <c r="P79" s="2186"/>
    </row>
    <row r="80" spans="1:16" x14ac:dyDescent="0.45">
      <c r="A80" s="2183" t="s">
        <v>822</v>
      </c>
      <c r="B80" s="2183"/>
      <c r="C80" s="2183"/>
      <c r="D80" s="2183"/>
      <c r="E80" s="2184" t="s">
        <v>727</v>
      </c>
      <c r="F80" s="2184"/>
      <c r="G80" s="2184"/>
      <c r="H80" s="2184"/>
      <c r="I80" s="2185">
        <v>4508</v>
      </c>
      <c r="J80" s="2185"/>
      <c r="K80" s="2185">
        <v>3056</v>
      </c>
      <c r="L80" s="2185"/>
      <c r="M80" s="2185">
        <v>5130</v>
      </c>
      <c r="N80" s="2185"/>
      <c r="O80" s="2186" t="s">
        <v>728</v>
      </c>
      <c r="P80" s="2186"/>
    </row>
    <row r="81" spans="1:16" x14ac:dyDescent="0.45">
      <c r="A81" s="2183" t="s">
        <v>823</v>
      </c>
      <c r="B81" s="2183"/>
      <c r="C81" s="2183"/>
      <c r="D81" s="2183"/>
      <c r="E81" s="2184" t="s">
        <v>769</v>
      </c>
      <c r="F81" s="2184"/>
      <c r="G81" s="2184"/>
      <c r="H81" s="2184"/>
      <c r="I81" s="2185">
        <v>6293</v>
      </c>
      <c r="J81" s="2185"/>
      <c r="K81" s="2185">
        <v>5742</v>
      </c>
      <c r="L81" s="2185"/>
      <c r="M81" s="2185"/>
      <c r="N81" s="2185"/>
      <c r="O81" s="2186" t="s">
        <v>723</v>
      </c>
      <c r="P81" s="2186"/>
    </row>
  </sheetData>
  <sheetProtection algorithmName="SHA-512" hashValue="PdSgUhwpKW/27PXuCJ6YL68Qw96W5DzXD8L0/9DG0y1ZudDxmipYbnLVik+YIsYtBjzVPQ+n/EpYMeCBsp9BZQ==" saltValue="4/SkDymshkMhALrUQbkcoQ==" spinCount="100000" sheet="1" objects="1" scenarios="1" formatRows="0" selectLockedCells="1"/>
  <mergeCells count="441">
    <mergeCell ref="A79:D79"/>
    <mergeCell ref="E79:H79"/>
    <mergeCell ref="I79:J79"/>
    <mergeCell ref="K79:L79"/>
    <mergeCell ref="M79:N79"/>
    <mergeCell ref="O79:P79"/>
    <mergeCell ref="A78:D78"/>
    <mergeCell ref="E78:H78"/>
    <mergeCell ref="I78:J78"/>
    <mergeCell ref="K78:L78"/>
    <mergeCell ref="M78:N78"/>
    <mergeCell ref="O78:P78"/>
    <mergeCell ref="A81:D81"/>
    <mergeCell ref="E81:H81"/>
    <mergeCell ref="I81:J81"/>
    <mergeCell ref="K81:L81"/>
    <mergeCell ref="M81:N81"/>
    <mergeCell ref="O81:P81"/>
    <mergeCell ref="A80:D80"/>
    <mergeCell ref="E80:H80"/>
    <mergeCell ref="I80:J80"/>
    <mergeCell ref="K80:L80"/>
    <mergeCell ref="M80:N80"/>
    <mergeCell ref="O80:P80"/>
    <mergeCell ref="A77:D77"/>
    <mergeCell ref="E77:H77"/>
    <mergeCell ref="I77:J77"/>
    <mergeCell ref="K77:L77"/>
    <mergeCell ref="M77:N77"/>
    <mergeCell ref="O77:P77"/>
    <mergeCell ref="A76:D76"/>
    <mergeCell ref="E76:H76"/>
    <mergeCell ref="I76:J76"/>
    <mergeCell ref="K76:L76"/>
    <mergeCell ref="M76:N76"/>
    <mergeCell ref="O76:P76"/>
    <mergeCell ref="A75:D75"/>
    <mergeCell ref="E75:H75"/>
    <mergeCell ref="I75:J75"/>
    <mergeCell ref="K75:L75"/>
    <mergeCell ref="M75:N75"/>
    <mergeCell ref="O75:P75"/>
    <mergeCell ref="A74:D74"/>
    <mergeCell ref="E74:H74"/>
    <mergeCell ref="I74:J74"/>
    <mergeCell ref="K74:L74"/>
    <mergeCell ref="M74:N74"/>
    <mergeCell ref="O74:P74"/>
    <mergeCell ref="A73:D73"/>
    <mergeCell ref="E73:H73"/>
    <mergeCell ref="I73:J73"/>
    <mergeCell ref="K73:L73"/>
    <mergeCell ref="M73:N73"/>
    <mergeCell ref="O73:P73"/>
    <mergeCell ref="A72:D72"/>
    <mergeCell ref="E72:H72"/>
    <mergeCell ref="I72:J72"/>
    <mergeCell ref="K72:L72"/>
    <mergeCell ref="M72:N72"/>
    <mergeCell ref="O72:P72"/>
    <mergeCell ref="A71:D71"/>
    <mergeCell ref="E71:H71"/>
    <mergeCell ref="I71:J71"/>
    <mergeCell ref="K71:L71"/>
    <mergeCell ref="M71:N71"/>
    <mergeCell ref="O71:P71"/>
    <mergeCell ref="A70:D70"/>
    <mergeCell ref="E70:H70"/>
    <mergeCell ref="I70:J70"/>
    <mergeCell ref="K70:L70"/>
    <mergeCell ref="M70:N70"/>
    <mergeCell ref="O70:P70"/>
    <mergeCell ref="A69:D69"/>
    <mergeCell ref="E69:H69"/>
    <mergeCell ref="I69:J69"/>
    <mergeCell ref="K69:L69"/>
    <mergeCell ref="M69:N69"/>
    <mergeCell ref="O69:P69"/>
    <mergeCell ref="A68:D68"/>
    <mergeCell ref="E68:H68"/>
    <mergeCell ref="I68:J68"/>
    <mergeCell ref="K68:L68"/>
    <mergeCell ref="M68:N68"/>
    <mergeCell ref="O68:P68"/>
    <mergeCell ref="A67:D67"/>
    <mergeCell ref="E67:H67"/>
    <mergeCell ref="I67:J67"/>
    <mergeCell ref="K67:L67"/>
    <mergeCell ref="M67:N67"/>
    <mergeCell ref="O67:P67"/>
    <mergeCell ref="A66:D66"/>
    <mergeCell ref="E66:H66"/>
    <mergeCell ref="I66:J66"/>
    <mergeCell ref="K66:L66"/>
    <mergeCell ref="M66:N66"/>
    <mergeCell ref="O66:P66"/>
    <mergeCell ref="A65:D65"/>
    <mergeCell ref="E65:H65"/>
    <mergeCell ref="I65:J65"/>
    <mergeCell ref="K65:L65"/>
    <mergeCell ref="M65:N65"/>
    <mergeCell ref="O65:P65"/>
    <mergeCell ref="A64:D64"/>
    <mergeCell ref="E64:H64"/>
    <mergeCell ref="I64:J64"/>
    <mergeCell ref="K64:L64"/>
    <mergeCell ref="M64:N64"/>
    <mergeCell ref="O64:P64"/>
    <mergeCell ref="A63:D63"/>
    <mergeCell ref="E63:H63"/>
    <mergeCell ref="I63:J63"/>
    <mergeCell ref="K63:L63"/>
    <mergeCell ref="M63:N63"/>
    <mergeCell ref="O63:P63"/>
    <mergeCell ref="A62:D62"/>
    <mergeCell ref="E62:H62"/>
    <mergeCell ref="I62:J62"/>
    <mergeCell ref="K62:L62"/>
    <mergeCell ref="M62:N62"/>
    <mergeCell ref="O62:P62"/>
    <mergeCell ref="A61:D61"/>
    <mergeCell ref="E61:H61"/>
    <mergeCell ref="I61:J61"/>
    <mergeCell ref="K61:L61"/>
    <mergeCell ref="M61:N61"/>
    <mergeCell ref="O61:P61"/>
    <mergeCell ref="A60:D60"/>
    <mergeCell ref="E60:H60"/>
    <mergeCell ref="I60:J60"/>
    <mergeCell ref="K60:L60"/>
    <mergeCell ref="M60:N60"/>
    <mergeCell ref="O60:P60"/>
    <mergeCell ref="A59:D59"/>
    <mergeCell ref="E59:H59"/>
    <mergeCell ref="I59:J59"/>
    <mergeCell ref="K59:L59"/>
    <mergeCell ref="M59:N59"/>
    <mergeCell ref="O59:P59"/>
    <mergeCell ref="A58:D58"/>
    <mergeCell ref="E58:H58"/>
    <mergeCell ref="I58:J58"/>
    <mergeCell ref="K58:L58"/>
    <mergeCell ref="M58:N58"/>
    <mergeCell ref="O58:P58"/>
    <mergeCell ref="A57:D57"/>
    <mergeCell ref="E57:H57"/>
    <mergeCell ref="I57:J57"/>
    <mergeCell ref="K57:L57"/>
    <mergeCell ref="M57:N57"/>
    <mergeCell ref="O57:P57"/>
    <mergeCell ref="A56:D56"/>
    <mergeCell ref="E56:H56"/>
    <mergeCell ref="I56:J56"/>
    <mergeCell ref="K56:L56"/>
    <mergeCell ref="M56:N56"/>
    <mergeCell ref="O56:P56"/>
    <mergeCell ref="A55:D55"/>
    <mergeCell ref="E55:H55"/>
    <mergeCell ref="I55:J55"/>
    <mergeCell ref="K55:L55"/>
    <mergeCell ref="M55:N55"/>
    <mergeCell ref="O55:P55"/>
    <mergeCell ref="A54:D54"/>
    <mergeCell ref="E54:H54"/>
    <mergeCell ref="I54:J54"/>
    <mergeCell ref="K54:L54"/>
    <mergeCell ref="M54:N54"/>
    <mergeCell ref="O54:P54"/>
    <mergeCell ref="A53:D53"/>
    <mergeCell ref="E53:H53"/>
    <mergeCell ref="I53:J53"/>
    <mergeCell ref="K53:L53"/>
    <mergeCell ref="M53:N53"/>
    <mergeCell ref="O53:P53"/>
    <mergeCell ref="A52:D52"/>
    <mergeCell ref="E52:H52"/>
    <mergeCell ref="I52:J52"/>
    <mergeCell ref="K52:L52"/>
    <mergeCell ref="M52:N52"/>
    <mergeCell ref="O52:P52"/>
    <mergeCell ref="A51:D51"/>
    <mergeCell ref="E51:H51"/>
    <mergeCell ref="I51:J51"/>
    <mergeCell ref="K51:L51"/>
    <mergeCell ref="M51:N51"/>
    <mergeCell ref="O51:P51"/>
    <mergeCell ref="A50:D50"/>
    <mergeCell ref="E50:H50"/>
    <mergeCell ref="I50:J50"/>
    <mergeCell ref="K50:L50"/>
    <mergeCell ref="M50:N50"/>
    <mergeCell ref="O50:P50"/>
    <mergeCell ref="A49:D49"/>
    <mergeCell ref="E49:H49"/>
    <mergeCell ref="I49:J49"/>
    <mergeCell ref="K49:L49"/>
    <mergeCell ref="M49:N49"/>
    <mergeCell ref="O49:P49"/>
    <mergeCell ref="A48:D48"/>
    <mergeCell ref="E48:H48"/>
    <mergeCell ref="I48:J48"/>
    <mergeCell ref="K48:L48"/>
    <mergeCell ref="M48:N48"/>
    <mergeCell ref="O48:P48"/>
    <mergeCell ref="A47:D47"/>
    <mergeCell ref="E47:H47"/>
    <mergeCell ref="I47:J47"/>
    <mergeCell ref="K47:L47"/>
    <mergeCell ref="M47:N47"/>
    <mergeCell ref="O47:P47"/>
    <mergeCell ref="A46:D46"/>
    <mergeCell ref="E46:H46"/>
    <mergeCell ref="I46:J46"/>
    <mergeCell ref="K46:L46"/>
    <mergeCell ref="M46:N46"/>
    <mergeCell ref="O46:P46"/>
    <mergeCell ref="A45:D45"/>
    <mergeCell ref="E45:H45"/>
    <mergeCell ref="I45:J45"/>
    <mergeCell ref="K45:L45"/>
    <mergeCell ref="M45:N45"/>
    <mergeCell ref="O45:P45"/>
    <mergeCell ref="A44:D44"/>
    <mergeCell ref="E44:H44"/>
    <mergeCell ref="I44:J44"/>
    <mergeCell ref="K44:L44"/>
    <mergeCell ref="M44:N44"/>
    <mergeCell ref="O44:P44"/>
    <mergeCell ref="A43:D43"/>
    <mergeCell ref="E43:H43"/>
    <mergeCell ref="I43:J43"/>
    <mergeCell ref="K43:L43"/>
    <mergeCell ref="M43:N43"/>
    <mergeCell ref="O43:P43"/>
    <mergeCell ref="A42:D42"/>
    <mergeCell ref="E42:H42"/>
    <mergeCell ref="I42:J42"/>
    <mergeCell ref="K42:L42"/>
    <mergeCell ref="M42:N42"/>
    <mergeCell ref="O42:P42"/>
    <mergeCell ref="A41:D41"/>
    <mergeCell ref="E41:H41"/>
    <mergeCell ref="I41:J41"/>
    <mergeCell ref="K41:L41"/>
    <mergeCell ref="M41:N41"/>
    <mergeCell ref="O41:P41"/>
    <mergeCell ref="A40:D40"/>
    <mergeCell ref="E40:H40"/>
    <mergeCell ref="I40:J40"/>
    <mergeCell ref="K40:L40"/>
    <mergeCell ref="M40:N40"/>
    <mergeCell ref="O40:P40"/>
    <mergeCell ref="A39:D39"/>
    <mergeCell ref="E39:H39"/>
    <mergeCell ref="I39:J39"/>
    <mergeCell ref="K39:L39"/>
    <mergeCell ref="M39:N39"/>
    <mergeCell ref="O39:P39"/>
    <mergeCell ref="A38:D38"/>
    <mergeCell ref="E38:H38"/>
    <mergeCell ref="I38:J38"/>
    <mergeCell ref="K38:L38"/>
    <mergeCell ref="M38:N38"/>
    <mergeCell ref="O38:P38"/>
    <mergeCell ref="A37:D37"/>
    <mergeCell ref="E37:H37"/>
    <mergeCell ref="I37:J37"/>
    <mergeCell ref="K37:L37"/>
    <mergeCell ref="M37:N37"/>
    <mergeCell ref="O37:P37"/>
    <mergeCell ref="A36:D36"/>
    <mergeCell ref="E36:H36"/>
    <mergeCell ref="I36:J36"/>
    <mergeCell ref="K36:L36"/>
    <mergeCell ref="M36:N36"/>
    <mergeCell ref="O36:P36"/>
    <mergeCell ref="A35:D35"/>
    <mergeCell ref="E35:H35"/>
    <mergeCell ref="I35:J35"/>
    <mergeCell ref="K35:L35"/>
    <mergeCell ref="M35:N35"/>
    <mergeCell ref="O35:P35"/>
    <mergeCell ref="A34:D34"/>
    <mergeCell ref="E34:H34"/>
    <mergeCell ref="I34:J34"/>
    <mergeCell ref="K34:L34"/>
    <mergeCell ref="M34:N34"/>
    <mergeCell ref="O34:P34"/>
    <mergeCell ref="A33:D33"/>
    <mergeCell ref="E33:H33"/>
    <mergeCell ref="I33:J33"/>
    <mergeCell ref="K33:L33"/>
    <mergeCell ref="M33:N33"/>
    <mergeCell ref="O33:P33"/>
    <mergeCell ref="A32:D32"/>
    <mergeCell ref="E32:H32"/>
    <mergeCell ref="I32:J32"/>
    <mergeCell ref="K32:L32"/>
    <mergeCell ref="M32:N32"/>
    <mergeCell ref="O32:P32"/>
    <mergeCell ref="A31:D31"/>
    <mergeCell ref="E31:H31"/>
    <mergeCell ref="I31:J31"/>
    <mergeCell ref="K31:L31"/>
    <mergeCell ref="M31:N31"/>
    <mergeCell ref="O31:P31"/>
    <mergeCell ref="A30:D30"/>
    <mergeCell ref="E30:H30"/>
    <mergeCell ref="I30:J30"/>
    <mergeCell ref="K30:L30"/>
    <mergeCell ref="M30:N30"/>
    <mergeCell ref="O30:P30"/>
    <mergeCell ref="A29:D29"/>
    <mergeCell ref="E29:H29"/>
    <mergeCell ref="I29:J29"/>
    <mergeCell ref="K29:L29"/>
    <mergeCell ref="M29:N29"/>
    <mergeCell ref="O29:P29"/>
    <mergeCell ref="A28:D28"/>
    <mergeCell ref="E28:H28"/>
    <mergeCell ref="I28:J28"/>
    <mergeCell ref="K28:L28"/>
    <mergeCell ref="M28:N28"/>
    <mergeCell ref="O28:P28"/>
    <mergeCell ref="A27:D27"/>
    <mergeCell ref="E27:H27"/>
    <mergeCell ref="I27:J27"/>
    <mergeCell ref="K27:L27"/>
    <mergeCell ref="M27:N27"/>
    <mergeCell ref="O27:P27"/>
    <mergeCell ref="A26:D26"/>
    <mergeCell ref="E26:H26"/>
    <mergeCell ref="I26:J26"/>
    <mergeCell ref="K26:L26"/>
    <mergeCell ref="M26:N26"/>
    <mergeCell ref="O26:P26"/>
    <mergeCell ref="A25:D25"/>
    <mergeCell ref="E25:H25"/>
    <mergeCell ref="I25:J25"/>
    <mergeCell ref="K25:L25"/>
    <mergeCell ref="M25:N25"/>
    <mergeCell ref="O25:P25"/>
    <mergeCell ref="A24:D24"/>
    <mergeCell ref="E24:H24"/>
    <mergeCell ref="I24:J24"/>
    <mergeCell ref="K24:L24"/>
    <mergeCell ref="M24:N24"/>
    <mergeCell ref="O24:P24"/>
    <mergeCell ref="A23:D23"/>
    <mergeCell ref="E23:H23"/>
    <mergeCell ref="I23:J23"/>
    <mergeCell ref="K23:L23"/>
    <mergeCell ref="M23:N23"/>
    <mergeCell ref="O23:P23"/>
    <mergeCell ref="A22:D22"/>
    <mergeCell ref="E22:H22"/>
    <mergeCell ref="I22:J22"/>
    <mergeCell ref="K22:L22"/>
    <mergeCell ref="M22:N22"/>
    <mergeCell ref="O22:P22"/>
    <mergeCell ref="A21:D21"/>
    <mergeCell ref="E21:H21"/>
    <mergeCell ref="I21:J21"/>
    <mergeCell ref="K21:L21"/>
    <mergeCell ref="M21:N21"/>
    <mergeCell ref="O21:P21"/>
    <mergeCell ref="A20:D20"/>
    <mergeCell ref="E20:H20"/>
    <mergeCell ref="I20:J20"/>
    <mergeCell ref="K20:L20"/>
    <mergeCell ref="M20:N20"/>
    <mergeCell ref="O20:P20"/>
    <mergeCell ref="A19:D19"/>
    <mergeCell ref="E19:H19"/>
    <mergeCell ref="I19:J19"/>
    <mergeCell ref="K19:L19"/>
    <mergeCell ref="M19:N19"/>
    <mergeCell ref="O19:P19"/>
    <mergeCell ref="A18:D18"/>
    <mergeCell ref="E18:H18"/>
    <mergeCell ref="I18:J18"/>
    <mergeCell ref="K18:L18"/>
    <mergeCell ref="M18:N18"/>
    <mergeCell ref="O18:P18"/>
    <mergeCell ref="A17:D17"/>
    <mergeCell ref="E17:H17"/>
    <mergeCell ref="I17:J17"/>
    <mergeCell ref="K17:L17"/>
    <mergeCell ref="M17:N17"/>
    <mergeCell ref="O17:P17"/>
    <mergeCell ref="A16:D16"/>
    <mergeCell ref="E16:H16"/>
    <mergeCell ref="I16:J16"/>
    <mergeCell ref="K16:L16"/>
    <mergeCell ref="M16:N16"/>
    <mergeCell ref="O16:P16"/>
    <mergeCell ref="A15:D15"/>
    <mergeCell ref="E15:H15"/>
    <mergeCell ref="I15:J15"/>
    <mergeCell ref="K15:L15"/>
    <mergeCell ref="M15:N15"/>
    <mergeCell ref="O15:P15"/>
    <mergeCell ref="A14:D14"/>
    <mergeCell ref="E14:H14"/>
    <mergeCell ref="I14:J14"/>
    <mergeCell ref="K14:L14"/>
    <mergeCell ref="M14:N14"/>
    <mergeCell ref="O14:P14"/>
    <mergeCell ref="A13:D13"/>
    <mergeCell ref="E13:H13"/>
    <mergeCell ref="I13:J13"/>
    <mergeCell ref="K13:L13"/>
    <mergeCell ref="M13:N13"/>
    <mergeCell ref="O13:P13"/>
    <mergeCell ref="A12:D12"/>
    <mergeCell ref="E12:H12"/>
    <mergeCell ref="I12:J12"/>
    <mergeCell ref="K12:L12"/>
    <mergeCell ref="M12:N12"/>
    <mergeCell ref="O12:P12"/>
    <mergeCell ref="H1:K7"/>
    <mergeCell ref="L1:P7"/>
    <mergeCell ref="A8:D8"/>
    <mergeCell ref="E8:H8"/>
    <mergeCell ref="I8:J8"/>
    <mergeCell ref="K8:L8"/>
    <mergeCell ref="M8:N8"/>
    <mergeCell ref="O8:P8"/>
    <mergeCell ref="A11:D11"/>
    <mergeCell ref="E11:H11"/>
    <mergeCell ref="I11:J11"/>
    <mergeCell ref="K11:L11"/>
    <mergeCell ref="M11:N11"/>
    <mergeCell ref="O11:P11"/>
    <mergeCell ref="A9:P9"/>
    <mergeCell ref="A10:D10"/>
    <mergeCell ref="E10:H10"/>
    <mergeCell ref="I10:J10"/>
    <mergeCell ref="K10:L10"/>
    <mergeCell ref="M10:N10"/>
    <mergeCell ref="O10:P10"/>
  </mergeCells>
  <pageMargins left="0.7" right="0.7" top="0.75" bottom="0.75" header="0.3" footer="0.3"/>
  <pageSetup scale="86" fitToHeight="2" orientation="portrait" r:id="rId1"/>
  <headerFooter>
    <oddHeader>&amp;L&amp;F&amp;R&amp;A</oddHead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N40"/>
  <sheetViews>
    <sheetView workbookViewId="0">
      <selection activeCell="A9" sqref="A9"/>
    </sheetView>
  </sheetViews>
  <sheetFormatPr defaultColWidth="11.33203125" defaultRowHeight="14.25" x14ac:dyDescent="0.45"/>
  <cols>
    <col min="1" max="10" width="13.73046875" style="5" customWidth="1"/>
    <col min="11" max="11" width="13.73046875" style="316" customWidth="1"/>
    <col min="12" max="16384" width="11.33203125" style="5"/>
  </cols>
  <sheetData>
    <row r="1" spans="1:13" x14ac:dyDescent="0.45">
      <c r="A1" s="1684"/>
      <c r="B1" s="1685"/>
      <c r="C1" s="1685"/>
      <c r="D1" s="2197"/>
      <c r="E1" s="2198"/>
      <c r="F1" s="2198"/>
      <c r="G1" s="2198"/>
      <c r="H1" s="2199"/>
      <c r="I1" s="2202" t="s">
        <v>1173</v>
      </c>
      <c r="J1" s="2202"/>
      <c r="K1" s="2203"/>
      <c r="M1" s="5" t="s">
        <v>1186</v>
      </c>
    </row>
    <row r="2" spans="1:13" x14ac:dyDescent="0.45">
      <c r="A2" s="1686"/>
      <c r="B2" s="1687"/>
      <c r="C2" s="1687"/>
      <c r="D2" s="2200"/>
      <c r="E2" s="2200"/>
      <c r="F2" s="2200"/>
      <c r="G2" s="2200"/>
      <c r="H2" s="2201"/>
      <c r="I2" s="2204"/>
      <c r="J2" s="2204"/>
      <c r="K2" s="2205"/>
    </row>
    <row r="3" spans="1:13" x14ac:dyDescent="0.45">
      <c r="A3" s="1686"/>
      <c r="B3" s="1687"/>
      <c r="C3" s="1687"/>
      <c r="D3" s="2200"/>
      <c r="E3" s="2200"/>
      <c r="F3" s="2200"/>
      <c r="G3" s="2200"/>
      <c r="H3" s="2201"/>
      <c r="I3" s="2204"/>
      <c r="J3" s="2204"/>
      <c r="K3" s="2205"/>
    </row>
    <row r="4" spans="1:13" x14ac:dyDescent="0.45">
      <c r="A4" s="1686"/>
      <c r="B4" s="1687"/>
      <c r="C4" s="1687"/>
      <c r="D4" s="2200"/>
      <c r="E4" s="2200"/>
      <c r="F4" s="2200"/>
      <c r="G4" s="2200"/>
      <c r="H4" s="2201"/>
      <c r="I4" s="2204"/>
      <c r="J4" s="2204"/>
      <c r="K4" s="2205"/>
    </row>
    <row r="5" spans="1:13" x14ac:dyDescent="0.45">
      <c r="A5" s="1686"/>
      <c r="B5" s="1687"/>
      <c r="C5" s="1687"/>
      <c r="D5" s="2200"/>
      <c r="E5" s="2200"/>
      <c r="F5" s="2200"/>
      <c r="G5" s="2200"/>
      <c r="H5" s="2201"/>
      <c r="I5" s="2204"/>
      <c r="J5" s="2204"/>
      <c r="K5" s="2205"/>
    </row>
    <row r="6" spans="1:13" ht="14.25" customHeight="1" x14ac:dyDescent="0.45">
      <c r="A6" s="2206" t="s">
        <v>888</v>
      </c>
      <c r="B6" s="2207"/>
      <c r="C6" s="2207"/>
      <c r="D6" s="2207"/>
      <c r="E6" s="2207"/>
      <c r="F6" s="2207"/>
      <c r="G6" s="2207"/>
      <c r="H6" s="2207"/>
      <c r="I6" s="2207"/>
      <c r="J6" s="2207"/>
      <c r="K6" s="2208"/>
    </row>
    <row r="7" spans="1:13" ht="14.25" customHeight="1" x14ac:dyDescent="0.45">
      <c r="A7" s="2206"/>
      <c r="B7" s="2207"/>
      <c r="C7" s="2207"/>
      <c r="D7" s="2207"/>
      <c r="E7" s="2207"/>
      <c r="F7" s="2207"/>
      <c r="G7" s="2207"/>
      <c r="H7" s="2207"/>
      <c r="I7" s="2207"/>
      <c r="J7" s="2207"/>
      <c r="K7" s="2208"/>
    </row>
    <row r="8" spans="1:13" ht="42.75" x14ac:dyDescent="0.45">
      <c r="A8" s="312" t="s">
        <v>719</v>
      </c>
      <c r="B8" s="312" t="s">
        <v>825</v>
      </c>
      <c r="C8" s="312" t="s">
        <v>826</v>
      </c>
      <c r="D8" s="312" t="s">
        <v>827</v>
      </c>
      <c r="E8" s="312" t="s">
        <v>851</v>
      </c>
      <c r="F8" s="312" t="s">
        <v>829</v>
      </c>
      <c r="G8" s="312" t="s">
        <v>830</v>
      </c>
      <c r="H8" s="312" t="s">
        <v>831</v>
      </c>
      <c r="I8" s="312" t="s">
        <v>832</v>
      </c>
      <c r="J8" s="312" t="s">
        <v>833</v>
      </c>
      <c r="K8" s="312" t="s">
        <v>834</v>
      </c>
    </row>
    <row r="9" spans="1:13" x14ac:dyDescent="0.45">
      <c r="A9" s="400">
        <v>3</v>
      </c>
      <c r="B9" s="313">
        <v>0.32</v>
      </c>
      <c r="C9" s="314">
        <v>0.55000000000000004</v>
      </c>
      <c r="D9" s="314">
        <v>0.25</v>
      </c>
      <c r="E9" s="313">
        <v>38</v>
      </c>
      <c r="F9" s="313" t="s">
        <v>843</v>
      </c>
      <c r="G9" s="315" t="s">
        <v>852</v>
      </c>
      <c r="H9" s="313">
        <v>19</v>
      </c>
      <c r="I9" s="315" t="s">
        <v>837</v>
      </c>
      <c r="J9" s="315" t="s">
        <v>343</v>
      </c>
      <c r="K9" s="315" t="s">
        <v>838</v>
      </c>
    </row>
    <row r="10" spans="1:13" x14ac:dyDescent="0.45">
      <c r="A10" s="400">
        <v>4</v>
      </c>
      <c r="B10" s="313">
        <v>0.32</v>
      </c>
      <c r="C10" s="314">
        <v>0.55000000000000004</v>
      </c>
      <c r="D10" s="314">
        <v>0.4</v>
      </c>
      <c r="E10" s="313">
        <v>49</v>
      </c>
      <c r="F10" s="313" t="s">
        <v>843</v>
      </c>
      <c r="G10" s="315" t="s">
        <v>852</v>
      </c>
      <c r="H10" s="313">
        <v>19</v>
      </c>
      <c r="I10" s="315" t="s">
        <v>841</v>
      </c>
      <c r="J10" s="315" t="s">
        <v>842</v>
      </c>
      <c r="K10" s="315" t="s">
        <v>841</v>
      </c>
    </row>
    <row r="11" spans="1:13" x14ac:dyDescent="0.45">
      <c r="A11" s="400">
        <v>5</v>
      </c>
      <c r="B11" s="313">
        <v>0.3</v>
      </c>
      <c r="C11" s="314">
        <v>0.55000000000000004</v>
      </c>
      <c r="D11" s="314" t="s">
        <v>839</v>
      </c>
      <c r="E11" s="313">
        <v>49</v>
      </c>
      <c r="F11" s="313" t="s">
        <v>843</v>
      </c>
      <c r="G11" s="315" t="s">
        <v>844</v>
      </c>
      <c r="H11" s="313" t="s">
        <v>845</v>
      </c>
      <c r="I11" s="315" t="s">
        <v>846</v>
      </c>
      <c r="J11" s="315" t="s">
        <v>842</v>
      </c>
      <c r="K11" s="315" t="s">
        <v>846</v>
      </c>
    </row>
    <row r="12" spans="1:13" x14ac:dyDescent="0.45">
      <c r="A12" s="400">
        <v>6</v>
      </c>
      <c r="B12" s="313">
        <v>0.3</v>
      </c>
      <c r="C12" s="314">
        <v>0.55000000000000004</v>
      </c>
      <c r="D12" s="314" t="s">
        <v>839</v>
      </c>
      <c r="E12" s="313">
        <v>49</v>
      </c>
      <c r="F12" s="313" t="s">
        <v>853</v>
      </c>
      <c r="G12" s="315" t="s">
        <v>854</v>
      </c>
      <c r="H12" s="313" t="s">
        <v>845</v>
      </c>
      <c r="I12" s="315" t="s">
        <v>846</v>
      </c>
      <c r="J12" s="315" t="s">
        <v>847</v>
      </c>
      <c r="K12" s="315" t="s">
        <v>846</v>
      </c>
    </row>
    <row r="13" spans="1:13" x14ac:dyDescent="0.45">
      <c r="A13" s="400">
        <v>7</v>
      </c>
      <c r="B13" s="313">
        <v>0.3</v>
      </c>
      <c r="C13" s="314">
        <v>0.55000000000000004</v>
      </c>
      <c r="D13" s="314" t="s">
        <v>839</v>
      </c>
      <c r="E13" s="313">
        <v>49</v>
      </c>
      <c r="F13" s="313" t="s">
        <v>853</v>
      </c>
      <c r="G13" s="315" t="s">
        <v>848</v>
      </c>
      <c r="H13" s="313" t="s">
        <v>855</v>
      </c>
      <c r="I13" s="315" t="s">
        <v>846</v>
      </c>
      <c r="J13" s="315" t="s">
        <v>847</v>
      </c>
      <c r="K13" s="315" t="s">
        <v>846</v>
      </c>
    </row>
    <row r="14" spans="1:13" x14ac:dyDescent="0.45">
      <c r="A14" s="409"/>
      <c r="B14" s="397"/>
      <c r="C14" s="397"/>
      <c r="D14" s="397"/>
      <c r="E14" s="397"/>
      <c r="F14" s="397"/>
      <c r="G14" s="397"/>
      <c r="H14" s="397"/>
      <c r="I14" s="397"/>
      <c r="J14" s="397"/>
      <c r="K14" s="398"/>
    </row>
    <row r="15" spans="1:13" x14ac:dyDescent="0.45">
      <c r="A15" s="2206" t="s">
        <v>849</v>
      </c>
      <c r="B15" s="2207"/>
      <c r="C15" s="2207"/>
      <c r="D15" s="2207"/>
      <c r="E15" s="2207"/>
      <c r="F15" s="2207"/>
      <c r="G15" s="2207"/>
      <c r="H15" s="2207"/>
      <c r="I15" s="2207"/>
      <c r="J15" s="2207"/>
      <c r="K15" s="2208"/>
    </row>
    <row r="16" spans="1:13" x14ac:dyDescent="0.45">
      <c r="A16" s="2206"/>
      <c r="B16" s="2207"/>
      <c r="C16" s="2207"/>
      <c r="D16" s="2207"/>
      <c r="E16" s="2207"/>
      <c r="F16" s="2207"/>
      <c r="G16" s="2207"/>
      <c r="H16" s="2207"/>
      <c r="I16" s="2207"/>
      <c r="J16" s="2207"/>
      <c r="K16" s="2208"/>
    </row>
    <row r="17" spans="1:11" ht="42.75" x14ac:dyDescent="0.45">
      <c r="A17" s="312" t="s">
        <v>719</v>
      </c>
      <c r="B17" s="312" t="s">
        <v>825</v>
      </c>
      <c r="C17" s="312" t="s">
        <v>826</v>
      </c>
      <c r="D17" s="312" t="s">
        <v>850</v>
      </c>
      <c r="E17" s="312" t="s">
        <v>851</v>
      </c>
      <c r="F17" s="312" t="s">
        <v>829</v>
      </c>
      <c r="G17" s="312" t="s">
        <v>830</v>
      </c>
      <c r="H17" s="312" t="s">
        <v>831</v>
      </c>
      <c r="I17" s="312" t="s">
        <v>832</v>
      </c>
      <c r="J17" s="312" t="s">
        <v>833</v>
      </c>
      <c r="K17" s="312" t="s">
        <v>834</v>
      </c>
    </row>
    <row r="18" spans="1:11" x14ac:dyDescent="0.45">
      <c r="A18" s="400">
        <v>3</v>
      </c>
      <c r="B18" s="313">
        <v>0.35</v>
      </c>
      <c r="C18" s="314">
        <v>0.55000000000000004</v>
      </c>
      <c r="D18" s="314">
        <v>0.25</v>
      </c>
      <c r="E18" s="313">
        <v>38</v>
      </c>
      <c r="F18" s="313" t="s">
        <v>843</v>
      </c>
      <c r="G18" s="315" t="s">
        <v>852</v>
      </c>
      <c r="H18" s="313">
        <v>19</v>
      </c>
      <c r="I18" s="315" t="s">
        <v>837</v>
      </c>
      <c r="J18" s="315" t="s">
        <v>343</v>
      </c>
      <c r="K18" s="315" t="s">
        <v>838</v>
      </c>
    </row>
    <row r="19" spans="1:11" x14ac:dyDescent="0.45">
      <c r="A19" s="400">
        <v>4</v>
      </c>
      <c r="B19" s="313">
        <v>0.35</v>
      </c>
      <c r="C19" s="314">
        <v>0.55000000000000004</v>
      </c>
      <c r="D19" s="314">
        <v>0.4</v>
      </c>
      <c r="E19" s="313">
        <v>49</v>
      </c>
      <c r="F19" s="313" t="s">
        <v>843</v>
      </c>
      <c r="G19" s="315" t="s">
        <v>852</v>
      </c>
      <c r="H19" s="313">
        <v>19</v>
      </c>
      <c r="I19" s="315" t="s">
        <v>841</v>
      </c>
      <c r="J19" s="315" t="s">
        <v>842</v>
      </c>
      <c r="K19" s="315" t="s">
        <v>841</v>
      </c>
    </row>
    <row r="20" spans="1:11" x14ac:dyDescent="0.45">
      <c r="A20" s="400">
        <v>5</v>
      </c>
      <c r="B20" s="313">
        <v>0.32</v>
      </c>
      <c r="C20" s="314">
        <v>0.55000000000000004</v>
      </c>
      <c r="D20" s="314" t="s">
        <v>839</v>
      </c>
      <c r="E20" s="313">
        <v>49</v>
      </c>
      <c r="F20" s="313" t="s">
        <v>843</v>
      </c>
      <c r="G20" s="315" t="s">
        <v>844</v>
      </c>
      <c r="H20" s="313" t="s">
        <v>845</v>
      </c>
      <c r="I20" s="315" t="s">
        <v>846</v>
      </c>
      <c r="J20" s="315" t="s">
        <v>842</v>
      </c>
      <c r="K20" s="315" t="s">
        <v>846</v>
      </c>
    </row>
    <row r="21" spans="1:11" x14ac:dyDescent="0.45">
      <c r="A21" s="400">
        <v>6</v>
      </c>
      <c r="B21" s="313">
        <v>0.32</v>
      </c>
      <c r="C21" s="314">
        <v>0.55000000000000004</v>
      </c>
      <c r="D21" s="314" t="s">
        <v>839</v>
      </c>
      <c r="E21" s="313">
        <v>49</v>
      </c>
      <c r="F21" s="313" t="s">
        <v>853</v>
      </c>
      <c r="G21" s="315" t="s">
        <v>854</v>
      </c>
      <c r="H21" s="313" t="s">
        <v>845</v>
      </c>
      <c r="I21" s="315" t="s">
        <v>846</v>
      </c>
      <c r="J21" s="315" t="s">
        <v>847</v>
      </c>
      <c r="K21" s="315" t="s">
        <v>846</v>
      </c>
    </row>
    <row r="22" spans="1:11" x14ac:dyDescent="0.45">
      <c r="A22" s="400">
        <v>7</v>
      </c>
      <c r="B22" s="313">
        <v>0.32</v>
      </c>
      <c r="C22" s="314">
        <v>0.55000000000000004</v>
      </c>
      <c r="D22" s="314" t="s">
        <v>839</v>
      </c>
      <c r="E22" s="313">
        <v>49</v>
      </c>
      <c r="F22" s="313" t="s">
        <v>853</v>
      </c>
      <c r="G22" s="315" t="s">
        <v>848</v>
      </c>
      <c r="H22" s="313" t="s">
        <v>855</v>
      </c>
      <c r="I22" s="315" t="s">
        <v>846</v>
      </c>
      <c r="J22" s="315" t="s">
        <v>847</v>
      </c>
      <c r="K22" s="315" t="s">
        <v>846</v>
      </c>
    </row>
    <row r="23" spans="1:11" ht="14.35" customHeight="1" x14ac:dyDescent="0.45">
      <c r="A23" s="401"/>
      <c r="B23" s="402"/>
      <c r="C23" s="402"/>
      <c r="D23" s="406"/>
      <c r="E23" s="406"/>
      <c r="F23" s="406"/>
      <c r="G23" s="406"/>
      <c r="H23" s="406"/>
      <c r="I23" s="407"/>
      <c r="J23" s="407"/>
      <c r="K23" s="408"/>
    </row>
    <row r="24" spans="1:11" x14ac:dyDescent="0.45">
      <c r="A24" s="2206" t="s">
        <v>824</v>
      </c>
      <c r="B24" s="2207"/>
      <c r="C24" s="2207"/>
      <c r="D24" s="2207"/>
      <c r="E24" s="2207"/>
      <c r="F24" s="2207"/>
      <c r="G24" s="2207"/>
      <c r="H24" s="2207"/>
      <c r="I24" s="2207"/>
      <c r="J24" s="2207"/>
      <c r="K24" s="2208"/>
    </row>
    <row r="25" spans="1:11" x14ac:dyDescent="0.45">
      <c r="A25" s="2206"/>
      <c r="B25" s="2207"/>
      <c r="C25" s="2207"/>
      <c r="D25" s="2207"/>
      <c r="E25" s="2207"/>
      <c r="F25" s="2207"/>
      <c r="G25" s="2207"/>
      <c r="H25" s="2207"/>
      <c r="I25" s="2207"/>
      <c r="J25" s="2207"/>
      <c r="K25" s="2208"/>
    </row>
    <row r="26" spans="1:11" ht="42.75" x14ac:dyDescent="0.45">
      <c r="A26" s="312" t="s">
        <v>719</v>
      </c>
      <c r="B26" s="312" t="s">
        <v>825</v>
      </c>
      <c r="C26" s="312" t="s">
        <v>826</v>
      </c>
      <c r="D26" s="312" t="s">
        <v>827</v>
      </c>
      <c r="E26" s="312" t="s">
        <v>828</v>
      </c>
      <c r="F26" s="312" t="s">
        <v>829</v>
      </c>
      <c r="G26" s="312" t="s">
        <v>830</v>
      </c>
      <c r="H26" s="312" t="s">
        <v>831</v>
      </c>
      <c r="I26" s="312" t="s">
        <v>832</v>
      </c>
      <c r="J26" s="312" t="s">
        <v>833</v>
      </c>
      <c r="K26" s="312" t="s">
        <v>834</v>
      </c>
    </row>
    <row r="27" spans="1:11" x14ac:dyDescent="0.45">
      <c r="A27" s="400">
        <v>3</v>
      </c>
      <c r="B27" s="313" t="s">
        <v>835</v>
      </c>
      <c r="C27" s="314">
        <v>0.65</v>
      </c>
      <c r="D27" s="314">
        <v>0.3</v>
      </c>
      <c r="E27" s="313">
        <v>30</v>
      </c>
      <c r="F27" s="313">
        <v>13</v>
      </c>
      <c r="G27" s="315" t="s">
        <v>836</v>
      </c>
      <c r="H27" s="313">
        <v>19</v>
      </c>
      <c r="I27" s="315" t="s">
        <v>837</v>
      </c>
      <c r="J27" s="315" t="s">
        <v>343</v>
      </c>
      <c r="K27" s="315" t="s">
        <v>838</v>
      </c>
    </row>
    <row r="28" spans="1:11" x14ac:dyDescent="0.45">
      <c r="A28" s="400">
        <v>4</v>
      </c>
      <c r="B28" s="313">
        <v>0.35</v>
      </c>
      <c r="C28" s="314">
        <v>0.6</v>
      </c>
      <c r="D28" s="314" t="s">
        <v>839</v>
      </c>
      <c r="E28" s="313">
        <v>38</v>
      </c>
      <c r="F28" s="313">
        <v>13</v>
      </c>
      <c r="G28" s="315" t="s">
        <v>840</v>
      </c>
      <c r="H28" s="313">
        <v>19</v>
      </c>
      <c r="I28" s="315" t="s">
        <v>841</v>
      </c>
      <c r="J28" s="315" t="s">
        <v>842</v>
      </c>
      <c r="K28" s="315" t="s">
        <v>841</v>
      </c>
    </row>
    <row r="29" spans="1:11" x14ac:dyDescent="0.45">
      <c r="A29" s="400">
        <v>5</v>
      </c>
      <c r="B29" s="313">
        <v>0.35</v>
      </c>
      <c r="C29" s="314">
        <v>0.6</v>
      </c>
      <c r="D29" s="314" t="s">
        <v>839</v>
      </c>
      <c r="E29" s="313">
        <v>38</v>
      </c>
      <c r="F29" s="313" t="s">
        <v>843</v>
      </c>
      <c r="G29" s="315" t="s">
        <v>844</v>
      </c>
      <c r="H29" s="313" t="s">
        <v>845</v>
      </c>
      <c r="I29" s="315" t="s">
        <v>841</v>
      </c>
      <c r="J29" s="315" t="s">
        <v>842</v>
      </c>
      <c r="K29" s="315" t="s">
        <v>841</v>
      </c>
    </row>
    <row r="30" spans="1:11" x14ac:dyDescent="0.45">
      <c r="A30" s="400">
        <v>6</v>
      </c>
      <c r="B30" s="313">
        <v>0.35</v>
      </c>
      <c r="C30" s="314">
        <v>0.6</v>
      </c>
      <c r="D30" s="314" t="s">
        <v>839</v>
      </c>
      <c r="E30" s="313">
        <v>49</v>
      </c>
      <c r="F30" s="313" t="s">
        <v>843</v>
      </c>
      <c r="G30" s="315" t="s">
        <v>846</v>
      </c>
      <c r="H30" s="313" t="s">
        <v>845</v>
      </c>
      <c r="I30" s="315" t="s">
        <v>846</v>
      </c>
      <c r="J30" s="315" t="s">
        <v>847</v>
      </c>
      <c r="K30" s="315" t="s">
        <v>841</v>
      </c>
    </row>
    <row r="31" spans="1:11" x14ac:dyDescent="0.45">
      <c r="A31" s="400">
        <v>7</v>
      </c>
      <c r="B31" s="313">
        <v>0.35</v>
      </c>
      <c r="C31" s="314">
        <v>0.6</v>
      </c>
      <c r="D31" s="314" t="s">
        <v>839</v>
      </c>
      <c r="E31" s="313">
        <v>49</v>
      </c>
      <c r="F31" s="313">
        <v>21</v>
      </c>
      <c r="G31" s="315" t="s">
        <v>848</v>
      </c>
      <c r="H31" s="313" t="s">
        <v>845</v>
      </c>
      <c r="I31" s="315" t="s">
        <v>846</v>
      </c>
      <c r="J31" s="315" t="s">
        <v>847</v>
      </c>
      <c r="K31" s="315" t="s">
        <v>841</v>
      </c>
    </row>
    <row r="32" spans="1:11" x14ac:dyDescent="0.45">
      <c r="A32" s="2209"/>
      <c r="B32" s="1935"/>
      <c r="C32" s="1935"/>
      <c r="D32" s="1935"/>
      <c r="E32" s="1935"/>
      <c r="F32" s="1935"/>
      <c r="G32" s="1935"/>
      <c r="H32" s="1935"/>
      <c r="I32" s="1935"/>
      <c r="J32" s="1935"/>
      <c r="K32" s="1084"/>
    </row>
    <row r="33" spans="1:14" x14ac:dyDescent="0.45">
      <c r="A33" s="6"/>
      <c r="B33" s="7"/>
      <c r="C33" s="7"/>
      <c r="D33" s="7"/>
      <c r="E33" s="7"/>
      <c r="F33" s="7"/>
      <c r="G33" s="7"/>
      <c r="H33" s="7"/>
      <c r="I33" s="7"/>
      <c r="J33" s="7"/>
    </row>
    <row r="34" spans="1:14" x14ac:dyDescent="0.45">
      <c r="A34" s="2194" t="s">
        <v>856</v>
      </c>
      <c r="B34" s="2195"/>
      <c r="C34" s="2195"/>
      <c r="D34" s="2195"/>
      <c r="E34" s="2195"/>
      <c r="F34" s="2195"/>
      <c r="G34" s="2195"/>
      <c r="H34" s="2195"/>
      <c r="I34" s="2195"/>
      <c r="J34" s="2195"/>
      <c r="K34" s="2196"/>
    </row>
    <row r="35" spans="1:14" ht="30" customHeight="1" x14ac:dyDescent="0.45">
      <c r="A35" s="2188" t="s">
        <v>857</v>
      </c>
      <c r="B35" s="2189"/>
      <c r="C35" s="2189"/>
      <c r="D35" s="2189"/>
      <c r="E35" s="2189"/>
      <c r="F35" s="2189"/>
      <c r="G35" s="2189"/>
      <c r="H35" s="2189"/>
      <c r="I35" s="2189"/>
      <c r="J35" s="2189"/>
      <c r="K35" s="2190"/>
    </row>
    <row r="36" spans="1:14" ht="30.75" customHeight="1" x14ac:dyDescent="0.45">
      <c r="A36" s="2188" t="s">
        <v>858</v>
      </c>
      <c r="B36" s="2189"/>
      <c r="C36" s="2189"/>
      <c r="D36" s="2189"/>
      <c r="E36" s="2189"/>
      <c r="F36" s="2189"/>
      <c r="G36" s="2189"/>
      <c r="H36" s="2189"/>
      <c r="I36" s="2189"/>
      <c r="J36" s="2189"/>
      <c r="K36" s="2190"/>
    </row>
    <row r="37" spans="1:14" ht="45" customHeight="1" x14ac:dyDescent="0.45">
      <c r="A37" s="2188" t="s">
        <v>859</v>
      </c>
      <c r="B37" s="2189"/>
      <c r="C37" s="2189"/>
      <c r="D37" s="2189"/>
      <c r="E37" s="2189"/>
      <c r="F37" s="2189"/>
      <c r="G37" s="2189"/>
      <c r="H37" s="2189"/>
      <c r="I37" s="2189"/>
      <c r="J37" s="2189"/>
      <c r="K37" s="2190"/>
    </row>
    <row r="38" spans="1:14" ht="30" customHeight="1" x14ac:dyDescent="0.45">
      <c r="A38" s="2188" t="s">
        <v>984</v>
      </c>
      <c r="B38" s="2189"/>
      <c r="C38" s="2189"/>
      <c r="D38" s="2189"/>
      <c r="E38" s="2189"/>
      <c r="F38" s="2189"/>
      <c r="G38" s="2189"/>
      <c r="H38" s="2189"/>
      <c r="I38" s="2189"/>
      <c r="J38" s="2189"/>
      <c r="K38" s="2190"/>
    </row>
    <row r="39" spans="1:14" ht="16.899999999999999" customHeight="1" x14ac:dyDescent="0.45">
      <c r="A39" s="2188" t="s">
        <v>985</v>
      </c>
      <c r="B39" s="2189"/>
      <c r="C39" s="2189"/>
      <c r="D39" s="2189"/>
      <c r="E39" s="2189"/>
      <c r="F39" s="2189"/>
      <c r="G39" s="2189"/>
      <c r="H39" s="2189"/>
      <c r="I39" s="2189"/>
      <c r="J39" s="2189"/>
      <c r="K39" s="2190"/>
    </row>
    <row r="40" spans="1:14" ht="90.4" customHeight="1" x14ac:dyDescent="0.45">
      <c r="A40" s="2191" t="s">
        <v>1210</v>
      </c>
      <c r="B40" s="2192"/>
      <c r="C40" s="2192"/>
      <c r="D40" s="2192"/>
      <c r="E40" s="2192"/>
      <c r="F40" s="2192"/>
      <c r="G40" s="2192"/>
      <c r="H40" s="2192"/>
      <c r="I40" s="2192"/>
      <c r="J40" s="2192"/>
      <c r="K40" s="2193"/>
      <c r="L40" s="478"/>
      <c r="M40" s="479"/>
      <c r="N40" s="480"/>
    </row>
  </sheetData>
  <sheetProtection algorithmName="SHA-512" hashValue="Mv2z9AFkSd/zzW2LRH6ZLzQOy9Z1dF7q4O+cCEOSpUkzYN/Bo7UUf/J4NMB7HWP2m4pB4v0X+UWIeqn6T+zMzQ==" saltValue="bvowgciTLRSAhhj1HhdylQ==" spinCount="100000" sheet="1" objects="1" scenarios="1" formatRows="0" selectLockedCells="1" selectUnlockedCells="1"/>
  <mergeCells count="14">
    <mergeCell ref="A1:C5"/>
    <mergeCell ref="D1:H5"/>
    <mergeCell ref="I1:K5"/>
    <mergeCell ref="A24:K25"/>
    <mergeCell ref="A32:K32"/>
    <mergeCell ref="A6:K7"/>
    <mergeCell ref="A15:K16"/>
    <mergeCell ref="A39:K39"/>
    <mergeCell ref="A40:K40"/>
    <mergeCell ref="A34:K34"/>
    <mergeCell ref="A35:K35"/>
    <mergeCell ref="A36:K36"/>
    <mergeCell ref="A37:K37"/>
    <mergeCell ref="A38:K38"/>
  </mergeCells>
  <printOptions horizontalCentered="1"/>
  <pageMargins left="0.25" right="0.25" top="0.75" bottom="0.75" header="0.3" footer="0.3"/>
  <pageSetup scale="68" orientation="portrait" r:id="rId1"/>
  <headerFooter>
    <oddHeader>&amp;L&amp;F&amp;R&amp;A</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N73"/>
  <sheetViews>
    <sheetView workbookViewId="0">
      <selection activeCell="C30" sqref="C30:J30"/>
    </sheetView>
  </sheetViews>
  <sheetFormatPr defaultColWidth="11.33203125" defaultRowHeight="14.25" x14ac:dyDescent="0.45"/>
  <cols>
    <col min="1" max="7" width="10.73046875" style="5" customWidth="1"/>
    <col min="8" max="10" width="13.73046875" style="5" customWidth="1"/>
    <col min="11" max="12" width="10.73046875" style="5" customWidth="1"/>
    <col min="13" max="16384" width="11.33203125" style="5"/>
  </cols>
  <sheetData>
    <row r="1" spans="1:14" ht="12" customHeight="1" x14ac:dyDescent="0.45">
      <c r="A1" s="1"/>
      <c r="B1" s="2"/>
      <c r="C1" s="2"/>
      <c r="D1" s="2"/>
      <c r="E1" s="1935"/>
      <c r="F1" s="1935"/>
      <c r="G1" s="1935"/>
      <c r="H1" s="2211" t="s">
        <v>860</v>
      </c>
      <c r="I1" s="2211"/>
      <c r="J1" s="2212"/>
      <c r="L1" s="5" t="s">
        <v>1186</v>
      </c>
    </row>
    <row r="2" spans="1:14" ht="12" customHeight="1" x14ac:dyDescent="0.45">
      <c r="A2" s="6"/>
      <c r="B2" s="7"/>
      <c r="C2" s="7"/>
      <c r="D2" s="7"/>
      <c r="E2" s="1075"/>
      <c r="F2" s="1075"/>
      <c r="G2" s="1075"/>
      <c r="H2" s="2213"/>
      <c r="I2" s="2213"/>
      <c r="J2" s="2214"/>
    </row>
    <row r="3" spans="1:14" ht="12" customHeight="1" x14ac:dyDescent="0.45">
      <c r="A3" s="6"/>
      <c r="B3" s="7"/>
      <c r="C3" s="7"/>
      <c r="D3" s="7"/>
      <c r="E3" s="1075"/>
      <c r="F3" s="1075"/>
      <c r="G3" s="1075"/>
      <c r="H3" s="2213"/>
      <c r="I3" s="2213"/>
      <c r="J3" s="2214"/>
    </row>
    <row r="4" spans="1:14" ht="12" customHeight="1" x14ac:dyDescent="0.45">
      <c r="A4" s="6"/>
      <c r="B4" s="7"/>
      <c r="C4" s="7"/>
      <c r="D4" s="7"/>
      <c r="E4" s="1075"/>
      <c r="F4" s="1075"/>
      <c r="G4" s="1075"/>
      <c r="H4" s="2213"/>
      <c r="I4" s="2213"/>
      <c r="J4" s="2214"/>
    </row>
    <row r="5" spans="1:14" ht="13.9" customHeight="1" x14ac:dyDescent="0.45">
      <c r="A5" s="6"/>
      <c r="B5" s="7"/>
      <c r="C5" s="7"/>
      <c r="D5" s="7"/>
      <c r="E5" s="1075"/>
      <c r="F5" s="1075"/>
      <c r="G5" s="1075"/>
      <c r="H5" s="2215" t="str">
        <f>VersionNo.</f>
        <v>Version 2021.05</v>
      </c>
      <c r="I5" s="2216"/>
      <c r="J5" s="2217"/>
    </row>
    <row r="6" spans="1:14" ht="13.9" customHeight="1" x14ac:dyDescent="0.45">
      <c r="A6" s="481"/>
      <c r="B6" s="482"/>
      <c r="C6" s="482"/>
      <c r="D6" s="482"/>
      <c r="E6" s="968"/>
      <c r="F6" s="968"/>
      <c r="G6" s="968"/>
      <c r="H6" s="2218"/>
      <c r="I6" s="2218"/>
      <c r="J6" s="2219"/>
      <c r="M6" s="8"/>
    </row>
    <row r="7" spans="1:14" ht="16.25" customHeight="1" x14ac:dyDescent="0.45">
      <c r="A7" s="317" t="s">
        <v>861</v>
      </c>
      <c r="B7" s="317" t="s">
        <v>862</v>
      </c>
      <c r="C7" s="2220" t="s">
        <v>863</v>
      </c>
      <c r="D7" s="2221"/>
      <c r="E7" s="2221"/>
      <c r="F7" s="2221"/>
      <c r="G7" s="2221"/>
      <c r="H7" s="2221"/>
      <c r="I7" s="2221"/>
      <c r="J7" s="2221"/>
    </row>
    <row r="8" spans="1:14" ht="26.25" customHeight="1" x14ac:dyDescent="0.45">
      <c r="A8" s="318">
        <v>44276</v>
      </c>
      <c r="B8" s="319" t="s">
        <v>1152</v>
      </c>
      <c r="C8" s="2222" t="s">
        <v>1260</v>
      </c>
      <c r="D8" s="2222"/>
      <c r="E8" s="2222"/>
      <c r="F8" s="2222"/>
      <c r="G8" s="2222"/>
      <c r="H8" s="2222"/>
      <c r="I8" s="2222"/>
      <c r="J8" s="2222"/>
    </row>
    <row r="9" spans="1:14" ht="15" customHeight="1" x14ac:dyDescent="0.45">
      <c r="A9" s="320">
        <v>44287</v>
      </c>
      <c r="B9" s="321" t="s">
        <v>1272</v>
      </c>
      <c r="C9" s="2210" t="s">
        <v>1263</v>
      </c>
      <c r="D9" s="2210"/>
      <c r="E9" s="2210"/>
      <c r="F9" s="2210"/>
      <c r="G9" s="2210"/>
      <c r="H9" s="2210"/>
      <c r="I9" s="2210"/>
      <c r="J9" s="2210"/>
    </row>
    <row r="10" spans="1:14" ht="38.65" customHeight="1" x14ac:dyDescent="0.45">
      <c r="A10" s="320">
        <v>44299</v>
      </c>
      <c r="B10" s="321" t="s">
        <v>1272</v>
      </c>
      <c r="C10" s="2210" t="s">
        <v>1327</v>
      </c>
      <c r="D10" s="2210"/>
      <c r="E10" s="2210"/>
      <c r="F10" s="2210"/>
      <c r="G10" s="2210"/>
      <c r="H10" s="2210"/>
      <c r="I10" s="2210"/>
      <c r="J10" s="2210"/>
    </row>
    <row r="11" spans="1:14" ht="15" customHeight="1" x14ac:dyDescent="0.45">
      <c r="A11" s="320">
        <v>44414</v>
      </c>
      <c r="B11" s="321" t="s">
        <v>1297</v>
      </c>
      <c r="C11" s="2210" t="s">
        <v>1298</v>
      </c>
      <c r="D11" s="2210"/>
      <c r="E11" s="2210"/>
      <c r="F11" s="2210"/>
      <c r="G11" s="2210"/>
      <c r="H11" s="2210"/>
      <c r="I11" s="2210"/>
      <c r="J11" s="2210"/>
    </row>
    <row r="12" spans="1:14" ht="15" customHeight="1" x14ac:dyDescent="0.45">
      <c r="A12" s="320">
        <v>44431</v>
      </c>
      <c r="B12" s="321" t="s">
        <v>1297</v>
      </c>
      <c r="C12" s="2210" t="s">
        <v>1307</v>
      </c>
      <c r="D12" s="2210"/>
      <c r="E12" s="2210"/>
      <c r="F12" s="2210"/>
      <c r="G12" s="2210"/>
      <c r="H12" s="2210"/>
      <c r="I12" s="2210"/>
      <c r="J12" s="2210"/>
    </row>
    <row r="13" spans="1:14" ht="15" customHeight="1" x14ac:dyDescent="0.45">
      <c r="A13" s="320">
        <v>44431</v>
      </c>
      <c r="B13" s="321" t="s">
        <v>1297</v>
      </c>
      <c r="C13" s="2210" t="s">
        <v>1308</v>
      </c>
      <c r="D13" s="2210"/>
      <c r="E13" s="2210"/>
      <c r="F13" s="2210"/>
      <c r="G13" s="2210"/>
      <c r="H13" s="2210"/>
      <c r="I13" s="2210"/>
      <c r="J13" s="2210"/>
    </row>
    <row r="14" spans="1:14" ht="26.25" customHeight="1" x14ac:dyDescent="0.45">
      <c r="A14" s="320">
        <v>44431</v>
      </c>
      <c r="B14" s="321" t="s">
        <v>1297</v>
      </c>
      <c r="C14" s="2210" t="s">
        <v>1310</v>
      </c>
      <c r="D14" s="2210"/>
      <c r="E14" s="2210"/>
      <c r="F14" s="2210"/>
      <c r="G14" s="2210"/>
      <c r="H14" s="2210"/>
      <c r="I14" s="2210"/>
      <c r="J14" s="2210"/>
      <c r="N14" s="5" t="s">
        <v>864</v>
      </c>
    </row>
    <row r="15" spans="1:14" ht="15" customHeight="1" x14ac:dyDescent="0.45">
      <c r="A15" s="320">
        <v>44431</v>
      </c>
      <c r="B15" s="321" t="s">
        <v>1297</v>
      </c>
      <c r="C15" s="2210" t="s">
        <v>1312</v>
      </c>
      <c r="D15" s="2210"/>
      <c r="E15" s="2210"/>
      <c r="F15" s="2210"/>
      <c r="G15" s="2210"/>
      <c r="H15" s="2210"/>
      <c r="I15" s="2210"/>
      <c r="J15" s="2210"/>
    </row>
    <row r="16" spans="1:14" ht="15" customHeight="1" x14ac:dyDescent="0.45">
      <c r="A16" s="320">
        <v>44440</v>
      </c>
      <c r="B16" s="321" t="s">
        <v>1320</v>
      </c>
      <c r="C16" s="2210" t="s">
        <v>1321</v>
      </c>
      <c r="D16" s="2210"/>
      <c r="E16" s="2210"/>
      <c r="F16" s="2210"/>
      <c r="G16" s="2210"/>
      <c r="H16" s="2210"/>
      <c r="I16" s="2210"/>
      <c r="J16" s="2210"/>
    </row>
    <row r="17" spans="1:10" ht="15" customHeight="1" x14ac:dyDescent="0.45">
      <c r="A17" s="320">
        <v>44440</v>
      </c>
      <c r="B17" s="321" t="s">
        <v>1320</v>
      </c>
      <c r="C17" s="2210" t="s">
        <v>1322</v>
      </c>
      <c r="D17" s="2210"/>
      <c r="E17" s="2210"/>
      <c r="F17" s="2210"/>
      <c r="G17" s="2210"/>
      <c r="H17" s="2210"/>
      <c r="I17" s="2210"/>
      <c r="J17" s="2210"/>
    </row>
    <row r="18" spans="1:10" ht="30" customHeight="1" x14ac:dyDescent="0.45">
      <c r="A18" s="320">
        <v>44440</v>
      </c>
      <c r="B18" s="321" t="s">
        <v>1320</v>
      </c>
      <c r="C18" s="2210" t="s">
        <v>1328</v>
      </c>
      <c r="D18" s="2210"/>
      <c r="E18" s="2210"/>
      <c r="F18" s="2210"/>
      <c r="G18" s="2210"/>
      <c r="H18" s="2210"/>
      <c r="I18" s="2210"/>
      <c r="J18" s="2210"/>
    </row>
    <row r="19" spans="1:10" ht="15" customHeight="1" x14ac:dyDescent="0.45">
      <c r="A19" s="320">
        <v>44440</v>
      </c>
      <c r="B19" s="321" t="s">
        <v>1320</v>
      </c>
      <c r="C19" s="2210" t="s">
        <v>1323</v>
      </c>
      <c r="D19" s="2210"/>
      <c r="E19" s="2210"/>
      <c r="F19" s="2210"/>
      <c r="G19" s="2210"/>
      <c r="H19" s="2210"/>
      <c r="I19" s="2210"/>
      <c r="J19" s="2210"/>
    </row>
    <row r="20" spans="1:10" ht="15" customHeight="1" x14ac:dyDescent="0.45">
      <c r="A20" s="320">
        <v>44440</v>
      </c>
      <c r="B20" s="321" t="s">
        <v>1320</v>
      </c>
      <c r="C20" s="2210" t="s">
        <v>1324</v>
      </c>
      <c r="D20" s="2210"/>
      <c r="E20" s="2210"/>
      <c r="F20" s="2210"/>
      <c r="G20" s="2210"/>
      <c r="H20" s="2210"/>
      <c r="I20" s="2210"/>
      <c r="J20" s="2210"/>
    </row>
    <row r="21" spans="1:10" ht="15" customHeight="1" x14ac:dyDescent="0.45">
      <c r="A21" s="320">
        <v>44440</v>
      </c>
      <c r="B21" s="321" t="s">
        <v>1320</v>
      </c>
      <c r="C21" s="2210" t="s">
        <v>1325</v>
      </c>
      <c r="D21" s="2210"/>
      <c r="E21" s="2210"/>
      <c r="F21" s="2210"/>
      <c r="G21" s="2210"/>
      <c r="H21" s="2210"/>
      <c r="I21" s="2210"/>
      <c r="J21" s="2210"/>
    </row>
    <row r="22" spans="1:10" ht="15" customHeight="1" x14ac:dyDescent="0.45">
      <c r="A22" s="320">
        <v>44440</v>
      </c>
      <c r="B22" s="321" t="s">
        <v>1320</v>
      </c>
      <c r="C22" s="2210" t="s">
        <v>1326</v>
      </c>
      <c r="D22" s="2210"/>
      <c r="E22" s="2210"/>
      <c r="F22" s="2210"/>
      <c r="G22" s="2210"/>
      <c r="H22" s="2210"/>
      <c r="I22" s="2210"/>
      <c r="J22" s="2210"/>
    </row>
    <row r="23" spans="1:10" ht="15" customHeight="1" x14ac:dyDescent="0.45">
      <c r="A23" s="320">
        <v>44455</v>
      </c>
      <c r="B23" s="321" t="s">
        <v>1339</v>
      </c>
      <c r="C23" s="2210" t="s">
        <v>1340</v>
      </c>
      <c r="D23" s="2210"/>
      <c r="E23" s="2210"/>
      <c r="F23" s="2210"/>
      <c r="G23" s="2210"/>
      <c r="H23" s="2210"/>
      <c r="I23" s="2210"/>
      <c r="J23" s="2210"/>
    </row>
    <row r="24" spans="1:10" ht="15" customHeight="1" x14ac:dyDescent="0.45">
      <c r="A24" s="320">
        <v>44456</v>
      </c>
      <c r="B24" s="321" t="s">
        <v>1339</v>
      </c>
      <c r="C24" s="2210" t="s">
        <v>1344</v>
      </c>
      <c r="D24" s="2210"/>
      <c r="E24" s="2210"/>
      <c r="F24" s="2210"/>
      <c r="G24" s="2210"/>
      <c r="H24" s="2210"/>
      <c r="I24" s="2210"/>
      <c r="J24" s="2210"/>
    </row>
    <row r="25" spans="1:10" ht="25.15" customHeight="1" x14ac:dyDescent="0.45">
      <c r="A25" s="320">
        <v>44456</v>
      </c>
      <c r="B25" s="321" t="s">
        <v>1339</v>
      </c>
      <c r="C25" s="2210" t="s">
        <v>1346</v>
      </c>
      <c r="D25" s="2210"/>
      <c r="E25" s="2210"/>
      <c r="F25" s="2210"/>
      <c r="G25" s="2210"/>
      <c r="H25" s="2210"/>
      <c r="I25" s="2210"/>
      <c r="J25" s="2210"/>
    </row>
    <row r="26" spans="1:10" ht="24.4" customHeight="1" x14ac:dyDescent="0.45">
      <c r="A26" s="320">
        <v>44457</v>
      </c>
      <c r="B26" s="321" t="s">
        <v>1339</v>
      </c>
      <c r="C26" s="2210" t="s">
        <v>1375</v>
      </c>
      <c r="D26" s="2210"/>
      <c r="E26" s="2210"/>
      <c r="F26" s="2210"/>
      <c r="G26" s="2210"/>
      <c r="H26" s="2210"/>
      <c r="I26" s="2210"/>
      <c r="J26" s="2210"/>
    </row>
    <row r="27" spans="1:10" ht="37.5" customHeight="1" x14ac:dyDescent="0.45">
      <c r="A27" s="320">
        <v>44459</v>
      </c>
      <c r="B27" s="321" t="s">
        <v>1339</v>
      </c>
      <c r="C27" s="2210" t="s">
        <v>1416</v>
      </c>
      <c r="D27" s="2210"/>
      <c r="E27" s="2210"/>
      <c r="F27" s="2210"/>
      <c r="G27" s="2210"/>
      <c r="H27" s="2210"/>
      <c r="I27" s="2210"/>
      <c r="J27" s="2210"/>
    </row>
    <row r="28" spans="1:10" ht="15" customHeight="1" x14ac:dyDescent="0.45">
      <c r="A28" s="320">
        <v>44466</v>
      </c>
      <c r="B28" s="321" t="s">
        <v>1339</v>
      </c>
      <c r="C28" s="2210" t="s">
        <v>1443</v>
      </c>
      <c r="D28" s="2210"/>
      <c r="E28" s="2210"/>
      <c r="F28" s="2210"/>
      <c r="G28" s="2210"/>
      <c r="H28" s="2210"/>
      <c r="I28" s="2210"/>
      <c r="J28" s="2210"/>
    </row>
    <row r="29" spans="1:10" ht="15" customHeight="1" x14ac:dyDescent="0.45">
      <c r="A29" s="320">
        <v>44466</v>
      </c>
      <c r="B29" s="321" t="s">
        <v>1339</v>
      </c>
      <c r="C29" s="2210" t="s">
        <v>1444</v>
      </c>
      <c r="D29" s="2210"/>
      <c r="E29" s="2210"/>
      <c r="F29" s="2210"/>
      <c r="G29" s="2210"/>
      <c r="H29" s="2210"/>
      <c r="I29" s="2210"/>
      <c r="J29" s="2210"/>
    </row>
    <row r="30" spans="1:10" ht="15" customHeight="1" x14ac:dyDescent="0.45">
      <c r="A30" s="320"/>
      <c r="B30" s="321"/>
      <c r="C30" s="2210"/>
      <c r="D30" s="2210"/>
      <c r="E30" s="2210"/>
      <c r="F30" s="2210"/>
      <c r="G30" s="2210"/>
      <c r="H30" s="2210"/>
      <c r="I30" s="2210"/>
      <c r="J30" s="2210"/>
    </row>
    <row r="31" spans="1:10" ht="15" customHeight="1" x14ac:dyDescent="0.45">
      <c r="A31" s="320"/>
      <c r="B31" s="321"/>
      <c r="C31" s="2210"/>
      <c r="D31" s="2210"/>
      <c r="E31" s="2210"/>
      <c r="F31" s="2210"/>
      <c r="G31" s="2210"/>
      <c r="H31" s="2210"/>
      <c r="I31" s="2210"/>
      <c r="J31" s="2210"/>
    </row>
    <row r="32" spans="1:10" ht="15" customHeight="1" x14ac:dyDescent="0.45">
      <c r="A32" s="320"/>
      <c r="B32" s="321"/>
      <c r="C32" s="2210"/>
      <c r="D32" s="2210"/>
      <c r="E32" s="2210"/>
      <c r="F32" s="2210"/>
      <c r="G32" s="2210"/>
      <c r="H32" s="2210"/>
      <c r="I32" s="2210"/>
      <c r="J32" s="2210"/>
    </row>
    <row r="33" spans="1:10" ht="15" customHeight="1" x14ac:dyDescent="0.45">
      <c r="A33" s="320"/>
      <c r="B33" s="321"/>
      <c r="C33" s="2210"/>
      <c r="D33" s="2210"/>
      <c r="E33" s="2210"/>
      <c r="F33" s="2210"/>
      <c r="G33" s="2210"/>
      <c r="H33" s="2210"/>
      <c r="I33" s="2210"/>
      <c r="J33" s="2210"/>
    </row>
    <row r="34" spans="1:10" ht="15" customHeight="1" x14ac:dyDescent="0.45">
      <c r="A34" s="320"/>
      <c r="B34" s="321"/>
      <c r="C34" s="2210"/>
      <c r="D34" s="2210"/>
      <c r="E34" s="2210"/>
      <c r="F34" s="2210"/>
      <c r="G34" s="2210"/>
      <c r="H34" s="2210"/>
      <c r="I34" s="2210"/>
      <c r="J34" s="2210"/>
    </row>
    <row r="35" spans="1:10" ht="15" customHeight="1" x14ac:dyDescent="0.45">
      <c r="A35" s="320"/>
      <c r="B35" s="321"/>
      <c r="C35" s="2210"/>
      <c r="D35" s="2210"/>
      <c r="E35" s="2210"/>
      <c r="F35" s="2210"/>
      <c r="G35" s="2210"/>
      <c r="H35" s="2210"/>
      <c r="I35" s="2210"/>
      <c r="J35" s="2210"/>
    </row>
    <row r="36" spans="1:10" ht="15" customHeight="1" x14ac:dyDescent="0.45">
      <c r="A36" s="320"/>
      <c r="B36" s="321"/>
      <c r="C36" s="2210"/>
      <c r="D36" s="2210"/>
      <c r="E36" s="2210"/>
      <c r="F36" s="2210"/>
      <c r="G36" s="2210"/>
      <c r="H36" s="2210"/>
      <c r="I36" s="2210"/>
      <c r="J36" s="2210"/>
    </row>
    <row r="37" spans="1:10" ht="15" customHeight="1" x14ac:dyDescent="0.45">
      <c r="A37" s="320"/>
      <c r="B37" s="321"/>
      <c r="C37" s="2210"/>
      <c r="D37" s="2210"/>
      <c r="E37" s="2210"/>
      <c r="F37" s="2210"/>
      <c r="G37" s="2210"/>
      <c r="H37" s="2210"/>
      <c r="I37" s="2210"/>
      <c r="J37" s="2210"/>
    </row>
    <row r="38" spans="1:10" ht="15" customHeight="1" x14ac:dyDescent="0.45">
      <c r="A38" s="320"/>
      <c r="B38" s="321"/>
      <c r="C38" s="2210"/>
      <c r="D38" s="2210"/>
      <c r="E38" s="2210"/>
      <c r="F38" s="2210"/>
      <c r="G38" s="2210"/>
      <c r="H38" s="2210"/>
      <c r="I38" s="2210"/>
      <c r="J38" s="2210"/>
    </row>
    <row r="39" spans="1:10" ht="15" customHeight="1" x14ac:dyDescent="0.45">
      <c r="A39" s="320"/>
      <c r="B39" s="321"/>
      <c r="C39" s="2210"/>
      <c r="D39" s="2210"/>
      <c r="E39" s="2210"/>
      <c r="F39" s="2210"/>
      <c r="G39" s="2210"/>
      <c r="H39" s="2210"/>
      <c r="I39" s="2210"/>
      <c r="J39" s="2210"/>
    </row>
    <row r="40" spans="1:10" ht="15" customHeight="1" x14ac:dyDescent="0.45">
      <c r="A40" s="320"/>
      <c r="B40" s="321"/>
      <c r="C40" s="2210"/>
      <c r="D40" s="2210"/>
      <c r="E40" s="2210"/>
      <c r="F40" s="2210"/>
      <c r="G40" s="2210"/>
      <c r="H40" s="2210"/>
      <c r="I40" s="2210"/>
      <c r="J40" s="2210"/>
    </row>
    <row r="41" spans="1:10" ht="15" customHeight="1" x14ac:dyDescent="0.45">
      <c r="A41" s="320"/>
      <c r="B41" s="321"/>
      <c r="C41" s="2210"/>
      <c r="D41" s="2210"/>
      <c r="E41" s="2210"/>
      <c r="F41" s="2210"/>
      <c r="G41" s="2210"/>
      <c r="H41" s="2210"/>
      <c r="I41" s="2210"/>
      <c r="J41" s="2210"/>
    </row>
    <row r="42" spans="1:10" ht="15" customHeight="1" x14ac:dyDescent="0.45">
      <c r="A42" s="320"/>
      <c r="B42" s="321"/>
      <c r="C42" s="2210"/>
      <c r="D42" s="2210"/>
      <c r="E42" s="2210"/>
      <c r="F42" s="2210"/>
      <c r="G42" s="2210"/>
      <c r="H42" s="2210"/>
      <c r="I42" s="2210"/>
      <c r="J42" s="2210"/>
    </row>
    <row r="43" spans="1:10" ht="15" customHeight="1" x14ac:dyDescent="0.45">
      <c r="A43" s="320"/>
      <c r="B43" s="321"/>
      <c r="C43" s="2210"/>
      <c r="D43" s="2210"/>
      <c r="E43" s="2210"/>
      <c r="F43" s="2210"/>
      <c r="G43" s="2210"/>
      <c r="H43" s="2210"/>
      <c r="I43" s="2210"/>
      <c r="J43" s="2210"/>
    </row>
    <row r="44" spans="1:10" ht="15" customHeight="1" x14ac:dyDescent="0.45">
      <c r="A44" s="320"/>
      <c r="B44" s="321"/>
      <c r="C44" s="2210"/>
      <c r="D44" s="2210"/>
      <c r="E44" s="2210"/>
      <c r="F44" s="2210"/>
      <c r="G44" s="2210"/>
      <c r="H44" s="2210"/>
      <c r="I44" s="2210"/>
      <c r="J44" s="2210"/>
    </row>
    <row r="45" spans="1:10" ht="15" customHeight="1" x14ac:dyDescent="0.45">
      <c r="A45" s="320"/>
      <c r="B45" s="321"/>
      <c r="C45" s="2210"/>
      <c r="D45" s="2210"/>
      <c r="E45" s="2210"/>
      <c r="F45" s="2210"/>
      <c r="G45" s="2210"/>
      <c r="H45" s="2210"/>
      <c r="I45" s="2210"/>
      <c r="J45" s="2210"/>
    </row>
    <row r="46" spans="1:10" ht="15" customHeight="1" x14ac:dyDescent="0.45">
      <c r="A46" s="320"/>
      <c r="B46" s="321"/>
      <c r="C46" s="2210"/>
      <c r="D46" s="2210"/>
      <c r="E46" s="2210"/>
      <c r="F46" s="2210"/>
      <c r="G46" s="2210"/>
      <c r="H46" s="2210"/>
      <c r="I46" s="2210"/>
      <c r="J46" s="2210"/>
    </row>
    <row r="47" spans="1:10" ht="15" customHeight="1" x14ac:dyDescent="0.45">
      <c r="A47" s="320"/>
      <c r="B47" s="321"/>
      <c r="C47" s="2210"/>
      <c r="D47" s="2210"/>
      <c r="E47" s="2210"/>
      <c r="F47" s="2210"/>
      <c r="G47" s="2210"/>
      <c r="H47" s="2210"/>
      <c r="I47" s="2210"/>
      <c r="J47" s="2210"/>
    </row>
    <row r="48" spans="1:10" ht="15" customHeight="1" x14ac:dyDescent="0.45">
      <c r="A48" s="320"/>
      <c r="B48" s="321"/>
      <c r="C48" s="2210"/>
      <c r="D48" s="2210"/>
      <c r="E48" s="2210"/>
      <c r="F48" s="2210"/>
      <c r="G48" s="2210"/>
      <c r="H48" s="2210"/>
      <c r="I48" s="2210"/>
      <c r="J48" s="2210"/>
    </row>
    <row r="49" spans="1:10" ht="15" customHeight="1" x14ac:dyDescent="0.45">
      <c r="A49" s="320"/>
      <c r="B49" s="321"/>
      <c r="C49" s="2210"/>
      <c r="D49" s="2210"/>
      <c r="E49" s="2210"/>
      <c r="F49" s="2210"/>
      <c r="G49" s="2210"/>
      <c r="H49" s="2210"/>
      <c r="I49" s="2210"/>
      <c r="J49" s="2210"/>
    </row>
    <row r="50" spans="1:10" ht="15" customHeight="1" x14ac:dyDescent="0.45">
      <c r="A50" s="320"/>
      <c r="B50" s="321"/>
      <c r="C50" s="2210"/>
      <c r="D50" s="2210"/>
      <c r="E50" s="2210"/>
      <c r="F50" s="2210"/>
      <c r="G50" s="2210"/>
      <c r="H50" s="2210"/>
      <c r="I50" s="2210"/>
      <c r="J50" s="2210"/>
    </row>
    <row r="51" spans="1:10" ht="15" customHeight="1" x14ac:dyDescent="0.45">
      <c r="A51" s="320"/>
      <c r="B51" s="321"/>
      <c r="C51" s="2210"/>
      <c r="D51" s="2210"/>
      <c r="E51" s="2210"/>
      <c r="F51" s="2210"/>
      <c r="G51" s="2210"/>
      <c r="H51" s="2210"/>
      <c r="I51" s="2210"/>
      <c r="J51" s="2210"/>
    </row>
    <row r="52" spans="1:10" ht="15" customHeight="1" x14ac:dyDescent="0.45">
      <c r="A52" s="320"/>
      <c r="B52" s="321"/>
      <c r="C52" s="2210"/>
      <c r="D52" s="2210"/>
      <c r="E52" s="2210"/>
      <c r="F52" s="2210"/>
      <c r="G52" s="2210"/>
      <c r="H52" s="2210"/>
      <c r="I52" s="2210"/>
      <c r="J52" s="2210"/>
    </row>
    <row r="53" spans="1:10" ht="15" customHeight="1" x14ac:dyDescent="0.45"/>
    <row r="54" spans="1:10" ht="15" customHeight="1" x14ac:dyDescent="0.45"/>
    <row r="55" spans="1:10" ht="15" customHeight="1" x14ac:dyDescent="0.45"/>
    <row r="56" spans="1:10" ht="15" customHeight="1" x14ac:dyDescent="0.45"/>
    <row r="57" spans="1:10" ht="15" customHeight="1" x14ac:dyDescent="0.45"/>
    <row r="58" spans="1:10" ht="15" customHeight="1" x14ac:dyDescent="0.45"/>
    <row r="59" spans="1:10" ht="15" customHeight="1" x14ac:dyDescent="0.45"/>
    <row r="60" spans="1:10" ht="15" customHeight="1" x14ac:dyDescent="0.45"/>
    <row r="61" spans="1:10" ht="15" customHeight="1" x14ac:dyDescent="0.45"/>
    <row r="62" spans="1:10" ht="15" customHeight="1" x14ac:dyDescent="0.45"/>
    <row r="63" spans="1:10" ht="15" customHeight="1" x14ac:dyDescent="0.45"/>
    <row r="64" spans="1:10" ht="15" customHeight="1" x14ac:dyDescent="0.45"/>
    <row r="65" ht="15" customHeight="1" x14ac:dyDescent="0.45"/>
    <row r="66" ht="15" customHeight="1" x14ac:dyDescent="0.45"/>
    <row r="67" ht="15" customHeight="1" x14ac:dyDescent="0.45"/>
    <row r="68" ht="15" customHeight="1" x14ac:dyDescent="0.45"/>
    <row r="69" ht="15" customHeight="1" x14ac:dyDescent="0.45"/>
    <row r="70" ht="15" customHeight="1" x14ac:dyDescent="0.45"/>
    <row r="71" ht="15" customHeight="1" x14ac:dyDescent="0.45"/>
    <row r="72" ht="15" customHeight="1" x14ac:dyDescent="0.45"/>
    <row r="73" ht="15" customHeight="1" x14ac:dyDescent="0.45"/>
  </sheetData>
  <sheetProtection algorithmName="SHA-512" hashValue="4yWRFbBp/ZCKedAR2cXRbNtjgHchtQZYUzzU44q+FW89v6TFq4RAo29zQWQHmUJfhHRXqjXzvuigdYmkKhVioA==" saltValue="yIeqvapPHNZh8JamydkChQ==" spinCount="100000" sheet="1" objects="1" scenarios="1" formatRows="0" selectLockedCells="1"/>
  <mergeCells count="49">
    <mergeCell ref="C52:J52"/>
    <mergeCell ref="C46:J46"/>
    <mergeCell ref="C47:J47"/>
    <mergeCell ref="C48:J48"/>
    <mergeCell ref="C49:J49"/>
    <mergeCell ref="C50:J50"/>
    <mergeCell ref="C51:J51"/>
    <mergeCell ref="C45:J45"/>
    <mergeCell ref="C34:J34"/>
    <mergeCell ref="C35:J35"/>
    <mergeCell ref="C36:J36"/>
    <mergeCell ref="C37:J37"/>
    <mergeCell ref="C38:J38"/>
    <mergeCell ref="C39:J39"/>
    <mergeCell ref="C40:J40"/>
    <mergeCell ref="C41:J41"/>
    <mergeCell ref="C42:J42"/>
    <mergeCell ref="C43:J43"/>
    <mergeCell ref="C44:J44"/>
    <mergeCell ref="C33:J33"/>
    <mergeCell ref="C22:J22"/>
    <mergeCell ref="C23:J23"/>
    <mergeCell ref="C24:J24"/>
    <mergeCell ref="C25:J25"/>
    <mergeCell ref="C26:J26"/>
    <mergeCell ref="C27:J27"/>
    <mergeCell ref="C28:J28"/>
    <mergeCell ref="C29:J29"/>
    <mergeCell ref="C30:J30"/>
    <mergeCell ref="C31:J31"/>
    <mergeCell ref="C32:J32"/>
    <mergeCell ref="C21:J21"/>
    <mergeCell ref="C10:J10"/>
    <mergeCell ref="C11:J11"/>
    <mergeCell ref="C12:J12"/>
    <mergeCell ref="C13:J13"/>
    <mergeCell ref="C14:J14"/>
    <mergeCell ref="C15:J15"/>
    <mergeCell ref="C16:J16"/>
    <mergeCell ref="C17:J17"/>
    <mergeCell ref="C18:J18"/>
    <mergeCell ref="C19:J19"/>
    <mergeCell ref="C20:J20"/>
    <mergeCell ref="C9:J9"/>
    <mergeCell ref="E1:G6"/>
    <mergeCell ref="H1:J4"/>
    <mergeCell ref="H5:J6"/>
    <mergeCell ref="C7:J7"/>
    <mergeCell ref="C8:J8"/>
  </mergeCells>
  <printOptions horizontalCentered="1"/>
  <pageMargins left="0.25" right="0.25" top="0.75" bottom="0.75" header="0.3" footer="0.3"/>
  <pageSetup scale="88" orientation="portrait" r:id="rId1"/>
  <headerFooter>
    <oddHeader>&amp;L&amp;F&amp;R&amp;A</oddHead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T129"/>
  <sheetViews>
    <sheetView workbookViewId="0"/>
  </sheetViews>
  <sheetFormatPr defaultColWidth="8.73046875" defaultRowHeight="14.25" x14ac:dyDescent="0.45"/>
  <cols>
    <col min="1" max="54" width="26.73046875" customWidth="1"/>
  </cols>
  <sheetData>
    <row r="1" spans="1:20" x14ac:dyDescent="0.45">
      <c r="A1" s="26" t="s">
        <v>32</v>
      </c>
      <c r="B1" s="26" t="s">
        <v>33</v>
      </c>
      <c r="C1" s="26" t="s">
        <v>34</v>
      </c>
      <c r="D1" s="26" t="s">
        <v>35</v>
      </c>
      <c r="E1" s="26" t="s">
        <v>36</v>
      </c>
      <c r="F1" s="26" t="s">
        <v>37</v>
      </c>
      <c r="G1" s="26" t="s">
        <v>38</v>
      </c>
      <c r="I1" s="5" t="s">
        <v>1186</v>
      </c>
    </row>
    <row r="2" spans="1:20" x14ac:dyDescent="0.45">
      <c r="A2" t="s">
        <v>39</v>
      </c>
      <c r="B2" s="27" t="s">
        <v>39</v>
      </c>
      <c r="C2" s="27"/>
      <c r="D2" s="27"/>
      <c r="E2" s="28"/>
      <c r="F2" s="27"/>
      <c r="G2" s="27"/>
    </row>
    <row r="3" spans="1:20" x14ac:dyDescent="0.45">
      <c r="A3" s="29" t="s">
        <v>40</v>
      </c>
      <c r="B3" s="30" t="s">
        <v>41</v>
      </c>
      <c r="C3" s="30">
        <v>0</v>
      </c>
      <c r="D3" s="30">
        <v>0</v>
      </c>
      <c r="E3" s="31">
        <v>0</v>
      </c>
      <c r="F3" s="30">
        <v>0</v>
      </c>
      <c r="G3" s="30">
        <v>0</v>
      </c>
    </row>
    <row r="4" spans="1:20" x14ac:dyDescent="0.45">
      <c r="A4" s="32" t="s">
        <v>42</v>
      </c>
      <c r="B4" s="29" t="s">
        <v>40</v>
      </c>
      <c r="C4" s="29">
        <v>0.5</v>
      </c>
      <c r="D4" s="29">
        <v>1</v>
      </c>
      <c r="E4" s="33">
        <v>2</v>
      </c>
      <c r="F4" s="30">
        <v>1</v>
      </c>
      <c r="G4" s="29">
        <v>3</v>
      </c>
    </row>
    <row r="5" spans="1:20" x14ac:dyDescent="0.45">
      <c r="A5" s="34"/>
      <c r="B5" s="32" t="s">
        <v>43</v>
      </c>
      <c r="C5" s="34"/>
      <c r="D5" s="34"/>
      <c r="E5" s="34"/>
      <c r="F5" s="29">
        <v>2</v>
      </c>
      <c r="G5" s="34"/>
    </row>
    <row r="6" spans="1:20" x14ac:dyDescent="0.45">
      <c r="A6" s="34"/>
      <c r="B6" s="32"/>
      <c r="C6" s="34"/>
      <c r="D6" s="34"/>
      <c r="E6" s="34"/>
      <c r="F6" s="35"/>
      <c r="G6" s="34"/>
    </row>
    <row r="7" spans="1:20" x14ac:dyDescent="0.45">
      <c r="A7" s="34"/>
      <c r="C7" s="34"/>
      <c r="D7" s="34"/>
      <c r="E7" s="34"/>
      <c r="F7" s="34"/>
      <c r="G7" s="34"/>
    </row>
    <row r="8" spans="1:20" x14ac:dyDescent="0.45">
      <c r="A8" s="26" t="s">
        <v>44</v>
      </c>
      <c r="B8" s="26" t="s">
        <v>45</v>
      </c>
      <c r="C8" s="26" t="s">
        <v>46</v>
      </c>
      <c r="D8" s="26" t="s">
        <v>47</v>
      </c>
      <c r="E8" s="26" t="s">
        <v>48</v>
      </c>
      <c r="F8" s="26" t="s">
        <v>49</v>
      </c>
      <c r="G8" s="26" t="s">
        <v>50</v>
      </c>
    </row>
    <row r="9" spans="1:20" x14ac:dyDescent="0.45">
      <c r="A9" t="s">
        <v>39</v>
      </c>
      <c r="B9" s="28" t="s">
        <v>39</v>
      </c>
      <c r="C9" s="27"/>
      <c r="D9" s="28"/>
      <c r="E9" s="36"/>
      <c r="F9" s="28"/>
      <c r="G9" s="27"/>
    </row>
    <row r="10" spans="1:20" x14ac:dyDescent="0.45">
      <c r="A10" s="29" t="s">
        <v>51</v>
      </c>
      <c r="B10" s="33" t="s">
        <v>52</v>
      </c>
      <c r="C10" s="30" t="s">
        <v>41</v>
      </c>
      <c r="D10" s="31">
        <v>0</v>
      </c>
      <c r="E10" s="30">
        <v>0</v>
      </c>
      <c r="F10" s="31">
        <v>0</v>
      </c>
      <c r="G10" s="30">
        <v>0</v>
      </c>
    </row>
    <row r="11" spans="1:20" x14ac:dyDescent="0.45">
      <c r="A11" s="32" t="s">
        <v>53</v>
      </c>
      <c r="B11" s="32" t="s">
        <v>54</v>
      </c>
      <c r="C11" s="29" t="s">
        <v>52</v>
      </c>
      <c r="D11" s="33">
        <v>4</v>
      </c>
      <c r="E11" s="30">
        <v>0.5</v>
      </c>
      <c r="F11" s="31">
        <v>0.5</v>
      </c>
      <c r="G11" s="30">
        <v>0.5</v>
      </c>
    </row>
    <row r="12" spans="1:20" x14ac:dyDescent="0.45">
      <c r="A12" s="34"/>
      <c r="B12" s="34"/>
      <c r="C12" s="34"/>
      <c r="D12" s="34"/>
      <c r="E12" s="30">
        <v>1</v>
      </c>
      <c r="F12" s="31">
        <v>1</v>
      </c>
      <c r="G12" s="30">
        <v>1</v>
      </c>
    </row>
    <row r="13" spans="1:20" x14ac:dyDescent="0.45">
      <c r="A13" s="34"/>
      <c r="B13" s="34"/>
      <c r="C13" s="34"/>
      <c r="D13" s="34"/>
      <c r="E13" s="30">
        <v>1.5</v>
      </c>
      <c r="F13" s="31">
        <v>1.5</v>
      </c>
      <c r="G13" s="30">
        <v>1.5</v>
      </c>
    </row>
    <row r="14" spans="1:20" x14ac:dyDescent="0.45">
      <c r="A14" s="34"/>
      <c r="B14" s="34"/>
      <c r="C14" s="34"/>
      <c r="D14" s="34"/>
      <c r="E14" s="30">
        <v>2</v>
      </c>
      <c r="F14" s="33">
        <v>2</v>
      </c>
      <c r="G14" s="30">
        <v>2</v>
      </c>
    </row>
    <row r="15" spans="1:20" x14ac:dyDescent="0.45">
      <c r="A15" s="34"/>
      <c r="B15" s="34"/>
      <c r="C15" s="34"/>
      <c r="D15" s="34"/>
      <c r="E15" s="30">
        <v>2.5</v>
      </c>
      <c r="F15" s="34"/>
      <c r="G15" s="30">
        <v>2.5</v>
      </c>
      <c r="H15" s="34"/>
      <c r="I15" s="34"/>
      <c r="J15" s="34"/>
      <c r="K15" s="34"/>
      <c r="L15" s="34"/>
      <c r="M15" s="34"/>
      <c r="P15" s="34"/>
      <c r="Q15" s="34"/>
      <c r="R15" s="34"/>
      <c r="S15" s="34"/>
      <c r="T15" s="34"/>
    </row>
    <row r="16" spans="1:20" x14ac:dyDescent="0.45">
      <c r="A16" s="34"/>
      <c r="B16" s="34"/>
      <c r="C16" s="34"/>
      <c r="D16" s="34"/>
      <c r="E16" s="30">
        <v>3</v>
      </c>
      <c r="F16" s="34"/>
      <c r="G16" s="30">
        <v>3</v>
      </c>
      <c r="H16" s="34"/>
      <c r="I16" s="34"/>
      <c r="J16" s="34"/>
      <c r="K16" s="34"/>
      <c r="L16" s="34"/>
      <c r="M16" s="34"/>
    </row>
    <row r="17" spans="1:13" x14ac:dyDescent="0.45">
      <c r="A17" s="34"/>
      <c r="B17" s="34"/>
      <c r="C17" s="34"/>
      <c r="D17" s="34"/>
      <c r="E17" s="30">
        <v>3.5</v>
      </c>
      <c r="F17" s="34"/>
      <c r="G17" s="30">
        <v>3.5</v>
      </c>
      <c r="H17" s="34"/>
      <c r="I17" s="34"/>
      <c r="J17" s="34"/>
      <c r="K17" s="34"/>
      <c r="L17" s="34"/>
      <c r="M17" s="34"/>
    </row>
    <row r="18" spans="1:13" x14ac:dyDescent="0.45">
      <c r="A18" s="34"/>
      <c r="B18" s="34"/>
      <c r="C18" s="34"/>
      <c r="D18" s="34"/>
      <c r="E18" s="30">
        <v>4</v>
      </c>
      <c r="F18" s="34"/>
      <c r="G18" s="30">
        <v>4</v>
      </c>
      <c r="H18" s="34"/>
      <c r="I18" s="34"/>
      <c r="J18" s="34"/>
      <c r="K18" s="34"/>
      <c r="L18" s="34"/>
      <c r="M18" s="34"/>
    </row>
    <row r="19" spans="1:13" x14ac:dyDescent="0.45">
      <c r="A19" s="34"/>
      <c r="B19" s="34"/>
      <c r="C19" s="34"/>
      <c r="D19" s="34"/>
      <c r="E19" s="30">
        <v>4.5</v>
      </c>
      <c r="F19" s="34"/>
      <c r="G19" s="29">
        <v>4.5</v>
      </c>
      <c r="H19" s="34"/>
      <c r="I19" s="34"/>
      <c r="J19" s="34"/>
      <c r="K19" s="34"/>
      <c r="L19" s="34"/>
      <c r="M19" s="34"/>
    </row>
    <row r="20" spans="1:13" x14ac:dyDescent="0.45">
      <c r="A20" s="34"/>
      <c r="C20" s="34"/>
      <c r="D20" s="34"/>
      <c r="E20" s="29">
        <v>5</v>
      </c>
      <c r="F20" s="34"/>
      <c r="G20" s="34"/>
      <c r="H20" s="34"/>
      <c r="I20" s="34"/>
      <c r="J20" s="34"/>
      <c r="K20" s="34"/>
      <c r="L20" s="34"/>
      <c r="M20" s="34"/>
    </row>
    <row r="22" spans="1:13" x14ac:dyDescent="0.45">
      <c r="A22" s="26" t="s">
        <v>55</v>
      </c>
      <c r="B22" s="26" t="s">
        <v>56</v>
      </c>
      <c r="C22" s="26" t="s">
        <v>57</v>
      </c>
      <c r="D22" s="26" t="s">
        <v>58</v>
      </c>
      <c r="E22" s="26" t="s">
        <v>59</v>
      </c>
      <c r="F22" s="26" t="s">
        <v>60</v>
      </c>
      <c r="G22" s="26" t="s">
        <v>61</v>
      </c>
    </row>
    <row r="23" spans="1:13" x14ac:dyDescent="0.45">
      <c r="A23" s="27"/>
      <c r="B23" s="28"/>
      <c r="C23" s="27"/>
      <c r="D23" s="27"/>
      <c r="E23" s="28"/>
      <c r="F23" s="28"/>
      <c r="G23" s="27" t="s">
        <v>39</v>
      </c>
    </row>
    <row r="24" spans="1:13" x14ac:dyDescent="0.45">
      <c r="A24" s="30" t="s">
        <v>51</v>
      </c>
      <c r="B24" s="33" t="s">
        <v>62</v>
      </c>
      <c r="C24" s="30">
        <v>1</v>
      </c>
      <c r="D24" s="29" t="s">
        <v>63</v>
      </c>
      <c r="E24" s="33" t="s">
        <v>64</v>
      </c>
      <c r="F24" s="31">
        <v>0</v>
      </c>
      <c r="G24" s="30" t="s">
        <v>41</v>
      </c>
    </row>
    <row r="25" spans="1:13" x14ac:dyDescent="0.45">
      <c r="A25" s="29" t="s">
        <v>41</v>
      </c>
      <c r="B25" s="34"/>
      <c r="C25" s="30">
        <v>2</v>
      </c>
      <c r="D25" s="34"/>
      <c r="E25" s="34"/>
      <c r="F25" s="31">
        <v>0.5</v>
      </c>
      <c r="G25" s="29" t="s">
        <v>52</v>
      </c>
    </row>
    <row r="26" spans="1:13" x14ac:dyDescent="0.45">
      <c r="A26" s="34"/>
      <c r="B26" s="34"/>
      <c r="C26" s="30">
        <v>3</v>
      </c>
      <c r="D26" s="34"/>
      <c r="E26" s="34"/>
      <c r="F26" s="29">
        <v>1</v>
      </c>
      <c r="G26" s="32" t="s">
        <v>65</v>
      </c>
    </row>
    <row r="27" spans="1:13" x14ac:dyDescent="0.45">
      <c r="A27" s="34"/>
      <c r="B27" s="34"/>
      <c r="C27" s="29">
        <v>4</v>
      </c>
      <c r="D27" s="34"/>
      <c r="E27" s="34"/>
      <c r="F27" s="34"/>
    </row>
    <row r="28" spans="1:13" x14ac:dyDescent="0.45">
      <c r="A28" s="34"/>
      <c r="C28" s="34"/>
      <c r="D28" s="34"/>
      <c r="E28" s="34"/>
      <c r="F28" s="34"/>
    </row>
    <row r="29" spans="1:13" x14ac:dyDescent="0.45">
      <c r="A29" s="34"/>
      <c r="C29" s="34"/>
      <c r="D29" s="34"/>
      <c r="E29" s="34"/>
      <c r="F29" s="34"/>
    </row>
    <row r="30" spans="1:13" x14ac:dyDescent="0.45">
      <c r="A30" s="26" t="s">
        <v>66</v>
      </c>
      <c r="B30" s="26" t="s">
        <v>67</v>
      </c>
      <c r="C30" s="26" t="s">
        <v>68</v>
      </c>
      <c r="D30" s="26" t="s">
        <v>69</v>
      </c>
      <c r="E30" s="26" t="s">
        <v>70</v>
      </c>
      <c r="F30" s="26" t="s">
        <v>71</v>
      </c>
      <c r="G30" s="26" t="s">
        <v>72</v>
      </c>
    </row>
    <row r="31" spans="1:13" x14ac:dyDescent="0.45">
      <c r="A31" s="27" t="s">
        <v>39</v>
      </c>
      <c r="B31" s="27" t="s">
        <v>39</v>
      </c>
      <c r="C31" s="27" t="s">
        <v>39</v>
      </c>
      <c r="D31" s="27" t="s">
        <v>39</v>
      </c>
      <c r="E31" s="27" t="s">
        <v>39</v>
      </c>
      <c r="F31" s="27"/>
      <c r="G31" s="27"/>
    </row>
    <row r="32" spans="1:13" x14ac:dyDescent="0.45">
      <c r="A32" s="30" t="s">
        <v>41</v>
      </c>
      <c r="B32" s="30" t="s">
        <v>52</v>
      </c>
      <c r="C32" s="30">
        <v>0</v>
      </c>
      <c r="D32" s="29">
        <v>1</v>
      </c>
      <c r="E32" s="30" t="s">
        <v>41</v>
      </c>
      <c r="F32" s="30">
        <v>0</v>
      </c>
      <c r="G32" s="30">
        <v>0</v>
      </c>
    </row>
    <row r="33" spans="1:7" x14ac:dyDescent="0.45">
      <c r="A33" s="30" t="s">
        <v>52</v>
      </c>
      <c r="B33" s="29" t="s">
        <v>51</v>
      </c>
      <c r="C33" s="29">
        <v>1</v>
      </c>
      <c r="D33" s="34"/>
      <c r="E33" s="29" t="s">
        <v>51</v>
      </c>
      <c r="F33" s="30">
        <v>2</v>
      </c>
      <c r="G33" s="30">
        <v>1</v>
      </c>
    </row>
    <row r="34" spans="1:7" x14ac:dyDescent="0.45">
      <c r="A34" s="29" t="s">
        <v>51</v>
      </c>
      <c r="C34" s="34"/>
      <c r="D34" s="34"/>
      <c r="E34" s="34"/>
      <c r="F34" s="29" t="s">
        <v>41</v>
      </c>
      <c r="G34" s="30">
        <v>2</v>
      </c>
    </row>
    <row r="35" spans="1:7" x14ac:dyDescent="0.45">
      <c r="A35" s="32" t="s">
        <v>73</v>
      </c>
      <c r="C35" s="34"/>
      <c r="D35" s="34"/>
      <c r="E35" s="34"/>
      <c r="F35" s="34"/>
      <c r="G35" s="30">
        <v>3</v>
      </c>
    </row>
    <row r="36" spans="1:7" x14ac:dyDescent="0.45">
      <c r="C36" s="34"/>
      <c r="D36" s="34"/>
      <c r="E36" s="34"/>
      <c r="F36" s="34"/>
      <c r="G36" s="30">
        <v>4</v>
      </c>
    </row>
    <row r="37" spans="1:7" x14ac:dyDescent="0.45">
      <c r="A37" s="34"/>
      <c r="C37" s="34"/>
      <c r="D37" s="34"/>
      <c r="E37" s="34"/>
      <c r="F37" s="34"/>
      <c r="G37" s="37">
        <v>5</v>
      </c>
    </row>
    <row r="38" spans="1:7" x14ac:dyDescent="0.45">
      <c r="A38" s="34"/>
      <c r="C38" s="34"/>
      <c r="D38" s="34"/>
      <c r="E38" s="34"/>
      <c r="F38" s="34"/>
    </row>
    <row r="39" spans="1:7" x14ac:dyDescent="0.45">
      <c r="A39" s="34"/>
      <c r="C39" s="34"/>
      <c r="D39" s="34"/>
      <c r="E39" s="34"/>
      <c r="F39" s="34"/>
    </row>
    <row r="41" spans="1:7" x14ac:dyDescent="0.45">
      <c r="A41" s="26" t="s">
        <v>74</v>
      </c>
      <c r="B41" s="26" t="s">
        <v>75</v>
      </c>
      <c r="C41" s="26" t="s">
        <v>76</v>
      </c>
      <c r="D41" s="38" t="s">
        <v>77</v>
      </c>
      <c r="E41" s="26" t="s">
        <v>78</v>
      </c>
      <c r="F41" s="26" t="s">
        <v>79</v>
      </c>
      <c r="G41" s="26" t="s">
        <v>80</v>
      </c>
    </row>
    <row r="42" spans="1:7" x14ac:dyDescent="0.45">
      <c r="A42" s="27"/>
      <c r="B42" s="27"/>
      <c r="C42" s="27"/>
      <c r="D42" s="28"/>
      <c r="E42" s="39"/>
      <c r="F42" s="39"/>
      <c r="G42" s="27"/>
    </row>
    <row r="43" spans="1:7" x14ac:dyDescent="0.45">
      <c r="A43" s="30">
        <v>0</v>
      </c>
      <c r="B43" s="30">
        <v>0</v>
      </c>
      <c r="C43" s="30">
        <v>0</v>
      </c>
      <c r="D43" s="31">
        <v>0</v>
      </c>
      <c r="E43" s="39" t="s">
        <v>81</v>
      </c>
      <c r="F43" s="39" t="s">
        <v>82</v>
      </c>
      <c r="G43" s="30">
        <v>0</v>
      </c>
    </row>
    <row r="44" spans="1:7" x14ac:dyDescent="0.45">
      <c r="A44" s="30">
        <v>1</v>
      </c>
      <c r="B44" s="30">
        <v>0.5</v>
      </c>
      <c r="C44" s="30">
        <v>1</v>
      </c>
      <c r="D44" s="31">
        <v>1.5</v>
      </c>
      <c r="E44" s="39" t="s">
        <v>83</v>
      </c>
      <c r="F44" s="39" t="s">
        <v>84</v>
      </c>
      <c r="G44" s="30">
        <v>1</v>
      </c>
    </row>
    <row r="45" spans="1:7" x14ac:dyDescent="0.45">
      <c r="A45" s="29">
        <v>-1</v>
      </c>
      <c r="B45" s="30">
        <v>1</v>
      </c>
      <c r="C45" s="30">
        <v>-1</v>
      </c>
      <c r="D45" s="33">
        <v>3</v>
      </c>
      <c r="E45" s="40" t="s">
        <v>85</v>
      </c>
      <c r="F45" s="40" t="s">
        <v>41</v>
      </c>
      <c r="G45" s="30">
        <v>2</v>
      </c>
    </row>
    <row r="46" spans="1:7" x14ac:dyDescent="0.45">
      <c r="B46" s="29">
        <v>1.5</v>
      </c>
      <c r="C46" s="29">
        <v>-2</v>
      </c>
      <c r="E46" s="40" t="s">
        <v>86</v>
      </c>
      <c r="F46" s="41" t="s">
        <v>87</v>
      </c>
      <c r="G46" s="29">
        <v>3</v>
      </c>
    </row>
    <row r="47" spans="1:7" x14ac:dyDescent="0.45">
      <c r="E47" s="41" t="s">
        <v>88</v>
      </c>
    </row>
    <row r="51" spans="1:7" x14ac:dyDescent="0.45">
      <c r="A51" s="26" t="s">
        <v>89</v>
      </c>
      <c r="B51" s="26" t="s">
        <v>916</v>
      </c>
      <c r="C51" s="26" t="s">
        <v>980</v>
      </c>
      <c r="D51" s="26" t="s">
        <v>981</v>
      </c>
      <c r="E51" s="26" t="s">
        <v>982</v>
      </c>
      <c r="F51" s="26" t="s">
        <v>992</v>
      </c>
      <c r="G51" s="26" t="s">
        <v>1125</v>
      </c>
    </row>
    <row r="52" spans="1:7" x14ac:dyDescent="0.45">
      <c r="A52" s="27"/>
      <c r="B52" s="27"/>
      <c r="C52" s="27"/>
      <c r="D52" s="384"/>
      <c r="E52" s="27"/>
      <c r="F52" s="27"/>
      <c r="G52" s="28"/>
    </row>
    <row r="53" spans="1:7" x14ac:dyDescent="0.45">
      <c r="A53" s="30">
        <v>0</v>
      </c>
      <c r="B53" s="30" t="s">
        <v>914</v>
      </c>
      <c r="C53" s="30">
        <v>0</v>
      </c>
      <c r="D53" s="385">
        <v>0</v>
      </c>
      <c r="E53" s="30" t="s">
        <v>39</v>
      </c>
      <c r="F53" s="30" t="s">
        <v>39</v>
      </c>
      <c r="G53" s="31">
        <v>0</v>
      </c>
    </row>
    <row r="54" spans="1:7" x14ac:dyDescent="0.45">
      <c r="A54" s="30">
        <v>0.5</v>
      </c>
      <c r="B54" s="30" t="s">
        <v>915</v>
      </c>
      <c r="C54" s="29">
        <v>0.25</v>
      </c>
      <c r="D54" s="385">
        <v>0.25</v>
      </c>
      <c r="E54" s="30" t="s">
        <v>51</v>
      </c>
      <c r="F54" s="30">
        <v>0</v>
      </c>
      <c r="G54" s="33">
        <v>6</v>
      </c>
    </row>
    <row r="55" spans="1:7" x14ac:dyDescent="0.45">
      <c r="A55" s="29" t="s">
        <v>90</v>
      </c>
      <c r="B55" s="29" t="s">
        <v>1370</v>
      </c>
      <c r="D55" s="385">
        <v>0.5</v>
      </c>
      <c r="E55" s="29" t="s">
        <v>41</v>
      </c>
      <c r="F55" s="29">
        <v>1</v>
      </c>
    </row>
    <row r="56" spans="1:7" x14ac:dyDescent="0.45">
      <c r="D56" s="385">
        <v>0.75</v>
      </c>
    </row>
    <row r="57" spans="1:7" x14ac:dyDescent="0.45">
      <c r="D57" s="385">
        <v>1</v>
      </c>
    </row>
    <row r="58" spans="1:7" x14ac:dyDescent="0.45">
      <c r="D58" s="385">
        <v>1.25</v>
      </c>
    </row>
    <row r="59" spans="1:7" x14ac:dyDescent="0.45">
      <c r="D59" s="386">
        <v>1.5</v>
      </c>
    </row>
    <row r="60" spans="1:7" hidden="1" x14ac:dyDescent="0.45">
      <c r="D60" s="37">
        <v>5</v>
      </c>
    </row>
    <row r="61" spans="1:7" hidden="1" x14ac:dyDescent="0.45"/>
    <row r="63" spans="1:7" x14ac:dyDescent="0.45">
      <c r="A63" s="26" t="s">
        <v>91</v>
      </c>
      <c r="B63" s="26" t="s">
        <v>92</v>
      </c>
      <c r="C63" s="26" t="s">
        <v>93</v>
      </c>
      <c r="D63" s="26" t="s">
        <v>94</v>
      </c>
      <c r="E63" s="26" t="s">
        <v>1019</v>
      </c>
      <c r="F63" s="26" t="s">
        <v>1178</v>
      </c>
      <c r="G63" s="26" t="s">
        <v>1183</v>
      </c>
    </row>
    <row r="64" spans="1:7" x14ac:dyDescent="0.45">
      <c r="A64" s="42"/>
      <c r="B64" s="36"/>
      <c r="C64" s="27"/>
      <c r="D64" s="36" t="s">
        <v>95</v>
      </c>
      <c r="E64" s="36"/>
      <c r="F64" s="28"/>
      <c r="G64" s="28"/>
    </row>
    <row r="65" spans="1:7" x14ac:dyDescent="0.45">
      <c r="A65" s="43" t="s">
        <v>82</v>
      </c>
      <c r="B65" s="44" t="s">
        <v>82</v>
      </c>
      <c r="C65" s="30">
        <v>3</v>
      </c>
      <c r="D65" s="44" t="s">
        <v>96</v>
      </c>
      <c r="E65" s="39" t="s">
        <v>1079</v>
      </c>
      <c r="F65" s="31" t="s">
        <v>1179</v>
      </c>
      <c r="G65" s="31" t="s">
        <v>39</v>
      </c>
    </row>
    <row r="66" spans="1:7" x14ac:dyDescent="0.45">
      <c r="A66" s="43" t="s">
        <v>84</v>
      </c>
      <c r="B66" s="45" t="s">
        <v>84</v>
      </c>
      <c r="C66" s="30">
        <v>4</v>
      </c>
      <c r="D66" s="45" t="s">
        <v>97</v>
      </c>
      <c r="E66" s="39" t="s">
        <v>1080</v>
      </c>
      <c r="F66" s="33" t="s">
        <v>1180</v>
      </c>
      <c r="G66" s="33" t="s">
        <v>51</v>
      </c>
    </row>
    <row r="67" spans="1:7" x14ac:dyDescent="0.45">
      <c r="A67" s="46" t="s">
        <v>41</v>
      </c>
      <c r="C67" s="30">
        <v>5</v>
      </c>
      <c r="E67" s="41" t="s">
        <v>1270</v>
      </c>
    </row>
    <row r="68" spans="1:7" x14ac:dyDescent="0.45">
      <c r="C68" s="30">
        <v>6</v>
      </c>
      <c r="E68" s="423"/>
    </row>
    <row r="69" spans="1:7" x14ac:dyDescent="0.45">
      <c r="C69" s="29">
        <v>7</v>
      </c>
    </row>
    <row r="71" spans="1:7" x14ac:dyDescent="0.45">
      <c r="A71" s="26" t="s">
        <v>1038</v>
      </c>
      <c r="B71" s="26" t="s">
        <v>1220</v>
      </c>
      <c r="C71" s="26" t="s">
        <v>1245</v>
      </c>
      <c r="D71" s="26" t="s">
        <v>1330</v>
      </c>
      <c r="E71" s="26" t="s">
        <v>1333</v>
      </c>
      <c r="F71" s="26" t="s">
        <v>1336</v>
      </c>
      <c r="G71" s="26" t="s">
        <v>1440</v>
      </c>
    </row>
    <row r="72" spans="1:7" x14ac:dyDescent="0.45">
      <c r="A72" s="42"/>
      <c r="B72" s="42"/>
      <c r="C72" s="499"/>
      <c r="D72" s="36"/>
      <c r="E72" s="36"/>
      <c r="F72" s="36"/>
      <c r="G72" s="27"/>
    </row>
    <row r="73" spans="1:7" x14ac:dyDescent="0.45">
      <c r="A73" s="43" t="s">
        <v>82</v>
      </c>
      <c r="B73" s="497" t="s">
        <v>1221</v>
      </c>
      <c r="C73" s="505" t="s">
        <v>344</v>
      </c>
      <c r="D73" s="534" t="s">
        <v>1331</v>
      </c>
      <c r="E73" s="534" t="s">
        <v>1334</v>
      </c>
      <c r="F73" s="534" t="s">
        <v>1337</v>
      </c>
      <c r="G73" s="30" t="s">
        <v>39</v>
      </c>
    </row>
    <row r="74" spans="1:7" x14ac:dyDescent="0.45">
      <c r="A74" s="43" t="s">
        <v>84</v>
      </c>
      <c r="B74" s="498" t="s">
        <v>1222</v>
      </c>
      <c r="C74" s="505" t="s">
        <v>345</v>
      </c>
      <c r="D74" s="535" t="s">
        <v>1332</v>
      </c>
      <c r="E74" s="535" t="s">
        <v>1335</v>
      </c>
      <c r="F74" s="535" t="s">
        <v>1338</v>
      </c>
      <c r="G74" s="29" t="s">
        <v>52</v>
      </c>
    </row>
    <row r="75" spans="1:7" x14ac:dyDescent="0.45">
      <c r="A75" s="46" t="s">
        <v>1039</v>
      </c>
      <c r="B75" s="486"/>
      <c r="C75" s="505" t="s">
        <v>346</v>
      </c>
    </row>
    <row r="76" spans="1:7" x14ac:dyDescent="0.45">
      <c r="C76" s="505" t="s">
        <v>347</v>
      </c>
    </row>
    <row r="77" spans="1:7" x14ac:dyDescent="0.45">
      <c r="C77" s="505" t="s">
        <v>348</v>
      </c>
    </row>
    <row r="78" spans="1:7" x14ac:dyDescent="0.45">
      <c r="C78" s="505" t="s">
        <v>349</v>
      </c>
    </row>
    <row r="79" spans="1:7" x14ac:dyDescent="0.45">
      <c r="C79" s="505" t="s">
        <v>1246</v>
      </c>
    </row>
    <row r="80" spans="1:7" x14ac:dyDescent="0.45">
      <c r="C80" s="505" t="s">
        <v>1247</v>
      </c>
    </row>
    <row r="81" spans="1:6" x14ac:dyDescent="0.45">
      <c r="C81" s="505" t="s">
        <v>1248</v>
      </c>
    </row>
    <row r="82" spans="1:6" x14ac:dyDescent="0.45">
      <c r="C82" s="505" t="s">
        <v>1249</v>
      </c>
    </row>
    <row r="83" spans="1:6" x14ac:dyDescent="0.45">
      <c r="C83" s="505">
        <v>11</v>
      </c>
    </row>
    <row r="84" spans="1:6" x14ac:dyDescent="0.45">
      <c r="C84" s="505">
        <v>12</v>
      </c>
    </row>
    <row r="85" spans="1:6" x14ac:dyDescent="0.45">
      <c r="C85" s="505">
        <v>13</v>
      </c>
    </row>
    <row r="86" spans="1:6" x14ac:dyDescent="0.45">
      <c r="C86" s="505">
        <v>14</v>
      </c>
    </row>
    <row r="87" spans="1:6" x14ac:dyDescent="0.45">
      <c r="C87" s="505">
        <v>15</v>
      </c>
    </row>
    <row r="88" spans="1:6" x14ac:dyDescent="0.45">
      <c r="C88" s="505">
        <v>16</v>
      </c>
    </row>
    <row r="89" spans="1:6" x14ac:dyDescent="0.45">
      <c r="C89" s="505">
        <v>17</v>
      </c>
    </row>
    <row r="90" spans="1:6" x14ac:dyDescent="0.45">
      <c r="C90" s="505">
        <v>18</v>
      </c>
    </row>
    <row r="91" spans="1:6" x14ac:dyDescent="0.45">
      <c r="C91" s="505">
        <v>19</v>
      </c>
    </row>
    <row r="92" spans="1:6" x14ac:dyDescent="0.45">
      <c r="C92" s="506">
        <v>20</v>
      </c>
    </row>
    <row r="93" spans="1:6" x14ac:dyDescent="0.45">
      <c r="C93" s="496"/>
    </row>
    <row r="94" spans="1:6" x14ac:dyDescent="0.45">
      <c r="A94" s="26" t="s">
        <v>1348</v>
      </c>
      <c r="B94" s="26" t="s">
        <v>1349</v>
      </c>
      <c r="C94" s="26" t="s">
        <v>1365</v>
      </c>
      <c r="D94" s="26" t="s">
        <v>1371</v>
      </c>
      <c r="E94" s="26" t="s">
        <v>1373</v>
      </c>
      <c r="F94" s="26" t="s">
        <v>1374</v>
      </c>
    </row>
    <row r="95" spans="1:6" x14ac:dyDescent="0.45">
      <c r="A95" s="36"/>
      <c r="B95" s="39" t="s">
        <v>730</v>
      </c>
      <c r="C95" s="36"/>
      <c r="D95" s="36"/>
      <c r="E95" s="36"/>
      <c r="F95" s="36"/>
    </row>
    <row r="96" spans="1:6" x14ac:dyDescent="0.45">
      <c r="A96" s="39" t="s">
        <v>730</v>
      </c>
      <c r="B96" s="39" t="s">
        <v>771</v>
      </c>
      <c r="C96" s="39" t="s">
        <v>1366</v>
      </c>
      <c r="D96" s="39" t="s">
        <v>41</v>
      </c>
      <c r="E96" s="39" t="s">
        <v>41</v>
      </c>
      <c r="F96" s="39" t="s">
        <v>41</v>
      </c>
    </row>
    <row r="97" spans="1:6" x14ac:dyDescent="0.45">
      <c r="A97" s="39" t="s">
        <v>771</v>
      </c>
      <c r="B97" s="39" t="s">
        <v>802</v>
      </c>
      <c r="C97" s="39" t="s">
        <v>1367</v>
      </c>
      <c r="D97" s="39" t="s">
        <v>1372</v>
      </c>
      <c r="E97" s="39" t="s">
        <v>82</v>
      </c>
      <c r="F97" s="39" t="s">
        <v>82</v>
      </c>
    </row>
    <row r="98" spans="1:6" x14ac:dyDescent="0.45">
      <c r="A98" s="39" t="s">
        <v>802</v>
      </c>
      <c r="B98" s="39" t="s">
        <v>765</v>
      </c>
      <c r="C98" s="39" t="s">
        <v>1368</v>
      </c>
      <c r="D98" s="45" t="s">
        <v>1370</v>
      </c>
      <c r="E98" s="39" t="s">
        <v>84</v>
      </c>
      <c r="F98" s="45" t="s">
        <v>84</v>
      </c>
    </row>
    <row r="99" spans="1:6" x14ac:dyDescent="0.45">
      <c r="A99" s="39" t="s">
        <v>765</v>
      </c>
      <c r="B99" s="39" t="s">
        <v>725</v>
      </c>
      <c r="C99" s="39" t="s">
        <v>1369</v>
      </c>
      <c r="E99" s="45" t="s">
        <v>1370</v>
      </c>
    </row>
    <row r="100" spans="1:6" x14ac:dyDescent="0.45">
      <c r="A100" s="39" t="s">
        <v>725</v>
      </c>
      <c r="B100" s="39" t="s">
        <v>753</v>
      </c>
      <c r="C100" s="45" t="s">
        <v>1370</v>
      </c>
    </row>
    <row r="101" spans="1:6" x14ac:dyDescent="0.45">
      <c r="A101" s="39" t="s">
        <v>753</v>
      </c>
      <c r="B101" s="39" t="s">
        <v>767</v>
      </c>
    </row>
    <row r="102" spans="1:6" x14ac:dyDescent="0.45">
      <c r="A102" s="39" t="s">
        <v>767</v>
      </c>
      <c r="B102" s="39" t="s">
        <v>774</v>
      </c>
    </row>
    <row r="103" spans="1:6" x14ac:dyDescent="0.45">
      <c r="A103" s="39" t="s">
        <v>774</v>
      </c>
      <c r="B103" s="39" t="s">
        <v>733</v>
      </c>
    </row>
    <row r="104" spans="1:6" x14ac:dyDescent="0.45">
      <c r="A104" s="39" t="s">
        <v>733</v>
      </c>
      <c r="B104" s="39" t="s">
        <v>810</v>
      </c>
    </row>
    <row r="105" spans="1:6" x14ac:dyDescent="0.45">
      <c r="A105" s="39" t="s">
        <v>810</v>
      </c>
      <c r="B105" s="39" t="s">
        <v>807</v>
      </c>
    </row>
    <row r="106" spans="1:6" x14ac:dyDescent="0.45">
      <c r="A106" s="39" t="s">
        <v>807</v>
      </c>
      <c r="B106" s="39" t="s">
        <v>790</v>
      </c>
    </row>
    <row r="107" spans="1:6" x14ac:dyDescent="0.45">
      <c r="A107" s="39" t="s">
        <v>790</v>
      </c>
      <c r="B107" s="39" t="s">
        <v>1342</v>
      </c>
    </row>
    <row r="108" spans="1:6" x14ac:dyDescent="0.45">
      <c r="A108" s="39" t="s">
        <v>1342</v>
      </c>
      <c r="B108" s="39" t="s">
        <v>776</v>
      </c>
    </row>
    <row r="109" spans="1:6" x14ac:dyDescent="0.45">
      <c r="A109" s="39" t="s">
        <v>776</v>
      </c>
      <c r="B109" s="39" t="s">
        <v>744</v>
      </c>
    </row>
    <row r="110" spans="1:6" x14ac:dyDescent="0.45">
      <c r="A110" s="39" t="s">
        <v>744</v>
      </c>
      <c r="B110" s="39" t="s">
        <v>783</v>
      </c>
    </row>
    <row r="111" spans="1:6" x14ac:dyDescent="0.45">
      <c r="A111" s="39" t="s">
        <v>783</v>
      </c>
      <c r="B111" s="39" t="s">
        <v>757</v>
      </c>
    </row>
    <row r="112" spans="1:6" x14ac:dyDescent="0.45">
      <c r="A112" s="39" t="s">
        <v>757</v>
      </c>
      <c r="B112" s="39" t="s">
        <v>769</v>
      </c>
    </row>
    <row r="113" spans="1:2" x14ac:dyDescent="0.45">
      <c r="A113" s="39" t="s">
        <v>769</v>
      </c>
      <c r="B113" s="39" t="s">
        <v>1343</v>
      </c>
    </row>
    <row r="114" spans="1:2" x14ac:dyDescent="0.45">
      <c r="A114" s="39" t="s">
        <v>1343</v>
      </c>
      <c r="B114" s="39" t="s">
        <v>727</v>
      </c>
    </row>
    <row r="115" spans="1:2" x14ac:dyDescent="0.45">
      <c r="A115" s="39" t="s">
        <v>727</v>
      </c>
      <c r="B115" s="39" t="s">
        <v>821</v>
      </c>
    </row>
    <row r="116" spans="1:2" x14ac:dyDescent="0.45">
      <c r="A116" s="39" t="s">
        <v>821</v>
      </c>
      <c r="B116" s="39" t="s">
        <v>722</v>
      </c>
    </row>
    <row r="117" spans="1:2" x14ac:dyDescent="0.45">
      <c r="A117" s="39" t="s">
        <v>722</v>
      </c>
      <c r="B117" s="39" t="s">
        <v>795</v>
      </c>
    </row>
    <row r="118" spans="1:2" x14ac:dyDescent="0.45">
      <c r="A118" s="39" t="s">
        <v>795</v>
      </c>
      <c r="B118" s="39" t="s">
        <v>738</v>
      </c>
    </row>
    <row r="119" spans="1:2" x14ac:dyDescent="0.45">
      <c r="A119" s="39" t="s">
        <v>738</v>
      </c>
      <c r="B119" s="39" t="s">
        <v>735</v>
      </c>
    </row>
    <row r="120" spans="1:2" x14ac:dyDescent="0.45">
      <c r="A120" s="39" t="s">
        <v>735</v>
      </c>
      <c r="B120" s="39" t="s">
        <v>780</v>
      </c>
    </row>
    <row r="121" spans="1:2" x14ac:dyDescent="0.45">
      <c r="A121" s="39" t="s">
        <v>780</v>
      </c>
      <c r="B121" s="39" t="s">
        <v>761</v>
      </c>
    </row>
    <row r="122" spans="1:2" x14ac:dyDescent="0.45">
      <c r="A122" s="39" t="s">
        <v>761</v>
      </c>
      <c r="B122" s="39" t="s">
        <v>819</v>
      </c>
    </row>
    <row r="123" spans="1:2" x14ac:dyDescent="0.45">
      <c r="A123" s="39" t="s">
        <v>819</v>
      </c>
      <c r="B123" s="39" t="s">
        <v>741</v>
      </c>
    </row>
    <row r="124" spans="1:2" x14ac:dyDescent="0.45">
      <c r="A124" s="39" t="s">
        <v>741</v>
      </c>
      <c r="B124" s="39" t="s">
        <v>798</v>
      </c>
    </row>
    <row r="125" spans="1:2" x14ac:dyDescent="0.45">
      <c r="A125" s="39" t="s">
        <v>798</v>
      </c>
      <c r="B125" s="39" t="s">
        <v>788</v>
      </c>
    </row>
    <row r="126" spans="1:2" x14ac:dyDescent="0.45">
      <c r="A126" s="39" t="s">
        <v>788</v>
      </c>
      <c r="B126" s="39" t="s">
        <v>750</v>
      </c>
    </row>
    <row r="127" spans="1:2" x14ac:dyDescent="0.45">
      <c r="A127" s="39" t="s">
        <v>750</v>
      </c>
      <c r="B127" s="45" t="s">
        <v>737</v>
      </c>
    </row>
    <row r="128" spans="1:2" x14ac:dyDescent="0.45">
      <c r="A128" s="45" t="s">
        <v>737</v>
      </c>
    </row>
    <row r="129" spans="1:1" x14ac:dyDescent="0.45">
      <c r="A129" s="43"/>
    </row>
  </sheetData>
  <sheetProtection algorithmName="SHA-512" hashValue="QMS5mtbgIv3GhIUsHO1mG5mlgebyqQr8oZvtBwk+aczIsC0bpewviTmiieeQax6JH340hxl8ohkJbQdZYLyakw==" saltValue="dMRRZyPefnhprLm4Ubzk+w==" spinCount="100000" sheet="1" objects="1" scenarios="1" selectLockedCells="1" selectUnlockedCells="1"/>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dimension ref="A1:I45"/>
  <sheetViews>
    <sheetView workbookViewId="0"/>
  </sheetViews>
  <sheetFormatPr defaultColWidth="8.73046875" defaultRowHeight="14.25" x14ac:dyDescent="0.45"/>
  <cols>
    <col min="1" max="1" width="15.73046875" style="230" customWidth="1"/>
    <col min="2" max="2" width="35.73046875" style="230" customWidth="1"/>
    <col min="3" max="6" width="15.73046875" style="230" customWidth="1"/>
    <col min="7" max="7" width="50.33203125" style="230" customWidth="1"/>
    <col min="8" max="8" width="15.73046875" style="230" customWidth="1"/>
    <col min="9" max="9" width="14.33203125" style="230" customWidth="1"/>
    <col min="10" max="16384" width="8.73046875" style="230"/>
  </cols>
  <sheetData>
    <row r="1" spans="1:9" x14ac:dyDescent="0.45">
      <c r="A1" s="229" t="s">
        <v>479</v>
      </c>
      <c r="I1" s="5" t="s">
        <v>1186</v>
      </c>
    </row>
    <row r="2" spans="1:9" x14ac:dyDescent="0.45">
      <c r="A2" s="231" t="s">
        <v>480</v>
      </c>
      <c r="B2" s="2316" t="s">
        <v>481</v>
      </c>
      <c r="C2" s="2316"/>
      <c r="D2" s="2317" t="s">
        <v>482</v>
      </c>
      <c r="E2" s="2317"/>
      <c r="F2" s="2317"/>
      <c r="G2" s="232"/>
      <c r="H2" s="233"/>
      <c r="I2" s="233"/>
    </row>
    <row r="3" spans="1:9" ht="28.5" x14ac:dyDescent="0.45">
      <c r="A3" s="234" t="s">
        <v>483</v>
      </c>
      <c r="B3" s="235" t="s">
        <v>484</v>
      </c>
      <c r="C3" s="235" t="s">
        <v>485</v>
      </c>
      <c r="D3" s="236" t="s">
        <v>486</v>
      </c>
      <c r="E3" s="236" t="s">
        <v>487</v>
      </c>
      <c r="F3" s="237" t="s">
        <v>488</v>
      </c>
      <c r="G3" s="238"/>
      <c r="H3" s="239"/>
      <c r="I3" s="240"/>
    </row>
    <row r="4" spans="1:9" x14ac:dyDescent="0.45">
      <c r="B4" s="241" t="s">
        <v>489</v>
      </c>
      <c r="C4" s="242">
        <v>1.6</v>
      </c>
      <c r="D4" s="243" t="s">
        <v>490</v>
      </c>
      <c r="E4" s="244">
        <v>5</v>
      </c>
      <c r="F4" s="245"/>
      <c r="G4" s="231"/>
      <c r="H4" s="240"/>
      <c r="I4" s="240"/>
    </row>
    <row r="5" spans="1:9" x14ac:dyDescent="0.45">
      <c r="B5" s="241" t="s">
        <v>491</v>
      </c>
      <c r="C5" s="242">
        <v>1</v>
      </c>
      <c r="D5" s="243" t="s">
        <v>490</v>
      </c>
      <c r="E5" s="243">
        <v>5</v>
      </c>
      <c r="F5" s="245"/>
      <c r="G5" s="231"/>
      <c r="H5" s="240"/>
      <c r="I5" s="246"/>
    </row>
    <row r="6" spans="1:9" x14ac:dyDescent="0.45">
      <c r="B6" s="241" t="s">
        <v>492</v>
      </c>
      <c r="C6" s="242">
        <v>2.5</v>
      </c>
      <c r="D6" s="243">
        <v>300</v>
      </c>
      <c r="E6" s="244">
        <v>1</v>
      </c>
      <c r="F6" s="245"/>
      <c r="G6" s="247"/>
    </row>
    <row r="7" spans="1:9" ht="28.5" x14ac:dyDescent="0.45">
      <c r="B7" s="241" t="s">
        <v>493</v>
      </c>
      <c r="C7" s="248">
        <v>3</v>
      </c>
      <c r="D7" s="243"/>
      <c r="E7" s="244"/>
      <c r="F7" s="249">
        <v>10</v>
      </c>
      <c r="G7" s="250" t="s">
        <v>494</v>
      </c>
    </row>
    <row r="8" spans="1:9" x14ac:dyDescent="0.45">
      <c r="B8" s="241" t="s">
        <v>495</v>
      </c>
      <c r="C8" s="242">
        <v>2.2000000000000002</v>
      </c>
      <c r="D8" s="243">
        <v>15</v>
      </c>
      <c r="E8" s="244">
        <v>5</v>
      </c>
      <c r="F8" s="245"/>
    </row>
    <row r="9" spans="1:9" ht="28.5" x14ac:dyDescent="0.45">
      <c r="B9" s="241" t="s">
        <v>496</v>
      </c>
      <c r="C9" s="242">
        <v>2.2000000000000002</v>
      </c>
      <c r="D9" s="243">
        <v>60</v>
      </c>
      <c r="E9" s="244">
        <f>1</f>
        <v>1</v>
      </c>
      <c r="F9" s="245"/>
      <c r="G9" s="251" t="s">
        <v>497</v>
      </c>
    </row>
    <row r="10" spans="1:9" x14ac:dyDescent="0.45">
      <c r="B10" s="241" t="s">
        <v>498</v>
      </c>
      <c r="C10" s="248">
        <v>6.5</v>
      </c>
      <c r="D10" s="252"/>
      <c r="E10" s="253"/>
      <c r="F10" s="245"/>
    </row>
    <row r="11" spans="1:9" ht="42.75" x14ac:dyDescent="0.45">
      <c r="B11" s="254" t="s">
        <v>499</v>
      </c>
      <c r="C11" s="248">
        <v>9.5</v>
      </c>
      <c r="D11" s="252"/>
      <c r="E11" s="253"/>
      <c r="F11" s="245"/>
      <c r="G11" s="251" t="s">
        <v>500</v>
      </c>
    </row>
    <row r="12" spans="1:9" ht="28.5" x14ac:dyDescent="0.45">
      <c r="B12" s="254" t="s">
        <v>501</v>
      </c>
      <c r="C12" s="248">
        <v>40.9</v>
      </c>
      <c r="D12" s="252"/>
      <c r="E12" s="253"/>
      <c r="F12" s="245"/>
      <c r="G12" s="251" t="s">
        <v>502</v>
      </c>
    </row>
    <row r="13" spans="1:9" x14ac:dyDescent="0.45">
      <c r="B13" s="241" t="s">
        <v>451</v>
      </c>
      <c r="C13" s="248">
        <v>2</v>
      </c>
      <c r="D13" s="252"/>
      <c r="E13" s="253"/>
      <c r="F13" s="245"/>
    </row>
    <row r="14" spans="1:9" x14ac:dyDescent="0.45">
      <c r="B14" s="241" t="s">
        <v>503</v>
      </c>
      <c r="C14" s="242"/>
      <c r="D14" s="252"/>
      <c r="E14" s="253"/>
      <c r="F14" s="245"/>
    </row>
    <row r="15" spans="1:9" x14ac:dyDescent="0.45">
      <c r="B15" s="241" t="s">
        <v>504</v>
      </c>
      <c r="C15" s="242"/>
      <c r="D15" s="252"/>
      <c r="E15" s="244">
        <v>4</v>
      </c>
      <c r="F15" s="245"/>
    </row>
    <row r="16" spans="1:9" x14ac:dyDescent="0.45">
      <c r="A16" s="231"/>
      <c r="B16" s="231"/>
      <c r="C16" s="231"/>
      <c r="D16" s="231"/>
      <c r="E16" s="231"/>
      <c r="G16" s="230" t="s">
        <v>505</v>
      </c>
    </row>
    <row r="17" spans="1:7" x14ac:dyDescent="0.45">
      <c r="A17" s="231" t="s">
        <v>506</v>
      </c>
      <c r="B17" s="2316" t="s">
        <v>507</v>
      </c>
      <c r="C17" s="2316"/>
      <c r="D17" s="2316" t="s">
        <v>482</v>
      </c>
      <c r="E17" s="2316"/>
      <c r="F17" s="2316"/>
      <c r="G17" s="230" t="s">
        <v>508</v>
      </c>
    </row>
    <row r="18" spans="1:7" ht="28.5" x14ac:dyDescent="0.45">
      <c r="B18" s="235" t="s">
        <v>484</v>
      </c>
      <c r="C18" s="235" t="s">
        <v>485</v>
      </c>
      <c r="D18" s="235" t="s">
        <v>486</v>
      </c>
      <c r="E18" s="235" t="s">
        <v>487</v>
      </c>
      <c r="F18" s="245"/>
      <c r="G18" s="399" t="s">
        <v>509</v>
      </c>
    </row>
    <row r="19" spans="1:7" x14ac:dyDescent="0.45">
      <c r="B19" s="241" t="s">
        <v>489</v>
      </c>
      <c r="C19" s="255">
        <v>1.28</v>
      </c>
      <c r="D19" s="256"/>
      <c r="E19" s="256"/>
      <c r="F19" s="245"/>
    </row>
    <row r="20" spans="1:7" x14ac:dyDescent="0.45">
      <c r="B20" s="241" t="s">
        <v>491</v>
      </c>
      <c r="C20" s="248">
        <v>1</v>
      </c>
      <c r="D20" s="256"/>
      <c r="E20" s="256"/>
      <c r="F20" s="245"/>
    </row>
    <row r="21" spans="1:7" x14ac:dyDescent="0.45">
      <c r="B21" s="241" t="s">
        <v>492</v>
      </c>
      <c r="C21" s="255">
        <v>2</v>
      </c>
      <c r="D21" s="256"/>
      <c r="E21" s="256"/>
      <c r="F21" s="245"/>
    </row>
    <row r="22" spans="1:7" x14ac:dyDescent="0.45">
      <c r="B22" s="241" t="s">
        <v>493</v>
      </c>
      <c r="C22" s="248">
        <v>3</v>
      </c>
      <c r="D22" s="256"/>
      <c r="E22" s="256"/>
      <c r="F22" s="245"/>
    </row>
    <row r="23" spans="1:7" x14ac:dyDescent="0.45">
      <c r="B23" s="241" t="s">
        <v>495</v>
      </c>
      <c r="C23" s="255">
        <v>1.5</v>
      </c>
      <c r="D23" s="256"/>
      <c r="E23" s="256"/>
      <c r="F23" s="245"/>
    </row>
    <row r="24" spans="1:7" x14ac:dyDescent="0.45">
      <c r="B24" s="241" t="s">
        <v>496</v>
      </c>
      <c r="C24" s="255">
        <v>2.2000000000000002</v>
      </c>
      <c r="D24" s="256"/>
      <c r="E24" s="256"/>
      <c r="F24" s="245"/>
    </row>
    <row r="25" spans="1:7" x14ac:dyDescent="0.45">
      <c r="B25" s="241" t="s">
        <v>498</v>
      </c>
      <c r="C25" s="255">
        <v>4.25</v>
      </c>
      <c r="D25" s="243"/>
      <c r="E25" s="244">
        <v>1</v>
      </c>
      <c r="F25" s="245"/>
    </row>
    <row r="26" spans="1:7" ht="42.75" x14ac:dyDescent="0.45">
      <c r="B26" s="254" t="s">
        <v>499</v>
      </c>
      <c r="C26" s="255">
        <f>6-6+C11-C11+6</f>
        <v>6</v>
      </c>
      <c r="D26" s="243"/>
      <c r="E26" s="244">
        <f>1-1+0.2</f>
        <v>0.2</v>
      </c>
      <c r="F26" s="245"/>
      <c r="G26" s="251" t="s">
        <v>510</v>
      </c>
    </row>
    <row r="27" spans="1:7" x14ac:dyDescent="0.45">
      <c r="B27" s="241" t="s">
        <v>451</v>
      </c>
      <c r="C27" s="255">
        <v>0.75</v>
      </c>
      <c r="D27" s="243"/>
      <c r="E27" s="244"/>
      <c r="F27" s="245"/>
    </row>
    <row r="28" spans="1:7" x14ac:dyDescent="0.45">
      <c r="B28" s="241" t="s">
        <v>503</v>
      </c>
      <c r="C28" s="257"/>
      <c r="D28" s="243"/>
      <c r="E28" s="244"/>
      <c r="F28" s="245"/>
    </row>
    <row r="29" spans="1:7" x14ac:dyDescent="0.45">
      <c r="B29" s="241" t="s">
        <v>97</v>
      </c>
      <c r="C29" s="257"/>
      <c r="D29" s="243"/>
      <c r="E29" s="244"/>
      <c r="F29" s="245"/>
    </row>
    <row r="30" spans="1:7" x14ac:dyDescent="0.45">
      <c r="A30" s="231"/>
      <c r="B30" s="231"/>
      <c r="C30" s="231"/>
      <c r="D30" s="231"/>
    </row>
    <row r="31" spans="1:7" x14ac:dyDescent="0.45">
      <c r="A31" s="231"/>
      <c r="B31" s="231"/>
      <c r="C31" s="231"/>
      <c r="D31" s="231"/>
    </row>
    <row r="32" spans="1:7" x14ac:dyDescent="0.45">
      <c r="A32" s="231" t="s">
        <v>511</v>
      </c>
      <c r="B32" s="2318" t="s">
        <v>512</v>
      </c>
      <c r="C32" s="2318"/>
      <c r="D32" s="2318"/>
      <c r="E32" s="2318"/>
      <c r="F32" s="2318"/>
      <c r="G32" s="230" t="s">
        <v>513</v>
      </c>
    </row>
    <row r="33" spans="1:7" ht="28.5" x14ac:dyDescent="0.45">
      <c r="B33" s="258" t="s">
        <v>484</v>
      </c>
      <c r="C33" s="258" t="s">
        <v>514</v>
      </c>
      <c r="D33" s="258"/>
      <c r="E33" s="258"/>
      <c r="F33" s="258"/>
    </row>
    <row r="34" spans="1:7" x14ac:dyDescent="0.45">
      <c r="B34" s="259" t="s">
        <v>515</v>
      </c>
      <c r="C34" s="260">
        <v>0.26700000000000002</v>
      </c>
      <c r="D34" s="261"/>
      <c r="E34" s="261"/>
      <c r="F34" s="262"/>
      <c r="G34" s="230" t="s">
        <v>516</v>
      </c>
    </row>
    <row r="35" spans="1:7" x14ac:dyDescent="0.45">
      <c r="B35" s="259" t="s">
        <v>517</v>
      </c>
      <c r="C35" s="260"/>
      <c r="D35" s="261"/>
      <c r="E35" s="261"/>
      <c r="F35" s="261"/>
    </row>
    <row r="36" spans="1:7" x14ac:dyDescent="0.45">
      <c r="B36" s="259" t="s">
        <v>518</v>
      </c>
      <c r="C36" s="260">
        <v>0.16800000000000001</v>
      </c>
      <c r="D36" s="261"/>
      <c r="E36" s="261"/>
      <c r="F36" s="262"/>
      <c r="G36" s="230" t="s">
        <v>519</v>
      </c>
    </row>
    <row r="37" spans="1:7" x14ac:dyDescent="0.45">
      <c r="B37" s="259" t="s">
        <v>520</v>
      </c>
      <c r="C37" s="260">
        <v>1.7999999999999999E-2</v>
      </c>
      <c r="D37" s="261"/>
      <c r="E37" s="261"/>
      <c r="F37" s="262"/>
    </row>
    <row r="38" spans="1:7" x14ac:dyDescent="0.45">
      <c r="B38" s="259" t="s">
        <v>521</v>
      </c>
      <c r="C38" s="260">
        <f>15.7%-C39</f>
        <v>7.6999999999999999E-2</v>
      </c>
      <c r="D38" s="261"/>
      <c r="E38" s="261"/>
      <c r="F38" s="262"/>
      <c r="G38" s="230" t="s">
        <v>522</v>
      </c>
    </row>
    <row r="39" spans="1:7" x14ac:dyDescent="0.45">
      <c r="B39" s="259" t="s">
        <v>523</v>
      </c>
      <c r="C39" s="260">
        <v>0.08</v>
      </c>
      <c r="D39" s="261"/>
      <c r="E39" s="261"/>
      <c r="F39" s="262"/>
    </row>
    <row r="40" spans="1:7" x14ac:dyDescent="0.45">
      <c r="B40" s="259" t="s">
        <v>524</v>
      </c>
      <c r="C40" s="260">
        <v>1.4E-2</v>
      </c>
      <c r="D40" s="261"/>
      <c r="E40" s="261"/>
      <c r="F40" s="262"/>
      <c r="G40" s="230" t="s">
        <v>525</v>
      </c>
    </row>
    <row r="41" spans="1:7" x14ac:dyDescent="0.45">
      <c r="B41" s="259" t="s">
        <v>526</v>
      </c>
      <c r="C41" s="260">
        <v>0.217</v>
      </c>
      <c r="D41" s="261"/>
      <c r="E41" s="261"/>
      <c r="F41" s="262"/>
      <c r="G41" s="230" t="s">
        <v>527</v>
      </c>
    </row>
    <row r="42" spans="1:7" x14ac:dyDescent="0.45">
      <c r="B42" s="259" t="s">
        <v>528</v>
      </c>
      <c r="C42" s="260">
        <v>0.13700000000000001</v>
      </c>
      <c r="D42" s="261"/>
      <c r="E42" s="261"/>
      <c r="F42" s="262"/>
      <c r="G42" s="230" t="s">
        <v>529</v>
      </c>
    </row>
    <row r="43" spans="1:7" x14ac:dyDescent="0.45">
      <c r="B43" s="259" t="s">
        <v>97</v>
      </c>
      <c r="C43" s="260">
        <v>2.1999999999999999E-2</v>
      </c>
      <c r="D43" s="261"/>
      <c r="E43" s="261"/>
      <c r="F43" s="262"/>
    </row>
    <row r="44" spans="1:7" x14ac:dyDescent="0.45">
      <c r="B44" s="259"/>
      <c r="C44" s="260"/>
      <c r="D44" s="261"/>
      <c r="E44" s="261"/>
      <c r="F44" s="262"/>
    </row>
    <row r="45" spans="1:7" x14ac:dyDescent="0.45">
      <c r="A45" s="231"/>
      <c r="B45" s="231"/>
      <c r="C45" s="263">
        <f>SUM(C34:C44)</f>
        <v>1</v>
      </c>
      <c r="D45" s="231"/>
      <c r="E45" s="231"/>
    </row>
  </sheetData>
  <sheetProtection algorithmName="SHA-512" hashValue="YKQGMnup+3KNYFzFXnBhYqwgad5BVAxn8fiEXug65u/h7GHfpDZYEVsw8dn15uBoyjd2F8xYfE7/KCwgGVaY4w==" saltValue="B5h/G/TRpgkBD9Alw86LDg==" spinCount="100000" sheet="1" objects="1" scenarios="1" selectLockedCells="1" selectUnlockedCells="1"/>
  <mergeCells count="6">
    <mergeCell ref="B2:C2"/>
    <mergeCell ref="D2:F2"/>
    <mergeCell ref="B17:C17"/>
    <mergeCell ref="D17:F17"/>
    <mergeCell ref="B32:C32"/>
    <mergeCell ref="D32:F32"/>
  </mergeCells>
  <pageMargins left="0.7" right="0.7" top="0.75" bottom="0.75" header="0.3" footer="0.3"/>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P68"/>
  <sheetViews>
    <sheetView tabSelected="1" workbookViewId="0">
      <selection activeCell="E7" sqref="E7:J7"/>
    </sheetView>
  </sheetViews>
  <sheetFormatPr defaultColWidth="11.33203125" defaultRowHeight="14.25" x14ac:dyDescent="0.45"/>
  <cols>
    <col min="1" max="3" width="10.73046875" style="5" customWidth="1"/>
    <col min="4" max="4" width="12" style="5" customWidth="1"/>
    <col min="5" max="7" width="10.73046875" style="5" customWidth="1"/>
    <col min="8" max="10" width="13.73046875" style="5" customWidth="1"/>
    <col min="11" max="16384" width="11.33203125" style="5"/>
  </cols>
  <sheetData>
    <row r="1" spans="1:13" ht="12" customHeight="1" x14ac:dyDescent="0.45">
      <c r="A1" s="1"/>
      <c r="B1" s="2"/>
      <c r="C1" s="2"/>
      <c r="D1" s="2"/>
      <c r="E1" s="741"/>
      <c r="F1" s="741"/>
      <c r="G1" s="741"/>
      <c r="H1" s="743" t="s">
        <v>98</v>
      </c>
      <c r="I1" s="743"/>
      <c r="J1" s="744"/>
      <c r="L1" s="5" t="s">
        <v>1186</v>
      </c>
    </row>
    <row r="2" spans="1:13" ht="12" customHeight="1" x14ac:dyDescent="0.45">
      <c r="A2" s="6"/>
      <c r="B2" s="7"/>
      <c r="C2" s="7"/>
      <c r="D2" s="7"/>
      <c r="E2" s="742"/>
      <c r="F2" s="742"/>
      <c r="G2" s="742"/>
      <c r="H2" s="745"/>
      <c r="I2" s="745"/>
      <c r="J2" s="746"/>
    </row>
    <row r="3" spans="1:13" ht="12" customHeight="1" x14ac:dyDescent="0.45">
      <c r="A3" s="6"/>
      <c r="B3" s="7"/>
      <c r="C3" s="7"/>
      <c r="D3" s="7"/>
      <c r="E3" s="742"/>
      <c r="F3" s="742"/>
      <c r="G3" s="742"/>
      <c r="H3" s="745"/>
      <c r="I3" s="745"/>
      <c r="J3" s="746"/>
    </row>
    <row r="4" spans="1:13" ht="12" customHeight="1" x14ac:dyDescent="0.45">
      <c r="A4" s="6"/>
      <c r="B4" s="7"/>
      <c r="C4" s="7"/>
      <c r="D4" s="7"/>
      <c r="E4" s="742"/>
      <c r="F4" s="742"/>
      <c r="G4" s="742"/>
      <c r="H4" s="745"/>
      <c r="I4" s="745"/>
      <c r="J4" s="746"/>
    </row>
    <row r="5" spans="1:13" ht="13.9" customHeight="1" x14ac:dyDescent="0.45">
      <c r="A5" s="6"/>
      <c r="B5" s="7"/>
      <c r="C5" s="7"/>
      <c r="D5" s="7"/>
      <c r="E5" s="742"/>
      <c r="F5" s="742"/>
      <c r="G5" s="742"/>
      <c r="H5" s="747" t="str">
        <f>VersionNo.</f>
        <v>Version 2021.05</v>
      </c>
      <c r="I5" s="748"/>
      <c r="J5" s="749"/>
    </row>
    <row r="6" spans="1:13" ht="16.149999999999999" customHeight="1" x14ac:dyDescent="0.45">
      <c r="A6" s="691" t="s">
        <v>99</v>
      </c>
      <c r="B6" s="692"/>
      <c r="C6" s="692"/>
      <c r="D6" s="692"/>
      <c r="E6" s="692"/>
      <c r="F6" s="692"/>
      <c r="G6" s="692"/>
      <c r="H6" s="692"/>
      <c r="I6" s="692"/>
      <c r="J6" s="693"/>
    </row>
    <row r="7" spans="1:13" ht="16.899999999999999" customHeight="1" x14ac:dyDescent="0.45">
      <c r="A7" s="756" t="s">
        <v>1175</v>
      </c>
      <c r="B7" s="757"/>
      <c r="C7" s="757"/>
      <c r="D7" s="758"/>
      <c r="E7" s="750"/>
      <c r="F7" s="751"/>
      <c r="G7" s="751"/>
      <c r="H7" s="751"/>
      <c r="I7" s="751"/>
      <c r="J7" s="752"/>
      <c r="K7" s="331"/>
      <c r="L7" s="331"/>
      <c r="M7" s="331"/>
    </row>
    <row r="8" spans="1:13" ht="16.899999999999999" customHeight="1" x14ac:dyDescent="0.45">
      <c r="A8" s="759"/>
      <c r="B8" s="760"/>
      <c r="C8" s="760"/>
      <c r="D8" s="761"/>
      <c r="E8" s="753"/>
      <c r="F8" s="754"/>
      <c r="G8" s="754"/>
      <c r="H8" s="754"/>
      <c r="I8" s="754"/>
      <c r="J8" s="755"/>
      <c r="K8" s="331"/>
      <c r="L8" s="331"/>
      <c r="M8" s="331"/>
    </row>
    <row r="9" spans="1:13" ht="16.899999999999999" customHeight="1" x14ac:dyDescent="0.45">
      <c r="A9" s="762"/>
      <c r="B9" s="763"/>
      <c r="C9" s="763"/>
      <c r="D9" s="764"/>
      <c r="E9" s="765"/>
      <c r="F9" s="766"/>
      <c r="G9" s="766"/>
      <c r="H9" s="766"/>
      <c r="I9" s="766"/>
      <c r="J9" s="767"/>
      <c r="K9" s="331"/>
      <c r="L9" s="331"/>
      <c r="M9" s="331"/>
    </row>
    <row r="10" spans="1:13" ht="16.899999999999999" customHeight="1" x14ac:dyDescent="0.45">
      <c r="A10" s="716" t="s">
        <v>1341</v>
      </c>
      <c r="B10" s="717"/>
      <c r="C10" s="717"/>
      <c r="D10" s="717"/>
      <c r="E10" s="773"/>
      <c r="F10" s="774"/>
      <c r="G10" s="774"/>
      <c r="H10" s="774"/>
      <c r="I10" s="774"/>
      <c r="J10" s="775"/>
      <c r="K10" s="331"/>
      <c r="L10" s="331"/>
      <c r="M10" s="331"/>
    </row>
    <row r="11" spans="1:13" ht="17" customHeight="1" x14ac:dyDescent="0.45">
      <c r="A11" s="716" t="s">
        <v>901</v>
      </c>
      <c r="B11" s="717"/>
      <c r="C11" s="717"/>
      <c r="D11" s="717"/>
      <c r="E11" s="768"/>
      <c r="F11" s="769"/>
      <c r="G11" s="730" t="s">
        <v>1347</v>
      </c>
      <c r="H11" s="731"/>
      <c r="I11" s="731"/>
      <c r="J11" s="732"/>
      <c r="K11" s="331"/>
      <c r="L11" s="331"/>
      <c r="M11" s="331"/>
    </row>
    <row r="12" spans="1:13" ht="17" customHeight="1" x14ac:dyDescent="0.45">
      <c r="A12" s="716" t="s">
        <v>100</v>
      </c>
      <c r="B12" s="717"/>
      <c r="C12" s="717"/>
      <c r="D12" s="717"/>
      <c r="E12" s="770"/>
      <c r="F12" s="771"/>
      <c r="G12" s="733"/>
      <c r="H12" s="734"/>
      <c r="I12" s="734"/>
      <c r="J12" s="735"/>
      <c r="K12" s="331"/>
      <c r="L12" s="331"/>
      <c r="M12" s="331"/>
    </row>
    <row r="13" spans="1:13" ht="17" customHeight="1" x14ac:dyDescent="0.45">
      <c r="A13" s="716" t="s">
        <v>961</v>
      </c>
      <c r="B13" s="717"/>
      <c r="C13" s="717"/>
      <c r="D13" s="717"/>
      <c r="E13" s="772"/>
      <c r="F13" s="771"/>
      <c r="G13" s="733"/>
      <c r="H13" s="734"/>
      <c r="I13" s="734"/>
      <c r="J13" s="735"/>
      <c r="K13" s="331"/>
      <c r="L13" s="331"/>
      <c r="M13" s="331"/>
    </row>
    <row r="14" spans="1:13" ht="17" customHeight="1" x14ac:dyDescent="0.45">
      <c r="A14" s="716" t="s">
        <v>101</v>
      </c>
      <c r="B14" s="717"/>
      <c r="C14" s="717"/>
      <c r="D14" s="717"/>
      <c r="E14" s="718"/>
      <c r="F14" s="719"/>
      <c r="G14" s="733"/>
      <c r="H14" s="734"/>
      <c r="I14" s="734"/>
      <c r="J14" s="735"/>
      <c r="K14" s="331"/>
      <c r="L14" s="331"/>
      <c r="M14" s="331"/>
    </row>
    <row r="15" spans="1:13" ht="17" customHeight="1" x14ac:dyDescent="0.45">
      <c r="A15" s="716" t="s">
        <v>872</v>
      </c>
      <c r="B15" s="717"/>
      <c r="C15" s="717"/>
      <c r="D15" s="717"/>
      <c r="E15" s="718"/>
      <c r="F15" s="719"/>
      <c r="G15" s="733"/>
      <c r="H15" s="734"/>
      <c r="I15" s="734"/>
      <c r="J15" s="735"/>
      <c r="K15" s="331"/>
      <c r="L15" s="331"/>
      <c r="M15" s="331"/>
    </row>
    <row r="16" spans="1:13" ht="17" customHeight="1" x14ac:dyDescent="0.45">
      <c r="A16" s="714" t="s">
        <v>103</v>
      </c>
      <c r="B16" s="715"/>
      <c r="C16" s="715"/>
      <c r="D16" s="715"/>
      <c r="E16" s="739"/>
      <c r="F16" s="740"/>
      <c r="G16" s="733"/>
      <c r="H16" s="734"/>
      <c r="I16" s="734"/>
      <c r="J16" s="735"/>
      <c r="K16" s="331"/>
      <c r="L16" s="331"/>
      <c r="M16" s="331"/>
    </row>
    <row r="17" spans="1:16" ht="17" customHeight="1" x14ac:dyDescent="0.45">
      <c r="A17" s="720" t="s">
        <v>102</v>
      </c>
      <c r="B17" s="721"/>
      <c r="C17" s="721"/>
      <c r="D17" s="721"/>
      <c r="E17" s="722"/>
      <c r="F17" s="723"/>
      <c r="G17" s="736"/>
      <c r="H17" s="737"/>
      <c r="I17" s="737"/>
      <c r="J17" s="738"/>
      <c r="K17" s="331"/>
      <c r="L17" s="331"/>
      <c r="M17" s="331"/>
    </row>
    <row r="18" spans="1:16" ht="16.149999999999999" customHeight="1" x14ac:dyDescent="0.45">
      <c r="A18" s="691" t="s">
        <v>873</v>
      </c>
      <c r="B18" s="692"/>
      <c r="C18" s="692"/>
      <c r="D18" s="692"/>
      <c r="E18" s="692"/>
      <c r="F18" s="692"/>
      <c r="G18" s="692"/>
      <c r="H18" s="692"/>
      <c r="I18" s="692"/>
      <c r="J18" s="693"/>
      <c r="K18" s="331"/>
      <c r="L18" s="331"/>
      <c r="M18" s="331"/>
    </row>
    <row r="19" spans="1:16" ht="16.149999999999999" customHeight="1" x14ac:dyDescent="0.45">
      <c r="A19" s="726" t="s">
        <v>104</v>
      </c>
      <c r="B19" s="726"/>
      <c r="C19" s="726"/>
      <c r="D19" s="726"/>
      <c r="E19" s="727"/>
      <c r="F19" s="727"/>
      <c r="G19" s="727"/>
      <c r="H19" s="727"/>
      <c r="I19" s="727"/>
      <c r="J19" s="727"/>
      <c r="K19" s="332"/>
      <c r="L19" s="332"/>
      <c r="M19" s="332"/>
    </row>
    <row r="20" spans="1:16" ht="16.149999999999999" customHeight="1" x14ac:dyDescent="0.45">
      <c r="A20" s="728" t="s">
        <v>874</v>
      </c>
      <c r="B20" s="728"/>
      <c r="C20" s="728"/>
      <c r="D20" s="728"/>
      <c r="E20" s="330"/>
      <c r="F20" s="523"/>
      <c r="G20" s="523"/>
      <c r="H20" s="523"/>
      <c r="I20" s="523"/>
      <c r="J20" s="524"/>
      <c r="K20" s="787"/>
      <c r="L20" s="788"/>
      <c r="M20" s="788"/>
      <c r="N20" s="788"/>
      <c r="O20" s="788"/>
      <c r="P20" s="788"/>
    </row>
    <row r="21" spans="1:16" ht="16.149999999999999" customHeight="1" x14ac:dyDescent="0.45">
      <c r="A21" s="728" t="s">
        <v>959</v>
      </c>
      <c r="B21" s="728"/>
      <c r="C21" s="728"/>
      <c r="D21" s="728"/>
      <c r="E21" s="729"/>
      <c r="F21" s="729"/>
      <c r="G21" s="729"/>
      <c r="H21" s="729"/>
      <c r="I21" s="729"/>
      <c r="J21" s="729"/>
      <c r="K21" s="333"/>
      <c r="L21" s="332"/>
      <c r="M21" s="333"/>
    </row>
    <row r="22" spans="1:16" ht="16.149999999999999" customHeight="1" x14ac:dyDescent="0.45">
      <c r="A22" s="728" t="s">
        <v>105</v>
      </c>
      <c r="B22" s="728"/>
      <c r="C22" s="728"/>
      <c r="D22" s="728"/>
      <c r="E22" s="729"/>
      <c r="F22" s="729"/>
      <c r="G22" s="729"/>
      <c r="H22" s="729"/>
      <c r="I22" s="729"/>
      <c r="J22" s="729"/>
      <c r="K22" s="333"/>
      <c r="L22" s="333"/>
      <c r="M22" s="333"/>
    </row>
    <row r="23" spans="1:16" ht="16.149999999999999" customHeight="1" x14ac:dyDescent="0.45">
      <c r="A23" s="728"/>
      <c r="B23" s="728"/>
      <c r="C23" s="728"/>
      <c r="D23" s="728"/>
      <c r="E23" s="729"/>
      <c r="F23" s="729"/>
      <c r="G23" s="729"/>
      <c r="H23" s="729"/>
      <c r="I23" s="729"/>
      <c r="J23" s="729"/>
      <c r="K23" s="333"/>
      <c r="L23" s="333"/>
      <c r="M23" s="333"/>
    </row>
    <row r="24" spans="1:16" ht="16.149999999999999" customHeight="1" x14ac:dyDescent="0.45">
      <c r="A24" s="728" t="s">
        <v>106</v>
      </c>
      <c r="B24" s="728"/>
      <c r="C24" s="728"/>
      <c r="D24" s="728"/>
      <c r="E24" s="729"/>
      <c r="F24" s="729"/>
      <c r="G24" s="729"/>
      <c r="H24" s="729"/>
      <c r="I24" s="729"/>
      <c r="J24" s="729"/>
      <c r="K24" s="333"/>
      <c r="L24" s="332"/>
      <c r="M24" s="332"/>
    </row>
    <row r="25" spans="1:16" ht="16.149999999999999" customHeight="1" x14ac:dyDescent="0.45">
      <c r="A25" s="728" t="s">
        <v>107</v>
      </c>
      <c r="B25" s="728"/>
      <c r="C25" s="728"/>
      <c r="D25" s="728"/>
      <c r="E25" s="729"/>
      <c r="F25" s="729"/>
      <c r="G25" s="729"/>
      <c r="H25" s="729"/>
      <c r="I25" s="729"/>
      <c r="J25" s="729"/>
      <c r="K25" s="333"/>
      <c r="L25" s="332"/>
      <c r="M25" s="333"/>
    </row>
    <row r="26" spans="1:16" ht="16.149999999999999" customHeight="1" x14ac:dyDescent="0.45">
      <c r="A26" s="728" t="s">
        <v>108</v>
      </c>
      <c r="B26" s="728"/>
      <c r="C26" s="728"/>
      <c r="D26" s="728"/>
      <c r="E26" s="704"/>
      <c r="F26" s="705"/>
      <c r="G26" s="705"/>
      <c r="H26" s="705"/>
      <c r="I26" s="705"/>
      <c r="J26" s="705"/>
      <c r="K26" s="333"/>
      <c r="L26" s="332"/>
      <c r="M26" s="333"/>
    </row>
    <row r="27" spans="1:16" ht="16.149999999999999" customHeight="1" x14ac:dyDescent="0.45">
      <c r="A27" s="726" t="s">
        <v>875</v>
      </c>
      <c r="B27" s="726"/>
      <c r="C27" s="726"/>
      <c r="D27" s="726"/>
      <c r="E27" s="795" t="s">
        <v>962</v>
      </c>
      <c r="F27" s="796"/>
      <c r="G27" s="796"/>
      <c r="H27" s="797" t="s">
        <v>963</v>
      </c>
      <c r="I27" s="798"/>
      <c r="J27" s="799"/>
      <c r="K27" s="333"/>
      <c r="L27" s="332"/>
      <c r="M27" s="333"/>
    </row>
    <row r="28" spans="1:16" ht="16.149999999999999" customHeight="1" x14ac:dyDescent="0.45">
      <c r="A28" s="728" t="s">
        <v>596</v>
      </c>
      <c r="B28" s="728"/>
      <c r="C28" s="728"/>
      <c r="D28" s="728"/>
      <c r="E28" s="710"/>
      <c r="F28" s="724"/>
      <c r="G28" s="725"/>
      <c r="H28" s="710"/>
      <c r="I28" s="711"/>
      <c r="J28" s="712"/>
      <c r="K28" s="333"/>
      <c r="L28" s="332"/>
      <c r="M28" s="333"/>
    </row>
    <row r="29" spans="1:16" ht="16.149999999999999" customHeight="1" x14ac:dyDescent="0.45">
      <c r="A29" s="728" t="s">
        <v>876</v>
      </c>
      <c r="B29" s="728"/>
      <c r="C29" s="728"/>
      <c r="D29" s="728"/>
      <c r="E29" s="710"/>
      <c r="F29" s="724"/>
      <c r="G29" s="725"/>
      <c r="H29" s="710"/>
      <c r="I29" s="711"/>
      <c r="J29" s="712"/>
      <c r="K29" s="333"/>
      <c r="L29" s="332"/>
      <c r="M29" s="333"/>
    </row>
    <row r="30" spans="1:16" ht="16.149999999999999" customHeight="1" x14ac:dyDescent="0.45">
      <c r="A30" s="728" t="s">
        <v>107</v>
      </c>
      <c r="B30" s="728"/>
      <c r="C30" s="728"/>
      <c r="D30" s="728"/>
      <c r="E30" s="710"/>
      <c r="F30" s="724"/>
      <c r="G30" s="725"/>
      <c r="H30" s="710"/>
      <c r="I30" s="711"/>
      <c r="J30" s="712"/>
      <c r="K30" s="333"/>
      <c r="L30" s="332"/>
      <c r="M30" s="333"/>
    </row>
    <row r="31" spans="1:16" ht="16.149999999999999" customHeight="1" x14ac:dyDescent="0.45">
      <c r="A31" s="728" t="s">
        <v>108</v>
      </c>
      <c r="B31" s="728"/>
      <c r="C31" s="728"/>
      <c r="D31" s="728"/>
      <c r="E31" s="713"/>
      <c r="F31" s="711"/>
      <c r="G31" s="712"/>
      <c r="H31" s="710"/>
      <c r="I31" s="711"/>
      <c r="J31" s="712"/>
      <c r="K31" s="333"/>
      <c r="L31" s="333"/>
      <c r="M31" s="333"/>
    </row>
    <row r="32" spans="1:16" ht="16.149999999999999" customHeight="1" x14ac:dyDescent="0.45">
      <c r="A32" s="789" t="s">
        <v>109</v>
      </c>
      <c r="B32" s="789"/>
      <c r="C32" s="789"/>
      <c r="D32" s="789"/>
      <c r="E32" s="790" t="s">
        <v>978</v>
      </c>
      <c r="F32" s="791"/>
      <c r="G32" s="791"/>
      <c r="H32" s="792"/>
      <c r="I32" s="793"/>
      <c r="J32" s="794"/>
    </row>
    <row r="33" spans="1:10" ht="16.149999999999999" customHeight="1" x14ac:dyDescent="0.45">
      <c r="A33" s="707" t="s">
        <v>110</v>
      </c>
      <c r="B33" s="708"/>
      <c r="C33" s="708"/>
      <c r="D33" s="709"/>
      <c r="E33" s="706"/>
      <c r="F33" s="706"/>
      <c r="G33" s="706"/>
      <c r="H33" s="706"/>
      <c r="I33" s="706"/>
      <c r="J33" s="706"/>
    </row>
    <row r="34" spans="1:10" ht="16.149999999999999" customHeight="1" x14ac:dyDescent="0.45">
      <c r="A34" s="707" t="s">
        <v>111</v>
      </c>
      <c r="B34" s="708"/>
      <c r="C34" s="708"/>
      <c r="D34" s="709"/>
      <c r="E34" s="706"/>
      <c r="F34" s="706"/>
      <c r="G34" s="706"/>
      <c r="H34" s="706"/>
      <c r="I34" s="706"/>
      <c r="J34" s="706"/>
    </row>
    <row r="35" spans="1:10" ht="16.149999999999999" customHeight="1" x14ac:dyDescent="0.45">
      <c r="A35" s="707" t="s">
        <v>112</v>
      </c>
      <c r="B35" s="708"/>
      <c r="C35" s="708"/>
      <c r="D35" s="709"/>
      <c r="E35" s="706"/>
      <c r="F35" s="706"/>
      <c r="G35" s="706"/>
      <c r="H35" s="706"/>
      <c r="I35" s="706"/>
      <c r="J35" s="706"/>
    </row>
    <row r="36" spans="1:10" ht="16.149999999999999" customHeight="1" x14ac:dyDescent="0.45">
      <c r="A36" s="707" t="s">
        <v>113</v>
      </c>
      <c r="B36" s="708"/>
      <c r="C36" s="708"/>
      <c r="D36" s="709"/>
      <c r="E36" s="706"/>
      <c r="F36" s="706"/>
      <c r="G36" s="706"/>
      <c r="H36" s="706"/>
      <c r="I36" s="706"/>
      <c r="J36" s="706"/>
    </row>
    <row r="37" spans="1:10" ht="16.149999999999999" customHeight="1" x14ac:dyDescent="0.45">
      <c r="A37" s="707" t="s">
        <v>114</v>
      </c>
      <c r="B37" s="708"/>
      <c r="C37" s="708"/>
      <c r="D37" s="709"/>
      <c r="E37" s="704"/>
      <c r="F37" s="705"/>
      <c r="G37" s="705"/>
      <c r="H37" s="705"/>
      <c r="I37" s="705"/>
      <c r="J37" s="705"/>
    </row>
    <row r="38" spans="1:10" ht="16.149999999999999" customHeight="1" x14ac:dyDescent="0.45">
      <c r="A38" s="691" t="s">
        <v>1060</v>
      </c>
      <c r="B38" s="692"/>
      <c r="C38" s="692"/>
      <c r="D38" s="692"/>
      <c r="E38" s="692"/>
      <c r="F38" s="692"/>
      <c r="G38" s="692"/>
      <c r="H38" s="692"/>
      <c r="I38" s="692"/>
      <c r="J38" s="693"/>
    </row>
    <row r="39" spans="1:10" ht="15.75" x14ac:dyDescent="0.45">
      <c r="A39" s="694" t="s">
        <v>1061</v>
      </c>
      <c r="B39" s="695"/>
      <c r="C39" s="695"/>
      <c r="D39" s="696" t="s">
        <v>1062</v>
      </c>
      <c r="E39" s="696"/>
      <c r="F39" s="694" t="s">
        <v>1063</v>
      </c>
      <c r="G39" s="695"/>
      <c r="H39" s="695"/>
      <c r="I39" s="696" t="s">
        <v>1064</v>
      </c>
      <c r="J39" s="696"/>
    </row>
    <row r="40" spans="1:10" ht="8" customHeight="1" x14ac:dyDescent="0.45">
      <c r="A40" s="701"/>
      <c r="B40" s="702"/>
      <c r="C40" s="702"/>
      <c r="D40" s="702"/>
      <c r="E40" s="702"/>
      <c r="F40" s="702"/>
      <c r="G40" s="702"/>
      <c r="H40" s="702"/>
      <c r="I40" s="702"/>
      <c r="J40" s="703"/>
    </row>
    <row r="41" spans="1:10" ht="16.149999999999999" customHeight="1" x14ac:dyDescent="0.45">
      <c r="A41" s="779" t="s">
        <v>115</v>
      </c>
      <c r="B41" s="780"/>
      <c r="C41" s="780"/>
      <c r="D41" s="780"/>
      <c r="E41" s="780"/>
      <c r="F41" s="780"/>
      <c r="G41" s="780"/>
      <c r="H41" s="780"/>
      <c r="I41" s="780"/>
      <c r="J41" s="781"/>
    </row>
    <row r="42" spans="1:10" ht="31.9" customHeight="1" x14ac:dyDescent="0.45">
      <c r="A42" s="370">
        <v>1</v>
      </c>
      <c r="B42" s="697" t="s">
        <v>116</v>
      </c>
      <c r="C42" s="645"/>
      <c r="D42" s="645"/>
      <c r="E42" s="645"/>
      <c r="F42" s="645"/>
      <c r="G42" s="645"/>
      <c r="H42" s="645"/>
      <c r="I42" s="645"/>
      <c r="J42" s="646"/>
    </row>
    <row r="43" spans="1:10" ht="16.149999999999999" customHeight="1" x14ac:dyDescent="0.45">
      <c r="A43" s="370">
        <v>2</v>
      </c>
      <c r="B43" s="698" t="s">
        <v>117</v>
      </c>
      <c r="C43" s="645"/>
      <c r="D43" s="645"/>
      <c r="E43" s="645"/>
      <c r="F43" s="645"/>
      <c r="G43" s="645"/>
      <c r="H43" s="645"/>
      <c r="I43" s="645"/>
      <c r="J43" s="782"/>
    </row>
    <row r="44" spans="1:10" ht="16.149999999999999" customHeight="1" x14ac:dyDescent="0.45">
      <c r="A44" s="370">
        <v>3</v>
      </c>
      <c r="B44" s="697" t="s">
        <v>1044</v>
      </c>
      <c r="C44" s="645"/>
      <c r="D44" s="645"/>
      <c r="E44" s="645"/>
      <c r="F44" s="645"/>
      <c r="G44" s="645"/>
      <c r="H44" s="645"/>
      <c r="I44" s="646"/>
      <c r="J44" s="418" t="s">
        <v>1065</v>
      </c>
    </row>
    <row r="45" spans="1:10" ht="16.149999999999999" customHeight="1" x14ac:dyDescent="0.45">
      <c r="A45" s="370">
        <v>4</v>
      </c>
      <c r="B45" s="697" t="s">
        <v>1045</v>
      </c>
      <c r="C45" s="645"/>
      <c r="D45" s="645"/>
      <c r="E45" s="645"/>
      <c r="F45" s="645"/>
      <c r="G45" s="645"/>
      <c r="H45" s="645"/>
      <c r="I45" s="646"/>
      <c r="J45" s="418" t="s">
        <v>1065</v>
      </c>
    </row>
    <row r="46" spans="1:10" ht="33" customHeight="1" x14ac:dyDescent="0.45">
      <c r="A46" s="370">
        <v>5</v>
      </c>
      <c r="B46" s="697" t="s">
        <v>877</v>
      </c>
      <c r="C46" s="645"/>
      <c r="D46" s="645"/>
      <c r="E46" s="645"/>
      <c r="F46" s="645"/>
      <c r="G46" s="645"/>
      <c r="H46" s="645"/>
      <c r="I46" s="646"/>
      <c r="J46" s="418" t="s">
        <v>1065</v>
      </c>
    </row>
    <row r="47" spans="1:10" ht="16.149999999999999" customHeight="1" x14ac:dyDescent="0.45">
      <c r="A47" s="370">
        <v>6</v>
      </c>
      <c r="B47" s="697" t="s">
        <v>118</v>
      </c>
      <c r="C47" s="645"/>
      <c r="D47" s="645"/>
      <c r="E47" s="645"/>
      <c r="F47" s="645"/>
      <c r="G47" s="645"/>
      <c r="H47" s="645"/>
      <c r="I47" s="646"/>
      <c r="J47" s="418" t="s">
        <v>1065</v>
      </c>
    </row>
    <row r="48" spans="1:10" ht="16.149999999999999" customHeight="1" x14ac:dyDescent="0.45">
      <c r="A48" s="370">
        <v>7</v>
      </c>
      <c r="B48" s="697" t="s">
        <v>119</v>
      </c>
      <c r="C48" s="645"/>
      <c r="D48" s="645"/>
      <c r="E48" s="645"/>
      <c r="F48" s="645"/>
      <c r="G48" s="645"/>
      <c r="H48" s="645"/>
      <c r="I48" s="646"/>
      <c r="J48" s="418" t="s">
        <v>1065</v>
      </c>
    </row>
    <row r="49" spans="1:10" ht="16.149999999999999" customHeight="1" x14ac:dyDescent="0.45">
      <c r="A49" s="370">
        <v>8</v>
      </c>
      <c r="B49" s="697" t="s">
        <v>1176</v>
      </c>
      <c r="C49" s="645"/>
      <c r="D49" s="645"/>
      <c r="E49" s="645"/>
      <c r="F49" s="645"/>
      <c r="G49" s="645"/>
      <c r="H49" s="645"/>
      <c r="I49" s="645"/>
      <c r="J49" s="646"/>
    </row>
    <row r="50" spans="1:10" ht="16.149999999999999" customHeight="1" x14ac:dyDescent="0.45">
      <c r="A50" s="370">
        <v>9</v>
      </c>
      <c r="B50" s="697" t="s">
        <v>1010</v>
      </c>
      <c r="C50" s="645"/>
      <c r="D50" s="645"/>
      <c r="E50" s="645"/>
      <c r="F50" s="645"/>
      <c r="G50" s="645"/>
      <c r="H50" s="645"/>
      <c r="I50" s="645"/>
      <c r="J50" s="646"/>
    </row>
    <row r="51" spans="1:10" ht="16.149999999999999" customHeight="1" x14ac:dyDescent="0.45">
      <c r="A51" s="370">
        <v>10</v>
      </c>
      <c r="B51" s="697" t="s">
        <v>120</v>
      </c>
      <c r="C51" s="645"/>
      <c r="D51" s="645"/>
      <c r="E51" s="645"/>
      <c r="F51" s="645"/>
      <c r="G51" s="645"/>
      <c r="H51" s="645"/>
      <c r="I51" s="645"/>
      <c r="J51" s="646"/>
    </row>
    <row r="52" spans="1:10" ht="16.899999999999999" customHeight="1" x14ac:dyDescent="0.45">
      <c r="A52" s="370">
        <v>11</v>
      </c>
      <c r="B52" s="697" t="s">
        <v>878</v>
      </c>
      <c r="C52" s="645"/>
      <c r="D52" s="645"/>
      <c r="E52" s="645"/>
      <c r="F52" s="645"/>
      <c r="G52" s="645"/>
      <c r="H52" s="645"/>
      <c r="I52" s="645"/>
      <c r="J52" s="646"/>
    </row>
    <row r="53" spans="1:10" ht="15.4" customHeight="1" x14ac:dyDescent="0.45">
      <c r="A53" s="370">
        <v>12</v>
      </c>
      <c r="B53" s="698" t="s">
        <v>121</v>
      </c>
      <c r="C53" s="645"/>
      <c r="D53" s="645"/>
      <c r="E53" s="645"/>
      <c r="F53" s="645"/>
      <c r="G53" s="645"/>
      <c r="H53" s="645"/>
      <c r="I53" s="646"/>
      <c r="J53" s="419" t="s">
        <v>1065</v>
      </c>
    </row>
    <row r="54" spans="1:10" ht="31.9" customHeight="1" x14ac:dyDescent="0.45">
      <c r="A54" s="370">
        <v>13</v>
      </c>
      <c r="B54" s="697" t="s">
        <v>1177</v>
      </c>
      <c r="C54" s="645"/>
      <c r="D54" s="645"/>
      <c r="E54" s="645"/>
      <c r="F54" s="645"/>
      <c r="G54" s="645"/>
      <c r="H54" s="645"/>
      <c r="I54" s="645"/>
      <c r="J54" s="646"/>
    </row>
    <row r="55" spans="1:10" ht="39.75" customHeight="1" x14ac:dyDescent="0.45">
      <c r="A55" s="783" t="s">
        <v>122</v>
      </c>
      <c r="B55" s="784"/>
      <c r="C55" s="784"/>
      <c r="D55" s="784"/>
      <c r="E55" s="784"/>
      <c r="F55" s="784"/>
      <c r="G55" s="784"/>
      <c r="H55" s="784"/>
      <c r="I55" s="784"/>
      <c r="J55" s="785"/>
    </row>
    <row r="56" spans="1:10" ht="23.65" customHeight="1" x14ac:dyDescent="0.45">
      <c r="A56" s="786" t="s">
        <v>123</v>
      </c>
      <c r="B56" s="786"/>
      <c r="C56" s="786"/>
      <c r="D56" s="786"/>
      <c r="E56" s="786"/>
      <c r="F56" s="786"/>
      <c r="G56" s="786"/>
      <c r="H56" s="786"/>
      <c r="I56" s="786"/>
      <c r="J56" s="786"/>
    </row>
    <row r="57" spans="1:10" ht="14.65" customHeight="1" x14ac:dyDescent="0.45">
      <c r="A57" s="699" t="s">
        <v>124</v>
      </c>
      <c r="B57" s="700"/>
      <c r="C57" s="420" t="s">
        <v>1065</v>
      </c>
      <c r="D57" s="689" t="s">
        <v>125</v>
      </c>
      <c r="E57" s="690"/>
      <c r="F57" s="690"/>
      <c r="G57" s="690"/>
      <c r="H57" s="690"/>
      <c r="I57" s="690"/>
      <c r="J57" s="690"/>
    </row>
    <row r="58" spans="1:10" ht="29" customHeight="1" x14ac:dyDescent="0.45">
      <c r="A58" s="687" t="s">
        <v>126</v>
      </c>
      <c r="B58" s="688"/>
      <c r="C58" s="420" t="s">
        <v>1066</v>
      </c>
      <c r="D58" s="689" t="s">
        <v>127</v>
      </c>
      <c r="E58" s="690"/>
      <c r="F58" s="690"/>
      <c r="G58" s="690"/>
      <c r="H58" s="690"/>
      <c r="I58" s="690"/>
      <c r="J58" s="690"/>
    </row>
    <row r="59" spans="1:10" ht="29" customHeight="1" x14ac:dyDescent="0.45">
      <c r="A59" s="687" t="s">
        <v>1051</v>
      </c>
      <c r="B59" s="688"/>
      <c r="C59" s="418" t="s">
        <v>1065</v>
      </c>
      <c r="D59" s="689" t="s">
        <v>128</v>
      </c>
      <c r="E59" s="690"/>
      <c r="F59" s="690"/>
      <c r="G59" s="690"/>
      <c r="H59" s="690"/>
      <c r="I59" s="690"/>
      <c r="J59" s="690"/>
    </row>
    <row r="60" spans="1:10" ht="29" customHeight="1" x14ac:dyDescent="0.45">
      <c r="A60" s="687" t="s">
        <v>1052</v>
      </c>
      <c r="B60" s="688"/>
      <c r="C60" s="420" t="s">
        <v>1065</v>
      </c>
      <c r="D60" s="689" t="s">
        <v>964</v>
      </c>
      <c r="E60" s="690"/>
      <c r="F60" s="690"/>
      <c r="G60" s="690"/>
      <c r="H60" s="690"/>
      <c r="I60" s="690"/>
      <c r="J60" s="690"/>
    </row>
    <row r="61" spans="1:10" ht="43.25" customHeight="1" x14ac:dyDescent="0.45">
      <c r="A61" s="687" t="s">
        <v>129</v>
      </c>
      <c r="B61" s="688"/>
      <c r="C61" s="420" t="s">
        <v>1065</v>
      </c>
      <c r="D61" s="689" t="s">
        <v>130</v>
      </c>
      <c r="E61" s="690"/>
      <c r="F61" s="690"/>
      <c r="G61" s="690"/>
      <c r="H61" s="690"/>
      <c r="I61" s="690"/>
      <c r="J61" s="690"/>
    </row>
    <row r="62" spans="1:10" ht="31.15" customHeight="1" x14ac:dyDescent="0.45">
      <c r="A62" s="687" t="s">
        <v>131</v>
      </c>
      <c r="B62" s="688"/>
      <c r="C62" s="420" t="s">
        <v>1065</v>
      </c>
      <c r="D62" s="689" t="s">
        <v>132</v>
      </c>
      <c r="E62" s="690"/>
      <c r="F62" s="690"/>
      <c r="G62" s="690"/>
      <c r="H62" s="690"/>
      <c r="I62" s="690"/>
      <c r="J62" s="690"/>
    </row>
    <row r="63" spans="1:10" ht="29" customHeight="1" x14ac:dyDescent="0.45">
      <c r="A63" s="687" t="s">
        <v>133</v>
      </c>
      <c r="B63" s="688"/>
      <c r="C63" s="420" t="s">
        <v>1065</v>
      </c>
      <c r="D63" s="689" t="s">
        <v>134</v>
      </c>
      <c r="E63" s="690"/>
      <c r="F63" s="690"/>
      <c r="G63" s="690"/>
      <c r="H63" s="690"/>
      <c r="I63" s="690"/>
      <c r="J63" s="690"/>
    </row>
    <row r="64" spans="1:10" ht="28.5" customHeight="1" x14ac:dyDescent="0.45">
      <c r="A64" s="687" t="s">
        <v>135</v>
      </c>
      <c r="B64" s="688"/>
      <c r="C64" s="420" t="s">
        <v>1065</v>
      </c>
      <c r="D64" s="689" t="s">
        <v>879</v>
      </c>
      <c r="E64" s="690"/>
      <c r="F64" s="690"/>
      <c r="G64" s="690"/>
      <c r="H64" s="690"/>
      <c r="I64" s="690"/>
      <c r="J64" s="690"/>
    </row>
    <row r="65" spans="1:10" ht="45.75" customHeight="1" x14ac:dyDescent="0.45">
      <c r="A65" s="687" t="s">
        <v>136</v>
      </c>
      <c r="B65" s="688"/>
      <c r="C65" s="418" t="s">
        <v>1065</v>
      </c>
      <c r="D65" s="689" t="s">
        <v>137</v>
      </c>
      <c r="E65" s="690"/>
      <c r="F65" s="690"/>
      <c r="G65" s="690"/>
      <c r="H65" s="690"/>
      <c r="I65" s="690"/>
      <c r="J65" s="690"/>
    </row>
    <row r="66" spans="1:10" ht="34.5" customHeight="1" x14ac:dyDescent="0.45">
      <c r="A66" s="687" t="s">
        <v>960</v>
      </c>
      <c r="B66" s="688"/>
      <c r="C66" s="420" t="s">
        <v>1065</v>
      </c>
      <c r="D66" s="689" t="s">
        <v>1011</v>
      </c>
      <c r="E66" s="690"/>
      <c r="F66" s="690"/>
      <c r="G66" s="690"/>
      <c r="H66" s="690"/>
      <c r="I66" s="690"/>
      <c r="J66" s="690"/>
    </row>
    <row r="67" spans="1:10" ht="21" customHeight="1" x14ac:dyDescent="0.45">
      <c r="A67" s="699" t="s">
        <v>138</v>
      </c>
      <c r="B67" s="700"/>
      <c r="C67" s="420" t="s">
        <v>1065</v>
      </c>
      <c r="D67" s="689" t="s">
        <v>139</v>
      </c>
      <c r="E67" s="690"/>
      <c r="F67" s="690"/>
      <c r="G67" s="690"/>
      <c r="H67" s="690"/>
      <c r="I67" s="690"/>
      <c r="J67" s="690"/>
    </row>
    <row r="68" spans="1:10" ht="22.5" customHeight="1" x14ac:dyDescent="0.45">
      <c r="A68" s="776" t="s">
        <v>1053</v>
      </c>
      <c r="B68" s="777"/>
      <c r="C68" s="777"/>
      <c r="D68" s="777"/>
      <c r="E68" s="777"/>
      <c r="F68" s="777"/>
      <c r="G68" s="777"/>
      <c r="H68" s="777"/>
      <c r="I68" s="777"/>
      <c r="J68" s="778"/>
    </row>
  </sheetData>
  <sheetProtection algorithmName="SHA-512" hashValue="oAlr+xbtf9Ecdog4hD+abs+FEGbffVSgeWPbYjTC0IGRmTPsLpb5NhvQmn+QLwWbQ7ZxgOH8kTi8onODz1OcJA==" saltValue="Il7Gfx6NnwAwoED4Wl4rJg==" spinCount="100000" sheet="1" objects="1" scenarios="1" formatRows="0" selectLockedCells="1"/>
  <mergeCells count="114">
    <mergeCell ref="K20:P20"/>
    <mergeCell ref="D67:J67"/>
    <mergeCell ref="A32:D32"/>
    <mergeCell ref="E32:H32"/>
    <mergeCell ref="I32:J32"/>
    <mergeCell ref="H30:J30"/>
    <mergeCell ref="H31:J31"/>
    <mergeCell ref="A35:D35"/>
    <mergeCell ref="A25:D25"/>
    <mergeCell ref="E25:J25"/>
    <mergeCell ref="A26:D26"/>
    <mergeCell ref="E26:J26"/>
    <mergeCell ref="A27:D27"/>
    <mergeCell ref="E27:G27"/>
    <mergeCell ref="H27:J27"/>
    <mergeCell ref="A34:D34"/>
    <mergeCell ref="E34:J34"/>
    <mergeCell ref="A31:D31"/>
    <mergeCell ref="A28:D28"/>
    <mergeCell ref="A29:D29"/>
    <mergeCell ref="A30:D30"/>
    <mergeCell ref="E28:G28"/>
    <mergeCell ref="E29:G29"/>
    <mergeCell ref="A37:D37"/>
    <mergeCell ref="A68:J68"/>
    <mergeCell ref="B49:J49"/>
    <mergeCell ref="B50:J50"/>
    <mergeCell ref="B51:J51"/>
    <mergeCell ref="B52:J52"/>
    <mergeCell ref="A41:J41"/>
    <mergeCell ref="B42:J42"/>
    <mergeCell ref="B43:J43"/>
    <mergeCell ref="D64:J64"/>
    <mergeCell ref="D65:J65"/>
    <mergeCell ref="D66:J66"/>
    <mergeCell ref="A64:B64"/>
    <mergeCell ref="A65:B65"/>
    <mergeCell ref="A66:B66"/>
    <mergeCell ref="A67:B67"/>
    <mergeCell ref="A62:B62"/>
    <mergeCell ref="A63:B63"/>
    <mergeCell ref="D61:J61"/>
    <mergeCell ref="D60:J60"/>
    <mergeCell ref="D63:J63"/>
    <mergeCell ref="D62:J62"/>
    <mergeCell ref="B54:J54"/>
    <mergeCell ref="A55:J55"/>
    <mergeCell ref="A56:J56"/>
    <mergeCell ref="E1:G5"/>
    <mergeCell ref="H1:J4"/>
    <mergeCell ref="H5:J5"/>
    <mergeCell ref="A6:J6"/>
    <mergeCell ref="E7:J7"/>
    <mergeCell ref="E8:J8"/>
    <mergeCell ref="A14:D14"/>
    <mergeCell ref="E14:F14"/>
    <mergeCell ref="A13:D13"/>
    <mergeCell ref="A7:D9"/>
    <mergeCell ref="E9:J9"/>
    <mergeCell ref="A11:D11"/>
    <mergeCell ref="A12:D12"/>
    <mergeCell ref="E11:F11"/>
    <mergeCell ref="E12:F12"/>
    <mergeCell ref="E13:F13"/>
    <mergeCell ref="A10:D10"/>
    <mergeCell ref="E10:J10"/>
    <mergeCell ref="A16:D16"/>
    <mergeCell ref="A15:D15"/>
    <mergeCell ref="E15:F15"/>
    <mergeCell ref="A17:D17"/>
    <mergeCell ref="E17:F17"/>
    <mergeCell ref="E30:G30"/>
    <mergeCell ref="A18:J18"/>
    <mergeCell ref="A19:D19"/>
    <mergeCell ref="E19:J19"/>
    <mergeCell ref="A20:D20"/>
    <mergeCell ref="A21:D21"/>
    <mergeCell ref="E21:J21"/>
    <mergeCell ref="A22:D23"/>
    <mergeCell ref="E22:J22"/>
    <mergeCell ref="A24:D24"/>
    <mergeCell ref="E23:J23"/>
    <mergeCell ref="E24:J24"/>
    <mergeCell ref="G11:J17"/>
    <mergeCell ref="E16:F16"/>
    <mergeCell ref="E37:J37"/>
    <mergeCell ref="E35:J35"/>
    <mergeCell ref="A36:D36"/>
    <mergeCell ref="E36:J36"/>
    <mergeCell ref="A33:D33"/>
    <mergeCell ref="E33:J33"/>
    <mergeCell ref="H29:J29"/>
    <mergeCell ref="E31:G31"/>
    <mergeCell ref="H28:J28"/>
    <mergeCell ref="A60:B60"/>
    <mergeCell ref="A61:B61"/>
    <mergeCell ref="D57:J57"/>
    <mergeCell ref="D58:J58"/>
    <mergeCell ref="D59:J59"/>
    <mergeCell ref="A38:J38"/>
    <mergeCell ref="A39:C39"/>
    <mergeCell ref="D39:E39"/>
    <mergeCell ref="B44:I44"/>
    <mergeCell ref="B45:I45"/>
    <mergeCell ref="B46:I46"/>
    <mergeCell ref="B47:I47"/>
    <mergeCell ref="B48:I48"/>
    <mergeCell ref="B53:I53"/>
    <mergeCell ref="A57:B57"/>
    <mergeCell ref="A58:B58"/>
    <mergeCell ref="A59:B59"/>
    <mergeCell ref="I39:J39"/>
    <mergeCell ref="F39:H39"/>
    <mergeCell ref="A40:J40"/>
  </mergeCells>
  <conditionalFormatting sqref="E8:J8">
    <cfRule type="containsText" dxfId="133" priority="1" operator="containsText" text="Not Met">
      <formula>NOT(ISERROR(SEARCH("Not Met",E8)))</formula>
    </cfRule>
  </conditionalFormatting>
  <conditionalFormatting sqref="E7:J7">
    <cfRule type="containsText" dxfId="132" priority="2" operator="containsText" text="Not Met">
      <formula>NOT(ISERROR(SEARCH("Not Met",E7)))</formula>
    </cfRule>
  </conditionalFormatting>
  <dataValidations count="11">
    <dataValidation type="list" allowBlank="1" showInputMessage="1" showErrorMessage="1" sqref="I32:J32">
      <formula1>MailCertTo</formula1>
    </dataValidation>
    <dataValidation type="whole" operator="greaterThan" allowBlank="1" showInputMessage="1" showErrorMessage="1" error="Number of bedrooms must be 1 or more" prompt="Input the number of bedrooms" sqref="E16:F16">
      <formula1>0</formula1>
    </dataValidation>
    <dataValidation type="whole" operator="lessThanOrEqual" allowBlank="1" showInputMessage="1" showErrorMessage="1" error="This HERS index cannot be greater than HERS index without energy production." prompt="Input the HERS index of the as-built home including any onsite energy generation such as PV, solar thermal or wind." sqref="L23:M23">
      <formula1>L22</formula1>
    </dataValidation>
    <dataValidation type="whole" showInputMessage="1" showErrorMessage="1" prompt="Input the HERS index WITHOUT active onsite energy generation such as PV, solar thermal or wind." sqref="L22">
      <formula1>30</formula1>
      <formula2>125</formula2>
    </dataValidation>
    <dataValidation type="whole" allowBlank="1" showInputMessage="1" showErrorMessage="1" prompt="Input conditioned floor area of home " sqref="E14">
      <formula1>0</formula1>
      <formula2>30000</formula2>
    </dataValidation>
    <dataValidation type="list" allowBlank="1" showInputMessage="1" showErrorMessage="1" sqref="E20">
      <formula1>YesOrNo</formula1>
    </dataValidation>
    <dataValidation allowBlank="1" showInputMessage="1" showErrorMessage="1" prompt="Input number of stories of the home_x000a_" sqref="E15:F15"/>
    <dataValidation type="date" operator="greaterThan" allowBlank="1" showInputMessage="1" showErrorMessage="1" error="Must enter the actual permit date and the date must be after 2017." prompt="Input date of building permit" sqref="E11">
      <formula1>43100</formula1>
    </dataValidation>
    <dataValidation type="whole" allowBlank="1" showInputMessage="1" showErrorMessage="1" prompt="Input Climate Zone:  3, 4, 5, 6 or 7" sqref="E17:F17">
      <formula1>3</formula1>
      <formula2>7</formula2>
    </dataValidation>
    <dataValidation type="whole" operator="lessThanOrEqual" allowBlank="1" showInputMessage="1" showErrorMessage="1" error="This HERS index cannot be greater than the HERS index without energy generation._x000a_" prompt="Input the HERS index of the as-built home including any onsite energy generation such as PV, solar thermal or wind." sqref="K23">
      <formula1>K22</formula1>
    </dataValidation>
    <dataValidation type="list" allowBlank="1" showInputMessage="1" showErrorMessage="1" error="Must select County from drop-down list!" prompt="Select County from drop-down list._x000a_" sqref="E10:J10">
      <formula1>Counties2</formula1>
    </dataValidation>
  </dataValidations>
  <hyperlinks>
    <hyperlink ref="D39:E39" location="'3b Code Plus Verification'!K1" display="Go to '3b Code Plus Verification' tab."/>
    <hyperlink ref="I39:J39" location="'3a Scoring &amp; Verification'!K2" display="Go to '3a Scoring &amp; Verification' tab."/>
    <hyperlink ref="J44" location="'3a Scoring &amp; Verification'!K2" display="Go to this tab"/>
    <hyperlink ref="J45" location="'3b Code Plus Verification'!K1" display="Go to this tab"/>
    <hyperlink ref="J46" location="'6 Thermal Enclosure Checklist'!D2" display="Go to this tab"/>
    <hyperlink ref="J47" location="'4b Indoor Water Testing'!C7" display="Go to this tab"/>
    <hyperlink ref="J48" location="'4a WEiR Index'!F12" display="Go to this tab"/>
    <hyperlink ref="J53" location="'5 HVAC Accountability Form'!E3" display="Go to this tab"/>
    <hyperlink ref="C57" location="'1 BGNM Program Overview'!A9" display="Go to this tab"/>
    <hyperlink ref="C58" location="'2 Project Information'!E7" display="Go to top"/>
    <hyperlink ref="C59" location="'3a Scoring &amp; Verification'!K2" display="Go to this tab"/>
    <hyperlink ref="C60:C67" location="'3a Scoring &amp; Verification'!J9" display="Go to this tab"/>
    <hyperlink ref="C60" location="'3b Code Plus Verification'!K1" display="Go to this tab"/>
    <hyperlink ref="C61" location="'4a WEiR Index'!F12" display="Go to this tab"/>
    <hyperlink ref="C62" location="'4b Indoor Water Testing'!C7" display="Go to this tab"/>
    <hyperlink ref="C63" location="'5 HVAC Accountability Form'!E3" display="Go to this tab"/>
    <hyperlink ref="C64" location="'6 Thermal Enclosure Checklist'!D7" display="Go to this tab"/>
    <hyperlink ref="C65" location="'7 NM Climate Zones'!A10" display="Go to this tab"/>
    <hyperlink ref="C66" location="'8 IECC Insulation Requirements'!I1" display="Go to this tab"/>
    <hyperlink ref="C67" location="Errata!H1" display="Go to this tab"/>
  </hyperlinks>
  <pageMargins left="0.7" right="0.7" top="0.75" bottom="0.75" header="0.3" footer="0.3"/>
  <pageSetup scale="77" fitToHeight="2" orientation="portrait" r:id="rId1"/>
  <headerFooter>
    <oddHeader>&amp;L&amp;F&amp;R&amp;A</oddHeader>
  </headerFooter>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pageSetUpPr fitToPage="1"/>
  </sheetPr>
  <dimension ref="A1:AK443"/>
  <sheetViews>
    <sheetView workbookViewId="0">
      <pane ySplit="1" topLeftCell="A98" activePane="bottomLeft" state="frozen"/>
      <selection pane="bottomLeft" activeCell="N106" sqref="N106:S108"/>
    </sheetView>
  </sheetViews>
  <sheetFormatPr defaultColWidth="11.33203125" defaultRowHeight="14.25" x14ac:dyDescent="0.45"/>
  <cols>
    <col min="1" max="1" width="10.73046875" style="5" customWidth="1"/>
    <col min="2" max="2" width="2.9296875" style="5" customWidth="1"/>
    <col min="3" max="3" width="24" style="5" customWidth="1"/>
    <col min="4" max="11" width="7.06640625" style="5" customWidth="1"/>
    <col min="12" max="12" width="15.33203125" style="5" customWidth="1"/>
    <col min="13" max="13" width="16.33203125" style="5" customWidth="1"/>
    <col min="14" max="15" width="15.73046875" style="5" customWidth="1"/>
    <col min="16" max="19" width="7.265625" style="5" customWidth="1"/>
    <col min="20" max="21" width="50.59765625" style="4" customWidth="1"/>
    <col min="22" max="22" width="9.73046875" style="4" customWidth="1"/>
    <col min="23" max="28" width="11.33203125" style="4"/>
    <col min="29" max="16384" width="11.33203125" style="5"/>
  </cols>
  <sheetData>
    <row r="1" spans="1:37" ht="15" customHeight="1" x14ac:dyDescent="0.45">
      <c r="A1" s="1121" t="s">
        <v>140</v>
      </c>
      <c r="B1" s="1122"/>
      <c r="C1" s="1123" t="s">
        <v>141</v>
      </c>
      <c r="D1" s="1123"/>
      <c r="E1" s="1123"/>
      <c r="F1" s="1123"/>
      <c r="G1" s="1123"/>
      <c r="H1" s="1123"/>
      <c r="I1" s="1123"/>
      <c r="J1" s="1123"/>
      <c r="K1" s="1123"/>
      <c r="L1" s="47" t="s">
        <v>142</v>
      </c>
      <c r="M1" s="47" t="s">
        <v>143</v>
      </c>
      <c r="N1" s="1122" t="s">
        <v>144</v>
      </c>
      <c r="O1" s="1122"/>
      <c r="P1" s="1122"/>
      <c r="Q1" s="1122"/>
      <c r="R1" s="1122"/>
      <c r="S1" s="1124"/>
      <c r="T1" s="512" t="s">
        <v>1186</v>
      </c>
      <c r="U1" s="513"/>
    </row>
    <row r="2" spans="1:37" ht="15" customHeight="1" x14ac:dyDescent="0.45">
      <c r="A2" s="1133"/>
      <c r="B2" s="1134"/>
      <c r="C2" s="1135"/>
      <c r="D2" s="1139" t="s">
        <v>145</v>
      </c>
      <c r="E2" s="1140"/>
      <c r="F2" s="1140"/>
      <c r="G2" s="1141"/>
      <c r="H2" s="1144" t="s">
        <v>146</v>
      </c>
      <c r="I2" s="1145"/>
      <c r="J2" s="1145"/>
      <c r="K2" s="1146" t="str">
        <f>IF('2 Project Information'!E7="","",'2 Project Information'!E7)</f>
        <v/>
      </c>
      <c r="L2" s="1147"/>
      <c r="M2" s="1147"/>
      <c r="N2" s="1148"/>
      <c r="O2" s="1149" t="s">
        <v>147</v>
      </c>
      <c r="P2" s="1150"/>
      <c r="Q2" s="1150"/>
      <c r="R2" s="1150"/>
      <c r="S2" s="1150"/>
      <c r="T2" s="825" t="s">
        <v>1264</v>
      </c>
      <c r="U2" s="825" t="s">
        <v>1264</v>
      </c>
      <c r="V2" s="48"/>
    </row>
    <row r="3" spans="1:37" ht="15" customHeight="1" x14ac:dyDescent="0.45">
      <c r="A3" s="1136"/>
      <c r="B3" s="1137"/>
      <c r="C3" s="1138"/>
      <c r="D3" s="1142"/>
      <c r="E3" s="1142"/>
      <c r="F3" s="1142"/>
      <c r="G3" s="1143"/>
      <c r="H3" s="1151" t="s">
        <v>148</v>
      </c>
      <c r="I3" s="1152"/>
      <c r="J3" s="1152"/>
      <c r="K3" s="1154" t="str">
        <f>IF('2 Project Information'!E8="","",'2 Project Information'!E8)</f>
        <v/>
      </c>
      <c r="L3" s="1155"/>
      <c r="M3" s="1155"/>
      <c r="N3" s="1156"/>
      <c r="O3" s="1157" t="s">
        <v>149</v>
      </c>
      <c r="P3" s="1158"/>
      <c r="Q3" s="1158"/>
      <c r="R3" s="1159" t="str">
        <f>IF(CZ="","",CZ)</f>
        <v/>
      </c>
      <c r="S3" s="1160"/>
      <c r="T3" s="826"/>
      <c r="U3" s="826"/>
      <c r="V3" s="48"/>
    </row>
    <row r="4" spans="1:37" ht="15" customHeight="1" x14ac:dyDescent="0.45">
      <c r="A4" s="1136"/>
      <c r="B4" s="1137"/>
      <c r="C4" s="1138"/>
      <c r="D4" s="1142"/>
      <c r="E4" s="1142"/>
      <c r="F4" s="1142"/>
      <c r="G4" s="1143"/>
      <c r="H4" s="1153"/>
      <c r="I4" s="1152"/>
      <c r="J4" s="1152"/>
      <c r="K4" s="1161" t="str">
        <f>IF('2 Project Information'!E9="","",'2 Project Information'!E9)</f>
        <v/>
      </c>
      <c r="L4" s="1162"/>
      <c r="M4" s="1162"/>
      <c r="N4" s="1163"/>
      <c r="O4" s="1164" t="s">
        <v>150</v>
      </c>
      <c r="P4" s="1165"/>
      <c r="Q4" s="1165"/>
      <c r="R4" s="1166" t="str">
        <f>IF(CFA="","",CFA)</f>
        <v/>
      </c>
      <c r="S4" s="1167"/>
      <c r="T4" s="826"/>
      <c r="U4" s="826"/>
      <c r="V4" s="48"/>
    </row>
    <row r="5" spans="1:37" ht="15" customHeight="1" x14ac:dyDescent="0.45">
      <c r="A5" s="1081"/>
      <c r="B5" s="968"/>
      <c r="C5" s="1082"/>
      <c r="D5" s="835" t="str">
        <f>VersionNo.</f>
        <v>Version 2021.05</v>
      </c>
      <c r="E5" s="835"/>
      <c r="F5" s="835"/>
      <c r="G5" s="835"/>
      <c r="H5" s="835"/>
      <c r="I5" s="835"/>
      <c r="J5" s="835"/>
      <c r="K5" s="835"/>
      <c r="L5" s="835"/>
      <c r="M5" s="835"/>
      <c r="N5" s="836"/>
      <c r="O5" s="1125" t="s">
        <v>151</v>
      </c>
      <c r="P5" s="1126"/>
      <c r="Q5" s="1126"/>
      <c r="R5" s="1127" t="str">
        <f>IF(Bedrooms="","",Bedrooms)</f>
        <v/>
      </c>
      <c r="S5" s="1128"/>
      <c r="T5" s="826"/>
      <c r="U5" s="826"/>
      <c r="V5" s="48"/>
    </row>
    <row r="6" spans="1:37" ht="15" customHeight="1" x14ac:dyDescent="0.45">
      <c r="A6" s="839"/>
      <c r="B6" s="840"/>
      <c r="C6" s="840"/>
      <c r="D6" s="837"/>
      <c r="E6" s="837"/>
      <c r="F6" s="837"/>
      <c r="G6" s="837"/>
      <c r="H6" s="837"/>
      <c r="I6" s="837"/>
      <c r="J6" s="837"/>
      <c r="K6" s="837"/>
      <c r="L6" s="837"/>
      <c r="M6" s="837"/>
      <c r="N6" s="838"/>
      <c r="O6" s="833" t="s">
        <v>900</v>
      </c>
      <c r="P6" s="834"/>
      <c r="Q6" s="834"/>
      <c r="R6" s="865" t="str">
        <f>IF(PermitDate="","",PermitDate)</f>
        <v/>
      </c>
      <c r="S6" s="866"/>
      <c r="T6" s="827"/>
      <c r="U6" s="827"/>
      <c r="V6" s="48"/>
    </row>
    <row r="7" spans="1:37" s="359" customFormat="1" ht="5" customHeight="1" x14ac:dyDescent="0.45">
      <c r="A7" s="461"/>
      <c r="B7" s="355"/>
      <c r="C7" s="355"/>
      <c r="D7" s="356"/>
      <c r="E7" s="356"/>
      <c r="F7" s="356"/>
      <c r="G7" s="356"/>
      <c r="H7" s="356"/>
      <c r="I7" s="356"/>
      <c r="J7" s="356"/>
      <c r="K7" s="356"/>
      <c r="L7" s="356"/>
      <c r="M7" s="356"/>
      <c r="N7" s="356"/>
      <c r="O7" s="484"/>
      <c r="P7" s="484"/>
      <c r="Q7" s="484"/>
      <c r="R7" s="485"/>
      <c r="S7" s="485"/>
      <c r="T7" s="515"/>
      <c r="U7" s="515"/>
      <c r="V7" s="357"/>
      <c r="Y7" s="358"/>
      <c r="Z7" s="358"/>
      <c r="AA7" s="358"/>
      <c r="AB7" s="358"/>
    </row>
    <row r="8" spans="1:37" ht="18" customHeight="1" x14ac:dyDescent="0.45">
      <c r="A8" s="1168" t="s">
        <v>152</v>
      </c>
      <c r="B8" s="1169"/>
      <c r="C8" s="1169"/>
      <c r="D8" s="1169"/>
      <c r="E8" s="1169"/>
      <c r="F8" s="1169"/>
      <c r="G8" s="1169"/>
      <c r="H8" s="1169"/>
      <c r="I8" s="1169"/>
      <c r="J8" s="1169"/>
      <c r="K8" s="1169"/>
      <c r="L8" s="1169"/>
      <c r="M8" s="1169"/>
      <c r="N8" s="1169"/>
      <c r="O8" s="1169"/>
      <c r="P8" s="1169"/>
      <c r="Q8" s="1169"/>
      <c r="R8" s="1169"/>
      <c r="S8" s="1169"/>
      <c r="T8" s="512"/>
      <c r="U8" s="512"/>
      <c r="V8" s="48"/>
      <c r="W8" s="427"/>
      <c r="X8" s="427"/>
      <c r="Y8" s="427"/>
      <c r="Z8" s="427"/>
      <c r="AA8" s="427"/>
      <c r="AB8" s="427"/>
      <c r="AC8" s="427"/>
      <c r="AD8" s="427"/>
      <c r="AE8" s="427"/>
      <c r="AF8" s="427"/>
      <c r="AG8" s="427"/>
      <c r="AH8" s="427"/>
      <c r="AI8" s="427"/>
      <c r="AJ8" s="427"/>
      <c r="AK8" s="427"/>
    </row>
    <row r="9" spans="1:37" ht="15" customHeight="1" thickBot="1" x14ac:dyDescent="0.5">
      <c r="A9" s="1129" t="s">
        <v>153</v>
      </c>
      <c r="B9" s="1129"/>
      <c r="C9" s="1129"/>
      <c r="D9" s="1129"/>
      <c r="E9" s="1129"/>
      <c r="F9" s="1129"/>
      <c r="G9" s="1129"/>
      <c r="H9" s="1129"/>
      <c r="I9" s="1129"/>
      <c r="J9" s="1129"/>
      <c r="K9" s="1129"/>
      <c r="L9" s="1129"/>
      <c r="M9" s="1129"/>
      <c r="N9" s="1129"/>
      <c r="O9" s="1129"/>
      <c r="P9" s="1129"/>
      <c r="Q9" s="1129"/>
      <c r="R9" s="1129"/>
      <c r="S9" s="1130"/>
      <c r="T9" s="512"/>
      <c r="U9" s="512"/>
      <c r="V9" s="48"/>
      <c r="W9" s="427"/>
      <c r="X9" s="427"/>
      <c r="Y9" s="427"/>
      <c r="Z9" s="427"/>
      <c r="AA9" s="427"/>
      <c r="AB9" s="427"/>
      <c r="AC9" s="427"/>
      <c r="AD9" s="427"/>
      <c r="AE9" s="427"/>
      <c r="AF9" s="427"/>
      <c r="AG9" s="427"/>
      <c r="AH9" s="427"/>
      <c r="AI9" s="427"/>
      <c r="AJ9" s="427"/>
      <c r="AK9" s="427"/>
    </row>
    <row r="10" spans="1:37" ht="15" customHeight="1" thickTop="1" x14ac:dyDescent="0.45">
      <c r="A10" s="350"/>
      <c r="B10" s="351"/>
      <c r="C10" s="1131" t="s">
        <v>893</v>
      </c>
      <c r="D10" s="1132"/>
      <c r="E10" s="1132"/>
      <c r="F10" s="1132"/>
      <c r="G10" s="1132"/>
      <c r="H10" s="1132"/>
      <c r="I10" s="1132"/>
      <c r="J10" s="1132"/>
      <c r="K10" s="1112" t="s">
        <v>891</v>
      </c>
      <c r="L10" s="1113"/>
      <c r="M10" s="1113"/>
      <c r="N10" s="1113"/>
      <c r="O10" s="1113"/>
      <c r="P10" s="1113"/>
      <c r="Q10" s="1113"/>
      <c r="R10" s="1113"/>
      <c r="S10" s="1113"/>
      <c r="T10" s="512"/>
      <c r="U10" s="512"/>
      <c r="V10" s="48"/>
      <c r="W10" s="427"/>
      <c r="X10" s="427"/>
      <c r="Y10" s="427"/>
      <c r="Z10" s="427"/>
      <c r="AA10" s="427"/>
      <c r="AB10" s="427"/>
      <c r="AC10" s="427"/>
      <c r="AD10" s="427"/>
      <c r="AE10" s="427"/>
      <c r="AF10" s="427"/>
      <c r="AG10" s="427"/>
      <c r="AH10" s="427"/>
      <c r="AI10" s="427"/>
      <c r="AJ10" s="427"/>
      <c r="AK10" s="427"/>
    </row>
    <row r="11" spans="1:37" ht="15" customHeight="1" x14ac:dyDescent="0.45">
      <c r="A11" s="1086" t="s">
        <v>154</v>
      </c>
      <c r="B11" s="1087"/>
      <c r="C11" s="1090" t="s">
        <v>892</v>
      </c>
      <c r="D11" s="1090"/>
      <c r="E11" s="1090"/>
      <c r="F11" s="49" t="s">
        <v>22</v>
      </c>
      <c r="G11" s="49" t="s">
        <v>25</v>
      </c>
      <c r="H11" s="49" t="s">
        <v>26</v>
      </c>
      <c r="I11" s="49" t="s">
        <v>27</v>
      </c>
      <c r="J11" s="49" t="s">
        <v>28</v>
      </c>
      <c r="K11" s="1114"/>
      <c r="L11" s="1115"/>
      <c r="M11" s="1115"/>
      <c r="N11" s="1115"/>
      <c r="O11" s="1115"/>
      <c r="P11" s="1115"/>
      <c r="Q11" s="1115"/>
      <c r="R11" s="1115"/>
      <c r="S11" s="1115"/>
      <c r="T11" s="512"/>
      <c r="U11" s="512"/>
      <c r="V11" s="48"/>
      <c r="W11" s="427"/>
      <c r="X11" s="427"/>
      <c r="Y11" s="427"/>
      <c r="Z11" s="427"/>
      <c r="AA11" s="427"/>
      <c r="AB11" s="427"/>
      <c r="AC11" s="427"/>
      <c r="AD11" s="427"/>
      <c r="AE11" s="427"/>
      <c r="AF11" s="427"/>
      <c r="AG11" s="427"/>
      <c r="AH11" s="427"/>
      <c r="AI11" s="427"/>
      <c r="AJ11" s="427"/>
      <c r="AK11" s="427"/>
    </row>
    <row r="12" spans="1:37" ht="15" customHeight="1" x14ac:dyDescent="0.45">
      <c r="A12" s="1086"/>
      <c r="B12" s="1087"/>
      <c r="C12" s="1091" t="s">
        <v>866</v>
      </c>
      <c r="D12" s="1092"/>
      <c r="E12" s="1093"/>
      <c r="F12" s="348">
        <v>75</v>
      </c>
      <c r="G12" s="348">
        <v>75</v>
      </c>
      <c r="H12" s="348">
        <v>75</v>
      </c>
      <c r="I12" s="348">
        <v>75</v>
      </c>
      <c r="J12" s="348">
        <v>75</v>
      </c>
      <c r="K12" s="1114"/>
      <c r="L12" s="1115"/>
      <c r="M12" s="1115"/>
      <c r="N12" s="1115"/>
      <c r="O12" s="1115"/>
      <c r="P12" s="1115"/>
      <c r="Q12" s="1115"/>
      <c r="R12" s="1115"/>
      <c r="S12" s="1115"/>
      <c r="T12" s="512"/>
      <c r="U12" s="512"/>
      <c r="V12" s="48"/>
      <c r="W12" s="427"/>
      <c r="X12" s="427"/>
      <c r="Y12" s="427"/>
      <c r="Z12" s="427"/>
      <c r="AA12" s="427"/>
      <c r="AB12" s="427"/>
      <c r="AC12" s="427"/>
      <c r="AD12" s="427"/>
      <c r="AE12" s="427"/>
      <c r="AF12" s="427"/>
      <c r="AG12" s="427"/>
      <c r="AH12" s="427"/>
      <c r="AI12" s="427"/>
      <c r="AJ12" s="427"/>
      <c r="AK12" s="427"/>
    </row>
    <row r="13" spans="1:37" ht="15" customHeight="1" x14ac:dyDescent="0.45">
      <c r="A13" s="1086"/>
      <c r="B13" s="1087"/>
      <c r="C13" s="1091" t="s">
        <v>155</v>
      </c>
      <c r="D13" s="1092"/>
      <c r="E13" s="1093"/>
      <c r="F13" s="348">
        <v>57</v>
      </c>
      <c r="G13" s="348">
        <v>60</v>
      </c>
      <c r="H13" s="348">
        <v>60</v>
      </c>
      <c r="I13" s="348">
        <v>60</v>
      </c>
      <c r="J13" s="348">
        <v>60</v>
      </c>
      <c r="K13" s="1114"/>
      <c r="L13" s="1115"/>
      <c r="M13" s="1115"/>
      <c r="N13" s="1115"/>
      <c r="O13" s="1115"/>
      <c r="P13" s="1115"/>
      <c r="Q13" s="1115"/>
      <c r="R13" s="1115"/>
      <c r="S13" s="1115"/>
      <c r="T13" s="512"/>
      <c r="U13" s="512"/>
      <c r="V13" s="48"/>
      <c r="W13" s="427"/>
      <c r="X13" s="427"/>
      <c r="Y13" s="427"/>
      <c r="Z13" s="427"/>
      <c r="AA13" s="427"/>
      <c r="AB13" s="427"/>
      <c r="AC13" s="427"/>
      <c r="AD13" s="427"/>
      <c r="AE13" s="427"/>
      <c r="AF13" s="427"/>
      <c r="AG13" s="427"/>
      <c r="AH13" s="427"/>
      <c r="AI13" s="427"/>
      <c r="AJ13" s="427"/>
      <c r="AK13" s="427"/>
    </row>
    <row r="14" spans="1:37" ht="15" customHeight="1" x14ac:dyDescent="0.45">
      <c r="A14" s="1086"/>
      <c r="B14" s="1087"/>
      <c r="C14" s="1091" t="s">
        <v>156</v>
      </c>
      <c r="D14" s="1092"/>
      <c r="E14" s="1093"/>
      <c r="F14" s="348">
        <v>51</v>
      </c>
      <c r="G14" s="348">
        <v>54</v>
      </c>
      <c r="H14" s="348">
        <v>55</v>
      </c>
      <c r="I14" s="348">
        <v>54</v>
      </c>
      <c r="J14" s="348">
        <v>53</v>
      </c>
      <c r="K14" s="1114"/>
      <c r="L14" s="1115"/>
      <c r="M14" s="1115"/>
      <c r="N14" s="1115"/>
      <c r="O14" s="1115"/>
      <c r="P14" s="1115"/>
      <c r="Q14" s="1115"/>
      <c r="R14" s="1115"/>
      <c r="S14" s="1115"/>
      <c r="T14" s="512"/>
      <c r="U14" s="512"/>
      <c r="V14" s="48"/>
      <c r="W14" s="427"/>
      <c r="X14" s="427"/>
      <c r="Y14" s="427"/>
      <c r="Z14" s="427"/>
      <c r="AA14" s="427"/>
      <c r="AB14" s="427"/>
      <c r="AC14" s="427"/>
      <c r="AD14" s="427"/>
      <c r="AE14" s="427"/>
      <c r="AF14" s="427"/>
      <c r="AG14" s="427"/>
      <c r="AH14" s="427"/>
      <c r="AI14" s="427"/>
      <c r="AJ14" s="427"/>
      <c r="AK14" s="427"/>
    </row>
    <row r="15" spans="1:37" ht="15" customHeight="1" thickBot="1" x14ac:dyDescent="0.5">
      <c r="A15" s="1088"/>
      <c r="B15" s="1089"/>
      <c r="C15" s="1118" t="s">
        <v>157</v>
      </c>
      <c r="D15" s="1119"/>
      <c r="E15" s="1120"/>
      <c r="F15" s="349">
        <v>41</v>
      </c>
      <c r="G15" s="349">
        <v>43</v>
      </c>
      <c r="H15" s="349">
        <v>44</v>
      </c>
      <c r="I15" s="349">
        <v>43</v>
      </c>
      <c r="J15" s="349">
        <v>42</v>
      </c>
      <c r="K15" s="1116"/>
      <c r="L15" s="1117"/>
      <c r="M15" s="1117"/>
      <c r="N15" s="1117"/>
      <c r="O15" s="1117"/>
      <c r="P15" s="1117"/>
      <c r="Q15" s="1117"/>
      <c r="R15" s="1117"/>
      <c r="S15" s="1117"/>
      <c r="T15" s="512"/>
      <c r="U15" s="512"/>
      <c r="V15" s="48"/>
      <c r="W15" s="427"/>
      <c r="X15" s="427"/>
      <c r="Y15" s="427"/>
      <c r="Z15" s="427"/>
      <c r="AA15" s="427"/>
      <c r="AB15" s="427"/>
      <c r="AC15" s="427"/>
      <c r="AD15" s="427"/>
      <c r="AE15" s="427"/>
      <c r="AF15" s="427"/>
      <c r="AG15" s="427"/>
      <c r="AH15" s="427"/>
      <c r="AI15" s="427"/>
      <c r="AJ15" s="427"/>
      <c r="AK15" s="427"/>
    </row>
    <row r="16" spans="1:37" ht="15" customHeight="1" thickTop="1" x14ac:dyDescent="0.45">
      <c r="A16" s="1074" t="s">
        <v>158</v>
      </c>
      <c r="B16" s="1080"/>
      <c r="C16" s="847" t="s">
        <v>1218</v>
      </c>
      <c r="D16" s="848"/>
      <c r="E16" s="848"/>
      <c r="F16" s="848"/>
      <c r="G16" s="848"/>
      <c r="H16" s="848"/>
      <c r="I16" s="848"/>
      <c r="J16" s="848"/>
      <c r="K16" s="849"/>
      <c r="L16" s="487"/>
      <c r="M16" s="841" t="s">
        <v>1223</v>
      </c>
      <c r="N16" s="842"/>
      <c r="O16" s="842"/>
      <c r="P16" s="842"/>
      <c r="Q16" s="842"/>
      <c r="R16" s="842"/>
      <c r="S16" s="842"/>
      <c r="T16" s="512"/>
      <c r="U16" s="512"/>
      <c r="W16" s="427"/>
      <c r="X16" s="427"/>
      <c r="Y16" s="427"/>
      <c r="Z16" s="427"/>
      <c r="AA16" s="427"/>
      <c r="AB16" s="427"/>
      <c r="AC16" s="427"/>
      <c r="AD16" s="427"/>
      <c r="AE16" s="427"/>
      <c r="AF16" s="427"/>
      <c r="AG16" s="427"/>
      <c r="AH16" s="427"/>
      <c r="AI16" s="427"/>
      <c r="AJ16" s="427"/>
      <c r="AK16" s="427"/>
    </row>
    <row r="17" spans="1:37" ht="15" customHeight="1" x14ac:dyDescent="0.45">
      <c r="A17" s="1074"/>
      <c r="B17" s="1080"/>
      <c r="C17" s="850" t="s">
        <v>1219</v>
      </c>
      <c r="D17" s="851"/>
      <c r="E17" s="851"/>
      <c r="F17" s="851"/>
      <c r="G17" s="851"/>
      <c r="H17" s="851"/>
      <c r="I17" s="851"/>
      <c r="J17" s="852"/>
      <c r="K17" s="853"/>
      <c r="L17" s="488"/>
      <c r="M17" s="843"/>
      <c r="N17" s="844"/>
      <c r="O17" s="844"/>
      <c r="P17" s="844"/>
      <c r="Q17" s="844"/>
      <c r="R17" s="844"/>
      <c r="S17" s="844"/>
      <c r="T17" s="512"/>
      <c r="U17" s="512"/>
      <c r="W17" s="427"/>
      <c r="X17" s="427"/>
      <c r="Y17" s="427"/>
      <c r="Z17" s="427"/>
      <c r="AA17" s="427"/>
      <c r="AB17" s="427"/>
      <c r="AC17" s="427"/>
      <c r="AD17" s="427"/>
      <c r="AE17" s="427"/>
      <c r="AF17" s="427"/>
      <c r="AG17" s="427"/>
      <c r="AH17" s="427"/>
      <c r="AI17" s="427"/>
      <c r="AJ17" s="427"/>
      <c r="AK17" s="427"/>
    </row>
    <row r="18" spans="1:37" ht="30" customHeight="1" x14ac:dyDescent="0.45">
      <c r="A18" s="1081"/>
      <c r="B18" s="1082"/>
      <c r="C18" s="854" t="s">
        <v>1445</v>
      </c>
      <c r="D18" s="855"/>
      <c r="E18" s="855"/>
      <c r="F18" s="855"/>
      <c r="G18" s="855"/>
      <c r="H18" s="855"/>
      <c r="I18" s="855"/>
      <c r="J18" s="855"/>
      <c r="K18" s="856"/>
      <c r="L18" s="489" t="str">
        <f>H374</f>
        <v>HERS Index Issue?</v>
      </c>
      <c r="M18" s="845"/>
      <c r="N18" s="846"/>
      <c r="O18" s="846"/>
      <c r="P18" s="846"/>
      <c r="Q18" s="846"/>
      <c r="R18" s="846"/>
      <c r="S18" s="846"/>
      <c r="T18" s="516"/>
      <c r="U18" s="516"/>
      <c r="W18" s="427"/>
      <c r="X18" s="427"/>
      <c r="Y18" s="427"/>
      <c r="Z18" s="427"/>
      <c r="AA18" s="427"/>
      <c r="AB18" s="427"/>
      <c r="AC18" s="427"/>
      <c r="AD18" s="427"/>
      <c r="AE18" s="427"/>
      <c r="AF18" s="427"/>
      <c r="AG18" s="427"/>
      <c r="AH18" s="427"/>
      <c r="AI18" s="427"/>
      <c r="AJ18" s="427"/>
      <c r="AK18" s="427"/>
    </row>
    <row r="19" spans="1:37" x14ac:dyDescent="0.45">
      <c r="A19" s="1083" t="s">
        <v>159</v>
      </c>
      <c r="B19" s="1084"/>
      <c r="C19" s="1094" t="s">
        <v>903</v>
      </c>
      <c r="D19" s="1095"/>
      <c r="E19" s="1095"/>
      <c r="F19" s="1095"/>
      <c r="G19" s="1095"/>
      <c r="H19" s="1095"/>
      <c r="I19" s="1095"/>
      <c r="J19" s="1095"/>
      <c r="K19" s="1096"/>
      <c r="L19" s="1173" t="s">
        <v>902</v>
      </c>
      <c r="M19" s="1174"/>
      <c r="N19" s="1100" t="s">
        <v>1181</v>
      </c>
      <c r="O19" s="1101"/>
      <c r="P19" s="1101"/>
      <c r="Q19" s="1101"/>
      <c r="R19" s="1101"/>
      <c r="S19" s="1101"/>
      <c r="T19" s="512"/>
      <c r="U19" s="512"/>
      <c r="W19" s="427"/>
      <c r="X19" s="427"/>
      <c r="Y19" s="427"/>
      <c r="Z19" s="427"/>
      <c r="AA19" s="427"/>
      <c r="AB19" s="427"/>
      <c r="AC19" s="427"/>
      <c r="AD19" s="427"/>
      <c r="AE19" s="427"/>
      <c r="AF19" s="427"/>
      <c r="AG19" s="427"/>
      <c r="AH19" s="427"/>
      <c r="AI19" s="427"/>
      <c r="AJ19" s="427"/>
      <c r="AK19" s="427"/>
    </row>
    <row r="20" spans="1:37" x14ac:dyDescent="0.45">
      <c r="A20" s="1085"/>
      <c r="B20" s="1080"/>
      <c r="C20" s="1097"/>
      <c r="D20" s="1098"/>
      <c r="E20" s="1098"/>
      <c r="F20" s="1098"/>
      <c r="G20" s="1098"/>
      <c r="H20" s="1098"/>
      <c r="I20" s="1098"/>
      <c r="J20" s="1098"/>
      <c r="K20" s="1099"/>
      <c r="L20" s="1173"/>
      <c r="M20" s="1174"/>
      <c r="N20" s="1102"/>
      <c r="O20" s="1103"/>
      <c r="P20" s="1103"/>
      <c r="Q20" s="1103"/>
      <c r="R20" s="1103"/>
      <c r="S20" s="1103"/>
      <c r="T20" s="512"/>
      <c r="U20" s="512"/>
      <c r="W20" s="427"/>
      <c r="X20" s="427"/>
      <c r="Y20" s="427"/>
      <c r="Z20" s="427"/>
      <c r="AA20" s="427"/>
      <c r="AB20" s="427"/>
      <c r="AC20" s="427"/>
      <c r="AD20" s="427"/>
      <c r="AE20" s="427"/>
      <c r="AF20" s="427"/>
      <c r="AG20" s="427"/>
      <c r="AH20" s="427"/>
      <c r="AI20" s="427"/>
      <c r="AJ20" s="427"/>
      <c r="AK20" s="427"/>
    </row>
    <row r="21" spans="1:37" ht="15.4" customHeight="1" x14ac:dyDescent="0.45">
      <c r="A21" s="1085"/>
      <c r="B21" s="1080"/>
      <c r="C21" s="1097"/>
      <c r="D21" s="1098"/>
      <c r="E21" s="1098"/>
      <c r="F21" s="1098"/>
      <c r="G21" s="1098"/>
      <c r="H21" s="1098"/>
      <c r="I21" s="1098"/>
      <c r="J21" s="1098"/>
      <c r="K21" s="1099"/>
      <c r="L21" s="1173"/>
      <c r="M21" s="1174"/>
      <c r="N21" s="1102"/>
      <c r="O21" s="1103"/>
      <c r="P21" s="1103"/>
      <c r="Q21" s="1103"/>
      <c r="R21" s="1103"/>
      <c r="S21" s="1103"/>
      <c r="T21" s="512"/>
      <c r="U21" s="512"/>
      <c r="W21" s="427"/>
      <c r="X21" s="427"/>
      <c r="Y21" s="427"/>
      <c r="Z21" s="462"/>
      <c r="AA21" s="463"/>
      <c r="AB21" s="427"/>
      <c r="AC21" s="427"/>
      <c r="AD21" s="427"/>
      <c r="AE21" s="427"/>
      <c r="AF21" s="427"/>
      <c r="AG21" s="427"/>
      <c r="AH21" s="427"/>
      <c r="AI21" s="427"/>
      <c r="AJ21" s="427"/>
      <c r="AK21" s="427"/>
    </row>
    <row r="22" spans="1:37" ht="28.5" x14ac:dyDescent="0.45">
      <c r="A22" s="1081"/>
      <c r="B22" s="1082"/>
      <c r="C22" s="1171" t="s">
        <v>160</v>
      </c>
      <c r="D22" s="1172"/>
      <c r="E22" s="1172"/>
      <c r="F22" s="346" t="s">
        <v>22</v>
      </c>
      <c r="G22" s="346" t="s">
        <v>25</v>
      </c>
      <c r="H22" s="346" t="s">
        <v>26</v>
      </c>
      <c r="I22" s="346" t="s">
        <v>27</v>
      </c>
      <c r="J22" s="346" t="s">
        <v>28</v>
      </c>
      <c r="K22" s="347"/>
      <c r="L22" s="360" t="s">
        <v>161</v>
      </c>
      <c r="M22" s="361" t="str">
        <f>IF(CZ="","",ROUND(IF(CZ=3,E412,IF(CZ=4,E417,IF(CZ=5,E422,IF(CZ=6,E427,IF(CZ=7,E432,"CZ ???"))))),1))</f>
        <v/>
      </c>
      <c r="N22" s="1104"/>
      <c r="O22" s="1105"/>
      <c r="P22" s="1105"/>
      <c r="Q22" s="1105"/>
      <c r="R22" s="1105"/>
      <c r="S22" s="1105"/>
      <c r="T22" s="512"/>
      <c r="U22" s="512"/>
      <c r="W22" s="427"/>
      <c r="X22" s="427"/>
      <c r="Y22" s="427"/>
      <c r="Z22" s="427"/>
      <c r="AA22" s="427"/>
      <c r="AB22" s="427"/>
      <c r="AC22" s="427"/>
      <c r="AD22" s="427"/>
      <c r="AE22" s="427"/>
      <c r="AF22" s="427"/>
      <c r="AG22" s="427"/>
      <c r="AH22" s="427"/>
      <c r="AI22" s="427"/>
      <c r="AJ22" s="427"/>
      <c r="AK22" s="427"/>
    </row>
    <row r="23" spans="1:37" x14ac:dyDescent="0.45">
      <c r="A23" s="1108" t="s">
        <v>909</v>
      </c>
      <c r="B23" s="1108"/>
      <c r="C23" s="1108"/>
      <c r="D23" s="1108"/>
      <c r="E23" s="1108"/>
      <c r="F23" s="1108"/>
      <c r="G23" s="1108"/>
      <c r="H23" s="1108"/>
      <c r="I23" s="1108"/>
      <c r="J23" s="1108"/>
      <c r="K23" s="1108"/>
      <c r="L23" s="1108"/>
      <c r="M23" s="1108"/>
      <c r="N23" s="1108"/>
      <c r="O23" s="1108"/>
      <c r="P23" s="1108"/>
      <c r="Q23" s="1108"/>
      <c r="R23" s="1108"/>
      <c r="S23" s="1109"/>
      <c r="T23" s="512"/>
      <c r="U23" s="512"/>
      <c r="W23" s="427"/>
      <c r="X23" s="427"/>
      <c r="Y23" s="427"/>
      <c r="Z23" s="427"/>
      <c r="AA23" s="427"/>
      <c r="AB23" s="427"/>
      <c r="AC23" s="427"/>
      <c r="AD23" s="427"/>
      <c r="AE23" s="427"/>
      <c r="AF23" s="427"/>
      <c r="AG23" s="427"/>
      <c r="AH23" s="427"/>
      <c r="AI23" s="427"/>
      <c r="AJ23" s="427"/>
      <c r="AK23" s="427"/>
    </row>
    <row r="24" spans="1:37" ht="30.4" customHeight="1" x14ac:dyDescent="0.45">
      <c r="A24" s="1083" t="s">
        <v>162</v>
      </c>
      <c r="B24" s="1084"/>
      <c r="C24" s="861" t="s">
        <v>1226</v>
      </c>
      <c r="D24" s="862"/>
      <c r="E24" s="862"/>
      <c r="F24" s="862"/>
      <c r="G24" s="862"/>
      <c r="H24" s="862"/>
      <c r="I24" s="862"/>
      <c r="J24" s="862"/>
      <c r="K24" s="862"/>
      <c r="L24" s="863"/>
      <c r="M24" s="864"/>
      <c r="N24" s="861" t="s">
        <v>1317</v>
      </c>
      <c r="O24" s="862"/>
      <c r="P24" s="862"/>
      <c r="Q24" s="862"/>
      <c r="R24" s="862"/>
      <c r="S24" s="862"/>
      <c r="T24" s="512"/>
      <c r="U24" s="512"/>
      <c r="W24" s="427"/>
      <c r="X24" s="427"/>
      <c r="Y24" s="427"/>
      <c r="Z24" s="427"/>
      <c r="AA24" s="427"/>
      <c r="AB24" s="427"/>
      <c r="AC24" s="427"/>
      <c r="AD24" s="427"/>
      <c r="AE24" s="427"/>
      <c r="AF24" s="427"/>
      <c r="AG24" s="427"/>
      <c r="AH24" s="427"/>
      <c r="AI24" s="427"/>
      <c r="AJ24" s="427"/>
      <c r="AK24" s="427"/>
    </row>
    <row r="25" spans="1:37" ht="18" customHeight="1" x14ac:dyDescent="0.45">
      <c r="A25" s="1085"/>
      <c r="B25" s="1080"/>
      <c r="C25" s="857" t="s">
        <v>944</v>
      </c>
      <c r="D25" s="857"/>
      <c r="E25" s="857"/>
      <c r="F25" s="857"/>
      <c r="G25" s="857"/>
      <c r="H25" s="857"/>
      <c r="I25" s="857"/>
      <c r="J25" s="857"/>
      <c r="K25" s="857"/>
      <c r="L25" s="858"/>
      <c r="M25" s="493" t="str">
        <f>IF(PermitDate=0,"PERMIT DATE?",IF(PermitDate&lt;DATE(2021,3,1),"2009 IECC",IF(PermitDate&gt;DATE(2021,2,28),"2018 IECC","Permit Date ?")))</f>
        <v>PERMIT DATE?</v>
      </c>
      <c r="N25" s="1175"/>
      <c r="O25" s="1176"/>
      <c r="P25" s="1176"/>
      <c r="Q25" s="1176"/>
      <c r="R25" s="1176"/>
      <c r="S25" s="1176"/>
      <c r="T25" s="512"/>
      <c r="U25" s="512"/>
      <c r="W25" s="427"/>
      <c r="X25" s="427"/>
      <c r="Y25" s="427"/>
      <c r="Z25" s="427"/>
      <c r="AA25" s="427"/>
      <c r="AB25" s="427"/>
      <c r="AC25" s="427"/>
      <c r="AD25" s="427"/>
      <c r="AE25" s="427"/>
      <c r="AF25" s="427"/>
      <c r="AG25" s="427"/>
      <c r="AH25" s="427"/>
      <c r="AI25" s="427"/>
      <c r="AJ25" s="427"/>
      <c r="AK25" s="427"/>
    </row>
    <row r="26" spans="1:37" ht="18" customHeight="1" x14ac:dyDescent="0.45">
      <c r="A26" s="1085"/>
      <c r="B26" s="1080"/>
      <c r="C26" s="859" t="s">
        <v>1224</v>
      </c>
      <c r="D26" s="860"/>
      <c r="E26" s="860"/>
      <c r="F26" s="860"/>
      <c r="G26" s="860"/>
      <c r="H26" s="860"/>
      <c r="I26" s="860"/>
      <c r="J26" s="860"/>
      <c r="K26" s="860"/>
      <c r="L26" s="858"/>
      <c r="M26" s="490"/>
      <c r="N26" s="1175"/>
      <c r="O26" s="1176"/>
      <c r="P26" s="1176"/>
      <c r="Q26" s="1176"/>
      <c r="R26" s="1176"/>
      <c r="S26" s="1176"/>
      <c r="T26" s="512"/>
      <c r="U26" s="512"/>
      <c r="W26" s="427"/>
      <c r="X26" s="427"/>
      <c r="Y26" s="427"/>
      <c r="Z26" s="427"/>
      <c r="AA26" s="427"/>
      <c r="AB26" s="427"/>
      <c r="AC26" s="427"/>
      <c r="AD26" s="427"/>
      <c r="AE26" s="427"/>
      <c r="AF26" s="427"/>
      <c r="AG26" s="427"/>
      <c r="AH26" s="427"/>
      <c r="AI26" s="427"/>
      <c r="AJ26" s="427"/>
      <c r="AK26" s="427"/>
    </row>
    <row r="27" spans="1:37" ht="18" customHeight="1" x14ac:dyDescent="0.45">
      <c r="A27" s="1085"/>
      <c r="B27" s="1080"/>
      <c r="C27" s="859" t="s">
        <v>1225</v>
      </c>
      <c r="D27" s="860"/>
      <c r="E27" s="860"/>
      <c r="F27" s="860"/>
      <c r="G27" s="860"/>
      <c r="H27" s="860"/>
      <c r="I27" s="860"/>
      <c r="J27" s="860"/>
      <c r="K27" s="860"/>
      <c r="L27" s="858"/>
      <c r="M27" s="490"/>
      <c r="N27" s="1175"/>
      <c r="O27" s="1176"/>
      <c r="P27" s="1176"/>
      <c r="Q27" s="1176"/>
      <c r="R27" s="1176"/>
      <c r="S27" s="1176"/>
      <c r="T27" s="512"/>
      <c r="U27" s="512"/>
      <c r="W27" s="427"/>
      <c r="X27" s="427"/>
      <c r="Y27" s="427"/>
      <c r="Z27" s="427"/>
      <c r="AA27" s="427"/>
      <c r="AB27" s="427"/>
      <c r="AC27" s="427"/>
      <c r="AD27" s="427"/>
      <c r="AE27" s="427"/>
      <c r="AF27" s="427"/>
      <c r="AG27" s="427"/>
      <c r="AH27" s="427"/>
      <c r="AI27" s="427"/>
      <c r="AJ27" s="427"/>
      <c r="AK27" s="427"/>
    </row>
    <row r="28" spans="1:37" ht="18" customHeight="1" x14ac:dyDescent="0.45">
      <c r="A28" s="1081"/>
      <c r="B28" s="1082"/>
      <c r="C28" s="1340" t="s">
        <v>958</v>
      </c>
      <c r="D28" s="1340"/>
      <c r="E28" s="1340"/>
      <c r="F28" s="1340"/>
      <c r="G28" s="1340"/>
      <c r="H28" s="1340"/>
      <c r="I28" s="1340"/>
      <c r="J28" s="1340"/>
      <c r="K28" s="1340"/>
      <c r="L28" s="56" t="s">
        <v>164</v>
      </c>
      <c r="M28" s="492" t="str">
        <f>IF(OR(M26="",M27=""),"NEED INPUTS ABOVE",IF(M26&gt;=M27,"PASSED",IF(M26&lt;M27,"FAILED OVERALL UA")))</f>
        <v>NEED INPUTS ABOVE</v>
      </c>
      <c r="N28" s="1177"/>
      <c r="O28" s="1178"/>
      <c r="P28" s="1178"/>
      <c r="Q28" s="1178"/>
      <c r="R28" s="1178"/>
      <c r="S28" s="1178"/>
      <c r="T28" s="512"/>
      <c r="U28" s="512"/>
      <c r="W28" s="427"/>
      <c r="X28" s="427"/>
      <c r="Y28" s="427"/>
      <c r="Z28" s="427"/>
      <c r="AA28" s="427"/>
      <c r="AB28" s="427"/>
      <c r="AC28" s="427"/>
      <c r="AD28" s="427"/>
      <c r="AE28" s="427"/>
      <c r="AF28" s="427"/>
      <c r="AG28" s="427"/>
      <c r="AH28" s="427"/>
      <c r="AI28" s="427"/>
      <c r="AJ28" s="427"/>
      <c r="AK28" s="427"/>
    </row>
    <row r="29" spans="1:37" ht="30" customHeight="1" x14ac:dyDescent="0.45">
      <c r="A29" s="1106" t="s">
        <v>166</v>
      </c>
      <c r="B29" s="1107"/>
      <c r="C29" s="1179" t="s">
        <v>1227</v>
      </c>
      <c r="D29" s="1180"/>
      <c r="E29" s="1180"/>
      <c r="F29" s="1180"/>
      <c r="G29" s="1180"/>
      <c r="H29" s="1180"/>
      <c r="I29" s="1180"/>
      <c r="J29" s="1180"/>
      <c r="K29" s="1180"/>
      <c r="L29" s="56" t="s">
        <v>164</v>
      </c>
      <c r="M29" s="491"/>
      <c r="N29" s="903"/>
      <c r="O29" s="903"/>
      <c r="P29" s="903"/>
      <c r="Q29" s="903"/>
      <c r="R29" s="903"/>
      <c r="S29" s="904"/>
      <c r="T29" s="516"/>
      <c r="U29" s="516"/>
      <c r="W29" s="427"/>
      <c r="X29" s="427"/>
      <c r="Y29" s="427"/>
      <c r="Z29" s="427"/>
      <c r="AA29" s="427"/>
      <c r="AB29" s="427"/>
      <c r="AC29" s="427"/>
      <c r="AD29" s="427"/>
      <c r="AE29" s="427"/>
      <c r="AF29" s="427"/>
      <c r="AG29" s="427"/>
      <c r="AH29" s="427"/>
      <c r="AI29" s="427"/>
      <c r="AJ29" s="427"/>
      <c r="AK29" s="427"/>
    </row>
    <row r="30" spans="1:37" ht="15" customHeight="1" x14ac:dyDescent="0.45">
      <c r="A30" s="1106" t="s">
        <v>1187</v>
      </c>
      <c r="B30" s="1107"/>
      <c r="C30" s="1179" t="s">
        <v>1234</v>
      </c>
      <c r="D30" s="1180"/>
      <c r="E30" s="1180"/>
      <c r="F30" s="1180"/>
      <c r="G30" s="1180"/>
      <c r="H30" s="1180"/>
      <c r="I30" s="1180"/>
      <c r="J30" s="1180"/>
      <c r="K30" s="1180"/>
      <c r="L30" s="839"/>
      <c r="M30" s="1479"/>
      <c r="N30" s="1472" t="s">
        <v>1235</v>
      </c>
      <c r="O30" s="1473"/>
      <c r="P30" s="1473"/>
      <c r="Q30" s="1473"/>
      <c r="R30" s="1473"/>
      <c r="S30" s="1473"/>
      <c r="T30" s="516"/>
      <c r="U30" s="516"/>
      <c r="W30" s="427"/>
      <c r="X30" s="427"/>
      <c r="Y30" s="427"/>
      <c r="Z30" s="427"/>
      <c r="AA30" s="427"/>
      <c r="AB30" s="427"/>
      <c r="AC30" s="427"/>
      <c r="AD30" s="427"/>
      <c r="AE30" s="427"/>
      <c r="AF30" s="427"/>
      <c r="AG30" s="427"/>
      <c r="AH30" s="427"/>
      <c r="AI30" s="427"/>
      <c r="AJ30" s="427"/>
      <c r="AK30" s="427"/>
    </row>
    <row r="31" spans="1:37" ht="73.5" customHeight="1" x14ac:dyDescent="0.45">
      <c r="A31" s="1106" t="s">
        <v>1189</v>
      </c>
      <c r="B31" s="1107"/>
      <c r="C31" s="1076" t="s">
        <v>1228</v>
      </c>
      <c r="D31" s="1077"/>
      <c r="E31" s="1077"/>
      <c r="F31" s="1077"/>
      <c r="G31" s="1077"/>
      <c r="H31" s="1077"/>
      <c r="I31" s="1077"/>
      <c r="J31" s="1077"/>
      <c r="K31" s="1077"/>
      <c r="L31" s="1078" t="s">
        <v>1188</v>
      </c>
      <c r="M31" s="1079"/>
      <c r="N31" s="1474"/>
      <c r="O31" s="1475"/>
      <c r="P31" s="1475"/>
      <c r="Q31" s="1475"/>
      <c r="R31" s="1475"/>
      <c r="S31" s="1476"/>
      <c r="T31" s="516"/>
      <c r="U31" s="516"/>
      <c r="W31" s="427"/>
      <c r="X31" s="427"/>
      <c r="Y31" s="427"/>
      <c r="Z31" s="427"/>
      <c r="AA31" s="427"/>
      <c r="AB31" s="427"/>
      <c r="AC31" s="427"/>
      <c r="AD31" s="427"/>
      <c r="AE31" s="427"/>
      <c r="AF31" s="427"/>
      <c r="AG31" s="427"/>
      <c r="AH31" s="427"/>
      <c r="AI31" s="427"/>
      <c r="AJ31" s="427"/>
      <c r="AK31" s="427"/>
    </row>
    <row r="32" spans="1:37" ht="45" customHeight="1" x14ac:dyDescent="0.45">
      <c r="A32" s="1106" t="s">
        <v>1190</v>
      </c>
      <c r="B32" s="1107"/>
      <c r="C32" s="1076" t="s">
        <v>1229</v>
      </c>
      <c r="D32" s="1077"/>
      <c r="E32" s="1077"/>
      <c r="F32" s="1077"/>
      <c r="G32" s="1077"/>
      <c r="H32" s="1077"/>
      <c r="I32" s="1077"/>
      <c r="J32" s="1077"/>
      <c r="K32" s="1077"/>
      <c r="L32" s="1078" t="s">
        <v>1188</v>
      </c>
      <c r="M32" s="1079"/>
      <c r="N32" s="1474"/>
      <c r="O32" s="1475"/>
      <c r="P32" s="1475"/>
      <c r="Q32" s="1475"/>
      <c r="R32" s="1475"/>
      <c r="S32" s="1476"/>
      <c r="T32" s="516"/>
      <c r="U32" s="516"/>
      <c r="W32" s="427"/>
      <c r="X32" s="427"/>
      <c r="Y32" s="427"/>
      <c r="Z32" s="427"/>
      <c r="AA32" s="427"/>
      <c r="AB32" s="427"/>
      <c r="AC32" s="427"/>
      <c r="AD32" s="427"/>
      <c r="AE32" s="427"/>
      <c r="AF32" s="427"/>
      <c r="AG32" s="427"/>
      <c r="AH32" s="427"/>
      <c r="AI32" s="427"/>
      <c r="AJ32" s="427"/>
      <c r="AK32" s="427"/>
    </row>
    <row r="33" spans="1:37" ht="45" customHeight="1" x14ac:dyDescent="0.45">
      <c r="A33" s="1106" t="s">
        <v>1191</v>
      </c>
      <c r="B33" s="1107"/>
      <c r="C33" s="1076" t="s">
        <v>1192</v>
      </c>
      <c r="D33" s="1077"/>
      <c r="E33" s="1077"/>
      <c r="F33" s="1077"/>
      <c r="G33" s="1077"/>
      <c r="H33" s="1077"/>
      <c r="I33" s="1077"/>
      <c r="J33" s="1077"/>
      <c r="K33" s="1077"/>
      <c r="L33" s="1078" t="s">
        <v>1188</v>
      </c>
      <c r="M33" s="1079"/>
      <c r="N33" s="1474"/>
      <c r="O33" s="1475"/>
      <c r="P33" s="1475"/>
      <c r="Q33" s="1475"/>
      <c r="R33" s="1475"/>
      <c r="S33" s="1476"/>
      <c r="T33" s="516"/>
      <c r="U33" s="516"/>
      <c r="W33" s="427"/>
      <c r="X33" s="427"/>
      <c r="Y33" s="427"/>
      <c r="Z33" s="427"/>
      <c r="AA33" s="427"/>
      <c r="AB33" s="427"/>
      <c r="AC33" s="427"/>
      <c r="AD33" s="427"/>
      <c r="AE33" s="427"/>
      <c r="AF33" s="427"/>
      <c r="AG33" s="427"/>
      <c r="AH33" s="427"/>
      <c r="AI33" s="427"/>
      <c r="AJ33" s="427"/>
      <c r="AK33" s="427"/>
    </row>
    <row r="34" spans="1:37" ht="29.65" customHeight="1" x14ac:dyDescent="0.45">
      <c r="A34" s="1106" t="s">
        <v>1193</v>
      </c>
      <c r="B34" s="1107"/>
      <c r="C34" s="1076" t="s">
        <v>1194</v>
      </c>
      <c r="D34" s="1077"/>
      <c r="E34" s="1077"/>
      <c r="F34" s="1077"/>
      <c r="G34" s="1077"/>
      <c r="H34" s="1077"/>
      <c r="I34" s="1077"/>
      <c r="J34" s="1077"/>
      <c r="K34" s="1077"/>
      <c r="L34" s="1078" t="s">
        <v>1188</v>
      </c>
      <c r="M34" s="1079"/>
      <c r="N34" s="1474"/>
      <c r="O34" s="1475"/>
      <c r="P34" s="1475"/>
      <c r="Q34" s="1475"/>
      <c r="R34" s="1475"/>
      <c r="S34" s="1476"/>
      <c r="T34" s="516"/>
      <c r="U34" s="516"/>
      <c r="W34" s="427"/>
      <c r="X34" s="427"/>
      <c r="Y34" s="427"/>
      <c r="Z34" s="427"/>
      <c r="AA34" s="427"/>
      <c r="AB34" s="427"/>
      <c r="AC34" s="427"/>
      <c r="AD34" s="427"/>
      <c r="AE34" s="427"/>
      <c r="AF34" s="427"/>
      <c r="AG34" s="427"/>
      <c r="AH34" s="427"/>
      <c r="AI34" s="427"/>
      <c r="AJ34" s="427"/>
      <c r="AK34" s="427"/>
    </row>
    <row r="35" spans="1:37" ht="29.25" customHeight="1" x14ac:dyDescent="0.45">
      <c r="A35" s="1106" t="s">
        <v>1195</v>
      </c>
      <c r="B35" s="1107"/>
      <c r="C35" s="1076" t="s">
        <v>1196</v>
      </c>
      <c r="D35" s="1077"/>
      <c r="E35" s="1077"/>
      <c r="F35" s="1077"/>
      <c r="G35" s="1077"/>
      <c r="H35" s="1077"/>
      <c r="I35" s="1077"/>
      <c r="J35" s="1077"/>
      <c r="K35" s="1077"/>
      <c r="L35" s="1078" t="s">
        <v>1188</v>
      </c>
      <c r="M35" s="1079"/>
      <c r="N35" s="1474"/>
      <c r="O35" s="1475"/>
      <c r="P35" s="1475"/>
      <c r="Q35" s="1475"/>
      <c r="R35" s="1475"/>
      <c r="S35" s="1476"/>
      <c r="T35" s="516"/>
      <c r="U35" s="516"/>
      <c r="W35" s="427"/>
      <c r="X35" s="427"/>
      <c r="Y35" s="427"/>
      <c r="Z35" s="427"/>
      <c r="AA35" s="427"/>
      <c r="AB35" s="427"/>
      <c r="AC35" s="427"/>
      <c r="AD35" s="427"/>
      <c r="AE35" s="427"/>
      <c r="AF35" s="427"/>
      <c r="AG35" s="427"/>
      <c r="AH35" s="427"/>
      <c r="AI35" s="427"/>
      <c r="AJ35" s="427"/>
      <c r="AK35" s="427"/>
    </row>
    <row r="36" spans="1:37" ht="31.9" customHeight="1" x14ac:dyDescent="0.45">
      <c r="A36" s="1106" t="s">
        <v>1195</v>
      </c>
      <c r="B36" s="1107"/>
      <c r="C36" s="1076" t="s">
        <v>1197</v>
      </c>
      <c r="D36" s="1077"/>
      <c r="E36" s="1077"/>
      <c r="F36" s="1077"/>
      <c r="G36" s="1077"/>
      <c r="H36" s="1077"/>
      <c r="I36" s="1077"/>
      <c r="J36" s="1077"/>
      <c r="K36" s="1077"/>
      <c r="L36" s="1078" t="s">
        <v>1188</v>
      </c>
      <c r="M36" s="1079"/>
      <c r="N36" s="1477"/>
      <c r="O36" s="1478"/>
      <c r="P36" s="1478"/>
      <c r="Q36" s="1478"/>
      <c r="R36" s="1478"/>
      <c r="S36" s="1478"/>
      <c r="T36" s="516"/>
      <c r="U36" s="516"/>
      <c r="W36" s="427"/>
      <c r="X36" s="427"/>
      <c r="Y36" s="427"/>
      <c r="Z36" s="427"/>
      <c r="AA36" s="427"/>
      <c r="AB36" s="427"/>
      <c r="AC36" s="427"/>
      <c r="AD36" s="427"/>
      <c r="AE36" s="427"/>
      <c r="AF36" s="427"/>
      <c r="AG36" s="427"/>
      <c r="AH36" s="427"/>
      <c r="AI36" s="427"/>
      <c r="AJ36" s="427"/>
      <c r="AK36" s="427"/>
    </row>
    <row r="37" spans="1:37" ht="16.5" hidden="1" customHeight="1" x14ac:dyDescent="0.45">
      <c r="A37" s="1106" t="s">
        <v>166</v>
      </c>
      <c r="B37" s="1107"/>
      <c r="C37" s="1179" t="s">
        <v>910</v>
      </c>
      <c r="D37" s="1180"/>
      <c r="E37" s="1180"/>
      <c r="F37" s="1180"/>
      <c r="G37" s="1180"/>
      <c r="H37" s="1180"/>
      <c r="I37" s="1180"/>
      <c r="J37" s="1180"/>
      <c r="K37" s="1180"/>
      <c r="L37" s="352"/>
      <c r="M37" s="352"/>
      <c r="N37" s="1180"/>
      <c r="O37" s="1180"/>
      <c r="P37" s="1180"/>
      <c r="Q37" s="1180"/>
      <c r="R37" s="1180"/>
      <c r="S37" s="1194"/>
      <c r="T37" s="512"/>
      <c r="U37" s="512"/>
      <c r="V37" s="48"/>
      <c r="W37" s="427"/>
      <c r="X37" s="427"/>
      <c r="Y37" s="427"/>
      <c r="Z37" s="427"/>
      <c r="AA37" s="427"/>
      <c r="AB37" s="427"/>
      <c r="AC37" s="427"/>
      <c r="AD37" s="427"/>
      <c r="AE37" s="427"/>
      <c r="AF37" s="427"/>
      <c r="AG37" s="427"/>
      <c r="AH37" s="427"/>
      <c r="AI37" s="427"/>
      <c r="AJ37" s="427"/>
      <c r="AK37" s="427"/>
    </row>
    <row r="38" spans="1:37" ht="53.65" customHeight="1" x14ac:dyDescent="0.45">
      <c r="A38" s="1181" t="str">
        <f>IF(H374="Code Plus","If certification level is expected to be Code Plus, Verifier may either complete the verification using this tab or proceed to the 'Code Plus' tab for certification which is a more stream-lined version of Verification for Code Plus certifications.","If certification level is expected to be better than Code Plus, Verifier should complete the remainder of this certification scoring sheet.")</f>
        <v>If certification level is expected to be better than Code Plus, Verifier should complete the remainder of this certification scoring sheet.</v>
      </c>
      <c r="B38" s="1182"/>
      <c r="C38" s="1182"/>
      <c r="D38" s="1182"/>
      <c r="E38" s="1182"/>
      <c r="F38" s="1182"/>
      <c r="G38" s="1182"/>
      <c r="H38" s="1182"/>
      <c r="I38" s="1182"/>
      <c r="J38" s="1182"/>
      <c r="K38" s="1182"/>
      <c r="L38" s="1182"/>
      <c r="M38" s="1182"/>
      <c r="N38" s="1182"/>
      <c r="O38" s="1182"/>
      <c r="P38" s="1182"/>
      <c r="Q38" s="1183" t="s">
        <v>1105</v>
      </c>
      <c r="R38" s="1184"/>
      <c r="S38" s="1184"/>
      <c r="T38" s="516"/>
      <c r="U38" s="516"/>
      <c r="W38" s="427"/>
      <c r="X38" s="427"/>
      <c r="Y38" s="427"/>
      <c r="Z38" s="427"/>
      <c r="AA38" s="427"/>
      <c r="AB38" s="427"/>
      <c r="AC38" s="427"/>
      <c r="AD38" s="427"/>
      <c r="AE38" s="427"/>
      <c r="AF38" s="427"/>
      <c r="AG38" s="427"/>
      <c r="AH38" s="427"/>
      <c r="AI38" s="427"/>
      <c r="AJ38" s="427"/>
      <c r="AK38" s="427"/>
    </row>
    <row r="39" spans="1:37" x14ac:dyDescent="0.45">
      <c r="A39" s="1108" t="s">
        <v>911</v>
      </c>
      <c r="B39" s="1108"/>
      <c r="C39" s="1108"/>
      <c r="D39" s="1108"/>
      <c r="E39" s="1108"/>
      <c r="F39" s="1108"/>
      <c r="G39" s="1108"/>
      <c r="H39" s="1108"/>
      <c r="I39" s="1108"/>
      <c r="J39" s="1108"/>
      <c r="K39" s="1108"/>
      <c r="L39" s="1108"/>
      <c r="M39" s="1108"/>
      <c r="N39" s="1108"/>
      <c r="O39" s="1108"/>
      <c r="P39" s="1108"/>
      <c r="Q39" s="1108"/>
      <c r="R39" s="1108"/>
      <c r="S39" s="1109"/>
      <c r="T39" s="512"/>
      <c r="U39" s="512"/>
      <c r="V39" s="48"/>
      <c r="W39" s="427"/>
      <c r="X39" s="427"/>
      <c r="Y39" s="427"/>
      <c r="Z39" s="427"/>
      <c r="AA39" s="427"/>
      <c r="AB39" s="427"/>
      <c r="AC39" s="427"/>
      <c r="AD39" s="427"/>
      <c r="AE39" s="427"/>
      <c r="AF39" s="427"/>
      <c r="AG39" s="427"/>
      <c r="AH39" s="427"/>
      <c r="AI39" s="427"/>
      <c r="AJ39" s="427"/>
      <c r="AK39" s="427"/>
    </row>
    <row r="40" spans="1:37" ht="47.25" customHeight="1" x14ac:dyDescent="0.45">
      <c r="A40" s="1083" t="s">
        <v>177</v>
      </c>
      <c r="B40" s="1186"/>
      <c r="C40" s="994" t="s">
        <v>163</v>
      </c>
      <c r="D40" s="994"/>
      <c r="E40" s="994"/>
      <c r="F40" s="994"/>
      <c r="G40" s="994"/>
      <c r="H40" s="994"/>
      <c r="I40" s="994"/>
      <c r="J40" s="994"/>
      <c r="K40" s="994"/>
      <c r="L40" s="56" t="s">
        <v>164</v>
      </c>
      <c r="M40" s="57"/>
      <c r="N40" s="1110" t="s">
        <v>1205</v>
      </c>
      <c r="O40" s="1110"/>
      <c r="P40" s="1110"/>
      <c r="Q40" s="1110"/>
      <c r="R40" s="1110"/>
      <c r="S40" s="1111"/>
      <c r="T40" s="512"/>
      <c r="U40" s="512"/>
      <c r="V40" s="58"/>
      <c r="W40" s="427"/>
      <c r="X40" s="427"/>
      <c r="Y40" s="427"/>
      <c r="Z40" s="427"/>
      <c r="AA40" s="427"/>
      <c r="AB40" s="427"/>
      <c r="AC40" s="427"/>
      <c r="AD40" s="427"/>
      <c r="AE40" s="427"/>
      <c r="AF40" s="427"/>
      <c r="AG40" s="427"/>
      <c r="AH40" s="427"/>
      <c r="AI40" s="427"/>
      <c r="AJ40" s="427"/>
      <c r="AK40" s="427"/>
    </row>
    <row r="41" spans="1:37" ht="29.25" customHeight="1" x14ac:dyDescent="0.45">
      <c r="A41" s="1185"/>
      <c r="B41" s="1187"/>
      <c r="C41" s="1188" t="s">
        <v>1206</v>
      </c>
      <c r="D41" s="1189"/>
      <c r="E41" s="1189"/>
      <c r="F41" s="1189"/>
      <c r="G41" s="1189"/>
      <c r="H41" s="1189"/>
      <c r="I41" s="1189"/>
      <c r="J41" s="1189"/>
      <c r="K41" s="1190"/>
      <c r="L41" s="56" t="s">
        <v>164</v>
      </c>
      <c r="M41" s="57"/>
      <c r="N41" s="1191"/>
      <c r="O41" s="1192"/>
      <c r="P41" s="1192"/>
      <c r="Q41" s="1192"/>
      <c r="R41" s="1192"/>
      <c r="S41" s="1193"/>
      <c r="T41" s="512"/>
      <c r="U41" s="512"/>
      <c r="V41" s="58"/>
      <c r="W41" s="427"/>
      <c r="X41" s="427"/>
      <c r="Y41" s="427"/>
      <c r="Z41" s="427"/>
      <c r="AA41" s="427"/>
      <c r="AB41" s="427"/>
      <c r="AC41" s="427"/>
      <c r="AD41" s="427"/>
      <c r="AE41" s="427"/>
      <c r="AF41" s="427"/>
      <c r="AG41" s="427"/>
      <c r="AH41" s="427"/>
      <c r="AI41" s="427"/>
      <c r="AJ41" s="427"/>
      <c r="AK41" s="427"/>
    </row>
    <row r="42" spans="1:37" ht="43.15" customHeight="1" x14ac:dyDescent="0.45">
      <c r="A42" s="441" t="s">
        <v>912</v>
      </c>
      <c r="B42" s="51"/>
      <c r="C42" s="994" t="s">
        <v>167</v>
      </c>
      <c r="D42" s="994"/>
      <c r="E42" s="994"/>
      <c r="F42" s="994"/>
      <c r="G42" s="994"/>
      <c r="H42" s="994"/>
      <c r="I42" s="994"/>
      <c r="J42" s="994"/>
      <c r="K42" s="994"/>
      <c r="L42" s="442"/>
      <c r="M42" s="362" t="s">
        <v>168</v>
      </c>
      <c r="N42" s="1110" t="s">
        <v>165</v>
      </c>
      <c r="O42" s="1110"/>
      <c r="P42" s="1110"/>
      <c r="Q42" s="1110"/>
      <c r="R42" s="1110"/>
      <c r="S42" s="1111"/>
      <c r="T42" s="512"/>
      <c r="U42" s="512"/>
      <c r="V42" s="48"/>
      <c r="W42" s="427"/>
      <c r="X42" s="427"/>
      <c r="Y42" s="427"/>
      <c r="Z42" s="427"/>
      <c r="AA42" s="427"/>
      <c r="AB42" s="427"/>
      <c r="AC42" s="427"/>
      <c r="AD42" s="427"/>
      <c r="AE42" s="427"/>
      <c r="AF42" s="427"/>
      <c r="AG42" s="427"/>
      <c r="AH42" s="427"/>
      <c r="AI42" s="427"/>
      <c r="AJ42" s="427"/>
      <c r="AK42" s="427"/>
    </row>
    <row r="43" spans="1:37" ht="43.9" customHeight="1" x14ac:dyDescent="0.45">
      <c r="A43" s="440"/>
      <c r="B43" s="52"/>
      <c r="C43" s="1170" t="s">
        <v>169</v>
      </c>
      <c r="D43" s="1170"/>
      <c r="E43" s="1170"/>
      <c r="F43" s="1170"/>
      <c r="G43" s="1170"/>
      <c r="H43" s="1170"/>
      <c r="I43" s="1170"/>
      <c r="J43" s="1170"/>
      <c r="K43" s="1170"/>
      <c r="L43" s="442" t="s">
        <v>164</v>
      </c>
      <c r="M43" s="443"/>
      <c r="N43" s="1110" t="s">
        <v>165</v>
      </c>
      <c r="O43" s="1110"/>
      <c r="P43" s="1110"/>
      <c r="Q43" s="1110"/>
      <c r="R43" s="1110"/>
      <c r="S43" s="1111"/>
      <c r="T43" s="512"/>
      <c r="U43" s="512"/>
      <c r="V43" s="48"/>
      <c r="W43" s="427"/>
      <c r="X43" s="427"/>
      <c r="Y43" s="427"/>
      <c r="Z43" s="427"/>
      <c r="AA43" s="427"/>
      <c r="AB43" s="427"/>
      <c r="AC43" s="427"/>
      <c r="AD43" s="427"/>
      <c r="AE43" s="427"/>
      <c r="AF43" s="427"/>
      <c r="AG43" s="427"/>
      <c r="AH43" s="427"/>
      <c r="AI43" s="427"/>
      <c r="AJ43" s="427"/>
      <c r="AK43" s="427"/>
    </row>
    <row r="44" spans="1:37" ht="46.5" customHeight="1" x14ac:dyDescent="0.45">
      <c r="A44" s="440"/>
      <c r="B44" s="52"/>
      <c r="C44" s="1170" t="s">
        <v>170</v>
      </c>
      <c r="D44" s="1170"/>
      <c r="E44" s="1170"/>
      <c r="F44" s="1170"/>
      <c r="G44" s="1170"/>
      <c r="H44" s="1170"/>
      <c r="I44" s="1170"/>
      <c r="J44" s="1170"/>
      <c r="K44" s="1170"/>
      <c r="L44" s="442" t="s">
        <v>164</v>
      </c>
      <c r="M44" s="443"/>
      <c r="N44" s="1110" t="s">
        <v>165</v>
      </c>
      <c r="O44" s="1110"/>
      <c r="P44" s="1110"/>
      <c r="Q44" s="1110"/>
      <c r="R44" s="1110"/>
      <c r="S44" s="1111"/>
      <c r="T44" s="516"/>
      <c r="U44" s="516"/>
      <c r="V44" s="61"/>
      <c r="W44" s="427"/>
      <c r="X44" s="427"/>
      <c r="Y44" s="427"/>
      <c r="Z44" s="427"/>
      <c r="AA44" s="427"/>
      <c r="AB44" s="427"/>
      <c r="AC44" s="427"/>
      <c r="AD44" s="427"/>
      <c r="AE44" s="427"/>
      <c r="AF44" s="427"/>
      <c r="AG44" s="427"/>
      <c r="AH44" s="427"/>
      <c r="AI44" s="427"/>
      <c r="AJ44" s="427"/>
      <c r="AK44" s="427"/>
    </row>
    <row r="45" spans="1:37" ht="72.75" customHeight="1" x14ac:dyDescent="0.45">
      <c r="A45" s="440"/>
      <c r="B45" s="52"/>
      <c r="C45" s="1170" t="s">
        <v>1313</v>
      </c>
      <c r="D45" s="1170"/>
      <c r="E45" s="1170"/>
      <c r="F45" s="1170"/>
      <c r="G45" s="1170"/>
      <c r="H45" s="1170"/>
      <c r="I45" s="1170"/>
      <c r="J45" s="1170"/>
      <c r="K45" s="1170"/>
      <c r="L45" s="442" t="s">
        <v>164</v>
      </c>
      <c r="M45" s="443"/>
      <c r="N45" s="1110" t="s">
        <v>165</v>
      </c>
      <c r="O45" s="1110"/>
      <c r="P45" s="1110"/>
      <c r="Q45" s="1110"/>
      <c r="R45" s="1110"/>
      <c r="S45" s="1111"/>
      <c r="T45" s="516"/>
      <c r="U45" s="516"/>
      <c r="V45" s="48"/>
      <c r="W45" s="427"/>
      <c r="X45" s="427"/>
      <c r="Y45" s="427"/>
      <c r="Z45" s="427"/>
      <c r="AA45" s="427"/>
      <c r="AB45" s="427"/>
      <c r="AC45" s="427"/>
      <c r="AD45" s="427"/>
      <c r="AE45" s="427"/>
      <c r="AF45" s="427"/>
      <c r="AG45" s="427"/>
      <c r="AH45" s="427"/>
      <c r="AI45" s="427"/>
      <c r="AJ45" s="427"/>
      <c r="AK45" s="427"/>
    </row>
    <row r="46" spans="1:37" ht="33" hidden="1" customHeight="1" x14ac:dyDescent="0.45">
      <c r="A46" s="440"/>
      <c r="B46" s="52"/>
      <c r="C46" s="1197" t="s">
        <v>171</v>
      </c>
      <c r="D46" s="1197"/>
      <c r="E46" s="1197"/>
      <c r="F46" s="1197"/>
      <c r="G46" s="1197"/>
      <c r="H46" s="1197"/>
      <c r="I46" s="1197"/>
      <c r="J46" s="1197"/>
      <c r="K46" s="1197"/>
      <c r="L46" s="442" t="s">
        <v>164</v>
      </c>
      <c r="M46" s="443"/>
      <c r="N46" s="1110" t="s">
        <v>165</v>
      </c>
      <c r="O46" s="1110"/>
      <c r="P46" s="1110"/>
      <c r="Q46" s="1110"/>
      <c r="R46" s="1110"/>
      <c r="S46" s="1111"/>
      <c r="T46" s="517" t="s">
        <v>172</v>
      </c>
      <c r="U46" s="517"/>
      <c r="V46" s="48"/>
      <c r="W46" s="427"/>
      <c r="X46" s="427"/>
      <c r="Y46" s="427"/>
      <c r="Z46" s="427"/>
      <c r="AA46" s="427"/>
      <c r="AB46" s="427"/>
      <c r="AC46" s="427"/>
      <c r="AD46" s="427"/>
      <c r="AE46" s="427"/>
      <c r="AF46" s="427"/>
      <c r="AG46" s="427"/>
      <c r="AH46" s="427"/>
      <c r="AI46" s="427"/>
      <c r="AJ46" s="427"/>
      <c r="AK46" s="427"/>
    </row>
    <row r="47" spans="1:37" ht="45.75" customHeight="1" x14ac:dyDescent="0.45">
      <c r="A47" s="440"/>
      <c r="B47" s="52"/>
      <c r="C47" s="1170" t="s">
        <v>967</v>
      </c>
      <c r="D47" s="1170"/>
      <c r="E47" s="1170"/>
      <c r="F47" s="1170"/>
      <c r="G47" s="1170"/>
      <c r="H47" s="1170"/>
      <c r="I47" s="1170"/>
      <c r="J47" s="1170"/>
      <c r="K47" s="1170"/>
      <c r="L47" s="442">
        <v>1</v>
      </c>
      <c r="M47" s="443"/>
      <c r="N47" s="1110" t="s">
        <v>165</v>
      </c>
      <c r="O47" s="1110"/>
      <c r="P47" s="1110"/>
      <c r="Q47" s="1110"/>
      <c r="R47" s="1110"/>
      <c r="S47" s="1111"/>
      <c r="T47" s="516"/>
      <c r="U47" s="516"/>
      <c r="V47" s="48"/>
      <c r="W47" s="427"/>
      <c r="X47" s="427"/>
      <c r="Y47" s="427"/>
      <c r="Z47" s="427"/>
      <c r="AA47" s="427"/>
      <c r="AB47" s="427"/>
      <c r="AC47" s="427"/>
      <c r="AD47" s="427"/>
      <c r="AE47" s="427"/>
      <c r="AF47" s="427"/>
      <c r="AG47" s="427"/>
      <c r="AH47" s="427"/>
      <c r="AI47" s="427"/>
      <c r="AJ47" s="427"/>
      <c r="AK47" s="427"/>
    </row>
    <row r="48" spans="1:37" ht="73.900000000000006" customHeight="1" x14ac:dyDescent="0.45">
      <c r="A48" s="440"/>
      <c r="B48" s="52"/>
      <c r="C48" s="1170" t="s">
        <v>1236</v>
      </c>
      <c r="D48" s="1170"/>
      <c r="E48" s="1170"/>
      <c r="F48" s="1170"/>
      <c r="G48" s="1170"/>
      <c r="H48" s="1170"/>
      <c r="I48" s="1170"/>
      <c r="J48" s="1170"/>
      <c r="K48" s="1170"/>
      <c r="L48" s="442">
        <v>2</v>
      </c>
      <c r="M48" s="443"/>
      <c r="N48" s="1195" t="s">
        <v>1406</v>
      </c>
      <c r="O48" s="1195"/>
      <c r="P48" s="1195"/>
      <c r="Q48" s="1195"/>
      <c r="R48" s="1195"/>
      <c r="S48" s="1196"/>
      <c r="T48" s="512"/>
      <c r="U48" s="512"/>
      <c r="V48" s="48"/>
      <c r="W48" s="427"/>
      <c r="X48" s="427"/>
      <c r="Y48" s="427"/>
      <c r="Z48" s="427"/>
      <c r="AA48" s="427"/>
      <c r="AB48" s="427"/>
      <c r="AC48" s="427"/>
      <c r="AD48" s="427"/>
      <c r="AE48" s="427"/>
      <c r="AF48" s="427"/>
      <c r="AG48" s="427"/>
      <c r="AH48" s="427"/>
      <c r="AI48" s="427"/>
      <c r="AJ48" s="427"/>
      <c r="AK48" s="427"/>
    </row>
    <row r="49" spans="1:37" ht="31.5" customHeight="1" x14ac:dyDescent="0.45">
      <c r="A49" s="440"/>
      <c r="B49" s="52"/>
      <c r="C49" s="1170" t="s">
        <v>1153</v>
      </c>
      <c r="D49" s="1170"/>
      <c r="E49" s="1170"/>
      <c r="F49" s="1170"/>
      <c r="G49" s="1170"/>
      <c r="H49" s="1170"/>
      <c r="I49" s="1170"/>
      <c r="J49" s="1170"/>
      <c r="K49" s="1170"/>
      <c r="L49" s="442">
        <v>3</v>
      </c>
      <c r="M49" s="443"/>
      <c r="N49" s="1191"/>
      <c r="O49" s="1192"/>
      <c r="P49" s="1192"/>
      <c r="Q49" s="1192"/>
      <c r="R49" s="1192"/>
      <c r="S49" s="1193"/>
      <c r="T49" s="516"/>
      <c r="U49" s="516"/>
      <c r="V49" s="48"/>
      <c r="W49" s="427"/>
      <c r="X49" s="427"/>
      <c r="Y49" s="427"/>
      <c r="Z49" s="427"/>
      <c r="AA49" s="427"/>
      <c r="AB49" s="427"/>
      <c r="AC49" s="427"/>
      <c r="AD49" s="427"/>
      <c r="AE49" s="427"/>
      <c r="AF49" s="427"/>
      <c r="AG49" s="427"/>
      <c r="AH49" s="427"/>
      <c r="AI49" s="427"/>
      <c r="AJ49" s="427"/>
      <c r="AK49" s="427"/>
    </row>
    <row r="50" spans="1:37" ht="44.25" customHeight="1" x14ac:dyDescent="0.45">
      <c r="A50" s="441" t="s">
        <v>913</v>
      </c>
      <c r="B50" s="51"/>
      <c r="C50" s="994" t="s">
        <v>173</v>
      </c>
      <c r="D50" s="994"/>
      <c r="E50" s="994"/>
      <c r="F50" s="994"/>
      <c r="G50" s="994"/>
      <c r="H50" s="994"/>
      <c r="I50" s="994"/>
      <c r="J50" s="994"/>
      <c r="K50" s="994"/>
      <c r="L50" s="442"/>
      <c r="M50" s="362" t="s">
        <v>168</v>
      </c>
      <c r="N50" s="1110" t="s">
        <v>165</v>
      </c>
      <c r="O50" s="1110"/>
      <c r="P50" s="1110"/>
      <c r="Q50" s="1110"/>
      <c r="R50" s="1110"/>
      <c r="S50" s="1111"/>
      <c r="T50" s="512"/>
      <c r="U50" s="512"/>
      <c r="V50" s="48"/>
      <c r="W50" s="427"/>
      <c r="X50" s="427"/>
      <c r="Y50" s="427"/>
      <c r="Z50" s="427"/>
      <c r="AA50" s="427"/>
      <c r="AB50" s="427"/>
      <c r="AC50" s="427"/>
      <c r="AD50" s="427"/>
      <c r="AE50" s="427"/>
      <c r="AF50" s="427"/>
      <c r="AG50" s="427"/>
      <c r="AH50" s="427"/>
      <c r="AI50" s="427"/>
      <c r="AJ50" s="427"/>
      <c r="AK50" s="427"/>
    </row>
    <row r="51" spans="1:37" ht="30" customHeight="1" x14ac:dyDescent="0.45">
      <c r="A51" s="440"/>
      <c r="B51" s="52"/>
      <c r="C51" s="1170" t="s">
        <v>174</v>
      </c>
      <c r="D51" s="1170"/>
      <c r="E51" s="1170"/>
      <c r="F51" s="1170"/>
      <c r="G51" s="1170"/>
      <c r="H51" s="1170"/>
      <c r="I51" s="1170"/>
      <c r="J51" s="1170"/>
      <c r="K51" s="1170"/>
      <c r="L51" s="442" t="s">
        <v>164</v>
      </c>
      <c r="M51" s="443"/>
      <c r="N51" s="1110" t="s">
        <v>165</v>
      </c>
      <c r="O51" s="1110"/>
      <c r="P51" s="1110"/>
      <c r="Q51" s="1110"/>
      <c r="R51" s="1110"/>
      <c r="S51" s="1111"/>
      <c r="T51" s="512"/>
      <c r="U51" s="512"/>
      <c r="V51" s="48"/>
      <c r="W51" s="427"/>
      <c r="X51" s="427"/>
      <c r="Y51" s="427"/>
      <c r="Z51" s="427"/>
      <c r="AA51" s="427"/>
      <c r="AB51" s="427"/>
      <c r="AC51" s="427"/>
      <c r="AD51" s="427"/>
      <c r="AE51" s="427"/>
      <c r="AF51" s="427"/>
      <c r="AG51" s="427"/>
      <c r="AH51" s="427"/>
      <c r="AI51" s="427"/>
      <c r="AJ51" s="427"/>
      <c r="AK51" s="427"/>
    </row>
    <row r="52" spans="1:37" ht="30" customHeight="1" x14ac:dyDescent="0.45">
      <c r="A52" s="440"/>
      <c r="B52" s="52"/>
      <c r="C52" s="1170" t="s">
        <v>175</v>
      </c>
      <c r="D52" s="1170"/>
      <c r="E52" s="1170"/>
      <c r="F52" s="1170"/>
      <c r="G52" s="1170"/>
      <c r="H52" s="1170"/>
      <c r="I52" s="1170"/>
      <c r="J52" s="1170"/>
      <c r="K52" s="1170"/>
      <c r="L52" s="442" t="s">
        <v>164</v>
      </c>
      <c r="M52" s="443"/>
      <c r="N52" s="1110" t="s">
        <v>165</v>
      </c>
      <c r="O52" s="1110"/>
      <c r="P52" s="1110"/>
      <c r="Q52" s="1110"/>
      <c r="R52" s="1110"/>
      <c r="S52" s="1111"/>
      <c r="T52" s="512"/>
      <c r="U52" s="512"/>
      <c r="V52" s="48"/>
      <c r="W52" s="427"/>
      <c r="X52" s="427"/>
      <c r="Y52" s="427"/>
      <c r="Z52" s="427"/>
      <c r="AA52" s="427"/>
      <c r="AB52" s="427"/>
      <c r="AC52" s="427"/>
      <c r="AD52" s="427"/>
      <c r="AE52" s="427"/>
      <c r="AF52" s="427"/>
      <c r="AG52" s="427"/>
      <c r="AH52" s="427"/>
      <c r="AI52" s="427"/>
      <c r="AJ52" s="427"/>
      <c r="AK52" s="427"/>
    </row>
    <row r="53" spans="1:37" ht="36.75" customHeight="1" x14ac:dyDescent="0.45">
      <c r="A53" s="440"/>
      <c r="B53" s="52"/>
      <c r="C53" s="1170" t="s">
        <v>1213</v>
      </c>
      <c r="D53" s="1170"/>
      <c r="E53" s="1170"/>
      <c r="F53" s="1170"/>
      <c r="G53" s="1170"/>
      <c r="H53" s="1170"/>
      <c r="I53" s="1170"/>
      <c r="J53" s="1170"/>
      <c r="K53" s="1170"/>
      <c r="L53" s="442">
        <v>0.5</v>
      </c>
      <c r="M53" s="443"/>
      <c r="N53" s="1110" t="s">
        <v>165</v>
      </c>
      <c r="O53" s="1110"/>
      <c r="P53" s="1110"/>
      <c r="Q53" s="1110"/>
      <c r="R53" s="1110"/>
      <c r="S53" s="1111"/>
      <c r="T53" s="512"/>
      <c r="U53" s="512"/>
      <c r="V53" s="48"/>
      <c r="W53" s="427"/>
      <c r="X53" s="427"/>
      <c r="Y53" s="427"/>
      <c r="Z53" s="427"/>
      <c r="AA53" s="427"/>
      <c r="AB53" s="427"/>
      <c r="AC53" s="427"/>
      <c r="AD53" s="427"/>
      <c r="AE53" s="427"/>
      <c r="AF53" s="427"/>
      <c r="AG53" s="427"/>
      <c r="AH53" s="427"/>
      <c r="AI53" s="427"/>
      <c r="AJ53" s="427"/>
      <c r="AK53" s="427"/>
    </row>
    <row r="54" spans="1:37" ht="16.899999999999999" customHeight="1" x14ac:dyDescent="0.45">
      <c r="A54" s="440"/>
      <c r="B54" s="52"/>
      <c r="C54" s="1170" t="s">
        <v>1244</v>
      </c>
      <c r="D54" s="1170"/>
      <c r="E54" s="1170"/>
      <c r="F54" s="1170"/>
      <c r="G54" s="1170"/>
      <c r="H54" s="1170"/>
      <c r="I54" s="1170"/>
      <c r="J54" s="1170"/>
      <c r="K54" s="1170"/>
      <c r="L54" s="1173">
        <v>0.5</v>
      </c>
      <c r="M54" s="1200"/>
      <c r="N54" s="1110" t="s">
        <v>165</v>
      </c>
      <c r="O54" s="1110"/>
      <c r="P54" s="1110"/>
      <c r="Q54" s="1110"/>
      <c r="R54" s="1110"/>
      <c r="S54" s="1111"/>
      <c r="T54" s="512"/>
      <c r="U54" s="512"/>
      <c r="V54" s="48"/>
      <c r="W54" s="427"/>
      <c r="X54" s="427"/>
      <c r="Y54" s="427"/>
      <c r="Z54" s="427"/>
      <c r="AA54" s="427"/>
      <c r="AB54" s="427"/>
      <c r="AC54" s="427"/>
      <c r="AD54" s="427"/>
      <c r="AE54" s="427"/>
      <c r="AF54" s="427"/>
      <c r="AG54" s="427"/>
      <c r="AH54" s="427"/>
      <c r="AI54" s="427"/>
      <c r="AJ54" s="427"/>
      <c r="AK54" s="427"/>
    </row>
    <row r="55" spans="1:37" ht="21.4" customHeight="1" x14ac:dyDescent="0.45">
      <c r="A55" s="440"/>
      <c r="B55" s="52"/>
      <c r="C55" s="1198"/>
      <c r="D55" s="1198"/>
      <c r="E55" s="1198"/>
      <c r="F55" s="1198"/>
      <c r="G55" s="1198"/>
      <c r="H55" s="1198"/>
      <c r="I55" s="1198"/>
      <c r="J55" s="1198"/>
      <c r="K55" s="1198"/>
      <c r="L55" s="1199"/>
      <c r="M55" s="1201"/>
      <c r="N55" s="1191"/>
      <c r="O55" s="1192"/>
      <c r="P55" s="1192"/>
      <c r="Q55" s="1192"/>
      <c r="R55" s="1192"/>
      <c r="S55" s="1193"/>
      <c r="T55" s="512"/>
      <c r="U55" s="512"/>
      <c r="V55" s="48"/>
      <c r="W55" s="427"/>
      <c r="X55" s="427"/>
      <c r="Y55" s="427"/>
      <c r="Z55" s="427"/>
      <c r="AA55" s="427"/>
      <c r="AB55" s="427"/>
      <c r="AC55" s="427"/>
      <c r="AD55" s="427"/>
      <c r="AE55" s="427"/>
      <c r="AF55" s="427"/>
      <c r="AG55" s="427"/>
      <c r="AH55" s="427"/>
      <c r="AI55" s="427"/>
      <c r="AJ55" s="427"/>
      <c r="AK55" s="427"/>
    </row>
    <row r="56" spans="1:37" ht="76.5" customHeight="1" x14ac:dyDescent="0.45">
      <c r="A56" s="54" t="s">
        <v>917</v>
      </c>
      <c r="B56" s="55"/>
      <c r="C56" s="807" t="s">
        <v>176</v>
      </c>
      <c r="D56" s="807"/>
      <c r="E56" s="807"/>
      <c r="F56" s="807"/>
      <c r="G56" s="807"/>
      <c r="H56" s="807"/>
      <c r="I56" s="807"/>
      <c r="J56" s="807"/>
      <c r="K56" s="807"/>
      <c r="L56" s="56">
        <v>1</v>
      </c>
      <c r="M56" s="62"/>
      <c r="N56" s="1110" t="s">
        <v>1110</v>
      </c>
      <c r="O56" s="1110"/>
      <c r="P56" s="1110"/>
      <c r="Q56" s="1110"/>
      <c r="R56" s="1110"/>
      <c r="S56" s="1111"/>
      <c r="T56" s="512"/>
      <c r="U56" s="512"/>
      <c r="V56" s="48"/>
      <c r="W56" s="427"/>
      <c r="X56" s="427"/>
      <c r="Y56" s="427"/>
      <c r="Z56" s="427"/>
      <c r="AA56" s="427"/>
      <c r="AB56" s="427"/>
      <c r="AC56" s="427"/>
      <c r="AD56" s="427"/>
      <c r="AE56" s="427"/>
      <c r="AF56" s="427"/>
      <c r="AG56" s="427"/>
      <c r="AH56" s="427"/>
      <c r="AI56" s="427"/>
      <c r="AJ56" s="427"/>
      <c r="AK56" s="427"/>
    </row>
    <row r="57" spans="1:37" ht="33.4" customHeight="1" x14ac:dyDescent="0.45">
      <c r="A57" s="54" t="s">
        <v>968</v>
      </c>
      <c r="B57" s="55"/>
      <c r="C57" s="807" t="s">
        <v>969</v>
      </c>
      <c r="D57" s="807"/>
      <c r="E57" s="807"/>
      <c r="F57" s="807"/>
      <c r="G57" s="807"/>
      <c r="H57" s="807"/>
      <c r="I57" s="807"/>
      <c r="J57" s="807"/>
      <c r="K57" s="807"/>
      <c r="L57" s="442" t="s">
        <v>164</v>
      </c>
      <c r="M57" s="62"/>
      <c r="N57" s="903"/>
      <c r="O57" s="903"/>
      <c r="P57" s="903"/>
      <c r="Q57" s="903"/>
      <c r="R57" s="903"/>
      <c r="S57" s="904"/>
      <c r="T57" s="512"/>
      <c r="U57" s="512"/>
      <c r="V57" s="48"/>
      <c r="W57" s="427"/>
      <c r="X57" s="427"/>
      <c r="Y57" s="427"/>
      <c r="Z57" s="427"/>
      <c r="AA57" s="427"/>
      <c r="AB57" s="427"/>
      <c r="AC57" s="427"/>
      <c r="AD57" s="427"/>
      <c r="AE57" s="427"/>
      <c r="AF57" s="427"/>
      <c r="AG57" s="427"/>
      <c r="AH57" s="427"/>
      <c r="AI57" s="427"/>
      <c r="AJ57" s="427"/>
      <c r="AK57" s="427"/>
    </row>
    <row r="58" spans="1:37" ht="62.65" customHeight="1" x14ac:dyDescent="0.45">
      <c r="A58" s="440" t="s">
        <v>1099</v>
      </c>
      <c r="B58" s="52"/>
      <c r="C58" s="1203" t="s">
        <v>1261</v>
      </c>
      <c r="D58" s="1203"/>
      <c r="E58" s="1203"/>
      <c r="F58" s="1203"/>
      <c r="G58" s="1203"/>
      <c r="H58" s="1203"/>
      <c r="I58" s="1203"/>
      <c r="J58" s="1203"/>
      <c r="K58" s="1203"/>
      <c r="L58" s="1467"/>
      <c r="M58" s="1468"/>
      <c r="N58" s="1204"/>
      <c r="O58" s="1204"/>
      <c r="P58" s="1204"/>
      <c r="Q58" s="1204"/>
      <c r="R58" s="1204"/>
      <c r="S58" s="1205"/>
      <c r="T58" s="516"/>
      <c r="U58" s="516"/>
      <c r="V58" s="48"/>
      <c r="W58" s="427"/>
      <c r="X58" s="427"/>
      <c r="Y58" s="427"/>
      <c r="Z58" s="427"/>
      <c r="AA58" s="427"/>
      <c r="AB58" s="427"/>
      <c r="AC58" s="427"/>
      <c r="AD58" s="427"/>
      <c r="AE58" s="427"/>
      <c r="AF58" s="427"/>
      <c r="AG58" s="427"/>
      <c r="AH58" s="427"/>
      <c r="AI58" s="427"/>
      <c r="AJ58" s="427"/>
      <c r="AK58" s="427"/>
    </row>
    <row r="59" spans="1:37" ht="20" customHeight="1" x14ac:dyDescent="0.45">
      <c r="A59" s="440"/>
      <c r="B59" s="50"/>
      <c r="C59" s="1206" t="s">
        <v>1078</v>
      </c>
      <c r="D59" s="1207"/>
      <c r="E59" s="1207"/>
      <c r="F59" s="1207"/>
      <c r="G59" s="1207"/>
      <c r="H59" s="1208"/>
      <c r="I59" s="1209"/>
      <c r="J59" s="1210"/>
      <c r="K59" s="725"/>
      <c r="L59" s="1214" t="s">
        <v>164</v>
      </c>
      <c r="M59" s="1217" t="str">
        <f>IF(OR(I59="Not Required",N59="Duct leakage test PASSES."),"Duct leakage test PASSES!","ISSUE WITH DUCT LEAKAGE TEST!")</f>
        <v>ISSUE WITH DUCT LEAKAGE TEST!</v>
      </c>
      <c r="N59" s="1218" t="str">
        <f>IF(I59="Not Required","Duct leakage test is not required.  Verifier must describe in the Notes column above that the ducts and air handler are within the thermal enclosure envelope.",IF(I59="","Must enter duct leakage testing conditions.",IF(AND(ISNUMBER(CFA),ISNUMBER(I60),I59="With air handler",I60&lt;=4%*CFA),"Duct leakage test PASSES.",IF(AND(ISNUMBER(CFA),ISNUMBER(I60),I59="Without air handler",I60&lt;=3%*CFA),"Duct leakage test PASSES.","MANDATORY DUCT LEAKAGE TEST RESULT HAS NOT BEEN SATISFIED"))))</f>
        <v>Must enter duct leakage testing conditions.</v>
      </c>
      <c r="O59" s="1219"/>
      <c r="P59" s="1219"/>
      <c r="Q59" s="1219"/>
      <c r="R59" s="1219"/>
      <c r="S59" s="1219"/>
      <c r="T59" s="512"/>
      <c r="U59" s="512"/>
      <c r="V59" s="48"/>
      <c r="W59" s="427"/>
      <c r="X59" s="427"/>
      <c r="Y59" s="427"/>
      <c r="Z59" s="427"/>
      <c r="AA59" s="427"/>
      <c r="AB59" s="427"/>
      <c r="AC59" s="427"/>
      <c r="AD59" s="427"/>
      <c r="AE59" s="427"/>
      <c r="AF59" s="427"/>
      <c r="AG59" s="427"/>
      <c r="AH59" s="427"/>
      <c r="AI59" s="427"/>
      <c r="AJ59" s="427"/>
      <c r="AK59" s="427"/>
    </row>
    <row r="60" spans="1:37" ht="20" customHeight="1" x14ac:dyDescent="0.45">
      <c r="A60" s="440"/>
      <c r="B60" s="50"/>
      <c r="C60" s="1206" t="s">
        <v>1269</v>
      </c>
      <c r="D60" s="1207"/>
      <c r="E60" s="1207"/>
      <c r="F60" s="1207"/>
      <c r="G60" s="1207"/>
      <c r="H60" s="1208"/>
      <c r="I60" s="1373"/>
      <c r="J60" s="1374"/>
      <c r="K60" s="1375"/>
      <c r="L60" s="1215"/>
      <c r="M60" s="1215"/>
      <c r="N60" s="1215"/>
      <c r="O60" s="1215"/>
      <c r="P60" s="1215"/>
      <c r="Q60" s="1215"/>
      <c r="R60" s="1215"/>
      <c r="S60" s="1215"/>
      <c r="T60" s="512"/>
      <c r="U60" s="512"/>
      <c r="V60" s="48"/>
      <c r="W60" s="427"/>
      <c r="X60" s="427"/>
      <c r="Y60" s="427"/>
      <c r="Z60" s="427"/>
      <c r="AA60" s="427"/>
      <c r="AB60" s="427"/>
      <c r="AC60" s="427"/>
      <c r="AD60" s="427"/>
      <c r="AE60" s="427"/>
      <c r="AF60" s="427"/>
      <c r="AG60" s="427"/>
      <c r="AH60" s="427"/>
      <c r="AI60" s="427"/>
      <c r="AJ60" s="427"/>
      <c r="AK60" s="427"/>
    </row>
    <row r="61" spans="1:37" ht="20" customHeight="1" x14ac:dyDescent="0.45">
      <c r="A61" s="511"/>
      <c r="B61" s="50"/>
      <c r="C61" s="1206" t="s">
        <v>1271</v>
      </c>
      <c r="D61" s="1207"/>
      <c r="E61" s="1207"/>
      <c r="F61" s="1207"/>
      <c r="G61" s="1207"/>
      <c r="H61" s="1208"/>
      <c r="I61" s="1211" t="e">
        <f>I60/(CFA/100)</f>
        <v>#DIV/0!</v>
      </c>
      <c r="J61" s="1212"/>
      <c r="K61" s="1213"/>
      <c r="L61" s="1216"/>
      <c r="M61" s="1216"/>
      <c r="N61" s="1216"/>
      <c r="O61" s="1216"/>
      <c r="P61" s="1216"/>
      <c r="Q61" s="1216"/>
      <c r="R61" s="1216"/>
      <c r="S61" s="1216"/>
      <c r="T61" s="512"/>
      <c r="U61" s="512"/>
      <c r="V61" s="48"/>
      <c r="W61" s="427"/>
      <c r="X61" s="427"/>
      <c r="Y61" s="427"/>
      <c r="Z61" s="427"/>
      <c r="AA61" s="427"/>
      <c r="AB61" s="427"/>
      <c r="AC61" s="427"/>
      <c r="AD61" s="427"/>
      <c r="AE61" s="427"/>
      <c r="AF61" s="427"/>
      <c r="AG61" s="427"/>
      <c r="AH61" s="427"/>
      <c r="AI61" s="427"/>
      <c r="AJ61" s="427"/>
      <c r="AK61" s="427"/>
    </row>
    <row r="62" spans="1:37" x14ac:dyDescent="0.45">
      <c r="A62" s="1130" t="s">
        <v>918</v>
      </c>
      <c r="B62" s="1202"/>
      <c r="C62" s="1202"/>
      <c r="D62" s="1202"/>
      <c r="E62" s="1202"/>
      <c r="F62" s="1202"/>
      <c r="G62" s="1202"/>
      <c r="H62" s="1202"/>
      <c r="I62" s="1202"/>
      <c r="J62" s="1202"/>
      <c r="K62" s="1202"/>
      <c r="L62" s="1202"/>
      <c r="M62" s="1202"/>
      <c r="N62" s="1202"/>
      <c r="O62" s="1202"/>
      <c r="P62" s="1202"/>
      <c r="Q62" s="1202"/>
      <c r="R62" s="1202"/>
      <c r="S62" s="1202"/>
      <c r="T62" s="512"/>
      <c r="U62" s="512"/>
      <c r="V62" s="48"/>
      <c r="W62" s="427"/>
      <c r="X62" s="427"/>
      <c r="Y62" s="427"/>
      <c r="Z62" s="427"/>
      <c r="AA62" s="427"/>
      <c r="AB62" s="427"/>
      <c r="AC62" s="427"/>
      <c r="AD62" s="427"/>
      <c r="AE62" s="427"/>
      <c r="AF62" s="427"/>
      <c r="AG62" s="427"/>
      <c r="AH62" s="427"/>
      <c r="AI62" s="427"/>
      <c r="AJ62" s="427"/>
      <c r="AK62" s="427"/>
    </row>
    <row r="63" spans="1:37" ht="73.900000000000006" customHeight="1" x14ac:dyDescent="0.45">
      <c r="A63" s="54" t="s">
        <v>178</v>
      </c>
      <c r="B63" s="55"/>
      <c r="C63" s="1221" t="s">
        <v>971</v>
      </c>
      <c r="D63" s="1222"/>
      <c r="E63" s="1222"/>
      <c r="F63" s="1222"/>
      <c r="G63" s="1222"/>
      <c r="H63" s="1222"/>
      <c r="I63" s="1222"/>
      <c r="J63" s="1222"/>
      <c r="K63" s="1223"/>
      <c r="L63" s="63">
        <v>2</v>
      </c>
      <c r="M63" s="443"/>
      <c r="N63" s="1067" t="s">
        <v>972</v>
      </c>
      <c r="O63" s="1068"/>
      <c r="P63" s="1068"/>
      <c r="Q63" s="1068"/>
      <c r="R63" s="1068"/>
      <c r="S63" s="1068"/>
      <c r="T63" s="516"/>
      <c r="U63" s="516"/>
      <c r="V63" s="48"/>
      <c r="W63" s="427"/>
      <c r="X63" s="427"/>
      <c r="Y63" s="427"/>
      <c r="Z63" s="427"/>
      <c r="AA63" s="427"/>
      <c r="AB63" s="427"/>
      <c r="AC63" s="427"/>
      <c r="AD63" s="427"/>
      <c r="AE63" s="427"/>
      <c r="AF63" s="427"/>
      <c r="AG63" s="427"/>
      <c r="AH63" s="427"/>
      <c r="AI63" s="427"/>
      <c r="AJ63" s="427"/>
      <c r="AK63" s="427"/>
    </row>
    <row r="64" spans="1:37" x14ac:dyDescent="0.45">
      <c r="A64" s="1062" t="s">
        <v>919</v>
      </c>
      <c r="B64" s="1063"/>
      <c r="C64" s="1063"/>
      <c r="D64" s="1063"/>
      <c r="E64" s="1063"/>
      <c r="F64" s="1063"/>
      <c r="G64" s="1063"/>
      <c r="H64" s="1063"/>
      <c r="I64" s="1063"/>
      <c r="J64" s="1063"/>
      <c r="K64" s="1063"/>
      <c r="L64" s="1063"/>
      <c r="M64" s="1063"/>
      <c r="N64" s="1063"/>
      <c r="O64" s="1063"/>
      <c r="P64" s="1063"/>
      <c r="Q64" s="1063"/>
      <c r="R64" s="1063"/>
      <c r="S64" s="1063"/>
      <c r="T64" s="512"/>
      <c r="U64" s="512"/>
      <c r="V64" s="48"/>
      <c r="W64" s="427"/>
      <c r="X64" s="427"/>
      <c r="Y64" s="427"/>
      <c r="Z64" s="427"/>
      <c r="AA64" s="427"/>
      <c r="AB64" s="427"/>
      <c r="AC64" s="427"/>
      <c r="AD64" s="427"/>
      <c r="AE64" s="427"/>
      <c r="AF64" s="427"/>
      <c r="AG64" s="427"/>
      <c r="AH64" s="427"/>
      <c r="AI64" s="427"/>
      <c r="AJ64" s="427"/>
      <c r="AK64" s="427"/>
    </row>
    <row r="65" spans="1:37" ht="56.65" customHeight="1" x14ac:dyDescent="0.45">
      <c r="A65" s="64" t="s">
        <v>184</v>
      </c>
      <c r="B65" s="65"/>
      <c r="C65" s="810" t="s">
        <v>1084</v>
      </c>
      <c r="D65" s="811"/>
      <c r="E65" s="811"/>
      <c r="F65" s="811"/>
      <c r="G65" s="811"/>
      <c r="H65" s="811"/>
      <c r="I65" s="811"/>
      <c r="J65" s="811"/>
      <c r="K65" s="812"/>
      <c r="L65" s="56" t="s">
        <v>164</v>
      </c>
      <c r="M65" s="62"/>
      <c r="N65" s="1243" t="s">
        <v>1104</v>
      </c>
      <c r="O65" s="1068"/>
      <c r="P65" s="1068"/>
      <c r="Q65" s="1068"/>
      <c r="R65" s="1068"/>
      <c r="S65" s="1068"/>
      <c r="T65" s="512"/>
      <c r="U65" s="512"/>
      <c r="V65" s="48"/>
      <c r="W65" s="427"/>
      <c r="X65" s="427"/>
      <c r="Y65" s="427"/>
      <c r="Z65" s="427"/>
      <c r="AA65" s="427"/>
      <c r="AB65" s="427"/>
      <c r="AC65" s="427"/>
      <c r="AD65" s="427"/>
      <c r="AE65" s="427"/>
      <c r="AF65" s="427"/>
      <c r="AG65" s="427"/>
      <c r="AH65" s="427"/>
      <c r="AI65" s="427"/>
      <c r="AJ65" s="427"/>
      <c r="AK65" s="427"/>
    </row>
    <row r="66" spans="1:37" ht="62" customHeight="1" x14ac:dyDescent="0.45">
      <c r="A66" s="1244" t="s">
        <v>188</v>
      </c>
      <c r="B66" s="66"/>
      <c r="C66" s="1246" t="s">
        <v>921</v>
      </c>
      <c r="D66" s="1247"/>
      <c r="E66" s="1247"/>
      <c r="F66" s="1247"/>
      <c r="G66" s="1247"/>
      <c r="H66" s="1247"/>
      <c r="I66" s="1247"/>
      <c r="J66" s="1247"/>
      <c r="K66" s="1248"/>
      <c r="L66" s="442" t="s">
        <v>179</v>
      </c>
      <c r="M66" s="67" t="str">
        <f>IF(PermitDate="","Permit Date?",IF(PermitDate&lt;DATE(2021,3,1),E438,E441))</f>
        <v>Permit Date?</v>
      </c>
      <c r="N66" s="1249" t="s">
        <v>929</v>
      </c>
      <c r="O66" s="1250"/>
      <c r="P66" s="1250"/>
      <c r="Q66" s="1250"/>
      <c r="R66" s="1250"/>
      <c r="S66" s="1250"/>
      <c r="T66" s="518"/>
      <c r="U66" s="518"/>
      <c r="V66" s="48"/>
      <c r="W66" s="427"/>
      <c r="X66" s="427"/>
      <c r="Y66" s="427"/>
      <c r="Z66" s="427"/>
      <c r="AA66" s="427"/>
      <c r="AB66" s="427"/>
      <c r="AC66" s="427"/>
      <c r="AD66" s="427"/>
      <c r="AE66" s="427"/>
      <c r="AF66" s="427"/>
      <c r="AG66" s="427"/>
      <c r="AH66" s="427"/>
      <c r="AI66" s="427"/>
      <c r="AJ66" s="427"/>
      <c r="AK66" s="427"/>
    </row>
    <row r="67" spans="1:37" ht="17" customHeight="1" x14ac:dyDescent="0.45">
      <c r="A67" s="1245"/>
      <c r="B67" s="68"/>
      <c r="C67" s="1009" t="s">
        <v>922</v>
      </c>
      <c r="D67" s="1010"/>
      <c r="E67" s="1010"/>
      <c r="F67" s="1010"/>
      <c r="G67" s="1010"/>
      <c r="H67" s="1010"/>
      <c r="I67" s="1010"/>
      <c r="J67" s="1010"/>
      <c r="K67" s="1011"/>
      <c r="L67" s="1003" t="s">
        <v>927</v>
      </c>
      <c r="M67" s="1001" t="s">
        <v>928</v>
      </c>
      <c r="N67" s="1251"/>
      <c r="O67" s="1252"/>
      <c r="P67" s="1252"/>
      <c r="Q67" s="1252"/>
      <c r="R67" s="1252"/>
      <c r="S67" s="1252"/>
      <c r="T67" s="518"/>
      <c r="U67" s="518"/>
      <c r="V67" s="48"/>
      <c r="W67" s="427"/>
      <c r="X67" s="427"/>
      <c r="Y67" s="427"/>
      <c r="Z67" s="427"/>
      <c r="AA67" s="427"/>
      <c r="AB67" s="427"/>
      <c r="AC67" s="427"/>
      <c r="AD67" s="427"/>
      <c r="AE67" s="427"/>
      <c r="AF67" s="427"/>
      <c r="AG67" s="427"/>
      <c r="AH67" s="427"/>
      <c r="AI67" s="427"/>
      <c r="AJ67" s="427"/>
      <c r="AK67" s="427"/>
    </row>
    <row r="68" spans="1:37" ht="17" customHeight="1" x14ac:dyDescent="0.45">
      <c r="A68" s="1245"/>
      <c r="B68" s="68"/>
      <c r="C68" s="1007" t="s">
        <v>182</v>
      </c>
      <c r="D68" s="1007"/>
      <c r="E68" s="1008"/>
      <c r="F68" s="1008"/>
      <c r="G68" s="1008"/>
      <c r="H68" s="1008"/>
      <c r="I68" s="1012" t="s">
        <v>183</v>
      </c>
      <c r="J68" s="1012"/>
      <c r="K68" s="1013"/>
      <c r="L68" s="1004"/>
      <c r="M68" s="1002"/>
      <c r="N68" s="1251"/>
      <c r="O68" s="1252"/>
      <c r="P68" s="1252"/>
      <c r="Q68" s="1252"/>
      <c r="R68" s="1252"/>
      <c r="S68" s="1252"/>
      <c r="T68" s="518"/>
      <c r="U68" s="518"/>
      <c r="V68" s="48"/>
      <c r="W68" s="427"/>
      <c r="X68" s="427"/>
      <c r="Y68" s="427"/>
      <c r="Z68" s="427"/>
      <c r="AA68" s="427"/>
      <c r="AB68" s="427"/>
      <c r="AC68" s="427"/>
      <c r="AD68" s="427"/>
      <c r="AE68" s="427"/>
      <c r="AF68" s="427"/>
      <c r="AG68" s="427"/>
      <c r="AH68" s="427"/>
      <c r="AI68" s="427"/>
      <c r="AJ68" s="427"/>
      <c r="AK68" s="427"/>
    </row>
    <row r="69" spans="1:37" ht="17" customHeight="1" x14ac:dyDescent="0.45">
      <c r="A69" s="1245"/>
      <c r="B69" s="68"/>
      <c r="C69" s="1007" t="s">
        <v>180</v>
      </c>
      <c r="D69" s="1007"/>
      <c r="E69" s="1008"/>
      <c r="F69" s="1008"/>
      <c r="G69" s="1008"/>
      <c r="H69" s="1008"/>
      <c r="I69" s="1012" t="s">
        <v>181</v>
      </c>
      <c r="J69" s="1012"/>
      <c r="K69" s="1013"/>
      <c r="L69" s="1005"/>
      <c r="M69" s="472"/>
      <c r="N69" s="1253"/>
      <c r="O69" s="1254"/>
      <c r="P69" s="1254"/>
      <c r="Q69" s="1254"/>
      <c r="R69" s="1254"/>
      <c r="S69" s="1254"/>
      <c r="T69" s="518"/>
      <c r="U69" s="518"/>
      <c r="V69" s="48"/>
      <c r="W69" s="427"/>
      <c r="X69" s="427"/>
      <c r="Y69" s="427"/>
      <c r="Z69" s="427"/>
      <c r="AA69" s="427"/>
      <c r="AB69" s="427"/>
      <c r="AC69" s="427"/>
      <c r="AD69" s="427"/>
      <c r="AE69" s="427"/>
      <c r="AF69" s="427"/>
      <c r="AG69" s="427"/>
      <c r="AH69" s="427"/>
      <c r="AI69" s="427"/>
      <c r="AJ69" s="427"/>
      <c r="AK69" s="427"/>
    </row>
    <row r="70" spans="1:37" ht="17" customHeight="1" x14ac:dyDescent="0.45">
      <c r="A70" s="438"/>
      <c r="B70" s="68"/>
      <c r="C70" s="1009" t="s">
        <v>923</v>
      </c>
      <c r="D70" s="1010"/>
      <c r="E70" s="1010"/>
      <c r="F70" s="1010"/>
      <c r="G70" s="1010"/>
      <c r="H70" s="1010"/>
      <c r="I70" s="1010"/>
      <c r="J70" s="1010"/>
      <c r="K70" s="1011"/>
      <c r="L70" s="1016"/>
      <c r="M70" s="1016"/>
      <c r="N70" s="1261"/>
      <c r="O70" s="1028"/>
      <c r="P70" s="1028"/>
      <c r="Q70" s="1028"/>
      <c r="R70" s="1028"/>
      <c r="S70" s="1028"/>
      <c r="T70" s="512"/>
      <c r="U70" s="512"/>
      <c r="V70" s="48"/>
      <c r="W70" s="427"/>
      <c r="X70" s="427"/>
      <c r="Y70" s="427"/>
      <c r="Z70" s="427"/>
      <c r="AA70" s="427"/>
      <c r="AB70" s="427"/>
      <c r="AC70" s="427"/>
      <c r="AD70" s="427"/>
      <c r="AE70" s="427"/>
      <c r="AF70" s="427"/>
      <c r="AG70" s="427"/>
      <c r="AH70" s="427"/>
      <c r="AI70" s="427"/>
      <c r="AJ70" s="427"/>
      <c r="AK70" s="427"/>
    </row>
    <row r="71" spans="1:37" ht="17" customHeight="1" x14ac:dyDescent="0.45">
      <c r="A71" s="438"/>
      <c r="B71" s="68"/>
      <c r="C71" s="1007" t="s">
        <v>182</v>
      </c>
      <c r="D71" s="1007"/>
      <c r="E71" s="1008"/>
      <c r="F71" s="1008"/>
      <c r="G71" s="1008"/>
      <c r="H71" s="1008"/>
      <c r="I71" s="1012" t="s">
        <v>183</v>
      </c>
      <c r="J71" s="1012"/>
      <c r="K71" s="1013"/>
      <c r="L71" s="1017"/>
      <c r="M71" s="1017"/>
      <c r="N71" s="1030"/>
      <c r="O71" s="1031"/>
      <c r="P71" s="1031"/>
      <c r="Q71" s="1031"/>
      <c r="R71" s="1031"/>
      <c r="S71" s="1031"/>
      <c r="T71" s="512"/>
      <c r="U71" s="512"/>
      <c r="V71" s="48"/>
      <c r="W71" s="427"/>
      <c r="X71" s="427"/>
      <c r="Y71" s="427"/>
      <c r="Z71" s="427"/>
      <c r="AA71" s="427"/>
      <c r="AB71" s="427"/>
      <c r="AC71" s="427"/>
      <c r="AD71" s="427"/>
      <c r="AE71" s="427"/>
      <c r="AF71" s="427"/>
      <c r="AG71" s="427"/>
      <c r="AH71" s="427"/>
      <c r="AI71" s="427"/>
      <c r="AJ71" s="427"/>
      <c r="AK71" s="427"/>
    </row>
    <row r="72" spans="1:37" ht="17" customHeight="1" x14ac:dyDescent="0.45">
      <c r="A72" s="438"/>
      <c r="B72" s="68"/>
      <c r="C72" s="1007" t="s">
        <v>924</v>
      </c>
      <c r="D72" s="1007"/>
      <c r="E72" s="1008"/>
      <c r="F72" s="1008"/>
      <c r="G72" s="1008"/>
      <c r="H72" s="1008"/>
      <c r="I72" s="1012" t="s">
        <v>181</v>
      </c>
      <c r="J72" s="1012"/>
      <c r="K72" s="1013"/>
      <c r="L72" s="1017"/>
      <c r="M72" s="1017"/>
      <c r="N72" s="1030"/>
      <c r="O72" s="1031"/>
      <c r="P72" s="1031"/>
      <c r="Q72" s="1031"/>
      <c r="R72" s="1031"/>
      <c r="S72" s="1031"/>
      <c r="T72" s="512"/>
      <c r="U72" s="512"/>
      <c r="V72" s="48"/>
      <c r="W72" s="427"/>
      <c r="X72" s="427"/>
      <c r="Y72" s="427"/>
      <c r="Z72" s="427"/>
      <c r="AA72" s="427"/>
      <c r="AB72" s="427"/>
      <c r="AC72" s="427"/>
      <c r="AD72" s="427"/>
      <c r="AE72" s="427"/>
      <c r="AF72" s="427"/>
      <c r="AG72" s="427"/>
      <c r="AH72" s="427"/>
      <c r="AI72" s="427"/>
      <c r="AJ72" s="427"/>
      <c r="AK72" s="427"/>
    </row>
    <row r="73" spans="1:37" ht="17" customHeight="1" x14ac:dyDescent="0.45">
      <c r="A73" s="438"/>
      <c r="B73" s="68"/>
      <c r="C73" s="1007" t="s">
        <v>925</v>
      </c>
      <c r="D73" s="1007"/>
      <c r="E73" s="1008"/>
      <c r="F73" s="1008"/>
      <c r="G73" s="1008"/>
      <c r="H73" s="1008"/>
      <c r="I73" s="1014" t="s">
        <v>926</v>
      </c>
      <c r="J73" s="1014"/>
      <c r="K73" s="1015"/>
      <c r="L73" s="1018"/>
      <c r="M73" s="1018"/>
      <c r="N73" s="1033"/>
      <c r="O73" s="1034"/>
      <c r="P73" s="1034"/>
      <c r="Q73" s="1034"/>
      <c r="R73" s="1034"/>
      <c r="S73" s="1034"/>
      <c r="T73" s="512"/>
      <c r="U73" s="512"/>
      <c r="V73" s="48"/>
      <c r="W73" s="427"/>
      <c r="X73" s="427"/>
      <c r="Y73" s="427"/>
      <c r="Z73" s="427"/>
      <c r="AA73" s="427"/>
      <c r="AB73" s="427"/>
      <c r="AC73" s="427"/>
      <c r="AD73" s="427"/>
      <c r="AE73" s="427"/>
      <c r="AF73" s="427"/>
      <c r="AG73" s="427"/>
      <c r="AH73" s="427"/>
      <c r="AI73" s="427"/>
      <c r="AJ73" s="427"/>
      <c r="AK73" s="427"/>
    </row>
    <row r="74" spans="1:37" ht="61.9" customHeight="1" x14ac:dyDescent="0.45">
      <c r="A74" s="1245" t="s">
        <v>208</v>
      </c>
      <c r="B74" s="1341"/>
      <c r="C74" s="1059" t="s">
        <v>1318</v>
      </c>
      <c r="D74" s="1059"/>
      <c r="E74" s="1059"/>
      <c r="F74" s="1059"/>
      <c r="G74" s="1059"/>
      <c r="H74" s="1059"/>
      <c r="I74" s="1059"/>
      <c r="J74" s="1059"/>
      <c r="K74" s="1059"/>
      <c r="L74" s="1343">
        <v>1</v>
      </c>
      <c r="M74" s="1019"/>
      <c r="N74" s="1027"/>
      <c r="O74" s="1349"/>
      <c r="P74" s="1349"/>
      <c r="Q74" s="1349"/>
      <c r="R74" s="1349"/>
      <c r="S74" s="1349"/>
      <c r="T74" s="512"/>
      <c r="U74" s="512"/>
      <c r="V74" s="48"/>
      <c r="W74" s="427"/>
      <c r="X74" s="427"/>
      <c r="Y74" s="427"/>
      <c r="Z74" s="427"/>
      <c r="AA74" s="427"/>
      <c r="AB74" s="427"/>
      <c r="AC74" s="427"/>
      <c r="AD74" s="427"/>
      <c r="AE74" s="427"/>
      <c r="AF74" s="427"/>
      <c r="AG74" s="427"/>
      <c r="AH74" s="427"/>
      <c r="AI74" s="427"/>
      <c r="AJ74" s="427"/>
      <c r="AK74" s="427"/>
    </row>
    <row r="75" spans="1:37" ht="15.75" customHeight="1" x14ac:dyDescent="0.45">
      <c r="A75" s="1342"/>
      <c r="B75" s="1341"/>
      <c r="C75" s="1345" t="s">
        <v>952</v>
      </c>
      <c r="D75" s="1346"/>
      <c r="E75" s="1346"/>
      <c r="F75" s="1346"/>
      <c r="G75" s="1346"/>
      <c r="H75" s="1346"/>
      <c r="I75" s="1347"/>
      <c r="J75" s="1348"/>
      <c r="K75" s="1348"/>
      <c r="L75" s="1344"/>
      <c r="M75" s="1274"/>
      <c r="N75" s="1350"/>
      <c r="O75" s="1351"/>
      <c r="P75" s="1351"/>
      <c r="Q75" s="1351"/>
      <c r="R75" s="1351"/>
      <c r="S75" s="1352"/>
      <c r="T75" s="512"/>
      <c r="U75" s="512"/>
      <c r="V75" s="48"/>
      <c r="W75" s="427"/>
      <c r="X75" s="427"/>
      <c r="Y75" s="427"/>
      <c r="Z75" s="427"/>
      <c r="AA75" s="427"/>
      <c r="AB75" s="427"/>
      <c r="AC75" s="427"/>
      <c r="AD75" s="427"/>
      <c r="AE75" s="427"/>
      <c r="AF75" s="427"/>
      <c r="AG75" s="427"/>
      <c r="AH75" s="427"/>
      <c r="AI75" s="427"/>
      <c r="AJ75" s="427"/>
      <c r="AK75" s="427"/>
    </row>
    <row r="76" spans="1:37" ht="15" customHeight="1" x14ac:dyDescent="0.45">
      <c r="A76" s="1062" t="s">
        <v>920</v>
      </c>
      <c r="B76" s="1063"/>
      <c r="C76" s="1063"/>
      <c r="D76" s="1063"/>
      <c r="E76" s="1063"/>
      <c r="F76" s="1063"/>
      <c r="G76" s="1063"/>
      <c r="H76" s="1063"/>
      <c r="I76" s="1063"/>
      <c r="J76" s="1063"/>
      <c r="K76" s="1063"/>
      <c r="L76" s="1063"/>
      <c r="M76" s="1063"/>
      <c r="N76" s="1063"/>
      <c r="O76" s="1063"/>
      <c r="P76" s="1063"/>
      <c r="Q76" s="1063"/>
      <c r="R76" s="1063"/>
      <c r="S76" s="1063"/>
      <c r="T76" s="512"/>
      <c r="U76" s="512"/>
      <c r="V76" s="48"/>
      <c r="W76" s="427"/>
      <c r="X76" s="427"/>
      <c r="Y76" s="427"/>
      <c r="Z76" s="427"/>
      <c r="AA76" s="427"/>
      <c r="AB76" s="427"/>
      <c r="AC76" s="427"/>
      <c r="AD76" s="427"/>
      <c r="AE76" s="427"/>
      <c r="AF76" s="427"/>
      <c r="AG76" s="427"/>
      <c r="AH76" s="427"/>
      <c r="AI76" s="427"/>
      <c r="AJ76" s="427"/>
      <c r="AK76" s="427"/>
    </row>
    <row r="77" spans="1:37" ht="78.75" customHeight="1" x14ac:dyDescent="0.45">
      <c r="A77" s="54" t="s">
        <v>935</v>
      </c>
      <c r="B77" s="69"/>
      <c r="C77" s="1064" t="s">
        <v>185</v>
      </c>
      <c r="D77" s="1065"/>
      <c r="E77" s="1065"/>
      <c r="F77" s="1065"/>
      <c r="G77" s="1065"/>
      <c r="H77" s="1065"/>
      <c r="I77" s="1065"/>
      <c r="J77" s="1065"/>
      <c r="K77" s="1066"/>
      <c r="L77" s="442" t="s">
        <v>186</v>
      </c>
      <c r="M77" s="70"/>
      <c r="N77" s="1067" t="s">
        <v>187</v>
      </c>
      <c r="O77" s="1068"/>
      <c r="P77" s="1068"/>
      <c r="Q77" s="1068"/>
      <c r="R77" s="1068"/>
      <c r="S77" s="1068"/>
      <c r="T77" s="518"/>
      <c r="U77" s="518"/>
      <c r="V77" s="48"/>
      <c r="W77" s="427"/>
      <c r="X77" s="427"/>
      <c r="Y77" s="427"/>
      <c r="Z77" s="427"/>
      <c r="AA77" s="427"/>
      <c r="AB77" s="427"/>
      <c r="AC77" s="427"/>
      <c r="AD77" s="427"/>
      <c r="AE77" s="427"/>
      <c r="AF77" s="427"/>
      <c r="AG77" s="427"/>
      <c r="AH77" s="427"/>
      <c r="AI77" s="427"/>
      <c r="AJ77" s="427"/>
      <c r="AK77" s="427"/>
    </row>
    <row r="78" spans="1:37" ht="18.399999999999999" customHeight="1" x14ac:dyDescent="0.45">
      <c r="A78" s="441" t="s">
        <v>936</v>
      </c>
      <c r="B78" s="71"/>
      <c r="C78" s="1045" t="s">
        <v>189</v>
      </c>
      <c r="D78" s="1046"/>
      <c r="E78" s="1046"/>
      <c r="F78" s="1046"/>
      <c r="G78" s="1046"/>
      <c r="H78" s="1046"/>
      <c r="I78" s="1046"/>
      <c r="J78" s="1046"/>
      <c r="K78" s="1047"/>
      <c r="L78" s="1214">
        <v>2</v>
      </c>
      <c r="M78" s="1019"/>
      <c r="N78" s="1021" t="s">
        <v>1300</v>
      </c>
      <c r="O78" s="1022"/>
      <c r="P78" s="1022"/>
      <c r="Q78" s="1022"/>
      <c r="R78" s="1022"/>
      <c r="S78" s="1023"/>
      <c r="T78" s="516"/>
      <c r="U78" s="516"/>
      <c r="V78" s="48"/>
      <c r="W78" s="427"/>
      <c r="X78" s="427"/>
      <c r="Y78" s="427"/>
      <c r="Z78" s="427"/>
      <c r="AA78" s="427"/>
      <c r="AB78" s="427"/>
      <c r="AC78" s="427"/>
      <c r="AD78" s="427"/>
      <c r="AE78" s="427"/>
      <c r="AF78" s="427"/>
      <c r="AG78" s="427"/>
      <c r="AH78" s="427"/>
      <c r="AI78" s="427"/>
      <c r="AJ78" s="427"/>
      <c r="AK78" s="427"/>
    </row>
    <row r="79" spans="1:37" ht="16.5" customHeight="1" x14ac:dyDescent="0.45">
      <c r="A79" s="440"/>
      <c r="B79" s="72"/>
      <c r="C79" s="814" t="s">
        <v>190</v>
      </c>
      <c r="D79" s="815"/>
      <c r="E79" s="815"/>
      <c r="F79" s="815"/>
      <c r="G79" s="815"/>
      <c r="H79" s="815"/>
      <c r="I79" s="815"/>
      <c r="J79" s="815"/>
      <c r="K79" s="816"/>
      <c r="L79" s="1220"/>
      <c r="M79" s="1020"/>
      <c r="N79" s="1024"/>
      <c r="O79" s="1025"/>
      <c r="P79" s="1025"/>
      <c r="Q79" s="1025"/>
      <c r="R79" s="1025"/>
      <c r="S79" s="1026"/>
      <c r="T79" s="516"/>
      <c r="U79" s="516"/>
      <c r="V79" s="48"/>
      <c r="W79" s="427"/>
      <c r="X79" s="427"/>
      <c r="Y79" s="427"/>
      <c r="Z79" s="427"/>
      <c r="AA79" s="427"/>
      <c r="AB79" s="427"/>
      <c r="AC79" s="427"/>
      <c r="AD79" s="427"/>
      <c r="AE79" s="427"/>
      <c r="AF79" s="427"/>
      <c r="AG79" s="427"/>
      <c r="AH79" s="427"/>
      <c r="AI79" s="427"/>
      <c r="AJ79" s="427"/>
      <c r="AK79" s="427"/>
    </row>
    <row r="80" spans="1:37" ht="30" customHeight="1" x14ac:dyDescent="0.45">
      <c r="A80" s="440"/>
      <c r="B80" s="72"/>
      <c r="C80" s="1036" t="s">
        <v>191</v>
      </c>
      <c r="D80" s="1037"/>
      <c r="E80" s="1037"/>
      <c r="F80" s="1037"/>
      <c r="G80" s="1037"/>
      <c r="H80" s="1037"/>
      <c r="I80" s="1037"/>
      <c r="J80" s="1037"/>
      <c r="K80" s="1038"/>
      <c r="L80" s="1220"/>
      <c r="M80" s="1020"/>
      <c r="N80" s="1027"/>
      <c r="O80" s="1028"/>
      <c r="P80" s="1028"/>
      <c r="Q80" s="1028"/>
      <c r="R80" s="1028"/>
      <c r="S80" s="1029"/>
      <c r="T80" s="516"/>
      <c r="U80" s="516"/>
      <c r="V80" s="48"/>
      <c r="W80" s="427"/>
      <c r="X80" s="427"/>
      <c r="Y80" s="427"/>
      <c r="Z80" s="427"/>
      <c r="AA80" s="427"/>
      <c r="AB80" s="427"/>
      <c r="AC80" s="427"/>
      <c r="AD80" s="427"/>
      <c r="AE80" s="427"/>
      <c r="AF80" s="427"/>
      <c r="AG80" s="427"/>
      <c r="AH80" s="427"/>
      <c r="AI80" s="427"/>
      <c r="AJ80" s="427"/>
      <c r="AK80" s="427"/>
    </row>
    <row r="81" spans="1:37" ht="32.25" customHeight="1" x14ac:dyDescent="0.45">
      <c r="A81" s="440"/>
      <c r="B81" s="72"/>
      <c r="C81" s="1039"/>
      <c r="D81" s="1041" t="s">
        <v>192</v>
      </c>
      <c r="E81" s="1042"/>
      <c r="F81" s="1042"/>
      <c r="G81" s="1042"/>
      <c r="H81" s="1043"/>
      <c r="I81" s="1224"/>
      <c r="J81" s="1225"/>
      <c r="K81" s="1226"/>
      <c r="L81" s="1220"/>
      <c r="M81" s="1020"/>
      <c r="N81" s="1030"/>
      <c r="O81" s="1031"/>
      <c r="P81" s="1031"/>
      <c r="Q81" s="1031"/>
      <c r="R81" s="1031"/>
      <c r="S81" s="1032"/>
      <c r="T81" s="516"/>
      <c r="U81" s="516"/>
      <c r="V81" s="48"/>
      <c r="W81" s="427"/>
      <c r="X81" s="427"/>
      <c r="Y81" s="427"/>
      <c r="Z81" s="427"/>
      <c r="AA81" s="427"/>
      <c r="AB81" s="427"/>
      <c r="AC81" s="427"/>
      <c r="AD81" s="427"/>
      <c r="AE81" s="427"/>
      <c r="AF81" s="427"/>
      <c r="AG81" s="427"/>
      <c r="AH81" s="427"/>
      <c r="AI81" s="427"/>
      <c r="AJ81" s="427"/>
      <c r="AK81" s="427"/>
    </row>
    <row r="82" spans="1:37" ht="17.25" customHeight="1" x14ac:dyDescent="0.45">
      <c r="A82" s="440"/>
      <c r="B82" s="72"/>
      <c r="C82" s="1040"/>
      <c r="D82" s="49" t="s">
        <v>193</v>
      </c>
      <c r="E82" s="49" t="s">
        <v>194</v>
      </c>
      <c r="F82" s="49" t="s">
        <v>195</v>
      </c>
      <c r="G82" s="49" t="s">
        <v>196</v>
      </c>
      <c r="H82" s="49" t="s">
        <v>197</v>
      </c>
      <c r="I82" s="1227"/>
      <c r="J82" s="1228"/>
      <c r="K82" s="1229"/>
      <c r="L82" s="1220"/>
      <c r="M82" s="1020"/>
      <c r="N82" s="1030"/>
      <c r="O82" s="1031"/>
      <c r="P82" s="1031"/>
      <c r="Q82" s="1031"/>
      <c r="R82" s="1031"/>
      <c r="S82" s="1032"/>
      <c r="T82" s="516"/>
      <c r="U82" s="516"/>
      <c r="V82" s="48"/>
      <c r="W82" s="427"/>
      <c r="X82" s="427"/>
      <c r="Y82" s="427"/>
      <c r="Z82" s="427"/>
      <c r="AA82" s="427"/>
      <c r="AB82" s="427"/>
      <c r="AC82" s="427"/>
      <c r="AD82" s="427"/>
      <c r="AE82" s="427"/>
      <c r="AF82" s="427"/>
      <c r="AG82" s="427"/>
      <c r="AH82" s="427"/>
      <c r="AI82" s="427"/>
      <c r="AJ82" s="427"/>
      <c r="AK82" s="427"/>
    </row>
    <row r="83" spans="1:37" ht="35.25" customHeight="1" x14ac:dyDescent="0.45">
      <c r="A83" s="440"/>
      <c r="B83" s="72"/>
      <c r="C83" s="73" t="s">
        <v>198</v>
      </c>
      <c r="D83" s="74" t="s">
        <v>199</v>
      </c>
      <c r="E83" s="74" t="s">
        <v>199</v>
      </c>
      <c r="F83" s="74" t="s">
        <v>200</v>
      </c>
      <c r="G83" s="74" t="s">
        <v>201</v>
      </c>
      <c r="H83" s="74" t="s">
        <v>201</v>
      </c>
      <c r="I83" s="1227"/>
      <c r="J83" s="1228"/>
      <c r="K83" s="1229"/>
      <c r="L83" s="1220"/>
      <c r="M83" s="1020"/>
      <c r="N83" s="1030"/>
      <c r="O83" s="1031"/>
      <c r="P83" s="1031"/>
      <c r="Q83" s="1031"/>
      <c r="R83" s="1031"/>
      <c r="S83" s="1032"/>
      <c r="T83" s="516"/>
      <c r="U83" s="516"/>
      <c r="V83" s="48"/>
      <c r="W83" s="427"/>
      <c r="X83" s="427"/>
      <c r="Y83" s="427"/>
      <c r="Z83" s="427"/>
      <c r="AA83" s="427"/>
      <c r="AB83" s="427"/>
      <c r="AC83" s="427"/>
      <c r="AD83" s="427"/>
      <c r="AE83" s="427"/>
      <c r="AF83" s="427"/>
      <c r="AG83" s="427"/>
      <c r="AH83" s="427"/>
      <c r="AI83" s="427"/>
      <c r="AJ83" s="427"/>
      <c r="AK83" s="427"/>
    </row>
    <row r="84" spans="1:37" ht="35.25" customHeight="1" x14ac:dyDescent="0.45">
      <c r="A84" s="440"/>
      <c r="B84" s="72"/>
      <c r="C84" s="73" t="s">
        <v>202</v>
      </c>
      <c r="D84" s="74" t="s">
        <v>200</v>
      </c>
      <c r="E84" s="74" t="s">
        <v>200</v>
      </c>
      <c r="F84" s="74" t="s">
        <v>201</v>
      </c>
      <c r="G84" s="74" t="s">
        <v>201</v>
      </c>
      <c r="H84" s="74" t="s">
        <v>203</v>
      </c>
      <c r="I84" s="1227"/>
      <c r="J84" s="1228"/>
      <c r="K84" s="1229"/>
      <c r="L84" s="1220"/>
      <c r="M84" s="1020"/>
      <c r="N84" s="1030"/>
      <c r="O84" s="1031"/>
      <c r="P84" s="1031"/>
      <c r="Q84" s="1031"/>
      <c r="R84" s="1031"/>
      <c r="S84" s="1032"/>
      <c r="T84" s="516"/>
      <c r="U84" s="516"/>
      <c r="V84" s="48"/>
      <c r="W84" s="427"/>
      <c r="X84" s="427"/>
      <c r="Y84" s="427"/>
      <c r="Z84" s="427"/>
      <c r="AA84" s="427"/>
      <c r="AB84" s="427"/>
      <c r="AC84" s="427"/>
      <c r="AD84" s="427"/>
      <c r="AE84" s="427"/>
      <c r="AF84" s="427"/>
      <c r="AG84" s="427"/>
      <c r="AH84" s="427"/>
      <c r="AI84" s="427"/>
      <c r="AJ84" s="427"/>
      <c r="AK84" s="427"/>
    </row>
    <row r="85" spans="1:37" ht="35.25" customHeight="1" x14ac:dyDescent="0.45">
      <c r="A85" s="440"/>
      <c r="B85" s="72"/>
      <c r="C85" s="73" t="s">
        <v>204</v>
      </c>
      <c r="D85" s="74" t="s">
        <v>201</v>
      </c>
      <c r="E85" s="74" t="s">
        <v>203</v>
      </c>
      <c r="F85" s="74" t="s">
        <v>203</v>
      </c>
      <c r="G85" s="74" t="s">
        <v>205</v>
      </c>
      <c r="H85" s="74" t="s">
        <v>206</v>
      </c>
      <c r="I85" s="1230"/>
      <c r="J85" s="1231"/>
      <c r="K85" s="1232"/>
      <c r="L85" s="1220"/>
      <c r="M85" s="1020"/>
      <c r="N85" s="1030"/>
      <c r="O85" s="1031"/>
      <c r="P85" s="1031"/>
      <c r="Q85" s="1031"/>
      <c r="R85" s="1031"/>
      <c r="S85" s="1032"/>
      <c r="T85" s="516"/>
      <c r="U85" s="516"/>
      <c r="V85" s="48"/>
      <c r="W85" s="427"/>
      <c r="X85" s="427"/>
      <c r="Y85" s="427"/>
      <c r="Z85" s="427"/>
      <c r="AA85" s="427"/>
      <c r="AB85" s="427"/>
      <c r="AC85" s="427"/>
      <c r="AD85" s="427"/>
      <c r="AE85" s="427"/>
      <c r="AF85" s="427"/>
      <c r="AG85" s="427"/>
      <c r="AH85" s="427"/>
      <c r="AI85" s="427"/>
      <c r="AJ85" s="427"/>
      <c r="AK85" s="427"/>
    </row>
    <row r="86" spans="1:37" ht="20.25" customHeight="1" x14ac:dyDescent="0.45">
      <c r="A86" s="440"/>
      <c r="B86" s="72"/>
      <c r="C86" s="814" t="s">
        <v>207</v>
      </c>
      <c r="D86" s="815"/>
      <c r="E86" s="815"/>
      <c r="F86" s="815"/>
      <c r="G86" s="815"/>
      <c r="H86" s="815"/>
      <c r="I86" s="815"/>
      <c r="J86" s="815"/>
      <c r="K86" s="816"/>
      <c r="L86" s="1220"/>
      <c r="M86" s="1020"/>
      <c r="N86" s="1030"/>
      <c r="O86" s="1031"/>
      <c r="P86" s="1031"/>
      <c r="Q86" s="1031"/>
      <c r="R86" s="1031"/>
      <c r="S86" s="1032"/>
      <c r="T86" s="516"/>
      <c r="U86" s="516"/>
      <c r="V86" s="48"/>
      <c r="W86" s="427"/>
      <c r="X86" s="427"/>
      <c r="Y86" s="427"/>
      <c r="Z86" s="427"/>
      <c r="AA86" s="427"/>
      <c r="AB86" s="427"/>
      <c r="AC86" s="427"/>
      <c r="AD86" s="427"/>
      <c r="AE86" s="427"/>
      <c r="AF86" s="427"/>
      <c r="AG86" s="427"/>
      <c r="AH86" s="427"/>
      <c r="AI86" s="427"/>
      <c r="AJ86" s="427"/>
      <c r="AK86" s="427"/>
    </row>
    <row r="87" spans="1:37" ht="17.25" customHeight="1" x14ac:dyDescent="0.45">
      <c r="A87" s="440"/>
      <c r="B87" s="72"/>
      <c r="C87" s="814" t="s">
        <v>957</v>
      </c>
      <c r="D87" s="815"/>
      <c r="E87" s="815"/>
      <c r="F87" s="815"/>
      <c r="G87" s="815"/>
      <c r="H87" s="815"/>
      <c r="I87" s="815"/>
      <c r="J87" s="815"/>
      <c r="K87" s="816"/>
      <c r="L87" s="1220"/>
      <c r="M87" s="1020"/>
      <c r="N87" s="1033"/>
      <c r="O87" s="1034"/>
      <c r="P87" s="1034"/>
      <c r="Q87" s="1034"/>
      <c r="R87" s="1034"/>
      <c r="S87" s="1035"/>
      <c r="T87" s="516"/>
      <c r="U87" s="516"/>
      <c r="V87" s="48"/>
      <c r="W87" s="427"/>
      <c r="X87" s="427"/>
      <c r="Y87" s="427"/>
      <c r="Z87" s="427"/>
      <c r="AA87" s="427"/>
      <c r="AB87" s="427"/>
      <c r="AC87" s="427"/>
      <c r="AD87" s="427"/>
      <c r="AE87" s="427"/>
      <c r="AF87" s="427"/>
      <c r="AG87" s="427"/>
      <c r="AH87" s="427"/>
      <c r="AI87" s="427"/>
      <c r="AJ87" s="427"/>
      <c r="AK87" s="427"/>
    </row>
    <row r="88" spans="1:37" ht="18" customHeight="1" x14ac:dyDescent="0.45">
      <c r="A88" s="441" t="s">
        <v>953</v>
      </c>
      <c r="B88" s="71"/>
      <c r="C88" s="1045" t="s">
        <v>956</v>
      </c>
      <c r="D88" s="1046"/>
      <c r="E88" s="1046"/>
      <c r="F88" s="1046"/>
      <c r="G88" s="1046"/>
      <c r="H88" s="1046"/>
      <c r="I88" s="1046"/>
      <c r="J88" s="1046"/>
      <c r="K88" s="1047"/>
      <c r="L88" s="1214">
        <v>1</v>
      </c>
      <c r="M88" s="1019"/>
      <c r="N88" s="1021" t="s">
        <v>1301</v>
      </c>
      <c r="O88" s="1022"/>
      <c r="P88" s="1022"/>
      <c r="Q88" s="1022"/>
      <c r="R88" s="1022"/>
      <c r="S88" s="1023"/>
      <c r="T88" s="512"/>
      <c r="U88" s="512"/>
      <c r="V88" s="48"/>
      <c r="W88" s="427"/>
      <c r="X88" s="427"/>
      <c r="Y88" s="427"/>
      <c r="Z88" s="427"/>
      <c r="AA88" s="427"/>
      <c r="AB88" s="427"/>
      <c r="AC88" s="427"/>
      <c r="AD88" s="427"/>
      <c r="AE88" s="427"/>
      <c r="AF88" s="427"/>
      <c r="AG88" s="427"/>
      <c r="AH88" s="427"/>
      <c r="AI88" s="427"/>
      <c r="AJ88" s="427"/>
      <c r="AK88" s="427"/>
    </row>
    <row r="89" spans="1:37" ht="33.75" customHeight="1" x14ac:dyDescent="0.45">
      <c r="A89" s="440"/>
      <c r="B89" s="72"/>
      <c r="C89" s="814" t="s">
        <v>954</v>
      </c>
      <c r="D89" s="815"/>
      <c r="E89" s="815"/>
      <c r="F89" s="815"/>
      <c r="G89" s="815"/>
      <c r="H89" s="815"/>
      <c r="I89" s="815"/>
      <c r="J89" s="815"/>
      <c r="K89" s="816"/>
      <c r="L89" s="1220"/>
      <c r="M89" s="1273"/>
      <c r="N89" s="1024"/>
      <c r="O89" s="1025"/>
      <c r="P89" s="1025"/>
      <c r="Q89" s="1025"/>
      <c r="R89" s="1025"/>
      <c r="S89" s="1026"/>
      <c r="T89" s="512"/>
      <c r="U89" s="512"/>
      <c r="V89" s="48"/>
      <c r="W89" s="427"/>
      <c r="X89" s="427"/>
      <c r="Y89" s="427"/>
      <c r="Z89" s="427"/>
      <c r="AA89" s="427"/>
      <c r="AB89" s="427"/>
      <c r="AC89" s="427"/>
      <c r="AD89" s="427"/>
      <c r="AE89" s="427"/>
      <c r="AF89" s="427"/>
      <c r="AG89" s="427"/>
      <c r="AH89" s="427"/>
      <c r="AI89" s="427"/>
      <c r="AJ89" s="427"/>
      <c r="AK89" s="427"/>
    </row>
    <row r="90" spans="1:37" ht="33.75" customHeight="1" x14ac:dyDescent="0.45">
      <c r="A90" s="440"/>
      <c r="B90" s="72"/>
      <c r="C90" s="1036" t="s">
        <v>955</v>
      </c>
      <c r="D90" s="1037"/>
      <c r="E90" s="1037"/>
      <c r="F90" s="1037"/>
      <c r="G90" s="1037"/>
      <c r="H90" s="1037"/>
      <c r="I90" s="1037"/>
      <c r="J90" s="1037"/>
      <c r="K90" s="1038"/>
      <c r="L90" s="1220"/>
      <c r="M90" s="1273"/>
      <c r="N90" s="1027"/>
      <c r="O90" s="1028"/>
      <c r="P90" s="1028"/>
      <c r="Q90" s="1028"/>
      <c r="R90" s="1028"/>
      <c r="S90" s="1029"/>
      <c r="T90" s="516"/>
      <c r="U90" s="516"/>
      <c r="V90" s="48"/>
      <c r="W90" s="427"/>
      <c r="X90" s="427"/>
      <c r="Y90" s="427"/>
      <c r="Z90" s="427"/>
      <c r="AA90" s="427"/>
      <c r="AB90" s="427"/>
      <c r="AC90" s="427"/>
      <c r="AD90" s="427"/>
      <c r="AE90" s="427"/>
      <c r="AF90" s="427"/>
      <c r="AG90" s="427"/>
      <c r="AH90" s="427"/>
      <c r="AI90" s="427"/>
      <c r="AJ90" s="427"/>
      <c r="AK90" s="427"/>
    </row>
    <row r="91" spans="1:37" ht="33.75" customHeight="1" x14ac:dyDescent="0.45">
      <c r="A91" s="440"/>
      <c r="B91" s="72"/>
      <c r="C91" s="1039"/>
      <c r="D91" s="1041" t="s">
        <v>192</v>
      </c>
      <c r="E91" s="1042"/>
      <c r="F91" s="1042"/>
      <c r="G91" s="1042"/>
      <c r="H91" s="1043"/>
      <c r="I91" s="1224"/>
      <c r="J91" s="1225"/>
      <c r="K91" s="1226"/>
      <c r="L91" s="1220"/>
      <c r="M91" s="1273"/>
      <c r="N91" s="1030"/>
      <c r="O91" s="1031"/>
      <c r="P91" s="1031"/>
      <c r="Q91" s="1031"/>
      <c r="R91" s="1031"/>
      <c r="S91" s="1032"/>
      <c r="T91" s="516"/>
      <c r="U91" s="516"/>
      <c r="V91" s="48"/>
      <c r="W91" s="427"/>
      <c r="X91" s="427"/>
      <c r="Y91" s="427"/>
      <c r="Z91" s="427"/>
      <c r="AA91" s="427"/>
      <c r="AB91" s="427"/>
      <c r="AC91" s="427"/>
      <c r="AD91" s="427"/>
      <c r="AE91" s="427"/>
      <c r="AF91" s="427"/>
      <c r="AG91" s="427"/>
      <c r="AH91" s="427"/>
      <c r="AI91" s="427"/>
      <c r="AJ91" s="427"/>
      <c r="AK91" s="427"/>
    </row>
    <row r="92" spans="1:37" ht="33.75" customHeight="1" x14ac:dyDescent="0.45">
      <c r="A92" s="440"/>
      <c r="B92" s="72"/>
      <c r="C92" s="1040"/>
      <c r="D92" s="49" t="s">
        <v>193</v>
      </c>
      <c r="E92" s="49" t="s">
        <v>194</v>
      </c>
      <c r="F92" s="49" t="s">
        <v>195</v>
      </c>
      <c r="G92" s="49" t="s">
        <v>196</v>
      </c>
      <c r="H92" s="49" t="s">
        <v>197</v>
      </c>
      <c r="I92" s="1227"/>
      <c r="J92" s="1228"/>
      <c r="K92" s="1229"/>
      <c r="L92" s="1220"/>
      <c r="M92" s="1273"/>
      <c r="N92" s="1030"/>
      <c r="O92" s="1031"/>
      <c r="P92" s="1031"/>
      <c r="Q92" s="1031"/>
      <c r="R92" s="1031"/>
      <c r="S92" s="1032"/>
      <c r="T92" s="516"/>
      <c r="U92" s="516"/>
      <c r="V92" s="48"/>
      <c r="W92" s="427"/>
      <c r="X92" s="427"/>
      <c r="Y92" s="427"/>
      <c r="Z92" s="427"/>
      <c r="AA92" s="427"/>
      <c r="AB92" s="427"/>
      <c r="AC92" s="427"/>
      <c r="AD92" s="427"/>
      <c r="AE92" s="427"/>
      <c r="AF92" s="427"/>
      <c r="AG92" s="427"/>
      <c r="AH92" s="427"/>
      <c r="AI92" s="427"/>
      <c r="AJ92" s="427"/>
      <c r="AK92" s="427"/>
    </row>
    <row r="93" spans="1:37" ht="33.75" customHeight="1" x14ac:dyDescent="0.45">
      <c r="A93" s="440"/>
      <c r="B93" s="72"/>
      <c r="C93" s="73" t="s">
        <v>198</v>
      </c>
      <c r="D93" s="429" t="s">
        <v>199</v>
      </c>
      <c r="E93" s="429" t="s">
        <v>199</v>
      </c>
      <c r="F93" s="429" t="s">
        <v>200</v>
      </c>
      <c r="G93" s="429" t="s">
        <v>201</v>
      </c>
      <c r="H93" s="429" t="s">
        <v>201</v>
      </c>
      <c r="I93" s="1227"/>
      <c r="J93" s="1228"/>
      <c r="K93" s="1229"/>
      <c r="L93" s="1220"/>
      <c r="M93" s="1273"/>
      <c r="N93" s="1030"/>
      <c r="O93" s="1031"/>
      <c r="P93" s="1031"/>
      <c r="Q93" s="1031"/>
      <c r="R93" s="1031"/>
      <c r="S93" s="1032"/>
      <c r="T93" s="516"/>
      <c r="U93" s="516"/>
      <c r="V93" s="48"/>
      <c r="W93" s="427"/>
      <c r="X93" s="427"/>
      <c r="Y93" s="427"/>
      <c r="Z93" s="427"/>
      <c r="AA93" s="427"/>
      <c r="AB93" s="427"/>
      <c r="AC93" s="427"/>
      <c r="AD93" s="427"/>
      <c r="AE93" s="427"/>
      <c r="AF93" s="427"/>
      <c r="AG93" s="427"/>
      <c r="AH93" s="427"/>
      <c r="AI93" s="427"/>
      <c r="AJ93" s="427"/>
      <c r="AK93" s="427"/>
    </row>
    <row r="94" spans="1:37" ht="33.75" customHeight="1" x14ac:dyDescent="0.45">
      <c r="A94" s="440"/>
      <c r="B94" s="72"/>
      <c r="C94" s="73" t="s">
        <v>202</v>
      </c>
      <c r="D94" s="429" t="s">
        <v>200</v>
      </c>
      <c r="E94" s="429" t="s">
        <v>200</v>
      </c>
      <c r="F94" s="429" t="s">
        <v>201</v>
      </c>
      <c r="G94" s="429" t="s">
        <v>201</v>
      </c>
      <c r="H94" s="429" t="s">
        <v>203</v>
      </c>
      <c r="I94" s="1227"/>
      <c r="J94" s="1228"/>
      <c r="K94" s="1229"/>
      <c r="L94" s="1220"/>
      <c r="M94" s="1273"/>
      <c r="N94" s="1030"/>
      <c r="O94" s="1031"/>
      <c r="P94" s="1031"/>
      <c r="Q94" s="1031"/>
      <c r="R94" s="1031"/>
      <c r="S94" s="1032"/>
      <c r="T94" s="516"/>
      <c r="U94" s="516"/>
      <c r="V94" s="48"/>
      <c r="W94" s="427"/>
      <c r="X94" s="427"/>
      <c r="Y94" s="427"/>
      <c r="Z94" s="427"/>
      <c r="AA94" s="427"/>
      <c r="AB94" s="427"/>
      <c r="AC94" s="427"/>
      <c r="AD94" s="427"/>
      <c r="AE94" s="427"/>
      <c r="AF94" s="427"/>
      <c r="AG94" s="427"/>
      <c r="AH94" s="427"/>
      <c r="AI94" s="427"/>
      <c r="AJ94" s="427"/>
      <c r="AK94" s="427"/>
    </row>
    <row r="95" spans="1:37" ht="33.75" customHeight="1" x14ac:dyDescent="0.45">
      <c r="A95" s="440"/>
      <c r="B95" s="72"/>
      <c r="C95" s="73" t="s">
        <v>204</v>
      </c>
      <c r="D95" s="429" t="s">
        <v>201</v>
      </c>
      <c r="E95" s="429" t="s">
        <v>203</v>
      </c>
      <c r="F95" s="429" t="s">
        <v>203</v>
      </c>
      <c r="G95" s="429" t="s">
        <v>205</v>
      </c>
      <c r="H95" s="429" t="s">
        <v>206</v>
      </c>
      <c r="I95" s="1230"/>
      <c r="J95" s="1231"/>
      <c r="K95" s="1232"/>
      <c r="L95" s="1220"/>
      <c r="M95" s="1273"/>
      <c r="N95" s="1030"/>
      <c r="O95" s="1031"/>
      <c r="P95" s="1031"/>
      <c r="Q95" s="1031"/>
      <c r="R95" s="1031"/>
      <c r="S95" s="1032"/>
      <c r="T95" s="516"/>
      <c r="U95" s="516"/>
      <c r="V95" s="48"/>
      <c r="W95" s="427"/>
      <c r="X95" s="427"/>
      <c r="Y95" s="427"/>
      <c r="Z95" s="427"/>
      <c r="AA95" s="427"/>
      <c r="AB95" s="427"/>
      <c r="AC95" s="427"/>
      <c r="AD95" s="427"/>
      <c r="AE95" s="427"/>
      <c r="AF95" s="427"/>
      <c r="AG95" s="427"/>
      <c r="AH95" s="427"/>
      <c r="AI95" s="427"/>
      <c r="AJ95" s="427"/>
      <c r="AK95" s="427"/>
    </row>
    <row r="96" spans="1:37" ht="33.75" customHeight="1" x14ac:dyDescent="0.45">
      <c r="A96" s="440"/>
      <c r="B96" s="72"/>
      <c r="C96" s="1036" t="s">
        <v>973</v>
      </c>
      <c r="D96" s="1037"/>
      <c r="E96" s="1037"/>
      <c r="F96" s="1037"/>
      <c r="G96" s="1037"/>
      <c r="H96" s="1037"/>
      <c r="I96" s="1037"/>
      <c r="J96" s="1037"/>
      <c r="K96" s="1038"/>
      <c r="L96" s="1220"/>
      <c r="M96" s="1274"/>
      <c r="N96" s="1033"/>
      <c r="O96" s="1034"/>
      <c r="P96" s="1034"/>
      <c r="Q96" s="1034"/>
      <c r="R96" s="1034"/>
      <c r="S96" s="1035"/>
      <c r="T96" s="512"/>
      <c r="U96" s="512"/>
      <c r="V96" s="48"/>
      <c r="W96" s="427"/>
      <c r="X96" s="427"/>
      <c r="Y96" s="427"/>
      <c r="Z96" s="427"/>
      <c r="AA96" s="427"/>
      <c r="AB96" s="427"/>
      <c r="AC96" s="427"/>
      <c r="AD96" s="427"/>
      <c r="AE96" s="427"/>
      <c r="AF96" s="427"/>
      <c r="AG96" s="427"/>
      <c r="AH96" s="427"/>
      <c r="AI96" s="427"/>
      <c r="AJ96" s="427"/>
      <c r="AK96" s="427"/>
    </row>
    <row r="97" spans="1:37" ht="18" customHeight="1" x14ac:dyDescent="0.45">
      <c r="A97" s="1415" t="s">
        <v>1417</v>
      </c>
      <c r="B97" s="1416"/>
      <c r="C97" s="1416"/>
      <c r="D97" s="1416"/>
      <c r="E97" s="1416"/>
      <c r="F97" s="1416"/>
      <c r="G97" s="1416"/>
      <c r="H97" s="1416"/>
      <c r="I97" s="1416"/>
      <c r="J97" s="1416"/>
      <c r="K97" s="1416"/>
      <c r="L97" s="1416"/>
      <c r="M97" s="1416"/>
      <c r="N97" s="1416"/>
      <c r="O97" s="1416"/>
      <c r="P97" s="1416"/>
      <c r="Q97" s="1416"/>
      <c r="R97" s="1416"/>
      <c r="S97" s="1417"/>
      <c r="T97" s="512"/>
      <c r="U97" s="512"/>
    </row>
    <row r="98" spans="1:37" ht="36" customHeight="1" x14ac:dyDescent="0.45">
      <c r="A98" s="1421" t="s">
        <v>1418</v>
      </c>
      <c r="B98" s="1422"/>
      <c r="C98" s="1422"/>
      <c r="D98" s="1422"/>
      <c r="E98" s="1422"/>
      <c r="F98" s="1422"/>
      <c r="G98" s="1422"/>
      <c r="H98" s="1422"/>
      <c r="I98" s="1422"/>
      <c r="J98" s="1422"/>
      <c r="K98" s="1422"/>
      <c r="L98" s="1423"/>
      <c r="M98" s="553"/>
      <c r="N98" s="1424" t="str">
        <f>IF(M98="Yes","Complete the remainder of this section for the 2021 SBTC.",IF(M98="No","Not applying for the 2021 SBTC.  May ignore the remainder of this section.",""))</f>
        <v/>
      </c>
      <c r="O98" s="1425"/>
      <c r="P98" s="1425"/>
      <c r="Q98" s="1425"/>
      <c r="R98" s="1425"/>
      <c r="S98" s="1426"/>
      <c r="T98" s="512"/>
      <c r="U98" s="512"/>
    </row>
    <row r="99" spans="1:37" ht="15" customHeight="1" x14ac:dyDescent="0.45">
      <c r="A99" s="2341" t="s">
        <v>1452</v>
      </c>
      <c r="B99" s="2342"/>
      <c r="C99" s="2342"/>
      <c r="D99" s="2342"/>
      <c r="E99" s="2342"/>
      <c r="F99" s="2342"/>
      <c r="G99" s="2342"/>
      <c r="H99" s="2342"/>
      <c r="I99" s="2342"/>
      <c r="J99" s="2342"/>
      <c r="K99" s="2342"/>
      <c r="L99" s="2342"/>
      <c r="M99" s="2342"/>
      <c r="N99" s="2342"/>
      <c r="O99" s="2342"/>
      <c r="P99" s="2342"/>
      <c r="Q99" s="2342"/>
      <c r="R99" s="2342"/>
      <c r="S99" s="2343"/>
      <c r="T99" s="512"/>
      <c r="U99" s="512"/>
    </row>
    <row r="100" spans="1:37" ht="43.5" customHeight="1" x14ac:dyDescent="0.45">
      <c r="A100" s="2339" t="s">
        <v>1446</v>
      </c>
      <c r="B100" s="2322"/>
      <c r="C100" s="869" t="s">
        <v>1420</v>
      </c>
      <c r="D100" s="645"/>
      <c r="E100" s="645"/>
      <c r="F100" s="645"/>
      <c r="G100" s="645"/>
      <c r="H100" s="645"/>
      <c r="I100" s="645"/>
      <c r="J100" s="645"/>
      <c r="K100" s="646"/>
      <c r="L100" s="554" t="s">
        <v>344</v>
      </c>
      <c r="M100" s="939" t="str">
        <f>IF(L101="Yes",1,IF(L101="No","Home does not qualify for 2021 SBTC",""))</f>
        <v/>
      </c>
      <c r="N100" s="2333" t="s">
        <v>1449</v>
      </c>
      <c r="O100" s="2334"/>
      <c r="P100" s="2334"/>
      <c r="Q100" s="2334"/>
      <c r="R100" s="2334"/>
      <c r="S100" s="2335"/>
      <c r="T100" s="512"/>
      <c r="U100" s="512"/>
    </row>
    <row r="101" spans="1:37" ht="29" customHeight="1" x14ac:dyDescent="0.45">
      <c r="A101" s="2323"/>
      <c r="B101" s="2324"/>
      <c r="C101" s="1521" t="s">
        <v>1421</v>
      </c>
      <c r="D101" s="804"/>
      <c r="E101" s="804"/>
      <c r="F101" s="804"/>
      <c r="G101" s="804"/>
      <c r="H101" s="804"/>
      <c r="I101" s="804"/>
      <c r="J101" s="804"/>
      <c r="K101" s="1522"/>
      <c r="L101" s="550"/>
      <c r="M101" s="1524"/>
      <c r="N101" s="2330"/>
      <c r="O101" s="2331"/>
      <c r="P101" s="2331"/>
      <c r="Q101" s="2331"/>
      <c r="R101" s="2331"/>
      <c r="S101" s="2332"/>
      <c r="T101" s="512"/>
      <c r="U101" s="512"/>
    </row>
    <row r="102" spans="1:37" ht="88.05" customHeight="1" x14ac:dyDescent="0.45">
      <c r="A102" s="2339" t="s">
        <v>1447</v>
      </c>
      <c r="B102" s="2322"/>
      <c r="C102" s="869" t="s">
        <v>1423</v>
      </c>
      <c r="D102" s="645"/>
      <c r="E102" s="645"/>
      <c r="F102" s="645"/>
      <c r="G102" s="645"/>
      <c r="H102" s="645"/>
      <c r="I102" s="645"/>
      <c r="J102" s="645"/>
      <c r="K102" s="646"/>
      <c r="L102" s="551" t="s">
        <v>346</v>
      </c>
      <c r="M102" s="939" t="str">
        <f>IF(L103="Yes",3,IF(L103="No","Home does not qualify for 2021 SBTC",""))</f>
        <v/>
      </c>
      <c r="N102" s="2333" t="s">
        <v>1449</v>
      </c>
      <c r="O102" s="2334"/>
      <c r="P102" s="2334"/>
      <c r="Q102" s="2334"/>
      <c r="R102" s="2334"/>
      <c r="S102" s="2335"/>
      <c r="T102" s="512"/>
      <c r="U102" s="512"/>
    </row>
    <row r="103" spans="1:37" ht="28.9" customHeight="1" x14ac:dyDescent="0.45">
      <c r="A103" s="2323"/>
      <c r="B103" s="2324"/>
      <c r="C103" s="1521" t="s">
        <v>1422</v>
      </c>
      <c r="D103" s="804"/>
      <c r="E103" s="804"/>
      <c r="F103" s="804"/>
      <c r="G103" s="804"/>
      <c r="H103" s="804"/>
      <c r="I103" s="804"/>
      <c r="J103" s="804"/>
      <c r="K103" s="1522"/>
      <c r="L103" s="550"/>
      <c r="M103" s="1524"/>
      <c r="N103" s="2330"/>
      <c r="O103" s="2331"/>
      <c r="P103" s="2331"/>
      <c r="Q103" s="2331"/>
      <c r="R103" s="2331"/>
      <c r="S103" s="2332"/>
      <c r="T103" s="512"/>
      <c r="U103" s="512"/>
    </row>
    <row r="104" spans="1:37" ht="36" customHeight="1" x14ac:dyDescent="0.45">
      <c r="A104" s="1421" t="s">
        <v>1419</v>
      </c>
      <c r="B104" s="1422"/>
      <c r="C104" s="1422"/>
      <c r="D104" s="1422"/>
      <c r="E104" s="1422"/>
      <c r="F104" s="1422"/>
      <c r="G104" s="1422"/>
      <c r="H104" s="1422"/>
      <c r="I104" s="1422"/>
      <c r="J104" s="1422"/>
      <c r="K104" s="1422"/>
      <c r="L104" s="1423"/>
      <c r="M104" s="553" t="s">
        <v>84</v>
      </c>
      <c r="N104" s="1424" t="str">
        <f>IF(M104="Yes","Verify the items below for this home.",IF(M104="No","If not applying for the extra 2021 SBTC, may ignore the remainder of this section.",""))</f>
        <v>If not applying for the extra 2021 SBTC, may ignore the remainder of this section.</v>
      </c>
      <c r="O104" s="1425"/>
      <c r="P104" s="1425"/>
      <c r="Q104" s="1425"/>
      <c r="R104" s="1425"/>
      <c r="S104" s="1426"/>
      <c r="T104" s="512"/>
      <c r="U104" s="512"/>
    </row>
    <row r="105" spans="1:37" ht="74" customHeight="1" x14ac:dyDescent="0.45">
      <c r="A105" s="2340" t="s">
        <v>1448</v>
      </c>
      <c r="B105" s="555"/>
      <c r="C105" s="1525" t="s">
        <v>1424</v>
      </c>
      <c r="D105" s="645"/>
      <c r="E105" s="645"/>
      <c r="F105" s="645"/>
      <c r="G105" s="645"/>
      <c r="H105" s="645"/>
      <c r="I105" s="645"/>
      <c r="J105" s="645"/>
      <c r="K105" s="646"/>
      <c r="L105" s="551" t="s">
        <v>346</v>
      </c>
      <c r="M105" s="939" t="str">
        <f>IF(AND(L106="Yes",L107="Yes",L108="Yes"),3,IF(OR(L106="No",L107="No",L108="No"),"Home does not qualify for extra 2021 SBTC",""))</f>
        <v/>
      </c>
      <c r="N105" s="2333" t="s">
        <v>1451</v>
      </c>
      <c r="O105" s="2334"/>
      <c r="P105" s="2334"/>
      <c r="Q105" s="2334"/>
      <c r="R105" s="2334"/>
      <c r="S105" s="2335"/>
      <c r="T105" s="512"/>
      <c r="U105" s="512"/>
    </row>
    <row r="106" spans="1:37" ht="29" customHeight="1" x14ac:dyDescent="0.45">
      <c r="A106" s="2325" t="s">
        <v>1450</v>
      </c>
      <c r="B106" s="2326"/>
      <c r="C106" s="1518" t="s">
        <v>1425</v>
      </c>
      <c r="D106" s="1519"/>
      <c r="E106" s="1519"/>
      <c r="F106" s="1519"/>
      <c r="G106" s="1519"/>
      <c r="H106" s="1519"/>
      <c r="I106" s="1519"/>
      <c r="J106" s="1519"/>
      <c r="K106" s="1520"/>
      <c r="L106" s="550"/>
      <c r="M106" s="1523"/>
      <c r="N106" s="2336"/>
      <c r="O106" s="2337"/>
      <c r="P106" s="2337"/>
      <c r="Q106" s="2337"/>
      <c r="R106" s="2337"/>
      <c r="S106" s="2338"/>
      <c r="T106" s="512"/>
      <c r="U106" s="512"/>
    </row>
    <row r="107" spans="1:37" x14ac:dyDescent="0.45">
      <c r="A107" s="2327"/>
      <c r="B107" s="2326"/>
      <c r="C107" s="1521" t="s">
        <v>1426</v>
      </c>
      <c r="D107" s="804"/>
      <c r="E107" s="804"/>
      <c r="F107" s="804"/>
      <c r="G107" s="804"/>
      <c r="H107" s="804"/>
      <c r="I107" s="804"/>
      <c r="J107" s="804"/>
      <c r="K107" s="1522"/>
      <c r="L107" s="550"/>
      <c r="M107" s="1523"/>
      <c r="N107" s="1278"/>
      <c r="O107" s="1279"/>
      <c r="P107" s="1279"/>
      <c r="Q107" s="1279"/>
      <c r="R107" s="1279"/>
      <c r="S107" s="1280"/>
      <c r="T107" s="512"/>
      <c r="U107" s="512"/>
    </row>
    <row r="108" spans="1:37" x14ac:dyDescent="0.45">
      <c r="A108" s="2328"/>
      <c r="B108" s="2329"/>
      <c r="C108" s="1521" t="s">
        <v>1427</v>
      </c>
      <c r="D108" s="804"/>
      <c r="E108" s="804"/>
      <c r="F108" s="804"/>
      <c r="G108" s="804"/>
      <c r="H108" s="804"/>
      <c r="I108" s="804"/>
      <c r="J108" s="804"/>
      <c r="K108" s="1522"/>
      <c r="L108" s="550"/>
      <c r="M108" s="1524"/>
      <c r="N108" s="1281"/>
      <c r="O108" s="1282"/>
      <c r="P108" s="1282"/>
      <c r="Q108" s="1282"/>
      <c r="R108" s="1282"/>
      <c r="S108" s="1283"/>
      <c r="T108" s="512"/>
      <c r="U108" s="512"/>
    </row>
    <row r="109" spans="1:37" ht="10.050000000000001" customHeight="1" x14ac:dyDescent="0.45">
      <c r="A109" s="1418"/>
      <c r="B109" s="1419"/>
      <c r="C109" s="1419"/>
      <c r="D109" s="1419"/>
      <c r="E109" s="1419"/>
      <c r="F109" s="1419"/>
      <c r="G109" s="1419"/>
      <c r="H109" s="1419"/>
      <c r="I109" s="1419"/>
      <c r="J109" s="1419"/>
      <c r="K109" s="1419"/>
      <c r="L109" s="1419"/>
      <c r="M109" s="1419"/>
      <c r="N109" s="1419"/>
      <c r="O109" s="1419"/>
      <c r="P109" s="1419"/>
      <c r="Q109" s="1419"/>
      <c r="R109" s="1419"/>
      <c r="S109" s="1420"/>
      <c r="T109" s="512"/>
      <c r="U109" s="512"/>
    </row>
    <row r="110" spans="1:37" ht="21" customHeight="1" x14ac:dyDescent="0.45">
      <c r="A110" s="1069" t="s">
        <v>989</v>
      </c>
      <c r="B110" s="1070"/>
      <c r="C110" s="1070"/>
      <c r="D110" s="1070"/>
      <c r="E110" s="1070"/>
      <c r="F110" s="1070"/>
      <c r="G110" s="1070"/>
      <c r="H110" s="1070"/>
      <c r="I110" s="1070"/>
      <c r="J110" s="1070"/>
      <c r="K110" s="1070"/>
      <c r="L110" s="368"/>
      <c r="M110" s="368"/>
      <c r="N110" s="369"/>
      <c r="O110" s="369"/>
      <c r="P110" s="369"/>
      <c r="Q110" s="369"/>
      <c r="R110" s="369"/>
      <c r="S110" s="369"/>
      <c r="T110" s="512"/>
      <c r="U110" s="512"/>
      <c r="W110" s="427"/>
      <c r="X110" s="427"/>
      <c r="Y110" s="427"/>
      <c r="Z110" s="427"/>
      <c r="AA110" s="427"/>
      <c r="AB110" s="427"/>
      <c r="AC110" s="427"/>
      <c r="AD110" s="427"/>
      <c r="AE110" s="427"/>
      <c r="AF110" s="427"/>
      <c r="AG110" s="427"/>
      <c r="AH110" s="427"/>
      <c r="AI110" s="427"/>
      <c r="AJ110" s="427"/>
      <c r="AK110" s="427"/>
    </row>
    <row r="111" spans="1:37" ht="30" customHeight="1" x14ac:dyDescent="0.45">
      <c r="A111" s="440"/>
      <c r="B111" s="367"/>
      <c r="C111" s="1073" t="s">
        <v>949</v>
      </c>
      <c r="D111" s="1073"/>
      <c r="E111" s="1073"/>
      <c r="F111" s="1073"/>
      <c r="G111" s="1073"/>
      <c r="H111" s="1073"/>
      <c r="I111" s="1073"/>
      <c r="J111" s="1073"/>
      <c r="K111" s="1073"/>
      <c r="L111" s="1071" t="str">
        <f>IF(AND(OR(O114="Silver",O114="Gold",O114="Emerald"),O115="Yes",O116="Yes",O117="Yes",O119="Yes"),L18,IF(AND(O114="Code Plus",O115="Yes",O116="Yes",O117="Yes"),"Code Plus","CANNOT CERTIFY"))</f>
        <v>CANNOT CERTIFY</v>
      </c>
      <c r="M111" s="1072"/>
      <c r="N111" s="1006"/>
      <c r="O111" s="1006"/>
      <c r="P111" s="1006"/>
      <c r="Q111" s="1006"/>
      <c r="R111" s="1006"/>
      <c r="S111" s="1006"/>
      <c r="T111" s="512"/>
      <c r="U111" s="512"/>
      <c r="W111" s="427"/>
      <c r="X111" s="427"/>
      <c r="Y111" s="427"/>
      <c r="Z111" s="427"/>
      <c r="AA111" s="427"/>
      <c r="AB111" s="427"/>
      <c r="AC111" s="427"/>
      <c r="AD111" s="427"/>
      <c r="AE111" s="427"/>
      <c r="AF111" s="427"/>
      <c r="AG111" s="427"/>
      <c r="AH111" s="427"/>
      <c r="AI111" s="427"/>
      <c r="AJ111" s="427"/>
      <c r="AK111" s="427"/>
    </row>
    <row r="112" spans="1:37" ht="10.050000000000001" customHeight="1" x14ac:dyDescent="0.45">
      <c r="A112" s="1074"/>
      <c r="B112" s="1075"/>
      <c r="C112" s="1075"/>
      <c r="D112" s="1075"/>
      <c r="E112" s="1075"/>
      <c r="F112" s="1075"/>
      <c r="G112" s="1075"/>
      <c r="H112" s="1075"/>
      <c r="I112" s="1075"/>
      <c r="J112" s="1075"/>
      <c r="K112" s="1075"/>
      <c r="L112" s="1075"/>
      <c r="M112" s="1075"/>
      <c r="N112" s="1075"/>
      <c r="O112" s="1075"/>
      <c r="P112" s="1075"/>
      <c r="Q112" s="1075"/>
      <c r="R112" s="1075"/>
      <c r="S112" s="1075"/>
      <c r="T112" s="512"/>
      <c r="U112" s="512"/>
      <c r="W112" s="427"/>
      <c r="X112" s="427"/>
      <c r="Y112" s="427"/>
      <c r="Z112" s="427"/>
      <c r="AA112" s="427"/>
      <c r="AB112" s="427"/>
      <c r="AC112" s="427"/>
      <c r="AD112" s="427"/>
      <c r="AE112" s="427"/>
      <c r="AF112" s="427"/>
      <c r="AG112" s="427"/>
      <c r="AH112" s="427"/>
      <c r="AI112" s="427"/>
      <c r="AJ112" s="427"/>
      <c r="AK112" s="427"/>
    </row>
    <row r="113" spans="1:37" ht="18" customHeight="1" x14ac:dyDescent="0.45">
      <c r="A113" s="440"/>
      <c r="B113" s="367"/>
      <c r="C113" s="888" t="s">
        <v>977</v>
      </c>
      <c r="D113" s="889"/>
      <c r="E113" s="889"/>
      <c r="F113" s="889"/>
      <c r="G113" s="889"/>
      <c r="H113" s="889"/>
      <c r="I113" s="889"/>
      <c r="J113" s="888" t="s">
        <v>950</v>
      </c>
      <c r="K113" s="889"/>
      <c r="L113" s="468">
        <v>47</v>
      </c>
      <c r="M113" s="469">
        <f>SUM(M22,M47,M48,M49,M53,M54,M56,M63,M66,M74,M77,M78,M88,M100,M102,M105)</f>
        <v>0</v>
      </c>
      <c r="N113" s="1446" t="s">
        <v>951</v>
      </c>
      <c r="O113" s="1482"/>
      <c r="P113" s="1482"/>
      <c r="Q113" s="1483"/>
      <c r="R113" s="1006"/>
      <c r="S113" s="1006"/>
      <c r="T113" s="512"/>
      <c r="U113" s="512"/>
      <c r="W113" s="427"/>
      <c r="X113" s="427"/>
      <c r="Y113" s="427"/>
      <c r="Z113" s="427"/>
      <c r="AA113" s="427"/>
      <c r="AB113" s="427"/>
      <c r="AC113" s="427"/>
      <c r="AD113" s="427"/>
      <c r="AE113" s="427"/>
      <c r="AF113" s="427"/>
      <c r="AG113" s="427"/>
      <c r="AH113" s="427"/>
      <c r="AI113" s="427"/>
      <c r="AJ113" s="427"/>
      <c r="AK113" s="427"/>
    </row>
    <row r="114" spans="1:37" ht="36" customHeight="1" x14ac:dyDescent="0.45">
      <c r="A114" s="440"/>
      <c r="B114" s="367"/>
      <c r="C114" s="873" t="s">
        <v>1230</v>
      </c>
      <c r="D114" s="874"/>
      <c r="E114" s="874"/>
      <c r="F114" s="874"/>
      <c r="G114" s="874"/>
      <c r="H114" s="874"/>
      <c r="I114" s="874"/>
      <c r="J114" s="874"/>
      <c r="K114" s="874"/>
      <c r="L114" s="874"/>
      <c r="M114" s="874"/>
      <c r="N114" s="875"/>
      <c r="O114" s="821" t="str">
        <f>L18</f>
        <v>HERS Index Issue?</v>
      </c>
      <c r="P114" s="822"/>
      <c r="Q114" s="823"/>
      <c r="R114" s="1006"/>
      <c r="S114" s="1006"/>
      <c r="T114" s="512"/>
      <c r="U114" s="512"/>
      <c r="W114" s="427"/>
      <c r="X114" s="427"/>
      <c r="Y114" s="427"/>
      <c r="Z114" s="427"/>
      <c r="AA114" s="427"/>
      <c r="AB114" s="427"/>
      <c r="AC114" s="427"/>
      <c r="AD114" s="427"/>
      <c r="AE114" s="427"/>
      <c r="AF114" s="427"/>
      <c r="AG114" s="427"/>
      <c r="AH114" s="427"/>
      <c r="AI114" s="427"/>
      <c r="AJ114" s="427"/>
      <c r="AK114" s="427"/>
    </row>
    <row r="115" spans="1:37" ht="36" customHeight="1" x14ac:dyDescent="0.45">
      <c r="A115" s="440"/>
      <c r="B115" s="367"/>
      <c r="C115" s="873" t="s">
        <v>1231</v>
      </c>
      <c r="D115" s="874"/>
      <c r="E115" s="874"/>
      <c r="F115" s="874"/>
      <c r="G115" s="874"/>
      <c r="H115" s="874"/>
      <c r="I115" s="874"/>
      <c r="J115" s="874"/>
      <c r="K115" s="874"/>
      <c r="L115" s="874"/>
      <c r="M115" s="874"/>
      <c r="N115" s="875"/>
      <c r="O115" s="821" t="str">
        <f>IF(M28="PASSED","Yes","No")</f>
        <v>No</v>
      </c>
      <c r="P115" s="822"/>
      <c r="Q115" s="823"/>
      <c r="R115" s="1006"/>
      <c r="S115" s="1006"/>
      <c r="T115" s="512"/>
      <c r="U115" s="512"/>
      <c r="W115" s="427"/>
      <c r="X115" s="427"/>
      <c r="Y115" s="427"/>
      <c r="Z115" s="427"/>
      <c r="AA115" s="427"/>
      <c r="AB115" s="427"/>
      <c r="AC115" s="427"/>
      <c r="AD115" s="427"/>
      <c r="AE115" s="427"/>
      <c r="AF115" s="427"/>
      <c r="AG115" s="427"/>
      <c r="AH115" s="427"/>
      <c r="AI115" s="427"/>
      <c r="AJ115" s="427"/>
      <c r="AK115" s="427"/>
    </row>
    <row r="116" spans="1:37" ht="18" customHeight="1" x14ac:dyDescent="0.45">
      <c r="A116" s="440"/>
      <c r="B116" s="367"/>
      <c r="C116" s="873" t="s">
        <v>1157</v>
      </c>
      <c r="D116" s="874"/>
      <c r="E116" s="874"/>
      <c r="F116" s="874"/>
      <c r="G116" s="874"/>
      <c r="H116" s="874"/>
      <c r="I116" s="874"/>
      <c r="J116" s="874"/>
      <c r="K116" s="874"/>
      <c r="L116" s="874"/>
      <c r="M116" s="874"/>
      <c r="N116" s="875"/>
      <c r="O116" s="821" t="str">
        <f>IF(ISNUMBER(M66),"Yes","No")</f>
        <v>No</v>
      </c>
      <c r="P116" s="822"/>
      <c r="Q116" s="823"/>
      <c r="R116" s="437"/>
      <c r="S116" s="508"/>
      <c r="T116" s="512"/>
      <c r="U116" s="512"/>
      <c r="W116" s="427"/>
      <c r="X116" s="427"/>
      <c r="Y116" s="427"/>
      <c r="Z116" s="427"/>
      <c r="AA116" s="427"/>
      <c r="AB116" s="427"/>
      <c r="AC116" s="427"/>
      <c r="AD116" s="427"/>
      <c r="AE116" s="427"/>
      <c r="AF116" s="427"/>
      <c r="AG116" s="427"/>
      <c r="AH116" s="427"/>
      <c r="AI116" s="427"/>
      <c r="AJ116" s="427"/>
      <c r="AK116" s="427"/>
    </row>
    <row r="117" spans="1:37" ht="18" customHeight="1" x14ac:dyDescent="0.45">
      <c r="A117" s="440"/>
      <c r="B117" s="367"/>
      <c r="C117" s="873" t="s">
        <v>1158</v>
      </c>
      <c r="D117" s="874"/>
      <c r="E117" s="874"/>
      <c r="F117" s="874"/>
      <c r="G117" s="874"/>
      <c r="H117" s="874"/>
      <c r="I117" s="874"/>
      <c r="J117" s="874"/>
      <c r="K117" s="874"/>
      <c r="L117" s="874"/>
      <c r="M117" s="874"/>
      <c r="N117" s="875"/>
      <c r="O117" s="821" t="str">
        <f>IF(M59="Duct leakage test PASSES!","Yes","No")</f>
        <v>No</v>
      </c>
      <c r="P117" s="822"/>
      <c r="Q117" s="823"/>
      <c r="R117" s="437"/>
      <c r="S117" s="508"/>
      <c r="T117" s="512"/>
      <c r="U117" s="512"/>
      <c r="X117" s="427"/>
      <c r="Y117" s="427"/>
      <c r="Z117" s="427"/>
      <c r="AA117" s="427"/>
      <c r="AB117" s="427"/>
      <c r="AC117" s="427"/>
      <c r="AD117" s="427"/>
      <c r="AE117" s="427"/>
      <c r="AF117" s="427"/>
      <c r="AG117" s="427"/>
      <c r="AH117" s="427"/>
      <c r="AI117" s="427"/>
      <c r="AJ117" s="427"/>
      <c r="AK117" s="427"/>
    </row>
    <row r="118" spans="1:37" ht="18" customHeight="1" x14ac:dyDescent="0.45">
      <c r="A118" s="440"/>
      <c r="B118" s="367"/>
      <c r="C118" s="873" t="s">
        <v>1159</v>
      </c>
      <c r="D118" s="874"/>
      <c r="E118" s="874"/>
      <c r="F118" s="874"/>
      <c r="G118" s="874"/>
      <c r="H118" s="874"/>
      <c r="I118" s="874"/>
      <c r="J118" s="874"/>
      <c r="K118" s="874"/>
      <c r="L118" s="874"/>
      <c r="M118" s="874"/>
      <c r="N118" s="875"/>
      <c r="O118" s="821" t="s">
        <v>82</v>
      </c>
      <c r="P118" s="822"/>
      <c r="Q118" s="823"/>
      <c r="R118" s="437"/>
      <c r="S118" s="508"/>
      <c r="T118" s="512"/>
      <c r="U118" s="512"/>
      <c r="W118" s="427"/>
      <c r="X118" s="427"/>
      <c r="Y118" s="427"/>
      <c r="Z118" s="427"/>
      <c r="AA118" s="427"/>
      <c r="AB118" s="427"/>
      <c r="AC118" s="427"/>
      <c r="AD118" s="427"/>
      <c r="AE118" s="427"/>
      <c r="AF118" s="427"/>
      <c r="AG118" s="427"/>
      <c r="AH118" s="427"/>
      <c r="AI118" s="427"/>
      <c r="AJ118" s="427"/>
      <c r="AK118" s="427"/>
    </row>
    <row r="119" spans="1:37" ht="36" customHeight="1" x14ac:dyDescent="0.45">
      <c r="A119" s="440"/>
      <c r="B119" s="367"/>
      <c r="C119" s="873" t="s">
        <v>1160</v>
      </c>
      <c r="D119" s="874"/>
      <c r="E119" s="874"/>
      <c r="F119" s="874"/>
      <c r="G119" s="874"/>
      <c r="H119" s="874"/>
      <c r="I119" s="874"/>
      <c r="J119" s="874"/>
      <c r="K119" s="874"/>
      <c r="L119" s="874"/>
      <c r="M119" s="874"/>
      <c r="N119" s="875"/>
      <c r="O119" s="821" t="str">
        <f>IF(OR(OR(M29="Not Met",M29=""),OR(M40="Not Met",M40=""),OR(M41="No",M41=""),OR(M43="Not Met",M43=""),OR(M44="Not Met",M44=""),OR(M45="Not Met",M45=""),OR(M51="Not Met",M51=""),OR(M52="Not Met",M52=""),OR(M57="Not Met",M57=""),OR(M65="Not Met",M65="")),"No","Yes")</f>
        <v>No</v>
      </c>
      <c r="P119" s="822"/>
      <c r="Q119" s="823"/>
      <c r="R119" s="437"/>
      <c r="S119" s="508"/>
      <c r="T119" s="512"/>
      <c r="U119" s="512"/>
      <c r="W119" s="1370"/>
      <c r="X119" s="1371"/>
      <c r="Y119" s="1371"/>
      <c r="Z119" s="1371"/>
      <c r="AA119" s="1371"/>
      <c r="AB119" s="1371"/>
      <c r="AC119" s="1371"/>
      <c r="AD119" s="1371"/>
      <c r="AE119" s="1371"/>
      <c r="AF119" s="1371"/>
      <c r="AG119" s="1371"/>
      <c r="AH119" s="1371"/>
      <c r="AI119" s="1371"/>
      <c r="AJ119" s="1371"/>
      <c r="AK119" s="1372"/>
    </row>
    <row r="120" spans="1:37" ht="18" customHeight="1" x14ac:dyDescent="0.45">
      <c r="A120" s="440"/>
      <c r="B120" s="367"/>
      <c r="C120" s="873" t="str">
        <f>IF(OR(M40="Not Met",M43="Not Met",M44="Not Met",M45="Not Met",M51="Not Met",M52="Not Met",M57="Not Met",M59="ISSUE WITH DUCT LEAKAGE TEST!",M65="Not Met"),"This home has not satisfied all of the Mandatory requirements of the Energy section from above.","This home has met all of the Mandatory requirements of the Energy section from above.")</f>
        <v>This home has not satisfied all of the Mandatory requirements of the Energy section from above.</v>
      </c>
      <c r="D120" s="886"/>
      <c r="E120" s="886"/>
      <c r="F120" s="886"/>
      <c r="G120" s="886"/>
      <c r="H120" s="886"/>
      <c r="I120" s="886"/>
      <c r="J120" s="886"/>
      <c r="K120" s="886"/>
      <c r="L120" s="886"/>
      <c r="M120" s="886"/>
      <c r="N120" s="887"/>
      <c r="O120" s="821"/>
      <c r="P120" s="822"/>
      <c r="Q120" s="823"/>
      <c r="R120" s="437"/>
      <c r="S120" s="508"/>
      <c r="T120" s="512"/>
      <c r="U120" s="512"/>
      <c r="W120" s="5"/>
      <c r="X120" s="5"/>
      <c r="Y120" s="5"/>
      <c r="Z120" s="5"/>
      <c r="AA120" s="5"/>
      <c r="AB120" s="5"/>
    </row>
    <row r="121" spans="1:37" ht="10.050000000000001" customHeight="1" x14ac:dyDescent="0.45">
      <c r="A121" s="967"/>
      <c r="B121" s="968"/>
      <c r="C121" s="968"/>
      <c r="D121" s="968"/>
      <c r="E121" s="968"/>
      <c r="F121" s="968"/>
      <c r="G121" s="968"/>
      <c r="H121" s="968"/>
      <c r="I121" s="968"/>
      <c r="J121" s="968"/>
      <c r="K121" s="968"/>
      <c r="L121" s="968"/>
      <c r="M121" s="968"/>
      <c r="N121" s="968"/>
      <c r="O121" s="968"/>
      <c r="P121" s="968"/>
      <c r="Q121" s="968"/>
      <c r="R121" s="968"/>
      <c r="S121" s="968"/>
      <c r="T121" s="512"/>
      <c r="U121" s="512"/>
      <c r="W121" s="427"/>
      <c r="X121" s="427"/>
      <c r="Y121" s="427"/>
      <c r="Z121" s="427"/>
      <c r="AA121" s="427"/>
      <c r="AB121" s="427"/>
      <c r="AC121" s="427"/>
      <c r="AD121" s="427"/>
      <c r="AE121" s="427"/>
      <c r="AF121" s="427"/>
      <c r="AG121" s="427"/>
      <c r="AH121" s="427"/>
      <c r="AI121" s="427"/>
      <c r="AJ121" s="427"/>
      <c r="AK121" s="427"/>
    </row>
    <row r="122" spans="1:37" ht="18.75" customHeight="1" x14ac:dyDescent="0.45">
      <c r="A122" s="969" t="s">
        <v>213</v>
      </c>
      <c r="B122" s="970"/>
      <c r="C122" s="970"/>
      <c r="D122" s="970"/>
      <c r="E122" s="970"/>
      <c r="F122" s="970"/>
      <c r="G122" s="970"/>
      <c r="H122" s="970"/>
      <c r="I122" s="970"/>
      <c r="J122" s="970"/>
      <c r="K122" s="970"/>
      <c r="L122" s="970"/>
      <c r="M122" s="970"/>
      <c r="N122" s="970"/>
      <c r="O122" s="970"/>
      <c r="P122" s="970"/>
      <c r="Q122" s="970"/>
      <c r="R122" s="970"/>
      <c r="S122" s="970"/>
      <c r="T122" s="512"/>
      <c r="U122" s="512"/>
      <c r="W122" s="427"/>
      <c r="X122" s="427"/>
      <c r="Y122" s="427"/>
      <c r="Z122" s="427"/>
      <c r="AA122" s="427"/>
      <c r="AB122" s="427"/>
      <c r="AC122" s="427"/>
      <c r="AD122" s="427"/>
      <c r="AE122" s="427"/>
      <c r="AF122" s="427"/>
      <c r="AG122" s="427"/>
      <c r="AH122" s="427"/>
      <c r="AI122" s="427"/>
      <c r="AJ122" s="427"/>
      <c r="AK122" s="427"/>
    </row>
    <row r="123" spans="1:37" x14ac:dyDescent="0.45">
      <c r="A123" s="971" t="s">
        <v>214</v>
      </c>
      <c r="B123" s="971"/>
      <c r="C123" s="971"/>
      <c r="D123" s="971"/>
      <c r="E123" s="971"/>
      <c r="F123" s="971"/>
      <c r="G123" s="971"/>
      <c r="H123" s="971"/>
      <c r="I123" s="971"/>
      <c r="J123" s="971"/>
      <c r="K123" s="971"/>
      <c r="L123" s="971"/>
      <c r="M123" s="971"/>
      <c r="N123" s="971"/>
      <c r="O123" s="971"/>
      <c r="P123" s="971"/>
      <c r="Q123" s="971"/>
      <c r="R123" s="971"/>
      <c r="S123" s="972"/>
      <c r="T123" s="512"/>
      <c r="U123" s="512"/>
      <c r="W123" s="427"/>
      <c r="X123" s="427"/>
      <c r="Y123" s="427"/>
      <c r="Z123" s="427"/>
      <c r="AA123" s="427"/>
      <c r="AB123" s="427"/>
      <c r="AC123" s="427"/>
      <c r="AD123" s="427"/>
      <c r="AE123" s="427"/>
      <c r="AF123" s="427"/>
      <c r="AG123" s="427"/>
      <c r="AH123" s="427"/>
      <c r="AI123" s="427"/>
      <c r="AJ123" s="427"/>
      <c r="AK123" s="427"/>
    </row>
    <row r="124" spans="1:37" ht="63" customHeight="1" x14ac:dyDescent="0.45">
      <c r="A124" s="76" t="s">
        <v>215</v>
      </c>
      <c r="B124" s="77"/>
      <c r="C124" s="1401" t="s">
        <v>216</v>
      </c>
      <c r="D124" s="1402"/>
      <c r="E124" s="1402"/>
      <c r="F124" s="1402"/>
      <c r="G124" s="1402"/>
      <c r="H124" s="1402"/>
      <c r="I124" s="1399" t="s">
        <v>217</v>
      </c>
      <c r="J124" s="1400"/>
      <c r="K124" s="465" t="str">
        <f>IF('4a WEiR Index'!V22="","",IF('4a WEiR Index'!V22="BEDROOMS?","???",'4a WEiR Index'!V22))</f>
        <v>???</v>
      </c>
      <c r="L124" s="442" t="s">
        <v>164</v>
      </c>
      <c r="M124" s="78" t="str">
        <f>IF(Bedrooms="","BEDROOMS?",IF(K124="","",(100-K124)))</f>
        <v>BEDROOMS?</v>
      </c>
      <c r="N124" s="952" t="s">
        <v>218</v>
      </c>
      <c r="O124" s="953"/>
      <c r="P124" s="953"/>
      <c r="Q124" s="953"/>
      <c r="R124" s="953"/>
      <c r="S124" s="954"/>
      <c r="T124" s="512"/>
      <c r="U124" s="512"/>
      <c r="W124" s="427"/>
      <c r="X124" s="427"/>
      <c r="Y124" s="427"/>
      <c r="Z124" s="427"/>
      <c r="AA124" s="427"/>
      <c r="AB124" s="427"/>
      <c r="AC124" s="427"/>
      <c r="AD124" s="427"/>
      <c r="AE124" s="427"/>
      <c r="AF124" s="427"/>
      <c r="AG124" s="427"/>
      <c r="AH124" s="427"/>
      <c r="AI124" s="427"/>
      <c r="AJ124" s="427"/>
      <c r="AK124" s="427"/>
    </row>
    <row r="125" spans="1:37" ht="15" customHeight="1" x14ac:dyDescent="0.45">
      <c r="A125" s="448" t="s">
        <v>219</v>
      </c>
      <c r="B125" s="79"/>
      <c r="C125" s="1257" t="s">
        <v>220</v>
      </c>
      <c r="D125" s="1258"/>
      <c r="E125" s="1258"/>
      <c r="F125" s="1258"/>
      <c r="G125" s="1258"/>
      <c r="H125" s="1258"/>
      <c r="I125" s="1259"/>
      <c r="J125" s="1259"/>
      <c r="K125" s="1260"/>
      <c r="L125" s="965">
        <v>2</v>
      </c>
      <c r="M125" s="1469"/>
      <c r="N125" s="955" t="s">
        <v>1442</v>
      </c>
      <c r="O125" s="956"/>
      <c r="P125" s="956"/>
      <c r="Q125" s="956"/>
      <c r="R125" s="956"/>
      <c r="S125" s="956"/>
      <c r="T125" s="516"/>
      <c r="U125" s="516"/>
      <c r="W125" s="427"/>
      <c r="X125" s="427"/>
      <c r="Y125" s="427"/>
      <c r="Z125" s="427"/>
      <c r="AA125" s="427"/>
      <c r="AB125" s="427"/>
      <c r="AC125" s="427"/>
      <c r="AD125" s="427"/>
      <c r="AE125" s="427"/>
      <c r="AF125" s="427"/>
      <c r="AG125" s="427"/>
      <c r="AH125" s="427"/>
      <c r="AI125" s="427"/>
      <c r="AJ125" s="427"/>
      <c r="AK125" s="427"/>
    </row>
    <row r="126" spans="1:37" ht="60" customHeight="1" x14ac:dyDescent="0.45">
      <c r="A126" s="449"/>
      <c r="B126" s="81"/>
      <c r="C126" s="813" t="s">
        <v>1441</v>
      </c>
      <c r="D126" s="813"/>
      <c r="E126" s="813"/>
      <c r="F126" s="813"/>
      <c r="G126" s="813"/>
      <c r="H126" s="813"/>
      <c r="I126" s="813"/>
      <c r="J126" s="813"/>
      <c r="K126" s="813"/>
      <c r="L126" s="966"/>
      <c r="M126" s="1470"/>
      <c r="N126" s="957"/>
      <c r="O126" s="958"/>
      <c r="P126" s="958"/>
      <c r="Q126" s="958"/>
      <c r="R126" s="958"/>
      <c r="S126" s="959"/>
      <c r="T126" s="516"/>
      <c r="U126" s="516"/>
      <c r="W126" s="427"/>
      <c r="X126" s="427"/>
      <c r="Y126" s="427"/>
      <c r="Z126" s="427"/>
      <c r="AA126" s="427"/>
      <c r="AB126" s="427"/>
      <c r="AC126" s="427"/>
      <c r="AD126" s="427"/>
      <c r="AE126" s="427"/>
      <c r="AF126" s="427"/>
      <c r="AG126" s="427"/>
      <c r="AH126" s="427"/>
      <c r="AI126" s="427"/>
      <c r="AJ126" s="427"/>
      <c r="AK126" s="427"/>
    </row>
    <row r="127" spans="1:37" ht="58.15" customHeight="1" x14ac:dyDescent="0.45">
      <c r="A127" s="449"/>
      <c r="B127" s="81"/>
      <c r="C127" s="813" t="s">
        <v>1275</v>
      </c>
      <c r="D127" s="813"/>
      <c r="E127" s="813"/>
      <c r="F127" s="813"/>
      <c r="G127" s="813"/>
      <c r="H127" s="813"/>
      <c r="I127" s="813"/>
      <c r="J127" s="813"/>
      <c r="K127" s="813"/>
      <c r="L127" s="966"/>
      <c r="M127" s="1471"/>
      <c r="N127" s="960"/>
      <c r="O127" s="961"/>
      <c r="P127" s="961"/>
      <c r="Q127" s="961"/>
      <c r="R127" s="961"/>
      <c r="S127" s="961"/>
      <c r="T127" s="516"/>
      <c r="U127" s="516"/>
      <c r="W127" s="427"/>
      <c r="X127" s="427"/>
      <c r="Y127" s="427"/>
      <c r="Z127" s="427"/>
      <c r="AA127" s="427"/>
      <c r="AB127" s="427"/>
      <c r="AC127" s="427"/>
      <c r="AD127" s="427"/>
      <c r="AE127" s="427"/>
      <c r="AF127" s="427"/>
      <c r="AG127" s="427"/>
      <c r="AH127" s="427"/>
      <c r="AI127" s="427"/>
      <c r="AJ127" s="427"/>
      <c r="AK127" s="427"/>
    </row>
    <row r="128" spans="1:37" x14ac:dyDescent="0.45">
      <c r="A128" s="973" t="s">
        <v>221</v>
      </c>
      <c r="B128" s="973"/>
      <c r="C128" s="973"/>
      <c r="D128" s="973"/>
      <c r="E128" s="973"/>
      <c r="F128" s="973"/>
      <c r="G128" s="973"/>
      <c r="H128" s="973"/>
      <c r="I128" s="973"/>
      <c r="J128" s="973"/>
      <c r="K128" s="973"/>
      <c r="L128" s="973"/>
      <c r="M128" s="973"/>
      <c r="N128" s="973"/>
      <c r="O128" s="973"/>
      <c r="P128" s="973"/>
      <c r="Q128" s="973"/>
      <c r="R128" s="973"/>
      <c r="S128" s="974"/>
      <c r="T128" s="512"/>
      <c r="U128" s="512"/>
      <c r="W128" s="427"/>
      <c r="X128" s="427"/>
      <c r="Y128" s="427"/>
      <c r="Z128" s="427"/>
      <c r="AA128" s="427"/>
      <c r="AB128" s="427"/>
      <c r="AC128" s="427"/>
      <c r="AD128" s="427"/>
      <c r="AE128" s="427"/>
      <c r="AF128" s="427"/>
      <c r="AG128" s="427"/>
      <c r="AH128" s="427"/>
      <c r="AI128" s="427"/>
      <c r="AJ128" s="427"/>
      <c r="AK128" s="427"/>
    </row>
    <row r="129" spans="1:37" ht="88.5" customHeight="1" x14ac:dyDescent="0.45">
      <c r="A129" s="978" t="s">
        <v>222</v>
      </c>
      <c r="B129" s="82"/>
      <c r="C129" s="1239" t="s">
        <v>1279</v>
      </c>
      <c r="D129" s="1239"/>
      <c r="E129" s="1239"/>
      <c r="F129" s="1239"/>
      <c r="G129" s="1239"/>
      <c r="H129" s="1239"/>
      <c r="I129" s="1239"/>
      <c r="J129" s="1239"/>
      <c r="K129" s="1239"/>
      <c r="L129" s="67"/>
      <c r="M129" s="83"/>
      <c r="N129" s="1255" t="s">
        <v>1278</v>
      </c>
      <c r="O129" s="1255"/>
      <c r="P129" s="1255"/>
      <c r="Q129" s="1255"/>
      <c r="R129" s="1255"/>
      <c r="S129" s="1256"/>
      <c r="T129" s="512"/>
      <c r="U129" s="512"/>
      <c r="W129" s="427"/>
      <c r="X129" s="427"/>
      <c r="Y129" s="427"/>
      <c r="Z129" s="427"/>
      <c r="AA129" s="427"/>
      <c r="AB129" s="427"/>
      <c r="AC129" s="427"/>
      <c r="AD129" s="427"/>
      <c r="AE129" s="427"/>
      <c r="AF129" s="427"/>
      <c r="AG129" s="427"/>
      <c r="AH129" s="427"/>
      <c r="AI129" s="427"/>
      <c r="AJ129" s="427"/>
      <c r="AK129" s="427"/>
    </row>
    <row r="130" spans="1:37" ht="48" customHeight="1" x14ac:dyDescent="0.45">
      <c r="A130" s="979"/>
      <c r="B130" s="84"/>
      <c r="C130" s="813" t="s">
        <v>1111</v>
      </c>
      <c r="D130" s="813"/>
      <c r="E130" s="813"/>
      <c r="F130" s="813"/>
      <c r="G130" s="813"/>
      <c r="H130" s="813"/>
      <c r="I130" s="813"/>
      <c r="J130" s="813"/>
      <c r="K130" s="813"/>
      <c r="L130" s="59">
        <v>1</v>
      </c>
      <c r="M130" s="86"/>
      <c r="N130" s="903"/>
      <c r="O130" s="903"/>
      <c r="P130" s="903"/>
      <c r="Q130" s="903"/>
      <c r="R130" s="903"/>
      <c r="S130" s="904"/>
      <c r="T130" s="512"/>
      <c r="U130" s="512"/>
      <c r="W130" s="427"/>
      <c r="X130" s="427"/>
      <c r="Y130" s="427"/>
      <c r="Z130" s="427"/>
      <c r="AA130" s="427"/>
      <c r="AB130" s="427"/>
      <c r="AC130" s="427"/>
      <c r="AD130" s="427"/>
      <c r="AE130" s="427"/>
      <c r="AF130" s="427"/>
      <c r="AG130" s="427"/>
      <c r="AH130" s="427"/>
      <c r="AI130" s="427"/>
      <c r="AJ130" s="427"/>
      <c r="AK130" s="427"/>
    </row>
    <row r="131" spans="1:37" ht="48" customHeight="1" x14ac:dyDescent="0.45">
      <c r="A131" s="979"/>
      <c r="B131" s="84"/>
      <c r="C131" s="813" t="s">
        <v>1112</v>
      </c>
      <c r="D131" s="813"/>
      <c r="E131" s="813"/>
      <c r="F131" s="813"/>
      <c r="G131" s="813"/>
      <c r="H131" s="813"/>
      <c r="I131" s="813"/>
      <c r="J131" s="813"/>
      <c r="K131" s="813"/>
      <c r="L131" s="59">
        <v>1</v>
      </c>
      <c r="M131" s="86"/>
      <c r="N131" s="903"/>
      <c r="O131" s="903"/>
      <c r="P131" s="903"/>
      <c r="Q131" s="903"/>
      <c r="R131" s="903"/>
      <c r="S131" s="904"/>
      <c r="T131" s="512"/>
      <c r="U131" s="512"/>
      <c r="W131" s="427"/>
      <c r="X131" s="427"/>
      <c r="Y131" s="427"/>
      <c r="Z131" s="427"/>
      <c r="AA131" s="427"/>
      <c r="AB131" s="427"/>
      <c r="AC131" s="427"/>
      <c r="AD131" s="427"/>
      <c r="AE131" s="427"/>
      <c r="AF131" s="427"/>
      <c r="AG131" s="427"/>
      <c r="AH131" s="427"/>
      <c r="AI131" s="427"/>
      <c r="AJ131" s="427"/>
      <c r="AK131" s="427"/>
    </row>
    <row r="132" spans="1:37" ht="46.9" customHeight="1" x14ac:dyDescent="0.45">
      <c r="A132" s="979"/>
      <c r="B132" s="84"/>
      <c r="C132" s="1240" t="s">
        <v>223</v>
      </c>
      <c r="D132" s="1240"/>
      <c r="E132" s="1240"/>
      <c r="F132" s="1240"/>
      <c r="G132" s="1240"/>
      <c r="H132" s="1240"/>
      <c r="I132" s="1240"/>
      <c r="J132" s="1240"/>
      <c r="K132" s="1240"/>
      <c r="L132" s="371">
        <v>2</v>
      </c>
      <c r="M132" s="86"/>
      <c r="N132" s="903"/>
      <c r="O132" s="903"/>
      <c r="P132" s="903"/>
      <c r="Q132" s="903"/>
      <c r="R132" s="903"/>
      <c r="S132" s="904"/>
      <c r="T132" s="512"/>
      <c r="U132" s="512"/>
      <c r="W132" s="427"/>
      <c r="X132" s="427"/>
      <c r="Y132" s="427"/>
      <c r="Z132" s="427"/>
      <c r="AA132" s="427"/>
      <c r="AB132" s="427"/>
      <c r="AC132" s="427"/>
      <c r="AD132" s="427"/>
      <c r="AE132" s="427"/>
      <c r="AF132" s="427"/>
      <c r="AG132" s="427"/>
      <c r="AH132" s="427"/>
      <c r="AI132" s="427"/>
      <c r="AJ132" s="427"/>
      <c r="AK132" s="427"/>
    </row>
    <row r="133" spans="1:37" ht="72" customHeight="1" x14ac:dyDescent="0.45">
      <c r="A133" s="980"/>
      <c r="B133" s="85"/>
      <c r="C133" s="1240" t="s">
        <v>1198</v>
      </c>
      <c r="D133" s="1240"/>
      <c r="E133" s="1240"/>
      <c r="F133" s="1240"/>
      <c r="G133" s="1240"/>
      <c r="H133" s="1240"/>
      <c r="I133" s="1240"/>
      <c r="J133" s="1240"/>
      <c r="K133" s="1240"/>
      <c r="L133" s="372" t="s">
        <v>974</v>
      </c>
      <c r="M133" s="86"/>
      <c r="N133" s="1241"/>
      <c r="O133" s="1241"/>
      <c r="P133" s="1241"/>
      <c r="Q133" s="1241"/>
      <c r="R133" s="1241"/>
      <c r="S133" s="1242"/>
      <c r="T133" s="512"/>
      <c r="U133" s="512"/>
      <c r="W133" s="427"/>
      <c r="X133" s="427"/>
      <c r="Y133" s="427"/>
      <c r="Z133" s="427"/>
      <c r="AA133" s="427"/>
      <c r="AB133" s="427"/>
      <c r="AC133" s="427"/>
      <c r="AD133" s="427"/>
      <c r="AE133" s="427"/>
      <c r="AF133" s="427"/>
      <c r="AG133" s="427"/>
      <c r="AH133" s="427"/>
      <c r="AI133" s="427"/>
      <c r="AJ133" s="427"/>
      <c r="AK133" s="427"/>
    </row>
    <row r="134" spans="1:37" ht="36.4" customHeight="1" x14ac:dyDescent="0.45">
      <c r="A134" s="1235" t="s">
        <v>224</v>
      </c>
      <c r="B134" s="87"/>
      <c r="C134" s="1239" t="s">
        <v>225</v>
      </c>
      <c r="D134" s="1239"/>
      <c r="E134" s="1239"/>
      <c r="F134" s="1239"/>
      <c r="G134" s="1239"/>
      <c r="H134" s="1239"/>
      <c r="I134" s="1239"/>
      <c r="J134" s="1239"/>
      <c r="K134" s="1239"/>
      <c r="L134" s="88"/>
      <c r="M134" s="67"/>
      <c r="N134" s="1403" t="s">
        <v>1302</v>
      </c>
      <c r="O134" s="1403"/>
      <c r="P134" s="1403"/>
      <c r="Q134" s="1403"/>
      <c r="R134" s="1403"/>
      <c r="S134" s="1404"/>
      <c r="T134" s="512"/>
      <c r="U134" s="512"/>
      <c r="W134" s="427"/>
      <c r="X134" s="427"/>
      <c r="Y134" s="427"/>
      <c r="Z134" s="427"/>
      <c r="AA134" s="427"/>
      <c r="AB134" s="427"/>
      <c r="AC134" s="427"/>
      <c r="AD134" s="427"/>
      <c r="AE134" s="427"/>
      <c r="AF134" s="427"/>
      <c r="AG134" s="427"/>
      <c r="AH134" s="427"/>
      <c r="AI134" s="427"/>
      <c r="AJ134" s="427"/>
      <c r="AK134" s="427"/>
    </row>
    <row r="135" spans="1:37" ht="48" customHeight="1" x14ac:dyDescent="0.45">
      <c r="A135" s="1236"/>
      <c r="B135" s="84"/>
      <c r="C135" s="975" t="s">
        <v>1048</v>
      </c>
      <c r="D135" s="976"/>
      <c r="E135" s="976"/>
      <c r="F135" s="976"/>
      <c r="G135" s="976"/>
      <c r="H135" s="976"/>
      <c r="I135" s="976"/>
      <c r="J135" s="976"/>
      <c r="K135" s="977"/>
      <c r="L135" s="89">
        <v>0.5</v>
      </c>
      <c r="M135" s="60"/>
      <c r="N135" s="1233"/>
      <c r="O135" s="1234"/>
      <c r="P135" s="1234"/>
      <c r="Q135" s="1234"/>
      <c r="R135" s="1234"/>
      <c r="S135" s="1234"/>
      <c r="T135" s="516"/>
      <c r="U135" s="516"/>
      <c r="W135" s="427"/>
      <c r="X135" s="427"/>
      <c r="Y135" s="427"/>
      <c r="Z135" s="427"/>
      <c r="AA135" s="427"/>
      <c r="AB135" s="427"/>
      <c r="AC135" s="427"/>
      <c r="AD135" s="427"/>
      <c r="AE135" s="427"/>
      <c r="AF135" s="427"/>
      <c r="AG135" s="427"/>
      <c r="AH135" s="427"/>
      <c r="AI135" s="427"/>
      <c r="AJ135" s="427"/>
      <c r="AK135" s="427"/>
    </row>
    <row r="136" spans="1:37" ht="48" customHeight="1" x14ac:dyDescent="0.45">
      <c r="A136" s="1236"/>
      <c r="B136" s="84"/>
      <c r="C136" s="975" t="s">
        <v>1049</v>
      </c>
      <c r="D136" s="976"/>
      <c r="E136" s="976"/>
      <c r="F136" s="976"/>
      <c r="G136" s="976"/>
      <c r="H136" s="976"/>
      <c r="I136" s="976"/>
      <c r="J136" s="976"/>
      <c r="K136" s="977"/>
      <c r="L136" s="89">
        <v>0.5</v>
      </c>
      <c r="M136" s="60"/>
      <c r="N136" s="904"/>
      <c r="O136" s="1044"/>
      <c r="P136" s="1044"/>
      <c r="Q136" s="1044"/>
      <c r="R136" s="1044"/>
      <c r="S136" s="1044"/>
      <c r="T136" s="516"/>
      <c r="U136" s="516"/>
      <c r="W136" s="427"/>
      <c r="X136" s="427"/>
      <c r="Y136" s="427"/>
      <c r="Z136" s="427"/>
      <c r="AA136" s="427"/>
      <c r="AB136" s="427"/>
      <c r="AC136" s="427"/>
      <c r="AD136" s="427"/>
      <c r="AE136" s="427"/>
      <c r="AF136" s="427"/>
      <c r="AG136" s="427"/>
      <c r="AH136" s="427"/>
      <c r="AI136" s="427"/>
      <c r="AJ136" s="427"/>
      <c r="AK136" s="427"/>
    </row>
    <row r="137" spans="1:37" ht="30" customHeight="1" x14ac:dyDescent="0.5">
      <c r="A137" s="1237"/>
      <c r="B137" s="90"/>
      <c r="C137" s="975" t="s">
        <v>226</v>
      </c>
      <c r="D137" s="976"/>
      <c r="E137" s="976"/>
      <c r="F137" s="976"/>
      <c r="G137" s="976"/>
      <c r="H137" s="976"/>
      <c r="I137" s="976"/>
      <c r="J137" s="976"/>
      <c r="K137" s="977"/>
      <c r="L137" s="91" t="s">
        <v>227</v>
      </c>
      <c r="M137" s="92"/>
      <c r="N137" s="903"/>
      <c r="O137" s="903"/>
      <c r="P137" s="903"/>
      <c r="Q137" s="903"/>
      <c r="R137" s="903"/>
      <c r="S137" s="904"/>
      <c r="T137" s="516"/>
      <c r="U137" s="516"/>
      <c r="V137" s="80"/>
      <c r="W137" s="427"/>
      <c r="X137" s="427"/>
      <c r="Y137" s="427"/>
      <c r="Z137" s="427"/>
      <c r="AA137" s="427"/>
      <c r="AB137" s="427"/>
      <c r="AC137" s="427"/>
      <c r="AD137" s="427"/>
      <c r="AE137" s="427"/>
      <c r="AF137" s="427"/>
      <c r="AG137" s="427"/>
      <c r="AH137" s="427"/>
      <c r="AI137" s="427"/>
      <c r="AJ137" s="427"/>
      <c r="AK137" s="427"/>
    </row>
    <row r="138" spans="1:37" ht="18.399999999999999" customHeight="1" x14ac:dyDescent="0.45">
      <c r="A138" s="1238"/>
      <c r="B138" s="93"/>
      <c r="C138" s="962" t="s">
        <v>228</v>
      </c>
      <c r="D138" s="962"/>
      <c r="E138" s="962"/>
      <c r="F138" s="962"/>
      <c r="G138" s="962"/>
      <c r="H138" s="962"/>
      <c r="I138" s="962"/>
      <c r="J138" s="962"/>
      <c r="K138" s="962"/>
      <c r="L138" s="94">
        <v>1</v>
      </c>
      <c r="M138" s="95"/>
      <c r="N138" s="903"/>
      <c r="O138" s="903"/>
      <c r="P138" s="903"/>
      <c r="Q138" s="903"/>
      <c r="R138" s="903"/>
      <c r="S138" s="904"/>
      <c r="T138" s="516"/>
      <c r="U138" s="516"/>
      <c r="W138" s="427"/>
      <c r="X138" s="427"/>
      <c r="Y138" s="427"/>
      <c r="Z138" s="427"/>
      <c r="AA138" s="427"/>
      <c r="AB138" s="427"/>
      <c r="AC138" s="427"/>
      <c r="AD138" s="427"/>
      <c r="AE138" s="427"/>
      <c r="AF138" s="427"/>
      <c r="AG138" s="427"/>
      <c r="AH138" s="427"/>
      <c r="AI138" s="427"/>
      <c r="AJ138" s="427"/>
      <c r="AK138" s="427"/>
    </row>
    <row r="139" spans="1:37" x14ac:dyDescent="0.45">
      <c r="A139" s="973" t="s">
        <v>229</v>
      </c>
      <c r="B139" s="973"/>
      <c r="C139" s="973"/>
      <c r="D139" s="973"/>
      <c r="E139" s="973"/>
      <c r="F139" s="973"/>
      <c r="G139" s="973"/>
      <c r="H139" s="973"/>
      <c r="I139" s="973"/>
      <c r="J139" s="973"/>
      <c r="K139" s="973"/>
      <c r="L139" s="973"/>
      <c r="M139" s="973"/>
      <c r="N139" s="973"/>
      <c r="O139" s="973"/>
      <c r="P139" s="973"/>
      <c r="Q139" s="973"/>
      <c r="R139" s="973"/>
      <c r="S139" s="974"/>
      <c r="T139" s="512"/>
      <c r="U139" s="512"/>
      <c r="W139" s="427"/>
      <c r="X139" s="427"/>
      <c r="Y139" s="427"/>
      <c r="Z139" s="427"/>
      <c r="AA139" s="427"/>
      <c r="AB139" s="427"/>
      <c r="AC139" s="427"/>
      <c r="AD139" s="427"/>
      <c r="AE139" s="427"/>
      <c r="AF139" s="427"/>
      <c r="AG139" s="427"/>
      <c r="AH139" s="427"/>
      <c r="AI139" s="427"/>
      <c r="AJ139" s="427"/>
      <c r="AK139" s="427"/>
    </row>
    <row r="140" spans="1:37" ht="25.5" customHeight="1" x14ac:dyDescent="0.45">
      <c r="A140" s="1235" t="s">
        <v>230</v>
      </c>
      <c r="B140" s="87"/>
      <c r="C140" s="963" t="s">
        <v>231</v>
      </c>
      <c r="D140" s="964"/>
      <c r="E140" s="964"/>
      <c r="F140" s="964"/>
      <c r="G140" s="964"/>
      <c r="H140" s="964"/>
      <c r="I140" s="964"/>
      <c r="J140" s="964"/>
      <c r="K140" s="964"/>
      <c r="L140" s="96"/>
      <c r="M140" s="97"/>
      <c r="N140" s="981" t="s">
        <v>232</v>
      </c>
      <c r="O140" s="982"/>
      <c r="P140" s="982"/>
      <c r="Q140" s="982"/>
      <c r="R140" s="982"/>
      <c r="S140" s="983"/>
      <c r="T140" s="516"/>
      <c r="U140" s="516"/>
      <c r="W140" s="427"/>
      <c r="X140" s="427"/>
      <c r="Y140" s="427"/>
      <c r="Z140" s="427"/>
      <c r="AA140" s="427"/>
      <c r="AB140" s="427"/>
      <c r="AC140" s="427"/>
      <c r="AD140" s="427"/>
      <c r="AE140" s="427"/>
      <c r="AF140" s="427"/>
      <c r="AG140" s="427"/>
      <c r="AH140" s="427"/>
      <c r="AI140" s="427"/>
      <c r="AJ140" s="427"/>
      <c r="AK140" s="427"/>
    </row>
    <row r="141" spans="1:37" ht="30" customHeight="1" x14ac:dyDescent="0.45">
      <c r="A141" s="1237"/>
      <c r="B141" s="84"/>
      <c r="C141" s="1387" t="s">
        <v>233</v>
      </c>
      <c r="D141" s="1387"/>
      <c r="E141" s="1387"/>
      <c r="F141" s="1387"/>
      <c r="G141" s="1387"/>
      <c r="H141" s="1387"/>
      <c r="I141" s="1387"/>
      <c r="J141" s="1387"/>
      <c r="K141" s="1387"/>
      <c r="L141" s="98" t="s">
        <v>234</v>
      </c>
      <c r="M141" s="99"/>
      <c r="N141" s="1310"/>
      <c r="O141" s="1310"/>
      <c r="P141" s="1310"/>
      <c r="Q141" s="1310"/>
      <c r="R141" s="1310"/>
      <c r="S141" s="1311"/>
      <c r="T141" s="516"/>
      <c r="U141" s="516"/>
      <c r="W141" s="427"/>
      <c r="X141" s="427"/>
      <c r="Y141" s="427"/>
      <c r="Z141" s="427"/>
      <c r="AA141" s="427"/>
      <c r="AB141" s="427"/>
      <c r="AC141" s="427"/>
      <c r="AD141" s="427"/>
      <c r="AE141" s="427"/>
      <c r="AF141" s="427"/>
      <c r="AG141" s="427"/>
      <c r="AH141" s="427"/>
      <c r="AI141" s="427"/>
      <c r="AJ141" s="427"/>
      <c r="AK141" s="427"/>
    </row>
    <row r="142" spans="1:37" ht="31.5" customHeight="1" x14ac:dyDescent="0.45">
      <c r="A142" s="1238"/>
      <c r="B142" s="85"/>
      <c r="C142" s="1388" t="s">
        <v>235</v>
      </c>
      <c r="D142" s="1388"/>
      <c r="E142" s="1388"/>
      <c r="F142" s="1388"/>
      <c r="G142" s="1388"/>
      <c r="H142" s="1388"/>
      <c r="I142" s="1388"/>
      <c r="J142" s="1388"/>
      <c r="K142" s="1388"/>
      <c r="L142" s="100" t="s">
        <v>236</v>
      </c>
      <c r="M142" s="101"/>
      <c r="N142" s="1314"/>
      <c r="O142" s="1389"/>
      <c r="P142" s="1389"/>
      <c r="Q142" s="1389"/>
      <c r="R142" s="1389"/>
      <c r="S142" s="1390"/>
      <c r="T142" s="516"/>
      <c r="U142" s="516"/>
      <c r="W142" s="427"/>
      <c r="X142" s="427"/>
      <c r="Y142" s="427"/>
      <c r="Z142" s="427"/>
      <c r="AA142" s="427"/>
      <c r="AB142" s="427"/>
      <c r="AC142" s="427"/>
      <c r="AD142" s="427"/>
      <c r="AE142" s="427"/>
      <c r="AF142" s="427"/>
      <c r="AG142" s="427"/>
      <c r="AH142" s="427"/>
      <c r="AI142" s="427"/>
      <c r="AJ142" s="427"/>
      <c r="AK142" s="427"/>
    </row>
    <row r="143" spans="1:37" ht="52.15" customHeight="1" x14ac:dyDescent="0.45">
      <c r="A143" s="448" t="s">
        <v>237</v>
      </c>
      <c r="B143" s="87"/>
      <c r="C143" s="964" t="s">
        <v>238</v>
      </c>
      <c r="D143" s="964"/>
      <c r="E143" s="964"/>
      <c r="F143" s="964"/>
      <c r="G143" s="964"/>
      <c r="H143" s="964"/>
      <c r="I143" s="964"/>
      <c r="J143" s="964"/>
      <c r="K143" s="964"/>
      <c r="L143" s="102">
        <v>5</v>
      </c>
      <c r="M143" s="103">
        <f>MIN(TRUNC(SUM((IF('4a WEiR Index'!$H$13=0,0.0001,'4a WEiR Index'!$I$13/'4a WEiR Index'!$H$13)*'Indoor_Values_(HIDE)'!$C$36),(IF('4a WEiR Index'!$H$14=0,0.0001,'4a WEiR Index'!$I$14/'4a WEiR Index'!$H$14*'Indoor_Values_(HIDE)'!$C$37)),(IF('4a WEiR Index'!$H$15=0,0.0001,'4a WEiR Index'!$I$15/'4a WEiR Index'!$H$15*'Indoor_Values_(HIDE)'!$C$38)),(IF('4a WEiR Index'!$H$18=0,0.0001,'4a WEiR Index'!$I$18/'4a WEiR Index'!$H$18*'Indoor_Values_(HIDE)'!$C$41)))/SUM('Indoor_Values_(HIDE)'!$C$36,'Indoor_Values_(HIDE)'!$C$37,'Indoor_Values_(HIDE)'!$C$38,'Indoor_Values_(HIDE)'!$C$41)/0.1*0.5),5)</f>
        <v>0</v>
      </c>
      <c r="N143" s="1391" t="s">
        <v>239</v>
      </c>
      <c r="O143" s="1391"/>
      <c r="P143" s="1391"/>
      <c r="Q143" s="1391"/>
      <c r="R143" s="1391"/>
      <c r="S143" s="1392"/>
      <c r="T143" s="516"/>
      <c r="U143" s="516"/>
      <c r="W143" s="427"/>
      <c r="X143" s="427"/>
      <c r="Y143" s="427"/>
      <c r="Z143" s="427"/>
      <c r="AA143" s="427"/>
      <c r="AB143" s="427"/>
      <c r="AC143" s="427"/>
      <c r="AD143" s="427"/>
      <c r="AE143" s="427"/>
      <c r="AF143" s="427"/>
      <c r="AG143" s="427"/>
      <c r="AH143" s="427"/>
      <c r="AI143" s="427"/>
      <c r="AJ143" s="427"/>
      <c r="AK143" s="427"/>
    </row>
    <row r="144" spans="1:37" x14ac:dyDescent="0.45">
      <c r="A144" s="990" t="s">
        <v>240</v>
      </c>
      <c r="B144" s="990"/>
      <c r="C144" s="990"/>
      <c r="D144" s="990"/>
      <c r="E144" s="990"/>
      <c r="F144" s="990"/>
      <c r="G144" s="990"/>
      <c r="H144" s="990"/>
      <c r="I144" s="990"/>
      <c r="J144" s="990"/>
      <c r="K144" s="990"/>
      <c r="L144" s="990"/>
      <c r="M144" s="990"/>
      <c r="N144" s="990"/>
      <c r="O144" s="990"/>
      <c r="P144" s="990"/>
      <c r="Q144" s="990"/>
      <c r="R144" s="990"/>
      <c r="S144" s="991"/>
      <c r="T144" s="512"/>
      <c r="U144" s="512"/>
      <c r="W144" s="427"/>
      <c r="X144" s="427"/>
      <c r="Y144" s="427"/>
      <c r="Z144" s="427"/>
      <c r="AA144" s="427"/>
      <c r="AB144" s="427"/>
      <c r="AC144" s="427"/>
      <c r="AD144" s="427"/>
      <c r="AE144" s="427"/>
      <c r="AF144" s="427"/>
      <c r="AG144" s="427"/>
      <c r="AH144" s="427"/>
      <c r="AI144" s="427"/>
      <c r="AJ144" s="427"/>
      <c r="AK144" s="427"/>
    </row>
    <row r="145" spans="1:37" ht="48" customHeight="1" x14ac:dyDescent="0.45">
      <c r="A145" s="444" t="s">
        <v>241</v>
      </c>
      <c r="B145" s="87"/>
      <c r="C145" s="829" t="s">
        <v>1113</v>
      </c>
      <c r="D145" s="829"/>
      <c r="E145" s="829"/>
      <c r="F145" s="829"/>
      <c r="G145" s="829"/>
      <c r="H145" s="829"/>
      <c r="I145" s="829"/>
      <c r="J145" s="829"/>
      <c r="K145" s="829"/>
      <c r="L145" s="939">
        <v>1</v>
      </c>
      <c r="M145" s="942"/>
      <c r="N145" s="945"/>
      <c r="O145" s="946"/>
      <c r="P145" s="946"/>
      <c r="Q145" s="946"/>
      <c r="R145" s="946"/>
      <c r="S145" s="946"/>
      <c r="T145" s="516"/>
      <c r="U145" s="516"/>
      <c r="W145" s="427"/>
      <c r="X145" s="427"/>
      <c r="Y145" s="427"/>
      <c r="Z145" s="427"/>
      <c r="AA145" s="427"/>
      <c r="AB145" s="427"/>
      <c r="AC145" s="427"/>
      <c r="AD145" s="427"/>
      <c r="AE145" s="427"/>
      <c r="AF145" s="427"/>
      <c r="AG145" s="427"/>
      <c r="AH145" s="427"/>
      <c r="AI145" s="427"/>
      <c r="AJ145" s="427"/>
      <c r="AK145" s="427"/>
    </row>
    <row r="146" spans="1:37" ht="15" customHeight="1" x14ac:dyDescent="0.45">
      <c r="A146" s="104"/>
      <c r="B146" s="84"/>
      <c r="C146" s="1393" t="s">
        <v>242</v>
      </c>
      <c r="D146" s="1394"/>
      <c r="E146" s="1394"/>
      <c r="F146" s="1394"/>
      <c r="G146" s="1394"/>
      <c r="H146" s="1394"/>
      <c r="I146" s="1394"/>
      <c r="J146" s="1394"/>
      <c r="K146" s="1395"/>
      <c r="L146" s="940"/>
      <c r="M146" s="943"/>
      <c r="N146" s="947"/>
      <c r="O146" s="948"/>
      <c r="P146" s="948"/>
      <c r="Q146" s="948"/>
      <c r="R146" s="948"/>
      <c r="S146" s="949"/>
      <c r="T146" s="516"/>
      <c r="U146" s="516"/>
      <c r="W146" s="427"/>
      <c r="X146" s="427"/>
      <c r="Y146" s="427"/>
      <c r="Z146" s="427"/>
      <c r="AA146" s="427"/>
      <c r="AB146" s="427"/>
      <c r="AC146" s="427"/>
      <c r="AD146" s="427"/>
      <c r="AE146" s="427"/>
      <c r="AF146" s="427"/>
      <c r="AG146" s="427"/>
      <c r="AH146" s="427"/>
      <c r="AI146" s="427"/>
      <c r="AJ146" s="427"/>
      <c r="AK146" s="427"/>
    </row>
    <row r="147" spans="1:37" ht="15" customHeight="1" x14ac:dyDescent="0.45">
      <c r="A147" s="105"/>
      <c r="B147" s="85"/>
      <c r="C147" s="1396" t="s">
        <v>243</v>
      </c>
      <c r="D147" s="1397"/>
      <c r="E147" s="1397"/>
      <c r="F147" s="1397"/>
      <c r="G147" s="1397"/>
      <c r="H147" s="1397"/>
      <c r="I147" s="1397"/>
      <c r="J147" s="1397"/>
      <c r="K147" s="1398"/>
      <c r="L147" s="941"/>
      <c r="M147" s="944"/>
      <c r="N147" s="950"/>
      <c r="O147" s="951"/>
      <c r="P147" s="951"/>
      <c r="Q147" s="951"/>
      <c r="R147" s="951"/>
      <c r="S147" s="951"/>
      <c r="T147" s="516"/>
      <c r="U147" s="516"/>
      <c r="W147" s="427"/>
      <c r="X147" s="427"/>
      <c r="Y147" s="427"/>
      <c r="Z147" s="427"/>
      <c r="AA147" s="427"/>
      <c r="AB147" s="427"/>
      <c r="AC147" s="427"/>
      <c r="AD147" s="427"/>
      <c r="AE147" s="427"/>
      <c r="AF147" s="427"/>
      <c r="AG147" s="427"/>
      <c r="AH147" s="427"/>
      <c r="AI147" s="427"/>
      <c r="AJ147" s="427"/>
      <c r="AK147" s="427"/>
    </row>
    <row r="148" spans="1:37" ht="44" customHeight="1" x14ac:dyDescent="0.45">
      <c r="A148" s="106" t="s">
        <v>244</v>
      </c>
      <c r="B148" s="107"/>
      <c r="C148" s="829" t="s">
        <v>1114</v>
      </c>
      <c r="D148" s="829"/>
      <c r="E148" s="829"/>
      <c r="F148" s="829"/>
      <c r="G148" s="829"/>
      <c r="H148" s="829"/>
      <c r="I148" s="829"/>
      <c r="J148" s="829"/>
      <c r="K148" s="829"/>
      <c r="L148" s="108">
        <v>1</v>
      </c>
      <c r="M148" s="109"/>
      <c r="N148" s="830"/>
      <c r="O148" s="831"/>
      <c r="P148" s="831"/>
      <c r="Q148" s="831"/>
      <c r="R148" s="831"/>
      <c r="S148" s="831"/>
      <c r="T148" s="516"/>
      <c r="U148" s="516"/>
      <c r="W148" s="427"/>
      <c r="X148" s="427"/>
      <c r="Y148" s="427"/>
      <c r="Z148" s="427"/>
      <c r="AA148" s="427"/>
      <c r="AB148" s="427"/>
      <c r="AC148" s="427"/>
      <c r="AD148" s="427"/>
      <c r="AE148" s="427"/>
      <c r="AF148" s="427"/>
      <c r="AG148" s="427"/>
      <c r="AH148" s="427"/>
      <c r="AI148" s="427"/>
      <c r="AJ148" s="427"/>
      <c r="AK148" s="427"/>
    </row>
    <row r="149" spans="1:37" ht="44" customHeight="1" x14ac:dyDescent="0.45">
      <c r="A149" s="106" t="s">
        <v>245</v>
      </c>
      <c r="B149" s="107"/>
      <c r="C149" s="829" t="s">
        <v>1182</v>
      </c>
      <c r="D149" s="829"/>
      <c r="E149" s="829"/>
      <c r="F149" s="829"/>
      <c r="G149" s="829"/>
      <c r="H149" s="829"/>
      <c r="I149" s="829"/>
      <c r="J149" s="829"/>
      <c r="K149" s="829"/>
      <c r="L149" s="108">
        <v>1</v>
      </c>
      <c r="M149" s="109"/>
      <c r="N149" s="830"/>
      <c r="O149" s="831"/>
      <c r="P149" s="831"/>
      <c r="Q149" s="831"/>
      <c r="R149" s="831"/>
      <c r="S149" s="831"/>
      <c r="T149" s="516"/>
      <c r="U149" s="516"/>
      <c r="W149" s="427"/>
      <c r="X149" s="427"/>
      <c r="Y149" s="427"/>
      <c r="Z149" s="427"/>
      <c r="AA149" s="427"/>
      <c r="AB149" s="427"/>
      <c r="AC149" s="427"/>
      <c r="AD149" s="427"/>
      <c r="AE149" s="427"/>
      <c r="AF149" s="427"/>
      <c r="AG149" s="427"/>
      <c r="AH149" s="427"/>
      <c r="AI149" s="427"/>
      <c r="AJ149" s="427"/>
      <c r="AK149" s="427"/>
    </row>
    <row r="150" spans="1:37" ht="15" customHeight="1" x14ac:dyDescent="0.45">
      <c r="A150" s="106" t="s">
        <v>246</v>
      </c>
      <c r="B150" s="107"/>
      <c r="C150" s="828" t="s">
        <v>1115</v>
      </c>
      <c r="D150" s="829"/>
      <c r="E150" s="829"/>
      <c r="F150" s="829"/>
      <c r="G150" s="829"/>
      <c r="H150" s="829"/>
      <c r="I150" s="829"/>
      <c r="J150" s="829"/>
      <c r="K150" s="829"/>
      <c r="L150" s="108">
        <v>1</v>
      </c>
      <c r="M150" s="109"/>
      <c r="N150" s="830"/>
      <c r="O150" s="831"/>
      <c r="P150" s="831"/>
      <c r="Q150" s="831"/>
      <c r="R150" s="831"/>
      <c r="S150" s="831"/>
      <c r="T150" s="516"/>
      <c r="U150" s="516"/>
      <c r="W150" s="427"/>
      <c r="X150" s="427"/>
      <c r="Y150" s="427"/>
      <c r="Z150" s="427"/>
      <c r="AA150" s="427"/>
      <c r="AB150" s="427"/>
      <c r="AC150" s="427"/>
      <c r="AD150" s="427"/>
      <c r="AE150" s="427"/>
      <c r="AF150" s="427"/>
      <c r="AG150" s="427"/>
      <c r="AH150" s="427"/>
      <c r="AI150" s="427"/>
      <c r="AJ150" s="427"/>
      <c r="AK150" s="427"/>
    </row>
    <row r="151" spans="1:37" ht="57.75" customHeight="1" x14ac:dyDescent="0.45">
      <c r="A151" s="106" t="s">
        <v>247</v>
      </c>
      <c r="B151" s="107"/>
      <c r="C151" s="828" t="s">
        <v>1116</v>
      </c>
      <c r="D151" s="829"/>
      <c r="E151" s="829"/>
      <c r="F151" s="829"/>
      <c r="G151" s="829"/>
      <c r="H151" s="829"/>
      <c r="I151" s="829"/>
      <c r="J151" s="829"/>
      <c r="K151" s="829"/>
      <c r="L151" s="110" t="s">
        <v>251</v>
      </c>
      <c r="M151" s="443"/>
      <c r="N151" s="830"/>
      <c r="O151" s="831"/>
      <c r="P151" s="831"/>
      <c r="Q151" s="831"/>
      <c r="R151" s="831"/>
      <c r="S151" s="831"/>
      <c r="T151" s="516"/>
      <c r="U151" s="516"/>
      <c r="W151" s="427"/>
      <c r="X151" s="427"/>
      <c r="Y151" s="427"/>
      <c r="Z151" s="427"/>
      <c r="AA151" s="427"/>
      <c r="AB151" s="427"/>
      <c r="AC151" s="427"/>
      <c r="AD151" s="427"/>
      <c r="AE151" s="427"/>
      <c r="AF151" s="427"/>
      <c r="AG151" s="427"/>
      <c r="AH151" s="427"/>
      <c r="AI151" s="427"/>
      <c r="AJ151" s="427"/>
      <c r="AK151" s="427"/>
    </row>
    <row r="152" spans="1:37" ht="15" customHeight="1" x14ac:dyDescent="0.45">
      <c r="A152" s="106" t="s">
        <v>248</v>
      </c>
      <c r="B152" s="107"/>
      <c r="C152" s="828" t="s">
        <v>1117</v>
      </c>
      <c r="D152" s="829"/>
      <c r="E152" s="829"/>
      <c r="F152" s="829"/>
      <c r="G152" s="829"/>
      <c r="H152" s="829"/>
      <c r="I152" s="829"/>
      <c r="J152" s="829"/>
      <c r="K152" s="829"/>
      <c r="L152" s="442">
        <v>0.5</v>
      </c>
      <c r="M152" s="443"/>
      <c r="N152" s="830"/>
      <c r="O152" s="831"/>
      <c r="P152" s="831"/>
      <c r="Q152" s="831"/>
      <c r="R152" s="831"/>
      <c r="S152" s="831"/>
      <c r="T152" s="516"/>
      <c r="U152" s="516"/>
      <c r="W152" s="427"/>
      <c r="X152" s="427"/>
      <c r="Y152" s="427"/>
      <c r="Z152" s="427"/>
      <c r="AA152" s="427"/>
      <c r="AB152" s="427"/>
      <c r="AC152" s="427"/>
      <c r="AD152" s="427"/>
      <c r="AE152" s="427"/>
      <c r="AF152" s="427"/>
      <c r="AG152" s="427"/>
      <c r="AH152" s="427"/>
      <c r="AI152" s="427"/>
      <c r="AJ152" s="427"/>
      <c r="AK152" s="427"/>
    </row>
    <row r="153" spans="1:37" ht="15" customHeight="1" x14ac:dyDescent="0.45">
      <c r="A153" s="106" t="s">
        <v>249</v>
      </c>
      <c r="B153" s="107"/>
      <c r="C153" s="828" t="s">
        <v>1118</v>
      </c>
      <c r="D153" s="829"/>
      <c r="E153" s="829"/>
      <c r="F153" s="829"/>
      <c r="G153" s="829"/>
      <c r="H153" s="829"/>
      <c r="I153" s="829"/>
      <c r="J153" s="829"/>
      <c r="K153" s="829"/>
      <c r="L153" s="108">
        <v>1</v>
      </c>
      <c r="M153" s="109"/>
      <c r="N153" s="830"/>
      <c r="O153" s="831"/>
      <c r="P153" s="831"/>
      <c r="Q153" s="831"/>
      <c r="R153" s="831"/>
      <c r="S153" s="831"/>
      <c r="T153" s="516"/>
      <c r="U153" s="516"/>
      <c r="W153" s="427"/>
      <c r="X153" s="427"/>
      <c r="Y153" s="427"/>
      <c r="Z153" s="427"/>
      <c r="AA153" s="427"/>
      <c r="AB153" s="427"/>
      <c r="AC153" s="427"/>
      <c r="AD153" s="427"/>
      <c r="AE153" s="427"/>
      <c r="AF153" s="427"/>
      <c r="AG153" s="427"/>
      <c r="AH153" s="427"/>
      <c r="AI153" s="427"/>
      <c r="AJ153" s="427"/>
      <c r="AK153" s="427"/>
    </row>
    <row r="154" spans="1:37" ht="16.149999999999999" customHeight="1" x14ac:dyDescent="0.45">
      <c r="A154" s="106" t="s">
        <v>250</v>
      </c>
      <c r="B154" s="107"/>
      <c r="C154" s="828" t="s">
        <v>1119</v>
      </c>
      <c r="D154" s="829"/>
      <c r="E154" s="829"/>
      <c r="F154" s="829"/>
      <c r="G154" s="829"/>
      <c r="H154" s="829"/>
      <c r="I154" s="829"/>
      <c r="J154" s="829"/>
      <c r="K154" s="829"/>
      <c r="L154" s="110">
        <v>2</v>
      </c>
      <c r="M154" s="57"/>
      <c r="N154" s="830"/>
      <c r="O154" s="831"/>
      <c r="P154" s="831"/>
      <c r="Q154" s="831"/>
      <c r="R154" s="831"/>
      <c r="S154" s="831"/>
      <c r="T154" s="516"/>
      <c r="U154" s="516"/>
      <c r="W154" s="427"/>
      <c r="X154" s="427"/>
      <c r="Y154" s="427"/>
      <c r="Z154" s="427"/>
      <c r="AA154" s="427"/>
      <c r="AB154" s="427"/>
      <c r="AC154" s="427"/>
      <c r="AD154" s="427"/>
      <c r="AE154" s="427"/>
      <c r="AF154" s="427"/>
      <c r="AG154" s="427"/>
      <c r="AH154" s="427"/>
      <c r="AI154" s="427"/>
      <c r="AJ154" s="427"/>
      <c r="AK154" s="427"/>
    </row>
    <row r="155" spans="1:37" ht="15" customHeight="1" x14ac:dyDescent="0.45">
      <c r="A155" s="106" t="s">
        <v>252</v>
      </c>
      <c r="B155" s="107"/>
      <c r="C155" s="828" t="s">
        <v>1120</v>
      </c>
      <c r="D155" s="829"/>
      <c r="E155" s="829"/>
      <c r="F155" s="829"/>
      <c r="G155" s="829"/>
      <c r="H155" s="829"/>
      <c r="I155" s="829"/>
      <c r="J155" s="829"/>
      <c r="K155" s="829"/>
      <c r="L155" s="110">
        <v>2</v>
      </c>
      <c r="M155" s="57"/>
      <c r="N155" s="830"/>
      <c r="O155" s="831"/>
      <c r="P155" s="831"/>
      <c r="Q155" s="831"/>
      <c r="R155" s="831"/>
      <c r="S155" s="831"/>
      <c r="T155" s="516"/>
      <c r="U155" s="516"/>
      <c r="W155" s="427"/>
      <c r="X155" s="427"/>
      <c r="Y155" s="427"/>
      <c r="Z155" s="427"/>
      <c r="AA155" s="427"/>
      <c r="AB155" s="427"/>
      <c r="AC155" s="427"/>
      <c r="AD155" s="427"/>
      <c r="AE155" s="427"/>
      <c r="AF155" s="427"/>
      <c r="AG155" s="427"/>
      <c r="AH155" s="427"/>
      <c r="AI155" s="427"/>
      <c r="AJ155" s="427"/>
      <c r="AK155" s="427"/>
    </row>
    <row r="156" spans="1:37" ht="30.5" customHeight="1" x14ac:dyDescent="0.45">
      <c r="A156" s="106" t="s">
        <v>253</v>
      </c>
      <c r="B156" s="107"/>
      <c r="C156" s="828" t="s">
        <v>1121</v>
      </c>
      <c r="D156" s="829"/>
      <c r="E156" s="829"/>
      <c r="F156" s="829"/>
      <c r="G156" s="829"/>
      <c r="H156" s="829"/>
      <c r="I156" s="829"/>
      <c r="J156" s="829"/>
      <c r="K156" s="829"/>
      <c r="L156" s="110">
        <v>1</v>
      </c>
      <c r="M156" s="57"/>
      <c r="N156" s="830"/>
      <c r="O156" s="831"/>
      <c r="P156" s="831"/>
      <c r="Q156" s="831"/>
      <c r="R156" s="831"/>
      <c r="S156" s="831"/>
      <c r="T156" s="516"/>
      <c r="U156" s="516"/>
      <c r="W156" s="427"/>
      <c r="X156" s="427"/>
      <c r="Y156" s="427"/>
      <c r="Z156" s="427"/>
      <c r="AA156" s="427"/>
      <c r="AB156" s="427"/>
      <c r="AC156" s="427"/>
      <c r="AD156" s="427"/>
      <c r="AE156" s="427"/>
      <c r="AF156" s="427"/>
      <c r="AG156" s="427"/>
      <c r="AH156" s="427"/>
      <c r="AI156" s="427"/>
      <c r="AJ156" s="427"/>
      <c r="AK156" s="427"/>
    </row>
    <row r="157" spans="1:37" ht="21" customHeight="1" x14ac:dyDescent="0.45">
      <c r="A157" s="1379" t="s">
        <v>988</v>
      </c>
      <c r="B157" s="1380"/>
      <c r="C157" s="1380"/>
      <c r="D157" s="1380"/>
      <c r="E157" s="1380"/>
      <c r="F157" s="1380"/>
      <c r="G157" s="1380"/>
      <c r="H157" s="1380"/>
      <c r="I157" s="1380"/>
      <c r="J157" s="1380"/>
      <c r="K157" s="1380"/>
      <c r="L157" s="1381"/>
      <c r="M157" s="1381"/>
      <c r="N157" s="1381"/>
      <c r="O157" s="1381"/>
      <c r="P157" s="1381"/>
      <c r="Q157" s="1381"/>
      <c r="R157" s="1381"/>
      <c r="S157" s="1381"/>
      <c r="T157" s="512"/>
      <c r="U157" s="512"/>
      <c r="W157" s="427"/>
      <c r="X157" s="427"/>
      <c r="Y157" s="427"/>
      <c r="Z157" s="427"/>
      <c r="AA157" s="427"/>
      <c r="AB157" s="427"/>
      <c r="AC157" s="427"/>
      <c r="AD157" s="427"/>
      <c r="AE157" s="427"/>
      <c r="AF157" s="427"/>
      <c r="AG157" s="427"/>
      <c r="AH157" s="427"/>
      <c r="AI157" s="427"/>
      <c r="AJ157" s="427"/>
      <c r="AK157" s="427"/>
    </row>
    <row r="158" spans="1:37" ht="30" customHeight="1" x14ac:dyDescent="0.45">
      <c r="A158" s="374"/>
      <c r="B158" s="450"/>
      <c r="C158" s="1382" t="s">
        <v>975</v>
      </c>
      <c r="D158" s="1383"/>
      <c r="E158" s="1383"/>
      <c r="F158" s="1383"/>
      <c r="G158" s="1383"/>
      <c r="H158" s="1383"/>
      <c r="I158" s="1383"/>
      <c r="J158" s="1383"/>
      <c r="K158" s="1383"/>
      <c r="L158" s="1384" t="str">
        <f>IF(AND(O161="Any Level",O162="Emerald"),"Emerald",IF(AND(O161="Any Level",O162="Gold"),"Gold",IF(AND(O161="Any Level",O162="Silver"),"Silver",IF(AND(O161="Any Level",O162="Code Plus"),"Code Plus","CANNOT CERTIFY"))))</f>
        <v>CANNOT CERTIFY</v>
      </c>
      <c r="M158" s="1072"/>
      <c r="N158" s="1385"/>
      <c r="O158" s="1386"/>
      <c r="P158" s="1386"/>
      <c r="Q158" s="1386"/>
      <c r="R158" s="1386"/>
      <c r="S158" s="1386"/>
      <c r="T158" s="512"/>
      <c r="U158" s="512"/>
      <c r="W158" s="427"/>
      <c r="X158" s="427"/>
      <c r="Y158" s="427"/>
      <c r="Z158" s="427"/>
      <c r="AA158" s="427"/>
      <c r="AB158" s="427"/>
      <c r="AC158" s="427"/>
      <c r="AD158" s="427"/>
      <c r="AE158" s="427"/>
      <c r="AF158" s="427"/>
      <c r="AG158" s="427"/>
      <c r="AH158" s="427"/>
      <c r="AI158" s="427"/>
      <c r="AJ158" s="427"/>
      <c r="AK158" s="427"/>
    </row>
    <row r="159" spans="1:37" s="7" customFormat="1" ht="10.050000000000001" customHeight="1" x14ac:dyDescent="0.45">
      <c r="A159" s="883"/>
      <c r="B159" s="884"/>
      <c r="C159" s="884"/>
      <c r="D159" s="884"/>
      <c r="E159" s="884"/>
      <c r="F159" s="884"/>
      <c r="G159" s="884"/>
      <c r="H159" s="884"/>
      <c r="I159" s="884"/>
      <c r="J159" s="884"/>
      <c r="K159" s="884"/>
      <c r="L159" s="885"/>
      <c r="M159" s="885"/>
      <c r="N159" s="885"/>
      <c r="O159" s="885"/>
      <c r="P159" s="885"/>
      <c r="Q159" s="885"/>
      <c r="R159" s="885"/>
      <c r="S159" s="885"/>
      <c r="T159" s="512"/>
      <c r="U159" s="512"/>
      <c r="V159" s="373"/>
      <c r="W159" s="430"/>
      <c r="X159" s="430"/>
      <c r="Y159" s="430"/>
      <c r="Z159" s="430"/>
      <c r="AA159" s="430"/>
      <c r="AB159" s="430"/>
      <c r="AC159" s="430"/>
      <c r="AD159" s="430"/>
      <c r="AE159" s="430"/>
      <c r="AF159" s="430"/>
      <c r="AG159" s="430"/>
      <c r="AH159" s="430"/>
      <c r="AI159" s="430"/>
      <c r="AJ159" s="430"/>
      <c r="AK159" s="430"/>
    </row>
    <row r="160" spans="1:37" ht="18" customHeight="1" x14ac:dyDescent="0.45">
      <c r="A160" s="104"/>
      <c r="B160" s="375"/>
      <c r="C160" s="888" t="s">
        <v>976</v>
      </c>
      <c r="D160" s="889"/>
      <c r="E160" s="889"/>
      <c r="F160" s="889"/>
      <c r="G160" s="889"/>
      <c r="H160" s="889"/>
      <c r="I160" s="889"/>
      <c r="J160" s="890" t="s">
        <v>950</v>
      </c>
      <c r="K160" s="891"/>
      <c r="L160" s="466">
        <v>135.5</v>
      </c>
      <c r="M160" s="466">
        <f>SUM(M124,M125,M130,M131,M132,M133,M135,M136,M137,M138,M141,M142,M143,M145,M148,M149,M150,M151,M152,M153,M154,M155,M156)</f>
        <v>0</v>
      </c>
      <c r="N160" s="1446" t="s">
        <v>951</v>
      </c>
      <c r="O160" s="1482"/>
      <c r="P160" s="1482"/>
      <c r="Q160" s="1482"/>
      <c r="R160" s="1376"/>
      <c r="S160" s="1377"/>
      <c r="T160" s="512"/>
      <c r="U160" s="512"/>
      <c r="W160" s="427"/>
      <c r="X160" s="427"/>
      <c r="Y160" s="427"/>
      <c r="Z160" s="427"/>
      <c r="AA160" s="427"/>
      <c r="AB160" s="427"/>
      <c r="AC160" s="427"/>
      <c r="AD160" s="427"/>
      <c r="AE160" s="427"/>
      <c r="AF160" s="427"/>
      <c r="AG160" s="427"/>
      <c r="AH160" s="427"/>
      <c r="AI160" s="427"/>
      <c r="AJ160" s="427"/>
      <c r="AK160" s="427"/>
    </row>
    <row r="161" spans="1:37" ht="36" customHeight="1" x14ac:dyDescent="0.45">
      <c r="A161" s="104"/>
      <c r="B161" s="375"/>
      <c r="C161" s="873" t="s">
        <v>1161</v>
      </c>
      <c r="D161" s="874"/>
      <c r="E161" s="874"/>
      <c r="F161" s="874"/>
      <c r="G161" s="874"/>
      <c r="H161" s="874"/>
      <c r="I161" s="874"/>
      <c r="J161" s="874"/>
      <c r="K161" s="874"/>
      <c r="L161" s="874"/>
      <c r="M161" s="874"/>
      <c r="N161" s="875"/>
      <c r="O161" s="821" t="str">
        <f>IF(K124&lt;=75,"Any Level","Cannot Certify")</f>
        <v>Cannot Certify</v>
      </c>
      <c r="P161" s="867"/>
      <c r="Q161" s="868"/>
      <c r="R161" s="1378"/>
      <c r="S161" s="1378"/>
      <c r="T161" s="512"/>
      <c r="U161" s="512"/>
      <c r="W161" s="464"/>
      <c r="X161" s="464"/>
      <c r="Y161" s="427"/>
      <c r="Z161" s="427"/>
      <c r="AA161" s="427"/>
      <c r="AB161" s="427"/>
      <c r="AC161" s="427"/>
      <c r="AD161" s="427"/>
      <c r="AE161" s="427"/>
      <c r="AF161" s="427"/>
      <c r="AG161" s="427"/>
      <c r="AH161" s="427"/>
      <c r="AI161" s="427"/>
      <c r="AJ161" s="427"/>
      <c r="AK161" s="427"/>
    </row>
    <row r="162" spans="1:37" ht="54" customHeight="1" x14ac:dyDescent="0.45">
      <c r="A162" s="104"/>
      <c r="B162" s="375"/>
      <c r="C162" s="873" t="s">
        <v>1162</v>
      </c>
      <c r="D162" s="874"/>
      <c r="E162" s="874"/>
      <c r="F162" s="874"/>
      <c r="G162" s="874"/>
      <c r="H162" s="874"/>
      <c r="I162" s="874"/>
      <c r="J162" s="874"/>
      <c r="K162" s="874"/>
      <c r="L162" s="874"/>
      <c r="M162" s="874"/>
      <c r="N162" s="875"/>
      <c r="O162" s="821" t="str">
        <f>IF(AND(ISNUMBER(M124),M160&gt;=48),"Emerald",IF(AND(ISNUMBER(M124),M160&gt;=40),"Gold",IF(AND(ISNUMBER(M124),M160&gt;=31),"Silver",IF(AND(ISNUMBER(M124),M160&gt;=25),"Code Plus","Cannot Certify"))))</f>
        <v>Cannot Certify</v>
      </c>
      <c r="P162" s="867"/>
      <c r="Q162" s="868"/>
      <c r="R162" s="1378"/>
      <c r="S162" s="1378"/>
      <c r="T162" s="512"/>
      <c r="U162" s="512"/>
      <c r="W162" s="464"/>
      <c r="X162" s="464"/>
      <c r="Y162" s="427"/>
      <c r="Z162" s="427"/>
      <c r="AA162" s="427"/>
      <c r="AB162" s="427"/>
      <c r="AC162" s="427"/>
      <c r="AD162" s="427"/>
      <c r="AE162" s="427"/>
      <c r="AF162" s="427"/>
      <c r="AG162" s="427"/>
      <c r="AH162" s="427"/>
      <c r="AI162" s="427"/>
      <c r="AJ162" s="427"/>
      <c r="AK162" s="427"/>
    </row>
    <row r="163" spans="1:37" ht="18" customHeight="1" x14ac:dyDescent="0.45">
      <c r="A163" s="104"/>
      <c r="B163" s="375"/>
      <c r="C163" s="873" t="s">
        <v>1163</v>
      </c>
      <c r="D163" s="874"/>
      <c r="E163" s="874"/>
      <c r="F163" s="874"/>
      <c r="G163" s="874"/>
      <c r="H163" s="874"/>
      <c r="I163" s="874"/>
      <c r="J163" s="874"/>
      <c r="K163" s="874"/>
      <c r="L163" s="874"/>
      <c r="M163" s="874"/>
      <c r="N163" s="875"/>
      <c r="O163" s="1367" t="s">
        <v>82</v>
      </c>
      <c r="P163" s="1368"/>
      <c r="Q163" s="1369"/>
      <c r="R163" s="1378"/>
      <c r="S163" s="1378"/>
      <c r="T163" s="512"/>
      <c r="U163" s="512"/>
      <c r="W163" s="464"/>
      <c r="X163" s="464"/>
      <c r="Y163" s="427"/>
      <c r="Z163" s="427"/>
      <c r="AA163" s="427"/>
      <c r="AB163" s="427"/>
      <c r="AC163" s="427"/>
      <c r="AD163" s="427"/>
      <c r="AE163" s="427"/>
      <c r="AF163" s="427"/>
      <c r="AG163" s="427"/>
      <c r="AH163" s="427"/>
      <c r="AI163" s="427"/>
      <c r="AJ163" s="427"/>
      <c r="AK163" s="427"/>
    </row>
    <row r="164" spans="1:37" s="7" customFormat="1" ht="10.050000000000001" customHeight="1" x14ac:dyDescent="0.45">
      <c r="A164" s="883"/>
      <c r="B164" s="884"/>
      <c r="C164" s="884"/>
      <c r="D164" s="884"/>
      <c r="E164" s="884"/>
      <c r="F164" s="884"/>
      <c r="G164" s="884"/>
      <c r="H164" s="884"/>
      <c r="I164" s="884"/>
      <c r="J164" s="884"/>
      <c r="K164" s="884"/>
      <c r="L164" s="885"/>
      <c r="M164" s="885"/>
      <c r="N164" s="885"/>
      <c r="O164" s="885"/>
      <c r="P164" s="885"/>
      <c r="Q164" s="885"/>
      <c r="R164" s="885"/>
      <c r="S164" s="885"/>
      <c r="T164" s="512"/>
      <c r="U164" s="512"/>
      <c r="V164" s="373"/>
      <c r="W164" s="430"/>
      <c r="X164" s="430"/>
      <c r="Y164" s="430"/>
      <c r="Z164" s="430"/>
      <c r="AA164" s="430"/>
      <c r="AB164" s="430"/>
      <c r="AC164" s="430"/>
      <c r="AD164" s="430"/>
      <c r="AE164" s="430"/>
      <c r="AF164" s="430"/>
      <c r="AG164" s="430"/>
      <c r="AH164" s="430"/>
      <c r="AI164" s="430"/>
      <c r="AJ164" s="430"/>
      <c r="AK164" s="430"/>
    </row>
    <row r="165" spans="1:37" ht="18" customHeight="1" x14ac:dyDescent="0.45">
      <c r="A165" s="1484" t="s">
        <v>255</v>
      </c>
      <c r="B165" s="1485"/>
      <c r="C165" s="1485"/>
      <c r="D165" s="1485"/>
      <c r="E165" s="1485"/>
      <c r="F165" s="1485"/>
      <c r="G165" s="1485"/>
      <c r="H165" s="1485"/>
      <c r="I165" s="1485"/>
      <c r="J165" s="1485"/>
      <c r="K165" s="1485"/>
      <c r="L165" s="1485"/>
      <c r="M165" s="1485"/>
      <c r="N165" s="1485"/>
      <c r="O165" s="1485"/>
      <c r="P165" s="1485"/>
      <c r="Q165" s="1485"/>
      <c r="R165" s="1485"/>
      <c r="S165" s="1485"/>
      <c r="T165" s="512"/>
      <c r="U165" s="512"/>
      <c r="W165" s="427"/>
      <c r="X165" s="427"/>
      <c r="Y165" s="427"/>
      <c r="Z165" s="427"/>
      <c r="AA165" s="427"/>
      <c r="AB165" s="427"/>
      <c r="AC165" s="427"/>
      <c r="AD165" s="427"/>
      <c r="AE165" s="427"/>
      <c r="AF165" s="427"/>
      <c r="AG165" s="427"/>
      <c r="AH165" s="427"/>
      <c r="AI165" s="427"/>
      <c r="AJ165" s="427"/>
      <c r="AK165" s="427"/>
    </row>
    <row r="166" spans="1:37" ht="16.5" customHeight="1" x14ac:dyDescent="0.45">
      <c r="A166" s="1486" t="s">
        <v>256</v>
      </c>
      <c r="B166" s="1486"/>
      <c r="C166" s="1486"/>
      <c r="D166" s="1486"/>
      <c r="E166" s="1486"/>
      <c r="F166" s="1486"/>
      <c r="G166" s="1486"/>
      <c r="H166" s="1486"/>
      <c r="I166" s="1486"/>
      <c r="J166" s="1486"/>
      <c r="K166" s="1486"/>
      <c r="L166" s="1486"/>
      <c r="M166" s="1486"/>
      <c r="N166" s="1486"/>
      <c r="O166" s="1486"/>
      <c r="P166" s="1486"/>
      <c r="Q166" s="1486"/>
      <c r="R166" s="1486"/>
      <c r="S166" s="1487"/>
      <c r="T166" s="512"/>
      <c r="U166" s="512"/>
      <c r="W166" s="427"/>
      <c r="X166" s="427"/>
      <c r="Y166" s="427"/>
      <c r="Z166" s="427"/>
      <c r="AA166" s="427"/>
      <c r="AB166" s="427"/>
      <c r="AC166" s="427"/>
      <c r="AD166" s="427"/>
      <c r="AE166" s="427"/>
      <c r="AF166" s="427"/>
      <c r="AG166" s="427"/>
      <c r="AH166" s="427"/>
      <c r="AI166" s="427"/>
      <c r="AJ166" s="427"/>
      <c r="AK166" s="427"/>
    </row>
    <row r="167" spans="1:37" ht="17.649999999999999" customHeight="1" x14ac:dyDescent="0.45">
      <c r="A167" s="1488" t="s">
        <v>257</v>
      </c>
      <c r="B167" s="111"/>
      <c r="C167" s="900" t="s">
        <v>258</v>
      </c>
      <c r="D167" s="901"/>
      <c r="E167" s="901"/>
      <c r="F167" s="901"/>
      <c r="G167" s="901"/>
      <c r="H167" s="901"/>
      <c r="I167" s="901"/>
      <c r="J167" s="901"/>
      <c r="K167" s="902"/>
      <c r="L167" s="379"/>
      <c r="M167" s="380"/>
      <c r="N167" s="905" t="s">
        <v>1046</v>
      </c>
      <c r="O167" s="906"/>
      <c r="P167" s="906"/>
      <c r="Q167" s="906"/>
      <c r="R167" s="906"/>
      <c r="S167" s="906"/>
      <c r="T167" s="512"/>
      <c r="U167" s="512"/>
      <c r="W167" s="427"/>
      <c r="X167" s="427"/>
      <c r="Y167" s="427"/>
      <c r="Z167" s="427"/>
      <c r="AA167" s="427"/>
      <c r="AB167" s="427"/>
      <c r="AC167" s="427"/>
      <c r="AD167" s="427"/>
      <c r="AE167" s="427"/>
      <c r="AF167" s="427"/>
      <c r="AG167" s="427"/>
      <c r="AH167" s="427"/>
      <c r="AI167" s="427"/>
      <c r="AJ167" s="427"/>
      <c r="AK167" s="427"/>
    </row>
    <row r="168" spans="1:37" ht="47.25" customHeight="1" x14ac:dyDescent="0.45">
      <c r="A168" s="1489"/>
      <c r="B168" s="112"/>
      <c r="C168" s="1269" t="s">
        <v>1122</v>
      </c>
      <c r="D168" s="1269"/>
      <c r="E168" s="1269"/>
      <c r="F168" s="1269"/>
      <c r="G168" s="1269"/>
      <c r="H168" s="1269"/>
      <c r="I168" s="1269"/>
      <c r="J168" s="1269"/>
      <c r="K168" s="1269"/>
      <c r="L168" s="113" t="s">
        <v>164</v>
      </c>
      <c r="M168" s="114"/>
      <c r="N168" s="1287"/>
      <c r="O168" s="1287"/>
      <c r="P168" s="1287"/>
      <c r="Q168" s="1287"/>
      <c r="R168" s="1287"/>
      <c r="S168" s="1288"/>
      <c r="T168" s="512"/>
      <c r="U168" s="512"/>
      <c r="W168" s="427"/>
      <c r="X168" s="427"/>
      <c r="Y168" s="427"/>
      <c r="Z168" s="427"/>
      <c r="AA168" s="427"/>
      <c r="AB168" s="427"/>
      <c r="AC168" s="427"/>
      <c r="AD168" s="427"/>
      <c r="AE168" s="427"/>
      <c r="AF168" s="427"/>
      <c r="AG168" s="427"/>
      <c r="AH168" s="427"/>
      <c r="AI168" s="427"/>
      <c r="AJ168" s="427"/>
      <c r="AK168" s="427"/>
    </row>
    <row r="169" spans="1:37" ht="44.25" customHeight="1" x14ac:dyDescent="0.45">
      <c r="A169" s="1490"/>
      <c r="B169" s="112"/>
      <c r="C169" s="809" t="s">
        <v>1123</v>
      </c>
      <c r="D169" s="809"/>
      <c r="E169" s="809"/>
      <c r="F169" s="809"/>
      <c r="G169" s="809"/>
      <c r="H169" s="809"/>
      <c r="I169" s="809"/>
      <c r="J169" s="809"/>
      <c r="K169" s="809"/>
      <c r="L169" s="115" t="s">
        <v>164</v>
      </c>
      <c r="M169" s="116"/>
      <c r="N169" s="893"/>
      <c r="O169" s="1289"/>
      <c r="P169" s="1289"/>
      <c r="Q169" s="1289"/>
      <c r="R169" s="1289"/>
      <c r="S169" s="1289"/>
      <c r="T169" s="512"/>
      <c r="U169" s="512"/>
      <c r="W169" s="427"/>
      <c r="X169" s="427"/>
      <c r="Y169" s="427"/>
      <c r="Z169" s="427"/>
      <c r="AA169" s="427"/>
      <c r="AB169" s="427"/>
      <c r="AC169" s="427"/>
      <c r="AD169" s="427"/>
      <c r="AE169" s="427"/>
      <c r="AF169" s="427"/>
      <c r="AG169" s="427"/>
      <c r="AH169" s="427"/>
      <c r="AI169" s="427"/>
      <c r="AJ169" s="427"/>
      <c r="AK169" s="427"/>
    </row>
    <row r="170" spans="1:37" ht="44.65" customHeight="1" x14ac:dyDescent="0.45">
      <c r="A170" s="1490"/>
      <c r="B170" s="112"/>
      <c r="C170" s="809" t="s">
        <v>1199</v>
      </c>
      <c r="D170" s="809"/>
      <c r="E170" s="809"/>
      <c r="F170" s="809"/>
      <c r="G170" s="809"/>
      <c r="H170" s="809"/>
      <c r="I170" s="809"/>
      <c r="J170" s="809"/>
      <c r="K170" s="809"/>
      <c r="L170" s="117" t="s">
        <v>259</v>
      </c>
      <c r="M170" s="118"/>
      <c r="N170" s="892"/>
      <c r="O170" s="892"/>
      <c r="P170" s="892"/>
      <c r="Q170" s="892"/>
      <c r="R170" s="892"/>
      <c r="S170" s="893"/>
      <c r="T170" s="512"/>
      <c r="U170" s="512"/>
      <c r="W170" s="427"/>
      <c r="X170" s="427"/>
      <c r="Y170" s="427"/>
      <c r="Z170" s="427"/>
      <c r="AA170" s="427"/>
      <c r="AB170" s="427"/>
      <c r="AC170" s="427"/>
      <c r="AD170" s="427"/>
      <c r="AE170" s="427"/>
      <c r="AF170" s="427"/>
      <c r="AG170" s="427"/>
      <c r="AH170" s="427"/>
      <c r="AI170" s="427"/>
      <c r="AJ170" s="427"/>
      <c r="AK170" s="427"/>
    </row>
    <row r="171" spans="1:37" ht="31.5" customHeight="1" x14ac:dyDescent="0.45">
      <c r="A171" s="1490"/>
      <c r="B171" s="112"/>
      <c r="C171" s="809" t="s">
        <v>260</v>
      </c>
      <c r="D171" s="809"/>
      <c r="E171" s="809"/>
      <c r="F171" s="809"/>
      <c r="G171" s="809"/>
      <c r="H171" s="809"/>
      <c r="I171" s="809"/>
      <c r="J171" s="809"/>
      <c r="K171" s="809"/>
      <c r="L171" s="115">
        <v>1</v>
      </c>
      <c r="M171" s="119"/>
      <c r="N171" s="892"/>
      <c r="O171" s="892"/>
      <c r="P171" s="892"/>
      <c r="Q171" s="892"/>
      <c r="R171" s="892"/>
      <c r="S171" s="893"/>
      <c r="T171" s="512"/>
      <c r="U171" s="512"/>
      <c r="W171" s="427"/>
      <c r="X171" s="427"/>
      <c r="Y171" s="427"/>
      <c r="Z171" s="427"/>
      <c r="AA171" s="427"/>
      <c r="AB171" s="427"/>
      <c r="AC171" s="427"/>
      <c r="AD171" s="427"/>
      <c r="AE171" s="427"/>
      <c r="AF171" s="427"/>
      <c r="AG171" s="427"/>
      <c r="AH171" s="427"/>
      <c r="AI171" s="427"/>
      <c r="AJ171" s="427"/>
      <c r="AK171" s="427"/>
    </row>
    <row r="172" spans="1:37" ht="18" customHeight="1" x14ac:dyDescent="0.45">
      <c r="A172" s="1490"/>
      <c r="B172" s="112"/>
      <c r="C172" s="809" t="s">
        <v>261</v>
      </c>
      <c r="D172" s="809"/>
      <c r="E172" s="809"/>
      <c r="F172" s="809"/>
      <c r="G172" s="809"/>
      <c r="H172" s="809"/>
      <c r="I172" s="809"/>
      <c r="J172" s="809"/>
      <c r="K172" s="809"/>
      <c r="L172" s="115">
        <v>2</v>
      </c>
      <c r="M172" s="119"/>
      <c r="N172" s="892"/>
      <c r="O172" s="892"/>
      <c r="P172" s="892"/>
      <c r="Q172" s="892"/>
      <c r="R172" s="892"/>
      <c r="S172" s="893"/>
      <c r="T172" s="512"/>
      <c r="U172" s="512"/>
      <c r="W172" s="427"/>
      <c r="X172" s="427"/>
      <c r="Y172" s="427"/>
      <c r="Z172" s="427"/>
      <c r="AA172" s="427"/>
      <c r="AB172" s="427"/>
      <c r="AC172" s="427"/>
      <c r="AD172" s="427"/>
      <c r="AE172" s="427"/>
      <c r="AF172" s="427"/>
      <c r="AG172" s="427"/>
      <c r="AH172" s="427"/>
      <c r="AI172" s="427"/>
      <c r="AJ172" s="427"/>
      <c r="AK172" s="427"/>
    </row>
    <row r="173" spans="1:37" ht="31.5" customHeight="1" x14ac:dyDescent="0.45">
      <c r="A173" s="1491"/>
      <c r="B173" s="120"/>
      <c r="C173" s="907" t="s">
        <v>262</v>
      </c>
      <c r="D173" s="907"/>
      <c r="E173" s="907"/>
      <c r="F173" s="907"/>
      <c r="G173" s="907"/>
      <c r="H173" s="907"/>
      <c r="I173" s="907"/>
      <c r="J173" s="907"/>
      <c r="K173" s="907"/>
      <c r="L173" s="121">
        <v>2</v>
      </c>
      <c r="M173" s="122"/>
      <c r="N173" s="892"/>
      <c r="O173" s="892"/>
      <c r="P173" s="892"/>
      <c r="Q173" s="892"/>
      <c r="R173" s="892"/>
      <c r="S173" s="893"/>
      <c r="T173" s="512"/>
      <c r="U173" s="512"/>
      <c r="W173" s="427"/>
      <c r="X173" s="427"/>
      <c r="Y173" s="427"/>
      <c r="Z173" s="427"/>
      <c r="AA173" s="427"/>
      <c r="AB173" s="427"/>
      <c r="AC173" s="427"/>
      <c r="AD173" s="427"/>
      <c r="AE173" s="427"/>
      <c r="AF173" s="427"/>
      <c r="AG173" s="427"/>
      <c r="AH173" s="427"/>
      <c r="AI173" s="427"/>
      <c r="AJ173" s="427"/>
      <c r="AK173" s="427"/>
    </row>
    <row r="174" spans="1:37" ht="18" customHeight="1" x14ac:dyDescent="0.45">
      <c r="A174" s="937" t="s">
        <v>263</v>
      </c>
      <c r="B174" s="937"/>
      <c r="C174" s="937"/>
      <c r="D174" s="937"/>
      <c r="E174" s="937"/>
      <c r="F174" s="937"/>
      <c r="G174" s="937"/>
      <c r="H174" s="937"/>
      <c r="I174" s="937"/>
      <c r="J174" s="937"/>
      <c r="K174" s="937"/>
      <c r="L174" s="937"/>
      <c r="M174" s="937"/>
      <c r="N174" s="937"/>
      <c r="O174" s="937"/>
      <c r="P174" s="937"/>
      <c r="Q174" s="937"/>
      <c r="R174" s="937"/>
      <c r="S174" s="938"/>
      <c r="T174" s="512"/>
      <c r="U174" s="512"/>
      <c r="W174" s="427"/>
      <c r="X174" s="427"/>
      <c r="Y174" s="427"/>
      <c r="Z174" s="427"/>
      <c r="AA174" s="427"/>
      <c r="AB174" s="427"/>
      <c r="AC174" s="427"/>
      <c r="AD174" s="427"/>
      <c r="AE174" s="427"/>
      <c r="AF174" s="427"/>
      <c r="AG174" s="427"/>
      <c r="AH174" s="427"/>
      <c r="AI174" s="427"/>
      <c r="AJ174" s="427"/>
      <c r="AK174" s="427"/>
    </row>
    <row r="175" spans="1:37" ht="51" customHeight="1" x14ac:dyDescent="0.45">
      <c r="A175" s="1263" t="s">
        <v>264</v>
      </c>
      <c r="B175" s="1264"/>
      <c r="C175" s="894" t="s">
        <v>1124</v>
      </c>
      <c r="D175" s="895"/>
      <c r="E175" s="895"/>
      <c r="F175" s="895"/>
      <c r="G175" s="895"/>
      <c r="H175" s="895"/>
      <c r="I175" s="895"/>
      <c r="J175" s="895"/>
      <c r="K175" s="896"/>
      <c r="L175" s="445" t="s">
        <v>164</v>
      </c>
      <c r="M175" s="393" t="s">
        <v>265</v>
      </c>
      <c r="N175" s="698" t="s">
        <v>1050</v>
      </c>
      <c r="O175" s="832"/>
      <c r="P175" s="832"/>
      <c r="Q175" s="832"/>
      <c r="R175" s="832"/>
      <c r="S175" s="832"/>
      <c r="T175" s="514"/>
      <c r="U175" s="514"/>
      <c r="W175" s="427"/>
      <c r="X175" s="427"/>
      <c r="Y175" s="427"/>
      <c r="Z175" s="427"/>
      <c r="AA175" s="427"/>
      <c r="AB175" s="427"/>
      <c r="AC175" s="427"/>
      <c r="AD175" s="427"/>
      <c r="AE175" s="427"/>
      <c r="AF175" s="427"/>
      <c r="AG175" s="427"/>
      <c r="AH175" s="427"/>
      <c r="AI175" s="427"/>
      <c r="AJ175" s="427"/>
      <c r="AK175" s="427"/>
    </row>
    <row r="176" spans="1:37" ht="16.05" customHeight="1" x14ac:dyDescent="0.45">
      <c r="A176" s="1265"/>
      <c r="B176" s="1266"/>
      <c r="C176" s="897" t="s">
        <v>993</v>
      </c>
      <c r="D176" s="898"/>
      <c r="E176" s="898"/>
      <c r="F176" s="898"/>
      <c r="G176" s="898"/>
      <c r="H176" s="898"/>
      <c r="I176" s="898"/>
      <c r="J176" s="898"/>
      <c r="K176" s="898"/>
      <c r="L176" s="899"/>
      <c r="M176" s="501"/>
      <c r="N176" s="984"/>
      <c r="O176" s="985"/>
      <c r="P176" s="985"/>
      <c r="Q176" s="985"/>
      <c r="R176" s="985"/>
      <c r="S176" s="985"/>
      <c r="T176" s="514"/>
      <c r="U176" s="514"/>
      <c r="W176" s="427"/>
      <c r="X176" s="427"/>
      <c r="Y176" s="427"/>
      <c r="Z176" s="427"/>
      <c r="AA176" s="427"/>
      <c r="AB176" s="427"/>
      <c r="AC176" s="427"/>
      <c r="AD176" s="427"/>
      <c r="AE176" s="427"/>
      <c r="AF176" s="427"/>
      <c r="AG176" s="427"/>
      <c r="AH176" s="427"/>
      <c r="AI176" s="427"/>
      <c r="AJ176" s="427"/>
      <c r="AK176" s="427"/>
    </row>
    <row r="177" spans="1:37" ht="14" customHeight="1" x14ac:dyDescent="0.45">
      <c r="A177" s="1265"/>
      <c r="B177" s="1266"/>
      <c r="C177" s="897" t="s">
        <v>994</v>
      </c>
      <c r="D177" s="898"/>
      <c r="E177" s="898"/>
      <c r="F177" s="898"/>
      <c r="G177" s="898"/>
      <c r="H177" s="898"/>
      <c r="I177" s="898"/>
      <c r="J177" s="898"/>
      <c r="K177" s="898"/>
      <c r="L177" s="899"/>
      <c r="M177" s="501"/>
      <c r="N177" s="986"/>
      <c r="O177" s="987"/>
      <c r="P177" s="987"/>
      <c r="Q177" s="987"/>
      <c r="R177" s="987"/>
      <c r="S177" s="987"/>
      <c r="T177" s="514"/>
      <c r="U177" s="514"/>
      <c r="W177" s="427"/>
      <c r="X177" s="427"/>
      <c r="Y177" s="427"/>
      <c r="Z177" s="427"/>
      <c r="AA177" s="427"/>
      <c r="AB177" s="427"/>
      <c r="AC177" s="427"/>
      <c r="AD177" s="427"/>
      <c r="AE177" s="427"/>
      <c r="AF177" s="427"/>
      <c r="AG177" s="427"/>
      <c r="AH177" s="427"/>
      <c r="AI177" s="427"/>
      <c r="AJ177" s="427"/>
      <c r="AK177" s="427"/>
    </row>
    <row r="178" spans="1:37" ht="16.05" customHeight="1" x14ac:dyDescent="0.45">
      <c r="A178" s="1265"/>
      <c r="B178" s="1266"/>
      <c r="C178" s="897" t="s">
        <v>995</v>
      </c>
      <c r="D178" s="898"/>
      <c r="E178" s="898"/>
      <c r="F178" s="898"/>
      <c r="G178" s="898"/>
      <c r="H178" s="898"/>
      <c r="I178" s="898"/>
      <c r="J178" s="898"/>
      <c r="K178" s="898"/>
      <c r="L178" s="899"/>
      <c r="M178" s="394" t="str">
        <f>IF(OR(M176="",M177=""),"Not Met",IF(M176&gt;=M177,"Okay","Not Met"))</f>
        <v>Not Met</v>
      </c>
      <c r="N178" s="988"/>
      <c r="O178" s="989"/>
      <c r="P178" s="989"/>
      <c r="Q178" s="989"/>
      <c r="R178" s="989"/>
      <c r="S178" s="989"/>
      <c r="T178" s="514"/>
      <c r="U178" s="514"/>
      <c r="W178" s="427"/>
      <c r="X178" s="427"/>
      <c r="Y178" s="427"/>
      <c r="Z178" s="427"/>
      <c r="AA178" s="427"/>
      <c r="AB178" s="427"/>
      <c r="AC178" s="427"/>
      <c r="AD178" s="427"/>
      <c r="AE178" s="427"/>
      <c r="AF178" s="427"/>
      <c r="AG178" s="427"/>
      <c r="AH178" s="427"/>
      <c r="AI178" s="427"/>
      <c r="AJ178" s="427"/>
      <c r="AK178" s="427"/>
    </row>
    <row r="179" spans="1:37" ht="30" customHeight="1" x14ac:dyDescent="0.45">
      <c r="A179" s="1265"/>
      <c r="B179" s="1266"/>
      <c r="C179" s="1269" t="s">
        <v>1266</v>
      </c>
      <c r="D179" s="1269"/>
      <c r="E179" s="1269"/>
      <c r="F179" s="1269"/>
      <c r="G179" s="1269"/>
      <c r="H179" s="1269"/>
      <c r="I179" s="1269"/>
      <c r="J179" s="1269"/>
      <c r="K179" s="1269"/>
      <c r="L179" s="113">
        <v>0</v>
      </c>
      <c r="M179" s="522"/>
      <c r="N179" s="995"/>
      <c r="O179" s="996"/>
      <c r="P179" s="996"/>
      <c r="Q179" s="996"/>
      <c r="R179" s="996"/>
      <c r="S179" s="996"/>
      <c r="T179" s="514"/>
      <c r="U179" s="514"/>
      <c r="W179" s="427"/>
      <c r="X179" s="427"/>
      <c r="Y179" s="427"/>
      <c r="Z179" s="427"/>
      <c r="AA179" s="427"/>
      <c r="AB179" s="427"/>
      <c r="AC179" s="427"/>
      <c r="AD179" s="427"/>
      <c r="AE179" s="427"/>
      <c r="AF179" s="427"/>
      <c r="AG179" s="427"/>
      <c r="AH179" s="427"/>
      <c r="AI179" s="427"/>
      <c r="AJ179" s="427"/>
      <c r="AK179" s="427"/>
    </row>
    <row r="180" spans="1:37" ht="29.25" customHeight="1" x14ac:dyDescent="0.45">
      <c r="A180" s="1265"/>
      <c r="B180" s="1266"/>
      <c r="C180" s="809" t="s">
        <v>1267</v>
      </c>
      <c r="D180" s="809"/>
      <c r="E180" s="809"/>
      <c r="F180" s="809"/>
      <c r="G180" s="809"/>
      <c r="H180" s="809"/>
      <c r="I180" s="809"/>
      <c r="J180" s="809"/>
      <c r="K180" s="809"/>
      <c r="L180" s="115">
        <v>2</v>
      </c>
      <c r="M180" s="127"/>
      <c r="N180" s="995"/>
      <c r="O180" s="996"/>
      <c r="P180" s="996"/>
      <c r="Q180" s="996"/>
      <c r="R180" s="996"/>
      <c r="S180" s="996"/>
      <c r="T180" s="514"/>
      <c r="U180" s="514"/>
      <c r="W180" s="427"/>
      <c r="X180" s="427"/>
      <c r="Y180" s="427"/>
      <c r="Z180" s="427"/>
      <c r="AA180" s="427"/>
      <c r="AB180" s="427"/>
      <c r="AC180" s="427"/>
      <c r="AD180" s="427"/>
      <c r="AE180" s="427"/>
      <c r="AF180" s="427"/>
      <c r="AG180" s="427"/>
      <c r="AH180" s="427"/>
      <c r="AI180" s="427"/>
      <c r="AJ180" s="427"/>
      <c r="AK180" s="427"/>
    </row>
    <row r="181" spans="1:37" ht="33" customHeight="1" x14ac:dyDescent="0.45">
      <c r="A181" s="1265"/>
      <c r="B181" s="1266"/>
      <c r="C181" s="907" t="s">
        <v>266</v>
      </c>
      <c r="D181" s="907"/>
      <c r="E181" s="907"/>
      <c r="F181" s="907"/>
      <c r="G181" s="907"/>
      <c r="H181" s="907"/>
      <c r="I181" s="907"/>
      <c r="J181" s="907"/>
      <c r="K181" s="907"/>
      <c r="L181" s="121">
        <v>6</v>
      </c>
      <c r="M181" s="127"/>
      <c r="N181" s="999"/>
      <c r="O181" s="1000"/>
      <c r="P181" s="1000"/>
      <c r="Q181" s="1000"/>
      <c r="R181" s="1000"/>
      <c r="S181" s="1000"/>
      <c r="T181" s="514"/>
      <c r="U181" s="514"/>
      <c r="W181" s="427"/>
      <c r="X181" s="427"/>
      <c r="Y181" s="427"/>
      <c r="Z181" s="427"/>
      <c r="AA181" s="427"/>
      <c r="AB181" s="427"/>
      <c r="AC181" s="427"/>
      <c r="AD181" s="427"/>
      <c r="AE181" s="427"/>
      <c r="AF181" s="427"/>
      <c r="AG181" s="427"/>
      <c r="AH181" s="427"/>
      <c r="AI181" s="427"/>
      <c r="AJ181" s="427"/>
      <c r="AK181" s="427"/>
    </row>
    <row r="182" spans="1:37" ht="58.5" customHeight="1" x14ac:dyDescent="0.45">
      <c r="A182" s="1267"/>
      <c r="B182" s="1268"/>
      <c r="C182" s="907" t="s">
        <v>1319</v>
      </c>
      <c r="D182" s="907"/>
      <c r="E182" s="907"/>
      <c r="F182" s="907"/>
      <c r="G182" s="907"/>
      <c r="H182" s="907"/>
      <c r="I182" s="907"/>
      <c r="J182" s="907"/>
      <c r="K182" s="907"/>
      <c r="L182" s="121">
        <v>2</v>
      </c>
      <c r="M182" s="127"/>
      <c r="N182" s="999"/>
      <c r="O182" s="1000"/>
      <c r="P182" s="1000"/>
      <c r="Q182" s="1000"/>
      <c r="R182" s="1000"/>
      <c r="S182" s="1000"/>
      <c r="T182" s="514"/>
      <c r="U182" s="514"/>
      <c r="W182" s="427"/>
      <c r="X182" s="427"/>
      <c r="Y182" s="427"/>
      <c r="Z182" s="427"/>
      <c r="AA182" s="427"/>
      <c r="AB182" s="427"/>
      <c r="AC182" s="427"/>
      <c r="AD182" s="427"/>
      <c r="AE182" s="427"/>
      <c r="AF182" s="427"/>
      <c r="AG182" s="427"/>
      <c r="AH182" s="427"/>
      <c r="AI182" s="427"/>
      <c r="AJ182" s="427"/>
      <c r="AK182" s="427"/>
    </row>
    <row r="183" spans="1:37" ht="18" customHeight="1" x14ac:dyDescent="0.45">
      <c r="A183" s="937" t="s">
        <v>267</v>
      </c>
      <c r="B183" s="937"/>
      <c r="C183" s="937"/>
      <c r="D183" s="937"/>
      <c r="E183" s="937"/>
      <c r="F183" s="937"/>
      <c r="G183" s="937"/>
      <c r="H183" s="937"/>
      <c r="I183" s="937"/>
      <c r="J183" s="937"/>
      <c r="K183" s="937"/>
      <c r="L183" s="937"/>
      <c r="M183" s="937"/>
      <c r="N183" s="937"/>
      <c r="O183" s="937"/>
      <c r="P183" s="937"/>
      <c r="Q183" s="937"/>
      <c r="R183" s="937"/>
      <c r="S183" s="938"/>
      <c r="T183" s="512"/>
      <c r="U183" s="512"/>
      <c r="W183" s="427"/>
      <c r="X183" s="427"/>
      <c r="Y183" s="427"/>
      <c r="Z183" s="427"/>
      <c r="AA183" s="427"/>
      <c r="AB183" s="427"/>
      <c r="AC183" s="427"/>
      <c r="AD183" s="427"/>
      <c r="AE183" s="427"/>
      <c r="AF183" s="427"/>
      <c r="AG183" s="427"/>
      <c r="AH183" s="427"/>
      <c r="AI183" s="427"/>
      <c r="AJ183" s="427"/>
      <c r="AK183" s="427"/>
    </row>
    <row r="184" spans="1:37" ht="45" customHeight="1" x14ac:dyDescent="0.45">
      <c r="A184" s="537" t="s">
        <v>268</v>
      </c>
      <c r="B184" s="111"/>
      <c r="C184" s="1262" t="s">
        <v>1413</v>
      </c>
      <c r="D184" s="1262"/>
      <c r="E184" s="1262"/>
      <c r="F184" s="1262"/>
      <c r="G184" s="1262"/>
      <c r="H184" s="1262"/>
      <c r="I184" s="1262"/>
      <c r="J184" s="1262"/>
      <c r="K184" s="1262"/>
      <c r="L184" s="1270" t="s">
        <v>164</v>
      </c>
      <c r="M184" s="942"/>
      <c r="N184" s="1275"/>
      <c r="O184" s="1276"/>
      <c r="P184" s="1276"/>
      <c r="Q184" s="1276"/>
      <c r="R184" s="1276"/>
      <c r="S184" s="1277"/>
      <c r="T184" s="516"/>
      <c r="U184" s="516"/>
      <c r="W184" s="427"/>
      <c r="X184" s="427"/>
      <c r="Y184" s="427"/>
      <c r="Z184" s="427"/>
      <c r="AA184" s="427"/>
      <c r="AB184" s="427"/>
      <c r="AC184" s="427"/>
      <c r="AD184" s="427"/>
      <c r="AE184" s="427"/>
      <c r="AF184" s="427"/>
      <c r="AG184" s="427"/>
      <c r="AH184" s="427"/>
      <c r="AI184" s="427"/>
      <c r="AJ184" s="427"/>
      <c r="AK184" s="427"/>
    </row>
    <row r="185" spans="1:37" ht="60" customHeight="1" x14ac:dyDescent="0.45">
      <c r="A185" s="502"/>
      <c r="B185" s="112"/>
      <c r="C185" s="803" t="s">
        <v>1409</v>
      </c>
      <c r="D185" s="804"/>
      <c r="E185" s="804"/>
      <c r="F185" s="804"/>
      <c r="G185" s="804"/>
      <c r="H185" s="804"/>
      <c r="I185" s="804"/>
      <c r="J185" s="805"/>
      <c r="K185" s="806"/>
      <c r="L185" s="1271"/>
      <c r="M185" s="1273"/>
      <c r="N185" s="1278"/>
      <c r="O185" s="1279"/>
      <c r="P185" s="1279"/>
      <c r="Q185" s="1279"/>
      <c r="R185" s="1279"/>
      <c r="S185" s="1280"/>
      <c r="T185" s="516"/>
      <c r="U185" s="516"/>
      <c r="W185" s="427"/>
      <c r="X185" s="427"/>
      <c r="Y185" s="427"/>
      <c r="Z185" s="427"/>
      <c r="AA185" s="427"/>
      <c r="AB185" s="427"/>
      <c r="AC185" s="427"/>
      <c r="AD185" s="427"/>
      <c r="AE185" s="427"/>
      <c r="AF185" s="427"/>
      <c r="AG185" s="427"/>
      <c r="AH185" s="427"/>
      <c r="AI185" s="427"/>
      <c r="AJ185" s="427"/>
      <c r="AK185" s="427"/>
    </row>
    <row r="186" spans="1:37" ht="42" customHeight="1" x14ac:dyDescent="0.45">
      <c r="A186" s="552"/>
      <c r="B186" s="120"/>
      <c r="C186" s="803" t="s">
        <v>1408</v>
      </c>
      <c r="D186" s="804"/>
      <c r="E186" s="804"/>
      <c r="F186" s="804"/>
      <c r="G186" s="804"/>
      <c r="H186" s="804"/>
      <c r="I186" s="804"/>
      <c r="J186" s="805"/>
      <c r="K186" s="806"/>
      <c r="L186" s="1272"/>
      <c r="M186" s="1274"/>
      <c r="N186" s="1281"/>
      <c r="O186" s="1282"/>
      <c r="P186" s="1282"/>
      <c r="Q186" s="1282"/>
      <c r="R186" s="1282"/>
      <c r="S186" s="1283"/>
      <c r="T186" s="516"/>
      <c r="U186" s="516"/>
      <c r="W186" s="427"/>
      <c r="X186" s="427"/>
      <c r="Y186" s="427"/>
      <c r="Z186" s="427"/>
      <c r="AA186" s="427"/>
      <c r="AB186" s="427"/>
      <c r="AC186" s="427"/>
      <c r="AD186" s="427"/>
      <c r="AE186" s="427"/>
      <c r="AF186" s="427"/>
      <c r="AG186" s="427"/>
      <c r="AH186" s="427"/>
      <c r="AI186" s="427"/>
      <c r="AJ186" s="427"/>
      <c r="AK186" s="427"/>
    </row>
    <row r="187" spans="1:37" ht="32" customHeight="1" x14ac:dyDescent="0.45">
      <c r="A187" s="537" t="s">
        <v>269</v>
      </c>
      <c r="B187" s="111"/>
      <c r="C187" s="807" t="s">
        <v>1412</v>
      </c>
      <c r="D187" s="807"/>
      <c r="E187" s="807"/>
      <c r="F187" s="807"/>
      <c r="G187" s="807"/>
      <c r="H187" s="807"/>
      <c r="I187" s="807"/>
      <c r="J187" s="807"/>
      <c r="K187" s="807"/>
      <c r="L187" s="1270" t="s">
        <v>164</v>
      </c>
      <c r="M187" s="942"/>
      <c r="N187" s="1284"/>
      <c r="O187" s="1285"/>
      <c r="P187" s="1285"/>
      <c r="Q187" s="1285"/>
      <c r="R187" s="1285"/>
      <c r="S187" s="1286"/>
      <c r="T187" s="516"/>
      <c r="U187" s="516"/>
      <c r="W187" s="427"/>
      <c r="X187" s="427"/>
      <c r="Y187" s="427"/>
      <c r="Z187" s="427"/>
      <c r="AA187" s="427"/>
      <c r="AB187" s="427"/>
      <c r="AC187" s="427"/>
      <c r="AD187" s="427"/>
      <c r="AE187" s="427"/>
      <c r="AF187" s="427"/>
      <c r="AG187" s="427"/>
      <c r="AH187" s="427"/>
      <c r="AI187" s="427"/>
      <c r="AJ187" s="427"/>
      <c r="AK187" s="427"/>
    </row>
    <row r="188" spans="1:37" ht="32" customHeight="1" x14ac:dyDescent="0.45">
      <c r="A188" s="502"/>
      <c r="B188" s="112"/>
      <c r="C188" s="803" t="s">
        <v>1414</v>
      </c>
      <c r="D188" s="804"/>
      <c r="E188" s="804"/>
      <c r="F188" s="804"/>
      <c r="G188" s="804"/>
      <c r="H188" s="804"/>
      <c r="I188" s="804"/>
      <c r="J188" s="805"/>
      <c r="K188" s="806"/>
      <c r="L188" s="1271"/>
      <c r="M188" s="1273"/>
      <c r="N188" s="1278"/>
      <c r="O188" s="1279"/>
      <c r="P188" s="1279"/>
      <c r="Q188" s="1279"/>
      <c r="R188" s="1279"/>
      <c r="S188" s="1280"/>
      <c r="T188" s="516"/>
      <c r="U188" s="516"/>
      <c r="W188" s="427"/>
      <c r="X188" s="427"/>
      <c r="Y188" s="427"/>
      <c r="Z188" s="427"/>
      <c r="AA188" s="427"/>
      <c r="AB188" s="427"/>
      <c r="AC188" s="427"/>
      <c r="AD188" s="427"/>
      <c r="AE188" s="427"/>
      <c r="AF188" s="427"/>
      <c r="AG188" s="427"/>
      <c r="AH188" s="427"/>
      <c r="AI188" s="427"/>
      <c r="AJ188" s="427"/>
      <c r="AK188" s="427"/>
    </row>
    <row r="189" spans="1:37" ht="32" customHeight="1" x14ac:dyDescent="0.45">
      <c r="A189" s="552"/>
      <c r="B189" s="120"/>
      <c r="C189" s="803" t="s">
        <v>1415</v>
      </c>
      <c r="D189" s="804"/>
      <c r="E189" s="804"/>
      <c r="F189" s="804"/>
      <c r="G189" s="804"/>
      <c r="H189" s="804"/>
      <c r="I189" s="804"/>
      <c r="J189" s="805"/>
      <c r="K189" s="806"/>
      <c r="L189" s="1272"/>
      <c r="M189" s="1274"/>
      <c r="N189" s="1281"/>
      <c r="O189" s="1282"/>
      <c r="P189" s="1282"/>
      <c r="Q189" s="1282"/>
      <c r="R189" s="1282"/>
      <c r="S189" s="1283"/>
      <c r="T189" s="516"/>
      <c r="U189" s="516"/>
      <c r="W189" s="427"/>
      <c r="X189" s="427"/>
      <c r="Y189" s="427"/>
      <c r="Z189" s="427"/>
      <c r="AA189" s="427"/>
      <c r="AB189" s="427"/>
      <c r="AC189" s="427"/>
      <c r="AD189" s="427"/>
      <c r="AE189" s="427"/>
      <c r="AF189" s="427"/>
      <c r="AG189" s="427"/>
      <c r="AH189" s="427"/>
      <c r="AI189" s="427"/>
      <c r="AJ189" s="427"/>
      <c r="AK189" s="427"/>
    </row>
    <row r="190" spans="1:37" ht="17.25" customHeight="1" x14ac:dyDescent="0.45">
      <c r="A190" s="124" t="s">
        <v>270</v>
      </c>
      <c r="B190" s="125"/>
      <c r="C190" s="994" t="s">
        <v>271</v>
      </c>
      <c r="D190" s="807"/>
      <c r="E190" s="807"/>
      <c r="F190" s="807"/>
      <c r="G190" s="807"/>
      <c r="H190" s="807"/>
      <c r="I190" s="807"/>
      <c r="J190" s="807"/>
      <c r="K190" s="807"/>
      <c r="L190" s="460">
        <v>2</v>
      </c>
      <c r="M190" s="128"/>
      <c r="N190" s="817"/>
      <c r="O190" s="818"/>
      <c r="P190" s="818"/>
      <c r="Q190" s="818"/>
      <c r="R190" s="818"/>
      <c r="S190" s="818"/>
      <c r="T190" s="512"/>
      <c r="U190" s="512"/>
      <c r="W190" s="427"/>
      <c r="X190" s="427"/>
      <c r="Y190" s="427"/>
      <c r="Z190" s="427"/>
      <c r="AA190" s="427"/>
      <c r="AB190" s="427"/>
      <c r="AC190" s="427"/>
      <c r="AD190" s="427"/>
      <c r="AE190" s="427"/>
      <c r="AF190" s="427"/>
      <c r="AG190" s="427"/>
      <c r="AH190" s="427"/>
      <c r="AI190" s="427"/>
      <c r="AJ190" s="427"/>
      <c r="AK190" s="427"/>
    </row>
    <row r="191" spans="1:37" ht="18.75" customHeight="1" x14ac:dyDescent="0.45">
      <c r="A191" s="124" t="s">
        <v>272</v>
      </c>
      <c r="B191" s="125"/>
      <c r="C191" s="994" t="s">
        <v>274</v>
      </c>
      <c r="D191" s="807"/>
      <c r="E191" s="807"/>
      <c r="F191" s="807"/>
      <c r="G191" s="807"/>
      <c r="H191" s="807"/>
      <c r="I191" s="807"/>
      <c r="J191" s="807"/>
      <c r="K191" s="807"/>
      <c r="L191" s="460">
        <v>1</v>
      </c>
      <c r="M191" s="128"/>
      <c r="N191" s="817"/>
      <c r="O191" s="818"/>
      <c r="P191" s="818"/>
      <c r="Q191" s="818"/>
      <c r="R191" s="818"/>
      <c r="S191" s="818"/>
      <c r="T191" s="512"/>
      <c r="U191" s="512"/>
      <c r="W191" s="427"/>
      <c r="X191" s="427"/>
      <c r="Y191" s="427"/>
      <c r="Z191" s="427"/>
      <c r="AA191" s="427"/>
      <c r="AB191" s="427"/>
      <c r="AC191" s="427"/>
      <c r="AD191" s="427"/>
      <c r="AE191" s="427"/>
      <c r="AF191" s="427"/>
      <c r="AG191" s="427"/>
      <c r="AH191" s="427"/>
      <c r="AI191" s="427"/>
      <c r="AJ191" s="427"/>
      <c r="AK191" s="427"/>
    </row>
    <row r="192" spans="1:37" ht="73.150000000000006" customHeight="1" x14ac:dyDescent="0.45">
      <c r="A192" s="451" t="s">
        <v>273</v>
      </c>
      <c r="B192" s="111"/>
      <c r="C192" s="1291" t="s">
        <v>1251</v>
      </c>
      <c r="D192" s="1291"/>
      <c r="E192" s="1291"/>
      <c r="F192" s="1291"/>
      <c r="G192" s="1291"/>
      <c r="H192" s="1291"/>
      <c r="I192" s="1291"/>
      <c r="J192" s="1203"/>
      <c r="K192" s="1203"/>
      <c r="L192" s="434"/>
      <c r="M192" s="473"/>
      <c r="N192" s="1299"/>
      <c r="O192" s="946"/>
      <c r="P192" s="946"/>
      <c r="Q192" s="946"/>
      <c r="R192" s="946"/>
      <c r="S192" s="946"/>
      <c r="T192" s="514"/>
      <c r="U192" s="514"/>
      <c r="W192" s="427"/>
      <c r="X192" s="427"/>
      <c r="Y192" s="427"/>
      <c r="Z192" s="427"/>
      <c r="AA192" s="427"/>
      <c r="AB192" s="427"/>
      <c r="AC192" s="427"/>
      <c r="AD192" s="427"/>
      <c r="AE192" s="427"/>
      <c r="AF192" s="427"/>
      <c r="AG192" s="427"/>
      <c r="AH192" s="427"/>
      <c r="AI192" s="427"/>
      <c r="AJ192" s="427"/>
      <c r="AK192" s="427"/>
    </row>
    <row r="193" spans="1:37" ht="45" customHeight="1" x14ac:dyDescent="0.45">
      <c r="A193" s="502"/>
      <c r="B193" s="112"/>
      <c r="C193" s="1305" t="s">
        <v>1253</v>
      </c>
      <c r="D193" s="1306"/>
      <c r="E193" s="1306"/>
      <c r="F193" s="1306"/>
      <c r="G193" s="1306"/>
      <c r="H193" s="1306"/>
      <c r="I193" s="1307"/>
      <c r="J193" s="1480"/>
      <c r="K193" s="1481"/>
      <c r="L193" s="939" t="s">
        <v>1255</v>
      </c>
      <c r="M193" s="1296">
        <f>IF(AND(J193="Yes",J194="Yes"),2,0)</f>
        <v>0</v>
      </c>
      <c r="N193" s="1300"/>
      <c r="O193" s="949"/>
      <c r="P193" s="949"/>
      <c r="Q193" s="949"/>
      <c r="R193" s="949"/>
      <c r="S193" s="949"/>
      <c r="T193" s="514"/>
      <c r="U193" s="514"/>
      <c r="W193" s="427"/>
      <c r="X193" s="427"/>
      <c r="Y193" s="427"/>
      <c r="Z193" s="427"/>
      <c r="AA193" s="427"/>
      <c r="AB193" s="427"/>
      <c r="AC193" s="427"/>
      <c r="AD193" s="427"/>
      <c r="AE193" s="427"/>
      <c r="AF193" s="427"/>
      <c r="AG193" s="427"/>
      <c r="AH193" s="427"/>
      <c r="AI193" s="427"/>
      <c r="AJ193" s="427"/>
      <c r="AK193" s="427"/>
    </row>
    <row r="194" spans="1:37" ht="43.9" customHeight="1" x14ac:dyDescent="0.45">
      <c r="A194" s="502"/>
      <c r="B194" s="112"/>
      <c r="C194" s="1298" t="s">
        <v>1254</v>
      </c>
      <c r="D194" s="804"/>
      <c r="E194" s="804"/>
      <c r="F194" s="804"/>
      <c r="G194" s="804"/>
      <c r="H194" s="804"/>
      <c r="I194" s="804"/>
      <c r="J194" s="1480"/>
      <c r="K194" s="1481"/>
      <c r="L194" s="1295"/>
      <c r="M194" s="1297"/>
      <c r="N194" s="1300"/>
      <c r="O194" s="949"/>
      <c r="P194" s="949"/>
      <c r="Q194" s="949"/>
      <c r="R194" s="949"/>
      <c r="S194" s="949"/>
      <c r="T194" s="514"/>
      <c r="U194" s="514"/>
      <c r="W194" s="427"/>
      <c r="X194" s="427"/>
      <c r="Y194" s="427"/>
      <c r="Z194" s="427"/>
      <c r="AA194" s="427"/>
      <c r="AB194" s="427"/>
      <c r="AC194" s="427"/>
      <c r="AD194" s="427"/>
      <c r="AE194" s="427"/>
      <c r="AF194" s="427"/>
      <c r="AG194" s="427"/>
      <c r="AH194" s="427"/>
      <c r="AI194" s="427"/>
      <c r="AJ194" s="427"/>
      <c r="AK194" s="427"/>
    </row>
    <row r="195" spans="1:37" ht="44.65" customHeight="1" x14ac:dyDescent="0.45">
      <c r="A195" s="502"/>
      <c r="B195" s="112"/>
      <c r="C195" s="1298" t="s">
        <v>1256</v>
      </c>
      <c r="D195" s="804"/>
      <c r="E195" s="804"/>
      <c r="F195" s="804"/>
      <c r="G195" s="804"/>
      <c r="H195" s="804"/>
      <c r="I195" s="804"/>
      <c r="J195" s="997"/>
      <c r="K195" s="998"/>
      <c r="L195" s="503"/>
      <c r="M195" s="504"/>
      <c r="N195" s="1300"/>
      <c r="O195" s="949"/>
      <c r="P195" s="949"/>
      <c r="Q195" s="949"/>
      <c r="R195" s="949"/>
      <c r="S195" s="949"/>
      <c r="T195" s="514"/>
      <c r="U195" s="514"/>
      <c r="W195" s="427"/>
      <c r="X195" s="427"/>
      <c r="Y195" s="427"/>
      <c r="Z195" s="427"/>
      <c r="AA195" s="427"/>
      <c r="AB195" s="427"/>
      <c r="AC195" s="427"/>
      <c r="AD195" s="427"/>
      <c r="AE195" s="427"/>
      <c r="AF195" s="427"/>
      <c r="AG195" s="427"/>
      <c r="AH195" s="427"/>
      <c r="AI195" s="427"/>
      <c r="AJ195" s="427"/>
      <c r="AK195" s="427"/>
    </row>
    <row r="196" spans="1:37" ht="74.25" customHeight="1" x14ac:dyDescent="0.45">
      <c r="A196" s="502"/>
      <c r="B196" s="112"/>
      <c r="C196" s="1298" t="s">
        <v>1257</v>
      </c>
      <c r="D196" s="804"/>
      <c r="E196" s="804"/>
      <c r="F196" s="804"/>
      <c r="G196" s="804"/>
      <c r="H196" s="804"/>
      <c r="I196" s="804"/>
      <c r="J196" s="997"/>
      <c r="K196" s="998"/>
      <c r="L196" s="500">
        <v>1</v>
      </c>
      <c r="M196" s="507" t="str">
        <f>IF(AND(J195-J196&gt;=0,J196&gt;=8,M193=2,J195&gt;=1,J196&gt;=1),1,"")</f>
        <v/>
      </c>
      <c r="N196" s="1300"/>
      <c r="O196" s="949"/>
      <c r="P196" s="949"/>
      <c r="Q196" s="949"/>
      <c r="R196" s="949"/>
      <c r="S196" s="949"/>
      <c r="T196" s="514"/>
      <c r="U196" s="514"/>
      <c r="W196" s="427"/>
      <c r="X196" s="427"/>
      <c r="Y196" s="427"/>
      <c r="Z196" s="427"/>
      <c r="AA196" s="427"/>
      <c r="AB196" s="427"/>
      <c r="AC196" s="427"/>
      <c r="AD196" s="427"/>
      <c r="AE196" s="427"/>
      <c r="AF196" s="427"/>
      <c r="AG196" s="427"/>
      <c r="AH196" s="427"/>
      <c r="AI196" s="427"/>
      <c r="AJ196" s="427"/>
      <c r="AK196" s="427"/>
    </row>
    <row r="197" spans="1:37" ht="73.900000000000006" customHeight="1" x14ac:dyDescent="0.45">
      <c r="A197" s="124" t="s">
        <v>275</v>
      </c>
      <c r="B197" s="125"/>
      <c r="C197" s="1292" t="s">
        <v>1232</v>
      </c>
      <c r="D197" s="1293"/>
      <c r="E197" s="1293"/>
      <c r="F197" s="1293"/>
      <c r="G197" s="1293"/>
      <c r="H197" s="1293"/>
      <c r="I197" s="1293"/>
      <c r="J197" s="1293"/>
      <c r="K197" s="1294"/>
      <c r="L197" s="126">
        <v>2</v>
      </c>
      <c r="M197" s="57"/>
      <c r="N197" s="995"/>
      <c r="O197" s="996"/>
      <c r="P197" s="996"/>
      <c r="Q197" s="996"/>
      <c r="R197" s="996"/>
      <c r="S197" s="996"/>
      <c r="T197" s="512"/>
      <c r="U197" s="512"/>
      <c r="W197" s="427"/>
      <c r="X197" s="427"/>
      <c r="Y197" s="427"/>
      <c r="Z197" s="427"/>
      <c r="AA197" s="427"/>
      <c r="AB197" s="427"/>
      <c r="AC197" s="427"/>
      <c r="AD197" s="427"/>
      <c r="AE197" s="427"/>
      <c r="AF197" s="427"/>
      <c r="AG197" s="427"/>
      <c r="AH197" s="427"/>
      <c r="AI197" s="427"/>
      <c r="AJ197" s="427"/>
      <c r="AK197" s="427"/>
    </row>
    <row r="198" spans="1:37" ht="46.9" customHeight="1" x14ac:dyDescent="0.45">
      <c r="A198" s="124" t="s">
        <v>1154</v>
      </c>
      <c r="B198" s="125"/>
      <c r="C198" s="807" t="s">
        <v>1126</v>
      </c>
      <c r="D198" s="807"/>
      <c r="E198" s="807"/>
      <c r="F198" s="807"/>
      <c r="G198" s="807"/>
      <c r="H198" s="807"/>
      <c r="I198" s="807"/>
      <c r="J198" s="807"/>
      <c r="K198" s="807"/>
      <c r="L198" s="460" t="s">
        <v>164</v>
      </c>
      <c r="M198" s="127"/>
      <c r="N198" s="993"/>
      <c r="O198" s="993"/>
      <c r="P198" s="993"/>
      <c r="Q198" s="993"/>
      <c r="R198" s="993"/>
      <c r="S198" s="817"/>
      <c r="T198" s="512"/>
      <c r="U198" s="512"/>
      <c r="W198" s="427"/>
      <c r="X198" s="427"/>
      <c r="Y198" s="427"/>
      <c r="Z198" s="427"/>
      <c r="AA198" s="427"/>
      <c r="AB198" s="427"/>
      <c r="AC198" s="427"/>
      <c r="AD198" s="427"/>
      <c r="AE198" s="427"/>
      <c r="AF198" s="427"/>
      <c r="AG198" s="427"/>
      <c r="AH198" s="427"/>
      <c r="AI198" s="427"/>
      <c r="AJ198" s="427"/>
      <c r="AK198" s="427"/>
    </row>
    <row r="199" spans="1:37" ht="18" customHeight="1" x14ac:dyDescent="0.45">
      <c r="A199" s="937" t="s">
        <v>276</v>
      </c>
      <c r="B199" s="937"/>
      <c r="C199" s="937"/>
      <c r="D199" s="937"/>
      <c r="E199" s="937"/>
      <c r="F199" s="937"/>
      <c r="G199" s="937"/>
      <c r="H199" s="937"/>
      <c r="I199" s="937"/>
      <c r="J199" s="937"/>
      <c r="K199" s="937"/>
      <c r="L199" s="937"/>
      <c r="M199" s="937"/>
      <c r="N199" s="937"/>
      <c r="O199" s="937"/>
      <c r="P199" s="937"/>
      <c r="Q199" s="937"/>
      <c r="R199" s="937"/>
      <c r="S199" s="938"/>
      <c r="T199" s="512"/>
      <c r="U199" s="512"/>
      <c r="W199" s="427"/>
      <c r="X199" s="427"/>
      <c r="Y199" s="427"/>
      <c r="Z199" s="427"/>
      <c r="AA199" s="427"/>
      <c r="AB199" s="427"/>
      <c r="AC199" s="427"/>
      <c r="AD199" s="427"/>
      <c r="AE199" s="427"/>
      <c r="AF199" s="427"/>
      <c r="AG199" s="427"/>
      <c r="AH199" s="427"/>
      <c r="AI199" s="427"/>
      <c r="AJ199" s="427"/>
      <c r="AK199" s="427"/>
    </row>
    <row r="200" spans="1:37" ht="60" customHeight="1" x14ac:dyDescent="0.45">
      <c r="A200" s="124" t="s">
        <v>277</v>
      </c>
      <c r="B200" s="129"/>
      <c r="C200" s="807" t="s">
        <v>1314</v>
      </c>
      <c r="D200" s="807"/>
      <c r="E200" s="807"/>
      <c r="F200" s="807"/>
      <c r="G200" s="807"/>
      <c r="H200" s="807"/>
      <c r="I200" s="807"/>
      <c r="J200" s="807"/>
      <c r="K200" s="807"/>
      <c r="L200" s="460" t="s">
        <v>164</v>
      </c>
      <c r="M200" s="447"/>
      <c r="N200" s="993"/>
      <c r="O200" s="993"/>
      <c r="P200" s="993"/>
      <c r="Q200" s="993"/>
      <c r="R200" s="993"/>
      <c r="S200" s="817"/>
      <c r="T200" s="516"/>
      <c r="U200" s="516"/>
      <c r="W200" s="427"/>
      <c r="X200" s="427"/>
      <c r="Y200" s="427"/>
      <c r="Z200" s="427"/>
      <c r="AA200" s="427"/>
      <c r="AB200" s="427"/>
      <c r="AC200" s="427"/>
      <c r="AD200" s="427"/>
      <c r="AE200" s="427"/>
      <c r="AF200" s="427"/>
      <c r="AG200" s="427"/>
      <c r="AH200" s="427"/>
      <c r="AI200" s="427"/>
      <c r="AJ200" s="427"/>
      <c r="AK200" s="427"/>
    </row>
    <row r="201" spans="1:37" ht="45.75" customHeight="1" x14ac:dyDescent="0.45">
      <c r="A201" s="124" t="s">
        <v>278</v>
      </c>
      <c r="B201" s="129"/>
      <c r="C201" s="807" t="s">
        <v>1315</v>
      </c>
      <c r="D201" s="807"/>
      <c r="E201" s="807"/>
      <c r="F201" s="807"/>
      <c r="G201" s="807"/>
      <c r="H201" s="807"/>
      <c r="I201" s="807"/>
      <c r="J201" s="807"/>
      <c r="K201" s="807"/>
      <c r="L201" s="460" t="s">
        <v>164</v>
      </c>
      <c r="M201" s="447"/>
      <c r="N201" s="993"/>
      <c r="O201" s="993"/>
      <c r="P201" s="993"/>
      <c r="Q201" s="993"/>
      <c r="R201" s="993"/>
      <c r="S201" s="817"/>
      <c r="T201" s="516"/>
      <c r="U201" s="516"/>
      <c r="W201" s="427"/>
      <c r="X201" s="427"/>
      <c r="Y201" s="427"/>
      <c r="Z201" s="427"/>
      <c r="AA201" s="427"/>
      <c r="AB201" s="427"/>
      <c r="AC201" s="427"/>
      <c r="AD201" s="427"/>
      <c r="AE201" s="427"/>
      <c r="AF201" s="427"/>
      <c r="AG201" s="427"/>
      <c r="AH201" s="427"/>
      <c r="AI201" s="427"/>
      <c r="AJ201" s="427"/>
      <c r="AK201" s="427"/>
    </row>
    <row r="202" spans="1:37" ht="44.75" customHeight="1" x14ac:dyDescent="0.45">
      <c r="A202" s="124" t="s">
        <v>279</v>
      </c>
      <c r="B202" s="129"/>
      <c r="C202" s="807" t="s">
        <v>280</v>
      </c>
      <c r="D202" s="807"/>
      <c r="E202" s="807"/>
      <c r="F202" s="807"/>
      <c r="G202" s="807"/>
      <c r="H202" s="807"/>
      <c r="I202" s="807"/>
      <c r="J202" s="807"/>
      <c r="K202" s="807"/>
      <c r="L202" s="460" t="s">
        <v>164</v>
      </c>
      <c r="M202" s="447"/>
      <c r="N202" s="817"/>
      <c r="O202" s="818"/>
      <c r="P202" s="818"/>
      <c r="Q202" s="818"/>
      <c r="R202" s="818"/>
      <c r="S202" s="818"/>
      <c r="T202" s="512"/>
      <c r="U202" s="512"/>
      <c r="W202" s="427"/>
      <c r="X202" s="427"/>
      <c r="Y202" s="427"/>
      <c r="Z202" s="427"/>
      <c r="AA202" s="427"/>
      <c r="AB202" s="427"/>
      <c r="AC202" s="427"/>
      <c r="AD202" s="427"/>
      <c r="AE202" s="427"/>
      <c r="AF202" s="427"/>
      <c r="AG202" s="427"/>
      <c r="AH202" s="427"/>
      <c r="AI202" s="427"/>
      <c r="AJ202" s="427"/>
      <c r="AK202" s="427"/>
    </row>
    <row r="203" spans="1:37" ht="45" customHeight="1" x14ac:dyDescent="0.45">
      <c r="A203" s="124" t="s">
        <v>281</v>
      </c>
      <c r="B203" s="129"/>
      <c r="C203" s="807" t="s">
        <v>1316</v>
      </c>
      <c r="D203" s="807"/>
      <c r="E203" s="807"/>
      <c r="F203" s="807"/>
      <c r="G203" s="807"/>
      <c r="H203" s="807"/>
      <c r="I203" s="807"/>
      <c r="J203" s="807"/>
      <c r="K203" s="807"/>
      <c r="L203" s="460" t="s">
        <v>164</v>
      </c>
      <c r="M203" s="447"/>
      <c r="N203" s="817"/>
      <c r="O203" s="818"/>
      <c r="P203" s="818"/>
      <c r="Q203" s="818"/>
      <c r="R203" s="818"/>
      <c r="S203" s="818"/>
      <c r="T203" s="516"/>
      <c r="U203" s="516"/>
      <c r="W203" s="427"/>
      <c r="X203" s="427"/>
      <c r="Y203" s="427"/>
      <c r="Z203" s="427"/>
      <c r="AA203" s="427"/>
      <c r="AB203" s="427"/>
      <c r="AC203" s="427"/>
      <c r="AD203" s="427"/>
      <c r="AE203" s="427"/>
      <c r="AF203" s="427"/>
      <c r="AG203" s="427"/>
      <c r="AH203" s="427"/>
      <c r="AI203" s="427"/>
      <c r="AJ203" s="427"/>
      <c r="AK203" s="427"/>
    </row>
    <row r="204" spans="1:37" ht="18" customHeight="1" x14ac:dyDescent="0.45">
      <c r="A204" s="124" t="s">
        <v>282</v>
      </c>
      <c r="B204" s="129"/>
      <c r="C204" s="994" t="s">
        <v>283</v>
      </c>
      <c r="D204" s="994"/>
      <c r="E204" s="994"/>
      <c r="F204" s="994"/>
      <c r="G204" s="994"/>
      <c r="H204" s="994"/>
      <c r="I204" s="994"/>
      <c r="J204" s="994"/>
      <c r="K204" s="994"/>
      <c r="L204" s="460">
        <v>2</v>
      </c>
      <c r="M204" s="99"/>
      <c r="N204" s="817"/>
      <c r="O204" s="818"/>
      <c r="P204" s="818"/>
      <c r="Q204" s="818"/>
      <c r="R204" s="818"/>
      <c r="S204" s="818"/>
      <c r="T204" s="512"/>
      <c r="U204" s="512"/>
      <c r="W204" s="427"/>
      <c r="X204" s="427"/>
      <c r="Y204" s="427"/>
      <c r="Z204" s="427"/>
      <c r="AA204" s="427"/>
      <c r="AB204" s="427"/>
      <c r="AC204" s="427"/>
      <c r="AD204" s="427"/>
      <c r="AE204" s="427"/>
      <c r="AF204" s="427"/>
      <c r="AG204" s="427"/>
      <c r="AH204" s="427"/>
      <c r="AI204" s="427"/>
      <c r="AJ204" s="427"/>
      <c r="AK204" s="427"/>
    </row>
    <row r="205" spans="1:37" ht="18" customHeight="1" x14ac:dyDescent="0.45">
      <c r="A205" s="937" t="s">
        <v>284</v>
      </c>
      <c r="B205" s="937"/>
      <c r="C205" s="937"/>
      <c r="D205" s="937"/>
      <c r="E205" s="937"/>
      <c r="F205" s="937"/>
      <c r="G205" s="937"/>
      <c r="H205" s="937"/>
      <c r="I205" s="937"/>
      <c r="J205" s="937"/>
      <c r="K205" s="937"/>
      <c r="L205" s="937"/>
      <c r="M205" s="937"/>
      <c r="N205" s="937"/>
      <c r="O205" s="937"/>
      <c r="P205" s="937"/>
      <c r="Q205" s="937"/>
      <c r="R205" s="937"/>
      <c r="S205" s="938"/>
      <c r="T205" s="512"/>
      <c r="U205" s="512"/>
      <c r="W205" s="427"/>
      <c r="X205" s="427"/>
      <c r="Y205" s="427"/>
      <c r="Z205" s="427"/>
      <c r="AA205" s="427"/>
      <c r="AB205" s="427"/>
      <c r="AC205" s="427"/>
      <c r="AD205" s="427"/>
      <c r="AE205" s="427"/>
      <c r="AF205" s="427"/>
      <c r="AG205" s="427"/>
      <c r="AH205" s="427"/>
      <c r="AI205" s="427"/>
      <c r="AJ205" s="427"/>
      <c r="AK205" s="427"/>
    </row>
    <row r="206" spans="1:37" ht="47.25" customHeight="1" x14ac:dyDescent="0.45">
      <c r="A206" s="124" t="s">
        <v>285</v>
      </c>
      <c r="B206" s="129"/>
      <c r="C206" s="807" t="s">
        <v>1127</v>
      </c>
      <c r="D206" s="807"/>
      <c r="E206" s="807"/>
      <c r="F206" s="807"/>
      <c r="G206" s="807"/>
      <c r="H206" s="807"/>
      <c r="I206" s="807"/>
      <c r="J206" s="807"/>
      <c r="K206" s="807"/>
      <c r="L206" s="460">
        <v>1</v>
      </c>
      <c r="M206" s="128"/>
      <c r="N206" s="1301"/>
      <c r="O206" s="1302"/>
      <c r="P206" s="1302"/>
      <c r="Q206" s="1302"/>
      <c r="R206" s="1302"/>
      <c r="S206" s="1302"/>
      <c r="T206" s="516"/>
      <c r="U206" s="516"/>
      <c r="W206" s="427"/>
      <c r="X206" s="427"/>
      <c r="Y206" s="427"/>
      <c r="Z206" s="427"/>
      <c r="AA206" s="427"/>
      <c r="AB206" s="427"/>
      <c r="AC206" s="427"/>
      <c r="AD206" s="427"/>
      <c r="AE206" s="427"/>
      <c r="AF206" s="427"/>
      <c r="AG206" s="427"/>
      <c r="AH206" s="427"/>
      <c r="AI206" s="427"/>
      <c r="AJ206" s="427"/>
      <c r="AK206" s="427"/>
    </row>
    <row r="207" spans="1:37" ht="19.5" customHeight="1" x14ac:dyDescent="0.45">
      <c r="A207" s="124" t="s">
        <v>286</v>
      </c>
      <c r="B207" s="129"/>
      <c r="C207" s="994" t="s">
        <v>287</v>
      </c>
      <c r="D207" s="994"/>
      <c r="E207" s="994"/>
      <c r="F207" s="994"/>
      <c r="G207" s="994"/>
      <c r="H207" s="994"/>
      <c r="I207" s="994"/>
      <c r="J207" s="994"/>
      <c r="K207" s="994"/>
      <c r="L207" s="460">
        <v>2</v>
      </c>
      <c r="M207" s="99"/>
      <c r="N207" s="1303"/>
      <c r="O207" s="1303"/>
      <c r="P207" s="1303"/>
      <c r="Q207" s="1303"/>
      <c r="R207" s="1303"/>
      <c r="S207" s="1304"/>
      <c r="T207" s="512"/>
      <c r="U207" s="512"/>
      <c r="W207" s="427"/>
      <c r="X207" s="427"/>
      <c r="Y207" s="427"/>
      <c r="Z207" s="427"/>
      <c r="AA207" s="427"/>
      <c r="AB207" s="427"/>
      <c r="AC207" s="427"/>
      <c r="AD207" s="427"/>
      <c r="AE207" s="427"/>
      <c r="AF207" s="427"/>
      <c r="AG207" s="427"/>
      <c r="AH207" s="427"/>
      <c r="AI207" s="427"/>
      <c r="AJ207" s="427"/>
      <c r="AK207" s="427"/>
    </row>
    <row r="208" spans="1:37" ht="18" customHeight="1" x14ac:dyDescent="0.45">
      <c r="A208" s="937" t="s">
        <v>288</v>
      </c>
      <c r="B208" s="937"/>
      <c r="C208" s="937"/>
      <c r="D208" s="937"/>
      <c r="E208" s="937"/>
      <c r="F208" s="937"/>
      <c r="G208" s="937"/>
      <c r="H208" s="937"/>
      <c r="I208" s="937"/>
      <c r="J208" s="937"/>
      <c r="K208" s="937"/>
      <c r="L208" s="937"/>
      <c r="M208" s="937"/>
      <c r="N208" s="937"/>
      <c r="O208" s="937"/>
      <c r="P208" s="937"/>
      <c r="Q208" s="937"/>
      <c r="R208" s="937"/>
      <c r="S208" s="938"/>
      <c r="T208" s="512"/>
      <c r="U208" s="512"/>
      <c r="W208" s="427"/>
      <c r="X208" s="427"/>
      <c r="Y208" s="427"/>
      <c r="Z208" s="427"/>
      <c r="AA208" s="427"/>
      <c r="AB208" s="427"/>
      <c r="AC208" s="427"/>
      <c r="AD208" s="427"/>
      <c r="AE208" s="427"/>
      <c r="AF208" s="427"/>
      <c r="AG208" s="427"/>
      <c r="AH208" s="427"/>
      <c r="AI208" s="427"/>
      <c r="AJ208" s="427"/>
      <c r="AK208" s="427"/>
    </row>
    <row r="209" spans="1:37" ht="16.5" customHeight="1" x14ac:dyDescent="0.45">
      <c r="A209" s="124" t="s">
        <v>289</v>
      </c>
      <c r="B209" s="129"/>
      <c r="C209" s="807" t="s">
        <v>290</v>
      </c>
      <c r="D209" s="807"/>
      <c r="E209" s="807"/>
      <c r="F209" s="807"/>
      <c r="G209" s="807"/>
      <c r="H209" s="807"/>
      <c r="I209" s="807"/>
      <c r="J209" s="807"/>
      <c r="K209" s="807"/>
      <c r="L209" s="460" t="s">
        <v>164</v>
      </c>
      <c r="M209" s="57"/>
      <c r="N209" s="993"/>
      <c r="O209" s="993"/>
      <c r="P209" s="993"/>
      <c r="Q209" s="993"/>
      <c r="R209" s="993"/>
      <c r="S209" s="817"/>
      <c r="T209" s="512"/>
      <c r="U209" s="512"/>
      <c r="W209" s="427"/>
      <c r="X209" s="427"/>
      <c r="Y209" s="427"/>
      <c r="Z209" s="427"/>
      <c r="AA209" s="427"/>
      <c r="AB209" s="427"/>
      <c r="AC209" s="427"/>
      <c r="AD209" s="427"/>
      <c r="AE209" s="427"/>
      <c r="AF209" s="427"/>
      <c r="AG209" s="427"/>
      <c r="AH209" s="427"/>
      <c r="AI209" s="427"/>
      <c r="AJ209" s="427"/>
      <c r="AK209" s="427"/>
    </row>
    <row r="210" spans="1:37" ht="30" customHeight="1" x14ac:dyDescent="0.45">
      <c r="A210" s="124" t="s">
        <v>291</v>
      </c>
      <c r="B210" s="129"/>
      <c r="C210" s="807" t="s">
        <v>1128</v>
      </c>
      <c r="D210" s="807"/>
      <c r="E210" s="807"/>
      <c r="F210" s="807"/>
      <c r="G210" s="807"/>
      <c r="H210" s="807"/>
      <c r="I210" s="807"/>
      <c r="J210" s="807"/>
      <c r="K210" s="807"/>
      <c r="L210" s="460">
        <v>1</v>
      </c>
      <c r="M210" s="128"/>
      <c r="N210" s="1301"/>
      <c r="O210" s="1302"/>
      <c r="P210" s="1302"/>
      <c r="Q210" s="1302"/>
      <c r="R210" s="1302"/>
      <c r="S210" s="1302"/>
      <c r="T210" s="516"/>
      <c r="U210" s="516"/>
      <c r="W210" s="427"/>
      <c r="X210" s="427"/>
      <c r="Y210" s="427"/>
      <c r="Z210" s="427"/>
      <c r="AA210" s="427"/>
      <c r="AB210" s="427"/>
      <c r="AC210" s="427"/>
      <c r="AD210" s="427"/>
      <c r="AE210" s="427"/>
      <c r="AF210" s="427"/>
      <c r="AG210" s="427"/>
      <c r="AH210" s="427"/>
      <c r="AI210" s="427"/>
      <c r="AJ210" s="427"/>
      <c r="AK210" s="427"/>
    </row>
    <row r="211" spans="1:37" ht="30" customHeight="1" x14ac:dyDescent="0.45">
      <c r="A211" s="124" t="s">
        <v>292</v>
      </c>
      <c r="B211" s="129"/>
      <c r="C211" s="810" t="s">
        <v>1129</v>
      </c>
      <c r="D211" s="811"/>
      <c r="E211" s="811"/>
      <c r="F211" s="811"/>
      <c r="G211" s="811"/>
      <c r="H211" s="811"/>
      <c r="I211" s="811"/>
      <c r="J211" s="811"/>
      <c r="K211" s="812"/>
      <c r="L211" s="460" t="s">
        <v>164</v>
      </c>
      <c r="M211" s="447"/>
      <c r="N211" s="817"/>
      <c r="O211" s="818"/>
      <c r="P211" s="818"/>
      <c r="Q211" s="818"/>
      <c r="R211" s="818"/>
      <c r="S211" s="818"/>
      <c r="T211" s="516"/>
      <c r="U211" s="516"/>
      <c r="W211" s="427"/>
      <c r="X211" s="427"/>
      <c r="Y211" s="427"/>
      <c r="Z211" s="427"/>
      <c r="AA211" s="427"/>
      <c r="AB211" s="427"/>
      <c r="AC211" s="427"/>
      <c r="AD211" s="427"/>
      <c r="AE211" s="427"/>
      <c r="AF211" s="427"/>
      <c r="AG211" s="427"/>
      <c r="AH211" s="427"/>
      <c r="AI211" s="427"/>
      <c r="AJ211" s="427"/>
      <c r="AK211" s="427"/>
    </row>
    <row r="212" spans="1:37" ht="30" customHeight="1" x14ac:dyDescent="0.45">
      <c r="A212" s="124"/>
      <c r="B212" s="129"/>
      <c r="C212" s="870" t="s">
        <v>1345</v>
      </c>
      <c r="D212" s="871"/>
      <c r="E212" s="871"/>
      <c r="F212" s="871"/>
      <c r="G212" s="871"/>
      <c r="H212" s="871"/>
      <c r="I212" s="871"/>
      <c r="J212" s="871"/>
      <c r="K212" s="872"/>
      <c r="L212" s="819" t="str">
        <f>IF(County="","Enter County on tab '2 Project Information'",IF(OR(County="Bernalillo",County="Colfax",County="Mora",County="Rio Arriba",County="San Miguel",County="Santa Fe",County="Taos"),"Radon Zone 1 - High","Radon Zone 2 - Moderate"))</f>
        <v>Enter County on tab '2 Project Information'</v>
      </c>
      <c r="M212" s="820"/>
      <c r="N212" s="817"/>
      <c r="O212" s="818"/>
      <c r="P212" s="818"/>
      <c r="Q212" s="818"/>
      <c r="R212" s="818"/>
      <c r="S212" s="818"/>
      <c r="T212" s="516"/>
      <c r="U212" s="516"/>
      <c r="W212" s="427"/>
      <c r="X212" s="427"/>
      <c r="Y212" s="427"/>
      <c r="Z212" s="427"/>
      <c r="AA212" s="427"/>
      <c r="AB212" s="427"/>
      <c r="AC212" s="427"/>
      <c r="AD212" s="427"/>
      <c r="AE212" s="427"/>
      <c r="AF212" s="427"/>
      <c r="AG212" s="427"/>
      <c r="AH212" s="427"/>
      <c r="AI212" s="427"/>
      <c r="AJ212" s="427"/>
      <c r="AK212" s="427"/>
    </row>
    <row r="213" spans="1:37" ht="30" customHeight="1" x14ac:dyDescent="0.45">
      <c r="A213" s="124" t="s">
        <v>293</v>
      </c>
      <c r="B213" s="129"/>
      <c r="C213" s="810" t="s">
        <v>1130</v>
      </c>
      <c r="D213" s="811"/>
      <c r="E213" s="811"/>
      <c r="F213" s="811"/>
      <c r="G213" s="811"/>
      <c r="H213" s="811"/>
      <c r="I213" s="811"/>
      <c r="J213" s="811"/>
      <c r="K213" s="812"/>
      <c r="L213" s="126">
        <v>1</v>
      </c>
      <c r="M213" s="447"/>
      <c r="N213" s="817"/>
      <c r="O213" s="818"/>
      <c r="P213" s="818"/>
      <c r="Q213" s="818"/>
      <c r="R213" s="818"/>
      <c r="S213" s="818"/>
      <c r="T213" s="516"/>
      <c r="U213" s="516"/>
      <c r="W213" s="427"/>
      <c r="X213" s="427"/>
      <c r="Y213" s="427"/>
      <c r="Z213" s="427"/>
      <c r="AA213" s="427"/>
      <c r="AB213" s="427"/>
      <c r="AC213" s="427"/>
      <c r="AD213" s="427"/>
      <c r="AE213" s="427"/>
      <c r="AF213" s="427"/>
      <c r="AG213" s="427"/>
      <c r="AH213" s="427"/>
      <c r="AI213" s="427"/>
      <c r="AJ213" s="427"/>
      <c r="AK213" s="427"/>
    </row>
    <row r="214" spans="1:37" ht="18" customHeight="1" x14ac:dyDescent="0.45">
      <c r="A214" s="938" t="s">
        <v>294</v>
      </c>
      <c r="B214" s="992"/>
      <c r="C214" s="992"/>
      <c r="D214" s="992"/>
      <c r="E214" s="992"/>
      <c r="F214" s="992"/>
      <c r="G214" s="992"/>
      <c r="H214" s="992"/>
      <c r="I214" s="992"/>
      <c r="J214" s="992"/>
      <c r="K214" s="992"/>
      <c r="L214" s="992"/>
      <c r="M214" s="992"/>
      <c r="N214" s="992"/>
      <c r="O214" s="992"/>
      <c r="P214" s="992"/>
      <c r="Q214" s="992"/>
      <c r="R214" s="992"/>
      <c r="S214" s="992"/>
      <c r="T214" s="512"/>
      <c r="U214" s="512"/>
      <c r="W214" s="427"/>
      <c r="X214" s="427"/>
      <c r="Y214" s="427"/>
      <c r="Z214" s="427"/>
      <c r="AA214" s="427"/>
      <c r="AB214" s="427"/>
      <c r="AC214" s="427"/>
      <c r="AD214" s="427"/>
      <c r="AE214" s="427"/>
      <c r="AF214" s="427"/>
      <c r="AG214" s="427"/>
      <c r="AH214" s="427"/>
      <c r="AI214" s="427"/>
      <c r="AJ214" s="427"/>
      <c r="AK214" s="427"/>
    </row>
    <row r="215" spans="1:37" ht="57.4" customHeight="1" x14ac:dyDescent="0.45">
      <c r="A215" s="124" t="s">
        <v>295</v>
      </c>
      <c r="B215" s="129"/>
      <c r="C215" s="807" t="s">
        <v>1303</v>
      </c>
      <c r="D215" s="807"/>
      <c r="E215" s="807"/>
      <c r="F215" s="807"/>
      <c r="G215" s="807"/>
      <c r="H215" s="807"/>
      <c r="I215" s="807"/>
      <c r="J215" s="807"/>
      <c r="K215" s="807"/>
      <c r="L215" s="460" t="s">
        <v>164</v>
      </c>
      <c r="M215" s="447"/>
      <c r="N215" s="1301"/>
      <c r="O215" s="1302"/>
      <c r="P215" s="1302"/>
      <c r="Q215" s="1302"/>
      <c r="R215" s="1302"/>
      <c r="S215" s="1302"/>
      <c r="T215" s="516"/>
      <c r="U215" s="516"/>
      <c r="W215" s="427"/>
      <c r="X215" s="427"/>
      <c r="Y215" s="427"/>
      <c r="Z215" s="427"/>
      <c r="AA215" s="427"/>
      <c r="AB215" s="427"/>
      <c r="AC215" s="427"/>
      <c r="AD215" s="427"/>
      <c r="AE215" s="427"/>
      <c r="AF215" s="427"/>
      <c r="AG215" s="427"/>
      <c r="AH215" s="427"/>
      <c r="AI215" s="427"/>
      <c r="AJ215" s="427"/>
      <c r="AK215" s="427"/>
    </row>
    <row r="216" spans="1:37" ht="73.5" customHeight="1" x14ac:dyDescent="0.45">
      <c r="A216" s="451" t="s">
        <v>296</v>
      </c>
      <c r="B216" s="111"/>
      <c r="C216" s="808" t="s">
        <v>297</v>
      </c>
      <c r="D216" s="808"/>
      <c r="E216" s="808"/>
      <c r="F216" s="808"/>
      <c r="G216" s="808"/>
      <c r="H216" s="808"/>
      <c r="I216" s="808"/>
      <c r="J216" s="808"/>
      <c r="K216" s="808"/>
      <c r="L216" s="130"/>
      <c r="M216" s="377" t="s">
        <v>298</v>
      </c>
      <c r="N216" s="1290" t="s">
        <v>1131</v>
      </c>
      <c r="O216" s="1290"/>
      <c r="P216" s="1290"/>
      <c r="Q216" s="1290"/>
      <c r="R216" s="1290"/>
      <c r="S216" s="1067"/>
      <c r="T216" s="516"/>
      <c r="U216" s="516"/>
      <c r="W216" s="427"/>
      <c r="X216" s="427"/>
      <c r="Y216" s="427"/>
      <c r="Z216" s="427"/>
      <c r="AA216" s="427"/>
      <c r="AB216" s="427"/>
      <c r="AC216" s="427"/>
      <c r="AD216" s="427"/>
      <c r="AE216" s="427"/>
      <c r="AF216" s="427"/>
      <c r="AG216" s="427"/>
      <c r="AH216" s="427"/>
      <c r="AI216" s="427"/>
      <c r="AJ216" s="427"/>
      <c r="AK216" s="427"/>
    </row>
    <row r="217" spans="1:37" ht="16.5" customHeight="1" x14ac:dyDescent="0.45">
      <c r="A217" s="131"/>
      <c r="B217" s="132"/>
      <c r="C217" s="809" t="s">
        <v>299</v>
      </c>
      <c r="D217" s="809"/>
      <c r="E217" s="809"/>
      <c r="F217" s="809"/>
      <c r="G217" s="809"/>
      <c r="H217" s="809"/>
      <c r="I217" s="809"/>
      <c r="J217" s="809"/>
      <c r="K217" s="809"/>
      <c r="L217" s="381">
        <v>0.25</v>
      </c>
      <c r="M217" s="99"/>
      <c r="N217" s="1308"/>
      <c r="O217" s="1309"/>
      <c r="P217" s="1309"/>
      <c r="Q217" s="1309"/>
      <c r="R217" s="1309"/>
      <c r="S217" s="1309"/>
      <c r="T217" s="516"/>
      <c r="U217" s="516"/>
      <c r="W217" s="427"/>
      <c r="X217" s="427"/>
      <c r="Y217" s="427"/>
      <c r="Z217" s="427"/>
      <c r="AA217" s="427"/>
      <c r="AB217" s="427"/>
      <c r="AC217" s="427"/>
      <c r="AD217" s="427"/>
      <c r="AE217" s="427"/>
      <c r="AF217" s="427"/>
      <c r="AG217" s="427"/>
      <c r="AH217" s="427"/>
      <c r="AI217" s="427"/>
      <c r="AJ217" s="427"/>
      <c r="AK217" s="427"/>
    </row>
    <row r="218" spans="1:37" ht="18" customHeight="1" x14ac:dyDescent="0.45">
      <c r="A218" s="131"/>
      <c r="B218" s="132"/>
      <c r="C218" s="809" t="s">
        <v>300</v>
      </c>
      <c r="D218" s="809"/>
      <c r="E218" s="809"/>
      <c r="F218" s="809"/>
      <c r="G218" s="809"/>
      <c r="H218" s="809"/>
      <c r="I218" s="809"/>
      <c r="J218" s="809"/>
      <c r="K218" s="809"/>
      <c r="L218" s="381">
        <v>0.25</v>
      </c>
      <c r="M218" s="99"/>
      <c r="N218" s="1310"/>
      <c r="O218" s="1310"/>
      <c r="P218" s="1310"/>
      <c r="Q218" s="1310"/>
      <c r="R218" s="1310"/>
      <c r="S218" s="1311"/>
      <c r="T218" s="516"/>
      <c r="U218" s="516"/>
      <c r="W218" s="427"/>
      <c r="X218" s="427"/>
      <c r="Y218" s="427"/>
      <c r="Z218" s="427"/>
      <c r="AA218" s="427"/>
      <c r="AB218" s="427"/>
      <c r="AC218" s="427"/>
      <c r="AD218" s="427"/>
      <c r="AE218" s="427"/>
      <c r="AF218" s="427"/>
      <c r="AG218" s="427"/>
      <c r="AH218" s="427"/>
      <c r="AI218" s="427"/>
      <c r="AJ218" s="427"/>
      <c r="AK218" s="427"/>
    </row>
    <row r="219" spans="1:37" ht="17.25" customHeight="1" x14ac:dyDescent="0.45">
      <c r="A219" s="131"/>
      <c r="B219" s="132"/>
      <c r="C219" s="809" t="s">
        <v>301</v>
      </c>
      <c r="D219" s="809"/>
      <c r="E219" s="809"/>
      <c r="F219" s="809"/>
      <c r="G219" s="809"/>
      <c r="H219" s="809"/>
      <c r="I219" s="809"/>
      <c r="J219" s="809"/>
      <c r="K219" s="809"/>
      <c r="L219" s="381">
        <v>0.25</v>
      </c>
      <c r="M219" s="99"/>
      <c r="N219" s="1312"/>
      <c r="O219" s="1313"/>
      <c r="P219" s="1313"/>
      <c r="Q219" s="1313"/>
      <c r="R219" s="1313"/>
      <c r="S219" s="1313"/>
      <c r="T219" s="516"/>
      <c r="U219" s="516"/>
      <c r="W219" s="427"/>
      <c r="X219" s="427"/>
      <c r="Y219" s="427"/>
      <c r="Z219" s="427"/>
      <c r="AA219" s="427"/>
      <c r="AB219" s="427"/>
      <c r="AC219" s="427"/>
      <c r="AD219" s="427"/>
      <c r="AE219" s="427"/>
      <c r="AF219" s="427"/>
      <c r="AG219" s="427"/>
      <c r="AH219" s="427"/>
      <c r="AI219" s="427"/>
      <c r="AJ219" s="427"/>
      <c r="AK219" s="427"/>
    </row>
    <row r="220" spans="1:37" ht="17.25" customHeight="1" x14ac:dyDescent="0.45">
      <c r="A220" s="134"/>
      <c r="B220" s="135"/>
      <c r="C220" s="1316" t="s">
        <v>302</v>
      </c>
      <c r="D220" s="1316"/>
      <c r="E220" s="1316"/>
      <c r="F220" s="1316"/>
      <c r="G220" s="1316"/>
      <c r="H220" s="1316"/>
      <c r="I220" s="1316"/>
      <c r="J220" s="1316"/>
      <c r="K220" s="1316"/>
      <c r="L220" s="382">
        <v>0.25</v>
      </c>
      <c r="M220" s="453"/>
      <c r="N220" s="1312"/>
      <c r="O220" s="1313"/>
      <c r="P220" s="1313"/>
      <c r="Q220" s="1313"/>
      <c r="R220" s="1313"/>
      <c r="S220" s="1313"/>
      <c r="T220" s="516"/>
      <c r="U220" s="516"/>
      <c r="W220" s="427"/>
      <c r="X220" s="427"/>
      <c r="Y220" s="427"/>
      <c r="Z220" s="427"/>
      <c r="AA220" s="427"/>
      <c r="AB220" s="427"/>
      <c r="AC220" s="427"/>
      <c r="AD220" s="427"/>
      <c r="AE220" s="427"/>
      <c r="AF220" s="427"/>
      <c r="AG220" s="427"/>
      <c r="AH220" s="427"/>
      <c r="AI220" s="427"/>
      <c r="AJ220" s="427"/>
      <c r="AK220" s="427"/>
    </row>
    <row r="221" spans="1:37" ht="73.5" customHeight="1" x14ac:dyDescent="0.45">
      <c r="A221" s="452" t="s">
        <v>303</v>
      </c>
      <c r="B221" s="136"/>
      <c r="C221" s="1045" t="s">
        <v>1273</v>
      </c>
      <c r="D221" s="1046"/>
      <c r="E221" s="1046"/>
      <c r="F221" s="1046"/>
      <c r="G221" s="1046"/>
      <c r="H221" s="1046"/>
      <c r="I221" s="1046"/>
      <c r="J221" s="1046"/>
      <c r="K221" s="1047"/>
      <c r="L221" s="123"/>
      <c r="M221" s="377" t="s">
        <v>298</v>
      </c>
      <c r="N221" s="1317"/>
      <c r="O221" s="1318"/>
      <c r="P221" s="1318"/>
      <c r="Q221" s="1318"/>
      <c r="R221" s="1318"/>
      <c r="S221" s="1318"/>
      <c r="T221" s="512"/>
      <c r="U221" s="512"/>
      <c r="W221" s="427"/>
      <c r="X221" s="427"/>
      <c r="Y221" s="427"/>
      <c r="Z221" s="427"/>
      <c r="AA221" s="427"/>
      <c r="AB221" s="427"/>
      <c r="AC221" s="427"/>
      <c r="AD221" s="427"/>
      <c r="AE221" s="427"/>
      <c r="AF221" s="427"/>
      <c r="AG221" s="427"/>
      <c r="AH221" s="427"/>
      <c r="AI221" s="427"/>
      <c r="AJ221" s="427"/>
      <c r="AK221" s="427"/>
    </row>
    <row r="222" spans="1:37" ht="32.25" customHeight="1" x14ac:dyDescent="0.45">
      <c r="A222" s="131"/>
      <c r="B222" s="132"/>
      <c r="C222" s="809" t="s">
        <v>304</v>
      </c>
      <c r="D222" s="809"/>
      <c r="E222" s="809"/>
      <c r="F222" s="809"/>
      <c r="G222" s="809"/>
      <c r="H222" s="809"/>
      <c r="I222" s="809"/>
      <c r="J222" s="809"/>
      <c r="K222" s="809"/>
      <c r="L222" s="381">
        <v>0.5</v>
      </c>
      <c r="M222" s="99"/>
      <c r="N222" s="1312"/>
      <c r="O222" s="1313"/>
      <c r="P222" s="1313"/>
      <c r="Q222" s="1313"/>
      <c r="R222" s="1313"/>
      <c r="S222" s="1313"/>
      <c r="T222" s="512"/>
      <c r="U222" s="512"/>
      <c r="W222" s="427"/>
      <c r="X222" s="427"/>
      <c r="Y222" s="427"/>
      <c r="Z222" s="427"/>
      <c r="AA222" s="427"/>
      <c r="AB222" s="427"/>
      <c r="AC222" s="427"/>
      <c r="AD222" s="427"/>
      <c r="AE222" s="427"/>
      <c r="AF222" s="427"/>
      <c r="AG222" s="427"/>
      <c r="AH222" s="427"/>
      <c r="AI222" s="427"/>
      <c r="AJ222" s="427"/>
      <c r="AK222" s="427"/>
    </row>
    <row r="223" spans="1:37" ht="31.5" customHeight="1" x14ac:dyDescent="0.45">
      <c r="A223" s="134"/>
      <c r="B223" s="135"/>
      <c r="C223" s="907" t="s">
        <v>1274</v>
      </c>
      <c r="D223" s="907"/>
      <c r="E223" s="907"/>
      <c r="F223" s="907"/>
      <c r="G223" s="907"/>
      <c r="H223" s="907"/>
      <c r="I223" s="907"/>
      <c r="J223" s="907"/>
      <c r="K223" s="907"/>
      <c r="L223" s="381">
        <v>0.5</v>
      </c>
      <c r="M223" s="101"/>
      <c r="N223" s="1315"/>
      <c r="O223" s="1319"/>
      <c r="P223" s="1319"/>
      <c r="Q223" s="1319"/>
      <c r="R223" s="1319"/>
      <c r="S223" s="1319"/>
      <c r="T223" s="512"/>
      <c r="U223" s="512"/>
      <c r="W223" s="427"/>
      <c r="X223" s="427"/>
      <c r="Y223" s="427"/>
      <c r="Z223" s="427"/>
      <c r="AA223" s="427"/>
      <c r="AB223" s="427"/>
      <c r="AC223" s="427"/>
      <c r="AD223" s="427"/>
      <c r="AE223" s="427"/>
      <c r="AF223" s="427"/>
      <c r="AG223" s="427"/>
      <c r="AH223" s="427"/>
      <c r="AI223" s="427"/>
      <c r="AJ223" s="427"/>
      <c r="AK223" s="427"/>
    </row>
    <row r="224" spans="1:37" ht="17.649999999999999" customHeight="1" x14ac:dyDescent="0.45">
      <c r="A224" s="451" t="s">
        <v>305</v>
      </c>
      <c r="B224" s="111"/>
      <c r="C224" s="1412" t="s">
        <v>306</v>
      </c>
      <c r="D224" s="1412"/>
      <c r="E224" s="1412"/>
      <c r="F224" s="1412"/>
      <c r="G224" s="1412"/>
      <c r="H224" s="1412"/>
      <c r="I224" s="1412"/>
      <c r="J224" s="1412"/>
      <c r="K224" s="1412"/>
      <c r="L224" s="137"/>
      <c r="N224" s="1320" t="s">
        <v>1132</v>
      </c>
      <c r="O224" s="1320"/>
      <c r="P224" s="1320"/>
      <c r="Q224" s="1320"/>
      <c r="R224" s="1320"/>
      <c r="S224" s="1321"/>
      <c r="T224" s="516"/>
      <c r="U224" s="516"/>
      <c r="W224" s="427"/>
      <c r="X224" s="427"/>
      <c r="Y224" s="427"/>
      <c r="Z224" s="427"/>
      <c r="AA224" s="427"/>
      <c r="AB224" s="427"/>
      <c r="AC224" s="427"/>
      <c r="AD224" s="427"/>
      <c r="AE224" s="427"/>
      <c r="AF224" s="427"/>
      <c r="AG224" s="427"/>
      <c r="AH224" s="427"/>
      <c r="AI224" s="427"/>
      <c r="AJ224" s="427"/>
      <c r="AK224" s="427"/>
    </row>
    <row r="225" spans="1:37" ht="18" customHeight="1" x14ac:dyDescent="0.45">
      <c r="A225" s="131"/>
      <c r="B225" s="132"/>
      <c r="C225" s="809" t="s">
        <v>308</v>
      </c>
      <c r="D225" s="809"/>
      <c r="E225" s="809"/>
      <c r="F225" s="809"/>
      <c r="G225" s="809"/>
      <c r="H225" s="809"/>
      <c r="I225" s="809"/>
      <c r="J225" s="809"/>
      <c r="K225" s="809"/>
      <c r="L225" s="115" t="s">
        <v>164</v>
      </c>
      <c r="M225" s="99"/>
      <c r="N225" s="903"/>
      <c r="O225" s="903"/>
      <c r="P225" s="903"/>
      <c r="Q225" s="903"/>
      <c r="R225" s="903"/>
      <c r="S225" s="904"/>
      <c r="T225" s="516"/>
      <c r="U225" s="516"/>
      <c r="W225" s="427"/>
      <c r="X225" s="427"/>
      <c r="Y225" s="427"/>
      <c r="Z225" s="427"/>
      <c r="AA225" s="427"/>
      <c r="AB225" s="427"/>
      <c r="AC225" s="427"/>
      <c r="AD225" s="427"/>
      <c r="AE225" s="427"/>
      <c r="AF225" s="427"/>
      <c r="AG225" s="427"/>
      <c r="AH225" s="427"/>
      <c r="AI225" s="427"/>
      <c r="AJ225" s="427"/>
      <c r="AK225" s="427"/>
    </row>
    <row r="226" spans="1:37" ht="30" customHeight="1" x14ac:dyDescent="0.45">
      <c r="A226" s="134"/>
      <c r="B226" s="135"/>
      <c r="C226" s="907" t="s">
        <v>309</v>
      </c>
      <c r="D226" s="907"/>
      <c r="E226" s="907"/>
      <c r="F226" s="907"/>
      <c r="G226" s="907"/>
      <c r="H226" s="907"/>
      <c r="I226" s="907"/>
      <c r="J226" s="907"/>
      <c r="K226" s="907"/>
      <c r="L226" s="383">
        <v>0.5</v>
      </c>
      <c r="M226" s="101"/>
      <c r="N226" s="1314"/>
      <c r="O226" s="1314"/>
      <c r="P226" s="1314"/>
      <c r="Q226" s="1314"/>
      <c r="R226" s="1314"/>
      <c r="S226" s="1315"/>
      <c r="T226" s="516"/>
      <c r="U226" s="516"/>
      <c r="W226" s="427"/>
      <c r="X226" s="427"/>
      <c r="Y226" s="427"/>
      <c r="Z226" s="427"/>
      <c r="AA226" s="427"/>
      <c r="AB226" s="427"/>
      <c r="AC226" s="427"/>
      <c r="AD226" s="427"/>
      <c r="AE226" s="427"/>
      <c r="AF226" s="427"/>
      <c r="AG226" s="427"/>
      <c r="AH226" s="427"/>
      <c r="AI226" s="427"/>
      <c r="AJ226" s="427"/>
      <c r="AK226" s="427"/>
    </row>
    <row r="227" spans="1:37" ht="76.150000000000006" customHeight="1" x14ac:dyDescent="0.45">
      <c r="A227" s="1501" t="s">
        <v>310</v>
      </c>
      <c r="B227" s="136"/>
      <c r="C227" s="1412" t="s">
        <v>1200</v>
      </c>
      <c r="D227" s="1412"/>
      <c r="E227" s="1412"/>
      <c r="F227" s="1412"/>
      <c r="G227" s="1412"/>
      <c r="H227" s="1412"/>
      <c r="I227" s="1412"/>
      <c r="J227" s="1412"/>
      <c r="K227" s="1412"/>
      <c r="L227" s="97"/>
      <c r="M227" s="377" t="s">
        <v>298</v>
      </c>
      <c r="N227" s="1504" t="s">
        <v>307</v>
      </c>
      <c r="O227" s="1504"/>
      <c r="P227" s="1504"/>
      <c r="Q227" s="1504"/>
      <c r="R227" s="1504"/>
      <c r="S227" s="1243"/>
      <c r="T227" s="516"/>
      <c r="U227" s="516"/>
      <c r="W227" s="427"/>
      <c r="X227" s="427"/>
      <c r="Y227" s="427"/>
      <c r="Z227" s="427"/>
      <c r="AA227" s="427"/>
      <c r="AB227" s="427"/>
      <c r="AC227" s="427"/>
      <c r="AD227" s="427"/>
      <c r="AE227" s="427"/>
      <c r="AF227" s="427"/>
      <c r="AG227" s="427"/>
      <c r="AH227" s="427"/>
      <c r="AI227" s="427"/>
      <c r="AJ227" s="427"/>
      <c r="AK227" s="427"/>
    </row>
    <row r="228" spans="1:37" ht="30" customHeight="1" x14ac:dyDescent="0.45">
      <c r="A228" s="1237"/>
      <c r="B228" s="132"/>
      <c r="C228" s="814" t="s">
        <v>311</v>
      </c>
      <c r="D228" s="815"/>
      <c r="E228" s="815"/>
      <c r="F228" s="815"/>
      <c r="G228" s="815"/>
      <c r="H228" s="815"/>
      <c r="I228" s="815"/>
      <c r="J228" s="815"/>
      <c r="K228" s="816"/>
      <c r="L228" s="133">
        <v>0.5</v>
      </c>
      <c r="M228" s="1409"/>
      <c r="N228" s="1405"/>
      <c r="O228" s="1406"/>
      <c r="P228" s="1406"/>
      <c r="Q228" s="1406"/>
      <c r="R228" s="1406"/>
      <c r="S228" s="1406"/>
      <c r="T228" s="516"/>
      <c r="U228" s="516"/>
      <c r="W228" s="427"/>
      <c r="X228" s="427"/>
      <c r="Y228" s="427"/>
      <c r="Z228" s="427"/>
      <c r="AA228" s="427"/>
      <c r="AB228" s="427"/>
      <c r="AC228" s="427"/>
      <c r="AD228" s="427"/>
      <c r="AE228" s="427"/>
      <c r="AF228" s="427"/>
      <c r="AG228" s="427"/>
      <c r="AH228" s="427"/>
      <c r="AI228" s="427"/>
      <c r="AJ228" s="427"/>
      <c r="AK228" s="427"/>
    </row>
    <row r="229" spans="1:37" ht="33" customHeight="1" x14ac:dyDescent="0.45">
      <c r="A229" s="1238"/>
      <c r="B229" s="135"/>
      <c r="C229" s="814" t="s">
        <v>312</v>
      </c>
      <c r="D229" s="815"/>
      <c r="E229" s="815"/>
      <c r="F229" s="815"/>
      <c r="G229" s="815"/>
      <c r="H229" s="815"/>
      <c r="I229" s="815"/>
      <c r="J229" s="815"/>
      <c r="K229" s="816"/>
      <c r="L229" s="138">
        <v>1</v>
      </c>
      <c r="M229" s="944"/>
      <c r="N229" s="1407"/>
      <c r="O229" s="1408"/>
      <c r="P229" s="1408"/>
      <c r="Q229" s="1408"/>
      <c r="R229" s="1408"/>
      <c r="S229" s="1408"/>
      <c r="T229" s="516"/>
      <c r="U229" s="516"/>
      <c r="W229" s="427"/>
      <c r="X229" s="427"/>
      <c r="Y229" s="427"/>
      <c r="Z229" s="427"/>
      <c r="AA229" s="427"/>
      <c r="AB229" s="427"/>
      <c r="AC229" s="427"/>
      <c r="AD229" s="427"/>
      <c r="AE229" s="427"/>
      <c r="AF229" s="427"/>
      <c r="AG229" s="427"/>
      <c r="AH229" s="427"/>
      <c r="AI229" s="427"/>
      <c r="AJ229" s="427"/>
      <c r="AK229" s="427"/>
    </row>
    <row r="230" spans="1:37" ht="77.650000000000006" customHeight="1" x14ac:dyDescent="0.45">
      <c r="A230" s="452" t="s">
        <v>313</v>
      </c>
      <c r="B230" s="136"/>
      <c r="C230" s="1412" t="s">
        <v>979</v>
      </c>
      <c r="D230" s="1412"/>
      <c r="E230" s="1412"/>
      <c r="F230" s="1412"/>
      <c r="G230" s="1412"/>
      <c r="H230" s="1412"/>
      <c r="I230" s="1412"/>
      <c r="J230" s="1412"/>
      <c r="K230" s="1412"/>
      <c r="L230" s="939">
        <v>1.5</v>
      </c>
      <c r="M230" s="377" t="s">
        <v>298</v>
      </c>
      <c r="N230" s="1354" t="s">
        <v>1133</v>
      </c>
      <c r="O230" s="1355"/>
      <c r="P230" s="1355"/>
      <c r="Q230" s="1355"/>
      <c r="R230" s="1355"/>
      <c r="S230" s="1355"/>
      <c r="T230" s="516"/>
      <c r="U230" s="516"/>
      <c r="W230" s="427"/>
      <c r="X230" s="427"/>
      <c r="Y230" s="427"/>
      <c r="Z230" s="427"/>
      <c r="AA230" s="427"/>
      <c r="AB230" s="427"/>
      <c r="AC230" s="427"/>
      <c r="AD230" s="427"/>
      <c r="AE230" s="427"/>
      <c r="AF230" s="427"/>
      <c r="AG230" s="427"/>
      <c r="AH230" s="427"/>
      <c r="AI230" s="427"/>
      <c r="AJ230" s="427"/>
      <c r="AK230" s="427"/>
    </row>
    <row r="231" spans="1:37" ht="15" customHeight="1" x14ac:dyDescent="0.45">
      <c r="A231" s="131"/>
      <c r="B231" s="132"/>
      <c r="C231" s="809" t="s">
        <v>314</v>
      </c>
      <c r="D231" s="813"/>
      <c r="E231" s="813"/>
      <c r="F231" s="813"/>
      <c r="G231" s="813"/>
      <c r="H231" s="813"/>
      <c r="I231" s="813"/>
      <c r="J231" s="813"/>
      <c r="K231" s="813"/>
      <c r="L231" s="1413"/>
      <c r="M231" s="1409"/>
      <c r="N231" s="1410"/>
      <c r="O231" s="1406"/>
      <c r="P231" s="1406"/>
      <c r="Q231" s="1406"/>
      <c r="R231" s="1406"/>
      <c r="S231" s="1406"/>
      <c r="T231" s="516"/>
      <c r="U231" s="516"/>
      <c r="W231" s="427"/>
      <c r="X231" s="427"/>
      <c r="Y231" s="427"/>
      <c r="Z231" s="427"/>
      <c r="AA231" s="427"/>
      <c r="AB231" s="427"/>
      <c r="AC231" s="427"/>
      <c r="AD231" s="427"/>
      <c r="AE231" s="427"/>
      <c r="AF231" s="427"/>
      <c r="AG231" s="427"/>
      <c r="AH231" s="427"/>
      <c r="AI231" s="427"/>
      <c r="AJ231" s="427"/>
      <c r="AK231" s="427"/>
    </row>
    <row r="232" spans="1:37" ht="15" customHeight="1" x14ac:dyDescent="0.45">
      <c r="A232" s="131"/>
      <c r="B232" s="132"/>
      <c r="C232" s="809" t="s">
        <v>315</v>
      </c>
      <c r="D232" s="813"/>
      <c r="E232" s="813"/>
      <c r="F232" s="813"/>
      <c r="G232" s="813"/>
      <c r="H232" s="813"/>
      <c r="I232" s="813"/>
      <c r="J232" s="813"/>
      <c r="K232" s="813"/>
      <c r="L232" s="1413"/>
      <c r="M232" s="943"/>
      <c r="N232" s="1405"/>
      <c r="O232" s="1411"/>
      <c r="P232" s="1411"/>
      <c r="Q232" s="1411"/>
      <c r="R232" s="1411"/>
      <c r="S232" s="1406"/>
      <c r="T232" s="516"/>
      <c r="U232" s="516"/>
      <c r="W232" s="427"/>
      <c r="X232" s="427"/>
      <c r="Y232" s="427"/>
      <c r="Z232" s="427"/>
      <c r="AA232" s="427"/>
      <c r="AB232" s="427"/>
      <c r="AC232" s="427"/>
      <c r="AD232" s="427"/>
      <c r="AE232" s="427"/>
      <c r="AF232" s="427"/>
      <c r="AG232" s="427"/>
      <c r="AH232" s="427"/>
      <c r="AI232" s="427"/>
      <c r="AJ232" s="427"/>
      <c r="AK232" s="427"/>
    </row>
    <row r="233" spans="1:37" ht="15" customHeight="1" x14ac:dyDescent="0.45">
      <c r="A233" s="131"/>
      <c r="B233" s="132"/>
      <c r="C233" s="809" t="s">
        <v>316</v>
      </c>
      <c r="D233" s="813"/>
      <c r="E233" s="813"/>
      <c r="F233" s="813"/>
      <c r="G233" s="813"/>
      <c r="H233" s="813"/>
      <c r="I233" s="813"/>
      <c r="J233" s="813"/>
      <c r="K233" s="813"/>
      <c r="L233" s="1413"/>
      <c r="M233" s="943"/>
      <c r="N233" s="1405"/>
      <c r="O233" s="1411"/>
      <c r="P233" s="1411"/>
      <c r="Q233" s="1411"/>
      <c r="R233" s="1411"/>
      <c r="S233" s="1406"/>
      <c r="T233" s="516"/>
      <c r="U233" s="516"/>
      <c r="W233" s="427"/>
      <c r="X233" s="427"/>
      <c r="Y233" s="427"/>
      <c r="Z233" s="427"/>
      <c r="AA233" s="427"/>
      <c r="AB233" s="427"/>
      <c r="AC233" s="427"/>
      <c r="AD233" s="427"/>
      <c r="AE233" s="427"/>
      <c r="AF233" s="427"/>
      <c r="AG233" s="427"/>
      <c r="AH233" s="427"/>
      <c r="AI233" s="427"/>
      <c r="AJ233" s="427"/>
      <c r="AK233" s="427"/>
    </row>
    <row r="234" spans="1:37" ht="15" customHeight="1" x14ac:dyDescent="0.45">
      <c r="A234" s="131"/>
      <c r="B234" s="132"/>
      <c r="C234" s="809" t="s">
        <v>317</v>
      </c>
      <c r="D234" s="813"/>
      <c r="E234" s="813"/>
      <c r="F234" s="813"/>
      <c r="G234" s="813"/>
      <c r="H234" s="813"/>
      <c r="I234" s="813"/>
      <c r="J234" s="813"/>
      <c r="K234" s="813"/>
      <c r="L234" s="1413"/>
      <c r="M234" s="943"/>
      <c r="N234" s="1405"/>
      <c r="O234" s="1411"/>
      <c r="P234" s="1411"/>
      <c r="Q234" s="1411"/>
      <c r="R234" s="1411"/>
      <c r="S234" s="1406"/>
      <c r="T234" s="516"/>
      <c r="U234" s="516"/>
      <c r="W234" s="427"/>
      <c r="X234" s="427"/>
      <c r="Y234" s="427"/>
      <c r="Z234" s="427"/>
      <c r="AA234" s="427"/>
      <c r="AB234" s="427"/>
      <c r="AC234" s="427"/>
      <c r="AD234" s="427"/>
      <c r="AE234" s="427"/>
      <c r="AF234" s="427"/>
      <c r="AG234" s="427"/>
      <c r="AH234" s="427"/>
      <c r="AI234" s="427"/>
      <c r="AJ234" s="427"/>
      <c r="AK234" s="427"/>
    </row>
    <row r="235" spans="1:37" ht="15" customHeight="1" x14ac:dyDescent="0.45">
      <c r="A235" s="131"/>
      <c r="B235" s="132"/>
      <c r="C235" s="809" t="s">
        <v>318</v>
      </c>
      <c r="D235" s="813"/>
      <c r="E235" s="813"/>
      <c r="F235" s="813"/>
      <c r="G235" s="813"/>
      <c r="H235" s="813"/>
      <c r="I235" s="813"/>
      <c r="J235" s="813"/>
      <c r="K235" s="813"/>
      <c r="L235" s="1413"/>
      <c r="M235" s="943"/>
      <c r="N235" s="1405"/>
      <c r="O235" s="1411"/>
      <c r="P235" s="1411"/>
      <c r="Q235" s="1411"/>
      <c r="R235" s="1411"/>
      <c r="S235" s="1406"/>
      <c r="T235" s="516"/>
      <c r="U235" s="516"/>
      <c r="W235" s="427"/>
      <c r="X235" s="427"/>
      <c r="Y235" s="427"/>
      <c r="Z235" s="427"/>
      <c r="AA235" s="427"/>
      <c r="AB235" s="427"/>
      <c r="AC235" s="427"/>
      <c r="AD235" s="427"/>
      <c r="AE235" s="427"/>
      <c r="AF235" s="427"/>
      <c r="AG235" s="427"/>
      <c r="AH235" s="427"/>
      <c r="AI235" s="427"/>
      <c r="AJ235" s="427"/>
      <c r="AK235" s="427"/>
    </row>
    <row r="236" spans="1:37" ht="15" customHeight="1" x14ac:dyDescent="0.45">
      <c r="A236" s="131"/>
      <c r="B236" s="132"/>
      <c r="C236" s="809" t="s">
        <v>319</v>
      </c>
      <c r="D236" s="813"/>
      <c r="E236" s="813"/>
      <c r="F236" s="813"/>
      <c r="G236" s="813"/>
      <c r="H236" s="813"/>
      <c r="I236" s="813"/>
      <c r="J236" s="813"/>
      <c r="K236" s="813"/>
      <c r="L236" s="1413"/>
      <c r="M236" s="943"/>
      <c r="N236" s="1405"/>
      <c r="O236" s="1411"/>
      <c r="P236" s="1411"/>
      <c r="Q236" s="1411"/>
      <c r="R236" s="1411"/>
      <c r="S236" s="1406"/>
      <c r="T236" s="516"/>
      <c r="U236" s="516"/>
      <c r="W236" s="427"/>
      <c r="X236" s="427"/>
      <c r="Y236" s="427"/>
      <c r="Z236" s="427"/>
      <c r="AA236" s="427"/>
      <c r="AB236" s="427"/>
      <c r="AC236" s="427"/>
      <c r="AD236" s="427"/>
      <c r="AE236" s="427"/>
      <c r="AF236" s="427"/>
      <c r="AG236" s="427"/>
      <c r="AH236" s="427"/>
      <c r="AI236" s="427"/>
      <c r="AJ236" s="427"/>
      <c r="AK236" s="427"/>
    </row>
    <row r="237" spans="1:37" ht="15" customHeight="1" x14ac:dyDescent="0.45">
      <c r="A237" s="131"/>
      <c r="B237" s="132"/>
      <c r="C237" s="809" t="s">
        <v>320</v>
      </c>
      <c r="D237" s="813"/>
      <c r="E237" s="813"/>
      <c r="F237" s="813"/>
      <c r="G237" s="813"/>
      <c r="H237" s="813"/>
      <c r="I237" s="813"/>
      <c r="J237" s="813"/>
      <c r="K237" s="813"/>
      <c r="L237" s="1413"/>
      <c r="M237" s="943"/>
      <c r="N237" s="1405"/>
      <c r="O237" s="1411"/>
      <c r="P237" s="1411"/>
      <c r="Q237" s="1411"/>
      <c r="R237" s="1411"/>
      <c r="S237" s="1406"/>
      <c r="T237" s="516"/>
      <c r="U237" s="516"/>
      <c r="W237" s="427"/>
      <c r="X237" s="427"/>
      <c r="Y237" s="427"/>
      <c r="Z237" s="427"/>
      <c r="AA237" s="427"/>
      <c r="AB237" s="427"/>
      <c r="AC237" s="427"/>
      <c r="AD237" s="427"/>
      <c r="AE237" s="427"/>
      <c r="AF237" s="427"/>
      <c r="AG237" s="427"/>
      <c r="AH237" s="427"/>
      <c r="AI237" s="427"/>
      <c r="AJ237" s="427"/>
      <c r="AK237" s="427"/>
    </row>
    <row r="238" spans="1:37" ht="15" customHeight="1" x14ac:dyDescent="0.45">
      <c r="A238" s="131"/>
      <c r="B238" s="132"/>
      <c r="C238" s="809" t="s">
        <v>321</v>
      </c>
      <c r="D238" s="813"/>
      <c r="E238" s="813"/>
      <c r="F238" s="813"/>
      <c r="G238" s="813"/>
      <c r="H238" s="813"/>
      <c r="I238" s="813"/>
      <c r="J238" s="813"/>
      <c r="K238" s="813"/>
      <c r="L238" s="1413"/>
      <c r="M238" s="943"/>
      <c r="N238" s="1405"/>
      <c r="O238" s="1411"/>
      <c r="P238" s="1411"/>
      <c r="Q238" s="1411"/>
      <c r="R238" s="1411"/>
      <c r="S238" s="1406"/>
      <c r="T238" s="516"/>
      <c r="U238" s="516"/>
      <c r="W238" s="427"/>
      <c r="X238" s="427"/>
      <c r="Y238" s="427"/>
      <c r="Z238" s="427"/>
      <c r="AA238" s="427"/>
      <c r="AB238" s="427"/>
      <c r="AC238" s="427"/>
      <c r="AD238" s="427"/>
      <c r="AE238" s="427"/>
      <c r="AF238" s="427"/>
      <c r="AG238" s="427"/>
      <c r="AH238" s="427"/>
      <c r="AI238" s="427"/>
      <c r="AJ238" s="427"/>
      <c r="AK238" s="427"/>
    </row>
    <row r="239" spans="1:37" ht="15" customHeight="1" x14ac:dyDescent="0.45">
      <c r="A239" s="131"/>
      <c r="B239" s="132"/>
      <c r="C239" s="809" t="s">
        <v>322</v>
      </c>
      <c r="D239" s="813"/>
      <c r="E239" s="813"/>
      <c r="F239" s="813"/>
      <c r="G239" s="813"/>
      <c r="H239" s="813"/>
      <c r="I239" s="813"/>
      <c r="J239" s="813"/>
      <c r="K239" s="813"/>
      <c r="L239" s="1413"/>
      <c r="M239" s="943"/>
      <c r="N239" s="1405"/>
      <c r="O239" s="1411"/>
      <c r="P239" s="1411"/>
      <c r="Q239" s="1411"/>
      <c r="R239" s="1411"/>
      <c r="S239" s="1406"/>
      <c r="T239" s="516"/>
      <c r="U239" s="516"/>
      <c r="W239" s="427"/>
      <c r="X239" s="427"/>
      <c r="Y239" s="427"/>
      <c r="Z239" s="427"/>
      <c r="AA239" s="427"/>
      <c r="AB239" s="427"/>
      <c r="AC239" s="427"/>
      <c r="AD239" s="427"/>
      <c r="AE239" s="427"/>
      <c r="AF239" s="427"/>
      <c r="AG239" s="427"/>
      <c r="AH239" s="427"/>
      <c r="AI239" s="427"/>
      <c r="AJ239" s="427"/>
      <c r="AK239" s="427"/>
    </row>
    <row r="240" spans="1:37" ht="15" customHeight="1" x14ac:dyDescent="0.45">
      <c r="A240" s="131"/>
      <c r="B240" s="132"/>
      <c r="C240" s="809" t="s">
        <v>323</v>
      </c>
      <c r="D240" s="813"/>
      <c r="E240" s="813"/>
      <c r="F240" s="813"/>
      <c r="G240" s="813"/>
      <c r="H240" s="813"/>
      <c r="I240" s="813"/>
      <c r="J240" s="813"/>
      <c r="K240" s="813"/>
      <c r="L240" s="1413"/>
      <c r="M240" s="943"/>
      <c r="N240" s="1405"/>
      <c r="O240" s="1411"/>
      <c r="P240" s="1411"/>
      <c r="Q240" s="1411"/>
      <c r="R240" s="1411"/>
      <c r="S240" s="1406"/>
      <c r="T240" s="516"/>
      <c r="U240" s="516"/>
      <c r="W240" s="427"/>
      <c r="X240" s="427"/>
      <c r="Y240" s="427"/>
      <c r="Z240" s="427"/>
      <c r="AA240" s="427"/>
      <c r="AB240" s="427"/>
      <c r="AC240" s="427"/>
      <c r="AD240" s="427"/>
      <c r="AE240" s="427"/>
      <c r="AF240" s="427"/>
      <c r="AG240" s="427"/>
      <c r="AH240" s="427"/>
      <c r="AI240" s="427"/>
      <c r="AJ240" s="427"/>
      <c r="AK240" s="427"/>
    </row>
    <row r="241" spans="1:37" ht="15" customHeight="1" x14ac:dyDescent="0.45">
      <c r="A241" s="131"/>
      <c r="B241" s="132"/>
      <c r="C241" s="809" t="s">
        <v>324</v>
      </c>
      <c r="D241" s="813"/>
      <c r="E241" s="813"/>
      <c r="F241" s="813"/>
      <c r="G241" s="813"/>
      <c r="H241" s="813"/>
      <c r="I241" s="813"/>
      <c r="J241" s="813"/>
      <c r="K241" s="813"/>
      <c r="L241" s="1413"/>
      <c r="M241" s="943"/>
      <c r="N241" s="1405"/>
      <c r="O241" s="1411"/>
      <c r="P241" s="1411"/>
      <c r="Q241" s="1411"/>
      <c r="R241" s="1411"/>
      <c r="S241" s="1406"/>
      <c r="T241" s="516"/>
      <c r="U241" s="516"/>
      <c r="W241" s="427"/>
      <c r="X241" s="427"/>
      <c r="Y241" s="427"/>
      <c r="Z241" s="427"/>
      <c r="AA241" s="427"/>
      <c r="AB241" s="427"/>
      <c r="AC241" s="427"/>
      <c r="AD241" s="427"/>
      <c r="AE241" s="427"/>
      <c r="AF241" s="427"/>
      <c r="AG241" s="427"/>
      <c r="AH241" s="427"/>
      <c r="AI241" s="427"/>
      <c r="AJ241" s="427"/>
      <c r="AK241" s="427"/>
    </row>
    <row r="242" spans="1:37" ht="15" customHeight="1" x14ac:dyDescent="0.45">
      <c r="A242" s="131"/>
      <c r="B242" s="132"/>
      <c r="C242" s="809" t="s">
        <v>325</v>
      </c>
      <c r="D242" s="813"/>
      <c r="E242" s="813"/>
      <c r="F242" s="813"/>
      <c r="G242" s="813"/>
      <c r="H242" s="813"/>
      <c r="I242" s="813"/>
      <c r="J242" s="813"/>
      <c r="K242" s="813"/>
      <c r="L242" s="1413"/>
      <c r="M242" s="943"/>
      <c r="N242" s="1405"/>
      <c r="O242" s="1411"/>
      <c r="P242" s="1411"/>
      <c r="Q242" s="1411"/>
      <c r="R242" s="1411"/>
      <c r="S242" s="1406"/>
      <c r="T242" s="516"/>
      <c r="U242" s="516"/>
      <c r="W242" s="427"/>
      <c r="X242" s="427"/>
      <c r="Y242" s="427"/>
      <c r="Z242" s="427"/>
      <c r="AA242" s="427"/>
      <c r="AB242" s="427"/>
      <c r="AC242" s="427"/>
      <c r="AD242" s="427"/>
      <c r="AE242" s="427"/>
      <c r="AF242" s="427"/>
      <c r="AG242" s="427"/>
      <c r="AH242" s="427"/>
      <c r="AI242" s="427"/>
      <c r="AJ242" s="427"/>
      <c r="AK242" s="427"/>
    </row>
    <row r="243" spans="1:37" ht="15" customHeight="1" x14ac:dyDescent="0.45">
      <c r="A243" s="131"/>
      <c r="B243" s="132"/>
      <c r="C243" s="809" t="s">
        <v>326</v>
      </c>
      <c r="D243" s="813"/>
      <c r="E243" s="813"/>
      <c r="F243" s="813"/>
      <c r="G243" s="813"/>
      <c r="H243" s="813"/>
      <c r="I243" s="813"/>
      <c r="J243" s="813"/>
      <c r="K243" s="813"/>
      <c r="L243" s="1413"/>
      <c r="M243" s="943"/>
      <c r="N243" s="1405"/>
      <c r="O243" s="1411"/>
      <c r="P243" s="1411"/>
      <c r="Q243" s="1411"/>
      <c r="R243" s="1411"/>
      <c r="S243" s="1406"/>
      <c r="T243" s="516"/>
      <c r="U243" s="516"/>
      <c r="W243" s="427"/>
      <c r="X243" s="427"/>
      <c r="Y243" s="427"/>
      <c r="Z243" s="427"/>
      <c r="AA243" s="427"/>
      <c r="AB243" s="427"/>
      <c r="AC243" s="427"/>
      <c r="AD243" s="427"/>
      <c r="AE243" s="427"/>
      <c r="AF243" s="427"/>
      <c r="AG243" s="427"/>
      <c r="AH243" s="427"/>
      <c r="AI243" s="427"/>
      <c r="AJ243" s="427"/>
      <c r="AK243" s="427"/>
    </row>
    <row r="244" spans="1:37" ht="15" customHeight="1" x14ac:dyDescent="0.45">
      <c r="A244" s="131"/>
      <c r="B244" s="132"/>
      <c r="C244" s="809" t="s">
        <v>327</v>
      </c>
      <c r="D244" s="813"/>
      <c r="E244" s="813"/>
      <c r="F244" s="813"/>
      <c r="G244" s="813"/>
      <c r="H244" s="813"/>
      <c r="I244" s="813"/>
      <c r="J244" s="813"/>
      <c r="K244" s="813"/>
      <c r="L244" s="1413"/>
      <c r="M244" s="943"/>
      <c r="N244" s="1405"/>
      <c r="O244" s="1411"/>
      <c r="P244" s="1411"/>
      <c r="Q244" s="1411"/>
      <c r="R244" s="1411"/>
      <c r="S244" s="1406"/>
      <c r="T244" s="516"/>
      <c r="U244" s="516"/>
      <c r="W244" s="427"/>
      <c r="X244" s="427"/>
      <c r="Y244" s="427"/>
      <c r="Z244" s="427"/>
      <c r="AA244" s="427"/>
      <c r="AB244" s="427"/>
      <c r="AC244" s="427"/>
      <c r="AD244" s="427"/>
      <c r="AE244" s="427"/>
      <c r="AF244" s="427"/>
      <c r="AG244" s="427"/>
      <c r="AH244" s="427"/>
      <c r="AI244" s="427"/>
      <c r="AJ244" s="427"/>
      <c r="AK244" s="427"/>
    </row>
    <row r="245" spans="1:37" ht="15" customHeight="1" x14ac:dyDescent="0.45">
      <c r="A245" s="134"/>
      <c r="B245" s="135"/>
      <c r="C245" s="809" t="s">
        <v>328</v>
      </c>
      <c r="D245" s="813"/>
      <c r="E245" s="813"/>
      <c r="F245" s="813"/>
      <c r="G245" s="813"/>
      <c r="H245" s="813"/>
      <c r="I245" s="813"/>
      <c r="J245" s="813"/>
      <c r="K245" s="813"/>
      <c r="L245" s="1414"/>
      <c r="M245" s="944"/>
      <c r="N245" s="1407"/>
      <c r="O245" s="1408"/>
      <c r="P245" s="1408"/>
      <c r="Q245" s="1408"/>
      <c r="R245" s="1408"/>
      <c r="S245" s="1408"/>
      <c r="T245" s="516"/>
      <c r="U245" s="516"/>
      <c r="W245" s="427"/>
      <c r="X245" s="427"/>
      <c r="Y245" s="427"/>
      <c r="Z245" s="427"/>
      <c r="AA245" s="427"/>
      <c r="AB245" s="427"/>
      <c r="AC245" s="427"/>
      <c r="AD245" s="427"/>
      <c r="AE245" s="427"/>
      <c r="AF245" s="427"/>
      <c r="AG245" s="427"/>
      <c r="AH245" s="427"/>
      <c r="AI245" s="427"/>
      <c r="AJ245" s="427"/>
      <c r="AK245" s="427"/>
    </row>
    <row r="246" spans="1:37" ht="76.5" customHeight="1" x14ac:dyDescent="0.45">
      <c r="A246" s="452" t="s">
        <v>329</v>
      </c>
      <c r="B246" s="136"/>
      <c r="C246" s="1412" t="s">
        <v>983</v>
      </c>
      <c r="D246" s="1412"/>
      <c r="E246" s="1412"/>
      <c r="F246" s="1412"/>
      <c r="G246" s="1412"/>
      <c r="H246" s="1412"/>
      <c r="I246" s="1412"/>
      <c r="J246" s="1412"/>
      <c r="K246" s="1412"/>
      <c r="L246" s="939">
        <v>2</v>
      </c>
      <c r="M246" s="378" t="s">
        <v>298</v>
      </c>
      <c r="N246" s="1354" t="s">
        <v>1134</v>
      </c>
      <c r="O246" s="1355"/>
      <c r="P246" s="1355"/>
      <c r="Q246" s="1355"/>
      <c r="R246" s="1355"/>
      <c r="S246" s="1355"/>
      <c r="T246" s="516"/>
      <c r="U246" s="516"/>
      <c r="W246" s="427"/>
      <c r="X246" s="427"/>
      <c r="Y246" s="427"/>
      <c r="Z246" s="427"/>
      <c r="AA246" s="427"/>
      <c r="AB246" s="427"/>
      <c r="AC246" s="427"/>
      <c r="AD246" s="427"/>
      <c r="AE246" s="427"/>
      <c r="AF246" s="427"/>
      <c r="AG246" s="427"/>
      <c r="AH246" s="427"/>
      <c r="AI246" s="427"/>
      <c r="AJ246" s="427"/>
      <c r="AK246" s="427"/>
    </row>
    <row r="247" spans="1:37" ht="15" customHeight="1" x14ac:dyDescent="0.45">
      <c r="A247" s="131"/>
      <c r="B247" s="132"/>
      <c r="C247" s="814" t="s">
        <v>330</v>
      </c>
      <c r="D247" s="815"/>
      <c r="E247" s="815"/>
      <c r="F247" s="815"/>
      <c r="G247" s="815"/>
      <c r="H247" s="815"/>
      <c r="I247" s="815"/>
      <c r="J247" s="815"/>
      <c r="K247" s="816"/>
      <c r="L247" s="1413"/>
      <c r="M247" s="1492" t="s">
        <v>331</v>
      </c>
      <c r="N247" s="1495"/>
      <c r="O247" s="1496"/>
      <c r="P247" s="1496"/>
      <c r="Q247" s="1496"/>
      <c r="R247" s="1496"/>
      <c r="S247" s="1496"/>
      <c r="T247" s="516"/>
      <c r="U247" s="516"/>
      <c r="W247" s="427"/>
      <c r="X247" s="427"/>
      <c r="Y247" s="427"/>
      <c r="Z247" s="427"/>
      <c r="AA247" s="427"/>
      <c r="AB247" s="427"/>
      <c r="AC247" s="427"/>
      <c r="AD247" s="427"/>
      <c r="AE247" s="427"/>
      <c r="AF247" s="427"/>
      <c r="AG247" s="427"/>
      <c r="AH247" s="427"/>
      <c r="AI247" s="427"/>
      <c r="AJ247" s="427"/>
      <c r="AK247" s="427"/>
    </row>
    <row r="248" spans="1:37" ht="15" customHeight="1" x14ac:dyDescent="0.45">
      <c r="A248" s="131"/>
      <c r="B248" s="132"/>
      <c r="C248" s="809" t="s">
        <v>332</v>
      </c>
      <c r="D248" s="813"/>
      <c r="E248" s="813"/>
      <c r="F248" s="813"/>
      <c r="G248" s="813"/>
      <c r="H248" s="813"/>
      <c r="I248" s="813"/>
      <c r="J248" s="813"/>
      <c r="K248" s="813"/>
      <c r="L248" s="1413"/>
      <c r="M248" s="1493"/>
      <c r="N248" s="1405"/>
      <c r="O248" s="1406"/>
      <c r="P248" s="1406"/>
      <c r="Q248" s="1406"/>
      <c r="R248" s="1406"/>
      <c r="S248" s="1406"/>
      <c r="T248" s="516"/>
      <c r="U248" s="516"/>
      <c r="W248" s="427"/>
      <c r="X248" s="427"/>
      <c r="Y248" s="427"/>
      <c r="Z248" s="427"/>
      <c r="AA248" s="427"/>
      <c r="AB248" s="427"/>
      <c r="AC248" s="427"/>
      <c r="AD248" s="427"/>
      <c r="AE248" s="427"/>
      <c r="AF248" s="427"/>
      <c r="AG248" s="427"/>
      <c r="AH248" s="427"/>
      <c r="AI248" s="427"/>
      <c r="AJ248" s="427"/>
      <c r="AK248" s="427"/>
    </row>
    <row r="249" spans="1:37" ht="15" customHeight="1" x14ac:dyDescent="0.45">
      <c r="A249" s="131"/>
      <c r="B249" s="132"/>
      <c r="C249" s="809" t="s">
        <v>333</v>
      </c>
      <c r="D249" s="813"/>
      <c r="E249" s="813"/>
      <c r="F249" s="813"/>
      <c r="G249" s="813"/>
      <c r="H249" s="813"/>
      <c r="I249" s="813"/>
      <c r="J249" s="813"/>
      <c r="K249" s="813"/>
      <c r="L249" s="1413"/>
      <c r="M249" s="1494"/>
      <c r="N249" s="1405"/>
      <c r="O249" s="1406"/>
      <c r="P249" s="1406"/>
      <c r="Q249" s="1406"/>
      <c r="R249" s="1406"/>
      <c r="S249" s="1406"/>
      <c r="T249" s="516"/>
      <c r="U249" s="516"/>
      <c r="W249" s="427"/>
      <c r="X249" s="427"/>
      <c r="Y249" s="427"/>
      <c r="Z249" s="427"/>
      <c r="AA249" s="427"/>
      <c r="AB249" s="427"/>
      <c r="AC249" s="427"/>
      <c r="AD249" s="427"/>
      <c r="AE249" s="427"/>
      <c r="AF249" s="427"/>
      <c r="AG249" s="427"/>
      <c r="AH249" s="427"/>
      <c r="AI249" s="427"/>
      <c r="AJ249" s="427"/>
      <c r="AK249" s="427"/>
    </row>
    <row r="250" spans="1:37" ht="15" customHeight="1" x14ac:dyDescent="0.45">
      <c r="A250" s="131"/>
      <c r="B250" s="132"/>
      <c r="C250" s="809" t="s">
        <v>334</v>
      </c>
      <c r="D250" s="813"/>
      <c r="E250" s="813"/>
      <c r="F250" s="813"/>
      <c r="G250" s="813"/>
      <c r="H250" s="813"/>
      <c r="I250" s="813"/>
      <c r="J250" s="813"/>
      <c r="K250" s="813"/>
      <c r="L250" s="1413"/>
      <c r="M250" s="119"/>
      <c r="N250" s="1405"/>
      <c r="O250" s="1406"/>
      <c r="P250" s="1406"/>
      <c r="Q250" s="1406"/>
      <c r="R250" s="1406"/>
      <c r="S250" s="1406"/>
      <c r="T250" s="516"/>
      <c r="U250" s="516"/>
      <c r="W250" s="427"/>
      <c r="X250" s="427"/>
      <c r="Y250" s="427"/>
      <c r="Z250" s="427"/>
      <c r="AA250" s="427"/>
      <c r="AB250" s="427"/>
      <c r="AC250" s="427"/>
      <c r="AD250" s="427"/>
      <c r="AE250" s="427"/>
      <c r="AF250" s="427"/>
      <c r="AG250" s="427"/>
      <c r="AH250" s="427"/>
      <c r="AI250" s="427"/>
      <c r="AJ250" s="427"/>
      <c r="AK250" s="427"/>
    </row>
    <row r="251" spans="1:37" ht="15" customHeight="1" x14ac:dyDescent="0.45">
      <c r="A251" s="131"/>
      <c r="B251" s="132"/>
      <c r="C251" s="809" t="s">
        <v>335</v>
      </c>
      <c r="D251" s="813"/>
      <c r="E251" s="813"/>
      <c r="F251" s="813"/>
      <c r="G251" s="813"/>
      <c r="H251" s="813"/>
      <c r="I251" s="813"/>
      <c r="J251" s="813"/>
      <c r="K251" s="813"/>
      <c r="L251" s="1413"/>
      <c r="M251" s="53">
        <f>MIN(M250*0.25,1.25)</f>
        <v>0</v>
      </c>
      <c r="N251" s="1405"/>
      <c r="O251" s="1406"/>
      <c r="P251" s="1406"/>
      <c r="Q251" s="1406"/>
      <c r="R251" s="1406"/>
      <c r="S251" s="1406"/>
      <c r="T251" s="516"/>
      <c r="U251" s="516"/>
      <c r="W251" s="427"/>
      <c r="X251" s="427"/>
      <c r="Y251" s="427"/>
      <c r="Z251" s="427"/>
      <c r="AA251" s="427"/>
      <c r="AB251" s="427"/>
      <c r="AC251" s="427"/>
      <c r="AD251" s="427"/>
      <c r="AE251" s="427"/>
      <c r="AF251" s="427"/>
      <c r="AG251" s="427"/>
      <c r="AH251" s="427"/>
      <c r="AI251" s="427"/>
      <c r="AJ251" s="427"/>
      <c r="AK251" s="427"/>
    </row>
    <row r="252" spans="1:37" ht="69" customHeight="1" x14ac:dyDescent="0.45">
      <c r="A252" s="1501" t="s">
        <v>336</v>
      </c>
      <c r="B252" s="1084"/>
      <c r="C252" s="808" t="s">
        <v>337</v>
      </c>
      <c r="D252" s="808"/>
      <c r="E252" s="808"/>
      <c r="F252" s="808"/>
      <c r="G252" s="808"/>
      <c r="H252" s="808"/>
      <c r="I252" s="808"/>
      <c r="J252" s="808"/>
      <c r="K252" s="808"/>
      <c r="L252" s="1503">
        <v>1</v>
      </c>
      <c r="M252" s="377" t="s">
        <v>298</v>
      </c>
      <c r="N252" s="1354" t="s">
        <v>1135</v>
      </c>
      <c r="O252" s="1355"/>
      <c r="P252" s="1355"/>
      <c r="Q252" s="1355"/>
      <c r="R252" s="1355"/>
      <c r="S252" s="1355"/>
      <c r="T252" s="516"/>
      <c r="U252" s="516"/>
      <c r="W252" s="427"/>
      <c r="X252" s="427"/>
      <c r="Y252" s="427"/>
      <c r="Z252" s="427"/>
      <c r="AA252" s="427"/>
      <c r="AB252" s="427"/>
      <c r="AC252" s="427"/>
      <c r="AD252" s="427"/>
      <c r="AE252" s="427"/>
      <c r="AF252" s="427"/>
      <c r="AG252" s="427"/>
      <c r="AH252" s="427"/>
      <c r="AI252" s="427"/>
      <c r="AJ252" s="427"/>
      <c r="AK252" s="427"/>
    </row>
    <row r="253" spans="1:37" ht="17.25" customHeight="1" x14ac:dyDescent="0.45">
      <c r="A253" s="1081"/>
      <c r="B253" s="1082"/>
      <c r="C253" s="1502"/>
      <c r="D253" s="1502"/>
      <c r="E253" s="1502"/>
      <c r="F253" s="1502"/>
      <c r="G253" s="1502"/>
      <c r="H253" s="1502"/>
      <c r="I253" s="1502"/>
      <c r="J253" s="1502"/>
      <c r="K253" s="1502"/>
      <c r="L253" s="1414"/>
      <c r="M253" s="447"/>
      <c r="N253" s="1304"/>
      <c r="O253" s="1498"/>
      <c r="P253" s="1498"/>
      <c r="Q253" s="1498"/>
      <c r="R253" s="1498"/>
      <c r="S253" s="1498"/>
      <c r="T253" s="516"/>
      <c r="U253" s="516"/>
      <c r="W253" s="427"/>
      <c r="X253" s="427"/>
      <c r="Y253" s="427"/>
      <c r="Z253" s="427"/>
      <c r="AA253" s="427"/>
      <c r="AB253" s="427"/>
      <c r="AC253" s="427"/>
      <c r="AD253" s="427"/>
      <c r="AE253" s="427"/>
      <c r="AF253" s="427"/>
      <c r="AG253" s="427"/>
      <c r="AH253" s="427"/>
      <c r="AI253" s="427"/>
      <c r="AJ253" s="427"/>
      <c r="AK253" s="427"/>
    </row>
    <row r="254" spans="1:37" ht="17.25" customHeight="1" x14ac:dyDescent="0.45">
      <c r="A254" s="938" t="s">
        <v>338</v>
      </c>
      <c r="B254" s="992"/>
      <c r="C254" s="992"/>
      <c r="D254" s="992"/>
      <c r="E254" s="992"/>
      <c r="F254" s="992"/>
      <c r="G254" s="992"/>
      <c r="H254" s="992"/>
      <c r="I254" s="992"/>
      <c r="J254" s="992"/>
      <c r="K254" s="992"/>
      <c r="L254" s="992"/>
      <c r="M254" s="992"/>
      <c r="N254" s="992"/>
      <c r="O254" s="992"/>
      <c r="P254" s="992"/>
      <c r="Q254" s="992"/>
      <c r="R254" s="992"/>
      <c r="S254" s="992"/>
      <c r="T254" s="516"/>
      <c r="U254" s="516"/>
      <c r="W254" s="427"/>
      <c r="X254" s="427"/>
      <c r="Y254" s="427"/>
      <c r="Z254" s="427"/>
      <c r="AA254" s="427"/>
      <c r="AB254" s="427"/>
      <c r="AC254" s="427"/>
      <c r="AD254" s="427"/>
      <c r="AE254" s="427"/>
      <c r="AF254" s="427"/>
      <c r="AG254" s="427"/>
      <c r="AH254" s="427"/>
      <c r="AI254" s="427"/>
      <c r="AJ254" s="427"/>
      <c r="AK254" s="427"/>
    </row>
    <row r="255" spans="1:37" ht="18" customHeight="1" x14ac:dyDescent="0.45">
      <c r="A255" s="139" t="s">
        <v>339</v>
      </c>
      <c r="B255" s="140"/>
      <c r="C255" s="1499" t="s">
        <v>340</v>
      </c>
      <c r="D255" s="1499"/>
      <c r="E255" s="1499"/>
      <c r="F255" s="1499"/>
      <c r="G255" s="1499"/>
      <c r="H255" s="1499"/>
      <c r="I255" s="1499"/>
      <c r="J255" s="1499"/>
      <c r="K255" s="1499"/>
      <c r="L255" s="439">
        <v>1</v>
      </c>
      <c r="M255" s="141"/>
      <c r="N255" s="1500"/>
      <c r="O255" s="1500"/>
      <c r="P255" s="1500"/>
      <c r="Q255" s="1500"/>
      <c r="R255" s="1500"/>
      <c r="S255" s="1405"/>
      <c r="T255" s="516"/>
      <c r="U255" s="516"/>
      <c r="W255" s="427"/>
      <c r="X255" s="427"/>
      <c r="Y255" s="427"/>
      <c r="Z255" s="427"/>
      <c r="AA255" s="427"/>
      <c r="AB255" s="427"/>
      <c r="AC255" s="427"/>
      <c r="AD255" s="427"/>
      <c r="AE255" s="427"/>
      <c r="AF255" s="427"/>
      <c r="AG255" s="427"/>
      <c r="AH255" s="427"/>
      <c r="AI255" s="427"/>
      <c r="AJ255" s="427"/>
      <c r="AK255" s="427"/>
    </row>
    <row r="256" spans="1:37" ht="21" customHeight="1" x14ac:dyDescent="0.45">
      <c r="A256" s="1508" t="s">
        <v>990</v>
      </c>
      <c r="B256" s="1509"/>
      <c r="C256" s="1509"/>
      <c r="D256" s="1509"/>
      <c r="E256" s="1509"/>
      <c r="F256" s="1509"/>
      <c r="G256" s="1509"/>
      <c r="H256" s="1509"/>
      <c r="I256" s="1509"/>
      <c r="J256" s="1509"/>
      <c r="K256" s="1509"/>
      <c r="L256" s="388"/>
      <c r="M256" s="388"/>
      <c r="N256" s="389"/>
      <c r="O256" s="389"/>
      <c r="P256" s="389"/>
      <c r="Q256" s="389"/>
      <c r="R256" s="389"/>
      <c r="S256" s="389"/>
      <c r="T256" s="516"/>
      <c r="U256" s="516"/>
      <c r="W256" s="427"/>
      <c r="X256" s="427"/>
      <c r="Y256" s="427"/>
      <c r="Z256" s="427"/>
      <c r="AA256" s="427"/>
      <c r="AB256" s="427"/>
      <c r="AC256" s="427"/>
      <c r="AD256" s="427"/>
      <c r="AE256" s="427"/>
      <c r="AF256" s="427"/>
      <c r="AG256" s="427"/>
      <c r="AH256" s="427"/>
      <c r="AI256" s="427"/>
      <c r="AJ256" s="427"/>
      <c r="AK256" s="427"/>
    </row>
    <row r="257" spans="1:37" ht="30" customHeight="1" x14ac:dyDescent="0.45">
      <c r="A257" s="458"/>
      <c r="B257" s="387"/>
      <c r="C257" s="1510" t="s">
        <v>986</v>
      </c>
      <c r="D257" s="1510"/>
      <c r="E257" s="1510"/>
      <c r="F257" s="1510"/>
      <c r="G257" s="1510"/>
      <c r="H257" s="1510"/>
      <c r="I257" s="1510"/>
      <c r="J257" s="1510"/>
      <c r="K257" s="1510"/>
      <c r="L257" s="1511" t="str">
        <f>IF(AND(O260="Yes",O261="Yes",O262="Yes",M259&gt;=15),"Emerald",IF(AND(O260="Yes",O261="Yes",M259&gt;=10),"Gold",IF(AND(O260="Yes",O261="Yes",M259&gt;=5),"Silver",IF(AND(O261="Yes",OR(M168="Verified by Verifier",M168="Not Applicable"),M169="Verified by Verifier"),"Code Plus","CANNOT CERTIFY"))))</f>
        <v>CANNOT CERTIFY</v>
      </c>
      <c r="M257" s="1512"/>
      <c r="N257" s="1353"/>
      <c r="O257" s="1353"/>
      <c r="P257" s="1353"/>
      <c r="Q257" s="1353"/>
      <c r="R257" s="1353"/>
      <c r="S257" s="1353"/>
      <c r="T257" s="516"/>
      <c r="U257" s="516"/>
      <c r="W257" s="427"/>
      <c r="X257" s="427"/>
      <c r="Y257" s="427"/>
      <c r="Z257" s="427"/>
      <c r="AA257" s="427"/>
      <c r="AB257" s="427"/>
      <c r="AC257" s="427"/>
      <c r="AD257" s="427"/>
      <c r="AE257" s="427"/>
      <c r="AF257" s="427"/>
      <c r="AG257" s="427"/>
      <c r="AH257" s="427"/>
      <c r="AI257" s="427"/>
      <c r="AJ257" s="427"/>
      <c r="AK257" s="427"/>
    </row>
    <row r="258" spans="1:37" ht="10.050000000000001" customHeight="1" x14ac:dyDescent="0.45">
      <c r="A258" s="1507"/>
      <c r="B258" s="1353"/>
      <c r="C258" s="1353"/>
      <c r="D258" s="1353"/>
      <c r="E258" s="1353"/>
      <c r="F258" s="1353"/>
      <c r="G258" s="1353"/>
      <c r="H258" s="1353"/>
      <c r="I258" s="1353"/>
      <c r="J258" s="1353"/>
      <c r="K258" s="1353"/>
      <c r="L258" s="1353"/>
      <c r="M258" s="1353"/>
      <c r="N258" s="1353"/>
      <c r="O258" s="1353"/>
      <c r="P258" s="1353"/>
      <c r="Q258" s="1353"/>
      <c r="R258" s="1353"/>
      <c r="S258" s="1353"/>
      <c r="T258" s="516"/>
      <c r="U258" s="516"/>
      <c r="W258" s="427"/>
      <c r="X258" s="427"/>
      <c r="Y258" s="427"/>
      <c r="Z258" s="427"/>
      <c r="AA258" s="427"/>
      <c r="AB258" s="427"/>
      <c r="AC258" s="427"/>
      <c r="AD258" s="427"/>
      <c r="AE258" s="427"/>
      <c r="AF258" s="427"/>
      <c r="AG258" s="427"/>
      <c r="AH258" s="427"/>
      <c r="AI258" s="427"/>
      <c r="AJ258" s="427"/>
      <c r="AK258" s="427"/>
    </row>
    <row r="259" spans="1:37" ht="18" customHeight="1" x14ac:dyDescent="0.45">
      <c r="A259" s="458"/>
      <c r="B259" s="387"/>
      <c r="C259" s="888" t="s">
        <v>996</v>
      </c>
      <c r="D259" s="889"/>
      <c r="E259" s="889"/>
      <c r="F259" s="889"/>
      <c r="G259" s="889"/>
      <c r="H259" s="889"/>
      <c r="I259" s="889"/>
      <c r="J259" s="890" t="s">
        <v>950</v>
      </c>
      <c r="K259" s="891"/>
      <c r="L259" s="467">
        <v>37</v>
      </c>
      <c r="M259" s="467">
        <f>SUM(M170,M171,M172,M173,M179,M180,M181,M182,M190,M191,M193,M196,M197,M204,M206,M207,M210,M213,M217,M218,M219,M220,M222,M223,M226,M228,M231,M251,M253,M255)</f>
        <v>0</v>
      </c>
      <c r="N259" s="1497" t="s">
        <v>951</v>
      </c>
      <c r="O259" s="1497"/>
      <c r="P259" s="1497"/>
      <c r="Q259" s="1497"/>
      <c r="R259" s="1353"/>
      <c r="S259" s="1353"/>
      <c r="T259" s="516"/>
      <c r="U259" s="516"/>
      <c r="W259" s="427"/>
      <c r="X259" s="427"/>
      <c r="Y259" s="427"/>
      <c r="Z259" s="427"/>
      <c r="AA259" s="427"/>
      <c r="AB259" s="427"/>
      <c r="AC259" s="427"/>
      <c r="AD259" s="427"/>
      <c r="AE259" s="427"/>
      <c r="AF259" s="427"/>
      <c r="AG259" s="427"/>
      <c r="AH259" s="427"/>
      <c r="AI259" s="427"/>
      <c r="AJ259" s="427"/>
      <c r="AK259" s="427"/>
    </row>
    <row r="260" spans="1:37" ht="18" customHeight="1" x14ac:dyDescent="0.45">
      <c r="A260" s="458"/>
      <c r="B260" s="387"/>
      <c r="C260" s="1515" t="s">
        <v>1164</v>
      </c>
      <c r="D260" s="1516"/>
      <c r="E260" s="1516"/>
      <c r="F260" s="1516"/>
      <c r="G260" s="1516"/>
      <c r="H260" s="1516"/>
      <c r="I260" s="1516"/>
      <c r="J260" s="1516"/>
      <c r="K260" s="1516"/>
      <c r="L260" s="1516"/>
      <c r="M260" s="1516"/>
      <c r="N260" s="1517"/>
      <c r="O260" s="821" t="str">
        <f>IF(OR(OR(M168="",M168="Not Met"),OR(M169="",M169="Not Met"),OR(M170="",M170="Not Met"),OR(M178="",M178="Not Met"),OR(M184="",M184="Not Met"),OR(M187="",M187="Not Met"),OR(M198="",M198="Not Met"),OR(M200="",M200="Not Met"),OR(M201="",M201="Not Met"),OR(M202="",M202="Not Met"),OR(M203="",M203="Not Met"),OR(M209="",M209="Not Met"),OR(M211="",M211="Not Met"),OR(M215="",M215="Not Met"),OR(M225="",M225="Not Met")),"No","Yes")</f>
        <v>No</v>
      </c>
      <c r="P260" s="822"/>
      <c r="Q260" s="823"/>
      <c r="R260" s="1353"/>
      <c r="S260" s="1353"/>
      <c r="T260" s="516"/>
      <c r="U260" s="516"/>
      <c r="W260" s="427"/>
      <c r="X260" s="427"/>
      <c r="Y260" s="427"/>
      <c r="Z260" s="427"/>
      <c r="AA260" s="427"/>
      <c r="AB260" s="427"/>
      <c r="AC260" s="427"/>
      <c r="AD260" s="427"/>
      <c r="AE260" s="427"/>
      <c r="AF260" s="427"/>
      <c r="AG260" s="427"/>
      <c r="AH260" s="427"/>
      <c r="AI260" s="427"/>
      <c r="AJ260" s="427"/>
      <c r="AK260" s="427"/>
    </row>
    <row r="261" spans="1:37" ht="18" customHeight="1" x14ac:dyDescent="0.45">
      <c r="A261" s="458"/>
      <c r="B261" s="387"/>
      <c r="C261" s="1515" t="s">
        <v>1165</v>
      </c>
      <c r="D261" s="1516"/>
      <c r="E261" s="1516"/>
      <c r="F261" s="1516"/>
      <c r="G261" s="1516"/>
      <c r="H261" s="1516"/>
      <c r="I261" s="1516"/>
      <c r="J261" s="1516"/>
      <c r="K261" s="1516"/>
      <c r="L261" s="1516"/>
      <c r="M261" s="1516"/>
      <c r="N261" s="1517"/>
      <c r="O261" s="821" t="str">
        <f>IF(OR(M178="",M178="NOT MET"),"No","Yes")</f>
        <v>No</v>
      </c>
      <c r="P261" s="822"/>
      <c r="Q261" s="823"/>
      <c r="R261" s="455"/>
      <c r="S261" s="509"/>
      <c r="T261" s="516"/>
      <c r="U261" s="516"/>
      <c r="W261" s="427"/>
      <c r="X261" s="427"/>
      <c r="Y261" s="427"/>
      <c r="Z261" s="427"/>
      <c r="AA261" s="427"/>
      <c r="AB261" s="427"/>
      <c r="AC261" s="427"/>
      <c r="AD261" s="427"/>
      <c r="AE261" s="427"/>
      <c r="AF261" s="427"/>
      <c r="AG261" s="427"/>
      <c r="AH261" s="427"/>
      <c r="AI261" s="427"/>
      <c r="AJ261" s="427"/>
      <c r="AK261" s="427"/>
    </row>
    <row r="262" spans="1:37" ht="36" customHeight="1" x14ac:dyDescent="0.45">
      <c r="A262" s="458"/>
      <c r="B262" s="387"/>
      <c r="C262" s="1515" t="s">
        <v>1233</v>
      </c>
      <c r="D262" s="1516"/>
      <c r="E262" s="1516"/>
      <c r="F262" s="1516"/>
      <c r="G262" s="1516"/>
      <c r="H262" s="1516"/>
      <c r="I262" s="1516"/>
      <c r="J262" s="1516"/>
      <c r="K262" s="1516"/>
      <c r="L262" s="1516"/>
      <c r="M262" s="1516"/>
      <c r="N262" s="1517"/>
      <c r="O262" s="821" t="str">
        <f>IF(M181=6,"Yes","No")</f>
        <v>No</v>
      </c>
      <c r="P262" s="822"/>
      <c r="Q262" s="823"/>
      <c r="R262" s="1353"/>
      <c r="S262" s="1353"/>
      <c r="T262" s="512"/>
      <c r="U262" s="512"/>
      <c r="W262" s="427"/>
      <c r="X262" s="427"/>
      <c r="Y262" s="427"/>
      <c r="Z262" s="427"/>
      <c r="AA262" s="427"/>
      <c r="AB262" s="427"/>
      <c r="AC262" s="427"/>
      <c r="AD262" s="427"/>
      <c r="AE262" s="427"/>
      <c r="AF262" s="427"/>
      <c r="AG262" s="427"/>
      <c r="AH262" s="427"/>
      <c r="AI262" s="427"/>
      <c r="AJ262" s="427"/>
      <c r="AK262" s="427"/>
    </row>
    <row r="263" spans="1:37" ht="54" customHeight="1" x14ac:dyDescent="0.45">
      <c r="A263" s="458"/>
      <c r="B263" s="387"/>
      <c r="C263" s="1515" t="s">
        <v>1259</v>
      </c>
      <c r="D263" s="1516"/>
      <c r="E263" s="1516"/>
      <c r="F263" s="1516"/>
      <c r="G263" s="1516"/>
      <c r="H263" s="1516"/>
      <c r="I263" s="1516"/>
      <c r="J263" s="1516"/>
      <c r="K263" s="1516"/>
      <c r="L263" s="1516"/>
      <c r="M263" s="1516"/>
      <c r="N263" s="1517"/>
      <c r="O263" s="821" t="str">
        <f>IF(M259&gt;=15,"Emerald",IF(M259&gt;=10,"Gold",IF(M259&gt;=5,"Silver","Code Plus")))</f>
        <v>Code Plus</v>
      </c>
      <c r="P263" s="822"/>
      <c r="Q263" s="823"/>
      <c r="R263" s="455"/>
      <c r="S263" s="509"/>
      <c r="T263" s="512"/>
      <c r="U263" s="512"/>
      <c r="W263" s="427"/>
      <c r="X263" s="427"/>
      <c r="Y263" s="427"/>
      <c r="Z263" s="427"/>
      <c r="AA263" s="427"/>
      <c r="AB263" s="427"/>
      <c r="AC263" s="427"/>
      <c r="AD263" s="427"/>
      <c r="AE263" s="427"/>
      <c r="AF263" s="427"/>
      <c r="AG263" s="427"/>
      <c r="AH263" s="427"/>
      <c r="AI263" s="427"/>
      <c r="AJ263" s="427"/>
      <c r="AK263" s="427"/>
    </row>
    <row r="264" spans="1:37" ht="10.050000000000001" customHeight="1" x14ac:dyDescent="0.45">
      <c r="A264" s="1513"/>
      <c r="B264" s="1514"/>
      <c r="C264" s="1514"/>
      <c r="D264" s="1514"/>
      <c r="E264" s="1514"/>
      <c r="F264" s="1514"/>
      <c r="G264" s="1514"/>
      <c r="H264" s="1514"/>
      <c r="I264" s="1514"/>
      <c r="J264" s="1514"/>
      <c r="K264" s="1514"/>
      <c r="L264" s="1514"/>
      <c r="M264" s="1514"/>
      <c r="N264" s="1514"/>
      <c r="O264" s="1514"/>
      <c r="P264" s="1514"/>
      <c r="Q264" s="1514"/>
      <c r="R264" s="1514"/>
      <c r="S264" s="1514"/>
      <c r="T264" s="512"/>
      <c r="U264" s="512"/>
      <c r="W264" s="427"/>
      <c r="X264" s="427"/>
      <c r="Y264" s="427"/>
      <c r="Z264" s="427"/>
      <c r="AA264" s="427"/>
      <c r="AB264" s="427"/>
      <c r="AC264" s="427"/>
      <c r="AD264" s="427"/>
      <c r="AE264" s="427"/>
      <c r="AF264" s="427"/>
      <c r="AG264" s="427"/>
      <c r="AH264" s="427"/>
      <c r="AI264" s="427"/>
      <c r="AJ264" s="427"/>
      <c r="AK264" s="427"/>
    </row>
    <row r="265" spans="1:37" ht="18" customHeight="1" x14ac:dyDescent="0.45">
      <c r="A265" s="1505" t="s">
        <v>341</v>
      </c>
      <c r="B265" s="1506"/>
      <c r="C265" s="1506"/>
      <c r="D265" s="1506"/>
      <c r="E265" s="1506"/>
      <c r="F265" s="1506"/>
      <c r="G265" s="1506"/>
      <c r="H265" s="1506"/>
      <c r="I265" s="1506"/>
      <c r="J265" s="1506"/>
      <c r="K265" s="1506"/>
      <c r="L265" s="1506"/>
      <c r="M265" s="1506"/>
      <c r="N265" s="1506"/>
      <c r="O265" s="1506"/>
      <c r="P265" s="1506"/>
      <c r="Q265" s="1506"/>
      <c r="R265" s="1506"/>
      <c r="S265" s="1506"/>
      <c r="T265" s="512"/>
      <c r="U265" s="512"/>
      <c r="W265" s="427"/>
      <c r="X265" s="427"/>
      <c r="Y265" s="427"/>
      <c r="Z265" s="427"/>
      <c r="AA265" s="427"/>
      <c r="AB265" s="427"/>
      <c r="AC265" s="427"/>
      <c r="AD265" s="427"/>
      <c r="AE265" s="427"/>
      <c r="AF265" s="427"/>
      <c r="AG265" s="427"/>
      <c r="AH265" s="427"/>
      <c r="AI265" s="427"/>
      <c r="AJ265" s="427"/>
      <c r="AK265" s="427"/>
    </row>
    <row r="266" spans="1:37" ht="58.15" customHeight="1" x14ac:dyDescent="0.45">
      <c r="A266" s="1326">
        <v>4.0999999999999996</v>
      </c>
      <c r="B266" s="1084"/>
      <c r="C266" s="994" t="s">
        <v>1277</v>
      </c>
      <c r="D266" s="994"/>
      <c r="E266" s="994"/>
      <c r="F266" s="994"/>
      <c r="G266" s="994"/>
      <c r="H266" s="994"/>
      <c r="I266" s="994"/>
      <c r="J266" s="994"/>
      <c r="K266" s="994"/>
      <c r="L266" s="1328" t="s">
        <v>342</v>
      </c>
      <c r="M266" s="1214" t="str">
        <f>IF(AND(ISNUMBER(CFA),ISNUMBER(Bedrooms)),ROUND(((Benchmark-CFA)/300),0),"Number of Bedrooms or CFA?")</f>
        <v>Number of Bedrooms or CFA?</v>
      </c>
      <c r="N266" s="1284"/>
      <c r="O266" s="1285"/>
      <c r="P266" s="1285"/>
      <c r="Q266" s="1285"/>
      <c r="R266" s="1285"/>
      <c r="S266" s="1285"/>
      <c r="T266" s="512"/>
      <c r="U266" s="512"/>
      <c r="W266" s="427"/>
      <c r="X266" s="427"/>
      <c r="Y266" s="427"/>
      <c r="Z266" s="427"/>
      <c r="AA266" s="427"/>
      <c r="AB266" s="427"/>
      <c r="AC266" s="427"/>
      <c r="AD266" s="427"/>
      <c r="AE266" s="427"/>
      <c r="AF266" s="427"/>
      <c r="AG266" s="427"/>
      <c r="AH266" s="427"/>
      <c r="AI266" s="427"/>
      <c r="AJ266" s="427"/>
      <c r="AK266" s="427"/>
    </row>
    <row r="267" spans="1:37" ht="18" customHeight="1" x14ac:dyDescent="0.45">
      <c r="A267" s="1327"/>
      <c r="B267" s="1080"/>
      <c r="C267" s="1332" t="s">
        <v>1276</v>
      </c>
      <c r="D267" s="1333"/>
      <c r="E267" s="1333"/>
      <c r="F267" s="1333"/>
      <c r="G267" s="1333"/>
      <c r="H267" s="1333"/>
      <c r="I267" s="1334"/>
      <c r="J267" s="1335" t="str">
        <f>IF(Bedrooms="","# of Bedrooms?",IF(Bedrooms=0,1000,((Bedrooms*600)+400)))</f>
        <v># of Bedrooms?</v>
      </c>
      <c r="K267" s="1336"/>
      <c r="L267" s="1329"/>
      <c r="M267" s="1220"/>
      <c r="N267" s="1330"/>
      <c r="O267" s="1331"/>
      <c r="P267" s="1331"/>
      <c r="Q267" s="1331"/>
      <c r="R267" s="1331"/>
      <c r="S267" s="1331"/>
      <c r="T267" s="512"/>
      <c r="U267" s="512"/>
      <c r="W267" s="427"/>
      <c r="X267" s="427"/>
      <c r="Y267" s="427"/>
      <c r="Z267" s="427"/>
      <c r="AA267" s="427"/>
      <c r="AB267" s="427"/>
      <c r="AC267" s="427"/>
      <c r="AD267" s="427"/>
      <c r="AE267" s="427"/>
      <c r="AF267" s="427"/>
      <c r="AG267" s="427"/>
      <c r="AH267" s="427"/>
      <c r="AI267" s="427"/>
      <c r="AJ267" s="427"/>
      <c r="AK267" s="427"/>
    </row>
    <row r="268" spans="1:37" x14ac:dyDescent="0.45">
      <c r="A268" s="1325" t="s">
        <v>350</v>
      </c>
      <c r="B268" s="1325"/>
      <c r="C268" s="1325"/>
      <c r="D268" s="1325"/>
      <c r="E268" s="1325"/>
      <c r="F268" s="1325"/>
      <c r="G268" s="1325"/>
      <c r="H268" s="1325"/>
      <c r="I268" s="1325"/>
      <c r="J268" s="1325"/>
      <c r="K268" s="1325"/>
      <c r="L268" s="1325"/>
      <c r="M268" s="1325"/>
      <c r="N268" s="1325"/>
      <c r="O268" s="1325"/>
      <c r="P268" s="1325"/>
      <c r="Q268" s="1325"/>
      <c r="R268" s="1325"/>
      <c r="S268" s="1325"/>
      <c r="T268" s="512"/>
      <c r="U268" s="512"/>
      <c r="W268" s="427"/>
      <c r="X268" s="427"/>
      <c r="Y268" s="427"/>
      <c r="Z268" s="427"/>
      <c r="AA268" s="427"/>
      <c r="AB268" s="427"/>
      <c r="AC268" s="427"/>
      <c r="AD268" s="427"/>
      <c r="AE268" s="427"/>
      <c r="AF268" s="427"/>
      <c r="AG268" s="427"/>
      <c r="AH268" s="427"/>
      <c r="AI268" s="427"/>
      <c r="AJ268" s="427"/>
      <c r="AK268" s="427"/>
    </row>
    <row r="269" spans="1:37" ht="48" customHeight="1" x14ac:dyDescent="0.45">
      <c r="A269" s="454" t="s">
        <v>351</v>
      </c>
      <c r="B269" s="142"/>
      <c r="C269" s="807" t="s">
        <v>1136</v>
      </c>
      <c r="D269" s="807"/>
      <c r="E269" s="807"/>
      <c r="F269" s="807"/>
      <c r="G269" s="807"/>
      <c r="H269" s="807"/>
      <c r="I269" s="807"/>
      <c r="J269" s="807"/>
      <c r="K269" s="807"/>
      <c r="L269" s="460">
        <v>1</v>
      </c>
      <c r="M269" s="127"/>
      <c r="N269" s="993"/>
      <c r="O269" s="993"/>
      <c r="P269" s="993"/>
      <c r="Q269" s="993"/>
      <c r="R269" s="993"/>
      <c r="S269" s="817"/>
      <c r="T269" s="516"/>
      <c r="U269" s="516"/>
      <c r="W269" s="427"/>
      <c r="X269" s="427"/>
      <c r="Y269" s="427"/>
      <c r="Z269" s="427"/>
      <c r="AA269" s="427"/>
      <c r="AB269" s="427"/>
      <c r="AC269" s="427"/>
      <c r="AD269" s="427"/>
      <c r="AE269" s="427"/>
      <c r="AF269" s="427"/>
      <c r="AG269" s="427"/>
      <c r="AH269" s="427"/>
      <c r="AI269" s="427"/>
      <c r="AJ269" s="427"/>
      <c r="AK269" s="427"/>
    </row>
    <row r="270" spans="1:37" ht="33" customHeight="1" x14ac:dyDescent="0.45">
      <c r="A270" s="454" t="s">
        <v>352</v>
      </c>
      <c r="B270" s="142"/>
      <c r="C270" s="1221" t="s">
        <v>1137</v>
      </c>
      <c r="D270" s="1222"/>
      <c r="E270" s="1222"/>
      <c r="F270" s="1222"/>
      <c r="G270" s="1222"/>
      <c r="H270" s="1222"/>
      <c r="I270" s="1222"/>
      <c r="J270" s="1222"/>
      <c r="K270" s="1223"/>
      <c r="L270" s="460">
        <v>2</v>
      </c>
      <c r="M270" s="127"/>
      <c r="N270" s="993"/>
      <c r="O270" s="993"/>
      <c r="P270" s="993"/>
      <c r="Q270" s="993"/>
      <c r="R270" s="993"/>
      <c r="S270" s="817"/>
      <c r="T270" s="516"/>
      <c r="U270" s="516"/>
      <c r="W270" s="427"/>
      <c r="X270" s="427"/>
      <c r="Y270" s="427"/>
      <c r="Z270" s="427"/>
      <c r="AA270" s="427"/>
      <c r="AB270" s="427"/>
      <c r="AC270" s="427"/>
      <c r="AD270" s="427"/>
      <c r="AE270" s="427"/>
      <c r="AF270" s="427"/>
      <c r="AG270" s="427"/>
      <c r="AH270" s="427"/>
      <c r="AI270" s="427"/>
      <c r="AJ270" s="427"/>
      <c r="AK270" s="427"/>
    </row>
    <row r="271" spans="1:37" ht="30.4" customHeight="1" x14ac:dyDescent="0.45">
      <c r="A271" s="454" t="s">
        <v>353</v>
      </c>
      <c r="B271" s="142"/>
      <c r="C271" s="807" t="s">
        <v>1138</v>
      </c>
      <c r="D271" s="807"/>
      <c r="E271" s="807"/>
      <c r="F271" s="807"/>
      <c r="G271" s="807"/>
      <c r="H271" s="807"/>
      <c r="I271" s="807"/>
      <c r="J271" s="807"/>
      <c r="K271" s="807"/>
      <c r="L271" s="460">
        <v>2</v>
      </c>
      <c r="M271" s="127"/>
      <c r="N271" s="993"/>
      <c r="O271" s="993"/>
      <c r="P271" s="993"/>
      <c r="Q271" s="993"/>
      <c r="R271" s="993"/>
      <c r="S271" s="817"/>
      <c r="T271" s="512"/>
      <c r="U271" s="512"/>
      <c r="W271" s="427"/>
      <c r="X271" s="427"/>
      <c r="Y271" s="427"/>
      <c r="Z271" s="427"/>
      <c r="AA271" s="427"/>
      <c r="AB271" s="427"/>
      <c r="AC271" s="427"/>
      <c r="AD271" s="427"/>
      <c r="AE271" s="427"/>
      <c r="AF271" s="427"/>
      <c r="AG271" s="427"/>
      <c r="AH271" s="427"/>
      <c r="AI271" s="427"/>
      <c r="AJ271" s="427"/>
      <c r="AK271" s="427"/>
    </row>
    <row r="272" spans="1:37" ht="43.9" customHeight="1" x14ac:dyDescent="0.45">
      <c r="A272" s="454" t="s">
        <v>354</v>
      </c>
      <c r="B272" s="142"/>
      <c r="C272" s="1322" t="s">
        <v>1139</v>
      </c>
      <c r="D272" s="1323"/>
      <c r="E272" s="1323"/>
      <c r="F272" s="1323"/>
      <c r="G272" s="1323"/>
      <c r="H272" s="1323"/>
      <c r="I272" s="1323"/>
      <c r="J272" s="1323"/>
      <c r="K272" s="1324"/>
      <c r="L272" s="460">
        <v>2</v>
      </c>
      <c r="M272" s="127"/>
      <c r="N272" s="817"/>
      <c r="O272" s="818"/>
      <c r="P272" s="818"/>
      <c r="Q272" s="818"/>
      <c r="R272" s="818"/>
      <c r="S272" s="818"/>
      <c r="T272" s="512"/>
      <c r="U272" s="512"/>
      <c r="W272" s="427"/>
      <c r="X272" s="427"/>
      <c r="Y272" s="427"/>
      <c r="Z272" s="427"/>
      <c r="AA272" s="427"/>
      <c r="AB272" s="427"/>
      <c r="AC272" s="427"/>
      <c r="AD272" s="427"/>
      <c r="AE272" s="427"/>
      <c r="AF272" s="427"/>
      <c r="AG272" s="427"/>
      <c r="AH272" s="427"/>
      <c r="AI272" s="427"/>
      <c r="AJ272" s="427"/>
      <c r="AK272" s="427"/>
    </row>
    <row r="273" spans="1:37" ht="13.9" customHeight="1" x14ac:dyDescent="0.45">
      <c r="A273" s="454" t="s">
        <v>355</v>
      </c>
      <c r="B273" s="142"/>
      <c r="C273" s="1322" t="s">
        <v>1140</v>
      </c>
      <c r="D273" s="1323"/>
      <c r="E273" s="1323"/>
      <c r="F273" s="1323"/>
      <c r="G273" s="1323"/>
      <c r="H273" s="1323"/>
      <c r="I273" s="1323"/>
      <c r="J273" s="1323"/>
      <c r="K273" s="1324"/>
      <c r="L273" s="460">
        <v>2</v>
      </c>
      <c r="M273" s="127"/>
      <c r="N273" s="817"/>
      <c r="O273" s="818"/>
      <c r="P273" s="818"/>
      <c r="Q273" s="818"/>
      <c r="R273" s="818"/>
      <c r="S273" s="818"/>
      <c r="T273" s="512"/>
      <c r="U273" s="512"/>
      <c r="W273" s="427"/>
      <c r="X273" s="427"/>
      <c r="Y273" s="427"/>
      <c r="Z273" s="427"/>
      <c r="AA273" s="427"/>
      <c r="AB273" s="427"/>
      <c r="AC273" s="427"/>
      <c r="AD273" s="427"/>
      <c r="AE273" s="427"/>
      <c r="AF273" s="427"/>
      <c r="AG273" s="427"/>
      <c r="AH273" s="427"/>
      <c r="AI273" s="427"/>
      <c r="AJ273" s="427"/>
      <c r="AK273" s="427"/>
    </row>
    <row r="274" spans="1:37" ht="30" customHeight="1" x14ac:dyDescent="0.45">
      <c r="A274" s="454" t="s">
        <v>356</v>
      </c>
      <c r="B274" s="142"/>
      <c r="C274" s="994" t="s">
        <v>1141</v>
      </c>
      <c r="D274" s="994"/>
      <c r="E274" s="994"/>
      <c r="F274" s="994"/>
      <c r="G274" s="994"/>
      <c r="H274" s="994"/>
      <c r="I274" s="994"/>
      <c r="J274" s="994"/>
      <c r="K274" s="994"/>
      <c r="L274" s="460">
        <v>1</v>
      </c>
      <c r="M274" s="127"/>
      <c r="N274" s="993"/>
      <c r="O274" s="993"/>
      <c r="P274" s="993"/>
      <c r="Q274" s="993"/>
      <c r="R274" s="993"/>
      <c r="S274" s="817"/>
      <c r="T274" s="516"/>
      <c r="U274" s="516"/>
      <c r="W274" s="427"/>
      <c r="X274" s="427"/>
      <c r="Y274" s="427"/>
      <c r="Z274" s="427"/>
      <c r="AA274" s="427"/>
      <c r="AB274" s="427"/>
      <c r="AC274" s="427"/>
      <c r="AD274" s="427"/>
      <c r="AE274" s="427"/>
      <c r="AF274" s="427"/>
      <c r="AG274" s="427"/>
      <c r="AH274" s="427"/>
      <c r="AI274" s="427"/>
      <c r="AJ274" s="427"/>
      <c r="AK274" s="427"/>
    </row>
    <row r="275" spans="1:37" ht="30.4" customHeight="1" x14ac:dyDescent="0.45">
      <c r="A275" s="454" t="s">
        <v>357</v>
      </c>
      <c r="B275" s="142"/>
      <c r="C275" s="807" t="s">
        <v>1142</v>
      </c>
      <c r="D275" s="807"/>
      <c r="E275" s="807"/>
      <c r="F275" s="807"/>
      <c r="G275" s="807"/>
      <c r="H275" s="807"/>
      <c r="I275" s="807"/>
      <c r="J275" s="807"/>
      <c r="K275" s="807"/>
      <c r="L275" s="460">
        <v>2</v>
      </c>
      <c r="M275" s="127"/>
      <c r="N275" s="993"/>
      <c r="O275" s="993"/>
      <c r="P275" s="993"/>
      <c r="Q275" s="993"/>
      <c r="R275" s="993"/>
      <c r="S275" s="817"/>
      <c r="T275" s="516"/>
      <c r="U275" s="516"/>
      <c r="W275" s="427"/>
      <c r="X275" s="427"/>
      <c r="Y275" s="427"/>
      <c r="Z275" s="427"/>
      <c r="AA275" s="427"/>
      <c r="AB275" s="427"/>
      <c r="AC275" s="427"/>
      <c r="AD275" s="427"/>
      <c r="AE275" s="427"/>
      <c r="AF275" s="427"/>
      <c r="AG275" s="427"/>
      <c r="AH275" s="427"/>
      <c r="AI275" s="427"/>
      <c r="AJ275" s="427"/>
      <c r="AK275" s="427"/>
    </row>
    <row r="276" spans="1:37" ht="30.75" customHeight="1" x14ac:dyDescent="0.45">
      <c r="A276" s="454" t="s">
        <v>358</v>
      </c>
      <c r="B276" s="142"/>
      <c r="C276" s="807" t="s">
        <v>1143</v>
      </c>
      <c r="D276" s="807"/>
      <c r="E276" s="807"/>
      <c r="F276" s="807"/>
      <c r="G276" s="807"/>
      <c r="H276" s="807"/>
      <c r="I276" s="807"/>
      <c r="J276" s="807"/>
      <c r="K276" s="807"/>
      <c r="L276" s="460">
        <v>3</v>
      </c>
      <c r="M276" s="127"/>
      <c r="N276" s="993"/>
      <c r="O276" s="993"/>
      <c r="P276" s="993"/>
      <c r="Q276" s="993"/>
      <c r="R276" s="993"/>
      <c r="S276" s="817"/>
      <c r="T276" s="519"/>
      <c r="U276" s="519"/>
      <c r="W276" s="427"/>
      <c r="X276" s="427"/>
      <c r="Y276" s="427"/>
      <c r="Z276" s="427"/>
      <c r="AA276" s="427"/>
      <c r="AB276" s="427"/>
      <c r="AC276" s="427"/>
      <c r="AD276" s="427"/>
      <c r="AE276" s="427"/>
      <c r="AF276" s="427"/>
      <c r="AG276" s="427"/>
      <c r="AH276" s="427"/>
      <c r="AI276" s="427"/>
      <c r="AJ276" s="427"/>
      <c r="AK276" s="427"/>
    </row>
    <row r="277" spans="1:37" ht="33" customHeight="1" x14ac:dyDescent="0.45">
      <c r="A277" s="454" t="s">
        <v>359</v>
      </c>
      <c r="B277" s="142"/>
      <c r="C277" s="810" t="s">
        <v>1144</v>
      </c>
      <c r="D277" s="811"/>
      <c r="E277" s="811"/>
      <c r="F277" s="811"/>
      <c r="G277" s="811"/>
      <c r="H277" s="811"/>
      <c r="I277" s="811"/>
      <c r="J277" s="811"/>
      <c r="K277" s="812"/>
      <c r="L277" s="460">
        <v>1</v>
      </c>
      <c r="M277" s="127"/>
      <c r="N277" s="817"/>
      <c r="O277" s="818"/>
      <c r="P277" s="818"/>
      <c r="Q277" s="818"/>
      <c r="R277" s="818"/>
      <c r="S277" s="818"/>
      <c r="T277" s="516"/>
      <c r="U277" s="516"/>
      <c r="W277" s="427"/>
      <c r="X277" s="427"/>
      <c r="Y277" s="427"/>
      <c r="Z277" s="427"/>
      <c r="AA277" s="427"/>
      <c r="AB277" s="427"/>
      <c r="AC277" s="427"/>
      <c r="AD277" s="427"/>
      <c r="AE277" s="427"/>
      <c r="AF277" s="427"/>
      <c r="AG277" s="427"/>
      <c r="AH277" s="427"/>
      <c r="AI277" s="427"/>
      <c r="AJ277" s="427"/>
      <c r="AK277" s="427"/>
    </row>
    <row r="278" spans="1:37" ht="33" customHeight="1" x14ac:dyDescent="0.45">
      <c r="A278" s="454" t="s">
        <v>360</v>
      </c>
      <c r="B278" s="142"/>
      <c r="C278" s="808" t="s">
        <v>1145</v>
      </c>
      <c r="D278" s="808"/>
      <c r="E278" s="808"/>
      <c r="F278" s="808"/>
      <c r="G278" s="808"/>
      <c r="H278" s="808"/>
      <c r="I278" s="808"/>
      <c r="J278" s="808"/>
      <c r="K278" s="808"/>
      <c r="L278" s="459">
        <v>1</v>
      </c>
      <c r="M278" s="446"/>
      <c r="N278" s="1337"/>
      <c r="O278" s="1337"/>
      <c r="P278" s="1337"/>
      <c r="Q278" s="1337"/>
      <c r="R278" s="1337"/>
      <c r="S278" s="1284"/>
      <c r="T278" s="516"/>
      <c r="U278" s="516"/>
      <c r="W278" s="427"/>
      <c r="X278" s="427"/>
      <c r="Y278" s="427"/>
      <c r="Z278" s="427"/>
      <c r="AA278" s="427"/>
      <c r="AB278" s="427"/>
      <c r="AC278" s="427"/>
      <c r="AD278" s="427"/>
      <c r="AE278" s="427"/>
      <c r="AF278" s="427"/>
      <c r="AG278" s="427"/>
      <c r="AH278" s="427"/>
      <c r="AI278" s="427"/>
      <c r="AJ278" s="427"/>
      <c r="AK278" s="427"/>
    </row>
    <row r="279" spans="1:37" x14ac:dyDescent="0.45">
      <c r="A279" s="1325" t="s">
        <v>361</v>
      </c>
      <c r="B279" s="1325"/>
      <c r="C279" s="1325"/>
      <c r="D279" s="1325"/>
      <c r="E279" s="1325"/>
      <c r="F279" s="1325"/>
      <c r="G279" s="1325"/>
      <c r="H279" s="1325"/>
      <c r="I279" s="1325"/>
      <c r="J279" s="1325"/>
      <c r="K279" s="1325"/>
      <c r="L279" s="1325"/>
      <c r="M279" s="1325"/>
      <c r="N279" s="1325"/>
      <c r="O279" s="1325"/>
      <c r="P279" s="1325"/>
      <c r="Q279" s="1325"/>
      <c r="R279" s="1325"/>
      <c r="S279" s="1360"/>
      <c r="T279" s="512"/>
      <c r="U279" s="512"/>
      <c r="W279" s="427"/>
      <c r="X279" s="427"/>
      <c r="Y279" s="427"/>
      <c r="Z279" s="427"/>
      <c r="AA279" s="427"/>
      <c r="AB279" s="427"/>
      <c r="AC279" s="427"/>
      <c r="AD279" s="427"/>
      <c r="AE279" s="427"/>
      <c r="AF279" s="427"/>
      <c r="AG279" s="427"/>
      <c r="AH279" s="427"/>
      <c r="AI279" s="427"/>
      <c r="AJ279" s="427"/>
      <c r="AK279" s="427"/>
    </row>
    <row r="280" spans="1:37" ht="45.75" customHeight="1" x14ac:dyDescent="0.45">
      <c r="A280" s="454" t="s">
        <v>362</v>
      </c>
      <c r="B280" s="142"/>
      <c r="C280" s="1361" t="s">
        <v>363</v>
      </c>
      <c r="D280" s="1361"/>
      <c r="E280" s="1361"/>
      <c r="F280" s="1361"/>
      <c r="G280" s="1361"/>
      <c r="H280" s="1361"/>
      <c r="I280" s="1361"/>
      <c r="J280" s="1361"/>
      <c r="K280" s="1361"/>
      <c r="L280" s="460">
        <v>1</v>
      </c>
      <c r="M280" s="127"/>
      <c r="N280" s="993"/>
      <c r="O280" s="993"/>
      <c r="P280" s="993"/>
      <c r="Q280" s="993"/>
      <c r="R280" s="993"/>
      <c r="S280" s="817"/>
      <c r="T280" s="512"/>
      <c r="U280" s="512"/>
      <c r="W280" s="427"/>
      <c r="X280" s="427"/>
      <c r="Y280" s="427"/>
      <c r="Z280" s="427"/>
      <c r="AA280" s="427"/>
      <c r="AB280" s="427"/>
      <c r="AC280" s="427"/>
      <c r="AD280" s="427"/>
      <c r="AE280" s="427"/>
      <c r="AF280" s="427"/>
      <c r="AG280" s="427"/>
      <c r="AH280" s="427"/>
      <c r="AI280" s="427"/>
      <c r="AJ280" s="427"/>
      <c r="AK280" s="427"/>
    </row>
    <row r="281" spans="1:37" ht="62.25" customHeight="1" x14ac:dyDescent="0.45">
      <c r="A281" s="454" t="s">
        <v>364</v>
      </c>
      <c r="B281" s="142"/>
      <c r="C281" s="807" t="s">
        <v>365</v>
      </c>
      <c r="D281" s="807"/>
      <c r="E281" s="807"/>
      <c r="F281" s="807"/>
      <c r="G281" s="807"/>
      <c r="H281" s="807"/>
      <c r="I281" s="807"/>
      <c r="J281" s="807"/>
      <c r="K281" s="807"/>
      <c r="L281" s="460">
        <v>4</v>
      </c>
      <c r="M281" s="127"/>
      <c r="N281" s="993"/>
      <c r="O281" s="993"/>
      <c r="P281" s="993"/>
      <c r="Q281" s="993"/>
      <c r="R281" s="993"/>
      <c r="S281" s="817"/>
      <c r="T281" s="512"/>
      <c r="U281" s="512"/>
      <c r="W281" s="427"/>
      <c r="X281" s="427"/>
      <c r="Y281" s="427"/>
      <c r="Z281" s="427"/>
      <c r="AA281" s="427"/>
      <c r="AB281" s="427"/>
      <c r="AC281" s="427"/>
      <c r="AD281" s="427"/>
      <c r="AE281" s="427"/>
      <c r="AF281" s="427"/>
      <c r="AG281" s="427"/>
      <c r="AH281" s="427"/>
      <c r="AI281" s="427"/>
      <c r="AJ281" s="427"/>
      <c r="AK281" s="427"/>
    </row>
    <row r="282" spans="1:37" ht="45" customHeight="1" x14ac:dyDescent="0.45">
      <c r="A282" s="454" t="s">
        <v>366</v>
      </c>
      <c r="B282" s="142"/>
      <c r="C282" s="807" t="s">
        <v>367</v>
      </c>
      <c r="D282" s="807"/>
      <c r="E282" s="807"/>
      <c r="F282" s="807"/>
      <c r="G282" s="807"/>
      <c r="H282" s="807"/>
      <c r="I282" s="807"/>
      <c r="J282" s="807"/>
      <c r="K282" s="807"/>
      <c r="L282" s="460">
        <v>1</v>
      </c>
      <c r="M282" s="127"/>
      <c r="N282" s="993"/>
      <c r="O282" s="993"/>
      <c r="P282" s="993"/>
      <c r="Q282" s="993"/>
      <c r="R282" s="993"/>
      <c r="S282" s="817"/>
      <c r="T282" s="512"/>
      <c r="U282" s="512"/>
      <c r="W282" s="427"/>
      <c r="X282" s="427"/>
      <c r="Y282" s="427"/>
      <c r="Z282" s="427"/>
      <c r="AA282" s="427"/>
      <c r="AB282" s="427"/>
      <c r="AC282" s="427"/>
      <c r="AD282" s="427"/>
      <c r="AE282" s="427"/>
      <c r="AF282" s="427"/>
      <c r="AG282" s="427"/>
      <c r="AH282" s="427"/>
      <c r="AI282" s="427"/>
      <c r="AJ282" s="427"/>
      <c r="AK282" s="427"/>
    </row>
    <row r="283" spans="1:37" ht="63" customHeight="1" x14ac:dyDescent="0.45">
      <c r="A283" s="454" t="s">
        <v>368</v>
      </c>
      <c r="B283" s="142"/>
      <c r="C283" s="808" t="s">
        <v>369</v>
      </c>
      <c r="D283" s="808"/>
      <c r="E283" s="808"/>
      <c r="F283" s="808"/>
      <c r="G283" s="808"/>
      <c r="H283" s="808"/>
      <c r="I283" s="808"/>
      <c r="J283" s="808"/>
      <c r="K283" s="808"/>
      <c r="L283" s="459">
        <v>1</v>
      </c>
      <c r="M283" s="446"/>
      <c r="N283" s="1337"/>
      <c r="O283" s="1337"/>
      <c r="P283" s="1337"/>
      <c r="Q283" s="1337"/>
      <c r="R283" s="1337"/>
      <c r="S283" s="1284"/>
      <c r="T283" s="512"/>
      <c r="U283" s="512"/>
      <c r="W283" s="427"/>
      <c r="X283" s="427"/>
      <c r="Y283" s="427"/>
      <c r="Z283" s="427"/>
      <c r="AA283" s="427"/>
      <c r="AB283" s="427"/>
      <c r="AC283" s="427"/>
      <c r="AD283" s="427"/>
      <c r="AE283" s="427"/>
      <c r="AF283" s="427"/>
      <c r="AG283" s="427"/>
      <c r="AH283" s="427"/>
      <c r="AI283" s="427"/>
      <c r="AJ283" s="427"/>
      <c r="AK283" s="427"/>
    </row>
    <row r="284" spans="1:37" x14ac:dyDescent="0.45">
      <c r="A284" s="1325" t="s">
        <v>370</v>
      </c>
      <c r="B284" s="1325"/>
      <c r="C284" s="1325"/>
      <c r="D284" s="1325"/>
      <c r="E284" s="1325"/>
      <c r="F284" s="1325"/>
      <c r="G284" s="1325"/>
      <c r="H284" s="1325"/>
      <c r="I284" s="1325"/>
      <c r="J284" s="1325"/>
      <c r="K284" s="1325"/>
      <c r="L284" s="1325"/>
      <c r="M284" s="1325"/>
      <c r="N284" s="1325"/>
      <c r="O284" s="1325"/>
      <c r="P284" s="1325"/>
      <c r="Q284" s="1325"/>
      <c r="R284" s="1325"/>
      <c r="S284" s="1360"/>
      <c r="T284" s="512"/>
      <c r="U284" s="512"/>
      <c r="W284" s="427"/>
      <c r="X284" s="427"/>
      <c r="Y284" s="427"/>
      <c r="Z284" s="427"/>
      <c r="AA284" s="427"/>
      <c r="AB284" s="427"/>
      <c r="AC284" s="427"/>
      <c r="AD284" s="427"/>
      <c r="AE284" s="427"/>
      <c r="AF284" s="427"/>
      <c r="AG284" s="427"/>
      <c r="AH284" s="427"/>
      <c r="AI284" s="427"/>
      <c r="AJ284" s="427"/>
      <c r="AK284" s="427"/>
    </row>
    <row r="285" spans="1:37" ht="31.15" customHeight="1" x14ac:dyDescent="0.45">
      <c r="A285" s="454" t="s">
        <v>371</v>
      </c>
      <c r="B285" s="142"/>
      <c r="C285" s="994" t="s">
        <v>1268</v>
      </c>
      <c r="D285" s="994"/>
      <c r="E285" s="994"/>
      <c r="F285" s="994"/>
      <c r="G285" s="994"/>
      <c r="H285" s="994"/>
      <c r="I285" s="994"/>
      <c r="J285" s="994"/>
      <c r="K285" s="994"/>
      <c r="L285" s="460">
        <v>1</v>
      </c>
      <c r="M285" s="127"/>
      <c r="N285" s="993"/>
      <c r="O285" s="993"/>
      <c r="P285" s="993"/>
      <c r="Q285" s="993"/>
      <c r="R285" s="993"/>
      <c r="S285" s="817"/>
      <c r="T285" s="516"/>
      <c r="U285" s="516"/>
      <c r="W285" s="427"/>
      <c r="X285" s="427"/>
      <c r="Y285" s="427"/>
      <c r="Z285" s="427"/>
      <c r="AA285" s="427"/>
      <c r="AB285" s="427"/>
      <c r="AC285" s="427"/>
      <c r="AD285" s="427"/>
      <c r="AE285" s="427"/>
      <c r="AF285" s="427"/>
      <c r="AG285" s="427"/>
      <c r="AH285" s="427"/>
      <c r="AI285" s="427"/>
      <c r="AJ285" s="427"/>
      <c r="AK285" s="427"/>
    </row>
    <row r="286" spans="1:37" ht="33" customHeight="1" x14ac:dyDescent="0.45">
      <c r="A286" s="454" t="s">
        <v>372</v>
      </c>
      <c r="B286" s="142"/>
      <c r="C286" s="807" t="s">
        <v>1146</v>
      </c>
      <c r="D286" s="807"/>
      <c r="E286" s="807"/>
      <c r="F286" s="807"/>
      <c r="G286" s="807"/>
      <c r="H286" s="807"/>
      <c r="I286" s="807"/>
      <c r="J286" s="807"/>
      <c r="K286" s="807"/>
      <c r="L286" s="460">
        <v>1</v>
      </c>
      <c r="M286" s="127"/>
      <c r="N286" s="993"/>
      <c r="O286" s="993"/>
      <c r="P286" s="993"/>
      <c r="Q286" s="993"/>
      <c r="R286" s="993"/>
      <c r="S286" s="817"/>
      <c r="T286" s="516"/>
      <c r="U286" s="516"/>
      <c r="W286" s="427"/>
      <c r="X286" s="427"/>
      <c r="Y286" s="427"/>
      <c r="Z286" s="427"/>
      <c r="AA286" s="427"/>
      <c r="AB286" s="427"/>
      <c r="AC286" s="427"/>
      <c r="AD286" s="427"/>
      <c r="AE286" s="427"/>
      <c r="AF286" s="427"/>
      <c r="AG286" s="427"/>
      <c r="AH286" s="427"/>
      <c r="AI286" s="427"/>
      <c r="AJ286" s="427"/>
      <c r="AK286" s="427"/>
    </row>
    <row r="287" spans="1:37" ht="29" customHeight="1" x14ac:dyDescent="0.45">
      <c r="A287" s="454" t="s">
        <v>373</v>
      </c>
      <c r="B287" s="142"/>
      <c r="C287" s="807" t="s">
        <v>374</v>
      </c>
      <c r="D287" s="807"/>
      <c r="E287" s="807"/>
      <c r="F287" s="807"/>
      <c r="G287" s="807"/>
      <c r="H287" s="807"/>
      <c r="I287" s="807"/>
      <c r="J287" s="807"/>
      <c r="K287" s="807"/>
      <c r="L287" s="460">
        <v>1</v>
      </c>
      <c r="M287" s="127"/>
      <c r="N287" s="993"/>
      <c r="O287" s="993"/>
      <c r="P287" s="993"/>
      <c r="Q287" s="993"/>
      <c r="R287" s="993"/>
      <c r="S287" s="817"/>
      <c r="T287" s="516"/>
      <c r="U287" s="516"/>
      <c r="W287" s="427"/>
      <c r="X287" s="427"/>
      <c r="Y287" s="427"/>
      <c r="Z287" s="427"/>
      <c r="AA287" s="427"/>
      <c r="AB287" s="427"/>
      <c r="AC287" s="427"/>
      <c r="AD287" s="427"/>
      <c r="AE287" s="427"/>
      <c r="AF287" s="427"/>
      <c r="AG287" s="427"/>
      <c r="AH287" s="427"/>
      <c r="AI287" s="427"/>
      <c r="AJ287" s="427"/>
      <c r="AK287" s="427"/>
    </row>
    <row r="288" spans="1:37" x14ac:dyDescent="0.45">
      <c r="A288" s="454" t="s">
        <v>375</v>
      </c>
      <c r="B288" s="142"/>
      <c r="C288" s="807" t="s">
        <v>376</v>
      </c>
      <c r="D288" s="807"/>
      <c r="E288" s="807"/>
      <c r="F288" s="807"/>
      <c r="G288" s="807"/>
      <c r="H288" s="807"/>
      <c r="I288" s="807"/>
      <c r="J288" s="807"/>
      <c r="K288" s="807"/>
      <c r="L288" s="460"/>
      <c r="M288" s="460"/>
      <c r="N288" s="1358"/>
      <c r="O288" s="1358"/>
      <c r="P288" s="1358"/>
      <c r="Q288" s="1358"/>
      <c r="R288" s="1358"/>
      <c r="S288" s="1359"/>
      <c r="T288" s="516"/>
      <c r="U288" s="516"/>
      <c r="W288" s="427"/>
      <c r="X288" s="427"/>
      <c r="Y288" s="427"/>
      <c r="Z288" s="427"/>
      <c r="AA288" s="427"/>
      <c r="AB288" s="427"/>
      <c r="AC288" s="427"/>
      <c r="AD288" s="427"/>
      <c r="AE288" s="427"/>
      <c r="AF288" s="427"/>
      <c r="AG288" s="427"/>
      <c r="AH288" s="427"/>
      <c r="AI288" s="427"/>
      <c r="AJ288" s="427"/>
      <c r="AK288" s="427"/>
    </row>
    <row r="289" spans="1:37" x14ac:dyDescent="0.45">
      <c r="A289" s="454"/>
      <c r="B289" s="142"/>
      <c r="C289" s="807" t="s">
        <v>377</v>
      </c>
      <c r="D289" s="807"/>
      <c r="E289" s="807"/>
      <c r="F289" s="807"/>
      <c r="G289" s="807"/>
      <c r="H289" s="807"/>
      <c r="I289" s="807"/>
      <c r="J289" s="807"/>
      <c r="K289" s="807"/>
      <c r="L289" s="460">
        <v>1</v>
      </c>
      <c r="M289" s="127"/>
      <c r="N289" s="993"/>
      <c r="O289" s="993"/>
      <c r="P289" s="993"/>
      <c r="Q289" s="993"/>
      <c r="R289" s="993"/>
      <c r="S289" s="817"/>
      <c r="T289" s="516"/>
      <c r="U289" s="516"/>
      <c r="W289" s="427"/>
      <c r="X289" s="427"/>
      <c r="Y289" s="427"/>
      <c r="Z289" s="427"/>
      <c r="AA289" s="427"/>
      <c r="AB289" s="427"/>
      <c r="AC289" s="427"/>
      <c r="AD289" s="427"/>
      <c r="AE289" s="427"/>
      <c r="AF289" s="427"/>
      <c r="AG289" s="427"/>
      <c r="AH289" s="427"/>
      <c r="AI289" s="427"/>
      <c r="AJ289" s="427"/>
      <c r="AK289" s="427"/>
    </row>
    <row r="290" spans="1:37" x14ac:dyDescent="0.45">
      <c r="A290" s="454"/>
      <c r="B290" s="142"/>
      <c r="C290" s="807" t="s">
        <v>378</v>
      </c>
      <c r="D290" s="807"/>
      <c r="E290" s="807"/>
      <c r="F290" s="807"/>
      <c r="G290" s="807"/>
      <c r="H290" s="807"/>
      <c r="I290" s="807"/>
      <c r="J290" s="807"/>
      <c r="K290" s="807"/>
      <c r="L290" s="460">
        <v>1</v>
      </c>
      <c r="M290" s="127"/>
      <c r="N290" s="993"/>
      <c r="O290" s="993"/>
      <c r="P290" s="993"/>
      <c r="Q290" s="993"/>
      <c r="R290" s="993"/>
      <c r="S290" s="817"/>
      <c r="T290" s="516"/>
      <c r="U290" s="516"/>
      <c r="W290" s="427"/>
      <c r="X290" s="427"/>
      <c r="Y290" s="427"/>
      <c r="Z290" s="427"/>
      <c r="AA290" s="427"/>
      <c r="AB290" s="427"/>
      <c r="AC290" s="427"/>
      <c r="AD290" s="427"/>
      <c r="AE290" s="427"/>
      <c r="AF290" s="427"/>
      <c r="AG290" s="427"/>
      <c r="AH290" s="427"/>
      <c r="AI290" s="427"/>
      <c r="AJ290" s="427"/>
      <c r="AK290" s="427"/>
    </row>
    <row r="291" spans="1:37" x14ac:dyDescent="0.45">
      <c r="A291" s="454"/>
      <c r="B291" s="142"/>
      <c r="C291" s="807" t="s">
        <v>379</v>
      </c>
      <c r="D291" s="807"/>
      <c r="E291" s="807"/>
      <c r="F291" s="807"/>
      <c r="G291" s="807"/>
      <c r="H291" s="807"/>
      <c r="I291" s="807"/>
      <c r="J291" s="807"/>
      <c r="K291" s="807"/>
      <c r="L291" s="460">
        <v>1</v>
      </c>
      <c r="M291" s="127"/>
      <c r="N291" s="993"/>
      <c r="O291" s="993"/>
      <c r="P291" s="993"/>
      <c r="Q291" s="993"/>
      <c r="R291" s="993"/>
      <c r="S291" s="817"/>
      <c r="T291" s="516"/>
      <c r="U291" s="516"/>
      <c r="W291" s="427"/>
      <c r="X291" s="427"/>
      <c r="Y291" s="427"/>
      <c r="Z291" s="427"/>
      <c r="AA291" s="427"/>
      <c r="AB291" s="427"/>
      <c r="AC291" s="427"/>
      <c r="AD291" s="427"/>
      <c r="AE291" s="427"/>
      <c r="AF291" s="427"/>
      <c r="AG291" s="427"/>
      <c r="AH291" s="427"/>
      <c r="AI291" s="427"/>
      <c r="AJ291" s="427"/>
      <c r="AK291" s="427"/>
    </row>
    <row r="292" spans="1:37" x14ac:dyDescent="0.45">
      <c r="A292" s="454" t="s">
        <v>380</v>
      </c>
      <c r="B292" s="142"/>
      <c r="C292" s="808" t="s">
        <v>381</v>
      </c>
      <c r="D292" s="808"/>
      <c r="E292" s="808"/>
      <c r="F292" s="808"/>
      <c r="G292" s="808"/>
      <c r="H292" s="808"/>
      <c r="I292" s="808"/>
      <c r="J292" s="808"/>
      <c r="K292" s="808"/>
      <c r="L292" s="459">
        <v>3</v>
      </c>
      <c r="M292" s="446"/>
      <c r="N292" s="1337"/>
      <c r="O292" s="1337"/>
      <c r="P292" s="1337"/>
      <c r="Q292" s="1337"/>
      <c r="R292" s="1337"/>
      <c r="S292" s="1284"/>
      <c r="T292" s="516"/>
      <c r="U292" s="516"/>
      <c r="W292" s="427"/>
      <c r="X292" s="427"/>
      <c r="Y292" s="427"/>
      <c r="Z292" s="427"/>
      <c r="AA292" s="427"/>
      <c r="AB292" s="427"/>
      <c r="AC292" s="427"/>
      <c r="AD292" s="427"/>
      <c r="AE292" s="427"/>
      <c r="AF292" s="427"/>
      <c r="AG292" s="427"/>
      <c r="AH292" s="427"/>
      <c r="AI292" s="427"/>
      <c r="AJ292" s="427"/>
      <c r="AK292" s="427"/>
    </row>
    <row r="293" spans="1:37" x14ac:dyDescent="0.45">
      <c r="A293" s="1325" t="s">
        <v>382</v>
      </c>
      <c r="B293" s="1325"/>
      <c r="C293" s="1325"/>
      <c r="D293" s="1325"/>
      <c r="E293" s="1325"/>
      <c r="F293" s="1325"/>
      <c r="G293" s="1325"/>
      <c r="H293" s="1325"/>
      <c r="I293" s="1325"/>
      <c r="J293" s="1325"/>
      <c r="K293" s="1325"/>
      <c r="L293" s="1325"/>
      <c r="M293" s="1325"/>
      <c r="N293" s="1325"/>
      <c r="O293" s="1325"/>
      <c r="P293" s="1325"/>
      <c r="Q293" s="1325"/>
      <c r="R293" s="1325"/>
      <c r="S293" s="1360"/>
      <c r="T293" s="512"/>
      <c r="U293" s="512"/>
      <c r="W293" s="427"/>
      <c r="X293" s="427"/>
      <c r="Y293" s="427"/>
      <c r="Z293" s="427"/>
      <c r="AA293" s="427"/>
      <c r="AB293" s="427"/>
      <c r="AC293" s="427"/>
      <c r="AD293" s="427"/>
      <c r="AE293" s="427"/>
      <c r="AF293" s="427"/>
      <c r="AG293" s="427"/>
      <c r="AH293" s="427"/>
      <c r="AI293" s="427"/>
      <c r="AJ293" s="427"/>
      <c r="AK293" s="427"/>
    </row>
    <row r="294" spans="1:37" ht="16.149999999999999" customHeight="1" x14ac:dyDescent="0.45">
      <c r="A294" s="454" t="s">
        <v>383</v>
      </c>
      <c r="B294" s="142"/>
      <c r="C294" s="807" t="s">
        <v>1304</v>
      </c>
      <c r="D294" s="807"/>
      <c r="E294" s="807"/>
      <c r="F294" s="807"/>
      <c r="G294" s="807"/>
      <c r="H294" s="807"/>
      <c r="I294" s="807"/>
      <c r="J294" s="807"/>
      <c r="K294" s="807"/>
      <c r="L294" s="460">
        <v>1</v>
      </c>
      <c r="M294" s="127"/>
      <c r="N294" s="993"/>
      <c r="O294" s="993"/>
      <c r="P294" s="993"/>
      <c r="Q294" s="993"/>
      <c r="R294" s="993"/>
      <c r="S294" s="817"/>
      <c r="T294" s="512"/>
      <c r="U294" s="512"/>
      <c r="W294" s="427"/>
      <c r="X294" s="427"/>
      <c r="Y294" s="427"/>
      <c r="Z294" s="427"/>
      <c r="AA294" s="427"/>
      <c r="AB294" s="427"/>
      <c r="AC294" s="427"/>
      <c r="AD294" s="427"/>
      <c r="AE294" s="427"/>
      <c r="AF294" s="427"/>
      <c r="AG294" s="427"/>
      <c r="AH294" s="427"/>
      <c r="AI294" s="427"/>
      <c r="AJ294" s="427"/>
      <c r="AK294" s="427"/>
    </row>
    <row r="295" spans="1:37" ht="30.75" customHeight="1" x14ac:dyDescent="0.45">
      <c r="A295" s="454" t="s">
        <v>384</v>
      </c>
      <c r="B295" s="143"/>
      <c r="C295" s="807" t="s">
        <v>1147</v>
      </c>
      <c r="D295" s="807"/>
      <c r="E295" s="807"/>
      <c r="F295" s="807"/>
      <c r="G295" s="807"/>
      <c r="H295" s="807"/>
      <c r="I295" s="807"/>
      <c r="J295" s="807"/>
      <c r="K295" s="807"/>
      <c r="L295" s="460">
        <v>1</v>
      </c>
      <c r="M295" s="127"/>
      <c r="N295" s="993"/>
      <c r="O295" s="993"/>
      <c r="P295" s="993"/>
      <c r="Q295" s="993"/>
      <c r="R295" s="993"/>
      <c r="S295" s="817"/>
      <c r="T295" s="512"/>
      <c r="U295" s="512"/>
      <c r="W295" s="427"/>
      <c r="X295" s="427"/>
      <c r="Y295" s="427"/>
      <c r="Z295" s="427"/>
      <c r="AA295" s="427"/>
      <c r="AB295" s="427"/>
      <c r="AC295" s="427"/>
      <c r="AD295" s="427"/>
      <c r="AE295" s="427"/>
      <c r="AF295" s="427"/>
      <c r="AG295" s="427"/>
      <c r="AH295" s="427"/>
      <c r="AI295" s="427"/>
      <c r="AJ295" s="427"/>
      <c r="AK295" s="427"/>
    </row>
    <row r="296" spans="1:37" ht="47.25" customHeight="1" x14ac:dyDescent="0.45">
      <c r="A296" s="144" t="s">
        <v>385</v>
      </c>
      <c r="B296" s="145"/>
      <c r="C296" s="812" t="s">
        <v>1148</v>
      </c>
      <c r="D296" s="807"/>
      <c r="E296" s="807"/>
      <c r="F296" s="807"/>
      <c r="G296" s="807"/>
      <c r="H296" s="807"/>
      <c r="I296" s="807"/>
      <c r="J296" s="807"/>
      <c r="K296" s="807"/>
      <c r="L296" s="460">
        <v>1</v>
      </c>
      <c r="M296" s="127"/>
      <c r="N296" s="993"/>
      <c r="O296" s="993"/>
      <c r="P296" s="993"/>
      <c r="Q296" s="993"/>
      <c r="R296" s="993"/>
      <c r="S296" s="817"/>
      <c r="T296" s="512"/>
      <c r="U296" s="512"/>
      <c r="W296" s="427"/>
      <c r="X296" s="427"/>
      <c r="Y296" s="427"/>
      <c r="Z296" s="427"/>
      <c r="AA296" s="427"/>
      <c r="AB296" s="427"/>
      <c r="AC296" s="427"/>
      <c r="AD296" s="427"/>
      <c r="AE296" s="427"/>
      <c r="AF296" s="427"/>
      <c r="AG296" s="427"/>
      <c r="AH296" s="427"/>
      <c r="AI296" s="427"/>
      <c r="AJ296" s="427"/>
      <c r="AK296" s="427"/>
    </row>
    <row r="297" spans="1:37" ht="28.15" customHeight="1" x14ac:dyDescent="0.45">
      <c r="A297" s="146" t="s">
        <v>386</v>
      </c>
      <c r="B297" s="147"/>
      <c r="C297" s="1427" t="s">
        <v>1305</v>
      </c>
      <c r="D297" s="1428"/>
      <c r="E297" s="1428"/>
      <c r="F297" s="1428"/>
      <c r="G297" s="1428"/>
      <c r="H297" s="1428"/>
      <c r="I297" s="1428"/>
      <c r="J297" s="1428"/>
      <c r="K297" s="1428"/>
      <c r="L297" s="460">
        <v>1</v>
      </c>
      <c r="M297" s="127"/>
      <c r="N297" s="993"/>
      <c r="O297" s="993"/>
      <c r="P297" s="993"/>
      <c r="Q297" s="993"/>
      <c r="R297" s="993"/>
      <c r="S297" s="817"/>
      <c r="T297" s="516"/>
      <c r="U297" s="516"/>
      <c r="W297" s="427"/>
      <c r="X297" s="427"/>
      <c r="Y297" s="427"/>
      <c r="Z297" s="427"/>
      <c r="AA297" s="427"/>
      <c r="AB297" s="427"/>
      <c r="AC297" s="427"/>
      <c r="AD297" s="427"/>
      <c r="AE297" s="427"/>
      <c r="AF297" s="427"/>
      <c r="AG297" s="427"/>
      <c r="AH297" s="427"/>
      <c r="AI297" s="427"/>
      <c r="AJ297" s="427"/>
      <c r="AK297" s="427"/>
    </row>
    <row r="298" spans="1:37" x14ac:dyDescent="0.45">
      <c r="A298" s="1429" t="s">
        <v>387</v>
      </c>
      <c r="B298" s="1430"/>
      <c r="C298" s="1430"/>
      <c r="D298" s="1430"/>
      <c r="E298" s="1430"/>
      <c r="F298" s="1430"/>
      <c r="G298" s="1430"/>
      <c r="H298" s="1430"/>
      <c r="I298" s="1430"/>
      <c r="J298" s="1430"/>
      <c r="K298" s="1430"/>
      <c r="L298" s="1430"/>
      <c r="M298" s="1430"/>
      <c r="N298" s="1430"/>
      <c r="O298" s="1430"/>
      <c r="P298" s="1430"/>
      <c r="Q298" s="1430"/>
      <c r="R298" s="1430"/>
      <c r="S298" s="1430"/>
      <c r="T298" s="519"/>
      <c r="U298" s="519"/>
      <c r="W298" s="427"/>
      <c r="X298" s="427"/>
      <c r="Y298" s="427"/>
      <c r="Z298" s="427"/>
      <c r="AA298" s="427"/>
      <c r="AB298" s="427"/>
      <c r="AC298" s="427"/>
      <c r="AD298" s="427"/>
      <c r="AE298" s="427"/>
      <c r="AF298" s="427"/>
      <c r="AG298" s="427"/>
      <c r="AH298" s="427"/>
      <c r="AI298" s="427"/>
      <c r="AJ298" s="427"/>
      <c r="AK298" s="427"/>
    </row>
    <row r="299" spans="1:37" ht="31.15" customHeight="1" x14ac:dyDescent="0.45">
      <c r="A299" s="454" t="s">
        <v>388</v>
      </c>
      <c r="B299" s="142"/>
      <c r="C299" s="810" t="s">
        <v>389</v>
      </c>
      <c r="D299" s="811"/>
      <c r="E299" s="811"/>
      <c r="F299" s="811"/>
      <c r="G299" s="811"/>
      <c r="H299" s="811"/>
      <c r="I299" s="811"/>
      <c r="J299" s="811"/>
      <c r="K299" s="812"/>
      <c r="L299" s="110" t="s">
        <v>390</v>
      </c>
      <c r="M299" s="127"/>
      <c r="N299" s="1363"/>
      <c r="O299" s="1431"/>
      <c r="P299" s="1431"/>
      <c r="Q299" s="1431"/>
      <c r="R299" s="1431"/>
      <c r="S299" s="1431"/>
      <c r="T299" s="519"/>
      <c r="U299" s="519"/>
      <c r="W299" s="427"/>
      <c r="X299" s="427"/>
      <c r="Y299" s="427"/>
      <c r="Z299" s="427"/>
      <c r="AA299" s="427"/>
      <c r="AB299" s="427"/>
      <c r="AC299" s="427"/>
      <c r="AD299" s="427"/>
      <c r="AE299" s="427"/>
      <c r="AF299" s="427"/>
      <c r="AG299" s="427"/>
      <c r="AH299" s="427"/>
      <c r="AI299" s="427"/>
      <c r="AJ299" s="427"/>
      <c r="AK299" s="427"/>
    </row>
    <row r="300" spans="1:37" ht="30.75" customHeight="1" x14ac:dyDescent="0.45">
      <c r="A300" s="454" t="s">
        <v>391</v>
      </c>
      <c r="B300" s="142"/>
      <c r="C300" s="807" t="s">
        <v>392</v>
      </c>
      <c r="D300" s="807"/>
      <c r="E300" s="807"/>
      <c r="F300" s="807"/>
      <c r="G300" s="807"/>
      <c r="H300" s="807"/>
      <c r="I300" s="807"/>
      <c r="J300" s="807"/>
      <c r="K300" s="807"/>
      <c r="L300" s="110" t="s">
        <v>390</v>
      </c>
      <c r="M300" s="127"/>
      <c r="N300" s="1362"/>
      <c r="O300" s="1362"/>
      <c r="P300" s="1362"/>
      <c r="Q300" s="1362"/>
      <c r="R300" s="1362"/>
      <c r="S300" s="1363"/>
      <c r="T300" s="519"/>
      <c r="U300" s="519"/>
      <c r="W300" s="427"/>
      <c r="X300" s="427"/>
      <c r="Y300" s="427"/>
      <c r="Z300" s="427"/>
      <c r="AA300" s="427"/>
      <c r="AB300" s="427"/>
      <c r="AC300" s="427"/>
      <c r="AD300" s="427"/>
      <c r="AE300" s="427"/>
      <c r="AF300" s="427"/>
      <c r="AG300" s="427"/>
      <c r="AH300" s="427"/>
      <c r="AI300" s="427"/>
      <c r="AJ300" s="427"/>
      <c r="AK300" s="427"/>
    </row>
    <row r="301" spans="1:37" ht="34.15" customHeight="1" x14ac:dyDescent="0.45">
      <c r="A301" s="454" t="s">
        <v>393</v>
      </c>
      <c r="B301" s="142"/>
      <c r="C301" s="807" t="s">
        <v>394</v>
      </c>
      <c r="D301" s="807"/>
      <c r="E301" s="807"/>
      <c r="F301" s="807"/>
      <c r="G301" s="807"/>
      <c r="H301" s="807"/>
      <c r="I301" s="807"/>
      <c r="J301" s="807"/>
      <c r="K301" s="807"/>
      <c r="L301" s="110" t="s">
        <v>390</v>
      </c>
      <c r="M301" s="127"/>
      <c r="N301" s="1362"/>
      <c r="O301" s="1362"/>
      <c r="P301" s="1362"/>
      <c r="Q301" s="1362"/>
      <c r="R301" s="1362"/>
      <c r="S301" s="1363"/>
      <c r="T301" s="519"/>
      <c r="U301" s="519"/>
      <c r="W301" s="427"/>
      <c r="X301" s="427"/>
      <c r="Y301" s="427"/>
      <c r="Z301" s="427"/>
      <c r="AA301" s="427"/>
      <c r="AB301" s="427"/>
      <c r="AC301" s="427"/>
      <c r="AD301" s="427"/>
      <c r="AE301" s="427"/>
      <c r="AF301" s="427"/>
      <c r="AG301" s="427"/>
      <c r="AH301" s="427"/>
      <c r="AI301" s="427"/>
      <c r="AJ301" s="427"/>
      <c r="AK301" s="427"/>
    </row>
    <row r="302" spans="1:37" ht="30.4" customHeight="1" x14ac:dyDescent="0.45">
      <c r="A302" s="454" t="s">
        <v>395</v>
      </c>
      <c r="B302" s="142"/>
      <c r="C302" s="807" t="s">
        <v>1149</v>
      </c>
      <c r="D302" s="807"/>
      <c r="E302" s="807"/>
      <c r="F302" s="807"/>
      <c r="G302" s="807"/>
      <c r="H302" s="807"/>
      <c r="I302" s="807"/>
      <c r="J302" s="807"/>
      <c r="K302" s="807"/>
      <c r="L302" s="460">
        <v>0.5</v>
      </c>
      <c r="M302" s="127"/>
      <c r="N302" s="1362"/>
      <c r="O302" s="1362"/>
      <c r="P302" s="1362"/>
      <c r="Q302" s="1362"/>
      <c r="R302" s="1362"/>
      <c r="S302" s="1363"/>
      <c r="T302" s="516"/>
      <c r="U302" s="516"/>
      <c r="W302" s="427"/>
      <c r="X302" s="427"/>
      <c r="Y302" s="427"/>
      <c r="Z302" s="427"/>
      <c r="AA302" s="427"/>
      <c r="AB302" s="427"/>
      <c r="AC302" s="427"/>
      <c r="AD302" s="427"/>
      <c r="AE302" s="427"/>
      <c r="AF302" s="427"/>
      <c r="AG302" s="427"/>
      <c r="AH302" s="427"/>
      <c r="AI302" s="427"/>
      <c r="AJ302" s="427"/>
      <c r="AK302" s="427"/>
    </row>
    <row r="303" spans="1:37" ht="17.25" customHeight="1" x14ac:dyDescent="0.45">
      <c r="A303" s="454" t="s">
        <v>396</v>
      </c>
      <c r="B303" s="142"/>
      <c r="C303" s="994" t="s">
        <v>1150</v>
      </c>
      <c r="D303" s="994"/>
      <c r="E303" s="994"/>
      <c r="F303" s="994"/>
      <c r="G303" s="994"/>
      <c r="H303" s="994"/>
      <c r="I303" s="994"/>
      <c r="J303" s="994"/>
      <c r="K303" s="994"/>
      <c r="L303" s="460">
        <v>0.5</v>
      </c>
      <c r="M303" s="127"/>
      <c r="N303" s="1362"/>
      <c r="O303" s="1362"/>
      <c r="P303" s="1362"/>
      <c r="Q303" s="1362"/>
      <c r="R303" s="1362"/>
      <c r="S303" s="1363"/>
      <c r="T303" s="516"/>
      <c r="U303" s="516"/>
      <c r="W303" s="427"/>
      <c r="X303" s="427"/>
      <c r="Y303" s="427"/>
      <c r="Z303" s="427"/>
      <c r="AA303" s="427"/>
      <c r="AB303" s="427"/>
      <c r="AC303" s="427"/>
      <c r="AD303" s="427"/>
      <c r="AE303" s="427"/>
      <c r="AF303" s="427"/>
      <c r="AG303" s="427"/>
      <c r="AH303" s="427"/>
      <c r="AI303" s="427"/>
      <c r="AJ303" s="427"/>
      <c r="AK303" s="427"/>
    </row>
    <row r="304" spans="1:37" ht="30" customHeight="1" x14ac:dyDescent="0.45">
      <c r="A304" s="454" t="s">
        <v>397</v>
      </c>
      <c r="B304" s="142"/>
      <c r="C304" s="808" t="s">
        <v>1151</v>
      </c>
      <c r="D304" s="808"/>
      <c r="E304" s="808"/>
      <c r="F304" s="808"/>
      <c r="G304" s="808"/>
      <c r="H304" s="808"/>
      <c r="I304" s="808"/>
      <c r="J304" s="808"/>
      <c r="K304" s="808"/>
      <c r="L304" s="148">
        <v>0.5</v>
      </c>
      <c r="M304" s="446"/>
      <c r="N304" s="1337"/>
      <c r="O304" s="1337"/>
      <c r="P304" s="1337"/>
      <c r="Q304" s="1337"/>
      <c r="R304" s="1337"/>
      <c r="S304" s="1284"/>
      <c r="T304" s="516"/>
      <c r="U304" s="516"/>
      <c r="W304" s="427"/>
      <c r="X304" s="427"/>
      <c r="Y304" s="427"/>
      <c r="Z304" s="427"/>
      <c r="AA304" s="427"/>
      <c r="AB304" s="427"/>
      <c r="AC304" s="427"/>
      <c r="AD304" s="427"/>
      <c r="AE304" s="427"/>
      <c r="AF304" s="427"/>
      <c r="AG304" s="427"/>
      <c r="AH304" s="427"/>
      <c r="AI304" s="427"/>
      <c r="AJ304" s="427"/>
      <c r="AK304" s="427"/>
    </row>
    <row r="305" spans="1:37" ht="21" x14ac:dyDescent="0.45">
      <c r="A305" s="801" t="s">
        <v>991</v>
      </c>
      <c r="B305" s="802"/>
      <c r="C305" s="802"/>
      <c r="D305" s="802"/>
      <c r="E305" s="802"/>
      <c r="F305" s="802"/>
      <c r="G305" s="802"/>
      <c r="H305" s="802"/>
      <c r="I305" s="802"/>
      <c r="J305" s="802"/>
      <c r="K305" s="802"/>
      <c r="L305" s="391"/>
      <c r="M305" s="391"/>
      <c r="N305" s="392"/>
      <c r="O305" s="392"/>
      <c r="P305" s="392"/>
      <c r="Q305" s="392"/>
      <c r="R305" s="392"/>
      <c r="S305" s="392"/>
      <c r="T305" s="512"/>
      <c r="U305" s="512"/>
      <c r="W305" s="427"/>
      <c r="X305" s="427"/>
      <c r="Y305" s="427"/>
      <c r="Z305" s="427"/>
      <c r="AA305" s="427"/>
      <c r="AB305" s="427"/>
      <c r="AC305" s="427"/>
      <c r="AD305" s="427"/>
      <c r="AE305" s="427"/>
      <c r="AF305" s="427"/>
      <c r="AG305" s="427"/>
      <c r="AH305" s="427"/>
      <c r="AI305" s="427"/>
      <c r="AJ305" s="427"/>
      <c r="AK305" s="427"/>
    </row>
    <row r="306" spans="1:37" ht="30" customHeight="1" x14ac:dyDescent="0.45">
      <c r="A306" s="457"/>
      <c r="B306" s="390"/>
      <c r="C306" s="1464" t="s">
        <v>987</v>
      </c>
      <c r="D306" s="1464"/>
      <c r="E306" s="1464"/>
      <c r="F306" s="1464"/>
      <c r="G306" s="1464"/>
      <c r="H306" s="1464"/>
      <c r="I306" s="1464"/>
      <c r="J306" s="1464"/>
      <c r="K306" s="1464"/>
      <c r="L306" s="1465" t="str">
        <f>IF(M308&gt;=10,"Emerald",IF(M308&gt;=5,"Gold","Silver"))</f>
        <v>Silver</v>
      </c>
      <c r="M306" s="1466"/>
      <c r="N306" s="800"/>
      <c r="O306" s="800"/>
      <c r="P306" s="800"/>
      <c r="Q306" s="800"/>
      <c r="R306" s="800"/>
      <c r="S306" s="800"/>
      <c r="T306" s="512"/>
      <c r="U306" s="512"/>
      <c r="W306" s="427"/>
      <c r="X306" s="427"/>
      <c r="Y306" s="427"/>
      <c r="Z306" s="427"/>
      <c r="AA306" s="427"/>
      <c r="AB306" s="427"/>
      <c r="AC306" s="427"/>
      <c r="AD306" s="427"/>
      <c r="AE306" s="427"/>
      <c r="AF306" s="427"/>
      <c r="AG306" s="427"/>
      <c r="AH306" s="427"/>
      <c r="AI306" s="427"/>
      <c r="AJ306" s="427"/>
      <c r="AK306" s="427"/>
    </row>
    <row r="307" spans="1:37" ht="10.050000000000001" customHeight="1" x14ac:dyDescent="0.45">
      <c r="A307" s="1327"/>
      <c r="B307" s="800"/>
      <c r="C307" s="800"/>
      <c r="D307" s="800"/>
      <c r="E307" s="800"/>
      <c r="F307" s="800"/>
      <c r="G307" s="800"/>
      <c r="H307" s="800"/>
      <c r="I307" s="800"/>
      <c r="J307" s="800"/>
      <c r="K307" s="800"/>
      <c r="L307" s="800"/>
      <c r="M307" s="800"/>
      <c r="N307" s="800"/>
      <c r="O307" s="800"/>
      <c r="P307" s="800"/>
      <c r="Q307" s="800"/>
      <c r="R307" s="800"/>
      <c r="S307" s="800"/>
      <c r="T307" s="512"/>
      <c r="U307" s="512"/>
      <c r="W307" s="427"/>
      <c r="X307" s="427"/>
      <c r="Y307" s="427"/>
      <c r="Z307" s="427"/>
      <c r="AA307" s="427"/>
      <c r="AB307" s="427"/>
      <c r="AC307" s="427"/>
      <c r="AD307" s="427"/>
      <c r="AE307" s="427"/>
      <c r="AF307" s="427"/>
      <c r="AG307" s="427"/>
      <c r="AH307" s="427"/>
      <c r="AI307" s="427"/>
      <c r="AJ307" s="427"/>
      <c r="AK307" s="427"/>
    </row>
    <row r="308" spans="1:37" ht="18" customHeight="1" x14ac:dyDescent="0.45">
      <c r="A308" s="457"/>
      <c r="B308" s="390"/>
      <c r="C308" s="888" t="s">
        <v>997</v>
      </c>
      <c r="D308" s="889"/>
      <c r="E308" s="889"/>
      <c r="F308" s="889"/>
      <c r="G308" s="889"/>
      <c r="H308" s="889"/>
      <c r="I308" s="889"/>
      <c r="J308" s="890" t="s">
        <v>950</v>
      </c>
      <c r="K308" s="891"/>
      <c r="L308" s="470">
        <v>41.5</v>
      </c>
      <c r="M308" s="466">
        <f>SUM(M266,M269,M270,M271,M272,M273,M274,M275,M276,M277,M278,M280,M281,M282,M283,M285,M286,M287,M289,M290,M291,M292,M294,M295,M296,M297,M299,M300,M301,M302,M303,M304)</f>
        <v>0</v>
      </c>
      <c r="N308" s="1446" t="s">
        <v>951</v>
      </c>
      <c r="O308" s="1447"/>
      <c r="P308" s="1447"/>
      <c r="Q308" s="1448"/>
      <c r="R308" s="800"/>
      <c r="S308" s="800"/>
      <c r="T308" s="512"/>
      <c r="U308" s="512"/>
      <c r="W308" s="427"/>
      <c r="X308" s="427"/>
      <c r="Y308" s="427"/>
      <c r="Z308" s="427"/>
      <c r="AA308" s="427"/>
      <c r="AB308" s="427"/>
      <c r="AC308" s="427"/>
      <c r="AD308" s="427"/>
      <c r="AE308" s="427"/>
      <c r="AF308" s="427"/>
      <c r="AG308" s="427"/>
      <c r="AH308" s="427"/>
      <c r="AI308" s="427"/>
      <c r="AJ308" s="427"/>
      <c r="AK308" s="427"/>
    </row>
    <row r="309" spans="1:37" ht="18" customHeight="1" x14ac:dyDescent="0.45">
      <c r="A309" s="457"/>
      <c r="B309" s="390"/>
      <c r="C309" s="873" t="s">
        <v>1166</v>
      </c>
      <c r="D309" s="886"/>
      <c r="E309" s="886"/>
      <c r="F309" s="886"/>
      <c r="G309" s="886"/>
      <c r="H309" s="886"/>
      <c r="I309" s="886"/>
      <c r="J309" s="886"/>
      <c r="K309" s="886"/>
      <c r="L309" s="886"/>
      <c r="M309" s="886"/>
      <c r="N309" s="887"/>
      <c r="O309" s="821" t="s">
        <v>82</v>
      </c>
      <c r="P309" s="822"/>
      <c r="Q309" s="823"/>
      <c r="R309" s="800"/>
      <c r="S309" s="800"/>
      <c r="T309" s="512"/>
      <c r="U309" s="512"/>
      <c r="W309" s="427"/>
      <c r="X309" s="427"/>
      <c r="Y309" s="427"/>
      <c r="Z309" s="427"/>
      <c r="AA309" s="427"/>
      <c r="AB309" s="427"/>
      <c r="AC309" s="427"/>
      <c r="AD309" s="427"/>
      <c r="AE309" s="427"/>
      <c r="AF309" s="427"/>
      <c r="AG309" s="427"/>
      <c r="AH309" s="427"/>
      <c r="AI309" s="427"/>
      <c r="AJ309" s="427"/>
      <c r="AK309" s="427"/>
    </row>
    <row r="310" spans="1:37" ht="54" customHeight="1" x14ac:dyDescent="0.45">
      <c r="A310" s="457"/>
      <c r="B310" s="390"/>
      <c r="C310" s="873" t="s">
        <v>1167</v>
      </c>
      <c r="D310" s="886"/>
      <c r="E310" s="886"/>
      <c r="F310" s="886"/>
      <c r="G310" s="886"/>
      <c r="H310" s="886"/>
      <c r="I310" s="886"/>
      <c r="J310" s="886"/>
      <c r="K310" s="886"/>
      <c r="L310" s="886"/>
      <c r="M310" s="886"/>
      <c r="N310" s="887"/>
      <c r="O310" s="821" t="str">
        <f>IF(M308&gt;=10,"Emerald",IF(M308&gt;=5,"Gold","Silver"))</f>
        <v>Silver</v>
      </c>
      <c r="P310" s="822"/>
      <c r="Q310" s="823"/>
      <c r="R310" s="456"/>
      <c r="S310" s="510"/>
      <c r="T310" s="512"/>
      <c r="U310" s="512"/>
      <c r="W310" s="427"/>
      <c r="X310" s="427"/>
      <c r="Y310" s="427"/>
      <c r="Z310" s="427"/>
      <c r="AA310" s="427"/>
      <c r="AB310" s="427"/>
      <c r="AC310" s="427"/>
      <c r="AD310" s="427"/>
      <c r="AE310" s="427"/>
      <c r="AF310" s="427"/>
      <c r="AG310" s="427"/>
      <c r="AH310" s="427"/>
      <c r="AI310" s="427"/>
      <c r="AJ310" s="427"/>
      <c r="AK310" s="427"/>
    </row>
    <row r="311" spans="1:37" ht="10.050000000000001" customHeight="1" x14ac:dyDescent="0.45">
      <c r="A311" s="908"/>
      <c r="B311" s="909"/>
      <c r="C311" s="909"/>
      <c r="D311" s="909"/>
      <c r="E311" s="909"/>
      <c r="F311" s="909"/>
      <c r="G311" s="909"/>
      <c r="H311" s="909"/>
      <c r="I311" s="909"/>
      <c r="J311" s="909"/>
      <c r="K311" s="909"/>
      <c r="L311" s="909"/>
      <c r="M311" s="909"/>
      <c r="N311" s="909"/>
      <c r="O311" s="909"/>
      <c r="P311" s="909"/>
      <c r="Q311" s="909"/>
      <c r="R311" s="909"/>
      <c r="S311" s="909"/>
      <c r="T311" s="512"/>
      <c r="U311" s="512"/>
      <c r="W311" s="427"/>
      <c r="X311" s="427"/>
      <c r="Y311" s="427"/>
      <c r="Z311" s="427"/>
      <c r="AA311" s="427"/>
      <c r="AB311" s="427"/>
      <c r="AC311" s="427"/>
      <c r="AD311" s="427"/>
      <c r="AE311" s="427"/>
      <c r="AF311" s="427"/>
      <c r="AG311" s="427"/>
      <c r="AH311" s="427"/>
      <c r="AI311" s="427"/>
      <c r="AJ311" s="427"/>
      <c r="AK311" s="427"/>
    </row>
    <row r="312" spans="1:37" ht="10.050000000000001" customHeight="1" x14ac:dyDescent="0.45">
      <c r="A312" s="910"/>
      <c r="B312" s="911"/>
      <c r="C312" s="911"/>
      <c r="D312" s="911"/>
      <c r="E312" s="911"/>
      <c r="F312" s="911"/>
      <c r="G312" s="911"/>
      <c r="H312" s="911"/>
      <c r="I312" s="911"/>
      <c r="J312" s="911"/>
      <c r="K312" s="911"/>
      <c r="L312" s="911"/>
      <c r="M312" s="911"/>
      <c r="N312" s="911"/>
      <c r="O312" s="911"/>
      <c r="P312" s="911"/>
      <c r="Q312" s="911"/>
      <c r="R312" s="911"/>
      <c r="S312" s="911"/>
      <c r="T312" s="512"/>
      <c r="U312" s="512"/>
      <c r="V312" s="75"/>
      <c r="W312" s="427"/>
      <c r="X312" s="427"/>
      <c r="Y312" s="427"/>
      <c r="Z312" s="427"/>
      <c r="AA312" s="427"/>
      <c r="AB312" s="427"/>
      <c r="AC312" s="427"/>
      <c r="AD312" s="427"/>
      <c r="AE312" s="427"/>
      <c r="AF312" s="427"/>
      <c r="AG312" s="427"/>
      <c r="AH312" s="427"/>
      <c r="AI312" s="427"/>
      <c r="AJ312" s="427"/>
      <c r="AK312" s="427"/>
    </row>
    <row r="313" spans="1:37" ht="30" customHeight="1" x14ac:dyDescent="0.45">
      <c r="A313" s="915" t="s">
        <v>998</v>
      </c>
      <c r="B313" s="916"/>
      <c r="C313" s="916"/>
      <c r="D313" s="916"/>
      <c r="E313" s="916"/>
      <c r="F313" s="916"/>
      <c r="G313" s="916"/>
      <c r="H313" s="916"/>
      <c r="I313" s="916"/>
      <c r="J313" s="916"/>
      <c r="K313" s="916"/>
      <c r="L313" s="917"/>
      <c r="M313" s="917"/>
      <c r="N313" s="918"/>
      <c r="O313" s="918"/>
      <c r="P313" s="918"/>
      <c r="Q313" s="918"/>
      <c r="R313" s="918"/>
      <c r="S313" s="918"/>
      <c r="T313" s="512"/>
      <c r="U313" s="512"/>
      <c r="V313" s="75"/>
      <c r="W313" s="1364" t="s">
        <v>1043</v>
      </c>
      <c r="X313" s="1364"/>
      <c r="Y313" s="427"/>
      <c r="Z313" s="427"/>
      <c r="AA313" s="427"/>
      <c r="AB313" s="427"/>
      <c r="AC313" s="427"/>
      <c r="AD313" s="427"/>
      <c r="AE313" s="427"/>
      <c r="AF313" s="427"/>
      <c r="AG313" s="427"/>
      <c r="AH313" s="427"/>
      <c r="AI313" s="427"/>
      <c r="AJ313" s="427"/>
      <c r="AK313" s="427"/>
    </row>
    <row r="314" spans="1:37" ht="30" customHeight="1" x14ac:dyDescent="0.45">
      <c r="A314" s="881"/>
      <c r="B314" s="882"/>
      <c r="C314" s="912" t="s">
        <v>999</v>
      </c>
      <c r="D314" s="912"/>
      <c r="E314" s="912"/>
      <c r="F314" s="912"/>
      <c r="G314" s="912"/>
      <c r="H314" s="912"/>
      <c r="I314" s="912"/>
      <c r="J314" s="912"/>
      <c r="K314" s="912"/>
      <c r="L314" s="913" t="str">
        <f>IF(X320=4,"EMERALD",IF(X320=3,"GOLD",IF(X320=2,"SILVER",IF(X320=1,"CODE PLUS",IF(X320=0,"CANNOT CERTIFY","?????")))))</f>
        <v>CANNOT CERTIFY</v>
      </c>
      <c r="M314" s="914"/>
      <c r="N314" s="824"/>
      <c r="O314" s="824"/>
      <c r="P314" s="824"/>
      <c r="Q314" s="824"/>
      <c r="R314" s="824"/>
      <c r="S314" s="824"/>
      <c r="T314" s="512"/>
      <c r="U314" s="512"/>
      <c r="V314" s="75"/>
      <c r="W314" s="1364"/>
      <c r="X314" s="1364"/>
      <c r="Y314" s="427"/>
      <c r="Z314" s="427"/>
      <c r="AA314" s="427"/>
      <c r="AB314" s="427"/>
      <c r="AC314" s="427"/>
      <c r="AD314" s="427"/>
      <c r="AE314" s="427"/>
      <c r="AF314" s="427"/>
      <c r="AG314" s="427"/>
      <c r="AH314" s="427"/>
      <c r="AI314" s="427"/>
      <c r="AJ314" s="427"/>
      <c r="AK314" s="427"/>
    </row>
    <row r="315" spans="1:37" ht="10.050000000000001" customHeight="1" x14ac:dyDescent="0.45">
      <c r="A315" s="933"/>
      <c r="B315" s="824"/>
      <c r="C315" s="824"/>
      <c r="D315" s="824"/>
      <c r="E315" s="824"/>
      <c r="F315" s="824"/>
      <c r="G315" s="824"/>
      <c r="H315" s="824"/>
      <c r="I315" s="824"/>
      <c r="J315" s="824"/>
      <c r="K315" s="824"/>
      <c r="L315" s="824"/>
      <c r="M315" s="824"/>
      <c r="N315" s="824"/>
      <c r="O315" s="824"/>
      <c r="P315" s="824"/>
      <c r="Q315" s="824"/>
      <c r="R315" s="824"/>
      <c r="S315" s="824"/>
      <c r="T315" s="512"/>
      <c r="U315" s="512"/>
      <c r="V315" s="75"/>
      <c r="W315" s="1364"/>
      <c r="X315" s="1364"/>
      <c r="Y315" s="427"/>
      <c r="Z315" s="427"/>
      <c r="AA315" s="427"/>
      <c r="AB315" s="427"/>
      <c r="AC315" s="427"/>
      <c r="AD315" s="427"/>
      <c r="AE315" s="427"/>
      <c r="AF315" s="427"/>
      <c r="AG315" s="427"/>
      <c r="AH315" s="427"/>
      <c r="AI315" s="427"/>
      <c r="AJ315" s="427"/>
      <c r="AK315" s="427"/>
    </row>
    <row r="316" spans="1:37" ht="18.75" customHeight="1" x14ac:dyDescent="0.45">
      <c r="A316" s="934"/>
      <c r="B316" s="935"/>
      <c r="C316" s="1451" t="s">
        <v>1000</v>
      </c>
      <c r="D316" s="1452"/>
      <c r="E316" s="1452"/>
      <c r="F316" s="1452"/>
      <c r="G316" s="1452"/>
      <c r="H316" s="1452"/>
      <c r="I316" s="1452"/>
      <c r="J316" s="1453" t="s">
        <v>950</v>
      </c>
      <c r="K316" s="1454"/>
      <c r="L316" s="471">
        <f>SUM(L113,L160,L259,L308)</f>
        <v>261</v>
      </c>
      <c r="M316" s="471">
        <f>SUM(M113,M160,M259,M308)</f>
        <v>0</v>
      </c>
      <c r="N316" s="1458" t="s">
        <v>951</v>
      </c>
      <c r="O316" s="1459"/>
      <c r="P316" s="1459"/>
      <c r="Q316" s="1460"/>
      <c r="R316" s="436"/>
      <c r="S316" s="436"/>
      <c r="T316" s="512"/>
      <c r="U316" s="512"/>
      <c r="V316" s="75"/>
      <c r="W316" s="1364"/>
      <c r="X316" s="1364"/>
      <c r="Y316" s="427"/>
      <c r="Z316" s="427"/>
      <c r="AA316" s="427"/>
      <c r="AB316" s="427"/>
      <c r="AC316" s="427"/>
      <c r="AD316" s="427"/>
      <c r="AE316" s="427"/>
      <c r="AF316" s="427"/>
      <c r="AG316" s="427"/>
      <c r="AH316" s="427"/>
      <c r="AI316" s="427"/>
      <c r="AJ316" s="427"/>
      <c r="AK316" s="427"/>
    </row>
    <row r="317" spans="1:37" ht="18.75" customHeight="1" x14ac:dyDescent="0.45">
      <c r="A317" s="934"/>
      <c r="B317" s="935"/>
      <c r="C317" s="1449" t="s">
        <v>1280</v>
      </c>
      <c r="D317" s="1450"/>
      <c r="E317" s="1450"/>
      <c r="F317" s="1450"/>
      <c r="G317" s="1450"/>
      <c r="H317" s="1450"/>
      <c r="I317" s="1450"/>
      <c r="J317" s="1450"/>
      <c r="K317" s="1450"/>
      <c r="L317" s="1450"/>
      <c r="M317" s="1450"/>
      <c r="N317" s="1450"/>
      <c r="O317" s="1450"/>
      <c r="P317" s="1450"/>
      <c r="Q317" s="1450"/>
      <c r="R317" s="436"/>
      <c r="S317" s="436"/>
      <c r="T317" s="512"/>
      <c r="U317" s="512"/>
      <c r="V317" s="75"/>
      <c r="W317" s="1364"/>
      <c r="X317" s="1364"/>
      <c r="Y317" s="427"/>
      <c r="Z317" s="427"/>
      <c r="AA317" s="427"/>
      <c r="AB317" s="427"/>
      <c r="AC317" s="427"/>
      <c r="AD317" s="427"/>
      <c r="AE317" s="427"/>
      <c r="AF317" s="427"/>
      <c r="AG317" s="427"/>
      <c r="AH317" s="427"/>
      <c r="AI317" s="427"/>
      <c r="AJ317" s="427"/>
      <c r="AK317" s="427"/>
    </row>
    <row r="318" spans="1:37" ht="18.75" customHeight="1" thickBot="1" x14ac:dyDescent="0.5">
      <c r="A318" s="934"/>
      <c r="B318" s="935"/>
      <c r="C318" s="1449" t="s">
        <v>1007</v>
      </c>
      <c r="D318" s="1450"/>
      <c r="E318" s="1450"/>
      <c r="F318" s="1450"/>
      <c r="G318" s="1450"/>
      <c r="H318" s="1450"/>
      <c r="I318" s="1450"/>
      <c r="J318" s="1450"/>
      <c r="K318" s="1450"/>
      <c r="L318" s="1450"/>
      <c r="M318" s="1450"/>
      <c r="N318" s="1450"/>
      <c r="O318" s="1450"/>
      <c r="P318" s="1450"/>
      <c r="Q318" s="1450"/>
      <c r="R318" s="436"/>
      <c r="S318" s="436"/>
      <c r="T318" s="512"/>
      <c r="U318" s="512"/>
      <c r="V318" s="75"/>
      <c r="W318" s="1365"/>
      <c r="X318" s="1365"/>
      <c r="Y318" s="427"/>
      <c r="Z318" s="427"/>
      <c r="AA318" s="427"/>
      <c r="AB318" s="427"/>
      <c r="AC318" s="427"/>
      <c r="AD318" s="427"/>
      <c r="AE318" s="427"/>
      <c r="AF318" s="427"/>
      <c r="AG318" s="427"/>
      <c r="AH318" s="427"/>
      <c r="AI318" s="427"/>
      <c r="AJ318" s="427"/>
      <c r="AK318" s="427"/>
    </row>
    <row r="319" spans="1:37" ht="18.75" customHeight="1" thickTop="1" thickBot="1" x14ac:dyDescent="0.5">
      <c r="A319" s="824"/>
      <c r="B319" s="824"/>
      <c r="C319" s="1455" t="s">
        <v>1001</v>
      </c>
      <c r="D319" s="1456"/>
      <c r="E319" s="1456"/>
      <c r="F319" s="1456"/>
      <c r="G319" s="1456"/>
      <c r="H319" s="1456"/>
      <c r="I319" s="1456"/>
      <c r="J319" s="1456"/>
      <c r="K319" s="1456"/>
      <c r="L319" s="1456"/>
      <c r="M319" s="1457"/>
      <c r="N319" s="1457"/>
      <c r="O319" s="1457"/>
      <c r="P319" s="1457"/>
      <c r="Q319" s="1457"/>
      <c r="R319" s="824"/>
      <c r="S319" s="824"/>
      <c r="T319" s="512"/>
      <c r="U319" s="512"/>
      <c r="V319" s="75"/>
      <c r="W319" s="412"/>
      <c r="X319" s="412"/>
      <c r="Y319" s="427"/>
      <c r="Z319" s="427"/>
      <c r="AA319" s="427"/>
      <c r="AB319" s="427"/>
      <c r="AC319" s="427"/>
      <c r="AD319" s="427"/>
      <c r="AE319" s="427"/>
      <c r="AF319" s="427"/>
      <c r="AG319" s="427"/>
      <c r="AH319" s="427"/>
      <c r="AI319" s="427"/>
      <c r="AJ319" s="427"/>
      <c r="AK319" s="427"/>
    </row>
    <row r="320" spans="1:37" ht="18.75" customHeight="1" thickTop="1" x14ac:dyDescent="0.45">
      <c r="A320" s="824"/>
      <c r="B320" s="824"/>
      <c r="C320" s="1461" t="s">
        <v>1002</v>
      </c>
      <c r="D320" s="1461"/>
      <c r="E320" s="1461"/>
      <c r="F320" s="1461"/>
      <c r="G320" s="1461"/>
      <c r="H320" s="1461"/>
      <c r="I320" s="1461"/>
      <c r="J320" s="1461"/>
      <c r="K320" s="1461"/>
      <c r="L320" s="1462"/>
      <c r="M320" s="1463" t="str">
        <f>L111</f>
        <v>CANNOT CERTIFY</v>
      </c>
      <c r="N320" s="1463"/>
      <c r="O320" s="1436"/>
      <c r="P320" s="1437"/>
      <c r="Q320" s="1437"/>
      <c r="R320" s="824"/>
      <c r="S320" s="824"/>
      <c r="T320" s="512"/>
      <c r="U320" s="512"/>
      <c r="V320" s="75"/>
      <c r="W320" s="412">
        <f>IF(M320="Emerald",4,IF(M320="Gold",3,IF(M320="Silver",2,IF(M320="Code Plus",1,IF(M320="CANNOT CERTIFY",0,"???")))))</f>
        <v>0</v>
      </c>
      <c r="X320" s="878">
        <f>MIN(W320:W324)</f>
        <v>0</v>
      </c>
      <c r="Y320" s="427"/>
      <c r="Z320" s="427"/>
      <c r="AA320" s="427"/>
      <c r="AB320" s="427"/>
      <c r="AC320" s="427"/>
      <c r="AD320" s="427"/>
      <c r="AE320" s="427"/>
      <c r="AF320" s="427"/>
      <c r="AG320" s="427"/>
      <c r="AH320" s="427"/>
      <c r="AI320" s="427"/>
      <c r="AJ320" s="427"/>
      <c r="AK320" s="427"/>
    </row>
    <row r="321" spans="1:37" ht="18.75" customHeight="1" x14ac:dyDescent="0.45">
      <c r="A321" s="824"/>
      <c r="B321" s="824"/>
      <c r="C321" s="876" t="s">
        <v>1003</v>
      </c>
      <c r="D321" s="876"/>
      <c r="E321" s="876"/>
      <c r="F321" s="876"/>
      <c r="G321" s="876"/>
      <c r="H321" s="876"/>
      <c r="I321" s="876"/>
      <c r="J321" s="876"/>
      <c r="K321" s="876"/>
      <c r="L321" s="877"/>
      <c r="M321" s="936" t="str">
        <f>L158</f>
        <v>CANNOT CERTIFY</v>
      </c>
      <c r="N321" s="936"/>
      <c r="O321" s="1438"/>
      <c r="P321" s="1439"/>
      <c r="Q321" s="1439"/>
      <c r="R321" s="824"/>
      <c r="S321" s="824"/>
      <c r="T321" s="512"/>
      <c r="U321" s="512"/>
      <c r="V321" s="75"/>
      <c r="W321" s="412">
        <f t="shared" ref="W321:W324" si="0">IF(M321="Emerald",4,IF(M321="Gold",3,IF(M321="Silver",2,IF(M321="Code Plus",1,IF(M321="CANNOT CERTIFY",0,"???")))))</f>
        <v>0</v>
      </c>
      <c r="X321" s="879"/>
      <c r="Y321" s="427"/>
      <c r="Z321" s="427"/>
      <c r="AA321" s="427"/>
      <c r="AB321" s="427"/>
      <c r="AC321" s="427"/>
      <c r="AD321" s="427"/>
      <c r="AE321" s="427"/>
      <c r="AF321" s="427"/>
      <c r="AG321" s="427"/>
      <c r="AH321" s="427"/>
      <c r="AI321" s="427"/>
      <c r="AJ321" s="427"/>
      <c r="AK321" s="427"/>
    </row>
    <row r="322" spans="1:37" ht="18.75" customHeight="1" x14ac:dyDescent="0.45">
      <c r="A322" s="824"/>
      <c r="B322" s="824"/>
      <c r="C322" s="876" t="s">
        <v>1004</v>
      </c>
      <c r="D322" s="876"/>
      <c r="E322" s="876"/>
      <c r="F322" s="876"/>
      <c r="G322" s="876"/>
      <c r="H322" s="876"/>
      <c r="I322" s="876"/>
      <c r="J322" s="876"/>
      <c r="K322" s="876"/>
      <c r="L322" s="877"/>
      <c r="M322" s="936" t="str">
        <f>L257</f>
        <v>CANNOT CERTIFY</v>
      </c>
      <c r="N322" s="936"/>
      <c r="O322" s="1438"/>
      <c r="P322" s="1439"/>
      <c r="Q322" s="1439"/>
      <c r="R322" s="824"/>
      <c r="S322" s="824"/>
      <c r="T322" s="512"/>
      <c r="U322" s="512"/>
      <c r="V322" s="75"/>
      <c r="W322" s="412">
        <f t="shared" si="0"/>
        <v>0</v>
      </c>
      <c r="X322" s="879"/>
      <c r="Y322" s="427"/>
      <c r="Z322" s="427"/>
      <c r="AA322" s="427"/>
      <c r="AB322" s="427"/>
      <c r="AC322" s="427"/>
      <c r="AD322" s="427"/>
      <c r="AE322" s="427"/>
      <c r="AF322" s="427"/>
      <c r="AG322" s="427"/>
      <c r="AH322" s="427"/>
      <c r="AI322" s="427"/>
      <c r="AJ322" s="427"/>
      <c r="AK322" s="427"/>
    </row>
    <row r="323" spans="1:37" ht="18.75" customHeight="1" x14ac:dyDescent="0.45">
      <c r="A323" s="824"/>
      <c r="B323" s="824"/>
      <c r="C323" s="876" t="s">
        <v>1005</v>
      </c>
      <c r="D323" s="876"/>
      <c r="E323" s="876"/>
      <c r="F323" s="876"/>
      <c r="G323" s="876"/>
      <c r="H323" s="876"/>
      <c r="I323" s="876"/>
      <c r="J323" s="876"/>
      <c r="K323" s="876"/>
      <c r="L323" s="877"/>
      <c r="M323" s="936" t="str">
        <f>L306</f>
        <v>Silver</v>
      </c>
      <c r="N323" s="936"/>
      <c r="O323" s="1438"/>
      <c r="P323" s="1439"/>
      <c r="Q323" s="1439"/>
      <c r="R323" s="824"/>
      <c r="S323" s="824"/>
      <c r="T323" s="512"/>
      <c r="U323" s="512"/>
      <c r="V323" s="75"/>
      <c r="W323" s="412">
        <f t="shared" si="0"/>
        <v>2</v>
      </c>
      <c r="X323" s="879"/>
      <c r="Y323" s="427"/>
      <c r="Z323" s="427"/>
      <c r="AA323" s="427"/>
      <c r="AB323" s="427"/>
      <c r="AC323" s="427"/>
      <c r="AD323" s="427"/>
      <c r="AE323" s="427"/>
      <c r="AF323" s="427"/>
      <c r="AG323" s="427"/>
      <c r="AH323" s="427"/>
      <c r="AI323" s="427"/>
      <c r="AJ323" s="427"/>
      <c r="AK323" s="427"/>
    </row>
    <row r="324" spans="1:37" ht="18.75" customHeight="1" x14ac:dyDescent="0.45">
      <c r="A324" s="824"/>
      <c r="B324" s="824"/>
      <c r="C324" s="1433" t="s">
        <v>1006</v>
      </c>
      <c r="D324" s="1434"/>
      <c r="E324" s="1434"/>
      <c r="F324" s="1434"/>
      <c r="G324" s="1434"/>
      <c r="H324" s="1434"/>
      <c r="I324" s="1434"/>
      <c r="J324" s="1434"/>
      <c r="K324" s="1434"/>
      <c r="L324" s="1434"/>
      <c r="M324" s="1435" t="str">
        <f>IF(M316&gt;=100,"Emerald",IF(M316&gt;=70,"Gold",IF(M316&gt;=40,"Silver","Code Plus")))</f>
        <v>Code Plus</v>
      </c>
      <c r="N324" s="1435"/>
      <c r="O324" s="1438"/>
      <c r="P324" s="1439"/>
      <c r="Q324" s="1439"/>
      <c r="R324" s="824"/>
      <c r="S324" s="824"/>
      <c r="T324" s="512"/>
      <c r="U324" s="512"/>
      <c r="V324" s="75"/>
      <c r="W324" s="412">
        <f t="shared" si="0"/>
        <v>1</v>
      </c>
      <c r="X324" s="880"/>
      <c r="Y324" s="427"/>
      <c r="Z324" s="427"/>
      <c r="AA324" s="427"/>
      <c r="AB324" s="427"/>
      <c r="AC324" s="427"/>
      <c r="AD324" s="427"/>
      <c r="AE324" s="427"/>
      <c r="AF324" s="427"/>
      <c r="AG324" s="427"/>
      <c r="AH324" s="427"/>
      <c r="AI324" s="427"/>
      <c r="AJ324" s="427"/>
      <c r="AK324" s="427"/>
    </row>
    <row r="325" spans="1:37" ht="18.75" customHeight="1" x14ac:dyDescent="0.45">
      <c r="A325" s="933"/>
      <c r="B325" s="824"/>
      <c r="C325" s="824"/>
      <c r="D325" s="824"/>
      <c r="E325" s="824"/>
      <c r="F325" s="824"/>
      <c r="G325" s="824"/>
      <c r="H325" s="824"/>
      <c r="I325" s="824"/>
      <c r="J325" s="824"/>
      <c r="K325" s="824"/>
      <c r="L325" s="824"/>
      <c r="M325" s="824"/>
      <c r="N325" s="824"/>
      <c r="O325" s="824"/>
      <c r="P325" s="824"/>
      <c r="Q325" s="824"/>
      <c r="R325" s="824"/>
      <c r="S325" s="824"/>
      <c r="T325" s="512"/>
      <c r="U325" s="512"/>
      <c r="V325" s="75"/>
      <c r="W325" s="427"/>
      <c r="X325" s="427"/>
      <c r="Y325" s="427"/>
      <c r="Z325" s="427"/>
      <c r="AA325" s="427"/>
      <c r="AB325" s="427"/>
      <c r="AC325" s="427"/>
      <c r="AD325" s="427"/>
      <c r="AE325" s="427"/>
      <c r="AF325" s="427"/>
      <c r="AG325" s="427"/>
      <c r="AH325" s="427"/>
      <c r="AI325" s="427"/>
      <c r="AJ325" s="427"/>
      <c r="AK325" s="427"/>
    </row>
    <row r="326" spans="1:37" ht="10.050000000000001" customHeight="1" x14ac:dyDescent="0.45">
      <c r="A326" s="881"/>
      <c r="B326" s="882"/>
      <c r="C326" s="1432"/>
      <c r="D326" s="958"/>
      <c r="E326" s="958"/>
      <c r="F326" s="958"/>
      <c r="G326" s="958"/>
      <c r="H326" s="958"/>
      <c r="I326" s="958"/>
      <c r="J326" s="958"/>
      <c r="K326" s="958"/>
      <c r="L326" s="958"/>
      <c r="M326" s="958"/>
      <c r="N326" s="958"/>
      <c r="O326" s="958"/>
      <c r="P326" s="958"/>
      <c r="Q326" s="958"/>
      <c r="R326" s="436"/>
      <c r="S326" s="436"/>
      <c r="T326" s="512"/>
      <c r="U326" s="512"/>
      <c r="V326" s="75"/>
      <c r="W326" s="427"/>
      <c r="X326" s="427"/>
      <c r="Y326" s="427"/>
      <c r="Z326" s="427"/>
      <c r="AA326" s="427"/>
      <c r="AB326" s="427"/>
      <c r="AC326" s="427"/>
      <c r="AD326" s="427"/>
      <c r="AE326" s="427"/>
      <c r="AF326" s="427"/>
      <c r="AG326" s="427"/>
      <c r="AH326" s="427"/>
      <c r="AI326" s="427"/>
      <c r="AJ326" s="427"/>
      <c r="AK326" s="427"/>
    </row>
    <row r="327" spans="1:37" ht="18.75" customHeight="1" x14ac:dyDescent="0.45">
      <c r="A327" s="881"/>
      <c r="B327" s="882"/>
      <c r="C327" s="919" t="s">
        <v>1008</v>
      </c>
      <c r="D327" s="920"/>
      <c r="E327" s="920"/>
      <c r="F327" s="920"/>
      <c r="G327" s="920"/>
      <c r="H327" s="920"/>
      <c r="I327" s="920"/>
      <c r="J327" s="920"/>
      <c r="K327" s="920"/>
      <c r="L327" s="920"/>
      <c r="M327" s="921" t="str">
        <f>IF(AND('2 Project Information'!H29="",'2 Project Information'!E29=""),"",IF('2 Project Information'!H29="",'2 Project Information'!E29,IF('2 Project Information'!E29="",'2 Project Information'!H29,'2 Project Information'!E29)))</f>
        <v/>
      </c>
      <c r="N327" s="922"/>
      <c r="O327" s="922"/>
      <c r="P327" s="922"/>
      <c r="Q327" s="922"/>
      <c r="R327" s="436"/>
      <c r="S327" s="436"/>
      <c r="T327" s="512"/>
      <c r="U327" s="512"/>
      <c r="V327" s="75"/>
      <c r="W327" s="427"/>
      <c r="X327" s="427"/>
      <c r="Y327" s="427"/>
      <c r="Z327" s="427"/>
      <c r="AA327" s="427"/>
      <c r="AB327" s="427"/>
      <c r="AC327" s="427"/>
      <c r="AD327" s="427"/>
      <c r="AE327" s="427"/>
      <c r="AF327" s="427"/>
      <c r="AG327" s="427"/>
      <c r="AH327" s="427"/>
      <c r="AI327" s="427"/>
      <c r="AJ327" s="427"/>
      <c r="AK327" s="427"/>
    </row>
    <row r="328" spans="1:37" ht="18.75" customHeight="1" x14ac:dyDescent="0.45">
      <c r="A328" s="881"/>
      <c r="B328" s="882"/>
      <c r="C328" s="923" t="s">
        <v>1037</v>
      </c>
      <c r="D328" s="924"/>
      <c r="E328" s="924"/>
      <c r="F328" s="924"/>
      <c r="G328" s="924"/>
      <c r="H328" s="924"/>
      <c r="I328" s="924"/>
      <c r="J328" s="924"/>
      <c r="K328" s="924"/>
      <c r="L328" s="924"/>
      <c r="M328" s="925" t="str">
        <f>IF(AND('2 Project Information'!H28="",'2 Project Information'!E28=""),"",IF('2 Project Information'!H28="",'2 Project Information'!E28,IF('2 Project Information'!E28="",'2 Project Information'!H28,'2 Project Information'!E28)))</f>
        <v/>
      </c>
      <c r="N328" s="926"/>
      <c r="O328" s="926"/>
      <c r="P328" s="926"/>
      <c r="Q328" s="926"/>
      <c r="R328" s="436"/>
      <c r="S328" s="436"/>
      <c r="T328" s="512"/>
      <c r="U328" s="512"/>
      <c r="V328" s="75"/>
      <c r="W328" s="427"/>
      <c r="X328" s="427"/>
      <c r="Y328" s="427"/>
      <c r="Z328" s="427"/>
      <c r="AA328" s="427"/>
      <c r="AB328" s="427"/>
      <c r="AC328" s="427"/>
      <c r="AD328" s="427"/>
      <c r="AE328" s="427"/>
      <c r="AF328" s="427"/>
      <c r="AG328" s="427"/>
      <c r="AH328" s="427"/>
      <c r="AI328" s="427"/>
      <c r="AJ328" s="427"/>
      <c r="AK328" s="427"/>
    </row>
    <row r="329" spans="1:37" ht="25.05" customHeight="1" x14ac:dyDescent="0.45">
      <c r="A329" s="881"/>
      <c r="B329" s="882"/>
      <c r="C329" s="1440" t="s">
        <v>1168</v>
      </c>
      <c r="D329" s="1441"/>
      <c r="E329" s="1441"/>
      <c r="F329" s="1441"/>
      <c r="G329" s="1441"/>
      <c r="H329" s="1441"/>
      <c r="I329" s="1441"/>
      <c r="J329" s="1441"/>
      <c r="K329" s="1441"/>
      <c r="L329" s="1442"/>
      <c r="M329" s="927"/>
      <c r="N329" s="928"/>
      <c r="O329" s="928"/>
      <c r="P329" s="928"/>
      <c r="Q329" s="929"/>
      <c r="R329" s="436"/>
      <c r="S329" s="436"/>
      <c r="T329" s="512"/>
      <c r="U329" s="512"/>
      <c r="V329" s="75"/>
      <c r="W329" s="427"/>
      <c r="X329" s="427"/>
      <c r="Y329" s="427"/>
      <c r="Z329" s="427"/>
      <c r="AA329" s="427"/>
      <c r="AB329" s="427"/>
      <c r="AC329" s="427"/>
      <c r="AD329" s="427"/>
      <c r="AE329" s="427"/>
      <c r="AF329" s="427"/>
      <c r="AG329" s="427"/>
      <c r="AH329" s="427"/>
      <c r="AI329" s="427"/>
      <c r="AJ329" s="427"/>
      <c r="AK329" s="427"/>
    </row>
    <row r="330" spans="1:37" ht="18.75" customHeight="1" x14ac:dyDescent="0.45">
      <c r="A330" s="881"/>
      <c r="B330" s="882"/>
      <c r="C330" s="1443"/>
      <c r="D330" s="1444"/>
      <c r="E330" s="1444"/>
      <c r="F330" s="1444"/>
      <c r="G330" s="1444"/>
      <c r="H330" s="1444"/>
      <c r="I330" s="1444"/>
      <c r="J330" s="1444"/>
      <c r="K330" s="1444"/>
      <c r="L330" s="1445"/>
      <c r="M330" s="930"/>
      <c r="N330" s="931"/>
      <c r="O330" s="931"/>
      <c r="P330" s="931"/>
      <c r="Q330" s="932"/>
      <c r="R330" s="436"/>
      <c r="S330" s="436"/>
      <c r="T330" s="512"/>
      <c r="U330" s="512"/>
      <c r="V330" s="75"/>
      <c r="W330" s="427"/>
      <c r="X330" s="427"/>
      <c r="Y330" s="427"/>
      <c r="Z330" s="427"/>
      <c r="AA330" s="427"/>
      <c r="AB330" s="427"/>
      <c r="AC330" s="427"/>
      <c r="AD330" s="427"/>
      <c r="AE330" s="427"/>
      <c r="AF330" s="427"/>
      <c r="AG330" s="427"/>
      <c r="AH330" s="427"/>
      <c r="AI330" s="427"/>
      <c r="AJ330" s="427"/>
      <c r="AK330" s="427"/>
    </row>
    <row r="331" spans="1:37" ht="10.050000000000001" customHeight="1" x14ac:dyDescent="0.45">
      <c r="A331" s="881"/>
      <c r="B331" s="882"/>
      <c r="C331" s="410"/>
      <c r="D331" s="410"/>
      <c r="E331" s="410"/>
      <c r="F331" s="410"/>
      <c r="G331" s="410"/>
      <c r="H331" s="410"/>
      <c r="I331" s="410"/>
      <c r="J331" s="410"/>
      <c r="K331" s="410"/>
      <c r="L331" s="410"/>
      <c r="M331" s="410"/>
      <c r="N331" s="410"/>
      <c r="O331" s="410"/>
      <c r="P331" s="410"/>
      <c r="Q331" s="410"/>
      <c r="R331" s="436"/>
      <c r="S331" s="436"/>
      <c r="T331" s="512"/>
      <c r="U331" s="512"/>
      <c r="V331" s="75"/>
      <c r="W331" s="427"/>
      <c r="X331" s="427"/>
      <c r="Y331" s="427"/>
      <c r="Z331" s="427"/>
      <c r="AA331" s="427"/>
      <c r="AB331" s="427"/>
      <c r="AC331" s="427"/>
      <c r="AD331" s="427"/>
      <c r="AE331" s="427"/>
      <c r="AF331" s="427"/>
      <c r="AG331" s="427"/>
      <c r="AH331" s="427"/>
      <c r="AI331" s="427"/>
      <c r="AJ331" s="427"/>
      <c r="AK331" s="427"/>
    </row>
    <row r="332" spans="1:37" ht="18.75" customHeight="1" x14ac:dyDescent="0.45">
      <c r="A332" s="933"/>
      <c r="B332" s="824"/>
      <c r="C332" s="824"/>
      <c r="D332" s="824"/>
      <c r="E332" s="824"/>
      <c r="F332" s="824"/>
      <c r="G332" s="824"/>
      <c r="H332" s="824"/>
      <c r="I332" s="824"/>
      <c r="J332" s="824"/>
      <c r="K332" s="824"/>
      <c r="L332" s="824"/>
      <c r="M332" s="824"/>
      <c r="N332" s="824"/>
      <c r="O332" s="824"/>
      <c r="P332" s="824"/>
      <c r="Q332" s="824"/>
      <c r="R332" s="824"/>
      <c r="S332" s="824"/>
      <c r="T332" s="512"/>
      <c r="U332" s="512"/>
      <c r="V332" s="75"/>
      <c r="W332" s="427"/>
      <c r="X332" s="427"/>
      <c r="Y332" s="427"/>
      <c r="Z332" s="427"/>
      <c r="AA332" s="427"/>
      <c r="AB332" s="427"/>
      <c r="AC332" s="427"/>
      <c r="AD332" s="427"/>
      <c r="AE332" s="427"/>
      <c r="AF332" s="427"/>
      <c r="AG332" s="427"/>
      <c r="AH332" s="427"/>
      <c r="AI332" s="427"/>
      <c r="AJ332" s="427"/>
      <c r="AK332" s="427"/>
    </row>
    <row r="333" spans="1:37" x14ac:dyDescent="0.45">
      <c r="T333" s="512"/>
      <c r="U333" s="512"/>
    </row>
    <row r="334" spans="1:37" x14ac:dyDescent="0.45">
      <c r="T334" s="512"/>
      <c r="U334" s="512"/>
    </row>
    <row r="335" spans="1:37" x14ac:dyDescent="0.45">
      <c r="T335" s="512"/>
      <c r="U335" s="512"/>
    </row>
    <row r="336" spans="1:37" x14ac:dyDescent="0.45">
      <c r="T336" s="512"/>
      <c r="U336" s="512"/>
    </row>
    <row r="337" spans="20:21" x14ac:dyDescent="0.45">
      <c r="T337" s="512"/>
      <c r="U337" s="512"/>
    </row>
    <row r="338" spans="20:21" x14ac:dyDescent="0.45">
      <c r="T338" s="512"/>
      <c r="U338" s="512"/>
    </row>
    <row r="339" spans="20:21" x14ac:dyDescent="0.45">
      <c r="T339" s="512"/>
      <c r="U339" s="512"/>
    </row>
    <row r="340" spans="20:21" x14ac:dyDescent="0.45">
      <c r="T340" s="512"/>
      <c r="U340" s="512"/>
    </row>
    <row r="341" spans="20:21" x14ac:dyDescent="0.45">
      <c r="T341" s="512"/>
      <c r="U341" s="512"/>
    </row>
    <row r="342" spans="20:21" x14ac:dyDescent="0.45">
      <c r="T342" s="512"/>
      <c r="U342" s="512"/>
    </row>
    <row r="343" spans="20:21" x14ac:dyDescent="0.45">
      <c r="T343" s="512"/>
      <c r="U343" s="512"/>
    </row>
    <row r="344" spans="20:21" x14ac:dyDescent="0.45">
      <c r="T344" s="512"/>
      <c r="U344" s="512"/>
    </row>
    <row r="345" spans="20:21" x14ac:dyDescent="0.45">
      <c r="T345" s="512"/>
      <c r="U345" s="512"/>
    </row>
    <row r="346" spans="20:21" x14ac:dyDescent="0.45">
      <c r="T346" s="512"/>
      <c r="U346" s="512"/>
    </row>
    <row r="347" spans="20:21" x14ac:dyDescent="0.45">
      <c r="T347" s="512"/>
      <c r="U347" s="512"/>
    </row>
    <row r="348" spans="20:21" x14ac:dyDescent="0.45">
      <c r="T348" s="512"/>
      <c r="U348" s="512"/>
    </row>
    <row r="349" spans="20:21" x14ac:dyDescent="0.45">
      <c r="T349" s="512"/>
      <c r="U349" s="512"/>
    </row>
    <row r="350" spans="20:21" x14ac:dyDescent="0.45">
      <c r="T350" s="512"/>
      <c r="U350" s="512"/>
    </row>
    <row r="351" spans="20:21" x14ac:dyDescent="0.45">
      <c r="T351" s="512"/>
      <c r="U351" s="512"/>
    </row>
    <row r="352" spans="20:21" x14ac:dyDescent="0.45">
      <c r="T352" s="512"/>
      <c r="U352" s="512"/>
    </row>
    <row r="353" spans="1:21" x14ac:dyDescent="0.45">
      <c r="T353" s="512"/>
      <c r="U353" s="512"/>
    </row>
    <row r="354" spans="1:21" x14ac:dyDescent="0.45">
      <c r="T354" s="512"/>
      <c r="U354" s="512"/>
    </row>
    <row r="355" spans="1:21" x14ac:dyDescent="0.45">
      <c r="T355" s="512"/>
      <c r="U355" s="512"/>
    </row>
    <row r="356" spans="1:21" x14ac:dyDescent="0.45">
      <c r="T356" s="512"/>
      <c r="U356" s="512"/>
    </row>
    <row r="357" spans="1:21" x14ac:dyDescent="0.45">
      <c r="T357" s="512"/>
      <c r="U357" s="512"/>
    </row>
    <row r="358" spans="1:21" x14ac:dyDescent="0.45">
      <c r="T358" s="512"/>
      <c r="U358" s="512"/>
    </row>
    <row r="359" spans="1:21" x14ac:dyDescent="0.45">
      <c r="T359" s="512"/>
      <c r="U359" s="512"/>
    </row>
    <row r="360" spans="1:21" x14ac:dyDescent="0.45">
      <c r="T360" s="512"/>
      <c r="U360" s="512"/>
    </row>
    <row r="361" spans="1:21" x14ac:dyDescent="0.45">
      <c r="T361" s="512"/>
      <c r="U361" s="512"/>
    </row>
    <row r="362" spans="1:21" x14ac:dyDescent="0.45">
      <c r="T362" s="512"/>
      <c r="U362" s="512"/>
    </row>
    <row r="363" spans="1:21" x14ac:dyDescent="0.45">
      <c r="T363" s="512"/>
      <c r="U363" s="512"/>
    </row>
    <row r="364" spans="1:21" x14ac:dyDescent="0.45">
      <c r="T364" s="512"/>
      <c r="U364" s="512"/>
    </row>
    <row r="365" spans="1:21" x14ac:dyDescent="0.45">
      <c r="T365" s="512"/>
      <c r="U365" s="512"/>
    </row>
    <row r="366" spans="1:21" x14ac:dyDescent="0.45">
      <c r="T366" s="512"/>
      <c r="U366" s="512"/>
    </row>
    <row r="367" spans="1:21" x14ac:dyDescent="0.45">
      <c r="A367" s="1366" t="s">
        <v>1306</v>
      </c>
      <c r="B367" s="1366"/>
      <c r="C367" s="1366"/>
      <c r="D367" s="1366"/>
      <c r="E367" s="1366"/>
      <c r="F367" s="1366"/>
      <c r="G367" s="1366"/>
      <c r="H367" s="1366"/>
      <c r="I367" s="1366"/>
      <c r="J367" s="1366"/>
      <c r="K367" s="1366"/>
      <c r="T367" s="512"/>
      <c r="U367" s="512"/>
    </row>
    <row r="368" spans="1:21" x14ac:dyDescent="0.45">
      <c r="A368" s="1366"/>
      <c r="B368" s="1366"/>
      <c r="C368" s="1366"/>
      <c r="D368" s="1366"/>
      <c r="E368" s="1366"/>
      <c r="F368" s="1366"/>
      <c r="G368" s="1366"/>
      <c r="H368" s="1366"/>
      <c r="I368" s="1366"/>
      <c r="J368" s="1366"/>
      <c r="K368" s="1366"/>
      <c r="T368" s="512"/>
      <c r="U368" s="512"/>
    </row>
    <row r="369" spans="1:21" x14ac:dyDescent="0.45">
      <c r="A369" s="412"/>
      <c r="B369" s="412"/>
      <c r="C369" s="412"/>
      <c r="D369" s="412"/>
      <c r="E369" s="412"/>
      <c r="F369" s="412"/>
      <c r="G369" s="412"/>
      <c r="H369" s="412"/>
      <c r="I369" s="412"/>
      <c r="J369" s="412"/>
      <c r="K369" s="412"/>
      <c r="L369" s="427"/>
      <c r="M369" s="427"/>
      <c r="N369" s="427"/>
      <c r="O369" s="427"/>
      <c r="P369" s="427"/>
      <c r="Q369" s="427"/>
      <c r="R369" s="427"/>
      <c r="S369" s="427"/>
      <c r="T369" s="512"/>
      <c r="U369" s="512"/>
    </row>
    <row r="370" spans="1:21" x14ac:dyDescent="0.45">
      <c r="A370" s="412" t="s">
        <v>890</v>
      </c>
      <c r="B370" s="412"/>
      <c r="C370" s="412"/>
      <c r="D370" s="412"/>
      <c r="E370" s="412"/>
      <c r="F370" s="412"/>
      <c r="G370" s="412"/>
      <c r="H370" s="412"/>
      <c r="I370" s="412"/>
      <c r="J370" s="1060">
        <f>HERSIndex</f>
        <v>0</v>
      </c>
      <c r="K370" s="1061"/>
      <c r="L370" s="427"/>
      <c r="M370" s="427"/>
      <c r="N370" s="427"/>
      <c r="O370" s="427"/>
      <c r="P370" s="427"/>
      <c r="Q370" s="427"/>
      <c r="R370" s="427"/>
      <c r="S370" s="427"/>
      <c r="T370" s="512"/>
      <c r="U370" s="512"/>
    </row>
    <row r="371" spans="1:21" x14ac:dyDescent="0.45">
      <c r="A371" s="412"/>
      <c r="B371" s="412"/>
      <c r="C371" s="412"/>
      <c r="D371" s="412"/>
      <c r="E371" s="412"/>
      <c r="F371" s="412"/>
      <c r="G371" s="412"/>
      <c r="H371" s="412"/>
      <c r="I371" s="412"/>
      <c r="J371" s="412"/>
      <c r="K371" s="412"/>
      <c r="L371" s="427"/>
      <c r="M371" s="427"/>
      <c r="N371" s="427"/>
      <c r="O371" s="427"/>
      <c r="P371" s="427"/>
      <c r="Q371" s="427"/>
      <c r="R371" s="427"/>
      <c r="S371" s="427"/>
      <c r="T371" s="512"/>
      <c r="U371" s="512"/>
    </row>
    <row r="372" spans="1:21" x14ac:dyDescent="0.45">
      <c r="A372" s="412"/>
      <c r="B372" s="412"/>
      <c r="C372" s="412"/>
      <c r="D372" s="412"/>
      <c r="E372" s="412"/>
      <c r="F372" s="412"/>
      <c r="G372" s="412"/>
      <c r="H372" s="412"/>
      <c r="I372" s="412"/>
      <c r="J372" s="412"/>
      <c r="K372" s="412"/>
      <c r="L372" s="427"/>
      <c r="M372" s="427"/>
      <c r="N372" s="427"/>
      <c r="O372" s="427"/>
      <c r="P372" s="427"/>
      <c r="Q372" s="427"/>
      <c r="R372" s="427"/>
      <c r="S372" s="427"/>
      <c r="T372" s="512"/>
      <c r="U372" s="512"/>
    </row>
    <row r="373" spans="1:21" x14ac:dyDescent="0.45">
      <c r="A373" s="1049" t="s">
        <v>1281</v>
      </c>
      <c r="B373" s="1050"/>
      <c r="C373" s="1050"/>
      <c r="D373" s="1050"/>
      <c r="E373" s="1050"/>
      <c r="F373" s="1050"/>
      <c r="G373" s="1050"/>
      <c r="H373" s="1050"/>
      <c r="I373" s="1051"/>
      <c r="J373" s="412"/>
      <c r="K373" s="412"/>
      <c r="L373" s="427"/>
      <c r="M373" s="427"/>
      <c r="N373" s="427"/>
      <c r="O373" s="427"/>
      <c r="P373" s="427"/>
      <c r="Q373" s="427"/>
      <c r="R373" s="427"/>
      <c r="S373" s="427"/>
      <c r="T373" s="512"/>
      <c r="U373" s="512"/>
    </row>
    <row r="374" spans="1:21" ht="14.25" customHeight="1" x14ac:dyDescent="0.45">
      <c r="A374" s="525"/>
      <c r="B374" s="525"/>
      <c r="C374" s="526" t="s">
        <v>899</v>
      </c>
      <c r="D374" s="527">
        <f>MAX(E376:I404)</f>
        <v>0</v>
      </c>
      <c r="E374" s="1053" t="s">
        <v>1217</v>
      </c>
      <c r="F374" s="1053"/>
      <c r="G374" s="1053"/>
      <c r="H374" s="1054" t="str">
        <f>IF(D374=1,"Code Plus",IF(D374=2,"Silver",IF(D374=3,"Gold",IF(D374=4,"Emerald","HERS Index Issue?"))))</f>
        <v>HERS Index Issue?</v>
      </c>
      <c r="I374" s="1054"/>
      <c r="J374" s="528"/>
      <c r="K374" s="528"/>
      <c r="L374" s="428"/>
      <c r="M374" s="428"/>
      <c r="N374" s="428"/>
      <c r="O374" s="428"/>
      <c r="P374" s="428"/>
      <c r="Q374" s="428"/>
      <c r="R374" s="428"/>
      <c r="S374" s="428"/>
      <c r="T374" s="512"/>
      <c r="U374" s="512"/>
    </row>
    <row r="375" spans="1:21" x14ac:dyDescent="0.45">
      <c r="A375" s="1052" t="s">
        <v>894</v>
      </c>
      <c r="B375" s="1052"/>
      <c r="C375" s="529"/>
      <c r="D375" s="412"/>
      <c r="E375" s="530" t="s">
        <v>894</v>
      </c>
      <c r="F375" s="530" t="s">
        <v>895</v>
      </c>
      <c r="G375" s="530" t="s">
        <v>896</v>
      </c>
      <c r="H375" s="530" t="s">
        <v>897</v>
      </c>
      <c r="I375" s="530" t="s">
        <v>898</v>
      </c>
      <c r="J375" s="412"/>
      <c r="K375" s="412"/>
      <c r="L375" s="427"/>
      <c r="M375" s="427"/>
      <c r="N375" s="427"/>
      <c r="O375" s="427"/>
      <c r="P375" s="427"/>
      <c r="Q375" s="427"/>
      <c r="R375" s="427"/>
      <c r="S375" s="427"/>
      <c r="T375" s="512"/>
      <c r="U375" s="512"/>
    </row>
    <row r="376" spans="1:21" x14ac:dyDescent="0.45">
      <c r="A376" s="1048" t="s">
        <v>1282</v>
      </c>
      <c r="B376" s="1048"/>
      <c r="C376" s="1048"/>
      <c r="D376" s="412"/>
      <c r="E376" s="531" t="str">
        <f>IF(AND(CZ=3,HERSIndex&gt;75),0,"")</f>
        <v/>
      </c>
      <c r="F376" s="531"/>
      <c r="G376" s="531"/>
      <c r="H376" s="531"/>
      <c r="I376" s="531"/>
      <c r="J376" s="412"/>
      <c r="K376" s="412"/>
      <c r="L376" s="427"/>
      <c r="M376" s="427"/>
      <c r="N376" s="427"/>
      <c r="O376" s="427"/>
      <c r="P376" s="427"/>
      <c r="Q376" s="427"/>
      <c r="R376" s="427"/>
      <c r="S376" s="427"/>
      <c r="T376" s="512"/>
      <c r="U376" s="512"/>
    </row>
    <row r="377" spans="1:21" x14ac:dyDescent="0.45">
      <c r="A377" s="1048" t="s">
        <v>1283</v>
      </c>
      <c r="B377" s="1048"/>
      <c r="C377" s="1048"/>
      <c r="D377" s="412"/>
      <c r="E377" s="531" t="str">
        <f>IF(AND(CZ=3,AND(HERSIndex&gt;=58,HERSIndex&lt;=75)),1,"")</f>
        <v/>
      </c>
      <c r="F377" s="531"/>
      <c r="G377" s="531"/>
      <c r="H377" s="531"/>
      <c r="I377" s="531"/>
      <c r="J377" s="412"/>
      <c r="K377" s="412"/>
      <c r="L377" s="427"/>
      <c r="M377" s="427"/>
      <c r="N377" s="427"/>
      <c r="O377" s="427"/>
      <c r="P377" s="427"/>
      <c r="Q377" s="427"/>
      <c r="R377" s="427"/>
      <c r="S377" s="427"/>
      <c r="T377" s="512"/>
      <c r="U377" s="512"/>
    </row>
    <row r="378" spans="1:21" x14ac:dyDescent="0.45">
      <c r="A378" s="1048" t="s">
        <v>1284</v>
      </c>
      <c r="B378" s="1048"/>
      <c r="C378" s="1048"/>
      <c r="D378" s="412"/>
      <c r="E378" s="531" t="str">
        <f>IF(AND(CZ=3,AND(HERSIndex&gt;=52,HERSIndex&lt;=57)),2,"")</f>
        <v/>
      </c>
      <c r="F378" s="531"/>
      <c r="G378" s="531"/>
      <c r="H378" s="531"/>
      <c r="I378" s="531"/>
      <c r="J378" s="412"/>
      <c r="K378" s="412"/>
      <c r="L378" s="427"/>
      <c r="M378" s="427"/>
      <c r="N378" s="427"/>
      <c r="O378" s="427"/>
      <c r="P378" s="427"/>
      <c r="Q378" s="427"/>
      <c r="R378" s="427"/>
      <c r="S378" s="427"/>
      <c r="T378" s="512"/>
      <c r="U378" s="512"/>
    </row>
    <row r="379" spans="1:21" x14ac:dyDescent="0.45">
      <c r="A379" s="1048" t="s">
        <v>1285</v>
      </c>
      <c r="B379" s="1048"/>
      <c r="C379" s="1048"/>
      <c r="D379" s="412"/>
      <c r="E379" s="531" t="str">
        <f>IF(AND(CZ=3,AND(HERSIndex&gt;=42,HERSIndex&lt;=51)),3,"")</f>
        <v/>
      </c>
      <c r="F379" s="531"/>
      <c r="G379" s="531"/>
      <c r="H379" s="531"/>
      <c r="I379" s="531"/>
      <c r="J379" s="412"/>
      <c r="K379" s="412"/>
      <c r="L379" s="427"/>
      <c r="M379" s="427"/>
      <c r="N379" s="427"/>
      <c r="O379" s="427"/>
      <c r="P379" s="427"/>
      <c r="Q379" s="427"/>
      <c r="R379" s="427"/>
      <c r="S379" s="427"/>
      <c r="T379" s="512"/>
      <c r="U379" s="512"/>
    </row>
    <row r="380" spans="1:21" x14ac:dyDescent="0.45">
      <c r="A380" s="1048" t="s">
        <v>1286</v>
      </c>
      <c r="B380" s="1048"/>
      <c r="C380" s="1048"/>
      <c r="D380" s="412"/>
      <c r="E380" s="531" t="str">
        <f>IF(AND(CZ=3,HERSIndex&lt;42),4,"")</f>
        <v/>
      </c>
      <c r="F380" s="531"/>
      <c r="G380" s="531"/>
      <c r="H380" s="531"/>
      <c r="I380" s="531"/>
      <c r="J380" s="412"/>
      <c r="K380" s="412"/>
      <c r="L380" s="427"/>
      <c r="M380" s="427"/>
      <c r="N380" s="427"/>
      <c r="O380" s="427"/>
      <c r="P380" s="427"/>
      <c r="Q380" s="427"/>
      <c r="R380" s="427"/>
      <c r="S380" s="427"/>
      <c r="T380" s="512"/>
      <c r="U380" s="512"/>
    </row>
    <row r="381" spans="1:21" x14ac:dyDescent="0.45">
      <c r="A381" s="1052" t="s">
        <v>895</v>
      </c>
      <c r="B381" s="1052"/>
      <c r="C381" s="412"/>
      <c r="D381" s="412"/>
      <c r="E381" s="531"/>
      <c r="F381" s="531"/>
      <c r="G381" s="531"/>
      <c r="H381" s="531"/>
      <c r="I381" s="531"/>
      <c r="J381" s="412"/>
      <c r="K381" s="412"/>
      <c r="L381" s="427"/>
      <c r="M381" s="427"/>
      <c r="N381" s="427"/>
      <c r="O381" s="427"/>
      <c r="P381" s="427"/>
      <c r="Q381" s="427"/>
      <c r="R381" s="427"/>
      <c r="S381" s="427"/>
      <c r="T381" s="512"/>
      <c r="U381" s="512"/>
    </row>
    <row r="382" spans="1:21" x14ac:dyDescent="0.45">
      <c r="A382" s="1048" t="s">
        <v>1282</v>
      </c>
      <c r="B382" s="1048"/>
      <c r="C382" s="1048"/>
      <c r="D382" s="412"/>
      <c r="E382" s="531"/>
      <c r="F382" s="531" t="str">
        <f>IF(AND(CZ=4,HERSIndex&gt;75),0,"")</f>
        <v/>
      </c>
      <c r="G382" s="531"/>
      <c r="H382" s="531"/>
      <c r="I382" s="531"/>
      <c r="J382" s="412"/>
      <c r="K382" s="412"/>
      <c r="L382" s="427"/>
      <c r="M382" s="427"/>
      <c r="N382" s="427"/>
      <c r="O382" s="427"/>
      <c r="P382" s="427"/>
      <c r="Q382" s="427"/>
      <c r="R382" s="427"/>
      <c r="S382" s="427"/>
      <c r="T382" s="512"/>
      <c r="U382" s="512"/>
    </row>
    <row r="383" spans="1:21" x14ac:dyDescent="0.45">
      <c r="A383" s="1048" t="s">
        <v>1287</v>
      </c>
      <c r="B383" s="1048"/>
      <c r="C383" s="1048"/>
      <c r="D383" s="412"/>
      <c r="E383" s="531"/>
      <c r="F383" s="531" t="str">
        <f>IF(AND(CZ=4,AND(HERSIndex&gt;=61,HERSIndex&lt;=75)),1,"")</f>
        <v/>
      </c>
      <c r="G383" s="531"/>
      <c r="H383" s="531"/>
      <c r="I383" s="531"/>
      <c r="J383" s="412"/>
      <c r="K383" s="412"/>
      <c r="L383" s="427"/>
      <c r="M383" s="427"/>
      <c r="N383" s="427"/>
      <c r="O383" s="427"/>
      <c r="P383" s="427"/>
      <c r="Q383" s="427"/>
      <c r="R383" s="427"/>
      <c r="S383" s="427"/>
      <c r="T383" s="512"/>
      <c r="U383" s="512"/>
    </row>
    <row r="384" spans="1:21" x14ac:dyDescent="0.45">
      <c r="A384" s="1048" t="s">
        <v>1288</v>
      </c>
      <c r="B384" s="1048"/>
      <c r="C384" s="1048"/>
      <c r="D384" s="412"/>
      <c r="E384" s="531"/>
      <c r="F384" s="531" t="str">
        <f>IF(AND(CZ=4,AND(HERSIndex&gt;=55,HERSIndex&lt;=60)),2,"")</f>
        <v/>
      </c>
      <c r="G384" s="531"/>
      <c r="H384" s="531"/>
      <c r="I384" s="531"/>
      <c r="J384" s="412"/>
      <c r="K384" s="412"/>
      <c r="L384" s="427"/>
      <c r="M384" s="427"/>
      <c r="N384" s="427"/>
      <c r="O384" s="427"/>
      <c r="P384" s="427"/>
      <c r="Q384" s="427"/>
      <c r="R384" s="427"/>
      <c r="S384" s="427"/>
      <c r="T384" s="512"/>
      <c r="U384" s="512"/>
    </row>
    <row r="385" spans="1:21" x14ac:dyDescent="0.45">
      <c r="A385" s="1048" t="s">
        <v>1289</v>
      </c>
      <c r="B385" s="1048"/>
      <c r="C385" s="1048"/>
      <c r="D385" s="412"/>
      <c r="E385" s="531"/>
      <c r="F385" s="531" t="str">
        <f>IF(AND(CZ=4,AND(HERSIndex&gt;=44,HERSIndex&lt;=54)),3,"")</f>
        <v/>
      </c>
      <c r="G385" s="531"/>
      <c r="H385" s="531"/>
      <c r="I385" s="531"/>
      <c r="J385" s="412"/>
      <c r="K385" s="412"/>
      <c r="L385" s="427"/>
      <c r="M385" s="427"/>
      <c r="N385" s="427"/>
      <c r="O385" s="427"/>
      <c r="P385" s="427"/>
      <c r="Q385" s="427"/>
      <c r="R385" s="427"/>
      <c r="S385" s="427"/>
      <c r="T385" s="512"/>
      <c r="U385" s="512"/>
    </row>
    <row r="386" spans="1:21" x14ac:dyDescent="0.45">
      <c r="A386" s="1048" t="s">
        <v>1290</v>
      </c>
      <c r="B386" s="1048"/>
      <c r="C386" s="1048"/>
      <c r="D386" s="412"/>
      <c r="E386" s="531"/>
      <c r="F386" s="531" t="str">
        <f>IF(AND(CZ=4,HERSIndex&lt;44),4,"")</f>
        <v/>
      </c>
      <c r="G386" s="531"/>
      <c r="H386" s="531"/>
      <c r="I386" s="531"/>
      <c r="J386" s="412"/>
      <c r="K386" s="412"/>
      <c r="L386" s="427"/>
      <c r="M386" s="427"/>
      <c r="N386" s="427"/>
      <c r="O386" s="427"/>
      <c r="P386" s="427"/>
      <c r="Q386" s="427"/>
      <c r="R386" s="427"/>
      <c r="S386" s="427"/>
      <c r="T386" s="512"/>
      <c r="U386" s="512"/>
    </row>
    <row r="387" spans="1:21" x14ac:dyDescent="0.45">
      <c r="A387" s="1052" t="s">
        <v>896</v>
      </c>
      <c r="B387" s="1052"/>
      <c r="C387" s="412"/>
      <c r="D387" s="412"/>
      <c r="E387" s="531"/>
      <c r="F387" s="531"/>
      <c r="G387" s="531"/>
      <c r="H387" s="531"/>
      <c r="I387" s="531"/>
      <c r="J387" s="412"/>
      <c r="K387" s="412"/>
      <c r="L387" s="427"/>
      <c r="M387" s="427"/>
      <c r="N387" s="427"/>
      <c r="O387" s="427"/>
      <c r="P387" s="427"/>
      <c r="Q387" s="427"/>
      <c r="R387" s="427"/>
      <c r="S387" s="427"/>
      <c r="T387" s="512"/>
      <c r="U387" s="512"/>
    </row>
    <row r="388" spans="1:21" x14ac:dyDescent="0.45">
      <c r="A388" s="1048" t="s">
        <v>1282</v>
      </c>
      <c r="B388" s="1048"/>
      <c r="C388" s="1048"/>
      <c r="D388" s="412"/>
      <c r="E388" s="531"/>
      <c r="F388" s="531"/>
      <c r="G388" s="531" t="str">
        <f>IF(AND(CZ=5,HERSIndex&gt;75),0,"")</f>
        <v/>
      </c>
      <c r="H388" s="531"/>
      <c r="I388" s="531"/>
      <c r="J388" s="412"/>
      <c r="K388" s="412"/>
      <c r="L388" s="427"/>
      <c r="M388" s="427"/>
      <c r="N388" s="427"/>
      <c r="O388" s="427"/>
      <c r="P388" s="427"/>
      <c r="Q388" s="427"/>
      <c r="R388" s="427"/>
      <c r="S388" s="427"/>
      <c r="T388" s="512"/>
      <c r="U388" s="512"/>
    </row>
    <row r="389" spans="1:21" x14ac:dyDescent="0.45">
      <c r="A389" s="1048" t="s">
        <v>1287</v>
      </c>
      <c r="B389" s="1048"/>
      <c r="C389" s="1048"/>
      <c r="D389" s="412"/>
      <c r="E389" s="531"/>
      <c r="F389" s="531"/>
      <c r="G389" s="531" t="str">
        <f>IF(AND(CZ=5,AND(HERSIndex&gt;=61,HERSIndex&lt;=75)),1,"")</f>
        <v/>
      </c>
      <c r="H389" s="531"/>
      <c r="I389" s="531"/>
      <c r="J389" s="412"/>
      <c r="K389" s="412"/>
      <c r="L389" s="427"/>
      <c r="M389" s="427"/>
      <c r="N389" s="427"/>
      <c r="O389" s="427"/>
      <c r="P389" s="427"/>
      <c r="Q389" s="427"/>
      <c r="R389" s="427"/>
      <c r="S389" s="427"/>
      <c r="T389" s="512"/>
      <c r="U389" s="512"/>
    </row>
    <row r="390" spans="1:21" x14ac:dyDescent="0.45">
      <c r="A390" s="1048" t="s">
        <v>1291</v>
      </c>
      <c r="B390" s="1048"/>
      <c r="C390" s="1048"/>
      <c r="D390" s="412"/>
      <c r="E390" s="531"/>
      <c r="F390" s="531"/>
      <c r="G390" s="531" t="str">
        <f>IF(AND(CZ=5,AND(HERSIndex&gt;=56,HERSIndex&lt;=60)),2,"")</f>
        <v/>
      </c>
      <c r="H390" s="531"/>
      <c r="I390" s="531"/>
      <c r="J390" s="412"/>
      <c r="K390" s="412"/>
      <c r="L390" s="427"/>
      <c r="M390" s="427"/>
      <c r="N390" s="427"/>
      <c r="O390" s="427"/>
      <c r="P390" s="427"/>
      <c r="Q390" s="427"/>
      <c r="R390" s="427"/>
      <c r="S390" s="427"/>
      <c r="T390" s="512"/>
      <c r="U390" s="512"/>
    </row>
    <row r="391" spans="1:21" x14ac:dyDescent="0.45">
      <c r="A391" s="1048" t="s">
        <v>1292</v>
      </c>
      <c r="B391" s="1048"/>
      <c r="C391" s="1048"/>
      <c r="D391" s="412"/>
      <c r="E391" s="531"/>
      <c r="F391" s="531"/>
      <c r="G391" s="531" t="str">
        <f>IF(AND(CZ=5,AND(HERSIndex&gt;=45,HERSIndex&lt;=55)),3,"")</f>
        <v/>
      </c>
      <c r="H391" s="531"/>
      <c r="I391" s="531"/>
      <c r="J391" s="412"/>
      <c r="K391" s="412"/>
      <c r="L391" s="427"/>
      <c r="M391" s="427"/>
      <c r="N391" s="427"/>
      <c r="O391" s="427"/>
      <c r="P391" s="427"/>
      <c r="Q391" s="427"/>
      <c r="R391" s="427"/>
      <c r="S391" s="427"/>
      <c r="T391" s="512"/>
      <c r="U391" s="512"/>
    </row>
    <row r="392" spans="1:21" x14ac:dyDescent="0.45">
      <c r="A392" s="1048" t="s">
        <v>1293</v>
      </c>
      <c r="B392" s="1048"/>
      <c r="C392" s="1048"/>
      <c r="D392" s="412"/>
      <c r="E392" s="531"/>
      <c r="F392" s="531"/>
      <c r="G392" s="531" t="str">
        <f>IF(AND(CZ=5,HERSIndex&lt;45),4,"")</f>
        <v/>
      </c>
      <c r="H392" s="531"/>
      <c r="I392" s="531"/>
      <c r="J392" s="412"/>
      <c r="K392" s="412"/>
      <c r="L392" s="427"/>
      <c r="M392" s="427"/>
      <c r="N392" s="427"/>
      <c r="O392" s="427"/>
      <c r="P392" s="427"/>
      <c r="Q392" s="427"/>
      <c r="R392" s="427"/>
      <c r="S392" s="427"/>
      <c r="T392" s="512"/>
      <c r="U392" s="512"/>
    </row>
    <row r="393" spans="1:21" x14ac:dyDescent="0.45">
      <c r="A393" s="1052" t="s">
        <v>897</v>
      </c>
      <c r="B393" s="1052"/>
      <c r="C393" s="412"/>
      <c r="D393" s="412"/>
      <c r="E393" s="531"/>
      <c r="F393" s="531"/>
      <c r="G393" s="531"/>
      <c r="H393" s="531"/>
      <c r="I393" s="531"/>
      <c r="J393" s="412"/>
      <c r="K393" s="412"/>
      <c r="L393" s="427"/>
      <c r="M393" s="427"/>
      <c r="N393" s="427"/>
      <c r="O393" s="427"/>
      <c r="P393" s="427"/>
      <c r="Q393" s="427"/>
      <c r="R393" s="427"/>
      <c r="S393" s="427"/>
      <c r="T393" s="512"/>
      <c r="U393" s="512"/>
    </row>
    <row r="394" spans="1:21" x14ac:dyDescent="0.45">
      <c r="A394" s="1048" t="s">
        <v>1282</v>
      </c>
      <c r="B394" s="1048"/>
      <c r="C394" s="1048"/>
      <c r="D394" s="412"/>
      <c r="E394" s="531"/>
      <c r="F394" s="531"/>
      <c r="G394" s="531"/>
      <c r="H394" s="531" t="str">
        <f>IF(AND(CZ=6,HERSIndex&gt;75),0,"")</f>
        <v/>
      </c>
      <c r="I394" s="531"/>
      <c r="J394" s="412"/>
      <c r="K394" s="412"/>
      <c r="L394" s="427"/>
      <c r="M394" s="427"/>
      <c r="N394" s="427"/>
      <c r="O394" s="427"/>
      <c r="P394" s="427"/>
      <c r="Q394" s="427"/>
      <c r="R394" s="427"/>
      <c r="S394" s="427"/>
      <c r="T394" s="512"/>
      <c r="U394" s="512"/>
    </row>
    <row r="395" spans="1:21" x14ac:dyDescent="0.45">
      <c r="A395" s="1048" t="s">
        <v>1287</v>
      </c>
      <c r="B395" s="1048"/>
      <c r="C395" s="1048"/>
      <c r="D395" s="412"/>
      <c r="E395" s="531"/>
      <c r="F395" s="531"/>
      <c r="G395" s="531"/>
      <c r="H395" s="531" t="str">
        <f>IF(AND(CZ=6,AND(HERSIndex&gt;=61,HERSIndex&lt;=75)),1,"")</f>
        <v/>
      </c>
      <c r="I395" s="531"/>
      <c r="J395" s="412"/>
      <c r="K395" s="412"/>
      <c r="L395" s="427"/>
      <c r="M395" s="427"/>
      <c r="N395" s="427"/>
      <c r="O395" s="427"/>
      <c r="P395" s="427"/>
      <c r="Q395" s="427"/>
      <c r="R395" s="427"/>
      <c r="S395" s="427"/>
      <c r="T395" s="512"/>
      <c r="U395" s="512"/>
    </row>
    <row r="396" spans="1:21" x14ac:dyDescent="0.45">
      <c r="A396" s="1048" t="s">
        <v>1288</v>
      </c>
      <c r="B396" s="1048"/>
      <c r="C396" s="1048"/>
      <c r="D396" s="412"/>
      <c r="E396" s="531"/>
      <c r="F396" s="531"/>
      <c r="G396" s="531"/>
      <c r="H396" s="531" t="str">
        <f>IF(AND(CZ=6,AND(HERSIndex&gt;=55,HERSIndex&lt;=60)),2,"")</f>
        <v/>
      </c>
      <c r="I396" s="531"/>
      <c r="J396" s="412"/>
      <c r="K396" s="412"/>
      <c r="L396" s="427"/>
      <c r="M396" s="427"/>
      <c r="N396" s="427"/>
      <c r="O396" s="427"/>
      <c r="P396" s="427"/>
      <c r="Q396" s="427"/>
      <c r="R396" s="427"/>
      <c r="S396" s="427"/>
      <c r="T396" s="512"/>
      <c r="U396" s="512"/>
    </row>
    <row r="397" spans="1:21" x14ac:dyDescent="0.45">
      <c r="A397" s="1048" t="s">
        <v>1289</v>
      </c>
      <c r="B397" s="1048"/>
      <c r="C397" s="1048"/>
      <c r="D397" s="412"/>
      <c r="E397" s="531"/>
      <c r="F397" s="531"/>
      <c r="G397" s="531"/>
      <c r="H397" s="531" t="str">
        <f>IF(AND(CZ=6,AND(HERSIndex&gt;=44,HERSIndex&lt;=54)),3,"")</f>
        <v/>
      </c>
      <c r="I397" s="531"/>
      <c r="J397" s="412"/>
      <c r="K397" s="412"/>
      <c r="L397" s="427"/>
      <c r="M397" s="427"/>
      <c r="N397" s="427"/>
      <c r="O397" s="427"/>
      <c r="P397" s="427"/>
      <c r="Q397" s="427"/>
      <c r="R397" s="427"/>
      <c r="S397" s="427"/>
      <c r="T397" s="512"/>
      <c r="U397" s="512"/>
    </row>
    <row r="398" spans="1:21" x14ac:dyDescent="0.45">
      <c r="A398" s="1048" t="s">
        <v>1290</v>
      </c>
      <c r="B398" s="1048"/>
      <c r="C398" s="1048"/>
      <c r="D398" s="412"/>
      <c r="E398" s="531"/>
      <c r="F398" s="531"/>
      <c r="G398" s="531"/>
      <c r="H398" s="531" t="str">
        <f>IF(AND(CZ=6,HERSIndex&lt;44),4,"")</f>
        <v/>
      </c>
      <c r="I398" s="531"/>
      <c r="J398" s="412"/>
      <c r="K398" s="412"/>
      <c r="L398" s="427"/>
      <c r="M398" s="427"/>
      <c r="N398" s="427"/>
      <c r="O398" s="427"/>
      <c r="P398" s="427"/>
      <c r="Q398" s="427"/>
      <c r="R398" s="427"/>
      <c r="S398" s="427"/>
      <c r="T398" s="512"/>
      <c r="U398" s="512"/>
    </row>
    <row r="399" spans="1:21" x14ac:dyDescent="0.45">
      <c r="A399" s="1052" t="s">
        <v>898</v>
      </c>
      <c r="B399" s="1052"/>
      <c r="C399" s="412"/>
      <c r="D399" s="412"/>
      <c r="E399" s="531"/>
      <c r="F399" s="531"/>
      <c r="G399" s="531"/>
      <c r="H399" s="531"/>
      <c r="I399" s="531"/>
      <c r="J399" s="412"/>
      <c r="K399" s="412"/>
      <c r="L399" s="427"/>
      <c r="M399" s="427"/>
      <c r="N399" s="427"/>
      <c r="O399" s="427"/>
      <c r="P399" s="427"/>
      <c r="Q399" s="427"/>
      <c r="R399" s="427"/>
      <c r="S399" s="427"/>
      <c r="T399" s="512"/>
      <c r="U399" s="512"/>
    </row>
    <row r="400" spans="1:21" x14ac:dyDescent="0.45">
      <c r="A400" s="1048" t="s">
        <v>1282</v>
      </c>
      <c r="B400" s="1048"/>
      <c r="C400" s="1048"/>
      <c r="D400" s="412"/>
      <c r="E400" s="531"/>
      <c r="F400" s="531"/>
      <c r="G400" s="531"/>
      <c r="H400" s="531"/>
      <c r="I400" s="531" t="str">
        <f>IF(AND(CZ=7,HERSIndex&gt;75),0,"")</f>
        <v/>
      </c>
      <c r="J400" s="412"/>
      <c r="K400" s="412"/>
      <c r="L400" s="427"/>
      <c r="M400" s="427"/>
      <c r="N400" s="427"/>
      <c r="O400" s="427"/>
      <c r="P400" s="427"/>
      <c r="Q400" s="427"/>
      <c r="R400" s="427"/>
      <c r="S400" s="427"/>
      <c r="T400" s="512"/>
      <c r="U400" s="512"/>
    </row>
    <row r="401" spans="1:21" x14ac:dyDescent="0.45">
      <c r="A401" s="1048" t="s">
        <v>1287</v>
      </c>
      <c r="B401" s="1048"/>
      <c r="C401" s="1048"/>
      <c r="D401" s="412"/>
      <c r="E401" s="531"/>
      <c r="F401" s="531"/>
      <c r="G401" s="531"/>
      <c r="H401" s="531"/>
      <c r="I401" s="531" t="str">
        <f>IF(AND(CZ=7,AND(HERSIndex&gt;=61,HERSIndex&lt;=75)),1,"")</f>
        <v/>
      </c>
      <c r="J401" s="412"/>
      <c r="K401" s="412"/>
      <c r="L401" s="427"/>
      <c r="M401" s="427"/>
      <c r="N401" s="427"/>
      <c r="O401" s="427"/>
      <c r="P401" s="427"/>
      <c r="Q401" s="427"/>
      <c r="R401" s="427"/>
      <c r="S401" s="427"/>
      <c r="T401" s="512"/>
      <c r="U401" s="512"/>
    </row>
    <row r="402" spans="1:21" x14ac:dyDescent="0.45">
      <c r="A402" s="1048" t="s">
        <v>1294</v>
      </c>
      <c r="B402" s="1048"/>
      <c r="C402" s="1048"/>
      <c r="D402" s="412"/>
      <c r="E402" s="531"/>
      <c r="F402" s="531"/>
      <c r="G402" s="531"/>
      <c r="H402" s="531"/>
      <c r="I402" s="531" t="str">
        <f>IF(AND(CZ=7,AND(HERSIndex&gt;=54,HERSIndex&lt;=60)),2,"")</f>
        <v/>
      </c>
      <c r="J402" s="412"/>
      <c r="K402" s="412"/>
      <c r="L402" s="427"/>
      <c r="M402" s="427"/>
      <c r="N402" s="427"/>
      <c r="O402" s="427"/>
      <c r="P402" s="427"/>
      <c r="Q402" s="427"/>
      <c r="R402" s="427"/>
      <c r="S402" s="427"/>
      <c r="T402" s="512"/>
      <c r="U402" s="512"/>
    </row>
    <row r="403" spans="1:21" x14ac:dyDescent="0.45">
      <c r="A403" s="1048" t="s">
        <v>1295</v>
      </c>
      <c r="B403" s="1048"/>
      <c r="C403" s="1048"/>
      <c r="D403" s="412"/>
      <c r="E403" s="531"/>
      <c r="F403" s="531"/>
      <c r="G403" s="531"/>
      <c r="H403" s="531"/>
      <c r="I403" s="531" t="str">
        <f>IF(AND(CZ=7,AND(HERSIndex&gt;=43,HERSIndex&lt;=53)),3,"")</f>
        <v/>
      </c>
      <c r="J403" s="412"/>
      <c r="K403" s="412"/>
      <c r="L403" s="427"/>
      <c r="M403" s="427"/>
      <c r="N403" s="427"/>
      <c r="O403" s="427"/>
      <c r="P403" s="427"/>
      <c r="Q403" s="427"/>
      <c r="R403" s="427"/>
      <c r="S403" s="427"/>
      <c r="T403" s="512"/>
      <c r="U403" s="512"/>
    </row>
    <row r="404" spans="1:21" x14ac:dyDescent="0.45">
      <c r="A404" s="1048" t="s">
        <v>1296</v>
      </c>
      <c r="B404" s="1048"/>
      <c r="C404" s="1048"/>
      <c r="D404" s="412"/>
      <c r="E404" s="531"/>
      <c r="F404" s="531"/>
      <c r="G404" s="531"/>
      <c r="H404" s="531"/>
      <c r="I404" s="531" t="str">
        <f>IF(AND(CZ=7,HERSIndex&lt;43),4,"")</f>
        <v/>
      </c>
      <c r="J404" s="412"/>
      <c r="K404" s="412"/>
      <c r="L404" s="427"/>
      <c r="M404" s="427"/>
      <c r="N404" s="427"/>
      <c r="O404" s="427"/>
      <c r="P404" s="427"/>
      <c r="Q404" s="427"/>
      <c r="R404" s="427"/>
      <c r="S404" s="427"/>
      <c r="T404" s="512"/>
      <c r="U404" s="512"/>
    </row>
    <row r="405" spans="1:21" x14ac:dyDescent="0.45">
      <c r="A405" s="412"/>
      <c r="B405" s="412"/>
      <c r="C405" s="412"/>
      <c r="D405" s="412"/>
      <c r="E405" s="412"/>
      <c r="F405" s="412"/>
      <c r="G405" s="412"/>
      <c r="H405" s="412"/>
      <c r="I405" s="412"/>
      <c r="J405" s="412"/>
      <c r="K405" s="412"/>
      <c r="L405" s="427"/>
      <c r="M405" s="427"/>
      <c r="N405" s="427"/>
      <c r="O405" s="427"/>
      <c r="P405" s="427"/>
      <c r="Q405" s="427"/>
      <c r="R405" s="427"/>
      <c r="S405" s="427"/>
      <c r="T405" s="512"/>
      <c r="U405" s="512"/>
    </row>
    <row r="406" spans="1:21" x14ac:dyDescent="0.45">
      <c r="A406" s="412"/>
      <c r="B406" s="412"/>
      <c r="C406" s="412"/>
      <c r="D406" s="412"/>
      <c r="E406" s="412"/>
      <c r="F406" s="412"/>
      <c r="G406" s="412"/>
      <c r="H406" s="412"/>
      <c r="I406" s="412"/>
      <c r="J406" s="412"/>
      <c r="K406" s="412"/>
      <c r="L406" s="427"/>
      <c r="M406" s="427"/>
      <c r="N406" s="427"/>
      <c r="O406" s="427"/>
      <c r="P406" s="427"/>
      <c r="Q406" s="427"/>
      <c r="R406" s="427"/>
      <c r="S406" s="427"/>
      <c r="T406" s="512"/>
      <c r="U406" s="512"/>
    </row>
    <row r="407" spans="1:21" x14ac:dyDescent="0.45">
      <c r="A407" s="1049" t="s">
        <v>904</v>
      </c>
      <c r="B407" s="1050"/>
      <c r="C407" s="1050"/>
      <c r="D407" s="1050"/>
      <c r="E407" s="1050"/>
      <c r="F407" s="1050"/>
      <c r="G407" s="1050"/>
      <c r="H407" s="1050"/>
      <c r="I407" s="1051"/>
      <c r="J407" s="412"/>
      <c r="K407" s="412"/>
      <c r="L407" s="427"/>
      <c r="M407" s="427"/>
      <c r="N407" s="427"/>
      <c r="O407" s="427"/>
      <c r="P407" s="427"/>
      <c r="Q407" s="427"/>
      <c r="R407" s="427"/>
      <c r="S407" s="427"/>
      <c r="T407" s="512"/>
      <c r="U407" s="512"/>
    </row>
    <row r="408" spans="1:21" x14ac:dyDescent="0.45">
      <c r="A408" s="1356" t="s">
        <v>22</v>
      </c>
      <c r="B408" s="1357"/>
      <c r="C408" s="1357"/>
      <c r="D408" s="1357"/>
      <c r="E408" s="1357"/>
      <c r="F408" s="1357"/>
      <c r="G408" s="1357"/>
      <c r="H408" s="1357"/>
      <c r="I408" s="1357"/>
      <c r="J408" s="412"/>
      <c r="K408" s="412"/>
      <c r="L408" s="427"/>
      <c r="M408" s="427"/>
      <c r="N408" s="427"/>
      <c r="O408" s="427"/>
      <c r="P408" s="427"/>
      <c r="Q408" s="427"/>
      <c r="R408" s="427"/>
      <c r="S408" s="427"/>
      <c r="T408" s="512"/>
      <c r="U408" s="512"/>
    </row>
    <row r="409" spans="1:21" x14ac:dyDescent="0.45">
      <c r="A409" s="1057" t="s">
        <v>905</v>
      </c>
      <c r="B409" s="1057"/>
      <c r="C409" s="1057"/>
      <c r="D409" s="1058"/>
      <c r="E409" s="412">
        <f>$L$16</f>
        <v>0</v>
      </c>
      <c r="F409" s="412"/>
      <c r="G409" s="412"/>
      <c r="H409" s="412"/>
      <c r="I409" s="412"/>
      <c r="J409" s="412"/>
      <c r="K409" s="412"/>
      <c r="L409" s="427"/>
      <c r="M409" s="427"/>
      <c r="N409" s="427"/>
      <c r="O409" s="427"/>
      <c r="P409" s="427"/>
      <c r="Q409" s="427"/>
      <c r="R409" s="427"/>
      <c r="S409" s="427"/>
      <c r="T409" s="512"/>
      <c r="U409" s="512"/>
    </row>
    <row r="410" spans="1:21" x14ac:dyDescent="0.45">
      <c r="A410" s="1057" t="s">
        <v>906</v>
      </c>
      <c r="B410" s="1057"/>
      <c r="C410" s="1057"/>
      <c r="D410" s="1058"/>
      <c r="E410" s="412">
        <f>CZ3_Silver</f>
        <v>57</v>
      </c>
      <c r="F410" s="412"/>
      <c r="G410" s="412"/>
      <c r="H410" s="412"/>
      <c r="I410" s="412"/>
      <c r="J410" s="412"/>
      <c r="K410" s="412"/>
      <c r="L410" s="427"/>
      <c r="M410" s="427"/>
      <c r="N410" s="427"/>
      <c r="O410" s="427"/>
      <c r="P410" s="427"/>
      <c r="Q410" s="427"/>
      <c r="R410" s="427"/>
      <c r="S410" s="427"/>
      <c r="T410" s="512"/>
      <c r="U410" s="512"/>
    </row>
    <row r="411" spans="1:21" x14ac:dyDescent="0.45">
      <c r="A411" s="1057" t="s">
        <v>907</v>
      </c>
      <c r="B411" s="1057"/>
      <c r="C411" s="1057"/>
      <c r="D411" s="1058"/>
      <c r="E411" s="412">
        <f>IF(E409&lt;E410,E410-E409,0)</f>
        <v>57</v>
      </c>
      <c r="F411" s="412"/>
      <c r="G411" s="412"/>
      <c r="H411" s="412"/>
      <c r="I411" s="412"/>
      <c r="J411" s="412"/>
      <c r="K411" s="412"/>
      <c r="L411" s="427"/>
      <c r="M411" s="427"/>
      <c r="N411" s="427"/>
      <c r="O411" s="427"/>
      <c r="P411" s="427"/>
      <c r="Q411" s="427"/>
      <c r="R411" s="427"/>
      <c r="S411" s="427"/>
      <c r="T411" s="512"/>
      <c r="U411" s="512"/>
    </row>
    <row r="412" spans="1:21" x14ac:dyDescent="0.45">
      <c r="A412" s="1338" t="s">
        <v>908</v>
      </c>
      <c r="B412" s="1338"/>
      <c r="C412" s="1338"/>
      <c r="D412" s="1339"/>
      <c r="E412" s="532">
        <f>MIN(0.5*E411,25)</f>
        <v>25</v>
      </c>
      <c r="F412" s="532"/>
      <c r="G412" s="532"/>
      <c r="H412" s="532"/>
      <c r="I412" s="532"/>
      <c r="J412" s="412"/>
      <c r="K412" s="412"/>
      <c r="L412" s="427"/>
      <c r="M412" s="427"/>
      <c r="N412" s="427"/>
      <c r="O412" s="427"/>
      <c r="P412" s="427"/>
      <c r="Q412" s="427"/>
      <c r="R412" s="427"/>
      <c r="S412" s="427"/>
      <c r="T412" s="512"/>
      <c r="U412" s="512"/>
    </row>
    <row r="413" spans="1:21" x14ac:dyDescent="0.45">
      <c r="A413" s="1055" t="s">
        <v>25</v>
      </c>
      <c r="B413" s="1056"/>
      <c r="C413" s="1056"/>
      <c r="D413" s="1056"/>
      <c r="E413" s="1056"/>
      <c r="F413" s="1056"/>
      <c r="G413" s="1056"/>
      <c r="H413" s="1056"/>
      <c r="I413" s="1056"/>
      <c r="J413" s="412"/>
      <c r="K413" s="412"/>
      <c r="L413" s="427"/>
      <c r="M413" s="427"/>
      <c r="N413" s="427"/>
      <c r="O413" s="427"/>
      <c r="P413" s="427"/>
      <c r="Q413" s="427"/>
      <c r="R413" s="427"/>
      <c r="S413" s="427"/>
      <c r="T413" s="512"/>
      <c r="U413" s="512"/>
    </row>
    <row r="414" spans="1:21" x14ac:dyDescent="0.45">
      <c r="A414" s="1057" t="s">
        <v>905</v>
      </c>
      <c r="B414" s="1057"/>
      <c r="C414" s="1057"/>
      <c r="D414" s="1058"/>
      <c r="E414" s="412">
        <f>$L$16</f>
        <v>0</v>
      </c>
      <c r="F414" s="412"/>
      <c r="G414" s="412"/>
      <c r="H414" s="412"/>
      <c r="I414" s="412"/>
      <c r="J414" s="412"/>
      <c r="K414" s="412"/>
      <c r="L414" s="427"/>
      <c r="M414" s="427"/>
      <c r="N414" s="427"/>
      <c r="O414" s="427"/>
      <c r="P414" s="427"/>
      <c r="Q414" s="427"/>
      <c r="R414" s="427"/>
      <c r="S414" s="427"/>
      <c r="T414" s="512"/>
      <c r="U414" s="512"/>
    </row>
    <row r="415" spans="1:21" x14ac:dyDescent="0.45">
      <c r="A415" s="1057" t="s">
        <v>906</v>
      </c>
      <c r="B415" s="1057"/>
      <c r="C415" s="1057"/>
      <c r="D415" s="1058"/>
      <c r="E415" s="412">
        <f>CZ4_Silver</f>
        <v>60</v>
      </c>
      <c r="F415" s="412"/>
      <c r="G415" s="412"/>
      <c r="H415" s="412"/>
      <c r="I415" s="412"/>
      <c r="J415" s="412"/>
      <c r="K415" s="412"/>
      <c r="L415" s="427"/>
      <c r="M415" s="427"/>
      <c r="N415" s="427"/>
      <c r="O415" s="427"/>
      <c r="P415" s="427"/>
      <c r="Q415" s="427"/>
      <c r="R415" s="427"/>
      <c r="S415" s="427"/>
      <c r="T415" s="512"/>
      <c r="U415" s="512"/>
    </row>
    <row r="416" spans="1:21" x14ac:dyDescent="0.45">
      <c r="A416" s="1057" t="s">
        <v>907</v>
      </c>
      <c r="B416" s="1057"/>
      <c r="C416" s="1057"/>
      <c r="D416" s="1058"/>
      <c r="E416" s="412">
        <f>IF(E414&lt;E415,E415-E414,0)</f>
        <v>60</v>
      </c>
      <c r="F416" s="412"/>
      <c r="G416" s="412"/>
      <c r="H416" s="412"/>
      <c r="I416" s="412"/>
      <c r="J416" s="412"/>
      <c r="K416" s="412"/>
      <c r="L416" s="427"/>
      <c r="M416" s="427"/>
      <c r="N416" s="427"/>
      <c r="O416" s="427"/>
      <c r="P416" s="427"/>
      <c r="Q416" s="427"/>
      <c r="R416" s="427"/>
      <c r="S416" s="427"/>
      <c r="T416" s="512"/>
      <c r="U416" s="512"/>
    </row>
    <row r="417" spans="1:21" x14ac:dyDescent="0.45">
      <c r="A417" s="1057" t="s">
        <v>908</v>
      </c>
      <c r="B417" s="1057"/>
      <c r="C417" s="1057"/>
      <c r="D417" s="1058"/>
      <c r="E417" s="532">
        <f>MIN(0.5*E416,25)</f>
        <v>25</v>
      </c>
      <c r="F417" s="412"/>
      <c r="G417" s="412"/>
      <c r="H417" s="412"/>
      <c r="I417" s="412"/>
      <c r="J417" s="412"/>
      <c r="K417" s="412"/>
      <c r="L417" s="427"/>
      <c r="M417" s="427"/>
      <c r="N417" s="427"/>
      <c r="O417" s="427"/>
      <c r="P417" s="427"/>
      <c r="Q417" s="427"/>
      <c r="R417" s="427"/>
      <c r="S417" s="427"/>
      <c r="T417" s="512"/>
      <c r="U417" s="512"/>
    </row>
    <row r="418" spans="1:21" x14ac:dyDescent="0.45">
      <c r="A418" s="1055" t="s">
        <v>26</v>
      </c>
      <c r="B418" s="1056"/>
      <c r="C418" s="1056"/>
      <c r="D418" s="1056"/>
      <c r="E418" s="1056"/>
      <c r="F418" s="1056"/>
      <c r="G418" s="1056"/>
      <c r="H418" s="1056"/>
      <c r="I418" s="1056"/>
      <c r="J418" s="412"/>
      <c r="K418" s="412"/>
      <c r="L418" s="427"/>
      <c r="M418" s="427"/>
      <c r="N418" s="427"/>
      <c r="O418" s="427"/>
      <c r="P418" s="427"/>
      <c r="Q418" s="427"/>
      <c r="R418" s="427"/>
      <c r="S418" s="427"/>
      <c r="T418" s="512"/>
      <c r="U418" s="512"/>
    </row>
    <row r="419" spans="1:21" x14ac:dyDescent="0.45">
      <c r="A419" s="1057" t="s">
        <v>905</v>
      </c>
      <c r="B419" s="1057"/>
      <c r="C419" s="1057"/>
      <c r="D419" s="1058"/>
      <c r="E419" s="412">
        <f>$L$16</f>
        <v>0</v>
      </c>
      <c r="F419" s="412"/>
      <c r="G419" s="412"/>
      <c r="H419" s="412"/>
      <c r="I419" s="412"/>
      <c r="J419" s="412"/>
      <c r="K419" s="412"/>
      <c r="L419" s="427"/>
      <c r="M419" s="427"/>
      <c r="N419" s="427"/>
      <c r="O419" s="427"/>
      <c r="P419" s="427"/>
      <c r="Q419" s="427"/>
      <c r="R419" s="427"/>
      <c r="S419" s="427"/>
      <c r="T419" s="512"/>
      <c r="U419" s="512"/>
    </row>
    <row r="420" spans="1:21" x14ac:dyDescent="0.45">
      <c r="A420" s="1057" t="s">
        <v>906</v>
      </c>
      <c r="B420" s="1057"/>
      <c r="C420" s="1057"/>
      <c r="D420" s="1058"/>
      <c r="E420" s="412">
        <f>CZ5_Silver</f>
        <v>60</v>
      </c>
      <c r="F420" s="412"/>
      <c r="G420" s="412"/>
      <c r="H420" s="412"/>
      <c r="I420" s="412"/>
      <c r="J420" s="412"/>
      <c r="K420" s="412"/>
      <c r="L420" s="427"/>
      <c r="M420" s="427"/>
      <c r="N420" s="427"/>
      <c r="O420" s="427"/>
      <c r="P420" s="427"/>
      <c r="Q420" s="427"/>
      <c r="R420" s="427"/>
      <c r="S420" s="427"/>
    </row>
    <row r="421" spans="1:21" x14ac:dyDescent="0.45">
      <c r="A421" s="1057" t="s">
        <v>907</v>
      </c>
      <c r="B421" s="1057"/>
      <c r="C421" s="1057"/>
      <c r="D421" s="1058"/>
      <c r="E421" s="412">
        <f>IF(E419&lt;E420,E420-E419,0)</f>
        <v>60</v>
      </c>
      <c r="F421" s="412"/>
      <c r="G421" s="412"/>
      <c r="H421" s="412"/>
      <c r="I421" s="412"/>
      <c r="J421" s="412"/>
      <c r="K421" s="412"/>
      <c r="L421" s="427"/>
      <c r="M421" s="427"/>
      <c r="N421" s="427"/>
      <c r="O421" s="427"/>
      <c r="P421" s="427"/>
      <c r="Q421" s="427"/>
      <c r="R421" s="427"/>
      <c r="S421" s="427"/>
    </row>
    <row r="422" spans="1:21" x14ac:dyDescent="0.45">
      <c r="A422" s="1057" t="s">
        <v>908</v>
      </c>
      <c r="B422" s="1057"/>
      <c r="C422" s="1057"/>
      <c r="D422" s="1058"/>
      <c r="E422" s="532">
        <f>MIN(0.5*E421,25)</f>
        <v>25</v>
      </c>
      <c r="F422" s="412"/>
      <c r="G422" s="412"/>
      <c r="H422" s="412"/>
      <c r="I422" s="412"/>
      <c r="J422" s="412"/>
      <c r="K422" s="412"/>
      <c r="L422" s="427"/>
      <c r="M422" s="427"/>
      <c r="N422" s="427"/>
      <c r="O422" s="427"/>
      <c r="P422" s="427"/>
      <c r="Q422" s="427"/>
      <c r="R422" s="427"/>
      <c r="S422" s="427"/>
    </row>
    <row r="423" spans="1:21" x14ac:dyDescent="0.45">
      <c r="A423" s="1055" t="s">
        <v>27</v>
      </c>
      <c r="B423" s="1056"/>
      <c r="C423" s="1056"/>
      <c r="D423" s="1056"/>
      <c r="E423" s="1056"/>
      <c r="F423" s="1056"/>
      <c r="G423" s="1056"/>
      <c r="H423" s="1056"/>
      <c r="I423" s="1056"/>
      <c r="J423" s="412"/>
      <c r="K423" s="412"/>
      <c r="L423" s="427"/>
      <c r="M423" s="427"/>
      <c r="N423" s="427"/>
      <c r="O423" s="427"/>
      <c r="P423" s="427"/>
      <c r="Q423" s="427"/>
      <c r="R423" s="427"/>
      <c r="S423" s="427"/>
    </row>
    <row r="424" spans="1:21" x14ac:dyDescent="0.45">
      <c r="A424" s="1057" t="s">
        <v>905</v>
      </c>
      <c r="B424" s="1057"/>
      <c r="C424" s="1057"/>
      <c r="D424" s="1058"/>
      <c r="E424" s="412">
        <f>$L$16</f>
        <v>0</v>
      </c>
      <c r="F424" s="412"/>
      <c r="G424" s="412"/>
      <c r="H424" s="412"/>
      <c r="I424" s="412"/>
      <c r="J424" s="412"/>
      <c r="K424" s="412"/>
      <c r="L424" s="427"/>
      <c r="M424" s="427"/>
      <c r="N424" s="427"/>
      <c r="O424" s="427"/>
      <c r="P424" s="427"/>
      <c r="Q424" s="427"/>
      <c r="R424" s="427"/>
      <c r="S424" s="427"/>
    </row>
    <row r="425" spans="1:21" x14ac:dyDescent="0.45">
      <c r="A425" s="1057" t="s">
        <v>906</v>
      </c>
      <c r="B425" s="1057"/>
      <c r="C425" s="1057"/>
      <c r="D425" s="1058"/>
      <c r="E425" s="412">
        <f>CZ6_Silver</f>
        <v>60</v>
      </c>
      <c r="F425" s="412"/>
      <c r="G425" s="412"/>
      <c r="H425" s="412"/>
      <c r="I425" s="412"/>
      <c r="J425" s="412"/>
      <c r="K425" s="412"/>
      <c r="L425" s="427"/>
      <c r="M425" s="427"/>
      <c r="N425" s="427"/>
      <c r="O425" s="427"/>
      <c r="P425" s="427"/>
      <c r="Q425" s="427"/>
      <c r="R425" s="427"/>
      <c r="S425" s="427"/>
    </row>
    <row r="426" spans="1:21" x14ac:dyDescent="0.45">
      <c r="A426" s="1057" t="s">
        <v>907</v>
      </c>
      <c r="B426" s="1057"/>
      <c r="C426" s="1057"/>
      <c r="D426" s="1058"/>
      <c r="E426" s="412">
        <f>IF(E424&lt;E425,E425-E424,0)</f>
        <v>60</v>
      </c>
      <c r="F426" s="412"/>
      <c r="G426" s="412"/>
      <c r="H426" s="412"/>
      <c r="I426" s="412"/>
      <c r="J426" s="412"/>
      <c r="K426" s="412"/>
      <c r="L426" s="427"/>
      <c r="M426" s="427"/>
      <c r="N426" s="427"/>
      <c r="O426" s="427"/>
      <c r="P426" s="427"/>
      <c r="Q426" s="427"/>
      <c r="R426" s="427"/>
      <c r="S426" s="427"/>
    </row>
    <row r="427" spans="1:21" x14ac:dyDescent="0.45">
      <c r="A427" s="1057" t="s">
        <v>908</v>
      </c>
      <c r="B427" s="1057"/>
      <c r="C427" s="1057"/>
      <c r="D427" s="1058"/>
      <c r="E427" s="532">
        <f>MIN(0.5*E426,25)</f>
        <v>25</v>
      </c>
      <c r="F427" s="412"/>
      <c r="G427" s="412"/>
      <c r="H427" s="412"/>
      <c r="I427" s="412"/>
      <c r="J427" s="412"/>
      <c r="K427" s="412"/>
      <c r="L427" s="427"/>
      <c r="M427" s="427"/>
      <c r="N427" s="427"/>
      <c r="O427" s="427"/>
      <c r="P427" s="427"/>
      <c r="Q427" s="427"/>
      <c r="R427" s="427"/>
      <c r="S427" s="427"/>
    </row>
    <row r="428" spans="1:21" x14ac:dyDescent="0.45">
      <c r="A428" s="1055" t="s">
        <v>28</v>
      </c>
      <c r="B428" s="1056"/>
      <c r="C428" s="1056"/>
      <c r="D428" s="1056"/>
      <c r="E428" s="1056"/>
      <c r="F428" s="1056"/>
      <c r="G428" s="1056"/>
      <c r="H428" s="1056"/>
      <c r="I428" s="1056"/>
      <c r="J428" s="412"/>
      <c r="K428" s="412"/>
      <c r="L428" s="427"/>
      <c r="M428" s="427"/>
      <c r="N428" s="427"/>
      <c r="O428" s="427"/>
      <c r="P428" s="427"/>
      <c r="Q428" s="427"/>
      <c r="R428" s="427"/>
      <c r="S428" s="427"/>
    </row>
    <row r="429" spans="1:21" x14ac:dyDescent="0.45">
      <c r="A429" s="1057" t="s">
        <v>905</v>
      </c>
      <c r="B429" s="1057"/>
      <c r="C429" s="1057"/>
      <c r="D429" s="1058"/>
      <c r="E429" s="412">
        <f>$L$16</f>
        <v>0</v>
      </c>
      <c r="F429" s="412"/>
      <c r="G429" s="412"/>
      <c r="H429" s="412"/>
      <c r="I429" s="412"/>
      <c r="J429" s="412"/>
      <c r="K429" s="412"/>
      <c r="L429" s="427"/>
      <c r="M429" s="427"/>
      <c r="N429" s="427"/>
      <c r="O429" s="427"/>
      <c r="P429" s="427"/>
      <c r="Q429" s="427"/>
      <c r="R429" s="427"/>
      <c r="S429" s="427"/>
    </row>
    <row r="430" spans="1:21" x14ac:dyDescent="0.45">
      <c r="A430" s="1057" t="s">
        <v>906</v>
      </c>
      <c r="B430" s="1057"/>
      <c r="C430" s="1057"/>
      <c r="D430" s="1058"/>
      <c r="E430" s="412">
        <f>CZ7_Silver</f>
        <v>60</v>
      </c>
      <c r="F430" s="412"/>
      <c r="G430" s="412"/>
      <c r="H430" s="412"/>
      <c r="I430" s="412"/>
      <c r="J430" s="412"/>
      <c r="K430" s="412"/>
      <c r="L430" s="427"/>
      <c r="M430" s="427"/>
      <c r="N430" s="427"/>
      <c r="O430" s="427"/>
      <c r="P430" s="427"/>
      <c r="Q430" s="427"/>
      <c r="R430" s="427"/>
      <c r="S430" s="427"/>
    </row>
    <row r="431" spans="1:21" x14ac:dyDescent="0.45">
      <c r="A431" s="1057" t="s">
        <v>907</v>
      </c>
      <c r="B431" s="1057"/>
      <c r="C431" s="1057"/>
      <c r="D431" s="1058"/>
      <c r="E431" s="412">
        <f>IF(E429&lt;E430,E430-E429,0)</f>
        <v>60</v>
      </c>
      <c r="F431" s="412"/>
      <c r="G431" s="412"/>
      <c r="H431" s="412"/>
      <c r="I431" s="412"/>
      <c r="J431" s="412"/>
      <c r="K431" s="412"/>
      <c r="L431" s="427"/>
      <c r="M431" s="427"/>
      <c r="N431" s="427"/>
      <c r="O431" s="427"/>
      <c r="P431" s="427"/>
      <c r="Q431" s="427"/>
      <c r="R431" s="427"/>
      <c r="S431" s="427"/>
    </row>
    <row r="432" spans="1:21" x14ac:dyDescent="0.45">
      <c r="A432" s="1057" t="s">
        <v>908</v>
      </c>
      <c r="B432" s="1057"/>
      <c r="C432" s="1057"/>
      <c r="D432" s="1058"/>
      <c r="E432" s="532">
        <f>MIN(0.5*E431,25)</f>
        <v>25</v>
      </c>
      <c r="F432" s="412"/>
      <c r="G432" s="412"/>
      <c r="H432" s="412"/>
      <c r="I432" s="412"/>
      <c r="J432" s="412"/>
      <c r="K432" s="412"/>
      <c r="L432" s="427"/>
      <c r="M432" s="427"/>
      <c r="N432" s="427"/>
      <c r="O432" s="427"/>
      <c r="P432" s="427"/>
      <c r="Q432" s="427"/>
      <c r="R432" s="427"/>
      <c r="S432" s="427"/>
    </row>
    <row r="433" spans="1:19" x14ac:dyDescent="0.45">
      <c r="A433" s="412"/>
      <c r="B433" s="412"/>
      <c r="C433" s="412"/>
      <c r="D433" s="412"/>
      <c r="E433" s="412"/>
      <c r="F433" s="412"/>
      <c r="G433" s="412"/>
      <c r="H433" s="412"/>
      <c r="I433" s="412"/>
      <c r="J433" s="412"/>
      <c r="K433" s="412"/>
      <c r="L433" s="427"/>
      <c r="M433" s="427"/>
      <c r="N433" s="427"/>
      <c r="O433" s="427"/>
      <c r="P433" s="427"/>
      <c r="Q433" s="427"/>
      <c r="R433" s="427"/>
      <c r="S433" s="427"/>
    </row>
    <row r="434" spans="1:19" x14ac:dyDescent="0.45">
      <c r="A434" s="412"/>
      <c r="B434" s="412"/>
      <c r="C434" s="412"/>
      <c r="D434" s="412"/>
      <c r="E434" s="412"/>
      <c r="F434" s="412"/>
      <c r="G434" s="412"/>
      <c r="H434" s="412"/>
      <c r="I434" s="412"/>
      <c r="J434" s="412"/>
      <c r="K434" s="412"/>
      <c r="L434" s="427"/>
      <c r="M434" s="427"/>
      <c r="N434" s="427"/>
      <c r="O434" s="427"/>
      <c r="P434" s="427"/>
      <c r="Q434" s="427"/>
      <c r="R434" s="427"/>
      <c r="S434" s="427"/>
    </row>
    <row r="435" spans="1:19" x14ac:dyDescent="0.45">
      <c r="A435" s="1049" t="s">
        <v>930</v>
      </c>
      <c r="B435" s="1050"/>
      <c r="C435" s="1050"/>
      <c r="D435" s="1050"/>
      <c r="E435" s="1050"/>
      <c r="F435" s="1050"/>
      <c r="G435" s="1050"/>
      <c r="H435" s="1050"/>
      <c r="I435" s="1051"/>
      <c r="J435" s="412"/>
      <c r="K435" s="412"/>
      <c r="L435" s="427"/>
      <c r="M435" s="427"/>
      <c r="N435" s="427"/>
      <c r="O435" s="427"/>
      <c r="P435" s="427"/>
      <c r="Q435" s="427"/>
      <c r="R435" s="427"/>
      <c r="S435" s="427"/>
    </row>
    <row r="436" spans="1:19" x14ac:dyDescent="0.45">
      <c r="A436" s="1055" t="s">
        <v>931</v>
      </c>
      <c r="B436" s="1056"/>
      <c r="C436" s="1056"/>
      <c r="D436" s="1056"/>
      <c r="E436" s="1056"/>
      <c r="F436" s="1056"/>
      <c r="G436" s="1056"/>
      <c r="H436" s="1056"/>
      <c r="I436" s="1056"/>
      <c r="J436" s="412"/>
      <c r="K436" s="412"/>
      <c r="L436" s="427"/>
      <c r="M436" s="427"/>
      <c r="N436" s="427"/>
      <c r="O436" s="427"/>
      <c r="P436" s="427"/>
      <c r="Q436" s="427"/>
      <c r="R436" s="427"/>
      <c r="S436" s="427"/>
    </row>
    <row r="437" spans="1:19" x14ac:dyDescent="0.45">
      <c r="A437" s="1057" t="s">
        <v>932</v>
      </c>
      <c r="B437" s="1057"/>
      <c r="C437" s="1057"/>
      <c r="D437" s="1058"/>
      <c r="E437" s="533">
        <f>M69</f>
        <v>0</v>
      </c>
      <c r="F437" s="412"/>
      <c r="G437" s="412"/>
      <c r="H437" s="412"/>
      <c r="I437" s="412"/>
      <c r="J437" s="412"/>
      <c r="K437" s="412"/>
      <c r="L437" s="427"/>
      <c r="M437" s="427"/>
      <c r="N437" s="427"/>
      <c r="O437" s="427"/>
      <c r="P437" s="427"/>
      <c r="Q437" s="427"/>
      <c r="R437" s="427"/>
      <c r="S437" s="427"/>
    </row>
    <row r="438" spans="1:19" x14ac:dyDescent="0.45">
      <c r="A438" s="1057" t="s">
        <v>933</v>
      </c>
      <c r="B438" s="1057"/>
      <c r="C438" s="1057"/>
      <c r="D438" s="1058"/>
      <c r="E438" s="533" t="str">
        <f>IF(M69="","ACH50 ?",IF(E437&lt;=3,2,IF(E437&gt;3,0)))</f>
        <v>ACH50 ?</v>
      </c>
      <c r="F438" s="412"/>
      <c r="G438" s="412"/>
      <c r="H438" s="412"/>
      <c r="I438" s="412"/>
      <c r="J438" s="412"/>
      <c r="K438" s="412"/>
      <c r="L438" s="427"/>
      <c r="M438" s="427"/>
      <c r="N438" s="427"/>
      <c r="O438" s="427"/>
      <c r="P438" s="427"/>
      <c r="Q438" s="427"/>
      <c r="R438" s="427"/>
      <c r="S438" s="427"/>
    </row>
    <row r="439" spans="1:19" x14ac:dyDescent="0.45">
      <c r="A439" s="1055" t="s">
        <v>934</v>
      </c>
      <c r="B439" s="1056"/>
      <c r="C439" s="1056"/>
      <c r="D439" s="1056"/>
      <c r="E439" s="1056"/>
      <c r="F439" s="1056"/>
      <c r="G439" s="1056"/>
      <c r="H439" s="1056"/>
      <c r="I439" s="1056"/>
      <c r="J439" s="412"/>
      <c r="K439" s="412"/>
      <c r="L439" s="427"/>
      <c r="M439" s="427"/>
      <c r="N439" s="427"/>
      <c r="O439" s="427"/>
      <c r="P439" s="427"/>
      <c r="Q439" s="427"/>
      <c r="R439" s="427"/>
      <c r="S439" s="427"/>
    </row>
    <row r="440" spans="1:19" x14ac:dyDescent="0.45">
      <c r="A440" s="1057" t="s">
        <v>932</v>
      </c>
      <c r="B440" s="1057"/>
      <c r="C440" s="1057"/>
      <c r="D440" s="1058"/>
      <c r="E440" s="533">
        <f>M69</f>
        <v>0</v>
      </c>
      <c r="F440" s="412"/>
      <c r="G440" s="412"/>
      <c r="H440" s="412"/>
      <c r="I440" s="412"/>
      <c r="J440" s="412"/>
      <c r="K440" s="412"/>
      <c r="L440" s="427"/>
      <c r="M440" s="427"/>
      <c r="N440" s="427"/>
      <c r="O440" s="427"/>
      <c r="P440" s="427"/>
      <c r="Q440" s="427"/>
      <c r="R440" s="427"/>
      <c r="S440" s="427"/>
    </row>
    <row r="441" spans="1:19" x14ac:dyDescent="0.45">
      <c r="A441" s="1057" t="s">
        <v>933</v>
      </c>
      <c r="B441" s="1057"/>
      <c r="C441" s="1057"/>
      <c r="D441" s="1058"/>
      <c r="E441" s="533" t="str">
        <f>IF(M69="","ACH50 ?",IF(E440&lt;=3,2,(IF(AND(E440&gt;3,E440&lt;=4),0,"CANNOT CERTIFY, HOME IS TOO LEAKY"))))</f>
        <v>ACH50 ?</v>
      </c>
      <c r="F441" s="412"/>
      <c r="G441" s="412"/>
      <c r="H441" s="412"/>
      <c r="I441" s="412"/>
      <c r="J441" s="412"/>
      <c r="K441" s="412"/>
      <c r="L441" s="427"/>
      <c r="M441" s="427"/>
      <c r="N441" s="427"/>
      <c r="O441" s="427"/>
      <c r="P441" s="427"/>
      <c r="Q441" s="427"/>
      <c r="R441" s="427"/>
      <c r="S441" s="427"/>
    </row>
    <row r="442" spans="1:19" x14ac:dyDescent="0.45">
      <c r="A442" s="427"/>
      <c r="B442" s="427"/>
      <c r="C442" s="427"/>
      <c r="D442" s="427"/>
      <c r="E442" s="427"/>
      <c r="F442" s="427"/>
      <c r="G442" s="427"/>
      <c r="H442" s="427"/>
      <c r="I442" s="427"/>
      <c r="J442" s="427"/>
      <c r="K442" s="427"/>
      <c r="L442" s="427"/>
      <c r="M442" s="427"/>
      <c r="N442" s="427"/>
      <c r="O442" s="427"/>
      <c r="P442" s="427"/>
      <c r="Q442" s="427"/>
      <c r="R442" s="427"/>
      <c r="S442" s="427"/>
    </row>
    <row r="443" spans="1:19" x14ac:dyDescent="0.45">
      <c r="A443" s="427"/>
      <c r="B443" s="427"/>
      <c r="C443" s="427"/>
      <c r="D443" s="427"/>
      <c r="E443" s="427"/>
      <c r="F443" s="427"/>
      <c r="G443" s="427"/>
      <c r="H443" s="427"/>
      <c r="I443" s="427"/>
      <c r="J443" s="427"/>
      <c r="K443" s="427"/>
      <c r="L443" s="427"/>
      <c r="M443" s="427"/>
      <c r="N443" s="427"/>
      <c r="O443" s="427"/>
      <c r="P443" s="427"/>
      <c r="Q443" s="427"/>
      <c r="R443" s="427"/>
      <c r="S443" s="427"/>
    </row>
  </sheetData>
  <sheetProtection algorithmName="SHA-512" hashValue="S9e9uGiJ54T2Uwy+X7iln6eDxvvKrzBJ1+tIIsNVfdzl7joYLZlT6tKjpi0ZH8HZCLYKGylDyZ+okgBscIapUw==" saltValue="GcT5Sqs1PJ3p/jHv4waTHQ==" spinCount="100000" sheet="1" objects="1" scenarios="1" formatRows="0" selectLockedCells="1"/>
  <mergeCells count="721">
    <mergeCell ref="A99:S99"/>
    <mergeCell ref="C106:K106"/>
    <mergeCell ref="C107:K107"/>
    <mergeCell ref="C108:K108"/>
    <mergeCell ref="M105:M108"/>
    <mergeCell ref="A104:L104"/>
    <mergeCell ref="N104:S104"/>
    <mergeCell ref="M100:M101"/>
    <mergeCell ref="C101:K101"/>
    <mergeCell ref="C103:K103"/>
    <mergeCell ref="M102:M103"/>
    <mergeCell ref="C102:K102"/>
    <mergeCell ref="C105:K105"/>
    <mergeCell ref="A106:B108"/>
    <mergeCell ref="N101:S101"/>
    <mergeCell ref="N100:S100"/>
    <mergeCell ref="N102:S102"/>
    <mergeCell ref="N103:S103"/>
    <mergeCell ref="N105:S105"/>
    <mergeCell ref="N106:S108"/>
    <mergeCell ref="A227:A229"/>
    <mergeCell ref="C227:K227"/>
    <mergeCell ref="N227:S227"/>
    <mergeCell ref="C224:K224"/>
    <mergeCell ref="A265:S265"/>
    <mergeCell ref="A258:S258"/>
    <mergeCell ref="A256:K256"/>
    <mergeCell ref="C257:K257"/>
    <mergeCell ref="L257:M257"/>
    <mergeCell ref="N257:S257"/>
    <mergeCell ref="R262:S262"/>
    <mergeCell ref="A264:S264"/>
    <mergeCell ref="C262:N262"/>
    <mergeCell ref="C263:N263"/>
    <mergeCell ref="O263:Q263"/>
    <mergeCell ref="C261:N261"/>
    <mergeCell ref="C260:N260"/>
    <mergeCell ref="O260:Q260"/>
    <mergeCell ref="O261:Q261"/>
    <mergeCell ref="O262:Q262"/>
    <mergeCell ref="N246:S246"/>
    <mergeCell ref="C247:K247"/>
    <mergeCell ref="C248:K248"/>
    <mergeCell ref="L246:L251"/>
    <mergeCell ref="C249:K249"/>
    <mergeCell ref="C250:K250"/>
    <mergeCell ref="C251:K251"/>
    <mergeCell ref="C246:K246"/>
    <mergeCell ref="N259:Q259"/>
    <mergeCell ref="N253:S253"/>
    <mergeCell ref="A254:S254"/>
    <mergeCell ref="C255:K255"/>
    <mergeCell ref="N255:S255"/>
    <mergeCell ref="A252:B253"/>
    <mergeCell ref="C252:K253"/>
    <mergeCell ref="L252:L253"/>
    <mergeCell ref="J259:K259"/>
    <mergeCell ref="C306:K306"/>
    <mergeCell ref="L306:M306"/>
    <mergeCell ref="L58:M58"/>
    <mergeCell ref="M125:M127"/>
    <mergeCell ref="N30:S36"/>
    <mergeCell ref="L30:M30"/>
    <mergeCell ref="C194:I194"/>
    <mergeCell ref="J194:K194"/>
    <mergeCell ref="N113:Q113"/>
    <mergeCell ref="N160:Q160"/>
    <mergeCell ref="J193:K193"/>
    <mergeCell ref="A174:S174"/>
    <mergeCell ref="A165:S165"/>
    <mergeCell ref="A166:S166"/>
    <mergeCell ref="A167:A173"/>
    <mergeCell ref="C153:K153"/>
    <mergeCell ref="N151:S151"/>
    <mergeCell ref="C152:K152"/>
    <mergeCell ref="N152:S152"/>
    <mergeCell ref="C191:K191"/>
    <mergeCell ref="N191:S191"/>
    <mergeCell ref="A183:S183"/>
    <mergeCell ref="M247:M249"/>
    <mergeCell ref="N247:S251"/>
    <mergeCell ref="C326:Q326"/>
    <mergeCell ref="C323:L323"/>
    <mergeCell ref="M323:N323"/>
    <mergeCell ref="C324:L324"/>
    <mergeCell ref="M324:N324"/>
    <mergeCell ref="O320:Q324"/>
    <mergeCell ref="C329:L330"/>
    <mergeCell ref="N308:Q308"/>
    <mergeCell ref="A315:S315"/>
    <mergeCell ref="C317:Q317"/>
    <mergeCell ref="C316:I316"/>
    <mergeCell ref="J316:K316"/>
    <mergeCell ref="C319:Q319"/>
    <mergeCell ref="C318:Q318"/>
    <mergeCell ref="N316:Q316"/>
    <mergeCell ref="C320:L320"/>
    <mergeCell ref="M320:N320"/>
    <mergeCell ref="A327:B327"/>
    <mergeCell ref="A328:B328"/>
    <mergeCell ref="C310:N310"/>
    <mergeCell ref="A97:S97"/>
    <mergeCell ref="A109:S109"/>
    <mergeCell ref="A98:L98"/>
    <mergeCell ref="N98:S98"/>
    <mergeCell ref="N301:S301"/>
    <mergeCell ref="C302:K302"/>
    <mergeCell ref="N302:S302"/>
    <mergeCell ref="C285:K285"/>
    <mergeCell ref="N285:S285"/>
    <mergeCell ref="C296:K296"/>
    <mergeCell ref="N296:S296"/>
    <mergeCell ref="C297:K297"/>
    <mergeCell ref="N297:S297"/>
    <mergeCell ref="A298:S298"/>
    <mergeCell ref="C299:K299"/>
    <mergeCell ref="N299:S299"/>
    <mergeCell ref="C292:K292"/>
    <mergeCell ref="N292:S292"/>
    <mergeCell ref="A293:S293"/>
    <mergeCell ref="C294:K294"/>
    <mergeCell ref="N294:S294"/>
    <mergeCell ref="C295:K295"/>
    <mergeCell ref="N295:S295"/>
    <mergeCell ref="M228:M229"/>
    <mergeCell ref="N228:S229"/>
    <mergeCell ref="C229:K229"/>
    <mergeCell ref="C231:K231"/>
    <mergeCell ref="M231:M245"/>
    <mergeCell ref="N231:S245"/>
    <mergeCell ref="C232:K232"/>
    <mergeCell ref="C233:K233"/>
    <mergeCell ref="C234:K234"/>
    <mergeCell ref="C235:K235"/>
    <mergeCell ref="C236:K236"/>
    <mergeCell ref="C237:K237"/>
    <mergeCell ref="C238:K238"/>
    <mergeCell ref="C230:K230"/>
    <mergeCell ref="C245:K245"/>
    <mergeCell ref="L230:L245"/>
    <mergeCell ref="N230:S230"/>
    <mergeCell ref="C239:K239"/>
    <mergeCell ref="A140:A142"/>
    <mergeCell ref="W119:AK119"/>
    <mergeCell ref="I60:K60"/>
    <mergeCell ref="R160:S163"/>
    <mergeCell ref="A157:S157"/>
    <mergeCell ref="C158:K158"/>
    <mergeCell ref="L158:M158"/>
    <mergeCell ref="N158:S158"/>
    <mergeCell ref="C141:K141"/>
    <mergeCell ref="N141:S141"/>
    <mergeCell ref="C142:K142"/>
    <mergeCell ref="N142:S142"/>
    <mergeCell ref="C143:K143"/>
    <mergeCell ref="N143:S143"/>
    <mergeCell ref="C133:K133"/>
    <mergeCell ref="C146:K146"/>
    <mergeCell ref="C147:K147"/>
    <mergeCell ref="I124:J124"/>
    <mergeCell ref="C118:N118"/>
    <mergeCell ref="C119:N119"/>
    <mergeCell ref="C120:N120"/>
    <mergeCell ref="C115:N115"/>
    <mergeCell ref="C124:H124"/>
    <mergeCell ref="N134:S134"/>
    <mergeCell ref="W313:X318"/>
    <mergeCell ref="A367:K368"/>
    <mergeCell ref="M88:M96"/>
    <mergeCell ref="C89:K89"/>
    <mergeCell ref="C90:K90"/>
    <mergeCell ref="C91:C92"/>
    <mergeCell ref="D91:H91"/>
    <mergeCell ref="I91:K95"/>
    <mergeCell ref="C96:K96"/>
    <mergeCell ref="C303:K303"/>
    <mergeCell ref="N303:S303"/>
    <mergeCell ref="C304:K304"/>
    <mergeCell ref="N304:S304"/>
    <mergeCell ref="N314:S314"/>
    <mergeCell ref="A307:S307"/>
    <mergeCell ref="C308:I308"/>
    <mergeCell ref="R308:S308"/>
    <mergeCell ref="R309:S309"/>
    <mergeCell ref="C259:I259"/>
    <mergeCell ref="C244:K244"/>
    <mergeCell ref="O162:Q162"/>
    <mergeCell ref="N276:S276"/>
    <mergeCell ref="O163:Q163"/>
    <mergeCell ref="A139:S139"/>
    <mergeCell ref="A409:D409"/>
    <mergeCell ref="A410:D410"/>
    <mergeCell ref="A408:I408"/>
    <mergeCell ref="N288:S288"/>
    <mergeCell ref="A279:S279"/>
    <mergeCell ref="C280:K280"/>
    <mergeCell ref="N280:S280"/>
    <mergeCell ref="C281:K281"/>
    <mergeCell ref="N281:S281"/>
    <mergeCell ref="C282:K282"/>
    <mergeCell ref="N282:S282"/>
    <mergeCell ref="C283:K283"/>
    <mergeCell ref="N283:S283"/>
    <mergeCell ref="C289:K289"/>
    <mergeCell ref="N289:S289"/>
    <mergeCell ref="C290:K290"/>
    <mergeCell ref="N290:S290"/>
    <mergeCell ref="C291:K291"/>
    <mergeCell ref="N291:S291"/>
    <mergeCell ref="A284:S284"/>
    <mergeCell ref="A403:C403"/>
    <mergeCell ref="C300:K300"/>
    <mergeCell ref="N300:S300"/>
    <mergeCell ref="C301:K301"/>
    <mergeCell ref="A412:D412"/>
    <mergeCell ref="A23:S23"/>
    <mergeCell ref="C28:K28"/>
    <mergeCell ref="A24:B28"/>
    <mergeCell ref="A30:B30"/>
    <mergeCell ref="C30:K30"/>
    <mergeCell ref="A74:B75"/>
    <mergeCell ref="L74:L75"/>
    <mergeCell ref="M74:M75"/>
    <mergeCell ref="C75:I75"/>
    <mergeCell ref="J75:K75"/>
    <mergeCell ref="N74:S75"/>
    <mergeCell ref="C88:K88"/>
    <mergeCell ref="L88:L96"/>
    <mergeCell ref="J308:K308"/>
    <mergeCell ref="R259:S259"/>
    <mergeCell ref="R260:S260"/>
    <mergeCell ref="N252:S252"/>
    <mergeCell ref="C286:K286"/>
    <mergeCell ref="N286:S286"/>
    <mergeCell ref="C287:K287"/>
    <mergeCell ref="N287:S287"/>
    <mergeCell ref="C288:K288"/>
    <mergeCell ref="A407:I407"/>
    <mergeCell ref="N277:S277"/>
    <mergeCell ref="C278:K278"/>
    <mergeCell ref="N278:S278"/>
    <mergeCell ref="C273:K273"/>
    <mergeCell ref="N273:S273"/>
    <mergeCell ref="C274:K274"/>
    <mergeCell ref="N274:S274"/>
    <mergeCell ref="C275:K275"/>
    <mergeCell ref="N275:S275"/>
    <mergeCell ref="C276:K276"/>
    <mergeCell ref="N271:S271"/>
    <mergeCell ref="C272:K272"/>
    <mergeCell ref="N272:S272"/>
    <mergeCell ref="C271:K271"/>
    <mergeCell ref="A268:S268"/>
    <mergeCell ref="C269:K269"/>
    <mergeCell ref="N269:S269"/>
    <mergeCell ref="A266:B267"/>
    <mergeCell ref="C266:K266"/>
    <mergeCell ref="L266:L267"/>
    <mergeCell ref="M266:M267"/>
    <mergeCell ref="N266:S267"/>
    <mergeCell ref="C270:K270"/>
    <mergeCell ref="N270:S270"/>
    <mergeCell ref="C267:I267"/>
    <mergeCell ref="J267:K267"/>
    <mergeCell ref="C218:K218"/>
    <mergeCell ref="N218:S218"/>
    <mergeCell ref="C219:K219"/>
    <mergeCell ref="N219:S219"/>
    <mergeCell ref="C225:K225"/>
    <mergeCell ref="N225:S225"/>
    <mergeCell ref="C226:K226"/>
    <mergeCell ref="N226:S226"/>
    <mergeCell ref="C220:K220"/>
    <mergeCell ref="N220:S220"/>
    <mergeCell ref="C221:K221"/>
    <mergeCell ref="N221:S221"/>
    <mergeCell ref="C222:K222"/>
    <mergeCell ref="N222:S222"/>
    <mergeCell ref="C223:K223"/>
    <mergeCell ref="N223:S223"/>
    <mergeCell ref="N224:S224"/>
    <mergeCell ref="N215:S215"/>
    <mergeCell ref="C207:K207"/>
    <mergeCell ref="N206:S206"/>
    <mergeCell ref="N207:S207"/>
    <mergeCell ref="C215:K215"/>
    <mergeCell ref="N200:S200"/>
    <mergeCell ref="C193:I193"/>
    <mergeCell ref="N210:S210"/>
    <mergeCell ref="N217:S217"/>
    <mergeCell ref="C213:K213"/>
    <mergeCell ref="N213:S213"/>
    <mergeCell ref="N201:S201"/>
    <mergeCell ref="C202:K202"/>
    <mergeCell ref="N202:S202"/>
    <mergeCell ref="C197:K197"/>
    <mergeCell ref="L193:L194"/>
    <mergeCell ref="M193:M194"/>
    <mergeCell ref="C195:I195"/>
    <mergeCell ref="J195:K195"/>
    <mergeCell ref="C196:I196"/>
    <mergeCell ref="N192:S196"/>
    <mergeCell ref="C168:K168"/>
    <mergeCell ref="N168:S168"/>
    <mergeCell ref="C169:K169"/>
    <mergeCell ref="N169:S169"/>
    <mergeCell ref="C170:K170"/>
    <mergeCell ref="N170:S170"/>
    <mergeCell ref="C171:K171"/>
    <mergeCell ref="N171:S171"/>
    <mergeCell ref="C172:K172"/>
    <mergeCell ref="N182:S182"/>
    <mergeCell ref="C177:L177"/>
    <mergeCell ref="C178:L178"/>
    <mergeCell ref="N179:S179"/>
    <mergeCell ref="C179:K179"/>
    <mergeCell ref="N180:S180"/>
    <mergeCell ref="C180:K180"/>
    <mergeCell ref="C181:K181"/>
    <mergeCell ref="L184:L186"/>
    <mergeCell ref="M184:M186"/>
    <mergeCell ref="N184:S186"/>
    <mergeCell ref="C185:I185"/>
    <mergeCell ref="C186:I186"/>
    <mergeCell ref="J185:K185"/>
    <mergeCell ref="J186:K186"/>
    <mergeCell ref="C135:K135"/>
    <mergeCell ref="N135:S135"/>
    <mergeCell ref="C127:K127"/>
    <mergeCell ref="A134:A138"/>
    <mergeCell ref="C134:K134"/>
    <mergeCell ref="C132:K132"/>
    <mergeCell ref="N133:S133"/>
    <mergeCell ref="N130:S130"/>
    <mergeCell ref="A64:S64"/>
    <mergeCell ref="C65:K65"/>
    <mergeCell ref="N65:S65"/>
    <mergeCell ref="A66:A69"/>
    <mergeCell ref="C66:K66"/>
    <mergeCell ref="N66:S69"/>
    <mergeCell ref="C129:K129"/>
    <mergeCell ref="N129:S129"/>
    <mergeCell ref="C130:K130"/>
    <mergeCell ref="C125:K125"/>
    <mergeCell ref="C114:N114"/>
    <mergeCell ref="C116:N116"/>
    <mergeCell ref="C117:N117"/>
    <mergeCell ref="O115:Q115"/>
    <mergeCell ref="N70:S73"/>
    <mergeCell ref="C79:K79"/>
    <mergeCell ref="C63:K63"/>
    <mergeCell ref="C67:K67"/>
    <mergeCell ref="C68:H68"/>
    <mergeCell ref="C69:H69"/>
    <mergeCell ref="I68:K68"/>
    <mergeCell ref="I69:K69"/>
    <mergeCell ref="I81:K85"/>
    <mergeCell ref="C86:K86"/>
    <mergeCell ref="C87:K87"/>
    <mergeCell ref="N56:S56"/>
    <mergeCell ref="A62:S62"/>
    <mergeCell ref="C57:K57"/>
    <mergeCell ref="N57:S57"/>
    <mergeCell ref="C58:K58"/>
    <mergeCell ref="N58:S58"/>
    <mergeCell ref="C59:H59"/>
    <mergeCell ref="C60:H60"/>
    <mergeCell ref="I59:K59"/>
    <mergeCell ref="C61:H61"/>
    <mergeCell ref="I61:K61"/>
    <mergeCell ref="L59:L61"/>
    <mergeCell ref="M59:M61"/>
    <mergeCell ref="N59:S61"/>
    <mergeCell ref="C56:K56"/>
    <mergeCell ref="C50:K50"/>
    <mergeCell ref="N50:S50"/>
    <mergeCell ref="C51:K51"/>
    <mergeCell ref="N51:S51"/>
    <mergeCell ref="C52:K52"/>
    <mergeCell ref="N52:S52"/>
    <mergeCell ref="C53:K53"/>
    <mergeCell ref="N53:S53"/>
    <mergeCell ref="N55:S55"/>
    <mergeCell ref="C54:K55"/>
    <mergeCell ref="L54:L55"/>
    <mergeCell ref="M54:M55"/>
    <mergeCell ref="N54:S54"/>
    <mergeCell ref="N48:S48"/>
    <mergeCell ref="C49:K49"/>
    <mergeCell ref="N49:S49"/>
    <mergeCell ref="C44:K44"/>
    <mergeCell ref="N44:S44"/>
    <mergeCell ref="C45:K45"/>
    <mergeCell ref="N45:S45"/>
    <mergeCell ref="C46:K46"/>
    <mergeCell ref="N46:S46"/>
    <mergeCell ref="N47:S47"/>
    <mergeCell ref="C48:K48"/>
    <mergeCell ref="C47:K47"/>
    <mergeCell ref="A31:B31"/>
    <mergeCell ref="C31:K31"/>
    <mergeCell ref="A32:B32"/>
    <mergeCell ref="C32:K32"/>
    <mergeCell ref="A38:P38"/>
    <mergeCell ref="Q38:S38"/>
    <mergeCell ref="L36:M36"/>
    <mergeCell ref="A40:A41"/>
    <mergeCell ref="B40:B41"/>
    <mergeCell ref="C41:K41"/>
    <mergeCell ref="N41:S41"/>
    <mergeCell ref="A36:B36"/>
    <mergeCell ref="L31:M31"/>
    <mergeCell ref="L32:M32"/>
    <mergeCell ref="N37:S37"/>
    <mergeCell ref="C42:K42"/>
    <mergeCell ref="N42:S42"/>
    <mergeCell ref="C43:K43"/>
    <mergeCell ref="N43:S43"/>
    <mergeCell ref="C22:E22"/>
    <mergeCell ref="L19:M21"/>
    <mergeCell ref="N24:S28"/>
    <mergeCell ref="C27:L27"/>
    <mergeCell ref="C29:K29"/>
    <mergeCell ref="N29:S29"/>
    <mergeCell ref="C37:K37"/>
    <mergeCell ref="A1:B1"/>
    <mergeCell ref="C1:K1"/>
    <mergeCell ref="N1:S1"/>
    <mergeCell ref="O5:Q5"/>
    <mergeCell ref="R5:S5"/>
    <mergeCell ref="T2:T6"/>
    <mergeCell ref="C36:K36"/>
    <mergeCell ref="A9:S9"/>
    <mergeCell ref="C10:J10"/>
    <mergeCell ref="A2:C5"/>
    <mergeCell ref="D2:G4"/>
    <mergeCell ref="H2:J2"/>
    <mergeCell ref="K2:N2"/>
    <mergeCell ref="O2:S2"/>
    <mergeCell ref="H3:J4"/>
    <mergeCell ref="K3:N3"/>
    <mergeCell ref="O3:Q3"/>
    <mergeCell ref="R3:S3"/>
    <mergeCell ref="K4:N4"/>
    <mergeCell ref="O4:Q4"/>
    <mergeCell ref="R4:S4"/>
    <mergeCell ref="A29:B29"/>
    <mergeCell ref="A8:S8"/>
    <mergeCell ref="A35:B35"/>
    <mergeCell ref="N63:S63"/>
    <mergeCell ref="C35:K35"/>
    <mergeCell ref="L35:M35"/>
    <mergeCell ref="A16:B18"/>
    <mergeCell ref="A19:B22"/>
    <mergeCell ref="A11:B15"/>
    <mergeCell ref="C11:E11"/>
    <mergeCell ref="C12:E12"/>
    <mergeCell ref="C13:E13"/>
    <mergeCell ref="C14:E14"/>
    <mergeCell ref="C19:K21"/>
    <mergeCell ref="N19:S22"/>
    <mergeCell ref="A33:B33"/>
    <mergeCell ref="C33:K33"/>
    <mergeCell ref="L33:M33"/>
    <mergeCell ref="A34:B34"/>
    <mergeCell ref="C34:K34"/>
    <mergeCell ref="L34:M34"/>
    <mergeCell ref="A39:S39"/>
    <mergeCell ref="C40:K40"/>
    <mergeCell ref="N40:S40"/>
    <mergeCell ref="A37:B37"/>
    <mergeCell ref="K10:S15"/>
    <mergeCell ref="C15:E15"/>
    <mergeCell ref="A411:D411"/>
    <mergeCell ref="A437:D437"/>
    <mergeCell ref="A438:D438"/>
    <mergeCell ref="A439:I439"/>
    <mergeCell ref="A440:D440"/>
    <mergeCell ref="A441:D441"/>
    <mergeCell ref="C74:K74"/>
    <mergeCell ref="A404:C404"/>
    <mergeCell ref="A391:C391"/>
    <mergeCell ref="A392:C392"/>
    <mergeCell ref="J370:K370"/>
    <mergeCell ref="A76:S76"/>
    <mergeCell ref="C77:K77"/>
    <mergeCell ref="N77:S77"/>
    <mergeCell ref="A110:K110"/>
    <mergeCell ref="L111:M111"/>
    <mergeCell ref="C111:K111"/>
    <mergeCell ref="A112:S112"/>
    <mergeCell ref="N111:S111"/>
    <mergeCell ref="J113:K113"/>
    <mergeCell ref="C113:I113"/>
    <mergeCell ref="R113:S113"/>
    <mergeCell ref="C150:K150"/>
    <mergeCell ref="N150:S150"/>
    <mergeCell ref="A435:I435"/>
    <mergeCell ref="A436:I436"/>
    <mergeCell ref="A413:I413"/>
    <mergeCell ref="A414:D414"/>
    <mergeCell ref="A415:D415"/>
    <mergeCell ref="A416:D416"/>
    <mergeCell ref="A417:D417"/>
    <mergeCell ref="A418:I418"/>
    <mergeCell ref="A419:D419"/>
    <mergeCell ref="A420:D420"/>
    <mergeCell ref="A421:D421"/>
    <mergeCell ref="A431:D431"/>
    <mergeCell ref="A432:D432"/>
    <mergeCell ref="A422:D422"/>
    <mergeCell ref="A423:I423"/>
    <mergeCell ref="A424:D424"/>
    <mergeCell ref="A425:D425"/>
    <mergeCell ref="A426:D426"/>
    <mergeCell ref="A427:D427"/>
    <mergeCell ref="A428:I428"/>
    <mergeCell ref="A429:D429"/>
    <mergeCell ref="A430:D430"/>
    <mergeCell ref="A402:C402"/>
    <mergeCell ref="A401:C401"/>
    <mergeCell ref="A400:C400"/>
    <mergeCell ref="A399:B399"/>
    <mergeCell ref="A398:C398"/>
    <mergeCell ref="A397:C397"/>
    <mergeCell ref="A396:C396"/>
    <mergeCell ref="A395:C395"/>
    <mergeCell ref="A393:B393"/>
    <mergeCell ref="A394:C394"/>
    <mergeCell ref="C78:K78"/>
    <mergeCell ref="A386:C386"/>
    <mergeCell ref="A388:C388"/>
    <mergeCell ref="A389:C389"/>
    <mergeCell ref="A390:C390"/>
    <mergeCell ref="A331:B331"/>
    <mergeCell ref="A332:S332"/>
    <mergeCell ref="A373:I373"/>
    <mergeCell ref="A375:B375"/>
    <mergeCell ref="A387:B387"/>
    <mergeCell ref="A385:C385"/>
    <mergeCell ref="A384:C384"/>
    <mergeCell ref="A383:C383"/>
    <mergeCell ref="A382:C382"/>
    <mergeCell ref="A381:B381"/>
    <mergeCell ref="A380:C380"/>
    <mergeCell ref="A379:C379"/>
    <mergeCell ref="A378:C378"/>
    <mergeCell ref="A377:C377"/>
    <mergeCell ref="A376:C376"/>
    <mergeCell ref="E374:G374"/>
    <mergeCell ref="H374:I374"/>
    <mergeCell ref="C151:K151"/>
    <mergeCell ref="L78:L87"/>
    <mergeCell ref="C137:K137"/>
    <mergeCell ref="C148:K148"/>
    <mergeCell ref="M67:M68"/>
    <mergeCell ref="L67:L69"/>
    <mergeCell ref="R114:S114"/>
    <mergeCell ref="R115:S115"/>
    <mergeCell ref="C72:H72"/>
    <mergeCell ref="C70:K70"/>
    <mergeCell ref="I71:K71"/>
    <mergeCell ref="I72:K72"/>
    <mergeCell ref="I73:K73"/>
    <mergeCell ref="L70:L73"/>
    <mergeCell ref="M70:M73"/>
    <mergeCell ref="M78:M87"/>
    <mergeCell ref="C71:H71"/>
    <mergeCell ref="C73:H73"/>
    <mergeCell ref="N78:S79"/>
    <mergeCell ref="N80:S87"/>
    <mergeCell ref="N88:S89"/>
    <mergeCell ref="N90:S96"/>
    <mergeCell ref="C80:K80"/>
    <mergeCell ref="C81:C82"/>
    <mergeCell ref="D81:H81"/>
    <mergeCell ref="N136:S136"/>
    <mergeCell ref="A144:S144"/>
    <mergeCell ref="A214:S214"/>
    <mergeCell ref="A199:S199"/>
    <mergeCell ref="C200:K200"/>
    <mergeCell ref="C198:K198"/>
    <mergeCell ref="N198:S198"/>
    <mergeCell ref="C203:K203"/>
    <mergeCell ref="N203:S203"/>
    <mergeCell ref="C204:K204"/>
    <mergeCell ref="N204:S204"/>
    <mergeCell ref="A205:S205"/>
    <mergeCell ref="N197:S197"/>
    <mergeCell ref="C162:N162"/>
    <mergeCell ref="C163:N163"/>
    <mergeCell ref="J196:K196"/>
    <mergeCell ref="C201:K201"/>
    <mergeCell ref="N155:S155"/>
    <mergeCell ref="N181:S181"/>
    <mergeCell ref="N209:S209"/>
    <mergeCell ref="C184:K184"/>
    <mergeCell ref="C187:K187"/>
    <mergeCell ref="C190:K190"/>
    <mergeCell ref="N190:S190"/>
    <mergeCell ref="A175:B182"/>
    <mergeCell ref="O119:Q119"/>
    <mergeCell ref="O120:Q120"/>
    <mergeCell ref="C145:K145"/>
    <mergeCell ref="L145:L147"/>
    <mergeCell ref="M145:M147"/>
    <mergeCell ref="N145:S147"/>
    <mergeCell ref="N124:S124"/>
    <mergeCell ref="C131:K131"/>
    <mergeCell ref="N131:S131"/>
    <mergeCell ref="N125:S126"/>
    <mergeCell ref="N127:S127"/>
    <mergeCell ref="C138:K138"/>
    <mergeCell ref="N138:S138"/>
    <mergeCell ref="C140:K140"/>
    <mergeCell ref="L125:L127"/>
    <mergeCell ref="A121:S121"/>
    <mergeCell ref="A122:S122"/>
    <mergeCell ref="A123:S123"/>
    <mergeCell ref="C126:K126"/>
    <mergeCell ref="A128:S128"/>
    <mergeCell ref="C136:K136"/>
    <mergeCell ref="A129:A133"/>
    <mergeCell ref="N140:S140"/>
    <mergeCell ref="N132:S132"/>
    <mergeCell ref="N167:S167"/>
    <mergeCell ref="N172:S172"/>
    <mergeCell ref="C173:K173"/>
    <mergeCell ref="A329:B329"/>
    <mergeCell ref="A330:B330"/>
    <mergeCell ref="A311:S311"/>
    <mergeCell ref="A312:S312"/>
    <mergeCell ref="C314:K314"/>
    <mergeCell ref="L314:M314"/>
    <mergeCell ref="A313:S313"/>
    <mergeCell ref="A314:B314"/>
    <mergeCell ref="C327:L327"/>
    <mergeCell ref="M327:Q327"/>
    <mergeCell ref="C328:L328"/>
    <mergeCell ref="M328:Q328"/>
    <mergeCell ref="M329:Q330"/>
    <mergeCell ref="A325:S325"/>
    <mergeCell ref="A316:B324"/>
    <mergeCell ref="M321:N321"/>
    <mergeCell ref="C322:L322"/>
    <mergeCell ref="M322:N322"/>
    <mergeCell ref="A208:S208"/>
    <mergeCell ref="N176:S178"/>
    <mergeCell ref="C182:K182"/>
    <mergeCell ref="C161:N161"/>
    <mergeCell ref="O114:Q114"/>
    <mergeCell ref="O116:Q116"/>
    <mergeCell ref="O117:Q117"/>
    <mergeCell ref="C321:L321"/>
    <mergeCell ref="X320:X324"/>
    <mergeCell ref="A326:B326"/>
    <mergeCell ref="A159:S159"/>
    <mergeCell ref="C206:K206"/>
    <mergeCell ref="C309:N309"/>
    <mergeCell ref="O309:Q309"/>
    <mergeCell ref="O310:Q310"/>
    <mergeCell ref="N153:S153"/>
    <mergeCell ref="C154:K154"/>
    <mergeCell ref="C156:K156"/>
    <mergeCell ref="N156:S156"/>
    <mergeCell ref="A164:S164"/>
    <mergeCell ref="C160:I160"/>
    <mergeCell ref="J160:K160"/>
    <mergeCell ref="N173:S173"/>
    <mergeCell ref="C175:K175"/>
    <mergeCell ref="C176:L176"/>
    <mergeCell ref="C167:K167"/>
    <mergeCell ref="N137:S137"/>
    <mergeCell ref="O118:Q118"/>
    <mergeCell ref="R319:S324"/>
    <mergeCell ref="U2:U6"/>
    <mergeCell ref="C155:K155"/>
    <mergeCell ref="N148:S148"/>
    <mergeCell ref="C149:K149"/>
    <mergeCell ref="N149:S149"/>
    <mergeCell ref="N175:S175"/>
    <mergeCell ref="O6:Q6"/>
    <mergeCell ref="D5:N6"/>
    <mergeCell ref="A6:C6"/>
    <mergeCell ref="M16:S18"/>
    <mergeCell ref="C16:K16"/>
    <mergeCell ref="C17:K17"/>
    <mergeCell ref="C18:K18"/>
    <mergeCell ref="C25:L25"/>
    <mergeCell ref="C26:L26"/>
    <mergeCell ref="C24:M24"/>
    <mergeCell ref="R6:S6"/>
    <mergeCell ref="N154:S154"/>
    <mergeCell ref="O161:Q161"/>
    <mergeCell ref="C100:K100"/>
    <mergeCell ref="C209:K209"/>
    <mergeCell ref="C212:K212"/>
    <mergeCell ref="N306:S306"/>
    <mergeCell ref="A305:K305"/>
    <mergeCell ref="C188:I188"/>
    <mergeCell ref="J188:K188"/>
    <mergeCell ref="C189:I189"/>
    <mergeCell ref="J189:K189"/>
    <mergeCell ref="C210:K210"/>
    <mergeCell ref="C216:K216"/>
    <mergeCell ref="C217:K217"/>
    <mergeCell ref="C277:K277"/>
    <mergeCell ref="C240:K240"/>
    <mergeCell ref="C241:K241"/>
    <mergeCell ref="C242:K242"/>
    <mergeCell ref="C243:K243"/>
    <mergeCell ref="C228:K228"/>
    <mergeCell ref="N212:S212"/>
    <mergeCell ref="L212:M212"/>
    <mergeCell ref="L187:L189"/>
    <mergeCell ref="M187:M189"/>
    <mergeCell ref="N187:S189"/>
    <mergeCell ref="N216:S216"/>
    <mergeCell ref="C192:K192"/>
    <mergeCell ref="C211:K211"/>
    <mergeCell ref="N211:S211"/>
  </mergeCells>
  <conditionalFormatting sqref="M1:M5 M134 M137:M140 M142:M143 M9 M7">
    <cfRule type="containsText" dxfId="131" priority="216" operator="containsText" text="Not Met">
      <formula>NOT(ISERROR(SEARCH("Not Met",M1)))</formula>
    </cfRule>
  </conditionalFormatting>
  <conditionalFormatting sqref="M66">
    <cfRule type="containsText" dxfId="130" priority="127" operator="containsText" text="CANNOT CERTIFY">
      <formula>NOT(ISERROR(SEARCH("CANNOT CERTIFY",M66)))</formula>
    </cfRule>
    <cfRule type="containsText" dxfId="129" priority="128" operator="containsText" text="Permit Date?">
      <formula>NOT(ISERROR(SEARCH("Permit Date?",M66)))</formula>
    </cfRule>
    <cfRule type="containsText" dxfId="128" priority="214" operator="containsText" text="Enter ACH50 Below">
      <formula>NOT(ISERROR(SEARCH("Enter ACH50 Below",M66)))</formula>
    </cfRule>
  </conditionalFormatting>
  <conditionalFormatting sqref="M133">
    <cfRule type="containsText" dxfId="127" priority="213" operator="containsText" text="Not Met">
      <formula>NOT(ISERROR(SEARCH("Not Met",M133)))</formula>
    </cfRule>
  </conditionalFormatting>
  <conditionalFormatting sqref="M145">
    <cfRule type="containsText" dxfId="126" priority="212" operator="containsText" text="Not Met">
      <formula>NOT(ISERROR(SEARCH("Not Met",M145)))</formula>
    </cfRule>
  </conditionalFormatting>
  <conditionalFormatting sqref="M135">
    <cfRule type="containsText" dxfId="125" priority="202" operator="containsText" text="Not Met">
      <formula>NOT(ISERROR(SEARCH("Not Met",M135)))</formula>
    </cfRule>
  </conditionalFormatting>
  <conditionalFormatting sqref="M69">
    <cfRule type="containsBlanks" dxfId="124" priority="204">
      <formula>LEN(TRIM(M69))=0</formula>
    </cfRule>
  </conditionalFormatting>
  <conditionalFormatting sqref="M180">
    <cfRule type="containsText" dxfId="123" priority="196" operator="containsText" text="Not Met">
      <formula>NOT(ISERROR(SEARCH("Not Met",M180)))</formula>
    </cfRule>
  </conditionalFormatting>
  <conditionalFormatting sqref="M141">
    <cfRule type="containsText" dxfId="122" priority="200" operator="containsText" text="Not Met">
      <formula>NOT(ISERROR(SEARCH("Not Met",M141)))</formula>
    </cfRule>
  </conditionalFormatting>
  <conditionalFormatting sqref="M171">
    <cfRule type="containsText" dxfId="121" priority="199" operator="containsText" text="Not Met">
      <formula>NOT(ISERROR(SEARCH("Not Met",M171)))</formula>
    </cfRule>
  </conditionalFormatting>
  <conditionalFormatting sqref="M210">
    <cfRule type="containsText" dxfId="120" priority="189" operator="containsText" text="Not Met">
      <formula>NOT(ISERROR(SEARCH("Not Met",M210)))</formula>
    </cfRule>
  </conditionalFormatting>
  <conditionalFormatting sqref="M179">
    <cfRule type="containsText" dxfId="119" priority="197" operator="containsText" text="Not Met">
      <formula>NOT(ISERROR(SEARCH("Not Met",M179)))</formula>
    </cfRule>
  </conditionalFormatting>
  <conditionalFormatting sqref="M181">
    <cfRule type="containsText" dxfId="118" priority="195" operator="containsText" text="Not Met">
      <formula>NOT(ISERROR(SEARCH("Not Met",M181)))</formula>
    </cfRule>
  </conditionalFormatting>
  <conditionalFormatting sqref="M191">
    <cfRule type="containsText" dxfId="117" priority="193" operator="containsText" text="Not Met">
      <formula>NOT(ISERROR(SEARCH("Not Met",M191)))</formula>
    </cfRule>
  </conditionalFormatting>
  <conditionalFormatting sqref="M204">
    <cfRule type="containsText" dxfId="116" priority="192" operator="containsText" text="Not Met">
      <formula>NOT(ISERROR(SEARCH("Not Met",M204)))</formula>
    </cfRule>
  </conditionalFormatting>
  <conditionalFormatting sqref="M206">
    <cfRule type="containsText" dxfId="115" priority="191" operator="containsText" text="Not Met">
      <formula>NOT(ISERROR(SEARCH("Not Met",M206)))</formula>
    </cfRule>
  </conditionalFormatting>
  <conditionalFormatting sqref="M207">
    <cfRule type="containsText" dxfId="114" priority="190" operator="containsText" text="Not Met">
      <formula>NOT(ISERROR(SEARCH("Not Met",M207)))</formula>
    </cfRule>
  </conditionalFormatting>
  <conditionalFormatting sqref="M225">
    <cfRule type="containsBlanks" dxfId="113" priority="152">
      <formula>LEN(TRIM(M225))=0</formula>
    </cfRule>
    <cfRule type="containsText" dxfId="112" priority="188" operator="containsText" text="Not Met">
      <formula>NOT(ISERROR(SEARCH("Not Met",M225)))</formula>
    </cfRule>
  </conditionalFormatting>
  <conditionalFormatting sqref="M226">
    <cfRule type="containsText" dxfId="111" priority="187" operator="containsText" text="Not Met">
      <formula>NOT(ISERROR(SEARCH("Not Met",M226)))</formula>
    </cfRule>
  </conditionalFormatting>
  <conditionalFormatting sqref="M255">
    <cfRule type="containsText" dxfId="110" priority="184" operator="containsText" text="Not Met">
      <formula>NOT(ISERROR(SEARCH("Not Met",M255)))</formula>
    </cfRule>
  </conditionalFormatting>
  <conditionalFormatting sqref="M254">
    <cfRule type="containsText" dxfId="109" priority="185" operator="containsText" text="Not Met">
      <formula>NOT(ISERROR(SEARCH("Not Met",M254)))</formula>
    </cfRule>
  </conditionalFormatting>
  <conditionalFormatting sqref="M250">
    <cfRule type="containsText" dxfId="108" priority="170" operator="containsText" text="Not Met">
      <formula>NOT(ISERROR(SEARCH("Not Met",M250)))</formula>
    </cfRule>
  </conditionalFormatting>
  <conditionalFormatting sqref="M40:M41">
    <cfRule type="containsBlanks" dxfId="107" priority="163">
      <formula>LEN(TRIM(M40))=0</formula>
    </cfRule>
    <cfRule type="cellIs" dxfId="106" priority="182" operator="equal">
      <formula>"No"</formula>
    </cfRule>
  </conditionalFormatting>
  <conditionalFormatting sqref="M43:M46">
    <cfRule type="containsBlanks" dxfId="105" priority="162">
      <formula>LEN(TRIM(M43))=0</formula>
    </cfRule>
    <cfRule type="containsText" dxfId="104" priority="181" operator="containsText" text="Not Met">
      <formula>NOT(ISERROR(SEARCH("Not Met",M43)))</formula>
    </cfRule>
  </conditionalFormatting>
  <conditionalFormatting sqref="M51:M52">
    <cfRule type="containsBlanks" dxfId="103" priority="161">
      <formula>LEN(TRIM(M51))=0</formula>
    </cfRule>
    <cfRule type="containsText" dxfId="102" priority="180" operator="containsText" text="Not Met">
      <formula>NOT(ISERROR(SEARCH("Not Met",M51)))</formula>
    </cfRule>
  </conditionalFormatting>
  <conditionalFormatting sqref="M65">
    <cfRule type="containsBlanks" dxfId="101" priority="160">
      <formula>LEN(TRIM(M65))=0</formula>
    </cfRule>
    <cfRule type="containsText" dxfId="100" priority="179" operator="containsText" text="Not Met">
      <formula>NOT(ISERROR(SEARCH("Not Met",M65)))</formula>
    </cfRule>
  </conditionalFormatting>
  <conditionalFormatting sqref="M168:M170">
    <cfRule type="containsBlanks" dxfId="99" priority="159">
      <formula>LEN(TRIM(M168))=0</formula>
    </cfRule>
    <cfRule type="containsText" dxfId="98" priority="178" operator="containsText" text="Not Met">
      <formula>NOT(ISERROR(SEARCH("Not Met",M168)))</formula>
    </cfRule>
  </conditionalFormatting>
  <conditionalFormatting sqref="M184 M187">
    <cfRule type="containsBlanks" dxfId="97" priority="158">
      <formula>LEN(TRIM(M184))=0</formula>
    </cfRule>
    <cfRule type="cellIs" dxfId="96" priority="177" operator="equal">
      <formula>"Not Met"</formula>
    </cfRule>
  </conditionalFormatting>
  <conditionalFormatting sqref="M198">
    <cfRule type="containsBlanks" dxfId="95" priority="157">
      <formula>LEN(TRIM(M198))=0</formula>
    </cfRule>
    <cfRule type="cellIs" dxfId="94" priority="176" operator="equal">
      <formula>"Not Met"</formula>
    </cfRule>
  </conditionalFormatting>
  <conditionalFormatting sqref="M200:M203">
    <cfRule type="containsBlanks" dxfId="93" priority="156">
      <formula>LEN(TRIM(M200))=0</formula>
    </cfRule>
    <cfRule type="cellIs" dxfId="92" priority="175" operator="equal">
      <formula>"Not Met"</formula>
    </cfRule>
  </conditionalFormatting>
  <conditionalFormatting sqref="M209">
    <cfRule type="containsBlanks" dxfId="91" priority="155">
      <formula>LEN(TRIM(M209))=0</formula>
    </cfRule>
    <cfRule type="cellIs" dxfId="90" priority="174" operator="equal">
      <formula>"Not Met"</formula>
    </cfRule>
  </conditionalFormatting>
  <conditionalFormatting sqref="M211">
    <cfRule type="containsBlanks" dxfId="89" priority="154">
      <formula>LEN(TRIM(M211))=0</formula>
    </cfRule>
    <cfRule type="cellIs" dxfId="88" priority="173" operator="equal">
      <formula>"Not Met"</formula>
    </cfRule>
  </conditionalFormatting>
  <conditionalFormatting sqref="M215">
    <cfRule type="containsBlanks" dxfId="87" priority="153">
      <formula>LEN(TRIM(M215))=0</formula>
    </cfRule>
    <cfRule type="cellIs" dxfId="86" priority="172" operator="equal">
      <formula>"Not Met"</formula>
    </cfRule>
  </conditionalFormatting>
  <conditionalFormatting sqref="M216">
    <cfRule type="containsText" dxfId="85" priority="171" operator="containsText" text="Not Met">
      <formula>NOT(ISERROR(SEARCH("Not Met",M216)))</formula>
    </cfRule>
  </conditionalFormatting>
  <conditionalFormatting sqref="M144">
    <cfRule type="containsText" dxfId="84" priority="168" operator="containsText" text="Not Met">
      <formula>NOT(ISERROR(SEARCH("Not Met",M144)))</formula>
    </cfRule>
  </conditionalFormatting>
  <conditionalFormatting sqref="M252">
    <cfRule type="containsText" dxfId="83" priority="147" operator="containsText" text="Not Met">
      <formula>NOT(ISERROR(SEARCH("Not Met",M252)))</formula>
    </cfRule>
  </conditionalFormatting>
  <conditionalFormatting sqref="M221">
    <cfRule type="containsText" dxfId="82" priority="151" operator="containsText" text="Not Met">
      <formula>NOT(ISERROR(SEARCH("Not Met",M221)))</formula>
    </cfRule>
  </conditionalFormatting>
  <conditionalFormatting sqref="M227">
    <cfRule type="containsText" dxfId="81" priority="150" operator="containsText" text="Not Met">
      <formula>NOT(ISERROR(SEARCH("Not Met",M227)))</formula>
    </cfRule>
  </conditionalFormatting>
  <conditionalFormatting sqref="M230">
    <cfRule type="containsText" dxfId="80" priority="149" operator="containsText" text="Not Met">
      <formula>NOT(ISERROR(SEARCH("Not Met",M230)))</formula>
    </cfRule>
  </conditionalFormatting>
  <conditionalFormatting sqref="M246">
    <cfRule type="containsText" dxfId="79" priority="148" operator="containsText" text="Not Met">
      <formula>NOT(ISERROR(SEARCH("Not Met",M246)))</formula>
    </cfRule>
  </conditionalFormatting>
  <conditionalFormatting sqref="M136">
    <cfRule type="containsText" dxfId="78" priority="146" operator="containsText" text="Not Met">
      <formula>NOT(ISERROR(SEARCH("Not Met",M136)))</formula>
    </cfRule>
  </conditionalFormatting>
  <conditionalFormatting sqref="U1">
    <cfRule type="containsText" dxfId="77" priority="141" operator="containsText" text="Not Met">
      <formula>NOT(ISERROR(SEARCH("Not Met",U1)))</formula>
    </cfRule>
  </conditionalFormatting>
  <conditionalFormatting sqref="M8">
    <cfRule type="containsText" dxfId="76" priority="140" operator="containsText" text="Not Met">
      <formula>NOT(ISERROR(SEARCH("Not Met",M8)))</formula>
    </cfRule>
  </conditionalFormatting>
  <conditionalFormatting sqref="M23">
    <cfRule type="containsText" dxfId="75" priority="133" operator="containsText" text="Not Met">
      <formula>NOT(ISERROR(SEARCH("Not Met",M23)))</formula>
    </cfRule>
  </conditionalFormatting>
  <conditionalFormatting sqref="M28">
    <cfRule type="cellIs" dxfId="74" priority="130" operator="equal">
      <formula>"PASSED"</formula>
    </cfRule>
    <cfRule type="cellIs" dxfId="73" priority="131" operator="equal">
      <formula>"FAILED OVERALL UA"</formula>
    </cfRule>
    <cfRule type="cellIs" dxfId="72" priority="132" operator="equal">
      <formula>"NEED INPUTS ABOVE"</formula>
    </cfRule>
  </conditionalFormatting>
  <conditionalFormatting sqref="L18 O114 O260">
    <cfRule type="containsText" dxfId="71" priority="126" operator="containsText" text="No">
      <formula>NOT(ISERROR(SEARCH("No",L18)))</formula>
    </cfRule>
  </conditionalFormatting>
  <conditionalFormatting sqref="L158 L111 L257">
    <cfRule type="containsText" dxfId="70" priority="121" operator="containsText" text="CANNOT CERTIFY">
      <formula>NOT(ISERROR(SEARCH("CANNOT CERTIFY",L111)))</formula>
    </cfRule>
  </conditionalFormatting>
  <conditionalFormatting sqref="M57">
    <cfRule type="containsBlanks" dxfId="69" priority="113">
      <formula>LEN(TRIM(M57))=0</formula>
    </cfRule>
    <cfRule type="containsText" dxfId="68" priority="114" operator="containsText" text="Not Met">
      <formula>NOT(ISERROR(SEARCH("Not Met",M57)))</formula>
    </cfRule>
  </conditionalFormatting>
  <conditionalFormatting sqref="M130:M131">
    <cfRule type="containsText" dxfId="67" priority="111" operator="containsText" text="Not Met">
      <formula>NOT(ISERROR(SEARCH("Not Met",M130)))</formula>
    </cfRule>
  </conditionalFormatting>
  <conditionalFormatting sqref="M132">
    <cfRule type="containsText" dxfId="66" priority="112" operator="containsText" text="Not Met">
      <formula>NOT(ISERROR(SEARCH("Not Met",M132)))</formula>
    </cfRule>
  </conditionalFormatting>
  <conditionalFormatting sqref="K124">
    <cfRule type="containsText" dxfId="65" priority="104" operator="containsText" text="Bedrooms?">
      <formula>NOT(ISERROR(SEARCH("Bedrooms?",K124)))</formula>
    </cfRule>
  </conditionalFormatting>
  <conditionalFormatting sqref="M124">
    <cfRule type="containsText" dxfId="64" priority="103" operator="containsText" text="BEDROOMS?">
      <formula>NOT(ISERROR(SEARCH("BEDROOMS?",M124)))</formula>
    </cfRule>
  </conditionalFormatting>
  <conditionalFormatting sqref="M178">
    <cfRule type="containsText" dxfId="63" priority="78" operator="containsText" text="Not Met">
      <formula>NOT(ISERROR(SEARCH("Not Met",M178)))</formula>
    </cfRule>
  </conditionalFormatting>
  <conditionalFormatting sqref="L306:M306">
    <cfRule type="containsText" dxfId="62" priority="70" operator="containsText" text="CANNOT CERTIFY">
      <formula>NOT(ISERROR(SEARCH("CANNOT CERTIFY",L306)))</formula>
    </cfRule>
  </conditionalFormatting>
  <conditionalFormatting sqref="C320 M320 O320">
    <cfRule type="containsText" dxfId="61" priority="63" operator="containsText" text="Must enter the Permit Date on '2 Project Information' tab to assess adequacy of HERS Index.">
      <formula>NOT(ISERROR(SEARCH("Must enter the Permit Date on '2 Project Information' tab to assess adequacy of HERS Index.",C320)))</formula>
    </cfRule>
  </conditionalFormatting>
  <conditionalFormatting sqref="C324">
    <cfRule type="containsText" dxfId="60" priority="64" operator="containsText" text="This home has not satisfied all of the Mandatory requirements of the Energy section from above.">
      <formula>NOT(ISERROR(SEARCH("This home has not satisfied all of the Mandatory requirements of the Energy section from above.",C324)))</formula>
    </cfRule>
    <cfRule type="containsText" dxfId="59" priority="65" operator="containsText" text="This home has not satisfied all of the Mandatory requirements of the Energy section from above.">
      <formula>NOT(ISERROR(SEARCH("This home has not satisfied all of the Mandatory requirements of the Energy section from above.",C324)))</formula>
    </cfRule>
  </conditionalFormatting>
  <conditionalFormatting sqref="M324">
    <cfRule type="containsText" dxfId="58" priority="61" operator="containsText" text="Must enter the Permit Date on '2 Project Information' tab to assess adequacy of HERS Index.">
      <formula>NOT(ISERROR(SEARCH("Must enter the Permit Date on '2 Project Information' tab to assess adequacy of HERS Index.",M324)))</formula>
    </cfRule>
  </conditionalFormatting>
  <conditionalFormatting sqref="C321:C323 M321:M323">
    <cfRule type="containsText" dxfId="57" priority="62" operator="containsText" text="Must enter the Permit Date on '2 Project Information' tab to assess adequacy of HERS Index.">
      <formula>NOT(ISERROR(SEARCH("Must enter the Permit Date on '2 Project Information' tab to assess adequacy of HERS Index.",C321)))</formula>
    </cfRule>
  </conditionalFormatting>
  <conditionalFormatting sqref="M320:N320">
    <cfRule type="containsText" dxfId="56" priority="59" operator="containsText" text="CANNOT CERTIFY">
      <formula>NOT(ISERROR(SEARCH("CANNOT CERTIFY",M320)))</formula>
    </cfRule>
  </conditionalFormatting>
  <conditionalFormatting sqref="M321:N324">
    <cfRule type="containsText" dxfId="55" priority="58" operator="containsText" text="CANNOT CERTIFY">
      <formula>NOT(ISERROR(SEARCH("CANNOT CERTIFY",M321)))</formula>
    </cfRule>
  </conditionalFormatting>
  <conditionalFormatting sqref="M59">
    <cfRule type="containsText" dxfId="54" priority="55" operator="containsText" text="ISSUE WITH DUCT LEAKAGE TEST!">
      <formula>NOT(ISERROR(SEARCH("ISSUE WITH DUCT LEAKAGE TEST!",M59)))</formula>
    </cfRule>
    <cfRule type="containsText" dxfId="53" priority="56" operator="containsText" text="&quot;&quot;">
      <formula>NOT(ISERROR(SEARCH("""""",M59)))</formula>
    </cfRule>
  </conditionalFormatting>
  <conditionalFormatting sqref="W119:AK119">
    <cfRule type="containsText" dxfId="52" priority="50" operator="containsText" text="This home has not satisfied all of the Mandatory requirements of the Energy section from above.">
      <formula>NOT(ISERROR(SEARCH("This home has not satisfied all of the Mandatory requirements of the Energy section from above.",W119)))</formula>
    </cfRule>
    <cfRule type="containsText" dxfId="51" priority="51" operator="containsText" text="This home has not satisfied all of the Mandatory requirements of the Energy section from above.">
      <formula>NOT(ISERROR(SEARCH("This home has not satisfied all of the Mandatory requirements of the Energy section from above.",W119)))</formula>
    </cfRule>
  </conditionalFormatting>
  <conditionalFormatting sqref="O161">
    <cfRule type="containsText" dxfId="50" priority="42" operator="containsText" text="Cannot Certify">
      <formula>NOT(ISERROR(SEARCH("Cannot Certify",O161)))</formula>
    </cfRule>
  </conditionalFormatting>
  <conditionalFormatting sqref="O116">
    <cfRule type="containsText" dxfId="49" priority="30" operator="containsText" text="HERS Index Issue?">
      <formula>NOT(ISERROR(SEARCH("HERS Index Issue?",O116)))</formula>
    </cfRule>
  </conditionalFormatting>
  <conditionalFormatting sqref="O117">
    <cfRule type="containsText" dxfId="48" priority="29" operator="containsText" text="HERS Index Issue?">
      <formula>NOT(ISERROR(SEARCH("HERS Index Issue?",O117)))</formula>
    </cfRule>
  </conditionalFormatting>
  <conditionalFormatting sqref="O118">
    <cfRule type="containsText" dxfId="47" priority="28" operator="containsText" text="HERS Index Issue?">
      <formula>NOT(ISERROR(SEARCH("HERS Index Issue?",O118)))</formula>
    </cfRule>
  </conditionalFormatting>
  <conditionalFormatting sqref="O120">
    <cfRule type="containsText" dxfId="46" priority="26" operator="containsText" text="HERS Index Issue?">
      <formula>NOT(ISERROR(SEARCH("HERS Index Issue?",O120)))</formula>
    </cfRule>
  </conditionalFormatting>
  <conditionalFormatting sqref="O119">
    <cfRule type="containsText" dxfId="45" priority="27" operator="containsText" text="HERS Index Issue?">
      <formula>NOT(ISERROR(SEARCH("HERS Index Issue?",O119)))</formula>
    </cfRule>
  </conditionalFormatting>
  <conditionalFormatting sqref="O115">
    <cfRule type="containsText" dxfId="44" priority="25" operator="containsText" text="HERS Index Issue?">
      <formula>NOT(ISERROR(SEARCH("HERS Index Issue?",O115)))</formula>
    </cfRule>
  </conditionalFormatting>
  <conditionalFormatting sqref="O162">
    <cfRule type="containsText" dxfId="43" priority="24" operator="containsText" text="Cannot Certify">
      <formula>NOT(ISERROR(SEARCH("Cannot Certify",O162)))</formula>
    </cfRule>
  </conditionalFormatting>
  <conditionalFormatting sqref="O163">
    <cfRule type="containsText" dxfId="42" priority="23" operator="containsText" text="Cannot Certify">
      <formula>NOT(ISERROR(SEARCH("Cannot Certify",O163)))</formula>
    </cfRule>
  </conditionalFormatting>
  <conditionalFormatting sqref="O261">
    <cfRule type="containsText" dxfId="41" priority="21" operator="containsText" text="No">
      <formula>NOT(ISERROR(SEARCH("No",O261)))</formula>
    </cfRule>
  </conditionalFormatting>
  <conditionalFormatting sqref="O262">
    <cfRule type="containsText" dxfId="40" priority="20" operator="containsText" text="No">
      <formula>NOT(ISERROR(SEARCH("No",O262)))</formula>
    </cfRule>
  </conditionalFormatting>
  <conditionalFormatting sqref="L314:M314">
    <cfRule type="cellIs" dxfId="39" priority="13" operator="equal">
      <formula>"?????"</formula>
    </cfRule>
    <cfRule type="cellIs" dxfId="38" priority="14" operator="equal">
      <formula>"CANNOT CERTIFY"</formula>
    </cfRule>
  </conditionalFormatting>
  <conditionalFormatting sqref="M25">
    <cfRule type="cellIs" dxfId="37" priority="12" operator="equal">
      <formula>"PERMIT DATE?"</formula>
    </cfRule>
  </conditionalFormatting>
  <conditionalFormatting sqref="R6:S6">
    <cfRule type="cellIs" dxfId="36" priority="11" operator="equal">
      <formula>""</formula>
    </cfRule>
  </conditionalFormatting>
  <conditionalFormatting sqref="M182">
    <cfRule type="containsText" dxfId="35" priority="6" operator="containsText" text="Not Met">
      <formula>NOT(ISERROR(SEARCH("Not Met",M182)))</formula>
    </cfRule>
  </conditionalFormatting>
  <conditionalFormatting sqref="J267:K267">
    <cfRule type="containsText" dxfId="34" priority="5" operator="containsText" text="# of Bedrooms?">
      <formula>NOT(ISERROR(SEARCH("# of Bedrooms?",J267)))</formula>
    </cfRule>
  </conditionalFormatting>
  <conditionalFormatting sqref="M266:M267">
    <cfRule type="cellIs" dxfId="33" priority="4" operator="equal">
      <formula>"Number of Bedrooms or CFA?"</formula>
    </cfRule>
  </conditionalFormatting>
  <conditionalFormatting sqref="M100:M101">
    <cfRule type="containsText" dxfId="32" priority="3" operator="containsText" text="Home does not qualify for 2021 SBTC">
      <formula>NOT(ISERROR(SEARCH("Home does not qualify for 2021 SBTC",M100)))</formula>
    </cfRule>
  </conditionalFormatting>
  <conditionalFormatting sqref="M102:M103">
    <cfRule type="containsText" dxfId="31" priority="2" operator="containsText" text="Home does not qualify for 2021 SBTC">
      <formula>NOT(ISERROR(SEARCH("Home does not qualify for 2021 SBTC",M102)))</formula>
    </cfRule>
  </conditionalFormatting>
  <conditionalFormatting sqref="M105:M108">
    <cfRule type="containsText" dxfId="30" priority="1" operator="containsText" text="Home does not qualify for extra 2021 SBTC">
      <formula>NOT(ISERROR(SEARCH("Home does not qualify for extra 2021 SBTC",M105)))</formula>
    </cfRule>
  </conditionalFormatting>
  <dataValidations count="44">
    <dataValidation type="decimal" errorStyle="warning" showInputMessage="1" showErrorMessage="1" error="Eneter building leakage in ACH50" sqref="M69">
      <formula1>0.01</formula1>
      <formula2>20</formula2>
    </dataValidation>
    <dataValidation type="list" showInputMessage="1" showErrorMessage="1" sqref="M135:M136">
      <formula1>PointList36</formula1>
    </dataValidation>
    <dataValidation type="list" allowBlank="1" showInputMessage="1" showErrorMessage="1" sqref="M276">
      <formula1>PointList35</formula1>
    </dataValidation>
    <dataValidation type="list" showInputMessage="1" showErrorMessage="1" sqref="M137">
      <formula1>PointList32</formula1>
    </dataValidation>
    <dataValidation type="list" showInputMessage="1" showErrorMessage="1" sqref="M231:M245">
      <formula1>PointList40</formula1>
    </dataValidation>
    <dataValidation type="list" allowBlank="1" showInputMessage="1" showErrorMessage="1" sqref="M213 M88:M96">
      <formula1>PointList4</formula1>
    </dataValidation>
    <dataValidation type="list" showInputMessage="1" showErrorMessage="1" error="_x000a_" sqref="M47 M74">
      <formula1>PointList4</formula1>
    </dataValidation>
    <dataValidation type="list" showInputMessage="1" showErrorMessage="1" sqref="M250">
      <formula1>PointList28</formula1>
    </dataValidation>
    <dataValidation type="list" showInputMessage="1" showErrorMessage="1" sqref="M190">
      <formula1>PointList27</formula1>
    </dataValidation>
    <dataValidation type="decimal" allowBlank="1" showInputMessage="1" showErrorMessage="1" sqref="M177">
      <formula1>0</formula1>
      <formula2>500</formula2>
    </dataValidation>
    <dataValidation type="list" showInputMessage="1" showErrorMessage="1" sqref="M172:M173 M63">
      <formula1>PointList6</formula1>
    </dataValidation>
    <dataValidation type="list" allowBlank="1" showInputMessage="1" showErrorMessage="1" sqref="M170">
      <formula1>PointList42</formula1>
    </dataValidation>
    <dataValidation type="list" showInputMessage="1" showErrorMessage="1" sqref="M181">
      <formula1>PointList43</formula1>
    </dataValidation>
    <dataValidation type="list" showInputMessage="1" showErrorMessage="1" sqref="M151 M228:M229">
      <formula1>PointList20</formula1>
    </dataValidation>
    <dataValidation type="list" allowBlank="1" sqref="M299:M300">
      <formula1>PointList44</formula1>
    </dataValidation>
    <dataValidation type="list" allowBlank="1" showInputMessage="1" showErrorMessage="1" sqref="M301">
      <formula1>PointList44</formula1>
    </dataValidation>
    <dataValidation type="list" showInputMessage="1" showErrorMessage="1" sqref="M281">
      <formula1>PointList17</formula1>
    </dataValidation>
    <dataValidation type="list" showInputMessage="1" showErrorMessage="1" sqref="M142 M270">
      <formula1>PointList13</formula1>
    </dataValidation>
    <dataValidation type="list" showInputMessage="1" showErrorMessage="1" sqref="M141">
      <formula1>PointList12</formula1>
    </dataValidation>
    <dataValidation type="list" allowBlank="1" showInputMessage="1" showErrorMessage="1" sqref="M77">
      <formula1>PointList6</formula1>
    </dataValidation>
    <dataValidation type="list" showInputMessage="1" showErrorMessage="1" sqref="M152 M302:M304 M53:M54 M226 M222:M223">
      <formula1>PointList3</formula1>
    </dataValidation>
    <dataValidation type="list" showInputMessage="1" showErrorMessage="1" sqref="M49 M292">
      <formula1>PointList7</formula1>
    </dataValidation>
    <dataValidation type="list" showInputMessage="1" showErrorMessage="1" sqref="M154:M155 M271:M273 M48 M275 M207 M78:M87 M180 M204 M132 M197 M182">
      <formula1>PointList5</formula1>
    </dataValidation>
    <dataValidation type="list" showInputMessage="1" showErrorMessage="1" sqref="M56 M153 M156 M171 M191 M130:M131 M206 M253 M138 M289:M291 M294:M297 M269 M274 M277:M278 M280 M282:M283 M285:M287 M145:M150 M255 M210">
      <formula1>PointList4</formula1>
    </dataValidation>
    <dataValidation type="list" allowBlank="1" showInputMessage="1" showErrorMessage="1" sqref="M215 M57 M168 M198 M200:M203 M209 M211 M184 M187">
      <formula1>PointList41</formula1>
    </dataValidation>
    <dataValidation type="date" errorStyle="warning" operator="lessThan" showInputMessage="1" showErrorMessage="1" prompt="Must enter Permit Date on '2 Project Information' tab._x000a_" sqref="R6:S6">
      <formula1>43101</formula1>
    </dataValidation>
    <dataValidation type="list" allowBlank="1" showInputMessage="1" showErrorMessage="1" sqref="M65">
      <formula1>PointList8</formula1>
    </dataValidation>
    <dataValidation type="list" allowBlank="1" showInputMessage="1" showErrorMessage="1" sqref="M51:M52">
      <formula1>PointList46</formula1>
    </dataValidation>
    <dataValidation type="decimal" allowBlank="1" showInputMessage="1" showErrorMessage="1" prompt="Enter worst-case r-value of ceiling insulation over top plates of exterior walls." sqref="J75:K75">
      <formula1>1</formula1>
      <formula2>150</formula2>
    </dataValidation>
    <dataValidation type="list" allowBlank="1" showInputMessage="1" showErrorMessage="1" sqref="M40 M43:M46">
      <formula1>PointList9</formula1>
    </dataValidation>
    <dataValidation type="list" showInputMessage="1" showErrorMessage="1" sqref="M133">
      <formula1>PointList35</formula1>
    </dataValidation>
    <dataValidation type="list" showInputMessage="1" showErrorMessage="1" sqref="M217:M220">
      <formula1>PointList39</formula1>
    </dataValidation>
    <dataValidation type="whole" allowBlank="1" showInputMessage="1" showErrorMessage="1" sqref="I60:J61">
      <formula1>0</formula1>
      <formula2>1000</formula2>
    </dataValidation>
    <dataValidation type="list" allowBlank="1" showInputMessage="1" showErrorMessage="1" sqref="I59:J59">
      <formula1>DuctTestCond</formula1>
    </dataValidation>
    <dataValidation type="list" allowBlank="1" showInputMessage="1" showErrorMessage="1" prompt="Enter the MERV rating of installed filters - Whole number from 1 to 20._x000a__x000a_" sqref="J196:K196">
      <formula1>MERVRating</formula1>
    </dataValidation>
    <dataValidation type="list" allowBlank="1" showInputMessage="1" showErrorMessage="1" sqref="M169 M225 M29">
      <formula1>PointList45</formula1>
    </dataValidation>
    <dataValidation type="list" allowBlank="1" showInputMessage="1" showErrorMessage="1" sqref="M41 J185:K185 J188:K188 L106:L108 M104 L101 L103 M98">
      <formula1>YesOrNo</formula1>
    </dataValidation>
    <dataValidation type="list" allowBlank="1" showInputMessage="1" showErrorMessage="1" sqref="L17">
      <formula1>HourlySeasonal</formula1>
    </dataValidation>
    <dataValidation type="decimal" allowBlank="1" showErrorMessage="1" prompt="Enter tested ventilation as a WHOLE Number of CFM" sqref="M176">
      <formula1>0</formula1>
      <formula2>500</formula2>
    </dataValidation>
    <dataValidation type="list" allowBlank="1" showInputMessage="1" showErrorMessage="1" prompt="Select Yes, No, or Not Applicable" sqref="J193:K194">
      <formula1>YesNoOrNA</formula1>
    </dataValidation>
    <dataValidation type="whole" allowBlank="1" showInputMessage="1" showErrorMessage="1" sqref="J195:K195">
      <formula1>1</formula1>
      <formula2>20</formula2>
    </dataValidation>
    <dataValidation type="list" allowBlank="1" showInputMessage="1" showErrorMessage="1" sqref="M125:M127">
      <formula1>PointList5</formula1>
    </dataValidation>
    <dataValidation type="list" allowBlank="1" showInputMessage="1" showErrorMessage="1" sqref="J186:K186 J189:K189">
      <formula1>NatDraftEquipLoc</formula1>
    </dataValidation>
    <dataValidation showInputMessage="1" showErrorMessage="1" sqref="M105:M108"/>
  </dataValidations>
  <hyperlinks>
    <hyperlink ref="Q38:S38" location="'3b Code Plus Verification'!K1" display="Click here to go to '3b Code Plus Verification' tab."/>
  </hyperlinks>
  <printOptions horizontalCentered="1" gridLines="1"/>
  <pageMargins left="0.25" right="0.25" top="0.75" bottom="0.75" header="0.3" footer="0.3"/>
  <pageSetup scale="55" fitToHeight="30" orientation="portrait" r:id="rId1"/>
  <headerFooter>
    <oddHeader>&amp;L&amp;F&amp;R&amp;A</oddHead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107"/>
  <sheetViews>
    <sheetView zoomScaleNormal="100" workbookViewId="0">
      <pane ySplit="6" topLeftCell="A7" activePane="bottomLeft" state="frozen"/>
      <selection pane="bottomLeft" activeCell="H13" sqref="H13:I13"/>
    </sheetView>
  </sheetViews>
  <sheetFormatPr defaultColWidth="11.33203125" defaultRowHeight="14.25" x14ac:dyDescent="0.45"/>
  <cols>
    <col min="1" max="1" width="10.73046875" style="5" customWidth="1"/>
    <col min="2" max="2" width="2.9296875" style="5" customWidth="1"/>
    <col min="3" max="3" width="24" style="5" customWidth="1"/>
    <col min="4" max="11" width="7.06640625" style="5" customWidth="1"/>
    <col min="12" max="12" width="15.33203125" style="5" customWidth="1"/>
    <col min="13" max="13" width="16.33203125" style="5" customWidth="1"/>
    <col min="14" max="15" width="15.73046875" style="5" customWidth="1"/>
    <col min="16" max="19" width="7.265625" style="5" customWidth="1"/>
    <col min="20" max="21" width="50.59765625" style="4" customWidth="1"/>
    <col min="22" max="16384" width="11.33203125" style="5"/>
  </cols>
  <sheetData>
    <row r="1" spans="1:26" ht="19.899999999999999" customHeight="1" x14ac:dyDescent="0.45">
      <c r="A1" s="1133"/>
      <c r="B1" s="1134"/>
      <c r="C1" s="1135"/>
      <c r="D1" s="1623" t="s">
        <v>145</v>
      </c>
      <c r="E1" s="1139"/>
      <c r="F1" s="1139"/>
      <c r="G1" s="1624"/>
      <c r="H1" s="1144" t="s">
        <v>146</v>
      </c>
      <c r="I1" s="1631"/>
      <c r="J1" s="1632"/>
      <c r="K1" s="1146" t="str">
        <f>IF('2 Project Information'!E7="","",'2 Project Information'!E7)</f>
        <v/>
      </c>
      <c r="L1" s="1633"/>
      <c r="M1" s="1633"/>
      <c r="N1" s="1634"/>
      <c r="O1" s="1149" t="s">
        <v>147</v>
      </c>
      <c r="P1" s="1150"/>
      <c r="Q1" s="1150"/>
      <c r="R1" s="1150"/>
      <c r="S1" s="1150"/>
      <c r="T1" s="396" t="s">
        <v>1186</v>
      </c>
      <c r="V1" s="396"/>
      <c r="W1" s="396"/>
      <c r="X1" s="396"/>
      <c r="Y1" s="396"/>
      <c r="Z1" s="396"/>
    </row>
    <row r="2" spans="1:26" ht="19.899999999999999" customHeight="1" x14ac:dyDescent="0.45">
      <c r="A2" s="1136"/>
      <c r="B2" s="1137"/>
      <c r="C2" s="1138"/>
      <c r="D2" s="1625"/>
      <c r="E2" s="1626"/>
      <c r="F2" s="1626"/>
      <c r="G2" s="1627"/>
      <c r="H2" s="1151" t="s">
        <v>148</v>
      </c>
      <c r="I2" s="1635"/>
      <c r="J2" s="1636"/>
      <c r="K2" s="1154" t="str">
        <f>IF('2 Project Information'!E8="","",'2 Project Information'!E8)</f>
        <v/>
      </c>
      <c r="L2" s="1609"/>
      <c r="M2" s="1609"/>
      <c r="N2" s="1610"/>
      <c r="O2" s="1611" t="s">
        <v>149</v>
      </c>
      <c r="P2" s="1612"/>
      <c r="Q2" s="1613"/>
      <c r="R2" s="1159" t="str">
        <f>IF(CZ="","",CZ)</f>
        <v/>
      </c>
      <c r="S2" s="1614"/>
      <c r="T2" s="825" t="s">
        <v>1265</v>
      </c>
      <c r="U2" s="825" t="s">
        <v>1265</v>
      </c>
      <c r="V2" s="396"/>
      <c r="W2" s="396"/>
      <c r="X2" s="396"/>
      <c r="Y2" s="396"/>
      <c r="Z2" s="396"/>
    </row>
    <row r="3" spans="1:26" ht="19.899999999999999" customHeight="1" x14ac:dyDescent="0.45">
      <c r="A3" s="1136"/>
      <c r="B3" s="1137"/>
      <c r="C3" s="1138"/>
      <c r="D3" s="1628"/>
      <c r="E3" s="1629"/>
      <c r="F3" s="1629"/>
      <c r="G3" s="1630"/>
      <c r="H3" s="1637"/>
      <c r="I3" s="1638"/>
      <c r="J3" s="1639"/>
      <c r="K3" s="1615" t="str">
        <f>IF('2 Project Information'!E9="","",'2 Project Information'!E9)</f>
        <v/>
      </c>
      <c r="L3" s="1616"/>
      <c r="M3" s="1616"/>
      <c r="N3" s="1617"/>
      <c r="O3" s="1618" t="s">
        <v>150</v>
      </c>
      <c r="P3" s="1619"/>
      <c r="Q3" s="1620"/>
      <c r="R3" s="1621" t="str">
        <f>IF(CFA="","",CFA)</f>
        <v/>
      </c>
      <c r="S3" s="1622"/>
      <c r="T3" s="1526"/>
      <c r="U3" s="1526"/>
      <c r="V3" s="396"/>
      <c r="W3" s="396"/>
      <c r="X3" s="396"/>
      <c r="Y3" s="396"/>
      <c r="Z3" s="396"/>
    </row>
    <row r="4" spans="1:26" ht="19.899999999999999" customHeight="1" x14ac:dyDescent="0.45">
      <c r="A4" s="1081"/>
      <c r="B4" s="968"/>
      <c r="C4" s="1082"/>
      <c r="D4" s="1640" t="str">
        <f>VersionNo.</f>
        <v>Version 2021.05</v>
      </c>
      <c r="E4" s="1641"/>
      <c r="F4" s="1641"/>
      <c r="G4" s="1641"/>
      <c r="H4" s="1641"/>
      <c r="I4" s="1641"/>
      <c r="J4" s="1641"/>
      <c r="K4" s="1641"/>
      <c r="L4" s="1641"/>
      <c r="M4" s="1641"/>
      <c r="N4" s="1642"/>
      <c r="O4" s="833" t="s">
        <v>151</v>
      </c>
      <c r="P4" s="1643"/>
      <c r="Q4" s="1643"/>
      <c r="R4" s="1603" t="str">
        <f>IF(Bedrooms="","",Bedrooms)</f>
        <v/>
      </c>
      <c r="S4" s="1604"/>
      <c r="T4" s="1526"/>
      <c r="U4" s="1526"/>
      <c r="V4" s="396"/>
      <c r="W4" s="396"/>
      <c r="X4" s="396"/>
      <c r="Y4" s="396"/>
      <c r="Z4" s="396"/>
    </row>
    <row r="5" spans="1:26" s="395" customFormat="1" ht="10.050000000000001" customHeight="1" x14ac:dyDescent="0.45">
      <c r="A5" s="1607"/>
      <c r="B5" s="1608"/>
      <c r="C5" s="1608"/>
      <c r="D5" s="1608"/>
      <c r="E5" s="1608"/>
      <c r="F5" s="1608"/>
      <c r="G5" s="1608"/>
      <c r="H5" s="1608"/>
      <c r="I5" s="1608"/>
      <c r="J5" s="1608"/>
      <c r="K5" s="1608"/>
      <c r="L5" s="1608"/>
      <c r="M5" s="1608"/>
      <c r="N5" s="1608"/>
      <c r="O5" s="1608"/>
      <c r="P5" s="1608"/>
      <c r="Q5" s="1608"/>
      <c r="R5" s="1608"/>
      <c r="S5" s="1608"/>
      <c r="T5" s="1526"/>
      <c r="U5" s="1526"/>
      <c r="V5" s="396"/>
      <c r="W5" s="396"/>
      <c r="X5" s="396"/>
      <c r="Y5" s="396"/>
      <c r="Z5" s="396"/>
    </row>
    <row r="6" spans="1:26" ht="19.05" customHeight="1" x14ac:dyDescent="0.45">
      <c r="A6" s="1605" t="s">
        <v>1012</v>
      </c>
      <c r="B6" s="1606"/>
      <c r="C6" s="1606"/>
      <c r="D6" s="1606"/>
      <c r="E6" s="1606"/>
      <c r="F6" s="1606"/>
      <c r="G6" s="1606"/>
      <c r="H6" s="1606"/>
      <c r="I6" s="1606"/>
      <c r="J6" s="1606"/>
      <c r="K6" s="1606"/>
      <c r="L6" s="1606"/>
      <c r="M6" s="1606"/>
      <c r="N6" s="1606"/>
      <c r="O6" s="1606"/>
      <c r="P6" s="1606"/>
      <c r="Q6" s="1606"/>
      <c r="R6" s="1606"/>
      <c r="S6" s="1606"/>
      <c r="T6" s="1527"/>
      <c r="U6" s="1527"/>
      <c r="V6" s="396"/>
      <c r="W6" s="396"/>
      <c r="X6" s="396"/>
      <c r="Y6" s="396"/>
      <c r="Z6" s="396"/>
    </row>
    <row r="7" spans="1:26" s="395" customFormat="1" ht="10.050000000000001" customHeight="1" x14ac:dyDescent="0.45">
      <c r="A7" s="1607"/>
      <c r="B7" s="1608"/>
      <c r="C7" s="1608"/>
      <c r="D7" s="1608"/>
      <c r="E7" s="1608"/>
      <c r="F7" s="1608"/>
      <c r="G7" s="1608"/>
      <c r="H7" s="1608"/>
      <c r="I7" s="1608"/>
      <c r="J7" s="1608"/>
      <c r="K7" s="1608"/>
      <c r="L7" s="1608"/>
      <c r="M7" s="1608"/>
      <c r="N7" s="1608"/>
      <c r="O7" s="1608"/>
      <c r="P7" s="1608"/>
      <c r="Q7" s="1608"/>
      <c r="R7" s="1608"/>
      <c r="S7" s="1608"/>
      <c r="T7" s="514"/>
      <c r="U7" s="514"/>
      <c r="V7" s="396"/>
      <c r="W7" s="396"/>
      <c r="X7" s="396"/>
      <c r="Y7" s="396"/>
      <c r="Z7" s="396"/>
    </row>
    <row r="8" spans="1:26" ht="123" customHeight="1" x14ac:dyDescent="0.45">
      <c r="A8" s="1644" t="s">
        <v>1170</v>
      </c>
      <c r="B8" s="1645"/>
      <c r="C8" s="1645"/>
      <c r="D8" s="1645"/>
      <c r="E8" s="1645"/>
      <c r="F8" s="1645"/>
      <c r="G8" s="1645"/>
      <c r="H8" s="1645"/>
      <c r="I8" s="1645"/>
      <c r="J8" s="1645"/>
      <c r="K8" s="1645"/>
      <c r="L8" s="1645"/>
      <c r="M8" s="1645"/>
      <c r="N8" s="1645"/>
      <c r="O8" s="1645"/>
      <c r="P8" s="1645"/>
      <c r="Q8" s="1645"/>
      <c r="R8" s="1645"/>
      <c r="S8" s="1645"/>
      <c r="T8" s="514"/>
      <c r="U8" s="514"/>
      <c r="V8" s="396"/>
      <c r="W8" s="396"/>
      <c r="X8" s="396"/>
      <c r="Y8" s="396"/>
      <c r="Z8" s="396"/>
    </row>
    <row r="9" spans="1:26" s="395" customFormat="1" ht="10.050000000000001" customHeight="1" thickBot="1" x14ac:dyDescent="0.5">
      <c r="A9" s="1531"/>
      <c r="B9" s="1075"/>
      <c r="C9" s="1075"/>
      <c r="D9" s="1075"/>
      <c r="E9" s="1075"/>
      <c r="F9" s="1075"/>
      <c r="G9" s="1075"/>
      <c r="H9" s="1075"/>
      <c r="I9" s="1075"/>
      <c r="J9" s="1075"/>
      <c r="K9" s="1075"/>
      <c r="L9" s="1075"/>
      <c r="M9" s="1075"/>
      <c r="N9" s="1075"/>
      <c r="O9" s="1075"/>
      <c r="P9" s="1075"/>
      <c r="Q9" s="1075"/>
      <c r="R9" s="1075"/>
      <c r="S9" s="1075"/>
      <c r="T9" s="514"/>
      <c r="U9" s="514"/>
      <c r="V9" s="396"/>
      <c r="W9" s="396"/>
      <c r="X9" s="396"/>
      <c r="Y9" s="396"/>
      <c r="Z9" s="396"/>
    </row>
    <row r="10" spans="1:26" s="422" customFormat="1" ht="20" customHeight="1" thickTop="1" thickBot="1" x14ac:dyDescent="0.5">
      <c r="A10" s="1578" t="s">
        <v>1013</v>
      </c>
      <c r="B10" s="1578"/>
      <c r="C10" s="1578"/>
      <c r="D10" s="1578"/>
      <c r="E10" s="1578"/>
      <c r="F10" s="1578"/>
      <c r="G10" s="1578"/>
      <c r="H10" s="1578"/>
      <c r="I10" s="1578"/>
      <c r="J10" s="1578"/>
      <c r="K10" s="1578"/>
      <c r="L10" s="1578"/>
      <c r="M10" s="1578"/>
      <c r="N10" s="1578"/>
      <c r="O10" s="1578"/>
      <c r="P10" s="1578"/>
      <c r="Q10" s="1578"/>
      <c r="R10" s="1578"/>
      <c r="S10" s="1579"/>
      <c r="T10" s="514"/>
      <c r="U10" s="514"/>
      <c r="V10" s="396"/>
      <c r="W10" s="396"/>
      <c r="X10" s="396"/>
      <c r="Y10" s="396"/>
      <c r="Z10" s="396"/>
    </row>
    <row r="11" spans="1:26" s="422" customFormat="1" ht="40.049999999999997" customHeight="1" thickTop="1" thickBot="1" x14ac:dyDescent="0.5">
      <c r="A11" s="426" t="s">
        <v>1101</v>
      </c>
      <c r="B11" s="1578" t="s">
        <v>141</v>
      </c>
      <c r="C11" s="1578"/>
      <c r="D11" s="1578"/>
      <c r="E11" s="1578"/>
      <c r="F11" s="1578"/>
      <c r="G11" s="1580"/>
      <c r="H11" s="1580"/>
      <c r="I11" s="1580"/>
      <c r="J11" s="1578" t="s">
        <v>1014</v>
      </c>
      <c r="K11" s="1578"/>
      <c r="L11" s="1578"/>
      <c r="M11" s="1578"/>
      <c r="N11" s="1578"/>
      <c r="O11" s="1578"/>
      <c r="P11" s="1578"/>
      <c r="Q11" s="1584" t="s">
        <v>1077</v>
      </c>
      <c r="R11" s="1584"/>
      <c r="S11" s="1585"/>
      <c r="T11" s="514"/>
      <c r="U11" s="514"/>
      <c r="V11" s="396"/>
      <c r="W11" s="396"/>
      <c r="X11" s="396"/>
      <c r="Y11" s="396"/>
      <c r="Z11" s="396"/>
    </row>
    <row r="12" spans="1:26" s="422" customFormat="1" ht="15" customHeight="1" thickTop="1" x14ac:dyDescent="0.45">
      <c r="A12" s="1581" t="s">
        <v>1067</v>
      </c>
      <c r="B12" s="1593" t="s">
        <v>1071</v>
      </c>
      <c r="C12" s="1594"/>
      <c r="D12" s="1594"/>
      <c r="E12" s="1594"/>
      <c r="F12" s="1594"/>
      <c r="G12" s="1594"/>
      <c r="H12" s="1594"/>
      <c r="I12" s="1594"/>
      <c r="J12" s="1594"/>
      <c r="K12" s="1594"/>
      <c r="L12" s="1594"/>
      <c r="M12" s="1594"/>
      <c r="N12" s="1594"/>
      <c r="O12" s="1594"/>
      <c r="P12" s="1595"/>
      <c r="Q12" s="1586" t="str">
        <f>IF(H13="","No",IF(H13&lt;=75,"Yes","No"))</f>
        <v>No</v>
      </c>
      <c r="R12" s="1587"/>
      <c r="S12" s="1588"/>
      <c r="T12" s="514"/>
      <c r="U12" s="514"/>
      <c r="V12" s="396"/>
      <c r="W12" s="396"/>
      <c r="X12" s="396"/>
      <c r="Y12" s="396"/>
      <c r="Z12" s="396"/>
    </row>
    <row r="13" spans="1:26" s="422" customFormat="1" ht="15" customHeight="1" x14ac:dyDescent="0.45">
      <c r="A13" s="1540"/>
      <c r="B13" s="1582" t="s">
        <v>1068</v>
      </c>
      <c r="C13" s="1583"/>
      <c r="D13" s="1583"/>
      <c r="E13" s="1583"/>
      <c r="F13" s="1583"/>
      <c r="G13" s="1583"/>
      <c r="H13" s="1548"/>
      <c r="I13" s="1549"/>
      <c r="J13" s="1596" t="s">
        <v>1096</v>
      </c>
      <c r="K13" s="1597"/>
      <c r="L13" s="1597"/>
      <c r="M13" s="1597"/>
      <c r="N13" s="1597"/>
      <c r="O13" s="1597"/>
      <c r="P13" s="1598"/>
      <c r="Q13" s="1589"/>
      <c r="R13" s="1589"/>
      <c r="S13" s="1590"/>
      <c r="T13" s="514"/>
      <c r="U13" s="514"/>
      <c r="V13" s="396"/>
      <c r="W13" s="396"/>
      <c r="X13" s="396"/>
      <c r="Y13" s="396"/>
      <c r="Z13" s="396"/>
    </row>
    <row r="14" spans="1:26" s="422" customFormat="1" ht="15" customHeight="1" x14ac:dyDescent="0.45">
      <c r="A14" s="1540"/>
      <c r="B14" s="1551" t="s">
        <v>1082</v>
      </c>
      <c r="C14" s="1552"/>
      <c r="D14" s="1553"/>
      <c r="E14" s="1553"/>
      <c r="F14" s="1553"/>
      <c r="G14" s="1553"/>
      <c r="H14" s="1553"/>
      <c r="I14" s="1553"/>
      <c r="J14" s="1553"/>
      <c r="K14" s="1553"/>
      <c r="L14" s="1553"/>
      <c r="M14" s="1553"/>
      <c r="N14" s="1553"/>
      <c r="O14" s="1553"/>
      <c r="P14" s="1553"/>
      <c r="Q14" s="1589"/>
      <c r="R14" s="1589"/>
      <c r="S14" s="1590"/>
      <c r="T14" s="514"/>
      <c r="U14" s="514"/>
      <c r="V14" s="396"/>
      <c r="W14" s="396"/>
      <c r="X14" s="396"/>
      <c r="Y14" s="396"/>
      <c r="Z14" s="396"/>
    </row>
    <row r="15" spans="1:26" s="422" customFormat="1" ht="15" customHeight="1" x14ac:dyDescent="0.45">
      <c r="A15" s="1539" t="s">
        <v>162</v>
      </c>
      <c r="B15" s="1591" t="s">
        <v>1070</v>
      </c>
      <c r="C15" s="1573"/>
      <c r="D15" s="1573"/>
      <c r="E15" s="1573"/>
      <c r="F15" s="1573"/>
      <c r="G15" s="1573"/>
      <c r="H15" s="1573"/>
      <c r="I15" s="1573"/>
      <c r="J15" s="1573"/>
      <c r="K15" s="1573"/>
      <c r="L15" s="1573"/>
      <c r="M15" s="1573"/>
      <c r="N15" s="1573"/>
      <c r="O15" s="1573"/>
      <c r="P15" s="1574"/>
      <c r="Q15" s="1563" t="str">
        <f>IF(H16="","No",IF(H17="","No",IF(H16&lt;=H17,"Yes","No")))</f>
        <v>No</v>
      </c>
      <c r="R15" s="1564"/>
      <c r="S15" s="1565"/>
      <c r="T15" s="514"/>
      <c r="U15" s="514"/>
      <c r="V15" s="396"/>
      <c r="W15" s="396"/>
      <c r="X15" s="396"/>
      <c r="Y15" s="396"/>
      <c r="Z15" s="396"/>
    </row>
    <row r="16" spans="1:26" s="422" customFormat="1" ht="15" customHeight="1" x14ac:dyDescent="0.45">
      <c r="A16" s="1540"/>
      <c r="B16" s="1582" t="s">
        <v>1072</v>
      </c>
      <c r="C16" s="1583"/>
      <c r="D16" s="1583"/>
      <c r="E16" s="1583"/>
      <c r="F16" s="1583"/>
      <c r="G16" s="1583"/>
      <c r="H16" s="1599"/>
      <c r="I16" s="1600"/>
      <c r="J16" s="1592" t="s">
        <v>1040</v>
      </c>
      <c r="K16" s="1555"/>
      <c r="L16" s="1555"/>
      <c r="M16" s="1555"/>
      <c r="N16" s="1555"/>
      <c r="O16" s="1555"/>
      <c r="P16" s="1556"/>
      <c r="Q16" s="1564"/>
      <c r="R16" s="1564"/>
      <c r="S16" s="1565"/>
      <c r="T16" s="514"/>
      <c r="U16" s="514"/>
      <c r="V16" s="396"/>
      <c r="W16" s="396"/>
      <c r="X16" s="396"/>
      <c r="Y16" s="396"/>
      <c r="Z16" s="396"/>
    </row>
    <row r="17" spans="1:26" s="422" customFormat="1" ht="15" customHeight="1" x14ac:dyDescent="0.45">
      <c r="A17" s="1540"/>
      <c r="B17" s="1582" t="s">
        <v>1097</v>
      </c>
      <c r="C17" s="1583"/>
      <c r="D17" s="1583"/>
      <c r="E17" s="1583"/>
      <c r="F17" s="1583"/>
      <c r="G17" s="1583"/>
      <c r="H17" s="1670"/>
      <c r="I17" s="1671"/>
      <c r="J17" s="1560"/>
      <c r="K17" s="1561"/>
      <c r="L17" s="1561"/>
      <c r="M17" s="1561"/>
      <c r="N17" s="1561"/>
      <c r="O17" s="1561"/>
      <c r="P17" s="1562"/>
      <c r="Q17" s="1564"/>
      <c r="R17" s="1564"/>
      <c r="S17" s="1565"/>
      <c r="T17" s="514"/>
      <c r="U17" s="514"/>
      <c r="V17" s="396"/>
      <c r="W17" s="396"/>
      <c r="X17" s="396"/>
      <c r="Y17" s="396"/>
      <c r="Z17" s="396"/>
    </row>
    <row r="18" spans="1:26" s="422" customFormat="1" ht="15" customHeight="1" x14ac:dyDescent="0.45">
      <c r="A18" s="1540"/>
      <c r="B18" s="1551" t="s">
        <v>1082</v>
      </c>
      <c r="C18" s="1552"/>
      <c r="D18" s="1553"/>
      <c r="E18" s="1553"/>
      <c r="F18" s="1553"/>
      <c r="G18" s="1553"/>
      <c r="H18" s="1553"/>
      <c r="I18" s="1553"/>
      <c r="J18" s="1553"/>
      <c r="K18" s="1553"/>
      <c r="L18" s="1553"/>
      <c r="M18" s="1553"/>
      <c r="N18" s="1553"/>
      <c r="O18" s="1553"/>
      <c r="P18" s="1553"/>
      <c r="Q18" s="1564"/>
      <c r="R18" s="1564"/>
      <c r="S18" s="1565"/>
      <c r="T18" s="514"/>
      <c r="U18" s="514"/>
      <c r="V18" s="396"/>
      <c r="W18" s="396"/>
      <c r="X18" s="396"/>
      <c r="Y18" s="396"/>
      <c r="Z18" s="396"/>
    </row>
    <row r="19" spans="1:26" s="422" customFormat="1" ht="33" customHeight="1" x14ac:dyDescent="0.45">
      <c r="A19" s="1539" t="s">
        <v>177</v>
      </c>
      <c r="B19" s="1591" t="s">
        <v>1073</v>
      </c>
      <c r="C19" s="1573"/>
      <c r="D19" s="1573"/>
      <c r="E19" s="1573"/>
      <c r="F19" s="1573"/>
      <c r="G19" s="1573"/>
      <c r="H19" s="1573"/>
      <c r="I19" s="1573"/>
      <c r="J19" s="1573"/>
      <c r="K19" s="1573"/>
      <c r="L19" s="1573"/>
      <c r="M19" s="1573"/>
      <c r="N19" s="1573"/>
      <c r="O19" s="1573"/>
      <c r="P19" s="1574"/>
      <c r="Q19" s="1563" t="str">
        <f>IF(AND(H20="Yes",H21="Yes"),"Yes","No")</f>
        <v>No</v>
      </c>
      <c r="R19" s="1564"/>
      <c r="S19" s="1565"/>
      <c r="T19" s="514"/>
      <c r="U19" s="514"/>
      <c r="V19" s="396"/>
      <c r="W19" s="396"/>
      <c r="X19" s="396"/>
      <c r="Y19" s="396"/>
      <c r="Z19" s="396"/>
    </row>
    <row r="20" spans="1:26" s="422" customFormat="1" ht="15" customHeight="1" x14ac:dyDescent="0.45">
      <c r="A20" s="1540"/>
      <c r="B20" s="1582" t="s">
        <v>1075</v>
      </c>
      <c r="C20" s="1582"/>
      <c r="D20" s="1582"/>
      <c r="E20" s="1582"/>
      <c r="F20" s="1582"/>
      <c r="G20" s="1582"/>
      <c r="H20" s="1548"/>
      <c r="I20" s="1548"/>
      <c r="J20" s="1592" t="s">
        <v>1074</v>
      </c>
      <c r="K20" s="1555"/>
      <c r="L20" s="1555"/>
      <c r="M20" s="1555"/>
      <c r="N20" s="1555"/>
      <c r="O20" s="1555"/>
      <c r="P20" s="1556"/>
      <c r="Q20" s="1564"/>
      <c r="R20" s="1564"/>
      <c r="S20" s="1565"/>
      <c r="T20" s="514"/>
      <c r="U20" s="514"/>
      <c r="V20" s="396"/>
      <c r="W20" s="396"/>
      <c r="X20" s="396"/>
      <c r="Y20" s="396"/>
      <c r="Z20" s="396"/>
    </row>
    <row r="21" spans="1:26" s="422" customFormat="1" ht="30" customHeight="1" x14ac:dyDescent="0.45">
      <c r="A21" s="1540"/>
      <c r="B21" s="1566" t="s">
        <v>1076</v>
      </c>
      <c r="C21" s="1566"/>
      <c r="D21" s="1566"/>
      <c r="E21" s="1566"/>
      <c r="F21" s="1566"/>
      <c r="G21" s="1566"/>
      <c r="H21" s="1548"/>
      <c r="I21" s="1548"/>
      <c r="J21" s="1560"/>
      <c r="K21" s="1561"/>
      <c r="L21" s="1561"/>
      <c r="M21" s="1561"/>
      <c r="N21" s="1561"/>
      <c r="O21" s="1561"/>
      <c r="P21" s="1562"/>
      <c r="Q21" s="1564"/>
      <c r="R21" s="1564"/>
      <c r="S21" s="1565"/>
      <c r="T21" s="514"/>
      <c r="U21" s="514"/>
      <c r="V21" s="396"/>
      <c r="W21" s="396"/>
      <c r="X21" s="396"/>
      <c r="Y21" s="396"/>
      <c r="Z21" s="396"/>
    </row>
    <row r="22" spans="1:26" s="422" customFormat="1" ht="15" customHeight="1" x14ac:dyDescent="0.45">
      <c r="A22" s="1540"/>
      <c r="B22" s="1551" t="s">
        <v>1082</v>
      </c>
      <c r="C22" s="1552"/>
      <c r="D22" s="1553"/>
      <c r="E22" s="1553"/>
      <c r="F22" s="1553"/>
      <c r="G22" s="1553"/>
      <c r="H22" s="1553"/>
      <c r="I22" s="1553"/>
      <c r="J22" s="1553"/>
      <c r="K22" s="1553"/>
      <c r="L22" s="1553"/>
      <c r="M22" s="1553"/>
      <c r="N22" s="1553"/>
      <c r="O22" s="1553"/>
      <c r="P22" s="1553"/>
      <c r="Q22" s="1564"/>
      <c r="R22" s="1564"/>
      <c r="S22" s="1565"/>
      <c r="T22" s="514"/>
      <c r="U22" s="514"/>
      <c r="V22" s="396"/>
      <c r="W22" s="396"/>
      <c r="X22" s="396"/>
      <c r="Y22" s="396"/>
      <c r="Z22" s="396"/>
    </row>
    <row r="23" spans="1:26" s="422" customFormat="1" ht="15" customHeight="1" x14ac:dyDescent="0.45">
      <c r="A23" s="1672" t="s">
        <v>1207</v>
      </c>
      <c r="B23" s="1673"/>
      <c r="C23" s="1673"/>
      <c r="D23" s="1673"/>
      <c r="E23" s="1673"/>
      <c r="F23" s="1673"/>
      <c r="G23" s="1673"/>
      <c r="H23" s="1673"/>
      <c r="I23" s="1673"/>
      <c r="J23" s="1673"/>
      <c r="K23" s="1673"/>
      <c r="L23" s="1673"/>
      <c r="M23" s="1673"/>
      <c r="N23" s="1673"/>
      <c r="O23" s="1673"/>
      <c r="P23" s="1673"/>
      <c r="Q23" s="1673"/>
      <c r="R23" s="1673"/>
      <c r="S23" s="1673"/>
      <c r="T23" s="514"/>
      <c r="U23" s="514"/>
      <c r="V23" s="396"/>
      <c r="W23" s="396"/>
      <c r="X23" s="396"/>
      <c r="Y23" s="396"/>
      <c r="Z23" s="396"/>
    </row>
    <row r="24" spans="1:26" s="422" customFormat="1" ht="54.4" customHeight="1" x14ac:dyDescent="0.45">
      <c r="A24" s="1539" t="s">
        <v>1099</v>
      </c>
      <c r="B24" s="1669" t="s">
        <v>1262</v>
      </c>
      <c r="C24" s="1667"/>
      <c r="D24" s="1667"/>
      <c r="E24" s="1667"/>
      <c r="F24" s="1667"/>
      <c r="G24" s="1667"/>
      <c r="H24" s="1667"/>
      <c r="I24" s="1667"/>
      <c r="J24" s="1667"/>
      <c r="K24" s="1667"/>
      <c r="L24" s="1667"/>
      <c r="M24" s="1667"/>
      <c r="N24" s="1667"/>
      <c r="O24" s="1667"/>
      <c r="P24" s="1667"/>
      <c r="Q24" s="1541" t="str">
        <f>IF(H25="NA - See Note","Yes, See Note",IF(H25="","No",IF(AND(ISNUMBER(CFA),H25="With air handler",H27&lt;=4),"Yes",IF(AND(ISNUMBER(CFA),H25="Without air handler",H27&lt;=3),"Yes","No"))))</f>
        <v>No</v>
      </c>
      <c r="R24" s="1542"/>
      <c r="S24" s="1543"/>
      <c r="T24" s="514"/>
      <c r="U24" s="514"/>
      <c r="V24" s="396"/>
      <c r="W24" s="396"/>
      <c r="X24" s="396"/>
      <c r="Y24" s="396"/>
      <c r="Z24" s="396"/>
    </row>
    <row r="25" spans="1:26" s="422" customFormat="1" ht="15" customHeight="1" x14ac:dyDescent="0.45">
      <c r="A25" s="1540"/>
      <c r="B25" s="1674" t="s">
        <v>1078</v>
      </c>
      <c r="C25" s="1674"/>
      <c r="D25" s="1674"/>
      <c r="E25" s="1674"/>
      <c r="F25" s="1674"/>
      <c r="G25" s="1674"/>
      <c r="H25" s="1680"/>
      <c r="I25" s="1680"/>
      <c r="J25" s="1665" t="s">
        <v>1021</v>
      </c>
      <c r="K25" s="688"/>
      <c r="L25" s="688"/>
      <c r="M25" s="688"/>
      <c r="N25" s="688"/>
      <c r="O25" s="688"/>
      <c r="P25" s="688"/>
      <c r="Q25" s="1542"/>
      <c r="R25" s="1542"/>
      <c r="S25" s="1543"/>
      <c r="T25" s="514"/>
      <c r="U25" s="514"/>
      <c r="V25" s="396"/>
      <c r="W25" s="396"/>
      <c r="X25" s="396"/>
      <c r="Y25" s="396"/>
      <c r="Z25" s="396"/>
    </row>
    <row r="26" spans="1:26" s="422" customFormat="1" ht="15" customHeight="1" x14ac:dyDescent="0.45">
      <c r="A26" s="1540"/>
      <c r="B26" s="1547" t="s">
        <v>1081</v>
      </c>
      <c r="C26" s="1547"/>
      <c r="D26" s="1547"/>
      <c r="E26" s="1547"/>
      <c r="F26" s="1547"/>
      <c r="G26" s="1547"/>
      <c r="H26" s="1548"/>
      <c r="I26" s="1548"/>
      <c r="J26" s="688"/>
      <c r="K26" s="688"/>
      <c r="L26" s="688"/>
      <c r="M26" s="688"/>
      <c r="N26" s="688"/>
      <c r="O26" s="688"/>
      <c r="P26" s="688"/>
      <c r="Q26" s="1542"/>
      <c r="R26" s="1542"/>
      <c r="S26" s="1543"/>
      <c r="T26" s="514"/>
      <c r="U26" s="514"/>
      <c r="V26" s="396"/>
      <c r="W26" s="396"/>
      <c r="X26" s="396"/>
      <c r="Y26" s="396"/>
      <c r="Z26" s="396"/>
    </row>
    <row r="27" spans="1:26" s="422" customFormat="1" ht="15" customHeight="1" x14ac:dyDescent="0.45">
      <c r="A27" s="1540"/>
      <c r="B27" s="1547" t="s">
        <v>1083</v>
      </c>
      <c r="C27" s="1547"/>
      <c r="D27" s="1547"/>
      <c r="E27" s="1547"/>
      <c r="F27" s="1547"/>
      <c r="G27" s="1547"/>
      <c r="H27" s="1664" t="str">
        <f>IF(OR(CFA="",H26=""),"No",H26/(CFA/100))</f>
        <v>No</v>
      </c>
      <c r="I27" s="1664"/>
      <c r="J27" s="688"/>
      <c r="K27" s="688"/>
      <c r="L27" s="688"/>
      <c r="M27" s="688"/>
      <c r="N27" s="688"/>
      <c r="O27" s="688"/>
      <c r="P27" s="688"/>
      <c r="Q27" s="1542"/>
      <c r="R27" s="1542"/>
      <c r="S27" s="1543"/>
      <c r="T27" s="514"/>
      <c r="U27" s="514"/>
      <c r="V27" s="396"/>
      <c r="W27" s="396"/>
      <c r="X27" s="396"/>
      <c r="Y27" s="396"/>
      <c r="Z27" s="396"/>
    </row>
    <row r="28" spans="1:26" s="422" customFormat="1" ht="15" customHeight="1" x14ac:dyDescent="0.45">
      <c r="A28" s="1540"/>
      <c r="B28" s="1662" t="s">
        <v>1082</v>
      </c>
      <c r="C28" s="1663"/>
      <c r="D28" s="1553"/>
      <c r="E28" s="1553"/>
      <c r="F28" s="1553"/>
      <c r="G28" s="1553"/>
      <c r="H28" s="1553"/>
      <c r="I28" s="1553"/>
      <c r="J28" s="1553"/>
      <c r="K28" s="1553"/>
      <c r="L28" s="1553"/>
      <c r="M28" s="1553"/>
      <c r="N28" s="1553"/>
      <c r="O28" s="1553"/>
      <c r="P28" s="1553"/>
      <c r="Q28" s="1542"/>
      <c r="R28" s="1542"/>
      <c r="S28" s="1543"/>
      <c r="T28" s="514"/>
      <c r="U28" s="514"/>
      <c r="V28" s="396"/>
      <c r="W28" s="396"/>
      <c r="X28" s="396"/>
      <c r="Y28" s="396"/>
      <c r="Z28" s="396"/>
    </row>
    <row r="29" spans="1:26" s="422" customFormat="1" ht="16.5" customHeight="1" x14ac:dyDescent="0.45">
      <c r="A29" s="1539" t="s">
        <v>184</v>
      </c>
      <c r="B29" s="1666" t="s">
        <v>1085</v>
      </c>
      <c r="C29" s="1667"/>
      <c r="D29" s="1667"/>
      <c r="E29" s="1667"/>
      <c r="F29" s="1667"/>
      <c r="G29" s="1667"/>
      <c r="H29" s="1667"/>
      <c r="I29" s="1667"/>
      <c r="J29" s="1667"/>
      <c r="K29" s="1667"/>
      <c r="L29" s="1667"/>
      <c r="M29" s="1667"/>
      <c r="N29" s="1667"/>
      <c r="O29" s="1667"/>
      <c r="P29" s="1667"/>
      <c r="Q29" s="1568" t="str">
        <f>+IF(H30="Yes","Yes","No")</f>
        <v>No</v>
      </c>
      <c r="R29" s="1601"/>
      <c r="S29" s="1602"/>
      <c r="T29" s="514"/>
      <c r="U29" s="514"/>
      <c r="V29" s="396"/>
      <c r="W29" s="396"/>
      <c r="X29" s="396"/>
      <c r="Y29" s="396"/>
      <c r="Z29" s="396"/>
    </row>
    <row r="30" spans="1:26" s="422" customFormat="1" ht="30.75" customHeight="1" x14ac:dyDescent="0.45">
      <c r="A30" s="1540"/>
      <c r="B30" s="1674" t="s">
        <v>1022</v>
      </c>
      <c r="C30" s="1675"/>
      <c r="D30" s="1675"/>
      <c r="E30" s="1675"/>
      <c r="F30" s="1675"/>
      <c r="G30" s="1675"/>
      <c r="H30" s="1548"/>
      <c r="I30" s="1548"/>
      <c r="J30" s="1668" t="s">
        <v>1086</v>
      </c>
      <c r="K30" s="688"/>
      <c r="L30" s="688"/>
      <c r="M30" s="688"/>
      <c r="N30" s="688"/>
      <c r="O30" s="688"/>
      <c r="P30" s="688"/>
      <c r="Q30" s="1601"/>
      <c r="R30" s="1601"/>
      <c r="S30" s="1602"/>
      <c r="T30" s="514"/>
      <c r="U30" s="514"/>
      <c r="V30" s="396"/>
      <c r="W30" s="396"/>
      <c r="X30" s="396"/>
      <c r="Y30" s="396"/>
      <c r="Z30" s="396"/>
    </row>
    <row r="31" spans="1:26" s="422" customFormat="1" ht="15" customHeight="1" x14ac:dyDescent="0.45">
      <c r="A31" s="1540"/>
      <c r="B31" s="1676" t="s">
        <v>1069</v>
      </c>
      <c r="C31" s="1677"/>
      <c r="D31" s="1677"/>
      <c r="E31" s="1678"/>
      <c r="F31" s="1679"/>
      <c r="G31" s="1679"/>
      <c r="H31" s="1679"/>
      <c r="I31" s="1679"/>
      <c r="J31" s="1679"/>
      <c r="K31" s="1679"/>
      <c r="L31" s="1679"/>
      <c r="M31" s="1679"/>
      <c r="N31" s="1679"/>
      <c r="O31" s="1679"/>
      <c r="P31" s="1679"/>
      <c r="Q31" s="1601"/>
      <c r="R31" s="1601"/>
      <c r="S31" s="1602"/>
      <c r="T31" s="514"/>
      <c r="U31" s="514"/>
      <c r="V31" s="396"/>
      <c r="W31" s="396"/>
      <c r="X31" s="396"/>
      <c r="Y31" s="396"/>
      <c r="Z31" s="396"/>
    </row>
    <row r="32" spans="1:26" s="422" customFormat="1" ht="25.05" customHeight="1" x14ac:dyDescent="0.45">
      <c r="A32" s="1539" t="s">
        <v>188</v>
      </c>
      <c r="B32" s="1666" t="s">
        <v>1087</v>
      </c>
      <c r="C32" s="1667"/>
      <c r="D32" s="1667"/>
      <c r="E32" s="1667"/>
      <c r="F32" s="1667"/>
      <c r="G32" s="1667"/>
      <c r="H32" s="1667"/>
      <c r="I32" s="1667"/>
      <c r="J32" s="1667"/>
      <c r="K32" s="1667"/>
      <c r="L32" s="1667"/>
      <c r="M32" s="1667"/>
      <c r="N32" s="1667"/>
      <c r="O32" s="1667"/>
      <c r="P32" s="1667"/>
      <c r="Q32" s="1541" t="str">
        <f>IF(AND(ISNUMBER(H33),H33&lt;=4),"Yes","No")</f>
        <v>No</v>
      </c>
      <c r="R32" s="1542"/>
      <c r="S32" s="1543"/>
      <c r="T32" s="514"/>
      <c r="U32" s="514"/>
      <c r="V32" s="520"/>
      <c r="W32" s="396"/>
      <c r="X32" s="396"/>
      <c r="Y32" s="396"/>
      <c r="Z32" s="396"/>
    </row>
    <row r="33" spans="1:26" s="422" customFormat="1" ht="25.05" customHeight="1" x14ac:dyDescent="0.45">
      <c r="A33" s="1540"/>
      <c r="B33" s="1674" t="s">
        <v>1017</v>
      </c>
      <c r="C33" s="1674"/>
      <c r="D33" s="1674"/>
      <c r="E33" s="1674"/>
      <c r="F33" s="1674"/>
      <c r="G33" s="1674"/>
      <c r="H33" s="1683"/>
      <c r="I33" s="1683"/>
      <c r="J33" s="1668" t="s">
        <v>1021</v>
      </c>
      <c r="K33" s="688"/>
      <c r="L33" s="688"/>
      <c r="M33" s="688"/>
      <c r="N33" s="688"/>
      <c r="O33" s="688"/>
      <c r="P33" s="688"/>
      <c r="Q33" s="1542"/>
      <c r="R33" s="1542"/>
      <c r="S33" s="1543"/>
      <c r="T33" s="514"/>
      <c r="U33" s="514"/>
      <c r="V33" s="520"/>
      <c r="W33" s="396"/>
      <c r="X33" s="396"/>
      <c r="Y33" s="396"/>
      <c r="Z33" s="396"/>
    </row>
    <row r="34" spans="1:26" s="422" customFormat="1" ht="25.05" customHeight="1" x14ac:dyDescent="0.45">
      <c r="A34" s="1540"/>
      <c r="B34" s="1662" t="s">
        <v>1082</v>
      </c>
      <c r="C34" s="1663"/>
      <c r="D34" s="1553"/>
      <c r="E34" s="1553"/>
      <c r="F34" s="1553"/>
      <c r="G34" s="1553"/>
      <c r="H34" s="1553"/>
      <c r="I34" s="1553"/>
      <c r="J34" s="1553"/>
      <c r="K34" s="1553"/>
      <c r="L34" s="1553"/>
      <c r="M34" s="1553"/>
      <c r="N34" s="1553"/>
      <c r="O34" s="1553"/>
      <c r="P34" s="1553"/>
      <c r="Q34" s="1542"/>
      <c r="R34" s="1542"/>
      <c r="S34" s="1543"/>
      <c r="T34" s="514"/>
      <c r="U34" s="514"/>
      <c r="V34" s="520"/>
      <c r="W34" s="396"/>
      <c r="X34" s="396"/>
      <c r="Y34" s="396"/>
      <c r="Z34" s="396"/>
    </row>
    <row r="35" spans="1:26" s="422" customFormat="1" ht="17.25" customHeight="1" x14ac:dyDescent="0.45">
      <c r="A35" s="1539" t="s">
        <v>215</v>
      </c>
      <c r="B35" s="1666" t="s">
        <v>1088</v>
      </c>
      <c r="C35" s="1667"/>
      <c r="D35" s="1667"/>
      <c r="E35" s="1667"/>
      <c r="F35" s="1667"/>
      <c r="G35" s="1667"/>
      <c r="H35" s="1667"/>
      <c r="I35" s="1667"/>
      <c r="J35" s="1667"/>
      <c r="K35" s="1667"/>
      <c r="L35" s="1667"/>
      <c r="M35" s="1667"/>
      <c r="N35" s="1667"/>
      <c r="O35" s="1667"/>
      <c r="P35" s="1667"/>
      <c r="Q35" s="1541" t="str">
        <f>IF(AND(ISNUMBER(WEiR),WEiR&lt;=75),"Yes","No")</f>
        <v>No</v>
      </c>
      <c r="R35" s="1542"/>
      <c r="S35" s="1543"/>
      <c r="T35" s="514"/>
      <c r="U35" s="514"/>
      <c r="V35" s="396"/>
      <c r="W35" s="396"/>
      <c r="X35" s="396"/>
      <c r="Y35" s="396"/>
      <c r="Z35" s="396"/>
    </row>
    <row r="36" spans="1:26" s="422" customFormat="1" ht="15" customHeight="1" x14ac:dyDescent="0.45">
      <c r="A36" s="1540"/>
      <c r="B36" s="1674" t="s">
        <v>1018</v>
      </c>
      <c r="C36" s="1674"/>
      <c r="D36" s="1674"/>
      <c r="E36" s="1674"/>
      <c r="F36" s="1674"/>
      <c r="G36" s="1674"/>
      <c r="H36" s="1682" t="str">
        <f>WEiR</f>
        <v>Bedrooms?</v>
      </c>
      <c r="I36" s="1682"/>
      <c r="J36" s="1668" t="s">
        <v>1015</v>
      </c>
      <c r="K36" s="688"/>
      <c r="L36" s="688"/>
      <c r="M36" s="688"/>
      <c r="N36" s="688"/>
      <c r="O36" s="688"/>
      <c r="P36" s="688"/>
      <c r="Q36" s="1542"/>
      <c r="R36" s="1542"/>
      <c r="S36" s="1543"/>
      <c r="T36" s="514"/>
      <c r="U36" s="514"/>
      <c r="V36" s="396"/>
      <c r="W36" s="396"/>
      <c r="X36" s="396"/>
      <c r="Y36" s="396"/>
      <c r="Z36" s="396"/>
    </row>
    <row r="37" spans="1:26" s="422" customFormat="1" ht="15" customHeight="1" x14ac:dyDescent="0.45">
      <c r="A37" s="1540"/>
      <c r="B37" s="1662" t="s">
        <v>1082</v>
      </c>
      <c r="C37" s="1663"/>
      <c r="D37" s="1553"/>
      <c r="E37" s="1553"/>
      <c r="F37" s="1553"/>
      <c r="G37" s="1553"/>
      <c r="H37" s="1553"/>
      <c r="I37" s="1553"/>
      <c r="J37" s="1553"/>
      <c r="K37" s="1553"/>
      <c r="L37" s="1553"/>
      <c r="M37" s="1553"/>
      <c r="N37" s="1553"/>
      <c r="O37" s="1553"/>
      <c r="P37" s="1553"/>
      <c r="Q37" s="1542"/>
      <c r="R37" s="1542"/>
      <c r="S37" s="1543"/>
      <c r="T37" s="514"/>
      <c r="U37" s="514"/>
      <c r="V37" s="396"/>
      <c r="W37" s="396"/>
      <c r="X37" s="396"/>
      <c r="Y37" s="396"/>
      <c r="Z37" s="396"/>
    </row>
    <row r="38" spans="1:26" s="422" customFormat="1" ht="33" customHeight="1" x14ac:dyDescent="0.45">
      <c r="A38" s="1539" t="s">
        <v>219</v>
      </c>
      <c r="B38" s="1575" t="s">
        <v>1201</v>
      </c>
      <c r="C38" s="1573"/>
      <c r="D38" s="1573"/>
      <c r="E38" s="1573"/>
      <c r="F38" s="1573"/>
      <c r="G38" s="1573"/>
      <c r="H38" s="1573"/>
      <c r="I38" s="1573"/>
      <c r="J38" s="1573"/>
      <c r="K38" s="1573"/>
      <c r="L38" s="1573"/>
      <c r="M38" s="1573"/>
      <c r="N38" s="1573"/>
      <c r="O38" s="1573"/>
      <c r="P38" s="1574"/>
      <c r="Q38" s="1563" t="str">
        <f>IF(H39="","No",IF(H39="No","Yes",IF(AND(H39="Yes",H40="Yes"),"Yes","No")))</f>
        <v>No</v>
      </c>
      <c r="R38" s="1564"/>
      <c r="S38" s="1565"/>
      <c r="T38" s="514"/>
      <c r="U38" s="514"/>
      <c r="V38" s="396"/>
      <c r="W38" s="396"/>
      <c r="X38" s="396"/>
      <c r="Y38" s="396"/>
      <c r="Z38" s="396"/>
    </row>
    <row r="39" spans="1:26" s="422" customFormat="1" ht="30" customHeight="1" x14ac:dyDescent="0.45">
      <c r="A39" s="1540"/>
      <c r="B39" s="1566" t="s">
        <v>1041</v>
      </c>
      <c r="C39" s="1567"/>
      <c r="D39" s="1567"/>
      <c r="E39" s="1567"/>
      <c r="F39" s="1567"/>
      <c r="G39" s="1567"/>
      <c r="H39" s="1548"/>
      <c r="I39" s="1548"/>
      <c r="J39" s="1576" t="s">
        <v>1089</v>
      </c>
      <c r="K39" s="1555"/>
      <c r="L39" s="1555"/>
      <c r="M39" s="1555"/>
      <c r="N39" s="1555"/>
      <c r="O39" s="1555"/>
      <c r="P39" s="1556"/>
      <c r="Q39" s="1564"/>
      <c r="R39" s="1564"/>
      <c r="S39" s="1565"/>
      <c r="T39" s="514"/>
      <c r="U39" s="514"/>
      <c r="V39" s="396"/>
      <c r="W39" s="396"/>
      <c r="X39" s="396"/>
      <c r="Y39" s="396"/>
      <c r="Z39" s="396"/>
    </row>
    <row r="40" spans="1:26" s="422" customFormat="1" ht="30" customHeight="1" x14ac:dyDescent="0.45">
      <c r="A40" s="1540"/>
      <c r="B40" s="1566" t="s">
        <v>1156</v>
      </c>
      <c r="C40" s="1567"/>
      <c r="D40" s="1567"/>
      <c r="E40" s="1567"/>
      <c r="F40" s="1567"/>
      <c r="G40" s="1567"/>
      <c r="H40" s="1548"/>
      <c r="I40" s="1548"/>
      <c r="J40" s="1560"/>
      <c r="K40" s="1561"/>
      <c r="L40" s="1561"/>
      <c r="M40" s="1561"/>
      <c r="N40" s="1561"/>
      <c r="O40" s="1561"/>
      <c r="P40" s="1562"/>
      <c r="Q40" s="1564"/>
      <c r="R40" s="1564"/>
      <c r="S40" s="1565"/>
      <c r="T40" s="514"/>
      <c r="U40" s="514"/>
      <c r="V40" s="396"/>
      <c r="W40" s="396"/>
      <c r="X40" s="396"/>
      <c r="Y40" s="396"/>
      <c r="Z40" s="396"/>
    </row>
    <row r="41" spans="1:26" s="422" customFormat="1" ht="15" customHeight="1" x14ac:dyDescent="0.45">
      <c r="A41" s="1540"/>
      <c r="B41" s="1551" t="s">
        <v>1082</v>
      </c>
      <c r="C41" s="1552"/>
      <c r="D41" s="1553"/>
      <c r="E41" s="1553"/>
      <c r="F41" s="1553"/>
      <c r="G41" s="1553"/>
      <c r="H41" s="1553"/>
      <c r="I41" s="1553"/>
      <c r="J41" s="1553"/>
      <c r="K41" s="1553"/>
      <c r="L41" s="1553"/>
      <c r="M41" s="1553"/>
      <c r="N41" s="1553"/>
      <c r="O41" s="1553"/>
      <c r="P41" s="1553"/>
      <c r="Q41" s="1564"/>
      <c r="R41" s="1564"/>
      <c r="S41" s="1565"/>
      <c r="T41" s="514"/>
      <c r="U41" s="514"/>
      <c r="V41" s="396"/>
      <c r="W41" s="396"/>
      <c r="X41" s="396"/>
      <c r="Y41" s="396"/>
      <c r="Z41" s="396"/>
    </row>
    <row r="42" spans="1:26" s="422" customFormat="1" ht="31.5" customHeight="1" x14ac:dyDescent="0.45">
      <c r="A42" s="1539" t="s">
        <v>257</v>
      </c>
      <c r="B42" s="1577" t="s">
        <v>1102</v>
      </c>
      <c r="C42" s="1573"/>
      <c r="D42" s="1573"/>
      <c r="E42" s="1573"/>
      <c r="F42" s="1573"/>
      <c r="G42" s="1573"/>
      <c r="H42" s="1573"/>
      <c r="I42" s="1573"/>
      <c r="J42" s="1573"/>
      <c r="K42" s="1573"/>
      <c r="L42" s="1573"/>
      <c r="M42" s="1573"/>
      <c r="N42" s="1573"/>
      <c r="O42" s="1573"/>
      <c r="P42" s="1574"/>
      <c r="Q42" s="1568" t="str">
        <f>IF(AND(H43="Yes",OR(H44="Yes",H44="Not Applicable")),"Yes","No")</f>
        <v>No</v>
      </c>
      <c r="R42" s="1569"/>
      <c r="S42" s="1570"/>
      <c r="T42" s="514"/>
      <c r="U42" s="514"/>
      <c r="V42" s="396"/>
      <c r="W42" s="396"/>
      <c r="X42" s="396"/>
      <c r="Y42" s="396"/>
      <c r="Z42" s="396"/>
    </row>
    <row r="43" spans="1:26" s="422" customFormat="1" ht="30" customHeight="1" x14ac:dyDescent="0.45">
      <c r="A43" s="1540"/>
      <c r="B43" s="1566" t="s">
        <v>1023</v>
      </c>
      <c r="C43" s="1567"/>
      <c r="D43" s="1567"/>
      <c r="E43" s="1567"/>
      <c r="F43" s="1567"/>
      <c r="G43" s="1567"/>
      <c r="H43" s="1548"/>
      <c r="I43" s="1548"/>
      <c r="J43" s="1681" t="s">
        <v>1090</v>
      </c>
      <c r="K43" s="1555"/>
      <c r="L43" s="1555"/>
      <c r="M43" s="1555"/>
      <c r="N43" s="1555"/>
      <c r="O43" s="1555"/>
      <c r="P43" s="1556"/>
      <c r="Q43" s="1569"/>
      <c r="R43" s="1569"/>
      <c r="S43" s="1570"/>
      <c r="T43" s="514"/>
      <c r="U43" s="514"/>
      <c r="V43" s="396"/>
      <c r="W43" s="396"/>
      <c r="X43" s="396"/>
      <c r="Y43" s="396"/>
      <c r="Z43" s="396"/>
    </row>
    <row r="44" spans="1:26" s="422" customFormat="1" ht="30" customHeight="1" x14ac:dyDescent="0.45">
      <c r="A44" s="1540"/>
      <c r="B44" s="1566" t="s">
        <v>1024</v>
      </c>
      <c r="C44" s="1567"/>
      <c r="D44" s="1567"/>
      <c r="E44" s="1567"/>
      <c r="F44" s="1567"/>
      <c r="G44" s="1567"/>
      <c r="H44" s="1571"/>
      <c r="I44" s="1571"/>
      <c r="J44" s="1560"/>
      <c r="K44" s="1561"/>
      <c r="L44" s="1561"/>
      <c r="M44" s="1561"/>
      <c r="N44" s="1561"/>
      <c r="O44" s="1561"/>
      <c r="P44" s="1562"/>
      <c r="Q44" s="1569"/>
      <c r="R44" s="1569"/>
      <c r="S44" s="1570"/>
      <c r="T44" s="514"/>
      <c r="U44" s="514"/>
      <c r="V44" s="396"/>
      <c r="W44" s="396"/>
      <c r="X44" s="396"/>
      <c r="Y44" s="396"/>
      <c r="Z44" s="396"/>
    </row>
    <row r="45" spans="1:26" s="422" customFormat="1" ht="15" customHeight="1" x14ac:dyDescent="0.45">
      <c r="A45" s="1540"/>
      <c r="B45" s="1551" t="s">
        <v>1082</v>
      </c>
      <c r="C45" s="1552"/>
      <c r="D45" s="1553"/>
      <c r="E45" s="1553"/>
      <c r="F45" s="1553"/>
      <c r="G45" s="1553"/>
      <c r="H45" s="1553"/>
      <c r="I45" s="1553"/>
      <c r="J45" s="1553"/>
      <c r="K45" s="1553"/>
      <c r="L45" s="1553"/>
      <c r="M45" s="1553"/>
      <c r="N45" s="1553"/>
      <c r="O45" s="1553"/>
      <c r="P45" s="1553"/>
      <c r="Q45" s="1569"/>
      <c r="R45" s="1569"/>
      <c r="S45" s="1570"/>
      <c r="T45" s="514"/>
      <c r="U45" s="514"/>
      <c r="V45" s="396"/>
      <c r="W45" s="396"/>
      <c r="X45" s="396"/>
      <c r="Y45" s="396"/>
      <c r="Z45" s="396"/>
    </row>
    <row r="46" spans="1:26" s="422" customFormat="1" ht="31.15" customHeight="1" x14ac:dyDescent="0.45">
      <c r="A46" s="1539" t="s">
        <v>264</v>
      </c>
      <c r="B46" s="1572" t="s">
        <v>1171</v>
      </c>
      <c r="C46" s="1573"/>
      <c r="D46" s="1573"/>
      <c r="E46" s="1573"/>
      <c r="F46" s="1573"/>
      <c r="G46" s="1573"/>
      <c r="H46" s="1573"/>
      <c r="I46" s="1573"/>
      <c r="J46" s="1573"/>
      <c r="K46" s="1573"/>
      <c r="L46" s="1573"/>
      <c r="M46" s="1573"/>
      <c r="N46" s="1573"/>
      <c r="O46" s="1573"/>
      <c r="P46" s="1574"/>
      <c r="Q46" s="1541" t="str">
        <f>IF(H49="Yes","Yes","No")</f>
        <v>No</v>
      </c>
      <c r="R46" s="1542"/>
      <c r="S46" s="1543"/>
      <c r="T46" s="514"/>
      <c r="U46" s="514"/>
      <c r="V46" s="521"/>
      <c r="W46" s="396"/>
      <c r="X46" s="396"/>
      <c r="Y46" s="396"/>
      <c r="Z46" s="396"/>
    </row>
    <row r="47" spans="1:26" s="422" customFormat="1" ht="15" customHeight="1" x14ac:dyDescent="0.45">
      <c r="A47" s="1540"/>
      <c r="B47" s="1544" t="s">
        <v>1028</v>
      </c>
      <c r="C47" s="1544"/>
      <c r="D47" s="1544"/>
      <c r="E47" s="1544"/>
      <c r="F47" s="1544"/>
      <c r="G47" s="1544"/>
      <c r="H47" s="1545"/>
      <c r="I47" s="1546"/>
      <c r="J47" s="1554" t="s">
        <v>1021</v>
      </c>
      <c r="K47" s="1555"/>
      <c r="L47" s="1555"/>
      <c r="M47" s="1555"/>
      <c r="N47" s="1555"/>
      <c r="O47" s="1555"/>
      <c r="P47" s="1556"/>
      <c r="Q47" s="1542"/>
      <c r="R47" s="1542"/>
      <c r="S47" s="1543"/>
      <c r="T47" s="514"/>
      <c r="U47" s="514"/>
      <c r="V47" s="521"/>
      <c r="W47" s="396"/>
      <c r="X47" s="396"/>
      <c r="Y47" s="396"/>
      <c r="Z47" s="396"/>
    </row>
    <row r="48" spans="1:26" s="422" customFormat="1" ht="30" customHeight="1" x14ac:dyDescent="0.45">
      <c r="A48" s="1540"/>
      <c r="B48" s="1547" t="s">
        <v>1091</v>
      </c>
      <c r="C48" s="1547"/>
      <c r="D48" s="1547"/>
      <c r="E48" s="1547"/>
      <c r="F48" s="1547"/>
      <c r="G48" s="1547"/>
      <c r="H48" s="1548"/>
      <c r="I48" s="1549"/>
      <c r="J48" s="1557"/>
      <c r="K48" s="1558"/>
      <c r="L48" s="1558"/>
      <c r="M48" s="1558"/>
      <c r="N48" s="1558"/>
      <c r="O48" s="1558"/>
      <c r="P48" s="1559"/>
      <c r="Q48" s="1542"/>
      <c r="R48" s="1542"/>
      <c r="S48" s="1543"/>
      <c r="T48" s="514"/>
      <c r="U48" s="514"/>
      <c r="V48" s="521"/>
      <c r="W48" s="396"/>
      <c r="X48" s="396"/>
      <c r="Y48" s="396"/>
      <c r="Z48" s="396"/>
    </row>
    <row r="49" spans="1:26" s="422" customFormat="1" ht="30" customHeight="1" x14ac:dyDescent="0.45">
      <c r="A49" s="1540"/>
      <c r="B49" s="1547" t="s">
        <v>1092</v>
      </c>
      <c r="C49" s="1547"/>
      <c r="D49" s="1547"/>
      <c r="E49" s="1547"/>
      <c r="F49" s="1547"/>
      <c r="G49" s="1547"/>
      <c r="H49" s="1550" t="str">
        <f>IF(H47="","No",IF(H47="No","No",IF(H47&gt;=H48,"Yes","No")))</f>
        <v>No</v>
      </c>
      <c r="I49" s="1550"/>
      <c r="J49" s="1560"/>
      <c r="K49" s="1561"/>
      <c r="L49" s="1561"/>
      <c r="M49" s="1561"/>
      <c r="N49" s="1561"/>
      <c r="O49" s="1561"/>
      <c r="P49" s="1562"/>
      <c r="Q49" s="1542"/>
      <c r="R49" s="1542"/>
      <c r="S49" s="1543"/>
      <c r="T49" s="514"/>
      <c r="U49" s="514"/>
      <c r="V49" s="521"/>
      <c r="W49" s="396"/>
      <c r="X49" s="396"/>
      <c r="Y49" s="396"/>
      <c r="Z49" s="396"/>
    </row>
    <row r="50" spans="1:26" s="422" customFormat="1" ht="15" customHeight="1" x14ac:dyDescent="0.45">
      <c r="A50" s="1540"/>
      <c r="B50" s="1551" t="s">
        <v>1082</v>
      </c>
      <c r="C50" s="1552"/>
      <c r="D50" s="1553"/>
      <c r="E50" s="1553"/>
      <c r="F50" s="1553"/>
      <c r="G50" s="1553"/>
      <c r="H50" s="1553"/>
      <c r="I50" s="1553"/>
      <c r="J50" s="1553"/>
      <c r="K50" s="1553"/>
      <c r="L50" s="1553"/>
      <c r="M50" s="1553"/>
      <c r="N50" s="1553"/>
      <c r="O50" s="1553"/>
      <c r="P50" s="1553"/>
      <c r="Q50" s="1542"/>
      <c r="R50" s="1542"/>
      <c r="S50" s="1543"/>
      <c r="T50" s="514"/>
      <c r="U50" s="514"/>
      <c r="V50" s="521"/>
      <c r="W50" s="396"/>
      <c r="X50" s="396"/>
      <c r="Y50" s="396"/>
      <c r="Z50" s="396"/>
    </row>
    <row r="51" spans="1:26" s="422" customFormat="1" ht="15" customHeight="1" x14ac:dyDescent="0.45">
      <c r="A51" s="1655" t="s">
        <v>1029</v>
      </c>
      <c r="B51" s="1655"/>
      <c r="C51" s="1655"/>
      <c r="D51" s="1655"/>
      <c r="E51" s="1655"/>
      <c r="F51" s="1655"/>
      <c r="G51" s="1655"/>
      <c r="H51" s="1655"/>
      <c r="I51" s="1655"/>
      <c r="J51" s="1655"/>
      <c r="K51" s="1655"/>
      <c r="L51" s="1655"/>
      <c r="M51" s="1655"/>
      <c r="N51" s="1655"/>
      <c r="O51" s="1655"/>
      <c r="P51" s="1655"/>
      <c r="Q51" s="1655"/>
      <c r="R51" s="1655"/>
      <c r="S51" s="1656"/>
      <c r="T51" s="514"/>
      <c r="U51" s="514"/>
      <c r="V51" s="396"/>
      <c r="W51" s="396"/>
      <c r="X51" s="396"/>
      <c r="Y51" s="396"/>
      <c r="Z51" s="396"/>
    </row>
    <row r="52" spans="1:26" s="422" customFormat="1" ht="15" customHeight="1" x14ac:dyDescent="0.45">
      <c r="A52" s="1532" t="s">
        <v>1031</v>
      </c>
      <c r="B52" s="1533"/>
      <c r="C52" s="1533"/>
      <c r="D52" s="1533"/>
      <c r="E52" s="1533"/>
      <c r="F52" s="1533"/>
      <c r="G52" s="1533"/>
      <c r="H52" s="1533"/>
      <c r="I52" s="1533"/>
      <c r="J52" s="1533"/>
      <c r="K52" s="1533"/>
      <c r="L52" s="1533"/>
      <c r="M52" s="1533"/>
      <c r="N52" s="1533"/>
      <c r="O52" s="1533"/>
      <c r="P52" s="1533"/>
      <c r="Q52" s="1659" t="s">
        <v>82</v>
      </c>
      <c r="R52" s="1660"/>
      <c r="S52" s="1661"/>
      <c r="T52" s="514"/>
      <c r="U52" s="514"/>
      <c r="V52" s="396"/>
      <c r="W52" s="396"/>
      <c r="X52" s="396"/>
      <c r="Y52" s="396"/>
      <c r="Z52" s="396"/>
    </row>
    <row r="53" spans="1:26" s="422" customFormat="1" ht="15" customHeight="1" x14ac:dyDescent="0.45">
      <c r="A53" s="1532" t="s">
        <v>1042</v>
      </c>
      <c r="B53" s="1533"/>
      <c r="C53" s="1533"/>
      <c r="D53" s="1533"/>
      <c r="E53" s="1533"/>
      <c r="F53" s="1533"/>
      <c r="G53" s="1533"/>
      <c r="H53" s="1533"/>
      <c r="I53" s="1533"/>
      <c r="J53" s="1533"/>
      <c r="K53" s="1533"/>
      <c r="L53" s="1533"/>
      <c r="M53" s="1533"/>
      <c r="N53" s="1533"/>
      <c r="O53" s="1533"/>
      <c r="P53" s="1533"/>
      <c r="Q53" s="1528" t="s">
        <v>82</v>
      </c>
      <c r="R53" s="1529"/>
      <c r="S53" s="1530"/>
      <c r="T53" s="514"/>
      <c r="U53" s="514"/>
      <c r="V53" s="396"/>
      <c r="W53" s="396"/>
      <c r="X53" s="396"/>
      <c r="Y53" s="396"/>
      <c r="Z53" s="396"/>
    </row>
    <row r="54" spans="1:26" s="422" customFormat="1" ht="15" customHeight="1" x14ac:dyDescent="0.45">
      <c r="A54" s="1532" t="s">
        <v>1032</v>
      </c>
      <c r="B54" s="1533"/>
      <c r="C54" s="1533"/>
      <c r="D54" s="1533"/>
      <c r="E54" s="1533"/>
      <c r="F54" s="1533"/>
      <c r="G54" s="1533"/>
      <c r="H54" s="1533"/>
      <c r="I54" s="1533"/>
      <c r="J54" s="1533"/>
      <c r="K54" s="1533"/>
      <c r="L54" s="1533"/>
      <c r="M54" s="1533"/>
      <c r="N54" s="1533"/>
      <c r="O54" s="1533"/>
      <c r="P54" s="1533"/>
      <c r="Q54" s="1528" t="s">
        <v>82</v>
      </c>
      <c r="R54" s="1529"/>
      <c r="S54" s="1530"/>
      <c r="T54" s="514"/>
      <c r="U54" s="514"/>
      <c r="V54" s="396"/>
      <c r="W54" s="396"/>
      <c r="X54" s="396"/>
      <c r="Y54" s="396"/>
      <c r="Z54" s="396"/>
    </row>
    <row r="55" spans="1:26" s="422" customFormat="1" ht="15" customHeight="1" x14ac:dyDescent="0.45">
      <c r="A55" s="1532" t="s">
        <v>1033</v>
      </c>
      <c r="B55" s="1533"/>
      <c r="C55" s="1533"/>
      <c r="D55" s="1533"/>
      <c r="E55" s="1533"/>
      <c r="F55" s="1533"/>
      <c r="G55" s="1533"/>
      <c r="H55" s="1533"/>
      <c r="I55" s="1533"/>
      <c r="J55" s="1533"/>
      <c r="K55" s="1533"/>
      <c r="L55" s="1533"/>
      <c r="M55" s="1533"/>
      <c r="N55" s="1533"/>
      <c r="O55" s="1533"/>
      <c r="P55" s="1533"/>
      <c r="Q55" s="1528" t="s">
        <v>82</v>
      </c>
      <c r="R55" s="1529"/>
      <c r="S55" s="1530"/>
      <c r="T55" s="514"/>
      <c r="U55" s="514"/>
      <c r="V55" s="396"/>
      <c r="W55" s="396"/>
      <c r="X55" s="396"/>
      <c r="Y55" s="396"/>
      <c r="Z55" s="396"/>
    </row>
    <row r="56" spans="1:26" s="422" customFormat="1" ht="15" customHeight="1" x14ac:dyDescent="0.45">
      <c r="A56" s="1532" t="s">
        <v>1034</v>
      </c>
      <c r="B56" s="1533"/>
      <c r="C56" s="1533"/>
      <c r="D56" s="1533"/>
      <c r="E56" s="1533"/>
      <c r="F56" s="1533"/>
      <c r="G56" s="1533"/>
      <c r="H56" s="1533"/>
      <c r="I56" s="1533"/>
      <c r="J56" s="1533"/>
      <c r="K56" s="1533"/>
      <c r="L56" s="1533"/>
      <c r="M56" s="1533"/>
      <c r="N56" s="1533"/>
      <c r="O56" s="1533"/>
      <c r="P56" s="1533"/>
      <c r="Q56" s="1528" t="s">
        <v>82</v>
      </c>
      <c r="R56" s="1529"/>
      <c r="S56" s="1530"/>
      <c r="T56" s="514"/>
      <c r="U56" s="514"/>
      <c r="V56" s="396"/>
      <c r="W56" s="396"/>
      <c r="X56" s="396"/>
      <c r="Y56" s="396"/>
      <c r="Z56" s="396"/>
    </row>
    <row r="57" spans="1:26" s="422" customFormat="1" ht="15" customHeight="1" x14ac:dyDescent="0.45">
      <c r="A57" s="1532" t="s">
        <v>1030</v>
      </c>
      <c r="B57" s="1533"/>
      <c r="C57" s="1533"/>
      <c r="D57" s="1533"/>
      <c r="E57" s="1533"/>
      <c r="F57" s="1533"/>
      <c r="G57" s="1533"/>
      <c r="H57" s="1533"/>
      <c r="I57" s="1533"/>
      <c r="J57" s="1533"/>
      <c r="K57" s="1533"/>
      <c r="L57" s="1533"/>
      <c r="M57" s="1533"/>
      <c r="N57" s="1533"/>
      <c r="O57" s="1533"/>
      <c r="P57" s="1533"/>
      <c r="Q57" s="1528" t="s">
        <v>82</v>
      </c>
      <c r="R57" s="1529"/>
      <c r="S57" s="1530"/>
      <c r="T57" s="514"/>
      <c r="U57" s="514"/>
      <c r="V57" s="396"/>
      <c r="W57" s="396"/>
      <c r="X57" s="396"/>
      <c r="Y57" s="396"/>
      <c r="Z57" s="396"/>
    </row>
    <row r="58" spans="1:26" s="422" customFormat="1" ht="15" customHeight="1" x14ac:dyDescent="0.45">
      <c r="A58" s="1532" t="s">
        <v>1035</v>
      </c>
      <c r="B58" s="1533"/>
      <c r="C58" s="1533"/>
      <c r="D58" s="1533"/>
      <c r="E58" s="1533"/>
      <c r="F58" s="1533"/>
      <c r="G58" s="1533"/>
      <c r="H58" s="1533"/>
      <c r="I58" s="1533"/>
      <c r="J58" s="1533"/>
      <c r="K58" s="1533"/>
      <c r="L58" s="1533"/>
      <c r="M58" s="1533"/>
      <c r="N58" s="1533"/>
      <c r="O58" s="1533"/>
      <c r="P58" s="1533"/>
      <c r="Q58" s="1528" t="s">
        <v>82</v>
      </c>
      <c r="R58" s="1529"/>
      <c r="S58" s="1530"/>
      <c r="T58" s="514"/>
      <c r="U58" s="514"/>
      <c r="V58" s="396"/>
      <c r="W58" s="396"/>
      <c r="X58" s="396"/>
      <c r="Y58" s="396"/>
      <c r="Z58" s="396"/>
    </row>
    <row r="59" spans="1:26" s="422" customFormat="1" ht="15" customHeight="1" x14ac:dyDescent="0.45">
      <c r="A59" s="1534" t="s">
        <v>1093</v>
      </c>
      <c r="B59" s="1533"/>
      <c r="C59" s="1533"/>
      <c r="D59" s="1533"/>
      <c r="E59" s="1533"/>
      <c r="F59" s="1533"/>
      <c r="G59" s="1533"/>
      <c r="H59" s="1533"/>
      <c r="I59" s="1533"/>
      <c r="J59" s="1533"/>
      <c r="K59" s="1533"/>
      <c r="L59" s="1533"/>
      <c r="M59" s="1533"/>
      <c r="N59" s="1533"/>
      <c r="O59" s="1533"/>
      <c r="P59" s="1533"/>
      <c r="Q59" s="1528" t="s">
        <v>82</v>
      </c>
      <c r="R59" s="1529"/>
      <c r="S59" s="1530"/>
      <c r="T59" s="514"/>
      <c r="U59" s="514"/>
      <c r="V59" s="396"/>
      <c r="W59" s="396"/>
      <c r="X59" s="396"/>
      <c r="Y59" s="396"/>
      <c r="Z59" s="396"/>
    </row>
    <row r="60" spans="1:26" s="422" customFormat="1" ht="15" customHeight="1" x14ac:dyDescent="0.45">
      <c r="A60" s="1532" t="s">
        <v>1036</v>
      </c>
      <c r="B60" s="1533"/>
      <c r="C60" s="1533"/>
      <c r="D60" s="1533"/>
      <c r="E60" s="1533"/>
      <c r="F60" s="1533"/>
      <c r="G60" s="1533"/>
      <c r="H60" s="1533"/>
      <c r="I60" s="1533"/>
      <c r="J60" s="1533"/>
      <c r="K60" s="1533"/>
      <c r="L60" s="1533"/>
      <c r="M60" s="1533"/>
      <c r="N60" s="1533"/>
      <c r="O60" s="1533"/>
      <c r="P60" s="1533"/>
      <c r="Q60" s="1528" t="s">
        <v>82</v>
      </c>
      <c r="R60" s="1529"/>
      <c r="S60" s="1530"/>
      <c r="T60" s="514"/>
      <c r="U60" s="514"/>
      <c r="V60" s="396"/>
      <c r="W60" s="396"/>
      <c r="X60" s="396"/>
      <c r="Y60" s="396"/>
      <c r="Z60" s="396"/>
    </row>
    <row r="61" spans="1:26" s="422" customFormat="1" ht="15" customHeight="1" x14ac:dyDescent="0.45">
      <c r="A61" s="1535" t="s">
        <v>1214</v>
      </c>
      <c r="B61" s="1533"/>
      <c r="C61" s="1533"/>
      <c r="D61" s="1533"/>
      <c r="E61" s="1533"/>
      <c r="F61" s="1533"/>
      <c r="G61" s="1533"/>
      <c r="H61" s="1533"/>
      <c r="I61" s="1533"/>
      <c r="J61" s="1533"/>
      <c r="K61" s="1533"/>
      <c r="L61" s="1533"/>
      <c r="M61" s="1533"/>
      <c r="N61" s="1533"/>
      <c r="O61" s="1533"/>
      <c r="P61" s="1533"/>
      <c r="Q61" s="1528" t="s">
        <v>82</v>
      </c>
      <c r="R61" s="1529"/>
      <c r="S61" s="1530"/>
      <c r="T61" s="514"/>
      <c r="U61" s="514"/>
      <c r="V61" s="396"/>
      <c r="W61" s="396"/>
      <c r="X61" s="396"/>
      <c r="Y61" s="396"/>
      <c r="Z61" s="396"/>
    </row>
    <row r="62" spans="1:26" s="422" customFormat="1" ht="15" customHeight="1" x14ac:dyDescent="0.45">
      <c r="A62" s="1535" t="s">
        <v>1212</v>
      </c>
      <c r="B62" s="1533"/>
      <c r="C62" s="1533"/>
      <c r="D62" s="1533"/>
      <c r="E62" s="1533"/>
      <c r="F62" s="1533"/>
      <c r="G62" s="1533"/>
      <c r="H62" s="1533"/>
      <c r="I62" s="1533"/>
      <c r="J62" s="1533"/>
      <c r="K62" s="1533"/>
      <c r="L62" s="1533"/>
      <c r="M62" s="1533"/>
      <c r="N62" s="1533"/>
      <c r="O62" s="1533"/>
      <c r="P62" s="1533"/>
      <c r="Q62" s="1528" t="s">
        <v>82</v>
      </c>
      <c r="R62" s="1529"/>
      <c r="S62" s="1530"/>
      <c r="T62" s="514"/>
      <c r="U62" s="514"/>
      <c r="V62" s="396"/>
      <c r="W62" s="396"/>
      <c r="X62" s="396"/>
      <c r="Y62" s="396"/>
      <c r="Z62" s="396"/>
    </row>
    <row r="63" spans="1:26" s="422" customFormat="1" ht="15" customHeight="1" x14ac:dyDescent="0.45">
      <c r="A63" s="1536" t="s">
        <v>1103</v>
      </c>
      <c r="B63" s="1533"/>
      <c r="C63" s="1533"/>
      <c r="D63" s="1533"/>
      <c r="E63" s="1533"/>
      <c r="F63" s="1533"/>
      <c r="G63" s="1533"/>
      <c r="H63" s="1533"/>
      <c r="I63" s="1533"/>
      <c r="J63" s="1533"/>
      <c r="K63" s="1533"/>
      <c r="L63" s="1533"/>
      <c r="M63" s="1533"/>
      <c r="N63" s="1533"/>
      <c r="O63" s="1533"/>
      <c r="P63" s="1533"/>
      <c r="Q63" s="1528" t="s">
        <v>82</v>
      </c>
      <c r="R63" s="1529"/>
      <c r="S63" s="1530"/>
      <c r="T63" s="514"/>
      <c r="U63" s="514"/>
      <c r="V63" s="396"/>
      <c r="W63" s="396"/>
      <c r="X63" s="396"/>
      <c r="Y63" s="396"/>
      <c r="Z63" s="396"/>
    </row>
    <row r="64" spans="1:26" s="422" customFormat="1" ht="15" customHeight="1" x14ac:dyDescent="0.45">
      <c r="A64" s="1534" t="s">
        <v>1094</v>
      </c>
      <c r="B64" s="1533"/>
      <c r="C64" s="1533"/>
      <c r="D64" s="1533"/>
      <c r="E64" s="1533"/>
      <c r="F64" s="1533"/>
      <c r="G64" s="1533"/>
      <c r="H64" s="1533"/>
      <c r="I64" s="1533"/>
      <c r="J64" s="1533"/>
      <c r="K64" s="1533"/>
      <c r="L64" s="1533"/>
      <c r="M64" s="1533"/>
      <c r="N64" s="1533"/>
      <c r="O64" s="1533"/>
      <c r="P64" s="1533"/>
      <c r="Q64" s="1528" t="s">
        <v>82</v>
      </c>
      <c r="R64" s="1529"/>
      <c r="S64" s="1530"/>
      <c r="T64" s="514"/>
      <c r="U64" s="514"/>
      <c r="V64" s="396"/>
      <c r="W64" s="396"/>
      <c r="X64" s="396"/>
      <c r="Y64" s="396"/>
      <c r="Z64" s="396"/>
    </row>
    <row r="65" spans="1:26" s="422" customFormat="1" ht="15" customHeight="1" x14ac:dyDescent="0.45">
      <c r="A65" s="1537" t="s">
        <v>1095</v>
      </c>
      <c r="B65" s="1538"/>
      <c r="C65" s="1538"/>
      <c r="D65" s="1538"/>
      <c r="E65" s="1538"/>
      <c r="F65" s="1538"/>
      <c r="G65" s="1538"/>
      <c r="H65" s="1538"/>
      <c r="I65" s="1538"/>
      <c r="J65" s="1538"/>
      <c r="K65" s="1538"/>
      <c r="L65" s="1538"/>
      <c r="M65" s="1538"/>
      <c r="N65" s="1538"/>
      <c r="O65" s="1538"/>
      <c r="P65" s="1538"/>
      <c r="Q65" s="1528" t="s">
        <v>82</v>
      </c>
      <c r="R65" s="1529"/>
      <c r="S65" s="1530"/>
      <c r="T65" s="514"/>
      <c r="U65" s="514"/>
      <c r="V65" s="396"/>
      <c r="W65" s="396"/>
      <c r="X65" s="396"/>
      <c r="Y65" s="396"/>
      <c r="Z65" s="396"/>
    </row>
    <row r="66" spans="1:26" s="422" customFormat="1" ht="10.050000000000001" customHeight="1" x14ac:dyDescent="0.45">
      <c r="A66" s="1531"/>
      <c r="B66" s="1075"/>
      <c r="C66" s="1075"/>
      <c r="D66" s="1075"/>
      <c r="E66" s="1075"/>
      <c r="F66" s="1075"/>
      <c r="G66" s="1075"/>
      <c r="H66" s="1075"/>
      <c r="I66" s="1075"/>
      <c r="J66" s="1075"/>
      <c r="K66" s="1075"/>
      <c r="L66" s="1075"/>
      <c r="M66" s="1075"/>
      <c r="N66" s="1075"/>
      <c r="O66" s="1075"/>
      <c r="P66" s="1075"/>
      <c r="Q66" s="1075"/>
      <c r="R66" s="1075"/>
      <c r="S66" s="1075"/>
      <c r="T66" s="514"/>
      <c r="U66" s="514"/>
      <c r="V66" s="396"/>
      <c r="W66" s="396"/>
      <c r="X66" s="396"/>
      <c r="Y66" s="396"/>
      <c r="Z66" s="396"/>
    </row>
    <row r="67" spans="1:26" s="422" customFormat="1" ht="25.05" customHeight="1" x14ac:dyDescent="0.45">
      <c r="A67" s="1657" t="str">
        <f>IF(AND(Q12="Yes",Q15="Yes",Q19="Yes",OR(Q24="Yes",Q24="Yes, See Note"),Q29="Yes",Q32="Yes",Q35="Yes",Q38="Yes",Q42="Yes",Q46="Yes",Q52="Yes",Q53="Yes",Q54="Yes",Q55="Yes",Q56="Yes",Q57="Yes",Q58="Yes",Q59="Yes",Q60="Yes",Q61="Yes",Q62="Yes",Q63="Yes",Q64="Yes",Q65="Yes"),"This home meets all requirements for BGNM CODE PLUS certification !!","This home has not met all requirements for BGNM CODE PLUS certification !!")</f>
        <v>This home has not met all requirements for BGNM CODE PLUS certification !!</v>
      </c>
      <c r="B67" s="1658"/>
      <c r="C67" s="1658"/>
      <c r="D67" s="1658"/>
      <c r="E67" s="1658"/>
      <c r="F67" s="1658"/>
      <c r="G67" s="1658"/>
      <c r="H67" s="1658"/>
      <c r="I67" s="1658"/>
      <c r="J67" s="1658"/>
      <c r="K67" s="1658"/>
      <c r="L67" s="1658"/>
      <c r="M67" s="1658"/>
      <c r="N67" s="1658"/>
      <c r="O67" s="1658"/>
      <c r="P67" s="1658"/>
      <c r="Q67" s="1658"/>
      <c r="R67" s="1658"/>
      <c r="S67" s="1658"/>
      <c r="T67" s="514"/>
      <c r="U67" s="514"/>
      <c r="V67" s="396"/>
      <c r="W67" s="396"/>
      <c r="X67" s="396"/>
      <c r="Y67" s="396"/>
      <c r="Z67" s="396"/>
    </row>
    <row r="68" spans="1:26" s="395" customFormat="1" ht="10.050000000000001" customHeight="1" x14ac:dyDescent="0.45">
      <c r="A68" s="1531"/>
      <c r="B68" s="1075"/>
      <c r="C68" s="1075"/>
      <c r="D68" s="1075"/>
      <c r="E68" s="1075"/>
      <c r="F68" s="1075"/>
      <c r="G68" s="1075"/>
      <c r="H68" s="1075"/>
      <c r="I68" s="1075"/>
      <c r="J68" s="1075"/>
      <c r="K68" s="1075"/>
      <c r="L68" s="1075"/>
      <c r="M68" s="1075"/>
      <c r="N68" s="1075"/>
      <c r="O68" s="1075"/>
      <c r="P68" s="1075"/>
      <c r="Q68" s="1075"/>
      <c r="R68" s="1075"/>
      <c r="S68" s="1075"/>
      <c r="T68" s="514"/>
      <c r="U68" s="514"/>
      <c r="V68" s="396"/>
      <c r="W68" s="396"/>
      <c r="X68" s="396"/>
      <c r="Y68" s="396"/>
      <c r="Z68" s="396"/>
    </row>
    <row r="69" spans="1:26" s="422" customFormat="1" ht="20" customHeight="1" x14ac:dyDescent="0.45">
      <c r="A69" s="1646" t="s">
        <v>1008</v>
      </c>
      <c r="B69" s="1647"/>
      <c r="C69" s="1647"/>
      <c r="D69" s="1647"/>
      <c r="E69" s="1647"/>
      <c r="F69" s="1647"/>
      <c r="G69" s="1647"/>
      <c r="H69" s="1647"/>
      <c r="I69" s="1647"/>
      <c r="J69" s="1647"/>
      <c r="K69" s="1647"/>
      <c r="L69" s="1647"/>
      <c r="M69" s="1649" t="str">
        <f>IF(AND('2 Project Information'!H29="",'2 Project Information'!E29=""),"",IF('2 Project Information'!H29="",'2 Project Information'!E29,IF('2 Project Information'!E29="",'2 Project Information'!H29,'2 Project Information'!E29)))</f>
        <v/>
      </c>
      <c r="N69" s="1650"/>
      <c r="O69" s="1650"/>
      <c r="P69" s="1650"/>
      <c r="Q69" s="1650"/>
      <c r="R69" s="1533"/>
      <c r="S69" s="1651"/>
      <c r="T69" s="514"/>
      <c r="U69" s="514"/>
      <c r="V69" s="396"/>
      <c r="W69" s="396"/>
      <c r="X69" s="396"/>
      <c r="Y69" s="396"/>
      <c r="Z69" s="396"/>
    </row>
    <row r="70" spans="1:26" s="422" customFormat="1" ht="20" customHeight="1" x14ac:dyDescent="0.45">
      <c r="A70" s="1646" t="s">
        <v>1037</v>
      </c>
      <c r="B70" s="1647"/>
      <c r="C70" s="1647"/>
      <c r="D70" s="1647"/>
      <c r="E70" s="1647"/>
      <c r="F70" s="1647"/>
      <c r="G70" s="1647"/>
      <c r="H70" s="1647"/>
      <c r="I70" s="1647"/>
      <c r="J70" s="1647"/>
      <c r="K70" s="1647"/>
      <c r="L70" s="1647"/>
      <c r="M70" s="1649" t="str">
        <f>IF(AND('2 Project Information'!H28="",'2 Project Information'!E28=""),"",IF('2 Project Information'!H28="",'2 Project Information'!E28,IF('2 Project Information'!E28="",'2 Project Information'!H28,'2 Project Information'!E28)))</f>
        <v/>
      </c>
      <c r="N70" s="1650"/>
      <c r="O70" s="1650"/>
      <c r="P70" s="1650"/>
      <c r="Q70" s="1650"/>
      <c r="R70" s="1533"/>
      <c r="S70" s="1651"/>
      <c r="T70" s="514"/>
      <c r="U70" s="514"/>
      <c r="V70" s="396"/>
      <c r="W70" s="396"/>
      <c r="X70" s="396"/>
      <c r="Y70" s="396"/>
      <c r="Z70" s="396"/>
    </row>
    <row r="71" spans="1:26" s="422" customFormat="1" ht="18" customHeight="1" x14ac:dyDescent="0.45">
      <c r="A71" s="1646" t="s">
        <v>1009</v>
      </c>
      <c r="B71" s="1647"/>
      <c r="C71" s="1647"/>
      <c r="D71" s="1647"/>
      <c r="E71" s="1647"/>
      <c r="F71" s="1647"/>
      <c r="G71" s="1647"/>
      <c r="H71" s="1647"/>
      <c r="I71" s="1647"/>
      <c r="J71" s="1647"/>
      <c r="K71" s="1647"/>
      <c r="L71" s="1647"/>
      <c r="M71" s="1652"/>
      <c r="N71" s="1652"/>
      <c r="O71" s="1652"/>
      <c r="P71" s="1652"/>
      <c r="Q71" s="1652"/>
      <c r="R71" s="1653"/>
      <c r="S71" s="1654"/>
      <c r="T71" s="514"/>
      <c r="U71" s="514"/>
      <c r="V71" s="396"/>
      <c r="W71" s="396"/>
      <c r="X71" s="396"/>
      <c r="Y71" s="396"/>
      <c r="Z71" s="396"/>
    </row>
    <row r="72" spans="1:26" s="422" customFormat="1" ht="18" customHeight="1" x14ac:dyDescent="0.45">
      <c r="A72" s="1647"/>
      <c r="B72" s="1647"/>
      <c r="C72" s="1647"/>
      <c r="D72" s="1647"/>
      <c r="E72" s="1647"/>
      <c r="F72" s="1647"/>
      <c r="G72" s="1647"/>
      <c r="H72" s="1647"/>
      <c r="I72" s="1647"/>
      <c r="J72" s="1647"/>
      <c r="K72" s="1647"/>
      <c r="L72" s="1647"/>
      <c r="M72" s="1652"/>
      <c r="N72" s="1652"/>
      <c r="O72" s="1652"/>
      <c r="P72" s="1652"/>
      <c r="Q72" s="1652"/>
      <c r="R72" s="1653"/>
      <c r="S72" s="1654"/>
      <c r="T72" s="514"/>
      <c r="U72" s="514"/>
      <c r="V72" s="396"/>
      <c r="W72" s="396"/>
      <c r="X72" s="396"/>
      <c r="Y72" s="396"/>
      <c r="Z72" s="396"/>
    </row>
    <row r="73" spans="1:26" s="422" customFormat="1" ht="15" customHeight="1" x14ac:dyDescent="0.45">
      <c r="B73" s="421"/>
      <c r="C73" s="421"/>
      <c r="D73" s="421"/>
      <c r="E73" s="421"/>
      <c r="F73" s="421"/>
      <c r="G73" s="421"/>
      <c r="H73" s="421"/>
      <c r="I73" s="421"/>
      <c r="J73" s="421"/>
      <c r="K73" s="421"/>
      <c r="L73" s="421"/>
      <c r="M73" s="421"/>
      <c r="N73" s="421"/>
      <c r="O73" s="421"/>
      <c r="P73" s="421"/>
      <c r="Q73" s="421"/>
      <c r="R73" s="421"/>
      <c r="S73" s="421"/>
      <c r="T73" s="396"/>
      <c r="U73" s="396"/>
      <c r="V73" s="396"/>
      <c r="W73" s="396"/>
      <c r="X73" s="396"/>
      <c r="Y73" s="396"/>
      <c r="Z73" s="396"/>
    </row>
    <row r="74" spans="1:26" ht="20" customHeight="1" x14ac:dyDescent="0.45">
      <c r="T74" s="396"/>
      <c r="U74" s="396"/>
      <c r="V74" s="396"/>
      <c r="W74" s="396"/>
      <c r="X74" s="396"/>
      <c r="Y74" s="396"/>
      <c r="Z74" s="396"/>
    </row>
    <row r="75" spans="1:26" ht="20" customHeight="1" x14ac:dyDescent="0.45">
      <c r="T75" s="396"/>
      <c r="U75" s="396"/>
      <c r="V75" s="396"/>
      <c r="W75" s="396"/>
      <c r="X75" s="396"/>
      <c r="Y75" s="396"/>
      <c r="Z75" s="396"/>
    </row>
    <row r="76" spans="1:26" ht="20" customHeight="1" x14ac:dyDescent="0.45">
      <c r="T76" s="396"/>
      <c r="U76" s="396"/>
      <c r="V76" s="396"/>
      <c r="W76" s="396"/>
      <c r="X76" s="396"/>
      <c r="Y76" s="396"/>
      <c r="Z76" s="396"/>
    </row>
    <row r="77" spans="1:26" ht="20" customHeight="1" x14ac:dyDescent="0.45">
      <c r="T77" s="396"/>
      <c r="U77" s="396"/>
      <c r="V77" s="396"/>
      <c r="W77" s="396"/>
      <c r="X77" s="396"/>
      <c r="Y77" s="396"/>
      <c r="Z77" s="396"/>
    </row>
    <row r="78" spans="1:26" ht="20" customHeight="1" x14ac:dyDescent="0.45">
      <c r="T78" s="396"/>
      <c r="U78" s="396"/>
      <c r="V78" s="396"/>
      <c r="W78" s="396"/>
      <c r="X78" s="396"/>
      <c r="Y78" s="396"/>
      <c r="Z78" s="396"/>
    </row>
    <row r="79" spans="1:26" ht="20" customHeight="1" x14ac:dyDescent="0.45">
      <c r="T79" s="396"/>
      <c r="U79" s="396"/>
      <c r="V79" s="396"/>
      <c r="W79" s="396"/>
      <c r="X79" s="396"/>
      <c r="Y79" s="396"/>
      <c r="Z79" s="396"/>
    </row>
    <row r="80" spans="1:26" ht="20" customHeight="1" x14ac:dyDescent="0.45">
      <c r="T80" s="396"/>
      <c r="U80" s="396"/>
      <c r="V80" s="396"/>
      <c r="W80" s="396"/>
      <c r="X80" s="396"/>
      <c r="Y80" s="396"/>
      <c r="Z80" s="396"/>
    </row>
    <row r="81" spans="20:26" ht="20" customHeight="1" x14ac:dyDescent="0.45">
      <c r="T81" s="396"/>
      <c r="U81" s="396"/>
      <c r="V81" s="396"/>
      <c r="W81" s="396"/>
      <c r="X81" s="396"/>
      <c r="Y81" s="396"/>
      <c r="Z81" s="396"/>
    </row>
    <row r="82" spans="20:26" ht="20" customHeight="1" x14ac:dyDescent="0.45">
      <c r="T82" s="396"/>
      <c r="U82" s="396"/>
      <c r="V82" s="396"/>
      <c r="W82" s="396"/>
      <c r="X82" s="396"/>
      <c r="Y82" s="396"/>
      <c r="Z82" s="396"/>
    </row>
    <row r="83" spans="20:26" ht="20" customHeight="1" x14ac:dyDescent="0.45">
      <c r="T83" s="396"/>
      <c r="U83" s="396"/>
      <c r="V83" s="396"/>
      <c r="W83" s="396"/>
      <c r="X83" s="396"/>
      <c r="Y83" s="396"/>
      <c r="Z83" s="396"/>
    </row>
    <row r="84" spans="20:26" ht="20" customHeight="1" x14ac:dyDescent="0.45">
      <c r="T84" s="396"/>
      <c r="U84" s="396"/>
      <c r="V84" s="396"/>
      <c r="W84" s="396"/>
      <c r="X84" s="396"/>
      <c r="Y84" s="396"/>
      <c r="Z84" s="396"/>
    </row>
    <row r="85" spans="20:26" ht="20" customHeight="1" x14ac:dyDescent="0.45">
      <c r="T85" s="396"/>
      <c r="U85" s="396"/>
      <c r="V85" s="396"/>
      <c r="W85" s="396"/>
      <c r="X85" s="396"/>
      <c r="Y85" s="396"/>
      <c r="Z85" s="396"/>
    </row>
    <row r="86" spans="20:26" ht="20" customHeight="1" x14ac:dyDescent="0.45">
      <c r="T86" s="396"/>
      <c r="U86" s="396"/>
      <c r="V86" s="396"/>
      <c r="W86" s="396"/>
      <c r="X86" s="396"/>
      <c r="Y86" s="396"/>
      <c r="Z86" s="396"/>
    </row>
    <row r="87" spans="20:26" ht="20" customHeight="1" x14ac:dyDescent="0.45">
      <c r="T87" s="396"/>
      <c r="U87" s="396"/>
      <c r="V87" s="396"/>
      <c r="W87" s="396"/>
      <c r="X87" s="396"/>
      <c r="Y87" s="396"/>
      <c r="Z87" s="396"/>
    </row>
    <row r="88" spans="20:26" ht="20" customHeight="1" x14ac:dyDescent="0.45">
      <c r="T88" s="396"/>
      <c r="U88" s="396"/>
      <c r="V88" s="396"/>
      <c r="W88" s="396"/>
      <c r="X88" s="396"/>
      <c r="Y88" s="396"/>
      <c r="Z88" s="396"/>
    </row>
    <row r="89" spans="20:26" ht="20" customHeight="1" x14ac:dyDescent="0.45">
      <c r="T89" s="396"/>
      <c r="U89" s="396"/>
      <c r="V89" s="396"/>
      <c r="W89" s="396"/>
      <c r="X89" s="396"/>
      <c r="Y89" s="396"/>
      <c r="Z89" s="396"/>
    </row>
    <row r="90" spans="20:26" ht="20" customHeight="1" x14ac:dyDescent="0.45">
      <c r="T90" s="396"/>
      <c r="U90" s="396"/>
      <c r="V90" s="396"/>
      <c r="W90" s="396"/>
      <c r="X90" s="396"/>
      <c r="Y90" s="396"/>
      <c r="Z90" s="396"/>
    </row>
    <row r="91" spans="20:26" ht="20" customHeight="1" x14ac:dyDescent="0.45">
      <c r="T91" s="396"/>
      <c r="U91" s="396"/>
      <c r="V91" s="396"/>
      <c r="W91" s="396"/>
      <c r="X91" s="396"/>
      <c r="Y91" s="396"/>
      <c r="Z91" s="396"/>
    </row>
    <row r="92" spans="20:26" ht="20" customHeight="1" x14ac:dyDescent="0.45">
      <c r="T92" s="396"/>
      <c r="U92" s="396"/>
      <c r="V92" s="396"/>
      <c r="W92" s="396"/>
      <c r="X92" s="396"/>
      <c r="Y92" s="396"/>
      <c r="Z92" s="396"/>
    </row>
    <row r="93" spans="20:26" ht="20" customHeight="1" x14ac:dyDescent="0.45">
      <c r="T93" s="396"/>
      <c r="U93" s="396"/>
      <c r="V93" s="396"/>
      <c r="W93" s="396"/>
      <c r="X93" s="396"/>
      <c r="Y93" s="396"/>
      <c r="Z93" s="396"/>
    </row>
    <row r="94" spans="20:26" ht="20" customHeight="1" x14ac:dyDescent="0.45">
      <c r="T94" s="396"/>
      <c r="U94" s="396"/>
      <c r="V94" s="396"/>
      <c r="W94" s="396"/>
      <c r="X94" s="396"/>
      <c r="Y94" s="396"/>
      <c r="Z94" s="396"/>
    </row>
    <row r="95" spans="20:26" ht="15" customHeight="1" x14ac:dyDescent="0.45">
      <c r="T95" s="396"/>
      <c r="U95" s="396"/>
      <c r="V95" s="396"/>
      <c r="W95" s="396"/>
      <c r="X95" s="396"/>
      <c r="Y95" s="396"/>
      <c r="Z95" s="396"/>
    </row>
    <row r="96" spans="20:26" ht="15" customHeight="1" x14ac:dyDescent="0.45">
      <c r="T96" s="396"/>
      <c r="U96" s="396"/>
      <c r="V96" s="396"/>
      <c r="W96" s="396"/>
      <c r="X96" s="396"/>
      <c r="Y96" s="396"/>
      <c r="Z96" s="396"/>
    </row>
    <row r="97" spans="1:26" ht="15" customHeight="1" x14ac:dyDescent="0.45">
      <c r="T97" s="396"/>
      <c r="U97" s="396"/>
      <c r="V97" s="396"/>
      <c r="W97" s="396"/>
      <c r="X97" s="396"/>
      <c r="Y97" s="396"/>
      <c r="Z97" s="396"/>
    </row>
    <row r="98" spans="1:26" ht="15" customHeight="1" x14ac:dyDescent="0.45">
      <c r="T98" s="396"/>
      <c r="U98" s="396"/>
      <c r="V98" s="396"/>
      <c r="W98" s="396"/>
      <c r="X98" s="396"/>
      <c r="Y98" s="396"/>
      <c r="Z98" s="396"/>
    </row>
    <row r="99" spans="1:26" ht="15" customHeight="1" x14ac:dyDescent="0.45">
      <c r="T99" s="396"/>
      <c r="U99" s="396"/>
      <c r="V99" s="396"/>
      <c r="W99" s="396"/>
      <c r="X99" s="396"/>
      <c r="Y99" s="396"/>
      <c r="Z99" s="396"/>
    </row>
    <row r="100" spans="1:26" ht="15" customHeight="1" x14ac:dyDescent="0.45">
      <c r="T100" s="396"/>
      <c r="U100" s="396"/>
      <c r="V100" s="396"/>
      <c r="W100" s="396"/>
      <c r="X100" s="396"/>
      <c r="Y100" s="396"/>
      <c r="Z100" s="396"/>
    </row>
    <row r="101" spans="1:26" ht="15" customHeight="1" x14ac:dyDescent="0.45">
      <c r="T101" s="396"/>
      <c r="U101" s="396"/>
      <c r="V101" s="396"/>
      <c r="W101" s="396"/>
      <c r="X101" s="396"/>
      <c r="Y101" s="396"/>
      <c r="Z101" s="396"/>
    </row>
    <row r="102" spans="1:26" ht="15" customHeight="1" x14ac:dyDescent="0.45">
      <c r="A102" s="1648" t="s">
        <v>1043</v>
      </c>
      <c r="B102" s="1648"/>
      <c r="C102" s="1648"/>
      <c r="D102" s="1648"/>
      <c r="E102" s="1648"/>
      <c r="F102" s="1648"/>
      <c r="G102" s="1648"/>
      <c r="H102" s="1648"/>
      <c r="I102" s="1648"/>
      <c r="J102" s="1648"/>
      <c r="K102" s="1648"/>
      <c r="L102" s="1648"/>
      <c r="M102" s="1648"/>
      <c r="N102" s="1648"/>
      <c r="O102" s="1648"/>
      <c r="P102" s="1648"/>
      <c r="Q102" s="1648"/>
      <c r="R102" s="1648"/>
      <c r="S102" s="1648"/>
      <c r="T102" s="396"/>
      <c r="U102" s="396"/>
      <c r="V102" s="396"/>
      <c r="W102" s="396"/>
      <c r="X102" s="396"/>
      <c r="Y102" s="396"/>
      <c r="Z102" s="396"/>
    </row>
    <row r="103" spans="1:26" ht="15" customHeight="1" x14ac:dyDescent="0.45">
      <c r="A103" s="411" t="s">
        <v>1020</v>
      </c>
      <c r="B103" s="412"/>
      <c r="C103" s="412"/>
      <c r="D103" s="413" t="e">
        <f>IF(#REF!="","Duct leakage?",IF(#REF!="At rough w/o air handler",3,IF(#REF!="At rough with air handler",4,IF(#REF!="Post-construction with air handler",4,IF(#REF!="Not Applicable - ALL ducts &amp; air handler WITHIN conditioned space",999,"???")))))</f>
        <v>#REF!</v>
      </c>
      <c r="E103" s="412"/>
      <c r="T103" s="396"/>
      <c r="U103" s="396"/>
      <c r="V103" s="396"/>
      <c r="W103" s="396"/>
      <c r="X103" s="396"/>
      <c r="Y103" s="396"/>
      <c r="Z103" s="396"/>
    </row>
    <row r="104" spans="1:26" x14ac:dyDescent="0.45">
      <c r="A104" s="412"/>
      <c r="B104" s="412"/>
      <c r="C104" s="412"/>
      <c r="D104" s="412"/>
      <c r="E104" s="412"/>
    </row>
    <row r="105" spans="1:26" x14ac:dyDescent="0.45">
      <c r="A105" s="411" t="s">
        <v>1025</v>
      </c>
      <c r="B105" s="412"/>
      <c r="C105" s="412"/>
      <c r="D105" s="413"/>
      <c r="E105" s="412"/>
    </row>
    <row r="106" spans="1:26" x14ac:dyDescent="0.45">
      <c r="A106" s="412" t="s">
        <v>1026</v>
      </c>
      <c r="B106" s="412"/>
      <c r="C106" s="412"/>
      <c r="D106" s="412" t="e">
        <f>IF(#REF!="","No",IF(#REF!="No","No","???"))</f>
        <v>#REF!</v>
      </c>
      <c r="E106" s="412"/>
    </row>
    <row r="107" spans="1:26" x14ac:dyDescent="0.45">
      <c r="A107" s="412" t="s">
        <v>1027</v>
      </c>
      <c r="B107" s="412"/>
      <c r="C107" s="412"/>
      <c r="D107" s="412" t="e">
        <f>IF(#REF!="","No",IF(#REF!="No","No","???"))</f>
        <v>#REF!</v>
      </c>
      <c r="E107" s="412"/>
    </row>
  </sheetData>
  <sheetProtection algorithmName="SHA-512" hashValue="sKM7rPIZxB+JWzlnirDpNFS6X1VCjJIIJm1qxkJkNOvltFvB88EZHLQESmD4ICzUXJL5/ekm2SHaL4J/5/btEA==" saltValue="uOMXmI4GotEfD4jIlL8hTw==" spinCount="100000" sheet="1" objects="1" scenarios="1" formatRows="0" selectLockedCells="1"/>
  <mergeCells count="162">
    <mergeCell ref="J43:P44"/>
    <mergeCell ref="B36:G36"/>
    <mergeCell ref="H36:I36"/>
    <mergeCell ref="B37:C37"/>
    <mergeCell ref="D37:P37"/>
    <mergeCell ref="B33:G33"/>
    <mergeCell ref="H33:I33"/>
    <mergeCell ref="B34:C34"/>
    <mergeCell ref="D34:P34"/>
    <mergeCell ref="Q32:S34"/>
    <mergeCell ref="B32:P32"/>
    <mergeCell ref="J33:P33"/>
    <mergeCell ref="B35:P35"/>
    <mergeCell ref="J36:P36"/>
    <mergeCell ref="B17:G17"/>
    <mergeCell ref="H17:I17"/>
    <mergeCell ref="H21:I21"/>
    <mergeCell ref="A23:S23"/>
    <mergeCell ref="Q15:S18"/>
    <mergeCell ref="Q19:S22"/>
    <mergeCell ref="B18:C18"/>
    <mergeCell ref="D18:P18"/>
    <mergeCell ref="B22:C22"/>
    <mergeCell ref="B30:G30"/>
    <mergeCell ref="H30:I30"/>
    <mergeCell ref="B31:D31"/>
    <mergeCell ref="E31:P31"/>
    <mergeCell ref="A24:A28"/>
    <mergeCell ref="Q24:S28"/>
    <mergeCell ref="B25:G25"/>
    <mergeCell ref="H25:I25"/>
    <mergeCell ref="B26:G26"/>
    <mergeCell ref="H26:I26"/>
    <mergeCell ref="B28:C28"/>
    <mergeCell ref="D28:P28"/>
    <mergeCell ref="B27:G27"/>
    <mergeCell ref="H27:I27"/>
    <mergeCell ref="J25:P27"/>
    <mergeCell ref="B29:P29"/>
    <mergeCell ref="J30:P30"/>
    <mergeCell ref="A29:A31"/>
    <mergeCell ref="B24:P24"/>
    <mergeCell ref="A69:L69"/>
    <mergeCell ref="A70:L70"/>
    <mergeCell ref="A71:L72"/>
    <mergeCell ref="A102:S102"/>
    <mergeCell ref="M69:S69"/>
    <mergeCell ref="M70:S70"/>
    <mergeCell ref="M71:S72"/>
    <mergeCell ref="A51:S51"/>
    <mergeCell ref="Q58:S58"/>
    <mergeCell ref="Q59:S59"/>
    <mergeCell ref="Q60:S60"/>
    <mergeCell ref="Q61:S61"/>
    <mergeCell ref="Q62:S62"/>
    <mergeCell ref="Q63:S63"/>
    <mergeCell ref="Q64:S64"/>
    <mergeCell ref="Q65:S65"/>
    <mergeCell ref="A67:S67"/>
    <mergeCell ref="A68:S68"/>
    <mergeCell ref="A52:P52"/>
    <mergeCell ref="Q52:S52"/>
    <mergeCell ref="A53:P53"/>
    <mergeCell ref="A54:P54"/>
    <mergeCell ref="A55:P55"/>
    <mergeCell ref="A56:P56"/>
    <mergeCell ref="A35:A37"/>
    <mergeCell ref="Q35:S37"/>
    <mergeCell ref="Q29:S31"/>
    <mergeCell ref="R4:S4"/>
    <mergeCell ref="A6:S6"/>
    <mergeCell ref="A5:S5"/>
    <mergeCell ref="K2:N2"/>
    <mergeCell ref="O2:Q2"/>
    <mergeCell ref="R2:S2"/>
    <mergeCell ref="K3:N3"/>
    <mergeCell ref="O3:Q3"/>
    <mergeCell ref="R3:S3"/>
    <mergeCell ref="A1:C4"/>
    <mergeCell ref="D1:G3"/>
    <mergeCell ref="H1:J1"/>
    <mergeCell ref="K1:N1"/>
    <mergeCell ref="O1:S1"/>
    <mergeCell ref="H2:J3"/>
    <mergeCell ref="D4:N4"/>
    <mergeCell ref="O4:Q4"/>
    <mergeCell ref="A7:S7"/>
    <mergeCell ref="A8:S8"/>
    <mergeCell ref="A9:S9"/>
    <mergeCell ref="A32:A34"/>
    <mergeCell ref="A10:S10"/>
    <mergeCell ref="B11:I11"/>
    <mergeCell ref="H13:I13"/>
    <mergeCell ref="A12:A14"/>
    <mergeCell ref="B13:G13"/>
    <mergeCell ref="Q11:S11"/>
    <mergeCell ref="J11:P11"/>
    <mergeCell ref="Q12:S14"/>
    <mergeCell ref="A19:A22"/>
    <mergeCell ref="B20:G20"/>
    <mergeCell ref="H20:I20"/>
    <mergeCell ref="B21:G21"/>
    <mergeCell ref="A15:A18"/>
    <mergeCell ref="B14:C14"/>
    <mergeCell ref="D14:P14"/>
    <mergeCell ref="B15:P15"/>
    <mergeCell ref="J16:P17"/>
    <mergeCell ref="B12:P12"/>
    <mergeCell ref="J13:P13"/>
    <mergeCell ref="B19:P19"/>
    <mergeCell ref="J20:P21"/>
    <mergeCell ref="D22:P22"/>
    <mergeCell ref="B16:G16"/>
    <mergeCell ref="H16:I16"/>
    <mergeCell ref="H49:I49"/>
    <mergeCell ref="B50:C50"/>
    <mergeCell ref="D50:P50"/>
    <mergeCell ref="J47:P49"/>
    <mergeCell ref="A38:A41"/>
    <mergeCell ref="Q38:S41"/>
    <mergeCell ref="B39:G39"/>
    <mergeCell ref="H39:I39"/>
    <mergeCell ref="B40:G40"/>
    <mergeCell ref="H40:I40"/>
    <mergeCell ref="B41:C41"/>
    <mergeCell ref="D41:P41"/>
    <mergeCell ref="A42:A45"/>
    <mergeCell ref="Q42:S45"/>
    <mergeCell ref="B43:G43"/>
    <mergeCell ref="H43:I43"/>
    <mergeCell ref="B44:G44"/>
    <mergeCell ref="H44:I44"/>
    <mergeCell ref="B45:C45"/>
    <mergeCell ref="D45:P45"/>
    <mergeCell ref="B46:P46"/>
    <mergeCell ref="B38:P38"/>
    <mergeCell ref="J39:P40"/>
    <mergeCell ref="B42:P42"/>
    <mergeCell ref="T2:T6"/>
    <mergeCell ref="U2:U6"/>
    <mergeCell ref="Q53:S53"/>
    <mergeCell ref="Q54:S54"/>
    <mergeCell ref="Q55:S55"/>
    <mergeCell ref="Q56:S56"/>
    <mergeCell ref="Q57:S57"/>
    <mergeCell ref="A66:S66"/>
    <mergeCell ref="A57:P57"/>
    <mergeCell ref="A58:P58"/>
    <mergeCell ref="A59:P59"/>
    <mergeCell ref="A60:P60"/>
    <mergeCell ref="A61:P61"/>
    <mergeCell ref="A62:P62"/>
    <mergeCell ref="A63:P63"/>
    <mergeCell ref="A64:P64"/>
    <mergeCell ref="A65:P65"/>
    <mergeCell ref="A46:A50"/>
    <mergeCell ref="Q46:S50"/>
    <mergeCell ref="B47:G47"/>
    <mergeCell ref="H47:I47"/>
    <mergeCell ref="B48:G48"/>
    <mergeCell ref="H48:I48"/>
    <mergeCell ref="B49:G49"/>
  </mergeCells>
  <conditionalFormatting sqref="M1:M4">
    <cfRule type="containsText" dxfId="29" priority="140" operator="containsText" text="Not Met">
      <formula>NOT(ISERROR(SEARCH("Not Met",M1)))</formula>
    </cfRule>
  </conditionalFormatting>
  <conditionalFormatting sqref="Q15">
    <cfRule type="cellIs" dxfId="28" priority="20" operator="equal">
      <formula>"No"</formula>
    </cfRule>
  </conditionalFormatting>
  <conditionalFormatting sqref="Q19">
    <cfRule type="cellIs" dxfId="27" priority="18" operator="equal">
      <formula>"No"</formula>
    </cfRule>
  </conditionalFormatting>
  <conditionalFormatting sqref="Q24">
    <cfRule type="cellIs" dxfId="26" priority="17" operator="equal">
      <formula>"No"</formula>
    </cfRule>
  </conditionalFormatting>
  <conditionalFormatting sqref="Q29">
    <cfRule type="containsText" dxfId="25" priority="16" operator="containsText" text="No">
      <formula>NOT(ISERROR(SEARCH("No",Q29)))</formula>
    </cfRule>
  </conditionalFormatting>
  <conditionalFormatting sqref="Q32">
    <cfRule type="cellIs" dxfId="24" priority="15" operator="equal">
      <formula>"No"</formula>
    </cfRule>
  </conditionalFormatting>
  <conditionalFormatting sqref="Q35">
    <cfRule type="cellIs" dxfId="23" priority="14" operator="equal">
      <formula>"No"</formula>
    </cfRule>
  </conditionalFormatting>
  <conditionalFormatting sqref="H36:I36">
    <cfRule type="cellIs" dxfId="22" priority="13" operator="notBetween">
      <formula>0</formula>
      <formula>120</formula>
    </cfRule>
  </conditionalFormatting>
  <conditionalFormatting sqref="Q38">
    <cfRule type="cellIs" dxfId="21" priority="12" operator="equal">
      <formula>"No"</formula>
    </cfRule>
  </conditionalFormatting>
  <conditionalFormatting sqref="Q42">
    <cfRule type="cellIs" dxfId="20" priority="11" operator="equal">
      <formula>"No"</formula>
    </cfRule>
  </conditionalFormatting>
  <conditionalFormatting sqref="Q46">
    <cfRule type="cellIs" dxfId="19" priority="9" operator="equal">
      <formula>"No"</formula>
    </cfRule>
  </conditionalFormatting>
  <conditionalFormatting sqref="H49:I49">
    <cfRule type="containsText" dxfId="18" priority="8" operator="containsText" text="No">
      <formula>NOT(ISERROR(SEARCH("No",H49)))</formula>
    </cfRule>
  </conditionalFormatting>
  <conditionalFormatting sqref="A67:S67">
    <cfRule type="containsText" dxfId="17" priority="6" operator="containsText" text="This home has not met all requirements for BGNM CODE PLUS certification !!">
      <formula>NOT(ISERROR(SEARCH("This home has not met all requirements for BGNM CODE PLUS certification !!",A67)))</formula>
    </cfRule>
    <cfRule type="containsText" dxfId="16" priority="7" operator="containsText" text="This home meets all requirements for BGNM CODE PLUS certification !!">
      <formula>NOT(ISERROR(SEARCH("This home meets all requirements for BGNM CODE PLUS certification !!",A67)))</formula>
    </cfRule>
  </conditionalFormatting>
  <conditionalFormatting sqref="Q52:S65">
    <cfRule type="containsText" dxfId="15" priority="5" operator="containsText" text="No">
      <formula>NOT(ISERROR(SEARCH("No",Q52)))</formula>
    </cfRule>
    <cfRule type="containsBlanks" dxfId="14" priority="141">
      <formula>LEN(TRIM(Q52))=0</formula>
    </cfRule>
  </conditionalFormatting>
  <conditionalFormatting sqref="Q12:S14">
    <cfRule type="containsText" dxfId="13" priority="1" operator="containsText" text="No">
      <formula>NOT(ISERROR(SEARCH("No",Q12)))</formula>
    </cfRule>
  </conditionalFormatting>
  <dataValidations count="9">
    <dataValidation type="list" allowBlank="1" showInputMessage="1" showErrorMessage="1" sqref="H25:I25">
      <formula1>DuctTestCond</formula1>
    </dataValidation>
    <dataValidation type="list" allowBlank="1" showInputMessage="1" showErrorMessage="1" sqref="H20:I21 H30:I30 H39:I40 H43:I43 Q52:S65">
      <formula1>YesOrNo</formula1>
    </dataValidation>
    <dataValidation type="list" allowBlank="1" showInputMessage="1" showErrorMessage="1" sqref="H44:I44">
      <formula1>YesNoOrNA</formula1>
    </dataValidation>
    <dataValidation type="whole" allowBlank="1" showInputMessage="1" showErrorMessage="1" sqref="H13:I13">
      <formula1>-20</formula1>
      <formula2>120</formula2>
    </dataValidation>
    <dataValidation type="whole" allowBlank="1" showInputMessage="1" showErrorMessage="1" sqref="H26:I26">
      <formula1>0</formula1>
      <formula2>1000</formula2>
    </dataValidation>
    <dataValidation type="decimal" allowBlank="1" showInputMessage="1" showErrorMessage="1" sqref="H27:I27">
      <formula1>0</formula1>
      <formula2>100</formula2>
    </dataValidation>
    <dataValidation type="decimal" allowBlank="1" showInputMessage="1" showErrorMessage="1" sqref="H33:I33">
      <formula1>0</formula1>
      <formula2>25</formula2>
    </dataValidation>
    <dataValidation type="whole" allowBlank="1" showInputMessage="1" showErrorMessage="1" sqref="H47:I48">
      <formula1>0</formula1>
      <formula2>500</formula2>
    </dataValidation>
    <dataValidation type="decimal" allowBlank="1" showInputMessage="1" showErrorMessage="1" sqref="H16:I17">
      <formula1>0</formula1>
      <formula2>1000</formula2>
    </dataValidation>
  </dataValidations>
  <printOptions horizontalCentered="1" gridLines="1"/>
  <pageMargins left="0.25" right="0.25" top="0.75" bottom="0.75" header="0.3" footer="0.3"/>
  <pageSetup scale="55" fitToHeight="2" orientation="portrait" r:id="rId1"/>
  <headerFooter>
    <oddHeader>&amp;L&amp;F&amp;R&amp;A</oddHead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pageSetUpPr fitToPage="1"/>
  </sheetPr>
  <dimension ref="A1:AD40"/>
  <sheetViews>
    <sheetView workbookViewId="0">
      <selection activeCell="W12" sqref="W12"/>
    </sheetView>
  </sheetViews>
  <sheetFormatPr defaultColWidth="8.73046875" defaultRowHeight="14.25" x14ac:dyDescent="0.45"/>
  <cols>
    <col min="1" max="1" width="4.73046875" style="25" customWidth="1"/>
    <col min="2" max="2" width="18.33203125" style="25" customWidth="1"/>
    <col min="3" max="3" width="10.73046875" style="25" customWidth="1"/>
    <col min="4" max="5" width="7.73046875" style="25" customWidth="1"/>
    <col min="6" max="6" width="16.265625" style="25" customWidth="1"/>
    <col min="7" max="9" width="10.265625" style="25" customWidth="1"/>
    <col min="10" max="11" width="9.73046875" style="25" hidden="1" customWidth="1"/>
    <col min="12" max="12" width="10.73046875" style="25" hidden="1" customWidth="1"/>
    <col min="13" max="13" width="8.73046875" style="25" hidden="1" customWidth="1"/>
    <col min="14" max="14" width="10.06640625" style="25" hidden="1" customWidth="1"/>
    <col min="15" max="15" width="8.73046875" style="25" hidden="1" customWidth="1"/>
    <col min="16" max="16" width="10.265625" style="25" hidden="1" customWidth="1"/>
    <col min="17" max="17" width="8.73046875" style="25" hidden="1" customWidth="1"/>
    <col min="18" max="18" width="10.73046875" style="25" customWidth="1"/>
    <col min="19" max="19" width="10.73046875" style="5" customWidth="1"/>
    <col min="20" max="20" width="10.06640625" style="25" hidden="1" customWidth="1"/>
    <col min="21" max="21" width="8.73046875" style="5" hidden="1" customWidth="1"/>
    <col min="22" max="22" width="11.73046875" style="5" customWidth="1"/>
    <col min="23" max="23" width="40.73046875" style="25" customWidth="1"/>
    <col min="24" max="24" width="2.73046875" style="25" customWidth="1"/>
    <col min="25" max="16384" width="8.73046875" style="25"/>
  </cols>
  <sheetData>
    <row r="1" spans="1:30" s="5" customFormat="1" x14ac:dyDescent="0.45">
      <c r="A1" s="1684"/>
      <c r="B1" s="1685"/>
      <c r="C1" s="1685"/>
      <c r="D1" s="1685"/>
      <c r="E1" s="1690" t="str">
        <f>VersionNo.</f>
        <v>Version 2021.05</v>
      </c>
      <c r="F1" s="1690"/>
      <c r="G1" s="1690"/>
      <c r="H1" s="1690"/>
      <c r="I1" s="1690"/>
      <c r="J1" s="1698"/>
      <c r="K1" s="1695"/>
      <c r="L1" s="1695"/>
      <c r="M1" s="1695"/>
      <c r="N1" s="1695"/>
      <c r="O1" s="1695"/>
      <c r="P1" s="1695"/>
      <c r="Q1" s="1695"/>
      <c r="R1" s="1698"/>
      <c r="S1" s="1733"/>
      <c r="T1" s="1695" t="s">
        <v>398</v>
      </c>
      <c r="U1" s="1695" t="s">
        <v>398</v>
      </c>
      <c r="V1" s="1727" t="s">
        <v>399</v>
      </c>
      <c r="W1" s="1728"/>
      <c r="Y1" s="5" t="s">
        <v>1186</v>
      </c>
      <c r="Z1" s="475"/>
      <c r="AA1" s="475"/>
      <c r="AB1" s="475"/>
    </row>
    <row r="2" spans="1:30" s="5" customFormat="1" x14ac:dyDescent="0.45">
      <c r="A2" s="1686"/>
      <c r="B2" s="1687"/>
      <c r="C2" s="1687"/>
      <c r="D2" s="1687"/>
      <c r="E2" s="1691"/>
      <c r="F2" s="1691"/>
      <c r="G2" s="1691"/>
      <c r="H2" s="1693"/>
      <c r="I2" s="1693"/>
      <c r="J2" s="1699"/>
      <c r="K2" s="1696"/>
      <c r="L2" s="1696"/>
      <c r="M2" s="1696"/>
      <c r="N2" s="1696"/>
      <c r="O2" s="1696"/>
      <c r="P2" s="1696"/>
      <c r="Q2" s="1696"/>
      <c r="R2" s="1699"/>
      <c r="S2" s="1734"/>
      <c r="T2" s="1696"/>
      <c r="U2" s="1696"/>
      <c r="V2" s="1729"/>
      <c r="W2" s="1730"/>
      <c r="Y2" s="475"/>
      <c r="Z2" s="475"/>
      <c r="AA2" s="475"/>
      <c r="AB2" s="475"/>
    </row>
    <row r="3" spans="1:30" s="5" customFormat="1" x14ac:dyDescent="0.45">
      <c r="A3" s="1686"/>
      <c r="B3" s="1687"/>
      <c r="C3" s="1687"/>
      <c r="D3" s="1687"/>
      <c r="E3" s="1691"/>
      <c r="F3" s="1691"/>
      <c r="G3" s="1691"/>
      <c r="H3" s="1693"/>
      <c r="I3" s="1693"/>
      <c r="J3" s="1699"/>
      <c r="K3" s="1696"/>
      <c r="L3" s="1696"/>
      <c r="M3" s="1696"/>
      <c r="N3" s="1696"/>
      <c r="O3" s="1696"/>
      <c r="P3" s="1696"/>
      <c r="Q3" s="1696"/>
      <c r="R3" s="1699"/>
      <c r="S3" s="1734"/>
      <c r="T3" s="1696"/>
      <c r="U3" s="1696"/>
      <c r="V3" s="1729"/>
      <c r="W3" s="1730"/>
      <c r="Y3" s="475"/>
      <c r="Z3" s="475"/>
      <c r="AA3" s="475"/>
      <c r="AB3" s="475"/>
    </row>
    <row r="4" spans="1:30" s="5" customFormat="1" x14ac:dyDescent="0.45">
      <c r="A4" s="1686"/>
      <c r="B4" s="1687"/>
      <c r="C4" s="1687"/>
      <c r="D4" s="1687"/>
      <c r="E4" s="1691"/>
      <c r="F4" s="1691"/>
      <c r="G4" s="1691"/>
      <c r="H4" s="1693"/>
      <c r="I4" s="1693"/>
      <c r="J4" s="1699"/>
      <c r="K4" s="1696"/>
      <c r="L4" s="1696"/>
      <c r="M4" s="1696"/>
      <c r="N4" s="1696"/>
      <c r="O4" s="1696"/>
      <c r="P4" s="1696"/>
      <c r="Q4" s="1696"/>
      <c r="R4" s="1699"/>
      <c r="S4" s="1734"/>
      <c r="T4" s="1696"/>
      <c r="U4" s="1696"/>
      <c r="V4" s="1729"/>
      <c r="W4" s="1730"/>
      <c r="Y4" s="475"/>
      <c r="Z4" s="475"/>
      <c r="AA4" s="475"/>
      <c r="AB4" s="475"/>
    </row>
    <row r="5" spans="1:30" s="5" customFormat="1" x14ac:dyDescent="0.45">
      <c r="A5" s="1688"/>
      <c r="B5" s="1689"/>
      <c r="C5" s="1689"/>
      <c r="D5" s="1689"/>
      <c r="E5" s="1692"/>
      <c r="F5" s="1692"/>
      <c r="G5" s="1692"/>
      <c r="H5" s="1694"/>
      <c r="I5" s="1694"/>
      <c r="J5" s="1700"/>
      <c r="K5" s="1697"/>
      <c r="L5" s="1697"/>
      <c r="M5" s="1697"/>
      <c r="N5" s="1697"/>
      <c r="O5" s="1697"/>
      <c r="P5" s="1697"/>
      <c r="Q5" s="1697"/>
      <c r="R5" s="1700"/>
      <c r="S5" s="1735"/>
      <c r="T5" s="1697"/>
      <c r="U5" s="1697"/>
      <c r="V5" s="1731"/>
      <c r="W5" s="1732"/>
      <c r="Y5" s="475"/>
      <c r="Z5" s="475"/>
      <c r="AA5" s="475"/>
      <c r="AB5" s="475"/>
    </row>
    <row r="6" spans="1:30" s="5" customFormat="1" x14ac:dyDescent="0.45">
      <c r="A6" s="1701" t="s">
        <v>146</v>
      </c>
      <c r="B6" s="1702"/>
      <c r="C6" s="1703" t="str">
        <f>IF('2 Project Information'!E7="","",'2 Project Information'!E7)</f>
        <v/>
      </c>
      <c r="D6" s="1704"/>
      <c r="E6" s="1704"/>
      <c r="F6" s="1704"/>
      <c r="G6" s="1705"/>
      <c r="H6" s="1472" t="str">
        <f>IF(Bedrooms&gt;0,"","Number of bedrooms must be entered on '2 Project Information' tab before this sheet will tabulate properly.")</f>
        <v>Number of bedrooms must be entered on '2 Project Information' tab before this sheet will tabulate properly.</v>
      </c>
      <c r="I6" s="1706"/>
      <c r="J6" s="1706"/>
      <c r="K6" s="1706"/>
      <c r="L6" s="1706"/>
      <c r="M6" s="1706"/>
      <c r="N6" s="1706"/>
      <c r="O6" s="1706"/>
      <c r="P6" s="1706"/>
      <c r="Q6" s="1706"/>
      <c r="R6" s="1706"/>
      <c r="S6" s="1706"/>
      <c r="T6" s="1706"/>
      <c r="U6" s="1706"/>
      <c r="V6" s="1706"/>
      <c r="W6" s="1707"/>
      <c r="Y6" s="475"/>
      <c r="Z6" s="475"/>
      <c r="AA6" s="475"/>
      <c r="AB6" s="475"/>
    </row>
    <row r="7" spans="1:30" s="5" customFormat="1" x14ac:dyDescent="0.45">
      <c r="A7" s="1714" t="s">
        <v>400</v>
      </c>
      <c r="B7" s="1715"/>
      <c r="C7" s="1718" t="str">
        <f>IF('2 Project Information'!E8="","",'2 Project Information'!E8)</f>
        <v/>
      </c>
      <c r="D7" s="1719"/>
      <c r="E7" s="1719"/>
      <c r="F7" s="1719"/>
      <c r="G7" s="1720"/>
      <c r="H7" s="1708"/>
      <c r="I7" s="1709"/>
      <c r="J7" s="1709"/>
      <c r="K7" s="1709"/>
      <c r="L7" s="1709"/>
      <c r="M7" s="1709"/>
      <c r="N7" s="1709"/>
      <c r="O7" s="1709"/>
      <c r="P7" s="1709"/>
      <c r="Q7" s="1709"/>
      <c r="R7" s="1709"/>
      <c r="S7" s="1709"/>
      <c r="T7" s="1709"/>
      <c r="U7" s="1709"/>
      <c r="V7" s="1709"/>
      <c r="W7" s="1710"/>
      <c r="Y7" s="475"/>
      <c r="Z7" s="475"/>
      <c r="AA7" s="475"/>
      <c r="AB7" s="475"/>
    </row>
    <row r="8" spans="1:30" s="5" customFormat="1" x14ac:dyDescent="0.45">
      <c r="A8" s="1716"/>
      <c r="B8" s="1717"/>
      <c r="C8" s="1721" t="str">
        <f>IF('2 Project Information'!E9="","",'2 Project Information'!E9)</f>
        <v/>
      </c>
      <c r="D8" s="1722"/>
      <c r="E8" s="1722"/>
      <c r="F8" s="1722"/>
      <c r="G8" s="1723"/>
      <c r="H8" s="1711"/>
      <c r="I8" s="1712"/>
      <c r="J8" s="1712"/>
      <c r="K8" s="1712"/>
      <c r="L8" s="1712"/>
      <c r="M8" s="1712"/>
      <c r="N8" s="1712"/>
      <c r="O8" s="1712"/>
      <c r="P8" s="1712"/>
      <c r="Q8" s="1712"/>
      <c r="R8" s="1712"/>
      <c r="S8" s="1712"/>
      <c r="T8" s="1712"/>
      <c r="U8" s="1712"/>
      <c r="V8" s="1712"/>
      <c r="W8" s="1713"/>
      <c r="Y8" s="475"/>
      <c r="Z8" s="475"/>
      <c r="AA8" s="475"/>
      <c r="AB8" s="475"/>
    </row>
    <row r="9" spans="1:30" ht="15.75" x14ac:dyDescent="0.45">
      <c r="A9" s="1743" t="s">
        <v>401</v>
      </c>
      <c r="B9" s="1744"/>
      <c r="C9" s="1744"/>
      <c r="D9" s="1744"/>
      <c r="E9" s="1744"/>
      <c r="F9" s="1744"/>
      <c r="G9" s="1744"/>
      <c r="H9" s="1744"/>
      <c r="I9" s="1744"/>
      <c r="J9" s="1744"/>
      <c r="K9" s="1744"/>
      <c r="L9" s="1744"/>
      <c r="M9" s="1744"/>
      <c r="N9" s="1744"/>
      <c r="O9" s="1744"/>
      <c r="P9" s="1744"/>
      <c r="Q9" s="1744"/>
      <c r="R9" s="1744"/>
      <c r="S9" s="1744"/>
      <c r="T9" s="1744"/>
      <c r="U9" s="1744"/>
      <c r="V9" s="1744"/>
      <c r="W9" s="1745"/>
      <c r="Y9" s="475"/>
      <c r="Z9" s="475"/>
      <c r="AA9" s="475"/>
      <c r="AB9" s="475"/>
    </row>
    <row r="10" spans="1:30" x14ac:dyDescent="0.45">
      <c r="A10" s="1002"/>
      <c r="B10" s="1746" t="s">
        <v>402</v>
      </c>
      <c r="C10" s="1746" t="s">
        <v>403</v>
      </c>
      <c r="D10" s="1741" t="s">
        <v>404</v>
      </c>
      <c r="E10" s="1741" t="s">
        <v>405</v>
      </c>
      <c r="F10" s="1741" t="s">
        <v>406</v>
      </c>
      <c r="G10" s="1741" t="s">
        <v>407</v>
      </c>
      <c r="H10" s="1748" t="s">
        <v>408</v>
      </c>
      <c r="I10" s="1738"/>
      <c r="J10" s="1724" t="s">
        <v>409</v>
      </c>
      <c r="K10" s="1724" t="s">
        <v>410</v>
      </c>
      <c r="L10" s="149" t="s">
        <v>411</v>
      </c>
      <c r="M10" s="1751" t="s">
        <v>412</v>
      </c>
      <c r="N10" s="1751"/>
      <c r="O10" s="1724" t="s">
        <v>413</v>
      </c>
      <c r="P10" s="1724" t="s">
        <v>414</v>
      </c>
      <c r="Q10" s="1724" t="s">
        <v>415</v>
      </c>
      <c r="R10" s="1741" t="s">
        <v>416</v>
      </c>
      <c r="S10" s="1736" t="s">
        <v>417</v>
      </c>
      <c r="T10" s="1724" t="s">
        <v>418</v>
      </c>
      <c r="U10" s="1724" t="s">
        <v>419</v>
      </c>
      <c r="V10" s="1739" t="s">
        <v>420</v>
      </c>
      <c r="W10" s="1741" t="s">
        <v>421</v>
      </c>
      <c r="Y10" s="475"/>
      <c r="Z10" s="475"/>
      <c r="AA10" s="475"/>
      <c r="AB10" s="475"/>
    </row>
    <row r="11" spans="1:30" ht="65.650000000000006" x14ac:dyDescent="0.4">
      <c r="A11" s="1587"/>
      <c r="B11" s="1747"/>
      <c r="C11" s="1747"/>
      <c r="D11" s="1738"/>
      <c r="E11" s="1738"/>
      <c r="F11" s="1738"/>
      <c r="G11" s="1738"/>
      <c r="H11" s="354" t="s">
        <v>422</v>
      </c>
      <c r="I11" s="354" t="s">
        <v>423</v>
      </c>
      <c r="J11" s="1749"/>
      <c r="K11" s="1750"/>
      <c r="L11" s="150" t="s">
        <v>424</v>
      </c>
      <c r="M11" s="150" t="s">
        <v>425</v>
      </c>
      <c r="N11" s="150" t="s">
        <v>426</v>
      </c>
      <c r="O11" s="1725"/>
      <c r="P11" s="1726"/>
      <c r="Q11" s="1725"/>
      <c r="R11" s="1738"/>
      <c r="S11" s="1737"/>
      <c r="T11" s="1738"/>
      <c r="U11" s="1738"/>
      <c r="V11" s="1740"/>
      <c r="W11" s="1738"/>
      <c r="X11" s="151"/>
      <c r="Y11" s="1742"/>
      <c r="Z11" s="1742"/>
      <c r="AA11" s="1742"/>
      <c r="AB11" s="1742"/>
      <c r="AC11" s="152"/>
      <c r="AD11" s="153"/>
    </row>
    <row r="12" spans="1:30" x14ac:dyDescent="0.45">
      <c r="A12" s="154" t="s">
        <v>427</v>
      </c>
      <c r="B12" s="155" t="s">
        <v>428</v>
      </c>
      <c r="C12" s="156" t="s">
        <v>429</v>
      </c>
      <c r="D12" s="157">
        <f>'Indoor_Values_(HIDE)'!C4</f>
        <v>1.6</v>
      </c>
      <c r="E12" s="157">
        <f>'Indoor_Values_(HIDE)'!C19</f>
        <v>1.28</v>
      </c>
      <c r="F12" s="158"/>
      <c r="G12" s="159"/>
      <c r="H12" s="160"/>
      <c r="I12" s="160"/>
      <c r="J12" s="161">
        <v>1</v>
      </c>
      <c r="K12" s="162">
        <f>IF(G12="Yes",J12,0)</f>
        <v>0</v>
      </c>
      <c r="L12" s="163">
        <f>Bedrooms+1</f>
        <v>1</v>
      </c>
      <c r="M12" s="164"/>
      <c r="N12" s="164">
        <f>'Indoor_Values_(HIDE)'!E4</f>
        <v>5</v>
      </c>
      <c r="O12" s="165">
        <f>(D12*K12)*(L12*N12)</f>
        <v>0</v>
      </c>
      <c r="P12" s="165">
        <f>(E12*K12)*(L12*N12)</f>
        <v>0</v>
      </c>
      <c r="Q12" s="165">
        <f>(F12*K12)*(L12*N12)</f>
        <v>0</v>
      </c>
      <c r="R12" s="166">
        <f>O12-Q12</f>
        <v>0</v>
      </c>
      <c r="S12" s="167">
        <f>IF(O12=0, 0,(R12/O12))</f>
        <v>0</v>
      </c>
      <c r="T12" s="168">
        <f>'Indoor_Values_(HIDE)'!C34</f>
        <v>0.26700000000000002</v>
      </c>
      <c r="U12" s="169" t="e">
        <f t="shared" ref="U12:U19" si="0">Q12/PA_Daily_Use</f>
        <v>#DIV/0!</v>
      </c>
      <c r="V12" s="170"/>
      <c r="W12" s="171"/>
      <c r="Y12" s="1742"/>
      <c r="Z12" s="1742"/>
      <c r="AA12" s="1742"/>
      <c r="AB12" s="1742"/>
    </row>
    <row r="13" spans="1:30" x14ac:dyDescent="0.45">
      <c r="A13" s="154" t="s">
        <v>430</v>
      </c>
      <c r="B13" s="155" t="s">
        <v>431</v>
      </c>
      <c r="C13" s="156" t="s">
        <v>432</v>
      </c>
      <c r="D13" s="157">
        <f>'Indoor_Values_(HIDE)'!C6</f>
        <v>2.5</v>
      </c>
      <c r="E13" s="157">
        <f>'Indoor_Values_(HIDE)'!C21</f>
        <v>2</v>
      </c>
      <c r="F13" s="158"/>
      <c r="G13" s="159"/>
      <c r="H13" s="172"/>
      <c r="I13" s="172"/>
      <c r="J13" s="161">
        <v>1</v>
      </c>
      <c r="K13" s="162">
        <f t="shared" ref="K13:K18" si="1">IF(G13="Yes",J13,0)</f>
        <v>0</v>
      </c>
      <c r="L13" s="163">
        <f>Bedrooms+1</f>
        <v>1</v>
      </c>
      <c r="M13" s="164">
        <f>'Indoor_Values_(HIDE)'!D6/60</f>
        <v>5</v>
      </c>
      <c r="N13" s="164">
        <f>'Indoor_Values_(HIDE)'!E6</f>
        <v>1</v>
      </c>
      <c r="O13" s="165">
        <f>(D13*K13)*M13*(L13*N13)</f>
        <v>0</v>
      </c>
      <c r="P13" s="165">
        <f>(E13*K13)*M13*(L13*N13)</f>
        <v>0</v>
      </c>
      <c r="Q13" s="165">
        <f>(F13*K13)*M13*(L13*N13)</f>
        <v>0</v>
      </c>
      <c r="R13" s="166">
        <f t="shared" ref="R13:R19" si="2">O13-Q13</f>
        <v>0</v>
      </c>
      <c r="S13" s="167">
        <f>IF(O13=0, 0,(R13/O13))</f>
        <v>0</v>
      </c>
      <c r="T13" s="168">
        <f>'Indoor_Values_(HIDE)'!C36</f>
        <v>0.16800000000000001</v>
      </c>
      <c r="U13" s="169" t="e">
        <f t="shared" si="0"/>
        <v>#DIV/0!</v>
      </c>
      <c r="V13" s="170"/>
      <c r="W13" s="171"/>
      <c r="Y13" s="1742"/>
      <c r="Z13" s="1742"/>
      <c r="AA13" s="1742"/>
      <c r="AB13" s="1742"/>
    </row>
    <row r="14" spans="1:30" x14ac:dyDescent="0.45">
      <c r="A14" s="154" t="s">
        <v>433</v>
      </c>
      <c r="B14" s="155" t="s">
        <v>434</v>
      </c>
      <c r="C14" s="156" t="s">
        <v>435</v>
      </c>
      <c r="D14" s="1752" t="s">
        <v>436</v>
      </c>
      <c r="E14" s="1753"/>
      <c r="F14" s="160"/>
      <c r="G14" s="159"/>
      <c r="H14" s="172"/>
      <c r="I14" s="172"/>
      <c r="J14" s="173"/>
      <c r="K14" s="174"/>
      <c r="L14" s="175"/>
      <c r="M14" s="157"/>
      <c r="N14" s="157"/>
      <c r="O14" s="176"/>
      <c r="P14" s="176"/>
      <c r="Q14" s="176"/>
      <c r="R14" s="166"/>
      <c r="S14" s="167"/>
      <c r="T14" s="168"/>
      <c r="U14" s="169"/>
      <c r="V14" s="177"/>
      <c r="W14" s="178"/>
      <c r="Y14" s="353"/>
      <c r="Z14" s="353"/>
      <c r="AA14" s="353"/>
      <c r="AB14" s="353"/>
    </row>
    <row r="15" spans="1:30" x14ac:dyDescent="0.45">
      <c r="A15" s="154" t="s">
        <v>437</v>
      </c>
      <c r="B15" s="155" t="s">
        <v>438</v>
      </c>
      <c r="C15" s="156" t="s">
        <v>439</v>
      </c>
      <c r="D15" s="157">
        <f>'Indoor_Values_(HIDE)'!C8</f>
        <v>2.2000000000000002</v>
      </c>
      <c r="E15" s="157">
        <f>'Indoor_Values_(HIDE)'!C23</f>
        <v>1.5</v>
      </c>
      <c r="F15" s="158"/>
      <c r="G15" s="159"/>
      <c r="H15" s="172"/>
      <c r="I15" s="172"/>
      <c r="J15" s="161">
        <v>1</v>
      </c>
      <c r="K15" s="162">
        <f t="shared" si="1"/>
        <v>0</v>
      </c>
      <c r="L15" s="163">
        <f>Bedrooms+1</f>
        <v>1</v>
      </c>
      <c r="M15" s="164">
        <f>'Indoor_Values_(HIDE)'!D8/60</f>
        <v>0.25</v>
      </c>
      <c r="N15" s="164">
        <f>'Indoor_Values_(HIDE)'!E8</f>
        <v>5</v>
      </c>
      <c r="O15" s="165">
        <f>(D15*K15)*M15*(L15*N15)</f>
        <v>0</v>
      </c>
      <c r="P15" s="165">
        <f>(E15*K15)*M15*(L15*N15)</f>
        <v>0</v>
      </c>
      <c r="Q15" s="165">
        <f>(F15*K15)*M15*(L15*N15)</f>
        <v>0</v>
      </c>
      <c r="R15" s="166">
        <f t="shared" si="2"/>
        <v>0</v>
      </c>
      <c r="S15" s="167">
        <f t="shared" ref="S15:S20" si="3">IF(O15=0, 0,(R15/O15))</f>
        <v>0</v>
      </c>
      <c r="T15" s="168">
        <f>'Indoor_Values_(HIDE)'!C38</f>
        <v>7.6999999999999999E-2</v>
      </c>
      <c r="U15" s="169" t="e">
        <f t="shared" si="0"/>
        <v>#DIV/0!</v>
      </c>
      <c r="V15" s="170"/>
      <c r="W15" s="171"/>
      <c r="Y15" s="1742"/>
      <c r="Z15" s="1742"/>
      <c r="AA15" s="1742"/>
      <c r="AB15" s="1742"/>
    </row>
    <row r="16" spans="1:30" x14ac:dyDescent="0.45">
      <c r="A16" s="154" t="s">
        <v>440</v>
      </c>
      <c r="B16" s="155" t="s">
        <v>441</v>
      </c>
      <c r="C16" s="156" t="s">
        <v>442</v>
      </c>
      <c r="D16" s="157">
        <f>'Indoor_Values_(HIDE)'!C9</f>
        <v>2.2000000000000002</v>
      </c>
      <c r="E16" s="157">
        <f>'Indoor_Values_(HIDE)'!C24</f>
        <v>2.2000000000000002</v>
      </c>
      <c r="F16" s="158"/>
      <c r="G16" s="159"/>
      <c r="H16" s="160"/>
      <c r="I16" s="160"/>
      <c r="J16" s="161">
        <v>1</v>
      </c>
      <c r="K16" s="162">
        <f t="shared" si="1"/>
        <v>0</v>
      </c>
      <c r="L16" s="163">
        <f>Bedrooms+1</f>
        <v>1</v>
      </c>
      <c r="M16" s="164">
        <f>'Indoor_Values_(HIDE)'!D9/60</f>
        <v>1</v>
      </c>
      <c r="N16" s="164">
        <f>'Indoor_Values_(HIDE)'!E9</f>
        <v>1</v>
      </c>
      <c r="O16" s="165">
        <f>(D16*K16)*M16*(L16*N16)</f>
        <v>0</v>
      </c>
      <c r="P16" s="165">
        <f>(E16*K16)*M16*(L16*N16)</f>
        <v>0</v>
      </c>
      <c r="Q16" s="165">
        <f>(F16*K16)*M16*(L16*N16)</f>
        <v>0</v>
      </c>
      <c r="R16" s="166">
        <f t="shared" si="2"/>
        <v>0</v>
      </c>
      <c r="S16" s="167">
        <f t="shared" si="3"/>
        <v>0</v>
      </c>
      <c r="T16" s="168">
        <f>'Indoor_Values_(HIDE)'!C39</f>
        <v>0.08</v>
      </c>
      <c r="U16" s="169" t="e">
        <f t="shared" si="0"/>
        <v>#DIV/0!</v>
      </c>
      <c r="V16" s="170"/>
      <c r="W16" s="171"/>
      <c r="Y16" s="1742"/>
      <c r="Z16" s="1742"/>
      <c r="AA16" s="1742"/>
      <c r="AB16" s="1742"/>
    </row>
    <row r="17" spans="1:28" ht="15" customHeight="1" x14ac:dyDescent="0.45">
      <c r="A17" s="154" t="s">
        <v>443</v>
      </c>
      <c r="B17" s="155" t="s">
        <v>444</v>
      </c>
      <c r="C17" s="156" t="s">
        <v>445</v>
      </c>
      <c r="D17" s="157">
        <f>'Indoor_Values_(HIDE)'!C10</f>
        <v>6.5</v>
      </c>
      <c r="E17" s="157">
        <f>'Indoor_Values_(HIDE)'!C25</f>
        <v>4.25</v>
      </c>
      <c r="F17" s="158"/>
      <c r="G17" s="159"/>
      <c r="H17" s="160"/>
      <c r="I17" s="160"/>
      <c r="J17" s="161">
        <v>1</v>
      </c>
      <c r="K17" s="179">
        <f t="shared" si="1"/>
        <v>0</v>
      </c>
      <c r="L17" s="180"/>
      <c r="M17" s="180" t="s">
        <v>446</v>
      </c>
      <c r="N17" s="164">
        <f>'Indoor_Values_(HIDE)'!E25</f>
        <v>1</v>
      </c>
      <c r="O17" s="165">
        <f>(D17*K17)*N17</f>
        <v>0</v>
      </c>
      <c r="P17" s="165">
        <f>(E17*K17)*N17</f>
        <v>0</v>
      </c>
      <c r="Q17" s="165">
        <f>(F17*K17)*N17</f>
        <v>0</v>
      </c>
      <c r="R17" s="166">
        <f t="shared" si="2"/>
        <v>0</v>
      </c>
      <c r="S17" s="167">
        <f t="shared" si="3"/>
        <v>0</v>
      </c>
      <c r="T17" s="168">
        <f>'Indoor_Values_(HIDE)'!C40</f>
        <v>1.4E-2</v>
      </c>
      <c r="U17" s="169" t="e">
        <f t="shared" si="0"/>
        <v>#DIV/0!</v>
      </c>
      <c r="V17" s="170"/>
      <c r="W17" s="171"/>
      <c r="Y17" s="1742"/>
      <c r="Z17" s="1742"/>
      <c r="AA17" s="1742"/>
      <c r="AB17" s="1742"/>
    </row>
    <row r="18" spans="1:28" ht="23.25" x14ac:dyDescent="0.45">
      <c r="A18" s="154" t="s">
        <v>447</v>
      </c>
      <c r="B18" s="155" t="s">
        <v>448</v>
      </c>
      <c r="C18" s="156" t="s">
        <v>449</v>
      </c>
      <c r="D18" s="157">
        <f>'Indoor_Values_(HIDE)'!C11</f>
        <v>9.5</v>
      </c>
      <c r="E18" s="157">
        <v>6.5</v>
      </c>
      <c r="F18" s="158"/>
      <c r="G18" s="159"/>
      <c r="H18" s="172"/>
      <c r="I18" s="172"/>
      <c r="J18" s="161">
        <v>1</v>
      </c>
      <c r="K18" s="162">
        <f t="shared" si="1"/>
        <v>0</v>
      </c>
      <c r="L18" s="163">
        <f>Bedrooms+1</f>
        <v>1</v>
      </c>
      <c r="M18" s="180"/>
      <c r="N18" s="164">
        <f>'Indoor_Values_(HIDE)'!E26</f>
        <v>0.2</v>
      </c>
      <c r="O18" s="165">
        <f>K18*L18*N18*'Indoor_Values_(HIDE)'!C12</f>
        <v>0</v>
      </c>
      <c r="P18" s="165">
        <f>(BGNMRequiredWasherWF/BaselineWasherWF)*(K18*L18*N18*'Indoor_Values_(HIDE)'!C12)</f>
        <v>0</v>
      </c>
      <c r="Q18" s="165">
        <f>(F18/BaselineWasherWF)*(K18*L18*N18*'Indoor_Values_(HIDE)'!C12)</f>
        <v>0</v>
      </c>
      <c r="R18" s="166">
        <f>O18-Q18</f>
        <v>0</v>
      </c>
      <c r="S18" s="167">
        <f t="shared" si="3"/>
        <v>0</v>
      </c>
      <c r="T18" s="168">
        <f>'Indoor_Values_(HIDE)'!C41</f>
        <v>0.217</v>
      </c>
      <c r="U18" s="169" t="e">
        <f>Q18/PA_Daily_Use</f>
        <v>#DIV/0!</v>
      </c>
      <c r="V18" s="170"/>
      <c r="W18" s="171"/>
      <c r="Y18" s="1754"/>
      <c r="Z18" s="1754"/>
      <c r="AA18" s="1754"/>
      <c r="AB18" s="1754"/>
    </row>
    <row r="19" spans="1:28" ht="23.25" x14ac:dyDescent="0.45">
      <c r="A19" s="154" t="s">
        <v>450</v>
      </c>
      <c r="B19" s="155" t="s">
        <v>451</v>
      </c>
      <c r="C19" s="156" t="s">
        <v>452</v>
      </c>
      <c r="D19" s="157">
        <f>'Indoor_Values_(HIDE)'!C13</f>
        <v>2</v>
      </c>
      <c r="E19" s="181">
        <f>'Indoor_Values_(HIDE)'!C27</f>
        <v>0.75</v>
      </c>
      <c r="F19" s="158"/>
      <c r="G19" s="182"/>
      <c r="H19" s="160"/>
      <c r="I19" s="160"/>
      <c r="J19" s="183"/>
      <c r="K19" s="184">
        <f>K13+K16</f>
        <v>0</v>
      </c>
      <c r="L19" s="185">
        <f>Bedrooms</f>
        <v>0</v>
      </c>
      <c r="M19" s="186"/>
      <c r="N19" s="187">
        <f>'Indoor_Values_(HIDE)'!E15</f>
        <v>4</v>
      </c>
      <c r="O19" s="188">
        <f>(D19*K19*N19)</f>
        <v>0</v>
      </c>
      <c r="P19" s="188">
        <f>(E19*K19*N19)</f>
        <v>0</v>
      </c>
      <c r="Q19" s="188">
        <f>(F19*K19*N19)</f>
        <v>0</v>
      </c>
      <c r="R19" s="166">
        <f t="shared" si="2"/>
        <v>0</v>
      </c>
      <c r="S19" s="167">
        <f t="shared" si="3"/>
        <v>0</v>
      </c>
      <c r="T19" s="189">
        <v>0.13700000000000001</v>
      </c>
      <c r="U19" s="169" t="e">
        <f t="shared" si="0"/>
        <v>#DIV/0!</v>
      </c>
      <c r="V19" s="170"/>
      <c r="W19" s="171"/>
      <c r="Y19" s="1754"/>
      <c r="Z19" s="1754"/>
      <c r="AA19" s="1754"/>
      <c r="AB19" s="1754"/>
    </row>
    <row r="20" spans="1:28" s="5" customFormat="1" ht="23.25" x14ac:dyDescent="0.45">
      <c r="A20" s="190" t="s">
        <v>453</v>
      </c>
      <c r="B20" s="191" t="s">
        <v>454</v>
      </c>
      <c r="C20" s="192" t="s">
        <v>455</v>
      </c>
      <c r="D20" s="193">
        <v>0</v>
      </c>
      <c r="E20" s="194">
        <v>0</v>
      </c>
      <c r="F20" s="195"/>
      <c r="G20" s="196"/>
      <c r="H20" s="197"/>
      <c r="I20" s="197"/>
      <c r="J20" s="198">
        <v>1</v>
      </c>
      <c r="K20" s="199">
        <f>IF(G20="Yes",J20,0)</f>
        <v>0</v>
      </c>
      <c r="L20" s="200"/>
      <c r="M20" s="201"/>
      <c r="N20" s="202"/>
      <c r="O20" s="203">
        <f>D20</f>
        <v>0</v>
      </c>
      <c r="P20" s="203">
        <f>E20</f>
        <v>0</v>
      </c>
      <c r="Q20" s="203">
        <f>-F20/365</f>
        <v>0</v>
      </c>
      <c r="R20" s="204">
        <f>O20-Q20</f>
        <v>0</v>
      </c>
      <c r="S20" s="205">
        <f t="shared" si="3"/>
        <v>0</v>
      </c>
      <c r="T20" s="206"/>
      <c r="U20" s="207" t="e">
        <f>Q20/PA_Daily_Use</f>
        <v>#DIV/0!</v>
      </c>
      <c r="V20" s="208"/>
      <c r="W20" s="209"/>
      <c r="Y20" s="210"/>
      <c r="Z20" s="210"/>
      <c r="AA20" s="210"/>
      <c r="AB20" s="210"/>
    </row>
    <row r="21" spans="1:28" x14ac:dyDescent="0.45">
      <c r="A21" s="1755" t="s">
        <v>456</v>
      </c>
      <c r="B21" s="1756"/>
      <c r="C21" s="1756"/>
      <c r="D21" s="1756"/>
      <c r="E21" s="1756"/>
      <c r="F21" s="1756"/>
      <c r="G21" s="1756"/>
      <c r="H21" s="1756"/>
      <c r="I21" s="1756"/>
      <c r="J21" s="1756"/>
      <c r="K21" s="1756"/>
      <c r="L21" s="1756"/>
      <c r="M21" s="1756"/>
      <c r="N21" s="1756"/>
      <c r="O21" s="211">
        <f>SUM(O12,O13,O15,O16,O17,O18,O19,O20)</f>
        <v>0</v>
      </c>
      <c r="P21" s="211">
        <f>SUM(P12,P13,P15,P16,P17,P18,P19,P20)</f>
        <v>0</v>
      </c>
      <c r="Q21" s="211">
        <f>SUM(Q12,Q13,Q15,Q16,Q17,Q18,Q19,Q20)</f>
        <v>0</v>
      </c>
      <c r="R21" s="211">
        <f>SUM(R12,R13,R15,R16,R17,R18,R19,R20)</f>
        <v>0</v>
      </c>
      <c r="S21" s="1757" t="s">
        <v>457</v>
      </c>
      <c r="T21" s="1758"/>
      <c r="U21" s="1758"/>
      <c r="V21" s="1758"/>
      <c r="W21" s="1759"/>
      <c r="Y21" s="1742"/>
      <c r="Z21" s="1742"/>
      <c r="AA21" s="1742"/>
      <c r="AB21" s="1742"/>
    </row>
    <row r="22" spans="1:28" s="5" customFormat="1" ht="14.65" thickBot="1" x14ac:dyDescent="0.5">
      <c r="A22" s="1768" t="s">
        <v>458</v>
      </c>
      <c r="B22" s="1769"/>
      <c r="C22" s="1769"/>
      <c r="D22" s="1769"/>
      <c r="E22" s="1769"/>
      <c r="F22" s="1769"/>
      <c r="G22" s="1769"/>
      <c r="H22" s="1769"/>
      <c r="I22" s="1770"/>
      <c r="J22" s="1774"/>
      <c r="K22" s="1775"/>
      <c r="L22" s="1775"/>
      <c r="M22" s="1775"/>
      <c r="N22" s="1775"/>
      <c r="O22" s="1775"/>
      <c r="P22" s="1775"/>
      <c r="Q22" s="1775"/>
      <c r="R22" s="1776" t="s">
        <v>459</v>
      </c>
      <c r="S22" s="1777"/>
      <c r="T22" s="1777"/>
      <c r="U22" s="1777"/>
      <c r="V22" s="1780" t="str">
        <f>IF(Bedrooms="","Bedrooms?",IF(O21=0,"",ROUND((Q21/O21)*100,0)))</f>
        <v>Bedrooms?</v>
      </c>
      <c r="W22" s="1782" t="str">
        <f>(IF( (AND(V12="Yes",V13="Yes",V15="Yes",V16="Yes",V17="Yes",V18="Yes",V19="Yes",V20="Yes"))=TRUE,"and is FINAL CONFIRMED.","but is NOT YET CONFIRMED."))</f>
        <v>but is NOT YET CONFIRMED.</v>
      </c>
      <c r="Y22" s="210"/>
      <c r="Z22" s="210"/>
      <c r="AA22" s="210"/>
      <c r="AB22" s="210"/>
    </row>
    <row r="23" spans="1:28" x14ac:dyDescent="0.45">
      <c r="A23" s="1771"/>
      <c r="B23" s="1772"/>
      <c r="C23" s="1772"/>
      <c r="D23" s="1772"/>
      <c r="E23" s="1772"/>
      <c r="F23" s="1772"/>
      <c r="G23" s="1772"/>
      <c r="H23" s="1772"/>
      <c r="I23" s="1773"/>
      <c r="J23" s="212"/>
      <c r="K23" s="212"/>
      <c r="L23" s="212"/>
      <c r="M23" s="212"/>
      <c r="N23" s="212"/>
      <c r="O23" s="212"/>
      <c r="P23" s="212"/>
      <c r="Q23" s="212"/>
      <c r="R23" s="1778"/>
      <c r="S23" s="1779"/>
      <c r="T23" s="1779"/>
      <c r="U23" s="1779"/>
      <c r="V23" s="1781"/>
      <c r="W23" s="1783"/>
      <c r="Y23" s="1742"/>
      <c r="Z23" s="1742"/>
      <c r="AA23" s="1742"/>
      <c r="AB23" s="1742"/>
    </row>
    <row r="24" spans="1:28" ht="5" customHeight="1" x14ac:dyDescent="0.45">
      <c r="A24" s="213"/>
      <c r="B24" s="214"/>
      <c r="C24" s="214"/>
      <c r="D24" s="214"/>
      <c r="E24" s="215"/>
      <c r="F24" s="215"/>
      <c r="G24" s="215"/>
      <c r="H24" s="215"/>
      <c r="I24" s="215"/>
      <c r="J24" s="215"/>
      <c r="K24" s="215"/>
      <c r="L24" s="215"/>
      <c r="M24" s="215"/>
      <c r="N24" s="215"/>
      <c r="O24" s="215"/>
      <c r="P24" s="215"/>
      <c r="Q24" s="215"/>
      <c r="R24" s="215"/>
      <c r="S24" s="215"/>
      <c r="T24" s="215"/>
      <c r="U24" s="215"/>
      <c r="V24" s="215"/>
      <c r="W24" s="216"/>
      <c r="Y24" s="353"/>
      <c r="Z24" s="353"/>
      <c r="AA24" s="353"/>
      <c r="AB24" s="353"/>
    </row>
    <row r="25" spans="1:28" ht="10.050000000000001" customHeight="1" x14ac:dyDescent="0.45">
      <c r="A25" s="217"/>
      <c r="B25" s="1762" t="s">
        <v>460</v>
      </c>
      <c r="C25" s="1762"/>
      <c r="D25" s="1762"/>
      <c r="E25" s="1762"/>
      <c r="F25" s="1764">
        <f>+R21</f>
        <v>0</v>
      </c>
      <c r="G25" s="1764"/>
      <c r="H25" s="218"/>
      <c r="I25" s="218"/>
      <c r="J25" s="219"/>
      <c r="K25" s="219"/>
      <c r="L25" s="219"/>
      <c r="M25" s="219"/>
      <c r="N25" s="219"/>
      <c r="O25" s="219"/>
      <c r="P25" s="219"/>
      <c r="Q25" s="219"/>
      <c r="R25" s="1762" t="s">
        <v>461</v>
      </c>
      <c r="S25" s="1762"/>
      <c r="T25" s="1762"/>
      <c r="U25" s="1762"/>
      <c r="V25" s="1762"/>
      <c r="W25" s="1766">
        <f>+R21*365</f>
        <v>0</v>
      </c>
      <c r="Y25" s="1742"/>
      <c r="Z25" s="1742"/>
      <c r="AA25" s="1742"/>
      <c r="AB25" s="1742"/>
    </row>
    <row r="26" spans="1:28" s="223" customFormat="1" ht="10.050000000000001" customHeight="1" x14ac:dyDescent="0.45">
      <c r="A26" s="220"/>
      <c r="B26" s="1763"/>
      <c r="C26" s="1763"/>
      <c r="D26" s="1763"/>
      <c r="E26" s="1763"/>
      <c r="F26" s="1765"/>
      <c r="G26" s="1765"/>
      <c r="H26" s="221"/>
      <c r="I26" s="221"/>
      <c r="J26" s="222"/>
      <c r="K26" s="222"/>
      <c r="L26" s="222"/>
      <c r="M26" s="222"/>
      <c r="N26" s="222"/>
      <c r="O26" s="222"/>
      <c r="P26" s="222"/>
      <c r="Q26" s="222"/>
      <c r="R26" s="1763"/>
      <c r="S26" s="1763"/>
      <c r="T26" s="1763"/>
      <c r="U26" s="1763"/>
      <c r="V26" s="1763"/>
      <c r="W26" s="1767"/>
      <c r="Y26" s="1742"/>
      <c r="Z26" s="1742"/>
      <c r="AA26" s="1742"/>
      <c r="AB26" s="1742"/>
    </row>
    <row r="27" spans="1:28" ht="15.75" x14ac:dyDescent="0.45">
      <c r="A27" s="1784" t="s">
        <v>462</v>
      </c>
      <c r="B27" s="1785"/>
      <c r="C27" s="1785"/>
      <c r="D27" s="1785"/>
      <c r="E27" s="1785"/>
      <c r="F27" s="1785"/>
      <c r="G27" s="1785"/>
      <c r="H27" s="1785"/>
      <c r="I27" s="1785"/>
      <c r="J27" s="1785"/>
      <c r="K27" s="1785"/>
      <c r="L27" s="1785"/>
      <c r="M27" s="1785"/>
      <c r="N27" s="1785"/>
      <c r="O27" s="1785"/>
      <c r="P27" s="1785"/>
      <c r="Q27" s="1785"/>
      <c r="R27" s="1785"/>
      <c r="S27" s="1785"/>
      <c r="T27" s="1785"/>
      <c r="U27" s="1785"/>
      <c r="V27" s="1785"/>
      <c r="W27" s="1786"/>
      <c r="Y27" s="224"/>
      <c r="Z27" s="224"/>
      <c r="AA27" s="224"/>
      <c r="AB27" s="224"/>
    </row>
    <row r="28" spans="1:28" s="5" customFormat="1" x14ac:dyDescent="0.45">
      <c r="A28" s="225" t="s">
        <v>209</v>
      </c>
      <c r="B28" s="1787" t="s">
        <v>463</v>
      </c>
      <c r="C28" s="1788"/>
      <c r="D28" s="1788"/>
      <c r="E28" s="1788"/>
      <c r="F28" s="1788"/>
      <c r="G28" s="1788"/>
      <c r="H28" s="1788"/>
      <c r="I28" s="1788"/>
      <c r="J28" s="1788"/>
      <c r="K28" s="1788"/>
      <c r="L28" s="1788"/>
      <c r="M28" s="1788"/>
      <c r="N28" s="1788"/>
      <c r="O28" s="1788"/>
      <c r="P28" s="1788"/>
      <c r="Q28" s="1788"/>
      <c r="R28" s="1788"/>
      <c r="S28" s="1788"/>
      <c r="T28" s="1788"/>
      <c r="U28" s="1788"/>
      <c r="V28" s="1788"/>
      <c r="W28" s="1789"/>
    </row>
    <row r="29" spans="1:28" s="5" customFormat="1" x14ac:dyDescent="0.45">
      <c r="A29" s="226" t="s">
        <v>210</v>
      </c>
      <c r="B29" s="1760" t="s">
        <v>464</v>
      </c>
      <c r="C29" s="1760"/>
      <c r="D29" s="1760"/>
      <c r="E29" s="1760"/>
      <c r="F29" s="1760"/>
      <c r="G29" s="1760"/>
      <c r="H29" s="1760"/>
      <c r="I29" s="1760"/>
      <c r="J29" s="1760"/>
      <c r="K29" s="1760"/>
      <c r="L29" s="1760"/>
      <c r="M29" s="1760"/>
      <c r="N29" s="1760"/>
      <c r="O29" s="1760"/>
      <c r="P29" s="1760"/>
      <c r="Q29" s="1760"/>
      <c r="R29" s="1760"/>
      <c r="S29" s="1760"/>
      <c r="T29" s="1760"/>
      <c r="U29" s="1760"/>
      <c r="V29" s="1760"/>
      <c r="W29" s="1761"/>
    </row>
    <row r="30" spans="1:28" s="5" customFormat="1" x14ac:dyDescent="0.45">
      <c r="A30" s="226" t="s">
        <v>211</v>
      </c>
      <c r="B30" s="1760" t="s">
        <v>465</v>
      </c>
      <c r="C30" s="1760"/>
      <c r="D30" s="1760"/>
      <c r="E30" s="1760"/>
      <c r="F30" s="1760"/>
      <c r="G30" s="1760"/>
      <c r="H30" s="1760"/>
      <c r="I30" s="1760"/>
      <c r="J30" s="1760"/>
      <c r="K30" s="1760"/>
      <c r="L30" s="1760"/>
      <c r="M30" s="1760"/>
      <c r="N30" s="1760"/>
      <c r="O30" s="1760"/>
      <c r="P30" s="1760"/>
      <c r="Q30" s="1760"/>
      <c r="R30" s="1760"/>
      <c r="S30" s="1760"/>
      <c r="T30" s="1760"/>
      <c r="U30" s="1760"/>
      <c r="V30" s="1760"/>
      <c r="W30" s="1761"/>
    </row>
    <row r="31" spans="1:28" s="5" customFormat="1" x14ac:dyDescent="0.45">
      <c r="A31" s="226" t="s">
        <v>254</v>
      </c>
      <c r="B31" s="1760" t="s">
        <v>466</v>
      </c>
      <c r="C31" s="1760"/>
      <c r="D31" s="1760"/>
      <c r="E31" s="1760"/>
      <c r="F31" s="1760"/>
      <c r="G31" s="1760"/>
      <c r="H31" s="1760"/>
      <c r="I31" s="1760"/>
      <c r="J31" s="1760"/>
      <c r="K31" s="1760"/>
      <c r="L31" s="1760"/>
      <c r="M31" s="1760"/>
      <c r="N31" s="1760"/>
      <c r="O31" s="1760"/>
      <c r="P31" s="1760"/>
      <c r="Q31" s="1760"/>
      <c r="R31" s="1760"/>
      <c r="S31" s="1760"/>
      <c r="T31" s="1760"/>
      <c r="U31" s="1760"/>
      <c r="V31" s="1760"/>
      <c r="W31" s="1761"/>
    </row>
    <row r="32" spans="1:28" s="5" customFormat="1" x14ac:dyDescent="0.45">
      <c r="A32" s="226" t="s">
        <v>212</v>
      </c>
      <c r="B32" s="1760" t="s">
        <v>467</v>
      </c>
      <c r="C32" s="1760"/>
      <c r="D32" s="1760"/>
      <c r="E32" s="1760"/>
      <c r="F32" s="1760"/>
      <c r="G32" s="1760"/>
      <c r="H32" s="1760"/>
      <c r="I32" s="1760"/>
      <c r="J32" s="1760"/>
      <c r="K32" s="1760"/>
      <c r="L32" s="1760"/>
      <c r="M32" s="1760"/>
      <c r="N32" s="1760"/>
      <c r="O32" s="1760"/>
      <c r="P32" s="1760"/>
      <c r="Q32" s="1760"/>
      <c r="R32" s="1760"/>
      <c r="S32" s="1760"/>
      <c r="T32" s="1760"/>
      <c r="U32" s="1760"/>
      <c r="V32" s="1760"/>
      <c r="W32" s="1761"/>
    </row>
    <row r="33" spans="1:23" s="5" customFormat="1" ht="28.6" customHeight="1" x14ac:dyDescent="0.45">
      <c r="A33" s="226" t="s">
        <v>445</v>
      </c>
      <c r="B33" s="1760" t="s">
        <v>468</v>
      </c>
      <c r="C33" s="1760"/>
      <c r="D33" s="1760"/>
      <c r="E33" s="1760"/>
      <c r="F33" s="1760"/>
      <c r="G33" s="1760"/>
      <c r="H33" s="1760"/>
      <c r="I33" s="1760"/>
      <c r="J33" s="1760"/>
      <c r="K33" s="1760"/>
      <c r="L33" s="1760"/>
      <c r="M33" s="1760"/>
      <c r="N33" s="1760"/>
      <c r="O33" s="1760"/>
      <c r="P33" s="1760"/>
      <c r="Q33" s="1760"/>
      <c r="R33" s="1760"/>
      <c r="S33" s="1760"/>
      <c r="T33" s="1760"/>
      <c r="U33" s="1760"/>
      <c r="V33" s="1760"/>
      <c r="W33" s="1761"/>
    </row>
    <row r="34" spans="1:23" s="5" customFormat="1" ht="42.75" customHeight="1" x14ac:dyDescent="0.45">
      <c r="A34" s="226" t="s">
        <v>449</v>
      </c>
      <c r="B34" s="1760" t="s">
        <v>1047</v>
      </c>
      <c r="C34" s="1760"/>
      <c r="D34" s="1760"/>
      <c r="E34" s="1760"/>
      <c r="F34" s="1760"/>
      <c r="G34" s="1760"/>
      <c r="H34" s="1760"/>
      <c r="I34" s="1760"/>
      <c r="J34" s="1760"/>
      <c r="K34" s="1760"/>
      <c r="L34" s="1760"/>
      <c r="M34" s="1760"/>
      <c r="N34" s="1760"/>
      <c r="O34" s="1760"/>
      <c r="P34" s="1760"/>
      <c r="Q34" s="1760"/>
      <c r="R34" s="1760"/>
      <c r="S34" s="1760"/>
      <c r="T34" s="1760"/>
      <c r="U34" s="1760"/>
      <c r="V34" s="1760"/>
      <c r="W34" s="1761"/>
    </row>
    <row r="35" spans="1:23" s="5" customFormat="1" x14ac:dyDescent="0.45">
      <c r="A35" s="227" t="s">
        <v>452</v>
      </c>
      <c r="B35" s="1790" t="s">
        <v>469</v>
      </c>
      <c r="C35" s="1790"/>
      <c r="D35" s="1790"/>
      <c r="E35" s="1790"/>
      <c r="F35" s="1790"/>
      <c r="G35" s="1790"/>
      <c r="H35" s="1790"/>
      <c r="I35" s="1790"/>
      <c r="J35" s="1790"/>
      <c r="K35" s="1790"/>
      <c r="L35" s="1790"/>
      <c r="M35" s="1790"/>
      <c r="N35" s="1790"/>
      <c r="O35" s="1790"/>
      <c r="P35" s="1790"/>
      <c r="Q35" s="1790"/>
      <c r="R35" s="1790"/>
      <c r="S35" s="1790"/>
      <c r="T35" s="1790"/>
      <c r="U35" s="1790"/>
      <c r="V35" s="1790"/>
      <c r="W35" s="1791"/>
    </row>
    <row r="36" spans="1:23" s="5" customFormat="1" ht="58.9" customHeight="1" x14ac:dyDescent="0.45">
      <c r="A36" s="227"/>
      <c r="B36" s="228" t="s">
        <v>470</v>
      </c>
      <c r="C36" s="1760" t="s">
        <v>471</v>
      </c>
      <c r="D36" s="1760"/>
      <c r="E36" s="1760"/>
      <c r="F36" s="1760"/>
      <c r="G36" s="1760"/>
      <c r="H36" s="1760"/>
      <c r="I36" s="1760"/>
      <c r="J36" s="1760"/>
      <c r="K36" s="1760"/>
      <c r="L36" s="1760"/>
      <c r="M36" s="1760"/>
      <c r="N36" s="1760"/>
      <c r="O36" s="1760"/>
      <c r="P36" s="1760"/>
      <c r="Q36" s="1760"/>
      <c r="R36" s="1760"/>
      <c r="S36" s="1760"/>
      <c r="T36" s="1760"/>
      <c r="U36" s="1760"/>
      <c r="V36" s="1760"/>
      <c r="W36" s="1761"/>
    </row>
    <row r="37" spans="1:23" s="5" customFormat="1" ht="60.4" customHeight="1" x14ac:dyDescent="0.45">
      <c r="A37" s="227"/>
      <c r="B37" s="228" t="s">
        <v>472</v>
      </c>
      <c r="C37" s="1760" t="s">
        <v>473</v>
      </c>
      <c r="D37" s="1760"/>
      <c r="E37" s="1760"/>
      <c r="F37" s="1760"/>
      <c r="G37" s="1760"/>
      <c r="H37" s="1760"/>
      <c r="I37" s="1760"/>
      <c r="J37" s="1760"/>
      <c r="K37" s="1760"/>
      <c r="L37" s="1760"/>
      <c r="M37" s="1760"/>
      <c r="N37" s="1760"/>
      <c r="O37" s="1760"/>
      <c r="P37" s="1760"/>
      <c r="Q37" s="1760"/>
      <c r="R37" s="1760"/>
      <c r="S37" s="1760"/>
      <c r="T37" s="1760"/>
      <c r="U37" s="1760"/>
      <c r="V37" s="1760"/>
      <c r="W37" s="1761"/>
    </row>
    <row r="38" spans="1:23" s="5" customFormat="1" x14ac:dyDescent="0.45">
      <c r="A38" s="227" t="s">
        <v>474</v>
      </c>
      <c r="B38" s="1760" t="s">
        <v>475</v>
      </c>
      <c r="C38" s="1760"/>
      <c r="D38" s="1760"/>
      <c r="E38" s="1760"/>
      <c r="F38" s="1760"/>
      <c r="G38" s="1760"/>
      <c r="H38" s="1760"/>
      <c r="I38" s="1760"/>
      <c r="J38" s="1760"/>
      <c r="K38" s="1760"/>
      <c r="L38" s="1760"/>
      <c r="M38" s="1760"/>
      <c r="N38" s="1760"/>
      <c r="O38" s="1760"/>
      <c r="P38" s="1760"/>
      <c r="Q38" s="1760"/>
      <c r="R38" s="1760"/>
      <c r="S38" s="1760"/>
      <c r="T38" s="1760"/>
      <c r="U38" s="1760"/>
      <c r="V38" s="1760"/>
      <c r="W38" s="1761"/>
    </row>
    <row r="39" spans="1:23" s="5" customFormat="1" x14ac:dyDescent="0.45">
      <c r="A39" s="227" t="s">
        <v>476</v>
      </c>
      <c r="B39" s="1760" t="s">
        <v>477</v>
      </c>
      <c r="C39" s="1760"/>
      <c r="D39" s="1760"/>
      <c r="E39" s="1760"/>
      <c r="F39" s="1760"/>
      <c r="G39" s="1760"/>
      <c r="H39" s="1760"/>
      <c r="I39" s="1760"/>
      <c r="J39" s="1760"/>
      <c r="K39" s="1760"/>
      <c r="L39" s="1760"/>
      <c r="M39" s="1760"/>
      <c r="N39" s="1760"/>
      <c r="O39" s="1760"/>
      <c r="P39" s="1760"/>
      <c r="Q39" s="1760"/>
      <c r="R39" s="1760"/>
      <c r="S39" s="1760"/>
      <c r="T39" s="1760"/>
      <c r="U39" s="1760"/>
      <c r="V39" s="1760"/>
      <c r="W39" s="1761"/>
    </row>
    <row r="40" spans="1:23" x14ac:dyDescent="0.45">
      <c r="A40" s="227" t="s">
        <v>435</v>
      </c>
      <c r="B40" s="1760" t="s">
        <v>478</v>
      </c>
      <c r="C40" s="1760"/>
      <c r="D40" s="1760"/>
      <c r="E40" s="1760"/>
      <c r="F40" s="1760"/>
      <c r="G40" s="1760"/>
      <c r="H40" s="1760"/>
      <c r="I40" s="1760"/>
      <c r="J40" s="1760"/>
      <c r="K40" s="1760"/>
      <c r="L40" s="1760"/>
      <c r="M40" s="1760"/>
      <c r="N40" s="1760"/>
      <c r="O40" s="1760"/>
      <c r="P40" s="1760"/>
      <c r="Q40" s="1760"/>
      <c r="R40" s="1760"/>
      <c r="S40" s="1760"/>
      <c r="T40" s="1760"/>
      <c r="U40" s="1760"/>
      <c r="V40" s="1760"/>
      <c r="W40" s="1761"/>
    </row>
  </sheetData>
  <sheetProtection algorithmName="SHA-512" hashValue="IdClmObYuR89JrU6GDOdxfZc0ipY3RgvrXG8gM01XkuoBNRXalepudiGqEqprTolGdDAd4oarLyGGLFthTkd4A==" saltValue="JXMYxI6j2piiGJK/+SIJWg==" spinCount="100000" sheet="1" objects="1" scenarios="1" formatRows="0" selectLockedCells="1"/>
  <mergeCells count="81">
    <mergeCell ref="B39:W39"/>
    <mergeCell ref="B40:W40"/>
    <mergeCell ref="B33:W33"/>
    <mergeCell ref="B34:W34"/>
    <mergeCell ref="B35:W35"/>
    <mergeCell ref="C36:W36"/>
    <mergeCell ref="C37:W37"/>
    <mergeCell ref="B38:W38"/>
    <mergeCell ref="A27:W27"/>
    <mergeCell ref="B28:W28"/>
    <mergeCell ref="B29:W29"/>
    <mergeCell ref="B30:W30"/>
    <mergeCell ref="B31:W31"/>
    <mergeCell ref="A21:N21"/>
    <mergeCell ref="S21:W21"/>
    <mergeCell ref="Y21:AB21"/>
    <mergeCell ref="B32:W32"/>
    <mergeCell ref="Y23:AB23"/>
    <mergeCell ref="B25:E26"/>
    <mergeCell ref="F25:G26"/>
    <mergeCell ref="R25:V26"/>
    <mergeCell ref="W25:W26"/>
    <mergeCell ref="Y25:AB25"/>
    <mergeCell ref="Y26:AB26"/>
    <mergeCell ref="A22:I23"/>
    <mergeCell ref="J22:Q22"/>
    <mergeCell ref="R22:U23"/>
    <mergeCell ref="V22:V23"/>
    <mergeCell ref="W22:W23"/>
    <mergeCell ref="D14:E14"/>
    <mergeCell ref="Y15:AB15"/>
    <mergeCell ref="Y16:AB16"/>
    <mergeCell ref="Y18:AB18"/>
    <mergeCell ref="Y19:AB19"/>
    <mergeCell ref="Y17:AB17"/>
    <mergeCell ref="Y11:AB11"/>
    <mergeCell ref="Y12:AB12"/>
    <mergeCell ref="Y13:AB13"/>
    <mergeCell ref="R10:R11"/>
    <mergeCell ref="A9:W9"/>
    <mergeCell ref="A10:A11"/>
    <mergeCell ref="B10:B11"/>
    <mergeCell ref="C10:C11"/>
    <mergeCell ref="D10:D11"/>
    <mergeCell ref="E10:E11"/>
    <mergeCell ref="F10:F11"/>
    <mergeCell ref="G10:G11"/>
    <mergeCell ref="H10:I10"/>
    <mergeCell ref="J10:J11"/>
    <mergeCell ref="K10:K11"/>
    <mergeCell ref="M10:N10"/>
    <mergeCell ref="O10:O11"/>
    <mergeCell ref="P10:P11"/>
    <mergeCell ref="Q10:Q11"/>
    <mergeCell ref="V1:W5"/>
    <mergeCell ref="O1:O5"/>
    <mergeCell ref="P1:P5"/>
    <mergeCell ref="Q1:Q5"/>
    <mergeCell ref="R1:S5"/>
    <mergeCell ref="T1:T5"/>
    <mergeCell ref="U1:U5"/>
    <mergeCell ref="S10:S11"/>
    <mergeCell ref="T10:T11"/>
    <mergeCell ref="U10:U11"/>
    <mergeCell ref="V10:V11"/>
    <mergeCell ref="W10:W11"/>
    <mergeCell ref="A6:B6"/>
    <mergeCell ref="C6:G6"/>
    <mergeCell ref="H6:W8"/>
    <mergeCell ref="A7:B8"/>
    <mergeCell ref="C7:G7"/>
    <mergeCell ref="C8:G8"/>
    <mergeCell ref="A1:D5"/>
    <mergeCell ref="E1:G5"/>
    <mergeCell ref="H1:H5"/>
    <mergeCell ref="N1:N5"/>
    <mergeCell ref="I1:I5"/>
    <mergeCell ref="J1:J5"/>
    <mergeCell ref="K1:K5"/>
    <mergeCell ref="L1:L5"/>
    <mergeCell ref="M1:M5"/>
  </mergeCells>
  <conditionalFormatting sqref="W22">
    <cfRule type="expression" dxfId="12" priority="11">
      <formula>(W22="final")</formula>
    </cfRule>
    <cfRule type="expression" dxfId="11" priority="12">
      <formula>(W22="NOT COMPLIANT")</formula>
    </cfRule>
  </conditionalFormatting>
  <conditionalFormatting sqref="V12">
    <cfRule type="cellIs" dxfId="10" priority="10" operator="notEqual">
      <formula>"Yes"</formula>
    </cfRule>
  </conditionalFormatting>
  <conditionalFormatting sqref="V13">
    <cfRule type="cellIs" dxfId="9" priority="9" operator="notEqual">
      <formula>"Yes"</formula>
    </cfRule>
  </conditionalFormatting>
  <conditionalFormatting sqref="V15">
    <cfRule type="cellIs" dxfId="8" priority="8" operator="notEqual">
      <formula>"Yes"</formula>
    </cfRule>
  </conditionalFormatting>
  <conditionalFormatting sqref="V16">
    <cfRule type="cellIs" dxfId="7" priority="7" operator="notEqual">
      <formula>"Yes"</formula>
    </cfRule>
  </conditionalFormatting>
  <conditionalFormatting sqref="V17">
    <cfRule type="cellIs" dxfId="6" priority="6" operator="notEqual">
      <formula>"Yes"</formula>
    </cfRule>
  </conditionalFormatting>
  <conditionalFormatting sqref="V18">
    <cfRule type="cellIs" dxfId="5" priority="5" operator="notEqual">
      <formula>"Yes"</formula>
    </cfRule>
  </conditionalFormatting>
  <conditionalFormatting sqref="V19">
    <cfRule type="cellIs" dxfId="4" priority="4" operator="notEqual">
      <formula>"Yes"</formula>
    </cfRule>
  </conditionalFormatting>
  <conditionalFormatting sqref="V20">
    <cfRule type="cellIs" dxfId="3" priority="3" operator="notEqual">
      <formula>"Yes"</formula>
    </cfRule>
  </conditionalFormatting>
  <conditionalFormatting sqref="H6:W8">
    <cfRule type="containsText" dxfId="2" priority="2" operator="containsText" text="Number of bedrooms must be entered on '2 Project Information' tab before this sheet will tabulate properly.">
      <formula>NOT(ISERROR(SEARCH("Number of bedrooms must be entered on '2 Project Information' tab before this sheet will tabulate properly.",H6)))</formula>
    </cfRule>
  </conditionalFormatting>
  <conditionalFormatting sqref="V22:V23">
    <cfRule type="containsText" dxfId="1" priority="1" operator="containsText" text="Bedrooms?">
      <formula>NOT(ISERROR(SEARCH("Bedrooms?",V22)))</formula>
    </cfRule>
  </conditionalFormatting>
  <dataValidations count="2">
    <dataValidation type="whole" allowBlank="1" showInputMessage="1" showErrorMessage="1" error="Gallons of rain water cannot exceed sum of water used indoors in 1-year period." prompt="Enter gallons of rainwater expected to be beneficially used indors over an average 1-year period." sqref="F20">
      <formula1>0</formula1>
      <formula2>SUM(Q12:Q19)*365</formula2>
    </dataValidation>
    <dataValidation type="list" allowBlank="1" showInputMessage="1" showErrorMessage="1" sqref="V15:V20 G20 V12:V13 G12:G18">
      <formula1>YesOrNo</formula1>
    </dataValidation>
  </dataValidations>
  <printOptions horizontalCentered="1"/>
  <pageMargins left="0.5" right="0.5" top="0.75" bottom="0.75" header="0.3" footer="0.3"/>
  <pageSetup scale="64" orientation="landscape" r:id="rId1"/>
  <headerFooter>
    <oddHeader>&amp;L&amp;F&amp;R&amp;A</oddHeader>
  </headerFooter>
  <drawing r:id="rId2"/>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O93"/>
  <sheetViews>
    <sheetView zoomScale="114" workbookViewId="0">
      <selection activeCell="C14" sqref="C14:C15"/>
    </sheetView>
  </sheetViews>
  <sheetFormatPr defaultColWidth="8.73046875" defaultRowHeight="14.25" x14ac:dyDescent="0.45"/>
  <cols>
    <col min="1" max="1" width="12.06640625" style="5" customWidth="1"/>
    <col min="2" max="2" width="23.59765625" style="5" customWidth="1"/>
    <col min="3" max="3" width="10.46484375" style="5" customWidth="1"/>
    <col min="4" max="12" width="8.73046875" style="5"/>
    <col min="13" max="13" width="31.33203125" style="5" customWidth="1"/>
    <col min="14" max="16384" width="8.73046875" style="5"/>
  </cols>
  <sheetData>
    <row r="1" spans="1:15" ht="14.65" customHeight="1" x14ac:dyDescent="0.45">
      <c r="A1" s="1792"/>
      <c r="B1" s="1793"/>
      <c r="C1" s="1793"/>
      <c r="D1" s="1793"/>
      <c r="E1" s="1796"/>
      <c r="F1" s="1796"/>
      <c r="G1" s="1796"/>
      <c r="H1" s="1798"/>
      <c r="I1" s="1798"/>
      <c r="J1" s="1800" t="str">
        <f>VersionNo.</f>
        <v>Version 2021.05</v>
      </c>
      <c r="K1" s="1800"/>
      <c r="L1" s="1802" t="s">
        <v>530</v>
      </c>
      <c r="M1" s="1803"/>
      <c r="O1" s="5" t="s">
        <v>1186</v>
      </c>
    </row>
    <row r="2" spans="1:15" x14ac:dyDescent="0.45">
      <c r="A2" s="1794"/>
      <c r="B2" s="1795"/>
      <c r="C2" s="1795"/>
      <c r="D2" s="1795"/>
      <c r="E2" s="1797"/>
      <c r="F2" s="1797"/>
      <c r="G2" s="1797"/>
      <c r="H2" s="1799"/>
      <c r="I2" s="1799"/>
      <c r="J2" s="1801"/>
      <c r="K2" s="1801"/>
      <c r="L2" s="1804"/>
      <c r="M2" s="1805"/>
    </row>
    <row r="3" spans="1:15" x14ac:dyDescent="0.45">
      <c r="A3" s="1794"/>
      <c r="B3" s="1795"/>
      <c r="C3" s="1795"/>
      <c r="D3" s="1795"/>
      <c r="E3" s="1797"/>
      <c r="F3" s="1797"/>
      <c r="G3" s="1797"/>
      <c r="H3" s="1799"/>
      <c r="I3" s="1799"/>
      <c r="J3" s="1801"/>
      <c r="K3" s="1801"/>
      <c r="L3" s="1804"/>
      <c r="M3" s="1805"/>
    </row>
    <row r="4" spans="1:15" x14ac:dyDescent="0.45">
      <c r="A4" s="1794"/>
      <c r="B4" s="1795"/>
      <c r="C4" s="1795"/>
      <c r="D4" s="1795"/>
      <c r="E4" s="1797"/>
      <c r="F4" s="1797"/>
      <c r="G4" s="1797"/>
      <c r="H4" s="1799"/>
      <c r="I4" s="1799"/>
      <c r="J4" s="1801"/>
      <c r="K4" s="1801"/>
      <c r="L4" s="1804"/>
      <c r="M4" s="1805"/>
    </row>
    <row r="5" spans="1:15" ht="14.65" thickBot="1" x14ac:dyDescent="0.5">
      <c r="A5" s="1794"/>
      <c r="B5" s="1795"/>
      <c r="C5" s="1795"/>
      <c r="D5" s="1795"/>
      <c r="E5" s="1797"/>
      <c r="F5" s="1797"/>
      <c r="G5" s="1797"/>
      <c r="H5" s="1799"/>
      <c r="I5" s="1799"/>
      <c r="J5" s="1801"/>
      <c r="K5" s="1801"/>
      <c r="L5" s="1804"/>
      <c r="M5" s="1805"/>
    </row>
    <row r="6" spans="1:15" ht="14.65" customHeight="1" thickTop="1" thickBot="1" x14ac:dyDescent="0.5">
      <c r="A6" s="1821" t="s">
        <v>531</v>
      </c>
      <c r="B6" s="1822"/>
      <c r="C6" s="1822"/>
      <c r="D6" s="1822"/>
      <c r="E6" s="1822"/>
      <c r="F6" s="1822"/>
      <c r="G6" s="1822"/>
      <c r="H6" s="1822"/>
      <c r="I6" s="1822"/>
      <c r="J6" s="1822"/>
      <c r="K6" s="1822"/>
      <c r="L6" s="1822"/>
      <c r="M6" s="1823"/>
    </row>
    <row r="7" spans="1:15" ht="14.65" customHeight="1" x14ac:dyDescent="0.45">
      <c r="A7" s="1824" t="s">
        <v>146</v>
      </c>
      <c r="B7" s="1825"/>
      <c r="C7" s="1826" t="str">
        <f>IF('2 Project Information'!E7="","",'2 Project Information'!E7)</f>
        <v/>
      </c>
      <c r="D7" s="1827"/>
      <c r="E7" s="1827"/>
      <c r="F7" s="1827"/>
      <c r="G7" s="1828"/>
      <c r="H7" s="1829" t="s">
        <v>532</v>
      </c>
      <c r="I7" s="1830"/>
      <c r="J7" s="1830"/>
      <c r="K7" s="1831" t="str">
        <f>IF('2 Project Information'!E29="","",'2 Project Information'!E29)</f>
        <v/>
      </c>
      <c r="L7" s="1832"/>
      <c r="M7" s="1833"/>
    </row>
    <row r="8" spans="1:15" ht="14.65" customHeight="1" x14ac:dyDescent="0.45">
      <c r="A8" s="1834"/>
      <c r="B8" s="1835"/>
      <c r="C8" s="1838" t="str">
        <f>IF('2 Project Information'!E8="","",'2 Project Information'!E8)</f>
        <v/>
      </c>
      <c r="D8" s="1839"/>
      <c r="E8" s="1839"/>
      <c r="F8" s="1839"/>
      <c r="G8" s="1840"/>
      <c r="H8" s="1806" t="s">
        <v>533</v>
      </c>
      <c r="I8" s="1807"/>
      <c r="J8" s="1807"/>
      <c r="K8" s="1841" t="str">
        <f>IF('2 Project Information'!E28="","",'2 Project Information'!E28)</f>
        <v/>
      </c>
      <c r="L8" s="1842"/>
      <c r="M8" s="1843"/>
    </row>
    <row r="9" spans="1:15" ht="14.65" customHeight="1" x14ac:dyDescent="0.45">
      <c r="A9" s="1836"/>
      <c r="B9" s="1837"/>
      <c r="C9" s="1844" t="str">
        <f>IF('2 Project Information'!E9="","",'2 Project Information'!E9)</f>
        <v/>
      </c>
      <c r="D9" s="1845"/>
      <c r="E9" s="1845"/>
      <c r="F9" s="1845"/>
      <c r="G9" s="1846"/>
      <c r="H9" s="1806" t="s">
        <v>534</v>
      </c>
      <c r="I9" s="1807"/>
      <c r="J9" s="1807"/>
      <c r="K9" s="1808" t="str">
        <f>IF('2 Project Information'!E31="","",'2 Project Information'!E31)</f>
        <v/>
      </c>
      <c r="L9" s="1809"/>
      <c r="M9" s="1810"/>
    </row>
    <row r="10" spans="1:15" ht="14.65" customHeight="1" thickBot="1" x14ac:dyDescent="0.5">
      <c r="A10" s="1811" t="s">
        <v>535</v>
      </c>
      <c r="B10" s="1812"/>
      <c r="C10" s="1813" t="str">
        <f>IF('2 Project Information'!E21="","",'2 Project Information'!E21)</f>
        <v/>
      </c>
      <c r="D10" s="1814"/>
      <c r="E10" s="1814"/>
      <c r="F10" s="1814"/>
      <c r="G10" s="1815"/>
      <c r="H10" s="1816" t="s">
        <v>536</v>
      </c>
      <c r="I10" s="1817"/>
      <c r="J10" s="1817"/>
      <c r="K10" s="1818"/>
      <c r="L10" s="1819"/>
      <c r="M10" s="1820"/>
    </row>
    <row r="11" spans="1:15" ht="12" customHeight="1" x14ac:dyDescent="0.45">
      <c r="A11" s="264"/>
      <c r="B11" s="7"/>
      <c r="C11" s="7"/>
      <c r="D11" s="7"/>
      <c r="E11" s="7"/>
      <c r="F11" s="7"/>
      <c r="G11" s="7"/>
      <c r="H11" s="7"/>
      <c r="I11" s="7"/>
      <c r="J11" s="7"/>
      <c r="K11" s="7"/>
      <c r="L11" s="7"/>
      <c r="M11" s="265"/>
    </row>
    <row r="12" spans="1:15" ht="12" customHeight="1" x14ac:dyDescent="0.45">
      <c r="A12" s="1849" t="s">
        <v>537</v>
      </c>
      <c r="B12" s="1850"/>
      <c r="C12" s="1850"/>
      <c r="D12" s="1850"/>
      <c r="E12" s="1850"/>
      <c r="F12" s="1850"/>
      <c r="G12" s="1850"/>
      <c r="H12" s="1850"/>
      <c r="I12" s="1850"/>
      <c r="J12" s="1850"/>
      <c r="K12" s="1850"/>
      <c r="L12" s="1850"/>
      <c r="M12" s="1851"/>
    </row>
    <row r="13" spans="1:15" ht="58.5" customHeight="1" x14ac:dyDescent="0.45">
      <c r="A13" s="1852" t="s">
        <v>538</v>
      </c>
      <c r="B13" s="1853"/>
      <c r="C13" s="1853"/>
      <c r="D13" s="1853"/>
      <c r="E13" s="1853"/>
      <c r="F13" s="1853"/>
      <c r="G13" s="1853"/>
      <c r="H13" s="1853"/>
      <c r="I13" s="1853"/>
      <c r="J13" s="1853"/>
      <c r="K13" s="1853"/>
      <c r="L13" s="1853"/>
      <c r="M13" s="1854"/>
    </row>
    <row r="14" spans="1:15" ht="29.45" customHeight="1" x14ac:dyDescent="0.45">
      <c r="A14" s="1855" t="s">
        <v>539</v>
      </c>
      <c r="B14" s="1856"/>
      <c r="C14" s="1859"/>
      <c r="D14" s="1861" t="s">
        <v>540</v>
      </c>
      <c r="E14" s="1862"/>
      <c r="F14" s="1862"/>
      <c r="G14" s="1863"/>
      <c r="H14" s="1863"/>
      <c r="I14" s="1863"/>
      <c r="J14" s="1863"/>
      <c r="K14" s="1864" t="s">
        <v>541</v>
      </c>
      <c r="L14" s="1864"/>
      <c r="M14" s="266"/>
    </row>
    <row r="15" spans="1:15" ht="29.45" customHeight="1" x14ac:dyDescent="0.45">
      <c r="A15" s="1857"/>
      <c r="B15" s="1858"/>
      <c r="C15" s="1860"/>
      <c r="D15" s="1865" t="s">
        <v>542</v>
      </c>
      <c r="E15" s="1866"/>
      <c r="F15" s="1866"/>
      <c r="G15" s="1866"/>
      <c r="H15" s="1866"/>
      <c r="I15" s="1866"/>
      <c r="J15" s="1867"/>
      <c r="K15" s="1868"/>
      <c r="L15" s="1869"/>
      <c r="M15" s="1870"/>
    </row>
    <row r="16" spans="1:15" ht="6" customHeight="1" x14ac:dyDescent="0.45">
      <c r="A16" s="1847"/>
      <c r="B16" s="1608"/>
      <c r="C16" s="1608"/>
      <c r="D16" s="1608"/>
      <c r="E16" s="1608"/>
      <c r="F16" s="1608"/>
      <c r="G16" s="1608"/>
      <c r="H16" s="1608"/>
      <c r="I16" s="1608"/>
      <c r="J16" s="1608"/>
      <c r="K16" s="1608"/>
      <c r="L16" s="1608"/>
      <c r="M16" s="1848"/>
    </row>
    <row r="17" spans="1:13" ht="14.75" customHeight="1" x14ac:dyDescent="0.45">
      <c r="A17" s="1849" t="s">
        <v>543</v>
      </c>
      <c r="B17" s="1850"/>
      <c r="C17" s="1850"/>
      <c r="D17" s="1850"/>
      <c r="E17" s="1850"/>
      <c r="F17" s="1850"/>
      <c r="G17" s="1850"/>
      <c r="H17" s="1850"/>
      <c r="I17" s="1850"/>
      <c r="J17" s="1850"/>
      <c r="K17" s="1850"/>
      <c r="L17" s="1850"/>
      <c r="M17" s="1851"/>
    </row>
    <row r="18" spans="1:13" ht="14.75" customHeight="1" x14ac:dyDescent="0.45">
      <c r="A18" s="267">
        <f>MAX(J24,J32,J33,J34,J35,J36)</f>
        <v>0</v>
      </c>
      <c r="B18" s="839" t="s">
        <v>544</v>
      </c>
      <c r="C18" s="1608"/>
      <c r="D18" s="1608"/>
      <c r="E18" s="1608"/>
      <c r="F18" s="1608"/>
      <c r="G18" s="1608"/>
      <c r="H18" s="1608"/>
      <c r="I18" s="1608"/>
      <c r="J18" s="1608"/>
      <c r="K18" s="1608"/>
      <c r="L18" s="1608"/>
      <c r="M18" s="1848"/>
    </row>
    <row r="19" spans="1:13" ht="6" customHeight="1" x14ac:dyDescent="0.45">
      <c r="A19" s="1847"/>
      <c r="B19" s="1608"/>
      <c r="C19" s="1608"/>
      <c r="D19" s="1608"/>
      <c r="E19" s="1608"/>
      <c r="F19" s="1608"/>
      <c r="G19" s="1608"/>
      <c r="H19" s="1608"/>
      <c r="I19" s="1608"/>
      <c r="J19" s="1608"/>
      <c r="K19" s="1608"/>
      <c r="L19" s="1608"/>
      <c r="M19" s="1848"/>
    </row>
    <row r="20" spans="1:13" ht="14.65" customHeight="1" x14ac:dyDescent="0.45">
      <c r="A20" s="1849" t="s">
        <v>545</v>
      </c>
      <c r="B20" s="1850"/>
      <c r="C20" s="1850"/>
      <c r="D20" s="1850"/>
      <c r="E20" s="1850"/>
      <c r="F20" s="1850"/>
      <c r="G20" s="1850"/>
      <c r="H20" s="1850"/>
      <c r="I20" s="1850"/>
      <c r="J20" s="1850"/>
      <c r="K20" s="1850"/>
      <c r="L20" s="1850"/>
      <c r="M20" s="1851"/>
    </row>
    <row r="21" spans="1:13" ht="94.45" customHeight="1" thickBot="1" x14ac:dyDescent="0.5">
      <c r="A21" s="1852" t="s">
        <v>546</v>
      </c>
      <c r="B21" s="1853"/>
      <c r="C21" s="1853"/>
      <c r="D21" s="1853"/>
      <c r="E21" s="1853"/>
      <c r="F21" s="1853"/>
      <c r="G21" s="1853"/>
      <c r="H21" s="1853"/>
      <c r="I21" s="1853"/>
      <c r="J21" s="1853"/>
      <c r="K21" s="1853"/>
      <c r="L21" s="1853"/>
      <c r="M21" s="1854"/>
    </row>
    <row r="22" spans="1:13" ht="14.65" customHeight="1" x14ac:dyDescent="0.45">
      <c r="A22" s="1882" t="s">
        <v>547</v>
      </c>
      <c r="B22" s="1884" t="s">
        <v>548</v>
      </c>
      <c r="C22" s="1885" t="s">
        <v>549</v>
      </c>
      <c r="D22" s="1887" t="s">
        <v>550</v>
      </c>
      <c r="E22" s="1888"/>
      <c r="F22" s="1889"/>
      <c r="G22" s="1887" t="s">
        <v>551</v>
      </c>
      <c r="H22" s="1888"/>
      <c r="I22" s="1893" t="s">
        <v>880</v>
      </c>
      <c r="J22" s="1894"/>
      <c r="K22" s="1894"/>
      <c r="L22" s="1894"/>
      <c r="M22" s="1895"/>
    </row>
    <row r="23" spans="1:13" ht="28.45" customHeight="1" x14ac:dyDescent="0.45">
      <c r="A23" s="1883"/>
      <c r="B23" s="1174"/>
      <c r="C23" s="1886"/>
      <c r="D23" s="1890"/>
      <c r="E23" s="1891"/>
      <c r="F23" s="1892"/>
      <c r="G23" s="1890"/>
      <c r="H23" s="1891"/>
      <c r="I23" s="268" t="s">
        <v>552</v>
      </c>
      <c r="J23" s="269" t="s">
        <v>553</v>
      </c>
      <c r="K23" s="1896" t="s">
        <v>554</v>
      </c>
      <c r="L23" s="1897"/>
      <c r="M23" s="1898"/>
    </row>
    <row r="24" spans="1:13" ht="28.25" customHeight="1" x14ac:dyDescent="0.45">
      <c r="A24" s="270"/>
      <c r="B24" s="271" t="s">
        <v>555</v>
      </c>
      <c r="C24" s="404"/>
      <c r="D24" s="1871"/>
      <c r="E24" s="1872"/>
      <c r="F24" s="1873"/>
      <c r="G24" s="1874"/>
      <c r="H24" s="1875"/>
      <c r="I24" s="272"/>
      <c r="J24" s="273">
        <f t="shared" ref="J24" si="0">I24/128</f>
        <v>0</v>
      </c>
      <c r="K24" s="1876"/>
      <c r="L24" s="1877"/>
      <c r="M24" s="1878"/>
    </row>
    <row r="25" spans="1:13" ht="14.65" customHeight="1" x14ac:dyDescent="0.45">
      <c r="A25" s="270"/>
      <c r="B25" s="274"/>
      <c r="C25" s="404"/>
      <c r="D25" s="1871"/>
      <c r="E25" s="1872"/>
      <c r="F25" s="1873"/>
      <c r="G25" s="1874"/>
      <c r="H25" s="1875"/>
      <c r="I25" s="1879"/>
      <c r="J25" s="1880"/>
      <c r="K25" s="1880"/>
      <c r="L25" s="1880"/>
      <c r="M25" s="1881"/>
    </row>
    <row r="26" spans="1:13" ht="14.65" customHeight="1" x14ac:dyDescent="0.45">
      <c r="A26" s="275">
        <f>SUM(A24:A25)</f>
        <v>0</v>
      </c>
      <c r="B26" s="403" t="s">
        <v>556</v>
      </c>
      <c r="C26" s="276" t="str">
        <f>IF(A26=0,"",SUM(A24*C24,A25*C25)/A26)</f>
        <v/>
      </c>
      <c r="D26" s="1899" t="s">
        <v>557</v>
      </c>
      <c r="E26" s="1900"/>
      <c r="F26" s="1900"/>
      <c r="G26" s="1900"/>
      <c r="H26" s="1901"/>
      <c r="I26" s="1901"/>
      <c r="J26" s="1901"/>
      <c r="K26" s="1901"/>
      <c r="L26" s="1901"/>
      <c r="M26" s="1902"/>
    </row>
    <row r="27" spans="1:13" ht="6" customHeight="1" x14ac:dyDescent="0.45">
      <c r="A27" s="1847"/>
      <c r="B27" s="1608"/>
      <c r="C27" s="1608"/>
      <c r="D27" s="1608"/>
      <c r="E27" s="1608"/>
      <c r="F27" s="1608"/>
      <c r="G27" s="1608"/>
      <c r="H27" s="1608"/>
      <c r="I27" s="1608"/>
      <c r="J27" s="1608"/>
      <c r="K27" s="1608"/>
      <c r="L27" s="1608"/>
      <c r="M27" s="1848"/>
    </row>
    <row r="28" spans="1:13" ht="14.65" customHeight="1" x14ac:dyDescent="0.45">
      <c r="A28" s="1903" t="s">
        <v>558</v>
      </c>
      <c r="B28" s="1904"/>
      <c r="C28" s="1904"/>
      <c r="D28" s="1904"/>
      <c r="E28" s="1904"/>
      <c r="F28" s="1904"/>
      <c r="G28" s="1904"/>
      <c r="H28" s="1904"/>
      <c r="I28" s="1904"/>
      <c r="J28" s="1904"/>
      <c r="K28" s="1904"/>
      <c r="L28" s="1904"/>
      <c r="M28" s="1905"/>
    </row>
    <row r="29" spans="1:13" ht="87.3" customHeight="1" thickBot="1" x14ac:dyDescent="0.5">
      <c r="A29" s="1852" t="s">
        <v>559</v>
      </c>
      <c r="B29" s="1853"/>
      <c r="C29" s="1853"/>
      <c r="D29" s="1853"/>
      <c r="E29" s="1853"/>
      <c r="F29" s="1853"/>
      <c r="G29" s="1853"/>
      <c r="H29" s="1853"/>
      <c r="I29" s="1853"/>
      <c r="J29" s="1853"/>
      <c r="K29" s="1853"/>
      <c r="L29" s="1853"/>
      <c r="M29" s="1854"/>
    </row>
    <row r="30" spans="1:13" ht="14.65" customHeight="1" x14ac:dyDescent="0.45">
      <c r="A30" s="1882" t="s">
        <v>560</v>
      </c>
      <c r="B30" s="1884" t="s">
        <v>548</v>
      </c>
      <c r="C30" s="1885" t="s">
        <v>549</v>
      </c>
      <c r="D30" s="1887" t="s">
        <v>561</v>
      </c>
      <c r="E30" s="1888"/>
      <c r="F30" s="1889"/>
      <c r="G30" s="1887" t="s">
        <v>551</v>
      </c>
      <c r="H30" s="1888"/>
      <c r="I30" s="1893" t="s">
        <v>880</v>
      </c>
      <c r="J30" s="1894"/>
      <c r="K30" s="1894"/>
      <c r="L30" s="1894"/>
      <c r="M30" s="1895"/>
    </row>
    <row r="31" spans="1:13" ht="28.25" customHeight="1" x14ac:dyDescent="0.45">
      <c r="A31" s="1883"/>
      <c r="B31" s="1174"/>
      <c r="C31" s="1886"/>
      <c r="D31" s="1890"/>
      <c r="E31" s="1891"/>
      <c r="F31" s="1892"/>
      <c r="G31" s="1890"/>
      <c r="H31" s="1891"/>
      <c r="I31" s="268" t="s">
        <v>552</v>
      </c>
      <c r="J31" s="269" t="s">
        <v>553</v>
      </c>
      <c r="K31" s="1896" t="s">
        <v>554</v>
      </c>
      <c r="L31" s="1897"/>
      <c r="M31" s="1898"/>
    </row>
    <row r="32" spans="1:13" ht="29.45" customHeight="1" x14ac:dyDescent="0.45">
      <c r="A32" s="270"/>
      <c r="B32" s="274"/>
      <c r="C32" s="404"/>
      <c r="D32" s="1871"/>
      <c r="E32" s="1872"/>
      <c r="F32" s="1873"/>
      <c r="G32" s="1874"/>
      <c r="H32" s="1875"/>
      <c r="I32" s="272"/>
      <c r="J32" s="273">
        <f>I32/128</f>
        <v>0</v>
      </c>
      <c r="K32" s="1876"/>
      <c r="L32" s="1877"/>
      <c r="M32" s="1878"/>
    </row>
    <row r="33" spans="1:13" ht="30.3" customHeight="1" x14ac:dyDescent="0.45">
      <c r="A33" s="270"/>
      <c r="B33" s="274"/>
      <c r="C33" s="404"/>
      <c r="D33" s="1871"/>
      <c r="E33" s="1872"/>
      <c r="F33" s="1873"/>
      <c r="G33" s="1874"/>
      <c r="H33" s="1875"/>
      <c r="I33" s="272"/>
      <c r="J33" s="273">
        <f>I33/128</f>
        <v>0</v>
      </c>
      <c r="K33" s="1876"/>
      <c r="L33" s="1877"/>
      <c r="M33" s="1878"/>
    </row>
    <row r="34" spans="1:13" ht="29.45" customHeight="1" x14ac:dyDescent="0.45">
      <c r="A34" s="270"/>
      <c r="B34" s="274"/>
      <c r="C34" s="404"/>
      <c r="D34" s="1871"/>
      <c r="E34" s="1872"/>
      <c r="F34" s="1873"/>
      <c r="G34" s="1874"/>
      <c r="H34" s="1875"/>
      <c r="I34" s="272"/>
      <c r="J34" s="273">
        <f>I34/128</f>
        <v>0</v>
      </c>
      <c r="K34" s="1876"/>
      <c r="L34" s="1877"/>
      <c r="M34" s="1878"/>
    </row>
    <row r="35" spans="1:13" ht="28.45" customHeight="1" x14ac:dyDescent="0.45">
      <c r="A35" s="270"/>
      <c r="B35" s="274"/>
      <c r="C35" s="404"/>
      <c r="D35" s="1871"/>
      <c r="E35" s="1872"/>
      <c r="F35" s="1873"/>
      <c r="G35" s="1874"/>
      <c r="H35" s="1875"/>
      <c r="I35" s="272"/>
      <c r="J35" s="273">
        <f>I35/128</f>
        <v>0</v>
      </c>
      <c r="K35" s="1876"/>
      <c r="L35" s="1877"/>
      <c r="M35" s="1878"/>
    </row>
    <row r="36" spans="1:13" ht="28.5" customHeight="1" thickBot="1" x14ac:dyDescent="0.5">
      <c r="A36" s="277"/>
      <c r="B36" s="278"/>
      <c r="C36" s="279"/>
      <c r="D36" s="1906"/>
      <c r="E36" s="1907"/>
      <c r="F36" s="1908"/>
      <c r="G36" s="1909"/>
      <c r="H36" s="1910"/>
      <c r="I36" s="280"/>
      <c r="J36" s="281">
        <f>I36/128</f>
        <v>0</v>
      </c>
      <c r="K36" s="1911"/>
      <c r="L36" s="1912"/>
      <c r="M36" s="1913"/>
    </row>
    <row r="37" spans="1:13" ht="14.65" customHeight="1" x14ac:dyDescent="0.45">
      <c r="A37" s="282">
        <f>SUM(A32:A36)</f>
        <v>0</v>
      </c>
      <c r="B37" s="283" t="s">
        <v>562</v>
      </c>
      <c r="C37" s="284" t="str">
        <f>IF(A37=0,"",SUM(A32*C32,A33*C33,A34*C34,A35*C35,A36*C36)/A37)</f>
        <v/>
      </c>
      <c r="D37" s="1914" t="s">
        <v>557</v>
      </c>
      <c r="E37" s="1915"/>
      <c r="F37" s="1915"/>
      <c r="G37" s="1915"/>
      <c r="H37" s="285"/>
      <c r="I37" s="285"/>
      <c r="J37" s="285"/>
      <c r="K37" s="285"/>
      <c r="L37" s="285"/>
      <c r="M37" s="286"/>
    </row>
    <row r="38" spans="1:13" ht="6" customHeight="1" x14ac:dyDescent="0.45">
      <c r="A38" s="1847"/>
      <c r="B38" s="1608"/>
      <c r="C38" s="1608"/>
      <c r="D38" s="1608"/>
      <c r="E38" s="1608"/>
      <c r="F38" s="1608"/>
      <c r="G38" s="1608"/>
      <c r="H38" s="1608"/>
      <c r="I38" s="1608"/>
      <c r="J38" s="1608"/>
      <c r="K38" s="1608"/>
      <c r="L38" s="1608"/>
      <c r="M38" s="1848"/>
    </row>
    <row r="39" spans="1:13" ht="14.65" customHeight="1" x14ac:dyDescent="0.45">
      <c r="A39" s="1903" t="s">
        <v>563</v>
      </c>
      <c r="B39" s="1904"/>
      <c r="C39" s="1904"/>
      <c r="D39" s="1904"/>
      <c r="E39" s="1904"/>
      <c r="F39" s="1904"/>
      <c r="G39" s="1904"/>
      <c r="H39" s="1904"/>
      <c r="I39" s="1904"/>
      <c r="J39" s="1904"/>
      <c r="K39" s="1904"/>
      <c r="L39" s="1904"/>
      <c r="M39" s="1905"/>
    </row>
    <row r="40" spans="1:13" ht="52.25" customHeight="1" x14ac:dyDescent="0.45">
      <c r="A40" s="1922" t="s">
        <v>564</v>
      </c>
      <c r="B40" s="1923"/>
      <c r="C40" s="1923"/>
      <c r="D40" s="1923"/>
      <c r="E40" s="1923"/>
      <c r="F40" s="1923"/>
      <c r="G40" s="1923"/>
      <c r="H40" s="1924"/>
      <c r="I40" s="1924"/>
      <c r="J40" s="1924"/>
      <c r="K40" s="1924"/>
      <c r="L40" s="1924"/>
      <c r="M40" s="1925"/>
    </row>
    <row r="41" spans="1:13" ht="42.3" customHeight="1" x14ac:dyDescent="0.45">
      <c r="A41" s="287" t="s">
        <v>547</v>
      </c>
      <c r="B41" s="288" t="s">
        <v>548</v>
      </c>
      <c r="C41" s="289" t="s">
        <v>549</v>
      </c>
      <c r="D41" s="1926" t="s">
        <v>565</v>
      </c>
      <c r="E41" s="1926"/>
      <c r="F41" s="1926"/>
      <c r="G41" s="1926"/>
      <c r="H41" s="1927" t="s">
        <v>551</v>
      </c>
      <c r="I41" s="1928"/>
      <c r="J41" s="1896" t="s">
        <v>462</v>
      </c>
      <c r="K41" s="1929"/>
      <c r="L41" s="1929"/>
      <c r="M41" s="1930"/>
    </row>
    <row r="42" spans="1:13" ht="28.25" customHeight="1" x14ac:dyDescent="0.45">
      <c r="A42" s="270"/>
      <c r="B42" s="290"/>
      <c r="C42" s="291"/>
      <c r="D42" s="1916"/>
      <c r="E42" s="1916"/>
      <c r="F42" s="1916"/>
      <c r="G42" s="1916"/>
      <c r="H42" s="1917"/>
      <c r="I42" s="1918"/>
      <c r="J42" s="1919"/>
      <c r="K42" s="1920"/>
      <c r="L42" s="1920"/>
      <c r="M42" s="1921"/>
    </row>
    <row r="43" spans="1:13" ht="28.25" customHeight="1" x14ac:dyDescent="0.45">
      <c r="A43" s="270"/>
      <c r="B43" s="290"/>
      <c r="C43" s="291"/>
      <c r="D43" s="1916"/>
      <c r="E43" s="1916"/>
      <c r="F43" s="1916"/>
      <c r="G43" s="1916"/>
      <c r="H43" s="1917"/>
      <c r="I43" s="1918"/>
      <c r="J43" s="1919"/>
      <c r="K43" s="1920"/>
      <c r="L43" s="1920"/>
      <c r="M43" s="1921"/>
    </row>
    <row r="44" spans="1:13" ht="28.25" customHeight="1" x14ac:dyDescent="0.45">
      <c r="A44" s="270"/>
      <c r="B44" s="290"/>
      <c r="C44" s="291"/>
      <c r="D44" s="1916"/>
      <c r="E44" s="1916"/>
      <c r="F44" s="1916"/>
      <c r="G44" s="1916"/>
      <c r="H44" s="1917"/>
      <c r="I44" s="1918"/>
      <c r="J44" s="1919"/>
      <c r="K44" s="1920"/>
      <c r="L44" s="1920"/>
      <c r="M44" s="1921"/>
    </row>
    <row r="45" spans="1:13" ht="29" customHeight="1" x14ac:dyDescent="0.45">
      <c r="A45" s="270"/>
      <c r="B45" s="290"/>
      <c r="C45" s="291"/>
      <c r="D45" s="1916"/>
      <c r="E45" s="1916"/>
      <c r="F45" s="1916"/>
      <c r="G45" s="1916"/>
      <c r="H45" s="1917"/>
      <c r="I45" s="1918"/>
      <c r="J45" s="1919"/>
      <c r="K45" s="1920"/>
      <c r="L45" s="1920"/>
      <c r="M45" s="1921"/>
    </row>
    <row r="46" spans="1:13" ht="14.65" customHeight="1" x14ac:dyDescent="0.45">
      <c r="A46" s="270"/>
      <c r="B46" s="290"/>
      <c r="C46" s="291"/>
      <c r="D46" s="1916"/>
      <c r="E46" s="1916"/>
      <c r="F46" s="1916"/>
      <c r="G46" s="1916"/>
      <c r="H46" s="1917"/>
      <c r="I46" s="1918"/>
      <c r="J46" s="1919"/>
      <c r="K46" s="1920"/>
      <c r="L46" s="1920"/>
      <c r="M46" s="1921"/>
    </row>
    <row r="47" spans="1:13" ht="14.65" customHeight="1" x14ac:dyDescent="0.45">
      <c r="A47" s="292">
        <f>SUM(A42:A46)</f>
        <v>0</v>
      </c>
      <c r="B47" s="403" t="s">
        <v>556</v>
      </c>
      <c r="C47" s="276" t="str">
        <f>IF(A47=0,"",SUM(A42*C42,A43*C43,A44*C44,A45*C45,A46*C46)/A47)</f>
        <v/>
      </c>
      <c r="D47" s="1931" t="s">
        <v>557</v>
      </c>
      <c r="E47" s="1932"/>
      <c r="F47" s="1932"/>
      <c r="G47" s="1932"/>
      <c r="H47" s="702"/>
      <c r="I47" s="702"/>
      <c r="J47" s="702"/>
      <c r="K47" s="702"/>
      <c r="L47" s="702"/>
      <c r="M47" s="1933"/>
    </row>
    <row r="48" spans="1:13" ht="6" customHeight="1" x14ac:dyDescent="0.45">
      <c r="A48" s="1934"/>
      <c r="B48" s="1935"/>
      <c r="C48" s="1935"/>
      <c r="D48" s="1935"/>
      <c r="E48" s="1935"/>
      <c r="F48" s="1935"/>
      <c r="G48" s="1935"/>
      <c r="H48" s="1935"/>
      <c r="I48" s="1935"/>
      <c r="J48" s="1935"/>
      <c r="K48" s="1935"/>
      <c r="L48" s="1935"/>
      <c r="M48" s="1936"/>
    </row>
    <row r="49" spans="1:13" ht="14.2" customHeight="1" x14ac:dyDescent="0.45">
      <c r="A49" s="1937" t="s">
        <v>566</v>
      </c>
      <c r="B49" s="1938"/>
      <c r="C49" s="1938"/>
      <c r="D49" s="1938"/>
      <c r="E49" s="1938"/>
      <c r="F49" s="1938"/>
      <c r="G49" s="1938"/>
      <c r="H49" s="1772"/>
      <c r="I49" s="1772"/>
      <c r="J49" s="1772"/>
      <c r="K49" s="1772"/>
      <c r="L49" s="1772"/>
      <c r="M49" s="1773"/>
    </row>
    <row r="50" spans="1:13" ht="14.2" customHeight="1" x14ac:dyDescent="0.45">
      <c r="A50" s="1939" t="s">
        <v>567</v>
      </c>
      <c r="B50" s="1940"/>
      <c r="C50" s="1940"/>
      <c r="D50" s="1940"/>
      <c r="E50" s="1940"/>
      <c r="F50" s="1940"/>
      <c r="G50" s="1940"/>
      <c r="H50" s="1866"/>
      <c r="I50" s="1866"/>
      <c r="J50" s="1866"/>
      <c r="K50" s="1866"/>
      <c r="L50" s="1866"/>
      <c r="M50" s="1941"/>
    </row>
    <row r="51" spans="1:13" ht="27.3" customHeight="1" x14ac:dyDescent="0.45">
      <c r="A51" s="293" t="s">
        <v>568</v>
      </c>
      <c r="B51" s="294" t="s">
        <v>548</v>
      </c>
      <c r="C51" s="295" t="s">
        <v>569</v>
      </c>
      <c r="D51" s="1942" t="s">
        <v>570</v>
      </c>
      <c r="E51" s="1943"/>
      <c r="F51" s="1943"/>
      <c r="G51" s="1943"/>
      <c r="H51" s="1944"/>
      <c r="I51" s="1944"/>
      <c r="J51" s="1944"/>
      <c r="K51" s="1944"/>
      <c r="L51" s="1944"/>
      <c r="M51" s="1945"/>
    </row>
    <row r="52" spans="1:13" ht="14.2" customHeight="1" x14ac:dyDescent="0.45">
      <c r="A52" s="270"/>
      <c r="B52" s="274"/>
      <c r="C52" s="404"/>
      <c r="D52" s="1946"/>
      <c r="E52" s="1947"/>
      <c r="F52" s="1947"/>
      <c r="G52" s="1947"/>
      <c r="H52" s="1948"/>
      <c r="I52" s="1948"/>
      <c r="J52" s="1948"/>
      <c r="K52" s="1948"/>
      <c r="L52" s="1948"/>
      <c r="M52" s="1949"/>
    </row>
    <row r="53" spans="1:13" ht="14.2" customHeight="1" x14ac:dyDescent="0.45">
      <c r="A53" s="270"/>
      <c r="B53" s="274"/>
      <c r="C53" s="404"/>
      <c r="D53" s="1946"/>
      <c r="E53" s="1947"/>
      <c r="F53" s="1947"/>
      <c r="G53" s="1947"/>
      <c r="H53" s="1948"/>
      <c r="I53" s="1948"/>
      <c r="J53" s="1948"/>
      <c r="K53" s="1948"/>
      <c r="L53" s="1948"/>
      <c r="M53" s="1949"/>
    </row>
    <row r="54" spans="1:13" ht="14.2" customHeight="1" x14ac:dyDescent="0.45">
      <c r="A54" s="270"/>
      <c r="B54" s="274"/>
      <c r="C54" s="404"/>
      <c r="D54" s="1946"/>
      <c r="E54" s="1947"/>
      <c r="F54" s="1947"/>
      <c r="G54" s="1947"/>
      <c r="H54" s="1948"/>
      <c r="I54" s="1948"/>
      <c r="J54" s="1948"/>
      <c r="K54" s="1948"/>
      <c r="L54" s="1948"/>
      <c r="M54" s="1949"/>
    </row>
    <row r="55" spans="1:13" ht="14.2" customHeight="1" x14ac:dyDescent="0.45">
      <c r="A55" s="270"/>
      <c r="B55" s="274"/>
      <c r="C55" s="404"/>
      <c r="D55" s="1956"/>
      <c r="E55" s="1956"/>
      <c r="F55" s="1956"/>
      <c r="G55" s="1956"/>
      <c r="H55" s="1653"/>
      <c r="I55" s="1653"/>
      <c r="J55" s="1653"/>
      <c r="K55" s="1653"/>
      <c r="L55" s="1653"/>
      <c r="M55" s="1957"/>
    </row>
    <row r="56" spans="1:13" ht="14.2" customHeight="1" x14ac:dyDescent="0.45">
      <c r="A56" s="270"/>
      <c r="B56" s="274"/>
      <c r="C56" s="404"/>
      <c r="D56" s="1956"/>
      <c r="E56" s="1956"/>
      <c r="F56" s="1956"/>
      <c r="G56" s="1956"/>
      <c r="H56" s="1653"/>
      <c r="I56" s="1653"/>
      <c r="J56" s="1653"/>
      <c r="K56" s="1653"/>
      <c r="L56" s="1653"/>
      <c r="M56" s="1957"/>
    </row>
    <row r="57" spans="1:13" ht="14.2" customHeight="1" x14ac:dyDescent="0.45">
      <c r="A57" s="292">
        <f>SUM(A52:A56)</f>
        <v>0</v>
      </c>
      <c r="B57" s="296" t="s">
        <v>571</v>
      </c>
      <c r="C57" s="276" t="str">
        <f>IF(A57=0,"",SUM(A52*C52,A53*C53,A54*C54,A55*C55,A56*C56)/A57)</f>
        <v/>
      </c>
      <c r="D57" s="1958" t="s">
        <v>557</v>
      </c>
      <c r="E57" s="1959"/>
      <c r="F57" s="1959"/>
      <c r="G57" s="1959"/>
      <c r="H57" s="1960"/>
      <c r="I57" s="1960"/>
      <c r="J57" s="1960"/>
      <c r="K57" s="1960"/>
      <c r="L57" s="1960"/>
      <c r="M57" s="1961"/>
    </row>
    <row r="58" spans="1:13" ht="6" customHeight="1" x14ac:dyDescent="0.45">
      <c r="A58" s="1847"/>
      <c r="B58" s="1608"/>
      <c r="C58" s="1608"/>
      <c r="D58" s="1608"/>
      <c r="E58" s="1608"/>
      <c r="F58" s="1608"/>
      <c r="G58" s="1608"/>
      <c r="H58" s="1608"/>
      <c r="I58" s="1608"/>
      <c r="J58" s="1608"/>
      <c r="K58" s="1608"/>
      <c r="L58" s="1608"/>
      <c r="M58" s="1848"/>
    </row>
    <row r="59" spans="1:13" ht="14.75" customHeight="1" x14ac:dyDescent="0.45">
      <c r="A59" s="1903" t="s">
        <v>572</v>
      </c>
      <c r="B59" s="1904"/>
      <c r="C59" s="1904"/>
      <c r="D59" s="1904"/>
      <c r="E59" s="1904"/>
      <c r="F59" s="1904"/>
      <c r="G59" s="1904"/>
      <c r="H59" s="1904"/>
      <c r="I59" s="1904"/>
      <c r="J59" s="1904"/>
      <c r="K59" s="1904"/>
      <c r="L59" s="1904"/>
      <c r="M59" s="1905"/>
    </row>
    <row r="60" spans="1:13" ht="14.75" customHeight="1" thickBot="1" x14ac:dyDescent="0.5">
      <c r="A60" s="1852" t="s">
        <v>573</v>
      </c>
      <c r="B60" s="1853"/>
      <c r="C60" s="1853"/>
      <c r="D60" s="1853"/>
      <c r="E60" s="1853"/>
      <c r="F60" s="1853"/>
      <c r="G60" s="1853"/>
      <c r="H60" s="1853"/>
      <c r="I60" s="1853"/>
      <c r="J60" s="1853"/>
      <c r="K60" s="1853"/>
      <c r="L60" s="1853"/>
      <c r="M60" s="1854"/>
    </row>
    <row r="61" spans="1:13" ht="14.75" customHeight="1" x14ac:dyDescent="0.45">
      <c r="A61" s="1882" t="s">
        <v>574</v>
      </c>
      <c r="B61" s="1884" t="s">
        <v>548</v>
      </c>
      <c r="C61" s="1885" t="s">
        <v>575</v>
      </c>
      <c r="D61" s="1887" t="s">
        <v>576</v>
      </c>
      <c r="E61" s="1888"/>
      <c r="F61" s="1888"/>
      <c r="G61" s="1950" t="s">
        <v>462</v>
      </c>
      <c r="H61" s="1951"/>
      <c r="I61" s="1951"/>
      <c r="J61" s="1951"/>
      <c r="K61" s="1951"/>
      <c r="L61" s="1951"/>
      <c r="M61" s="1952"/>
    </row>
    <row r="62" spans="1:13" ht="24.75" customHeight="1" x14ac:dyDescent="0.45">
      <c r="A62" s="1883"/>
      <c r="B62" s="1174"/>
      <c r="C62" s="1886"/>
      <c r="D62" s="1890"/>
      <c r="E62" s="1891"/>
      <c r="F62" s="1891"/>
      <c r="G62" s="1953"/>
      <c r="H62" s="1954"/>
      <c r="I62" s="1954"/>
      <c r="J62" s="1954"/>
      <c r="K62" s="1954"/>
      <c r="L62" s="1954"/>
      <c r="M62" s="1955"/>
    </row>
    <row r="63" spans="1:13" ht="14.75" customHeight="1" x14ac:dyDescent="0.45">
      <c r="A63" s="270"/>
      <c r="B63" s="290"/>
      <c r="C63" s="291"/>
      <c r="D63" s="1871"/>
      <c r="E63" s="1872"/>
      <c r="F63" s="1873"/>
      <c r="G63" s="1871"/>
      <c r="H63" s="1872"/>
      <c r="I63" s="1872"/>
      <c r="J63" s="1872"/>
      <c r="K63" s="1872"/>
      <c r="L63" s="1872"/>
      <c r="M63" s="1973"/>
    </row>
    <row r="64" spans="1:13" ht="14.75" customHeight="1" x14ac:dyDescent="0.45">
      <c r="A64" s="270"/>
      <c r="B64" s="290"/>
      <c r="C64" s="291"/>
      <c r="D64" s="1871"/>
      <c r="E64" s="1872"/>
      <c r="F64" s="1873"/>
      <c r="G64" s="1871"/>
      <c r="H64" s="1872"/>
      <c r="I64" s="1872"/>
      <c r="J64" s="1872"/>
      <c r="K64" s="1872"/>
      <c r="L64" s="1872"/>
      <c r="M64" s="1973"/>
    </row>
    <row r="65" spans="1:13" ht="14.75" customHeight="1" x14ac:dyDescent="0.45">
      <c r="A65" s="292">
        <f>SUM(A63:A64)</f>
        <v>0</v>
      </c>
      <c r="B65" s="403" t="s">
        <v>577</v>
      </c>
      <c r="C65" s="276" t="str">
        <f>IF(A65=0,"",SUM(A63*C63,A64*C64)/A65)</f>
        <v/>
      </c>
      <c r="D65" s="1974" t="s">
        <v>557</v>
      </c>
      <c r="E65" s="1975"/>
      <c r="F65" s="1975"/>
      <c r="G65" s="1975"/>
      <c r="H65" s="1975"/>
      <c r="I65" s="1975"/>
      <c r="J65" s="1975"/>
      <c r="K65" s="1975"/>
      <c r="L65" s="1975"/>
      <c r="M65" s="1976"/>
    </row>
    <row r="66" spans="1:13" ht="6" customHeight="1" x14ac:dyDescent="0.45">
      <c r="A66" s="1847"/>
      <c r="B66" s="1608"/>
      <c r="C66" s="1608"/>
      <c r="D66" s="1608"/>
      <c r="E66" s="1608"/>
      <c r="F66" s="1608"/>
      <c r="G66" s="1608"/>
      <c r="H66" s="1608"/>
      <c r="I66" s="1608"/>
      <c r="J66" s="1608"/>
      <c r="K66" s="1608"/>
      <c r="L66" s="1608"/>
      <c r="M66" s="1848"/>
    </row>
    <row r="67" spans="1:13" ht="14.75" customHeight="1" x14ac:dyDescent="0.45">
      <c r="A67" s="1849" t="s">
        <v>578</v>
      </c>
      <c r="B67" s="1962"/>
      <c r="C67" s="1962"/>
      <c r="D67" s="1962"/>
      <c r="E67" s="1962"/>
      <c r="F67" s="1962"/>
      <c r="G67" s="1962"/>
      <c r="H67" s="1962"/>
      <c r="I67" s="1962"/>
      <c r="J67" s="1962"/>
      <c r="K67" s="1962"/>
      <c r="L67" s="1962"/>
      <c r="M67" s="1963"/>
    </row>
    <row r="68" spans="1:13" ht="38.25" customHeight="1" x14ac:dyDescent="0.45">
      <c r="A68" s="1964" t="s">
        <v>883</v>
      </c>
      <c r="B68" s="1965"/>
      <c r="C68" s="1965"/>
      <c r="D68" s="1965"/>
      <c r="E68" s="1965"/>
      <c r="F68" s="1965"/>
      <c r="G68" s="1965"/>
      <c r="H68" s="1965"/>
      <c r="I68" s="1965"/>
      <c r="J68" s="1965"/>
      <c r="K68" s="1965"/>
      <c r="L68" s="1965"/>
      <c r="M68" s="1966"/>
    </row>
    <row r="69" spans="1:13" ht="42" customHeight="1" x14ac:dyDescent="0.45">
      <c r="A69" s="1967" t="s">
        <v>579</v>
      </c>
      <c r="B69" s="1968"/>
      <c r="C69" s="1968"/>
      <c r="D69" s="1968"/>
      <c r="E69" s="1969"/>
      <c r="F69" s="297" t="s">
        <v>884</v>
      </c>
      <c r="G69" s="298" t="s">
        <v>580</v>
      </c>
      <c r="H69" s="1977" t="s">
        <v>462</v>
      </c>
      <c r="I69" s="1978"/>
      <c r="J69" s="1978"/>
      <c r="K69" s="1978"/>
      <c r="L69" s="1978"/>
      <c r="M69" s="1979"/>
    </row>
    <row r="70" spans="1:13" ht="14.75" customHeight="1" x14ac:dyDescent="0.45">
      <c r="A70" s="1970"/>
      <c r="B70" s="1971"/>
      <c r="C70" s="1971"/>
      <c r="D70" s="1971"/>
      <c r="E70" s="1972"/>
      <c r="F70" s="299"/>
      <c r="G70" s="299"/>
      <c r="H70" s="1980"/>
      <c r="I70" s="1981"/>
      <c r="J70" s="1981"/>
      <c r="K70" s="1981"/>
      <c r="L70" s="1981"/>
      <c r="M70" s="1982"/>
    </row>
    <row r="71" spans="1:13" ht="14.75" customHeight="1" x14ac:dyDescent="0.45">
      <c r="A71" s="1970"/>
      <c r="B71" s="1971"/>
      <c r="C71" s="1971"/>
      <c r="D71" s="1971"/>
      <c r="E71" s="1972"/>
      <c r="F71" s="299"/>
      <c r="G71" s="299"/>
      <c r="H71" s="1980"/>
      <c r="I71" s="1981"/>
      <c r="J71" s="1981"/>
      <c r="K71" s="1981"/>
      <c r="L71" s="1981"/>
      <c r="M71" s="1982"/>
    </row>
    <row r="72" spans="1:13" ht="14.75" customHeight="1" x14ac:dyDescent="0.45">
      <c r="A72" s="1992" t="s">
        <v>581</v>
      </c>
      <c r="B72" s="1993"/>
      <c r="C72" s="1993"/>
      <c r="D72" s="1993"/>
      <c r="E72" s="1994"/>
      <c r="F72" s="300">
        <f>MAX(F70:F71)</f>
        <v>0</v>
      </c>
      <c r="G72" s="1974" t="s">
        <v>557</v>
      </c>
      <c r="H72" s="1995"/>
      <c r="I72" s="1995"/>
      <c r="J72" s="1995"/>
      <c r="K72" s="1995"/>
      <c r="L72" s="1995"/>
      <c r="M72" s="1996"/>
    </row>
    <row r="73" spans="1:13" ht="6" customHeight="1" x14ac:dyDescent="0.45">
      <c r="A73" s="1847"/>
      <c r="B73" s="1608"/>
      <c r="C73" s="1608"/>
      <c r="D73" s="1608"/>
      <c r="E73" s="1608"/>
      <c r="F73" s="1608"/>
      <c r="G73" s="1608"/>
      <c r="H73" s="1608"/>
      <c r="I73" s="1608"/>
      <c r="J73" s="1608"/>
      <c r="K73" s="1608"/>
      <c r="L73" s="1608"/>
      <c r="M73" s="1848"/>
    </row>
    <row r="74" spans="1:13" ht="14.75" customHeight="1" x14ac:dyDescent="0.45">
      <c r="A74" s="1849" t="s">
        <v>582</v>
      </c>
      <c r="B74" s="1850"/>
      <c r="C74" s="1850"/>
      <c r="D74" s="1850"/>
      <c r="E74" s="1850"/>
      <c r="F74" s="1850"/>
      <c r="G74" s="1850"/>
      <c r="H74" s="1850"/>
      <c r="I74" s="1850"/>
      <c r="J74" s="1850"/>
      <c r="K74" s="1850"/>
      <c r="L74" s="1850"/>
      <c r="M74" s="1851"/>
    </row>
    <row r="75" spans="1:13" ht="46.5" customHeight="1" x14ac:dyDescent="0.45">
      <c r="A75" s="1964" t="s">
        <v>881</v>
      </c>
      <c r="B75" s="1965"/>
      <c r="C75" s="1965"/>
      <c r="D75" s="1965"/>
      <c r="E75" s="1965"/>
      <c r="F75" s="1965"/>
      <c r="G75" s="1965"/>
      <c r="H75" s="1965"/>
      <c r="I75" s="1965"/>
      <c r="J75" s="1965"/>
      <c r="K75" s="1965"/>
      <c r="L75" s="1965"/>
      <c r="M75" s="1966"/>
    </row>
    <row r="76" spans="1:13" ht="43.15" customHeight="1" x14ac:dyDescent="0.45">
      <c r="A76" s="301" t="s">
        <v>583</v>
      </c>
      <c r="B76" s="302" t="s">
        <v>584</v>
      </c>
      <c r="C76" s="1983" t="s">
        <v>585</v>
      </c>
      <c r="D76" s="1984"/>
      <c r="E76" s="1896" t="s">
        <v>586</v>
      </c>
      <c r="F76" s="1984"/>
      <c r="G76" s="1896" t="s">
        <v>462</v>
      </c>
      <c r="H76" s="1985"/>
      <c r="I76" s="1985"/>
      <c r="J76" s="1985"/>
      <c r="K76" s="1985"/>
      <c r="L76" s="1985"/>
      <c r="M76" s="1986"/>
    </row>
    <row r="77" spans="1:13" ht="14.75" customHeight="1" x14ac:dyDescent="0.45">
      <c r="A77" s="334"/>
      <c r="B77" s="299"/>
      <c r="C77" s="1987"/>
      <c r="D77" s="1988"/>
      <c r="E77" s="1989" t="str">
        <f>IF(A77="","Not Tested",(IF(A77="No","Not Tested",(IF(A77="Yes",(IF(B2-C2=0,(IF(B77-C77=0,"PASSED",(IF(B77&lt;&gt;C77,"FAILED","Check Inputs")))))))))))</f>
        <v>Not Tested</v>
      </c>
      <c r="F77" s="1990"/>
      <c r="G77" s="960"/>
      <c r="H77" s="961"/>
      <c r="I77" s="961"/>
      <c r="J77" s="961"/>
      <c r="K77" s="961"/>
      <c r="L77" s="961"/>
      <c r="M77" s="1991"/>
    </row>
    <row r="78" spans="1:13" ht="6" customHeight="1" x14ac:dyDescent="0.45">
      <c r="A78" s="2004"/>
      <c r="B78" s="968"/>
      <c r="C78" s="968"/>
      <c r="D78" s="968"/>
      <c r="E78" s="968"/>
      <c r="F78" s="968"/>
      <c r="G78" s="968"/>
      <c r="H78" s="968"/>
      <c r="I78" s="968"/>
      <c r="J78" s="968"/>
      <c r="K78" s="968"/>
      <c r="L78" s="968"/>
      <c r="M78" s="2005"/>
    </row>
    <row r="79" spans="1:13" ht="14.75" customHeight="1" x14ac:dyDescent="0.45">
      <c r="A79" s="1849" t="s">
        <v>587</v>
      </c>
      <c r="B79" s="1850"/>
      <c r="C79" s="1850"/>
      <c r="D79" s="1850"/>
      <c r="E79" s="1850"/>
      <c r="F79" s="1850"/>
      <c r="G79" s="1850"/>
      <c r="H79" s="1850"/>
      <c r="I79" s="1850"/>
      <c r="J79" s="1850"/>
      <c r="K79" s="1850"/>
      <c r="L79" s="1850"/>
      <c r="M79" s="1851"/>
    </row>
    <row r="80" spans="1:13" ht="14.75" customHeight="1" x14ac:dyDescent="0.45">
      <c r="A80" s="1999"/>
      <c r="B80" s="2000"/>
      <c r="C80" s="2000"/>
      <c r="D80" s="2000"/>
      <c r="E80" s="2000"/>
      <c r="F80" s="2000"/>
      <c r="G80" s="2000"/>
      <c r="H80" s="2000"/>
      <c r="I80" s="2000"/>
      <c r="J80" s="2000"/>
      <c r="K80" s="2000"/>
      <c r="L80" s="2000"/>
      <c r="M80" s="2001"/>
    </row>
    <row r="81" spans="1:13" ht="14.75" customHeight="1" x14ac:dyDescent="0.45">
      <c r="A81" s="1999"/>
      <c r="B81" s="2000"/>
      <c r="C81" s="2000"/>
      <c r="D81" s="2000"/>
      <c r="E81" s="2000"/>
      <c r="F81" s="2000"/>
      <c r="G81" s="2000"/>
      <c r="H81" s="2000"/>
      <c r="I81" s="2000"/>
      <c r="J81" s="2000"/>
      <c r="K81" s="2000"/>
      <c r="L81" s="2000"/>
      <c r="M81" s="2001"/>
    </row>
    <row r="82" spans="1:13" ht="14.75" customHeight="1" x14ac:dyDescent="0.45">
      <c r="A82" s="1999"/>
      <c r="B82" s="2000"/>
      <c r="C82" s="2000"/>
      <c r="D82" s="2000"/>
      <c r="E82" s="2000"/>
      <c r="F82" s="2000"/>
      <c r="G82" s="2000"/>
      <c r="H82" s="2000"/>
      <c r="I82" s="2000"/>
      <c r="J82" s="2000"/>
      <c r="K82" s="2000"/>
      <c r="L82" s="2000"/>
      <c r="M82" s="2001"/>
    </row>
    <row r="83" spans="1:13" ht="14.75" customHeight="1" x14ac:dyDescent="0.45">
      <c r="A83" s="1999"/>
      <c r="B83" s="2000"/>
      <c r="C83" s="2000"/>
      <c r="D83" s="2000"/>
      <c r="E83" s="2000"/>
      <c r="F83" s="2000"/>
      <c r="G83" s="2000"/>
      <c r="H83" s="2000"/>
      <c r="I83" s="2000"/>
      <c r="J83" s="2000"/>
      <c r="K83" s="2000"/>
      <c r="L83" s="2000"/>
      <c r="M83" s="2001"/>
    </row>
    <row r="84" spans="1:13" ht="14.75" customHeight="1" x14ac:dyDescent="0.45">
      <c r="A84" s="1999"/>
      <c r="B84" s="2000"/>
      <c r="C84" s="2000"/>
      <c r="D84" s="2000"/>
      <c r="E84" s="2000"/>
      <c r="F84" s="2000"/>
      <c r="G84" s="2000"/>
      <c r="H84" s="2000"/>
      <c r="I84" s="2000"/>
      <c r="J84" s="2000"/>
      <c r="K84" s="2000"/>
      <c r="L84" s="2000"/>
      <c r="M84" s="2001"/>
    </row>
    <row r="85" spans="1:13" ht="6" customHeight="1" x14ac:dyDescent="0.45">
      <c r="A85" s="1847"/>
      <c r="B85" s="1608"/>
      <c r="C85" s="1608"/>
      <c r="D85" s="1608"/>
      <c r="E85" s="1608"/>
      <c r="F85" s="1608"/>
      <c r="G85" s="1608"/>
      <c r="H85" s="1608"/>
      <c r="I85" s="1608"/>
      <c r="J85" s="1608"/>
      <c r="K85" s="1608"/>
      <c r="L85" s="1608"/>
      <c r="M85" s="1848"/>
    </row>
    <row r="86" spans="1:13" ht="14.75" customHeight="1" x14ac:dyDescent="0.45">
      <c r="A86" s="1849" t="s">
        <v>588</v>
      </c>
      <c r="B86" s="1850"/>
      <c r="C86" s="1850"/>
      <c r="D86" s="1850"/>
      <c r="E86" s="1850"/>
      <c r="F86" s="1850"/>
      <c r="G86" s="1850"/>
      <c r="H86" s="1850"/>
      <c r="I86" s="1850"/>
      <c r="J86" s="1850"/>
      <c r="K86" s="1850"/>
      <c r="L86" s="1850"/>
      <c r="M86" s="1851"/>
    </row>
    <row r="87" spans="1:13" ht="14.75" customHeight="1" x14ac:dyDescent="0.45">
      <c r="A87" s="1997"/>
      <c r="B87" s="2002"/>
      <c r="C87" s="2002"/>
      <c r="D87" s="2002"/>
      <c r="E87" s="2002"/>
      <c r="F87" s="2002"/>
      <c r="G87" s="2002"/>
      <c r="H87" s="2002"/>
      <c r="I87" s="2002"/>
      <c r="J87" s="2002"/>
      <c r="K87" s="2002"/>
      <c r="L87" s="2002"/>
      <c r="M87" s="2003"/>
    </row>
    <row r="88" spans="1:13" ht="14.75" customHeight="1" x14ac:dyDescent="0.45">
      <c r="A88" s="1997"/>
      <c r="B88" s="1346"/>
      <c r="C88" s="1346"/>
      <c r="D88" s="1346"/>
      <c r="E88" s="1346"/>
      <c r="F88" s="1346"/>
      <c r="G88" s="1346"/>
      <c r="H88" s="1346"/>
      <c r="I88" s="1346"/>
      <c r="J88" s="1346"/>
      <c r="K88" s="1346"/>
      <c r="L88" s="1346"/>
      <c r="M88" s="1998"/>
    </row>
    <row r="89" spans="1:13" ht="14.75" customHeight="1" x14ac:dyDescent="0.45">
      <c r="A89" s="1997"/>
      <c r="B89" s="1346"/>
      <c r="C89" s="1346"/>
      <c r="D89" s="1346"/>
      <c r="E89" s="1346"/>
      <c r="F89" s="1346"/>
      <c r="G89" s="1346"/>
      <c r="H89" s="1346"/>
      <c r="I89" s="1346"/>
      <c r="J89" s="1346"/>
      <c r="K89" s="1346"/>
      <c r="L89" s="1346"/>
      <c r="M89" s="1998"/>
    </row>
    <row r="90" spans="1:13" ht="14.75" customHeight="1" x14ac:dyDescent="0.45">
      <c r="A90" s="1997"/>
      <c r="B90" s="1346"/>
      <c r="C90" s="1346"/>
      <c r="D90" s="1346"/>
      <c r="E90" s="1346"/>
      <c r="F90" s="1346"/>
      <c r="G90" s="1346"/>
      <c r="H90" s="1346"/>
      <c r="I90" s="1346"/>
      <c r="J90" s="1346"/>
      <c r="K90" s="1346"/>
      <c r="L90" s="1346"/>
      <c r="M90" s="1998"/>
    </row>
    <row r="91" spans="1:13" ht="14.75" customHeight="1" x14ac:dyDescent="0.45">
      <c r="A91" s="1997"/>
      <c r="B91" s="1346"/>
      <c r="C91" s="1346"/>
      <c r="D91" s="1346"/>
      <c r="E91" s="1346"/>
      <c r="F91" s="1346"/>
      <c r="G91" s="1346"/>
      <c r="H91" s="1346"/>
      <c r="I91" s="1346"/>
      <c r="J91" s="1346"/>
      <c r="K91" s="1346"/>
      <c r="L91" s="1346"/>
      <c r="M91" s="1998"/>
    </row>
    <row r="92" spans="1:13" ht="14.75" customHeight="1" thickBot="1" x14ac:dyDescent="0.5">
      <c r="A92" s="303"/>
      <c r="B92" s="304"/>
      <c r="C92" s="304"/>
      <c r="D92" s="304"/>
      <c r="E92" s="304"/>
      <c r="F92" s="304"/>
      <c r="G92" s="304"/>
      <c r="H92" s="304"/>
      <c r="I92" s="304"/>
      <c r="J92" s="304"/>
      <c r="K92" s="304"/>
      <c r="L92" s="304"/>
      <c r="M92" s="305"/>
    </row>
    <row r="93" spans="1:13" ht="14.65" thickTop="1" x14ac:dyDescent="0.45"/>
  </sheetData>
  <sheetProtection algorithmName="SHA-512" hashValue="PAhCeCc/fCeqB7cXnfA7TkU7jhUyiVcQYvrQhwg91izKqXSdhCef+eCoaWTS4EvS0i9MlYgvdu1+d8Wkos39ag==" saltValue="00wSFldiCCs2FaJy6jyiog==" spinCount="100000" sheet="1" objects="1" scenarios="1" formatRows="0" selectLockedCells="1"/>
  <mergeCells count="156">
    <mergeCell ref="A90:M90"/>
    <mergeCell ref="A91:M91"/>
    <mergeCell ref="A84:M84"/>
    <mergeCell ref="A85:M85"/>
    <mergeCell ref="A86:M86"/>
    <mergeCell ref="A87:M87"/>
    <mergeCell ref="A88:M88"/>
    <mergeCell ref="A89:M89"/>
    <mergeCell ref="A78:M78"/>
    <mergeCell ref="A79:M79"/>
    <mergeCell ref="A80:M80"/>
    <mergeCell ref="A81:M81"/>
    <mergeCell ref="A82:M82"/>
    <mergeCell ref="A83:M83"/>
    <mergeCell ref="A75:M75"/>
    <mergeCell ref="C76:D76"/>
    <mergeCell ref="E76:F76"/>
    <mergeCell ref="G76:M76"/>
    <mergeCell ref="C77:D77"/>
    <mergeCell ref="E77:F77"/>
    <mergeCell ref="G77:M77"/>
    <mergeCell ref="A71:E71"/>
    <mergeCell ref="A72:E72"/>
    <mergeCell ref="G72:M72"/>
    <mergeCell ref="A73:M73"/>
    <mergeCell ref="A74:M74"/>
    <mergeCell ref="H71:M71"/>
    <mergeCell ref="A67:M67"/>
    <mergeCell ref="A68:M68"/>
    <mergeCell ref="A69:E69"/>
    <mergeCell ref="A70:E70"/>
    <mergeCell ref="D63:F63"/>
    <mergeCell ref="G63:M63"/>
    <mergeCell ref="D64:F64"/>
    <mergeCell ref="G64:M64"/>
    <mergeCell ref="D65:M65"/>
    <mergeCell ref="A66:M66"/>
    <mergeCell ref="H69:M69"/>
    <mergeCell ref="H70:M70"/>
    <mergeCell ref="A59:M59"/>
    <mergeCell ref="A60:M60"/>
    <mergeCell ref="A61:A62"/>
    <mergeCell ref="B61:B62"/>
    <mergeCell ref="C61:C62"/>
    <mergeCell ref="D61:F62"/>
    <mergeCell ref="G61:M62"/>
    <mergeCell ref="D53:M53"/>
    <mergeCell ref="D54:M54"/>
    <mergeCell ref="D55:M55"/>
    <mergeCell ref="D56:M56"/>
    <mergeCell ref="D57:M57"/>
    <mergeCell ref="A58:M58"/>
    <mergeCell ref="D47:M47"/>
    <mergeCell ref="A48:M48"/>
    <mergeCell ref="A49:M49"/>
    <mergeCell ref="A50:M50"/>
    <mergeCell ref="D51:M51"/>
    <mergeCell ref="D52:M52"/>
    <mergeCell ref="D45:G45"/>
    <mergeCell ref="H45:I45"/>
    <mergeCell ref="J45:M45"/>
    <mergeCell ref="D46:G46"/>
    <mergeCell ref="H46:I46"/>
    <mergeCell ref="J46:M46"/>
    <mergeCell ref="D43:G43"/>
    <mergeCell ref="H43:I43"/>
    <mergeCell ref="J43:M43"/>
    <mergeCell ref="D44:G44"/>
    <mergeCell ref="H44:I44"/>
    <mergeCell ref="J44:M44"/>
    <mergeCell ref="A40:M40"/>
    <mergeCell ref="D41:G41"/>
    <mergeCell ref="H41:I41"/>
    <mergeCell ref="J41:M41"/>
    <mergeCell ref="D42:G42"/>
    <mergeCell ref="H42:I42"/>
    <mergeCell ref="J42:M42"/>
    <mergeCell ref="D36:F36"/>
    <mergeCell ref="G36:H36"/>
    <mergeCell ref="K36:M36"/>
    <mergeCell ref="D37:G37"/>
    <mergeCell ref="A38:M38"/>
    <mergeCell ref="A39:M39"/>
    <mergeCell ref="D34:F34"/>
    <mergeCell ref="G34:H34"/>
    <mergeCell ref="K34:M34"/>
    <mergeCell ref="D35:F35"/>
    <mergeCell ref="G35:H35"/>
    <mergeCell ref="K35:M35"/>
    <mergeCell ref="K31:M31"/>
    <mergeCell ref="D32:F32"/>
    <mergeCell ref="G32:H32"/>
    <mergeCell ref="K32:M32"/>
    <mergeCell ref="D33:F33"/>
    <mergeCell ref="G33:H33"/>
    <mergeCell ref="K33:M33"/>
    <mergeCell ref="D26:M26"/>
    <mergeCell ref="A27:M27"/>
    <mergeCell ref="A28:M28"/>
    <mergeCell ref="A29:M29"/>
    <mergeCell ref="A30:A31"/>
    <mergeCell ref="B30:B31"/>
    <mergeCell ref="C30:C31"/>
    <mergeCell ref="D30:F31"/>
    <mergeCell ref="G30:H31"/>
    <mergeCell ref="I30:M30"/>
    <mergeCell ref="D24:F24"/>
    <mergeCell ref="G24:H24"/>
    <mergeCell ref="K24:M24"/>
    <mergeCell ref="D25:F25"/>
    <mergeCell ref="G25:H25"/>
    <mergeCell ref="I25:M25"/>
    <mergeCell ref="A22:A23"/>
    <mergeCell ref="B22:B23"/>
    <mergeCell ref="C22:C23"/>
    <mergeCell ref="D22:F23"/>
    <mergeCell ref="G22:H23"/>
    <mergeCell ref="I22:M22"/>
    <mergeCell ref="K23:M23"/>
    <mergeCell ref="A16:M16"/>
    <mergeCell ref="A17:M17"/>
    <mergeCell ref="B18:M18"/>
    <mergeCell ref="A19:M19"/>
    <mergeCell ref="A20:M20"/>
    <mergeCell ref="A21:M21"/>
    <mergeCell ref="A12:M12"/>
    <mergeCell ref="A13:M13"/>
    <mergeCell ref="A14:B15"/>
    <mergeCell ref="C14:C15"/>
    <mergeCell ref="D14:F14"/>
    <mergeCell ref="G14:J14"/>
    <mergeCell ref="K14:L14"/>
    <mergeCell ref="D15:J15"/>
    <mergeCell ref="K15:M15"/>
    <mergeCell ref="A1:D5"/>
    <mergeCell ref="E1:G5"/>
    <mergeCell ref="H1:H5"/>
    <mergeCell ref="I1:I5"/>
    <mergeCell ref="J1:K5"/>
    <mergeCell ref="L1:M5"/>
    <mergeCell ref="H9:J9"/>
    <mergeCell ref="K9:M9"/>
    <mergeCell ref="A10:B10"/>
    <mergeCell ref="C10:G10"/>
    <mergeCell ref="H10:J10"/>
    <mergeCell ref="K10:M10"/>
    <mergeCell ref="A6:M6"/>
    <mergeCell ref="A7:B7"/>
    <mergeCell ref="C7:G7"/>
    <mergeCell ref="H7:J7"/>
    <mergeCell ref="K7:M7"/>
    <mergeCell ref="A8:B9"/>
    <mergeCell ref="C8:G8"/>
    <mergeCell ref="H8:J8"/>
    <mergeCell ref="K8:M8"/>
    <mergeCell ref="C9:G9"/>
  </mergeCells>
  <dataValidations count="6">
    <dataValidation type="list" allowBlank="1" showInputMessage="1" showErrorMessage="1" sqref="K15:M15">
      <formula1>FarthestWaterFixture</formula1>
    </dataValidation>
    <dataValidation type="list" allowBlank="1" showInputMessage="1" showErrorMessage="1" sqref="C14:C15">
      <formula1>YesOrNo</formula1>
    </dataValidation>
    <dataValidation type="list" allowBlank="1" showInputMessage="1" showErrorMessage="1" sqref="A77">
      <formula1>"Yes, No"</formula1>
    </dataValidation>
    <dataValidation type="list" allowBlank="1" showInputMessage="1" showErrorMessage="1" sqref="M14">
      <formula1>PointList34</formula1>
    </dataValidation>
    <dataValidation type="list" allowBlank="1" showInputMessage="1" showErrorMessage="1" sqref="G14:J14">
      <formula1>PointList33</formula1>
    </dataValidation>
    <dataValidation type="whole" allowBlank="1" showInputMessage="1" showErrorMessage="1" error="Enter each showerhead on a different line.  A quantity greater than 1 is not allowed._x000a_" sqref="A32">
      <formula1>0</formula1>
      <formula2>1</formula2>
    </dataValidation>
  </dataValidations>
  <printOptions horizontalCentered="1"/>
  <pageMargins left="0.5" right="0.5" top="0.75" bottom="0.75" header="0.3" footer="0.3"/>
  <pageSetup scale="61" fitToHeight="2" orientation="portrait" r:id="rId1"/>
  <headerFooter>
    <oddHeader>&amp;L&amp;F&amp;R&amp;A</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75"/>
  <sheetViews>
    <sheetView workbookViewId="0">
      <selection activeCell="E2" sqref="E2:J2"/>
    </sheetView>
  </sheetViews>
  <sheetFormatPr defaultRowHeight="14.25" x14ac:dyDescent="0.45"/>
  <cols>
    <col min="1" max="3" width="2.59765625" style="5" customWidth="1"/>
    <col min="4" max="4" width="20.59765625" style="5" customWidth="1"/>
    <col min="5" max="10" width="12.59765625" style="5" customWidth="1"/>
    <col min="11" max="11" width="15.59765625" style="5" customWidth="1"/>
    <col min="12" max="12" width="9.06640625" style="5"/>
    <col min="13" max="13" width="9.06640625" style="5" customWidth="1"/>
    <col min="14" max="16384" width="9.06640625" style="5"/>
  </cols>
  <sheetData>
    <row r="1" spans="1:11" ht="30" customHeight="1" x14ac:dyDescent="0.45">
      <c r="A1" s="2026" t="s">
        <v>589</v>
      </c>
      <c r="B1" s="2026"/>
      <c r="C1" s="2026"/>
      <c r="D1" s="2026"/>
      <c r="E1" s="2026"/>
      <c r="F1" s="2026"/>
      <c r="G1" s="2026"/>
      <c r="H1" s="2026"/>
      <c r="I1" s="2026"/>
      <c r="J1" s="2026"/>
      <c r="K1" s="2027"/>
    </row>
    <row r="2" spans="1:11" ht="14.55" customHeight="1" x14ac:dyDescent="0.45">
      <c r="A2" s="2028" t="s">
        <v>146</v>
      </c>
      <c r="B2" s="2028"/>
      <c r="C2" s="2028"/>
      <c r="D2" s="2028"/>
      <c r="E2" s="2319" t="str">
        <f>IF('2 Project Information'!E7="","",'2 Project Information'!E7)</f>
        <v/>
      </c>
      <c r="F2" s="2319"/>
      <c r="G2" s="2319"/>
      <c r="H2" s="2319"/>
      <c r="I2" s="2319"/>
      <c r="J2" s="2319"/>
      <c r="K2" s="2030" t="str">
        <f>VersionNo.</f>
        <v>Version 2021.05</v>
      </c>
    </row>
    <row r="3" spans="1:11" ht="14.55" customHeight="1" x14ac:dyDescent="0.45">
      <c r="A3" s="2029"/>
      <c r="B3" s="2029"/>
      <c r="C3" s="2029"/>
      <c r="D3" s="2029"/>
      <c r="E3" s="2320" t="str">
        <f>IF('2 Project Information'!E8="","",'2 Project Information'!E8)</f>
        <v/>
      </c>
      <c r="F3" s="2320"/>
      <c r="G3" s="2320"/>
      <c r="H3" s="2320"/>
      <c r="I3" s="2320"/>
      <c r="J3" s="2320"/>
      <c r="K3" s="2031"/>
    </row>
    <row r="4" spans="1:11" ht="14.55" customHeight="1" x14ac:dyDescent="0.45">
      <c r="A4" s="2029"/>
      <c r="B4" s="2029"/>
      <c r="C4" s="2029"/>
      <c r="D4" s="2029"/>
      <c r="E4" s="2321" t="str">
        <f>IF('2 Project Information'!E9="","",'2 Project Information'!E9)</f>
        <v/>
      </c>
      <c r="F4" s="2321"/>
      <c r="G4" s="2321"/>
      <c r="H4" s="2321"/>
      <c r="I4" s="2321"/>
      <c r="J4" s="2321"/>
      <c r="K4" s="2032"/>
    </row>
    <row r="5" spans="1:11" ht="35" customHeight="1" x14ac:dyDescent="0.45">
      <c r="A5" s="2033" t="s">
        <v>141</v>
      </c>
      <c r="B5" s="2034"/>
      <c r="C5" s="2034"/>
      <c r="D5" s="2034"/>
      <c r="E5" s="2034"/>
      <c r="F5" s="2034"/>
      <c r="G5" s="2034"/>
      <c r="H5" s="2034"/>
      <c r="I5" s="2034"/>
      <c r="J5" s="2035"/>
      <c r="K5" s="538" t="s">
        <v>1360</v>
      </c>
    </row>
    <row r="6" spans="1:11" ht="29" customHeight="1" x14ac:dyDescent="0.45">
      <c r="A6" s="2009" t="s">
        <v>1382</v>
      </c>
      <c r="B6" s="2010"/>
      <c r="C6" s="2010"/>
      <c r="D6" s="2010"/>
      <c r="E6" s="2010"/>
      <c r="F6" s="2010"/>
      <c r="G6" s="2010"/>
      <c r="H6" s="2010"/>
      <c r="I6" s="2010"/>
      <c r="J6" s="2010"/>
      <c r="K6" s="2011"/>
    </row>
    <row r="7" spans="1:11" ht="43.5" customHeight="1" x14ac:dyDescent="0.45">
      <c r="A7" s="539"/>
      <c r="B7" s="2012" t="s">
        <v>1376</v>
      </c>
      <c r="C7" s="2013"/>
      <c r="D7" s="2013"/>
      <c r="E7" s="2013"/>
      <c r="F7" s="2013"/>
      <c r="G7" s="2013"/>
      <c r="H7" s="2013"/>
      <c r="I7" s="2013"/>
      <c r="J7" s="2013"/>
      <c r="K7" s="544"/>
    </row>
    <row r="8" spans="1:11" ht="29" customHeight="1" x14ac:dyDescent="0.45">
      <c r="A8" s="540"/>
      <c r="B8" s="541"/>
      <c r="C8" s="2014" t="s">
        <v>1350</v>
      </c>
      <c r="D8" s="2014"/>
      <c r="E8" s="2014"/>
      <c r="F8" s="2014"/>
      <c r="G8" s="2014"/>
      <c r="H8" s="2014"/>
      <c r="I8" s="2014"/>
      <c r="J8" s="2012"/>
      <c r="K8" s="545"/>
    </row>
    <row r="9" spans="1:11" ht="43.5" customHeight="1" x14ac:dyDescent="0.45">
      <c r="A9" s="539"/>
      <c r="B9" s="2014" t="s">
        <v>1377</v>
      </c>
      <c r="C9" s="2014"/>
      <c r="D9" s="2014"/>
      <c r="E9" s="2014"/>
      <c r="F9" s="2014"/>
      <c r="G9" s="2014"/>
      <c r="H9" s="2014"/>
      <c r="I9" s="2014"/>
      <c r="J9" s="2012"/>
      <c r="K9" s="545"/>
    </row>
    <row r="10" spans="1:11" ht="29" customHeight="1" x14ac:dyDescent="0.45">
      <c r="A10" s="540"/>
      <c r="B10" s="543"/>
      <c r="C10" s="2014" t="s">
        <v>1351</v>
      </c>
      <c r="D10" s="2014"/>
      <c r="E10" s="2014"/>
      <c r="F10" s="2014"/>
      <c r="G10" s="2014"/>
      <c r="H10" s="2014"/>
      <c r="I10" s="2014"/>
      <c r="J10" s="2012"/>
      <c r="K10" s="545"/>
    </row>
    <row r="11" spans="1:11" ht="29" customHeight="1" x14ac:dyDescent="0.45">
      <c r="A11" s="2006" t="s">
        <v>1352</v>
      </c>
      <c r="B11" s="2007"/>
      <c r="C11" s="2007"/>
      <c r="D11" s="2007"/>
      <c r="E11" s="2007"/>
      <c r="F11" s="2007"/>
      <c r="G11" s="2007"/>
      <c r="H11" s="2007"/>
      <c r="I11" s="2007"/>
      <c r="J11" s="2007"/>
      <c r="K11" s="2008"/>
    </row>
    <row r="12" spans="1:11" ht="14.55" customHeight="1" x14ac:dyDescent="0.45">
      <c r="A12" s="2020" t="s">
        <v>1355</v>
      </c>
      <c r="B12" s="2016"/>
      <c r="C12" s="2016"/>
      <c r="D12" s="2016"/>
      <c r="E12" s="2016"/>
      <c r="F12" s="2016"/>
      <c r="G12" s="2016"/>
      <c r="H12" s="2016"/>
      <c r="I12" s="2016"/>
      <c r="J12" s="2016"/>
      <c r="K12" s="2011"/>
    </row>
    <row r="13" spans="1:11" ht="14.55" customHeight="1" x14ac:dyDescent="0.45">
      <c r="A13" s="6"/>
      <c r="B13" s="2019" t="s">
        <v>1378</v>
      </c>
      <c r="C13" s="2019"/>
      <c r="D13" s="2019"/>
      <c r="E13" s="2019"/>
      <c r="F13" s="2019"/>
      <c r="G13" s="2019"/>
      <c r="H13" s="2019"/>
      <c r="I13" s="2019"/>
      <c r="J13" s="2019"/>
      <c r="K13" s="549"/>
    </row>
    <row r="14" spans="1:11" ht="14.55" customHeight="1" x14ac:dyDescent="0.45">
      <c r="A14" s="539"/>
      <c r="B14" s="2017" t="s">
        <v>1379</v>
      </c>
      <c r="C14" s="2017"/>
      <c r="D14" s="2017"/>
      <c r="E14" s="2017"/>
      <c r="F14" s="2017"/>
      <c r="G14" s="2017"/>
      <c r="H14" s="2017"/>
      <c r="I14" s="2017"/>
      <c r="J14" s="2018"/>
      <c r="K14" s="546"/>
    </row>
    <row r="15" spans="1:11" ht="29" customHeight="1" x14ac:dyDescent="0.45">
      <c r="A15" s="2006" t="s">
        <v>1352</v>
      </c>
      <c r="B15" s="2007"/>
      <c r="C15" s="2007"/>
      <c r="D15" s="2007"/>
      <c r="E15" s="2007"/>
      <c r="F15" s="2007"/>
      <c r="G15" s="2007"/>
      <c r="H15" s="2007"/>
      <c r="I15" s="2007"/>
      <c r="J15" s="2007"/>
      <c r="K15" s="2008"/>
    </row>
    <row r="16" spans="1:11" ht="58.05" customHeight="1" x14ac:dyDescent="0.45">
      <c r="A16" s="2015" t="s">
        <v>1407</v>
      </c>
      <c r="B16" s="2016"/>
      <c r="C16" s="2016"/>
      <c r="D16" s="2016"/>
      <c r="E16" s="2016"/>
      <c r="F16" s="2016"/>
      <c r="G16" s="2016"/>
      <c r="H16" s="2016"/>
      <c r="I16" s="2016"/>
      <c r="J16" s="2016"/>
      <c r="K16" s="2011"/>
    </row>
    <row r="17" spans="1:11" ht="14.55" customHeight="1" x14ac:dyDescent="0.45">
      <c r="A17" s="539"/>
      <c r="B17" s="2012" t="s">
        <v>1380</v>
      </c>
      <c r="C17" s="2013"/>
      <c r="D17" s="2013"/>
      <c r="E17" s="2013"/>
      <c r="F17" s="2013"/>
      <c r="G17" s="2013"/>
      <c r="H17" s="2013"/>
      <c r="I17" s="2013"/>
      <c r="J17" s="2013"/>
      <c r="K17" s="544"/>
    </row>
    <row r="18" spans="1:11" ht="29" customHeight="1" x14ac:dyDescent="0.45">
      <c r="A18" s="539"/>
      <c r="B18" s="543"/>
      <c r="C18" s="2014" t="s">
        <v>1405</v>
      </c>
      <c r="D18" s="2014"/>
      <c r="E18" s="2014"/>
      <c r="F18" s="2014"/>
      <c r="G18" s="2014"/>
      <c r="H18" s="2014"/>
      <c r="I18" s="2014"/>
      <c r="J18" s="2012"/>
      <c r="K18" s="547"/>
    </row>
    <row r="19" spans="1:11" ht="14.55" customHeight="1" x14ac:dyDescent="0.45">
      <c r="A19" s="539"/>
      <c r="B19" s="2012" t="s">
        <v>1381</v>
      </c>
      <c r="C19" s="2013"/>
      <c r="D19" s="2013"/>
      <c r="E19" s="2013"/>
      <c r="F19" s="2013"/>
      <c r="G19" s="2013"/>
      <c r="H19" s="2013"/>
      <c r="I19" s="2013"/>
      <c r="J19" s="2013"/>
      <c r="K19" s="544"/>
    </row>
    <row r="20" spans="1:11" ht="29" customHeight="1" x14ac:dyDescent="0.45">
      <c r="A20" s="539"/>
      <c r="B20" s="543"/>
      <c r="C20" s="2014" t="s">
        <v>1404</v>
      </c>
      <c r="D20" s="2014"/>
      <c r="E20" s="2014"/>
      <c r="F20" s="2014"/>
      <c r="G20" s="2014"/>
      <c r="H20" s="2014"/>
      <c r="I20" s="2014"/>
      <c r="J20" s="2012"/>
      <c r="K20" s="547"/>
    </row>
    <row r="21" spans="1:11" ht="29" customHeight="1" x14ac:dyDescent="0.45">
      <c r="A21" s="2006" t="s">
        <v>1352</v>
      </c>
      <c r="B21" s="2007"/>
      <c r="C21" s="2007"/>
      <c r="D21" s="2007"/>
      <c r="E21" s="2007"/>
      <c r="F21" s="2007"/>
      <c r="G21" s="2007"/>
      <c r="H21" s="2007"/>
      <c r="I21" s="2007"/>
      <c r="J21" s="2007"/>
      <c r="K21" s="2008"/>
    </row>
    <row r="22" spans="1:11" ht="29" customHeight="1" x14ac:dyDescent="0.45">
      <c r="A22" s="2015" t="s">
        <v>1353</v>
      </c>
      <c r="B22" s="2016"/>
      <c r="C22" s="2016"/>
      <c r="D22" s="2016"/>
      <c r="E22" s="2016"/>
      <c r="F22" s="2016"/>
      <c r="G22" s="2016"/>
      <c r="H22" s="2016"/>
      <c r="I22" s="2016"/>
      <c r="J22" s="2016"/>
      <c r="K22" s="2011"/>
    </row>
    <row r="23" spans="1:11" ht="29" customHeight="1" x14ac:dyDescent="0.45">
      <c r="A23" s="539"/>
      <c r="B23" s="2014" t="s">
        <v>1354</v>
      </c>
      <c r="C23" s="2014"/>
      <c r="D23" s="2014"/>
      <c r="E23" s="2014"/>
      <c r="F23" s="2014"/>
      <c r="G23" s="2014"/>
      <c r="H23" s="2014"/>
      <c r="I23" s="2014"/>
      <c r="J23" s="2012"/>
      <c r="K23" s="544"/>
    </row>
    <row r="24" spans="1:11" ht="14.55" customHeight="1" x14ac:dyDescent="0.45">
      <c r="A24" s="539"/>
      <c r="B24" s="543"/>
      <c r="C24" s="2014" t="s">
        <v>1383</v>
      </c>
      <c r="D24" s="2014"/>
      <c r="E24" s="2014"/>
      <c r="F24" s="2014"/>
      <c r="G24" s="2014"/>
      <c r="H24" s="2014"/>
      <c r="I24" s="2014"/>
      <c r="J24" s="2012"/>
      <c r="K24" s="544"/>
    </row>
    <row r="25" spans="1:11" ht="14.65" customHeight="1" x14ac:dyDescent="0.45">
      <c r="A25" s="539"/>
      <c r="B25" s="543"/>
      <c r="C25" s="2014" t="s">
        <v>1410</v>
      </c>
      <c r="D25" s="2021"/>
      <c r="E25" s="2021"/>
      <c r="F25" s="2021"/>
      <c r="G25" s="2021"/>
      <c r="H25" s="2021"/>
      <c r="I25" s="2021"/>
      <c r="J25" s="2022"/>
      <c r="K25" s="544"/>
    </row>
    <row r="26" spans="1:11" ht="29" customHeight="1" x14ac:dyDescent="0.45">
      <c r="A26" s="539"/>
      <c r="B26" s="543"/>
      <c r="C26" s="542"/>
      <c r="D26" s="2021" t="s">
        <v>1411</v>
      </c>
      <c r="E26" s="2021"/>
      <c r="F26" s="2021"/>
      <c r="G26" s="2021"/>
      <c r="H26" s="2021"/>
      <c r="I26" s="2021"/>
      <c r="J26" s="2022"/>
      <c r="K26" s="544"/>
    </row>
    <row r="27" spans="1:11" ht="29" customHeight="1" x14ac:dyDescent="0.45">
      <c r="A27" s="539"/>
      <c r="B27" s="543"/>
      <c r="C27" s="2014" t="s">
        <v>1384</v>
      </c>
      <c r="D27" s="2014"/>
      <c r="E27" s="2014"/>
      <c r="F27" s="2014"/>
      <c r="G27" s="2014"/>
      <c r="H27" s="2014"/>
      <c r="I27" s="2014"/>
      <c r="J27" s="2012"/>
      <c r="K27" s="544"/>
    </row>
    <row r="28" spans="1:11" ht="43.5" customHeight="1" x14ac:dyDescent="0.45">
      <c r="A28" s="539"/>
      <c r="B28" s="543"/>
      <c r="C28" s="2014" t="s">
        <v>1385</v>
      </c>
      <c r="D28" s="2014"/>
      <c r="E28" s="2014"/>
      <c r="F28" s="2014"/>
      <c r="G28" s="2014"/>
      <c r="H28" s="2014"/>
      <c r="I28" s="2014"/>
      <c r="J28" s="2012"/>
      <c r="K28" s="544"/>
    </row>
    <row r="29" spans="1:11" ht="29" customHeight="1" x14ac:dyDescent="0.45">
      <c r="A29" s="539"/>
      <c r="B29" s="543"/>
      <c r="C29" s="2014" t="s">
        <v>1386</v>
      </c>
      <c r="D29" s="2014"/>
      <c r="E29" s="2014"/>
      <c r="F29" s="2014"/>
      <c r="G29" s="2014"/>
      <c r="H29" s="2014"/>
      <c r="I29" s="2014"/>
      <c r="J29" s="2012"/>
      <c r="K29" s="544"/>
    </row>
    <row r="30" spans="1:11" ht="72.5" customHeight="1" x14ac:dyDescent="0.45">
      <c r="A30" s="539"/>
      <c r="B30" s="543"/>
      <c r="C30" s="2014" t="s">
        <v>1387</v>
      </c>
      <c r="D30" s="2014"/>
      <c r="E30" s="2014"/>
      <c r="F30" s="2014"/>
      <c r="G30" s="2014"/>
      <c r="H30" s="2014"/>
      <c r="I30" s="2014"/>
      <c r="J30" s="2012"/>
      <c r="K30" s="544"/>
    </row>
    <row r="31" spans="1:11" ht="29" customHeight="1" x14ac:dyDescent="0.45">
      <c r="A31" s="2006" t="s">
        <v>1352</v>
      </c>
      <c r="B31" s="2007"/>
      <c r="C31" s="2007"/>
      <c r="D31" s="2007"/>
      <c r="E31" s="2007"/>
      <c r="F31" s="2007"/>
      <c r="G31" s="2007"/>
      <c r="H31" s="2007"/>
      <c r="I31" s="2007"/>
      <c r="J31" s="2007"/>
      <c r="K31" s="2008"/>
    </row>
    <row r="32" spans="1:11" ht="29" customHeight="1" x14ac:dyDescent="0.45">
      <c r="A32" s="2020" t="s">
        <v>1358</v>
      </c>
      <c r="B32" s="2016"/>
      <c r="C32" s="2016"/>
      <c r="D32" s="2016"/>
      <c r="E32" s="2016"/>
      <c r="F32" s="2016"/>
      <c r="G32" s="2016"/>
      <c r="H32" s="2016"/>
      <c r="I32" s="2016"/>
      <c r="J32" s="2016"/>
      <c r="K32" s="2011"/>
    </row>
    <row r="33" spans="1:11" ht="29" customHeight="1" x14ac:dyDescent="0.45">
      <c r="A33" s="539"/>
      <c r="B33" s="2014" t="s">
        <v>1356</v>
      </c>
      <c r="C33" s="2014"/>
      <c r="D33" s="2014"/>
      <c r="E33" s="2014"/>
      <c r="F33" s="2014"/>
      <c r="G33" s="2014"/>
      <c r="H33" s="2014"/>
      <c r="I33" s="2014"/>
      <c r="J33" s="2012"/>
      <c r="K33" s="544"/>
    </row>
    <row r="34" spans="1:11" ht="29" customHeight="1" x14ac:dyDescent="0.45">
      <c r="A34" s="539"/>
      <c r="B34" s="543"/>
      <c r="C34" s="2014" t="s">
        <v>1388</v>
      </c>
      <c r="D34" s="2014"/>
      <c r="E34" s="2014"/>
      <c r="F34" s="2014"/>
      <c r="G34" s="2014"/>
      <c r="H34" s="2014"/>
      <c r="I34" s="2014"/>
      <c r="J34" s="2012"/>
      <c r="K34" s="544"/>
    </row>
    <row r="35" spans="1:11" ht="29" customHeight="1" x14ac:dyDescent="0.45">
      <c r="A35" s="539"/>
      <c r="B35" s="2017" t="s">
        <v>1389</v>
      </c>
      <c r="C35" s="2017"/>
      <c r="D35" s="2017"/>
      <c r="E35" s="2017"/>
      <c r="F35" s="2017"/>
      <c r="G35" s="2017"/>
      <c r="H35" s="2017"/>
      <c r="I35" s="2017"/>
      <c r="J35" s="2018"/>
      <c r="K35" s="544"/>
    </row>
    <row r="36" spans="1:11" ht="29" customHeight="1" x14ac:dyDescent="0.45">
      <c r="A36" s="2006" t="s">
        <v>1352</v>
      </c>
      <c r="B36" s="2007"/>
      <c r="C36" s="2007"/>
      <c r="D36" s="2007"/>
      <c r="E36" s="2007"/>
      <c r="F36" s="2007"/>
      <c r="G36" s="2007"/>
      <c r="H36" s="2007"/>
      <c r="I36" s="2007"/>
      <c r="J36" s="2007"/>
      <c r="K36" s="2008"/>
    </row>
    <row r="37" spans="1:11" ht="29" customHeight="1" x14ac:dyDescent="0.45">
      <c r="A37" s="2020" t="s">
        <v>1357</v>
      </c>
      <c r="B37" s="2016"/>
      <c r="C37" s="2016"/>
      <c r="D37" s="2016"/>
      <c r="E37" s="2016"/>
      <c r="F37" s="2016"/>
      <c r="G37" s="2016"/>
      <c r="H37" s="2016"/>
      <c r="I37" s="2016"/>
      <c r="J37" s="2016"/>
      <c r="K37" s="2011"/>
    </row>
    <row r="38" spans="1:11" ht="29" customHeight="1" x14ac:dyDescent="0.45">
      <c r="A38" s="539"/>
      <c r="B38" s="2014" t="s">
        <v>1390</v>
      </c>
      <c r="C38" s="2014"/>
      <c r="D38" s="2014"/>
      <c r="E38" s="2014"/>
      <c r="F38" s="2014"/>
      <c r="G38" s="2014"/>
      <c r="H38" s="2014"/>
      <c r="I38" s="2014"/>
      <c r="J38" s="2012"/>
      <c r="K38" s="544"/>
    </row>
    <row r="39" spans="1:11" ht="29" customHeight="1" x14ac:dyDescent="0.45">
      <c r="A39" s="539"/>
      <c r="B39" s="2014" t="s">
        <v>1391</v>
      </c>
      <c r="C39" s="2014"/>
      <c r="D39" s="2014"/>
      <c r="E39" s="2014"/>
      <c r="F39" s="2014"/>
      <c r="G39" s="2014"/>
      <c r="H39" s="2014"/>
      <c r="I39" s="2014"/>
      <c r="J39" s="2012"/>
      <c r="K39" s="544"/>
    </row>
    <row r="40" spans="1:11" ht="29" customHeight="1" x14ac:dyDescent="0.45">
      <c r="A40" s="539"/>
      <c r="B40" s="2014" t="s">
        <v>1392</v>
      </c>
      <c r="C40" s="2014"/>
      <c r="D40" s="2014"/>
      <c r="E40" s="2014"/>
      <c r="F40" s="2014"/>
      <c r="G40" s="2014"/>
      <c r="H40" s="2014"/>
      <c r="I40" s="2014"/>
      <c r="J40" s="2012"/>
      <c r="K40" s="544"/>
    </row>
    <row r="41" spans="1:11" ht="29" customHeight="1" x14ac:dyDescent="0.45">
      <c r="A41" s="539"/>
      <c r="B41" s="543"/>
      <c r="C41" s="2014" t="s">
        <v>1393</v>
      </c>
      <c r="D41" s="2014"/>
      <c r="E41" s="2014"/>
      <c r="F41" s="2014"/>
      <c r="G41" s="2014"/>
      <c r="H41" s="2014"/>
      <c r="I41" s="2014"/>
      <c r="J41" s="2012"/>
      <c r="K41" s="548"/>
    </row>
    <row r="42" spans="1:11" ht="29" customHeight="1" x14ac:dyDescent="0.45">
      <c r="A42" s="539"/>
      <c r="B42" s="2014" t="s">
        <v>1394</v>
      </c>
      <c r="C42" s="2014"/>
      <c r="D42" s="2014"/>
      <c r="E42" s="2014"/>
      <c r="F42" s="2014"/>
      <c r="G42" s="2014"/>
      <c r="H42" s="2014"/>
      <c r="I42" s="2014"/>
      <c r="J42" s="2012"/>
      <c r="K42" s="544"/>
    </row>
    <row r="43" spans="1:11" ht="29" customHeight="1" x14ac:dyDescent="0.45">
      <c r="A43" s="2006" t="s">
        <v>1352</v>
      </c>
      <c r="B43" s="2007"/>
      <c r="C43" s="2007"/>
      <c r="D43" s="2007"/>
      <c r="E43" s="2007"/>
      <c r="F43" s="2007"/>
      <c r="G43" s="2007"/>
      <c r="H43" s="2007"/>
      <c r="I43" s="2007"/>
      <c r="J43" s="2007"/>
      <c r="K43" s="2008"/>
    </row>
    <row r="44" spans="1:11" ht="14.55" customHeight="1" x14ac:dyDescent="0.45">
      <c r="A44" s="2020" t="s">
        <v>1359</v>
      </c>
      <c r="B44" s="2016"/>
      <c r="C44" s="2016"/>
      <c r="D44" s="2016"/>
      <c r="E44" s="2016"/>
      <c r="F44" s="2016"/>
      <c r="G44" s="2016"/>
      <c r="H44" s="2016"/>
      <c r="I44" s="2016"/>
      <c r="J44" s="2016"/>
      <c r="K44" s="2011"/>
    </row>
    <row r="45" spans="1:11" ht="58.05" customHeight="1" x14ac:dyDescent="0.45">
      <c r="A45" s="539"/>
      <c r="B45" s="2014" t="s">
        <v>1395</v>
      </c>
      <c r="C45" s="2014"/>
      <c r="D45" s="2014"/>
      <c r="E45" s="2014"/>
      <c r="F45" s="2014"/>
      <c r="G45" s="2014"/>
      <c r="H45" s="2014"/>
      <c r="I45" s="2014"/>
      <c r="J45" s="2012"/>
      <c r="K45" s="544"/>
    </row>
    <row r="46" spans="1:11" ht="14.55" customHeight="1" x14ac:dyDescent="0.45">
      <c r="A46" s="539"/>
      <c r="B46" s="543"/>
      <c r="C46" s="2014" t="s">
        <v>1396</v>
      </c>
      <c r="D46" s="2014"/>
      <c r="E46" s="2014"/>
      <c r="F46" s="2014"/>
      <c r="G46" s="2014"/>
      <c r="H46" s="2014"/>
      <c r="I46" s="2014"/>
      <c r="J46" s="2012"/>
      <c r="K46" s="549"/>
    </row>
    <row r="47" spans="1:11" ht="14.55" customHeight="1" x14ac:dyDescent="0.45">
      <c r="A47" s="539"/>
      <c r="B47" s="543"/>
      <c r="C47" s="2014" t="s">
        <v>1397</v>
      </c>
      <c r="D47" s="2014"/>
      <c r="E47" s="2014"/>
      <c r="F47" s="2014"/>
      <c r="G47" s="2014"/>
      <c r="H47" s="2014"/>
      <c r="I47" s="2014"/>
      <c r="J47" s="2012"/>
      <c r="K47" s="549"/>
    </row>
    <row r="48" spans="1:11" ht="29" customHeight="1" x14ac:dyDescent="0.45">
      <c r="A48" s="2006" t="s">
        <v>1352</v>
      </c>
      <c r="B48" s="2007"/>
      <c r="C48" s="2007"/>
      <c r="D48" s="2007"/>
      <c r="E48" s="2007"/>
      <c r="F48" s="2007"/>
      <c r="G48" s="2007"/>
      <c r="H48" s="2007"/>
      <c r="I48" s="2007"/>
      <c r="J48" s="2007"/>
      <c r="K48" s="2008"/>
    </row>
    <row r="49" spans="1:11" ht="43.5" customHeight="1" x14ac:dyDescent="0.45">
      <c r="A49" s="2020" t="s">
        <v>1398</v>
      </c>
      <c r="B49" s="2016"/>
      <c r="C49" s="2016"/>
      <c r="D49" s="2016"/>
      <c r="E49" s="2016"/>
      <c r="F49" s="2016"/>
      <c r="G49" s="2016"/>
      <c r="H49" s="2016"/>
      <c r="I49" s="2016"/>
      <c r="J49" s="2016"/>
      <c r="K49" s="2011"/>
    </row>
    <row r="50" spans="1:11" ht="29" customHeight="1" x14ac:dyDescent="0.45">
      <c r="A50" s="539"/>
      <c r="B50" s="2014" t="s">
        <v>1399</v>
      </c>
      <c r="C50" s="2014"/>
      <c r="D50" s="2014"/>
      <c r="E50" s="2014"/>
      <c r="F50" s="2014"/>
      <c r="G50" s="2014"/>
      <c r="H50" s="2014"/>
      <c r="I50" s="2014"/>
      <c r="J50" s="2012"/>
      <c r="K50" s="544"/>
    </row>
    <row r="51" spans="1:11" ht="29" customHeight="1" x14ac:dyDescent="0.45">
      <c r="A51" s="539"/>
      <c r="B51" s="2014" t="s">
        <v>1400</v>
      </c>
      <c r="C51" s="2014"/>
      <c r="D51" s="2014"/>
      <c r="E51" s="2014"/>
      <c r="F51" s="2014"/>
      <c r="G51" s="2014"/>
      <c r="H51" s="2014"/>
      <c r="I51" s="2014"/>
      <c r="J51" s="2012"/>
      <c r="K51" s="536"/>
    </row>
    <row r="52" spans="1:11" ht="43.5" customHeight="1" x14ac:dyDescent="0.45">
      <c r="A52" s="539"/>
      <c r="B52" s="2014" t="s">
        <v>1401</v>
      </c>
      <c r="C52" s="2014"/>
      <c r="D52" s="2014"/>
      <c r="E52" s="2014"/>
      <c r="F52" s="2014"/>
      <c r="G52" s="2014"/>
      <c r="H52" s="2014"/>
      <c r="I52" s="2014"/>
      <c r="J52" s="2012"/>
      <c r="K52" s="544"/>
    </row>
    <row r="53" spans="1:11" ht="28.05" customHeight="1" x14ac:dyDescent="0.45">
      <c r="A53" s="2006" t="s">
        <v>1352</v>
      </c>
      <c r="B53" s="2007"/>
      <c r="C53" s="2007"/>
      <c r="D53" s="2007"/>
      <c r="E53" s="2007"/>
      <c r="F53" s="2007"/>
      <c r="G53" s="2007"/>
      <c r="H53" s="2007"/>
      <c r="I53" s="2007"/>
      <c r="J53" s="2007"/>
      <c r="K53" s="2008"/>
    </row>
    <row r="54" spans="1:11" ht="14.55" customHeight="1" x14ac:dyDescent="0.45">
      <c r="A54" s="2020" t="s">
        <v>1402</v>
      </c>
      <c r="B54" s="2016"/>
      <c r="C54" s="2016"/>
      <c r="D54" s="2016"/>
      <c r="E54" s="2016"/>
      <c r="F54" s="2016"/>
      <c r="G54" s="2016"/>
      <c r="H54" s="2016"/>
      <c r="I54" s="2016"/>
      <c r="J54" s="2016"/>
      <c r="K54" s="2011"/>
    </row>
    <row r="55" spans="1:11" ht="58.05" customHeight="1" x14ac:dyDescent="0.45">
      <c r="A55" s="539"/>
      <c r="B55" s="2014" t="s">
        <v>1403</v>
      </c>
      <c r="C55" s="2014"/>
      <c r="D55" s="2014"/>
      <c r="E55" s="2014"/>
      <c r="F55" s="2014"/>
      <c r="G55" s="2014"/>
      <c r="H55" s="2014"/>
      <c r="I55" s="2014"/>
      <c r="J55" s="2012"/>
      <c r="K55" s="544"/>
    </row>
    <row r="56" spans="1:11" ht="28.05" customHeight="1" x14ac:dyDescent="0.45">
      <c r="A56" s="2006" t="s">
        <v>1352</v>
      </c>
      <c r="B56" s="2007"/>
      <c r="C56" s="2007"/>
      <c r="D56" s="2007"/>
      <c r="E56" s="2007"/>
      <c r="F56" s="2007"/>
      <c r="G56" s="2007"/>
      <c r="H56" s="2007"/>
      <c r="I56" s="2007"/>
      <c r="J56" s="2007"/>
      <c r="K56" s="2008"/>
    </row>
    <row r="57" spans="1:11" ht="30" customHeight="1" x14ac:dyDescent="0.45">
      <c r="A57" s="2036" t="s">
        <v>946</v>
      </c>
      <c r="B57" s="2036"/>
      <c r="C57" s="2036"/>
      <c r="D57" s="2036"/>
      <c r="E57" s="2036"/>
      <c r="F57" s="2036"/>
      <c r="G57" s="2036"/>
      <c r="H57" s="2036"/>
      <c r="I57" s="2036"/>
      <c r="J57" s="2036"/>
      <c r="K57" s="1107"/>
    </row>
    <row r="58" spans="1:11" ht="29" customHeight="1" x14ac:dyDescent="0.45">
      <c r="A58" s="2037" t="s">
        <v>594</v>
      </c>
      <c r="B58" s="2037"/>
      <c r="C58" s="2037"/>
      <c r="D58" s="2037"/>
      <c r="E58" s="2037"/>
      <c r="F58" s="2037"/>
      <c r="G58" s="2037"/>
      <c r="H58" s="2037"/>
      <c r="I58" s="2037"/>
      <c r="J58" s="2037"/>
      <c r="K58" s="2038"/>
    </row>
    <row r="59" spans="1:11" ht="14.55" customHeight="1" x14ac:dyDescent="0.45">
      <c r="A59" s="2039" t="s">
        <v>595</v>
      </c>
      <c r="B59" s="2040"/>
      <c r="C59" s="2040"/>
      <c r="D59" s="2040"/>
      <c r="E59" s="2040"/>
      <c r="F59" s="2040"/>
      <c r="G59" s="2040"/>
      <c r="H59" s="2040"/>
      <c r="I59" s="2040"/>
      <c r="J59" s="2040"/>
      <c r="K59" s="1107"/>
    </row>
    <row r="60" spans="1:11" ht="14.55" customHeight="1" x14ac:dyDescent="0.45">
      <c r="A60" s="2023" t="s">
        <v>596</v>
      </c>
      <c r="B60" s="2023"/>
      <c r="C60" s="2023"/>
      <c r="D60" s="2023"/>
      <c r="E60" s="2024"/>
      <c r="F60" s="2024"/>
      <c r="G60" s="2024"/>
      <c r="H60" s="2024"/>
      <c r="I60" s="2024"/>
      <c r="J60" s="2024"/>
      <c r="K60" s="2025"/>
    </row>
    <row r="61" spans="1:11" ht="14.55" customHeight="1" x14ac:dyDescent="0.45">
      <c r="A61" s="2023" t="s">
        <v>597</v>
      </c>
      <c r="B61" s="2023"/>
      <c r="C61" s="2023"/>
      <c r="D61" s="2023"/>
      <c r="E61" s="2024"/>
      <c r="F61" s="2024"/>
      <c r="G61" s="2024"/>
      <c r="H61" s="2024"/>
      <c r="I61" s="2024"/>
      <c r="J61" s="2024"/>
      <c r="K61" s="2025"/>
    </row>
    <row r="62" spans="1:11" ht="14.55" customHeight="1" x14ac:dyDescent="0.45">
      <c r="A62" s="2023" t="s">
        <v>598</v>
      </c>
      <c r="B62" s="2023"/>
      <c r="C62" s="2023"/>
      <c r="D62" s="2023"/>
      <c r="E62" s="2041"/>
      <c r="F62" s="2042"/>
      <c r="G62" s="2042"/>
      <c r="H62" s="2042"/>
      <c r="I62" s="2042"/>
      <c r="J62" s="2042"/>
      <c r="K62" s="2025"/>
    </row>
    <row r="63" spans="1:11" ht="14.55" customHeight="1" x14ac:dyDescent="0.45">
      <c r="A63" s="2023" t="s">
        <v>599</v>
      </c>
      <c r="B63" s="2023"/>
      <c r="C63" s="2023"/>
      <c r="D63" s="2023"/>
      <c r="E63" s="2024"/>
      <c r="F63" s="2043"/>
      <c r="G63" s="2043"/>
      <c r="H63" s="2043"/>
      <c r="I63" s="2043"/>
      <c r="J63" s="2043"/>
      <c r="K63" s="2043"/>
    </row>
    <row r="64" spans="1:11" ht="29" customHeight="1" x14ac:dyDescent="0.45">
      <c r="A64" s="2023" t="s">
        <v>600</v>
      </c>
      <c r="B64" s="2023"/>
      <c r="C64" s="2023"/>
      <c r="D64" s="2023"/>
      <c r="E64" s="1956"/>
      <c r="F64" s="1956"/>
      <c r="G64" s="1956"/>
      <c r="H64" s="1956"/>
      <c r="I64" s="1956"/>
      <c r="J64" s="1956"/>
      <c r="K64" s="1653"/>
    </row>
    <row r="65" spans="1:11" ht="14.55" customHeight="1" x14ac:dyDescent="0.45">
      <c r="A65" s="2039" t="s">
        <v>601</v>
      </c>
      <c r="B65" s="2040"/>
      <c r="C65" s="2040"/>
      <c r="D65" s="2040"/>
      <c r="E65" s="2040"/>
      <c r="F65" s="2040"/>
      <c r="G65" s="2040"/>
      <c r="H65" s="2040"/>
      <c r="I65" s="2040"/>
      <c r="J65" s="2040"/>
      <c r="K65" s="1107"/>
    </row>
    <row r="66" spans="1:11" ht="14.55" customHeight="1" x14ac:dyDescent="0.45">
      <c r="A66" s="2023" t="s">
        <v>596</v>
      </c>
      <c r="B66" s="2023"/>
      <c r="C66" s="2023"/>
      <c r="D66" s="2023"/>
      <c r="E66" s="2024"/>
      <c r="F66" s="2024"/>
      <c r="G66" s="2024"/>
      <c r="H66" s="2024"/>
      <c r="I66" s="2024"/>
      <c r="J66" s="2024"/>
      <c r="K66" s="2025"/>
    </row>
    <row r="67" spans="1:11" ht="14.55" customHeight="1" x14ac:dyDescent="0.45">
      <c r="A67" s="2023" t="s">
        <v>597</v>
      </c>
      <c r="B67" s="2023"/>
      <c r="C67" s="2023"/>
      <c r="D67" s="2023"/>
      <c r="E67" s="2024"/>
      <c r="F67" s="2024"/>
      <c r="G67" s="2024"/>
      <c r="H67" s="2024"/>
      <c r="I67" s="2024"/>
      <c r="J67" s="2024"/>
      <c r="K67" s="2025"/>
    </row>
    <row r="68" spans="1:11" ht="14.55" customHeight="1" x14ac:dyDescent="0.45">
      <c r="A68" s="2023" t="s">
        <v>598</v>
      </c>
      <c r="B68" s="2023"/>
      <c r="C68" s="2023"/>
      <c r="D68" s="2023"/>
      <c r="E68" s="2041"/>
      <c r="F68" s="2042"/>
      <c r="G68" s="2042"/>
      <c r="H68" s="2042"/>
      <c r="I68" s="2042"/>
      <c r="J68" s="2042"/>
      <c r="K68" s="2025"/>
    </row>
    <row r="69" spans="1:11" ht="14.55" customHeight="1" x14ac:dyDescent="0.45">
      <c r="A69" s="2023" t="s">
        <v>599</v>
      </c>
      <c r="B69" s="2023"/>
      <c r="C69" s="2023"/>
      <c r="D69" s="2023"/>
      <c r="E69" s="2024"/>
      <c r="F69" s="2043"/>
      <c r="G69" s="2043"/>
      <c r="H69" s="2043"/>
      <c r="I69" s="2043"/>
      <c r="J69" s="2043"/>
      <c r="K69" s="2043"/>
    </row>
    <row r="70" spans="1:11" ht="29" customHeight="1" x14ac:dyDescent="0.45">
      <c r="A70" s="2023" t="s">
        <v>600</v>
      </c>
      <c r="B70" s="2023"/>
      <c r="C70" s="2023"/>
      <c r="D70" s="2023"/>
      <c r="E70" s="1956"/>
      <c r="F70" s="1956"/>
      <c r="G70" s="1956"/>
      <c r="H70" s="1956"/>
      <c r="I70" s="1956"/>
      <c r="J70" s="1956"/>
      <c r="K70" s="1653"/>
    </row>
    <row r="71" spans="1:11" ht="29" customHeight="1" x14ac:dyDescent="0.45">
      <c r="A71" s="2036" t="s">
        <v>1361</v>
      </c>
      <c r="B71" s="2036"/>
      <c r="C71" s="2036"/>
      <c r="D71" s="2036"/>
      <c r="E71" s="2036"/>
      <c r="F71" s="2036"/>
      <c r="G71" s="2036"/>
      <c r="H71" s="2036"/>
      <c r="I71" s="2036"/>
      <c r="J71" s="2036"/>
      <c r="K71" s="1107"/>
    </row>
    <row r="72" spans="1:11" ht="29" customHeight="1" x14ac:dyDescent="0.45">
      <c r="A72" s="2037" t="s">
        <v>1362</v>
      </c>
      <c r="B72" s="2037"/>
      <c r="C72" s="2037"/>
      <c r="D72" s="2037"/>
      <c r="E72" s="2037"/>
      <c r="F72" s="2037"/>
      <c r="G72" s="2037"/>
      <c r="H72" s="2037"/>
      <c r="I72" s="2037"/>
      <c r="J72" s="2037"/>
      <c r="K72" s="2038"/>
    </row>
    <row r="73" spans="1:11" ht="14.55" customHeight="1" x14ac:dyDescent="0.45">
      <c r="A73" s="2023" t="s">
        <v>1363</v>
      </c>
      <c r="B73" s="2023"/>
      <c r="C73" s="2023"/>
      <c r="D73" s="2023"/>
      <c r="E73" s="2024" t="str">
        <f>IF('2 Project Information'!E29="","",'2 Project Information'!E29)</f>
        <v/>
      </c>
      <c r="F73" s="2024"/>
      <c r="G73" s="2024"/>
      <c r="H73" s="2024"/>
      <c r="I73" s="2024"/>
      <c r="J73" s="2024"/>
      <c r="K73" s="2025"/>
    </row>
    <row r="74" spans="1:11" ht="29" customHeight="1" x14ac:dyDescent="0.45">
      <c r="A74" s="2023" t="s">
        <v>1364</v>
      </c>
      <c r="B74" s="2023"/>
      <c r="C74" s="2023"/>
      <c r="D74" s="2023"/>
      <c r="E74" s="2024"/>
      <c r="F74" s="2024"/>
      <c r="G74" s="2024"/>
      <c r="H74" s="2024"/>
      <c r="I74" s="2024"/>
      <c r="J74" s="2024"/>
      <c r="K74" s="2025"/>
    </row>
    <row r="75" spans="1:11" ht="14.55" customHeight="1" x14ac:dyDescent="0.45"/>
  </sheetData>
  <sheetProtection algorithmName="SHA-512" hashValue="/esaKWPxzu37kHu/k+J98rXNDclSA5J6U+FwUr3N8rQJmlTYWeAJH6u0/I9qVH3evVNIWWtN62om0oJqCuBi9Q==" saltValue="aYF7qVup6X8wZREUEv6cIQ==" spinCount="100000" sheet="1" objects="1" scenarios="1" formatRows="0" selectLockedCells="1"/>
  <mergeCells count="88">
    <mergeCell ref="A56:K56"/>
    <mergeCell ref="A73:D73"/>
    <mergeCell ref="A74:D74"/>
    <mergeCell ref="E73:K73"/>
    <mergeCell ref="E74:K74"/>
    <mergeCell ref="A69:D69"/>
    <mergeCell ref="E69:K69"/>
    <mergeCell ref="A70:D70"/>
    <mergeCell ref="E70:K70"/>
    <mergeCell ref="A71:K71"/>
    <mergeCell ref="A72:K72"/>
    <mergeCell ref="A65:K65"/>
    <mergeCell ref="A66:D66"/>
    <mergeCell ref="E66:K66"/>
    <mergeCell ref="A67:D67"/>
    <mergeCell ref="E67:K67"/>
    <mergeCell ref="A68:D68"/>
    <mergeCell ref="E68:K68"/>
    <mergeCell ref="A62:D62"/>
    <mergeCell ref="E62:K62"/>
    <mergeCell ref="A63:D63"/>
    <mergeCell ref="E63:K63"/>
    <mergeCell ref="A64:D64"/>
    <mergeCell ref="E64:K64"/>
    <mergeCell ref="A57:K57"/>
    <mergeCell ref="A58:K58"/>
    <mergeCell ref="A59:K59"/>
    <mergeCell ref="A60:D60"/>
    <mergeCell ref="E60:K60"/>
    <mergeCell ref="A61:D61"/>
    <mergeCell ref="E61:K61"/>
    <mergeCell ref="A54:K54"/>
    <mergeCell ref="B55:J55"/>
    <mergeCell ref="A1:K1"/>
    <mergeCell ref="A2:D4"/>
    <mergeCell ref="E2:J2"/>
    <mergeCell ref="K2:K4"/>
    <mergeCell ref="E3:J3"/>
    <mergeCell ref="E4:J4"/>
    <mergeCell ref="A5:J5"/>
    <mergeCell ref="A49:K49"/>
    <mergeCell ref="B50:J50"/>
    <mergeCell ref="B51:J51"/>
    <mergeCell ref="B52:J52"/>
    <mergeCell ref="A53:K53"/>
    <mergeCell ref="B33:J33"/>
    <mergeCell ref="C34:J34"/>
    <mergeCell ref="A31:K31"/>
    <mergeCell ref="A36:K36"/>
    <mergeCell ref="A48:K48"/>
    <mergeCell ref="A37:K37"/>
    <mergeCell ref="B38:J38"/>
    <mergeCell ref="B39:J39"/>
    <mergeCell ref="B40:J40"/>
    <mergeCell ref="C41:J41"/>
    <mergeCell ref="B42:J42"/>
    <mergeCell ref="A43:K43"/>
    <mergeCell ref="A44:K44"/>
    <mergeCell ref="B45:J45"/>
    <mergeCell ref="C46:J46"/>
    <mergeCell ref="C47:J47"/>
    <mergeCell ref="C29:J29"/>
    <mergeCell ref="C30:J30"/>
    <mergeCell ref="B35:J35"/>
    <mergeCell ref="A16:K16"/>
    <mergeCell ref="B17:J17"/>
    <mergeCell ref="C18:J18"/>
    <mergeCell ref="B19:J19"/>
    <mergeCell ref="C20:J20"/>
    <mergeCell ref="A21:K21"/>
    <mergeCell ref="C24:J24"/>
    <mergeCell ref="C27:J27"/>
    <mergeCell ref="C28:J28"/>
    <mergeCell ref="B23:J23"/>
    <mergeCell ref="C25:J25"/>
    <mergeCell ref="D26:J26"/>
    <mergeCell ref="A32:K32"/>
    <mergeCell ref="A15:K15"/>
    <mergeCell ref="A6:K6"/>
    <mergeCell ref="B7:J7"/>
    <mergeCell ref="B9:J9"/>
    <mergeCell ref="A22:K22"/>
    <mergeCell ref="B14:J14"/>
    <mergeCell ref="C8:J8"/>
    <mergeCell ref="C10:J10"/>
    <mergeCell ref="A11:K11"/>
    <mergeCell ref="B13:J13"/>
    <mergeCell ref="A12:K12"/>
  </mergeCells>
  <dataValidations count="7">
    <dataValidation type="whole" allowBlank="1" showInputMessage="1" showErrorMessage="1" prompt="Eneter highest MERV rating the HVAC system filtration is designed for." sqref="K51">
      <formula1>0</formula1>
      <formula2>20</formula2>
    </dataValidation>
    <dataValidation type="list" allowBlank="1" showInputMessage="1" showErrorMessage="1" sqref="K41">
      <formula1>PointList38</formula1>
    </dataValidation>
    <dataValidation type="list" allowBlank="1" showInputMessage="1" showErrorMessage="1" sqref="K7:K10 K17 K19 K23 K30 K33:K35 K38 K45 K55 K25">
      <formula1>YesOrNo</formula1>
    </dataValidation>
    <dataValidation type="list" allowBlank="1" showInputMessage="1" showErrorMessage="1" sqref="K13:K14">
      <formula1>EquipType</formula1>
    </dataValidation>
    <dataValidation type="list" allowBlank="1" showInputMessage="1" showErrorMessage="1" sqref="K18 K20">
      <formula1>NatDraftEquipLoc</formula1>
    </dataValidation>
    <dataValidation type="list" allowBlank="1" showInputMessage="1" showErrorMessage="1" sqref="K39:K40 K42 K50 K52">
      <formula1>YesOrNoOrNA</formula1>
    </dataValidation>
    <dataValidation type="list" allowBlank="1" showInputMessage="1" showErrorMessage="1" sqref="K24 K26:K29">
      <formula1>ACCA_D1</formula1>
    </dataValidation>
  </dataValidations>
  <printOptions horizontalCentered="1"/>
  <pageMargins left="0.5" right="0.25" top="0.75" bottom="0.75" header="0.3" footer="0.3"/>
  <pageSetup scale="82" fitToHeight="3" orientation="portrait" r:id="rId1"/>
  <headerFooter>
    <oddHeader>&amp;L&amp;F&amp;R&amp;A</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theme="0" tint="-4.9989318521683403E-2"/>
    <pageSetUpPr fitToPage="1"/>
  </sheetPr>
  <dimension ref="A1:XFC47"/>
  <sheetViews>
    <sheetView zoomScaleNormal="100" workbookViewId="0">
      <selection activeCell="I8" sqref="I8:J8"/>
    </sheetView>
  </sheetViews>
  <sheetFormatPr defaultColWidth="8.73046875" defaultRowHeight="14.25" x14ac:dyDescent="0.45"/>
  <cols>
    <col min="1" max="1" width="11.33203125" style="5" customWidth="1"/>
    <col min="2" max="10" width="8.73046875" style="5"/>
    <col min="11" max="11" width="47.6640625" style="5" customWidth="1"/>
    <col min="12" max="16384" width="8.73046875" style="5"/>
  </cols>
  <sheetData>
    <row r="1" spans="1:16383" ht="16.149999999999999" customHeight="1" x14ac:dyDescent="0.45">
      <c r="A1" s="2253" t="s">
        <v>589</v>
      </c>
      <c r="B1" s="1134"/>
      <c r="C1" s="1134"/>
      <c r="D1" s="1134"/>
      <c r="E1" s="1134"/>
      <c r="F1" s="1134"/>
      <c r="G1" s="1134"/>
      <c r="H1" s="1134"/>
      <c r="I1" s="1134"/>
      <c r="J1" s="1134"/>
      <c r="K1" s="366" t="str">
        <f>VersionNo.</f>
        <v>Version 2021.05</v>
      </c>
      <c r="M1" s="5" t="s">
        <v>1186</v>
      </c>
    </row>
    <row r="2" spans="1:16383" x14ac:dyDescent="0.45">
      <c r="A2" s="2266" t="s">
        <v>590</v>
      </c>
      <c r="B2" s="2267"/>
      <c r="C2" s="2267"/>
      <c r="D2" s="2267"/>
      <c r="E2" s="2267"/>
      <c r="F2" s="2267"/>
      <c r="G2" s="2267"/>
      <c r="H2" s="2267"/>
      <c r="I2" s="2267"/>
      <c r="J2" s="2267"/>
      <c r="K2" s="1080"/>
    </row>
    <row r="3" spans="1:16383" x14ac:dyDescent="0.45">
      <c r="A3" s="2254" t="s">
        <v>146</v>
      </c>
      <c r="B3" s="2255"/>
      <c r="C3" s="2255"/>
      <c r="D3" s="2256"/>
      <c r="E3" s="2268" t="str">
        <f>IF('2 Project Information'!E7="","",'2 Project Information'!E7)</f>
        <v/>
      </c>
      <c r="F3" s="2269"/>
      <c r="G3" s="2269"/>
      <c r="H3" s="2269"/>
      <c r="I3" s="2269"/>
      <c r="J3" s="2269"/>
      <c r="K3" s="2270"/>
    </row>
    <row r="4" spans="1:16383" x14ac:dyDescent="0.45">
      <c r="A4" s="2257"/>
      <c r="B4" s="2258"/>
      <c r="C4" s="2258"/>
      <c r="D4" s="2259"/>
      <c r="E4" s="2271" t="str">
        <f>IF('2 Project Information'!E8="","",'2 Project Information'!E8)</f>
        <v/>
      </c>
      <c r="F4" s="2272"/>
      <c r="G4" s="2272"/>
      <c r="H4" s="2272"/>
      <c r="I4" s="2272"/>
      <c r="J4" s="2272"/>
      <c r="K4" s="2273"/>
    </row>
    <row r="5" spans="1:16383" x14ac:dyDescent="0.45">
      <c r="A5" s="2257"/>
      <c r="B5" s="2258"/>
      <c r="C5" s="2258"/>
      <c r="D5" s="2259"/>
      <c r="E5" s="2274" t="str">
        <f>IF('2 Project Information'!E9="","",'2 Project Information'!E9)</f>
        <v/>
      </c>
      <c r="F5" s="2275"/>
      <c r="G5" s="2275"/>
      <c r="H5" s="2275"/>
      <c r="I5" s="2275"/>
      <c r="J5" s="2275"/>
      <c r="K5" s="2276"/>
    </row>
    <row r="6" spans="1:16383" s="335" customFormat="1" ht="31.5" customHeight="1" x14ac:dyDescent="0.45">
      <c r="A6" s="405" t="s">
        <v>140</v>
      </c>
      <c r="B6" s="2277" t="s">
        <v>591</v>
      </c>
      <c r="C6" s="2277"/>
      <c r="D6" s="2277"/>
      <c r="E6" s="2277"/>
      <c r="F6" s="2277"/>
      <c r="G6" s="2277"/>
      <c r="H6" s="2277"/>
      <c r="I6" s="2278" t="s">
        <v>592</v>
      </c>
      <c r="J6" s="2278"/>
      <c r="K6" s="405" t="s">
        <v>462</v>
      </c>
    </row>
    <row r="7" spans="1:16383" s="335" customFormat="1" ht="143.25" customHeight="1" x14ac:dyDescent="0.45">
      <c r="A7" s="2241" t="s">
        <v>177</v>
      </c>
      <c r="B7" s="2279" t="s">
        <v>593</v>
      </c>
      <c r="C7" s="2280"/>
      <c r="D7" s="2280"/>
      <c r="E7" s="2280"/>
      <c r="F7" s="2280"/>
      <c r="G7" s="2280"/>
      <c r="H7" s="2280"/>
      <c r="I7" s="2234"/>
      <c r="J7" s="2235"/>
      <c r="K7" s="396" t="s">
        <v>1202</v>
      </c>
      <c r="L7" s="5"/>
      <c r="M7" s="5"/>
      <c r="N7" s="5"/>
      <c r="O7" s="5"/>
      <c r="P7" s="5"/>
      <c r="Q7" s="5"/>
      <c r="R7" s="5"/>
      <c r="S7" s="5"/>
      <c r="T7" s="5"/>
      <c r="U7" s="5"/>
      <c r="V7" s="5"/>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c r="BO7" s="5"/>
      <c r="BP7" s="5"/>
      <c r="BQ7" s="5"/>
      <c r="BR7" s="5"/>
      <c r="BS7" s="5"/>
      <c r="BT7" s="5"/>
      <c r="BU7" s="5"/>
      <c r="BV7" s="5"/>
      <c r="BW7" s="5"/>
      <c r="BX7" s="5"/>
      <c r="BY7" s="5"/>
      <c r="BZ7" s="5"/>
      <c r="CA7" s="5"/>
      <c r="CB7" s="5"/>
      <c r="CC7" s="5"/>
      <c r="CD7" s="5"/>
      <c r="CE7" s="5"/>
      <c r="CF7" s="5"/>
      <c r="CG7" s="5"/>
      <c r="CH7" s="5"/>
      <c r="CI7" s="5"/>
      <c r="CJ7" s="5"/>
      <c r="CK7" s="5"/>
      <c r="CL7" s="5"/>
      <c r="CM7" s="5"/>
      <c r="CN7" s="5"/>
      <c r="CO7" s="5"/>
      <c r="CP7" s="5"/>
      <c r="CQ7" s="5"/>
      <c r="CR7" s="5"/>
      <c r="CS7" s="5"/>
      <c r="CT7" s="5"/>
      <c r="CU7" s="5"/>
      <c r="CV7" s="5"/>
      <c r="CW7" s="5"/>
      <c r="CX7" s="5"/>
      <c r="CY7" s="5"/>
      <c r="CZ7" s="5"/>
      <c r="DA7" s="5"/>
      <c r="DB7" s="5"/>
      <c r="DC7" s="5"/>
      <c r="DD7" s="5"/>
      <c r="DE7" s="5"/>
      <c r="DF7" s="5"/>
      <c r="DG7" s="5"/>
      <c r="DH7" s="5"/>
      <c r="DI7" s="5"/>
      <c r="DJ7" s="5"/>
      <c r="DK7" s="5"/>
      <c r="DL7" s="5"/>
      <c r="DM7" s="5"/>
      <c r="DN7" s="5"/>
      <c r="DO7" s="5"/>
      <c r="DP7" s="5"/>
      <c r="DQ7" s="5"/>
      <c r="DR7" s="5"/>
      <c r="DS7" s="5"/>
      <c r="DT7" s="5"/>
      <c r="DU7" s="5"/>
      <c r="DV7" s="5"/>
      <c r="DW7" s="5"/>
      <c r="DX7" s="5"/>
      <c r="DY7" s="5"/>
      <c r="DZ7" s="5"/>
      <c r="EA7" s="5"/>
      <c r="EB7" s="5"/>
      <c r="EC7" s="5"/>
      <c r="ED7" s="5"/>
      <c r="EE7" s="5"/>
      <c r="EF7" s="5"/>
      <c r="EG7" s="5"/>
      <c r="EH7" s="5"/>
      <c r="EI7" s="5"/>
      <c r="EJ7" s="5"/>
      <c r="EK7" s="5"/>
      <c r="EL7" s="5"/>
      <c r="EM7" s="5"/>
      <c r="EN7" s="5"/>
      <c r="EO7" s="5"/>
      <c r="EP7" s="5"/>
      <c r="EQ7" s="5"/>
      <c r="ER7" s="5"/>
      <c r="ES7" s="5"/>
      <c r="ET7" s="5"/>
      <c r="EU7" s="5"/>
      <c r="EV7" s="5"/>
      <c r="EW7" s="5"/>
      <c r="EX7" s="5"/>
      <c r="EY7" s="5"/>
      <c r="EZ7" s="5"/>
      <c r="FA7" s="5"/>
      <c r="FB7" s="5"/>
      <c r="FC7" s="5"/>
      <c r="FD7" s="5"/>
      <c r="FE7" s="5"/>
      <c r="FF7" s="5"/>
      <c r="FG7" s="5"/>
      <c r="FH7" s="5"/>
      <c r="FI7" s="5"/>
      <c r="FJ7" s="5"/>
      <c r="FK7" s="5"/>
      <c r="FL7" s="5"/>
      <c r="FM7" s="5"/>
      <c r="FN7" s="5"/>
      <c r="FO7" s="5"/>
      <c r="FP7" s="5"/>
      <c r="FQ7" s="5"/>
      <c r="FR7" s="5"/>
      <c r="FS7" s="5"/>
      <c r="FT7" s="5"/>
      <c r="FU7" s="5"/>
      <c r="FV7" s="5"/>
      <c r="FW7" s="5"/>
      <c r="FX7" s="5"/>
      <c r="FY7" s="5"/>
      <c r="FZ7" s="5"/>
      <c r="GA7" s="5"/>
      <c r="GB7" s="5"/>
      <c r="GC7" s="5"/>
      <c r="GD7" s="5"/>
      <c r="GE7" s="5"/>
      <c r="GF7" s="5"/>
      <c r="GG7" s="5"/>
      <c r="GH7" s="5"/>
      <c r="GI7" s="5"/>
      <c r="GJ7" s="5"/>
      <c r="GK7" s="5"/>
      <c r="GL7" s="5"/>
      <c r="GM7" s="5"/>
      <c r="GN7" s="5"/>
      <c r="GO7" s="5"/>
      <c r="GP7" s="5"/>
      <c r="GQ7" s="5"/>
      <c r="GR7" s="5"/>
      <c r="GS7" s="5"/>
      <c r="GT7" s="5"/>
      <c r="GU7" s="5"/>
      <c r="GV7" s="5"/>
      <c r="GW7" s="5"/>
      <c r="GX7" s="5"/>
      <c r="GY7" s="5"/>
      <c r="GZ7" s="5"/>
      <c r="HA7" s="5"/>
      <c r="HB7" s="5"/>
      <c r="HC7" s="5"/>
      <c r="HD7" s="5"/>
      <c r="HE7" s="5"/>
      <c r="HF7" s="5"/>
      <c r="HG7" s="5"/>
      <c r="HH7" s="5"/>
      <c r="HI7" s="5"/>
      <c r="HJ7" s="5"/>
      <c r="HK7" s="5"/>
      <c r="HL7" s="5"/>
      <c r="HM7" s="5"/>
      <c r="HN7" s="5"/>
      <c r="HO7" s="5"/>
      <c r="HP7" s="5"/>
      <c r="HQ7" s="5"/>
      <c r="HR7" s="5"/>
      <c r="HS7" s="5"/>
      <c r="HT7" s="5"/>
      <c r="HU7" s="5"/>
      <c r="HV7" s="5"/>
      <c r="HW7" s="5"/>
      <c r="HX7" s="5"/>
      <c r="HY7" s="5"/>
      <c r="HZ7" s="5"/>
      <c r="IA7" s="5"/>
      <c r="IB7" s="5"/>
      <c r="IC7" s="5"/>
      <c r="ID7" s="5"/>
      <c r="IE7" s="5"/>
      <c r="IF7" s="5"/>
      <c r="IG7" s="5"/>
      <c r="IH7" s="5"/>
      <c r="II7" s="5"/>
      <c r="IJ7" s="5"/>
      <c r="IK7" s="5"/>
      <c r="IL7" s="5"/>
      <c r="IM7" s="5"/>
      <c r="IN7" s="5"/>
      <c r="IO7" s="5"/>
      <c r="IP7" s="5"/>
      <c r="IQ7" s="5"/>
      <c r="IR7" s="5"/>
      <c r="IS7" s="5"/>
      <c r="IT7" s="5"/>
      <c r="IU7" s="5"/>
      <c r="IV7" s="5"/>
      <c r="IW7" s="5"/>
      <c r="IX7" s="5"/>
      <c r="IY7" s="5"/>
      <c r="IZ7" s="5"/>
      <c r="JA7" s="5"/>
      <c r="JB7" s="5"/>
      <c r="JC7" s="5"/>
      <c r="JD7" s="5"/>
      <c r="JE7" s="5"/>
      <c r="JF7" s="5"/>
      <c r="JG7" s="5"/>
      <c r="JH7" s="5"/>
      <c r="JI7" s="5"/>
      <c r="JJ7" s="5"/>
      <c r="JK7" s="5"/>
      <c r="JL7" s="5"/>
      <c r="JM7" s="5"/>
      <c r="JN7" s="5"/>
      <c r="JO7" s="5"/>
      <c r="JP7" s="5"/>
      <c r="JQ7" s="5"/>
      <c r="JR7" s="5"/>
      <c r="JS7" s="5"/>
      <c r="JT7" s="5"/>
      <c r="JU7" s="5"/>
      <c r="JV7" s="5"/>
      <c r="JW7" s="5"/>
      <c r="JX7" s="5"/>
      <c r="JY7" s="5"/>
      <c r="JZ7" s="5"/>
      <c r="KA7" s="5"/>
      <c r="KB7" s="5"/>
      <c r="KC7" s="5"/>
      <c r="KD7" s="5"/>
      <c r="KE7" s="5"/>
      <c r="KF7" s="5"/>
      <c r="KG7" s="5"/>
      <c r="KH7" s="5"/>
      <c r="KI7" s="5"/>
      <c r="KJ7" s="5"/>
      <c r="KK7" s="5"/>
      <c r="KL7" s="5"/>
      <c r="KM7" s="5"/>
      <c r="KN7" s="5"/>
      <c r="KO7" s="5"/>
      <c r="KP7" s="5"/>
      <c r="KQ7" s="5"/>
      <c r="KR7" s="5"/>
      <c r="KS7" s="5"/>
      <c r="KT7" s="5"/>
      <c r="KU7" s="5"/>
      <c r="KV7" s="5"/>
      <c r="KW7" s="5"/>
      <c r="KX7" s="5"/>
      <c r="KY7" s="5"/>
      <c r="KZ7" s="5"/>
      <c r="LA7" s="5"/>
      <c r="LB7" s="5"/>
      <c r="LC7" s="5"/>
      <c r="LD7" s="5"/>
      <c r="LE7" s="5"/>
      <c r="LF7" s="5"/>
      <c r="LG7" s="5"/>
      <c r="LH7" s="5"/>
      <c r="LI7" s="5"/>
      <c r="LJ7" s="5"/>
      <c r="LK7" s="5"/>
      <c r="LL7" s="5"/>
      <c r="LM7" s="5"/>
      <c r="LN7" s="5"/>
      <c r="LO7" s="5"/>
      <c r="LP7" s="5"/>
      <c r="LQ7" s="5"/>
      <c r="LR7" s="5"/>
      <c r="LS7" s="5"/>
      <c r="LT7" s="5"/>
      <c r="LU7" s="5"/>
      <c r="LV7" s="5"/>
      <c r="LW7" s="5"/>
      <c r="LX7" s="5"/>
      <c r="LY7" s="5"/>
      <c r="LZ7" s="5"/>
      <c r="MA7" s="5"/>
      <c r="MB7" s="5"/>
      <c r="MC7" s="5"/>
      <c r="MD7" s="5"/>
      <c r="ME7" s="5"/>
      <c r="MF7" s="5"/>
      <c r="MG7" s="5"/>
      <c r="MH7" s="5"/>
      <c r="MI7" s="5"/>
      <c r="MJ7" s="5"/>
      <c r="MK7" s="5"/>
      <c r="ML7" s="5"/>
      <c r="MM7" s="5"/>
      <c r="MN7" s="5"/>
      <c r="MO7" s="5"/>
      <c r="MP7" s="5"/>
      <c r="MQ7" s="5"/>
      <c r="MR7" s="5"/>
      <c r="MS7" s="5"/>
      <c r="MT7" s="5"/>
      <c r="MU7" s="5"/>
      <c r="MV7" s="5"/>
      <c r="MW7" s="5"/>
      <c r="MX7" s="5"/>
      <c r="MY7" s="5"/>
      <c r="MZ7" s="5"/>
      <c r="NA7" s="5"/>
      <c r="NB7" s="5"/>
      <c r="NC7" s="5"/>
      <c r="ND7" s="5"/>
      <c r="NE7" s="5"/>
      <c r="NF7" s="5"/>
      <c r="NG7" s="5"/>
      <c r="NH7" s="5"/>
      <c r="NI7" s="5"/>
      <c r="NJ7" s="5"/>
      <c r="NK7" s="5"/>
      <c r="NL7" s="5"/>
      <c r="NM7" s="5"/>
      <c r="NN7" s="5"/>
      <c r="NO7" s="5"/>
      <c r="NP7" s="5"/>
      <c r="NQ7" s="5"/>
      <c r="NR7" s="5"/>
      <c r="NS7" s="5"/>
      <c r="NT7" s="5"/>
      <c r="NU7" s="5"/>
      <c r="NV7" s="5"/>
      <c r="NW7" s="5"/>
      <c r="NX7" s="5"/>
      <c r="NY7" s="5"/>
      <c r="NZ7" s="5"/>
      <c r="OA7" s="5"/>
      <c r="OB7" s="5"/>
      <c r="OC7" s="5"/>
      <c r="OD7" s="5"/>
      <c r="OE7" s="5"/>
      <c r="OF7" s="5"/>
      <c r="OG7" s="5"/>
      <c r="OH7" s="5"/>
      <c r="OI7" s="5"/>
      <c r="OJ7" s="5"/>
      <c r="OK7" s="5"/>
      <c r="OL7" s="5"/>
      <c r="OM7" s="5"/>
      <c r="ON7" s="5"/>
      <c r="OO7" s="5"/>
      <c r="OP7" s="5"/>
      <c r="OQ7" s="5"/>
      <c r="OR7" s="5"/>
      <c r="OS7" s="5"/>
      <c r="OT7" s="5"/>
      <c r="OU7" s="5"/>
      <c r="OV7" s="5"/>
      <c r="OW7" s="5"/>
      <c r="OX7" s="5"/>
      <c r="OY7" s="5"/>
      <c r="OZ7" s="5"/>
      <c r="PA7" s="5"/>
      <c r="PB7" s="5"/>
      <c r="PC7" s="5"/>
      <c r="PD7" s="5"/>
      <c r="PE7" s="5"/>
      <c r="PF7" s="5"/>
      <c r="PG7" s="5"/>
      <c r="PH7" s="5"/>
      <c r="PI7" s="5"/>
      <c r="PJ7" s="5"/>
      <c r="PK7" s="5"/>
      <c r="PL7" s="5"/>
      <c r="PM7" s="5"/>
      <c r="PN7" s="5"/>
      <c r="PO7" s="5"/>
      <c r="PP7" s="5"/>
      <c r="PQ7" s="5"/>
      <c r="PR7" s="5"/>
      <c r="PS7" s="5"/>
      <c r="PT7" s="5"/>
      <c r="PU7" s="5"/>
      <c r="PV7" s="5"/>
      <c r="PW7" s="5"/>
      <c r="PX7" s="5"/>
      <c r="PY7" s="5"/>
      <c r="PZ7" s="5"/>
      <c r="QA7" s="5"/>
      <c r="QB7" s="5"/>
      <c r="QC7" s="5"/>
      <c r="QD7" s="5"/>
      <c r="QE7" s="5"/>
      <c r="QF7" s="5"/>
      <c r="QG7" s="5"/>
      <c r="QH7" s="5"/>
      <c r="QI7" s="5"/>
      <c r="QJ7" s="5"/>
      <c r="QK7" s="5"/>
      <c r="QL7" s="5"/>
      <c r="QM7" s="5"/>
      <c r="QN7" s="5"/>
      <c r="QO7" s="5"/>
      <c r="QP7" s="5"/>
      <c r="QQ7" s="5"/>
      <c r="QR7" s="5"/>
      <c r="QS7" s="5"/>
      <c r="QT7" s="5"/>
      <c r="QU7" s="5"/>
      <c r="QV7" s="5"/>
      <c r="QW7" s="5"/>
      <c r="QX7" s="5"/>
      <c r="QY7" s="5"/>
      <c r="QZ7" s="5"/>
      <c r="RA7" s="5"/>
      <c r="RB7" s="5"/>
      <c r="RC7" s="5"/>
      <c r="RD7" s="5"/>
      <c r="RE7" s="5"/>
      <c r="RF7" s="5"/>
      <c r="RG7" s="5"/>
      <c r="RH7" s="5"/>
      <c r="RI7" s="5"/>
      <c r="RJ7" s="5"/>
      <c r="RK7" s="5"/>
      <c r="RL7" s="5"/>
      <c r="RM7" s="5"/>
      <c r="RN7" s="5"/>
      <c r="RO7" s="5"/>
      <c r="RP7" s="5"/>
      <c r="RQ7" s="5"/>
      <c r="RR7" s="5"/>
      <c r="RS7" s="5"/>
      <c r="RT7" s="5"/>
      <c r="RU7" s="5"/>
      <c r="RV7" s="5"/>
      <c r="RW7" s="5"/>
      <c r="RX7" s="5"/>
      <c r="RY7" s="5"/>
      <c r="RZ7" s="5"/>
      <c r="SA7" s="5"/>
      <c r="SB7" s="5"/>
      <c r="SC7" s="5"/>
      <c r="SD7" s="5"/>
      <c r="SE7" s="5"/>
      <c r="SF7" s="5"/>
      <c r="SG7" s="5"/>
      <c r="SH7" s="5"/>
      <c r="SI7" s="5"/>
      <c r="SJ7" s="5"/>
      <c r="SK7" s="5"/>
      <c r="SL7" s="5"/>
      <c r="SM7" s="5"/>
      <c r="SN7" s="5"/>
      <c r="SO7" s="5"/>
      <c r="SP7" s="5"/>
      <c r="SQ7" s="5"/>
      <c r="SR7" s="5"/>
      <c r="SS7" s="5"/>
      <c r="ST7" s="5"/>
      <c r="SU7" s="5"/>
      <c r="SV7" s="5"/>
      <c r="SW7" s="5"/>
      <c r="SX7" s="5"/>
      <c r="SY7" s="5"/>
      <c r="SZ7" s="5"/>
      <c r="TA7" s="5"/>
      <c r="TB7" s="5"/>
      <c r="TC7" s="5"/>
      <c r="TD7" s="5"/>
      <c r="TE7" s="5"/>
      <c r="TF7" s="5"/>
      <c r="TG7" s="5"/>
      <c r="TH7" s="5"/>
      <c r="TI7" s="5"/>
      <c r="TJ7" s="5"/>
      <c r="TK7" s="5"/>
      <c r="TL7" s="5"/>
      <c r="TM7" s="5"/>
      <c r="TN7" s="5"/>
      <c r="TO7" s="5"/>
      <c r="TP7" s="5"/>
      <c r="TQ7" s="5"/>
      <c r="TR7" s="5"/>
      <c r="TS7" s="5"/>
      <c r="TT7" s="5"/>
      <c r="TU7" s="5"/>
      <c r="TV7" s="5"/>
      <c r="TW7" s="5"/>
      <c r="TX7" s="5"/>
      <c r="TY7" s="5"/>
      <c r="TZ7" s="5"/>
      <c r="UA7" s="5"/>
      <c r="UB7" s="5"/>
      <c r="UC7" s="5"/>
      <c r="UD7" s="5"/>
      <c r="UE7" s="5"/>
      <c r="UF7" s="5"/>
      <c r="UG7" s="5"/>
      <c r="UH7" s="5"/>
      <c r="UI7" s="5"/>
      <c r="UJ7" s="5"/>
      <c r="UK7" s="5"/>
      <c r="UL7" s="5"/>
      <c r="UM7" s="5"/>
      <c r="UN7" s="5"/>
      <c r="UO7" s="5"/>
      <c r="UP7" s="5"/>
      <c r="UQ7" s="5"/>
      <c r="UR7" s="5"/>
      <c r="US7" s="5"/>
      <c r="UT7" s="5"/>
      <c r="UU7" s="5"/>
      <c r="UV7" s="5"/>
      <c r="UW7" s="5"/>
      <c r="UX7" s="5"/>
      <c r="UY7" s="5"/>
      <c r="UZ7" s="5"/>
      <c r="VA7" s="5"/>
      <c r="VB7" s="5"/>
      <c r="VC7" s="5"/>
      <c r="VD7" s="5"/>
      <c r="VE7" s="5"/>
      <c r="VF7" s="5"/>
      <c r="VG7" s="5"/>
      <c r="VH7" s="5"/>
      <c r="VI7" s="5"/>
      <c r="VJ7" s="5"/>
      <c r="VK7" s="5"/>
      <c r="VL7" s="5"/>
      <c r="VM7" s="5"/>
      <c r="VN7" s="5"/>
      <c r="VO7" s="5"/>
      <c r="VP7" s="5"/>
      <c r="VQ7" s="5"/>
      <c r="VR7" s="5"/>
      <c r="VS7" s="5"/>
      <c r="VT7" s="5"/>
      <c r="VU7" s="5"/>
      <c r="VV7" s="5"/>
      <c r="VW7" s="5"/>
      <c r="VX7" s="5"/>
      <c r="VY7" s="5"/>
      <c r="VZ7" s="5"/>
      <c r="WA7" s="5"/>
      <c r="WB7" s="5"/>
      <c r="WC7" s="5"/>
      <c r="WD7" s="5"/>
      <c r="WE7" s="5"/>
      <c r="WF7" s="5"/>
      <c r="WG7" s="5"/>
      <c r="WH7" s="5"/>
      <c r="WI7" s="5"/>
      <c r="WJ7" s="5"/>
      <c r="WK7" s="5"/>
      <c r="WL7" s="5"/>
      <c r="WM7" s="5"/>
      <c r="WN7" s="5"/>
      <c r="WO7" s="5"/>
      <c r="WP7" s="5"/>
      <c r="WQ7" s="5"/>
      <c r="WR7" s="5"/>
      <c r="WS7" s="5"/>
      <c r="WT7" s="5"/>
      <c r="WU7" s="5"/>
      <c r="WV7" s="5"/>
      <c r="WW7" s="5"/>
      <c r="WX7" s="5"/>
      <c r="WY7" s="5"/>
      <c r="WZ7" s="5"/>
      <c r="XA7" s="5"/>
      <c r="XB7" s="5"/>
      <c r="XC7" s="5"/>
      <c r="XD7" s="5"/>
      <c r="XE7" s="5"/>
      <c r="XF7" s="5"/>
      <c r="XG7" s="5"/>
      <c r="XH7" s="5"/>
      <c r="XI7" s="5"/>
      <c r="XJ7" s="5"/>
      <c r="XK7" s="5"/>
      <c r="XL7" s="5"/>
      <c r="XM7" s="5"/>
      <c r="XN7" s="5"/>
      <c r="XO7" s="5"/>
      <c r="XP7" s="5"/>
      <c r="XQ7" s="5"/>
      <c r="XR7" s="5"/>
      <c r="XS7" s="5"/>
      <c r="XT7" s="5"/>
      <c r="XU7" s="5"/>
      <c r="XV7" s="5"/>
      <c r="XW7" s="5"/>
      <c r="XX7" s="5"/>
      <c r="XY7" s="5"/>
      <c r="XZ7" s="5"/>
      <c r="YA7" s="5"/>
      <c r="YB7" s="5"/>
      <c r="YC7" s="5"/>
      <c r="YD7" s="5"/>
      <c r="YE7" s="5"/>
      <c r="YF7" s="5"/>
      <c r="YG7" s="5"/>
      <c r="YH7" s="5"/>
      <c r="YI7" s="5"/>
      <c r="YJ7" s="5"/>
      <c r="YK7" s="5"/>
      <c r="YL7" s="5"/>
      <c r="YM7" s="5"/>
      <c r="YN7" s="5"/>
      <c r="YO7" s="5"/>
      <c r="YP7" s="5"/>
      <c r="YQ7" s="5"/>
      <c r="YR7" s="5"/>
      <c r="YS7" s="5"/>
      <c r="YT7" s="5"/>
      <c r="YU7" s="5"/>
      <c r="YV7" s="5"/>
      <c r="YW7" s="5"/>
      <c r="YX7" s="5"/>
      <c r="YY7" s="5"/>
      <c r="YZ7" s="5"/>
      <c r="ZA7" s="5"/>
      <c r="ZB7" s="5"/>
      <c r="ZC7" s="5"/>
      <c r="ZD7" s="5"/>
      <c r="ZE7" s="5"/>
      <c r="ZF7" s="5"/>
      <c r="ZG7" s="5"/>
      <c r="ZH7" s="5"/>
      <c r="ZI7" s="5"/>
      <c r="ZJ7" s="5"/>
      <c r="ZK7" s="5"/>
      <c r="ZL7" s="5"/>
      <c r="ZM7" s="5"/>
      <c r="ZN7" s="5"/>
      <c r="ZO7" s="5"/>
      <c r="ZP7" s="5"/>
      <c r="ZQ7" s="5"/>
      <c r="ZR7" s="5"/>
      <c r="ZS7" s="5"/>
      <c r="ZT7" s="5"/>
      <c r="ZU7" s="5"/>
      <c r="ZV7" s="5"/>
      <c r="ZW7" s="5"/>
      <c r="ZX7" s="5"/>
      <c r="ZY7" s="5"/>
      <c r="ZZ7" s="5"/>
      <c r="AAA7" s="5"/>
      <c r="AAB7" s="5"/>
      <c r="AAC7" s="5"/>
      <c r="AAD7" s="5"/>
      <c r="AAE7" s="5"/>
      <c r="AAF7" s="5"/>
      <c r="AAG7" s="5"/>
      <c r="AAH7" s="5"/>
      <c r="AAI7" s="5"/>
      <c r="AAJ7" s="5"/>
      <c r="AAK7" s="5"/>
      <c r="AAL7" s="5"/>
      <c r="AAM7" s="5"/>
      <c r="AAN7" s="5"/>
      <c r="AAO7" s="5"/>
      <c r="AAP7" s="5"/>
      <c r="AAQ7" s="5"/>
      <c r="AAR7" s="5"/>
      <c r="AAS7" s="5"/>
      <c r="AAT7" s="5"/>
      <c r="AAU7" s="5"/>
      <c r="AAV7" s="5"/>
      <c r="AAW7" s="5"/>
      <c r="AAX7" s="5"/>
      <c r="AAY7" s="5"/>
      <c r="AAZ7" s="5"/>
      <c r="ABA7" s="5"/>
      <c r="ABB7" s="5"/>
      <c r="ABC7" s="5"/>
      <c r="ABD7" s="5"/>
      <c r="ABE7" s="5"/>
      <c r="ABF7" s="5"/>
      <c r="ABG7" s="5"/>
      <c r="ABH7" s="5"/>
      <c r="ABI7" s="5"/>
      <c r="ABJ7" s="5"/>
      <c r="ABK7" s="5"/>
      <c r="ABL7" s="5"/>
      <c r="ABM7" s="5"/>
      <c r="ABN7" s="5"/>
      <c r="ABO7" s="5"/>
      <c r="ABP7" s="5"/>
      <c r="ABQ7" s="5"/>
      <c r="ABR7" s="5"/>
      <c r="ABS7" s="5"/>
      <c r="ABT7" s="5"/>
      <c r="ABU7" s="5"/>
      <c r="ABV7" s="5"/>
      <c r="ABW7" s="5"/>
      <c r="ABX7" s="5"/>
      <c r="ABY7" s="5"/>
      <c r="ABZ7" s="5"/>
      <c r="ACA7" s="5"/>
      <c r="ACB7" s="5"/>
      <c r="ACC7" s="5"/>
      <c r="ACD7" s="5"/>
      <c r="ACE7" s="5"/>
      <c r="ACF7" s="5"/>
      <c r="ACG7" s="5"/>
      <c r="ACH7" s="5"/>
      <c r="ACI7" s="5"/>
      <c r="ACJ7" s="5"/>
      <c r="ACK7" s="5"/>
      <c r="ACL7" s="5"/>
      <c r="ACM7" s="5"/>
      <c r="ACN7" s="5"/>
      <c r="ACO7" s="5"/>
      <c r="ACP7" s="5"/>
      <c r="ACQ7" s="5"/>
      <c r="ACR7" s="5"/>
      <c r="ACS7" s="5"/>
      <c r="ACT7" s="5"/>
      <c r="ACU7" s="5"/>
      <c r="ACV7" s="5"/>
      <c r="ACW7" s="5"/>
      <c r="ACX7" s="5"/>
      <c r="ACY7" s="5"/>
      <c r="ACZ7" s="5"/>
      <c r="ADA7" s="5"/>
      <c r="ADB7" s="5"/>
      <c r="ADC7" s="5"/>
      <c r="ADD7" s="5"/>
      <c r="ADE7" s="5"/>
      <c r="ADF7" s="5"/>
      <c r="ADG7" s="5"/>
      <c r="ADH7" s="5"/>
      <c r="ADI7" s="5"/>
      <c r="ADJ7" s="5"/>
      <c r="ADK7" s="5"/>
      <c r="ADL7" s="5"/>
      <c r="ADM7" s="5"/>
      <c r="ADN7" s="5"/>
      <c r="ADO7" s="5"/>
      <c r="ADP7" s="5"/>
      <c r="ADQ7" s="5"/>
      <c r="ADR7" s="5"/>
      <c r="ADS7" s="5"/>
      <c r="ADT7" s="5"/>
      <c r="ADU7" s="5"/>
      <c r="ADV7" s="5"/>
      <c r="ADW7" s="5"/>
      <c r="ADX7" s="5"/>
      <c r="ADY7" s="5"/>
      <c r="ADZ7" s="5"/>
      <c r="AEA7" s="5"/>
      <c r="AEB7" s="5"/>
      <c r="AEC7" s="5"/>
      <c r="AED7" s="5"/>
      <c r="AEE7" s="5"/>
      <c r="AEF7" s="5"/>
      <c r="AEG7" s="5"/>
      <c r="AEH7" s="5"/>
      <c r="AEI7" s="5"/>
      <c r="AEJ7" s="5"/>
      <c r="AEK7" s="5"/>
      <c r="AEL7" s="5"/>
      <c r="AEM7" s="5"/>
      <c r="AEN7" s="5"/>
      <c r="AEO7" s="5"/>
      <c r="AEP7" s="5"/>
      <c r="AEQ7" s="5"/>
      <c r="AER7" s="5"/>
      <c r="AES7" s="5"/>
      <c r="AET7" s="5"/>
      <c r="AEU7" s="5"/>
      <c r="AEV7" s="5"/>
      <c r="AEW7" s="5"/>
      <c r="AEX7" s="5"/>
      <c r="AEY7" s="5"/>
      <c r="AEZ7" s="5"/>
      <c r="AFA7" s="5"/>
      <c r="AFB7" s="5"/>
      <c r="AFC7" s="5"/>
      <c r="AFD7" s="5"/>
      <c r="AFE7" s="5"/>
      <c r="AFF7" s="5"/>
      <c r="AFG7" s="5"/>
      <c r="AFH7" s="5"/>
      <c r="AFI7" s="5"/>
      <c r="AFJ7" s="5"/>
      <c r="AFK7" s="5"/>
      <c r="AFL7" s="5"/>
      <c r="AFM7" s="5"/>
      <c r="AFN7" s="5"/>
      <c r="AFO7" s="5"/>
      <c r="AFP7" s="5"/>
      <c r="AFQ7" s="5"/>
      <c r="AFR7" s="5"/>
      <c r="AFS7" s="5"/>
      <c r="AFT7" s="5"/>
      <c r="AFU7" s="5"/>
      <c r="AFV7" s="5"/>
      <c r="AFW7" s="5"/>
      <c r="AFX7" s="5"/>
      <c r="AFY7" s="5"/>
      <c r="AFZ7" s="5"/>
      <c r="AGA7" s="5"/>
      <c r="AGB7" s="5"/>
      <c r="AGC7" s="5"/>
      <c r="AGD7" s="5"/>
      <c r="AGE7" s="5"/>
      <c r="AGF7" s="5"/>
      <c r="AGG7" s="5"/>
      <c r="AGH7" s="5"/>
      <c r="AGI7" s="5"/>
      <c r="AGJ7" s="5"/>
      <c r="AGK7" s="5"/>
      <c r="AGL7" s="5"/>
      <c r="AGM7" s="5"/>
      <c r="AGN7" s="5"/>
      <c r="AGO7" s="5"/>
      <c r="AGP7" s="5"/>
      <c r="AGQ7" s="5"/>
      <c r="AGR7" s="5"/>
      <c r="AGS7" s="5"/>
      <c r="AGT7" s="5"/>
      <c r="AGU7" s="5"/>
      <c r="AGV7" s="5"/>
      <c r="AGW7" s="5"/>
      <c r="AGX7" s="5"/>
      <c r="AGY7" s="5"/>
      <c r="AGZ7" s="5"/>
      <c r="AHA7" s="5"/>
      <c r="AHB7" s="5"/>
      <c r="AHC7" s="5"/>
      <c r="AHD7" s="5"/>
      <c r="AHE7" s="5"/>
      <c r="AHF7" s="5"/>
      <c r="AHG7" s="5"/>
      <c r="AHH7" s="5"/>
      <c r="AHI7" s="5"/>
      <c r="AHJ7" s="5"/>
      <c r="AHK7" s="5"/>
      <c r="AHL7" s="5"/>
      <c r="AHM7" s="5"/>
      <c r="AHN7" s="5"/>
      <c r="AHO7" s="5"/>
      <c r="AHP7" s="5"/>
      <c r="AHQ7" s="5"/>
      <c r="AHR7" s="5"/>
      <c r="AHS7" s="5"/>
      <c r="AHT7" s="5"/>
      <c r="AHU7" s="5"/>
      <c r="AHV7" s="5"/>
      <c r="AHW7" s="5"/>
      <c r="AHX7" s="5"/>
      <c r="AHY7" s="5"/>
      <c r="AHZ7" s="5"/>
      <c r="AIA7" s="5"/>
      <c r="AIB7" s="5"/>
      <c r="AIC7" s="5"/>
      <c r="AID7" s="5"/>
      <c r="AIE7" s="5"/>
      <c r="AIF7" s="5"/>
      <c r="AIG7" s="5"/>
      <c r="AIH7" s="5"/>
      <c r="AII7" s="5"/>
      <c r="AIJ7" s="5"/>
      <c r="AIK7" s="5"/>
      <c r="AIL7" s="5"/>
      <c r="AIM7" s="5"/>
      <c r="AIN7" s="5"/>
      <c r="AIO7" s="5"/>
      <c r="AIP7" s="5"/>
      <c r="AIQ7" s="5"/>
      <c r="AIR7" s="5"/>
      <c r="AIS7" s="5"/>
      <c r="AIT7" s="5"/>
      <c r="AIU7" s="5"/>
      <c r="AIV7" s="5"/>
      <c r="AIW7" s="5"/>
      <c r="AIX7" s="5"/>
      <c r="AIY7" s="5"/>
      <c r="AIZ7" s="5"/>
      <c r="AJA7" s="5"/>
      <c r="AJB7" s="5"/>
      <c r="AJC7" s="5"/>
      <c r="AJD7" s="5"/>
      <c r="AJE7" s="5"/>
      <c r="AJF7" s="5"/>
      <c r="AJG7" s="5"/>
      <c r="AJH7" s="5"/>
      <c r="AJI7" s="5"/>
      <c r="AJJ7" s="5"/>
      <c r="AJK7" s="5"/>
      <c r="AJL7" s="5"/>
      <c r="AJM7" s="5"/>
      <c r="AJN7" s="5"/>
      <c r="AJO7" s="5"/>
      <c r="AJP7" s="5"/>
      <c r="AJQ7" s="5"/>
      <c r="AJR7" s="5"/>
      <c r="AJS7" s="5"/>
      <c r="AJT7" s="5"/>
      <c r="AJU7" s="5"/>
      <c r="AJV7" s="5"/>
      <c r="AJW7" s="5"/>
      <c r="AJX7" s="5"/>
      <c r="AJY7" s="5"/>
      <c r="AJZ7" s="5"/>
      <c r="AKA7" s="5"/>
      <c r="AKB7" s="5"/>
      <c r="AKC7" s="5"/>
      <c r="AKD7" s="5"/>
      <c r="AKE7" s="5"/>
      <c r="AKF7" s="5"/>
      <c r="AKG7" s="5"/>
      <c r="AKH7" s="5"/>
      <c r="AKI7" s="5"/>
      <c r="AKJ7" s="5"/>
      <c r="AKK7" s="5"/>
      <c r="AKL7" s="5"/>
      <c r="AKM7" s="5"/>
      <c r="AKN7" s="5"/>
      <c r="AKO7" s="5"/>
      <c r="AKP7" s="5"/>
      <c r="AKQ7" s="5"/>
      <c r="AKR7" s="5"/>
      <c r="AKS7" s="5"/>
      <c r="AKT7" s="5"/>
      <c r="AKU7" s="5"/>
      <c r="AKV7" s="5"/>
      <c r="AKW7" s="5"/>
      <c r="AKX7" s="5"/>
      <c r="AKY7" s="5"/>
      <c r="AKZ7" s="5"/>
      <c r="ALA7" s="5"/>
      <c r="ALB7" s="5"/>
      <c r="ALC7" s="5"/>
      <c r="ALD7" s="5"/>
      <c r="ALE7" s="5"/>
      <c r="ALF7" s="5"/>
      <c r="ALG7" s="5"/>
      <c r="ALH7" s="5"/>
      <c r="ALI7" s="5"/>
      <c r="ALJ7" s="5"/>
      <c r="ALK7" s="5"/>
      <c r="ALL7" s="5"/>
      <c r="ALM7" s="5"/>
      <c r="ALN7" s="5"/>
      <c r="ALO7" s="5"/>
      <c r="ALP7" s="5"/>
      <c r="ALQ7" s="5"/>
      <c r="ALR7" s="5"/>
      <c r="ALS7" s="5"/>
      <c r="ALT7" s="5"/>
      <c r="ALU7" s="5"/>
      <c r="ALV7" s="5"/>
      <c r="ALW7" s="5"/>
      <c r="ALX7" s="5"/>
      <c r="ALY7" s="5"/>
      <c r="ALZ7" s="5"/>
      <c r="AMA7" s="5"/>
      <c r="AMB7" s="5"/>
      <c r="AMC7" s="5"/>
      <c r="AMD7" s="5"/>
      <c r="AME7" s="5"/>
      <c r="AMF7" s="5"/>
      <c r="AMG7" s="5"/>
      <c r="AMH7" s="5"/>
      <c r="AMI7" s="5"/>
      <c r="AMJ7" s="5"/>
      <c r="AMK7" s="5"/>
      <c r="AML7" s="5"/>
      <c r="AMM7" s="5"/>
      <c r="AMN7" s="5"/>
      <c r="AMO7" s="5"/>
      <c r="AMP7" s="5"/>
      <c r="AMQ7" s="5"/>
      <c r="AMR7" s="5"/>
      <c r="AMS7" s="5"/>
      <c r="AMT7" s="5"/>
      <c r="AMU7" s="5"/>
      <c r="AMV7" s="5"/>
      <c r="AMW7" s="5"/>
      <c r="AMX7" s="5"/>
      <c r="AMY7" s="5"/>
      <c r="AMZ7" s="5"/>
      <c r="ANA7" s="5"/>
      <c r="ANB7" s="5"/>
      <c r="ANC7" s="5"/>
      <c r="AND7" s="5"/>
      <c r="ANE7" s="5"/>
      <c r="ANF7" s="5"/>
      <c r="ANG7" s="5"/>
      <c r="ANH7" s="5"/>
      <c r="ANI7" s="5"/>
      <c r="ANJ7" s="5"/>
      <c r="ANK7" s="5"/>
      <c r="ANL7" s="5"/>
      <c r="ANM7" s="5"/>
      <c r="ANN7" s="5"/>
      <c r="ANO7" s="5"/>
      <c r="ANP7" s="5"/>
      <c r="ANQ7" s="5"/>
      <c r="ANR7" s="5"/>
      <c r="ANS7" s="5"/>
      <c r="ANT7" s="5"/>
      <c r="ANU7" s="5"/>
      <c r="ANV7" s="5"/>
      <c r="ANW7" s="5"/>
      <c r="ANX7" s="5"/>
      <c r="ANY7" s="5"/>
      <c r="ANZ7" s="5"/>
      <c r="AOA7" s="5"/>
      <c r="AOB7" s="5"/>
      <c r="AOC7" s="5"/>
      <c r="AOD7" s="5"/>
      <c r="AOE7" s="5"/>
      <c r="AOF7" s="5"/>
      <c r="AOG7" s="5"/>
      <c r="AOH7" s="5"/>
      <c r="AOI7" s="5"/>
      <c r="AOJ7" s="5"/>
      <c r="AOK7" s="5"/>
      <c r="AOL7" s="5"/>
      <c r="AOM7" s="5"/>
      <c r="AON7" s="5"/>
      <c r="AOO7" s="5"/>
      <c r="AOP7" s="5"/>
      <c r="AOQ7" s="5"/>
      <c r="AOR7" s="5"/>
      <c r="AOS7" s="5"/>
      <c r="AOT7" s="5"/>
      <c r="AOU7" s="5"/>
      <c r="AOV7" s="5"/>
      <c r="AOW7" s="5"/>
      <c r="AOX7" s="5"/>
      <c r="AOY7" s="5"/>
      <c r="AOZ7" s="5"/>
      <c r="APA7" s="5"/>
      <c r="APB7" s="5"/>
      <c r="APC7" s="5"/>
      <c r="APD7" s="5"/>
      <c r="APE7" s="5"/>
      <c r="APF7" s="5"/>
      <c r="APG7" s="5"/>
      <c r="APH7" s="5"/>
      <c r="API7" s="5"/>
      <c r="APJ7" s="5"/>
      <c r="APK7" s="5"/>
      <c r="APL7" s="5"/>
      <c r="APM7" s="5"/>
      <c r="APN7" s="5"/>
      <c r="APO7" s="5"/>
      <c r="APP7" s="5"/>
      <c r="APQ7" s="5"/>
      <c r="APR7" s="5"/>
      <c r="APS7" s="5"/>
      <c r="APT7" s="5"/>
      <c r="APU7" s="5"/>
      <c r="APV7" s="5"/>
      <c r="APW7" s="5"/>
      <c r="APX7" s="5"/>
      <c r="APY7" s="5"/>
      <c r="APZ7" s="5"/>
      <c r="AQA7" s="5"/>
      <c r="AQB7" s="5"/>
      <c r="AQC7" s="5"/>
      <c r="AQD7" s="5"/>
      <c r="AQE7" s="5"/>
      <c r="AQF7" s="5"/>
      <c r="AQG7" s="5"/>
      <c r="AQH7" s="5"/>
      <c r="AQI7" s="5"/>
      <c r="AQJ7" s="5"/>
      <c r="AQK7" s="5"/>
      <c r="AQL7" s="5"/>
      <c r="AQM7" s="5"/>
      <c r="AQN7" s="5"/>
      <c r="AQO7" s="5"/>
      <c r="AQP7" s="5"/>
      <c r="AQQ7" s="5"/>
      <c r="AQR7" s="5"/>
      <c r="AQS7" s="5"/>
      <c r="AQT7" s="5"/>
      <c r="AQU7" s="5"/>
      <c r="AQV7" s="5"/>
      <c r="AQW7" s="5"/>
      <c r="AQX7" s="5"/>
      <c r="AQY7" s="5"/>
      <c r="AQZ7" s="5"/>
      <c r="ARA7" s="5"/>
      <c r="ARB7" s="5"/>
      <c r="ARC7" s="5"/>
      <c r="ARD7" s="5"/>
      <c r="ARE7" s="5"/>
      <c r="ARF7" s="5"/>
      <c r="ARG7" s="5"/>
      <c r="ARH7" s="5"/>
      <c r="ARI7" s="5"/>
      <c r="ARJ7" s="5"/>
      <c r="ARK7" s="5"/>
      <c r="ARL7" s="5"/>
      <c r="ARM7" s="5"/>
      <c r="ARN7" s="5"/>
      <c r="ARO7" s="5"/>
      <c r="ARP7" s="5"/>
      <c r="ARQ7" s="5"/>
      <c r="ARR7" s="5"/>
      <c r="ARS7" s="5"/>
      <c r="ART7" s="5"/>
      <c r="ARU7" s="5"/>
      <c r="ARV7" s="5"/>
      <c r="ARW7" s="5"/>
      <c r="ARX7" s="5"/>
      <c r="ARY7" s="5"/>
      <c r="ARZ7" s="5"/>
      <c r="ASA7" s="5"/>
      <c r="ASB7" s="5"/>
      <c r="ASC7" s="5"/>
      <c r="ASD7" s="5"/>
      <c r="ASE7" s="5"/>
      <c r="ASF7" s="5"/>
      <c r="ASG7" s="5"/>
      <c r="ASH7" s="5"/>
      <c r="ASI7" s="5"/>
      <c r="ASJ7" s="5"/>
      <c r="ASK7" s="5"/>
      <c r="ASL7" s="5"/>
      <c r="ASM7" s="5"/>
      <c r="ASN7" s="5"/>
      <c r="ASO7" s="5"/>
      <c r="ASP7" s="5"/>
      <c r="ASQ7" s="5"/>
      <c r="ASR7" s="5"/>
      <c r="ASS7" s="5"/>
      <c r="AST7" s="5"/>
      <c r="ASU7" s="5"/>
      <c r="ASV7" s="5"/>
      <c r="ASW7" s="5"/>
      <c r="ASX7" s="5"/>
      <c r="ASY7" s="5"/>
      <c r="ASZ7" s="5"/>
      <c r="ATA7" s="5"/>
      <c r="ATB7" s="5"/>
      <c r="ATC7" s="5"/>
      <c r="ATD7" s="5"/>
      <c r="ATE7" s="5"/>
      <c r="ATF7" s="5"/>
      <c r="ATG7" s="5"/>
      <c r="ATH7" s="5"/>
      <c r="ATI7" s="5"/>
      <c r="ATJ7" s="5"/>
      <c r="ATK7" s="5"/>
      <c r="ATL7" s="5"/>
      <c r="ATM7" s="5"/>
      <c r="ATN7" s="5"/>
      <c r="ATO7" s="5"/>
      <c r="ATP7" s="5"/>
      <c r="ATQ7" s="5"/>
      <c r="ATR7" s="5"/>
      <c r="ATS7" s="5"/>
      <c r="ATT7" s="5"/>
      <c r="ATU7" s="5"/>
      <c r="ATV7" s="5"/>
      <c r="ATW7" s="5"/>
      <c r="ATX7" s="5"/>
      <c r="ATY7" s="5"/>
      <c r="ATZ7" s="5"/>
      <c r="AUA7" s="5"/>
      <c r="AUB7" s="5"/>
      <c r="AUC7" s="5"/>
      <c r="AUD7" s="5"/>
      <c r="AUE7" s="5"/>
      <c r="AUF7" s="5"/>
      <c r="AUG7" s="5"/>
      <c r="AUH7" s="5"/>
      <c r="AUI7" s="5"/>
      <c r="AUJ7" s="5"/>
      <c r="AUK7" s="5"/>
      <c r="AUL7" s="5"/>
      <c r="AUM7" s="5"/>
      <c r="AUN7" s="5"/>
      <c r="AUO7" s="5"/>
      <c r="AUP7" s="5"/>
      <c r="AUQ7" s="5"/>
      <c r="AUR7" s="5"/>
      <c r="AUS7" s="5"/>
      <c r="AUT7" s="5"/>
      <c r="AUU7" s="5"/>
      <c r="AUV7" s="5"/>
      <c r="AUW7" s="5"/>
      <c r="AUX7" s="5"/>
      <c r="AUY7" s="5"/>
      <c r="AUZ7" s="5"/>
      <c r="AVA7" s="5"/>
      <c r="AVB7" s="5"/>
      <c r="AVC7" s="5"/>
      <c r="AVD7" s="5"/>
      <c r="AVE7" s="5"/>
      <c r="AVF7" s="5"/>
      <c r="AVG7" s="5"/>
      <c r="AVH7" s="5"/>
      <c r="AVI7" s="5"/>
      <c r="AVJ7" s="5"/>
      <c r="AVK7" s="5"/>
      <c r="AVL7" s="5"/>
      <c r="AVM7" s="5"/>
      <c r="AVN7" s="5"/>
      <c r="AVO7" s="5"/>
      <c r="AVP7" s="5"/>
      <c r="AVQ7" s="5"/>
      <c r="AVR7" s="5"/>
      <c r="AVS7" s="5"/>
      <c r="AVT7" s="5"/>
      <c r="AVU7" s="5"/>
      <c r="AVV7" s="5"/>
      <c r="AVW7" s="5"/>
      <c r="AVX7" s="5"/>
      <c r="AVY7" s="5"/>
      <c r="AVZ7" s="5"/>
      <c r="AWA7" s="5"/>
      <c r="AWB7" s="5"/>
      <c r="AWC7" s="5"/>
      <c r="AWD7" s="5"/>
      <c r="AWE7" s="5"/>
      <c r="AWF7" s="5"/>
      <c r="AWG7" s="5"/>
      <c r="AWH7" s="5"/>
      <c r="AWI7" s="5"/>
      <c r="AWJ7" s="5"/>
      <c r="AWK7" s="5"/>
      <c r="AWL7" s="5"/>
      <c r="AWM7" s="5"/>
      <c r="AWN7" s="5"/>
      <c r="AWO7" s="5"/>
      <c r="AWP7" s="5"/>
      <c r="AWQ7" s="5"/>
      <c r="AWR7" s="5"/>
      <c r="AWS7" s="5"/>
      <c r="AWT7" s="5"/>
      <c r="AWU7" s="5"/>
      <c r="AWV7" s="5"/>
      <c r="AWW7" s="5"/>
      <c r="AWX7" s="5"/>
      <c r="AWY7" s="5"/>
      <c r="AWZ7" s="5"/>
      <c r="AXA7" s="5"/>
      <c r="AXB7" s="5"/>
      <c r="AXC7" s="5"/>
      <c r="AXD7" s="5"/>
      <c r="AXE7" s="5"/>
      <c r="AXF7" s="5"/>
      <c r="AXG7" s="5"/>
      <c r="AXH7" s="5"/>
      <c r="AXI7" s="5"/>
      <c r="AXJ7" s="5"/>
      <c r="AXK7" s="5"/>
      <c r="AXL7" s="5"/>
      <c r="AXM7" s="5"/>
      <c r="AXN7" s="5"/>
      <c r="AXO7" s="5"/>
      <c r="AXP7" s="5"/>
      <c r="AXQ7" s="5"/>
      <c r="AXR7" s="5"/>
      <c r="AXS7" s="5"/>
      <c r="AXT7" s="5"/>
      <c r="AXU7" s="5"/>
      <c r="AXV7" s="5"/>
      <c r="AXW7" s="5"/>
      <c r="AXX7" s="5"/>
      <c r="AXY7" s="5"/>
      <c r="AXZ7" s="5"/>
      <c r="AYA7" s="5"/>
      <c r="AYB7" s="5"/>
      <c r="AYC7" s="5"/>
      <c r="AYD7" s="5"/>
      <c r="AYE7" s="5"/>
      <c r="AYF7" s="5"/>
      <c r="AYG7" s="5"/>
      <c r="AYH7" s="5"/>
      <c r="AYI7" s="5"/>
      <c r="AYJ7" s="5"/>
      <c r="AYK7" s="5"/>
      <c r="AYL7" s="5"/>
      <c r="AYM7" s="5"/>
      <c r="AYN7" s="5"/>
      <c r="AYO7" s="5"/>
      <c r="AYP7" s="5"/>
      <c r="AYQ7" s="5"/>
      <c r="AYR7" s="5"/>
      <c r="AYS7" s="5"/>
      <c r="AYT7" s="5"/>
      <c r="AYU7" s="5"/>
      <c r="AYV7" s="5"/>
      <c r="AYW7" s="5"/>
      <c r="AYX7" s="5"/>
      <c r="AYY7" s="5"/>
      <c r="AYZ7" s="5"/>
      <c r="AZA7" s="5"/>
      <c r="AZB7" s="5"/>
      <c r="AZC7" s="5"/>
      <c r="AZD7" s="5"/>
      <c r="AZE7" s="5"/>
      <c r="AZF7" s="5"/>
      <c r="AZG7" s="5"/>
      <c r="AZH7" s="5"/>
      <c r="AZI7" s="5"/>
      <c r="AZJ7" s="5"/>
      <c r="AZK7" s="5"/>
      <c r="AZL7" s="5"/>
      <c r="AZM7" s="5"/>
      <c r="AZN7" s="5"/>
      <c r="AZO7" s="5"/>
      <c r="AZP7" s="5"/>
      <c r="AZQ7" s="5"/>
      <c r="AZR7" s="5"/>
      <c r="AZS7" s="5"/>
      <c r="AZT7" s="5"/>
      <c r="AZU7" s="5"/>
      <c r="AZV7" s="5"/>
      <c r="AZW7" s="5"/>
      <c r="AZX7" s="5"/>
      <c r="AZY7" s="5"/>
      <c r="AZZ7" s="5"/>
      <c r="BAA7" s="5"/>
      <c r="BAB7" s="5"/>
      <c r="BAC7" s="5"/>
      <c r="BAD7" s="5"/>
      <c r="BAE7" s="5"/>
      <c r="BAF7" s="5"/>
      <c r="BAG7" s="5"/>
      <c r="BAH7" s="5"/>
      <c r="BAI7" s="5"/>
      <c r="BAJ7" s="5"/>
      <c r="BAK7" s="5"/>
      <c r="BAL7" s="5"/>
      <c r="BAM7" s="5"/>
      <c r="BAN7" s="5"/>
      <c r="BAO7" s="5"/>
      <c r="BAP7" s="5"/>
      <c r="BAQ7" s="5"/>
      <c r="BAR7" s="5"/>
      <c r="BAS7" s="5"/>
      <c r="BAT7" s="5"/>
      <c r="BAU7" s="5"/>
      <c r="BAV7" s="5"/>
      <c r="BAW7" s="5"/>
      <c r="BAX7" s="5"/>
      <c r="BAY7" s="5"/>
      <c r="BAZ7" s="5"/>
      <c r="BBA7" s="5"/>
      <c r="BBB7" s="5"/>
      <c r="BBC7" s="5"/>
      <c r="BBD7" s="5"/>
      <c r="BBE7" s="5"/>
      <c r="BBF7" s="5"/>
      <c r="BBG7" s="5"/>
      <c r="BBH7" s="5"/>
      <c r="BBI7" s="5"/>
      <c r="BBJ7" s="5"/>
      <c r="BBK7" s="5"/>
      <c r="BBL7" s="5"/>
      <c r="BBM7" s="5"/>
      <c r="BBN7" s="5"/>
      <c r="BBO7" s="5"/>
      <c r="BBP7" s="5"/>
      <c r="BBQ7" s="5"/>
      <c r="BBR7" s="5"/>
      <c r="BBS7" s="5"/>
      <c r="BBT7" s="5"/>
      <c r="BBU7" s="5"/>
      <c r="BBV7" s="5"/>
      <c r="BBW7" s="5"/>
      <c r="BBX7" s="5"/>
      <c r="BBY7" s="5"/>
      <c r="BBZ7" s="5"/>
      <c r="BCA7" s="5"/>
      <c r="BCB7" s="5"/>
      <c r="BCC7" s="5"/>
      <c r="BCD7" s="5"/>
      <c r="BCE7" s="5"/>
      <c r="BCF7" s="5"/>
      <c r="BCG7" s="5"/>
      <c r="BCH7" s="5"/>
      <c r="BCI7" s="5"/>
      <c r="BCJ7" s="5"/>
      <c r="BCK7" s="5"/>
      <c r="BCL7" s="5"/>
      <c r="BCM7" s="5"/>
      <c r="BCN7" s="5"/>
      <c r="BCO7" s="5"/>
      <c r="BCP7" s="5"/>
      <c r="BCQ7" s="5"/>
      <c r="BCR7" s="5"/>
      <c r="BCS7" s="5"/>
      <c r="BCT7" s="5"/>
      <c r="BCU7" s="5"/>
      <c r="BCV7" s="5"/>
      <c r="BCW7" s="5"/>
      <c r="BCX7" s="5"/>
      <c r="BCY7" s="5"/>
      <c r="BCZ7" s="5"/>
      <c r="BDA7" s="5"/>
      <c r="BDB7" s="5"/>
      <c r="BDC7" s="5"/>
      <c r="BDD7" s="5"/>
      <c r="BDE7" s="5"/>
      <c r="BDF7" s="5"/>
      <c r="BDG7" s="5"/>
      <c r="BDH7" s="5"/>
      <c r="BDI7" s="5"/>
      <c r="BDJ7" s="5"/>
      <c r="BDK7" s="5"/>
      <c r="BDL7" s="5"/>
      <c r="BDM7" s="5"/>
      <c r="BDN7" s="5"/>
      <c r="BDO7" s="5"/>
      <c r="BDP7" s="5"/>
      <c r="BDQ7" s="5"/>
      <c r="BDR7" s="5"/>
      <c r="BDS7" s="5"/>
      <c r="BDT7" s="5"/>
      <c r="BDU7" s="5"/>
      <c r="BDV7" s="5"/>
      <c r="BDW7" s="5"/>
      <c r="BDX7" s="5"/>
      <c r="BDY7" s="5"/>
      <c r="BDZ7" s="5"/>
      <c r="BEA7" s="5"/>
      <c r="BEB7" s="5"/>
      <c r="BEC7" s="5"/>
      <c r="BED7" s="5"/>
      <c r="BEE7" s="5"/>
      <c r="BEF7" s="5"/>
      <c r="BEG7" s="5"/>
      <c r="BEH7" s="5"/>
      <c r="BEI7" s="5"/>
      <c r="BEJ7" s="5"/>
      <c r="BEK7" s="5"/>
      <c r="BEL7" s="5"/>
      <c r="BEM7" s="5"/>
      <c r="BEN7" s="5"/>
      <c r="BEO7" s="5"/>
      <c r="BEP7" s="5"/>
      <c r="BEQ7" s="5"/>
      <c r="BER7" s="5"/>
      <c r="BES7" s="5"/>
      <c r="BET7" s="5"/>
      <c r="BEU7" s="5"/>
      <c r="BEV7" s="5"/>
      <c r="BEW7" s="5"/>
      <c r="BEX7" s="5"/>
      <c r="BEY7" s="5"/>
      <c r="BEZ7" s="5"/>
      <c r="BFA7" s="5"/>
      <c r="BFB7" s="5"/>
      <c r="BFC7" s="5"/>
      <c r="BFD7" s="5"/>
      <c r="BFE7" s="5"/>
      <c r="BFF7" s="5"/>
      <c r="BFG7" s="5"/>
      <c r="BFH7" s="5"/>
      <c r="BFI7" s="5"/>
      <c r="BFJ7" s="5"/>
      <c r="BFK7" s="5"/>
      <c r="BFL7" s="5"/>
      <c r="BFM7" s="5"/>
      <c r="BFN7" s="5"/>
      <c r="BFO7" s="5"/>
      <c r="BFP7" s="5"/>
      <c r="BFQ7" s="5"/>
      <c r="BFR7" s="5"/>
      <c r="BFS7" s="5"/>
      <c r="BFT7" s="5"/>
      <c r="BFU7" s="5"/>
      <c r="BFV7" s="5"/>
      <c r="BFW7" s="5"/>
      <c r="BFX7" s="5"/>
      <c r="BFY7" s="5"/>
      <c r="BFZ7" s="5"/>
      <c r="BGA7" s="5"/>
      <c r="BGB7" s="5"/>
      <c r="BGC7" s="5"/>
      <c r="BGD7" s="5"/>
      <c r="BGE7" s="5"/>
      <c r="BGF7" s="5"/>
      <c r="BGG7" s="5"/>
      <c r="BGH7" s="5"/>
      <c r="BGI7" s="5"/>
      <c r="BGJ7" s="5"/>
      <c r="BGK7" s="5"/>
      <c r="BGL7" s="5"/>
      <c r="BGM7" s="5"/>
      <c r="BGN7" s="5"/>
      <c r="BGO7" s="5"/>
      <c r="BGP7" s="5"/>
      <c r="BGQ7" s="5"/>
      <c r="BGR7" s="5"/>
      <c r="BGS7" s="5"/>
      <c r="BGT7" s="5"/>
      <c r="BGU7" s="5"/>
      <c r="BGV7" s="5"/>
      <c r="BGW7" s="5"/>
      <c r="BGX7" s="5"/>
      <c r="BGY7" s="5"/>
      <c r="BGZ7" s="5"/>
      <c r="BHA7" s="5"/>
      <c r="BHB7" s="5"/>
      <c r="BHC7" s="5"/>
      <c r="BHD7" s="5"/>
      <c r="BHE7" s="5"/>
      <c r="BHF7" s="5"/>
      <c r="BHG7" s="5"/>
      <c r="BHH7" s="5"/>
      <c r="BHI7" s="5"/>
      <c r="BHJ7" s="5"/>
      <c r="BHK7" s="5"/>
      <c r="BHL7" s="5"/>
      <c r="BHM7" s="5"/>
      <c r="BHN7" s="5"/>
      <c r="BHO7" s="5"/>
      <c r="BHP7" s="5"/>
      <c r="BHQ7" s="5"/>
      <c r="BHR7" s="5"/>
      <c r="BHS7" s="5"/>
      <c r="BHT7" s="5"/>
      <c r="BHU7" s="5"/>
      <c r="BHV7" s="5"/>
      <c r="BHW7" s="5"/>
      <c r="BHX7" s="5"/>
      <c r="BHY7" s="5"/>
      <c r="BHZ7" s="5"/>
      <c r="BIA7" s="5"/>
      <c r="BIB7" s="5"/>
      <c r="BIC7" s="5"/>
      <c r="BID7" s="5"/>
      <c r="BIE7" s="5"/>
      <c r="BIF7" s="5"/>
      <c r="BIG7" s="5"/>
      <c r="BIH7" s="5"/>
      <c r="BII7" s="5"/>
      <c r="BIJ7" s="5"/>
      <c r="BIK7" s="5"/>
      <c r="BIL7" s="5"/>
      <c r="BIM7" s="5"/>
      <c r="BIN7" s="5"/>
      <c r="BIO7" s="5"/>
      <c r="BIP7" s="5"/>
      <c r="BIQ7" s="5"/>
      <c r="BIR7" s="5"/>
      <c r="BIS7" s="5"/>
      <c r="BIT7" s="5"/>
      <c r="BIU7" s="5"/>
      <c r="BIV7" s="5"/>
      <c r="BIW7" s="5"/>
      <c r="BIX7" s="5"/>
      <c r="BIY7" s="5"/>
      <c r="BIZ7" s="5"/>
      <c r="BJA7" s="5"/>
      <c r="BJB7" s="5"/>
      <c r="BJC7" s="5"/>
      <c r="BJD7" s="5"/>
      <c r="BJE7" s="5"/>
      <c r="BJF7" s="5"/>
      <c r="BJG7" s="5"/>
      <c r="BJH7" s="5"/>
      <c r="BJI7" s="5"/>
      <c r="BJJ7" s="5"/>
      <c r="BJK7" s="5"/>
      <c r="BJL7" s="5"/>
      <c r="BJM7" s="5"/>
      <c r="BJN7" s="5"/>
      <c r="BJO7" s="5"/>
      <c r="BJP7" s="5"/>
      <c r="BJQ7" s="5"/>
      <c r="BJR7" s="5"/>
      <c r="BJS7" s="5"/>
      <c r="BJT7" s="5"/>
      <c r="BJU7" s="5"/>
      <c r="BJV7" s="5"/>
      <c r="BJW7" s="5"/>
      <c r="BJX7" s="5"/>
      <c r="BJY7" s="5"/>
      <c r="BJZ7" s="5"/>
      <c r="BKA7" s="5"/>
      <c r="BKB7" s="5"/>
      <c r="BKC7" s="5"/>
      <c r="BKD7" s="5"/>
      <c r="BKE7" s="5"/>
      <c r="BKF7" s="5"/>
      <c r="BKG7" s="5"/>
      <c r="BKH7" s="5"/>
      <c r="BKI7" s="5"/>
      <c r="BKJ7" s="5"/>
      <c r="BKK7" s="5"/>
      <c r="BKL7" s="5"/>
      <c r="BKM7" s="5"/>
      <c r="BKN7" s="5"/>
      <c r="BKO7" s="5"/>
      <c r="BKP7" s="5"/>
      <c r="BKQ7" s="5"/>
      <c r="BKR7" s="5"/>
      <c r="BKS7" s="5"/>
      <c r="BKT7" s="5"/>
      <c r="BKU7" s="5"/>
      <c r="BKV7" s="5"/>
      <c r="BKW7" s="5"/>
      <c r="BKX7" s="5"/>
      <c r="BKY7" s="5"/>
      <c r="BKZ7" s="5"/>
      <c r="BLA7" s="5"/>
      <c r="BLB7" s="5"/>
      <c r="BLC7" s="5"/>
      <c r="BLD7" s="5"/>
      <c r="BLE7" s="5"/>
      <c r="BLF7" s="5"/>
      <c r="BLG7" s="5"/>
      <c r="BLH7" s="5"/>
      <c r="BLI7" s="5"/>
      <c r="BLJ7" s="5"/>
      <c r="BLK7" s="5"/>
      <c r="BLL7" s="5"/>
      <c r="BLM7" s="5"/>
      <c r="BLN7" s="5"/>
      <c r="BLO7" s="5"/>
      <c r="BLP7" s="5"/>
      <c r="BLQ7" s="5"/>
      <c r="BLR7" s="5"/>
      <c r="BLS7" s="5"/>
      <c r="BLT7" s="5"/>
      <c r="BLU7" s="5"/>
      <c r="BLV7" s="5"/>
      <c r="BLW7" s="5"/>
      <c r="BLX7" s="5"/>
      <c r="BLY7" s="5"/>
      <c r="BLZ7" s="5"/>
      <c r="BMA7" s="5"/>
      <c r="BMB7" s="5"/>
      <c r="BMC7" s="5"/>
      <c r="BMD7" s="5"/>
      <c r="BME7" s="5"/>
      <c r="BMF7" s="5"/>
      <c r="BMG7" s="5"/>
      <c r="BMH7" s="5"/>
      <c r="BMI7" s="5"/>
      <c r="BMJ7" s="5"/>
      <c r="BMK7" s="5"/>
      <c r="BML7" s="5"/>
      <c r="BMM7" s="5"/>
      <c r="BMN7" s="5"/>
      <c r="BMO7" s="5"/>
      <c r="BMP7" s="5"/>
      <c r="BMQ7" s="5"/>
      <c r="BMR7" s="5"/>
      <c r="BMS7" s="5"/>
      <c r="BMT7" s="5"/>
      <c r="BMU7" s="5"/>
      <c r="BMV7" s="5"/>
      <c r="BMW7" s="5"/>
      <c r="BMX7" s="5"/>
      <c r="BMY7" s="5"/>
      <c r="BMZ7" s="5"/>
      <c r="BNA7" s="5"/>
      <c r="BNB7" s="5"/>
      <c r="BNC7" s="5"/>
      <c r="BND7" s="5"/>
      <c r="BNE7" s="5"/>
      <c r="BNF7" s="5"/>
      <c r="BNG7" s="5"/>
      <c r="BNH7" s="5"/>
      <c r="BNI7" s="5"/>
      <c r="BNJ7" s="5"/>
      <c r="BNK7" s="5"/>
      <c r="BNL7" s="5"/>
      <c r="BNM7" s="5"/>
      <c r="BNN7" s="5"/>
      <c r="BNO7" s="5"/>
      <c r="BNP7" s="5"/>
      <c r="BNQ7" s="5"/>
      <c r="BNR7" s="5"/>
      <c r="BNS7" s="5"/>
      <c r="BNT7" s="5"/>
      <c r="BNU7" s="5"/>
      <c r="BNV7" s="5"/>
      <c r="BNW7" s="5"/>
      <c r="BNX7" s="5"/>
      <c r="BNY7" s="5"/>
      <c r="BNZ7" s="5"/>
      <c r="BOA7" s="5"/>
      <c r="BOB7" s="5"/>
      <c r="BOC7" s="5"/>
      <c r="BOD7" s="5"/>
      <c r="BOE7" s="5"/>
      <c r="BOF7" s="5"/>
      <c r="BOG7" s="5"/>
      <c r="BOH7" s="5"/>
      <c r="BOI7" s="5"/>
      <c r="BOJ7" s="5"/>
      <c r="BOK7" s="5"/>
      <c r="BOL7" s="5"/>
      <c r="BOM7" s="5"/>
      <c r="BON7" s="5"/>
      <c r="BOO7" s="5"/>
      <c r="BOP7" s="5"/>
      <c r="BOQ7" s="5"/>
      <c r="BOR7" s="5"/>
      <c r="BOS7" s="5"/>
      <c r="BOT7" s="5"/>
      <c r="BOU7" s="5"/>
      <c r="BOV7" s="5"/>
      <c r="BOW7" s="5"/>
      <c r="BOX7" s="5"/>
      <c r="BOY7" s="5"/>
      <c r="BOZ7" s="5"/>
      <c r="BPA7" s="5"/>
      <c r="BPB7" s="5"/>
      <c r="BPC7" s="5"/>
      <c r="BPD7" s="5"/>
      <c r="BPE7" s="5"/>
      <c r="BPF7" s="5"/>
      <c r="BPG7" s="5"/>
      <c r="BPH7" s="5"/>
      <c r="BPI7" s="5"/>
      <c r="BPJ7" s="5"/>
      <c r="BPK7" s="5"/>
      <c r="BPL7" s="5"/>
      <c r="BPM7" s="5"/>
      <c r="BPN7" s="5"/>
      <c r="BPO7" s="5"/>
      <c r="BPP7" s="5"/>
      <c r="BPQ7" s="5"/>
      <c r="BPR7" s="5"/>
      <c r="BPS7" s="5"/>
      <c r="BPT7" s="5"/>
      <c r="BPU7" s="5"/>
      <c r="BPV7" s="5"/>
      <c r="BPW7" s="5"/>
      <c r="BPX7" s="5"/>
      <c r="BPY7" s="5"/>
      <c r="BPZ7" s="5"/>
      <c r="BQA7" s="5"/>
      <c r="BQB7" s="5"/>
      <c r="BQC7" s="5"/>
      <c r="BQD7" s="5"/>
      <c r="BQE7" s="5"/>
      <c r="BQF7" s="5"/>
      <c r="BQG7" s="5"/>
      <c r="BQH7" s="5"/>
      <c r="BQI7" s="5"/>
      <c r="BQJ7" s="5"/>
      <c r="BQK7" s="5"/>
      <c r="BQL7" s="5"/>
      <c r="BQM7" s="5"/>
      <c r="BQN7" s="5"/>
      <c r="BQO7" s="5"/>
      <c r="BQP7" s="5"/>
      <c r="BQQ7" s="5"/>
      <c r="BQR7" s="5"/>
      <c r="BQS7" s="5"/>
      <c r="BQT7" s="5"/>
      <c r="BQU7" s="5"/>
      <c r="BQV7" s="5"/>
      <c r="BQW7" s="5"/>
      <c r="BQX7" s="5"/>
      <c r="BQY7" s="5"/>
      <c r="BQZ7" s="5"/>
      <c r="BRA7" s="5"/>
      <c r="BRB7" s="5"/>
      <c r="BRC7" s="5"/>
      <c r="BRD7" s="5"/>
      <c r="BRE7" s="5"/>
      <c r="BRF7" s="5"/>
      <c r="BRG7" s="5"/>
      <c r="BRH7" s="5"/>
      <c r="BRI7" s="5"/>
      <c r="BRJ7" s="5"/>
      <c r="BRK7" s="5"/>
      <c r="BRL7" s="5"/>
      <c r="BRM7" s="5"/>
      <c r="BRN7" s="5"/>
      <c r="BRO7" s="5"/>
      <c r="BRP7" s="5"/>
      <c r="BRQ7" s="5"/>
      <c r="BRR7" s="5"/>
      <c r="BRS7" s="5"/>
      <c r="BRT7" s="5"/>
      <c r="BRU7" s="5"/>
      <c r="BRV7" s="5"/>
      <c r="BRW7" s="5"/>
      <c r="BRX7" s="5"/>
      <c r="BRY7" s="5"/>
      <c r="BRZ7" s="5"/>
      <c r="BSA7" s="5"/>
      <c r="BSB7" s="5"/>
      <c r="BSC7" s="5"/>
      <c r="BSD7" s="5"/>
      <c r="BSE7" s="5"/>
      <c r="BSF7" s="5"/>
      <c r="BSG7" s="5"/>
      <c r="BSH7" s="5"/>
      <c r="BSI7" s="5"/>
      <c r="BSJ7" s="5"/>
      <c r="BSK7" s="5"/>
      <c r="BSL7" s="5"/>
      <c r="BSM7" s="5"/>
      <c r="BSN7" s="5"/>
      <c r="BSO7" s="5"/>
      <c r="BSP7" s="5"/>
      <c r="BSQ7" s="5"/>
      <c r="BSR7" s="5"/>
      <c r="BSS7" s="5"/>
      <c r="BST7" s="5"/>
      <c r="BSU7" s="5"/>
      <c r="BSV7" s="5"/>
      <c r="BSW7" s="5"/>
      <c r="BSX7" s="5"/>
      <c r="BSY7" s="5"/>
      <c r="BSZ7" s="5"/>
      <c r="BTA7" s="5"/>
      <c r="BTB7" s="5"/>
      <c r="BTC7" s="5"/>
      <c r="BTD7" s="5"/>
      <c r="BTE7" s="5"/>
      <c r="BTF7" s="5"/>
      <c r="BTG7" s="5"/>
      <c r="BTH7" s="5"/>
      <c r="BTI7" s="5"/>
      <c r="BTJ7" s="5"/>
      <c r="BTK7" s="5"/>
      <c r="BTL7" s="5"/>
      <c r="BTM7" s="5"/>
      <c r="BTN7" s="5"/>
      <c r="BTO7" s="5"/>
      <c r="BTP7" s="5"/>
      <c r="BTQ7" s="5"/>
      <c r="BTR7" s="5"/>
      <c r="BTS7" s="5"/>
      <c r="BTT7" s="5"/>
      <c r="BTU7" s="5"/>
      <c r="BTV7" s="5"/>
      <c r="BTW7" s="5"/>
      <c r="BTX7" s="5"/>
      <c r="BTY7" s="5"/>
      <c r="BTZ7" s="5"/>
      <c r="BUA7" s="5"/>
      <c r="BUB7" s="5"/>
      <c r="BUC7" s="5"/>
      <c r="BUD7" s="5"/>
      <c r="BUE7" s="5"/>
      <c r="BUF7" s="5"/>
      <c r="BUG7" s="5"/>
      <c r="BUH7" s="5"/>
      <c r="BUI7" s="5"/>
      <c r="BUJ7" s="5"/>
      <c r="BUK7" s="5"/>
      <c r="BUL7" s="5"/>
      <c r="BUM7" s="5"/>
      <c r="BUN7" s="5"/>
      <c r="BUO7" s="5"/>
      <c r="BUP7" s="5"/>
      <c r="BUQ7" s="5"/>
      <c r="BUR7" s="5"/>
      <c r="BUS7" s="5"/>
      <c r="BUT7" s="5"/>
      <c r="BUU7" s="5"/>
      <c r="BUV7" s="5"/>
      <c r="BUW7" s="5"/>
      <c r="BUX7" s="5"/>
      <c r="BUY7" s="5"/>
      <c r="BUZ7" s="5"/>
      <c r="BVA7" s="5"/>
      <c r="BVB7" s="5"/>
      <c r="BVC7" s="5"/>
      <c r="BVD7" s="5"/>
      <c r="BVE7" s="5"/>
      <c r="BVF7" s="5"/>
      <c r="BVG7" s="5"/>
      <c r="BVH7" s="5"/>
      <c r="BVI7" s="5"/>
      <c r="BVJ7" s="5"/>
      <c r="BVK7" s="5"/>
      <c r="BVL7" s="5"/>
      <c r="BVM7" s="5"/>
      <c r="BVN7" s="5"/>
      <c r="BVO7" s="5"/>
      <c r="BVP7" s="5"/>
      <c r="BVQ7" s="5"/>
      <c r="BVR7" s="5"/>
      <c r="BVS7" s="5"/>
      <c r="BVT7" s="5"/>
      <c r="BVU7" s="5"/>
      <c r="BVV7" s="5"/>
      <c r="BVW7" s="5"/>
      <c r="BVX7" s="5"/>
      <c r="BVY7" s="5"/>
      <c r="BVZ7" s="5"/>
      <c r="BWA7" s="5"/>
      <c r="BWB7" s="5"/>
      <c r="BWC7" s="5"/>
      <c r="BWD7" s="5"/>
      <c r="BWE7" s="5"/>
      <c r="BWF7" s="5"/>
      <c r="BWG7" s="5"/>
      <c r="BWH7" s="5"/>
      <c r="BWI7" s="5"/>
      <c r="BWJ7" s="5"/>
      <c r="BWK7" s="5"/>
      <c r="BWL7" s="5"/>
      <c r="BWM7" s="5"/>
      <c r="BWN7" s="5"/>
      <c r="BWO7" s="5"/>
      <c r="BWP7" s="5"/>
      <c r="BWQ7" s="5"/>
      <c r="BWR7" s="5"/>
      <c r="BWS7" s="5"/>
      <c r="BWT7" s="5"/>
      <c r="BWU7" s="5"/>
      <c r="BWV7" s="5"/>
      <c r="BWW7" s="5"/>
      <c r="BWX7" s="5"/>
      <c r="BWY7" s="5"/>
      <c r="BWZ7" s="5"/>
      <c r="BXA7" s="5"/>
      <c r="BXB7" s="5"/>
      <c r="BXC7" s="5"/>
      <c r="BXD7" s="5"/>
      <c r="BXE7" s="5"/>
      <c r="BXF7" s="5"/>
      <c r="BXG7" s="5"/>
      <c r="BXH7" s="5"/>
      <c r="BXI7" s="5"/>
      <c r="BXJ7" s="5"/>
      <c r="BXK7" s="5"/>
      <c r="BXL7" s="5"/>
      <c r="BXM7" s="5"/>
      <c r="BXN7" s="5"/>
      <c r="BXO7" s="5"/>
      <c r="BXP7" s="5"/>
      <c r="BXQ7" s="5"/>
      <c r="BXR7" s="5"/>
      <c r="BXS7" s="5"/>
      <c r="BXT7" s="5"/>
      <c r="BXU7" s="5"/>
      <c r="BXV7" s="5"/>
      <c r="BXW7" s="5"/>
      <c r="BXX7" s="5"/>
      <c r="BXY7" s="5"/>
      <c r="BXZ7" s="5"/>
      <c r="BYA7" s="5"/>
      <c r="BYB7" s="5"/>
      <c r="BYC7" s="5"/>
      <c r="BYD7" s="5"/>
      <c r="BYE7" s="5"/>
      <c r="BYF7" s="5"/>
      <c r="BYG7" s="5"/>
      <c r="BYH7" s="5"/>
      <c r="BYI7" s="5"/>
      <c r="BYJ7" s="5"/>
      <c r="BYK7" s="5"/>
      <c r="BYL7" s="5"/>
      <c r="BYM7" s="5"/>
      <c r="BYN7" s="5"/>
      <c r="BYO7" s="5"/>
      <c r="BYP7" s="5"/>
      <c r="BYQ7" s="5"/>
      <c r="BYR7" s="5"/>
      <c r="BYS7" s="5"/>
      <c r="BYT7" s="5"/>
      <c r="BYU7" s="5"/>
      <c r="BYV7" s="5"/>
      <c r="BYW7" s="5"/>
      <c r="BYX7" s="5"/>
      <c r="BYY7" s="5"/>
      <c r="BYZ7" s="5"/>
      <c r="BZA7" s="5"/>
      <c r="BZB7" s="5"/>
      <c r="BZC7" s="5"/>
      <c r="BZD7" s="5"/>
      <c r="BZE7" s="5"/>
      <c r="BZF7" s="5"/>
      <c r="BZG7" s="5"/>
      <c r="BZH7" s="5"/>
      <c r="BZI7" s="5"/>
      <c r="BZJ7" s="5"/>
      <c r="BZK7" s="5"/>
      <c r="BZL7" s="5"/>
      <c r="BZM7" s="5"/>
      <c r="BZN7" s="5"/>
      <c r="BZO7" s="5"/>
      <c r="BZP7" s="5"/>
      <c r="BZQ7" s="5"/>
      <c r="BZR7" s="5"/>
      <c r="BZS7" s="5"/>
      <c r="BZT7" s="5"/>
      <c r="BZU7" s="5"/>
      <c r="BZV7" s="5"/>
      <c r="BZW7" s="5"/>
      <c r="BZX7" s="5"/>
      <c r="BZY7" s="5"/>
      <c r="BZZ7" s="5"/>
      <c r="CAA7" s="5"/>
      <c r="CAB7" s="5"/>
      <c r="CAC7" s="5"/>
      <c r="CAD7" s="5"/>
      <c r="CAE7" s="5"/>
      <c r="CAF7" s="5"/>
      <c r="CAG7" s="5"/>
      <c r="CAH7" s="5"/>
      <c r="CAI7" s="5"/>
      <c r="CAJ7" s="5"/>
      <c r="CAK7" s="5"/>
      <c r="CAL7" s="5"/>
      <c r="CAM7" s="5"/>
      <c r="CAN7" s="5"/>
      <c r="CAO7" s="5"/>
      <c r="CAP7" s="5"/>
      <c r="CAQ7" s="5"/>
      <c r="CAR7" s="5"/>
      <c r="CAS7" s="5"/>
      <c r="CAT7" s="5"/>
      <c r="CAU7" s="5"/>
      <c r="CAV7" s="5"/>
      <c r="CAW7" s="5"/>
      <c r="CAX7" s="5"/>
      <c r="CAY7" s="5"/>
      <c r="CAZ7" s="5"/>
      <c r="CBA7" s="5"/>
      <c r="CBB7" s="5"/>
      <c r="CBC7" s="5"/>
      <c r="CBD7" s="5"/>
      <c r="CBE7" s="5"/>
      <c r="CBF7" s="5"/>
      <c r="CBG7" s="5"/>
      <c r="CBH7" s="5"/>
      <c r="CBI7" s="5"/>
      <c r="CBJ7" s="5"/>
      <c r="CBK7" s="5"/>
      <c r="CBL7" s="5"/>
      <c r="CBM7" s="5"/>
      <c r="CBN7" s="5"/>
      <c r="CBO7" s="5"/>
      <c r="CBP7" s="5"/>
      <c r="CBQ7" s="5"/>
      <c r="CBR7" s="5"/>
      <c r="CBS7" s="5"/>
      <c r="CBT7" s="5"/>
      <c r="CBU7" s="5"/>
      <c r="CBV7" s="5"/>
      <c r="CBW7" s="5"/>
      <c r="CBX7" s="5"/>
      <c r="CBY7" s="5"/>
      <c r="CBZ7" s="5"/>
      <c r="CCA7" s="5"/>
      <c r="CCB7" s="5"/>
      <c r="CCC7" s="5"/>
      <c r="CCD7" s="5"/>
      <c r="CCE7" s="5"/>
      <c r="CCF7" s="5"/>
      <c r="CCG7" s="5"/>
      <c r="CCH7" s="5"/>
      <c r="CCI7" s="5"/>
      <c r="CCJ7" s="5"/>
      <c r="CCK7" s="5"/>
      <c r="CCL7" s="5"/>
      <c r="CCM7" s="5"/>
      <c r="CCN7" s="5"/>
      <c r="CCO7" s="5"/>
      <c r="CCP7" s="5"/>
      <c r="CCQ7" s="5"/>
      <c r="CCR7" s="5"/>
      <c r="CCS7" s="5"/>
      <c r="CCT7" s="5"/>
      <c r="CCU7" s="5"/>
      <c r="CCV7" s="5"/>
      <c r="CCW7" s="5"/>
      <c r="CCX7" s="5"/>
      <c r="CCY7" s="5"/>
      <c r="CCZ7" s="5"/>
      <c r="CDA7" s="5"/>
      <c r="CDB7" s="5"/>
      <c r="CDC7" s="5"/>
      <c r="CDD7" s="5"/>
      <c r="CDE7" s="5"/>
      <c r="CDF7" s="5"/>
      <c r="CDG7" s="5"/>
      <c r="CDH7" s="5"/>
      <c r="CDI7" s="5"/>
      <c r="CDJ7" s="5"/>
      <c r="CDK7" s="5"/>
      <c r="CDL7" s="5"/>
      <c r="CDM7" s="5"/>
      <c r="CDN7" s="5"/>
      <c r="CDO7" s="5"/>
      <c r="CDP7" s="5"/>
      <c r="CDQ7" s="5"/>
      <c r="CDR7" s="5"/>
      <c r="CDS7" s="5"/>
      <c r="CDT7" s="5"/>
      <c r="CDU7" s="5"/>
      <c r="CDV7" s="5"/>
      <c r="CDW7" s="5"/>
      <c r="CDX7" s="5"/>
      <c r="CDY7" s="5"/>
      <c r="CDZ7" s="5"/>
      <c r="CEA7" s="5"/>
      <c r="CEB7" s="5"/>
      <c r="CEC7" s="5"/>
      <c r="CED7" s="5"/>
      <c r="CEE7" s="5"/>
      <c r="CEF7" s="5"/>
      <c r="CEG7" s="5"/>
      <c r="CEH7" s="5"/>
      <c r="CEI7" s="5"/>
      <c r="CEJ7" s="5"/>
      <c r="CEK7" s="5"/>
      <c r="CEL7" s="5"/>
      <c r="CEM7" s="5"/>
      <c r="CEN7" s="5"/>
      <c r="CEO7" s="5"/>
      <c r="CEP7" s="5"/>
      <c r="CEQ7" s="5"/>
      <c r="CER7" s="5"/>
      <c r="CES7" s="5"/>
      <c r="CET7" s="5"/>
      <c r="CEU7" s="5"/>
      <c r="CEV7" s="5"/>
      <c r="CEW7" s="5"/>
      <c r="CEX7" s="5"/>
      <c r="CEY7" s="5"/>
      <c r="CEZ7" s="5"/>
      <c r="CFA7" s="5"/>
      <c r="CFB7" s="5"/>
      <c r="CFC7" s="5"/>
      <c r="CFD7" s="5"/>
      <c r="CFE7" s="5"/>
      <c r="CFF7" s="5"/>
      <c r="CFG7" s="5"/>
      <c r="CFH7" s="5"/>
      <c r="CFI7" s="5"/>
      <c r="CFJ7" s="5"/>
      <c r="CFK7" s="5"/>
      <c r="CFL7" s="5"/>
      <c r="CFM7" s="5"/>
      <c r="CFN7" s="5"/>
      <c r="CFO7" s="5"/>
      <c r="CFP7" s="5"/>
      <c r="CFQ7" s="5"/>
      <c r="CFR7" s="5"/>
      <c r="CFS7" s="5"/>
      <c r="CFT7" s="5"/>
      <c r="CFU7" s="5"/>
      <c r="CFV7" s="5"/>
      <c r="CFW7" s="5"/>
      <c r="CFX7" s="5"/>
      <c r="CFY7" s="5"/>
      <c r="CFZ7" s="5"/>
      <c r="CGA7" s="5"/>
      <c r="CGB7" s="5"/>
      <c r="CGC7" s="5"/>
      <c r="CGD7" s="5"/>
      <c r="CGE7" s="5"/>
      <c r="CGF7" s="5"/>
      <c r="CGG7" s="5"/>
      <c r="CGH7" s="5"/>
      <c r="CGI7" s="5"/>
      <c r="CGJ7" s="5"/>
      <c r="CGK7" s="5"/>
      <c r="CGL7" s="5"/>
      <c r="CGM7" s="5"/>
      <c r="CGN7" s="5"/>
      <c r="CGO7" s="5"/>
      <c r="CGP7" s="5"/>
      <c r="CGQ7" s="5"/>
      <c r="CGR7" s="5"/>
      <c r="CGS7" s="5"/>
      <c r="CGT7" s="5"/>
      <c r="CGU7" s="5"/>
      <c r="CGV7" s="5"/>
      <c r="CGW7" s="5"/>
      <c r="CGX7" s="5"/>
      <c r="CGY7" s="5"/>
      <c r="CGZ7" s="5"/>
      <c r="CHA7" s="5"/>
      <c r="CHB7" s="5"/>
      <c r="CHC7" s="5"/>
      <c r="CHD7" s="5"/>
      <c r="CHE7" s="5"/>
      <c r="CHF7" s="5"/>
      <c r="CHG7" s="5"/>
      <c r="CHH7" s="5"/>
      <c r="CHI7" s="5"/>
      <c r="CHJ7" s="5"/>
      <c r="CHK7" s="5"/>
      <c r="CHL7" s="5"/>
      <c r="CHM7" s="5"/>
      <c r="CHN7" s="5"/>
      <c r="CHO7" s="5"/>
      <c r="CHP7" s="5"/>
      <c r="CHQ7" s="5"/>
      <c r="CHR7" s="5"/>
      <c r="CHS7" s="5"/>
      <c r="CHT7" s="5"/>
      <c r="CHU7" s="5"/>
      <c r="CHV7" s="5"/>
      <c r="CHW7" s="5"/>
      <c r="CHX7" s="5"/>
      <c r="CHY7" s="5"/>
      <c r="CHZ7" s="5"/>
      <c r="CIA7" s="5"/>
      <c r="CIB7" s="5"/>
      <c r="CIC7" s="5"/>
      <c r="CID7" s="5"/>
      <c r="CIE7" s="5"/>
      <c r="CIF7" s="5"/>
      <c r="CIG7" s="5"/>
      <c r="CIH7" s="5"/>
      <c r="CII7" s="5"/>
      <c r="CIJ7" s="5"/>
      <c r="CIK7" s="5"/>
      <c r="CIL7" s="5"/>
      <c r="CIM7" s="5"/>
      <c r="CIN7" s="5"/>
      <c r="CIO7" s="5"/>
      <c r="CIP7" s="5"/>
      <c r="CIQ7" s="5"/>
      <c r="CIR7" s="5"/>
      <c r="CIS7" s="5"/>
      <c r="CIT7" s="5"/>
      <c r="CIU7" s="5"/>
      <c r="CIV7" s="5"/>
      <c r="CIW7" s="5"/>
      <c r="CIX7" s="5"/>
      <c r="CIY7" s="5"/>
      <c r="CIZ7" s="5"/>
      <c r="CJA7" s="5"/>
      <c r="CJB7" s="5"/>
      <c r="CJC7" s="5"/>
      <c r="CJD7" s="5"/>
      <c r="CJE7" s="5"/>
      <c r="CJF7" s="5"/>
      <c r="CJG7" s="5"/>
      <c r="CJH7" s="5"/>
      <c r="CJI7" s="5"/>
      <c r="CJJ7" s="5"/>
      <c r="CJK7" s="5"/>
      <c r="CJL7" s="5"/>
      <c r="CJM7" s="5"/>
      <c r="CJN7" s="5"/>
      <c r="CJO7" s="5"/>
      <c r="CJP7" s="5"/>
      <c r="CJQ7" s="5"/>
      <c r="CJR7" s="5"/>
      <c r="CJS7" s="5"/>
      <c r="CJT7" s="5"/>
      <c r="CJU7" s="5"/>
      <c r="CJV7" s="5"/>
      <c r="CJW7" s="5"/>
      <c r="CJX7" s="5"/>
      <c r="CJY7" s="5"/>
      <c r="CJZ7" s="5"/>
      <c r="CKA7" s="5"/>
      <c r="CKB7" s="5"/>
      <c r="CKC7" s="5"/>
      <c r="CKD7" s="5"/>
      <c r="CKE7" s="5"/>
      <c r="CKF7" s="5"/>
      <c r="CKG7" s="5"/>
      <c r="CKH7" s="5"/>
      <c r="CKI7" s="5"/>
      <c r="CKJ7" s="5"/>
      <c r="CKK7" s="5"/>
      <c r="CKL7" s="5"/>
      <c r="CKM7" s="5"/>
      <c r="CKN7" s="5"/>
      <c r="CKO7" s="5"/>
      <c r="CKP7" s="5"/>
      <c r="CKQ7" s="5"/>
      <c r="CKR7" s="5"/>
      <c r="CKS7" s="5"/>
      <c r="CKT7" s="5"/>
      <c r="CKU7" s="5"/>
      <c r="CKV7" s="5"/>
      <c r="CKW7" s="5"/>
      <c r="CKX7" s="5"/>
      <c r="CKY7" s="5"/>
      <c r="CKZ7" s="5"/>
      <c r="CLA7" s="5"/>
      <c r="CLB7" s="5"/>
      <c r="CLC7" s="5"/>
      <c r="CLD7" s="5"/>
      <c r="CLE7" s="5"/>
      <c r="CLF7" s="5"/>
      <c r="CLG7" s="5"/>
      <c r="CLH7" s="5"/>
      <c r="CLI7" s="5"/>
      <c r="CLJ7" s="5"/>
      <c r="CLK7" s="5"/>
      <c r="CLL7" s="5"/>
      <c r="CLM7" s="5"/>
      <c r="CLN7" s="5"/>
      <c r="CLO7" s="5"/>
      <c r="CLP7" s="5"/>
      <c r="CLQ7" s="5"/>
      <c r="CLR7" s="5"/>
      <c r="CLS7" s="5"/>
      <c r="CLT7" s="5"/>
      <c r="CLU7" s="5"/>
      <c r="CLV7" s="5"/>
      <c r="CLW7" s="5"/>
      <c r="CLX7" s="5"/>
      <c r="CLY7" s="5"/>
      <c r="CLZ7" s="5"/>
      <c r="CMA7" s="5"/>
      <c r="CMB7" s="5"/>
      <c r="CMC7" s="5"/>
      <c r="CMD7" s="5"/>
      <c r="CME7" s="5"/>
      <c r="CMF7" s="5"/>
      <c r="CMG7" s="5"/>
      <c r="CMH7" s="5"/>
      <c r="CMI7" s="5"/>
      <c r="CMJ7" s="5"/>
      <c r="CMK7" s="5"/>
      <c r="CML7" s="5"/>
      <c r="CMM7" s="5"/>
      <c r="CMN7" s="5"/>
      <c r="CMO7" s="5"/>
      <c r="CMP7" s="5"/>
      <c r="CMQ7" s="5"/>
      <c r="CMR7" s="5"/>
      <c r="CMS7" s="5"/>
      <c r="CMT7" s="5"/>
      <c r="CMU7" s="5"/>
      <c r="CMV7" s="5"/>
      <c r="CMW7" s="5"/>
      <c r="CMX7" s="5"/>
      <c r="CMY7" s="5"/>
      <c r="CMZ7" s="5"/>
      <c r="CNA7" s="5"/>
      <c r="CNB7" s="5"/>
      <c r="CNC7" s="5"/>
      <c r="CND7" s="5"/>
      <c r="CNE7" s="5"/>
      <c r="CNF7" s="5"/>
      <c r="CNG7" s="5"/>
      <c r="CNH7" s="5"/>
      <c r="CNI7" s="5"/>
      <c r="CNJ7" s="5"/>
      <c r="CNK7" s="5"/>
      <c r="CNL7" s="5"/>
      <c r="CNM7" s="5"/>
      <c r="CNN7" s="5"/>
      <c r="CNO7" s="5"/>
      <c r="CNP7" s="5"/>
      <c r="CNQ7" s="5"/>
      <c r="CNR7" s="5"/>
      <c r="CNS7" s="5"/>
      <c r="CNT7" s="5"/>
      <c r="CNU7" s="5"/>
      <c r="CNV7" s="5"/>
      <c r="CNW7" s="5"/>
      <c r="CNX7" s="5"/>
      <c r="CNY7" s="5"/>
      <c r="CNZ7" s="5"/>
      <c r="COA7" s="5"/>
      <c r="COB7" s="5"/>
      <c r="COC7" s="5"/>
      <c r="COD7" s="5"/>
      <c r="COE7" s="5"/>
      <c r="COF7" s="5"/>
      <c r="COG7" s="5"/>
      <c r="COH7" s="5"/>
      <c r="COI7" s="5"/>
      <c r="COJ7" s="5"/>
      <c r="COK7" s="5"/>
      <c r="COL7" s="5"/>
      <c r="COM7" s="5"/>
      <c r="CON7" s="5"/>
      <c r="COO7" s="5"/>
      <c r="COP7" s="5"/>
      <c r="COQ7" s="5"/>
      <c r="COR7" s="5"/>
      <c r="COS7" s="5"/>
      <c r="COT7" s="5"/>
      <c r="COU7" s="5"/>
      <c r="COV7" s="5"/>
      <c r="COW7" s="5"/>
      <c r="COX7" s="5"/>
      <c r="COY7" s="5"/>
      <c r="COZ7" s="5"/>
      <c r="CPA7" s="5"/>
      <c r="CPB7" s="5"/>
      <c r="CPC7" s="5"/>
      <c r="CPD7" s="5"/>
      <c r="CPE7" s="5"/>
      <c r="CPF7" s="5"/>
      <c r="CPG7" s="5"/>
      <c r="CPH7" s="5"/>
      <c r="CPI7" s="5"/>
      <c r="CPJ7" s="5"/>
      <c r="CPK7" s="5"/>
      <c r="CPL7" s="5"/>
      <c r="CPM7" s="5"/>
      <c r="CPN7" s="5"/>
      <c r="CPO7" s="5"/>
      <c r="CPP7" s="5"/>
      <c r="CPQ7" s="5"/>
      <c r="CPR7" s="5"/>
      <c r="CPS7" s="5"/>
      <c r="CPT7" s="5"/>
      <c r="CPU7" s="5"/>
      <c r="CPV7" s="5"/>
      <c r="CPW7" s="5"/>
      <c r="CPX7" s="5"/>
      <c r="CPY7" s="5"/>
      <c r="CPZ7" s="5"/>
      <c r="CQA7" s="5"/>
      <c r="CQB7" s="5"/>
      <c r="CQC7" s="5"/>
      <c r="CQD7" s="5"/>
      <c r="CQE7" s="5"/>
      <c r="CQF7" s="5"/>
      <c r="CQG7" s="5"/>
      <c r="CQH7" s="5"/>
      <c r="CQI7" s="5"/>
      <c r="CQJ7" s="5"/>
      <c r="CQK7" s="5"/>
      <c r="CQL7" s="5"/>
      <c r="CQM7" s="5"/>
      <c r="CQN7" s="5"/>
      <c r="CQO7" s="5"/>
      <c r="CQP7" s="5"/>
      <c r="CQQ7" s="5"/>
      <c r="CQR7" s="5"/>
      <c r="CQS7" s="5"/>
      <c r="CQT7" s="5"/>
      <c r="CQU7" s="5"/>
      <c r="CQV7" s="5"/>
      <c r="CQW7" s="5"/>
      <c r="CQX7" s="5"/>
      <c r="CQY7" s="5"/>
      <c r="CQZ7" s="5"/>
      <c r="CRA7" s="5"/>
      <c r="CRB7" s="5"/>
      <c r="CRC7" s="5"/>
      <c r="CRD7" s="5"/>
      <c r="CRE7" s="5"/>
      <c r="CRF7" s="5"/>
      <c r="CRG7" s="5"/>
      <c r="CRH7" s="5"/>
      <c r="CRI7" s="5"/>
      <c r="CRJ7" s="5"/>
      <c r="CRK7" s="5"/>
      <c r="CRL7" s="5"/>
      <c r="CRM7" s="5"/>
      <c r="CRN7" s="5"/>
      <c r="CRO7" s="5"/>
      <c r="CRP7" s="5"/>
      <c r="CRQ7" s="5"/>
      <c r="CRR7" s="5"/>
      <c r="CRS7" s="5"/>
      <c r="CRT7" s="5"/>
      <c r="CRU7" s="5"/>
      <c r="CRV7" s="5"/>
      <c r="CRW7" s="5"/>
      <c r="CRX7" s="5"/>
      <c r="CRY7" s="5"/>
      <c r="CRZ7" s="5"/>
      <c r="CSA7" s="5"/>
      <c r="CSB7" s="5"/>
      <c r="CSC7" s="5"/>
      <c r="CSD7" s="5"/>
      <c r="CSE7" s="5"/>
      <c r="CSF7" s="5"/>
      <c r="CSG7" s="5"/>
      <c r="CSH7" s="5"/>
      <c r="CSI7" s="5"/>
      <c r="CSJ7" s="5"/>
      <c r="CSK7" s="5"/>
      <c r="CSL7" s="5"/>
      <c r="CSM7" s="5"/>
      <c r="CSN7" s="5"/>
      <c r="CSO7" s="5"/>
      <c r="CSP7" s="5"/>
      <c r="CSQ7" s="5"/>
      <c r="CSR7" s="5"/>
      <c r="CSS7" s="5"/>
      <c r="CST7" s="5"/>
      <c r="CSU7" s="5"/>
      <c r="CSV7" s="5"/>
      <c r="CSW7" s="5"/>
      <c r="CSX7" s="5"/>
      <c r="CSY7" s="5"/>
      <c r="CSZ7" s="5"/>
      <c r="CTA7" s="5"/>
      <c r="CTB7" s="5"/>
      <c r="CTC7" s="5"/>
      <c r="CTD7" s="5"/>
      <c r="CTE7" s="5"/>
      <c r="CTF7" s="5"/>
      <c r="CTG7" s="5"/>
      <c r="CTH7" s="5"/>
      <c r="CTI7" s="5"/>
      <c r="CTJ7" s="5"/>
      <c r="CTK7" s="5"/>
      <c r="CTL7" s="5"/>
      <c r="CTM7" s="5"/>
      <c r="CTN7" s="5"/>
      <c r="CTO7" s="5"/>
      <c r="CTP7" s="5"/>
      <c r="CTQ7" s="5"/>
      <c r="CTR7" s="5"/>
      <c r="CTS7" s="5"/>
      <c r="CTT7" s="5"/>
      <c r="CTU7" s="5"/>
      <c r="CTV7" s="5"/>
      <c r="CTW7" s="5"/>
      <c r="CTX7" s="5"/>
      <c r="CTY7" s="5"/>
      <c r="CTZ7" s="5"/>
      <c r="CUA7" s="5"/>
      <c r="CUB7" s="5"/>
      <c r="CUC7" s="5"/>
      <c r="CUD7" s="5"/>
      <c r="CUE7" s="5"/>
      <c r="CUF7" s="5"/>
      <c r="CUG7" s="5"/>
      <c r="CUH7" s="5"/>
      <c r="CUI7" s="5"/>
      <c r="CUJ7" s="5"/>
      <c r="CUK7" s="5"/>
      <c r="CUL7" s="5"/>
      <c r="CUM7" s="5"/>
      <c r="CUN7" s="5"/>
      <c r="CUO7" s="5"/>
      <c r="CUP7" s="5"/>
      <c r="CUQ7" s="5"/>
      <c r="CUR7" s="5"/>
      <c r="CUS7" s="5"/>
      <c r="CUT7" s="5"/>
      <c r="CUU7" s="5"/>
      <c r="CUV7" s="5"/>
      <c r="CUW7" s="5"/>
      <c r="CUX7" s="5"/>
      <c r="CUY7" s="5"/>
      <c r="CUZ7" s="5"/>
      <c r="CVA7" s="5"/>
      <c r="CVB7" s="5"/>
      <c r="CVC7" s="5"/>
      <c r="CVD7" s="5"/>
      <c r="CVE7" s="5"/>
      <c r="CVF7" s="5"/>
      <c r="CVG7" s="5"/>
      <c r="CVH7" s="5"/>
      <c r="CVI7" s="5"/>
      <c r="CVJ7" s="5"/>
      <c r="CVK7" s="5"/>
      <c r="CVL7" s="5"/>
      <c r="CVM7" s="5"/>
      <c r="CVN7" s="5"/>
      <c r="CVO7" s="5"/>
      <c r="CVP7" s="5"/>
      <c r="CVQ7" s="5"/>
      <c r="CVR7" s="5"/>
      <c r="CVS7" s="5"/>
      <c r="CVT7" s="5"/>
      <c r="CVU7" s="5"/>
      <c r="CVV7" s="5"/>
      <c r="CVW7" s="5"/>
      <c r="CVX7" s="5"/>
      <c r="CVY7" s="5"/>
      <c r="CVZ7" s="5"/>
      <c r="CWA7" s="5"/>
      <c r="CWB7" s="5"/>
      <c r="CWC7" s="5"/>
      <c r="CWD7" s="5"/>
      <c r="CWE7" s="5"/>
      <c r="CWF7" s="5"/>
      <c r="CWG7" s="5"/>
      <c r="CWH7" s="5"/>
      <c r="CWI7" s="5"/>
      <c r="CWJ7" s="5"/>
      <c r="CWK7" s="5"/>
      <c r="CWL7" s="5"/>
      <c r="CWM7" s="5"/>
      <c r="CWN7" s="5"/>
      <c r="CWO7" s="5"/>
      <c r="CWP7" s="5"/>
      <c r="CWQ7" s="5"/>
      <c r="CWR7" s="5"/>
      <c r="CWS7" s="5"/>
      <c r="CWT7" s="5"/>
      <c r="CWU7" s="5"/>
      <c r="CWV7" s="5"/>
      <c r="CWW7" s="5"/>
      <c r="CWX7" s="5"/>
      <c r="CWY7" s="5"/>
      <c r="CWZ7" s="5"/>
      <c r="CXA7" s="5"/>
      <c r="CXB7" s="5"/>
      <c r="CXC7" s="5"/>
      <c r="CXD7" s="5"/>
      <c r="CXE7" s="5"/>
      <c r="CXF7" s="5"/>
      <c r="CXG7" s="5"/>
      <c r="CXH7" s="5"/>
      <c r="CXI7" s="5"/>
      <c r="CXJ7" s="5"/>
      <c r="CXK7" s="5"/>
      <c r="CXL7" s="5"/>
      <c r="CXM7" s="5"/>
      <c r="CXN7" s="5"/>
      <c r="CXO7" s="5"/>
      <c r="CXP7" s="5"/>
      <c r="CXQ7" s="5"/>
      <c r="CXR7" s="5"/>
      <c r="CXS7" s="5"/>
      <c r="CXT7" s="5"/>
      <c r="CXU7" s="5"/>
      <c r="CXV7" s="5"/>
      <c r="CXW7" s="5"/>
      <c r="CXX7" s="5"/>
      <c r="CXY7" s="5"/>
      <c r="CXZ7" s="5"/>
      <c r="CYA7" s="5"/>
      <c r="CYB7" s="5"/>
      <c r="CYC7" s="5"/>
      <c r="CYD7" s="5"/>
      <c r="CYE7" s="5"/>
      <c r="CYF7" s="5"/>
      <c r="CYG7" s="5"/>
      <c r="CYH7" s="5"/>
      <c r="CYI7" s="5"/>
      <c r="CYJ7" s="5"/>
      <c r="CYK7" s="5"/>
      <c r="CYL7" s="5"/>
      <c r="CYM7" s="5"/>
      <c r="CYN7" s="5"/>
      <c r="CYO7" s="5"/>
      <c r="CYP7" s="5"/>
      <c r="CYQ7" s="5"/>
      <c r="CYR7" s="5"/>
      <c r="CYS7" s="5"/>
      <c r="CYT7" s="5"/>
      <c r="CYU7" s="5"/>
      <c r="CYV7" s="5"/>
      <c r="CYW7" s="5"/>
      <c r="CYX7" s="5"/>
      <c r="CYY7" s="5"/>
      <c r="CYZ7" s="5"/>
      <c r="CZA7" s="5"/>
      <c r="CZB7" s="5"/>
      <c r="CZC7" s="5"/>
      <c r="CZD7" s="5"/>
      <c r="CZE7" s="5"/>
      <c r="CZF7" s="5"/>
      <c r="CZG7" s="5"/>
      <c r="CZH7" s="5"/>
      <c r="CZI7" s="5"/>
      <c r="CZJ7" s="5"/>
      <c r="CZK7" s="5"/>
      <c r="CZL7" s="5"/>
      <c r="CZM7" s="5"/>
      <c r="CZN7" s="5"/>
      <c r="CZO7" s="5"/>
      <c r="CZP7" s="5"/>
      <c r="CZQ7" s="5"/>
      <c r="CZR7" s="5"/>
      <c r="CZS7" s="5"/>
      <c r="CZT7" s="5"/>
      <c r="CZU7" s="5"/>
      <c r="CZV7" s="5"/>
      <c r="CZW7" s="5"/>
      <c r="CZX7" s="5"/>
      <c r="CZY7" s="5"/>
      <c r="CZZ7" s="5"/>
      <c r="DAA7" s="5"/>
      <c r="DAB7" s="5"/>
      <c r="DAC7" s="5"/>
      <c r="DAD7" s="5"/>
      <c r="DAE7" s="5"/>
      <c r="DAF7" s="5"/>
      <c r="DAG7" s="5"/>
      <c r="DAH7" s="5"/>
      <c r="DAI7" s="5"/>
      <c r="DAJ7" s="5"/>
      <c r="DAK7" s="5"/>
      <c r="DAL7" s="5"/>
      <c r="DAM7" s="5"/>
      <c r="DAN7" s="5"/>
      <c r="DAO7" s="5"/>
      <c r="DAP7" s="5"/>
      <c r="DAQ7" s="5"/>
      <c r="DAR7" s="5"/>
      <c r="DAS7" s="5"/>
      <c r="DAT7" s="5"/>
      <c r="DAU7" s="5"/>
      <c r="DAV7" s="5"/>
      <c r="DAW7" s="5"/>
      <c r="DAX7" s="5"/>
      <c r="DAY7" s="5"/>
      <c r="DAZ7" s="5"/>
      <c r="DBA7" s="5"/>
      <c r="DBB7" s="5"/>
      <c r="DBC7" s="5"/>
      <c r="DBD7" s="5"/>
      <c r="DBE7" s="5"/>
      <c r="DBF7" s="5"/>
      <c r="DBG7" s="5"/>
      <c r="DBH7" s="5"/>
      <c r="DBI7" s="5"/>
      <c r="DBJ7" s="5"/>
      <c r="DBK7" s="5"/>
      <c r="DBL7" s="5"/>
      <c r="DBM7" s="5"/>
      <c r="DBN7" s="5"/>
      <c r="DBO7" s="5"/>
      <c r="DBP7" s="5"/>
      <c r="DBQ7" s="5"/>
      <c r="DBR7" s="5"/>
      <c r="DBS7" s="5"/>
      <c r="DBT7" s="5"/>
      <c r="DBU7" s="5"/>
      <c r="DBV7" s="5"/>
      <c r="DBW7" s="5"/>
      <c r="DBX7" s="5"/>
      <c r="DBY7" s="5"/>
      <c r="DBZ7" s="5"/>
      <c r="DCA7" s="5"/>
      <c r="DCB7" s="5"/>
      <c r="DCC7" s="5"/>
      <c r="DCD7" s="5"/>
      <c r="DCE7" s="5"/>
      <c r="DCF7" s="5"/>
      <c r="DCG7" s="5"/>
      <c r="DCH7" s="5"/>
      <c r="DCI7" s="5"/>
      <c r="DCJ7" s="5"/>
      <c r="DCK7" s="5"/>
      <c r="DCL7" s="5"/>
      <c r="DCM7" s="5"/>
      <c r="DCN7" s="5"/>
      <c r="DCO7" s="5"/>
      <c r="DCP7" s="5"/>
      <c r="DCQ7" s="5"/>
      <c r="DCR7" s="5"/>
      <c r="DCS7" s="5"/>
      <c r="DCT7" s="5"/>
      <c r="DCU7" s="5"/>
      <c r="DCV7" s="5"/>
      <c r="DCW7" s="5"/>
      <c r="DCX7" s="5"/>
      <c r="DCY7" s="5"/>
      <c r="DCZ7" s="5"/>
      <c r="DDA7" s="5"/>
      <c r="DDB7" s="5"/>
      <c r="DDC7" s="5"/>
      <c r="DDD7" s="5"/>
      <c r="DDE7" s="5"/>
      <c r="DDF7" s="5"/>
      <c r="DDG7" s="5"/>
      <c r="DDH7" s="5"/>
      <c r="DDI7" s="5"/>
      <c r="DDJ7" s="5"/>
      <c r="DDK7" s="5"/>
      <c r="DDL7" s="5"/>
      <c r="DDM7" s="5"/>
      <c r="DDN7" s="5"/>
      <c r="DDO7" s="5"/>
      <c r="DDP7" s="5"/>
      <c r="DDQ7" s="5"/>
      <c r="DDR7" s="5"/>
      <c r="DDS7" s="5"/>
      <c r="DDT7" s="5"/>
      <c r="DDU7" s="5"/>
      <c r="DDV7" s="5"/>
      <c r="DDW7" s="5"/>
      <c r="DDX7" s="5"/>
      <c r="DDY7" s="5"/>
      <c r="DDZ7" s="5"/>
      <c r="DEA7" s="5"/>
      <c r="DEB7" s="5"/>
      <c r="DEC7" s="5"/>
      <c r="DED7" s="5"/>
      <c r="DEE7" s="5"/>
      <c r="DEF7" s="5"/>
      <c r="DEG7" s="5"/>
      <c r="DEH7" s="5"/>
      <c r="DEI7" s="5"/>
      <c r="DEJ7" s="5"/>
      <c r="DEK7" s="5"/>
      <c r="DEL7" s="5"/>
      <c r="DEM7" s="5"/>
      <c r="DEN7" s="5"/>
      <c r="DEO7" s="5"/>
      <c r="DEP7" s="5"/>
      <c r="DEQ7" s="5"/>
      <c r="DER7" s="5"/>
      <c r="DES7" s="5"/>
      <c r="DET7" s="5"/>
      <c r="DEU7" s="5"/>
      <c r="DEV7" s="5"/>
      <c r="DEW7" s="5"/>
      <c r="DEX7" s="5"/>
      <c r="DEY7" s="5"/>
      <c r="DEZ7" s="5"/>
      <c r="DFA7" s="5"/>
      <c r="DFB7" s="5"/>
      <c r="DFC7" s="5"/>
      <c r="DFD7" s="5"/>
      <c r="DFE7" s="5"/>
      <c r="DFF7" s="5"/>
      <c r="DFG7" s="5"/>
      <c r="DFH7" s="5"/>
      <c r="DFI7" s="5"/>
      <c r="DFJ7" s="5"/>
      <c r="DFK7" s="5"/>
      <c r="DFL7" s="5"/>
      <c r="DFM7" s="5"/>
      <c r="DFN7" s="5"/>
      <c r="DFO7" s="5"/>
      <c r="DFP7" s="5"/>
      <c r="DFQ7" s="5"/>
      <c r="DFR7" s="5"/>
      <c r="DFS7" s="5"/>
      <c r="DFT7" s="5"/>
      <c r="DFU7" s="5"/>
      <c r="DFV7" s="5"/>
      <c r="DFW7" s="5"/>
      <c r="DFX7" s="5"/>
      <c r="DFY7" s="5"/>
      <c r="DFZ7" s="5"/>
      <c r="DGA7" s="5"/>
      <c r="DGB7" s="5"/>
      <c r="DGC7" s="5"/>
      <c r="DGD7" s="5"/>
      <c r="DGE7" s="5"/>
      <c r="DGF7" s="5"/>
      <c r="DGG7" s="5"/>
      <c r="DGH7" s="5"/>
      <c r="DGI7" s="5"/>
      <c r="DGJ7" s="5"/>
      <c r="DGK7" s="5"/>
      <c r="DGL7" s="5"/>
      <c r="DGM7" s="5"/>
      <c r="DGN7" s="5"/>
      <c r="DGO7" s="5"/>
      <c r="DGP7" s="5"/>
      <c r="DGQ7" s="5"/>
      <c r="DGR7" s="5"/>
      <c r="DGS7" s="5"/>
      <c r="DGT7" s="5"/>
      <c r="DGU7" s="5"/>
      <c r="DGV7" s="5"/>
      <c r="DGW7" s="5"/>
      <c r="DGX7" s="5"/>
      <c r="DGY7" s="5"/>
      <c r="DGZ7" s="5"/>
      <c r="DHA7" s="5"/>
      <c r="DHB7" s="5"/>
      <c r="DHC7" s="5"/>
      <c r="DHD7" s="5"/>
      <c r="DHE7" s="5"/>
      <c r="DHF7" s="5"/>
      <c r="DHG7" s="5"/>
      <c r="DHH7" s="5"/>
      <c r="DHI7" s="5"/>
      <c r="DHJ7" s="5"/>
      <c r="DHK7" s="5"/>
      <c r="DHL7" s="5"/>
      <c r="DHM7" s="5"/>
      <c r="DHN7" s="5"/>
      <c r="DHO7" s="5"/>
      <c r="DHP7" s="5"/>
      <c r="DHQ7" s="5"/>
      <c r="DHR7" s="5"/>
      <c r="DHS7" s="5"/>
      <c r="DHT7" s="5"/>
      <c r="DHU7" s="5"/>
      <c r="DHV7" s="5"/>
      <c r="DHW7" s="5"/>
      <c r="DHX7" s="5"/>
      <c r="DHY7" s="5"/>
      <c r="DHZ7" s="5"/>
      <c r="DIA7" s="5"/>
      <c r="DIB7" s="5"/>
      <c r="DIC7" s="5"/>
      <c r="DID7" s="5"/>
      <c r="DIE7" s="5"/>
      <c r="DIF7" s="5"/>
      <c r="DIG7" s="5"/>
      <c r="DIH7" s="5"/>
      <c r="DII7" s="5"/>
      <c r="DIJ7" s="5"/>
      <c r="DIK7" s="5"/>
      <c r="DIL7" s="5"/>
      <c r="DIM7" s="5"/>
      <c r="DIN7" s="5"/>
      <c r="DIO7" s="5"/>
      <c r="DIP7" s="5"/>
      <c r="DIQ7" s="5"/>
      <c r="DIR7" s="5"/>
      <c r="DIS7" s="5"/>
      <c r="DIT7" s="5"/>
      <c r="DIU7" s="5"/>
      <c r="DIV7" s="5"/>
      <c r="DIW7" s="5"/>
      <c r="DIX7" s="5"/>
      <c r="DIY7" s="5"/>
      <c r="DIZ7" s="5"/>
      <c r="DJA7" s="5"/>
      <c r="DJB7" s="5"/>
      <c r="DJC7" s="5"/>
      <c r="DJD7" s="5"/>
      <c r="DJE7" s="5"/>
      <c r="DJF7" s="5"/>
      <c r="DJG7" s="5"/>
      <c r="DJH7" s="5"/>
      <c r="DJI7" s="5"/>
      <c r="DJJ7" s="5"/>
      <c r="DJK7" s="5"/>
      <c r="DJL7" s="5"/>
      <c r="DJM7" s="5"/>
      <c r="DJN7" s="5"/>
      <c r="DJO7" s="5"/>
      <c r="DJP7" s="5"/>
      <c r="DJQ7" s="5"/>
      <c r="DJR7" s="5"/>
      <c r="DJS7" s="5"/>
      <c r="DJT7" s="5"/>
      <c r="DJU7" s="5"/>
      <c r="DJV7" s="5"/>
      <c r="DJW7" s="5"/>
      <c r="DJX7" s="5"/>
      <c r="DJY7" s="5"/>
      <c r="DJZ7" s="5"/>
      <c r="DKA7" s="5"/>
      <c r="DKB7" s="5"/>
      <c r="DKC7" s="5"/>
      <c r="DKD7" s="5"/>
      <c r="DKE7" s="5"/>
      <c r="DKF7" s="5"/>
      <c r="DKG7" s="5"/>
      <c r="DKH7" s="5"/>
      <c r="DKI7" s="5"/>
      <c r="DKJ7" s="5"/>
      <c r="DKK7" s="5"/>
      <c r="DKL7" s="5"/>
      <c r="DKM7" s="5"/>
      <c r="DKN7" s="5"/>
      <c r="DKO7" s="5"/>
      <c r="DKP7" s="5"/>
      <c r="DKQ7" s="5"/>
      <c r="DKR7" s="5"/>
      <c r="DKS7" s="5"/>
      <c r="DKT7" s="5"/>
      <c r="DKU7" s="5"/>
      <c r="DKV7" s="5"/>
      <c r="DKW7" s="5"/>
      <c r="DKX7" s="5"/>
      <c r="DKY7" s="5"/>
      <c r="DKZ7" s="5"/>
      <c r="DLA7" s="5"/>
      <c r="DLB7" s="5"/>
      <c r="DLC7" s="5"/>
      <c r="DLD7" s="5"/>
      <c r="DLE7" s="5"/>
      <c r="DLF7" s="5"/>
      <c r="DLG7" s="5"/>
      <c r="DLH7" s="5"/>
      <c r="DLI7" s="5"/>
      <c r="DLJ7" s="5"/>
      <c r="DLK7" s="5"/>
      <c r="DLL7" s="5"/>
      <c r="DLM7" s="5"/>
      <c r="DLN7" s="5"/>
      <c r="DLO7" s="5"/>
      <c r="DLP7" s="5"/>
      <c r="DLQ7" s="5"/>
      <c r="DLR7" s="5"/>
      <c r="DLS7" s="5"/>
      <c r="DLT7" s="5"/>
      <c r="DLU7" s="5"/>
      <c r="DLV7" s="5"/>
      <c r="DLW7" s="5"/>
      <c r="DLX7" s="5"/>
      <c r="DLY7" s="5"/>
      <c r="DLZ7" s="5"/>
      <c r="DMA7" s="5"/>
      <c r="DMB7" s="5"/>
      <c r="DMC7" s="5"/>
      <c r="DMD7" s="5"/>
      <c r="DME7" s="5"/>
      <c r="DMF7" s="5"/>
      <c r="DMG7" s="5"/>
      <c r="DMH7" s="5"/>
      <c r="DMI7" s="5"/>
      <c r="DMJ7" s="5"/>
      <c r="DMK7" s="5"/>
      <c r="DML7" s="5"/>
      <c r="DMM7" s="5"/>
      <c r="DMN7" s="5"/>
      <c r="DMO7" s="5"/>
      <c r="DMP7" s="5"/>
      <c r="DMQ7" s="5"/>
      <c r="DMR7" s="5"/>
      <c r="DMS7" s="5"/>
      <c r="DMT7" s="5"/>
      <c r="DMU7" s="5"/>
      <c r="DMV7" s="5"/>
      <c r="DMW7" s="5"/>
      <c r="DMX7" s="5"/>
      <c r="DMY7" s="5"/>
      <c r="DMZ7" s="5"/>
      <c r="DNA7" s="5"/>
      <c r="DNB7" s="5"/>
      <c r="DNC7" s="5"/>
      <c r="DND7" s="5"/>
      <c r="DNE7" s="5"/>
      <c r="DNF7" s="5"/>
      <c r="DNG7" s="5"/>
      <c r="DNH7" s="5"/>
      <c r="DNI7" s="5"/>
      <c r="DNJ7" s="5"/>
      <c r="DNK7" s="5"/>
      <c r="DNL7" s="5"/>
      <c r="DNM7" s="5"/>
      <c r="DNN7" s="5"/>
      <c r="DNO7" s="5"/>
      <c r="DNP7" s="5"/>
      <c r="DNQ7" s="5"/>
      <c r="DNR7" s="5"/>
      <c r="DNS7" s="5"/>
      <c r="DNT7" s="5"/>
      <c r="DNU7" s="5"/>
      <c r="DNV7" s="5"/>
      <c r="DNW7" s="5"/>
      <c r="DNX7" s="5"/>
      <c r="DNY7" s="5"/>
      <c r="DNZ7" s="5"/>
      <c r="DOA7" s="5"/>
      <c r="DOB7" s="5"/>
      <c r="DOC7" s="5"/>
      <c r="DOD7" s="5"/>
      <c r="DOE7" s="5"/>
      <c r="DOF7" s="5"/>
      <c r="DOG7" s="5"/>
      <c r="DOH7" s="5"/>
      <c r="DOI7" s="5"/>
      <c r="DOJ7" s="5"/>
      <c r="DOK7" s="5"/>
      <c r="DOL7" s="5"/>
      <c r="DOM7" s="5"/>
      <c r="DON7" s="5"/>
      <c r="DOO7" s="5"/>
      <c r="DOP7" s="5"/>
      <c r="DOQ7" s="5"/>
      <c r="DOR7" s="5"/>
      <c r="DOS7" s="5"/>
      <c r="DOT7" s="5"/>
      <c r="DOU7" s="5"/>
      <c r="DOV7" s="5"/>
      <c r="DOW7" s="5"/>
      <c r="DOX7" s="5"/>
      <c r="DOY7" s="5"/>
      <c r="DOZ7" s="5"/>
      <c r="DPA7" s="5"/>
      <c r="DPB7" s="5"/>
      <c r="DPC7" s="5"/>
      <c r="DPD7" s="5"/>
      <c r="DPE7" s="5"/>
      <c r="DPF7" s="5"/>
      <c r="DPG7" s="5"/>
      <c r="DPH7" s="5"/>
      <c r="DPI7" s="5"/>
      <c r="DPJ7" s="5"/>
      <c r="DPK7" s="5"/>
      <c r="DPL7" s="5"/>
      <c r="DPM7" s="5"/>
      <c r="DPN7" s="5"/>
      <c r="DPO7" s="5"/>
      <c r="DPP7" s="5"/>
      <c r="DPQ7" s="5"/>
      <c r="DPR7" s="5"/>
      <c r="DPS7" s="5"/>
      <c r="DPT7" s="5"/>
      <c r="DPU7" s="5"/>
      <c r="DPV7" s="5"/>
      <c r="DPW7" s="5"/>
      <c r="DPX7" s="5"/>
      <c r="DPY7" s="5"/>
      <c r="DPZ7" s="5"/>
      <c r="DQA7" s="5"/>
      <c r="DQB7" s="5"/>
      <c r="DQC7" s="5"/>
      <c r="DQD7" s="5"/>
      <c r="DQE7" s="5"/>
      <c r="DQF7" s="5"/>
      <c r="DQG7" s="5"/>
      <c r="DQH7" s="5"/>
      <c r="DQI7" s="5"/>
      <c r="DQJ7" s="5"/>
      <c r="DQK7" s="5"/>
      <c r="DQL7" s="5"/>
      <c r="DQM7" s="5"/>
      <c r="DQN7" s="5"/>
      <c r="DQO7" s="5"/>
      <c r="DQP7" s="5"/>
      <c r="DQQ7" s="5"/>
      <c r="DQR7" s="5"/>
      <c r="DQS7" s="5"/>
      <c r="DQT7" s="5"/>
      <c r="DQU7" s="5"/>
      <c r="DQV7" s="5"/>
      <c r="DQW7" s="5"/>
      <c r="DQX7" s="5"/>
      <c r="DQY7" s="5"/>
      <c r="DQZ7" s="5"/>
      <c r="DRA7" s="5"/>
      <c r="DRB7" s="5"/>
      <c r="DRC7" s="5"/>
      <c r="DRD7" s="5"/>
      <c r="DRE7" s="5"/>
      <c r="DRF7" s="5"/>
      <c r="DRG7" s="5"/>
      <c r="DRH7" s="5"/>
      <c r="DRI7" s="5"/>
      <c r="DRJ7" s="5"/>
      <c r="DRK7" s="5"/>
      <c r="DRL7" s="5"/>
      <c r="DRM7" s="5"/>
      <c r="DRN7" s="5"/>
      <c r="DRO7" s="5"/>
      <c r="DRP7" s="5"/>
      <c r="DRQ7" s="5"/>
      <c r="DRR7" s="5"/>
      <c r="DRS7" s="5"/>
      <c r="DRT7" s="5"/>
      <c r="DRU7" s="5"/>
      <c r="DRV7" s="5"/>
      <c r="DRW7" s="5"/>
      <c r="DRX7" s="5"/>
      <c r="DRY7" s="5"/>
      <c r="DRZ7" s="5"/>
      <c r="DSA7" s="5"/>
      <c r="DSB7" s="5"/>
      <c r="DSC7" s="5"/>
      <c r="DSD7" s="5"/>
      <c r="DSE7" s="5"/>
      <c r="DSF7" s="5"/>
      <c r="DSG7" s="5"/>
      <c r="DSH7" s="5"/>
      <c r="DSI7" s="5"/>
      <c r="DSJ7" s="5"/>
      <c r="DSK7" s="5"/>
      <c r="DSL7" s="5"/>
      <c r="DSM7" s="5"/>
      <c r="DSN7" s="5"/>
      <c r="DSO7" s="5"/>
      <c r="DSP7" s="5"/>
      <c r="DSQ7" s="5"/>
      <c r="DSR7" s="5"/>
      <c r="DSS7" s="5"/>
      <c r="DST7" s="5"/>
      <c r="DSU7" s="5"/>
      <c r="DSV7" s="5"/>
      <c r="DSW7" s="5"/>
      <c r="DSX7" s="5"/>
      <c r="DSY7" s="5"/>
      <c r="DSZ7" s="5"/>
      <c r="DTA7" s="5"/>
      <c r="DTB7" s="5"/>
      <c r="DTC7" s="5"/>
      <c r="DTD7" s="5"/>
      <c r="DTE7" s="5"/>
      <c r="DTF7" s="5"/>
      <c r="DTG7" s="5"/>
      <c r="DTH7" s="5"/>
      <c r="DTI7" s="5"/>
      <c r="DTJ7" s="5"/>
      <c r="DTK7" s="5"/>
      <c r="DTL7" s="5"/>
      <c r="DTM7" s="5"/>
      <c r="DTN7" s="5"/>
      <c r="DTO7" s="5"/>
      <c r="DTP7" s="5"/>
      <c r="DTQ7" s="5"/>
      <c r="DTR7" s="5"/>
      <c r="DTS7" s="5"/>
      <c r="DTT7" s="5"/>
      <c r="DTU7" s="5"/>
      <c r="DTV7" s="5"/>
      <c r="DTW7" s="5"/>
      <c r="DTX7" s="5"/>
      <c r="DTY7" s="5"/>
      <c r="DTZ7" s="5"/>
      <c r="DUA7" s="5"/>
      <c r="DUB7" s="5"/>
      <c r="DUC7" s="5"/>
      <c r="DUD7" s="5"/>
      <c r="DUE7" s="5"/>
      <c r="DUF7" s="5"/>
      <c r="DUG7" s="5"/>
      <c r="DUH7" s="5"/>
      <c r="DUI7" s="5"/>
      <c r="DUJ7" s="5"/>
      <c r="DUK7" s="5"/>
      <c r="DUL7" s="5"/>
      <c r="DUM7" s="5"/>
      <c r="DUN7" s="5"/>
      <c r="DUO7" s="5"/>
      <c r="DUP7" s="5"/>
      <c r="DUQ7" s="5"/>
      <c r="DUR7" s="5"/>
      <c r="DUS7" s="5"/>
      <c r="DUT7" s="5"/>
      <c r="DUU7" s="5"/>
      <c r="DUV7" s="5"/>
      <c r="DUW7" s="5"/>
      <c r="DUX7" s="5"/>
      <c r="DUY7" s="5"/>
      <c r="DUZ7" s="5"/>
      <c r="DVA7" s="5"/>
      <c r="DVB7" s="5"/>
      <c r="DVC7" s="5"/>
      <c r="DVD7" s="5"/>
      <c r="DVE7" s="5"/>
      <c r="DVF7" s="5"/>
      <c r="DVG7" s="5"/>
      <c r="DVH7" s="5"/>
      <c r="DVI7" s="5"/>
      <c r="DVJ7" s="5"/>
      <c r="DVK7" s="5"/>
      <c r="DVL7" s="5"/>
      <c r="DVM7" s="5"/>
      <c r="DVN7" s="5"/>
      <c r="DVO7" s="5"/>
      <c r="DVP7" s="5"/>
      <c r="DVQ7" s="5"/>
      <c r="DVR7" s="5"/>
      <c r="DVS7" s="5"/>
      <c r="DVT7" s="5"/>
      <c r="DVU7" s="5"/>
      <c r="DVV7" s="5"/>
      <c r="DVW7" s="5"/>
      <c r="DVX7" s="5"/>
      <c r="DVY7" s="5"/>
      <c r="DVZ7" s="5"/>
      <c r="DWA7" s="5"/>
      <c r="DWB7" s="5"/>
      <c r="DWC7" s="5"/>
      <c r="DWD7" s="5"/>
      <c r="DWE7" s="5"/>
      <c r="DWF7" s="5"/>
      <c r="DWG7" s="5"/>
      <c r="DWH7" s="5"/>
      <c r="DWI7" s="5"/>
      <c r="DWJ7" s="5"/>
      <c r="DWK7" s="5"/>
      <c r="DWL7" s="5"/>
      <c r="DWM7" s="5"/>
      <c r="DWN7" s="5"/>
      <c r="DWO7" s="5"/>
      <c r="DWP7" s="5"/>
      <c r="DWQ7" s="5"/>
      <c r="DWR7" s="5"/>
      <c r="DWS7" s="5"/>
      <c r="DWT7" s="5"/>
      <c r="DWU7" s="5"/>
      <c r="DWV7" s="5"/>
      <c r="DWW7" s="5"/>
      <c r="DWX7" s="5"/>
      <c r="DWY7" s="5"/>
      <c r="DWZ7" s="5"/>
      <c r="DXA7" s="5"/>
      <c r="DXB7" s="5"/>
      <c r="DXC7" s="5"/>
      <c r="DXD7" s="5"/>
      <c r="DXE7" s="5"/>
      <c r="DXF7" s="5"/>
      <c r="DXG7" s="5"/>
      <c r="DXH7" s="5"/>
      <c r="DXI7" s="5"/>
      <c r="DXJ7" s="5"/>
      <c r="DXK7" s="5"/>
      <c r="DXL7" s="5"/>
      <c r="DXM7" s="5"/>
      <c r="DXN7" s="5"/>
      <c r="DXO7" s="5"/>
      <c r="DXP7" s="5"/>
      <c r="DXQ7" s="5"/>
      <c r="DXR7" s="5"/>
      <c r="DXS7" s="5"/>
      <c r="DXT7" s="5"/>
      <c r="DXU7" s="5"/>
      <c r="DXV7" s="5"/>
      <c r="DXW7" s="5"/>
      <c r="DXX7" s="5"/>
      <c r="DXY7" s="5"/>
      <c r="DXZ7" s="5"/>
      <c r="DYA7" s="5"/>
      <c r="DYB7" s="5"/>
      <c r="DYC7" s="5"/>
      <c r="DYD7" s="5"/>
      <c r="DYE7" s="5"/>
      <c r="DYF7" s="5"/>
      <c r="DYG7" s="5"/>
      <c r="DYH7" s="5"/>
      <c r="DYI7" s="5"/>
      <c r="DYJ7" s="5"/>
      <c r="DYK7" s="5"/>
      <c r="DYL7" s="5"/>
      <c r="DYM7" s="5"/>
      <c r="DYN7" s="5"/>
      <c r="DYO7" s="5"/>
      <c r="DYP7" s="5"/>
      <c r="DYQ7" s="5"/>
      <c r="DYR7" s="5"/>
      <c r="DYS7" s="5"/>
      <c r="DYT7" s="5"/>
      <c r="DYU7" s="5"/>
      <c r="DYV7" s="5"/>
      <c r="DYW7" s="5"/>
      <c r="DYX7" s="5"/>
      <c r="DYY7" s="5"/>
      <c r="DYZ7" s="5"/>
      <c r="DZA7" s="5"/>
      <c r="DZB7" s="5"/>
      <c r="DZC7" s="5"/>
      <c r="DZD7" s="5"/>
      <c r="DZE7" s="5"/>
      <c r="DZF7" s="5"/>
      <c r="DZG7" s="5"/>
      <c r="DZH7" s="5"/>
      <c r="DZI7" s="5"/>
      <c r="DZJ7" s="5"/>
      <c r="DZK7" s="5"/>
      <c r="DZL7" s="5"/>
      <c r="DZM7" s="5"/>
      <c r="DZN7" s="5"/>
      <c r="DZO7" s="5"/>
      <c r="DZP7" s="5"/>
      <c r="DZQ7" s="5"/>
      <c r="DZR7" s="5"/>
      <c r="DZS7" s="5"/>
      <c r="DZT7" s="5"/>
      <c r="DZU7" s="5"/>
      <c r="DZV7" s="5"/>
      <c r="DZW7" s="5"/>
      <c r="DZX7" s="5"/>
      <c r="DZY7" s="5"/>
      <c r="DZZ7" s="5"/>
      <c r="EAA7" s="5"/>
      <c r="EAB7" s="5"/>
      <c r="EAC7" s="5"/>
      <c r="EAD7" s="5"/>
      <c r="EAE7" s="5"/>
      <c r="EAF7" s="5"/>
      <c r="EAG7" s="5"/>
      <c r="EAH7" s="5"/>
      <c r="EAI7" s="5"/>
      <c r="EAJ7" s="5"/>
      <c r="EAK7" s="5"/>
      <c r="EAL7" s="5"/>
      <c r="EAM7" s="5"/>
      <c r="EAN7" s="5"/>
      <c r="EAO7" s="5"/>
      <c r="EAP7" s="5"/>
      <c r="EAQ7" s="5"/>
      <c r="EAR7" s="5"/>
      <c r="EAS7" s="5"/>
      <c r="EAT7" s="5"/>
      <c r="EAU7" s="5"/>
      <c r="EAV7" s="5"/>
      <c r="EAW7" s="5"/>
      <c r="EAX7" s="5"/>
      <c r="EAY7" s="5"/>
      <c r="EAZ7" s="5"/>
      <c r="EBA7" s="5"/>
      <c r="EBB7" s="5"/>
      <c r="EBC7" s="5"/>
      <c r="EBD7" s="5"/>
      <c r="EBE7" s="5"/>
      <c r="EBF7" s="5"/>
      <c r="EBG7" s="5"/>
      <c r="EBH7" s="5"/>
      <c r="EBI7" s="5"/>
      <c r="EBJ7" s="5"/>
      <c r="EBK7" s="5"/>
      <c r="EBL7" s="5"/>
      <c r="EBM7" s="5"/>
      <c r="EBN7" s="5"/>
      <c r="EBO7" s="5"/>
      <c r="EBP7" s="5"/>
      <c r="EBQ7" s="5"/>
      <c r="EBR7" s="5"/>
      <c r="EBS7" s="5"/>
      <c r="EBT7" s="5"/>
      <c r="EBU7" s="5"/>
      <c r="EBV7" s="5"/>
      <c r="EBW7" s="5"/>
      <c r="EBX7" s="5"/>
      <c r="EBY7" s="5"/>
      <c r="EBZ7" s="5"/>
      <c r="ECA7" s="5"/>
      <c r="ECB7" s="5"/>
      <c r="ECC7" s="5"/>
      <c r="ECD7" s="5"/>
      <c r="ECE7" s="5"/>
      <c r="ECF7" s="5"/>
      <c r="ECG7" s="5"/>
      <c r="ECH7" s="5"/>
      <c r="ECI7" s="5"/>
      <c r="ECJ7" s="5"/>
      <c r="ECK7" s="5"/>
      <c r="ECL7" s="5"/>
      <c r="ECM7" s="5"/>
      <c r="ECN7" s="5"/>
      <c r="ECO7" s="5"/>
      <c r="ECP7" s="5"/>
      <c r="ECQ7" s="5"/>
      <c r="ECR7" s="5"/>
      <c r="ECS7" s="5"/>
      <c r="ECT7" s="5"/>
      <c r="ECU7" s="5"/>
      <c r="ECV7" s="5"/>
      <c r="ECW7" s="5"/>
      <c r="ECX7" s="5"/>
      <c r="ECY7" s="5"/>
      <c r="ECZ7" s="5"/>
      <c r="EDA7" s="5"/>
      <c r="EDB7" s="5"/>
      <c r="EDC7" s="5"/>
      <c r="EDD7" s="5"/>
      <c r="EDE7" s="5"/>
      <c r="EDF7" s="5"/>
      <c r="EDG7" s="5"/>
      <c r="EDH7" s="5"/>
      <c r="EDI7" s="5"/>
      <c r="EDJ7" s="5"/>
      <c r="EDK7" s="5"/>
      <c r="EDL7" s="5"/>
      <c r="EDM7" s="5"/>
      <c r="EDN7" s="5"/>
      <c r="EDO7" s="5"/>
      <c r="EDP7" s="5"/>
      <c r="EDQ7" s="5"/>
      <c r="EDR7" s="5"/>
      <c r="EDS7" s="5"/>
      <c r="EDT7" s="5"/>
      <c r="EDU7" s="5"/>
      <c r="EDV7" s="5"/>
      <c r="EDW7" s="5"/>
      <c r="EDX7" s="5"/>
      <c r="EDY7" s="5"/>
      <c r="EDZ7" s="5"/>
      <c r="EEA7" s="5"/>
      <c r="EEB7" s="5"/>
      <c r="EEC7" s="5"/>
      <c r="EED7" s="5"/>
      <c r="EEE7" s="5"/>
      <c r="EEF7" s="5"/>
      <c r="EEG7" s="5"/>
      <c r="EEH7" s="5"/>
      <c r="EEI7" s="5"/>
      <c r="EEJ7" s="5"/>
      <c r="EEK7" s="5"/>
      <c r="EEL7" s="5"/>
      <c r="EEM7" s="5"/>
      <c r="EEN7" s="5"/>
      <c r="EEO7" s="5"/>
      <c r="EEP7" s="5"/>
      <c r="EEQ7" s="5"/>
      <c r="EER7" s="5"/>
      <c r="EES7" s="5"/>
      <c r="EET7" s="5"/>
      <c r="EEU7" s="5"/>
      <c r="EEV7" s="5"/>
      <c r="EEW7" s="5"/>
      <c r="EEX7" s="5"/>
      <c r="EEY7" s="5"/>
      <c r="EEZ7" s="5"/>
      <c r="EFA7" s="5"/>
      <c r="EFB7" s="5"/>
      <c r="EFC7" s="5"/>
      <c r="EFD7" s="5"/>
      <c r="EFE7" s="5"/>
      <c r="EFF7" s="5"/>
      <c r="EFG7" s="5"/>
      <c r="EFH7" s="5"/>
      <c r="EFI7" s="5"/>
      <c r="EFJ7" s="5"/>
      <c r="EFK7" s="5"/>
      <c r="EFL7" s="5"/>
      <c r="EFM7" s="5"/>
      <c r="EFN7" s="5"/>
      <c r="EFO7" s="5"/>
      <c r="EFP7" s="5"/>
      <c r="EFQ7" s="5"/>
      <c r="EFR7" s="5"/>
      <c r="EFS7" s="5"/>
      <c r="EFT7" s="5"/>
      <c r="EFU7" s="5"/>
      <c r="EFV7" s="5"/>
      <c r="EFW7" s="5"/>
      <c r="EFX7" s="5"/>
      <c r="EFY7" s="5"/>
      <c r="EFZ7" s="5"/>
      <c r="EGA7" s="5"/>
      <c r="EGB7" s="5"/>
      <c r="EGC7" s="5"/>
      <c r="EGD7" s="5"/>
      <c r="EGE7" s="5"/>
      <c r="EGF7" s="5"/>
      <c r="EGG7" s="5"/>
      <c r="EGH7" s="5"/>
      <c r="EGI7" s="5"/>
      <c r="EGJ7" s="5"/>
      <c r="EGK7" s="5"/>
      <c r="EGL7" s="5"/>
      <c r="EGM7" s="5"/>
      <c r="EGN7" s="5"/>
      <c r="EGO7" s="5"/>
      <c r="EGP7" s="5"/>
      <c r="EGQ7" s="5"/>
      <c r="EGR7" s="5"/>
      <c r="EGS7" s="5"/>
      <c r="EGT7" s="5"/>
      <c r="EGU7" s="5"/>
      <c r="EGV7" s="5"/>
      <c r="EGW7" s="5"/>
      <c r="EGX7" s="5"/>
      <c r="EGY7" s="5"/>
      <c r="EGZ7" s="5"/>
      <c r="EHA7" s="5"/>
      <c r="EHB7" s="5"/>
      <c r="EHC7" s="5"/>
      <c r="EHD7" s="5"/>
      <c r="EHE7" s="5"/>
      <c r="EHF7" s="5"/>
      <c r="EHG7" s="5"/>
      <c r="EHH7" s="5"/>
      <c r="EHI7" s="5"/>
      <c r="EHJ7" s="5"/>
      <c r="EHK7" s="5"/>
      <c r="EHL7" s="5"/>
      <c r="EHM7" s="5"/>
      <c r="EHN7" s="5"/>
      <c r="EHO7" s="5"/>
      <c r="EHP7" s="5"/>
      <c r="EHQ7" s="5"/>
      <c r="EHR7" s="5"/>
      <c r="EHS7" s="5"/>
      <c r="EHT7" s="5"/>
      <c r="EHU7" s="5"/>
      <c r="EHV7" s="5"/>
      <c r="EHW7" s="5"/>
      <c r="EHX7" s="5"/>
      <c r="EHY7" s="5"/>
      <c r="EHZ7" s="5"/>
      <c r="EIA7" s="5"/>
      <c r="EIB7" s="5"/>
      <c r="EIC7" s="5"/>
      <c r="EID7" s="5"/>
      <c r="EIE7" s="5"/>
      <c r="EIF7" s="5"/>
      <c r="EIG7" s="5"/>
      <c r="EIH7" s="5"/>
      <c r="EII7" s="5"/>
      <c r="EIJ7" s="5"/>
      <c r="EIK7" s="5"/>
      <c r="EIL7" s="5"/>
      <c r="EIM7" s="5"/>
      <c r="EIN7" s="5"/>
      <c r="EIO7" s="5"/>
      <c r="EIP7" s="5"/>
      <c r="EIQ7" s="5"/>
      <c r="EIR7" s="5"/>
      <c r="EIS7" s="5"/>
      <c r="EIT7" s="5"/>
      <c r="EIU7" s="5"/>
      <c r="EIV7" s="5"/>
      <c r="EIW7" s="5"/>
      <c r="EIX7" s="5"/>
      <c r="EIY7" s="5"/>
      <c r="EIZ7" s="5"/>
      <c r="EJA7" s="5"/>
      <c r="EJB7" s="5"/>
      <c r="EJC7" s="5"/>
      <c r="EJD7" s="5"/>
      <c r="EJE7" s="5"/>
      <c r="EJF7" s="5"/>
      <c r="EJG7" s="5"/>
      <c r="EJH7" s="5"/>
      <c r="EJI7" s="5"/>
      <c r="EJJ7" s="5"/>
      <c r="EJK7" s="5"/>
      <c r="EJL7" s="5"/>
      <c r="EJM7" s="5"/>
      <c r="EJN7" s="5"/>
      <c r="EJO7" s="5"/>
      <c r="EJP7" s="5"/>
      <c r="EJQ7" s="5"/>
      <c r="EJR7" s="5"/>
      <c r="EJS7" s="5"/>
      <c r="EJT7" s="5"/>
      <c r="EJU7" s="5"/>
      <c r="EJV7" s="5"/>
      <c r="EJW7" s="5"/>
      <c r="EJX7" s="5"/>
      <c r="EJY7" s="5"/>
      <c r="EJZ7" s="5"/>
      <c r="EKA7" s="5"/>
      <c r="EKB7" s="5"/>
      <c r="EKC7" s="5"/>
      <c r="EKD7" s="5"/>
      <c r="EKE7" s="5"/>
      <c r="EKF7" s="5"/>
      <c r="EKG7" s="5"/>
      <c r="EKH7" s="5"/>
      <c r="EKI7" s="5"/>
      <c r="EKJ7" s="5"/>
      <c r="EKK7" s="5"/>
      <c r="EKL7" s="5"/>
      <c r="EKM7" s="5"/>
      <c r="EKN7" s="5"/>
      <c r="EKO7" s="5"/>
      <c r="EKP7" s="5"/>
      <c r="EKQ7" s="5"/>
      <c r="EKR7" s="5"/>
      <c r="EKS7" s="5"/>
      <c r="EKT7" s="5"/>
      <c r="EKU7" s="5"/>
      <c r="EKV7" s="5"/>
      <c r="EKW7" s="5"/>
      <c r="EKX7" s="5"/>
      <c r="EKY7" s="5"/>
      <c r="EKZ7" s="5"/>
      <c r="ELA7" s="5"/>
      <c r="ELB7" s="5"/>
      <c r="ELC7" s="5"/>
      <c r="ELD7" s="5"/>
      <c r="ELE7" s="5"/>
      <c r="ELF7" s="5"/>
      <c r="ELG7" s="5"/>
      <c r="ELH7" s="5"/>
      <c r="ELI7" s="5"/>
      <c r="ELJ7" s="5"/>
      <c r="ELK7" s="5"/>
      <c r="ELL7" s="5"/>
      <c r="ELM7" s="5"/>
      <c r="ELN7" s="5"/>
      <c r="ELO7" s="5"/>
      <c r="ELP7" s="5"/>
      <c r="ELQ7" s="5"/>
      <c r="ELR7" s="5"/>
      <c r="ELS7" s="5"/>
      <c r="ELT7" s="5"/>
      <c r="ELU7" s="5"/>
      <c r="ELV7" s="5"/>
      <c r="ELW7" s="5"/>
      <c r="ELX7" s="5"/>
      <c r="ELY7" s="5"/>
      <c r="ELZ7" s="5"/>
      <c r="EMA7" s="5"/>
      <c r="EMB7" s="5"/>
      <c r="EMC7" s="5"/>
      <c r="EMD7" s="5"/>
      <c r="EME7" s="5"/>
      <c r="EMF7" s="5"/>
      <c r="EMG7" s="5"/>
      <c r="EMH7" s="5"/>
      <c r="EMI7" s="5"/>
      <c r="EMJ7" s="5"/>
      <c r="EMK7" s="5"/>
      <c r="EML7" s="5"/>
      <c r="EMM7" s="5"/>
      <c r="EMN7" s="5"/>
      <c r="EMO7" s="5"/>
      <c r="EMP7" s="5"/>
      <c r="EMQ7" s="5"/>
      <c r="EMR7" s="5"/>
      <c r="EMS7" s="5"/>
      <c r="EMT7" s="5"/>
      <c r="EMU7" s="5"/>
      <c r="EMV7" s="5"/>
      <c r="EMW7" s="5"/>
      <c r="EMX7" s="5"/>
      <c r="EMY7" s="5"/>
      <c r="EMZ7" s="5"/>
      <c r="ENA7" s="5"/>
      <c r="ENB7" s="5"/>
      <c r="ENC7" s="5"/>
      <c r="END7" s="5"/>
      <c r="ENE7" s="5"/>
      <c r="ENF7" s="5"/>
      <c r="ENG7" s="5"/>
      <c r="ENH7" s="5"/>
      <c r="ENI7" s="5"/>
      <c r="ENJ7" s="5"/>
      <c r="ENK7" s="5"/>
      <c r="ENL7" s="5"/>
      <c r="ENM7" s="5"/>
      <c r="ENN7" s="5"/>
      <c r="ENO7" s="5"/>
      <c r="ENP7" s="5"/>
      <c r="ENQ7" s="5"/>
      <c r="ENR7" s="5"/>
      <c r="ENS7" s="5"/>
      <c r="ENT7" s="5"/>
      <c r="ENU7" s="5"/>
      <c r="ENV7" s="5"/>
      <c r="ENW7" s="5"/>
      <c r="ENX7" s="5"/>
      <c r="ENY7" s="5"/>
      <c r="ENZ7" s="5"/>
      <c r="EOA7" s="5"/>
      <c r="EOB7" s="5"/>
      <c r="EOC7" s="5"/>
      <c r="EOD7" s="5"/>
      <c r="EOE7" s="5"/>
      <c r="EOF7" s="5"/>
      <c r="EOG7" s="5"/>
      <c r="EOH7" s="5"/>
      <c r="EOI7" s="5"/>
      <c r="EOJ7" s="5"/>
      <c r="EOK7" s="5"/>
      <c r="EOL7" s="5"/>
      <c r="EOM7" s="5"/>
      <c r="EON7" s="5"/>
      <c r="EOO7" s="5"/>
      <c r="EOP7" s="5"/>
      <c r="EOQ7" s="5"/>
      <c r="EOR7" s="5"/>
      <c r="EOS7" s="5"/>
      <c r="EOT7" s="5"/>
      <c r="EOU7" s="5"/>
      <c r="EOV7" s="5"/>
      <c r="EOW7" s="5"/>
      <c r="EOX7" s="5"/>
      <c r="EOY7" s="5"/>
      <c r="EOZ7" s="5"/>
      <c r="EPA7" s="5"/>
      <c r="EPB7" s="5"/>
      <c r="EPC7" s="5"/>
      <c r="EPD7" s="5"/>
      <c r="EPE7" s="5"/>
      <c r="EPF7" s="5"/>
      <c r="EPG7" s="5"/>
      <c r="EPH7" s="5"/>
      <c r="EPI7" s="5"/>
      <c r="EPJ7" s="5"/>
      <c r="EPK7" s="5"/>
      <c r="EPL7" s="5"/>
      <c r="EPM7" s="5"/>
      <c r="EPN7" s="5"/>
      <c r="EPO7" s="5"/>
      <c r="EPP7" s="5"/>
      <c r="EPQ7" s="5"/>
      <c r="EPR7" s="5"/>
      <c r="EPS7" s="5"/>
      <c r="EPT7" s="5"/>
      <c r="EPU7" s="5"/>
      <c r="EPV7" s="5"/>
      <c r="EPW7" s="5"/>
      <c r="EPX7" s="5"/>
      <c r="EPY7" s="5"/>
      <c r="EPZ7" s="5"/>
      <c r="EQA7" s="5"/>
      <c r="EQB7" s="5"/>
      <c r="EQC7" s="5"/>
      <c r="EQD7" s="5"/>
      <c r="EQE7" s="5"/>
      <c r="EQF7" s="5"/>
      <c r="EQG7" s="5"/>
      <c r="EQH7" s="5"/>
      <c r="EQI7" s="5"/>
      <c r="EQJ7" s="5"/>
      <c r="EQK7" s="5"/>
      <c r="EQL7" s="5"/>
      <c r="EQM7" s="5"/>
      <c r="EQN7" s="5"/>
      <c r="EQO7" s="5"/>
      <c r="EQP7" s="5"/>
      <c r="EQQ7" s="5"/>
      <c r="EQR7" s="5"/>
      <c r="EQS7" s="5"/>
      <c r="EQT7" s="5"/>
      <c r="EQU7" s="5"/>
      <c r="EQV7" s="5"/>
      <c r="EQW7" s="5"/>
      <c r="EQX7" s="5"/>
      <c r="EQY7" s="5"/>
      <c r="EQZ7" s="5"/>
      <c r="ERA7" s="5"/>
      <c r="ERB7" s="5"/>
      <c r="ERC7" s="5"/>
      <c r="ERD7" s="5"/>
      <c r="ERE7" s="5"/>
      <c r="ERF7" s="5"/>
      <c r="ERG7" s="5"/>
      <c r="ERH7" s="5"/>
      <c r="ERI7" s="5"/>
      <c r="ERJ7" s="5"/>
      <c r="ERK7" s="5"/>
      <c r="ERL7" s="5"/>
      <c r="ERM7" s="5"/>
      <c r="ERN7" s="5"/>
      <c r="ERO7" s="5"/>
      <c r="ERP7" s="5"/>
      <c r="ERQ7" s="5"/>
      <c r="ERR7" s="5"/>
      <c r="ERS7" s="5"/>
      <c r="ERT7" s="5"/>
      <c r="ERU7" s="5"/>
      <c r="ERV7" s="5"/>
      <c r="ERW7" s="5"/>
      <c r="ERX7" s="5"/>
      <c r="ERY7" s="5"/>
      <c r="ERZ7" s="5"/>
      <c r="ESA7" s="5"/>
      <c r="ESB7" s="5"/>
      <c r="ESC7" s="5"/>
      <c r="ESD7" s="5"/>
      <c r="ESE7" s="5"/>
      <c r="ESF7" s="5"/>
      <c r="ESG7" s="5"/>
      <c r="ESH7" s="5"/>
      <c r="ESI7" s="5"/>
      <c r="ESJ7" s="5"/>
      <c r="ESK7" s="5"/>
      <c r="ESL7" s="5"/>
      <c r="ESM7" s="5"/>
      <c r="ESN7" s="5"/>
      <c r="ESO7" s="5"/>
      <c r="ESP7" s="5"/>
      <c r="ESQ7" s="5"/>
      <c r="ESR7" s="5"/>
      <c r="ESS7" s="5"/>
      <c r="EST7" s="5"/>
      <c r="ESU7" s="5"/>
      <c r="ESV7" s="5"/>
      <c r="ESW7" s="5"/>
      <c r="ESX7" s="5"/>
      <c r="ESY7" s="5"/>
      <c r="ESZ7" s="5"/>
      <c r="ETA7" s="5"/>
      <c r="ETB7" s="5"/>
      <c r="ETC7" s="5"/>
      <c r="ETD7" s="5"/>
      <c r="ETE7" s="5"/>
      <c r="ETF7" s="5"/>
      <c r="ETG7" s="5"/>
      <c r="ETH7" s="5"/>
      <c r="ETI7" s="5"/>
      <c r="ETJ7" s="5"/>
      <c r="ETK7" s="5"/>
      <c r="ETL7" s="5"/>
      <c r="ETM7" s="5"/>
      <c r="ETN7" s="5"/>
      <c r="ETO7" s="5"/>
      <c r="ETP7" s="5"/>
      <c r="ETQ7" s="5"/>
      <c r="ETR7" s="5"/>
      <c r="ETS7" s="5"/>
      <c r="ETT7" s="5"/>
      <c r="ETU7" s="5"/>
      <c r="ETV7" s="5"/>
      <c r="ETW7" s="5"/>
      <c r="ETX7" s="5"/>
      <c r="ETY7" s="5"/>
      <c r="ETZ7" s="5"/>
      <c r="EUA7" s="5"/>
      <c r="EUB7" s="5"/>
      <c r="EUC7" s="5"/>
      <c r="EUD7" s="5"/>
      <c r="EUE7" s="5"/>
      <c r="EUF7" s="5"/>
      <c r="EUG7" s="5"/>
      <c r="EUH7" s="5"/>
      <c r="EUI7" s="5"/>
      <c r="EUJ7" s="5"/>
      <c r="EUK7" s="5"/>
      <c r="EUL7" s="5"/>
      <c r="EUM7" s="5"/>
      <c r="EUN7" s="5"/>
      <c r="EUO7" s="5"/>
      <c r="EUP7" s="5"/>
      <c r="EUQ7" s="5"/>
      <c r="EUR7" s="5"/>
      <c r="EUS7" s="5"/>
      <c r="EUT7" s="5"/>
      <c r="EUU7" s="5"/>
      <c r="EUV7" s="5"/>
      <c r="EUW7" s="5"/>
      <c r="EUX7" s="5"/>
      <c r="EUY7" s="5"/>
      <c r="EUZ7" s="5"/>
      <c r="EVA7" s="5"/>
      <c r="EVB7" s="5"/>
      <c r="EVC7" s="5"/>
      <c r="EVD7" s="5"/>
      <c r="EVE7" s="5"/>
      <c r="EVF7" s="5"/>
      <c r="EVG7" s="5"/>
      <c r="EVH7" s="5"/>
      <c r="EVI7" s="5"/>
      <c r="EVJ7" s="5"/>
      <c r="EVK7" s="5"/>
      <c r="EVL7" s="5"/>
      <c r="EVM7" s="5"/>
      <c r="EVN7" s="5"/>
      <c r="EVO7" s="5"/>
      <c r="EVP7" s="5"/>
      <c r="EVQ7" s="5"/>
      <c r="EVR7" s="5"/>
      <c r="EVS7" s="5"/>
      <c r="EVT7" s="5"/>
      <c r="EVU7" s="5"/>
      <c r="EVV7" s="5"/>
      <c r="EVW7" s="5"/>
      <c r="EVX7" s="5"/>
      <c r="EVY7" s="5"/>
      <c r="EVZ7" s="5"/>
      <c r="EWA7" s="5"/>
      <c r="EWB7" s="5"/>
      <c r="EWC7" s="5"/>
      <c r="EWD7" s="5"/>
      <c r="EWE7" s="5"/>
      <c r="EWF7" s="5"/>
      <c r="EWG7" s="5"/>
      <c r="EWH7" s="5"/>
      <c r="EWI7" s="5"/>
      <c r="EWJ7" s="5"/>
      <c r="EWK7" s="5"/>
      <c r="EWL7" s="5"/>
      <c r="EWM7" s="5"/>
      <c r="EWN7" s="5"/>
      <c r="EWO7" s="5"/>
      <c r="EWP7" s="5"/>
      <c r="EWQ7" s="5"/>
      <c r="EWR7" s="5"/>
      <c r="EWS7" s="5"/>
      <c r="EWT7" s="5"/>
      <c r="EWU7" s="5"/>
      <c r="EWV7" s="5"/>
      <c r="EWW7" s="5"/>
      <c r="EWX7" s="5"/>
      <c r="EWY7" s="5"/>
      <c r="EWZ7" s="5"/>
      <c r="EXA7" s="5"/>
      <c r="EXB7" s="5"/>
      <c r="EXC7" s="5"/>
      <c r="EXD7" s="5"/>
      <c r="EXE7" s="5"/>
      <c r="EXF7" s="5"/>
      <c r="EXG7" s="5"/>
      <c r="EXH7" s="5"/>
      <c r="EXI7" s="5"/>
      <c r="EXJ7" s="5"/>
      <c r="EXK7" s="5"/>
      <c r="EXL7" s="5"/>
      <c r="EXM7" s="5"/>
      <c r="EXN7" s="5"/>
      <c r="EXO7" s="5"/>
      <c r="EXP7" s="5"/>
      <c r="EXQ7" s="5"/>
      <c r="EXR7" s="5"/>
      <c r="EXS7" s="5"/>
      <c r="EXT7" s="5"/>
      <c r="EXU7" s="5"/>
      <c r="EXV7" s="5"/>
      <c r="EXW7" s="5"/>
      <c r="EXX7" s="5"/>
      <c r="EXY7" s="5"/>
      <c r="EXZ7" s="5"/>
      <c r="EYA7" s="5"/>
      <c r="EYB7" s="5"/>
      <c r="EYC7" s="5"/>
      <c r="EYD7" s="5"/>
      <c r="EYE7" s="5"/>
      <c r="EYF7" s="5"/>
      <c r="EYG7" s="5"/>
      <c r="EYH7" s="5"/>
      <c r="EYI7" s="5"/>
      <c r="EYJ7" s="5"/>
      <c r="EYK7" s="5"/>
      <c r="EYL7" s="5"/>
      <c r="EYM7" s="5"/>
      <c r="EYN7" s="5"/>
      <c r="EYO7" s="5"/>
      <c r="EYP7" s="5"/>
      <c r="EYQ7" s="5"/>
      <c r="EYR7" s="5"/>
      <c r="EYS7" s="5"/>
      <c r="EYT7" s="5"/>
      <c r="EYU7" s="5"/>
      <c r="EYV7" s="5"/>
      <c r="EYW7" s="5"/>
      <c r="EYX7" s="5"/>
      <c r="EYY7" s="5"/>
      <c r="EYZ7" s="5"/>
      <c r="EZA7" s="5"/>
      <c r="EZB7" s="5"/>
      <c r="EZC7" s="5"/>
      <c r="EZD7" s="5"/>
      <c r="EZE7" s="5"/>
      <c r="EZF7" s="5"/>
      <c r="EZG7" s="5"/>
      <c r="EZH7" s="5"/>
      <c r="EZI7" s="5"/>
      <c r="EZJ7" s="5"/>
      <c r="EZK7" s="5"/>
      <c r="EZL7" s="5"/>
      <c r="EZM7" s="5"/>
      <c r="EZN7" s="5"/>
      <c r="EZO7" s="5"/>
      <c r="EZP7" s="5"/>
      <c r="EZQ7" s="5"/>
      <c r="EZR7" s="5"/>
      <c r="EZS7" s="5"/>
      <c r="EZT7" s="5"/>
      <c r="EZU7" s="5"/>
      <c r="EZV7" s="5"/>
      <c r="EZW7" s="5"/>
      <c r="EZX7" s="5"/>
      <c r="EZY7" s="5"/>
      <c r="EZZ7" s="5"/>
      <c r="FAA7" s="5"/>
      <c r="FAB7" s="5"/>
      <c r="FAC7" s="5"/>
      <c r="FAD7" s="5"/>
      <c r="FAE7" s="5"/>
      <c r="FAF7" s="5"/>
      <c r="FAG7" s="5"/>
      <c r="FAH7" s="5"/>
      <c r="FAI7" s="5"/>
      <c r="FAJ7" s="5"/>
      <c r="FAK7" s="5"/>
      <c r="FAL7" s="5"/>
      <c r="FAM7" s="5"/>
      <c r="FAN7" s="5"/>
      <c r="FAO7" s="5"/>
      <c r="FAP7" s="5"/>
      <c r="FAQ7" s="5"/>
      <c r="FAR7" s="5"/>
      <c r="FAS7" s="5"/>
      <c r="FAT7" s="5"/>
      <c r="FAU7" s="5"/>
      <c r="FAV7" s="5"/>
      <c r="FAW7" s="5"/>
      <c r="FAX7" s="5"/>
      <c r="FAY7" s="5"/>
      <c r="FAZ7" s="5"/>
      <c r="FBA7" s="5"/>
      <c r="FBB7" s="5"/>
      <c r="FBC7" s="5"/>
      <c r="FBD7" s="5"/>
      <c r="FBE7" s="5"/>
      <c r="FBF7" s="5"/>
      <c r="FBG7" s="5"/>
      <c r="FBH7" s="5"/>
      <c r="FBI7" s="5"/>
      <c r="FBJ7" s="5"/>
      <c r="FBK7" s="5"/>
      <c r="FBL7" s="5"/>
      <c r="FBM7" s="5"/>
      <c r="FBN7" s="5"/>
      <c r="FBO7" s="5"/>
      <c r="FBP7" s="5"/>
      <c r="FBQ7" s="5"/>
      <c r="FBR7" s="5"/>
      <c r="FBS7" s="5"/>
      <c r="FBT7" s="5"/>
      <c r="FBU7" s="5"/>
      <c r="FBV7" s="5"/>
      <c r="FBW7" s="5"/>
      <c r="FBX7" s="5"/>
      <c r="FBY7" s="5"/>
      <c r="FBZ7" s="5"/>
      <c r="FCA7" s="5"/>
      <c r="FCB7" s="5"/>
      <c r="FCC7" s="5"/>
      <c r="FCD7" s="5"/>
      <c r="FCE7" s="5"/>
      <c r="FCF7" s="5"/>
      <c r="FCG7" s="5"/>
      <c r="FCH7" s="5"/>
      <c r="FCI7" s="5"/>
      <c r="FCJ7" s="5"/>
      <c r="FCK7" s="5"/>
      <c r="FCL7" s="5"/>
      <c r="FCM7" s="5"/>
      <c r="FCN7" s="5"/>
      <c r="FCO7" s="5"/>
      <c r="FCP7" s="5"/>
      <c r="FCQ7" s="5"/>
      <c r="FCR7" s="5"/>
      <c r="FCS7" s="5"/>
      <c r="FCT7" s="5"/>
      <c r="FCU7" s="5"/>
      <c r="FCV7" s="5"/>
      <c r="FCW7" s="5"/>
      <c r="FCX7" s="5"/>
      <c r="FCY7" s="5"/>
      <c r="FCZ7" s="5"/>
      <c r="FDA7" s="5"/>
      <c r="FDB7" s="5"/>
      <c r="FDC7" s="5"/>
      <c r="FDD7" s="5"/>
      <c r="FDE7" s="5"/>
      <c r="FDF7" s="5"/>
      <c r="FDG7" s="5"/>
      <c r="FDH7" s="5"/>
      <c r="FDI7" s="5"/>
      <c r="FDJ7" s="5"/>
      <c r="FDK7" s="5"/>
      <c r="FDL7" s="5"/>
      <c r="FDM7" s="5"/>
      <c r="FDN7" s="5"/>
      <c r="FDO7" s="5"/>
      <c r="FDP7" s="5"/>
      <c r="FDQ7" s="5"/>
      <c r="FDR7" s="5"/>
      <c r="FDS7" s="5"/>
      <c r="FDT7" s="5"/>
      <c r="FDU7" s="5"/>
      <c r="FDV7" s="5"/>
      <c r="FDW7" s="5"/>
      <c r="FDX7" s="5"/>
      <c r="FDY7" s="5"/>
      <c r="FDZ7" s="5"/>
      <c r="FEA7" s="5"/>
      <c r="FEB7" s="5"/>
      <c r="FEC7" s="5"/>
      <c r="FED7" s="5"/>
      <c r="FEE7" s="5"/>
      <c r="FEF7" s="5"/>
      <c r="FEG7" s="5"/>
      <c r="FEH7" s="5"/>
      <c r="FEI7" s="5"/>
      <c r="FEJ7" s="5"/>
      <c r="FEK7" s="5"/>
      <c r="FEL7" s="5"/>
      <c r="FEM7" s="5"/>
      <c r="FEN7" s="5"/>
      <c r="FEO7" s="5"/>
      <c r="FEP7" s="5"/>
      <c r="FEQ7" s="5"/>
      <c r="FER7" s="5"/>
      <c r="FES7" s="5"/>
      <c r="FET7" s="5"/>
      <c r="FEU7" s="5"/>
      <c r="FEV7" s="5"/>
      <c r="FEW7" s="5"/>
      <c r="FEX7" s="5"/>
      <c r="FEY7" s="5"/>
      <c r="FEZ7" s="5"/>
      <c r="FFA7" s="5"/>
      <c r="FFB7" s="5"/>
      <c r="FFC7" s="5"/>
      <c r="FFD7" s="5"/>
      <c r="FFE7" s="5"/>
      <c r="FFF7" s="5"/>
      <c r="FFG7" s="5"/>
      <c r="FFH7" s="5"/>
      <c r="FFI7" s="5"/>
      <c r="FFJ7" s="5"/>
      <c r="FFK7" s="5"/>
      <c r="FFL7" s="5"/>
      <c r="FFM7" s="5"/>
      <c r="FFN7" s="5"/>
      <c r="FFO7" s="5"/>
      <c r="FFP7" s="5"/>
      <c r="FFQ7" s="5"/>
      <c r="FFR7" s="5"/>
      <c r="FFS7" s="5"/>
      <c r="FFT7" s="5"/>
      <c r="FFU7" s="5"/>
      <c r="FFV7" s="5"/>
      <c r="FFW7" s="5"/>
      <c r="FFX7" s="5"/>
      <c r="FFY7" s="5"/>
      <c r="FFZ7" s="5"/>
      <c r="FGA7" s="5"/>
      <c r="FGB7" s="5"/>
      <c r="FGC7" s="5"/>
      <c r="FGD7" s="5"/>
      <c r="FGE7" s="5"/>
      <c r="FGF7" s="5"/>
      <c r="FGG7" s="5"/>
      <c r="FGH7" s="5"/>
      <c r="FGI7" s="5"/>
      <c r="FGJ7" s="5"/>
      <c r="FGK7" s="5"/>
      <c r="FGL7" s="5"/>
      <c r="FGM7" s="5"/>
      <c r="FGN7" s="5"/>
      <c r="FGO7" s="5"/>
      <c r="FGP7" s="5"/>
      <c r="FGQ7" s="5"/>
      <c r="FGR7" s="5"/>
      <c r="FGS7" s="5"/>
      <c r="FGT7" s="5"/>
      <c r="FGU7" s="5"/>
      <c r="FGV7" s="5"/>
      <c r="FGW7" s="5"/>
      <c r="FGX7" s="5"/>
      <c r="FGY7" s="5"/>
      <c r="FGZ7" s="5"/>
      <c r="FHA7" s="5"/>
      <c r="FHB7" s="5"/>
      <c r="FHC7" s="5"/>
      <c r="FHD7" s="5"/>
      <c r="FHE7" s="5"/>
      <c r="FHF7" s="5"/>
      <c r="FHG7" s="5"/>
      <c r="FHH7" s="5"/>
      <c r="FHI7" s="5"/>
      <c r="FHJ7" s="5"/>
      <c r="FHK7" s="5"/>
      <c r="FHL7" s="5"/>
      <c r="FHM7" s="5"/>
      <c r="FHN7" s="5"/>
      <c r="FHO7" s="5"/>
      <c r="FHP7" s="5"/>
      <c r="FHQ7" s="5"/>
      <c r="FHR7" s="5"/>
      <c r="FHS7" s="5"/>
      <c r="FHT7" s="5"/>
      <c r="FHU7" s="5"/>
      <c r="FHV7" s="5"/>
      <c r="FHW7" s="5"/>
      <c r="FHX7" s="5"/>
      <c r="FHY7" s="5"/>
      <c r="FHZ7" s="5"/>
      <c r="FIA7" s="5"/>
      <c r="FIB7" s="5"/>
      <c r="FIC7" s="5"/>
      <c r="FID7" s="5"/>
      <c r="FIE7" s="5"/>
      <c r="FIF7" s="5"/>
      <c r="FIG7" s="5"/>
      <c r="FIH7" s="5"/>
      <c r="FII7" s="5"/>
      <c r="FIJ7" s="5"/>
      <c r="FIK7" s="5"/>
      <c r="FIL7" s="5"/>
      <c r="FIM7" s="5"/>
      <c r="FIN7" s="5"/>
      <c r="FIO7" s="5"/>
      <c r="FIP7" s="5"/>
      <c r="FIQ7" s="5"/>
      <c r="FIR7" s="5"/>
      <c r="FIS7" s="5"/>
      <c r="FIT7" s="5"/>
      <c r="FIU7" s="5"/>
      <c r="FIV7" s="5"/>
      <c r="FIW7" s="5"/>
      <c r="FIX7" s="5"/>
      <c r="FIY7" s="5"/>
      <c r="FIZ7" s="5"/>
      <c r="FJA7" s="5"/>
      <c r="FJB7" s="5"/>
      <c r="FJC7" s="5"/>
      <c r="FJD7" s="5"/>
      <c r="FJE7" s="5"/>
      <c r="FJF7" s="5"/>
      <c r="FJG7" s="5"/>
      <c r="FJH7" s="5"/>
      <c r="FJI7" s="5"/>
      <c r="FJJ7" s="5"/>
      <c r="FJK7" s="5"/>
      <c r="FJL7" s="5"/>
      <c r="FJM7" s="5"/>
      <c r="FJN7" s="5"/>
      <c r="FJO7" s="5"/>
      <c r="FJP7" s="5"/>
      <c r="FJQ7" s="5"/>
      <c r="FJR7" s="5"/>
      <c r="FJS7" s="5"/>
      <c r="FJT7" s="5"/>
      <c r="FJU7" s="5"/>
      <c r="FJV7" s="5"/>
      <c r="FJW7" s="5"/>
      <c r="FJX7" s="5"/>
      <c r="FJY7" s="5"/>
      <c r="FJZ7" s="5"/>
      <c r="FKA7" s="5"/>
      <c r="FKB7" s="5"/>
      <c r="FKC7" s="5"/>
      <c r="FKD7" s="5"/>
      <c r="FKE7" s="5"/>
      <c r="FKF7" s="5"/>
      <c r="FKG7" s="5"/>
      <c r="FKH7" s="5"/>
      <c r="FKI7" s="5"/>
      <c r="FKJ7" s="5"/>
      <c r="FKK7" s="5"/>
      <c r="FKL7" s="5"/>
      <c r="FKM7" s="5"/>
      <c r="FKN7" s="5"/>
      <c r="FKO7" s="5"/>
      <c r="FKP7" s="5"/>
      <c r="FKQ7" s="5"/>
      <c r="FKR7" s="5"/>
      <c r="FKS7" s="5"/>
      <c r="FKT7" s="5"/>
      <c r="FKU7" s="5"/>
      <c r="FKV7" s="5"/>
      <c r="FKW7" s="5"/>
      <c r="FKX7" s="5"/>
      <c r="FKY7" s="5"/>
      <c r="FKZ7" s="5"/>
      <c r="FLA7" s="5"/>
      <c r="FLB7" s="5"/>
      <c r="FLC7" s="5"/>
      <c r="FLD7" s="5"/>
      <c r="FLE7" s="5"/>
      <c r="FLF7" s="5"/>
      <c r="FLG7" s="5"/>
      <c r="FLH7" s="5"/>
      <c r="FLI7" s="5"/>
      <c r="FLJ7" s="5"/>
      <c r="FLK7" s="5"/>
      <c r="FLL7" s="5"/>
      <c r="FLM7" s="5"/>
      <c r="FLN7" s="5"/>
      <c r="FLO7" s="5"/>
      <c r="FLP7" s="5"/>
      <c r="FLQ7" s="5"/>
      <c r="FLR7" s="5"/>
      <c r="FLS7" s="5"/>
      <c r="FLT7" s="5"/>
      <c r="FLU7" s="5"/>
      <c r="FLV7" s="5"/>
      <c r="FLW7" s="5"/>
      <c r="FLX7" s="5"/>
      <c r="FLY7" s="5"/>
      <c r="FLZ7" s="5"/>
      <c r="FMA7" s="5"/>
      <c r="FMB7" s="5"/>
      <c r="FMC7" s="5"/>
      <c r="FMD7" s="5"/>
      <c r="FME7" s="5"/>
      <c r="FMF7" s="5"/>
      <c r="FMG7" s="5"/>
      <c r="FMH7" s="5"/>
      <c r="FMI7" s="5"/>
      <c r="FMJ7" s="5"/>
      <c r="FMK7" s="5"/>
      <c r="FML7" s="5"/>
      <c r="FMM7" s="5"/>
      <c r="FMN7" s="5"/>
      <c r="FMO7" s="5"/>
      <c r="FMP7" s="5"/>
      <c r="FMQ7" s="5"/>
      <c r="FMR7" s="5"/>
      <c r="FMS7" s="5"/>
      <c r="FMT7" s="5"/>
      <c r="FMU7" s="5"/>
      <c r="FMV7" s="5"/>
      <c r="FMW7" s="5"/>
      <c r="FMX7" s="5"/>
      <c r="FMY7" s="5"/>
      <c r="FMZ7" s="5"/>
      <c r="FNA7" s="5"/>
      <c r="FNB7" s="5"/>
      <c r="FNC7" s="5"/>
      <c r="FND7" s="5"/>
      <c r="FNE7" s="5"/>
      <c r="FNF7" s="5"/>
      <c r="FNG7" s="5"/>
      <c r="FNH7" s="5"/>
      <c r="FNI7" s="5"/>
      <c r="FNJ7" s="5"/>
      <c r="FNK7" s="5"/>
      <c r="FNL7" s="5"/>
      <c r="FNM7" s="5"/>
      <c r="FNN7" s="5"/>
      <c r="FNO7" s="5"/>
      <c r="FNP7" s="5"/>
      <c r="FNQ7" s="5"/>
      <c r="FNR7" s="5"/>
      <c r="FNS7" s="5"/>
      <c r="FNT7" s="5"/>
      <c r="FNU7" s="5"/>
      <c r="FNV7" s="5"/>
      <c r="FNW7" s="5"/>
      <c r="FNX7" s="5"/>
      <c r="FNY7" s="5"/>
      <c r="FNZ7" s="5"/>
      <c r="FOA7" s="5"/>
      <c r="FOB7" s="5"/>
      <c r="FOC7" s="5"/>
      <c r="FOD7" s="5"/>
      <c r="FOE7" s="5"/>
      <c r="FOF7" s="5"/>
      <c r="FOG7" s="5"/>
      <c r="FOH7" s="5"/>
      <c r="FOI7" s="5"/>
      <c r="FOJ7" s="5"/>
      <c r="FOK7" s="5"/>
      <c r="FOL7" s="5"/>
      <c r="FOM7" s="5"/>
      <c r="FON7" s="5"/>
      <c r="FOO7" s="5"/>
      <c r="FOP7" s="5"/>
      <c r="FOQ7" s="5"/>
      <c r="FOR7" s="5"/>
      <c r="FOS7" s="5"/>
      <c r="FOT7" s="5"/>
      <c r="FOU7" s="5"/>
      <c r="FOV7" s="5"/>
      <c r="FOW7" s="5"/>
      <c r="FOX7" s="5"/>
      <c r="FOY7" s="5"/>
      <c r="FOZ7" s="5"/>
      <c r="FPA7" s="5"/>
      <c r="FPB7" s="5"/>
      <c r="FPC7" s="5"/>
      <c r="FPD7" s="5"/>
      <c r="FPE7" s="5"/>
      <c r="FPF7" s="5"/>
      <c r="FPG7" s="5"/>
      <c r="FPH7" s="5"/>
      <c r="FPI7" s="5"/>
      <c r="FPJ7" s="5"/>
      <c r="FPK7" s="5"/>
      <c r="FPL7" s="5"/>
      <c r="FPM7" s="5"/>
      <c r="FPN7" s="5"/>
      <c r="FPO7" s="5"/>
      <c r="FPP7" s="5"/>
      <c r="FPQ7" s="5"/>
      <c r="FPR7" s="5"/>
      <c r="FPS7" s="5"/>
      <c r="FPT7" s="5"/>
      <c r="FPU7" s="5"/>
      <c r="FPV7" s="5"/>
      <c r="FPW7" s="5"/>
      <c r="FPX7" s="5"/>
      <c r="FPY7" s="5"/>
      <c r="FPZ7" s="5"/>
      <c r="FQA7" s="5"/>
      <c r="FQB7" s="5"/>
      <c r="FQC7" s="5"/>
      <c r="FQD7" s="5"/>
      <c r="FQE7" s="5"/>
      <c r="FQF7" s="5"/>
      <c r="FQG7" s="5"/>
      <c r="FQH7" s="5"/>
      <c r="FQI7" s="5"/>
      <c r="FQJ7" s="5"/>
      <c r="FQK7" s="5"/>
      <c r="FQL7" s="5"/>
      <c r="FQM7" s="5"/>
      <c r="FQN7" s="5"/>
      <c r="FQO7" s="5"/>
      <c r="FQP7" s="5"/>
      <c r="FQQ7" s="5"/>
      <c r="FQR7" s="5"/>
      <c r="FQS7" s="5"/>
      <c r="FQT7" s="5"/>
      <c r="FQU7" s="5"/>
      <c r="FQV7" s="5"/>
      <c r="FQW7" s="5"/>
      <c r="FQX7" s="5"/>
      <c r="FQY7" s="5"/>
      <c r="FQZ7" s="5"/>
      <c r="FRA7" s="5"/>
      <c r="FRB7" s="5"/>
      <c r="FRC7" s="5"/>
      <c r="FRD7" s="5"/>
      <c r="FRE7" s="5"/>
      <c r="FRF7" s="5"/>
      <c r="FRG7" s="5"/>
      <c r="FRH7" s="5"/>
      <c r="FRI7" s="5"/>
      <c r="FRJ7" s="5"/>
      <c r="FRK7" s="5"/>
      <c r="FRL7" s="5"/>
      <c r="FRM7" s="5"/>
      <c r="FRN7" s="5"/>
      <c r="FRO7" s="5"/>
      <c r="FRP7" s="5"/>
      <c r="FRQ7" s="5"/>
      <c r="FRR7" s="5"/>
      <c r="FRS7" s="5"/>
      <c r="FRT7" s="5"/>
      <c r="FRU7" s="5"/>
      <c r="FRV7" s="5"/>
      <c r="FRW7" s="5"/>
      <c r="FRX7" s="5"/>
      <c r="FRY7" s="5"/>
      <c r="FRZ7" s="5"/>
      <c r="FSA7" s="5"/>
      <c r="FSB7" s="5"/>
      <c r="FSC7" s="5"/>
      <c r="FSD7" s="5"/>
      <c r="FSE7" s="5"/>
      <c r="FSF7" s="5"/>
      <c r="FSG7" s="5"/>
      <c r="FSH7" s="5"/>
      <c r="FSI7" s="5"/>
      <c r="FSJ7" s="5"/>
      <c r="FSK7" s="5"/>
      <c r="FSL7" s="5"/>
      <c r="FSM7" s="5"/>
      <c r="FSN7" s="5"/>
      <c r="FSO7" s="5"/>
      <c r="FSP7" s="5"/>
      <c r="FSQ7" s="5"/>
      <c r="FSR7" s="5"/>
      <c r="FSS7" s="5"/>
      <c r="FST7" s="5"/>
      <c r="FSU7" s="5"/>
      <c r="FSV7" s="5"/>
      <c r="FSW7" s="5"/>
      <c r="FSX7" s="5"/>
      <c r="FSY7" s="5"/>
      <c r="FSZ7" s="5"/>
      <c r="FTA7" s="5"/>
      <c r="FTB7" s="5"/>
      <c r="FTC7" s="5"/>
      <c r="FTD7" s="5"/>
      <c r="FTE7" s="5"/>
      <c r="FTF7" s="5"/>
      <c r="FTG7" s="5"/>
      <c r="FTH7" s="5"/>
      <c r="FTI7" s="5"/>
      <c r="FTJ7" s="5"/>
      <c r="FTK7" s="5"/>
      <c r="FTL7" s="5"/>
      <c r="FTM7" s="5"/>
      <c r="FTN7" s="5"/>
      <c r="FTO7" s="5"/>
      <c r="FTP7" s="5"/>
      <c r="FTQ7" s="5"/>
      <c r="FTR7" s="5"/>
      <c r="FTS7" s="5"/>
      <c r="FTT7" s="5"/>
      <c r="FTU7" s="5"/>
      <c r="FTV7" s="5"/>
      <c r="FTW7" s="5"/>
      <c r="FTX7" s="5"/>
      <c r="FTY7" s="5"/>
      <c r="FTZ7" s="5"/>
      <c r="FUA7" s="5"/>
      <c r="FUB7" s="5"/>
      <c r="FUC7" s="5"/>
      <c r="FUD7" s="5"/>
      <c r="FUE7" s="5"/>
      <c r="FUF7" s="5"/>
      <c r="FUG7" s="5"/>
      <c r="FUH7" s="5"/>
      <c r="FUI7" s="5"/>
      <c r="FUJ7" s="5"/>
      <c r="FUK7" s="5"/>
      <c r="FUL7" s="5"/>
      <c r="FUM7" s="5"/>
      <c r="FUN7" s="5"/>
      <c r="FUO7" s="5"/>
      <c r="FUP7" s="5"/>
      <c r="FUQ7" s="5"/>
      <c r="FUR7" s="5"/>
      <c r="FUS7" s="5"/>
      <c r="FUT7" s="5"/>
      <c r="FUU7" s="5"/>
      <c r="FUV7" s="5"/>
      <c r="FUW7" s="5"/>
      <c r="FUX7" s="5"/>
      <c r="FUY7" s="5"/>
      <c r="FUZ7" s="5"/>
      <c r="FVA7" s="5"/>
      <c r="FVB7" s="5"/>
      <c r="FVC7" s="5"/>
      <c r="FVD7" s="5"/>
      <c r="FVE7" s="5"/>
      <c r="FVF7" s="5"/>
      <c r="FVG7" s="5"/>
      <c r="FVH7" s="5"/>
      <c r="FVI7" s="5"/>
      <c r="FVJ7" s="5"/>
      <c r="FVK7" s="5"/>
      <c r="FVL7" s="5"/>
      <c r="FVM7" s="5"/>
      <c r="FVN7" s="5"/>
      <c r="FVO7" s="5"/>
      <c r="FVP7" s="5"/>
      <c r="FVQ7" s="5"/>
      <c r="FVR7" s="5"/>
      <c r="FVS7" s="5"/>
      <c r="FVT7" s="5"/>
      <c r="FVU7" s="5"/>
      <c r="FVV7" s="5"/>
      <c r="FVW7" s="5"/>
      <c r="FVX7" s="5"/>
      <c r="FVY7" s="5"/>
      <c r="FVZ7" s="5"/>
      <c r="FWA7" s="5"/>
      <c r="FWB7" s="5"/>
      <c r="FWC7" s="5"/>
      <c r="FWD7" s="5"/>
      <c r="FWE7" s="5"/>
      <c r="FWF7" s="5"/>
      <c r="FWG7" s="5"/>
      <c r="FWH7" s="5"/>
      <c r="FWI7" s="5"/>
      <c r="FWJ7" s="5"/>
      <c r="FWK7" s="5"/>
      <c r="FWL7" s="5"/>
      <c r="FWM7" s="5"/>
      <c r="FWN7" s="5"/>
      <c r="FWO7" s="5"/>
      <c r="FWP7" s="5"/>
      <c r="FWQ7" s="5"/>
      <c r="FWR7" s="5"/>
      <c r="FWS7" s="5"/>
      <c r="FWT7" s="5"/>
      <c r="FWU7" s="5"/>
      <c r="FWV7" s="5"/>
      <c r="FWW7" s="5"/>
      <c r="FWX7" s="5"/>
      <c r="FWY7" s="5"/>
      <c r="FWZ7" s="5"/>
      <c r="FXA7" s="5"/>
      <c r="FXB7" s="5"/>
      <c r="FXC7" s="5"/>
      <c r="FXD7" s="5"/>
      <c r="FXE7" s="5"/>
      <c r="FXF7" s="5"/>
      <c r="FXG7" s="5"/>
      <c r="FXH7" s="5"/>
      <c r="FXI7" s="5"/>
      <c r="FXJ7" s="5"/>
      <c r="FXK7" s="5"/>
      <c r="FXL7" s="5"/>
      <c r="FXM7" s="5"/>
      <c r="FXN7" s="5"/>
      <c r="FXO7" s="5"/>
      <c r="FXP7" s="5"/>
      <c r="FXQ7" s="5"/>
      <c r="FXR7" s="5"/>
      <c r="FXS7" s="5"/>
      <c r="FXT7" s="5"/>
      <c r="FXU7" s="5"/>
      <c r="FXV7" s="5"/>
      <c r="FXW7" s="5"/>
      <c r="FXX7" s="5"/>
      <c r="FXY7" s="5"/>
      <c r="FXZ7" s="5"/>
      <c r="FYA7" s="5"/>
      <c r="FYB7" s="5"/>
      <c r="FYC7" s="5"/>
      <c r="FYD7" s="5"/>
      <c r="FYE7" s="5"/>
      <c r="FYF7" s="5"/>
      <c r="FYG7" s="5"/>
      <c r="FYH7" s="5"/>
      <c r="FYI7" s="5"/>
      <c r="FYJ7" s="5"/>
      <c r="FYK7" s="5"/>
      <c r="FYL7" s="5"/>
      <c r="FYM7" s="5"/>
      <c r="FYN7" s="5"/>
      <c r="FYO7" s="5"/>
      <c r="FYP7" s="5"/>
      <c r="FYQ7" s="5"/>
      <c r="FYR7" s="5"/>
      <c r="FYS7" s="5"/>
      <c r="FYT7" s="5"/>
      <c r="FYU7" s="5"/>
      <c r="FYV7" s="5"/>
      <c r="FYW7" s="5"/>
      <c r="FYX7" s="5"/>
      <c r="FYY7" s="5"/>
      <c r="FYZ7" s="5"/>
      <c r="FZA7" s="5"/>
      <c r="FZB7" s="5"/>
      <c r="FZC7" s="5"/>
      <c r="FZD7" s="5"/>
      <c r="FZE7" s="5"/>
      <c r="FZF7" s="5"/>
      <c r="FZG7" s="5"/>
      <c r="FZH7" s="5"/>
      <c r="FZI7" s="5"/>
      <c r="FZJ7" s="5"/>
      <c r="FZK7" s="5"/>
      <c r="FZL7" s="5"/>
      <c r="FZM7" s="5"/>
      <c r="FZN7" s="5"/>
      <c r="FZO7" s="5"/>
      <c r="FZP7" s="5"/>
      <c r="FZQ7" s="5"/>
      <c r="FZR7" s="5"/>
      <c r="FZS7" s="5"/>
      <c r="FZT7" s="5"/>
      <c r="FZU7" s="5"/>
      <c r="FZV7" s="5"/>
      <c r="FZW7" s="5"/>
      <c r="FZX7" s="5"/>
      <c r="FZY7" s="5"/>
      <c r="FZZ7" s="5"/>
      <c r="GAA7" s="5"/>
      <c r="GAB7" s="5"/>
      <c r="GAC7" s="5"/>
      <c r="GAD7" s="5"/>
      <c r="GAE7" s="5"/>
      <c r="GAF7" s="5"/>
      <c r="GAG7" s="5"/>
      <c r="GAH7" s="5"/>
      <c r="GAI7" s="5"/>
      <c r="GAJ7" s="5"/>
      <c r="GAK7" s="5"/>
      <c r="GAL7" s="5"/>
      <c r="GAM7" s="5"/>
      <c r="GAN7" s="5"/>
      <c r="GAO7" s="5"/>
      <c r="GAP7" s="5"/>
      <c r="GAQ7" s="5"/>
      <c r="GAR7" s="5"/>
      <c r="GAS7" s="5"/>
      <c r="GAT7" s="5"/>
      <c r="GAU7" s="5"/>
      <c r="GAV7" s="5"/>
      <c r="GAW7" s="5"/>
      <c r="GAX7" s="5"/>
      <c r="GAY7" s="5"/>
      <c r="GAZ7" s="5"/>
      <c r="GBA7" s="5"/>
      <c r="GBB7" s="5"/>
      <c r="GBC7" s="5"/>
      <c r="GBD7" s="5"/>
      <c r="GBE7" s="5"/>
      <c r="GBF7" s="5"/>
      <c r="GBG7" s="5"/>
      <c r="GBH7" s="5"/>
      <c r="GBI7" s="5"/>
      <c r="GBJ7" s="5"/>
      <c r="GBK7" s="5"/>
      <c r="GBL7" s="5"/>
      <c r="GBM7" s="5"/>
      <c r="GBN7" s="5"/>
      <c r="GBO7" s="5"/>
      <c r="GBP7" s="5"/>
      <c r="GBQ7" s="5"/>
      <c r="GBR7" s="5"/>
      <c r="GBS7" s="5"/>
      <c r="GBT7" s="5"/>
      <c r="GBU7" s="5"/>
      <c r="GBV7" s="5"/>
      <c r="GBW7" s="5"/>
      <c r="GBX7" s="5"/>
      <c r="GBY7" s="5"/>
      <c r="GBZ7" s="5"/>
      <c r="GCA7" s="5"/>
      <c r="GCB7" s="5"/>
      <c r="GCC7" s="5"/>
      <c r="GCD7" s="5"/>
      <c r="GCE7" s="5"/>
      <c r="GCF7" s="5"/>
      <c r="GCG7" s="5"/>
      <c r="GCH7" s="5"/>
      <c r="GCI7" s="5"/>
      <c r="GCJ7" s="5"/>
      <c r="GCK7" s="5"/>
      <c r="GCL7" s="5"/>
      <c r="GCM7" s="5"/>
      <c r="GCN7" s="5"/>
      <c r="GCO7" s="5"/>
      <c r="GCP7" s="5"/>
      <c r="GCQ7" s="5"/>
      <c r="GCR7" s="5"/>
      <c r="GCS7" s="5"/>
      <c r="GCT7" s="5"/>
      <c r="GCU7" s="5"/>
      <c r="GCV7" s="5"/>
      <c r="GCW7" s="5"/>
      <c r="GCX7" s="5"/>
      <c r="GCY7" s="5"/>
      <c r="GCZ7" s="5"/>
      <c r="GDA7" s="5"/>
      <c r="GDB7" s="5"/>
      <c r="GDC7" s="5"/>
      <c r="GDD7" s="5"/>
      <c r="GDE7" s="5"/>
      <c r="GDF7" s="5"/>
      <c r="GDG7" s="5"/>
      <c r="GDH7" s="5"/>
      <c r="GDI7" s="5"/>
      <c r="GDJ7" s="5"/>
      <c r="GDK7" s="5"/>
      <c r="GDL7" s="5"/>
      <c r="GDM7" s="5"/>
      <c r="GDN7" s="5"/>
      <c r="GDO7" s="5"/>
      <c r="GDP7" s="5"/>
      <c r="GDQ7" s="5"/>
      <c r="GDR7" s="5"/>
      <c r="GDS7" s="5"/>
      <c r="GDT7" s="5"/>
      <c r="GDU7" s="5"/>
      <c r="GDV7" s="5"/>
      <c r="GDW7" s="5"/>
      <c r="GDX7" s="5"/>
      <c r="GDY7" s="5"/>
      <c r="GDZ7" s="5"/>
      <c r="GEA7" s="5"/>
      <c r="GEB7" s="5"/>
      <c r="GEC7" s="5"/>
      <c r="GED7" s="5"/>
      <c r="GEE7" s="5"/>
      <c r="GEF7" s="5"/>
      <c r="GEG7" s="5"/>
      <c r="GEH7" s="5"/>
      <c r="GEI7" s="5"/>
      <c r="GEJ7" s="5"/>
      <c r="GEK7" s="5"/>
      <c r="GEL7" s="5"/>
      <c r="GEM7" s="5"/>
      <c r="GEN7" s="5"/>
      <c r="GEO7" s="5"/>
      <c r="GEP7" s="5"/>
      <c r="GEQ7" s="5"/>
      <c r="GER7" s="5"/>
      <c r="GES7" s="5"/>
      <c r="GET7" s="5"/>
      <c r="GEU7" s="5"/>
      <c r="GEV7" s="5"/>
      <c r="GEW7" s="5"/>
      <c r="GEX7" s="5"/>
      <c r="GEY7" s="5"/>
      <c r="GEZ7" s="5"/>
      <c r="GFA7" s="5"/>
      <c r="GFB7" s="5"/>
      <c r="GFC7" s="5"/>
      <c r="GFD7" s="5"/>
      <c r="GFE7" s="5"/>
      <c r="GFF7" s="5"/>
      <c r="GFG7" s="5"/>
      <c r="GFH7" s="5"/>
      <c r="GFI7" s="5"/>
      <c r="GFJ7" s="5"/>
      <c r="GFK7" s="5"/>
      <c r="GFL7" s="5"/>
      <c r="GFM7" s="5"/>
      <c r="GFN7" s="5"/>
      <c r="GFO7" s="5"/>
      <c r="GFP7" s="5"/>
      <c r="GFQ7" s="5"/>
      <c r="GFR7" s="5"/>
      <c r="GFS7" s="5"/>
      <c r="GFT7" s="5"/>
      <c r="GFU7" s="5"/>
      <c r="GFV7" s="5"/>
      <c r="GFW7" s="5"/>
      <c r="GFX7" s="5"/>
      <c r="GFY7" s="5"/>
      <c r="GFZ7" s="5"/>
      <c r="GGA7" s="5"/>
      <c r="GGB7" s="5"/>
      <c r="GGC7" s="5"/>
      <c r="GGD7" s="5"/>
      <c r="GGE7" s="5"/>
      <c r="GGF7" s="5"/>
      <c r="GGG7" s="5"/>
      <c r="GGH7" s="5"/>
      <c r="GGI7" s="5"/>
      <c r="GGJ7" s="5"/>
      <c r="GGK7" s="5"/>
      <c r="GGL7" s="5"/>
      <c r="GGM7" s="5"/>
      <c r="GGN7" s="5"/>
      <c r="GGO7" s="5"/>
      <c r="GGP7" s="5"/>
      <c r="GGQ7" s="5"/>
      <c r="GGR7" s="5"/>
      <c r="GGS7" s="5"/>
      <c r="GGT7" s="5"/>
      <c r="GGU7" s="5"/>
      <c r="GGV7" s="5"/>
      <c r="GGW7" s="5"/>
      <c r="GGX7" s="5"/>
      <c r="GGY7" s="5"/>
      <c r="GGZ7" s="5"/>
      <c r="GHA7" s="5"/>
      <c r="GHB7" s="5"/>
      <c r="GHC7" s="5"/>
      <c r="GHD7" s="5"/>
      <c r="GHE7" s="5"/>
      <c r="GHF7" s="5"/>
      <c r="GHG7" s="5"/>
      <c r="GHH7" s="5"/>
      <c r="GHI7" s="5"/>
      <c r="GHJ7" s="5"/>
      <c r="GHK7" s="5"/>
      <c r="GHL7" s="5"/>
      <c r="GHM7" s="5"/>
      <c r="GHN7" s="5"/>
      <c r="GHO7" s="5"/>
      <c r="GHP7" s="5"/>
      <c r="GHQ7" s="5"/>
      <c r="GHR7" s="5"/>
      <c r="GHS7" s="5"/>
      <c r="GHT7" s="5"/>
      <c r="GHU7" s="5"/>
      <c r="GHV7" s="5"/>
      <c r="GHW7" s="5"/>
      <c r="GHX7" s="5"/>
      <c r="GHY7" s="5"/>
      <c r="GHZ7" s="5"/>
      <c r="GIA7" s="5"/>
      <c r="GIB7" s="5"/>
      <c r="GIC7" s="5"/>
      <c r="GID7" s="5"/>
      <c r="GIE7" s="5"/>
      <c r="GIF7" s="5"/>
      <c r="GIG7" s="5"/>
      <c r="GIH7" s="5"/>
      <c r="GII7" s="5"/>
      <c r="GIJ7" s="5"/>
      <c r="GIK7" s="5"/>
      <c r="GIL7" s="5"/>
      <c r="GIM7" s="5"/>
      <c r="GIN7" s="5"/>
      <c r="GIO7" s="5"/>
      <c r="GIP7" s="5"/>
      <c r="GIQ7" s="5"/>
      <c r="GIR7" s="5"/>
      <c r="GIS7" s="5"/>
      <c r="GIT7" s="5"/>
      <c r="GIU7" s="5"/>
      <c r="GIV7" s="5"/>
      <c r="GIW7" s="5"/>
      <c r="GIX7" s="5"/>
      <c r="GIY7" s="5"/>
      <c r="GIZ7" s="5"/>
      <c r="GJA7" s="5"/>
      <c r="GJB7" s="5"/>
      <c r="GJC7" s="5"/>
      <c r="GJD7" s="5"/>
      <c r="GJE7" s="5"/>
      <c r="GJF7" s="5"/>
      <c r="GJG7" s="5"/>
      <c r="GJH7" s="5"/>
      <c r="GJI7" s="5"/>
      <c r="GJJ7" s="5"/>
      <c r="GJK7" s="5"/>
      <c r="GJL7" s="5"/>
      <c r="GJM7" s="5"/>
      <c r="GJN7" s="5"/>
      <c r="GJO7" s="5"/>
      <c r="GJP7" s="5"/>
      <c r="GJQ7" s="5"/>
      <c r="GJR7" s="5"/>
      <c r="GJS7" s="5"/>
      <c r="GJT7" s="5"/>
      <c r="GJU7" s="5"/>
      <c r="GJV7" s="5"/>
      <c r="GJW7" s="5"/>
      <c r="GJX7" s="5"/>
      <c r="GJY7" s="5"/>
      <c r="GJZ7" s="5"/>
      <c r="GKA7" s="5"/>
      <c r="GKB7" s="5"/>
      <c r="GKC7" s="5"/>
      <c r="GKD7" s="5"/>
      <c r="GKE7" s="5"/>
      <c r="GKF7" s="5"/>
      <c r="GKG7" s="5"/>
      <c r="GKH7" s="5"/>
      <c r="GKI7" s="5"/>
      <c r="GKJ7" s="5"/>
      <c r="GKK7" s="5"/>
      <c r="GKL7" s="5"/>
      <c r="GKM7" s="5"/>
      <c r="GKN7" s="5"/>
      <c r="GKO7" s="5"/>
      <c r="GKP7" s="5"/>
      <c r="GKQ7" s="5"/>
      <c r="GKR7" s="5"/>
      <c r="GKS7" s="5"/>
      <c r="GKT7" s="5"/>
      <c r="GKU7" s="5"/>
      <c r="GKV7" s="5"/>
      <c r="GKW7" s="5"/>
      <c r="GKX7" s="5"/>
      <c r="GKY7" s="5"/>
      <c r="GKZ7" s="5"/>
      <c r="GLA7" s="5"/>
      <c r="GLB7" s="5"/>
      <c r="GLC7" s="5"/>
      <c r="GLD7" s="5"/>
      <c r="GLE7" s="5"/>
      <c r="GLF7" s="5"/>
      <c r="GLG7" s="5"/>
      <c r="GLH7" s="5"/>
      <c r="GLI7" s="5"/>
      <c r="GLJ7" s="5"/>
      <c r="GLK7" s="5"/>
      <c r="GLL7" s="5"/>
      <c r="GLM7" s="5"/>
      <c r="GLN7" s="5"/>
      <c r="GLO7" s="5"/>
      <c r="GLP7" s="5"/>
      <c r="GLQ7" s="5"/>
      <c r="GLR7" s="5"/>
      <c r="GLS7" s="5"/>
      <c r="GLT7" s="5"/>
      <c r="GLU7" s="5"/>
      <c r="GLV7" s="5"/>
      <c r="GLW7" s="5"/>
      <c r="GLX7" s="5"/>
      <c r="GLY7" s="5"/>
      <c r="GLZ7" s="5"/>
      <c r="GMA7" s="5"/>
      <c r="GMB7" s="5"/>
      <c r="GMC7" s="5"/>
      <c r="GMD7" s="5"/>
      <c r="GME7" s="5"/>
      <c r="GMF7" s="5"/>
      <c r="GMG7" s="5"/>
      <c r="GMH7" s="5"/>
      <c r="GMI7" s="5"/>
      <c r="GMJ7" s="5"/>
      <c r="GMK7" s="5"/>
      <c r="GML7" s="5"/>
      <c r="GMM7" s="5"/>
      <c r="GMN7" s="5"/>
      <c r="GMO7" s="5"/>
      <c r="GMP7" s="5"/>
      <c r="GMQ7" s="5"/>
      <c r="GMR7" s="5"/>
      <c r="GMS7" s="5"/>
      <c r="GMT7" s="5"/>
      <c r="GMU7" s="5"/>
      <c r="GMV7" s="5"/>
      <c r="GMW7" s="5"/>
      <c r="GMX7" s="5"/>
      <c r="GMY7" s="5"/>
      <c r="GMZ7" s="5"/>
      <c r="GNA7" s="5"/>
      <c r="GNB7" s="5"/>
      <c r="GNC7" s="5"/>
      <c r="GND7" s="5"/>
      <c r="GNE7" s="5"/>
      <c r="GNF7" s="5"/>
      <c r="GNG7" s="5"/>
      <c r="GNH7" s="5"/>
      <c r="GNI7" s="5"/>
      <c r="GNJ7" s="5"/>
      <c r="GNK7" s="5"/>
      <c r="GNL7" s="5"/>
      <c r="GNM7" s="5"/>
      <c r="GNN7" s="5"/>
      <c r="GNO7" s="5"/>
      <c r="GNP7" s="5"/>
      <c r="GNQ7" s="5"/>
      <c r="GNR7" s="5"/>
      <c r="GNS7" s="5"/>
      <c r="GNT7" s="5"/>
      <c r="GNU7" s="5"/>
      <c r="GNV7" s="5"/>
      <c r="GNW7" s="5"/>
      <c r="GNX7" s="5"/>
      <c r="GNY7" s="5"/>
      <c r="GNZ7" s="5"/>
      <c r="GOA7" s="5"/>
      <c r="GOB7" s="5"/>
      <c r="GOC7" s="5"/>
      <c r="GOD7" s="5"/>
      <c r="GOE7" s="5"/>
      <c r="GOF7" s="5"/>
      <c r="GOG7" s="5"/>
      <c r="GOH7" s="5"/>
      <c r="GOI7" s="5"/>
      <c r="GOJ7" s="5"/>
      <c r="GOK7" s="5"/>
      <c r="GOL7" s="5"/>
      <c r="GOM7" s="5"/>
      <c r="GON7" s="5"/>
      <c r="GOO7" s="5"/>
      <c r="GOP7" s="5"/>
      <c r="GOQ7" s="5"/>
      <c r="GOR7" s="5"/>
      <c r="GOS7" s="5"/>
      <c r="GOT7" s="5"/>
      <c r="GOU7" s="5"/>
      <c r="GOV7" s="5"/>
      <c r="GOW7" s="5"/>
      <c r="GOX7" s="5"/>
      <c r="GOY7" s="5"/>
      <c r="GOZ7" s="5"/>
      <c r="GPA7" s="5"/>
      <c r="GPB7" s="5"/>
      <c r="GPC7" s="5"/>
      <c r="GPD7" s="5"/>
      <c r="GPE7" s="5"/>
      <c r="GPF7" s="5"/>
      <c r="GPG7" s="5"/>
      <c r="GPH7" s="5"/>
      <c r="GPI7" s="5"/>
      <c r="GPJ7" s="5"/>
      <c r="GPK7" s="5"/>
      <c r="GPL7" s="5"/>
      <c r="GPM7" s="5"/>
      <c r="GPN7" s="5"/>
      <c r="GPO7" s="5"/>
      <c r="GPP7" s="5"/>
      <c r="GPQ7" s="5"/>
      <c r="GPR7" s="5"/>
      <c r="GPS7" s="5"/>
      <c r="GPT7" s="5"/>
      <c r="GPU7" s="5"/>
      <c r="GPV7" s="5"/>
      <c r="GPW7" s="5"/>
      <c r="GPX7" s="5"/>
      <c r="GPY7" s="5"/>
      <c r="GPZ7" s="5"/>
      <c r="GQA7" s="5"/>
      <c r="GQB7" s="5"/>
      <c r="GQC7" s="5"/>
      <c r="GQD7" s="5"/>
      <c r="GQE7" s="5"/>
      <c r="GQF7" s="5"/>
      <c r="GQG7" s="5"/>
      <c r="GQH7" s="5"/>
      <c r="GQI7" s="5"/>
      <c r="GQJ7" s="5"/>
      <c r="GQK7" s="5"/>
      <c r="GQL7" s="5"/>
      <c r="GQM7" s="5"/>
      <c r="GQN7" s="5"/>
      <c r="GQO7" s="5"/>
      <c r="GQP7" s="5"/>
      <c r="GQQ7" s="5"/>
      <c r="GQR7" s="5"/>
      <c r="GQS7" s="5"/>
      <c r="GQT7" s="5"/>
      <c r="GQU7" s="5"/>
      <c r="GQV7" s="5"/>
      <c r="GQW7" s="5"/>
      <c r="GQX7" s="5"/>
      <c r="GQY7" s="5"/>
      <c r="GQZ7" s="5"/>
      <c r="GRA7" s="5"/>
      <c r="GRB7" s="5"/>
      <c r="GRC7" s="5"/>
      <c r="GRD7" s="5"/>
      <c r="GRE7" s="5"/>
      <c r="GRF7" s="5"/>
      <c r="GRG7" s="5"/>
      <c r="GRH7" s="5"/>
      <c r="GRI7" s="5"/>
      <c r="GRJ7" s="5"/>
      <c r="GRK7" s="5"/>
      <c r="GRL7" s="5"/>
      <c r="GRM7" s="5"/>
      <c r="GRN7" s="5"/>
      <c r="GRO7" s="5"/>
      <c r="GRP7" s="5"/>
      <c r="GRQ7" s="5"/>
      <c r="GRR7" s="5"/>
      <c r="GRS7" s="5"/>
      <c r="GRT7" s="5"/>
      <c r="GRU7" s="5"/>
      <c r="GRV7" s="5"/>
      <c r="GRW7" s="5"/>
      <c r="GRX7" s="5"/>
      <c r="GRY7" s="5"/>
      <c r="GRZ7" s="5"/>
      <c r="GSA7" s="5"/>
      <c r="GSB7" s="5"/>
      <c r="GSC7" s="5"/>
      <c r="GSD7" s="5"/>
      <c r="GSE7" s="5"/>
      <c r="GSF7" s="5"/>
      <c r="GSG7" s="5"/>
      <c r="GSH7" s="5"/>
      <c r="GSI7" s="5"/>
      <c r="GSJ7" s="5"/>
      <c r="GSK7" s="5"/>
      <c r="GSL7" s="5"/>
      <c r="GSM7" s="5"/>
      <c r="GSN7" s="5"/>
      <c r="GSO7" s="5"/>
      <c r="GSP7" s="5"/>
      <c r="GSQ7" s="5"/>
      <c r="GSR7" s="5"/>
      <c r="GSS7" s="5"/>
      <c r="GST7" s="5"/>
      <c r="GSU7" s="5"/>
      <c r="GSV7" s="5"/>
      <c r="GSW7" s="5"/>
      <c r="GSX7" s="5"/>
      <c r="GSY7" s="5"/>
      <c r="GSZ7" s="5"/>
      <c r="GTA7" s="5"/>
      <c r="GTB7" s="5"/>
      <c r="GTC7" s="5"/>
      <c r="GTD7" s="5"/>
      <c r="GTE7" s="5"/>
      <c r="GTF7" s="5"/>
      <c r="GTG7" s="5"/>
      <c r="GTH7" s="5"/>
      <c r="GTI7" s="5"/>
      <c r="GTJ7" s="5"/>
      <c r="GTK7" s="5"/>
      <c r="GTL7" s="5"/>
      <c r="GTM7" s="5"/>
      <c r="GTN7" s="5"/>
      <c r="GTO7" s="5"/>
      <c r="GTP7" s="5"/>
      <c r="GTQ7" s="5"/>
      <c r="GTR7" s="5"/>
      <c r="GTS7" s="5"/>
      <c r="GTT7" s="5"/>
      <c r="GTU7" s="5"/>
      <c r="GTV7" s="5"/>
      <c r="GTW7" s="5"/>
      <c r="GTX7" s="5"/>
      <c r="GTY7" s="5"/>
      <c r="GTZ7" s="5"/>
      <c r="GUA7" s="5"/>
      <c r="GUB7" s="5"/>
      <c r="GUC7" s="5"/>
      <c r="GUD7" s="5"/>
      <c r="GUE7" s="5"/>
      <c r="GUF7" s="5"/>
      <c r="GUG7" s="5"/>
      <c r="GUH7" s="5"/>
      <c r="GUI7" s="5"/>
      <c r="GUJ7" s="5"/>
      <c r="GUK7" s="5"/>
      <c r="GUL7" s="5"/>
      <c r="GUM7" s="5"/>
      <c r="GUN7" s="5"/>
      <c r="GUO7" s="5"/>
      <c r="GUP7" s="5"/>
      <c r="GUQ7" s="5"/>
      <c r="GUR7" s="5"/>
      <c r="GUS7" s="5"/>
      <c r="GUT7" s="5"/>
      <c r="GUU7" s="5"/>
      <c r="GUV7" s="5"/>
      <c r="GUW7" s="5"/>
      <c r="GUX7" s="5"/>
      <c r="GUY7" s="5"/>
      <c r="GUZ7" s="5"/>
      <c r="GVA7" s="5"/>
      <c r="GVB7" s="5"/>
      <c r="GVC7" s="5"/>
      <c r="GVD7" s="5"/>
      <c r="GVE7" s="5"/>
      <c r="GVF7" s="5"/>
      <c r="GVG7" s="5"/>
      <c r="GVH7" s="5"/>
      <c r="GVI7" s="5"/>
      <c r="GVJ7" s="5"/>
      <c r="GVK7" s="5"/>
      <c r="GVL7" s="5"/>
      <c r="GVM7" s="5"/>
      <c r="GVN7" s="5"/>
      <c r="GVO7" s="5"/>
      <c r="GVP7" s="5"/>
      <c r="GVQ7" s="5"/>
      <c r="GVR7" s="5"/>
      <c r="GVS7" s="5"/>
      <c r="GVT7" s="5"/>
      <c r="GVU7" s="5"/>
      <c r="GVV7" s="5"/>
      <c r="GVW7" s="5"/>
      <c r="GVX7" s="5"/>
      <c r="GVY7" s="5"/>
      <c r="GVZ7" s="5"/>
      <c r="GWA7" s="5"/>
      <c r="GWB7" s="5"/>
      <c r="GWC7" s="5"/>
      <c r="GWD7" s="5"/>
      <c r="GWE7" s="5"/>
      <c r="GWF7" s="5"/>
      <c r="GWG7" s="5"/>
      <c r="GWH7" s="5"/>
      <c r="GWI7" s="5"/>
      <c r="GWJ7" s="5"/>
      <c r="GWK7" s="5"/>
      <c r="GWL7" s="5"/>
      <c r="GWM7" s="5"/>
      <c r="GWN7" s="5"/>
      <c r="GWO7" s="5"/>
      <c r="GWP7" s="5"/>
      <c r="GWQ7" s="5"/>
      <c r="GWR7" s="5"/>
      <c r="GWS7" s="5"/>
      <c r="GWT7" s="5"/>
      <c r="GWU7" s="5"/>
      <c r="GWV7" s="5"/>
      <c r="GWW7" s="5"/>
      <c r="GWX7" s="5"/>
      <c r="GWY7" s="5"/>
      <c r="GWZ7" s="5"/>
      <c r="GXA7" s="5"/>
      <c r="GXB7" s="5"/>
      <c r="GXC7" s="5"/>
      <c r="GXD7" s="5"/>
      <c r="GXE7" s="5"/>
      <c r="GXF7" s="5"/>
      <c r="GXG7" s="5"/>
      <c r="GXH7" s="5"/>
      <c r="GXI7" s="5"/>
      <c r="GXJ7" s="5"/>
      <c r="GXK7" s="5"/>
      <c r="GXL7" s="5"/>
      <c r="GXM7" s="5"/>
      <c r="GXN7" s="5"/>
      <c r="GXO7" s="5"/>
      <c r="GXP7" s="5"/>
      <c r="GXQ7" s="5"/>
      <c r="GXR7" s="5"/>
      <c r="GXS7" s="5"/>
      <c r="GXT7" s="5"/>
      <c r="GXU7" s="5"/>
      <c r="GXV7" s="5"/>
      <c r="GXW7" s="5"/>
      <c r="GXX7" s="5"/>
      <c r="GXY7" s="5"/>
      <c r="GXZ7" s="5"/>
      <c r="GYA7" s="5"/>
      <c r="GYB7" s="5"/>
      <c r="GYC7" s="5"/>
      <c r="GYD7" s="5"/>
      <c r="GYE7" s="5"/>
      <c r="GYF7" s="5"/>
      <c r="GYG7" s="5"/>
      <c r="GYH7" s="5"/>
      <c r="GYI7" s="5"/>
      <c r="GYJ7" s="5"/>
      <c r="GYK7" s="5"/>
      <c r="GYL7" s="5"/>
      <c r="GYM7" s="5"/>
      <c r="GYN7" s="5"/>
      <c r="GYO7" s="5"/>
      <c r="GYP7" s="5"/>
      <c r="GYQ7" s="5"/>
      <c r="GYR7" s="5"/>
      <c r="GYS7" s="5"/>
      <c r="GYT7" s="5"/>
      <c r="GYU7" s="5"/>
      <c r="GYV7" s="5"/>
      <c r="GYW7" s="5"/>
      <c r="GYX7" s="5"/>
      <c r="GYY7" s="5"/>
      <c r="GYZ7" s="5"/>
      <c r="GZA7" s="5"/>
      <c r="GZB7" s="5"/>
      <c r="GZC7" s="5"/>
      <c r="GZD7" s="5"/>
      <c r="GZE7" s="5"/>
      <c r="GZF7" s="5"/>
      <c r="GZG7" s="5"/>
      <c r="GZH7" s="5"/>
      <c r="GZI7" s="5"/>
      <c r="GZJ7" s="5"/>
      <c r="GZK7" s="5"/>
      <c r="GZL7" s="5"/>
      <c r="GZM7" s="5"/>
      <c r="GZN7" s="5"/>
      <c r="GZO7" s="5"/>
      <c r="GZP7" s="5"/>
      <c r="GZQ7" s="5"/>
      <c r="GZR7" s="5"/>
      <c r="GZS7" s="5"/>
      <c r="GZT7" s="5"/>
      <c r="GZU7" s="5"/>
      <c r="GZV7" s="5"/>
      <c r="GZW7" s="5"/>
      <c r="GZX7" s="5"/>
      <c r="GZY7" s="5"/>
      <c r="GZZ7" s="5"/>
      <c r="HAA7" s="5"/>
      <c r="HAB7" s="5"/>
      <c r="HAC7" s="5"/>
      <c r="HAD7" s="5"/>
      <c r="HAE7" s="5"/>
      <c r="HAF7" s="5"/>
      <c r="HAG7" s="5"/>
      <c r="HAH7" s="5"/>
      <c r="HAI7" s="5"/>
      <c r="HAJ7" s="5"/>
      <c r="HAK7" s="5"/>
      <c r="HAL7" s="5"/>
      <c r="HAM7" s="5"/>
      <c r="HAN7" s="5"/>
      <c r="HAO7" s="5"/>
      <c r="HAP7" s="5"/>
      <c r="HAQ7" s="5"/>
      <c r="HAR7" s="5"/>
      <c r="HAS7" s="5"/>
      <c r="HAT7" s="5"/>
      <c r="HAU7" s="5"/>
      <c r="HAV7" s="5"/>
      <c r="HAW7" s="5"/>
      <c r="HAX7" s="5"/>
      <c r="HAY7" s="5"/>
      <c r="HAZ7" s="5"/>
      <c r="HBA7" s="5"/>
      <c r="HBB7" s="5"/>
      <c r="HBC7" s="5"/>
      <c r="HBD7" s="5"/>
      <c r="HBE7" s="5"/>
      <c r="HBF7" s="5"/>
      <c r="HBG7" s="5"/>
      <c r="HBH7" s="5"/>
      <c r="HBI7" s="5"/>
      <c r="HBJ7" s="5"/>
      <c r="HBK7" s="5"/>
      <c r="HBL7" s="5"/>
      <c r="HBM7" s="5"/>
      <c r="HBN7" s="5"/>
      <c r="HBO7" s="5"/>
      <c r="HBP7" s="5"/>
      <c r="HBQ7" s="5"/>
      <c r="HBR7" s="5"/>
      <c r="HBS7" s="5"/>
      <c r="HBT7" s="5"/>
      <c r="HBU7" s="5"/>
      <c r="HBV7" s="5"/>
      <c r="HBW7" s="5"/>
      <c r="HBX7" s="5"/>
      <c r="HBY7" s="5"/>
      <c r="HBZ7" s="5"/>
      <c r="HCA7" s="5"/>
      <c r="HCB7" s="5"/>
      <c r="HCC7" s="5"/>
      <c r="HCD7" s="5"/>
      <c r="HCE7" s="5"/>
      <c r="HCF7" s="5"/>
      <c r="HCG7" s="5"/>
      <c r="HCH7" s="5"/>
      <c r="HCI7" s="5"/>
      <c r="HCJ7" s="5"/>
      <c r="HCK7" s="5"/>
      <c r="HCL7" s="5"/>
      <c r="HCM7" s="5"/>
      <c r="HCN7" s="5"/>
      <c r="HCO7" s="5"/>
      <c r="HCP7" s="5"/>
      <c r="HCQ7" s="5"/>
      <c r="HCR7" s="5"/>
      <c r="HCS7" s="5"/>
      <c r="HCT7" s="5"/>
      <c r="HCU7" s="5"/>
      <c r="HCV7" s="5"/>
      <c r="HCW7" s="5"/>
      <c r="HCX7" s="5"/>
      <c r="HCY7" s="5"/>
      <c r="HCZ7" s="5"/>
      <c r="HDA7" s="5"/>
      <c r="HDB7" s="5"/>
      <c r="HDC7" s="5"/>
      <c r="HDD7" s="5"/>
      <c r="HDE7" s="5"/>
      <c r="HDF7" s="5"/>
      <c r="HDG7" s="5"/>
      <c r="HDH7" s="5"/>
      <c r="HDI7" s="5"/>
      <c r="HDJ7" s="5"/>
      <c r="HDK7" s="5"/>
      <c r="HDL7" s="5"/>
      <c r="HDM7" s="5"/>
      <c r="HDN7" s="5"/>
      <c r="HDO7" s="5"/>
      <c r="HDP7" s="5"/>
      <c r="HDQ7" s="5"/>
      <c r="HDR7" s="5"/>
      <c r="HDS7" s="5"/>
      <c r="HDT7" s="5"/>
      <c r="HDU7" s="5"/>
      <c r="HDV7" s="5"/>
      <c r="HDW7" s="5"/>
      <c r="HDX7" s="5"/>
      <c r="HDY7" s="5"/>
      <c r="HDZ7" s="5"/>
      <c r="HEA7" s="5"/>
      <c r="HEB7" s="5"/>
      <c r="HEC7" s="5"/>
      <c r="HED7" s="5"/>
      <c r="HEE7" s="5"/>
      <c r="HEF7" s="5"/>
      <c r="HEG7" s="5"/>
      <c r="HEH7" s="5"/>
      <c r="HEI7" s="5"/>
      <c r="HEJ7" s="5"/>
      <c r="HEK7" s="5"/>
      <c r="HEL7" s="5"/>
      <c r="HEM7" s="5"/>
      <c r="HEN7" s="5"/>
      <c r="HEO7" s="5"/>
      <c r="HEP7" s="5"/>
      <c r="HEQ7" s="5"/>
      <c r="HER7" s="5"/>
      <c r="HES7" s="5"/>
      <c r="HET7" s="5"/>
      <c r="HEU7" s="5"/>
      <c r="HEV7" s="5"/>
      <c r="HEW7" s="5"/>
      <c r="HEX7" s="5"/>
      <c r="HEY7" s="5"/>
      <c r="HEZ7" s="5"/>
      <c r="HFA7" s="5"/>
      <c r="HFB7" s="5"/>
      <c r="HFC7" s="5"/>
      <c r="HFD7" s="5"/>
      <c r="HFE7" s="5"/>
      <c r="HFF7" s="5"/>
      <c r="HFG7" s="5"/>
      <c r="HFH7" s="5"/>
      <c r="HFI7" s="5"/>
      <c r="HFJ7" s="5"/>
      <c r="HFK7" s="5"/>
      <c r="HFL7" s="5"/>
      <c r="HFM7" s="5"/>
      <c r="HFN7" s="5"/>
      <c r="HFO7" s="5"/>
      <c r="HFP7" s="5"/>
      <c r="HFQ7" s="5"/>
      <c r="HFR7" s="5"/>
      <c r="HFS7" s="5"/>
      <c r="HFT7" s="5"/>
      <c r="HFU7" s="5"/>
      <c r="HFV7" s="5"/>
      <c r="HFW7" s="5"/>
      <c r="HFX7" s="5"/>
      <c r="HFY7" s="5"/>
      <c r="HFZ7" s="5"/>
      <c r="HGA7" s="5"/>
      <c r="HGB7" s="5"/>
      <c r="HGC7" s="5"/>
      <c r="HGD7" s="5"/>
      <c r="HGE7" s="5"/>
      <c r="HGF7" s="5"/>
      <c r="HGG7" s="5"/>
      <c r="HGH7" s="5"/>
      <c r="HGI7" s="5"/>
      <c r="HGJ7" s="5"/>
      <c r="HGK7" s="5"/>
      <c r="HGL7" s="5"/>
      <c r="HGM7" s="5"/>
      <c r="HGN7" s="5"/>
      <c r="HGO7" s="5"/>
      <c r="HGP7" s="5"/>
      <c r="HGQ7" s="5"/>
      <c r="HGR7" s="5"/>
      <c r="HGS7" s="5"/>
      <c r="HGT7" s="5"/>
      <c r="HGU7" s="5"/>
      <c r="HGV7" s="5"/>
      <c r="HGW7" s="5"/>
      <c r="HGX7" s="5"/>
      <c r="HGY7" s="5"/>
      <c r="HGZ7" s="5"/>
      <c r="HHA7" s="5"/>
      <c r="HHB7" s="5"/>
      <c r="HHC7" s="5"/>
      <c r="HHD7" s="5"/>
      <c r="HHE7" s="5"/>
      <c r="HHF7" s="5"/>
      <c r="HHG7" s="5"/>
      <c r="HHH7" s="5"/>
      <c r="HHI7" s="5"/>
      <c r="HHJ7" s="5"/>
      <c r="HHK7" s="5"/>
      <c r="HHL7" s="5"/>
      <c r="HHM7" s="5"/>
      <c r="HHN7" s="5"/>
      <c r="HHO7" s="5"/>
      <c r="HHP7" s="5"/>
      <c r="HHQ7" s="5"/>
      <c r="HHR7" s="5"/>
      <c r="HHS7" s="5"/>
      <c r="HHT7" s="5"/>
      <c r="HHU7" s="5"/>
      <c r="HHV7" s="5"/>
      <c r="HHW7" s="5"/>
      <c r="HHX7" s="5"/>
      <c r="HHY7" s="5"/>
      <c r="HHZ7" s="5"/>
      <c r="HIA7" s="5"/>
      <c r="HIB7" s="5"/>
      <c r="HIC7" s="5"/>
      <c r="HID7" s="5"/>
      <c r="HIE7" s="5"/>
      <c r="HIF7" s="5"/>
      <c r="HIG7" s="5"/>
      <c r="HIH7" s="5"/>
      <c r="HII7" s="5"/>
      <c r="HIJ7" s="5"/>
      <c r="HIK7" s="5"/>
      <c r="HIL7" s="5"/>
      <c r="HIM7" s="5"/>
      <c r="HIN7" s="5"/>
      <c r="HIO7" s="5"/>
      <c r="HIP7" s="5"/>
      <c r="HIQ7" s="5"/>
      <c r="HIR7" s="5"/>
      <c r="HIS7" s="5"/>
      <c r="HIT7" s="5"/>
      <c r="HIU7" s="5"/>
      <c r="HIV7" s="5"/>
      <c r="HIW7" s="5"/>
      <c r="HIX7" s="5"/>
      <c r="HIY7" s="5"/>
      <c r="HIZ7" s="5"/>
      <c r="HJA7" s="5"/>
      <c r="HJB7" s="5"/>
      <c r="HJC7" s="5"/>
      <c r="HJD7" s="5"/>
      <c r="HJE7" s="5"/>
      <c r="HJF7" s="5"/>
      <c r="HJG7" s="5"/>
      <c r="HJH7" s="5"/>
      <c r="HJI7" s="5"/>
      <c r="HJJ7" s="5"/>
      <c r="HJK7" s="5"/>
      <c r="HJL7" s="5"/>
      <c r="HJM7" s="5"/>
      <c r="HJN7" s="5"/>
      <c r="HJO7" s="5"/>
      <c r="HJP7" s="5"/>
      <c r="HJQ7" s="5"/>
      <c r="HJR7" s="5"/>
      <c r="HJS7" s="5"/>
      <c r="HJT7" s="5"/>
      <c r="HJU7" s="5"/>
      <c r="HJV7" s="5"/>
      <c r="HJW7" s="5"/>
      <c r="HJX7" s="5"/>
      <c r="HJY7" s="5"/>
      <c r="HJZ7" s="5"/>
      <c r="HKA7" s="5"/>
      <c r="HKB7" s="5"/>
      <c r="HKC7" s="5"/>
      <c r="HKD7" s="5"/>
      <c r="HKE7" s="5"/>
      <c r="HKF7" s="5"/>
      <c r="HKG7" s="5"/>
      <c r="HKH7" s="5"/>
      <c r="HKI7" s="5"/>
      <c r="HKJ7" s="5"/>
      <c r="HKK7" s="5"/>
      <c r="HKL7" s="5"/>
      <c r="HKM7" s="5"/>
      <c r="HKN7" s="5"/>
      <c r="HKO7" s="5"/>
      <c r="HKP7" s="5"/>
      <c r="HKQ7" s="5"/>
      <c r="HKR7" s="5"/>
      <c r="HKS7" s="5"/>
      <c r="HKT7" s="5"/>
      <c r="HKU7" s="5"/>
      <c r="HKV7" s="5"/>
      <c r="HKW7" s="5"/>
      <c r="HKX7" s="5"/>
      <c r="HKY7" s="5"/>
      <c r="HKZ7" s="5"/>
      <c r="HLA7" s="5"/>
      <c r="HLB7" s="5"/>
      <c r="HLC7" s="5"/>
      <c r="HLD7" s="5"/>
      <c r="HLE7" s="5"/>
      <c r="HLF7" s="5"/>
      <c r="HLG7" s="5"/>
      <c r="HLH7" s="5"/>
      <c r="HLI7" s="5"/>
      <c r="HLJ7" s="5"/>
      <c r="HLK7" s="5"/>
      <c r="HLL7" s="5"/>
      <c r="HLM7" s="5"/>
      <c r="HLN7" s="5"/>
      <c r="HLO7" s="5"/>
      <c r="HLP7" s="5"/>
      <c r="HLQ7" s="5"/>
      <c r="HLR7" s="5"/>
      <c r="HLS7" s="5"/>
      <c r="HLT7" s="5"/>
      <c r="HLU7" s="5"/>
      <c r="HLV7" s="5"/>
      <c r="HLW7" s="5"/>
      <c r="HLX7" s="5"/>
      <c r="HLY7" s="5"/>
      <c r="HLZ7" s="5"/>
      <c r="HMA7" s="5"/>
      <c r="HMB7" s="5"/>
      <c r="HMC7" s="5"/>
      <c r="HMD7" s="5"/>
      <c r="HME7" s="5"/>
      <c r="HMF7" s="5"/>
      <c r="HMG7" s="5"/>
      <c r="HMH7" s="5"/>
      <c r="HMI7" s="5"/>
      <c r="HMJ7" s="5"/>
      <c r="HMK7" s="5"/>
      <c r="HML7" s="5"/>
      <c r="HMM7" s="5"/>
      <c r="HMN7" s="5"/>
      <c r="HMO7" s="5"/>
      <c r="HMP7" s="5"/>
      <c r="HMQ7" s="5"/>
      <c r="HMR7" s="5"/>
      <c r="HMS7" s="5"/>
      <c r="HMT7" s="5"/>
      <c r="HMU7" s="5"/>
      <c r="HMV7" s="5"/>
      <c r="HMW7" s="5"/>
      <c r="HMX7" s="5"/>
      <c r="HMY7" s="5"/>
      <c r="HMZ7" s="5"/>
      <c r="HNA7" s="5"/>
      <c r="HNB7" s="5"/>
      <c r="HNC7" s="5"/>
      <c r="HND7" s="5"/>
      <c r="HNE7" s="5"/>
      <c r="HNF7" s="5"/>
      <c r="HNG7" s="5"/>
      <c r="HNH7" s="5"/>
      <c r="HNI7" s="5"/>
      <c r="HNJ7" s="5"/>
      <c r="HNK7" s="5"/>
      <c r="HNL7" s="5"/>
      <c r="HNM7" s="5"/>
      <c r="HNN7" s="5"/>
      <c r="HNO7" s="5"/>
      <c r="HNP7" s="5"/>
      <c r="HNQ7" s="5"/>
      <c r="HNR7" s="5"/>
      <c r="HNS7" s="5"/>
      <c r="HNT7" s="5"/>
      <c r="HNU7" s="5"/>
      <c r="HNV7" s="5"/>
      <c r="HNW7" s="5"/>
      <c r="HNX7" s="5"/>
      <c r="HNY7" s="5"/>
      <c r="HNZ7" s="5"/>
      <c r="HOA7" s="5"/>
      <c r="HOB7" s="5"/>
      <c r="HOC7" s="5"/>
      <c r="HOD7" s="5"/>
      <c r="HOE7" s="5"/>
      <c r="HOF7" s="5"/>
      <c r="HOG7" s="5"/>
      <c r="HOH7" s="5"/>
      <c r="HOI7" s="5"/>
      <c r="HOJ7" s="5"/>
      <c r="HOK7" s="5"/>
      <c r="HOL7" s="5"/>
      <c r="HOM7" s="5"/>
      <c r="HON7" s="5"/>
      <c r="HOO7" s="5"/>
      <c r="HOP7" s="5"/>
      <c r="HOQ7" s="5"/>
      <c r="HOR7" s="5"/>
      <c r="HOS7" s="5"/>
      <c r="HOT7" s="5"/>
      <c r="HOU7" s="5"/>
      <c r="HOV7" s="5"/>
      <c r="HOW7" s="5"/>
      <c r="HOX7" s="5"/>
      <c r="HOY7" s="5"/>
      <c r="HOZ7" s="5"/>
      <c r="HPA7" s="5"/>
      <c r="HPB7" s="5"/>
      <c r="HPC7" s="5"/>
      <c r="HPD7" s="5"/>
      <c r="HPE7" s="5"/>
      <c r="HPF7" s="5"/>
      <c r="HPG7" s="5"/>
      <c r="HPH7" s="5"/>
      <c r="HPI7" s="5"/>
      <c r="HPJ7" s="5"/>
      <c r="HPK7" s="5"/>
      <c r="HPL7" s="5"/>
      <c r="HPM7" s="5"/>
      <c r="HPN7" s="5"/>
      <c r="HPO7" s="5"/>
      <c r="HPP7" s="5"/>
      <c r="HPQ7" s="5"/>
      <c r="HPR7" s="5"/>
      <c r="HPS7" s="5"/>
      <c r="HPT7" s="5"/>
      <c r="HPU7" s="5"/>
      <c r="HPV7" s="5"/>
      <c r="HPW7" s="5"/>
      <c r="HPX7" s="5"/>
      <c r="HPY7" s="5"/>
      <c r="HPZ7" s="5"/>
      <c r="HQA7" s="5"/>
      <c r="HQB7" s="5"/>
      <c r="HQC7" s="5"/>
      <c r="HQD7" s="5"/>
      <c r="HQE7" s="5"/>
      <c r="HQF7" s="5"/>
      <c r="HQG7" s="5"/>
      <c r="HQH7" s="5"/>
      <c r="HQI7" s="5"/>
      <c r="HQJ7" s="5"/>
      <c r="HQK7" s="5"/>
      <c r="HQL7" s="5"/>
      <c r="HQM7" s="5"/>
      <c r="HQN7" s="5"/>
      <c r="HQO7" s="5"/>
      <c r="HQP7" s="5"/>
      <c r="HQQ7" s="5"/>
      <c r="HQR7" s="5"/>
      <c r="HQS7" s="5"/>
      <c r="HQT7" s="5"/>
      <c r="HQU7" s="5"/>
      <c r="HQV7" s="5"/>
      <c r="HQW7" s="5"/>
      <c r="HQX7" s="5"/>
      <c r="HQY7" s="5"/>
      <c r="HQZ7" s="5"/>
      <c r="HRA7" s="5"/>
      <c r="HRB7" s="5"/>
      <c r="HRC7" s="5"/>
      <c r="HRD7" s="5"/>
      <c r="HRE7" s="5"/>
      <c r="HRF7" s="5"/>
      <c r="HRG7" s="5"/>
      <c r="HRH7" s="5"/>
      <c r="HRI7" s="5"/>
      <c r="HRJ7" s="5"/>
      <c r="HRK7" s="5"/>
      <c r="HRL7" s="5"/>
      <c r="HRM7" s="5"/>
      <c r="HRN7" s="5"/>
      <c r="HRO7" s="5"/>
      <c r="HRP7" s="5"/>
      <c r="HRQ7" s="5"/>
      <c r="HRR7" s="5"/>
      <c r="HRS7" s="5"/>
      <c r="HRT7" s="5"/>
      <c r="HRU7" s="5"/>
      <c r="HRV7" s="5"/>
      <c r="HRW7" s="5"/>
      <c r="HRX7" s="5"/>
      <c r="HRY7" s="5"/>
      <c r="HRZ7" s="5"/>
      <c r="HSA7" s="5"/>
      <c r="HSB7" s="5"/>
      <c r="HSC7" s="5"/>
      <c r="HSD7" s="5"/>
      <c r="HSE7" s="5"/>
      <c r="HSF7" s="5"/>
      <c r="HSG7" s="5"/>
      <c r="HSH7" s="5"/>
      <c r="HSI7" s="5"/>
      <c r="HSJ7" s="5"/>
      <c r="HSK7" s="5"/>
      <c r="HSL7" s="5"/>
      <c r="HSM7" s="5"/>
      <c r="HSN7" s="5"/>
      <c r="HSO7" s="5"/>
      <c r="HSP7" s="5"/>
      <c r="HSQ7" s="5"/>
      <c r="HSR7" s="5"/>
      <c r="HSS7" s="5"/>
      <c r="HST7" s="5"/>
      <c r="HSU7" s="5"/>
      <c r="HSV7" s="5"/>
      <c r="HSW7" s="5"/>
      <c r="HSX7" s="5"/>
      <c r="HSY7" s="5"/>
      <c r="HSZ7" s="5"/>
      <c r="HTA7" s="5"/>
      <c r="HTB7" s="5"/>
      <c r="HTC7" s="5"/>
      <c r="HTD7" s="5"/>
      <c r="HTE7" s="5"/>
      <c r="HTF7" s="5"/>
      <c r="HTG7" s="5"/>
      <c r="HTH7" s="5"/>
      <c r="HTI7" s="5"/>
      <c r="HTJ7" s="5"/>
      <c r="HTK7" s="5"/>
      <c r="HTL7" s="5"/>
      <c r="HTM7" s="5"/>
      <c r="HTN7" s="5"/>
      <c r="HTO7" s="5"/>
      <c r="HTP7" s="5"/>
      <c r="HTQ7" s="5"/>
      <c r="HTR7" s="5"/>
      <c r="HTS7" s="5"/>
      <c r="HTT7" s="5"/>
      <c r="HTU7" s="5"/>
      <c r="HTV7" s="5"/>
      <c r="HTW7" s="5"/>
      <c r="HTX7" s="5"/>
      <c r="HTY7" s="5"/>
      <c r="HTZ7" s="5"/>
      <c r="HUA7" s="5"/>
      <c r="HUB7" s="5"/>
      <c r="HUC7" s="5"/>
      <c r="HUD7" s="5"/>
      <c r="HUE7" s="5"/>
      <c r="HUF7" s="5"/>
      <c r="HUG7" s="5"/>
      <c r="HUH7" s="5"/>
      <c r="HUI7" s="5"/>
      <c r="HUJ7" s="5"/>
      <c r="HUK7" s="5"/>
      <c r="HUL7" s="5"/>
      <c r="HUM7" s="5"/>
      <c r="HUN7" s="5"/>
      <c r="HUO7" s="5"/>
      <c r="HUP7" s="5"/>
      <c r="HUQ7" s="5"/>
      <c r="HUR7" s="5"/>
      <c r="HUS7" s="5"/>
      <c r="HUT7" s="5"/>
      <c r="HUU7" s="5"/>
      <c r="HUV7" s="5"/>
      <c r="HUW7" s="5"/>
      <c r="HUX7" s="5"/>
      <c r="HUY7" s="5"/>
      <c r="HUZ7" s="5"/>
      <c r="HVA7" s="5"/>
      <c r="HVB7" s="5"/>
      <c r="HVC7" s="5"/>
      <c r="HVD7" s="5"/>
      <c r="HVE7" s="5"/>
      <c r="HVF7" s="5"/>
      <c r="HVG7" s="5"/>
      <c r="HVH7" s="5"/>
      <c r="HVI7" s="5"/>
      <c r="HVJ7" s="5"/>
      <c r="HVK7" s="5"/>
      <c r="HVL7" s="5"/>
      <c r="HVM7" s="5"/>
      <c r="HVN7" s="5"/>
      <c r="HVO7" s="5"/>
      <c r="HVP7" s="5"/>
      <c r="HVQ7" s="5"/>
      <c r="HVR7" s="5"/>
      <c r="HVS7" s="5"/>
      <c r="HVT7" s="5"/>
      <c r="HVU7" s="5"/>
      <c r="HVV7" s="5"/>
      <c r="HVW7" s="5"/>
      <c r="HVX7" s="5"/>
      <c r="HVY7" s="5"/>
      <c r="HVZ7" s="5"/>
      <c r="HWA7" s="5"/>
      <c r="HWB7" s="5"/>
      <c r="HWC7" s="5"/>
      <c r="HWD7" s="5"/>
      <c r="HWE7" s="5"/>
      <c r="HWF7" s="5"/>
      <c r="HWG7" s="5"/>
      <c r="HWH7" s="5"/>
      <c r="HWI7" s="5"/>
      <c r="HWJ7" s="5"/>
      <c r="HWK7" s="5"/>
      <c r="HWL7" s="5"/>
      <c r="HWM7" s="5"/>
      <c r="HWN7" s="5"/>
      <c r="HWO7" s="5"/>
      <c r="HWP7" s="5"/>
      <c r="HWQ7" s="5"/>
      <c r="HWR7" s="5"/>
      <c r="HWS7" s="5"/>
      <c r="HWT7" s="5"/>
      <c r="HWU7" s="5"/>
      <c r="HWV7" s="5"/>
      <c r="HWW7" s="5"/>
      <c r="HWX7" s="5"/>
      <c r="HWY7" s="5"/>
      <c r="HWZ7" s="5"/>
      <c r="HXA7" s="5"/>
      <c r="HXB7" s="5"/>
      <c r="HXC7" s="5"/>
      <c r="HXD7" s="5"/>
      <c r="HXE7" s="5"/>
      <c r="HXF7" s="5"/>
      <c r="HXG7" s="5"/>
      <c r="HXH7" s="5"/>
      <c r="HXI7" s="5"/>
      <c r="HXJ7" s="5"/>
      <c r="HXK7" s="5"/>
      <c r="HXL7" s="5"/>
      <c r="HXM7" s="5"/>
      <c r="HXN7" s="5"/>
      <c r="HXO7" s="5"/>
      <c r="HXP7" s="5"/>
      <c r="HXQ7" s="5"/>
      <c r="HXR7" s="5"/>
      <c r="HXS7" s="5"/>
      <c r="HXT7" s="5"/>
      <c r="HXU7" s="5"/>
      <c r="HXV7" s="5"/>
      <c r="HXW7" s="5"/>
      <c r="HXX7" s="5"/>
      <c r="HXY7" s="5"/>
      <c r="HXZ7" s="5"/>
      <c r="HYA7" s="5"/>
      <c r="HYB7" s="5"/>
      <c r="HYC7" s="5"/>
      <c r="HYD7" s="5"/>
      <c r="HYE7" s="5"/>
      <c r="HYF7" s="5"/>
      <c r="HYG7" s="5"/>
      <c r="HYH7" s="5"/>
      <c r="HYI7" s="5"/>
      <c r="HYJ7" s="5"/>
      <c r="HYK7" s="5"/>
      <c r="HYL7" s="5"/>
      <c r="HYM7" s="5"/>
      <c r="HYN7" s="5"/>
      <c r="HYO7" s="5"/>
      <c r="HYP7" s="5"/>
      <c r="HYQ7" s="5"/>
      <c r="HYR7" s="5"/>
      <c r="HYS7" s="5"/>
      <c r="HYT7" s="5"/>
      <c r="HYU7" s="5"/>
      <c r="HYV7" s="5"/>
      <c r="HYW7" s="5"/>
      <c r="HYX7" s="5"/>
      <c r="HYY7" s="5"/>
      <c r="HYZ7" s="5"/>
      <c r="HZA7" s="5"/>
      <c r="HZB7" s="5"/>
      <c r="HZC7" s="5"/>
      <c r="HZD7" s="5"/>
      <c r="HZE7" s="5"/>
      <c r="HZF7" s="5"/>
      <c r="HZG7" s="5"/>
      <c r="HZH7" s="5"/>
      <c r="HZI7" s="5"/>
      <c r="HZJ7" s="5"/>
      <c r="HZK7" s="5"/>
      <c r="HZL7" s="5"/>
      <c r="HZM7" s="5"/>
      <c r="HZN7" s="5"/>
      <c r="HZO7" s="5"/>
      <c r="HZP7" s="5"/>
      <c r="HZQ7" s="5"/>
      <c r="HZR7" s="5"/>
      <c r="HZS7" s="5"/>
      <c r="HZT7" s="5"/>
      <c r="HZU7" s="5"/>
      <c r="HZV7" s="5"/>
      <c r="HZW7" s="5"/>
      <c r="HZX7" s="5"/>
      <c r="HZY7" s="5"/>
      <c r="HZZ7" s="5"/>
      <c r="IAA7" s="5"/>
      <c r="IAB7" s="5"/>
      <c r="IAC7" s="5"/>
      <c r="IAD7" s="5"/>
      <c r="IAE7" s="5"/>
      <c r="IAF7" s="5"/>
      <c r="IAG7" s="5"/>
      <c r="IAH7" s="5"/>
      <c r="IAI7" s="5"/>
      <c r="IAJ7" s="5"/>
      <c r="IAK7" s="5"/>
      <c r="IAL7" s="5"/>
      <c r="IAM7" s="5"/>
      <c r="IAN7" s="5"/>
      <c r="IAO7" s="5"/>
      <c r="IAP7" s="5"/>
      <c r="IAQ7" s="5"/>
      <c r="IAR7" s="5"/>
      <c r="IAS7" s="5"/>
      <c r="IAT7" s="5"/>
      <c r="IAU7" s="5"/>
      <c r="IAV7" s="5"/>
      <c r="IAW7" s="5"/>
      <c r="IAX7" s="5"/>
      <c r="IAY7" s="5"/>
      <c r="IAZ7" s="5"/>
      <c r="IBA7" s="5"/>
      <c r="IBB7" s="5"/>
      <c r="IBC7" s="5"/>
      <c r="IBD7" s="5"/>
      <c r="IBE7" s="5"/>
      <c r="IBF7" s="5"/>
      <c r="IBG7" s="5"/>
      <c r="IBH7" s="5"/>
      <c r="IBI7" s="5"/>
      <c r="IBJ7" s="5"/>
      <c r="IBK7" s="5"/>
      <c r="IBL7" s="5"/>
      <c r="IBM7" s="5"/>
      <c r="IBN7" s="5"/>
      <c r="IBO7" s="5"/>
      <c r="IBP7" s="5"/>
      <c r="IBQ7" s="5"/>
      <c r="IBR7" s="5"/>
      <c r="IBS7" s="5"/>
      <c r="IBT7" s="5"/>
      <c r="IBU7" s="5"/>
      <c r="IBV7" s="5"/>
      <c r="IBW7" s="5"/>
      <c r="IBX7" s="5"/>
      <c r="IBY7" s="5"/>
      <c r="IBZ7" s="5"/>
      <c r="ICA7" s="5"/>
      <c r="ICB7" s="5"/>
      <c r="ICC7" s="5"/>
      <c r="ICD7" s="5"/>
      <c r="ICE7" s="5"/>
      <c r="ICF7" s="5"/>
      <c r="ICG7" s="5"/>
      <c r="ICH7" s="5"/>
      <c r="ICI7" s="5"/>
      <c r="ICJ7" s="5"/>
      <c r="ICK7" s="5"/>
      <c r="ICL7" s="5"/>
      <c r="ICM7" s="5"/>
      <c r="ICN7" s="5"/>
      <c r="ICO7" s="5"/>
      <c r="ICP7" s="5"/>
      <c r="ICQ7" s="5"/>
      <c r="ICR7" s="5"/>
      <c r="ICS7" s="5"/>
      <c r="ICT7" s="5"/>
      <c r="ICU7" s="5"/>
      <c r="ICV7" s="5"/>
      <c r="ICW7" s="5"/>
      <c r="ICX7" s="5"/>
      <c r="ICY7" s="5"/>
      <c r="ICZ7" s="5"/>
      <c r="IDA7" s="5"/>
      <c r="IDB7" s="5"/>
      <c r="IDC7" s="5"/>
      <c r="IDD7" s="5"/>
      <c r="IDE7" s="5"/>
      <c r="IDF7" s="5"/>
      <c r="IDG7" s="5"/>
      <c r="IDH7" s="5"/>
      <c r="IDI7" s="5"/>
      <c r="IDJ7" s="5"/>
      <c r="IDK7" s="5"/>
      <c r="IDL7" s="5"/>
      <c r="IDM7" s="5"/>
      <c r="IDN7" s="5"/>
      <c r="IDO7" s="5"/>
      <c r="IDP7" s="5"/>
      <c r="IDQ7" s="5"/>
      <c r="IDR7" s="5"/>
      <c r="IDS7" s="5"/>
      <c r="IDT7" s="5"/>
      <c r="IDU7" s="5"/>
      <c r="IDV7" s="5"/>
      <c r="IDW7" s="5"/>
      <c r="IDX7" s="5"/>
      <c r="IDY7" s="5"/>
      <c r="IDZ7" s="5"/>
      <c r="IEA7" s="5"/>
      <c r="IEB7" s="5"/>
      <c r="IEC7" s="5"/>
      <c r="IED7" s="5"/>
      <c r="IEE7" s="5"/>
      <c r="IEF7" s="5"/>
      <c r="IEG7" s="5"/>
      <c r="IEH7" s="5"/>
      <c r="IEI7" s="5"/>
      <c r="IEJ7" s="5"/>
      <c r="IEK7" s="5"/>
      <c r="IEL7" s="5"/>
      <c r="IEM7" s="5"/>
      <c r="IEN7" s="5"/>
      <c r="IEO7" s="5"/>
      <c r="IEP7" s="5"/>
      <c r="IEQ7" s="5"/>
      <c r="IER7" s="5"/>
      <c r="IES7" s="5"/>
      <c r="IET7" s="5"/>
      <c r="IEU7" s="5"/>
      <c r="IEV7" s="5"/>
      <c r="IEW7" s="5"/>
      <c r="IEX7" s="5"/>
      <c r="IEY7" s="5"/>
      <c r="IEZ7" s="5"/>
      <c r="IFA7" s="5"/>
      <c r="IFB7" s="5"/>
      <c r="IFC7" s="5"/>
      <c r="IFD7" s="5"/>
      <c r="IFE7" s="5"/>
      <c r="IFF7" s="5"/>
      <c r="IFG7" s="5"/>
      <c r="IFH7" s="5"/>
      <c r="IFI7" s="5"/>
      <c r="IFJ7" s="5"/>
      <c r="IFK7" s="5"/>
      <c r="IFL7" s="5"/>
      <c r="IFM7" s="5"/>
      <c r="IFN7" s="5"/>
      <c r="IFO7" s="5"/>
      <c r="IFP7" s="5"/>
      <c r="IFQ7" s="5"/>
      <c r="IFR7" s="5"/>
      <c r="IFS7" s="5"/>
      <c r="IFT7" s="5"/>
      <c r="IFU7" s="5"/>
      <c r="IFV7" s="5"/>
      <c r="IFW7" s="5"/>
      <c r="IFX7" s="5"/>
      <c r="IFY7" s="5"/>
      <c r="IFZ7" s="5"/>
      <c r="IGA7" s="5"/>
      <c r="IGB7" s="5"/>
      <c r="IGC7" s="5"/>
      <c r="IGD7" s="5"/>
      <c r="IGE7" s="5"/>
      <c r="IGF7" s="5"/>
      <c r="IGG7" s="5"/>
      <c r="IGH7" s="5"/>
      <c r="IGI7" s="5"/>
      <c r="IGJ7" s="5"/>
      <c r="IGK7" s="5"/>
      <c r="IGL7" s="5"/>
      <c r="IGM7" s="5"/>
      <c r="IGN7" s="5"/>
      <c r="IGO7" s="5"/>
      <c r="IGP7" s="5"/>
      <c r="IGQ7" s="5"/>
      <c r="IGR7" s="5"/>
      <c r="IGS7" s="5"/>
      <c r="IGT7" s="5"/>
      <c r="IGU7" s="5"/>
      <c r="IGV7" s="5"/>
      <c r="IGW7" s="5"/>
      <c r="IGX7" s="5"/>
      <c r="IGY7" s="5"/>
      <c r="IGZ7" s="5"/>
      <c r="IHA7" s="5"/>
      <c r="IHB7" s="5"/>
      <c r="IHC7" s="5"/>
      <c r="IHD7" s="5"/>
      <c r="IHE7" s="5"/>
      <c r="IHF7" s="5"/>
      <c r="IHG7" s="5"/>
      <c r="IHH7" s="5"/>
      <c r="IHI7" s="5"/>
      <c r="IHJ7" s="5"/>
      <c r="IHK7" s="5"/>
      <c r="IHL7" s="5"/>
      <c r="IHM7" s="5"/>
      <c r="IHN7" s="5"/>
      <c r="IHO7" s="5"/>
      <c r="IHP7" s="5"/>
      <c r="IHQ7" s="5"/>
      <c r="IHR7" s="5"/>
      <c r="IHS7" s="5"/>
      <c r="IHT7" s="5"/>
      <c r="IHU7" s="5"/>
      <c r="IHV7" s="5"/>
      <c r="IHW7" s="5"/>
      <c r="IHX7" s="5"/>
      <c r="IHY7" s="5"/>
      <c r="IHZ7" s="5"/>
      <c r="IIA7" s="5"/>
      <c r="IIB7" s="5"/>
      <c r="IIC7" s="5"/>
      <c r="IID7" s="5"/>
      <c r="IIE7" s="5"/>
      <c r="IIF7" s="5"/>
      <c r="IIG7" s="5"/>
      <c r="IIH7" s="5"/>
      <c r="III7" s="5"/>
      <c r="IIJ7" s="5"/>
      <c r="IIK7" s="5"/>
      <c r="IIL7" s="5"/>
      <c r="IIM7" s="5"/>
      <c r="IIN7" s="5"/>
      <c r="IIO7" s="5"/>
      <c r="IIP7" s="5"/>
      <c r="IIQ7" s="5"/>
      <c r="IIR7" s="5"/>
      <c r="IIS7" s="5"/>
      <c r="IIT7" s="5"/>
      <c r="IIU7" s="5"/>
      <c r="IIV7" s="5"/>
      <c r="IIW7" s="5"/>
      <c r="IIX7" s="5"/>
      <c r="IIY7" s="5"/>
      <c r="IIZ7" s="5"/>
      <c r="IJA7" s="5"/>
      <c r="IJB7" s="5"/>
      <c r="IJC7" s="5"/>
      <c r="IJD7" s="5"/>
      <c r="IJE7" s="5"/>
      <c r="IJF7" s="5"/>
      <c r="IJG7" s="5"/>
      <c r="IJH7" s="5"/>
      <c r="IJI7" s="5"/>
      <c r="IJJ7" s="5"/>
      <c r="IJK7" s="5"/>
      <c r="IJL7" s="5"/>
      <c r="IJM7" s="5"/>
      <c r="IJN7" s="5"/>
      <c r="IJO7" s="5"/>
      <c r="IJP7" s="5"/>
      <c r="IJQ7" s="5"/>
      <c r="IJR7" s="5"/>
      <c r="IJS7" s="5"/>
      <c r="IJT7" s="5"/>
      <c r="IJU7" s="5"/>
      <c r="IJV7" s="5"/>
      <c r="IJW7" s="5"/>
      <c r="IJX7" s="5"/>
      <c r="IJY7" s="5"/>
      <c r="IJZ7" s="5"/>
      <c r="IKA7" s="5"/>
      <c r="IKB7" s="5"/>
      <c r="IKC7" s="5"/>
      <c r="IKD7" s="5"/>
      <c r="IKE7" s="5"/>
      <c r="IKF7" s="5"/>
      <c r="IKG7" s="5"/>
      <c r="IKH7" s="5"/>
      <c r="IKI7" s="5"/>
      <c r="IKJ7" s="5"/>
      <c r="IKK7" s="5"/>
      <c r="IKL7" s="5"/>
      <c r="IKM7" s="5"/>
      <c r="IKN7" s="5"/>
      <c r="IKO7" s="5"/>
      <c r="IKP7" s="5"/>
      <c r="IKQ7" s="5"/>
      <c r="IKR7" s="5"/>
      <c r="IKS7" s="5"/>
      <c r="IKT7" s="5"/>
      <c r="IKU7" s="5"/>
      <c r="IKV7" s="5"/>
      <c r="IKW7" s="5"/>
      <c r="IKX7" s="5"/>
      <c r="IKY7" s="5"/>
      <c r="IKZ7" s="5"/>
      <c r="ILA7" s="5"/>
      <c r="ILB7" s="5"/>
      <c r="ILC7" s="5"/>
      <c r="ILD7" s="5"/>
      <c r="ILE7" s="5"/>
      <c r="ILF7" s="5"/>
      <c r="ILG7" s="5"/>
      <c r="ILH7" s="5"/>
      <c r="ILI7" s="5"/>
      <c r="ILJ7" s="5"/>
      <c r="ILK7" s="5"/>
      <c r="ILL7" s="5"/>
      <c r="ILM7" s="5"/>
      <c r="ILN7" s="5"/>
      <c r="ILO7" s="5"/>
      <c r="ILP7" s="5"/>
      <c r="ILQ7" s="5"/>
      <c r="ILR7" s="5"/>
      <c r="ILS7" s="5"/>
      <c r="ILT7" s="5"/>
      <c r="ILU7" s="5"/>
      <c r="ILV7" s="5"/>
      <c r="ILW7" s="5"/>
      <c r="ILX7" s="5"/>
      <c r="ILY7" s="5"/>
      <c r="ILZ7" s="5"/>
      <c r="IMA7" s="5"/>
      <c r="IMB7" s="5"/>
      <c r="IMC7" s="5"/>
      <c r="IMD7" s="5"/>
      <c r="IME7" s="5"/>
      <c r="IMF7" s="5"/>
      <c r="IMG7" s="5"/>
      <c r="IMH7" s="5"/>
      <c r="IMI7" s="5"/>
      <c r="IMJ7" s="5"/>
      <c r="IMK7" s="5"/>
      <c r="IML7" s="5"/>
      <c r="IMM7" s="5"/>
      <c r="IMN7" s="5"/>
      <c r="IMO7" s="5"/>
      <c r="IMP7" s="5"/>
      <c r="IMQ7" s="5"/>
      <c r="IMR7" s="5"/>
      <c r="IMS7" s="5"/>
      <c r="IMT7" s="5"/>
      <c r="IMU7" s="5"/>
      <c r="IMV7" s="5"/>
      <c r="IMW7" s="5"/>
      <c r="IMX7" s="5"/>
      <c r="IMY7" s="5"/>
      <c r="IMZ7" s="5"/>
      <c r="INA7" s="5"/>
      <c r="INB7" s="5"/>
      <c r="INC7" s="5"/>
      <c r="IND7" s="5"/>
      <c r="INE7" s="5"/>
      <c r="INF7" s="5"/>
      <c r="ING7" s="5"/>
      <c r="INH7" s="5"/>
      <c r="INI7" s="5"/>
      <c r="INJ7" s="5"/>
      <c r="INK7" s="5"/>
      <c r="INL7" s="5"/>
      <c r="INM7" s="5"/>
      <c r="INN7" s="5"/>
      <c r="INO7" s="5"/>
      <c r="INP7" s="5"/>
      <c r="INQ7" s="5"/>
      <c r="INR7" s="5"/>
      <c r="INS7" s="5"/>
      <c r="INT7" s="5"/>
      <c r="INU7" s="5"/>
      <c r="INV7" s="5"/>
      <c r="INW7" s="5"/>
      <c r="INX7" s="5"/>
      <c r="INY7" s="5"/>
      <c r="INZ7" s="5"/>
      <c r="IOA7" s="5"/>
      <c r="IOB7" s="5"/>
      <c r="IOC7" s="5"/>
      <c r="IOD7" s="5"/>
      <c r="IOE7" s="5"/>
      <c r="IOF7" s="5"/>
      <c r="IOG7" s="5"/>
      <c r="IOH7" s="5"/>
      <c r="IOI7" s="5"/>
      <c r="IOJ7" s="5"/>
      <c r="IOK7" s="5"/>
      <c r="IOL7" s="5"/>
      <c r="IOM7" s="5"/>
      <c r="ION7" s="5"/>
      <c r="IOO7" s="5"/>
      <c r="IOP7" s="5"/>
      <c r="IOQ7" s="5"/>
      <c r="IOR7" s="5"/>
      <c r="IOS7" s="5"/>
      <c r="IOT7" s="5"/>
      <c r="IOU7" s="5"/>
      <c r="IOV7" s="5"/>
      <c r="IOW7" s="5"/>
      <c r="IOX7" s="5"/>
      <c r="IOY7" s="5"/>
      <c r="IOZ7" s="5"/>
      <c r="IPA7" s="5"/>
      <c r="IPB7" s="5"/>
      <c r="IPC7" s="5"/>
      <c r="IPD7" s="5"/>
      <c r="IPE7" s="5"/>
      <c r="IPF7" s="5"/>
      <c r="IPG7" s="5"/>
      <c r="IPH7" s="5"/>
      <c r="IPI7" s="5"/>
      <c r="IPJ7" s="5"/>
      <c r="IPK7" s="5"/>
      <c r="IPL7" s="5"/>
      <c r="IPM7" s="5"/>
      <c r="IPN7" s="5"/>
      <c r="IPO7" s="5"/>
      <c r="IPP7" s="5"/>
      <c r="IPQ7" s="5"/>
      <c r="IPR7" s="5"/>
      <c r="IPS7" s="5"/>
      <c r="IPT7" s="5"/>
      <c r="IPU7" s="5"/>
      <c r="IPV7" s="5"/>
      <c r="IPW7" s="5"/>
      <c r="IPX7" s="5"/>
      <c r="IPY7" s="5"/>
      <c r="IPZ7" s="5"/>
      <c r="IQA7" s="5"/>
      <c r="IQB7" s="5"/>
      <c r="IQC7" s="5"/>
      <c r="IQD7" s="5"/>
      <c r="IQE7" s="5"/>
      <c r="IQF7" s="5"/>
      <c r="IQG7" s="5"/>
      <c r="IQH7" s="5"/>
      <c r="IQI7" s="5"/>
      <c r="IQJ7" s="5"/>
      <c r="IQK7" s="5"/>
      <c r="IQL7" s="5"/>
      <c r="IQM7" s="5"/>
      <c r="IQN7" s="5"/>
      <c r="IQO7" s="5"/>
      <c r="IQP7" s="5"/>
      <c r="IQQ7" s="5"/>
      <c r="IQR7" s="5"/>
      <c r="IQS7" s="5"/>
      <c r="IQT7" s="5"/>
      <c r="IQU7" s="5"/>
      <c r="IQV7" s="5"/>
      <c r="IQW7" s="5"/>
      <c r="IQX7" s="5"/>
      <c r="IQY7" s="5"/>
      <c r="IQZ7" s="5"/>
      <c r="IRA7" s="5"/>
      <c r="IRB7" s="5"/>
      <c r="IRC7" s="5"/>
      <c r="IRD7" s="5"/>
      <c r="IRE7" s="5"/>
      <c r="IRF7" s="5"/>
      <c r="IRG7" s="5"/>
      <c r="IRH7" s="5"/>
      <c r="IRI7" s="5"/>
      <c r="IRJ7" s="5"/>
      <c r="IRK7" s="5"/>
      <c r="IRL7" s="5"/>
      <c r="IRM7" s="5"/>
      <c r="IRN7" s="5"/>
      <c r="IRO7" s="5"/>
      <c r="IRP7" s="5"/>
      <c r="IRQ7" s="5"/>
      <c r="IRR7" s="5"/>
      <c r="IRS7" s="5"/>
      <c r="IRT7" s="5"/>
      <c r="IRU7" s="5"/>
      <c r="IRV7" s="5"/>
      <c r="IRW7" s="5"/>
      <c r="IRX7" s="5"/>
      <c r="IRY7" s="5"/>
      <c r="IRZ7" s="5"/>
      <c r="ISA7" s="5"/>
      <c r="ISB7" s="5"/>
      <c r="ISC7" s="5"/>
      <c r="ISD7" s="5"/>
      <c r="ISE7" s="5"/>
      <c r="ISF7" s="5"/>
      <c r="ISG7" s="5"/>
      <c r="ISH7" s="5"/>
      <c r="ISI7" s="5"/>
      <c r="ISJ7" s="5"/>
      <c r="ISK7" s="5"/>
      <c r="ISL7" s="5"/>
      <c r="ISM7" s="5"/>
      <c r="ISN7" s="5"/>
      <c r="ISO7" s="5"/>
      <c r="ISP7" s="5"/>
      <c r="ISQ7" s="5"/>
      <c r="ISR7" s="5"/>
      <c r="ISS7" s="5"/>
      <c r="IST7" s="5"/>
      <c r="ISU7" s="5"/>
      <c r="ISV7" s="5"/>
      <c r="ISW7" s="5"/>
      <c r="ISX7" s="5"/>
      <c r="ISY7" s="5"/>
      <c r="ISZ7" s="5"/>
      <c r="ITA7" s="5"/>
      <c r="ITB7" s="5"/>
      <c r="ITC7" s="5"/>
      <c r="ITD7" s="5"/>
      <c r="ITE7" s="5"/>
      <c r="ITF7" s="5"/>
      <c r="ITG7" s="5"/>
      <c r="ITH7" s="5"/>
      <c r="ITI7" s="5"/>
      <c r="ITJ7" s="5"/>
      <c r="ITK7" s="5"/>
      <c r="ITL7" s="5"/>
      <c r="ITM7" s="5"/>
      <c r="ITN7" s="5"/>
      <c r="ITO7" s="5"/>
      <c r="ITP7" s="5"/>
      <c r="ITQ7" s="5"/>
      <c r="ITR7" s="5"/>
      <c r="ITS7" s="5"/>
      <c r="ITT7" s="5"/>
      <c r="ITU7" s="5"/>
      <c r="ITV7" s="5"/>
      <c r="ITW7" s="5"/>
      <c r="ITX7" s="5"/>
      <c r="ITY7" s="5"/>
      <c r="ITZ7" s="5"/>
      <c r="IUA7" s="5"/>
      <c r="IUB7" s="5"/>
      <c r="IUC7" s="5"/>
      <c r="IUD7" s="5"/>
      <c r="IUE7" s="5"/>
      <c r="IUF7" s="5"/>
      <c r="IUG7" s="5"/>
      <c r="IUH7" s="5"/>
      <c r="IUI7" s="5"/>
      <c r="IUJ7" s="5"/>
      <c r="IUK7" s="5"/>
      <c r="IUL7" s="5"/>
      <c r="IUM7" s="5"/>
      <c r="IUN7" s="5"/>
      <c r="IUO7" s="5"/>
      <c r="IUP7" s="5"/>
      <c r="IUQ7" s="5"/>
      <c r="IUR7" s="5"/>
      <c r="IUS7" s="5"/>
      <c r="IUT7" s="5"/>
      <c r="IUU7" s="5"/>
      <c r="IUV7" s="5"/>
      <c r="IUW7" s="5"/>
      <c r="IUX7" s="5"/>
      <c r="IUY7" s="5"/>
      <c r="IUZ7" s="5"/>
      <c r="IVA7" s="5"/>
      <c r="IVB7" s="5"/>
      <c r="IVC7" s="5"/>
      <c r="IVD7" s="5"/>
      <c r="IVE7" s="5"/>
      <c r="IVF7" s="5"/>
      <c r="IVG7" s="5"/>
      <c r="IVH7" s="5"/>
      <c r="IVI7" s="5"/>
      <c r="IVJ7" s="5"/>
      <c r="IVK7" s="5"/>
      <c r="IVL7" s="5"/>
      <c r="IVM7" s="5"/>
      <c r="IVN7" s="5"/>
      <c r="IVO7" s="5"/>
      <c r="IVP7" s="5"/>
      <c r="IVQ7" s="5"/>
      <c r="IVR7" s="5"/>
      <c r="IVS7" s="5"/>
      <c r="IVT7" s="5"/>
      <c r="IVU7" s="5"/>
      <c r="IVV7" s="5"/>
      <c r="IVW7" s="5"/>
      <c r="IVX7" s="5"/>
      <c r="IVY7" s="5"/>
      <c r="IVZ7" s="5"/>
      <c r="IWA7" s="5"/>
      <c r="IWB7" s="5"/>
      <c r="IWC7" s="5"/>
      <c r="IWD7" s="5"/>
      <c r="IWE7" s="5"/>
      <c r="IWF7" s="5"/>
      <c r="IWG7" s="5"/>
      <c r="IWH7" s="5"/>
      <c r="IWI7" s="5"/>
      <c r="IWJ7" s="5"/>
      <c r="IWK7" s="5"/>
      <c r="IWL7" s="5"/>
      <c r="IWM7" s="5"/>
      <c r="IWN7" s="5"/>
      <c r="IWO7" s="5"/>
      <c r="IWP7" s="5"/>
      <c r="IWQ7" s="5"/>
      <c r="IWR7" s="5"/>
      <c r="IWS7" s="5"/>
      <c r="IWT7" s="5"/>
      <c r="IWU7" s="5"/>
      <c r="IWV7" s="5"/>
      <c r="IWW7" s="5"/>
      <c r="IWX7" s="5"/>
      <c r="IWY7" s="5"/>
      <c r="IWZ7" s="5"/>
      <c r="IXA7" s="5"/>
      <c r="IXB7" s="5"/>
      <c r="IXC7" s="5"/>
      <c r="IXD7" s="5"/>
      <c r="IXE7" s="5"/>
      <c r="IXF7" s="5"/>
      <c r="IXG7" s="5"/>
      <c r="IXH7" s="5"/>
      <c r="IXI7" s="5"/>
      <c r="IXJ7" s="5"/>
      <c r="IXK7" s="5"/>
      <c r="IXL7" s="5"/>
      <c r="IXM7" s="5"/>
      <c r="IXN7" s="5"/>
      <c r="IXO7" s="5"/>
      <c r="IXP7" s="5"/>
      <c r="IXQ7" s="5"/>
      <c r="IXR7" s="5"/>
      <c r="IXS7" s="5"/>
      <c r="IXT7" s="5"/>
      <c r="IXU7" s="5"/>
      <c r="IXV7" s="5"/>
      <c r="IXW7" s="5"/>
      <c r="IXX7" s="5"/>
      <c r="IXY7" s="5"/>
      <c r="IXZ7" s="5"/>
      <c r="IYA7" s="5"/>
      <c r="IYB7" s="5"/>
      <c r="IYC7" s="5"/>
      <c r="IYD7" s="5"/>
      <c r="IYE7" s="5"/>
      <c r="IYF7" s="5"/>
      <c r="IYG7" s="5"/>
      <c r="IYH7" s="5"/>
      <c r="IYI7" s="5"/>
      <c r="IYJ7" s="5"/>
      <c r="IYK7" s="5"/>
      <c r="IYL7" s="5"/>
      <c r="IYM7" s="5"/>
      <c r="IYN7" s="5"/>
      <c r="IYO7" s="5"/>
      <c r="IYP7" s="5"/>
      <c r="IYQ7" s="5"/>
      <c r="IYR7" s="5"/>
      <c r="IYS7" s="5"/>
      <c r="IYT7" s="5"/>
      <c r="IYU7" s="5"/>
      <c r="IYV7" s="5"/>
      <c r="IYW7" s="5"/>
      <c r="IYX7" s="5"/>
      <c r="IYY7" s="5"/>
      <c r="IYZ7" s="5"/>
      <c r="IZA7" s="5"/>
      <c r="IZB7" s="5"/>
      <c r="IZC7" s="5"/>
      <c r="IZD7" s="5"/>
      <c r="IZE7" s="5"/>
      <c r="IZF7" s="5"/>
      <c r="IZG7" s="5"/>
      <c r="IZH7" s="5"/>
      <c r="IZI7" s="5"/>
      <c r="IZJ7" s="5"/>
      <c r="IZK7" s="5"/>
      <c r="IZL7" s="5"/>
      <c r="IZM7" s="5"/>
      <c r="IZN7" s="5"/>
      <c r="IZO7" s="5"/>
      <c r="IZP7" s="5"/>
      <c r="IZQ7" s="5"/>
      <c r="IZR7" s="5"/>
      <c r="IZS7" s="5"/>
      <c r="IZT7" s="5"/>
      <c r="IZU7" s="5"/>
      <c r="IZV7" s="5"/>
      <c r="IZW7" s="5"/>
      <c r="IZX7" s="5"/>
      <c r="IZY7" s="5"/>
      <c r="IZZ7" s="5"/>
      <c r="JAA7" s="5"/>
      <c r="JAB7" s="5"/>
      <c r="JAC7" s="5"/>
      <c r="JAD7" s="5"/>
      <c r="JAE7" s="5"/>
      <c r="JAF7" s="5"/>
      <c r="JAG7" s="5"/>
      <c r="JAH7" s="5"/>
      <c r="JAI7" s="5"/>
      <c r="JAJ7" s="5"/>
      <c r="JAK7" s="5"/>
      <c r="JAL7" s="5"/>
      <c r="JAM7" s="5"/>
      <c r="JAN7" s="5"/>
      <c r="JAO7" s="5"/>
      <c r="JAP7" s="5"/>
      <c r="JAQ7" s="5"/>
      <c r="JAR7" s="5"/>
      <c r="JAS7" s="5"/>
      <c r="JAT7" s="5"/>
      <c r="JAU7" s="5"/>
      <c r="JAV7" s="5"/>
      <c r="JAW7" s="5"/>
      <c r="JAX7" s="5"/>
      <c r="JAY7" s="5"/>
      <c r="JAZ7" s="5"/>
      <c r="JBA7" s="5"/>
      <c r="JBB7" s="5"/>
      <c r="JBC7" s="5"/>
      <c r="JBD7" s="5"/>
      <c r="JBE7" s="5"/>
      <c r="JBF7" s="5"/>
      <c r="JBG7" s="5"/>
      <c r="JBH7" s="5"/>
      <c r="JBI7" s="5"/>
      <c r="JBJ7" s="5"/>
      <c r="JBK7" s="5"/>
      <c r="JBL7" s="5"/>
      <c r="JBM7" s="5"/>
      <c r="JBN7" s="5"/>
      <c r="JBO7" s="5"/>
      <c r="JBP7" s="5"/>
      <c r="JBQ7" s="5"/>
      <c r="JBR7" s="5"/>
      <c r="JBS7" s="5"/>
      <c r="JBT7" s="5"/>
      <c r="JBU7" s="5"/>
      <c r="JBV7" s="5"/>
      <c r="JBW7" s="5"/>
      <c r="JBX7" s="5"/>
      <c r="JBY7" s="5"/>
      <c r="JBZ7" s="5"/>
      <c r="JCA7" s="5"/>
      <c r="JCB7" s="5"/>
      <c r="JCC7" s="5"/>
      <c r="JCD7" s="5"/>
      <c r="JCE7" s="5"/>
      <c r="JCF7" s="5"/>
      <c r="JCG7" s="5"/>
      <c r="JCH7" s="5"/>
      <c r="JCI7" s="5"/>
      <c r="JCJ7" s="5"/>
      <c r="JCK7" s="5"/>
      <c r="JCL7" s="5"/>
      <c r="JCM7" s="5"/>
      <c r="JCN7" s="5"/>
      <c r="JCO7" s="5"/>
      <c r="JCP7" s="5"/>
      <c r="JCQ7" s="5"/>
      <c r="JCR7" s="5"/>
      <c r="JCS7" s="5"/>
      <c r="JCT7" s="5"/>
      <c r="JCU7" s="5"/>
      <c r="JCV7" s="5"/>
      <c r="JCW7" s="5"/>
      <c r="JCX7" s="5"/>
      <c r="JCY7" s="5"/>
      <c r="JCZ7" s="5"/>
      <c r="JDA7" s="5"/>
      <c r="JDB7" s="5"/>
      <c r="JDC7" s="5"/>
      <c r="JDD7" s="5"/>
      <c r="JDE7" s="5"/>
      <c r="JDF7" s="5"/>
      <c r="JDG7" s="5"/>
      <c r="JDH7" s="5"/>
      <c r="JDI7" s="5"/>
      <c r="JDJ7" s="5"/>
      <c r="JDK7" s="5"/>
      <c r="JDL7" s="5"/>
      <c r="JDM7" s="5"/>
      <c r="JDN7" s="5"/>
      <c r="JDO7" s="5"/>
      <c r="JDP7" s="5"/>
      <c r="JDQ7" s="5"/>
      <c r="JDR7" s="5"/>
      <c r="JDS7" s="5"/>
      <c r="JDT7" s="5"/>
      <c r="JDU7" s="5"/>
      <c r="JDV7" s="5"/>
      <c r="JDW7" s="5"/>
      <c r="JDX7" s="5"/>
      <c r="JDY7" s="5"/>
      <c r="JDZ7" s="5"/>
      <c r="JEA7" s="5"/>
      <c r="JEB7" s="5"/>
      <c r="JEC7" s="5"/>
      <c r="JED7" s="5"/>
      <c r="JEE7" s="5"/>
      <c r="JEF7" s="5"/>
      <c r="JEG7" s="5"/>
      <c r="JEH7" s="5"/>
      <c r="JEI7" s="5"/>
      <c r="JEJ7" s="5"/>
      <c r="JEK7" s="5"/>
      <c r="JEL7" s="5"/>
      <c r="JEM7" s="5"/>
      <c r="JEN7" s="5"/>
      <c r="JEO7" s="5"/>
      <c r="JEP7" s="5"/>
      <c r="JEQ7" s="5"/>
      <c r="JER7" s="5"/>
      <c r="JES7" s="5"/>
      <c r="JET7" s="5"/>
      <c r="JEU7" s="5"/>
      <c r="JEV7" s="5"/>
      <c r="JEW7" s="5"/>
      <c r="JEX7" s="5"/>
      <c r="JEY7" s="5"/>
      <c r="JEZ7" s="5"/>
      <c r="JFA7" s="5"/>
      <c r="JFB7" s="5"/>
      <c r="JFC7" s="5"/>
      <c r="JFD7" s="5"/>
      <c r="JFE7" s="5"/>
      <c r="JFF7" s="5"/>
      <c r="JFG7" s="5"/>
      <c r="JFH7" s="5"/>
      <c r="JFI7" s="5"/>
      <c r="JFJ7" s="5"/>
      <c r="JFK7" s="5"/>
      <c r="JFL7" s="5"/>
      <c r="JFM7" s="5"/>
      <c r="JFN7" s="5"/>
      <c r="JFO7" s="5"/>
      <c r="JFP7" s="5"/>
      <c r="JFQ7" s="5"/>
      <c r="JFR7" s="5"/>
      <c r="JFS7" s="5"/>
      <c r="JFT7" s="5"/>
      <c r="JFU7" s="5"/>
      <c r="JFV7" s="5"/>
      <c r="JFW7" s="5"/>
      <c r="JFX7" s="5"/>
      <c r="JFY7" s="5"/>
      <c r="JFZ7" s="5"/>
      <c r="JGA7" s="5"/>
      <c r="JGB7" s="5"/>
      <c r="JGC7" s="5"/>
      <c r="JGD7" s="5"/>
      <c r="JGE7" s="5"/>
      <c r="JGF7" s="5"/>
      <c r="JGG7" s="5"/>
      <c r="JGH7" s="5"/>
      <c r="JGI7" s="5"/>
      <c r="JGJ7" s="5"/>
      <c r="JGK7" s="5"/>
      <c r="JGL7" s="5"/>
      <c r="JGM7" s="5"/>
      <c r="JGN7" s="5"/>
      <c r="JGO7" s="5"/>
      <c r="JGP7" s="5"/>
      <c r="JGQ7" s="5"/>
      <c r="JGR7" s="5"/>
      <c r="JGS7" s="5"/>
      <c r="JGT7" s="5"/>
      <c r="JGU7" s="5"/>
      <c r="JGV7" s="5"/>
      <c r="JGW7" s="5"/>
      <c r="JGX7" s="5"/>
      <c r="JGY7" s="5"/>
      <c r="JGZ7" s="5"/>
      <c r="JHA7" s="5"/>
      <c r="JHB7" s="5"/>
      <c r="JHC7" s="5"/>
      <c r="JHD7" s="5"/>
      <c r="JHE7" s="5"/>
      <c r="JHF7" s="5"/>
      <c r="JHG7" s="5"/>
      <c r="JHH7" s="5"/>
      <c r="JHI7" s="5"/>
      <c r="JHJ7" s="5"/>
      <c r="JHK7" s="5"/>
      <c r="JHL7" s="5"/>
      <c r="JHM7" s="5"/>
      <c r="JHN7" s="5"/>
      <c r="JHO7" s="5"/>
      <c r="JHP7" s="5"/>
      <c r="JHQ7" s="5"/>
      <c r="JHR7" s="5"/>
      <c r="JHS7" s="5"/>
      <c r="JHT7" s="5"/>
      <c r="JHU7" s="5"/>
      <c r="JHV7" s="5"/>
      <c r="JHW7" s="5"/>
      <c r="JHX7" s="5"/>
      <c r="JHY7" s="5"/>
      <c r="JHZ7" s="5"/>
      <c r="JIA7" s="5"/>
      <c r="JIB7" s="5"/>
      <c r="JIC7" s="5"/>
      <c r="JID7" s="5"/>
      <c r="JIE7" s="5"/>
      <c r="JIF7" s="5"/>
      <c r="JIG7" s="5"/>
      <c r="JIH7" s="5"/>
      <c r="JII7" s="5"/>
      <c r="JIJ7" s="5"/>
      <c r="JIK7" s="5"/>
      <c r="JIL7" s="5"/>
      <c r="JIM7" s="5"/>
      <c r="JIN7" s="5"/>
      <c r="JIO7" s="5"/>
      <c r="JIP7" s="5"/>
      <c r="JIQ7" s="5"/>
      <c r="JIR7" s="5"/>
      <c r="JIS7" s="5"/>
      <c r="JIT7" s="5"/>
      <c r="JIU7" s="5"/>
      <c r="JIV7" s="5"/>
      <c r="JIW7" s="5"/>
      <c r="JIX7" s="5"/>
      <c r="JIY7" s="5"/>
      <c r="JIZ7" s="5"/>
      <c r="JJA7" s="5"/>
      <c r="JJB7" s="5"/>
      <c r="JJC7" s="5"/>
      <c r="JJD7" s="5"/>
      <c r="JJE7" s="5"/>
      <c r="JJF7" s="5"/>
      <c r="JJG7" s="5"/>
      <c r="JJH7" s="5"/>
      <c r="JJI7" s="5"/>
      <c r="JJJ7" s="5"/>
      <c r="JJK7" s="5"/>
      <c r="JJL7" s="5"/>
      <c r="JJM7" s="5"/>
      <c r="JJN7" s="5"/>
      <c r="JJO7" s="5"/>
      <c r="JJP7" s="5"/>
      <c r="JJQ7" s="5"/>
      <c r="JJR7" s="5"/>
      <c r="JJS7" s="5"/>
      <c r="JJT7" s="5"/>
      <c r="JJU7" s="5"/>
      <c r="JJV7" s="5"/>
      <c r="JJW7" s="5"/>
      <c r="JJX7" s="5"/>
      <c r="JJY7" s="5"/>
      <c r="JJZ7" s="5"/>
      <c r="JKA7" s="5"/>
      <c r="JKB7" s="5"/>
      <c r="JKC7" s="5"/>
      <c r="JKD7" s="5"/>
      <c r="JKE7" s="5"/>
      <c r="JKF7" s="5"/>
      <c r="JKG7" s="5"/>
      <c r="JKH7" s="5"/>
      <c r="JKI7" s="5"/>
      <c r="JKJ7" s="5"/>
      <c r="JKK7" s="5"/>
      <c r="JKL7" s="5"/>
      <c r="JKM7" s="5"/>
      <c r="JKN7" s="5"/>
      <c r="JKO7" s="5"/>
      <c r="JKP7" s="5"/>
      <c r="JKQ7" s="5"/>
      <c r="JKR7" s="5"/>
      <c r="JKS7" s="5"/>
      <c r="JKT7" s="5"/>
      <c r="JKU7" s="5"/>
      <c r="JKV7" s="5"/>
      <c r="JKW7" s="5"/>
      <c r="JKX7" s="5"/>
      <c r="JKY7" s="5"/>
      <c r="JKZ7" s="5"/>
      <c r="JLA7" s="5"/>
      <c r="JLB7" s="5"/>
      <c r="JLC7" s="5"/>
      <c r="JLD7" s="5"/>
      <c r="JLE7" s="5"/>
      <c r="JLF7" s="5"/>
      <c r="JLG7" s="5"/>
      <c r="JLH7" s="5"/>
      <c r="JLI7" s="5"/>
      <c r="JLJ7" s="5"/>
      <c r="JLK7" s="5"/>
      <c r="JLL7" s="5"/>
      <c r="JLM7" s="5"/>
      <c r="JLN7" s="5"/>
      <c r="JLO7" s="5"/>
      <c r="JLP7" s="5"/>
      <c r="JLQ7" s="5"/>
      <c r="JLR7" s="5"/>
      <c r="JLS7" s="5"/>
      <c r="JLT7" s="5"/>
      <c r="JLU7" s="5"/>
      <c r="JLV7" s="5"/>
      <c r="JLW7" s="5"/>
      <c r="JLX7" s="5"/>
      <c r="JLY7" s="5"/>
      <c r="JLZ7" s="5"/>
      <c r="JMA7" s="5"/>
      <c r="JMB7" s="5"/>
      <c r="JMC7" s="5"/>
      <c r="JMD7" s="5"/>
      <c r="JME7" s="5"/>
      <c r="JMF7" s="5"/>
      <c r="JMG7" s="5"/>
      <c r="JMH7" s="5"/>
      <c r="JMI7" s="5"/>
      <c r="JMJ7" s="5"/>
      <c r="JMK7" s="5"/>
      <c r="JML7" s="5"/>
      <c r="JMM7" s="5"/>
      <c r="JMN7" s="5"/>
      <c r="JMO7" s="5"/>
      <c r="JMP7" s="5"/>
      <c r="JMQ7" s="5"/>
      <c r="JMR7" s="5"/>
      <c r="JMS7" s="5"/>
      <c r="JMT7" s="5"/>
      <c r="JMU7" s="5"/>
      <c r="JMV7" s="5"/>
      <c r="JMW7" s="5"/>
      <c r="JMX7" s="5"/>
      <c r="JMY7" s="5"/>
      <c r="JMZ7" s="5"/>
      <c r="JNA7" s="5"/>
      <c r="JNB7" s="5"/>
      <c r="JNC7" s="5"/>
      <c r="JND7" s="5"/>
      <c r="JNE7" s="5"/>
      <c r="JNF7" s="5"/>
      <c r="JNG7" s="5"/>
      <c r="JNH7" s="5"/>
      <c r="JNI7" s="5"/>
      <c r="JNJ7" s="5"/>
      <c r="JNK7" s="5"/>
      <c r="JNL7" s="5"/>
      <c r="JNM7" s="5"/>
      <c r="JNN7" s="5"/>
      <c r="JNO7" s="5"/>
      <c r="JNP7" s="5"/>
      <c r="JNQ7" s="5"/>
      <c r="JNR7" s="5"/>
      <c r="JNS7" s="5"/>
      <c r="JNT7" s="5"/>
      <c r="JNU7" s="5"/>
      <c r="JNV7" s="5"/>
      <c r="JNW7" s="5"/>
      <c r="JNX7" s="5"/>
      <c r="JNY7" s="5"/>
      <c r="JNZ7" s="5"/>
      <c r="JOA7" s="5"/>
      <c r="JOB7" s="5"/>
      <c r="JOC7" s="5"/>
      <c r="JOD7" s="5"/>
      <c r="JOE7" s="5"/>
      <c r="JOF7" s="5"/>
      <c r="JOG7" s="5"/>
      <c r="JOH7" s="5"/>
      <c r="JOI7" s="5"/>
      <c r="JOJ7" s="5"/>
      <c r="JOK7" s="5"/>
      <c r="JOL7" s="5"/>
      <c r="JOM7" s="5"/>
      <c r="JON7" s="5"/>
      <c r="JOO7" s="5"/>
      <c r="JOP7" s="5"/>
      <c r="JOQ7" s="5"/>
      <c r="JOR7" s="5"/>
      <c r="JOS7" s="5"/>
      <c r="JOT7" s="5"/>
      <c r="JOU7" s="5"/>
      <c r="JOV7" s="5"/>
      <c r="JOW7" s="5"/>
      <c r="JOX7" s="5"/>
      <c r="JOY7" s="5"/>
      <c r="JOZ7" s="5"/>
      <c r="JPA7" s="5"/>
      <c r="JPB7" s="5"/>
      <c r="JPC7" s="5"/>
      <c r="JPD7" s="5"/>
      <c r="JPE7" s="5"/>
      <c r="JPF7" s="5"/>
      <c r="JPG7" s="5"/>
      <c r="JPH7" s="5"/>
      <c r="JPI7" s="5"/>
      <c r="JPJ7" s="5"/>
      <c r="JPK7" s="5"/>
      <c r="JPL7" s="5"/>
      <c r="JPM7" s="5"/>
      <c r="JPN7" s="5"/>
      <c r="JPO7" s="5"/>
      <c r="JPP7" s="5"/>
      <c r="JPQ7" s="5"/>
      <c r="JPR7" s="5"/>
      <c r="JPS7" s="5"/>
      <c r="JPT7" s="5"/>
      <c r="JPU7" s="5"/>
      <c r="JPV7" s="5"/>
      <c r="JPW7" s="5"/>
      <c r="JPX7" s="5"/>
      <c r="JPY7" s="5"/>
      <c r="JPZ7" s="5"/>
      <c r="JQA7" s="5"/>
      <c r="JQB7" s="5"/>
      <c r="JQC7" s="5"/>
      <c r="JQD7" s="5"/>
      <c r="JQE7" s="5"/>
      <c r="JQF7" s="5"/>
      <c r="JQG7" s="5"/>
      <c r="JQH7" s="5"/>
      <c r="JQI7" s="5"/>
      <c r="JQJ7" s="5"/>
      <c r="JQK7" s="5"/>
      <c r="JQL7" s="5"/>
      <c r="JQM7" s="5"/>
      <c r="JQN7" s="5"/>
      <c r="JQO7" s="5"/>
      <c r="JQP7" s="5"/>
      <c r="JQQ7" s="5"/>
      <c r="JQR7" s="5"/>
      <c r="JQS7" s="5"/>
      <c r="JQT7" s="5"/>
      <c r="JQU7" s="5"/>
      <c r="JQV7" s="5"/>
      <c r="JQW7" s="5"/>
      <c r="JQX7" s="5"/>
      <c r="JQY7" s="5"/>
      <c r="JQZ7" s="5"/>
      <c r="JRA7" s="5"/>
      <c r="JRB7" s="5"/>
      <c r="JRC7" s="5"/>
      <c r="JRD7" s="5"/>
      <c r="JRE7" s="5"/>
      <c r="JRF7" s="5"/>
      <c r="JRG7" s="5"/>
      <c r="JRH7" s="5"/>
      <c r="JRI7" s="5"/>
      <c r="JRJ7" s="5"/>
      <c r="JRK7" s="5"/>
      <c r="JRL7" s="5"/>
      <c r="JRM7" s="5"/>
      <c r="JRN7" s="5"/>
      <c r="JRO7" s="5"/>
      <c r="JRP7" s="5"/>
      <c r="JRQ7" s="5"/>
      <c r="JRR7" s="5"/>
      <c r="JRS7" s="5"/>
      <c r="JRT7" s="5"/>
      <c r="JRU7" s="5"/>
      <c r="JRV7" s="5"/>
      <c r="JRW7" s="5"/>
      <c r="JRX7" s="5"/>
      <c r="JRY7" s="5"/>
      <c r="JRZ7" s="5"/>
      <c r="JSA7" s="5"/>
      <c r="JSB7" s="5"/>
      <c r="JSC7" s="5"/>
      <c r="JSD7" s="5"/>
      <c r="JSE7" s="5"/>
      <c r="JSF7" s="5"/>
      <c r="JSG7" s="5"/>
      <c r="JSH7" s="5"/>
      <c r="JSI7" s="5"/>
      <c r="JSJ7" s="5"/>
      <c r="JSK7" s="5"/>
      <c r="JSL7" s="5"/>
      <c r="JSM7" s="5"/>
      <c r="JSN7" s="5"/>
      <c r="JSO7" s="5"/>
      <c r="JSP7" s="5"/>
      <c r="JSQ7" s="5"/>
      <c r="JSR7" s="5"/>
      <c r="JSS7" s="5"/>
      <c r="JST7" s="5"/>
      <c r="JSU7" s="5"/>
      <c r="JSV7" s="5"/>
      <c r="JSW7" s="5"/>
      <c r="JSX7" s="5"/>
      <c r="JSY7" s="5"/>
      <c r="JSZ7" s="5"/>
      <c r="JTA7" s="5"/>
      <c r="JTB7" s="5"/>
      <c r="JTC7" s="5"/>
      <c r="JTD7" s="5"/>
      <c r="JTE7" s="5"/>
      <c r="JTF7" s="5"/>
      <c r="JTG7" s="5"/>
      <c r="JTH7" s="5"/>
      <c r="JTI7" s="5"/>
      <c r="JTJ7" s="5"/>
      <c r="JTK7" s="5"/>
      <c r="JTL7" s="5"/>
      <c r="JTM7" s="5"/>
      <c r="JTN7" s="5"/>
      <c r="JTO7" s="5"/>
      <c r="JTP7" s="5"/>
      <c r="JTQ7" s="5"/>
      <c r="JTR7" s="5"/>
      <c r="JTS7" s="5"/>
      <c r="JTT7" s="5"/>
      <c r="JTU7" s="5"/>
      <c r="JTV7" s="5"/>
      <c r="JTW7" s="5"/>
      <c r="JTX7" s="5"/>
      <c r="JTY7" s="5"/>
      <c r="JTZ7" s="5"/>
      <c r="JUA7" s="5"/>
      <c r="JUB7" s="5"/>
      <c r="JUC7" s="5"/>
      <c r="JUD7" s="5"/>
      <c r="JUE7" s="5"/>
      <c r="JUF7" s="5"/>
      <c r="JUG7" s="5"/>
      <c r="JUH7" s="5"/>
      <c r="JUI7" s="5"/>
      <c r="JUJ7" s="5"/>
      <c r="JUK7" s="5"/>
      <c r="JUL7" s="5"/>
      <c r="JUM7" s="5"/>
      <c r="JUN7" s="5"/>
      <c r="JUO7" s="5"/>
      <c r="JUP7" s="5"/>
      <c r="JUQ7" s="5"/>
      <c r="JUR7" s="5"/>
      <c r="JUS7" s="5"/>
      <c r="JUT7" s="5"/>
      <c r="JUU7" s="5"/>
      <c r="JUV7" s="5"/>
      <c r="JUW7" s="5"/>
      <c r="JUX7" s="5"/>
      <c r="JUY7" s="5"/>
      <c r="JUZ7" s="5"/>
      <c r="JVA7" s="5"/>
      <c r="JVB7" s="5"/>
      <c r="JVC7" s="5"/>
      <c r="JVD7" s="5"/>
      <c r="JVE7" s="5"/>
      <c r="JVF7" s="5"/>
      <c r="JVG7" s="5"/>
      <c r="JVH7" s="5"/>
      <c r="JVI7" s="5"/>
      <c r="JVJ7" s="5"/>
      <c r="JVK7" s="5"/>
      <c r="JVL7" s="5"/>
      <c r="JVM7" s="5"/>
      <c r="JVN7" s="5"/>
      <c r="JVO7" s="5"/>
      <c r="JVP7" s="5"/>
      <c r="JVQ7" s="5"/>
      <c r="JVR7" s="5"/>
      <c r="JVS7" s="5"/>
      <c r="JVT7" s="5"/>
      <c r="JVU7" s="5"/>
      <c r="JVV7" s="5"/>
      <c r="JVW7" s="5"/>
      <c r="JVX7" s="5"/>
      <c r="JVY7" s="5"/>
      <c r="JVZ7" s="5"/>
      <c r="JWA7" s="5"/>
      <c r="JWB7" s="5"/>
      <c r="JWC7" s="5"/>
      <c r="JWD7" s="5"/>
      <c r="JWE7" s="5"/>
      <c r="JWF7" s="5"/>
      <c r="JWG7" s="5"/>
      <c r="JWH7" s="5"/>
      <c r="JWI7" s="5"/>
      <c r="JWJ7" s="5"/>
      <c r="JWK7" s="5"/>
      <c r="JWL7" s="5"/>
      <c r="JWM7" s="5"/>
      <c r="JWN7" s="5"/>
      <c r="JWO7" s="5"/>
      <c r="JWP7" s="5"/>
      <c r="JWQ7" s="5"/>
      <c r="JWR7" s="5"/>
      <c r="JWS7" s="5"/>
      <c r="JWT7" s="5"/>
      <c r="JWU7" s="5"/>
      <c r="JWV7" s="5"/>
      <c r="JWW7" s="5"/>
      <c r="JWX7" s="5"/>
      <c r="JWY7" s="5"/>
      <c r="JWZ7" s="5"/>
      <c r="JXA7" s="5"/>
      <c r="JXB7" s="5"/>
      <c r="JXC7" s="5"/>
      <c r="JXD7" s="5"/>
      <c r="JXE7" s="5"/>
      <c r="JXF7" s="5"/>
      <c r="JXG7" s="5"/>
      <c r="JXH7" s="5"/>
      <c r="JXI7" s="5"/>
      <c r="JXJ7" s="5"/>
      <c r="JXK7" s="5"/>
      <c r="JXL7" s="5"/>
      <c r="JXM7" s="5"/>
      <c r="JXN7" s="5"/>
      <c r="JXO7" s="5"/>
      <c r="JXP7" s="5"/>
      <c r="JXQ7" s="5"/>
      <c r="JXR7" s="5"/>
      <c r="JXS7" s="5"/>
      <c r="JXT7" s="5"/>
      <c r="JXU7" s="5"/>
      <c r="JXV7" s="5"/>
      <c r="JXW7" s="5"/>
      <c r="JXX7" s="5"/>
      <c r="JXY7" s="5"/>
      <c r="JXZ7" s="5"/>
      <c r="JYA7" s="5"/>
      <c r="JYB7" s="5"/>
      <c r="JYC7" s="5"/>
      <c r="JYD7" s="5"/>
      <c r="JYE7" s="5"/>
      <c r="JYF7" s="5"/>
      <c r="JYG7" s="5"/>
      <c r="JYH7" s="5"/>
      <c r="JYI7" s="5"/>
      <c r="JYJ7" s="5"/>
      <c r="JYK7" s="5"/>
      <c r="JYL7" s="5"/>
      <c r="JYM7" s="5"/>
      <c r="JYN7" s="5"/>
      <c r="JYO7" s="5"/>
      <c r="JYP7" s="5"/>
      <c r="JYQ7" s="5"/>
      <c r="JYR7" s="5"/>
      <c r="JYS7" s="5"/>
      <c r="JYT7" s="5"/>
      <c r="JYU7" s="5"/>
      <c r="JYV7" s="5"/>
      <c r="JYW7" s="5"/>
      <c r="JYX7" s="5"/>
      <c r="JYY7" s="5"/>
      <c r="JYZ7" s="5"/>
      <c r="JZA7" s="5"/>
      <c r="JZB7" s="5"/>
      <c r="JZC7" s="5"/>
      <c r="JZD7" s="5"/>
      <c r="JZE7" s="5"/>
      <c r="JZF7" s="5"/>
      <c r="JZG7" s="5"/>
      <c r="JZH7" s="5"/>
      <c r="JZI7" s="5"/>
      <c r="JZJ7" s="5"/>
      <c r="JZK7" s="5"/>
      <c r="JZL7" s="5"/>
      <c r="JZM7" s="5"/>
      <c r="JZN7" s="5"/>
      <c r="JZO7" s="5"/>
      <c r="JZP7" s="5"/>
      <c r="JZQ7" s="5"/>
      <c r="JZR7" s="5"/>
      <c r="JZS7" s="5"/>
      <c r="JZT7" s="5"/>
      <c r="JZU7" s="5"/>
      <c r="JZV7" s="5"/>
      <c r="JZW7" s="5"/>
      <c r="JZX7" s="5"/>
      <c r="JZY7" s="5"/>
      <c r="JZZ7" s="5"/>
      <c r="KAA7" s="5"/>
      <c r="KAB7" s="5"/>
      <c r="KAC7" s="5"/>
      <c r="KAD7" s="5"/>
      <c r="KAE7" s="5"/>
      <c r="KAF7" s="5"/>
      <c r="KAG7" s="5"/>
      <c r="KAH7" s="5"/>
      <c r="KAI7" s="5"/>
      <c r="KAJ7" s="5"/>
      <c r="KAK7" s="5"/>
      <c r="KAL7" s="5"/>
      <c r="KAM7" s="5"/>
      <c r="KAN7" s="5"/>
      <c r="KAO7" s="5"/>
      <c r="KAP7" s="5"/>
      <c r="KAQ7" s="5"/>
      <c r="KAR7" s="5"/>
      <c r="KAS7" s="5"/>
      <c r="KAT7" s="5"/>
      <c r="KAU7" s="5"/>
      <c r="KAV7" s="5"/>
      <c r="KAW7" s="5"/>
      <c r="KAX7" s="5"/>
      <c r="KAY7" s="5"/>
      <c r="KAZ7" s="5"/>
      <c r="KBA7" s="5"/>
      <c r="KBB7" s="5"/>
      <c r="KBC7" s="5"/>
      <c r="KBD7" s="5"/>
      <c r="KBE7" s="5"/>
      <c r="KBF7" s="5"/>
      <c r="KBG7" s="5"/>
      <c r="KBH7" s="5"/>
      <c r="KBI7" s="5"/>
      <c r="KBJ7" s="5"/>
      <c r="KBK7" s="5"/>
      <c r="KBL7" s="5"/>
      <c r="KBM7" s="5"/>
      <c r="KBN7" s="5"/>
      <c r="KBO7" s="5"/>
      <c r="KBP7" s="5"/>
      <c r="KBQ7" s="5"/>
      <c r="KBR7" s="5"/>
      <c r="KBS7" s="5"/>
      <c r="KBT7" s="5"/>
      <c r="KBU7" s="5"/>
      <c r="KBV7" s="5"/>
      <c r="KBW7" s="5"/>
      <c r="KBX7" s="5"/>
      <c r="KBY7" s="5"/>
      <c r="KBZ7" s="5"/>
      <c r="KCA7" s="5"/>
      <c r="KCB7" s="5"/>
      <c r="KCC7" s="5"/>
      <c r="KCD7" s="5"/>
      <c r="KCE7" s="5"/>
      <c r="KCF7" s="5"/>
      <c r="KCG7" s="5"/>
      <c r="KCH7" s="5"/>
      <c r="KCI7" s="5"/>
      <c r="KCJ7" s="5"/>
      <c r="KCK7" s="5"/>
      <c r="KCL7" s="5"/>
      <c r="KCM7" s="5"/>
      <c r="KCN7" s="5"/>
      <c r="KCO7" s="5"/>
      <c r="KCP7" s="5"/>
      <c r="KCQ7" s="5"/>
      <c r="KCR7" s="5"/>
      <c r="KCS7" s="5"/>
      <c r="KCT7" s="5"/>
      <c r="KCU7" s="5"/>
      <c r="KCV7" s="5"/>
      <c r="KCW7" s="5"/>
      <c r="KCX7" s="5"/>
      <c r="KCY7" s="5"/>
      <c r="KCZ7" s="5"/>
      <c r="KDA7" s="5"/>
      <c r="KDB7" s="5"/>
      <c r="KDC7" s="5"/>
      <c r="KDD7" s="5"/>
      <c r="KDE7" s="5"/>
      <c r="KDF7" s="5"/>
      <c r="KDG7" s="5"/>
      <c r="KDH7" s="5"/>
      <c r="KDI7" s="5"/>
      <c r="KDJ7" s="5"/>
      <c r="KDK7" s="5"/>
      <c r="KDL7" s="5"/>
      <c r="KDM7" s="5"/>
      <c r="KDN7" s="5"/>
      <c r="KDO7" s="5"/>
      <c r="KDP7" s="5"/>
      <c r="KDQ7" s="5"/>
      <c r="KDR7" s="5"/>
      <c r="KDS7" s="5"/>
      <c r="KDT7" s="5"/>
      <c r="KDU7" s="5"/>
      <c r="KDV7" s="5"/>
      <c r="KDW7" s="5"/>
      <c r="KDX7" s="5"/>
      <c r="KDY7" s="5"/>
      <c r="KDZ7" s="5"/>
      <c r="KEA7" s="5"/>
      <c r="KEB7" s="5"/>
      <c r="KEC7" s="5"/>
      <c r="KED7" s="5"/>
      <c r="KEE7" s="5"/>
      <c r="KEF7" s="5"/>
      <c r="KEG7" s="5"/>
      <c r="KEH7" s="5"/>
      <c r="KEI7" s="5"/>
      <c r="KEJ7" s="5"/>
      <c r="KEK7" s="5"/>
      <c r="KEL7" s="5"/>
      <c r="KEM7" s="5"/>
      <c r="KEN7" s="5"/>
      <c r="KEO7" s="5"/>
      <c r="KEP7" s="5"/>
      <c r="KEQ7" s="5"/>
      <c r="KER7" s="5"/>
      <c r="KES7" s="5"/>
      <c r="KET7" s="5"/>
      <c r="KEU7" s="5"/>
      <c r="KEV7" s="5"/>
      <c r="KEW7" s="5"/>
      <c r="KEX7" s="5"/>
      <c r="KEY7" s="5"/>
      <c r="KEZ7" s="5"/>
      <c r="KFA7" s="5"/>
      <c r="KFB7" s="5"/>
      <c r="KFC7" s="5"/>
      <c r="KFD7" s="5"/>
      <c r="KFE7" s="5"/>
      <c r="KFF7" s="5"/>
      <c r="KFG7" s="5"/>
      <c r="KFH7" s="5"/>
      <c r="KFI7" s="5"/>
      <c r="KFJ7" s="5"/>
      <c r="KFK7" s="5"/>
      <c r="KFL7" s="5"/>
      <c r="KFM7" s="5"/>
      <c r="KFN7" s="5"/>
      <c r="KFO7" s="5"/>
      <c r="KFP7" s="5"/>
      <c r="KFQ7" s="5"/>
      <c r="KFR7" s="5"/>
      <c r="KFS7" s="5"/>
      <c r="KFT7" s="5"/>
      <c r="KFU7" s="5"/>
      <c r="KFV7" s="5"/>
      <c r="KFW7" s="5"/>
      <c r="KFX7" s="5"/>
      <c r="KFY7" s="5"/>
      <c r="KFZ7" s="5"/>
      <c r="KGA7" s="5"/>
      <c r="KGB7" s="5"/>
      <c r="KGC7" s="5"/>
      <c r="KGD7" s="5"/>
      <c r="KGE7" s="5"/>
      <c r="KGF7" s="5"/>
      <c r="KGG7" s="5"/>
      <c r="KGH7" s="5"/>
      <c r="KGI7" s="5"/>
      <c r="KGJ7" s="5"/>
      <c r="KGK7" s="5"/>
      <c r="KGL7" s="5"/>
      <c r="KGM7" s="5"/>
      <c r="KGN7" s="5"/>
      <c r="KGO7" s="5"/>
      <c r="KGP7" s="5"/>
      <c r="KGQ7" s="5"/>
      <c r="KGR7" s="5"/>
      <c r="KGS7" s="5"/>
      <c r="KGT7" s="5"/>
      <c r="KGU7" s="5"/>
      <c r="KGV7" s="5"/>
      <c r="KGW7" s="5"/>
      <c r="KGX7" s="5"/>
      <c r="KGY7" s="5"/>
      <c r="KGZ7" s="5"/>
      <c r="KHA7" s="5"/>
      <c r="KHB7" s="5"/>
      <c r="KHC7" s="5"/>
      <c r="KHD7" s="5"/>
      <c r="KHE7" s="5"/>
      <c r="KHF7" s="5"/>
      <c r="KHG7" s="5"/>
      <c r="KHH7" s="5"/>
      <c r="KHI7" s="5"/>
      <c r="KHJ7" s="5"/>
      <c r="KHK7" s="5"/>
      <c r="KHL7" s="5"/>
      <c r="KHM7" s="5"/>
      <c r="KHN7" s="5"/>
      <c r="KHO7" s="5"/>
      <c r="KHP7" s="5"/>
      <c r="KHQ7" s="5"/>
      <c r="KHR7" s="5"/>
      <c r="KHS7" s="5"/>
      <c r="KHT7" s="5"/>
      <c r="KHU7" s="5"/>
      <c r="KHV7" s="5"/>
      <c r="KHW7" s="5"/>
      <c r="KHX7" s="5"/>
      <c r="KHY7" s="5"/>
      <c r="KHZ7" s="5"/>
      <c r="KIA7" s="5"/>
      <c r="KIB7" s="5"/>
      <c r="KIC7" s="5"/>
      <c r="KID7" s="5"/>
      <c r="KIE7" s="5"/>
      <c r="KIF7" s="5"/>
      <c r="KIG7" s="5"/>
      <c r="KIH7" s="5"/>
      <c r="KII7" s="5"/>
      <c r="KIJ7" s="5"/>
      <c r="KIK7" s="5"/>
      <c r="KIL7" s="5"/>
      <c r="KIM7" s="5"/>
      <c r="KIN7" s="5"/>
      <c r="KIO7" s="5"/>
      <c r="KIP7" s="5"/>
      <c r="KIQ7" s="5"/>
      <c r="KIR7" s="5"/>
      <c r="KIS7" s="5"/>
      <c r="KIT7" s="5"/>
      <c r="KIU7" s="5"/>
      <c r="KIV7" s="5"/>
      <c r="KIW7" s="5"/>
      <c r="KIX7" s="5"/>
      <c r="KIY7" s="5"/>
      <c r="KIZ7" s="5"/>
      <c r="KJA7" s="5"/>
      <c r="KJB7" s="5"/>
      <c r="KJC7" s="5"/>
      <c r="KJD7" s="5"/>
      <c r="KJE7" s="5"/>
      <c r="KJF7" s="5"/>
      <c r="KJG7" s="5"/>
      <c r="KJH7" s="5"/>
      <c r="KJI7" s="5"/>
      <c r="KJJ7" s="5"/>
      <c r="KJK7" s="5"/>
      <c r="KJL7" s="5"/>
      <c r="KJM7" s="5"/>
      <c r="KJN7" s="5"/>
      <c r="KJO7" s="5"/>
      <c r="KJP7" s="5"/>
      <c r="KJQ7" s="5"/>
      <c r="KJR7" s="5"/>
      <c r="KJS7" s="5"/>
      <c r="KJT7" s="5"/>
      <c r="KJU7" s="5"/>
      <c r="KJV7" s="5"/>
      <c r="KJW7" s="5"/>
      <c r="KJX7" s="5"/>
      <c r="KJY7" s="5"/>
      <c r="KJZ7" s="5"/>
      <c r="KKA7" s="5"/>
      <c r="KKB7" s="5"/>
      <c r="KKC7" s="5"/>
      <c r="KKD7" s="5"/>
      <c r="KKE7" s="5"/>
      <c r="KKF7" s="5"/>
      <c r="KKG7" s="5"/>
      <c r="KKH7" s="5"/>
      <c r="KKI7" s="5"/>
      <c r="KKJ7" s="5"/>
      <c r="KKK7" s="5"/>
      <c r="KKL7" s="5"/>
      <c r="KKM7" s="5"/>
      <c r="KKN7" s="5"/>
      <c r="KKO7" s="5"/>
      <c r="KKP7" s="5"/>
      <c r="KKQ7" s="5"/>
      <c r="KKR7" s="5"/>
      <c r="KKS7" s="5"/>
      <c r="KKT7" s="5"/>
      <c r="KKU7" s="5"/>
      <c r="KKV7" s="5"/>
      <c r="KKW7" s="5"/>
      <c r="KKX7" s="5"/>
      <c r="KKY7" s="5"/>
      <c r="KKZ7" s="5"/>
      <c r="KLA7" s="5"/>
      <c r="KLB7" s="5"/>
      <c r="KLC7" s="5"/>
      <c r="KLD7" s="5"/>
      <c r="KLE7" s="5"/>
      <c r="KLF7" s="5"/>
      <c r="KLG7" s="5"/>
      <c r="KLH7" s="5"/>
      <c r="KLI7" s="5"/>
      <c r="KLJ7" s="5"/>
      <c r="KLK7" s="5"/>
      <c r="KLL7" s="5"/>
      <c r="KLM7" s="5"/>
      <c r="KLN7" s="5"/>
      <c r="KLO7" s="5"/>
      <c r="KLP7" s="5"/>
      <c r="KLQ7" s="5"/>
      <c r="KLR7" s="5"/>
      <c r="KLS7" s="5"/>
      <c r="KLT7" s="5"/>
      <c r="KLU7" s="5"/>
      <c r="KLV7" s="5"/>
      <c r="KLW7" s="5"/>
      <c r="KLX7" s="5"/>
      <c r="KLY7" s="5"/>
      <c r="KLZ7" s="5"/>
      <c r="KMA7" s="5"/>
      <c r="KMB7" s="5"/>
      <c r="KMC7" s="5"/>
      <c r="KMD7" s="5"/>
      <c r="KME7" s="5"/>
      <c r="KMF7" s="5"/>
      <c r="KMG7" s="5"/>
      <c r="KMH7" s="5"/>
      <c r="KMI7" s="5"/>
      <c r="KMJ7" s="5"/>
      <c r="KMK7" s="5"/>
      <c r="KML7" s="5"/>
      <c r="KMM7" s="5"/>
      <c r="KMN7" s="5"/>
      <c r="KMO7" s="5"/>
      <c r="KMP7" s="5"/>
      <c r="KMQ7" s="5"/>
      <c r="KMR7" s="5"/>
      <c r="KMS7" s="5"/>
      <c r="KMT7" s="5"/>
      <c r="KMU7" s="5"/>
      <c r="KMV7" s="5"/>
      <c r="KMW7" s="5"/>
      <c r="KMX7" s="5"/>
      <c r="KMY7" s="5"/>
      <c r="KMZ7" s="5"/>
      <c r="KNA7" s="5"/>
      <c r="KNB7" s="5"/>
      <c r="KNC7" s="5"/>
      <c r="KND7" s="5"/>
      <c r="KNE7" s="5"/>
      <c r="KNF7" s="5"/>
      <c r="KNG7" s="5"/>
      <c r="KNH7" s="5"/>
      <c r="KNI7" s="5"/>
      <c r="KNJ7" s="5"/>
      <c r="KNK7" s="5"/>
      <c r="KNL7" s="5"/>
      <c r="KNM7" s="5"/>
      <c r="KNN7" s="5"/>
      <c r="KNO7" s="5"/>
      <c r="KNP7" s="5"/>
      <c r="KNQ7" s="5"/>
      <c r="KNR7" s="5"/>
      <c r="KNS7" s="5"/>
      <c r="KNT7" s="5"/>
      <c r="KNU7" s="5"/>
      <c r="KNV7" s="5"/>
      <c r="KNW7" s="5"/>
      <c r="KNX7" s="5"/>
      <c r="KNY7" s="5"/>
      <c r="KNZ7" s="5"/>
      <c r="KOA7" s="5"/>
      <c r="KOB7" s="5"/>
      <c r="KOC7" s="5"/>
      <c r="KOD7" s="5"/>
      <c r="KOE7" s="5"/>
      <c r="KOF7" s="5"/>
      <c r="KOG7" s="5"/>
      <c r="KOH7" s="5"/>
      <c r="KOI7" s="5"/>
      <c r="KOJ7" s="5"/>
      <c r="KOK7" s="5"/>
      <c r="KOL7" s="5"/>
      <c r="KOM7" s="5"/>
      <c r="KON7" s="5"/>
      <c r="KOO7" s="5"/>
      <c r="KOP7" s="5"/>
      <c r="KOQ7" s="5"/>
      <c r="KOR7" s="5"/>
      <c r="KOS7" s="5"/>
      <c r="KOT7" s="5"/>
      <c r="KOU7" s="5"/>
      <c r="KOV7" s="5"/>
      <c r="KOW7" s="5"/>
      <c r="KOX7" s="5"/>
      <c r="KOY7" s="5"/>
      <c r="KOZ7" s="5"/>
      <c r="KPA7" s="5"/>
      <c r="KPB7" s="5"/>
      <c r="KPC7" s="5"/>
      <c r="KPD7" s="5"/>
      <c r="KPE7" s="5"/>
      <c r="KPF7" s="5"/>
      <c r="KPG7" s="5"/>
      <c r="KPH7" s="5"/>
      <c r="KPI7" s="5"/>
      <c r="KPJ7" s="5"/>
      <c r="KPK7" s="5"/>
      <c r="KPL7" s="5"/>
      <c r="KPM7" s="5"/>
      <c r="KPN7" s="5"/>
      <c r="KPO7" s="5"/>
      <c r="KPP7" s="5"/>
      <c r="KPQ7" s="5"/>
      <c r="KPR7" s="5"/>
      <c r="KPS7" s="5"/>
      <c r="KPT7" s="5"/>
      <c r="KPU7" s="5"/>
      <c r="KPV7" s="5"/>
      <c r="KPW7" s="5"/>
      <c r="KPX7" s="5"/>
      <c r="KPY7" s="5"/>
      <c r="KPZ7" s="5"/>
      <c r="KQA7" s="5"/>
      <c r="KQB7" s="5"/>
      <c r="KQC7" s="5"/>
      <c r="KQD7" s="5"/>
      <c r="KQE7" s="5"/>
      <c r="KQF7" s="5"/>
      <c r="KQG7" s="5"/>
      <c r="KQH7" s="5"/>
      <c r="KQI7" s="5"/>
      <c r="KQJ7" s="5"/>
      <c r="KQK7" s="5"/>
      <c r="KQL7" s="5"/>
      <c r="KQM7" s="5"/>
      <c r="KQN7" s="5"/>
      <c r="KQO7" s="5"/>
      <c r="KQP7" s="5"/>
      <c r="KQQ7" s="5"/>
      <c r="KQR7" s="5"/>
      <c r="KQS7" s="5"/>
      <c r="KQT7" s="5"/>
      <c r="KQU7" s="5"/>
      <c r="KQV7" s="5"/>
      <c r="KQW7" s="5"/>
      <c r="KQX7" s="5"/>
      <c r="KQY7" s="5"/>
      <c r="KQZ7" s="5"/>
      <c r="KRA7" s="5"/>
      <c r="KRB7" s="5"/>
      <c r="KRC7" s="5"/>
      <c r="KRD7" s="5"/>
      <c r="KRE7" s="5"/>
      <c r="KRF7" s="5"/>
      <c r="KRG7" s="5"/>
      <c r="KRH7" s="5"/>
      <c r="KRI7" s="5"/>
      <c r="KRJ7" s="5"/>
      <c r="KRK7" s="5"/>
      <c r="KRL7" s="5"/>
      <c r="KRM7" s="5"/>
      <c r="KRN7" s="5"/>
      <c r="KRO7" s="5"/>
      <c r="KRP7" s="5"/>
      <c r="KRQ7" s="5"/>
      <c r="KRR7" s="5"/>
      <c r="KRS7" s="5"/>
      <c r="KRT7" s="5"/>
      <c r="KRU7" s="5"/>
      <c r="KRV7" s="5"/>
      <c r="KRW7" s="5"/>
      <c r="KRX7" s="5"/>
      <c r="KRY7" s="5"/>
      <c r="KRZ7" s="5"/>
      <c r="KSA7" s="5"/>
      <c r="KSB7" s="5"/>
      <c r="KSC7" s="5"/>
      <c r="KSD7" s="5"/>
      <c r="KSE7" s="5"/>
      <c r="KSF7" s="5"/>
      <c r="KSG7" s="5"/>
      <c r="KSH7" s="5"/>
      <c r="KSI7" s="5"/>
      <c r="KSJ7" s="5"/>
      <c r="KSK7" s="5"/>
      <c r="KSL7" s="5"/>
      <c r="KSM7" s="5"/>
      <c r="KSN7" s="5"/>
      <c r="KSO7" s="5"/>
      <c r="KSP7" s="5"/>
      <c r="KSQ7" s="5"/>
      <c r="KSR7" s="5"/>
      <c r="KSS7" s="5"/>
      <c r="KST7" s="5"/>
      <c r="KSU7" s="5"/>
      <c r="KSV7" s="5"/>
      <c r="KSW7" s="5"/>
      <c r="KSX7" s="5"/>
      <c r="KSY7" s="5"/>
      <c r="KSZ7" s="5"/>
      <c r="KTA7" s="5"/>
      <c r="KTB7" s="5"/>
      <c r="KTC7" s="5"/>
      <c r="KTD7" s="5"/>
      <c r="KTE7" s="5"/>
      <c r="KTF7" s="5"/>
      <c r="KTG7" s="5"/>
      <c r="KTH7" s="5"/>
      <c r="KTI7" s="5"/>
      <c r="KTJ7" s="5"/>
      <c r="KTK7" s="5"/>
      <c r="KTL7" s="5"/>
      <c r="KTM7" s="5"/>
      <c r="KTN7" s="5"/>
      <c r="KTO7" s="5"/>
      <c r="KTP7" s="5"/>
      <c r="KTQ7" s="5"/>
      <c r="KTR7" s="5"/>
      <c r="KTS7" s="5"/>
      <c r="KTT7" s="5"/>
      <c r="KTU7" s="5"/>
      <c r="KTV7" s="5"/>
      <c r="KTW7" s="5"/>
      <c r="KTX7" s="5"/>
      <c r="KTY7" s="5"/>
      <c r="KTZ7" s="5"/>
      <c r="KUA7" s="5"/>
      <c r="KUB7" s="5"/>
      <c r="KUC7" s="5"/>
      <c r="KUD7" s="5"/>
      <c r="KUE7" s="5"/>
      <c r="KUF7" s="5"/>
      <c r="KUG7" s="5"/>
      <c r="KUH7" s="5"/>
      <c r="KUI7" s="5"/>
      <c r="KUJ7" s="5"/>
      <c r="KUK7" s="5"/>
      <c r="KUL7" s="5"/>
      <c r="KUM7" s="5"/>
      <c r="KUN7" s="5"/>
      <c r="KUO7" s="5"/>
      <c r="KUP7" s="5"/>
      <c r="KUQ7" s="5"/>
      <c r="KUR7" s="5"/>
      <c r="KUS7" s="5"/>
      <c r="KUT7" s="5"/>
      <c r="KUU7" s="5"/>
      <c r="KUV7" s="5"/>
      <c r="KUW7" s="5"/>
      <c r="KUX7" s="5"/>
      <c r="KUY7" s="5"/>
      <c r="KUZ7" s="5"/>
      <c r="KVA7" s="5"/>
      <c r="KVB7" s="5"/>
      <c r="KVC7" s="5"/>
      <c r="KVD7" s="5"/>
      <c r="KVE7" s="5"/>
      <c r="KVF7" s="5"/>
      <c r="KVG7" s="5"/>
      <c r="KVH7" s="5"/>
      <c r="KVI7" s="5"/>
      <c r="KVJ7" s="5"/>
      <c r="KVK7" s="5"/>
      <c r="KVL7" s="5"/>
      <c r="KVM7" s="5"/>
      <c r="KVN7" s="5"/>
      <c r="KVO7" s="5"/>
      <c r="KVP7" s="5"/>
      <c r="KVQ7" s="5"/>
      <c r="KVR7" s="5"/>
      <c r="KVS7" s="5"/>
      <c r="KVT7" s="5"/>
      <c r="KVU7" s="5"/>
      <c r="KVV7" s="5"/>
      <c r="KVW7" s="5"/>
      <c r="KVX7" s="5"/>
      <c r="KVY7" s="5"/>
      <c r="KVZ7" s="5"/>
      <c r="KWA7" s="5"/>
      <c r="KWB7" s="5"/>
      <c r="KWC7" s="5"/>
      <c r="KWD7" s="5"/>
      <c r="KWE7" s="5"/>
      <c r="KWF7" s="5"/>
      <c r="KWG7" s="5"/>
      <c r="KWH7" s="5"/>
      <c r="KWI7" s="5"/>
      <c r="KWJ7" s="5"/>
      <c r="KWK7" s="5"/>
      <c r="KWL7" s="5"/>
      <c r="KWM7" s="5"/>
      <c r="KWN7" s="5"/>
      <c r="KWO7" s="5"/>
      <c r="KWP7" s="5"/>
      <c r="KWQ7" s="5"/>
      <c r="KWR7" s="5"/>
      <c r="KWS7" s="5"/>
      <c r="KWT7" s="5"/>
      <c r="KWU7" s="5"/>
      <c r="KWV7" s="5"/>
      <c r="KWW7" s="5"/>
      <c r="KWX7" s="5"/>
      <c r="KWY7" s="5"/>
      <c r="KWZ7" s="5"/>
      <c r="KXA7" s="5"/>
      <c r="KXB7" s="5"/>
      <c r="KXC7" s="5"/>
      <c r="KXD7" s="5"/>
      <c r="KXE7" s="5"/>
      <c r="KXF7" s="5"/>
      <c r="KXG7" s="5"/>
      <c r="KXH7" s="5"/>
      <c r="KXI7" s="5"/>
      <c r="KXJ7" s="5"/>
      <c r="KXK7" s="5"/>
      <c r="KXL7" s="5"/>
      <c r="KXM7" s="5"/>
      <c r="KXN7" s="5"/>
      <c r="KXO7" s="5"/>
      <c r="KXP7" s="5"/>
      <c r="KXQ7" s="5"/>
      <c r="KXR7" s="5"/>
      <c r="KXS7" s="5"/>
      <c r="KXT7" s="5"/>
      <c r="KXU7" s="5"/>
      <c r="KXV7" s="5"/>
      <c r="KXW7" s="5"/>
      <c r="KXX7" s="5"/>
      <c r="KXY7" s="5"/>
      <c r="KXZ7" s="5"/>
      <c r="KYA7" s="5"/>
      <c r="KYB7" s="5"/>
      <c r="KYC7" s="5"/>
      <c r="KYD7" s="5"/>
      <c r="KYE7" s="5"/>
      <c r="KYF7" s="5"/>
      <c r="KYG7" s="5"/>
      <c r="KYH7" s="5"/>
      <c r="KYI7" s="5"/>
      <c r="KYJ7" s="5"/>
      <c r="KYK7" s="5"/>
      <c r="KYL7" s="5"/>
      <c r="KYM7" s="5"/>
      <c r="KYN7" s="5"/>
      <c r="KYO7" s="5"/>
      <c r="KYP7" s="5"/>
      <c r="KYQ7" s="5"/>
      <c r="KYR7" s="5"/>
      <c r="KYS7" s="5"/>
      <c r="KYT7" s="5"/>
      <c r="KYU7" s="5"/>
      <c r="KYV7" s="5"/>
      <c r="KYW7" s="5"/>
      <c r="KYX7" s="5"/>
      <c r="KYY7" s="5"/>
      <c r="KYZ7" s="5"/>
      <c r="KZA7" s="5"/>
      <c r="KZB7" s="5"/>
      <c r="KZC7" s="5"/>
      <c r="KZD7" s="5"/>
      <c r="KZE7" s="5"/>
      <c r="KZF7" s="5"/>
      <c r="KZG7" s="5"/>
      <c r="KZH7" s="5"/>
      <c r="KZI7" s="5"/>
      <c r="KZJ7" s="5"/>
      <c r="KZK7" s="5"/>
      <c r="KZL7" s="5"/>
      <c r="KZM7" s="5"/>
      <c r="KZN7" s="5"/>
      <c r="KZO7" s="5"/>
      <c r="KZP7" s="5"/>
      <c r="KZQ7" s="5"/>
      <c r="KZR7" s="5"/>
      <c r="KZS7" s="5"/>
      <c r="KZT7" s="5"/>
      <c r="KZU7" s="5"/>
      <c r="KZV7" s="5"/>
      <c r="KZW7" s="5"/>
      <c r="KZX7" s="5"/>
      <c r="KZY7" s="5"/>
      <c r="KZZ7" s="5"/>
      <c r="LAA7" s="5"/>
      <c r="LAB7" s="5"/>
      <c r="LAC7" s="5"/>
      <c r="LAD7" s="5"/>
      <c r="LAE7" s="5"/>
      <c r="LAF7" s="5"/>
      <c r="LAG7" s="5"/>
      <c r="LAH7" s="5"/>
      <c r="LAI7" s="5"/>
      <c r="LAJ7" s="5"/>
      <c r="LAK7" s="5"/>
      <c r="LAL7" s="5"/>
      <c r="LAM7" s="5"/>
      <c r="LAN7" s="5"/>
      <c r="LAO7" s="5"/>
      <c r="LAP7" s="5"/>
      <c r="LAQ7" s="5"/>
      <c r="LAR7" s="5"/>
      <c r="LAS7" s="5"/>
      <c r="LAT7" s="5"/>
      <c r="LAU7" s="5"/>
      <c r="LAV7" s="5"/>
      <c r="LAW7" s="5"/>
      <c r="LAX7" s="5"/>
      <c r="LAY7" s="5"/>
      <c r="LAZ7" s="5"/>
      <c r="LBA7" s="5"/>
      <c r="LBB7" s="5"/>
      <c r="LBC7" s="5"/>
      <c r="LBD7" s="5"/>
      <c r="LBE7" s="5"/>
      <c r="LBF7" s="5"/>
      <c r="LBG7" s="5"/>
      <c r="LBH7" s="5"/>
      <c r="LBI7" s="5"/>
      <c r="LBJ7" s="5"/>
      <c r="LBK7" s="5"/>
      <c r="LBL7" s="5"/>
      <c r="LBM7" s="5"/>
      <c r="LBN7" s="5"/>
      <c r="LBO7" s="5"/>
      <c r="LBP7" s="5"/>
      <c r="LBQ7" s="5"/>
      <c r="LBR7" s="5"/>
      <c r="LBS7" s="5"/>
      <c r="LBT7" s="5"/>
      <c r="LBU7" s="5"/>
      <c r="LBV7" s="5"/>
      <c r="LBW7" s="5"/>
      <c r="LBX7" s="5"/>
      <c r="LBY7" s="5"/>
      <c r="LBZ7" s="5"/>
      <c r="LCA7" s="5"/>
      <c r="LCB7" s="5"/>
      <c r="LCC7" s="5"/>
      <c r="LCD7" s="5"/>
      <c r="LCE7" s="5"/>
      <c r="LCF7" s="5"/>
      <c r="LCG7" s="5"/>
      <c r="LCH7" s="5"/>
      <c r="LCI7" s="5"/>
      <c r="LCJ7" s="5"/>
      <c r="LCK7" s="5"/>
      <c r="LCL7" s="5"/>
      <c r="LCM7" s="5"/>
      <c r="LCN7" s="5"/>
      <c r="LCO7" s="5"/>
      <c r="LCP7" s="5"/>
      <c r="LCQ7" s="5"/>
      <c r="LCR7" s="5"/>
      <c r="LCS7" s="5"/>
      <c r="LCT7" s="5"/>
      <c r="LCU7" s="5"/>
      <c r="LCV7" s="5"/>
      <c r="LCW7" s="5"/>
      <c r="LCX7" s="5"/>
      <c r="LCY7" s="5"/>
      <c r="LCZ7" s="5"/>
      <c r="LDA7" s="5"/>
      <c r="LDB7" s="5"/>
      <c r="LDC7" s="5"/>
      <c r="LDD7" s="5"/>
      <c r="LDE7" s="5"/>
      <c r="LDF7" s="5"/>
      <c r="LDG7" s="5"/>
      <c r="LDH7" s="5"/>
      <c r="LDI7" s="5"/>
      <c r="LDJ7" s="5"/>
      <c r="LDK7" s="5"/>
      <c r="LDL7" s="5"/>
      <c r="LDM7" s="5"/>
      <c r="LDN7" s="5"/>
      <c r="LDO7" s="5"/>
      <c r="LDP7" s="5"/>
      <c r="LDQ7" s="5"/>
      <c r="LDR7" s="5"/>
      <c r="LDS7" s="5"/>
      <c r="LDT7" s="5"/>
      <c r="LDU7" s="5"/>
      <c r="LDV7" s="5"/>
      <c r="LDW7" s="5"/>
      <c r="LDX7" s="5"/>
      <c r="LDY7" s="5"/>
      <c r="LDZ7" s="5"/>
      <c r="LEA7" s="5"/>
      <c r="LEB7" s="5"/>
      <c r="LEC7" s="5"/>
      <c r="LED7" s="5"/>
      <c r="LEE7" s="5"/>
      <c r="LEF7" s="5"/>
      <c r="LEG7" s="5"/>
      <c r="LEH7" s="5"/>
      <c r="LEI7" s="5"/>
      <c r="LEJ7" s="5"/>
      <c r="LEK7" s="5"/>
      <c r="LEL7" s="5"/>
      <c r="LEM7" s="5"/>
      <c r="LEN7" s="5"/>
      <c r="LEO7" s="5"/>
      <c r="LEP7" s="5"/>
      <c r="LEQ7" s="5"/>
      <c r="LER7" s="5"/>
      <c r="LES7" s="5"/>
      <c r="LET7" s="5"/>
      <c r="LEU7" s="5"/>
      <c r="LEV7" s="5"/>
      <c r="LEW7" s="5"/>
      <c r="LEX7" s="5"/>
      <c r="LEY7" s="5"/>
      <c r="LEZ7" s="5"/>
      <c r="LFA7" s="5"/>
      <c r="LFB7" s="5"/>
      <c r="LFC7" s="5"/>
      <c r="LFD7" s="5"/>
      <c r="LFE7" s="5"/>
      <c r="LFF7" s="5"/>
      <c r="LFG7" s="5"/>
      <c r="LFH7" s="5"/>
      <c r="LFI7" s="5"/>
      <c r="LFJ7" s="5"/>
      <c r="LFK7" s="5"/>
      <c r="LFL7" s="5"/>
      <c r="LFM7" s="5"/>
      <c r="LFN7" s="5"/>
      <c r="LFO7" s="5"/>
      <c r="LFP7" s="5"/>
      <c r="LFQ7" s="5"/>
      <c r="LFR7" s="5"/>
      <c r="LFS7" s="5"/>
      <c r="LFT7" s="5"/>
      <c r="LFU7" s="5"/>
      <c r="LFV7" s="5"/>
      <c r="LFW7" s="5"/>
      <c r="LFX7" s="5"/>
      <c r="LFY7" s="5"/>
      <c r="LFZ7" s="5"/>
      <c r="LGA7" s="5"/>
      <c r="LGB7" s="5"/>
      <c r="LGC7" s="5"/>
      <c r="LGD7" s="5"/>
      <c r="LGE7" s="5"/>
      <c r="LGF7" s="5"/>
      <c r="LGG7" s="5"/>
      <c r="LGH7" s="5"/>
      <c r="LGI7" s="5"/>
      <c r="LGJ7" s="5"/>
      <c r="LGK7" s="5"/>
      <c r="LGL7" s="5"/>
      <c r="LGM7" s="5"/>
      <c r="LGN7" s="5"/>
      <c r="LGO7" s="5"/>
      <c r="LGP7" s="5"/>
      <c r="LGQ7" s="5"/>
      <c r="LGR7" s="5"/>
      <c r="LGS7" s="5"/>
      <c r="LGT7" s="5"/>
      <c r="LGU7" s="5"/>
      <c r="LGV7" s="5"/>
      <c r="LGW7" s="5"/>
      <c r="LGX7" s="5"/>
      <c r="LGY7" s="5"/>
      <c r="LGZ7" s="5"/>
      <c r="LHA7" s="5"/>
      <c r="LHB7" s="5"/>
      <c r="LHC7" s="5"/>
      <c r="LHD7" s="5"/>
      <c r="LHE7" s="5"/>
      <c r="LHF7" s="5"/>
      <c r="LHG7" s="5"/>
      <c r="LHH7" s="5"/>
      <c r="LHI7" s="5"/>
      <c r="LHJ7" s="5"/>
      <c r="LHK7" s="5"/>
      <c r="LHL7" s="5"/>
      <c r="LHM7" s="5"/>
      <c r="LHN7" s="5"/>
      <c r="LHO7" s="5"/>
      <c r="LHP7" s="5"/>
      <c r="LHQ7" s="5"/>
      <c r="LHR7" s="5"/>
      <c r="LHS7" s="5"/>
      <c r="LHT7" s="5"/>
      <c r="LHU7" s="5"/>
      <c r="LHV7" s="5"/>
      <c r="LHW7" s="5"/>
      <c r="LHX7" s="5"/>
      <c r="LHY7" s="5"/>
      <c r="LHZ7" s="5"/>
      <c r="LIA7" s="5"/>
      <c r="LIB7" s="5"/>
      <c r="LIC7" s="5"/>
      <c r="LID7" s="5"/>
      <c r="LIE7" s="5"/>
      <c r="LIF7" s="5"/>
      <c r="LIG7" s="5"/>
      <c r="LIH7" s="5"/>
      <c r="LII7" s="5"/>
      <c r="LIJ7" s="5"/>
      <c r="LIK7" s="5"/>
      <c r="LIL7" s="5"/>
      <c r="LIM7" s="5"/>
      <c r="LIN7" s="5"/>
      <c r="LIO7" s="5"/>
      <c r="LIP7" s="5"/>
      <c r="LIQ7" s="5"/>
      <c r="LIR7" s="5"/>
      <c r="LIS7" s="5"/>
      <c r="LIT7" s="5"/>
      <c r="LIU7" s="5"/>
      <c r="LIV7" s="5"/>
      <c r="LIW7" s="5"/>
      <c r="LIX7" s="5"/>
      <c r="LIY7" s="5"/>
      <c r="LIZ7" s="5"/>
      <c r="LJA7" s="5"/>
      <c r="LJB7" s="5"/>
      <c r="LJC7" s="5"/>
      <c r="LJD7" s="5"/>
      <c r="LJE7" s="5"/>
      <c r="LJF7" s="5"/>
      <c r="LJG7" s="5"/>
      <c r="LJH7" s="5"/>
      <c r="LJI7" s="5"/>
      <c r="LJJ7" s="5"/>
      <c r="LJK7" s="5"/>
      <c r="LJL7" s="5"/>
      <c r="LJM7" s="5"/>
      <c r="LJN7" s="5"/>
      <c r="LJO7" s="5"/>
      <c r="LJP7" s="5"/>
      <c r="LJQ7" s="5"/>
      <c r="LJR7" s="5"/>
      <c r="LJS7" s="5"/>
      <c r="LJT7" s="5"/>
      <c r="LJU7" s="5"/>
      <c r="LJV7" s="5"/>
      <c r="LJW7" s="5"/>
      <c r="LJX7" s="5"/>
      <c r="LJY7" s="5"/>
      <c r="LJZ7" s="5"/>
      <c r="LKA7" s="5"/>
      <c r="LKB7" s="5"/>
      <c r="LKC7" s="5"/>
      <c r="LKD7" s="5"/>
      <c r="LKE7" s="5"/>
      <c r="LKF7" s="5"/>
      <c r="LKG7" s="5"/>
      <c r="LKH7" s="5"/>
      <c r="LKI7" s="5"/>
      <c r="LKJ7" s="5"/>
      <c r="LKK7" s="5"/>
      <c r="LKL7" s="5"/>
      <c r="LKM7" s="5"/>
      <c r="LKN7" s="5"/>
      <c r="LKO7" s="5"/>
      <c r="LKP7" s="5"/>
      <c r="LKQ7" s="5"/>
      <c r="LKR7" s="5"/>
      <c r="LKS7" s="5"/>
      <c r="LKT7" s="5"/>
      <c r="LKU7" s="5"/>
      <c r="LKV7" s="5"/>
      <c r="LKW7" s="5"/>
      <c r="LKX7" s="5"/>
      <c r="LKY7" s="5"/>
      <c r="LKZ7" s="5"/>
      <c r="LLA7" s="5"/>
      <c r="LLB7" s="5"/>
      <c r="LLC7" s="5"/>
      <c r="LLD7" s="5"/>
      <c r="LLE7" s="5"/>
      <c r="LLF7" s="5"/>
      <c r="LLG7" s="5"/>
      <c r="LLH7" s="5"/>
      <c r="LLI7" s="5"/>
      <c r="LLJ7" s="5"/>
      <c r="LLK7" s="5"/>
      <c r="LLL7" s="5"/>
      <c r="LLM7" s="5"/>
      <c r="LLN7" s="5"/>
      <c r="LLO7" s="5"/>
      <c r="LLP7" s="5"/>
      <c r="LLQ7" s="5"/>
      <c r="LLR7" s="5"/>
      <c r="LLS7" s="5"/>
      <c r="LLT7" s="5"/>
      <c r="LLU7" s="5"/>
      <c r="LLV7" s="5"/>
      <c r="LLW7" s="5"/>
      <c r="LLX7" s="5"/>
      <c r="LLY7" s="5"/>
      <c r="LLZ7" s="5"/>
      <c r="LMA7" s="5"/>
      <c r="LMB7" s="5"/>
      <c r="LMC7" s="5"/>
      <c r="LMD7" s="5"/>
      <c r="LME7" s="5"/>
      <c r="LMF7" s="5"/>
      <c r="LMG7" s="5"/>
      <c r="LMH7" s="5"/>
      <c r="LMI7" s="5"/>
      <c r="LMJ7" s="5"/>
      <c r="LMK7" s="5"/>
      <c r="LML7" s="5"/>
      <c r="LMM7" s="5"/>
      <c r="LMN7" s="5"/>
      <c r="LMO7" s="5"/>
      <c r="LMP7" s="5"/>
      <c r="LMQ7" s="5"/>
      <c r="LMR7" s="5"/>
      <c r="LMS7" s="5"/>
      <c r="LMT7" s="5"/>
      <c r="LMU7" s="5"/>
      <c r="LMV7" s="5"/>
      <c r="LMW7" s="5"/>
      <c r="LMX7" s="5"/>
      <c r="LMY7" s="5"/>
      <c r="LMZ7" s="5"/>
      <c r="LNA7" s="5"/>
      <c r="LNB7" s="5"/>
      <c r="LNC7" s="5"/>
      <c r="LND7" s="5"/>
      <c r="LNE7" s="5"/>
      <c r="LNF7" s="5"/>
      <c r="LNG7" s="5"/>
      <c r="LNH7" s="5"/>
      <c r="LNI7" s="5"/>
      <c r="LNJ7" s="5"/>
      <c r="LNK7" s="5"/>
      <c r="LNL7" s="5"/>
      <c r="LNM7" s="5"/>
      <c r="LNN7" s="5"/>
      <c r="LNO7" s="5"/>
      <c r="LNP7" s="5"/>
      <c r="LNQ7" s="5"/>
      <c r="LNR7" s="5"/>
      <c r="LNS7" s="5"/>
      <c r="LNT7" s="5"/>
      <c r="LNU7" s="5"/>
      <c r="LNV7" s="5"/>
      <c r="LNW7" s="5"/>
      <c r="LNX7" s="5"/>
      <c r="LNY7" s="5"/>
      <c r="LNZ7" s="5"/>
      <c r="LOA7" s="5"/>
      <c r="LOB7" s="5"/>
      <c r="LOC7" s="5"/>
      <c r="LOD7" s="5"/>
      <c r="LOE7" s="5"/>
      <c r="LOF7" s="5"/>
      <c r="LOG7" s="5"/>
      <c r="LOH7" s="5"/>
      <c r="LOI7" s="5"/>
      <c r="LOJ7" s="5"/>
      <c r="LOK7" s="5"/>
      <c r="LOL7" s="5"/>
      <c r="LOM7" s="5"/>
      <c r="LON7" s="5"/>
      <c r="LOO7" s="5"/>
      <c r="LOP7" s="5"/>
      <c r="LOQ7" s="5"/>
      <c r="LOR7" s="5"/>
      <c r="LOS7" s="5"/>
      <c r="LOT7" s="5"/>
      <c r="LOU7" s="5"/>
      <c r="LOV7" s="5"/>
      <c r="LOW7" s="5"/>
      <c r="LOX7" s="5"/>
      <c r="LOY7" s="5"/>
      <c r="LOZ7" s="5"/>
      <c r="LPA7" s="5"/>
      <c r="LPB7" s="5"/>
      <c r="LPC7" s="5"/>
      <c r="LPD7" s="5"/>
      <c r="LPE7" s="5"/>
      <c r="LPF7" s="5"/>
      <c r="LPG7" s="5"/>
      <c r="LPH7" s="5"/>
      <c r="LPI7" s="5"/>
      <c r="LPJ7" s="5"/>
      <c r="LPK7" s="5"/>
      <c r="LPL7" s="5"/>
      <c r="LPM7" s="5"/>
      <c r="LPN7" s="5"/>
      <c r="LPO7" s="5"/>
      <c r="LPP7" s="5"/>
      <c r="LPQ7" s="5"/>
      <c r="LPR7" s="5"/>
      <c r="LPS7" s="5"/>
      <c r="LPT7" s="5"/>
      <c r="LPU7" s="5"/>
      <c r="LPV7" s="5"/>
      <c r="LPW7" s="5"/>
      <c r="LPX7" s="5"/>
      <c r="LPY7" s="5"/>
      <c r="LPZ7" s="5"/>
      <c r="LQA7" s="5"/>
      <c r="LQB7" s="5"/>
      <c r="LQC7" s="5"/>
      <c r="LQD7" s="5"/>
      <c r="LQE7" s="5"/>
      <c r="LQF7" s="5"/>
      <c r="LQG7" s="5"/>
      <c r="LQH7" s="5"/>
      <c r="LQI7" s="5"/>
      <c r="LQJ7" s="5"/>
      <c r="LQK7" s="5"/>
      <c r="LQL7" s="5"/>
      <c r="LQM7" s="5"/>
      <c r="LQN7" s="5"/>
      <c r="LQO7" s="5"/>
      <c r="LQP7" s="5"/>
      <c r="LQQ7" s="5"/>
      <c r="LQR7" s="5"/>
      <c r="LQS7" s="5"/>
      <c r="LQT7" s="5"/>
      <c r="LQU7" s="5"/>
      <c r="LQV7" s="5"/>
      <c r="LQW7" s="5"/>
      <c r="LQX7" s="5"/>
      <c r="LQY7" s="5"/>
      <c r="LQZ7" s="5"/>
      <c r="LRA7" s="5"/>
      <c r="LRB7" s="5"/>
      <c r="LRC7" s="5"/>
      <c r="LRD7" s="5"/>
      <c r="LRE7" s="5"/>
      <c r="LRF7" s="5"/>
      <c r="LRG7" s="5"/>
      <c r="LRH7" s="5"/>
      <c r="LRI7" s="5"/>
      <c r="LRJ7" s="5"/>
      <c r="LRK7" s="5"/>
      <c r="LRL7" s="5"/>
      <c r="LRM7" s="5"/>
      <c r="LRN7" s="5"/>
      <c r="LRO7" s="5"/>
      <c r="LRP7" s="5"/>
      <c r="LRQ7" s="5"/>
      <c r="LRR7" s="5"/>
      <c r="LRS7" s="5"/>
      <c r="LRT7" s="5"/>
      <c r="LRU7" s="5"/>
      <c r="LRV7" s="5"/>
      <c r="LRW7" s="5"/>
      <c r="LRX7" s="5"/>
      <c r="LRY7" s="5"/>
      <c r="LRZ7" s="5"/>
      <c r="LSA7" s="5"/>
      <c r="LSB7" s="5"/>
      <c r="LSC7" s="5"/>
      <c r="LSD7" s="5"/>
      <c r="LSE7" s="5"/>
      <c r="LSF7" s="5"/>
      <c r="LSG7" s="5"/>
      <c r="LSH7" s="5"/>
      <c r="LSI7" s="5"/>
      <c r="LSJ7" s="5"/>
      <c r="LSK7" s="5"/>
      <c r="LSL7" s="5"/>
      <c r="LSM7" s="5"/>
      <c r="LSN7" s="5"/>
      <c r="LSO7" s="5"/>
      <c r="LSP7" s="5"/>
      <c r="LSQ7" s="5"/>
      <c r="LSR7" s="5"/>
      <c r="LSS7" s="5"/>
      <c r="LST7" s="5"/>
      <c r="LSU7" s="5"/>
      <c r="LSV7" s="5"/>
      <c r="LSW7" s="5"/>
      <c r="LSX7" s="5"/>
      <c r="LSY7" s="5"/>
      <c r="LSZ7" s="5"/>
      <c r="LTA7" s="5"/>
      <c r="LTB7" s="5"/>
      <c r="LTC7" s="5"/>
      <c r="LTD7" s="5"/>
      <c r="LTE7" s="5"/>
      <c r="LTF7" s="5"/>
      <c r="LTG7" s="5"/>
      <c r="LTH7" s="5"/>
      <c r="LTI7" s="5"/>
      <c r="LTJ7" s="5"/>
      <c r="LTK7" s="5"/>
      <c r="LTL7" s="5"/>
      <c r="LTM7" s="5"/>
      <c r="LTN7" s="5"/>
      <c r="LTO7" s="5"/>
      <c r="LTP7" s="5"/>
      <c r="LTQ7" s="5"/>
      <c r="LTR7" s="5"/>
      <c r="LTS7" s="5"/>
      <c r="LTT7" s="5"/>
      <c r="LTU7" s="5"/>
      <c r="LTV7" s="5"/>
      <c r="LTW7" s="5"/>
      <c r="LTX7" s="5"/>
      <c r="LTY7" s="5"/>
      <c r="LTZ7" s="5"/>
      <c r="LUA7" s="5"/>
      <c r="LUB7" s="5"/>
      <c r="LUC7" s="5"/>
      <c r="LUD7" s="5"/>
      <c r="LUE7" s="5"/>
      <c r="LUF7" s="5"/>
      <c r="LUG7" s="5"/>
      <c r="LUH7" s="5"/>
      <c r="LUI7" s="5"/>
      <c r="LUJ7" s="5"/>
      <c r="LUK7" s="5"/>
      <c r="LUL7" s="5"/>
      <c r="LUM7" s="5"/>
      <c r="LUN7" s="5"/>
      <c r="LUO7" s="5"/>
      <c r="LUP7" s="5"/>
      <c r="LUQ7" s="5"/>
      <c r="LUR7" s="5"/>
      <c r="LUS7" s="5"/>
      <c r="LUT7" s="5"/>
      <c r="LUU7" s="5"/>
      <c r="LUV7" s="5"/>
      <c r="LUW7" s="5"/>
      <c r="LUX7" s="5"/>
      <c r="LUY7" s="5"/>
      <c r="LUZ7" s="5"/>
      <c r="LVA7" s="5"/>
      <c r="LVB7" s="5"/>
      <c r="LVC7" s="5"/>
      <c r="LVD7" s="5"/>
      <c r="LVE7" s="5"/>
      <c r="LVF7" s="5"/>
      <c r="LVG7" s="5"/>
      <c r="LVH7" s="5"/>
      <c r="LVI7" s="5"/>
      <c r="LVJ7" s="5"/>
      <c r="LVK7" s="5"/>
      <c r="LVL7" s="5"/>
      <c r="LVM7" s="5"/>
      <c r="LVN7" s="5"/>
      <c r="LVO7" s="5"/>
      <c r="LVP7" s="5"/>
      <c r="LVQ7" s="5"/>
      <c r="LVR7" s="5"/>
      <c r="LVS7" s="5"/>
      <c r="LVT7" s="5"/>
      <c r="LVU7" s="5"/>
      <c r="LVV7" s="5"/>
      <c r="LVW7" s="5"/>
      <c r="LVX7" s="5"/>
      <c r="LVY7" s="5"/>
      <c r="LVZ7" s="5"/>
      <c r="LWA7" s="5"/>
      <c r="LWB7" s="5"/>
      <c r="LWC7" s="5"/>
      <c r="LWD7" s="5"/>
      <c r="LWE7" s="5"/>
      <c r="LWF7" s="5"/>
      <c r="LWG7" s="5"/>
      <c r="LWH7" s="5"/>
      <c r="LWI7" s="5"/>
      <c r="LWJ7" s="5"/>
      <c r="LWK7" s="5"/>
      <c r="LWL7" s="5"/>
      <c r="LWM7" s="5"/>
      <c r="LWN7" s="5"/>
      <c r="LWO7" s="5"/>
      <c r="LWP7" s="5"/>
      <c r="LWQ7" s="5"/>
      <c r="LWR7" s="5"/>
      <c r="LWS7" s="5"/>
      <c r="LWT7" s="5"/>
      <c r="LWU7" s="5"/>
      <c r="LWV7" s="5"/>
      <c r="LWW7" s="5"/>
      <c r="LWX7" s="5"/>
      <c r="LWY7" s="5"/>
      <c r="LWZ7" s="5"/>
      <c r="LXA7" s="5"/>
      <c r="LXB7" s="5"/>
      <c r="LXC7" s="5"/>
      <c r="LXD7" s="5"/>
      <c r="LXE7" s="5"/>
      <c r="LXF7" s="5"/>
      <c r="LXG7" s="5"/>
      <c r="LXH7" s="5"/>
      <c r="LXI7" s="5"/>
      <c r="LXJ7" s="5"/>
      <c r="LXK7" s="5"/>
      <c r="LXL7" s="5"/>
      <c r="LXM7" s="5"/>
      <c r="LXN7" s="5"/>
      <c r="LXO7" s="5"/>
      <c r="LXP7" s="5"/>
      <c r="LXQ7" s="5"/>
      <c r="LXR7" s="5"/>
      <c r="LXS7" s="5"/>
      <c r="LXT7" s="5"/>
      <c r="LXU7" s="5"/>
      <c r="LXV7" s="5"/>
      <c r="LXW7" s="5"/>
      <c r="LXX7" s="5"/>
      <c r="LXY7" s="5"/>
      <c r="LXZ7" s="5"/>
      <c r="LYA7" s="5"/>
      <c r="LYB7" s="5"/>
      <c r="LYC7" s="5"/>
      <c r="LYD7" s="5"/>
      <c r="LYE7" s="5"/>
      <c r="LYF7" s="5"/>
      <c r="LYG7" s="5"/>
      <c r="LYH7" s="5"/>
      <c r="LYI7" s="5"/>
      <c r="LYJ7" s="5"/>
      <c r="LYK7" s="5"/>
      <c r="LYL7" s="5"/>
      <c r="LYM7" s="5"/>
      <c r="LYN7" s="5"/>
      <c r="LYO7" s="5"/>
      <c r="LYP7" s="5"/>
      <c r="LYQ7" s="5"/>
      <c r="LYR7" s="5"/>
      <c r="LYS7" s="5"/>
      <c r="LYT7" s="5"/>
      <c r="LYU7" s="5"/>
      <c r="LYV7" s="5"/>
      <c r="LYW7" s="5"/>
      <c r="LYX7" s="5"/>
      <c r="LYY7" s="5"/>
      <c r="LYZ7" s="5"/>
      <c r="LZA7" s="5"/>
      <c r="LZB7" s="5"/>
      <c r="LZC7" s="5"/>
      <c r="LZD7" s="5"/>
      <c r="LZE7" s="5"/>
      <c r="LZF7" s="5"/>
      <c r="LZG7" s="5"/>
      <c r="LZH7" s="5"/>
      <c r="LZI7" s="5"/>
      <c r="LZJ7" s="5"/>
      <c r="LZK7" s="5"/>
      <c r="LZL7" s="5"/>
      <c r="LZM7" s="5"/>
      <c r="LZN7" s="5"/>
      <c r="LZO7" s="5"/>
      <c r="LZP7" s="5"/>
      <c r="LZQ7" s="5"/>
      <c r="LZR7" s="5"/>
      <c r="LZS7" s="5"/>
      <c r="LZT7" s="5"/>
      <c r="LZU7" s="5"/>
      <c r="LZV7" s="5"/>
      <c r="LZW7" s="5"/>
      <c r="LZX7" s="5"/>
      <c r="LZY7" s="5"/>
      <c r="LZZ7" s="5"/>
      <c r="MAA7" s="5"/>
      <c r="MAB7" s="5"/>
      <c r="MAC7" s="5"/>
      <c r="MAD7" s="5"/>
      <c r="MAE7" s="5"/>
      <c r="MAF7" s="5"/>
      <c r="MAG7" s="5"/>
      <c r="MAH7" s="5"/>
      <c r="MAI7" s="5"/>
      <c r="MAJ7" s="5"/>
      <c r="MAK7" s="5"/>
      <c r="MAL7" s="5"/>
      <c r="MAM7" s="5"/>
      <c r="MAN7" s="5"/>
      <c r="MAO7" s="5"/>
      <c r="MAP7" s="5"/>
      <c r="MAQ7" s="5"/>
      <c r="MAR7" s="5"/>
      <c r="MAS7" s="5"/>
      <c r="MAT7" s="5"/>
      <c r="MAU7" s="5"/>
      <c r="MAV7" s="5"/>
      <c r="MAW7" s="5"/>
      <c r="MAX7" s="5"/>
      <c r="MAY7" s="5"/>
      <c r="MAZ7" s="5"/>
      <c r="MBA7" s="5"/>
      <c r="MBB7" s="5"/>
      <c r="MBC7" s="5"/>
      <c r="MBD7" s="5"/>
      <c r="MBE7" s="5"/>
      <c r="MBF7" s="5"/>
      <c r="MBG7" s="5"/>
      <c r="MBH7" s="5"/>
      <c r="MBI7" s="5"/>
      <c r="MBJ7" s="5"/>
      <c r="MBK7" s="5"/>
      <c r="MBL7" s="5"/>
      <c r="MBM7" s="5"/>
      <c r="MBN7" s="5"/>
      <c r="MBO7" s="5"/>
      <c r="MBP7" s="5"/>
      <c r="MBQ7" s="5"/>
      <c r="MBR7" s="5"/>
      <c r="MBS7" s="5"/>
      <c r="MBT7" s="5"/>
      <c r="MBU7" s="5"/>
      <c r="MBV7" s="5"/>
      <c r="MBW7" s="5"/>
      <c r="MBX7" s="5"/>
      <c r="MBY7" s="5"/>
      <c r="MBZ7" s="5"/>
      <c r="MCA7" s="5"/>
      <c r="MCB7" s="5"/>
      <c r="MCC7" s="5"/>
      <c r="MCD7" s="5"/>
      <c r="MCE7" s="5"/>
      <c r="MCF7" s="5"/>
      <c r="MCG7" s="5"/>
      <c r="MCH7" s="5"/>
      <c r="MCI7" s="5"/>
      <c r="MCJ7" s="5"/>
      <c r="MCK7" s="5"/>
      <c r="MCL7" s="5"/>
      <c r="MCM7" s="5"/>
      <c r="MCN7" s="5"/>
      <c r="MCO7" s="5"/>
      <c r="MCP7" s="5"/>
      <c r="MCQ7" s="5"/>
      <c r="MCR7" s="5"/>
      <c r="MCS7" s="5"/>
      <c r="MCT7" s="5"/>
      <c r="MCU7" s="5"/>
      <c r="MCV7" s="5"/>
      <c r="MCW7" s="5"/>
      <c r="MCX7" s="5"/>
      <c r="MCY7" s="5"/>
      <c r="MCZ7" s="5"/>
      <c r="MDA7" s="5"/>
      <c r="MDB7" s="5"/>
      <c r="MDC7" s="5"/>
      <c r="MDD7" s="5"/>
      <c r="MDE7" s="5"/>
      <c r="MDF7" s="5"/>
      <c r="MDG7" s="5"/>
      <c r="MDH7" s="5"/>
      <c r="MDI7" s="5"/>
      <c r="MDJ7" s="5"/>
      <c r="MDK7" s="5"/>
      <c r="MDL7" s="5"/>
      <c r="MDM7" s="5"/>
      <c r="MDN7" s="5"/>
      <c r="MDO7" s="5"/>
      <c r="MDP7" s="5"/>
      <c r="MDQ7" s="5"/>
      <c r="MDR7" s="5"/>
      <c r="MDS7" s="5"/>
      <c r="MDT7" s="5"/>
      <c r="MDU7" s="5"/>
      <c r="MDV7" s="5"/>
      <c r="MDW7" s="5"/>
      <c r="MDX7" s="5"/>
      <c r="MDY7" s="5"/>
      <c r="MDZ7" s="5"/>
      <c r="MEA7" s="5"/>
      <c r="MEB7" s="5"/>
      <c r="MEC7" s="5"/>
      <c r="MED7" s="5"/>
      <c r="MEE7" s="5"/>
      <c r="MEF7" s="5"/>
      <c r="MEG7" s="5"/>
      <c r="MEH7" s="5"/>
      <c r="MEI7" s="5"/>
      <c r="MEJ7" s="5"/>
      <c r="MEK7" s="5"/>
      <c r="MEL7" s="5"/>
      <c r="MEM7" s="5"/>
      <c r="MEN7" s="5"/>
      <c r="MEO7" s="5"/>
      <c r="MEP7" s="5"/>
      <c r="MEQ7" s="5"/>
      <c r="MER7" s="5"/>
      <c r="MES7" s="5"/>
      <c r="MET7" s="5"/>
      <c r="MEU7" s="5"/>
      <c r="MEV7" s="5"/>
      <c r="MEW7" s="5"/>
      <c r="MEX7" s="5"/>
      <c r="MEY7" s="5"/>
      <c r="MEZ7" s="5"/>
      <c r="MFA7" s="5"/>
      <c r="MFB7" s="5"/>
      <c r="MFC7" s="5"/>
      <c r="MFD7" s="5"/>
      <c r="MFE7" s="5"/>
      <c r="MFF7" s="5"/>
      <c r="MFG7" s="5"/>
      <c r="MFH7" s="5"/>
      <c r="MFI7" s="5"/>
      <c r="MFJ7" s="5"/>
      <c r="MFK7" s="5"/>
      <c r="MFL7" s="5"/>
      <c r="MFM7" s="5"/>
      <c r="MFN7" s="5"/>
      <c r="MFO7" s="5"/>
      <c r="MFP7" s="5"/>
      <c r="MFQ7" s="5"/>
      <c r="MFR7" s="5"/>
      <c r="MFS7" s="5"/>
      <c r="MFT7" s="5"/>
      <c r="MFU7" s="5"/>
      <c r="MFV7" s="5"/>
      <c r="MFW7" s="5"/>
      <c r="MFX7" s="5"/>
      <c r="MFY7" s="5"/>
      <c r="MFZ7" s="5"/>
      <c r="MGA7" s="5"/>
      <c r="MGB7" s="5"/>
      <c r="MGC7" s="5"/>
      <c r="MGD7" s="5"/>
      <c r="MGE7" s="5"/>
      <c r="MGF7" s="5"/>
      <c r="MGG7" s="5"/>
      <c r="MGH7" s="5"/>
      <c r="MGI7" s="5"/>
      <c r="MGJ7" s="5"/>
      <c r="MGK7" s="5"/>
      <c r="MGL7" s="5"/>
      <c r="MGM7" s="5"/>
      <c r="MGN7" s="5"/>
      <c r="MGO7" s="5"/>
      <c r="MGP7" s="5"/>
      <c r="MGQ7" s="5"/>
      <c r="MGR7" s="5"/>
      <c r="MGS7" s="5"/>
      <c r="MGT7" s="5"/>
      <c r="MGU7" s="5"/>
      <c r="MGV7" s="5"/>
      <c r="MGW7" s="5"/>
      <c r="MGX7" s="5"/>
      <c r="MGY7" s="5"/>
      <c r="MGZ7" s="5"/>
      <c r="MHA7" s="5"/>
      <c r="MHB7" s="5"/>
      <c r="MHC7" s="5"/>
      <c r="MHD7" s="5"/>
      <c r="MHE7" s="5"/>
      <c r="MHF7" s="5"/>
      <c r="MHG7" s="5"/>
      <c r="MHH7" s="5"/>
      <c r="MHI7" s="5"/>
      <c r="MHJ7" s="5"/>
      <c r="MHK7" s="5"/>
      <c r="MHL7" s="5"/>
      <c r="MHM7" s="5"/>
      <c r="MHN7" s="5"/>
      <c r="MHO7" s="5"/>
      <c r="MHP7" s="5"/>
      <c r="MHQ7" s="5"/>
      <c r="MHR7" s="5"/>
      <c r="MHS7" s="5"/>
      <c r="MHT7" s="5"/>
      <c r="MHU7" s="5"/>
      <c r="MHV7" s="5"/>
      <c r="MHW7" s="5"/>
      <c r="MHX7" s="5"/>
      <c r="MHY7" s="5"/>
      <c r="MHZ7" s="5"/>
      <c r="MIA7" s="5"/>
      <c r="MIB7" s="5"/>
      <c r="MIC7" s="5"/>
      <c r="MID7" s="5"/>
      <c r="MIE7" s="5"/>
      <c r="MIF7" s="5"/>
      <c r="MIG7" s="5"/>
      <c r="MIH7" s="5"/>
      <c r="MII7" s="5"/>
      <c r="MIJ7" s="5"/>
      <c r="MIK7" s="5"/>
      <c r="MIL7" s="5"/>
      <c r="MIM7" s="5"/>
      <c r="MIN7" s="5"/>
      <c r="MIO7" s="5"/>
      <c r="MIP7" s="5"/>
      <c r="MIQ7" s="5"/>
      <c r="MIR7" s="5"/>
      <c r="MIS7" s="5"/>
      <c r="MIT7" s="5"/>
      <c r="MIU7" s="5"/>
      <c r="MIV7" s="5"/>
      <c r="MIW7" s="5"/>
      <c r="MIX7" s="5"/>
      <c r="MIY7" s="5"/>
      <c r="MIZ7" s="5"/>
      <c r="MJA7" s="5"/>
      <c r="MJB7" s="5"/>
      <c r="MJC7" s="5"/>
      <c r="MJD7" s="5"/>
      <c r="MJE7" s="5"/>
      <c r="MJF7" s="5"/>
      <c r="MJG7" s="5"/>
      <c r="MJH7" s="5"/>
      <c r="MJI7" s="5"/>
      <c r="MJJ7" s="5"/>
      <c r="MJK7" s="5"/>
      <c r="MJL7" s="5"/>
      <c r="MJM7" s="5"/>
      <c r="MJN7" s="5"/>
      <c r="MJO7" s="5"/>
      <c r="MJP7" s="5"/>
      <c r="MJQ7" s="5"/>
      <c r="MJR7" s="5"/>
      <c r="MJS7" s="5"/>
      <c r="MJT7" s="5"/>
      <c r="MJU7" s="5"/>
      <c r="MJV7" s="5"/>
      <c r="MJW7" s="5"/>
      <c r="MJX7" s="5"/>
      <c r="MJY7" s="5"/>
      <c r="MJZ7" s="5"/>
      <c r="MKA7" s="5"/>
      <c r="MKB7" s="5"/>
      <c r="MKC7" s="5"/>
      <c r="MKD7" s="5"/>
      <c r="MKE7" s="5"/>
      <c r="MKF7" s="5"/>
      <c r="MKG7" s="5"/>
      <c r="MKH7" s="5"/>
      <c r="MKI7" s="5"/>
      <c r="MKJ7" s="5"/>
      <c r="MKK7" s="5"/>
      <c r="MKL7" s="5"/>
      <c r="MKM7" s="5"/>
      <c r="MKN7" s="5"/>
      <c r="MKO7" s="5"/>
      <c r="MKP7" s="5"/>
      <c r="MKQ7" s="5"/>
      <c r="MKR7" s="5"/>
      <c r="MKS7" s="5"/>
      <c r="MKT7" s="5"/>
      <c r="MKU7" s="5"/>
      <c r="MKV7" s="5"/>
      <c r="MKW7" s="5"/>
      <c r="MKX7" s="5"/>
      <c r="MKY7" s="5"/>
      <c r="MKZ7" s="5"/>
      <c r="MLA7" s="5"/>
      <c r="MLB7" s="5"/>
      <c r="MLC7" s="5"/>
      <c r="MLD7" s="5"/>
      <c r="MLE7" s="5"/>
      <c r="MLF7" s="5"/>
      <c r="MLG7" s="5"/>
      <c r="MLH7" s="5"/>
      <c r="MLI7" s="5"/>
      <c r="MLJ7" s="5"/>
      <c r="MLK7" s="5"/>
      <c r="MLL7" s="5"/>
      <c r="MLM7" s="5"/>
      <c r="MLN7" s="5"/>
      <c r="MLO7" s="5"/>
      <c r="MLP7" s="5"/>
      <c r="MLQ7" s="5"/>
      <c r="MLR7" s="5"/>
      <c r="MLS7" s="5"/>
      <c r="MLT7" s="5"/>
      <c r="MLU7" s="5"/>
      <c r="MLV7" s="5"/>
      <c r="MLW7" s="5"/>
      <c r="MLX7" s="5"/>
      <c r="MLY7" s="5"/>
      <c r="MLZ7" s="5"/>
      <c r="MMA7" s="5"/>
      <c r="MMB7" s="5"/>
      <c r="MMC7" s="5"/>
      <c r="MMD7" s="5"/>
      <c r="MME7" s="5"/>
      <c r="MMF7" s="5"/>
      <c r="MMG7" s="5"/>
      <c r="MMH7" s="5"/>
      <c r="MMI7" s="5"/>
      <c r="MMJ7" s="5"/>
      <c r="MMK7" s="5"/>
      <c r="MML7" s="5"/>
      <c r="MMM7" s="5"/>
      <c r="MMN7" s="5"/>
      <c r="MMO7" s="5"/>
      <c r="MMP7" s="5"/>
      <c r="MMQ7" s="5"/>
      <c r="MMR7" s="5"/>
      <c r="MMS7" s="5"/>
      <c r="MMT7" s="5"/>
      <c r="MMU7" s="5"/>
      <c r="MMV7" s="5"/>
      <c r="MMW7" s="5"/>
      <c r="MMX7" s="5"/>
      <c r="MMY7" s="5"/>
      <c r="MMZ7" s="5"/>
      <c r="MNA7" s="5"/>
      <c r="MNB7" s="5"/>
      <c r="MNC7" s="5"/>
      <c r="MND7" s="5"/>
      <c r="MNE7" s="5"/>
      <c r="MNF7" s="5"/>
      <c r="MNG7" s="5"/>
      <c r="MNH7" s="5"/>
      <c r="MNI7" s="5"/>
      <c r="MNJ7" s="5"/>
      <c r="MNK7" s="5"/>
      <c r="MNL7" s="5"/>
      <c r="MNM7" s="5"/>
      <c r="MNN7" s="5"/>
      <c r="MNO7" s="5"/>
      <c r="MNP7" s="5"/>
      <c r="MNQ7" s="5"/>
      <c r="MNR7" s="5"/>
      <c r="MNS7" s="5"/>
      <c r="MNT7" s="5"/>
      <c r="MNU7" s="5"/>
      <c r="MNV7" s="5"/>
      <c r="MNW7" s="5"/>
      <c r="MNX7" s="5"/>
      <c r="MNY7" s="5"/>
      <c r="MNZ7" s="5"/>
      <c r="MOA7" s="5"/>
      <c r="MOB7" s="5"/>
      <c r="MOC7" s="5"/>
      <c r="MOD7" s="5"/>
      <c r="MOE7" s="5"/>
      <c r="MOF7" s="5"/>
      <c r="MOG7" s="5"/>
      <c r="MOH7" s="5"/>
      <c r="MOI7" s="5"/>
      <c r="MOJ7" s="5"/>
      <c r="MOK7" s="5"/>
      <c r="MOL7" s="5"/>
      <c r="MOM7" s="5"/>
      <c r="MON7" s="5"/>
      <c r="MOO7" s="5"/>
      <c r="MOP7" s="5"/>
      <c r="MOQ7" s="5"/>
      <c r="MOR7" s="5"/>
      <c r="MOS7" s="5"/>
      <c r="MOT7" s="5"/>
      <c r="MOU7" s="5"/>
      <c r="MOV7" s="5"/>
      <c r="MOW7" s="5"/>
      <c r="MOX7" s="5"/>
      <c r="MOY7" s="5"/>
      <c r="MOZ7" s="5"/>
      <c r="MPA7" s="5"/>
      <c r="MPB7" s="5"/>
      <c r="MPC7" s="5"/>
      <c r="MPD7" s="5"/>
      <c r="MPE7" s="5"/>
      <c r="MPF7" s="5"/>
      <c r="MPG7" s="5"/>
      <c r="MPH7" s="5"/>
      <c r="MPI7" s="5"/>
      <c r="MPJ7" s="5"/>
      <c r="MPK7" s="5"/>
      <c r="MPL7" s="5"/>
      <c r="MPM7" s="5"/>
      <c r="MPN7" s="5"/>
      <c r="MPO7" s="5"/>
      <c r="MPP7" s="5"/>
      <c r="MPQ7" s="5"/>
      <c r="MPR7" s="5"/>
      <c r="MPS7" s="5"/>
      <c r="MPT7" s="5"/>
      <c r="MPU7" s="5"/>
      <c r="MPV7" s="5"/>
      <c r="MPW7" s="5"/>
      <c r="MPX7" s="5"/>
      <c r="MPY7" s="5"/>
      <c r="MPZ7" s="5"/>
      <c r="MQA7" s="5"/>
      <c r="MQB7" s="5"/>
      <c r="MQC7" s="5"/>
      <c r="MQD7" s="5"/>
      <c r="MQE7" s="5"/>
      <c r="MQF7" s="5"/>
      <c r="MQG7" s="5"/>
      <c r="MQH7" s="5"/>
      <c r="MQI7" s="5"/>
      <c r="MQJ7" s="5"/>
      <c r="MQK7" s="5"/>
      <c r="MQL7" s="5"/>
      <c r="MQM7" s="5"/>
      <c r="MQN7" s="5"/>
      <c r="MQO7" s="5"/>
      <c r="MQP7" s="5"/>
      <c r="MQQ7" s="5"/>
      <c r="MQR7" s="5"/>
      <c r="MQS7" s="5"/>
      <c r="MQT7" s="5"/>
      <c r="MQU7" s="5"/>
      <c r="MQV7" s="5"/>
      <c r="MQW7" s="5"/>
      <c r="MQX7" s="5"/>
      <c r="MQY7" s="5"/>
      <c r="MQZ7" s="5"/>
      <c r="MRA7" s="5"/>
      <c r="MRB7" s="5"/>
      <c r="MRC7" s="5"/>
      <c r="MRD7" s="5"/>
      <c r="MRE7" s="5"/>
      <c r="MRF7" s="5"/>
      <c r="MRG7" s="5"/>
      <c r="MRH7" s="5"/>
      <c r="MRI7" s="5"/>
      <c r="MRJ7" s="5"/>
      <c r="MRK7" s="5"/>
      <c r="MRL7" s="5"/>
      <c r="MRM7" s="5"/>
      <c r="MRN7" s="5"/>
      <c r="MRO7" s="5"/>
      <c r="MRP7" s="5"/>
      <c r="MRQ7" s="5"/>
      <c r="MRR7" s="5"/>
      <c r="MRS7" s="5"/>
      <c r="MRT7" s="5"/>
      <c r="MRU7" s="5"/>
      <c r="MRV7" s="5"/>
      <c r="MRW7" s="5"/>
      <c r="MRX7" s="5"/>
      <c r="MRY7" s="5"/>
      <c r="MRZ7" s="5"/>
      <c r="MSA7" s="5"/>
      <c r="MSB7" s="5"/>
      <c r="MSC7" s="5"/>
      <c r="MSD7" s="5"/>
      <c r="MSE7" s="5"/>
      <c r="MSF7" s="5"/>
      <c r="MSG7" s="5"/>
      <c r="MSH7" s="5"/>
      <c r="MSI7" s="5"/>
      <c r="MSJ7" s="5"/>
      <c r="MSK7" s="5"/>
      <c r="MSL7" s="5"/>
      <c r="MSM7" s="5"/>
      <c r="MSN7" s="5"/>
      <c r="MSO7" s="5"/>
      <c r="MSP7" s="5"/>
      <c r="MSQ7" s="5"/>
      <c r="MSR7" s="5"/>
      <c r="MSS7" s="5"/>
      <c r="MST7" s="5"/>
      <c r="MSU7" s="5"/>
      <c r="MSV7" s="5"/>
      <c r="MSW7" s="5"/>
      <c r="MSX7" s="5"/>
      <c r="MSY7" s="5"/>
      <c r="MSZ7" s="5"/>
      <c r="MTA7" s="5"/>
      <c r="MTB7" s="5"/>
      <c r="MTC7" s="5"/>
      <c r="MTD7" s="5"/>
      <c r="MTE7" s="5"/>
      <c r="MTF7" s="5"/>
      <c r="MTG7" s="5"/>
      <c r="MTH7" s="5"/>
      <c r="MTI7" s="5"/>
      <c r="MTJ7" s="5"/>
      <c r="MTK7" s="5"/>
      <c r="MTL7" s="5"/>
      <c r="MTM7" s="5"/>
      <c r="MTN7" s="5"/>
      <c r="MTO7" s="5"/>
      <c r="MTP7" s="5"/>
      <c r="MTQ7" s="5"/>
      <c r="MTR7" s="5"/>
      <c r="MTS7" s="5"/>
      <c r="MTT7" s="5"/>
      <c r="MTU7" s="5"/>
      <c r="MTV7" s="5"/>
      <c r="MTW7" s="5"/>
      <c r="MTX7" s="5"/>
      <c r="MTY7" s="5"/>
      <c r="MTZ7" s="5"/>
      <c r="MUA7" s="5"/>
      <c r="MUB7" s="5"/>
      <c r="MUC7" s="5"/>
      <c r="MUD7" s="5"/>
      <c r="MUE7" s="5"/>
      <c r="MUF7" s="5"/>
      <c r="MUG7" s="5"/>
      <c r="MUH7" s="5"/>
      <c r="MUI7" s="5"/>
      <c r="MUJ7" s="5"/>
      <c r="MUK7" s="5"/>
      <c r="MUL7" s="5"/>
      <c r="MUM7" s="5"/>
      <c r="MUN7" s="5"/>
      <c r="MUO7" s="5"/>
      <c r="MUP7" s="5"/>
      <c r="MUQ7" s="5"/>
      <c r="MUR7" s="5"/>
      <c r="MUS7" s="5"/>
      <c r="MUT7" s="5"/>
      <c r="MUU7" s="5"/>
      <c r="MUV7" s="5"/>
      <c r="MUW7" s="5"/>
      <c r="MUX7" s="5"/>
      <c r="MUY7" s="5"/>
      <c r="MUZ7" s="5"/>
      <c r="MVA7" s="5"/>
      <c r="MVB7" s="5"/>
      <c r="MVC7" s="5"/>
      <c r="MVD7" s="5"/>
      <c r="MVE7" s="5"/>
      <c r="MVF7" s="5"/>
      <c r="MVG7" s="5"/>
      <c r="MVH7" s="5"/>
      <c r="MVI7" s="5"/>
      <c r="MVJ7" s="5"/>
      <c r="MVK7" s="5"/>
      <c r="MVL7" s="5"/>
      <c r="MVM7" s="5"/>
      <c r="MVN7" s="5"/>
      <c r="MVO7" s="5"/>
      <c r="MVP7" s="5"/>
      <c r="MVQ7" s="5"/>
      <c r="MVR7" s="5"/>
      <c r="MVS7" s="5"/>
      <c r="MVT7" s="5"/>
      <c r="MVU7" s="5"/>
      <c r="MVV7" s="5"/>
      <c r="MVW7" s="5"/>
      <c r="MVX7" s="5"/>
      <c r="MVY7" s="5"/>
      <c r="MVZ7" s="5"/>
      <c r="MWA7" s="5"/>
      <c r="MWB7" s="5"/>
      <c r="MWC7" s="5"/>
      <c r="MWD7" s="5"/>
      <c r="MWE7" s="5"/>
      <c r="MWF7" s="5"/>
      <c r="MWG7" s="5"/>
      <c r="MWH7" s="5"/>
      <c r="MWI7" s="5"/>
      <c r="MWJ7" s="5"/>
      <c r="MWK7" s="5"/>
      <c r="MWL7" s="5"/>
      <c r="MWM7" s="5"/>
      <c r="MWN7" s="5"/>
      <c r="MWO7" s="5"/>
      <c r="MWP7" s="5"/>
      <c r="MWQ7" s="5"/>
      <c r="MWR7" s="5"/>
      <c r="MWS7" s="5"/>
      <c r="MWT7" s="5"/>
      <c r="MWU7" s="5"/>
      <c r="MWV7" s="5"/>
      <c r="MWW7" s="5"/>
      <c r="MWX7" s="5"/>
      <c r="MWY7" s="5"/>
      <c r="MWZ7" s="5"/>
      <c r="MXA7" s="5"/>
      <c r="MXB7" s="5"/>
      <c r="MXC7" s="5"/>
      <c r="MXD7" s="5"/>
      <c r="MXE7" s="5"/>
      <c r="MXF7" s="5"/>
      <c r="MXG7" s="5"/>
      <c r="MXH7" s="5"/>
      <c r="MXI7" s="5"/>
      <c r="MXJ7" s="5"/>
      <c r="MXK7" s="5"/>
      <c r="MXL7" s="5"/>
      <c r="MXM7" s="5"/>
      <c r="MXN7" s="5"/>
      <c r="MXO7" s="5"/>
      <c r="MXP7" s="5"/>
      <c r="MXQ7" s="5"/>
      <c r="MXR7" s="5"/>
      <c r="MXS7" s="5"/>
      <c r="MXT7" s="5"/>
      <c r="MXU7" s="5"/>
      <c r="MXV7" s="5"/>
      <c r="MXW7" s="5"/>
      <c r="MXX7" s="5"/>
      <c r="MXY7" s="5"/>
      <c r="MXZ7" s="5"/>
      <c r="MYA7" s="5"/>
      <c r="MYB7" s="5"/>
      <c r="MYC7" s="5"/>
      <c r="MYD7" s="5"/>
      <c r="MYE7" s="5"/>
      <c r="MYF7" s="5"/>
      <c r="MYG7" s="5"/>
      <c r="MYH7" s="5"/>
      <c r="MYI7" s="5"/>
      <c r="MYJ7" s="5"/>
      <c r="MYK7" s="5"/>
      <c r="MYL7" s="5"/>
      <c r="MYM7" s="5"/>
      <c r="MYN7" s="5"/>
      <c r="MYO7" s="5"/>
      <c r="MYP7" s="5"/>
      <c r="MYQ7" s="5"/>
      <c r="MYR7" s="5"/>
      <c r="MYS7" s="5"/>
      <c r="MYT7" s="5"/>
      <c r="MYU7" s="5"/>
      <c r="MYV7" s="5"/>
      <c r="MYW7" s="5"/>
      <c r="MYX7" s="5"/>
      <c r="MYY7" s="5"/>
      <c r="MYZ7" s="5"/>
      <c r="MZA7" s="5"/>
      <c r="MZB7" s="5"/>
      <c r="MZC7" s="5"/>
      <c r="MZD7" s="5"/>
      <c r="MZE7" s="5"/>
      <c r="MZF7" s="5"/>
      <c r="MZG7" s="5"/>
      <c r="MZH7" s="5"/>
      <c r="MZI7" s="5"/>
      <c r="MZJ7" s="5"/>
      <c r="MZK7" s="5"/>
      <c r="MZL7" s="5"/>
      <c r="MZM7" s="5"/>
      <c r="MZN7" s="5"/>
      <c r="MZO7" s="5"/>
      <c r="MZP7" s="5"/>
      <c r="MZQ7" s="5"/>
      <c r="MZR7" s="5"/>
      <c r="MZS7" s="5"/>
      <c r="MZT7" s="5"/>
      <c r="MZU7" s="5"/>
      <c r="MZV7" s="5"/>
      <c r="MZW7" s="5"/>
      <c r="MZX7" s="5"/>
      <c r="MZY7" s="5"/>
      <c r="MZZ7" s="5"/>
      <c r="NAA7" s="5"/>
      <c r="NAB7" s="5"/>
      <c r="NAC7" s="5"/>
      <c r="NAD7" s="5"/>
      <c r="NAE7" s="5"/>
      <c r="NAF7" s="5"/>
      <c r="NAG7" s="5"/>
      <c r="NAH7" s="5"/>
      <c r="NAI7" s="5"/>
      <c r="NAJ7" s="5"/>
      <c r="NAK7" s="5"/>
      <c r="NAL7" s="5"/>
      <c r="NAM7" s="5"/>
      <c r="NAN7" s="5"/>
      <c r="NAO7" s="5"/>
      <c r="NAP7" s="5"/>
      <c r="NAQ7" s="5"/>
      <c r="NAR7" s="5"/>
      <c r="NAS7" s="5"/>
      <c r="NAT7" s="5"/>
      <c r="NAU7" s="5"/>
      <c r="NAV7" s="5"/>
      <c r="NAW7" s="5"/>
      <c r="NAX7" s="5"/>
      <c r="NAY7" s="5"/>
      <c r="NAZ7" s="5"/>
      <c r="NBA7" s="5"/>
      <c r="NBB7" s="5"/>
      <c r="NBC7" s="5"/>
      <c r="NBD7" s="5"/>
      <c r="NBE7" s="5"/>
      <c r="NBF7" s="5"/>
      <c r="NBG7" s="5"/>
      <c r="NBH7" s="5"/>
      <c r="NBI7" s="5"/>
      <c r="NBJ7" s="5"/>
      <c r="NBK7" s="5"/>
      <c r="NBL7" s="5"/>
      <c r="NBM7" s="5"/>
      <c r="NBN7" s="5"/>
      <c r="NBO7" s="5"/>
      <c r="NBP7" s="5"/>
      <c r="NBQ7" s="5"/>
      <c r="NBR7" s="5"/>
      <c r="NBS7" s="5"/>
      <c r="NBT7" s="5"/>
      <c r="NBU7" s="5"/>
      <c r="NBV7" s="5"/>
      <c r="NBW7" s="5"/>
      <c r="NBX7" s="5"/>
      <c r="NBY7" s="5"/>
      <c r="NBZ7" s="5"/>
      <c r="NCA7" s="5"/>
      <c r="NCB7" s="5"/>
      <c r="NCC7" s="5"/>
      <c r="NCD7" s="5"/>
      <c r="NCE7" s="5"/>
      <c r="NCF7" s="5"/>
      <c r="NCG7" s="5"/>
      <c r="NCH7" s="5"/>
      <c r="NCI7" s="5"/>
      <c r="NCJ7" s="5"/>
      <c r="NCK7" s="5"/>
      <c r="NCL7" s="5"/>
      <c r="NCM7" s="5"/>
      <c r="NCN7" s="5"/>
      <c r="NCO7" s="5"/>
      <c r="NCP7" s="5"/>
      <c r="NCQ7" s="5"/>
      <c r="NCR7" s="5"/>
      <c r="NCS7" s="5"/>
      <c r="NCT7" s="5"/>
      <c r="NCU7" s="5"/>
      <c r="NCV7" s="5"/>
      <c r="NCW7" s="5"/>
      <c r="NCX7" s="5"/>
      <c r="NCY7" s="5"/>
      <c r="NCZ7" s="5"/>
      <c r="NDA7" s="5"/>
      <c r="NDB7" s="5"/>
      <c r="NDC7" s="5"/>
      <c r="NDD7" s="5"/>
      <c r="NDE7" s="5"/>
      <c r="NDF7" s="5"/>
      <c r="NDG7" s="5"/>
      <c r="NDH7" s="5"/>
      <c r="NDI7" s="5"/>
      <c r="NDJ7" s="5"/>
      <c r="NDK7" s="5"/>
      <c r="NDL7" s="5"/>
      <c r="NDM7" s="5"/>
      <c r="NDN7" s="5"/>
      <c r="NDO7" s="5"/>
      <c r="NDP7" s="5"/>
      <c r="NDQ7" s="5"/>
      <c r="NDR7" s="5"/>
      <c r="NDS7" s="5"/>
      <c r="NDT7" s="5"/>
      <c r="NDU7" s="5"/>
      <c r="NDV7" s="5"/>
      <c r="NDW7" s="5"/>
      <c r="NDX7" s="5"/>
      <c r="NDY7" s="5"/>
      <c r="NDZ7" s="5"/>
      <c r="NEA7" s="5"/>
      <c r="NEB7" s="5"/>
      <c r="NEC7" s="5"/>
      <c r="NED7" s="5"/>
      <c r="NEE7" s="5"/>
      <c r="NEF7" s="5"/>
      <c r="NEG7" s="5"/>
      <c r="NEH7" s="5"/>
      <c r="NEI7" s="5"/>
      <c r="NEJ7" s="5"/>
      <c r="NEK7" s="5"/>
      <c r="NEL7" s="5"/>
      <c r="NEM7" s="5"/>
      <c r="NEN7" s="5"/>
      <c r="NEO7" s="5"/>
      <c r="NEP7" s="5"/>
      <c r="NEQ7" s="5"/>
      <c r="NER7" s="5"/>
      <c r="NES7" s="5"/>
      <c r="NET7" s="5"/>
      <c r="NEU7" s="5"/>
      <c r="NEV7" s="5"/>
      <c r="NEW7" s="5"/>
      <c r="NEX7" s="5"/>
      <c r="NEY7" s="5"/>
      <c r="NEZ7" s="5"/>
      <c r="NFA7" s="5"/>
      <c r="NFB7" s="5"/>
      <c r="NFC7" s="5"/>
      <c r="NFD7" s="5"/>
      <c r="NFE7" s="5"/>
      <c r="NFF7" s="5"/>
      <c r="NFG7" s="5"/>
      <c r="NFH7" s="5"/>
      <c r="NFI7" s="5"/>
      <c r="NFJ7" s="5"/>
      <c r="NFK7" s="5"/>
      <c r="NFL7" s="5"/>
      <c r="NFM7" s="5"/>
      <c r="NFN7" s="5"/>
      <c r="NFO7" s="5"/>
      <c r="NFP7" s="5"/>
      <c r="NFQ7" s="5"/>
      <c r="NFR7" s="5"/>
      <c r="NFS7" s="5"/>
      <c r="NFT7" s="5"/>
      <c r="NFU7" s="5"/>
      <c r="NFV7" s="5"/>
      <c r="NFW7" s="5"/>
      <c r="NFX7" s="5"/>
      <c r="NFY7" s="5"/>
      <c r="NFZ7" s="5"/>
      <c r="NGA7" s="5"/>
      <c r="NGB7" s="5"/>
      <c r="NGC7" s="5"/>
      <c r="NGD7" s="5"/>
      <c r="NGE7" s="5"/>
      <c r="NGF7" s="5"/>
      <c r="NGG7" s="5"/>
      <c r="NGH7" s="5"/>
      <c r="NGI7" s="5"/>
      <c r="NGJ7" s="5"/>
      <c r="NGK7" s="5"/>
      <c r="NGL7" s="5"/>
      <c r="NGM7" s="5"/>
      <c r="NGN7" s="5"/>
      <c r="NGO7" s="5"/>
      <c r="NGP7" s="5"/>
      <c r="NGQ7" s="5"/>
      <c r="NGR7" s="5"/>
      <c r="NGS7" s="5"/>
      <c r="NGT7" s="5"/>
      <c r="NGU7" s="5"/>
      <c r="NGV7" s="5"/>
      <c r="NGW7" s="5"/>
      <c r="NGX7" s="5"/>
      <c r="NGY7" s="5"/>
      <c r="NGZ7" s="5"/>
      <c r="NHA7" s="5"/>
      <c r="NHB7" s="5"/>
      <c r="NHC7" s="5"/>
      <c r="NHD7" s="5"/>
      <c r="NHE7" s="5"/>
      <c r="NHF7" s="5"/>
      <c r="NHG7" s="5"/>
      <c r="NHH7" s="5"/>
      <c r="NHI7" s="5"/>
      <c r="NHJ7" s="5"/>
      <c r="NHK7" s="5"/>
      <c r="NHL7" s="5"/>
      <c r="NHM7" s="5"/>
      <c r="NHN7" s="5"/>
      <c r="NHO7" s="5"/>
      <c r="NHP7" s="5"/>
      <c r="NHQ7" s="5"/>
      <c r="NHR7" s="5"/>
      <c r="NHS7" s="5"/>
      <c r="NHT7" s="5"/>
      <c r="NHU7" s="5"/>
      <c r="NHV7" s="5"/>
      <c r="NHW7" s="5"/>
      <c r="NHX7" s="5"/>
      <c r="NHY7" s="5"/>
      <c r="NHZ7" s="5"/>
      <c r="NIA7" s="5"/>
      <c r="NIB7" s="5"/>
      <c r="NIC7" s="5"/>
      <c r="NID7" s="5"/>
      <c r="NIE7" s="5"/>
      <c r="NIF7" s="5"/>
      <c r="NIG7" s="5"/>
      <c r="NIH7" s="5"/>
      <c r="NII7" s="5"/>
      <c r="NIJ7" s="5"/>
      <c r="NIK7" s="5"/>
      <c r="NIL7" s="5"/>
      <c r="NIM7" s="5"/>
      <c r="NIN7" s="5"/>
      <c r="NIO7" s="5"/>
      <c r="NIP7" s="5"/>
      <c r="NIQ7" s="5"/>
      <c r="NIR7" s="5"/>
      <c r="NIS7" s="5"/>
      <c r="NIT7" s="5"/>
      <c r="NIU7" s="5"/>
      <c r="NIV7" s="5"/>
      <c r="NIW7" s="5"/>
      <c r="NIX7" s="5"/>
      <c r="NIY7" s="5"/>
      <c r="NIZ7" s="5"/>
      <c r="NJA7" s="5"/>
      <c r="NJB7" s="5"/>
      <c r="NJC7" s="5"/>
      <c r="NJD7" s="5"/>
      <c r="NJE7" s="5"/>
      <c r="NJF7" s="5"/>
      <c r="NJG7" s="5"/>
      <c r="NJH7" s="5"/>
      <c r="NJI7" s="5"/>
      <c r="NJJ7" s="5"/>
      <c r="NJK7" s="5"/>
      <c r="NJL7" s="5"/>
      <c r="NJM7" s="5"/>
      <c r="NJN7" s="5"/>
      <c r="NJO7" s="5"/>
      <c r="NJP7" s="5"/>
      <c r="NJQ7" s="5"/>
      <c r="NJR7" s="5"/>
      <c r="NJS7" s="5"/>
      <c r="NJT7" s="5"/>
      <c r="NJU7" s="5"/>
      <c r="NJV7" s="5"/>
      <c r="NJW7" s="5"/>
      <c r="NJX7" s="5"/>
      <c r="NJY7" s="5"/>
      <c r="NJZ7" s="5"/>
      <c r="NKA7" s="5"/>
      <c r="NKB7" s="5"/>
      <c r="NKC7" s="5"/>
      <c r="NKD7" s="5"/>
      <c r="NKE7" s="5"/>
      <c r="NKF7" s="5"/>
      <c r="NKG7" s="5"/>
      <c r="NKH7" s="5"/>
      <c r="NKI7" s="5"/>
      <c r="NKJ7" s="5"/>
      <c r="NKK7" s="5"/>
      <c r="NKL7" s="5"/>
      <c r="NKM7" s="5"/>
      <c r="NKN7" s="5"/>
      <c r="NKO7" s="5"/>
      <c r="NKP7" s="5"/>
      <c r="NKQ7" s="5"/>
      <c r="NKR7" s="5"/>
      <c r="NKS7" s="5"/>
      <c r="NKT7" s="5"/>
      <c r="NKU7" s="5"/>
      <c r="NKV7" s="5"/>
      <c r="NKW7" s="5"/>
      <c r="NKX7" s="5"/>
      <c r="NKY7" s="5"/>
      <c r="NKZ7" s="5"/>
      <c r="NLA7" s="5"/>
      <c r="NLB7" s="5"/>
      <c r="NLC7" s="5"/>
      <c r="NLD7" s="5"/>
      <c r="NLE7" s="5"/>
      <c r="NLF7" s="5"/>
      <c r="NLG7" s="5"/>
      <c r="NLH7" s="5"/>
      <c r="NLI7" s="5"/>
      <c r="NLJ7" s="5"/>
      <c r="NLK7" s="5"/>
      <c r="NLL7" s="5"/>
      <c r="NLM7" s="5"/>
      <c r="NLN7" s="5"/>
      <c r="NLO7" s="5"/>
      <c r="NLP7" s="5"/>
      <c r="NLQ7" s="5"/>
      <c r="NLR7" s="5"/>
      <c r="NLS7" s="5"/>
      <c r="NLT7" s="5"/>
      <c r="NLU7" s="5"/>
      <c r="NLV7" s="5"/>
      <c r="NLW7" s="5"/>
      <c r="NLX7" s="5"/>
      <c r="NLY7" s="5"/>
      <c r="NLZ7" s="5"/>
      <c r="NMA7" s="5"/>
      <c r="NMB7" s="5"/>
      <c r="NMC7" s="5"/>
      <c r="NMD7" s="5"/>
      <c r="NME7" s="5"/>
      <c r="NMF7" s="5"/>
      <c r="NMG7" s="5"/>
      <c r="NMH7" s="5"/>
      <c r="NMI7" s="5"/>
      <c r="NMJ7" s="5"/>
      <c r="NMK7" s="5"/>
      <c r="NML7" s="5"/>
      <c r="NMM7" s="5"/>
      <c r="NMN7" s="5"/>
      <c r="NMO7" s="5"/>
      <c r="NMP7" s="5"/>
      <c r="NMQ7" s="5"/>
      <c r="NMR7" s="5"/>
      <c r="NMS7" s="5"/>
      <c r="NMT7" s="5"/>
      <c r="NMU7" s="5"/>
      <c r="NMV7" s="5"/>
      <c r="NMW7" s="5"/>
      <c r="NMX7" s="5"/>
      <c r="NMY7" s="5"/>
      <c r="NMZ7" s="5"/>
      <c r="NNA7" s="5"/>
      <c r="NNB7" s="5"/>
      <c r="NNC7" s="5"/>
      <c r="NND7" s="5"/>
      <c r="NNE7" s="5"/>
      <c r="NNF7" s="5"/>
      <c r="NNG7" s="5"/>
      <c r="NNH7" s="5"/>
      <c r="NNI7" s="5"/>
      <c r="NNJ7" s="5"/>
      <c r="NNK7" s="5"/>
      <c r="NNL7" s="5"/>
      <c r="NNM7" s="5"/>
      <c r="NNN7" s="5"/>
      <c r="NNO7" s="5"/>
      <c r="NNP7" s="5"/>
      <c r="NNQ7" s="5"/>
      <c r="NNR7" s="5"/>
      <c r="NNS7" s="5"/>
      <c r="NNT7" s="5"/>
      <c r="NNU7" s="5"/>
      <c r="NNV7" s="5"/>
      <c r="NNW7" s="5"/>
      <c r="NNX7" s="5"/>
      <c r="NNY7" s="5"/>
      <c r="NNZ7" s="5"/>
      <c r="NOA7" s="5"/>
      <c r="NOB7" s="5"/>
      <c r="NOC7" s="5"/>
      <c r="NOD7" s="5"/>
      <c r="NOE7" s="5"/>
      <c r="NOF7" s="5"/>
      <c r="NOG7" s="5"/>
      <c r="NOH7" s="5"/>
      <c r="NOI7" s="5"/>
      <c r="NOJ7" s="5"/>
      <c r="NOK7" s="5"/>
      <c r="NOL7" s="5"/>
      <c r="NOM7" s="5"/>
      <c r="NON7" s="5"/>
      <c r="NOO7" s="5"/>
      <c r="NOP7" s="5"/>
      <c r="NOQ7" s="5"/>
      <c r="NOR7" s="5"/>
      <c r="NOS7" s="5"/>
      <c r="NOT7" s="5"/>
      <c r="NOU7" s="5"/>
      <c r="NOV7" s="5"/>
      <c r="NOW7" s="5"/>
      <c r="NOX7" s="5"/>
      <c r="NOY7" s="5"/>
      <c r="NOZ7" s="5"/>
      <c r="NPA7" s="5"/>
      <c r="NPB7" s="5"/>
      <c r="NPC7" s="5"/>
      <c r="NPD7" s="5"/>
      <c r="NPE7" s="5"/>
      <c r="NPF7" s="5"/>
      <c r="NPG7" s="5"/>
      <c r="NPH7" s="5"/>
      <c r="NPI7" s="5"/>
      <c r="NPJ7" s="5"/>
      <c r="NPK7" s="5"/>
      <c r="NPL7" s="5"/>
      <c r="NPM7" s="5"/>
      <c r="NPN7" s="5"/>
      <c r="NPO7" s="5"/>
      <c r="NPP7" s="5"/>
      <c r="NPQ7" s="5"/>
      <c r="NPR7" s="5"/>
      <c r="NPS7" s="5"/>
      <c r="NPT7" s="5"/>
      <c r="NPU7" s="5"/>
      <c r="NPV7" s="5"/>
      <c r="NPW7" s="5"/>
      <c r="NPX7" s="5"/>
      <c r="NPY7" s="5"/>
      <c r="NPZ7" s="5"/>
      <c r="NQA7" s="5"/>
      <c r="NQB7" s="5"/>
      <c r="NQC7" s="5"/>
      <c r="NQD7" s="5"/>
      <c r="NQE7" s="5"/>
      <c r="NQF7" s="5"/>
      <c r="NQG7" s="5"/>
      <c r="NQH7" s="5"/>
      <c r="NQI7" s="5"/>
      <c r="NQJ7" s="5"/>
      <c r="NQK7" s="5"/>
      <c r="NQL7" s="5"/>
      <c r="NQM7" s="5"/>
      <c r="NQN7" s="5"/>
      <c r="NQO7" s="5"/>
      <c r="NQP7" s="5"/>
      <c r="NQQ7" s="5"/>
      <c r="NQR7" s="5"/>
      <c r="NQS7" s="5"/>
      <c r="NQT7" s="5"/>
      <c r="NQU7" s="5"/>
      <c r="NQV7" s="5"/>
      <c r="NQW7" s="5"/>
      <c r="NQX7" s="5"/>
      <c r="NQY7" s="5"/>
      <c r="NQZ7" s="5"/>
      <c r="NRA7" s="5"/>
      <c r="NRB7" s="5"/>
      <c r="NRC7" s="5"/>
      <c r="NRD7" s="5"/>
      <c r="NRE7" s="5"/>
      <c r="NRF7" s="5"/>
      <c r="NRG7" s="5"/>
      <c r="NRH7" s="5"/>
      <c r="NRI7" s="5"/>
      <c r="NRJ7" s="5"/>
      <c r="NRK7" s="5"/>
      <c r="NRL7" s="5"/>
      <c r="NRM7" s="5"/>
      <c r="NRN7" s="5"/>
      <c r="NRO7" s="5"/>
      <c r="NRP7" s="5"/>
      <c r="NRQ7" s="5"/>
      <c r="NRR7" s="5"/>
      <c r="NRS7" s="5"/>
      <c r="NRT7" s="5"/>
      <c r="NRU7" s="5"/>
      <c r="NRV7" s="5"/>
      <c r="NRW7" s="5"/>
      <c r="NRX7" s="5"/>
      <c r="NRY7" s="5"/>
      <c r="NRZ7" s="5"/>
      <c r="NSA7" s="5"/>
      <c r="NSB7" s="5"/>
      <c r="NSC7" s="5"/>
      <c r="NSD7" s="5"/>
      <c r="NSE7" s="5"/>
      <c r="NSF7" s="5"/>
      <c r="NSG7" s="5"/>
      <c r="NSH7" s="5"/>
      <c r="NSI7" s="5"/>
      <c r="NSJ7" s="5"/>
      <c r="NSK7" s="5"/>
      <c r="NSL7" s="5"/>
      <c r="NSM7" s="5"/>
      <c r="NSN7" s="5"/>
      <c r="NSO7" s="5"/>
      <c r="NSP7" s="5"/>
      <c r="NSQ7" s="5"/>
      <c r="NSR7" s="5"/>
      <c r="NSS7" s="5"/>
      <c r="NST7" s="5"/>
      <c r="NSU7" s="5"/>
      <c r="NSV7" s="5"/>
      <c r="NSW7" s="5"/>
      <c r="NSX7" s="5"/>
      <c r="NSY7" s="5"/>
      <c r="NSZ7" s="5"/>
      <c r="NTA7" s="5"/>
      <c r="NTB7" s="5"/>
      <c r="NTC7" s="5"/>
      <c r="NTD7" s="5"/>
      <c r="NTE7" s="5"/>
      <c r="NTF7" s="5"/>
      <c r="NTG7" s="5"/>
      <c r="NTH7" s="5"/>
      <c r="NTI7" s="5"/>
      <c r="NTJ7" s="5"/>
      <c r="NTK7" s="5"/>
      <c r="NTL7" s="5"/>
      <c r="NTM7" s="5"/>
      <c r="NTN7" s="5"/>
      <c r="NTO7" s="5"/>
      <c r="NTP7" s="5"/>
      <c r="NTQ7" s="5"/>
      <c r="NTR7" s="5"/>
      <c r="NTS7" s="5"/>
      <c r="NTT7" s="5"/>
      <c r="NTU7" s="5"/>
      <c r="NTV7" s="5"/>
      <c r="NTW7" s="5"/>
      <c r="NTX7" s="5"/>
      <c r="NTY7" s="5"/>
      <c r="NTZ7" s="5"/>
      <c r="NUA7" s="5"/>
      <c r="NUB7" s="5"/>
      <c r="NUC7" s="5"/>
      <c r="NUD7" s="5"/>
      <c r="NUE7" s="5"/>
      <c r="NUF7" s="5"/>
      <c r="NUG7" s="5"/>
      <c r="NUH7" s="5"/>
      <c r="NUI7" s="5"/>
      <c r="NUJ7" s="5"/>
      <c r="NUK7" s="5"/>
      <c r="NUL7" s="5"/>
      <c r="NUM7" s="5"/>
      <c r="NUN7" s="5"/>
      <c r="NUO7" s="5"/>
      <c r="NUP7" s="5"/>
      <c r="NUQ7" s="5"/>
      <c r="NUR7" s="5"/>
      <c r="NUS7" s="5"/>
      <c r="NUT7" s="5"/>
      <c r="NUU7" s="5"/>
      <c r="NUV7" s="5"/>
      <c r="NUW7" s="5"/>
      <c r="NUX7" s="5"/>
      <c r="NUY7" s="5"/>
      <c r="NUZ7" s="5"/>
      <c r="NVA7" s="5"/>
      <c r="NVB7" s="5"/>
      <c r="NVC7" s="5"/>
      <c r="NVD7" s="5"/>
      <c r="NVE7" s="5"/>
      <c r="NVF7" s="5"/>
      <c r="NVG7" s="5"/>
      <c r="NVH7" s="5"/>
      <c r="NVI7" s="5"/>
      <c r="NVJ7" s="5"/>
      <c r="NVK7" s="5"/>
      <c r="NVL7" s="5"/>
      <c r="NVM7" s="5"/>
      <c r="NVN7" s="5"/>
      <c r="NVO7" s="5"/>
      <c r="NVP7" s="5"/>
      <c r="NVQ7" s="5"/>
      <c r="NVR7" s="5"/>
      <c r="NVS7" s="5"/>
      <c r="NVT7" s="5"/>
      <c r="NVU7" s="5"/>
      <c r="NVV7" s="5"/>
      <c r="NVW7" s="5"/>
      <c r="NVX7" s="5"/>
      <c r="NVY7" s="5"/>
      <c r="NVZ7" s="5"/>
      <c r="NWA7" s="5"/>
      <c r="NWB7" s="5"/>
      <c r="NWC7" s="5"/>
      <c r="NWD7" s="5"/>
      <c r="NWE7" s="5"/>
      <c r="NWF7" s="5"/>
      <c r="NWG7" s="5"/>
      <c r="NWH7" s="5"/>
      <c r="NWI7" s="5"/>
      <c r="NWJ7" s="5"/>
      <c r="NWK7" s="5"/>
      <c r="NWL7" s="5"/>
      <c r="NWM7" s="5"/>
      <c r="NWN7" s="5"/>
      <c r="NWO7" s="5"/>
      <c r="NWP7" s="5"/>
      <c r="NWQ7" s="5"/>
      <c r="NWR7" s="5"/>
      <c r="NWS7" s="5"/>
      <c r="NWT7" s="5"/>
      <c r="NWU7" s="5"/>
      <c r="NWV7" s="5"/>
      <c r="NWW7" s="5"/>
      <c r="NWX7" s="5"/>
      <c r="NWY7" s="5"/>
      <c r="NWZ7" s="5"/>
      <c r="NXA7" s="5"/>
      <c r="NXB7" s="5"/>
      <c r="NXC7" s="5"/>
      <c r="NXD7" s="5"/>
      <c r="NXE7" s="5"/>
      <c r="NXF7" s="5"/>
      <c r="NXG7" s="5"/>
      <c r="NXH7" s="5"/>
      <c r="NXI7" s="5"/>
      <c r="NXJ7" s="5"/>
      <c r="NXK7" s="5"/>
      <c r="NXL7" s="5"/>
      <c r="NXM7" s="5"/>
      <c r="NXN7" s="5"/>
      <c r="NXO7" s="5"/>
      <c r="NXP7" s="5"/>
      <c r="NXQ7" s="5"/>
      <c r="NXR7" s="5"/>
      <c r="NXS7" s="5"/>
      <c r="NXT7" s="5"/>
      <c r="NXU7" s="5"/>
      <c r="NXV7" s="5"/>
      <c r="NXW7" s="5"/>
      <c r="NXX7" s="5"/>
      <c r="NXY7" s="5"/>
      <c r="NXZ7" s="5"/>
      <c r="NYA7" s="5"/>
      <c r="NYB7" s="5"/>
      <c r="NYC7" s="5"/>
      <c r="NYD7" s="5"/>
      <c r="NYE7" s="5"/>
      <c r="NYF7" s="5"/>
      <c r="NYG7" s="5"/>
      <c r="NYH7" s="5"/>
      <c r="NYI7" s="5"/>
      <c r="NYJ7" s="5"/>
      <c r="NYK7" s="5"/>
      <c r="NYL7" s="5"/>
      <c r="NYM7" s="5"/>
      <c r="NYN7" s="5"/>
      <c r="NYO7" s="5"/>
      <c r="NYP7" s="5"/>
      <c r="NYQ7" s="5"/>
      <c r="NYR7" s="5"/>
      <c r="NYS7" s="5"/>
      <c r="NYT7" s="5"/>
      <c r="NYU7" s="5"/>
      <c r="NYV7" s="5"/>
      <c r="NYW7" s="5"/>
      <c r="NYX7" s="5"/>
      <c r="NYY7" s="5"/>
      <c r="NYZ7" s="5"/>
      <c r="NZA7" s="5"/>
      <c r="NZB7" s="5"/>
      <c r="NZC7" s="5"/>
      <c r="NZD7" s="5"/>
      <c r="NZE7" s="5"/>
      <c r="NZF7" s="5"/>
      <c r="NZG7" s="5"/>
      <c r="NZH7" s="5"/>
      <c r="NZI7" s="5"/>
      <c r="NZJ7" s="5"/>
      <c r="NZK7" s="5"/>
      <c r="NZL7" s="5"/>
      <c r="NZM7" s="5"/>
      <c r="NZN7" s="5"/>
      <c r="NZO7" s="5"/>
      <c r="NZP7" s="5"/>
      <c r="NZQ7" s="5"/>
      <c r="NZR7" s="5"/>
      <c r="NZS7" s="5"/>
      <c r="NZT7" s="5"/>
      <c r="NZU7" s="5"/>
      <c r="NZV7" s="5"/>
      <c r="NZW7" s="5"/>
      <c r="NZX7" s="5"/>
      <c r="NZY7" s="5"/>
      <c r="NZZ7" s="5"/>
      <c r="OAA7" s="5"/>
      <c r="OAB7" s="5"/>
      <c r="OAC7" s="5"/>
      <c r="OAD7" s="5"/>
      <c r="OAE7" s="5"/>
      <c r="OAF7" s="5"/>
      <c r="OAG7" s="5"/>
      <c r="OAH7" s="5"/>
      <c r="OAI7" s="5"/>
      <c r="OAJ7" s="5"/>
      <c r="OAK7" s="5"/>
      <c r="OAL7" s="5"/>
      <c r="OAM7" s="5"/>
      <c r="OAN7" s="5"/>
      <c r="OAO7" s="5"/>
      <c r="OAP7" s="5"/>
      <c r="OAQ7" s="5"/>
      <c r="OAR7" s="5"/>
      <c r="OAS7" s="5"/>
      <c r="OAT7" s="5"/>
      <c r="OAU7" s="5"/>
      <c r="OAV7" s="5"/>
      <c r="OAW7" s="5"/>
      <c r="OAX7" s="5"/>
      <c r="OAY7" s="5"/>
      <c r="OAZ7" s="5"/>
      <c r="OBA7" s="5"/>
      <c r="OBB7" s="5"/>
      <c r="OBC7" s="5"/>
      <c r="OBD7" s="5"/>
      <c r="OBE7" s="5"/>
      <c r="OBF7" s="5"/>
      <c r="OBG7" s="5"/>
      <c r="OBH7" s="5"/>
      <c r="OBI7" s="5"/>
      <c r="OBJ7" s="5"/>
      <c r="OBK7" s="5"/>
      <c r="OBL7" s="5"/>
      <c r="OBM7" s="5"/>
      <c r="OBN7" s="5"/>
      <c r="OBO7" s="5"/>
      <c r="OBP7" s="5"/>
      <c r="OBQ7" s="5"/>
      <c r="OBR7" s="5"/>
      <c r="OBS7" s="5"/>
      <c r="OBT7" s="5"/>
      <c r="OBU7" s="5"/>
      <c r="OBV7" s="5"/>
      <c r="OBW7" s="5"/>
      <c r="OBX7" s="5"/>
      <c r="OBY7" s="5"/>
      <c r="OBZ7" s="5"/>
      <c r="OCA7" s="5"/>
      <c r="OCB7" s="5"/>
      <c r="OCC7" s="5"/>
      <c r="OCD7" s="5"/>
      <c r="OCE7" s="5"/>
      <c r="OCF7" s="5"/>
      <c r="OCG7" s="5"/>
      <c r="OCH7" s="5"/>
      <c r="OCI7" s="5"/>
      <c r="OCJ7" s="5"/>
      <c r="OCK7" s="5"/>
      <c r="OCL7" s="5"/>
      <c r="OCM7" s="5"/>
      <c r="OCN7" s="5"/>
      <c r="OCO7" s="5"/>
      <c r="OCP7" s="5"/>
      <c r="OCQ7" s="5"/>
      <c r="OCR7" s="5"/>
      <c r="OCS7" s="5"/>
      <c r="OCT7" s="5"/>
      <c r="OCU7" s="5"/>
      <c r="OCV7" s="5"/>
      <c r="OCW7" s="5"/>
      <c r="OCX7" s="5"/>
      <c r="OCY7" s="5"/>
      <c r="OCZ7" s="5"/>
      <c r="ODA7" s="5"/>
      <c r="ODB7" s="5"/>
      <c r="ODC7" s="5"/>
      <c r="ODD7" s="5"/>
      <c r="ODE7" s="5"/>
      <c r="ODF7" s="5"/>
      <c r="ODG7" s="5"/>
      <c r="ODH7" s="5"/>
      <c r="ODI7" s="5"/>
      <c r="ODJ7" s="5"/>
      <c r="ODK7" s="5"/>
      <c r="ODL7" s="5"/>
      <c r="ODM7" s="5"/>
      <c r="ODN7" s="5"/>
      <c r="ODO7" s="5"/>
      <c r="ODP7" s="5"/>
      <c r="ODQ7" s="5"/>
      <c r="ODR7" s="5"/>
      <c r="ODS7" s="5"/>
      <c r="ODT7" s="5"/>
      <c r="ODU7" s="5"/>
      <c r="ODV7" s="5"/>
      <c r="ODW7" s="5"/>
      <c r="ODX7" s="5"/>
      <c r="ODY7" s="5"/>
      <c r="ODZ7" s="5"/>
      <c r="OEA7" s="5"/>
      <c r="OEB7" s="5"/>
      <c r="OEC7" s="5"/>
      <c r="OED7" s="5"/>
      <c r="OEE7" s="5"/>
      <c r="OEF7" s="5"/>
      <c r="OEG7" s="5"/>
      <c r="OEH7" s="5"/>
      <c r="OEI7" s="5"/>
      <c r="OEJ7" s="5"/>
      <c r="OEK7" s="5"/>
      <c r="OEL7" s="5"/>
      <c r="OEM7" s="5"/>
      <c r="OEN7" s="5"/>
      <c r="OEO7" s="5"/>
      <c r="OEP7" s="5"/>
      <c r="OEQ7" s="5"/>
      <c r="OER7" s="5"/>
      <c r="OES7" s="5"/>
      <c r="OET7" s="5"/>
      <c r="OEU7" s="5"/>
      <c r="OEV7" s="5"/>
      <c r="OEW7" s="5"/>
      <c r="OEX7" s="5"/>
      <c r="OEY7" s="5"/>
      <c r="OEZ7" s="5"/>
      <c r="OFA7" s="5"/>
      <c r="OFB7" s="5"/>
      <c r="OFC7" s="5"/>
      <c r="OFD7" s="5"/>
      <c r="OFE7" s="5"/>
      <c r="OFF7" s="5"/>
      <c r="OFG7" s="5"/>
      <c r="OFH7" s="5"/>
      <c r="OFI7" s="5"/>
      <c r="OFJ7" s="5"/>
      <c r="OFK7" s="5"/>
      <c r="OFL7" s="5"/>
      <c r="OFM7" s="5"/>
      <c r="OFN7" s="5"/>
      <c r="OFO7" s="5"/>
      <c r="OFP7" s="5"/>
      <c r="OFQ7" s="5"/>
      <c r="OFR7" s="5"/>
      <c r="OFS7" s="5"/>
      <c r="OFT7" s="5"/>
      <c r="OFU7" s="5"/>
      <c r="OFV7" s="5"/>
      <c r="OFW7" s="5"/>
      <c r="OFX7" s="5"/>
      <c r="OFY7" s="5"/>
      <c r="OFZ7" s="5"/>
      <c r="OGA7" s="5"/>
      <c r="OGB7" s="5"/>
      <c r="OGC7" s="5"/>
      <c r="OGD7" s="5"/>
      <c r="OGE7" s="5"/>
      <c r="OGF7" s="5"/>
      <c r="OGG7" s="5"/>
      <c r="OGH7" s="5"/>
      <c r="OGI7" s="5"/>
      <c r="OGJ7" s="5"/>
      <c r="OGK7" s="5"/>
      <c r="OGL7" s="5"/>
      <c r="OGM7" s="5"/>
      <c r="OGN7" s="5"/>
      <c r="OGO7" s="5"/>
      <c r="OGP7" s="5"/>
      <c r="OGQ7" s="5"/>
      <c r="OGR7" s="5"/>
      <c r="OGS7" s="5"/>
      <c r="OGT7" s="5"/>
      <c r="OGU7" s="5"/>
      <c r="OGV7" s="5"/>
      <c r="OGW7" s="5"/>
      <c r="OGX7" s="5"/>
      <c r="OGY7" s="5"/>
      <c r="OGZ7" s="5"/>
      <c r="OHA7" s="5"/>
      <c r="OHB7" s="5"/>
      <c r="OHC7" s="5"/>
      <c r="OHD7" s="5"/>
      <c r="OHE7" s="5"/>
      <c r="OHF7" s="5"/>
      <c r="OHG7" s="5"/>
      <c r="OHH7" s="5"/>
      <c r="OHI7" s="5"/>
      <c r="OHJ7" s="5"/>
      <c r="OHK7" s="5"/>
      <c r="OHL7" s="5"/>
      <c r="OHM7" s="5"/>
      <c r="OHN7" s="5"/>
      <c r="OHO7" s="5"/>
      <c r="OHP7" s="5"/>
      <c r="OHQ7" s="5"/>
      <c r="OHR7" s="5"/>
      <c r="OHS7" s="5"/>
      <c r="OHT7" s="5"/>
      <c r="OHU7" s="5"/>
      <c r="OHV7" s="5"/>
      <c r="OHW7" s="5"/>
      <c r="OHX7" s="5"/>
      <c r="OHY7" s="5"/>
      <c r="OHZ7" s="5"/>
      <c r="OIA7" s="5"/>
      <c r="OIB7" s="5"/>
      <c r="OIC7" s="5"/>
      <c r="OID7" s="5"/>
      <c r="OIE7" s="5"/>
      <c r="OIF7" s="5"/>
      <c r="OIG7" s="5"/>
      <c r="OIH7" s="5"/>
      <c r="OII7" s="5"/>
      <c r="OIJ7" s="5"/>
      <c r="OIK7" s="5"/>
      <c r="OIL7" s="5"/>
      <c r="OIM7" s="5"/>
      <c r="OIN7" s="5"/>
      <c r="OIO7" s="5"/>
      <c r="OIP7" s="5"/>
      <c r="OIQ7" s="5"/>
      <c r="OIR7" s="5"/>
      <c r="OIS7" s="5"/>
      <c r="OIT7" s="5"/>
      <c r="OIU7" s="5"/>
      <c r="OIV7" s="5"/>
      <c r="OIW7" s="5"/>
      <c r="OIX7" s="5"/>
      <c r="OIY7" s="5"/>
      <c r="OIZ7" s="5"/>
      <c r="OJA7" s="5"/>
      <c r="OJB7" s="5"/>
      <c r="OJC7" s="5"/>
      <c r="OJD7" s="5"/>
      <c r="OJE7" s="5"/>
      <c r="OJF7" s="5"/>
      <c r="OJG7" s="5"/>
      <c r="OJH7" s="5"/>
      <c r="OJI7" s="5"/>
      <c r="OJJ7" s="5"/>
      <c r="OJK7" s="5"/>
      <c r="OJL7" s="5"/>
      <c r="OJM7" s="5"/>
      <c r="OJN7" s="5"/>
      <c r="OJO7" s="5"/>
      <c r="OJP7" s="5"/>
      <c r="OJQ7" s="5"/>
      <c r="OJR7" s="5"/>
      <c r="OJS7" s="5"/>
      <c r="OJT7" s="5"/>
      <c r="OJU7" s="5"/>
      <c r="OJV7" s="5"/>
      <c r="OJW7" s="5"/>
      <c r="OJX7" s="5"/>
      <c r="OJY7" s="5"/>
      <c r="OJZ7" s="5"/>
      <c r="OKA7" s="5"/>
      <c r="OKB7" s="5"/>
      <c r="OKC7" s="5"/>
      <c r="OKD7" s="5"/>
      <c r="OKE7" s="5"/>
      <c r="OKF7" s="5"/>
      <c r="OKG7" s="5"/>
      <c r="OKH7" s="5"/>
      <c r="OKI7" s="5"/>
      <c r="OKJ7" s="5"/>
      <c r="OKK7" s="5"/>
      <c r="OKL7" s="5"/>
      <c r="OKM7" s="5"/>
      <c r="OKN7" s="5"/>
      <c r="OKO7" s="5"/>
      <c r="OKP7" s="5"/>
      <c r="OKQ7" s="5"/>
      <c r="OKR7" s="5"/>
      <c r="OKS7" s="5"/>
      <c r="OKT7" s="5"/>
      <c r="OKU7" s="5"/>
      <c r="OKV7" s="5"/>
      <c r="OKW7" s="5"/>
      <c r="OKX7" s="5"/>
      <c r="OKY7" s="5"/>
      <c r="OKZ7" s="5"/>
      <c r="OLA7" s="5"/>
      <c r="OLB7" s="5"/>
      <c r="OLC7" s="5"/>
      <c r="OLD7" s="5"/>
      <c r="OLE7" s="5"/>
      <c r="OLF7" s="5"/>
      <c r="OLG7" s="5"/>
      <c r="OLH7" s="5"/>
      <c r="OLI7" s="5"/>
      <c r="OLJ7" s="5"/>
      <c r="OLK7" s="5"/>
      <c r="OLL7" s="5"/>
      <c r="OLM7" s="5"/>
      <c r="OLN7" s="5"/>
      <c r="OLO7" s="5"/>
      <c r="OLP7" s="5"/>
      <c r="OLQ7" s="5"/>
      <c r="OLR7" s="5"/>
      <c r="OLS7" s="5"/>
      <c r="OLT7" s="5"/>
      <c r="OLU7" s="5"/>
      <c r="OLV7" s="5"/>
      <c r="OLW7" s="5"/>
      <c r="OLX7" s="5"/>
      <c r="OLY7" s="5"/>
      <c r="OLZ7" s="5"/>
      <c r="OMA7" s="5"/>
      <c r="OMB7" s="5"/>
      <c r="OMC7" s="5"/>
      <c r="OMD7" s="5"/>
      <c r="OME7" s="5"/>
      <c r="OMF7" s="5"/>
      <c r="OMG7" s="5"/>
      <c r="OMH7" s="5"/>
      <c r="OMI7" s="5"/>
      <c r="OMJ7" s="5"/>
      <c r="OMK7" s="5"/>
      <c r="OML7" s="5"/>
      <c r="OMM7" s="5"/>
      <c r="OMN7" s="5"/>
      <c r="OMO7" s="5"/>
      <c r="OMP7" s="5"/>
      <c r="OMQ7" s="5"/>
      <c r="OMR7" s="5"/>
      <c r="OMS7" s="5"/>
      <c r="OMT7" s="5"/>
      <c r="OMU7" s="5"/>
      <c r="OMV7" s="5"/>
      <c r="OMW7" s="5"/>
      <c r="OMX7" s="5"/>
      <c r="OMY7" s="5"/>
      <c r="OMZ7" s="5"/>
      <c r="ONA7" s="5"/>
      <c r="ONB7" s="5"/>
      <c r="ONC7" s="5"/>
      <c r="OND7" s="5"/>
      <c r="ONE7" s="5"/>
      <c r="ONF7" s="5"/>
      <c r="ONG7" s="5"/>
      <c r="ONH7" s="5"/>
      <c r="ONI7" s="5"/>
      <c r="ONJ7" s="5"/>
      <c r="ONK7" s="5"/>
      <c r="ONL7" s="5"/>
      <c r="ONM7" s="5"/>
      <c r="ONN7" s="5"/>
      <c r="ONO7" s="5"/>
      <c r="ONP7" s="5"/>
      <c r="ONQ7" s="5"/>
      <c r="ONR7" s="5"/>
      <c r="ONS7" s="5"/>
      <c r="ONT7" s="5"/>
      <c r="ONU7" s="5"/>
      <c r="ONV7" s="5"/>
      <c r="ONW7" s="5"/>
      <c r="ONX7" s="5"/>
      <c r="ONY7" s="5"/>
      <c r="ONZ7" s="5"/>
      <c r="OOA7" s="5"/>
      <c r="OOB7" s="5"/>
      <c r="OOC7" s="5"/>
      <c r="OOD7" s="5"/>
      <c r="OOE7" s="5"/>
      <c r="OOF7" s="5"/>
      <c r="OOG7" s="5"/>
      <c r="OOH7" s="5"/>
      <c r="OOI7" s="5"/>
      <c r="OOJ7" s="5"/>
      <c r="OOK7" s="5"/>
      <c r="OOL7" s="5"/>
      <c r="OOM7" s="5"/>
      <c r="OON7" s="5"/>
      <c r="OOO7" s="5"/>
      <c r="OOP7" s="5"/>
      <c r="OOQ7" s="5"/>
      <c r="OOR7" s="5"/>
      <c r="OOS7" s="5"/>
      <c r="OOT7" s="5"/>
      <c r="OOU7" s="5"/>
      <c r="OOV7" s="5"/>
      <c r="OOW7" s="5"/>
      <c r="OOX7" s="5"/>
      <c r="OOY7" s="5"/>
      <c r="OOZ7" s="5"/>
      <c r="OPA7" s="5"/>
      <c r="OPB7" s="5"/>
      <c r="OPC7" s="5"/>
      <c r="OPD7" s="5"/>
      <c r="OPE7" s="5"/>
      <c r="OPF7" s="5"/>
      <c r="OPG7" s="5"/>
      <c r="OPH7" s="5"/>
      <c r="OPI7" s="5"/>
      <c r="OPJ7" s="5"/>
      <c r="OPK7" s="5"/>
      <c r="OPL7" s="5"/>
      <c r="OPM7" s="5"/>
      <c r="OPN7" s="5"/>
      <c r="OPO7" s="5"/>
      <c r="OPP7" s="5"/>
      <c r="OPQ7" s="5"/>
      <c r="OPR7" s="5"/>
      <c r="OPS7" s="5"/>
      <c r="OPT7" s="5"/>
      <c r="OPU7" s="5"/>
      <c r="OPV7" s="5"/>
      <c r="OPW7" s="5"/>
      <c r="OPX7" s="5"/>
      <c r="OPY7" s="5"/>
      <c r="OPZ7" s="5"/>
      <c r="OQA7" s="5"/>
      <c r="OQB7" s="5"/>
      <c r="OQC7" s="5"/>
      <c r="OQD7" s="5"/>
      <c r="OQE7" s="5"/>
      <c r="OQF7" s="5"/>
      <c r="OQG7" s="5"/>
      <c r="OQH7" s="5"/>
      <c r="OQI7" s="5"/>
      <c r="OQJ7" s="5"/>
      <c r="OQK7" s="5"/>
      <c r="OQL7" s="5"/>
      <c r="OQM7" s="5"/>
      <c r="OQN7" s="5"/>
      <c r="OQO7" s="5"/>
      <c r="OQP7" s="5"/>
      <c r="OQQ7" s="5"/>
      <c r="OQR7" s="5"/>
      <c r="OQS7" s="5"/>
      <c r="OQT7" s="5"/>
      <c r="OQU7" s="5"/>
      <c r="OQV7" s="5"/>
      <c r="OQW7" s="5"/>
      <c r="OQX7" s="5"/>
      <c r="OQY7" s="5"/>
      <c r="OQZ7" s="5"/>
      <c r="ORA7" s="5"/>
      <c r="ORB7" s="5"/>
      <c r="ORC7" s="5"/>
      <c r="ORD7" s="5"/>
      <c r="ORE7" s="5"/>
      <c r="ORF7" s="5"/>
      <c r="ORG7" s="5"/>
      <c r="ORH7" s="5"/>
      <c r="ORI7" s="5"/>
      <c r="ORJ7" s="5"/>
      <c r="ORK7" s="5"/>
      <c r="ORL7" s="5"/>
      <c r="ORM7" s="5"/>
      <c r="ORN7" s="5"/>
      <c r="ORO7" s="5"/>
      <c r="ORP7" s="5"/>
      <c r="ORQ7" s="5"/>
      <c r="ORR7" s="5"/>
      <c r="ORS7" s="5"/>
      <c r="ORT7" s="5"/>
      <c r="ORU7" s="5"/>
      <c r="ORV7" s="5"/>
      <c r="ORW7" s="5"/>
      <c r="ORX7" s="5"/>
      <c r="ORY7" s="5"/>
      <c r="ORZ7" s="5"/>
      <c r="OSA7" s="5"/>
      <c r="OSB7" s="5"/>
      <c r="OSC7" s="5"/>
      <c r="OSD7" s="5"/>
      <c r="OSE7" s="5"/>
      <c r="OSF7" s="5"/>
      <c r="OSG7" s="5"/>
      <c r="OSH7" s="5"/>
      <c r="OSI7" s="5"/>
      <c r="OSJ7" s="5"/>
      <c r="OSK7" s="5"/>
      <c r="OSL7" s="5"/>
      <c r="OSM7" s="5"/>
      <c r="OSN7" s="5"/>
      <c r="OSO7" s="5"/>
      <c r="OSP7" s="5"/>
      <c r="OSQ7" s="5"/>
      <c r="OSR7" s="5"/>
      <c r="OSS7" s="5"/>
      <c r="OST7" s="5"/>
      <c r="OSU7" s="5"/>
      <c r="OSV7" s="5"/>
      <c r="OSW7" s="5"/>
      <c r="OSX7" s="5"/>
      <c r="OSY7" s="5"/>
      <c r="OSZ7" s="5"/>
      <c r="OTA7" s="5"/>
      <c r="OTB7" s="5"/>
      <c r="OTC7" s="5"/>
      <c r="OTD7" s="5"/>
      <c r="OTE7" s="5"/>
      <c r="OTF7" s="5"/>
      <c r="OTG7" s="5"/>
      <c r="OTH7" s="5"/>
      <c r="OTI7" s="5"/>
      <c r="OTJ7" s="5"/>
      <c r="OTK7" s="5"/>
      <c r="OTL7" s="5"/>
      <c r="OTM7" s="5"/>
      <c r="OTN7" s="5"/>
      <c r="OTO7" s="5"/>
      <c r="OTP7" s="5"/>
      <c r="OTQ7" s="5"/>
      <c r="OTR7" s="5"/>
      <c r="OTS7" s="5"/>
      <c r="OTT7" s="5"/>
      <c r="OTU7" s="5"/>
      <c r="OTV7" s="5"/>
      <c r="OTW7" s="5"/>
      <c r="OTX7" s="5"/>
      <c r="OTY7" s="5"/>
      <c r="OTZ7" s="5"/>
      <c r="OUA7" s="5"/>
      <c r="OUB7" s="5"/>
      <c r="OUC7" s="5"/>
      <c r="OUD7" s="5"/>
      <c r="OUE7" s="5"/>
      <c r="OUF7" s="5"/>
      <c r="OUG7" s="5"/>
      <c r="OUH7" s="5"/>
      <c r="OUI7" s="5"/>
      <c r="OUJ7" s="5"/>
      <c r="OUK7" s="5"/>
      <c r="OUL7" s="5"/>
      <c r="OUM7" s="5"/>
      <c r="OUN7" s="5"/>
      <c r="OUO7" s="5"/>
      <c r="OUP7" s="5"/>
      <c r="OUQ7" s="5"/>
      <c r="OUR7" s="5"/>
      <c r="OUS7" s="5"/>
      <c r="OUT7" s="5"/>
      <c r="OUU7" s="5"/>
      <c r="OUV7" s="5"/>
      <c r="OUW7" s="5"/>
      <c r="OUX7" s="5"/>
      <c r="OUY7" s="5"/>
      <c r="OUZ7" s="5"/>
      <c r="OVA7" s="5"/>
      <c r="OVB7" s="5"/>
      <c r="OVC7" s="5"/>
      <c r="OVD7" s="5"/>
      <c r="OVE7" s="5"/>
      <c r="OVF7" s="5"/>
      <c r="OVG7" s="5"/>
      <c r="OVH7" s="5"/>
      <c r="OVI7" s="5"/>
      <c r="OVJ7" s="5"/>
      <c r="OVK7" s="5"/>
      <c r="OVL7" s="5"/>
      <c r="OVM7" s="5"/>
      <c r="OVN7" s="5"/>
      <c r="OVO7" s="5"/>
      <c r="OVP7" s="5"/>
      <c r="OVQ7" s="5"/>
      <c r="OVR7" s="5"/>
      <c r="OVS7" s="5"/>
      <c r="OVT7" s="5"/>
      <c r="OVU7" s="5"/>
      <c r="OVV7" s="5"/>
      <c r="OVW7" s="5"/>
      <c r="OVX7" s="5"/>
      <c r="OVY7" s="5"/>
      <c r="OVZ7" s="5"/>
      <c r="OWA7" s="5"/>
      <c r="OWB7" s="5"/>
      <c r="OWC7" s="5"/>
      <c r="OWD7" s="5"/>
      <c r="OWE7" s="5"/>
      <c r="OWF7" s="5"/>
      <c r="OWG7" s="5"/>
      <c r="OWH7" s="5"/>
      <c r="OWI7" s="5"/>
      <c r="OWJ7" s="5"/>
      <c r="OWK7" s="5"/>
      <c r="OWL7" s="5"/>
      <c r="OWM7" s="5"/>
      <c r="OWN7" s="5"/>
      <c r="OWO7" s="5"/>
      <c r="OWP7" s="5"/>
      <c r="OWQ7" s="5"/>
      <c r="OWR7" s="5"/>
      <c r="OWS7" s="5"/>
      <c r="OWT7" s="5"/>
      <c r="OWU7" s="5"/>
      <c r="OWV7" s="5"/>
      <c r="OWW7" s="5"/>
      <c r="OWX7" s="5"/>
      <c r="OWY7" s="5"/>
      <c r="OWZ7" s="5"/>
      <c r="OXA7" s="5"/>
      <c r="OXB7" s="5"/>
      <c r="OXC7" s="5"/>
      <c r="OXD7" s="5"/>
      <c r="OXE7" s="5"/>
      <c r="OXF7" s="5"/>
      <c r="OXG7" s="5"/>
      <c r="OXH7" s="5"/>
      <c r="OXI7" s="5"/>
      <c r="OXJ7" s="5"/>
      <c r="OXK7" s="5"/>
      <c r="OXL7" s="5"/>
      <c r="OXM7" s="5"/>
      <c r="OXN7" s="5"/>
      <c r="OXO7" s="5"/>
      <c r="OXP7" s="5"/>
      <c r="OXQ7" s="5"/>
      <c r="OXR7" s="5"/>
      <c r="OXS7" s="5"/>
      <c r="OXT7" s="5"/>
      <c r="OXU7" s="5"/>
      <c r="OXV7" s="5"/>
      <c r="OXW7" s="5"/>
      <c r="OXX7" s="5"/>
      <c r="OXY7" s="5"/>
      <c r="OXZ7" s="5"/>
      <c r="OYA7" s="5"/>
      <c r="OYB7" s="5"/>
      <c r="OYC7" s="5"/>
      <c r="OYD7" s="5"/>
      <c r="OYE7" s="5"/>
      <c r="OYF7" s="5"/>
      <c r="OYG7" s="5"/>
      <c r="OYH7" s="5"/>
      <c r="OYI7" s="5"/>
      <c r="OYJ7" s="5"/>
      <c r="OYK7" s="5"/>
      <c r="OYL7" s="5"/>
      <c r="OYM7" s="5"/>
      <c r="OYN7" s="5"/>
      <c r="OYO7" s="5"/>
      <c r="OYP7" s="5"/>
      <c r="OYQ7" s="5"/>
      <c r="OYR7" s="5"/>
      <c r="OYS7" s="5"/>
      <c r="OYT7" s="5"/>
      <c r="OYU7" s="5"/>
      <c r="OYV7" s="5"/>
      <c r="OYW7" s="5"/>
      <c r="OYX7" s="5"/>
      <c r="OYY7" s="5"/>
      <c r="OYZ7" s="5"/>
      <c r="OZA7" s="5"/>
      <c r="OZB7" s="5"/>
      <c r="OZC7" s="5"/>
      <c r="OZD7" s="5"/>
      <c r="OZE7" s="5"/>
      <c r="OZF7" s="5"/>
      <c r="OZG7" s="5"/>
      <c r="OZH7" s="5"/>
      <c r="OZI7" s="5"/>
      <c r="OZJ7" s="5"/>
      <c r="OZK7" s="5"/>
      <c r="OZL7" s="5"/>
      <c r="OZM7" s="5"/>
      <c r="OZN7" s="5"/>
      <c r="OZO7" s="5"/>
      <c r="OZP7" s="5"/>
      <c r="OZQ7" s="5"/>
      <c r="OZR7" s="5"/>
      <c r="OZS7" s="5"/>
      <c r="OZT7" s="5"/>
      <c r="OZU7" s="5"/>
      <c r="OZV7" s="5"/>
      <c r="OZW7" s="5"/>
      <c r="OZX7" s="5"/>
      <c r="OZY7" s="5"/>
      <c r="OZZ7" s="5"/>
      <c r="PAA7" s="5"/>
      <c r="PAB7" s="5"/>
      <c r="PAC7" s="5"/>
      <c r="PAD7" s="5"/>
      <c r="PAE7" s="5"/>
      <c r="PAF7" s="5"/>
      <c r="PAG7" s="5"/>
      <c r="PAH7" s="5"/>
      <c r="PAI7" s="5"/>
      <c r="PAJ7" s="5"/>
      <c r="PAK7" s="5"/>
      <c r="PAL7" s="5"/>
      <c r="PAM7" s="5"/>
      <c r="PAN7" s="5"/>
      <c r="PAO7" s="5"/>
      <c r="PAP7" s="5"/>
      <c r="PAQ7" s="5"/>
      <c r="PAR7" s="5"/>
      <c r="PAS7" s="5"/>
      <c r="PAT7" s="5"/>
      <c r="PAU7" s="5"/>
      <c r="PAV7" s="5"/>
      <c r="PAW7" s="5"/>
      <c r="PAX7" s="5"/>
      <c r="PAY7" s="5"/>
      <c r="PAZ7" s="5"/>
      <c r="PBA7" s="5"/>
      <c r="PBB7" s="5"/>
      <c r="PBC7" s="5"/>
      <c r="PBD7" s="5"/>
      <c r="PBE7" s="5"/>
      <c r="PBF7" s="5"/>
      <c r="PBG7" s="5"/>
      <c r="PBH7" s="5"/>
      <c r="PBI7" s="5"/>
      <c r="PBJ7" s="5"/>
      <c r="PBK7" s="5"/>
      <c r="PBL7" s="5"/>
      <c r="PBM7" s="5"/>
      <c r="PBN7" s="5"/>
      <c r="PBO7" s="5"/>
      <c r="PBP7" s="5"/>
      <c r="PBQ7" s="5"/>
      <c r="PBR7" s="5"/>
      <c r="PBS7" s="5"/>
      <c r="PBT7" s="5"/>
      <c r="PBU7" s="5"/>
      <c r="PBV7" s="5"/>
      <c r="PBW7" s="5"/>
      <c r="PBX7" s="5"/>
      <c r="PBY7" s="5"/>
      <c r="PBZ7" s="5"/>
      <c r="PCA7" s="5"/>
      <c r="PCB7" s="5"/>
      <c r="PCC7" s="5"/>
      <c r="PCD7" s="5"/>
      <c r="PCE7" s="5"/>
      <c r="PCF7" s="5"/>
      <c r="PCG7" s="5"/>
      <c r="PCH7" s="5"/>
      <c r="PCI7" s="5"/>
      <c r="PCJ7" s="5"/>
      <c r="PCK7" s="5"/>
      <c r="PCL7" s="5"/>
      <c r="PCM7" s="5"/>
      <c r="PCN7" s="5"/>
      <c r="PCO7" s="5"/>
      <c r="PCP7" s="5"/>
      <c r="PCQ7" s="5"/>
      <c r="PCR7" s="5"/>
      <c r="PCS7" s="5"/>
      <c r="PCT7" s="5"/>
      <c r="PCU7" s="5"/>
      <c r="PCV7" s="5"/>
      <c r="PCW7" s="5"/>
      <c r="PCX7" s="5"/>
      <c r="PCY7" s="5"/>
      <c r="PCZ7" s="5"/>
      <c r="PDA7" s="5"/>
      <c r="PDB7" s="5"/>
      <c r="PDC7" s="5"/>
      <c r="PDD7" s="5"/>
      <c r="PDE7" s="5"/>
      <c r="PDF7" s="5"/>
      <c r="PDG7" s="5"/>
      <c r="PDH7" s="5"/>
      <c r="PDI7" s="5"/>
      <c r="PDJ7" s="5"/>
      <c r="PDK7" s="5"/>
      <c r="PDL7" s="5"/>
      <c r="PDM7" s="5"/>
      <c r="PDN7" s="5"/>
      <c r="PDO7" s="5"/>
      <c r="PDP7" s="5"/>
      <c r="PDQ7" s="5"/>
      <c r="PDR7" s="5"/>
      <c r="PDS7" s="5"/>
      <c r="PDT7" s="5"/>
      <c r="PDU7" s="5"/>
      <c r="PDV7" s="5"/>
      <c r="PDW7" s="5"/>
      <c r="PDX7" s="5"/>
      <c r="PDY7" s="5"/>
      <c r="PDZ7" s="5"/>
      <c r="PEA7" s="5"/>
      <c r="PEB7" s="5"/>
      <c r="PEC7" s="5"/>
      <c r="PED7" s="5"/>
      <c r="PEE7" s="5"/>
      <c r="PEF7" s="5"/>
      <c r="PEG7" s="5"/>
      <c r="PEH7" s="5"/>
      <c r="PEI7" s="5"/>
      <c r="PEJ7" s="5"/>
      <c r="PEK7" s="5"/>
      <c r="PEL7" s="5"/>
      <c r="PEM7" s="5"/>
      <c r="PEN7" s="5"/>
      <c r="PEO7" s="5"/>
      <c r="PEP7" s="5"/>
      <c r="PEQ7" s="5"/>
      <c r="PER7" s="5"/>
      <c r="PES7" s="5"/>
      <c r="PET7" s="5"/>
      <c r="PEU7" s="5"/>
      <c r="PEV7" s="5"/>
      <c r="PEW7" s="5"/>
      <c r="PEX7" s="5"/>
      <c r="PEY7" s="5"/>
      <c r="PEZ7" s="5"/>
      <c r="PFA7" s="5"/>
      <c r="PFB7" s="5"/>
      <c r="PFC7" s="5"/>
      <c r="PFD7" s="5"/>
      <c r="PFE7" s="5"/>
      <c r="PFF7" s="5"/>
      <c r="PFG7" s="5"/>
      <c r="PFH7" s="5"/>
      <c r="PFI7" s="5"/>
      <c r="PFJ7" s="5"/>
      <c r="PFK7" s="5"/>
      <c r="PFL7" s="5"/>
      <c r="PFM7" s="5"/>
      <c r="PFN7" s="5"/>
      <c r="PFO7" s="5"/>
      <c r="PFP7" s="5"/>
      <c r="PFQ7" s="5"/>
      <c r="PFR7" s="5"/>
      <c r="PFS7" s="5"/>
      <c r="PFT7" s="5"/>
      <c r="PFU7" s="5"/>
      <c r="PFV7" s="5"/>
      <c r="PFW7" s="5"/>
      <c r="PFX7" s="5"/>
      <c r="PFY7" s="5"/>
      <c r="PFZ7" s="5"/>
      <c r="PGA7" s="5"/>
      <c r="PGB7" s="5"/>
      <c r="PGC7" s="5"/>
      <c r="PGD7" s="5"/>
      <c r="PGE7" s="5"/>
      <c r="PGF7" s="5"/>
      <c r="PGG7" s="5"/>
      <c r="PGH7" s="5"/>
      <c r="PGI7" s="5"/>
      <c r="PGJ7" s="5"/>
      <c r="PGK7" s="5"/>
      <c r="PGL7" s="5"/>
      <c r="PGM7" s="5"/>
      <c r="PGN7" s="5"/>
      <c r="PGO7" s="5"/>
      <c r="PGP7" s="5"/>
      <c r="PGQ7" s="5"/>
      <c r="PGR7" s="5"/>
      <c r="PGS7" s="5"/>
      <c r="PGT7" s="5"/>
      <c r="PGU7" s="5"/>
      <c r="PGV7" s="5"/>
      <c r="PGW7" s="5"/>
      <c r="PGX7" s="5"/>
      <c r="PGY7" s="5"/>
      <c r="PGZ7" s="5"/>
      <c r="PHA7" s="5"/>
      <c r="PHB7" s="5"/>
      <c r="PHC7" s="5"/>
      <c r="PHD7" s="5"/>
      <c r="PHE7" s="5"/>
      <c r="PHF7" s="5"/>
      <c r="PHG7" s="5"/>
      <c r="PHH7" s="5"/>
      <c r="PHI7" s="5"/>
      <c r="PHJ7" s="5"/>
      <c r="PHK7" s="5"/>
      <c r="PHL7" s="5"/>
      <c r="PHM7" s="5"/>
      <c r="PHN7" s="5"/>
      <c r="PHO7" s="5"/>
      <c r="PHP7" s="5"/>
      <c r="PHQ7" s="5"/>
      <c r="PHR7" s="5"/>
      <c r="PHS7" s="5"/>
      <c r="PHT7" s="5"/>
      <c r="PHU7" s="5"/>
      <c r="PHV7" s="5"/>
      <c r="PHW7" s="5"/>
      <c r="PHX7" s="5"/>
      <c r="PHY7" s="5"/>
      <c r="PHZ7" s="5"/>
      <c r="PIA7" s="5"/>
      <c r="PIB7" s="5"/>
      <c r="PIC7" s="5"/>
      <c r="PID7" s="5"/>
      <c r="PIE7" s="5"/>
      <c r="PIF7" s="5"/>
      <c r="PIG7" s="5"/>
      <c r="PIH7" s="5"/>
      <c r="PII7" s="5"/>
      <c r="PIJ7" s="5"/>
      <c r="PIK7" s="5"/>
      <c r="PIL7" s="5"/>
      <c r="PIM7" s="5"/>
      <c r="PIN7" s="5"/>
      <c r="PIO7" s="5"/>
      <c r="PIP7" s="5"/>
      <c r="PIQ7" s="5"/>
      <c r="PIR7" s="5"/>
      <c r="PIS7" s="5"/>
      <c r="PIT7" s="5"/>
      <c r="PIU7" s="5"/>
      <c r="PIV7" s="5"/>
      <c r="PIW7" s="5"/>
      <c r="PIX7" s="5"/>
      <c r="PIY7" s="5"/>
      <c r="PIZ7" s="5"/>
      <c r="PJA7" s="5"/>
      <c r="PJB7" s="5"/>
      <c r="PJC7" s="5"/>
      <c r="PJD7" s="5"/>
      <c r="PJE7" s="5"/>
      <c r="PJF7" s="5"/>
      <c r="PJG7" s="5"/>
      <c r="PJH7" s="5"/>
      <c r="PJI7" s="5"/>
      <c r="PJJ7" s="5"/>
      <c r="PJK7" s="5"/>
      <c r="PJL7" s="5"/>
      <c r="PJM7" s="5"/>
      <c r="PJN7" s="5"/>
      <c r="PJO7" s="5"/>
      <c r="PJP7" s="5"/>
      <c r="PJQ7" s="5"/>
      <c r="PJR7" s="5"/>
      <c r="PJS7" s="5"/>
      <c r="PJT7" s="5"/>
      <c r="PJU7" s="5"/>
      <c r="PJV7" s="5"/>
      <c r="PJW7" s="5"/>
      <c r="PJX7" s="5"/>
      <c r="PJY7" s="5"/>
      <c r="PJZ7" s="5"/>
      <c r="PKA7" s="5"/>
      <c r="PKB7" s="5"/>
      <c r="PKC7" s="5"/>
      <c r="PKD7" s="5"/>
      <c r="PKE7" s="5"/>
      <c r="PKF7" s="5"/>
      <c r="PKG7" s="5"/>
      <c r="PKH7" s="5"/>
      <c r="PKI7" s="5"/>
      <c r="PKJ7" s="5"/>
      <c r="PKK7" s="5"/>
      <c r="PKL7" s="5"/>
      <c r="PKM7" s="5"/>
      <c r="PKN7" s="5"/>
      <c r="PKO7" s="5"/>
      <c r="PKP7" s="5"/>
      <c r="PKQ7" s="5"/>
      <c r="PKR7" s="5"/>
      <c r="PKS7" s="5"/>
      <c r="PKT7" s="5"/>
      <c r="PKU7" s="5"/>
      <c r="PKV7" s="5"/>
      <c r="PKW7" s="5"/>
      <c r="PKX7" s="5"/>
      <c r="PKY7" s="5"/>
      <c r="PKZ7" s="5"/>
      <c r="PLA7" s="5"/>
      <c r="PLB7" s="5"/>
      <c r="PLC7" s="5"/>
      <c r="PLD7" s="5"/>
      <c r="PLE7" s="5"/>
      <c r="PLF7" s="5"/>
      <c r="PLG7" s="5"/>
      <c r="PLH7" s="5"/>
      <c r="PLI7" s="5"/>
      <c r="PLJ7" s="5"/>
      <c r="PLK7" s="5"/>
      <c r="PLL7" s="5"/>
      <c r="PLM7" s="5"/>
      <c r="PLN7" s="5"/>
      <c r="PLO7" s="5"/>
      <c r="PLP7" s="5"/>
      <c r="PLQ7" s="5"/>
      <c r="PLR7" s="5"/>
      <c r="PLS7" s="5"/>
      <c r="PLT7" s="5"/>
      <c r="PLU7" s="5"/>
      <c r="PLV7" s="5"/>
      <c r="PLW7" s="5"/>
      <c r="PLX7" s="5"/>
      <c r="PLY7" s="5"/>
      <c r="PLZ7" s="5"/>
      <c r="PMA7" s="5"/>
      <c r="PMB7" s="5"/>
      <c r="PMC7" s="5"/>
      <c r="PMD7" s="5"/>
      <c r="PME7" s="5"/>
      <c r="PMF7" s="5"/>
      <c r="PMG7" s="5"/>
      <c r="PMH7" s="5"/>
      <c r="PMI7" s="5"/>
      <c r="PMJ7" s="5"/>
      <c r="PMK7" s="5"/>
      <c r="PML7" s="5"/>
      <c r="PMM7" s="5"/>
      <c r="PMN7" s="5"/>
      <c r="PMO7" s="5"/>
      <c r="PMP7" s="5"/>
      <c r="PMQ7" s="5"/>
      <c r="PMR7" s="5"/>
      <c r="PMS7" s="5"/>
      <c r="PMT7" s="5"/>
      <c r="PMU7" s="5"/>
      <c r="PMV7" s="5"/>
      <c r="PMW7" s="5"/>
      <c r="PMX7" s="5"/>
      <c r="PMY7" s="5"/>
      <c r="PMZ7" s="5"/>
      <c r="PNA7" s="5"/>
      <c r="PNB7" s="5"/>
      <c r="PNC7" s="5"/>
      <c r="PND7" s="5"/>
      <c r="PNE7" s="5"/>
      <c r="PNF7" s="5"/>
      <c r="PNG7" s="5"/>
      <c r="PNH7" s="5"/>
      <c r="PNI7" s="5"/>
      <c r="PNJ7" s="5"/>
      <c r="PNK7" s="5"/>
      <c r="PNL7" s="5"/>
      <c r="PNM7" s="5"/>
      <c r="PNN7" s="5"/>
      <c r="PNO7" s="5"/>
      <c r="PNP7" s="5"/>
      <c r="PNQ7" s="5"/>
      <c r="PNR7" s="5"/>
      <c r="PNS7" s="5"/>
      <c r="PNT7" s="5"/>
      <c r="PNU7" s="5"/>
      <c r="PNV7" s="5"/>
      <c r="PNW7" s="5"/>
      <c r="PNX7" s="5"/>
      <c r="PNY7" s="5"/>
      <c r="PNZ7" s="5"/>
      <c r="POA7" s="5"/>
      <c r="POB7" s="5"/>
      <c r="POC7" s="5"/>
      <c r="POD7" s="5"/>
      <c r="POE7" s="5"/>
      <c r="POF7" s="5"/>
      <c r="POG7" s="5"/>
      <c r="POH7" s="5"/>
      <c r="POI7" s="5"/>
      <c r="POJ7" s="5"/>
      <c r="POK7" s="5"/>
      <c r="POL7" s="5"/>
      <c r="POM7" s="5"/>
      <c r="PON7" s="5"/>
      <c r="POO7" s="5"/>
      <c r="POP7" s="5"/>
      <c r="POQ7" s="5"/>
      <c r="POR7" s="5"/>
      <c r="POS7" s="5"/>
      <c r="POT7" s="5"/>
      <c r="POU7" s="5"/>
      <c r="POV7" s="5"/>
      <c r="POW7" s="5"/>
      <c r="POX7" s="5"/>
      <c r="POY7" s="5"/>
      <c r="POZ7" s="5"/>
      <c r="PPA7" s="5"/>
      <c r="PPB7" s="5"/>
      <c r="PPC7" s="5"/>
      <c r="PPD7" s="5"/>
      <c r="PPE7" s="5"/>
      <c r="PPF7" s="5"/>
      <c r="PPG7" s="5"/>
      <c r="PPH7" s="5"/>
      <c r="PPI7" s="5"/>
      <c r="PPJ7" s="5"/>
      <c r="PPK7" s="5"/>
      <c r="PPL7" s="5"/>
      <c r="PPM7" s="5"/>
      <c r="PPN7" s="5"/>
      <c r="PPO7" s="5"/>
      <c r="PPP7" s="5"/>
      <c r="PPQ7" s="5"/>
      <c r="PPR7" s="5"/>
      <c r="PPS7" s="5"/>
      <c r="PPT7" s="5"/>
      <c r="PPU7" s="5"/>
      <c r="PPV7" s="5"/>
      <c r="PPW7" s="5"/>
      <c r="PPX7" s="5"/>
      <c r="PPY7" s="5"/>
      <c r="PPZ7" s="5"/>
      <c r="PQA7" s="5"/>
      <c r="PQB7" s="5"/>
      <c r="PQC7" s="5"/>
      <c r="PQD7" s="5"/>
      <c r="PQE7" s="5"/>
      <c r="PQF7" s="5"/>
      <c r="PQG7" s="5"/>
      <c r="PQH7" s="5"/>
      <c r="PQI7" s="5"/>
      <c r="PQJ7" s="5"/>
      <c r="PQK7" s="5"/>
      <c r="PQL7" s="5"/>
      <c r="PQM7" s="5"/>
      <c r="PQN7" s="5"/>
      <c r="PQO7" s="5"/>
      <c r="PQP7" s="5"/>
      <c r="PQQ7" s="5"/>
      <c r="PQR7" s="5"/>
      <c r="PQS7" s="5"/>
      <c r="PQT7" s="5"/>
      <c r="PQU7" s="5"/>
      <c r="PQV7" s="5"/>
      <c r="PQW7" s="5"/>
      <c r="PQX7" s="5"/>
      <c r="PQY7" s="5"/>
      <c r="PQZ7" s="5"/>
      <c r="PRA7" s="5"/>
      <c r="PRB7" s="5"/>
      <c r="PRC7" s="5"/>
      <c r="PRD7" s="5"/>
      <c r="PRE7" s="5"/>
      <c r="PRF7" s="5"/>
      <c r="PRG7" s="5"/>
      <c r="PRH7" s="5"/>
      <c r="PRI7" s="5"/>
      <c r="PRJ7" s="5"/>
      <c r="PRK7" s="5"/>
      <c r="PRL7" s="5"/>
      <c r="PRM7" s="5"/>
      <c r="PRN7" s="5"/>
      <c r="PRO7" s="5"/>
      <c r="PRP7" s="5"/>
      <c r="PRQ7" s="5"/>
      <c r="PRR7" s="5"/>
      <c r="PRS7" s="5"/>
      <c r="PRT7" s="5"/>
      <c r="PRU7" s="5"/>
      <c r="PRV7" s="5"/>
      <c r="PRW7" s="5"/>
      <c r="PRX7" s="5"/>
      <c r="PRY7" s="5"/>
      <c r="PRZ7" s="5"/>
      <c r="PSA7" s="5"/>
      <c r="PSB7" s="5"/>
      <c r="PSC7" s="5"/>
      <c r="PSD7" s="5"/>
      <c r="PSE7" s="5"/>
      <c r="PSF7" s="5"/>
      <c r="PSG7" s="5"/>
      <c r="PSH7" s="5"/>
      <c r="PSI7" s="5"/>
      <c r="PSJ7" s="5"/>
      <c r="PSK7" s="5"/>
      <c r="PSL7" s="5"/>
      <c r="PSM7" s="5"/>
      <c r="PSN7" s="5"/>
      <c r="PSO7" s="5"/>
      <c r="PSP7" s="5"/>
      <c r="PSQ7" s="5"/>
      <c r="PSR7" s="5"/>
      <c r="PSS7" s="5"/>
      <c r="PST7" s="5"/>
      <c r="PSU7" s="5"/>
      <c r="PSV7" s="5"/>
      <c r="PSW7" s="5"/>
      <c r="PSX7" s="5"/>
      <c r="PSY7" s="5"/>
      <c r="PSZ7" s="5"/>
      <c r="PTA7" s="5"/>
      <c r="PTB7" s="5"/>
      <c r="PTC7" s="5"/>
      <c r="PTD7" s="5"/>
      <c r="PTE7" s="5"/>
      <c r="PTF7" s="5"/>
      <c r="PTG7" s="5"/>
      <c r="PTH7" s="5"/>
      <c r="PTI7" s="5"/>
      <c r="PTJ7" s="5"/>
      <c r="PTK7" s="5"/>
      <c r="PTL7" s="5"/>
      <c r="PTM7" s="5"/>
      <c r="PTN7" s="5"/>
      <c r="PTO7" s="5"/>
      <c r="PTP7" s="5"/>
      <c r="PTQ7" s="5"/>
      <c r="PTR7" s="5"/>
      <c r="PTS7" s="5"/>
      <c r="PTT7" s="5"/>
      <c r="PTU7" s="5"/>
      <c r="PTV7" s="5"/>
      <c r="PTW7" s="5"/>
      <c r="PTX7" s="5"/>
      <c r="PTY7" s="5"/>
      <c r="PTZ7" s="5"/>
      <c r="PUA7" s="5"/>
      <c r="PUB7" s="5"/>
      <c r="PUC7" s="5"/>
      <c r="PUD7" s="5"/>
      <c r="PUE7" s="5"/>
      <c r="PUF7" s="5"/>
      <c r="PUG7" s="5"/>
      <c r="PUH7" s="5"/>
      <c r="PUI7" s="5"/>
      <c r="PUJ7" s="5"/>
      <c r="PUK7" s="5"/>
      <c r="PUL7" s="5"/>
      <c r="PUM7" s="5"/>
      <c r="PUN7" s="5"/>
      <c r="PUO7" s="5"/>
      <c r="PUP7" s="5"/>
      <c r="PUQ7" s="5"/>
      <c r="PUR7" s="5"/>
      <c r="PUS7" s="5"/>
      <c r="PUT7" s="5"/>
      <c r="PUU7" s="5"/>
      <c r="PUV7" s="5"/>
      <c r="PUW7" s="5"/>
      <c r="PUX7" s="5"/>
      <c r="PUY7" s="5"/>
      <c r="PUZ7" s="5"/>
      <c r="PVA7" s="5"/>
      <c r="PVB7" s="5"/>
      <c r="PVC7" s="5"/>
      <c r="PVD7" s="5"/>
      <c r="PVE7" s="5"/>
      <c r="PVF7" s="5"/>
      <c r="PVG7" s="5"/>
      <c r="PVH7" s="5"/>
      <c r="PVI7" s="5"/>
      <c r="PVJ7" s="5"/>
      <c r="PVK7" s="5"/>
      <c r="PVL7" s="5"/>
      <c r="PVM7" s="5"/>
      <c r="PVN7" s="5"/>
      <c r="PVO7" s="5"/>
      <c r="PVP7" s="5"/>
      <c r="PVQ7" s="5"/>
      <c r="PVR7" s="5"/>
      <c r="PVS7" s="5"/>
      <c r="PVT7" s="5"/>
      <c r="PVU7" s="5"/>
      <c r="PVV7" s="5"/>
      <c r="PVW7" s="5"/>
      <c r="PVX7" s="5"/>
      <c r="PVY7" s="5"/>
      <c r="PVZ7" s="5"/>
      <c r="PWA7" s="5"/>
      <c r="PWB7" s="5"/>
      <c r="PWC7" s="5"/>
      <c r="PWD7" s="5"/>
      <c r="PWE7" s="5"/>
      <c r="PWF7" s="5"/>
      <c r="PWG7" s="5"/>
      <c r="PWH7" s="5"/>
      <c r="PWI7" s="5"/>
      <c r="PWJ7" s="5"/>
      <c r="PWK7" s="5"/>
      <c r="PWL7" s="5"/>
      <c r="PWM7" s="5"/>
      <c r="PWN7" s="5"/>
      <c r="PWO7" s="5"/>
      <c r="PWP7" s="5"/>
      <c r="PWQ7" s="5"/>
      <c r="PWR7" s="5"/>
      <c r="PWS7" s="5"/>
      <c r="PWT7" s="5"/>
      <c r="PWU7" s="5"/>
      <c r="PWV7" s="5"/>
      <c r="PWW7" s="5"/>
      <c r="PWX7" s="5"/>
      <c r="PWY7" s="5"/>
      <c r="PWZ7" s="5"/>
      <c r="PXA7" s="5"/>
      <c r="PXB7" s="5"/>
      <c r="PXC7" s="5"/>
      <c r="PXD7" s="5"/>
      <c r="PXE7" s="5"/>
      <c r="PXF7" s="5"/>
      <c r="PXG7" s="5"/>
      <c r="PXH7" s="5"/>
      <c r="PXI7" s="5"/>
      <c r="PXJ7" s="5"/>
      <c r="PXK7" s="5"/>
      <c r="PXL7" s="5"/>
      <c r="PXM7" s="5"/>
      <c r="PXN7" s="5"/>
      <c r="PXO7" s="5"/>
      <c r="PXP7" s="5"/>
      <c r="PXQ7" s="5"/>
      <c r="PXR7" s="5"/>
      <c r="PXS7" s="5"/>
      <c r="PXT7" s="5"/>
      <c r="PXU7" s="5"/>
      <c r="PXV7" s="5"/>
      <c r="PXW7" s="5"/>
      <c r="PXX7" s="5"/>
      <c r="PXY7" s="5"/>
      <c r="PXZ7" s="5"/>
      <c r="PYA7" s="5"/>
      <c r="PYB7" s="5"/>
      <c r="PYC7" s="5"/>
      <c r="PYD7" s="5"/>
      <c r="PYE7" s="5"/>
      <c r="PYF7" s="5"/>
      <c r="PYG7" s="5"/>
      <c r="PYH7" s="5"/>
      <c r="PYI7" s="5"/>
      <c r="PYJ7" s="5"/>
      <c r="PYK7" s="5"/>
      <c r="PYL7" s="5"/>
      <c r="PYM7" s="5"/>
      <c r="PYN7" s="5"/>
      <c r="PYO7" s="5"/>
      <c r="PYP7" s="5"/>
      <c r="PYQ7" s="5"/>
      <c r="PYR7" s="5"/>
      <c r="PYS7" s="5"/>
      <c r="PYT7" s="5"/>
      <c r="PYU7" s="5"/>
      <c r="PYV7" s="5"/>
      <c r="PYW7" s="5"/>
      <c r="PYX7" s="5"/>
      <c r="PYY7" s="5"/>
      <c r="PYZ7" s="5"/>
      <c r="PZA7" s="5"/>
      <c r="PZB7" s="5"/>
      <c r="PZC7" s="5"/>
      <c r="PZD7" s="5"/>
      <c r="PZE7" s="5"/>
      <c r="PZF7" s="5"/>
      <c r="PZG7" s="5"/>
      <c r="PZH7" s="5"/>
      <c r="PZI7" s="5"/>
      <c r="PZJ7" s="5"/>
      <c r="PZK7" s="5"/>
      <c r="PZL7" s="5"/>
      <c r="PZM7" s="5"/>
      <c r="PZN7" s="5"/>
      <c r="PZO7" s="5"/>
      <c r="PZP7" s="5"/>
      <c r="PZQ7" s="5"/>
      <c r="PZR7" s="5"/>
      <c r="PZS7" s="5"/>
      <c r="PZT7" s="5"/>
      <c r="PZU7" s="5"/>
      <c r="PZV7" s="5"/>
      <c r="PZW7" s="5"/>
      <c r="PZX7" s="5"/>
      <c r="PZY7" s="5"/>
      <c r="PZZ7" s="5"/>
      <c r="QAA7" s="5"/>
      <c r="QAB7" s="5"/>
      <c r="QAC7" s="5"/>
      <c r="QAD7" s="5"/>
      <c r="QAE7" s="5"/>
      <c r="QAF7" s="5"/>
      <c r="QAG7" s="5"/>
      <c r="QAH7" s="5"/>
      <c r="QAI7" s="5"/>
      <c r="QAJ7" s="5"/>
      <c r="QAK7" s="5"/>
      <c r="QAL7" s="5"/>
      <c r="QAM7" s="5"/>
      <c r="QAN7" s="5"/>
      <c r="QAO7" s="5"/>
      <c r="QAP7" s="5"/>
      <c r="QAQ7" s="5"/>
      <c r="QAR7" s="5"/>
      <c r="QAS7" s="5"/>
      <c r="QAT7" s="5"/>
      <c r="QAU7" s="5"/>
      <c r="QAV7" s="5"/>
      <c r="QAW7" s="5"/>
      <c r="QAX7" s="5"/>
      <c r="QAY7" s="5"/>
      <c r="QAZ7" s="5"/>
      <c r="QBA7" s="5"/>
      <c r="QBB7" s="5"/>
      <c r="QBC7" s="5"/>
      <c r="QBD7" s="5"/>
      <c r="QBE7" s="5"/>
      <c r="QBF7" s="5"/>
      <c r="QBG7" s="5"/>
      <c r="QBH7" s="5"/>
      <c r="QBI7" s="5"/>
      <c r="QBJ7" s="5"/>
      <c r="QBK7" s="5"/>
      <c r="QBL7" s="5"/>
      <c r="QBM7" s="5"/>
      <c r="QBN7" s="5"/>
      <c r="QBO7" s="5"/>
      <c r="QBP7" s="5"/>
      <c r="QBQ7" s="5"/>
      <c r="QBR7" s="5"/>
      <c r="QBS7" s="5"/>
      <c r="QBT7" s="5"/>
      <c r="QBU7" s="5"/>
      <c r="QBV7" s="5"/>
      <c r="QBW7" s="5"/>
      <c r="QBX7" s="5"/>
      <c r="QBY7" s="5"/>
      <c r="QBZ7" s="5"/>
      <c r="QCA7" s="5"/>
      <c r="QCB7" s="5"/>
      <c r="QCC7" s="5"/>
      <c r="QCD7" s="5"/>
      <c r="QCE7" s="5"/>
      <c r="QCF7" s="5"/>
      <c r="QCG7" s="5"/>
      <c r="QCH7" s="5"/>
      <c r="QCI7" s="5"/>
      <c r="QCJ7" s="5"/>
      <c r="QCK7" s="5"/>
      <c r="QCL7" s="5"/>
      <c r="QCM7" s="5"/>
      <c r="QCN7" s="5"/>
      <c r="QCO7" s="5"/>
      <c r="QCP7" s="5"/>
      <c r="QCQ7" s="5"/>
      <c r="QCR7" s="5"/>
      <c r="QCS7" s="5"/>
      <c r="QCT7" s="5"/>
      <c r="QCU7" s="5"/>
      <c r="QCV7" s="5"/>
      <c r="QCW7" s="5"/>
      <c r="QCX7" s="5"/>
      <c r="QCY7" s="5"/>
      <c r="QCZ7" s="5"/>
      <c r="QDA7" s="5"/>
      <c r="QDB7" s="5"/>
      <c r="QDC7" s="5"/>
      <c r="QDD7" s="5"/>
      <c r="QDE7" s="5"/>
      <c r="QDF7" s="5"/>
      <c r="QDG7" s="5"/>
      <c r="QDH7" s="5"/>
      <c r="QDI7" s="5"/>
      <c r="QDJ7" s="5"/>
      <c r="QDK7" s="5"/>
      <c r="QDL7" s="5"/>
      <c r="QDM7" s="5"/>
      <c r="QDN7" s="5"/>
      <c r="QDO7" s="5"/>
      <c r="QDP7" s="5"/>
      <c r="QDQ7" s="5"/>
      <c r="QDR7" s="5"/>
      <c r="QDS7" s="5"/>
      <c r="QDT7" s="5"/>
      <c r="QDU7" s="5"/>
      <c r="QDV7" s="5"/>
      <c r="QDW7" s="5"/>
      <c r="QDX7" s="5"/>
      <c r="QDY7" s="5"/>
      <c r="QDZ7" s="5"/>
      <c r="QEA7" s="5"/>
      <c r="QEB7" s="5"/>
      <c r="QEC7" s="5"/>
      <c r="QED7" s="5"/>
      <c r="QEE7" s="5"/>
      <c r="QEF7" s="5"/>
      <c r="QEG7" s="5"/>
      <c r="QEH7" s="5"/>
      <c r="QEI7" s="5"/>
      <c r="QEJ7" s="5"/>
      <c r="QEK7" s="5"/>
      <c r="QEL7" s="5"/>
      <c r="QEM7" s="5"/>
      <c r="QEN7" s="5"/>
      <c r="QEO7" s="5"/>
      <c r="QEP7" s="5"/>
      <c r="QEQ7" s="5"/>
      <c r="QER7" s="5"/>
      <c r="QES7" s="5"/>
      <c r="QET7" s="5"/>
      <c r="QEU7" s="5"/>
      <c r="QEV7" s="5"/>
      <c r="QEW7" s="5"/>
      <c r="QEX7" s="5"/>
      <c r="QEY7" s="5"/>
      <c r="QEZ7" s="5"/>
      <c r="QFA7" s="5"/>
      <c r="QFB7" s="5"/>
      <c r="QFC7" s="5"/>
      <c r="QFD7" s="5"/>
      <c r="QFE7" s="5"/>
      <c r="QFF7" s="5"/>
      <c r="QFG7" s="5"/>
      <c r="QFH7" s="5"/>
      <c r="QFI7" s="5"/>
      <c r="QFJ7" s="5"/>
      <c r="QFK7" s="5"/>
      <c r="QFL7" s="5"/>
      <c r="QFM7" s="5"/>
      <c r="QFN7" s="5"/>
      <c r="QFO7" s="5"/>
      <c r="QFP7" s="5"/>
      <c r="QFQ7" s="5"/>
      <c r="QFR7" s="5"/>
      <c r="QFS7" s="5"/>
      <c r="QFT7" s="5"/>
      <c r="QFU7" s="5"/>
      <c r="QFV7" s="5"/>
      <c r="QFW7" s="5"/>
      <c r="QFX7" s="5"/>
      <c r="QFY7" s="5"/>
      <c r="QFZ7" s="5"/>
      <c r="QGA7" s="5"/>
      <c r="QGB7" s="5"/>
      <c r="QGC7" s="5"/>
      <c r="QGD7" s="5"/>
      <c r="QGE7" s="5"/>
      <c r="QGF7" s="5"/>
      <c r="QGG7" s="5"/>
      <c r="QGH7" s="5"/>
      <c r="QGI7" s="5"/>
      <c r="QGJ7" s="5"/>
      <c r="QGK7" s="5"/>
      <c r="QGL7" s="5"/>
      <c r="QGM7" s="5"/>
      <c r="QGN7" s="5"/>
      <c r="QGO7" s="5"/>
      <c r="QGP7" s="5"/>
      <c r="QGQ7" s="5"/>
      <c r="QGR7" s="5"/>
      <c r="QGS7" s="5"/>
      <c r="QGT7" s="5"/>
      <c r="QGU7" s="5"/>
      <c r="QGV7" s="5"/>
      <c r="QGW7" s="5"/>
      <c r="QGX7" s="5"/>
      <c r="QGY7" s="5"/>
      <c r="QGZ7" s="5"/>
      <c r="QHA7" s="5"/>
      <c r="QHB7" s="5"/>
      <c r="QHC7" s="5"/>
      <c r="QHD7" s="5"/>
      <c r="QHE7" s="5"/>
      <c r="QHF7" s="5"/>
      <c r="QHG7" s="5"/>
      <c r="QHH7" s="5"/>
      <c r="QHI7" s="5"/>
      <c r="QHJ7" s="5"/>
      <c r="QHK7" s="5"/>
      <c r="QHL7" s="5"/>
      <c r="QHM7" s="5"/>
      <c r="QHN7" s="5"/>
      <c r="QHO7" s="5"/>
      <c r="QHP7" s="5"/>
      <c r="QHQ7" s="5"/>
      <c r="QHR7" s="5"/>
      <c r="QHS7" s="5"/>
      <c r="QHT7" s="5"/>
      <c r="QHU7" s="5"/>
      <c r="QHV7" s="5"/>
      <c r="QHW7" s="5"/>
      <c r="QHX7" s="5"/>
      <c r="QHY7" s="5"/>
      <c r="QHZ7" s="5"/>
      <c r="QIA7" s="5"/>
      <c r="QIB7" s="5"/>
      <c r="QIC7" s="5"/>
      <c r="QID7" s="5"/>
      <c r="QIE7" s="5"/>
      <c r="QIF7" s="5"/>
      <c r="QIG7" s="5"/>
      <c r="QIH7" s="5"/>
      <c r="QII7" s="5"/>
      <c r="QIJ7" s="5"/>
      <c r="QIK7" s="5"/>
      <c r="QIL7" s="5"/>
      <c r="QIM7" s="5"/>
      <c r="QIN7" s="5"/>
      <c r="QIO7" s="5"/>
      <c r="QIP7" s="5"/>
      <c r="QIQ7" s="5"/>
      <c r="QIR7" s="5"/>
      <c r="QIS7" s="5"/>
      <c r="QIT7" s="5"/>
      <c r="QIU7" s="5"/>
      <c r="QIV7" s="5"/>
      <c r="QIW7" s="5"/>
      <c r="QIX7" s="5"/>
      <c r="QIY7" s="5"/>
      <c r="QIZ7" s="5"/>
      <c r="QJA7" s="5"/>
      <c r="QJB7" s="5"/>
      <c r="QJC7" s="5"/>
      <c r="QJD7" s="5"/>
      <c r="QJE7" s="5"/>
      <c r="QJF7" s="5"/>
      <c r="QJG7" s="5"/>
      <c r="QJH7" s="5"/>
      <c r="QJI7" s="5"/>
      <c r="QJJ7" s="5"/>
      <c r="QJK7" s="5"/>
      <c r="QJL7" s="5"/>
      <c r="QJM7" s="5"/>
      <c r="QJN7" s="5"/>
      <c r="QJO7" s="5"/>
      <c r="QJP7" s="5"/>
      <c r="QJQ7" s="5"/>
      <c r="QJR7" s="5"/>
      <c r="QJS7" s="5"/>
      <c r="QJT7" s="5"/>
      <c r="QJU7" s="5"/>
      <c r="QJV7" s="5"/>
      <c r="QJW7" s="5"/>
      <c r="QJX7" s="5"/>
      <c r="QJY7" s="5"/>
      <c r="QJZ7" s="5"/>
      <c r="QKA7" s="5"/>
      <c r="QKB7" s="5"/>
      <c r="QKC7" s="5"/>
      <c r="QKD7" s="5"/>
      <c r="QKE7" s="5"/>
      <c r="QKF7" s="5"/>
      <c r="QKG7" s="5"/>
      <c r="QKH7" s="5"/>
      <c r="QKI7" s="5"/>
      <c r="QKJ7" s="5"/>
      <c r="QKK7" s="5"/>
      <c r="QKL7" s="5"/>
      <c r="QKM7" s="5"/>
      <c r="QKN7" s="5"/>
      <c r="QKO7" s="5"/>
      <c r="QKP7" s="5"/>
      <c r="QKQ7" s="5"/>
      <c r="QKR7" s="5"/>
      <c r="QKS7" s="5"/>
      <c r="QKT7" s="5"/>
      <c r="QKU7" s="5"/>
      <c r="QKV7" s="5"/>
      <c r="QKW7" s="5"/>
      <c r="QKX7" s="5"/>
      <c r="QKY7" s="5"/>
      <c r="QKZ7" s="5"/>
      <c r="QLA7" s="5"/>
      <c r="QLB7" s="5"/>
      <c r="QLC7" s="5"/>
      <c r="QLD7" s="5"/>
      <c r="QLE7" s="5"/>
      <c r="QLF7" s="5"/>
      <c r="QLG7" s="5"/>
      <c r="QLH7" s="5"/>
      <c r="QLI7" s="5"/>
      <c r="QLJ7" s="5"/>
      <c r="QLK7" s="5"/>
      <c r="QLL7" s="5"/>
      <c r="QLM7" s="5"/>
      <c r="QLN7" s="5"/>
      <c r="QLO7" s="5"/>
      <c r="QLP7" s="5"/>
      <c r="QLQ7" s="5"/>
      <c r="QLR7" s="5"/>
      <c r="QLS7" s="5"/>
      <c r="QLT7" s="5"/>
      <c r="QLU7" s="5"/>
      <c r="QLV7" s="5"/>
      <c r="QLW7" s="5"/>
      <c r="QLX7" s="5"/>
      <c r="QLY7" s="5"/>
      <c r="QLZ7" s="5"/>
      <c r="QMA7" s="5"/>
      <c r="QMB7" s="5"/>
      <c r="QMC7" s="5"/>
      <c r="QMD7" s="5"/>
      <c r="QME7" s="5"/>
      <c r="QMF7" s="5"/>
      <c r="QMG7" s="5"/>
      <c r="QMH7" s="5"/>
      <c r="QMI7" s="5"/>
      <c r="QMJ7" s="5"/>
      <c r="QMK7" s="5"/>
      <c r="QML7" s="5"/>
      <c r="QMM7" s="5"/>
      <c r="QMN7" s="5"/>
      <c r="QMO7" s="5"/>
      <c r="QMP7" s="5"/>
      <c r="QMQ7" s="5"/>
      <c r="QMR7" s="5"/>
      <c r="QMS7" s="5"/>
      <c r="QMT7" s="5"/>
      <c r="QMU7" s="5"/>
      <c r="QMV7" s="5"/>
      <c r="QMW7" s="5"/>
      <c r="QMX7" s="5"/>
      <c r="QMY7" s="5"/>
      <c r="QMZ7" s="5"/>
      <c r="QNA7" s="5"/>
      <c r="QNB7" s="5"/>
      <c r="QNC7" s="5"/>
      <c r="QND7" s="5"/>
      <c r="QNE7" s="5"/>
      <c r="QNF7" s="5"/>
      <c r="QNG7" s="5"/>
      <c r="QNH7" s="5"/>
      <c r="QNI7" s="5"/>
      <c r="QNJ7" s="5"/>
      <c r="QNK7" s="5"/>
      <c r="QNL7" s="5"/>
      <c r="QNM7" s="5"/>
      <c r="QNN7" s="5"/>
      <c r="QNO7" s="5"/>
      <c r="QNP7" s="5"/>
      <c r="QNQ7" s="5"/>
      <c r="QNR7" s="5"/>
      <c r="QNS7" s="5"/>
      <c r="QNT7" s="5"/>
      <c r="QNU7" s="5"/>
      <c r="QNV7" s="5"/>
      <c r="QNW7" s="5"/>
      <c r="QNX7" s="5"/>
      <c r="QNY7" s="5"/>
      <c r="QNZ7" s="5"/>
      <c r="QOA7" s="5"/>
      <c r="QOB7" s="5"/>
      <c r="QOC7" s="5"/>
      <c r="QOD7" s="5"/>
      <c r="QOE7" s="5"/>
      <c r="QOF7" s="5"/>
      <c r="QOG7" s="5"/>
      <c r="QOH7" s="5"/>
      <c r="QOI7" s="5"/>
      <c r="QOJ7" s="5"/>
      <c r="QOK7" s="5"/>
      <c r="QOL7" s="5"/>
      <c r="QOM7" s="5"/>
      <c r="QON7" s="5"/>
      <c r="QOO7" s="5"/>
      <c r="QOP7" s="5"/>
      <c r="QOQ7" s="5"/>
      <c r="QOR7" s="5"/>
      <c r="QOS7" s="5"/>
      <c r="QOT7" s="5"/>
      <c r="QOU7" s="5"/>
      <c r="QOV7" s="5"/>
      <c r="QOW7" s="5"/>
      <c r="QOX7" s="5"/>
      <c r="QOY7" s="5"/>
      <c r="QOZ7" s="5"/>
      <c r="QPA7" s="5"/>
      <c r="QPB7" s="5"/>
      <c r="QPC7" s="5"/>
      <c r="QPD7" s="5"/>
      <c r="QPE7" s="5"/>
      <c r="QPF7" s="5"/>
      <c r="QPG7" s="5"/>
      <c r="QPH7" s="5"/>
      <c r="QPI7" s="5"/>
      <c r="QPJ7" s="5"/>
      <c r="QPK7" s="5"/>
      <c r="QPL7" s="5"/>
      <c r="QPM7" s="5"/>
      <c r="QPN7" s="5"/>
      <c r="QPO7" s="5"/>
      <c r="QPP7" s="5"/>
      <c r="QPQ7" s="5"/>
      <c r="QPR7" s="5"/>
      <c r="QPS7" s="5"/>
      <c r="QPT7" s="5"/>
      <c r="QPU7" s="5"/>
      <c r="QPV7" s="5"/>
      <c r="QPW7" s="5"/>
      <c r="QPX7" s="5"/>
      <c r="QPY7" s="5"/>
      <c r="QPZ7" s="5"/>
      <c r="QQA7" s="5"/>
      <c r="QQB7" s="5"/>
      <c r="QQC7" s="5"/>
      <c r="QQD7" s="5"/>
      <c r="QQE7" s="5"/>
      <c r="QQF7" s="5"/>
      <c r="QQG7" s="5"/>
      <c r="QQH7" s="5"/>
      <c r="QQI7" s="5"/>
      <c r="QQJ7" s="5"/>
      <c r="QQK7" s="5"/>
      <c r="QQL7" s="5"/>
      <c r="QQM7" s="5"/>
      <c r="QQN7" s="5"/>
      <c r="QQO7" s="5"/>
      <c r="QQP7" s="5"/>
      <c r="QQQ7" s="5"/>
      <c r="QQR7" s="5"/>
      <c r="QQS7" s="5"/>
      <c r="QQT7" s="5"/>
      <c r="QQU7" s="5"/>
      <c r="QQV7" s="5"/>
      <c r="QQW7" s="5"/>
      <c r="QQX7" s="5"/>
      <c r="QQY7" s="5"/>
      <c r="QQZ7" s="5"/>
      <c r="QRA7" s="5"/>
      <c r="QRB7" s="5"/>
      <c r="QRC7" s="5"/>
      <c r="QRD7" s="5"/>
      <c r="QRE7" s="5"/>
      <c r="QRF7" s="5"/>
      <c r="QRG7" s="5"/>
      <c r="QRH7" s="5"/>
      <c r="QRI7" s="5"/>
      <c r="QRJ7" s="5"/>
      <c r="QRK7" s="5"/>
      <c r="QRL7" s="5"/>
      <c r="QRM7" s="5"/>
      <c r="QRN7" s="5"/>
      <c r="QRO7" s="5"/>
      <c r="QRP7" s="5"/>
      <c r="QRQ7" s="5"/>
      <c r="QRR7" s="5"/>
      <c r="QRS7" s="5"/>
      <c r="QRT7" s="5"/>
      <c r="QRU7" s="5"/>
      <c r="QRV7" s="5"/>
      <c r="QRW7" s="5"/>
      <c r="QRX7" s="5"/>
      <c r="QRY7" s="5"/>
      <c r="QRZ7" s="5"/>
      <c r="QSA7" s="5"/>
      <c r="QSB7" s="5"/>
      <c r="QSC7" s="5"/>
      <c r="QSD7" s="5"/>
      <c r="QSE7" s="5"/>
      <c r="QSF7" s="5"/>
      <c r="QSG7" s="5"/>
      <c r="QSH7" s="5"/>
      <c r="QSI7" s="5"/>
      <c r="QSJ7" s="5"/>
      <c r="QSK7" s="5"/>
      <c r="QSL7" s="5"/>
      <c r="QSM7" s="5"/>
      <c r="QSN7" s="5"/>
      <c r="QSO7" s="5"/>
      <c r="QSP7" s="5"/>
      <c r="QSQ7" s="5"/>
      <c r="QSR7" s="5"/>
      <c r="QSS7" s="5"/>
      <c r="QST7" s="5"/>
      <c r="QSU7" s="5"/>
      <c r="QSV7" s="5"/>
      <c r="QSW7" s="5"/>
      <c r="QSX7" s="5"/>
      <c r="QSY7" s="5"/>
      <c r="QSZ7" s="5"/>
      <c r="QTA7" s="5"/>
      <c r="QTB7" s="5"/>
      <c r="QTC7" s="5"/>
      <c r="QTD7" s="5"/>
      <c r="QTE7" s="5"/>
      <c r="QTF7" s="5"/>
      <c r="QTG7" s="5"/>
      <c r="QTH7" s="5"/>
      <c r="QTI7" s="5"/>
      <c r="QTJ7" s="5"/>
      <c r="QTK7" s="5"/>
      <c r="QTL7" s="5"/>
      <c r="QTM7" s="5"/>
      <c r="QTN7" s="5"/>
      <c r="QTO7" s="5"/>
      <c r="QTP7" s="5"/>
      <c r="QTQ7" s="5"/>
      <c r="QTR7" s="5"/>
      <c r="QTS7" s="5"/>
      <c r="QTT7" s="5"/>
      <c r="QTU7" s="5"/>
      <c r="QTV7" s="5"/>
      <c r="QTW7" s="5"/>
      <c r="QTX7" s="5"/>
      <c r="QTY7" s="5"/>
      <c r="QTZ7" s="5"/>
      <c r="QUA7" s="5"/>
      <c r="QUB7" s="5"/>
      <c r="QUC7" s="5"/>
      <c r="QUD7" s="5"/>
      <c r="QUE7" s="5"/>
      <c r="QUF7" s="5"/>
      <c r="QUG7" s="5"/>
      <c r="QUH7" s="5"/>
      <c r="QUI7" s="5"/>
      <c r="QUJ7" s="5"/>
      <c r="QUK7" s="5"/>
      <c r="QUL7" s="5"/>
      <c r="QUM7" s="5"/>
      <c r="QUN7" s="5"/>
      <c r="QUO7" s="5"/>
      <c r="QUP7" s="5"/>
      <c r="QUQ7" s="5"/>
      <c r="QUR7" s="5"/>
      <c r="QUS7" s="5"/>
      <c r="QUT7" s="5"/>
      <c r="QUU7" s="5"/>
      <c r="QUV7" s="5"/>
      <c r="QUW7" s="5"/>
      <c r="QUX7" s="5"/>
      <c r="QUY7" s="5"/>
      <c r="QUZ7" s="5"/>
      <c r="QVA7" s="5"/>
      <c r="QVB7" s="5"/>
      <c r="QVC7" s="5"/>
      <c r="QVD7" s="5"/>
      <c r="QVE7" s="5"/>
      <c r="QVF7" s="5"/>
      <c r="QVG7" s="5"/>
      <c r="QVH7" s="5"/>
      <c r="QVI7" s="5"/>
      <c r="QVJ7" s="5"/>
      <c r="QVK7" s="5"/>
      <c r="QVL7" s="5"/>
      <c r="QVM7" s="5"/>
      <c r="QVN7" s="5"/>
      <c r="QVO7" s="5"/>
      <c r="QVP7" s="5"/>
      <c r="QVQ7" s="5"/>
      <c r="QVR7" s="5"/>
      <c r="QVS7" s="5"/>
      <c r="QVT7" s="5"/>
      <c r="QVU7" s="5"/>
      <c r="QVV7" s="5"/>
      <c r="QVW7" s="5"/>
      <c r="QVX7" s="5"/>
      <c r="QVY7" s="5"/>
      <c r="QVZ7" s="5"/>
      <c r="QWA7" s="5"/>
      <c r="QWB7" s="5"/>
      <c r="QWC7" s="5"/>
      <c r="QWD7" s="5"/>
      <c r="QWE7" s="5"/>
      <c r="QWF7" s="5"/>
      <c r="QWG7" s="5"/>
      <c r="QWH7" s="5"/>
      <c r="QWI7" s="5"/>
      <c r="QWJ7" s="5"/>
      <c r="QWK7" s="5"/>
      <c r="QWL7" s="5"/>
      <c r="QWM7" s="5"/>
      <c r="QWN7" s="5"/>
      <c r="QWO7" s="5"/>
      <c r="QWP7" s="5"/>
      <c r="QWQ7" s="5"/>
      <c r="QWR7" s="5"/>
      <c r="QWS7" s="5"/>
      <c r="QWT7" s="5"/>
      <c r="QWU7" s="5"/>
      <c r="QWV7" s="5"/>
      <c r="QWW7" s="5"/>
      <c r="QWX7" s="5"/>
      <c r="QWY7" s="5"/>
      <c r="QWZ7" s="5"/>
      <c r="QXA7" s="5"/>
      <c r="QXB7" s="5"/>
      <c r="QXC7" s="5"/>
      <c r="QXD7" s="5"/>
      <c r="QXE7" s="5"/>
      <c r="QXF7" s="5"/>
      <c r="QXG7" s="5"/>
      <c r="QXH7" s="5"/>
      <c r="QXI7" s="5"/>
      <c r="QXJ7" s="5"/>
      <c r="QXK7" s="5"/>
      <c r="QXL7" s="5"/>
      <c r="QXM7" s="5"/>
      <c r="QXN7" s="5"/>
      <c r="QXO7" s="5"/>
      <c r="QXP7" s="5"/>
      <c r="QXQ7" s="5"/>
      <c r="QXR7" s="5"/>
      <c r="QXS7" s="5"/>
      <c r="QXT7" s="5"/>
      <c r="QXU7" s="5"/>
      <c r="QXV7" s="5"/>
      <c r="QXW7" s="5"/>
      <c r="QXX7" s="5"/>
      <c r="QXY7" s="5"/>
      <c r="QXZ7" s="5"/>
      <c r="QYA7" s="5"/>
      <c r="QYB7" s="5"/>
      <c r="QYC7" s="5"/>
      <c r="QYD7" s="5"/>
      <c r="QYE7" s="5"/>
      <c r="QYF7" s="5"/>
      <c r="QYG7" s="5"/>
      <c r="QYH7" s="5"/>
      <c r="QYI7" s="5"/>
      <c r="QYJ7" s="5"/>
      <c r="QYK7" s="5"/>
      <c r="QYL7" s="5"/>
      <c r="QYM7" s="5"/>
      <c r="QYN7" s="5"/>
      <c r="QYO7" s="5"/>
      <c r="QYP7" s="5"/>
      <c r="QYQ7" s="5"/>
      <c r="QYR7" s="5"/>
      <c r="QYS7" s="5"/>
      <c r="QYT7" s="5"/>
      <c r="QYU7" s="5"/>
      <c r="QYV7" s="5"/>
      <c r="QYW7" s="5"/>
      <c r="QYX7" s="5"/>
      <c r="QYY7" s="5"/>
      <c r="QYZ7" s="5"/>
      <c r="QZA7" s="5"/>
      <c r="QZB7" s="5"/>
      <c r="QZC7" s="5"/>
      <c r="QZD7" s="5"/>
      <c r="QZE7" s="5"/>
      <c r="QZF7" s="5"/>
      <c r="QZG7" s="5"/>
      <c r="QZH7" s="5"/>
      <c r="QZI7" s="5"/>
      <c r="QZJ7" s="5"/>
      <c r="QZK7" s="5"/>
      <c r="QZL7" s="5"/>
      <c r="QZM7" s="5"/>
      <c r="QZN7" s="5"/>
      <c r="QZO7" s="5"/>
      <c r="QZP7" s="5"/>
      <c r="QZQ7" s="5"/>
      <c r="QZR7" s="5"/>
      <c r="QZS7" s="5"/>
      <c r="QZT7" s="5"/>
      <c r="QZU7" s="5"/>
      <c r="QZV7" s="5"/>
      <c r="QZW7" s="5"/>
      <c r="QZX7" s="5"/>
      <c r="QZY7" s="5"/>
      <c r="QZZ7" s="5"/>
      <c r="RAA7" s="5"/>
      <c r="RAB7" s="5"/>
      <c r="RAC7" s="5"/>
      <c r="RAD7" s="5"/>
      <c r="RAE7" s="5"/>
      <c r="RAF7" s="5"/>
      <c r="RAG7" s="5"/>
      <c r="RAH7" s="5"/>
      <c r="RAI7" s="5"/>
      <c r="RAJ7" s="5"/>
      <c r="RAK7" s="5"/>
      <c r="RAL7" s="5"/>
      <c r="RAM7" s="5"/>
      <c r="RAN7" s="5"/>
      <c r="RAO7" s="5"/>
      <c r="RAP7" s="5"/>
      <c r="RAQ7" s="5"/>
      <c r="RAR7" s="5"/>
      <c r="RAS7" s="5"/>
      <c r="RAT7" s="5"/>
      <c r="RAU7" s="5"/>
      <c r="RAV7" s="5"/>
      <c r="RAW7" s="5"/>
      <c r="RAX7" s="5"/>
      <c r="RAY7" s="5"/>
      <c r="RAZ7" s="5"/>
      <c r="RBA7" s="5"/>
      <c r="RBB7" s="5"/>
      <c r="RBC7" s="5"/>
      <c r="RBD7" s="5"/>
      <c r="RBE7" s="5"/>
      <c r="RBF7" s="5"/>
      <c r="RBG7" s="5"/>
      <c r="RBH7" s="5"/>
      <c r="RBI7" s="5"/>
      <c r="RBJ7" s="5"/>
      <c r="RBK7" s="5"/>
      <c r="RBL7" s="5"/>
      <c r="RBM7" s="5"/>
      <c r="RBN7" s="5"/>
      <c r="RBO7" s="5"/>
      <c r="RBP7" s="5"/>
      <c r="RBQ7" s="5"/>
      <c r="RBR7" s="5"/>
      <c r="RBS7" s="5"/>
      <c r="RBT7" s="5"/>
      <c r="RBU7" s="5"/>
      <c r="RBV7" s="5"/>
      <c r="RBW7" s="5"/>
      <c r="RBX7" s="5"/>
      <c r="RBY7" s="5"/>
      <c r="RBZ7" s="5"/>
      <c r="RCA7" s="5"/>
      <c r="RCB7" s="5"/>
      <c r="RCC7" s="5"/>
      <c r="RCD7" s="5"/>
      <c r="RCE7" s="5"/>
      <c r="RCF7" s="5"/>
      <c r="RCG7" s="5"/>
      <c r="RCH7" s="5"/>
      <c r="RCI7" s="5"/>
      <c r="RCJ7" s="5"/>
      <c r="RCK7" s="5"/>
      <c r="RCL7" s="5"/>
      <c r="RCM7" s="5"/>
      <c r="RCN7" s="5"/>
      <c r="RCO7" s="5"/>
      <c r="RCP7" s="5"/>
      <c r="RCQ7" s="5"/>
      <c r="RCR7" s="5"/>
      <c r="RCS7" s="5"/>
      <c r="RCT7" s="5"/>
      <c r="RCU7" s="5"/>
      <c r="RCV7" s="5"/>
      <c r="RCW7" s="5"/>
      <c r="RCX7" s="5"/>
      <c r="RCY7" s="5"/>
      <c r="RCZ7" s="5"/>
      <c r="RDA7" s="5"/>
      <c r="RDB7" s="5"/>
      <c r="RDC7" s="5"/>
      <c r="RDD7" s="5"/>
      <c r="RDE7" s="5"/>
      <c r="RDF7" s="5"/>
      <c r="RDG7" s="5"/>
      <c r="RDH7" s="5"/>
      <c r="RDI7" s="5"/>
      <c r="RDJ7" s="5"/>
      <c r="RDK7" s="5"/>
      <c r="RDL7" s="5"/>
      <c r="RDM7" s="5"/>
      <c r="RDN7" s="5"/>
      <c r="RDO7" s="5"/>
      <c r="RDP7" s="5"/>
      <c r="RDQ7" s="5"/>
      <c r="RDR7" s="5"/>
      <c r="RDS7" s="5"/>
      <c r="RDT7" s="5"/>
      <c r="RDU7" s="5"/>
      <c r="RDV7" s="5"/>
      <c r="RDW7" s="5"/>
      <c r="RDX7" s="5"/>
      <c r="RDY7" s="5"/>
      <c r="RDZ7" s="5"/>
      <c r="REA7" s="5"/>
      <c r="REB7" s="5"/>
      <c r="REC7" s="5"/>
      <c r="RED7" s="5"/>
      <c r="REE7" s="5"/>
      <c r="REF7" s="5"/>
      <c r="REG7" s="5"/>
      <c r="REH7" s="5"/>
      <c r="REI7" s="5"/>
      <c r="REJ7" s="5"/>
      <c r="REK7" s="5"/>
      <c r="REL7" s="5"/>
      <c r="REM7" s="5"/>
      <c r="REN7" s="5"/>
      <c r="REO7" s="5"/>
      <c r="REP7" s="5"/>
      <c r="REQ7" s="5"/>
      <c r="RER7" s="5"/>
      <c r="RES7" s="5"/>
      <c r="RET7" s="5"/>
      <c r="REU7" s="5"/>
      <c r="REV7" s="5"/>
      <c r="REW7" s="5"/>
      <c r="REX7" s="5"/>
      <c r="REY7" s="5"/>
      <c r="REZ7" s="5"/>
      <c r="RFA7" s="5"/>
      <c r="RFB7" s="5"/>
      <c r="RFC7" s="5"/>
      <c r="RFD7" s="5"/>
      <c r="RFE7" s="5"/>
      <c r="RFF7" s="5"/>
      <c r="RFG7" s="5"/>
      <c r="RFH7" s="5"/>
      <c r="RFI7" s="5"/>
      <c r="RFJ7" s="5"/>
      <c r="RFK7" s="5"/>
      <c r="RFL7" s="5"/>
      <c r="RFM7" s="5"/>
      <c r="RFN7" s="5"/>
      <c r="RFO7" s="5"/>
      <c r="RFP7" s="5"/>
      <c r="RFQ7" s="5"/>
      <c r="RFR7" s="5"/>
      <c r="RFS7" s="5"/>
      <c r="RFT7" s="5"/>
      <c r="RFU7" s="5"/>
      <c r="RFV7" s="5"/>
      <c r="RFW7" s="5"/>
      <c r="RFX7" s="5"/>
      <c r="RFY7" s="5"/>
      <c r="RFZ7" s="5"/>
      <c r="RGA7" s="5"/>
      <c r="RGB7" s="5"/>
      <c r="RGC7" s="5"/>
      <c r="RGD7" s="5"/>
      <c r="RGE7" s="5"/>
      <c r="RGF7" s="5"/>
      <c r="RGG7" s="5"/>
      <c r="RGH7" s="5"/>
      <c r="RGI7" s="5"/>
      <c r="RGJ7" s="5"/>
      <c r="RGK7" s="5"/>
      <c r="RGL7" s="5"/>
      <c r="RGM7" s="5"/>
      <c r="RGN7" s="5"/>
      <c r="RGO7" s="5"/>
      <c r="RGP7" s="5"/>
      <c r="RGQ7" s="5"/>
      <c r="RGR7" s="5"/>
      <c r="RGS7" s="5"/>
      <c r="RGT7" s="5"/>
      <c r="RGU7" s="5"/>
      <c r="RGV7" s="5"/>
      <c r="RGW7" s="5"/>
      <c r="RGX7" s="5"/>
      <c r="RGY7" s="5"/>
      <c r="RGZ7" s="5"/>
      <c r="RHA7" s="5"/>
      <c r="RHB7" s="5"/>
      <c r="RHC7" s="5"/>
      <c r="RHD7" s="5"/>
      <c r="RHE7" s="5"/>
      <c r="RHF7" s="5"/>
      <c r="RHG7" s="5"/>
      <c r="RHH7" s="5"/>
      <c r="RHI7" s="5"/>
      <c r="RHJ7" s="5"/>
      <c r="RHK7" s="5"/>
      <c r="RHL7" s="5"/>
      <c r="RHM7" s="5"/>
      <c r="RHN7" s="5"/>
      <c r="RHO7" s="5"/>
      <c r="RHP7" s="5"/>
      <c r="RHQ7" s="5"/>
      <c r="RHR7" s="5"/>
      <c r="RHS7" s="5"/>
      <c r="RHT7" s="5"/>
      <c r="RHU7" s="5"/>
      <c r="RHV7" s="5"/>
      <c r="RHW7" s="5"/>
      <c r="RHX7" s="5"/>
      <c r="RHY7" s="5"/>
      <c r="RHZ7" s="5"/>
      <c r="RIA7" s="5"/>
      <c r="RIB7" s="5"/>
      <c r="RIC7" s="5"/>
      <c r="RID7" s="5"/>
      <c r="RIE7" s="5"/>
      <c r="RIF7" s="5"/>
      <c r="RIG7" s="5"/>
      <c r="RIH7" s="5"/>
      <c r="RII7" s="5"/>
      <c r="RIJ7" s="5"/>
      <c r="RIK7" s="5"/>
      <c r="RIL7" s="5"/>
      <c r="RIM7" s="5"/>
      <c r="RIN7" s="5"/>
      <c r="RIO7" s="5"/>
      <c r="RIP7" s="5"/>
      <c r="RIQ7" s="5"/>
      <c r="RIR7" s="5"/>
      <c r="RIS7" s="5"/>
      <c r="RIT7" s="5"/>
      <c r="RIU7" s="5"/>
      <c r="RIV7" s="5"/>
      <c r="RIW7" s="5"/>
      <c r="RIX7" s="5"/>
      <c r="RIY7" s="5"/>
      <c r="RIZ7" s="5"/>
      <c r="RJA7" s="5"/>
      <c r="RJB7" s="5"/>
      <c r="RJC7" s="5"/>
      <c r="RJD7" s="5"/>
      <c r="RJE7" s="5"/>
      <c r="RJF7" s="5"/>
      <c r="RJG7" s="5"/>
      <c r="RJH7" s="5"/>
      <c r="RJI7" s="5"/>
      <c r="RJJ7" s="5"/>
      <c r="RJK7" s="5"/>
      <c r="RJL7" s="5"/>
      <c r="RJM7" s="5"/>
      <c r="RJN7" s="5"/>
      <c r="RJO7" s="5"/>
      <c r="RJP7" s="5"/>
      <c r="RJQ7" s="5"/>
      <c r="RJR7" s="5"/>
      <c r="RJS7" s="5"/>
      <c r="RJT7" s="5"/>
      <c r="RJU7" s="5"/>
      <c r="RJV7" s="5"/>
      <c r="RJW7" s="5"/>
      <c r="RJX7" s="5"/>
      <c r="RJY7" s="5"/>
      <c r="RJZ7" s="5"/>
      <c r="RKA7" s="5"/>
      <c r="RKB7" s="5"/>
      <c r="RKC7" s="5"/>
      <c r="RKD7" s="5"/>
      <c r="RKE7" s="5"/>
      <c r="RKF7" s="5"/>
      <c r="RKG7" s="5"/>
      <c r="RKH7" s="5"/>
      <c r="RKI7" s="5"/>
      <c r="RKJ7" s="5"/>
      <c r="RKK7" s="5"/>
      <c r="RKL7" s="5"/>
      <c r="RKM7" s="5"/>
      <c r="RKN7" s="5"/>
      <c r="RKO7" s="5"/>
      <c r="RKP7" s="5"/>
      <c r="RKQ7" s="5"/>
      <c r="RKR7" s="5"/>
      <c r="RKS7" s="5"/>
      <c r="RKT7" s="5"/>
      <c r="RKU7" s="5"/>
      <c r="RKV7" s="5"/>
      <c r="RKW7" s="5"/>
      <c r="RKX7" s="5"/>
      <c r="RKY7" s="5"/>
      <c r="RKZ7" s="5"/>
      <c r="RLA7" s="5"/>
      <c r="RLB7" s="5"/>
      <c r="RLC7" s="5"/>
      <c r="RLD7" s="5"/>
      <c r="RLE7" s="5"/>
      <c r="RLF7" s="5"/>
      <c r="RLG7" s="5"/>
      <c r="RLH7" s="5"/>
      <c r="RLI7" s="5"/>
      <c r="RLJ7" s="5"/>
      <c r="RLK7" s="5"/>
      <c r="RLL7" s="5"/>
      <c r="RLM7" s="5"/>
      <c r="RLN7" s="5"/>
      <c r="RLO7" s="5"/>
      <c r="RLP7" s="5"/>
      <c r="RLQ7" s="5"/>
      <c r="RLR7" s="5"/>
      <c r="RLS7" s="5"/>
      <c r="RLT7" s="5"/>
      <c r="RLU7" s="5"/>
      <c r="RLV7" s="5"/>
      <c r="RLW7" s="5"/>
      <c r="RLX7" s="5"/>
      <c r="RLY7" s="5"/>
      <c r="RLZ7" s="5"/>
      <c r="RMA7" s="5"/>
      <c r="RMB7" s="5"/>
      <c r="RMC7" s="5"/>
      <c r="RMD7" s="5"/>
      <c r="RME7" s="5"/>
      <c r="RMF7" s="5"/>
      <c r="RMG7" s="5"/>
      <c r="RMH7" s="5"/>
      <c r="RMI7" s="5"/>
      <c r="RMJ7" s="5"/>
      <c r="RMK7" s="5"/>
      <c r="RML7" s="5"/>
      <c r="RMM7" s="5"/>
      <c r="RMN7" s="5"/>
      <c r="RMO7" s="5"/>
      <c r="RMP7" s="5"/>
      <c r="RMQ7" s="5"/>
      <c r="RMR7" s="5"/>
      <c r="RMS7" s="5"/>
      <c r="RMT7" s="5"/>
      <c r="RMU7" s="5"/>
      <c r="RMV7" s="5"/>
      <c r="RMW7" s="5"/>
      <c r="RMX7" s="5"/>
      <c r="RMY7" s="5"/>
      <c r="RMZ7" s="5"/>
      <c r="RNA7" s="5"/>
      <c r="RNB7" s="5"/>
      <c r="RNC7" s="5"/>
      <c r="RND7" s="5"/>
      <c r="RNE7" s="5"/>
      <c r="RNF7" s="5"/>
      <c r="RNG7" s="5"/>
      <c r="RNH7" s="5"/>
      <c r="RNI7" s="5"/>
      <c r="RNJ7" s="5"/>
      <c r="RNK7" s="5"/>
      <c r="RNL7" s="5"/>
      <c r="RNM7" s="5"/>
      <c r="RNN7" s="5"/>
      <c r="RNO7" s="5"/>
      <c r="RNP7" s="5"/>
      <c r="RNQ7" s="5"/>
      <c r="RNR7" s="5"/>
      <c r="RNS7" s="5"/>
      <c r="RNT7" s="5"/>
      <c r="RNU7" s="5"/>
      <c r="RNV7" s="5"/>
      <c r="RNW7" s="5"/>
      <c r="RNX7" s="5"/>
      <c r="RNY7" s="5"/>
      <c r="RNZ7" s="5"/>
      <c r="ROA7" s="5"/>
      <c r="ROB7" s="5"/>
      <c r="ROC7" s="5"/>
      <c r="ROD7" s="5"/>
      <c r="ROE7" s="5"/>
      <c r="ROF7" s="5"/>
      <c r="ROG7" s="5"/>
      <c r="ROH7" s="5"/>
      <c r="ROI7" s="5"/>
      <c r="ROJ7" s="5"/>
      <c r="ROK7" s="5"/>
      <c r="ROL7" s="5"/>
      <c r="ROM7" s="5"/>
      <c r="RON7" s="5"/>
      <c r="ROO7" s="5"/>
      <c r="ROP7" s="5"/>
      <c r="ROQ7" s="5"/>
      <c r="ROR7" s="5"/>
      <c r="ROS7" s="5"/>
      <c r="ROT7" s="5"/>
      <c r="ROU7" s="5"/>
      <c r="ROV7" s="5"/>
      <c r="ROW7" s="5"/>
      <c r="ROX7" s="5"/>
      <c r="ROY7" s="5"/>
      <c r="ROZ7" s="5"/>
      <c r="RPA7" s="5"/>
      <c r="RPB7" s="5"/>
      <c r="RPC7" s="5"/>
      <c r="RPD7" s="5"/>
      <c r="RPE7" s="5"/>
      <c r="RPF7" s="5"/>
      <c r="RPG7" s="5"/>
      <c r="RPH7" s="5"/>
      <c r="RPI7" s="5"/>
      <c r="RPJ7" s="5"/>
      <c r="RPK7" s="5"/>
      <c r="RPL7" s="5"/>
      <c r="RPM7" s="5"/>
      <c r="RPN7" s="5"/>
      <c r="RPO7" s="5"/>
      <c r="RPP7" s="5"/>
      <c r="RPQ7" s="5"/>
      <c r="RPR7" s="5"/>
      <c r="RPS7" s="5"/>
      <c r="RPT7" s="5"/>
      <c r="RPU7" s="5"/>
      <c r="RPV7" s="5"/>
      <c r="RPW7" s="5"/>
      <c r="RPX7" s="5"/>
      <c r="RPY7" s="5"/>
      <c r="RPZ7" s="5"/>
      <c r="RQA7" s="5"/>
      <c r="RQB7" s="5"/>
      <c r="RQC7" s="5"/>
      <c r="RQD7" s="5"/>
      <c r="RQE7" s="5"/>
      <c r="RQF7" s="5"/>
      <c r="RQG7" s="5"/>
      <c r="RQH7" s="5"/>
      <c r="RQI7" s="5"/>
      <c r="RQJ7" s="5"/>
      <c r="RQK7" s="5"/>
      <c r="RQL7" s="5"/>
      <c r="RQM7" s="5"/>
      <c r="RQN7" s="5"/>
      <c r="RQO7" s="5"/>
      <c r="RQP7" s="5"/>
      <c r="RQQ7" s="5"/>
      <c r="RQR7" s="5"/>
      <c r="RQS7" s="5"/>
      <c r="RQT7" s="5"/>
      <c r="RQU7" s="5"/>
      <c r="RQV7" s="5"/>
      <c r="RQW7" s="5"/>
      <c r="RQX7" s="5"/>
      <c r="RQY7" s="5"/>
      <c r="RQZ7" s="5"/>
      <c r="RRA7" s="5"/>
      <c r="RRB7" s="5"/>
      <c r="RRC7" s="5"/>
      <c r="RRD7" s="5"/>
      <c r="RRE7" s="5"/>
      <c r="RRF7" s="5"/>
      <c r="RRG7" s="5"/>
      <c r="RRH7" s="5"/>
      <c r="RRI7" s="5"/>
      <c r="RRJ7" s="5"/>
      <c r="RRK7" s="5"/>
      <c r="RRL7" s="5"/>
      <c r="RRM7" s="5"/>
      <c r="RRN7" s="5"/>
      <c r="RRO7" s="5"/>
      <c r="RRP7" s="5"/>
      <c r="RRQ7" s="5"/>
      <c r="RRR7" s="5"/>
      <c r="RRS7" s="5"/>
      <c r="RRT7" s="5"/>
      <c r="RRU7" s="5"/>
      <c r="RRV7" s="5"/>
      <c r="RRW7" s="5"/>
      <c r="RRX7" s="5"/>
      <c r="RRY7" s="5"/>
      <c r="RRZ7" s="5"/>
      <c r="RSA7" s="5"/>
      <c r="RSB7" s="5"/>
      <c r="RSC7" s="5"/>
      <c r="RSD7" s="5"/>
      <c r="RSE7" s="5"/>
      <c r="RSF7" s="5"/>
      <c r="RSG7" s="5"/>
      <c r="RSH7" s="5"/>
      <c r="RSI7" s="5"/>
      <c r="RSJ7" s="5"/>
      <c r="RSK7" s="5"/>
      <c r="RSL7" s="5"/>
      <c r="RSM7" s="5"/>
      <c r="RSN7" s="5"/>
      <c r="RSO7" s="5"/>
      <c r="RSP7" s="5"/>
      <c r="RSQ7" s="5"/>
      <c r="RSR7" s="5"/>
      <c r="RSS7" s="5"/>
      <c r="RST7" s="5"/>
      <c r="RSU7" s="5"/>
      <c r="RSV7" s="5"/>
      <c r="RSW7" s="5"/>
      <c r="RSX7" s="5"/>
      <c r="RSY7" s="5"/>
      <c r="RSZ7" s="5"/>
      <c r="RTA7" s="5"/>
      <c r="RTB7" s="5"/>
      <c r="RTC7" s="5"/>
      <c r="RTD7" s="5"/>
      <c r="RTE7" s="5"/>
      <c r="RTF7" s="5"/>
      <c r="RTG7" s="5"/>
      <c r="RTH7" s="5"/>
      <c r="RTI7" s="5"/>
      <c r="RTJ7" s="5"/>
      <c r="RTK7" s="5"/>
      <c r="RTL7" s="5"/>
      <c r="RTM7" s="5"/>
      <c r="RTN7" s="5"/>
      <c r="RTO7" s="5"/>
      <c r="RTP7" s="5"/>
      <c r="RTQ7" s="5"/>
      <c r="RTR7" s="5"/>
      <c r="RTS7" s="5"/>
      <c r="RTT7" s="5"/>
      <c r="RTU7" s="5"/>
      <c r="RTV7" s="5"/>
      <c r="RTW7" s="5"/>
      <c r="RTX7" s="5"/>
      <c r="RTY7" s="5"/>
      <c r="RTZ7" s="5"/>
      <c r="RUA7" s="5"/>
      <c r="RUB7" s="5"/>
      <c r="RUC7" s="5"/>
      <c r="RUD7" s="5"/>
      <c r="RUE7" s="5"/>
      <c r="RUF7" s="5"/>
      <c r="RUG7" s="5"/>
      <c r="RUH7" s="5"/>
      <c r="RUI7" s="5"/>
      <c r="RUJ7" s="5"/>
      <c r="RUK7" s="5"/>
      <c r="RUL7" s="5"/>
      <c r="RUM7" s="5"/>
      <c r="RUN7" s="5"/>
      <c r="RUO7" s="5"/>
      <c r="RUP7" s="5"/>
      <c r="RUQ7" s="5"/>
      <c r="RUR7" s="5"/>
      <c r="RUS7" s="5"/>
      <c r="RUT7" s="5"/>
      <c r="RUU7" s="5"/>
      <c r="RUV7" s="5"/>
      <c r="RUW7" s="5"/>
      <c r="RUX7" s="5"/>
      <c r="RUY7" s="5"/>
      <c r="RUZ7" s="5"/>
      <c r="RVA7" s="5"/>
      <c r="RVB7" s="5"/>
      <c r="RVC7" s="5"/>
      <c r="RVD7" s="5"/>
      <c r="RVE7" s="5"/>
      <c r="RVF7" s="5"/>
      <c r="RVG7" s="5"/>
      <c r="RVH7" s="5"/>
      <c r="RVI7" s="5"/>
      <c r="RVJ7" s="5"/>
      <c r="RVK7" s="5"/>
      <c r="RVL7" s="5"/>
      <c r="RVM7" s="5"/>
      <c r="RVN7" s="5"/>
      <c r="RVO7" s="5"/>
      <c r="RVP7" s="5"/>
      <c r="RVQ7" s="5"/>
      <c r="RVR7" s="5"/>
      <c r="RVS7" s="5"/>
      <c r="RVT7" s="5"/>
      <c r="RVU7" s="5"/>
      <c r="RVV7" s="5"/>
      <c r="RVW7" s="5"/>
      <c r="RVX7" s="5"/>
      <c r="RVY7" s="5"/>
      <c r="RVZ7" s="5"/>
      <c r="RWA7" s="5"/>
      <c r="RWB7" s="5"/>
      <c r="RWC7" s="5"/>
      <c r="RWD7" s="5"/>
      <c r="RWE7" s="5"/>
      <c r="RWF7" s="5"/>
      <c r="RWG7" s="5"/>
      <c r="RWH7" s="5"/>
      <c r="RWI7" s="5"/>
      <c r="RWJ7" s="5"/>
      <c r="RWK7" s="5"/>
      <c r="RWL7" s="5"/>
      <c r="RWM7" s="5"/>
      <c r="RWN7" s="5"/>
      <c r="RWO7" s="5"/>
      <c r="RWP7" s="5"/>
      <c r="RWQ7" s="5"/>
      <c r="RWR7" s="5"/>
      <c r="RWS7" s="5"/>
      <c r="RWT7" s="5"/>
      <c r="RWU7" s="5"/>
      <c r="RWV7" s="5"/>
      <c r="RWW7" s="5"/>
      <c r="RWX7" s="5"/>
      <c r="RWY7" s="5"/>
      <c r="RWZ7" s="5"/>
      <c r="RXA7" s="5"/>
      <c r="RXB7" s="5"/>
      <c r="RXC7" s="5"/>
      <c r="RXD7" s="5"/>
      <c r="RXE7" s="5"/>
      <c r="RXF7" s="5"/>
      <c r="RXG7" s="5"/>
      <c r="RXH7" s="5"/>
      <c r="RXI7" s="5"/>
      <c r="RXJ7" s="5"/>
      <c r="RXK7" s="5"/>
      <c r="RXL7" s="5"/>
      <c r="RXM7" s="5"/>
      <c r="RXN7" s="5"/>
      <c r="RXO7" s="5"/>
      <c r="RXP7" s="5"/>
      <c r="RXQ7" s="5"/>
      <c r="RXR7" s="5"/>
      <c r="RXS7" s="5"/>
      <c r="RXT7" s="5"/>
      <c r="RXU7" s="5"/>
      <c r="RXV7" s="5"/>
      <c r="RXW7" s="5"/>
      <c r="RXX7" s="5"/>
      <c r="RXY7" s="5"/>
      <c r="RXZ7" s="5"/>
      <c r="RYA7" s="5"/>
      <c r="RYB7" s="5"/>
      <c r="RYC7" s="5"/>
      <c r="RYD7" s="5"/>
      <c r="RYE7" s="5"/>
      <c r="RYF7" s="5"/>
      <c r="RYG7" s="5"/>
      <c r="RYH7" s="5"/>
      <c r="RYI7" s="5"/>
      <c r="RYJ7" s="5"/>
      <c r="RYK7" s="5"/>
      <c r="RYL7" s="5"/>
      <c r="RYM7" s="5"/>
      <c r="RYN7" s="5"/>
      <c r="RYO7" s="5"/>
      <c r="RYP7" s="5"/>
      <c r="RYQ7" s="5"/>
      <c r="RYR7" s="5"/>
      <c r="RYS7" s="5"/>
      <c r="RYT7" s="5"/>
      <c r="RYU7" s="5"/>
      <c r="RYV7" s="5"/>
      <c r="RYW7" s="5"/>
      <c r="RYX7" s="5"/>
      <c r="RYY7" s="5"/>
      <c r="RYZ7" s="5"/>
      <c r="RZA7" s="5"/>
      <c r="RZB7" s="5"/>
      <c r="RZC7" s="5"/>
      <c r="RZD7" s="5"/>
      <c r="RZE7" s="5"/>
      <c r="RZF7" s="5"/>
      <c r="RZG7" s="5"/>
      <c r="RZH7" s="5"/>
      <c r="RZI7" s="5"/>
      <c r="RZJ7" s="5"/>
      <c r="RZK7" s="5"/>
      <c r="RZL7" s="5"/>
      <c r="RZM7" s="5"/>
      <c r="RZN7" s="5"/>
      <c r="RZO7" s="5"/>
      <c r="RZP7" s="5"/>
      <c r="RZQ7" s="5"/>
      <c r="RZR7" s="5"/>
      <c r="RZS7" s="5"/>
      <c r="RZT7" s="5"/>
      <c r="RZU7" s="5"/>
      <c r="RZV7" s="5"/>
      <c r="RZW7" s="5"/>
      <c r="RZX7" s="5"/>
      <c r="RZY7" s="5"/>
      <c r="RZZ7" s="5"/>
      <c r="SAA7" s="5"/>
      <c r="SAB7" s="5"/>
      <c r="SAC7" s="5"/>
      <c r="SAD7" s="5"/>
      <c r="SAE7" s="5"/>
      <c r="SAF7" s="5"/>
      <c r="SAG7" s="5"/>
      <c r="SAH7" s="5"/>
      <c r="SAI7" s="5"/>
      <c r="SAJ7" s="5"/>
      <c r="SAK7" s="5"/>
      <c r="SAL7" s="5"/>
      <c r="SAM7" s="5"/>
      <c r="SAN7" s="5"/>
      <c r="SAO7" s="5"/>
      <c r="SAP7" s="5"/>
      <c r="SAQ7" s="5"/>
      <c r="SAR7" s="5"/>
      <c r="SAS7" s="5"/>
      <c r="SAT7" s="5"/>
      <c r="SAU7" s="5"/>
      <c r="SAV7" s="5"/>
      <c r="SAW7" s="5"/>
      <c r="SAX7" s="5"/>
      <c r="SAY7" s="5"/>
      <c r="SAZ7" s="5"/>
      <c r="SBA7" s="5"/>
      <c r="SBB7" s="5"/>
      <c r="SBC7" s="5"/>
      <c r="SBD7" s="5"/>
      <c r="SBE7" s="5"/>
      <c r="SBF7" s="5"/>
      <c r="SBG7" s="5"/>
      <c r="SBH7" s="5"/>
      <c r="SBI7" s="5"/>
      <c r="SBJ7" s="5"/>
      <c r="SBK7" s="5"/>
      <c r="SBL7" s="5"/>
      <c r="SBM7" s="5"/>
      <c r="SBN7" s="5"/>
      <c r="SBO7" s="5"/>
      <c r="SBP7" s="5"/>
      <c r="SBQ7" s="5"/>
      <c r="SBR7" s="5"/>
      <c r="SBS7" s="5"/>
      <c r="SBT7" s="5"/>
      <c r="SBU7" s="5"/>
      <c r="SBV7" s="5"/>
      <c r="SBW7" s="5"/>
      <c r="SBX7" s="5"/>
      <c r="SBY7" s="5"/>
      <c r="SBZ7" s="5"/>
      <c r="SCA7" s="5"/>
      <c r="SCB7" s="5"/>
      <c r="SCC7" s="5"/>
      <c r="SCD7" s="5"/>
      <c r="SCE7" s="5"/>
      <c r="SCF7" s="5"/>
      <c r="SCG7" s="5"/>
      <c r="SCH7" s="5"/>
      <c r="SCI7" s="5"/>
      <c r="SCJ7" s="5"/>
      <c r="SCK7" s="5"/>
      <c r="SCL7" s="5"/>
      <c r="SCM7" s="5"/>
      <c r="SCN7" s="5"/>
      <c r="SCO7" s="5"/>
      <c r="SCP7" s="5"/>
      <c r="SCQ7" s="5"/>
      <c r="SCR7" s="5"/>
      <c r="SCS7" s="5"/>
      <c r="SCT7" s="5"/>
      <c r="SCU7" s="5"/>
      <c r="SCV7" s="5"/>
      <c r="SCW7" s="5"/>
      <c r="SCX7" s="5"/>
      <c r="SCY7" s="5"/>
      <c r="SCZ7" s="5"/>
      <c r="SDA7" s="5"/>
      <c r="SDB7" s="5"/>
      <c r="SDC7" s="5"/>
      <c r="SDD7" s="5"/>
      <c r="SDE7" s="5"/>
      <c r="SDF7" s="5"/>
      <c r="SDG7" s="5"/>
      <c r="SDH7" s="5"/>
      <c r="SDI7" s="5"/>
      <c r="SDJ7" s="5"/>
      <c r="SDK7" s="5"/>
      <c r="SDL7" s="5"/>
      <c r="SDM7" s="5"/>
      <c r="SDN7" s="5"/>
      <c r="SDO7" s="5"/>
      <c r="SDP7" s="5"/>
      <c r="SDQ7" s="5"/>
      <c r="SDR7" s="5"/>
      <c r="SDS7" s="5"/>
      <c r="SDT7" s="5"/>
      <c r="SDU7" s="5"/>
      <c r="SDV7" s="5"/>
      <c r="SDW7" s="5"/>
      <c r="SDX7" s="5"/>
      <c r="SDY7" s="5"/>
      <c r="SDZ7" s="5"/>
      <c r="SEA7" s="5"/>
      <c r="SEB7" s="5"/>
      <c r="SEC7" s="5"/>
      <c r="SED7" s="5"/>
      <c r="SEE7" s="5"/>
      <c r="SEF7" s="5"/>
      <c r="SEG7" s="5"/>
      <c r="SEH7" s="5"/>
      <c r="SEI7" s="5"/>
      <c r="SEJ7" s="5"/>
      <c r="SEK7" s="5"/>
      <c r="SEL7" s="5"/>
      <c r="SEM7" s="5"/>
      <c r="SEN7" s="5"/>
      <c r="SEO7" s="5"/>
      <c r="SEP7" s="5"/>
      <c r="SEQ7" s="5"/>
      <c r="SER7" s="5"/>
      <c r="SES7" s="5"/>
      <c r="SET7" s="5"/>
      <c r="SEU7" s="5"/>
      <c r="SEV7" s="5"/>
      <c r="SEW7" s="5"/>
      <c r="SEX7" s="5"/>
      <c r="SEY7" s="5"/>
      <c r="SEZ7" s="5"/>
      <c r="SFA7" s="5"/>
      <c r="SFB7" s="5"/>
      <c r="SFC7" s="5"/>
      <c r="SFD7" s="5"/>
      <c r="SFE7" s="5"/>
      <c r="SFF7" s="5"/>
      <c r="SFG7" s="5"/>
      <c r="SFH7" s="5"/>
      <c r="SFI7" s="5"/>
      <c r="SFJ7" s="5"/>
      <c r="SFK7" s="5"/>
      <c r="SFL7" s="5"/>
      <c r="SFM7" s="5"/>
      <c r="SFN7" s="5"/>
      <c r="SFO7" s="5"/>
      <c r="SFP7" s="5"/>
      <c r="SFQ7" s="5"/>
      <c r="SFR7" s="5"/>
      <c r="SFS7" s="5"/>
      <c r="SFT7" s="5"/>
      <c r="SFU7" s="5"/>
      <c r="SFV7" s="5"/>
      <c r="SFW7" s="5"/>
      <c r="SFX7" s="5"/>
      <c r="SFY7" s="5"/>
      <c r="SFZ7" s="5"/>
      <c r="SGA7" s="5"/>
      <c r="SGB7" s="5"/>
      <c r="SGC7" s="5"/>
      <c r="SGD7" s="5"/>
      <c r="SGE7" s="5"/>
      <c r="SGF7" s="5"/>
      <c r="SGG7" s="5"/>
      <c r="SGH7" s="5"/>
      <c r="SGI7" s="5"/>
      <c r="SGJ7" s="5"/>
      <c r="SGK7" s="5"/>
      <c r="SGL7" s="5"/>
      <c r="SGM7" s="5"/>
      <c r="SGN7" s="5"/>
      <c r="SGO7" s="5"/>
      <c r="SGP7" s="5"/>
      <c r="SGQ7" s="5"/>
      <c r="SGR7" s="5"/>
      <c r="SGS7" s="5"/>
      <c r="SGT7" s="5"/>
      <c r="SGU7" s="5"/>
      <c r="SGV7" s="5"/>
      <c r="SGW7" s="5"/>
      <c r="SGX7" s="5"/>
      <c r="SGY7" s="5"/>
      <c r="SGZ7" s="5"/>
      <c r="SHA7" s="5"/>
      <c r="SHB7" s="5"/>
      <c r="SHC7" s="5"/>
      <c r="SHD7" s="5"/>
      <c r="SHE7" s="5"/>
      <c r="SHF7" s="5"/>
      <c r="SHG7" s="5"/>
      <c r="SHH7" s="5"/>
      <c r="SHI7" s="5"/>
      <c r="SHJ7" s="5"/>
      <c r="SHK7" s="5"/>
      <c r="SHL7" s="5"/>
      <c r="SHM7" s="5"/>
      <c r="SHN7" s="5"/>
      <c r="SHO7" s="5"/>
      <c r="SHP7" s="5"/>
      <c r="SHQ7" s="5"/>
      <c r="SHR7" s="5"/>
      <c r="SHS7" s="5"/>
      <c r="SHT7" s="5"/>
      <c r="SHU7" s="5"/>
      <c r="SHV7" s="5"/>
      <c r="SHW7" s="5"/>
      <c r="SHX7" s="5"/>
      <c r="SHY7" s="5"/>
      <c r="SHZ7" s="5"/>
      <c r="SIA7" s="5"/>
      <c r="SIB7" s="5"/>
      <c r="SIC7" s="5"/>
      <c r="SID7" s="5"/>
      <c r="SIE7" s="5"/>
      <c r="SIF7" s="5"/>
      <c r="SIG7" s="5"/>
      <c r="SIH7" s="5"/>
      <c r="SII7" s="5"/>
      <c r="SIJ7" s="5"/>
      <c r="SIK7" s="5"/>
      <c r="SIL7" s="5"/>
      <c r="SIM7" s="5"/>
      <c r="SIN7" s="5"/>
      <c r="SIO7" s="5"/>
      <c r="SIP7" s="5"/>
      <c r="SIQ7" s="5"/>
      <c r="SIR7" s="5"/>
      <c r="SIS7" s="5"/>
      <c r="SIT7" s="5"/>
      <c r="SIU7" s="5"/>
      <c r="SIV7" s="5"/>
      <c r="SIW7" s="5"/>
      <c r="SIX7" s="5"/>
      <c r="SIY7" s="5"/>
      <c r="SIZ7" s="5"/>
      <c r="SJA7" s="5"/>
      <c r="SJB7" s="5"/>
      <c r="SJC7" s="5"/>
      <c r="SJD7" s="5"/>
      <c r="SJE7" s="5"/>
      <c r="SJF7" s="5"/>
      <c r="SJG7" s="5"/>
      <c r="SJH7" s="5"/>
      <c r="SJI7" s="5"/>
      <c r="SJJ7" s="5"/>
      <c r="SJK7" s="5"/>
      <c r="SJL7" s="5"/>
      <c r="SJM7" s="5"/>
      <c r="SJN7" s="5"/>
      <c r="SJO7" s="5"/>
      <c r="SJP7" s="5"/>
      <c r="SJQ7" s="5"/>
      <c r="SJR7" s="5"/>
      <c r="SJS7" s="5"/>
      <c r="SJT7" s="5"/>
      <c r="SJU7" s="5"/>
      <c r="SJV7" s="5"/>
      <c r="SJW7" s="5"/>
      <c r="SJX7" s="5"/>
      <c r="SJY7" s="5"/>
      <c r="SJZ7" s="5"/>
      <c r="SKA7" s="5"/>
      <c r="SKB7" s="5"/>
      <c r="SKC7" s="5"/>
      <c r="SKD7" s="5"/>
      <c r="SKE7" s="5"/>
      <c r="SKF7" s="5"/>
      <c r="SKG7" s="5"/>
      <c r="SKH7" s="5"/>
      <c r="SKI7" s="5"/>
      <c r="SKJ7" s="5"/>
      <c r="SKK7" s="5"/>
      <c r="SKL7" s="5"/>
      <c r="SKM7" s="5"/>
      <c r="SKN7" s="5"/>
      <c r="SKO7" s="5"/>
      <c r="SKP7" s="5"/>
      <c r="SKQ7" s="5"/>
      <c r="SKR7" s="5"/>
      <c r="SKS7" s="5"/>
      <c r="SKT7" s="5"/>
      <c r="SKU7" s="5"/>
      <c r="SKV7" s="5"/>
      <c r="SKW7" s="5"/>
      <c r="SKX7" s="5"/>
      <c r="SKY7" s="5"/>
      <c r="SKZ7" s="5"/>
      <c r="SLA7" s="5"/>
      <c r="SLB7" s="5"/>
      <c r="SLC7" s="5"/>
      <c r="SLD7" s="5"/>
      <c r="SLE7" s="5"/>
      <c r="SLF7" s="5"/>
      <c r="SLG7" s="5"/>
      <c r="SLH7" s="5"/>
      <c r="SLI7" s="5"/>
      <c r="SLJ7" s="5"/>
      <c r="SLK7" s="5"/>
      <c r="SLL7" s="5"/>
      <c r="SLM7" s="5"/>
      <c r="SLN7" s="5"/>
      <c r="SLO7" s="5"/>
      <c r="SLP7" s="5"/>
      <c r="SLQ7" s="5"/>
      <c r="SLR7" s="5"/>
      <c r="SLS7" s="5"/>
      <c r="SLT7" s="5"/>
      <c r="SLU7" s="5"/>
      <c r="SLV7" s="5"/>
      <c r="SLW7" s="5"/>
      <c r="SLX7" s="5"/>
      <c r="SLY7" s="5"/>
      <c r="SLZ7" s="5"/>
      <c r="SMA7" s="5"/>
      <c r="SMB7" s="5"/>
      <c r="SMC7" s="5"/>
      <c r="SMD7" s="5"/>
      <c r="SME7" s="5"/>
      <c r="SMF7" s="5"/>
      <c r="SMG7" s="5"/>
      <c r="SMH7" s="5"/>
      <c r="SMI7" s="5"/>
      <c r="SMJ7" s="5"/>
      <c r="SMK7" s="5"/>
      <c r="SML7" s="5"/>
      <c r="SMM7" s="5"/>
      <c r="SMN7" s="5"/>
      <c r="SMO7" s="5"/>
      <c r="SMP7" s="5"/>
      <c r="SMQ7" s="5"/>
      <c r="SMR7" s="5"/>
      <c r="SMS7" s="5"/>
      <c r="SMT7" s="5"/>
      <c r="SMU7" s="5"/>
      <c r="SMV7" s="5"/>
      <c r="SMW7" s="5"/>
      <c r="SMX7" s="5"/>
      <c r="SMY7" s="5"/>
      <c r="SMZ7" s="5"/>
      <c r="SNA7" s="5"/>
      <c r="SNB7" s="5"/>
      <c r="SNC7" s="5"/>
      <c r="SND7" s="5"/>
      <c r="SNE7" s="5"/>
      <c r="SNF7" s="5"/>
      <c r="SNG7" s="5"/>
      <c r="SNH7" s="5"/>
      <c r="SNI7" s="5"/>
      <c r="SNJ7" s="5"/>
      <c r="SNK7" s="5"/>
      <c r="SNL7" s="5"/>
      <c r="SNM7" s="5"/>
      <c r="SNN7" s="5"/>
      <c r="SNO7" s="5"/>
      <c r="SNP7" s="5"/>
      <c r="SNQ7" s="5"/>
      <c r="SNR7" s="5"/>
      <c r="SNS7" s="5"/>
      <c r="SNT7" s="5"/>
      <c r="SNU7" s="5"/>
      <c r="SNV7" s="5"/>
      <c r="SNW7" s="5"/>
      <c r="SNX7" s="5"/>
      <c r="SNY7" s="5"/>
      <c r="SNZ7" s="5"/>
      <c r="SOA7" s="5"/>
      <c r="SOB7" s="5"/>
      <c r="SOC7" s="5"/>
      <c r="SOD7" s="5"/>
      <c r="SOE7" s="5"/>
      <c r="SOF7" s="5"/>
      <c r="SOG7" s="5"/>
      <c r="SOH7" s="5"/>
      <c r="SOI7" s="5"/>
      <c r="SOJ7" s="5"/>
      <c r="SOK7" s="5"/>
      <c r="SOL7" s="5"/>
      <c r="SOM7" s="5"/>
      <c r="SON7" s="5"/>
      <c r="SOO7" s="5"/>
      <c r="SOP7" s="5"/>
      <c r="SOQ7" s="5"/>
      <c r="SOR7" s="5"/>
      <c r="SOS7" s="5"/>
      <c r="SOT7" s="5"/>
      <c r="SOU7" s="5"/>
      <c r="SOV7" s="5"/>
      <c r="SOW7" s="5"/>
      <c r="SOX7" s="5"/>
      <c r="SOY7" s="5"/>
      <c r="SOZ7" s="5"/>
      <c r="SPA7" s="5"/>
      <c r="SPB7" s="5"/>
      <c r="SPC7" s="5"/>
      <c r="SPD7" s="5"/>
      <c r="SPE7" s="5"/>
      <c r="SPF7" s="5"/>
      <c r="SPG7" s="5"/>
      <c r="SPH7" s="5"/>
      <c r="SPI7" s="5"/>
      <c r="SPJ7" s="5"/>
      <c r="SPK7" s="5"/>
      <c r="SPL7" s="5"/>
      <c r="SPM7" s="5"/>
      <c r="SPN7" s="5"/>
      <c r="SPO7" s="5"/>
      <c r="SPP7" s="5"/>
      <c r="SPQ7" s="5"/>
      <c r="SPR7" s="5"/>
      <c r="SPS7" s="5"/>
      <c r="SPT7" s="5"/>
      <c r="SPU7" s="5"/>
      <c r="SPV7" s="5"/>
      <c r="SPW7" s="5"/>
      <c r="SPX7" s="5"/>
      <c r="SPY7" s="5"/>
      <c r="SPZ7" s="5"/>
      <c r="SQA7" s="5"/>
      <c r="SQB7" s="5"/>
      <c r="SQC7" s="5"/>
      <c r="SQD7" s="5"/>
      <c r="SQE7" s="5"/>
      <c r="SQF7" s="5"/>
      <c r="SQG7" s="5"/>
      <c r="SQH7" s="5"/>
      <c r="SQI7" s="5"/>
      <c r="SQJ7" s="5"/>
      <c r="SQK7" s="5"/>
      <c r="SQL7" s="5"/>
      <c r="SQM7" s="5"/>
      <c r="SQN7" s="5"/>
      <c r="SQO7" s="5"/>
      <c r="SQP7" s="5"/>
      <c r="SQQ7" s="5"/>
      <c r="SQR7" s="5"/>
      <c r="SQS7" s="5"/>
      <c r="SQT7" s="5"/>
      <c r="SQU7" s="5"/>
      <c r="SQV7" s="5"/>
      <c r="SQW7" s="5"/>
      <c r="SQX7" s="5"/>
      <c r="SQY7" s="5"/>
      <c r="SQZ7" s="5"/>
      <c r="SRA7" s="5"/>
      <c r="SRB7" s="5"/>
      <c r="SRC7" s="5"/>
      <c r="SRD7" s="5"/>
      <c r="SRE7" s="5"/>
      <c r="SRF7" s="5"/>
      <c r="SRG7" s="5"/>
      <c r="SRH7" s="5"/>
      <c r="SRI7" s="5"/>
      <c r="SRJ7" s="5"/>
      <c r="SRK7" s="5"/>
      <c r="SRL7" s="5"/>
      <c r="SRM7" s="5"/>
      <c r="SRN7" s="5"/>
      <c r="SRO7" s="5"/>
      <c r="SRP7" s="5"/>
      <c r="SRQ7" s="5"/>
      <c r="SRR7" s="5"/>
      <c r="SRS7" s="5"/>
      <c r="SRT7" s="5"/>
      <c r="SRU7" s="5"/>
      <c r="SRV7" s="5"/>
      <c r="SRW7" s="5"/>
      <c r="SRX7" s="5"/>
      <c r="SRY7" s="5"/>
      <c r="SRZ7" s="5"/>
      <c r="SSA7" s="5"/>
      <c r="SSB7" s="5"/>
      <c r="SSC7" s="5"/>
      <c r="SSD7" s="5"/>
      <c r="SSE7" s="5"/>
      <c r="SSF7" s="5"/>
      <c r="SSG7" s="5"/>
      <c r="SSH7" s="5"/>
      <c r="SSI7" s="5"/>
      <c r="SSJ7" s="5"/>
      <c r="SSK7" s="5"/>
      <c r="SSL7" s="5"/>
      <c r="SSM7" s="5"/>
      <c r="SSN7" s="5"/>
      <c r="SSO7" s="5"/>
      <c r="SSP7" s="5"/>
      <c r="SSQ7" s="5"/>
      <c r="SSR7" s="5"/>
      <c r="SSS7" s="5"/>
      <c r="SST7" s="5"/>
      <c r="SSU7" s="5"/>
      <c r="SSV7" s="5"/>
      <c r="SSW7" s="5"/>
      <c r="SSX7" s="5"/>
      <c r="SSY7" s="5"/>
      <c r="SSZ7" s="5"/>
      <c r="STA7" s="5"/>
      <c r="STB7" s="5"/>
      <c r="STC7" s="5"/>
      <c r="STD7" s="5"/>
      <c r="STE7" s="5"/>
      <c r="STF7" s="5"/>
      <c r="STG7" s="5"/>
      <c r="STH7" s="5"/>
      <c r="STI7" s="5"/>
      <c r="STJ7" s="5"/>
      <c r="STK7" s="5"/>
      <c r="STL7" s="5"/>
      <c r="STM7" s="5"/>
      <c r="STN7" s="5"/>
      <c r="STO7" s="5"/>
      <c r="STP7" s="5"/>
      <c r="STQ7" s="5"/>
      <c r="STR7" s="5"/>
      <c r="STS7" s="5"/>
      <c r="STT7" s="5"/>
      <c r="STU7" s="5"/>
      <c r="STV7" s="5"/>
      <c r="STW7" s="5"/>
      <c r="STX7" s="5"/>
      <c r="STY7" s="5"/>
      <c r="STZ7" s="5"/>
      <c r="SUA7" s="5"/>
      <c r="SUB7" s="5"/>
      <c r="SUC7" s="5"/>
      <c r="SUD7" s="5"/>
      <c r="SUE7" s="5"/>
      <c r="SUF7" s="5"/>
      <c r="SUG7" s="5"/>
      <c r="SUH7" s="5"/>
      <c r="SUI7" s="5"/>
      <c r="SUJ7" s="5"/>
      <c r="SUK7" s="5"/>
      <c r="SUL7" s="5"/>
      <c r="SUM7" s="5"/>
      <c r="SUN7" s="5"/>
      <c r="SUO7" s="5"/>
      <c r="SUP7" s="5"/>
      <c r="SUQ7" s="5"/>
      <c r="SUR7" s="5"/>
      <c r="SUS7" s="5"/>
      <c r="SUT7" s="5"/>
      <c r="SUU7" s="5"/>
      <c r="SUV7" s="5"/>
      <c r="SUW7" s="5"/>
      <c r="SUX7" s="5"/>
      <c r="SUY7" s="5"/>
      <c r="SUZ7" s="5"/>
      <c r="SVA7" s="5"/>
      <c r="SVB7" s="5"/>
      <c r="SVC7" s="5"/>
      <c r="SVD7" s="5"/>
      <c r="SVE7" s="5"/>
      <c r="SVF7" s="5"/>
      <c r="SVG7" s="5"/>
      <c r="SVH7" s="5"/>
      <c r="SVI7" s="5"/>
      <c r="SVJ7" s="5"/>
      <c r="SVK7" s="5"/>
      <c r="SVL7" s="5"/>
      <c r="SVM7" s="5"/>
      <c r="SVN7" s="5"/>
      <c r="SVO7" s="5"/>
      <c r="SVP7" s="5"/>
      <c r="SVQ7" s="5"/>
      <c r="SVR7" s="5"/>
      <c r="SVS7" s="5"/>
      <c r="SVT7" s="5"/>
      <c r="SVU7" s="5"/>
      <c r="SVV7" s="5"/>
      <c r="SVW7" s="5"/>
      <c r="SVX7" s="5"/>
      <c r="SVY7" s="5"/>
      <c r="SVZ7" s="5"/>
      <c r="SWA7" s="5"/>
      <c r="SWB7" s="5"/>
      <c r="SWC7" s="5"/>
      <c r="SWD7" s="5"/>
      <c r="SWE7" s="5"/>
      <c r="SWF7" s="5"/>
      <c r="SWG7" s="5"/>
      <c r="SWH7" s="5"/>
      <c r="SWI7" s="5"/>
      <c r="SWJ7" s="5"/>
      <c r="SWK7" s="5"/>
      <c r="SWL7" s="5"/>
      <c r="SWM7" s="5"/>
      <c r="SWN7" s="5"/>
      <c r="SWO7" s="5"/>
      <c r="SWP7" s="5"/>
      <c r="SWQ7" s="5"/>
      <c r="SWR7" s="5"/>
      <c r="SWS7" s="5"/>
      <c r="SWT7" s="5"/>
      <c r="SWU7" s="5"/>
      <c r="SWV7" s="5"/>
      <c r="SWW7" s="5"/>
      <c r="SWX7" s="5"/>
      <c r="SWY7" s="5"/>
      <c r="SWZ7" s="5"/>
      <c r="SXA7" s="5"/>
      <c r="SXB7" s="5"/>
      <c r="SXC7" s="5"/>
      <c r="SXD7" s="5"/>
      <c r="SXE7" s="5"/>
      <c r="SXF7" s="5"/>
      <c r="SXG7" s="5"/>
      <c r="SXH7" s="5"/>
      <c r="SXI7" s="5"/>
      <c r="SXJ7" s="5"/>
      <c r="SXK7" s="5"/>
      <c r="SXL7" s="5"/>
      <c r="SXM7" s="5"/>
      <c r="SXN7" s="5"/>
      <c r="SXO7" s="5"/>
      <c r="SXP7" s="5"/>
      <c r="SXQ7" s="5"/>
      <c r="SXR7" s="5"/>
      <c r="SXS7" s="5"/>
      <c r="SXT7" s="5"/>
      <c r="SXU7" s="5"/>
      <c r="SXV7" s="5"/>
      <c r="SXW7" s="5"/>
      <c r="SXX7" s="5"/>
      <c r="SXY7" s="5"/>
      <c r="SXZ7" s="5"/>
      <c r="SYA7" s="5"/>
      <c r="SYB7" s="5"/>
      <c r="SYC7" s="5"/>
      <c r="SYD7" s="5"/>
      <c r="SYE7" s="5"/>
      <c r="SYF7" s="5"/>
      <c r="SYG7" s="5"/>
      <c r="SYH7" s="5"/>
      <c r="SYI7" s="5"/>
      <c r="SYJ7" s="5"/>
      <c r="SYK7" s="5"/>
      <c r="SYL7" s="5"/>
      <c r="SYM7" s="5"/>
      <c r="SYN7" s="5"/>
      <c r="SYO7" s="5"/>
      <c r="SYP7" s="5"/>
      <c r="SYQ7" s="5"/>
      <c r="SYR7" s="5"/>
      <c r="SYS7" s="5"/>
      <c r="SYT7" s="5"/>
      <c r="SYU7" s="5"/>
      <c r="SYV7" s="5"/>
      <c r="SYW7" s="5"/>
      <c r="SYX7" s="5"/>
      <c r="SYY7" s="5"/>
      <c r="SYZ7" s="5"/>
      <c r="SZA7" s="5"/>
      <c r="SZB7" s="5"/>
      <c r="SZC7" s="5"/>
      <c r="SZD7" s="5"/>
      <c r="SZE7" s="5"/>
      <c r="SZF7" s="5"/>
      <c r="SZG7" s="5"/>
      <c r="SZH7" s="5"/>
      <c r="SZI7" s="5"/>
      <c r="SZJ7" s="5"/>
      <c r="SZK7" s="5"/>
      <c r="SZL7" s="5"/>
      <c r="SZM7" s="5"/>
      <c r="SZN7" s="5"/>
      <c r="SZO7" s="5"/>
      <c r="SZP7" s="5"/>
      <c r="SZQ7" s="5"/>
      <c r="SZR7" s="5"/>
      <c r="SZS7" s="5"/>
      <c r="SZT7" s="5"/>
      <c r="SZU7" s="5"/>
      <c r="SZV7" s="5"/>
      <c r="SZW7" s="5"/>
      <c r="SZX7" s="5"/>
      <c r="SZY7" s="5"/>
      <c r="SZZ7" s="5"/>
      <c r="TAA7" s="5"/>
      <c r="TAB7" s="5"/>
      <c r="TAC7" s="5"/>
      <c r="TAD7" s="5"/>
      <c r="TAE7" s="5"/>
      <c r="TAF7" s="5"/>
      <c r="TAG7" s="5"/>
      <c r="TAH7" s="5"/>
      <c r="TAI7" s="5"/>
      <c r="TAJ7" s="5"/>
      <c r="TAK7" s="5"/>
      <c r="TAL7" s="5"/>
      <c r="TAM7" s="5"/>
      <c r="TAN7" s="5"/>
      <c r="TAO7" s="5"/>
      <c r="TAP7" s="5"/>
      <c r="TAQ7" s="5"/>
      <c r="TAR7" s="5"/>
      <c r="TAS7" s="5"/>
      <c r="TAT7" s="5"/>
      <c r="TAU7" s="5"/>
      <c r="TAV7" s="5"/>
      <c r="TAW7" s="5"/>
      <c r="TAX7" s="5"/>
      <c r="TAY7" s="5"/>
      <c r="TAZ7" s="5"/>
      <c r="TBA7" s="5"/>
      <c r="TBB7" s="5"/>
      <c r="TBC7" s="5"/>
      <c r="TBD7" s="5"/>
      <c r="TBE7" s="5"/>
      <c r="TBF7" s="5"/>
      <c r="TBG7" s="5"/>
      <c r="TBH7" s="5"/>
      <c r="TBI7" s="5"/>
      <c r="TBJ7" s="5"/>
      <c r="TBK7" s="5"/>
      <c r="TBL7" s="5"/>
      <c r="TBM7" s="5"/>
      <c r="TBN7" s="5"/>
      <c r="TBO7" s="5"/>
      <c r="TBP7" s="5"/>
      <c r="TBQ7" s="5"/>
      <c r="TBR7" s="5"/>
      <c r="TBS7" s="5"/>
      <c r="TBT7" s="5"/>
      <c r="TBU7" s="5"/>
      <c r="TBV7" s="5"/>
      <c r="TBW7" s="5"/>
      <c r="TBX7" s="5"/>
      <c r="TBY7" s="5"/>
      <c r="TBZ7" s="5"/>
      <c r="TCA7" s="5"/>
      <c r="TCB7" s="5"/>
      <c r="TCC7" s="5"/>
      <c r="TCD7" s="5"/>
      <c r="TCE7" s="5"/>
      <c r="TCF7" s="5"/>
      <c r="TCG7" s="5"/>
      <c r="TCH7" s="5"/>
      <c r="TCI7" s="5"/>
      <c r="TCJ7" s="5"/>
      <c r="TCK7" s="5"/>
      <c r="TCL7" s="5"/>
      <c r="TCM7" s="5"/>
      <c r="TCN7" s="5"/>
      <c r="TCO7" s="5"/>
      <c r="TCP7" s="5"/>
      <c r="TCQ7" s="5"/>
      <c r="TCR7" s="5"/>
      <c r="TCS7" s="5"/>
      <c r="TCT7" s="5"/>
      <c r="TCU7" s="5"/>
      <c r="TCV7" s="5"/>
      <c r="TCW7" s="5"/>
      <c r="TCX7" s="5"/>
      <c r="TCY7" s="5"/>
      <c r="TCZ7" s="5"/>
      <c r="TDA7" s="5"/>
      <c r="TDB7" s="5"/>
      <c r="TDC7" s="5"/>
      <c r="TDD7" s="5"/>
      <c r="TDE7" s="5"/>
      <c r="TDF7" s="5"/>
      <c r="TDG7" s="5"/>
      <c r="TDH7" s="5"/>
      <c r="TDI7" s="5"/>
      <c r="TDJ7" s="5"/>
      <c r="TDK7" s="5"/>
      <c r="TDL7" s="5"/>
      <c r="TDM7" s="5"/>
      <c r="TDN7" s="5"/>
      <c r="TDO7" s="5"/>
      <c r="TDP7" s="5"/>
      <c r="TDQ7" s="5"/>
      <c r="TDR7" s="5"/>
      <c r="TDS7" s="5"/>
      <c r="TDT7" s="5"/>
      <c r="TDU7" s="5"/>
      <c r="TDV7" s="5"/>
      <c r="TDW7" s="5"/>
      <c r="TDX7" s="5"/>
      <c r="TDY7" s="5"/>
      <c r="TDZ7" s="5"/>
      <c r="TEA7" s="5"/>
      <c r="TEB7" s="5"/>
      <c r="TEC7" s="5"/>
      <c r="TED7" s="5"/>
      <c r="TEE7" s="5"/>
      <c r="TEF7" s="5"/>
      <c r="TEG7" s="5"/>
      <c r="TEH7" s="5"/>
      <c r="TEI7" s="5"/>
      <c r="TEJ7" s="5"/>
      <c r="TEK7" s="5"/>
      <c r="TEL7" s="5"/>
      <c r="TEM7" s="5"/>
      <c r="TEN7" s="5"/>
      <c r="TEO7" s="5"/>
      <c r="TEP7" s="5"/>
      <c r="TEQ7" s="5"/>
      <c r="TER7" s="5"/>
      <c r="TES7" s="5"/>
      <c r="TET7" s="5"/>
      <c r="TEU7" s="5"/>
      <c r="TEV7" s="5"/>
      <c r="TEW7" s="5"/>
      <c r="TEX7" s="5"/>
      <c r="TEY7" s="5"/>
      <c r="TEZ7" s="5"/>
      <c r="TFA7" s="5"/>
      <c r="TFB7" s="5"/>
      <c r="TFC7" s="5"/>
      <c r="TFD7" s="5"/>
      <c r="TFE7" s="5"/>
      <c r="TFF7" s="5"/>
      <c r="TFG7" s="5"/>
      <c r="TFH7" s="5"/>
      <c r="TFI7" s="5"/>
      <c r="TFJ7" s="5"/>
      <c r="TFK7" s="5"/>
      <c r="TFL7" s="5"/>
      <c r="TFM7" s="5"/>
      <c r="TFN7" s="5"/>
      <c r="TFO7" s="5"/>
      <c r="TFP7" s="5"/>
      <c r="TFQ7" s="5"/>
      <c r="TFR7" s="5"/>
      <c r="TFS7" s="5"/>
      <c r="TFT7" s="5"/>
      <c r="TFU7" s="5"/>
      <c r="TFV7" s="5"/>
      <c r="TFW7" s="5"/>
      <c r="TFX7" s="5"/>
      <c r="TFY7" s="5"/>
      <c r="TFZ7" s="5"/>
      <c r="TGA7" s="5"/>
      <c r="TGB7" s="5"/>
      <c r="TGC7" s="5"/>
      <c r="TGD7" s="5"/>
      <c r="TGE7" s="5"/>
      <c r="TGF7" s="5"/>
      <c r="TGG7" s="5"/>
      <c r="TGH7" s="5"/>
      <c r="TGI7" s="5"/>
      <c r="TGJ7" s="5"/>
      <c r="TGK7" s="5"/>
      <c r="TGL7" s="5"/>
      <c r="TGM7" s="5"/>
      <c r="TGN7" s="5"/>
      <c r="TGO7" s="5"/>
      <c r="TGP7" s="5"/>
      <c r="TGQ7" s="5"/>
      <c r="TGR7" s="5"/>
      <c r="TGS7" s="5"/>
      <c r="TGT7" s="5"/>
      <c r="TGU7" s="5"/>
      <c r="TGV7" s="5"/>
      <c r="TGW7" s="5"/>
      <c r="TGX7" s="5"/>
      <c r="TGY7" s="5"/>
      <c r="TGZ7" s="5"/>
      <c r="THA7" s="5"/>
      <c r="THB7" s="5"/>
      <c r="THC7" s="5"/>
      <c r="THD7" s="5"/>
      <c r="THE7" s="5"/>
      <c r="THF7" s="5"/>
      <c r="THG7" s="5"/>
      <c r="THH7" s="5"/>
      <c r="THI7" s="5"/>
      <c r="THJ7" s="5"/>
      <c r="THK7" s="5"/>
      <c r="THL7" s="5"/>
      <c r="THM7" s="5"/>
      <c r="THN7" s="5"/>
      <c r="THO7" s="5"/>
      <c r="THP7" s="5"/>
      <c r="THQ7" s="5"/>
      <c r="THR7" s="5"/>
      <c r="THS7" s="5"/>
      <c r="THT7" s="5"/>
      <c r="THU7" s="5"/>
      <c r="THV7" s="5"/>
      <c r="THW7" s="5"/>
      <c r="THX7" s="5"/>
      <c r="THY7" s="5"/>
      <c r="THZ7" s="5"/>
      <c r="TIA7" s="5"/>
      <c r="TIB7" s="5"/>
      <c r="TIC7" s="5"/>
      <c r="TID7" s="5"/>
      <c r="TIE7" s="5"/>
      <c r="TIF7" s="5"/>
      <c r="TIG7" s="5"/>
      <c r="TIH7" s="5"/>
      <c r="TII7" s="5"/>
      <c r="TIJ7" s="5"/>
      <c r="TIK7" s="5"/>
      <c r="TIL7" s="5"/>
      <c r="TIM7" s="5"/>
      <c r="TIN7" s="5"/>
      <c r="TIO7" s="5"/>
      <c r="TIP7" s="5"/>
      <c r="TIQ7" s="5"/>
      <c r="TIR7" s="5"/>
      <c r="TIS7" s="5"/>
      <c r="TIT7" s="5"/>
      <c r="TIU7" s="5"/>
      <c r="TIV7" s="5"/>
      <c r="TIW7" s="5"/>
      <c r="TIX7" s="5"/>
      <c r="TIY7" s="5"/>
      <c r="TIZ7" s="5"/>
      <c r="TJA7" s="5"/>
      <c r="TJB7" s="5"/>
      <c r="TJC7" s="5"/>
      <c r="TJD7" s="5"/>
      <c r="TJE7" s="5"/>
      <c r="TJF7" s="5"/>
      <c r="TJG7" s="5"/>
      <c r="TJH7" s="5"/>
      <c r="TJI7" s="5"/>
      <c r="TJJ7" s="5"/>
      <c r="TJK7" s="5"/>
      <c r="TJL7" s="5"/>
      <c r="TJM7" s="5"/>
      <c r="TJN7" s="5"/>
      <c r="TJO7" s="5"/>
      <c r="TJP7" s="5"/>
      <c r="TJQ7" s="5"/>
      <c r="TJR7" s="5"/>
      <c r="TJS7" s="5"/>
      <c r="TJT7" s="5"/>
      <c r="TJU7" s="5"/>
      <c r="TJV7" s="5"/>
      <c r="TJW7" s="5"/>
      <c r="TJX7" s="5"/>
      <c r="TJY7" s="5"/>
      <c r="TJZ7" s="5"/>
      <c r="TKA7" s="5"/>
      <c r="TKB7" s="5"/>
      <c r="TKC7" s="5"/>
      <c r="TKD7" s="5"/>
      <c r="TKE7" s="5"/>
      <c r="TKF7" s="5"/>
      <c r="TKG7" s="5"/>
      <c r="TKH7" s="5"/>
      <c r="TKI7" s="5"/>
      <c r="TKJ7" s="5"/>
      <c r="TKK7" s="5"/>
      <c r="TKL7" s="5"/>
      <c r="TKM7" s="5"/>
      <c r="TKN7" s="5"/>
      <c r="TKO7" s="5"/>
      <c r="TKP7" s="5"/>
      <c r="TKQ7" s="5"/>
      <c r="TKR7" s="5"/>
      <c r="TKS7" s="5"/>
      <c r="TKT7" s="5"/>
      <c r="TKU7" s="5"/>
      <c r="TKV7" s="5"/>
      <c r="TKW7" s="5"/>
      <c r="TKX7" s="5"/>
      <c r="TKY7" s="5"/>
      <c r="TKZ7" s="5"/>
      <c r="TLA7" s="5"/>
      <c r="TLB7" s="5"/>
      <c r="TLC7" s="5"/>
      <c r="TLD7" s="5"/>
      <c r="TLE7" s="5"/>
      <c r="TLF7" s="5"/>
      <c r="TLG7" s="5"/>
      <c r="TLH7" s="5"/>
      <c r="TLI7" s="5"/>
      <c r="TLJ7" s="5"/>
      <c r="TLK7" s="5"/>
      <c r="TLL7" s="5"/>
      <c r="TLM7" s="5"/>
      <c r="TLN7" s="5"/>
      <c r="TLO7" s="5"/>
      <c r="TLP7" s="5"/>
      <c r="TLQ7" s="5"/>
      <c r="TLR7" s="5"/>
      <c r="TLS7" s="5"/>
      <c r="TLT7" s="5"/>
      <c r="TLU7" s="5"/>
      <c r="TLV7" s="5"/>
      <c r="TLW7" s="5"/>
      <c r="TLX7" s="5"/>
      <c r="TLY7" s="5"/>
      <c r="TLZ7" s="5"/>
      <c r="TMA7" s="5"/>
      <c r="TMB7" s="5"/>
      <c r="TMC7" s="5"/>
      <c r="TMD7" s="5"/>
      <c r="TME7" s="5"/>
      <c r="TMF7" s="5"/>
      <c r="TMG7" s="5"/>
      <c r="TMH7" s="5"/>
      <c r="TMI7" s="5"/>
      <c r="TMJ7" s="5"/>
      <c r="TMK7" s="5"/>
      <c r="TML7" s="5"/>
      <c r="TMM7" s="5"/>
      <c r="TMN7" s="5"/>
      <c r="TMO7" s="5"/>
      <c r="TMP7" s="5"/>
      <c r="TMQ7" s="5"/>
      <c r="TMR7" s="5"/>
      <c r="TMS7" s="5"/>
      <c r="TMT7" s="5"/>
      <c r="TMU7" s="5"/>
      <c r="TMV7" s="5"/>
      <c r="TMW7" s="5"/>
      <c r="TMX7" s="5"/>
      <c r="TMY7" s="5"/>
      <c r="TMZ7" s="5"/>
      <c r="TNA7" s="5"/>
      <c r="TNB7" s="5"/>
      <c r="TNC7" s="5"/>
      <c r="TND7" s="5"/>
      <c r="TNE7" s="5"/>
      <c r="TNF7" s="5"/>
      <c r="TNG7" s="5"/>
      <c r="TNH7" s="5"/>
      <c r="TNI7" s="5"/>
      <c r="TNJ7" s="5"/>
      <c r="TNK7" s="5"/>
      <c r="TNL7" s="5"/>
      <c r="TNM7" s="5"/>
      <c r="TNN7" s="5"/>
      <c r="TNO7" s="5"/>
      <c r="TNP7" s="5"/>
      <c r="TNQ7" s="5"/>
      <c r="TNR7" s="5"/>
      <c r="TNS7" s="5"/>
      <c r="TNT7" s="5"/>
      <c r="TNU7" s="5"/>
      <c r="TNV7" s="5"/>
      <c r="TNW7" s="5"/>
      <c r="TNX7" s="5"/>
      <c r="TNY7" s="5"/>
      <c r="TNZ7" s="5"/>
      <c r="TOA7" s="5"/>
      <c r="TOB7" s="5"/>
      <c r="TOC7" s="5"/>
      <c r="TOD7" s="5"/>
      <c r="TOE7" s="5"/>
      <c r="TOF7" s="5"/>
      <c r="TOG7" s="5"/>
      <c r="TOH7" s="5"/>
      <c r="TOI7" s="5"/>
      <c r="TOJ7" s="5"/>
      <c r="TOK7" s="5"/>
      <c r="TOL7" s="5"/>
      <c r="TOM7" s="5"/>
      <c r="TON7" s="5"/>
      <c r="TOO7" s="5"/>
      <c r="TOP7" s="5"/>
      <c r="TOQ7" s="5"/>
      <c r="TOR7" s="5"/>
      <c r="TOS7" s="5"/>
      <c r="TOT7" s="5"/>
      <c r="TOU7" s="5"/>
      <c r="TOV7" s="5"/>
      <c r="TOW7" s="5"/>
      <c r="TOX7" s="5"/>
      <c r="TOY7" s="5"/>
      <c r="TOZ7" s="5"/>
      <c r="TPA7" s="5"/>
      <c r="TPB7" s="5"/>
      <c r="TPC7" s="5"/>
      <c r="TPD7" s="5"/>
      <c r="TPE7" s="5"/>
      <c r="TPF7" s="5"/>
      <c r="TPG7" s="5"/>
      <c r="TPH7" s="5"/>
      <c r="TPI7" s="5"/>
      <c r="TPJ7" s="5"/>
      <c r="TPK7" s="5"/>
      <c r="TPL7" s="5"/>
      <c r="TPM7" s="5"/>
      <c r="TPN7" s="5"/>
      <c r="TPO7" s="5"/>
      <c r="TPP7" s="5"/>
      <c r="TPQ7" s="5"/>
      <c r="TPR7" s="5"/>
      <c r="TPS7" s="5"/>
      <c r="TPT7" s="5"/>
      <c r="TPU7" s="5"/>
      <c r="TPV7" s="5"/>
      <c r="TPW7" s="5"/>
      <c r="TPX7" s="5"/>
      <c r="TPY7" s="5"/>
      <c r="TPZ7" s="5"/>
      <c r="TQA7" s="5"/>
      <c r="TQB7" s="5"/>
      <c r="TQC7" s="5"/>
      <c r="TQD7" s="5"/>
      <c r="TQE7" s="5"/>
      <c r="TQF7" s="5"/>
      <c r="TQG7" s="5"/>
      <c r="TQH7" s="5"/>
      <c r="TQI7" s="5"/>
      <c r="TQJ7" s="5"/>
      <c r="TQK7" s="5"/>
      <c r="TQL7" s="5"/>
      <c r="TQM7" s="5"/>
      <c r="TQN7" s="5"/>
      <c r="TQO7" s="5"/>
      <c r="TQP7" s="5"/>
      <c r="TQQ7" s="5"/>
      <c r="TQR7" s="5"/>
      <c r="TQS7" s="5"/>
      <c r="TQT7" s="5"/>
      <c r="TQU7" s="5"/>
      <c r="TQV7" s="5"/>
      <c r="TQW7" s="5"/>
      <c r="TQX7" s="5"/>
      <c r="TQY7" s="5"/>
      <c r="TQZ7" s="5"/>
      <c r="TRA7" s="5"/>
      <c r="TRB7" s="5"/>
      <c r="TRC7" s="5"/>
      <c r="TRD7" s="5"/>
      <c r="TRE7" s="5"/>
      <c r="TRF7" s="5"/>
      <c r="TRG7" s="5"/>
      <c r="TRH7" s="5"/>
      <c r="TRI7" s="5"/>
      <c r="TRJ7" s="5"/>
      <c r="TRK7" s="5"/>
      <c r="TRL7" s="5"/>
      <c r="TRM7" s="5"/>
      <c r="TRN7" s="5"/>
      <c r="TRO7" s="5"/>
      <c r="TRP7" s="5"/>
      <c r="TRQ7" s="5"/>
      <c r="TRR7" s="5"/>
      <c r="TRS7" s="5"/>
      <c r="TRT7" s="5"/>
      <c r="TRU7" s="5"/>
      <c r="TRV7" s="5"/>
      <c r="TRW7" s="5"/>
      <c r="TRX7" s="5"/>
      <c r="TRY7" s="5"/>
      <c r="TRZ7" s="5"/>
      <c r="TSA7" s="5"/>
      <c r="TSB7" s="5"/>
      <c r="TSC7" s="5"/>
      <c r="TSD7" s="5"/>
      <c r="TSE7" s="5"/>
      <c r="TSF7" s="5"/>
      <c r="TSG7" s="5"/>
      <c r="TSH7" s="5"/>
      <c r="TSI7" s="5"/>
      <c r="TSJ7" s="5"/>
      <c r="TSK7" s="5"/>
      <c r="TSL7" s="5"/>
      <c r="TSM7" s="5"/>
      <c r="TSN7" s="5"/>
      <c r="TSO7" s="5"/>
      <c r="TSP7" s="5"/>
      <c r="TSQ7" s="5"/>
      <c r="TSR7" s="5"/>
      <c r="TSS7" s="5"/>
      <c r="TST7" s="5"/>
      <c r="TSU7" s="5"/>
      <c r="TSV7" s="5"/>
      <c r="TSW7" s="5"/>
      <c r="TSX7" s="5"/>
      <c r="TSY7" s="5"/>
      <c r="TSZ7" s="5"/>
      <c r="TTA7" s="5"/>
      <c r="TTB7" s="5"/>
      <c r="TTC7" s="5"/>
      <c r="TTD7" s="5"/>
      <c r="TTE7" s="5"/>
      <c r="TTF7" s="5"/>
      <c r="TTG7" s="5"/>
      <c r="TTH7" s="5"/>
      <c r="TTI7" s="5"/>
      <c r="TTJ7" s="5"/>
      <c r="TTK7" s="5"/>
      <c r="TTL7" s="5"/>
      <c r="TTM7" s="5"/>
      <c r="TTN7" s="5"/>
      <c r="TTO7" s="5"/>
      <c r="TTP7" s="5"/>
      <c r="TTQ7" s="5"/>
      <c r="TTR7" s="5"/>
      <c r="TTS7" s="5"/>
      <c r="TTT7" s="5"/>
      <c r="TTU7" s="5"/>
      <c r="TTV7" s="5"/>
      <c r="TTW7" s="5"/>
      <c r="TTX7" s="5"/>
      <c r="TTY7" s="5"/>
      <c r="TTZ7" s="5"/>
      <c r="TUA7" s="5"/>
      <c r="TUB7" s="5"/>
      <c r="TUC7" s="5"/>
      <c r="TUD7" s="5"/>
      <c r="TUE7" s="5"/>
      <c r="TUF7" s="5"/>
      <c r="TUG7" s="5"/>
      <c r="TUH7" s="5"/>
      <c r="TUI7" s="5"/>
      <c r="TUJ7" s="5"/>
      <c r="TUK7" s="5"/>
      <c r="TUL7" s="5"/>
      <c r="TUM7" s="5"/>
      <c r="TUN7" s="5"/>
      <c r="TUO7" s="5"/>
      <c r="TUP7" s="5"/>
      <c r="TUQ7" s="5"/>
      <c r="TUR7" s="5"/>
      <c r="TUS7" s="5"/>
      <c r="TUT7" s="5"/>
      <c r="TUU7" s="5"/>
      <c r="TUV7" s="5"/>
      <c r="TUW7" s="5"/>
      <c r="TUX7" s="5"/>
      <c r="TUY7" s="5"/>
      <c r="TUZ7" s="5"/>
      <c r="TVA7" s="5"/>
      <c r="TVB7" s="5"/>
      <c r="TVC7" s="5"/>
      <c r="TVD7" s="5"/>
      <c r="TVE7" s="5"/>
      <c r="TVF7" s="5"/>
      <c r="TVG7" s="5"/>
      <c r="TVH7" s="5"/>
      <c r="TVI7" s="5"/>
      <c r="TVJ7" s="5"/>
      <c r="TVK7" s="5"/>
      <c r="TVL7" s="5"/>
      <c r="TVM7" s="5"/>
      <c r="TVN7" s="5"/>
      <c r="TVO7" s="5"/>
      <c r="TVP7" s="5"/>
      <c r="TVQ7" s="5"/>
      <c r="TVR7" s="5"/>
      <c r="TVS7" s="5"/>
      <c r="TVT7" s="5"/>
      <c r="TVU7" s="5"/>
      <c r="TVV7" s="5"/>
      <c r="TVW7" s="5"/>
      <c r="TVX7" s="5"/>
      <c r="TVY7" s="5"/>
      <c r="TVZ7" s="5"/>
      <c r="TWA7" s="5"/>
      <c r="TWB7" s="5"/>
      <c r="TWC7" s="5"/>
      <c r="TWD7" s="5"/>
      <c r="TWE7" s="5"/>
      <c r="TWF7" s="5"/>
      <c r="TWG7" s="5"/>
      <c r="TWH7" s="5"/>
      <c r="TWI7" s="5"/>
      <c r="TWJ7" s="5"/>
      <c r="TWK7" s="5"/>
      <c r="TWL7" s="5"/>
      <c r="TWM7" s="5"/>
      <c r="TWN7" s="5"/>
      <c r="TWO7" s="5"/>
      <c r="TWP7" s="5"/>
      <c r="TWQ7" s="5"/>
      <c r="TWR7" s="5"/>
      <c r="TWS7" s="5"/>
      <c r="TWT7" s="5"/>
      <c r="TWU7" s="5"/>
      <c r="TWV7" s="5"/>
      <c r="TWW7" s="5"/>
      <c r="TWX7" s="5"/>
      <c r="TWY7" s="5"/>
      <c r="TWZ7" s="5"/>
      <c r="TXA7" s="5"/>
      <c r="TXB7" s="5"/>
      <c r="TXC7" s="5"/>
      <c r="TXD7" s="5"/>
      <c r="TXE7" s="5"/>
      <c r="TXF7" s="5"/>
      <c r="TXG7" s="5"/>
      <c r="TXH7" s="5"/>
      <c r="TXI7" s="5"/>
      <c r="TXJ7" s="5"/>
      <c r="TXK7" s="5"/>
      <c r="TXL7" s="5"/>
      <c r="TXM7" s="5"/>
      <c r="TXN7" s="5"/>
      <c r="TXO7" s="5"/>
      <c r="TXP7" s="5"/>
      <c r="TXQ7" s="5"/>
      <c r="TXR7" s="5"/>
      <c r="TXS7" s="5"/>
      <c r="TXT7" s="5"/>
      <c r="TXU7" s="5"/>
      <c r="TXV7" s="5"/>
      <c r="TXW7" s="5"/>
      <c r="TXX7" s="5"/>
      <c r="TXY7" s="5"/>
      <c r="TXZ7" s="5"/>
      <c r="TYA7" s="5"/>
      <c r="TYB7" s="5"/>
      <c r="TYC7" s="5"/>
      <c r="TYD7" s="5"/>
      <c r="TYE7" s="5"/>
      <c r="TYF7" s="5"/>
      <c r="TYG7" s="5"/>
      <c r="TYH7" s="5"/>
      <c r="TYI7" s="5"/>
      <c r="TYJ7" s="5"/>
      <c r="TYK7" s="5"/>
      <c r="TYL7" s="5"/>
      <c r="TYM7" s="5"/>
      <c r="TYN7" s="5"/>
      <c r="TYO7" s="5"/>
      <c r="TYP7" s="5"/>
      <c r="TYQ7" s="5"/>
      <c r="TYR7" s="5"/>
      <c r="TYS7" s="5"/>
      <c r="TYT7" s="5"/>
      <c r="TYU7" s="5"/>
      <c r="TYV7" s="5"/>
      <c r="TYW7" s="5"/>
      <c r="TYX7" s="5"/>
      <c r="TYY7" s="5"/>
      <c r="TYZ7" s="5"/>
      <c r="TZA7" s="5"/>
      <c r="TZB7" s="5"/>
      <c r="TZC7" s="5"/>
      <c r="TZD7" s="5"/>
      <c r="TZE7" s="5"/>
      <c r="TZF7" s="5"/>
      <c r="TZG7" s="5"/>
      <c r="TZH7" s="5"/>
      <c r="TZI7" s="5"/>
      <c r="TZJ7" s="5"/>
      <c r="TZK7" s="5"/>
      <c r="TZL7" s="5"/>
      <c r="TZM7" s="5"/>
      <c r="TZN7" s="5"/>
      <c r="TZO7" s="5"/>
      <c r="TZP7" s="5"/>
      <c r="TZQ7" s="5"/>
      <c r="TZR7" s="5"/>
      <c r="TZS7" s="5"/>
      <c r="TZT7" s="5"/>
      <c r="TZU7" s="5"/>
      <c r="TZV7" s="5"/>
      <c r="TZW7" s="5"/>
      <c r="TZX7" s="5"/>
      <c r="TZY7" s="5"/>
      <c r="TZZ7" s="5"/>
      <c r="UAA7" s="5"/>
      <c r="UAB7" s="5"/>
      <c r="UAC7" s="5"/>
      <c r="UAD7" s="5"/>
      <c r="UAE7" s="5"/>
      <c r="UAF7" s="5"/>
      <c r="UAG7" s="5"/>
      <c r="UAH7" s="5"/>
      <c r="UAI7" s="5"/>
      <c r="UAJ7" s="5"/>
      <c r="UAK7" s="5"/>
      <c r="UAL7" s="5"/>
      <c r="UAM7" s="5"/>
      <c r="UAN7" s="5"/>
      <c r="UAO7" s="5"/>
      <c r="UAP7" s="5"/>
      <c r="UAQ7" s="5"/>
      <c r="UAR7" s="5"/>
      <c r="UAS7" s="5"/>
      <c r="UAT7" s="5"/>
      <c r="UAU7" s="5"/>
      <c r="UAV7" s="5"/>
      <c r="UAW7" s="5"/>
      <c r="UAX7" s="5"/>
      <c r="UAY7" s="5"/>
      <c r="UAZ7" s="5"/>
      <c r="UBA7" s="5"/>
      <c r="UBB7" s="5"/>
      <c r="UBC7" s="5"/>
      <c r="UBD7" s="5"/>
      <c r="UBE7" s="5"/>
      <c r="UBF7" s="5"/>
      <c r="UBG7" s="5"/>
      <c r="UBH7" s="5"/>
      <c r="UBI7" s="5"/>
      <c r="UBJ7" s="5"/>
      <c r="UBK7" s="5"/>
      <c r="UBL7" s="5"/>
      <c r="UBM7" s="5"/>
      <c r="UBN7" s="5"/>
      <c r="UBO7" s="5"/>
      <c r="UBP7" s="5"/>
      <c r="UBQ7" s="5"/>
      <c r="UBR7" s="5"/>
      <c r="UBS7" s="5"/>
      <c r="UBT7" s="5"/>
      <c r="UBU7" s="5"/>
      <c r="UBV7" s="5"/>
      <c r="UBW7" s="5"/>
      <c r="UBX7" s="5"/>
      <c r="UBY7" s="5"/>
      <c r="UBZ7" s="5"/>
      <c r="UCA7" s="5"/>
      <c r="UCB7" s="5"/>
      <c r="UCC7" s="5"/>
      <c r="UCD7" s="5"/>
      <c r="UCE7" s="5"/>
      <c r="UCF7" s="5"/>
      <c r="UCG7" s="5"/>
      <c r="UCH7" s="5"/>
      <c r="UCI7" s="5"/>
      <c r="UCJ7" s="5"/>
      <c r="UCK7" s="5"/>
      <c r="UCL7" s="5"/>
      <c r="UCM7" s="5"/>
      <c r="UCN7" s="5"/>
      <c r="UCO7" s="5"/>
      <c r="UCP7" s="5"/>
      <c r="UCQ7" s="5"/>
      <c r="UCR7" s="5"/>
      <c r="UCS7" s="5"/>
      <c r="UCT7" s="5"/>
      <c r="UCU7" s="5"/>
      <c r="UCV7" s="5"/>
      <c r="UCW7" s="5"/>
      <c r="UCX7" s="5"/>
      <c r="UCY7" s="5"/>
      <c r="UCZ7" s="5"/>
      <c r="UDA7" s="5"/>
      <c r="UDB7" s="5"/>
      <c r="UDC7" s="5"/>
      <c r="UDD7" s="5"/>
      <c r="UDE7" s="5"/>
      <c r="UDF7" s="5"/>
      <c r="UDG7" s="5"/>
      <c r="UDH7" s="5"/>
      <c r="UDI7" s="5"/>
      <c r="UDJ7" s="5"/>
      <c r="UDK7" s="5"/>
      <c r="UDL7" s="5"/>
      <c r="UDM7" s="5"/>
      <c r="UDN7" s="5"/>
      <c r="UDO7" s="5"/>
      <c r="UDP7" s="5"/>
      <c r="UDQ7" s="5"/>
      <c r="UDR7" s="5"/>
      <c r="UDS7" s="5"/>
      <c r="UDT7" s="5"/>
      <c r="UDU7" s="5"/>
      <c r="UDV7" s="5"/>
      <c r="UDW7" s="5"/>
      <c r="UDX7" s="5"/>
      <c r="UDY7" s="5"/>
      <c r="UDZ7" s="5"/>
      <c r="UEA7" s="5"/>
      <c r="UEB7" s="5"/>
      <c r="UEC7" s="5"/>
      <c r="UED7" s="5"/>
      <c r="UEE7" s="5"/>
      <c r="UEF7" s="5"/>
      <c r="UEG7" s="5"/>
      <c r="UEH7" s="5"/>
      <c r="UEI7" s="5"/>
      <c r="UEJ7" s="5"/>
      <c r="UEK7" s="5"/>
      <c r="UEL7" s="5"/>
      <c r="UEM7" s="5"/>
      <c r="UEN7" s="5"/>
      <c r="UEO7" s="5"/>
      <c r="UEP7" s="5"/>
      <c r="UEQ7" s="5"/>
      <c r="UER7" s="5"/>
      <c r="UES7" s="5"/>
      <c r="UET7" s="5"/>
      <c r="UEU7" s="5"/>
      <c r="UEV7" s="5"/>
      <c r="UEW7" s="5"/>
      <c r="UEX7" s="5"/>
      <c r="UEY7" s="5"/>
      <c r="UEZ7" s="5"/>
      <c r="UFA7" s="5"/>
      <c r="UFB7" s="5"/>
      <c r="UFC7" s="5"/>
      <c r="UFD7" s="5"/>
      <c r="UFE7" s="5"/>
      <c r="UFF7" s="5"/>
      <c r="UFG7" s="5"/>
      <c r="UFH7" s="5"/>
      <c r="UFI7" s="5"/>
      <c r="UFJ7" s="5"/>
      <c r="UFK7" s="5"/>
      <c r="UFL7" s="5"/>
      <c r="UFM7" s="5"/>
      <c r="UFN7" s="5"/>
      <c r="UFO7" s="5"/>
      <c r="UFP7" s="5"/>
      <c r="UFQ7" s="5"/>
      <c r="UFR7" s="5"/>
      <c r="UFS7" s="5"/>
      <c r="UFT7" s="5"/>
      <c r="UFU7" s="5"/>
      <c r="UFV7" s="5"/>
      <c r="UFW7" s="5"/>
      <c r="UFX7" s="5"/>
      <c r="UFY7" s="5"/>
      <c r="UFZ7" s="5"/>
      <c r="UGA7" s="5"/>
      <c r="UGB7" s="5"/>
      <c r="UGC7" s="5"/>
      <c r="UGD7" s="5"/>
      <c r="UGE7" s="5"/>
      <c r="UGF7" s="5"/>
      <c r="UGG7" s="5"/>
      <c r="UGH7" s="5"/>
      <c r="UGI7" s="5"/>
      <c r="UGJ7" s="5"/>
      <c r="UGK7" s="5"/>
      <c r="UGL7" s="5"/>
      <c r="UGM7" s="5"/>
      <c r="UGN7" s="5"/>
      <c r="UGO7" s="5"/>
      <c r="UGP7" s="5"/>
      <c r="UGQ7" s="5"/>
      <c r="UGR7" s="5"/>
      <c r="UGS7" s="5"/>
      <c r="UGT7" s="5"/>
      <c r="UGU7" s="5"/>
      <c r="UGV7" s="5"/>
      <c r="UGW7" s="5"/>
      <c r="UGX7" s="5"/>
      <c r="UGY7" s="5"/>
      <c r="UGZ7" s="5"/>
      <c r="UHA7" s="5"/>
      <c r="UHB7" s="5"/>
      <c r="UHC7" s="5"/>
      <c r="UHD7" s="5"/>
      <c r="UHE7" s="5"/>
      <c r="UHF7" s="5"/>
      <c r="UHG7" s="5"/>
      <c r="UHH7" s="5"/>
      <c r="UHI7" s="5"/>
      <c r="UHJ7" s="5"/>
      <c r="UHK7" s="5"/>
      <c r="UHL7" s="5"/>
      <c r="UHM7" s="5"/>
      <c r="UHN7" s="5"/>
      <c r="UHO7" s="5"/>
      <c r="UHP7" s="5"/>
      <c r="UHQ7" s="5"/>
      <c r="UHR7" s="5"/>
      <c r="UHS7" s="5"/>
      <c r="UHT7" s="5"/>
      <c r="UHU7" s="5"/>
      <c r="UHV7" s="5"/>
      <c r="UHW7" s="5"/>
      <c r="UHX7" s="5"/>
      <c r="UHY7" s="5"/>
      <c r="UHZ7" s="5"/>
      <c r="UIA7" s="5"/>
      <c r="UIB7" s="5"/>
      <c r="UIC7" s="5"/>
      <c r="UID7" s="5"/>
      <c r="UIE7" s="5"/>
      <c r="UIF7" s="5"/>
      <c r="UIG7" s="5"/>
      <c r="UIH7" s="5"/>
      <c r="UII7" s="5"/>
      <c r="UIJ7" s="5"/>
      <c r="UIK7" s="5"/>
      <c r="UIL7" s="5"/>
      <c r="UIM7" s="5"/>
      <c r="UIN7" s="5"/>
      <c r="UIO7" s="5"/>
      <c r="UIP7" s="5"/>
      <c r="UIQ7" s="5"/>
      <c r="UIR7" s="5"/>
      <c r="UIS7" s="5"/>
      <c r="UIT7" s="5"/>
      <c r="UIU7" s="5"/>
      <c r="UIV7" s="5"/>
      <c r="UIW7" s="5"/>
      <c r="UIX7" s="5"/>
      <c r="UIY7" s="5"/>
      <c r="UIZ7" s="5"/>
      <c r="UJA7" s="5"/>
      <c r="UJB7" s="5"/>
      <c r="UJC7" s="5"/>
      <c r="UJD7" s="5"/>
      <c r="UJE7" s="5"/>
      <c r="UJF7" s="5"/>
      <c r="UJG7" s="5"/>
      <c r="UJH7" s="5"/>
      <c r="UJI7" s="5"/>
      <c r="UJJ7" s="5"/>
      <c r="UJK7" s="5"/>
      <c r="UJL7" s="5"/>
      <c r="UJM7" s="5"/>
      <c r="UJN7" s="5"/>
      <c r="UJO7" s="5"/>
      <c r="UJP7" s="5"/>
      <c r="UJQ7" s="5"/>
      <c r="UJR7" s="5"/>
      <c r="UJS7" s="5"/>
      <c r="UJT7" s="5"/>
      <c r="UJU7" s="5"/>
      <c r="UJV7" s="5"/>
      <c r="UJW7" s="5"/>
      <c r="UJX7" s="5"/>
      <c r="UJY7" s="5"/>
      <c r="UJZ7" s="5"/>
      <c r="UKA7" s="5"/>
      <c r="UKB7" s="5"/>
      <c r="UKC7" s="5"/>
      <c r="UKD7" s="5"/>
      <c r="UKE7" s="5"/>
      <c r="UKF7" s="5"/>
      <c r="UKG7" s="5"/>
      <c r="UKH7" s="5"/>
      <c r="UKI7" s="5"/>
      <c r="UKJ7" s="5"/>
      <c r="UKK7" s="5"/>
      <c r="UKL7" s="5"/>
      <c r="UKM7" s="5"/>
      <c r="UKN7" s="5"/>
      <c r="UKO7" s="5"/>
      <c r="UKP7" s="5"/>
      <c r="UKQ7" s="5"/>
      <c r="UKR7" s="5"/>
      <c r="UKS7" s="5"/>
      <c r="UKT7" s="5"/>
      <c r="UKU7" s="5"/>
      <c r="UKV7" s="5"/>
      <c r="UKW7" s="5"/>
      <c r="UKX7" s="5"/>
      <c r="UKY7" s="5"/>
      <c r="UKZ7" s="5"/>
      <c r="ULA7" s="5"/>
      <c r="ULB7" s="5"/>
      <c r="ULC7" s="5"/>
      <c r="ULD7" s="5"/>
      <c r="ULE7" s="5"/>
      <c r="ULF7" s="5"/>
      <c r="ULG7" s="5"/>
      <c r="ULH7" s="5"/>
      <c r="ULI7" s="5"/>
      <c r="ULJ7" s="5"/>
      <c r="ULK7" s="5"/>
      <c r="ULL7" s="5"/>
      <c r="ULM7" s="5"/>
      <c r="ULN7" s="5"/>
      <c r="ULO7" s="5"/>
      <c r="ULP7" s="5"/>
      <c r="ULQ7" s="5"/>
      <c r="ULR7" s="5"/>
      <c r="ULS7" s="5"/>
      <c r="ULT7" s="5"/>
      <c r="ULU7" s="5"/>
      <c r="ULV7" s="5"/>
      <c r="ULW7" s="5"/>
      <c r="ULX7" s="5"/>
      <c r="ULY7" s="5"/>
      <c r="ULZ7" s="5"/>
      <c r="UMA7" s="5"/>
      <c r="UMB7" s="5"/>
      <c r="UMC7" s="5"/>
      <c r="UMD7" s="5"/>
      <c r="UME7" s="5"/>
      <c r="UMF7" s="5"/>
      <c r="UMG7" s="5"/>
      <c r="UMH7" s="5"/>
      <c r="UMI7" s="5"/>
      <c r="UMJ7" s="5"/>
      <c r="UMK7" s="5"/>
      <c r="UML7" s="5"/>
      <c r="UMM7" s="5"/>
      <c r="UMN7" s="5"/>
      <c r="UMO7" s="5"/>
      <c r="UMP7" s="5"/>
      <c r="UMQ7" s="5"/>
      <c r="UMR7" s="5"/>
      <c r="UMS7" s="5"/>
      <c r="UMT7" s="5"/>
      <c r="UMU7" s="5"/>
      <c r="UMV7" s="5"/>
      <c r="UMW7" s="5"/>
      <c r="UMX7" s="5"/>
      <c r="UMY7" s="5"/>
      <c r="UMZ7" s="5"/>
      <c r="UNA7" s="5"/>
      <c r="UNB7" s="5"/>
      <c r="UNC7" s="5"/>
      <c r="UND7" s="5"/>
      <c r="UNE7" s="5"/>
      <c r="UNF7" s="5"/>
      <c r="UNG7" s="5"/>
      <c r="UNH7" s="5"/>
      <c r="UNI7" s="5"/>
      <c r="UNJ7" s="5"/>
      <c r="UNK7" s="5"/>
      <c r="UNL7" s="5"/>
      <c r="UNM7" s="5"/>
      <c r="UNN7" s="5"/>
      <c r="UNO7" s="5"/>
      <c r="UNP7" s="5"/>
      <c r="UNQ7" s="5"/>
      <c r="UNR7" s="5"/>
      <c r="UNS7" s="5"/>
      <c r="UNT7" s="5"/>
      <c r="UNU7" s="5"/>
      <c r="UNV7" s="5"/>
      <c r="UNW7" s="5"/>
      <c r="UNX7" s="5"/>
      <c r="UNY7" s="5"/>
      <c r="UNZ7" s="5"/>
      <c r="UOA7" s="5"/>
      <c r="UOB7" s="5"/>
      <c r="UOC7" s="5"/>
      <c r="UOD7" s="5"/>
      <c r="UOE7" s="5"/>
      <c r="UOF7" s="5"/>
      <c r="UOG7" s="5"/>
      <c r="UOH7" s="5"/>
      <c r="UOI7" s="5"/>
      <c r="UOJ7" s="5"/>
      <c r="UOK7" s="5"/>
      <c r="UOL7" s="5"/>
      <c r="UOM7" s="5"/>
      <c r="UON7" s="5"/>
      <c r="UOO7" s="5"/>
      <c r="UOP7" s="5"/>
      <c r="UOQ7" s="5"/>
      <c r="UOR7" s="5"/>
      <c r="UOS7" s="5"/>
      <c r="UOT7" s="5"/>
      <c r="UOU7" s="5"/>
      <c r="UOV7" s="5"/>
      <c r="UOW7" s="5"/>
      <c r="UOX7" s="5"/>
      <c r="UOY7" s="5"/>
      <c r="UOZ7" s="5"/>
      <c r="UPA7" s="5"/>
      <c r="UPB7" s="5"/>
      <c r="UPC7" s="5"/>
      <c r="UPD7" s="5"/>
      <c r="UPE7" s="5"/>
      <c r="UPF7" s="5"/>
      <c r="UPG7" s="5"/>
      <c r="UPH7" s="5"/>
      <c r="UPI7" s="5"/>
      <c r="UPJ7" s="5"/>
      <c r="UPK7" s="5"/>
      <c r="UPL7" s="5"/>
      <c r="UPM7" s="5"/>
      <c r="UPN7" s="5"/>
      <c r="UPO7" s="5"/>
      <c r="UPP7" s="5"/>
      <c r="UPQ7" s="5"/>
      <c r="UPR7" s="5"/>
      <c r="UPS7" s="5"/>
      <c r="UPT7" s="5"/>
      <c r="UPU7" s="5"/>
      <c r="UPV7" s="5"/>
      <c r="UPW7" s="5"/>
      <c r="UPX7" s="5"/>
      <c r="UPY7" s="5"/>
      <c r="UPZ7" s="5"/>
      <c r="UQA7" s="5"/>
      <c r="UQB7" s="5"/>
      <c r="UQC7" s="5"/>
      <c r="UQD7" s="5"/>
      <c r="UQE7" s="5"/>
      <c r="UQF7" s="5"/>
      <c r="UQG7" s="5"/>
      <c r="UQH7" s="5"/>
      <c r="UQI7" s="5"/>
      <c r="UQJ7" s="5"/>
      <c r="UQK7" s="5"/>
      <c r="UQL7" s="5"/>
      <c r="UQM7" s="5"/>
      <c r="UQN7" s="5"/>
      <c r="UQO7" s="5"/>
      <c r="UQP7" s="5"/>
      <c r="UQQ7" s="5"/>
      <c r="UQR7" s="5"/>
      <c r="UQS7" s="5"/>
      <c r="UQT7" s="5"/>
      <c r="UQU7" s="5"/>
      <c r="UQV7" s="5"/>
      <c r="UQW7" s="5"/>
      <c r="UQX7" s="5"/>
      <c r="UQY7" s="5"/>
      <c r="UQZ7" s="5"/>
      <c r="URA7" s="5"/>
      <c r="URB7" s="5"/>
      <c r="URC7" s="5"/>
      <c r="URD7" s="5"/>
      <c r="URE7" s="5"/>
      <c r="URF7" s="5"/>
      <c r="URG7" s="5"/>
      <c r="URH7" s="5"/>
      <c r="URI7" s="5"/>
      <c r="URJ7" s="5"/>
      <c r="URK7" s="5"/>
      <c r="URL7" s="5"/>
      <c r="URM7" s="5"/>
      <c r="URN7" s="5"/>
      <c r="URO7" s="5"/>
      <c r="URP7" s="5"/>
      <c r="URQ7" s="5"/>
      <c r="URR7" s="5"/>
      <c r="URS7" s="5"/>
      <c r="URT7" s="5"/>
      <c r="URU7" s="5"/>
      <c r="URV7" s="5"/>
      <c r="URW7" s="5"/>
      <c r="URX7" s="5"/>
      <c r="URY7" s="5"/>
      <c r="URZ7" s="5"/>
      <c r="USA7" s="5"/>
      <c r="USB7" s="5"/>
      <c r="USC7" s="5"/>
      <c r="USD7" s="5"/>
      <c r="USE7" s="5"/>
      <c r="USF7" s="5"/>
      <c r="USG7" s="5"/>
      <c r="USH7" s="5"/>
      <c r="USI7" s="5"/>
      <c r="USJ7" s="5"/>
      <c r="USK7" s="5"/>
      <c r="USL7" s="5"/>
      <c r="USM7" s="5"/>
      <c r="USN7" s="5"/>
      <c r="USO7" s="5"/>
      <c r="USP7" s="5"/>
      <c r="USQ7" s="5"/>
      <c r="USR7" s="5"/>
      <c r="USS7" s="5"/>
      <c r="UST7" s="5"/>
      <c r="USU7" s="5"/>
      <c r="USV7" s="5"/>
      <c r="USW7" s="5"/>
      <c r="USX7" s="5"/>
      <c r="USY7" s="5"/>
      <c r="USZ7" s="5"/>
      <c r="UTA7" s="5"/>
      <c r="UTB7" s="5"/>
      <c r="UTC7" s="5"/>
      <c r="UTD7" s="5"/>
      <c r="UTE7" s="5"/>
      <c r="UTF7" s="5"/>
      <c r="UTG7" s="5"/>
      <c r="UTH7" s="5"/>
      <c r="UTI7" s="5"/>
      <c r="UTJ7" s="5"/>
      <c r="UTK7" s="5"/>
      <c r="UTL7" s="5"/>
      <c r="UTM7" s="5"/>
      <c r="UTN7" s="5"/>
      <c r="UTO7" s="5"/>
      <c r="UTP7" s="5"/>
      <c r="UTQ7" s="5"/>
      <c r="UTR7" s="5"/>
      <c r="UTS7" s="5"/>
      <c r="UTT7" s="5"/>
      <c r="UTU7" s="5"/>
      <c r="UTV7" s="5"/>
      <c r="UTW7" s="5"/>
      <c r="UTX7" s="5"/>
      <c r="UTY7" s="5"/>
      <c r="UTZ7" s="5"/>
      <c r="UUA7" s="5"/>
      <c r="UUB7" s="5"/>
      <c r="UUC7" s="5"/>
      <c r="UUD7" s="5"/>
      <c r="UUE7" s="5"/>
      <c r="UUF7" s="5"/>
      <c r="UUG7" s="5"/>
      <c r="UUH7" s="5"/>
      <c r="UUI7" s="5"/>
      <c r="UUJ7" s="5"/>
      <c r="UUK7" s="5"/>
      <c r="UUL7" s="5"/>
      <c r="UUM7" s="5"/>
      <c r="UUN7" s="5"/>
      <c r="UUO7" s="5"/>
      <c r="UUP7" s="5"/>
      <c r="UUQ7" s="5"/>
      <c r="UUR7" s="5"/>
      <c r="UUS7" s="5"/>
      <c r="UUT7" s="5"/>
      <c r="UUU7" s="5"/>
      <c r="UUV7" s="5"/>
      <c r="UUW7" s="5"/>
      <c r="UUX7" s="5"/>
      <c r="UUY7" s="5"/>
      <c r="UUZ7" s="5"/>
      <c r="UVA7" s="5"/>
      <c r="UVB7" s="5"/>
      <c r="UVC7" s="5"/>
      <c r="UVD7" s="5"/>
      <c r="UVE7" s="5"/>
      <c r="UVF7" s="5"/>
      <c r="UVG7" s="5"/>
      <c r="UVH7" s="5"/>
      <c r="UVI7" s="5"/>
      <c r="UVJ7" s="5"/>
      <c r="UVK7" s="5"/>
      <c r="UVL7" s="5"/>
      <c r="UVM7" s="5"/>
      <c r="UVN7" s="5"/>
      <c r="UVO7" s="5"/>
      <c r="UVP7" s="5"/>
      <c r="UVQ7" s="5"/>
      <c r="UVR7" s="5"/>
      <c r="UVS7" s="5"/>
      <c r="UVT7" s="5"/>
      <c r="UVU7" s="5"/>
      <c r="UVV7" s="5"/>
      <c r="UVW7" s="5"/>
      <c r="UVX7" s="5"/>
      <c r="UVY7" s="5"/>
      <c r="UVZ7" s="5"/>
      <c r="UWA7" s="5"/>
      <c r="UWB7" s="5"/>
      <c r="UWC7" s="5"/>
      <c r="UWD7" s="5"/>
      <c r="UWE7" s="5"/>
      <c r="UWF7" s="5"/>
      <c r="UWG7" s="5"/>
      <c r="UWH7" s="5"/>
      <c r="UWI7" s="5"/>
      <c r="UWJ7" s="5"/>
      <c r="UWK7" s="5"/>
      <c r="UWL7" s="5"/>
      <c r="UWM7" s="5"/>
      <c r="UWN7" s="5"/>
      <c r="UWO7" s="5"/>
      <c r="UWP7" s="5"/>
      <c r="UWQ7" s="5"/>
      <c r="UWR7" s="5"/>
      <c r="UWS7" s="5"/>
      <c r="UWT7" s="5"/>
      <c r="UWU7" s="5"/>
      <c r="UWV7" s="5"/>
      <c r="UWW7" s="5"/>
      <c r="UWX7" s="5"/>
      <c r="UWY7" s="5"/>
      <c r="UWZ7" s="5"/>
      <c r="UXA7" s="5"/>
      <c r="UXB7" s="5"/>
      <c r="UXC7" s="5"/>
      <c r="UXD7" s="5"/>
      <c r="UXE7" s="5"/>
      <c r="UXF7" s="5"/>
      <c r="UXG7" s="5"/>
      <c r="UXH7" s="5"/>
      <c r="UXI7" s="5"/>
      <c r="UXJ7" s="5"/>
      <c r="UXK7" s="5"/>
      <c r="UXL7" s="5"/>
      <c r="UXM7" s="5"/>
      <c r="UXN7" s="5"/>
      <c r="UXO7" s="5"/>
      <c r="UXP7" s="5"/>
      <c r="UXQ7" s="5"/>
      <c r="UXR7" s="5"/>
      <c r="UXS7" s="5"/>
      <c r="UXT7" s="5"/>
      <c r="UXU7" s="5"/>
      <c r="UXV7" s="5"/>
      <c r="UXW7" s="5"/>
      <c r="UXX7" s="5"/>
      <c r="UXY7" s="5"/>
      <c r="UXZ7" s="5"/>
      <c r="UYA7" s="5"/>
      <c r="UYB7" s="5"/>
      <c r="UYC7" s="5"/>
      <c r="UYD7" s="5"/>
      <c r="UYE7" s="5"/>
      <c r="UYF7" s="5"/>
      <c r="UYG7" s="5"/>
      <c r="UYH7" s="5"/>
      <c r="UYI7" s="5"/>
      <c r="UYJ7" s="5"/>
      <c r="UYK7" s="5"/>
      <c r="UYL7" s="5"/>
      <c r="UYM7" s="5"/>
      <c r="UYN7" s="5"/>
      <c r="UYO7" s="5"/>
      <c r="UYP7" s="5"/>
      <c r="UYQ7" s="5"/>
      <c r="UYR7" s="5"/>
      <c r="UYS7" s="5"/>
      <c r="UYT7" s="5"/>
      <c r="UYU7" s="5"/>
      <c r="UYV7" s="5"/>
      <c r="UYW7" s="5"/>
      <c r="UYX7" s="5"/>
      <c r="UYY7" s="5"/>
      <c r="UYZ7" s="5"/>
      <c r="UZA7" s="5"/>
      <c r="UZB7" s="5"/>
      <c r="UZC7" s="5"/>
      <c r="UZD7" s="5"/>
      <c r="UZE7" s="5"/>
      <c r="UZF7" s="5"/>
      <c r="UZG7" s="5"/>
      <c r="UZH7" s="5"/>
      <c r="UZI7" s="5"/>
      <c r="UZJ7" s="5"/>
      <c r="UZK7" s="5"/>
      <c r="UZL7" s="5"/>
      <c r="UZM7" s="5"/>
      <c r="UZN7" s="5"/>
      <c r="UZO7" s="5"/>
      <c r="UZP7" s="5"/>
      <c r="UZQ7" s="5"/>
      <c r="UZR7" s="5"/>
      <c r="UZS7" s="5"/>
      <c r="UZT7" s="5"/>
      <c r="UZU7" s="5"/>
      <c r="UZV7" s="5"/>
      <c r="UZW7" s="5"/>
      <c r="UZX7" s="5"/>
      <c r="UZY7" s="5"/>
      <c r="UZZ7" s="5"/>
      <c r="VAA7" s="5"/>
      <c r="VAB7" s="5"/>
      <c r="VAC7" s="5"/>
      <c r="VAD7" s="5"/>
      <c r="VAE7" s="5"/>
      <c r="VAF7" s="5"/>
      <c r="VAG7" s="5"/>
      <c r="VAH7" s="5"/>
      <c r="VAI7" s="5"/>
      <c r="VAJ7" s="5"/>
      <c r="VAK7" s="5"/>
      <c r="VAL7" s="5"/>
      <c r="VAM7" s="5"/>
      <c r="VAN7" s="5"/>
      <c r="VAO7" s="5"/>
      <c r="VAP7" s="5"/>
      <c r="VAQ7" s="5"/>
      <c r="VAR7" s="5"/>
      <c r="VAS7" s="5"/>
      <c r="VAT7" s="5"/>
      <c r="VAU7" s="5"/>
      <c r="VAV7" s="5"/>
      <c r="VAW7" s="5"/>
      <c r="VAX7" s="5"/>
      <c r="VAY7" s="5"/>
      <c r="VAZ7" s="5"/>
      <c r="VBA7" s="5"/>
      <c r="VBB7" s="5"/>
      <c r="VBC7" s="5"/>
      <c r="VBD7" s="5"/>
      <c r="VBE7" s="5"/>
      <c r="VBF7" s="5"/>
      <c r="VBG7" s="5"/>
      <c r="VBH7" s="5"/>
      <c r="VBI7" s="5"/>
      <c r="VBJ7" s="5"/>
      <c r="VBK7" s="5"/>
      <c r="VBL7" s="5"/>
      <c r="VBM7" s="5"/>
      <c r="VBN7" s="5"/>
      <c r="VBO7" s="5"/>
      <c r="VBP7" s="5"/>
      <c r="VBQ7" s="5"/>
      <c r="VBR7" s="5"/>
      <c r="VBS7" s="5"/>
      <c r="VBT7" s="5"/>
      <c r="VBU7" s="5"/>
      <c r="VBV7" s="5"/>
      <c r="VBW7" s="5"/>
      <c r="VBX7" s="5"/>
      <c r="VBY7" s="5"/>
      <c r="VBZ7" s="5"/>
      <c r="VCA7" s="5"/>
      <c r="VCB7" s="5"/>
      <c r="VCC7" s="5"/>
      <c r="VCD7" s="5"/>
      <c r="VCE7" s="5"/>
      <c r="VCF7" s="5"/>
      <c r="VCG7" s="5"/>
      <c r="VCH7" s="5"/>
      <c r="VCI7" s="5"/>
      <c r="VCJ7" s="5"/>
      <c r="VCK7" s="5"/>
      <c r="VCL7" s="5"/>
      <c r="VCM7" s="5"/>
      <c r="VCN7" s="5"/>
      <c r="VCO7" s="5"/>
      <c r="VCP7" s="5"/>
      <c r="VCQ7" s="5"/>
      <c r="VCR7" s="5"/>
      <c r="VCS7" s="5"/>
      <c r="VCT7" s="5"/>
      <c r="VCU7" s="5"/>
      <c r="VCV7" s="5"/>
      <c r="VCW7" s="5"/>
      <c r="VCX7" s="5"/>
      <c r="VCY7" s="5"/>
      <c r="VCZ7" s="5"/>
      <c r="VDA7" s="5"/>
      <c r="VDB7" s="5"/>
      <c r="VDC7" s="5"/>
      <c r="VDD7" s="5"/>
      <c r="VDE7" s="5"/>
      <c r="VDF7" s="5"/>
      <c r="VDG7" s="5"/>
      <c r="VDH7" s="5"/>
      <c r="VDI7" s="5"/>
      <c r="VDJ7" s="5"/>
      <c r="VDK7" s="5"/>
      <c r="VDL7" s="5"/>
      <c r="VDM7" s="5"/>
      <c r="VDN7" s="5"/>
      <c r="VDO7" s="5"/>
      <c r="VDP7" s="5"/>
      <c r="VDQ7" s="5"/>
      <c r="VDR7" s="5"/>
      <c r="VDS7" s="5"/>
      <c r="VDT7" s="5"/>
      <c r="VDU7" s="5"/>
      <c r="VDV7" s="5"/>
      <c r="VDW7" s="5"/>
      <c r="VDX7" s="5"/>
      <c r="VDY7" s="5"/>
      <c r="VDZ7" s="5"/>
      <c r="VEA7" s="5"/>
      <c r="VEB7" s="5"/>
      <c r="VEC7" s="5"/>
      <c r="VED7" s="5"/>
      <c r="VEE7" s="5"/>
      <c r="VEF7" s="5"/>
      <c r="VEG7" s="5"/>
      <c r="VEH7" s="5"/>
      <c r="VEI7" s="5"/>
      <c r="VEJ7" s="5"/>
      <c r="VEK7" s="5"/>
      <c r="VEL7" s="5"/>
      <c r="VEM7" s="5"/>
      <c r="VEN7" s="5"/>
      <c r="VEO7" s="5"/>
      <c r="VEP7" s="5"/>
      <c r="VEQ7" s="5"/>
      <c r="VER7" s="5"/>
      <c r="VES7" s="5"/>
      <c r="VET7" s="5"/>
      <c r="VEU7" s="5"/>
      <c r="VEV7" s="5"/>
      <c r="VEW7" s="5"/>
      <c r="VEX7" s="5"/>
      <c r="VEY7" s="5"/>
      <c r="VEZ7" s="5"/>
      <c r="VFA7" s="5"/>
      <c r="VFB7" s="5"/>
      <c r="VFC7" s="5"/>
      <c r="VFD7" s="5"/>
      <c r="VFE7" s="5"/>
      <c r="VFF7" s="5"/>
      <c r="VFG7" s="5"/>
      <c r="VFH7" s="5"/>
      <c r="VFI7" s="5"/>
      <c r="VFJ7" s="5"/>
      <c r="VFK7" s="5"/>
      <c r="VFL7" s="5"/>
      <c r="VFM7" s="5"/>
      <c r="VFN7" s="5"/>
      <c r="VFO7" s="5"/>
      <c r="VFP7" s="5"/>
      <c r="VFQ7" s="5"/>
      <c r="VFR7" s="5"/>
      <c r="VFS7" s="5"/>
      <c r="VFT7" s="5"/>
      <c r="VFU7" s="5"/>
      <c r="VFV7" s="5"/>
      <c r="VFW7" s="5"/>
      <c r="VFX7" s="5"/>
      <c r="VFY7" s="5"/>
      <c r="VFZ7" s="5"/>
      <c r="VGA7" s="5"/>
      <c r="VGB7" s="5"/>
      <c r="VGC7" s="5"/>
      <c r="VGD7" s="5"/>
      <c r="VGE7" s="5"/>
      <c r="VGF7" s="5"/>
      <c r="VGG7" s="5"/>
      <c r="VGH7" s="5"/>
      <c r="VGI7" s="5"/>
      <c r="VGJ7" s="5"/>
      <c r="VGK7" s="5"/>
      <c r="VGL7" s="5"/>
      <c r="VGM7" s="5"/>
      <c r="VGN7" s="5"/>
      <c r="VGO7" s="5"/>
      <c r="VGP7" s="5"/>
      <c r="VGQ7" s="5"/>
      <c r="VGR7" s="5"/>
      <c r="VGS7" s="5"/>
      <c r="VGT7" s="5"/>
      <c r="VGU7" s="5"/>
      <c r="VGV7" s="5"/>
      <c r="VGW7" s="5"/>
      <c r="VGX7" s="5"/>
      <c r="VGY7" s="5"/>
      <c r="VGZ7" s="5"/>
      <c r="VHA7" s="5"/>
      <c r="VHB7" s="5"/>
      <c r="VHC7" s="5"/>
      <c r="VHD7" s="5"/>
      <c r="VHE7" s="5"/>
      <c r="VHF7" s="5"/>
      <c r="VHG7" s="5"/>
      <c r="VHH7" s="5"/>
      <c r="VHI7" s="5"/>
      <c r="VHJ7" s="5"/>
      <c r="VHK7" s="5"/>
      <c r="VHL7" s="5"/>
      <c r="VHM7" s="5"/>
      <c r="VHN7" s="5"/>
      <c r="VHO7" s="5"/>
      <c r="VHP7" s="5"/>
      <c r="VHQ7" s="5"/>
      <c r="VHR7" s="5"/>
      <c r="VHS7" s="5"/>
      <c r="VHT7" s="5"/>
      <c r="VHU7" s="5"/>
      <c r="VHV7" s="5"/>
      <c r="VHW7" s="5"/>
      <c r="VHX7" s="5"/>
      <c r="VHY7" s="5"/>
      <c r="VHZ7" s="5"/>
      <c r="VIA7" s="5"/>
      <c r="VIB7" s="5"/>
      <c r="VIC7" s="5"/>
      <c r="VID7" s="5"/>
      <c r="VIE7" s="5"/>
      <c r="VIF7" s="5"/>
      <c r="VIG7" s="5"/>
      <c r="VIH7" s="5"/>
      <c r="VII7" s="5"/>
      <c r="VIJ7" s="5"/>
      <c r="VIK7" s="5"/>
      <c r="VIL7" s="5"/>
      <c r="VIM7" s="5"/>
      <c r="VIN7" s="5"/>
      <c r="VIO7" s="5"/>
      <c r="VIP7" s="5"/>
      <c r="VIQ7" s="5"/>
      <c r="VIR7" s="5"/>
      <c r="VIS7" s="5"/>
      <c r="VIT7" s="5"/>
      <c r="VIU7" s="5"/>
      <c r="VIV7" s="5"/>
      <c r="VIW7" s="5"/>
      <c r="VIX7" s="5"/>
      <c r="VIY7" s="5"/>
      <c r="VIZ7" s="5"/>
      <c r="VJA7" s="5"/>
      <c r="VJB7" s="5"/>
      <c r="VJC7" s="5"/>
      <c r="VJD7" s="5"/>
      <c r="VJE7" s="5"/>
      <c r="VJF7" s="5"/>
      <c r="VJG7" s="5"/>
      <c r="VJH7" s="5"/>
      <c r="VJI7" s="5"/>
      <c r="VJJ7" s="5"/>
      <c r="VJK7" s="5"/>
      <c r="VJL7" s="5"/>
      <c r="VJM7" s="5"/>
      <c r="VJN7" s="5"/>
      <c r="VJO7" s="5"/>
      <c r="VJP7" s="5"/>
      <c r="VJQ7" s="5"/>
      <c r="VJR7" s="5"/>
      <c r="VJS7" s="5"/>
      <c r="VJT7" s="5"/>
      <c r="VJU7" s="5"/>
      <c r="VJV7" s="5"/>
      <c r="VJW7" s="5"/>
      <c r="VJX7" s="5"/>
      <c r="VJY7" s="5"/>
      <c r="VJZ7" s="5"/>
      <c r="VKA7" s="5"/>
      <c r="VKB7" s="5"/>
      <c r="VKC7" s="5"/>
      <c r="VKD7" s="5"/>
      <c r="VKE7" s="5"/>
      <c r="VKF7" s="5"/>
      <c r="VKG7" s="5"/>
      <c r="VKH7" s="5"/>
      <c r="VKI7" s="5"/>
      <c r="VKJ7" s="5"/>
      <c r="VKK7" s="5"/>
      <c r="VKL7" s="5"/>
      <c r="VKM7" s="5"/>
      <c r="VKN7" s="5"/>
      <c r="VKO7" s="5"/>
      <c r="VKP7" s="5"/>
      <c r="VKQ7" s="5"/>
      <c r="VKR7" s="5"/>
      <c r="VKS7" s="5"/>
      <c r="VKT7" s="5"/>
      <c r="VKU7" s="5"/>
      <c r="VKV7" s="5"/>
      <c r="VKW7" s="5"/>
      <c r="VKX7" s="5"/>
      <c r="VKY7" s="5"/>
      <c r="VKZ7" s="5"/>
      <c r="VLA7" s="5"/>
      <c r="VLB7" s="5"/>
      <c r="VLC7" s="5"/>
      <c r="VLD7" s="5"/>
      <c r="VLE7" s="5"/>
      <c r="VLF7" s="5"/>
      <c r="VLG7" s="5"/>
      <c r="VLH7" s="5"/>
      <c r="VLI7" s="5"/>
      <c r="VLJ7" s="5"/>
      <c r="VLK7" s="5"/>
      <c r="VLL7" s="5"/>
      <c r="VLM7" s="5"/>
      <c r="VLN7" s="5"/>
      <c r="VLO7" s="5"/>
      <c r="VLP7" s="5"/>
      <c r="VLQ7" s="5"/>
      <c r="VLR7" s="5"/>
      <c r="VLS7" s="5"/>
      <c r="VLT7" s="5"/>
      <c r="VLU7" s="5"/>
      <c r="VLV7" s="5"/>
      <c r="VLW7" s="5"/>
      <c r="VLX7" s="5"/>
      <c r="VLY7" s="5"/>
      <c r="VLZ7" s="5"/>
      <c r="VMA7" s="5"/>
      <c r="VMB7" s="5"/>
      <c r="VMC7" s="5"/>
      <c r="VMD7" s="5"/>
      <c r="VME7" s="5"/>
      <c r="VMF7" s="5"/>
      <c r="VMG7" s="5"/>
      <c r="VMH7" s="5"/>
      <c r="VMI7" s="5"/>
      <c r="VMJ7" s="5"/>
      <c r="VMK7" s="5"/>
      <c r="VML7" s="5"/>
      <c r="VMM7" s="5"/>
      <c r="VMN7" s="5"/>
      <c r="VMO7" s="5"/>
      <c r="VMP7" s="5"/>
      <c r="VMQ7" s="5"/>
      <c r="VMR7" s="5"/>
      <c r="VMS7" s="5"/>
      <c r="VMT7" s="5"/>
      <c r="VMU7" s="5"/>
      <c r="VMV7" s="5"/>
      <c r="VMW7" s="5"/>
      <c r="VMX7" s="5"/>
      <c r="VMY7" s="5"/>
      <c r="VMZ7" s="5"/>
      <c r="VNA7" s="5"/>
      <c r="VNB7" s="5"/>
      <c r="VNC7" s="5"/>
      <c r="VND7" s="5"/>
      <c r="VNE7" s="5"/>
      <c r="VNF7" s="5"/>
      <c r="VNG7" s="5"/>
      <c r="VNH7" s="5"/>
      <c r="VNI7" s="5"/>
      <c r="VNJ7" s="5"/>
      <c r="VNK7" s="5"/>
      <c r="VNL7" s="5"/>
      <c r="VNM7" s="5"/>
      <c r="VNN7" s="5"/>
      <c r="VNO7" s="5"/>
      <c r="VNP7" s="5"/>
      <c r="VNQ7" s="5"/>
      <c r="VNR7" s="5"/>
      <c r="VNS7" s="5"/>
      <c r="VNT7" s="5"/>
      <c r="VNU7" s="5"/>
      <c r="VNV7" s="5"/>
      <c r="VNW7" s="5"/>
      <c r="VNX7" s="5"/>
      <c r="VNY7" s="5"/>
      <c r="VNZ7" s="5"/>
      <c r="VOA7" s="5"/>
      <c r="VOB7" s="5"/>
      <c r="VOC7" s="5"/>
      <c r="VOD7" s="5"/>
      <c r="VOE7" s="5"/>
      <c r="VOF7" s="5"/>
      <c r="VOG7" s="5"/>
      <c r="VOH7" s="5"/>
      <c r="VOI7" s="5"/>
      <c r="VOJ7" s="5"/>
      <c r="VOK7" s="5"/>
      <c r="VOL7" s="5"/>
      <c r="VOM7" s="5"/>
      <c r="VON7" s="5"/>
      <c r="VOO7" s="5"/>
      <c r="VOP7" s="5"/>
      <c r="VOQ7" s="5"/>
      <c r="VOR7" s="5"/>
      <c r="VOS7" s="5"/>
      <c r="VOT7" s="5"/>
      <c r="VOU7" s="5"/>
      <c r="VOV7" s="5"/>
      <c r="VOW7" s="5"/>
      <c r="VOX7" s="5"/>
      <c r="VOY7" s="5"/>
      <c r="VOZ7" s="5"/>
      <c r="VPA7" s="5"/>
      <c r="VPB7" s="5"/>
      <c r="VPC7" s="5"/>
      <c r="VPD7" s="5"/>
      <c r="VPE7" s="5"/>
      <c r="VPF7" s="5"/>
      <c r="VPG7" s="5"/>
      <c r="VPH7" s="5"/>
      <c r="VPI7" s="5"/>
      <c r="VPJ7" s="5"/>
      <c r="VPK7" s="5"/>
      <c r="VPL7" s="5"/>
      <c r="VPM7" s="5"/>
      <c r="VPN7" s="5"/>
      <c r="VPO7" s="5"/>
      <c r="VPP7" s="5"/>
      <c r="VPQ7" s="5"/>
      <c r="VPR7" s="5"/>
      <c r="VPS7" s="5"/>
      <c r="VPT7" s="5"/>
      <c r="VPU7" s="5"/>
      <c r="VPV7" s="5"/>
      <c r="VPW7" s="5"/>
      <c r="VPX7" s="5"/>
      <c r="VPY7" s="5"/>
      <c r="VPZ7" s="5"/>
      <c r="VQA7" s="5"/>
      <c r="VQB7" s="5"/>
      <c r="VQC7" s="5"/>
      <c r="VQD7" s="5"/>
      <c r="VQE7" s="5"/>
      <c r="VQF7" s="5"/>
      <c r="VQG7" s="5"/>
      <c r="VQH7" s="5"/>
      <c r="VQI7" s="5"/>
      <c r="VQJ7" s="5"/>
      <c r="VQK7" s="5"/>
      <c r="VQL7" s="5"/>
      <c r="VQM7" s="5"/>
      <c r="VQN7" s="5"/>
      <c r="VQO7" s="5"/>
      <c r="VQP7" s="5"/>
      <c r="VQQ7" s="5"/>
      <c r="VQR7" s="5"/>
      <c r="VQS7" s="5"/>
      <c r="VQT7" s="5"/>
      <c r="VQU7" s="5"/>
      <c r="VQV7" s="5"/>
      <c r="VQW7" s="5"/>
      <c r="VQX7" s="5"/>
      <c r="VQY7" s="5"/>
      <c r="VQZ7" s="5"/>
      <c r="VRA7" s="5"/>
      <c r="VRB7" s="5"/>
      <c r="VRC7" s="5"/>
      <c r="VRD7" s="5"/>
      <c r="VRE7" s="5"/>
      <c r="VRF7" s="5"/>
      <c r="VRG7" s="5"/>
      <c r="VRH7" s="5"/>
      <c r="VRI7" s="5"/>
      <c r="VRJ7" s="5"/>
      <c r="VRK7" s="5"/>
      <c r="VRL7" s="5"/>
      <c r="VRM7" s="5"/>
      <c r="VRN7" s="5"/>
      <c r="VRO7" s="5"/>
      <c r="VRP7" s="5"/>
      <c r="VRQ7" s="5"/>
      <c r="VRR7" s="5"/>
      <c r="VRS7" s="5"/>
      <c r="VRT7" s="5"/>
      <c r="VRU7" s="5"/>
      <c r="VRV7" s="5"/>
      <c r="VRW7" s="5"/>
      <c r="VRX7" s="5"/>
      <c r="VRY7" s="5"/>
      <c r="VRZ7" s="5"/>
      <c r="VSA7" s="5"/>
      <c r="VSB7" s="5"/>
      <c r="VSC7" s="5"/>
      <c r="VSD7" s="5"/>
      <c r="VSE7" s="5"/>
      <c r="VSF7" s="5"/>
      <c r="VSG7" s="5"/>
      <c r="VSH7" s="5"/>
      <c r="VSI7" s="5"/>
      <c r="VSJ7" s="5"/>
      <c r="VSK7" s="5"/>
      <c r="VSL7" s="5"/>
      <c r="VSM7" s="5"/>
      <c r="VSN7" s="5"/>
      <c r="VSO7" s="5"/>
      <c r="VSP7" s="5"/>
      <c r="VSQ7" s="5"/>
      <c r="VSR7" s="5"/>
      <c r="VSS7" s="5"/>
      <c r="VST7" s="5"/>
      <c r="VSU7" s="5"/>
      <c r="VSV7" s="5"/>
      <c r="VSW7" s="5"/>
      <c r="VSX7" s="5"/>
      <c r="VSY7" s="5"/>
      <c r="VSZ7" s="5"/>
      <c r="VTA7" s="5"/>
      <c r="VTB7" s="5"/>
      <c r="VTC7" s="5"/>
      <c r="VTD7" s="5"/>
      <c r="VTE7" s="5"/>
      <c r="VTF7" s="5"/>
      <c r="VTG7" s="5"/>
      <c r="VTH7" s="5"/>
      <c r="VTI7" s="5"/>
      <c r="VTJ7" s="5"/>
      <c r="VTK7" s="5"/>
      <c r="VTL7" s="5"/>
      <c r="VTM7" s="5"/>
      <c r="VTN7" s="5"/>
      <c r="VTO7" s="5"/>
      <c r="VTP7" s="5"/>
      <c r="VTQ7" s="5"/>
      <c r="VTR7" s="5"/>
      <c r="VTS7" s="5"/>
      <c r="VTT7" s="5"/>
      <c r="VTU7" s="5"/>
      <c r="VTV7" s="5"/>
      <c r="VTW7" s="5"/>
      <c r="VTX7" s="5"/>
      <c r="VTY7" s="5"/>
      <c r="VTZ7" s="5"/>
      <c r="VUA7" s="5"/>
      <c r="VUB7" s="5"/>
      <c r="VUC7" s="5"/>
      <c r="VUD7" s="5"/>
      <c r="VUE7" s="5"/>
      <c r="VUF7" s="5"/>
      <c r="VUG7" s="5"/>
      <c r="VUH7" s="5"/>
      <c r="VUI7" s="5"/>
      <c r="VUJ7" s="5"/>
      <c r="VUK7" s="5"/>
      <c r="VUL7" s="5"/>
      <c r="VUM7" s="5"/>
      <c r="VUN7" s="5"/>
      <c r="VUO7" s="5"/>
      <c r="VUP7" s="5"/>
      <c r="VUQ7" s="5"/>
      <c r="VUR7" s="5"/>
      <c r="VUS7" s="5"/>
      <c r="VUT7" s="5"/>
      <c r="VUU7" s="5"/>
      <c r="VUV7" s="5"/>
      <c r="VUW7" s="5"/>
      <c r="VUX7" s="5"/>
      <c r="VUY7" s="5"/>
      <c r="VUZ7" s="5"/>
      <c r="VVA7" s="5"/>
      <c r="VVB7" s="5"/>
      <c r="VVC7" s="5"/>
      <c r="VVD7" s="5"/>
      <c r="VVE7" s="5"/>
      <c r="VVF7" s="5"/>
      <c r="VVG7" s="5"/>
      <c r="VVH7" s="5"/>
      <c r="VVI7" s="5"/>
      <c r="VVJ7" s="5"/>
      <c r="VVK7" s="5"/>
      <c r="VVL7" s="5"/>
      <c r="VVM7" s="5"/>
      <c r="VVN7" s="5"/>
      <c r="VVO7" s="5"/>
      <c r="VVP7" s="5"/>
      <c r="VVQ7" s="5"/>
      <c r="VVR7" s="5"/>
      <c r="VVS7" s="5"/>
      <c r="VVT7" s="5"/>
      <c r="VVU7" s="5"/>
      <c r="VVV7" s="5"/>
      <c r="VVW7" s="5"/>
      <c r="VVX7" s="5"/>
      <c r="VVY7" s="5"/>
      <c r="VVZ7" s="5"/>
      <c r="VWA7" s="5"/>
      <c r="VWB7" s="5"/>
      <c r="VWC7" s="5"/>
      <c r="VWD7" s="5"/>
      <c r="VWE7" s="5"/>
      <c r="VWF7" s="5"/>
      <c r="VWG7" s="5"/>
      <c r="VWH7" s="5"/>
      <c r="VWI7" s="5"/>
      <c r="VWJ7" s="5"/>
      <c r="VWK7" s="5"/>
      <c r="VWL7" s="5"/>
      <c r="VWM7" s="5"/>
      <c r="VWN7" s="5"/>
      <c r="VWO7" s="5"/>
      <c r="VWP7" s="5"/>
      <c r="VWQ7" s="5"/>
      <c r="VWR7" s="5"/>
      <c r="VWS7" s="5"/>
      <c r="VWT7" s="5"/>
      <c r="VWU7" s="5"/>
      <c r="VWV7" s="5"/>
      <c r="VWW7" s="5"/>
      <c r="VWX7" s="5"/>
      <c r="VWY7" s="5"/>
      <c r="VWZ7" s="5"/>
      <c r="VXA7" s="5"/>
      <c r="VXB7" s="5"/>
      <c r="VXC7" s="5"/>
      <c r="VXD7" s="5"/>
      <c r="VXE7" s="5"/>
      <c r="VXF7" s="5"/>
      <c r="VXG7" s="5"/>
      <c r="VXH7" s="5"/>
      <c r="VXI7" s="5"/>
      <c r="VXJ7" s="5"/>
      <c r="VXK7" s="5"/>
      <c r="VXL7" s="5"/>
      <c r="VXM7" s="5"/>
      <c r="VXN7" s="5"/>
      <c r="VXO7" s="5"/>
      <c r="VXP7" s="5"/>
      <c r="VXQ7" s="5"/>
      <c r="VXR7" s="5"/>
      <c r="VXS7" s="5"/>
      <c r="VXT7" s="5"/>
      <c r="VXU7" s="5"/>
      <c r="VXV7" s="5"/>
      <c r="VXW7" s="5"/>
      <c r="VXX7" s="5"/>
      <c r="VXY7" s="5"/>
      <c r="VXZ7" s="5"/>
      <c r="VYA7" s="5"/>
      <c r="VYB7" s="5"/>
      <c r="VYC7" s="5"/>
      <c r="VYD7" s="5"/>
      <c r="VYE7" s="5"/>
      <c r="VYF7" s="5"/>
      <c r="VYG7" s="5"/>
      <c r="VYH7" s="5"/>
      <c r="VYI7" s="5"/>
      <c r="VYJ7" s="5"/>
      <c r="VYK7" s="5"/>
      <c r="VYL7" s="5"/>
      <c r="VYM7" s="5"/>
      <c r="VYN7" s="5"/>
      <c r="VYO7" s="5"/>
      <c r="VYP7" s="5"/>
      <c r="VYQ7" s="5"/>
      <c r="VYR7" s="5"/>
      <c r="VYS7" s="5"/>
      <c r="VYT7" s="5"/>
      <c r="VYU7" s="5"/>
      <c r="VYV7" s="5"/>
      <c r="VYW7" s="5"/>
      <c r="VYX7" s="5"/>
      <c r="VYY7" s="5"/>
      <c r="VYZ7" s="5"/>
      <c r="VZA7" s="5"/>
      <c r="VZB7" s="5"/>
      <c r="VZC7" s="5"/>
      <c r="VZD7" s="5"/>
      <c r="VZE7" s="5"/>
      <c r="VZF7" s="5"/>
      <c r="VZG7" s="5"/>
      <c r="VZH7" s="5"/>
      <c r="VZI7" s="5"/>
      <c r="VZJ7" s="5"/>
      <c r="VZK7" s="5"/>
      <c r="VZL7" s="5"/>
      <c r="VZM7" s="5"/>
      <c r="VZN7" s="5"/>
      <c r="VZO7" s="5"/>
      <c r="VZP7" s="5"/>
      <c r="VZQ7" s="5"/>
      <c r="VZR7" s="5"/>
      <c r="VZS7" s="5"/>
      <c r="VZT7" s="5"/>
      <c r="VZU7" s="5"/>
      <c r="VZV7" s="5"/>
      <c r="VZW7" s="5"/>
      <c r="VZX7" s="5"/>
      <c r="VZY7" s="5"/>
      <c r="VZZ7" s="5"/>
      <c r="WAA7" s="5"/>
      <c r="WAB7" s="5"/>
      <c r="WAC7" s="5"/>
      <c r="WAD7" s="5"/>
      <c r="WAE7" s="5"/>
      <c r="WAF7" s="5"/>
      <c r="WAG7" s="5"/>
      <c r="WAH7" s="5"/>
      <c r="WAI7" s="5"/>
      <c r="WAJ7" s="5"/>
      <c r="WAK7" s="5"/>
      <c r="WAL7" s="5"/>
      <c r="WAM7" s="5"/>
      <c r="WAN7" s="5"/>
      <c r="WAO7" s="5"/>
      <c r="WAP7" s="5"/>
      <c r="WAQ7" s="5"/>
      <c r="WAR7" s="5"/>
      <c r="WAS7" s="5"/>
      <c r="WAT7" s="5"/>
      <c r="WAU7" s="5"/>
      <c r="WAV7" s="5"/>
      <c r="WAW7" s="5"/>
      <c r="WAX7" s="5"/>
      <c r="WAY7" s="5"/>
      <c r="WAZ7" s="5"/>
      <c r="WBA7" s="5"/>
      <c r="WBB7" s="5"/>
      <c r="WBC7" s="5"/>
      <c r="WBD7" s="5"/>
      <c r="WBE7" s="5"/>
      <c r="WBF7" s="5"/>
      <c r="WBG7" s="5"/>
      <c r="WBH7" s="5"/>
      <c r="WBI7" s="5"/>
      <c r="WBJ7" s="5"/>
      <c r="WBK7" s="5"/>
      <c r="WBL7" s="5"/>
      <c r="WBM7" s="5"/>
      <c r="WBN7" s="5"/>
      <c r="WBO7" s="5"/>
      <c r="WBP7" s="5"/>
      <c r="WBQ7" s="5"/>
      <c r="WBR7" s="5"/>
      <c r="WBS7" s="5"/>
      <c r="WBT7" s="5"/>
      <c r="WBU7" s="5"/>
      <c r="WBV7" s="5"/>
      <c r="WBW7" s="5"/>
      <c r="WBX7" s="5"/>
      <c r="WBY7" s="5"/>
      <c r="WBZ7" s="5"/>
      <c r="WCA7" s="5"/>
      <c r="WCB7" s="5"/>
      <c r="WCC7" s="5"/>
      <c r="WCD7" s="5"/>
      <c r="WCE7" s="5"/>
      <c r="WCF7" s="5"/>
      <c r="WCG7" s="5"/>
      <c r="WCH7" s="5"/>
      <c r="WCI7" s="5"/>
      <c r="WCJ7" s="5"/>
      <c r="WCK7" s="5"/>
      <c r="WCL7" s="5"/>
      <c r="WCM7" s="5"/>
      <c r="WCN7" s="5"/>
      <c r="WCO7" s="5"/>
      <c r="WCP7" s="5"/>
      <c r="WCQ7" s="5"/>
      <c r="WCR7" s="5"/>
      <c r="WCS7" s="5"/>
      <c r="WCT7" s="5"/>
      <c r="WCU7" s="5"/>
      <c r="WCV7" s="5"/>
      <c r="WCW7" s="5"/>
      <c r="WCX7" s="5"/>
      <c r="WCY7" s="5"/>
      <c r="WCZ7" s="5"/>
      <c r="WDA7" s="5"/>
      <c r="WDB7" s="5"/>
      <c r="WDC7" s="5"/>
      <c r="WDD7" s="5"/>
      <c r="WDE7" s="5"/>
      <c r="WDF7" s="5"/>
      <c r="WDG7" s="5"/>
      <c r="WDH7" s="5"/>
      <c r="WDI7" s="5"/>
      <c r="WDJ7" s="5"/>
      <c r="WDK7" s="5"/>
      <c r="WDL7" s="5"/>
      <c r="WDM7" s="5"/>
      <c r="WDN7" s="5"/>
      <c r="WDO7" s="5"/>
      <c r="WDP7" s="5"/>
      <c r="WDQ7" s="5"/>
      <c r="WDR7" s="5"/>
      <c r="WDS7" s="5"/>
      <c r="WDT7" s="5"/>
      <c r="WDU7" s="5"/>
      <c r="WDV7" s="5"/>
      <c r="WDW7" s="5"/>
      <c r="WDX7" s="5"/>
      <c r="WDY7" s="5"/>
      <c r="WDZ7" s="5"/>
      <c r="WEA7" s="5"/>
      <c r="WEB7" s="5"/>
      <c r="WEC7" s="5"/>
      <c r="WED7" s="5"/>
      <c r="WEE7" s="5"/>
      <c r="WEF7" s="5"/>
      <c r="WEG7" s="5"/>
      <c r="WEH7" s="5"/>
      <c r="WEI7" s="5"/>
      <c r="WEJ7" s="5"/>
      <c r="WEK7" s="5"/>
      <c r="WEL7" s="5"/>
      <c r="WEM7" s="5"/>
      <c r="WEN7" s="5"/>
      <c r="WEO7" s="5"/>
      <c r="WEP7" s="5"/>
      <c r="WEQ7" s="5"/>
      <c r="WER7" s="5"/>
      <c r="WES7" s="5"/>
      <c r="WET7" s="5"/>
      <c r="WEU7" s="5"/>
      <c r="WEV7" s="5"/>
      <c r="WEW7" s="5"/>
      <c r="WEX7" s="5"/>
      <c r="WEY7" s="5"/>
      <c r="WEZ7" s="5"/>
      <c r="WFA7" s="5"/>
      <c r="WFB7" s="5"/>
      <c r="WFC7" s="5"/>
      <c r="WFD7" s="5"/>
      <c r="WFE7" s="5"/>
      <c r="WFF7" s="5"/>
      <c r="WFG7" s="5"/>
      <c r="WFH7" s="5"/>
      <c r="WFI7" s="5"/>
      <c r="WFJ7" s="5"/>
      <c r="WFK7" s="5"/>
      <c r="WFL7" s="5"/>
      <c r="WFM7" s="5"/>
      <c r="WFN7" s="5"/>
      <c r="WFO7" s="5"/>
      <c r="WFP7" s="5"/>
      <c r="WFQ7" s="5"/>
      <c r="WFR7" s="5"/>
      <c r="WFS7" s="5"/>
      <c r="WFT7" s="5"/>
      <c r="WFU7" s="5"/>
      <c r="WFV7" s="5"/>
      <c r="WFW7" s="5"/>
      <c r="WFX7" s="5"/>
      <c r="WFY7" s="5"/>
      <c r="WFZ7" s="5"/>
      <c r="WGA7" s="5"/>
      <c r="WGB7" s="5"/>
      <c r="WGC7" s="5"/>
      <c r="WGD7" s="5"/>
      <c r="WGE7" s="5"/>
      <c r="WGF7" s="5"/>
      <c r="WGG7" s="5"/>
      <c r="WGH7" s="5"/>
      <c r="WGI7" s="5"/>
      <c r="WGJ7" s="5"/>
      <c r="WGK7" s="5"/>
      <c r="WGL7" s="5"/>
      <c r="WGM7" s="5"/>
      <c r="WGN7" s="5"/>
      <c r="WGO7" s="5"/>
      <c r="WGP7" s="5"/>
      <c r="WGQ7" s="5"/>
      <c r="WGR7" s="5"/>
      <c r="WGS7" s="5"/>
      <c r="WGT7" s="5"/>
      <c r="WGU7" s="5"/>
      <c r="WGV7" s="5"/>
      <c r="WGW7" s="5"/>
      <c r="WGX7" s="5"/>
      <c r="WGY7" s="5"/>
      <c r="WGZ7" s="5"/>
      <c r="WHA7" s="5"/>
      <c r="WHB7" s="5"/>
      <c r="WHC7" s="5"/>
      <c r="WHD7" s="5"/>
      <c r="WHE7" s="5"/>
      <c r="WHF7" s="5"/>
      <c r="WHG7" s="5"/>
      <c r="WHH7" s="5"/>
      <c r="WHI7" s="5"/>
      <c r="WHJ7" s="5"/>
      <c r="WHK7" s="5"/>
      <c r="WHL7" s="5"/>
      <c r="WHM7" s="5"/>
      <c r="WHN7" s="5"/>
      <c r="WHO7" s="5"/>
      <c r="WHP7" s="5"/>
      <c r="WHQ7" s="5"/>
      <c r="WHR7" s="5"/>
      <c r="WHS7" s="5"/>
      <c r="WHT7" s="5"/>
      <c r="WHU7" s="5"/>
      <c r="WHV7" s="5"/>
      <c r="WHW7" s="5"/>
      <c r="WHX7" s="5"/>
      <c r="WHY7" s="5"/>
      <c r="WHZ7" s="5"/>
      <c r="WIA7" s="5"/>
      <c r="WIB7" s="5"/>
      <c r="WIC7" s="5"/>
      <c r="WID7" s="5"/>
      <c r="WIE7" s="5"/>
      <c r="WIF7" s="5"/>
      <c r="WIG7" s="5"/>
      <c r="WIH7" s="5"/>
      <c r="WII7" s="5"/>
      <c r="WIJ7" s="5"/>
      <c r="WIK7" s="5"/>
      <c r="WIL7" s="5"/>
      <c r="WIM7" s="5"/>
      <c r="WIN7" s="5"/>
      <c r="WIO7" s="5"/>
      <c r="WIP7" s="5"/>
      <c r="WIQ7" s="5"/>
      <c r="WIR7" s="5"/>
      <c r="WIS7" s="5"/>
      <c r="WIT7" s="5"/>
      <c r="WIU7" s="5"/>
      <c r="WIV7" s="5"/>
      <c r="WIW7" s="5"/>
      <c r="WIX7" s="5"/>
      <c r="WIY7" s="5"/>
      <c r="WIZ7" s="5"/>
      <c r="WJA7" s="5"/>
      <c r="WJB7" s="5"/>
      <c r="WJC7" s="5"/>
      <c r="WJD7" s="5"/>
      <c r="WJE7" s="5"/>
      <c r="WJF7" s="5"/>
      <c r="WJG7" s="5"/>
      <c r="WJH7" s="5"/>
      <c r="WJI7" s="5"/>
      <c r="WJJ7" s="5"/>
      <c r="WJK7" s="5"/>
      <c r="WJL7" s="5"/>
      <c r="WJM7" s="5"/>
      <c r="WJN7" s="5"/>
      <c r="WJO7" s="5"/>
      <c r="WJP7" s="5"/>
      <c r="WJQ7" s="5"/>
      <c r="WJR7" s="5"/>
      <c r="WJS7" s="5"/>
      <c r="WJT7" s="5"/>
      <c r="WJU7" s="5"/>
      <c r="WJV7" s="5"/>
      <c r="WJW7" s="5"/>
      <c r="WJX7" s="5"/>
      <c r="WJY7" s="5"/>
      <c r="WJZ7" s="5"/>
      <c r="WKA7" s="5"/>
      <c r="WKB7" s="5"/>
      <c r="WKC7" s="5"/>
      <c r="WKD7" s="5"/>
      <c r="WKE7" s="5"/>
      <c r="WKF7" s="5"/>
      <c r="WKG7" s="5"/>
      <c r="WKH7" s="5"/>
      <c r="WKI7" s="5"/>
      <c r="WKJ7" s="5"/>
      <c r="WKK7" s="5"/>
      <c r="WKL7" s="5"/>
      <c r="WKM7" s="5"/>
      <c r="WKN7" s="5"/>
      <c r="WKO7" s="5"/>
      <c r="WKP7" s="5"/>
      <c r="WKQ7" s="5"/>
      <c r="WKR7" s="5"/>
      <c r="WKS7" s="5"/>
      <c r="WKT7" s="5"/>
      <c r="WKU7" s="5"/>
      <c r="WKV7" s="5"/>
      <c r="WKW7" s="5"/>
      <c r="WKX7" s="5"/>
      <c r="WKY7" s="5"/>
      <c r="WKZ7" s="5"/>
      <c r="WLA7" s="5"/>
      <c r="WLB7" s="5"/>
      <c r="WLC7" s="5"/>
      <c r="WLD7" s="5"/>
      <c r="WLE7" s="5"/>
      <c r="WLF7" s="5"/>
      <c r="WLG7" s="5"/>
      <c r="WLH7" s="5"/>
      <c r="WLI7" s="5"/>
      <c r="WLJ7" s="5"/>
      <c r="WLK7" s="5"/>
      <c r="WLL7" s="5"/>
      <c r="WLM7" s="5"/>
      <c r="WLN7" s="5"/>
      <c r="WLO7" s="5"/>
      <c r="WLP7" s="5"/>
      <c r="WLQ7" s="5"/>
      <c r="WLR7" s="5"/>
      <c r="WLS7" s="5"/>
      <c r="WLT7" s="5"/>
      <c r="WLU7" s="5"/>
      <c r="WLV7" s="5"/>
      <c r="WLW7" s="5"/>
      <c r="WLX7" s="5"/>
      <c r="WLY7" s="5"/>
      <c r="WLZ7" s="5"/>
      <c r="WMA7" s="5"/>
      <c r="WMB7" s="5"/>
      <c r="WMC7" s="5"/>
      <c r="WMD7" s="5"/>
      <c r="WME7" s="5"/>
      <c r="WMF7" s="5"/>
      <c r="WMG7" s="5"/>
      <c r="WMH7" s="5"/>
      <c r="WMI7" s="5"/>
      <c r="WMJ7" s="5"/>
      <c r="WMK7" s="5"/>
      <c r="WML7" s="5"/>
      <c r="WMM7" s="5"/>
      <c r="WMN7" s="5"/>
      <c r="WMO7" s="5"/>
      <c r="WMP7" s="5"/>
      <c r="WMQ7" s="5"/>
      <c r="WMR7" s="5"/>
      <c r="WMS7" s="5"/>
      <c r="WMT7" s="5"/>
      <c r="WMU7" s="5"/>
      <c r="WMV7" s="5"/>
      <c r="WMW7" s="5"/>
      <c r="WMX7" s="5"/>
      <c r="WMY7" s="5"/>
      <c r="WMZ7" s="5"/>
      <c r="WNA7" s="5"/>
      <c r="WNB7" s="5"/>
      <c r="WNC7" s="5"/>
      <c r="WND7" s="5"/>
      <c r="WNE7" s="5"/>
      <c r="WNF7" s="5"/>
      <c r="WNG7" s="5"/>
      <c r="WNH7" s="5"/>
      <c r="WNI7" s="5"/>
      <c r="WNJ7" s="5"/>
      <c r="WNK7" s="5"/>
      <c r="WNL7" s="5"/>
      <c r="WNM7" s="5"/>
      <c r="WNN7" s="5"/>
      <c r="WNO7" s="5"/>
      <c r="WNP7" s="5"/>
      <c r="WNQ7" s="5"/>
      <c r="WNR7" s="5"/>
      <c r="WNS7" s="5"/>
      <c r="WNT7" s="5"/>
      <c r="WNU7" s="5"/>
      <c r="WNV7" s="5"/>
      <c r="WNW7" s="5"/>
      <c r="WNX7" s="5"/>
      <c r="WNY7" s="5"/>
      <c r="WNZ7" s="5"/>
      <c r="WOA7" s="5"/>
      <c r="WOB7" s="5"/>
      <c r="WOC7" s="5"/>
      <c r="WOD7" s="5"/>
      <c r="WOE7" s="5"/>
      <c r="WOF7" s="5"/>
      <c r="WOG7" s="5"/>
      <c r="WOH7" s="5"/>
      <c r="WOI7" s="5"/>
      <c r="WOJ7" s="5"/>
      <c r="WOK7" s="5"/>
      <c r="WOL7" s="5"/>
      <c r="WOM7" s="5"/>
      <c r="WON7" s="5"/>
      <c r="WOO7" s="5"/>
      <c r="WOP7" s="5"/>
      <c r="WOQ7" s="5"/>
      <c r="WOR7" s="5"/>
      <c r="WOS7" s="5"/>
      <c r="WOT7" s="5"/>
      <c r="WOU7" s="5"/>
      <c r="WOV7" s="5"/>
      <c r="WOW7" s="5"/>
      <c r="WOX7" s="5"/>
      <c r="WOY7" s="5"/>
      <c r="WOZ7" s="5"/>
      <c r="WPA7" s="5"/>
      <c r="WPB7" s="5"/>
      <c r="WPC7" s="5"/>
      <c r="WPD7" s="5"/>
      <c r="WPE7" s="5"/>
      <c r="WPF7" s="5"/>
      <c r="WPG7" s="5"/>
      <c r="WPH7" s="5"/>
      <c r="WPI7" s="5"/>
      <c r="WPJ7" s="5"/>
      <c r="WPK7" s="5"/>
      <c r="WPL7" s="5"/>
      <c r="WPM7" s="5"/>
      <c r="WPN7" s="5"/>
      <c r="WPO7" s="5"/>
      <c r="WPP7" s="5"/>
      <c r="WPQ7" s="5"/>
      <c r="WPR7" s="5"/>
      <c r="WPS7" s="5"/>
      <c r="WPT7" s="5"/>
      <c r="WPU7" s="5"/>
      <c r="WPV7" s="5"/>
      <c r="WPW7" s="5"/>
      <c r="WPX7" s="5"/>
      <c r="WPY7" s="5"/>
      <c r="WPZ7" s="5"/>
      <c r="WQA7" s="5"/>
      <c r="WQB7" s="5"/>
      <c r="WQC7" s="5"/>
      <c r="WQD7" s="5"/>
      <c r="WQE7" s="5"/>
      <c r="WQF7" s="5"/>
      <c r="WQG7" s="5"/>
      <c r="WQH7" s="5"/>
      <c r="WQI7" s="5"/>
      <c r="WQJ7" s="5"/>
      <c r="WQK7" s="5"/>
      <c r="WQL7" s="5"/>
      <c r="WQM7" s="5"/>
      <c r="WQN7" s="5"/>
      <c r="WQO7" s="5"/>
      <c r="WQP7" s="5"/>
      <c r="WQQ7" s="5"/>
      <c r="WQR7" s="5"/>
      <c r="WQS7" s="5"/>
      <c r="WQT7" s="5"/>
      <c r="WQU7" s="5"/>
      <c r="WQV7" s="5"/>
      <c r="WQW7" s="5"/>
      <c r="WQX7" s="5"/>
      <c r="WQY7" s="5"/>
      <c r="WQZ7" s="5"/>
      <c r="WRA7" s="5"/>
      <c r="WRB7" s="5"/>
      <c r="WRC7" s="5"/>
      <c r="WRD7" s="5"/>
      <c r="WRE7" s="5"/>
      <c r="WRF7" s="5"/>
      <c r="WRG7" s="5"/>
      <c r="WRH7" s="5"/>
      <c r="WRI7" s="5"/>
      <c r="WRJ7" s="5"/>
      <c r="WRK7" s="5"/>
      <c r="WRL7" s="5"/>
      <c r="WRM7" s="5"/>
      <c r="WRN7" s="5"/>
      <c r="WRO7" s="5"/>
      <c r="WRP7" s="5"/>
      <c r="WRQ7" s="5"/>
      <c r="WRR7" s="5"/>
      <c r="WRS7" s="5"/>
      <c r="WRT7" s="5"/>
      <c r="WRU7" s="5"/>
      <c r="WRV7" s="5"/>
      <c r="WRW7" s="5"/>
      <c r="WRX7" s="5"/>
      <c r="WRY7" s="5"/>
      <c r="WRZ7" s="5"/>
      <c r="WSA7" s="5"/>
      <c r="WSB7" s="5"/>
      <c r="WSC7" s="5"/>
      <c r="WSD7" s="5"/>
      <c r="WSE7" s="5"/>
      <c r="WSF7" s="5"/>
      <c r="WSG7" s="5"/>
      <c r="WSH7" s="5"/>
      <c r="WSI7" s="5"/>
      <c r="WSJ7" s="5"/>
      <c r="WSK7" s="5"/>
      <c r="WSL7" s="5"/>
      <c r="WSM7" s="5"/>
      <c r="WSN7" s="5"/>
      <c r="WSO7" s="5"/>
      <c r="WSP7" s="5"/>
      <c r="WSQ7" s="5"/>
      <c r="WSR7" s="5"/>
      <c r="WSS7" s="5"/>
      <c r="WST7" s="5"/>
      <c r="WSU7" s="5"/>
      <c r="WSV7" s="5"/>
      <c r="WSW7" s="5"/>
      <c r="WSX7" s="5"/>
      <c r="WSY7" s="5"/>
      <c r="WSZ7" s="5"/>
      <c r="WTA7" s="5"/>
      <c r="WTB7" s="5"/>
      <c r="WTC7" s="5"/>
      <c r="WTD7" s="5"/>
      <c r="WTE7" s="5"/>
      <c r="WTF7" s="5"/>
      <c r="WTG7" s="5"/>
      <c r="WTH7" s="5"/>
      <c r="WTI7" s="5"/>
      <c r="WTJ7" s="5"/>
      <c r="WTK7" s="5"/>
      <c r="WTL7" s="5"/>
      <c r="WTM7" s="5"/>
      <c r="WTN7" s="5"/>
      <c r="WTO7" s="5"/>
      <c r="WTP7" s="5"/>
      <c r="WTQ7" s="5"/>
      <c r="WTR7" s="5"/>
      <c r="WTS7" s="5"/>
      <c r="WTT7" s="5"/>
      <c r="WTU7" s="5"/>
      <c r="WTV7" s="5"/>
      <c r="WTW7" s="5"/>
      <c r="WTX7" s="5"/>
      <c r="WTY7" s="5"/>
      <c r="WTZ7" s="5"/>
      <c r="WUA7" s="5"/>
      <c r="WUB7" s="5"/>
      <c r="WUC7" s="5"/>
      <c r="WUD7" s="5"/>
      <c r="WUE7" s="5"/>
      <c r="WUF7" s="5"/>
      <c r="WUG7" s="5"/>
      <c r="WUH7" s="5"/>
      <c r="WUI7" s="5"/>
      <c r="WUJ7" s="5"/>
      <c r="WUK7" s="5"/>
      <c r="WUL7" s="5"/>
      <c r="WUM7" s="5"/>
      <c r="WUN7" s="5"/>
      <c r="WUO7" s="5"/>
      <c r="WUP7" s="5"/>
      <c r="WUQ7" s="5"/>
      <c r="WUR7" s="5"/>
      <c r="WUS7" s="5"/>
      <c r="WUT7" s="5"/>
      <c r="WUU7" s="5"/>
      <c r="WUV7" s="5"/>
      <c r="WUW7" s="5"/>
      <c r="WUX7" s="5"/>
      <c r="WUY7" s="5"/>
      <c r="WUZ7" s="5"/>
      <c r="WVA7" s="5"/>
      <c r="WVB7" s="5"/>
      <c r="WVC7" s="5"/>
      <c r="WVD7" s="5"/>
      <c r="WVE7" s="5"/>
      <c r="WVF7" s="5"/>
      <c r="WVG7" s="5"/>
      <c r="WVH7" s="5"/>
      <c r="WVI7" s="5"/>
      <c r="WVJ7" s="5"/>
      <c r="WVK7" s="5"/>
      <c r="WVL7" s="5"/>
      <c r="WVM7" s="5"/>
      <c r="WVN7" s="5"/>
      <c r="WVO7" s="5"/>
      <c r="WVP7" s="5"/>
      <c r="WVQ7" s="5"/>
      <c r="WVR7" s="5"/>
      <c r="WVS7" s="5"/>
      <c r="WVT7" s="5"/>
      <c r="WVU7" s="5"/>
      <c r="WVV7" s="5"/>
      <c r="WVW7" s="5"/>
      <c r="WVX7" s="5"/>
      <c r="WVY7" s="5"/>
      <c r="WVZ7" s="5"/>
      <c r="WWA7" s="5"/>
      <c r="WWB7" s="5"/>
      <c r="WWC7" s="5"/>
      <c r="WWD7" s="5"/>
      <c r="WWE7" s="5"/>
      <c r="WWF7" s="5"/>
      <c r="WWG7" s="5"/>
      <c r="WWH7" s="5"/>
      <c r="WWI7" s="5"/>
      <c r="WWJ7" s="5"/>
      <c r="WWK7" s="5"/>
      <c r="WWL7" s="5"/>
      <c r="WWM7" s="5"/>
      <c r="WWN7" s="5"/>
      <c r="WWO7" s="5"/>
      <c r="WWP7" s="5"/>
      <c r="WWQ7" s="5"/>
      <c r="WWR7" s="5"/>
      <c r="WWS7" s="5"/>
      <c r="WWT7" s="5"/>
      <c r="WWU7" s="5"/>
      <c r="WWV7" s="5"/>
      <c r="WWW7" s="5"/>
      <c r="WWX7" s="5"/>
      <c r="WWY7" s="5"/>
      <c r="WWZ7" s="5"/>
      <c r="WXA7" s="5"/>
      <c r="WXB7" s="5"/>
      <c r="WXC7" s="5"/>
      <c r="WXD7" s="5"/>
      <c r="WXE7" s="5"/>
      <c r="WXF7" s="5"/>
      <c r="WXG7" s="5"/>
      <c r="WXH7" s="5"/>
      <c r="WXI7" s="5"/>
      <c r="WXJ7" s="5"/>
      <c r="WXK7" s="5"/>
      <c r="WXL7" s="5"/>
      <c r="WXM7" s="5"/>
      <c r="WXN7" s="5"/>
      <c r="WXO7" s="5"/>
      <c r="WXP7" s="5"/>
      <c r="WXQ7" s="5"/>
      <c r="WXR7" s="5"/>
      <c r="WXS7" s="5"/>
      <c r="WXT7" s="5"/>
      <c r="WXU7" s="5"/>
      <c r="WXV7" s="5"/>
      <c r="WXW7" s="5"/>
      <c r="WXX7" s="5"/>
      <c r="WXY7" s="5"/>
      <c r="WXZ7" s="5"/>
      <c r="WYA7" s="5"/>
      <c r="WYB7" s="5"/>
      <c r="WYC7" s="5"/>
      <c r="WYD7" s="5"/>
      <c r="WYE7" s="5"/>
      <c r="WYF7" s="5"/>
      <c r="WYG7" s="5"/>
      <c r="WYH7" s="5"/>
      <c r="WYI7" s="5"/>
      <c r="WYJ7" s="5"/>
      <c r="WYK7" s="5"/>
      <c r="WYL7" s="5"/>
      <c r="WYM7" s="5"/>
      <c r="WYN7" s="5"/>
      <c r="WYO7" s="5"/>
      <c r="WYP7" s="5"/>
      <c r="WYQ7" s="5"/>
      <c r="WYR7" s="5"/>
      <c r="WYS7" s="5"/>
      <c r="WYT7" s="5"/>
      <c r="WYU7" s="5"/>
      <c r="WYV7" s="5"/>
      <c r="WYW7" s="5"/>
      <c r="WYX7" s="5"/>
      <c r="WYY7" s="5"/>
      <c r="WYZ7" s="5"/>
      <c r="WZA7" s="5"/>
      <c r="WZB7" s="5"/>
      <c r="WZC7" s="5"/>
      <c r="WZD7" s="5"/>
      <c r="WZE7" s="5"/>
      <c r="WZF7" s="5"/>
      <c r="WZG7" s="5"/>
      <c r="WZH7" s="5"/>
      <c r="WZI7" s="5"/>
      <c r="WZJ7" s="5"/>
      <c r="WZK7" s="5"/>
      <c r="WZL7" s="5"/>
      <c r="WZM7" s="5"/>
      <c r="WZN7" s="5"/>
      <c r="WZO7" s="5"/>
      <c r="WZP7" s="5"/>
      <c r="WZQ7" s="5"/>
      <c r="WZR7" s="5"/>
      <c r="WZS7" s="5"/>
      <c r="WZT7" s="5"/>
      <c r="WZU7" s="5"/>
      <c r="WZV7" s="5"/>
      <c r="WZW7" s="5"/>
      <c r="WZX7" s="5"/>
      <c r="WZY7" s="5"/>
      <c r="WZZ7" s="5"/>
      <c r="XAA7" s="5"/>
      <c r="XAB7" s="5"/>
      <c r="XAC7" s="5"/>
      <c r="XAD7" s="5"/>
      <c r="XAE7" s="5"/>
      <c r="XAF7" s="5"/>
      <c r="XAG7" s="5"/>
      <c r="XAH7" s="5"/>
      <c r="XAI7" s="5"/>
      <c r="XAJ7" s="5"/>
      <c r="XAK7" s="5"/>
      <c r="XAL7" s="5"/>
      <c r="XAM7" s="5"/>
      <c r="XAN7" s="5"/>
      <c r="XAO7" s="5"/>
      <c r="XAP7" s="5"/>
      <c r="XAQ7" s="5"/>
      <c r="XAR7" s="5"/>
      <c r="XAS7" s="5"/>
      <c r="XAT7" s="5"/>
      <c r="XAU7" s="5"/>
      <c r="XAV7" s="5"/>
      <c r="XAW7" s="5"/>
      <c r="XAX7" s="5"/>
      <c r="XAY7" s="5"/>
      <c r="XAZ7" s="5"/>
      <c r="XBA7" s="5"/>
      <c r="XBB7" s="5"/>
      <c r="XBC7" s="5"/>
      <c r="XBD7" s="5"/>
      <c r="XBE7" s="5"/>
      <c r="XBF7" s="5"/>
      <c r="XBG7" s="5"/>
      <c r="XBH7" s="5"/>
      <c r="XBI7" s="5"/>
      <c r="XBJ7" s="5"/>
      <c r="XBK7" s="5"/>
      <c r="XBL7" s="5"/>
      <c r="XBM7" s="5"/>
      <c r="XBN7" s="5"/>
      <c r="XBO7" s="5"/>
      <c r="XBP7" s="5"/>
      <c r="XBQ7" s="5"/>
      <c r="XBR7" s="5"/>
      <c r="XBS7" s="5"/>
      <c r="XBT7" s="5"/>
      <c r="XBU7" s="5"/>
      <c r="XBV7" s="5"/>
      <c r="XBW7" s="5"/>
      <c r="XBX7" s="5"/>
      <c r="XBY7" s="5"/>
      <c r="XBZ7" s="5"/>
      <c r="XCA7" s="5"/>
      <c r="XCB7" s="5"/>
      <c r="XCC7" s="5"/>
      <c r="XCD7" s="5"/>
      <c r="XCE7" s="5"/>
      <c r="XCF7" s="5"/>
      <c r="XCG7" s="5"/>
      <c r="XCH7" s="5"/>
      <c r="XCI7" s="5"/>
      <c r="XCJ7" s="5"/>
      <c r="XCK7" s="5"/>
      <c r="XCL7" s="5"/>
      <c r="XCM7" s="5"/>
      <c r="XCN7" s="5"/>
      <c r="XCO7" s="5"/>
      <c r="XCP7" s="5"/>
      <c r="XCQ7" s="5"/>
      <c r="XCR7" s="5"/>
      <c r="XCS7" s="5"/>
      <c r="XCT7" s="5"/>
      <c r="XCU7" s="5"/>
      <c r="XCV7" s="5"/>
      <c r="XCW7" s="5"/>
      <c r="XCX7" s="5"/>
      <c r="XCY7" s="5"/>
      <c r="XCZ7" s="5"/>
      <c r="XDA7" s="5"/>
      <c r="XDB7" s="5"/>
      <c r="XDC7" s="5"/>
      <c r="XDD7" s="5"/>
      <c r="XDE7" s="5"/>
      <c r="XDF7" s="5"/>
      <c r="XDG7" s="5"/>
      <c r="XDH7" s="5"/>
      <c r="XDI7" s="5"/>
      <c r="XDJ7" s="5"/>
      <c r="XDK7" s="5"/>
      <c r="XDL7" s="5"/>
      <c r="XDM7" s="5"/>
      <c r="XDN7" s="5"/>
      <c r="XDO7" s="5"/>
      <c r="XDP7" s="5"/>
      <c r="XDQ7" s="5"/>
      <c r="XDR7" s="5"/>
      <c r="XDS7" s="5"/>
      <c r="XDT7" s="5"/>
      <c r="XDU7" s="5"/>
      <c r="XDV7" s="5"/>
      <c r="XDW7" s="5"/>
      <c r="XDX7" s="5"/>
      <c r="XDY7" s="5"/>
      <c r="XDZ7" s="5"/>
      <c r="XEA7" s="5"/>
      <c r="XEB7" s="5"/>
      <c r="XEC7" s="5"/>
      <c r="XED7" s="5"/>
      <c r="XEE7" s="5"/>
      <c r="XEF7" s="5"/>
      <c r="XEG7" s="5"/>
      <c r="XEH7" s="5"/>
      <c r="XEI7" s="5"/>
      <c r="XEJ7" s="5"/>
      <c r="XEK7" s="5"/>
      <c r="XEL7" s="5"/>
      <c r="XEM7" s="5"/>
      <c r="XEN7" s="5"/>
      <c r="XEO7" s="5"/>
      <c r="XEP7" s="5"/>
      <c r="XEQ7" s="5"/>
      <c r="XER7" s="5"/>
      <c r="XES7" s="5"/>
      <c r="XET7" s="5"/>
      <c r="XEU7" s="5"/>
      <c r="XEV7" s="5"/>
      <c r="XEW7" s="5"/>
      <c r="XEX7" s="5"/>
      <c r="XEY7" s="5"/>
      <c r="XEZ7" s="5"/>
      <c r="XFA7" s="5"/>
      <c r="XFB7" s="5"/>
      <c r="XFC7" s="5"/>
    </row>
    <row r="8" spans="1:16383" s="335" customFormat="1" ht="47.25" customHeight="1" x14ac:dyDescent="0.45">
      <c r="A8" s="2241"/>
      <c r="B8" s="2260" t="s">
        <v>1203</v>
      </c>
      <c r="C8" s="2261"/>
      <c r="D8" s="2261"/>
      <c r="E8" s="2261"/>
      <c r="F8" s="2261"/>
      <c r="G8" s="2261"/>
      <c r="H8" s="2262"/>
      <c r="I8" s="2127"/>
      <c r="J8" s="2230"/>
      <c r="K8" s="363" t="s">
        <v>948</v>
      </c>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c r="EU8" s="5"/>
      <c r="EV8" s="5"/>
      <c r="EW8" s="5"/>
      <c r="EX8" s="5"/>
      <c r="EY8" s="5"/>
      <c r="EZ8" s="5"/>
      <c r="FA8" s="5"/>
      <c r="FB8" s="5"/>
      <c r="FC8" s="5"/>
      <c r="FD8" s="5"/>
      <c r="FE8" s="5"/>
      <c r="FF8" s="5"/>
      <c r="FG8" s="5"/>
      <c r="FH8" s="5"/>
      <c r="FI8" s="5"/>
      <c r="FJ8" s="5"/>
      <c r="FK8" s="5"/>
      <c r="FL8" s="5"/>
      <c r="FM8" s="5"/>
      <c r="FN8" s="5"/>
      <c r="FO8" s="5"/>
      <c r="FP8" s="5"/>
      <c r="FQ8" s="5"/>
      <c r="FR8" s="5"/>
      <c r="FS8" s="5"/>
      <c r="FT8" s="5"/>
      <c r="FU8" s="5"/>
      <c r="FV8" s="5"/>
      <c r="FW8" s="5"/>
      <c r="FX8" s="5"/>
      <c r="FY8" s="5"/>
      <c r="FZ8" s="5"/>
      <c r="GA8" s="5"/>
      <c r="GB8" s="5"/>
      <c r="GC8" s="5"/>
      <c r="GD8" s="5"/>
      <c r="GE8" s="5"/>
      <c r="GF8" s="5"/>
      <c r="GG8" s="5"/>
      <c r="GH8" s="5"/>
      <c r="GI8" s="5"/>
      <c r="GJ8" s="5"/>
      <c r="GK8" s="5"/>
      <c r="GL8" s="5"/>
      <c r="GM8" s="5"/>
      <c r="GN8" s="5"/>
      <c r="GO8" s="5"/>
      <c r="GP8" s="5"/>
      <c r="GQ8" s="5"/>
      <c r="GR8" s="5"/>
      <c r="GS8" s="5"/>
      <c r="GT8" s="5"/>
      <c r="GU8" s="5"/>
      <c r="GV8" s="5"/>
      <c r="GW8" s="5"/>
      <c r="GX8" s="5"/>
      <c r="GY8" s="5"/>
      <c r="GZ8" s="5"/>
      <c r="HA8" s="5"/>
      <c r="HB8" s="5"/>
      <c r="HC8" s="5"/>
      <c r="HD8" s="5"/>
      <c r="HE8" s="5"/>
      <c r="HF8" s="5"/>
      <c r="HG8" s="5"/>
      <c r="HH8" s="5"/>
      <c r="HI8" s="5"/>
      <c r="HJ8" s="5"/>
      <c r="HK8" s="5"/>
      <c r="HL8" s="5"/>
      <c r="HM8" s="5"/>
      <c r="HN8" s="5"/>
      <c r="HO8" s="5"/>
      <c r="HP8" s="5"/>
      <c r="HQ8" s="5"/>
      <c r="HR8" s="5"/>
      <c r="HS8" s="5"/>
      <c r="HT8" s="5"/>
      <c r="HU8" s="5"/>
      <c r="HV8" s="5"/>
      <c r="HW8" s="5"/>
      <c r="HX8" s="5"/>
      <c r="HY8" s="5"/>
      <c r="HZ8" s="5"/>
      <c r="IA8" s="5"/>
      <c r="IB8" s="5"/>
      <c r="IC8" s="5"/>
      <c r="ID8" s="5"/>
      <c r="IE8" s="5"/>
      <c r="IF8" s="5"/>
      <c r="IG8" s="5"/>
      <c r="IH8" s="5"/>
      <c r="II8" s="5"/>
      <c r="IJ8" s="5"/>
      <c r="IK8" s="5"/>
      <c r="IL8" s="5"/>
      <c r="IM8" s="5"/>
      <c r="IN8" s="5"/>
      <c r="IO8" s="5"/>
      <c r="IP8" s="5"/>
      <c r="IQ8" s="5"/>
      <c r="IR8" s="5"/>
      <c r="IS8" s="5"/>
      <c r="IT8" s="5"/>
      <c r="IU8" s="5"/>
      <c r="IV8" s="5"/>
      <c r="IW8" s="5"/>
      <c r="IX8" s="5"/>
      <c r="IY8" s="5"/>
      <c r="IZ8" s="5"/>
      <c r="JA8" s="5"/>
      <c r="JB8" s="5"/>
      <c r="JC8" s="5"/>
      <c r="JD8" s="5"/>
      <c r="JE8" s="5"/>
      <c r="JF8" s="5"/>
      <c r="JG8" s="5"/>
      <c r="JH8" s="5"/>
      <c r="JI8" s="5"/>
      <c r="JJ8" s="5"/>
      <c r="JK8" s="5"/>
      <c r="JL8" s="5"/>
      <c r="JM8" s="5"/>
      <c r="JN8" s="5"/>
      <c r="JO8" s="5"/>
      <c r="JP8" s="5"/>
      <c r="JQ8" s="5"/>
      <c r="JR8" s="5"/>
      <c r="JS8" s="5"/>
      <c r="JT8" s="5"/>
      <c r="JU8" s="5"/>
      <c r="JV8" s="5"/>
      <c r="JW8" s="5"/>
      <c r="JX8" s="5"/>
      <c r="JY8" s="5"/>
      <c r="JZ8" s="5"/>
      <c r="KA8" s="5"/>
      <c r="KB8" s="5"/>
      <c r="KC8" s="5"/>
      <c r="KD8" s="5"/>
      <c r="KE8" s="5"/>
      <c r="KF8" s="5"/>
      <c r="KG8" s="5"/>
      <c r="KH8" s="5"/>
      <c r="KI8" s="5"/>
      <c r="KJ8" s="5"/>
      <c r="KK8" s="5"/>
      <c r="KL8" s="5"/>
      <c r="KM8" s="5"/>
      <c r="KN8" s="5"/>
      <c r="KO8" s="5"/>
      <c r="KP8" s="5"/>
      <c r="KQ8" s="5"/>
      <c r="KR8" s="5"/>
      <c r="KS8" s="5"/>
      <c r="KT8" s="5"/>
      <c r="KU8" s="5"/>
      <c r="KV8" s="5"/>
      <c r="KW8" s="5"/>
      <c r="KX8" s="5"/>
      <c r="KY8" s="5"/>
      <c r="KZ8" s="5"/>
      <c r="LA8" s="5"/>
      <c r="LB8" s="5"/>
      <c r="LC8" s="5"/>
      <c r="LD8" s="5"/>
      <c r="LE8" s="5"/>
      <c r="LF8" s="5"/>
      <c r="LG8" s="5"/>
      <c r="LH8" s="5"/>
      <c r="LI8" s="5"/>
      <c r="LJ8" s="5"/>
      <c r="LK8" s="5"/>
      <c r="LL8" s="5"/>
      <c r="LM8" s="5"/>
      <c r="LN8" s="5"/>
      <c r="LO8" s="5"/>
      <c r="LP8" s="5"/>
      <c r="LQ8" s="5"/>
      <c r="LR8" s="5"/>
      <c r="LS8" s="5"/>
      <c r="LT8" s="5"/>
      <c r="LU8" s="5"/>
      <c r="LV8" s="5"/>
      <c r="LW8" s="5"/>
      <c r="LX8" s="5"/>
      <c r="LY8" s="5"/>
      <c r="LZ8" s="5"/>
      <c r="MA8" s="5"/>
      <c r="MB8" s="5"/>
      <c r="MC8" s="5"/>
      <c r="MD8" s="5"/>
      <c r="ME8" s="5"/>
      <c r="MF8" s="5"/>
      <c r="MG8" s="5"/>
      <c r="MH8" s="5"/>
      <c r="MI8" s="5"/>
      <c r="MJ8" s="5"/>
      <c r="MK8" s="5"/>
      <c r="ML8" s="5"/>
      <c r="MM8" s="5"/>
      <c r="MN8" s="5"/>
      <c r="MO8" s="5"/>
      <c r="MP8" s="5"/>
      <c r="MQ8" s="5"/>
      <c r="MR8" s="5"/>
      <c r="MS8" s="5"/>
      <c r="MT8" s="5"/>
      <c r="MU8" s="5"/>
      <c r="MV8" s="5"/>
      <c r="MW8" s="5"/>
      <c r="MX8" s="5"/>
      <c r="MY8" s="5"/>
      <c r="MZ8" s="5"/>
      <c r="NA8" s="5"/>
      <c r="NB8" s="5"/>
      <c r="NC8" s="5"/>
      <c r="ND8" s="5"/>
      <c r="NE8" s="5"/>
      <c r="NF8" s="5"/>
      <c r="NG8" s="5"/>
      <c r="NH8" s="5"/>
      <c r="NI8" s="5"/>
      <c r="NJ8" s="5"/>
      <c r="NK8" s="5"/>
      <c r="NL8" s="5"/>
      <c r="NM8" s="5"/>
      <c r="NN8" s="5"/>
      <c r="NO8" s="5"/>
      <c r="NP8" s="5"/>
      <c r="NQ8" s="5"/>
      <c r="NR8" s="5"/>
      <c r="NS8" s="5"/>
      <c r="NT8" s="5"/>
      <c r="NU8" s="5"/>
      <c r="NV8" s="5"/>
      <c r="NW8" s="5"/>
      <c r="NX8" s="5"/>
      <c r="NY8" s="5"/>
      <c r="NZ8" s="5"/>
      <c r="OA8" s="5"/>
      <c r="OB8" s="5"/>
      <c r="OC8" s="5"/>
      <c r="OD8" s="5"/>
      <c r="OE8" s="5"/>
      <c r="OF8" s="5"/>
      <c r="OG8" s="5"/>
      <c r="OH8" s="5"/>
      <c r="OI8" s="5"/>
      <c r="OJ8" s="5"/>
      <c r="OK8" s="5"/>
      <c r="OL8" s="5"/>
      <c r="OM8" s="5"/>
      <c r="ON8" s="5"/>
      <c r="OO8" s="5"/>
      <c r="OP8" s="5"/>
      <c r="OQ8" s="5"/>
      <c r="OR8" s="5"/>
      <c r="OS8" s="5"/>
      <c r="OT8" s="5"/>
      <c r="OU8" s="5"/>
      <c r="OV8" s="5"/>
      <c r="OW8" s="5"/>
      <c r="OX8" s="5"/>
      <c r="OY8" s="5"/>
      <c r="OZ8" s="5"/>
      <c r="PA8" s="5"/>
      <c r="PB8" s="5"/>
      <c r="PC8" s="5"/>
      <c r="PD8" s="5"/>
      <c r="PE8" s="5"/>
      <c r="PF8" s="5"/>
      <c r="PG8" s="5"/>
      <c r="PH8" s="5"/>
      <c r="PI8" s="5"/>
      <c r="PJ8" s="5"/>
      <c r="PK8" s="5"/>
      <c r="PL8" s="5"/>
      <c r="PM8" s="5"/>
      <c r="PN8" s="5"/>
      <c r="PO8" s="5"/>
      <c r="PP8" s="5"/>
      <c r="PQ8" s="5"/>
      <c r="PR8" s="5"/>
      <c r="PS8" s="5"/>
      <c r="PT8" s="5"/>
      <c r="PU8" s="5"/>
      <c r="PV8" s="5"/>
      <c r="PW8" s="5"/>
      <c r="PX8" s="5"/>
      <c r="PY8" s="5"/>
      <c r="PZ8" s="5"/>
      <c r="QA8" s="5"/>
      <c r="QB8" s="5"/>
      <c r="QC8" s="5"/>
      <c r="QD8" s="5"/>
      <c r="QE8" s="5"/>
      <c r="QF8" s="5"/>
      <c r="QG8" s="5"/>
      <c r="QH8" s="5"/>
      <c r="QI8" s="5"/>
      <c r="QJ8" s="5"/>
      <c r="QK8" s="5"/>
      <c r="QL8" s="5"/>
      <c r="QM8" s="5"/>
      <c r="QN8" s="5"/>
      <c r="QO8" s="5"/>
      <c r="QP8" s="5"/>
      <c r="QQ8" s="5"/>
      <c r="QR8" s="5"/>
      <c r="QS8" s="5"/>
      <c r="QT8" s="5"/>
      <c r="QU8" s="5"/>
      <c r="QV8" s="5"/>
      <c r="QW8" s="5"/>
      <c r="QX8" s="5"/>
      <c r="QY8" s="5"/>
      <c r="QZ8" s="5"/>
      <c r="RA8" s="5"/>
      <c r="RB8" s="5"/>
      <c r="RC8" s="5"/>
      <c r="RD8" s="5"/>
      <c r="RE8" s="5"/>
      <c r="RF8" s="5"/>
      <c r="RG8" s="5"/>
      <c r="RH8" s="5"/>
      <c r="RI8" s="5"/>
      <c r="RJ8" s="5"/>
      <c r="RK8" s="5"/>
      <c r="RL8" s="5"/>
      <c r="RM8" s="5"/>
      <c r="RN8" s="5"/>
      <c r="RO8" s="5"/>
      <c r="RP8" s="5"/>
      <c r="RQ8" s="5"/>
      <c r="RR8" s="5"/>
      <c r="RS8" s="5"/>
      <c r="RT8" s="5"/>
      <c r="RU8" s="5"/>
      <c r="RV8" s="5"/>
      <c r="RW8" s="5"/>
      <c r="RX8" s="5"/>
      <c r="RY8" s="5"/>
      <c r="RZ8" s="5"/>
      <c r="SA8" s="5"/>
      <c r="SB8" s="5"/>
      <c r="SC8" s="5"/>
      <c r="SD8" s="5"/>
      <c r="SE8" s="5"/>
      <c r="SF8" s="5"/>
      <c r="SG8" s="5"/>
      <c r="SH8" s="5"/>
      <c r="SI8" s="5"/>
      <c r="SJ8" s="5"/>
      <c r="SK8" s="5"/>
      <c r="SL8" s="5"/>
      <c r="SM8" s="5"/>
      <c r="SN8" s="5"/>
      <c r="SO8" s="5"/>
      <c r="SP8" s="5"/>
      <c r="SQ8" s="5"/>
      <c r="SR8" s="5"/>
      <c r="SS8" s="5"/>
      <c r="ST8" s="5"/>
      <c r="SU8" s="5"/>
      <c r="SV8" s="5"/>
      <c r="SW8" s="5"/>
      <c r="SX8" s="5"/>
      <c r="SY8" s="5"/>
      <c r="SZ8" s="5"/>
      <c r="TA8" s="5"/>
      <c r="TB8" s="5"/>
      <c r="TC8" s="5"/>
      <c r="TD8" s="5"/>
      <c r="TE8" s="5"/>
      <c r="TF8" s="5"/>
      <c r="TG8" s="5"/>
      <c r="TH8" s="5"/>
      <c r="TI8" s="5"/>
      <c r="TJ8" s="5"/>
      <c r="TK8" s="5"/>
      <c r="TL8" s="5"/>
      <c r="TM8" s="5"/>
      <c r="TN8" s="5"/>
      <c r="TO8" s="5"/>
      <c r="TP8" s="5"/>
      <c r="TQ8" s="5"/>
      <c r="TR8" s="5"/>
      <c r="TS8" s="5"/>
      <c r="TT8" s="5"/>
      <c r="TU8" s="5"/>
      <c r="TV8" s="5"/>
      <c r="TW8" s="5"/>
      <c r="TX8" s="5"/>
      <c r="TY8" s="5"/>
      <c r="TZ8" s="5"/>
      <c r="UA8" s="5"/>
      <c r="UB8" s="5"/>
      <c r="UC8" s="5"/>
      <c r="UD8" s="5"/>
      <c r="UE8" s="5"/>
      <c r="UF8" s="5"/>
      <c r="UG8" s="5"/>
      <c r="UH8" s="5"/>
      <c r="UI8" s="5"/>
      <c r="UJ8" s="5"/>
      <c r="UK8" s="5"/>
      <c r="UL8" s="5"/>
      <c r="UM8" s="5"/>
      <c r="UN8" s="5"/>
      <c r="UO8" s="5"/>
      <c r="UP8" s="5"/>
      <c r="UQ8" s="5"/>
      <c r="UR8" s="5"/>
      <c r="US8" s="5"/>
      <c r="UT8" s="5"/>
      <c r="UU8" s="5"/>
      <c r="UV8" s="5"/>
      <c r="UW8" s="5"/>
      <c r="UX8" s="5"/>
      <c r="UY8" s="5"/>
      <c r="UZ8" s="5"/>
      <c r="VA8" s="5"/>
      <c r="VB8" s="5"/>
      <c r="VC8" s="5"/>
      <c r="VD8" s="5"/>
      <c r="VE8" s="5"/>
      <c r="VF8" s="5"/>
      <c r="VG8" s="5"/>
      <c r="VH8" s="5"/>
      <c r="VI8" s="5"/>
      <c r="VJ8" s="5"/>
      <c r="VK8" s="5"/>
      <c r="VL8" s="5"/>
      <c r="VM8" s="5"/>
      <c r="VN8" s="5"/>
      <c r="VO8" s="5"/>
      <c r="VP8" s="5"/>
      <c r="VQ8" s="5"/>
      <c r="VR8" s="5"/>
      <c r="VS8" s="5"/>
      <c r="VT8" s="5"/>
      <c r="VU8" s="5"/>
      <c r="VV8" s="5"/>
      <c r="VW8" s="5"/>
      <c r="VX8" s="5"/>
      <c r="VY8" s="5"/>
      <c r="VZ8" s="5"/>
      <c r="WA8" s="5"/>
      <c r="WB8" s="5"/>
      <c r="WC8" s="5"/>
      <c r="WD8" s="5"/>
      <c r="WE8" s="5"/>
      <c r="WF8" s="5"/>
      <c r="WG8" s="5"/>
      <c r="WH8" s="5"/>
      <c r="WI8" s="5"/>
      <c r="WJ8" s="5"/>
      <c r="WK8" s="5"/>
      <c r="WL8" s="5"/>
      <c r="WM8" s="5"/>
      <c r="WN8" s="5"/>
      <c r="WO8" s="5"/>
      <c r="WP8" s="5"/>
      <c r="WQ8" s="5"/>
      <c r="WR8" s="5"/>
      <c r="WS8" s="5"/>
      <c r="WT8" s="5"/>
      <c r="WU8" s="5"/>
      <c r="WV8" s="5"/>
      <c r="WW8" s="5"/>
      <c r="WX8" s="5"/>
      <c r="WY8" s="5"/>
      <c r="WZ8" s="5"/>
      <c r="XA8" s="5"/>
      <c r="XB8" s="5"/>
      <c r="XC8" s="5"/>
      <c r="XD8" s="5"/>
      <c r="XE8" s="5"/>
      <c r="XF8" s="5"/>
      <c r="XG8" s="5"/>
      <c r="XH8" s="5"/>
      <c r="XI8" s="5"/>
      <c r="XJ8" s="5"/>
      <c r="XK8" s="5"/>
      <c r="XL8" s="5"/>
      <c r="XM8" s="5"/>
      <c r="XN8" s="5"/>
      <c r="XO8" s="5"/>
      <c r="XP8" s="5"/>
      <c r="XQ8" s="5"/>
      <c r="XR8" s="5"/>
      <c r="XS8" s="5"/>
      <c r="XT8" s="5"/>
      <c r="XU8" s="5"/>
      <c r="XV8" s="5"/>
      <c r="XW8" s="5"/>
      <c r="XX8" s="5"/>
      <c r="XY8" s="5"/>
      <c r="XZ8" s="5"/>
      <c r="YA8" s="5"/>
      <c r="YB8" s="5"/>
      <c r="YC8" s="5"/>
      <c r="YD8" s="5"/>
      <c r="YE8" s="5"/>
      <c r="YF8" s="5"/>
      <c r="YG8" s="5"/>
      <c r="YH8" s="5"/>
      <c r="YI8" s="5"/>
      <c r="YJ8" s="5"/>
      <c r="YK8" s="5"/>
      <c r="YL8" s="5"/>
      <c r="YM8" s="5"/>
      <c r="YN8" s="5"/>
      <c r="YO8" s="5"/>
      <c r="YP8" s="5"/>
      <c r="YQ8" s="5"/>
      <c r="YR8" s="5"/>
      <c r="YS8" s="5"/>
      <c r="YT8" s="5"/>
      <c r="YU8" s="5"/>
      <c r="YV8" s="5"/>
      <c r="YW8" s="5"/>
      <c r="YX8" s="5"/>
      <c r="YY8" s="5"/>
      <c r="YZ8" s="5"/>
      <c r="ZA8" s="5"/>
      <c r="ZB8" s="5"/>
      <c r="ZC8" s="5"/>
      <c r="ZD8" s="5"/>
      <c r="ZE8" s="5"/>
      <c r="ZF8" s="5"/>
      <c r="ZG8" s="5"/>
      <c r="ZH8" s="5"/>
      <c r="ZI8" s="5"/>
      <c r="ZJ8" s="5"/>
      <c r="ZK8" s="5"/>
      <c r="ZL8" s="5"/>
      <c r="ZM8" s="5"/>
      <c r="ZN8" s="5"/>
      <c r="ZO8" s="5"/>
      <c r="ZP8" s="5"/>
      <c r="ZQ8" s="5"/>
      <c r="ZR8" s="5"/>
      <c r="ZS8" s="5"/>
      <c r="ZT8" s="5"/>
      <c r="ZU8" s="5"/>
      <c r="ZV8" s="5"/>
      <c r="ZW8" s="5"/>
      <c r="ZX8" s="5"/>
      <c r="ZY8" s="5"/>
      <c r="ZZ8" s="5"/>
      <c r="AAA8" s="5"/>
      <c r="AAB8" s="5"/>
      <c r="AAC8" s="5"/>
      <c r="AAD8" s="5"/>
      <c r="AAE8" s="5"/>
      <c r="AAF8" s="5"/>
      <c r="AAG8" s="5"/>
      <c r="AAH8" s="5"/>
      <c r="AAI8" s="5"/>
      <c r="AAJ8" s="5"/>
      <c r="AAK8" s="5"/>
      <c r="AAL8" s="5"/>
      <c r="AAM8" s="5"/>
      <c r="AAN8" s="5"/>
      <c r="AAO8" s="5"/>
      <c r="AAP8" s="5"/>
      <c r="AAQ8" s="5"/>
      <c r="AAR8" s="5"/>
      <c r="AAS8" s="5"/>
      <c r="AAT8" s="5"/>
      <c r="AAU8" s="5"/>
      <c r="AAV8" s="5"/>
      <c r="AAW8" s="5"/>
      <c r="AAX8" s="5"/>
      <c r="AAY8" s="5"/>
      <c r="AAZ8" s="5"/>
      <c r="ABA8" s="5"/>
      <c r="ABB8" s="5"/>
      <c r="ABC8" s="5"/>
      <c r="ABD8" s="5"/>
      <c r="ABE8" s="5"/>
      <c r="ABF8" s="5"/>
      <c r="ABG8" s="5"/>
      <c r="ABH8" s="5"/>
      <c r="ABI8" s="5"/>
      <c r="ABJ8" s="5"/>
      <c r="ABK8" s="5"/>
      <c r="ABL8" s="5"/>
      <c r="ABM8" s="5"/>
      <c r="ABN8" s="5"/>
      <c r="ABO8" s="5"/>
      <c r="ABP8" s="5"/>
      <c r="ABQ8" s="5"/>
      <c r="ABR8" s="5"/>
      <c r="ABS8" s="5"/>
      <c r="ABT8" s="5"/>
      <c r="ABU8" s="5"/>
      <c r="ABV8" s="5"/>
      <c r="ABW8" s="5"/>
      <c r="ABX8" s="5"/>
      <c r="ABY8" s="5"/>
      <c r="ABZ8" s="5"/>
      <c r="ACA8" s="5"/>
      <c r="ACB8" s="5"/>
      <c r="ACC8" s="5"/>
      <c r="ACD8" s="5"/>
      <c r="ACE8" s="5"/>
      <c r="ACF8" s="5"/>
      <c r="ACG8" s="5"/>
      <c r="ACH8" s="5"/>
      <c r="ACI8" s="5"/>
      <c r="ACJ8" s="5"/>
      <c r="ACK8" s="5"/>
      <c r="ACL8" s="5"/>
      <c r="ACM8" s="5"/>
      <c r="ACN8" s="5"/>
      <c r="ACO8" s="5"/>
      <c r="ACP8" s="5"/>
      <c r="ACQ8" s="5"/>
      <c r="ACR8" s="5"/>
      <c r="ACS8" s="5"/>
      <c r="ACT8" s="5"/>
      <c r="ACU8" s="5"/>
      <c r="ACV8" s="5"/>
      <c r="ACW8" s="5"/>
      <c r="ACX8" s="5"/>
      <c r="ACY8" s="5"/>
      <c r="ACZ8" s="5"/>
      <c r="ADA8" s="5"/>
      <c r="ADB8" s="5"/>
      <c r="ADC8" s="5"/>
      <c r="ADD8" s="5"/>
      <c r="ADE8" s="5"/>
      <c r="ADF8" s="5"/>
      <c r="ADG8" s="5"/>
      <c r="ADH8" s="5"/>
      <c r="ADI8" s="5"/>
      <c r="ADJ8" s="5"/>
      <c r="ADK8" s="5"/>
      <c r="ADL8" s="5"/>
      <c r="ADM8" s="5"/>
      <c r="ADN8" s="5"/>
      <c r="ADO8" s="5"/>
      <c r="ADP8" s="5"/>
      <c r="ADQ8" s="5"/>
      <c r="ADR8" s="5"/>
      <c r="ADS8" s="5"/>
      <c r="ADT8" s="5"/>
      <c r="ADU8" s="5"/>
      <c r="ADV8" s="5"/>
      <c r="ADW8" s="5"/>
      <c r="ADX8" s="5"/>
      <c r="ADY8" s="5"/>
      <c r="ADZ8" s="5"/>
      <c r="AEA8" s="5"/>
      <c r="AEB8" s="5"/>
      <c r="AEC8" s="5"/>
      <c r="AED8" s="5"/>
      <c r="AEE8" s="5"/>
      <c r="AEF8" s="5"/>
      <c r="AEG8" s="5"/>
      <c r="AEH8" s="5"/>
      <c r="AEI8" s="5"/>
      <c r="AEJ8" s="5"/>
      <c r="AEK8" s="5"/>
      <c r="AEL8" s="5"/>
      <c r="AEM8" s="5"/>
      <c r="AEN8" s="5"/>
      <c r="AEO8" s="5"/>
      <c r="AEP8" s="5"/>
      <c r="AEQ8" s="5"/>
      <c r="AER8" s="5"/>
      <c r="AES8" s="5"/>
      <c r="AET8" s="5"/>
      <c r="AEU8" s="5"/>
      <c r="AEV8" s="5"/>
      <c r="AEW8" s="5"/>
      <c r="AEX8" s="5"/>
      <c r="AEY8" s="5"/>
      <c r="AEZ8" s="5"/>
      <c r="AFA8" s="5"/>
      <c r="AFB8" s="5"/>
      <c r="AFC8" s="5"/>
      <c r="AFD8" s="5"/>
      <c r="AFE8" s="5"/>
      <c r="AFF8" s="5"/>
      <c r="AFG8" s="5"/>
      <c r="AFH8" s="5"/>
      <c r="AFI8" s="5"/>
      <c r="AFJ8" s="5"/>
      <c r="AFK8" s="5"/>
      <c r="AFL8" s="5"/>
      <c r="AFM8" s="5"/>
      <c r="AFN8" s="5"/>
      <c r="AFO8" s="5"/>
      <c r="AFP8" s="5"/>
      <c r="AFQ8" s="5"/>
      <c r="AFR8" s="5"/>
      <c r="AFS8" s="5"/>
      <c r="AFT8" s="5"/>
      <c r="AFU8" s="5"/>
      <c r="AFV8" s="5"/>
      <c r="AFW8" s="5"/>
      <c r="AFX8" s="5"/>
      <c r="AFY8" s="5"/>
      <c r="AFZ8" s="5"/>
      <c r="AGA8" s="5"/>
      <c r="AGB8" s="5"/>
      <c r="AGC8" s="5"/>
      <c r="AGD8" s="5"/>
      <c r="AGE8" s="5"/>
      <c r="AGF8" s="5"/>
      <c r="AGG8" s="5"/>
      <c r="AGH8" s="5"/>
      <c r="AGI8" s="5"/>
      <c r="AGJ8" s="5"/>
      <c r="AGK8" s="5"/>
      <c r="AGL8" s="5"/>
      <c r="AGM8" s="5"/>
      <c r="AGN8" s="5"/>
      <c r="AGO8" s="5"/>
      <c r="AGP8" s="5"/>
      <c r="AGQ8" s="5"/>
      <c r="AGR8" s="5"/>
      <c r="AGS8" s="5"/>
      <c r="AGT8" s="5"/>
      <c r="AGU8" s="5"/>
      <c r="AGV8" s="5"/>
      <c r="AGW8" s="5"/>
      <c r="AGX8" s="5"/>
      <c r="AGY8" s="5"/>
      <c r="AGZ8" s="5"/>
      <c r="AHA8" s="5"/>
      <c r="AHB8" s="5"/>
      <c r="AHC8" s="5"/>
      <c r="AHD8" s="5"/>
      <c r="AHE8" s="5"/>
      <c r="AHF8" s="5"/>
      <c r="AHG8" s="5"/>
      <c r="AHH8" s="5"/>
      <c r="AHI8" s="5"/>
      <c r="AHJ8" s="5"/>
      <c r="AHK8" s="5"/>
      <c r="AHL8" s="5"/>
      <c r="AHM8" s="5"/>
      <c r="AHN8" s="5"/>
      <c r="AHO8" s="5"/>
      <c r="AHP8" s="5"/>
      <c r="AHQ8" s="5"/>
      <c r="AHR8" s="5"/>
      <c r="AHS8" s="5"/>
      <c r="AHT8" s="5"/>
      <c r="AHU8" s="5"/>
      <c r="AHV8" s="5"/>
      <c r="AHW8" s="5"/>
      <c r="AHX8" s="5"/>
      <c r="AHY8" s="5"/>
      <c r="AHZ8" s="5"/>
      <c r="AIA8" s="5"/>
      <c r="AIB8" s="5"/>
      <c r="AIC8" s="5"/>
      <c r="AID8" s="5"/>
      <c r="AIE8" s="5"/>
      <c r="AIF8" s="5"/>
      <c r="AIG8" s="5"/>
      <c r="AIH8" s="5"/>
      <c r="AII8" s="5"/>
      <c r="AIJ8" s="5"/>
      <c r="AIK8" s="5"/>
      <c r="AIL8" s="5"/>
      <c r="AIM8" s="5"/>
      <c r="AIN8" s="5"/>
      <c r="AIO8" s="5"/>
      <c r="AIP8" s="5"/>
      <c r="AIQ8" s="5"/>
      <c r="AIR8" s="5"/>
      <c r="AIS8" s="5"/>
      <c r="AIT8" s="5"/>
      <c r="AIU8" s="5"/>
      <c r="AIV8" s="5"/>
      <c r="AIW8" s="5"/>
      <c r="AIX8" s="5"/>
      <c r="AIY8" s="5"/>
      <c r="AIZ8" s="5"/>
      <c r="AJA8" s="5"/>
      <c r="AJB8" s="5"/>
      <c r="AJC8" s="5"/>
      <c r="AJD8" s="5"/>
      <c r="AJE8" s="5"/>
      <c r="AJF8" s="5"/>
      <c r="AJG8" s="5"/>
      <c r="AJH8" s="5"/>
      <c r="AJI8" s="5"/>
      <c r="AJJ8" s="5"/>
      <c r="AJK8" s="5"/>
      <c r="AJL8" s="5"/>
      <c r="AJM8" s="5"/>
      <c r="AJN8" s="5"/>
      <c r="AJO8" s="5"/>
      <c r="AJP8" s="5"/>
      <c r="AJQ8" s="5"/>
      <c r="AJR8" s="5"/>
      <c r="AJS8" s="5"/>
      <c r="AJT8" s="5"/>
      <c r="AJU8" s="5"/>
      <c r="AJV8" s="5"/>
      <c r="AJW8" s="5"/>
      <c r="AJX8" s="5"/>
      <c r="AJY8" s="5"/>
      <c r="AJZ8" s="5"/>
      <c r="AKA8" s="5"/>
      <c r="AKB8" s="5"/>
      <c r="AKC8" s="5"/>
      <c r="AKD8" s="5"/>
      <c r="AKE8" s="5"/>
      <c r="AKF8" s="5"/>
      <c r="AKG8" s="5"/>
      <c r="AKH8" s="5"/>
      <c r="AKI8" s="5"/>
      <c r="AKJ8" s="5"/>
      <c r="AKK8" s="5"/>
      <c r="AKL8" s="5"/>
      <c r="AKM8" s="5"/>
      <c r="AKN8" s="5"/>
      <c r="AKO8" s="5"/>
      <c r="AKP8" s="5"/>
      <c r="AKQ8" s="5"/>
      <c r="AKR8" s="5"/>
      <c r="AKS8" s="5"/>
      <c r="AKT8" s="5"/>
      <c r="AKU8" s="5"/>
      <c r="AKV8" s="5"/>
      <c r="AKW8" s="5"/>
      <c r="AKX8" s="5"/>
      <c r="AKY8" s="5"/>
      <c r="AKZ8" s="5"/>
      <c r="ALA8" s="5"/>
      <c r="ALB8" s="5"/>
      <c r="ALC8" s="5"/>
      <c r="ALD8" s="5"/>
      <c r="ALE8" s="5"/>
      <c r="ALF8" s="5"/>
      <c r="ALG8" s="5"/>
      <c r="ALH8" s="5"/>
      <c r="ALI8" s="5"/>
      <c r="ALJ8" s="5"/>
      <c r="ALK8" s="5"/>
      <c r="ALL8" s="5"/>
      <c r="ALM8" s="5"/>
      <c r="ALN8" s="5"/>
      <c r="ALO8" s="5"/>
      <c r="ALP8" s="5"/>
      <c r="ALQ8" s="5"/>
      <c r="ALR8" s="5"/>
      <c r="ALS8" s="5"/>
      <c r="ALT8" s="5"/>
      <c r="ALU8" s="5"/>
      <c r="ALV8" s="5"/>
      <c r="ALW8" s="5"/>
      <c r="ALX8" s="5"/>
      <c r="ALY8" s="5"/>
      <c r="ALZ8" s="5"/>
      <c r="AMA8" s="5"/>
      <c r="AMB8" s="5"/>
      <c r="AMC8" s="5"/>
      <c r="AMD8" s="5"/>
      <c r="AME8" s="5"/>
      <c r="AMF8" s="5"/>
      <c r="AMG8" s="5"/>
      <c r="AMH8" s="5"/>
      <c r="AMI8" s="5"/>
      <c r="AMJ8" s="5"/>
      <c r="AMK8" s="5"/>
      <c r="AML8" s="5"/>
      <c r="AMM8" s="5"/>
      <c r="AMN8" s="5"/>
      <c r="AMO8" s="5"/>
      <c r="AMP8" s="5"/>
      <c r="AMQ8" s="5"/>
      <c r="AMR8" s="5"/>
      <c r="AMS8" s="5"/>
      <c r="AMT8" s="5"/>
      <c r="AMU8" s="5"/>
      <c r="AMV8" s="5"/>
      <c r="AMW8" s="5"/>
      <c r="AMX8" s="5"/>
      <c r="AMY8" s="5"/>
      <c r="AMZ8" s="5"/>
      <c r="ANA8" s="5"/>
      <c r="ANB8" s="5"/>
      <c r="ANC8" s="5"/>
      <c r="AND8" s="5"/>
      <c r="ANE8" s="5"/>
      <c r="ANF8" s="5"/>
      <c r="ANG8" s="5"/>
      <c r="ANH8" s="5"/>
      <c r="ANI8" s="5"/>
      <c r="ANJ8" s="5"/>
      <c r="ANK8" s="5"/>
      <c r="ANL8" s="5"/>
      <c r="ANM8" s="5"/>
      <c r="ANN8" s="5"/>
      <c r="ANO8" s="5"/>
      <c r="ANP8" s="5"/>
      <c r="ANQ8" s="5"/>
      <c r="ANR8" s="5"/>
      <c r="ANS8" s="5"/>
      <c r="ANT8" s="5"/>
      <c r="ANU8" s="5"/>
      <c r="ANV8" s="5"/>
      <c r="ANW8" s="5"/>
      <c r="ANX8" s="5"/>
      <c r="ANY8" s="5"/>
      <c r="ANZ8" s="5"/>
      <c r="AOA8" s="5"/>
      <c r="AOB8" s="5"/>
      <c r="AOC8" s="5"/>
      <c r="AOD8" s="5"/>
      <c r="AOE8" s="5"/>
      <c r="AOF8" s="5"/>
      <c r="AOG8" s="5"/>
      <c r="AOH8" s="5"/>
      <c r="AOI8" s="5"/>
      <c r="AOJ8" s="5"/>
      <c r="AOK8" s="5"/>
      <c r="AOL8" s="5"/>
      <c r="AOM8" s="5"/>
      <c r="AON8" s="5"/>
      <c r="AOO8" s="5"/>
      <c r="AOP8" s="5"/>
      <c r="AOQ8" s="5"/>
      <c r="AOR8" s="5"/>
      <c r="AOS8" s="5"/>
      <c r="AOT8" s="5"/>
      <c r="AOU8" s="5"/>
      <c r="AOV8" s="5"/>
      <c r="AOW8" s="5"/>
      <c r="AOX8" s="5"/>
      <c r="AOY8" s="5"/>
      <c r="AOZ8" s="5"/>
      <c r="APA8" s="5"/>
      <c r="APB8" s="5"/>
      <c r="APC8" s="5"/>
      <c r="APD8" s="5"/>
      <c r="APE8" s="5"/>
      <c r="APF8" s="5"/>
      <c r="APG8" s="5"/>
      <c r="APH8" s="5"/>
      <c r="API8" s="5"/>
      <c r="APJ8" s="5"/>
      <c r="APK8" s="5"/>
      <c r="APL8" s="5"/>
      <c r="APM8" s="5"/>
      <c r="APN8" s="5"/>
      <c r="APO8" s="5"/>
      <c r="APP8" s="5"/>
      <c r="APQ8" s="5"/>
      <c r="APR8" s="5"/>
      <c r="APS8" s="5"/>
      <c r="APT8" s="5"/>
      <c r="APU8" s="5"/>
      <c r="APV8" s="5"/>
      <c r="APW8" s="5"/>
      <c r="APX8" s="5"/>
      <c r="APY8" s="5"/>
      <c r="APZ8" s="5"/>
      <c r="AQA8" s="5"/>
      <c r="AQB8" s="5"/>
      <c r="AQC8" s="5"/>
      <c r="AQD8" s="5"/>
      <c r="AQE8" s="5"/>
      <c r="AQF8" s="5"/>
      <c r="AQG8" s="5"/>
      <c r="AQH8" s="5"/>
      <c r="AQI8" s="5"/>
      <c r="AQJ8" s="5"/>
      <c r="AQK8" s="5"/>
      <c r="AQL8" s="5"/>
      <c r="AQM8" s="5"/>
      <c r="AQN8" s="5"/>
      <c r="AQO8" s="5"/>
      <c r="AQP8" s="5"/>
      <c r="AQQ8" s="5"/>
      <c r="AQR8" s="5"/>
      <c r="AQS8" s="5"/>
      <c r="AQT8" s="5"/>
      <c r="AQU8" s="5"/>
      <c r="AQV8" s="5"/>
      <c r="AQW8" s="5"/>
      <c r="AQX8" s="5"/>
      <c r="AQY8" s="5"/>
      <c r="AQZ8" s="5"/>
      <c r="ARA8" s="5"/>
      <c r="ARB8" s="5"/>
      <c r="ARC8" s="5"/>
      <c r="ARD8" s="5"/>
      <c r="ARE8" s="5"/>
      <c r="ARF8" s="5"/>
      <c r="ARG8" s="5"/>
      <c r="ARH8" s="5"/>
      <c r="ARI8" s="5"/>
      <c r="ARJ8" s="5"/>
      <c r="ARK8" s="5"/>
      <c r="ARL8" s="5"/>
      <c r="ARM8" s="5"/>
      <c r="ARN8" s="5"/>
      <c r="ARO8" s="5"/>
      <c r="ARP8" s="5"/>
      <c r="ARQ8" s="5"/>
      <c r="ARR8" s="5"/>
      <c r="ARS8" s="5"/>
      <c r="ART8" s="5"/>
      <c r="ARU8" s="5"/>
      <c r="ARV8" s="5"/>
      <c r="ARW8" s="5"/>
      <c r="ARX8" s="5"/>
      <c r="ARY8" s="5"/>
      <c r="ARZ8" s="5"/>
      <c r="ASA8" s="5"/>
      <c r="ASB8" s="5"/>
      <c r="ASC8" s="5"/>
      <c r="ASD8" s="5"/>
      <c r="ASE8" s="5"/>
      <c r="ASF8" s="5"/>
      <c r="ASG8" s="5"/>
      <c r="ASH8" s="5"/>
      <c r="ASI8" s="5"/>
      <c r="ASJ8" s="5"/>
      <c r="ASK8" s="5"/>
      <c r="ASL8" s="5"/>
      <c r="ASM8" s="5"/>
      <c r="ASN8" s="5"/>
      <c r="ASO8" s="5"/>
      <c r="ASP8" s="5"/>
      <c r="ASQ8" s="5"/>
      <c r="ASR8" s="5"/>
      <c r="ASS8" s="5"/>
      <c r="AST8" s="5"/>
      <c r="ASU8" s="5"/>
      <c r="ASV8" s="5"/>
      <c r="ASW8" s="5"/>
      <c r="ASX8" s="5"/>
      <c r="ASY8" s="5"/>
      <c r="ASZ8" s="5"/>
      <c r="ATA8" s="5"/>
      <c r="ATB8" s="5"/>
      <c r="ATC8" s="5"/>
      <c r="ATD8" s="5"/>
      <c r="ATE8" s="5"/>
      <c r="ATF8" s="5"/>
      <c r="ATG8" s="5"/>
      <c r="ATH8" s="5"/>
      <c r="ATI8" s="5"/>
      <c r="ATJ8" s="5"/>
      <c r="ATK8" s="5"/>
      <c r="ATL8" s="5"/>
      <c r="ATM8" s="5"/>
      <c r="ATN8" s="5"/>
      <c r="ATO8" s="5"/>
      <c r="ATP8" s="5"/>
      <c r="ATQ8" s="5"/>
      <c r="ATR8" s="5"/>
      <c r="ATS8" s="5"/>
      <c r="ATT8" s="5"/>
      <c r="ATU8" s="5"/>
      <c r="ATV8" s="5"/>
      <c r="ATW8" s="5"/>
      <c r="ATX8" s="5"/>
      <c r="ATY8" s="5"/>
      <c r="ATZ8" s="5"/>
      <c r="AUA8" s="5"/>
      <c r="AUB8" s="5"/>
      <c r="AUC8" s="5"/>
      <c r="AUD8" s="5"/>
      <c r="AUE8" s="5"/>
      <c r="AUF8" s="5"/>
      <c r="AUG8" s="5"/>
      <c r="AUH8" s="5"/>
      <c r="AUI8" s="5"/>
      <c r="AUJ8" s="5"/>
      <c r="AUK8" s="5"/>
      <c r="AUL8" s="5"/>
      <c r="AUM8" s="5"/>
      <c r="AUN8" s="5"/>
      <c r="AUO8" s="5"/>
      <c r="AUP8" s="5"/>
      <c r="AUQ8" s="5"/>
      <c r="AUR8" s="5"/>
      <c r="AUS8" s="5"/>
      <c r="AUT8" s="5"/>
      <c r="AUU8" s="5"/>
      <c r="AUV8" s="5"/>
      <c r="AUW8" s="5"/>
      <c r="AUX8" s="5"/>
      <c r="AUY8" s="5"/>
      <c r="AUZ8" s="5"/>
      <c r="AVA8" s="5"/>
      <c r="AVB8" s="5"/>
      <c r="AVC8" s="5"/>
      <c r="AVD8" s="5"/>
      <c r="AVE8" s="5"/>
      <c r="AVF8" s="5"/>
      <c r="AVG8" s="5"/>
      <c r="AVH8" s="5"/>
      <c r="AVI8" s="5"/>
      <c r="AVJ8" s="5"/>
      <c r="AVK8" s="5"/>
      <c r="AVL8" s="5"/>
      <c r="AVM8" s="5"/>
      <c r="AVN8" s="5"/>
      <c r="AVO8" s="5"/>
      <c r="AVP8" s="5"/>
      <c r="AVQ8" s="5"/>
      <c r="AVR8" s="5"/>
      <c r="AVS8" s="5"/>
      <c r="AVT8" s="5"/>
      <c r="AVU8" s="5"/>
      <c r="AVV8" s="5"/>
      <c r="AVW8" s="5"/>
      <c r="AVX8" s="5"/>
      <c r="AVY8" s="5"/>
      <c r="AVZ8" s="5"/>
      <c r="AWA8" s="5"/>
      <c r="AWB8" s="5"/>
      <c r="AWC8" s="5"/>
      <c r="AWD8" s="5"/>
      <c r="AWE8" s="5"/>
      <c r="AWF8" s="5"/>
      <c r="AWG8" s="5"/>
      <c r="AWH8" s="5"/>
      <c r="AWI8" s="5"/>
      <c r="AWJ8" s="5"/>
      <c r="AWK8" s="5"/>
      <c r="AWL8" s="5"/>
      <c r="AWM8" s="5"/>
      <c r="AWN8" s="5"/>
      <c r="AWO8" s="5"/>
      <c r="AWP8" s="5"/>
      <c r="AWQ8" s="5"/>
      <c r="AWR8" s="5"/>
      <c r="AWS8" s="5"/>
      <c r="AWT8" s="5"/>
      <c r="AWU8" s="5"/>
      <c r="AWV8" s="5"/>
      <c r="AWW8" s="5"/>
      <c r="AWX8" s="5"/>
      <c r="AWY8" s="5"/>
      <c r="AWZ8" s="5"/>
      <c r="AXA8" s="5"/>
      <c r="AXB8" s="5"/>
      <c r="AXC8" s="5"/>
      <c r="AXD8" s="5"/>
      <c r="AXE8" s="5"/>
      <c r="AXF8" s="5"/>
      <c r="AXG8" s="5"/>
      <c r="AXH8" s="5"/>
      <c r="AXI8" s="5"/>
      <c r="AXJ8" s="5"/>
      <c r="AXK8" s="5"/>
      <c r="AXL8" s="5"/>
      <c r="AXM8" s="5"/>
      <c r="AXN8" s="5"/>
      <c r="AXO8" s="5"/>
      <c r="AXP8" s="5"/>
      <c r="AXQ8" s="5"/>
      <c r="AXR8" s="5"/>
      <c r="AXS8" s="5"/>
      <c r="AXT8" s="5"/>
      <c r="AXU8" s="5"/>
      <c r="AXV8" s="5"/>
      <c r="AXW8" s="5"/>
      <c r="AXX8" s="5"/>
      <c r="AXY8" s="5"/>
      <c r="AXZ8" s="5"/>
      <c r="AYA8" s="5"/>
      <c r="AYB8" s="5"/>
      <c r="AYC8" s="5"/>
      <c r="AYD8" s="5"/>
      <c r="AYE8" s="5"/>
      <c r="AYF8" s="5"/>
      <c r="AYG8" s="5"/>
      <c r="AYH8" s="5"/>
      <c r="AYI8" s="5"/>
      <c r="AYJ8" s="5"/>
      <c r="AYK8" s="5"/>
      <c r="AYL8" s="5"/>
      <c r="AYM8" s="5"/>
      <c r="AYN8" s="5"/>
      <c r="AYO8" s="5"/>
      <c r="AYP8" s="5"/>
      <c r="AYQ8" s="5"/>
      <c r="AYR8" s="5"/>
      <c r="AYS8" s="5"/>
      <c r="AYT8" s="5"/>
      <c r="AYU8" s="5"/>
      <c r="AYV8" s="5"/>
      <c r="AYW8" s="5"/>
      <c r="AYX8" s="5"/>
      <c r="AYY8" s="5"/>
      <c r="AYZ8" s="5"/>
      <c r="AZA8" s="5"/>
      <c r="AZB8" s="5"/>
      <c r="AZC8" s="5"/>
      <c r="AZD8" s="5"/>
      <c r="AZE8" s="5"/>
      <c r="AZF8" s="5"/>
      <c r="AZG8" s="5"/>
      <c r="AZH8" s="5"/>
      <c r="AZI8" s="5"/>
      <c r="AZJ8" s="5"/>
      <c r="AZK8" s="5"/>
      <c r="AZL8" s="5"/>
      <c r="AZM8" s="5"/>
      <c r="AZN8" s="5"/>
      <c r="AZO8" s="5"/>
      <c r="AZP8" s="5"/>
      <c r="AZQ8" s="5"/>
      <c r="AZR8" s="5"/>
      <c r="AZS8" s="5"/>
      <c r="AZT8" s="5"/>
      <c r="AZU8" s="5"/>
      <c r="AZV8" s="5"/>
      <c r="AZW8" s="5"/>
      <c r="AZX8" s="5"/>
      <c r="AZY8" s="5"/>
      <c r="AZZ8" s="5"/>
      <c r="BAA8" s="5"/>
      <c r="BAB8" s="5"/>
      <c r="BAC8" s="5"/>
      <c r="BAD8" s="5"/>
      <c r="BAE8" s="5"/>
      <c r="BAF8" s="5"/>
      <c r="BAG8" s="5"/>
      <c r="BAH8" s="5"/>
      <c r="BAI8" s="5"/>
      <c r="BAJ8" s="5"/>
      <c r="BAK8" s="5"/>
      <c r="BAL8" s="5"/>
      <c r="BAM8" s="5"/>
      <c r="BAN8" s="5"/>
      <c r="BAO8" s="5"/>
      <c r="BAP8" s="5"/>
      <c r="BAQ8" s="5"/>
      <c r="BAR8" s="5"/>
      <c r="BAS8" s="5"/>
      <c r="BAT8" s="5"/>
      <c r="BAU8" s="5"/>
      <c r="BAV8" s="5"/>
      <c r="BAW8" s="5"/>
      <c r="BAX8" s="5"/>
      <c r="BAY8" s="5"/>
      <c r="BAZ8" s="5"/>
      <c r="BBA8" s="5"/>
      <c r="BBB8" s="5"/>
      <c r="BBC8" s="5"/>
      <c r="BBD8" s="5"/>
      <c r="BBE8" s="5"/>
      <c r="BBF8" s="5"/>
      <c r="BBG8" s="5"/>
      <c r="BBH8" s="5"/>
      <c r="BBI8" s="5"/>
      <c r="BBJ8" s="5"/>
      <c r="BBK8" s="5"/>
      <c r="BBL8" s="5"/>
      <c r="BBM8" s="5"/>
      <c r="BBN8" s="5"/>
      <c r="BBO8" s="5"/>
      <c r="BBP8" s="5"/>
      <c r="BBQ8" s="5"/>
      <c r="BBR8" s="5"/>
      <c r="BBS8" s="5"/>
      <c r="BBT8" s="5"/>
      <c r="BBU8" s="5"/>
      <c r="BBV8" s="5"/>
      <c r="BBW8" s="5"/>
      <c r="BBX8" s="5"/>
      <c r="BBY8" s="5"/>
      <c r="BBZ8" s="5"/>
      <c r="BCA8" s="5"/>
      <c r="BCB8" s="5"/>
      <c r="BCC8" s="5"/>
      <c r="BCD8" s="5"/>
      <c r="BCE8" s="5"/>
      <c r="BCF8" s="5"/>
      <c r="BCG8" s="5"/>
      <c r="BCH8" s="5"/>
      <c r="BCI8" s="5"/>
      <c r="BCJ8" s="5"/>
      <c r="BCK8" s="5"/>
      <c r="BCL8" s="5"/>
      <c r="BCM8" s="5"/>
      <c r="BCN8" s="5"/>
      <c r="BCO8" s="5"/>
      <c r="BCP8" s="5"/>
      <c r="BCQ8" s="5"/>
      <c r="BCR8" s="5"/>
      <c r="BCS8" s="5"/>
      <c r="BCT8" s="5"/>
      <c r="BCU8" s="5"/>
      <c r="BCV8" s="5"/>
      <c r="BCW8" s="5"/>
      <c r="BCX8" s="5"/>
      <c r="BCY8" s="5"/>
      <c r="BCZ8" s="5"/>
      <c r="BDA8" s="5"/>
      <c r="BDB8" s="5"/>
      <c r="BDC8" s="5"/>
      <c r="BDD8" s="5"/>
      <c r="BDE8" s="5"/>
      <c r="BDF8" s="5"/>
      <c r="BDG8" s="5"/>
      <c r="BDH8" s="5"/>
      <c r="BDI8" s="5"/>
      <c r="BDJ8" s="5"/>
      <c r="BDK8" s="5"/>
      <c r="BDL8" s="5"/>
      <c r="BDM8" s="5"/>
      <c r="BDN8" s="5"/>
      <c r="BDO8" s="5"/>
      <c r="BDP8" s="5"/>
      <c r="BDQ8" s="5"/>
      <c r="BDR8" s="5"/>
      <c r="BDS8" s="5"/>
      <c r="BDT8" s="5"/>
      <c r="BDU8" s="5"/>
      <c r="BDV8" s="5"/>
      <c r="BDW8" s="5"/>
      <c r="BDX8" s="5"/>
      <c r="BDY8" s="5"/>
      <c r="BDZ8" s="5"/>
      <c r="BEA8" s="5"/>
      <c r="BEB8" s="5"/>
      <c r="BEC8" s="5"/>
      <c r="BED8" s="5"/>
      <c r="BEE8" s="5"/>
      <c r="BEF8" s="5"/>
      <c r="BEG8" s="5"/>
      <c r="BEH8" s="5"/>
      <c r="BEI8" s="5"/>
      <c r="BEJ8" s="5"/>
      <c r="BEK8" s="5"/>
      <c r="BEL8" s="5"/>
      <c r="BEM8" s="5"/>
      <c r="BEN8" s="5"/>
      <c r="BEO8" s="5"/>
      <c r="BEP8" s="5"/>
      <c r="BEQ8" s="5"/>
      <c r="BER8" s="5"/>
      <c r="BES8" s="5"/>
      <c r="BET8" s="5"/>
      <c r="BEU8" s="5"/>
      <c r="BEV8" s="5"/>
      <c r="BEW8" s="5"/>
      <c r="BEX8" s="5"/>
      <c r="BEY8" s="5"/>
      <c r="BEZ8" s="5"/>
      <c r="BFA8" s="5"/>
      <c r="BFB8" s="5"/>
      <c r="BFC8" s="5"/>
      <c r="BFD8" s="5"/>
      <c r="BFE8" s="5"/>
      <c r="BFF8" s="5"/>
      <c r="BFG8" s="5"/>
      <c r="BFH8" s="5"/>
      <c r="BFI8" s="5"/>
      <c r="BFJ8" s="5"/>
      <c r="BFK8" s="5"/>
      <c r="BFL8" s="5"/>
      <c r="BFM8" s="5"/>
      <c r="BFN8" s="5"/>
      <c r="BFO8" s="5"/>
      <c r="BFP8" s="5"/>
      <c r="BFQ8" s="5"/>
      <c r="BFR8" s="5"/>
      <c r="BFS8" s="5"/>
      <c r="BFT8" s="5"/>
      <c r="BFU8" s="5"/>
      <c r="BFV8" s="5"/>
      <c r="BFW8" s="5"/>
      <c r="BFX8" s="5"/>
      <c r="BFY8" s="5"/>
      <c r="BFZ8" s="5"/>
      <c r="BGA8" s="5"/>
      <c r="BGB8" s="5"/>
      <c r="BGC8" s="5"/>
      <c r="BGD8" s="5"/>
      <c r="BGE8" s="5"/>
      <c r="BGF8" s="5"/>
      <c r="BGG8" s="5"/>
      <c r="BGH8" s="5"/>
      <c r="BGI8" s="5"/>
      <c r="BGJ8" s="5"/>
      <c r="BGK8" s="5"/>
      <c r="BGL8" s="5"/>
      <c r="BGM8" s="5"/>
      <c r="BGN8" s="5"/>
      <c r="BGO8" s="5"/>
      <c r="BGP8" s="5"/>
      <c r="BGQ8" s="5"/>
      <c r="BGR8" s="5"/>
      <c r="BGS8" s="5"/>
      <c r="BGT8" s="5"/>
      <c r="BGU8" s="5"/>
      <c r="BGV8" s="5"/>
      <c r="BGW8" s="5"/>
      <c r="BGX8" s="5"/>
      <c r="BGY8" s="5"/>
      <c r="BGZ8" s="5"/>
      <c r="BHA8" s="5"/>
      <c r="BHB8" s="5"/>
      <c r="BHC8" s="5"/>
      <c r="BHD8" s="5"/>
      <c r="BHE8" s="5"/>
      <c r="BHF8" s="5"/>
      <c r="BHG8" s="5"/>
      <c r="BHH8" s="5"/>
      <c r="BHI8" s="5"/>
      <c r="BHJ8" s="5"/>
      <c r="BHK8" s="5"/>
      <c r="BHL8" s="5"/>
      <c r="BHM8" s="5"/>
      <c r="BHN8" s="5"/>
      <c r="BHO8" s="5"/>
      <c r="BHP8" s="5"/>
      <c r="BHQ8" s="5"/>
      <c r="BHR8" s="5"/>
      <c r="BHS8" s="5"/>
      <c r="BHT8" s="5"/>
      <c r="BHU8" s="5"/>
      <c r="BHV8" s="5"/>
      <c r="BHW8" s="5"/>
      <c r="BHX8" s="5"/>
      <c r="BHY8" s="5"/>
      <c r="BHZ8" s="5"/>
      <c r="BIA8" s="5"/>
      <c r="BIB8" s="5"/>
      <c r="BIC8" s="5"/>
      <c r="BID8" s="5"/>
      <c r="BIE8" s="5"/>
      <c r="BIF8" s="5"/>
      <c r="BIG8" s="5"/>
      <c r="BIH8" s="5"/>
      <c r="BII8" s="5"/>
      <c r="BIJ8" s="5"/>
      <c r="BIK8" s="5"/>
      <c r="BIL8" s="5"/>
      <c r="BIM8" s="5"/>
      <c r="BIN8" s="5"/>
      <c r="BIO8" s="5"/>
      <c r="BIP8" s="5"/>
      <c r="BIQ8" s="5"/>
      <c r="BIR8" s="5"/>
      <c r="BIS8" s="5"/>
      <c r="BIT8" s="5"/>
      <c r="BIU8" s="5"/>
      <c r="BIV8" s="5"/>
      <c r="BIW8" s="5"/>
      <c r="BIX8" s="5"/>
      <c r="BIY8" s="5"/>
      <c r="BIZ8" s="5"/>
      <c r="BJA8" s="5"/>
      <c r="BJB8" s="5"/>
      <c r="BJC8" s="5"/>
      <c r="BJD8" s="5"/>
      <c r="BJE8" s="5"/>
      <c r="BJF8" s="5"/>
      <c r="BJG8" s="5"/>
      <c r="BJH8" s="5"/>
      <c r="BJI8" s="5"/>
      <c r="BJJ8" s="5"/>
      <c r="BJK8" s="5"/>
      <c r="BJL8" s="5"/>
      <c r="BJM8" s="5"/>
      <c r="BJN8" s="5"/>
      <c r="BJO8" s="5"/>
      <c r="BJP8" s="5"/>
      <c r="BJQ8" s="5"/>
      <c r="BJR8" s="5"/>
      <c r="BJS8" s="5"/>
      <c r="BJT8" s="5"/>
      <c r="BJU8" s="5"/>
      <c r="BJV8" s="5"/>
      <c r="BJW8" s="5"/>
      <c r="BJX8" s="5"/>
      <c r="BJY8" s="5"/>
      <c r="BJZ8" s="5"/>
      <c r="BKA8" s="5"/>
      <c r="BKB8" s="5"/>
      <c r="BKC8" s="5"/>
      <c r="BKD8" s="5"/>
      <c r="BKE8" s="5"/>
      <c r="BKF8" s="5"/>
      <c r="BKG8" s="5"/>
      <c r="BKH8" s="5"/>
      <c r="BKI8" s="5"/>
      <c r="BKJ8" s="5"/>
      <c r="BKK8" s="5"/>
      <c r="BKL8" s="5"/>
      <c r="BKM8" s="5"/>
      <c r="BKN8" s="5"/>
      <c r="BKO8" s="5"/>
      <c r="BKP8" s="5"/>
      <c r="BKQ8" s="5"/>
      <c r="BKR8" s="5"/>
      <c r="BKS8" s="5"/>
      <c r="BKT8" s="5"/>
      <c r="BKU8" s="5"/>
      <c r="BKV8" s="5"/>
      <c r="BKW8" s="5"/>
      <c r="BKX8" s="5"/>
      <c r="BKY8" s="5"/>
      <c r="BKZ8" s="5"/>
      <c r="BLA8" s="5"/>
      <c r="BLB8" s="5"/>
      <c r="BLC8" s="5"/>
      <c r="BLD8" s="5"/>
      <c r="BLE8" s="5"/>
      <c r="BLF8" s="5"/>
      <c r="BLG8" s="5"/>
      <c r="BLH8" s="5"/>
      <c r="BLI8" s="5"/>
      <c r="BLJ8" s="5"/>
      <c r="BLK8" s="5"/>
      <c r="BLL8" s="5"/>
      <c r="BLM8" s="5"/>
      <c r="BLN8" s="5"/>
      <c r="BLO8" s="5"/>
      <c r="BLP8" s="5"/>
      <c r="BLQ8" s="5"/>
      <c r="BLR8" s="5"/>
      <c r="BLS8" s="5"/>
      <c r="BLT8" s="5"/>
      <c r="BLU8" s="5"/>
      <c r="BLV8" s="5"/>
      <c r="BLW8" s="5"/>
      <c r="BLX8" s="5"/>
      <c r="BLY8" s="5"/>
      <c r="BLZ8" s="5"/>
      <c r="BMA8" s="5"/>
      <c r="BMB8" s="5"/>
      <c r="BMC8" s="5"/>
      <c r="BMD8" s="5"/>
      <c r="BME8" s="5"/>
      <c r="BMF8" s="5"/>
      <c r="BMG8" s="5"/>
      <c r="BMH8" s="5"/>
      <c r="BMI8" s="5"/>
      <c r="BMJ8" s="5"/>
      <c r="BMK8" s="5"/>
      <c r="BML8" s="5"/>
      <c r="BMM8" s="5"/>
      <c r="BMN8" s="5"/>
      <c r="BMO8" s="5"/>
      <c r="BMP8" s="5"/>
      <c r="BMQ8" s="5"/>
      <c r="BMR8" s="5"/>
      <c r="BMS8" s="5"/>
      <c r="BMT8" s="5"/>
      <c r="BMU8" s="5"/>
      <c r="BMV8" s="5"/>
      <c r="BMW8" s="5"/>
      <c r="BMX8" s="5"/>
      <c r="BMY8" s="5"/>
      <c r="BMZ8" s="5"/>
      <c r="BNA8" s="5"/>
      <c r="BNB8" s="5"/>
      <c r="BNC8" s="5"/>
      <c r="BND8" s="5"/>
      <c r="BNE8" s="5"/>
      <c r="BNF8" s="5"/>
      <c r="BNG8" s="5"/>
      <c r="BNH8" s="5"/>
      <c r="BNI8" s="5"/>
      <c r="BNJ8" s="5"/>
      <c r="BNK8" s="5"/>
      <c r="BNL8" s="5"/>
      <c r="BNM8" s="5"/>
      <c r="BNN8" s="5"/>
      <c r="BNO8" s="5"/>
      <c r="BNP8" s="5"/>
      <c r="BNQ8" s="5"/>
      <c r="BNR8" s="5"/>
      <c r="BNS8" s="5"/>
      <c r="BNT8" s="5"/>
      <c r="BNU8" s="5"/>
      <c r="BNV8" s="5"/>
      <c r="BNW8" s="5"/>
      <c r="BNX8" s="5"/>
      <c r="BNY8" s="5"/>
      <c r="BNZ8" s="5"/>
      <c r="BOA8" s="5"/>
      <c r="BOB8" s="5"/>
      <c r="BOC8" s="5"/>
      <c r="BOD8" s="5"/>
      <c r="BOE8" s="5"/>
      <c r="BOF8" s="5"/>
      <c r="BOG8" s="5"/>
      <c r="BOH8" s="5"/>
      <c r="BOI8" s="5"/>
      <c r="BOJ8" s="5"/>
      <c r="BOK8" s="5"/>
      <c r="BOL8" s="5"/>
      <c r="BOM8" s="5"/>
      <c r="BON8" s="5"/>
      <c r="BOO8" s="5"/>
      <c r="BOP8" s="5"/>
      <c r="BOQ8" s="5"/>
      <c r="BOR8" s="5"/>
      <c r="BOS8" s="5"/>
      <c r="BOT8" s="5"/>
      <c r="BOU8" s="5"/>
      <c r="BOV8" s="5"/>
      <c r="BOW8" s="5"/>
      <c r="BOX8" s="5"/>
      <c r="BOY8" s="5"/>
      <c r="BOZ8" s="5"/>
      <c r="BPA8" s="5"/>
      <c r="BPB8" s="5"/>
      <c r="BPC8" s="5"/>
      <c r="BPD8" s="5"/>
      <c r="BPE8" s="5"/>
      <c r="BPF8" s="5"/>
      <c r="BPG8" s="5"/>
      <c r="BPH8" s="5"/>
      <c r="BPI8" s="5"/>
      <c r="BPJ8" s="5"/>
      <c r="BPK8" s="5"/>
      <c r="BPL8" s="5"/>
      <c r="BPM8" s="5"/>
      <c r="BPN8" s="5"/>
      <c r="BPO8" s="5"/>
      <c r="BPP8" s="5"/>
      <c r="BPQ8" s="5"/>
      <c r="BPR8" s="5"/>
      <c r="BPS8" s="5"/>
      <c r="BPT8" s="5"/>
      <c r="BPU8" s="5"/>
      <c r="BPV8" s="5"/>
      <c r="BPW8" s="5"/>
      <c r="BPX8" s="5"/>
      <c r="BPY8" s="5"/>
      <c r="BPZ8" s="5"/>
      <c r="BQA8" s="5"/>
      <c r="BQB8" s="5"/>
      <c r="BQC8" s="5"/>
      <c r="BQD8" s="5"/>
      <c r="BQE8" s="5"/>
      <c r="BQF8" s="5"/>
      <c r="BQG8" s="5"/>
      <c r="BQH8" s="5"/>
      <c r="BQI8" s="5"/>
      <c r="BQJ8" s="5"/>
      <c r="BQK8" s="5"/>
      <c r="BQL8" s="5"/>
      <c r="BQM8" s="5"/>
      <c r="BQN8" s="5"/>
      <c r="BQO8" s="5"/>
      <c r="BQP8" s="5"/>
      <c r="BQQ8" s="5"/>
      <c r="BQR8" s="5"/>
      <c r="BQS8" s="5"/>
      <c r="BQT8" s="5"/>
      <c r="BQU8" s="5"/>
      <c r="BQV8" s="5"/>
      <c r="BQW8" s="5"/>
      <c r="BQX8" s="5"/>
      <c r="BQY8" s="5"/>
      <c r="BQZ8" s="5"/>
      <c r="BRA8" s="5"/>
      <c r="BRB8" s="5"/>
      <c r="BRC8" s="5"/>
      <c r="BRD8" s="5"/>
      <c r="BRE8" s="5"/>
      <c r="BRF8" s="5"/>
      <c r="BRG8" s="5"/>
      <c r="BRH8" s="5"/>
      <c r="BRI8" s="5"/>
      <c r="BRJ8" s="5"/>
      <c r="BRK8" s="5"/>
      <c r="BRL8" s="5"/>
      <c r="BRM8" s="5"/>
      <c r="BRN8" s="5"/>
      <c r="BRO8" s="5"/>
      <c r="BRP8" s="5"/>
      <c r="BRQ8" s="5"/>
      <c r="BRR8" s="5"/>
      <c r="BRS8" s="5"/>
      <c r="BRT8" s="5"/>
      <c r="BRU8" s="5"/>
      <c r="BRV8" s="5"/>
      <c r="BRW8" s="5"/>
      <c r="BRX8" s="5"/>
      <c r="BRY8" s="5"/>
      <c r="BRZ8" s="5"/>
      <c r="BSA8" s="5"/>
      <c r="BSB8" s="5"/>
      <c r="BSC8" s="5"/>
      <c r="BSD8" s="5"/>
      <c r="BSE8" s="5"/>
      <c r="BSF8" s="5"/>
      <c r="BSG8" s="5"/>
      <c r="BSH8" s="5"/>
      <c r="BSI8" s="5"/>
      <c r="BSJ8" s="5"/>
      <c r="BSK8" s="5"/>
      <c r="BSL8" s="5"/>
      <c r="BSM8" s="5"/>
      <c r="BSN8" s="5"/>
      <c r="BSO8" s="5"/>
      <c r="BSP8" s="5"/>
      <c r="BSQ8" s="5"/>
      <c r="BSR8" s="5"/>
      <c r="BSS8" s="5"/>
      <c r="BST8" s="5"/>
      <c r="BSU8" s="5"/>
      <c r="BSV8" s="5"/>
      <c r="BSW8" s="5"/>
      <c r="BSX8" s="5"/>
      <c r="BSY8" s="5"/>
      <c r="BSZ8" s="5"/>
      <c r="BTA8" s="5"/>
      <c r="BTB8" s="5"/>
      <c r="BTC8" s="5"/>
      <c r="BTD8" s="5"/>
      <c r="BTE8" s="5"/>
      <c r="BTF8" s="5"/>
      <c r="BTG8" s="5"/>
      <c r="BTH8" s="5"/>
      <c r="BTI8" s="5"/>
      <c r="BTJ8" s="5"/>
      <c r="BTK8" s="5"/>
      <c r="BTL8" s="5"/>
      <c r="BTM8" s="5"/>
      <c r="BTN8" s="5"/>
      <c r="BTO8" s="5"/>
      <c r="BTP8" s="5"/>
      <c r="BTQ8" s="5"/>
      <c r="BTR8" s="5"/>
      <c r="BTS8" s="5"/>
      <c r="BTT8" s="5"/>
      <c r="BTU8" s="5"/>
      <c r="BTV8" s="5"/>
      <c r="BTW8" s="5"/>
      <c r="BTX8" s="5"/>
      <c r="BTY8" s="5"/>
      <c r="BTZ8" s="5"/>
      <c r="BUA8" s="5"/>
      <c r="BUB8" s="5"/>
      <c r="BUC8" s="5"/>
      <c r="BUD8" s="5"/>
      <c r="BUE8" s="5"/>
      <c r="BUF8" s="5"/>
      <c r="BUG8" s="5"/>
      <c r="BUH8" s="5"/>
      <c r="BUI8" s="5"/>
      <c r="BUJ8" s="5"/>
      <c r="BUK8" s="5"/>
      <c r="BUL8" s="5"/>
      <c r="BUM8" s="5"/>
      <c r="BUN8" s="5"/>
      <c r="BUO8" s="5"/>
      <c r="BUP8" s="5"/>
      <c r="BUQ8" s="5"/>
      <c r="BUR8" s="5"/>
      <c r="BUS8" s="5"/>
      <c r="BUT8" s="5"/>
      <c r="BUU8" s="5"/>
      <c r="BUV8" s="5"/>
      <c r="BUW8" s="5"/>
      <c r="BUX8" s="5"/>
      <c r="BUY8" s="5"/>
      <c r="BUZ8" s="5"/>
      <c r="BVA8" s="5"/>
      <c r="BVB8" s="5"/>
      <c r="BVC8" s="5"/>
      <c r="BVD8" s="5"/>
      <c r="BVE8" s="5"/>
      <c r="BVF8" s="5"/>
      <c r="BVG8" s="5"/>
      <c r="BVH8" s="5"/>
      <c r="BVI8" s="5"/>
      <c r="BVJ8" s="5"/>
      <c r="BVK8" s="5"/>
      <c r="BVL8" s="5"/>
      <c r="BVM8" s="5"/>
      <c r="BVN8" s="5"/>
      <c r="BVO8" s="5"/>
      <c r="BVP8" s="5"/>
      <c r="BVQ8" s="5"/>
      <c r="BVR8" s="5"/>
      <c r="BVS8" s="5"/>
      <c r="BVT8" s="5"/>
      <c r="BVU8" s="5"/>
      <c r="BVV8" s="5"/>
      <c r="BVW8" s="5"/>
      <c r="BVX8" s="5"/>
      <c r="BVY8" s="5"/>
      <c r="BVZ8" s="5"/>
      <c r="BWA8" s="5"/>
      <c r="BWB8" s="5"/>
      <c r="BWC8" s="5"/>
      <c r="BWD8" s="5"/>
      <c r="BWE8" s="5"/>
      <c r="BWF8" s="5"/>
      <c r="BWG8" s="5"/>
      <c r="BWH8" s="5"/>
      <c r="BWI8" s="5"/>
      <c r="BWJ8" s="5"/>
      <c r="BWK8" s="5"/>
      <c r="BWL8" s="5"/>
      <c r="BWM8" s="5"/>
      <c r="BWN8" s="5"/>
      <c r="BWO8" s="5"/>
      <c r="BWP8" s="5"/>
      <c r="BWQ8" s="5"/>
      <c r="BWR8" s="5"/>
      <c r="BWS8" s="5"/>
      <c r="BWT8" s="5"/>
      <c r="BWU8" s="5"/>
      <c r="BWV8" s="5"/>
      <c r="BWW8" s="5"/>
      <c r="BWX8" s="5"/>
      <c r="BWY8" s="5"/>
      <c r="BWZ8" s="5"/>
      <c r="BXA8" s="5"/>
      <c r="BXB8" s="5"/>
      <c r="BXC8" s="5"/>
      <c r="BXD8" s="5"/>
      <c r="BXE8" s="5"/>
      <c r="BXF8" s="5"/>
      <c r="BXG8" s="5"/>
      <c r="BXH8" s="5"/>
      <c r="BXI8" s="5"/>
      <c r="BXJ8" s="5"/>
      <c r="BXK8" s="5"/>
      <c r="BXL8" s="5"/>
      <c r="BXM8" s="5"/>
      <c r="BXN8" s="5"/>
      <c r="BXO8" s="5"/>
      <c r="BXP8" s="5"/>
      <c r="BXQ8" s="5"/>
      <c r="BXR8" s="5"/>
      <c r="BXS8" s="5"/>
      <c r="BXT8" s="5"/>
      <c r="BXU8" s="5"/>
      <c r="BXV8" s="5"/>
      <c r="BXW8" s="5"/>
      <c r="BXX8" s="5"/>
      <c r="BXY8" s="5"/>
      <c r="BXZ8" s="5"/>
      <c r="BYA8" s="5"/>
      <c r="BYB8" s="5"/>
      <c r="BYC8" s="5"/>
      <c r="BYD8" s="5"/>
      <c r="BYE8" s="5"/>
      <c r="BYF8" s="5"/>
      <c r="BYG8" s="5"/>
      <c r="BYH8" s="5"/>
      <c r="BYI8" s="5"/>
      <c r="BYJ8" s="5"/>
      <c r="BYK8" s="5"/>
      <c r="BYL8" s="5"/>
      <c r="BYM8" s="5"/>
      <c r="BYN8" s="5"/>
      <c r="BYO8" s="5"/>
      <c r="BYP8" s="5"/>
      <c r="BYQ8" s="5"/>
      <c r="BYR8" s="5"/>
      <c r="BYS8" s="5"/>
      <c r="BYT8" s="5"/>
      <c r="BYU8" s="5"/>
      <c r="BYV8" s="5"/>
      <c r="BYW8" s="5"/>
      <c r="BYX8" s="5"/>
      <c r="BYY8" s="5"/>
      <c r="BYZ8" s="5"/>
      <c r="BZA8" s="5"/>
      <c r="BZB8" s="5"/>
      <c r="BZC8" s="5"/>
      <c r="BZD8" s="5"/>
      <c r="BZE8" s="5"/>
      <c r="BZF8" s="5"/>
      <c r="BZG8" s="5"/>
      <c r="BZH8" s="5"/>
      <c r="BZI8" s="5"/>
      <c r="BZJ8" s="5"/>
      <c r="BZK8" s="5"/>
      <c r="BZL8" s="5"/>
      <c r="BZM8" s="5"/>
      <c r="BZN8" s="5"/>
      <c r="BZO8" s="5"/>
      <c r="BZP8" s="5"/>
      <c r="BZQ8" s="5"/>
      <c r="BZR8" s="5"/>
      <c r="BZS8" s="5"/>
      <c r="BZT8" s="5"/>
      <c r="BZU8" s="5"/>
      <c r="BZV8" s="5"/>
      <c r="BZW8" s="5"/>
      <c r="BZX8" s="5"/>
      <c r="BZY8" s="5"/>
      <c r="BZZ8" s="5"/>
      <c r="CAA8" s="5"/>
      <c r="CAB8" s="5"/>
      <c r="CAC8" s="5"/>
      <c r="CAD8" s="5"/>
      <c r="CAE8" s="5"/>
      <c r="CAF8" s="5"/>
      <c r="CAG8" s="5"/>
      <c r="CAH8" s="5"/>
      <c r="CAI8" s="5"/>
      <c r="CAJ8" s="5"/>
      <c r="CAK8" s="5"/>
      <c r="CAL8" s="5"/>
      <c r="CAM8" s="5"/>
      <c r="CAN8" s="5"/>
      <c r="CAO8" s="5"/>
      <c r="CAP8" s="5"/>
      <c r="CAQ8" s="5"/>
      <c r="CAR8" s="5"/>
      <c r="CAS8" s="5"/>
      <c r="CAT8" s="5"/>
      <c r="CAU8" s="5"/>
      <c r="CAV8" s="5"/>
      <c r="CAW8" s="5"/>
      <c r="CAX8" s="5"/>
      <c r="CAY8" s="5"/>
      <c r="CAZ8" s="5"/>
      <c r="CBA8" s="5"/>
      <c r="CBB8" s="5"/>
      <c r="CBC8" s="5"/>
      <c r="CBD8" s="5"/>
      <c r="CBE8" s="5"/>
      <c r="CBF8" s="5"/>
      <c r="CBG8" s="5"/>
      <c r="CBH8" s="5"/>
      <c r="CBI8" s="5"/>
      <c r="CBJ8" s="5"/>
      <c r="CBK8" s="5"/>
      <c r="CBL8" s="5"/>
      <c r="CBM8" s="5"/>
      <c r="CBN8" s="5"/>
      <c r="CBO8" s="5"/>
      <c r="CBP8" s="5"/>
      <c r="CBQ8" s="5"/>
      <c r="CBR8" s="5"/>
      <c r="CBS8" s="5"/>
      <c r="CBT8" s="5"/>
      <c r="CBU8" s="5"/>
      <c r="CBV8" s="5"/>
      <c r="CBW8" s="5"/>
      <c r="CBX8" s="5"/>
      <c r="CBY8" s="5"/>
      <c r="CBZ8" s="5"/>
      <c r="CCA8" s="5"/>
      <c r="CCB8" s="5"/>
      <c r="CCC8" s="5"/>
      <c r="CCD8" s="5"/>
      <c r="CCE8" s="5"/>
      <c r="CCF8" s="5"/>
      <c r="CCG8" s="5"/>
      <c r="CCH8" s="5"/>
      <c r="CCI8" s="5"/>
      <c r="CCJ8" s="5"/>
      <c r="CCK8" s="5"/>
      <c r="CCL8" s="5"/>
      <c r="CCM8" s="5"/>
      <c r="CCN8" s="5"/>
      <c r="CCO8" s="5"/>
      <c r="CCP8" s="5"/>
      <c r="CCQ8" s="5"/>
      <c r="CCR8" s="5"/>
      <c r="CCS8" s="5"/>
      <c r="CCT8" s="5"/>
      <c r="CCU8" s="5"/>
      <c r="CCV8" s="5"/>
      <c r="CCW8" s="5"/>
      <c r="CCX8" s="5"/>
      <c r="CCY8" s="5"/>
      <c r="CCZ8" s="5"/>
      <c r="CDA8" s="5"/>
      <c r="CDB8" s="5"/>
      <c r="CDC8" s="5"/>
      <c r="CDD8" s="5"/>
      <c r="CDE8" s="5"/>
      <c r="CDF8" s="5"/>
      <c r="CDG8" s="5"/>
      <c r="CDH8" s="5"/>
      <c r="CDI8" s="5"/>
      <c r="CDJ8" s="5"/>
      <c r="CDK8" s="5"/>
      <c r="CDL8" s="5"/>
      <c r="CDM8" s="5"/>
      <c r="CDN8" s="5"/>
      <c r="CDO8" s="5"/>
      <c r="CDP8" s="5"/>
      <c r="CDQ8" s="5"/>
      <c r="CDR8" s="5"/>
      <c r="CDS8" s="5"/>
      <c r="CDT8" s="5"/>
      <c r="CDU8" s="5"/>
      <c r="CDV8" s="5"/>
      <c r="CDW8" s="5"/>
      <c r="CDX8" s="5"/>
      <c r="CDY8" s="5"/>
      <c r="CDZ8" s="5"/>
      <c r="CEA8" s="5"/>
      <c r="CEB8" s="5"/>
      <c r="CEC8" s="5"/>
      <c r="CED8" s="5"/>
      <c r="CEE8" s="5"/>
      <c r="CEF8" s="5"/>
      <c r="CEG8" s="5"/>
      <c r="CEH8" s="5"/>
      <c r="CEI8" s="5"/>
      <c r="CEJ8" s="5"/>
      <c r="CEK8" s="5"/>
      <c r="CEL8" s="5"/>
      <c r="CEM8" s="5"/>
      <c r="CEN8" s="5"/>
      <c r="CEO8" s="5"/>
      <c r="CEP8" s="5"/>
      <c r="CEQ8" s="5"/>
      <c r="CER8" s="5"/>
      <c r="CES8" s="5"/>
      <c r="CET8" s="5"/>
      <c r="CEU8" s="5"/>
      <c r="CEV8" s="5"/>
      <c r="CEW8" s="5"/>
      <c r="CEX8" s="5"/>
      <c r="CEY8" s="5"/>
      <c r="CEZ8" s="5"/>
      <c r="CFA8" s="5"/>
      <c r="CFB8" s="5"/>
      <c r="CFC8" s="5"/>
      <c r="CFD8" s="5"/>
      <c r="CFE8" s="5"/>
      <c r="CFF8" s="5"/>
      <c r="CFG8" s="5"/>
      <c r="CFH8" s="5"/>
      <c r="CFI8" s="5"/>
      <c r="CFJ8" s="5"/>
      <c r="CFK8" s="5"/>
      <c r="CFL8" s="5"/>
      <c r="CFM8" s="5"/>
      <c r="CFN8" s="5"/>
      <c r="CFO8" s="5"/>
      <c r="CFP8" s="5"/>
      <c r="CFQ8" s="5"/>
      <c r="CFR8" s="5"/>
      <c r="CFS8" s="5"/>
      <c r="CFT8" s="5"/>
      <c r="CFU8" s="5"/>
      <c r="CFV8" s="5"/>
      <c r="CFW8" s="5"/>
      <c r="CFX8" s="5"/>
      <c r="CFY8" s="5"/>
      <c r="CFZ8" s="5"/>
      <c r="CGA8" s="5"/>
      <c r="CGB8" s="5"/>
      <c r="CGC8" s="5"/>
      <c r="CGD8" s="5"/>
      <c r="CGE8" s="5"/>
      <c r="CGF8" s="5"/>
      <c r="CGG8" s="5"/>
      <c r="CGH8" s="5"/>
      <c r="CGI8" s="5"/>
      <c r="CGJ8" s="5"/>
      <c r="CGK8" s="5"/>
      <c r="CGL8" s="5"/>
      <c r="CGM8" s="5"/>
      <c r="CGN8" s="5"/>
      <c r="CGO8" s="5"/>
      <c r="CGP8" s="5"/>
      <c r="CGQ8" s="5"/>
      <c r="CGR8" s="5"/>
      <c r="CGS8" s="5"/>
      <c r="CGT8" s="5"/>
      <c r="CGU8" s="5"/>
      <c r="CGV8" s="5"/>
      <c r="CGW8" s="5"/>
      <c r="CGX8" s="5"/>
      <c r="CGY8" s="5"/>
      <c r="CGZ8" s="5"/>
      <c r="CHA8" s="5"/>
      <c r="CHB8" s="5"/>
      <c r="CHC8" s="5"/>
      <c r="CHD8" s="5"/>
      <c r="CHE8" s="5"/>
      <c r="CHF8" s="5"/>
      <c r="CHG8" s="5"/>
      <c r="CHH8" s="5"/>
      <c r="CHI8" s="5"/>
      <c r="CHJ8" s="5"/>
      <c r="CHK8" s="5"/>
      <c r="CHL8" s="5"/>
      <c r="CHM8" s="5"/>
      <c r="CHN8" s="5"/>
      <c r="CHO8" s="5"/>
      <c r="CHP8" s="5"/>
      <c r="CHQ8" s="5"/>
      <c r="CHR8" s="5"/>
      <c r="CHS8" s="5"/>
      <c r="CHT8" s="5"/>
      <c r="CHU8" s="5"/>
      <c r="CHV8" s="5"/>
      <c r="CHW8" s="5"/>
      <c r="CHX8" s="5"/>
      <c r="CHY8" s="5"/>
      <c r="CHZ8" s="5"/>
      <c r="CIA8" s="5"/>
      <c r="CIB8" s="5"/>
      <c r="CIC8" s="5"/>
      <c r="CID8" s="5"/>
      <c r="CIE8" s="5"/>
      <c r="CIF8" s="5"/>
      <c r="CIG8" s="5"/>
      <c r="CIH8" s="5"/>
      <c r="CII8" s="5"/>
      <c r="CIJ8" s="5"/>
      <c r="CIK8" s="5"/>
      <c r="CIL8" s="5"/>
      <c r="CIM8" s="5"/>
      <c r="CIN8" s="5"/>
      <c r="CIO8" s="5"/>
      <c r="CIP8" s="5"/>
      <c r="CIQ8" s="5"/>
      <c r="CIR8" s="5"/>
      <c r="CIS8" s="5"/>
      <c r="CIT8" s="5"/>
      <c r="CIU8" s="5"/>
      <c r="CIV8" s="5"/>
      <c r="CIW8" s="5"/>
      <c r="CIX8" s="5"/>
      <c r="CIY8" s="5"/>
      <c r="CIZ8" s="5"/>
      <c r="CJA8" s="5"/>
      <c r="CJB8" s="5"/>
      <c r="CJC8" s="5"/>
      <c r="CJD8" s="5"/>
      <c r="CJE8" s="5"/>
      <c r="CJF8" s="5"/>
      <c r="CJG8" s="5"/>
      <c r="CJH8" s="5"/>
      <c r="CJI8" s="5"/>
      <c r="CJJ8" s="5"/>
      <c r="CJK8" s="5"/>
      <c r="CJL8" s="5"/>
      <c r="CJM8" s="5"/>
      <c r="CJN8" s="5"/>
      <c r="CJO8" s="5"/>
      <c r="CJP8" s="5"/>
      <c r="CJQ8" s="5"/>
      <c r="CJR8" s="5"/>
      <c r="CJS8" s="5"/>
      <c r="CJT8" s="5"/>
      <c r="CJU8" s="5"/>
      <c r="CJV8" s="5"/>
      <c r="CJW8" s="5"/>
      <c r="CJX8" s="5"/>
      <c r="CJY8" s="5"/>
      <c r="CJZ8" s="5"/>
      <c r="CKA8" s="5"/>
      <c r="CKB8" s="5"/>
      <c r="CKC8" s="5"/>
      <c r="CKD8" s="5"/>
      <c r="CKE8" s="5"/>
      <c r="CKF8" s="5"/>
      <c r="CKG8" s="5"/>
      <c r="CKH8" s="5"/>
      <c r="CKI8" s="5"/>
      <c r="CKJ8" s="5"/>
      <c r="CKK8" s="5"/>
      <c r="CKL8" s="5"/>
      <c r="CKM8" s="5"/>
      <c r="CKN8" s="5"/>
      <c r="CKO8" s="5"/>
      <c r="CKP8" s="5"/>
      <c r="CKQ8" s="5"/>
      <c r="CKR8" s="5"/>
      <c r="CKS8" s="5"/>
      <c r="CKT8" s="5"/>
      <c r="CKU8" s="5"/>
      <c r="CKV8" s="5"/>
      <c r="CKW8" s="5"/>
      <c r="CKX8" s="5"/>
      <c r="CKY8" s="5"/>
      <c r="CKZ8" s="5"/>
      <c r="CLA8" s="5"/>
      <c r="CLB8" s="5"/>
      <c r="CLC8" s="5"/>
      <c r="CLD8" s="5"/>
      <c r="CLE8" s="5"/>
      <c r="CLF8" s="5"/>
      <c r="CLG8" s="5"/>
      <c r="CLH8" s="5"/>
      <c r="CLI8" s="5"/>
      <c r="CLJ8" s="5"/>
      <c r="CLK8" s="5"/>
      <c r="CLL8" s="5"/>
      <c r="CLM8" s="5"/>
      <c r="CLN8" s="5"/>
      <c r="CLO8" s="5"/>
      <c r="CLP8" s="5"/>
      <c r="CLQ8" s="5"/>
      <c r="CLR8" s="5"/>
      <c r="CLS8" s="5"/>
      <c r="CLT8" s="5"/>
      <c r="CLU8" s="5"/>
      <c r="CLV8" s="5"/>
      <c r="CLW8" s="5"/>
      <c r="CLX8" s="5"/>
      <c r="CLY8" s="5"/>
      <c r="CLZ8" s="5"/>
      <c r="CMA8" s="5"/>
      <c r="CMB8" s="5"/>
      <c r="CMC8" s="5"/>
      <c r="CMD8" s="5"/>
      <c r="CME8" s="5"/>
      <c r="CMF8" s="5"/>
      <c r="CMG8" s="5"/>
      <c r="CMH8" s="5"/>
      <c r="CMI8" s="5"/>
      <c r="CMJ8" s="5"/>
      <c r="CMK8" s="5"/>
      <c r="CML8" s="5"/>
      <c r="CMM8" s="5"/>
      <c r="CMN8" s="5"/>
      <c r="CMO8" s="5"/>
      <c r="CMP8" s="5"/>
      <c r="CMQ8" s="5"/>
      <c r="CMR8" s="5"/>
      <c r="CMS8" s="5"/>
      <c r="CMT8" s="5"/>
      <c r="CMU8" s="5"/>
      <c r="CMV8" s="5"/>
      <c r="CMW8" s="5"/>
      <c r="CMX8" s="5"/>
      <c r="CMY8" s="5"/>
      <c r="CMZ8" s="5"/>
      <c r="CNA8" s="5"/>
      <c r="CNB8" s="5"/>
      <c r="CNC8" s="5"/>
      <c r="CND8" s="5"/>
      <c r="CNE8" s="5"/>
      <c r="CNF8" s="5"/>
      <c r="CNG8" s="5"/>
      <c r="CNH8" s="5"/>
      <c r="CNI8" s="5"/>
      <c r="CNJ8" s="5"/>
      <c r="CNK8" s="5"/>
      <c r="CNL8" s="5"/>
      <c r="CNM8" s="5"/>
      <c r="CNN8" s="5"/>
      <c r="CNO8" s="5"/>
      <c r="CNP8" s="5"/>
      <c r="CNQ8" s="5"/>
      <c r="CNR8" s="5"/>
      <c r="CNS8" s="5"/>
      <c r="CNT8" s="5"/>
      <c r="CNU8" s="5"/>
      <c r="CNV8" s="5"/>
      <c r="CNW8" s="5"/>
      <c r="CNX8" s="5"/>
      <c r="CNY8" s="5"/>
      <c r="CNZ8" s="5"/>
      <c r="COA8" s="5"/>
      <c r="COB8" s="5"/>
      <c r="COC8" s="5"/>
      <c r="COD8" s="5"/>
      <c r="COE8" s="5"/>
      <c r="COF8" s="5"/>
      <c r="COG8" s="5"/>
      <c r="COH8" s="5"/>
      <c r="COI8" s="5"/>
      <c r="COJ8" s="5"/>
      <c r="COK8" s="5"/>
      <c r="COL8" s="5"/>
      <c r="COM8" s="5"/>
      <c r="CON8" s="5"/>
      <c r="COO8" s="5"/>
      <c r="COP8" s="5"/>
      <c r="COQ8" s="5"/>
      <c r="COR8" s="5"/>
      <c r="COS8" s="5"/>
      <c r="COT8" s="5"/>
      <c r="COU8" s="5"/>
      <c r="COV8" s="5"/>
      <c r="COW8" s="5"/>
      <c r="COX8" s="5"/>
      <c r="COY8" s="5"/>
      <c r="COZ8" s="5"/>
      <c r="CPA8" s="5"/>
      <c r="CPB8" s="5"/>
      <c r="CPC8" s="5"/>
      <c r="CPD8" s="5"/>
      <c r="CPE8" s="5"/>
      <c r="CPF8" s="5"/>
      <c r="CPG8" s="5"/>
      <c r="CPH8" s="5"/>
      <c r="CPI8" s="5"/>
      <c r="CPJ8" s="5"/>
      <c r="CPK8" s="5"/>
      <c r="CPL8" s="5"/>
      <c r="CPM8" s="5"/>
      <c r="CPN8" s="5"/>
      <c r="CPO8" s="5"/>
      <c r="CPP8" s="5"/>
      <c r="CPQ8" s="5"/>
      <c r="CPR8" s="5"/>
      <c r="CPS8" s="5"/>
      <c r="CPT8" s="5"/>
      <c r="CPU8" s="5"/>
      <c r="CPV8" s="5"/>
      <c r="CPW8" s="5"/>
      <c r="CPX8" s="5"/>
      <c r="CPY8" s="5"/>
      <c r="CPZ8" s="5"/>
      <c r="CQA8" s="5"/>
      <c r="CQB8" s="5"/>
      <c r="CQC8" s="5"/>
      <c r="CQD8" s="5"/>
      <c r="CQE8" s="5"/>
      <c r="CQF8" s="5"/>
      <c r="CQG8" s="5"/>
      <c r="CQH8" s="5"/>
      <c r="CQI8" s="5"/>
      <c r="CQJ8" s="5"/>
      <c r="CQK8" s="5"/>
      <c r="CQL8" s="5"/>
      <c r="CQM8" s="5"/>
      <c r="CQN8" s="5"/>
      <c r="CQO8" s="5"/>
      <c r="CQP8" s="5"/>
      <c r="CQQ8" s="5"/>
      <c r="CQR8" s="5"/>
      <c r="CQS8" s="5"/>
      <c r="CQT8" s="5"/>
      <c r="CQU8" s="5"/>
      <c r="CQV8" s="5"/>
      <c r="CQW8" s="5"/>
      <c r="CQX8" s="5"/>
      <c r="CQY8" s="5"/>
      <c r="CQZ8" s="5"/>
      <c r="CRA8" s="5"/>
      <c r="CRB8" s="5"/>
      <c r="CRC8" s="5"/>
      <c r="CRD8" s="5"/>
      <c r="CRE8" s="5"/>
      <c r="CRF8" s="5"/>
      <c r="CRG8" s="5"/>
      <c r="CRH8" s="5"/>
      <c r="CRI8" s="5"/>
      <c r="CRJ8" s="5"/>
      <c r="CRK8" s="5"/>
      <c r="CRL8" s="5"/>
      <c r="CRM8" s="5"/>
      <c r="CRN8" s="5"/>
      <c r="CRO8" s="5"/>
      <c r="CRP8" s="5"/>
      <c r="CRQ8" s="5"/>
      <c r="CRR8" s="5"/>
      <c r="CRS8" s="5"/>
      <c r="CRT8" s="5"/>
      <c r="CRU8" s="5"/>
      <c r="CRV8" s="5"/>
      <c r="CRW8" s="5"/>
      <c r="CRX8" s="5"/>
      <c r="CRY8" s="5"/>
      <c r="CRZ8" s="5"/>
      <c r="CSA8" s="5"/>
      <c r="CSB8" s="5"/>
      <c r="CSC8" s="5"/>
      <c r="CSD8" s="5"/>
      <c r="CSE8" s="5"/>
      <c r="CSF8" s="5"/>
      <c r="CSG8" s="5"/>
      <c r="CSH8" s="5"/>
      <c r="CSI8" s="5"/>
      <c r="CSJ8" s="5"/>
      <c r="CSK8" s="5"/>
      <c r="CSL8" s="5"/>
      <c r="CSM8" s="5"/>
      <c r="CSN8" s="5"/>
      <c r="CSO8" s="5"/>
      <c r="CSP8" s="5"/>
      <c r="CSQ8" s="5"/>
      <c r="CSR8" s="5"/>
      <c r="CSS8" s="5"/>
      <c r="CST8" s="5"/>
      <c r="CSU8" s="5"/>
      <c r="CSV8" s="5"/>
      <c r="CSW8" s="5"/>
      <c r="CSX8" s="5"/>
      <c r="CSY8" s="5"/>
      <c r="CSZ8" s="5"/>
      <c r="CTA8" s="5"/>
      <c r="CTB8" s="5"/>
      <c r="CTC8" s="5"/>
      <c r="CTD8" s="5"/>
      <c r="CTE8" s="5"/>
      <c r="CTF8" s="5"/>
      <c r="CTG8" s="5"/>
      <c r="CTH8" s="5"/>
      <c r="CTI8" s="5"/>
      <c r="CTJ8" s="5"/>
      <c r="CTK8" s="5"/>
      <c r="CTL8" s="5"/>
      <c r="CTM8" s="5"/>
      <c r="CTN8" s="5"/>
      <c r="CTO8" s="5"/>
      <c r="CTP8" s="5"/>
      <c r="CTQ8" s="5"/>
      <c r="CTR8" s="5"/>
      <c r="CTS8" s="5"/>
      <c r="CTT8" s="5"/>
      <c r="CTU8" s="5"/>
      <c r="CTV8" s="5"/>
      <c r="CTW8" s="5"/>
      <c r="CTX8" s="5"/>
      <c r="CTY8" s="5"/>
      <c r="CTZ8" s="5"/>
      <c r="CUA8" s="5"/>
      <c r="CUB8" s="5"/>
      <c r="CUC8" s="5"/>
      <c r="CUD8" s="5"/>
      <c r="CUE8" s="5"/>
      <c r="CUF8" s="5"/>
      <c r="CUG8" s="5"/>
      <c r="CUH8" s="5"/>
      <c r="CUI8" s="5"/>
      <c r="CUJ8" s="5"/>
      <c r="CUK8" s="5"/>
      <c r="CUL8" s="5"/>
      <c r="CUM8" s="5"/>
      <c r="CUN8" s="5"/>
      <c r="CUO8" s="5"/>
      <c r="CUP8" s="5"/>
      <c r="CUQ8" s="5"/>
      <c r="CUR8" s="5"/>
      <c r="CUS8" s="5"/>
      <c r="CUT8" s="5"/>
      <c r="CUU8" s="5"/>
      <c r="CUV8" s="5"/>
      <c r="CUW8" s="5"/>
      <c r="CUX8" s="5"/>
      <c r="CUY8" s="5"/>
      <c r="CUZ8" s="5"/>
      <c r="CVA8" s="5"/>
      <c r="CVB8" s="5"/>
      <c r="CVC8" s="5"/>
      <c r="CVD8" s="5"/>
      <c r="CVE8" s="5"/>
      <c r="CVF8" s="5"/>
      <c r="CVG8" s="5"/>
      <c r="CVH8" s="5"/>
      <c r="CVI8" s="5"/>
      <c r="CVJ8" s="5"/>
      <c r="CVK8" s="5"/>
      <c r="CVL8" s="5"/>
      <c r="CVM8" s="5"/>
      <c r="CVN8" s="5"/>
      <c r="CVO8" s="5"/>
      <c r="CVP8" s="5"/>
      <c r="CVQ8" s="5"/>
      <c r="CVR8" s="5"/>
      <c r="CVS8" s="5"/>
      <c r="CVT8" s="5"/>
      <c r="CVU8" s="5"/>
      <c r="CVV8" s="5"/>
      <c r="CVW8" s="5"/>
      <c r="CVX8" s="5"/>
      <c r="CVY8" s="5"/>
      <c r="CVZ8" s="5"/>
      <c r="CWA8" s="5"/>
      <c r="CWB8" s="5"/>
      <c r="CWC8" s="5"/>
      <c r="CWD8" s="5"/>
      <c r="CWE8" s="5"/>
      <c r="CWF8" s="5"/>
      <c r="CWG8" s="5"/>
      <c r="CWH8" s="5"/>
      <c r="CWI8" s="5"/>
      <c r="CWJ8" s="5"/>
      <c r="CWK8" s="5"/>
      <c r="CWL8" s="5"/>
      <c r="CWM8" s="5"/>
      <c r="CWN8" s="5"/>
      <c r="CWO8" s="5"/>
      <c r="CWP8" s="5"/>
      <c r="CWQ8" s="5"/>
      <c r="CWR8" s="5"/>
      <c r="CWS8" s="5"/>
      <c r="CWT8" s="5"/>
      <c r="CWU8" s="5"/>
      <c r="CWV8" s="5"/>
      <c r="CWW8" s="5"/>
      <c r="CWX8" s="5"/>
      <c r="CWY8" s="5"/>
      <c r="CWZ8" s="5"/>
      <c r="CXA8" s="5"/>
      <c r="CXB8" s="5"/>
      <c r="CXC8" s="5"/>
      <c r="CXD8" s="5"/>
      <c r="CXE8" s="5"/>
      <c r="CXF8" s="5"/>
      <c r="CXG8" s="5"/>
      <c r="CXH8" s="5"/>
      <c r="CXI8" s="5"/>
      <c r="CXJ8" s="5"/>
      <c r="CXK8" s="5"/>
      <c r="CXL8" s="5"/>
      <c r="CXM8" s="5"/>
      <c r="CXN8" s="5"/>
      <c r="CXO8" s="5"/>
      <c r="CXP8" s="5"/>
      <c r="CXQ8" s="5"/>
      <c r="CXR8" s="5"/>
      <c r="CXS8" s="5"/>
      <c r="CXT8" s="5"/>
      <c r="CXU8" s="5"/>
      <c r="CXV8" s="5"/>
      <c r="CXW8" s="5"/>
      <c r="CXX8" s="5"/>
      <c r="CXY8" s="5"/>
      <c r="CXZ8" s="5"/>
      <c r="CYA8" s="5"/>
      <c r="CYB8" s="5"/>
      <c r="CYC8" s="5"/>
      <c r="CYD8" s="5"/>
      <c r="CYE8" s="5"/>
      <c r="CYF8" s="5"/>
      <c r="CYG8" s="5"/>
      <c r="CYH8" s="5"/>
      <c r="CYI8" s="5"/>
      <c r="CYJ8" s="5"/>
      <c r="CYK8" s="5"/>
      <c r="CYL8" s="5"/>
      <c r="CYM8" s="5"/>
      <c r="CYN8" s="5"/>
      <c r="CYO8" s="5"/>
      <c r="CYP8" s="5"/>
      <c r="CYQ8" s="5"/>
      <c r="CYR8" s="5"/>
      <c r="CYS8" s="5"/>
      <c r="CYT8" s="5"/>
      <c r="CYU8" s="5"/>
      <c r="CYV8" s="5"/>
      <c r="CYW8" s="5"/>
      <c r="CYX8" s="5"/>
      <c r="CYY8" s="5"/>
      <c r="CYZ8" s="5"/>
      <c r="CZA8" s="5"/>
      <c r="CZB8" s="5"/>
      <c r="CZC8" s="5"/>
      <c r="CZD8" s="5"/>
      <c r="CZE8" s="5"/>
      <c r="CZF8" s="5"/>
      <c r="CZG8" s="5"/>
      <c r="CZH8" s="5"/>
      <c r="CZI8" s="5"/>
      <c r="CZJ8" s="5"/>
      <c r="CZK8" s="5"/>
      <c r="CZL8" s="5"/>
      <c r="CZM8" s="5"/>
      <c r="CZN8" s="5"/>
      <c r="CZO8" s="5"/>
      <c r="CZP8" s="5"/>
      <c r="CZQ8" s="5"/>
      <c r="CZR8" s="5"/>
      <c r="CZS8" s="5"/>
      <c r="CZT8" s="5"/>
      <c r="CZU8" s="5"/>
      <c r="CZV8" s="5"/>
      <c r="CZW8" s="5"/>
      <c r="CZX8" s="5"/>
      <c r="CZY8" s="5"/>
      <c r="CZZ8" s="5"/>
      <c r="DAA8" s="5"/>
      <c r="DAB8" s="5"/>
      <c r="DAC8" s="5"/>
      <c r="DAD8" s="5"/>
      <c r="DAE8" s="5"/>
      <c r="DAF8" s="5"/>
      <c r="DAG8" s="5"/>
      <c r="DAH8" s="5"/>
      <c r="DAI8" s="5"/>
      <c r="DAJ8" s="5"/>
      <c r="DAK8" s="5"/>
      <c r="DAL8" s="5"/>
      <c r="DAM8" s="5"/>
      <c r="DAN8" s="5"/>
      <c r="DAO8" s="5"/>
      <c r="DAP8" s="5"/>
      <c r="DAQ8" s="5"/>
      <c r="DAR8" s="5"/>
      <c r="DAS8" s="5"/>
      <c r="DAT8" s="5"/>
      <c r="DAU8" s="5"/>
      <c r="DAV8" s="5"/>
      <c r="DAW8" s="5"/>
      <c r="DAX8" s="5"/>
      <c r="DAY8" s="5"/>
      <c r="DAZ8" s="5"/>
      <c r="DBA8" s="5"/>
      <c r="DBB8" s="5"/>
      <c r="DBC8" s="5"/>
      <c r="DBD8" s="5"/>
      <c r="DBE8" s="5"/>
      <c r="DBF8" s="5"/>
      <c r="DBG8" s="5"/>
      <c r="DBH8" s="5"/>
      <c r="DBI8" s="5"/>
      <c r="DBJ8" s="5"/>
      <c r="DBK8" s="5"/>
      <c r="DBL8" s="5"/>
      <c r="DBM8" s="5"/>
      <c r="DBN8" s="5"/>
      <c r="DBO8" s="5"/>
      <c r="DBP8" s="5"/>
      <c r="DBQ8" s="5"/>
      <c r="DBR8" s="5"/>
      <c r="DBS8" s="5"/>
      <c r="DBT8" s="5"/>
      <c r="DBU8" s="5"/>
      <c r="DBV8" s="5"/>
      <c r="DBW8" s="5"/>
      <c r="DBX8" s="5"/>
      <c r="DBY8" s="5"/>
      <c r="DBZ8" s="5"/>
      <c r="DCA8" s="5"/>
      <c r="DCB8" s="5"/>
      <c r="DCC8" s="5"/>
      <c r="DCD8" s="5"/>
      <c r="DCE8" s="5"/>
      <c r="DCF8" s="5"/>
      <c r="DCG8" s="5"/>
      <c r="DCH8" s="5"/>
      <c r="DCI8" s="5"/>
      <c r="DCJ8" s="5"/>
      <c r="DCK8" s="5"/>
      <c r="DCL8" s="5"/>
      <c r="DCM8" s="5"/>
      <c r="DCN8" s="5"/>
      <c r="DCO8" s="5"/>
      <c r="DCP8" s="5"/>
      <c r="DCQ8" s="5"/>
      <c r="DCR8" s="5"/>
      <c r="DCS8" s="5"/>
      <c r="DCT8" s="5"/>
      <c r="DCU8" s="5"/>
      <c r="DCV8" s="5"/>
      <c r="DCW8" s="5"/>
      <c r="DCX8" s="5"/>
      <c r="DCY8" s="5"/>
      <c r="DCZ8" s="5"/>
      <c r="DDA8" s="5"/>
      <c r="DDB8" s="5"/>
      <c r="DDC8" s="5"/>
      <c r="DDD8" s="5"/>
      <c r="DDE8" s="5"/>
      <c r="DDF8" s="5"/>
      <c r="DDG8" s="5"/>
      <c r="DDH8" s="5"/>
      <c r="DDI8" s="5"/>
      <c r="DDJ8" s="5"/>
      <c r="DDK8" s="5"/>
      <c r="DDL8" s="5"/>
      <c r="DDM8" s="5"/>
      <c r="DDN8" s="5"/>
      <c r="DDO8" s="5"/>
      <c r="DDP8" s="5"/>
      <c r="DDQ8" s="5"/>
      <c r="DDR8" s="5"/>
      <c r="DDS8" s="5"/>
      <c r="DDT8" s="5"/>
      <c r="DDU8" s="5"/>
      <c r="DDV8" s="5"/>
      <c r="DDW8" s="5"/>
      <c r="DDX8" s="5"/>
      <c r="DDY8" s="5"/>
      <c r="DDZ8" s="5"/>
      <c r="DEA8" s="5"/>
      <c r="DEB8" s="5"/>
      <c r="DEC8" s="5"/>
      <c r="DED8" s="5"/>
      <c r="DEE8" s="5"/>
      <c r="DEF8" s="5"/>
      <c r="DEG8" s="5"/>
      <c r="DEH8" s="5"/>
      <c r="DEI8" s="5"/>
      <c r="DEJ8" s="5"/>
      <c r="DEK8" s="5"/>
      <c r="DEL8" s="5"/>
      <c r="DEM8" s="5"/>
      <c r="DEN8" s="5"/>
      <c r="DEO8" s="5"/>
      <c r="DEP8" s="5"/>
      <c r="DEQ8" s="5"/>
      <c r="DER8" s="5"/>
      <c r="DES8" s="5"/>
      <c r="DET8" s="5"/>
      <c r="DEU8" s="5"/>
      <c r="DEV8" s="5"/>
      <c r="DEW8" s="5"/>
      <c r="DEX8" s="5"/>
      <c r="DEY8" s="5"/>
      <c r="DEZ8" s="5"/>
      <c r="DFA8" s="5"/>
      <c r="DFB8" s="5"/>
      <c r="DFC8" s="5"/>
      <c r="DFD8" s="5"/>
      <c r="DFE8" s="5"/>
      <c r="DFF8" s="5"/>
      <c r="DFG8" s="5"/>
      <c r="DFH8" s="5"/>
      <c r="DFI8" s="5"/>
      <c r="DFJ8" s="5"/>
      <c r="DFK8" s="5"/>
      <c r="DFL8" s="5"/>
      <c r="DFM8" s="5"/>
      <c r="DFN8" s="5"/>
      <c r="DFO8" s="5"/>
      <c r="DFP8" s="5"/>
      <c r="DFQ8" s="5"/>
      <c r="DFR8" s="5"/>
      <c r="DFS8" s="5"/>
      <c r="DFT8" s="5"/>
      <c r="DFU8" s="5"/>
      <c r="DFV8" s="5"/>
      <c r="DFW8" s="5"/>
      <c r="DFX8" s="5"/>
      <c r="DFY8" s="5"/>
      <c r="DFZ8" s="5"/>
      <c r="DGA8" s="5"/>
      <c r="DGB8" s="5"/>
      <c r="DGC8" s="5"/>
      <c r="DGD8" s="5"/>
      <c r="DGE8" s="5"/>
      <c r="DGF8" s="5"/>
      <c r="DGG8" s="5"/>
      <c r="DGH8" s="5"/>
      <c r="DGI8" s="5"/>
      <c r="DGJ8" s="5"/>
      <c r="DGK8" s="5"/>
      <c r="DGL8" s="5"/>
      <c r="DGM8" s="5"/>
      <c r="DGN8" s="5"/>
      <c r="DGO8" s="5"/>
      <c r="DGP8" s="5"/>
      <c r="DGQ8" s="5"/>
      <c r="DGR8" s="5"/>
      <c r="DGS8" s="5"/>
      <c r="DGT8" s="5"/>
      <c r="DGU8" s="5"/>
      <c r="DGV8" s="5"/>
      <c r="DGW8" s="5"/>
      <c r="DGX8" s="5"/>
      <c r="DGY8" s="5"/>
      <c r="DGZ8" s="5"/>
      <c r="DHA8" s="5"/>
      <c r="DHB8" s="5"/>
      <c r="DHC8" s="5"/>
      <c r="DHD8" s="5"/>
      <c r="DHE8" s="5"/>
      <c r="DHF8" s="5"/>
      <c r="DHG8" s="5"/>
      <c r="DHH8" s="5"/>
      <c r="DHI8" s="5"/>
      <c r="DHJ8" s="5"/>
      <c r="DHK8" s="5"/>
      <c r="DHL8" s="5"/>
      <c r="DHM8" s="5"/>
      <c r="DHN8" s="5"/>
      <c r="DHO8" s="5"/>
      <c r="DHP8" s="5"/>
      <c r="DHQ8" s="5"/>
      <c r="DHR8" s="5"/>
      <c r="DHS8" s="5"/>
      <c r="DHT8" s="5"/>
      <c r="DHU8" s="5"/>
      <c r="DHV8" s="5"/>
      <c r="DHW8" s="5"/>
      <c r="DHX8" s="5"/>
      <c r="DHY8" s="5"/>
      <c r="DHZ8" s="5"/>
      <c r="DIA8" s="5"/>
      <c r="DIB8" s="5"/>
      <c r="DIC8" s="5"/>
      <c r="DID8" s="5"/>
      <c r="DIE8" s="5"/>
      <c r="DIF8" s="5"/>
      <c r="DIG8" s="5"/>
      <c r="DIH8" s="5"/>
      <c r="DII8" s="5"/>
      <c r="DIJ8" s="5"/>
      <c r="DIK8" s="5"/>
      <c r="DIL8" s="5"/>
      <c r="DIM8" s="5"/>
      <c r="DIN8" s="5"/>
      <c r="DIO8" s="5"/>
      <c r="DIP8" s="5"/>
      <c r="DIQ8" s="5"/>
      <c r="DIR8" s="5"/>
      <c r="DIS8" s="5"/>
      <c r="DIT8" s="5"/>
      <c r="DIU8" s="5"/>
      <c r="DIV8" s="5"/>
      <c r="DIW8" s="5"/>
      <c r="DIX8" s="5"/>
      <c r="DIY8" s="5"/>
      <c r="DIZ8" s="5"/>
      <c r="DJA8" s="5"/>
      <c r="DJB8" s="5"/>
      <c r="DJC8" s="5"/>
      <c r="DJD8" s="5"/>
      <c r="DJE8" s="5"/>
      <c r="DJF8" s="5"/>
      <c r="DJG8" s="5"/>
      <c r="DJH8" s="5"/>
      <c r="DJI8" s="5"/>
      <c r="DJJ8" s="5"/>
      <c r="DJK8" s="5"/>
      <c r="DJL8" s="5"/>
      <c r="DJM8" s="5"/>
      <c r="DJN8" s="5"/>
      <c r="DJO8" s="5"/>
      <c r="DJP8" s="5"/>
      <c r="DJQ8" s="5"/>
      <c r="DJR8" s="5"/>
      <c r="DJS8" s="5"/>
      <c r="DJT8" s="5"/>
      <c r="DJU8" s="5"/>
      <c r="DJV8" s="5"/>
      <c r="DJW8" s="5"/>
      <c r="DJX8" s="5"/>
      <c r="DJY8" s="5"/>
      <c r="DJZ8" s="5"/>
      <c r="DKA8" s="5"/>
      <c r="DKB8" s="5"/>
      <c r="DKC8" s="5"/>
      <c r="DKD8" s="5"/>
      <c r="DKE8" s="5"/>
      <c r="DKF8" s="5"/>
      <c r="DKG8" s="5"/>
      <c r="DKH8" s="5"/>
      <c r="DKI8" s="5"/>
      <c r="DKJ8" s="5"/>
      <c r="DKK8" s="5"/>
      <c r="DKL8" s="5"/>
      <c r="DKM8" s="5"/>
      <c r="DKN8" s="5"/>
      <c r="DKO8" s="5"/>
      <c r="DKP8" s="5"/>
      <c r="DKQ8" s="5"/>
      <c r="DKR8" s="5"/>
      <c r="DKS8" s="5"/>
      <c r="DKT8" s="5"/>
      <c r="DKU8" s="5"/>
      <c r="DKV8" s="5"/>
      <c r="DKW8" s="5"/>
      <c r="DKX8" s="5"/>
      <c r="DKY8" s="5"/>
      <c r="DKZ8" s="5"/>
      <c r="DLA8" s="5"/>
      <c r="DLB8" s="5"/>
      <c r="DLC8" s="5"/>
      <c r="DLD8" s="5"/>
      <c r="DLE8" s="5"/>
      <c r="DLF8" s="5"/>
      <c r="DLG8" s="5"/>
      <c r="DLH8" s="5"/>
      <c r="DLI8" s="5"/>
      <c r="DLJ8" s="5"/>
      <c r="DLK8" s="5"/>
      <c r="DLL8" s="5"/>
      <c r="DLM8" s="5"/>
      <c r="DLN8" s="5"/>
      <c r="DLO8" s="5"/>
      <c r="DLP8" s="5"/>
      <c r="DLQ8" s="5"/>
      <c r="DLR8" s="5"/>
      <c r="DLS8" s="5"/>
      <c r="DLT8" s="5"/>
      <c r="DLU8" s="5"/>
      <c r="DLV8" s="5"/>
      <c r="DLW8" s="5"/>
      <c r="DLX8" s="5"/>
      <c r="DLY8" s="5"/>
      <c r="DLZ8" s="5"/>
      <c r="DMA8" s="5"/>
      <c r="DMB8" s="5"/>
      <c r="DMC8" s="5"/>
      <c r="DMD8" s="5"/>
      <c r="DME8" s="5"/>
      <c r="DMF8" s="5"/>
      <c r="DMG8" s="5"/>
      <c r="DMH8" s="5"/>
      <c r="DMI8" s="5"/>
      <c r="DMJ8" s="5"/>
      <c r="DMK8" s="5"/>
      <c r="DML8" s="5"/>
      <c r="DMM8" s="5"/>
      <c r="DMN8" s="5"/>
      <c r="DMO8" s="5"/>
      <c r="DMP8" s="5"/>
      <c r="DMQ8" s="5"/>
      <c r="DMR8" s="5"/>
      <c r="DMS8" s="5"/>
      <c r="DMT8" s="5"/>
      <c r="DMU8" s="5"/>
      <c r="DMV8" s="5"/>
      <c r="DMW8" s="5"/>
      <c r="DMX8" s="5"/>
      <c r="DMY8" s="5"/>
      <c r="DMZ8" s="5"/>
      <c r="DNA8" s="5"/>
      <c r="DNB8" s="5"/>
      <c r="DNC8" s="5"/>
      <c r="DND8" s="5"/>
      <c r="DNE8" s="5"/>
      <c r="DNF8" s="5"/>
      <c r="DNG8" s="5"/>
      <c r="DNH8" s="5"/>
      <c r="DNI8" s="5"/>
      <c r="DNJ8" s="5"/>
      <c r="DNK8" s="5"/>
      <c r="DNL8" s="5"/>
      <c r="DNM8" s="5"/>
      <c r="DNN8" s="5"/>
      <c r="DNO8" s="5"/>
      <c r="DNP8" s="5"/>
      <c r="DNQ8" s="5"/>
      <c r="DNR8" s="5"/>
      <c r="DNS8" s="5"/>
      <c r="DNT8" s="5"/>
      <c r="DNU8" s="5"/>
      <c r="DNV8" s="5"/>
      <c r="DNW8" s="5"/>
      <c r="DNX8" s="5"/>
      <c r="DNY8" s="5"/>
      <c r="DNZ8" s="5"/>
      <c r="DOA8" s="5"/>
      <c r="DOB8" s="5"/>
      <c r="DOC8" s="5"/>
      <c r="DOD8" s="5"/>
      <c r="DOE8" s="5"/>
      <c r="DOF8" s="5"/>
      <c r="DOG8" s="5"/>
      <c r="DOH8" s="5"/>
      <c r="DOI8" s="5"/>
      <c r="DOJ8" s="5"/>
      <c r="DOK8" s="5"/>
      <c r="DOL8" s="5"/>
      <c r="DOM8" s="5"/>
      <c r="DON8" s="5"/>
      <c r="DOO8" s="5"/>
      <c r="DOP8" s="5"/>
      <c r="DOQ8" s="5"/>
      <c r="DOR8" s="5"/>
      <c r="DOS8" s="5"/>
      <c r="DOT8" s="5"/>
      <c r="DOU8" s="5"/>
      <c r="DOV8" s="5"/>
      <c r="DOW8" s="5"/>
      <c r="DOX8" s="5"/>
      <c r="DOY8" s="5"/>
      <c r="DOZ8" s="5"/>
      <c r="DPA8" s="5"/>
      <c r="DPB8" s="5"/>
      <c r="DPC8" s="5"/>
      <c r="DPD8" s="5"/>
      <c r="DPE8" s="5"/>
      <c r="DPF8" s="5"/>
      <c r="DPG8" s="5"/>
      <c r="DPH8" s="5"/>
      <c r="DPI8" s="5"/>
      <c r="DPJ8" s="5"/>
      <c r="DPK8" s="5"/>
      <c r="DPL8" s="5"/>
      <c r="DPM8" s="5"/>
      <c r="DPN8" s="5"/>
      <c r="DPO8" s="5"/>
      <c r="DPP8" s="5"/>
      <c r="DPQ8" s="5"/>
      <c r="DPR8" s="5"/>
      <c r="DPS8" s="5"/>
      <c r="DPT8" s="5"/>
      <c r="DPU8" s="5"/>
      <c r="DPV8" s="5"/>
      <c r="DPW8" s="5"/>
      <c r="DPX8" s="5"/>
      <c r="DPY8" s="5"/>
      <c r="DPZ8" s="5"/>
      <c r="DQA8" s="5"/>
      <c r="DQB8" s="5"/>
      <c r="DQC8" s="5"/>
      <c r="DQD8" s="5"/>
      <c r="DQE8" s="5"/>
      <c r="DQF8" s="5"/>
      <c r="DQG8" s="5"/>
      <c r="DQH8" s="5"/>
      <c r="DQI8" s="5"/>
      <c r="DQJ8" s="5"/>
      <c r="DQK8" s="5"/>
      <c r="DQL8" s="5"/>
      <c r="DQM8" s="5"/>
      <c r="DQN8" s="5"/>
      <c r="DQO8" s="5"/>
      <c r="DQP8" s="5"/>
      <c r="DQQ8" s="5"/>
      <c r="DQR8" s="5"/>
      <c r="DQS8" s="5"/>
      <c r="DQT8" s="5"/>
      <c r="DQU8" s="5"/>
      <c r="DQV8" s="5"/>
      <c r="DQW8" s="5"/>
      <c r="DQX8" s="5"/>
      <c r="DQY8" s="5"/>
      <c r="DQZ8" s="5"/>
      <c r="DRA8" s="5"/>
      <c r="DRB8" s="5"/>
      <c r="DRC8" s="5"/>
      <c r="DRD8" s="5"/>
      <c r="DRE8" s="5"/>
      <c r="DRF8" s="5"/>
      <c r="DRG8" s="5"/>
      <c r="DRH8" s="5"/>
      <c r="DRI8" s="5"/>
      <c r="DRJ8" s="5"/>
      <c r="DRK8" s="5"/>
      <c r="DRL8" s="5"/>
      <c r="DRM8" s="5"/>
      <c r="DRN8" s="5"/>
      <c r="DRO8" s="5"/>
      <c r="DRP8" s="5"/>
      <c r="DRQ8" s="5"/>
      <c r="DRR8" s="5"/>
      <c r="DRS8" s="5"/>
      <c r="DRT8" s="5"/>
      <c r="DRU8" s="5"/>
      <c r="DRV8" s="5"/>
      <c r="DRW8" s="5"/>
      <c r="DRX8" s="5"/>
      <c r="DRY8" s="5"/>
      <c r="DRZ8" s="5"/>
      <c r="DSA8" s="5"/>
      <c r="DSB8" s="5"/>
      <c r="DSC8" s="5"/>
      <c r="DSD8" s="5"/>
      <c r="DSE8" s="5"/>
      <c r="DSF8" s="5"/>
      <c r="DSG8" s="5"/>
      <c r="DSH8" s="5"/>
      <c r="DSI8" s="5"/>
      <c r="DSJ8" s="5"/>
      <c r="DSK8" s="5"/>
      <c r="DSL8" s="5"/>
      <c r="DSM8" s="5"/>
      <c r="DSN8" s="5"/>
      <c r="DSO8" s="5"/>
      <c r="DSP8" s="5"/>
      <c r="DSQ8" s="5"/>
      <c r="DSR8" s="5"/>
      <c r="DSS8" s="5"/>
      <c r="DST8" s="5"/>
      <c r="DSU8" s="5"/>
      <c r="DSV8" s="5"/>
      <c r="DSW8" s="5"/>
      <c r="DSX8" s="5"/>
      <c r="DSY8" s="5"/>
      <c r="DSZ8" s="5"/>
      <c r="DTA8" s="5"/>
      <c r="DTB8" s="5"/>
      <c r="DTC8" s="5"/>
      <c r="DTD8" s="5"/>
      <c r="DTE8" s="5"/>
      <c r="DTF8" s="5"/>
      <c r="DTG8" s="5"/>
      <c r="DTH8" s="5"/>
      <c r="DTI8" s="5"/>
      <c r="DTJ8" s="5"/>
      <c r="DTK8" s="5"/>
      <c r="DTL8" s="5"/>
      <c r="DTM8" s="5"/>
      <c r="DTN8" s="5"/>
      <c r="DTO8" s="5"/>
      <c r="DTP8" s="5"/>
      <c r="DTQ8" s="5"/>
      <c r="DTR8" s="5"/>
      <c r="DTS8" s="5"/>
      <c r="DTT8" s="5"/>
      <c r="DTU8" s="5"/>
      <c r="DTV8" s="5"/>
      <c r="DTW8" s="5"/>
      <c r="DTX8" s="5"/>
      <c r="DTY8" s="5"/>
      <c r="DTZ8" s="5"/>
      <c r="DUA8" s="5"/>
      <c r="DUB8" s="5"/>
      <c r="DUC8" s="5"/>
      <c r="DUD8" s="5"/>
      <c r="DUE8" s="5"/>
      <c r="DUF8" s="5"/>
      <c r="DUG8" s="5"/>
      <c r="DUH8" s="5"/>
      <c r="DUI8" s="5"/>
      <c r="DUJ8" s="5"/>
      <c r="DUK8" s="5"/>
      <c r="DUL8" s="5"/>
      <c r="DUM8" s="5"/>
      <c r="DUN8" s="5"/>
      <c r="DUO8" s="5"/>
      <c r="DUP8" s="5"/>
      <c r="DUQ8" s="5"/>
      <c r="DUR8" s="5"/>
      <c r="DUS8" s="5"/>
      <c r="DUT8" s="5"/>
      <c r="DUU8" s="5"/>
      <c r="DUV8" s="5"/>
      <c r="DUW8" s="5"/>
      <c r="DUX8" s="5"/>
      <c r="DUY8" s="5"/>
      <c r="DUZ8" s="5"/>
      <c r="DVA8" s="5"/>
      <c r="DVB8" s="5"/>
      <c r="DVC8" s="5"/>
      <c r="DVD8" s="5"/>
      <c r="DVE8" s="5"/>
      <c r="DVF8" s="5"/>
      <c r="DVG8" s="5"/>
      <c r="DVH8" s="5"/>
      <c r="DVI8" s="5"/>
      <c r="DVJ8" s="5"/>
      <c r="DVK8" s="5"/>
      <c r="DVL8" s="5"/>
      <c r="DVM8" s="5"/>
      <c r="DVN8" s="5"/>
      <c r="DVO8" s="5"/>
      <c r="DVP8" s="5"/>
      <c r="DVQ8" s="5"/>
      <c r="DVR8" s="5"/>
      <c r="DVS8" s="5"/>
      <c r="DVT8" s="5"/>
      <c r="DVU8" s="5"/>
      <c r="DVV8" s="5"/>
      <c r="DVW8" s="5"/>
      <c r="DVX8" s="5"/>
      <c r="DVY8" s="5"/>
      <c r="DVZ8" s="5"/>
      <c r="DWA8" s="5"/>
      <c r="DWB8" s="5"/>
      <c r="DWC8" s="5"/>
      <c r="DWD8" s="5"/>
      <c r="DWE8" s="5"/>
      <c r="DWF8" s="5"/>
      <c r="DWG8" s="5"/>
      <c r="DWH8" s="5"/>
      <c r="DWI8" s="5"/>
      <c r="DWJ8" s="5"/>
      <c r="DWK8" s="5"/>
      <c r="DWL8" s="5"/>
      <c r="DWM8" s="5"/>
      <c r="DWN8" s="5"/>
      <c r="DWO8" s="5"/>
      <c r="DWP8" s="5"/>
      <c r="DWQ8" s="5"/>
      <c r="DWR8" s="5"/>
      <c r="DWS8" s="5"/>
      <c r="DWT8" s="5"/>
      <c r="DWU8" s="5"/>
      <c r="DWV8" s="5"/>
      <c r="DWW8" s="5"/>
      <c r="DWX8" s="5"/>
      <c r="DWY8" s="5"/>
      <c r="DWZ8" s="5"/>
      <c r="DXA8" s="5"/>
      <c r="DXB8" s="5"/>
      <c r="DXC8" s="5"/>
      <c r="DXD8" s="5"/>
      <c r="DXE8" s="5"/>
      <c r="DXF8" s="5"/>
      <c r="DXG8" s="5"/>
      <c r="DXH8" s="5"/>
      <c r="DXI8" s="5"/>
      <c r="DXJ8" s="5"/>
      <c r="DXK8" s="5"/>
      <c r="DXL8" s="5"/>
      <c r="DXM8" s="5"/>
      <c r="DXN8" s="5"/>
      <c r="DXO8" s="5"/>
      <c r="DXP8" s="5"/>
      <c r="DXQ8" s="5"/>
      <c r="DXR8" s="5"/>
      <c r="DXS8" s="5"/>
      <c r="DXT8" s="5"/>
      <c r="DXU8" s="5"/>
      <c r="DXV8" s="5"/>
      <c r="DXW8" s="5"/>
      <c r="DXX8" s="5"/>
      <c r="DXY8" s="5"/>
      <c r="DXZ8" s="5"/>
      <c r="DYA8" s="5"/>
      <c r="DYB8" s="5"/>
      <c r="DYC8" s="5"/>
      <c r="DYD8" s="5"/>
      <c r="DYE8" s="5"/>
      <c r="DYF8" s="5"/>
      <c r="DYG8" s="5"/>
      <c r="DYH8" s="5"/>
      <c r="DYI8" s="5"/>
      <c r="DYJ8" s="5"/>
      <c r="DYK8" s="5"/>
      <c r="DYL8" s="5"/>
      <c r="DYM8" s="5"/>
      <c r="DYN8" s="5"/>
      <c r="DYO8" s="5"/>
      <c r="DYP8" s="5"/>
      <c r="DYQ8" s="5"/>
      <c r="DYR8" s="5"/>
      <c r="DYS8" s="5"/>
      <c r="DYT8" s="5"/>
      <c r="DYU8" s="5"/>
      <c r="DYV8" s="5"/>
      <c r="DYW8" s="5"/>
      <c r="DYX8" s="5"/>
      <c r="DYY8" s="5"/>
      <c r="DYZ8" s="5"/>
      <c r="DZA8" s="5"/>
      <c r="DZB8" s="5"/>
      <c r="DZC8" s="5"/>
      <c r="DZD8" s="5"/>
      <c r="DZE8" s="5"/>
      <c r="DZF8" s="5"/>
      <c r="DZG8" s="5"/>
      <c r="DZH8" s="5"/>
      <c r="DZI8" s="5"/>
      <c r="DZJ8" s="5"/>
      <c r="DZK8" s="5"/>
      <c r="DZL8" s="5"/>
      <c r="DZM8" s="5"/>
      <c r="DZN8" s="5"/>
      <c r="DZO8" s="5"/>
      <c r="DZP8" s="5"/>
      <c r="DZQ8" s="5"/>
      <c r="DZR8" s="5"/>
      <c r="DZS8" s="5"/>
      <c r="DZT8" s="5"/>
      <c r="DZU8" s="5"/>
      <c r="DZV8" s="5"/>
      <c r="DZW8" s="5"/>
      <c r="DZX8" s="5"/>
      <c r="DZY8" s="5"/>
      <c r="DZZ8" s="5"/>
      <c r="EAA8" s="5"/>
      <c r="EAB8" s="5"/>
      <c r="EAC8" s="5"/>
      <c r="EAD8" s="5"/>
      <c r="EAE8" s="5"/>
      <c r="EAF8" s="5"/>
      <c r="EAG8" s="5"/>
      <c r="EAH8" s="5"/>
      <c r="EAI8" s="5"/>
      <c r="EAJ8" s="5"/>
      <c r="EAK8" s="5"/>
      <c r="EAL8" s="5"/>
      <c r="EAM8" s="5"/>
      <c r="EAN8" s="5"/>
      <c r="EAO8" s="5"/>
      <c r="EAP8" s="5"/>
      <c r="EAQ8" s="5"/>
      <c r="EAR8" s="5"/>
      <c r="EAS8" s="5"/>
      <c r="EAT8" s="5"/>
      <c r="EAU8" s="5"/>
      <c r="EAV8" s="5"/>
      <c r="EAW8" s="5"/>
      <c r="EAX8" s="5"/>
      <c r="EAY8" s="5"/>
      <c r="EAZ8" s="5"/>
      <c r="EBA8" s="5"/>
      <c r="EBB8" s="5"/>
      <c r="EBC8" s="5"/>
      <c r="EBD8" s="5"/>
      <c r="EBE8" s="5"/>
      <c r="EBF8" s="5"/>
      <c r="EBG8" s="5"/>
      <c r="EBH8" s="5"/>
      <c r="EBI8" s="5"/>
      <c r="EBJ8" s="5"/>
      <c r="EBK8" s="5"/>
      <c r="EBL8" s="5"/>
      <c r="EBM8" s="5"/>
      <c r="EBN8" s="5"/>
      <c r="EBO8" s="5"/>
      <c r="EBP8" s="5"/>
      <c r="EBQ8" s="5"/>
      <c r="EBR8" s="5"/>
      <c r="EBS8" s="5"/>
      <c r="EBT8" s="5"/>
      <c r="EBU8" s="5"/>
      <c r="EBV8" s="5"/>
      <c r="EBW8" s="5"/>
      <c r="EBX8" s="5"/>
      <c r="EBY8" s="5"/>
      <c r="EBZ8" s="5"/>
      <c r="ECA8" s="5"/>
      <c r="ECB8" s="5"/>
      <c r="ECC8" s="5"/>
      <c r="ECD8" s="5"/>
      <c r="ECE8" s="5"/>
      <c r="ECF8" s="5"/>
      <c r="ECG8" s="5"/>
      <c r="ECH8" s="5"/>
      <c r="ECI8" s="5"/>
      <c r="ECJ8" s="5"/>
      <c r="ECK8" s="5"/>
      <c r="ECL8" s="5"/>
      <c r="ECM8" s="5"/>
      <c r="ECN8" s="5"/>
      <c r="ECO8" s="5"/>
      <c r="ECP8" s="5"/>
      <c r="ECQ8" s="5"/>
      <c r="ECR8" s="5"/>
      <c r="ECS8" s="5"/>
      <c r="ECT8" s="5"/>
      <c r="ECU8" s="5"/>
      <c r="ECV8" s="5"/>
      <c r="ECW8" s="5"/>
      <c r="ECX8" s="5"/>
      <c r="ECY8" s="5"/>
      <c r="ECZ8" s="5"/>
      <c r="EDA8" s="5"/>
      <c r="EDB8" s="5"/>
      <c r="EDC8" s="5"/>
      <c r="EDD8" s="5"/>
      <c r="EDE8" s="5"/>
      <c r="EDF8" s="5"/>
      <c r="EDG8" s="5"/>
      <c r="EDH8" s="5"/>
      <c r="EDI8" s="5"/>
      <c r="EDJ8" s="5"/>
      <c r="EDK8" s="5"/>
      <c r="EDL8" s="5"/>
      <c r="EDM8" s="5"/>
      <c r="EDN8" s="5"/>
      <c r="EDO8" s="5"/>
      <c r="EDP8" s="5"/>
      <c r="EDQ8" s="5"/>
      <c r="EDR8" s="5"/>
      <c r="EDS8" s="5"/>
      <c r="EDT8" s="5"/>
      <c r="EDU8" s="5"/>
      <c r="EDV8" s="5"/>
      <c r="EDW8" s="5"/>
      <c r="EDX8" s="5"/>
      <c r="EDY8" s="5"/>
      <c r="EDZ8" s="5"/>
      <c r="EEA8" s="5"/>
      <c r="EEB8" s="5"/>
      <c r="EEC8" s="5"/>
      <c r="EED8" s="5"/>
      <c r="EEE8" s="5"/>
      <c r="EEF8" s="5"/>
      <c r="EEG8" s="5"/>
      <c r="EEH8" s="5"/>
      <c r="EEI8" s="5"/>
      <c r="EEJ8" s="5"/>
      <c r="EEK8" s="5"/>
      <c r="EEL8" s="5"/>
      <c r="EEM8" s="5"/>
      <c r="EEN8" s="5"/>
      <c r="EEO8" s="5"/>
      <c r="EEP8" s="5"/>
      <c r="EEQ8" s="5"/>
      <c r="EER8" s="5"/>
      <c r="EES8" s="5"/>
      <c r="EET8" s="5"/>
      <c r="EEU8" s="5"/>
      <c r="EEV8" s="5"/>
      <c r="EEW8" s="5"/>
      <c r="EEX8" s="5"/>
      <c r="EEY8" s="5"/>
      <c r="EEZ8" s="5"/>
      <c r="EFA8" s="5"/>
      <c r="EFB8" s="5"/>
      <c r="EFC8" s="5"/>
      <c r="EFD8" s="5"/>
      <c r="EFE8" s="5"/>
      <c r="EFF8" s="5"/>
      <c r="EFG8" s="5"/>
      <c r="EFH8" s="5"/>
      <c r="EFI8" s="5"/>
      <c r="EFJ8" s="5"/>
      <c r="EFK8" s="5"/>
      <c r="EFL8" s="5"/>
      <c r="EFM8" s="5"/>
      <c r="EFN8" s="5"/>
      <c r="EFO8" s="5"/>
      <c r="EFP8" s="5"/>
      <c r="EFQ8" s="5"/>
      <c r="EFR8" s="5"/>
      <c r="EFS8" s="5"/>
      <c r="EFT8" s="5"/>
      <c r="EFU8" s="5"/>
      <c r="EFV8" s="5"/>
      <c r="EFW8" s="5"/>
      <c r="EFX8" s="5"/>
      <c r="EFY8" s="5"/>
      <c r="EFZ8" s="5"/>
      <c r="EGA8" s="5"/>
      <c r="EGB8" s="5"/>
      <c r="EGC8" s="5"/>
      <c r="EGD8" s="5"/>
      <c r="EGE8" s="5"/>
      <c r="EGF8" s="5"/>
      <c r="EGG8" s="5"/>
      <c r="EGH8" s="5"/>
      <c r="EGI8" s="5"/>
      <c r="EGJ8" s="5"/>
      <c r="EGK8" s="5"/>
      <c r="EGL8" s="5"/>
      <c r="EGM8" s="5"/>
      <c r="EGN8" s="5"/>
      <c r="EGO8" s="5"/>
      <c r="EGP8" s="5"/>
      <c r="EGQ8" s="5"/>
      <c r="EGR8" s="5"/>
      <c r="EGS8" s="5"/>
      <c r="EGT8" s="5"/>
      <c r="EGU8" s="5"/>
      <c r="EGV8" s="5"/>
      <c r="EGW8" s="5"/>
      <c r="EGX8" s="5"/>
      <c r="EGY8" s="5"/>
      <c r="EGZ8" s="5"/>
      <c r="EHA8" s="5"/>
      <c r="EHB8" s="5"/>
      <c r="EHC8" s="5"/>
      <c r="EHD8" s="5"/>
      <c r="EHE8" s="5"/>
      <c r="EHF8" s="5"/>
      <c r="EHG8" s="5"/>
      <c r="EHH8" s="5"/>
      <c r="EHI8" s="5"/>
      <c r="EHJ8" s="5"/>
      <c r="EHK8" s="5"/>
      <c r="EHL8" s="5"/>
      <c r="EHM8" s="5"/>
      <c r="EHN8" s="5"/>
      <c r="EHO8" s="5"/>
      <c r="EHP8" s="5"/>
      <c r="EHQ8" s="5"/>
      <c r="EHR8" s="5"/>
      <c r="EHS8" s="5"/>
      <c r="EHT8" s="5"/>
      <c r="EHU8" s="5"/>
      <c r="EHV8" s="5"/>
      <c r="EHW8" s="5"/>
      <c r="EHX8" s="5"/>
      <c r="EHY8" s="5"/>
      <c r="EHZ8" s="5"/>
      <c r="EIA8" s="5"/>
      <c r="EIB8" s="5"/>
      <c r="EIC8" s="5"/>
      <c r="EID8" s="5"/>
      <c r="EIE8" s="5"/>
      <c r="EIF8" s="5"/>
      <c r="EIG8" s="5"/>
      <c r="EIH8" s="5"/>
      <c r="EII8" s="5"/>
      <c r="EIJ8" s="5"/>
      <c r="EIK8" s="5"/>
      <c r="EIL8" s="5"/>
      <c r="EIM8" s="5"/>
      <c r="EIN8" s="5"/>
      <c r="EIO8" s="5"/>
      <c r="EIP8" s="5"/>
      <c r="EIQ8" s="5"/>
      <c r="EIR8" s="5"/>
      <c r="EIS8" s="5"/>
      <c r="EIT8" s="5"/>
      <c r="EIU8" s="5"/>
      <c r="EIV8" s="5"/>
      <c r="EIW8" s="5"/>
      <c r="EIX8" s="5"/>
      <c r="EIY8" s="5"/>
      <c r="EIZ8" s="5"/>
      <c r="EJA8" s="5"/>
      <c r="EJB8" s="5"/>
      <c r="EJC8" s="5"/>
      <c r="EJD8" s="5"/>
      <c r="EJE8" s="5"/>
      <c r="EJF8" s="5"/>
      <c r="EJG8" s="5"/>
      <c r="EJH8" s="5"/>
      <c r="EJI8" s="5"/>
      <c r="EJJ8" s="5"/>
      <c r="EJK8" s="5"/>
      <c r="EJL8" s="5"/>
      <c r="EJM8" s="5"/>
      <c r="EJN8" s="5"/>
      <c r="EJO8" s="5"/>
      <c r="EJP8" s="5"/>
      <c r="EJQ8" s="5"/>
      <c r="EJR8" s="5"/>
      <c r="EJS8" s="5"/>
      <c r="EJT8" s="5"/>
      <c r="EJU8" s="5"/>
      <c r="EJV8" s="5"/>
      <c r="EJW8" s="5"/>
      <c r="EJX8" s="5"/>
      <c r="EJY8" s="5"/>
      <c r="EJZ8" s="5"/>
      <c r="EKA8" s="5"/>
      <c r="EKB8" s="5"/>
      <c r="EKC8" s="5"/>
      <c r="EKD8" s="5"/>
      <c r="EKE8" s="5"/>
      <c r="EKF8" s="5"/>
      <c r="EKG8" s="5"/>
      <c r="EKH8" s="5"/>
      <c r="EKI8" s="5"/>
      <c r="EKJ8" s="5"/>
      <c r="EKK8" s="5"/>
      <c r="EKL8" s="5"/>
      <c r="EKM8" s="5"/>
      <c r="EKN8" s="5"/>
      <c r="EKO8" s="5"/>
      <c r="EKP8" s="5"/>
      <c r="EKQ8" s="5"/>
      <c r="EKR8" s="5"/>
      <c r="EKS8" s="5"/>
      <c r="EKT8" s="5"/>
      <c r="EKU8" s="5"/>
      <c r="EKV8" s="5"/>
      <c r="EKW8" s="5"/>
      <c r="EKX8" s="5"/>
      <c r="EKY8" s="5"/>
      <c r="EKZ8" s="5"/>
      <c r="ELA8" s="5"/>
      <c r="ELB8" s="5"/>
      <c r="ELC8" s="5"/>
      <c r="ELD8" s="5"/>
      <c r="ELE8" s="5"/>
      <c r="ELF8" s="5"/>
      <c r="ELG8" s="5"/>
      <c r="ELH8" s="5"/>
      <c r="ELI8" s="5"/>
      <c r="ELJ8" s="5"/>
      <c r="ELK8" s="5"/>
      <c r="ELL8" s="5"/>
      <c r="ELM8" s="5"/>
      <c r="ELN8" s="5"/>
      <c r="ELO8" s="5"/>
      <c r="ELP8" s="5"/>
      <c r="ELQ8" s="5"/>
      <c r="ELR8" s="5"/>
      <c r="ELS8" s="5"/>
      <c r="ELT8" s="5"/>
      <c r="ELU8" s="5"/>
      <c r="ELV8" s="5"/>
      <c r="ELW8" s="5"/>
      <c r="ELX8" s="5"/>
      <c r="ELY8" s="5"/>
      <c r="ELZ8" s="5"/>
      <c r="EMA8" s="5"/>
      <c r="EMB8" s="5"/>
      <c r="EMC8" s="5"/>
      <c r="EMD8" s="5"/>
      <c r="EME8" s="5"/>
      <c r="EMF8" s="5"/>
      <c r="EMG8" s="5"/>
      <c r="EMH8" s="5"/>
      <c r="EMI8" s="5"/>
      <c r="EMJ8" s="5"/>
      <c r="EMK8" s="5"/>
      <c r="EML8" s="5"/>
      <c r="EMM8" s="5"/>
      <c r="EMN8" s="5"/>
      <c r="EMO8" s="5"/>
      <c r="EMP8" s="5"/>
      <c r="EMQ8" s="5"/>
      <c r="EMR8" s="5"/>
      <c r="EMS8" s="5"/>
      <c r="EMT8" s="5"/>
      <c r="EMU8" s="5"/>
      <c r="EMV8" s="5"/>
      <c r="EMW8" s="5"/>
      <c r="EMX8" s="5"/>
      <c r="EMY8" s="5"/>
      <c r="EMZ8" s="5"/>
      <c r="ENA8" s="5"/>
      <c r="ENB8" s="5"/>
      <c r="ENC8" s="5"/>
      <c r="END8" s="5"/>
      <c r="ENE8" s="5"/>
      <c r="ENF8" s="5"/>
      <c r="ENG8" s="5"/>
      <c r="ENH8" s="5"/>
      <c r="ENI8" s="5"/>
      <c r="ENJ8" s="5"/>
      <c r="ENK8" s="5"/>
      <c r="ENL8" s="5"/>
      <c r="ENM8" s="5"/>
      <c r="ENN8" s="5"/>
      <c r="ENO8" s="5"/>
      <c r="ENP8" s="5"/>
      <c r="ENQ8" s="5"/>
      <c r="ENR8" s="5"/>
      <c r="ENS8" s="5"/>
      <c r="ENT8" s="5"/>
      <c r="ENU8" s="5"/>
      <c r="ENV8" s="5"/>
      <c r="ENW8" s="5"/>
      <c r="ENX8" s="5"/>
      <c r="ENY8" s="5"/>
      <c r="ENZ8" s="5"/>
      <c r="EOA8" s="5"/>
      <c r="EOB8" s="5"/>
      <c r="EOC8" s="5"/>
      <c r="EOD8" s="5"/>
      <c r="EOE8" s="5"/>
      <c r="EOF8" s="5"/>
      <c r="EOG8" s="5"/>
      <c r="EOH8" s="5"/>
      <c r="EOI8" s="5"/>
      <c r="EOJ8" s="5"/>
      <c r="EOK8" s="5"/>
      <c r="EOL8" s="5"/>
      <c r="EOM8" s="5"/>
      <c r="EON8" s="5"/>
      <c r="EOO8" s="5"/>
      <c r="EOP8" s="5"/>
      <c r="EOQ8" s="5"/>
      <c r="EOR8" s="5"/>
      <c r="EOS8" s="5"/>
      <c r="EOT8" s="5"/>
      <c r="EOU8" s="5"/>
      <c r="EOV8" s="5"/>
      <c r="EOW8" s="5"/>
      <c r="EOX8" s="5"/>
      <c r="EOY8" s="5"/>
      <c r="EOZ8" s="5"/>
      <c r="EPA8" s="5"/>
      <c r="EPB8" s="5"/>
      <c r="EPC8" s="5"/>
      <c r="EPD8" s="5"/>
      <c r="EPE8" s="5"/>
      <c r="EPF8" s="5"/>
      <c r="EPG8" s="5"/>
      <c r="EPH8" s="5"/>
      <c r="EPI8" s="5"/>
      <c r="EPJ8" s="5"/>
      <c r="EPK8" s="5"/>
      <c r="EPL8" s="5"/>
      <c r="EPM8" s="5"/>
      <c r="EPN8" s="5"/>
      <c r="EPO8" s="5"/>
      <c r="EPP8" s="5"/>
      <c r="EPQ8" s="5"/>
      <c r="EPR8" s="5"/>
      <c r="EPS8" s="5"/>
      <c r="EPT8" s="5"/>
      <c r="EPU8" s="5"/>
      <c r="EPV8" s="5"/>
      <c r="EPW8" s="5"/>
      <c r="EPX8" s="5"/>
      <c r="EPY8" s="5"/>
      <c r="EPZ8" s="5"/>
      <c r="EQA8" s="5"/>
      <c r="EQB8" s="5"/>
      <c r="EQC8" s="5"/>
      <c r="EQD8" s="5"/>
      <c r="EQE8" s="5"/>
      <c r="EQF8" s="5"/>
      <c r="EQG8" s="5"/>
      <c r="EQH8" s="5"/>
      <c r="EQI8" s="5"/>
      <c r="EQJ8" s="5"/>
      <c r="EQK8" s="5"/>
      <c r="EQL8" s="5"/>
      <c r="EQM8" s="5"/>
      <c r="EQN8" s="5"/>
      <c r="EQO8" s="5"/>
      <c r="EQP8" s="5"/>
      <c r="EQQ8" s="5"/>
      <c r="EQR8" s="5"/>
      <c r="EQS8" s="5"/>
      <c r="EQT8" s="5"/>
      <c r="EQU8" s="5"/>
      <c r="EQV8" s="5"/>
      <c r="EQW8" s="5"/>
      <c r="EQX8" s="5"/>
      <c r="EQY8" s="5"/>
      <c r="EQZ8" s="5"/>
      <c r="ERA8" s="5"/>
      <c r="ERB8" s="5"/>
      <c r="ERC8" s="5"/>
      <c r="ERD8" s="5"/>
      <c r="ERE8" s="5"/>
      <c r="ERF8" s="5"/>
      <c r="ERG8" s="5"/>
      <c r="ERH8" s="5"/>
      <c r="ERI8" s="5"/>
      <c r="ERJ8" s="5"/>
      <c r="ERK8" s="5"/>
      <c r="ERL8" s="5"/>
      <c r="ERM8" s="5"/>
      <c r="ERN8" s="5"/>
      <c r="ERO8" s="5"/>
      <c r="ERP8" s="5"/>
      <c r="ERQ8" s="5"/>
      <c r="ERR8" s="5"/>
      <c r="ERS8" s="5"/>
      <c r="ERT8" s="5"/>
      <c r="ERU8" s="5"/>
      <c r="ERV8" s="5"/>
      <c r="ERW8" s="5"/>
      <c r="ERX8" s="5"/>
      <c r="ERY8" s="5"/>
      <c r="ERZ8" s="5"/>
      <c r="ESA8" s="5"/>
      <c r="ESB8" s="5"/>
      <c r="ESC8" s="5"/>
      <c r="ESD8" s="5"/>
      <c r="ESE8" s="5"/>
      <c r="ESF8" s="5"/>
      <c r="ESG8" s="5"/>
      <c r="ESH8" s="5"/>
      <c r="ESI8" s="5"/>
      <c r="ESJ8" s="5"/>
      <c r="ESK8" s="5"/>
      <c r="ESL8" s="5"/>
      <c r="ESM8" s="5"/>
      <c r="ESN8" s="5"/>
      <c r="ESO8" s="5"/>
      <c r="ESP8" s="5"/>
      <c r="ESQ8" s="5"/>
      <c r="ESR8" s="5"/>
      <c r="ESS8" s="5"/>
      <c r="EST8" s="5"/>
      <c r="ESU8" s="5"/>
      <c r="ESV8" s="5"/>
      <c r="ESW8" s="5"/>
      <c r="ESX8" s="5"/>
      <c r="ESY8" s="5"/>
      <c r="ESZ8" s="5"/>
      <c r="ETA8" s="5"/>
      <c r="ETB8" s="5"/>
      <c r="ETC8" s="5"/>
      <c r="ETD8" s="5"/>
      <c r="ETE8" s="5"/>
      <c r="ETF8" s="5"/>
      <c r="ETG8" s="5"/>
      <c r="ETH8" s="5"/>
      <c r="ETI8" s="5"/>
      <c r="ETJ8" s="5"/>
      <c r="ETK8" s="5"/>
      <c r="ETL8" s="5"/>
      <c r="ETM8" s="5"/>
      <c r="ETN8" s="5"/>
      <c r="ETO8" s="5"/>
      <c r="ETP8" s="5"/>
      <c r="ETQ8" s="5"/>
      <c r="ETR8" s="5"/>
      <c r="ETS8" s="5"/>
      <c r="ETT8" s="5"/>
      <c r="ETU8" s="5"/>
      <c r="ETV8" s="5"/>
      <c r="ETW8" s="5"/>
      <c r="ETX8" s="5"/>
      <c r="ETY8" s="5"/>
      <c r="ETZ8" s="5"/>
      <c r="EUA8" s="5"/>
      <c r="EUB8" s="5"/>
      <c r="EUC8" s="5"/>
      <c r="EUD8" s="5"/>
      <c r="EUE8" s="5"/>
      <c r="EUF8" s="5"/>
      <c r="EUG8" s="5"/>
      <c r="EUH8" s="5"/>
      <c r="EUI8" s="5"/>
      <c r="EUJ8" s="5"/>
      <c r="EUK8" s="5"/>
      <c r="EUL8" s="5"/>
      <c r="EUM8" s="5"/>
      <c r="EUN8" s="5"/>
      <c r="EUO8" s="5"/>
      <c r="EUP8" s="5"/>
      <c r="EUQ8" s="5"/>
      <c r="EUR8" s="5"/>
      <c r="EUS8" s="5"/>
      <c r="EUT8" s="5"/>
      <c r="EUU8" s="5"/>
      <c r="EUV8" s="5"/>
      <c r="EUW8" s="5"/>
      <c r="EUX8" s="5"/>
      <c r="EUY8" s="5"/>
      <c r="EUZ8" s="5"/>
      <c r="EVA8" s="5"/>
      <c r="EVB8" s="5"/>
      <c r="EVC8" s="5"/>
      <c r="EVD8" s="5"/>
      <c r="EVE8" s="5"/>
      <c r="EVF8" s="5"/>
      <c r="EVG8" s="5"/>
      <c r="EVH8" s="5"/>
      <c r="EVI8" s="5"/>
      <c r="EVJ8" s="5"/>
      <c r="EVK8" s="5"/>
      <c r="EVL8" s="5"/>
      <c r="EVM8" s="5"/>
      <c r="EVN8" s="5"/>
      <c r="EVO8" s="5"/>
      <c r="EVP8" s="5"/>
      <c r="EVQ8" s="5"/>
      <c r="EVR8" s="5"/>
      <c r="EVS8" s="5"/>
      <c r="EVT8" s="5"/>
      <c r="EVU8" s="5"/>
      <c r="EVV8" s="5"/>
      <c r="EVW8" s="5"/>
      <c r="EVX8" s="5"/>
      <c r="EVY8" s="5"/>
      <c r="EVZ8" s="5"/>
      <c r="EWA8" s="5"/>
      <c r="EWB8" s="5"/>
      <c r="EWC8" s="5"/>
      <c r="EWD8" s="5"/>
      <c r="EWE8" s="5"/>
      <c r="EWF8" s="5"/>
      <c r="EWG8" s="5"/>
      <c r="EWH8" s="5"/>
      <c r="EWI8" s="5"/>
      <c r="EWJ8" s="5"/>
      <c r="EWK8" s="5"/>
      <c r="EWL8" s="5"/>
      <c r="EWM8" s="5"/>
      <c r="EWN8" s="5"/>
      <c r="EWO8" s="5"/>
      <c r="EWP8" s="5"/>
      <c r="EWQ8" s="5"/>
      <c r="EWR8" s="5"/>
      <c r="EWS8" s="5"/>
      <c r="EWT8" s="5"/>
      <c r="EWU8" s="5"/>
      <c r="EWV8" s="5"/>
      <c r="EWW8" s="5"/>
      <c r="EWX8" s="5"/>
      <c r="EWY8" s="5"/>
      <c r="EWZ8" s="5"/>
      <c r="EXA8" s="5"/>
      <c r="EXB8" s="5"/>
      <c r="EXC8" s="5"/>
      <c r="EXD8" s="5"/>
      <c r="EXE8" s="5"/>
      <c r="EXF8" s="5"/>
      <c r="EXG8" s="5"/>
      <c r="EXH8" s="5"/>
      <c r="EXI8" s="5"/>
      <c r="EXJ8" s="5"/>
      <c r="EXK8" s="5"/>
      <c r="EXL8" s="5"/>
      <c r="EXM8" s="5"/>
      <c r="EXN8" s="5"/>
      <c r="EXO8" s="5"/>
      <c r="EXP8" s="5"/>
      <c r="EXQ8" s="5"/>
      <c r="EXR8" s="5"/>
      <c r="EXS8" s="5"/>
      <c r="EXT8" s="5"/>
      <c r="EXU8" s="5"/>
      <c r="EXV8" s="5"/>
      <c r="EXW8" s="5"/>
      <c r="EXX8" s="5"/>
      <c r="EXY8" s="5"/>
      <c r="EXZ8" s="5"/>
      <c r="EYA8" s="5"/>
      <c r="EYB8" s="5"/>
      <c r="EYC8" s="5"/>
      <c r="EYD8" s="5"/>
      <c r="EYE8" s="5"/>
      <c r="EYF8" s="5"/>
      <c r="EYG8" s="5"/>
      <c r="EYH8" s="5"/>
      <c r="EYI8" s="5"/>
      <c r="EYJ8" s="5"/>
      <c r="EYK8" s="5"/>
      <c r="EYL8" s="5"/>
      <c r="EYM8" s="5"/>
      <c r="EYN8" s="5"/>
      <c r="EYO8" s="5"/>
      <c r="EYP8" s="5"/>
      <c r="EYQ8" s="5"/>
      <c r="EYR8" s="5"/>
      <c r="EYS8" s="5"/>
      <c r="EYT8" s="5"/>
      <c r="EYU8" s="5"/>
      <c r="EYV8" s="5"/>
      <c r="EYW8" s="5"/>
      <c r="EYX8" s="5"/>
      <c r="EYY8" s="5"/>
      <c r="EYZ8" s="5"/>
      <c r="EZA8" s="5"/>
      <c r="EZB8" s="5"/>
      <c r="EZC8" s="5"/>
      <c r="EZD8" s="5"/>
      <c r="EZE8" s="5"/>
      <c r="EZF8" s="5"/>
      <c r="EZG8" s="5"/>
      <c r="EZH8" s="5"/>
      <c r="EZI8" s="5"/>
      <c r="EZJ8" s="5"/>
      <c r="EZK8" s="5"/>
      <c r="EZL8" s="5"/>
      <c r="EZM8" s="5"/>
      <c r="EZN8" s="5"/>
      <c r="EZO8" s="5"/>
      <c r="EZP8" s="5"/>
      <c r="EZQ8" s="5"/>
      <c r="EZR8" s="5"/>
      <c r="EZS8" s="5"/>
      <c r="EZT8" s="5"/>
      <c r="EZU8" s="5"/>
      <c r="EZV8" s="5"/>
      <c r="EZW8" s="5"/>
      <c r="EZX8" s="5"/>
      <c r="EZY8" s="5"/>
      <c r="EZZ8" s="5"/>
      <c r="FAA8" s="5"/>
      <c r="FAB8" s="5"/>
      <c r="FAC8" s="5"/>
      <c r="FAD8" s="5"/>
      <c r="FAE8" s="5"/>
      <c r="FAF8" s="5"/>
      <c r="FAG8" s="5"/>
      <c r="FAH8" s="5"/>
      <c r="FAI8" s="5"/>
      <c r="FAJ8" s="5"/>
      <c r="FAK8" s="5"/>
      <c r="FAL8" s="5"/>
      <c r="FAM8" s="5"/>
      <c r="FAN8" s="5"/>
      <c r="FAO8" s="5"/>
      <c r="FAP8" s="5"/>
      <c r="FAQ8" s="5"/>
      <c r="FAR8" s="5"/>
      <c r="FAS8" s="5"/>
      <c r="FAT8" s="5"/>
      <c r="FAU8" s="5"/>
      <c r="FAV8" s="5"/>
      <c r="FAW8" s="5"/>
      <c r="FAX8" s="5"/>
      <c r="FAY8" s="5"/>
      <c r="FAZ8" s="5"/>
      <c r="FBA8" s="5"/>
      <c r="FBB8" s="5"/>
      <c r="FBC8" s="5"/>
      <c r="FBD8" s="5"/>
      <c r="FBE8" s="5"/>
      <c r="FBF8" s="5"/>
      <c r="FBG8" s="5"/>
      <c r="FBH8" s="5"/>
      <c r="FBI8" s="5"/>
      <c r="FBJ8" s="5"/>
      <c r="FBK8" s="5"/>
      <c r="FBL8" s="5"/>
      <c r="FBM8" s="5"/>
      <c r="FBN8" s="5"/>
      <c r="FBO8" s="5"/>
      <c r="FBP8" s="5"/>
      <c r="FBQ8" s="5"/>
      <c r="FBR8" s="5"/>
      <c r="FBS8" s="5"/>
      <c r="FBT8" s="5"/>
      <c r="FBU8" s="5"/>
      <c r="FBV8" s="5"/>
      <c r="FBW8" s="5"/>
      <c r="FBX8" s="5"/>
      <c r="FBY8" s="5"/>
      <c r="FBZ8" s="5"/>
      <c r="FCA8" s="5"/>
      <c r="FCB8" s="5"/>
      <c r="FCC8" s="5"/>
      <c r="FCD8" s="5"/>
      <c r="FCE8" s="5"/>
      <c r="FCF8" s="5"/>
      <c r="FCG8" s="5"/>
      <c r="FCH8" s="5"/>
      <c r="FCI8" s="5"/>
      <c r="FCJ8" s="5"/>
      <c r="FCK8" s="5"/>
      <c r="FCL8" s="5"/>
      <c r="FCM8" s="5"/>
      <c r="FCN8" s="5"/>
      <c r="FCO8" s="5"/>
      <c r="FCP8" s="5"/>
      <c r="FCQ8" s="5"/>
      <c r="FCR8" s="5"/>
      <c r="FCS8" s="5"/>
      <c r="FCT8" s="5"/>
      <c r="FCU8" s="5"/>
      <c r="FCV8" s="5"/>
      <c r="FCW8" s="5"/>
      <c r="FCX8" s="5"/>
      <c r="FCY8" s="5"/>
      <c r="FCZ8" s="5"/>
      <c r="FDA8" s="5"/>
      <c r="FDB8" s="5"/>
      <c r="FDC8" s="5"/>
      <c r="FDD8" s="5"/>
      <c r="FDE8" s="5"/>
      <c r="FDF8" s="5"/>
      <c r="FDG8" s="5"/>
      <c r="FDH8" s="5"/>
      <c r="FDI8" s="5"/>
      <c r="FDJ8" s="5"/>
      <c r="FDK8" s="5"/>
      <c r="FDL8" s="5"/>
      <c r="FDM8" s="5"/>
      <c r="FDN8" s="5"/>
      <c r="FDO8" s="5"/>
      <c r="FDP8" s="5"/>
      <c r="FDQ8" s="5"/>
      <c r="FDR8" s="5"/>
      <c r="FDS8" s="5"/>
      <c r="FDT8" s="5"/>
      <c r="FDU8" s="5"/>
      <c r="FDV8" s="5"/>
      <c r="FDW8" s="5"/>
      <c r="FDX8" s="5"/>
      <c r="FDY8" s="5"/>
      <c r="FDZ8" s="5"/>
      <c r="FEA8" s="5"/>
      <c r="FEB8" s="5"/>
      <c r="FEC8" s="5"/>
      <c r="FED8" s="5"/>
      <c r="FEE8" s="5"/>
      <c r="FEF8" s="5"/>
      <c r="FEG8" s="5"/>
      <c r="FEH8" s="5"/>
      <c r="FEI8" s="5"/>
      <c r="FEJ8" s="5"/>
      <c r="FEK8" s="5"/>
      <c r="FEL8" s="5"/>
      <c r="FEM8" s="5"/>
      <c r="FEN8" s="5"/>
      <c r="FEO8" s="5"/>
      <c r="FEP8" s="5"/>
      <c r="FEQ8" s="5"/>
      <c r="FER8" s="5"/>
      <c r="FES8" s="5"/>
      <c r="FET8" s="5"/>
      <c r="FEU8" s="5"/>
      <c r="FEV8" s="5"/>
      <c r="FEW8" s="5"/>
      <c r="FEX8" s="5"/>
      <c r="FEY8" s="5"/>
      <c r="FEZ8" s="5"/>
      <c r="FFA8" s="5"/>
      <c r="FFB8" s="5"/>
      <c r="FFC8" s="5"/>
      <c r="FFD8" s="5"/>
      <c r="FFE8" s="5"/>
      <c r="FFF8" s="5"/>
      <c r="FFG8" s="5"/>
      <c r="FFH8" s="5"/>
      <c r="FFI8" s="5"/>
      <c r="FFJ8" s="5"/>
      <c r="FFK8" s="5"/>
      <c r="FFL8" s="5"/>
      <c r="FFM8" s="5"/>
      <c r="FFN8" s="5"/>
      <c r="FFO8" s="5"/>
      <c r="FFP8" s="5"/>
      <c r="FFQ8" s="5"/>
      <c r="FFR8" s="5"/>
      <c r="FFS8" s="5"/>
      <c r="FFT8" s="5"/>
      <c r="FFU8" s="5"/>
      <c r="FFV8" s="5"/>
      <c r="FFW8" s="5"/>
      <c r="FFX8" s="5"/>
      <c r="FFY8" s="5"/>
      <c r="FFZ8" s="5"/>
      <c r="FGA8" s="5"/>
      <c r="FGB8" s="5"/>
      <c r="FGC8" s="5"/>
      <c r="FGD8" s="5"/>
      <c r="FGE8" s="5"/>
      <c r="FGF8" s="5"/>
      <c r="FGG8" s="5"/>
      <c r="FGH8" s="5"/>
      <c r="FGI8" s="5"/>
      <c r="FGJ8" s="5"/>
      <c r="FGK8" s="5"/>
      <c r="FGL8" s="5"/>
      <c r="FGM8" s="5"/>
      <c r="FGN8" s="5"/>
      <c r="FGO8" s="5"/>
      <c r="FGP8" s="5"/>
      <c r="FGQ8" s="5"/>
      <c r="FGR8" s="5"/>
      <c r="FGS8" s="5"/>
      <c r="FGT8" s="5"/>
      <c r="FGU8" s="5"/>
      <c r="FGV8" s="5"/>
      <c r="FGW8" s="5"/>
      <c r="FGX8" s="5"/>
      <c r="FGY8" s="5"/>
      <c r="FGZ8" s="5"/>
      <c r="FHA8" s="5"/>
      <c r="FHB8" s="5"/>
      <c r="FHC8" s="5"/>
      <c r="FHD8" s="5"/>
      <c r="FHE8" s="5"/>
      <c r="FHF8" s="5"/>
      <c r="FHG8" s="5"/>
      <c r="FHH8" s="5"/>
      <c r="FHI8" s="5"/>
      <c r="FHJ8" s="5"/>
      <c r="FHK8" s="5"/>
      <c r="FHL8" s="5"/>
      <c r="FHM8" s="5"/>
      <c r="FHN8" s="5"/>
      <c r="FHO8" s="5"/>
      <c r="FHP8" s="5"/>
      <c r="FHQ8" s="5"/>
      <c r="FHR8" s="5"/>
      <c r="FHS8" s="5"/>
      <c r="FHT8" s="5"/>
      <c r="FHU8" s="5"/>
      <c r="FHV8" s="5"/>
      <c r="FHW8" s="5"/>
      <c r="FHX8" s="5"/>
      <c r="FHY8" s="5"/>
      <c r="FHZ8" s="5"/>
      <c r="FIA8" s="5"/>
      <c r="FIB8" s="5"/>
      <c r="FIC8" s="5"/>
      <c r="FID8" s="5"/>
      <c r="FIE8" s="5"/>
      <c r="FIF8" s="5"/>
      <c r="FIG8" s="5"/>
      <c r="FIH8" s="5"/>
      <c r="FII8" s="5"/>
      <c r="FIJ8" s="5"/>
      <c r="FIK8" s="5"/>
      <c r="FIL8" s="5"/>
      <c r="FIM8" s="5"/>
      <c r="FIN8" s="5"/>
      <c r="FIO8" s="5"/>
      <c r="FIP8" s="5"/>
      <c r="FIQ8" s="5"/>
      <c r="FIR8" s="5"/>
      <c r="FIS8" s="5"/>
      <c r="FIT8" s="5"/>
      <c r="FIU8" s="5"/>
      <c r="FIV8" s="5"/>
      <c r="FIW8" s="5"/>
      <c r="FIX8" s="5"/>
      <c r="FIY8" s="5"/>
      <c r="FIZ8" s="5"/>
      <c r="FJA8" s="5"/>
      <c r="FJB8" s="5"/>
      <c r="FJC8" s="5"/>
      <c r="FJD8" s="5"/>
      <c r="FJE8" s="5"/>
      <c r="FJF8" s="5"/>
      <c r="FJG8" s="5"/>
      <c r="FJH8" s="5"/>
      <c r="FJI8" s="5"/>
      <c r="FJJ8" s="5"/>
      <c r="FJK8" s="5"/>
      <c r="FJL8" s="5"/>
      <c r="FJM8" s="5"/>
      <c r="FJN8" s="5"/>
      <c r="FJO8" s="5"/>
      <c r="FJP8" s="5"/>
      <c r="FJQ8" s="5"/>
      <c r="FJR8" s="5"/>
      <c r="FJS8" s="5"/>
      <c r="FJT8" s="5"/>
      <c r="FJU8" s="5"/>
      <c r="FJV8" s="5"/>
      <c r="FJW8" s="5"/>
      <c r="FJX8" s="5"/>
      <c r="FJY8" s="5"/>
      <c r="FJZ8" s="5"/>
      <c r="FKA8" s="5"/>
      <c r="FKB8" s="5"/>
      <c r="FKC8" s="5"/>
      <c r="FKD8" s="5"/>
      <c r="FKE8" s="5"/>
      <c r="FKF8" s="5"/>
      <c r="FKG8" s="5"/>
      <c r="FKH8" s="5"/>
      <c r="FKI8" s="5"/>
      <c r="FKJ8" s="5"/>
      <c r="FKK8" s="5"/>
      <c r="FKL8" s="5"/>
      <c r="FKM8" s="5"/>
      <c r="FKN8" s="5"/>
      <c r="FKO8" s="5"/>
      <c r="FKP8" s="5"/>
      <c r="FKQ8" s="5"/>
      <c r="FKR8" s="5"/>
      <c r="FKS8" s="5"/>
      <c r="FKT8" s="5"/>
      <c r="FKU8" s="5"/>
      <c r="FKV8" s="5"/>
      <c r="FKW8" s="5"/>
      <c r="FKX8" s="5"/>
      <c r="FKY8" s="5"/>
      <c r="FKZ8" s="5"/>
      <c r="FLA8" s="5"/>
      <c r="FLB8" s="5"/>
      <c r="FLC8" s="5"/>
      <c r="FLD8" s="5"/>
      <c r="FLE8" s="5"/>
      <c r="FLF8" s="5"/>
      <c r="FLG8" s="5"/>
      <c r="FLH8" s="5"/>
      <c r="FLI8" s="5"/>
      <c r="FLJ8" s="5"/>
      <c r="FLK8" s="5"/>
      <c r="FLL8" s="5"/>
      <c r="FLM8" s="5"/>
      <c r="FLN8" s="5"/>
      <c r="FLO8" s="5"/>
      <c r="FLP8" s="5"/>
      <c r="FLQ8" s="5"/>
      <c r="FLR8" s="5"/>
      <c r="FLS8" s="5"/>
      <c r="FLT8" s="5"/>
      <c r="FLU8" s="5"/>
      <c r="FLV8" s="5"/>
      <c r="FLW8" s="5"/>
      <c r="FLX8" s="5"/>
      <c r="FLY8" s="5"/>
      <c r="FLZ8" s="5"/>
      <c r="FMA8" s="5"/>
      <c r="FMB8" s="5"/>
      <c r="FMC8" s="5"/>
      <c r="FMD8" s="5"/>
      <c r="FME8" s="5"/>
      <c r="FMF8" s="5"/>
      <c r="FMG8" s="5"/>
      <c r="FMH8" s="5"/>
      <c r="FMI8" s="5"/>
      <c r="FMJ8" s="5"/>
      <c r="FMK8" s="5"/>
      <c r="FML8" s="5"/>
      <c r="FMM8" s="5"/>
      <c r="FMN8" s="5"/>
      <c r="FMO8" s="5"/>
      <c r="FMP8" s="5"/>
      <c r="FMQ8" s="5"/>
      <c r="FMR8" s="5"/>
      <c r="FMS8" s="5"/>
      <c r="FMT8" s="5"/>
      <c r="FMU8" s="5"/>
      <c r="FMV8" s="5"/>
      <c r="FMW8" s="5"/>
      <c r="FMX8" s="5"/>
      <c r="FMY8" s="5"/>
      <c r="FMZ8" s="5"/>
      <c r="FNA8" s="5"/>
      <c r="FNB8" s="5"/>
      <c r="FNC8" s="5"/>
      <c r="FND8" s="5"/>
      <c r="FNE8" s="5"/>
      <c r="FNF8" s="5"/>
      <c r="FNG8" s="5"/>
      <c r="FNH8" s="5"/>
      <c r="FNI8" s="5"/>
      <c r="FNJ8" s="5"/>
      <c r="FNK8" s="5"/>
      <c r="FNL8" s="5"/>
      <c r="FNM8" s="5"/>
      <c r="FNN8" s="5"/>
      <c r="FNO8" s="5"/>
      <c r="FNP8" s="5"/>
      <c r="FNQ8" s="5"/>
      <c r="FNR8" s="5"/>
      <c r="FNS8" s="5"/>
      <c r="FNT8" s="5"/>
      <c r="FNU8" s="5"/>
      <c r="FNV8" s="5"/>
      <c r="FNW8" s="5"/>
      <c r="FNX8" s="5"/>
      <c r="FNY8" s="5"/>
      <c r="FNZ8" s="5"/>
      <c r="FOA8" s="5"/>
      <c r="FOB8" s="5"/>
      <c r="FOC8" s="5"/>
      <c r="FOD8" s="5"/>
      <c r="FOE8" s="5"/>
      <c r="FOF8" s="5"/>
      <c r="FOG8" s="5"/>
      <c r="FOH8" s="5"/>
      <c r="FOI8" s="5"/>
      <c r="FOJ8" s="5"/>
      <c r="FOK8" s="5"/>
      <c r="FOL8" s="5"/>
      <c r="FOM8" s="5"/>
      <c r="FON8" s="5"/>
      <c r="FOO8" s="5"/>
      <c r="FOP8" s="5"/>
      <c r="FOQ8" s="5"/>
      <c r="FOR8" s="5"/>
      <c r="FOS8" s="5"/>
      <c r="FOT8" s="5"/>
      <c r="FOU8" s="5"/>
      <c r="FOV8" s="5"/>
      <c r="FOW8" s="5"/>
      <c r="FOX8" s="5"/>
      <c r="FOY8" s="5"/>
      <c r="FOZ8" s="5"/>
      <c r="FPA8" s="5"/>
      <c r="FPB8" s="5"/>
      <c r="FPC8" s="5"/>
      <c r="FPD8" s="5"/>
      <c r="FPE8" s="5"/>
      <c r="FPF8" s="5"/>
      <c r="FPG8" s="5"/>
      <c r="FPH8" s="5"/>
      <c r="FPI8" s="5"/>
      <c r="FPJ8" s="5"/>
      <c r="FPK8" s="5"/>
      <c r="FPL8" s="5"/>
      <c r="FPM8" s="5"/>
      <c r="FPN8" s="5"/>
      <c r="FPO8" s="5"/>
      <c r="FPP8" s="5"/>
      <c r="FPQ8" s="5"/>
      <c r="FPR8" s="5"/>
      <c r="FPS8" s="5"/>
      <c r="FPT8" s="5"/>
      <c r="FPU8" s="5"/>
      <c r="FPV8" s="5"/>
      <c r="FPW8" s="5"/>
      <c r="FPX8" s="5"/>
      <c r="FPY8" s="5"/>
      <c r="FPZ8" s="5"/>
      <c r="FQA8" s="5"/>
      <c r="FQB8" s="5"/>
      <c r="FQC8" s="5"/>
      <c r="FQD8" s="5"/>
      <c r="FQE8" s="5"/>
      <c r="FQF8" s="5"/>
      <c r="FQG8" s="5"/>
      <c r="FQH8" s="5"/>
      <c r="FQI8" s="5"/>
      <c r="FQJ8" s="5"/>
      <c r="FQK8" s="5"/>
      <c r="FQL8" s="5"/>
      <c r="FQM8" s="5"/>
      <c r="FQN8" s="5"/>
      <c r="FQO8" s="5"/>
      <c r="FQP8" s="5"/>
      <c r="FQQ8" s="5"/>
      <c r="FQR8" s="5"/>
      <c r="FQS8" s="5"/>
      <c r="FQT8" s="5"/>
      <c r="FQU8" s="5"/>
      <c r="FQV8" s="5"/>
      <c r="FQW8" s="5"/>
      <c r="FQX8" s="5"/>
      <c r="FQY8" s="5"/>
      <c r="FQZ8" s="5"/>
      <c r="FRA8" s="5"/>
      <c r="FRB8" s="5"/>
      <c r="FRC8" s="5"/>
      <c r="FRD8" s="5"/>
      <c r="FRE8" s="5"/>
      <c r="FRF8" s="5"/>
      <c r="FRG8" s="5"/>
      <c r="FRH8" s="5"/>
      <c r="FRI8" s="5"/>
      <c r="FRJ8" s="5"/>
      <c r="FRK8" s="5"/>
      <c r="FRL8" s="5"/>
      <c r="FRM8" s="5"/>
      <c r="FRN8" s="5"/>
      <c r="FRO8" s="5"/>
      <c r="FRP8" s="5"/>
      <c r="FRQ8" s="5"/>
      <c r="FRR8" s="5"/>
      <c r="FRS8" s="5"/>
      <c r="FRT8" s="5"/>
      <c r="FRU8" s="5"/>
      <c r="FRV8" s="5"/>
      <c r="FRW8" s="5"/>
      <c r="FRX8" s="5"/>
      <c r="FRY8" s="5"/>
      <c r="FRZ8" s="5"/>
      <c r="FSA8" s="5"/>
      <c r="FSB8" s="5"/>
      <c r="FSC8" s="5"/>
      <c r="FSD8" s="5"/>
      <c r="FSE8" s="5"/>
      <c r="FSF8" s="5"/>
      <c r="FSG8" s="5"/>
      <c r="FSH8" s="5"/>
      <c r="FSI8" s="5"/>
      <c r="FSJ8" s="5"/>
      <c r="FSK8" s="5"/>
      <c r="FSL8" s="5"/>
      <c r="FSM8" s="5"/>
      <c r="FSN8" s="5"/>
      <c r="FSO8" s="5"/>
      <c r="FSP8" s="5"/>
      <c r="FSQ8" s="5"/>
      <c r="FSR8" s="5"/>
      <c r="FSS8" s="5"/>
      <c r="FST8" s="5"/>
      <c r="FSU8" s="5"/>
      <c r="FSV8" s="5"/>
      <c r="FSW8" s="5"/>
      <c r="FSX8" s="5"/>
      <c r="FSY8" s="5"/>
      <c r="FSZ8" s="5"/>
      <c r="FTA8" s="5"/>
      <c r="FTB8" s="5"/>
      <c r="FTC8" s="5"/>
      <c r="FTD8" s="5"/>
      <c r="FTE8" s="5"/>
      <c r="FTF8" s="5"/>
      <c r="FTG8" s="5"/>
      <c r="FTH8" s="5"/>
      <c r="FTI8" s="5"/>
      <c r="FTJ8" s="5"/>
      <c r="FTK8" s="5"/>
      <c r="FTL8" s="5"/>
      <c r="FTM8" s="5"/>
      <c r="FTN8" s="5"/>
      <c r="FTO8" s="5"/>
      <c r="FTP8" s="5"/>
      <c r="FTQ8" s="5"/>
      <c r="FTR8" s="5"/>
      <c r="FTS8" s="5"/>
      <c r="FTT8" s="5"/>
      <c r="FTU8" s="5"/>
      <c r="FTV8" s="5"/>
      <c r="FTW8" s="5"/>
      <c r="FTX8" s="5"/>
      <c r="FTY8" s="5"/>
      <c r="FTZ8" s="5"/>
      <c r="FUA8" s="5"/>
      <c r="FUB8" s="5"/>
      <c r="FUC8" s="5"/>
      <c r="FUD8" s="5"/>
      <c r="FUE8" s="5"/>
      <c r="FUF8" s="5"/>
      <c r="FUG8" s="5"/>
      <c r="FUH8" s="5"/>
      <c r="FUI8" s="5"/>
      <c r="FUJ8" s="5"/>
      <c r="FUK8" s="5"/>
      <c r="FUL8" s="5"/>
      <c r="FUM8" s="5"/>
      <c r="FUN8" s="5"/>
      <c r="FUO8" s="5"/>
      <c r="FUP8" s="5"/>
      <c r="FUQ8" s="5"/>
      <c r="FUR8" s="5"/>
      <c r="FUS8" s="5"/>
      <c r="FUT8" s="5"/>
      <c r="FUU8" s="5"/>
      <c r="FUV8" s="5"/>
      <c r="FUW8" s="5"/>
      <c r="FUX8" s="5"/>
      <c r="FUY8" s="5"/>
      <c r="FUZ8" s="5"/>
      <c r="FVA8" s="5"/>
      <c r="FVB8" s="5"/>
      <c r="FVC8" s="5"/>
      <c r="FVD8" s="5"/>
      <c r="FVE8" s="5"/>
      <c r="FVF8" s="5"/>
      <c r="FVG8" s="5"/>
      <c r="FVH8" s="5"/>
      <c r="FVI8" s="5"/>
      <c r="FVJ8" s="5"/>
      <c r="FVK8" s="5"/>
      <c r="FVL8" s="5"/>
      <c r="FVM8" s="5"/>
      <c r="FVN8" s="5"/>
      <c r="FVO8" s="5"/>
      <c r="FVP8" s="5"/>
      <c r="FVQ8" s="5"/>
      <c r="FVR8" s="5"/>
      <c r="FVS8" s="5"/>
      <c r="FVT8" s="5"/>
      <c r="FVU8" s="5"/>
      <c r="FVV8" s="5"/>
      <c r="FVW8" s="5"/>
      <c r="FVX8" s="5"/>
      <c r="FVY8" s="5"/>
      <c r="FVZ8" s="5"/>
      <c r="FWA8" s="5"/>
      <c r="FWB8" s="5"/>
      <c r="FWC8" s="5"/>
      <c r="FWD8" s="5"/>
      <c r="FWE8" s="5"/>
      <c r="FWF8" s="5"/>
      <c r="FWG8" s="5"/>
      <c r="FWH8" s="5"/>
      <c r="FWI8" s="5"/>
      <c r="FWJ8" s="5"/>
      <c r="FWK8" s="5"/>
      <c r="FWL8" s="5"/>
      <c r="FWM8" s="5"/>
      <c r="FWN8" s="5"/>
      <c r="FWO8" s="5"/>
      <c r="FWP8" s="5"/>
      <c r="FWQ8" s="5"/>
      <c r="FWR8" s="5"/>
      <c r="FWS8" s="5"/>
      <c r="FWT8" s="5"/>
      <c r="FWU8" s="5"/>
      <c r="FWV8" s="5"/>
      <c r="FWW8" s="5"/>
      <c r="FWX8" s="5"/>
      <c r="FWY8" s="5"/>
      <c r="FWZ8" s="5"/>
      <c r="FXA8" s="5"/>
      <c r="FXB8" s="5"/>
      <c r="FXC8" s="5"/>
      <c r="FXD8" s="5"/>
      <c r="FXE8" s="5"/>
      <c r="FXF8" s="5"/>
      <c r="FXG8" s="5"/>
      <c r="FXH8" s="5"/>
      <c r="FXI8" s="5"/>
      <c r="FXJ8" s="5"/>
      <c r="FXK8" s="5"/>
      <c r="FXL8" s="5"/>
      <c r="FXM8" s="5"/>
      <c r="FXN8" s="5"/>
      <c r="FXO8" s="5"/>
      <c r="FXP8" s="5"/>
      <c r="FXQ8" s="5"/>
      <c r="FXR8" s="5"/>
      <c r="FXS8" s="5"/>
      <c r="FXT8" s="5"/>
      <c r="FXU8" s="5"/>
      <c r="FXV8" s="5"/>
      <c r="FXW8" s="5"/>
      <c r="FXX8" s="5"/>
      <c r="FXY8" s="5"/>
      <c r="FXZ8" s="5"/>
      <c r="FYA8" s="5"/>
      <c r="FYB8" s="5"/>
      <c r="FYC8" s="5"/>
      <c r="FYD8" s="5"/>
      <c r="FYE8" s="5"/>
      <c r="FYF8" s="5"/>
      <c r="FYG8" s="5"/>
      <c r="FYH8" s="5"/>
      <c r="FYI8" s="5"/>
      <c r="FYJ8" s="5"/>
      <c r="FYK8" s="5"/>
      <c r="FYL8" s="5"/>
      <c r="FYM8" s="5"/>
      <c r="FYN8" s="5"/>
      <c r="FYO8" s="5"/>
      <c r="FYP8" s="5"/>
      <c r="FYQ8" s="5"/>
      <c r="FYR8" s="5"/>
      <c r="FYS8" s="5"/>
      <c r="FYT8" s="5"/>
      <c r="FYU8" s="5"/>
      <c r="FYV8" s="5"/>
      <c r="FYW8" s="5"/>
      <c r="FYX8" s="5"/>
      <c r="FYY8" s="5"/>
      <c r="FYZ8" s="5"/>
      <c r="FZA8" s="5"/>
      <c r="FZB8" s="5"/>
      <c r="FZC8" s="5"/>
      <c r="FZD8" s="5"/>
      <c r="FZE8" s="5"/>
      <c r="FZF8" s="5"/>
      <c r="FZG8" s="5"/>
      <c r="FZH8" s="5"/>
      <c r="FZI8" s="5"/>
      <c r="FZJ8" s="5"/>
      <c r="FZK8" s="5"/>
      <c r="FZL8" s="5"/>
      <c r="FZM8" s="5"/>
      <c r="FZN8" s="5"/>
      <c r="FZO8" s="5"/>
      <c r="FZP8" s="5"/>
      <c r="FZQ8" s="5"/>
      <c r="FZR8" s="5"/>
      <c r="FZS8" s="5"/>
      <c r="FZT8" s="5"/>
      <c r="FZU8" s="5"/>
      <c r="FZV8" s="5"/>
      <c r="FZW8" s="5"/>
      <c r="FZX8" s="5"/>
      <c r="FZY8" s="5"/>
      <c r="FZZ8" s="5"/>
      <c r="GAA8" s="5"/>
      <c r="GAB8" s="5"/>
      <c r="GAC8" s="5"/>
      <c r="GAD8" s="5"/>
      <c r="GAE8" s="5"/>
      <c r="GAF8" s="5"/>
      <c r="GAG8" s="5"/>
      <c r="GAH8" s="5"/>
      <c r="GAI8" s="5"/>
      <c r="GAJ8" s="5"/>
      <c r="GAK8" s="5"/>
      <c r="GAL8" s="5"/>
      <c r="GAM8" s="5"/>
      <c r="GAN8" s="5"/>
      <c r="GAO8" s="5"/>
      <c r="GAP8" s="5"/>
      <c r="GAQ8" s="5"/>
      <c r="GAR8" s="5"/>
      <c r="GAS8" s="5"/>
      <c r="GAT8" s="5"/>
      <c r="GAU8" s="5"/>
      <c r="GAV8" s="5"/>
      <c r="GAW8" s="5"/>
      <c r="GAX8" s="5"/>
      <c r="GAY8" s="5"/>
      <c r="GAZ8" s="5"/>
      <c r="GBA8" s="5"/>
      <c r="GBB8" s="5"/>
      <c r="GBC8" s="5"/>
      <c r="GBD8" s="5"/>
      <c r="GBE8" s="5"/>
      <c r="GBF8" s="5"/>
      <c r="GBG8" s="5"/>
      <c r="GBH8" s="5"/>
      <c r="GBI8" s="5"/>
      <c r="GBJ8" s="5"/>
      <c r="GBK8" s="5"/>
      <c r="GBL8" s="5"/>
      <c r="GBM8" s="5"/>
      <c r="GBN8" s="5"/>
      <c r="GBO8" s="5"/>
      <c r="GBP8" s="5"/>
      <c r="GBQ8" s="5"/>
      <c r="GBR8" s="5"/>
      <c r="GBS8" s="5"/>
      <c r="GBT8" s="5"/>
      <c r="GBU8" s="5"/>
      <c r="GBV8" s="5"/>
      <c r="GBW8" s="5"/>
      <c r="GBX8" s="5"/>
      <c r="GBY8" s="5"/>
      <c r="GBZ8" s="5"/>
      <c r="GCA8" s="5"/>
      <c r="GCB8" s="5"/>
      <c r="GCC8" s="5"/>
      <c r="GCD8" s="5"/>
      <c r="GCE8" s="5"/>
      <c r="GCF8" s="5"/>
      <c r="GCG8" s="5"/>
      <c r="GCH8" s="5"/>
      <c r="GCI8" s="5"/>
      <c r="GCJ8" s="5"/>
      <c r="GCK8" s="5"/>
      <c r="GCL8" s="5"/>
      <c r="GCM8" s="5"/>
      <c r="GCN8" s="5"/>
      <c r="GCO8" s="5"/>
      <c r="GCP8" s="5"/>
      <c r="GCQ8" s="5"/>
      <c r="GCR8" s="5"/>
      <c r="GCS8" s="5"/>
      <c r="GCT8" s="5"/>
      <c r="GCU8" s="5"/>
      <c r="GCV8" s="5"/>
      <c r="GCW8" s="5"/>
      <c r="GCX8" s="5"/>
      <c r="GCY8" s="5"/>
      <c r="GCZ8" s="5"/>
      <c r="GDA8" s="5"/>
      <c r="GDB8" s="5"/>
      <c r="GDC8" s="5"/>
      <c r="GDD8" s="5"/>
      <c r="GDE8" s="5"/>
      <c r="GDF8" s="5"/>
      <c r="GDG8" s="5"/>
      <c r="GDH8" s="5"/>
      <c r="GDI8" s="5"/>
      <c r="GDJ8" s="5"/>
      <c r="GDK8" s="5"/>
      <c r="GDL8" s="5"/>
      <c r="GDM8" s="5"/>
      <c r="GDN8" s="5"/>
      <c r="GDO8" s="5"/>
      <c r="GDP8" s="5"/>
      <c r="GDQ8" s="5"/>
      <c r="GDR8" s="5"/>
      <c r="GDS8" s="5"/>
      <c r="GDT8" s="5"/>
      <c r="GDU8" s="5"/>
      <c r="GDV8" s="5"/>
      <c r="GDW8" s="5"/>
      <c r="GDX8" s="5"/>
      <c r="GDY8" s="5"/>
      <c r="GDZ8" s="5"/>
      <c r="GEA8" s="5"/>
      <c r="GEB8" s="5"/>
      <c r="GEC8" s="5"/>
      <c r="GED8" s="5"/>
      <c r="GEE8" s="5"/>
      <c r="GEF8" s="5"/>
      <c r="GEG8" s="5"/>
      <c r="GEH8" s="5"/>
      <c r="GEI8" s="5"/>
      <c r="GEJ8" s="5"/>
      <c r="GEK8" s="5"/>
      <c r="GEL8" s="5"/>
      <c r="GEM8" s="5"/>
      <c r="GEN8" s="5"/>
      <c r="GEO8" s="5"/>
      <c r="GEP8" s="5"/>
      <c r="GEQ8" s="5"/>
      <c r="GER8" s="5"/>
      <c r="GES8" s="5"/>
      <c r="GET8" s="5"/>
      <c r="GEU8" s="5"/>
      <c r="GEV8" s="5"/>
      <c r="GEW8" s="5"/>
      <c r="GEX8" s="5"/>
      <c r="GEY8" s="5"/>
      <c r="GEZ8" s="5"/>
      <c r="GFA8" s="5"/>
      <c r="GFB8" s="5"/>
      <c r="GFC8" s="5"/>
      <c r="GFD8" s="5"/>
      <c r="GFE8" s="5"/>
      <c r="GFF8" s="5"/>
      <c r="GFG8" s="5"/>
      <c r="GFH8" s="5"/>
      <c r="GFI8" s="5"/>
      <c r="GFJ8" s="5"/>
      <c r="GFK8" s="5"/>
      <c r="GFL8" s="5"/>
      <c r="GFM8" s="5"/>
      <c r="GFN8" s="5"/>
      <c r="GFO8" s="5"/>
      <c r="GFP8" s="5"/>
      <c r="GFQ8" s="5"/>
      <c r="GFR8" s="5"/>
      <c r="GFS8" s="5"/>
      <c r="GFT8" s="5"/>
      <c r="GFU8" s="5"/>
      <c r="GFV8" s="5"/>
      <c r="GFW8" s="5"/>
      <c r="GFX8" s="5"/>
      <c r="GFY8" s="5"/>
      <c r="GFZ8" s="5"/>
      <c r="GGA8" s="5"/>
      <c r="GGB8" s="5"/>
      <c r="GGC8" s="5"/>
      <c r="GGD8" s="5"/>
      <c r="GGE8" s="5"/>
      <c r="GGF8" s="5"/>
      <c r="GGG8" s="5"/>
      <c r="GGH8" s="5"/>
      <c r="GGI8" s="5"/>
      <c r="GGJ8" s="5"/>
      <c r="GGK8" s="5"/>
      <c r="GGL8" s="5"/>
      <c r="GGM8" s="5"/>
      <c r="GGN8" s="5"/>
      <c r="GGO8" s="5"/>
      <c r="GGP8" s="5"/>
      <c r="GGQ8" s="5"/>
      <c r="GGR8" s="5"/>
      <c r="GGS8" s="5"/>
      <c r="GGT8" s="5"/>
      <c r="GGU8" s="5"/>
      <c r="GGV8" s="5"/>
      <c r="GGW8" s="5"/>
      <c r="GGX8" s="5"/>
      <c r="GGY8" s="5"/>
      <c r="GGZ8" s="5"/>
      <c r="GHA8" s="5"/>
      <c r="GHB8" s="5"/>
      <c r="GHC8" s="5"/>
      <c r="GHD8" s="5"/>
      <c r="GHE8" s="5"/>
      <c r="GHF8" s="5"/>
      <c r="GHG8" s="5"/>
      <c r="GHH8" s="5"/>
      <c r="GHI8" s="5"/>
      <c r="GHJ8" s="5"/>
      <c r="GHK8" s="5"/>
      <c r="GHL8" s="5"/>
      <c r="GHM8" s="5"/>
      <c r="GHN8" s="5"/>
      <c r="GHO8" s="5"/>
      <c r="GHP8" s="5"/>
      <c r="GHQ8" s="5"/>
      <c r="GHR8" s="5"/>
      <c r="GHS8" s="5"/>
      <c r="GHT8" s="5"/>
      <c r="GHU8" s="5"/>
      <c r="GHV8" s="5"/>
      <c r="GHW8" s="5"/>
      <c r="GHX8" s="5"/>
      <c r="GHY8" s="5"/>
      <c r="GHZ8" s="5"/>
      <c r="GIA8" s="5"/>
      <c r="GIB8" s="5"/>
      <c r="GIC8" s="5"/>
      <c r="GID8" s="5"/>
      <c r="GIE8" s="5"/>
      <c r="GIF8" s="5"/>
      <c r="GIG8" s="5"/>
      <c r="GIH8" s="5"/>
      <c r="GII8" s="5"/>
      <c r="GIJ8" s="5"/>
      <c r="GIK8" s="5"/>
      <c r="GIL8" s="5"/>
      <c r="GIM8" s="5"/>
      <c r="GIN8" s="5"/>
      <c r="GIO8" s="5"/>
      <c r="GIP8" s="5"/>
      <c r="GIQ8" s="5"/>
      <c r="GIR8" s="5"/>
      <c r="GIS8" s="5"/>
      <c r="GIT8" s="5"/>
      <c r="GIU8" s="5"/>
      <c r="GIV8" s="5"/>
      <c r="GIW8" s="5"/>
      <c r="GIX8" s="5"/>
      <c r="GIY8" s="5"/>
      <c r="GIZ8" s="5"/>
      <c r="GJA8" s="5"/>
      <c r="GJB8" s="5"/>
      <c r="GJC8" s="5"/>
      <c r="GJD8" s="5"/>
      <c r="GJE8" s="5"/>
      <c r="GJF8" s="5"/>
      <c r="GJG8" s="5"/>
      <c r="GJH8" s="5"/>
      <c r="GJI8" s="5"/>
      <c r="GJJ8" s="5"/>
      <c r="GJK8" s="5"/>
      <c r="GJL8" s="5"/>
      <c r="GJM8" s="5"/>
      <c r="GJN8" s="5"/>
      <c r="GJO8" s="5"/>
      <c r="GJP8" s="5"/>
      <c r="GJQ8" s="5"/>
      <c r="GJR8" s="5"/>
      <c r="GJS8" s="5"/>
      <c r="GJT8" s="5"/>
      <c r="GJU8" s="5"/>
      <c r="GJV8" s="5"/>
      <c r="GJW8" s="5"/>
      <c r="GJX8" s="5"/>
      <c r="GJY8" s="5"/>
      <c r="GJZ8" s="5"/>
      <c r="GKA8" s="5"/>
      <c r="GKB8" s="5"/>
      <c r="GKC8" s="5"/>
      <c r="GKD8" s="5"/>
      <c r="GKE8" s="5"/>
      <c r="GKF8" s="5"/>
      <c r="GKG8" s="5"/>
      <c r="GKH8" s="5"/>
      <c r="GKI8" s="5"/>
      <c r="GKJ8" s="5"/>
      <c r="GKK8" s="5"/>
      <c r="GKL8" s="5"/>
      <c r="GKM8" s="5"/>
      <c r="GKN8" s="5"/>
      <c r="GKO8" s="5"/>
      <c r="GKP8" s="5"/>
      <c r="GKQ8" s="5"/>
      <c r="GKR8" s="5"/>
      <c r="GKS8" s="5"/>
      <c r="GKT8" s="5"/>
      <c r="GKU8" s="5"/>
      <c r="GKV8" s="5"/>
      <c r="GKW8" s="5"/>
      <c r="GKX8" s="5"/>
      <c r="GKY8" s="5"/>
      <c r="GKZ8" s="5"/>
      <c r="GLA8" s="5"/>
      <c r="GLB8" s="5"/>
      <c r="GLC8" s="5"/>
      <c r="GLD8" s="5"/>
      <c r="GLE8" s="5"/>
      <c r="GLF8" s="5"/>
      <c r="GLG8" s="5"/>
      <c r="GLH8" s="5"/>
      <c r="GLI8" s="5"/>
      <c r="GLJ8" s="5"/>
      <c r="GLK8" s="5"/>
      <c r="GLL8" s="5"/>
      <c r="GLM8" s="5"/>
      <c r="GLN8" s="5"/>
      <c r="GLO8" s="5"/>
      <c r="GLP8" s="5"/>
      <c r="GLQ8" s="5"/>
      <c r="GLR8" s="5"/>
      <c r="GLS8" s="5"/>
      <c r="GLT8" s="5"/>
      <c r="GLU8" s="5"/>
      <c r="GLV8" s="5"/>
      <c r="GLW8" s="5"/>
      <c r="GLX8" s="5"/>
      <c r="GLY8" s="5"/>
      <c r="GLZ8" s="5"/>
      <c r="GMA8" s="5"/>
      <c r="GMB8" s="5"/>
      <c r="GMC8" s="5"/>
      <c r="GMD8" s="5"/>
      <c r="GME8" s="5"/>
      <c r="GMF8" s="5"/>
      <c r="GMG8" s="5"/>
      <c r="GMH8" s="5"/>
      <c r="GMI8" s="5"/>
      <c r="GMJ8" s="5"/>
      <c r="GMK8" s="5"/>
      <c r="GML8" s="5"/>
      <c r="GMM8" s="5"/>
      <c r="GMN8" s="5"/>
      <c r="GMO8" s="5"/>
      <c r="GMP8" s="5"/>
      <c r="GMQ8" s="5"/>
      <c r="GMR8" s="5"/>
      <c r="GMS8" s="5"/>
      <c r="GMT8" s="5"/>
      <c r="GMU8" s="5"/>
      <c r="GMV8" s="5"/>
      <c r="GMW8" s="5"/>
      <c r="GMX8" s="5"/>
      <c r="GMY8" s="5"/>
      <c r="GMZ8" s="5"/>
      <c r="GNA8" s="5"/>
      <c r="GNB8" s="5"/>
      <c r="GNC8" s="5"/>
      <c r="GND8" s="5"/>
      <c r="GNE8" s="5"/>
      <c r="GNF8" s="5"/>
      <c r="GNG8" s="5"/>
      <c r="GNH8" s="5"/>
      <c r="GNI8" s="5"/>
      <c r="GNJ8" s="5"/>
      <c r="GNK8" s="5"/>
      <c r="GNL8" s="5"/>
      <c r="GNM8" s="5"/>
      <c r="GNN8" s="5"/>
      <c r="GNO8" s="5"/>
      <c r="GNP8" s="5"/>
      <c r="GNQ8" s="5"/>
      <c r="GNR8" s="5"/>
      <c r="GNS8" s="5"/>
      <c r="GNT8" s="5"/>
      <c r="GNU8" s="5"/>
      <c r="GNV8" s="5"/>
      <c r="GNW8" s="5"/>
      <c r="GNX8" s="5"/>
      <c r="GNY8" s="5"/>
      <c r="GNZ8" s="5"/>
      <c r="GOA8" s="5"/>
      <c r="GOB8" s="5"/>
      <c r="GOC8" s="5"/>
      <c r="GOD8" s="5"/>
      <c r="GOE8" s="5"/>
      <c r="GOF8" s="5"/>
      <c r="GOG8" s="5"/>
      <c r="GOH8" s="5"/>
      <c r="GOI8" s="5"/>
      <c r="GOJ8" s="5"/>
      <c r="GOK8" s="5"/>
      <c r="GOL8" s="5"/>
      <c r="GOM8" s="5"/>
      <c r="GON8" s="5"/>
      <c r="GOO8" s="5"/>
      <c r="GOP8" s="5"/>
      <c r="GOQ8" s="5"/>
      <c r="GOR8" s="5"/>
      <c r="GOS8" s="5"/>
      <c r="GOT8" s="5"/>
      <c r="GOU8" s="5"/>
      <c r="GOV8" s="5"/>
      <c r="GOW8" s="5"/>
      <c r="GOX8" s="5"/>
      <c r="GOY8" s="5"/>
      <c r="GOZ8" s="5"/>
      <c r="GPA8" s="5"/>
      <c r="GPB8" s="5"/>
      <c r="GPC8" s="5"/>
      <c r="GPD8" s="5"/>
      <c r="GPE8" s="5"/>
      <c r="GPF8" s="5"/>
      <c r="GPG8" s="5"/>
      <c r="GPH8" s="5"/>
      <c r="GPI8" s="5"/>
      <c r="GPJ8" s="5"/>
      <c r="GPK8" s="5"/>
      <c r="GPL8" s="5"/>
      <c r="GPM8" s="5"/>
      <c r="GPN8" s="5"/>
      <c r="GPO8" s="5"/>
      <c r="GPP8" s="5"/>
      <c r="GPQ8" s="5"/>
      <c r="GPR8" s="5"/>
      <c r="GPS8" s="5"/>
      <c r="GPT8" s="5"/>
      <c r="GPU8" s="5"/>
      <c r="GPV8" s="5"/>
      <c r="GPW8" s="5"/>
      <c r="GPX8" s="5"/>
      <c r="GPY8" s="5"/>
      <c r="GPZ8" s="5"/>
      <c r="GQA8" s="5"/>
      <c r="GQB8" s="5"/>
      <c r="GQC8" s="5"/>
      <c r="GQD8" s="5"/>
      <c r="GQE8" s="5"/>
      <c r="GQF8" s="5"/>
      <c r="GQG8" s="5"/>
      <c r="GQH8" s="5"/>
      <c r="GQI8" s="5"/>
      <c r="GQJ8" s="5"/>
      <c r="GQK8" s="5"/>
      <c r="GQL8" s="5"/>
      <c r="GQM8" s="5"/>
      <c r="GQN8" s="5"/>
      <c r="GQO8" s="5"/>
      <c r="GQP8" s="5"/>
      <c r="GQQ8" s="5"/>
      <c r="GQR8" s="5"/>
      <c r="GQS8" s="5"/>
      <c r="GQT8" s="5"/>
      <c r="GQU8" s="5"/>
      <c r="GQV8" s="5"/>
      <c r="GQW8" s="5"/>
      <c r="GQX8" s="5"/>
      <c r="GQY8" s="5"/>
      <c r="GQZ8" s="5"/>
      <c r="GRA8" s="5"/>
      <c r="GRB8" s="5"/>
      <c r="GRC8" s="5"/>
      <c r="GRD8" s="5"/>
      <c r="GRE8" s="5"/>
      <c r="GRF8" s="5"/>
      <c r="GRG8" s="5"/>
      <c r="GRH8" s="5"/>
      <c r="GRI8" s="5"/>
      <c r="GRJ8" s="5"/>
      <c r="GRK8" s="5"/>
      <c r="GRL8" s="5"/>
      <c r="GRM8" s="5"/>
      <c r="GRN8" s="5"/>
      <c r="GRO8" s="5"/>
      <c r="GRP8" s="5"/>
      <c r="GRQ8" s="5"/>
      <c r="GRR8" s="5"/>
      <c r="GRS8" s="5"/>
      <c r="GRT8" s="5"/>
      <c r="GRU8" s="5"/>
      <c r="GRV8" s="5"/>
      <c r="GRW8" s="5"/>
      <c r="GRX8" s="5"/>
      <c r="GRY8" s="5"/>
      <c r="GRZ8" s="5"/>
      <c r="GSA8" s="5"/>
      <c r="GSB8" s="5"/>
      <c r="GSC8" s="5"/>
      <c r="GSD8" s="5"/>
      <c r="GSE8" s="5"/>
      <c r="GSF8" s="5"/>
      <c r="GSG8" s="5"/>
      <c r="GSH8" s="5"/>
      <c r="GSI8" s="5"/>
      <c r="GSJ8" s="5"/>
      <c r="GSK8" s="5"/>
      <c r="GSL8" s="5"/>
      <c r="GSM8" s="5"/>
      <c r="GSN8" s="5"/>
      <c r="GSO8" s="5"/>
      <c r="GSP8" s="5"/>
      <c r="GSQ8" s="5"/>
      <c r="GSR8" s="5"/>
      <c r="GSS8" s="5"/>
      <c r="GST8" s="5"/>
      <c r="GSU8" s="5"/>
      <c r="GSV8" s="5"/>
      <c r="GSW8" s="5"/>
      <c r="GSX8" s="5"/>
      <c r="GSY8" s="5"/>
      <c r="GSZ8" s="5"/>
      <c r="GTA8" s="5"/>
      <c r="GTB8" s="5"/>
      <c r="GTC8" s="5"/>
      <c r="GTD8" s="5"/>
      <c r="GTE8" s="5"/>
      <c r="GTF8" s="5"/>
      <c r="GTG8" s="5"/>
      <c r="GTH8" s="5"/>
      <c r="GTI8" s="5"/>
      <c r="GTJ8" s="5"/>
      <c r="GTK8" s="5"/>
      <c r="GTL8" s="5"/>
      <c r="GTM8" s="5"/>
      <c r="GTN8" s="5"/>
      <c r="GTO8" s="5"/>
      <c r="GTP8" s="5"/>
      <c r="GTQ8" s="5"/>
      <c r="GTR8" s="5"/>
      <c r="GTS8" s="5"/>
      <c r="GTT8" s="5"/>
      <c r="GTU8" s="5"/>
      <c r="GTV8" s="5"/>
      <c r="GTW8" s="5"/>
      <c r="GTX8" s="5"/>
      <c r="GTY8" s="5"/>
      <c r="GTZ8" s="5"/>
      <c r="GUA8" s="5"/>
      <c r="GUB8" s="5"/>
      <c r="GUC8" s="5"/>
      <c r="GUD8" s="5"/>
      <c r="GUE8" s="5"/>
      <c r="GUF8" s="5"/>
      <c r="GUG8" s="5"/>
      <c r="GUH8" s="5"/>
      <c r="GUI8" s="5"/>
      <c r="GUJ8" s="5"/>
      <c r="GUK8" s="5"/>
      <c r="GUL8" s="5"/>
      <c r="GUM8" s="5"/>
      <c r="GUN8" s="5"/>
      <c r="GUO8" s="5"/>
      <c r="GUP8" s="5"/>
      <c r="GUQ8" s="5"/>
      <c r="GUR8" s="5"/>
      <c r="GUS8" s="5"/>
      <c r="GUT8" s="5"/>
      <c r="GUU8" s="5"/>
      <c r="GUV8" s="5"/>
      <c r="GUW8" s="5"/>
      <c r="GUX8" s="5"/>
      <c r="GUY8" s="5"/>
      <c r="GUZ8" s="5"/>
      <c r="GVA8" s="5"/>
      <c r="GVB8" s="5"/>
      <c r="GVC8" s="5"/>
      <c r="GVD8" s="5"/>
      <c r="GVE8" s="5"/>
      <c r="GVF8" s="5"/>
      <c r="GVG8" s="5"/>
      <c r="GVH8" s="5"/>
      <c r="GVI8" s="5"/>
      <c r="GVJ8" s="5"/>
      <c r="GVK8" s="5"/>
      <c r="GVL8" s="5"/>
      <c r="GVM8" s="5"/>
      <c r="GVN8" s="5"/>
      <c r="GVO8" s="5"/>
      <c r="GVP8" s="5"/>
      <c r="GVQ8" s="5"/>
      <c r="GVR8" s="5"/>
      <c r="GVS8" s="5"/>
      <c r="GVT8" s="5"/>
      <c r="GVU8" s="5"/>
      <c r="GVV8" s="5"/>
      <c r="GVW8" s="5"/>
      <c r="GVX8" s="5"/>
      <c r="GVY8" s="5"/>
      <c r="GVZ8" s="5"/>
      <c r="GWA8" s="5"/>
      <c r="GWB8" s="5"/>
      <c r="GWC8" s="5"/>
      <c r="GWD8" s="5"/>
      <c r="GWE8" s="5"/>
      <c r="GWF8" s="5"/>
      <c r="GWG8" s="5"/>
      <c r="GWH8" s="5"/>
      <c r="GWI8" s="5"/>
      <c r="GWJ8" s="5"/>
      <c r="GWK8" s="5"/>
      <c r="GWL8" s="5"/>
      <c r="GWM8" s="5"/>
      <c r="GWN8" s="5"/>
      <c r="GWO8" s="5"/>
      <c r="GWP8" s="5"/>
      <c r="GWQ8" s="5"/>
      <c r="GWR8" s="5"/>
      <c r="GWS8" s="5"/>
      <c r="GWT8" s="5"/>
      <c r="GWU8" s="5"/>
      <c r="GWV8" s="5"/>
      <c r="GWW8" s="5"/>
      <c r="GWX8" s="5"/>
      <c r="GWY8" s="5"/>
      <c r="GWZ8" s="5"/>
      <c r="GXA8" s="5"/>
      <c r="GXB8" s="5"/>
      <c r="GXC8" s="5"/>
      <c r="GXD8" s="5"/>
      <c r="GXE8" s="5"/>
      <c r="GXF8" s="5"/>
      <c r="GXG8" s="5"/>
      <c r="GXH8" s="5"/>
      <c r="GXI8" s="5"/>
      <c r="GXJ8" s="5"/>
      <c r="GXK8" s="5"/>
      <c r="GXL8" s="5"/>
      <c r="GXM8" s="5"/>
      <c r="GXN8" s="5"/>
      <c r="GXO8" s="5"/>
      <c r="GXP8" s="5"/>
      <c r="GXQ8" s="5"/>
      <c r="GXR8" s="5"/>
      <c r="GXS8" s="5"/>
      <c r="GXT8" s="5"/>
      <c r="GXU8" s="5"/>
      <c r="GXV8" s="5"/>
      <c r="GXW8" s="5"/>
      <c r="GXX8" s="5"/>
      <c r="GXY8" s="5"/>
      <c r="GXZ8" s="5"/>
      <c r="GYA8" s="5"/>
      <c r="GYB8" s="5"/>
      <c r="GYC8" s="5"/>
      <c r="GYD8" s="5"/>
      <c r="GYE8" s="5"/>
      <c r="GYF8" s="5"/>
      <c r="GYG8" s="5"/>
      <c r="GYH8" s="5"/>
      <c r="GYI8" s="5"/>
      <c r="GYJ8" s="5"/>
      <c r="GYK8" s="5"/>
      <c r="GYL8" s="5"/>
      <c r="GYM8" s="5"/>
      <c r="GYN8" s="5"/>
      <c r="GYO8" s="5"/>
      <c r="GYP8" s="5"/>
      <c r="GYQ8" s="5"/>
      <c r="GYR8" s="5"/>
      <c r="GYS8" s="5"/>
      <c r="GYT8" s="5"/>
      <c r="GYU8" s="5"/>
      <c r="GYV8" s="5"/>
      <c r="GYW8" s="5"/>
      <c r="GYX8" s="5"/>
      <c r="GYY8" s="5"/>
      <c r="GYZ8" s="5"/>
      <c r="GZA8" s="5"/>
      <c r="GZB8" s="5"/>
      <c r="GZC8" s="5"/>
      <c r="GZD8" s="5"/>
      <c r="GZE8" s="5"/>
      <c r="GZF8" s="5"/>
      <c r="GZG8" s="5"/>
      <c r="GZH8" s="5"/>
      <c r="GZI8" s="5"/>
      <c r="GZJ8" s="5"/>
      <c r="GZK8" s="5"/>
      <c r="GZL8" s="5"/>
      <c r="GZM8" s="5"/>
      <c r="GZN8" s="5"/>
      <c r="GZO8" s="5"/>
      <c r="GZP8" s="5"/>
      <c r="GZQ8" s="5"/>
      <c r="GZR8" s="5"/>
      <c r="GZS8" s="5"/>
      <c r="GZT8" s="5"/>
      <c r="GZU8" s="5"/>
      <c r="GZV8" s="5"/>
      <c r="GZW8" s="5"/>
      <c r="GZX8" s="5"/>
      <c r="GZY8" s="5"/>
      <c r="GZZ8" s="5"/>
      <c r="HAA8" s="5"/>
      <c r="HAB8" s="5"/>
      <c r="HAC8" s="5"/>
      <c r="HAD8" s="5"/>
      <c r="HAE8" s="5"/>
      <c r="HAF8" s="5"/>
      <c r="HAG8" s="5"/>
      <c r="HAH8" s="5"/>
      <c r="HAI8" s="5"/>
      <c r="HAJ8" s="5"/>
      <c r="HAK8" s="5"/>
      <c r="HAL8" s="5"/>
      <c r="HAM8" s="5"/>
      <c r="HAN8" s="5"/>
      <c r="HAO8" s="5"/>
      <c r="HAP8" s="5"/>
      <c r="HAQ8" s="5"/>
      <c r="HAR8" s="5"/>
      <c r="HAS8" s="5"/>
      <c r="HAT8" s="5"/>
      <c r="HAU8" s="5"/>
      <c r="HAV8" s="5"/>
      <c r="HAW8" s="5"/>
      <c r="HAX8" s="5"/>
      <c r="HAY8" s="5"/>
      <c r="HAZ8" s="5"/>
      <c r="HBA8" s="5"/>
      <c r="HBB8" s="5"/>
      <c r="HBC8" s="5"/>
      <c r="HBD8" s="5"/>
      <c r="HBE8" s="5"/>
      <c r="HBF8" s="5"/>
      <c r="HBG8" s="5"/>
      <c r="HBH8" s="5"/>
      <c r="HBI8" s="5"/>
      <c r="HBJ8" s="5"/>
      <c r="HBK8" s="5"/>
      <c r="HBL8" s="5"/>
      <c r="HBM8" s="5"/>
      <c r="HBN8" s="5"/>
      <c r="HBO8" s="5"/>
      <c r="HBP8" s="5"/>
      <c r="HBQ8" s="5"/>
      <c r="HBR8" s="5"/>
      <c r="HBS8" s="5"/>
      <c r="HBT8" s="5"/>
      <c r="HBU8" s="5"/>
      <c r="HBV8" s="5"/>
      <c r="HBW8" s="5"/>
      <c r="HBX8" s="5"/>
      <c r="HBY8" s="5"/>
      <c r="HBZ8" s="5"/>
      <c r="HCA8" s="5"/>
      <c r="HCB8" s="5"/>
      <c r="HCC8" s="5"/>
      <c r="HCD8" s="5"/>
      <c r="HCE8" s="5"/>
      <c r="HCF8" s="5"/>
      <c r="HCG8" s="5"/>
      <c r="HCH8" s="5"/>
      <c r="HCI8" s="5"/>
      <c r="HCJ8" s="5"/>
      <c r="HCK8" s="5"/>
      <c r="HCL8" s="5"/>
      <c r="HCM8" s="5"/>
      <c r="HCN8" s="5"/>
      <c r="HCO8" s="5"/>
      <c r="HCP8" s="5"/>
      <c r="HCQ8" s="5"/>
      <c r="HCR8" s="5"/>
      <c r="HCS8" s="5"/>
      <c r="HCT8" s="5"/>
      <c r="HCU8" s="5"/>
      <c r="HCV8" s="5"/>
      <c r="HCW8" s="5"/>
      <c r="HCX8" s="5"/>
      <c r="HCY8" s="5"/>
      <c r="HCZ8" s="5"/>
      <c r="HDA8" s="5"/>
      <c r="HDB8" s="5"/>
      <c r="HDC8" s="5"/>
      <c r="HDD8" s="5"/>
      <c r="HDE8" s="5"/>
      <c r="HDF8" s="5"/>
      <c r="HDG8" s="5"/>
      <c r="HDH8" s="5"/>
      <c r="HDI8" s="5"/>
      <c r="HDJ8" s="5"/>
      <c r="HDK8" s="5"/>
      <c r="HDL8" s="5"/>
      <c r="HDM8" s="5"/>
      <c r="HDN8" s="5"/>
      <c r="HDO8" s="5"/>
      <c r="HDP8" s="5"/>
      <c r="HDQ8" s="5"/>
      <c r="HDR8" s="5"/>
      <c r="HDS8" s="5"/>
      <c r="HDT8" s="5"/>
      <c r="HDU8" s="5"/>
      <c r="HDV8" s="5"/>
      <c r="HDW8" s="5"/>
      <c r="HDX8" s="5"/>
      <c r="HDY8" s="5"/>
      <c r="HDZ8" s="5"/>
      <c r="HEA8" s="5"/>
      <c r="HEB8" s="5"/>
      <c r="HEC8" s="5"/>
      <c r="HED8" s="5"/>
      <c r="HEE8" s="5"/>
      <c r="HEF8" s="5"/>
      <c r="HEG8" s="5"/>
      <c r="HEH8" s="5"/>
      <c r="HEI8" s="5"/>
      <c r="HEJ8" s="5"/>
      <c r="HEK8" s="5"/>
      <c r="HEL8" s="5"/>
      <c r="HEM8" s="5"/>
      <c r="HEN8" s="5"/>
      <c r="HEO8" s="5"/>
      <c r="HEP8" s="5"/>
      <c r="HEQ8" s="5"/>
      <c r="HER8" s="5"/>
      <c r="HES8" s="5"/>
      <c r="HET8" s="5"/>
      <c r="HEU8" s="5"/>
      <c r="HEV8" s="5"/>
      <c r="HEW8" s="5"/>
      <c r="HEX8" s="5"/>
      <c r="HEY8" s="5"/>
      <c r="HEZ8" s="5"/>
      <c r="HFA8" s="5"/>
      <c r="HFB8" s="5"/>
      <c r="HFC8" s="5"/>
      <c r="HFD8" s="5"/>
      <c r="HFE8" s="5"/>
      <c r="HFF8" s="5"/>
      <c r="HFG8" s="5"/>
      <c r="HFH8" s="5"/>
      <c r="HFI8" s="5"/>
      <c r="HFJ8" s="5"/>
      <c r="HFK8" s="5"/>
      <c r="HFL8" s="5"/>
      <c r="HFM8" s="5"/>
      <c r="HFN8" s="5"/>
      <c r="HFO8" s="5"/>
      <c r="HFP8" s="5"/>
      <c r="HFQ8" s="5"/>
      <c r="HFR8" s="5"/>
      <c r="HFS8" s="5"/>
      <c r="HFT8" s="5"/>
      <c r="HFU8" s="5"/>
      <c r="HFV8" s="5"/>
      <c r="HFW8" s="5"/>
      <c r="HFX8" s="5"/>
      <c r="HFY8" s="5"/>
      <c r="HFZ8" s="5"/>
      <c r="HGA8" s="5"/>
      <c r="HGB8" s="5"/>
      <c r="HGC8" s="5"/>
      <c r="HGD8" s="5"/>
      <c r="HGE8" s="5"/>
      <c r="HGF8" s="5"/>
      <c r="HGG8" s="5"/>
      <c r="HGH8" s="5"/>
      <c r="HGI8" s="5"/>
      <c r="HGJ8" s="5"/>
      <c r="HGK8" s="5"/>
      <c r="HGL8" s="5"/>
      <c r="HGM8" s="5"/>
      <c r="HGN8" s="5"/>
      <c r="HGO8" s="5"/>
      <c r="HGP8" s="5"/>
      <c r="HGQ8" s="5"/>
      <c r="HGR8" s="5"/>
      <c r="HGS8" s="5"/>
      <c r="HGT8" s="5"/>
      <c r="HGU8" s="5"/>
      <c r="HGV8" s="5"/>
      <c r="HGW8" s="5"/>
      <c r="HGX8" s="5"/>
      <c r="HGY8" s="5"/>
      <c r="HGZ8" s="5"/>
      <c r="HHA8" s="5"/>
      <c r="HHB8" s="5"/>
      <c r="HHC8" s="5"/>
      <c r="HHD8" s="5"/>
      <c r="HHE8" s="5"/>
      <c r="HHF8" s="5"/>
      <c r="HHG8" s="5"/>
      <c r="HHH8" s="5"/>
      <c r="HHI8" s="5"/>
      <c r="HHJ8" s="5"/>
      <c r="HHK8" s="5"/>
      <c r="HHL8" s="5"/>
      <c r="HHM8" s="5"/>
      <c r="HHN8" s="5"/>
      <c r="HHO8" s="5"/>
      <c r="HHP8" s="5"/>
      <c r="HHQ8" s="5"/>
      <c r="HHR8" s="5"/>
      <c r="HHS8" s="5"/>
      <c r="HHT8" s="5"/>
      <c r="HHU8" s="5"/>
      <c r="HHV8" s="5"/>
      <c r="HHW8" s="5"/>
      <c r="HHX8" s="5"/>
      <c r="HHY8" s="5"/>
      <c r="HHZ8" s="5"/>
      <c r="HIA8" s="5"/>
      <c r="HIB8" s="5"/>
      <c r="HIC8" s="5"/>
      <c r="HID8" s="5"/>
      <c r="HIE8" s="5"/>
      <c r="HIF8" s="5"/>
      <c r="HIG8" s="5"/>
      <c r="HIH8" s="5"/>
      <c r="HII8" s="5"/>
      <c r="HIJ8" s="5"/>
      <c r="HIK8" s="5"/>
      <c r="HIL8" s="5"/>
      <c r="HIM8" s="5"/>
      <c r="HIN8" s="5"/>
      <c r="HIO8" s="5"/>
      <c r="HIP8" s="5"/>
      <c r="HIQ8" s="5"/>
      <c r="HIR8" s="5"/>
      <c r="HIS8" s="5"/>
      <c r="HIT8" s="5"/>
      <c r="HIU8" s="5"/>
      <c r="HIV8" s="5"/>
      <c r="HIW8" s="5"/>
      <c r="HIX8" s="5"/>
      <c r="HIY8" s="5"/>
      <c r="HIZ8" s="5"/>
      <c r="HJA8" s="5"/>
      <c r="HJB8" s="5"/>
      <c r="HJC8" s="5"/>
      <c r="HJD8" s="5"/>
      <c r="HJE8" s="5"/>
      <c r="HJF8" s="5"/>
      <c r="HJG8" s="5"/>
      <c r="HJH8" s="5"/>
      <c r="HJI8" s="5"/>
      <c r="HJJ8" s="5"/>
      <c r="HJK8" s="5"/>
      <c r="HJL8" s="5"/>
      <c r="HJM8" s="5"/>
      <c r="HJN8" s="5"/>
      <c r="HJO8" s="5"/>
      <c r="HJP8" s="5"/>
      <c r="HJQ8" s="5"/>
      <c r="HJR8" s="5"/>
      <c r="HJS8" s="5"/>
      <c r="HJT8" s="5"/>
      <c r="HJU8" s="5"/>
      <c r="HJV8" s="5"/>
      <c r="HJW8" s="5"/>
      <c r="HJX8" s="5"/>
      <c r="HJY8" s="5"/>
      <c r="HJZ8" s="5"/>
      <c r="HKA8" s="5"/>
      <c r="HKB8" s="5"/>
      <c r="HKC8" s="5"/>
      <c r="HKD8" s="5"/>
      <c r="HKE8" s="5"/>
      <c r="HKF8" s="5"/>
      <c r="HKG8" s="5"/>
      <c r="HKH8" s="5"/>
      <c r="HKI8" s="5"/>
      <c r="HKJ8" s="5"/>
      <c r="HKK8" s="5"/>
      <c r="HKL8" s="5"/>
      <c r="HKM8" s="5"/>
      <c r="HKN8" s="5"/>
      <c r="HKO8" s="5"/>
      <c r="HKP8" s="5"/>
      <c r="HKQ8" s="5"/>
      <c r="HKR8" s="5"/>
      <c r="HKS8" s="5"/>
      <c r="HKT8" s="5"/>
      <c r="HKU8" s="5"/>
      <c r="HKV8" s="5"/>
      <c r="HKW8" s="5"/>
      <c r="HKX8" s="5"/>
      <c r="HKY8" s="5"/>
      <c r="HKZ8" s="5"/>
      <c r="HLA8" s="5"/>
      <c r="HLB8" s="5"/>
      <c r="HLC8" s="5"/>
      <c r="HLD8" s="5"/>
      <c r="HLE8" s="5"/>
      <c r="HLF8" s="5"/>
      <c r="HLG8" s="5"/>
      <c r="HLH8" s="5"/>
      <c r="HLI8" s="5"/>
      <c r="HLJ8" s="5"/>
      <c r="HLK8" s="5"/>
      <c r="HLL8" s="5"/>
      <c r="HLM8" s="5"/>
      <c r="HLN8" s="5"/>
      <c r="HLO8" s="5"/>
      <c r="HLP8" s="5"/>
      <c r="HLQ8" s="5"/>
      <c r="HLR8" s="5"/>
      <c r="HLS8" s="5"/>
      <c r="HLT8" s="5"/>
      <c r="HLU8" s="5"/>
      <c r="HLV8" s="5"/>
      <c r="HLW8" s="5"/>
      <c r="HLX8" s="5"/>
      <c r="HLY8" s="5"/>
      <c r="HLZ8" s="5"/>
      <c r="HMA8" s="5"/>
      <c r="HMB8" s="5"/>
      <c r="HMC8" s="5"/>
      <c r="HMD8" s="5"/>
      <c r="HME8" s="5"/>
      <c r="HMF8" s="5"/>
      <c r="HMG8" s="5"/>
      <c r="HMH8" s="5"/>
      <c r="HMI8" s="5"/>
      <c r="HMJ8" s="5"/>
      <c r="HMK8" s="5"/>
      <c r="HML8" s="5"/>
      <c r="HMM8" s="5"/>
      <c r="HMN8" s="5"/>
      <c r="HMO8" s="5"/>
      <c r="HMP8" s="5"/>
      <c r="HMQ8" s="5"/>
      <c r="HMR8" s="5"/>
      <c r="HMS8" s="5"/>
      <c r="HMT8" s="5"/>
      <c r="HMU8" s="5"/>
      <c r="HMV8" s="5"/>
      <c r="HMW8" s="5"/>
      <c r="HMX8" s="5"/>
      <c r="HMY8" s="5"/>
      <c r="HMZ8" s="5"/>
      <c r="HNA8" s="5"/>
      <c r="HNB8" s="5"/>
      <c r="HNC8" s="5"/>
      <c r="HND8" s="5"/>
      <c r="HNE8" s="5"/>
      <c r="HNF8" s="5"/>
      <c r="HNG8" s="5"/>
      <c r="HNH8" s="5"/>
      <c r="HNI8" s="5"/>
      <c r="HNJ8" s="5"/>
      <c r="HNK8" s="5"/>
      <c r="HNL8" s="5"/>
      <c r="HNM8" s="5"/>
      <c r="HNN8" s="5"/>
      <c r="HNO8" s="5"/>
      <c r="HNP8" s="5"/>
      <c r="HNQ8" s="5"/>
      <c r="HNR8" s="5"/>
      <c r="HNS8" s="5"/>
      <c r="HNT8" s="5"/>
      <c r="HNU8" s="5"/>
      <c r="HNV8" s="5"/>
      <c r="HNW8" s="5"/>
      <c r="HNX8" s="5"/>
      <c r="HNY8" s="5"/>
      <c r="HNZ8" s="5"/>
      <c r="HOA8" s="5"/>
      <c r="HOB8" s="5"/>
      <c r="HOC8" s="5"/>
      <c r="HOD8" s="5"/>
      <c r="HOE8" s="5"/>
      <c r="HOF8" s="5"/>
      <c r="HOG8" s="5"/>
      <c r="HOH8" s="5"/>
      <c r="HOI8" s="5"/>
      <c r="HOJ8" s="5"/>
      <c r="HOK8" s="5"/>
      <c r="HOL8" s="5"/>
      <c r="HOM8" s="5"/>
      <c r="HON8" s="5"/>
      <c r="HOO8" s="5"/>
      <c r="HOP8" s="5"/>
      <c r="HOQ8" s="5"/>
      <c r="HOR8" s="5"/>
      <c r="HOS8" s="5"/>
      <c r="HOT8" s="5"/>
      <c r="HOU8" s="5"/>
      <c r="HOV8" s="5"/>
      <c r="HOW8" s="5"/>
      <c r="HOX8" s="5"/>
      <c r="HOY8" s="5"/>
      <c r="HOZ8" s="5"/>
      <c r="HPA8" s="5"/>
      <c r="HPB8" s="5"/>
      <c r="HPC8" s="5"/>
      <c r="HPD8" s="5"/>
      <c r="HPE8" s="5"/>
      <c r="HPF8" s="5"/>
      <c r="HPG8" s="5"/>
      <c r="HPH8" s="5"/>
      <c r="HPI8" s="5"/>
      <c r="HPJ8" s="5"/>
      <c r="HPK8" s="5"/>
      <c r="HPL8" s="5"/>
      <c r="HPM8" s="5"/>
      <c r="HPN8" s="5"/>
      <c r="HPO8" s="5"/>
      <c r="HPP8" s="5"/>
      <c r="HPQ8" s="5"/>
      <c r="HPR8" s="5"/>
      <c r="HPS8" s="5"/>
      <c r="HPT8" s="5"/>
      <c r="HPU8" s="5"/>
      <c r="HPV8" s="5"/>
      <c r="HPW8" s="5"/>
      <c r="HPX8" s="5"/>
      <c r="HPY8" s="5"/>
      <c r="HPZ8" s="5"/>
      <c r="HQA8" s="5"/>
      <c r="HQB8" s="5"/>
      <c r="HQC8" s="5"/>
      <c r="HQD8" s="5"/>
      <c r="HQE8" s="5"/>
      <c r="HQF8" s="5"/>
      <c r="HQG8" s="5"/>
      <c r="HQH8" s="5"/>
      <c r="HQI8" s="5"/>
      <c r="HQJ8" s="5"/>
      <c r="HQK8" s="5"/>
      <c r="HQL8" s="5"/>
      <c r="HQM8" s="5"/>
      <c r="HQN8" s="5"/>
      <c r="HQO8" s="5"/>
      <c r="HQP8" s="5"/>
      <c r="HQQ8" s="5"/>
      <c r="HQR8" s="5"/>
      <c r="HQS8" s="5"/>
      <c r="HQT8" s="5"/>
      <c r="HQU8" s="5"/>
      <c r="HQV8" s="5"/>
      <c r="HQW8" s="5"/>
      <c r="HQX8" s="5"/>
      <c r="HQY8" s="5"/>
      <c r="HQZ8" s="5"/>
      <c r="HRA8" s="5"/>
      <c r="HRB8" s="5"/>
      <c r="HRC8" s="5"/>
      <c r="HRD8" s="5"/>
      <c r="HRE8" s="5"/>
      <c r="HRF8" s="5"/>
      <c r="HRG8" s="5"/>
      <c r="HRH8" s="5"/>
      <c r="HRI8" s="5"/>
      <c r="HRJ8" s="5"/>
      <c r="HRK8" s="5"/>
      <c r="HRL8" s="5"/>
      <c r="HRM8" s="5"/>
      <c r="HRN8" s="5"/>
      <c r="HRO8" s="5"/>
      <c r="HRP8" s="5"/>
      <c r="HRQ8" s="5"/>
      <c r="HRR8" s="5"/>
      <c r="HRS8" s="5"/>
      <c r="HRT8" s="5"/>
      <c r="HRU8" s="5"/>
      <c r="HRV8" s="5"/>
      <c r="HRW8" s="5"/>
      <c r="HRX8" s="5"/>
      <c r="HRY8" s="5"/>
      <c r="HRZ8" s="5"/>
      <c r="HSA8" s="5"/>
      <c r="HSB8" s="5"/>
      <c r="HSC8" s="5"/>
      <c r="HSD8" s="5"/>
      <c r="HSE8" s="5"/>
      <c r="HSF8" s="5"/>
      <c r="HSG8" s="5"/>
      <c r="HSH8" s="5"/>
      <c r="HSI8" s="5"/>
      <c r="HSJ8" s="5"/>
      <c r="HSK8" s="5"/>
      <c r="HSL8" s="5"/>
      <c r="HSM8" s="5"/>
      <c r="HSN8" s="5"/>
      <c r="HSO8" s="5"/>
      <c r="HSP8" s="5"/>
      <c r="HSQ8" s="5"/>
      <c r="HSR8" s="5"/>
      <c r="HSS8" s="5"/>
      <c r="HST8" s="5"/>
      <c r="HSU8" s="5"/>
      <c r="HSV8" s="5"/>
      <c r="HSW8" s="5"/>
      <c r="HSX8" s="5"/>
      <c r="HSY8" s="5"/>
      <c r="HSZ8" s="5"/>
      <c r="HTA8" s="5"/>
      <c r="HTB8" s="5"/>
      <c r="HTC8" s="5"/>
      <c r="HTD8" s="5"/>
      <c r="HTE8" s="5"/>
      <c r="HTF8" s="5"/>
      <c r="HTG8" s="5"/>
      <c r="HTH8" s="5"/>
      <c r="HTI8" s="5"/>
      <c r="HTJ8" s="5"/>
      <c r="HTK8" s="5"/>
      <c r="HTL8" s="5"/>
      <c r="HTM8" s="5"/>
      <c r="HTN8" s="5"/>
      <c r="HTO8" s="5"/>
      <c r="HTP8" s="5"/>
      <c r="HTQ8" s="5"/>
      <c r="HTR8" s="5"/>
      <c r="HTS8" s="5"/>
      <c r="HTT8" s="5"/>
      <c r="HTU8" s="5"/>
      <c r="HTV8" s="5"/>
      <c r="HTW8" s="5"/>
      <c r="HTX8" s="5"/>
      <c r="HTY8" s="5"/>
      <c r="HTZ8" s="5"/>
      <c r="HUA8" s="5"/>
      <c r="HUB8" s="5"/>
      <c r="HUC8" s="5"/>
      <c r="HUD8" s="5"/>
      <c r="HUE8" s="5"/>
      <c r="HUF8" s="5"/>
      <c r="HUG8" s="5"/>
      <c r="HUH8" s="5"/>
      <c r="HUI8" s="5"/>
      <c r="HUJ8" s="5"/>
      <c r="HUK8" s="5"/>
      <c r="HUL8" s="5"/>
      <c r="HUM8" s="5"/>
      <c r="HUN8" s="5"/>
      <c r="HUO8" s="5"/>
      <c r="HUP8" s="5"/>
      <c r="HUQ8" s="5"/>
      <c r="HUR8" s="5"/>
      <c r="HUS8" s="5"/>
      <c r="HUT8" s="5"/>
      <c r="HUU8" s="5"/>
      <c r="HUV8" s="5"/>
      <c r="HUW8" s="5"/>
      <c r="HUX8" s="5"/>
      <c r="HUY8" s="5"/>
      <c r="HUZ8" s="5"/>
      <c r="HVA8" s="5"/>
      <c r="HVB8" s="5"/>
      <c r="HVC8" s="5"/>
      <c r="HVD8" s="5"/>
      <c r="HVE8" s="5"/>
      <c r="HVF8" s="5"/>
      <c r="HVG8" s="5"/>
      <c r="HVH8" s="5"/>
      <c r="HVI8" s="5"/>
      <c r="HVJ8" s="5"/>
      <c r="HVK8" s="5"/>
      <c r="HVL8" s="5"/>
      <c r="HVM8" s="5"/>
      <c r="HVN8" s="5"/>
      <c r="HVO8" s="5"/>
      <c r="HVP8" s="5"/>
      <c r="HVQ8" s="5"/>
      <c r="HVR8" s="5"/>
      <c r="HVS8" s="5"/>
      <c r="HVT8" s="5"/>
      <c r="HVU8" s="5"/>
      <c r="HVV8" s="5"/>
      <c r="HVW8" s="5"/>
      <c r="HVX8" s="5"/>
      <c r="HVY8" s="5"/>
      <c r="HVZ8" s="5"/>
      <c r="HWA8" s="5"/>
      <c r="HWB8" s="5"/>
      <c r="HWC8" s="5"/>
      <c r="HWD8" s="5"/>
      <c r="HWE8" s="5"/>
      <c r="HWF8" s="5"/>
      <c r="HWG8" s="5"/>
      <c r="HWH8" s="5"/>
      <c r="HWI8" s="5"/>
      <c r="HWJ8" s="5"/>
      <c r="HWK8" s="5"/>
      <c r="HWL8" s="5"/>
      <c r="HWM8" s="5"/>
      <c r="HWN8" s="5"/>
      <c r="HWO8" s="5"/>
      <c r="HWP8" s="5"/>
      <c r="HWQ8" s="5"/>
      <c r="HWR8" s="5"/>
      <c r="HWS8" s="5"/>
      <c r="HWT8" s="5"/>
      <c r="HWU8" s="5"/>
      <c r="HWV8" s="5"/>
      <c r="HWW8" s="5"/>
      <c r="HWX8" s="5"/>
      <c r="HWY8" s="5"/>
      <c r="HWZ8" s="5"/>
      <c r="HXA8" s="5"/>
      <c r="HXB8" s="5"/>
      <c r="HXC8" s="5"/>
      <c r="HXD8" s="5"/>
      <c r="HXE8" s="5"/>
      <c r="HXF8" s="5"/>
      <c r="HXG8" s="5"/>
      <c r="HXH8" s="5"/>
      <c r="HXI8" s="5"/>
      <c r="HXJ8" s="5"/>
      <c r="HXK8" s="5"/>
      <c r="HXL8" s="5"/>
      <c r="HXM8" s="5"/>
      <c r="HXN8" s="5"/>
      <c r="HXO8" s="5"/>
      <c r="HXP8" s="5"/>
      <c r="HXQ8" s="5"/>
      <c r="HXR8" s="5"/>
      <c r="HXS8" s="5"/>
      <c r="HXT8" s="5"/>
      <c r="HXU8" s="5"/>
      <c r="HXV8" s="5"/>
      <c r="HXW8" s="5"/>
      <c r="HXX8" s="5"/>
      <c r="HXY8" s="5"/>
      <c r="HXZ8" s="5"/>
      <c r="HYA8" s="5"/>
      <c r="HYB8" s="5"/>
      <c r="HYC8" s="5"/>
      <c r="HYD8" s="5"/>
      <c r="HYE8" s="5"/>
      <c r="HYF8" s="5"/>
      <c r="HYG8" s="5"/>
      <c r="HYH8" s="5"/>
      <c r="HYI8" s="5"/>
      <c r="HYJ8" s="5"/>
      <c r="HYK8" s="5"/>
      <c r="HYL8" s="5"/>
      <c r="HYM8" s="5"/>
      <c r="HYN8" s="5"/>
      <c r="HYO8" s="5"/>
      <c r="HYP8" s="5"/>
      <c r="HYQ8" s="5"/>
      <c r="HYR8" s="5"/>
      <c r="HYS8" s="5"/>
      <c r="HYT8" s="5"/>
      <c r="HYU8" s="5"/>
      <c r="HYV8" s="5"/>
      <c r="HYW8" s="5"/>
      <c r="HYX8" s="5"/>
      <c r="HYY8" s="5"/>
      <c r="HYZ8" s="5"/>
      <c r="HZA8" s="5"/>
      <c r="HZB8" s="5"/>
      <c r="HZC8" s="5"/>
      <c r="HZD8" s="5"/>
      <c r="HZE8" s="5"/>
      <c r="HZF8" s="5"/>
      <c r="HZG8" s="5"/>
      <c r="HZH8" s="5"/>
      <c r="HZI8" s="5"/>
      <c r="HZJ8" s="5"/>
      <c r="HZK8" s="5"/>
      <c r="HZL8" s="5"/>
      <c r="HZM8" s="5"/>
      <c r="HZN8" s="5"/>
      <c r="HZO8" s="5"/>
      <c r="HZP8" s="5"/>
      <c r="HZQ8" s="5"/>
      <c r="HZR8" s="5"/>
      <c r="HZS8" s="5"/>
      <c r="HZT8" s="5"/>
      <c r="HZU8" s="5"/>
      <c r="HZV8" s="5"/>
      <c r="HZW8" s="5"/>
      <c r="HZX8" s="5"/>
      <c r="HZY8" s="5"/>
      <c r="HZZ8" s="5"/>
      <c r="IAA8" s="5"/>
      <c r="IAB8" s="5"/>
      <c r="IAC8" s="5"/>
      <c r="IAD8" s="5"/>
      <c r="IAE8" s="5"/>
      <c r="IAF8" s="5"/>
      <c r="IAG8" s="5"/>
      <c r="IAH8" s="5"/>
      <c r="IAI8" s="5"/>
      <c r="IAJ8" s="5"/>
      <c r="IAK8" s="5"/>
      <c r="IAL8" s="5"/>
      <c r="IAM8" s="5"/>
      <c r="IAN8" s="5"/>
      <c r="IAO8" s="5"/>
      <c r="IAP8" s="5"/>
      <c r="IAQ8" s="5"/>
      <c r="IAR8" s="5"/>
      <c r="IAS8" s="5"/>
      <c r="IAT8" s="5"/>
      <c r="IAU8" s="5"/>
      <c r="IAV8" s="5"/>
      <c r="IAW8" s="5"/>
      <c r="IAX8" s="5"/>
      <c r="IAY8" s="5"/>
      <c r="IAZ8" s="5"/>
      <c r="IBA8" s="5"/>
      <c r="IBB8" s="5"/>
      <c r="IBC8" s="5"/>
      <c r="IBD8" s="5"/>
      <c r="IBE8" s="5"/>
      <c r="IBF8" s="5"/>
      <c r="IBG8" s="5"/>
      <c r="IBH8" s="5"/>
      <c r="IBI8" s="5"/>
      <c r="IBJ8" s="5"/>
      <c r="IBK8" s="5"/>
      <c r="IBL8" s="5"/>
      <c r="IBM8" s="5"/>
      <c r="IBN8" s="5"/>
      <c r="IBO8" s="5"/>
      <c r="IBP8" s="5"/>
      <c r="IBQ8" s="5"/>
      <c r="IBR8" s="5"/>
      <c r="IBS8" s="5"/>
      <c r="IBT8" s="5"/>
      <c r="IBU8" s="5"/>
      <c r="IBV8" s="5"/>
      <c r="IBW8" s="5"/>
      <c r="IBX8" s="5"/>
      <c r="IBY8" s="5"/>
      <c r="IBZ8" s="5"/>
      <c r="ICA8" s="5"/>
      <c r="ICB8" s="5"/>
      <c r="ICC8" s="5"/>
      <c r="ICD8" s="5"/>
      <c r="ICE8" s="5"/>
      <c r="ICF8" s="5"/>
      <c r="ICG8" s="5"/>
      <c r="ICH8" s="5"/>
      <c r="ICI8" s="5"/>
      <c r="ICJ8" s="5"/>
      <c r="ICK8" s="5"/>
      <c r="ICL8" s="5"/>
      <c r="ICM8" s="5"/>
      <c r="ICN8" s="5"/>
      <c r="ICO8" s="5"/>
      <c r="ICP8" s="5"/>
      <c r="ICQ8" s="5"/>
      <c r="ICR8" s="5"/>
      <c r="ICS8" s="5"/>
      <c r="ICT8" s="5"/>
      <c r="ICU8" s="5"/>
      <c r="ICV8" s="5"/>
      <c r="ICW8" s="5"/>
      <c r="ICX8" s="5"/>
      <c r="ICY8" s="5"/>
      <c r="ICZ8" s="5"/>
      <c r="IDA8" s="5"/>
      <c r="IDB8" s="5"/>
      <c r="IDC8" s="5"/>
      <c r="IDD8" s="5"/>
      <c r="IDE8" s="5"/>
      <c r="IDF8" s="5"/>
      <c r="IDG8" s="5"/>
      <c r="IDH8" s="5"/>
      <c r="IDI8" s="5"/>
      <c r="IDJ8" s="5"/>
      <c r="IDK8" s="5"/>
      <c r="IDL8" s="5"/>
      <c r="IDM8" s="5"/>
      <c r="IDN8" s="5"/>
      <c r="IDO8" s="5"/>
      <c r="IDP8" s="5"/>
      <c r="IDQ8" s="5"/>
      <c r="IDR8" s="5"/>
      <c r="IDS8" s="5"/>
      <c r="IDT8" s="5"/>
      <c r="IDU8" s="5"/>
      <c r="IDV8" s="5"/>
      <c r="IDW8" s="5"/>
      <c r="IDX8" s="5"/>
      <c r="IDY8" s="5"/>
      <c r="IDZ8" s="5"/>
      <c r="IEA8" s="5"/>
      <c r="IEB8" s="5"/>
      <c r="IEC8" s="5"/>
      <c r="IED8" s="5"/>
      <c r="IEE8" s="5"/>
      <c r="IEF8" s="5"/>
      <c r="IEG8" s="5"/>
      <c r="IEH8" s="5"/>
      <c r="IEI8" s="5"/>
      <c r="IEJ8" s="5"/>
      <c r="IEK8" s="5"/>
      <c r="IEL8" s="5"/>
      <c r="IEM8" s="5"/>
      <c r="IEN8" s="5"/>
      <c r="IEO8" s="5"/>
      <c r="IEP8" s="5"/>
      <c r="IEQ8" s="5"/>
      <c r="IER8" s="5"/>
      <c r="IES8" s="5"/>
      <c r="IET8" s="5"/>
      <c r="IEU8" s="5"/>
      <c r="IEV8" s="5"/>
      <c r="IEW8" s="5"/>
      <c r="IEX8" s="5"/>
      <c r="IEY8" s="5"/>
      <c r="IEZ8" s="5"/>
      <c r="IFA8" s="5"/>
      <c r="IFB8" s="5"/>
      <c r="IFC8" s="5"/>
      <c r="IFD8" s="5"/>
      <c r="IFE8" s="5"/>
      <c r="IFF8" s="5"/>
      <c r="IFG8" s="5"/>
      <c r="IFH8" s="5"/>
      <c r="IFI8" s="5"/>
      <c r="IFJ8" s="5"/>
      <c r="IFK8" s="5"/>
      <c r="IFL8" s="5"/>
      <c r="IFM8" s="5"/>
      <c r="IFN8" s="5"/>
      <c r="IFO8" s="5"/>
      <c r="IFP8" s="5"/>
      <c r="IFQ8" s="5"/>
      <c r="IFR8" s="5"/>
      <c r="IFS8" s="5"/>
      <c r="IFT8" s="5"/>
      <c r="IFU8" s="5"/>
      <c r="IFV8" s="5"/>
      <c r="IFW8" s="5"/>
      <c r="IFX8" s="5"/>
      <c r="IFY8" s="5"/>
      <c r="IFZ8" s="5"/>
      <c r="IGA8" s="5"/>
      <c r="IGB8" s="5"/>
      <c r="IGC8" s="5"/>
      <c r="IGD8" s="5"/>
      <c r="IGE8" s="5"/>
      <c r="IGF8" s="5"/>
      <c r="IGG8" s="5"/>
      <c r="IGH8" s="5"/>
      <c r="IGI8" s="5"/>
      <c r="IGJ8" s="5"/>
      <c r="IGK8" s="5"/>
      <c r="IGL8" s="5"/>
      <c r="IGM8" s="5"/>
      <c r="IGN8" s="5"/>
      <c r="IGO8" s="5"/>
      <c r="IGP8" s="5"/>
      <c r="IGQ8" s="5"/>
      <c r="IGR8" s="5"/>
      <c r="IGS8" s="5"/>
      <c r="IGT8" s="5"/>
      <c r="IGU8" s="5"/>
      <c r="IGV8" s="5"/>
      <c r="IGW8" s="5"/>
      <c r="IGX8" s="5"/>
      <c r="IGY8" s="5"/>
      <c r="IGZ8" s="5"/>
      <c r="IHA8" s="5"/>
      <c r="IHB8" s="5"/>
      <c r="IHC8" s="5"/>
      <c r="IHD8" s="5"/>
      <c r="IHE8" s="5"/>
      <c r="IHF8" s="5"/>
      <c r="IHG8" s="5"/>
      <c r="IHH8" s="5"/>
      <c r="IHI8" s="5"/>
      <c r="IHJ8" s="5"/>
      <c r="IHK8" s="5"/>
      <c r="IHL8" s="5"/>
      <c r="IHM8" s="5"/>
      <c r="IHN8" s="5"/>
      <c r="IHO8" s="5"/>
      <c r="IHP8" s="5"/>
      <c r="IHQ8" s="5"/>
      <c r="IHR8" s="5"/>
      <c r="IHS8" s="5"/>
      <c r="IHT8" s="5"/>
      <c r="IHU8" s="5"/>
      <c r="IHV8" s="5"/>
      <c r="IHW8" s="5"/>
      <c r="IHX8" s="5"/>
      <c r="IHY8" s="5"/>
      <c r="IHZ8" s="5"/>
      <c r="IIA8" s="5"/>
      <c r="IIB8" s="5"/>
      <c r="IIC8" s="5"/>
      <c r="IID8" s="5"/>
      <c r="IIE8" s="5"/>
      <c r="IIF8" s="5"/>
      <c r="IIG8" s="5"/>
      <c r="IIH8" s="5"/>
      <c r="III8" s="5"/>
      <c r="IIJ8" s="5"/>
      <c r="IIK8" s="5"/>
      <c r="IIL8" s="5"/>
      <c r="IIM8" s="5"/>
      <c r="IIN8" s="5"/>
      <c r="IIO8" s="5"/>
      <c r="IIP8" s="5"/>
      <c r="IIQ8" s="5"/>
      <c r="IIR8" s="5"/>
      <c r="IIS8" s="5"/>
      <c r="IIT8" s="5"/>
      <c r="IIU8" s="5"/>
      <c r="IIV8" s="5"/>
      <c r="IIW8" s="5"/>
      <c r="IIX8" s="5"/>
      <c r="IIY8" s="5"/>
      <c r="IIZ8" s="5"/>
      <c r="IJA8" s="5"/>
      <c r="IJB8" s="5"/>
      <c r="IJC8" s="5"/>
      <c r="IJD8" s="5"/>
      <c r="IJE8" s="5"/>
      <c r="IJF8" s="5"/>
      <c r="IJG8" s="5"/>
      <c r="IJH8" s="5"/>
      <c r="IJI8" s="5"/>
      <c r="IJJ8" s="5"/>
      <c r="IJK8" s="5"/>
      <c r="IJL8" s="5"/>
      <c r="IJM8" s="5"/>
      <c r="IJN8" s="5"/>
      <c r="IJO8" s="5"/>
      <c r="IJP8" s="5"/>
      <c r="IJQ8" s="5"/>
      <c r="IJR8" s="5"/>
      <c r="IJS8" s="5"/>
      <c r="IJT8" s="5"/>
      <c r="IJU8" s="5"/>
      <c r="IJV8" s="5"/>
      <c r="IJW8" s="5"/>
      <c r="IJX8" s="5"/>
      <c r="IJY8" s="5"/>
      <c r="IJZ8" s="5"/>
      <c r="IKA8" s="5"/>
      <c r="IKB8" s="5"/>
      <c r="IKC8" s="5"/>
      <c r="IKD8" s="5"/>
      <c r="IKE8" s="5"/>
      <c r="IKF8" s="5"/>
      <c r="IKG8" s="5"/>
      <c r="IKH8" s="5"/>
      <c r="IKI8" s="5"/>
      <c r="IKJ8" s="5"/>
      <c r="IKK8" s="5"/>
      <c r="IKL8" s="5"/>
      <c r="IKM8" s="5"/>
      <c r="IKN8" s="5"/>
      <c r="IKO8" s="5"/>
      <c r="IKP8" s="5"/>
      <c r="IKQ8" s="5"/>
      <c r="IKR8" s="5"/>
      <c r="IKS8" s="5"/>
      <c r="IKT8" s="5"/>
      <c r="IKU8" s="5"/>
      <c r="IKV8" s="5"/>
      <c r="IKW8" s="5"/>
      <c r="IKX8" s="5"/>
      <c r="IKY8" s="5"/>
      <c r="IKZ8" s="5"/>
      <c r="ILA8" s="5"/>
      <c r="ILB8" s="5"/>
      <c r="ILC8" s="5"/>
      <c r="ILD8" s="5"/>
      <c r="ILE8" s="5"/>
      <c r="ILF8" s="5"/>
      <c r="ILG8" s="5"/>
      <c r="ILH8" s="5"/>
      <c r="ILI8" s="5"/>
      <c r="ILJ8" s="5"/>
      <c r="ILK8" s="5"/>
      <c r="ILL8" s="5"/>
      <c r="ILM8" s="5"/>
      <c r="ILN8" s="5"/>
      <c r="ILO8" s="5"/>
      <c r="ILP8" s="5"/>
      <c r="ILQ8" s="5"/>
      <c r="ILR8" s="5"/>
      <c r="ILS8" s="5"/>
      <c r="ILT8" s="5"/>
      <c r="ILU8" s="5"/>
      <c r="ILV8" s="5"/>
      <c r="ILW8" s="5"/>
      <c r="ILX8" s="5"/>
      <c r="ILY8" s="5"/>
      <c r="ILZ8" s="5"/>
      <c r="IMA8" s="5"/>
      <c r="IMB8" s="5"/>
      <c r="IMC8" s="5"/>
      <c r="IMD8" s="5"/>
      <c r="IME8" s="5"/>
      <c r="IMF8" s="5"/>
      <c r="IMG8" s="5"/>
      <c r="IMH8" s="5"/>
      <c r="IMI8" s="5"/>
      <c r="IMJ8" s="5"/>
      <c r="IMK8" s="5"/>
      <c r="IML8" s="5"/>
      <c r="IMM8" s="5"/>
      <c r="IMN8" s="5"/>
      <c r="IMO8" s="5"/>
      <c r="IMP8" s="5"/>
      <c r="IMQ8" s="5"/>
      <c r="IMR8" s="5"/>
      <c r="IMS8" s="5"/>
      <c r="IMT8" s="5"/>
      <c r="IMU8" s="5"/>
      <c r="IMV8" s="5"/>
      <c r="IMW8" s="5"/>
      <c r="IMX8" s="5"/>
      <c r="IMY8" s="5"/>
      <c r="IMZ8" s="5"/>
      <c r="INA8" s="5"/>
      <c r="INB8" s="5"/>
      <c r="INC8" s="5"/>
      <c r="IND8" s="5"/>
      <c r="INE8" s="5"/>
      <c r="INF8" s="5"/>
      <c r="ING8" s="5"/>
      <c r="INH8" s="5"/>
      <c r="INI8" s="5"/>
      <c r="INJ8" s="5"/>
      <c r="INK8" s="5"/>
      <c r="INL8" s="5"/>
      <c r="INM8" s="5"/>
      <c r="INN8" s="5"/>
      <c r="INO8" s="5"/>
      <c r="INP8" s="5"/>
      <c r="INQ8" s="5"/>
      <c r="INR8" s="5"/>
      <c r="INS8" s="5"/>
      <c r="INT8" s="5"/>
      <c r="INU8" s="5"/>
      <c r="INV8" s="5"/>
      <c r="INW8" s="5"/>
      <c r="INX8" s="5"/>
      <c r="INY8" s="5"/>
      <c r="INZ8" s="5"/>
      <c r="IOA8" s="5"/>
      <c r="IOB8" s="5"/>
      <c r="IOC8" s="5"/>
      <c r="IOD8" s="5"/>
      <c r="IOE8" s="5"/>
      <c r="IOF8" s="5"/>
      <c r="IOG8" s="5"/>
      <c r="IOH8" s="5"/>
      <c r="IOI8" s="5"/>
      <c r="IOJ8" s="5"/>
      <c r="IOK8" s="5"/>
      <c r="IOL8" s="5"/>
      <c r="IOM8" s="5"/>
      <c r="ION8" s="5"/>
      <c r="IOO8" s="5"/>
      <c r="IOP8" s="5"/>
      <c r="IOQ8" s="5"/>
      <c r="IOR8" s="5"/>
      <c r="IOS8" s="5"/>
      <c r="IOT8" s="5"/>
      <c r="IOU8" s="5"/>
      <c r="IOV8" s="5"/>
      <c r="IOW8" s="5"/>
      <c r="IOX8" s="5"/>
      <c r="IOY8" s="5"/>
      <c r="IOZ8" s="5"/>
      <c r="IPA8" s="5"/>
      <c r="IPB8" s="5"/>
      <c r="IPC8" s="5"/>
      <c r="IPD8" s="5"/>
      <c r="IPE8" s="5"/>
      <c r="IPF8" s="5"/>
      <c r="IPG8" s="5"/>
      <c r="IPH8" s="5"/>
      <c r="IPI8" s="5"/>
      <c r="IPJ8" s="5"/>
      <c r="IPK8" s="5"/>
      <c r="IPL8" s="5"/>
      <c r="IPM8" s="5"/>
      <c r="IPN8" s="5"/>
      <c r="IPO8" s="5"/>
      <c r="IPP8" s="5"/>
      <c r="IPQ8" s="5"/>
      <c r="IPR8" s="5"/>
      <c r="IPS8" s="5"/>
      <c r="IPT8" s="5"/>
      <c r="IPU8" s="5"/>
      <c r="IPV8" s="5"/>
      <c r="IPW8" s="5"/>
      <c r="IPX8" s="5"/>
      <c r="IPY8" s="5"/>
      <c r="IPZ8" s="5"/>
      <c r="IQA8" s="5"/>
      <c r="IQB8" s="5"/>
      <c r="IQC8" s="5"/>
      <c r="IQD8" s="5"/>
      <c r="IQE8" s="5"/>
      <c r="IQF8" s="5"/>
      <c r="IQG8" s="5"/>
      <c r="IQH8" s="5"/>
      <c r="IQI8" s="5"/>
      <c r="IQJ8" s="5"/>
      <c r="IQK8" s="5"/>
      <c r="IQL8" s="5"/>
      <c r="IQM8" s="5"/>
      <c r="IQN8" s="5"/>
      <c r="IQO8" s="5"/>
      <c r="IQP8" s="5"/>
      <c r="IQQ8" s="5"/>
      <c r="IQR8" s="5"/>
      <c r="IQS8" s="5"/>
      <c r="IQT8" s="5"/>
      <c r="IQU8" s="5"/>
      <c r="IQV8" s="5"/>
      <c r="IQW8" s="5"/>
      <c r="IQX8" s="5"/>
      <c r="IQY8" s="5"/>
      <c r="IQZ8" s="5"/>
      <c r="IRA8" s="5"/>
      <c r="IRB8" s="5"/>
      <c r="IRC8" s="5"/>
      <c r="IRD8" s="5"/>
      <c r="IRE8" s="5"/>
      <c r="IRF8" s="5"/>
      <c r="IRG8" s="5"/>
      <c r="IRH8" s="5"/>
      <c r="IRI8" s="5"/>
      <c r="IRJ8" s="5"/>
      <c r="IRK8" s="5"/>
      <c r="IRL8" s="5"/>
      <c r="IRM8" s="5"/>
      <c r="IRN8" s="5"/>
      <c r="IRO8" s="5"/>
      <c r="IRP8" s="5"/>
      <c r="IRQ8" s="5"/>
      <c r="IRR8" s="5"/>
      <c r="IRS8" s="5"/>
      <c r="IRT8" s="5"/>
      <c r="IRU8" s="5"/>
      <c r="IRV8" s="5"/>
      <c r="IRW8" s="5"/>
      <c r="IRX8" s="5"/>
      <c r="IRY8" s="5"/>
      <c r="IRZ8" s="5"/>
      <c r="ISA8" s="5"/>
      <c r="ISB8" s="5"/>
      <c r="ISC8" s="5"/>
      <c r="ISD8" s="5"/>
      <c r="ISE8" s="5"/>
      <c r="ISF8" s="5"/>
      <c r="ISG8" s="5"/>
      <c r="ISH8" s="5"/>
      <c r="ISI8" s="5"/>
      <c r="ISJ8" s="5"/>
      <c r="ISK8" s="5"/>
      <c r="ISL8" s="5"/>
      <c r="ISM8" s="5"/>
      <c r="ISN8" s="5"/>
      <c r="ISO8" s="5"/>
      <c r="ISP8" s="5"/>
      <c r="ISQ8" s="5"/>
      <c r="ISR8" s="5"/>
      <c r="ISS8" s="5"/>
      <c r="IST8" s="5"/>
      <c r="ISU8" s="5"/>
      <c r="ISV8" s="5"/>
      <c r="ISW8" s="5"/>
      <c r="ISX8" s="5"/>
      <c r="ISY8" s="5"/>
      <c r="ISZ8" s="5"/>
      <c r="ITA8" s="5"/>
      <c r="ITB8" s="5"/>
      <c r="ITC8" s="5"/>
      <c r="ITD8" s="5"/>
      <c r="ITE8" s="5"/>
      <c r="ITF8" s="5"/>
      <c r="ITG8" s="5"/>
      <c r="ITH8" s="5"/>
      <c r="ITI8" s="5"/>
      <c r="ITJ8" s="5"/>
      <c r="ITK8" s="5"/>
      <c r="ITL8" s="5"/>
      <c r="ITM8" s="5"/>
      <c r="ITN8" s="5"/>
      <c r="ITO8" s="5"/>
      <c r="ITP8" s="5"/>
      <c r="ITQ8" s="5"/>
      <c r="ITR8" s="5"/>
      <c r="ITS8" s="5"/>
      <c r="ITT8" s="5"/>
      <c r="ITU8" s="5"/>
      <c r="ITV8" s="5"/>
      <c r="ITW8" s="5"/>
      <c r="ITX8" s="5"/>
      <c r="ITY8" s="5"/>
      <c r="ITZ8" s="5"/>
      <c r="IUA8" s="5"/>
      <c r="IUB8" s="5"/>
      <c r="IUC8" s="5"/>
      <c r="IUD8" s="5"/>
      <c r="IUE8" s="5"/>
      <c r="IUF8" s="5"/>
      <c r="IUG8" s="5"/>
      <c r="IUH8" s="5"/>
      <c r="IUI8" s="5"/>
      <c r="IUJ8" s="5"/>
      <c r="IUK8" s="5"/>
      <c r="IUL8" s="5"/>
      <c r="IUM8" s="5"/>
      <c r="IUN8" s="5"/>
      <c r="IUO8" s="5"/>
      <c r="IUP8" s="5"/>
      <c r="IUQ8" s="5"/>
      <c r="IUR8" s="5"/>
      <c r="IUS8" s="5"/>
      <c r="IUT8" s="5"/>
      <c r="IUU8" s="5"/>
      <c r="IUV8" s="5"/>
      <c r="IUW8" s="5"/>
      <c r="IUX8" s="5"/>
      <c r="IUY8" s="5"/>
      <c r="IUZ8" s="5"/>
      <c r="IVA8" s="5"/>
      <c r="IVB8" s="5"/>
      <c r="IVC8" s="5"/>
      <c r="IVD8" s="5"/>
      <c r="IVE8" s="5"/>
      <c r="IVF8" s="5"/>
      <c r="IVG8" s="5"/>
      <c r="IVH8" s="5"/>
      <c r="IVI8" s="5"/>
      <c r="IVJ8" s="5"/>
      <c r="IVK8" s="5"/>
      <c r="IVL8" s="5"/>
      <c r="IVM8" s="5"/>
      <c r="IVN8" s="5"/>
      <c r="IVO8" s="5"/>
      <c r="IVP8" s="5"/>
      <c r="IVQ8" s="5"/>
      <c r="IVR8" s="5"/>
      <c r="IVS8" s="5"/>
      <c r="IVT8" s="5"/>
      <c r="IVU8" s="5"/>
      <c r="IVV8" s="5"/>
      <c r="IVW8" s="5"/>
      <c r="IVX8" s="5"/>
      <c r="IVY8" s="5"/>
      <c r="IVZ8" s="5"/>
      <c r="IWA8" s="5"/>
      <c r="IWB8" s="5"/>
      <c r="IWC8" s="5"/>
      <c r="IWD8" s="5"/>
      <c r="IWE8" s="5"/>
      <c r="IWF8" s="5"/>
      <c r="IWG8" s="5"/>
      <c r="IWH8" s="5"/>
      <c r="IWI8" s="5"/>
      <c r="IWJ8" s="5"/>
      <c r="IWK8" s="5"/>
      <c r="IWL8" s="5"/>
      <c r="IWM8" s="5"/>
      <c r="IWN8" s="5"/>
      <c r="IWO8" s="5"/>
      <c r="IWP8" s="5"/>
      <c r="IWQ8" s="5"/>
      <c r="IWR8" s="5"/>
      <c r="IWS8" s="5"/>
      <c r="IWT8" s="5"/>
      <c r="IWU8" s="5"/>
      <c r="IWV8" s="5"/>
      <c r="IWW8" s="5"/>
      <c r="IWX8" s="5"/>
      <c r="IWY8" s="5"/>
      <c r="IWZ8" s="5"/>
      <c r="IXA8" s="5"/>
      <c r="IXB8" s="5"/>
      <c r="IXC8" s="5"/>
      <c r="IXD8" s="5"/>
      <c r="IXE8" s="5"/>
      <c r="IXF8" s="5"/>
      <c r="IXG8" s="5"/>
      <c r="IXH8" s="5"/>
      <c r="IXI8" s="5"/>
      <c r="IXJ8" s="5"/>
      <c r="IXK8" s="5"/>
      <c r="IXL8" s="5"/>
      <c r="IXM8" s="5"/>
      <c r="IXN8" s="5"/>
      <c r="IXO8" s="5"/>
      <c r="IXP8" s="5"/>
      <c r="IXQ8" s="5"/>
      <c r="IXR8" s="5"/>
      <c r="IXS8" s="5"/>
      <c r="IXT8" s="5"/>
      <c r="IXU8" s="5"/>
      <c r="IXV8" s="5"/>
      <c r="IXW8" s="5"/>
      <c r="IXX8" s="5"/>
      <c r="IXY8" s="5"/>
      <c r="IXZ8" s="5"/>
      <c r="IYA8" s="5"/>
      <c r="IYB8" s="5"/>
      <c r="IYC8" s="5"/>
      <c r="IYD8" s="5"/>
      <c r="IYE8" s="5"/>
      <c r="IYF8" s="5"/>
      <c r="IYG8" s="5"/>
      <c r="IYH8" s="5"/>
      <c r="IYI8" s="5"/>
      <c r="IYJ8" s="5"/>
      <c r="IYK8" s="5"/>
      <c r="IYL8" s="5"/>
      <c r="IYM8" s="5"/>
      <c r="IYN8" s="5"/>
      <c r="IYO8" s="5"/>
      <c r="IYP8" s="5"/>
      <c r="IYQ8" s="5"/>
      <c r="IYR8" s="5"/>
      <c r="IYS8" s="5"/>
      <c r="IYT8" s="5"/>
      <c r="IYU8" s="5"/>
      <c r="IYV8" s="5"/>
      <c r="IYW8" s="5"/>
      <c r="IYX8" s="5"/>
      <c r="IYY8" s="5"/>
      <c r="IYZ8" s="5"/>
      <c r="IZA8" s="5"/>
      <c r="IZB8" s="5"/>
      <c r="IZC8" s="5"/>
      <c r="IZD8" s="5"/>
      <c r="IZE8" s="5"/>
      <c r="IZF8" s="5"/>
      <c r="IZG8" s="5"/>
      <c r="IZH8" s="5"/>
      <c r="IZI8" s="5"/>
      <c r="IZJ8" s="5"/>
      <c r="IZK8" s="5"/>
      <c r="IZL8" s="5"/>
      <c r="IZM8" s="5"/>
      <c r="IZN8" s="5"/>
      <c r="IZO8" s="5"/>
      <c r="IZP8" s="5"/>
      <c r="IZQ8" s="5"/>
      <c r="IZR8" s="5"/>
      <c r="IZS8" s="5"/>
      <c r="IZT8" s="5"/>
      <c r="IZU8" s="5"/>
      <c r="IZV8" s="5"/>
      <c r="IZW8" s="5"/>
      <c r="IZX8" s="5"/>
      <c r="IZY8" s="5"/>
      <c r="IZZ8" s="5"/>
      <c r="JAA8" s="5"/>
      <c r="JAB8" s="5"/>
      <c r="JAC8" s="5"/>
      <c r="JAD8" s="5"/>
      <c r="JAE8" s="5"/>
      <c r="JAF8" s="5"/>
      <c r="JAG8" s="5"/>
      <c r="JAH8" s="5"/>
      <c r="JAI8" s="5"/>
      <c r="JAJ8" s="5"/>
      <c r="JAK8" s="5"/>
      <c r="JAL8" s="5"/>
      <c r="JAM8" s="5"/>
      <c r="JAN8" s="5"/>
      <c r="JAO8" s="5"/>
      <c r="JAP8" s="5"/>
      <c r="JAQ8" s="5"/>
      <c r="JAR8" s="5"/>
      <c r="JAS8" s="5"/>
      <c r="JAT8" s="5"/>
      <c r="JAU8" s="5"/>
      <c r="JAV8" s="5"/>
      <c r="JAW8" s="5"/>
      <c r="JAX8" s="5"/>
      <c r="JAY8" s="5"/>
      <c r="JAZ8" s="5"/>
      <c r="JBA8" s="5"/>
      <c r="JBB8" s="5"/>
      <c r="JBC8" s="5"/>
      <c r="JBD8" s="5"/>
      <c r="JBE8" s="5"/>
      <c r="JBF8" s="5"/>
      <c r="JBG8" s="5"/>
      <c r="JBH8" s="5"/>
      <c r="JBI8" s="5"/>
      <c r="JBJ8" s="5"/>
      <c r="JBK8" s="5"/>
      <c r="JBL8" s="5"/>
      <c r="JBM8" s="5"/>
      <c r="JBN8" s="5"/>
      <c r="JBO8" s="5"/>
      <c r="JBP8" s="5"/>
      <c r="JBQ8" s="5"/>
      <c r="JBR8" s="5"/>
      <c r="JBS8" s="5"/>
      <c r="JBT8" s="5"/>
      <c r="JBU8" s="5"/>
      <c r="JBV8" s="5"/>
      <c r="JBW8" s="5"/>
      <c r="JBX8" s="5"/>
      <c r="JBY8" s="5"/>
      <c r="JBZ8" s="5"/>
      <c r="JCA8" s="5"/>
      <c r="JCB8" s="5"/>
      <c r="JCC8" s="5"/>
      <c r="JCD8" s="5"/>
      <c r="JCE8" s="5"/>
      <c r="JCF8" s="5"/>
      <c r="JCG8" s="5"/>
      <c r="JCH8" s="5"/>
      <c r="JCI8" s="5"/>
      <c r="JCJ8" s="5"/>
      <c r="JCK8" s="5"/>
      <c r="JCL8" s="5"/>
      <c r="JCM8" s="5"/>
      <c r="JCN8" s="5"/>
      <c r="JCO8" s="5"/>
      <c r="JCP8" s="5"/>
      <c r="JCQ8" s="5"/>
      <c r="JCR8" s="5"/>
      <c r="JCS8" s="5"/>
      <c r="JCT8" s="5"/>
      <c r="JCU8" s="5"/>
      <c r="JCV8" s="5"/>
      <c r="JCW8" s="5"/>
      <c r="JCX8" s="5"/>
      <c r="JCY8" s="5"/>
      <c r="JCZ8" s="5"/>
      <c r="JDA8" s="5"/>
      <c r="JDB8" s="5"/>
      <c r="JDC8" s="5"/>
      <c r="JDD8" s="5"/>
      <c r="JDE8" s="5"/>
      <c r="JDF8" s="5"/>
      <c r="JDG8" s="5"/>
      <c r="JDH8" s="5"/>
      <c r="JDI8" s="5"/>
      <c r="JDJ8" s="5"/>
      <c r="JDK8" s="5"/>
      <c r="JDL8" s="5"/>
      <c r="JDM8" s="5"/>
      <c r="JDN8" s="5"/>
      <c r="JDO8" s="5"/>
      <c r="JDP8" s="5"/>
      <c r="JDQ8" s="5"/>
      <c r="JDR8" s="5"/>
      <c r="JDS8" s="5"/>
      <c r="JDT8" s="5"/>
      <c r="JDU8" s="5"/>
      <c r="JDV8" s="5"/>
      <c r="JDW8" s="5"/>
      <c r="JDX8" s="5"/>
      <c r="JDY8" s="5"/>
      <c r="JDZ8" s="5"/>
      <c r="JEA8" s="5"/>
      <c r="JEB8" s="5"/>
      <c r="JEC8" s="5"/>
      <c r="JED8" s="5"/>
      <c r="JEE8" s="5"/>
      <c r="JEF8" s="5"/>
      <c r="JEG8" s="5"/>
      <c r="JEH8" s="5"/>
      <c r="JEI8" s="5"/>
      <c r="JEJ8" s="5"/>
      <c r="JEK8" s="5"/>
      <c r="JEL8" s="5"/>
      <c r="JEM8" s="5"/>
      <c r="JEN8" s="5"/>
      <c r="JEO8" s="5"/>
      <c r="JEP8" s="5"/>
      <c r="JEQ8" s="5"/>
      <c r="JER8" s="5"/>
      <c r="JES8" s="5"/>
      <c r="JET8" s="5"/>
      <c r="JEU8" s="5"/>
      <c r="JEV8" s="5"/>
      <c r="JEW8" s="5"/>
      <c r="JEX8" s="5"/>
      <c r="JEY8" s="5"/>
      <c r="JEZ8" s="5"/>
      <c r="JFA8" s="5"/>
      <c r="JFB8" s="5"/>
      <c r="JFC8" s="5"/>
      <c r="JFD8" s="5"/>
      <c r="JFE8" s="5"/>
      <c r="JFF8" s="5"/>
      <c r="JFG8" s="5"/>
      <c r="JFH8" s="5"/>
      <c r="JFI8" s="5"/>
      <c r="JFJ8" s="5"/>
      <c r="JFK8" s="5"/>
      <c r="JFL8" s="5"/>
      <c r="JFM8" s="5"/>
      <c r="JFN8" s="5"/>
      <c r="JFO8" s="5"/>
      <c r="JFP8" s="5"/>
      <c r="JFQ8" s="5"/>
      <c r="JFR8" s="5"/>
      <c r="JFS8" s="5"/>
      <c r="JFT8" s="5"/>
      <c r="JFU8" s="5"/>
      <c r="JFV8" s="5"/>
      <c r="JFW8" s="5"/>
      <c r="JFX8" s="5"/>
      <c r="JFY8" s="5"/>
      <c r="JFZ8" s="5"/>
      <c r="JGA8" s="5"/>
      <c r="JGB8" s="5"/>
      <c r="JGC8" s="5"/>
      <c r="JGD8" s="5"/>
      <c r="JGE8" s="5"/>
      <c r="JGF8" s="5"/>
      <c r="JGG8" s="5"/>
      <c r="JGH8" s="5"/>
      <c r="JGI8" s="5"/>
      <c r="JGJ8" s="5"/>
      <c r="JGK8" s="5"/>
      <c r="JGL8" s="5"/>
      <c r="JGM8" s="5"/>
      <c r="JGN8" s="5"/>
      <c r="JGO8" s="5"/>
      <c r="JGP8" s="5"/>
      <c r="JGQ8" s="5"/>
      <c r="JGR8" s="5"/>
      <c r="JGS8" s="5"/>
      <c r="JGT8" s="5"/>
      <c r="JGU8" s="5"/>
      <c r="JGV8" s="5"/>
      <c r="JGW8" s="5"/>
      <c r="JGX8" s="5"/>
      <c r="JGY8" s="5"/>
      <c r="JGZ8" s="5"/>
      <c r="JHA8" s="5"/>
      <c r="JHB8" s="5"/>
      <c r="JHC8" s="5"/>
      <c r="JHD8" s="5"/>
      <c r="JHE8" s="5"/>
      <c r="JHF8" s="5"/>
      <c r="JHG8" s="5"/>
      <c r="JHH8" s="5"/>
      <c r="JHI8" s="5"/>
      <c r="JHJ8" s="5"/>
      <c r="JHK8" s="5"/>
      <c r="JHL8" s="5"/>
      <c r="JHM8" s="5"/>
      <c r="JHN8" s="5"/>
      <c r="JHO8" s="5"/>
      <c r="JHP8" s="5"/>
      <c r="JHQ8" s="5"/>
      <c r="JHR8" s="5"/>
      <c r="JHS8" s="5"/>
      <c r="JHT8" s="5"/>
      <c r="JHU8" s="5"/>
      <c r="JHV8" s="5"/>
      <c r="JHW8" s="5"/>
      <c r="JHX8" s="5"/>
      <c r="JHY8" s="5"/>
      <c r="JHZ8" s="5"/>
      <c r="JIA8" s="5"/>
      <c r="JIB8" s="5"/>
      <c r="JIC8" s="5"/>
      <c r="JID8" s="5"/>
      <c r="JIE8" s="5"/>
      <c r="JIF8" s="5"/>
      <c r="JIG8" s="5"/>
      <c r="JIH8" s="5"/>
      <c r="JII8" s="5"/>
      <c r="JIJ8" s="5"/>
      <c r="JIK8" s="5"/>
      <c r="JIL8" s="5"/>
      <c r="JIM8" s="5"/>
      <c r="JIN8" s="5"/>
      <c r="JIO8" s="5"/>
      <c r="JIP8" s="5"/>
      <c r="JIQ8" s="5"/>
      <c r="JIR8" s="5"/>
      <c r="JIS8" s="5"/>
      <c r="JIT8" s="5"/>
      <c r="JIU8" s="5"/>
      <c r="JIV8" s="5"/>
      <c r="JIW8" s="5"/>
      <c r="JIX8" s="5"/>
      <c r="JIY8" s="5"/>
      <c r="JIZ8" s="5"/>
      <c r="JJA8" s="5"/>
      <c r="JJB8" s="5"/>
      <c r="JJC8" s="5"/>
      <c r="JJD8" s="5"/>
      <c r="JJE8" s="5"/>
      <c r="JJF8" s="5"/>
      <c r="JJG8" s="5"/>
      <c r="JJH8" s="5"/>
      <c r="JJI8" s="5"/>
      <c r="JJJ8" s="5"/>
      <c r="JJK8" s="5"/>
      <c r="JJL8" s="5"/>
      <c r="JJM8" s="5"/>
      <c r="JJN8" s="5"/>
      <c r="JJO8" s="5"/>
      <c r="JJP8" s="5"/>
      <c r="JJQ8" s="5"/>
      <c r="JJR8" s="5"/>
      <c r="JJS8" s="5"/>
      <c r="JJT8" s="5"/>
      <c r="JJU8" s="5"/>
      <c r="JJV8" s="5"/>
      <c r="JJW8" s="5"/>
      <c r="JJX8" s="5"/>
      <c r="JJY8" s="5"/>
      <c r="JJZ8" s="5"/>
      <c r="JKA8" s="5"/>
      <c r="JKB8" s="5"/>
      <c r="JKC8" s="5"/>
      <c r="JKD8" s="5"/>
      <c r="JKE8" s="5"/>
      <c r="JKF8" s="5"/>
      <c r="JKG8" s="5"/>
      <c r="JKH8" s="5"/>
      <c r="JKI8" s="5"/>
      <c r="JKJ8" s="5"/>
      <c r="JKK8" s="5"/>
      <c r="JKL8" s="5"/>
      <c r="JKM8" s="5"/>
      <c r="JKN8" s="5"/>
      <c r="JKO8" s="5"/>
      <c r="JKP8" s="5"/>
      <c r="JKQ8" s="5"/>
      <c r="JKR8" s="5"/>
      <c r="JKS8" s="5"/>
      <c r="JKT8" s="5"/>
      <c r="JKU8" s="5"/>
      <c r="JKV8" s="5"/>
      <c r="JKW8" s="5"/>
      <c r="JKX8" s="5"/>
      <c r="JKY8" s="5"/>
      <c r="JKZ8" s="5"/>
      <c r="JLA8" s="5"/>
      <c r="JLB8" s="5"/>
      <c r="JLC8" s="5"/>
      <c r="JLD8" s="5"/>
      <c r="JLE8" s="5"/>
      <c r="JLF8" s="5"/>
      <c r="JLG8" s="5"/>
      <c r="JLH8" s="5"/>
      <c r="JLI8" s="5"/>
      <c r="JLJ8" s="5"/>
      <c r="JLK8" s="5"/>
      <c r="JLL8" s="5"/>
      <c r="JLM8" s="5"/>
      <c r="JLN8" s="5"/>
      <c r="JLO8" s="5"/>
      <c r="JLP8" s="5"/>
      <c r="JLQ8" s="5"/>
      <c r="JLR8" s="5"/>
      <c r="JLS8" s="5"/>
      <c r="JLT8" s="5"/>
      <c r="JLU8" s="5"/>
      <c r="JLV8" s="5"/>
      <c r="JLW8" s="5"/>
      <c r="JLX8" s="5"/>
      <c r="JLY8" s="5"/>
      <c r="JLZ8" s="5"/>
      <c r="JMA8" s="5"/>
      <c r="JMB8" s="5"/>
      <c r="JMC8" s="5"/>
      <c r="JMD8" s="5"/>
      <c r="JME8" s="5"/>
      <c r="JMF8" s="5"/>
      <c r="JMG8" s="5"/>
      <c r="JMH8" s="5"/>
      <c r="JMI8" s="5"/>
      <c r="JMJ8" s="5"/>
      <c r="JMK8" s="5"/>
      <c r="JML8" s="5"/>
      <c r="JMM8" s="5"/>
      <c r="JMN8" s="5"/>
      <c r="JMO8" s="5"/>
      <c r="JMP8" s="5"/>
      <c r="JMQ8" s="5"/>
      <c r="JMR8" s="5"/>
      <c r="JMS8" s="5"/>
      <c r="JMT8" s="5"/>
      <c r="JMU8" s="5"/>
      <c r="JMV8" s="5"/>
      <c r="JMW8" s="5"/>
      <c r="JMX8" s="5"/>
      <c r="JMY8" s="5"/>
      <c r="JMZ8" s="5"/>
      <c r="JNA8" s="5"/>
      <c r="JNB8" s="5"/>
      <c r="JNC8" s="5"/>
      <c r="JND8" s="5"/>
      <c r="JNE8" s="5"/>
      <c r="JNF8" s="5"/>
      <c r="JNG8" s="5"/>
      <c r="JNH8" s="5"/>
      <c r="JNI8" s="5"/>
      <c r="JNJ8" s="5"/>
      <c r="JNK8" s="5"/>
      <c r="JNL8" s="5"/>
      <c r="JNM8" s="5"/>
      <c r="JNN8" s="5"/>
      <c r="JNO8" s="5"/>
      <c r="JNP8" s="5"/>
      <c r="JNQ8" s="5"/>
      <c r="JNR8" s="5"/>
      <c r="JNS8" s="5"/>
      <c r="JNT8" s="5"/>
      <c r="JNU8" s="5"/>
      <c r="JNV8" s="5"/>
      <c r="JNW8" s="5"/>
      <c r="JNX8" s="5"/>
      <c r="JNY8" s="5"/>
      <c r="JNZ8" s="5"/>
      <c r="JOA8" s="5"/>
      <c r="JOB8" s="5"/>
      <c r="JOC8" s="5"/>
      <c r="JOD8" s="5"/>
      <c r="JOE8" s="5"/>
      <c r="JOF8" s="5"/>
      <c r="JOG8" s="5"/>
      <c r="JOH8" s="5"/>
      <c r="JOI8" s="5"/>
      <c r="JOJ8" s="5"/>
      <c r="JOK8" s="5"/>
      <c r="JOL8" s="5"/>
      <c r="JOM8" s="5"/>
      <c r="JON8" s="5"/>
      <c r="JOO8" s="5"/>
      <c r="JOP8" s="5"/>
      <c r="JOQ8" s="5"/>
      <c r="JOR8" s="5"/>
      <c r="JOS8" s="5"/>
      <c r="JOT8" s="5"/>
      <c r="JOU8" s="5"/>
      <c r="JOV8" s="5"/>
      <c r="JOW8" s="5"/>
      <c r="JOX8" s="5"/>
      <c r="JOY8" s="5"/>
      <c r="JOZ8" s="5"/>
      <c r="JPA8" s="5"/>
      <c r="JPB8" s="5"/>
      <c r="JPC8" s="5"/>
      <c r="JPD8" s="5"/>
      <c r="JPE8" s="5"/>
      <c r="JPF8" s="5"/>
      <c r="JPG8" s="5"/>
      <c r="JPH8" s="5"/>
      <c r="JPI8" s="5"/>
      <c r="JPJ8" s="5"/>
      <c r="JPK8" s="5"/>
      <c r="JPL8" s="5"/>
      <c r="JPM8" s="5"/>
      <c r="JPN8" s="5"/>
      <c r="JPO8" s="5"/>
      <c r="JPP8" s="5"/>
      <c r="JPQ8" s="5"/>
      <c r="JPR8" s="5"/>
      <c r="JPS8" s="5"/>
      <c r="JPT8" s="5"/>
      <c r="JPU8" s="5"/>
      <c r="JPV8" s="5"/>
      <c r="JPW8" s="5"/>
      <c r="JPX8" s="5"/>
      <c r="JPY8" s="5"/>
      <c r="JPZ8" s="5"/>
      <c r="JQA8" s="5"/>
      <c r="JQB8" s="5"/>
      <c r="JQC8" s="5"/>
      <c r="JQD8" s="5"/>
      <c r="JQE8" s="5"/>
      <c r="JQF8" s="5"/>
      <c r="JQG8" s="5"/>
      <c r="JQH8" s="5"/>
      <c r="JQI8" s="5"/>
      <c r="JQJ8" s="5"/>
      <c r="JQK8" s="5"/>
      <c r="JQL8" s="5"/>
      <c r="JQM8" s="5"/>
      <c r="JQN8" s="5"/>
      <c r="JQO8" s="5"/>
      <c r="JQP8" s="5"/>
      <c r="JQQ8" s="5"/>
      <c r="JQR8" s="5"/>
      <c r="JQS8" s="5"/>
      <c r="JQT8" s="5"/>
      <c r="JQU8" s="5"/>
      <c r="JQV8" s="5"/>
      <c r="JQW8" s="5"/>
      <c r="JQX8" s="5"/>
      <c r="JQY8" s="5"/>
      <c r="JQZ8" s="5"/>
      <c r="JRA8" s="5"/>
      <c r="JRB8" s="5"/>
      <c r="JRC8" s="5"/>
      <c r="JRD8" s="5"/>
      <c r="JRE8" s="5"/>
      <c r="JRF8" s="5"/>
      <c r="JRG8" s="5"/>
      <c r="JRH8" s="5"/>
      <c r="JRI8" s="5"/>
      <c r="JRJ8" s="5"/>
      <c r="JRK8" s="5"/>
      <c r="JRL8" s="5"/>
      <c r="JRM8" s="5"/>
      <c r="JRN8" s="5"/>
      <c r="JRO8" s="5"/>
      <c r="JRP8" s="5"/>
      <c r="JRQ8" s="5"/>
      <c r="JRR8" s="5"/>
      <c r="JRS8" s="5"/>
      <c r="JRT8" s="5"/>
      <c r="JRU8" s="5"/>
      <c r="JRV8" s="5"/>
      <c r="JRW8" s="5"/>
      <c r="JRX8" s="5"/>
      <c r="JRY8" s="5"/>
      <c r="JRZ8" s="5"/>
      <c r="JSA8" s="5"/>
      <c r="JSB8" s="5"/>
      <c r="JSC8" s="5"/>
      <c r="JSD8" s="5"/>
      <c r="JSE8" s="5"/>
      <c r="JSF8" s="5"/>
      <c r="JSG8" s="5"/>
      <c r="JSH8" s="5"/>
      <c r="JSI8" s="5"/>
      <c r="JSJ8" s="5"/>
      <c r="JSK8" s="5"/>
      <c r="JSL8" s="5"/>
      <c r="JSM8" s="5"/>
      <c r="JSN8" s="5"/>
      <c r="JSO8" s="5"/>
      <c r="JSP8" s="5"/>
      <c r="JSQ8" s="5"/>
      <c r="JSR8" s="5"/>
      <c r="JSS8" s="5"/>
      <c r="JST8" s="5"/>
      <c r="JSU8" s="5"/>
      <c r="JSV8" s="5"/>
      <c r="JSW8" s="5"/>
      <c r="JSX8" s="5"/>
      <c r="JSY8" s="5"/>
      <c r="JSZ8" s="5"/>
      <c r="JTA8" s="5"/>
      <c r="JTB8" s="5"/>
      <c r="JTC8" s="5"/>
      <c r="JTD8" s="5"/>
      <c r="JTE8" s="5"/>
      <c r="JTF8" s="5"/>
      <c r="JTG8" s="5"/>
      <c r="JTH8" s="5"/>
      <c r="JTI8" s="5"/>
      <c r="JTJ8" s="5"/>
      <c r="JTK8" s="5"/>
      <c r="JTL8" s="5"/>
      <c r="JTM8" s="5"/>
      <c r="JTN8" s="5"/>
      <c r="JTO8" s="5"/>
      <c r="JTP8" s="5"/>
      <c r="JTQ8" s="5"/>
      <c r="JTR8" s="5"/>
      <c r="JTS8" s="5"/>
      <c r="JTT8" s="5"/>
      <c r="JTU8" s="5"/>
      <c r="JTV8" s="5"/>
      <c r="JTW8" s="5"/>
      <c r="JTX8" s="5"/>
      <c r="JTY8" s="5"/>
      <c r="JTZ8" s="5"/>
      <c r="JUA8" s="5"/>
      <c r="JUB8" s="5"/>
      <c r="JUC8" s="5"/>
      <c r="JUD8" s="5"/>
      <c r="JUE8" s="5"/>
      <c r="JUF8" s="5"/>
      <c r="JUG8" s="5"/>
      <c r="JUH8" s="5"/>
      <c r="JUI8" s="5"/>
      <c r="JUJ8" s="5"/>
      <c r="JUK8" s="5"/>
      <c r="JUL8" s="5"/>
      <c r="JUM8" s="5"/>
      <c r="JUN8" s="5"/>
      <c r="JUO8" s="5"/>
      <c r="JUP8" s="5"/>
      <c r="JUQ8" s="5"/>
      <c r="JUR8" s="5"/>
      <c r="JUS8" s="5"/>
      <c r="JUT8" s="5"/>
      <c r="JUU8" s="5"/>
      <c r="JUV8" s="5"/>
      <c r="JUW8" s="5"/>
      <c r="JUX8" s="5"/>
      <c r="JUY8" s="5"/>
      <c r="JUZ8" s="5"/>
      <c r="JVA8" s="5"/>
      <c r="JVB8" s="5"/>
      <c r="JVC8" s="5"/>
      <c r="JVD8" s="5"/>
      <c r="JVE8" s="5"/>
      <c r="JVF8" s="5"/>
      <c r="JVG8" s="5"/>
      <c r="JVH8" s="5"/>
      <c r="JVI8" s="5"/>
      <c r="JVJ8" s="5"/>
      <c r="JVK8" s="5"/>
      <c r="JVL8" s="5"/>
      <c r="JVM8" s="5"/>
      <c r="JVN8" s="5"/>
      <c r="JVO8" s="5"/>
      <c r="JVP8" s="5"/>
      <c r="JVQ8" s="5"/>
      <c r="JVR8" s="5"/>
      <c r="JVS8" s="5"/>
      <c r="JVT8" s="5"/>
      <c r="JVU8" s="5"/>
      <c r="JVV8" s="5"/>
      <c r="JVW8" s="5"/>
      <c r="JVX8" s="5"/>
      <c r="JVY8" s="5"/>
      <c r="JVZ8" s="5"/>
      <c r="JWA8" s="5"/>
      <c r="JWB8" s="5"/>
      <c r="JWC8" s="5"/>
      <c r="JWD8" s="5"/>
      <c r="JWE8" s="5"/>
      <c r="JWF8" s="5"/>
      <c r="JWG8" s="5"/>
      <c r="JWH8" s="5"/>
      <c r="JWI8" s="5"/>
      <c r="JWJ8" s="5"/>
      <c r="JWK8" s="5"/>
      <c r="JWL8" s="5"/>
      <c r="JWM8" s="5"/>
      <c r="JWN8" s="5"/>
      <c r="JWO8" s="5"/>
      <c r="JWP8" s="5"/>
      <c r="JWQ8" s="5"/>
      <c r="JWR8" s="5"/>
      <c r="JWS8" s="5"/>
      <c r="JWT8" s="5"/>
      <c r="JWU8" s="5"/>
      <c r="JWV8" s="5"/>
      <c r="JWW8" s="5"/>
      <c r="JWX8" s="5"/>
      <c r="JWY8" s="5"/>
      <c r="JWZ8" s="5"/>
      <c r="JXA8" s="5"/>
      <c r="JXB8" s="5"/>
      <c r="JXC8" s="5"/>
      <c r="JXD8" s="5"/>
      <c r="JXE8" s="5"/>
      <c r="JXF8" s="5"/>
      <c r="JXG8" s="5"/>
      <c r="JXH8" s="5"/>
      <c r="JXI8" s="5"/>
      <c r="JXJ8" s="5"/>
      <c r="JXK8" s="5"/>
      <c r="JXL8" s="5"/>
      <c r="JXM8" s="5"/>
      <c r="JXN8" s="5"/>
      <c r="JXO8" s="5"/>
      <c r="JXP8" s="5"/>
      <c r="JXQ8" s="5"/>
      <c r="JXR8" s="5"/>
      <c r="JXS8" s="5"/>
      <c r="JXT8" s="5"/>
      <c r="JXU8" s="5"/>
      <c r="JXV8" s="5"/>
      <c r="JXW8" s="5"/>
      <c r="JXX8" s="5"/>
      <c r="JXY8" s="5"/>
      <c r="JXZ8" s="5"/>
      <c r="JYA8" s="5"/>
      <c r="JYB8" s="5"/>
      <c r="JYC8" s="5"/>
      <c r="JYD8" s="5"/>
      <c r="JYE8" s="5"/>
      <c r="JYF8" s="5"/>
      <c r="JYG8" s="5"/>
      <c r="JYH8" s="5"/>
      <c r="JYI8" s="5"/>
      <c r="JYJ8" s="5"/>
      <c r="JYK8" s="5"/>
      <c r="JYL8" s="5"/>
      <c r="JYM8" s="5"/>
      <c r="JYN8" s="5"/>
      <c r="JYO8" s="5"/>
      <c r="JYP8" s="5"/>
      <c r="JYQ8" s="5"/>
      <c r="JYR8" s="5"/>
      <c r="JYS8" s="5"/>
      <c r="JYT8" s="5"/>
      <c r="JYU8" s="5"/>
      <c r="JYV8" s="5"/>
      <c r="JYW8" s="5"/>
      <c r="JYX8" s="5"/>
      <c r="JYY8" s="5"/>
      <c r="JYZ8" s="5"/>
      <c r="JZA8" s="5"/>
      <c r="JZB8" s="5"/>
      <c r="JZC8" s="5"/>
      <c r="JZD8" s="5"/>
      <c r="JZE8" s="5"/>
      <c r="JZF8" s="5"/>
      <c r="JZG8" s="5"/>
      <c r="JZH8" s="5"/>
      <c r="JZI8" s="5"/>
      <c r="JZJ8" s="5"/>
      <c r="JZK8" s="5"/>
      <c r="JZL8" s="5"/>
      <c r="JZM8" s="5"/>
      <c r="JZN8" s="5"/>
      <c r="JZO8" s="5"/>
      <c r="JZP8" s="5"/>
      <c r="JZQ8" s="5"/>
      <c r="JZR8" s="5"/>
      <c r="JZS8" s="5"/>
      <c r="JZT8" s="5"/>
      <c r="JZU8" s="5"/>
      <c r="JZV8" s="5"/>
      <c r="JZW8" s="5"/>
      <c r="JZX8" s="5"/>
      <c r="JZY8" s="5"/>
      <c r="JZZ8" s="5"/>
      <c r="KAA8" s="5"/>
      <c r="KAB8" s="5"/>
      <c r="KAC8" s="5"/>
      <c r="KAD8" s="5"/>
      <c r="KAE8" s="5"/>
      <c r="KAF8" s="5"/>
      <c r="KAG8" s="5"/>
      <c r="KAH8" s="5"/>
      <c r="KAI8" s="5"/>
      <c r="KAJ8" s="5"/>
      <c r="KAK8" s="5"/>
      <c r="KAL8" s="5"/>
      <c r="KAM8" s="5"/>
      <c r="KAN8" s="5"/>
      <c r="KAO8" s="5"/>
      <c r="KAP8" s="5"/>
      <c r="KAQ8" s="5"/>
      <c r="KAR8" s="5"/>
      <c r="KAS8" s="5"/>
      <c r="KAT8" s="5"/>
      <c r="KAU8" s="5"/>
      <c r="KAV8" s="5"/>
      <c r="KAW8" s="5"/>
      <c r="KAX8" s="5"/>
      <c r="KAY8" s="5"/>
      <c r="KAZ8" s="5"/>
      <c r="KBA8" s="5"/>
      <c r="KBB8" s="5"/>
      <c r="KBC8" s="5"/>
      <c r="KBD8" s="5"/>
      <c r="KBE8" s="5"/>
      <c r="KBF8" s="5"/>
      <c r="KBG8" s="5"/>
      <c r="KBH8" s="5"/>
      <c r="KBI8" s="5"/>
      <c r="KBJ8" s="5"/>
      <c r="KBK8" s="5"/>
      <c r="KBL8" s="5"/>
      <c r="KBM8" s="5"/>
      <c r="KBN8" s="5"/>
      <c r="KBO8" s="5"/>
      <c r="KBP8" s="5"/>
      <c r="KBQ8" s="5"/>
      <c r="KBR8" s="5"/>
      <c r="KBS8" s="5"/>
      <c r="KBT8" s="5"/>
      <c r="KBU8" s="5"/>
      <c r="KBV8" s="5"/>
      <c r="KBW8" s="5"/>
      <c r="KBX8" s="5"/>
      <c r="KBY8" s="5"/>
      <c r="KBZ8" s="5"/>
      <c r="KCA8" s="5"/>
      <c r="KCB8" s="5"/>
      <c r="KCC8" s="5"/>
      <c r="KCD8" s="5"/>
      <c r="KCE8" s="5"/>
      <c r="KCF8" s="5"/>
      <c r="KCG8" s="5"/>
      <c r="KCH8" s="5"/>
      <c r="KCI8" s="5"/>
      <c r="KCJ8" s="5"/>
      <c r="KCK8" s="5"/>
      <c r="KCL8" s="5"/>
      <c r="KCM8" s="5"/>
      <c r="KCN8" s="5"/>
      <c r="KCO8" s="5"/>
      <c r="KCP8" s="5"/>
      <c r="KCQ8" s="5"/>
      <c r="KCR8" s="5"/>
      <c r="KCS8" s="5"/>
      <c r="KCT8" s="5"/>
      <c r="KCU8" s="5"/>
      <c r="KCV8" s="5"/>
      <c r="KCW8" s="5"/>
      <c r="KCX8" s="5"/>
      <c r="KCY8" s="5"/>
      <c r="KCZ8" s="5"/>
      <c r="KDA8" s="5"/>
      <c r="KDB8" s="5"/>
      <c r="KDC8" s="5"/>
      <c r="KDD8" s="5"/>
      <c r="KDE8" s="5"/>
      <c r="KDF8" s="5"/>
      <c r="KDG8" s="5"/>
      <c r="KDH8" s="5"/>
      <c r="KDI8" s="5"/>
      <c r="KDJ8" s="5"/>
      <c r="KDK8" s="5"/>
      <c r="KDL8" s="5"/>
      <c r="KDM8" s="5"/>
      <c r="KDN8" s="5"/>
      <c r="KDO8" s="5"/>
      <c r="KDP8" s="5"/>
      <c r="KDQ8" s="5"/>
      <c r="KDR8" s="5"/>
      <c r="KDS8" s="5"/>
      <c r="KDT8" s="5"/>
      <c r="KDU8" s="5"/>
      <c r="KDV8" s="5"/>
      <c r="KDW8" s="5"/>
      <c r="KDX8" s="5"/>
      <c r="KDY8" s="5"/>
      <c r="KDZ8" s="5"/>
      <c r="KEA8" s="5"/>
      <c r="KEB8" s="5"/>
      <c r="KEC8" s="5"/>
      <c r="KED8" s="5"/>
      <c r="KEE8" s="5"/>
      <c r="KEF8" s="5"/>
      <c r="KEG8" s="5"/>
      <c r="KEH8" s="5"/>
      <c r="KEI8" s="5"/>
      <c r="KEJ8" s="5"/>
      <c r="KEK8" s="5"/>
      <c r="KEL8" s="5"/>
      <c r="KEM8" s="5"/>
      <c r="KEN8" s="5"/>
      <c r="KEO8" s="5"/>
      <c r="KEP8" s="5"/>
      <c r="KEQ8" s="5"/>
      <c r="KER8" s="5"/>
      <c r="KES8" s="5"/>
      <c r="KET8" s="5"/>
      <c r="KEU8" s="5"/>
      <c r="KEV8" s="5"/>
      <c r="KEW8" s="5"/>
      <c r="KEX8" s="5"/>
      <c r="KEY8" s="5"/>
      <c r="KEZ8" s="5"/>
      <c r="KFA8" s="5"/>
      <c r="KFB8" s="5"/>
      <c r="KFC8" s="5"/>
      <c r="KFD8" s="5"/>
      <c r="KFE8" s="5"/>
      <c r="KFF8" s="5"/>
      <c r="KFG8" s="5"/>
      <c r="KFH8" s="5"/>
      <c r="KFI8" s="5"/>
      <c r="KFJ8" s="5"/>
      <c r="KFK8" s="5"/>
      <c r="KFL8" s="5"/>
      <c r="KFM8" s="5"/>
      <c r="KFN8" s="5"/>
      <c r="KFO8" s="5"/>
      <c r="KFP8" s="5"/>
      <c r="KFQ8" s="5"/>
      <c r="KFR8" s="5"/>
      <c r="KFS8" s="5"/>
      <c r="KFT8" s="5"/>
      <c r="KFU8" s="5"/>
      <c r="KFV8" s="5"/>
      <c r="KFW8" s="5"/>
      <c r="KFX8" s="5"/>
      <c r="KFY8" s="5"/>
      <c r="KFZ8" s="5"/>
      <c r="KGA8" s="5"/>
      <c r="KGB8" s="5"/>
      <c r="KGC8" s="5"/>
      <c r="KGD8" s="5"/>
      <c r="KGE8" s="5"/>
      <c r="KGF8" s="5"/>
      <c r="KGG8" s="5"/>
      <c r="KGH8" s="5"/>
      <c r="KGI8" s="5"/>
      <c r="KGJ8" s="5"/>
      <c r="KGK8" s="5"/>
      <c r="KGL8" s="5"/>
      <c r="KGM8" s="5"/>
      <c r="KGN8" s="5"/>
      <c r="KGO8" s="5"/>
      <c r="KGP8" s="5"/>
      <c r="KGQ8" s="5"/>
      <c r="KGR8" s="5"/>
      <c r="KGS8" s="5"/>
      <c r="KGT8" s="5"/>
      <c r="KGU8" s="5"/>
      <c r="KGV8" s="5"/>
      <c r="KGW8" s="5"/>
      <c r="KGX8" s="5"/>
      <c r="KGY8" s="5"/>
      <c r="KGZ8" s="5"/>
      <c r="KHA8" s="5"/>
      <c r="KHB8" s="5"/>
      <c r="KHC8" s="5"/>
      <c r="KHD8" s="5"/>
      <c r="KHE8" s="5"/>
      <c r="KHF8" s="5"/>
      <c r="KHG8" s="5"/>
      <c r="KHH8" s="5"/>
      <c r="KHI8" s="5"/>
      <c r="KHJ8" s="5"/>
      <c r="KHK8" s="5"/>
      <c r="KHL8" s="5"/>
      <c r="KHM8" s="5"/>
      <c r="KHN8" s="5"/>
      <c r="KHO8" s="5"/>
      <c r="KHP8" s="5"/>
      <c r="KHQ8" s="5"/>
      <c r="KHR8" s="5"/>
      <c r="KHS8" s="5"/>
      <c r="KHT8" s="5"/>
      <c r="KHU8" s="5"/>
      <c r="KHV8" s="5"/>
      <c r="KHW8" s="5"/>
      <c r="KHX8" s="5"/>
      <c r="KHY8" s="5"/>
      <c r="KHZ8" s="5"/>
      <c r="KIA8" s="5"/>
      <c r="KIB8" s="5"/>
      <c r="KIC8" s="5"/>
      <c r="KID8" s="5"/>
      <c r="KIE8" s="5"/>
      <c r="KIF8" s="5"/>
      <c r="KIG8" s="5"/>
      <c r="KIH8" s="5"/>
      <c r="KII8" s="5"/>
      <c r="KIJ8" s="5"/>
      <c r="KIK8" s="5"/>
      <c r="KIL8" s="5"/>
      <c r="KIM8" s="5"/>
      <c r="KIN8" s="5"/>
      <c r="KIO8" s="5"/>
      <c r="KIP8" s="5"/>
      <c r="KIQ8" s="5"/>
      <c r="KIR8" s="5"/>
      <c r="KIS8" s="5"/>
      <c r="KIT8" s="5"/>
      <c r="KIU8" s="5"/>
      <c r="KIV8" s="5"/>
      <c r="KIW8" s="5"/>
      <c r="KIX8" s="5"/>
      <c r="KIY8" s="5"/>
      <c r="KIZ8" s="5"/>
      <c r="KJA8" s="5"/>
      <c r="KJB8" s="5"/>
      <c r="KJC8" s="5"/>
      <c r="KJD8" s="5"/>
      <c r="KJE8" s="5"/>
      <c r="KJF8" s="5"/>
      <c r="KJG8" s="5"/>
      <c r="KJH8" s="5"/>
      <c r="KJI8" s="5"/>
      <c r="KJJ8" s="5"/>
      <c r="KJK8" s="5"/>
      <c r="KJL8" s="5"/>
      <c r="KJM8" s="5"/>
      <c r="KJN8" s="5"/>
      <c r="KJO8" s="5"/>
      <c r="KJP8" s="5"/>
      <c r="KJQ8" s="5"/>
      <c r="KJR8" s="5"/>
      <c r="KJS8" s="5"/>
      <c r="KJT8" s="5"/>
      <c r="KJU8" s="5"/>
      <c r="KJV8" s="5"/>
      <c r="KJW8" s="5"/>
      <c r="KJX8" s="5"/>
      <c r="KJY8" s="5"/>
      <c r="KJZ8" s="5"/>
      <c r="KKA8" s="5"/>
      <c r="KKB8" s="5"/>
      <c r="KKC8" s="5"/>
      <c r="KKD8" s="5"/>
      <c r="KKE8" s="5"/>
      <c r="KKF8" s="5"/>
      <c r="KKG8" s="5"/>
      <c r="KKH8" s="5"/>
      <c r="KKI8" s="5"/>
      <c r="KKJ8" s="5"/>
      <c r="KKK8" s="5"/>
      <c r="KKL8" s="5"/>
      <c r="KKM8" s="5"/>
      <c r="KKN8" s="5"/>
      <c r="KKO8" s="5"/>
      <c r="KKP8" s="5"/>
      <c r="KKQ8" s="5"/>
      <c r="KKR8" s="5"/>
      <c r="KKS8" s="5"/>
      <c r="KKT8" s="5"/>
      <c r="KKU8" s="5"/>
      <c r="KKV8" s="5"/>
      <c r="KKW8" s="5"/>
      <c r="KKX8" s="5"/>
      <c r="KKY8" s="5"/>
      <c r="KKZ8" s="5"/>
      <c r="KLA8" s="5"/>
      <c r="KLB8" s="5"/>
      <c r="KLC8" s="5"/>
      <c r="KLD8" s="5"/>
      <c r="KLE8" s="5"/>
      <c r="KLF8" s="5"/>
      <c r="KLG8" s="5"/>
      <c r="KLH8" s="5"/>
      <c r="KLI8" s="5"/>
      <c r="KLJ8" s="5"/>
      <c r="KLK8" s="5"/>
      <c r="KLL8" s="5"/>
      <c r="KLM8" s="5"/>
      <c r="KLN8" s="5"/>
      <c r="KLO8" s="5"/>
      <c r="KLP8" s="5"/>
      <c r="KLQ8" s="5"/>
      <c r="KLR8" s="5"/>
      <c r="KLS8" s="5"/>
      <c r="KLT8" s="5"/>
      <c r="KLU8" s="5"/>
      <c r="KLV8" s="5"/>
      <c r="KLW8" s="5"/>
      <c r="KLX8" s="5"/>
      <c r="KLY8" s="5"/>
      <c r="KLZ8" s="5"/>
      <c r="KMA8" s="5"/>
      <c r="KMB8" s="5"/>
      <c r="KMC8" s="5"/>
      <c r="KMD8" s="5"/>
      <c r="KME8" s="5"/>
      <c r="KMF8" s="5"/>
      <c r="KMG8" s="5"/>
      <c r="KMH8" s="5"/>
      <c r="KMI8" s="5"/>
      <c r="KMJ8" s="5"/>
      <c r="KMK8" s="5"/>
      <c r="KML8" s="5"/>
      <c r="KMM8" s="5"/>
      <c r="KMN8" s="5"/>
      <c r="KMO8" s="5"/>
      <c r="KMP8" s="5"/>
      <c r="KMQ8" s="5"/>
      <c r="KMR8" s="5"/>
      <c r="KMS8" s="5"/>
      <c r="KMT8" s="5"/>
      <c r="KMU8" s="5"/>
      <c r="KMV8" s="5"/>
      <c r="KMW8" s="5"/>
      <c r="KMX8" s="5"/>
      <c r="KMY8" s="5"/>
      <c r="KMZ8" s="5"/>
      <c r="KNA8" s="5"/>
      <c r="KNB8" s="5"/>
      <c r="KNC8" s="5"/>
      <c r="KND8" s="5"/>
      <c r="KNE8" s="5"/>
      <c r="KNF8" s="5"/>
      <c r="KNG8" s="5"/>
      <c r="KNH8" s="5"/>
      <c r="KNI8" s="5"/>
      <c r="KNJ8" s="5"/>
      <c r="KNK8" s="5"/>
      <c r="KNL8" s="5"/>
      <c r="KNM8" s="5"/>
      <c r="KNN8" s="5"/>
      <c r="KNO8" s="5"/>
      <c r="KNP8" s="5"/>
      <c r="KNQ8" s="5"/>
      <c r="KNR8" s="5"/>
      <c r="KNS8" s="5"/>
      <c r="KNT8" s="5"/>
      <c r="KNU8" s="5"/>
      <c r="KNV8" s="5"/>
      <c r="KNW8" s="5"/>
      <c r="KNX8" s="5"/>
      <c r="KNY8" s="5"/>
      <c r="KNZ8" s="5"/>
      <c r="KOA8" s="5"/>
      <c r="KOB8" s="5"/>
      <c r="KOC8" s="5"/>
      <c r="KOD8" s="5"/>
      <c r="KOE8" s="5"/>
      <c r="KOF8" s="5"/>
      <c r="KOG8" s="5"/>
      <c r="KOH8" s="5"/>
      <c r="KOI8" s="5"/>
      <c r="KOJ8" s="5"/>
      <c r="KOK8" s="5"/>
      <c r="KOL8" s="5"/>
      <c r="KOM8" s="5"/>
      <c r="KON8" s="5"/>
      <c r="KOO8" s="5"/>
      <c r="KOP8" s="5"/>
      <c r="KOQ8" s="5"/>
      <c r="KOR8" s="5"/>
      <c r="KOS8" s="5"/>
      <c r="KOT8" s="5"/>
      <c r="KOU8" s="5"/>
      <c r="KOV8" s="5"/>
      <c r="KOW8" s="5"/>
      <c r="KOX8" s="5"/>
      <c r="KOY8" s="5"/>
      <c r="KOZ8" s="5"/>
      <c r="KPA8" s="5"/>
      <c r="KPB8" s="5"/>
      <c r="KPC8" s="5"/>
      <c r="KPD8" s="5"/>
      <c r="KPE8" s="5"/>
      <c r="KPF8" s="5"/>
      <c r="KPG8" s="5"/>
      <c r="KPH8" s="5"/>
      <c r="KPI8" s="5"/>
      <c r="KPJ8" s="5"/>
      <c r="KPK8" s="5"/>
      <c r="KPL8" s="5"/>
      <c r="KPM8" s="5"/>
      <c r="KPN8" s="5"/>
      <c r="KPO8" s="5"/>
      <c r="KPP8" s="5"/>
      <c r="KPQ8" s="5"/>
      <c r="KPR8" s="5"/>
      <c r="KPS8" s="5"/>
      <c r="KPT8" s="5"/>
      <c r="KPU8" s="5"/>
      <c r="KPV8" s="5"/>
      <c r="KPW8" s="5"/>
      <c r="KPX8" s="5"/>
      <c r="KPY8" s="5"/>
      <c r="KPZ8" s="5"/>
      <c r="KQA8" s="5"/>
      <c r="KQB8" s="5"/>
      <c r="KQC8" s="5"/>
      <c r="KQD8" s="5"/>
      <c r="KQE8" s="5"/>
      <c r="KQF8" s="5"/>
      <c r="KQG8" s="5"/>
      <c r="KQH8" s="5"/>
      <c r="KQI8" s="5"/>
      <c r="KQJ8" s="5"/>
      <c r="KQK8" s="5"/>
      <c r="KQL8" s="5"/>
      <c r="KQM8" s="5"/>
      <c r="KQN8" s="5"/>
      <c r="KQO8" s="5"/>
      <c r="KQP8" s="5"/>
      <c r="KQQ8" s="5"/>
      <c r="KQR8" s="5"/>
      <c r="KQS8" s="5"/>
      <c r="KQT8" s="5"/>
      <c r="KQU8" s="5"/>
      <c r="KQV8" s="5"/>
      <c r="KQW8" s="5"/>
      <c r="KQX8" s="5"/>
      <c r="KQY8" s="5"/>
      <c r="KQZ8" s="5"/>
      <c r="KRA8" s="5"/>
      <c r="KRB8" s="5"/>
      <c r="KRC8" s="5"/>
      <c r="KRD8" s="5"/>
      <c r="KRE8" s="5"/>
      <c r="KRF8" s="5"/>
      <c r="KRG8" s="5"/>
      <c r="KRH8" s="5"/>
      <c r="KRI8" s="5"/>
      <c r="KRJ8" s="5"/>
      <c r="KRK8" s="5"/>
      <c r="KRL8" s="5"/>
      <c r="KRM8" s="5"/>
      <c r="KRN8" s="5"/>
      <c r="KRO8" s="5"/>
      <c r="KRP8" s="5"/>
      <c r="KRQ8" s="5"/>
      <c r="KRR8" s="5"/>
      <c r="KRS8" s="5"/>
      <c r="KRT8" s="5"/>
      <c r="KRU8" s="5"/>
      <c r="KRV8" s="5"/>
      <c r="KRW8" s="5"/>
      <c r="KRX8" s="5"/>
      <c r="KRY8" s="5"/>
      <c r="KRZ8" s="5"/>
      <c r="KSA8" s="5"/>
      <c r="KSB8" s="5"/>
      <c r="KSC8" s="5"/>
      <c r="KSD8" s="5"/>
      <c r="KSE8" s="5"/>
      <c r="KSF8" s="5"/>
      <c r="KSG8" s="5"/>
      <c r="KSH8" s="5"/>
      <c r="KSI8" s="5"/>
      <c r="KSJ8" s="5"/>
      <c r="KSK8" s="5"/>
      <c r="KSL8" s="5"/>
      <c r="KSM8" s="5"/>
      <c r="KSN8" s="5"/>
      <c r="KSO8" s="5"/>
      <c r="KSP8" s="5"/>
      <c r="KSQ8" s="5"/>
      <c r="KSR8" s="5"/>
      <c r="KSS8" s="5"/>
      <c r="KST8" s="5"/>
      <c r="KSU8" s="5"/>
      <c r="KSV8" s="5"/>
      <c r="KSW8" s="5"/>
      <c r="KSX8" s="5"/>
      <c r="KSY8" s="5"/>
      <c r="KSZ8" s="5"/>
      <c r="KTA8" s="5"/>
      <c r="KTB8" s="5"/>
      <c r="KTC8" s="5"/>
      <c r="KTD8" s="5"/>
      <c r="KTE8" s="5"/>
      <c r="KTF8" s="5"/>
      <c r="KTG8" s="5"/>
      <c r="KTH8" s="5"/>
      <c r="KTI8" s="5"/>
      <c r="KTJ8" s="5"/>
      <c r="KTK8" s="5"/>
      <c r="KTL8" s="5"/>
      <c r="KTM8" s="5"/>
      <c r="KTN8" s="5"/>
      <c r="KTO8" s="5"/>
      <c r="KTP8" s="5"/>
      <c r="KTQ8" s="5"/>
      <c r="KTR8" s="5"/>
      <c r="KTS8" s="5"/>
      <c r="KTT8" s="5"/>
      <c r="KTU8" s="5"/>
      <c r="KTV8" s="5"/>
      <c r="KTW8" s="5"/>
      <c r="KTX8" s="5"/>
      <c r="KTY8" s="5"/>
      <c r="KTZ8" s="5"/>
      <c r="KUA8" s="5"/>
      <c r="KUB8" s="5"/>
      <c r="KUC8" s="5"/>
      <c r="KUD8" s="5"/>
      <c r="KUE8" s="5"/>
      <c r="KUF8" s="5"/>
      <c r="KUG8" s="5"/>
      <c r="KUH8" s="5"/>
      <c r="KUI8" s="5"/>
      <c r="KUJ8" s="5"/>
      <c r="KUK8" s="5"/>
      <c r="KUL8" s="5"/>
      <c r="KUM8" s="5"/>
      <c r="KUN8" s="5"/>
      <c r="KUO8" s="5"/>
      <c r="KUP8" s="5"/>
      <c r="KUQ8" s="5"/>
      <c r="KUR8" s="5"/>
      <c r="KUS8" s="5"/>
      <c r="KUT8" s="5"/>
      <c r="KUU8" s="5"/>
      <c r="KUV8" s="5"/>
      <c r="KUW8" s="5"/>
      <c r="KUX8" s="5"/>
      <c r="KUY8" s="5"/>
      <c r="KUZ8" s="5"/>
      <c r="KVA8" s="5"/>
      <c r="KVB8" s="5"/>
      <c r="KVC8" s="5"/>
      <c r="KVD8" s="5"/>
      <c r="KVE8" s="5"/>
      <c r="KVF8" s="5"/>
      <c r="KVG8" s="5"/>
      <c r="KVH8" s="5"/>
      <c r="KVI8" s="5"/>
      <c r="KVJ8" s="5"/>
      <c r="KVK8" s="5"/>
      <c r="KVL8" s="5"/>
      <c r="KVM8" s="5"/>
      <c r="KVN8" s="5"/>
      <c r="KVO8" s="5"/>
      <c r="KVP8" s="5"/>
      <c r="KVQ8" s="5"/>
      <c r="KVR8" s="5"/>
      <c r="KVS8" s="5"/>
      <c r="KVT8" s="5"/>
      <c r="KVU8" s="5"/>
      <c r="KVV8" s="5"/>
      <c r="KVW8" s="5"/>
      <c r="KVX8" s="5"/>
      <c r="KVY8" s="5"/>
      <c r="KVZ8" s="5"/>
      <c r="KWA8" s="5"/>
      <c r="KWB8" s="5"/>
      <c r="KWC8" s="5"/>
      <c r="KWD8" s="5"/>
      <c r="KWE8" s="5"/>
      <c r="KWF8" s="5"/>
      <c r="KWG8" s="5"/>
      <c r="KWH8" s="5"/>
      <c r="KWI8" s="5"/>
      <c r="KWJ8" s="5"/>
      <c r="KWK8" s="5"/>
      <c r="KWL8" s="5"/>
      <c r="KWM8" s="5"/>
      <c r="KWN8" s="5"/>
      <c r="KWO8" s="5"/>
      <c r="KWP8" s="5"/>
      <c r="KWQ8" s="5"/>
      <c r="KWR8" s="5"/>
      <c r="KWS8" s="5"/>
      <c r="KWT8" s="5"/>
      <c r="KWU8" s="5"/>
      <c r="KWV8" s="5"/>
      <c r="KWW8" s="5"/>
      <c r="KWX8" s="5"/>
      <c r="KWY8" s="5"/>
      <c r="KWZ8" s="5"/>
      <c r="KXA8" s="5"/>
      <c r="KXB8" s="5"/>
      <c r="KXC8" s="5"/>
      <c r="KXD8" s="5"/>
      <c r="KXE8" s="5"/>
      <c r="KXF8" s="5"/>
      <c r="KXG8" s="5"/>
      <c r="KXH8" s="5"/>
      <c r="KXI8" s="5"/>
      <c r="KXJ8" s="5"/>
      <c r="KXK8" s="5"/>
      <c r="KXL8" s="5"/>
      <c r="KXM8" s="5"/>
      <c r="KXN8" s="5"/>
      <c r="KXO8" s="5"/>
      <c r="KXP8" s="5"/>
      <c r="KXQ8" s="5"/>
      <c r="KXR8" s="5"/>
      <c r="KXS8" s="5"/>
      <c r="KXT8" s="5"/>
      <c r="KXU8" s="5"/>
      <c r="KXV8" s="5"/>
      <c r="KXW8" s="5"/>
      <c r="KXX8" s="5"/>
      <c r="KXY8" s="5"/>
      <c r="KXZ8" s="5"/>
      <c r="KYA8" s="5"/>
      <c r="KYB8" s="5"/>
      <c r="KYC8" s="5"/>
      <c r="KYD8" s="5"/>
      <c r="KYE8" s="5"/>
      <c r="KYF8" s="5"/>
      <c r="KYG8" s="5"/>
      <c r="KYH8" s="5"/>
      <c r="KYI8" s="5"/>
      <c r="KYJ8" s="5"/>
      <c r="KYK8" s="5"/>
      <c r="KYL8" s="5"/>
      <c r="KYM8" s="5"/>
      <c r="KYN8" s="5"/>
      <c r="KYO8" s="5"/>
      <c r="KYP8" s="5"/>
      <c r="KYQ8" s="5"/>
      <c r="KYR8" s="5"/>
      <c r="KYS8" s="5"/>
      <c r="KYT8" s="5"/>
      <c r="KYU8" s="5"/>
      <c r="KYV8" s="5"/>
      <c r="KYW8" s="5"/>
      <c r="KYX8" s="5"/>
      <c r="KYY8" s="5"/>
      <c r="KYZ8" s="5"/>
      <c r="KZA8" s="5"/>
      <c r="KZB8" s="5"/>
      <c r="KZC8" s="5"/>
      <c r="KZD8" s="5"/>
      <c r="KZE8" s="5"/>
      <c r="KZF8" s="5"/>
      <c r="KZG8" s="5"/>
      <c r="KZH8" s="5"/>
      <c r="KZI8" s="5"/>
      <c r="KZJ8" s="5"/>
      <c r="KZK8" s="5"/>
      <c r="KZL8" s="5"/>
      <c r="KZM8" s="5"/>
      <c r="KZN8" s="5"/>
      <c r="KZO8" s="5"/>
      <c r="KZP8" s="5"/>
      <c r="KZQ8" s="5"/>
      <c r="KZR8" s="5"/>
      <c r="KZS8" s="5"/>
      <c r="KZT8" s="5"/>
      <c r="KZU8" s="5"/>
      <c r="KZV8" s="5"/>
      <c r="KZW8" s="5"/>
      <c r="KZX8" s="5"/>
      <c r="KZY8" s="5"/>
      <c r="KZZ8" s="5"/>
      <c r="LAA8" s="5"/>
      <c r="LAB8" s="5"/>
      <c r="LAC8" s="5"/>
      <c r="LAD8" s="5"/>
      <c r="LAE8" s="5"/>
      <c r="LAF8" s="5"/>
      <c r="LAG8" s="5"/>
      <c r="LAH8" s="5"/>
      <c r="LAI8" s="5"/>
      <c r="LAJ8" s="5"/>
      <c r="LAK8" s="5"/>
      <c r="LAL8" s="5"/>
      <c r="LAM8" s="5"/>
      <c r="LAN8" s="5"/>
      <c r="LAO8" s="5"/>
      <c r="LAP8" s="5"/>
      <c r="LAQ8" s="5"/>
      <c r="LAR8" s="5"/>
      <c r="LAS8" s="5"/>
      <c r="LAT8" s="5"/>
      <c r="LAU8" s="5"/>
      <c r="LAV8" s="5"/>
      <c r="LAW8" s="5"/>
      <c r="LAX8" s="5"/>
      <c r="LAY8" s="5"/>
      <c r="LAZ8" s="5"/>
      <c r="LBA8" s="5"/>
      <c r="LBB8" s="5"/>
      <c r="LBC8" s="5"/>
      <c r="LBD8" s="5"/>
      <c r="LBE8" s="5"/>
      <c r="LBF8" s="5"/>
      <c r="LBG8" s="5"/>
      <c r="LBH8" s="5"/>
      <c r="LBI8" s="5"/>
      <c r="LBJ8" s="5"/>
      <c r="LBK8" s="5"/>
      <c r="LBL8" s="5"/>
      <c r="LBM8" s="5"/>
      <c r="LBN8" s="5"/>
      <c r="LBO8" s="5"/>
      <c r="LBP8" s="5"/>
      <c r="LBQ8" s="5"/>
      <c r="LBR8" s="5"/>
      <c r="LBS8" s="5"/>
      <c r="LBT8" s="5"/>
      <c r="LBU8" s="5"/>
      <c r="LBV8" s="5"/>
      <c r="LBW8" s="5"/>
      <c r="LBX8" s="5"/>
      <c r="LBY8" s="5"/>
      <c r="LBZ8" s="5"/>
      <c r="LCA8" s="5"/>
      <c r="LCB8" s="5"/>
      <c r="LCC8" s="5"/>
      <c r="LCD8" s="5"/>
      <c r="LCE8" s="5"/>
      <c r="LCF8" s="5"/>
      <c r="LCG8" s="5"/>
      <c r="LCH8" s="5"/>
      <c r="LCI8" s="5"/>
      <c r="LCJ8" s="5"/>
      <c r="LCK8" s="5"/>
      <c r="LCL8" s="5"/>
      <c r="LCM8" s="5"/>
      <c r="LCN8" s="5"/>
      <c r="LCO8" s="5"/>
      <c r="LCP8" s="5"/>
      <c r="LCQ8" s="5"/>
      <c r="LCR8" s="5"/>
      <c r="LCS8" s="5"/>
      <c r="LCT8" s="5"/>
      <c r="LCU8" s="5"/>
      <c r="LCV8" s="5"/>
      <c r="LCW8" s="5"/>
      <c r="LCX8" s="5"/>
      <c r="LCY8" s="5"/>
      <c r="LCZ8" s="5"/>
      <c r="LDA8" s="5"/>
      <c r="LDB8" s="5"/>
      <c r="LDC8" s="5"/>
      <c r="LDD8" s="5"/>
      <c r="LDE8" s="5"/>
      <c r="LDF8" s="5"/>
      <c r="LDG8" s="5"/>
      <c r="LDH8" s="5"/>
      <c r="LDI8" s="5"/>
      <c r="LDJ8" s="5"/>
      <c r="LDK8" s="5"/>
      <c r="LDL8" s="5"/>
      <c r="LDM8" s="5"/>
      <c r="LDN8" s="5"/>
      <c r="LDO8" s="5"/>
      <c r="LDP8" s="5"/>
      <c r="LDQ8" s="5"/>
      <c r="LDR8" s="5"/>
      <c r="LDS8" s="5"/>
      <c r="LDT8" s="5"/>
      <c r="LDU8" s="5"/>
      <c r="LDV8" s="5"/>
      <c r="LDW8" s="5"/>
      <c r="LDX8" s="5"/>
      <c r="LDY8" s="5"/>
      <c r="LDZ8" s="5"/>
      <c r="LEA8" s="5"/>
      <c r="LEB8" s="5"/>
      <c r="LEC8" s="5"/>
      <c r="LED8" s="5"/>
      <c r="LEE8" s="5"/>
      <c r="LEF8" s="5"/>
      <c r="LEG8" s="5"/>
      <c r="LEH8" s="5"/>
      <c r="LEI8" s="5"/>
      <c r="LEJ8" s="5"/>
      <c r="LEK8" s="5"/>
      <c r="LEL8" s="5"/>
      <c r="LEM8" s="5"/>
      <c r="LEN8" s="5"/>
      <c r="LEO8" s="5"/>
      <c r="LEP8" s="5"/>
      <c r="LEQ8" s="5"/>
      <c r="LER8" s="5"/>
      <c r="LES8" s="5"/>
      <c r="LET8" s="5"/>
      <c r="LEU8" s="5"/>
      <c r="LEV8" s="5"/>
      <c r="LEW8" s="5"/>
      <c r="LEX8" s="5"/>
      <c r="LEY8" s="5"/>
      <c r="LEZ8" s="5"/>
      <c r="LFA8" s="5"/>
      <c r="LFB8" s="5"/>
      <c r="LFC8" s="5"/>
      <c r="LFD8" s="5"/>
      <c r="LFE8" s="5"/>
      <c r="LFF8" s="5"/>
      <c r="LFG8" s="5"/>
      <c r="LFH8" s="5"/>
      <c r="LFI8" s="5"/>
      <c r="LFJ8" s="5"/>
      <c r="LFK8" s="5"/>
      <c r="LFL8" s="5"/>
      <c r="LFM8" s="5"/>
      <c r="LFN8" s="5"/>
      <c r="LFO8" s="5"/>
      <c r="LFP8" s="5"/>
      <c r="LFQ8" s="5"/>
      <c r="LFR8" s="5"/>
      <c r="LFS8" s="5"/>
      <c r="LFT8" s="5"/>
      <c r="LFU8" s="5"/>
      <c r="LFV8" s="5"/>
      <c r="LFW8" s="5"/>
      <c r="LFX8" s="5"/>
      <c r="LFY8" s="5"/>
      <c r="LFZ8" s="5"/>
      <c r="LGA8" s="5"/>
      <c r="LGB8" s="5"/>
      <c r="LGC8" s="5"/>
      <c r="LGD8" s="5"/>
      <c r="LGE8" s="5"/>
      <c r="LGF8" s="5"/>
      <c r="LGG8" s="5"/>
      <c r="LGH8" s="5"/>
      <c r="LGI8" s="5"/>
      <c r="LGJ8" s="5"/>
      <c r="LGK8" s="5"/>
      <c r="LGL8" s="5"/>
      <c r="LGM8" s="5"/>
      <c r="LGN8" s="5"/>
      <c r="LGO8" s="5"/>
      <c r="LGP8" s="5"/>
      <c r="LGQ8" s="5"/>
      <c r="LGR8" s="5"/>
      <c r="LGS8" s="5"/>
      <c r="LGT8" s="5"/>
      <c r="LGU8" s="5"/>
      <c r="LGV8" s="5"/>
      <c r="LGW8" s="5"/>
      <c r="LGX8" s="5"/>
      <c r="LGY8" s="5"/>
      <c r="LGZ8" s="5"/>
      <c r="LHA8" s="5"/>
      <c r="LHB8" s="5"/>
      <c r="LHC8" s="5"/>
      <c r="LHD8" s="5"/>
      <c r="LHE8" s="5"/>
      <c r="LHF8" s="5"/>
      <c r="LHG8" s="5"/>
      <c r="LHH8" s="5"/>
      <c r="LHI8" s="5"/>
      <c r="LHJ8" s="5"/>
      <c r="LHK8" s="5"/>
      <c r="LHL8" s="5"/>
      <c r="LHM8" s="5"/>
      <c r="LHN8" s="5"/>
      <c r="LHO8" s="5"/>
      <c r="LHP8" s="5"/>
      <c r="LHQ8" s="5"/>
      <c r="LHR8" s="5"/>
      <c r="LHS8" s="5"/>
      <c r="LHT8" s="5"/>
      <c r="LHU8" s="5"/>
      <c r="LHV8" s="5"/>
      <c r="LHW8" s="5"/>
      <c r="LHX8" s="5"/>
      <c r="LHY8" s="5"/>
      <c r="LHZ8" s="5"/>
      <c r="LIA8" s="5"/>
      <c r="LIB8" s="5"/>
      <c r="LIC8" s="5"/>
      <c r="LID8" s="5"/>
      <c r="LIE8" s="5"/>
      <c r="LIF8" s="5"/>
      <c r="LIG8" s="5"/>
      <c r="LIH8" s="5"/>
      <c r="LII8" s="5"/>
      <c r="LIJ8" s="5"/>
      <c r="LIK8" s="5"/>
      <c r="LIL8" s="5"/>
      <c r="LIM8" s="5"/>
      <c r="LIN8" s="5"/>
      <c r="LIO8" s="5"/>
      <c r="LIP8" s="5"/>
      <c r="LIQ8" s="5"/>
      <c r="LIR8" s="5"/>
      <c r="LIS8" s="5"/>
      <c r="LIT8" s="5"/>
      <c r="LIU8" s="5"/>
      <c r="LIV8" s="5"/>
      <c r="LIW8" s="5"/>
      <c r="LIX8" s="5"/>
      <c r="LIY8" s="5"/>
      <c r="LIZ8" s="5"/>
      <c r="LJA8" s="5"/>
      <c r="LJB8" s="5"/>
      <c r="LJC8" s="5"/>
      <c r="LJD8" s="5"/>
      <c r="LJE8" s="5"/>
      <c r="LJF8" s="5"/>
      <c r="LJG8" s="5"/>
      <c r="LJH8" s="5"/>
      <c r="LJI8" s="5"/>
      <c r="LJJ8" s="5"/>
      <c r="LJK8" s="5"/>
      <c r="LJL8" s="5"/>
      <c r="LJM8" s="5"/>
      <c r="LJN8" s="5"/>
      <c r="LJO8" s="5"/>
      <c r="LJP8" s="5"/>
      <c r="LJQ8" s="5"/>
      <c r="LJR8" s="5"/>
      <c r="LJS8" s="5"/>
      <c r="LJT8" s="5"/>
      <c r="LJU8" s="5"/>
      <c r="LJV8" s="5"/>
      <c r="LJW8" s="5"/>
      <c r="LJX8" s="5"/>
      <c r="LJY8" s="5"/>
      <c r="LJZ8" s="5"/>
      <c r="LKA8" s="5"/>
      <c r="LKB8" s="5"/>
      <c r="LKC8" s="5"/>
      <c r="LKD8" s="5"/>
      <c r="LKE8" s="5"/>
      <c r="LKF8" s="5"/>
      <c r="LKG8" s="5"/>
      <c r="LKH8" s="5"/>
      <c r="LKI8" s="5"/>
      <c r="LKJ8" s="5"/>
      <c r="LKK8" s="5"/>
      <c r="LKL8" s="5"/>
      <c r="LKM8" s="5"/>
      <c r="LKN8" s="5"/>
      <c r="LKO8" s="5"/>
      <c r="LKP8" s="5"/>
      <c r="LKQ8" s="5"/>
      <c r="LKR8" s="5"/>
      <c r="LKS8" s="5"/>
      <c r="LKT8" s="5"/>
      <c r="LKU8" s="5"/>
      <c r="LKV8" s="5"/>
      <c r="LKW8" s="5"/>
      <c r="LKX8" s="5"/>
      <c r="LKY8" s="5"/>
      <c r="LKZ8" s="5"/>
      <c r="LLA8" s="5"/>
      <c r="LLB8" s="5"/>
      <c r="LLC8" s="5"/>
      <c r="LLD8" s="5"/>
      <c r="LLE8" s="5"/>
      <c r="LLF8" s="5"/>
      <c r="LLG8" s="5"/>
      <c r="LLH8" s="5"/>
      <c r="LLI8" s="5"/>
      <c r="LLJ8" s="5"/>
      <c r="LLK8" s="5"/>
      <c r="LLL8" s="5"/>
      <c r="LLM8" s="5"/>
      <c r="LLN8" s="5"/>
      <c r="LLO8" s="5"/>
      <c r="LLP8" s="5"/>
      <c r="LLQ8" s="5"/>
      <c r="LLR8" s="5"/>
      <c r="LLS8" s="5"/>
      <c r="LLT8" s="5"/>
      <c r="LLU8" s="5"/>
      <c r="LLV8" s="5"/>
      <c r="LLW8" s="5"/>
      <c r="LLX8" s="5"/>
      <c r="LLY8" s="5"/>
      <c r="LLZ8" s="5"/>
      <c r="LMA8" s="5"/>
      <c r="LMB8" s="5"/>
      <c r="LMC8" s="5"/>
      <c r="LMD8" s="5"/>
      <c r="LME8" s="5"/>
      <c r="LMF8" s="5"/>
      <c r="LMG8" s="5"/>
      <c r="LMH8" s="5"/>
      <c r="LMI8" s="5"/>
      <c r="LMJ8" s="5"/>
      <c r="LMK8" s="5"/>
      <c r="LML8" s="5"/>
      <c r="LMM8" s="5"/>
      <c r="LMN8" s="5"/>
      <c r="LMO8" s="5"/>
      <c r="LMP8" s="5"/>
      <c r="LMQ8" s="5"/>
      <c r="LMR8" s="5"/>
      <c r="LMS8" s="5"/>
      <c r="LMT8" s="5"/>
      <c r="LMU8" s="5"/>
      <c r="LMV8" s="5"/>
      <c r="LMW8" s="5"/>
      <c r="LMX8" s="5"/>
      <c r="LMY8" s="5"/>
      <c r="LMZ8" s="5"/>
      <c r="LNA8" s="5"/>
      <c r="LNB8" s="5"/>
      <c r="LNC8" s="5"/>
      <c r="LND8" s="5"/>
      <c r="LNE8" s="5"/>
      <c r="LNF8" s="5"/>
      <c r="LNG8" s="5"/>
      <c r="LNH8" s="5"/>
      <c r="LNI8" s="5"/>
      <c r="LNJ8" s="5"/>
      <c r="LNK8" s="5"/>
      <c r="LNL8" s="5"/>
      <c r="LNM8" s="5"/>
      <c r="LNN8" s="5"/>
      <c r="LNO8" s="5"/>
      <c r="LNP8" s="5"/>
      <c r="LNQ8" s="5"/>
      <c r="LNR8" s="5"/>
      <c r="LNS8" s="5"/>
      <c r="LNT8" s="5"/>
      <c r="LNU8" s="5"/>
      <c r="LNV8" s="5"/>
      <c r="LNW8" s="5"/>
      <c r="LNX8" s="5"/>
      <c r="LNY8" s="5"/>
      <c r="LNZ8" s="5"/>
      <c r="LOA8" s="5"/>
      <c r="LOB8" s="5"/>
      <c r="LOC8" s="5"/>
      <c r="LOD8" s="5"/>
      <c r="LOE8" s="5"/>
      <c r="LOF8" s="5"/>
      <c r="LOG8" s="5"/>
      <c r="LOH8" s="5"/>
      <c r="LOI8" s="5"/>
      <c r="LOJ8" s="5"/>
      <c r="LOK8" s="5"/>
      <c r="LOL8" s="5"/>
      <c r="LOM8" s="5"/>
      <c r="LON8" s="5"/>
      <c r="LOO8" s="5"/>
      <c r="LOP8" s="5"/>
      <c r="LOQ8" s="5"/>
      <c r="LOR8" s="5"/>
      <c r="LOS8" s="5"/>
      <c r="LOT8" s="5"/>
      <c r="LOU8" s="5"/>
      <c r="LOV8" s="5"/>
      <c r="LOW8" s="5"/>
      <c r="LOX8" s="5"/>
      <c r="LOY8" s="5"/>
      <c r="LOZ8" s="5"/>
      <c r="LPA8" s="5"/>
      <c r="LPB8" s="5"/>
      <c r="LPC8" s="5"/>
      <c r="LPD8" s="5"/>
      <c r="LPE8" s="5"/>
      <c r="LPF8" s="5"/>
      <c r="LPG8" s="5"/>
      <c r="LPH8" s="5"/>
      <c r="LPI8" s="5"/>
      <c r="LPJ8" s="5"/>
      <c r="LPK8" s="5"/>
      <c r="LPL8" s="5"/>
      <c r="LPM8" s="5"/>
      <c r="LPN8" s="5"/>
      <c r="LPO8" s="5"/>
      <c r="LPP8" s="5"/>
      <c r="LPQ8" s="5"/>
      <c r="LPR8" s="5"/>
      <c r="LPS8" s="5"/>
      <c r="LPT8" s="5"/>
      <c r="LPU8" s="5"/>
      <c r="LPV8" s="5"/>
      <c r="LPW8" s="5"/>
      <c r="LPX8" s="5"/>
      <c r="LPY8" s="5"/>
      <c r="LPZ8" s="5"/>
      <c r="LQA8" s="5"/>
      <c r="LQB8" s="5"/>
      <c r="LQC8" s="5"/>
      <c r="LQD8" s="5"/>
      <c r="LQE8" s="5"/>
      <c r="LQF8" s="5"/>
      <c r="LQG8" s="5"/>
      <c r="LQH8" s="5"/>
      <c r="LQI8" s="5"/>
      <c r="LQJ8" s="5"/>
      <c r="LQK8" s="5"/>
      <c r="LQL8" s="5"/>
      <c r="LQM8" s="5"/>
      <c r="LQN8" s="5"/>
      <c r="LQO8" s="5"/>
      <c r="LQP8" s="5"/>
      <c r="LQQ8" s="5"/>
      <c r="LQR8" s="5"/>
      <c r="LQS8" s="5"/>
      <c r="LQT8" s="5"/>
      <c r="LQU8" s="5"/>
      <c r="LQV8" s="5"/>
      <c r="LQW8" s="5"/>
      <c r="LQX8" s="5"/>
      <c r="LQY8" s="5"/>
      <c r="LQZ8" s="5"/>
      <c r="LRA8" s="5"/>
      <c r="LRB8" s="5"/>
      <c r="LRC8" s="5"/>
      <c r="LRD8" s="5"/>
      <c r="LRE8" s="5"/>
      <c r="LRF8" s="5"/>
      <c r="LRG8" s="5"/>
      <c r="LRH8" s="5"/>
      <c r="LRI8" s="5"/>
      <c r="LRJ8" s="5"/>
      <c r="LRK8" s="5"/>
      <c r="LRL8" s="5"/>
      <c r="LRM8" s="5"/>
      <c r="LRN8" s="5"/>
      <c r="LRO8" s="5"/>
      <c r="LRP8" s="5"/>
      <c r="LRQ8" s="5"/>
      <c r="LRR8" s="5"/>
      <c r="LRS8" s="5"/>
      <c r="LRT8" s="5"/>
      <c r="LRU8" s="5"/>
      <c r="LRV8" s="5"/>
      <c r="LRW8" s="5"/>
      <c r="LRX8" s="5"/>
      <c r="LRY8" s="5"/>
      <c r="LRZ8" s="5"/>
      <c r="LSA8" s="5"/>
      <c r="LSB8" s="5"/>
      <c r="LSC8" s="5"/>
      <c r="LSD8" s="5"/>
      <c r="LSE8" s="5"/>
      <c r="LSF8" s="5"/>
      <c r="LSG8" s="5"/>
      <c r="LSH8" s="5"/>
      <c r="LSI8" s="5"/>
      <c r="LSJ8" s="5"/>
      <c r="LSK8" s="5"/>
      <c r="LSL8" s="5"/>
      <c r="LSM8" s="5"/>
      <c r="LSN8" s="5"/>
      <c r="LSO8" s="5"/>
      <c r="LSP8" s="5"/>
      <c r="LSQ8" s="5"/>
      <c r="LSR8" s="5"/>
      <c r="LSS8" s="5"/>
      <c r="LST8" s="5"/>
      <c r="LSU8" s="5"/>
      <c r="LSV8" s="5"/>
      <c r="LSW8" s="5"/>
      <c r="LSX8" s="5"/>
      <c r="LSY8" s="5"/>
      <c r="LSZ8" s="5"/>
      <c r="LTA8" s="5"/>
      <c r="LTB8" s="5"/>
      <c r="LTC8" s="5"/>
      <c r="LTD8" s="5"/>
      <c r="LTE8" s="5"/>
      <c r="LTF8" s="5"/>
      <c r="LTG8" s="5"/>
      <c r="LTH8" s="5"/>
      <c r="LTI8" s="5"/>
      <c r="LTJ8" s="5"/>
      <c r="LTK8" s="5"/>
      <c r="LTL8" s="5"/>
      <c r="LTM8" s="5"/>
      <c r="LTN8" s="5"/>
      <c r="LTO8" s="5"/>
      <c r="LTP8" s="5"/>
      <c r="LTQ8" s="5"/>
      <c r="LTR8" s="5"/>
      <c r="LTS8" s="5"/>
      <c r="LTT8" s="5"/>
      <c r="LTU8" s="5"/>
      <c r="LTV8" s="5"/>
      <c r="LTW8" s="5"/>
      <c r="LTX8" s="5"/>
      <c r="LTY8" s="5"/>
      <c r="LTZ8" s="5"/>
      <c r="LUA8" s="5"/>
      <c r="LUB8" s="5"/>
      <c r="LUC8" s="5"/>
      <c r="LUD8" s="5"/>
      <c r="LUE8" s="5"/>
      <c r="LUF8" s="5"/>
      <c r="LUG8" s="5"/>
      <c r="LUH8" s="5"/>
      <c r="LUI8" s="5"/>
      <c r="LUJ8" s="5"/>
      <c r="LUK8" s="5"/>
      <c r="LUL8" s="5"/>
      <c r="LUM8" s="5"/>
      <c r="LUN8" s="5"/>
      <c r="LUO8" s="5"/>
      <c r="LUP8" s="5"/>
      <c r="LUQ8" s="5"/>
      <c r="LUR8" s="5"/>
      <c r="LUS8" s="5"/>
      <c r="LUT8" s="5"/>
      <c r="LUU8" s="5"/>
      <c r="LUV8" s="5"/>
      <c r="LUW8" s="5"/>
      <c r="LUX8" s="5"/>
      <c r="LUY8" s="5"/>
      <c r="LUZ8" s="5"/>
      <c r="LVA8" s="5"/>
      <c r="LVB8" s="5"/>
      <c r="LVC8" s="5"/>
      <c r="LVD8" s="5"/>
      <c r="LVE8" s="5"/>
      <c r="LVF8" s="5"/>
      <c r="LVG8" s="5"/>
      <c r="LVH8" s="5"/>
      <c r="LVI8" s="5"/>
      <c r="LVJ8" s="5"/>
      <c r="LVK8" s="5"/>
      <c r="LVL8" s="5"/>
      <c r="LVM8" s="5"/>
      <c r="LVN8" s="5"/>
      <c r="LVO8" s="5"/>
      <c r="LVP8" s="5"/>
      <c r="LVQ8" s="5"/>
      <c r="LVR8" s="5"/>
      <c r="LVS8" s="5"/>
      <c r="LVT8" s="5"/>
      <c r="LVU8" s="5"/>
      <c r="LVV8" s="5"/>
      <c r="LVW8" s="5"/>
      <c r="LVX8" s="5"/>
      <c r="LVY8" s="5"/>
      <c r="LVZ8" s="5"/>
      <c r="LWA8" s="5"/>
      <c r="LWB8" s="5"/>
      <c r="LWC8" s="5"/>
      <c r="LWD8" s="5"/>
      <c r="LWE8" s="5"/>
      <c r="LWF8" s="5"/>
      <c r="LWG8" s="5"/>
      <c r="LWH8" s="5"/>
      <c r="LWI8" s="5"/>
      <c r="LWJ8" s="5"/>
      <c r="LWK8" s="5"/>
      <c r="LWL8" s="5"/>
      <c r="LWM8" s="5"/>
      <c r="LWN8" s="5"/>
      <c r="LWO8" s="5"/>
      <c r="LWP8" s="5"/>
      <c r="LWQ8" s="5"/>
      <c r="LWR8" s="5"/>
      <c r="LWS8" s="5"/>
      <c r="LWT8" s="5"/>
      <c r="LWU8" s="5"/>
      <c r="LWV8" s="5"/>
      <c r="LWW8" s="5"/>
      <c r="LWX8" s="5"/>
      <c r="LWY8" s="5"/>
      <c r="LWZ8" s="5"/>
      <c r="LXA8" s="5"/>
      <c r="LXB8" s="5"/>
      <c r="LXC8" s="5"/>
      <c r="LXD8" s="5"/>
      <c r="LXE8" s="5"/>
      <c r="LXF8" s="5"/>
      <c r="LXG8" s="5"/>
      <c r="LXH8" s="5"/>
      <c r="LXI8" s="5"/>
      <c r="LXJ8" s="5"/>
      <c r="LXK8" s="5"/>
      <c r="LXL8" s="5"/>
      <c r="LXM8" s="5"/>
      <c r="LXN8" s="5"/>
      <c r="LXO8" s="5"/>
      <c r="LXP8" s="5"/>
      <c r="LXQ8" s="5"/>
      <c r="LXR8" s="5"/>
      <c r="LXS8" s="5"/>
      <c r="LXT8" s="5"/>
      <c r="LXU8" s="5"/>
      <c r="LXV8" s="5"/>
      <c r="LXW8" s="5"/>
      <c r="LXX8" s="5"/>
      <c r="LXY8" s="5"/>
      <c r="LXZ8" s="5"/>
      <c r="LYA8" s="5"/>
      <c r="LYB8" s="5"/>
      <c r="LYC8" s="5"/>
      <c r="LYD8" s="5"/>
      <c r="LYE8" s="5"/>
      <c r="LYF8" s="5"/>
      <c r="LYG8" s="5"/>
      <c r="LYH8" s="5"/>
      <c r="LYI8" s="5"/>
      <c r="LYJ8" s="5"/>
      <c r="LYK8" s="5"/>
      <c r="LYL8" s="5"/>
      <c r="LYM8" s="5"/>
      <c r="LYN8" s="5"/>
      <c r="LYO8" s="5"/>
      <c r="LYP8" s="5"/>
      <c r="LYQ8" s="5"/>
      <c r="LYR8" s="5"/>
      <c r="LYS8" s="5"/>
      <c r="LYT8" s="5"/>
      <c r="LYU8" s="5"/>
      <c r="LYV8" s="5"/>
      <c r="LYW8" s="5"/>
      <c r="LYX8" s="5"/>
      <c r="LYY8" s="5"/>
      <c r="LYZ8" s="5"/>
      <c r="LZA8" s="5"/>
      <c r="LZB8" s="5"/>
      <c r="LZC8" s="5"/>
      <c r="LZD8" s="5"/>
      <c r="LZE8" s="5"/>
      <c r="LZF8" s="5"/>
      <c r="LZG8" s="5"/>
      <c r="LZH8" s="5"/>
      <c r="LZI8" s="5"/>
      <c r="LZJ8" s="5"/>
      <c r="LZK8" s="5"/>
      <c r="LZL8" s="5"/>
      <c r="LZM8" s="5"/>
      <c r="LZN8" s="5"/>
      <c r="LZO8" s="5"/>
      <c r="LZP8" s="5"/>
      <c r="LZQ8" s="5"/>
      <c r="LZR8" s="5"/>
      <c r="LZS8" s="5"/>
      <c r="LZT8" s="5"/>
      <c r="LZU8" s="5"/>
      <c r="LZV8" s="5"/>
      <c r="LZW8" s="5"/>
      <c r="LZX8" s="5"/>
      <c r="LZY8" s="5"/>
      <c r="LZZ8" s="5"/>
      <c r="MAA8" s="5"/>
      <c r="MAB8" s="5"/>
      <c r="MAC8" s="5"/>
      <c r="MAD8" s="5"/>
      <c r="MAE8" s="5"/>
      <c r="MAF8" s="5"/>
      <c r="MAG8" s="5"/>
      <c r="MAH8" s="5"/>
      <c r="MAI8" s="5"/>
      <c r="MAJ8" s="5"/>
      <c r="MAK8" s="5"/>
      <c r="MAL8" s="5"/>
      <c r="MAM8" s="5"/>
      <c r="MAN8" s="5"/>
      <c r="MAO8" s="5"/>
      <c r="MAP8" s="5"/>
      <c r="MAQ8" s="5"/>
      <c r="MAR8" s="5"/>
      <c r="MAS8" s="5"/>
      <c r="MAT8" s="5"/>
      <c r="MAU8" s="5"/>
      <c r="MAV8" s="5"/>
      <c r="MAW8" s="5"/>
      <c r="MAX8" s="5"/>
      <c r="MAY8" s="5"/>
      <c r="MAZ8" s="5"/>
      <c r="MBA8" s="5"/>
      <c r="MBB8" s="5"/>
      <c r="MBC8" s="5"/>
      <c r="MBD8" s="5"/>
      <c r="MBE8" s="5"/>
      <c r="MBF8" s="5"/>
      <c r="MBG8" s="5"/>
      <c r="MBH8" s="5"/>
      <c r="MBI8" s="5"/>
      <c r="MBJ8" s="5"/>
      <c r="MBK8" s="5"/>
      <c r="MBL8" s="5"/>
      <c r="MBM8" s="5"/>
      <c r="MBN8" s="5"/>
      <c r="MBO8" s="5"/>
      <c r="MBP8" s="5"/>
      <c r="MBQ8" s="5"/>
      <c r="MBR8" s="5"/>
      <c r="MBS8" s="5"/>
      <c r="MBT8" s="5"/>
      <c r="MBU8" s="5"/>
      <c r="MBV8" s="5"/>
      <c r="MBW8" s="5"/>
      <c r="MBX8" s="5"/>
      <c r="MBY8" s="5"/>
      <c r="MBZ8" s="5"/>
      <c r="MCA8" s="5"/>
      <c r="MCB8" s="5"/>
      <c r="MCC8" s="5"/>
      <c r="MCD8" s="5"/>
      <c r="MCE8" s="5"/>
      <c r="MCF8" s="5"/>
      <c r="MCG8" s="5"/>
      <c r="MCH8" s="5"/>
      <c r="MCI8" s="5"/>
      <c r="MCJ8" s="5"/>
      <c r="MCK8" s="5"/>
      <c r="MCL8" s="5"/>
      <c r="MCM8" s="5"/>
      <c r="MCN8" s="5"/>
      <c r="MCO8" s="5"/>
      <c r="MCP8" s="5"/>
      <c r="MCQ8" s="5"/>
      <c r="MCR8" s="5"/>
      <c r="MCS8" s="5"/>
      <c r="MCT8" s="5"/>
      <c r="MCU8" s="5"/>
      <c r="MCV8" s="5"/>
      <c r="MCW8" s="5"/>
      <c r="MCX8" s="5"/>
      <c r="MCY8" s="5"/>
      <c r="MCZ8" s="5"/>
      <c r="MDA8" s="5"/>
      <c r="MDB8" s="5"/>
      <c r="MDC8" s="5"/>
      <c r="MDD8" s="5"/>
      <c r="MDE8" s="5"/>
      <c r="MDF8" s="5"/>
      <c r="MDG8" s="5"/>
      <c r="MDH8" s="5"/>
      <c r="MDI8" s="5"/>
      <c r="MDJ8" s="5"/>
      <c r="MDK8" s="5"/>
      <c r="MDL8" s="5"/>
      <c r="MDM8" s="5"/>
      <c r="MDN8" s="5"/>
      <c r="MDO8" s="5"/>
      <c r="MDP8" s="5"/>
      <c r="MDQ8" s="5"/>
      <c r="MDR8" s="5"/>
      <c r="MDS8" s="5"/>
      <c r="MDT8" s="5"/>
      <c r="MDU8" s="5"/>
      <c r="MDV8" s="5"/>
      <c r="MDW8" s="5"/>
      <c r="MDX8" s="5"/>
      <c r="MDY8" s="5"/>
      <c r="MDZ8" s="5"/>
      <c r="MEA8" s="5"/>
      <c r="MEB8" s="5"/>
      <c r="MEC8" s="5"/>
      <c r="MED8" s="5"/>
      <c r="MEE8" s="5"/>
      <c r="MEF8" s="5"/>
      <c r="MEG8" s="5"/>
      <c r="MEH8" s="5"/>
      <c r="MEI8" s="5"/>
      <c r="MEJ8" s="5"/>
      <c r="MEK8" s="5"/>
      <c r="MEL8" s="5"/>
      <c r="MEM8" s="5"/>
      <c r="MEN8" s="5"/>
      <c r="MEO8" s="5"/>
      <c r="MEP8" s="5"/>
      <c r="MEQ8" s="5"/>
      <c r="MER8" s="5"/>
      <c r="MES8" s="5"/>
      <c r="MET8" s="5"/>
      <c r="MEU8" s="5"/>
      <c r="MEV8" s="5"/>
      <c r="MEW8" s="5"/>
      <c r="MEX8" s="5"/>
      <c r="MEY8" s="5"/>
      <c r="MEZ8" s="5"/>
      <c r="MFA8" s="5"/>
      <c r="MFB8" s="5"/>
      <c r="MFC8" s="5"/>
      <c r="MFD8" s="5"/>
      <c r="MFE8" s="5"/>
      <c r="MFF8" s="5"/>
      <c r="MFG8" s="5"/>
      <c r="MFH8" s="5"/>
      <c r="MFI8" s="5"/>
      <c r="MFJ8" s="5"/>
      <c r="MFK8" s="5"/>
      <c r="MFL8" s="5"/>
      <c r="MFM8" s="5"/>
      <c r="MFN8" s="5"/>
      <c r="MFO8" s="5"/>
      <c r="MFP8" s="5"/>
      <c r="MFQ8" s="5"/>
      <c r="MFR8" s="5"/>
      <c r="MFS8" s="5"/>
      <c r="MFT8" s="5"/>
      <c r="MFU8" s="5"/>
      <c r="MFV8" s="5"/>
      <c r="MFW8" s="5"/>
      <c r="MFX8" s="5"/>
      <c r="MFY8" s="5"/>
      <c r="MFZ8" s="5"/>
      <c r="MGA8" s="5"/>
      <c r="MGB8" s="5"/>
      <c r="MGC8" s="5"/>
      <c r="MGD8" s="5"/>
      <c r="MGE8" s="5"/>
      <c r="MGF8" s="5"/>
      <c r="MGG8" s="5"/>
      <c r="MGH8" s="5"/>
      <c r="MGI8" s="5"/>
      <c r="MGJ8" s="5"/>
      <c r="MGK8" s="5"/>
      <c r="MGL8" s="5"/>
      <c r="MGM8" s="5"/>
      <c r="MGN8" s="5"/>
      <c r="MGO8" s="5"/>
      <c r="MGP8" s="5"/>
      <c r="MGQ8" s="5"/>
      <c r="MGR8" s="5"/>
      <c r="MGS8" s="5"/>
      <c r="MGT8" s="5"/>
      <c r="MGU8" s="5"/>
      <c r="MGV8" s="5"/>
      <c r="MGW8" s="5"/>
      <c r="MGX8" s="5"/>
      <c r="MGY8" s="5"/>
      <c r="MGZ8" s="5"/>
      <c r="MHA8" s="5"/>
      <c r="MHB8" s="5"/>
      <c r="MHC8" s="5"/>
      <c r="MHD8" s="5"/>
      <c r="MHE8" s="5"/>
      <c r="MHF8" s="5"/>
      <c r="MHG8" s="5"/>
      <c r="MHH8" s="5"/>
      <c r="MHI8" s="5"/>
      <c r="MHJ8" s="5"/>
      <c r="MHK8" s="5"/>
      <c r="MHL8" s="5"/>
      <c r="MHM8" s="5"/>
      <c r="MHN8" s="5"/>
      <c r="MHO8" s="5"/>
      <c r="MHP8" s="5"/>
      <c r="MHQ8" s="5"/>
      <c r="MHR8" s="5"/>
      <c r="MHS8" s="5"/>
      <c r="MHT8" s="5"/>
      <c r="MHU8" s="5"/>
      <c r="MHV8" s="5"/>
      <c r="MHW8" s="5"/>
      <c r="MHX8" s="5"/>
      <c r="MHY8" s="5"/>
      <c r="MHZ8" s="5"/>
      <c r="MIA8" s="5"/>
      <c r="MIB8" s="5"/>
      <c r="MIC8" s="5"/>
      <c r="MID8" s="5"/>
      <c r="MIE8" s="5"/>
      <c r="MIF8" s="5"/>
      <c r="MIG8" s="5"/>
      <c r="MIH8" s="5"/>
      <c r="MII8" s="5"/>
      <c r="MIJ8" s="5"/>
      <c r="MIK8" s="5"/>
      <c r="MIL8" s="5"/>
      <c r="MIM8" s="5"/>
      <c r="MIN8" s="5"/>
      <c r="MIO8" s="5"/>
      <c r="MIP8" s="5"/>
      <c r="MIQ8" s="5"/>
      <c r="MIR8" s="5"/>
      <c r="MIS8" s="5"/>
      <c r="MIT8" s="5"/>
      <c r="MIU8" s="5"/>
      <c r="MIV8" s="5"/>
      <c r="MIW8" s="5"/>
      <c r="MIX8" s="5"/>
      <c r="MIY8" s="5"/>
      <c r="MIZ8" s="5"/>
      <c r="MJA8" s="5"/>
      <c r="MJB8" s="5"/>
      <c r="MJC8" s="5"/>
      <c r="MJD8" s="5"/>
      <c r="MJE8" s="5"/>
      <c r="MJF8" s="5"/>
      <c r="MJG8" s="5"/>
      <c r="MJH8" s="5"/>
      <c r="MJI8" s="5"/>
      <c r="MJJ8" s="5"/>
      <c r="MJK8" s="5"/>
      <c r="MJL8" s="5"/>
      <c r="MJM8" s="5"/>
      <c r="MJN8" s="5"/>
      <c r="MJO8" s="5"/>
      <c r="MJP8" s="5"/>
      <c r="MJQ8" s="5"/>
      <c r="MJR8" s="5"/>
      <c r="MJS8" s="5"/>
      <c r="MJT8" s="5"/>
      <c r="MJU8" s="5"/>
      <c r="MJV8" s="5"/>
      <c r="MJW8" s="5"/>
      <c r="MJX8" s="5"/>
      <c r="MJY8" s="5"/>
      <c r="MJZ8" s="5"/>
      <c r="MKA8" s="5"/>
      <c r="MKB8" s="5"/>
      <c r="MKC8" s="5"/>
      <c r="MKD8" s="5"/>
      <c r="MKE8" s="5"/>
      <c r="MKF8" s="5"/>
      <c r="MKG8" s="5"/>
      <c r="MKH8" s="5"/>
      <c r="MKI8" s="5"/>
      <c r="MKJ8" s="5"/>
      <c r="MKK8" s="5"/>
      <c r="MKL8" s="5"/>
      <c r="MKM8" s="5"/>
      <c r="MKN8" s="5"/>
      <c r="MKO8" s="5"/>
      <c r="MKP8" s="5"/>
      <c r="MKQ8" s="5"/>
      <c r="MKR8" s="5"/>
      <c r="MKS8" s="5"/>
      <c r="MKT8" s="5"/>
      <c r="MKU8" s="5"/>
      <c r="MKV8" s="5"/>
      <c r="MKW8" s="5"/>
      <c r="MKX8" s="5"/>
      <c r="MKY8" s="5"/>
      <c r="MKZ8" s="5"/>
      <c r="MLA8" s="5"/>
      <c r="MLB8" s="5"/>
      <c r="MLC8" s="5"/>
      <c r="MLD8" s="5"/>
      <c r="MLE8" s="5"/>
      <c r="MLF8" s="5"/>
      <c r="MLG8" s="5"/>
      <c r="MLH8" s="5"/>
      <c r="MLI8" s="5"/>
      <c r="MLJ8" s="5"/>
      <c r="MLK8" s="5"/>
      <c r="MLL8" s="5"/>
      <c r="MLM8" s="5"/>
      <c r="MLN8" s="5"/>
      <c r="MLO8" s="5"/>
      <c r="MLP8" s="5"/>
      <c r="MLQ8" s="5"/>
      <c r="MLR8" s="5"/>
      <c r="MLS8" s="5"/>
      <c r="MLT8" s="5"/>
      <c r="MLU8" s="5"/>
      <c r="MLV8" s="5"/>
      <c r="MLW8" s="5"/>
      <c r="MLX8" s="5"/>
      <c r="MLY8" s="5"/>
      <c r="MLZ8" s="5"/>
      <c r="MMA8" s="5"/>
      <c r="MMB8" s="5"/>
      <c r="MMC8" s="5"/>
      <c r="MMD8" s="5"/>
      <c r="MME8" s="5"/>
      <c r="MMF8" s="5"/>
      <c r="MMG8" s="5"/>
      <c r="MMH8" s="5"/>
      <c r="MMI8" s="5"/>
      <c r="MMJ8" s="5"/>
      <c r="MMK8" s="5"/>
      <c r="MML8" s="5"/>
      <c r="MMM8" s="5"/>
      <c r="MMN8" s="5"/>
      <c r="MMO8" s="5"/>
      <c r="MMP8" s="5"/>
      <c r="MMQ8" s="5"/>
      <c r="MMR8" s="5"/>
      <c r="MMS8" s="5"/>
      <c r="MMT8" s="5"/>
      <c r="MMU8" s="5"/>
      <c r="MMV8" s="5"/>
      <c r="MMW8" s="5"/>
      <c r="MMX8" s="5"/>
      <c r="MMY8" s="5"/>
      <c r="MMZ8" s="5"/>
      <c r="MNA8" s="5"/>
      <c r="MNB8" s="5"/>
      <c r="MNC8" s="5"/>
      <c r="MND8" s="5"/>
      <c r="MNE8" s="5"/>
      <c r="MNF8" s="5"/>
      <c r="MNG8" s="5"/>
      <c r="MNH8" s="5"/>
      <c r="MNI8" s="5"/>
      <c r="MNJ8" s="5"/>
      <c r="MNK8" s="5"/>
      <c r="MNL8" s="5"/>
      <c r="MNM8" s="5"/>
      <c r="MNN8" s="5"/>
      <c r="MNO8" s="5"/>
      <c r="MNP8" s="5"/>
      <c r="MNQ8" s="5"/>
      <c r="MNR8" s="5"/>
      <c r="MNS8" s="5"/>
      <c r="MNT8" s="5"/>
      <c r="MNU8" s="5"/>
      <c r="MNV8" s="5"/>
      <c r="MNW8" s="5"/>
      <c r="MNX8" s="5"/>
      <c r="MNY8" s="5"/>
      <c r="MNZ8" s="5"/>
      <c r="MOA8" s="5"/>
      <c r="MOB8" s="5"/>
      <c r="MOC8" s="5"/>
      <c r="MOD8" s="5"/>
      <c r="MOE8" s="5"/>
      <c r="MOF8" s="5"/>
      <c r="MOG8" s="5"/>
      <c r="MOH8" s="5"/>
      <c r="MOI8" s="5"/>
      <c r="MOJ8" s="5"/>
      <c r="MOK8" s="5"/>
      <c r="MOL8" s="5"/>
      <c r="MOM8" s="5"/>
      <c r="MON8" s="5"/>
      <c r="MOO8" s="5"/>
      <c r="MOP8" s="5"/>
      <c r="MOQ8" s="5"/>
      <c r="MOR8" s="5"/>
      <c r="MOS8" s="5"/>
      <c r="MOT8" s="5"/>
      <c r="MOU8" s="5"/>
      <c r="MOV8" s="5"/>
      <c r="MOW8" s="5"/>
      <c r="MOX8" s="5"/>
      <c r="MOY8" s="5"/>
      <c r="MOZ8" s="5"/>
      <c r="MPA8" s="5"/>
      <c r="MPB8" s="5"/>
      <c r="MPC8" s="5"/>
      <c r="MPD8" s="5"/>
      <c r="MPE8" s="5"/>
      <c r="MPF8" s="5"/>
      <c r="MPG8" s="5"/>
      <c r="MPH8" s="5"/>
      <c r="MPI8" s="5"/>
      <c r="MPJ8" s="5"/>
      <c r="MPK8" s="5"/>
      <c r="MPL8" s="5"/>
      <c r="MPM8" s="5"/>
      <c r="MPN8" s="5"/>
      <c r="MPO8" s="5"/>
      <c r="MPP8" s="5"/>
      <c r="MPQ8" s="5"/>
      <c r="MPR8" s="5"/>
      <c r="MPS8" s="5"/>
      <c r="MPT8" s="5"/>
      <c r="MPU8" s="5"/>
      <c r="MPV8" s="5"/>
      <c r="MPW8" s="5"/>
      <c r="MPX8" s="5"/>
      <c r="MPY8" s="5"/>
      <c r="MPZ8" s="5"/>
      <c r="MQA8" s="5"/>
      <c r="MQB8" s="5"/>
      <c r="MQC8" s="5"/>
      <c r="MQD8" s="5"/>
      <c r="MQE8" s="5"/>
      <c r="MQF8" s="5"/>
      <c r="MQG8" s="5"/>
      <c r="MQH8" s="5"/>
      <c r="MQI8" s="5"/>
      <c r="MQJ8" s="5"/>
      <c r="MQK8" s="5"/>
      <c r="MQL8" s="5"/>
      <c r="MQM8" s="5"/>
      <c r="MQN8" s="5"/>
      <c r="MQO8" s="5"/>
      <c r="MQP8" s="5"/>
      <c r="MQQ8" s="5"/>
      <c r="MQR8" s="5"/>
      <c r="MQS8" s="5"/>
      <c r="MQT8" s="5"/>
      <c r="MQU8" s="5"/>
      <c r="MQV8" s="5"/>
      <c r="MQW8" s="5"/>
      <c r="MQX8" s="5"/>
      <c r="MQY8" s="5"/>
      <c r="MQZ8" s="5"/>
      <c r="MRA8" s="5"/>
      <c r="MRB8" s="5"/>
      <c r="MRC8" s="5"/>
      <c r="MRD8" s="5"/>
      <c r="MRE8" s="5"/>
      <c r="MRF8" s="5"/>
      <c r="MRG8" s="5"/>
      <c r="MRH8" s="5"/>
      <c r="MRI8" s="5"/>
      <c r="MRJ8" s="5"/>
      <c r="MRK8" s="5"/>
      <c r="MRL8" s="5"/>
      <c r="MRM8" s="5"/>
      <c r="MRN8" s="5"/>
      <c r="MRO8" s="5"/>
      <c r="MRP8" s="5"/>
      <c r="MRQ8" s="5"/>
      <c r="MRR8" s="5"/>
      <c r="MRS8" s="5"/>
      <c r="MRT8" s="5"/>
      <c r="MRU8" s="5"/>
      <c r="MRV8" s="5"/>
      <c r="MRW8" s="5"/>
      <c r="MRX8" s="5"/>
      <c r="MRY8" s="5"/>
      <c r="MRZ8" s="5"/>
      <c r="MSA8" s="5"/>
      <c r="MSB8" s="5"/>
      <c r="MSC8" s="5"/>
      <c r="MSD8" s="5"/>
      <c r="MSE8" s="5"/>
      <c r="MSF8" s="5"/>
      <c r="MSG8" s="5"/>
      <c r="MSH8" s="5"/>
      <c r="MSI8" s="5"/>
      <c r="MSJ8" s="5"/>
      <c r="MSK8" s="5"/>
      <c r="MSL8" s="5"/>
      <c r="MSM8" s="5"/>
      <c r="MSN8" s="5"/>
      <c r="MSO8" s="5"/>
      <c r="MSP8" s="5"/>
      <c r="MSQ8" s="5"/>
      <c r="MSR8" s="5"/>
      <c r="MSS8" s="5"/>
      <c r="MST8" s="5"/>
      <c r="MSU8" s="5"/>
      <c r="MSV8" s="5"/>
      <c r="MSW8" s="5"/>
      <c r="MSX8" s="5"/>
      <c r="MSY8" s="5"/>
      <c r="MSZ8" s="5"/>
      <c r="MTA8" s="5"/>
      <c r="MTB8" s="5"/>
      <c r="MTC8" s="5"/>
      <c r="MTD8" s="5"/>
      <c r="MTE8" s="5"/>
      <c r="MTF8" s="5"/>
      <c r="MTG8" s="5"/>
      <c r="MTH8" s="5"/>
      <c r="MTI8" s="5"/>
      <c r="MTJ8" s="5"/>
      <c r="MTK8" s="5"/>
      <c r="MTL8" s="5"/>
      <c r="MTM8" s="5"/>
      <c r="MTN8" s="5"/>
      <c r="MTO8" s="5"/>
      <c r="MTP8" s="5"/>
      <c r="MTQ8" s="5"/>
      <c r="MTR8" s="5"/>
      <c r="MTS8" s="5"/>
      <c r="MTT8" s="5"/>
      <c r="MTU8" s="5"/>
      <c r="MTV8" s="5"/>
      <c r="MTW8" s="5"/>
      <c r="MTX8" s="5"/>
      <c r="MTY8" s="5"/>
      <c r="MTZ8" s="5"/>
      <c r="MUA8" s="5"/>
      <c r="MUB8" s="5"/>
      <c r="MUC8" s="5"/>
      <c r="MUD8" s="5"/>
      <c r="MUE8" s="5"/>
      <c r="MUF8" s="5"/>
      <c r="MUG8" s="5"/>
      <c r="MUH8" s="5"/>
      <c r="MUI8" s="5"/>
      <c r="MUJ8" s="5"/>
      <c r="MUK8" s="5"/>
      <c r="MUL8" s="5"/>
      <c r="MUM8" s="5"/>
      <c r="MUN8" s="5"/>
      <c r="MUO8" s="5"/>
      <c r="MUP8" s="5"/>
      <c r="MUQ8" s="5"/>
      <c r="MUR8" s="5"/>
      <c r="MUS8" s="5"/>
      <c r="MUT8" s="5"/>
      <c r="MUU8" s="5"/>
      <c r="MUV8" s="5"/>
      <c r="MUW8" s="5"/>
      <c r="MUX8" s="5"/>
      <c r="MUY8" s="5"/>
      <c r="MUZ8" s="5"/>
      <c r="MVA8" s="5"/>
      <c r="MVB8" s="5"/>
      <c r="MVC8" s="5"/>
      <c r="MVD8" s="5"/>
      <c r="MVE8" s="5"/>
      <c r="MVF8" s="5"/>
      <c r="MVG8" s="5"/>
      <c r="MVH8" s="5"/>
      <c r="MVI8" s="5"/>
      <c r="MVJ8" s="5"/>
      <c r="MVK8" s="5"/>
      <c r="MVL8" s="5"/>
      <c r="MVM8" s="5"/>
      <c r="MVN8" s="5"/>
      <c r="MVO8" s="5"/>
      <c r="MVP8" s="5"/>
      <c r="MVQ8" s="5"/>
      <c r="MVR8" s="5"/>
      <c r="MVS8" s="5"/>
      <c r="MVT8" s="5"/>
      <c r="MVU8" s="5"/>
      <c r="MVV8" s="5"/>
      <c r="MVW8" s="5"/>
      <c r="MVX8" s="5"/>
      <c r="MVY8" s="5"/>
      <c r="MVZ8" s="5"/>
      <c r="MWA8" s="5"/>
      <c r="MWB8" s="5"/>
      <c r="MWC8" s="5"/>
      <c r="MWD8" s="5"/>
      <c r="MWE8" s="5"/>
      <c r="MWF8" s="5"/>
      <c r="MWG8" s="5"/>
      <c r="MWH8" s="5"/>
      <c r="MWI8" s="5"/>
      <c r="MWJ8" s="5"/>
      <c r="MWK8" s="5"/>
      <c r="MWL8" s="5"/>
      <c r="MWM8" s="5"/>
      <c r="MWN8" s="5"/>
      <c r="MWO8" s="5"/>
      <c r="MWP8" s="5"/>
      <c r="MWQ8" s="5"/>
      <c r="MWR8" s="5"/>
      <c r="MWS8" s="5"/>
      <c r="MWT8" s="5"/>
      <c r="MWU8" s="5"/>
      <c r="MWV8" s="5"/>
      <c r="MWW8" s="5"/>
      <c r="MWX8" s="5"/>
      <c r="MWY8" s="5"/>
      <c r="MWZ8" s="5"/>
      <c r="MXA8" s="5"/>
      <c r="MXB8" s="5"/>
      <c r="MXC8" s="5"/>
      <c r="MXD8" s="5"/>
      <c r="MXE8" s="5"/>
      <c r="MXF8" s="5"/>
      <c r="MXG8" s="5"/>
      <c r="MXH8" s="5"/>
      <c r="MXI8" s="5"/>
      <c r="MXJ8" s="5"/>
      <c r="MXK8" s="5"/>
      <c r="MXL8" s="5"/>
      <c r="MXM8" s="5"/>
      <c r="MXN8" s="5"/>
      <c r="MXO8" s="5"/>
      <c r="MXP8" s="5"/>
      <c r="MXQ8" s="5"/>
      <c r="MXR8" s="5"/>
      <c r="MXS8" s="5"/>
      <c r="MXT8" s="5"/>
      <c r="MXU8" s="5"/>
      <c r="MXV8" s="5"/>
      <c r="MXW8" s="5"/>
      <c r="MXX8" s="5"/>
      <c r="MXY8" s="5"/>
      <c r="MXZ8" s="5"/>
      <c r="MYA8" s="5"/>
      <c r="MYB8" s="5"/>
      <c r="MYC8" s="5"/>
      <c r="MYD8" s="5"/>
      <c r="MYE8" s="5"/>
      <c r="MYF8" s="5"/>
      <c r="MYG8" s="5"/>
      <c r="MYH8" s="5"/>
      <c r="MYI8" s="5"/>
      <c r="MYJ8" s="5"/>
      <c r="MYK8" s="5"/>
      <c r="MYL8" s="5"/>
      <c r="MYM8" s="5"/>
      <c r="MYN8" s="5"/>
      <c r="MYO8" s="5"/>
      <c r="MYP8" s="5"/>
      <c r="MYQ8" s="5"/>
      <c r="MYR8" s="5"/>
      <c r="MYS8" s="5"/>
      <c r="MYT8" s="5"/>
      <c r="MYU8" s="5"/>
      <c r="MYV8" s="5"/>
      <c r="MYW8" s="5"/>
      <c r="MYX8" s="5"/>
      <c r="MYY8" s="5"/>
      <c r="MYZ8" s="5"/>
      <c r="MZA8" s="5"/>
      <c r="MZB8" s="5"/>
      <c r="MZC8" s="5"/>
      <c r="MZD8" s="5"/>
      <c r="MZE8" s="5"/>
      <c r="MZF8" s="5"/>
      <c r="MZG8" s="5"/>
      <c r="MZH8" s="5"/>
      <c r="MZI8" s="5"/>
      <c r="MZJ8" s="5"/>
      <c r="MZK8" s="5"/>
      <c r="MZL8" s="5"/>
      <c r="MZM8" s="5"/>
      <c r="MZN8" s="5"/>
      <c r="MZO8" s="5"/>
      <c r="MZP8" s="5"/>
      <c r="MZQ8" s="5"/>
      <c r="MZR8" s="5"/>
      <c r="MZS8" s="5"/>
      <c r="MZT8" s="5"/>
      <c r="MZU8" s="5"/>
      <c r="MZV8" s="5"/>
      <c r="MZW8" s="5"/>
      <c r="MZX8" s="5"/>
      <c r="MZY8" s="5"/>
      <c r="MZZ8" s="5"/>
      <c r="NAA8" s="5"/>
      <c r="NAB8" s="5"/>
      <c r="NAC8" s="5"/>
      <c r="NAD8" s="5"/>
      <c r="NAE8" s="5"/>
      <c r="NAF8" s="5"/>
      <c r="NAG8" s="5"/>
      <c r="NAH8" s="5"/>
      <c r="NAI8" s="5"/>
      <c r="NAJ8" s="5"/>
      <c r="NAK8" s="5"/>
      <c r="NAL8" s="5"/>
      <c r="NAM8" s="5"/>
      <c r="NAN8" s="5"/>
      <c r="NAO8" s="5"/>
      <c r="NAP8" s="5"/>
      <c r="NAQ8" s="5"/>
      <c r="NAR8" s="5"/>
      <c r="NAS8" s="5"/>
      <c r="NAT8" s="5"/>
      <c r="NAU8" s="5"/>
      <c r="NAV8" s="5"/>
      <c r="NAW8" s="5"/>
      <c r="NAX8" s="5"/>
      <c r="NAY8" s="5"/>
      <c r="NAZ8" s="5"/>
      <c r="NBA8" s="5"/>
      <c r="NBB8" s="5"/>
      <c r="NBC8" s="5"/>
      <c r="NBD8" s="5"/>
      <c r="NBE8" s="5"/>
      <c r="NBF8" s="5"/>
      <c r="NBG8" s="5"/>
      <c r="NBH8" s="5"/>
      <c r="NBI8" s="5"/>
      <c r="NBJ8" s="5"/>
      <c r="NBK8" s="5"/>
      <c r="NBL8" s="5"/>
      <c r="NBM8" s="5"/>
      <c r="NBN8" s="5"/>
      <c r="NBO8" s="5"/>
      <c r="NBP8" s="5"/>
      <c r="NBQ8" s="5"/>
      <c r="NBR8" s="5"/>
      <c r="NBS8" s="5"/>
      <c r="NBT8" s="5"/>
      <c r="NBU8" s="5"/>
      <c r="NBV8" s="5"/>
      <c r="NBW8" s="5"/>
      <c r="NBX8" s="5"/>
      <c r="NBY8" s="5"/>
      <c r="NBZ8" s="5"/>
      <c r="NCA8" s="5"/>
      <c r="NCB8" s="5"/>
      <c r="NCC8" s="5"/>
      <c r="NCD8" s="5"/>
      <c r="NCE8" s="5"/>
      <c r="NCF8" s="5"/>
      <c r="NCG8" s="5"/>
      <c r="NCH8" s="5"/>
      <c r="NCI8" s="5"/>
      <c r="NCJ8" s="5"/>
      <c r="NCK8" s="5"/>
      <c r="NCL8" s="5"/>
      <c r="NCM8" s="5"/>
      <c r="NCN8" s="5"/>
      <c r="NCO8" s="5"/>
      <c r="NCP8" s="5"/>
      <c r="NCQ8" s="5"/>
      <c r="NCR8" s="5"/>
      <c r="NCS8" s="5"/>
      <c r="NCT8" s="5"/>
      <c r="NCU8" s="5"/>
      <c r="NCV8" s="5"/>
      <c r="NCW8" s="5"/>
      <c r="NCX8" s="5"/>
      <c r="NCY8" s="5"/>
      <c r="NCZ8" s="5"/>
      <c r="NDA8" s="5"/>
      <c r="NDB8" s="5"/>
      <c r="NDC8" s="5"/>
      <c r="NDD8" s="5"/>
      <c r="NDE8" s="5"/>
      <c r="NDF8" s="5"/>
      <c r="NDG8" s="5"/>
      <c r="NDH8" s="5"/>
      <c r="NDI8" s="5"/>
      <c r="NDJ8" s="5"/>
      <c r="NDK8" s="5"/>
      <c r="NDL8" s="5"/>
      <c r="NDM8" s="5"/>
      <c r="NDN8" s="5"/>
      <c r="NDO8" s="5"/>
      <c r="NDP8" s="5"/>
      <c r="NDQ8" s="5"/>
      <c r="NDR8" s="5"/>
      <c r="NDS8" s="5"/>
      <c r="NDT8" s="5"/>
      <c r="NDU8" s="5"/>
      <c r="NDV8" s="5"/>
      <c r="NDW8" s="5"/>
      <c r="NDX8" s="5"/>
      <c r="NDY8" s="5"/>
      <c r="NDZ8" s="5"/>
      <c r="NEA8" s="5"/>
      <c r="NEB8" s="5"/>
      <c r="NEC8" s="5"/>
      <c r="NED8" s="5"/>
      <c r="NEE8" s="5"/>
      <c r="NEF8" s="5"/>
      <c r="NEG8" s="5"/>
      <c r="NEH8" s="5"/>
      <c r="NEI8" s="5"/>
      <c r="NEJ8" s="5"/>
      <c r="NEK8" s="5"/>
      <c r="NEL8" s="5"/>
      <c r="NEM8" s="5"/>
      <c r="NEN8" s="5"/>
      <c r="NEO8" s="5"/>
      <c r="NEP8" s="5"/>
      <c r="NEQ8" s="5"/>
      <c r="NER8" s="5"/>
      <c r="NES8" s="5"/>
      <c r="NET8" s="5"/>
      <c r="NEU8" s="5"/>
      <c r="NEV8" s="5"/>
      <c r="NEW8" s="5"/>
      <c r="NEX8" s="5"/>
      <c r="NEY8" s="5"/>
      <c r="NEZ8" s="5"/>
      <c r="NFA8" s="5"/>
      <c r="NFB8" s="5"/>
      <c r="NFC8" s="5"/>
      <c r="NFD8" s="5"/>
      <c r="NFE8" s="5"/>
      <c r="NFF8" s="5"/>
      <c r="NFG8" s="5"/>
      <c r="NFH8" s="5"/>
      <c r="NFI8" s="5"/>
      <c r="NFJ8" s="5"/>
      <c r="NFK8" s="5"/>
      <c r="NFL8" s="5"/>
      <c r="NFM8" s="5"/>
      <c r="NFN8" s="5"/>
      <c r="NFO8" s="5"/>
      <c r="NFP8" s="5"/>
      <c r="NFQ8" s="5"/>
      <c r="NFR8" s="5"/>
      <c r="NFS8" s="5"/>
      <c r="NFT8" s="5"/>
      <c r="NFU8" s="5"/>
      <c r="NFV8" s="5"/>
      <c r="NFW8" s="5"/>
      <c r="NFX8" s="5"/>
      <c r="NFY8" s="5"/>
      <c r="NFZ8" s="5"/>
      <c r="NGA8" s="5"/>
      <c r="NGB8" s="5"/>
      <c r="NGC8" s="5"/>
      <c r="NGD8" s="5"/>
      <c r="NGE8" s="5"/>
      <c r="NGF8" s="5"/>
      <c r="NGG8" s="5"/>
      <c r="NGH8" s="5"/>
      <c r="NGI8" s="5"/>
      <c r="NGJ8" s="5"/>
      <c r="NGK8" s="5"/>
      <c r="NGL8" s="5"/>
      <c r="NGM8" s="5"/>
      <c r="NGN8" s="5"/>
      <c r="NGO8" s="5"/>
      <c r="NGP8" s="5"/>
      <c r="NGQ8" s="5"/>
      <c r="NGR8" s="5"/>
      <c r="NGS8" s="5"/>
      <c r="NGT8" s="5"/>
      <c r="NGU8" s="5"/>
      <c r="NGV8" s="5"/>
      <c r="NGW8" s="5"/>
      <c r="NGX8" s="5"/>
      <c r="NGY8" s="5"/>
      <c r="NGZ8" s="5"/>
      <c r="NHA8" s="5"/>
      <c r="NHB8" s="5"/>
      <c r="NHC8" s="5"/>
      <c r="NHD8" s="5"/>
      <c r="NHE8" s="5"/>
      <c r="NHF8" s="5"/>
      <c r="NHG8" s="5"/>
      <c r="NHH8" s="5"/>
      <c r="NHI8" s="5"/>
      <c r="NHJ8" s="5"/>
      <c r="NHK8" s="5"/>
      <c r="NHL8" s="5"/>
      <c r="NHM8" s="5"/>
      <c r="NHN8" s="5"/>
      <c r="NHO8" s="5"/>
      <c r="NHP8" s="5"/>
      <c r="NHQ8" s="5"/>
      <c r="NHR8" s="5"/>
      <c r="NHS8" s="5"/>
      <c r="NHT8" s="5"/>
      <c r="NHU8" s="5"/>
      <c r="NHV8" s="5"/>
      <c r="NHW8" s="5"/>
      <c r="NHX8" s="5"/>
      <c r="NHY8" s="5"/>
      <c r="NHZ8" s="5"/>
      <c r="NIA8" s="5"/>
      <c r="NIB8" s="5"/>
      <c r="NIC8" s="5"/>
      <c r="NID8" s="5"/>
      <c r="NIE8" s="5"/>
      <c r="NIF8" s="5"/>
      <c r="NIG8" s="5"/>
      <c r="NIH8" s="5"/>
      <c r="NII8" s="5"/>
      <c r="NIJ8" s="5"/>
      <c r="NIK8" s="5"/>
      <c r="NIL8" s="5"/>
      <c r="NIM8" s="5"/>
      <c r="NIN8" s="5"/>
      <c r="NIO8" s="5"/>
      <c r="NIP8" s="5"/>
      <c r="NIQ8" s="5"/>
      <c r="NIR8" s="5"/>
      <c r="NIS8" s="5"/>
      <c r="NIT8" s="5"/>
      <c r="NIU8" s="5"/>
      <c r="NIV8" s="5"/>
      <c r="NIW8" s="5"/>
      <c r="NIX8" s="5"/>
      <c r="NIY8" s="5"/>
      <c r="NIZ8" s="5"/>
      <c r="NJA8" s="5"/>
      <c r="NJB8" s="5"/>
      <c r="NJC8" s="5"/>
      <c r="NJD8" s="5"/>
      <c r="NJE8" s="5"/>
      <c r="NJF8" s="5"/>
      <c r="NJG8" s="5"/>
      <c r="NJH8" s="5"/>
      <c r="NJI8" s="5"/>
      <c r="NJJ8" s="5"/>
      <c r="NJK8" s="5"/>
      <c r="NJL8" s="5"/>
      <c r="NJM8" s="5"/>
      <c r="NJN8" s="5"/>
      <c r="NJO8" s="5"/>
      <c r="NJP8" s="5"/>
      <c r="NJQ8" s="5"/>
      <c r="NJR8" s="5"/>
      <c r="NJS8" s="5"/>
      <c r="NJT8" s="5"/>
      <c r="NJU8" s="5"/>
      <c r="NJV8" s="5"/>
      <c r="NJW8" s="5"/>
      <c r="NJX8" s="5"/>
      <c r="NJY8" s="5"/>
      <c r="NJZ8" s="5"/>
      <c r="NKA8" s="5"/>
      <c r="NKB8" s="5"/>
      <c r="NKC8" s="5"/>
      <c r="NKD8" s="5"/>
      <c r="NKE8" s="5"/>
      <c r="NKF8" s="5"/>
      <c r="NKG8" s="5"/>
      <c r="NKH8" s="5"/>
      <c r="NKI8" s="5"/>
      <c r="NKJ8" s="5"/>
      <c r="NKK8" s="5"/>
      <c r="NKL8" s="5"/>
      <c r="NKM8" s="5"/>
      <c r="NKN8" s="5"/>
      <c r="NKO8" s="5"/>
      <c r="NKP8" s="5"/>
      <c r="NKQ8" s="5"/>
      <c r="NKR8" s="5"/>
      <c r="NKS8" s="5"/>
      <c r="NKT8" s="5"/>
      <c r="NKU8" s="5"/>
      <c r="NKV8" s="5"/>
      <c r="NKW8" s="5"/>
      <c r="NKX8" s="5"/>
      <c r="NKY8" s="5"/>
      <c r="NKZ8" s="5"/>
      <c r="NLA8" s="5"/>
      <c r="NLB8" s="5"/>
      <c r="NLC8" s="5"/>
      <c r="NLD8" s="5"/>
      <c r="NLE8" s="5"/>
      <c r="NLF8" s="5"/>
      <c r="NLG8" s="5"/>
      <c r="NLH8" s="5"/>
      <c r="NLI8" s="5"/>
      <c r="NLJ8" s="5"/>
      <c r="NLK8" s="5"/>
      <c r="NLL8" s="5"/>
      <c r="NLM8" s="5"/>
      <c r="NLN8" s="5"/>
      <c r="NLO8" s="5"/>
      <c r="NLP8" s="5"/>
      <c r="NLQ8" s="5"/>
      <c r="NLR8" s="5"/>
      <c r="NLS8" s="5"/>
      <c r="NLT8" s="5"/>
      <c r="NLU8" s="5"/>
      <c r="NLV8" s="5"/>
      <c r="NLW8" s="5"/>
      <c r="NLX8" s="5"/>
      <c r="NLY8" s="5"/>
      <c r="NLZ8" s="5"/>
      <c r="NMA8" s="5"/>
      <c r="NMB8" s="5"/>
      <c r="NMC8" s="5"/>
      <c r="NMD8" s="5"/>
      <c r="NME8" s="5"/>
      <c r="NMF8" s="5"/>
      <c r="NMG8" s="5"/>
      <c r="NMH8" s="5"/>
      <c r="NMI8" s="5"/>
      <c r="NMJ8" s="5"/>
      <c r="NMK8" s="5"/>
      <c r="NML8" s="5"/>
      <c r="NMM8" s="5"/>
      <c r="NMN8" s="5"/>
      <c r="NMO8" s="5"/>
      <c r="NMP8" s="5"/>
      <c r="NMQ8" s="5"/>
      <c r="NMR8" s="5"/>
      <c r="NMS8" s="5"/>
      <c r="NMT8" s="5"/>
      <c r="NMU8" s="5"/>
      <c r="NMV8" s="5"/>
      <c r="NMW8" s="5"/>
      <c r="NMX8" s="5"/>
      <c r="NMY8" s="5"/>
      <c r="NMZ8" s="5"/>
      <c r="NNA8" s="5"/>
      <c r="NNB8" s="5"/>
      <c r="NNC8" s="5"/>
      <c r="NND8" s="5"/>
      <c r="NNE8" s="5"/>
      <c r="NNF8" s="5"/>
      <c r="NNG8" s="5"/>
      <c r="NNH8" s="5"/>
      <c r="NNI8" s="5"/>
      <c r="NNJ8" s="5"/>
      <c r="NNK8" s="5"/>
      <c r="NNL8" s="5"/>
      <c r="NNM8" s="5"/>
      <c r="NNN8" s="5"/>
      <c r="NNO8" s="5"/>
      <c r="NNP8" s="5"/>
      <c r="NNQ8" s="5"/>
      <c r="NNR8" s="5"/>
      <c r="NNS8" s="5"/>
      <c r="NNT8" s="5"/>
      <c r="NNU8" s="5"/>
      <c r="NNV8" s="5"/>
      <c r="NNW8" s="5"/>
      <c r="NNX8" s="5"/>
      <c r="NNY8" s="5"/>
      <c r="NNZ8" s="5"/>
      <c r="NOA8" s="5"/>
      <c r="NOB8" s="5"/>
      <c r="NOC8" s="5"/>
      <c r="NOD8" s="5"/>
      <c r="NOE8" s="5"/>
      <c r="NOF8" s="5"/>
      <c r="NOG8" s="5"/>
      <c r="NOH8" s="5"/>
      <c r="NOI8" s="5"/>
      <c r="NOJ8" s="5"/>
      <c r="NOK8" s="5"/>
      <c r="NOL8" s="5"/>
      <c r="NOM8" s="5"/>
      <c r="NON8" s="5"/>
      <c r="NOO8" s="5"/>
      <c r="NOP8" s="5"/>
      <c r="NOQ8" s="5"/>
      <c r="NOR8" s="5"/>
      <c r="NOS8" s="5"/>
      <c r="NOT8" s="5"/>
      <c r="NOU8" s="5"/>
      <c r="NOV8" s="5"/>
      <c r="NOW8" s="5"/>
      <c r="NOX8" s="5"/>
      <c r="NOY8" s="5"/>
      <c r="NOZ8" s="5"/>
      <c r="NPA8" s="5"/>
      <c r="NPB8" s="5"/>
      <c r="NPC8" s="5"/>
      <c r="NPD8" s="5"/>
      <c r="NPE8" s="5"/>
      <c r="NPF8" s="5"/>
      <c r="NPG8" s="5"/>
      <c r="NPH8" s="5"/>
      <c r="NPI8" s="5"/>
      <c r="NPJ8" s="5"/>
      <c r="NPK8" s="5"/>
      <c r="NPL8" s="5"/>
      <c r="NPM8" s="5"/>
      <c r="NPN8" s="5"/>
      <c r="NPO8" s="5"/>
      <c r="NPP8" s="5"/>
      <c r="NPQ8" s="5"/>
      <c r="NPR8" s="5"/>
      <c r="NPS8" s="5"/>
      <c r="NPT8" s="5"/>
      <c r="NPU8" s="5"/>
      <c r="NPV8" s="5"/>
      <c r="NPW8" s="5"/>
      <c r="NPX8" s="5"/>
      <c r="NPY8" s="5"/>
      <c r="NPZ8" s="5"/>
      <c r="NQA8" s="5"/>
      <c r="NQB8" s="5"/>
      <c r="NQC8" s="5"/>
      <c r="NQD8" s="5"/>
      <c r="NQE8" s="5"/>
      <c r="NQF8" s="5"/>
      <c r="NQG8" s="5"/>
      <c r="NQH8" s="5"/>
      <c r="NQI8" s="5"/>
      <c r="NQJ8" s="5"/>
      <c r="NQK8" s="5"/>
      <c r="NQL8" s="5"/>
      <c r="NQM8" s="5"/>
      <c r="NQN8" s="5"/>
      <c r="NQO8" s="5"/>
      <c r="NQP8" s="5"/>
      <c r="NQQ8" s="5"/>
      <c r="NQR8" s="5"/>
      <c r="NQS8" s="5"/>
      <c r="NQT8" s="5"/>
      <c r="NQU8" s="5"/>
      <c r="NQV8" s="5"/>
      <c r="NQW8" s="5"/>
      <c r="NQX8" s="5"/>
      <c r="NQY8" s="5"/>
      <c r="NQZ8" s="5"/>
      <c r="NRA8" s="5"/>
      <c r="NRB8" s="5"/>
      <c r="NRC8" s="5"/>
      <c r="NRD8" s="5"/>
      <c r="NRE8" s="5"/>
      <c r="NRF8" s="5"/>
      <c r="NRG8" s="5"/>
      <c r="NRH8" s="5"/>
      <c r="NRI8" s="5"/>
      <c r="NRJ8" s="5"/>
      <c r="NRK8" s="5"/>
      <c r="NRL8" s="5"/>
      <c r="NRM8" s="5"/>
      <c r="NRN8" s="5"/>
      <c r="NRO8" s="5"/>
      <c r="NRP8" s="5"/>
      <c r="NRQ8" s="5"/>
      <c r="NRR8" s="5"/>
      <c r="NRS8" s="5"/>
      <c r="NRT8" s="5"/>
      <c r="NRU8" s="5"/>
      <c r="NRV8" s="5"/>
      <c r="NRW8" s="5"/>
      <c r="NRX8" s="5"/>
      <c r="NRY8" s="5"/>
      <c r="NRZ8" s="5"/>
      <c r="NSA8" s="5"/>
      <c r="NSB8" s="5"/>
      <c r="NSC8" s="5"/>
      <c r="NSD8" s="5"/>
      <c r="NSE8" s="5"/>
      <c r="NSF8" s="5"/>
      <c r="NSG8" s="5"/>
      <c r="NSH8" s="5"/>
      <c r="NSI8" s="5"/>
      <c r="NSJ8" s="5"/>
      <c r="NSK8" s="5"/>
      <c r="NSL8" s="5"/>
      <c r="NSM8" s="5"/>
      <c r="NSN8" s="5"/>
      <c r="NSO8" s="5"/>
      <c r="NSP8" s="5"/>
      <c r="NSQ8" s="5"/>
      <c r="NSR8" s="5"/>
      <c r="NSS8" s="5"/>
      <c r="NST8" s="5"/>
      <c r="NSU8" s="5"/>
      <c r="NSV8" s="5"/>
      <c r="NSW8" s="5"/>
      <c r="NSX8" s="5"/>
      <c r="NSY8" s="5"/>
      <c r="NSZ8" s="5"/>
      <c r="NTA8" s="5"/>
      <c r="NTB8" s="5"/>
      <c r="NTC8" s="5"/>
      <c r="NTD8" s="5"/>
      <c r="NTE8" s="5"/>
      <c r="NTF8" s="5"/>
      <c r="NTG8" s="5"/>
      <c r="NTH8" s="5"/>
      <c r="NTI8" s="5"/>
      <c r="NTJ8" s="5"/>
      <c r="NTK8" s="5"/>
      <c r="NTL8" s="5"/>
      <c r="NTM8" s="5"/>
      <c r="NTN8" s="5"/>
      <c r="NTO8" s="5"/>
      <c r="NTP8" s="5"/>
      <c r="NTQ8" s="5"/>
      <c r="NTR8" s="5"/>
      <c r="NTS8" s="5"/>
      <c r="NTT8" s="5"/>
      <c r="NTU8" s="5"/>
      <c r="NTV8" s="5"/>
      <c r="NTW8" s="5"/>
      <c r="NTX8" s="5"/>
      <c r="NTY8" s="5"/>
      <c r="NTZ8" s="5"/>
      <c r="NUA8" s="5"/>
      <c r="NUB8" s="5"/>
      <c r="NUC8" s="5"/>
      <c r="NUD8" s="5"/>
      <c r="NUE8" s="5"/>
      <c r="NUF8" s="5"/>
      <c r="NUG8" s="5"/>
      <c r="NUH8" s="5"/>
      <c r="NUI8" s="5"/>
      <c r="NUJ8" s="5"/>
      <c r="NUK8" s="5"/>
      <c r="NUL8" s="5"/>
      <c r="NUM8" s="5"/>
      <c r="NUN8" s="5"/>
      <c r="NUO8" s="5"/>
      <c r="NUP8" s="5"/>
      <c r="NUQ8" s="5"/>
      <c r="NUR8" s="5"/>
      <c r="NUS8" s="5"/>
      <c r="NUT8" s="5"/>
      <c r="NUU8" s="5"/>
      <c r="NUV8" s="5"/>
      <c r="NUW8" s="5"/>
      <c r="NUX8" s="5"/>
      <c r="NUY8" s="5"/>
      <c r="NUZ8" s="5"/>
      <c r="NVA8" s="5"/>
      <c r="NVB8" s="5"/>
      <c r="NVC8" s="5"/>
      <c r="NVD8" s="5"/>
      <c r="NVE8" s="5"/>
      <c r="NVF8" s="5"/>
      <c r="NVG8" s="5"/>
      <c r="NVH8" s="5"/>
      <c r="NVI8" s="5"/>
      <c r="NVJ8" s="5"/>
      <c r="NVK8" s="5"/>
      <c r="NVL8" s="5"/>
      <c r="NVM8" s="5"/>
      <c r="NVN8" s="5"/>
      <c r="NVO8" s="5"/>
      <c r="NVP8" s="5"/>
      <c r="NVQ8" s="5"/>
      <c r="NVR8" s="5"/>
      <c r="NVS8" s="5"/>
      <c r="NVT8" s="5"/>
      <c r="NVU8" s="5"/>
      <c r="NVV8" s="5"/>
      <c r="NVW8" s="5"/>
      <c r="NVX8" s="5"/>
      <c r="NVY8" s="5"/>
      <c r="NVZ8" s="5"/>
      <c r="NWA8" s="5"/>
      <c r="NWB8" s="5"/>
      <c r="NWC8" s="5"/>
      <c r="NWD8" s="5"/>
      <c r="NWE8" s="5"/>
      <c r="NWF8" s="5"/>
      <c r="NWG8" s="5"/>
      <c r="NWH8" s="5"/>
      <c r="NWI8" s="5"/>
      <c r="NWJ8" s="5"/>
      <c r="NWK8" s="5"/>
      <c r="NWL8" s="5"/>
      <c r="NWM8" s="5"/>
      <c r="NWN8" s="5"/>
      <c r="NWO8" s="5"/>
      <c r="NWP8" s="5"/>
      <c r="NWQ8" s="5"/>
      <c r="NWR8" s="5"/>
      <c r="NWS8" s="5"/>
      <c r="NWT8" s="5"/>
      <c r="NWU8" s="5"/>
      <c r="NWV8" s="5"/>
      <c r="NWW8" s="5"/>
      <c r="NWX8" s="5"/>
      <c r="NWY8" s="5"/>
      <c r="NWZ8" s="5"/>
      <c r="NXA8" s="5"/>
      <c r="NXB8" s="5"/>
      <c r="NXC8" s="5"/>
      <c r="NXD8" s="5"/>
      <c r="NXE8" s="5"/>
      <c r="NXF8" s="5"/>
      <c r="NXG8" s="5"/>
      <c r="NXH8" s="5"/>
      <c r="NXI8" s="5"/>
      <c r="NXJ8" s="5"/>
      <c r="NXK8" s="5"/>
      <c r="NXL8" s="5"/>
      <c r="NXM8" s="5"/>
      <c r="NXN8" s="5"/>
      <c r="NXO8" s="5"/>
      <c r="NXP8" s="5"/>
      <c r="NXQ8" s="5"/>
      <c r="NXR8" s="5"/>
      <c r="NXS8" s="5"/>
      <c r="NXT8" s="5"/>
      <c r="NXU8" s="5"/>
      <c r="NXV8" s="5"/>
      <c r="NXW8" s="5"/>
      <c r="NXX8" s="5"/>
      <c r="NXY8" s="5"/>
      <c r="NXZ8" s="5"/>
      <c r="NYA8" s="5"/>
      <c r="NYB8" s="5"/>
      <c r="NYC8" s="5"/>
      <c r="NYD8" s="5"/>
      <c r="NYE8" s="5"/>
      <c r="NYF8" s="5"/>
      <c r="NYG8" s="5"/>
      <c r="NYH8" s="5"/>
      <c r="NYI8" s="5"/>
      <c r="NYJ8" s="5"/>
      <c r="NYK8" s="5"/>
      <c r="NYL8" s="5"/>
      <c r="NYM8" s="5"/>
      <c r="NYN8" s="5"/>
      <c r="NYO8" s="5"/>
      <c r="NYP8" s="5"/>
      <c r="NYQ8" s="5"/>
      <c r="NYR8" s="5"/>
      <c r="NYS8" s="5"/>
      <c r="NYT8" s="5"/>
      <c r="NYU8" s="5"/>
      <c r="NYV8" s="5"/>
      <c r="NYW8" s="5"/>
      <c r="NYX8" s="5"/>
      <c r="NYY8" s="5"/>
      <c r="NYZ8" s="5"/>
      <c r="NZA8" s="5"/>
      <c r="NZB8" s="5"/>
      <c r="NZC8" s="5"/>
      <c r="NZD8" s="5"/>
      <c r="NZE8" s="5"/>
      <c r="NZF8" s="5"/>
      <c r="NZG8" s="5"/>
      <c r="NZH8" s="5"/>
      <c r="NZI8" s="5"/>
      <c r="NZJ8" s="5"/>
      <c r="NZK8" s="5"/>
      <c r="NZL8" s="5"/>
      <c r="NZM8" s="5"/>
      <c r="NZN8" s="5"/>
      <c r="NZO8" s="5"/>
      <c r="NZP8" s="5"/>
      <c r="NZQ8" s="5"/>
      <c r="NZR8" s="5"/>
      <c r="NZS8" s="5"/>
      <c r="NZT8" s="5"/>
      <c r="NZU8" s="5"/>
      <c r="NZV8" s="5"/>
      <c r="NZW8" s="5"/>
      <c r="NZX8" s="5"/>
      <c r="NZY8" s="5"/>
      <c r="NZZ8" s="5"/>
      <c r="OAA8" s="5"/>
      <c r="OAB8" s="5"/>
      <c r="OAC8" s="5"/>
      <c r="OAD8" s="5"/>
      <c r="OAE8" s="5"/>
      <c r="OAF8" s="5"/>
      <c r="OAG8" s="5"/>
      <c r="OAH8" s="5"/>
      <c r="OAI8" s="5"/>
      <c r="OAJ8" s="5"/>
      <c r="OAK8" s="5"/>
      <c r="OAL8" s="5"/>
      <c r="OAM8" s="5"/>
      <c r="OAN8" s="5"/>
      <c r="OAO8" s="5"/>
      <c r="OAP8" s="5"/>
      <c r="OAQ8" s="5"/>
      <c r="OAR8" s="5"/>
      <c r="OAS8" s="5"/>
      <c r="OAT8" s="5"/>
      <c r="OAU8" s="5"/>
      <c r="OAV8" s="5"/>
      <c r="OAW8" s="5"/>
      <c r="OAX8" s="5"/>
      <c r="OAY8" s="5"/>
      <c r="OAZ8" s="5"/>
      <c r="OBA8" s="5"/>
      <c r="OBB8" s="5"/>
      <c r="OBC8" s="5"/>
      <c r="OBD8" s="5"/>
      <c r="OBE8" s="5"/>
      <c r="OBF8" s="5"/>
      <c r="OBG8" s="5"/>
      <c r="OBH8" s="5"/>
      <c r="OBI8" s="5"/>
      <c r="OBJ8" s="5"/>
      <c r="OBK8" s="5"/>
      <c r="OBL8" s="5"/>
      <c r="OBM8" s="5"/>
      <c r="OBN8" s="5"/>
      <c r="OBO8" s="5"/>
      <c r="OBP8" s="5"/>
      <c r="OBQ8" s="5"/>
      <c r="OBR8" s="5"/>
      <c r="OBS8" s="5"/>
      <c r="OBT8" s="5"/>
      <c r="OBU8" s="5"/>
      <c r="OBV8" s="5"/>
      <c r="OBW8" s="5"/>
      <c r="OBX8" s="5"/>
      <c r="OBY8" s="5"/>
      <c r="OBZ8" s="5"/>
      <c r="OCA8" s="5"/>
      <c r="OCB8" s="5"/>
      <c r="OCC8" s="5"/>
      <c r="OCD8" s="5"/>
      <c r="OCE8" s="5"/>
      <c r="OCF8" s="5"/>
      <c r="OCG8" s="5"/>
      <c r="OCH8" s="5"/>
      <c r="OCI8" s="5"/>
      <c r="OCJ8" s="5"/>
      <c r="OCK8" s="5"/>
      <c r="OCL8" s="5"/>
      <c r="OCM8" s="5"/>
      <c r="OCN8" s="5"/>
      <c r="OCO8" s="5"/>
      <c r="OCP8" s="5"/>
      <c r="OCQ8" s="5"/>
      <c r="OCR8" s="5"/>
      <c r="OCS8" s="5"/>
      <c r="OCT8" s="5"/>
      <c r="OCU8" s="5"/>
      <c r="OCV8" s="5"/>
      <c r="OCW8" s="5"/>
      <c r="OCX8" s="5"/>
      <c r="OCY8" s="5"/>
      <c r="OCZ8" s="5"/>
      <c r="ODA8" s="5"/>
      <c r="ODB8" s="5"/>
      <c r="ODC8" s="5"/>
      <c r="ODD8" s="5"/>
      <c r="ODE8" s="5"/>
      <c r="ODF8" s="5"/>
      <c r="ODG8" s="5"/>
      <c r="ODH8" s="5"/>
      <c r="ODI8" s="5"/>
      <c r="ODJ8" s="5"/>
      <c r="ODK8" s="5"/>
      <c r="ODL8" s="5"/>
      <c r="ODM8" s="5"/>
      <c r="ODN8" s="5"/>
      <c r="ODO8" s="5"/>
      <c r="ODP8" s="5"/>
      <c r="ODQ8" s="5"/>
      <c r="ODR8" s="5"/>
      <c r="ODS8" s="5"/>
      <c r="ODT8" s="5"/>
      <c r="ODU8" s="5"/>
      <c r="ODV8" s="5"/>
      <c r="ODW8" s="5"/>
      <c r="ODX8" s="5"/>
      <c r="ODY8" s="5"/>
      <c r="ODZ8" s="5"/>
      <c r="OEA8" s="5"/>
      <c r="OEB8" s="5"/>
      <c r="OEC8" s="5"/>
      <c r="OED8" s="5"/>
      <c r="OEE8" s="5"/>
      <c r="OEF8" s="5"/>
      <c r="OEG8" s="5"/>
      <c r="OEH8" s="5"/>
      <c r="OEI8" s="5"/>
      <c r="OEJ8" s="5"/>
      <c r="OEK8" s="5"/>
      <c r="OEL8" s="5"/>
      <c r="OEM8" s="5"/>
      <c r="OEN8" s="5"/>
      <c r="OEO8" s="5"/>
      <c r="OEP8" s="5"/>
      <c r="OEQ8" s="5"/>
      <c r="OER8" s="5"/>
      <c r="OES8" s="5"/>
      <c r="OET8" s="5"/>
      <c r="OEU8" s="5"/>
      <c r="OEV8" s="5"/>
      <c r="OEW8" s="5"/>
      <c r="OEX8" s="5"/>
      <c r="OEY8" s="5"/>
      <c r="OEZ8" s="5"/>
      <c r="OFA8" s="5"/>
      <c r="OFB8" s="5"/>
      <c r="OFC8" s="5"/>
      <c r="OFD8" s="5"/>
      <c r="OFE8" s="5"/>
      <c r="OFF8" s="5"/>
      <c r="OFG8" s="5"/>
      <c r="OFH8" s="5"/>
      <c r="OFI8" s="5"/>
      <c r="OFJ8" s="5"/>
      <c r="OFK8" s="5"/>
      <c r="OFL8" s="5"/>
      <c r="OFM8" s="5"/>
      <c r="OFN8" s="5"/>
      <c r="OFO8" s="5"/>
      <c r="OFP8" s="5"/>
      <c r="OFQ8" s="5"/>
      <c r="OFR8" s="5"/>
      <c r="OFS8" s="5"/>
      <c r="OFT8" s="5"/>
      <c r="OFU8" s="5"/>
      <c r="OFV8" s="5"/>
      <c r="OFW8" s="5"/>
      <c r="OFX8" s="5"/>
      <c r="OFY8" s="5"/>
      <c r="OFZ8" s="5"/>
      <c r="OGA8" s="5"/>
      <c r="OGB8" s="5"/>
      <c r="OGC8" s="5"/>
      <c r="OGD8" s="5"/>
      <c r="OGE8" s="5"/>
      <c r="OGF8" s="5"/>
      <c r="OGG8" s="5"/>
      <c r="OGH8" s="5"/>
      <c r="OGI8" s="5"/>
      <c r="OGJ8" s="5"/>
      <c r="OGK8" s="5"/>
      <c r="OGL8" s="5"/>
      <c r="OGM8" s="5"/>
      <c r="OGN8" s="5"/>
      <c r="OGO8" s="5"/>
      <c r="OGP8" s="5"/>
      <c r="OGQ8" s="5"/>
      <c r="OGR8" s="5"/>
      <c r="OGS8" s="5"/>
      <c r="OGT8" s="5"/>
      <c r="OGU8" s="5"/>
      <c r="OGV8" s="5"/>
      <c r="OGW8" s="5"/>
      <c r="OGX8" s="5"/>
      <c r="OGY8" s="5"/>
      <c r="OGZ8" s="5"/>
      <c r="OHA8" s="5"/>
      <c r="OHB8" s="5"/>
      <c r="OHC8" s="5"/>
      <c r="OHD8" s="5"/>
      <c r="OHE8" s="5"/>
      <c r="OHF8" s="5"/>
      <c r="OHG8" s="5"/>
      <c r="OHH8" s="5"/>
      <c r="OHI8" s="5"/>
      <c r="OHJ8" s="5"/>
      <c r="OHK8" s="5"/>
      <c r="OHL8" s="5"/>
      <c r="OHM8" s="5"/>
      <c r="OHN8" s="5"/>
      <c r="OHO8" s="5"/>
      <c r="OHP8" s="5"/>
      <c r="OHQ8" s="5"/>
      <c r="OHR8" s="5"/>
      <c r="OHS8" s="5"/>
      <c r="OHT8" s="5"/>
      <c r="OHU8" s="5"/>
      <c r="OHV8" s="5"/>
      <c r="OHW8" s="5"/>
      <c r="OHX8" s="5"/>
      <c r="OHY8" s="5"/>
      <c r="OHZ8" s="5"/>
      <c r="OIA8" s="5"/>
      <c r="OIB8" s="5"/>
      <c r="OIC8" s="5"/>
      <c r="OID8" s="5"/>
      <c r="OIE8" s="5"/>
      <c r="OIF8" s="5"/>
      <c r="OIG8" s="5"/>
      <c r="OIH8" s="5"/>
      <c r="OII8" s="5"/>
      <c r="OIJ8" s="5"/>
      <c r="OIK8" s="5"/>
      <c r="OIL8" s="5"/>
      <c r="OIM8" s="5"/>
      <c r="OIN8" s="5"/>
      <c r="OIO8" s="5"/>
      <c r="OIP8" s="5"/>
      <c r="OIQ8" s="5"/>
      <c r="OIR8" s="5"/>
      <c r="OIS8" s="5"/>
      <c r="OIT8" s="5"/>
      <c r="OIU8" s="5"/>
      <c r="OIV8" s="5"/>
      <c r="OIW8" s="5"/>
      <c r="OIX8" s="5"/>
      <c r="OIY8" s="5"/>
      <c r="OIZ8" s="5"/>
      <c r="OJA8" s="5"/>
      <c r="OJB8" s="5"/>
      <c r="OJC8" s="5"/>
      <c r="OJD8" s="5"/>
      <c r="OJE8" s="5"/>
      <c r="OJF8" s="5"/>
      <c r="OJG8" s="5"/>
      <c r="OJH8" s="5"/>
      <c r="OJI8" s="5"/>
      <c r="OJJ8" s="5"/>
      <c r="OJK8" s="5"/>
      <c r="OJL8" s="5"/>
      <c r="OJM8" s="5"/>
      <c r="OJN8" s="5"/>
      <c r="OJO8" s="5"/>
      <c r="OJP8" s="5"/>
      <c r="OJQ8" s="5"/>
      <c r="OJR8" s="5"/>
      <c r="OJS8" s="5"/>
      <c r="OJT8" s="5"/>
      <c r="OJU8" s="5"/>
      <c r="OJV8" s="5"/>
      <c r="OJW8" s="5"/>
      <c r="OJX8" s="5"/>
      <c r="OJY8" s="5"/>
      <c r="OJZ8" s="5"/>
      <c r="OKA8" s="5"/>
      <c r="OKB8" s="5"/>
      <c r="OKC8" s="5"/>
      <c r="OKD8" s="5"/>
      <c r="OKE8" s="5"/>
      <c r="OKF8" s="5"/>
      <c r="OKG8" s="5"/>
      <c r="OKH8" s="5"/>
      <c r="OKI8" s="5"/>
      <c r="OKJ8" s="5"/>
      <c r="OKK8" s="5"/>
      <c r="OKL8" s="5"/>
      <c r="OKM8" s="5"/>
      <c r="OKN8" s="5"/>
      <c r="OKO8" s="5"/>
      <c r="OKP8" s="5"/>
      <c r="OKQ8" s="5"/>
      <c r="OKR8" s="5"/>
      <c r="OKS8" s="5"/>
      <c r="OKT8" s="5"/>
      <c r="OKU8" s="5"/>
      <c r="OKV8" s="5"/>
      <c r="OKW8" s="5"/>
      <c r="OKX8" s="5"/>
      <c r="OKY8" s="5"/>
      <c r="OKZ8" s="5"/>
      <c r="OLA8" s="5"/>
      <c r="OLB8" s="5"/>
      <c r="OLC8" s="5"/>
      <c r="OLD8" s="5"/>
      <c r="OLE8" s="5"/>
      <c r="OLF8" s="5"/>
      <c r="OLG8" s="5"/>
      <c r="OLH8" s="5"/>
      <c r="OLI8" s="5"/>
      <c r="OLJ8" s="5"/>
      <c r="OLK8" s="5"/>
      <c r="OLL8" s="5"/>
      <c r="OLM8" s="5"/>
      <c r="OLN8" s="5"/>
      <c r="OLO8" s="5"/>
      <c r="OLP8" s="5"/>
      <c r="OLQ8" s="5"/>
      <c r="OLR8" s="5"/>
      <c r="OLS8" s="5"/>
      <c r="OLT8" s="5"/>
      <c r="OLU8" s="5"/>
      <c r="OLV8" s="5"/>
      <c r="OLW8" s="5"/>
      <c r="OLX8" s="5"/>
      <c r="OLY8" s="5"/>
      <c r="OLZ8" s="5"/>
      <c r="OMA8" s="5"/>
      <c r="OMB8" s="5"/>
      <c r="OMC8" s="5"/>
      <c r="OMD8" s="5"/>
      <c r="OME8" s="5"/>
      <c r="OMF8" s="5"/>
      <c r="OMG8" s="5"/>
      <c r="OMH8" s="5"/>
      <c r="OMI8" s="5"/>
      <c r="OMJ8" s="5"/>
      <c r="OMK8" s="5"/>
      <c r="OML8" s="5"/>
      <c r="OMM8" s="5"/>
      <c r="OMN8" s="5"/>
      <c r="OMO8" s="5"/>
      <c r="OMP8" s="5"/>
      <c r="OMQ8" s="5"/>
      <c r="OMR8" s="5"/>
      <c r="OMS8" s="5"/>
      <c r="OMT8" s="5"/>
      <c r="OMU8" s="5"/>
      <c r="OMV8" s="5"/>
      <c r="OMW8" s="5"/>
      <c r="OMX8" s="5"/>
      <c r="OMY8" s="5"/>
      <c r="OMZ8" s="5"/>
      <c r="ONA8" s="5"/>
      <c r="ONB8" s="5"/>
      <c r="ONC8" s="5"/>
      <c r="OND8" s="5"/>
      <c r="ONE8" s="5"/>
      <c r="ONF8" s="5"/>
      <c r="ONG8" s="5"/>
      <c r="ONH8" s="5"/>
      <c r="ONI8" s="5"/>
      <c r="ONJ8" s="5"/>
      <c r="ONK8" s="5"/>
      <c r="ONL8" s="5"/>
      <c r="ONM8" s="5"/>
      <c r="ONN8" s="5"/>
      <c r="ONO8" s="5"/>
      <c r="ONP8" s="5"/>
      <c r="ONQ8" s="5"/>
      <c r="ONR8" s="5"/>
      <c r="ONS8" s="5"/>
      <c r="ONT8" s="5"/>
      <c r="ONU8" s="5"/>
      <c r="ONV8" s="5"/>
      <c r="ONW8" s="5"/>
      <c r="ONX8" s="5"/>
      <c r="ONY8" s="5"/>
      <c r="ONZ8" s="5"/>
      <c r="OOA8" s="5"/>
      <c r="OOB8" s="5"/>
      <c r="OOC8" s="5"/>
      <c r="OOD8" s="5"/>
      <c r="OOE8" s="5"/>
      <c r="OOF8" s="5"/>
      <c r="OOG8" s="5"/>
      <c r="OOH8" s="5"/>
      <c r="OOI8" s="5"/>
      <c r="OOJ8" s="5"/>
      <c r="OOK8" s="5"/>
      <c r="OOL8" s="5"/>
      <c r="OOM8" s="5"/>
      <c r="OON8" s="5"/>
      <c r="OOO8" s="5"/>
      <c r="OOP8" s="5"/>
      <c r="OOQ8" s="5"/>
      <c r="OOR8" s="5"/>
      <c r="OOS8" s="5"/>
      <c r="OOT8" s="5"/>
      <c r="OOU8" s="5"/>
      <c r="OOV8" s="5"/>
      <c r="OOW8" s="5"/>
      <c r="OOX8" s="5"/>
      <c r="OOY8" s="5"/>
      <c r="OOZ8" s="5"/>
      <c r="OPA8" s="5"/>
      <c r="OPB8" s="5"/>
      <c r="OPC8" s="5"/>
      <c r="OPD8" s="5"/>
      <c r="OPE8" s="5"/>
      <c r="OPF8" s="5"/>
      <c r="OPG8" s="5"/>
      <c r="OPH8" s="5"/>
      <c r="OPI8" s="5"/>
      <c r="OPJ8" s="5"/>
      <c r="OPK8" s="5"/>
      <c r="OPL8" s="5"/>
      <c r="OPM8" s="5"/>
      <c r="OPN8" s="5"/>
      <c r="OPO8" s="5"/>
      <c r="OPP8" s="5"/>
      <c r="OPQ8" s="5"/>
      <c r="OPR8" s="5"/>
      <c r="OPS8" s="5"/>
      <c r="OPT8" s="5"/>
      <c r="OPU8" s="5"/>
      <c r="OPV8" s="5"/>
      <c r="OPW8" s="5"/>
      <c r="OPX8" s="5"/>
      <c r="OPY8" s="5"/>
      <c r="OPZ8" s="5"/>
      <c r="OQA8" s="5"/>
      <c r="OQB8" s="5"/>
      <c r="OQC8" s="5"/>
      <c r="OQD8" s="5"/>
      <c r="OQE8" s="5"/>
      <c r="OQF8" s="5"/>
      <c r="OQG8" s="5"/>
      <c r="OQH8" s="5"/>
      <c r="OQI8" s="5"/>
      <c r="OQJ8" s="5"/>
      <c r="OQK8" s="5"/>
      <c r="OQL8" s="5"/>
      <c r="OQM8" s="5"/>
      <c r="OQN8" s="5"/>
      <c r="OQO8" s="5"/>
      <c r="OQP8" s="5"/>
      <c r="OQQ8" s="5"/>
      <c r="OQR8" s="5"/>
      <c r="OQS8" s="5"/>
      <c r="OQT8" s="5"/>
      <c r="OQU8" s="5"/>
      <c r="OQV8" s="5"/>
      <c r="OQW8" s="5"/>
      <c r="OQX8" s="5"/>
      <c r="OQY8" s="5"/>
      <c r="OQZ8" s="5"/>
      <c r="ORA8" s="5"/>
      <c r="ORB8" s="5"/>
      <c r="ORC8" s="5"/>
      <c r="ORD8" s="5"/>
      <c r="ORE8" s="5"/>
      <c r="ORF8" s="5"/>
      <c r="ORG8" s="5"/>
      <c r="ORH8" s="5"/>
      <c r="ORI8" s="5"/>
      <c r="ORJ8" s="5"/>
      <c r="ORK8" s="5"/>
      <c r="ORL8" s="5"/>
      <c r="ORM8" s="5"/>
      <c r="ORN8" s="5"/>
      <c r="ORO8" s="5"/>
      <c r="ORP8" s="5"/>
      <c r="ORQ8" s="5"/>
      <c r="ORR8" s="5"/>
      <c r="ORS8" s="5"/>
      <c r="ORT8" s="5"/>
      <c r="ORU8" s="5"/>
      <c r="ORV8" s="5"/>
      <c r="ORW8" s="5"/>
      <c r="ORX8" s="5"/>
      <c r="ORY8" s="5"/>
      <c r="ORZ8" s="5"/>
      <c r="OSA8" s="5"/>
      <c r="OSB8" s="5"/>
      <c r="OSC8" s="5"/>
      <c r="OSD8" s="5"/>
      <c r="OSE8" s="5"/>
      <c r="OSF8" s="5"/>
      <c r="OSG8" s="5"/>
      <c r="OSH8" s="5"/>
      <c r="OSI8" s="5"/>
      <c r="OSJ8" s="5"/>
      <c r="OSK8" s="5"/>
      <c r="OSL8" s="5"/>
      <c r="OSM8" s="5"/>
      <c r="OSN8" s="5"/>
      <c r="OSO8" s="5"/>
      <c r="OSP8" s="5"/>
      <c r="OSQ8" s="5"/>
      <c r="OSR8" s="5"/>
      <c r="OSS8" s="5"/>
      <c r="OST8" s="5"/>
      <c r="OSU8" s="5"/>
      <c r="OSV8" s="5"/>
      <c r="OSW8" s="5"/>
      <c r="OSX8" s="5"/>
      <c r="OSY8" s="5"/>
      <c r="OSZ8" s="5"/>
      <c r="OTA8" s="5"/>
      <c r="OTB8" s="5"/>
      <c r="OTC8" s="5"/>
      <c r="OTD8" s="5"/>
      <c r="OTE8" s="5"/>
      <c r="OTF8" s="5"/>
      <c r="OTG8" s="5"/>
      <c r="OTH8" s="5"/>
      <c r="OTI8" s="5"/>
      <c r="OTJ8" s="5"/>
      <c r="OTK8" s="5"/>
      <c r="OTL8" s="5"/>
      <c r="OTM8" s="5"/>
      <c r="OTN8" s="5"/>
      <c r="OTO8" s="5"/>
      <c r="OTP8" s="5"/>
      <c r="OTQ8" s="5"/>
      <c r="OTR8" s="5"/>
      <c r="OTS8" s="5"/>
      <c r="OTT8" s="5"/>
      <c r="OTU8" s="5"/>
      <c r="OTV8" s="5"/>
      <c r="OTW8" s="5"/>
      <c r="OTX8" s="5"/>
      <c r="OTY8" s="5"/>
      <c r="OTZ8" s="5"/>
      <c r="OUA8" s="5"/>
      <c r="OUB8" s="5"/>
      <c r="OUC8" s="5"/>
      <c r="OUD8" s="5"/>
      <c r="OUE8" s="5"/>
      <c r="OUF8" s="5"/>
      <c r="OUG8" s="5"/>
      <c r="OUH8" s="5"/>
      <c r="OUI8" s="5"/>
      <c r="OUJ8" s="5"/>
      <c r="OUK8" s="5"/>
      <c r="OUL8" s="5"/>
      <c r="OUM8" s="5"/>
      <c r="OUN8" s="5"/>
      <c r="OUO8" s="5"/>
      <c r="OUP8" s="5"/>
      <c r="OUQ8" s="5"/>
      <c r="OUR8" s="5"/>
      <c r="OUS8" s="5"/>
      <c r="OUT8" s="5"/>
      <c r="OUU8" s="5"/>
      <c r="OUV8" s="5"/>
      <c r="OUW8" s="5"/>
      <c r="OUX8" s="5"/>
      <c r="OUY8" s="5"/>
      <c r="OUZ8" s="5"/>
      <c r="OVA8" s="5"/>
      <c r="OVB8" s="5"/>
      <c r="OVC8" s="5"/>
      <c r="OVD8" s="5"/>
      <c r="OVE8" s="5"/>
      <c r="OVF8" s="5"/>
      <c r="OVG8" s="5"/>
      <c r="OVH8" s="5"/>
      <c r="OVI8" s="5"/>
      <c r="OVJ8" s="5"/>
      <c r="OVK8" s="5"/>
      <c r="OVL8" s="5"/>
      <c r="OVM8" s="5"/>
      <c r="OVN8" s="5"/>
      <c r="OVO8" s="5"/>
      <c r="OVP8" s="5"/>
      <c r="OVQ8" s="5"/>
      <c r="OVR8" s="5"/>
      <c r="OVS8" s="5"/>
      <c r="OVT8" s="5"/>
      <c r="OVU8" s="5"/>
      <c r="OVV8" s="5"/>
      <c r="OVW8" s="5"/>
      <c r="OVX8" s="5"/>
      <c r="OVY8" s="5"/>
      <c r="OVZ8" s="5"/>
      <c r="OWA8" s="5"/>
      <c r="OWB8" s="5"/>
      <c r="OWC8" s="5"/>
      <c r="OWD8" s="5"/>
      <c r="OWE8" s="5"/>
      <c r="OWF8" s="5"/>
      <c r="OWG8" s="5"/>
      <c r="OWH8" s="5"/>
      <c r="OWI8" s="5"/>
      <c r="OWJ8" s="5"/>
      <c r="OWK8" s="5"/>
      <c r="OWL8" s="5"/>
      <c r="OWM8" s="5"/>
      <c r="OWN8" s="5"/>
      <c r="OWO8" s="5"/>
      <c r="OWP8" s="5"/>
      <c r="OWQ8" s="5"/>
      <c r="OWR8" s="5"/>
      <c r="OWS8" s="5"/>
      <c r="OWT8" s="5"/>
      <c r="OWU8" s="5"/>
      <c r="OWV8" s="5"/>
      <c r="OWW8" s="5"/>
      <c r="OWX8" s="5"/>
      <c r="OWY8" s="5"/>
      <c r="OWZ8" s="5"/>
      <c r="OXA8" s="5"/>
      <c r="OXB8" s="5"/>
      <c r="OXC8" s="5"/>
      <c r="OXD8" s="5"/>
      <c r="OXE8" s="5"/>
      <c r="OXF8" s="5"/>
      <c r="OXG8" s="5"/>
      <c r="OXH8" s="5"/>
      <c r="OXI8" s="5"/>
      <c r="OXJ8" s="5"/>
      <c r="OXK8" s="5"/>
      <c r="OXL8" s="5"/>
      <c r="OXM8" s="5"/>
      <c r="OXN8" s="5"/>
      <c r="OXO8" s="5"/>
      <c r="OXP8" s="5"/>
      <c r="OXQ8" s="5"/>
      <c r="OXR8" s="5"/>
      <c r="OXS8" s="5"/>
      <c r="OXT8" s="5"/>
      <c r="OXU8" s="5"/>
      <c r="OXV8" s="5"/>
      <c r="OXW8" s="5"/>
      <c r="OXX8" s="5"/>
      <c r="OXY8" s="5"/>
      <c r="OXZ8" s="5"/>
      <c r="OYA8" s="5"/>
      <c r="OYB8" s="5"/>
      <c r="OYC8" s="5"/>
      <c r="OYD8" s="5"/>
      <c r="OYE8" s="5"/>
      <c r="OYF8" s="5"/>
      <c r="OYG8" s="5"/>
      <c r="OYH8" s="5"/>
      <c r="OYI8" s="5"/>
      <c r="OYJ8" s="5"/>
      <c r="OYK8" s="5"/>
      <c r="OYL8" s="5"/>
      <c r="OYM8" s="5"/>
      <c r="OYN8" s="5"/>
      <c r="OYO8" s="5"/>
      <c r="OYP8" s="5"/>
      <c r="OYQ8" s="5"/>
      <c r="OYR8" s="5"/>
      <c r="OYS8" s="5"/>
      <c r="OYT8" s="5"/>
      <c r="OYU8" s="5"/>
      <c r="OYV8" s="5"/>
      <c r="OYW8" s="5"/>
      <c r="OYX8" s="5"/>
      <c r="OYY8" s="5"/>
      <c r="OYZ8" s="5"/>
      <c r="OZA8" s="5"/>
      <c r="OZB8" s="5"/>
      <c r="OZC8" s="5"/>
      <c r="OZD8" s="5"/>
      <c r="OZE8" s="5"/>
      <c r="OZF8" s="5"/>
      <c r="OZG8" s="5"/>
      <c r="OZH8" s="5"/>
      <c r="OZI8" s="5"/>
      <c r="OZJ8" s="5"/>
      <c r="OZK8" s="5"/>
      <c r="OZL8" s="5"/>
      <c r="OZM8" s="5"/>
      <c r="OZN8" s="5"/>
      <c r="OZO8" s="5"/>
      <c r="OZP8" s="5"/>
      <c r="OZQ8" s="5"/>
      <c r="OZR8" s="5"/>
      <c r="OZS8" s="5"/>
      <c r="OZT8" s="5"/>
      <c r="OZU8" s="5"/>
      <c r="OZV8" s="5"/>
      <c r="OZW8" s="5"/>
      <c r="OZX8" s="5"/>
      <c r="OZY8" s="5"/>
      <c r="OZZ8" s="5"/>
      <c r="PAA8" s="5"/>
      <c r="PAB8" s="5"/>
      <c r="PAC8" s="5"/>
      <c r="PAD8" s="5"/>
      <c r="PAE8" s="5"/>
      <c r="PAF8" s="5"/>
      <c r="PAG8" s="5"/>
      <c r="PAH8" s="5"/>
      <c r="PAI8" s="5"/>
      <c r="PAJ8" s="5"/>
      <c r="PAK8" s="5"/>
      <c r="PAL8" s="5"/>
      <c r="PAM8" s="5"/>
      <c r="PAN8" s="5"/>
      <c r="PAO8" s="5"/>
      <c r="PAP8" s="5"/>
      <c r="PAQ8" s="5"/>
      <c r="PAR8" s="5"/>
      <c r="PAS8" s="5"/>
      <c r="PAT8" s="5"/>
      <c r="PAU8" s="5"/>
      <c r="PAV8" s="5"/>
      <c r="PAW8" s="5"/>
      <c r="PAX8" s="5"/>
      <c r="PAY8" s="5"/>
      <c r="PAZ8" s="5"/>
      <c r="PBA8" s="5"/>
      <c r="PBB8" s="5"/>
      <c r="PBC8" s="5"/>
      <c r="PBD8" s="5"/>
      <c r="PBE8" s="5"/>
      <c r="PBF8" s="5"/>
      <c r="PBG8" s="5"/>
      <c r="PBH8" s="5"/>
      <c r="PBI8" s="5"/>
      <c r="PBJ8" s="5"/>
      <c r="PBK8" s="5"/>
      <c r="PBL8" s="5"/>
      <c r="PBM8" s="5"/>
      <c r="PBN8" s="5"/>
      <c r="PBO8" s="5"/>
      <c r="PBP8" s="5"/>
      <c r="PBQ8" s="5"/>
      <c r="PBR8" s="5"/>
      <c r="PBS8" s="5"/>
      <c r="PBT8" s="5"/>
      <c r="PBU8" s="5"/>
      <c r="PBV8" s="5"/>
      <c r="PBW8" s="5"/>
      <c r="PBX8" s="5"/>
      <c r="PBY8" s="5"/>
      <c r="PBZ8" s="5"/>
      <c r="PCA8" s="5"/>
      <c r="PCB8" s="5"/>
      <c r="PCC8" s="5"/>
      <c r="PCD8" s="5"/>
      <c r="PCE8" s="5"/>
      <c r="PCF8" s="5"/>
      <c r="PCG8" s="5"/>
      <c r="PCH8" s="5"/>
      <c r="PCI8" s="5"/>
      <c r="PCJ8" s="5"/>
      <c r="PCK8" s="5"/>
      <c r="PCL8" s="5"/>
      <c r="PCM8" s="5"/>
      <c r="PCN8" s="5"/>
      <c r="PCO8" s="5"/>
      <c r="PCP8" s="5"/>
      <c r="PCQ8" s="5"/>
      <c r="PCR8" s="5"/>
      <c r="PCS8" s="5"/>
      <c r="PCT8" s="5"/>
      <c r="PCU8" s="5"/>
      <c r="PCV8" s="5"/>
      <c r="PCW8" s="5"/>
      <c r="PCX8" s="5"/>
      <c r="PCY8" s="5"/>
      <c r="PCZ8" s="5"/>
      <c r="PDA8" s="5"/>
      <c r="PDB8" s="5"/>
      <c r="PDC8" s="5"/>
      <c r="PDD8" s="5"/>
      <c r="PDE8" s="5"/>
      <c r="PDF8" s="5"/>
      <c r="PDG8" s="5"/>
      <c r="PDH8" s="5"/>
      <c r="PDI8" s="5"/>
      <c r="PDJ8" s="5"/>
      <c r="PDK8" s="5"/>
      <c r="PDL8" s="5"/>
      <c r="PDM8" s="5"/>
      <c r="PDN8" s="5"/>
      <c r="PDO8" s="5"/>
      <c r="PDP8" s="5"/>
      <c r="PDQ8" s="5"/>
      <c r="PDR8" s="5"/>
      <c r="PDS8" s="5"/>
      <c r="PDT8" s="5"/>
      <c r="PDU8" s="5"/>
      <c r="PDV8" s="5"/>
      <c r="PDW8" s="5"/>
      <c r="PDX8" s="5"/>
      <c r="PDY8" s="5"/>
      <c r="PDZ8" s="5"/>
      <c r="PEA8" s="5"/>
      <c r="PEB8" s="5"/>
      <c r="PEC8" s="5"/>
      <c r="PED8" s="5"/>
      <c r="PEE8" s="5"/>
      <c r="PEF8" s="5"/>
      <c r="PEG8" s="5"/>
      <c r="PEH8" s="5"/>
      <c r="PEI8" s="5"/>
      <c r="PEJ8" s="5"/>
      <c r="PEK8" s="5"/>
      <c r="PEL8" s="5"/>
      <c r="PEM8" s="5"/>
      <c r="PEN8" s="5"/>
      <c r="PEO8" s="5"/>
      <c r="PEP8" s="5"/>
      <c r="PEQ8" s="5"/>
      <c r="PER8" s="5"/>
      <c r="PES8" s="5"/>
      <c r="PET8" s="5"/>
      <c r="PEU8" s="5"/>
      <c r="PEV8" s="5"/>
      <c r="PEW8" s="5"/>
      <c r="PEX8" s="5"/>
      <c r="PEY8" s="5"/>
      <c r="PEZ8" s="5"/>
      <c r="PFA8" s="5"/>
      <c r="PFB8" s="5"/>
      <c r="PFC8" s="5"/>
      <c r="PFD8" s="5"/>
      <c r="PFE8" s="5"/>
      <c r="PFF8" s="5"/>
      <c r="PFG8" s="5"/>
      <c r="PFH8" s="5"/>
      <c r="PFI8" s="5"/>
      <c r="PFJ8" s="5"/>
      <c r="PFK8" s="5"/>
      <c r="PFL8" s="5"/>
      <c r="PFM8" s="5"/>
      <c r="PFN8" s="5"/>
      <c r="PFO8" s="5"/>
      <c r="PFP8" s="5"/>
      <c r="PFQ8" s="5"/>
      <c r="PFR8" s="5"/>
      <c r="PFS8" s="5"/>
      <c r="PFT8" s="5"/>
      <c r="PFU8" s="5"/>
      <c r="PFV8" s="5"/>
      <c r="PFW8" s="5"/>
      <c r="PFX8" s="5"/>
      <c r="PFY8" s="5"/>
      <c r="PFZ8" s="5"/>
      <c r="PGA8" s="5"/>
      <c r="PGB8" s="5"/>
      <c r="PGC8" s="5"/>
      <c r="PGD8" s="5"/>
      <c r="PGE8" s="5"/>
      <c r="PGF8" s="5"/>
      <c r="PGG8" s="5"/>
      <c r="PGH8" s="5"/>
      <c r="PGI8" s="5"/>
      <c r="PGJ8" s="5"/>
      <c r="PGK8" s="5"/>
      <c r="PGL8" s="5"/>
      <c r="PGM8" s="5"/>
      <c r="PGN8" s="5"/>
      <c r="PGO8" s="5"/>
      <c r="PGP8" s="5"/>
      <c r="PGQ8" s="5"/>
      <c r="PGR8" s="5"/>
      <c r="PGS8" s="5"/>
      <c r="PGT8" s="5"/>
      <c r="PGU8" s="5"/>
      <c r="PGV8" s="5"/>
      <c r="PGW8" s="5"/>
      <c r="PGX8" s="5"/>
      <c r="PGY8" s="5"/>
      <c r="PGZ8" s="5"/>
      <c r="PHA8" s="5"/>
      <c r="PHB8" s="5"/>
      <c r="PHC8" s="5"/>
      <c r="PHD8" s="5"/>
      <c r="PHE8" s="5"/>
      <c r="PHF8" s="5"/>
      <c r="PHG8" s="5"/>
      <c r="PHH8" s="5"/>
      <c r="PHI8" s="5"/>
      <c r="PHJ8" s="5"/>
      <c r="PHK8" s="5"/>
      <c r="PHL8" s="5"/>
      <c r="PHM8" s="5"/>
      <c r="PHN8" s="5"/>
      <c r="PHO8" s="5"/>
      <c r="PHP8" s="5"/>
      <c r="PHQ8" s="5"/>
      <c r="PHR8" s="5"/>
      <c r="PHS8" s="5"/>
      <c r="PHT8" s="5"/>
      <c r="PHU8" s="5"/>
      <c r="PHV8" s="5"/>
      <c r="PHW8" s="5"/>
      <c r="PHX8" s="5"/>
      <c r="PHY8" s="5"/>
      <c r="PHZ8" s="5"/>
      <c r="PIA8" s="5"/>
      <c r="PIB8" s="5"/>
      <c r="PIC8" s="5"/>
      <c r="PID8" s="5"/>
      <c r="PIE8" s="5"/>
      <c r="PIF8" s="5"/>
      <c r="PIG8" s="5"/>
      <c r="PIH8" s="5"/>
      <c r="PII8" s="5"/>
      <c r="PIJ8" s="5"/>
      <c r="PIK8" s="5"/>
      <c r="PIL8" s="5"/>
      <c r="PIM8" s="5"/>
      <c r="PIN8" s="5"/>
      <c r="PIO8" s="5"/>
      <c r="PIP8" s="5"/>
      <c r="PIQ8" s="5"/>
      <c r="PIR8" s="5"/>
      <c r="PIS8" s="5"/>
      <c r="PIT8" s="5"/>
      <c r="PIU8" s="5"/>
      <c r="PIV8" s="5"/>
      <c r="PIW8" s="5"/>
      <c r="PIX8" s="5"/>
      <c r="PIY8" s="5"/>
      <c r="PIZ8" s="5"/>
      <c r="PJA8" s="5"/>
      <c r="PJB8" s="5"/>
      <c r="PJC8" s="5"/>
      <c r="PJD8" s="5"/>
      <c r="PJE8" s="5"/>
      <c r="PJF8" s="5"/>
      <c r="PJG8" s="5"/>
      <c r="PJH8" s="5"/>
      <c r="PJI8" s="5"/>
      <c r="PJJ8" s="5"/>
      <c r="PJK8" s="5"/>
      <c r="PJL8" s="5"/>
      <c r="PJM8" s="5"/>
      <c r="PJN8" s="5"/>
      <c r="PJO8" s="5"/>
      <c r="PJP8" s="5"/>
      <c r="PJQ8" s="5"/>
      <c r="PJR8" s="5"/>
      <c r="PJS8" s="5"/>
      <c r="PJT8" s="5"/>
      <c r="PJU8" s="5"/>
      <c r="PJV8" s="5"/>
      <c r="PJW8" s="5"/>
      <c r="PJX8" s="5"/>
      <c r="PJY8" s="5"/>
      <c r="PJZ8" s="5"/>
      <c r="PKA8" s="5"/>
      <c r="PKB8" s="5"/>
      <c r="PKC8" s="5"/>
      <c r="PKD8" s="5"/>
      <c r="PKE8" s="5"/>
      <c r="PKF8" s="5"/>
      <c r="PKG8" s="5"/>
      <c r="PKH8" s="5"/>
      <c r="PKI8" s="5"/>
      <c r="PKJ8" s="5"/>
      <c r="PKK8" s="5"/>
      <c r="PKL8" s="5"/>
      <c r="PKM8" s="5"/>
      <c r="PKN8" s="5"/>
      <c r="PKO8" s="5"/>
      <c r="PKP8" s="5"/>
      <c r="PKQ8" s="5"/>
      <c r="PKR8" s="5"/>
      <c r="PKS8" s="5"/>
      <c r="PKT8" s="5"/>
      <c r="PKU8" s="5"/>
      <c r="PKV8" s="5"/>
      <c r="PKW8" s="5"/>
      <c r="PKX8" s="5"/>
      <c r="PKY8" s="5"/>
      <c r="PKZ8" s="5"/>
      <c r="PLA8" s="5"/>
      <c r="PLB8" s="5"/>
      <c r="PLC8" s="5"/>
      <c r="PLD8" s="5"/>
      <c r="PLE8" s="5"/>
      <c r="PLF8" s="5"/>
      <c r="PLG8" s="5"/>
      <c r="PLH8" s="5"/>
      <c r="PLI8" s="5"/>
      <c r="PLJ8" s="5"/>
      <c r="PLK8" s="5"/>
      <c r="PLL8" s="5"/>
      <c r="PLM8" s="5"/>
      <c r="PLN8" s="5"/>
      <c r="PLO8" s="5"/>
      <c r="PLP8" s="5"/>
      <c r="PLQ8" s="5"/>
      <c r="PLR8" s="5"/>
      <c r="PLS8" s="5"/>
      <c r="PLT8" s="5"/>
      <c r="PLU8" s="5"/>
      <c r="PLV8" s="5"/>
      <c r="PLW8" s="5"/>
      <c r="PLX8" s="5"/>
      <c r="PLY8" s="5"/>
      <c r="PLZ8" s="5"/>
      <c r="PMA8" s="5"/>
      <c r="PMB8" s="5"/>
      <c r="PMC8" s="5"/>
      <c r="PMD8" s="5"/>
      <c r="PME8" s="5"/>
      <c r="PMF8" s="5"/>
      <c r="PMG8" s="5"/>
      <c r="PMH8" s="5"/>
      <c r="PMI8" s="5"/>
      <c r="PMJ8" s="5"/>
      <c r="PMK8" s="5"/>
      <c r="PML8" s="5"/>
      <c r="PMM8" s="5"/>
      <c r="PMN8" s="5"/>
      <c r="PMO8" s="5"/>
      <c r="PMP8" s="5"/>
      <c r="PMQ8" s="5"/>
      <c r="PMR8" s="5"/>
      <c r="PMS8" s="5"/>
      <c r="PMT8" s="5"/>
      <c r="PMU8" s="5"/>
      <c r="PMV8" s="5"/>
      <c r="PMW8" s="5"/>
      <c r="PMX8" s="5"/>
      <c r="PMY8" s="5"/>
      <c r="PMZ8" s="5"/>
      <c r="PNA8" s="5"/>
      <c r="PNB8" s="5"/>
      <c r="PNC8" s="5"/>
      <c r="PND8" s="5"/>
      <c r="PNE8" s="5"/>
      <c r="PNF8" s="5"/>
      <c r="PNG8" s="5"/>
      <c r="PNH8" s="5"/>
      <c r="PNI8" s="5"/>
      <c r="PNJ8" s="5"/>
      <c r="PNK8" s="5"/>
      <c r="PNL8" s="5"/>
      <c r="PNM8" s="5"/>
      <c r="PNN8" s="5"/>
      <c r="PNO8" s="5"/>
      <c r="PNP8" s="5"/>
      <c r="PNQ8" s="5"/>
      <c r="PNR8" s="5"/>
      <c r="PNS8" s="5"/>
      <c r="PNT8" s="5"/>
      <c r="PNU8" s="5"/>
      <c r="PNV8" s="5"/>
      <c r="PNW8" s="5"/>
      <c r="PNX8" s="5"/>
      <c r="PNY8" s="5"/>
      <c r="PNZ8" s="5"/>
      <c r="POA8" s="5"/>
      <c r="POB8" s="5"/>
      <c r="POC8" s="5"/>
      <c r="POD8" s="5"/>
      <c r="POE8" s="5"/>
      <c r="POF8" s="5"/>
      <c r="POG8" s="5"/>
      <c r="POH8" s="5"/>
      <c r="POI8" s="5"/>
      <c r="POJ8" s="5"/>
      <c r="POK8" s="5"/>
      <c r="POL8" s="5"/>
      <c r="POM8" s="5"/>
      <c r="PON8" s="5"/>
      <c r="POO8" s="5"/>
      <c r="POP8" s="5"/>
      <c r="POQ8" s="5"/>
      <c r="POR8" s="5"/>
      <c r="POS8" s="5"/>
      <c r="POT8" s="5"/>
      <c r="POU8" s="5"/>
      <c r="POV8" s="5"/>
      <c r="POW8" s="5"/>
      <c r="POX8" s="5"/>
      <c r="POY8" s="5"/>
      <c r="POZ8" s="5"/>
      <c r="PPA8" s="5"/>
      <c r="PPB8" s="5"/>
      <c r="PPC8" s="5"/>
      <c r="PPD8" s="5"/>
      <c r="PPE8" s="5"/>
      <c r="PPF8" s="5"/>
      <c r="PPG8" s="5"/>
      <c r="PPH8" s="5"/>
      <c r="PPI8" s="5"/>
      <c r="PPJ8" s="5"/>
      <c r="PPK8" s="5"/>
      <c r="PPL8" s="5"/>
      <c r="PPM8" s="5"/>
      <c r="PPN8" s="5"/>
      <c r="PPO8" s="5"/>
      <c r="PPP8" s="5"/>
      <c r="PPQ8" s="5"/>
      <c r="PPR8" s="5"/>
      <c r="PPS8" s="5"/>
      <c r="PPT8" s="5"/>
      <c r="PPU8" s="5"/>
      <c r="PPV8" s="5"/>
      <c r="PPW8" s="5"/>
      <c r="PPX8" s="5"/>
      <c r="PPY8" s="5"/>
      <c r="PPZ8" s="5"/>
      <c r="PQA8" s="5"/>
      <c r="PQB8" s="5"/>
      <c r="PQC8" s="5"/>
      <c r="PQD8" s="5"/>
      <c r="PQE8" s="5"/>
      <c r="PQF8" s="5"/>
      <c r="PQG8" s="5"/>
      <c r="PQH8" s="5"/>
      <c r="PQI8" s="5"/>
      <c r="PQJ8" s="5"/>
      <c r="PQK8" s="5"/>
      <c r="PQL8" s="5"/>
      <c r="PQM8" s="5"/>
      <c r="PQN8" s="5"/>
      <c r="PQO8" s="5"/>
      <c r="PQP8" s="5"/>
      <c r="PQQ8" s="5"/>
      <c r="PQR8" s="5"/>
      <c r="PQS8" s="5"/>
      <c r="PQT8" s="5"/>
      <c r="PQU8" s="5"/>
      <c r="PQV8" s="5"/>
      <c r="PQW8" s="5"/>
      <c r="PQX8" s="5"/>
      <c r="PQY8" s="5"/>
      <c r="PQZ8" s="5"/>
      <c r="PRA8" s="5"/>
      <c r="PRB8" s="5"/>
      <c r="PRC8" s="5"/>
      <c r="PRD8" s="5"/>
      <c r="PRE8" s="5"/>
      <c r="PRF8" s="5"/>
      <c r="PRG8" s="5"/>
      <c r="PRH8" s="5"/>
      <c r="PRI8" s="5"/>
      <c r="PRJ8" s="5"/>
      <c r="PRK8" s="5"/>
      <c r="PRL8" s="5"/>
      <c r="PRM8" s="5"/>
      <c r="PRN8" s="5"/>
      <c r="PRO8" s="5"/>
      <c r="PRP8" s="5"/>
      <c r="PRQ8" s="5"/>
      <c r="PRR8" s="5"/>
      <c r="PRS8" s="5"/>
      <c r="PRT8" s="5"/>
      <c r="PRU8" s="5"/>
      <c r="PRV8" s="5"/>
      <c r="PRW8" s="5"/>
      <c r="PRX8" s="5"/>
      <c r="PRY8" s="5"/>
      <c r="PRZ8" s="5"/>
      <c r="PSA8" s="5"/>
      <c r="PSB8" s="5"/>
      <c r="PSC8" s="5"/>
      <c r="PSD8" s="5"/>
      <c r="PSE8" s="5"/>
      <c r="PSF8" s="5"/>
      <c r="PSG8" s="5"/>
      <c r="PSH8" s="5"/>
      <c r="PSI8" s="5"/>
      <c r="PSJ8" s="5"/>
      <c r="PSK8" s="5"/>
      <c r="PSL8" s="5"/>
      <c r="PSM8" s="5"/>
      <c r="PSN8" s="5"/>
      <c r="PSO8" s="5"/>
      <c r="PSP8" s="5"/>
      <c r="PSQ8" s="5"/>
      <c r="PSR8" s="5"/>
      <c r="PSS8" s="5"/>
      <c r="PST8" s="5"/>
      <c r="PSU8" s="5"/>
      <c r="PSV8" s="5"/>
      <c r="PSW8" s="5"/>
      <c r="PSX8" s="5"/>
      <c r="PSY8" s="5"/>
      <c r="PSZ8" s="5"/>
      <c r="PTA8" s="5"/>
      <c r="PTB8" s="5"/>
      <c r="PTC8" s="5"/>
      <c r="PTD8" s="5"/>
      <c r="PTE8" s="5"/>
      <c r="PTF8" s="5"/>
      <c r="PTG8" s="5"/>
      <c r="PTH8" s="5"/>
      <c r="PTI8" s="5"/>
      <c r="PTJ8" s="5"/>
      <c r="PTK8" s="5"/>
      <c r="PTL8" s="5"/>
      <c r="PTM8" s="5"/>
      <c r="PTN8" s="5"/>
      <c r="PTO8" s="5"/>
      <c r="PTP8" s="5"/>
      <c r="PTQ8" s="5"/>
      <c r="PTR8" s="5"/>
      <c r="PTS8" s="5"/>
      <c r="PTT8" s="5"/>
      <c r="PTU8" s="5"/>
      <c r="PTV8" s="5"/>
      <c r="PTW8" s="5"/>
      <c r="PTX8" s="5"/>
      <c r="PTY8" s="5"/>
      <c r="PTZ8" s="5"/>
      <c r="PUA8" s="5"/>
      <c r="PUB8" s="5"/>
      <c r="PUC8" s="5"/>
      <c r="PUD8" s="5"/>
      <c r="PUE8" s="5"/>
      <c r="PUF8" s="5"/>
      <c r="PUG8" s="5"/>
      <c r="PUH8" s="5"/>
      <c r="PUI8" s="5"/>
      <c r="PUJ8" s="5"/>
      <c r="PUK8" s="5"/>
      <c r="PUL8" s="5"/>
      <c r="PUM8" s="5"/>
      <c r="PUN8" s="5"/>
      <c r="PUO8" s="5"/>
      <c r="PUP8" s="5"/>
      <c r="PUQ8" s="5"/>
      <c r="PUR8" s="5"/>
      <c r="PUS8" s="5"/>
      <c r="PUT8" s="5"/>
      <c r="PUU8" s="5"/>
      <c r="PUV8" s="5"/>
      <c r="PUW8" s="5"/>
      <c r="PUX8" s="5"/>
      <c r="PUY8" s="5"/>
      <c r="PUZ8" s="5"/>
      <c r="PVA8" s="5"/>
      <c r="PVB8" s="5"/>
      <c r="PVC8" s="5"/>
      <c r="PVD8" s="5"/>
      <c r="PVE8" s="5"/>
      <c r="PVF8" s="5"/>
      <c r="PVG8" s="5"/>
      <c r="PVH8" s="5"/>
      <c r="PVI8" s="5"/>
      <c r="PVJ8" s="5"/>
      <c r="PVK8" s="5"/>
      <c r="PVL8" s="5"/>
      <c r="PVM8" s="5"/>
      <c r="PVN8" s="5"/>
      <c r="PVO8" s="5"/>
      <c r="PVP8" s="5"/>
      <c r="PVQ8" s="5"/>
      <c r="PVR8" s="5"/>
      <c r="PVS8" s="5"/>
      <c r="PVT8" s="5"/>
      <c r="PVU8" s="5"/>
      <c r="PVV8" s="5"/>
      <c r="PVW8" s="5"/>
      <c r="PVX8" s="5"/>
      <c r="PVY8" s="5"/>
      <c r="PVZ8" s="5"/>
      <c r="PWA8" s="5"/>
      <c r="PWB8" s="5"/>
      <c r="PWC8" s="5"/>
      <c r="PWD8" s="5"/>
      <c r="PWE8" s="5"/>
      <c r="PWF8" s="5"/>
      <c r="PWG8" s="5"/>
      <c r="PWH8" s="5"/>
      <c r="PWI8" s="5"/>
      <c r="PWJ8" s="5"/>
      <c r="PWK8" s="5"/>
      <c r="PWL8" s="5"/>
      <c r="PWM8" s="5"/>
      <c r="PWN8" s="5"/>
      <c r="PWO8" s="5"/>
      <c r="PWP8" s="5"/>
      <c r="PWQ8" s="5"/>
      <c r="PWR8" s="5"/>
      <c r="PWS8" s="5"/>
      <c r="PWT8" s="5"/>
      <c r="PWU8" s="5"/>
      <c r="PWV8" s="5"/>
      <c r="PWW8" s="5"/>
      <c r="PWX8" s="5"/>
      <c r="PWY8" s="5"/>
      <c r="PWZ8" s="5"/>
      <c r="PXA8" s="5"/>
      <c r="PXB8" s="5"/>
      <c r="PXC8" s="5"/>
      <c r="PXD8" s="5"/>
      <c r="PXE8" s="5"/>
      <c r="PXF8" s="5"/>
      <c r="PXG8" s="5"/>
      <c r="PXH8" s="5"/>
      <c r="PXI8" s="5"/>
      <c r="PXJ8" s="5"/>
      <c r="PXK8" s="5"/>
      <c r="PXL8" s="5"/>
      <c r="PXM8" s="5"/>
      <c r="PXN8" s="5"/>
      <c r="PXO8" s="5"/>
      <c r="PXP8" s="5"/>
      <c r="PXQ8" s="5"/>
      <c r="PXR8" s="5"/>
      <c r="PXS8" s="5"/>
      <c r="PXT8" s="5"/>
      <c r="PXU8" s="5"/>
      <c r="PXV8" s="5"/>
      <c r="PXW8" s="5"/>
      <c r="PXX8" s="5"/>
      <c r="PXY8" s="5"/>
      <c r="PXZ8" s="5"/>
      <c r="PYA8" s="5"/>
      <c r="PYB8" s="5"/>
      <c r="PYC8" s="5"/>
      <c r="PYD8" s="5"/>
      <c r="PYE8" s="5"/>
      <c r="PYF8" s="5"/>
      <c r="PYG8" s="5"/>
      <c r="PYH8" s="5"/>
      <c r="PYI8" s="5"/>
      <c r="PYJ8" s="5"/>
      <c r="PYK8" s="5"/>
      <c r="PYL8" s="5"/>
      <c r="PYM8" s="5"/>
      <c r="PYN8" s="5"/>
      <c r="PYO8" s="5"/>
      <c r="PYP8" s="5"/>
      <c r="PYQ8" s="5"/>
      <c r="PYR8" s="5"/>
      <c r="PYS8" s="5"/>
      <c r="PYT8" s="5"/>
      <c r="PYU8" s="5"/>
      <c r="PYV8" s="5"/>
      <c r="PYW8" s="5"/>
      <c r="PYX8" s="5"/>
      <c r="PYY8" s="5"/>
      <c r="PYZ8" s="5"/>
      <c r="PZA8" s="5"/>
      <c r="PZB8" s="5"/>
      <c r="PZC8" s="5"/>
      <c r="PZD8" s="5"/>
      <c r="PZE8" s="5"/>
      <c r="PZF8" s="5"/>
      <c r="PZG8" s="5"/>
      <c r="PZH8" s="5"/>
      <c r="PZI8" s="5"/>
      <c r="PZJ8" s="5"/>
      <c r="PZK8" s="5"/>
      <c r="PZL8" s="5"/>
      <c r="PZM8" s="5"/>
      <c r="PZN8" s="5"/>
      <c r="PZO8" s="5"/>
      <c r="PZP8" s="5"/>
      <c r="PZQ8" s="5"/>
      <c r="PZR8" s="5"/>
      <c r="PZS8" s="5"/>
      <c r="PZT8" s="5"/>
      <c r="PZU8" s="5"/>
      <c r="PZV8" s="5"/>
      <c r="PZW8" s="5"/>
      <c r="PZX8" s="5"/>
      <c r="PZY8" s="5"/>
      <c r="PZZ8" s="5"/>
      <c r="QAA8" s="5"/>
      <c r="QAB8" s="5"/>
      <c r="QAC8" s="5"/>
      <c r="QAD8" s="5"/>
      <c r="QAE8" s="5"/>
      <c r="QAF8" s="5"/>
      <c r="QAG8" s="5"/>
      <c r="QAH8" s="5"/>
      <c r="QAI8" s="5"/>
      <c r="QAJ8" s="5"/>
      <c r="QAK8" s="5"/>
      <c r="QAL8" s="5"/>
      <c r="QAM8" s="5"/>
      <c r="QAN8" s="5"/>
      <c r="QAO8" s="5"/>
      <c r="QAP8" s="5"/>
      <c r="QAQ8" s="5"/>
      <c r="QAR8" s="5"/>
      <c r="QAS8" s="5"/>
      <c r="QAT8" s="5"/>
      <c r="QAU8" s="5"/>
      <c r="QAV8" s="5"/>
      <c r="QAW8" s="5"/>
      <c r="QAX8" s="5"/>
      <c r="QAY8" s="5"/>
      <c r="QAZ8" s="5"/>
      <c r="QBA8" s="5"/>
      <c r="QBB8" s="5"/>
      <c r="QBC8" s="5"/>
      <c r="QBD8" s="5"/>
      <c r="QBE8" s="5"/>
      <c r="QBF8" s="5"/>
      <c r="QBG8" s="5"/>
      <c r="QBH8" s="5"/>
      <c r="QBI8" s="5"/>
      <c r="QBJ8" s="5"/>
      <c r="QBK8" s="5"/>
      <c r="QBL8" s="5"/>
      <c r="QBM8" s="5"/>
      <c r="QBN8" s="5"/>
      <c r="QBO8" s="5"/>
      <c r="QBP8" s="5"/>
      <c r="QBQ8" s="5"/>
      <c r="QBR8" s="5"/>
      <c r="QBS8" s="5"/>
      <c r="QBT8" s="5"/>
      <c r="QBU8" s="5"/>
      <c r="QBV8" s="5"/>
      <c r="QBW8" s="5"/>
      <c r="QBX8" s="5"/>
      <c r="QBY8" s="5"/>
      <c r="QBZ8" s="5"/>
      <c r="QCA8" s="5"/>
      <c r="QCB8" s="5"/>
      <c r="QCC8" s="5"/>
      <c r="QCD8" s="5"/>
      <c r="QCE8" s="5"/>
      <c r="QCF8" s="5"/>
      <c r="QCG8" s="5"/>
      <c r="QCH8" s="5"/>
      <c r="QCI8" s="5"/>
      <c r="QCJ8" s="5"/>
      <c r="QCK8" s="5"/>
      <c r="QCL8" s="5"/>
      <c r="QCM8" s="5"/>
      <c r="QCN8" s="5"/>
      <c r="QCO8" s="5"/>
      <c r="QCP8" s="5"/>
      <c r="QCQ8" s="5"/>
      <c r="QCR8" s="5"/>
      <c r="QCS8" s="5"/>
      <c r="QCT8" s="5"/>
      <c r="QCU8" s="5"/>
      <c r="QCV8" s="5"/>
      <c r="QCW8" s="5"/>
      <c r="QCX8" s="5"/>
      <c r="QCY8" s="5"/>
      <c r="QCZ8" s="5"/>
      <c r="QDA8" s="5"/>
      <c r="QDB8" s="5"/>
      <c r="QDC8" s="5"/>
      <c r="QDD8" s="5"/>
      <c r="QDE8" s="5"/>
      <c r="QDF8" s="5"/>
      <c r="QDG8" s="5"/>
      <c r="QDH8" s="5"/>
      <c r="QDI8" s="5"/>
      <c r="QDJ8" s="5"/>
      <c r="QDK8" s="5"/>
      <c r="QDL8" s="5"/>
      <c r="QDM8" s="5"/>
      <c r="QDN8" s="5"/>
      <c r="QDO8" s="5"/>
      <c r="QDP8" s="5"/>
      <c r="QDQ8" s="5"/>
      <c r="QDR8" s="5"/>
      <c r="QDS8" s="5"/>
      <c r="QDT8" s="5"/>
      <c r="QDU8" s="5"/>
      <c r="QDV8" s="5"/>
      <c r="QDW8" s="5"/>
      <c r="QDX8" s="5"/>
      <c r="QDY8" s="5"/>
      <c r="QDZ8" s="5"/>
      <c r="QEA8" s="5"/>
      <c r="QEB8" s="5"/>
      <c r="QEC8" s="5"/>
      <c r="QED8" s="5"/>
      <c r="QEE8" s="5"/>
      <c r="QEF8" s="5"/>
      <c r="QEG8" s="5"/>
      <c r="QEH8" s="5"/>
      <c r="QEI8" s="5"/>
      <c r="QEJ8" s="5"/>
      <c r="QEK8" s="5"/>
      <c r="QEL8" s="5"/>
      <c r="QEM8" s="5"/>
      <c r="QEN8" s="5"/>
      <c r="QEO8" s="5"/>
      <c r="QEP8" s="5"/>
      <c r="QEQ8" s="5"/>
      <c r="QER8" s="5"/>
      <c r="QES8" s="5"/>
      <c r="QET8" s="5"/>
      <c r="QEU8" s="5"/>
      <c r="QEV8" s="5"/>
      <c r="QEW8" s="5"/>
      <c r="QEX8" s="5"/>
      <c r="QEY8" s="5"/>
      <c r="QEZ8" s="5"/>
      <c r="QFA8" s="5"/>
      <c r="QFB8" s="5"/>
      <c r="QFC8" s="5"/>
      <c r="QFD8" s="5"/>
      <c r="QFE8" s="5"/>
      <c r="QFF8" s="5"/>
      <c r="QFG8" s="5"/>
      <c r="QFH8" s="5"/>
      <c r="QFI8" s="5"/>
      <c r="QFJ8" s="5"/>
      <c r="QFK8" s="5"/>
      <c r="QFL8" s="5"/>
      <c r="QFM8" s="5"/>
      <c r="QFN8" s="5"/>
      <c r="QFO8" s="5"/>
      <c r="QFP8" s="5"/>
      <c r="QFQ8" s="5"/>
      <c r="QFR8" s="5"/>
      <c r="QFS8" s="5"/>
      <c r="QFT8" s="5"/>
      <c r="QFU8" s="5"/>
      <c r="QFV8" s="5"/>
      <c r="QFW8" s="5"/>
      <c r="QFX8" s="5"/>
      <c r="QFY8" s="5"/>
      <c r="QFZ8" s="5"/>
      <c r="QGA8" s="5"/>
      <c r="QGB8" s="5"/>
      <c r="QGC8" s="5"/>
      <c r="QGD8" s="5"/>
      <c r="QGE8" s="5"/>
      <c r="QGF8" s="5"/>
      <c r="QGG8" s="5"/>
      <c r="QGH8" s="5"/>
      <c r="QGI8" s="5"/>
      <c r="QGJ8" s="5"/>
      <c r="QGK8" s="5"/>
      <c r="QGL8" s="5"/>
      <c r="QGM8" s="5"/>
      <c r="QGN8" s="5"/>
      <c r="QGO8" s="5"/>
      <c r="QGP8" s="5"/>
      <c r="QGQ8" s="5"/>
      <c r="QGR8" s="5"/>
      <c r="QGS8" s="5"/>
      <c r="QGT8" s="5"/>
      <c r="QGU8" s="5"/>
      <c r="QGV8" s="5"/>
      <c r="QGW8" s="5"/>
      <c r="QGX8" s="5"/>
      <c r="QGY8" s="5"/>
      <c r="QGZ8" s="5"/>
      <c r="QHA8" s="5"/>
      <c r="QHB8" s="5"/>
      <c r="QHC8" s="5"/>
      <c r="QHD8" s="5"/>
      <c r="QHE8" s="5"/>
      <c r="QHF8" s="5"/>
      <c r="QHG8" s="5"/>
      <c r="QHH8" s="5"/>
      <c r="QHI8" s="5"/>
      <c r="QHJ8" s="5"/>
      <c r="QHK8" s="5"/>
      <c r="QHL8" s="5"/>
      <c r="QHM8" s="5"/>
      <c r="QHN8" s="5"/>
      <c r="QHO8" s="5"/>
      <c r="QHP8" s="5"/>
      <c r="QHQ8" s="5"/>
      <c r="QHR8" s="5"/>
      <c r="QHS8" s="5"/>
      <c r="QHT8" s="5"/>
      <c r="QHU8" s="5"/>
      <c r="QHV8" s="5"/>
      <c r="QHW8" s="5"/>
      <c r="QHX8" s="5"/>
      <c r="QHY8" s="5"/>
      <c r="QHZ8" s="5"/>
      <c r="QIA8" s="5"/>
      <c r="QIB8" s="5"/>
      <c r="QIC8" s="5"/>
      <c r="QID8" s="5"/>
      <c r="QIE8" s="5"/>
      <c r="QIF8" s="5"/>
      <c r="QIG8" s="5"/>
      <c r="QIH8" s="5"/>
      <c r="QII8" s="5"/>
      <c r="QIJ8" s="5"/>
      <c r="QIK8" s="5"/>
      <c r="QIL8" s="5"/>
      <c r="QIM8" s="5"/>
      <c r="QIN8" s="5"/>
      <c r="QIO8" s="5"/>
      <c r="QIP8" s="5"/>
      <c r="QIQ8" s="5"/>
      <c r="QIR8" s="5"/>
      <c r="QIS8" s="5"/>
      <c r="QIT8" s="5"/>
      <c r="QIU8" s="5"/>
      <c r="QIV8" s="5"/>
      <c r="QIW8" s="5"/>
      <c r="QIX8" s="5"/>
      <c r="QIY8" s="5"/>
      <c r="QIZ8" s="5"/>
      <c r="QJA8" s="5"/>
      <c r="QJB8" s="5"/>
      <c r="QJC8" s="5"/>
      <c r="QJD8" s="5"/>
      <c r="QJE8" s="5"/>
      <c r="QJF8" s="5"/>
      <c r="QJG8" s="5"/>
      <c r="QJH8" s="5"/>
      <c r="QJI8" s="5"/>
      <c r="QJJ8" s="5"/>
      <c r="QJK8" s="5"/>
      <c r="QJL8" s="5"/>
      <c r="QJM8" s="5"/>
      <c r="QJN8" s="5"/>
      <c r="QJO8" s="5"/>
      <c r="QJP8" s="5"/>
      <c r="QJQ8" s="5"/>
      <c r="QJR8" s="5"/>
      <c r="QJS8" s="5"/>
      <c r="QJT8" s="5"/>
      <c r="QJU8" s="5"/>
      <c r="QJV8" s="5"/>
      <c r="QJW8" s="5"/>
      <c r="QJX8" s="5"/>
      <c r="QJY8" s="5"/>
      <c r="QJZ8" s="5"/>
      <c r="QKA8" s="5"/>
      <c r="QKB8" s="5"/>
      <c r="QKC8" s="5"/>
      <c r="QKD8" s="5"/>
      <c r="QKE8" s="5"/>
      <c r="QKF8" s="5"/>
      <c r="QKG8" s="5"/>
      <c r="QKH8" s="5"/>
      <c r="QKI8" s="5"/>
      <c r="QKJ8" s="5"/>
      <c r="QKK8" s="5"/>
      <c r="QKL8" s="5"/>
      <c r="QKM8" s="5"/>
      <c r="QKN8" s="5"/>
      <c r="QKO8" s="5"/>
      <c r="QKP8" s="5"/>
      <c r="QKQ8" s="5"/>
      <c r="QKR8" s="5"/>
      <c r="QKS8" s="5"/>
      <c r="QKT8" s="5"/>
      <c r="QKU8" s="5"/>
      <c r="QKV8" s="5"/>
      <c r="QKW8" s="5"/>
      <c r="QKX8" s="5"/>
      <c r="QKY8" s="5"/>
      <c r="QKZ8" s="5"/>
      <c r="QLA8" s="5"/>
      <c r="QLB8" s="5"/>
      <c r="QLC8" s="5"/>
      <c r="QLD8" s="5"/>
      <c r="QLE8" s="5"/>
      <c r="QLF8" s="5"/>
      <c r="QLG8" s="5"/>
      <c r="QLH8" s="5"/>
      <c r="QLI8" s="5"/>
      <c r="QLJ8" s="5"/>
      <c r="QLK8" s="5"/>
      <c r="QLL8" s="5"/>
      <c r="QLM8" s="5"/>
      <c r="QLN8" s="5"/>
      <c r="QLO8" s="5"/>
      <c r="QLP8" s="5"/>
      <c r="QLQ8" s="5"/>
      <c r="QLR8" s="5"/>
      <c r="QLS8" s="5"/>
      <c r="QLT8" s="5"/>
      <c r="QLU8" s="5"/>
      <c r="QLV8" s="5"/>
      <c r="QLW8" s="5"/>
      <c r="QLX8" s="5"/>
      <c r="QLY8" s="5"/>
      <c r="QLZ8" s="5"/>
      <c r="QMA8" s="5"/>
      <c r="QMB8" s="5"/>
      <c r="QMC8" s="5"/>
      <c r="QMD8" s="5"/>
      <c r="QME8" s="5"/>
      <c r="QMF8" s="5"/>
      <c r="QMG8" s="5"/>
      <c r="QMH8" s="5"/>
      <c r="QMI8" s="5"/>
      <c r="QMJ8" s="5"/>
      <c r="QMK8" s="5"/>
      <c r="QML8" s="5"/>
      <c r="QMM8" s="5"/>
      <c r="QMN8" s="5"/>
      <c r="QMO8" s="5"/>
      <c r="QMP8" s="5"/>
      <c r="QMQ8" s="5"/>
      <c r="QMR8" s="5"/>
      <c r="QMS8" s="5"/>
      <c r="QMT8" s="5"/>
      <c r="QMU8" s="5"/>
      <c r="QMV8" s="5"/>
      <c r="QMW8" s="5"/>
      <c r="QMX8" s="5"/>
      <c r="QMY8" s="5"/>
      <c r="QMZ8" s="5"/>
      <c r="QNA8" s="5"/>
      <c r="QNB8" s="5"/>
      <c r="QNC8" s="5"/>
      <c r="QND8" s="5"/>
      <c r="QNE8" s="5"/>
      <c r="QNF8" s="5"/>
      <c r="QNG8" s="5"/>
      <c r="QNH8" s="5"/>
      <c r="QNI8" s="5"/>
      <c r="QNJ8" s="5"/>
      <c r="QNK8" s="5"/>
      <c r="QNL8" s="5"/>
      <c r="QNM8" s="5"/>
      <c r="QNN8" s="5"/>
      <c r="QNO8" s="5"/>
      <c r="QNP8" s="5"/>
      <c r="QNQ8" s="5"/>
      <c r="QNR8" s="5"/>
      <c r="QNS8" s="5"/>
      <c r="QNT8" s="5"/>
      <c r="QNU8" s="5"/>
      <c r="QNV8" s="5"/>
      <c r="QNW8" s="5"/>
      <c r="QNX8" s="5"/>
      <c r="QNY8" s="5"/>
      <c r="QNZ8" s="5"/>
      <c r="QOA8" s="5"/>
      <c r="QOB8" s="5"/>
      <c r="QOC8" s="5"/>
      <c r="QOD8" s="5"/>
      <c r="QOE8" s="5"/>
      <c r="QOF8" s="5"/>
      <c r="QOG8" s="5"/>
      <c r="QOH8" s="5"/>
      <c r="QOI8" s="5"/>
      <c r="QOJ8" s="5"/>
      <c r="QOK8" s="5"/>
      <c r="QOL8" s="5"/>
      <c r="QOM8" s="5"/>
      <c r="QON8" s="5"/>
      <c r="QOO8" s="5"/>
      <c r="QOP8" s="5"/>
      <c r="QOQ8" s="5"/>
      <c r="QOR8" s="5"/>
      <c r="QOS8" s="5"/>
      <c r="QOT8" s="5"/>
      <c r="QOU8" s="5"/>
      <c r="QOV8" s="5"/>
      <c r="QOW8" s="5"/>
      <c r="QOX8" s="5"/>
      <c r="QOY8" s="5"/>
      <c r="QOZ8" s="5"/>
      <c r="QPA8" s="5"/>
      <c r="QPB8" s="5"/>
      <c r="QPC8" s="5"/>
      <c r="QPD8" s="5"/>
      <c r="QPE8" s="5"/>
      <c r="QPF8" s="5"/>
      <c r="QPG8" s="5"/>
      <c r="QPH8" s="5"/>
      <c r="QPI8" s="5"/>
      <c r="QPJ8" s="5"/>
      <c r="QPK8" s="5"/>
      <c r="QPL8" s="5"/>
      <c r="QPM8" s="5"/>
      <c r="QPN8" s="5"/>
      <c r="QPO8" s="5"/>
      <c r="QPP8" s="5"/>
      <c r="QPQ8" s="5"/>
      <c r="QPR8" s="5"/>
      <c r="QPS8" s="5"/>
      <c r="QPT8" s="5"/>
      <c r="QPU8" s="5"/>
      <c r="QPV8" s="5"/>
      <c r="QPW8" s="5"/>
      <c r="QPX8" s="5"/>
      <c r="QPY8" s="5"/>
      <c r="QPZ8" s="5"/>
      <c r="QQA8" s="5"/>
      <c r="QQB8" s="5"/>
      <c r="QQC8" s="5"/>
      <c r="QQD8" s="5"/>
      <c r="QQE8" s="5"/>
      <c r="QQF8" s="5"/>
      <c r="QQG8" s="5"/>
      <c r="QQH8" s="5"/>
      <c r="QQI8" s="5"/>
      <c r="QQJ8" s="5"/>
      <c r="QQK8" s="5"/>
      <c r="QQL8" s="5"/>
      <c r="QQM8" s="5"/>
      <c r="QQN8" s="5"/>
      <c r="QQO8" s="5"/>
      <c r="QQP8" s="5"/>
      <c r="QQQ8" s="5"/>
      <c r="QQR8" s="5"/>
      <c r="QQS8" s="5"/>
      <c r="QQT8" s="5"/>
      <c r="QQU8" s="5"/>
      <c r="QQV8" s="5"/>
      <c r="QQW8" s="5"/>
      <c r="QQX8" s="5"/>
      <c r="QQY8" s="5"/>
      <c r="QQZ8" s="5"/>
      <c r="QRA8" s="5"/>
      <c r="QRB8" s="5"/>
      <c r="QRC8" s="5"/>
      <c r="QRD8" s="5"/>
      <c r="QRE8" s="5"/>
      <c r="QRF8" s="5"/>
      <c r="QRG8" s="5"/>
      <c r="QRH8" s="5"/>
      <c r="QRI8" s="5"/>
      <c r="QRJ8" s="5"/>
      <c r="QRK8" s="5"/>
      <c r="QRL8" s="5"/>
      <c r="QRM8" s="5"/>
      <c r="QRN8" s="5"/>
      <c r="QRO8" s="5"/>
      <c r="QRP8" s="5"/>
      <c r="QRQ8" s="5"/>
      <c r="QRR8" s="5"/>
      <c r="QRS8" s="5"/>
      <c r="QRT8" s="5"/>
      <c r="QRU8" s="5"/>
      <c r="QRV8" s="5"/>
      <c r="QRW8" s="5"/>
      <c r="QRX8" s="5"/>
      <c r="QRY8" s="5"/>
      <c r="QRZ8" s="5"/>
      <c r="QSA8" s="5"/>
      <c r="QSB8" s="5"/>
      <c r="QSC8" s="5"/>
      <c r="QSD8" s="5"/>
      <c r="QSE8" s="5"/>
      <c r="QSF8" s="5"/>
      <c r="QSG8" s="5"/>
      <c r="QSH8" s="5"/>
      <c r="QSI8" s="5"/>
      <c r="QSJ8" s="5"/>
      <c r="QSK8" s="5"/>
      <c r="QSL8" s="5"/>
      <c r="QSM8" s="5"/>
      <c r="QSN8" s="5"/>
      <c r="QSO8" s="5"/>
      <c r="QSP8" s="5"/>
      <c r="QSQ8" s="5"/>
      <c r="QSR8" s="5"/>
      <c r="QSS8" s="5"/>
      <c r="QST8" s="5"/>
      <c r="QSU8" s="5"/>
      <c r="QSV8" s="5"/>
      <c r="QSW8" s="5"/>
      <c r="QSX8" s="5"/>
      <c r="QSY8" s="5"/>
      <c r="QSZ8" s="5"/>
      <c r="QTA8" s="5"/>
      <c r="QTB8" s="5"/>
      <c r="QTC8" s="5"/>
      <c r="QTD8" s="5"/>
      <c r="QTE8" s="5"/>
      <c r="QTF8" s="5"/>
      <c r="QTG8" s="5"/>
      <c r="QTH8" s="5"/>
      <c r="QTI8" s="5"/>
      <c r="QTJ8" s="5"/>
      <c r="QTK8" s="5"/>
      <c r="QTL8" s="5"/>
      <c r="QTM8" s="5"/>
      <c r="QTN8" s="5"/>
      <c r="QTO8" s="5"/>
      <c r="QTP8" s="5"/>
      <c r="QTQ8" s="5"/>
      <c r="QTR8" s="5"/>
      <c r="QTS8" s="5"/>
      <c r="QTT8" s="5"/>
      <c r="QTU8" s="5"/>
      <c r="QTV8" s="5"/>
      <c r="QTW8" s="5"/>
      <c r="QTX8" s="5"/>
      <c r="QTY8" s="5"/>
      <c r="QTZ8" s="5"/>
      <c r="QUA8" s="5"/>
      <c r="QUB8" s="5"/>
      <c r="QUC8" s="5"/>
      <c r="QUD8" s="5"/>
      <c r="QUE8" s="5"/>
      <c r="QUF8" s="5"/>
      <c r="QUG8" s="5"/>
      <c r="QUH8" s="5"/>
      <c r="QUI8" s="5"/>
      <c r="QUJ8" s="5"/>
      <c r="QUK8" s="5"/>
      <c r="QUL8" s="5"/>
      <c r="QUM8" s="5"/>
      <c r="QUN8" s="5"/>
      <c r="QUO8" s="5"/>
      <c r="QUP8" s="5"/>
      <c r="QUQ8" s="5"/>
      <c r="QUR8" s="5"/>
      <c r="QUS8" s="5"/>
      <c r="QUT8" s="5"/>
      <c r="QUU8" s="5"/>
      <c r="QUV8" s="5"/>
      <c r="QUW8" s="5"/>
      <c r="QUX8" s="5"/>
      <c r="QUY8" s="5"/>
      <c r="QUZ8" s="5"/>
      <c r="QVA8" s="5"/>
      <c r="QVB8" s="5"/>
      <c r="QVC8" s="5"/>
      <c r="QVD8" s="5"/>
      <c r="QVE8" s="5"/>
      <c r="QVF8" s="5"/>
      <c r="QVG8" s="5"/>
      <c r="QVH8" s="5"/>
      <c r="QVI8" s="5"/>
      <c r="QVJ8" s="5"/>
      <c r="QVK8" s="5"/>
      <c r="QVL8" s="5"/>
      <c r="QVM8" s="5"/>
      <c r="QVN8" s="5"/>
      <c r="QVO8" s="5"/>
      <c r="QVP8" s="5"/>
      <c r="QVQ8" s="5"/>
      <c r="QVR8" s="5"/>
      <c r="QVS8" s="5"/>
      <c r="QVT8" s="5"/>
      <c r="QVU8" s="5"/>
      <c r="QVV8" s="5"/>
      <c r="QVW8" s="5"/>
      <c r="QVX8" s="5"/>
      <c r="QVY8" s="5"/>
      <c r="QVZ8" s="5"/>
      <c r="QWA8" s="5"/>
      <c r="QWB8" s="5"/>
      <c r="QWC8" s="5"/>
      <c r="QWD8" s="5"/>
      <c r="QWE8" s="5"/>
      <c r="QWF8" s="5"/>
      <c r="QWG8" s="5"/>
      <c r="QWH8" s="5"/>
      <c r="QWI8" s="5"/>
      <c r="QWJ8" s="5"/>
      <c r="QWK8" s="5"/>
      <c r="QWL8" s="5"/>
      <c r="QWM8" s="5"/>
      <c r="QWN8" s="5"/>
      <c r="QWO8" s="5"/>
      <c r="QWP8" s="5"/>
      <c r="QWQ8" s="5"/>
      <c r="QWR8" s="5"/>
      <c r="QWS8" s="5"/>
      <c r="QWT8" s="5"/>
      <c r="QWU8" s="5"/>
      <c r="QWV8" s="5"/>
      <c r="QWW8" s="5"/>
      <c r="QWX8" s="5"/>
      <c r="QWY8" s="5"/>
      <c r="QWZ8" s="5"/>
      <c r="QXA8" s="5"/>
      <c r="QXB8" s="5"/>
      <c r="QXC8" s="5"/>
      <c r="QXD8" s="5"/>
      <c r="QXE8" s="5"/>
      <c r="QXF8" s="5"/>
      <c r="QXG8" s="5"/>
      <c r="QXH8" s="5"/>
      <c r="QXI8" s="5"/>
      <c r="QXJ8" s="5"/>
      <c r="QXK8" s="5"/>
      <c r="QXL8" s="5"/>
      <c r="QXM8" s="5"/>
      <c r="QXN8" s="5"/>
      <c r="QXO8" s="5"/>
      <c r="QXP8" s="5"/>
      <c r="QXQ8" s="5"/>
      <c r="QXR8" s="5"/>
      <c r="QXS8" s="5"/>
      <c r="QXT8" s="5"/>
      <c r="QXU8" s="5"/>
      <c r="QXV8" s="5"/>
      <c r="QXW8" s="5"/>
      <c r="QXX8" s="5"/>
      <c r="QXY8" s="5"/>
      <c r="QXZ8" s="5"/>
      <c r="QYA8" s="5"/>
      <c r="QYB8" s="5"/>
      <c r="QYC8" s="5"/>
      <c r="QYD8" s="5"/>
      <c r="QYE8" s="5"/>
      <c r="QYF8" s="5"/>
      <c r="QYG8" s="5"/>
      <c r="QYH8" s="5"/>
      <c r="QYI8" s="5"/>
      <c r="QYJ8" s="5"/>
      <c r="QYK8" s="5"/>
      <c r="QYL8" s="5"/>
      <c r="QYM8" s="5"/>
      <c r="QYN8" s="5"/>
      <c r="QYO8" s="5"/>
      <c r="QYP8" s="5"/>
      <c r="QYQ8" s="5"/>
      <c r="QYR8" s="5"/>
      <c r="QYS8" s="5"/>
      <c r="QYT8" s="5"/>
      <c r="QYU8" s="5"/>
      <c r="QYV8" s="5"/>
      <c r="QYW8" s="5"/>
      <c r="QYX8" s="5"/>
      <c r="QYY8" s="5"/>
      <c r="QYZ8" s="5"/>
      <c r="QZA8" s="5"/>
      <c r="QZB8" s="5"/>
      <c r="QZC8" s="5"/>
      <c r="QZD8" s="5"/>
      <c r="QZE8" s="5"/>
      <c r="QZF8" s="5"/>
      <c r="QZG8" s="5"/>
      <c r="QZH8" s="5"/>
      <c r="QZI8" s="5"/>
      <c r="QZJ8" s="5"/>
      <c r="QZK8" s="5"/>
      <c r="QZL8" s="5"/>
      <c r="QZM8" s="5"/>
      <c r="QZN8" s="5"/>
      <c r="QZO8" s="5"/>
      <c r="QZP8" s="5"/>
      <c r="QZQ8" s="5"/>
      <c r="QZR8" s="5"/>
      <c r="QZS8" s="5"/>
      <c r="QZT8" s="5"/>
      <c r="QZU8" s="5"/>
      <c r="QZV8" s="5"/>
      <c r="QZW8" s="5"/>
      <c r="QZX8" s="5"/>
      <c r="QZY8" s="5"/>
      <c r="QZZ8" s="5"/>
      <c r="RAA8" s="5"/>
      <c r="RAB8" s="5"/>
      <c r="RAC8" s="5"/>
      <c r="RAD8" s="5"/>
      <c r="RAE8" s="5"/>
      <c r="RAF8" s="5"/>
      <c r="RAG8" s="5"/>
      <c r="RAH8" s="5"/>
      <c r="RAI8" s="5"/>
      <c r="RAJ8" s="5"/>
      <c r="RAK8" s="5"/>
      <c r="RAL8" s="5"/>
      <c r="RAM8" s="5"/>
      <c r="RAN8" s="5"/>
      <c r="RAO8" s="5"/>
      <c r="RAP8" s="5"/>
      <c r="RAQ8" s="5"/>
      <c r="RAR8" s="5"/>
      <c r="RAS8" s="5"/>
      <c r="RAT8" s="5"/>
      <c r="RAU8" s="5"/>
      <c r="RAV8" s="5"/>
      <c r="RAW8" s="5"/>
      <c r="RAX8" s="5"/>
      <c r="RAY8" s="5"/>
      <c r="RAZ8" s="5"/>
      <c r="RBA8" s="5"/>
      <c r="RBB8" s="5"/>
      <c r="RBC8" s="5"/>
      <c r="RBD8" s="5"/>
      <c r="RBE8" s="5"/>
      <c r="RBF8" s="5"/>
      <c r="RBG8" s="5"/>
      <c r="RBH8" s="5"/>
      <c r="RBI8" s="5"/>
      <c r="RBJ8" s="5"/>
      <c r="RBK8" s="5"/>
      <c r="RBL8" s="5"/>
      <c r="RBM8" s="5"/>
      <c r="RBN8" s="5"/>
      <c r="RBO8" s="5"/>
      <c r="RBP8" s="5"/>
      <c r="RBQ8" s="5"/>
      <c r="RBR8" s="5"/>
      <c r="RBS8" s="5"/>
      <c r="RBT8" s="5"/>
      <c r="RBU8" s="5"/>
      <c r="RBV8" s="5"/>
      <c r="RBW8" s="5"/>
      <c r="RBX8" s="5"/>
      <c r="RBY8" s="5"/>
      <c r="RBZ8" s="5"/>
      <c r="RCA8" s="5"/>
      <c r="RCB8" s="5"/>
      <c r="RCC8" s="5"/>
      <c r="RCD8" s="5"/>
      <c r="RCE8" s="5"/>
      <c r="RCF8" s="5"/>
      <c r="RCG8" s="5"/>
      <c r="RCH8" s="5"/>
      <c r="RCI8" s="5"/>
      <c r="RCJ8" s="5"/>
      <c r="RCK8" s="5"/>
      <c r="RCL8" s="5"/>
      <c r="RCM8" s="5"/>
      <c r="RCN8" s="5"/>
      <c r="RCO8" s="5"/>
      <c r="RCP8" s="5"/>
      <c r="RCQ8" s="5"/>
      <c r="RCR8" s="5"/>
      <c r="RCS8" s="5"/>
      <c r="RCT8" s="5"/>
      <c r="RCU8" s="5"/>
      <c r="RCV8" s="5"/>
      <c r="RCW8" s="5"/>
      <c r="RCX8" s="5"/>
      <c r="RCY8" s="5"/>
      <c r="RCZ8" s="5"/>
      <c r="RDA8" s="5"/>
      <c r="RDB8" s="5"/>
      <c r="RDC8" s="5"/>
      <c r="RDD8" s="5"/>
      <c r="RDE8" s="5"/>
      <c r="RDF8" s="5"/>
      <c r="RDG8" s="5"/>
      <c r="RDH8" s="5"/>
      <c r="RDI8" s="5"/>
      <c r="RDJ8" s="5"/>
      <c r="RDK8" s="5"/>
      <c r="RDL8" s="5"/>
      <c r="RDM8" s="5"/>
      <c r="RDN8" s="5"/>
      <c r="RDO8" s="5"/>
      <c r="RDP8" s="5"/>
      <c r="RDQ8" s="5"/>
      <c r="RDR8" s="5"/>
      <c r="RDS8" s="5"/>
      <c r="RDT8" s="5"/>
      <c r="RDU8" s="5"/>
      <c r="RDV8" s="5"/>
      <c r="RDW8" s="5"/>
      <c r="RDX8" s="5"/>
      <c r="RDY8" s="5"/>
      <c r="RDZ8" s="5"/>
      <c r="REA8" s="5"/>
      <c r="REB8" s="5"/>
      <c r="REC8" s="5"/>
      <c r="RED8" s="5"/>
      <c r="REE8" s="5"/>
      <c r="REF8" s="5"/>
      <c r="REG8" s="5"/>
      <c r="REH8" s="5"/>
      <c r="REI8" s="5"/>
      <c r="REJ8" s="5"/>
      <c r="REK8" s="5"/>
      <c r="REL8" s="5"/>
      <c r="REM8" s="5"/>
      <c r="REN8" s="5"/>
      <c r="REO8" s="5"/>
      <c r="REP8" s="5"/>
      <c r="REQ8" s="5"/>
      <c r="RER8" s="5"/>
      <c r="RES8" s="5"/>
      <c r="RET8" s="5"/>
      <c r="REU8" s="5"/>
      <c r="REV8" s="5"/>
      <c r="REW8" s="5"/>
      <c r="REX8" s="5"/>
      <c r="REY8" s="5"/>
      <c r="REZ8" s="5"/>
      <c r="RFA8" s="5"/>
      <c r="RFB8" s="5"/>
      <c r="RFC8" s="5"/>
      <c r="RFD8" s="5"/>
      <c r="RFE8" s="5"/>
      <c r="RFF8" s="5"/>
      <c r="RFG8" s="5"/>
      <c r="RFH8" s="5"/>
      <c r="RFI8" s="5"/>
      <c r="RFJ8" s="5"/>
      <c r="RFK8" s="5"/>
      <c r="RFL8" s="5"/>
      <c r="RFM8" s="5"/>
      <c r="RFN8" s="5"/>
      <c r="RFO8" s="5"/>
      <c r="RFP8" s="5"/>
      <c r="RFQ8" s="5"/>
      <c r="RFR8" s="5"/>
      <c r="RFS8" s="5"/>
      <c r="RFT8" s="5"/>
      <c r="RFU8" s="5"/>
      <c r="RFV8" s="5"/>
      <c r="RFW8" s="5"/>
      <c r="RFX8" s="5"/>
      <c r="RFY8" s="5"/>
      <c r="RFZ8" s="5"/>
      <c r="RGA8" s="5"/>
      <c r="RGB8" s="5"/>
      <c r="RGC8" s="5"/>
      <c r="RGD8" s="5"/>
      <c r="RGE8" s="5"/>
      <c r="RGF8" s="5"/>
      <c r="RGG8" s="5"/>
      <c r="RGH8" s="5"/>
      <c r="RGI8" s="5"/>
      <c r="RGJ8" s="5"/>
      <c r="RGK8" s="5"/>
      <c r="RGL8" s="5"/>
      <c r="RGM8" s="5"/>
      <c r="RGN8" s="5"/>
      <c r="RGO8" s="5"/>
      <c r="RGP8" s="5"/>
      <c r="RGQ8" s="5"/>
      <c r="RGR8" s="5"/>
      <c r="RGS8" s="5"/>
      <c r="RGT8" s="5"/>
      <c r="RGU8" s="5"/>
      <c r="RGV8" s="5"/>
      <c r="RGW8" s="5"/>
      <c r="RGX8" s="5"/>
      <c r="RGY8" s="5"/>
      <c r="RGZ8" s="5"/>
      <c r="RHA8" s="5"/>
      <c r="RHB8" s="5"/>
      <c r="RHC8" s="5"/>
      <c r="RHD8" s="5"/>
      <c r="RHE8" s="5"/>
      <c r="RHF8" s="5"/>
      <c r="RHG8" s="5"/>
      <c r="RHH8" s="5"/>
      <c r="RHI8" s="5"/>
      <c r="RHJ8" s="5"/>
      <c r="RHK8" s="5"/>
      <c r="RHL8" s="5"/>
      <c r="RHM8" s="5"/>
      <c r="RHN8" s="5"/>
      <c r="RHO8" s="5"/>
      <c r="RHP8" s="5"/>
      <c r="RHQ8" s="5"/>
      <c r="RHR8" s="5"/>
      <c r="RHS8" s="5"/>
      <c r="RHT8" s="5"/>
      <c r="RHU8" s="5"/>
      <c r="RHV8" s="5"/>
      <c r="RHW8" s="5"/>
      <c r="RHX8" s="5"/>
      <c r="RHY8" s="5"/>
      <c r="RHZ8" s="5"/>
      <c r="RIA8" s="5"/>
      <c r="RIB8" s="5"/>
      <c r="RIC8" s="5"/>
      <c r="RID8" s="5"/>
      <c r="RIE8" s="5"/>
      <c r="RIF8" s="5"/>
      <c r="RIG8" s="5"/>
      <c r="RIH8" s="5"/>
      <c r="RII8" s="5"/>
      <c r="RIJ8" s="5"/>
      <c r="RIK8" s="5"/>
      <c r="RIL8" s="5"/>
      <c r="RIM8" s="5"/>
      <c r="RIN8" s="5"/>
      <c r="RIO8" s="5"/>
      <c r="RIP8" s="5"/>
      <c r="RIQ8" s="5"/>
      <c r="RIR8" s="5"/>
      <c r="RIS8" s="5"/>
      <c r="RIT8" s="5"/>
      <c r="RIU8" s="5"/>
      <c r="RIV8" s="5"/>
      <c r="RIW8" s="5"/>
      <c r="RIX8" s="5"/>
      <c r="RIY8" s="5"/>
      <c r="RIZ8" s="5"/>
      <c r="RJA8" s="5"/>
      <c r="RJB8" s="5"/>
      <c r="RJC8" s="5"/>
      <c r="RJD8" s="5"/>
      <c r="RJE8" s="5"/>
      <c r="RJF8" s="5"/>
      <c r="RJG8" s="5"/>
      <c r="RJH8" s="5"/>
      <c r="RJI8" s="5"/>
      <c r="RJJ8" s="5"/>
      <c r="RJK8" s="5"/>
      <c r="RJL8" s="5"/>
      <c r="RJM8" s="5"/>
      <c r="RJN8" s="5"/>
      <c r="RJO8" s="5"/>
      <c r="RJP8" s="5"/>
      <c r="RJQ8" s="5"/>
      <c r="RJR8" s="5"/>
      <c r="RJS8" s="5"/>
      <c r="RJT8" s="5"/>
      <c r="RJU8" s="5"/>
      <c r="RJV8" s="5"/>
      <c r="RJW8" s="5"/>
      <c r="RJX8" s="5"/>
      <c r="RJY8" s="5"/>
      <c r="RJZ8" s="5"/>
      <c r="RKA8" s="5"/>
      <c r="RKB8" s="5"/>
      <c r="RKC8" s="5"/>
      <c r="RKD8" s="5"/>
      <c r="RKE8" s="5"/>
      <c r="RKF8" s="5"/>
      <c r="RKG8" s="5"/>
      <c r="RKH8" s="5"/>
      <c r="RKI8" s="5"/>
      <c r="RKJ8" s="5"/>
      <c r="RKK8" s="5"/>
      <c r="RKL8" s="5"/>
      <c r="RKM8" s="5"/>
      <c r="RKN8" s="5"/>
      <c r="RKO8" s="5"/>
      <c r="RKP8" s="5"/>
      <c r="RKQ8" s="5"/>
      <c r="RKR8" s="5"/>
      <c r="RKS8" s="5"/>
      <c r="RKT8" s="5"/>
      <c r="RKU8" s="5"/>
      <c r="RKV8" s="5"/>
      <c r="RKW8" s="5"/>
      <c r="RKX8" s="5"/>
      <c r="RKY8" s="5"/>
      <c r="RKZ8" s="5"/>
      <c r="RLA8" s="5"/>
      <c r="RLB8" s="5"/>
      <c r="RLC8" s="5"/>
      <c r="RLD8" s="5"/>
      <c r="RLE8" s="5"/>
      <c r="RLF8" s="5"/>
      <c r="RLG8" s="5"/>
      <c r="RLH8" s="5"/>
      <c r="RLI8" s="5"/>
      <c r="RLJ8" s="5"/>
      <c r="RLK8" s="5"/>
      <c r="RLL8" s="5"/>
      <c r="RLM8" s="5"/>
      <c r="RLN8" s="5"/>
      <c r="RLO8" s="5"/>
      <c r="RLP8" s="5"/>
      <c r="RLQ8" s="5"/>
      <c r="RLR8" s="5"/>
      <c r="RLS8" s="5"/>
      <c r="RLT8" s="5"/>
      <c r="RLU8" s="5"/>
      <c r="RLV8" s="5"/>
      <c r="RLW8" s="5"/>
      <c r="RLX8" s="5"/>
      <c r="RLY8" s="5"/>
      <c r="RLZ8" s="5"/>
      <c r="RMA8" s="5"/>
      <c r="RMB8" s="5"/>
      <c r="RMC8" s="5"/>
      <c r="RMD8" s="5"/>
      <c r="RME8" s="5"/>
      <c r="RMF8" s="5"/>
      <c r="RMG8" s="5"/>
      <c r="RMH8" s="5"/>
      <c r="RMI8" s="5"/>
      <c r="RMJ8" s="5"/>
      <c r="RMK8" s="5"/>
      <c r="RML8" s="5"/>
      <c r="RMM8" s="5"/>
      <c r="RMN8" s="5"/>
      <c r="RMO8" s="5"/>
      <c r="RMP8" s="5"/>
      <c r="RMQ8" s="5"/>
      <c r="RMR8" s="5"/>
      <c r="RMS8" s="5"/>
      <c r="RMT8" s="5"/>
      <c r="RMU8" s="5"/>
      <c r="RMV8" s="5"/>
      <c r="RMW8" s="5"/>
      <c r="RMX8" s="5"/>
      <c r="RMY8" s="5"/>
      <c r="RMZ8" s="5"/>
      <c r="RNA8" s="5"/>
      <c r="RNB8" s="5"/>
      <c r="RNC8" s="5"/>
      <c r="RND8" s="5"/>
      <c r="RNE8" s="5"/>
      <c r="RNF8" s="5"/>
      <c r="RNG8" s="5"/>
      <c r="RNH8" s="5"/>
      <c r="RNI8" s="5"/>
      <c r="RNJ8" s="5"/>
      <c r="RNK8" s="5"/>
      <c r="RNL8" s="5"/>
      <c r="RNM8" s="5"/>
      <c r="RNN8" s="5"/>
      <c r="RNO8" s="5"/>
      <c r="RNP8" s="5"/>
      <c r="RNQ8" s="5"/>
      <c r="RNR8" s="5"/>
      <c r="RNS8" s="5"/>
      <c r="RNT8" s="5"/>
      <c r="RNU8" s="5"/>
      <c r="RNV8" s="5"/>
      <c r="RNW8" s="5"/>
      <c r="RNX8" s="5"/>
      <c r="RNY8" s="5"/>
      <c r="RNZ8" s="5"/>
      <c r="ROA8" s="5"/>
      <c r="ROB8" s="5"/>
      <c r="ROC8" s="5"/>
      <c r="ROD8" s="5"/>
      <c r="ROE8" s="5"/>
      <c r="ROF8" s="5"/>
      <c r="ROG8" s="5"/>
      <c r="ROH8" s="5"/>
      <c r="ROI8" s="5"/>
      <c r="ROJ8" s="5"/>
      <c r="ROK8" s="5"/>
      <c r="ROL8" s="5"/>
      <c r="ROM8" s="5"/>
      <c r="RON8" s="5"/>
      <c r="ROO8" s="5"/>
      <c r="ROP8" s="5"/>
      <c r="ROQ8" s="5"/>
      <c r="ROR8" s="5"/>
      <c r="ROS8" s="5"/>
      <c r="ROT8" s="5"/>
      <c r="ROU8" s="5"/>
      <c r="ROV8" s="5"/>
      <c r="ROW8" s="5"/>
      <c r="ROX8" s="5"/>
      <c r="ROY8" s="5"/>
      <c r="ROZ8" s="5"/>
      <c r="RPA8" s="5"/>
      <c r="RPB8" s="5"/>
      <c r="RPC8" s="5"/>
      <c r="RPD8" s="5"/>
      <c r="RPE8" s="5"/>
      <c r="RPF8" s="5"/>
      <c r="RPG8" s="5"/>
      <c r="RPH8" s="5"/>
      <c r="RPI8" s="5"/>
      <c r="RPJ8" s="5"/>
      <c r="RPK8" s="5"/>
      <c r="RPL8" s="5"/>
      <c r="RPM8" s="5"/>
      <c r="RPN8" s="5"/>
      <c r="RPO8" s="5"/>
      <c r="RPP8" s="5"/>
      <c r="RPQ8" s="5"/>
      <c r="RPR8" s="5"/>
      <c r="RPS8" s="5"/>
      <c r="RPT8" s="5"/>
      <c r="RPU8" s="5"/>
      <c r="RPV8" s="5"/>
      <c r="RPW8" s="5"/>
      <c r="RPX8" s="5"/>
      <c r="RPY8" s="5"/>
      <c r="RPZ8" s="5"/>
      <c r="RQA8" s="5"/>
      <c r="RQB8" s="5"/>
      <c r="RQC8" s="5"/>
      <c r="RQD8" s="5"/>
      <c r="RQE8" s="5"/>
      <c r="RQF8" s="5"/>
      <c r="RQG8" s="5"/>
      <c r="RQH8" s="5"/>
      <c r="RQI8" s="5"/>
      <c r="RQJ8" s="5"/>
      <c r="RQK8" s="5"/>
      <c r="RQL8" s="5"/>
      <c r="RQM8" s="5"/>
      <c r="RQN8" s="5"/>
      <c r="RQO8" s="5"/>
      <c r="RQP8" s="5"/>
      <c r="RQQ8" s="5"/>
      <c r="RQR8" s="5"/>
      <c r="RQS8" s="5"/>
      <c r="RQT8" s="5"/>
      <c r="RQU8" s="5"/>
      <c r="RQV8" s="5"/>
      <c r="RQW8" s="5"/>
      <c r="RQX8" s="5"/>
      <c r="RQY8" s="5"/>
      <c r="RQZ8" s="5"/>
      <c r="RRA8" s="5"/>
      <c r="RRB8" s="5"/>
      <c r="RRC8" s="5"/>
      <c r="RRD8" s="5"/>
      <c r="RRE8" s="5"/>
      <c r="RRF8" s="5"/>
      <c r="RRG8" s="5"/>
      <c r="RRH8" s="5"/>
      <c r="RRI8" s="5"/>
      <c r="RRJ8" s="5"/>
      <c r="RRK8" s="5"/>
      <c r="RRL8" s="5"/>
      <c r="RRM8" s="5"/>
      <c r="RRN8" s="5"/>
      <c r="RRO8" s="5"/>
      <c r="RRP8" s="5"/>
      <c r="RRQ8" s="5"/>
      <c r="RRR8" s="5"/>
      <c r="RRS8" s="5"/>
      <c r="RRT8" s="5"/>
      <c r="RRU8" s="5"/>
      <c r="RRV8" s="5"/>
      <c r="RRW8" s="5"/>
      <c r="RRX8" s="5"/>
      <c r="RRY8" s="5"/>
      <c r="RRZ8" s="5"/>
      <c r="RSA8" s="5"/>
      <c r="RSB8" s="5"/>
      <c r="RSC8" s="5"/>
      <c r="RSD8" s="5"/>
      <c r="RSE8" s="5"/>
      <c r="RSF8" s="5"/>
      <c r="RSG8" s="5"/>
      <c r="RSH8" s="5"/>
      <c r="RSI8" s="5"/>
      <c r="RSJ8" s="5"/>
      <c r="RSK8" s="5"/>
      <c r="RSL8" s="5"/>
      <c r="RSM8" s="5"/>
      <c r="RSN8" s="5"/>
      <c r="RSO8" s="5"/>
      <c r="RSP8" s="5"/>
      <c r="RSQ8" s="5"/>
      <c r="RSR8" s="5"/>
      <c r="RSS8" s="5"/>
      <c r="RST8" s="5"/>
      <c r="RSU8" s="5"/>
      <c r="RSV8" s="5"/>
      <c r="RSW8" s="5"/>
      <c r="RSX8" s="5"/>
      <c r="RSY8" s="5"/>
      <c r="RSZ8" s="5"/>
      <c r="RTA8" s="5"/>
      <c r="RTB8" s="5"/>
      <c r="RTC8" s="5"/>
      <c r="RTD8" s="5"/>
      <c r="RTE8" s="5"/>
      <c r="RTF8" s="5"/>
      <c r="RTG8" s="5"/>
      <c r="RTH8" s="5"/>
      <c r="RTI8" s="5"/>
      <c r="RTJ8" s="5"/>
      <c r="RTK8" s="5"/>
      <c r="RTL8" s="5"/>
      <c r="RTM8" s="5"/>
      <c r="RTN8" s="5"/>
      <c r="RTO8" s="5"/>
      <c r="RTP8" s="5"/>
      <c r="RTQ8" s="5"/>
      <c r="RTR8" s="5"/>
      <c r="RTS8" s="5"/>
      <c r="RTT8" s="5"/>
      <c r="RTU8" s="5"/>
      <c r="RTV8" s="5"/>
      <c r="RTW8" s="5"/>
      <c r="RTX8" s="5"/>
      <c r="RTY8" s="5"/>
      <c r="RTZ8" s="5"/>
      <c r="RUA8" s="5"/>
      <c r="RUB8" s="5"/>
      <c r="RUC8" s="5"/>
      <c r="RUD8" s="5"/>
      <c r="RUE8" s="5"/>
      <c r="RUF8" s="5"/>
      <c r="RUG8" s="5"/>
      <c r="RUH8" s="5"/>
      <c r="RUI8" s="5"/>
      <c r="RUJ8" s="5"/>
      <c r="RUK8" s="5"/>
      <c r="RUL8" s="5"/>
      <c r="RUM8" s="5"/>
      <c r="RUN8" s="5"/>
      <c r="RUO8" s="5"/>
      <c r="RUP8" s="5"/>
      <c r="RUQ8" s="5"/>
      <c r="RUR8" s="5"/>
      <c r="RUS8" s="5"/>
      <c r="RUT8" s="5"/>
      <c r="RUU8" s="5"/>
      <c r="RUV8" s="5"/>
      <c r="RUW8" s="5"/>
      <c r="RUX8" s="5"/>
      <c r="RUY8" s="5"/>
      <c r="RUZ8" s="5"/>
      <c r="RVA8" s="5"/>
      <c r="RVB8" s="5"/>
      <c r="RVC8" s="5"/>
      <c r="RVD8" s="5"/>
      <c r="RVE8" s="5"/>
      <c r="RVF8" s="5"/>
      <c r="RVG8" s="5"/>
      <c r="RVH8" s="5"/>
      <c r="RVI8" s="5"/>
      <c r="RVJ8" s="5"/>
      <c r="RVK8" s="5"/>
      <c r="RVL8" s="5"/>
      <c r="RVM8" s="5"/>
      <c r="RVN8" s="5"/>
      <c r="RVO8" s="5"/>
      <c r="RVP8" s="5"/>
      <c r="RVQ8" s="5"/>
      <c r="RVR8" s="5"/>
      <c r="RVS8" s="5"/>
      <c r="RVT8" s="5"/>
      <c r="RVU8" s="5"/>
      <c r="RVV8" s="5"/>
      <c r="RVW8" s="5"/>
      <c r="RVX8" s="5"/>
      <c r="RVY8" s="5"/>
      <c r="RVZ8" s="5"/>
      <c r="RWA8" s="5"/>
      <c r="RWB8" s="5"/>
      <c r="RWC8" s="5"/>
      <c r="RWD8" s="5"/>
      <c r="RWE8" s="5"/>
      <c r="RWF8" s="5"/>
      <c r="RWG8" s="5"/>
      <c r="RWH8" s="5"/>
      <c r="RWI8" s="5"/>
      <c r="RWJ8" s="5"/>
      <c r="RWK8" s="5"/>
      <c r="RWL8" s="5"/>
      <c r="RWM8" s="5"/>
      <c r="RWN8" s="5"/>
      <c r="RWO8" s="5"/>
      <c r="RWP8" s="5"/>
      <c r="RWQ8" s="5"/>
      <c r="RWR8" s="5"/>
      <c r="RWS8" s="5"/>
      <c r="RWT8" s="5"/>
      <c r="RWU8" s="5"/>
      <c r="RWV8" s="5"/>
      <c r="RWW8" s="5"/>
      <c r="RWX8" s="5"/>
      <c r="RWY8" s="5"/>
      <c r="RWZ8" s="5"/>
      <c r="RXA8" s="5"/>
      <c r="RXB8" s="5"/>
      <c r="RXC8" s="5"/>
      <c r="RXD8" s="5"/>
      <c r="RXE8" s="5"/>
      <c r="RXF8" s="5"/>
      <c r="RXG8" s="5"/>
      <c r="RXH8" s="5"/>
      <c r="RXI8" s="5"/>
      <c r="RXJ8" s="5"/>
      <c r="RXK8" s="5"/>
      <c r="RXL8" s="5"/>
      <c r="RXM8" s="5"/>
      <c r="RXN8" s="5"/>
      <c r="RXO8" s="5"/>
      <c r="RXP8" s="5"/>
      <c r="RXQ8" s="5"/>
      <c r="RXR8" s="5"/>
      <c r="RXS8" s="5"/>
      <c r="RXT8" s="5"/>
      <c r="RXU8" s="5"/>
      <c r="RXV8" s="5"/>
      <c r="RXW8" s="5"/>
      <c r="RXX8" s="5"/>
      <c r="RXY8" s="5"/>
      <c r="RXZ8" s="5"/>
      <c r="RYA8" s="5"/>
      <c r="RYB8" s="5"/>
      <c r="RYC8" s="5"/>
      <c r="RYD8" s="5"/>
      <c r="RYE8" s="5"/>
      <c r="RYF8" s="5"/>
      <c r="RYG8" s="5"/>
      <c r="RYH8" s="5"/>
      <c r="RYI8" s="5"/>
      <c r="RYJ8" s="5"/>
      <c r="RYK8" s="5"/>
      <c r="RYL8" s="5"/>
      <c r="RYM8" s="5"/>
      <c r="RYN8" s="5"/>
      <c r="RYO8" s="5"/>
      <c r="RYP8" s="5"/>
      <c r="RYQ8" s="5"/>
      <c r="RYR8" s="5"/>
      <c r="RYS8" s="5"/>
      <c r="RYT8" s="5"/>
      <c r="RYU8" s="5"/>
      <c r="RYV8" s="5"/>
      <c r="RYW8" s="5"/>
      <c r="RYX8" s="5"/>
      <c r="RYY8" s="5"/>
      <c r="RYZ8" s="5"/>
      <c r="RZA8" s="5"/>
      <c r="RZB8" s="5"/>
      <c r="RZC8" s="5"/>
      <c r="RZD8" s="5"/>
      <c r="RZE8" s="5"/>
      <c r="RZF8" s="5"/>
      <c r="RZG8" s="5"/>
      <c r="RZH8" s="5"/>
      <c r="RZI8" s="5"/>
      <c r="RZJ8" s="5"/>
      <c r="RZK8" s="5"/>
      <c r="RZL8" s="5"/>
      <c r="RZM8" s="5"/>
      <c r="RZN8" s="5"/>
      <c r="RZO8" s="5"/>
      <c r="RZP8" s="5"/>
      <c r="RZQ8" s="5"/>
      <c r="RZR8" s="5"/>
      <c r="RZS8" s="5"/>
      <c r="RZT8" s="5"/>
      <c r="RZU8" s="5"/>
      <c r="RZV8" s="5"/>
      <c r="RZW8" s="5"/>
      <c r="RZX8" s="5"/>
      <c r="RZY8" s="5"/>
      <c r="RZZ8" s="5"/>
      <c r="SAA8" s="5"/>
      <c r="SAB8" s="5"/>
      <c r="SAC8" s="5"/>
      <c r="SAD8" s="5"/>
      <c r="SAE8" s="5"/>
      <c r="SAF8" s="5"/>
      <c r="SAG8" s="5"/>
      <c r="SAH8" s="5"/>
      <c r="SAI8" s="5"/>
      <c r="SAJ8" s="5"/>
      <c r="SAK8" s="5"/>
      <c r="SAL8" s="5"/>
      <c r="SAM8" s="5"/>
      <c r="SAN8" s="5"/>
      <c r="SAO8" s="5"/>
      <c r="SAP8" s="5"/>
      <c r="SAQ8" s="5"/>
      <c r="SAR8" s="5"/>
      <c r="SAS8" s="5"/>
      <c r="SAT8" s="5"/>
      <c r="SAU8" s="5"/>
      <c r="SAV8" s="5"/>
      <c r="SAW8" s="5"/>
      <c r="SAX8" s="5"/>
      <c r="SAY8" s="5"/>
      <c r="SAZ8" s="5"/>
      <c r="SBA8" s="5"/>
      <c r="SBB8" s="5"/>
      <c r="SBC8" s="5"/>
      <c r="SBD8" s="5"/>
      <c r="SBE8" s="5"/>
      <c r="SBF8" s="5"/>
      <c r="SBG8" s="5"/>
      <c r="SBH8" s="5"/>
      <c r="SBI8" s="5"/>
      <c r="SBJ8" s="5"/>
      <c r="SBK8" s="5"/>
      <c r="SBL8" s="5"/>
      <c r="SBM8" s="5"/>
      <c r="SBN8" s="5"/>
      <c r="SBO8" s="5"/>
      <c r="SBP8" s="5"/>
      <c r="SBQ8" s="5"/>
      <c r="SBR8" s="5"/>
      <c r="SBS8" s="5"/>
      <c r="SBT8" s="5"/>
      <c r="SBU8" s="5"/>
      <c r="SBV8" s="5"/>
      <c r="SBW8" s="5"/>
      <c r="SBX8" s="5"/>
      <c r="SBY8" s="5"/>
      <c r="SBZ8" s="5"/>
      <c r="SCA8" s="5"/>
      <c r="SCB8" s="5"/>
      <c r="SCC8" s="5"/>
      <c r="SCD8" s="5"/>
      <c r="SCE8" s="5"/>
      <c r="SCF8" s="5"/>
      <c r="SCG8" s="5"/>
      <c r="SCH8" s="5"/>
      <c r="SCI8" s="5"/>
      <c r="SCJ8" s="5"/>
      <c r="SCK8" s="5"/>
      <c r="SCL8" s="5"/>
      <c r="SCM8" s="5"/>
      <c r="SCN8" s="5"/>
      <c r="SCO8" s="5"/>
      <c r="SCP8" s="5"/>
      <c r="SCQ8" s="5"/>
      <c r="SCR8" s="5"/>
      <c r="SCS8" s="5"/>
      <c r="SCT8" s="5"/>
      <c r="SCU8" s="5"/>
      <c r="SCV8" s="5"/>
      <c r="SCW8" s="5"/>
      <c r="SCX8" s="5"/>
      <c r="SCY8" s="5"/>
      <c r="SCZ8" s="5"/>
      <c r="SDA8" s="5"/>
      <c r="SDB8" s="5"/>
      <c r="SDC8" s="5"/>
      <c r="SDD8" s="5"/>
      <c r="SDE8" s="5"/>
      <c r="SDF8" s="5"/>
      <c r="SDG8" s="5"/>
      <c r="SDH8" s="5"/>
      <c r="SDI8" s="5"/>
      <c r="SDJ8" s="5"/>
      <c r="SDK8" s="5"/>
      <c r="SDL8" s="5"/>
      <c r="SDM8" s="5"/>
      <c r="SDN8" s="5"/>
      <c r="SDO8" s="5"/>
      <c r="SDP8" s="5"/>
      <c r="SDQ8" s="5"/>
      <c r="SDR8" s="5"/>
      <c r="SDS8" s="5"/>
      <c r="SDT8" s="5"/>
      <c r="SDU8" s="5"/>
      <c r="SDV8" s="5"/>
      <c r="SDW8" s="5"/>
      <c r="SDX8" s="5"/>
      <c r="SDY8" s="5"/>
      <c r="SDZ8" s="5"/>
      <c r="SEA8" s="5"/>
      <c r="SEB8" s="5"/>
      <c r="SEC8" s="5"/>
      <c r="SED8" s="5"/>
      <c r="SEE8" s="5"/>
      <c r="SEF8" s="5"/>
      <c r="SEG8" s="5"/>
      <c r="SEH8" s="5"/>
      <c r="SEI8" s="5"/>
      <c r="SEJ8" s="5"/>
      <c r="SEK8" s="5"/>
      <c r="SEL8" s="5"/>
      <c r="SEM8" s="5"/>
      <c r="SEN8" s="5"/>
      <c r="SEO8" s="5"/>
      <c r="SEP8" s="5"/>
      <c r="SEQ8" s="5"/>
      <c r="SER8" s="5"/>
      <c r="SES8" s="5"/>
      <c r="SET8" s="5"/>
      <c r="SEU8" s="5"/>
      <c r="SEV8" s="5"/>
      <c r="SEW8" s="5"/>
      <c r="SEX8" s="5"/>
      <c r="SEY8" s="5"/>
      <c r="SEZ8" s="5"/>
      <c r="SFA8" s="5"/>
      <c r="SFB8" s="5"/>
      <c r="SFC8" s="5"/>
      <c r="SFD8" s="5"/>
      <c r="SFE8" s="5"/>
      <c r="SFF8" s="5"/>
      <c r="SFG8" s="5"/>
      <c r="SFH8" s="5"/>
      <c r="SFI8" s="5"/>
      <c r="SFJ8" s="5"/>
      <c r="SFK8" s="5"/>
      <c r="SFL8" s="5"/>
      <c r="SFM8" s="5"/>
      <c r="SFN8" s="5"/>
      <c r="SFO8" s="5"/>
      <c r="SFP8" s="5"/>
      <c r="SFQ8" s="5"/>
      <c r="SFR8" s="5"/>
      <c r="SFS8" s="5"/>
      <c r="SFT8" s="5"/>
      <c r="SFU8" s="5"/>
      <c r="SFV8" s="5"/>
      <c r="SFW8" s="5"/>
      <c r="SFX8" s="5"/>
      <c r="SFY8" s="5"/>
      <c r="SFZ8" s="5"/>
      <c r="SGA8" s="5"/>
      <c r="SGB8" s="5"/>
      <c r="SGC8" s="5"/>
      <c r="SGD8" s="5"/>
      <c r="SGE8" s="5"/>
      <c r="SGF8" s="5"/>
      <c r="SGG8" s="5"/>
      <c r="SGH8" s="5"/>
      <c r="SGI8" s="5"/>
      <c r="SGJ8" s="5"/>
      <c r="SGK8" s="5"/>
      <c r="SGL8" s="5"/>
      <c r="SGM8" s="5"/>
      <c r="SGN8" s="5"/>
      <c r="SGO8" s="5"/>
      <c r="SGP8" s="5"/>
      <c r="SGQ8" s="5"/>
      <c r="SGR8" s="5"/>
      <c r="SGS8" s="5"/>
      <c r="SGT8" s="5"/>
      <c r="SGU8" s="5"/>
      <c r="SGV8" s="5"/>
      <c r="SGW8" s="5"/>
      <c r="SGX8" s="5"/>
      <c r="SGY8" s="5"/>
      <c r="SGZ8" s="5"/>
      <c r="SHA8" s="5"/>
      <c r="SHB8" s="5"/>
      <c r="SHC8" s="5"/>
      <c r="SHD8" s="5"/>
      <c r="SHE8" s="5"/>
      <c r="SHF8" s="5"/>
      <c r="SHG8" s="5"/>
      <c r="SHH8" s="5"/>
      <c r="SHI8" s="5"/>
      <c r="SHJ8" s="5"/>
      <c r="SHK8" s="5"/>
      <c r="SHL8" s="5"/>
      <c r="SHM8" s="5"/>
      <c r="SHN8" s="5"/>
      <c r="SHO8" s="5"/>
      <c r="SHP8" s="5"/>
      <c r="SHQ8" s="5"/>
      <c r="SHR8" s="5"/>
      <c r="SHS8" s="5"/>
      <c r="SHT8" s="5"/>
      <c r="SHU8" s="5"/>
      <c r="SHV8" s="5"/>
      <c r="SHW8" s="5"/>
      <c r="SHX8" s="5"/>
      <c r="SHY8" s="5"/>
      <c r="SHZ8" s="5"/>
      <c r="SIA8" s="5"/>
      <c r="SIB8" s="5"/>
      <c r="SIC8" s="5"/>
      <c r="SID8" s="5"/>
      <c r="SIE8" s="5"/>
      <c r="SIF8" s="5"/>
      <c r="SIG8" s="5"/>
      <c r="SIH8" s="5"/>
      <c r="SII8" s="5"/>
      <c r="SIJ8" s="5"/>
      <c r="SIK8" s="5"/>
      <c r="SIL8" s="5"/>
      <c r="SIM8" s="5"/>
      <c r="SIN8" s="5"/>
      <c r="SIO8" s="5"/>
      <c r="SIP8" s="5"/>
      <c r="SIQ8" s="5"/>
      <c r="SIR8" s="5"/>
      <c r="SIS8" s="5"/>
      <c r="SIT8" s="5"/>
      <c r="SIU8" s="5"/>
      <c r="SIV8" s="5"/>
      <c r="SIW8" s="5"/>
      <c r="SIX8" s="5"/>
      <c r="SIY8" s="5"/>
      <c r="SIZ8" s="5"/>
      <c r="SJA8" s="5"/>
      <c r="SJB8" s="5"/>
      <c r="SJC8" s="5"/>
      <c r="SJD8" s="5"/>
      <c r="SJE8" s="5"/>
      <c r="SJF8" s="5"/>
      <c r="SJG8" s="5"/>
      <c r="SJH8" s="5"/>
      <c r="SJI8" s="5"/>
      <c r="SJJ8" s="5"/>
      <c r="SJK8" s="5"/>
      <c r="SJL8" s="5"/>
      <c r="SJM8" s="5"/>
      <c r="SJN8" s="5"/>
      <c r="SJO8" s="5"/>
      <c r="SJP8" s="5"/>
      <c r="SJQ8" s="5"/>
      <c r="SJR8" s="5"/>
      <c r="SJS8" s="5"/>
      <c r="SJT8" s="5"/>
      <c r="SJU8" s="5"/>
      <c r="SJV8" s="5"/>
      <c r="SJW8" s="5"/>
      <c r="SJX8" s="5"/>
      <c r="SJY8" s="5"/>
      <c r="SJZ8" s="5"/>
      <c r="SKA8" s="5"/>
      <c r="SKB8" s="5"/>
      <c r="SKC8" s="5"/>
      <c r="SKD8" s="5"/>
      <c r="SKE8" s="5"/>
      <c r="SKF8" s="5"/>
      <c r="SKG8" s="5"/>
      <c r="SKH8" s="5"/>
      <c r="SKI8" s="5"/>
      <c r="SKJ8" s="5"/>
      <c r="SKK8" s="5"/>
      <c r="SKL8" s="5"/>
      <c r="SKM8" s="5"/>
      <c r="SKN8" s="5"/>
      <c r="SKO8" s="5"/>
      <c r="SKP8" s="5"/>
      <c r="SKQ8" s="5"/>
      <c r="SKR8" s="5"/>
      <c r="SKS8" s="5"/>
      <c r="SKT8" s="5"/>
      <c r="SKU8" s="5"/>
      <c r="SKV8" s="5"/>
      <c r="SKW8" s="5"/>
      <c r="SKX8" s="5"/>
      <c r="SKY8" s="5"/>
      <c r="SKZ8" s="5"/>
      <c r="SLA8" s="5"/>
      <c r="SLB8" s="5"/>
      <c r="SLC8" s="5"/>
      <c r="SLD8" s="5"/>
      <c r="SLE8" s="5"/>
      <c r="SLF8" s="5"/>
      <c r="SLG8" s="5"/>
      <c r="SLH8" s="5"/>
      <c r="SLI8" s="5"/>
      <c r="SLJ8" s="5"/>
      <c r="SLK8" s="5"/>
      <c r="SLL8" s="5"/>
      <c r="SLM8" s="5"/>
      <c r="SLN8" s="5"/>
      <c r="SLO8" s="5"/>
      <c r="SLP8" s="5"/>
      <c r="SLQ8" s="5"/>
      <c r="SLR8" s="5"/>
      <c r="SLS8" s="5"/>
      <c r="SLT8" s="5"/>
      <c r="SLU8" s="5"/>
      <c r="SLV8" s="5"/>
      <c r="SLW8" s="5"/>
      <c r="SLX8" s="5"/>
      <c r="SLY8" s="5"/>
      <c r="SLZ8" s="5"/>
      <c r="SMA8" s="5"/>
      <c r="SMB8" s="5"/>
      <c r="SMC8" s="5"/>
      <c r="SMD8" s="5"/>
      <c r="SME8" s="5"/>
      <c r="SMF8" s="5"/>
      <c r="SMG8" s="5"/>
      <c r="SMH8" s="5"/>
      <c r="SMI8" s="5"/>
      <c r="SMJ8" s="5"/>
      <c r="SMK8" s="5"/>
      <c r="SML8" s="5"/>
      <c r="SMM8" s="5"/>
      <c r="SMN8" s="5"/>
      <c r="SMO8" s="5"/>
      <c r="SMP8" s="5"/>
      <c r="SMQ8" s="5"/>
      <c r="SMR8" s="5"/>
      <c r="SMS8" s="5"/>
      <c r="SMT8" s="5"/>
      <c r="SMU8" s="5"/>
      <c r="SMV8" s="5"/>
      <c r="SMW8" s="5"/>
      <c r="SMX8" s="5"/>
      <c r="SMY8" s="5"/>
      <c r="SMZ8" s="5"/>
      <c r="SNA8" s="5"/>
      <c r="SNB8" s="5"/>
      <c r="SNC8" s="5"/>
      <c r="SND8" s="5"/>
      <c r="SNE8" s="5"/>
      <c r="SNF8" s="5"/>
      <c r="SNG8" s="5"/>
      <c r="SNH8" s="5"/>
      <c r="SNI8" s="5"/>
      <c r="SNJ8" s="5"/>
      <c r="SNK8" s="5"/>
      <c r="SNL8" s="5"/>
      <c r="SNM8" s="5"/>
      <c r="SNN8" s="5"/>
      <c r="SNO8" s="5"/>
      <c r="SNP8" s="5"/>
      <c r="SNQ8" s="5"/>
      <c r="SNR8" s="5"/>
      <c r="SNS8" s="5"/>
      <c r="SNT8" s="5"/>
      <c r="SNU8" s="5"/>
      <c r="SNV8" s="5"/>
      <c r="SNW8" s="5"/>
      <c r="SNX8" s="5"/>
      <c r="SNY8" s="5"/>
      <c r="SNZ8" s="5"/>
      <c r="SOA8" s="5"/>
      <c r="SOB8" s="5"/>
      <c r="SOC8" s="5"/>
      <c r="SOD8" s="5"/>
      <c r="SOE8" s="5"/>
      <c r="SOF8" s="5"/>
      <c r="SOG8" s="5"/>
      <c r="SOH8" s="5"/>
      <c r="SOI8" s="5"/>
      <c r="SOJ8" s="5"/>
      <c r="SOK8" s="5"/>
      <c r="SOL8" s="5"/>
      <c r="SOM8" s="5"/>
      <c r="SON8" s="5"/>
      <c r="SOO8" s="5"/>
      <c r="SOP8" s="5"/>
      <c r="SOQ8" s="5"/>
      <c r="SOR8" s="5"/>
      <c r="SOS8" s="5"/>
      <c r="SOT8" s="5"/>
      <c r="SOU8" s="5"/>
      <c r="SOV8" s="5"/>
      <c r="SOW8" s="5"/>
      <c r="SOX8" s="5"/>
      <c r="SOY8" s="5"/>
      <c r="SOZ8" s="5"/>
      <c r="SPA8" s="5"/>
      <c r="SPB8" s="5"/>
      <c r="SPC8" s="5"/>
      <c r="SPD8" s="5"/>
      <c r="SPE8" s="5"/>
      <c r="SPF8" s="5"/>
      <c r="SPG8" s="5"/>
      <c r="SPH8" s="5"/>
      <c r="SPI8" s="5"/>
      <c r="SPJ8" s="5"/>
      <c r="SPK8" s="5"/>
      <c r="SPL8" s="5"/>
      <c r="SPM8" s="5"/>
      <c r="SPN8" s="5"/>
      <c r="SPO8" s="5"/>
      <c r="SPP8" s="5"/>
      <c r="SPQ8" s="5"/>
      <c r="SPR8" s="5"/>
      <c r="SPS8" s="5"/>
      <c r="SPT8" s="5"/>
      <c r="SPU8" s="5"/>
      <c r="SPV8" s="5"/>
      <c r="SPW8" s="5"/>
      <c r="SPX8" s="5"/>
      <c r="SPY8" s="5"/>
      <c r="SPZ8" s="5"/>
      <c r="SQA8" s="5"/>
      <c r="SQB8" s="5"/>
      <c r="SQC8" s="5"/>
      <c r="SQD8" s="5"/>
      <c r="SQE8" s="5"/>
      <c r="SQF8" s="5"/>
      <c r="SQG8" s="5"/>
      <c r="SQH8" s="5"/>
      <c r="SQI8" s="5"/>
      <c r="SQJ8" s="5"/>
      <c r="SQK8" s="5"/>
      <c r="SQL8" s="5"/>
      <c r="SQM8" s="5"/>
      <c r="SQN8" s="5"/>
      <c r="SQO8" s="5"/>
      <c r="SQP8" s="5"/>
      <c r="SQQ8" s="5"/>
      <c r="SQR8" s="5"/>
      <c r="SQS8" s="5"/>
      <c r="SQT8" s="5"/>
      <c r="SQU8" s="5"/>
      <c r="SQV8" s="5"/>
      <c r="SQW8" s="5"/>
      <c r="SQX8" s="5"/>
      <c r="SQY8" s="5"/>
      <c r="SQZ8" s="5"/>
      <c r="SRA8" s="5"/>
      <c r="SRB8" s="5"/>
      <c r="SRC8" s="5"/>
      <c r="SRD8" s="5"/>
      <c r="SRE8" s="5"/>
      <c r="SRF8" s="5"/>
      <c r="SRG8" s="5"/>
      <c r="SRH8" s="5"/>
      <c r="SRI8" s="5"/>
      <c r="SRJ8" s="5"/>
      <c r="SRK8" s="5"/>
      <c r="SRL8" s="5"/>
      <c r="SRM8" s="5"/>
      <c r="SRN8" s="5"/>
      <c r="SRO8" s="5"/>
      <c r="SRP8" s="5"/>
      <c r="SRQ8" s="5"/>
      <c r="SRR8" s="5"/>
      <c r="SRS8" s="5"/>
      <c r="SRT8" s="5"/>
      <c r="SRU8" s="5"/>
      <c r="SRV8" s="5"/>
      <c r="SRW8" s="5"/>
      <c r="SRX8" s="5"/>
      <c r="SRY8" s="5"/>
      <c r="SRZ8" s="5"/>
      <c r="SSA8" s="5"/>
      <c r="SSB8" s="5"/>
      <c r="SSC8" s="5"/>
      <c r="SSD8" s="5"/>
      <c r="SSE8" s="5"/>
      <c r="SSF8" s="5"/>
      <c r="SSG8" s="5"/>
      <c r="SSH8" s="5"/>
      <c r="SSI8" s="5"/>
      <c r="SSJ8" s="5"/>
      <c r="SSK8" s="5"/>
      <c r="SSL8" s="5"/>
      <c r="SSM8" s="5"/>
      <c r="SSN8" s="5"/>
      <c r="SSO8" s="5"/>
      <c r="SSP8" s="5"/>
      <c r="SSQ8" s="5"/>
      <c r="SSR8" s="5"/>
      <c r="SSS8" s="5"/>
      <c r="SST8" s="5"/>
      <c r="SSU8" s="5"/>
      <c r="SSV8" s="5"/>
      <c r="SSW8" s="5"/>
      <c r="SSX8" s="5"/>
      <c r="SSY8" s="5"/>
      <c r="SSZ8" s="5"/>
      <c r="STA8" s="5"/>
      <c r="STB8" s="5"/>
      <c r="STC8" s="5"/>
      <c r="STD8" s="5"/>
      <c r="STE8" s="5"/>
      <c r="STF8" s="5"/>
      <c r="STG8" s="5"/>
      <c r="STH8" s="5"/>
      <c r="STI8" s="5"/>
      <c r="STJ8" s="5"/>
      <c r="STK8" s="5"/>
      <c r="STL8" s="5"/>
      <c r="STM8" s="5"/>
      <c r="STN8" s="5"/>
      <c r="STO8" s="5"/>
      <c r="STP8" s="5"/>
      <c r="STQ8" s="5"/>
      <c r="STR8" s="5"/>
      <c r="STS8" s="5"/>
      <c r="STT8" s="5"/>
      <c r="STU8" s="5"/>
      <c r="STV8" s="5"/>
      <c r="STW8" s="5"/>
      <c r="STX8" s="5"/>
      <c r="STY8" s="5"/>
      <c r="STZ8" s="5"/>
      <c r="SUA8" s="5"/>
      <c r="SUB8" s="5"/>
      <c r="SUC8" s="5"/>
      <c r="SUD8" s="5"/>
      <c r="SUE8" s="5"/>
      <c r="SUF8" s="5"/>
      <c r="SUG8" s="5"/>
      <c r="SUH8" s="5"/>
      <c r="SUI8" s="5"/>
      <c r="SUJ8" s="5"/>
      <c r="SUK8" s="5"/>
      <c r="SUL8" s="5"/>
      <c r="SUM8" s="5"/>
      <c r="SUN8" s="5"/>
      <c r="SUO8" s="5"/>
      <c r="SUP8" s="5"/>
      <c r="SUQ8" s="5"/>
      <c r="SUR8" s="5"/>
      <c r="SUS8" s="5"/>
      <c r="SUT8" s="5"/>
      <c r="SUU8" s="5"/>
      <c r="SUV8" s="5"/>
      <c r="SUW8" s="5"/>
      <c r="SUX8" s="5"/>
      <c r="SUY8" s="5"/>
      <c r="SUZ8" s="5"/>
      <c r="SVA8" s="5"/>
      <c r="SVB8" s="5"/>
      <c r="SVC8" s="5"/>
      <c r="SVD8" s="5"/>
      <c r="SVE8" s="5"/>
      <c r="SVF8" s="5"/>
      <c r="SVG8" s="5"/>
      <c r="SVH8" s="5"/>
      <c r="SVI8" s="5"/>
      <c r="SVJ8" s="5"/>
      <c r="SVK8" s="5"/>
      <c r="SVL8" s="5"/>
      <c r="SVM8" s="5"/>
      <c r="SVN8" s="5"/>
      <c r="SVO8" s="5"/>
      <c r="SVP8" s="5"/>
      <c r="SVQ8" s="5"/>
      <c r="SVR8" s="5"/>
      <c r="SVS8" s="5"/>
      <c r="SVT8" s="5"/>
      <c r="SVU8" s="5"/>
      <c r="SVV8" s="5"/>
      <c r="SVW8" s="5"/>
      <c r="SVX8" s="5"/>
      <c r="SVY8" s="5"/>
      <c r="SVZ8" s="5"/>
      <c r="SWA8" s="5"/>
      <c r="SWB8" s="5"/>
      <c r="SWC8" s="5"/>
      <c r="SWD8" s="5"/>
      <c r="SWE8" s="5"/>
      <c r="SWF8" s="5"/>
      <c r="SWG8" s="5"/>
      <c r="SWH8" s="5"/>
      <c r="SWI8" s="5"/>
      <c r="SWJ8" s="5"/>
      <c r="SWK8" s="5"/>
      <c r="SWL8" s="5"/>
      <c r="SWM8" s="5"/>
      <c r="SWN8" s="5"/>
      <c r="SWO8" s="5"/>
      <c r="SWP8" s="5"/>
      <c r="SWQ8" s="5"/>
      <c r="SWR8" s="5"/>
      <c r="SWS8" s="5"/>
      <c r="SWT8" s="5"/>
      <c r="SWU8" s="5"/>
      <c r="SWV8" s="5"/>
      <c r="SWW8" s="5"/>
      <c r="SWX8" s="5"/>
      <c r="SWY8" s="5"/>
      <c r="SWZ8" s="5"/>
      <c r="SXA8" s="5"/>
      <c r="SXB8" s="5"/>
      <c r="SXC8" s="5"/>
      <c r="SXD8" s="5"/>
      <c r="SXE8" s="5"/>
      <c r="SXF8" s="5"/>
      <c r="SXG8" s="5"/>
      <c r="SXH8" s="5"/>
      <c r="SXI8" s="5"/>
      <c r="SXJ8" s="5"/>
      <c r="SXK8" s="5"/>
      <c r="SXL8" s="5"/>
      <c r="SXM8" s="5"/>
      <c r="SXN8" s="5"/>
      <c r="SXO8" s="5"/>
      <c r="SXP8" s="5"/>
      <c r="SXQ8" s="5"/>
      <c r="SXR8" s="5"/>
      <c r="SXS8" s="5"/>
      <c r="SXT8" s="5"/>
      <c r="SXU8" s="5"/>
      <c r="SXV8" s="5"/>
      <c r="SXW8" s="5"/>
      <c r="SXX8" s="5"/>
      <c r="SXY8" s="5"/>
      <c r="SXZ8" s="5"/>
      <c r="SYA8" s="5"/>
      <c r="SYB8" s="5"/>
      <c r="SYC8" s="5"/>
      <c r="SYD8" s="5"/>
      <c r="SYE8" s="5"/>
      <c r="SYF8" s="5"/>
      <c r="SYG8" s="5"/>
      <c r="SYH8" s="5"/>
      <c r="SYI8" s="5"/>
      <c r="SYJ8" s="5"/>
      <c r="SYK8" s="5"/>
      <c r="SYL8" s="5"/>
      <c r="SYM8" s="5"/>
      <c r="SYN8" s="5"/>
      <c r="SYO8" s="5"/>
      <c r="SYP8" s="5"/>
      <c r="SYQ8" s="5"/>
      <c r="SYR8" s="5"/>
      <c r="SYS8" s="5"/>
      <c r="SYT8" s="5"/>
      <c r="SYU8" s="5"/>
      <c r="SYV8" s="5"/>
      <c r="SYW8" s="5"/>
      <c r="SYX8" s="5"/>
      <c r="SYY8" s="5"/>
      <c r="SYZ8" s="5"/>
      <c r="SZA8" s="5"/>
      <c r="SZB8" s="5"/>
      <c r="SZC8" s="5"/>
      <c r="SZD8" s="5"/>
      <c r="SZE8" s="5"/>
      <c r="SZF8" s="5"/>
      <c r="SZG8" s="5"/>
      <c r="SZH8" s="5"/>
      <c r="SZI8" s="5"/>
      <c r="SZJ8" s="5"/>
      <c r="SZK8" s="5"/>
      <c r="SZL8" s="5"/>
      <c r="SZM8" s="5"/>
      <c r="SZN8" s="5"/>
      <c r="SZO8" s="5"/>
      <c r="SZP8" s="5"/>
      <c r="SZQ8" s="5"/>
      <c r="SZR8" s="5"/>
      <c r="SZS8" s="5"/>
      <c r="SZT8" s="5"/>
      <c r="SZU8" s="5"/>
      <c r="SZV8" s="5"/>
      <c r="SZW8" s="5"/>
      <c r="SZX8" s="5"/>
      <c r="SZY8" s="5"/>
      <c r="SZZ8" s="5"/>
      <c r="TAA8" s="5"/>
      <c r="TAB8" s="5"/>
      <c r="TAC8" s="5"/>
      <c r="TAD8" s="5"/>
      <c r="TAE8" s="5"/>
      <c r="TAF8" s="5"/>
      <c r="TAG8" s="5"/>
      <c r="TAH8" s="5"/>
      <c r="TAI8" s="5"/>
      <c r="TAJ8" s="5"/>
      <c r="TAK8" s="5"/>
      <c r="TAL8" s="5"/>
      <c r="TAM8" s="5"/>
      <c r="TAN8" s="5"/>
      <c r="TAO8" s="5"/>
      <c r="TAP8" s="5"/>
      <c r="TAQ8" s="5"/>
      <c r="TAR8" s="5"/>
      <c r="TAS8" s="5"/>
      <c r="TAT8" s="5"/>
      <c r="TAU8" s="5"/>
      <c r="TAV8" s="5"/>
      <c r="TAW8" s="5"/>
      <c r="TAX8" s="5"/>
      <c r="TAY8" s="5"/>
      <c r="TAZ8" s="5"/>
      <c r="TBA8" s="5"/>
      <c r="TBB8" s="5"/>
      <c r="TBC8" s="5"/>
      <c r="TBD8" s="5"/>
      <c r="TBE8" s="5"/>
      <c r="TBF8" s="5"/>
      <c r="TBG8" s="5"/>
      <c r="TBH8" s="5"/>
      <c r="TBI8" s="5"/>
      <c r="TBJ8" s="5"/>
      <c r="TBK8" s="5"/>
      <c r="TBL8" s="5"/>
      <c r="TBM8" s="5"/>
      <c r="TBN8" s="5"/>
      <c r="TBO8" s="5"/>
      <c r="TBP8" s="5"/>
      <c r="TBQ8" s="5"/>
      <c r="TBR8" s="5"/>
      <c r="TBS8" s="5"/>
      <c r="TBT8" s="5"/>
      <c r="TBU8" s="5"/>
      <c r="TBV8" s="5"/>
      <c r="TBW8" s="5"/>
      <c r="TBX8" s="5"/>
      <c r="TBY8" s="5"/>
      <c r="TBZ8" s="5"/>
      <c r="TCA8" s="5"/>
      <c r="TCB8" s="5"/>
      <c r="TCC8" s="5"/>
      <c r="TCD8" s="5"/>
      <c r="TCE8" s="5"/>
      <c r="TCF8" s="5"/>
      <c r="TCG8" s="5"/>
      <c r="TCH8" s="5"/>
      <c r="TCI8" s="5"/>
      <c r="TCJ8" s="5"/>
      <c r="TCK8" s="5"/>
      <c r="TCL8" s="5"/>
      <c r="TCM8" s="5"/>
      <c r="TCN8" s="5"/>
      <c r="TCO8" s="5"/>
      <c r="TCP8" s="5"/>
      <c r="TCQ8" s="5"/>
      <c r="TCR8" s="5"/>
      <c r="TCS8" s="5"/>
      <c r="TCT8" s="5"/>
      <c r="TCU8" s="5"/>
      <c r="TCV8" s="5"/>
      <c r="TCW8" s="5"/>
      <c r="TCX8" s="5"/>
      <c r="TCY8" s="5"/>
      <c r="TCZ8" s="5"/>
      <c r="TDA8" s="5"/>
      <c r="TDB8" s="5"/>
      <c r="TDC8" s="5"/>
      <c r="TDD8" s="5"/>
      <c r="TDE8" s="5"/>
      <c r="TDF8" s="5"/>
      <c r="TDG8" s="5"/>
      <c r="TDH8" s="5"/>
      <c r="TDI8" s="5"/>
      <c r="TDJ8" s="5"/>
      <c r="TDK8" s="5"/>
      <c r="TDL8" s="5"/>
      <c r="TDM8" s="5"/>
      <c r="TDN8" s="5"/>
      <c r="TDO8" s="5"/>
      <c r="TDP8" s="5"/>
      <c r="TDQ8" s="5"/>
      <c r="TDR8" s="5"/>
      <c r="TDS8" s="5"/>
      <c r="TDT8" s="5"/>
      <c r="TDU8" s="5"/>
      <c r="TDV8" s="5"/>
      <c r="TDW8" s="5"/>
      <c r="TDX8" s="5"/>
      <c r="TDY8" s="5"/>
      <c r="TDZ8" s="5"/>
      <c r="TEA8" s="5"/>
      <c r="TEB8" s="5"/>
      <c r="TEC8" s="5"/>
      <c r="TED8" s="5"/>
      <c r="TEE8" s="5"/>
      <c r="TEF8" s="5"/>
      <c r="TEG8" s="5"/>
      <c r="TEH8" s="5"/>
      <c r="TEI8" s="5"/>
      <c r="TEJ8" s="5"/>
      <c r="TEK8" s="5"/>
      <c r="TEL8" s="5"/>
      <c r="TEM8" s="5"/>
      <c r="TEN8" s="5"/>
      <c r="TEO8" s="5"/>
      <c r="TEP8" s="5"/>
      <c r="TEQ8" s="5"/>
      <c r="TER8" s="5"/>
      <c r="TES8" s="5"/>
      <c r="TET8" s="5"/>
      <c r="TEU8" s="5"/>
      <c r="TEV8" s="5"/>
      <c r="TEW8" s="5"/>
      <c r="TEX8" s="5"/>
      <c r="TEY8" s="5"/>
      <c r="TEZ8" s="5"/>
      <c r="TFA8" s="5"/>
      <c r="TFB8" s="5"/>
      <c r="TFC8" s="5"/>
      <c r="TFD8" s="5"/>
      <c r="TFE8" s="5"/>
      <c r="TFF8" s="5"/>
      <c r="TFG8" s="5"/>
      <c r="TFH8" s="5"/>
      <c r="TFI8" s="5"/>
      <c r="TFJ8" s="5"/>
      <c r="TFK8" s="5"/>
      <c r="TFL8" s="5"/>
      <c r="TFM8" s="5"/>
      <c r="TFN8" s="5"/>
      <c r="TFO8" s="5"/>
      <c r="TFP8" s="5"/>
      <c r="TFQ8" s="5"/>
      <c r="TFR8" s="5"/>
      <c r="TFS8" s="5"/>
      <c r="TFT8" s="5"/>
      <c r="TFU8" s="5"/>
      <c r="TFV8" s="5"/>
      <c r="TFW8" s="5"/>
      <c r="TFX8" s="5"/>
      <c r="TFY8" s="5"/>
      <c r="TFZ8" s="5"/>
      <c r="TGA8" s="5"/>
      <c r="TGB8" s="5"/>
      <c r="TGC8" s="5"/>
      <c r="TGD8" s="5"/>
      <c r="TGE8" s="5"/>
      <c r="TGF8" s="5"/>
      <c r="TGG8" s="5"/>
      <c r="TGH8" s="5"/>
      <c r="TGI8" s="5"/>
      <c r="TGJ8" s="5"/>
      <c r="TGK8" s="5"/>
      <c r="TGL8" s="5"/>
      <c r="TGM8" s="5"/>
      <c r="TGN8" s="5"/>
      <c r="TGO8" s="5"/>
      <c r="TGP8" s="5"/>
      <c r="TGQ8" s="5"/>
      <c r="TGR8" s="5"/>
      <c r="TGS8" s="5"/>
      <c r="TGT8" s="5"/>
      <c r="TGU8" s="5"/>
      <c r="TGV8" s="5"/>
      <c r="TGW8" s="5"/>
      <c r="TGX8" s="5"/>
      <c r="TGY8" s="5"/>
      <c r="TGZ8" s="5"/>
      <c r="THA8" s="5"/>
      <c r="THB8" s="5"/>
      <c r="THC8" s="5"/>
      <c r="THD8" s="5"/>
      <c r="THE8" s="5"/>
      <c r="THF8" s="5"/>
      <c r="THG8" s="5"/>
      <c r="THH8" s="5"/>
      <c r="THI8" s="5"/>
      <c r="THJ8" s="5"/>
      <c r="THK8" s="5"/>
      <c r="THL8" s="5"/>
      <c r="THM8" s="5"/>
      <c r="THN8" s="5"/>
      <c r="THO8" s="5"/>
      <c r="THP8" s="5"/>
      <c r="THQ8" s="5"/>
      <c r="THR8" s="5"/>
      <c r="THS8" s="5"/>
      <c r="THT8" s="5"/>
      <c r="THU8" s="5"/>
      <c r="THV8" s="5"/>
      <c r="THW8" s="5"/>
      <c r="THX8" s="5"/>
      <c r="THY8" s="5"/>
      <c r="THZ8" s="5"/>
      <c r="TIA8" s="5"/>
      <c r="TIB8" s="5"/>
      <c r="TIC8" s="5"/>
      <c r="TID8" s="5"/>
      <c r="TIE8" s="5"/>
      <c r="TIF8" s="5"/>
      <c r="TIG8" s="5"/>
      <c r="TIH8" s="5"/>
      <c r="TII8" s="5"/>
      <c r="TIJ8" s="5"/>
      <c r="TIK8" s="5"/>
      <c r="TIL8" s="5"/>
      <c r="TIM8" s="5"/>
      <c r="TIN8" s="5"/>
      <c r="TIO8" s="5"/>
      <c r="TIP8" s="5"/>
      <c r="TIQ8" s="5"/>
      <c r="TIR8" s="5"/>
      <c r="TIS8" s="5"/>
      <c r="TIT8" s="5"/>
      <c r="TIU8" s="5"/>
      <c r="TIV8" s="5"/>
      <c r="TIW8" s="5"/>
      <c r="TIX8" s="5"/>
      <c r="TIY8" s="5"/>
      <c r="TIZ8" s="5"/>
      <c r="TJA8" s="5"/>
      <c r="TJB8" s="5"/>
      <c r="TJC8" s="5"/>
      <c r="TJD8" s="5"/>
      <c r="TJE8" s="5"/>
      <c r="TJF8" s="5"/>
      <c r="TJG8" s="5"/>
      <c r="TJH8" s="5"/>
      <c r="TJI8" s="5"/>
      <c r="TJJ8" s="5"/>
      <c r="TJK8" s="5"/>
      <c r="TJL8" s="5"/>
      <c r="TJM8" s="5"/>
      <c r="TJN8" s="5"/>
      <c r="TJO8" s="5"/>
      <c r="TJP8" s="5"/>
      <c r="TJQ8" s="5"/>
      <c r="TJR8" s="5"/>
      <c r="TJS8" s="5"/>
      <c r="TJT8" s="5"/>
      <c r="TJU8" s="5"/>
      <c r="TJV8" s="5"/>
      <c r="TJW8" s="5"/>
      <c r="TJX8" s="5"/>
      <c r="TJY8" s="5"/>
      <c r="TJZ8" s="5"/>
      <c r="TKA8" s="5"/>
      <c r="TKB8" s="5"/>
      <c r="TKC8" s="5"/>
      <c r="TKD8" s="5"/>
      <c r="TKE8" s="5"/>
      <c r="TKF8" s="5"/>
      <c r="TKG8" s="5"/>
      <c r="TKH8" s="5"/>
      <c r="TKI8" s="5"/>
      <c r="TKJ8" s="5"/>
      <c r="TKK8" s="5"/>
      <c r="TKL8" s="5"/>
      <c r="TKM8" s="5"/>
      <c r="TKN8" s="5"/>
      <c r="TKO8" s="5"/>
      <c r="TKP8" s="5"/>
      <c r="TKQ8" s="5"/>
      <c r="TKR8" s="5"/>
      <c r="TKS8" s="5"/>
      <c r="TKT8" s="5"/>
      <c r="TKU8" s="5"/>
      <c r="TKV8" s="5"/>
      <c r="TKW8" s="5"/>
      <c r="TKX8" s="5"/>
      <c r="TKY8" s="5"/>
      <c r="TKZ8" s="5"/>
      <c r="TLA8" s="5"/>
      <c r="TLB8" s="5"/>
      <c r="TLC8" s="5"/>
      <c r="TLD8" s="5"/>
      <c r="TLE8" s="5"/>
      <c r="TLF8" s="5"/>
      <c r="TLG8" s="5"/>
      <c r="TLH8" s="5"/>
      <c r="TLI8" s="5"/>
      <c r="TLJ8" s="5"/>
      <c r="TLK8" s="5"/>
      <c r="TLL8" s="5"/>
      <c r="TLM8" s="5"/>
      <c r="TLN8" s="5"/>
      <c r="TLO8" s="5"/>
      <c r="TLP8" s="5"/>
      <c r="TLQ8" s="5"/>
      <c r="TLR8" s="5"/>
      <c r="TLS8" s="5"/>
      <c r="TLT8" s="5"/>
      <c r="TLU8" s="5"/>
      <c r="TLV8" s="5"/>
      <c r="TLW8" s="5"/>
      <c r="TLX8" s="5"/>
      <c r="TLY8" s="5"/>
      <c r="TLZ8" s="5"/>
      <c r="TMA8" s="5"/>
      <c r="TMB8" s="5"/>
      <c r="TMC8" s="5"/>
      <c r="TMD8" s="5"/>
      <c r="TME8" s="5"/>
      <c r="TMF8" s="5"/>
      <c r="TMG8" s="5"/>
      <c r="TMH8" s="5"/>
      <c r="TMI8" s="5"/>
      <c r="TMJ8" s="5"/>
      <c r="TMK8" s="5"/>
      <c r="TML8" s="5"/>
      <c r="TMM8" s="5"/>
      <c r="TMN8" s="5"/>
      <c r="TMO8" s="5"/>
      <c r="TMP8" s="5"/>
      <c r="TMQ8" s="5"/>
      <c r="TMR8" s="5"/>
      <c r="TMS8" s="5"/>
      <c r="TMT8" s="5"/>
      <c r="TMU8" s="5"/>
      <c r="TMV8" s="5"/>
      <c r="TMW8" s="5"/>
      <c r="TMX8" s="5"/>
      <c r="TMY8" s="5"/>
      <c r="TMZ8" s="5"/>
      <c r="TNA8" s="5"/>
      <c r="TNB8" s="5"/>
      <c r="TNC8" s="5"/>
      <c r="TND8" s="5"/>
      <c r="TNE8" s="5"/>
      <c r="TNF8" s="5"/>
      <c r="TNG8" s="5"/>
      <c r="TNH8" s="5"/>
      <c r="TNI8" s="5"/>
      <c r="TNJ8" s="5"/>
      <c r="TNK8" s="5"/>
      <c r="TNL8" s="5"/>
      <c r="TNM8" s="5"/>
      <c r="TNN8" s="5"/>
      <c r="TNO8" s="5"/>
      <c r="TNP8" s="5"/>
      <c r="TNQ8" s="5"/>
      <c r="TNR8" s="5"/>
      <c r="TNS8" s="5"/>
      <c r="TNT8" s="5"/>
      <c r="TNU8" s="5"/>
      <c r="TNV8" s="5"/>
      <c r="TNW8" s="5"/>
      <c r="TNX8" s="5"/>
      <c r="TNY8" s="5"/>
      <c r="TNZ8" s="5"/>
      <c r="TOA8" s="5"/>
      <c r="TOB8" s="5"/>
      <c r="TOC8" s="5"/>
      <c r="TOD8" s="5"/>
      <c r="TOE8" s="5"/>
      <c r="TOF8" s="5"/>
      <c r="TOG8" s="5"/>
      <c r="TOH8" s="5"/>
      <c r="TOI8" s="5"/>
      <c r="TOJ8" s="5"/>
      <c r="TOK8" s="5"/>
      <c r="TOL8" s="5"/>
      <c r="TOM8" s="5"/>
      <c r="TON8" s="5"/>
      <c r="TOO8" s="5"/>
      <c r="TOP8" s="5"/>
      <c r="TOQ8" s="5"/>
      <c r="TOR8" s="5"/>
      <c r="TOS8" s="5"/>
      <c r="TOT8" s="5"/>
      <c r="TOU8" s="5"/>
      <c r="TOV8" s="5"/>
      <c r="TOW8" s="5"/>
      <c r="TOX8" s="5"/>
      <c r="TOY8" s="5"/>
      <c r="TOZ8" s="5"/>
      <c r="TPA8" s="5"/>
      <c r="TPB8" s="5"/>
      <c r="TPC8" s="5"/>
      <c r="TPD8" s="5"/>
      <c r="TPE8" s="5"/>
      <c r="TPF8" s="5"/>
      <c r="TPG8" s="5"/>
      <c r="TPH8" s="5"/>
      <c r="TPI8" s="5"/>
      <c r="TPJ8" s="5"/>
      <c r="TPK8" s="5"/>
      <c r="TPL8" s="5"/>
      <c r="TPM8" s="5"/>
      <c r="TPN8" s="5"/>
      <c r="TPO8" s="5"/>
      <c r="TPP8" s="5"/>
      <c r="TPQ8" s="5"/>
      <c r="TPR8" s="5"/>
      <c r="TPS8" s="5"/>
      <c r="TPT8" s="5"/>
      <c r="TPU8" s="5"/>
      <c r="TPV8" s="5"/>
      <c r="TPW8" s="5"/>
      <c r="TPX8" s="5"/>
      <c r="TPY8" s="5"/>
      <c r="TPZ8" s="5"/>
      <c r="TQA8" s="5"/>
      <c r="TQB8" s="5"/>
      <c r="TQC8" s="5"/>
      <c r="TQD8" s="5"/>
      <c r="TQE8" s="5"/>
      <c r="TQF8" s="5"/>
      <c r="TQG8" s="5"/>
      <c r="TQH8" s="5"/>
      <c r="TQI8" s="5"/>
      <c r="TQJ8" s="5"/>
      <c r="TQK8" s="5"/>
      <c r="TQL8" s="5"/>
      <c r="TQM8" s="5"/>
      <c r="TQN8" s="5"/>
      <c r="TQO8" s="5"/>
      <c r="TQP8" s="5"/>
      <c r="TQQ8" s="5"/>
      <c r="TQR8" s="5"/>
      <c r="TQS8" s="5"/>
      <c r="TQT8" s="5"/>
      <c r="TQU8" s="5"/>
      <c r="TQV8" s="5"/>
      <c r="TQW8" s="5"/>
      <c r="TQX8" s="5"/>
      <c r="TQY8" s="5"/>
      <c r="TQZ8" s="5"/>
      <c r="TRA8" s="5"/>
      <c r="TRB8" s="5"/>
      <c r="TRC8" s="5"/>
      <c r="TRD8" s="5"/>
      <c r="TRE8" s="5"/>
      <c r="TRF8" s="5"/>
      <c r="TRG8" s="5"/>
      <c r="TRH8" s="5"/>
      <c r="TRI8" s="5"/>
      <c r="TRJ8" s="5"/>
      <c r="TRK8" s="5"/>
      <c r="TRL8" s="5"/>
      <c r="TRM8" s="5"/>
      <c r="TRN8" s="5"/>
      <c r="TRO8" s="5"/>
      <c r="TRP8" s="5"/>
      <c r="TRQ8" s="5"/>
      <c r="TRR8" s="5"/>
      <c r="TRS8" s="5"/>
      <c r="TRT8" s="5"/>
      <c r="TRU8" s="5"/>
      <c r="TRV8" s="5"/>
      <c r="TRW8" s="5"/>
      <c r="TRX8" s="5"/>
      <c r="TRY8" s="5"/>
      <c r="TRZ8" s="5"/>
      <c r="TSA8" s="5"/>
      <c r="TSB8" s="5"/>
      <c r="TSC8" s="5"/>
      <c r="TSD8" s="5"/>
      <c r="TSE8" s="5"/>
      <c r="TSF8" s="5"/>
      <c r="TSG8" s="5"/>
      <c r="TSH8" s="5"/>
      <c r="TSI8" s="5"/>
      <c r="TSJ8" s="5"/>
      <c r="TSK8" s="5"/>
      <c r="TSL8" s="5"/>
      <c r="TSM8" s="5"/>
      <c r="TSN8" s="5"/>
      <c r="TSO8" s="5"/>
      <c r="TSP8" s="5"/>
      <c r="TSQ8" s="5"/>
      <c r="TSR8" s="5"/>
      <c r="TSS8" s="5"/>
      <c r="TST8" s="5"/>
      <c r="TSU8" s="5"/>
      <c r="TSV8" s="5"/>
      <c r="TSW8" s="5"/>
      <c r="TSX8" s="5"/>
      <c r="TSY8" s="5"/>
      <c r="TSZ8" s="5"/>
      <c r="TTA8" s="5"/>
      <c r="TTB8" s="5"/>
      <c r="TTC8" s="5"/>
      <c r="TTD8" s="5"/>
      <c r="TTE8" s="5"/>
      <c r="TTF8" s="5"/>
      <c r="TTG8" s="5"/>
      <c r="TTH8" s="5"/>
      <c r="TTI8" s="5"/>
      <c r="TTJ8" s="5"/>
      <c r="TTK8" s="5"/>
      <c r="TTL8" s="5"/>
      <c r="TTM8" s="5"/>
      <c r="TTN8" s="5"/>
      <c r="TTO8" s="5"/>
      <c r="TTP8" s="5"/>
      <c r="TTQ8" s="5"/>
      <c r="TTR8" s="5"/>
      <c r="TTS8" s="5"/>
      <c r="TTT8" s="5"/>
      <c r="TTU8" s="5"/>
      <c r="TTV8" s="5"/>
      <c r="TTW8" s="5"/>
      <c r="TTX8" s="5"/>
      <c r="TTY8" s="5"/>
      <c r="TTZ8" s="5"/>
      <c r="TUA8" s="5"/>
      <c r="TUB8" s="5"/>
      <c r="TUC8" s="5"/>
      <c r="TUD8" s="5"/>
      <c r="TUE8" s="5"/>
      <c r="TUF8" s="5"/>
      <c r="TUG8" s="5"/>
      <c r="TUH8" s="5"/>
      <c r="TUI8" s="5"/>
      <c r="TUJ8" s="5"/>
      <c r="TUK8" s="5"/>
      <c r="TUL8" s="5"/>
      <c r="TUM8" s="5"/>
      <c r="TUN8" s="5"/>
      <c r="TUO8" s="5"/>
      <c r="TUP8" s="5"/>
      <c r="TUQ8" s="5"/>
      <c r="TUR8" s="5"/>
      <c r="TUS8" s="5"/>
      <c r="TUT8" s="5"/>
      <c r="TUU8" s="5"/>
      <c r="TUV8" s="5"/>
      <c r="TUW8" s="5"/>
      <c r="TUX8" s="5"/>
      <c r="TUY8" s="5"/>
      <c r="TUZ8" s="5"/>
      <c r="TVA8" s="5"/>
      <c r="TVB8" s="5"/>
      <c r="TVC8" s="5"/>
      <c r="TVD8" s="5"/>
      <c r="TVE8" s="5"/>
      <c r="TVF8" s="5"/>
      <c r="TVG8" s="5"/>
      <c r="TVH8" s="5"/>
      <c r="TVI8" s="5"/>
      <c r="TVJ8" s="5"/>
      <c r="TVK8" s="5"/>
      <c r="TVL8" s="5"/>
      <c r="TVM8" s="5"/>
      <c r="TVN8" s="5"/>
      <c r="TVO8" s="5"/>
      <c r="TVP8" s="5"/>
      <c r="TVQ8" s="5"/>
      <c r="TVR8" s="5"/>
      <c r="TVS8" s="5"/>
      <c r="TVT8" s="5"/>
      <c r="TVU8" s="5"/>
      <c r="TVV8" s="5"/>
      <c r="TVW8" s="5"/>
      <c r="TVX8" s="5"/>
      <c r="TVY8" s="5"/>
      <c r="TVZ8" s="5"/>
      <c r="TWA8" s="5"/>
      <c r="TWB8" s="5"/>
      <c r="TWC8" s="5"/>
      <c r="TWD8" s="5"/>
      <c r="TWE8" s="5"/>
      <c r="TWF8" s="5"/>
      <c r="TWG8" s="5"/>
      <c r="TWH8" s="5"/>
      <c r="TWI8" s="5"/>
      <c r="TWJ8" s="5"/>
      <c r="TWK8" s="5"/>
      <c r="TWL8" s="5"/>
      <c r="TWM8" s="5"/>
      <c r="TWN8" s="5"/>
      <c r="TWO8" s="5"/>
      <c r="TWP8" s="5"/>
      <c r="TWQ8" s="5"/>
      <c r="TWR8" s="5"/>
      <c r="TWS8" s="5"/>
      <c r="TWT8" s="5"/>
      <c r="TWU8" s="5"/>
      <c r="TWV8" s="5"/>
      <c r="TWW8" s="5"/>
      <c r="TWX8" s="5"/>
      <c r="TWY8" s="5"/>
      <c r="TWZ8" s="5"/>
      <c r="TXA8" s="5"/>
      <c r="TXB8" s="5"/>
      <c r="TXC8" s="5"/>
      <c r="TXD8" s="5"/>
      <c r="TXE8" s="5"/>
      <c r="TXF8" s="5"/>
      <c r="TXG8" s="5"/>
      <c r="TXH8" s="5"/>
      <c r="TXI8" s="5"/>
      <c r="TXJ8" s="5"/>
      <c r="TXK8" s="5"/>
      <c r="TXL8" s="5"/>
      <c r="TXM8" s="5"/>
      <c r="TXN8" s="5"/>
      <c r="TXO8" s="5"/>
      <c r="TXP8" s="5"/>
      <c r="TXQ8" s="5"/>
      <c r="TXR8" s="5"/>
      <c r="TXS8" s="5"/>
      <c r="TXT8" s="5"/>
      <c r="TXU8" s="5"/>
      <c r="TXV8" s="5"/>
      <c r="TXW8" s="5"/>
      <c r="TXX8" s="5"/>
      <c r="TXY8" s="5"/>
      <c r="TXZ8" s="5"/>
      <c r="TYA8" s="5"/>
      <c r="TYB8" s="5"/>
      <c r="TYC8" s="5"/>
      <c r="TYD8" s="5"/>
      <c r="TYE8" s="5"/>
      <c r="TYF8" s="5"/>
      <c r="TYG8" s="5"/>
      <c r="TYH8" s="5"/>
      <c r="TYI8" s="5"/>
      <c r="TYJ8" s="5"/>
      <c r="TYK8" s="5"/>
      <c r="TYL8" s="5"/>
      <c r="TYM8" s="5"/>
      <c r="TYN8" s="5"/>
      <c r="TYO8" s="5"/>
      <c r="TYP8" s="5"/>
      <c r="TYQ8" s="5"/>
      <c r="TYR8" s="5"/>
      <c r="TYS8" s="5"/>
      <c r="TYT8" s="5"/>
      <c r="TYU8" s="5"/>
      <c r="TYV8" s="5"/>
      <c r="TYW8" s="5"/>
      <c r="TYX8" s="5"/>
      <c r="TYY8" s="5"/>
      <c r="TYZ8" s="5"/>
      <c r="TZA8" s="5"/>
      <c r="TZB8" s="5"/>
      <c r="TZC8" s="5"/>
      <c r="TZD8" s="5"/>
      <c r="TZE8" s="5"/>
      <c r="TZF8" s="5"/>
      <c r="TZG8" s="5"/>
      <c r="TZH8" s="5"/>
      <c r="TZI8" s="5"/>
      <c r="TZJ8" s="5"/>
      <c r="TZK8" s="5"/>
      <c r="TZL8" s="5"/>
      <c r="TZM8" s="5"/>
      <c r="TZN8" s="5"/>
      <c r="TZO8" s="5"/>
      <c r="TZP8" s="5"/>
      <c r="TZQ8" s="5"/>
      <c r="TZR8" s="5"/>
      <c r="TZS8" s="5"/>
      <c r="TZT8" s="5"/>
      <c r="TZU8" s="5"/>
      <c r="TZV8" s="5"/>
      <c r="TZW8" s="5"/>
      <c r="TZX8" s="5"/>
      <c r="TZY8" s="5"/>
      <c r="TZZ8" s="5"/>
      <c r="UAA8" s="5"/>
      <c r="UAB8" s="5"/>
      <c r="UAC8" s="5"/>
      <c r="UAD8" s="5"/>
      <c r="UAE8" s="5"/>
      <c r="UAF8" s="5"/>
      <c r="UAG8" s="5"/>
      <c r="UAH8" s="5"/>
      <c r="UAI8" s="5"/>
      <c r="UAJ8" s="5"/>
      <c r="UAK8" s="5"/>
      <c r="UAL8" s="5"/>
      <c r="UAM8" s="5"/>
      <c r="UAN8" s="5"/>
      <c r="UAO8" s="5"/>
      <c r="UAP8" s="5"/>
      <c r="UAQ8" s="5"/>
      <c r="UAR8" s="5"/>
      <c r="UAS8" s="5"/>
      <c r="UAT8" s="5"/>
      <c r="UAU8" s="5"/>
      <c r="UAV8" s="5"/>
      <c r="UAW8" s="5"/>
      <c r="UAX8" s="5"/>
      <c r="UAY8" s="5"/>
      <c r="UAZ8" s="5"/>
      <c r="UBA8" s="5"/>
      <c r="UBB8" s="5"/>
      <c r="UBC8" s="5"/>
      <c r="UBD8" s="5"/>
      <c r="UBE8" s="5"/>
      <c r="UBF8" s="5"/>
      <c r="UBG8" s="5"/>
      <c r="UBH8" s="5"/>
      <c r="UBI8" s="5"/>
      <c r="UBJ8" s="5"/>
      <c r="UBK8" s="5"/>
      <c r="UBL8" s="5"/>
      <c r="UBM8" s="5"/>
      <c r="UBN8" s="5"/>
      <c r="UBO8" s="5"/>
      <c r="UBP8" s="5"/>
      <c r="UBQ8" s="5"/>
      <c r="UBR8" s="5"/>
      <c r="UBS8" s="5"/>
      <c r="UBT8" s="5"/>
      <c r="UBU8" s="5"/>
      <c r="UBV8" s="5"/>
      <c r="UBW8" s="5"/>
      <c r="UBX8" s="5"/>
      <c r="UBY8" s="5"/>
      <c r="UBZ8" s="5"/>
      <c r="UCA8" s="5"/>
      <c r="UCB8" s="5"/>
      <c r="UCC8" s="5"/>
      <c r="UCD8" s="5"/>
      <c r="UCE8" s="5"/>
      <c r="UCF8" s="5"/>
      <c r="UCG8" s="5"/>
      <c r="UCH8" s="5"/>
      <c r="UCI8" s="5"/>
      <c r="UCJ8" s="5"/>
      <c r="UCK8" s="5"/>
      <c r="UCL8" s="5"/>
      <c r="UCM8" s="5"/>
      <c r="UCN8" s="5"/>
      <c r="UCO8" s="5"/>
      <c r="UCP8" s="5"/>
      <c r="UCQ8" s="5"/>
      <c r="UCR8" s="5"/>
      <c r="UCS8" s="5"/>
      <c r="UCT8" s="5"/>
      <c r="UCU8" s="5"/>
      <c r="UCV8" s="5"/>
      <c r="UCW8" s="5"/>
      <c r="UCX8" s="5"/>
      <c r="UCY8" s="5"/>
      <c r="UCZ8" s="5"/>
      <c r="UDA8" s="5"/>
      <c r="UDB8" s="5"/>
      <c r="UDC8" s="5"/>
      <c r="UDD8" s="5"/>
      <c r="UDE8" s="5"/>
      <c r="UDF8" s="5"/>
      <c r="UDG8" s="5"/>
      <c r="UDH8" s="5"/>
      <c r="UDI8" s="5"/>
      <c r="UDJ8" s="5"/>
      <c r="UDK8" s="5"/>
      <c r="UDL8" s="5"/>
      <c r="UDM8" s="5"/>
      <c r="UDN8" s="5"/>
      <c r="UDO8" s="5"/>
      <c r="UDP8" s="5"/>
      <c r="UDQ8" s="5"/>
      <c r="UDR8" s="5"/>
      <c r="UDS8" s="5"/>
      <c r="UDT8" s="5"/>
      <c r="UDU8" s="5"/>
      <c r="UDV8" s="5"/>
      <c r="UDW8" s="5"/>
      <c r="UDX8" s="5"/>
      <c r="UDY8" s="5"/>
      <c r="UDZ8" s="5"/>
      <c r="UEA8" s="5"/>
      <c r="UEB8" s="5"/>
      <c r="UEC8" s="5"/>
      <c r="UED8" s="5"/>
      <c r="UEE8" s="5"/>
      <c r="UEF8" s="5"/>
      <c r="UEG8" s="5"/>
      <c r="UEH8" s="5"/>
      <c r="UEI8" s="5"/>
      <c r="UEJ8" s="5"/>
      <c r="UEK8" s="5"/>
      <c r="UEL8" s="5"/>
      <c r="UEM8" s="5"/>
      <c r="UEN8" s="5"/>
      <c r="UEO8" s="5"/>
      <c r="UEP8" s="5"/>
      <c r="UEQ8" s="5"/>
      <c r="UER8" s="5"/>
      <c r="UES8" s="5"/>
      <c r="UET8" s="5"/>
      <c r="UEU8" s="5"/>
      <c r="UEV8" s="5"/>
      <c r="UEW8" s="5"/>
      <c r="UEX8" s="5"/>
      <c r="UEY8" s="5"/>
      <c r="UEZ8" s="5"/>
      <c r="UFA8" s="5"/>
      <c r="UFB8" s="5"/>
      <c r="UFC8" s="5"/>
      <c r="UFD8" s="5"/>
      <c r="UFE8" s="5"/>
      <c r="UFF8" s="5"/>
      <c r="UFG8" s="5"/>
      <c r="UFH8" s="5"/>
      <c r="UFI8" s="5"/>
      <c r="UFJ8" s="5"/>
      <c r="UFK8" s="5"/>
      <c r="UFL8" s="5"/>
      <c r="UFM8" s="5"/>
      <c r="UFN8" s="5"/>
      <c r="UFO8" s="5"/>
      <c r="UFP8" s="5"/>
      <c r="UFQ8" s="5"/>
      <c r="UFR8" s="5"/>
      <c r="UFS8" s="5"/>
      <c r="UFT8" s="5"/>
      <c r="UFU8" s="5"/>
      <c r="UFV8" s="5"/>
      <c r="UFW8" s="5"/>
      <c r="UFX8" s="5"/>
      <c r="UFY8" s="5"/>
      <c r="UFZ8" s="5"/>
      <c r="UGA8" s="5"/>
      <c r="UGB8" s="5"/>
      <c r="UGC8" s="5"/>
      <c r="UGD8" s="5"/>
      <c r="UGE8" s="5"/>
      <c r="UGF8" s="5"/>
      <c r="UGG8" s="5"/>
      <c r="UGH8" s="5"/>
      <c r="UGI8" s="5"/>
      <c r="UGJ8" s="5"/>
      <c r="UGK8" s="5"/>
      <c r="UGL8" s="5"/>
      <c r="UGM8" s="5"/>
      <c r="UGN8" s="5"/>
      <c r="UGO8" s="5"/>
      <c r="UGP8" s="5"/>
      <c r="UGQ8" s="5"/>
      <c r="UGR8" s="5"/>
      <c r="UGS8" s="5"/>
      <c r="UGT8" s="5"/>
      <c r="UGU8" s="5"/>
      <c r="UGV8" s="5"/>
      <c r="UGW8" s="5"/>
      <c r="UGX8" s="5"/>
      <c r="UGY8" s="5"/>
      <c r="UGZ8" s="5"/>
      <c r="UHA8" s="5"/>
      <c r="UHB8" s="5"/>
      <c r="UHC8" s="5"/>
      <c r="UHD8" s="5"/>
      <c r="UHE8" s="5"/>
      <c r="UHF8" s="5"/>
      <c r="UHG8" s="5"/>
      <c r="UHH8" s="5"/>
      <c r="UHI8" s="5"/>
      <c r="UHJ8" s="5"/>
      <c r="UHK8" s="5"/>
      <c r="UHL8" s="5"/>
      <c r="UHM8" s="5"/>
      <c r="UHN8" s="5"/>
      <c r="UHO8" s="5"/>
      <c r="UHP8" s="5"/>
      <c r="UHQ8" s="5"/>
      <c r="UHR8" s="5"/>
      <c r="UHS8" s="5"/>
      <c r="UHT8" s="5"/>
      <c r="UHU8" s="5"/>
      <c r="UHV8" s="5"/>
      <c r="UHW8" s="5"/>
      <c r="UHX8" s="5"/>
      <c r="UHY8" s="5"/>
      <c r="UHZ8" s="5"/>
      <c r="UIA8" s="5"/>
      <c r="UIB8" s="5"/>
      <c r="UIC8" s="5"/>
      <c r="UID8" s="5"/>
      <c r="UIE8" s="5"/>
      <c r="UIF8" s="5"/>
      <c r="UIG8" s="5"/>
      <c r="UIH8" s="5"/>
      <c r="UII8" s="5"/>
      <c r="UIJ8" s="5"/>
      <c r="UIK8" s="5"/>
      <c r="UIL8" s="5"/>
      <c r="UIM8" s="5"/>
      <c r="UIN8" s="5"/>
      <c r="UIO8" s="5"/>
      <c r="UIP8" s="5"/>
      <c r="UIQ8" s="5"/>
      <c r="UIR8" s="5"/>
      <c r="UIS8" s="5"/>
      <c r="UIT8" s="5"/>
      <c r="UIU8" s="5"/>
      <c r="UIV8" s="5"/>
      <c r="UIW8" s="5"/>
      <c r="UIX8" s="5"/>
      <c r="UIY8" s="5"/>
      <c r="UIZ8" s="5"/>
      <c r="UJA8" s="5"/>
      <c r="UJB8" s="5"/>
      <c r="UJC8" s="5"/>
      <c r="UJD8" s="5"/>
      <c r="UJE8" s="5"/>
      <c r="UJF8" s="5"/>
      <c r="UJG8" s="5"/>
      <c r="UJH8" s="5"/>
      <c r="UJI8" s="5"/>
      <c r="UJJ8" s="5"/>
      <c r="UJK8" s="5"/>
      <c r="UJL8" s="5"/>
      <c r="UJM8" s="5"/>
      <c r="UJN8" s="5"/>
      <c r="UJO8" s="5"/>
      <c r="UJP8" s="5"/>
      <c r="UJQ8" s="5"/>
      <c r="UJR8" s="5"/>
      <c r="UJS8" s="5"/>
      <c r="UJT8" s="5"/>
      <c r="UJU8" s="5"/>
      <c r="UJV8" s="5"/>
      <c r="UJW8" s="5"/>
      <c r="UJX8" s="5"/>
      <c r="UJY8" s="5"/>
      <c r="UJZ8" s="5"/>
      <c r="UKA8" s="5"/>
      <c r="UKB8" s="5"/>
      <c r="UKC8" s="5"/>
      <c r="UKD8" s="5"/>
      <c r="UKE8" s="5"/>
      <c r="UKF8" s="5"/>
      <c r="UKG8" s="5"/>
      <c r="UKH8" s="5"/>
      <c r="UKI8" s="5"/>
      <c r="UKJ8" s="5"/>
      <c r="UKK8" s="5"/>
      <c r="UKL8" s="5"/>
      <c r="UKM8" s="5"/>
      <c r="UKN8" s="5"/>
      <c r="UKO8" s="5"/>
      <c r="UKP8" s="5"/>
      <c r="UKQ8" s="5"/>
      <c r="UKR8" s="5"/>
      <c r="UKS8" s="5"/>
      <c r="UKT8" s="5"/>
      <c r="UKU8" s="5"/>
      <c r="UKV8" s="5"/>
      <c r="UKW8" s="5"/>
      <c r="UKX8" s="5"/>
      <c r="UKY8" s="5"/>
      <c r="UKZ8" s="5"/>
      <c r="ULA8" s="5"/>
      <c r="ULB8" s="5"/>
      <c r="ULC8" s="5"/>
      <c r="ULD8" s="5"/>
      <c r="ULE8" s="5"/>
      <c r="ULF8" s="5"/>
      <c r="ULG8" s="5"/>
      <c r="ULH8" s="5"/>
      <c r="ULI8" s="5"/>
      <c r="ULJ8" s="5"/>
      <c r="ULK8" s="5"/>
      <c r="ULL8" s="5"/>
      <c r="ULM8" s="5"/>
      <c r="ULN8" s="5"/>
      <c r="ULO8" s="5"/>
      <c r="ULP8" s="5"/>
      <c r="ULQ8" s="5"/>
      <c r="ULR8" s="5"/>
      <c r="ULS8" s="5"/>
      <c r="ULT8" s="5"/>
      <c r="ULU8" s="5"/>
      <c r="ULV8" s="5"/>
      <c r="ULW8" s="5"/>
      <c r="ULX8" s="5"/>
      <c r="ULY8" s="5"/>
      <c r="ULZ8" s="5"/>
      <c r="UMA8" s="5"/>
      <c r="UMB8" s="5"/>
      <c r="UMC8" s="5"/>
      <c r="UMD8" s="5"/>
      <c r="UME8" s="5"/>
      <c r="UMF8" s="5"/>
      <c r="UMG8" s="5"/>
      <c r="UMH8" s="5"/>
      <c r="UMI8" s="5"/>
      <c r="UMJ8" s="5"/>
      <c r="UMK8" s="5"/>
      <c r="UML8" s="5"/>
      <c r="UMM8" s="5"/>
      <c r="UMN8" s="5"/>
      <c r="UMO8" s="5"/>
      <c r="UMP8" s="5"/>
      <c r="UMQ8" s="5"/>
      <c r="UMR8" s="5"/>
      <c r="UMS8" s="5"/>
      <c r="UMT8" s="5"/>
      <c r="UMU8" s="5"/>
      <c r="UMV8" s="5"/>
      <c r="UMW8" s="5"/>
      <c r="UMX8" s="5"/>
      <c r="UMY8" s="5"/>
      <c r="UMZ8" s="5"/>
      <c r="UNA8" s="5"/>
      <c r="UNB8" s="5"/>
      <c r="UNC8" s="5"/>
      <c r="UND8" s="5"/>
      <c r="UNE8" s="5"/>
      <c r="UNF8" s="5"/>
      <c r="UNG8" s="5"/>
      <c r="UNH8" s="5"/>
      <c r="UNI8" s="5"/>
      <c r="UNJ8" s="5"/>
      <c r="UNK8" s="5"/>
      <c r="UNL8" s="5"/>
      <c r="UNM8" s="5"/>
      <c r="UNN8" s="5"/>
      <c r="UNO8" s="5"/>
      <c r="UNP8" s="5"/>
      <c r="UNQ8" s="5"/>
      <c r="UNR8" s="5"/>
      <c r="UNS8" s="5"/>
      <c r="UNT8" s="5"/>
      <c r="UNU8" s="5"/>
      <c r="UNV8" s="5"/>
      <c r="UNW8" s="5"/>
      <c r="UNX8" s="5"/>
      <c r="UNY8" s="5"/>
      <c r="UNZ8" s="5"/>
      <c r="UOA8" s="5"/>
      <c r="UOB8" s="5"/>
      <c r="UOC8" s="5"/>
      <c r="UOD8" s="5"/>
      <c r="UOE8" s="5"/>
      <c r="UOF8" s="5"/>
      <c r="UOG8" s="5"/>
      <c r="UOH8" s="5"/>
      <c r="UOI8" s="5"/>
      <c r="UOJ8" s="5"/>
      <c r="UOK8" s="5"/>
      <c r="UOL8" s="5"/>
      <c r="UOM8" s="5"/>
      <c r="UON8" s="5"/>
      <c r="UOO8" s="5"/>
      <c r="UOP8" s="5"/>
      <c r="UOQ8" s="5"/>
      <c r="UOR8" s="5"/>
      <c r="UOS8" s="5"/>
      <c r="UOT8" s="5"/>
      <c r="UOU8" s="5"/>
      <c r="UOV8" s="5"/>
      <c r="UOW8" s="5"/>
      <c r="UOX8" s="5"/>
      <c r="UOY8" s="5"/>
      <c r="UOZ8" s="5"/>
      <c r="UPA8" s="5"/>
      <c r="UPB8" s="5"/>
      <c r="UPC8" s="5"/>
      <c r="UPD8" s="5"/>
      <c r="UPE8" s="5"/>
      <c r="UPF8" s="5"/>
      <c r="UPG8" s="5"/>
      <c r="UPH8" s="5"/>
      <c r="UPI8" s="5"/>
      <c r="UPJ8" s="5"/>
      <c r="UPK8" s="5"/>
      <c r="UPL8" s="5"/>
      <c r="UPM8" s="5"/>
      <c r="UPN8" s="5"/>
      <c r="UPO8" s="5"/>
      <c r="UPP8" s="5"/>
      <c r="UPQ8" s="5"/>
      <c r="UPR8" s="5"/>
      <c r="UPS8" s="5"/>
      <c r="UPT8" s="5"/>
      <c r="UPU8" s="5"/>
      <c r="UPV8" s="5"/>
      <c r="UPW8" s="5"/>
      <c r="UPX8" s="5"/>
      <c r="UPY8" s="5"/>
      <c r="UPZ8" s="5"/>
      <c r="UQA8" s="5"/>
      <c r="UQB8" s="5"/>
      <c r="UQC8" s="5"/>
      <c r="UQD8" s="5"/>
      <c r="UQE8" s="5"/>
      <c r="UQF8" s="5"/>
      <c r="UQG8" s="5"/>
      <c r="UQH8" s="5"/>
      <c r="UQI8" s="5"/>
      <c r="UQJ8" s="5"/>
      <c r="UQK8" s="5"/>
      <c r="UQL8" s="5"/>
      <c r="UQM8" s="5"/>
      <c r="UQN8" s="5"/>
      <c r="UQO8" s="5"/>
      <c r="UQP8" s="5"/>
      <c r="UQQ8" s="5"/>
      <c r="UQR8" s="5"/>
      <c r="UQS8" s="5"/>
      <c r="UQT8" s="5"/>
      <c r="UQU8" s="5"/>
      <c r="UQV8" s="5"/>
      <c r="UQW8" s="5"/>
      <c r="UQX8" s="5"/>
      <c r="UQY8" s="5"/>
      <c r="UQZ8" s="5"/>
      <c r="URA8" s="5"/>
      <c r="URB8" s="5"/>
      <c r="URC8" s="5"/>
      <c r="URD8" s="5"/>
      <c r="URE8" s="5"/>
      <c r="URF8" s="5"/>
      <c r="URG8" s="5"/>
      <c r="URH8" s="5"/>
      <c r="URI8" s="5"/>
      <c r="URJ8" s="5"/>
      <c r="URK8" s="5"/>
      <c r="URL8" s="5"/>
      <c r="URM8" s="5"/>
      <c r="URN8" s="5"/>
      <c r="URO8" s="5"/>
      <c r="URP8" s="5"/>
      <c r="URQ8" s="5"/>
      <c r="URR8" s="5"/>
      <c r="URS8" s="5"/>
      <c r="URT8" s="5"/>
      <c r="URU8" s="5"/>
      <c r="URV8" s="5"/>
      <c r="URW8" s="5"/>
      <c r="URX8" s="5"/>
      <c r="URY8" s="5"/>
      <c r="URZ8" s="5"/>
      <c r="USA8" s="5"/>
      <c r="USB8" s="5"/>
      <c r="USC8" s="5"/>
      <c r="USD8" s="5"/>
      <c r="USE8" s="5"/>
      <c r="USF8" s="5"/>
      <c r="USG8" s="5"/>
      <c r="USH8" s="5"/>
      <c r="USI8" s="5"/>
      <c r="USJ8" s="5"/>
      <c r="USK8" s="5"/>
      <c r="USL8" s="5"/>
      <c r="USM8" s="5"/>
      <c r="USN8" s="5"/>
      <c r="USO8" s="5"/>
      <c r="USP8" s="5"/>
      <c r="USQ8" s="5"/>
      <c r="USR8" s="5"/>
      <c r="USS8" s="5"/>
      <c r="UST8" s="5"/>
      <c r="USU8" s="5"/>
      <c r="USV8" s="5"/>
      <c r="USW8" s="5"/>
      <c r="USX8" s="5"/>
      <c r="USY8" s="5"/>
      <c r="USZ8" s="5"/>
      <c r="UTA8" s="5"/>
      <c r="UTB8" s="5"/>
      <c r="UTC8" s="5"/>
      <c r="UTD8" s="5"/>
      <c r="UTE8" s="5"/>
      <c r="UTF8" s="5"/>
      <c r="UTG8" s="5"/>
      <c r="UTH8" s="5"/>
      <c r="UTI8" s="5"/>
      <c r="UTJ8" s="5"/>
      <c r="UTK8" s="5"/>
      <c r="UTL8" s="5"/>
      <c r="UTM8" s="5"/>
      <c r="UTN8" s="5"/>
      <c r="UTO8" s="5"/>
      <c r="UTP8" s="5"/>
      <c r="UTQ8" s="5"/>
      <c r="UTR8" s="5"/>
      <c r="UTS8" s="5"/>
      <c r="UTT8" s="5"/>
      <c r="UTU8" s="5"/>
      <c r="UTV8" s="5"/>
      <c r="UTW8" s="5"/>
      <c r="UTX8" s="5"/>
      <c r="UTY8" s="5"/>
      <c r="UTZ8" s="5"/>
      <c r="UUA8" s="5"/>
      <c r="UUB8" s="5"/>
      <c r="UUC8" s="5"/>
      <c r="UUD8" s="5"/>
      <c r="UUE8" s="5"/>
      <c r="UUF8" s="5"/>
      <c r="UUG8" s="5"/>
      <c r="UUH8" s="5"/>
      <c r="UUI8" s="5"/>
      <c r="UUJ8" s="5"/>
      <c r="UUK8" s="5"/>
      <c r="UUL8" s="5"/>
      <c r="UUM8" s="5"/>
      <c r="UUN8" s="5"/>
      <c r="UUO8" s="5"/>
      <c r="UUP8" s="5"/>
      <c r="UUQ8" s="5"/>
      <c r="UUR8" s="5"/>
      <c r="UUS8" s="5"/>
      <c r="UUT8" s="5"/>
      <c r="UUU8" s="5"/>
      <c r="UUV8" s="5"/>
      <c r="UUW8" s="5"/>
      <c r="UUX8" s="5"/>
      <c r="UUY8" s="5"/>
      <c r="UUZ8" s="5"/>
      <c r="UVA8" s="5"/>
      <c r="UVB8" s="5"/>
      <c r="UVC8" s="5"/>
      <c r="UVD8" s="5"/>
      <c r="UVE8" s="5"/>
      <c r="UVF8" s="5"/>
      <c r="UVG8" s="5"/>
      <c r="UVH8" s="5"/>
      <c r="UVI8" s="5"/>
      <c r="UVJ8" s="5"/>
      <c r="UVK8" s="5"/>
      <c r="UVL8" s="5"/>
      <c r="UVM8" s="5"/>
      <c r="UVN8" s="5"/>
      <c r="UVO8" s="5"/>
      <c r="UVP8" s="5"/>
      <c r="UVQ8" s="5"/>
      <c r="UVR8" s="5"/>
      <c r="UVS8" s="5"/>
      <c r="UVT8" s="5"/>
      <c r="UVU8" s="5"/>
      <c r="UVV8" s="5"/>
      <c r="UVW8" s="5"/>
      <c r="UVX8" s="5"/>
      <c r="UVY8" s="5"/>
      <c r="UVZ8" s="5"/>
      <c r="UWA8" s="5"/>
      <c r="UWB8" s="5"/>
      <c r="UWC8" s="5"/>
      <c r="UWD8" s="5"/>
      <c r="UWE8" s="5"/>
      <c r="UWF8" s="5"/>
      <c r="UWG8" s="5"/>
      <c r="UWH8" s="5"/>
      <c r="UWI8" s="5"/>
      <c r="UWJ8" s="5"/>
      <c r="UWK8" s="5"/>
      <c r="UWL8" s="5"/>
      <c r="UWM8" s="5"/>
      <c r="UWN8" s="5"/>
      <c r="UWO8" s="5"/>
      <c r="UWP8" s="5"/>
      <c r="UWQ8" s="5"/>
      <c r="UWR8" s="5"/>
      <c r="UWS8" s="5"/>
      <c r="UWT8" s="5"/>
      <c r="UWU8" s="5"/>
      <c r="UWV8" s="5"/>
      <c r="UWW8" s="5"/>
      <c r="UWX8" s="5"/>
      <c r="UWY8" s="5"/>
      <c r="UWZ8" s="5"/>
      <c r="UXA8" s="5"/>
      <c r="UXB8" s="5"/>
      <c r="UXC8" s="5"/>
      <c r="UXD8" s="5"/>
      <c r="UXE8" s="5"/>
      <c r="UXF8" s="5"/>
      <c r="UXG8" s="5"/>
      <c r="UXH8" s="5"/>
      <c r="UXI8" s="5"/>
      <c r="UXJ8" s="5"/>
      <c r="UXK8" s="5"/>
      <c r="UXL8" s="5"/>
      <c r="UXM8" s="5"/>
      <c r="UXN8" s="5"/>
      <c r="UXO8" s="5"/>
      <c r="UXP8" s="5"/>
      <c r="UXQ8" s="5"/>
      <c r="UXR8" s="5"/>
      <c r="UXS8" s="5"/>
      <c r="UXT8" s="5"/>
      <c r="UXU8" s="5"/>
      <c r="UXV8" s="5"/>
      <c r="UXW8" s="5"/>
      <c r="UXX8" s="5"/>
      <c r="UXY8" s="5"/>
      <c r="UXZ8" s="5"/>
      <c r="UYA8" s="5"/>
      <c r="UYB8" s="5"/>
      <c r="UYC8" s="5"/>
      <c r="UYD8" s="5"/>
      <c r="UYE8" s="5"/>
      <c r="UYF8" s="5"/>
      <c r="UYG8" s="5"/>
      <c r="UYH8" s="5"/>
      <c r="UYI8" s="5"/>
      <c r="UYJ8" s="5"/>
      <c r="UYK8" s="5"/>
      <c r="UYL8" s="5"/>
      <c r="UYM8" s="5"/>
      <c r="UYN8" s="5"/>
      <c r="UYO8" s="5"/>
      <c r="UYP8" s="5"/>
      <c r="UYQ8" s="5"/>
      <c r="UYR8" s="5"/>
      <c r="UYS8" s="5"/>
      <c r="UYT8" s="5"/>
      <c r="UYU8" s="5"/>
      <c r="UYV8" s="5"/>
      <c r="UYW8" s="5"/>
      <c r="UYX8" s="5"/>
      <c r="UYY8" s="5"/>
      <c r="UYZ8" s="5"/>
      <c r="UZA8" s="5"/>
      <c r="UZB8" s="5"/>
      <c r="UZC8" s="5"/>
      <c r="UZD8" s="5"/>
      <c r="UZE8" s="5"/>
      <c r="UZF8" s="5"/>
      <c r="UZG8" s="5"/>
      <c r="UZH8" s="5"/>
      <c r="UZI8" s="5"/>
      <c r="UZJ8" s="5"/>
      <c r="UZK8" s="5"/>
      <c r="UZL8" s="5"/>
      <c r="UZM8" s="5"/>
      <c r="UZN8" s="5"/>
      <c r="UZO8" s="5"/>
      <c r="UZP8" s="5"/>
      <c r="UZQ8" s="5"/>
      <c r="UZR8" s="5"/>
      <c r="UZS8" s="5"/>
      <c r="UZT8" s="5"/>
      <c r="UZU8" s="5"/>
      <c r="UZV8" s="5"/>
      <c r="UZW8" s="5"/>
      <c r="UZX8" s="5"/>
      <c r="UZY8" s="5"/>
      <c r="UZZ8" s="5"/>
      <c r="VAA8" s="5"/>
      <c r="VAB8" s="5"/>
      <c r="VAC8" s="5"/>
      <c r="VAD8" s="5"/>
      <c r="VAE8" s="5"/>
      <c r="VAF8" s="5"/>
      <c r="VAG8" s="5"/>
      <c r="VAH8" s="5"/>
      <c r="VAI8" s="5"/>
      <c r="VAJ8" s="5"/>
      <c r="VAK8" s="5"/>
      <c r="VAL8" s="5"/>
      <c r="VAM8" s="5"/>
      <c r="VAN8" s="5"/>
      <c r="VAO8" s="5"/>
      <c r="VAP8" s="5"/>
      <c r="VAQ8" s="5"/>
      <c r="VAR8" s="5"/>
      <c r="VAS8" s="5"/>
      <c r="VAT8" s="5"/>
      <c r="VAU8" s="5"/>
      <c r="VAV8" s="5"/>
      <c r="VAW8" s="5"/>
      <c r="VAX8" s="5"/>
      <c r="VAY8" s="5"/>
      <c r="VAZ8" s="5"/>
      <c r="VBA8" s="5"/>
      <c r="VBB8" s="5"/>
      <c r="VBC8" s="5"/>
      <c r="VBD8" s="5"/>
      <c r="VBE8" s="5"/>
      <c r="VBF8" s="5"/>
      <c r="VBG8" s="5"/>
      <c r="VBH8" s="5"/>
      <c r="VBI8" s="5"/>
      <c r="VBJ8" s="5"/>
      <c r="VBK8" s="5"/>
      <c r="VBL8" s="5"/>
      <c r="VBM8" s="5"/>
      <c r="VBN8" s="5"/>
      <c r="VBO8" s="5"/>
      <c r="VBP8" s="5"/>
      <c r="VBQ8" s="5"/>
      <c r="VBR8" s="5"/>
      <c r="VBS8" s="5"/>
      <c r="VBT8" s="5"/>
      <c r="VBU8" s="5"/>
      <c r="VBV8" s="5"/>
      <c r="VBW8" s="5"/>
      <c r="VBX8" s="5"/>
      <c r="VBY8" s="5"/>
      <c r="VBZ8" s="5"/>
      <c r="VCA8" s="5"/>
      <c r="VCB8" s="5"/>
      <c r="VCC8" s="5"/>
      <c r="VCD8" s="5"/>
      <c r="VCE8" s="5"/>
      <c r="VCF8" s="5"/>
      <c r="VCG8" s="5"/>
      <c r="VCH8" s="5"/>
      <c r="VCI8" s="5"/>
      <c r="VCJ8" s="5"/>
      <c r="VCK8" s="5"/>
      <c r="VCL8" s="5"/>
      <c r="VCM8" s="5"/>
      <c r="VCN8" s="5"/>
      <c r="VCO8" s="5"/>
      <c r="VCP8" s="5"/>
      <c r="VCQ8" s="5"/>
      <c r="VCR8" s="5"/>
      <c r="VCS8" s="5"/>
      <c r="VCT8" s="5"/>
      <c r="VCU8" s="5"/>
      <c r="VCV8" s="5"/>
      <c r="VCW8" s="5"/>
      <c r="VCX8" s="5"/>
      <c r="VCY8" s="5"/>
      <c r="VCZ8" s="5"/>
      <c r="VDA8" s="5"/>
      <c r="VDB8" s="5"/>
      <c r="VDC8" s="5"/>
      <c r="VDD8" s="5"/>
      <c r="VDE8" s="5"/>
      <c r="VDF8" s="5"/>
      <c r="VDG8" s="5"/>
      <c r="VDH8" s="5"/>
      <c r="VDI8" s="5"/>
      <c r="VDJ8" s="5"/>
      <c r="VDK8" s="5"/>
      <c r="VDL8" s="5"/>
      <c r="VDM8" s="5"/>
      <c r="VDN8" s="5"/>
      <c r="VDO8" s="5"/>
      <c r="VDP8" s="5"/>
      <c r="VDQ8" s="5"/>
      <c r="VDR8" s="5"/>
      <c r="VDS8" s="5"/>
      <c r="VDT8" s="5"/>
      <c r="VDU8" s="5"/>
      <c r="VDV8" s="5"/>
      <c r="VDW8" s="5"/>
      <c r="VDX8" s="5"/>
      <c r="VDY8" s="5"/>
      <c r="VDZ8" s="5"/>
      <c r="VEA8" s="5"/>
      <c r="VEB8" s="5"/>
      <c r="VEC8" s="5"/>
      <c r="VED8" s="5"/>
      <c r="VEE8" s="5"/>
      <c r="VEF8" s="5"/>
      <c r="VEG8" s="5"/>
      <c r="VEH8" s="5"/>
      <c r="VEI8" s="5"/>
      <c r="VEJ8" s="5"/>
      <c r="VEK8" s="5"/>
      <c r="VEL8" s="5"/>
      <c r="VEM8" s="5"/>
      <c r="VEN8" s="5"/>
      <c r="VEO8" s="5"/>
      <c r="VEP8" s="5"/>
      <c r="VEQ8" s="5"/>
      <c r="VER8" s="5"/>
      <c r="VES8" s="5"/>
      <c r="VET8" s="5"/>
      <c r="VEU8" s="5"/>
      <c r="VEV8" s="5"/>
      <c r="VEW8" s="5"/>
      <c r="VEX8" s="5"/>
      <c r="VEY8" s="5"/>
      <c r="VEZ8" s="5"/>
      <c r="VFA8" s="5"/>
      <c r="VFB8" s="5"/>
      <c r="VFC8" s="5"/>
      <c r="VFD8" s="5"/>
      <c r="VFE8" s="5"/>
      <c r="VFF8" s="5"/>
      <c r="VFG8" s="5"/>
      <c r="VFH8" s="5"/>
      <c r="VFI8" s="5"/>
      <c r="VFJ8" s="5"/>
      <c r="VFK8" s="5"/>
      <c r="VFL8" s="5"/>
      <c r="VFM8" s="5"/>
      <c r="VFN8" s="5"/>
      <c r="VFO8" s="5"/>
      <c r="VFP8" s="5"/>
      <c r="VFQ8" s="5"/>
      <c r="VFR8" s="5"/>
      <c r="VFS8" s="5"/>
      <c r="VFT8" s="5"/>
      <c r="VFU8" s="5"/>
      <c r="VFV8" s="5"/>
      <c r="VFW8" s="5"/>
      <c r="VFX8" s="5"/>
      <c r="VFY8" s="5"/>
      <c r="VFZ8" s="5"/>
      <c r="VGA8" s="5"/>
      <c r="VGB8" s="5"/>
      <c r="VGC8" s="5"/>
      <c r="VGD8" s="5"/>
      <c r="VGE8" s="5"/>
      <c r="VGF8" s="5"/>
      <c r="VGG8" s="5"/>
      <c r="VGH8" s="5"/>
      <c r="VGI8" s="5"/>
      <c r="VGJ8" s="5"/>
      <c r="VGK8" s="5"/>
      <c r="VGL8" s="5"/>
      <c r="VGM8" s="5"/>
      <c r="VGN8" s="5"/>
      <c r="VGO8" s="5"/>
      <c r="VGP8" s="5"/>
      <c r="VGQ8" s="5"/>
      <c r="VGR8" s="5"/>
      <c r="VGS8" s="5"/>
      <c r="VGT8" s="5"/>
      <c r="VGU8" s="5"/>
      <c r="VGV8" s="5"/>
      <c r="VGW8" s="5"/>
      <c r="VGX8" s="5"/>
      <c r="VGY8" s="5"/>
      <c r="VGZ8" s="5"/>
      <c r="VHA8" s="5"/>
      <c r="VHB8" s="5"/>
      <c r="VHC8" s="5"/>
      <c r="VHD8" s="5"/>
      <c r="VHE8" s="5"/>
      <c r="VHF8" s="5"/>
      <c r="VHG8" s="5"/>
      <c r="VHH8" s="5"/>
      <c r="VHI8" s="5"/>
      <c r="VHJ8" s="5"/>
      <c r="VHK8" s="5"/>
      <c r="VHL8" s="5"/>
      <c r="VHM8" s="5"/>
      <c r="VHN8" s="5"/>
      <c r="VHO8" s="5"/>
      <c r="VHP8" s="5"/>
      <c r="VHQ8" s="5"/>
      <c r="VHR8" s="5"/>
      <c r="VHS8" s="5"/>
      <c r="VHT8" s="5"/>
      <c r="VHU8" s="5"/>
      <c r="VHV8" s="5"/>
      <c r="VHW8" s="5"/>
      <c r="VHX8" s="5"/>
      <c r="VHY8" s="5"/>
      <c r="VHZ8" s="5"/>
      <c r="VIA8" s="5"/>
      <c r="VIB8" s="5"/>
      <c r="VIC8" s="5"/>
      <c r="VID8" s="5"/>
      <c r="VIE8" s="5"/>
      <c r="VIF8" s="5"/>
      <c r="VIG8" s="5"/>
      <c r="VIH8" s="5"/>
      <c r="VII8" s="5"/>
      <c r="VIJ8" s="5"/>
      <c r="VIK8" s="5"/>
      <c r="VIL8" s="5"/>
      <c r="VIM8" s="5"/>
      <c r="VIN8" s="5"/>
      <c r="VIO8" s="5"/>
      <c r="VIP8" s="5"/>
      <c r="VIQ8" s="5"/>
      <c r="VIR8" s="5"/>
      <c r="VIS8" s="5"/>
      <c r="VIT8" s="5"/>
      <c r="VIU8" s="5"/>
      <c r="VIV8" s="5"/>
      <c r="VIW8" s="5"/>
      <c r="VIX8" s="5"/>
      <c r="VIY8" s="5"/>
      <c r="VIZ8" s="5"/>
      <c r="VJA8" s="5"/>
      <c r="VJB8" s="5"/>
      <c r="VJC8" s="5"/>
      <c r="VJD8" s="5"/>
      <c r="VJE8" s="5"/>
      <c r="VJF8" s="5"/>
      <c r="VJG8" s="5"/>
      <c r="VJH8" s="5"/>
      <c r="VJI8" s="5"/>
      <c r="VJJ8" s="5"/>
      <c r="VJK8" s="5"/>
      <c r="VJL8" s="5"/>
      <c r="VJM8" s="5"/>
      <c r="VJN8" s="5"/>
      <c r="VJO8" s="5"/>
      <c r="VJP8" s="5"/>
      <c r="VJQ8" s="5"/>
      <c r="VJR8" s="5"/>
      <c r="VJS8" s="5"/>
      <c r="VJT8" s="5"/>
      <c r="VJU8" s="5"/>
      <c r="VJV8" s="5"/>
      <c r="VJW8" s="5"/>
      <c r="VJX8" s="5"/>
      <c r="VJY8" s="5"/>
      <c r="VJZ8" s="5"/>
      <c r="VKA8" s="5"/>
      <c r="VKB8" s="5"/>
      <c r="VKC8" s="5"/>
      <c r="VKD8" s="5"/>
      <c r="VKE8" s="5"/>
      <c r="VKF8" s="5"/>
      <c r="VKG8" s="5"/>
      <c r="VKH8" s="5"/>
      <c r="VKI8" s="5"/>
      <c r="VKJ8" s="5"/>
      <c r="VKK8" s="5"/>
      <c r="VKL8" s="5"/>
      <c r="VKM8" s="5"/>
      <c r="VKN8" s="5"/>
      <c r="VKO8" s="5"/>
      <c r="VKP8" s="5"/>
      <c r="VKQ8" s="5"/>
      <c r="VKR8" s="5"/>
      <c r="VKS8" s="5"/>
      <c r="VKT8" s="5"/>
      <c r="VKU8" s="5"/>
      <c r="VKV8" s="5"/>
      <c r="VKW8" s="5"/>
      <c r="VKX8" s="5"/>
      <c r="VKY8" s="5"/>
      <c r="VKZ8" s="5"/>
      <c r="VLA8" s="5"/>
      <c r="VLB8" s="5"/>
      <c r="VLC8" s="5"/>
      <c r="VLD8" s="5"/>
      <c r="VLE8" s="5"/>
      <c r="VLF8" s="5"/>
      <c r="VLG8" s="5"/>
      <c r="VLH8" s="5"/>
      <c r="VLI8" s="5"/>
      <c r="VLJ8" s="5"/>
      <c r="VLK8" s="5"/>
      <c r="VLL8" s="5"/>
      <c r="VLM8" s="5"/>
      <c r="VLN8" s="5"/>
      <c r="VLO8" s="5"/>
      <c r="VLP8" s="5"/>
      <c r="VLQ8" s="5"/>
      <c r="VLR8" s="5"/>
      <c r="VLS8" s="5"/>
      <c r="VLT8" s="5"/>
      <c r="VLU8" s="5"/>
      <c r="VLV8" s="5"/>
      <c r="VLW8" s="5"/>
      <c r="VLX8" s="5"/>
      <c r="VLY8" s="5"/>
      <c r="VLZ8" s="5"/>
      <c r="VMA8" s="5"/>
      <c r="VMB8" s="5"/>
      <c r="VMC8" s="5"/>
      <c r="VMD8" s="5"/>
      <c r="VME8" s="5"/>
      <c r="VMF8" s="5"/>
      <c r="VMG8" s="5"/>
      <c r="VMH8" s="5"/>
      <c r="VMI8" s="5"/>
      <c r="VMJ8" s="5"/>
      <c r="VMK8" s="5"/>
      <c r="VML8" s="5"/>
      <c r="VMM8" s="5"/>
      <c r="VMN8" s="5"/>
      <c r="VMO8" s="5"/>
      <c r="VMP8" s="5"/>
      <c r="VMQ8" s="5"/>
      <c r="VMR8" s="5"/>
      <c r="VMS8" s="5"/>
      <c r="VMT8" s="5"/>
      <c r="VMU8" s="5"/>
      <c r="VMV8" s="5"/>
      <c r="VMW8" s="5"/>
      <c r="VMX8" s="5"/>
      <c r="VMY8" s="5"/>
      <c r="VMZ8" s="5"/>
      <c r="VNA8" s="5"/>
      <c r="VNB8" s="5"/>
      <c r="VNC8" s="5"/>
      <c r="VND8" s="5"/>
      <c r="VNE8" s="5"/>
      <c r="VNF8" s="5"/>
      <c r="VNG8" s="5"/>
      <c r="VNH8" s="5"/>
      <c r="VNI8" s="5"/>
      <c r="VNJ8" s="5"/>
      <c r="VNK8" s="5"/>
      <c r="VNL8" s="5"/>
      <c r="VNM8" s="5"/>
      <c r="VNN8" s="5"/>
      <c r="VNO8" s="5"/>
      <c r="VNP8" s="5"/>
      <c r="VNQ8" s="5"/>
      <c r="VNR8" s="5"/>
      <c r="VNS8" s="5"/>
      <c r="VNT8" s="5"/>
      <c r="VNU8" s="5"/>
      <c r="VNV8" s="5"/>
      <c r="VNW8" s="5"/>
      <c r="VNX8" s="5"/>
      <c r="VNY8" s="5"/>
      <c r="VNZ8" s="5"/>
      <c r="VOA8" s="5"/>
      <c r="VOB8" s="5"/>
      <c r="VOC8" s="5"/>
      <c r="VOD8" s="5"/>
      <c r="VOE8" s="5"/>
      <c r="VOF8" s="5"/>
      <c r="VOG8" s="5"/>
      <c r="VOH8" s="5"/>
      <c r="VOI8" s="5"/>
      <c r="VOJ8" s="5"/>
      <c r="VOK8" s="5"/>
      <c r="VOL8" s="5"/>
      <c r="VOM8" s="5"/>
      <c r="VON8" s="5"/>
      <c r="VOO8" s="5"/>
      <c r="VOP8" s="5"/>
      <c r="VOQ8" s="5"/>
      <c r="VOR8" s="5"/>
      <c r="VOS8" s="5"/>
      <c r="VOT8" s="5"/>
      <c r="VOU8" s="5"/>
      <c r="VOV8" s="5"/>
      <c r="VOW8" s="5"/>
      <c r="VOX8" s="5"/>
      <c r="VOY8" s="5"/>
      <c r="VOZ8" s="5"/>
      <c r="VPA8" s="5"/>
      <c r="VPB8" s="5"/>
      <c r="VPC8" s="5"/>
      <c r="VPD8" s="5"/>
      <c r="VPE8" s="5"/>
      <c r="VPF8" s="5"/>
      <c r="VPG8" s="5"/>
      <c r="VPH8" s="5"/>
      <c r="VPI8" s="5"/>
      <c r="VPJ8" s="5"/>
      <c r="VPK8" s="5"/>
      <c r="VPL8" s="5"/>
      <c r="VPM8" s="5"/>
      <c r="VPN8" s="5"/>
      <c r="VPO8" s="5"/>
      <c r="VPP8" s="5"/>
      <c r="VPQ8" s="5"/>
      <c r="VPR8" s="5"/>
      <c r="VPS8" s="5"/>
      <c r="VPT8" s="5"/>
      <c r="VPU8" s="5"/>
      <c r="VPV8" s="5"/>
      <c r="VPW8" s="5"/>
      <c r="VPX8" s="5"/>
      <c r="VPY8" s="5"/>
      <c r="VPZ8" s="5"/>
      <c r="VQA8" s="5"/>
      <c r="VQB8" s="5"/>
      <c r="VQC8" s="5"/>
      <c r="VQD8" s="5"/>
      <c r="VQE8" s="5"/>
      <c r="VQF8" s="5"/>
      <c r="VQG8" s="5"/>
      <c r="VQH8" s="5"/>
      <c r="VQI8" s="5"/>
      <c r="VQJ8" s="5"/>
      <c r="VQK8" s="5"/>
      <c r="VQL8" s="5"/>
      <c r="VQM8" s="5"/>
      <c r="VQN8" s="5"/>
      <c r="VQO8" s="5"/>
      <c r="VQP8" s="5"/>
      <c r="VQQ8" s="5"/>
      <c r="VQR8" s="5"/>
      <c r="VQS8" s="5"/>
      <c r="VQT8" s="5"/>
      <c r="VQU8" s="5"/>
      <c r="VQV8" s="5"/>
      <c r="VQW8" s="5"/>
      <c r="VQX8" s="5"/>
      <c r="VQY8" s="5"/>
      <c r="VQZ8" s="5"/>
      <c r="VRA8" s="5"/>
      <c r="VRB8" s="5"/>
      <c r="VRC8" s="5"/>
      <c r="VRD8" s="5"/>
      <c r="VRE8" s="5"/>
      <c r="VRF8" s="5"/>
      <c r="VRG8" s="5"/>
      <c r="VRH8" s="5"/>
      <c r="VRI8" s="5"/>
      <c r="VRJ8" s="5"/>
      <c r="VRK8" s="5"/>
      <c r="VRL8" s="5"/>
      <c r="VRM8" s="5"/>
      <c r="VRN8" s="5"/>
      <c r="VRO8" s="5"/>
      <c r="VRP8" s="5"/>
      <c r="VRQ8" s="5"/>
      <c r="VRR8" s="5"/>
      <c r="VRS8" s="5"/>
      <c r="VRT8" s="5"/>
      <c r="VRU8" s="5"/>
      <c r="VRV8" s="5"/>
      <c r="VRW8" s="5"/>
      <c r="VRX8" s="5"/>
      <c r="VRY8" s="5"/>
      <c r="VRZ8" s="5"/>
      <c r="VSA8" s="5"/>
      <c r="VSB8" s="5"/>
      <c r="VSC8" s="5"/>
      <c r="VSD8" s="5"/>
      <c r="VSE8" s="5"/>
      <c r="VSF8" s="5"/>
      <c r="VSG8" s="5"/>
      <c r="VSH8" s="5"/>
      <c r="VSI8" s="5"/>
      <c r="VSJ8" s="5"/>
      <c r="VSK8" s="5"/>
      <c r="VSL8" s="5"/>
      <c r="VSM8" s="5"/>
      <c r="VSN8" s="5"/>
      <c r="VSO8" s="5"/>
      <c r="VSP8" s="5"/>
      <c r="VSQ8" s="5"/>
      <c r="VSR8" s="5"/>
      <c r="VSS8" s="5"/>
      <c r="VST8" s="5"/>
      <c r="VSU8" s="5"/>
      <c r="VSV8" s="5"/>
      <c r="VSW8" s="5"/>
      <c r="VSX8" s="5"/>
      <c r="VSY8" s="5"/>
      <c r="VSZ8" s="5"/>
      <c r="VTA8" s="5"/>
      <c r="VTB8" s="5"/>
      <c r="VTC8" s="5"/>
      <c r="VTD8" s="5"/>
      <c r="VTE8" s="5"/>
      <c r="VTF8" s="5"/>
      <c r="VTG8" s="5"/>
      <c r="VTH8" s="5"/>
      <c r="VTI8" s="5"/>
      <c r="VTJ8" s="5"/>
      <c r="VTK8" s="5"/>
      <c r="VTL8" s="5"/>
      <c r="VTM8" s="5"/>
      <c r="VTN8" s="5"/>
      <c r="VTO8" s="5"/>
      <c r="VTP8" s="5"/>
      <c r="VTQ8" s="5"/>
      <c r="VTR8" s="5"/>
      <c r="VTS8" s="5"/>
      <c r="VTT8" s="5"/>
      <c r="VTU8" s="5"/>
      <c r="VTV8" s="5"/>
      <c r="VTW8" s="5"/>
      <c r="VTX8" s="5"/>
      <c r="VTY8" s="5"/>
      <c r="VTZ8" s="5"/>
      <c r="VUA8" s="5"/>
      <c r="VUB8" s="5"/>
      <c r="VUC8" s="5"/>
      <c r="VUD8" s="5"/>
      <c r="VUE8" s="5"/>
      <c r="VUF8" s="5"/>
      <c r="VUG8" s="5"/>
      <c r="VUH8" s="5"/>
      <c r="VUI8" s="5"/>
      <c r="VUJ8" s="5"/>
      <c r="VUK8" s="5"/>
      <c r="VUL8" s="5"/>
      <c r="VUM8" s="5"/>
      <c r="VUN8" s="5"/>
      <c r="VUO8" s="5"/>
      <c r="VUP8" s="5"/>
      <c r="VUQ8" s="5"/>
      <c r="VUR8" s="5"/>
      <c r="VUS8" s="5"/>
      <c r="VUT8" s="5"/>
      <c r="VUU8" s="5"/>
      <c r="VUV8" s="5"/>
      <c r="VUW8" s="5"/>
      <c r="VUX8" s="5"/>
      <c r="VUY8" s="5"/>
      <c r="VUZ8" s="5"/>
      <c r="VVA8" s="5"/>
      <c r="VVB8" s="5"/>
      <c r="VVC8" s="5"/>
      <c r="VVD8" s="5"/>
      <c r="VVE8" s="5"/>
      <c r="VVF8" s="5"/>
      <c r="VVG8" s="5"/>
      <c r="VVH8" s="5"/>
      <c r="VVI8" s="5"/>
      <c r="VVJ8" s="5"/>
      <c r="VVK8" s="5"/>
      <c r="VVL8" s="5"/>
      <c r="VVM8" s="5"/>
      <c r="VVN8" s="5"/>
      <c r="VVO8" s="5"/>
      <c r="VVP8" s="5"/>
      <c r="VVQ8" s="5"/>
      <c r="VVR8" s="5"/>
      <c r="VVS8" s="5"/>
      <c r="VVT8" s="5"/>
      <c r="VVU8" s="5"/>
      <c r="VVV8" s="5"/>
      <c r="VVW8" s="5"/>
      <c r="VVX8" s="5"/>
      <c r="VVY8" s="5"/>
      <c r="VVZ8" s="5"/>
      <c r="VWA8" s="5"/>
      <c r="VWB8" s="5"/>
      <c r="VWC8" s="5"/>
      <c r="VWD8" s="5"/>
      <c r="VWE8" s="5"/>
      <c r="VWF8" s="5"/>
      <c r="VWG8" s="5"/>
      <c r="VWH8" s="5"/>
      <c r="VWI8" s="5"/>
      <c r="VWJ8" s="5"/>
      <c r="VWK8" s="5"/>
      <c r="VWL8" s="5"/>
      <c r="VWM8" s="5"/>
      <c r="VWN8" s="5"/>
      <c r="VWO8" s="5"/>
      <c r="VWP8" s="5"/>
      <c r="VWQ8" s="5"/>
      <c r="VWR8" s="5"/>
      <c r="VWS8" s="5"/>
      <c r="VWT8" s="5"/>
      <c r="VWU8" s="5"/>
      <c r="VWV8" s="5"/>
      <c r="VWW8" s="5"/>
      <c r="VWX8" s="5"/>
      <c r="VWY8" s="5"/>
      <c r="VWZ8" s="5"/>
      <c r="VXA8" s="5"/>
      <c r="VXB8" s="5"/>
      <c r="VXC8" s="5"/>
      <c r="VXD8" s="5"/>
      <c r="VXE8" s="5"/>
      <c r="VXF8" s="5"/>
      <c r="VXG8" s="5"/>
      <c r="VXH8" s="5"/>
      <c r="VXI8" s="5"/>
      <c r="VXJ8" s="5"/>
      <c r="VXK8" s="5"/>
      <c r="VXL8" s="5"/>
      <c r="VXM8" s="5"/>
      <c r="VXN8" s="5"/>
      <c r="VXO8" s="5"/>
      <c r="VXP8" s="5"/>
      <c r="VXQ8" s="5"/>
      <c r="VXR8" s="5"/>
      <c r="VXS8" s="5"/>
      <c r="VXT8" s="5"/>
      <c r="VXU8" s="5"/>
      <c r="VXV8" s="5"/>
      <c r="VXW8" s="5"/>
      <c r="VXX8" s="5"/>
      <c r="VXY8" s="5"/>
      <c r="VXZ8" s="5"/>
      <c r="VYA8" s="5"/>
      <c r="VYB8" s="5"/>
      <c r="VYC8" s="5"/>
      <c r="VYD8" s="5"/>
      <c r="VYE8" s="5"/>
      <c r="VYF8" s="5"/>
      <c r="VYG8" s="5"/>
      <c r="VYH8" s="5"/>
      <c r="VYI8" s="5"/>
      <c r="VYJ8" s="5"/>
      <c r="VYK8" s="5"/>
      <c r="VYL8" s="5"/>
      <c r="VYM8" s="5"/>
      <c r="VYN8" s="5"/>
      <c r="VYO8" s="5"/>
      <c r="VYP8" s="5"/>
      <c r="VYQ8" s="5"/>
      <c r="VYR8" s="5"/>
      <c r="VYS8" s="5"/>
      <c r="VYT8" s="5"/>
      <c r="VYU8" s="5"/>
      <c r="VYV8" s="5"/>
      <c r="VYW8" s="5"/>
      <c r="VYX8" s="5"/>
      <c r="VYY8" s="5"/>
      <c r="VYZ8" s="5"/>
      <c r="VZA8" s="5"/>
      <c r="VZB8" s="5"/>
      <c r="VZC8" s="5"/>
      <c r="VZD8" s="5"/>
      <c r="VZE8" s="5"/>
      <c r="VZF8" s="5"/>
      <c r="VZG8" s="5"/>
      <c r="VZH8" s="5"/>
      <c r="VZI8" s="5"/>
      <c r="VZJ8" s="5"/>
      <c r="VZK8" s="5"/>
      <c r="VZL8" s="5"/>
      <c r="VZM8" s="5"/>
      <c r="VZN8" s="5"/>
      <c r="VZO8" s="5"/>
      <c r="VZP8" s="5"/>
      <c r="VZQ8" s="5"/>
      <c r="VZR8" s="5"/>
      <c r="VZS8" s="5"/>
      <c r="VZT8" s="5"/>
      <c r="VZU8" s="5"/>
      <c r="VZV8" s="5"/>
      <c r="VZW8" s="5"/>
      <c r="VZX8" s="5"/>
      <c r="VZY8" s="5"/>
      <c r="VZZ8" s="5"/>
      <c r="WAA8" s="5"/>
      <c r="WAB8" s="5"/>
      <c r="WAC8" s="5"/>
      <c r="WAD8" s="5"/>
      <c r="WAE8" s="5"/>
      <c r="WAF8" s="5"/>
      <c r="WAG8" s="5"/>
      <c r="WAH8" s="5"/>
      <c r="WAI8" s="5"/>
      <c r="WAJ8" s="5"/>
      <c r="WAK8" s="5"/>
      <c r="WAL8" s="5"/>
      <c r="WAM8" s="5"/>
      <c r="WAN8" s="5"/>
      <c r="WAO8" s="5"/>
      <c r="WAP8" s="5"/>
      <c r="WAQ8" s="5"/>
      <c r="WAR8" s="5"/>
      <c r="WAS8" s="5"/>
      <c r="WAT8" s="5"/>
      <c r="WAU8" s="5"/>
      <c r="WAV8" s="5"/>
      <c r="WAW8" s="5"/>
      <c r="WAX8" s="5"/>
      <c r="WAY8" s="5"/>
      <c r="WAZ8" s="5"/>
      <c r="WBA8" s="5"/>
      <c r="WBB8" s="5"/>
      <c r="WBC8" s="5"/>
      <c r="WBD8" s="5"/>
      <c r="WBE8" s="5"/>
      <c r="WBF8" s="5"/>
      <c r="WBG8" s="5"/>
      <c r="WBH8" s="5"/>
      <c r="WBI8" s="5"/>
      <c r="WBJ8" s="5"/>
      <c r="WBK8" s="5"/>
      <c r="WBL8" s="5"/>
      <c r="WBM8" s="5"/>
      <c r="WBN8" s="5"/>
      <c r="WBO8" s="5"/>
      <c r="WBP8" s="5"/>
      <c r="WBQ8" s="5"/>
      <c r="WBR8" s="5"/>
      <c r="WBS8" s="5"/>
      <c r="WBT8" s="5"/>
      <c r="WBU8" s="5"/>
      <c r="WBV8" s="5"/>
      <c r="WBW8" s="5"/>
      <c r="WBX8" s="5"/>
      <c r="WBY8" s="5"/>
      <c r="WBZ8" s="5"/>
      <c r="WCA8" s="5"/>
      <c r="WCB8" s="5"/>
      <c r="WCC8" s="5"/>
      <c r="WCD8" s="5"/>
      <c r="WCE8" s="5"/>
      <c r="WCF8" s="5"/>
      <c r="WCG8" s="5"/>
      <c r="WCH8" s="5"/>
      <c r="WCI8" s="5"/>
      <c r="WCJ8" s="5"/>
      <c r="WCK8" s="5"/>
      <c r="WCL8" s="5"/>
      <c r="WCM8" s="5"/>
      <c r="WCN8" s="5"/>
      <c r="WCO8" s="5"/>
      <c r="WCP8" s="5"/>
      <c r="WCQ8" s="5"/>
      <c r="WCR8" s="5"/>
      <c r="WCS8" s="5"/>
      <c r="WCT8" s="5"/>
      <c r="WCU8" s="5"/>
      <c r="WCV8" s="5"/>
      <c r="WCW8" s="5"/>
      <c r="WCX8" s="5"/>
      <c r="WCY8" s="5"/>
      <c r="WCZ8" s="5"/>
      <c r="WDA8" s="5"/>
      <c r="WDB8" s="5"/>
      <c r="WDC8" s="5"/>
      <c r="WDD8" s="5"/>
      <c r="WDE8" s="5"/>
      <c r="WDF8" s="5"/>
      <c r="WDG8" s="5"/>
      <c r="WDH8" s="5"/>
      <c r="WDI8" s="5"/>
      <c r="WDJ8" s="5"/>
      <c r="WDK8" s="5"/>
      <c r="WDL8" s="5"/>
      <c r="WDM8" s="5"/>
      <c r="WDN8" s="5"/>
      <c r="WDO8" s="5"/>
      <c r="WDP8" s="5"/>
      <c r="WDQ8" s="5"/>
      <c r="WDR8" s="5"/>
      <c r="WDS8" s="5"/>
      <c r="WDT8" s="5"/>
      <c r="WDU8" s="5"/>
      <c r="WDV8" s="5"/>
      <c r="WDW8" s="5"/>
      <c r="WDX8" s="5"/>
      <c r="WDY8" s="5"/>
      <c r="WDZ8" s="5"/>
      <c r="WEA8" s="5"/>
      <c r="WEB8" s="5"/>
      <c r="WEC8" s="5"/>
      <c r="WED8" s="5"/>
      <c r="WEE8" s="5"/>
      <c r="WEF8" s="5"/>
      <c r="WEG8" s="5"/>
      <c r="WEH8" s="5"/>
      <c r="WEI8" s="5"/>
      <c r="WEJ8" s="5"/>
      <c r="WEK8" s="5"/>
      <c r="WEL8" s="5"/>
      <c r="WEM8" s="5"/>
      <c r="WEN8" s="5"/>
      <c r="WEO8" s="5"/>
      <c r="WEP8" s="5"/>
      <c r="WEQ8" s="5"/>
      <c r="WER8" s="5"/>
      <c r="WES8" s="5"/>
      <c r="WET8" s="5"/>
      <c r="WEU8" s="5"/>
      <c r="WEV8" s="5"/>
      <c r="WEW8" s="5"/>
      <c r="WEX8" s="5"/>
      <c r="WEY8" s="5"/>
      <c r="WEZ8" s="5"/>
      <c r="WFA8" s="5"/>
      <c r="WFB8" s="5"/>
      <c r="WFC8" s="5"/>
      <c r="WFD8" s="5"/>
      <c r="WFE8" s="5"/>
      <c r="WFF8" s="5"/>
      <c r="WFG8" s="5"/>
      <c r="WFH8" s="5"/>
      <c r="WFI8" s="5"/>
      <c r="WFJ8" s="5"/>
      <c r="WFK8" s="5"/>
      <c r="WFL8" s="5"/>
      <c r="WFM8" s="5"/>
      <c r="WFN8" s="5"/>
      <c r="WFO8" s="5"/>
      <c r="WFP8" s="5"/>
      <c r="WFQ8" s="5"/>
      <c r="WFR8" s="5"/>
      <c r="WFS8" s="5"/>
      <c r="WFT8" s="5"/>
      <c r="WFU8" s="5"/>
      <c r="WFV8" s="5"/>
      <c r="WFW8" s="5"/>
      <c r="WFX8" s="5"/>
      <c r="WFY8" s="5"/>
      <c r="WFZ8" s="5"/>
      <c r="WGA8" s="5"/>
      <c r="WGB8" s="5"/>
      <c r="WGC8" s="5"/>
      <c r="WGD8" s="5"/>
      <c r="WGE8" s="5"/>
      <c r="WGF8" s="5"/>
      <c r="WGG8" s="5"/>
      <c r="WGH8" s="5"/>
      <c r="WGI8" s="5"/>
      <c r="WGJ8" s="5"/>
      <c r="WGK8" s="5"/>
      <c r="WGL8" s="5"/>
      <c r="WGM8" s="5"/>
      <c r="WGN8" s="5"/>
      <c r="WGO8" s="5"/>
      <c r="WGP8" s="5"/>
      <c r="WGQ8" s="5"/>
      <c r="WGR8" s="5"/>
      <c r="WGS8" s="5"/>
      <c r="WGT8" s="5"/>
      <c r="WGU8" s="5"/>
      <c r="WGV8" s="5"/>
      <c r="WGW8" s="5"/>
      <c r="WGX8" s="5"/>
      <c r="WGY8" s="5"/>
      <c r="WGZ8" s="5"/>
      <c r="WHA8" s="5"/>
      <c r="WHB8" s="5"/>
      <c r="WHC8" s="5"/>
      <c r="WHD8" s="5"/>
      <c r="WHE8" s="5"/>
      <c r="WHF8" s="5"/>
      <c r="WHG8" s="5"/>
      <c r="WHH8" s="5"/>
      <c r="WHI8" s="5"/>
      <c r="WHJ8" s="5"/>
      <c r="WHK8" s="5"/>
      <c r="WHL8" s="5"/>
      <c r="WHM8" s="5"/>
      <c r="WHN8" s="5"/>
      <c r="WHO8" s="5"/>
      <c r="WHP8" s="5"/>
      <c r="WHQ8" s="5"/>
      <c r="WHR8" s="5"/>
      <c r="WHS8" s="5"/>
      <c r="WHT8" s="5"/>
      <c r="WHU8" s="5"/>
      <c r="WHV8" s="5"/>
      <c r="WHW8" s="5"/>
      <c r="WHX8" s="5"/>
      <c r="WHY8" s="5"/>
      <c r="WHZ8" s="5"/>
      <c r="WIA8" s="5"/>
      <c r="WIB8" s="5"/>
      <c r="WIC8" s="5"/>
      <c r="WID8" s="5"/>
      <c r="WIE8" s="5"/>
      <c r="WIF8" s="5"/>
      <c r="WIG8" s="5"/>
      <c r="WIH8" s="5"/>
      <c r="WII8" s="5"/>
      <c r="WIJ8" s="5"/>
      <c r="WIK8" s="5"/>
      <c r="WIL8" s="5"/>
      <c r="WIM8" s="5"/>
      <c r="WIN8" s="5"/>
      <c r="WIO8" s="5"/>
      <c r="WIP8" s="5"/>
      <c r="WIQ8" s="5"/>
      <c r="WIR8" s="5"/>
      <c r="WIS8" s="5"/>
      <c r="WIT8" s="5"/>
      <c r="WIU8" s="5"/>
      <c r="WIV8" s="5"/>
      <c r="WIW8" s="5"/>
      <c r="WIX8" s="5"/>
      <c r="WIY8" s="5"/>
      <c r="WIZ8" s="5"/>
      <c r="WJA8" s="5"/>
      <c r="WJB8" s="5"/>
      <c r="WJC8" s="5"/>
      <c r="WJD8" s="5"/>
      <c r="WJE8" s="5"/>
      <c r="WJF8" s="5"/>
      <c r="WJG8" s="5"/>
      <c r="WJH8" s="5"/>
      <c r="WJI8" s="5"/>
      <c r="WJJ8" s="5"/>
      <c r="WJK8" s="5"/>
      <c r="WJL8" s="5"/>
      <c r="WJM8" s="5"/>
      <c r="WJN8" s="5"/>
      <c r="WJO8" s="5"/>
      <c r="WJP8" s="5"/>
      <c r="WJQ8" s="5"/>
      <c r="WJR8" s="5"/>
      <c r="WJS8" s="5"/>
      <c r="WJT8" s="5"/>
      <c r="WJU8" s="5"/>
      <c r="WJV8" s="5"/>
      <c r="WJW8" s="5"/>
      <c r="WJX8" s="5"/>
      <c r="WJY8" s="5"/>
      <c r="WJZ8" s="5"/>
      <c r="WKA8" s="5"/>
      <c r="WKB8" s="5"/>
      <c r="WKC8" s="5"/>
      <c r="WKD8" s="5"/>
      <c r="WKE8" s="5"/>
      <c r="WKF8" s="5"/>
      <c r="WKG8" s="5"/>
      <c r="WKH8" s="5"/>
      <c r="WKI8" s="5"/>
      <c r="WKJ8" s="5"/>
      <c r="WKK8" s="5"/>
      <c r="WKL8" s="5"/>
      <c r="WKM8" s="5"/>
      <c r="WKN8" s="5"/>
      <c r="WKO8" s="5"/>
      <c r="WKP8" s="5"/>
      <c r="WKQ8" s="5"/>
      <c r="WKR8" s="5"/>
      <c r="WKS8" s="5"/>
      <c r="WKT8" s="5"/>
      <c r="WKU8" s="5"/>
      <c r="WKV8" s="5"/>
      <c r="WKW8" s="5"/>
      <c r="WKX8" s="5"/>
      <c r="WKY8" s="5"/>
      <c r="WKZ8" s="5"/>
      <c r="WLA8" s="5"/>
      <c r="WLB8" s="5"/>
      <c r="WLC8" s="5"/>
      <c r="WLD8" s="5"/>
      <c r="WLE8" s="5"/>
      <c r="WLF8" s="5"/>
      <c r="WLG8" s="5"/>
      <c r="WLH8" s="5"/>
      <c r="WLI8" s="5"/>
      <c r="WLJ8" s="5"/>
      <c r="WLK8" s="5"/>
      <c r="WLL8" s="5"/>
      <c r="WLM8" s="5"/>
      <c r="WLN8" s="5"/>
      <c r="WLO8" s="5"/>
      <c r="WLP8" s="5"/>
      <c r="WLQ8" s="5"/>
      <c r="WLR8" s="5"/>
      <c r="WLS8" s="5"/>
      <c r="WLT8" s="5"/>
      <c r="WLU8" s="5"/>
      <c r="WLV8" s="5"/>
      <c r="WLW8" s="5"/>
      <c r="WLX8" s="5"/>
      <c r="WLY8" s="5"/>
      <c r="WLZ8" s="5"/>
      <c r="WMA8" s="5"/>
      <c r="WMB8" s="5"/>
      <c r="WMC8" s="5"/>
      <c r="WMD8" s="5"/>
      <c r="WME8" s="5"/>
      <c r="WMF8" s="5"/>
      <c r="WMG8" s="5"/>
      <c r="WMH8" s="5"/>
      <c r="WMI8" s="5"/>
      <c r="WMJ8" s="5"/>
      <c r="WMK8" s="5"/>
      <c r="WML8" s="5"/>
      <c r="WMM8" s="5"/>
      <c r="WMN8" s="5"/>
      <c r="WMO8" s="5"/>
      <c r="WMP8" s="5"/>
      <c r="WMQ8" s="5"/>
      <c r="WMR8" s="5"/>
      <c r="WMS8" s="5"/>
      <c r="WMT8" s="5"/>
      <c r="WMU8" s="5"/>
      <c r="WMV8" s="5"/>
      <c r="WMW8" s="5"/>
      <c r="WMX8" s="5"/>
      <c r="WMY8" s="5"/>
      <c r="WMZ8" s="5"/>
      <c r="WNA8" s="5"/>
      <c r="WNB8" s="5"/>
      <c r="WNC8" s="5"/>
      <c r="WND8" s="5"/>
      <c r="WNE8" s="5"/>
      <c r="WNF8" s="5"/>
      <c r="WNG8" s="5"/>
      <c r="WNH8" s="5"/>
      <c r="WNI8" s="5"/>
      <c r="WNJ8" s="5"/>
      <c r="WNK8" s="5"/>
      <c r="WNL8" s="5"/>
      <c r="WNM8" s="5"/>
      <c r="WNN8" s="5"/>
      <c r="WNO8" s="5"/>
      <c r="WNP8" s="5"/>
      <c r="WNQ8" s="5"/>
      <c r="WNR8" s="5"/>
      <c r="WNS8" s="5"/>
      <c r="WNT8" s="5"/>
      <c r="WNU8" s="5"/>
      <c r="WNV8" s="5"/>
      <c r="WNW8" s="5"/>
      <c r="WNX8" s="5"/>
      <c r="WNY8" s="5"/>
      <c r="WNZ8" s="5"/>
      <c r="WOA8" s="5"/>
      <c r="WOB8" s="5"/>
      <c r="WOC8" s="5"/>
      <c r="WOD8" s="5"/>
      <c r="WOE8" s="5"/>
      <c r="WOF8" s="5"/>
      <c r="WOG8" s="5"/>
      <c r="WOH8" s="5"/>
      <c r="WOI8" s="5"/>
      <c r="WOJ8" s="5"/>
      <c r="WOK8" s="5"/>
      <c r="WOL8" s="5"/>
      <c r="WOM8" s="5"/>
      <c r="WON8" s="5"/>
      <c r="WOO8" s="5"/>
      <c r="WOP8" s="5"/>
      <c r="WOQ8" s="5"/>
      <c r="WOR8" s="5"/>
      <c r="WOS8" s="5"/>
      <c r="WOT8" s="5"/>
      <c r="WOU8" s="5"/>
      <c r="WOV8" s="5"/>
      <c r="WOW8" s="5"/>
      <c r="WOX8" s="5"/>
      <c r="WOY8" s="5"/>
      <c r="WOZ8" s="5"/>
      <c r="WPA8" s="5"/>
      <c r="WPB8" s="5"/>
      <c r="WPC8" s="5"/>
      <c r="WPD8" s="5"/>
      <c r="WPE8" s="5"/>
      <c r="WPF8" s="5"/>
      <c r="WPG8" s="5"/>
      <c r="WPH8" s="5"/>
      <c r="WPI8" s="5"/>
      <c r="WPJ8" s="5"/>
      <c r="WPK8" s="5"/>
      <c r="WPL8" s="5"/>
      <c r="WPM8" s="5"/>
      <c r="WPN8" s="5"/>
      <c r="WPO8" s="5"/>
      <c r="WPP8" s="5"/>
      <c r="WPQ8" s="5"/>
      <c r="WPR8" s="5"/>
      <c r="WPS8" s="5"/>
      <c r="WPT8" s="5"/>
      <c r="WPU8" s="5"/>
      <c r="WPV8" s="5"/>
      <c r="WPW8" s="5"/>
      <c r="WPX8" s="5"/>
      <c r="WPY8" s="5"/>
      <c r="WPZ8" s="5"/>
      <c r="WQA8" s="5"/>
      <c r="WQB8" s="5"/>
      <c r="WQC8" s="5"/>
      <c r="WQD8" s="5"/>
      <c r="WQE8" s="5"/>
      <c r="WQF8" s="5"/>
      <c r="WQG8" s="5"/>
      <c r="WQH8" s="5"/>
      <c r="WQI8" s="5"/>
      <c r="WQJ8" s="5"/>
      <c r="WQK8" s="5"/>
      <c r="WQL8" s="5"/>
      <c r="WQM8" s="5"/>
      <c r="WQN8" s="5"/>
      <c r="WQO8" s="5"/>
      <c r="WQP8" s="5"/>
      <c r="WQQ8" s="5"/>
      <c r="WQR8" s="5"/>
      <c r="WQS8" s="5"/>
      <c r="WQT8" s="5"/>
      <c r="WQU8" s="5"/>
      <c r="WQV8" s="5"/>
      <c r="WQW8" s="5"/>
      <c r="WQX8" s="5"/>
      <c r="WQY8" s="5"/>
      <c r="WQZ8" s="5"/>
      <c r="WRA8" s="5"/>
      <c r="WRB8" s="5"/>
      <c r="WRC8" s="5"/>
      <c r="WRD8" s="5"/>
      <c r="WRE8" s="5"/>
      <c r="WRF8" s="5"/>
      <c r="WRG8" s="5"/>
      <c r="WRH8" s="5"/>
      <c r="WRI8" s="5"/>
      <c r="WRJ8" s="5"/>
      <c r="WRK8" s="5"/>
      <c r="WRL8" s="5"/>
      <c r="WRM8" s="5"/>
      <c r="WRN8" s="5"/>
      <c r="WRO8" s="5"/>
      <c r="WRP8" s="5"/>
      <c r="WRQ8" s="5"/>
      <c r="WRR8" s="5"/>
      <c r="WRS8" s="5"/>
      <c r="WRT8" s="5"/>
      <c r="WRU8" s="5"/>
      <c r="WRV8" s="5"/>
      <c r="WRW8" s="5"/>
      <c r="WRX8" s="5"/>
      <c r="WRY8" s="5"/>
      <c r="WRZ8" s="5"/>
      <c r="WSA8" s="5"/>
      <c r="WSB8" s="5"/>
      <c r="WSC8" s="5"/>
      <c r="WSD8" s="5"/>
      <c r="WSE8" s="5"/>
      <c r="WSF8" s="5"/>
      <c r="WSG8" s="5"/>
      <c r="WSH8" s="5"/>
      <c r="WSI8" s="5"/>
      <c r="WSJ8" s="5"/>
      <c r="WSK8" s="5"/>
      <c r="WSL8" s="5"/>
      <c r="WSM8" s="5"/>
      <c r="WSN8" s="5"/>
      <c r="WSO8" s="5"/>
      <c r="WSP8" s="5"/>
      <c r="WSQ8" s="5"/>
      <c r="WSR8" s="5"/>
      <c r="WSS8" s="5"/>
      <c r="WST8" s="5"/>
      <c r="WSU8" s="5"/>
      <c r="WSV8" s="5"/>
      <c r="WSW8" s="5"/>
      <c r="WSX8" s="5"/>
      <c r="WSY8" s="5"/>
      <c r="WSZ8" s="5"/>
      <c r="WTA8" s="5"/>
      <c r="WTB8" s="5"/>
      <c r="WTC8" s="5"/>
      <c r="WTD8" s="5"/>
      <c r="WTE8" s="5"/>
      <c r="WTF8" s="5"/>
      <c r="WTG8" s="5"/>
      <c r="WTH8" s="5"/>
      <c r="WTI8" s="5"/>
      <c r="WTJ8" s="5"/>
      <c r="WTK8" s="5"/>
      <c r="WTL8" s="5"/>
      <c r="WTM8" s="5"/>
      <c r="WTN8" s="5"/>
      <c r="WTO8" s="5"/>
      <c r="WTP8" s="5"/>
      <c r="WTQ8" s="5"/>
      <c r="WTR8" s="5"/>
      <c r="WTS8" s="5"/>
      <c r="WTT8" s="5"/>
      <c r="WTU8" s="5"/>
      <c r="WTV8" s="5"/>
      <c r="WTW8" s="5"/>
      <c r="WTX8" s="5"/>
      <c r="WTY8" s="5"/>
      <c r="WTZ8" s="5"/>
      <c r="WUA8" s="5"/>
      <c r="WUB8" s="5"/>
      <c r="WUC8" s="5"/>
      <c r="WUD8" s="5"/>
      <c r="WUE8" s="5"/>
      <c r="WUF8" s="5"/>
      <c r="WUG8" s="5"/>
      <c r="WUH8" s="5"/>
      <c r="WUI8" s="5"/>
      <c r="WUJ8" s="5"/>
      <c r="WUK8" s="5"/>
      <c r="WUL8" s="5"/>
      <c r="WUM8" s="5"/>
      <c r="WUN8" s="5"/>
      <c r="WUO8" s="5"/>
      <c r="WUP8" s="5"/>
      <c r="WUQ8" s="5"/>
      <c r="WUR8" s="5"/>
      <c r="WUS8" s="5"/>
      <c r="WUT8" s="5"/>
      <c r="WUU8" s="5"/>
      <c r="WUV8" s="5"/>
      <c r="WUW8" s="5"/>
      <c r="WUX8" s="5"/>
      <c r="WUY8" s="5"/>
      <c r="WUZ8" s="5"/>
      <c r="WVA8" s="5"/>
      <c r="WVB8" s="5"/>
      <c r="WVC8" s="5"/>
      <c r="WVD8" s="5"/>
      <c r="WVE8" s="5"/>
      <c r="WVF8" s="5"/>
      <c r="WVG8" s="5"/>
      <c r="WVH8" s="5"/>
      <c r="WVI8" s="5"/>
      <c r="WVJ8" s="5"/>
      <c r="WVK8" s="5"/>
      <c r="WVL8" s="5"/>
      <c r="WVM8" s="5"/>
      <c r="WVN8" s="5"/>
      <c r="WVO8" s="5"/>
      <c r="WVP8" s="5"/>
      <c r="WVQ8" s="5"/>
      <c r="WVR8" s="5"/>
      <c r="WVS8" s="5"/>
      <c r="WVT8" s="5"/>
      <c r="WVU8" s="5"/>
      <c r="WVV8" s="5"/>
      <c r="WVW8" s="5"/>
      <c r="WVX8" s="5"/>
      <c r="WVY8" s="5"/>
      <c r="WVZ8" s="5"/>
      <c r="WWA8" s="5"/>
      <c r="WWB8" s="5"/>
      <c r="WWC8" s="5"/>
      <c r="WWD8" s="5"/>
      <c r="WWE8" s="5"/>
      <c r="WWF8" s="5"/>
      <c r="WWG8" s="5"/>
      <c r="WWH8" s="5"/>
      <c r="WWI8" s="5"/>
      <c r="WWJ8" s="5"/>
      <c r="WWK8" s="5"/>
      <c r="WWL8" s="5"/>
      <c r="WWM8" s="5"/>
      <c r="WWN8" s="5"/>
      <c r="WWO8" s="5"/>
      <c r="WWP8" s="5"/>
      <c r="WWQ8" s="5"/>
      <c r="WWR8" s="5"/>
      <c r="WWS8" s="5"/>
      <c r="WWT8" s="5"/>
      <c r="WWU8" s="5"/>
      <c r="WWV8" s="5"/>
      <c r="WWW8" s="5"/>
      <c r="WWX8" s="5"/>
      <c r="WWY8" s="5"/>
      <c r="WWZ8" s="5"/>
      <c r="WXA8" s="5"/>
      <c r="WXB8" s="5"/>
      <c r="WXC8" s="5"/>
      <c r="WXD8" s="5"/>
      <c r="WXE8" s="5"/>
      <c r="WXF8" s="5"/>
      <c r="WXG8" s="5"/>
      <c r="WXH8" s="5"/>
      <c r="WXI8" s="5"/>
      <c r="WXJ8" s="5"/>
      <c r="WXK8" s="5"/>
      <c r="WXL8" s="5"/>
      <c r="WXM8" s="5"/>
      <c r="WXN8" s="5"/>
      <c r="WXO8" s="5"/>
      <c r="WXP8" s="5"/>
      <c r="WXQ8" s="5"/>
      <c r="WXR8" s="5"/>
      <c r="WXS8" s="5"/>
      <c r="WXT8" s="5"/>
      <c r="WXU8" s="5"/>
      <c r="WXV8" s="5"/>
      <c r="WXW8" s="5"/>
      <c r="WXX8" s="5"/>
      <c r="WXY8" s="5"/>
      <c r="WXZ8" s="5"/>
      <c r="WYA8" s="5"/>
      <c r="WYB8" s="5"/>
      <c r="WYC8" s="5"/>
      <c r="WYD8" s="5"/>
      <c r="WYE8" s="5"/>
      <c r="WYF8" s="5"/>
      <c r="WYG8" s="5"/>
      <c r="WYH8" s="5"/>
      <c r="WYI8" s="5"/>
      <c r="WYJ8" s="5"/>
      <c r="WYK8" s="5"/>
      <c r="WYL8" s="5"/>
      <c r="WYM8" s="5"/>
      <c r="WYN8" s="5"/>
      <c r="WYO8" s="5"/>
      <c r="WYP8" s="5"/>
      <c r="WYQ8" s="5"/>
      <c r="WYR8" s="5"/>
      <c r="WYS8" s="5"/>
      <c r="WYT8" s="5"/>
      <c r="WYU8" s="5"/>
      <c r="WYV8" s="5"/>
      <c r="WYW8" s="5"/>
      <c r="WYX8" s="5"/>
      <c r="WYY8" s="5"/>
      <c r="WYZ8" s="5"/>
      <c r="WZA8" s="5"/>
      <c r="WZB8" s="5"/>
      <c r="WZC8" s="5"/>
      <c r="WZD8" s="5"/>
      <c r="WZE8" s="5"/>
      <c r="WZF8" s="5"/>
      <c r="WZG8" s="5"/>
      <c r="WZH8" s="5"/>
      <c r="WZI8" s="5"/>
      <c r="WZJ8" s="5"/>
      <c r="WZK8" s="5"/>
      <c r="WZL8" s="5"/>
      <c r="WZM8" s="5"/>
      <c r="WZN8" s="5"/>
      <c r="WZO8" s="5"/>
      <c r="WZP8" s="5"/>
      <c r="WZQ8" s="5"/>
      <c r="WZR8" s="5"/>
      <c r="WZS8" s="5"/>
      <c r="WZT8" s="5"/>
      <c r="WZU8" s="5"/>
      <c r="WZV8" s="5"/>
      <c r="WZW8" s="5"/>
      <c r="WZX8" s="5"/>
      <c r="WZY8" s="5"/>
      <c r="WZZ8" s="5"/>
      <c r="XAA8" s="5"/>
      <c r="XAB8" s="5"/>
      <c r="XAC8" s="5"/>
      <c r="XAD8" s="5"/>
      <c r="XAE8" s="5"/>
      <c r="XAF8" s="5"/>
      <c r="XAG8" s="5"/>
      <c r="XAH8" s="5"/>
      <c r="XAI8" s="5"/>
      <c r="XAJ8" s="5"/>
      <c r="XAK8" s="5"/>
      <c r="XAL8" s="5"/>
      <c r="XAM8" s="5"/>
      <c r="XAN8" s="5"/>
      <c r="XAO8" s="5"/>
      <c r="XAP8" s="5"/>
      <c r="XAQ8" s="5"/>
      <c r="XAR8" s="5"/>
      <c r="XAS8" s="5"/>
      <c r="XAT8" s="5"/>
      <c r="XAU8" s="5"/>
      <c r="XAV8" s="5"/>
      <c r="XAW8" s="5"/>
      <c r="XAX8" s="5"/>
      <c r="XAY8" s="5"/>
      <c r="XAZ8" s="5"/>
      <c r="XBA8" s="5"/>
      <c r="XBB8" s="5"/>
      <c r="XBC8" s="5"/>
      <c r="XBD8" s="5"/>
      <c r="XBE8" s="5"/>
      <c r="XBF8" s="5"/>
      <c r="XBG8" s="5"/>
      <c r="XBH8" s="5"/>
      <c r="XBI8" s="5"/>
      <c r="XBJ8" s="5"/>
      <c r="XBK8" s="5"/>
      <c r="XBL8" s="5"/>
      <c r="XBM8" s="5"/>
      <c r="XBN8" s="5"/>
      <c r="XBO8" s="5"/>
      <c r="XBP8" s="5"/>
      <c r="XBQ8" s="5"/>
      <c r="XBR8" s="5"/>
      <c r="XBS8" s="5"/>
      <c r="XBT8" s="5"/>
      <c r="XBU8" s="5"/>
      <c r="XBV8" s="5"/>
      <c r="XBW8" s="5"/>
      <c r="XBX8" s="5"/>
      <c r="XBY8" s="5"/>
      <c r="XBZ8" s="5"/>
      <c r="XCA8" s="5"/>
      <c r="XCB8" s="5"/>
      <c r="XCC8" s="5"/>
      <c r="XCD8" s="5"/>
      <c r="XCE8" s="5"/>
      <c r="XCF8" s="5"/>
      <c r="XCG8" s="5"/>
      <c r="XCH8" s="5"/>
      <c r="XCI8" s="5"/>
      <c r="XCJ8" s="5"/>
      <c r="XCK8" s="5"/>
      <c r="XCL8" s="5"/>
      <c r="XCM8" s="5"/>
      <c r="XCN8" s="5"/>
      <c r="XCO8" s="5"/>
      <c r="XCP8" s="5"/>
      <c r="XCQ8" s="5"/>
      <c r="XCR8" s="5"/>
      <c r="XCS8" s="5"/>
      <c r="XCT8" s="5"/>
      <c r="XCU8" s="5"/>
      <c r="XCV8" s="5"/>
      <c r="XCW8" s="5"/>
      <c r="XCX8" s="5"/>
      <c r="XCY8" s="5"/>
      <c r="XCZ8" s="5"/>
      <c r="XDA8" s="5"/>
      <c r="XDB8" s="5"/>
      <c r="XDC8" s="5"/>
      <c r="XDD8" s="5"/>
      <c r="XDE8" s="5"/>
      <c r="XDF8" s="5"/>
      <c r="XDG8" s="5"/>
      <c r="XDH8" s="5"/>
      <c r="XDI8" s="5"/>
      <c r="XDJ8" s="5"/>
      <c r="XDK8" s="5"/>
      <c r="XDL8" s="5"/>
      <c r="XDM8" s="5"/>
      <c r="XDN8" s="5"/>
      <c r="XDO8" s="5"/>
      <c r="XDP8" s="5"/>
      <c r="XDQ8" s="5"/>
      <c r="XDR8" s="5"/>
      <c r="XDS8" s="5"/>
      <c r="XDT8" s="5"/>
      <c r="XDU8" s="5"/>
      <c r="XDV8" s="5"/>
      <c r="XDW8" s="5"/>
      <c r="XDX8" s="5"/>
      <c r="XDY8" s="5"/>
      <c r="XDZ8" s="5"/>
      <c r="XEA8" s="5"/>
      <c r="XEB8" s="5"/>
      <c r="XEC8" s="5"/>
      <c r="XED8" s="5"/>
      <c r="XEE8" s="5"/>
      <c r="XEF8" s="5"/>
      <c r="XEG8" s="5"/>
      <c r="XEH8" s="5"/>
      <c r="XEI8" s="5"/>
      <c r="XEJ8" s="5"/>
      <c r="XEK8" s="5"/>
      <c r="XEL8" s="5"/>
      <c r="XEM8" s="5"/>
      <c r="XEN8" s="5"/>
      <c r="XEO8" s="5"/>
      <c r="XEP8" s="5"/>
      <c r="XEQ8" s="5"/>
      <c r="XER8" s="5"/>
      <c r="XES8" s="5"/>
      <c r="XET8" s="5"/>
      <c r="XEU8" s="5"/>
      <c r="XEV8" s="5"/>
      <c r="XEW8" s="5"/>
      <c r="XEX8" s="5"/>
      <c r="XEY8" s="5"/>
      <c r="XEZ8" s="5"/>
      <c r="XFA8" s="5"/>
      <c r="XFB8" s="5"/>
      <c r="XFC8" s="5"/>
    </row>
    <row r="9" spans="1:16383" s="335" customFormat="1" ht="48.4" customHeight="1" x14ac:dyDescent="0.45">
      <c r="A9" s="2241"/>
      <c r="B9" s="2263" t="s">
        <v>1204</v>
      </c>
      <c r="C9" s="2264"/>
      <c r="D9" s="2264"/>
      <c r="E9" s="2264"/>
      <c r="F9" s="2264"/>
      <c r="G9" s="2264"/>
      <c r="H9" s="2265"/>
      <c r="I9" s="2127"/>
      <c r="J9" s="2230"/>
      <c r="K9" s="363" t="s">
        <v>948</v>
      </c>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c r="EU9" s="5"/>
      <c r="EV9" s="5"/>
      <c r="EW9" s="5"/>
      <c r="EX9" s="5"/>
      <c r="EY9" s="5"/>
      <c r="EZ9" s="5"/>
      <c r="FA9" s="5"/>
      <c r="FB9" s="5"/>
      <c r="FC9" s="5"/>
      <c r="FD9" s="5"/>
      <c r="FE9" s="5"/>
      <c r="FF9" s="5"/>
      <c r="FG9" s="5"/>
      <c r="FH9" s="5"/>
      <c r="FI9" s="5"/>
      <c r="FJ9" s="5"/>
      <c r="FK9" s="5"/>
      <c r="FL9" s="5"/>
      <c r="FM9" s="5"/>
      <c r="FN9" s="5"/>
      <c r="FO9" s="5"/>
      <c r="FP9" s="5"/>
      <c r="FQ9" s="5"/>
      <c r="FR9" s="5"/>
      <c r="FS9" s="5"/>
      <c r="FT9" s="5"/>
      <c r="FU9" s="5"/>
      <c r="FV9" s="5"/>
      <c r="FW9" s="5"/>
      <c r="FX9" s="5"/>
      <c r="FY9" s="5"/>
      <c r="FZ9" s="5"/>
      <c r="GA9" s="5"/>
      <c r="GB9" s="5"/>
      <c r="GC9" s="5"/>
      <c r="GD9" s="5"/>
      <c r="GE9" s="5"/>
      <c r="GF9" s="5"/>
      <c r="GG9" s="5"/>
      <c r="GH9" s="5"/>
      <c r="GI9" s="5"/>
      <c r="GJ9" s="5"/>
      <c r="GK9" s="5"/>
      <c r="GL9" s="5"/>
      <c r="GM9" s="5"/>
      <c r="GN9" s="5"/>
      <c r="GO9" s="5"/>
      <c r="GP9" s="5"/>
      <c r="GQ9" s="5"/>
      <c r="GR9" s="5"/>
      <c r="GS9" s="5"/>
      <c r="GT9" s="5"/>
      <c r="GU9" s="5"/>
      <c r="GV9" s="5"/>
      <c r="GW9" s="5"/>
      <c r="GX9" s="5"/>
      <c r="GY9" s="5"/>
      <c r="GZ9" s="5"/>
      <c r="HA9" s="5"/>
      <c r="HB9" s="5"/>
      <c r="HC9" s="5"/>
      <c r="HD9" s="5"/>
      <c r="HE9" s="5"/>
      <c r="HF9" s="5"/>
      <c r="HG9" s="5"/>
      <c r="HH9" s="5"/>
      <c r="HI9" s="5"/>
      <c r="HJ9" s="5"/>
      <c r="HK9" s="5"/>
      <c r="HL9" s="5"/>
      <c r="HM9" s="5"/>
      <c r="HN9" s="5"/>
      <c r="HO9" s="5"/>
      <c r="HP9" s="5"/>
      <c r="HQ9" s="5"/>
      <c r="HR9" s="5"/>
      <c r="HS9" s="5"/>
      <c r="HT9" s="5"/>
      <c r="HU9" s="5"/>
      <c r="HV9" s="5"/>
      <c r="HW9" s="5"/>
      <c r="HX9" s="5"/>
      <c r="HY9" s="5"/>
      <c r="HZ9" s="5"/>
      <c r="IA9" s="5"/>
      <c r="IB9" s="5"/>
      <c r="IC9" s="5"/>
      <c r="ID9" s="5"/>
      <c r="IE9" s="5"/>
      <c r="IF9" s="5"/>
      <c r="IG9" s="5"/>
      <c r="IH9" s="5"/>
      <c r="II9" s="5"/>
      <c r="IJ9" s="5"/>
      <c r="IK9" s="5"/>
      <c r="IL9" s="5"/>
      <c r="IM9" s="5"/>
      <c r="IN9" s="5"/>
      <c r="IO9" s="5"/>
      <c r="IP9" s="5"/>
      <c r="IQ9" s="5"/>
      <c r="IR9" s="5"/>
      <c r="IS9" s="5"/>
      <c r="IT9" s="5"/>
      <c r="IU9" s="5"/>
      <c r="IV9" s="5"/>
      <c r="IW9" s="5"/>
      <c r="IX9" s="5"/>
      <c r="IY9" s="5"/>
      <c r="IZ9" s="5"/>
      <c r="JA9" s="5"/>
      <c r="JB9" s="5"/>
      <c r="JC9" s="5"/>
      <c r="JD9" s="5"/>
      <c r="JE9" s="5"/>
      <c r="JF9" s="5"/>
      <c r="JG9" s="5"/>
      <c r="JH9" s="5"/>
      <c r="JI9" s="5"/>
      <c r="JJ9" s="5"/>
      <c r="JK9" s="5"/>
      <c r="JL9" s="5"/>
      <c r="JM9" s="5"/>
      <c r="JN9" s="5"/>
      <c r="JO9" s="5"/>
      <c r="JP9" s="5"/>
      <c r="JQ9" s="5"/>
      <c r="JR9" s="5"/>
      <c r="JS9" s="5"/>
      <c r="JT9" s="5"/>
      <c r="JU9" s="5"/>
      <c r="JV9" s="5"/>
      <c r="JW9" s="5"/>
      <c r="JX9" s="5"/>
      <c r="JY9" s="5"/>
      <c r="JZ9" s="5"/>
      <c r="KA9" s="5"/>
      <c r="KB9" s="5"/>
      <c r="KC9" s="5"/>
      <c r="KD9" s="5"/>
      <c r="KE9" s="5"/>
      <c r="KF9" s="5"/>
      <c r="KG9" s="5"/>
      <c r="KH9" s="5"/>
      <c r="KI9" s="5"/>
      <c r="KJ9" s="5"/>
      <c r="KK9" s="5"/>
      <c r="KL9" s="5"/>
      <c r="KM9" s="5"/>
      <c r="KN9" s="5"/>
      <c r="KO9" s="5"/>
      <c r="KP9" s="5"/>
      <c r="KQ9" s="5"/>
      <c r="KR9" s="5"/>
      <c r="KS9" s="5"/>
      <c r="KT9" s="5"/>
      <c r="KU9" s="5"/>
      <c r="KV9" s="5"/>
      <c r="KW9" s="5"/>
      <c r="KX9" s="5"/>
      <c r="KY9" s="5"/>
      <c r="KZ9" s="5"/>
      <c r="LA9" s="5"/>
      <c r="LB9" s="5"/>
      <c r="LC9" s="5"/>
      <c r="LD9" s="5"/>
      <c r="LE9" s="5"/>
      <c r="LF9" s="5"/>
      <c r="LG9" s="5"/>
      <c r="LH9" s="5"/>
      <c r="LI9" s="5"/>
      <c r="LJ9" s="5"/>
      <c r="LK9" s="5"/>
      <c r="LL9" s="5"/>
      <c r="LM9" s="5"/>
      <c r="LN9" s="5"/>
      <c r="LO9" s="5"/>
      <c r="LP9" s="5"/>
      <c r="LQ9" s="5"/>
      <c r="LR9" s="5"/>
      <c r="LS9" s="5"/>
      <c r="LT9" s="5"/>
      <c r="LU9" s="5"/>
      <c r="LV9" s="5"/>
      <c r="LW9" s="5"/>
      <c r="LX9" s="5"/>
      <c r="LY9" s="5"/>
      <c r="LZ9" s="5"/>
      <c r="MA9" s="5"/>
      <c r="MB9" s="5"/>
      <c r="MC9" s="5"/>
      <c r="MD9" s="5"/>
      <c r="ME9" s="5"/>
      <c r="MF9" s="5"/>
      <c r="MG9" s="5"/>
      <c r="MH9" s="5"/>
      <c r="MI9" s="5"/>
      <c r="MJ9" s="5"/>
      <c r="MK9" s="5"/>
      <c r="ML9" s="5"/>
      <c r="MM9" s="5"/>
      <c r="MN9" s="5"/>
      <c r="MO9" s="5"/>
      <c r="MP9" s="5"/>
      <c r="MQ9" s="5"/>
      <c r="MR9" s="5"/>
      <c r="MS9" s="5"/>
      <c r="MT9" s="5"/>
      <c r="MU9" s="5"/>
      <c r="MV9" s="5"/>
      <c r="MW9" s="5"/>
      <c r="MX9" s="5"/>
      <c r="MY9" s="5"/>
      <c r="MZ9" s="5"/>
      <c r="NA9" s="5"/>
      <c r="NB9" s="5"/>
      <c r="NC9" s="5"/>
      <c r="ND9" s="5"/>
      <c r="NE9" s="5"/>
      <c r="NF9" s="5"/>
      <c r="NG9" s="5"/>
      <c r="NH9" s="5"/>
      <c r="NI9" s="5"/>
      <c r="NJ9" s="5"/>
      <c r="NK9" s="5"/>
      <c r="NL9" s="5"/>
      <c r="NM9" s="5"/>
      <c r="NN9" s="5"/>
      <c r="NO9" s="5"/>
      <c r="NP9" s="5"/>
      <c r="NQ9" s="5"/>
      <c r="NR9" s="5"/>
      <c r="NS9" s="5"/>
      <c r="NT9" s="5"/>
      <c r="NU9" s="5"/>
      <c r="NV9" s="5"/>
      <c r="NW9" s="5"/>
      <c r="NX9" s="5"/>
      <c r="NY9" s="5"/>
      <c r="NZ9" s="5"/>
      <c r="OA9" s="5"/>
      <c r="OB9" s="5"/>
      <c r="OC9" s="5"/>
      <c r="OD9" s="5"/>
      <c r="OE9" s="5"/>
      <c r="OF9" s="5"/>
      <c r="OG9" s="5"/>
      <c r="OH9" s="5"/>
      <c r="OI9" s="5"/>
      <c r="OJ9" s="5"/>
      <c r="OK9" s="5"/>
      <c r="OL9" s="5"/>
      <c r="OM9" s="5"/>
      <c r="ON9" s="5"/>
      <c r="OO9" s="5"/>
      <c r="OP9" s="5"/>
      <c r="OQ9" s="5"/>
      <c r="OR9" s="5"/>
      <c r="OS9" s="5"/>
      <c r="OT9" s="5"/>
      <c r="OU9" s="5"/>
      <c r="OV9" s="5"/>
      <c r="OW9" s="5"/>
      <c r="OX9" s="5"/>
      <c r="OY9" s="5"/>
      <c r="OZ9" s="5"/>
      <c r="PA9" s="5"/>
      <c r="PB9" s="5"/>
      <c r="PC9" s="5"/>
      <c r="PD9" s="5"/>
      <c r="PE9" s="5"/>
      <c r="PF9" s="5"/>
      <c r="PG9" s="5"/>
      <c r="PH9" s="5"/>
      <c r="PI9" s="5"/>
      <c r="PJ9" s="5"/>
      <c r="PK9" s="5"/>
      <c r="PL9" s="5"/>
      <c r="PM9" s="5"/>
      <c r="PN9" s="5"/>
      <c r="PO9" s="5"/>
      <c r="PP9" s="5"/>
      <c r="PQ9" s="5"/>
      <c r="PR9" s="5"/>
      <c r="PS9" s="5"/>
      <c r="PT9" s="5"/>
      <c r="PU9" s="5"/>
      <c r="PV9" s="5"/>
      <c r="PW9" s="5"/>
      <c r="PX9" s="5"/>
      <c r="PY9" s="5"/>
      <c r="PZ9" s="5"/>
      <c r="QA9" s="5"/>
      <c r="QB9" s="5"/>
      <c r="QC9" s="5"/>
      <c r="QD9" s="5"/>
      <c r="QE9" s="5"/>
      <c r="QF9" s="5"/>
      <c r="QG9" s="5"/>
      <c r="QH9" s="5"/>
      <c r="QI9" s="5"/>
      <c r="QJ9" s="5"/>
      <c r="QK9" s="5"/>
      <c r="QL9" s="5"/>
      <c r="QM9" s="5"/>
      <c r="QN9" s="5"/>
      <c r="QO9" s="5"/>
      <c r="QP9" s="5"/>
      <c r="QQ9" s="5"/>
      <c r="QR9" s="5"/>
      <c r="QS9" s="5"/>
      <c r="QT9" s="5"/>
      <c r="QU9" s="5"/>
      <c r="QV9" s="5"/>
      <c r="QW9" s="5"/>
      <c r="QX9" s="5"/>
      <c r="QY9" s="5"/>
      <c r="QZ9" s="5"/>
      <c r="RA9" s="5"/>
      <c r="RB9" s="5"/>
      <c r="RC9" s="5"/>
      <c r="RD9" s="5"/>
      <c r="RE9" s="5"/>
      <c r="RF9" s="5"/>
      <c r="RG9" s="5"/>
      <c r="RH9" s="5"/>
      <c r="RI9" s="5"/>
      <c r="RJ9" s="5"/>
      <c r="RK9" s="5"/>
      <c r="RL9" s="5"/>
      <c r="RM9" s="5"/>
      <c r="RN9" s="5"/>
      <c r="RO9" s="5"/>
      <c r="RP9" s="5"/>
      <c r="RQ9" s="5"/>
      <c r="RR9" s="5"/>
      <c r="RS9" s="5"/>
      <c r="RT9" s="5"/>
      <c r="RU9" s="5"/>
      <c r="RV9" s="5"/>
      <c r="RW9" s="5"/>
      <c r="RX9" s="5"/>
      <c r="RY9" s="5"/>
      <c r="RZ9" s="5"/>
      <c r="SA9" s="5"/>
      <c r="SB9" s="5"/>
      <c r="SC9" s="5"/>
      <c r="SD9" s="5"/>
      <c r="SE9" s="5"/>
      <c r="SF9" s="5"/>
      <c r="SG9" s="5"/>
      <c r="SH9" s="5"/>
      <c r="SI9" s="5"/>
      <c r="SJ9" s="5"/>
      <c r="SK9" s="5"/>
      <c r="SL9" s="5"/>
      <c r="SM9" s="5"/>
      <c r="SN9" s="5"/>
      <c r="SO9" s="5"/>
      <c r="SP9" s="5"/>
      <c r="SQ9" s="5"/>
      <c r="SR9" s="5"/>
      <c r="SS9" s="5"/>
      <c r="ST9" s="5"/>
      <c r="SU9" s="5"/>
      <c r="SV9" s="5"/>
      <c r="SW9" s="5"/>
      <c r="SX9" s="5"/>
      <c r="SY9" s="5"/>
      <c r="SZ9" s="5"/>
      <c r="TA9" s="5"/>
      <c r="TB9" s="5"/>
      <c r="TC9" s="5"/>
      <c r="TD9" s="5"/>
      <c r="TE9" s="5"/>
      <c r="TF9" s="5"/>
      <c r="TG9" s="5"/>
      <c r="TH9" s="5"/>
      <c r="TI9" s="5"/>
      <c r="TJ9" s="5"/>
      <c r="TK9" s="5"/>
      <c r="TL9" s="5"/>
      <c r="TM9" s="5"/>
      <c r="TN9" s="5"/>
      <c r="TO9" s="5"/>
      <c r="TP9" s="5"/>
      <c r="TQ9" s="5"/>
      <c r="TR9" s="5"/>
      <c r="TS9" s="5"/>
      <c r="TT9" s="5"/>
      <c r="TU9" s="5"/>
      <c r="TV9" s="5"/>
      <c r="TW9" s="5"/>
      <c r="TX9" s="5"/>
      <c r="TY9" s="5"/>
      <c r="TZ9" s="5"/>
      <c r="UA9" s="5"/>
      <c r="UB9" s="5"/>
      <c r="UC9" s="5"/>
      <c r="UD9" s="5"/>
      <c r="UE9" s="5"/>
      <c r="UF9" s="5"/>
      <c r="UG9" s="5"/>
      <c r="UH9" s="5"/>
      <c r="UI9" s="5"/>
      <c r="UJ9" s="5"/>
      <c r="UK9" s="5"/>
      <c r="UL9" s="5"/>
      <c r="UM9" s="5"/>
      <c r="UN9" s="5"/>
      <c r="UO9" s="5"/>
      <c r="UP9" s="5"/>
      <c r="UQ9" s="5"/>
      <c r="UR9" s="5"/>
      <c r="US9" s="5"/>
      <c r="UT9" s="5"/>
      <c r="UU9" s="5"/>
      <c r="UV9" s="5"/>
      <c r="UW9" s="5"/>
      <c r="UX9" s="5"/>
      <c r="UY9" s="5"/>
      <c r="UZ9" s="5"/>
      <c r="VA9" s="5"/>
      <c r="VB9" s="5"/>
      <c r="VC9" s="5"/>
      <c r="VD9" s="5"/>
      <c r="VE9" s="5"/>
      <c r="VF9" s="5"/>
      <c r="VG9" s="5"/>
      <c r="VH9" s="5"/>
      <c r="VI9" s="5"/>
      <c r="VJ9" s="5"/>
      <c r="VK9" s="5"/>
      <c r="VL9" s="5"/>
      <c r="VM9" s="5"/>
      <c r="VN9" s="5"/>
      <c r="VO9" s="5"/>
      <c r="VP9" s="5"/>
      <c r="VQ9" s="5"/>
      <c r="VR9" s="5"/>
      <c r="VS9" s="5"/>
      <c r="VT9" s="5"/>
      <c r="VU9" s="5"/>
      <c r="VV9" s="5"/>
      <c r="VW9" s="5"/>
      <c r="VX9" s="5"/>
      <c r="VY9" s="5"/>
      <c r="VZ9" s="5"/>
      <c r="WA9" s="5"/>
      <c r="WB9" s="5"/>
      <c r="WC9" s="5"/>
      <c r="WD9" s="5"/>
      <c r="WE9" s="5"/>
      <c r="WF9" s="5"/>
      <c r="WG9" s="5"/>
      <c r="WH9" s="5"/>
      <c r="WI9" s="5"/>
      <c r="WJ9" s="5"/>
      <c r="WK9" s="5"/>
      <c r="WL9" s="5"/>
      <c r="WM9" s="5"/>
      <c r="WN9" s="5"/>
      <c r="WO9" s="5"/>
      <c r="WP9" s="5"/>
      <c r="WQ9" s="5"/>
      <c r="WR9" s="5"/>
      <c r="WS9" s="5"/>
      <c r="WT9" s="5"/>
      <c r="WU9" s="5"/>
      <c r="WV9" s="5"/>
      <c r="WW9" s="5"/>
      <c r="WX9" s="5"/>
      <c r="WY9" s="5"/>
      <c r="WZ9" s="5"/>
      <c r="XA9" s="5"/>
      <c r="XB9" s="5"/>
      <c r="XC9" s="5"/>
      <c r="XD9" s="5"/>
      <c r="XE9" s="5"/>
      <c r="XF9" s="5"/>
      <c r="XG9" s="5"/>
      <c r="XH9" s="5"/>
      <c r="XI9" s="5"/>
      <c r="XJ9" s="5"/>
      <c r="XK9" s="5"/>
      <c r="XL9" s="5"/>
      <c r="XM9" s="5"/>
      <c r="XN9" s="5"/>
      <c r="XO9" s="5"/>
      <c r="XP9" s="5"/>
      <c r="XQ9" s="5"/>
      <c r="XR9" s="5"/>
      <c r="XS9" s="5"/>
      <c r="XT9" s="5"/>
      <c r="XU9" s="5"/>
      <c r="XV9" s="5"/>
      <c r="XW9" s="5"/>
      <c r="XX9" s="5"/>
      <c r="XY9" s="5"/>
      <c r="XZ9" s="5"/>
      <c r="YA9" s="5"/>
      <c r="YB9" s="5"/>
      <c r="YC9" s="5"/>
      <c r="YD9" s="5"/>
      <c r="YE9" s="5"/>
      <c r="YF9" s="5"/>
      <c r="YG9" s="5"/>
      <c r="YH9" s="5"/>
      <c r="YI9" s="5"/>
      <c r="YJ9" s="5"/>
      <c r="YK9" s="5"/>
      <c r="YL9" s="5"/>
      <c r="YM9" s="5"/>
      <c r="YN9" s="5"/>
      <c r="YO9" s="5"/>
      <c r="YP9" s="5"/>
      <c r="YQ9" s="5"/>
      <c r="YR9" s="5"/>
      <c r="YS9" s="5"/>
      <c r="YT9" s="5"/>
      <c r="YU9" s="5"/>
      <c r="YV9" s="5"/>
      <c r="YW9" s="5"/>
      <c r="YX9" s="5"/>
      <c r="YY9" s="5"/>
      <c r="YZ9" s="5"/>
      <c r="ZA9" s="5"/>
      <c r="ZB9" s="5"/>
      <c r="ZC9" s="5"/>
      <c r="ZD9" s="5"/>
      <c r="ZE9" s="5"/>
      <c r="ZF9" s="5"/>
      <c r="ZG9" s="5"/>
      <c r="ZH9" s="5"/>
      <c r="ZI9" s="5"/>
      <c r="ZJ9" s="5"/>
      <c r="ZK9" s="5"/>
      <c r="ZL9" s="5"/>
      <c r="ZM9" s="5"/>
      <c r="ZN9" s="5"/>
      <c r="ZO9" s="5"/>
      <c r="ZP9" s="5"/>
      <c r="ZQ9" s="5"/>
      <c r="ZR9" s="5"/>
      <c r="ZS9" s="5"/>
      <c r="ZT9" s="5"/>
      <c r="ZU9" s="5"/>
      <c r="ZV9" s="5"/>
      <c r="ZW9" s="5"/>
      <c r="ZX9" s="5"/>
      <c r="ZY9" s="5"/>
      <c r="ZZ9" s="5"/>
      <c r="AAA9" s="5"/>
      <c r="AAB9" s="5"/>
      <c r="AAC9" s="5"/>
      <c r="AAD9" s="5"/>
      <c r="AAE9" s="5"/>
      <c r="AAF9" s="5"/>
      <c r="AAG9" s="5"/>
      <c r="AAH9" s="5"/>
      <c r="AAI9" s="5"/>
      <c r="AAJ9" s="5"/>
      <c r="AAK9" s="5"/>
      <c r="AAL9" s="5"/>
      <c r="AAM9" s="5"/>
      <c r="AAN9" s="5"/>
      <c r="AAO9" s="5"/>
      <c r="AAP9" s="5"/>
      <c r="AAQ9" s="5"/>
      <c r="AAR9" s="5"/>
      <c r="AAS9" s="5"/>
      <c r="AAT9" s="5"/>
      <c r="AAU9" s="5"/>
      <c r="AAV9" s="5"/>
      <c r="AAW9" s="5"/>
      <c r="AAX9" s="5"/>
      <c r="AAY9" s="5"/>
      <c r="AAZ9" s="5"/>
      <c r="ABA9" s="5"/>
      <c r="ABB9" s="5"/>
      <c r="ABC9" s="5"/>
      <c r="ABD9" s="5"/>
      <c r="ABE9" s="5"/>
      <c r="ABF9" s="5"/>
      <c r="ABG9" s="5"/>
      <c r="ABH9" s="5"/>
      <c r="ABI9" s="5"/>
      <c r="ABJ9" s="5"/>
      <c r="ABK9" s="5"/>
      <c r="ABL9" s="5"/>
      <c r="ABM9" s="5"/>
      <c r="ABN9" s="5"/>
      <c r="ABO9" s="5"/>
      <c r="ABP9" s="5"/>
      <c r="ABQ9" s="5"/>
      <c r="ABR9" s="5"/>
      <c r="ABS9" s="5"/>
      <c r="ABT9" s="5"/>
      <c r="ABU9" s="5"/>
      <c r="ABV9" s="5"/>
      <c r="ABW9" s="5"/>
      <c r="ABX9" s="5"/>
      <c r="ABY9" s="5"/>
      <c r="ABZ9" s="5"/>
      <c r="ACA9" s="5"/>
      <c r="ACB9" s="5"/>
      <c r="ACC9" s="5"/>
      <c r="ACD9" s="5"/>
      <c r="ACE9" s="5"/>
      <c r="ACF9" s="5"/>
      <c r="ACG9" s="5"/>
      <c r="ACH9" s="5"/>
      <c r="ACI9" s="5"/>
      <c r="ACJ9" s="5"/>
      <c r="ACK9" s="5"/>
      <c r="ACL9" s="5"/>
      <c r="ACM9" s="5"/>
      <c r="ACN9" s="5"/>
      <c r="ACO9" s="5"/>
      <c r="ACP9" s="5"/>
      <c r="ACQ9" s="5"/>
      <c r="ACR9" s="5"/>
      <c r="ACS9" s="5"/>
      <c r="ACT9" s="5"/>
      <c r="ACU9" s="5"/>
      <c r="ACV9" s="5"/>
      <c r="ACW9" s="5"/>
      <c r="ACX9" s="5"/>
      <c r="ACY9" s="5"/>
      <c r="ACZ9" s="5"/>
      <c r="ADA9" s="5"/>
      <c r="ADB9" s="5"/>
      <c r="ADC9" s="5"/>
      <c r="ADD9" s="5"/>
      <c r="ADE9" s="5"/>
      <c r="ADF9" s="5"/>
      <c r="ADG9" s="5"/>
      <c r="ADH9" s="5"/>
      <c r="ADI9" s="5"/>
      <c r="ADJ9" s="5"/>
      <c r="ADK9" s="5"/>
      <c r="ADL9" s="5"/>
      <c r="ADM9" s="5"/>
      <c r="ADN9" s="5"/>
      <c r="ADO9" s="5"/>
      <c r="ADP9" s="5"/>
      <c r="ADQ9" s="5"/>
      <c r="ADR9" s="5"/>
      <c r="ADS9" s="5"/>
      <c r="ADT9" s="5"/>
      <c r="ADU9" s="5"/>
      <c r="ADV9" s="5"/>
      <c r="ADW9" s="5"/>
      <c r="ADX9" s="5"/>
      <c r="ADY9" s="5"/>
      <c r="ADZ9" s="5"/>
      <c r="AEA9" s="5"/>
      <c r="AEB9" s="5"/>
      <c r="AEC9" s="5"/>
      <c r="AED9" s="5"/>
      <c r="AEE9" s="5"/>
      <c r="AEF9" s="5"/>
      <c r="AEG9" s="5"/>
      <c r="AEH9" s="5"/>
      <c r="AEI9" s="5"/>
      <c r="AEJ9" s="5"/>
      <c r="AEK9" s="5"/>
      <c r="AEL9" s="5"/>
      <c r="AEM9" s="5"/>
      <c r="AEN9" s="5"/>
      <c r="AEO9" s="5"/>
      <c r="AEP9" s="5"/>
      <c r="AEQ9" s="5"/>
      <c r="AER9" s="5"/>
      <c r="AES9" s="5"/>
      <c r="AET9" s="5"/>
      <c r="AEU9" s="5"/>
      <c r="AEV9" s="5"/>
      <c r="AEW9" s="5"/>
      <c r="AEX9" s="5"/>
      <c r="AEY9" s="5"/>
      <c r="AEZ9" s="5"/>
      <c r="AFA9" s="5"/>
      <c r="AFB9" s="5"/>
      <c r="AFC9" s="5"/>
      <c r="AFD9" s="5"/>
      <c r="AFE9" s="5"/>
      <c r="AFF9" s="5"/>
      <c r="AFG9" s="5"/>
      <c r="AFH9" s="5"/>
      <c r="AFI9" s="5"/>
      <c r="AFJ9" s="5"/>
      <c r="AFK9" s="5"/>
      <c r="AFL9" s="5"/>
      <c r="AFM9" s="5"/>
      <c r="AFN9" s="5"/>
      <c r="AFO9" s="5"/>
      <c r="AFP9" s="5"/>
      <c r="AFQ9" s="5"/>
      <c r="AFR9" s="5"/>
      <c r="AFS9" s="5"/>
      <c r="AFT9" s="5"/>
      <c r="AFU9" s="5"/>
      <c r="AFV9" s="5"/>
      <c r="AFW9" s="5"/>
      <c r="AFX9" s="5"/>
      <c r="AFY9" s="5"/>
      <c r="AFZ9" s="5"/>
      <c r="AGA9" s="5"/>
      <c r="AGB9" s="5"/>
      <c r="AGC9" s="5"/>
      <c r="AGD9" s="5"/>
      <c r="AGE9" s="5"/>
      <c r="AGF9" s="5"/>
      <c r="AGG9" s="5"/>
      <c r="AGH9" s="5"/>
      <c r="AGI9" s="5"/>
      <c r="AGJ9" s="5"/>
      <c r="AGK9" s="5"/>
      <c r="AGL9" s="5"/>
      <c r="AGM9" s="5"/>
      <c r="AGN9" s="5"/>
      <c r="AGO9" s="5"/>
      <c r="AGP9" s="5"/>
      <c r="AGQ9" s="5"/>
      <c r="AGR9" s="5"/>
      <c r="AGS9" s="5"/>
      <c r="AGT9" s="5"/>
      <c r="AGU9" s="5"/>
      <c r="AGV9" s="5"/>
      <c r="AGW9" s="5"/>
      <c r="AGX9" s="5"/>
      <c r="AGY9" s="5"/>
      <c r="AGZ9" s="5"/>
      <c r="AHA9" s="5"/>
      <c r="AHB9" s="5"/>
      <c r="AHC9" s="5"/>
      <c r="AHD9" s="5"/>
      <c r="AHE9" s="5"/>
      <c r="AHF9" s="5"/>
      <c r="AHG9" s="5"/>
      <c r="AHH9" s="5"/>
      <c r="AHI9" s="5"/>
      <c r="AHJ9" s="5"/>
      <c r="AHK9" s="5"/>
      <c r="AHL9" s="5"/>
      <c r="AHM9" s="5"/>
      <c r="AHN9" s="5"/>
      <c r="AHO9" s="5"/>
      <c r="AHP9" s="5"/>
      <c r="AHQ9" s="5"/>
      <c r="AHR9" s="5"/>
      <c r="AHS9" s="5"/>
      <c r="AHT9" s="5"/>
      <c r="AHU9" s="5"/>
      <c r="AHV9" s="5"/>
      <c r="AHW9" s="5"/>
      <c r="AHX9" s="5"/>
      <c r="AHY9" s="5"/>
      <c r="AHZ9" s="5"/>
      <c r="AIA9" s="5"/>
      <c r="AIB9" s="5"/>
      <c r="AIC9" s="5"/>
      <c r="AID9" s="5"/>
      <c r="AIE9" s="5"/>
      <c r="AIF9" s="5"/>
      <c r="AIG9" s="5"/>
      <c r="AIH9" s="5"/>
      <c r="AII9" s="5"/>
      <c r="AIJ9" s="5"/>
      <c r="AIK9" s="5"/>
      <c r="AIL9" s="5"/>
      <c r="AIM9" s="5"/>
      <c r="AIN9" s="5"/>
      <c r="AIO9" s="5"/>
      <c r="AIP9" s="5"/>
      <c r="AIQ9" s="5"/>
      <c r="AIR9" s="5"/>
      <c r="AIS9" s="5"/>
      <c r="AIT9" s="5"/>
      <c r="AIU9" s="5"/>
      <c r="AIV9" s="5"/>
      <c r="AIW9" s="5"/>
      <c r="AIX9" s="5"/>
      <c r="AIY9" s="5"/>
      <c r="AIZ9" s="5"/>
      <c r="AJA9" s="5"/>
      <c r="AJB9" s="5"/>
      <c r="AJC9" s="5"/>
      <c r="AJD9" s="5"/>
      <c r="AJE9" s="5"/>
      <c r="AJF9" s="5"/>
      <c r="AJG9" s="5"/>
      <c r="AJH9" s="5"/>
      <c r="AJI9" s="5"/>
      <c r="AJJ9" s="5"/>
      <c r="AJK9" s="5"/>
      <c r="AJL9" s="5"/>
      <c r="AJM9" s="5"/>
      <c r="AJN9" s="5"/>
      <c r="AJO9" s="5"/>
      <c r="AJP9" s="5"/>
      <c r="AJQ9" s="5"/>
      <c r="AJR9" s="5"/>
      <c r="AJS9" s="5"/>
      <c r="AJT9" s="5"/>
      <c r="AJU9" s="5"/>
      <c r="AJV9" s="5"/>
      <c r="AJW9" s="5"/>
      <c r="AJX9" s="5"/>
      <c r="AJY9" s="5"/>
      <c r="AJZ9" s="5"/>
      <c r="AKA9" s="5"/>
      <c r="AKB9" s="5"/>
      <c r="AKC9" s="5"/>
      <c r="AKD9" s="5"/>
      <c r="AKE9" s="5"/>
      <c r="AKF9" s="5"/>
      <c r="AKG9" s="5"/>
      <c r="AKH9" s="5"/>
      <c r="AKI9" s="5"/>
      <c r="AKJ9" s="5"/>
      <c r="AKK9" s="5"/>
      <c r="AKL9" s="5"/>
      <c r="AKM9" s="5"/>
      <c r="AKN9" s="5"/>
      <c r="AKO9" s="5"/>
      <c r="AKP9" s="5"/>
      <c r="AKQ9" s="5"/>
      <c r="AKR9" s="5"/>
      <c r="AKS9" s="5"/>
      <c r="AKT9" s="5"/>
      <c r="AKU9" s="5"/>
      <c r="AKV9" s="5"/>
      <c r="AKW9" s="5"/>
      <c r="AKX9" s="5"/>
      <c r="AKY9" s="5"/>
      <c r="AKZ9" s="5"/>
      <c r="ALA9" s="5"/>
      <c r="ALB9" s="5"/>
      <c r="ALC9" s="5"/>
      <c r="ALD9" s="5"/>
      <c r="ALE9" s="5"/>
      <c r="ALF9" s="5"/>
      <c r="ALG9" s="5"/>
      <c r="ALH9" s="5"/>
      <c r="ALI9" s="5"/>
      <c r="ALJ9" s="5"/>
      <c r="ALK9" s="5"/>
      <c r="ALL9" s="5"/>
      <c r="ALM9" s="5"/>
      <c r="ALN9" s="5"/>
      <c r="ALO9" s="5"/>
      <c r="ALP9" s="5"/>
      <c r="ALQ9" s="5"/>
      <c r="ALR9" s="5"/>
      <c r="ALS9" s="5"/>
      <c r="ALT9" s="5"/>
      <c r="ALU9" s="5"/>
      <c r="ALV9" s="5"/>
      <c r="ALW9" s="5"/>
      <c r="ALX9" s="5"/>
      <c r="ALY9" s="5"/>
      <c r="ALZ9" s="5"/>
      <c r="AMA9" s="5"/>
      <c r="AMB9" s="5"/>
      <c r="AMC9" s="5"/>
      <c r="AMD9" s="5"/>
      <c r="AME9" s="5"/>
      <c r="AMF9" s="5"/>
      <c r="AMG9" s="5"/>
      <c r="AMH9" s="5"/>
      <c r="AMI9" s="5"/>
      <c r="AMJ9" s="5"/>
      <c r="AMK9" s="5"/>
      <c r="AML9" s="5"/>
      <c r="AMM9" s="5"/>
      <c r="AMN9" s="5"/>
      <c r="AMO9" s="5"/>
      <c r="AMP9" s="5"/>
      <c r="AMQ9" s="5"/>
      <c r="AMR9" s="5"/>
      <c r="AMS9" s="5"/>
      <c r="AMT9" s="5"/>
      <c r="AMU9" s="5"/>
      <c r="AMV9" s="5"/>
      <c r="AMW9" s="5"/>
      <c r="AMX9" s="5"/>
      <c r="AMY9" s="5"/>
      <c r="AMZ9" s="5"/>
      <c r="ANA9" s="5"/>
      <c r="ANB9" s="5"/>
      <c r="ANC9" s="5"/>
      <c r="AND9" s="5"/>
      <c r="ANE9" s="5"/>
      <c r="ANF9" s="5"/>
      <c r="ANG9" s="5"/>
      <c r="ANH9" s="5"/>
      <c r="ANI9" s="5"/>
      <c r="ANJ9" s="5"/>
      <c r="ANK9" s="5"/>
      <c r="ANL9" s="5"/>
      <c r="ANM9" s="5"/>
      <c r="ANN9" s="5"/>
      <c r="ANO9" s="5"/>
      <c r="ANP9" s="5"/>
      <c r="ANQ9" s="5"/>
      <c r="ANR9" s="5"/>
      <c r="ANS9" s="5"/>
      <c r="ANT9" s="5"/>
      <c r="ANU9" s="5"/>
      <c r="ANV9" s="5"/>
      <c r="ANW9" s="5"/>
      <c r="ANX9" s="5"/>
      <c r="ANY9" s="5"/>
      <c r="ANZ9" s="5"/>
      <c r="AOA9" s="5"/>
      <c r="AOB9" s="5"/>
      <c r="AOC9" s="5"/>
      <c r="AOD9" s="5"/>
      <c r="AOE9" s="5"/>
      <c r="AOF9" s="5"/>
      <c r="AOG9" s="5"/>
      <c r="AOH9" s="5"/>
      <c r="AOI9" s="5"/>
      <c r="AOJ9" s="5"/>
      <c r="AOK9" s="5"/>
      <c r="AOL9" s="5"/>
      <c r="AOM9" s="5"/>
      <c r="AON9" s="5"/>
      <c r="AOO9" s="5"/>
      <c r="AOP9" s="5"/>
      <c r="AOQ9" s="5"/>
      <c r="AOR9" s="5"/>
      <c r="AOS9" s="5"/>
      <c r="AOT9" s="5"/>
      <c r="AOU9" s="5"/>
      <c r="AOV9" s="5"/>
      <c r="AOW9" s="5"/>
      <c r="AOX9" s="5"/>
      <c r="AOY9" s="5"/>
      <c r="AOZ9" s="5"/>
      <c r="APA9" s="5"/>
      <c r="APB9" s="5"/>
      <c r="APC9" s="5"/>
      <c r="APD9" s="5"/>
      <c r="APE9" s="5"/>
      <c r="APF9" s="5"/>
      <c r="APG9" s="5"/>
      <c r="APH9" s="5"/>
      <c r="API9" s="5"/>
      <c r="APJ9" s="5"/>
      <c r="APK9" s="5"/>
      <c r="APL9" s="5"/>
      <c r="APM9" s="5"/>
      <c r="APN9" s="5"/>
      <c r="APO9" s="5"/>
      <c r="APP9" s="5"/>
      <c r="APQ9" s="5"/>
      <c r="APR9" s="5"/>
      <c r="APS9" s="5"/>
      <c r="APT9" s="5"/>
      <c r="APU9" s="5"/>
      <c r="APV9" s="5"/>
      <c r="APW9" s="5"/>
      <c r="APX9" s="5"/>
      <c r="APY9" s="5"/>
      <c r="APZ9" s="5"/>
      <c r="AQA9" s="5"/>
      <c r="AQB9" s="5"/>
      <c r="AQC9" s="5"/>
      <c r="AQD9" s="5"/>
      <c r="AQE9" s="5"/>
      <c r="AQF9" s="5"/>
      <c r="AQG9" s="5"/>
      <c r="AQH9" s="5"/>
      <c r="AQI9" s="5"/>
      <c r="AQJ9" s="5"/>
      <c r="AQK9" s="5"/>
      <c r="AQL9" s="5"/>
      <c r="AQM9" s="5"/>
      <c r="AQN9" s="5"/>
      <c r="AQO9" s="5"/>
      <c r="AQP9" s="5"/>
      <c r="AQQ9" s="5"/>
      <c r="AQR9" s="5"/>
      <c r="AQS9" s="5"/>
      <c r="AQT9" s="5"/>
      <c r="AQU9" s="5"/>
      <c r="AQV9" s="5"/>
      <c r="AQW9" s="5"/>
      <c r="AQX9" s="5"/>
      <c r="AQY9" s="5"/>
      <c r="AQZ9" s="5"/>
      <c r="ARA9" s="5"/>
      <c r="ARB9" s="5"/>
      <c r="ARC9" s="5"/>
      <c r="ARD9" s="5"/>
      <c r="ARE9" s="5"/>
      <c r="ARF9" s="5"/>
      <c r="ARG9" s="5"/>
      <c r="ARH9" s="5"/>
      <c r="ARI9" s="5"/>
      <c r="ARJ9" s="5"/>
      <c r="ARK9" s="5"/>
      <c r="ARL9" s="5"/>
      <c r="ARM9" s="5"/>
      <c r="ARN9" s="5"/>
      <c r="ARO9" s="5"/>
      <c r="ARP9" s="5"/>
      <c r="ARQ9" s="5"/>
      <c r="ARR9" s="5"/>
      <c r="ARS9" s="5"/>
      <c r="ART9" s="5"/>
      <c r="ARU9" s="5"/>
      <c r="ARV9" s="5"/>
      <c r="ARW9" s="5"/>
      <c r="ARX9" s="5"/>
      <c r="ARY9" s="5"/>
      <c r="ARZ9" s="5"/>
      <c r="ASA9" s="5"/>
      <c r="ASB9" s="5"/>
      <c r="ASC9" s="5"/>
      <c r="ASD9" s="5"/>
      <c r="ASE9" s="5"/>
      <c r="ASF9" s="5"/>
      <c r="ASG9" s="5"/>
      <c r="ASH9" s="5"/>
      <c r="ASI9" s="5"/>
      <c r="ASJ9" s="5"/>
      <c r="ASK9" s="5"/>
      <c r="ASL9" s="5"/>
      <c r="ASM9" s="5"/>
      <c r="ASN9" s="5"/>
      <c r="ASO9" s="5"/>
      <c r="ASP9" s="5"/>
      <c r="ASQ9" s="5"/>
      <c r="ASR9" s="5"/>
      <c r="ASS9" s="5"/>
      <c r="AST9" s="5"/>
      <c r="ASU9" s="5"/>
      <c r="ASV9" s="5"/>
      <c r="ASW9" s="5"/>
      <c r="ASX9" s="5"/>
      <c r="ASY9" s="5"/>
      <c r="ASZ9" s="5"/>
      <c r="ATA9" s="5"/>
      <c r="ATB9" s="5"/>
      <c r="ATC9" s="5"/>
      <c r="ATD9" s="5"/>
      <c r="ATE9" s="5"/>
      <c r="ATF9" s="5"/>
      <c r="ATG9" s="5"/>
      <c r="ATH9" s="5"/>
      <c r="ATI9" s="5"/>
      <c r="ATJ9" s="5"/>
      <c r="ATK9" s="5"/>
      <c r="ATL9" s="5"/>
      <c r="ATM9" s="5"/>
      <c r="ATN9" s="5"/>
      <c r="ATO9" s="5"/>
      <c r="ATP9" s="5"/>
      <c r="ATQ9" s="5"/>
      <c r="ATR9" s="5"/>
      <c r="ATS9" s="5"/>
      <c r="ATT9" s="5"/>
      <c r="ATU9" s="5"/>
      <c r="ATV9" s="5"/>
      <c r="ATW9" s="5"/>
      <c r="ATX9" s="5"/>
      <c r="ATY9" s="5"/>
      <c r="ATZ9" s="5"/>
      <c r="AUA9" s="5"/>
      <c r="AUB9" s="5"/>
      <c r="AUC9" s="5"/>
      <c r="AUD9" s="5"/>
      <c r="AUE9" s="5"/>
      <c r="AUF9" s="5"/>
      <c r="AUG9" s="5"/>
      <c r="AUH9" s="5"/>
      <c r="AUI9" s="5"/>
      <c r="AUJ9" s="5"/>
      <c r="AUK9" s="5"/>
      <c r="AUL9" s="5"/>
      <c r="AUM9" s="5"/>
      <c r="AUN9" s="5"/>
      <c r="AUO9" s="5"/>
      <c r="AUP9" s="5"/>
      <c r="AUQ9" s="5"/>
      <c r="AUR9" s="5"/>
      <c r="AUS9" s="5"/>
      <c r="AUT9" s="5"/>
      <c r="AUU9" s="5"/>
      <c r="AUV9" s="5"/>
      <c r="AUW9" s="5"/>
      <c r="AUX9" s="5"/>
      <c r="AUY9" s="5"/>
      <c r="AUZ9" s="5"/>
      <c r="AVA9" s="5"/>
      <c r="AVB9" s="5"/>
      <c r="AVC9" s="5"/>
      <c r="AVD9" s="5"/>
      <c r="AVE9" s="5"/>
      <c r="AVF9" s="5"/>
      <c r="AVG9" s="5"/>
      <c r="AVH9" s="5"/>
      <c r="AVI9" s="5"/>
      <c r="AVJ9" s="5"/>
      <c r="AVK9" s="5"/>
      <c r="AVL9" s="5"/>
      <c r="AVM9" s="5"/>
      <c r="AVN9" s="5"/>
      <c r="AVO9" s="5"/>
      <c r="AVP9" s="5"/>
      <c r="AVQ9" s="5"/>
      <c r="AVR9" s="5"/>
      <c r="AVS9" s="5"/>
      <c r="AVT9" s="5"/>
      <c r="AVU9" s="5"/>
      <c r="AVV9" s="5"/>
      <c r="AVW9" s="5"/>
      <c r="AVX9" s="5"/>
      <c r="AVY9" s="5"/>
      <c r="AVZ9" s="5"/>
      <c r="AWA9" s="5"/>
      <c r="AWB9" s="5"/>
      <c r="AWC9" s="5"/>
      <c r="AWD9" s="5"/>
      <c r="AWE9" s="5"/>
      <c r="AWF9" s="5"/>
      <c r="AWG9" s="5"/>
      <c r="AWH9" s="5"/>
      <c r="AWI9" s="5"/>
      <c r="AWJ9" s="5"/>
      <c r="AWK9" s="5"/>
      <c r="AWL9" s="5"/>
      <c r="AWM9" s="5"/>
      <c r="AWN9" s="5"/>
      <c r="AWO9" s="5"/>
      <c r="AWP9" s="5"/>
      <c r="AWQ9" s="5"/>
      <c r="AWR9" s="5"/>
      <c r="AWS9" s="5"/>
      <c r="AWT9" s="5"/>
      <c r="AWU9" s="5"/>
      <c r="AWV9" s="5"/>
      <c r="AWW9" s="5"/>
      <c r="AWX9" s="5"/>
      <c r="AWY9" s="5"/>
      <c r="AWZ9" s="5"/>
      <c r="AXA9" s="5"/>
      <c r="AXB9" s="5"/>
      <c r="AXC9" s="5"/>
      <c r="AXD9" s="5"/>
      <c r="AXE9" s="5"/>
      <c r="AXF9" s="5"/>
      <c r="AXG9" s="5"/>
      <c r="AXH9" s="5"/>
      <c r="AXI9" s="5"/>
      <c r="AXJ9" s="5"/>
      <c r="AXK9" s="5"/>
      <c r="AXL9" s="5"/>
      <c r="AXM9" s="5"/>
      <c r="AXN9" s="5"/>
      <c r="AXO9" s="5"/>
      <c r="AXP9" s="5"/>
      <c r="AXQ9" s="5"/>
      <c r="AXR9" s="5"/>
      <c r="AXS9" s="5"/>
      <c r="AXT9" s="5"/>
      <c r="AXU9" s="5"/>
      <c r="AXV9" s="5"/>
      <c r="AXW9" s="5"/>
      <c r="AXX9" s="5"/>
      <c r="AXY9" s="5"/>
      <c r="AXZ9" s="5"/>
      <c r="AYA9" s="5"/>
      <c r="AYB9" s="5"/>
      <c r="AYC9" s="5"/>
      <c r="AYD9" s="5"/>
      <c r="AYE9" s="5"/>
      <c r="AYF9" s="5"/>
      <c r="AYG9" s="5"/>
      <c r="AYH9" s="5"/>
      <c r="AYI9" s="5"/>
      <c r="AYJ9" s="5"/>
      <c r="AYK9" s="5"/>
      <c r="AYL9" s="5"/>
      <c r="AYM9" s="5"/>
      <c r="AYN9" s="5"/>
      <c r="AYO9" s="5"/>
      <c r="AYP9" s="5"/>
      <c r="AYQ9" s="5"/>
      <c r="AYR9" s="5"/>
      <c r="AYS9" s="5"/>
      <c r="AYT9" s="5"/>
      <c r="AYU9" s="5"/>
      <c r="AYV9" s="5"/>
      <c r="AYW9" s="5"/>
      <c r="AYX9" s="5"/>
      <c r="AYY9" s="5"/>
      <c r="AYZ9" s="5"/>
      <c r="AZA9" s="5"/>
      <c r="AZB9" s="5"/>
      <c r="AZC9" s="5"/>
      <c r="AZD9" s="5"/>
      <c r="AZE9" s="5"/>
      <c r="AZF9" s="5"/>
      <c r="AZG9" s="5"/>
      <c r="AZH9" s="5"/>
      <c r="AZI9" s="5"/>
      <c r="AZJ9" s="5"/>
      <c r="AZK9" s="5"/>
      <c r="AZL9" s="5"/>
      <c r="AZM9" s="5"/>
      <c r="AZN9" s="5"/>
      <c r="AZO9" s="5"/>
      <c r="AZP9" s="5"/>
      <c r="AZQ9" s="5"/>
      <c r="AZR9" s="5"/>
      <c r="AZS9" s="5"/>
      <c r="AZT9" s="5"/>
      <c r="AZU9" s="5"/>
      <c r="AZV9" s="5"/>
      <c r="AZW9" s="5"/>
      <c r="AZX9" s="5"/>
      <c r="AZY9" s="5"/>
      <c r="AZZ9" s="5"/>
      <c r="BAA9" s="5"/>
      <c r="BAB9" s="5"/>
      <c r="BAC9" s="5"/>
      <c r="BAD9" s="5"/>
      <c r="BAE9" s="5"/>
      <c r="BAF9" s="5"/>
      <c r="BAG9" s="5"/>
      <c r="BAH9" s="5"/>
      <c r="BAI9" s="5"/>
      <c r="BAJ9" s="5"/>
      <c r="BAK9" s="5"/>
      <c r="BAL9" s="5"/>
      <c r="BAM9" s="5"/>
      <c r="BAN9" s="5"/>
      <c r="BAO9" s="5"/>
      <c r="BAP9" s="5"/>
      <c r="BAQ9" s="5"/>
      <c r="BAR9" s="5"/>
      <c r="BAS9" s="5"/>
      <c r="BAT9" s="5"/>
      <c r="BAU9" s="5"/>
      <c r="BAV9" s="5"/>
      <c r="BAW9" s="5"/>
      <c r="BAX9" s="5"/>
      <c r="BAY9" s="5"/>
      <c r="BAZ9" s="5"/>
      <c r="BBA9" s="5"/>
      <c r="BBB9" s="5"/>
      <c r="BBC9" s="5"/>
      <c r="BBD9" s="5"/>
      <c r="BBE9" s="5"/>
      <c r="BBF9" s="5"/>
      <c r="BBG9" s="5"/>
      <c r="BBH9" s="5"/>
      <c r="BBI9" s="5"/>
      <c r="BBJ9" s="5"/>
      <c r="BBK9" s="5"/>
      <c r="BBL9" s="5"/>
      <c r="BBM9" s="5"/>
      <c r="BBN9" s="5"/>
      <c r="BBO9" s="5"/>
      <c r="BBP9" s="5"/>
      <c r="BBQ9" s="5"/>
      <c r="BBR9" s="5"/>
      <c r="BBS9" s="5"/>
      <c r="BBT9" s="5"/>
      <c r="BBU9" s="5"/>
      <c r="BBV9" s="5"/>
      <c r="BBW9" s="5"/>
      <c r="BBX9" s="5"/>
      <c r="BBY9" s="5"/>
      <c r="BBZ9" s="5"/>
      <c r="BCA9" s="5"/>
      <c r="BCB9" s="5"/>
      <c r="BCC9" s="5"/>
      <c r="BCD9" s="5"/>
      <c r="BCE9" s="5"/>
      <c r="BCF9" s="5"/>
      <c r="BCG9" s="5"/>
      <c r="BCH9" s="5"/>
      <c r="BCI9" s="5"/>
      <c r="BCJ9" s="5"/>
      <c r="BCK9" s="5"/>
      <c r="BCL9" s="5"/>
      <c r="BCM9" s="5"/>
      <c r="BCN9" s="5"/>
      <c r="BCO9" s="5"/>
      <c r="BCP9" s="5"/>
      <c r="BCQ9" s="5"/>
      <c r="BCR9" s="5"/>
      <c r="BCS9" s="5"/>
      <c r="BCT9" s="5"/>
      <c r="BCU9" s="5"/>
      <c r="BCV9" s="5"/>
      <c r="BCW9" s="5"/>
      <c r="BCX9" s="5"/>
      <c r="BCY9" s="5"/>
      <c r="BCZ9" s="5"/>
      <c r="BDA9" s="5"/>
      <c r="BDB9" s="5"/>
      <c r="BDC9" s="5"/>
      <c r="BDD9" s="5"/>
      <c r="BDE9" s="5"/>
      <c r="BDF9" s="5"/>
      <c r="BDG9" s="5"/>
      <c r="BDH9" s="5"/>
      <c r="BDI9" s="5"/>
      <c r="BDJ9" s="5"/>
      <c r="BDK9" s="5"/>
      <c r="BDL9" s="5"/>
      <c r="BDM9" s="5"/>
      <c r="BDN9" s="5"/>
      <c r="BDO9" s="5"/>
      <c r="BDP9" s="5"/>
      <c r="BDQ9" s="5"/>
      <c r="BDR9" s="5"/>
      <c r="BDS9" s="5"/>
      <c r="BDT9" s="5"/>
      <c r="BDU9" s="5"/>
      <c r="BDV9" s="5"/>
      <c r="BDW9" s="5"/>
      <c r="BDX9" s="5"/>
      <c r="BDY9" s="5"/>
      <c r="BDZ9" s="5"/>
      <c r="BEA9" s="5"/>
      <c r="BEB9" s="5"/>
      <c r="BEC9" s="5"/>
      <c r="BED9" s="5"/>
      <c r="BEE9" s="5"/>
      <c r="BEF9" s="5"/>
      <c r="BEG9" s="5"/>
      <c r="BEH9" s="5"/>
      <c r="BEI9" s="5"/>
      <c r="BEJ9" s="5"/>
      <c r="BEK9" s="5"/>
      <c r="BEL9" s="5"/>
      <c r="BEM9" s="5"/>
      <c r="BEN9" s="5"/>
      <c r="BEO9" s="5"/>
      <c r="BEP9" s="5"/>
      <c r="BEQ9" s="5"/>
      <c r="BER9" s="5"/>
      <c r="BES9" s="5"/>
      <c r="BET9" s="5"/>
      <c r="BEU9" s="5"/>
      <c r="BEV9" s="5"/>
      <c r="BEW9" s="5"/>
      <c r="BEX9" s="5"/>
      <c r="BEY9" s="5"/>
      <c r="BEZ9" s="5"/>
      <c r="BFA9" s="5"/>
      <c r="BFB9" s="5"/>
      <c r="BFC9" s="5"/>
      <c r="BFD9" s="5"/>
      <c r="BFE9" s="5"/>
      <c r="BFF9" s="5"/>
      <c r="BFG9" s="5"/>
      <c r="BFH9" s="5"/>
      <c r="BFI9" s="5"/>
      <c r="BFJ9" s="5"/>
      <c r="BFK9" s="5"/>
      <c r="BFL9" s="5"/>
      <c r="BFM9" s="5"/>
      <c r="BFN9" s="5"/>
      <c r="BFO9" s="5"/>
      <c r="BFP9" s="5"/>
      <c r="BFQ9" s="5"/>
      <c r="BFR9" s="5"/>
      <c r="BFS9" s="5"/>
      <c r="BFT9" s="5"/>
      <c r="BFU9" s="5"/>
      <c r="BFV9" s="5"/>
      <c r="BFW9" s="5"/>
      <c r="BFX9" s="5"/>
      <c r="BFY9" s="5"/>
      <c r="BFZ9" s="5"/>
      <c r="BGA9" s="5"/>
      <c r="BGB9" s="5"/>
      <c r="BGC9" s="5"/>
      <c r="BGD9" s="5"/>
      <c r="BGE9" s="5"/>
      <c r="BGF9" s="5"/>
      <c r="BGG9" s="5"/>
      <c r="BGH9" s="5"/>
      <c r="BGI9" s="5"/>
      <c r="BGJ9" s="5"/>
      <c r="BGK9" s="5"/>
      <c r="BGL9" s="5"/>
      <c r="BGM9" s="5"/>
      <c r="BGN9" s="5"/>
      <c r="BGO9" s="5"/>
      <c r="BGP9" s="5"/>
      <c r="BGQ9" s="5"/>
      <c r="BGR9" s="5"/>
      <c r="BGS9" s="5"/>
      <c r="BGT9" s="5"/>
      <c r="BGU9" s="5"/>
      <c r="BGV9" s="5"/>
      <c r="BGW9" s="5"/>
      <c r="BGX9" s="5"/>
      <c r="BGY9" s="5"/>
      <c r="BGZ9" s="5"/>
      <c r="BHA9" s="5"/>
      <c r="BHB9" s="5"/>
      <c r="BHC9" s="5"/>
      <c r="BHD9" s="5"/>
      <c r="BHE9" s="5"/>
      <c r="BHF9" s="5"/>
      <c r="BHG9" s="5"/>
      <c r="BHH9" s="5"/>
      <c r="BHI9" s="5"/>
      <c r="BHJ9" s="5"/>
      <c r="BHK9" s="5"/>
      <c r="BHL9" s="5"/>
      <c r="BHM9" s="5"/>
      <c r="BHN9" s="5"/>
      <c r="BHO9" s="5"/>
      <c r="BHP9" s="5"/>
      <c r="BHQ9" s="5"/>
      <c r="BHR9" s="5"/>
      <c r="BHS9" s="5"/>
      <c r="BHT9" s="5"/>
      <c r="BHU9" s="5"/>
      <c r="BHV9" s="5"/>
      <c r="BHW9" s="5"/>
      <c r="BHX9" s="5"/>
      <c r="BHY9" s="5"/>
      <c r="BHZ9" s="5"/>
      <c r="BIA9" s="5"/>
      <c r="BIB9" s="5"/>
      <c r="BIC9" s="5"/>
      <c r="BID9" s="5"/>
      <c r="BIE9" s="5"/>
      <c r="BIF9" s="5"/>
      <c r="BIG9" s="5"/>
      <c r="BIH9" s="5"/>
      <c r="BII9" s="5"/>
      <c r="BIJ9" s="5"/>
      <c r="BIK9" s="5"/>
      <c r="BIL9" s="5"/>
      <c r="BIM9" s="5"/>
      <c r="BIN9" s="5"/>
      <c r="BIO9" s="5"/>
      <c r="BIP9" s="5"/>
      <c r="BIQ9" s="5"/>
      <c r="BIR9" s="5"/>
      <c r="BIS9" s="5"/>
      <c r="BIT9" s="5"/>
      <c r="BIU9" s="5"/>
      <c r="BIV9" s="5"/>
      <c r="BIW9" s="5"/>
      <c r="BIX9" s="5"/>
      <c r="BIY9" s="5"/>
      <c r="BIZ9" s="5"/>
      <c r="BJA9" s="5"/>
      <c r="BJB9" s="5"/>
      <c r="BJC9" s="5"/>
      <c r="BJD9" s="5"/>
      <c r="BJE9" s="5"/>
      <c r="BJF9" s="5"/>
      <c r="BJG9" s="5"/>
      <c r="BJH9" s="5"/>
      <c r="BJI9" s="5"/>
      <c r="BJJ9" s="5"/>
      <c r="BJK9" s="5"/>
      <c r="BJL9" s="5"/>
      <c r="BJM9" s="5"/>
      <c r="BJN9" s="5"/>
      <c r="BJO9" s="5"/>
      <c r="BJP9" s="5"/>
      <c r="BJQ9" s="5"/>
      <c r="BJR9" s="5"/>
      <c r="BJS9" s="5"/>
      <c r="BJT9" s="5"/>
      <c r="BJU9" s="5"/>
      <c r="BJV9" s="5"/>
      <c r="BJW9" s="5"/>
      <c r="BJX9" s="5"/>
      <c r="BJY9" s="5"/>
      <c r="BJZ9" s="5"/>
      <c r="BKA9" s="5"/>
      <c r="BKB9" s="5"/>
      <c r="BKC9" s="5"/>
      <c r="BKD9" s="5"/>
      <c r="BKE9" s="5"/>
      <c r="BKF9" s="5"/>
      <c r="BKG9" s="5"/>
      <c r="BKH9" s="5"/>
      <c r="BKI9" s="5"/>
      <c r="BKJ9" s="5"/>
      <c r="BKK9" s="5"/>
      <c r="BKL9" s="5"/>
      <c r="BKM9" s="5"/>
      <c r="BKN9" s="5"/>
      <c r="BKO9" s="5"/>
      <c r="BKP9" s="5"/>
      <c r="BKQ9" s="5"/>
      <c r="BKR9" s="5"/>
      <c r="BKS9" s="5"/>
      <c r="BKT9" s="5"/>
      <c r="BKU9" s="5"/>
      <c r="BKV9" s="5"/>
      <c r="BKW9" s="5"/>
      <c r="BKX9" s="5"/>
      <c r="BKY9" s="5"/>
      <c r="BKZ9" s="5"/>
      <c r="BLA9" s="5"/>
      <c r="BLB9" s="5"/>
      <c r="BLC9" s="5"/>
      <c r="BLD9" s="5"/>
      <c r="BLE9" s="5"/>
      <c r="BLF9" s="5"/>
      <c r="BLG9" s="5"/>
      <c r="BLH9" s="5"/>
      <c r="BLI9" s="5"/>
      <c r="BLJ9" s="5"/>
      <c r="BLK9" s="5"/>
      <c r="BLL9" s="5"/>
      <c r="BLM9" s="5"/>
      <c r="BLN9" s="5"/>
      <c r="BLO9" s="5"/>
      <c r="BLP9" s="5"/>
      <c r="BLQ9" s="5"/>
      <c r="BLR9" s="5"/>
      <c r="BLS9" s="5"/>
      <c r="BLT9" s="5"/>
      <c r="BLU9" s="5"/>
      <c r="BLV9" s="5"/>
      <c r="BLW9" s="5"/>
      <c r="BLX9" s="5"/>
      <c r="BLY9" s="5"/>
      <c r="BLZ9" s="5"/>
      <c r="BMA9" s="5"/>
      <c r="BMB9" s="5"/>
      <c r="BMC9" s="5"/>
      <c r="BMD9" s="5"/>
      <c r="BME9" s="5"/>
      <c r="BMF9" s="5"/>
      <c r="BMG9" s="5"/>
      <c r="BMH9" s="5"/>
      <c r="BMI9" s="5"/>
      <c r="BMJ9" s="5"/>
      <c r="BMK9" s="5"/>
      <c r="BML9" s="5"/>
      <c r="BMM9" s="5"/>
      <c r="BMN9" s="5"/>
      <c r="BMO9" s="5"/>
      <c r="BMP9" s="5"/>
      <c r="BMQ9" s="5"/>
      <c r="BMR9" s="5"/>
      <c r="BMS9" s="5"/>
      <c r="BMT9" s="5"/>
      <c r="BMU9" s="5"/>
      <c r="BMV9" s="5"/>
      <c r="BMW9" s="5"/>
      <c r="BMX9" s="5"/>
      <c r="BMY9" s="5"/>
      <c r="BMZ9" s="5"/>
      <c r="BNA9" s="5"/>
      <c r="BNB9" s="5"/>
      <c r="BNC9" s="5"/>
      <c r="BND9" s="5"/>
      <c r="BNE9" s="5"/>
      <c r="BNF9" s="5"/>
      <c r="BNG9" s="5"/>
      <c r="BNH9" s="5"/>
      <c r="BNI9" s="5"/>
      <c r="BNJ9" s="5"/>
      <c r="BNK9" s="5"/>
      <c r="BNL9" s="5"/>
      <c r="BNM9" s="5"/>
      <c r="BNN9" s="5"/>
      <c r="BNO9" s="5"/>
      <c r="BNP9" s="5"/>
      <c r="BNQ9" s="5"/>
      <c r="BNR9" s="5"/>
      <c r="BNS9" s="5"/>
      <c r="BNT9" s="5"/>
      <c r="BNU9" s="5"/>
      <c r="BNV9" s="5"/>
      <c r="BNW9" s="5"/>
      <c r="BNX9" s="5"/>
      <c r="BNY9" s="5"/>
      <c r="BNZ9" s="5"/>
      <c r="BOA9" s="5"/>
      <c r="BOB9" s="5"/>
      <c r="BOC9" s="5"/>
      <c r="BOD9" s="5"/>
      <c r="BOE9" s="5"/>
      <c r="BOF9" s="5"/>
      <c r="BOG9" s="5"/>
      <c r="BOH9" s="5"/>
      <c r="BOI9" s="5"/>
      <c r="BOJ9" s="5"/>
      <c r="BOK9" s="5"/>
      <c r="BOL9" s="5"/>
      <c r="BOM9" s="5"/>
      <c r="BON9" s="5"/>
      <c r="BOO9" s="5"/>
      <c r="BOP9" s="5"/>
      <c r="BOQ9" s="5"/>
      <c r="BOR9" s="5"/>
      <c r="BOS9" s="5"/>
      <c r="BOT9" s="5"/>
      <c r="BOU9" s="5"/>
      <c r="BOV9" s="5"/>
      <c r="BOW9" s="5"/>
      <c r="BOX9" s="5"/>
      <c r="BOY9" s="5"/>
      <c r="BOZ9" s="5"/>
      <c r="BPA9" s="5"/>
      <c r="BPB9" s="5"/>
      <c r="BPC9" s="5"/>
      <c r="BPD9" s="5"/>
      <c r="BPE9" s="5"/>
      <c r="BPF9" s="5"/>
      <c r="BPG9" s="5"/>
      <c r="BPH9" s="5"/>
      <c r="BPI9" s="5"/>
      <c r="BPJ9" s="5"/>
      <c r="BPK9" s="5"/>
      <c r="BPL9" s="5"/>
      <c r="BPM9" s="5"/>
      <c r="BPN9" s="5"/>
      <c r="BPO9" s="5"/>
      <c r="BPP9" s="5"/>
      <c r="BPQ9" s="5"/>
      <c r="BPR9" s="5"/>
      <c r="BPS9" s="5"/>
      <c r="BPT9" s="5"/>
      <c r="BPU9" s="5"/>
      <c r="BPV9" s="5"/>
      <c r="BPW9" s="5"/>
      <c r="BPX9" s="5"/>
      <c r="BPY9" s="5"/>
      <c r="BPZ9" s="5"/>
      <c r="BQA9" s="5"/>
      <c r="BQB9" s="5"/>
      <c r="BQC9" s="5"/>
      <c r="BQD9" s="5"/>
      <c r="BQE9" s="5"/>
      <c r="BQF9" s="5"/>
      <c r="BQG9" s="5"/>
      <c r="BQH9" s="5"/>
      <c r="BQI9" s="5"/>
      <c r="BQJ9" s="5"/>
      <c r="BQK9" s="5"/>
      <c r="BQL9" s="5"/>
      <c r="BQM9" s="5"/>
      <c r="BQN9" s="5"/>
      <c r="BQO9" s="5"/>
      <c r="BQP9" s="5"/>
      <c r="BQQ9" s="5"/>
      <c r="BQR9" s="5"/>
      <c r="BQS9" s="5"/>
      <c r="BQT9" s="5"/>
      <c r="BQU9" s="5"/>
      <c r="BQV9" s="5"/>
      <c r="BQW9" s="5"/>
      <c r="BQX9" s="5"/>
      <c r="BQY9" s="5"/>
      <c r="BQZ9" s="5"/>
      <c r="BRA9" s="5"/>
      <c r="BRB9" s="5"/>
      <c r="BRC9" s="5"/>
      <c r="BRD9" s="5"/>
      <c r="BRE9" s="5"/>
      <c r="BRF9" s="5"/>
      <c r="BRG9" s="5"/>
      <c r="BRH9" s="5"/>
      <c r="BRI9" s="5"/>
      <c r="BRJ9" s="5"/>
      <c r="BRK9" s="5"/>
      <c r="BRL9" s="5"/>
      <c r="BRM9" s="5"/>
      <c r="BRN9" s="5"/>
      <c r="BRO9" s="5"/>
      <c r="BRP9" s="5"/>
      <c r="BRQ9" s="5"/>
      <c r="BRR9" s="5"/>
      <c r="BRS9" s="5"/>
      <c r="BRT9" s="5"/>
      <c r="BRU9" s="5"/>
      <c r="BRV9" s="5"/>
      <c r="BRW9" s="5"/>
      <c r="BRX9" s="5"/>
      <c r="BRY9" s="5"/>
      <c r="BRZ9" s="5"/>
      <c r="BSA9" s="5"/>
      <c r="BSB9" s="5"/>
      <c r="BSC9" s="5"/>
      <c r="BSD9" s="5"/>
      <c r="BSE9" s="5"/>
      <c r="BSF9" s="5"/>
      <c r="BSG9" s="5"/>
      <c r="BSH9" s="5"/>
      <c r="BSI9" s="5"/>
      <c r="BSJ9" s="5"/>
      <c r="BSK9" s="5"/>
      <c r="BSL9" s="5"/>
      <c r="BSM9" s="5"/>
      <c r="BSN9" s="5"/>
      <c r="BSO9" s="5"/>
      <c r="BSP9" s="5"/>
      <c r="BSQ9" s="5"/>
      <c r="BSR9" s="5"/>
      <c r="BSS9" s="5"/>
      <c r="BST9" s="5"/>
      <c r="BSU9" s="5"/>
      <c r="BSV9" s="5"/>
      <c r="BSW9" s="5"/>
      <c r="BSX9" s="5"/>
      <c r="BSY9" s="5"/>
      <c r="BSZ9" s="5"/>
      <c r="BTA9" s="5"/>
      <c r="BTB9" s="5"/>
      <c r="BTC9" s="5"/>
      <c r="BTD9" s="5"/>
      <c r="BTE9" s="5"/>
      <c r="BTF9" s="5"/>
      <c r="BTG9" s="5"/>
      <c r="BTH9" s="5"/>
      <c r="BTI9" s="5"/>
      <c r="BTJ9" s="5"/>
      <c r="BTK9" s="5"/>
      <c r="BTL9" s="5"/>
      <c r="BTM9" s="5"/>
      <c r="BTN9" s="5"/>
      <c r="BTO9" s="5"/>
      <c r="BTP9" s="5"/>
      <c r="BTQ9" s="5"/>
      <c r="BTR9" s="5"/>
      <c r="BTS9" s="5"/>
      <c r="BTT9" s="5"/>
      <c r="BTU9" s="5"/>
      <c r="BTV9" s="5"/>
      <c r="BTW9" s="5"/>
      <c r="BTX9" s="5"/>
      <c r="BTY9" s="5"/>
      <c r="BTZ9" s="5"/>
      <c r="BUA9" s="5"/>
      <c r="BUB9" s="5"/>
      <c r="BUC9" s="5"/>
      <c r="BUD9" s="5"/>
      <c r="BUE9" s="5"/>
      <c r="BUF9" s="5"/>
      <c r="BUG9" s="5"/>
      <c r="BUH9" s="5"/>
      <c r="BUI9" s="5"/>
      <c r="BUJ9" s="5"/>
      <c r="BUK9" s="5"/>
      <c r="BUL9" s="5"/>
      <c r="BUM9" s="5"/>
      <c r="BUN9" s="5"/>
      <c r="BUO9" s="5"/>
      <c r="BUP9" s="5"/>
      <c r="BUQ9" s="5"/>
      <c r="BUR9" s="5"/>
      <c r="BUS9" s="5"/>
      <c r="BUT9" s="5"/>
      <c r="BUU9" s="5"/>
      <c r="BUV9" s="5"/>
      <c r="BUW9" s="5"/>
      <c r="BUX9" s="5"/>
      <c r="BUY9" s="5"/>
      <c r="BUZ9" s="5"/>
      <c r="BVA9" s="5"/>
      <c r="BVB9" s="5"/>
      <c r="BVC9" s="5"/>
      <c r="BVD9" s="5"/>
      <c r="BVE9" s="5"/>
      <c r="BVF9" s="5"/>
      <c r="BVG9" s="5"/>
      <c r="BVH9" s="5"/>
      <c r="BVI9" s="5"/>
      <c r="BVJ9" s="5"/>
      <c r="BVK9" s="5"/>
      <c r="BVL9" s="5"/>
      <c r="BVM9" s="5"/>
      <c r="BVN9" s="5"/>
      <c r="BVO9" s="5"/>
      <c r="BVP9" s="5"/>
      <c r="BVQ9" s="5"/>
      <c r="BVR9" s="5"/>
      <c r="BVS9" s="5"/>
      <c r="BVT9" s="5"/>
      <c r="BVU9" s="5"/>
      <c r="BVV9" s="5"/>
      <c r="BVW9" s="5"/>
      <c r="BVX9" s="5"/>
      <c r="BVY9" s="5"/>
      <c r="BVZ9" s="5"/>
      <c r="BWA9" s="5"/>
      <c r="BWB9" s="5"/>
      <c r="BWC9" s="5"/>
      <c r="BWD9" s="5"/>
      <c r="BWE9" s="5"/>
      <c r="BWF9" s="5"/>
      <c r="BWG9" s="5"/>
      <c r="BWH9" s="5"/>
      <c r="BWI9" s="5"/>
      <c r="BWJ9" s="5"/>
      <c r="BWK9" s="5"/>
      <c r="BWL9" s="5"/>
      <c r="BWM9" s="5"/>
      <c r="BWN9" s="5"/>
      <c r="BWO9" s="5"/>
      <c r="BWP9" s="5"/>
      <c r="BWQ9" s="5"/>
      <c r="BWR9" s="5"/>
      <c r="BWS9" s="5"/>
      <c r="BWT9" s="5"/>
      <c r="BWU9" s="5"/>
      <c r="BWV9" s="5"/>
      <c r="BWW9" s="5"/>
      <c r="BWX9" s="5"/>
      <c r="BWY9" s="5"/>
      <c r="BWZ9" s="5"/>
      <c r="BXA9" s="5"/>
      <c r="BXB9" s="5"/>
      <c r="BXC9" s="5"/>
      <c r="BXD9" s="5"/>
      <c r="BXE9" s="5"/>
      <c r="BXF9" s="5"/>
      <c r="BXG9" s="5"/>
      <c r="BXH9" s="5"/>
      <c r="BXI9" s="5"/>
      <c r="BXJ9" s="5"/>
      <c r="BXK9" s="5"/>
      <c r="BXL9" s="5"/>
      <c r="BXM9" s="5"/>
      <c r="BXN9" s="5"/>
      <c r="BXO9" s="5"/>
      <c r="BXP9" s="5"/>
      <c r="BXQ9" s="5"/>
      <c r="BXR9" s="5"/>
      <c r="BXS9" s="5"/>
      <c r="BXT9" s="5"/>
      <c r="BXU9" s="5"/>
      <c r="BXV9" s="5"/>
      <c r="BXW9" s="5"/>
      <c r="BXX9" s="5"/>
      <c r="BXY9" s="5"/>
      <c r="BXZ9" s="5"/>
      <c r="BYA9" s="5"/>
      <c r="BYB9" s="5"/>
      <c r="BYC9" s="5"/>
      <c r="BYD9" s="5"/>
      <c r="BYE9" s="5"/>
      <c r="BYF9" s="5"/>
      <c r="BYG9" s="5"/>
      <c r="BYH9" s="5"/>
      <c r="BYI9" s="5"/>
      <c r="BYJ9" s="5"/>
      <c r="BYK9" s="5"/>
      <c r="BYL9" s="5"/>
      <c r="BYM9" s="5"/>
      <c r="BYN9" s="5"/>
      <c r="BYO9" s="5"/>
      <c r="BYP9" s="5"/>
      <c r="BYQ9" s="5"/>
      <c r="BYR9" s="5"/>
      <c r="BYS9" s="5"/>
      <c r="BYT9" s="5"/>
      <c r="BYU9" s="5"/>
      <c r="BYV9" s="5"/>
      <c r="BYW9" s="5"/>
      <c r="BYX9" s="5"/>
      <c r="BYY9" s="5"/>
      <c r="BYZ9" s="5"/>
      <c r="BZA9" s="5"/>
      <c r="BZB9" s="5"/>
      <c r="BZC9" s="5"/>
      <c r="BZD9" s="5"/>
      <c r="BZE9" s="5"/>
      <c r="BZF9" s="5"/>
      <c r="BZG9" s="5"/>
      <c r="BZH9" s="5"/>
      <c r="BZI9" s="5"/>
      <c r="BZJ9" s="5"/>
      <c r="BZK9" s="5"/>
      <c r="BZL9" s="5"/>
      <c r="BZM9" s="5"/>
      <c r="BZN9" s="5"/>
      <c r="BZO9" s="5"/>
      <c r="BZP9" s="5"/>
      <c r="BZQ9" s="5"/>
      <c r="BZR9" s="5"/>
      <c r="BZS9" s="5"/>
      <c r="BZT9" s="5"/>
      <c r="BZU9" s="5"/>
      <c r="BZV9" s="5"/>
      <c r="BZW9" s="5"/>
      <c r="BZX9" s="5"/>
      <c r="BZY9" s="5"/>
      <c r="BZZ9" s="5"/>
      <c r="CAA9" s="5"/>
      <c r="CAB9" s="5"/>
      <c r="CAC9" s="5"/>
      <c r="CAD9" s="5"/>
      <c r="CAE9" s="5"/>
      <c r="CAF9" s="5"/>
      <c r="CAG9" s="5"/>
      <c r="CAH9" s="5"/>
      <c r="CAI9" s="5"/>
      <c r="CAJ9" s="5"/>
      <c r="CAK9" s="5"/>
      <c r="CAL9" s="5"/>
      <c r="CAM9" s="5"/>
      <c r="CAN9" s="5"/>
      <c r="CAO9" s="5"/>
      <c r="CAP9" s="5"/>
      <c r="CAQ9" s="5"/>
      <c r="CAR9" s="5"/>
      <c r="CAS9" s="5"/>
      <c r="CAT9" s="5"/>
      <c r="CAU9" s="5"/>
      <c r="CAV9" s="5"/>
      <c r="CAW9" s="5"/>
      <c r="CAX9" s="5"/>
      <c r="CAY9" s="5"/>
      <c r="CAZ9" s="5"/>
      <c r="CBA9" s="5"/>
      <c r="CBB9" s="5"/>
      <c r="CBC9" s="5"/>
      <c r="CBD9" s="5"/>
      <c r="CBE9" s="5"/>
      <c r="CBF9" s="5"/>
      <c r="CBG9" s="5"/>
      <c r="CBH9" s="5"/>
      <c r="CBI9" s="5"/>
      <c r="CBJ9" s="5"/>
      <c r="CBK9" s="5"/>
      <c r="CBL9" s="5"/>
      <c r="CBM9" s="5"/>
      <c r="CBN9" s="5"/>
      <c r="CBO9" s="5"/>
      <c r="CBP9" s="5"/>
      <c r="CBQ9" s="5"/>
      <c r="CBR9" s="5"/>
      <c r="CBS9" s="5"/>
      <c r="CBT9" s="5"/>
      <c r="CBU9" s="5"/>
      <c r="CBV9" s="5"/>
      <c r="CBW9" s="5"/>
      <c r="CBX9" s="5"/>
      <c r="CBY9" s="5"/>
      <c r="CBZ9" s="5"/>
      <c r="CCA9" s="5"/>
      <c r="CCB9" s="5"/>
      <c r="CCC9" s="5"/>
      <c r="CCD9" s="5"/>
      <c r="CCE9" s="5"/>
      <c r="CCF9" s="5"/>
      <c r="CCG9" s="5"/>
      <c r="CCH9" s="5"/>
      <c r="CCI9" s="5"/>
      <c r="CCJ9" s="5"/>
      <c r="CCK9" s="5"/>
      <c r="CCL9" s="5"/>
      <c r="CCM9" s="5"/>
      <c r="CCN9" s="5"/>
      <c r="CCO9" s="5"/>
      <c r="CCP9" s="5"/>
      <c r="CCQ9" s="5"/>
      <c r="CCR9" s="5"/>
      <c r="CCS9" s="5"/>
      <c r="CCT9" s="5"/>
      <c r="CCU9" s="5"/>
      <c r="CCV9" s="5"/>
      <c r="CCW9" s="5"/>
      <c r="CCX9" s="5"/>
      <c r="CCY9" s="5"/>
      <c r="CCZ9" s="5"/>
      <c r="CDA9" s="5"/>
      <c r="CDB9" s="5"/>
      <c r="CDC9" s="5"/>
      <c r="CDD9" s="5"/>
      <c r="CDE9" s="5"/>
      <c r="CDF9" s="5"/>
      <c r="CDG9" s="5"/>
      <c r="CDH9" s="5"/>
      <c r="CDI9" s="5"/>
      <c r="CDJ9" s="5"/>
      <c r="CDK9" s="5"/>
      <c r="CDL9" s="5"/>
      <c r="CDM9" s="5"/>
      <c r="CDN9" s="5"/>
      <c r="CDO9" s="5"/>
      <c r="CDP9" s="5"/>
      <c r="CDQ9" s="5"/>
      <c r="CDR9" s="5"/>
      <c r="CDS9" s="5"/>
      <c r="CDT9" s="5"/>
      <c r="CDU9" s="5"/>
      <c r="CDV9" s="5"/>
      <c r="CDW9" s="5"/>
      <c r="CDX9" s="5"/>
      <c r="CDY9" s="5"/>
      <c r="CDZ9" s="5"/>
      <c r="CEA9" s="5"/>
      <c r="CEB9" s="5"/>
      <c r="CEC9" s="5"/>
      <c r="CED9" s="5"/>
      <c r="CEE9" s="5"/>
      <c r="CEF9" s="5"/>
      <c r="CEG9" s="5"/>
      <c r="CEH9" s="5"/>
      <c r="CEI9" s="5"/>
      <c r="CEJ9" s="5"/>
      <c r="CEK9" s="5"/>
      <c r="CEL9" s="5"/>
      <c r="CEM9" s="5"/>
      <c r="CEN9" s="5"/>
      <c r="CEO9" s="5"/>
      <c r="CEP9" s="5"/>
      <c r="CEQ9" s="5"/>
      <c r="CER9" s="5"/>
      <c r="CES9" s="5"/>
      <c r="CET9" s="5"/>
      <c r="CEU9" s="5"/>
      <c r="CEV9" s="5"/>
      <c r="CEW9" s="5"/>
      <c r="CEX9" s="5"/>
      <c r="CEY9" s="5"/>
      <c r="CEZ9" s="5"/>
      <c r="CFA9" s="5"/>
      <c r="CFB9" s="5"/>
      <c r="CFC9" s="5"/>
      <c r="CFD9" s="5"/>
      <c r="CFE9" s="5"/>
      <c r="CFF9" s="5"/>
      <c r="CFG9" s="5"/>
      <c r="CFH9" s="5"/>
      <c r="CFI9" s="5"/>
      <c r="CFJ9" s="5"/>
      <c r="CFK9" s="5"/>
      <c r="CFL9" s="5"/>
      <c r="CFM9" s="5"/>
      <c r="CFN9" s="5"/>
      <c r="CFO9" s="5"/>
      <c r="CFP9" s="5"/>
      <c r="CFQ9" s="5"/>
      <c r="CFR9" s="5"/>
      <c r="CFS9" s="5"/>
      <c r="CFT9" s="5"/>
      <c r="CFU9" s="5"/>
      <c r="CFV9" s="5"/>
      <c r="CFW9" s="5"/>
      <c r="CFX9" s="5"/>
      <c r="CFY9" s="5"/>
      <c r="CFZ9" s="5"/>
      <c r="CGA9" s="5"/>
      <c r="CGB9" s="5"/>
      <c r="CGC9" s="5"/>
      <c r="CGD9" s="5"/>
      <c r="CGE9" s="5"/>
      <c r="CGF9" s="5"/>
      <c r="CGG9" s="5"/>
      <c r="CGH9" s="5"/>
      <c r="CGI9" s="5"/>
      <c r="CGJ9" s="5"/>
      <c r="CGK9" s="5"/>
      <c r="CGL9" s="5"/>
      <c r="CGM9" s="5"/>
      <c r="CGN9" s="5"/>
      <c r="CGO9" s="5"/>
      <c r="CGP9" s="5"/>
      <c r="CGQ9" s="5"/>
      <c r="CGR9" s="5"/>
      <c r="CGS9" s="5"/>
      <c r="CGT9" s="5"/>
      <c r="CGU9" s="5"/>
      <c r="CGV9" s="5"/>
      <c r="CGW9" s="5"/>
      <c r="CGX9" s="5"/>
      <c r="CGY9" s="5"/>
      <c r="CGZ9" s="5"/>
      <c r="CHA9" s="5"/>
      <c r="CHB9" s="5"/>
      <c r="CHC9" s="5"/>
      <c r="CHD9" s="5"/>
      <c r="CHE9" s="5"/>
      <c r="CHF9" s="5"/>
      <c r="CHG9" s="5"/>
      <c r="CHH9" s="5"/>
      <c r="CHI9" s="5"/>
      <c r="CHJ9" s="5"/>
      <c r="CHK9" s="5"/>
      <c r="CHL9" s="5"/>
      <c r="CHM9" s="5"/>
      <c r="CHN9" s="5"/>
      <c r="CHO9" s="5"/>
      <c r="CHP9" s="5"/>
      <c r="CHQ9" s="5"/>
      <c r="CHR9" s="5"/>
      <c r="CHS9" s="5"/>
      <c r="CHT9" s="5"/>
      <c r="CHU9" s="5"/>
      <c r="CHV9" s="5"/>
      <c r="CHW9" s="5"/>
      <c r="CHX9" s="5"/>
      <c r="CHY9" s="5"/>
      <c r="CHZ9" s="5"/>
      <c r="CIA9" s="5"/>
      <c r="CIB9" s="5"/>
      <c r="CIC9" s="5"/>
      <c r="CID9" s="5"/>
      <c r="CIE9" s="5"/>
      <c r="CIF9" s="5"/>
      <c r="CIG9" s="5"/>
      <c r="CIH9" s="5"/>
      <c r="CII9" s="5"/>
      <c r="CIJ9" s="5"/>
      <c r="CIK9" s="5"/>
      <c r="CIL9" s="5"/>
      <c r="CIM9" s="5"/>
      <c r="CIN9" s="5"/>
      <c r="CIO9" s="5"/>
      <c r="CIP9" s="5"/>
      <c r="CIQ9" s="5"/>
      <c r="CIR9" s="5"/>
      <c r="CIS9" s="5"/>
      <c r="CIT9" s="5"/>
      <c r="CIU9" s="5"/>
      <c r="CIV9" s="5"/>
      <c r="CIW9" s="5"/>
      <c r="CIX9" s="5"/>
      <c r="CIY9" s="5"/>
      <c r="CIZ9" s="5"/>
      <c r="CJA9" s="5"/>
      <c r="CJB9" s="5"/>
      <c r="CJC9" s="5"/>
      <c r="CJD9" s="5"/>
      <c r="CJE9" s="5"/>
      <c r="CJF9" s="5"/>
      <c r="CJG9" s="5"/>
      <c r="CJH9" s="5"/>
      <c r="CJI9" s="5"/>
      <c r="CJJ9" s="5"/>
      <c r="CJK9" s="5"/>
      <c r="CJL9" s="5"/>
      <c r="CJM9" s="5"/>
      <c r="CJN9" s="5"/>
      <c r="CJO9" s="5"/>
      <c r="CJP9" s="5"/>
      <c r="CJQ9" s="5"/>
      <c r="CJR9" s="5"/>
      <c r="CJS9" s="5"/>
      <c r="CJT9" s="5"/>
      <c r="CJU9" s="5"/>
      <c r="CJV9" s="5"/>
      <c r="CJW9" s="5"/>
      <c r="CJX9" s="5"/>
      <c r="CJY9" s="5"/>
      <c r="CJZ9" s="5"/>
      <c r="CKA9" s="5"/>
      <c r="CKB9" s="5"/>
      <c r="CKC9" s="5"/>
      <c r="CKD9" s="5"/>
      <c r="CKE9" s="5"/>
      <c r="CKF9" s="5"/>
      <c r="CKG9" s="5"/>
      <c r="CKH9" s="5"/>
      <c r="CKI9" s="5"/>
      <c r="CKJ9" s="5"/>
      <c r="CKK9" s="5"/>
      <c r="CKL9" s="5"/>
      <c r="CKM9" s="5"/>
      <c r="CKN9" s="5"/>
      <c r="CKO9" s="5"/>
      <c r="CKP9" s="5"/>
      <c r="CKQ9" s="5"/>
      <c r="CKR9" s="5"/>
      <c r="CKS9" s="5"/>
      <c r="CKT9" s="5"/>
      <c r="CKU9" s="5"/>
      <c r="CKV9" s="5"/>
      <c r="CKW9" s="5"/>
      <c r="CKX9" s="5"/>
      <c r="CKY9" s="5"/>
      <c r="CKZ9" s="5"/>
      <c r="CLA9" s="5"/>
      <c r="CLB9" s="5"/>
      <c r="CLC9" s="5"/>
      <c r="CLD9" s="5"/>
      <c r="CLE9" s="5"/>
      <c r="CLF9" s="5"/>
      <c r="CLG9" s="5"/>
      <c r="CLH9" s="5"/>
      <c r="CLI9" s="5"/>
      <c r="CLJ9" s="5"/>
      <c r="CLK9" s="5"/>
      <c r="CLL9" s="5"/>
      <c r="CLM9" s="5"/>
      <c r="CLN9" s="5"/>
      <c r="CLO9" s="5"/>
      <c r="CLP9" s="5"/>
      <c r="CLQ9" s="5"/>
      <c r="CLR9" s="5"/>
      <c r="CLS9" s="5"/>
      <c r="CLT9" s="5"/>
      <c r="CLU9" s="5"/>
      <c r="CLV9" s="5"/>
      <c r="CLW9" s="5"/>
      <c r="CLX9" s="5"/>
      <c r="CLY9" s="5"/>
      <c r="CLZ9" s="5"/>
      <c r="CMA9" s="5"/>
      <c r="CMB9" s="5"/>
      <c r="CMC9" s="5"/>
      <c r="CMD9" s="5"/>
      <c r="CME9" s="5"/>
      <c r="CMF9" s="5"/>
      <c r="CMG9" s="5"/>
      <c r="CMH9" s="5"/>
      <c r="CMI9" s="5"/>
      <c r="CMJ9" s="5"/>
      <c r="CMK9" s="5"/>
      <c r="CML9" s="5"/>
      <c r="CMM9" s="5"/>
      <c r="CMN9" s="5"/>
      <c r="CMO9" s="5"/>
      <c r="CMP9" s="5"/>
      <c r="CMQ9" s="5"/>
      <c r="CMR9" s="5"/>
      <c r="CMS9" s="5"/>
      <c r="CMT9" s="5"/>
      <c r="CMU9" s="5"/>
      <c r="CMV9" s="5"/>
      <c r="CMW9" s="5"/>
      <c r="CMX9" s="5"/>
      <c r="CMY9" s="5"/>
      <c r="CMZ9" s="5"/>
      <c r="CNA9" s="5"/>
      <c r="CNB9" s="5"/>
      <c r="CNC9" s="5"/>
      <c r="CND9" s="5"/>
      <c r="CNE9" s="5"/>
      <c r="CNF9" s="5"/>
      <c r="CNG9" s="5"/>
      <c r="CNH9" s="5"/>
      <c r="CNI9" s="5"/>
      <c r="CNJ9" s="5"/>
      <c r="CNK9" s="5"/>
      <c r="CNL9" s="5"/>
      <c r="CNM9" s="5"/>
      <c r="CNN9" s="5"/>
      <c r="CNO9" s="5"/>
      <c r="CNP9" s="5"/>
      <c r="CNQ9" s="5"/>
      <c r="CNR9" s="5"/>
      <c r="CNS9" s="5"/>
      <c r="CNT9" s="5"/>
      <c r="CNU9" s="5"/>
      <c r="CNV9" s="5"/>
      <c r="CNW9" s="5"/>
      <c r="CNX9" s="5"/>
      <c r="CNY9" s="5"/>
      <c r="CNZ9" s="5"/>
      <c r="COA9" s="5"/>
      <c r="COB9" s="5"/>
      <c r="COC9" s="5"/>
      <c r="COD9" s="5"/>
      <c r="COE9" s="5"/>
      <c r="COF9" s="5"/>
      <c r="COG9" s="5"/>
      <c r="COH9" s="5"/>
      <c r="COI9" s="5"/>
      <c r="COJ9" s="5"/>
      <c r="COK9" s="5"/>
      <c r="COL9" s="5"/>
      <c r="COM9" s="5"/>
      <c r="CON9" s="5"/>
      <c r="COO9" s="5"/>
      <c r="COP9" s="5"/>
      <c r="COQ9" s="5"/>
      <c r="COR9" s="5"/>
      <c r="COS9" s="5"/>
      <c r="COT9" s="5"/>
      <c r="COU9" s="5"/>
      <c r="COV9" s="5"/>
      <c r="COW9" s="5"/>
      <c r="COX9" s="5"/>
      <c r="COY9" s="5"/>
      <c r="COZ9" s="5"/>
      <c r="CPA9" s="5"/>
      <c r="CPB9" s="5"/>
      <c r="CPC9" s="5"/>
      <c r="CPD9" s="5"/>
      <c r="CPE9" s="5"/>
      <c r="CPF9" s="5"/>
      <c r="CPG9" s="5"/>
      <c r="CPH9" s="5"/>
      <c r="CPI9" s="5"/>
      <c r="CPJ9" s="5"/>
      <c r="CPK9" s="5"/>
      <c r="CPL9" s="5"/>
      <c r="CPM9" s="5"/>
      <c r="CPN9" s="5"/>
      <c r="CPO9" s="5"/>
      <c r="CPP9" s="5"/>
      <c r="CPQ9" s="5"/>
      <c r="CPR9" s="5"/>
      <c r="CPS9" s="5"/>
      <c r="CPT9" s="5"/>
      <c r="CPU9" s="5"/>
      <c r="CPV9" s="5"/>
      <c r="CPW9" s="5"/>
      <c r="CPX9" s="5"/>
      <c r="CPY9" s="5"/>
      <c r="CPZ9" s="5"/>
      <c r="CQA9" s="5"/>
      <c r="CQB9" s="5"/>
      <c r="CQC9" s="5"/>
      <c r="CQD9" s="5"/>
      <c r="CQE9" s="5"/>
      <c r="CQF9" s="5"/>
      <c r="CQG9" s="5"/>
      <c r="CQH9" s="5"/>
      <c r="CQI9" s="5"/>
      <c r="CQJ9" s="5"/>
      <c r="CQK9" s="5"/>
      <c r="CQL9" s="5"/>
      <c r="CQM9" s="5"/>
      <c r="CQN9" s="5"/>
      <c r="CQO9" s="5"/>
      <c r="CQP9" s="5"/>
      <c r="CQQ9" s="5"/>
      <c r="CQR9" s="5"/>
      <c r="CQS9" s="5"/>
      <c r="CQT9" s="5"/>
      <c r="CQU9" s="5"/>
      <c r="CQV9" s="5"/>
      <c r="CQW9" s="5"/>
      <c r="CQX9" s="5"/>
      <c r="CQY9" s="5"/>
      <c r="CQZ9" s="5"/>
      <c r="CRA9" s="5"/>
      <c r="CRB9" s="5"/>
      <c r="CRC9" s="5"/>
      <c r="CRD9" s="5"/>
      <c r="CRE9" s="5"/>
      <c r="CRF9" s="5"/>
      <c r="CRG9" s="5"/>
      <c r="CRH9" s="5"/>
      <c r="CRI9" s="5"/>
      <c r="CRJ9" s="5"/>
      <c r="CRK9" s="5"/>
      <c r="CRL9" s="5"/>
      <c r="CRM9" s="5"/>
      <c r="CRN9" s="5"/>
      <c r="CRO9" s="5"/>
      <c r="CRP9" s="5"/>
      <c r="CRQ9" s="5"/>
      <c r="CRR9" s="5"/>
      <c r="CRS9" s="5"/>
      <c r="CRT9" s="5"/>
      <c r="CRU9" s="5"/>
      <c r="CRV9" s="5"/>
      <c r="CRW9" s="5"/>
      <c r="CRX9" s="5"/>
      <c r="CRY9" s="5"/>
      <c r="CRZ9" s="5"/>
      <c r="CSA9" s="5"/>
      <c r="CSB9" s="5"/>
      <c r="CSC9" s="5"/>
      <c r="CSD9" s="5"/>
      <c r="CSE9" s="5"/>
      <c r="CSF9" s="5"/>
      <c r="CSG9" s="5"/>
      <c r="CSH9" s="5"/>
      <c r="CSI9" s="5"/>
      <c r="CSJ9" s="5"/>
      <c r="CSK9" s="5"/>
      <c r="CSL9" s="5"/>
      <c r="CSM9" s="5"/>
      <c r="CSN9" s="5"/>
      <c r="CSO9" s="5"/>
      <c r="CSP9" s="5"/>
      <c r="CSQ9" s="5"/>
      <c r="CSR9" s="5"/>
      <c r="CSS9" s="5"/>
      <c r="CST9" s="5"/>
      <c r="CSU9" s="5"/>
      <c r="CSV9" s="5"/>
      <c r="CSW9" s="5"/>
      <c r="CSX9" s="5"/>
      <c r="CSY9" s="5"/>
      <c r="CSZ9" s="5"/>
      <c r="CTA9" s="5"/>
      <c r="CTB9" s="5"/>
      <c r="CTC9" s="5"/>
      <c r="CTD9" s="5"/>
      <c r="CTE9" s="5"/>
      <c r="CTF9" s="5"/>
      <c r="CTG9" s="5"/>
      <c r="CTH9" s="5"/>
      <c r="CTI9" s="5"/>
      <c r="CTJ9" s="5"/>
      <c r="CTK9" s="5"/>
      <c r="CTL9" s="5"/>
      <c r="CTM9" s="5"/>
      <c r="CTN9" s="5"/>
      <c r="CTO9" s="5"/>
      <c r="CTP9" s="5"/>
      <c r="CTQ9" s="5"/>
      <c r="CTR9" s="5"/>
      <c r="CTS9" s="5"/>
      <c r="CTT9" s="5"/>
      <c r="CTU9" s="5"/>
      <c r="CTV9" s="5"/>
      <c r="CTW9" s="5"/>
      <c r="CTX9" s="5"/>
      <c r="CTY9" s="5"/>
      <c r="CTZ9" s="5"/>
      <c r="CUA9" s="5"/>
      <c r="CUB9" s="5"/>
      <c r="CUC9" s="5"/>
      <c r="CUD9" s="5"/>
      <c r="CUE9" s="5"/>
      <c r="CUF9" s="5"/>
      <c r="CUG9" s="5"/>
      <c r="CUH9" s="5"/>
      <c r="CUI9" s="5"/>
      <c r="CUJ9" s="5"/>
      <c r="CUK9" s="5"/>
      <c r="CUL9" s="5"/>
      <c r="CUM9" s="5"/>
      <c r="CUN9" s="5"/>
      <c r="CUO9" s="5"/>
      <c r="CUP9" s="5"/>
      <c r="CUQ9" s="5"/>
      <c r="CUR9" s="5"/>
      <c r="CUS9" s="5"/>
      <c r="CUT9" s="5"/>
      <c r="CUU9" s="5"/>
      <c r="CUV9" s="5"/>
      <c r="CUW9" s="5"/>
      <c r="CUX9" s="5"/>
      <c r="CUY9" s="5"/>
      <c r="CUZ9" s="5"/>
      <c r="CVA9" s="5"/>
      <c r="CVB9" s="5"/>
      <c r="CVC9" s="5"/>
      <c r="CVD9" s="5"/>
      <c r="CVE9" s="5"/>
      <c r="CVF9" s="5"/>
      <c r="CVG9" s="5"/>
      <c r="CVH9" s="5"/>
      <c r="CVI9" s="5"/>
      <c r="CVJ9" s="5"/>
      <c r="CVK9" s="5"/>
      <c r="CVL9" s="5"/>
      <c r="CVM9" s="5"/>
      <c r="CVN9" s="5"/>
      <c r="CVO9" s="5"/>
      <c r="CVP9" s="5"/>
      <c r="CVQ9" s="5"/>
      <c r="CVR9" s="5"/>
      <c r="CVS9" s="5"/>
      <c r="CVT9" s="5"/>
      <c r="CVU9" s="5"/>
      <c r="CVV9" s="5"/>
      <c r="CVW9" s="5"/>
      <c r="CVX9" s="5"/>
      <c r="CVY9" s="5"/>
      <c r="CVZ9" s="5"/>
      <c r="CWA9" s="5"/>
      <c r="CWB9" s="5"/>
      <c r="CWC9" s="5"/>
      <c r="CWD9" s="5"/>
      <c r="CWE9" s="5"/>
      <c r="CWF9" s="5"/>
      <c r="CWG9" s="5"/>
      <c r="CWH9" s="5"/>
      <c r="CWI9" s="5"/>
      <c r="CWJ9" s="5"/>
      <c r="CWK9" s="5"/>
      <c r="CWL9" s="5"/>
      <c r="CWM9" s="5"/>
      <c r="CWN9" s="5"/>
      <c r="CWO9" s="5"/>
      <c r="CWP9" s="5"/>
      <c r="CWQ9" s="5"/>
      <c r="CWR9" s="5"/>
      <c r="CWS9" s="5"/>
      <c r="CWT9" s="5"/>
      <c r="CWU9" s="5"/>
      <c r="CWV9" s="5"/>
      <c r="CWW9" s="5"/>
      <c r="CWX9" s="5"/>
      <c r="CWY9" s="5"/>
      <c r="CWZ9" s="5"/>
      <c r="CXA9" s="5"/>
      <c r="CXB9" s="5"/>
      <c r="CXC9" s="5"/>
      <c r="CXD9" s="5"/>
      <c r="CXE9" s="5"/>
      <c r="CXF9" s="5"/>
      <c r="CXG9" s="5"/>
      <c r="CXH9" s="5"/>
      <c r="CXI9" s="5"/>
      <c r="CXJ9" s="5"/>
      <c r="CXK9" s="5"/>
      <c r="CXL9" s="5"/>
      <c r="CXM9" s="5"/>
      <c r="CXN9" s="5"/>
      <c r="CXO9" s="5"/>
      <c r="CXP9" s="5"/>
      <c r="CXQ9" s="5"/>
      <c r="CXR9" s="5"/>
      <c r="CXS9" s="5"/>
      <c r="CXT9" s="5"/>
      <c r="CXU9" s="5"/>
      <c r="CXV9" s="5"/>
      <c r="CXW9" s="5"/>
      <c r="CXX9" s="5"/>
      <c r="CXY9" s="5"/>
      <c r="CXZ9" s="5"/>
      <c r="CYA9" s="5"/>
      <c r="CYB9" s="5"/>
      <c r="CYC9" s="5"/>
      <c r="CYD9" s="5"/>
      <c r="CYE9" s="5"/>
      <c r="CYF9" s="5"/>
      <c r="CYG9" s="5"/>
      <c r="CYH9" s="5"/>
      <c r="CYI9" s="5"/>
      <c r="CYJ9" s="5"/>
      <c r="CYK9" s="5"/>
      <c r="CYL9" s="5"/>
      <c r="CYM9" s="5"/>
      <c r="CYN9" s="5"/>
      <c r="CYO9" s="5"/>
      <c r="CYP9" s="5"/>
      <c r="CYQ9" s="5"/>
      <c r="CYR9" s="5"/>
      <c r="CYS9" s="5"/>
      <c r="CYT9" s="5"/>
      <c r="CYU9" s="5"/>
      <c r="CYV9" s="5"/>
      <c r="CYW9" s="5"/>
      <c r="CYX9" s="5"/>
      <c r="CYY9" s="5"/>
      <c r="CYZ9" s="5"/>
      <c r="CZA9" s="5"/>
      <c r="CZB9" s="5"/>
      <c r="CZC9" s="5"/>
      <c r="CZD9" s="5"/>
      <c r="CZE9" s="5"/>
      <c r="CZF9" s="5"/>
      <c r="CZG9" s="5"/>
      <c r="CZH9" s="5"/>
      <c r="CZI9" s="5"/>
      <c r="CZJ9" s="5"/>
      <c r="CZK9" s="5"/>
      <c r="CZL9" s="5"/>
      <c r="CZM9" s="5"/>
      <c r="CZN9" s="5"/>
      <c r="CZO9" s="5"/>
      <c r="CZP9" s="5"/>
      <c r="CZQ9" s="5"/>
      <c r="CZR9" s="5"/>
      <c r="CZS9" s="5"/>
      <c r="CZT9" s="5"/>
      <c r="CZU9" s="5"/>
      <c r="CZV9" s="5"/>
      <c r="CZW9" s="5"/>
      <c r="CZX9" s="5"/>
      <c r="CZY9" s="5"/>
      <c r="CZZ9" s="5"/>
      <c r="DAA9" s="5"/>
      <c r="DAB9" s="5"/>
      <c r="DAC9" s="5"/>
      <c r="DAD9" s="5"/>
      <c r="DAE9" s="5"/>
      <c r="DAF9" s="5"/>
      <c r="DAG9" s="5"/>
      <c r="DAH9" s="5"/>
      <c r="DAI9" s="5"/>
      <c r="DAJ9" s="5"/>
      <c r="DAK9" s="5"/>
      <c r="DAL9" s="5"/>
      <c r="DAM9" s="5"/>
      <c r="DAN9" s="5"/>
      <c r="DAO9" s="5"/>
      <c r="DAP9" s="5"/>
      <c r="DAQ9" s="5"/>
      <c r="DAR9" s="5"/>
      <c r="DAS9" s="5"/>
      <c r="DAT9" s="5"/>
      <c r="DAU9" s="5"/>
      <c r="DAV9" s="5"/>
      <c r="DAW9" s="5"/>
      <c r="DAX9" s="5"/>
      <c r="DAY9" s="5"/>
      <c r="DAZ9" s="5"/>
      <c r="DBA9" s="5"/>
      <c r="DBB9" s="5"/>
      <c r="DBC9" s="5"/>
      <c r="DBD9" s="5"/>
      <c r="DBE9" s="5"/>
      <c r="DBF9" s="5"/>
      <c r="DBG9" s="5"/>
      <c r="DBH9" s="5"/>
      <c r="DBI9" s="5"/>
      <c r="DBJ9" s="5"/>
      <c r="DBK9" s="5"/>
      <c r="DBL9" s="5"/>
      <c r="DBM9" s="5"/>
      <c r="DBN9" s="5"/>
      <c r="DBO9" s="5"/>
      <c r="DBP9" s="5"/>
      <c r="DBQ9" s="5"/>
      <c r="DBR9" s="5"/>
      <c r="DBS9" s="5"/>
      <c r="DBT9" s="5"/>
      <c r="DBU9" s="5"/>
      <c r="DBV9" s="5"/>
      <c r="DBW9" s="5"/>
      <c r="DBX9" s="5"/>
      <c r="DBY9" s="5"/>
      <c r="DBZ9" s="5"/>
      <c r="DCA9" s="5"/>
      <c r="DCB9" s="5"/>
      <c r="DCC9" s="5"/>
      <c r="DCD9" s="5"/>
      <c r="DCE9" s="5"/>
      <c r="DCF9" s="5"/>
      <c r="DCG9" s="5"/>
      <c r="DCH9" s="5"/>
      <c r="DCI9" s="5"/>
      <c r="DCJ9" s="5"/>
      <c r="DCK9" s="5"/>
      <c r="DCL9" s="5"/>
      <c r="DCM9" s="5"/>
      <c r="DCN9" s="5"/>
      <c r="DCO9" s="5"/>
      <c r="DCP9" s="5"/>
      <c r="DCQ9" s="5"/>
      <c r="DCR9" s="5"/>
      <c r="DCS9" s="5"/>
      <c r="DCT9" s="5"/>
      <c r="DCU9" s="5"/>
      <c r="DCV9" s="5"/>
      <c r="DCW9" s="5"/>
      <c r="DCX9" s="5"/>
      <c r="DCY9" s="5"/>
      <c r="DCZ9" s="5"/>
      <c r="DDA9" s="5"/>
      <c r="DDB9" s="5"/>
      <c r="DDC9" s="5"/>
      <c r="DDD9" s="5"/>
      <c r="DDE9" s="5"/>
      <c r="DDF9" s="5"/>
      <c r="DDG9" s="5"/>
      <c r="DDH9" s="5"/>
      <c r="DDI9" s="5"/>
      <c r="DDJ9" s="5"/>
      <c r="DDK9" s="5"/>
      <c r="DDL9" s="5"/>
      <c r="DDM9" s="5"/>
      <c r="DDN9" s="5"/>
      <c r="DDO9" s="5"/>
      <c r="DDP9" s="5"/>
      <c r="DDQ9" s="5"/>
      <c r="DDR9" s="5"/>
      <c r="DDS9" s="5"/>
      <c r="DDT9" s="5"/>
      <c r="DDU9" s="5"/>
      <c r="DDV9" s="5"/>
      <c r="DDW9" s="5"/>
      <c r="DDX9" s="5"/>
      <c r="DDY9" s="5"/>
      <c r="DDZ9" s="5"/>
      <c r="DEA9" s="5"/>
      <c r="DEB9" s="5"/>
      <c r="DEC9" s="5"/>
      <c r="DED9" s="5"/>
      <c r="DEE9" s="5"/>
      <c r="DEF9" s="5"/>
      <c r="DEG9" s="5"/>
      <c r="DEH9" s="5"/>
      <c r="DEI9" s="5"/>
      <c r="DEJ9" s="5"/>
      <c r="DEK9" s="5"/>
      <c r="DEL9" s="5"/>
      <c r="DEM9" s="5"/>
      <c r="DEN9" s="5"/>
      <c r="DEO9" s="5"/>
      <c r="DEP9" s="5"/>
      <c r="DEQ9" s="5"/>
      <c r="DER9" s="5"/>
      <c r="DES9" s="5"/>
      <c r="DET9" s="5"/>
      <c r="DEU9" s="5"/>
      <c r="DEV9" s="5"/>
      <c r="DEW9" s="5"/>
      <c r="DEX9" s="5"/>
      <c r="DEY9" s="5"/>
      <c r="DEZ9" s="5"/>
      <c r="DFA9" s="5"/>
      <c r="DFB9" s="5"/>
      <c r="DFC9" s="5"/>
      <c r="DFD9" s="5"/>
      <c r="DFE9" s="5"/>
      <c r="DFF9" s="5"/>
      <c r="DFG9" s="5"/>
      <c r="DFH9" s="5"/>
      <c r="DFI9" s="5"/>
      <c r="DFJ9" s="5"/>
      <c r="DFK9" s="5"/>
      <c r="DFL9" s="5"/>
      <c r="DFM9" s="5"/>
      <c r="DFN9" s="5"/>
      <c r="DFO9" s="5"/>
      <c r="DFP9" s="5"/>
      <c r="DFQ9" s="5"/>
      <c r="DFR9" s="5"/>
      <c r="DFS9" s="5"/>
      <c r="DFT9" s="5"/>
      <c r="DFU9" s="5"/>
      <c r="DFV9" s="5"/>
      <c r="DFW9" s="5"/>
      <c r="DFX9" s="5"/>
      <c r="DFY9" s="5"/>
      <c r="DFZ9" s="5"/>
      <c r="DGA9" s="5"/>
      <c r="DGB9" s="5"/>
      <c r="DGC9" s="5"/>
      <c r="DGD9" s="5"/>
      <c r="DGE9" s="5"/>
      <c r="DGF9" s="5"/>
      <c r="DGG9" s="5"/>
      <c r="DGH9" s="5"/>
      <c r="DGI9" s="5"/>
      <c r="DGJ9" s="5"/>
      <c r="DGK9" s="5"/>
      <c r="DGL9" s="5"/>
      <c r="DGM9" s="5"/>
      <c r="DGN9" s="5"/>
      <c r="DGO9" s="5"/>
      <c r="DGP9" s="5"/>
      <c r="DGQ9" s="5"/>
      <c r="DGR9" s="5"/>
      <c r="DGS9" s="5"/>
      <c r="DGT9" s="5"/>
      <c r="DGU9" s="5"/>
      <c r="DGV9" s="5"/>
      <c r="DGW9" s="5"/>
      <c r="DGX9" s="5"/>
      <c r="DGY9" s="5"/>
      <c r="DGZ9" s="5"/>
      <c r="DHA9" s="5"/>
      <c r="DHB9" s="5"/>
      <c r="DHC9" s="5"/>
      <c r="DHD9" s="5"/>
      <c r="DHE9" s="5"/>
      <c r="DHF9" s="5"/>
      <c r="DHG9" s="5"/>
      <c r="DHH9" s="5"/>
      <c r="DHI9" s="5"/>
      <c r="DHJ9" s="5"/>
      <c r="DHK9" s="5"/>
      <c r="DHL9" s="5"/>
      <c r="DHM9" s="5"/>
      <c r="DHN9" s="5"/>
      <c r="DHO9" s="5"/>
      <c r="DHP9" s="5"/>
      <c r="DHQ9" s="5"/>
      <c r="DHR9" s="5"/>
      <c r="DHS9" s="5"/>
      <c r="DHT9" s="5"/>
      <c r="DHU9" s="5"/>
      <c r="DHV9" s="5"/>
      <c r="DHW9" s="5"/>
      <c r="DHX9" s="5"/>
      <c r="DHY9" s="5"/>
      <c r="DHZ9" s="5"/>
      <c r="DIA9" s="5"/>
      <c r="DIB9" s="5"/>
      <c r="DIC9" s="5"/>
      <c r="DID9" s="5"/>
      <c r="DIE9" s="5"/>
      <c r="DIF9" s="5"/>
      <c r="DIG9" s="5"/>
      <c r="DIH9" s="5"/>
      <c r="DII9" s="5"/>
      <c r="DIJ9" s="5"/>
      <c r="DIK9" s="5"/>
      <c r="DIL9" s="5"/>
      <c r="DIM9" s="5"/>
      <c r="DIN9" s="5"/>
      <c r="DIO9" s="5"/>
      <c r="DIP9" s="5"/>
      <c r="DIQ9" s="5"/>
      <c r="DIR9" s="5"/>
      <c r="DIS9" s="5"/>
      <c r="DIT9" s="5"/>
      <c r="DIU9" s="5"/>
      <c r="DIV9" s="5"/>
      <c r="DIW9" s="5"/>
      <c r="DIX9" s="5"/>
      <c r="DIY9" s="5"/>
      <c r="DIZ9" s="5"/>
      <c r="DJA9" s="5"/>
      <c r="DJB9" s="5"/>
      <c r="DJC9" s="5"/>
      <c r="DJD9" s="5"/>
      <c r="DJE9" s="5"/>
      <c r="DJF9" s="5"/>
      <c r="DJG9" s="5"/>
      <c r="DJH9" s="5"/>
      <c r="DJI9" s="5"/>
      <c r="DJJ9" s="5"/>
      <c r="DJK9" s="5"/>
      <c r="DJL9" s="5"/>
      <c r="DJM9" s="5"/>
      <c r="DJN9" s="5"/>
      <c r="DJO9" s="5"/>
      <c r="DJP9" s="5"/>
      <c r="DJQ9" s="5"/>
      <c r="DJR9" s="5"/>
      <c r="DJS9" s="5"/>
      <c r="DJT9" s="5"/>
      <c r="DJU9" s="5"/>
      <c r="DJV9" s="5"/>
      <c r="DJW9" s="5"/>
      <c r="DJX9" s="5"/>
      <c r="DJY9" s="5"/>
      <c r="DJZ9" s="5"/>
      <c r="DKA9" s="5"/>
      <c r="DKB9" s="5"/>
      <c r="DKC9" s="5"/>
      <c r="DKD9" s="5"/>
      <c r="DKE9" s="5"/>
      <c r="DKF9" s="5"/>
      <c r="DKG9" s="5"/>
      <c r="DKH9" s="5"/>
      <c r="DKI9" s="5"/>
      <c r="DKJ9" s="5"/>
      <c r="DKK9" s="5"/>
      <c r="DKL9" s="5"/>
      <c r="DKM9" s="5"/>
      <c r="DKN9" s="5"/>
      <c r="DKO9" s="5"/>
      <c r="DKP9" s="5"/>
      <c r="DKQ9" s="5"/>
      <c r="DKR9" s="5"/>
      <c r="DKS9" s="5"/>
      <c r="DKT9" s="5"/>
      <c r="DKU9" s="5"/>
      <c r="DKV9" s="5"/>
      <c r="DKW9" s="5"/>
      <c r="DKX9" s="5"/>
      <c r="DKY9" s="5"/>
      <c r="DKZ9" s="5"/>
      <c r="DLA9" s="5"/>
      <c r="DLB9" s="5"/>
      <c r="DLC9" s="5"/>
      <c r="DLD9" s="5"/>
      <c r="DLE9" s="5"/>
      <c r="DLF9" s="5"/>
      <c r="DLG9" s="5"/>
      <c r="DLH9" s="5"/>
      <c r="DLI9" s="5"/>
      <c r="DLJ9" s="5"/>
      <c r="DLK9" s="5"/>
      <c r="DLL9" s="5"/>
      <c r="DLM9" s="5"/>
      <c r="DLN9" s="5"/>
      <c r="DLO9" s="5"/>
      <c r="DLP9" s="5"/>
      <c r="DLQ9" s="5"/>
      <c r="DLR9" s="5"/>
      <c r="DLS9" s="5"/>
      <c r="DLT9" s="5"/>
      <c r="DLU9" s="5"/>
      <c r="DLV9" s="5"/>
      <c r="DLW9" s="5"/>
      <c r="DLX9" s="5"/>
      <c r="DLY9" s="5"/>
      <c r="DLZ9" s="5"/>
      <c r="DMA9" s="5"/>
      <c r="DMB9" s="5"/>
      <c r="DMC9" s="5"/>
      <c r="DMD9" s="5"/>
      <c r="DME9" s="5"/>
      <c r="DMF9" s="5"/>
      <c r="DMG9" s="5"/>
      <c r="DMH9" s="5"/>
      <c r="DMI9" s="5"/>
      <c r="DMJ9" s="5"/>
      <c r="DMK9" s="5"/>
      <c r="DML9" s="5"/>
      <c r="DMM9" s="5"/>
      <c r="DMN9" s="5"/>
      <c r="DMO9" s="5"/>
      <c r="DMP9" s="5"/>
      <c r="DMQ9" s="5"/>
      <c r="DMR9" s="5"/>
      <c r="DMS9" s="5"/>
      <c r="DMT9" s="5"/>
      <c r="DMU9" s="5"/>
      <c r="DMV9" s="5"/>
      <c r="DMW9" s="5"/>
      <c r="DMX9" s="5"/>
      <c r="DMY9" s="5"/>
      <c r="DMZ9" s="5"/>
      <c r="DNA9" s="5"/>
      <c r="DNB9" s="5"/>
      <c r="DNC9" s="5"/>
      <c r="DND9" s="5"/>
      <c r="DNE9" s="5"/>
      <c r="DNF9" s="5"/>
      <c r="DNG9" s="5"/>
      <c r="DNH9" s="5"/>
      <c r="DNI9" s="5"/>
      <c r="DNJ9" s="5"/>
      <c r="DNK9" s="5"/>
      <c r="DNL9" s="5"/>
      <c r="DNM9" s="5"/>
      <c r="DNN9" s="5"/>
      <c r="DNO9" s="5"/>
      <c r="DNP9" s="5"/>
      <c r="DNQ9" s="5"/>
      <c r="DNR9" s="5"/>
      <c r="DNS9" s="5"/>
      <c r="DNT9" s="5"/>
      <c r="DNU9" s="5"/>
      <c r="DNV9" s="5"/>
      <c r="DNW9" s="5"/>
      <c r="DNX9" s="5"/>
      <c r="DNY9" s="5"/>
      <c r="DNZ9" s="5"/>
      <c r="DOA9" s="5"/>
      <c r="DOB9" s="5"/>
      <c r="DOC9" s="5"/>
      <c r="DOD9" s="5"/>
      <c r="DOE9" s="5"/>
      <c r="DOF9" s="5"/>
      <c r="DOG9" s="5"/>
      <c r="DOH9" s="5"/>
      <c r="DOI9" s="5"/>
      <c r="DOJ9" s="5"/>
      <c r="DOK9" s="5"/>
      <c r="DOL9" s="5"/>
      <c r="DOM9" s="5"/>
      <c r="DON9" s="5"/>
      <c r="DOO9" s="5"/>
      <c r="DOP9" s="5"/>
      <c r="DOQ9" s="5"/>
      <c r="DOR9" s="5"/>
      <c r="DOS9" s="5"/>
      <c r="DOT9" s="5"/>
      <c r="DOU9" s="5"/>
      <c r="DOV9" s="5"/>
      <c r="DOW9" s="5"/>
      <c r="DOX9" s="5"/>
      <c r="DOY9" s="5"/>
      <c r="DOZ9" s="5"/>
      <c r="DPA9" s="5"/>
      <c r="DPB9" s="5"/>
      <c r="DPC9" s="5"/>
      <c r="DPD9" s="5"/>
      <c r="DPE9" s="5"/>
      <c r="DPF9" s="5"/>
      <c r="DPG9" s="5"/>
      <c r="DPH9" s="5"/>
      <c r="DPI9" s="5"/>
      <c r="DPJ9" s="5"/>
      <c r="DPK9" s="5"/>
      <c r="DPL9" s="5"/>
      <c r="DPM9" s="5"/>
      <c r="DPN9" s="5"/>
      <c r="DPO9" s="5"/>
      <c r="DPP9" s="5"/>
      <c r="DPQ9" s="5"/>
      <c r="DPR9" s="5"/>
      <c r="DPS9" s="5"/>
      <c r="DPT9" s="5"/>
      <c r="DPU9" s="5"/>
      <c r="DPV9" s="5"/>
      <c r="DPW9" s="5"/>
      <c r="DPX9" s="5"/>
      <c r="DPY9" s="5"/>
      <c r="DPZ9" s="5"/>
      <c r="DQA9" s="5"/>
      <c r="DQB9" s="5"/>
      <c r="DQC9" s="5"/>
      <c r="DQD9" s="5"/>
      <c r="DQE9" s="5"/>
      <c r="DQF9" s="5"/>
      <c r="DQG9" s="5"/>
      <c r="DQH9" s="5"/>
      <c r="DQI9" s="5"/>
      <c r="DQJ9" s="5"/>
      <c r="DQK9" s="5"/>
      <c r="DQL9" s="5"/>
      <c r="DQM9" s="5"/>
      <c r="DQN9" s="5"/>
      <c r="DQO9" s="5"/>
      <c r="DQP9" s="5"/>
      <c r="DQQ9" s="5"/>
      <c r="DQR9" s="5"/>
      <c r="DQS9" s="5"/>
      <c r="DQT9" s="5"/>
      <c r="DQU9" s="5"/>
      <c r="DQV9" s="5"/>
      <c r="DQW9" s="5"/>
      <c r="DQX9" s="5"/>
      <c r="DQY9" s="5"/>
      <c r="DQZ9" s="5"/>
      <c r="DRA9" s="5"/>
      <c r="DRB9" s="5"/>
      <c r="DRC9" s="5"/>
      <c r="DRD9" s="5"/>
      <c r="DRE9" s="5"/>
      <c r="DRF9" s="5"/>
      <c r="DRG9" s="5"/>
      <c r="DRH9" s="5"/>
      <c r="DRI9" s="5"/>
      <c r="DRJ9" s="5"/>
      <c r="DRK9" s="5"/>
      <c r="DRL9" s="5"/>
      <c r="DRM9" s="5"/>
      <c r="DRN9" s="5"/>
      <c r="DRO9" s="5"/>
      <c r="DRP9" s="5"/>
      <c r="DRQ9" s="5"/>
      <c r="DRR9" s="5"/>
      <c r="DRS9" s="5"/>
      <c r="DRT9" s="5"/>
      <c r="DRU9" s="5"/>
      <c r="DRV9" s="5"/>
      <c r="DRW9" s="5"/>
      <c r="DRX9" s="5"/>
      <c r="DRY9" s="5"/>
      <c r="DRZ9" s="5"/>
      <c r="DSA9" s="5"/>
      <c r="DSB9" s="5"/>
      <c r="DSC9" s="5"/>
      <c r="DSD9" s="5"/>
      <c r="DSE9" s="5"/>
      <c r="DSF9" s="5"/>
      <c r="DSG9" s="5"/>
      <c r="DSH9" s="5"/>
      <c r="DSI9" s="5"/>
      <c r="DSJ9" s="5"/>
      <c r="DSK9" s="5"/>
      <c r="DSL9" s="5"/>
      <c r="DSM9" s="5"/>
      <c r="DSN9" s="5"/>
      <c r="DSO9" s="5"/>
      <c r="DSP9" s="5"/>
      <c r="DSQ9" s="5"/>
      <c r="DSR9" s="5"/>
      <c r="DSS9" s="5"/>
      <c r="DST9" s="5"/>
      <c r="DSU9" s="5"/>
      <c r="DSV9" s="5"/>
      <c r="DSW9" s="5"/>
      <c r="DSX9" s="5"/>
      <c r="DSY9" s="5"/>
      <c r="DSZ9" s="5"/>
      <c r="DTA9" s="5"/>
      <c r="DTB9" s="5"/>
      <c r="DTC9" s="5"/>
      <c r="DTD9" s="5"/>
      <c r="DTE9" s="5"/>
      <c r="DTF9" s="5"/>
      <c r="DTG9" s="5"/>
      <c r="DTH9" s="5"/>
      <c r="DTI9" s="5"/>
      <c r="DTJ9" s="5"/>
      <c r="DTK9" s="5"/>
      <c r="DTL9" s="5"/>
      <c r="DTM9" s="5"/>
      <c r="DTN9" s="5"/>
      <c r="DTO9" s="5"/>
      <c r="DTP9" s="5"/>
      <c r="DTQ9" s="5"/>
      <c r="DTR9" s="5"/>
      <c r="DTS9" s="5"/>
      <c r="DTT9" s="5"/>
      <c r="DTU9" s="5"/>
      <c r="DTV9" s="5"/>
      <c r="DTW9" s="5"/>
      <c r="DTX9" s="5"/>
      <c r="DTY9" s="5"/>
      <c r="DTZ9" s="5"/>
      <c r="DUA9" s="5"/>
      <c r="DUB9" s="5"/>
      <c r="DUC9" s="5"/>
      <c r="DUD9" s="5"/>
      <c r="DUE9" s="5"/>
      <c r="DUF9" s="5"/>
      <c r="DUG9" s="5"/>
      <c r="DUH9" s="5"/>
      <c r="DUI9" s="5"/>
      <c r="DUJ9" s="5"/>
      <c r="DUK9" s="5"/>
      <c r="DUL9" s="5"/>
      <c r="DUM9" s="5"/>
      <c r="DUN9" s="5"/>
      <c r="DUO9" s="5"/>
      <c r="DUP9" s="5"/>
      <c r="DUQ9" s="5"/>
      <c r="DUR9" s="5"/>
      <c r="DUS9" s="5"/>
      <c r="DUT9" s="5"/>
      <c r="DUU9" s="5"/>
      <c r="DUV9" s="5"/>
      <c r="DUW9" s="5"/>
      <c r="DUX9" s="5"/>
      <c r="DUY9" s="5"/>
      <c r="DUZ9" s="5"/>
      <c r="DVA9" s="5"/>
      <c r="DVB9" s="5"/>
      <c r="DVC9" s="5"/>
      <c r="DVD9" s="5"/>
      <c r="DVE9" s="5"/>
      <c r="DVF9" s="5"/>
      <c r="DVG9" s="5"/>
      <c r="DVH9" s="5"/>
      <c r="DVI9" s="5"/>
      <c r="DVJ9" s="5"/>
      <c r="DVK9" s="5"/>
      <c r="DVL9" s="5"/>
      <c r="DVM9" s="5"/>
      <c r="DVN9" s="5"/>
      <c r="DVO9" s="5"/>
      <c r="DVP9" s="5"/>
      <c r="DVQ9" s="5"/>
      <c r="DVR9" s="5"/>
      <c r="DVS9" s="5"/>
      <c r="DVT9" s="5"/>
      <c r="DVU9" s="5"/>
      <c r="DVV9" s="5"/>
      <c r="DVW9" s="5"/>
      <c r="DVX9" s="5"/>
      <c r="DVY9" s="5"/>
      <c r="DVZ9" s="5"/>
      <c r="DWA9" s="5"/>
      <c r="DWB9" s="5"/>
      <c r="DWC9" s="5"/>
      <c r="DWD9" s="5"/>
      <c r="DWE9" s="5"/>
      <c r="DWF9" s="5"/>
      <c r="DWG9" s="5"/>
      <c r="DWH9" s="5"/>
      <c r="DWI9" s="5"/>
      <c r="DWJ9" s="5"/>
      <c r="DWK9" s="5"/>
      <c r="DWL9" s="5"/>
      <c r="DWM9" s="5"/>
      <c r="DWN9" s="5"/>
      <c r="DWO9" s="5"/>
      <c r="DWP9" s="5"/>
      <c r="DWQ9" s="5"/>
      <c r="DWR9" s="5"/>
      <c r="DWS9" s="5"/>
      <c r="DWT9" s="5"/>
      <c r="DWU9" s="5"/>
      <c r="DWV9" s="5"/>
      <c r="DWW9" s="5"/>
      <c r="DWX9" s="5"/>
      <c r="DWY9" s="5"/>
      <c r="DWZ9" s="5"/>
      <c r="DXA9" s="5"/>
      <c r="DXB9" s="5"/>
      <c r="DXC9" s="5"/>
      <c r="DXD9" s="5"/>
      <c r="DXE9" s="5"/>
      <c r="DXF9" s="5"/>
      <c r="DXG9" s="5"/>
      <c r="DXH9" s="5"/>
      <c r="DXI9" s="5"/>
      <c r="DXJ9" s="5"/>
      <c r="DXK9" s="5"/>
      <c r="DXL9" s="5"/>
      <c r="DXM9" s="5"/>
      <c r="DXN9" s="5"/>
      <c r="DXO9" s="5"/>
      <c r="DXP9" s="5"/>
      <c r="DXQ9" s="5"/>
      <c r="DXR9" s="5"/>
      <c r="DXS9" s="5"/>
      <c r="DXT9" s="5"/>
      <c r="DXU9" s="5"/>
      <c r="DXV9" s="5"/>
      <c r="DXW9" s="5"/>
      <c r="DXX9" s="5"/>
      <c r="DXY9" s="5"/>
      <c r="DXZ9" s="5"/>
      <c r="DYA9" s="5"/>
      <c r="DYB9" s="5"/>
      <c r="DYC9" s="5"/>
      <c r="DYD9" s="5"/>
      <c r="DYE9" s="5"/>
      <c r="DYF9" s="5"/>
      <c r="DYG9" s="5"/>
      <c r="DYH9" s="5"/>
      <c r="DYI9" s="5"/>
      <c r="DYJ9" s="5"/>
      <c r="DYK9" s="5"/>
      <c r="DYL9" s="5"/>
      <c r="DYM9" s="5"/>
      <c r="DYN9" s="5"/>
      <c r="DYO9" s="5"/>
      <c r="DYP9" s="5"/>
      <c r="DYQ9" s="5"/>
      <c r="DYR9" s="5"/>
      <c r="DYS9" s="5"/>
      <c r="DYT9" s="5"/>
      <c r="DYU9" s="5"/>
      <c r="DYV9" s="5"/>
      <c r="DYW9" s="5"/>
      <c r="DYX9" s="5"/>
      <c r="DYY9" s="5"/>
      <c r="DYZ9" s="5"/>
      <c r="DZA9" s="5"/>
      <c r="DZB9" s="5"/>
      <c r="DZC9" s="5"/>
      <c r="DZD9" s="5"/>
      <c r="DZE9" s="5"/>
      <c r="DZF9" s="5"/>
      <c r="DZG9" s="5"/>
      <c r="DZH9" s="5"/>
      <c r="DZI9" s="5"/>
      <c r="DZJ9" s="5"/>
      <c r="DZK9" s="5"/>
      <c r="DZL9" s="5"/>
      <c r="DZM9" s="5"/>
      <c r="DZN9" s="5"/>
      <c r="DZO9" s="5"/>
      <c r="DZP9" s="5"/>
      <c r="DZQ9" s="5"/>
      <c r="DZR9" s="5"/>
      <c r="DZS9" s="5"/>
      <c r="DZT9" s="5"/>
      <c r="DZU9" s="5"/>
      <c r="DZV9" s="5"/>
      <c r="DZW9" s="5"/>
      <c r="DZX9" s="5"/>
      <c r="DZY9" s="5"/>
      <c r="DZZ9" s="5"/>
      <c r="EAA9" s="5"/>
      <c r="EAB9" s="5"/>
      <c r="EAC9" s="5"/>
      <c r="EAD9" s="5"/>
      <c r="EAE9" s="5"/>
      <c r="EAF9" s="5"/>
      <c r="EAG9" s="5"/>
      <c r="EAH9" s="5"/>
      <c r="EAI9" s="5"/>
      <c r="EAJ9" s="5"/>
      <c r="EAK9" s="5"/>
      <c r="EAL9" s="5"/>
      <c r="EAM9" s="5"/>
      <c r="EAN9" s="5"/>
      <c r="EAO9" s="5"/>
      <c r="EAP9" s="5"/>
      <c r="EAQ9" s="5"/>
      <c r="EAR9" s="5"/>
      <c r="EAS9" s="5"/>
      <c r="EAT9" s="5"/>
      <c r="EAU9" s="5"/>
      <c r="EAV9" s="5"/>
      <c r="EAW9" s="5"/>
      <c r="EAX9" s="5"/>
      <c r="EAY9" s="5"/>
      <c r="EAZ9" s="5"/>
      <c r="EBA9" s="5"/>
      <c r="EBB9" s="5"/>
      <c r="EBC9" s="5"/>
      <c r="EBD9" s="5"/>
      <c r="EBE9" s="5"/>
      <c r="EBF9" s="5"/>
      <c r="EBG9" s="5"/>
      <c r="EBH9" s="5"/>
      <c r="EBI9" s="5"/>
      <c r="EBJ9" s="5"/>
      <c r="EBK9" s="5"/>
      <c r="EBL9" s="5"/>
      <c r="EBM9" s="5"/>
      <c r="EBN9" s="5"/>
      <c r="EBO9" s="5"/>
      <c r="EBP9" s="5"/>
      <c r="EBQ9" s="5"/>
      <c r="EBR9" s="5"/>
      <c r="EBS9" s="5"/>
      <c r="EBT9" s="5"/>
      <c r="EBU9" s="5"/>
      <c r="EBV9" s="5"/>
      <c r="EBW9" s="5"/>
      <c r="EBX9" s="5"/>
      <c r="EBY9" s="5"/>
      <c r="EBZ9" s="5"/>
      <c r="ECA9" s="5"/>
      <c r="ECB9" s="5"/>
      <c r="ECC9" s="5"/>
      <c r="ECD9" s="5"/>
      <c r="ECE9" s="5"/>
      <c r="ECF9" s="5"/>
      <c r="ECG9" s="5"/>
      <c r="ECH9" s="5"/>
      <c r="ECI9" s="5"/>
      <c r="ECJ9" s="5"/>
      <c r="ECK9" s="5"/>
      <c r="ECL9" s="5"/>
      <c r="ECM9" s="5"/>
      <c r="ECN9" s="5"/>
      <c r="ECO9" s="5"/>
      <c r="ECP9" s="5"/>
      <c r="ECQ9" s="5"/>
      <c r="ECR9" s="5"/>
      <c r="ECS9" s="5"/>
      <c r="ECT9" s="5"/>
      <c r="ECU9" s="5"/>
      <c r="ECV9" s="5"/>
      <c r="ECW9" s="5"/>
      <c r="ECX9" s="5"/>
      <c r="ECY9" s="5"/>
      <c r="ECZ9" s="5"/>
      <c r="EDA9" s="5"/>
      <c r="EDB9" s="5"/>
      <c r="EDC9" s="5"/>
      <c r="EDD9" s="5"/>
      <c r="EDE9" s="5"/>
      <c r="EDF9" s="5"/>
      <c r="EDG9" s="5"/>
      <c r="EDH9" s="5"/>
      <c r="EDI9" s="5"/>
      <c r="EDJ9" s="5"/>
      <c r="EDK9" s="5"/>
      <c r="EDL9" s="5"/>
      <c r="EDM9" s="5"/>
      <c r="EDN9" s="5"/>
      <c r="EDO9" s="5"/>
      <c r="EDP9" s="5"/>
      <c r="EDQ9" s="5"/>
      <c r="EDR9" s="5"/>
      <c r="EDS9" s="5"/>
      <c r="EDT9" s="5"/>
      <c r="EDU9" s="5"/>
      <c r="EDV9" s="5"/>
      <c r="EDW9" s="5"/>
      <c r="EDX9" s="5"/>
      <c r="EDY9" s="5"/>
      <c r="EDZ9" s="5"/>
      <c r="EEA9" s="5"/>
      <c r="EEB9" s="5"/>
      <c r="EEC9" s="5"/>
      <c r="EED9" s="5"/>
      <c r="EEE9" s="5"/>
      <c r="EEF9" s="5"/>
      <c r="EEG9" s="5"/>
      <c r="EEH9" s="5"/>
      <c r="EEI9" s="5"/>
      <c r="EEJ9" s="5"/>
      <c r="EEK9" s="5"/>
      <c r="EEL9" s="5"/>
      <c r="EEM9" s="5"/>
      <c r="EEN9" s="5"/>
      <c r="EEO9" s="5"/>
      <c r="EEP9" s="5"/>
      <c r="EEQ9" s="5"/>
      <c r="EER9" s="5"/>
      <c r="EES9" s="5"/>
      <c r="EET9" s="5"/>
      <c r="EEU9" s="5"/>
      <c r="EEV9" s="5"/>
      <c r="EEW9" s="5"/>
      <c r="EEX9" s="5"/>
      <c r="EEY9" s="5"/>
      <c r="EEZ9" s="5"/>
      <c r="EFA9" s="5"/>
      <c r="EFB9" s="5"/>
      <c r="EFC9" s="5"/>
      <c r="EFD9" s="5"/>
      <c r="EFE9" s="5"/>
      <c r="EFF9" s="5"/>
      <c r="EFG9" s="5"/>
      <c r="EFH9" s="5"/>
      <c r="EFI9" s="5"/>
      <c r="EFJ9" s="5"/>
      <c r="EFK9" s="5"/>
      <c r="EFL9" s="5"/>
      <c r="EFM9" s="5"/>
      <c r="EFN9" s="5"/>
      <c r="EFO9" s="5"/>
      <c r="EFP9" s="5"/>
      <c r="EFQ9" s="5"/>
      <c r="EFR9" s="5"/>
      <c r="EFS9" s="5"/>
      <c r="EFT9" s="5"/>
      <c r="EFU9" s="5"/>
      <c r="EFV9" s="5"/>
      <c r="EFW9" s="5"/>
      <c r="EFX9" s="5"/>
      <c r="EFY9" s="5"/>
      <c r="EFZ9" s="5"/>
      <c r="EGA9" s="5"/>
      <c r="EGB9" s="5"/>
      <c r="EGC9" s="5"/>
      <c r="EGD9" s="5"/>
      <c r="EGE9" s="5"/>
      <c r="EGF9" s="5"/>
      <c r="EGG9" s="5"/>
      <c r="EGH9" s="5"/>
      <c r="EGI9" s="5"/>
      <c r="EGJ9" s="5"/>
      <c r="EGK9" s="5"/>
      <c r="EGL9" s="5"/>
      <c r="EGM9" s="5"/>
      <c r="EGN9" s="5"/>
      <c r="EGO9" s="5"/>
      <c r="EGP9" s="5"/>
      <c r="EGQ9" s="5"/>
      <c r="EGR9" s="5"/>
      <c r="EGS9" s="5"/>
      <c r="EGT9" s="5"/>
      <c r="EGU9" s="5"/>
      <c r="EGV9" s="5"/>
      <c r="EGW9" s="5"/>
      <c r="EGX9" s="5"/>
      <c r="EGY9" s="5"/>
      <c r="EGZ9" s="5"/>
      <c r="EHA9" s="5"/>
      <c r="EHB9" s="5"/>
      <c r="EHC9" s="5"/>
      <c r="EHD9" s="5"/>
      <c r="EHE9" s="5"/>
      <c r="EHF9" s="5"/>
      <c r="EHG9" s="5"/>
      <c r="EHH9" s="5"/>
      <c r="EHI9" s="5"/>
      <c r="EHJ9" s="5"/>
      <c r="EHK9" s="5"/>
      <c r="EHL9" s="5"/>
      <c r="EHM9" s="5"/>
      <c r="EHN9" s="5"/>
      <c r="EHO9" s="5"/>
      <c r="EHP9" s="5"/>
      <c r="EHQ9" s="5"/>
      <c r="EHR9" s="5"/>
      <c r="EHS9" s="5"/>
      <c r="EHT9" s="5"/>
      <c r="EHU9" s="5"/>
      <c r="EHV9" s="5"/>
      <c r="EHW9" s="5"/>
      <c r="EHX9" s="5"/>
      <c r="EHY9" s="5"/>
      <c r="EHZ9" s="5"/>
      <c r="EIA9" s="5"/>
      <c r="EIB9" s="5"/>
      <c r="EIC9" s="5"/>
      <c r="EID9" s="5"/>
      <c r="EIE9" s="5"/>
      <c r="EIF9" s="5"/>
      <c r="EIG9" s="5"/>
      <c r="EIH9" s="5"/>
      <c r="EII9" s="5"/>
      <c r="EIJ9" s="5"/>
      <c r="EIK9" s="5"/>
      <c r="EIL9" s="5"/>
      <c r="EIM9" s="5"/>
      <c r="EIN9" s="5"/>
      <c r="EIO9" s="5"/>
      <c r="EIP9" s="5"/>
      <c r="EIQ9" s="5"/>
      <c r="EIR9" s="5"/>
      <c r="EIS9" s="5"/>
      <c r="EIT9" s="5"/>
      <c r="EIU9" s="5"/>
      <c r="EIV9" s="5"/>
      <c r="EIW9" s="5"/>
      <c r="EIX9" s="5"/>
      <c r="EIY9" s="5"/>
      <c r="EIZ9" s="5"/>
      <c r="EJA9" s="5"/>
      <c r="EJB9" s="5"/>
      <c r="EJC9" s="5"/>
      <c r="EJD9" s="5"/>
      <c r="EJE9" s="5"/>
      <c r="EJF9" s="5"/>
      <c r="EJG9" s="5"/>
      <c r="EJH9" s="5"/>
      <c r="EJI9" s="5"/>
      <c r="EJJ9" s="5"/>
      <c r="EJK9" s="5"/>
      <c r="EJL9" s="5"/>
      <c r="EJM9" s="5"/>
      <c r="EJN9" s="5"/>
      <c r="EJO9" s="5"/>
      <c r="EJP9" s="5"/>
      <c r="EJQ9" s="5"/>
      <c r="EJR9" s="5"/>
      <c r="EJS9" s="5"/>
      <c r="EJT9" s="5"/>
      <c r="EJU9" s="5"/>
      <c r="EJV9" s="5"/>
      <c r="EJW9" s="5"/>
      <c r="EJX9" s="5"/>
      <c r="EJY9" s="5"/>
      <c r="EJZ9" s="5"/>
      <c r="EKA9" s="5"/>
      <c r="EKB9" s="5"/>
      <c r="EKC9" s="5"/>
      <c r="EKD9" s="5"/>
      <c r="EKE9" s="5"/>
      <c r="EKF9" s="5"/>
      <c r="EKG9" s="5"/>
      <c r="EKH9" s="5"/>
      <c r="EKI9" s="5"/>
      <c r="EKJ9" s="5"/>
      <c r="EKK9" s="5"/>
      <c r="EKL9" s="5"/>
      <c r="EKM9" s="5"/>
      <c r="EKN9" s="5"/>
      <c r="EKO9" s="5"/>
      <c r="EKP9" s="5"/>
      <c r="EKQ9" s="5"/>
      <c r="EKR9" s="5"/>
      <c r="EKS9" s="5"/>
      <c r="EKT9" s="5"/>
      <c r="EKU9" s="5"/>
      <c r="EKV9" s="5"/>
      <c r="EKW9" s="5"/>
      <c r="EKX9" s="5"/>
      <c r="EKY9" s="5"/>
      <c r="EKZ9" s="5"/>
      <c r="ELA9" s="5"/>
      <c r="ELB9" s="5"/>
      <c r="ELC9" s="5"/>
      <c r="ELD9" s="5"/>
      <c r="ELE9" s="5"/>
      <c r="ELF9" s="5"/>
      <c r="ELG9" s="5"/>
      <c r="ELH9" s="5"/>
      <c r="ELI9" s="5"/>
      <c r="ELJ9" s="5"/>
      <c r="ELK9" s="5"/>
      <c r="ELL9" s="5"/>
      <c r="ELM9" s="5"/>
      <c r="ELN9" s="5"/>
      <c r="ELO9" s="5"/>
      <c r="ELP9" s="5"/>
      <c r="ELQ9" s="5"/>
      <c r="ELR9" s="5"/>
      <c r="ELS9" s="5"/>
      <c r="ELT9" s="5"/>
      <c r="ELU9" s="5"/>
      <c r="ELV9" s="5"/>
      <c r="ELW9" s="5"/>
      <c r="ELX9" s="5"/>
      <c r="ELY9" s="5"/>
      <c r="ELZ9" s="5"/>
      <c r="EMA9" s="5"/>
      <c r="EMB9" s="5"/>
      <c r="EMC9" s="5"/>
      <c r="EMD9" s="5"/>
      <c r="EME9" s="5"/>
      <c r="EMF9" s="5"/>
      <c r="EMG9" s="5"/>
      <c r="EMH9" s="5"/>
      <c r="EMI9" s="5"/>
      <c r="EMJ9" s="5"/>
      <c r="EMK9" s="5"/>
      <c r="EML9" s="5"/>
      <c r="EMM9" s="5"/>
      <c r="EMN9" s="5"/>
      <c r="EMO9" s="5"/>
      <c r="EMP9" s="5"/>
      <c r="EMQ9" s="5"/>
      <c r="EMR9" s="5"/>
      <c r="EMS9" s="5"/>
      <c r="EMT9" s="5"/>
      <c r="EMU9" s="5"/>
      <c r="EMV9" s="5"/>
      <c r="EMW9" s="5"/>
      <c r="EMX9" s="5"/>
      <c r="EMY9" s="5"/>
      <c r="EMZ9" s="5"/>
      <c r="ENA9" s="5"/>
      <c r="ENB9" s="5"/>
      <c r="ENC9" s="5"/>
      <c r="END9" s="5"/>
      <c r="ENE9" s="5"/>
      <c r="ENF9" s="5"/>
      <c r="ENG9" s="5"/>
      <c r="ENH9" s="5"/>
      <c r="ENI9" s="5"/>
      <c r="ENJ9" s="5"/>
      <c r="ENK9" s="5"/>
      <c r="ENL9" s="5"/>
      <c r="ENM9" s="5"/>
      <c r="ENN9" s="5"/>
      <c r="ENO9" s="5"/>
      <c r="ENP9" s="5"/>
      <c r="ENQ9" s="5"/>
      <c r="ENR9" s="5"/>
      <c r="ENS9" s="5"/>
      <c r="ENT9" s="5"/>
      <c r="ENU9" s="5"/>
      <c r="ENV9" s="5"/>
      <c r="ENW9" s="5"/>
      <c r="ENX9" s="5"/>
      <c r="ENY9" s="5"/>
      <c r="ENZ9" s="5"/>
      <c r="EOA9" s="5"/>
      <c r="EOB9" s="5"/>
      <c r="EOC9" s="5"/>
      <c r="EOD9" s="5"/>
      <c r="EOE9" s="5"/>
      <c r="EOF9" s="5"/>
      <c r="EOG9" s="5"/>
      <c r="EOH9" s="5"/>
      <c r="EOI9" s="5"/>
      <c r="EOJ9" s="5"/>
      <c r="EOK9" s="5"/>
      <c r="EOL9" s="5"/>
      <c r="EOM9" s="5"/>
      <c r="EON9" s="5"/>
      <c r="EOO9" s="5"/>
      <c r="EOP9" s="5"/>
      <c r="EOQ9" s="5"/>
      <c r="EOR9" s="5"/>
      <c r="EOS9" s="5"/>
      <c r="EOT9" s="5"/>
      <c r="EOU9" s="5"/>
      <c r="EOV9" s="5"/>
      <c r="EOW9" s="5"/>
      <c r="EOX9" s="5"/>
      <c r="EOY9" s="5"/>
      <c r="EOZ9" s="5"/>
      <c r="EPA9" s="5"/>
      <c r="EPB9" s="5"/>
      <c r="EPC9" s="5"/>
      <c r="EPD9" s="5"/>
      <c r="EPE9" s="5"/>
      <c r="EPF9" s="5"/>
      <c r="EPG9" s="5"/>
      <c r="EPH9" s="5"/>
      <c r="EPI9" s="5"/>
      <c r="EPJ9" s="5"/>
      <c r="EPK9" s="5"/>
      <c r="EPL9" s="5"/>
      <c r="EPM9" s="5"/>
      <c r="EPN9" s="5"/>
      <c r="EPO9" s="5"/>
      <c r="EPP9" s="5"/>
      <c r="EPQ9" s="5"/>
      <c r="EPR9" s="5"/>
      <c r="EPS9" s="5"/>
      <c r="EPT9" s="5"/>
      <c r="EPU9" s="5"/>
      <c r="EPV9" s="5"/>
      <c r="EPW9" s="5"/>
      <c r="EPX9" s="5"/>
      <c r="EPY9" s="5"/>
      <c r="EPZ9" s="5"/>
      <c r="EQA9" s="5"/>
      <c r="EQB9" s="5"/>
      <c r="EQC9" s="5"/>
      <c r="EQD9" s="5"/>
      <c r="EQE9" s="5"/>
      <c r="EQF9" s="5"/>
      <c r="EQG9" s="5"/>
      <c r="EQH9" s="5"/>
      <c r="EQI9" s="5"/>
      <c r="EQJ9" s="5"/>
      <c r="EQK9" s="5"/>
      <c r="EQL9" s="5"/>
      <c r="EQM9" s="5"/>
      <c r="EQN9" s="5"/>
      <c r="EQO9" s="5"/>
      <c r="EQP9" s="5"/>
      <c r="EQQ9" s="5"/>
      <c r="EQR9" s="5"/>
      <c r="EQS9" s="5"/>
      <c r="EQT9" s="5"/>
      <c r="EQU9" s="5"/>
      <c r="EQV9" s="5"/>
      <c r="EQW9" s="5"/>
      <c r="EQX9" s="5"/>
      <c r="EQY9" s="5"/>
      <c r="EQZ9" s="5"/>
      <c r="ERA9" s="5"/>
      <c r="ERB9" s="5"/>
      <c r="ERC9" s="5"/>
      <c r="ERD9" s="5"/>
      <c r="ERE9" s="5"/>
      <c r="ERF9" s="5"/>
      <c r="ERG9" s="5"/>
      <c r="ERH9" s="5"/>
      <c r="ERI9" s="5"/>
      <c r="ERJ9" s="5"/>
      <c r="ERK9" s="5"/>
      <c r="ERL9" s="5"/>
      <c r="ERM9" s="5"/>
      <c r="ERN9" s="5"/>
      <c r="ERO9" s="5"/>
      <c r="ERP9" s="5"/>
      <c r="ERQ9" s="5"/>
      <c r="ERR9" s="5"/>
      <c r="ERS9" s="5"/>
      <c r="ERT9" s="5"/>
      <c r="ERU9" s="5"/>
      <c r="ERV9" s="5"/>
      <c r="ERW9" s="5"/>
      <c r="ERX9" s="5"/>
      <c r="ERY9" s="5"/>
      <c r="ERZ9" s="5"/>
      <c r="ESA9" s="5"/>
      <c r="ESB9" s="5"/>
      <c r="ESC9" s="5"/>
      <c r="ESD9" s="5"/>
      <c r="ESE9" s="5"/>
      <c r="ESF9" s="5"/>
      <c r="ESG9" s="5"/>
      <c r="ESH9" s="5"/>
      <c r="ESI9" s="5"/>
      <c r="ESJ9" s="5"/>
      <c r="ESK9" s="5"/>
      <c r="ESL9" s="5"/>
      <c r="ESM9" s="5"/>
      <c r="ESN9" s="5"/>
      <c r="ESO9" s="5"/>
      <c r="ESP9" s="5"/>
      <c r="ESQ9" s="5"/>
      <c r="ESR9" s="5"/>
      <c r="ESS9" s="5"/>
      <c r="EST9" s="5"/>
      <c r="ESU9" s="5"/>
      <c r="ESV9" s="5"/>
      <c r="ESW9" s="5"/>
      <c r="ESX9" s="5"/>
      <c r="ESY9" s="5"/>
      <c r="ESZ9" s="5"/>
      <c r="ETA9" s="5"/>
      <c r="ETB9" s="5"/>
      <c r="ETC9" s="5"/>
      <c r="ETD9" s="5"/>
      <c r="ETE9" s="5"/>
      <c r="ETF9" s="5"/>
      <c r="ETG9" s="5"/>
      <c r="ETH9" s="5"/>
      <c r="ETI9" s="5"/>
      <c r="ETJ9" s="5"/>
      <c r="ETK9" s="5"/>
      <c r="ETL9" s="5"/>
      <c r="ETM9" s="5"/>
      <c r="ETN9" s="5"/>
      <c r="ETO9" s="5"/>
      <c r="ETP9" s="5"/>
      <c r="ETQ9" s="5"/>
      <c r="ETR9" s="5"/>
      <c r="ETS9" s="5"/>
      <c r="ETT9" s="5"/>
      <c r="ETU9" s="5"/>
      <c r="ETV9" s="5"/>
      <c r="ETW9" s="5"/>
      <c r="ETX9" s="5"/>
      <c r="ETY9" s="5"/>
      <c r="ETZ9" s="5"/>
      <c r="EUA9" s="5"/>
      <c r="EUB9" s="5"/>
      <c r="EUC9" s="5"/>
      <c r="EUD9" s="5"/>
      <c r="EUE9" s="5"/>
      <c r="EUF9" s="5"/>
      <c r="EUG9" s="5"/>
      <c r="EUH9" s="5"/>
      <c r="EUI9" s="5"/>
      <c r="EUJ9" s="5"/>
      <c r="EUK9" s="5"/>
      <c r="EUL9" s="5"/>
      <c r="EUM9" s="5"/>
      <c r="EUN9" s="5"/>
      <c r="EUO9" s="5"/>
      <c r="EUP9" s="5"/>
      <c r="EUQ9" s="5"/>
      <c r="EUR9" s="5"/>
      <c r="EUS9" s="5"/>
      <c r="EUT9" s="5"/>
      <c r="EUU9" s="5"/>
      <c r="EUV9" s="5"/>
      <c r="EUW9" s="5"/>
      <c r="EUX9" s="5"/>
      <c r="EUY9" s="5"/>
      <c r="EUZ9" s="5"/>
      <c r="EVA9" s="5"/>
      <c r="EVB9" s="5"/>
      <c r="EVC9" s="5"/>
      <c r="EVD9" s="5"/>
      <c r="EVE9" s="5"/>
      <c r="EVF9" s="5"/>
      <c r="EVG9" s="5"/>
      <c r="EVH9" s="5"/>
      <c r="EVI9" s="5"/>
      <c r="EVJ9" s="5"/>
      <c r="EVK9" s="5"/>
      <c r="EVL9" s="5"/>
      <c r="EVM9" s="5"/>
      <c r="EVN9" s="5"/>
      <c r="EVO9" s="5"/>
      <c r="EVP9" s="5"/>
      <c r="EVQ9" s="5"/>
      <c r="EVR9" s="5"/>
      <c r="EVS9" s="5"/>
      <c r="EVT9" s="5"/>
      <c r="EVU9" s="5"/>
      <c r="EVV9" s="5"/>
      <c r="EVW9" s="5"/>
      <c r="EVX9" s="5"/>
      <c r="EVY9" s="5"/>
      <c r="EVZ9" s="5"/>
      <c r="EWA9" s="5"/>
      <c r="EWB9" s="5"/>
      <c r="EWC9" s="5"/>
      <c r="EWD9" s="5"/>
      <c r="EWE9" s="5"/>
      <c r="EWF9" s="5"/>
      <c r="EWG9" s="5"/>
      <c r="EWH9" s="5"/>
      <c r="EWI9" s="5"/>
      <c r="EWJ9" s="5"/>
      <c r="EWK9" s="5"/>
      <c r="EWL9" s="5"/>
      <c r="EWM9" s="5"/>
      <c r="EWN9" s="5"/>
      <c r="EWO9" s="5"/>
      <c r="EWP9" s="5"/>
      <c r="EWQ9" s="5"/>
      <c r="EWR9" s="5"/>
      <c r="EWS9" s="5"/>
      <c r="EWT9" s="5"/>
      <c r="EWU9" s="5"/>
      <c r="EWV9" s="5"/>
      <c r="EWW9" s="5"/>
      <c r="EWX9" s="5"/>
      <c r="EWY9" s="5"/>
      <c r="EWZ9" s="5"/>
      <c r="EXA9" s="5"/>
      <c r="EXB9" s="5"/>
      <c r="EXC9" s="5"/>
      <c r="EXD9" s="5"/>
      <c r="EXE9" s="5"/>
      <c r="EXF9" s="5"/>
      <c r="EXG9" s="5"/>
      <c r="EXH9" s="5"/>
      <c r="EXI9" s="5"/>
      <c r="EXJ9" s="5"/>
      <c r="EXK9" s="5"/>
      <c r="EXL9" s="5"/>
      <c r="EXM9" s="5"/>
      <c r="EXN9" s="5"/>
      <c r="EXO9" s="5"/>
      <c r="EXP9" s="5"/>
      <c r="EXQ9" s="5"/>
      <c r="EXR9" s="5"/>
      <c r="EXS9" s="5"/>
      <c r="EXT9" s="5"/>
      <c r="EXU9" s="5"/>
      <c r="EXV9" s="5"/>
      <c r="EXW9" s="5"/>
      <c r="EXX9" s="5"/>
      <c r="EXY9" s="5"/>
      <c r="EXZ9" s="5"/>
      <c r="EYA9" s="5"/>
      <c r="EYB9" s="5"/>
      <c r="EYC9" s="5"/>
      <c r="EYD9" s="5"/>
      <c r="EYE9" s="5"/>
      <c r="EYF9" s="5"/>
      <c r="EYG9" s="5"/>
      <c r="EYH9" s="5"/>
      <c r="EYI9" s="5"/>
      <c r="EYJ9" s="5"/>
      <c r="EYK9" s="5"/>
      <c r="EYL9" s="5"/>
      <c r="EYM9" s="5"/>
      <c r="EYN9" s="5"/>
      <c r="EYO9" s="5"/>
      <c r="EYP9" s="5"/>
      <c r="EYQ9" s="5"/>
      <c r="EYR9" s="5"/>
      <c r="EYS9" s="5"/>
      <c r="EYT9" s="5"/>
      <c r="EYU9" s="5"/>
      <c r="EYV9" s="5"/>
      <c r="EYW9" s="5"/>
      <c r="EYX9" s="5"/>
      <c r="EYY9" s="5"/>
      <c r="EYZ9" s="5"/>
      <c r="EZA9" s="5"/>
      <c r="EZB9" s="5"/>
      <c r="EZC9" s="5"/>
      <c r="EZD9" s="5"/>
      <c r="EZE9" s="5"/>
      <c r="EZF9" s="5"/>
      <c r="EZG9" s="5"/>
      <c r="EZH9" s="5"/>
      <c r="EZI9" s="5"/>
      <c r="EZJ9" s="5"/>
      <c r="EZK9" s="5"/>
      <c r="EZL9" s="5"/>
      <c r="EZM9" s="5"/>
      <c r="EZN9" s="5"/>
      <c r="EZO9" s="5"/>
      <c r="EZP9" s="5"/>
      <c r="EZQ9" s="5"/>
      <c r="EZR9" s="5"/>
      <c r="EZS9" s="5"/>
      <c r="EZT9" s="5"/>
      <c r="EZU9" s="5"/>
      <c r="EZV9" s="5"/>
      <c r="EZW9" s="5"/>
      <c r="EZX9" s="5"/>
      <c r="EZY9" s="5"/>
      <c r="EZZ9" s="5"/>
      <c r="FAA9" s="5"/>
      <c r="FAB9" s="5"/>
      <c r="FAC9" s="5"/>
      <c r="FAD9" s="5"/>
      <c r="FAE9" s="5"/>
      <c r="FAF9" s="5"/>
      <c r="FAG9" s="5"/>
      <c r="FAH9" s="5"/>
      <c r="FAI9" s="5"/>
      <c r="FAJ9" s="5"/>
      <c r="FAK9" s="5"/>
      <c r="FAL9" s="5"/>
      <c r="FAM9" s="5"/>
      <c r="FAN9" s="5"/>
      <c r="FAO9" s="5"/>
      <c r="FAP9" s="5"/>
      <c r="FAQ9" s="5"/>
      <c r="FAR9" s="5"/>
      <c r="FAS9" s="5"/>
      <c r="FAT9" s="5"/>
      <c r="FAU9" s="5"/>
      <c r="FAV9" s="5"/>
      <c r="FAW9" s="5"/>
      <c r="FAX9" s="5"/>
      <c r="FAY9" s="5"/>
      <c r="FAZ9" s="5"/>
      <c r="FBA9" s="5"/>
      <c r="FBB9" s="5"/>
      <c r="FBC9" s="5"/>
      <c r="FBD9" s="5"/>
      <c r="FBE9" s="5"/>
      <c r="FBF9" s="5"/>
      <c r="FBG9" s="5"/>
      <c r="FBH9" s="5"/>
      <c r="FBI9" s="5"/>
      <c r="FBJ9" s="5"/>
      <c r="FBK9" s="5"/>
      <c r="FBL9" s="5"/>
      <c r="FBM9" s="5"/>
      <c r="FBN9" s="5"/>
      <c r="FBO9" s="5"/>
      <c r="FBP9" s="5"/>
      <c r="FBQ9" s="5"/>
      <c r="FBR9" s="5"/>
      <c r="FBS9" s="5"/>
      <c r="FBT9" s="5"/>
      <c r="FBU9" s="5"/>
      <c r="FBV9" s="5"/>
      <c r="FBW9" s="5"/>
      <c r="FBX9" s="5"/>
      <c r="FBY9" s="5"/>
      <c r="FBZ9" s="5"/>
      <c r="FCA9" s="5"/>
      <c r="FCB9" s="5"/>
      <c r="FCC9" s="5"/>
      <c r="FCD9" s="5"/>
      <c r="FCE9" s="5"/>
      <c r="FCF9" s="5"/>
      <c r="FCG9" s="5"/>
      <c r="FCH9" s="5"/>
      <c r="FCI9" s="5"/>
      <c r="FCJ9" s="5"/>
      <c r="FCK9" s="5"/>
      <c r="FCL9" s="5"/>
      <c r="FCM9" s="5"/>
      <c r="FCN9" s="5"/>
      <c r="FCO9" s="5"/>
      <c r="FCP9" s="5"/>
      <c r="FCQ9" s="5"/>
      <c r="FCR9" s="5"/>
      <c r="FCS9" s="5"/>
      <c r="FCT9" s="5"/>
      <c r="FCU9" s="5"/>
      <c r="FCV9" s="5"/>
      <c r="FCW9" s="5"/>
      <c r="FCX9" s="5"/>
      <c r="FCY9" s="5"/>
      <c r="FCZ9" s="5"/>
      <c r="FDA9" s="5"/>
      <c r="FDB9" s="5"/>
      <c r="FDC9" s="5"/>
      <c r="FDD9" s="5"/>
      <c r="FDE9" s="5"/>
      <c r="FDF9" s="5"/>
      <c r="FDG9" s="5"/>
      <c r="FDH9" s="5"/>
      <c r="FDI9" s="5"/>
      <c r="FDJ9" s="5"/>
      <c r="FDK9" s="5"/>
      <c r="FDL9" s="5"/>
      <c r="FDM9" s="5"/>
      <c r="FDN9" s="5"/>
      <c r="FDO9" s="5"/>
      <c r="FDP9" s="5"/>
      <c r="FDQ9" s="5"/>
      <c r="FDR9" s="5"/>
      <c r="FDS9" s="5"/>
      <c r="FDT9" s="5"/>
      <c r="FDU9" s="5"/>
      <c r="FDV9" s="5"/>
      <c r="FDW9" s="5"/>
      <c r="FDX9" s="5"/>
      <c r="FDY9" s="5"/>
      <c r="FDZ9" s="5"/>
      <c r="FEA9" s="5"/>
      <c r="FEB9" s="5"/>
      <c r="FEC9" s="5"/>
      <c r="FED9" s="5"/>
      <c r="FEE9" s="5"/>
      <c r="FEF9" s="5"/>
      <c r="FEG9" s="5"/>
      <c r="FEH9" s="5"/>
      <c r="FEI9" s="5"/>
      <c r="FEJ9" s="5"/>
      <c r="FEK9" s="5"/>
      <c r="FEL9" s="5"/>
      <c r="FEM9" s="5"/>
      <c r="FEN9" s="5"/>
      <c r="FEO9" s="5"/>
      <c r="FEP9" s="5"/>
      <c r="FEQ9" s="5"/>
      <c r="FER9" s="5"/>
      <c r="FES9" s="5"/>
      <c r="FET9" s="5"/>
      <c r="FEU9" s="5"/>
      <c r="FEV9" s="5"/>
      <c r="FEW9" s="5"/>
      <c r="FEX9" s="5"/>
      <c r="FEY9" s="5"/>
      <c r="FEZ9" s="5"/>
      <c r="FFA9" s="5"/>
      <c r="FFB9" s="5"/>
      <c r="FFC9" s="5"/>
      <c r="FFD9" s="5"/>
      <c r="FFE9" s="5"/>
      <c r="FFF9" s="5"/>
      <c r="FFG9" s="5"/>
      <c r="FFH9" s="5"/>
      <c r="FFI9" s="5"/>
      <c r="FFJ9" s="5"/>
      <c r="FFK9" s="5"/>
      <c r="FFL9" s="5"/>
      <c r="FFM9" s="5"/>
      <c r="FFN9" s="5"/>
      <c r="FFO9" s="5"/>
      <c r="FFP9" s="5"/>
      <c r="FFQ9" s="5"/>
      <c r="FFR9" s="5"/>
      <c r="FFS9" s="5"/>
      <c r="FFT9" s="5"/>
      <c r="FFU9" s="5"/>
      <c r="FFV9" s="5"/>
      <c r="FFW9" s="5"/>
      <c r="FFX9" s="5"/>
      <c r="FFY9" s="5"/>
      <c r="FFZ9" s="5"/>
      <c r="FGA9" s="5"/>
      <c r="FGB9" s="5"/>
      <c r="FGC9" s="5"/>
      <c r="FGD9" s="5"/>
      <c r="FGE9" s="5"/>
      <c r="FGF9" s="5"/>
      <c r="FGG9" s="5"/>
      <c r="FGH9" s="5"/>
      <c r="FGI9" s="5"/>
      <c r="FGJ9" s="5"/>
      <c r="FGK9" s="5"/>
      <c r="FGL9" s="5"/>
      <c r="FGM9" s="5"/>
      <c r="FGN9" s="5"/>
      <c r="FGO9" s="5"/>
      <c r="FGP9" s="5"/>
      <c r="FGQ9" s="5"/>
      <c r="FGR9" s="5"/>
      <c r="FGS9" s="5"/>
      <c r="FGT9" s="5"/>
      <c r="FGU9" s="5"/>
      <c r="FGV9" s="5"/>
      <c r="FGW9" s="5"/>
      <c r="FGX9" s="5"/>
      <c r="FGY9" s="5"/>
      <c r="FGZ9" s="5"/>
      <c r="FHA9" s="5"/>
      <c r="FHB9" s="5"/>
      <c r="FHC9" s="5"/>
      <c r="FHD9" s="5"/>
      <c r="FHE9" s="5"/>
      <c r="FHF9" s="5"/>
      <c r="FHG9" s="5"/>
      <c r="FHH9" s="5"/>
      <c r="FHI9" s="5"/>
      <c r="FHJ9" s="5"/>
      <c r="FHK9" s="5"/>
      <c r="FHL9" s="5"/>
      <c r="FHM9" s="5"/>
      <c r="FHN9" s="5"/>
      <c r="FHO9" s="5"/>
      <c r="FHP9" s="5"/>
      <c r="FHQ9" s="5"/>
      <c r="FHR9" s="5"/>
      <c r="FHS9" s="5"/>
      <c r="FHT9" s="5"/>
      <c r="FHU9" s="5"/>
      <c r="FHV9" s="5"/>
      <c r="FHW9" s="5"/>
      <c r="FHX9" s="5"/>
      <c r="FHY9" s="5"/>
      <c r="FHZ9" s="5"/>
      <c r="FIA9" s="5"/>
      <c r="FIB9" s="5"/>
      <c r="FIC9" s="5"/>
      <c r="FID9" s="5"/>
      <c r="FIE9" s="5"/>
      <c r="FIF9" s="5"/>
      <c r="FIG9" s="5"/>
      <c r="FIH9" s="5"/>
      <c r="FII9" s="5"/>
      <c r="FIJ9" s="5"/>
      <c r="FIK9" s="5"/>
      <c r="FIL9" s="5"/>
      <c r="FIM9" s="5"/>
      <c r="FIN9" s="5"/>
      <c r="FIO9" s="5"/>
      <c r="FIP9" s="5"/>
      <c r="FIQ9" s="5"/>
      <c r="FIR9" s="5"/>
      <c r="FIS9" s="5"/>
      <c r="FIT9" s="5"/>
      <c r="FIU9" s="5"/>
      <c r="FIV9" s="5"/>
      <c r="FIW9" s="5"/>
      <c r="FIX9" s="5"/>
      <c r="FIY9" s="5"/>
      <c r="FIZ9" s="5"/>
      <c r="FJA9" s="5"/>
      <c r="FJB9" s="5"/>
      <c r="FJC9" s="5"/>
      <c r="FJD9" s="5"/>
      <c r="FJE9" s="5"/>
      <c r="FJF9" s="5"/>
      <c r="FJG9" s="5"/>
      <c r="FJH9" s="5"/>
      <c r="FJI9" s="5"/>
      <c r="FJJ9" s="5"/>
      <c r="FJK9" s="5"/>
      <c r="FJL9" s="5"/>
      <c r="FJM9" s="5"/>
      <c r="FJN9" s="5"/>
      <c r="FJO9" s="5"/>
      <c r="FJP9" s="5"/>
      <c r="FJQ9" s="5"/>
      <c r="FJR9" s="5"/>
      <c r="FJS9" s="5"/>
      <c r="FJT9" s="5"/>
      <c r="FJU9" s="5"/>
      <c r="FJV9" s="5"/>
      <c r="FJW9" s="5"/>
      <c r="FJX9" s="5"/>
      <c r="FJY9" s="5"/>
      <c r="FJZ9" s="5"/>
      <c r="FKA9" s="5"/>
      <c r="FKB9" s="5"/>
      <c r="FKC9" s="5"/>
      <c r="FKD9" s="5"/>
      <c r="FKE9" s="5"/>
      <c r="FKF9" s="5"/>
      <c r="FKG9" s="5"/>
      <c r="FKH9" s="5"/>
      <c r="FKI9" s="5"/>
      <c r="FKJ9" s="5"/>
      <c r="FKK9" s="5"/>
      <c r="FKL9" s="5"/>
      <c r="FKM9" s="5"/>
      <c r="FKN9" s="5"/>
      <c r="FKO9" s="5"/>
      <c r="FKP9" s="5"/>
      <c r="FKQ9" s="5"/>
      <c r="FKR9" s="5"/>
      <c r="FKS9" s="5"/>
      <c r="FKT9" s="5"/>
      <c r="FKU9" s="5"/>
      <c r="FKV9" s="5"/>
      <c r="FKW9" s="5"/>
      <c r="FKX9" s="5"/>
      <c r="FKY9" s="5"/>
      <c r="FKZ9" s="5"/>
      <c r="FLA9" s="5"/>
      <c r="FLB9" s="5"/>
      <c r="FLC9" s="5"/>
      <c r="FLD9" s="5"/>
      <c r="FLE9" s="5"/>
      <c r="FLF9" s="5"/>
      <c r="FLG9" s="5"/>
      <c r="FLH9" s="5"/>
      <c r="FLI9" s="5"/>
      <c r="FLJ9" s="5"/>
      <c r="FLK9" s="5"/>
      <c r="FLL9" s="5"/>
      <c r="FLM9" s="5"/>
      <c r="FLN9" s="5"/>
      <c r="FLO9" s="5"/>
      <c r="FLP9" s="5"/>
      <c r="FLQ9" s="5"/>
      <c r="FLR9" s="5"/>
      <c r="FLS9" s="5"/>
      <c r="FLT9" s="5"/>
      <c r="FLU9" s="5"/>
      <c r="FLV9" s="5"/>
      <c r="FLW9" s="5"/>
      <c r="FLX9" s="5"/>
      <c r="FLY9" s="5"/>
      <c r="FLZ9" s="5"/>
      <c r="FMA9" s="5"/>
      <c r="FMB9" s="5"/>
      <c r="FMC9" s="5"/>
      <c r="FMD9" s="5"/>
      <c r="FME9" s="5"/>
      <c r="FMF9" s="5"/>
      <c r="FMG9" s="5"/>
      <c r="FMH9" s="5"/>
      <c r="FMI9" s="5"/>
      <c r="FMJ9" s="5"/>
      <c r="FMK9" s="5"/>
      <c r="FML9" s="5"/>
      <c r="FMM9" s="5"/>
      <c r="FMN9" s="5"/>
      <c r="FMO9" s="5"/>
      <c r="FMP9" s="5"/>
      <c r="FMQ9" s="5"/>
      <c r="FMR9" s="5"/>
      <c r="FMS9" s="5"/>
      <c r="FMT9" s="5"/>
      <c r="FMU9" s="5"/>
      <c r="FMV9" s="5"/>
      <c r="FMW9" s="5"/>
      <c r="FMX9" s="5"/>
      <c r="FMY9" s="5"/>
      <c r="FMZ9" s="5"/>
      <c r="FNA9" s="5"/>
      <c r="FNB9" s="5"/>
      <c r="FNC9" s="5"/>
      <c r="FND9" s="5"/>
      <c r="FNE9" s="5"/>
      <c r="FNF9" s="5"/>
      <c r="FNG9" s="5"/>
      <c r="FNH9" s="5"/>
      <c r="FNI9" s="5"/>
      <c r="FNJ9" s="5"/>
      <c r="FNK9" s="5"/>
      <c r="FNL9" s="5"/>
      <c r="FNM9" s="5"/>
      <c r="FNN9" s="5"/>
      <c r="FNO9" s="5"/>
      <c r="FNP9" s="5"/>
      <c r="FNQ9" s="5"/>
      <c r="FNR9" s="5"/>
      <c r="FNS9" s="5"/>
      <c r="FNT9" s="5"/>
      <c r="FNU9" s="5"/>
      <c r="FNV9" s="5"/>
      <c r="FNW9" s="5"/>
      <c r="FNX9" s="5"/>
      <c r="FNY9" s="5"/>
      <c r="FNZ9" s="5"/>
      <c r="FOA9" s="5"/>
      <c r="FOB9" s="5"/>
      <c r="FOC9" s="5"/>
      <c r="FOD9" s="5"/>
      <c r="FOE9" s="5"/>
      <c r="FOF9" s="5"/>
      <c r="FOG9" s="5"/>
      <c r="FOH9" s="5"/>
      <c r="FOI9" s="5"/>
      <c r="FOJ9" s="5"/>
      <c r="FOK9" s="5"/>
      <c r="FOL9" s="5"/>
      <c r="FOM9" s="5"/>
      <c r="FON9" s="5"/>
      <c r="FOO9" s="5"/>
      <c r="FOP9" s="5"/>
      <c r="FOQ9" s="5"/>
      <c r="FOR9" s="5"/>
      <c r="FOS9" s="5"/>
      <c r="FOT9" s="5"/>
      <c r="FOU9" s="5"/>
      <c r="FOV9" s="5"/>
      <c r="FOW9" s="5"/>
      <c r="FOX9" s="5"/>
      <c r="FOY9" s="5"/>
      <c r="FOZ9" s="5"/>
      <c r="FPA9" s="5"/>
      <c r="FPB9" s="5"/>
      <c r="FPC9" s="5"/>
      <c r="FPD9" s="5"/>
      <c r="FPE9" s="5"/>
      <c r="FPF9" s="5"/>
      <c r="FPG9" s="5"/>
      <c r="FPH9" s="5"/>
      <c r="FPI9" s="5"/>
      <c r="FPJ9" s="5"/>
      <c r="FPK9" s="5"/>
      <c r="FPL9" s="5"/>
      <c r="FPM9" s="5"/>
      <c r="FPN9" s="5"/>
      <c r="FPO9" s="5"/>
      <c r="FPP9" s="5"/>
      <c r="FPQ9" s="5"/>
      <c r="FPR9" s="5"/>
      <c r="FPS9" s="5"/>
      <c r="FPT9" s="5"/>
      <c r="FPU9" s="5"/>
      <c r="FPV9" s="5"/>
      <c r="FPW9" s="5"/>
      <c r="FPX9" s="5"/>
      <c r="FPY9" s="5"/>
      <c r="FPZ9" s="5"/>
      <c r="FQA9" s="5"/>
      <c r="FQB9" s="5"/>
      <c r="FQC9" s="5"/>
      <c r="FQD9" s="5"/>
      <c r="FQE9" s="5"/>
      <c r="FQF9" s="5"/>
      <c r="FQG9" s="5"/>
      <c r="FQH9" s="5"/>
      <c r="FQI9" s="5"/>
      <c r="FQJ9" s="5"/>
      <c r="FQK9" s="5"/>
      <c r="FQL9" s="5"/>
      <c r="FQM9" s="5"/>
      <c r="FQN9" s="5"/>
      <c r="FQO9" s="5"/>
      <c r="FQP9" s="5"/>
      <c r="FQQ9" s="5"/>
      <c r="FQR9" s="5"/>
      <c r="FQS9" s="5"/>
      <c r="FQT9" s="5"/>
      <c r="FQU9" s="5"/>
      <c r="FQV9" s="5"/>
      <c r="FQW9" s="5"/>
      <c r="FQX9" s="5"/>
      <c r="FQY9" s="5"/>
      <c r="FQZ9" s="5"/>
      <c r="FRA9" s="5"/>
      <c r="FRB9" s="5"/>
      <c r="FRC9" s="5"/>
      <c r="FRD9" s="5"/>
      <c r="FRE9" s="5"/>
      <c r="FRF9" s="5"/>
      <c r="FRG9" s="5"/>
      <c r="FRH9" s="5"/>
      <c r="FRI9" s="5"/>
      <c r="FRJ9" s="5"/>
      <c r="FRK9" s="5"/>
      <c r="FRL9" s="5"/>
      <c r="FRM9" s="5"/>
      <c r="FRN9" s="5"/>
      <c r="FRO9" s="5"/>
      <c r="FRP9" s="5"/>
      <c r="FRQ9" s="5"/>
      <c r="FRR9" s="5"/>
      <c r="FRS9" s="5"/>
      <c r="FRT9" s="5"/>
      <c r="FRU9" s="5"/>
      <c r="FRV9" s="5"/>
      <c r="FRW9" s="5"/>
      <c r="FRX9" s="5"/>
      <c r="FRY9" s="5"/>
      <c r="FRZ9" s="5"/>
      <c r="FSA9" s="5"/>
      <c r="FSB9" s="5"/>
      <c r="FSC9" s="5"/>
      <c r="FSD9" s="5"/>
      <c r="FSE9" s="5"/>
      <c r="FSF9" s="5"/>
      <c r="FSG9" s="5"/>
      <c r="FSH9" s="5"/>
      <c r="FSI9" s="5"/>
      <c r="FSJ9" s="5"/>
      <c r="FSK9" s="5"/>
      <c r="FSL9" s="5"/>
      <c r="FSM9" s="5"/>
      <c r="FSN9" s="5"/>
      <c r="FSO9" s="5"/>
      <c r="FSP9" s="5"/>
      <c r="FSQ9" s="5"/>
      <c r="FSR9" s="5"/>
      <c r="FSS9" s="5"/>
      <c r="FST9" s="5"/>
      <c r="FSU9" s="5"/>
      <c r="FSV9" s="5"/>
      <c r="FSW9" s="5"/>
      <c r="FSX9" s="5"/>
      <c r="FSY9" s="5"/>
      <c r="FSZ9" s="5"/>
      <c r="FTA9" s="5"/>
      <c r="FTB9" s="5"/>
      <c r="FTC9" s="5"/>
      <c r="FTD9" s="5"/>
      <c r="FTE9" s="5"/>
      <c r="FTF9" s="5"/>
      <c r="FTG9" s="5"/>
      <c r="FTH9" s="5"/>
      <c r="FTI9" s="5"/>
      <c r="FTJ9" s="5"/>
      <c r="FTK9" s="5"/>
      <c r="FTL9" s="5"/>
      <c r="FTM9" s="5"/>
      <c r="FTN9" s="5"/>
      <c r="FTO9" s="5"/>
      <c r="FTP9" s="5"/>
      <c r="FTQ9" s="5"/>
      <c r="FTR9" s="5"/>
      <c r="FTS9" s="5"/>
      <c r="FTT9" s="5"/>
      <c r="FTU9" s="5"/>
      <c r="FTV9" s="5"/>
      <c r="FTW9" s="5"/>
      <c r="FTX9" s="5"/>
      <c r="FTY9" s="5"/>
      <c r="FTZ9" s="5"/>
      <c r="FUA9" s="5"/>
      <c r="FUB9" s="5"/>
      <c r="FUC9" s="5"/>
      <c r="FUD9" s="5"/>
      <c r="FUE9" s="5"/>
      <c r="FUF9" s="5"/>
      <c r="FUG9" s="5"/>
      <c r="FUH9" s="5"/>
      <c r="FUI9" s="5"/>
      <c r="FUJ9" s="5"/>
      <c r="FUK9" s="5"/>
      <c r="FUL9" s="5"/>
      <c r="FUM9" s="5"/>
      <c r="FUN9" s="5"/>
      <c r="FUO9" s="5"/>
      <c r="FUP9" s="5"/>
      <c r="FUQ9" s="5"/>
      <c r="FUR9" s="5"/>
      <c r="FUS9" s="5"/>
      <c r="FUT9" s="5"/>
      <c r="FUU9" s="5"/>
      <c r="FUV9" s="5"/>
      <c r="FUW9" s="5"/>
      <c r="FUX9" s="5"/>
      <c r="FUY9" s="5"/>
      <c r="FUZ9" s="5"/>
      <c r="FVA9" s="5"/>
      <c r="FVB9" s="5"/>
      <c r="FVC9" s="5"/>
      <c r="FVD9" s="5"/>
      <c r="FVE9" s="5"/>
      <c r="FVF9" s="5"/>
      <c r="FVG9" s="5"/>
      <c r="FVH9" s="5"/>
      <c r="FVI9" s="5"/>
      <c r="FVJ9" s="5"/>
      <c r="FVK9" s="5"/>
      <c r="FVL9" s="5"/>
      <c r="FVM9" s="5"/>
      <c r="FVN9" s="5"/>
      <c r="FVO9" s="5"/>
      <c r="FVP9" s="5"/>
      <c r="FVQ9" s="5"/>
      <c r="FVR9" s="5"/>
      <c r="FVS9" s="5"/>
      <c r="FVT9" s="5"/>
      <c r="FVU9" s="5"/>
      <c r="FVV9" s="5"/>
      <c r="FVW9" s="5"/>
      <c r="FVX9" s="5"/>
      <c r="FVY9" s="5"/>
      <c r="FVZ9" s="5"/>
      <c r="FWA9" s="5"/>
      <c r="FWB9" s="5"/>
      <c r="FWC9" s="5"/>
      <c r="FWD9" s="5"/>
      <c r="FWE9" s="5"/>
      <c r="FWF9" s="5"/>
      <c r="FWG9" s="5"/>
      <c r="FWH9" s="5"/>
      <c r="FWI9" s="5"/>
      <c r="FWJ9" s="5"/>
      <c r="FWK9" s="5"/>
      <c r="FWL9" s="5"/>
      <c r="FWM9" s="5"/>
      <c r="FWN9" s="5"/>
      <c r="FWO9" s="5"/>
      <c r="FWP9" s="5"/>
      <c r="FWQ9" s="5"/>
      <c r="FWR9" s="5"/>
      <c r="FWS9" s="5"/>
      <c r="FWT9" s="5"/>
      <c r="FWU9" s="5"/>
      <c r="FWV9" s="5"/>
      <c r="FWW9" s="5"/>
      <c r="FWX9" s="5"/>
      <c r="FWY9" s="5"/>
      <c r="FWZ9" s="5"/>
      <c r="FXA9" s="5"/>
      <c r="FXB9" s="5"/>
      <c r="FXC9" s="5"/>
      <c r="FXD9" s="5"/>
      <c r="FXE9" s="5"/>
      <c r="FXF9" s="5"/>
      <c r="FXG9" s="5"/>
      <c r="FXH9" s="5"/>
      <c r="FXI9" s="5"/>
      <c r="FXJ9" s="5"/>
      <c r="FXK9" s="5"/>
      <c r="FXL9" s="5"/>
      <c r="FXM9" s="5"/>
      <c r="FXN9" s="5"/>
      <c r="FXO9" s="5"/>
      <c r="FXP9" s="5"/>
      <c r="FXQ9" s="5"/>
      <c r="FXR9" s="5"/>
      <c r="FXS9" s="5"/>
      <c r="FXT9" s="5"/>
      <c r="FXU9" s="5"/>
      <c r="FXV9" s="5"/>
      <c r="FXW9" s="5"/>
      <c r="FXX9" s="5"/>
      <c r="FXY9" s="5"/>
      <c r="FXZ9" s="5"/>
      <c r="FYA9" s="5"/>
      <c r="FYB9" s="5"/>
      <c r="FYC9" s="5"/>
      <c r="FYD9" s="5"/>
      <c r="FYE9" s="5"/>
      <c r="FYF9" s="5"/>
      <c r="FYG9" s="5"/>
      <c r="FYH9" s="5"/>
      <c r="FYI9" s="5"/>
      <c r="FYJ9" s="5"/>
      <c r="FYK9" s="5"/>
      <c r="FYL9" s="5"/>
      <c r="FYM9" s="5"/>
      <c r="FYN9" s="5"/>
      <c r="FYO9" s="5"/>
      <c r="FYP9" s="5"/>
      <c r="FYQ9" s="5"/>
      <c r="FYR9" s="5"/>
      <c r="FYS9" s="5"/>
      <c r="FYT9" s="5"/>
      <c r="FYU9" s="5"/>
      <c r="FYV9" s="5"/>
      <c r="FYW9" s="5"/>
      <c r="FYX9" s="5"/>
      <c r="FYY9" s="5"/>
      <c r="FYZ9" s="5"/>
      <c r="FZA9" s="5"/>
      <c r="FZB9" s="5"/>
      <c r="FZC9" s="5"/>
      <c r="FZD9" s="5"/>
      <c r="FZE9" s="5"/>
      <c r="FZF9" s="5"/>
      <c r="FZG9" s="5"/>
      <c r="FZH9" s="5"/>
      <c r="FZI9" s="5"/>
      <c r="FZJ9" s="5"/>
      <c r="FZK9" s="5"/>
      <c r="FZL9" s="5"/>
      <c r="FZM9" s="5"/>
      <c r="FZN9" s="5"/>
      <c r="FZO9" s="5"/>
      <c r="FZP9" s="5"/>
      <c r="FZQ9" s="5"/>
      <c r="FZR9" s="5"/>
      <c r="FZS9" s="5"/>
      <c r="FZT9" s="5"/>
      <c r="FZU9" s="5"/>
      <c r="FZV9" s="5"/>
      <c r="FZW9" s="5"/>
      <c r="FZX9" s="5"/>
      <c r="FZY9" s="5"/>
      <c r="FZZ9" s="5"/>
      <c r="GAA9" s="5"/>
      <c r="GAB9" s="5"/>
      <c r="GAC9" s="5"/>
      <c r="GAD9" s="5"/>
      <c r="GAE9" s="5"/>
      <c r="GAF9" s="5"/>
      <c r="GAG9" s="5"/>
      <c r="GAH9" s="5"/>
      <c r="GAI9" s="5"/>
      <c r="GAJ9" s="5"/>
      <c r="GAK9" s="5"/>
      <c r="GAL9" s="5"/>
      <c r="GAM9" s="5"/>
      <c r="GAN9" s="5"/>
      <c r="GAO9" s="5"/>
      <c r="GAP9" s="5"/>
      <c r="GAQ9" s="5"/>
      <c r="GAR9" s="5"/>
      <c r="GAS9" s="5"/>
      <c r="GAT9" s="5"/>
      <c r="GAU9" s="5"/>
      <c r="GAV9" s="5"/>
      <c r="GAW9" s="5"/>
      <c r="GAX9" s="5"/>
      <c r="GAY9" s="5"/>
      <c r="GAZ9" s="5"/>
      <c r="GBA9" s="5"/>
      <c r="GBB9" s="5"/>
      <c r="GBC9" s="5"/>
      <c r="GBD9" s="5"/>
      <c r="GBE9" s="5"/>
      <c r="GBF9" s="5"/>
      <c r="GBG9" s="5"/>
      <c r="GBH9" s="5"/>
      <c r="GBI9" s="5"/>
      <c r="GBJ9" s="5"/>
      <c r="GBK9" s="5"/>
      <c r="GBL9" s="5"/>
      <c r="GBM9" s="5"/>
      <c r="GBN9" s="5"/>
      <c r="GBO9" s="5"/>
      <c r="GBP9" s="5"/>
      <c r="GBQ9" s="5"/>
      <c r="GBR9" s="5"/>
      <c r="GBS9" s="5"/>
      <c r="GBT9" s="5"/>
      <c r="GBU9" s="5"/>
      <c r="GBV9" s="5"/>
      <c r="GBW9" s="5"/>
      <c r="GBX9" s="5"/>
      <c r="GBY9" s="5"/>
      <c r="GBZ9" s="5"/>
      <c r="GCA9" s="5"/>
      <c r="GCB9" s="5"/>
      <c r="GCC9" s="5"/>
      <c r="GCD9" s="5"/>
      <c r="GCE9" s="5"/>
      <c r="GCF9" s="5"/>
      <c r="GCG9" s="5"/>
      <c r="GCH9" s="5"/>
      <c r="GCI9" s="5"/>
      <c r="GCJ9" s="5"/>
      <c r="GCK9" s="5"/>
      <c r="GCL9" s="5"/>
      <c r="GCM9" s="5"/>
      <c r="GCN9" s="5"/>
      <c r="GCO9" s="5"/>
      <c r="GCP9" s="5"/>
      <c r="GCQ9" s="5"/>
      <c r="GCR9" s="5"/>
      <c r="GCS9" s="5"/>
      <c r="GCT9" s="5"/>
      <c r="GCU9" s="5"/>
      <c r="GCV9" s="5"/>
      <c r="GCW9" s="5"/>
      <c r="GCX9" s="5"/>
      <c r="GCY9" s="5"/>
      <c r="GCZ9" s="5"/>
      <c r="GDA9" s="5"/>
      <c r="GDB9" s="5"/>
      <c r="GDC9" s="5"/>
      <c r="GDD9" s="5"/>
      <c r="GDE9" s="5"/>
      <c r="GDF9" s="5"/>
      <c r="GDG9" s="5"/>
      <c r="GDH9" s="5"/>
      <c r="GDI9" s="5"/>
      <c r="GDJ9" s="5"/>
      <c r="GDK9" s="5"/>
      <c r="GDL9" s="5"/>
      <c r="GDM9" s="5"/>
      <c r="GDN9" s="5"/>
      <c r="GDO9" s="5"/>
      <c r="GDP9" s="5"/>
      <c r="GDQ9" s="5"/>
      <c r="GDR9" s="5"/>
      <c r="GDS9" s="5"/>
      <c r="GDT9" s="5"/>
      <c r="GDU9" s="5"/>
      <c r="GDV9" s="5"/>
      <c r="GDW9" s="5"/>
      <c r="GDX9" s="5"/>
      <c r="GDY9" s="5"/>
      <c r="GDZ9" s="5"/>
      <c r="GEA9" s="5"/>
      <c r="GEB9" s="5"/>
      <c r="GEC9" s="5"/>
      <c r="GED9" s="5"/>
      <c r="GEE9" s="5"/>
      <c r="GEF9" s="5"/>
      <c r="GEG9" s="5"/>
      <c r="GEH9" s="5"/>
      <c r="GEI9" s="5"/>
      <c r="GEJ9" s="5"/>
      <c r="GEK9" s="5"/>
      <c r="GEL9" s="5"/>
      <c r="GEM9" s="5"/>
      <c r="GEN9" s="5"/>
      <c r="GEO9" s="5"/>
      <c r="GEP9" s="5"/>
      <c r="GEQ9" s="5"/>
      <c r="GER9" s="5"/>
      <c r="GES9" s="5"/>
      <c r="GET9" s="5"/>
      <c r="GEU9" s="5"/>
      <c r="GEV9" s="5"/>
      <c r="GEW9" s="5"/>
      <c r="GEX9" s="5"/>
      <c r="GEY9" s="5"/>
      <c r="GEZ9" s="5"/>
      <c r="GFA9" s="5"/>
      <c r="GFB9" s="5"/>
      <c r="GFC9" s="5"/>
      <c r="GFD9" s="5"/>
      <c r="GFE9" s="5"/>
      <c r="GFF9" s="5"/>
      <c r="GFG9" s="5"/>
      <c r="GFH9" s="5"/>
      <c r="GFI9" s="5"/>
      <c r="GFJ9" s="5"/>
      <c r="GFK9" s="5"/>
      <c r="GFL9" s="5"/>
      <c r="GFM9" s="5"/>
      <c r="GFN9" s="5"/>
      <c r="GFO9" s="5"/>
      <c r="GFP9" s="5"/>
      <c r="GFQ9" s="5"/>
      <c r="GFR9" s="5"/>
      <c r="GFS9" s="5"/>
      <c r="GFT9" s="5"/>
      <c r="GFU9" s="5"/>
      <c r="GFV9" s="5"/>
      <c r="GFW9" s="5"/>
      <c r="GFX9" s="5"/>
      <c r="GFY9" s="5"/>
      <c r="GFZ9" s="5"/>
      <c r="GGA9" s="5"/>
      <c r="GGB9" s="5"/>
      <c r="GGC9" s="5"/>
      <c r="GGD9" s="5"/>
      <c r="GGE9" s="5"/>
      <c r="GGF9" s="5"/>
      <c r="GGG9" s="5"/>
      <c r="GGH9" s="5"/>
      <c r="GGI9" s="5"/>
      <c r="GGJ9" s="5"/>
      <c r="GGK9" s="5"/>
      <c r="GGL9" s="5"/>
      <c r="GGM9" s="5"/>
      <c r="GGN9" s="5"/>
      <c r="GGO9" s="5"/>
      <c r="GGP9" s="5"/>
      <c r="GGQ9" s="5"/>
      <c r="GGR9" s="5"/>
      <c r="GGS9" s="5"/>
      <c r="GGT9" s="5"/>
      <c r="GGU9" s="5"/>
      <c r="GGV9" s="5"/>
      <c r="GGW9" s="5"/>
      <c r="GGX9" s="5"/>
      <c r="GGY9" s="5"/>
      <c r="GGZ9" s="5"/>
      <c r="GHA9" s="5"/>
      <c r="GHB9" s="5"/>
      <c r="GHC9" s="5"/>
      <c r="GHD9" s="5"/>
      <c r="GHE9" s="5"/>
      <c r="GHF9" s="5"/>
      <c r="GHG9" s="5"/>
      <c r="GHH9" s="5"/>
      <c r="GHI9" s="5"/>
      <c r="GHJ9" s="5"/>
      <c r="GHK9" s="5"/>
      <c r="GHL9" s="5"/>
      <c r="GHM9" s="5"/>
      <c r="GHN9" s="5"/>
      <c r="GHO9" s="5"/>
      <c r="GHP9" s="5"/>
      <c r="GHQ9" s="5"/>
      <c r="GHR9" s="5"/>
      <c r="GHS9" s="5"/>
      <c r="GHT9" s="5"/>
      <c r="GHU9" s="5"/>
      <c r="GHV9" s="5"/>
      <c r="GHW9" s="5"/>
      <c r="GHX9" s="5"/>
      <c r="GHY9" s="5"/>
      <c r="GHZ9" s="5"/>
      <c r="GIA9" s="5"/>
      <c r="GIB9" s="5"/>
      <c r="GIC9" s="5"/>
      <c r="GID9" s="5"/>
      <c r="GIE9" s="5"/>
      <c r="GIF9" s="5"/>
      <c r="GIG9" s="5"/>
      <c r="GIH9" s="5"/>
      <c r="GII9" s="5"/>
      <c r="GIJ9" s="5"/>
      <c r="GIK9" s="5"/>
      <c r="GIL9" s="5"/>
      <c r="GIM9" s="5"/>
      <c r="GIN9" s="5"/>
      <c r="GIO9" s="5"/>
      <c r="GIP9" s="5"/>
      <c r="GIQ9" s="5"/>
      <c r="GIR9" s="5"/>
      <c r="GIS9" s="5"/>
      <c r="GIT9" s="5"/>
      <c r="GIU9" s="5"/>
      <c r="GIV9" s="5"/>
      <c r="GIW9" s="5"/>
      <c r="GIX9" s="5"/>
      <c r="GIY9" s="5"/>
      <c r="GIZ9" s="5"/>
      <c r="GJA9" s="5"/>
      <c r="GJB9" s="5"/>
      <c r="GJC9" s="5"/>
      <c r="GJD9" s="5"/>
      <c r="GJE9" s="5"/>
      <c r="GJF9" s="5"/>
      <c r="GJG9" s="5"/>
      <c r="GJH9" s="5"/>
      <c r="GJI9" s="5"/>
      <c r="GJJ9" s="5"/>
      <c r="GJK9" s="5"/>
      <c r="GJL9" s="5"/>
      <c r="GJM9" s="5"/>
      <c r="GJN9" s="5"/>
      <c r="GJO9" s="5"/>
      <c r="GJP9" s="5"/>
      <c r="GJQ9" s="5"/>
      <c r="GJR9" s="5"/>
      <c r="GJS9" s="5"/>
      <c r="GJT9" s="5"/>
      <c r="GJU9" s="5"/>
      <c r="GJV9" s="5"/>
      <c r="GJW9" s="5"/>
      <c r="GJX9" s="5"/>
      <c r="GJY9" s="5"/>
      <c r="GJZ9" s="5"/>
      <c r="GKA9" s="5"/>
      <c r="GKB9" s="5"/>
      <c r="GKC9" s="5"/>
      <c r="GKD9" s="5"/>
      <c r="GKE9" s="5"/>
      <c r="GKF9" s="5"/>
      <c r="GKG9" s="5"/>
      <c r="GKH9" s="5"/>
      <c r="GKI9" s="5"/>
      <c r="GKJ9" s="5"/>
      <c r="GKK9" s="5"/>
      <c r="GKL9" s="5"/>
      <c r="GKM9" s="5"/>
      <c r="GKN9" s="5"/>
      <c r="GKO9" s="5"/>
      <c r="GKP9" s="5"/>
      <c r="GKQ9" s="5"/>
      <c r="GKR9" s="5"/>
      <c r="GKS9" s="5"/>
      <c r="GKT9" s="5"/>
      <c r="GKU9" s="5"/>
      <c r="GKV9" s="5"/>
      <c r="GKW9" s="5"/>
      <c r="GKX9" s="5"/>
      <c r="GKY9" s="5"/>
      <c r="GKZ9" s="5"/>
      <c r="GLA9" s="5"/>
      <c r="GLB9" s="5"/>
      <c r="GLC9" s="5"/>
      <c r="GLD9" s="5"/>
      <c r="GLE9" s="5"/>
      <c r="GLF9" s="5"/>
      <c r="GLG9" s="5"/>
      <c r="GLH9" s="5"/>
      <c r="GLI9" s="5"/>
      <c r="GLJ9" s="5"/>
      <c r="GLK9" s="5"/>
      <c r="GLL9" s="5"/>
      <c r="GLM9" s="5"/>
      <c r="GLN9" s="5"/>
      <c r="GLO9" s="5"/>
      <c r="GLP9" s="5"/>
      <c r="GLQ9" s="5"/>
      <c r="GLR9" s="5"/>
      <c r="GLS9" s="5"/>
      <c r="GLT9" s="5"/>
      <c r="GLU9" s="5"/>
      <c r="GLV9" s="5"/>
      <c r="GLW9" s="5"/>
      <c r="GLX9" s="5"/>
      <c r="GLY9" s="5"/>
      <c r="GLZ9" s="5"/>
      <c r="GMA9" s="5"/>
      <c r="GMB9" s="5"/>
      <c r="GMC9" s="5"/>
      <c r="GMD9" s="5"/>
      <c r="GME9" s="5"/>
      <c r="GMF9" s="5"/>
      <c r="GMG9" s="5"/>
      <c r="GMH9" s="5"/>
      <c r="GMI9" s="5"/>
      <c r="GMJ9" s="5"/>
      <c r="GMK9" s="5"/>
      <c r="GML9" s="5"/>
      <c r="GMM9" s="5"/>
      <c r="GMN9" s="5"/>
      <c r="GMO9" s="5"/>
      <c r="GMP9" s="5"/>
      <c r="GMQ9" s="5"/>
      <c r="GMR9" s="5"/>
      <c r="GMS9" s="5"/>
      <c r="GMT9" s="5"/>
      <c r="GMU9" s="5"/>
      <c r="GMV9" s="5"/>
      <c r="GMW9" s="5"/>
      <c r="GMX9" s="5"/>
      <c r="GMY9" s="5"/>
      <c r="GMZ9" s="5"/>
      <c r="GNA9" s="5"/>
      <c r="GNB9" s="5"/>
      <c r="GNC9" s="5"/>
      <c r="GND9" s="5"/>
      <c r="GNE9" s="5"/>
      <c r="GNF9" s="5"/>
      <c r="GNG9" s="5"/>
      <c r="GNH9" s="5"/>
      <c r="GNI9" s="5"/>
      <c r="GNJ9" s="5"/>
      <c r="GNK9" s="5"/>
      <c r="GNL9" s="5"/>
      <c r="GNM9" s="5"/>
      <c r="GNN9" s="5"/>
      <c r="GNO9" s="5"/>
      <c r="GNP9" s="5"/>
      <c r="GNQ9" s="5"/>
      <c r="GNR9" s="5"/>
      <c r="GNS9" s="5"/>
      <c r="GNT9" s="5"/>
      <c r="GNU9" s="5"/>
      <c r="GNV9" s="5"/>
      <c r="GNW9" s="5"/>
      <c r="GNX9" s="5"/>
      <c r="GNY9" s="5"/>
      <c r="GNZ9" s="5"/>
      <c r="GOA9" s="5"/>
      <c r="GOB9" s="5"/>
      <c r="GOC9" s="5"/>
      <c r="GOD9" s="5"/>
      <c r="GOE9" s="5"/>
      <c r="GOF9" s="5"/>
      <c r="GOG9" s="5"/>
      <c r="GOH9" s="5"/>
      <c r="GOI9" s="5"/>
      <c r="GOJ9" s="5"/>
      <c r="GOK9" s="5"/>
      <c r="GOL9" s="5"/>
      <c r="GOM9" s="5"/>
      <c r="GON9" s="5"/>
      <c r="GOO9" s="5"/>
      <c r="GOP9" s="5"/>
      <c r="GOQ9" s="5"/>
      <c r="GOR9" s="5"/>
      <c r="GOS9" s="5"/>
      <c r="GOT9" s="5"/>
      <c r="GOU9" s="5"/>
      <c r="GOV9" s="5"/>
      <c r="GOW9" s="5"/>
      <c r="GOX9" s="5"/>
      <c r="GOY9" s="5"/>
      <c r="GOZ9" s="5"/>
      <c r="GPA9" s="5"/>
      <c r="GPB9" s="5"/>
      <c r="GPC9" s="5"/>
      <c r="GPD9" s="5"/>
      <c r="GPE9" s="5"/>
      <c r="GPF9" s="5"/>
      <c r="GPG9" s="5"/>
      <c r="GPH9" s="5"/>
      <c r="GPI9" s="5"/>
      <c r="GPJ9" s="5"/>
      <c r="GPK9" s="5"/>
      <c r="GPL9" s="5"/>
      <c r="GPM9" s="5"/>
      <c r="GPN9" s="5"/>
      <c r="GPO9" s="5"/>
      <c r="GPP9" s="5"/>
      <c r="GPQ9" s="5"/>
      <c r="GPR9" s="5"/>
      <c r="GPS9" s="5"/>
      <c r="GPT9" s="5"/>
      <c r="GPU9" s="5"/>
      <c r="GPV9" s="5"/>
      <c r="GPW9" s="5"/>
      <c r="GPX9" s="5"/>
      <c r="GPY9" s="5"/>
      <c r="GPZ9" s="5"/>
      <c r="GQA9" s="5"/>
      <c r="GQB9" s="5"/>
      <c r="GQC9" s="5"/>
      <c r="GQD9" s="5"/>
      <c r="GQE9" s="5"/>
      <c r="GQF9" s="5"/>
      <c r="GQG9" s="5"/>
      <c r="GQH9" s="5"/>
      <c r="GQI9" s="5"/>
      <c r="GQJ9" s="5"/>
      <c r="GQK9" s="5"/>
      <c r="GQL9" s="5"/>
      <c r="GQM9" s="5"/>
      <c r="GQN9" s="5"/>
      <c r="GQO9" s="5"/>
      <c r="GQP9" s="5"/>
      <c r="GQQ9" s="5"/>
      <c r="GQR9" s="5"/>
      <c r="GQS9" s="5"/>
      <c r="GQT9" s="5"/>
      <c r="GQU9" s="5"/>
      <c r="GQV9" s="5"/>
      <c r="GQW9" s="5"/>
      <c r="GQX9" s="5"/>
      <c r="GQY9" s="5"/>
      <c r="GQZ9" s="5"/>
      <c r="GRA9" s="5"/>
      <c r="GRB9" s="5"/>
      <c r="GRC9" s="5"/>
      <c r="GRD9" s="5"/>
      <c r="GRE9" s="5"/>
      <c r="GRF9" s="5"/>
      <c r="GRG9" s="5"/>
      <c r="GRH9" s="5"/>
      <c r="GRI9" s="5"/>
      <c r="GRJ9" s="5"/>
      <c r="GRK9" s="5"/>
      <c r="GRL9" s="5"/>
      <c r="GRM9" s="5"/>
      <c r="GRN9" s="5"/>
      <c r="GRO9" s="5"/>
      <c r="GRP9" s="5"/>
      <c r="GRQ9" s="5"/>
      <c r="GRR9" s="5"/>
      <c r="GRS9" s="5"/>
      <c r="GRT9" s="5"/>
      <c r="GRU9" s="5"/>
      <c r="GRV9" s="5"/>
      <c r="GRW9" s="5"/>
      <c r="GRX9" s="5"/>
      <c r="GRY9" s="5"/>
      <c r="GRZ9" s="5"/>
      <c r="GSA9" s="5"/>
      <c r="GSB9" s="5"/>
      <c r="GSC9" s="5"/>
      <c r="GSD9" s="5"/>
      <c r="GSE9" s="5"/>
      <c r="GSF9" s="5"/>
      <c r="GSG9" s="5"/>
      <c r="GSH9" s="5"/>
      <c r="GSI9" s="5"/>
      <c r="GSJ9" s="5"/>
      <c r="GSK9" s="5"/>
      <c r="GSL9" s="5"/>
      <c r="GSM9" s="5"/>
      <c r="GSN9" s="5"/>
      <c r="GSO9" s="5"/>
      <c r="GSP9" s="5"/>
      <c r="GSQ9" s="5"/>
      <c r="GSR9" s="5"/>
      <c r="GSS9" s="5"/>
      <c r="GST9" s="5"/>
      <c r="GSU9" s="5"/>
      <c r="GSV9" s="5"/>
      <c r="GSW9" s="5"/>
      <c r="GSX9" s="5"/>
      <c r="GSY9" s="5"/>
      <c r="GSZ9" s="5"/>
      <c r="GTA9" s="5"/>
      <c r="GTB9" s="5"/>
      <c r="GTC9" s="5"/>
      <c r="GTD9" s="5"/>
      <c r="GTE9" s="5"/>
      <c r="GTF9" s="5"/>
      <c r="GTG9" s="5"/>
      <c r="GTH9" s="5"/>
      <c r="GTI9" s="5"/>
      <c r="GTJ9" s="5"/>
      <c r="GTK9" s="5"/>
      <c r="GTL9" s="5"/>
      <c r="GTM9" s="5"/>
      <c r="GTN9" s="5"/>
      <c r="GTO9" s="5"/>
      <c r="GTP9" s="5"/>
      <c r="GTQ9" s="5"/>
      <c r="GTR9" s="5"/>
      <c r="GTS9" s="5"/>
      <c r="GTT9" s="5"/>
      <c r="GTU9" s="5"/>
      <c r="GTV9" s="5"/>
      <c r="GTW9" s="5"/>
      <c r="GTX9" s="5"/>
      <c r="GTY9" s="5"/>
      <c r="GTZ9" s="5"/>
      <c r="GUA9" s="5"/>
      <c r="GUB9" s="5"/>
      <c r="GUC9" s="5"/>
      <c r="GUD9" s="5"/>
      <c r="GUE9" s="5"/>
      <c r="GUF9" s="5"/>
      <c r="GUG9" s="5"/>
      <c r="GUH9" s="5"/>
      <c r="GUI9" s="5"/>
      <c r="GUJ9" s="5"/>
      <c r="GUK9" s="5"/>
      <c r="GUL9" s="5"/>
      <c r="GUM9" s="5"/>
      <c r="GUN9" s="5"/>
      <c r="GUO9" s="5"/>
      <c r="GUP9" s="5"/>
      <c r="GUQ9" s="5"/>
      <c r="GUR9" s="5"/>
      <c r="GUS9" s="5"/>
      <c r="GUT9" s="5"/>
      <c r="GUU9" s="5"/>
      <c r="GUV9" s="5"/>
      <c r="GUW9" s="5"/>
      <c r="GUX9" s="5"/>
      <c r="GUY9" s="5"/>
      <c r="GUZ9" s="5"/>
      <c r="GVA9" s="5"/>
      <c r="GVB9" s="5"/>
      <c r="GVC9" s="5"/>
      <c r="GVD9" s="5"/>
      <c r="GVE9" s="5"/>
      <c r="GVF9" s="5"/>
      <c r="GVG9" s="5"/>
      <c r="GVH9" s="5"/>
      <c r="GVI9" s="5"/>
      <c r="GVJ9" s="5"/>
      <c r="GVK9" s="5"/>
      <c r="GVL9" s="5"/>
      <c r="GVM9" s="5"/>
      <c r="GVN9" s="5"/>
      <c r="GVO9" s="5"/>
      <c r="GVP9" s="5"/>
      <c r="GVQ9" s="5"/>
      <c r="GVR9" s="5"/>
      <c r="GVS9" s="5"/>
      <c r="GVT9" s="5"/>
      <c r="GVU9" s="5"/>
      <c r="GVV9" s="5"/>
      <c r="GVW9" s="5"/>
      <c r="GVX9" s="5"/>
      <c r="GVY9" s="5"/>
      <c r="GVZ9" s="5"/>
      <c r="GWA9" s="5"/>
      <c r="GWB9" s="5"/>
      <c r="GWC9" s="5"/>
      <c r="GWD9" s="5"/>
      <c r="GWE9" s="5"/>
      <c r="GWF9" s="5"/>
      <c r="GWG9" s="5"/>
      <c r="GWH9" s="5"/>
      <c r="GWI9" s="5"/>
      <c r="GWJ9" s="5"/>
      <c r="GWK9" s="5"/>
      <c r="GWL9" s="5"/>
      <c r="GWM9" s="5"/>
      <c r="GWN9" s="5"/>
      <c r="GWO9" s="5"/>
      <c r="GWP9" s="5"/>
      <c r="GWQ9" s="5"/>
      <c r="GWR9" s="5"/>
      <c r="GWS9" s="5"/>
      <c r="GWT9" s="5"/>
      <c r="GWU9" s="5"/>
      <c r="GWV9" s="5"/>
      <c r="GWW9" s="5"/>
      <c r="GWX9" s="5"/>
      <c r="GWY9" s="5"/>
      <c r="GWZ9" s="5"/>
      <c r="GXA9" s="5"/>
      <c r="GXB9" s="5"/>
      <c r="GXC9" s="5"/>
      <c r="GXD9" s="5"/>
      <c r="GXE9" s="5"/>
      <c r="GXF9" s="5"/>
      <c r="GXG9" s="5"/>
      <c r="GXH9" s="5"/>
      <c r="GXI9" s="5"/>
      <c r="GXJ9" s="5"/>
      <c r="GXK9" s="5"/>
      <c r="GXL9" s="5"/>
      <c r="GXM9" s="5"/>
      <c r="GXN9" s="5"/>
      <c r="GXO9" s="5"/>
      <c r="GXP9" s="5"/>
      <c r="GXQ9" s="5"/>
      <c r="GXR9" s="5"/>
      <c r="GXS9" s="5"/>
      <c r="GXT9" s="5"/>
      <c r="GXU9" s="5"/>
      <c r="GXV9" s="5"/>
      <c r="GXW9" s="5"/>
      <c r="GXX9" s="5"/>
      <c r="GXY9" s="5"/>
      <c r="GXZ9" s="5"/>
      <c r="GYA9" s="5"/>
      <c r="GYB9" s="5"/>
      <c r="GYC9" s="5"/>
      <c r="GYD9" s="5"/>
      <c r="GYE9" s="5"/>
      <c r="GYF9" s="5"/>
      <c r="GYG9" s="5"/>
      <c r="GYH9" s="5"/>
      <c r="GYI9" s="5"/>
      <c r="GYJ9" s="5"/>
      <c r="GYK9" s="5"/>
      <c r="GYL9" s="5"/>
      <c r="GYM9" s="5"/>
      <c r="GYN9" s="5"/>
      <c r="GYO9" s="5"/>
      <c r="GYP9" s="5"/>
      <c r="GYQ9" s="5"/>
      <c r="GYR9" s="5"/>
      <c r="GYS9" s="5"/>
      <c r="GYT9" s="5"/>
      <c r="GYU9" s="5"/>
      <c r="GYV9" s="5"/>
      <c r="GYW9" s="5"/>
      <c r="GYX9" s="5"/>
      <c r="GYY9" s="5"/>
      <c r="GYZ9" s="5"/>
      <c r="GZA9" s="5"/>
      <c r="GZB9" s="5"/>
      <c r="GZC9" s="5"/>
      <c r="GZD9" s="5"/>
      <c r="GZE9" s="5"/>
      <c r="GZF9" s="5"/>
      <c r="GZG9" s="5"/>
      <c r="GZH9" s="5"/>
      <c r="GZI9" s="5"/>
      <c r="GZJ9" s="5"/>
      <c r="GZK9" s="5"/>
      <c r="GZL9" s="5"/>
      <c r="GZM9" s="5"/>
      <c r="GZN9" s="5"/>
      <c r="GZO9" s="5"/>
      <c r="GZP9" s="5"/>
      <c r="GZQ9" s="5"/>
      <c r="GZR9" s="5"/>
      <c r="GZS9" s="5"/>
      <c r="GZT9" s="5"/>
      <c r="GZU9" s="5"/>
      <c r="GZV9" s="5"/>
      <c r="GZW9" s="5"/>
      <c r="GZX9" s="5"/>
      <c r="GZY9" s="5"/>
      <c r="GZZ9" s="5"/>
      <c r="HAA9" s="5"/>
      <c r="HAB9" s="5"/>
      <c r="HAC9" s="5"/>
      <c r="HAD9" s="5"/>
      <c r="HAE9" s="5"/>
      <c r="HAF9" s="5"/>
      <c r="HAG9" s="5"/>
      <c r="HAH9" s="5"/>
      <c r="HAI9" s="5"/>
      <c r="HAJ9" s="5"/>
      <c r="HAK9" s="5"/>
      <c r="HAL9" s="5"/>
      <c r="HAM9" s="5"/>
      <c r="HAN9" s="5"/>
      <c r="HAO9" s="5"/>
      <c r="HAP9" s="5"/>
      <c r="HAQ9" s="5"/>
      <c r="HAR9" s="5"/>
      <c r="HAS9" s="5"/>
      <c r="HAT9" s="5"/>
      <c r="HAU9" s="5"/>
      <c r="HAV9" s="5"/>
      <c r="HAW9" s="5"/>
      <c r="HAX9" s="5"/>
      <c r="HAY9" s="5"/>
      <c r="HAZ9" s="5"/>
      <c r="HBA9" s="5"/>
      <c r="HBB9" s="5"/>
      <c r="HBC9" s="5"/>
      <c r="HBD9" s="5"/>
      <c r="HBE9" s="5"/>
      <c r="HBF9" s="5"/>
      <c r="HBG9" s="5"/>
      <c r="HBH9" s="5"/>
      <c r="HBI9" s="5"/>
      <c r="HBJ9" s="5"/>
      <c r="HBK9" s="5"/>
      <c r="HBL9" s="5"/>
      <c r="HBM9" s="5"/>
      <c r="HBN9" s="5"/>
      <c r="HBO9" s="5"/>
      <c r="HBP9" s="5"/>
      <c r="HBQ9" s="5"/>
      <c r="HBR9" s="5"/>
      <c r="HBS9" s="5"/>
      <c r="HBT9" s="5"/>
      <c r="HBU9" s="5"/>
      <c r="HBV9" s="5"/>
      <c r="HBW9" s="5"/>
      <c r="HBX9" s="5"/>
      <c r="HBY9" s="5"/>
      <c r="HBZ9" s="5"/>
      <c r="HCA9" s="5"/>
      <c r="HCB9" s="5"/>
      <c r="HCC9" s="5"/>
      <c r="HCD9" s="5"/>
      <c r="HCE9" s="5"/>
      <c r="HCF9" s="5"/>
      <c r="HCG9" s="5"/>
      <c r="HCH9" s="5"/>
      <c r="HCI9" s="5"/>
      <c r="HCJ9" s="5"/>
      <c r="HCK9" s="5"/>
      <c r="HCL9" s="5"/>
      <c r="HCM9" s="5"/>
      <c r="HCN9" s="5"/>
      <c r="HCO9" s="5"/>
      <c r="HCP9" s="5"/>
      <c r="HCQ9" s="5"/>
      <c r="HCR9" s="5"/>
      <c r="HCS9" s="5"/>
      <c r="HCT9" s="5"/>
      <c r="HCU9" s="5"/>
      <c r="HCV9" s="5"/>
      <c r="HCW9" s="5"/>
      <c r="HCX9" s="5"/>
      <c r="HCY9" s="5"/>
      <c r="HCZ9" s="5"/>
      <c r="HDA9" s="5"/>
      <c r="HDB9" s="5"/>
      <c r="HDC9" s="5"/>
      <c r="HDD9" s="5"/>
      <c r="HDE9" s="5"/>
      <c r="HDF9" s="5"/>
      <c r="HDG9" s="5"/>
      <c r="HDH9" s="5"/>
      <c r="HDI9" s="5"/>
      <c r="HDJ9" s="5"/>
      <c r="HDK9" s="5"/>
      <c r="HDL9" s="5"/>
      <c r="HDM9" s="5"/>
      <c r="HDN9" s="5"/>
      <c r="HDO9" s="5"/>
      <c r="HDP9" s="5"/>
      <c r="HDQ9" s="5"/>
      <c r="HDR9" s="5"/>
      <c r="HDS9" s="5"/>
      <c r="HDT9" s="5"/>
      <c r="HDU9" s="5"/>
      <c r="HDV9" s="5"/>
      <c r="HDW9" s="5"/>
      <c r="HDX9" s="5"/>
      <c r="HDY9" s="5"/>
      <c r="HDZ9" s="5"/>
      <c r="HEA9" s="5"/>
      <c r="HEB9" s="5"/>
      <c r="HEC9" s="5"/>
      <c r="HED9" s="5"/>
      <c r="HEE9" s="5"/>
      <c r="HEF9" s="5"/>
      <c r="HEG9" s="5"/>
      <c r="HEH9" s="5"/>
      <c r="HEI9" s="5"/>
      <c r="HEJ9" s="5"/>
      <c r="HEK9" s="5"/>
      <c r="HEL9" s="5"/>
      <c r="HEM9" s="5"/>
      <c r="HEN9" s="5"/>
      <c r="HEO9" s="5"/>
      <c r="HEP9" s="5"/>
      <c r="HEQ9" s="5"/>
      <c r="HER9" s="5"/>
      <c r="HES9" s="5"/>
      <c r="HET9" s="5"/>
      <c r="HEU9" s="5"/>
      <c r="HEV9" s="5"/>
      <c r="HEW9" s="5"/>
      <c r="HEX9" s="5"/>
      <c r="HEY9" s="5"/>
      <c r="HEZ9" s="5"/>
      <c r="HFA9" s="5"/>
      <c r="HFB9" s="5"/>
      <c r="HFC9" s="5"/>
      <c r="HFD9" s="5"/>
      <c r="HFE9" s="5"/>
      <c r="HFF9" s="5"/>
      <c r="HFG9" s="5"/>
      <c r="HFH9" s="5"/>
      <c r="HFI9" s="5"/>
      <c r="HFJ9" s="5"/>
      <c r="HFK9" s="5"/>
      <c r="HFL9" s="5"/>
      <c r="HFM9" s="5"/>
      <c r="HFN9" s="5"/>
      <c r="HFO9" s="5"/>
      <c r="HFP9" s="5"/>
      <c r="HFQ9" s="5"/>
      <c r="HFR9" s="5"/>
      <c r="HFS9" s="5"/>
      <c r="HFT9" s="5"/>
      <c r="HFU9" s="5"/>
      <c r="HFV9" s="5"/>
      <c r="HFW9" s="5"/>
      <c r="HFX9" s="5"/>
      <c r="HFY9" s="5"/>
      <c r="HFZ9" s="5"/>
      <c r="HGA9" s="5"/>
      <c r="HGB9" s="5"/>
      <c r="HGC9" s="5"/>
      <c r="HGD9" s="5"/>
      <c r="HGE9" s="5"/>
      <c r="HGF9" s="5"/>
      <c r="HGG9" s="5"/>
      <c r="HGH9" s="5"/>
      <c r="HGI9" s="5"/>
      <c r="HGJ9" s="5"/>
      <c r="HGK9" s="5"/>
      <c r="HGL9" s="5"/>
      <c r="HGM9" s="5"/>
      <c r="HGN9" s="5"/>
      <c r="HGO9" s="5"/>
      <c r="HGP9" s="5"/>
      <c r="HGQ9" s="5"/>
      <c r="HGR9" s="5"/>
      <c r="HGS9" s="5"/>
      <c r="HGT9" s="5"/>
      <c r="HGU9" s="5"/>
      <c r="HGV9" s="5"/>
      <c r="HGW9" s="5"/>
      <c r="HGX9" s="5"/>
      <c r="HGY9" s="5"/>
      <c r="HGZ9" s="5"/>
      <c r="HHA9" s="5"/>
      <c r="HHB9" s="5"/>
      <c r="HHC9" s="5"/>
      <c r="HHD9" s="5"/>
      <c r="HHE9" s="5"/>
      <c r="HHF9" s="5"/>
      <c r="HHG9" s="5"/>
      <c r="HHH9" s="5"/>
      <c r="HHI9" s="5"/>
      <c r="HHJ9" s="5"/>
      <c r="HHK9" s="5"/>
      <c r="HHL9" s="5"/>
      <c r="HHM9" s="5"/>
      <c r="HHN9" s="5"/>
      <c r="HHO9" s="5"/>
      <c r="HHP9" s="5"/>
      <c r="HHQ9" s="5"/>
      <c r="HHR9" s="5"/>
      <c r="HHS9" s="5"/>
      <c r="HHT9" s="5"/>
      <c r="HHU9" s="5"/>
      <c r="HHV9" s="5"/>
      <c r="HHW9" s="5"/>
      <c r="HHX9" s="5"/>
      <c r="HHY9" s="5"/>
      <c r="HHZ9" s="5"/>
      <c r="HIA9" s="5"/>
      <c r="HIB9" s="5"/>
      <c r="HIC9" s="5"/>
      <c r="HID9" s="5"/>
      <c r="HIE9" s="5"/>
      <c r="HIF9" s="5"/>
      <c r="HIG9" s="5"/>
      <c r="HIH9" s="5"/>
      <c r="HII9" s="5"/>
      <c r="HIJ9" s="5"/>
      <c r="HIK9" s="5"/>
      <c r="HIL9" s="5"/>
      <c r="HIM9" s="5"/>
      <c r="HIN9" s="5"/>
      <c r="HIO9" s="5"/>
      <c r="HIP9" s="5"/>
      <c r="HIQ9" s="5"/>
      <c r="HIR9" s="5"/>
      <c r="HIS9" s="5"/>
      <c r="HIT9" s="5"/>
      <c r="HIU9" s="5"/>
      <c r="HIV9" s="5"/>
      <c r="HIW9" s="5"/>
      <c r="HIX9" s="5"/>
      <c r="HIY9" s="5"/>
      <c r="HIZ9" s="5"/>
      <c r="HJA9" s="5"/>
      <c r="HJB9" s="5"/>
      <c r="HJC9" s="5"/>
      <c r="HJD9" s="5"/>
      <c r="HJE9" s="5"/>
      <c r="HJF9" s="5"/>
      <c r="HJG9" s="5"/>
      <c r="HJH9" s="5"/>
      <c r="HJI9" s="5"/>
      <c r="HJJ9" s="5"/>
      <c r="HJK9" s="5"/>
      <c r="HJL9" s="5"/>
      <c r="HJM9" s="5"/>
      <c r="HJN9" s="5"/>
      <c r="HJO9" s="5"/>
      <c r="HJP9" s="5"/>
      <c r="HJQ9" s="5"/>
      <c r="HJR9" s="5"/>
      <c r="HJS9" s="5"/>
      <c r="HJT9" s="5"/>
      <c r="HJU9" s="5"/>
      <c r="HJV9" s="5"/>
      <c r="HJW9" s="5"/>
      <c r="HJX9" s="5"/>
      <c r="HJY9" s="5"/>
      <c r="HJZ9" s="5"/>
      <c r="HKA9" s="5"/>
      <c r="HKB9" s="5"/>
      <c r="HKC9" s="5"/>
      <c r="HKD9" s="5"/>
      <c r="HKE9" s="5"/>
      <c r="HKF9" s="5"/>
      <c r="HKG9" s="5"/>
      <c r="HKH9" s="5"/>
      <c r="HKI9" s="5"/>
      <c r="HKJ9" s="5"/>
      <c r="HKK9" s="5"/>
      <c r="HKL9" s="5"/>
      <c r="HKM9" s="5"/>
      <c r="HKN9" s="5"/>
      <c r="HKO9" s="5"/>
      <c r="HKP9" s="5"/>
      <c r="HKQ9" s="5"/>
      <c r="HKR9" s="5"/>
      <c r="HKS9" s="5"/>
      <c r="HKT9" s="5"/>
      <c r="HKU9" s="5"/>
      <c r="HKV9" s="5"/>
      <c r="HKW9" s="5"/>
      <c r="HKX9" s="5"/>
      <c r="HKY9" s="5"/>
      <c r="HKZ9" s="5"/>
      <c r="HLA9" s="5"/>
      <c r="HLB9" s="5"/>
      <c r="HLC9" s="5"/>
      <c r="HLD9" s="5"/>
      <c r="HLE9" s="5"/>
      <c r="HLF9" s="5"/>
      <c r="HLG9" s="5"/>
      <c r="HLH9" s="5"/>
      <c r="HLI9" s="5"/>
      <c r="HLJ9" s="5"/>
      <c r="HLK9" s="5"/>
      <c r="HLL9" s="5"/>
      <c r="HLM9" s="5"/>
      <c r="HLN9" s="5"/>
      <c r="HLO9" s="5"/>
      <c r="HLP9" s="5"/>
      <c r="HLQ9" s="5"/>
      <c r="HLR9" s="5"/>
      <c r="HLS9" s="5"/>
      <c r="HLT9" s="5"/>
      <c r="HLU9" s="5"/>
      <c r="HLV9" s="5"/>
      <c r="HLW9" s="5"/>
      <c r="HLX9" s="5"/>
      <c r="HLY9" s="5"/>
      <c r="HLZ9" s="5"/>
      <c r="HMA9" s="5"/>
      <c r="HMB9" s="5"/>
      <c r="HMC9" s="5"/>
      <c r="HMD9" s="5"/>
      <c r="HME9" s="5"/>
      <c r="HMF9" s="5"/>
      <c r="HMG9" s="5"/>
      <c r="HMH9" s="5"/>
      <c r="HMI9" s="5"/>
      <c r="HMJ9" s="5"/>
      <c r="HMK9" s="5"/>
      <c r="HML9" s="5"/>
      <c r="HMM9" s="5"/>
      <c r="HMN9" s="5"/>
      <c r="HMO9" s="5"/>
      <c r="HMP9" s="5"/>
      <c r="HMQ9" s="5"/>
      <c r="HMR9" s="5"/>
      <c r="HMS9" s="5"/>
      <c r="HMT9" s="5"/>
      <c r="HMU9" s="5"/>
      <c r="HMV9" s="5"/>
      <c r="HMW9" s="5"/>
      <c r="HMX9" s="5"/>
      <c r="HMY9" s="5"/>
      <c r="HMZ9" s="5"/>
      <c r="HNA9" s="5"/>
      <c r="HNB9" s="5"/>
      <c r="HNC9" s="5"/>
      <c r="HND9" s="5"/>
      <c r="HNE9" s="5"/>
      <c r="HNF9" s="5"/>
      <c r="HNG9" s="5"/>
      <c r="HNH9" s="5"/>
      <c r="HNI9" s="5"/>
      <c r="HNJ9" s="5"/>
      <c r="HNK9" s="5"/>
      <c r="HNL9" s="5"/>
      <c r="HNM9" s="5"/>
      <c r="HNN9" s="5"/>
      <c r="HNO9" s="5"/>
      <c r="HNP9" s="5"/>
      <c r="HNQ9" s="5"/>
      <c r="HNR9" s="5"/>
      <c r="HNS9" s="5"/>
      <c r="HNT9" s="5"/>
      <c r="HNU9" s="5"/>
      <c r="HNV9" s="5"/>
      <c r="HNW9" s="5"/>
      <c r="HNX9" s="5"/>
      <c r="HNY9" s="5"/>
      <c r="HNZ9" s="5"/>
      <c r="HOA9" s="5"/>
      <c r="HOB9" s="5"/>
      <c r="HOC9" s="5"/>
      <c r="HOD9" s="5"/>
      <c r="HOE9" s="5"/>
      <c r="HOF9" s="5"/>
      <c r="HOG9" s="5"/>
      <c r="HOH9" s="5"/>
      <c r="HOI9" s="5"/>
      <c r="HOJ9" s="5"/>
      <c r="HOK9" s="5"/>
      <c r="HOL9" s="5"/>
      <c r="HOM9" s="5"/>
      <c r="HON9" s="5"/>
      <c r="HOO9" s="5"/>
      <c r="HOP9" s="5"/>
      <c r="HOQ9" s="5"/>
      <c r="HOR9" s="5"/>
      <c r="HOS9" s="5"/>
      <c r="HOT9" s="5"/>
      <c r="HOU9" s="5"/>
      <c r="HOV9" s="5"/>
      <c r="HOW9" s="5"/>
      <c r="HOX9" s="5"/>
      <c r="HOY9" s="5"/>
      <c r="HOZ9" s="5"/>
      <c r="HPA9" s="5"/>
      <c r="HPB9" s="5"/>
      <c r="HPC9" s="5"/>
      <c r="HPD9" s="5"/>
      <c r="HPE9" s="5"/>
      <c r="HPF9" s="5"/>
      <c r="HPG9" s="5"/>
      <c r="HPH9" s="5"/>
      <c r="HPI9" s="5"/>
      <c r="HPJ9" s="5"/>
      <c r="HPK9" s="5"/>
      <c r="HPL9" s="5"/>
      <c r="HPM9" s="5"/>
      <c r="HPN9" s="5"/>
      <c r="HPO9" s="5"/>
      <c r="HPP9" s="5"/>
      <c r="HPQ9" s="5"/>
      <c r="HPR9" s="5"/>
      <c r="HPS9" s="5"/>
      <c r="HPT9" s="5"/>
      <c r="HPU9" s="5"/>
      <c r="HPV9" s="5"/>
      <c r="HPW9" s="5"/>
      <c r="HPX9" s="5"/>
      <c r="HPY9" s="5"/>
      <c r="HPZ9" s="5"/>
      <c r="HQA9" s="5"/>
      <c r="HQB9" s="5"/>
      <c r="HQC9" s="5"/>
      <c r="HQD9" s="5"/>
      <c r="HQE9" s="5"/>
      <c r="HQF9" s="5"/>
      <c r="HQG9" s="5"/>
      <c r="HQH9" s="5"/>
      <c r="HQI9" s="5"/>
      <c r="HQJ9" s="5"/>
      <c r="HQK9" s="5"/>
      <c r="HQL9" s="5"/>
      <c r="HQM9" s="5"/>
      <c r="HQN9" s="5"/>
      <c r="HQO9" s="5"/>
      <c r="HQP9" s="5"/>
      <c r="HQQ9" s="5"/>
      <c r="HQR9" s="5"/>
      <c r="HQS9" s="5"/>
      <c r="HQT9" s="5"/>
      <c r="HQU9" s="5"/>
      <c r="HQV9" s="5"/>
      <c r="HQW9" s="5"/>
      <c r="HQX9" s="5"/>
      <c r="HQY9" s="5"/>
      <c r="HQZ9" s="5"/>
      <c r="HRA9" s="5"/>
      <c r="HRB9" s="5"/>
      <c r="HRC9" s="5"/>
      <c r="HRD9" s="5"/>
      <c r="HRE9" s="5"/>
      <c r="HRF9" s="5"/>
      <c r="HRG9" s="5"/>
      <c r="HRH9" s="5"/>
      <c r="HRI9" s="5"/>
      <c r="HRJ9" s="5"/>
      <c r="HRK9" s="5"/>
      <c r="HRL9" s="5"/>
      <c r="HRM9" s="5"/>
      <c r="HRN9" s="5"/>
      <c r="HRO9" s="5"/>
      <c r="HRP9" s="5"/>
      <c r="HRQ9" s="5"/>
      <c r="HRR9" s="5"/>
      <c r="HRS9" s="5"/>
      <c r="HRT9" s="5"/>
      <c r="HRU9" s="5"/>
      <c r="HRV9" s="5"/>
      <c r="HRW9" s="5"/>
      <c r="HRX9" s="5"/>
      <c r="HRY9" s="5"/>
      <c r="HRZ9" s="5"/>
      <c r="HSA9" s="5"/>
      <c r="HSB9" s="5"/>
      <c r="HSC9" s="5"/>
      <c r="HSD9" s="5"/>
      <c r="HSE9" s="5"/>
      <c r="HSF9" s="5"/>
      <c r="HSG9" s="5"/>
      <c r="HSH9" s="5"/>
      <c r="HSI9" s="5"/>
      <c r="HSJ9" s="5"/>
      <c r="HSK9" s="5"/>
      <c r="HSL9" s="5"/>
      <c r="HSM9" s="5"/>
      <c r="HSN9" s="5"/>
      <c r="HSO9" s="5"/>
      <c r="HSP9" s="5"/>
      <c r="HSQ9" s="5"/>
      <c r="HSR9" s="5"/>
      <c r="HSS9" s="5"/>
      <c r="HST9" s="5"/>
      <c r="HSU9" s="5"/>
      <c r="HSV9" s="5"/>
      <c r="HSW9" s="5"/>
      <c r="HSX9" s="5"/>
      <c r="HSY9" s="5"/>
      <c r="HSZ9" s="5"/>
      <c r="HTA9" s="5"/>
      <c r="HTB9" s="5"/>
      <c r="HTC9" s="5"/>
      <c r="HTD9" s="5"/>
      <c r="HTE9" s="5"/>
      <c r="HTF9" s="5"/>
      <c r="HTG9" s="5"/>
      <c r="HTH9" s="5"/>
      <c r="HTI9" s="5"/>
      <c r="HTJ9" s="5"/>
      <c r="HTK9" s="5"/>
      <c r="HTL9" s="5"/>
      <c r="HTM9" s="5"/>
      <c r="HTN9" s="5"/>
      <c r="HTO9" s="5"/>
      <c r="HTP9" s="5"/>
      <c r="HTQ9" s="5"/>
      <c r="HTR9" s="5"/>
      <c r="HTS9" s="5"/>
      <c r="HTT9" s="5"/>
      <c r="HTU9" s="5"/>
      <c r="HTV9" s="5"/>
      <c r="HTW9" s="5"/>
      <c r="HTX9" s="5"/>
      <c r="HTY9" s="5"/>
      <c r="HTZ9" s="5"/>
      <c r="HUA9" s="5"/>
      <c r="HUB9" s="5"/>
      <c r="HUC9" s="5"/>
      <c r="HUD9" s="5"/>
      <c r="HUE9" s="5"/>
      <c r="HUF9" s="5"/>
      <c r="HUG9" s="5"/>
      <c r="HUH9" s="5"/>
      <c r="HUI9" s="5"/>
      <c r="HUJ9" s="5"/>
      <c r="HUK9" s="5"/>
      <c r="HUL9" s="5"/>
      <c r="HUM9" s="5"/>
      <c r="HUN9" s="5"/>
      <c r="HUO9" s="5"/>
      <c r="HUP9" s="5"/>
      <c r="HUQ9" s="5"/>
      <c r="HUR9" s="5"/>
      <c r="HUS9" s="5"/>
      <c r="HUT9" s="5"/>
      <c r="HUU9" s="5"/>
      <c r="HUV9" s="5"/>
      <c r="HUW9" s="5"/>
      <c r="HUX9" s="5"/>
      <c r="HUY9" s="5"/>
      <c r="HUZ9" s="5"/>
      <c r="HVA9" s="5"/>
      <c r="HVB9" s="5"/>
      <c r="HVC9" s="5"/>
      <c r="HVD9" s="5"/>
      <c r="HVE9" s="5"/>
      <c r="HVF9" s="5"/>
      <c r="HVG9" s="5"/>
      <c r="HVH9" s="5"/>
      <c r="HVI9" s="5"/>
      <c r="HVJ9" s="5"/>
      <c r="HVK9" s="5"/>
      <c r="HVL9" s="5"/>
      <c r="HVM9" s="5"/>
      <c r="HVN9" s="5"/>
      <c r="HVO9" s="5"/>
      <c r="HVP9" s="5"/>
      <c r="HVQ9" s="5"/>
      <c r="HVR9" s="5"/>
      <c r="HVS9" s="5"/>
      <c r="HVT9" s="5"/>
      <c r="HVU9" s="5"/>
      <c r="HVV9" s="5"/>
      <c r="HVW9" s="5"/>
      <c r="HVX9" s="5"/>
      <c r="HVY9" s="5"/>
      <c r="HVZ9" s="5"/>
      <c r="HWA9" s="5"/>
      <c r="HWB9" s="5"/>
      <c r="HWC9" s="5"/>
      <c r="HWD9" s="5"/>
      <c r="HWE9" s="5"/>
      <c r="HWF9" s="5"/>
      <c r="HWG9" s="5"/>
      <c r="HWH9" s="5"/>
      <c r="HWI9" s="5"/>
      <c r="HWJ9" s="5"/>
      <c r="HWK9" s="5"/>
      <c r="HWL9" s="5"/>
      <c r="HWM9" s="5"/>
      <c r="HWN9" s="5"/>
      <c r="HWO9" s="5"/>
      <c r="HWP9" s="5"/>
      <c r="HWQ9" s="5"/>
      <c r="HWR9" s="5"/>
      <c r="HWS9" s="5"/>
      <c r="HWT9" s="5"/>
      <c r="HWU9" s="5"/>
      <c r="HWV9" s="5"/>
      <c r="HWW9" s="5"/>
      <c r="HWX9" s="5"/>
      <c r="HWY9" s="5"/>
      <c r="HWZ9" s="5"/>
      <c r="HXA9" s="5"/>
      <c r="HXB9" s="5"/>
      <c r="HXC9" s="5"/>
      <c r="HXD9" s="5"/>
      <c r="HXE9" s="5"/>
      <c r="HXF9" s="5"/>
      <c r="HXG9" s="5"/>
      <c r="HXH9" s="5"/>
      <c r="HXI9" s="5"/>
      <c r="HXJ9" s="5"/>
      <c r="HXK9" s="5"/>
      <c r="HXL9" s="5"/>
      <c r="HXM9" s="5"/>
      <c r="HXN9" s="5"/>
      <c r="HXO9" s="5"/>
      <c r="HXP9" s="5"/>
      <c r="HXQ9" s="5"/>
      <c r="HXR9" s="5"/>
      <c r="HXS9" s="5"/>
      <c r="HXT9" s="5"/>
      <c r="HXU9" s="5"/>
      <c r="HXV9" s="5"/>
      <c r="HXW9" s="5"/>
      <c r="HXX9" s="5"/>
      <c r="HXY9" s="5"/>
      <c r="HXZ9" s="5"/>
      <c r="HYA9" s="5"/>
      <c r="HYB9" s="5"/>
      <c r="HYC9" s="5"/>
      <c r="HYD9" s="5"/>
      <c r="HYE9" s="5"/>
      <c r="HYF9" s="5"/>
      <c r="HYG9" s="5"/>
      <c r="HYH9" s="5"/>
      <c r="HYI9" s="5"/>
      <c r="HYJ9" s="5"/>
      <c r="HYK9" s="5"/>
      <c r="HYL9" s="5"/>
      <c r="HYM9" s="5"/>
      <c r="HYN9" s="5"/>
      <c r="HYO9" s="5"/>
      <c r="HYP9" s="5"/>
      <c r="HYQ9" s="5"/>
      <c r="HYR9" s="5"/>
      <c r="HYS9" s="5"/>
      <c r="HYT9" s="5"/>
      <c r="HYU9" s="5"/>
      <c r="HYV9" s="5"/>
      <c r="HYW9" s="5"/>
      <c r="HYX9" s="5"/>
      <c r="HYY9" s="5"/>
      <c r="HYZ9" s="5"/>
      <c r="HZA9" s="5"/>
      <c r="HZB9" s="5"/>
      <c r="HZC9" s="5"/>
      <c r="HZD9" s="5"/>
      <c r="HZE9" s="5"/>
      <c r="HZF9" s="5"/>
      <c r="HZG9" s="5"/>
      <c r="HZH9" s="5"/>
      <c r="HZI9" s="5"/>
      <c r="HZJ9" s="5"/>
      <c r="HZK9" s="5"/>
      <c r="HZL9" s="5"/>
      <c r="HZM9" s="5"/>
      <c r="HZN9" s="5"/>
      <c r="HZO9" s="5"/>
      <c r="HZP9" s="5"/>
      <c r="HZQ9" s="5"/>
      <c r="HZR9" s="5"/>
      <c r="HZS9" s="5"/>
      <c r="HZT9" s="5"/>
      <c r="HZU9" s="5"/>
      <c r="HZV9" s="5"/>
      <c r="HZW9" s="5"/>
      <c r="HZX9" s="5"/>
      <c r="HZY9" s="5"/>
      <c r="HZZ9" s="5"/>
      <c r="IAA9" s="5"/>
      <c r="IAB9" s="5"/>
      <c r="IAC9" s="5"/>
      <c r="IAD9" s="5"/>
      <c r="IAE9" s="5"/>
      <c r="IAF9" s="5"/>
      <c r="IAG9" s="5"/>
      <c r="IAH9" s="5"/>
      <c r="IAI9" s="5"/>
      <c r="IAJ9" s="5"/>
      <c r="IAK9" s="5"/>
      <c r="IAL9" s="5"/>
      <c r="IAM9" s="5"/>
      <c r="IAN9" s="5"/>
      <c r="IAO9" s="5"/>
      <c r="IAP9" s="5"/>
      <c r="IAQ9" s="5"/>
      <c r="IAR9" s="5"/>
      <c r="IAS9" s="5"/>
      <c r="IAT9" s="5"/>
      <c r="IAU9" s="5"/>
      <c r="IAV9" s="5"/>
      <c r="IAW9" s="5"/>
      <c r="IAX9" s="5"/>
      <c r="IAY9" s="5"/>
      <c r="IAZ9" s="5"/>
      <c r="IBA9" s="5"/>
      <c r="IBB9" s="5"/>
      <c r="IBC9" s="5"/>
      <c r="IBD9" s="5"/>
      <c r="IBE9" s="5"/>
      <c r="IBF9" s="5"/>
      <c r="IBG9" s="5"/>
      <c r="IBH9" s="5"/>
      <c r="IBI9" s="5"/>
      <c r="IBJ9" s="5"/>
      <c r="IBK9" s="5"/>
      <c r="IBL9" s="5"/>
      <c r="IBM9" s="5"/>
      <c r="IBN9" s="5"/>
      <c r="IBO9" s="5"/>
      <c r="IBP9" s="5"/>
      <c r="IBQ9" s="5"/>
      <c r="IBR9" s="5"/>
      <c r="IBS9" s="5"/>
      <c r="IBT9" s="5"/>
      <c r="IBU9" s="5"/>
      <c r="IBV9" s="5"/>
      <c r="IBW9" s="5"/>
      <c r="IBX9" s="5"/>
      <c r="IBY9" s="5"/>
      <c r="IBZ9" s="5"/>
      <c r="ICA9" s="5"/>
      <c r="ICB9" s="5"/>
      <c r="ICC9" s="5"/>
      <c r="ICD9" s="5"/>
      <c r="ICE9" s="5"/>
      <c r="ICF9" s="5"/>
      <c r="ICG9" s="5"/>
      <c r="ICH9" s="5"/>
      <c r="ICI9" s="5"/>
      <c r="ICJ9" s="5"/>
      <c r="ICK9" s="5"/>
      <c r="ICL9" s="5"/>
      <c r="ICM9" s="5"/>
      <c r="ICN9" s="5"/>
      <c r="ICO9" s="5"/>
      <c r="ICP9" s="5"/>
      <c r="ICQ9" s="5"/>
      <c r="ICR9" s="5"/>
      <c r="ICS9" s="5"/>
      <c r="ICT9" s="5"/>
      <c r="ICU9" s="5"/>
      <c r="ICV9" s="5"/>
      <c r="ICW9" s="5"/>
      <c r="ICX9" s="5"/>
      <c r="ICY9" s="5"/>
      <c r="ICZ9" s="5"/>
      <c r="IDA9" s="5"/>
      <c r="IDB9" s="5"/>
      <c r="IDC9" s="5"/>
      <c r="IDD9" s="5"/>
      <c r="IDE9" s="5"/>
      <c r="IDF9" s="5"/>
      <c r="IDG9" s="5"/>
      <c r="IDH9" s="5"/>
      <c r="IDI9" s="5"/>
      <c r="IDJ9" s="5"/>
      <c r="IDK9" s="5"/>
      <c r="IDL9" s="5"/>
      <c r="IDM9" s="5"/>
      <c r="IDN9" s="5"/>
      <c r="IDO9" s="5"/>
      <c r="IDP9" s="5"/>
      <c r="IDQ9" s="5"/>
      <c r="IDR9" s="5"/>
      <c r="IDS9" s="5"/>
      <c r="IDT9" s="5"/>
      <c r="IDU9" s="5"/>
      <c r="IDV9" s="5"/>
      <c r="IDW9" s="5"/>
      <c r="IDX9" s="5"/>
      <c r="IDY9" s="5"/>
      <c r="IDZ9" s="5"/>
      <c r="IEA9" s="5"/>
      <c r="IEB9" s="5"/>
      <c r="IEC9" s="5"/>
      <c r="IED9" s="5"/>
      <c r="IEE9" s="5"/>
      <c r="IEF9" s="5"/>
      <c r="IEG9" s="5"/>
      <c r="IEH9" s="5"/>
      <c r="IEI9" s="5"/>
      <c r="IEJ9" s="5"/>
      <c r="IEK9" s="5"/>
      <c r="IEL9" s="5"/>
      <c r="IEM9" s="5"/>
      <c r="IEN9" s="5"/>
      <c r="IEO9" s="5"/>
      <c r="IEP9" s="5"/>
      <c r="IEQ9" s="5"/>
      <c r="IER9" s="5"/>
      <c r="IES9" s="5"/>
      <c r="IET9" s="5"/>
      <c r="IEU9" s="5"/>
      <c r="IEV9" s="5"/>
      <c r="IEW9" s="5"/>
      <c r="IEX9" s="5"/>
      <c r="IEY9" s="5"/>
      <c r="IEZ9" s="5"/>
      <c r="IFA9" s="5"/>
      <c r="IFB9" s="5"/>
      <c r="IFC9" s="5"/>
      <c r="IFD9" s="5"/>
      <c r="IFE9" s="5"/>
      <c r="IFF9" s="5"/>
      <c r="IFG9" s="5"/>
      <c r="IFH9" s="5"/>
      <c r="IFI9" s="5"/>
      <c r="IFJ9" s="5"/>
      <c r="IFK9" s="5"/>
      <c r="IFL9" s="5"/>
      <c r="IFM9" s="5"/>
      <c r="IFN9" s="5"/>
      <c r="IFO9" s="5"/>
      <c r="IFP9" s="5"/>
      <c r="IFQ9" s="5"/>
      <c r="IFR9" s="5"/>
      <c r="IFS9" s="5"/>
      <c r="IFT9" s="5"/>
      <c r="IFU9" s="5"/>
      <c r="IFV9" s="5"/>
      <c r="IFW9" s="5"/>
      <c r="IFX9" s="5"/>
      <c r="IFY9" s="5"/>
      <c r="IFZ9" s="5"/>
      <c r="IGA9" s="5"/>
      <c r="IGB9" s="5"/>
      <c r="IGC9" s="5"/>
      <c r="IGD9" s="5"/>
      <c r="IGE9" s="5"/>
      <c r="IGF9" s="5"/>
      <c r="IGG9" s="5"/>
      <c r="IGH9" s="5"/>
      <c r="IGI9" s="5"/>
      <c r="IGJ9" s="5"/>
      <c r="IGK9" s="5"/>
      <c r="IGL9" s="5"/>
      <c r="IGM9" s="5"/>
      <c r="IGN9" s="5"/>
      <c r="IGO9" s="5"/>
      <c r="IGP9" s="5"/>
      <c r="IGQ9" s="5"/>
      <c r="IGR9" s="5"/>
      <c r="IGS9" s="5"/>
      <c r="IGT9" s="5"/>
      <c r="IGU9" s="5"/>
      <c r="IGV9" s="5"/>
      <c r="IGW9" s="5"/>
      <c r="IGX9" s="5"/>
      <c r="IGY9" s="5"/>
      <c r="IGZ9" s="5"/>
      <c r="IHA9" s="5"/>
      <c r="IHB9" s="5"/>
      <c r="IHC9" s="5"/>
      <c r="IHD9" s="5"/>
      <c r="IHE9" s="5"/>
      <c r="IHF9" s="5"/>
      <c r="IHG9" s="5"/>
      <c r="IHH9" s="5"/>
      <c r="IHI9" s="5"/>
      <c r="IHJ9" s="5"/>
      <c r="IHK9" s="5"/>
      <c r="IHL9" s="5"/>
      <c r="IHM9" s="5"/>
      <c r="IHN9" s="5"/>
      <c r="IHO9" s="5"/>
      <c r="IHP9" s="5"/>
      <c r="IHQ9" s="5"/>
      <c r="IHR9" s="5"/>
      <c r="IHS9" s="5"/>
      <c r="IHT9" s="5"/>
      <c r="IHU9" s="5"/>
      <c r="IHV9" s="5"/>
      <c r="IHW9" s="5"/>
      <c r="IHX9" s="5"/>
      <c r="IHY9" s="5"/>
      <c r="IHZ9" s="5"/>
      <c r="IIA9" s="5"/>
      <c r="IIB9" s="5"/>
      <c r="IIC9" s="5"/>
      <c r="IID9" s="5"/>
      <c r="IIE9" s="5"/>
      <c r="IIF9" s="5"/>
      <c r="IIG9" s="5"/>
      <c r="IIH9" s="5"/>
      <c r="III9" s="5"/>
      <c r="IIJ9" s="5"/>
      <c r="IIK9" s="5"/>
      <c r="IIL9" s="5"/>
      <c r="IIM9" s="5"/>
      <c r="IIN9" s="5"/>
      <c r="IIO9" s="5"/>
      <c r="IIP9" s="5"/>
      <c r="IIQ9" s="5"/>
      <c r="IIR9" s="5"/>
      <c r="IIS9" s="5"/>
      <c r="IIT9" s="5"/>
      <c r="IIU9" s="5"/>
      <c r="IIV9" s="5"/>
      <c r="IIW9" s="5"/>
      <c r="IIX9" s="5"/>
      <c r="IIY9" s="5"/>
      <c r="IIZ9" s="5"/>
      <c r="IJA9" s="5"/>
      <c r="IJB9" s="5"/>
      <c r="IJC9" s="5"/>
      <c r="IJD9" s="5"/>
      <c r="IJE9" s="5"/>
      <c r="IJF9" s="5"/>
      <c r="IJG9" s="5"/>
      <c r="IJH9" s="5"/>
      <c r="IJI9" s="5"/>
      <c r="IJJ9" s="5"/>
      <c r="IJK9" s="5"/>
      <c r="IJL9" s="5"/>
      <c r="IJM9" s="5"/>
      <c r="IJN9" s="5"/>
      <c r="IJO9" s="5"/>
      <c r="IJP9" s="5"/>
      <c r="IJQ9" s="5"/>
      <c r="IJR9" s="5"/>
      <c r="IJS9" s="5"/>
      <c r="IJT9" s="5"/>
      <c r="IJU9" s="5"/>
      <c r="IJV9" s="5"/>
      <c r="IJW9" s="5"/>
      <c r="IJX9" s="5"/>
      <c r="IJY9" s="5"/>
      <c r="IJZ9" s="5"/>
      <c r="IKA9" s="5"/>
      <c r="IKB9" s="5"/>
      <c r="IKC9" s="5"/>
      <c r="IKD9" s="5"/>
      <c r="IKE9" s="5"/>
      <c r="IKF9" s="5"/>
      <c r="IKG9" s="5"/>
      <c r="IKH9" s="5"/>
      <c r="IKI9" s="5"/>
      <c r="IKJ9" s="5"/>
      <c r="IKK9" s="5"/>
      <c r="IKL9" s="5"/>
      <c r="IKM9" s="5"/>
      <c r="IKN9" s="5"/>
      <c r="IKO9" s="5"/>
      <c r="IKP9" s="5"/>
      <c r="IKQ9" s="5"/>
      <c r="IKR9" s="5"/>
      <c r="IKS9" s="5"/>
      <c r="IKT9" s="5"/>
      <c r="IKU9" s="5"/>
      <c r="IKV9" s="5"/>
      <c r="IKW9" s="5"/>
      <c r="IKX9" s="5"/>
      <c r="IKY9" s="5"/>
      <c r="IKZ9" s="5"/>
      <c r="ILA9" s="5"/>
      <c r="ILB9" s="5"/>
      <c r="ILC9" s="5"/>
      <c r="ILD9" s="5"/>
      <c r="ILE9" s="5"/>
      <c r="ILF9" s="5"/>
      <c r="ILG9" s="5"/>
      <c r="ILH9" s="5"/>
      <c r="ILI9" s="5"/>
      <c r="ILJ9" s="5"/>
      <c r="ILK9" s="5"/>
      <c r="ILL9" s="5"/>
      <c r="ILM9" s="5"/>
      <c r="ILN9" s="5"/>
      <c r="ILO9" s="5"/>
      <c r="ILP9" s="5"/>
      <c r="ILQ9" s="5"/>
      <c r="ILR9" s="5"/>
      <c r="ILS9" s="5"/>
      <c r="ILT9" s="5"/>
      <c r="ILU9" s="5"/>
      <c r="ILV9" s="5"/>
      <c r="ILW9" s="5"/>
      <c r="ILX9" s="5"/>
      <c r="ILY9" s="5"/>
      <c r="ILZ9" s="5"/>
      <c r="IMA9" s="5"/>
      <c r="IMB9" s="5"/>
      <c r="IMC9" s="5"/>
      <c r="IMD9" s="5"/>
      <c r="IME9" s="5"/>
      <c r="IMF9" s="5"/>
      <c r="IMG9" s="5"/>
      <c r="IMH9" s="5"/>
      <c r="IMI9" s="5"/>
      <c r="IMJ9" s="5"/>
      <c r="IMK9" s="5"/>
      <c r="IML9" s="5"/>
      <c r="IMM9" s="5"/>
      <c r="IMN9" s="5"/>
      <c r="IMO9" s="5"/>
      <c r="IMP9" s="5"/>
      <c r="IMQ9" s="5"/>
      <c r="IMR9" s="5"/>
      <c r="IMS9" s="5"/>
      <c r="IMT9" s="5"/>
      <c r="IMU9" s="5"/>
      <c r="IMV9" s="5"/>
      <c r="IMW9" s="5"/>
      <c r="IMX9" s="5"/>
      <c r="IMY9" s="5"/>
      <c r="IMZ9" s="5"/>
      <c r="INA9" s="5"/>
      <c r="INB9" s="5"/>
      <c r="INC9" s="5"/>
      <c r="IND9" s="5"/>
      <c r="INE9" s="5"/>
      <c r="INF9" s="5"/>
      <c r="ING9" s="5"/>
      <c r="INH9" s="5"/>
      <c r="INI9" s="5"/>
      <c r="INJ9" s="5"/>
      <c r="INK9" s="5"/>
      <c r="INL9" s="5"/>
      <c r="INM9" s="5"/>
      <c r="INN9" s="5"/>
      <c r="INO9" s="5"/>
      <c r="INP9" s="5"/>
      <c r="INQ9" s="5"/>
      <c r="INR9" s="5"/>
      <c r="INS9" s="5"/>
      <c r="INT9" s="5"/>
      <c r="INU9" s="5"/>
      <c r="INV9" s="5"/>
      <c r="INW9" s="5"/>
      <c r="INX9" s="5"/>
      <c r="INY9" s="5"/>
      <c r="INZ9" s="5"/>
      <c r="IOA9" s="5"/>
      <c r="IOB9" s="5"/>
      <c r="IOC9" s="5"/>
      <c r="IOD9" s="5"/>
      <c r="IOE9" s="5"/>
      <c r="IOF9" s="5"/>
      <c r="IOG9" s="5"/>
      <c r="IOH9" s="5"/>
      <c r="IOI9" s="5"/>
      <c r="IOJ9" s="5"/>
      <c r="IOK9" s="5"/>
      <c r="IOL9" s="5"/>
      <c r="IOM9" s="5"/>
      <c r="ION9" s="5"/>
      <c r="IOO9" s="5"/>
      <c r="IOP9" s="5"/>
      <c r="IOQ9" s="5"/>
      <c r="IOR9" s="5"/>
      <c r="IOS9" s="5"/>
      <c r="IOT9" s="5"/>
      <c r="IOU9" s="5"/>
      <c r="IOV9" s="5"/>
      <c r="IOW9" s="5"/>
      <c r="IOX9" s="5"/>
      <c r="IOY9" s="5"/>
      <c r="IOZ9" s="5"/>
      <c r="IPA9" s="5"/>
      <c r="IPB9" s="5"/>
      <c r="IPC9" s="5"/>
      <c r="IPD9" s="5"/>
      <c r="IPE9" s="5"/>
      <c r="IPF9" s="5"/>
      <c r="IPG9" s="5"/>
      <c r="IPH9" s="5"/>
      <c r="IPI9" s="5"/>
      <c r="IPJ9" s="5"/>
      <c r="IPK9" s="5"/>
      <c r="IPL9" s="5"/>
      <c r="IPM9" s="5"/>
      <c r="IPN9" s="5"/>
      <c r="IPO9" s="5"/>
      <c r="IPP9" s="5"/>
      <c r="IPQ9" s="5"/>
      <c r="IPR9" s="5"/>
      <c r="IPS9" s="5"/>
      <c r="IPT9" s="5"/>
      <c r="IPU9" s="5"/>
      <c r="IPV9" s="5"/>
      <c r="IPW9" s="5"/>
      <c r="IPX9" s="5"/>
      <c r="IPY9" s="5"/>
      <c r="IPZ9" s="5"/>
      <c r="IQA9" s="5"/>
      <c r="IQB9" s="5"/>
      <c r="IQC9" s="5"/>
      <c r="IQD9" s="5"/>
      <c r="IQE9" s="5"/>
      <c r="IQF9" s="5"/>
      <c r="IQG9" s="5"/>
      <c r="IQH9" s="5"/>
      <c r="IQI9" s="5"/>
      <c r="IQJ9" s="5"/>
      <c r="IQK9" s="5"/>
      <c r="IQL9" s="5"/>
      <c r="IQM9" s="5"/>
      <c r="IQN9" s="5"/>
      <c r="IQO9" s="5"/>
      <c r="IQP9" s="5"/>
      <c r="IQQ9" s="5"/>
      <c r="IQR9" s="5"/>
      <c r="IQS9" s="5"/>
      <c r="IQT9" s="5"/>
      <c r="IQU9" s="5"/>
      <c r="IQV9" s="5"/>
      <c r="IQW9" s="5"/>
      <c r="IQX9" s="5"/>
      <c r="IQY9" s="5"/>
      <c r="IQZ9" s="5"/>
      <c r="IRA9" s="5"/>
      <c r="IRB9" s="5"/>
      <c r="IRC9" s="5"/>
      <c r="IRD9" s="5"/>
      <c r="IRE9" s="5"/>
      <c r="IRF9" s="5"/>
      <c r="IRG9" s="5"/>
      <c r="IRH9" s="5"/>
      <c r="IRI9" s="5"/>
      <c r="IRJ9" s="5"/>
      <c r="IRK9" s="5"/>
      <c r="IRL9" s="5"/>
      <c r="IRM9" s="5"/>
      <c r="IRN9" s="5"/>
      <c r="IRO9" s="5"/>
      <c r="IRP9" s="5"/>
      <c r="IRQ9" s="5"/>
      <c r="IRR9" s="5"/>
      <c r="IRS9" s="5"/>
      <c r="IRT9" s="5"/>
      <c r="IRU9" s="5"/>
      <c r="IRV9" s="5"/>
      <c r="IRW9" s="5"/>
      <c r="IRX9" s="5"/>
      <c r="IRY9" s="5"/>
      <c r="IRZ9" s="5"/>
      <c r="ISA9" s="5"/>
      <c r="ISB9" s="5"/>
      <c r="ISC9" s="5"/>
      <c r="ISD9" s="5"/>
      <c r="ISE9" s="5"/>
      <c r="ISF9" s="5"/>
      <c r="ISG9" s="5"/>
      <c r="ISH9" s="5"/>
      <c r="ISI9" s="5"/>
      <c r="ISJ9" s="5"/>
      <c r="ISK9" s="5"/>
      <c r="ISL9" s="5"/>
      <c r="ISM9" s="5"/>
      <c r="ISN9" s="5"/>
      <c r="ISO9" s="5"/>
      <c r="ISP9" s="5"/>
      <c r="ISQ9" s="5"/>
      <c r="ISR9" s="5"/>
      <c r="ISS9" s="5"/>
      <c r="IST9" s="5"/>
      <c r="ISU9" s="5"/>
      <c r="ISV9" s="5"/>
      <c r="ISW9" s="5"/>
      <c r="ISX9" s="5"/>
      <c r="ISY9" s="5"/>
      <c r="ISZ9" s="5"/>
      <c r="ITA9" s="5"/>
      <c r="ITB9" s="5"/>
      <c r="ITC9" s="5"/>
      <c r="ITD9" s="5"/>
      <c r="ITE9" s="5"/>
      <c r="ITF9" s="5"/>
      <c r="ITG9" s="5"/>
      <c r="ITH9" s="5"/>
      <c r="ITI9" s="5"/>
      <c r="ITJ9" s="5"/>
      <c r="ITK9" s="5"/>
      <c r="ITL9" s="5"/>
      <c r="ITM9" s="5"/>
      <c r="ITN9" s="5"/>
      <c r="ITO9" s="5"/>
      <c r="ITP9" s="5"/>
      <c r="ITQ9" s="5"/>
      <c r="ITR9" s="5"/>
      <c r="ITS9" s="5"/>
      <c r="ITT9" s="5"/>
      <c r="ITU9" s="5"/>
      <c r="ITV9" s="5"/>
      <c r="ITW9" s="5"/>
      <c r="ITX9" s="5"/>
      <c r="ITY9" s="5"/>
      <c r="ITZ9" s="5"/>
      <c r="IUA9" s="5"/>
      <c r="IUB9" s="5"/>
      <c r="IUC9" s="5"/>
      <c r="IUD9" s="5"/>
      <c r="IUE9" s="5"/>
      <c r="IUF9" s="5"/>
      <c r="IUG9" s="5"/>
      <c r="IUH9" s="5"/>
      <c r="IUI9" s="5"/>
      <c r="IUJ9" s="5"/>
      <c r="IUK9" s="5"/>
      <c r="IUL9" s="5"/>
      <c r="IUM9" s="5"/>
      <c r="IUN9" s="5"/>
      <c r="IUO9" s="5"/>
      <c r="IUP9" s="5"/>
      <c r="IUQ9" s="5"/>
      <c r="IUR9" s="5"/>
      <c r="IUS9" s="5"/>
      <c r="IUT9" s="5"/>
      <c r="IUU9" s="5"/>
      <c r="IUV9" s="5"/>
      <c r="IUW9" s="5"/>
      <c r="IUX9" s="5"/>
      <c r="IUY9" s="5"/>
      <c r="IUZ9" s="5"/>
      <c r="IVA9" s="5"/>
      <c r="IVB9" s="5"/>
      <c r="IVC9" s="5"/>
      <c r="IVD9" s="5"/>
      <c r="IVE9" s="5"/>
      <c r="IVF9" s="5"/>
      <c r="IVG9" s="5"/>
      <c r="IVH9" s="5"/>
      <c r="IVI9" s="5"/>
      <c r="IVJ9" s="5"/>
      <c r="IVK9" s="5"/>
      <c r="IVL9" s="5"/>
      <c r="IVM9" s="5"/>
      <c r="IVN9" s="5"/>
      <c r="IVO9" s="5"/>
      <c r="IVP9" s="5"/>
      <c r="IVQ9" s="5"/>
      <c r="IVR9" s="5"/>
      <c r="IVS9" s="5"/>
      <c r="IVT9" s="5"/>
      <c r="IVU9" s="5"/>
      <c r="IVV9" s="5"/>
      <c r="IVW9" s="5"/>
      <c r="IVX9" s="5"/>
      <c r="IVY9" s="5"/>
      <c r="IVZ9" s="5"/>
      <c r="IWA9" s="5"/>
      <c r="IWB9" s="5"/>
      <c r="IWC9" s="5"/>
      <c r="IWD9" s="5"/>
      <c r="IWE9" s="5"/>
      <c r="IWF9" s="5"/>
      <c r="IWG9" s="5"/>
      <c r="IWH9" s="5"/>
      <c r="IWI9" s="5"/>
      <c r="IWJ9" s="5"/>
      <c r="IWK9" s="5"/>
      <c r="IWL9" s="5"/>
      <c r="IWM9" s="5"/>
      <c r="IWN9" s="5"/>
      <c r="IWO9" s="5"/>
      <c r="IWP9" s="5"/>
      <c r="IWQ9" s="5"/>
      <c r="IWR9" s="5"/>
      <c r="IWS9" s="5"/>
      <c r="IWT9" s="5"/>
      <c r="IWU9" s="5"/>
      <c r="IWV9" s="5"/>
      <c r="IWW9" s="5"/>
      <c r="IWX9" s="5"/>
      <c r="IWY9" s="5"/>
      <c r="IWZ9" s="5"/>
      <c r="IXA9" s="5"/>
      <c r="IXB9" s="5"/>
      <c r="IXC9" s="5"/>
      <c r="IXD9" s="5"/>
      <c r="IXE9" s="5"/>
      <c r="IXF9" s="5"/>
      <c r="IXG9" s="5"/>
      <c r="IXH9" s="5"/>
      <c r="IXI9" s="5"/>
      <c r="IXJ9" s="5"/>
      <c r="IXK9" s="5"/>
      <c r="IXL9" s="5"/>
      <c r="IXM9" s="5"/>
      <c r="IXN9" s="5"/>
      <c r="IXO9" s="5"/>
      <c r="IXP9" s="5"/>
      <c r="IXQ9" s="5"/>
      <c r="IXR9" s="5"/>
      <c r="IXS9" s="5"/>
      <c r="IXT9" s="5"/>
      <c r="IXU9" s="5"/>
      <c r="IXV9" s="5"/>
      <c r="IXW9" s="5"/>
      <c r="IXX9" s="5"/>
      <c r="IXY9" s="5"/>
      <c r="IXZ9" s="5"/>
      <c r="IYA9" s="5"/>
      <c r="IYB9" s="5"/>
      <c r="IYC9" s="5"/>
      <c r="IYD9" s="5"/>
      <c r="IYE9" s="5"/>
      <c r="IYF9" s="5"/>
      <c r="IYG9" s="5"/>
      <c r="IYH9" s="5"/>
      <c r="IYI9" s="5"/>
      <c r="IYJ9" s="5"/>
      <c r="IYK9" s="5"/>
      <c r="IYL9" s="5"/>
      <c r="IYM9" s="5"/>
      <c r="IYN9" s="5"/>
      <c r="IYO9" s="5"/>
      <c r="IYP9" s="5"/>
      <c r="IYQ9" s="5"/>
      <c r="IYR9" s="5"/>
      <c r="IYS9" s="5"/>
      <c r="IYT9" s="5"/>
      <c r="IYU9" s="5"/>
      <c r="IYV9" s="5"/>
      <c r="IYW9" s="5"/>
      <c r="IYX9" s="5"/>
      <c r="IYY9" s="5"/>
      <c r="IYZ9" s="5"/>
      <c r="IZA9" s="5"/>
      <c r="IZB9" s="5"/>
      <c r="IZC9" s="5"/>
      <c r="IZD9" s="5"/>
      <c r="IZE9" s="5"/>
      <c r="IZF9" s="5"/>
      <c r="IZG9" s="5"/>
      <c r="IZH9" s="5"/>
      <c r="IZI9" s="5"/>
      <c r="IZJ9" s="5"/>
      <c r="IZK9" s="5"/>
      <c r="IZL9" s="5"/>
      <c r="IZM9" s="5"/>
      <c r="IZN9" s="5"/>
      <c r="IZO9" s="5"/>
      <c r="IZP9" s="5"/>
      <c r="IZQ9" s="5"/>
      <c r="IZR9" s="5"/>
      <c r="IZS9" s="5"/>
      <c r="IZT9" s="5"/>
      <c r="IZU9" s="5"/>
      <c r="IZV9" s="5"/>
      <c r="IZW9" s="5"/>
      <c r="IZX9" s="5"/>
      <c r="IZY9" s="5"/>
      <c r="IZZ9" s="5"/>
      <c r="JAA9" s="5"/>
      <c r="JAB9" s="5"/>
      <c r="JAC9" s="5"/>
      <c r="JAD9" s="5"/>
      <c r="JAE9" s="5"/>
      <c r="JAF9" s="5"/>
      <c r="JAG9" s="5"/>
      <c r="JAH9" s="5"/>
      <c r="JAI9" s="5"/>
      <c r="JAJ9" s="5"/>
      <c r="JAK9" s="5"/>
      <c r="JAL9" s="5"/>
      <c r="JAM9" s="5"/>
      <c r="JAN9" s="5"/>
      <c r="JAO9" s="5"/>
      <c r="JAP9" s="5"/>
      <c r="JAQ9" s="5"/>
      <c r="JAR9" s="5"/>
      <c r="JAS9" s="5"/>
      <c r="JAT9" s="5"/>
      <c r="JAU9" s="5"/>
      <c r="JAV9" s="5"/>
      <c r="JAW9" s="5"/>
      <c r="JAX9" s="5"/>
      <c r="JAY9" s="5"/>
      <c r="JAZ9" s="5"/>
      <c r="JBA9" s="5"/>
      <c r="JBB9" s="5"/>
      <c r="JBC9" s="5"/>
      <c r="JBD9" s="5"/>
      <c r="JBE9" s="5"/>
      <c r="JBF9" s="5"/>
      <c r="JBG9" s="5"/>
      <c r="JBH9" s="5"/>
      <c r="JBI9" s="5"/>
      <c r="JBJ9" s="5"/>
      <c r="JBK9" s="5"/>
      <c r="JBL9" s="5"/>
      <c r="JBM9" s="5"/>
      <c r="JBN9" s="5"/>
      <c r="JBO9" s="5"/>
      <c r="JBP9" s="5"/>
      <c r="JBQ9" s="5"/>
      <c r="JBR9" s="5"/>
      <c r="JBS9" s="5"/>
      <c r="JBT9" s="5"/>
      <c r="JBU9" s="5"/>
      <c r="JBV9" s="5"/>
      <c r="JBW9" s="5"/>
      <c r="JBX9" s="5"/>
      <c r="JBY9" s="5"/>
      <c r="JBZ9" s="5"/>
      <c r="JCA9" s="5"/>
      <c r="JCB9" s="5"/>
      <c r="JCC9" s="5"/>
      <c r="JCD9" s="5"/>
      <c r="JCE9" s="5"/>
      <c r="JCF9" s="5"/>
      <c r="JCG9" s="5"/>
      <c r="JCH9" s="5"/>
      <c r="JCI9" s="5"/>
      <c r="JCJ9" s="5"/>
      <c r="JCK9" s="5"/>
      <c r="JCL9" s="5"/>
      <c r="JCM9" s="5"/>
      <c r="JCN9" s="5"/>
      <c r="JCO9" s="5"/>
      <c r="JCP9" s="5"/>
      <c r="JCQ9" s="5"/>
      <c r="JCR9" s="5"/>
      <c r="JCS9" s="5"/>
      <c r="JCT9" s="5"/>
      <c r="JCU9" s="5"/>
      <c r="JCV9" s="5"/>
      <c r="JCW9" s="5"/>
      <c r="JCX9" s="5"/>
      <c r="JCY9" s="5"/>
      <c r="JCZ9" s="5"/>
      <c r="JDA9" s="5"/>
      <c r="JDB9" s="5"/>
      <c r="JDC9" s="5"/>
      <c r="JDD9" s="5"/>
      <c r="JDE9" s="5"/>
      <c r="JDF9" s="5"/>
      <c r="JDG9" s="5"/>
      <c r="JDH9" s="5"/>
      <c r="JDI9" s="5"/>
      <c r="JDJ9" s="5"/>
      <c r="JDK9" s="5"/>
      <c r="JDL9" s="5"/>
      <c r="JDM9" s="5"/>
      <c r="JDN9" s="5"/>
      <c r="JDO9" s="5"/>
      <c r="JDP9" s="5"/>
      <c r="JDQ9" s="5"/>
      <c r="JDR9" s="5"/>
      <c r="JDS9" s="5"/>
      <c r="JDT9" s="5"/>
      <c r="JDU9" s="5"/>
      <c r="JDV9" s="5"/>
      <c r="JDW9" s="5"/>
      <c r="JDX9" s="5"/>
      <c r="JDY9" s="5"/>
      <c r="JDZ9" s="5"/>
      <c r="JEA9" s="5"/>
      <c r="JEB9" s="5"/>
      <c r="JEC9" s="5"/>
      <c r="JED9" s="5"/>
      <c r="JEE9" s="5"/>
      <c r="JEF9" s="5"/>
      <c r="JEG9" s="5"/>
      <c r="JEH9" s="5"/>
      <c r="JEI9" s="5"/>
      <c r="JEJ9" s="5"/>
      <c r="JEK9" s="5"/>
      <c r="JEL9" s="5"/>
      <c r="JEM9" s="5"/>
      <c r="JEN9" s="5"/>
      <c r="JEO9" s="5"/>
      <c r="JEP9" s="5"/>
      <c r="JEQ9" s="5"/>
      <c r="JER9" s="5"/>
      <c r="JES9" s="5"/>
      <c r="JET9" s="5"/>
      <c r="JEU9" s="5"/>
      <c r="JEV9" s="5"/>
      <c r="JEW9" s="5"/>
      <c r="JEX9" s="5"/>
      <c r="JEY9" s="5"/>
      <c r="JEZ9" s="5"/>
      <c r="JFA9" s="5"/>
      <c r="JFB9" s="5"/>
      <c r="JFC9" s="5"/>
      <c r="JFD9" s="5"/>
      <c r="JFE9" s="5"/>
      <c r="JFF9" s="5"/>
      <c r="JFG9" s="5"/>
      <c r="JFH9" s="5"/>
      <c r="JFI9" s="5"/>
      <c r="JFJ9" s="5"/>
      <c r="JFK9" s="5"/>
      <c r="JFL9" s="5"/>
      <c r="JFM9" s="5"/>
      <c r="JFN9" s="5"/>
      <c r="JFO9" s="5"/>
      <c r="JFP9" s="5"/>
      <c r="JFQ9" s="5"/>
      <c r="JFR9" s="5"/>
      <c r="JFS9" s="5"/>
      <c r="JFT9" s="5"/>
      <c r="JFU9" s="5"/>
      <c r="JFV9" s="5"/>
      <c r="JFW9" s="5"/>
      <c r="JFX9" s="5"/>
      <c r="JFY9" s="5"/>
      <c r="JFZ9" s="5"/>
      <c r="JGA9" s="5"/>
      <c r="JGB9" s="5"/>
      <c r="JGC9" s="5"/>
      <c r="JGD9" s="5"/>
      <c r="JGE9" s="5"/>
      <c r="JGF9" s="5"/>
      <c r="JGG9" s="5"/>
      <c r="JGH9" s="5"/>
      <c r="JGI9" s="5"/>
      <c r="JGJ9" s="5"/>
      <c r="JGK9" s="5"/>
      <c r="JGL9" s="5"/>
      <c r="JGM9" s="5"/>
      <c r="JGN9" s="5"/>
      <c r="JGO9" s="5"/>
      <c r="JGP9" s="5"/>
      <c r="JGQ9" s="5"/>
      <c r="JGR9" s="5"/>
      <c r="JGS9" s="5"/>
      <c r="JGT9" s="5"/>
      <c r="JGU9" s="5"/>
      <c r="JGV9" s="5"/>
      <c r="JGW9" s="5"/>
      <c r="JGX9" s="5"/>
      <c r="JGY9" s="5"/>
      <c r="JGZ9" s="5"/>
      <c r="JHA9" s="5"/>
      <c r="JHB9" s="5"/>
      <c r="JHC9" s="5"/>
      <c r="JHD9" s="5"/>
      <c r="JHE9" s="5"/>
      <c r="JHF9" s="5"/>
      <c r="JHG9" s="5"/>
      <c r="JHH9" s="5"/>
      <c r="JHI9" s="5"/>
      <c r="JHJ9" s="5"/>
      <c r="JHK9" s="5"/>
      <c r="JHL9" s="5"/>
      <c r="JHM9" s="5"/>
      <c r="JHN9" s="5"/>
      <c r="JHO9" s="5"/>
      <c r="JHP9" s="5"/>
      <c r="JHQ9" s="5"/>
      <c r="JHR9" s="5"/>
      <c r="JHS9" s="5"/>
      <c r="JHT9" s="5"/>
      <c r="JHU9" s="5"/>
      <c r="JHV9" s="5"/>
      <c r="JHW9" s="5"/>
      <c r="JHX9" s="5"/>
      <c r="JHY9" s="5"/>
      <c r="JHZ9" s="5"/>
      <c r="JIA9" s="5"/>
      <c r="JIB9" s="5"/>
      <c r="JIC9" s="5"/>
      <c r="JID9" s="5"/>
      <c r="JIE9" s="5"/>
      <c r="JIF9" s="5"/>
      <c r="JIG9" s="5"/>
      <c r="JIH9" s="5"/>
      <c r="JII9" s="5"/>
      <c r="JIJ9" s="5"/>
      <c r="JIK9" s="5"/>
      <c r="JIL9" s="5"/>
      <c r="JIM9" s="5"/>
      <c r="JIN9" s="5"/>
      <c r="JIO9" s="5"/>
      <c r="JIP9" s="5"/>
      <c r="JIQ9" s="5"/>
      <c r="JIR9" s="5"/>
      <c r="JIS9" s="5"/>
      <c r="JIT9" s="5"/>
      <c r="JIU9" s="5"/>
      <c r="JIV9" s="5"/>
      <c r="JIW9" s="5"/>
      <c r="JIX9" s="5"/>
      <c r="JIY9" s="5"/>
      <c r="JIZ9" s="5"/>
      <c r="JJA9" s="5"/>
      <c r="JJB9" s="5"/>
      <c r="JJC9" s="5"/>
      <c r="JJD9" s="5"/>
      <c r="JJE9" s="5"/>
      <c r="JJF9" s="5"/>
      <c r="JJG9" s="5"/>
      <c r="JJH9" s="5"/>
      <c r="JJI9" s="5"/>
      <c r="JJJ9" s="5"/>
      <c r="JJK9" s="5"/>
      <c r="JJL9" s="5"/>
      <c r="JJM9" s="5"/>
      <c r="JJN9" s="5"/>
      <c r="JJO9" s="5"/>
      <c r="JJP9" s="5"/>
      <c r="JJQ9" s="5"/>
      <c r="JJR9" s="5"/>
      <c r="JJS9" s="5"/>
      <c r="JJT9" s="5"/>
      <c r="JJU9" s="5"/>
      <c r="JJV9" s="5"/>
      <c r="JJW9" s="5"/>
      <c r="JJX9" s="5"/>
      <c r="JJY9" s="5"/>
      <c r="JJZ9" s="5"/>
      <c r="JKA9" s="5"/>
      <c r="JKB9" s="5"/>
      <c r="JKC9" s="5"/>
      <c r="JKD9" s="5"/>
      <c r="JKE9" s="5"/>
      <c r="JKF9" s="5"/>
      <c r="JKG9" s="5"/>
      <c r="JKH9" s="5"/>
      <c r="JKI9" s="5"/>
      <c r="JKJ9" s="5"/>
      <c r="JKK9" s="5"/>
      <c r="JKL9" s="5"/>
      <c r="JKM9" s="5"/>
      <c r="JKN9" s="5"/>
      <c r="JKO9" s="5"/>
      <c r="JKP9" s="5"/>
      <c r="JKQ9" s="5"/>
      <c r="JKR9" s="5"/>
      <c r="JKS9" s="5"/>
      <c r="JKT9" s="5"/>
      <c r="JKU9" s="5"/>
      <c r="JKV9" s="5"/>
      <c r="JKW9" s="5"/>
      <c r="JKX9" s="5"/>
      <c r="JKY9" s="5"/>
      <c r="JKZ9" s="5"/>
      <c r="JLA9" s="5"/>
      <c r="JLB9" s="5"/>
      <c r="JLC9" s="5"/>
      <c r="JLD9" s="5"/>
      <c r="JLE9" s="5"/>
      <c r="JLF9" s="5"/>
      <c r="JLG9" s="5"/>
      <c r="JLH9" s="5"/>
      <c r="JLI9" s="5"/>
      <c r="JLJ9" s="5"/>
      <c r="JLK9" s="5"/>
      <c r="JLL9" s="5"/>
      <c r="JLM9" s="5"/>
      <c r="JLN9" s="5"/>
      <c r="JLO9" s="5"/>
      <c r="JLP9" s="5"/>
      <c r="JLQ9" s="5"/>
      <c r="JLR9" s="5"/>
      <c r="JLS9" s="5"/>
      <c r="JLT9" s="5"/>
      <c r="JLU9" s="5"/>
      <c r="JLV9" s="5"/>
      <c r="JLW9" s="5"/>
      <c r="JLX9" s="5"/>
      <c r="JLY9" s="5"/>
      <c r="JLZ9" s="5"/>
      <c r="JMA9" s="5"/>
      <c r="JMB9" s="5"/>
      <c r="JMC9" s="5"/>
      <c r="JMD9" s="5"/>
      <c r="JME9" s="5"/>
      <c r="JMF9" s="5"/>
      <c r="JMG9" s="5"/>
      <c r="JMH9" s="5"/>
      <c r="JMI9" s="5"/>
      <c r="JMJ9" s="5"/>
      <c r="JMK9" s="5"/>
      <c r="JML9" s="5"/>
      <c r="JMM9" s="5"/>
      <c r="JMN9" s="5"/>
      <c r="JMO9" s="5"/>
      <c r="JMP9" s="5"/>
      <c r="JMQ9" s="5"/>
      <c r="JMR9" s="5"/>
      <c r="JMS9" s="5"/>
      <c r="JMT9" s="5"/>
      <c r="JMU9" s="5"/>
      <c r="JMV9" s="5"/>
      <c r="JMW9" s="5"/>
      <c r="JMX9" s="5"/>
      <c r="JMY9" s="5"/>
      <c r="JMZ9" s="5"/>
      <c r="JNA9" s="5"/>
      <c r="JNB9" s="5"/>
      <c r="JNC9" s="5"/>
      <c r="JND9" s="5"/>
      <c r="JNE9" s="5"/>
      <c r="JNF9" s="5"/>
      <c r="JNG9" s="5"/>
      <c r="JNH9" s="5"/>
      <c r="JNI9" s="5"/>
      <c r="JNJ9" s="5"/>
      <c r="JNK9" s="5"/>
      <c r="JNL9" s="5"/>
      <c r="JNM9" s="5"/>
      <c r="JNN9" s="5"/>
      <c r="JNO9" s="5"/>
      <c r="JNP9" s="5"/>
      <c r="JNQ9" s="5"/>
      <c r="JNR9" s="5"/>
      <c r="JNS9" s="5"/>
      <c r="JNT9" s="5"/>
      <c r="JNU9" s="5"/>
      <c r="JNV9" s="5"/>
      <c r="JNW9" s="5"/>
      <c r="JNX9" s="5"/>
      <c r="JNY9" s="5"/>
      <c r="JNZ9" s="5"/>
      <c r="JOA9" s="5"/>
      <c r="JOB9" s="5"/>
      <c r="JOC9" s="5"/>
      <c r="JOD9" s="5"/>
      <c r="JOE9" s="5"/>
      <c r="JOF9" s="5"/>
      <c r="JOG9" s="5"/>
      <c r="JOH9" s="5"/>
      <c r="JOI9" s="5"/>
      <c r="JOJ9" s="5"/>
      <c r="JOK9" s="5"/>
      <c r="JOL9" s="5"/>
      <c r="JOM9" s="5"/>
      <c r="JON9" s="5"/>
      <c r="JOO9" s="5"/>
      <c r="JOP9" s="5"/>
      <c r="JOQ9" s="5"/>
      <c r="JOR9" s="5"/>
      <c r="JOS9" s="5"/>
      <c r="JOT9" s="5"/>
      <c r="JOU9" s="5"/>
      <c r="JOV9" s="5"/>
      <c r="JOW9" s="5"/>
      <c r="JOX9" s="5"/>
      <c r="JOY9" s="5"/>
      <c r="JOZ9" s="5"/>
      <c r="JPA9" s="5"/>
      <c r="JPB9" s="5"/>
      <c r="JPC9" s="5"/>
      <c r="JPD9" s="5"/>
      <c r="JPE9" s="5"/>
      <c r="JPF9" s="5"/>
      <c r="JPG9" s="5"/>
      <c r="JPH9" s="5"/>
      <c r="JPI9" s="5"/>
      <c r="JPJ9" s="5"/>
      <c r="JPK9" s="5"/>
      <c r="JPL9" s="5"/>
      <c r="JPM9" s="5"/>
      <c r="JPN9" s="5"/>
      <c r="JPO9" s="5"/>
      <c r="JPP9" s="5"/>
      <c r="JPQ9" s="5"/>
      <c r="JPR9" s="5"/>
      <c r="JPS9" s="5"/>
      <c r="JPT9" s="5"/>
      <c r="JPU9" s="5"/>
      <c r="JPV9" s="5"/>
      <c r="JPW9" s="5"/>
      <c r="JPX9" s="5"/>
      <c r="JPY9" s="5"/>
      <c r="JPZ9" s="5"/>
      <c r="JQA9" s="5"/>
      <c r="JQB9" s="5"/>
      <c r="JQC9" s="5"/>
      <c r="JQD9" s="5"/>
      <c r="JQE9" s="5"/>
      <c r="JQF9" s="5"/>
      <c r="JQG9" s="5"/>
      <c r="JQH9" s="5"/>
      <c r="JQI9" s="5"/>
      <c r="JQJ9" s="5"/>
      <c r="JQK9" s="5"/>
      <c r="JQL9" s="5"/>
      <c r="JQM9" s="5"/>
      <c r="JQN9" s="5"/>
      <c r="JQO9" s="5"/>
      <c r="JQP9" s="5"/>
      <c r="JQQ9" s="5"/>
      <c r="JQR9" s="5"/>
      <c r="JQS9" s="5"/>
      <c r="JQT9" s="5"/>
      <c r="JQU9" s="5"/>
      <c r="JQV9" s="5"/>
      <c r="JQW9" s="5"/>
      <c r="JQX9" s="5"/>
      <c r="JQY9" s="5"/>
      <c r="JQZ9" s="5"/>
      <c r="JRA9" s="5"/>
      <c r="JRB9" s="5"/>
      <c r="JRC9" s="5"/>
      <c r="JRD9" s="5"/>
      <c r="JRE9" s="5"/>
      <c r="JRF9" s="5"/>
      <c r="JRG9" s="5"/>
      <c r="JRH9" s="5"/>
      <c r="JRI9" s="5"/>
      <c r="JRJ9" s="5"/>
      <c r="JRK9" s="5"/>
      <c r="JRL9" s="5"/>
      <c r="JRM9" s="5"/>
      <c r="JRN9" s="5"/>
      <c r="JRO9" s="5"/>
      <c r="JRP9" s="5"/>
      <c r="JRQ9" s="5"/>
      <c r="JRR9" s="5"/>
      <c r="JRS9" s="5"/>
      <c r="JRT9" s="5"/>
      <c r="JRU9" s="5"/>
      <c r="JRV9" s="5"/>
      <c r="JRW9" s="5"/>
      <c r="JRX9" s="5"/>
      <c r="JRY9" s="5"/>
      <c r="JRZ9" s="5"/>
      <c r="JSA9" s="5"/>
      <c r="JSB9" s="5"/>
      <c r="JSC9" s="5"/>
      <c r="JSD9" s="5"/>
      <c r="JSE9" s="5"/>
      <c r="JSF9" s="5"/>
      <c r="JSG9" s="5"/>
      <c r="JSH9" s="5"/>
      <c r="JSI9" s="5"/>
      <c r="JSJ9" s="5"/>
      <c r="JSK9" s="5"/>
      <c r="JSL9" s="5"/>
      <c r="JSM9" s="5"/>
      <c r="JSN9" s="5"/>
      <c r="JSO9" s="5"/>
      <c r="JSP9" s="5"/>
      <c r="JSQ9" s="5"/>
      <c r="JSR9" s="5"/>
      <c r="JSS9" s="5"/>
      <c r="JST9" s="5"/>
      <c r="JSU9" s="5"/>
      <c r="JSV9" s="5"/>
      <c r="JSW9" s="5"/>
      <c r="JSX9" s="5"/>
      <c r="JSY9" s="5"/>
      <c r="JSZ9" s="5"/>
      <c r="JTA9" s="5"/>
      <c r="JTB9" s="5"/>
      <c r="JTC9" s="5"/>
      <c r="JTD9" s="5"/>
      <c r="JTE9" s="5"/>
      <c r="JTF9" s="5"/>
      <c r="JTG9" s="5"/>
      <c r="JTH9" s="5"/>
      <c r="JTI9" s="5"/>
      <c r="JTJ9" s="5"/>
      <c r="JTK9" s="5"/>
      <c r="JTL9" s="5"/>
      <c r="JTM9" s="5"/>
      <c r="JTN9" s="5"/>
      <c r="JTO9" s="5"/>
      <c r="JTP9" s="5"/>
      <c r="JTQ9" s="5"/>
      <c r="JTR9" s="5"/>
      <c r="JTS9" s="5"/>
      <c r="JTT9" s="5"/>
      <c r="JTU9" s="5"/>
      <c r="JTV9" s="5"/>
      <c r="JTW9" s="5"/>
      <c r="JTX9" s="5"/>
      <c r="JTY9" s="5"/>
      <c r="JTZ9" s="5"/>
      <c r="JUA9" s="5"/>
      <c r="JUB9" s="5"/>
      <c r="JUC9" s="5"/>
      <c r="JUD9" s="5"/>
      <c r="JUE9" s="5"/>
      <c r="JUF9" s="5"/>
      <c r="JUG9" s="5"/>
      <c r="JUH9" s="5"/>
      <c r="JUI9" s="5"/>
      <c r="JUJ9" s="5"/>
      <c r="JUK9" s="5"/>
      <c r="JUL9" s="5"/>
      <c r="JUM9" s="5"/>
      <c r="JUN9" s="5"/>
      <c r="JUO9" s="5"/>
      <c r="JUP9" s="5"/>
      <c r="JUQ9" s="5"/>
      <c r="JUR9" s="5"/>
      <c r="JUS9" s="5"/>
      <c r="JUT9" s="5"/>
      <c r="JUU9" s="5"/>
      <c r="JUV9" s="5"/>
      <c r="JUW9" s="5"/>
      <c r="JUX9" s="5"/>
      <c r="JUY9" s="5"/>
      <c r="JUZ9" s="5"/>
      <c r="JVA9" s="5"/>
      <c r="JVB9" s="5"/>
      <c r="JVC9" s="5"/>
      <c r="JVD9" s="5"/>
      <c r="JVE9" s="5"/>
      <c r="JVF9" s="5"/>
      <c r="JVG9" s="5"/>
      <c r="JVH9" s="5"/>
      <c r="JVI9" s="5"/>
      <c r="JVJ9" s="5"/>
      <c r="JVK9" s="5"/>
      <c r="JVL9" s="5"/>
      <c r="JVM9" s="5"/>
      <c r="JVN9" s="5"/>
      <c r="JVO9" s="5"/>
      <c r="JVP9" s="5"/>
      <c r="JVQ9" s="5"/>
      <c r="JVR9" s="5"/>
      <c r="JVS9" s="5"/>
      <c r="JVT9" s="5"/>
      <c r="JVU9" s="5"/>
      <c r="JVV9" s="5"/>
      <c r="JVW9" s="5"/>
      <c r="JVX9" s="5"/>
      <c r="JVY9" s="5"/>
      <c r="JVZ9" s="5"/>
      <c r="JWA9" s="5"/>
      <c r="JWB9" s="5"/>
      <c r="JWC9" s="5"/>
      <c r="JWD9" s="5"/>
      <c r="JWE9" s="5"/>
      <c r="JWF9" s="5"/>
      <c r="JWG9" s="5"/>
      <c r="JWH9" s="5"/>
      <c r="JWI9" s="5"/>
      <c r="JWJ9" s="5"/>
      <c r="JWK9" s="5"/>
      <c r="JWL9" s="5"/>
      <c r="JWM9" s="5"/>
      <c r="JWN9" s="5"/>
      <c r="JWO9" s="5"/>
      <c r="JWP9" s="5"/>
      <c r="JWQ9" s="5"/>
      <c r="JWR9" s="5"/>
      <c r="JWS9" s="5"/>
      <c r="JWT9" s="5"/>
      <c r="JWU9" s="5"/>
      <c r="JWV9" s="5"/>
      <c r="JWW9" s="5"/>
      <c r="JWX9" s="5"/>
      <c r="JWY9" s="5"/>
      <c r="JWZ9" s="5"/>
      <c r="JXA9" s="5"/>
      <c r="JXB9" s="5"/>
      <c r="JXC9" s="5"/>
      <c r="JXD9" s="5"/>
      <c r="JXE9" s="5"/>
      <c r="JXF9" s="5"/>
      <c r="JXG9" s="5"/>
      <c r="JXH9" s="5"/>
      <c r="JXI9" s="5"/>
      <c r="JXJ9" s="5"/>
      <c r="JXK9" s="5"/>
      <c r="JXL9" s="5"/>
      <c r="JXM9" s="5"/>
      <c r="JXN9" s="5"/>
      <c r="JXO9" s="5"/>
      <c r="JXP9" s="5"/>
      <c r="JXQ9" s="5"/>
      <c r="JXR9" s="5"/>
      <c r="JXS9" s="5"/>
      <c r="JXT9" s="5"/>
      <c r="JXU9" s="5"/>
      <c r="JXV9" s="5"/>
      <c r="JXW9" s="5"/>
      <c r="JXX9" s="5"/>
      <c r="JXY9" s="5"/>
      <c r="JXZ9" s="5"/>
      <c r="JYA9" s="5"/>
      <c r="JYB9" s="5"/>
      <c r="JYC9" s="5"/>
      <c r="JYD9" s="5"/>
      <c r="JYE9" s="5"/>
      <c r="JYF9" s="5"/>
      <c r="JYG9" s="5"/>
      <c r="JYH9" s="5"/>
      <c r="JYI9" s="5"/>
      <c r="JYJ9" s="5"/>
      <c r="JYK9" s="5"/>
      <c r="JYL9" s="5"/>
      <c r="JYM9" s="5"/>
      <c r="JYN9" s="5"/>
      <c r="JYO9" s="5"/>
      <c r="JYP9" s="5"/>
      <c r="JYQ9" s="5"/>
      <c r="JYR9" s="5"/>
      <c r="JYS9" s="5"/>
      <c r="JYT9" s="5"/>
      <c r="JYU9" s="5"/>
      <c r="JYV9" s="5"/>
      <c r="JYW9" s="5"/>
      <c r="JYX9" s="5"/>
      <c r="JYY9" s="5"/>
      <c r="JYZ9" s="5"/>
      <c r="JZA9" s="5"/>
      <c r="JZB9" s="5"/>
      <c r="JZC9" s="5"/>
      <c r="JZD9" s="5"/>
      <c r="JZE9" s="5"/>
      <c r="JZF9" s="5"/>
      <c r="JZG9" s="5"/>
      <c r="JZH9" s="5"/>
      <c r="JZI9" s="5"/>
      <c r="JZJ9" s="5"/>
      <c r="JZK9" s="5"/>
      <c r="JZL9" s="5"/>
      <c r="JZM9" s="5"/>
      <c r="JZN9" s="5"/>
      <c r="JZO9" s="5"/>
      <c r="JZP9" s="5"/>
      <c r="JZQ9" s="5"/>
      <c r="JZR9" s="5"/>
      <c r="JZS9" s="5"/>
      <c r="JZT9" s="5"/>
      <c r="JZU9" s="5"/>
      <c r="JZV9" s="5"/>
      <c r="JZW9" s="5"/>
      <c r="JZX9" s="5"/>
      <c r="JZY9" s="5"/>
      <c r="JZZ9" s="5"/>
      <c r="KAA9" s="5"/>
      <c r="KAB9" s="5"/>
      <c r="KAC9" s="5"/>
      <c r="KAD9" s="5"/>
      <c r="KAE9" s="5"/>
      <c r="KAF9" s="5"/>
      <c r="KAG9" s="5"/>
      <c r="KAH9" s="5"/>
      <c r="KAI9" s="5"/>
      <c r="KAJ9" s="5"/>
      <c r="KAK9" s="5"/>
      <c r="KAL9" s="5"/>
      <c r="KAM9" s="5"/>
      <c r="KAN9" s="5"/>
      <c r="KAO9" s="5"/>
      <c r="KAP9" s="5"/>
      <c r="KAQ9" s="5"/>
      <c r="KAR9" s="5"/>
      <c r="KAS9" s="5"/>
      <c r="KAT9" s="5"/>
      <c r="KAU9" s="5"/>
      <c r="KAV9" s="5"/>
      <c r="KAW9" s="5"/>
      <c r="KAX9" s="5"/>
      <c r="KAY9" s="5"/>
      <c r="KAZ9" s="5"/>
      <c r="KBA9" s="5"/>
      <c r="KBB9" s="5"/>
      <c r="KBC9" s="5"/>
      <c r="KBD9" s="5"/>
      <c r="KBE9" s="5"/>
      <c r="KBF9" s="5"/>
      <c r="KBG9" s="5"/>
      <c r="KBH9" s="5"/>
      <c r="KBI9" s="5"/>
      <c r="KBJ9" s="5"/>
      <c r="KBK9" s="5"/>
      <c r="KBL9" s="5"/>
      <c r="KBM9" s="5"/>
      <c r="KBN9" s="5"/>
      <c r="KBO9" s="5"/>
      <c r="KBP9" s="5"/>
      <c r="KBQ9" s="5"/>
      <c r="KBR9" s="5"/>
      <c r="KBS9" s="5"/>
      <c r="KBT9" s="5"/>
      <c r="KBU9" s="5"/>
      <c r="KBV9" s="5"/>
      <c r="KBW9" s="5"/>
      <c r="KBX9" s="5"/>
      <c r="KBY9" s="5"/>
      <c r="KBZ9" s="5"/>
      <c r="KCA9" s="5"/>
      <c r="KCB9" s="5"/>
      <c r="KCC9" s="5"/>
      <c r="KCD9" s="5"/>
      <c r="KCE9" s="5"/>
      <c r="KCF9" s="5"/>
      <c r="KCG9" s="5"/>
      <c r="KCH9" s="5"/>
      <c r="KCI9" s="5"/>
      <c r="KCJ9" s="5"/>
      <c r="KCK9" s="5"/>
      <c r="KCL9" s="5"/>
      <c r="KCM9" s="5"/>
      <c r="KCN9" s="5"/>
      <c r="KCO9" s="5"/>
      <c r="KCP9" s="5"/>
      <c r="KCQ9" s="5"/>
      <c r="KCR9" s="5"/>
      <c r="KCS9" s="5"/>
      <c r="KCT9" s="5"/>
      <c r="KCU9" s="5"/>
      <c r="KCV9" s="5"/>
      <c r="KCW9" s="5"/>
      <c r="KCX9" s="5"/>
      <c r="KCY9" s="5"/>
      <c r="KCZ9" s="5"/>
      <c r="KDA9" s="5"/>
      <c r="KDB9" s="5"/>
      <c r="KDC9" s="5"/>
      <c r="KDD9" s="5"/>
      <c r="KDE9" s="5"/>
      <c r="KDF9" s="5"/>
      <c r="KDG9" s="5"/>
      <c r="KDH9" s="5"/>
      <c r="KDI9" s="5"/>
      <c r="KDJ9" s="5"/>
      <c r="KDK9" s="5"/>
      <c r="KDL9" s="5"/>
      <c r="KDM9" s="5"/>
      <c r="KDN9" s="5"/>
      <c r="KDO9" s="5"/>
      <c r="KDP9" s="5"/>
      <c r="KDQ9" s="5"/>
      <c r="KDR9" s="5"/>
      <c r="KDS9" s="5"/>
      <c r="KDT9" s="5"/>
      <c r="KDU9" s="5"/>
      <c r="KDV9" s="5"/>
      <c r="KDW9" s="5"/>
      <c r="KDX9" s="5"/>
      <c r="KDY9" s="5"/>
      <c r="KDZ9" s="5"/>
      <c r="KEA9" s="5"/>
      <c r="KEB9" s="5"/>
      <c r="KEC9" s="5"/>
      <c r="KED9" s="5"/>
      <c r="KEE9" s="5"/>
      <c r="KEF9" s="5"/>
      <c r="KEG9" s="5"/>
      <c r="KEH9" s="5"/>
      <c r="KEI9" s="5"/>
      <c r="KEJ9" s="5"/>
      <c r="KEK9" s="5"/>
      <c r="KEL9" s="5"/>
      <c r="KEM9" s="5"/>
      <c r="KEN9" s="5"/>
      <c r="KEO9" s="5"/>
      <c r="KEP9" s="5"/>
      <c r="KEQ9" s="5"/>
      <c r="KER9" s="5"/>
      <c r="KES9" s="5"/>
      <c r="KET9" s="5"/>
      <c r="KEU9" s="5"/>
      <c r="KEV9" s="5"/>
      <c r="KEW9" s="5"/>
      <c r="KEX9" s="5"/>
      <c r="KEY9" s="5"/>
      <c r="KEZ9" s="5"/>
      <c r="KFA9" s="5"/>
      <c r="KFB9" s="5"/>
      <c r="KFC9" s="5"/>
      <c r="KFD9" s="5"/>
      <c r="KFE9" s="5"/>
      <c r="KFF9" s="5"/>
      <c r="KFG9" s="5"/>
      <c r="KFH9" s="5"/>
      <c r="KFI9" s="5"/>
      <c r="KFJ9" s="5"/>
      <c r="KFK9" s="5"/>
      <c r="KFL9" s="5"/>
      <c r="KFM9" s="5"/>
      <c r="KFN9" s="5"/>
      <c r="KFO9" s="5"/>
      <c r="KFP9" s="5"/>
      <c r="KFQ9" s="5"/>
      <c r="KFR9" s="5"/>
      <c r="KFS9" s="5"/>
      <c r="KFT9" s="5"/>
      <c r="KFU9" s="5"/>
      <c r="KFV9" s="5"/>
      <c r="KFW9" s="5"/>
      <c r="KFX9" s="5"/>
      <c r="KFY9" s="5"/>
      <c r="KFZ9" s="5"/>
      <c r="KGA9" s="5"/>
      <c r="KGB9" s="5"/>
      <c r="KGC9" s="5"/>
      <c r="KGD9" s="5"/>
      <c r="KGE9" s="5"/>
      <c r="KGF9" s="5"/>
      <c r="KGG9" s="5"/>
      <c r="KGH9" s="5"/>
      <c r="KGI9" s="5"/>
      <c r="KGJ9" s="5"/>
      <c r="KGK9" s="5"/>
      <c r="KGL9" s="5"/>
      <c r="KGM9" s="5"/>
      <c r="KGN9" s="5"/>
      <c r="KGO9" s="5"/>
      <c r="KGP9" s="5"/>
      <c r="KGQ9" s="5"/>
      <c r="KGR9" s="5"/>
      <c r="KGS9" s="5"/>
      <c r="KGT9" s="5"/>
      <c r="KGU9" s="5"/>
      <c r="KGV9" s="5"/>
      <c r="KGW9" s="5"/>
      <c r="KGX9" s="5"/>
      <c r="KGY9" s="5"/>
      <c r="KGZ9" s="5"/>
      <c r="KHA9" s="5"/>
      <c r="KHB9" s="5"/>
      <c r="KHC9" s="5"/>
      <c r="KHD9" s="5"/>
      <c r="KHE9" s="5"/>
      <c r="KHF9" s="5"/>
      <c r="KHG9" s="5"/>
      <c r="KHH9" s="5"/>
      <c r="KHI9" s="5"/>
      <c r="KHJ9" s="5"/>
      <c r="KHK9" s="5"/>
      <c r="KHL9" s="5"/>
      <c r="KHM9" s="5"/>
      <c r="KHN9" s="5"/>
      <c r="KHO9" s="5"/>
      <c r="KHP9" s="5"/>
      <c r="KHQ9" s="5"/>
      <c r="KHR9" s="5"/>
      <c r="KHS9" s="5"/>
      <c r="KHT9" s="5"/>
      <c r="KHU9" s="5"/>
      <c r="KHV9" s="5"/>
      <c r="KHW9" s="5"/>
      <c r="KHX9" s="5"/>
      <c r="KHY9" s="5"/>
      <c r="KHZ9" s="5"/>
      <c r="KIA9" s="5"/>
      <c r="KIB9" s="5"/>
      <c r="KIC9" s="5"/>
      <c r="KID9" s="5"/>
      <c r="KIE9" s="5"/>
      <c r="KIF9" s="5"/>
      <c r="KIG9" s="5"/>
      <c r="KIH9" s="5"/>
      <c r="KII9" s="5"/>
      <c r="KIJ9" s="5"/>
      <c r="KIK9" s="5"/>
      <c r="KIL9" s="5"/>
      <c r="KIM9" s="5"/>
      <c r="KIN9" s="5"/>
      <c r="KIO9" s="5"/>
      <c r="KIP9" s="5"/>
      <c r="KIQ9" s="5"/>
      <c r="KIR9" s="5"/>
      <c r="KIS9" s="5"/>
      <c r="KIT9" s="5"/>
      <c r="KIU9" s="5"/>
      <c r="KIV9" s="5"/>
      <c r="KIW9" s="5"/>
      <c r="KIX9" s="5"/>
      <c r="KIY9" s="5"/>
      <c r="KIZ9" s="5"/>
      <c r="KJA9" s="5"/>
      <c r="KJB9" s="5"/>
      <c r="KJC9" s="5"/>
      <c r="KJD9" s="5"/>
      <c r="KJE9" s="5"/>
      <c r="KJF9" s="5"/>
      <c r="KJG9" s="5"/>
      <c r="KJH9" s="5"/>
      <c r="KJI9" s="5"/>
      <c r="KJJ9" s="5"/>
      <c r="KJK9" s="5"/>
      <c r="KJL9" s="5"/>
      <c r="KJM9" s="5"/>
      <c r="KJN9" s="5"/>
      <c r="KJO9" s="5"/>
      <c r="KJP9" s="5"/>
      <c r="KJQ9" s="5"/>
      <c r="KJR9" s="5"/>
      <c r="KJS9" s="5"/>
      <c r="KJT9" s="5"/>
      <c r="KJU9" s="5"/>
      <c r="KJV9" s="5"/>
      <c r="KJW9" s="5"/>
      <c r="KJX9" s="5"/>
      <c r="KJY9" s="5"/>
      <c r="KJZ9" s="5"/>
      <c r="KKA9" s="5"/>
      <c r="KKB9" s="5"/>
      <c r="KKC9" s="5"/>
      <c r="KKD9" s="5"/>
      <c r="KKE9" s="5"/>
      <c r="KKF9" s="5"/>
      <c r="KKG9" s="5"/>
      <c r="KKH9" s="5"/>
      <c r="KKI9" s="5"/>
      <c r="KKJ9" s="5"/>
      <c r="KKK9" s="5"/>
      <c r="KKL9" s="5"/>
      <c r="KKM9" s="5"/>
      <c r="KKN9" s="5"/>
      <c r="KKO9" s="5"/>
      <c r="KKP9" s="5"/>
      <c r="KKQ9" s="5"/>
      <c r="KKR9" s="5"/>
      <c r="KKS9" s="5"/>
      <c r="KKT9" s="5"/>
      <c r="KKU9" s="5"/>
      <c r="KKV9" s="5"/>
      <c r="KKW9" s="5"/>
      <c r="KKX9" s="5"/>
      <c r="KKY9" s="5"/>
      <c r="KKZ9" s="5"/>
      <c r="KLA9" s="5"/>
      <c r="KLB9" s="5"/>
      <c r="KLC9" s="5"/>
      <c r="KLD9" s="5"/>
      <c r="KLE9" s="5"/>
      <c r="KLF9" s="5"/>
      <c r="KLG9" s="5"/>
      <c r="KLH9" s="5"/>
      <c r="KLI9" s="5"/>
      <c r="KLJ9" s="5"/>
      <c r="KLK9" s="5"/>
      <c r="KLL9" s="5"/>
      <c r="KLM9" s="5"/>
      <c r="KLN9" s="5"/>
      <c r="KLO9" s="5"/>
      <c r="KLP9" s="5"/>
      <c r="KLQ9" s="5"/>
      <c r="KLR9" s="5"/>
      <c r="KLS9" s="5"/>
      <c r="KLT9" s="5"/>
      <c r="KLU9" s="5"/>
      <c r="KLV9" s="5"/>
      <c r="KLW9" s="5"/>
      <c r="KLX9" s="5"/>
      <c r="KLY9" s="5"/>
      <c r="KLZ9" s="5"/>
      <c r="KMA9" s="5"/>
      <c r="KMB9" s="5"/>
      <c r="KMC9" s="5"/>
      <c r="KMD9" s="5"/>
      <c r="KME9" s="5"/>
      <c r="KMF9" s="5"/>
      <c r="KMG9" s="5"/>
      <c r="KMH9" s="5"/>
      <c r="KMI9" s="5"/>
      <c r="KMJ9" s="5"/>
      <c r="KMK9" s="5"/>
      <c r="KML9" s="5"/>
      <c r="KMM9" s="5"/>
      <c r="KMN9" s="5"/>
      <c r="KMO9" s="5"/>
      <c r="KMP9" s="5"/>
      <c r="KMQ9" s="5"/>
      <c r="KMR9" s="5"/>
      <c r="KMS9" s="5"/>
      <c r="KMT9" s="5"/>
      <c r="KMU9" s="5"/>
      <c r="KMV9" s="5"/>
      <c r="KMW9" s="5"/>
      <c r="KMX9" s="5"/>
      <c r="KMY9" s="5"/>
      <c r="KMZ9" s="5"/>
      <c r="KNA9" s="5"/>
      <c r="KNB9" s="5"/>
      <c r="KNC9" s="5"/>
      <c r="KND9" s="5"/>
      <c r="KNE9" s="5"/>
      <c r="KNF9" s="5"/>
      <c r="KNG9" s="5"/>
      <c r="KNH9" s="5"/>
      <c r="KNI9" s="5"/>
      <c r="KNJ9" s="5"/>
      <c r="KNK9" s="5"/>
      <c r="KNL9" s="5"/>
      <c r="KNM9" s="5"/>
      <c r="KNN9" s="5"/>
      <c r="KNO9" s="5"/>
      <c r="KNP9" s="5"/>
      <c r="KNQ9" s="5"/>
      <c r="KNR9" s="5"/>
      <c r="KNS9" s="5"/>
      <c r="KNT9" s="5"/>
      <c r="KNU9" s="5"/>
      <c r="KNV9" s="5"/>
      <c r="KNW9" s="5"/>
      <c r="KNX9" s="5"/>
      <c r="KNY9" s="5"/>
      <c r="KNZ9" s="5"/>
      <c r="KOA9" s="5"/>
      <c r="KOB9" s="5"/>
      <c r="KOC9" s="5"/>
      <c r="KOD9" s="5"/>
      <c r="KOE9" s="5"/>
      <c r="KOF9" s="5"/>
      <c r="KOG9" s="5"/>
      <c r="KOH9" s="5"/>
      <c r="KOI9" s="5"/>
      <c r="KOJ9" s="5"/>
      <c r="KOK9" s="5"/>
      <c r="KOL9" s="5"/>
      <c r="KOM9" s="5"/>
      <c r="KON9" s="5"/>
      <c r="KOO9" s="5"/>
      <c r="KOP9" s="5"/>
      <c r="KOQ9" s="5"/>
      <c r="KOR9" s="5"/>
      <c r="KOS9" s="5"/>
      <c r="KOT9" s="5"/>
      <c r="KOU9" s="5"/>
      <c r="KOV9" s="5"/>
      <c r="KOW9" s="5"/>
      <c r="KOX9" s="5"/>
      <c r="KOY9" s="5"/>
      <c r="KOZ9" s="5"/>
      <c r="KPA9" s="5"/>
      <c r="KPB9" s="5"/>
      <c r="KPC9" s="5"/>
      <c r="KPD9" s="5"/>
      <c r="KPE9" s="5"/>
      <c r="KPF9" s="5"/>
      <c r="KPG9" s="5"/>
      <c r="KPH9" s="5"/>
      <c r="KPI9" s="5"/>
      <c r="KPJ9" s="5"/>
      <c r="KPK9" s="5"/>
      <c r="KPL9" s="5"/>
      <c r="KPM9" s="5"/>
      <c r="KPN9" s="5"/>
      <c r="KPO9" s="5"/>
      <c r="KPP9" s="5"/>
      <c r="KPQ9" s="5"/>
      <c r="KPR9" s="5"/>
      <c r="KPS9" s="5"/>
      <c r="KPT9" s="5"/>
      <c r="KPU9" s="5"/>
      <c r="KPV9" s="5"/>
      <c r="KPW9" s="5"/>
      <c r="KPX9" s="5"/>
      <c r="KPY9" s="5"/>
      <c r="KPZ9" s="5"/>
      <c r="KQA9" s="5"/>
      <c r="KQB9" s="5"/>
      <c r="KQC9" s="5"/>
      <c r="KQD9" s="5"/>
      <c r="KQE9" s="5"/>
      <c r="KQF9" s="5"/>
      <c r="KQG9" s="5"/>
      <c r="KQH9" s="5"/>
      <c r="KQI9" s="5"/>
      <c r="KQJ9" s="5"/>
      <c r="KQK9" s="5"/>
      <c r="KQL9" s="5"/>
      <c r="KQM9" s="5"/>
      <c r="KQN9" s="5"/>
      <c r="KQO9" s="5"/>
      <c r="KQP9" s="5"/>
      <c r="KQQ9" s="5"/>
      <c r="KQR9" s="5"/>
      <c r="KQS9" s="5"/>
      <c r="KQT9" s="5"/>
      <c r="KQU9" s="5"/>
      <c r="KQV9" s="5"/>
      <c r="KQW9" s="5"/>
      <c r="KQX9" s="5"/>
      <c r="KQY9" s="5"/>
      <c r="KQZ9" s="5"/>
      <c r="KRA9" s="5"/>
      <c r="KRB9" s="5"/>
      <c r="KRC9" s="5"/>
      <c r="KRD9" s="5"/>
      <c r="KRE9" s="5"/>
      <c r="KRF9" s="5"/>
      <c r="KRG9" s="5"/>
      <c r="KRH9" s="5"/>
      <c r="KRI9" s="5"/>
      <c r="KRJ9" s="5"/>
      <c r="KRK9" s="5"/>
      <c r="KRL9" s="5"/>
      <c r="KRM9" s="5"/>
      <c r="KRN9" s="5"/>
      <c r="KRO9" s="5"/>
      <c r="KRP9" s="5"/>
      <c r="KRQ9" s="5"/>
      <c r="KRR9" s="5"/>
      <c r="KRS9" s="5"/>
      <c r="KRT9" s="5"/>
      <c r="KRU9" s="5"/>
      <c r="KRV9" s="5"/>
      <c r="KRW9" s="5"/>
      <c r="KRX9" s="5"/>
      <c r="KRY9" s="5"/>
      <c r="KRZ9" s="5"/>
      <c r="KSA9" s="5"/>
      <c r="KSB9" s="5"/>
      <c r="KSC9" s="5"/>
      <c r="KSD9" s="5"/>
      <c r="KSE9" s="5"/>
      <c r="KSF9" s="5"/>
      <c r="KSG9" s="5"/>
      <c r="KSH9" s="5"/>
      <c r="KSI9" s="5"/>
      <c r="KSJ9" s="5"/>
      <c r="KSK9" s="5"/>
      <c r="KSL9" s="5"/>
      <c r="KSM9" s="5"/>
      <c r="KSN9" s="5"/>
      <c r="KSO9" s="5"/>
      <c r="KSP9" s="5"/>
      <c r="KSQ9" s="5"/>
      <c r="KSR9" s="5"/>
      <c r="KSS9" s="5"/>
      <c r="KST9" s="5"/>
      <c r="KSU9" s="5"/>
      <c r="KSV9" s="5"/>
      <c r="KSW9" s="5"/>
      <c r="KSX9" s="5"/>
      <c r="KSY9" s="5"/>
      <c r="KSZ9" s="5"/>
      <c r="KTA9" s="5"/>
      <c r="KTB9" s="5"/>
      <c r="KTC9" s="5"/>
      <c r="KTD9" s="5"/>
      <c r="KTE9" s="5"/>
      <c r="KTF9" s="5"/>
      <c r="KTG9" s="5"/>
      <c r="KTH9" s="5"/>
      <c r="KTI9" s="5"/>
      <c r="KTJ9" s="5"/>
      <c r="KTK9" s="5"/>
      <c r="KTL9" s="5"/>
      <c r="KTM9" s="5"/>
      <c r="KTN9" s="5"/>
      <c r="KTO9" s="5"/>
      <c r="KTP9" s="5"/>
      <c r="KTQ9" s="5"/>
      <c r="KTR9" s="5"/>
      <c r="KTS9" s="5"/>
      <c r="KTT9" s="5"/>
      <c r="KTU9" s="5"/>
      <c r="KTV9" s="5"/>
      <c r="KTW9" s="5"/>
      <c r="KTX9" s="5"/>
      <c r="KTY9" s="5"/>
      <c r="KTZ9" s="5"/>
      <c r="KUA9" s="5"/>
      <c r="KUB9" s="5"/>
      <c r="KUC9" s="5"/>
      <c r="KUD9" s="5"/>
      <c r="KUE9" s="5"/>
      <c r="KUF9" s="5"/>
      <c r="KUG9" s="5"/>
      <c r="KUH9" s="5"/>
      <c r="KUI9" s="5"/>
      <c r="KUJ9" s="5"/>
      <c r="KUK9" s="5"/>
      <c r="KUL9" s="5"/>
      <c r="KUM9" s="5"/>
      <c r="KUN9" s="5"/>
      <c r="KUO9" s="5"/>
      <c r="KUP9" s="5"/>
      <c r="KUQ9" s="5"/>
      <c r="KUR9" s="5"/>
      <c r="KUS9" s="5"/>
      <c r="KUT9" s="5"/>
      <c r="KUU9" s="5"/>
      <c r="KUV9" s="5"/>
      <c r="KUW9" s="5"/>
      <c r="KUX9" s="5"/>
      <c r="KUY9" s="5"/>
      <c r="KUZ9" s="5"/>
      <c r="KVA9" s="5"/>
      <c r="KVB9" s="5"/>
      <c r="KVC9" s="5"/>
      <c r="KVD9" s="5"/>
      <c r="KVE9" s="5"/>
      <c r="KVF9" s="5"/>
      <c r="KVG9" s="5"/>
      <c r="KVH9" s="5"/>
      <c r="KVI9" s="5"/>
      <c r="KVJ9" s="5"/>
      <c r="KVK9" s="5"/>
      <c r="KVL9" s="5"/>
      <c r="KVM9" s="5"/>
      <c r="KVN9" s="5"/>
      <c r="KVO9" s="5"/>
      <c r="KVP9" s="5"/>
      <c r="KVQ9" s="5"/>
      <c r="KVR9" s="5"/>
      <c r="KVS9" s="5"/>
      <c r="KVT9" s="5"/>
      <c r="KVU9" s="5"/>
      <c r="KVV9" s="5"/>
      <c r="KVW9" s="5"/>
      <c r="KVX9" s="5"/>
      <c r="KVY9" s="5"/>
      <c r="KVZ9" s="5"/>
      <c r="KWA9" s="5"/>
      <c r="KWB9" s="5"/>
      <c r="KWC9" s="5"/>
      <c r="KWD9" s="5"/>
      <c r="KWE9" s="5"/>
      <c r="KWF9" s="5"/>
      <c r="KWG9" s="5"/>
      <c r="KWH9" s="5"/>
      <c r="KWI9" s="5"/>
      <c r="KWJ9" s="5"/>
      <c r="KWK9" s="5"/>
      <c r="KWL9" s="5"/>
      <c r="KWM9" s="5"/>
      <c r="KWN9" s="5"/>
      <c r="KWO9" s="5"/>
      <c r="KWP9" s="5"/>
      <c r="KWQ9" s="5"/>
      <c r="KWR9" s="5"/>
      <c r="KWS9" s="5"/>
      <c r="KWT9" s="5"/>
      <c r="KWU9" s="5"/>
      <c r="KWV9" s="5"/>
      <c r="KWW9" s="5"/>
      <c r="KWX9" s="5"/>
      <c r="KWY9" s="5"/>
      <c r="KWZ9" s="5"/>
      <c r="KXA9" s="5"/>
      <c r="KXB9" s="5"/>
      <c r="KXC9" s="5"/>
      <c r="KXD9" s="5"/>
      <c r="KXE9" s="5"/>
      <c r="KXF9" s="5"/>
      <c r="KXG9" s="5"/>
      <c r="KXH9" s="5"/>
      <c r="KXI9" s="5"/>
      <c r="KXJ9" s="5"/>
      <c r="KXK9" s="5"/>
      <c r="KXL9" s="5"/>
      <c r="KXM9" s="5"/>
      <c r="KXN9" s="5"/>
      <c r="KXO9" s="5"/>
      <c r="KXP9" s="5"/>
      <c r="KXQ9" s="5"/>
      <c r="KXR9" s="5"/>
      <c r="KXS9" s="5"/>
      <c r="KXT9" s="5"/>
      <c r="KXU9" s="5"/>
      <c r="KXV9" s="5"/>
      <c r="KXW9" s="5"/>
      <c r="KXX9" s="5"/>
      <c r="KXY9" s="5"/>
      <c r="KXZ9" s="5"/>
      <c r="KYA9" s="5"/>
      <c r="KYB9" s="5"/>
      <c r="KYC9" s="5"/>
      <c r="KYD9" s="5"/>
      <c r="KYE9" s="5"/>
      <c r="KYF9" s="5"/>
      <c r="KYG9" s="5"/>
      <c r="KYH9" s="5"/>
      <c r="KYI9" s="5"/>
      <c r="KYJ9" s="5"/>
      <c r="KYK9" s="5"/>
      <c r="KYL9" s="5"/>
      <c r="KYM9" s="5"/>
      <c r="KYN9" s="5"/>
      <c r="KYO9" s="5"/>
      <c r="KYP9" s="5"/>
      <c r="KYQ9" s="5"/>
      <c r="KYR9" s="5"/>
      <c r="KYS9" s="5"/>
      <c r="KYT9" s="5"/>
      <c r="KYU9" s="5"/>
      <c r="KYV9" s="5"/>
      <c r="KYW9" s="5"/>
      <c r="KYX9" s="5"/>
      <c r="KYY9" s="5"/>
      <c r="KYZ9" s="5"/>
      <c r="KZA9" s="5"/>
      <c r="KZB9" s="5"/>
      <c r="KZC9" s="5"/>
      <c r="KZD9" s="5"/>
      <c r="KZE9" s="5"/>
      <c r="KZF9" s="5"/>
      <c r="KZG9" s="5"/>
      <c r="KZH9" s="5"/>
      <c r="KZI9" s="5"/>
      <c r="KZJ9" s="5"/>
      <c r="KZK9" s="5"/>
      <c r="KZL9" s="5"/>
      <c r="KZM9" s="5"/>
      <c r="KZN9" s="5"/>
      <c r="KZO9" s="5"/>
      <c r="KZP9" s="5"/>
      <c r="KZQ9" s="5"/>
      <c r="KZR9" s="5"/>
      <c r="KZS9" s="5"/>
      <c r="KZT9" s="5"/>
      <c r="KZU9" s="5"/>
      <c r="KZV9" s="5"/>
      <c r="KZW9" s="5"/>
      <c r="KZX9" s="5"/>
      <c r="KZY9" s="5"/>
      <c r="KZZ9" s="5"/>
      <c r="LAA9" s="5"/>
      <c r="LAB9" s="5"/>
      <c r="LAC9" s="5"/>
      <c r="LAD9" s="5"/>
      <c r="LAE9" s="5"/>
      <c r="LAF9" s="5"/>
      <c r="LAG9" s="5"/>
      <c r="LAH9" s="5"/>
      <c r="LAI9" s="5"/>
      <c r="LAJ9" s="5"/>
      <c r="LAK9" s="5"/>
      <c r="LAL9" s="5"/>
      <c r="LAM9" s="5"/>
      <c r="LAN9" s="5"/>
      <c r="LAO9" s="5"/>
      <c r="LAP9" s="5"/>
      <c r="LAQ9" s="5"/>
      <c r="LAR9" s="5"/>
      <c r="LAS9" s="5"/>
      <c r="LAT9" s="5"/>
      <c r="LAU9" s="5"/>
      <c r="LAV9" s="5"/>
      <c r="LAW9" s="5"/>
      <c r="LAX9" s="5"/>
      <c r="LAY9" s="5"/>
      <c r="LAZ9" s="5"/>
      <c r="LBA9" s="5"/>
      <c r="LBB9" s="5"/>
      <c r="LBC9" s="5"/>
      <c r="LBD9" s="5"/>
      <c r="LBE9" s="5"/>
      <c r="LBF9" s="5"/>
      <c r="LBG9" s="5"/>
      <c r="LBH9" s="5"/>
      <c r="LBI9" s="5"/>
      <c r="LBJ9" s="5"/>
      <c r="LBK9" s="5"/>
      <c r="LBL9" s="5"/>
      <c r="LBM9" s="5"/>
      <c r="LBN9" s="5"/>
      <c r="LBO9" s="5"/>
      <c r="LBP9" s="5"/>
      <c r="LBQ9" s="5"/>
      <c r="LBR9" s="5"/>
      <c r="LBS9" s="5"/>
      <c r="LBT9" s="5"/>
      <c r="LBU9" s="5"/>
      <c r="LBV9" s="5"/>
      <c r="LBW9" s="5"/>
      <c r="LBX9" s="5"/>
      <c r="LBY9" s="5"/>
      <c r="LBZ9" s="5"/>
      <c r="LCA9" s="5"/>
      <c r="LCB9" s="5"/>
      <c r="LCC9" s="5"/>
      <c r="LCD9" s="5"/>
      <c r="LCE9" s="5"/>
      <c r="LCF9" s="5"/>
      <c r="LCG9" s="5"/>
      <c r="LCH9" s="5"/>
      <c r="LCI9" s="5"/>
      <c r="LCJ9" s="5"/>
      <c r="LCK9" s="5"/>
      <c r="LCL9" s="5"/>
      <c r="LCM9" s="5"/>
      <c r="LCN9" s="5"/>
      <c r="LCO9" s="5"/>
      <c r="LCP9" s="5"/>
      <c r="LCQ9" s="5"/>
      <c r="LCR9" s="5"/>
      <c r="LCS9" s="5"/>
      <c r="LCT9" s="5"/>
      <c r="LCU9" s="5"/>
      <c r="LCV9" s="5"/>
      <c r="LCW9" s="5"/>
      <c r="LCX9" s="5"/>
      <c r="LCY9" s="5"/>
      <c r="LCZ9" s="5"/>
      <c r="LDA9" s="5"/>
      <c r="LDB9" s="5"/>
      <c r="LDC9" s="5"/>
      <c r="LDD9" s="5"/>
      <c r="LDE9" s="5"/>
      <c r="LDF9" s="5"/>
      <c r="LDG9" s="5"/>
      <c r="LDH9" s="5"/>
      <c r="LDI9" s="5"/>
      <c r="LDJ9" s="5"/>
      <c r="LDK9" s="5"/>
      <c r="LDL9" s="5"/>
      <c r="LDM9" s="5"/>
      <c r="LDN9" s="5"/>
      <c r="LDO9" s="5"/>
      <c r="LDP9" s="5"/>
      <c r="LDQ9" s="5"/>
      <c r="LDR9" s="5"/>
      <c r="LDS9" s="5"/>
      <c r="LDT9" s="5"/>
      <c r="LDU9" s="5"/>
      <c r="LDV9" s="5"/>
      <c r="LDW9" s="5"/>
      <c r="LDX9" s="5"/>
      <c r="LDY9" s="5"/>
      <c r="LDZ9" s="5"/>
      <c r="LEA9" s="5"/>
      <c r="LEB9" s="5"/>
      <c r="LEC9" s="5"/>
      <c r="LED9" s="5"/>
      <c r="LEE9" s="5"/>
      <c r="LEF9" s="5"/>
      <c r="LEG9" s="5"/>
      <c r="LEH9" s="5"/>
      <c r="LEI9" s="5"/>
      <c r="LEJ9" s="5"/>
      <c r="LEK9" s="5"/>
      <c r="LEL9" s="5"/>
      <c r="LEM9" s="5"/>
      <c r="LEN9" s="5"/>
      <c r="LEO9" s="5"/>
      <c r="LEP9" s="5"/>
      <c r="LEQ9" s="5"/>
      <c r="LER9" s="5"/>
      <c r="LES9" s="5"/>
      <c r="LET9" s="5"/>
      <c r="LEU9" s="5"/>
      <c r="LEV9" s="5"/>
      <c r="LEW9" s="5"/>
      <c r="LEX9" s="5"/>
      <c r="LEY9" s="5"/>
      <c r="LEZ9" s="5"/>
      <c r="LFA9" s="5"/>
      <c r="LFB9" s="5"/>
      <c r="LFC9" s="5"/>
      <c r="LFD9" s="5"/>
      <c r="LFE9" s="5"/>
      <c r="LFF9" s="5"/>
      <c r="LFG9" s="5"/>
      <c r="LFH9" s="5"/>
      <c r="LFI9" s="5"/>
      <c r="LFJ9" s="5"/>
      <c r="LFK9" s="5"/>
      <c r="LFL9" s="5"/>
      <c r="LFM9" s="5"/>
      <c r="LFN9" s="5"/>
      <c r="LFO9" s="5"/>
      <c r="LFP9" s="5"/>
      <c r="LFQ9" s="5"/>
      <c r="LFR9" s="5"/>
      <c r="LFS9" s="5"/>
      <c r="LFT9" s="5"/>
      <c r="LFU9" s="5"/>
      <c r="LFV9" s="5"/>
      <c r="LFW9" s="5"/>
      <c r="LFX9" s="5"/>
      <c r="LFY9" s="5"/>
      <c r="LFZ9" s="5"/>
      <c r="LGA9" s="5"/>
      <c r="LGB9" s="5"/>
      <c r="LGC9" s="5"/>
      <c r="LGD9" s="5"/>
      <c r="LGE9" s="5"/>
      <c r="LGF9" s="5"/>
      <c r="LGG9" s="5"/>
      <c r="LGH9" s="5"/>
      <c r="LGI9" s="5"/>
      <c r="LGJ9" s="5"/>
      <c r="LGK9" s="5"/>
      <c r="LGL9" s="5"/>
      <c r="LGM9" s="5"/>
      <c r="LGN9" s="5"/>
      <c r="LGO9" s="5"/>
      <c r="LGP9" s="5"/>
      <c r="LGQ9" s="5"/>
      <c r="LGR9" s="5"/>
      <c r="LGS9" s="5"/>
      <c r="LGT9" s="5"/>
      <c r="LGU9" s="5"/>
      <c r="LGV9" s="5"/>
      <c r="LGW9" s="5"/>
      <c r="LGX9" s="5"/>
      <c r="LGY9" s="5"/>
      <c r="LGZ9" s="5"/>
      <c r="LHA9" s="5"/>
      <c r="LHB9" s="5"/>
      <c r="LHC9" s="5"/>
      <c r="LHD9" s="5"/>
      <c r="LHE9" s="5"/>
      <c r="LHF9" s="5"/>
      <c r="LHG9" s="5"/>
      <c r="LHH9" s="5"/>
      <c r="LHI9" s="5"/>
      <c r="LHJ9" s="5"/>
      <c r="LHK9" s="5"/>
      <c r="LHL9" s="5"/>
      <c r="LHM9" s="5"/>
      <c r="LHN9" s="5"/>
      <c r="LHO9" s="5"/>
      <c r="LHP9" s="5"/>
      <c r="LHQ9" s="5"/>
      <c r="LHR9" s="5"/>
      <c r="LHS9" s="5"/>
      <c r="LHT9" s="5"/>
      <c r="LHU9" s="5"/>
      <c r="LHV9" s="5"/>
      <c r="LHW9" s="5"/>
      <c r="LHX9" s="5"/>
      <c r="LHY9" s="5"/>
      <c r="LHZ9" s="5"/>
      <c r="LIA9" s="5"/>
      <c r="LIB9" s="5"/>
      <c r="LIC9" s="5"/>
      <c r="LID9" s="5"/>
      <c r="LIE9" s="5"/>
      <c r="LIF9" s="5"/>
      <c r="LIG9" s="5"/>
      <c r="LIH9" s="5"/>
      <c r="LII9" s="5"/>
      <c r="LIJ9" s="5"/>
      <c r="LIK9" s="5"/>
      <c r="LIL9" s="5"/>
      <c r="LIM9" s="5"/>
      <c r="LIN9" s="5"/>
      <c r="LIO9" s="5"/>
      <c r="LIP9" s="5"/>
      <c r="LIQ9" s="5"/>
      <c r="LIR9" s="5"/>
      <c r="LIS9" s="5"/>
      <c r="LIT9" s="5"/>
      <c r="LIU9" s="5"/>
      <c r="LIV9" s="5"/>
      <c r="LIW9" s="5"/>
      <c r="LIX9" s="5"/>
      <c r="LIY9" s="5"/>
      <c r="LIZ9" s="5"/>
      <c r="LJA9" s="5"/>
      <c r="LJB9" s="5"/>
      <c r="LJC9" s="5"/>
      <c r="LJD9" s="5"/>
      <c r="LJE9" s="5"/>
      <c r="LJF9" s="5"/>
      <c r="LJG9" s="5"/>
      <c r="LJH9" s="5"/>
      <c r="LJI9" s="5"/>
      <c r="LJJ9" s="5"/>
      <c r="LJK9" s="5"/>
      <c r="LJL9" s="5"/>
      <c r="LJM9" s="5"/>
      <c r="LJN9" s="5"/>
      <c r="LJO9" s="5"/>
      <c r="LJP9" s="5"/>
      <c r="LJQ9" s="5"/>
      <c r="LJR9" s="5"/>
      <c r="LJS9" s="5"/>
      <c r="LJT9" s="5"/>
      <c r="LJU9" s="5"/>
      <c r="LJV9" s="5"/>
      <c r="LJW9" s="5"/>
      <c r="LJX9" s="5"/>
      <c r="LJY9" s="5"/>
      <c r="LJZ9" s="5"/>
      <c r="LKA9" s="5"/>
      <c r="LKB9" s="5"/>
      <c r="LKC9" s="5"/>
      <c r="LKD9" s="5"/>
      <c r="LKE9" s="5"/>
      <c r="LKF9" s="5"/>
      <c r="LKG9" s="5"/>
      <c r="LKH9" s="5"/>
      <c r="LKI9" s="5"/>
      <c r="LKJ9" s="5"/>
      <c r="LKK9" s="5"/>
      <c r="LKL9" s="5"/>
      <c r="LKM9" s="5"/>
      <c r="LKN9" s="5"/>
      <c r="LKO9" s="5"/>
      <c r="LKP9" s="5"/>
      <c r="LKQ9" s="5"/>
      <c r="LKR9" s="5"/>
      <c r="LKS9" s="5"/>
      <c r="LKT9" s="5"/>
      <c r="LKU9" s="5"/>
      <c r="LKV9" s="5"/>
      <c r="LKW9" s="5"/>
      <c r="LKX9" s="5"/>
      <c r="LKY9" s="5"/>
      <c r="LKZ9" s="5"/>
      <c r="LLA9" s="5"/>
      <c r="LLB9" s="5"/>
      <c r="LLC9" s="5"/>
      <c r="LLD9" s="5"/>
      <c r="LLE9" s="5"/>
      <c r="LLF9" s="5"/>
      <c r="LLG9" s="5"/>
      <c r="LLH9" s="5"/>
      <c r="LLI9" s="5"/>
      <c r="LLJ9" s="5"/>
      <c r="LLK9" s="5"/>
      <c r="LLL9" s="5"/>
      <c r="LLM9" s="5"/>
      <c r="LLN9" s="5"/>
      <c r="LLO9" s="5"/>
      <c r="LLP9" s="5"/>
      <c r="LLQ9" s="5"/>
      <c r="LLR9" s="5"/>
      <c r="LLS9" s="5"/>
      <c r="LLT9" s="5"/>
      <c r="LLU9" s="5"/>
      <c r="LLV9" s="5"/>
      <c r="LLW9" s="5"/>
      <c r="LLX9" s="5"/>
      <c r="LLY9" s="5"/>
      <c r="LLZ9" s="5"/>
      <c r="LMA9" s="5"/>
      <c r="LMB9" s="5"/>
      <c r="LMC9" s="5"/>
      <c r="LMD9" s="5"/>
      <c r="LME9" s="5"/>
      <c r="LMF9" s="5"/>
      <c r="LMG9" s="5"/>
      <c r="LMH9" s="5"/>
      <c r="LMI9" s="5"/>
      <c r="LMJ9" s="5"/>
      <c r="LMK9" s="5"/>
      <c r="LML9" s="5"/>
      <c r="LMM9" s="5"/>
      <c r="LMN9" s="5"/>
      <c r="LMO9" s="5"/>
      <c r="LMP9" s="5"/>
      <c r="LMQ9" s="5"/>
      <c r="LMR9" s="5"/>
      <c r="LMS9" s="5"/>
      <c r="LMT9" s="5"/>
      <c r="LMU9" s="5"/>
      <c r="LMV9" s="5"/>
      <c r="LMW9" s="5"/>
      <c r="LMX9" s="5"/>
      <c r="LMY9" s="5"/>
      <c r="LMZ9" s="5"/>
      <c r="LNA9" s="5"/>
      <c r="LNB9" s="5"/>
      <c r="LNC9" s="5"/>
      <c r="LND9" s="5"/>
      <c r="LNE9" s="5"/>
      <c r="LNF9" s="5"/>
      <c r="LNG9" s="5"/>
      <c r="LNH9" s="5"/>
      <c r="LNI9" s="5"/>
      <c r="LNJ9" s="5"/>
      <c r="LNK9" s="5"/>
      <c r="LNL9" s="5"/>
      <c r="LNM9" s="5"/>
      <c r="LNN9" s="5"/>
      <c r="LNO9" s="5"/>
      <c r="LNP9" s="5"/>
      <c r="LNQ9" s="5"/>
      <c r="LNR9" s="5"/>
      <c r="LNS9" s="5"/>
      <c r="LNT9" s="5"/>
      <c r="LNU9" s="5"/>
      <c r="LNV9" s="5"/>
      <c r="LNW9" s="5"/>
      <c r="LNX9" s="5"/>
      <c r="LNY9" s="5"/>
      <c r="LNZ9" s="5"/>
      <c r="LOA9" s="5"/>
      <c r="LOB9" s="5"/>
      <c r="LOC9" s="5"/>
      <c r="LOD9" s="5"/>
      <c r="LOE9" s="5"/>
      <c r="LOF9" s="5"/>
      <c r="LOG9" s="5"/>
      <c r="LOH9" s="5"/>
      <c r="LOI9" s="5"/>
      <c r="LOJ9" s="5"/>
      <c r="LOK9" s="5"/>
      <c r="LOL9" s="5"/>
      <c r="LOM9" s="5"/>
      <c r="LON9" s="5"/>
      <c r="LOO9" s="5"/>
      <c r="LOP9" s="5"/>
      <c r="LOQ9" s="5"/>
      <c r="LOR9" s="5"/>
      <c r="LOS9" s="5"/>
      <c r="LOT9" s="5"/>
      <c r="LOU9" s="5"/>
      <c r="LOV9" s="5"/>
      <c r="LOW9" s="5"/>
      <c r="LOX9" s="5"/>
      <c r="LOY9" s="5"/>
      <c r="LOZ9" s="5"/>
      <c r="LPA9" s="5"/>
      <c r="LPB9" s="5"/>
      <c r="LPC9" s="5"/>
      <c r="LPD9" s="5"/>
      <c r="LPE9" s="5"/>
      <c r="LPF9" s="5"/>
      <c r="LPG9" s="5"/>
      <c r="LPH9" s="5"/>
      <c r="LPI9" s="5"/>
      <c r="LPJ9" s="5"/>
      <c r="LPK9" s="5"/>
      <c r="LPL9" s="5"/>
      <c r="LPM9" s="5"/>
      <c r="LPN9" s="5"/>
      <c r="LPO9" s="5"/>
      <c r="LPP9" s="5"/>
      <c r="LPQ9" s="5"/>
      <c r="LPR9" s="5"/>
      <c r="LPS9" s="5"/>
      <c r="LPT9" s="5"/>
      <c r="LPU9" s="5"/>
      <c r="LPV9" s="5"/>
      <c r="LPW9" s="5"/>
      <c r="LPX9" s="5"/>
      <c r="LPY9" s="5"/>
      <c r="LPZ9" s="5"/>
      <c r="LQA9" s="5"/>
      <c r="LQB9" s="5"/>
      <c r="LQC9" s="5"/>
      <c r="LQD9" s="5"/>
      <c r="LQE9" s="5"/>
      <c r="LQF9" s="5"/>
      <c r="LQG9" s="5"/>
      <c r="LQH9" s="5"/>
      <c r="LQI9" s="5"/>
      <c r="LQJ9" s="5"/>
      <c r="LQK9" s="5"/>
      <c r="LQL9" s="5"/>
      <c r="LQM9" s="5"/>
      <c r="LQN9" s="5"/>
      <c r="LQO9" s="5"/>
      <c r="LQP9" s="5"/>
      <c r="LQQ9" s="5"/>
      <c r="LQR9" s="5"/>
      <c r="LQS9" s="5"/>
      <c r="LQT9" s="5"/>
      <c r="LQU9" s="5"/>
      <c r="LQV9" s="5"/>
      <c r="LQW9" s="5"/>
      <c r="LQX9" s="5"/>
      <c r="LQY9" s="5"/>
      <c r="LQZ9" s="5"/>
      <c r="LRA9" s="5"/>
      <c r="LRB9" s="5"/>
      <c r="LRC9" s="5"/>
      <c r="LRD9" s="5"/>
      <c r="LRE9" s="5"/>
      <c r="LRF9" s="5"/>
      <c r="LRG9" s="5"/>
      <c r="LRH9" s="5"/>
      <c r="LRI9" s="5"/>
      <c r="LRJ9" s="5"/>
      <c r="LRK9" s="5"/>
      <c r="LRL9" s="5"/>
      <c r="LRM9" s="5"/>
      <c r="LRN9" s="5"/>
      <c r="LRO9" s="5"/>
      <c r="LRP9" s="5"/>
      <c r="LRQ9" s="5"/>
      <c r="LRR9" s="5"/>
      <c r="LRS9" s="5"/>
      <c r="LRT9" s="5"/>
      <c r="LRU9" s="5"/>
      <c r="LRV9" s="5"/>
      <c r="LRW9" s="5"/>
      <c r="LRX9" s="5"/>
      <c r="LRY9" s="5"/>
      <c r="LRZ9" s="5"/>
      <c r="LSA9" s="5"/>
      <c r="LSB9" s="5"/>
      <c r="LSC9" s="5"/>
      <c r="LSD9" s="5"/>
      <c r="LSE9" s="5"/>
      <c r="LSF9" s="5"/>
      <c r="LSG9" s="5"/>
      <c r="LSH9" s="5"/>
      <c r="LSI9" s="5"/>
      <c r="LSJ9" s="5"/>
      <c r="LSK9" s="5"/>
      <c r="LSL9" s="5"/>
      <c r="LSM9" s="5"/>
      <c r="LSN9" s="5"/>
      <c r="LSO9" s="5"/>
      <c r="LSP9" s="5"/>
      <c r="LSQ9" s="5"/>
      <c r="LSR9" s="5"/>
      <c r="LSS9" s="5"/>
      <c r="LST9" s="5"/>
      <c r="LSU9" s="5"/>
      <c r="LSV9" s="5"/>
      <c r="LSW9" s="5"/>
      <c r="LSX9" s="5"/>
      <c r="LSY9" s="5"/>
      <c r="LSZ9" s="5"/>
      <c r="LTA9" s="5"/>
      <c r="LTB9" s="5"/>
      <c r="LTC9" s="5"/>
      <c r="LTD9" s="5"/>
      <c r="LTE9" s="5"/>
      <c r="LTF9" s="5"/>
      <c r="LTG9" s="5"/>
      <c r="LTH9" s="5"/>
      <c r="LTI9" s="5"/>
      <c r="LTJ9" s="5"/>
      <c r="LTK9" s="5"/>
      <c r="LTL9" s="5"/>
      <c r="LTM9" s="5"/>
      <c r="LTN9" s="5"/>
      <c r="LTO9" s="5"/>
      <c r="LTP9" s="5"/>
      <c r="LTQ9" s="5"/>
      <c r="LTR9" s="5"/>
      <c r="LTS9" s="5"/>
      <c r="LTT9" s="5"/>
      <c r="LTU9" s="5"/>
      <c r="LTV9" s="5"/>
      <c r="LTW9" s="5"/>
      <c r="LTX9" s="5"/>
      <c r="LTY9" s="5"/>
      <c r="LTZ9" s="5"/>
      <c r="LUA9" s="5"/>
      <c r="LUB9" s="5"/>
      <c r="LUC9" s="5"/>
      <c r="LUD9" s="5"/>
      <c r="LUE9" s="5"/>
      <c r="LUF9" s="5"/>
      <c r="LUG9" s="5"/>
      <c r="LUH9" s="5"/>
      <c r="LUI9" s="5"/>
      <c r="LUJ9" s="5"/>
      <c r="LUK9" s="5"/>
      <c r="LUL9" s="5"/>
      <c r="LUM9" s="5"/>
      <c r="LUN9" s="5"/>
      <c r="LUO9" s="5"/>
      <c r="LUP9" s="5"/>
      <c r="LUQ9" s="5"/>
      <c r="LUR9" s="5"/>
      <c r="LUS9" s="5"/>
      <c r="LUT9" s="5"/>
      <c r="LUU9" s="5"/>
      <c r="LUV9" s="5"/>
      <c r="LUW9" s="5"/>
      <c r="LUX9" s="5"/>
      <c r="LUY9" s="5"/>
      <c r="LUZ9" s="5"/>
      <c r="LVA9" s="5"/>
      <c r="LVB9" s="5"/>
      <c r="LVC9" s="5"/>
      <c r="LVD9" s="5"/>
      <c r="LVE9" s="5"/>
      <c r="LVF9" s="5"/>
      <c r="LVG9" s="5"/>
      <c r="LVH9" s="5"/>
      <c r="LVI9" s="5"/>
      <c r="LVJ9" s="5"/>
      <c r="LVK9" s="5"/>
      <c r="LVL9" s="5"/>
      <c r="LVM9" s="5"/>
      <c r="LVN9" s="5"/>
      <c r="LVO9" s="5"/>
      <c r="LVP9" s="5"/>
      <c r="LVQ9" s="5"/>
      <c r="LVR9" s="5"/>
      <c r="LVS9" s="5"/>
      <c r="LVT9" s="5"/>
      <c r="LVU9" s="5"/>
      <c r="LVV9" s="5"/>
      <c r="LVW9" s="5"/>
      <c r="LVX9" s="5"/>
      <c r="LVY9" s="5"/>
      <c r="LVZ9" s="5"/>
      <c r="LWA9" s="5"/>
      <c r="LWB9" s="5"/>
      <c r="LWC9" s="5"/>
      <c r="LWD9" s="5"/>
      <c r="LWE9" s="5"/>
      <c r="LWF9" s="5"/>
      <c r="LWG9" s="5"/>
      <c r="LWH9" s="5"/>
      <c r="LWI9" s="5"/>
      <c r="LWJ9" s="5"/>
      <c r="LWK9" s="5"/>
      <c r="LWL9" s="5"/>
      <c r="LWM9" s="5"/>
      <c r="LWN9" s="5"/>
      <c r="LWO9" s="5"/>
      <c r="LWP9" s="5"/>
      <c r="LWQ9" s="5"/>
      <c r="LWR9" s="5"/>
      <c r="LWS9" s="5"/>
      <c r="LWT9" s="5"/>
      <c r="LWU9" s="5"/>
      <c r="LWV9" s="5"/>
      <c r="LWW9" s="5"/>
      <c r="LWX9" s="5"/>
      <c r="LWY9" s="5"/>
      <c r="LWZ9" s="5"/>
      <c r="LXA9" s="5"/>
      <c r="LXB9" s="5"/>
      <c r="LXC9" s="5"/>
      <c r="LXD9" s="5"/>
      <c r="LXE9" s="5"/>
      <c r="LXF9" s="5"/>
      <c r="LXG9" s="5"/>
      <c r="LXH9" s="5"/>
      <c r="LXI9" s="5"/>
      <c r="LXJ9" s="5"/>
      <c r="LXK9" s="5"/>
      <c r="LXL9" s="5"/>
      <c r="LXM9" s="5"/>
      <c r="LXN9" s="5"/>
      <c r="LXO9" s="5"/>
      <c r="LXP9" s="5"/>
      <c r="LXQ9" s="5"/>
      <c r="LXR9" s="5"/>
      <c r="LXS9" s="5"/>
      <c r="LXT9" s="5"/>
      <c r="LXU9" s="5"/>
      <c r="LXV9" s="5"/>
      <c r="LXW9" s="5"/>
      <c r="LXX9" s="5"/>
      <c r="LXY9" s="5"/>
      <c r="LXZ9" s="5"/>
      <c r="LYA9" s="5"/>
      <c r="LYB9" s="5"/>
      <c r="LYC9" s="5"/>
      <c r="LYD9" s="5"/>
      <c r="LYE9" s="5"/>
      <c r="LYF9" s="5"/>
      <c r="LYG9" s="5"/>
      <c r="LYH9" s="5"/>
      <c r="LYI9" s="5"/>
      <c r="LYJ9" s="5"/>
      <c r="LYK9" s="5"/>
      <c r="LYL9" s="5"/>
      <c r="LYM9" s="5"/>
      <c r="LYN9" s="5"/>
      <c r="LYO9" s="5"/>
      <c r="LYP9" s="5"/>
      <c r="LYQ9" s="5"/>
      <c r="LYR9" s="5"/>
      <c r="LYS9" s="5"/>
      <c r="LYT9" s="5"/>
      <c r="LYU9" s="5"/>
      <c r="LYV9" s="5"/>
      <c r="LYW9" s="5"/>
      <c r="LYX9" s="5"/>
      <c r="LYY9" s="5"/>
      <c r="LYZ9" s="5"/>
      <c r="LZA9" s="5"/>
      <c r="LZB9" s="5"/>
      <c r="LZC9" s="5"/>
      <c r="LZD9" s="5"/>
      <c r="LZE9" s="5"/>
      <c r="LZF9" s="5"/>
      <c r="LZG9" s="5"/>
      <c r="LZH9" s="5"/>
      <c r="LZI9" s="5"/>
      <c r="LZJ9" s="5"/>
      <c r="LZK9" s="5"/>
      <c r="LZL9" s="5"/>
      <c r="LZM9" s="5"/>
      <c r="LZN9" s="5"/>
      <c r="LZO9" s="5"/>
      <c r="LZP9" s="5"/>
      <c r="LZQ9" s="5"/>
      <c r="LZR9" s="5"/>
      <c r="LZS9" s="5"/>
      <c r="LZT9" s="5"/>
      <c r="LZU9" s="5"/>
      <c r="LZV9" s="5"/>
      <c r="LZW9" s="5"/>
      <c r="LZX9" s="5"/>
      <c r="LZY9" s="5"/>
      <c r="LZZ9" s="5"/>
      <c r="MAA9" s="5"/>
      <c r="MAB9" s="5"/>
      <c r="MAC9" s="5"/>
      <c r="MAD9" s="5"/>
      <c r="MAE9" s="5"/>
      <c r="MAF9" s="5"/>
      <c r="MAG9" s="5"/>
      <c r="MAH9" s="5"/>
      <c r="MAI9" s="5"/>
      <c r="MAJ9" s="5"/>
      <c r="MAK9" s="5"/>
      <c r="MAL9" s="5"/>
      <c r="MAM9" s="5"/>
      <c r="MAN9" s="5"/>
      <c r="MAO9" s="5"/>
      <c r="MAP9" s="5"/>
      <c r="MAQ9" s="5"/>
      <c r="MAR9" s="5"/>
      <c r="MAS9" s="5"/>
      <c r="MAT9" s="5"/>
      <c r="MAU9" s="5"/>
      <c r="MAV9" s="5"/>
      <c r="MAW9" s="5"/>
      <c r="MAX9" s="5"/>
      <c r="MAY9" s="5"/>
      <c r="MAZ9" s="5"/>
      <c r="MBA9" s="5"/>
      <c r="MBB9" s="5"/>
      <c r="MBC9" s="5"/>
      <c r="MBD9" s="5"/>
      <c r="MBE9" s="5"/>
      <c r="MBF9" s="5"/>
      <c r="MBG9" s="5"/>
      <c r="MBH9" s="5"/>
      <c r="MBI9" s="5"/>
      <c r="MBJ9" s="5"/>
      <c r="MBK9" s="5"/>
      <c r="MBL9" s="5"/>
      <c r="MBM9" s="5"/>
      <c r="MBN9" s="5"/>
      <c r="MBO9" s="5"/>
      <c r="MBP9" s="5"/>
      <c r="MBQ9" s="5"/>
      <c r="MBR9" s="5"/>
      <c r="MBS9" s="5"/>
      <c r="MBT9" s="5"/>
      <c r="MBU9" s="5"/>
      <c r="MBV9" s="5"/>
      <c r="MBW9" s="5"/>
      <c r="MBX9" s="5"/>
      <c r="MBY9" s="5"/>
      <c r="MBZ9" s="5"/>
      <c r="MCA9" s="5"/>
      <c r="MCB9" s="5"/>
      <c r="MCC9" s="5"/>
      <c r="MCD9" s="5"/>
      <c r="MCE9" s="5"/>
      <c r="MCF9" s="5"/>
      <c r="MCG9" s="5"/>
      <c r="MCH9" s="5"/>
      <c r="MCI9" s="5"/>
      <c r="MCJ9" s="5"/>
      <c r="MCK9" s="5"/>
      <c r="MCL9" s="5"/>
      <c r="MCM9" s="5"/>
      <c r="MCN9" s="5"/>
      <c r="MCO9" s="5"/>
      <c r="MCP9" s="5"/>
      <c r="MCQ9" s="5"/>
      <c r="MCR9" s="5"/>
      <c r="MCS9" s="5"/>
      <c r="MCT9" s="5"/>
      <c r="MCU9" s="5"/>
      <c r="MCV9" s="5"/>
      <c r="MCW9" s="5"/>
      <c r="MCX9" s="5"/>
      <c r="MCY9" s="5"/>
      <c r="MCZ9" s="5"/>
      <c r="MDA9" s="5"/>
      <c r="MDB9" s="5"/>
      <c r="MDC9" s="5"/>
      <c r="MDD9" s="5"/>
      <c r="MDE9" s="5"/>
      <c r="MDF9" s="5"/>
      <c r="MDG9" s="5"/>
      <c r="MDH9" s="5"/>
      <c r="MDI9" s="5"/>
      <c r="MDJ9" s="5"/>
      <c r="MDK9" s="5"/>
      <c r="MDL9" s="5"/>
      <c r="MDM9" s="5"/>
      <c r="MDN9" s="5"/>
      <c r="MDO9" s="5"/>
      <c r="MDP9" s="5"/>
      <c r="MDQ9" s="5"/>
      <c r="MDR9" s="5"/>
      <c r="MDS9" s="5"/>
      <c r="MDT9" s="5"/>
      <c r="MDU9" s="5"/>
      <c r="MDV9" s="5"/>
      <c r="MDW9" s="5"/>
      <c r="MDX9" s="5"/>
      <c r="MDY9" s="5"/>
      <c r="MDZ9" s="5"/>
      <c r="MEA9" s="5"/>
      <c r="MEB9" s="5"/>
      <c r="MEC9" s="5"/>
      <c r="MED9" s="5"/>
      <c r="MEE9" s="5"/>
      <c r="MEF9" s="5"/>
      <c r="MEG9" s="5"/>
      <c r="MEH9" s="5"/>
      <c r="MEI9" s="5"/>
      <c r="MEJ9" s="5"/>
      <c r="MEK9" s="5"/>
      <c r="MEL9" s="5"/>
      <c r="MEM9" s="5"/>
      <c r="MEN9" s="5"/>
      <c r="MEO9" s="5"/>
      <c r="MEP9" s="5"/>
      <c r="MEQ9" s="5"/>
      <c r="MER9" s="5"/>
      <c r="MES9" s="5"/>
      <c r="MET9" s="5"/>
      <c r="MEU9" s="5"/>
      <c r="MEV9" s="5"/>
      <c r="MEW9" s="5"/>
      <c r="MEX9" s="5"/>
      <c r="MEY9" s="5"/>
      <c r="MEZ9" s="5"/>
      <c r="MFA9" s="5"/>
      <c r="MFB9" s="5"/>
      <c r="MFC9" s="5"/>
      <c r="MFD9" s="5"/>
      <c r="MFE9" s="5"/>
      <c r="MFF9" s="5"/>
      <c r="MFG9" s="5"/>
      <c r="MFH9" s="5"/>
      <c r="MFI9" s="5"/>
      <c r="MFJ9" s="5"/>
      <c r="MFK9" s="5"/>
      <c r="MFL9" s="5"/>
      <c r="MFM9" s="5"/>
      <c r="MFN9" s="5"/>
      <c r="MFO9" s="5"/>
      <c r="MFP9" s="5"/>
      <c r="MFQ9" s="5"/>
      <c r="MFR9" s="5"/>
      <c r="MFS9" s="5"/>
      <c r="MFT9" s="5"/>
      <c r="MFU9" s="5"/>
      <c r="MFV9" s="5"/>
      <c r="MFW9" s="5"/>
      <c r="MFX9" s="5"/>
      <c r="MFY9" s="5"/>
      <c r="MFZ9" s="5"/>
      <c r="MGA9" s="5"/>
      <c r="MGB9" s="5"/>
      <c r="MGC9" s="5"/>
      <c r="MGD9" s="5"/>
      <c r="MGE9" s="5"/>
      <c r="MGF9" s="5"/>
      <c r="MGG9" s="5"/>
      <c r="MGH9" s="5"/>
      <c r="MGI9" s="5"/>
      <c r="MGJ9" s="5"/>
      <c r="MGK9" s="5"/>
      <c r="MGL9" s="5"/>
      <c r="MGM9" s="5"/>
      <c r="MGN9" s="5"/>
      <c r="MGO9" s="5"/>
      <c r="MGP9" s="5"/>
      <c r="MGQ9" s="5"/>
      <c r="MGR9" s="5"/>
      <c r="MGS9" s="5"/>
      <c r="MGT9" s="5"/>
      <c r="MGU9" s="5"/>
      <c r="MGV9" s="5"/>
      <c r="MGW9" s="5"/>
      <c r="MGX9" s="5"/>
      <c r="MGY9" s="5"/>
      <c r="MGZ9" s="5"/>
      <c r="MHA9" s="5"/>
      <c r="MHB9" s="5"/>
      <c r="MHC9" s="5"/>
      <c r="MHD9" s="5"/>
      <c r="MHE9" s="5"/>
      <c r="MHF9" s="5"/>
      <c r="MHG9" s="5"/>
      <c r="MHH9" s="5"/>
      <c r="MHI9" s="5"/>
      <c r="MHJ9" s="5"/>
      <c r="MHK9" s="5"/>
      <c r="MHL9" s="5"/>
      <c r="MHM9" s="5"/>
      <c r="MHN9" s="5"/>
      <c r="MHO9" s="5"/>
      <c r="MHP9" s="5"/>
      <c r="MHQ9" s="5"/>
      <c r="MHR9" s="5"/>
      <c r="MHS9" s="5"/>
      <c r="MHT9" s="5"/>
      <c r="MHU9" s="5"/>
      <c r="MHV9" s="5"/>
      <c r="MHW9" s="5"/>
      <c r="MHX9" s="5"/>
      <c r="MHY9" s="5"/>
      <c r="MHZ9" s="5"/>
      <c r="MIA9" s="5"/>
      <c r="MIB9" s="5"/>
      <c r="MIC9" s="5"/>
      <c r="MID9" s="5"/>
      <c r="MIE9" s="5"/>
      <c r="MIF9" s="5"/>
      <c r="MIG9" s="5"/>
      <c r="MIH9" s="5"/>
      <c r="MII9" s="5"/>
      <c r="MIJ9" s="5"/>
      <c r="MIK9" s="5"/>
      <c r="MIL9" s="5"/>
      <c r="MIM9" s="5"/>
      <c r="MIN9" s="5"/>
      <c r="MIO9" s="5"/>
      <c r="MIP9" s="5"/>
      <c r="MIQ9" s="5"/>
      <c r="MIR9" s="5"/>
      <c r="MIS9" s="5"/>
      <c r="MIT9" s="5"/>
      <c r="MIU9" s="5"/>
      <c r="MIV9" s="5"/>
      <c r="MIW9" s="5"/>
      <c r="MIX9" s="5"/>
      <c r="MIY9" s="5"/>
      <c r="MIZ9" s="5"/>
      <c r="MJA9" s="5"/>
      <c r="MJB9" s="5"/>
      <c r="MJC9" s="5"/>
      <c r="MJD9" s="5"/>
      <c r="MJE9" s="5"/>
      <c r="MJF9" s="5"/>
      <c r="MJG9" s="5"/>
      <c r="MJH9" s="5"/>
      <c r="MJI9" s="5"/>
      <c r="MJJ9" s="5"/>
      <c r="MJK9" s="5"/>
      <c r="MJL9" s="5"/>
      <c r="MJM9" s="5"/>
      <c r="MJN9" s="5"/>
      <c r="MJO9" s="5"/>
      <c r="MJP9" s="5"/>
      <c r="MJQ9" s="5"/>
      <c r="MJR9" s="5"/>
      <c r="MJS9" s="5"/>
      <c r="MJT9" s="5"/>
      <c r="MJU9" s="5"/>
      <c r="MJV9" s="5"/>
      <c r="MJW9" s="5"/>
      <c r="MJX9" s="5"/>
      <c r="MJY9" s="5"/>
      <c r="MJZ9" s="5"/>
      <c r="MKA9" s="5"/>
      <c r="MKB9" s="5"/>
      <c r="MKC9" s="5"/>
      <c r="MKD9" s="5"/>
      <c r="MKE9" s="5"/>
      <c r="MKF9" s="5"/>
      <c r="MKG9" s="5"/>
      <c r="MKH9" s="5"/>
      <c r="MKI9" s="5"/>
      <c r="MKJ9" s="5"/>
      <c r="MKK9" s="5"/>
      <c r="MKL9" s="5"/>
      <c r="MKM9" s="5"/>
      <c r="MKN9" s="5"/>
      <c r="MKO9" s="5"/>
      <c r="MKP9" s="5"/>
      <c r="MKQ9" s="5"/>
      <c r="MKR9" s="5"/>
      <c r="MKS9" s="5"/>
      <c r="MKT9" s="5"/>
      <c r="MKU9" s="5"/>
      <c r="MKV9" s="5"/>
      <c r="MKW9" s="5"/>
      <c r="MKX9" s="5"/>
      <c r="MKY9" s="5"/>
      <c r="MKZ9" s="5"/>
      <c r="MLA9" s="5"/>
      <c r="MLB9" s="5"/>
      <c r="MLC9" s="5"/>
      <c r="MLD9" s="5"/>
      <c r="MLE9" s="5"/>
      <c r="MLF9" s="5"/>
      <c r="MLG9" s="5"/>
      <c r="MLH9" s="5"/>
      <c r="MLI9" s="5"/>
      <c r="MLJ9" s="5"/>
      <c r="MLK9" s="5"/>
      <c r="MLL9" s="5"/>
      <c r="MLM9" s="5"/>
      <c r="MLN9" s="5"/>
      <c r="MLO9" s="5"/>
      <c r="MLP9" s="5"/>
      <c r="MLQ9" s="5"/>
      <c r="MLR9" s="5"/>
      <c r="MLS9" s="5"/>
      <c r="MLT9" s="5"/>
      <c r="MLU9" s="5"/>
      <c r="MLV9" s="5"/>
      <c r="MLW9" s="5"/>
      <c r="MLX9" s="5"/>
      <c r="MLY9" s="5"/>
      <c r="MLZ9" s="5"/>
      <c r="MMA9" s="5"/>
      <c r="MMB9" s="5"/>
      <c r="MMC9" s="5"/>
      <c r="MMD9" s="5"/>
      <c r="MME9" s="5"/>
      <c r="MMF9" s="5"/>
      <c r="MMG9" s="5"/>
      <c r="MMH9" s="5"/>
      <c r="MMI9" s="5"/>
      <c r="MMJ9" s="5"/>
      <c r="MMK9" s="5"/>
      <c r="MML9" s="5"/>
      <c r="MMM9" s="5"/>
      <c r="MMN9" s="5"/>
      <c r="MMO9" s="5"/>
      <c r="MMP9" s="5"/>
      <c r="MMQ9" s="5"/>
      <c r="MMR9" s="5"/>
      <c r="MMS9" s="5"/>
      <c r="MMT9" s="5"/>
      <c r="MMU9" s="5"/>
      <c r="MMV9" s="5"/>
      <c r="MMW9" s="5"/>
      <c r="MMX9" s="5"/>
      <c r="MMY9" s="5"/>
      <c r="MMZ9" s="5"/>
      <c r="MNA9" s="5"/>
      <c r="MNB9" s="5"/>
      <c r="MNC9" s="5"/>
      <c r="MND9" s="5"/>
      <c r="MNE9" s="5"/>
      <c r="MNF9" s="5"/>
      <c r="MNG9" s="5"/>
      <c r="MNH9" s="5"/>
      <c r="MNI9" s="5"/>
      <c r="MNJ9" s="5"/>
      <c r="MNK9" s="5"/>
      <c r="MNL9" s="5"/>
      <c r="MNM9" s="5"/>
      <c r="MNN9" s="5"/>
      <c r="MNO9" s="5"/>
      <c r="MNP9" s="5"/>
      <c r="MNQ9" s="5"/>
      <c r="MNR9" s="5"/>
      <c r="MNS9" s="5"/>
      <c r="MNT9" s="5"/>
      <c r="MNU9" s="5"/>
      <c r="MNV9" s="5"/>
      <c r="MNW9" s="5"/>
      <c r="MNX9" s="5"/>
      <c r="MNY9" s="5"/>
      <c r="MNZ9" s="5"/>
      <c r="MOA9" s="5"/>
      <c r="MOB9" s="5"/>
      <c r="MOC9" s="5"/>
      <c r="MOD9" s="5"/>
      <c r="MOE9" s="5"/>
      <c r="MOF9" s="5"/>
      <c r="MOG9" s="5"/>
      <c r="MOH9" s="5"/>
      <c r="MOI9" s="5"/>
      <c r="MOJ9" s="5"/>
      <c r="MOK9" s="5"/>
      <c r="MOL9" s="5"/>
      <c r="MOM9" s="5"/>
      <c r="MON9" s="5"/>
      <c r="MOO9" s="5"/>
      <c r="MOP9" s="5"/>
      <c r="MOQ9" s="5"/>
      <c r="MOR9" s="5"/>
      <c r="MOS9" s="5"/>
      <c r="MOT9" s="5"/>
      <c r="MOU9" s="5"/>
      <c r="MOV9" s="5"/>
      <c r="MOW9" s="5"/>
      <c r="MOX9" s="5"/>
      <c r="MOY9" s="5"/>
      <c r="MOZ9" s="5"/>
      <c r="MPA9" s="5"/>
      <c r="MPB9" s="5"/>
      <c r="MPC9" s="5"/>
      <c r="MPD9" s="5"/>
      <c r="MPE9" s="5"/>
      <c r="MPF9" s="5"/>
      <c r="MPG9" s="5"/>
      <c r="MPH9" s="5"/>
      <c r="MPI9" s="5"/>
      <c r="MPJ9" s="5"/>
      <c r="MPK9" s="5"/>
      <c r="MPL9" s="5"/>
      <c r="MPM9" s="5"/>
      <c r="MPN9" s="5"/>
      <c r="MPO9" s="5"/>
      <c r="MPP9" s="5"/>
      <c r="MPQ9" s="5"/>
      <c r="MPR9" s="5"/>
      <c r="MPS9" s="5"/>
      <c r="MPT9" s="5"/>
      <c r="MPU9" s="5"/>
      <c r="MPV9" s="5"/>
      <c r="MPW9" s="5"/>
      <c r="MPX9" s="5"/>
      <c r="MPY9" s="5"/>
      <c r="MPZ9" s="5"/>
      <c r="MQA9" s="5"/>
      <c r="MQB9" s="5"/>
      <c r="MQC9" s="5"/>
      <c r="MQD9" s="5"/>
      <c r="MQE9" s="5"/>
      <c r="MQF9" s="5"/>
      <c r="MQG9" s="5"/>
      <c r="MQH9" s="5"/>
      <c r="MQI9" s="5"/>
      <c r="MQJ9" s="5"/>
      <c r="MQK9" s="5"/>
      <c r="MQL9" s="5"/>
      <c r="MQM9" s="5"/>
      <c r="MQN9" s="5"/>
      <c r="MQO9" s="5"/>
      <c r="MQP9" s="5"/>
      <c r="MQQ9" s="5"/>
      <c r="MQR9" s="5"/>
      <c r="MQS9" s="5"/>
      <c r="MQT9" s="5"/>
      <c r="MQU9" s="5"/>
      <c r="MQV9" s="5"/>
      <c r="MQW9" s="5"/>
      <c r="MQX9" s="5"/>
      <c r="MQY9" s="5"/>
      <c r="MQZ9" s="5"/>
      <c r="MRA9" s="5"/>
      <c r="MRB9" s="5"/>
      <c r="MRC9" s="5"/>
      <c r="MRD9" s="5"/>
      <c r="MRE9" s="5"/>
      <c r="MRF9" s="5"/>
      <c r="MRG9" s="5"/>
      <c r="MRH9" s="5"/>
      <c r="MRI9" s="5"/>
      <c r="MRJ9" s="5"/>
      <c r="MRK9" s="5"/>
      <c r="MRL9" s="5"/>
      <c r="MRM9" s="5"/>
      <c r="MRN9" s="5"/>
      <c r="MRO9" s="5"/>
      <c r="MRP9" s="5"/>
      <c r="MRQ9" s="5"/>
      <c r="MRR9" s="5"/>
      <c r="MRS9" s="5"/>
      <c r="MRT9" s="5"/>
      <c r="MRU9" s="5"/>
      <c r="MRV9" s="5"/>
      <c r="MRW9" s="5"/>
      <c r="MRX9" s="5"/>
      <c r="MRY9" s="5"/>
      <c r="MRZ9" s="5"/>
      <c r="MSA9" s="5"/>
      <c r="MSB9" s="5"/>
      <c r="MSC9" s="5"/>
      <c r="MSD9" s="5"/>
      <c r="MSE9" s="5"/>
      <c r="MSF9" s="5"/>
      <c r="MSG9" s="5"/>
      <c r="MSH9" s="5"/>
      <c r="MSI9" s="5"/>
      <c r="MSJ9" s="5"/>
      <c r="MSK9" s="5"/>
      <c r="MSL9" s="5"/>
      <c r="MSM9" s="5"/>
      <c r="MSN9" s="5"/>
      <c r="MSO9" s="5"/>
      <c r="MSP9" s="5"/>
      <c r="MSQ9" s="5"/>
      <c r="MSR9" s="5"/>
      <c r="MSS9" s="5"/>
      <c r="MST9" s="5"/>
      <c r="MSU9" s="5"/>
      <c r="MSV9" s="5"/>
      <c r="MSW9" s="5"/>
      <c r="MSX9" s="5"/>
      <c r="MSY9" s="5"/>
      <c r="MSZ9" s="5"/>
      <c r="MTA9" s="5"/>
      <c r="MTB9" s="5"/>
      <c r="MTC9" s="5"/>
      <c r="MTD9" s="5"/>
      <c r="MTE9" s="5"/>
      <c r="MTF9" s="5"/>
      <c r="MTG9" s="5"/>
      <c r="MTH9" s="5"/>
      <c r="MTI9" s="5"/>
      <c r="MTJ9" s="5"/>
      <c r="MTK9" s="5"/>
      <c r="MTL9" s="5"/>
      <c r="MTM9" s="5"/>
      <c r="MTN9" s="5"/>
      <c r="MTO9" s="5"/>
      <c r="MTP9" s="5"/>
      <c r="MTQ9" s="5"/>
      <c r="MTR9" s="5"/>
      <c r="MTS9" s="5"/>
      <c r="MTT9" s="5"/>
      <c r="MTU9" s="5"/>
      <c r="MTV9" s="5"/>
      <c r="MTW9" s="5"/>
      <c r="MTX9" s="5"/>
      <c r="MTY9" s="5"/>
      <c r="MTZ9" s="5"/>
      <c r="MUA9" s="5"/>
      <c r="MUB9" s="5"/>
      <c r="MUC9" s="5"/>
      <c r="MUD9" s="5"/>
      <c r="MUE9" s="5"/>
      <c r="MUF9" s="5"/>
      <c r="MUG9" s="5"/>
      <c r="MUH9" s="5"/>
      <c r="MUI9" s="5"/>
      <c r="MUJ9" s="5"/>
      <c r="MUK9" s="5"/>
      <c r="MUL9" s="5"/>
      <c r="MUM9" s="5"/>
      <c r="MUN9" s="5"/>
      <c r="MUO9" s="5"/>
      <c r="MUP9" s="5"/>
      <c r="MUQ9" s="5"/>
      <c r="MUR9" s="5"/>
      <c r="MUS9" s="5"/>
      <c r="MUT9" s="5"/>
      <c r="MUU9" s="5"/>
      <c r="MUV9" s="5"/>
      <c r="MUW9" s="5"/>
      <c r="MUX9" s="5"/>
      <c r="MUY9" s="5"/>
      <c r="MUZ9" s="5"/>
      <c r="MVA9" s="5"/>
      <c r="MVB9" s="5"/>
      <c r="MVC9" s="5"/>
      <c r="MVD9" s="5"/>
      <c r="MVE9" s="5"/>
      <c r="MVF9" s="5"/>
      <c r="MVG9" s="5"/>
      <c r="MVH9" s="5"/>
      <c r="MVI9" s="5"/>
      <c r="MVJ9" s="5"/>
      <c r="MVK9" s="5"/>
      <c r="MVL9" s="5"/>
      <c r="MVM9" s="5"/>
      <c r="MVN9" s="5"/>
      <c r="MVO9" s="5"/>
      <c r="MVP9" s="5"/>
      <c r="MVQ9" s="5"/>
      <c r="MVR9" s="5"/>
      <c r="MVS9" s="5"/>
      <c r="MVT9" s="5"/>
      <c r="MVU9" s="5"/>
      <c r="MVV9" s="5"/>
      <c r="MVW9" s="5"/>
      <c r="MVX9" s="5"/>
      <c r="MVY9" s="5"/>
      <c r="MVZ9" s="5"/>
      <c r="MWA9" s="5"/>
      <c r="MWB9" s="5"/>
      <c r="MWC9" s="5"/>
      <c r="MWD9" s="5"/>
      <c r="MWE9" s="5"/>
      <c r="MWF9" s="5"/>
      <c r="MWG9" s="5"/>
      <c r="MWH9" s="5"/>
      <c r="MWI9" s="5"/>
      <c r="MWJ9" s="5"/>
      <c r="MWK9" s="5"/>
      <c r="MWL9" s="5"/>
      <c r="MWM9" s="5"/>
      <c r="MWN9" s="5"/>
      <c r="MWO9" s="5"/>
      <c r="MWP9" s="5"/>
      <c r="MWQ9" s="5"/>
      <c r="MWR9" s="5"/>
      <c r="MWS9" s="5"/>
      <c r="MWT9" s="5"/>
      <c r="MWU9" s="5"/>
      <c r="MWV9" s="5"/>
      <c r="MWW9" s="5"/>
      <c r="MWX9" s="5"/>
      <c r="MWY9" s="5"/>
      <c r="MWZ9" s="5"/>
      <c r="MXA9" s="5"/>
      <c r="MXB9" s="5"/>
      <c r="MXC9" s="5"/>
      <c r="MXD9" s="5"/>
      <c r="MXE9" s="5"/>
      <c r="MXF9" s="5"/>
      <c r="MXG9" s="5"/>
      <c r="MXH9" s="5"/>
      <c r="MXI9" s="5"/>
      <c r="MXJ9" s="5"/>
      <c r="MXK9" s="5"/>
      <c r="MXL9" s="5"/>
      <c r="MXM9" s="5"/>
      <c r="MXN9" s="5"/>
      <c r="MXO9" s="5"/>
      <c r="MXP9" s="5"/>
      <c r="MXQ9" s="5"/>
      <c r="MXR9" s="5"/>
      <c r="MXS9" s="5"/>
      <c r="MXT9" s="5"/>
      <c r="MXU9" s="5"/>
      <c r="MXV9" s="5"/>
      <c r="MXW9" s="5"/>
      <c r="MXX9" s="5"/>
      <c r="MXY9" s="5"/>
      <c r="MXZ9" s="5"/>
      <c r="MYA9" s="5"/>
      <c r="MYB9" s="5"/>
      <c r="MYC9" s="5"/>
      <c r="MYD9" s="5"/>
      <c r="MYE9" s="5"/>
      <c r="MYF9" s="5"/>
      <c r="MYG9" s="5"/>
      <c r="MYH9" s="5"/>
      <c r="MYI9" s="5"/>
      <c r="MYJ9" s="5"/>
      <c r="MYK9" s="5"/>
      <c r="MYL9" s="5"/>
      <c r="MYM9" s="5"/>
      <c r="MYN9" s="5"/>
      <c r="MYO9" s="5"/>
      <c r="MYP9" s="5"/>
      <c r="MYQ9" s="5"/>
      <c r="MYR9" s="5"/>
      <c r="MYS9" s="5"/>
      <c r="MYT9" s="5"/>
      <c r="MYU9" s="5"/>
      <c r="MYV9" s="5"/>
      <c r="MYW9" s="5"/>
      <c r="MYX9" s="5"/>
      <c r="MYY9" s="5"/>
      <c r="MYZ9" s="5"/>
      <c r="MZA9" s="5"/>
      <c r="MZB9" s="5"/>
      <c r="MZC9" s="5"/>
      <c r="MZD9" s="5"/>
      <c r="MZE9" s="5"/>
      <c r="MZF9" s="5"/>
      <c r="MZG9" s="5"/>
      <c r="MZH9" s="5"/>
      <c r="MZI9" s="5"/>
      <c r="MZJ9" s="5"/>
      <c r="MZK9" s="5"/>
      <c r="MZL9" s="5"/>
      <c r="MZM9" s="5"/>
      <c r="MZN9" s="5"/>
      <c r="MZO9" s="5"/>
      <c r="MZP9" s="5"/>
      <c r="MZQ9" s="5"/>
      <c r="MZR9" s="5"/>
      <c r="MZS9" s="5"/>
      <c r="MZT9" s="5"/>
      <c r="MZU9" s="5"/>
      <c r="MZV9" s="5"/>
      <c r="MZW9" s="5"/>
      <c r="MZX9" s="5"/>
      <c r="MZY9" s="5"/>
      <c r="MZZ9" s="5"/>
      <c r="NAA9" s="5"/>
      <c r="NAB9" s="5"/>
      <c r="NAC9" s="5"/>
      <c r="NAD9" s="5"/>
      <c r="NAE9" s="5"/>
      <c r="NAF9" s="5"/>
      <c r="NAG9" s="5"/>
      <c r="NAH9" s="5"/>
      <c r="NAI9" s="5"/>
      <c r="NAJ9" s="5"/>
      <c r="NAK9" s="5"/>
      <c r="NAL9" s="5"/>
      <c r="NAM9" s="5"/>
      <c r="NAN9" s="5"/>
      <c r="NAO9" s="5"/>
      <c r="NAP9" s="5"/>
      <c r="NAQ9" s="5"/>
      <c r="NAR9" s="5"/>
      <c r="NAS9" s="5"/>
      <c r="NAT9" s="5"/>
      <c r="NAU9" s="5"/>
      <c r="NAV9" s="5"/>
      <c r="NAW9" s="5"/>
      <c r="NAX9" s="5"/>
      <c r="NAY9" s="5"/>
      <c r="NAZ9" s="5"/>
      <c r="NBA9" s="5"/>
      <c r="NBB9" s="5"/>
      <c r="NBC9" s="5"/>
      <c r="NBD9" s="5"/>
      <c r="NBE9" s="5"/>
      <c r="NBF9" s="5"/>
      <c r="NBG9" s="5"/>
      <c r="NBH9" s="5"/>
      <c r="NBI9" s="5"/>
      <c r="NBJ9" s="5"/>
      <c r="NBK9" s="5"/>
      <c r="NBL9" s="5"/>
      <c r="NBM9" s="5"/>
      <c r="NBN9" s="5"/>
      <c r="NBO9" s="5"/>
      <c r="NBP9" s="5"/>
      <c r="NBQ9" s="5"/>
      <c r="NBR9" s="5"/>
      <c r="NBS9" s="5"/>
      <c r="NBT9" s="5"/>
      <c r="NBU9" s="5"/>
      <c r="NBV9" s="5"/>
      <c r="NBW9" s="5"/>
      <c r="NBX9" s="5"/>
      <c r="NBY9" s="5"/>
      <c r="NBZ9" s="5"/>
      <c r="NCA9" s="5"/>
      <c r="NCB9" s="5"/>
      <c r="NCC9" s="5"/>
      <c r="NCD9" s="5"/>
      <c r="NCE9" s="5"/>
      <c r="NCF9" s="5"/>
      <c r="NCG9" s="5"/>
      <c r="NCH9" s="5"/>
      <c r="NCI9" s="5"/>
      <c r="NCJ9" s="5"/>
      <c r="NCK9" s="5"/>
      <c r="NCL9" s="5"/>
      <c r="NCM9" s="5"/>
      <c r="NCN9" s="5"/>
      <c r="NCO9" s="5"/>
      <c r="NCP9" s="5"/>
      <c r="NCQ9" s="5"/>
      <c r="NCR9" s="5"/>
      <c r="NCS9" s="5"/>
      <c r="NCT9" s="5"/>
      <c r="NCU9" s="5"/>
      <c r="NCV9" s="5"/>
      <c r="NCW9" s="5"/>
      <c r="NCX9" s="5"/>
      <c r="NCY9" s="5"/>
      <c r="NCZ9" s="5"/>
      <c r="NDA9" s="5"/>
      <c r="NDB9" s="5"/>
      <c r="NDC9" s="5"/>
      <c r="NDD9" s="5"/>
      <c r="NDE9" s="5"/>
      <c r="NDF9" s="5"/>
      <c r="NDG9" s="5"/>
      <c r="NDH9" s="5"/>
      <c r="NDI9" s="5"/>
      <c r="NDJ9" s="5"/>
      <c r="NDK9" s="5"/>
      <c r="NDL9" s="5"/>
      <c r="NDM9" s="5"/>
      <c r="NDN9" s="5"/>
      <c r="NDO9" s="5"/>
      <c r="NDP9" s="5"/>
      <c r="NDQ9" s="5"/>
      <c r="NDR9" s="5"/>
      <c r="NDS9" s="5"/>
      <c r="NDT9" s="5"/>
      <c r="NDU9" s="5"/>
      <c r="NDV9" s="5"/>
      <c r="NDW9" s="5"/>
      <c r="NDX9" s="5"/>
      <c r="NDY9" s="5"/>
      <c r="NDZ9" s="5"/>
      <c r="NEA9" s="5"/>
      <c r="NEB9" s="5"/>
      <c r="NEC9" s="5"/>
      <c r="NED9" s="5"/>
      <c r="NEE9" s="5"/>
      <c r="NEF9" s="5"/>
      <c r="NEG9" s="5"/>
      <c r="NEH9" s="5"/>
      <c r="NEI9" s="5"/>
      <c r="NEJ9" s="5"/>
      <c r="NEK9" s="5"/>
      <c r="NEL9" s="5"/>
      <c r="NEM9" s="5"/>
      <c r="NEN9" s="5"/>
      <c r="NEO9" s="5"/>
      <c r="NEP9" s="5"/>
      <c r="NEQ9" s="5"/>
      <c r="NER9" s="5"/>
      <c r="NES9" s="5"/>
      <c r="NET9" s="5"/>
      <c r="NEU9" s="5"/>
      <c r="NEV9" s="5"/>
      <c r="NEW9" s="5"/>
      <c r="NEX9" s="5"/>
      <c r="NEY9" s="5"/>
      <c r="NEZ9" s="5"/>
      <c r="NFA9" s="5"/>
      <c r="NFB9" s="5"/>
      <c r="NFC9" s="5"/>
      <c r="NFD9" s="5"/>
      <c r="NFE9" s="5"/>
      <c r="NFF9" s="5"/>
      <c r="NFG9" s="5"/>
      <c r="NFH9" s="5"/>
      <c r="NFI9" s="5"/>
      <c r="NFJ9" s="5"/>
      <c r="NFK9" s="5"/>
      <c r="NFL9" s="5"/>
      <c r="NFM9" s="5"/>
      <c r="NFN9" s="5"/>
      <c r="NFO9" s="5"/>
      <c r="NFP9" s="5"/>
      <c r="NFQ9" s="5"/>
      <c r="NFR9" s="5"/>
      <c r="NFS9" s="5"/>
      <c r="NFT9" s="5"/>
      <c r="NFU9" s="5"/>
      <c r="NFV9" s="5"/>
      <c r="NFW9" s="5"/>
      <c r="NFX9" s="5"/>
      <c r="NFY9" s="5"/>
      <c r="NFZ9" s="5"/>
      <c r="NGA9" s="5"/>
      <c r="NGB9" s="5"/>
      <c r="NGC9" s="5"/>
      <c r="NGD9" s="5"/>
      <c r="NGE9" s="5"/>
      <c r="NGF9" s="5"/>
      <c r="NGG9" s="5"/>
      <c r="NGH9" s="5"/>
      <c r="NGI9" s="5"/>
      <c r="NGJ9" s="5"/>
      <c r="NGK9" s="5"/>
      <c r="NGL9" s="5"/>
      <c r="NGM9" s="5"/>
      <c r="NGN9" s="5"/>
      <c r="NGO9" s="5"/>
      <c r="NGP9" s="5"/>
      <c r="NGQ9" s="5"/>
      <c r="NGR9" s="5"/>
      <c r="NGS9" s="5"/>
      <c r="NGT9" s="5"/>
      <c r="NGU9" s="5"/>
      <c r="NGV9" s="5"/>
      <c r="NGW9" s="5"/>
      <c r="NGX9" s="5"/>
      <c r="NGY9" s="5"/>
      <c r="NGZ9" s="5"/>
      <c r="NHA9" s="5"/>
      <c r="NHB9" s="5"/>
      <c r="NHC9" s="5"/>
      <c r="NHD9" s="5"/>
      <c r="NHE9" s="5"/>
      <c r="NHF9" s="5"/>
      <c r="NHG9" s="5"/>
      <c r="NHH9" s="5"/>
      <c r="NHI9" s="5"/>
      <c r="NHJ9" s="5"/>
      <c r="NHK9" s="5"/>
      <c r="NHL9" s="5"/>
      <c r="NHM9" s="5"/>
      <c r="NHN9" s="5"/>
      <c r="NHO9" s="5"/>
      <c r="NHP9" s="5"/>
      <c r="NHQ9" s="5"/>
      <c r="NHR9" s="5"/>
      <c r="NHS9" s="5"/>
      <c r="NHT9" s="5"/>
      <c r="NHU9" s="5"/>
      <c r="NHV9" s="5"/>
      <c r="NHW9" s="5"/>
      <c r="NHX9" s="5"/>
      <c r="NHY9" s="5"/>
      <c r="NHZ9" s="5"/>
      <c r="NIA9" s="5"/>
      <c r="NIB9" s="5"/>
      <c r="NIC9" s="5"/>
      <c r="NID9" s="5"/>
      <c r="NIE9" s="5"/>
      <c r="NIF9" s="5"/>
      <c r="NIG9" s="5"/>
      <c r="NIH9" s="5"/>
      <c r="NII9" s="5"/>
      <c r="NIJ9" s="5"/>
      <c r="NIK9" s="5"/>
      <c r="NIL9" s="5"/>
      <c r="NIM9" s="5"/>
      <c r="NIN9" s="5"/>
      <c r="NIO9" s="5"/>
      <c r="NIP9" s="5"/>
      <c r="NIQ9" s="5"/>
      <c r="NIR9" s="5"/>
      <c r="NIS9" s="5"/>
      <c r="NIT9" s="5"/>
      <c r="NIU9" s="5"/>
      <c r="NIV9" s="5"/>
      <c r="NIW9" s="5"/>
      <c r="NIX9" s="5"/>
      <c r="NIY9" s="5"/>
      <c r="NIZ9" s="5"/>
      <c r="NJA9" s="5"/>
      <c r="NJB9" s="5"/>
      <c r="NJC9" s="5"/>
      <c r="NJD9" s="5"/>
      <c r="NJE9" s="5"/>
      <c r="NJF9" s="5"/>
      <c r="NJG9" s="5"/>
      <c r="NJH9" s="5"/>
      <c r="NJI9" s="5"/>
      <c r="NJJ9" s="5"/>
      <c r="NJK9" s="5"/>
      <c r="NJL9" s="5"/>
      <c r="NJM9" s="5"/>
      <c r="NJN9" s="5"/>
      <c r="NJO9" s="5"/>
      <c r="NJP9" s="5"/>
      <c r="NJQ9" s="5"/>
      <c r="NJR9" s="5"/>
      <c r="NJS9" s="5"/>
      <c r="NJT9" s="5"/>
      <c r="NJU9" s="5"/>
      <c r="NJV9" s="5"/>
      <c r="NJW9" s="5"/>
      <c r="NJX9" s="5"/>
      <c r="NJY9" s="5"/>
      <c r="NJZ9" s="5"/>
      <c r="NKA9" s="5"/>
      <c r="NKB9" s="5"/>
      <c r="NKC9" s="5"/>
      <c r="NKD9" s="5"/>
      <c r="NKE9" s="5"/>
      <c r="NKF9" s="5"/>
      <c r="NKG9" s="5"/>
      <c r="NKH9" s="5"/>
      <c r="NKI9" s="5"/>
      <c r="NKJ9" s="5"/>
      <c r="NKK9" s="5"/>
      <c r="NKL9" s="5"/>
      <c r="NKM9" s="5"/>
      <c r="NKN9" s="5"/>
      <c r="NKO9" s="5"/>
      <c r="NKP9" s="5"/>
      <c r="NKQ9" s="5"/>
      <c r="NKR9" s="5"/>
      <c r="NKS9" s="5"/>
      <c r="NKT9" s="5"/>
      <c r="NKU9" s="5"/>
      <c r="NKV9" s="5"/>
      <c r="NKW9" s="5"/>
      <c r="NKX9" s="5"/>
      <c r="NKY9" s="5"/>
      <c r="NKZ9" s="5"/>
      <c r="NLA9" s="5"/>
      <c r="NLB9" s="5"/>
      <c r="NLC9" s="5"/>
      <c r="NLD9" s="5"/>
      <c r="NLE9" s="5"/>
      <c r="NLF9" s="5"/>
      <c r="NLG9" s="5"/>
      <c r="NLH9" s="5"/>
      <c r="NLI9" s="5"/>
      <c r="NLJ9" s="5"/>
      <c r="NLK9" s="5"/>
      <c r="NLL9" s="5"/>
      <c r="NLM9" s="5"/>
      <c r="NLN9" s="5"/>
      <c r="NLO9" s="5"/>
      <c r="NLP9" s="5"/>
      <c r="NLQ9" s="5"/>
      <c r="NLR9" s="5"/>
      <c r="NLS9" s="5"/>
      <c r="NLT9" s="5"/>
      <c r="NLU9" s="5"/>
      <c r="NLV9" s="5"/>
      <c r="NLW9" s="5"/>
      <c r="NLX9" s="5"/>
      <c r="NLY9" s="5"/>
      <c r="NLZ9" s="5"/>
      <c r="NMA9" s="5"/>
      <c r="NMB9" s="5"/>
      <c r="NMC9" s="5"/>
      <c r="NMD9" s="5"/>
      <c r="NME9" s="5"/>
      <c r="NMF9" s="5"/>
      <c r="NMG9" s="5"/>
      <c r="NMH9" s="5"/>
      <c r="NMI9" s="5"/>
      <c r="NMJ9" s="5"/>
      <c r="NMK9" s="5"/>
      <c r="NML9" s="5"/>
      <c r="NMM9" s="5"/>
      <c r="NMN9" s="5"/>
      <c r="NMO9" s="5"/>
      <c r="NMP9" s="5"/>
      <c r="NMQ9" s="5"/>
      <c r="NMR9" s="5"/>
      <c r="NMS9" s="5"/>
      <c r="NMT9" s="5"/>
      <c r="NMU9" s="5"/>
      <c r="NMV9" s="5"/>
      <c r="NMW9" s="5"/>
      <c r="NMX9" s="5"/>
      <c r="NMY9" s="5"/>
      <c r="NMZ9" s="5"/>
      <c r="NNA9" s="5"/>
      <c r="NNB9" s="5"/>
      <c r="NNC9" s="5"/>
      <c r="NND9" s="5"/>
      <c r="NNE9" s="5"/>
      <c r="NNF9" s="5"/>
      <c r="NNG9" s="5"/>
      <c r="NNH9" s="5"/>
      <c r="NNI9" s="5"/>
      <c r="NNJ9" s="5"/>
      <c r="NNK9" s="5"/>
      <c r="NNL9" s="5"/>
      <c r="NNM9" s="5"/>
      <c r="NNN9" s="5"/>
      <c r="NNO9" s="5"/>
      <c r="NNP9" s="5"/>
      <c r="NNQ9" s="5"/>
      <c r="NNR9" s="5"/>
      <c r="NNS9" s="5"/>
      <c r="NNT9" s="5"/>
      <c r="NNU9" s="5"/>
      <c r="NNV9" s="5"/>
      <c r="NNW9" s="5"/>
      <c r="NNX9" s="5"/>
      <c r="NNY9" s="5"/>
      <c r="NNZ9" s="5"/>
      <c r="NOA9" s="5"/>
      <c r="NOB9" s="5"/>
      <c r="NOC9" s="5"/>
      <c r="NOD9" s="5"/>
      <c r="NOE9" s="5"/>
      <c r="NOF9" s="5"/>
      <c r="NOG9" s="5"/>
      <c r="NOH9" s="5"/>
      <c r="NOI9" s="5"/>
      <c r="NOJ9" s="5"/>
      <c r="NOK9" s="5"/>
      <c r="NOL9" s="5"/>
      <c r="NOM9" s="5"/>
      <c r="NON9" s="5"/>
      <c r="NOO9" s="5"/>
      <c r="NOP9" s="5"/>
      <c r="NOQ9" s="5"/>
      <c r="NOR9" s="5"/>
      <c r="NOS9" s="5"/>
      <c r="NOT9" s="5"/>
      <c r="NOU9" s="5"/>
      <c r="NOV9" s="5"/>
      <c r="NOW9" s="5"/>
      <c r="NOX9" s="5"/>
      <c r="NOY9" s="5"/>
      <c r="NOZ9" s="5"/>
      <c r="NPA9" s="5"/>
      <c r="NPB9" s="5"/>
      <c r="NPC9" s="5"/>
      <c r="NPD9" s="5"/>
      <c r="NPE9" s="5"/>
      <c r="NPF9" s="5"/>
      <c r="NPG9" s="5"/>
      <c r="NPH9" s="5"/>
      <c r="NPI9" s="5"/>
      <c r="NPJ9" s="5"/>
      <c r="NPK9" s="5"/>
      <c r="NPL9" s="5"/>
      <c r="NPM9" s="5"/>
      <c r="NPN9" s="5"/>
      <c r="NPO9" s="5"/>
      <c r="NPP9" s="5"/>
      <c r="NPQ9" s="5"/>
      <c r="NPR9" s="5"/>
      <c r="NPS9" s="5"/>
      <c r="NPT9" s="5"/>
      <c r="NPU9" s="5"/>
      <c r="NPV9" s="5"/>
      <c r="NPW9" s="5"/>
      <c r="NPX9" s="5"/>
      <c r="NPY9" s="5"/>
      <c r="NPZ9" s="5"/>
      <c r="NQA9" s="5"/>
      <c r="NQB9" s="5"/>
      <c r="NQC9" s="5"/>
      <c r="NQD9" s="5"/>
      <c r="NQE9" s="5"/>
      <c r="NQF9" s="5"/>
      <c r="NQG9" s="5"/>
      <c r="NQH9" s="5"/>
      <c r="NQI9" s="5"/>
      <c r="NQJ9" s="5"/>
      <c r="NQK9" s="5"/>
      <c r="NQL9" s="5"/>
      <c r="NQM9" s="5"/>
      <c r="NQN9" s="5"/>
      <c r="NQO9" s="5"/>
      <c r="NQP9" s="5"/>
      <c r="NQQ9" s="5"/>
      <c r="NQR9" s="5"/>
      <c r="NQS9" s="5"/>
      <c r="NQT9" s="5"/>
      <c r="NQU9" s="5"/>
      <c r="NQV9" s="5"/>
      <c r="NQW9" s="5"/>
      <c r="NQX9" s="5"/>
      <c r="NQY9" s="5"/>
      <c r="NQZ9" s="5"/>
      <c r="NRA9" s="5"/>
      <c r="NRB9" s="5"/>
      <c r="NRC9" s="5"/>
      <c r="NRD9" s="5"/>
      <c r="NRE9" s="5"/>
      <c r="NRF9" s="5"/>
      <c r="NRG9" s="5"/>
      <c r="NRH9" s="5"/>
      <c r="NRI9" s="5"/>
      <c r="NRJ9" s="5"/>
      <c r="NRK9" s="5"/>
      <c r="NRL9" s="5"/>
      <c r="NRM9" s="5"/>
      <c r="NRN9" s="5"/>
      <c r="NRO9" s="5"/>
      <c r="NRP9" s="5"/>
      <c r="NRQ9" s="5"/>
      <c r="NRR9" s="5"/>
      <c r="NRS9" s="5"/>
      <c r="NRT9" s="5"/>
      <c r="NRU9" s="5"/>
      <c r="NRV9" s="5"/>
      <c r="NRW9" s="5"/>
      <c r="NRX9" s="5"/>
      <c r="NRY9" s="5"/>
      <c r="NRZ9" s="5"/>
      <c r="NSA9" s="5"/>
      <c r="NSB9" s="5"/>
      <c r="NSC9" s="5"/>
      <c r="NSD9" s="5"/>
      <c r="NSE9" s="5"/>
      <c r="NSF9" s="5"/>
      <c r="NSG9" s="5"/>
      <c r="NSH9" s="5"/>
      <c r="NSI9" s="5"/>
      <c r="NSJ9" s="5"/>
      <c r="NSK9" s="5"/>
      <c r="NSL9" s="5"/>
      <c r="NSM9" s="5"/>
      <c r="NSN9" s="5"/>
      <c r="NSO9" s="5"/>
      <c r="NSP9" s="5"/>
      <c r="NSQ9" s="5"/>
      <c r="NSR9" s="5"/>
      <c r="NSS9" s="5"/>
      <c r="NST9" s="5"/>
      <c r="NSU9" s="5"/>
      <c r="NSV9" s="5"/>
      <c r="NSW9" s="5"/>
      <c r="NSX9" s="5"/>
      <c r="NSY9" s="5"/>
      <c r="NSZ9" s="5"/>
      <c r="NTA9" s="5"/>
      <c r="NTB9" s="5"/>
      <c r="NTC9" s="5"/>
      <c r="NTD9" s="5"/>
      <c r="NTE9" s="5"/>
      <c r="NTF9" s="5"/>
      <c r="NTG9" s="5"/>
      <c r="NTH9" s="5"/>
      <c r="NTI9" s="5"/>
      <c r="NTJ9" s="5"/>
      <c r="NTK9" s="5"/>
      <c r="NTL9" s="5"/>
      <c r="NTM9" s="5"/>
      <c r="NTN9" s="5"/>
      <c r="NTO9" s="5"/>
      <c r="NTP9" s="5"/>
      <c r="NTQ9" s="5"/>
      <c r="NTR9" s="5"/>
      <c r="NTS9" s="5"/>
      <c r="NTT9" s="5"/>
      <c r="NTU9" s="5"/>
      <c r="NTV9" s="5"/>
      <c r="NTW9" s="5"/>
      <c r="NTX9" s="5"/>
      <c r="NTY9" s="5"/>
      <c r="NTZ9" s="5"/>
      <c r="NUA9" s="5"/>
      <c r="NUB9" s="5"/>
      <c r="NUC9" s="5"/>
      <c r="NUD9" s="5"/>
      <c r="NUE9" s="5"/>
      <c r="NUF9" s="5"/>
      <c r="NUG9" s="5"/>
      <c r="NUH9" s="5"/>
      <c r="NUI9" s="5"/>
      <c r="NUJ9" s="5"/>
      <c r="NUK9" s="5"/>
      <c r="NUL9" s="5"/>
      <c r="NUM9" s="5"/>
      <c r="NUN9" s="5"/>
      <c r="NUO9" s="5"/>
      <c r="NUP9" s="5"/>
      <c r="NUQ9" s="5"/>
      <c r="NUR9" s="5"/>
      <c r="NUS9" s="5"/>
      <c r="NUT9" s="5"/>
      <c r="NUU9" s="5"/>
      <c r="NUV9" s="5"/>
      <c r="NUW9" s="5"/>
      <c r="NUX9" s="5"/>
      <c r="NUY9" s="5"/>
      <c r="NUZ9" s="5"/>
      <c r="NVA9" s="5"/>
      <c r="NVB9" s="5"/>
      <c r="NVC9" s="5"/>
      <c r="NVD9" s="5"/>
      <c r="NVE9" s="5"/>
      <c r="NVF9" s="5"/>
      <c r="NVG9" s="5"/>
      <c r="NVH9" s="5"/>
      <c r="NVI9" s="5"/>
      <c r="NVJ9" s="5"/>
      <c r="NVK9" s="5"/>
      <c r="NVL9" s="5"/>
      <c r="NVM9" s="5"/>
      <c r="NVN9" s="5"/>
      <c r="NVO9" s="5"/>
      <c r="NVP9" s="5"/>
      <c r="NVQ9" s="5"/>
      <c r="NVR9" s="5"/>
      <c r="NVS9" s="5"/>
      <c r="NVT9" s="5"/>
      <c r="NVU9" s="5"/>
      <c r="NVV9" s="5"/>
      <c r="NVW9" s="5"/>
      <c r="NVX9" s="5"/>
      <c r="NVY9" s="5"/>
      <c r="NVZ9" s="5"/>
      <c r="NWA9" s="5"/>
      <c r="NWB9" s="5"/>
      <c r="NWC9" s="5"/>
      <c r="NWD9" s="5"/>
      <c r="NWE9" s="5"/>
      <c r="NWF9" s="5"/>
      <c r="NWG9" s="5"/>
      <c r="NWH9" s="5"/>
      <c r="NWI9" s="5"/>
      <c r="NWJ9" s="5"/>
      <c r="NWK9" s="5"/>
      <c r="NWL9" s="5"/>
      <c r="NWM9" s="5"/>
      <c r="NWN9" s="5"/>
      <c r="NWO9" s="5"/>
      <c r="NWP9" s="5"/>
      <c r="NWQ9" s="5"/>
      <c r="NWR9" s="5"/>
      <c r="NWS9" s="5"/>
      <c r="NWT9" s="5"/>
      <c r="NWU9" s="5"/>
      <c r="NWV9" s="5"/>
      <c r="NWW9" s="5"/>
      <c r="NWX9" s="5"/>
      <c r="NWY9" s="5"/>
      <c r="NWZ9" s="5"/>
      <c r="NXA9" s="5"/>
      <c r="NXB9" s="5"/>
      <c r="NXC9" s="5"/>
      <c r="NXD9" s="5"/>
      <c r="NXE9" s="5"/>
      <c r="NXF9" s="5"/>
      <c r="NXG9" s="5"/>
      <c r="NXH9" s="5"/>
      <c r="NXI9" s="5"/>
      <c r="NXJ9" s="5"/>
      <c r="NXK9" s="5"/>
      <c r="NXL9" s="5"/>
      <c r="NXM9" s="5"/>
      <c r="NXN9" s="5"/>
      <c r="NXO9" s="5"/>
      <c r="NXP9" s="5"/>
      <c r="NXQ9" s="5"/>
      <c r="NXR9" s="5"/>
      <c r="NXS9" s="5"/>
      <c r="NXT9" s="5"/>
      <c r="NXU9" s="5"/>
      <c r="NXV9" s="5"/>
      <c r="NXW9" s="5"/>
      <c r="NXX9" s="5"/>
      <c r="NXY9" s="5"/>
      <c r="NXZ9" s="5"/>
      <c r="NYA9" s="5"/>
      <c r="NYB9" s="5"/>
      <c r="NYC9" s="5"/>
      <c r="NYD9" s="5"/>
      <c r="NYE9" s="5"/>
      <c r="NYF9" s="5"/>
      <c r="NYG9" s="5"/>
      <c r="NYH9" s="5"/>
      <c r="NYI9" s="5"/>
      <c r="NYJ9" s="5"/>
      <c r="NYK9" s="5"/>
      <c r="NYL9" s="5"/>
      <c r="NYM9" s="5"/>
      <c r="NYN9" s="5"/>
      <c r="NYO9" s="5"/>
      <c r="NYP9" s="5"/>
      <c r="NYQ9" s="5"/>
      <c r="NYR9" s="5"/>
      <c r="NYS9" s="5"/>
      <c r="NYT9" s="5"/>
      <c r="NYU9" s="5"/>
      <c r="NYV9" s="5"/>
      <c r="NYW9" s="5"/>
      <c r="NYX9" s="5"/>
      <c r="NYY9" s="5"/>
      <c r="NYZ9" s="5"/>
      <c r="NZA9" s="5"/>
      <c r="NZB9" s="5"/>
      <c r="NZC9" s="5"/>
      <c r="NZD9" s="5"/>
      <c r="NZE9" s="5"/>
      <c r="NZF9" s="5"/>
      <c r="NZG9" s="5"/>
      <c r="NZH9" s="5"/>
      <c r="NZI9" s="5"/>
      <c r="NZJ9" s="5"/>
      <c r="NZK9" s="5"/>
      <c r="NZL9" s="5"/>
      <c r="NZM9" s="5"/>
      <c r="NZN9" s="5"/>
      <c r="NZO9" s="5"/>
      <c r="NZP9" s="5"/>
      <c r="NZQ9" s="5"/>
      <c r="NZR9" s="5"/>
      <c r="NZS9" s="5"/>
      <c r="NZT9" s="5"/>
      <c r="NZU9" s="5"/>
      <c r="NZV9" s="5"/>
      <c r="NZW9" s="5"/>
      <c r="NZX9" s="5"/>
      <c r="NZY9" s="5"/>
      <c r="NZZ9" s="5"/>
      <c r="OAA9" s="5"/>
      <c r="OAB9" s="5"/>
      <c r="OAC9" s="5"/>
      <c r="OAD9" s="5"/>
      <c r="OAE9" s="5"/>
      <c r="OAF9" s="5"/>
      <c r="OAG9" s="5"/>
      <c r="OAH9" s="5"/>
      <c r="OAI9" s="5"/>
      <c r="OAJ9" s="5"/>
      <c r="OAK9" s="5"/>
      <c r="OAL9" s="5"/>
      <c r="OAM9" s="5"/>
      <c r="OAN9" s="5"/>
      <c r="OAO9" s="5"/>
      <c r="OAP9" s="5"/>
      <c r="OAQ9" s="5"/>
      <c r="OAR9" s="5"/>
      <c r="OAS9" s="5"/>
      <c r="OAT9" s="5"/>
      <c r="OAU9" s="5"/>
      <c r="OAV9" s="5"/>
      <c r="OAW9" s="5"/>
      <c r="OAX9" s="5"/>
      <c r="OAY9" s="5"/>
      <c r="OAZ9" s="5"/>
      <c r="OBA9" s="5"/>
      <c r="OBB9" s="5"/>
      <c r="OBC9" s="5"/>
      <c r="OBD9" s="5"/>
      <c r="OBE9" s="5"/>
      <c r="OBF9" s="5"/>
      <c r="OBG9" s="5"/>
      <c r="OBH9" s="5"/>
      <c r="OBI9" s="5"/>
      <c r="OBJ9" s="5"/>
      <c r="OBK9" s="5"/>
      <c r="OBL9" s="5"/>
      <c r="OBM9" s="5"/>
      <c r="OBN9" s="5"/>
      <c r="OBO9" s="5"/>
      <c r="OBP9" s="5"/>
      <c r="OBQ9" s="5"/>
      <c r="OBR9" s="5"/>
      <c r="OBS9" s="5"/>
      <c r="OBT9" s="5"/>
      <c r="OBU9" s="5"/>
      <c r="OBV9" s="5"/>
      <c r="OBW9" s="5"/>
      <c r="OBX9" s="5"/>
      <c r="OBY9" s="5"/>
      <c r="OBZ9" s="5"/>
      <c r="OCA9" s="5"/>
      <c r="OCB9" s="5"/>
      <c r="OCC9" s="5"/>
      <c r="OCD9" s="5"/>
      <c r="OCE9" s="5"/>
      <c r="OCF9" s="5"/>
      <c r="OCG9" s="5"/>
      <c r="OCH9" s="5"/>
      <c r="OCI9" s="5"/>
      <c r="OCJ9" s="5"/>
      <c r="OCK9" s="5"/>
      <c r="OCL9" s="5"/>
      <c r="OCM9" s="5"/>
      <c r="OCN9" s="5"/>
      <c r="OCO9" s="5"/>
      <c r="OCP9" s="5"/>
      <c r="OCQ9" s="5"/>
      <c r="OCR9" s="5"/>
      <c r="OCS9" s="5"/>
      <c r="OCT9" s="5"/>
      <c r="OCU9" s="5"/>
      <c r="OCV9" s="5"/>
      <c r="OCW9" s="5"/>
      <c r="OCX9" s="5"/>
      <c r="OCY9" s="5"/>
      <c r="OCZ9" s="5"/>
      <c r="ODA9" s="5"/>
      <c r="ODB9" s="5"/>
      <c r="ODC9" s="5"/>
      <c r="ODD9" s="5"/>
      <c r="ODE9" s="5"/>
      <c r="ODF9" s="5"/>
      <c r="ODG9" s="5"/>
      <c r="ODH9" s="5"/>
      <c r="ODI9" s="5"/>
      <c r="ODJ9" s="5"/>
      <c r="ODK9" s="5"/>
      <c r="ODL9" s="5"/>
      <c r="ODM9" s="5"/>
      <c r="ODN9" s="5"/>
      <c r="ODO9" s="5"/>
      <c r="ODP9" s="5"/>
      <c r="ODQ9" s="5"/>
      <c r="ODR9" s="5"/>
      <c r="ODS9" s="5"/>
      <c r="ODT9" s="5"/>
      <c r="ODU9" s="5"/>
      <c r="ODV9" s="5"/>
      <c r="ODW9" s="5"/>
      <c r="ODX9" s="5"/>
      <c r="ODY9" s="5"/>
      <c r="ODZ9" s="5"/>
      <c r="OEA9" s="5"/>
      <c r="OEB9" s="5"/>
      <c r="OEC9" s="5"/>
      <c r="OED9" s="5"/>
      <c r="OEE9" s="5"/>
      <c r="OEF9" s="5"/>
      <c r="OEG9" s="5"/>
      <c r="OEH9" s="5"/>
      <c r="OEI9" s="5"/>
      <c r="OEJ9" s="5"/>
      <c r="OEK9" s="5"/>
      <c r="OEL9" s="5"/>
      <c r="OEM9" s="5"/>
      <c r="OEN9" s="5"/>
      <c r="OEO9" s="5"/>
      <c r="OEP9" s="5"/>
      <c r="OEQ9" s="5"/>
      <c r="OER9" s="5"/>
      <c r="OES9" s="5"/>
      <c r="OET9" s="5"/>
      <c r="OEU9" s="5"/>
      <c r="OEV9" s="5"/>
      <c r="OEW9" s="5"/>
      <c r="OEX9" s="5"/>
      <c r="OEY9" s="5"/>
      <c r="OEZ9" s="5"/>
      <c r="OFA9" s="5"/>
      <c r="OFB9" s="5"/>
      <c r="OFC9" s="5"/>
      <c r="OFD9" s="5"/>
      <c r="OFE9" s="5"/>
      <c r="OFF9" s="5"/>
      <c r="OFG9" s="5"/>
      <c r="OFH9" s="5"/>
      <c r="OFI9" s="5"/>
      <c r="OFJ9" s="5"/>
      <c r="OFK9" s="5"/>
      <c r="OFL9" s="5"/>
      <c r="OFM9" s="5"/>
      <c r="OFN9" s="5"/>
      <c r="OFO9" s="5"/>
      <c r="OFP9" s="5"/>
      <c r="OFQ9" s="5"/>
      <c r="OFR9" s="5"/>
      <c r="OFS9" s="5"/>
      <c r="OFT9" s="5"/>
      <c r="OFU9" s="5"/>
      <c r="OFV9" s="5"/>
      <c r="OFW9" s="5"/>
      <c r="OFX9" s="5"/>
      <c r="OFY9" s="5"/>
      <c r="OFZ9" s="5"/>
      <c r="OGA9" s="5"/>
      <c r="OGB9" s="5"/>
      <c r="OGC9" s="5"/>
      <c r="OGD9" s="5"/>
      <c r="OGE9" s="5"/>
      <c r="OGF9" s="5"/>
      <c r="OGG9" s="5"/>
      <c r="OGH9" s="5"/>
      <c r="OGI9" s="5"/>
      <c r="OGJ9" s="5"/>
      <c r="OGK9" s="5"/>
      <c r="OGL9" s="5"/>
      <c r="OGM9" s="5"/>
      <c r="OGN9" s="5"/>
      <c r="OGO9" s="5"/>
      <c r="OGP9" s="5"/>
      <c r="OGQ9" s="5"/>
      <c r="OGR9" s="5"/>
      <c r="OGS9" s="5"/>
      <c r="OGT9" s="5"/>
      <c r="OGU9" s="5"/>
      <c r="OGV9" s="5"/>
      <c r="OGW9" s="5"/>
      <c r="OGX9" s="5"/>
      <c r="OGY9" s="5"/>
      <c r="OGZ9" s="5"/>
      <c r="OHA9" s="5"/>
      <c r="OHB9" s="5"/>
      <c r="OHC9" s="5"/>
      <c r="OHD9" s="5"/>
      <c r="OHE9" s="5"/>
      <c r="OHF9" s="5"/>
      <c r="OHG9" s="5"/>
      <c r="OHH9" s="5"/>
      <c r="OHI9" s="5"/>
      <c r="OHJ9" s="5"/>
      <c r="OHK9" s="5"/>
      <c r="OHL9" s="5"/>
      <c r="OHM9" s="5"/>
      <c r="OHN9" s="5"/>
      <c r="OHO9" s="5"/>
      <c r="OHP9" s="5"/>
      <c r="OHQ9" s="5"/>
      <c r="OHR9" s="5"/>
      <c r="OHS9" s="5"/>
      <c r="OHT9" s="5"/>
      <c r="OHU9" s="5"/>
      <c r="OHV9" s="5"/>
      <c r="OHW9" s="5"/>
      <c r="OHX9" s="5"/>
      <c r="OHY9" s="5"/>
      <c r="OHZ9" s="5"/>
      <c r="OIA9" s="5"/>
      <c r="OIB9" s="5"/>
      <c r="OIC9" s="5"/>
      <c r="OID9" s="5"/>
      <c r="OIE9" s="5"/>
      <c r="OIF9" s="5"/>
      <c r="OIG9" s="5"/>
      <c r="OIH9" s="5"/>
      <c r="OII9" s="5"/>
      <c r="OIJ9" s="5"/>
      <c r="OIK9" s="5"/>
      <c r="OIL9" s="5"/>
      <c r="OIM9" s="5"/>
      <c r="OIN9" s="5"/>
      <c r="OIO9" s="5"/>
      <c r="OIP9" s="5"/>
      <c r="OIQ9" s="5"/>
      <c r="OIR9" s="5"/>
      <c r="OIS9" s="5"/>
      <c r="OIT9" s="5"/>
      <c r="OIU9" s="5"/>
      <c r="OIV9" s="5"/>
      <c r="OIW9" s="5"/>
      <c r="OIX9" s="5"/>
      <c r="OIY9" s="5"/>
      <c r="OIZ9" s="5"/>
      <c r="OJA9" s="5"/>
      <c r="OJB9" s="5"/>
      <c r="OJC9" s="5"/>
      <c r="OJD9" s="5"/>
      <c r="OJE9" s="5"/>
      <c r="OJF9" s="5"/>
      <c r="OJG9" s="5"/>
      <c r="OJH9" s="5"/>
      <c r="OJI9" s="5"/>
      <c r="OJJ9" s="5"/>
      <c r="OJK9" s="5"/>
      <c r="OJL9" s="5"/>
      <c r="OJM9" s="5"/>
      <c r="OJN9" s="5"/>
      <c r="OJO9" s="5"/>
      <c r="OJP9" s="5"/>
      <c r="OJQ9" s="5"/>
      <c r="OJR9" s="5"/>
      <c r="OJS9" s="5"/>
      <c r="OJT9" s="5"/>
      <c r="OJU9" s="5"/>
      <c r="OJV9" s="5"/>
      <c r="OJW9" s="5"/>
      <c r="OJX9" s="5"/>
      <c r="OJY9" s="5"/>
      <c r="OJZ9" s="5"/>
      <c r="OKA9" s="5"/>
      <c r="OKB9" s="5"/>
      <c r="OKC9" s="5"/>
      <c r="OKD9" s="5"/>
      <c r="OKE9" s="5"/>
      <c r="OKF9" s="5"/>
      <c r="OKG9" s="5"/>
      <c r="OKH9" s="5"/>
      <c r="OKI9" s="5"/>
      <c r="OKJ9" s="5"/>
      <c r="OKK9" s="5"/>
      <c r="OKL9" s="5"/>
      <c r="OKM9" s="5"/>
      <c r="OKN9" s="5"/>
      <c r="OKO9" s="5"/>
      <c r="OKP9" s="5"/>
      <c r="OKQ9" s="5"/>
      <c r="OKR9" s="5"/>
      <c r="OKS9" s="5"/>
      <c r="OKT9" s="5"/>
      <c r="OKU9" s="5"/>
      <c r="OKV9" s="5"/>
      <c r="OKW9" s="5"/>
      <c r="OKX9" s="5"/>
      <c r="OKY9" s="5"/>
      <c r="OKZ9" s="5"/>
      <c r="OLA9" s="5"/>
      <c r="OLB9" s="5"/>
      <c r="OLC9" s="5"/>
      <c r="OLD9" s="5"/>
      <c r="OLE9" s="5"/>
      <c r="OLF9" s="5"/>
      <c r="OLG9" s="5"/>
      <c r="OLH9" s="5"/>
      <c r="OLI9" s="5"/>
      <c r="OLJ9" s="5"/>
      <c r="OLK9" s="5"/>
      <c r="OLL9" s="5"/>
      <c r="OLM9" s="5"/>
      <c r="OLN9" s="5"/>
      <c r="OLO9" s="5"/>
      <c r="OLP9" s="5"/>
      <c r="OLQ9" s="5"/>
      <c r="OLR9" s="5"/>
      <c r="OLS9" s="5"/>
      <c r="OLT9" s="5"/>
      <c r="OLU9" s="5"/>
      <c r="OLV9" s="5"/>
      <c r="OLW9" s="5"/>
      <c r="OLX9" s="5"/>
      <c r="OLY9" s="5"/>
      <c r="OLZ9" s="5"/>
      <c r="OMA9" s="5"/>
      <c r="OMB9" s="5"/>
      <c r="OMC9" s="5"/>
      <c r="OMD9" s="5"/>
      <c r="OME9" s="5"/>
      <c r="OMF9" s="5"/>
      <c r="OMG9" s="5"/>
      <c r="OMH9" s="5"/>
      <c r="OMI9" s="5"/>
      <c r="OMJ9" s="5"/>
      <c r="OMK9" s="5"/>
      <c r="OML9" s="5"/>
      <c r="OMM9" s="5"/>
      <c r="OMN9" s="5"/>
      <c r="OMO9" s="5"/>
      <c r="OMP9" s="5"/>
      <c r="OMQ9" s="5"/>
      <c r="OMR9" s="5"/>
      <c r="OMS9" s="5"/>
      <c r="OMT9" s="5"/>
      <c r="OMU9" s="5"/>
      <c r="OMV9" s="5"/>
      <c r="OMW9" s="5"/>
      <c r="OMX9" s="5"/>
      <c r="OMY9" s="5"/>
      <c r="OMZ9" s="5"/>
      <c r="ONA9" s="5"/>
      <c r="ONB9" s="5"/>
      <c r="ONC9" s="5"/>
      <c r="OND9" s="5"/>
      <c r="ONE9" s="5"/>
      <c r="ONF9" s="5"/>
      <c r="ONG9" s="5"/>
      <c r="ONH9" s="5"/>
      <c r="ONI9" s="5"/>
      <c r="ONJ9" s="5"/>
      <c r="ONK9" s="5"/>
      <c r="ONL9" s="5"/>
      <c r="ONM9" s="5"/>
      <c r="ONN9" s="5"/>
      <c r="ONO9" s="5"/>
      <c r="ONP9" s="5"/>
      <c r="ONQ9" s="5"/>
      <c r="ONR9" s="5"/>
      <c r="ONS9" s="5"/>
      <c r="ONT9" s="5"/>
      <c r="ONU9" s="5"/>
      <c r="ONV9" s="5"/>
      <c r="ONW9" s="5"/>
      <c r="ONX9" s="5"/>
      <c r="ONY9" s="5"/>
      <c r="ONZ9" s="5"/>
      <c r="OOA9" s="5"/>
      <c r="OOB9" s="5"/>
      <c r="OOC9" s="5"/>
      <c r="OOD9" s="5"/>
      <c r="OOE9" s="5"/>
      <c r="OOF9" s="5"/>
      <c r="OOG9" s="5"/>
      <c r="OOH9" s="5"/>
      <c r="OOI9" s="5"/>
      <c r="OOJ9" s="5"/>
      <c r="OOK9" s="5"/>
      <c r="OOL9" s="5"/>
      <c r="OOM9" s="5"/>
      <c r="OON9" s="5"/>
      <c r="OOO9" s="5"/>
      <c r="OOP9" s="5"/>
      <c r="OOQ9" s="5"/>
      <c r="OOR9" s="5"/>
      <c r="OOS9" s="5"/>
      <c r="OOT9" s="5"/>
      <c r="OOU9" s="5"/>
      <c r="OOV9" s="5"/>
      <c r="OOW9" s="5"/>
      <c r="OOX9" s="5"/>
      <c r="OOY9" s="5"/>
      <c r="OOZ9" s="5"/>
      <c r="OPA9" s="5"/>
      <c r="OPB9" s="5"/>
      <c r="OPC9" s="5"/>
      <c r="OPD9" s="5"/>
      <c r="OPE9" s="5"/>
      <c r="OPF9" s="5"/>
      <c r="OPG9" s="5"/>
      <c r="OPH9" s="5"/>
      <c r="OPI9" s="5"/>
      <c r="OPJ9" s="5"/>
      <c r="OPK9" s="5"/>
      <c r="OPL9" s="5"/>
      <c r="OPM9" s="5"/>
      <c r="OPN9" s="5"/>
      <c r="OPO9" s="5"/>
      <c r="OPP9" s="5"/>
      <c r="OPQ9" s="5"/>
      <c r="OPR9" s="5"/>
      <c r="OPS9" s="5"/>
      <c r="OPT9" s="5"/>
      <c r="OPU9" s="5"/>
      <c r="OPV9" s="5"/>
      <c r="OPW9" s="5"/>
      <c r="OPX9" s="5"/>
      <c r="OPY9" s="5"/>
      <c r="OPZ9" s="5"/>
      <c r="OQA9" s="5"/>
      <c r="OQB9" s="5"/>
      <c r="OQC9" s="5"/>
      <c r="OQD9" s="5"/>
      <c r="OQE9" s="5"/>
      <c r="OQF9" s="5"/>
      <c r="OQG9" s="5"/>
      <c r="OQH9" s="5"/>
      <c r="OQI9" s="5"/>
      <c r="OQJ9" s="5"/>
      <c r="OQK9" s="5"/>
      <c r="OQL9" s="5"/>
      <c r="OQM9" s="5"/>
      <c r="OQN9" s="5"/>
      <c r="OQO9" s="5"/>
      <c r="OQP9" s="5"/>
      <c r="OQQ9" s="5"/>
      <c r="OQR9" s="5"/>
      <c r="OQS9" s="5"/>
      <c r="OQT9" s="5"/>
      <c r="OQU9" s="5"/>
      <c r="OQV9" s="5"/>
      <c r="OQW9" s="5"/>
      <c r="OQX9" s="5"/>
      <c r="OQY9" s="5"/>
      <c r="OQZ9" s="5"/>
      <c r="ORA9" s="5"/>
      <c r="ORB9" s="5"/>
      <c r="ORC9" s="5"/>
      <c r="ORD9" s="5"/>
      <c r="ORE9" s="5"/>
      <c r="ORF9" s="5"/>
      <c r="ORG9" s="5"/>
      <c r="ORH9" s="5"/>
      <c r="ORI9" s="5"/>
      <c r="ORJ9" s="5"/>
      <c r="ORK9" s="5"/>
      <c r="ORL9" s="5"/>
      <c r="ORM9" s="5"/>
      <c r="ORN9" s="5"/>
      <c r="ORO9" s="5"/>
      <c r="ORP9" s="5"/>
      <c r="ORQ9" s="5"/>
      <c r="ORR9" s="5"/>
      <c r="ORS9" s="5"/>
      <c r="ORT9" s="5"/>
      <c r="ORU9" s="5"/>
      <c r="ORV9" s="5"/>
      <c r="ORW9" s="5"/>
      <c r="ORX9" s="5"/>
      <c r="ORY9" s="5"/>
      <c r="ORZ9" s="5"/>
      <c r="OSA9" s="5"/>
      <c r="OSB9" s="5"/>
      <c r="OSC9" s="5"/>
      <c r="OSD9" s="5"/>
      <c r="OSE9" s="5"/>
      <c r="OSF9" s="5"/>
      <c r="OSG9" s="5"/>
      <c r="OSH9" s="5"/>
      <c r="OSI9" s="5"/>
      <c r="OSJ9" s="5"/>
      <c r="OSK9" s="5"/>
      <c r="OSL9" s="5"/>
      <c r="OSM9" s="5"/>
      <c r="OSN9" s="5"/>
      <c r="OSO9" s="5"/>
      <c r="OSP9" s="5"/>
      <c r="OSQ9" s="5"/>
      <c r="OSR9" s="5"/>
      <c r="OSS9" s="5"/>
      <c r="OST9" s="5"/>
      <c r="OSU9" s="5"/>
      <c r="OSV9" s="5"/>
      <c r="OSW9" s="5"/>
      <c r="OSX9" s="5"/>
      <c r="OSY9" s="5"/>
      <c r="OSZ9" s="5"/>
      <c r="OTA9" s="5"/>
      <c r="OTB9" s="5"/>
      <c r="OTC9" s="5"/>
      <c r="OTD9" s="5"/>
      <c r="OTE9" s="5"/>
      <c r="OTF9" s="5"/>
      <c r="OTG9" s="5"/>
      <c r="OTH9" s="5"/>
      <c r="OTI9" s="5"/>
      <c r="OTJ9" s="5"/>
      <c r="OTK9" s="5"/>
      <c r="OTL9" s="5"/>
      <c r="OTM9" s="5"/>
      <c r="OTN9" s="5"/>
      <c r="OTO9" s="5"/>
      <c r="OTP9" s="5"/>
      <c r="OTQ9" s="5"/>
      <c r="OTR9" s="5"/>
      <c r="OTS9" s="5"/>
      <c r="OTT9" s="5"/>
      <c r="OTU9" s="5"/>
      <c r="OTV9" s="5"/>
      <c r="OTW9" s="5"/>
      <c r="OTX9" s="5"/>
      <c r="OTY9" s="5"/>
      <c r="OTZ9" s="5"/>
      <c r="OUA9" s="5"/>
      <c r="OUB9" s="5"/>
      <c r="OUC9" s="5"/>
      <c r="OUD9" s="5"/>
      <c r="OUE9" s="5"/>
      <c r="OUF9" s="5"/>
      <c r="OUG9" s="5"/>
      <c r="OUH9" s="5"/>
      <c r="OUI9" s="5"/>
      <c r="OUJ9" s="5"/>
      <c r="OUK9" s="5"/>
      <c r="OUL9" s="5"/>
      <c r="OUM9" s="5"/>
      <c r="OUN9" s="5"/>
      <c r="OUO9" s="5"/>
      <c r="OUP9" s="5"/>
      <c r="OUQ9" s="5"/>
      <c r="OUR9" s="5"/>
      <c r="OUS9" s="5"/>
      <c r="OUT9" s="5"/>
      <c r="OUU9" s="5"/>
      <c r="OUV9" s="5"/>
      <c r="OUW9" s="5"/>
      <c r="OUX9" s="5"/>
      <c r="OUY9" s="5"/>
      <c r="OUZ9" s="5"/>
      <c r="OVA9" s="5"/>
      <c r="OVB9" s="5"/>
      <c r="OVC9" s="5"/>
      <c r="OVD9" s="5"/>
      <c r="OVE9" s="5"/>
      <c r="OVF9" s="5"/>
      <c r="OVG9" s="5"/>
      <c r="OVH9" s="5"/>
      <c r="OVI9" s="5"/>
      <c r="OVJ9" s="5"/>
      <c r="OVK9" s="5"/>
      <c r="OVL9" s="5"/>
      <c r="OVM9" s="5"/>
      <c r="OVN9" s="5"/>
      <c r="OVO9" s="5"/>
      <c r="OVP9" s="5"/>
      <c r="OVQ9" s="5"/>
      <c r="OVR9" s="5"/>
      <c r="OVS9" s="5"/>
      <c r="OVT9" s="5"/>
      <c r="OVU9" s="5"/>
      <c r="OVV9" s="5"/>
      <c r="OVW9" s="5"/>
      <c r="OVX9" s="5"/>
      <c r="OVY9" s="5"/>
      <c r="OVZ9" s="5"/>
      <c r="OWA9" s="5"/>
      <c r="OWB9" s="5"/>
      <c r="OWC9" s="5"/>
      <c r="OWD9" s="5"/>
      <c r="OWE9" s="5"/>
      <c r="OWF9" s="5"/>
      <c r="OWG9" s="5"/>
      <c r="OWH9" s="5"/>
      <c r="OWI9" s="5"/>
      <c r="OWJ9" s="5"/>
      <c r="OWK9" s="5"/>
      <c r="OWL9" s="5"/>
      <c r="OWM9" s="5"/>
      <c r="OWN9" s="5"/>
      <c r="OWO9" s="5"/>
      <c r="OWP9" s="5"/>
      <c r="OWQ9" s="5"/>
      <c r="OWR9" s="5"/>
      <c r="OWS9" s="5"/>
      <c r="OWT9" s="5"/>
      <c r="OWU9" s="5"/>
      <c r="OWV9" s="5"/>
      <c r="OWW9" s="5"/>
      <c r="OWX9" s="5"/>
      <c r="OWY9" s="5"/>
      <c r="OWZ9" s="5"/>
      <c r="OXA9" s="5"/>
      <c r="OXB9" s="5"/>
      <c r="OXC9" s="5"/>
      <c r="OXD9" s="5"/>
      <c r="OXE9" s="5"/>
      <c r="OXF9" s="5"/>
      <c r="OXG9" s="5"/>
      <c r="OXH9" s="5"/>
      <c r="OXI9" s="5"/>
      <c r="OXJ9" s="5"/>
      <c r="OXK9" s="5"/>
      <c r="OXL9" s="5"/>
      <c r="OXM9" s="5"/>
      <c r="OXN9" s="5"/>
      <c r="OXO9" s="5"/>
      <c r="OXP9" s="5"/>
      <c r="OXQ9" s="5"/>
      <c r="OXR9" s="5"/>
      <c r="OXS9" s="5"/>
      <c r="OXT9" s="5"/>
      <c r="OXU9" s="5"/>
      <c r="OXV9" s="5"/>
      <c r="OXW9" s="5"/>
      <c r="OXX9" s="5"/>
      <c r="OXY9" s="5"/>
      <c r="OXZ9" s="5"/>
      <c r="OYA9" s="5"/>
      <c r="OYB9" s="5"/>
      <c r="OYC9" s="5"/>
      <c r="OYD9" s="5"/>
      <c r="OYE9" s="5"/>
      <c r="OYF9" s="5"/>
      <c r="OYG9" s="5"/>
      <c r="OYH9" s="5"/>
      <c r="OYI9" s="5"/>
      <c r="OYJ9" s="5"/>
      <c r="OYK9" s="5"/>
      <c r="OYL9" s="5"/>
      <c r="OYM9" s="5"/>
      <c r="OYN9" s="5"/>
      <c r="OYO9" s="5"/>
      <c r="OYP9" s="5"/>
      <c r="OYQ9" s="5"/>
      <c r="OYR9" s="5"/>
      <c r="OYS9" s="5"/>
      <c r="OYT9" s="5"/>
      <c r="OYU9" s="5"/>
      <c r="OYV9" s="5"/>
      <c r="OYW9" s="5"/>
      <c r="OYX9" s="5"/>
      <c r="OYY9" s="5"/>
      <c r="OYZ9" s="5"/>
      <c r="OZA9" s="5"/>
      <c r="OZB9" s="5"/>
      <c r="OZC9" s="5"/>
      <c r="OZD9" s="5"/>
      <c r="OZE9" s="5"/>
      <c r="OZF9" s="5"/>
      <c r="OZG9" s="5"/>
      <c r="OZH9" s="5"/>
      <c r="OZI9" s="5"/>
      <c r="OZJ9" s="5"/>
      <c r="OZK9" s="5"/>
      <c r="OZL9" s="5"/>
      <c r="OZM9" s="5"/>
      <c r="OZN9" s="5"/>
      <c r="OZO9" s="5"/>
      <c r="OZP9" s="5"/>
      <c r="OZQ9" s="5"/>
      <c r="OZR9" s="5"/>
      <c r="OZS9" s="5"/>
      <c r="OZT9" s="5"/>
      <c r="OZU9" s="5"/>
      <c r="OZV9" s="5"/>
      <c r="OZW9" s="5"/>
      <c r="OZX9" s="5"/>
      <c r="OZY9" s="5"/>
      <c r="OZZ9" s="5"/>
      <c r="PAA9" s="5"/>
      <c r="PAB9" s="5"/>
      <c r="PAC9" s="5"/>
      <c r="PAD9" s="5"/>
      <c r="PAE9" s="5"/>
      <c r="PAF9" s="5"/>
      <c r="PAG9" s="5"/>
      <c r="PAH9" s="5"/>
      <c r="PAI9" s="5"/>
      <c r="PAJ9" s="5"/>
      <c r="PAK9" s="5"/>
      <c r="PAL9" s="5"/>
      <c r="PAM9" s="5"/>
      <c r="PAN9" s="5"/>
      <c r="PAO9" s="5"/>
      <c r="PAP9" s="5"/>
      <c r="PAQ9" s="5"/>
      <c r="PAR9" s="5"/>
      <c r="PAS9" s="5"/>
      <c r="PAT9" s="5"/>
      <c r="PAU9" s="5"/>
      <c r="PAV9" s="5"/>
      <c r="PAW9" s="5"/>
      <c r="PAX9" s="5"/>
      <c r="PAY9" s="5"/>
      <c r="PAZ9" s="5"/>
      <c r="PBA9" s="5"/>
      <c r="PBB9" s="5"/>
      <c r="PBC9" s="5"/>
      <c r="PBD9" s="5"/>
      <c r="PBE9" s="5"/>
      <c r="PBF9" s="5"/>
      <c r="PBG9" s="5"/>
      <c r="PBH9" s="5"/>
      <c r="PBI9" s="5"/>
      <c r="PBJ9" s="5"/>
      <c r="PBK9" s="5"/>
      <c r="PBL9" s="5"/>
      <c r="PBM9" s="5"/>
      <c r="PBN9" s="5"/>
      <c r="PBO9" s="5"/>
      <c r="PBP9" s="5"/>
      <c r="PBQ9" s="5"/>
      <c r="PBR9" s="5"/>
      <c r="PBS9" s="5"/>
      <c r="PBT9" s="5"/>
      <c r="PBU9" s="5"/>
      <c r="PBV9" s="5"/>
      <c r="PBW9" s="5"/>
      <c r="PBX9" s="5"/>
      <c r="PBY9" s="5"/>
      <c r="PBZ9" s="5"/>
      <c r="PCA9" s="5"/>
      <c r="PCB9" s="5"/>
      <c r="PCC9" s="5"/>
      <c r="PCD9" s="5"/>
      <c r="PCE9" s="5"/>
      <c r="PCF9" s="5"/>
      <c r="PCG9" s="5"/>
      <c r="PCH9" s="5"/>
      <c r="PCI9" s="5"/>
      <c r="PCJ9" s="5"/>
      <c r="PCK9" s="5"/>
      <c r="PCL9" s="5"/>
      <c r="PCM9" s="5"/>
      <c r="PCN9" s="5"/>
      <c r="PCO9" s="5"/>
      <c r="PCP9" s="5"/>
      <c r="PCQ9" s="5"/>
      <c r="PCR9" s="5"/>
      <c r="PCS9" s="5"/>
      <c r="PCT9" s="5"/>
      <c r="PCU9" s="5"/>
      <c r="PCV9" s="5"/>
      <c r="PCW9" s="5"/>
      <c r="PCX9" s="5"/>
      <c r="PCY9" s="5"/>
      <c r="PCZ9" s="5"/>
      <c r="PDA9" s="5"/>
      <c r="PDB9" s="5"/>
      <c r="PDC9" s="5"/>
      <c r="PDD9" s="5"/>
      <c r="PDE9" s="5"/>
      <c r="PDF9" s="5"/>
      <c r="PDG9" s="5"/>
      <c r="PDH9" s="5"/>
      <c r="PDI9" s="5"/>
      <c r="PDJ9" s="5"/>
      <c r="PDK9" s="5"/>
      <c r="PDL9" s="5"/>
      <c r="PDM9" s="5"/>
      <c r="PDN9" s="5"/>
      <c r="PDO9" s="5"/>
      <c r="PDP9" s="5"/>
      <c r="PDQ9" s="5"/>
      <c r="PDR9" s="5"/>
      <c r="PDS9" s="5"/>
      <c r="PDT9" s="5"/>
      <c r="PDU9" s="5"/>
      <c r="PDV9" s="5"/>
      <c r="PDW9" s="5"/>
      <c r="PDX9" s="5"/>
      <c r="PDY9" s="5"/>
      <c r="PDZ9" s="5"/>
      <c r="PEA9" s="5"/>
      <c r="PEB9" s="5"/>
      <c r="PEC9" s="5"/>
      <c r="PED9" s="5"/>
      <c r="PEE9" s="5"/>
      <c r="PEF9" s="5"/>
      <c r="PEG9" s="5"/>
      <c r="PEH9" s="5"/>
      <c r="PEI9" s="5"/>
      <c r="PEJ9" s="5"/>
      <c r="PEK9" s="5"/>
      <c r="PEL9" s="5"/>
      <c r="PEM9" s="5"/>
      <c r="PEN9" s="5"/>
      <c r="PEO9" s="5"/>
      <c r="PEP9" s="5"/>
      <c r="PEQ9" s="5"/>
      <c r="PER9" s="5"/>
      <c r="PES9" s="5"/>
      <c r="PET9" s="5"/>
      <c r="PEU9" s="5"/>
      <c r="PEV9" s="5"/>
      <c r="PEW9" s="5"/>
      <c r="PEX9" s="5"/>
      <c r="PEY9" s="5"/>
      <c r="PEZ9" s="5"/>
      <c r="PFA9" s="5"/>
      <c r="PFB9" s="5"/>
      <c r="PFC9" s="5"/>
      <c r="PFD9" s="5"/>
      <c r="PFE9" s="5"/>
      <c r="PFF9" s="5"/>
      <c r="PFG9" s="5"/>
      <c r="PFH9" s="5"/>
      <c r="PFI9" s="5"/>
      <c r="PFJ9" s="5"/>
      <c r="PFK9" s="5"/>
      <c r="PFL9" s="5"/>
      <c r="PFM9" s="5"/>
      <c r="PFN9" s="5"/>
      <c r="PFO9" s="5"/>
      <c r="PFP9" s="5"/>
      <c r="PFQ9" s="5"/>
      <c r="PFR9" s="5"/>
      <c r="PFS9" s="5"/>
      <c r="PFT9" s="5"/>
      <c r="PFU9" s="5"/>
      <c r="PFV9" s="5"/>
      <c r="PFW9" s="5"/>
      <c r="PFX9" s="5"/>
      <c r="PFY9" s="5"/>
      <c r="PFZ9" s="5"/>
      <c r="PGA9" s="5"/>
      <c r="PGB9" s="5"/>
      <c r="PGC9" s="5"/>
      <c r="PGD9" s="5"/>
      <c r="PGE9" s="5"/>
      <c r="PGF9" s="5"/>
      <c r="PGG9" s="5"/>
      <c r="PGH9" s="5"/>
      <c r="PGI9" s="5"/>
      <c r="PGJ9" s="5"/>
      <c r="PGK9" s="5"/>
      <c r="PGL9" s="5"/>
      <c r="PGM9" s="5"/>
      <c r="PGN9" s="5"/>
      <c r="PGO9" s="5"/>
      <c r="PGP9" s="5"/>
      <c r="PGQ9" s="5"/>
      <c r="PGR9" s="5"/>
      <c r="PGS9" s="5"/>
      <c r="PGT9" s="5"/>
      <c r="PGU9" s="5"/>
      <c r="PGV9" s="5"/>
      <c r="PGW9" s="5"/>
      <c r="PGX9" s="5"/>
      <c r="PGY9" s="5"/>
      <c r="PGZ9" s="5"/>
      <c r="PHA9" s="5"/>
      <c r="PHB9" s="5"/>
      <c r="PHC9" s="5"/>
      <c r="PHD9" s="5"/>
      <c r="PHE9" s="5"/>
      <c r="PHF9" s="5"/>
      <c r="PHG9" s="5"/>
      <c r="PHH9" s="5"/>
      <c r="PHI9" s="5"/>
      <c r="PHJ9" s="5"/>
      <c r="PHK9" s="5"/>
      <c r="PHL9" s="5"/>
      <c r="PHM9" s="5"/>
      <c r="PHN9" s="5"/>
      <c r="PHO9" s="5"/>
      <c r="PHP9" s="5"/>
      <c r="PHQ9" s="5"/>
      <c r="PHR9" s="5"/>
      <c r="PHS9" s="5"/>
      <c r="PHT9" s="5"/>
      <c r="PHU9" s="5"/>
      <c r="PHV9" s="5"/>
      <c r="PHW9" s="5"/>
      <c r="PHX9" s="5"/>
      <c r="PHY9" s="5"/>
      <c r="PHZ9" s="5"/>
      <c r="PIA9" s="5"/>
      <c r="PIB9" s="5"/>
      <c r="PIC9" s="5"/>
      <c r="PID9" s="5"/>
      <c r="PIE9" s="5"/>
      <c r="PIF9" s="5"/>
      <c r="PIG9" s="5"/>
      <c r="PIH9" s="5"/>
      <c r="PII9" s="5"/>
      <c r="PIJ9" s="5"/>
      <c r="PIK9" s="5"/>
      <c r="PIL9" s="5"/>
      <c r="PIM9" s="5"/>
      <c r="PIN9" s="5"/>
      <c r="PIO9" s="5"/>
      <c r="PIP9" s="5"/>
      <c r="PIQ9" s="5"/>
      <c r="PIR9" s="5"/>
      <c r="PIS9" s="5"/>
      <c r="PIT9" s="5"/>
      <c r="PIU9" s="5"/>
      <c r="PIV9" s="5"/>
      <c r="PIW9" s="5"/>
      <c r="PIX9" s="5"/>
      <c r="PIY9" s="5"/>
      <c r="PIZ9" s="5"/>
      <c r="PJA9" s="5"/>
      <c r="PJB9" s="5"/>
      <c r="PJC9" s="5"/>
      <c r="PJD9" s="5"/>
      <c r="PJE9" s="5"/>
      <c r="PJF9" s="5"/>
      <c r="PJG9" s="5"/>
      <c r="PJH9" s="5"/>
      <c r="PJI9" s="5"/>
      <c r="PJJ9" s="5"/>
      <c r="PJK9" s="5"/>
      <c r="PJL9" s="5"/>
      <c r="PJM9" s="5"/>
      <c r="PJN9" s="5"/>
      <c r="PJO9" s="5"/>
      <c r="PJP9" s="5"/>
      <c r="PJQ9" s="5"/>
      <c r="PJR9" s="5"/>
      <c r="PJS9" s="5"/>
      <c r="PJT9" s="5"/>
      <c r="PJU9" s="5"/>
      <c r="PJV9" s="5"/>
      <c r="PJW9" s="5"/>
      <c r="PJX9" s="5"/>
      <c r="PJY9" s="5"/>
      <c r="PJZ9" s="5"/>
      <c r="PKA9" s="5"/>
      <c r="PKB9" s="5"/>
      <c r="PKC9" s="5"/>
      <c r="PKD9" s="5"/>
      <c r="PKE9" s="5"/>
      <c r="PKF9" s="5"/>
      <c r="PKG9" s="5"/>
      <c r="PKH9" s="5"/>
      <c r="PKI9" s="5"/>
      <c r="PKJ9" s="5"/>
      <c r="PKK9" s="5"/>
      <c r="PKL9" s="5"/>
      <c r="PKM9" s="5"/>
      <c r="PKN9" s="5"/>
      <c r="PKO9" s="5"/>
      <c r="PKP9" s="5"/>
      <c r="PKQ9" s="5"/>
      <c r="PKR9" s="5"/>
      <c r="PKS9" s="5"/>
      <c r="PKT9" s="5"/>
      <c r="PKU9" s="5"/>
      <c r="PKV9" s="5"/>
      <c r="PKW9" s="5"/>
      <c r="PKX9" s="5"/>
      <c r="PKY9" s="5"/>
      <c r="PKZ9" s="5"/>
      <c r="PLA9" s="5"/>
      <c r="PLB9" s="5"/>
      <c r="PLC9" s="5"/>
      <c r="PLD9" s="5"/>
      <c r="PLE9" s="5"/>
      <c r="PLF9" s="5"/>
      <c r="PLG9" s="5"/>
      <c r="PLH9" s="5"/>
      <c r="PLI9" s="5"/>
      <c r="PLJ9" s="5"/>
      <c r="PLK9" s="5"/>
      <c r="PLL9" s="5"/>
      <c r="PLM9" s="5"/>
      <c r="PLN9" s="5"/>
      <c r="PLO9" s="5"/>
      <c r="PLP9" s="5"/>
      <c r="PLQ9" s="5"/>
      <c r="PLR9" s="5"/>
      <c r="PLS9" s="5"/>
      <c r="PLT9" s="5"/>
      <c r="PLU9" s="5"/>
      <c r="PLV9" s="5"/>
      <c r="PLW9" s="5"/>
      <c r="PLX9" s="5"/>
      <c r="PLY9" s="5"/>
      <c r="PLZ9" s="5"/>
      <c r="PMA9" s="5"/>
      <c r="PMB9" s="5"/>
      <c r="PMC9" s="5"/>
      <c r="PMD9" s="5"/>
      <c r="PME9" s="5"/>
      <c r="PMF9" s="5"/>
      <c r="PMG9" s="5"/>
      <c r="PMH9" s="5"/>
      <c r="PMI9" s="5"/>
      <c r="PMJ9" s="5"/>
      <c r="PMK9" s="5"/>
      <c r="PML9" s="5"/>
      <c r="PMM9" s="5"/>
      <c r="PMN9" s="5"/>
      <c r="PMO9" s="5"/>
      <c r="PMP9" s="5"/>
      <c r="PMQ9" s="5"/>
      <c r="PMR9" s="5"/>
      <c r="PMS9" s="5"/>
      <c r="PMT9" s="5"/>
      <c r="PMU9" s="5"/>
      <c r="PMV9" s="5"/>
      <c r="PMW9" s="5"/>
      <c r="PMX9" s="5"/>
      <c r="PMY9" s="5"/>
      <c r="PMZ9" s="5"/>
      <c r="PNA9" s="5"/>
      <c r="PNB9" s="5"/>
      <c r="PNC9" s="5"/>
      <c r="PND9" s="5"/>
      <c r="PNE9" s="5"/>
      <c r="PNF9" s="5"/>
      <c r="PNG9" s="5"/>
      <c r="PNH9" s="5"/>
      <c r="PNI9" s="5"/>
      <c r="PNJ9" s="5"/>
      <c r="PNK9" s="5"/>
      <c r="PNL9" s="5"/>
      <c r="PNM9" s="5"/>
      <c r="PNN9" s="5"/>
      <c r="PNO9" s="5"/>
      <c r="PNP9" s="5"/>
      <c r="PNQ9" s="5"/>
      <c r="PNR9" s="5"/>
      <c r="PNS9" s="5"/>
      <c r="PNT9" s="5"/>
      <c r="PNU9" s="5"/>
      <c r="PNV9" s="5"/>
      <c r="PNW9" s="5"/>
      <c r="PNX9" s="5"/>
      <c r="PNY9" s="5"/>
      <c r="PNZ9" s="5"/>
      <c r="POA9" s="5"/>
      <c r="POB9" s="5"/>
      <c r="POC9" s="5"/>
      <c r="POD9" s="5"/>
      <c r="POE9" s="5"/>
      <c r="POF9" s="5"/>
      <c r="POG9" s="5"/>
      <c r="POH9" s="5"/>
      <c r="POI9" s="5"/>
      <c r="POJ9" s="5"/>
      <c r="POK9" s="5"/>
      <c r="POL9" s="5"/>
      <c r="POM9" s="5"/>
      <c r="PON9" s="5"/>
      <c r="POO9" s="5"/>
      <c r="POP9" s="5"/>
      <c r="POQ9" s="5"/>
      <c r="POR9" s="5"/>
      <c r="POS9" s="5"/>
      <c r="POT9" s="5"/>
      <c r="POU9" s="5"/>
      <c r="POV9" s="5"/>
      <c r="POW9" s="5"/>
      <c r="POX9" s="5"/>
      <c r="POY9" s="5"/>
      <c r="POZ9" s="5"/>
      <c r="PPA9" s="5"/>
      <c r="PPB9" s="5"/>
      <c r="PPC9" s="5"/>
      <c r="PPD9" s="5"/>
      <c r="PPE9" s="5"/>
      <c r="PPF9" s="5"/>
      <c r="PPG9" s="5"/>
      <c r="PPH9" s="5"/>
      <c r="PPI9" s="5"/>
      <c r="PPJ9" s="5"/>
      <c r="PPK9" s="5"/>
      <c r="PPL9" s="5"/>
      <c r="PPM9" s="5"/>
      <c r="PPN9" s="5"/>
      <c r="PPO9" s="5"/>
      <c r="PPP9" s="5"/>
      <c r="PPQ9" s="5"/>
      <c r="PPR9" s="5"/>
      <c r="PPS9" s="5"/>
      <c r="PPT9" s="5"/>
      <c r="PPU9" s="5"/>
      <c r="PPV9" s="5"/>
      <c r="PPW9" s="5"/>
      <c r="PPX9" s="5"/>
      <c r="PPY9" s="5"/>
      <c r="PPZ9" s="5"/>
      <c r="PQA9" s="5"/>
      <c r="PQB9" s="5"/>
      <c r="PQC9" s="5"/>
      <c r="PQD9" s="5"/>
      <c r="PQE9" s="5"/>
      <c r="PQF9" s="5"/>
      <c r="PQG9" s="5"/>
      <c r="PQH9" s="5"/>
      <c r="PQI9" s="5"/>
      <c r="PQJ9" s="5"/>
      <c r="PQK9" s="5"/>
      <c r="PQL9" s="5"/>
      <c r="PQM9" s="5"/>
      <c r="PQN9" s="5"/>
      <c r="PQO9" s="5"/>
      <c r="PQP9" s="5"/>
      <c r="PQQ9" s="5"/>
      <c r="PQR9" s="5"/>
      <c r="PQS9" s="5"/>
      <c r="PQT9" s="5"/>
      <c r="PQU9" s="5"/>
      <c r="PQV9" s="5"/>
      <c r="PQW9" s="5"/>
      <c r="PQX9" s="5"/>
      <c r="PQY9" s="5"/>
      <c r="PQZ9" s="5"/>
      <c r="PRA9" s="5"/>
      <c r="PRB9" s="5"/>
      <c r="PRC9" s="5"/>
      <c r="PRD9" s="5"/>
      <c r="PRE9" s="5"/>
      <c r="PRF9" s="5"/>
      <c r="PRG9" s="5"/>
      <c r="PRH9" s="5"/>
      <c r="PRI9" s="5"/>
      <c r="PRJ9" s="5"/>
      <c r="PRK9" s="5"/>
      <c r="PRL9" s="5"/>
      <c r="PRM9" s="5"/>
      <c r="PRN9" s="5"/>
      <c r="PRO9" s="5"/>
      <c r="PRP9" s="5"/>
      <c r="PRQ9" s="5"/>
      <c r="PRR9" s="5"/>
      <c r="PRS9" s="5"/>
      <c r="PRT9" s="5"/>
      <c r="PRU9" s="5"/>
      <c r="PRV9" s="5"/>
      <c r="PRW9" s="5"/>
      <c r="PRX9" s="5"/>
      <c r="PRY9" s="5"/>
      <c r="PRZ9" s="5"/>
      <c r="PSA9" s="5"/>
      <c r="PSB9" s="5"/>
      <c r="PSC9" s="5"/>
      <c r="PSD9" s="5"/>
      <c r="PSE9" s="5"/>
      <c r="PSF9" s="5"/>
      <c r="PSG9" s="5"/>
      <c r="PSH9" s="5"/>
      <c r="PSI9" s="5"/>
      <c r="PSJ9" s="5"/>
      <c r="PSK9" s="5"/>
      <c r="PSL9" s="5"/>
      <c r="PSM9" s="5"/>
      <c r="PSN9" s="5"/>
      <c r="PSO9" s="5"/>
      <c r="PSP9" s="5"/>
      <c r="PSQ9" s="5"/>
      <c r="PSR9" s="5"/>
      <c r="PSS9" s="5"/>
      <c r="PST9" s="5"/>
      <c r="PSU9" s="5"/>
      <c r="PSV9" s="5"/>
      <c r="PSW9" s="5"/>
      <c r="PSX9" s="5"/>
      <c r="PSY9" s="5"/>
      <c r="PSZ9" s="5"/>
      <c r="PTA9" s="5"/>
      <c r="PTB9" s="5"/>
      <c r="PTC9" s="5"/>
      <c r="PTD9" s="5"/>
      <c r="PTE9" s="5"/>
      <c r="PTF9" s="5"/>
      <c r="PTG9" s="5"/>
      <c r="PTH9" s="5"/>
      <c r="PTI9" s="5"/>
      <c r="PTJ9" s="5"/>
      <c r="PTK9" s="5"/>
      <c r="PTL9" s="5"/>
      <c r="PTM9" s="5"/>
      <c r="PTN9" s="5"/>
      <c r="PTO9" s="5"/>
      <c r="PTP9" s="5"/>
      <c r="PTQ9" s="5"/>
      <c r="PTR9" s="5"/>
      <c r="PTS9" s="5"/>
      <c r="PTT9" s="5"/>
      <c r="PTU9" s="5"/>
      <c r="PTV9" s="5"/>
      <c r="PTW9" s="5"/>
      <c r="PTX9" s="5"/>
      <c r="PTY9" s="5"/>
      <c r="PTZ9" s="5"/>
      <c r="PUA9" s="5"/>
      <c r="PUB9" s="5"/>
      <c r="PUC9" s="5"/>
      <c r="PUD9" s="5"/>
      <c r="PUE9" s="5"/>
      <c r="PUF9" s="5"/>
      <c r="PUG9" s="5"/>
      <c r="PUH9" s="5"/>
      <c r="PUI9" s="5"/>
      <c r="PUJ9" s="5"/>
      <c r="PUK9" s="5"/>
      <c r="PUL9" s="5"/>
      <c r="PUM9" s="5"/>
      <c r="PUN9" s="5"/>
      <c r="PUO9" s="5"/>
      <c r="PUP9" s="5"/>
      <c r="PUQ9" s="5"/>
      <c r="PUR9" s="5"/>
      <c r="PUS9" s="5"/>
      <c r="PUT9" s="5"/>
      <c r="PUU9" s="5"/>
      <c r="PUV9" s="5"/>
      <c r="PUW9" s="5"/>
      <c r="PUX9" s="5"/>
      <c r="PUY9" s="5"/>
      <c r="PUZ9" s="5"/>
      <c r="PVA9" s="5"/>
      <c r="PVB9" s="5"/>
      <c r="PVC9" s="5"/>
      <c r="PVD9" s="5"/>
      <c r="PVE9" s="5"/>
      <c r="PVF9" s="5"/>
      <c r="PVG9" s="5"/>
      <c r="PVH9" s="5"/>
      <c r="PVI9" s="5"/>
      <c r="PVJ9" s="5"/>
      <c r="PVK9" s="5"/>
      <c r="PVL9" s="5"/>
      <c r="PVM9" s="5"/>
      <c r="PVN9" s="5"/>
      <c r="PVO9" s="5"/>
      <c r="PVP9" s="5"/>
      <c r="PVQ9" s="5"/>
      <c r="PVR9" s="5"/>
      <c r="PVS9" s="5"/>
      <c r="PVT9" s="5"/>
      <c r="PVU9" s="5"/>
      <c r="PVV9" s="5"/>
      <c r="PVW9" s="5"/>
      <c r="PVX9" s="5"/>
      <c r="PVY9" s="5"/>
      <c r="PVZ9" s="5"/>
      <c r="PWA9" s="5"/>
      <c r="PWB9" s="5"/>
      <c r="PWC9" s="5"/>
      <c r="PWD9" s="5"/>
      <c r="PWE9" s="5"/>
      <c r="PWF9" s="5"/>
      <c r="PWG9" s="5"/>
      <c r="PWH9" s="5"/>
      <c r="PWI9" s="5"/>
      <c r="PWJ9" s="5"/>
      <c r="PWK9" s="5"/>
      <c r="PWL9" s="5"/>
      <c r="PWM9" s="5"/>
      <c r="PWN9" s="5"/>
      <c r="PWO9" s="5"/>
      <c r="PWP9" s="5"/>
      <c r="PWQ9" s="5"/>
      <c r="PWR9" s="5"/>
      <c r="PWS9" s="5"/>
      <c r="PWT9" s="5"/>
      <c r="PWU9" s="5"/>
      <c r="PWV9" s="5"/>
      <c r="PWW9" s="5"/>
      <c r="PWX9" s="5"/>
      <c r="PWY9" s="5"/>
      <c r="PWZ9" s="5"/>
      <c r="PXA9" s="5"/>
      <c r="PXB9" s="5"/>
      <c r="PXC9" s="5"/>
      <c r="PXD9" s="5"/>
      <c r="PXE9" s="5"/>
      <c r="PXF9" s="5"/>
      <c r="PXG9" s="5"/>
      <c r="PXH9" s="5"/>
      <c r="PXI9" s="5"/>
      <c r="PXJ9" s="5"/>
      <c r="PXK9" s="5"/>
      <c r="PXL9" s="5"/>
      <c r="PXM9" s="5"/>
      <c r="PXN9" s="5"/>
      <c r="PXO9" s="5"/>
      <c r="PXP9" s="5"/>
      <c r="PXQ9" s="5"/>
      <c r="PXR9" s="5"/>
      <c r="PXS9" s="5"/>
      <c r="PXT9" s="5"/>
      <c r="PXU9" s="5"/>
      <c r="PXV9" s="5"/>
      <c r="PXW9" s="5"/>
      <c r="PXX9" s="5"/>
      <c r="PXY9" s="5"/>
      <c r="PXZ9" s="5"/>
      <c r="PYA9" s="5"/>
      <c r="PYB9" s="5"/>
      <c r="PYC9" s="5"/>
      <c r="PYD9" s="5"/>
      <c r="PYE9" s="5"/>
      <c r="PYF9" s="5"/>
      <c r="PYG9" s="5"/>
      <c r="PYH9" s="5"/>
      <c r="PYI9" s="5"/>
      <c r="PYJ9" s="5"/>
      <c r="PYK9" s="5"/>
      <c r="PYL9" s="5"/>
      <c r="PYM9" s="5"/>
      <c r="PYN9" s="5"/>
      <c r="PYO9" s="5"/>
      <c r="PYP9" s="5"/>
      <c r="PYQ9" s="5"/>
      <c r="PYR9" s="5"/>
      <c r="PYS9" s="5"/>
      <c r="PYT9" s="5"/>
      <c r="PYU9" s="5"/>
      <c r="PYV9" s="5"/>
      <c r="PYW9" s="5"/>
      <c r="PYX9" s="5"/>
      <c r="PYY9" s="5"/>
      <c r="PYZ9" s="5"/>
      <c r="PZA9" s="5"/>
      <c r="PZB9" s="5"/>
      <c r="PZC9" s="5"/>
      <c r="PZD9" s="5"/>
      <c r="PZE9" s="5"/>
      <c r="PZF9" s="5"/>
      <c r="PZG9" s="5"/>
      <c r="PZH9" s="5"/>
      <c r="PZI9" s="5"/>
      <c r="PZJ9" s="5"/>
      <c r="PZK9" s="5"/>
      <c r="PZL9" s="5"/>
      <c r="PZM9" s="5"/>
      <c r="PZN9" s="5"/>
      <c r="PZO9" s="5"/>
      <c r="PZP9" s="5"/>
      <c r="PZQ9" s="5"/>
      <c r="PZR9" s="5"/>
      <c r="PZS9" s="5"/>
      <c r="PZT9" s="5"/>
      <c r="PZU9" s="5"/>
      <c r="PZV9" s="5"/>
      <c r="PZW9" s="5"/>
      <c r="PZX9" s="5"/>
      <c r="PZY9" s="5"/>
      <c r="PZZ9" s="5"/>
      <c r="QAA9" s="5"/>
      <c r="QAB9" s="5"/>
      <c r="QAC9" s="5"/>
      <c r="QAD9" s="5"/>
      <c r="QAE9" s="5"/>
      <c r="QAF9" s="5"/>
      <c r="QAG9" s="5"/>
      <c r="QAH9" s="5"/>
      <c r="QAI9" s="5"/>
      <c r="QAJ9" s="5"/>
      <c r="QAK9" s="5"/>
      <c r="QAL9" s="5"/>
      <c r="QAM9" s="5"/>
      <c r="QAN9" s="5"/>
      <c r="QAO9" s="5"/>
      <c r="QAP9" s="5"/>
      <c r="QAQ9" s="5"/>
      <c r="QAR9" s="5"/>
      <c r="QAS9" s="5"/>
      <c r="QAT9" s="5"/>
      <c r="QAU9" s="5"/>
      <c r="QAV9" s="5"/>
      <c r="QAW9" s="5"/>
      <c r="QAX9" s="5"/>
      <c r="QAY9" s="5"/>
      <c r="QAZ9" s="5"/>
      <c r="QBA9" s="5"/>
      <c r="QBB9" s="5"/>
      <c r="QBC9" s="5"/>
      <c r="QBD9" s="5"/>
      <c r="QBE9" s="5"/>
      <c r="QBF9" s="5"/>
      <c r="QBG9" s="5"/>
      <c r="QBH9" s="5"/>
      <c r="QBI9" s="5"/>
      <c r="QBJ9" s="5"/>
      <c r="QBK9" s="5"/>
      <c r="QBL9" s="5"/>
      <c r="QBM9" s="5"/>
      <c r="QBN9" s="5"/>
      <c r="QBO9" s="5"/>
      <c r="QBP9" s="5"/>
      <c r="QBQ9" s="5"/>
      <c r="QBR9" s="5"/>
      <c r="QBS9" s="5"/>
      <c r="QBT9" s="5"/>
      <c r="QBU9" s="5"/>
      <c r="QBV9" s="5"/>
      <c r="QBW9" s="5"/>
      <c r="QBX9" s="5"/>
      <c r="QBY9" s="5"/>
      <c r="QBZ9" s="5"/>
      <c r="QCA9" s="5"/>
      <c r="QCB9" s="5"/>
      <c r="QCC9" s="5"/>
      <c r="QCD9" s="5"/>
      <c r="QCE9" s="5"/>
      <c r="QCF9" s="5"/>
      <c r="QCG9" s="5"/>
      <c r="QCH9" s="5"/>
      <c r="QCI9" s="5"/>
      <c r="QCJ9" s="5"/>
      <c r="QCK9" s="5"/>
      <c r="QCL9" s="5"/>
      <c r="QCM9" s="5"/>
      <c r="QCN9" s="5"/>
      <c r="QCO9" s="5"/>
      <c r="QCP9" s="5"/>
      <c r="QCQ9" s="5"/>
      <c r="QCR9" s="5"/>
      <c r="QCS9" s="5"/>
      <c r="QCT9" s="5"/>
      <c r="QCU9" s="5"/>
      <c r="QCV9" s="5"/>
      <c r="QCW9" s="5"/>
      <c r="QCX9" s="5"/>
      <c r="QCY9" s="5"/>
      <c r="QCZ9" s="5"/>
      <c r="QDA9" s="5"/>
      <c r="QDB9" s="5"/>
      <c r="QDC9" s="5"/>
      <c r="QDD9" s="5"/>
      <c r="QDE9" s="5"/>
      <c r="QDF9" s="5"/>
      <c r="QDG9" s="5"/>
      <c r="QDH9" s="5"/>
      <c r="QDI9" s="5"/>
      <c r="QDJ9" s="5"/>
      <c r="QDK9" s="5"/>
      <c r="QDL9" s="5"/>
      <c r="QDM9" s="5"/>
      <c r="QDN9" s="5"/>
      <c r="QDO9" s="5"/>
      <c r="QDP9" s="5"/>
      <c r="QDQ9" s="5"/>
      <c r="QDR9" s="5"/>
      <c r="QDS9" s="5"/>
      <c r="QDT9" s="5"/>
      <c r="QDU9" s="5"/>
      <c r="QDV9" s="5"/>
      <c r="QDW9" s="5"/>
      <c r="QDX9" s="5"/>
      <c r="QDY9" s="5"/>
      <c r="QDZ9" s="5"/>
      <c r="QEA9" s="5"/>
      <c r="QEB9" s="5"/>
      <c r="QEC9" s="5"/>
      <c r="QED9" s="5"/>
      <c r="QEE9" s="5"/>
      <c r="QEF9" s="5"/>
      <c r="QEG9" s="5"/>
      <c r="QEH9" s="5"/>
      <c r="QEI9" s="5"/>
      <c r="QEJ9" s="5"/>
      <c r="QEK9" s="5"/>
      <c r="QEL9" s="5"/>
      <c r="QEM9" s="5"/>
      <c r="QEN9" s="5"/>
      <c r="QEO9" s="5"/>
      <c r="QEP9" s="5"/>
      <c r="QEQ9" s="5"/>
      <c r="QER9" s="5"/>
      <c r="QES9" s="5"/>
      <c r="QET9" s="5"/>
      <c r="QEU9" s="5"/>
      <c r="QEV9" s="5"/>
      <c r="QEW9" s="5"/>
      <c r="QEX9" s="5"/>
      <c r="QEY9" s="5"/>
      <c r="QEZ9" s="5"/>
      <c r="QFA9" s="5"/>
      <c r="QFB9" s="5"/>
      <c r="QFC9" s="5"/>
      <c r="QFD9" s="5"/>
      <c r="QFE9" s="5"/>
      <c r="QFF9" s="5"/>
      <c r="QFG9" s="5"/>
      <c r="QFH9" s="5"/>
      <c r="QFI9" s="5"/>
      <c r="QFJ9" s="5"/>
      <c r="QFK9" s="5"/>
      <c r="QFL9" s="5"/>
      <c r="QFM9" s="5"/>
      <c r="QFN9" s="5"/>
      <c r="QFO9" s="5"/>
      <c r="QFP9" s="5"/>
      <c r="QFQ9" s="5"/>
      <c r="QFR9" s="5"/>
      <c r="QFS9" s="5"/>
      <c r="QFT9" s="5"/>
      <c r="QFU9" s="5"/>
      <c r="QFV9" s="5"/>
      <c r="QFW9" s="5"/>
      <c r="QFX9" s="5"/>
      <c r="QFY9" s="5"/>
      <c r="QFZ9" s="5"/>
      <c r="QGA9" s="5"/>
      <c r="QGB9" s="5"/>
      <c r="QGC9" s="5"/>
      <c r="QGD9" s="5"/>
      <c r="QGE9" s="5"/>
      <c r="QGF9" s="5"/>
      <c r="QGG9" s="5"/>
      <c r="QGH9" s="5"/>
      <c r="QGI9" s="5"/>
      <c r="QGJ9" s="5"/>
      <c r="QGK9" s="5"/>
      <c r="QGL9" s="5"/>
      <c r="QGM9" s="5"/>
      <c r="QGN9" s="5"/>
      <c r="QGO9" s="5"/>
      <c r="QGP9" s="5"/>
      <c r="QGQ9" s="5"/>
      <c r="QGR9" s="5"/>
      <c r="QGS9" s="5"/>
      <c r="QGT9" s="5"/>
      <c r="QGU9" s="5"/>
      <c r="QGV9" s="5"/>
      <c r="QGW9" s="5"/>
      <c r="QGX9" s="5"/>
      <c r="QGY9" s="5"/>
      <c r="QGZ9" s="5"/>
      <c r="QHA9" s="5"/>
      <c r="QHB9" s="5"/>
      <c r="QHC9" s="5"/>
      <c r="QHD9" s="5"/>
      <c r="QHE9" s="5"/>
      <c r="QHF9" s="5"/>
      <c r="QHG9" s="5"/>
      <c r="QHH9" s="5"/>
      <c r="QHI9" s="5"/>
      <c r="QHJ9" s="5"/>
      <c r="QHK9" s="5"/>
      <c r="QHL9" s="5"/>
      <c r="QHM9" s="5"/>
      <c r="QHN9" s="5"/>
      <c r="QHO9" s="5"/>
      <c r="QHP9" s="5"/>
      <c r="QHQ9" s="5"/>
      <c r="QHR9" s="5"/>
      <c r="QHS9" s="5"/>
      <c r="QHT9" s="5"/>
      <c r="QHU9" s="5"/>
      <c r="QHV9" s="5"/>
      <c r="QHW9" s="5"/>
      <c r="QHX9" s="5"/>
      <c r="QHY9" s="5"/>
      <c r="QHZ9" s="5"/>
      <c r="QIA9" s="5"/>
      <c r="QIB9" s="5"/>
      <c r="QIC9" s="5"/>
      <c r="QID9" s="5"/>
      <c r="QIE9" s="5"/>
      <c r="QIF9" s="5"/>
      <c r="QIG9" s="5"/>
      <c r="QIH9" s="5"/>
      <c r="QII9" s="5"/>
      <c r="QIJ9" s="5"/>
      <c r="QIK9" s="5"/>
      <c r="QIL9" s="5"/>
      <c r="QIM9" s="5"/>
      <c r="QIN9" s="5"/>
      <c r="QIO9" s="5"/>
      <c r="QIP9" s="5"/>
      <c r="QIQ9" s="5"/>
      <c r="QIR9" s="5"/>
      <c r="QIS9" s="5"/>
      <c r="QIT9" s="5"/>
      <c r="QIU9" s="5"/>
      <c r="QIV9" s="5"/>
      <c r="QIW9" s="5"/>
      <c r="QIX9" s="5"/>
      <c r="QIY9" s="5"/>
      <c r="QIZ9" s="5"/>
      <c r="QJA9" s="5"/>
      <c r="QJB9" s="5"/>
      <c r="QJC9" s="5"/>
      <c r="QJD9" s="5"/>
      <c r="QJE9" s="5"/>
      <c r="QJF9" s="5"/>
      <c r="QJG9" s="5"/>
      <c r="QJH9" s="5"/>
      <c r="QJI9" s="5"/>
      <c r="QJJ9" s="5"/>
      <c r="QJK9" s="5"/>
      <c r="QJL9" s="5"/>
      <c r="QJM9" s="5"/>
      <c r="QJN9" s="5"/>
      <c r="QJO9" s="5"/>
      <c r="QJP9" s="5"/>
      <c r="QJQ9" s="5"/>
      <c r="QJR9" s="5"/>
      <c r="QJS9" s="5"/>
      <c r="QJT9" s="5"/>
      <c r="QJU9" s="5"/>
      <c r="QJV9" s="5"/>
      <c r="QJW9" s="5"/>
      <c r="QJX9" s="5"/>
      <c r="QJY9" s="5"/>
      <c r="QJZ9" s="5"/>
      <c r="QKA9" s="5"/>
      <c r="QKB9" s="5"/>
      <c r="QKC9" s="5"/>
      <c r="QKD9" s="5"/>
      <c r="QKE9" s="5"/>
      <c r="QKF9" s="5"/>
      <c r="QKG9" s="5"/>
      <c r="QKH9" s="5"/>
      <c r="QKI9" s="5"/>
      <c r="QKJ9" s="5"/>
      <c r="QKK9" s="5"/>
      <c r="QKL9" s="5"/>
      <c r="QKM9" s="5"/>
      <c r="QKN9" s="5"/>
      <c r="QKO9" s="5"/>
      <c r="QKP9" s="5"/>
      <c r="QKQ9" s="5"/>
      <c r="QKR9" s="5"/>
      <c r="QKS9" s="5"/>
      <c r="QKT9" s="5"/>
      <c r="QKU9" s="5"/>
      <c r="QKV9" s="5"/>
      <c r="QKW9" s="5"/>
      <c r="QKX9" s="5"/>
      <c r="QKY9" s="5"/>
      <c r="QKZ9" s="5"/>
      <c r="QLA9" s="5"/>
      <c r="QLB9" s="5"/>
      <c r="QLC9" s="5"/>
      <c r="QLD9" s="5"/>
      <c r="QLE9" s="5"/>
      <c r="QLF9" s="5"/>
      <c r="QLG9" s="5"/>
      <c r="QLH9" s="5"/>
      <c r="QLI9" s="5"/>
      <c r="QLJ9" s="5"/>
      <c r="QLK9" s="5"/>
      <c r="QLL9" s="5"/>
      <c r="QLM9" s="5"/>
      <c r="QLN9" s="5"/>
      <c r="QLO9" s="5"/>
      <c r="QLP9" s="5"/>
      <c r="QLQ9" s="5"/>
      <c r="QLR9" s="5"/>
      <c r="QLS9" s="5"/>
      <c r="QLT9" s="5"/>
      <c r="QLU9" s="5"/>
      <c r="QLV9" s="5"/>
      <c r="QLW9" s="5"/>
      <c r="QLX9" s="5"/>
      <c r="QLY9" s="5"/>
      <c r="QLZ9" s="5"/>
      <c r="QMA9" s="5"/>
      <c r="QMB9" s="5"/>
      <c r="QMC9" s="5"/>
      <c r="QMD9" s="5"/>
      <c r="QME9" s="5"/>
      <c r="QMF9" s="5"/>
      <c r="QMG9" s="5"/>
      <c r="QMH9" s="5"/>
      <c r="QMI9" s="5"/>
      <c r="QMJ9" s="5"/>
      <c r="QMK9" s="5"/>
      <c r="QML9" s="5"/>
      <c r="QMM9" s="5"/>
      <c r="QMN9" s="5"/>
      <c r="QMO9" s="5"/>
      <c r="QMP9" s="5"/>
      <c r="QMQ9" s="5"/>
      <c r="QMR9" s="5"/>
      <c r="QMS9" s="5"/>
      <c r="QMT9" s="5"/>
      <c r="QMU9" s="5"/>
      <c r="QMV9" s="5"/>
      <c r="QMW9" s="5"/>
      <c r="QMX9" s="5"/>
      <c r="QMY9" s="5"/>
      <c r="QMZ9" s="5"/>
      <c r="QNA9" s="5"/>
      <c r="QNB9" s="5"/>
      <c r="QNC9" s="5"/>
      <c r="QND9" s="5"/>
      <c r="QNE9" s="5"/>
      <c r="QNF9" s="5"/>
      <c r="QNG9" s="5"/>
      <c r="QNH9" s="5"/>
      <c r="QNI9" s="5"/>
      <c r="QNJ9" s="5"/>
      <c r="QNK9" s="5"/>
      <c r="QNL9" s="5"/>
      <c r="QNM9" s="5"/>
      <c r="QNN9" s="5"/>
      <c r="QNO9" s="5"/>
      <c r="QNP9" s="5"/>
      <c r="QNQ9" s="5"/>
      <c r="QNR9" s="5"/>
      <c r="QNS9" s="5"/>
      <c r="QNT9" s="5"/>
      <c r="QNU9" s="5"/>
      <c r="QNV9" s="5"/>
      <c r="QNW9" s="5"/>
      <c r="QNX9" s="5"/>
      <c r="QNY9" s="5"/>
      <c r="QNZ9" s="5"/>
      <c r="QOA9" s="5"/>
      <c r="QOB9" s="5"/>
      <c r="QOC9" s="5"/>
      <c r="QOD9" s="5"/>
      <c r="QOE9" s="5"/>
      <c r="QOF9" s="5"/>
      <c r="QOG9" s="5"/>
      <c r="QOH9" s="5"/>
      <c r="QOI9" s="5"/>
      <c r="QOJ9" s="5"/>
      <c r="QOK9" s="5"/>
      <c r="QOL9" s="5"/>
      <c r="QOM9" s="5"/>
      <c r="QON9" s="5"/>
      <c r="QOO9" s="5"/>
      <c r="QOP9" s="5"/>
      <c r="QOQ9" s="5"/>
      <c r="QOR9" s="5"/>
      <c r="QOS9" s="5"/>
      <c r="QOT9" s="5"/>
      <c r="QOU9" s="5"/>
      <c r="QOV9" s="5"/>
      <c r="QOW9" s="5"/>
      <c r="QOX9" s="5"/>
      <c r="QOY9" s="5"/>
      <c r="QOZ9" s="5"/>
      <c r="QPA9" s="5"/>
      <c r="QPB9" s="5"/>
      <c r="QPC9" s="5"/>
      <c r="QPD9" s="5"/>
      <c r="QPE9" s="5"/>
      <c r="QPF9" s="5"/>
      <c r="QPG9" s="5"/>
      <c r="QPH9" s="5"/>
      <c r="QPI9" s="5"/>
      <c r="QPJ9" s="5"/>
      <c r="QPK9" s="5"/>
      <c r="QPL9" s="5"/>
      <c r="QPM9" s="5"/>
      <c r="QPN9" s="5"/>
      <c r="QPO9" s="5"/>
      <c r="QPP9" s="5"/>
      <c r="QPQ9" s="5"/>
      <c r="QPR9" s="5"/>
      <c r="QPS9" s="5"/>
      <c r="QPT9" s="5"/>
      <c r="QPU9" s="5"/>
      <c r="QPV9" s="5"/>
      <c r="QPW9" s="5"/>
      <c r="QPX9" s="5"/>
      <c r="QPY9" s="5"/>
      <c r="QPZ9" s="5"/>
      <c r="QQA9" s="5"/>
      <c r="QQB9" s="5"/>
      <c r="QQC9" s="5"/>
      <c r="QQD9" s="5"/>
      <c r="QQE9" s="5"/>
      <c r="QQF9" s="5"/>
      <c r="QQG9" s="5"/>
      <c r="QQH9" s="5"/>
      <c r="QQI9" s="5"/>
      <c r="QQJ9" s="5"/>
      <c r="QQK9" s="5"/>
      <c r="QQL9" s="5"/>
      <c r="QQM9" s="5"/>
      <c r="QQN9" s="5"/>
      <c r="QQO9" s="5"/>
      <c r="QQP9" s="5"/>
      <c r="QQQ9" s="5"/>
      <c r="QQR9" s="5"/>
      <c r="QQS9" s="5"/>
      <c r="QQT9" s="5"/>
      <c r="QQU9" s="5"/>
      <c r="QQV9" s="5"/>
      <c r="QQW9" s="5"/>
      <c r="QQX9" s="5"/>
      <c r="QQY9" s="5"/>
      <c r="QQZ9" s="5"/>
      <c r="QRA9" s="5"/>
      <c r="QRB9" s="5"/>
      <c r="QRC9" s="5"/>
      <c r="QRD9" s="5"/>
      <c r="QRE9" s="5"/>
      <c r="QRF9" s="5"/>
      <c r="QRG9" s="5"/>
      <c r="QRH9" s="5"/>
      <c r="QRI9" s="5"/>
      <c r="QRJ9" s="5"/>
      <c r="QRK9" s="5"/>
      <c r="QRL9" s="5"/>
      <c r="QRM9" s="5"/>
      <c r="QRN9" s="5"/>
      <c r="QRO9" s="5"/>
      <c r="QRP9" s="5"/>
      <c r="QRQ9" s="5"/>
      <c r="QRR9" s="5"/>
      <c r="QRS9" s="5"/>
      <c r="QRT9" s="5"/>
      <c r="QRU9" s="5"/>
      <c r="QRV9" s="5"/>
      <c r="QRW9" s="5"/>
      <c r="QRX9" s="5"/>
      <c r="QRY9" s="5"/>
      <c r="QRZ9" s="5"/>
      <c r="QSA9" s="5"/>
      <c r="QSB9" s="5"/>
      <c r="QSC9" s="5"/>
      <c r="QSD9" s="5"/>
      <c r="QSE9" s="5"/>
      <c r="QSF9" s="5"/>
      <c r="QSG9" s="5"/>
      <c r="QSH9" s="5"/>
      <c r="QSI9" s="5"/>
      <c r="QSJ9" s="5"/>
      <c r="QSK9" s="5"/>
      <c r="QSL9" s="5"/>
      <c r="QSM9" s="5"/>
      <c r="QSN9" s="5"/>
      <c r="QSO9" s="5"/>
      <c r="QSP9" s="5"/>
      <c r="QSQ9" s="5"/>
      <c r="QSR9" s="5"/>
      <c r="QSS9" s="5"/>
      <c r="QST9" s="5"/>
      <c r="QSU9" s="5"/>
      <c r="QSV9" s="5"/>
      <c r="QSW9" s="5"/>
      <c r="QSX9" s="5"/>
      <c r="QSY9" s="5"/>
      <c r="QSZ9" s="5"/>
      <c r="QTA9" s="5"/>
      <c r="QTB9" s="5"/>
      <c r="QTC9" s="5"/>
      <c r="QTD9" s="5"/>
      <c r="QTE9" s="5"/>
      <c r="QTF9" s="5"/>
      <c r="QTG9" s="5"/>
      <c r="QTH9" s="5"/>
      <c r="QTI9" s="5"/>
      <c r="QTJ9" s="5"/>
      <c r="QTK9" s="5"/>
      <c r="QTL9" s="5"/>
      <c r="QTM9" s="5"/>
      <c r="QTN9" s="5"/>
      <c r="QTO9" s="5"/>
      <c r="QTP9" s="5"/>
      <c r="QTQ9" s="5"/>
      <c r="QTR9" s="5"/>
      <c r="QTS9" s="5"/>
      <c r="QTT9" s="5"/>
      <c r="QTU9" s="5"/>
      <c r="QTV9" s="5"/>
      <c r="QTW9" s="5"/>
      <c r="QTX9" s="5"/>
      <c r="QTY9" s="5"/>
      <c r="QTZ9" s="5"/>
      <c r="QUA9" s="5"/>
      <c r="QUB9" s="5"/>
      <c r="QUC9" s="5"/>
      <c r="QUD9" s="5"/>
      <c r="QUE9" s="5"/>
      <c r="QUF9" s="5"/>
      <c r="QUG9" s="5"/>
      <c r="QUH9" s="5"/>
      <c r="QUI9" s="5"/>
      <c r="QUJ9" s="5"/>
      <c r="QUK9" s="5"/>
      <c r="QUL9" s="5"/>
      <c r="QUM9" s="5"/>
      <c r="QUN9" s="5"/>
      <c r="QUO9" s="5"/>
      <c r="QUP9" s="5"/>
      <c r="QUQ9" s="5"/>
      <c r="QUR9" s="5"/>
      <c r="QUS9" s="5"/>
      <c r="QUT9" s="5"/>
      <c r="QUU9" s="5"/>
      <c r="QUV9" s="5"/>
      <c r="QUW9" s="5"/>
      <c r="QUX9" s="5"/>
      <c r="QUY9" s="5"/>
      <c r="QUZ9" s="5"/>
      <c r="QVA9" s="5"/>
      <c r="QVB9" s="5"/>
      <c r="QVC9" s="5"/>
      <c r="QVD9" s="5"/>
      <c r="QVE9" s="5"/>
      <c r="QVF9" s="5"/>
      <c r="QVG9" s="5"/>
      <c r="QVH9" s="5"/>
      <c r="QVI9" s="5"/>
      <c r="QVJ9" s="5"/>
      <c r="QVK9" s="5"/>
      <c r="QVL9" s="5"/>
      <c r="QVM9" s="5"/>
      <c r="QVN9" s="5"/>
      <c r="QVO9" s="5"/>
      <c r="QVP9" s="5"/>
      <c r="QVQ9" s="5"/>
      <c r="QVR9" s="5"/>
      <c r="QVS9" s="5"/>
      <c r="QVT9" s="5"/>
      <c r="QVU9" s="5"/>
      <c r="QVV9" s="5"/>
      <c r="QVW9" s="5"/>
      <c r="QVX9" s="5"/>
      <c r="QVY9" s="5"/>
      <c r="QVZ9" s="5"/>
      <c r="QWA9" s="5"/>
      <c r="QWB9" s="5"/>
      <c r="QWC9" s="5"/>
      <c r="QWD9" s="5"/>
      <c r="QWE9" s="5"/>
      <c r="QWF9" s="5"/>
      <c r="QWG9" s="5"/>
      <c r="QWH9" s="5"/>
      <c r="QWI9" s="5"/>
      <c r="QWJ9" s="5"/>
      <c r="QWK9" s="5"/>
      <c r="QWL9" s="5"/>
      <c r="QWM9" s="5"/>
      <c r="QWN9" s="5"/>
      <c r="QWO9" s="5"/>
      <c r="QWP9" s="5"/>
      <c r="QWQ9" s="5"/>
      <c r="QWR9" s="5"/>
      <c r="QWS9" s="5"/>
      <c r="QWT9" s="5"/>
      <c r="QWU9" s="5"/>
      <c r="QWV9" s="5"/>
      <c r="QWW9" s="5"/>
      <c r="QWX9" s="5"/>
      <c r="QWY9" s="5"/>
      <c r="QWZ9" s="5"/>
      <c r="QXA9" s="5"/>
      <c r="QXB9" s="5"/>
      <c r="QXC9" s="5"/>
      <c r="QXD9" s="5"/>
      <c r="QXE9" s="5"/>
      <c r="QXF9" s="5"/>
      <c r="QXG9" s="5"/>
      <c r="QXH9" s="5"/>
      <c r="QXI9" s="5"/>
      <c r="QXJ9" s="5"/>
      <c r="QXK9" s="5"/>
      <c r="QXL9" s="5"/>
      <c r="QXM9" s="5"/>
      <c r="QXN9" s="5"/>
      <c r="QXO9" s="5"/>
      <c r="QXP9" s="5"/>
      <c r="QXQ9" s="5"/>
      <c r="QXR9" s="5"/>
      <c r="QXS9" s="5"/>
      <c r="QXT9" s="5"/>
      <c r="QXU9" s="5"/>
      <c r="QXV9" s="5"/>
      <c r="QXW9" s="5"/>
      <c r="QXX9" s="5"/>
      <c r="QXY9" s="5"/>
      <c r="QXZ9" s="5"/>
      <c r="QYA9" s="5"/>
      <c r="QYB9" s="5"/>
      <c r="QYC9" s="5"/>
      <c r="QYD9" s="5"/>
      <c r="QYE9" s="5"/>
      <c r="QYF9" s="5"/>
      <c r="QYG9" s="5"/>
      <c r="QYH9" s="5"/>
      <c r="QYI9" s="5"/>
      <c r="QYJ9" s="5"/>
      <c r="QYK9" s="5"/>
      <c r="QYL9" s="5"/>
      <c r="QYM9" s="5"/>
      <c r="QYN9" s="5"/>
      <c r="QYO9" s="5"/>
      <c r="QYP9" s="5"/>
      <c r="QYQ9" s="5"/>
      <c r="QYR9" s="5"/>
      <c r="QYS9" s="5"/>
      <c r="QYT9" s="5"/>
      <c r="QYU9" s="5"/>
      <c r="QYV9" s="5"/>
      <c r="QYW9" s="5"/>
      <c r="QYX9" s="5"/>
      <c r="QYY9" s="5"/>
      <c r="QYZ9" s="5"/>
      <c r="QZA9" s="5"/>
      <c r="QZB9" s="5"/>
      <c r="QZC9" s="5"/>
      <c r="QZD9" s="5"/>
      <c r="QZE9" s="5"/>
      <c r="QZF9" s="5"/>
      <c r="QZG9" s="5"/>
      <c r="QZH9" s="5"/>
      <c r="QZI9" s="5"/>
      <c r="QZJ9" s="5"/>
      <c r="QZK9" s="5"/>
      <c r="QZL9" s="5"/>
      <c r="QZM9" s="5"/>
      <c r="QZN9" s="5"/>
      <c r="QZO9" s="5"/>
      <c r="QZP9" s="5"/>
      <c r="QZQ9" s="5"/>
      <c r="QZR9" s="5"/>
      <c r="QZS9" s="5"/>
      <c r="QZT9" s="5"/>
      <c r="QZU9" s="5"/>
      <c r="QZV9" s="5"/>
      <c r="QZW9" s="5"/>
      <c r="QZX9" s="5"/>
      <c r="QZY9" s="5"/>
      <c r="QZZ9" s="5"/>
      <c r="RAA9" s="5"/>
      <c r="RAB9" s="5"/>
      <c r="RAC9" s="5"/>
      <c r="RAD9" s="5"/>
      <c r="RAE9" s="5"/>
      <c r="RAF9" s="5"/>
      <c r="RAG9" s="5"/>
      <c r="RAH9" s="5"/>
      <c r="RAI9" s="5"/>
      <c r="RAJ9" s="5"/>
      <c r="RAK9" s="5"/>
      <c r="RAL9" s="5"/>
      <c r="RAM9" s="5"/>
      <c r="RAN9" s="5"/>
      <c r="RAO9" s="5"/>
      <c r="RAP9" s="5"/>
      <c r="RAQ9" s="5"/>
      <c r="RAR9" s="5"/>
      <c r="RAS9" s="5"/>
      <c r="RAT9" s="5"/>
      <c r="RAU9" s="5"/>
      <c r="RAV9" s="5"/>
      <c r="RAW9" s="5"/>
      <c r="RAX9" s="5"/>
      <c r="RAY9" s="5"/>
      <c r="RAZ9" s="5"/>
      <c r="RBA9" s="5"/>
      <c r="RBB9" s="5"/>
      <c r="RBC9" s="5"/>
      <c r="RBD9" s="5"/>
      <c r="RBE9" s="5"/>
      <c r="RBF9" s="5"/>
      <c r="RBG9" s="5"/>
      <c r="RBH9" s="5"/>
      <c r="RBI9" s="5"/>
      <c r="RBJ9" s="5"/>
      <c r="RBK9" s="5"/>
      <c r="RBL9" s="5"/>
      <c r="RBM9" s="5"/>
      <c r="RBN9" s="5"/>
      <c r="RBO9" s="5"/>
      <c r="RBP9" s="5"/>
      <c r="RBQ9" s="5"/>
      <c r="RBR9" s="5"/>
      <c r="RBS9" s="5"/>
      <c r="RBT9" s="5"/>
      <c r="RBU9" s="5"/>
      <c r="RBV9" s="5"/>
      <c r="RBW9" s="5"/>
      <c r="RBX9" s="5"/>
      <c r="RBY9" s="5"/>
      <c r="RBZ9" s="5"/>
      <c r="RCA9" s="5"/>
      <c r="RCB9" s="5"/>
      <c r="RCC9" s="5"/>
      <c r="RCD9" s="5"/>
      <c r="RCE9" s="5"/>
      <c r="RCF9" s="5"/>
      <c r="RCG9" s="5"/>
      <c r="RCH9" s="5"/>
      <c r="RCI9" s="5"/>
      <c r="RCJ9" s="5"/>
      <c r="RCK9" s="5"/>
      <c r="RCL9" s="5"/>
      <c r="RCM9" s="5"/>
      <c r="RCN9" s="5"/>
      <c r="RCO9" s="5"/>
      <c r="RCP9" s="5"/>
      <c r="RCQ9" s="5"/>
      <c r="RCR9" s="5"/>
      <c r="RCS9" s="5"/>
      <c r="RCT9" s="5"/>
      <c r="RCU9" s="5"/>
      <c r="RCV9" s="5"/>
      <c r="RCW9" s="5"/>
      <c r="RCX9" s="5"/>
      <c r="RCY9" s="5"/>
      <c r="RCZ9" s="5"/>
      <c r="RDA9" s="5"/>
      <c r="RDB9" s="5"/>
      <c r="RDC9" s="5"/>
      <c r="RDD9" s="5"/>
      <c r="RDE9" s="5"/>
      <c r="RDF9" s="5"/>
      <c r="RDG9" s="5"/>
      <c r="RDH9" s="5"/>
      <c r="RDI9" s="5"/>
      <c r="RDJ9" s="5"/>
      <c r="RDK9" s="5"/>
      <c r="RDL9" s="5"/>
      <c r="RDM9" s="5"/>
      <c r="RDN9" s="5"/>
      <c r="RDO9" s="5"/>
      <c r="RDP9" s="5"/>
      <c r="RDQ9" s="5"/>
      <c r="RDR9" s="5"/>
      <c r="RDS9" s="5"/>
      <c r="RDT9" s="5"/>
      <c r="RDU9" s="5"/>
      <c r="RDV9" s="5"/>
      <c r="RDW9" s="5"/>
      <c r="RDX9" s="5"/>
      <c r="RDY9" s="5"/>
      <c r="RDZ9" s="5"/>
      <c r="REA9" s="5"/>
      <c r="REB9" s="5"/>
      <c r="REC9" s="5"/>
      <c r="RED9" s="5"/>
      <c r="REE9" s="5"/>
      <c r="REF9" s="5"/>
      <c r="REG9" s="5"/>
      <c r="REH9" s="5"/>
      <c r="REI9" s="5"/>
      <c r="REJ9" s="5"/>
      <c r="REK9" s="5"/>
      <c r="REL9" s="5"/>
      <c r="REM9" s="5"/>
      <c r="REN9" s="5"/>
      <c r="REO9" s="5"/>
      <c r="REP9" s="5"/>
      <c r="REQ9" s="5"/>
      <c r="RER9" s="5"/>
      <c r="RES9" s="5"/>
      <c r="RET9" s="5"/>
      <c r="REU9" s="5"/>
      <c r="REV9" s="5"/>
      <c r="REW9" s="5"/>
      <c r="REX9" s="5"/>
      <c r="REY9" s="5"/>
      <c r="REZ9" s="5"/>
      <c r="RFA9" s="5"/>
      <c r="RFB9" s="5"/>
      <c r="RFC9" s="5"/>
      <c r="RFD9" s="5"/>
      <c r="RFE9" s="5"/>
      <c r="RFF9" s="5"/>
      <c r="RFG9" s="5"/>
      <c r="RFH9" s="5"/>
      <c r="RFI9" s="5"/>
      <c r="RFJ9" s="5"/>
      <c r="RFK9" s="5"/>
      <c r="RFL9" s="5"/>
      <c r="RFM9" s="5"/>
      <c r="RFN9" s="5"/>
      <c r="RFO9" s="5"/>
      <c r="RFP9" s="5"/>
      <c r="RFQ9" s="5"/>
      <c r="RFR9" s="5"/>
      <c r="RFS9" s="5"/>
      <c r="RFT9" s="5"/>
      <c r="RFU9" s="5"/>
      <c r="RFV9" s="5"/>
      <c r="RFW9" s="5"/>
      <c r="RFX9" s="5"/>
      <c r="RFY9" s="5"/>
      <c r="RFZ9" s="5"/>
      <c r="RGA9" s="5"/>
      <c r="RGB9" s="5"/>
      <c r="RGC9" s="5"/>
      <c r="RGD9" s="5"/>
      <c r="RGE9" s="5"/>
      <c r="RGF9" s="5"/>
      <c r="RGG9" s="5"/>
      <c r="RGH9" s="5"/>
      <c r="RGI9" s="5"/>
      <c r="RGJ9" s="5"/>
      <c r="RGK9" s="5"/>
      <c r="RGL9" s="5"/>
      <c r="RGM9" s="5"/>
      <c r="RGN9" s="5"/>
      <c r="RGO9" s="5"/>
      <c r="RGP9" s="5"/>
      <c r="RGQ9" s="5"/>
      <c r="RGR9" s="5"/>
      <c r="RGS9" s="5"/>
      <c r="RGT9" s="5"/>
      <c r="RGU9" s="5"/>
      <c r="RGV9" s="5"/>
      <c r="RGW9" s="5"/>
      <c r="RGX9" s="5"/>
      <c r="RGY9" s="5"/>
      <c r="RGZ9" s="5"/>
      <c r="RHA9" s="5"/>
      <c r="RHB9" s="5"/>
      <c r="RHC9" s="5"/>
      <c r="RHD9" s="5"/>
      <c r="RHE9" s="5"/>
      <c r="RHF9" s="5"/>
      <c r="RHG9" s="5"/>
      <c r="RHH9" s="5"/>
      <c r="RHI9" s="5"/>
      <c r="RHJ9" s="5"/>
      <c r="RHK9" s="5"/>
      <c r="RHL9" s="5"/>
      <c r="RHM9" s="5"/>
      <c r="RHN9" s="5"/>
      <c r="RHO9" s="5"/>
      <c r="RHP9" s="5"/>
      <c r="RHQ9" s="5"/>
      <c r="RHR9" s="5"/>
      <c r="RHS9" s="5"/>
      <c r="RHT9" s="5"/>
      <c r="RHU9" s="5"/>
      <c r="RHV9" s="5"/>
      <c r="RHW9" s="5"/>
      <c r="RHX9" s="5"/>
      <c r="RHY9" s="5"/>
      <c r="RHZ9" s="5"/>
      <c r="RIA9" s="5"/>
      <c r="RIB9" s="5"/>
      <c r="RIC9" s="5"/>
      <c r="RID9" s="5"/>
      <c r="RIE9" s="5"/>
      <c r="RIF9" s="5"/>
      <c r="RIG9" s="5"/>
      <c r="RIH9" s="5"/>
      <c r="RII9" s="5"/>
      <c r="RIJ9" s="5"/>
      <c r="RIK9" s="5"/>
      <c r="RIL9" s="5"/>
      <c r="RIM9" s="5"/>
      <c r="RIN9" s="5"/>
      <c r="RIO9" s="5"/>
      <c r="RIP9" s="5"/>
      <c r="RIQ9" s="5"/>
      <c r="RIR9" s="5"/>
      <c r="RIS9" s="5"/>
      <c r="RIT9" s="5"/>
      <c r="RIU9" s="5"/>
      <c r="RIV9" s="5"/>
      <c r="RIW9" s="5"/>
      <c r="RIX9" s="5"/>
      <c r="RIY9" s="5"/>
      <c r="RIZ9" s="5"/>
      <c r="RJA9" s="5"/>
      <c r="RJB9" s="5"/>
      <c r="RJC9" s="5"/>
      <c r="RJD9" s="5"/>
      <c r="RJE9" s="5"/>
      <c r="RJF9" s="5"/>
      <c r="RJG9" s="5"/>
      <c r="RJH9" s="5"/>
      <c r="RJI9" s="5"/>
      <c r="RJJ9" s="5"/>
      <c r="RJK9" s="5"/>
      <c r="RJL9" s="5"/>
      <c r="RJM9" s="5"/>
      <c r="RJN9" s="5"/>
      <c r="RJO9" s="5"/>
      <c r="RJP9" s="5"/>
      <c r="RJQ9" s="5"/>
      <c r="RJR9" s="5"/>
      <c r="RJS9" s="5"/>
      <c r="RJT9" s="5"/>
      <c r="RJU9" s="5"/>
      <c r="RJV9" s="5"/>
      <c r="RJW9" s="5"/>
      <c r="RJX9" s="5"/>
      <c r="RJY9" s="5"/>
      <c r="RJZ9" s="5"/>
      <c r="RKA9" s="5"/>
      <c r="RKB9" s="5"/>
      <c r="RKC9" s="5"/>
      <c r="RKD9" s="5"/>
      <c r="RKE9" s="5"/>
      <c r="RKF9" s="5"/>
      <c r="RKG9" s="5"/>
      <c r="RKH9" s="5"/>
      <c r="RKI9" s="5"/>
      <c r="RKJ9" s="5"/>
      <c r="RKK9" s="5"/>
      <c r="RKL9" s="5"/>
      <c r="RKM9" s="5"/>
      <c r="RKN9" s="5"/>
      <c r="RKO9" s="5"/>
      <c r="RKP9" s="5"/>
      <c r="RKQ9" s="5"/>
      <c r="RKR9" s="5"/>
      <c r="RKS9" s="5"/>
      <c r="RKT9" s="5"/>
      <c r="RKU9" s="5"/>
      <c r="RKV9" s="5"/>
      <c r="RKW9" s="5"/>
      <c r="RKX9" s="5"/>
      <c r="RKY9" s="5"/>
      <c r="RKZ9" s="5"/>
      <c r="RLA9" s="5"/>
      <c r="RLB9" s="5"/>
      <c r="RLC9" s="5"/>
      <c r="RLD9" s="5"/>
      <c r="RLE9" s="5"/>
      <c r="RLF9" s="5"/>
      <c r="RLG9" s="5"/>
      <c r="RLH9" s="5"/>
      <c r="RLI9" s="5"/>
      <c r="RLJ9" s="5"/>
      <c r="RLK9" s="5"/>
      <c r="RLL9" s="5"/>
      <c r="RLM9" s="5"/>
      <c r="RLN9" s="5"/>
      <c r="RLO9" s="5"/>
      <c r="RLP9" s="5"/>
      <c r="RLQ9" s="5"/>
      <c r="RLR9" s="5"/>
      <c r="RLS9" s="5"/>
      <c r="RLT9" s="5"/>
      <c r="RLU9" s="5"/>
      <c r="RLV9" s="5"/>
      <c r="RLW9" s="5"/>
      <c r="RLX9" s="5"/>
      <c r="RLY9" s="5"/>
      <c r="RLZ9" s="5"/>
      <c r="RMA9" s="5"/>
      <c r="RMB9" s="5"/>
      <c r="RMC9" s="5"/>
      <c r="RMD9" s="5"/>
      <c r="RME9" s="5"/>
      <c r="RMF9" s="5"/>
      <c r="RMG9" s="5"/>
      <c r="RMH9" s="5"/>
      <c r="RMI9" s="5"/>
      <c r="RMJ9" s="5"/>
      <c r="RMK9" s="5"/>
      <c r="RML9" s="5"/>
      <c r="RMM9" s="5"/>
      <c r="RMN9" s="5"/>
      <c r="RMO9" s="5"/>
      <c r="RMP9" s="5"/>
      <c r="RMQ9" s="5"/>
      <c r="RMR9" s="5"/>
      <c r="RMS9" s="5"/>
      <c r="RMT9" s="5"/>
      <c r="RMU9" s="5"/>
      <c r="RMV9" s="5"/>
      <c r="RMW9" s="5"/>
      <c r="RMX9" s="5"/>
      <c r="RMY9" s="5"/>
      <c r="RMZ9" s="5"/>
      <c r="RNA9" s="5"/>
      <c r="RNB9" s="5"/>
      <c r="RNC9" s="5"/>
      <c r="RND9" s="5"/>
      <c r="RNE9" s="5"/>
      <c r="RNF9" s="5"/>
      <c r="RNG9" s="5"/>
      <c r="RNH9" s="5"/>
      <c r="RNI9" s="5"/>
      <c r="RNJ9" s="5"/>
      <c r="RNK9" s="5"/>
      <c r="RNL9" s="5"/>
      <c r="RNM9" s="5"/>
      <c r="RNN9" s="5"/>
      <c r="RNO9" s="5"/>
      <c r="RNP9" s="5"/>
      <c r="RNQ9" s="5"/>
      <c r="RNR9" s="5"/>
      <c r="RNS9" s="5"/>
      <c r="RNT9" s="5"/>
      <c r="RNU9" s="5"/>
      <c r="RNV9" s="5"/>
      <c r="RNW9" s="5"/>
      <c r="RNX9" s="5"/>
      <c r="RNY9" s="5"/>
      <c r="RNZ9" s="5"/>
      <c r="ROA9" s="5"/>
      <c r="ROB9" s="5"/>
      <c r="ROC9" s="5"/>
      <c r="ROD9" s="5"/>
      <c r="ROE9" s="5"/>
      <c r="ROF9" s="5"/>
      <c r="ROG9" s="5"/>
      <c r="ROH9" s="5"/>
      <c r="ROI9" s="5"/>
      <c r="ROJ9" s="5"/>
      <c r="ROK9" s="5"/>
      <c r="ROL9" s="5"/>
      <c r="ROM9" s="5"/>
      <c r="RON9" s="5"/>
      <c r="ROO9" s="5"/>
      <c r="ROP9" s="5"/>
      <c r="ROQ9" s="5"/>
      <c r="ROR9" s="5"/>
      <c r="ROS9" s="5"/>
      <c r="ROT9" s="5"/>
      <c r="ROU9" s="5"/>
      <c r="ROV9" s="5"/>
      <c r="ROW9" s="5"/>
      <c r="ROX9" s="5"/>
      <c r="ROY9" s="5"/>
      <c r="ROZ9" s="5"/>
      <c r="RPA9" s="5"/>
      <c r="RPB9" s="5"/>
      <c r="RPC9" s="5"/>
      <c r="RPD9" s="5"/>
      <c r="RPE9" s="5"/>
      <c r="RPF9" s="5"/>
      <c r="RPG9" s="5"/>
      <c r="RPH9" s="5"/>
      <c r="RPI9" s="5"/>
      <c r="RPJ9" s="5"/>
      <c r="RPK9" s="5"/>
      <c r="RPL9" s="5"/>
      <c r="RPM9" s="5"/>
      <c r="RPN9" s="5"/>
      <c r="RPO9" s="5"/>
      <c r="RPP9" s="5"/>
      <c r="RPQ9" s="5"/>
      <c r="RPR9" s="5"/>
      <c r="RPS9" s="5"/>
      <c r="RPT9" s="5"/>
      <c r="RPU9" s="5"/>
      <c r="RPV9" s="5"/>
      <c r="RPW9" s="5"/>
      <c r="RPX9" s="5"/>
      <c r="RPY9" s="5"/>
      <c r="RPZ9" s="5"/>
      <c r="RQA9" s="5"/>
      <c r="RQB9" s="5"/>
      <c r="RQC9" s="5"/>
      <c r="RQD9" s="5"/>
      <c r="RQE9" s="5"/>
      <c r="RQF9" s="5"/>
      <c r="RQG9" s="5"/>
      <c r="RQH9" s="5"/>
      <c r="RQI9" s="5"/>
      <c r="RQJ9" s="5"/>
      <c r="RQK9" s="5"/>
      <c r="RQL9" s="5"/>
      <c r="RQM9" s="5"/>
      <c r="RQN9" s="5"/>
      <c r="RQO9" s="5"/>
      <c r="RQP9" s="5"/>
      <c r="RQQ9" s="5"/>
      <c r="RQR9" s="5"/>
      <c r="RQS9" s="5"/>
      <c r="RQT9" s="5"/>
      <c r="RQU9" s="5"/>
      <c r="RQV9" s="5"/>
      <c r="RQW9" s="5"/>
      <c r="RQX9" s="5"/>
      <c r="RQY9" s="5"/>
      <c r="RQZ9" s="5"/>
      <c r="RRA9" s="5"/>
      <c r="RRB9" s="5"/>
      <c r="RRC9" s="5"/>
      <c r="RRD9" s="5"/>
      <c r="RRE9" s="5"/>
      <c r="RRF9" s="5"/>
      <c r="RRG9" s="5"/>
      <c r="RRH9" s="5"/>
      <c r="RRI9" s="5"/>
      <c r="RRJ9" s="5"/>
      <c r="RRK9" s="5"/>
      <c r="RRL9" s="5"/>
      <c r="RRM9" s="5"/>
      <c r="RRN9" s="5"/>
      <c r="RRO9" s="5"/>
      <c r="RRP9" s="5"/>
      <c r="RRQ9" s="5"/>
      <c r="RRR9" s="5"/>
      <c r="RRS9" s="5"/>
      <c r="RRT9" s="5"/>
      <c r="RRU9" s="5"/>
      <c r="RRV9" s="5"/>
      <c r="RRW9" s="5"/>
      <c r="RRX9" s="5"/>
      <c r="RRY9" s="5"/>
      <c r="RRZ9" s="5"/>
      <c r="RSA9" s="5"/>
      <c r="RSB9" s="5"/>
      <c r="RSC9" s="5"/>
      <c r="RSD9" s="5"/>
      <c r="RSE9" s="5"/>
      <c r="RSF9" s="5"/>
      <c r="RSG9" s="5"/>
      <c r="RSH9" s="5"/>
      <c r="RSI9" s="5"/>
      <c r="RSJ9" s="5"/>
      <c r="RSK9" s="5"/>
      <c r="RSL9" s="5"/>
      <c r="RSM9" s="5"/>
      <c r="RSN9" s="5"/>
      <c r="RSO9" s="5"/>
      <c r="RSP9" s="5"/>
      <c r="RSQ9" s="5"/>
      <c r="RSR9" s="5"/>
      <c r="RSS9" s="5"/>
      <c r="RST9" s="5"/>
      <c r="RSU9" s="5"/>
      <c r="RSV9" s="5"/>
      <c r="RSW9" s="5"/>
      <c r="RSX9" s="5"/>
      <c r="RSY9" s="5"/>
      <c r="RSZ9" s="5"/>
      <c r="RTA9" s="5"/>
      <c r="RTB9" s="5"/>
      <c r="RTC9" s="5"/>
      <c r="RTD9" s="5"/>
      <c r="RTE9" s="5"/>
      <c r="RTF9" s="5"/>
      <c r="RTG9" s="5"/>
      <c r="RTH9" s="5"/>
      <c r="RTI9" s="5"/>
      <c r="RTJ9" s="5"/>
      <c r="RTK9" s="5"/>
      <c r="RTL9" s="5"/>
      <c r="RTM9" s="5"/>
      <c r="RTN9" s="5"/>
      <c r="RTO9" s="5"/>
      <c r="RTP9" s="5"/>
      <c r="RTQ9" s="5"/>
      <c r="RTR9" s="5"/>
      <c r="RTS9" s="5"/>
      <c r="RTT9" s="5"/>
      <c r="RTU9" s="5"/>
      <c r="RTV9" s="5"/>
      <c r="RTW9" s="5"/>
      <c r="RTX9" s="5"/>
      <c r="RTY9" s="5"/>
      <c r="RTZ9" s="5"/>
      <c r="RUA9" s="5"/>
      <c r="RUB9" s="5"/>
      <c r="RUC9" s="5"/>
      <c r="RUD9" s="5"/>
      <c r="RUE9" s="5"/>
      <c r="RUF9" s="5"/>
      <c r="RUG9" s="5"/>
      <c r="RUH9" s="5"/>
      <c r="RUI9" s="5"/>
      <c r="RUJ9" s="5"/>
      <c r="RUK9" s="5"/>
      <c r="RUL9" s="5"/>
      <c r="RUM9" s="5"/>
      <c r="RUN9" s="5"/>
      <c r="RUO9" s="5"/>
      <c r="RUP9" s="5"/>
      <c r="RUQ9" s="5"/>
      <c r="RUR9" s="5"/>
      <c r="RUS9" s="5"/>
      <c r="RUT9" s="5"/>
      <c r="RUU9" s="5"/>
      <c r="RUV9" s="5"/>
      <c r="RUW9" s="5"/>
      <c r="RUX9" s="5"/>
      <c r="RUY9" s="5"/>
      <c r="RUZ9" s="5"/>
      <c r="RVA9" s="5"/>
      <c r="RVB9" s="5"/>
      <c r="RVC9" s="5"/>
      <c r="RVD9" s="5"/>
      <c r="RVE9" s="5"/>
      <c r="RVF9" s="5"/>
      <c r="RVG9" s="5"/>
      <c r="RVH9" s="5"/>
      <c r="RVI9" s="5"/>
      <c r="RVJ9" s="5"/>
      <c r="RVK9" s="5"/>
      <c r="RVL9" s="5"/>
      <c r="RVM9" s="5"/>
      <c r="RVN9" s="5"/>
      <c r="RVO9" s="5"/>
      <c r="RVP9" s="5"/>
      <c r="RVQ9" s="5"/>
      <c r="RVR9" s="5"/>
      <c r="RVS9" s="5"/>
      <c r="RVT9" s="5"/>
      <c r="RVU9" s="5"/>
      <c r="RVV9" s="5"/>
      <c r="RVW9" s="5"/>
      <c r="RVX9" s="5"/>
      <c r="RVY9" s="5"/>
      <c r="RVZ9" s="5"/>
      <c r="RWA9" s="5"/>
      <c r="RWB9" s="5"/>
      <c r="RWC9" s="5"/>
      <c r="RWD9" s="5"/>
      <c r="RWE9" s="5"/>
      <c r="RWF9" s="5"/>
      <c r="RWG9" s="5"/>
      <c r="RWH9" s="5"/>
      <c r="RWI9" s="5"/>
      <c r="RWJ9" s="5"/>
      <c r="RWK9" s="5"/>
      <c r="RWL9" s="5"/>
      <c r="RWM9" s="5"/>
      <c r="RWN9" s="5"/>
      <c r="RWO9" s="5"/>
      <c r="RWP9" s="5"/>
      <c r="RWQ9" s="5"/>
      <c r="RWR9" s="5"/>
      <c r="RWS9" s="5"/>
      <c r="RWT9" s="5"/>
      <c r="RWU9" s="5"/>
      <c r="RWV9" s="5"/>
      <c r="RWW9" s="5"/>
      <c r="RWX9" s="5"/>
      <c r="RWY9" s="5"/>
      <c r="RWZ9" s="5"/>
      <c r="RXA9" s="5"/>
      <c r="RXB9" s="5"/>
      <c r="RXC9" s="5"/>
      <c r="RXD9" s="5"/>
      <c r="RXE9" s="5"/>
      <c r="RXF9" s="5"/>
      <c r="RXG9" s="5"/>
      <c r="RXH9" s="5"/>
      <c r="RXI9" s="5"/>
      <c r="RXJ9" s="5"/>
      <c r="RXK9" s="5"/>
      <c r="RXL9" s="5"/>
      <c r="RXM9" s="5"/>
      <c r="RXN9" s="5"/>
      <c r="RXO9" s="5"/>
      <c r="RXP9" s="5"/>
      <c r="RXQ9" s="5"/>
      <c r="RXR9" s="5"/>
      <c r="RXS9" s="5"/>
      <c r="RXT9" s="5"/>
      <c r="RXU9" s="5"/>
      <c r="RXV9" s="5"/>
      <c r="RXW9" s="5"/>
      <c r="RXX9" s="5"/>
      <c r="RXY9" s="5"/>
      <c r="RXZ9" s="5"/>
      <c r="RYA9" s="5"/>
      <c r="RYB9" s="5"/>
      <c r="RYC9" s="5"/>
      <c r="RYD9" s="5"/>
      <c r="RYE9" s="5"/>
      <c r="RYF9" s="5"/>
      <c r="RYG9" s="5"/>
      <c r="RYH9" s="5"/>
      <c r="RYI9" s="5"/>
      <c r="RYJ9" s="5"/>
      <c r="RYK9" s="5"/>
      <c r="RYL9" s="5"/>
      <c r="RYM9" s="5"/>
      <c r="RYN9" s="5"/>
      <c r="RYO9" s="5"/>
      <c r="RYP9" s="5"/>
      <c r="RYQ9" s="5"/>
      <c r="RYR9" s="5"/>
      <c r="RYS9" s="5"/>
      <c r="RYT9" s="5"/>
      <c r="RYU9" s="5"/>
      <c r="RYV9" s="5"/>
      <c r="RYW9" s="5"/>
      <c r="RYX9" s="5"/>
      <c r="RYY9" s="5"/>
      <c r="RYZ9" s="5"/>
      <c r="RZA9" s="5"/>
      <c r="RZB9" s="5"/>
      <c r="RZC9" s="5"/>
      <c r="RZD9" s="5"/>
      <c r="RZE9" s="5"/>
      <c r="RZF9" s="5"/>
      <c r="RZG9" s="5"/>
      <c r="RZH9" s="5"/>
      <c r="RZI9" s="5"/>
      <c r="RZJ9" s="5"/>
      <c r="RZK9" s="5"/>
      <c r="RZL9" s="5"/>
      <c r="RZM9" s="5"/>
      <c r="RZN9" s="5"/>
      <c r="RZO9" s="5"/>
      <c r="RZP9" s="5"/>
      <c r="RZQ9" s="5"/>
      <c r="RZR9" s="5"/>
      <c r="RZS9" s="5"/>
      <c r="RZT9" s="5"/>
      <c r="RZU9" s="5"/>
      <c r="RZV9" s="5"/>
      <c r="RZW9" s="5"/>
      <c r="RZX9" s="5"/>
      <c r="RZY9" s="5"/>
      <c r="RZZ9" s="5"/>
      <c r="SAA9" s="5"/>
      <c r="SAB9" s="5"/>
      <c r="SAC9" s="5"/>
      <c r="SAD9" s="5"/>
      <c r="SAE9" s="5"/>
      <c r="SAF9" s="5"/>
      <c r="SAG9" s="5"/>
      <c r="SAH9" s="5"/>
      <c r="SAI9" s="5"/>
      <c r="SAJ9" s="5"/>
      <c r="SAK9" s="5"/>
      <c r="SAL9" s="5"/>
      <c r="SAM9" s="5"/>
      <c r="SAN9" s="5"/>
      <c r="SAO9" s="5"/>
      <c r="SAP9" s="5"/>
      <c r="SAQ9" s="5"/>
      <c r="SAR9" s="5"/>
      <c r="SAS9" s="5"/>
      <c r="SAT9" s="5"/>
      <c r="SAU9" s="5"/>
      <c r="SAV9" s="5"/>
      <c r="SAW9" s="5"/>
      <c r="SAX9" s="5"/>
      <c r="SAY9" s="5"/>
      <c r="SAZ9" s="5"/>
      <c r="SBA9" s="5"/>
      <c r="SBB9" s="5"/>
      <c r="SBC9" s="5"/>
      <c r="SBD9" s="5"/>
      <c r="SBE9" s="5"/>
      <c r="SBF9" s="5"/>
      <c r="SBG9" s="5"/>
      <c r="SBH9" s="5"/>
      <c r="SBI9" s="5"/>
      <c r="SBJ9" s="5"/>
      <c r="SBK9" s="5"/>
      <c r="SBL9" s="5"/>
      <c r="SBM9" s="5"/>
      <c r="SBN9" s="5"/>
      <c r="SBO9" s="5"/>
      <c r="SBP9" s="5"/>
      <c r="SBQ9" s="5"/>
      <c r="SBR9" s="5"/>
      <c r="SBS9" s="5"/>
      <c r="SBT9" s="5"/>
      <c r="SBU9" s="5"/>
      <c r="SBV9" s="5"/>
      <c r="SBW9" s="5"/>
      <c r="SBX9" s="5"/>
      <c r="SBY9" s="5"/>
      <c r="SBZ9" s="5"/>
      <c r="SCA9" s="5"/>
      <c r="SCB9" s="5"/>
      <c r="SCC9" s="5"/>
      <c r="SCD9" s="5"/>
      <c r="SCE9" s="5"/>
      <c r="SCF9" s="5"/>
      <c r="SCG9" s="5"/>
      <c r="SCH9" s="5"/>
      <c r="SCI9" s="5"/>
      <c r="SCJ9" s="5"/>
      <c r="SCK9" s="5"/>
      <c r="SCL9" s="5"/>
      <c r="SCM9" s="5"/>
      <c r="SCN9" s="5"/>
      <c r="SCO9" s="5"/>
      <c r="SCP9" s="5"/>
      <c r="SCQ9" s="5"/>
      <c r="SCR9" s="5"/>
      <c r="SCS9" s="5"/>
      <c r="SCT9" s="5"/>
      <c r="SCU9" s="5"/>
      <c r="SCV9" s="5"/>
      <c r="SCW9" s="5"/>
      <c r="SCX9" s="5"/>
      <c r="SCY9" s="5"/>
      <c r="SCZ9" s="5"/>
      <c r="SDA9" s="5"/>
      <c r="SDB9" s="5"/>
      <c r="SDC9" s="5"/>
      <c r="SDD9" s="5"/>
      <c r="SDE9" s="5"/>
      <c r="SDF9" s="5"/>
      <c r="SDG9" s="5"/>
      <c r="SDH9" s="5"/>
      <c r="SDI9" s="5"/>
      <c r="SDJ9" s="5"/>
      <c r="SDK9" s="5"/>
      <c r="SDL9" s="5"/>
      <c r="SDM9" s="5"/>
      <c r="SDN9" s="5"/>
      <c r="SDO9" s="5"/>
      <c r="SDP9" s="5"/>
      <c r="SDQ9" s="5"/>
      <c r="SDR9" s="5"/>
      <c r="SDS9" s="5"/>
      <c r="SDT9" s="5"/>
      <c r="SDU9" s="5"/>
      <c r="SDV9" s="5"/>
      <c r="SDW9" s="5"/>
      <c r="SDX9" s="5"/>
      <c r="SDY9" s="5"/>
      <c r="SDZ9" s="5"/>
      <c r="SEA9" s="5"/>
      <c r="SEB9" s="5"/>
      <c r="SEC9" s="5"/>
      <c r="SED9" s="5"/>
      <c r="SEE9" s="5"/>
      <c r="SEF9" s="5"/>
      <c r="SEG9" s="5"/>
      <c r="SEH9" s="5"/>
      <c r="SEI9" s="5"/>
      <c r="SEJ9" s="5"/>
      <c r="SEK9" s="5"/>
      <c r="SEL9" s="5"/>
      <c r="SEM9" s="5"/>
      <c r="SEN9" s="5"/>
      <c r="SEO9" s="5"/>
      <c r="SEP9" s="5"/>
      <c r="SEQ9" s="5"/>
      <c r="SER9" s="5"/>
      <c r="SES9" s="5"/>
      <c r="SET9" s="5"/>
      <c r="SEU9" s="5"/>
      <c r="SEV9" s="5"/>
      <c r="SEW9" s="5"/>
      <c r="SEX9" s="5"/>
      <c r="SEY9" s="5"/>
      <c r="SEZ9" s="5"/>
      <c r="SFA9" s="5"/>
      <c r="SFB9" s="5"/>
      <c r="SFC9" s="5"/>
      <c r="SFD9" s="5"/>
      <c r="SFE9" s="5"/>
      <c r="SFF9" s="5"/>
      <c r="SFG9" s="5"/>
      <c r="SFH9" s="5"/>
      <c r="SFI9" s="5"/>
      <c r="SFJ9" s="5"/>
      <c r="SFK9" s="5"/>
      <c r="SFL9" s="5"/>
      <c r="SFM9" s="5"/>
      <c r="SFN9" s="5"/>
      <c r="SFO9" s="5"/>
      <c r="SFP9" s="5"/>
      <c r="SFQ9" s="5"/>
      <c r="SFR9" s="5"/>
      <c r="SFS9" s="5"/>
      <c r="SFT9" s="5"/>
      <c r="SFU9" s="5"/>
      <c r="SFV9" s="5"/>
      <c r="SFW9" s="5"/>
      <c r="SFX9" s="5"/>
      <c r="SFY9" s="5"/>
      <c r="SFZ9" s="5"/>
      <c r="SGA9" s="5"/>
      <c r="SGB9" s="5"/>
      <c r="SGC9" s="5"/>
      <c r="SGD9" s="5"/>
      <c r="SGE9" s="5"/>
      <c r="SGF9" s="5"/>
      <c r="SGG9" s="5"/>
      <c r="SGH9" s="5"/>
      <c r="SGI9" s="5"/>
      <c r="SGJ9" s="5"/>
      <c r="SGK9" s="5"/>
      <c r="SGL9" s="5"/>
      <c r="SGM9" s="5"/>
      <c r="SGN9" s="5"/>
      <c r="SGO9" s="5"/>
      <c r="SGP9" s="5"/>
      <c r="SGQ9" s="5"/>
      <c r="SGR9" s="5"/>
      <c r="SGS9" s="5"/>
      <c r="SGT9" s="5"/>
      <c r="SGU9" s="5"/>
      <c r="SGV9" s="5"/>
      <c r="SGW9" s="5"/>
      <c r="SGX9" s="5"/>
      <c r="SGY9" s="5"/>
      <c r="SGZ9" s="5"/>
      <c r="SHA9" s="5"/>
      <c r="SHB9" s="5"/>
      <c r="SHC9" s="5"/>
      <c r="SHD9" s="5"/>
      <c r="SHE9" s="5"/>
      <c r="SHF9" s="5"/>
      <c r="SHG9" s="5"/>
      <c r="SHH9" s="5"/>
      <c r="SHI9" s="5"/>
      <c r="SHJ9" s="5"/>
      <c r="SHK9" s="5"/>
      <c r="SHL9" s="5"/>
      <c r="SHM9" s="5"/>
      <c r="SHN9" s="5"/>
      <c r="SHO9" s="5"/>
      <c r="SHP9" s="5"/>
      <c r="SHQ9" s="5"/>
      <c r="SHR9" s="5"/>
      <c r="SHS9" s="5"/>
      <c r="SHT9" s="5"/>
      <c r="SHU9" s="5"/>
      <c r="SHV9" s="5"/>
      <c r="SHW9" s="5"/>
      <c r="SHX9" s="5"/>
      <c r="SHY9" s="5"/>
      <c r="SHZ9" s="5"/>
      <c r="SIA9" s="5"/>
      <c r="SIB9" s="5"/>
      <c r="SIC9" s="5"/>
      <c r="SID9" s="5"/>
      <c r="SIE9" s="5"/>
      <c r="SIF9" s="5"/>
      <c r="SIG9" s="5"/>
      <c r="SIH9" s="5"/>
      <c r="SII9" s="5"/>
      <c r="SIJ9" s="5"/>
      <c r="SIK9" s="5"/>
      <c r="SIL9" s="5"/>
      <c r="SIM9" s="5"/>
      <c r="SIN9" s="5"/>
      <c r="SIO9" s="5"/>
      <c r="SIP9" s="5"/>
      <c r="SIQ9" s="5"/>
      <c r="SIR9" s="5"/>
      <c r="SIS9" s="5"/>
      <c r="SIT9" s="5"/>
      <c r="SIU9" s="5"/>
      <c r="SIV9" s="5"/>
      <c r="SIW9" s="5"/>
      <c r="SIX9" s="5"/>
      <c r="SIY9" s="5"/>
      <c r="SIZ9" s="5"/>
      <c r="SJA9" s="5"/>
      <c r="SJB9" s="5"/>
      <c r="SJC9" s="5"/>
      <c r="SJD9" s="5"/>
      <c r="SJE9" s="5"/>
      <c r="SJF9" s="5"/>
      <c r="SJG9" s="5"/>
      <c r="SJH9" s="5"/>
      <c r="SJI9" s="5"/>
      <c r="SJJ9" s="5"/>
      <c r="SJK9" s="5"/>
      <c r="SJL9" s="5"/>
      <c r="SJM9" s="5"/>
      <c r="SJN9" s="5"/>
      <c r="SJO9" s="5"/>
      <c r="SJP9" s="5"/>
      <c r="SJQ9" s="5"/>
      <c r="SJR9" s="5"/>
      <c r="SJS9" s="5"/>
      <c r="SJT9" s="5"/>
      <c r="SJU9" s="5"/>
      <c r="SJV9" s="5"/>
      <c r="SJW9" s="5"/>
      <c r="SJX9" s="5"/>
      <c r="SJY9" s="5"/>
      <c r="SJZ9" s="5"/>
      <c r="SKA9" s="5"/>
      <c r="SKB9" s="5"/>
      <c r="SKC9" s="5"/>
      <c r="SKD9" s="5"/>
      <c r="SKE9" s="5"/>
      <c r="SKF9" s="5"/>
      <c r="SKG9" s="5"/>
      <c r="SKH9" s="5"/>
      <c r="SKI9" s="5"/>
      <c r="SKJ9" s="5"/>
      <c r="SKK9" s="5"/>
      <c r="SKL9" s="5"/>
      <c r="SKM9" s="5"/>
      <c r="SKN9" s="5"/>
      <c r="SKO9" s="5"/>
      <c r="SKP9" s="5"/>
      <c r="SKQ9" s="5"/>
      <c r="SKR9" s="5"/>
      <c r="SKS9" s="5"/>
      <c r="SKT9" s="5"/>
      <c r="SKU9" s="5"/>
      <c r="SKV9" s="5"/>
      <c r="SKW9" s="5"/>
      <c r="SKX9" s="5"/>
      <c r="SKY9" s="5"/>
      <c r="SKZ9" s="5"/>
      <c r="SLA9" s="5"/>
      <c r="SLB9" s="5"/>
      <c r="SLC9" s="5"/>
      <c r="SLD9" s="5"/>
      <c r="SLE9" s="5"/>
      <c r="SLF9" s="5"/>
      <c r="SLG9" s="5"/>
      <c r="SLH9" s="5"/>
      <c r="SLI9" s="5"/>
      <c r="SLJ9" s="5"/>
      <c r="SLK9" s="5"/>
      <c r="SLL9" s="5"/>
      <c r="SLM9" s="5"/>
      <c r="SLN9" s="5"/>
      <c r="SLO9" s="5"/>
      <c r="SLP9" s="5"/>
      <c r="SLQ9" s="5"/>
      <c r="SLR9" s="5"/>
      <c r="SLS9" s="5"/>
      <c r="SLT9" s="5"/>
      <c r="SLU9" s="5"/>
      <c r="SLV9" s="5"/>
      <c r="SLW9" s="5"/>
      <c r="SLX9" s="5"/>
      <c r="SLY9" s="5"/>
      <c r="SLZ9" s="5"/>
      <c r="SMA9" s="5"/>
      <c r="SMB9" s="5"/>
      <c r="SMC9" s="5"/>
      <c r="SMD9" s="5"/>
      <c r="SME9" s="5"/>
      <c r="SMF9" s="5"/>
      <c r="SMG9" s="5"/>
      <c r="SMH9" s="5"/>
      <c r="SMI9" s="5"/>
      <c r="SMJ9" s="5"/>
      <c r="SMK9" s="5"/>
      <c r="SML9" s="5"/>
      <c r="SMM9" s="5"/>
      <c r="SMN9" s="5"/>
      <c r="SMO9" s="5"/>
      <c r="SMP9" s="5"/>
      <c r="SMQ9" s="5"/>
      <c r="SMR9" s="5"/>
      <c r="SMS9" s="5"/>
      <c r="SMT9" s="5"/>
      <c r="SMU9" s="5"/>
      <c r="SMV9" s="5"/>
      <c r="SMW9" s="5"/>
      <c r="SMX9" s="5"/>
      <c r="SMY9" s="5"/>
      <c r="SMZ9" s="5"/>
      <c r="SNA9" s="5"/>
      <c r="SNB9" s="5"/>
      <c r="SNC9" s="5"/>
      <c r="SND9" s="5"/>
      <c r="SNE9" s="5"/>
      <c r="SNF9" s="5"/>
      <c r="SNG9" s="5"/>
      <c r="SNH9" s="5"/>
      <c r="SNI9" s="5"/>
      <c r="SNJ9" s="5"/>
      <c r="SNK9" s="5"/>
      <c r="SNL9" s="5"/>
      <c r="SNM9" s="5"/>
      <c r="SNN9" s="5"/>
      <c r="SNO9" s="5"/>
      <c r="SNP9" s="5"/>
      <c r="SNQ9" s="5"/>
      <c r="SNR9" s="5"/>
      <c r="SNS9" s="5"/>
      <c r="SNT9" s="5"/>
      <c r="SNU9" s="5"/>
      <c r="SNV9" s="5"/>
      <c r="SNW9" s="5"/>
      <c r="SNX9" s="5"/>
      <c r="SNY9" s="5"/>
      <c r="SNZ9" s="5"/>
      <c r="SOA9" s="5"/>
      <c r="SOB9" s="5"/>
      <c r="SOC9" s="5"/>
      <c r="SOD9" s="5"/>
      <c r="SOE9" s="5"/>
      <c r="SOF9" s="5"/>
      <c r="SOG9" s="5"/>
      <c r="SOH9" s="5"/>
      <c r="SOI9" s="5"/>
      <c r="SOJ9" s="5"/>
      <c r="SOK9" s="5"/>
      <c r="SOL9" s="5"/>
      <c r="SOM9" s="5"/>
      <c r="SON9" s="5"/>
      <c r="SOO9" s="5"/>
      <c r="SOP9" s="5"/>
      <c r="SOQ9" s="5"/>
      <c r="SOR9" s="5"/>
      <c r="SOS9" s="5"/>
      <c r="SOT9" s="5"/>
      <c r="SOU9" s="5"/>
      <c r="SOV9" s="5"/>
      <c r="SOW9" s="5"/>
      <c r="SOX9" s="5"/>
      <c r="SOY9" s="5"/>
      <c r="SOZ9" s="5"/>
      <c r="SPA9" s="5"/>
      <c r="SPB9" s="5"/>
      <c r="SPC9" s="5"/>
      <c r="SPD9" s="5"/>
      <c r="SPE9" s="5"/>
      <c r="SPF9" s="5"/>
      <c r="SPG9" s="5"/>
      <c r="SPH9" s="5"/>
      <c r="SPI9" s="5"/>
      <c r="SPJ9" s="5"/>
      <c r="SPK9" s="5"/>
      <c r="SPL9" s="5"/>
      <c r="SPM9" s="5"/>
      <c r="SPN9" s="5"/>
      <c r="SPO9" s="5"/>
      <c r="SPP9" s="5"/>
      <c r="SPQ9" s="5"/>
      <c r="SPR9" s="5"/>
      <c r="SPS9" s="5"/>
      <c r="SPT9" s="5"/>
      <c r="SPU9" s="5"/>
      <c r="SPV9" s="5"/>
      <c r="SPW9" s="5"/>
      <c r="SPX9" s="5"/>
      <c r="SPY9" s="5"/>
      <c r="SPZ9" s="5"/>
      <c r="SQA9" s="5"/>
      <c r="SQB9" s="5"/>
      <c r="SQC9" s="5"/>
      <c r="SQD9" s="5"/>
      <c r="SQE9" s="5"/>
      <c r="SQF9" s="5"/>
      <c r="SQG9" s="5"/>
      <c r="SQH9" s="5"/>
      <c r="SQI9" s="5"/>
      <c r="SQJ9" s="5"/>
      <c r="SQK9" s="5"/>
      <c r="SQL9" s="5"/>
      <c r="SQM9" s="5"/>
      <c r="SQN9" s="5"/>
      <c r="SQO9" s="5"/>
      <c r="SQP9" s="5"/>
      <c r="SQQ9" s="5"/>
      <c r="SQR9" s="5"/>
      <c r="SQS9" s="5"/>
      <c r="SQT9" s="5"/>
      <c r="SQU9" s="5"/>
      <c r="SQV9" s="5"/>
      <c r="SQW9" s="5"/>
      <c r="SQX9" s="5"/>
      <c r="SQY9" s="5"/>
      <c r="SQZ9" s="5"/>
      <c r="SRA9" s="5"/>
      <c r="SRB9" s="5"/>
      <c r="SRC9" s="5"/>
      <c r="SRD9" s="5"/>
      <c r="SRE9" s="5"/>
      <c r="SRF9" s="5"/>
      <c r="SRG9" s="5"/>
      <c r="SRH9" s="5"/>
      <c r="SRI9" s="5"/>
      <c r="SRJ9" s="5"/>
      <c r="SRK9" s="5"/>
      <c r="SRL9" s="5"/>
      <c r="SRM9" s="5"/>
      <c r="SRN9" s="5"/>
      <c r="SRO9" s="5"/>
      <c r="SRP9" s="5"/>
      <c r="SRQ9" s="5"/>
      <c r="SRR9" s="5"/>
      <c r="SRS9" s="5"/>
      <c r="SRT9" s="5"/>
      <c r="SRU9" s="5"/>
      <c r="SRV9" s="5"/>
      <c r="SRW9" s="5"/>
      <c r="SRX9" s="5"/>
      <c r="SRY9" s="5"/>
      <c r="SRZ9" s="5"/>
      <c r="SSA9" s="5"/>
      <c r="SSB9" s="5"/>
      <c r="SSC9" s="5"/>
      <c r="SSD9" s="5"/>
      <c r="SSE9" s="5"/>
      <c r="SSF9" s="5"/>
      <c r="SSG9" s="5"/>
      <c r="SSH9" s="5"/>
      <c r="SSI9" s="5"/>
      <c r="SSJ9" s="5"/>
      <c r="SSK9" s="5"/>
      <c r="SSL9" s="5"/>
      <c r="SSM9" s="5"/>
      <c r="SSN9" s="5"/>
      <c r="SSO9" s="5"/>
      <c r="SSP9" s="5"/>
      <c r="SSQ9" s="5"/>
      <c r="SSR9" s="5"/>
      <c r="SSS9" s="5"/>
      <c r="SST9" s="5"/>
      <c r="SSU9" s="5"/>
      <c r="SSV9" s="5"/>
      <c r="SSW9" s="5"/>
      <c r="SSX9" s="5"/>
      <c r="SSY9" s="5"/>
      <c r="SSZ9" s="5"/>
      <c r="STA9" s="5"/>
      <c r="STB9" s="5"/>
      <c r="STC9" s="5"/>
      <c r="STD9" s="5"/>
      <c r="STE9" s="5"/>
      <c r="STF9" s="5"/>
      <c r="STG9" s="5"/>
      <c r="STH9" s="5"/>
      <c r="STI9" s="5"/>
      <c r="STJ9" s="5"/>
      <c r="STK9" s="5"/>
      <c r="STL9" s="5"/>
      <c r="STM9" s="5"/>
      <c r="STN9" s="5"/>
      <c r="STO9" s="5"/>
      <c r="STP9" s="5"/>
      <c r="STQ9" s="5"/>
      <c r="STR9" s="5"/>
      <c r="STS9" s="5"/>
      <c r="STT9" s="5"/>
      <c r="STU9" s="5"/>
      <c r="STV9" s="5"/>
      <c r="STW9" s="5"/>
      <c r="STX9" s="5"/>
      <c r="STY9" s="5"/>
      <c r="STZ9" s="5"/>
      <c r="SUA9" s="5"/>
      <c r="SUB9" s="5"/>
      <c r="SUC9" s="5"/>
      <c r="SUD9" s="5"/>
      <c r="SUE9" s="5"/>
      <c r="SUF9" s="5"/>
      <c r="SUG9" s="5"/>
      <c r="SUH9" s="5"/>
      <c r="SUI9" s="5"/>
      <c r="SUJ9" s="5"/>
      <c r="SUK9" s="5"/>
      <c r="SUL9" s="5"/>
      <c r="SUM9" s="5"/>
      <c r="SUN9" s="5"/>
      <c r="SUO9" s="5"/>
      <c r="SUP9" s="5"/>
      <c r="SUQ9" s="5"/>
      <c r="SUR9" s="5"/>
      <c r="SUS9" s="5"/>
      <c r="SUT9" s="5"/>
      <c r="SUU9" s="5"/>
      <c r="SUV9" s="5"/>
      <c r="SUW9" s="5"/>
      <c r="SUX9" s="5"/>
      <c r="SUY9" s="5"/>
      <c r="SUZ9" s="5"/>
      <c r="SVA9" s="5"/>
      <c r="SVB9" s="5"/>
      <c r="SVC9" s="5"/>
      <c r="SVD9" s="5"/>
      <c r="SVE9" s="5"/>
      <c r="SVF9" s="5"/>
      <c r="SVG9" s="5"/>
      <c r="SVH9" s="5"/>
      <c r="SVI9" s="5"/>
      <c r="SVJ9" s="5"/>
      <c r="SVK9" s="5"/>
      <c r="SVL9" s="5"/>
      <c r="SVM9" s="5"/>
      <c r="SVN9" s="5"/>
      <c r="SVO9" s="5"/>
      <c r="SVP9" s="5"/>
      <c r="SVQ9" s="5"/>
      <c r="SVR9" s="5"/>
      <c r="SVS9" s="5"/>
      <c r="SVT9" s="5"/>
      <c r="SVU9" s="5"/>
      <c r="SVV9" s="5"/>
      <c r="SVW9" s="5"/>
      <c r="SVX9" s="5"/>
      <c r="SVY9" s="5"/>
      <c r="SVZ9" s="5"/>
      <c r="SWA9" s="5"/>
      <c r="SWB9" s="5"/>
      <c r="SWC9" s="5"/>
      <c r="SWD9" s="5"/>
      <c r="SWE9" s="5"/>
      <c r="SWF9" s="5"/>
      <c r="SWG9" s="5"/>
      <c r="SWH9" s="5"/>
      <c r="SWI9" s="5"/>
      <c r="SWJ9" s="5"/>
      <c r="SWK9" s="5"/>
      <c r="SWL9" s="5"/>
      <c r="SWM9" s="5"/>
      <c r="SWN9" s="5"/>
      <c r="SWO9" s="5"/>
      <c r="SWP9" s="5"/>
      <c r="SWQ9" s="5"/>
      <c r="SWR9" s="5"/>
      <c r="SWS9" s="5"/>
      <c r="SWT9" s="5"/>
      <c r="SWU9" s="5"/>
      <c r="SWV9" s="5"/>
      <c r="SWW9" s="5"/>
      <c r="SWX9" s="5"/>
      <c r="SWY9" s="5"/>
      <c r="SWZ9" s="5"/>
      <c r="SXA9" s="5"/>
      <c r="SXB9" s="5"/>
      <c r="SXC9" s="5"/>
      <c r="SXD9" s="5"/>
      <c r="SXE9" s="5"/>
      <c r="SXF9" s="5"/>
      <c r="SXG9" s="5"/>
      <c r="SXH9" s="5"/>
      <c r="SXI9" s="5"/>
      <c r="SXJ9" s="5"/>
      <c r="SXK9" s="5"/>
      <c r="SXL9" s="5"/>
      <c r="SXM9" s="5"/>
      <c r="SXN9" s="5"/>
      <c r="SXO9" s="5"/>
      <c r="SXP9" s="5"/>
      <c r="SXQ9" s="5"/>
      <c r="SXR9" s="5"/>
      <c r="SXS9" s="5"/>
      <c r="SXT9" s="5"/>
      <c r="SXU9" s="5"/>
      <c r="SXV9" s="5"/>
      <c r="SXW9" s="5"/>
      <c r="SXX9" s="5"/>
      <c r="SXY9" s="5"/>
      <c r="SXZ9" s="5"/>
      <c r="SYA9" s="5"/>
      <c r="SYB9" s="5"/>
      <c r="SYC9" s="5"/>
      <c r="SYD9" s="5"/>
      <c r="SYE9" s="5"/>
      <c r="SYF9" s="5"/>
      <c r="SYG9" s="5"/>
      <c r="SYH9" s="5"/>
      <c r="SYI9" s="5"/>
      <c r="SYJ9" s="5"/>
      <c r="SYK9" s="5"/>
      <c r="SYL9" s="5"/>
      <c r="SYM9" s="5"/>
      <c r="SYN9" s="5"/>
      <c r="SYO9" s="5"/>
      <c r="SYP9" s="5"/>
      <c r="SYQ9" s="5"/>
      <c r="SYR9" s="5"/>
      <c r="SYS9" s="5"/>
      <c r="SYT9" s="5"/>
      <c r="SYU9" s="5"/>
      <c r="SYV9" s="5"/>
      <c r="SYW9" s="5"/>
      <c r="SYX9" s="5"/>
      <c r="SYY9" s="5"/>
      <c r="SYZ9" s="5"/>
      <c r="SZA9" s="5"/>
      <c r="SZB9" s="5"/>
      <c r="SZC9" s="5"/>
      <c r="SZD9" s="5"/>
      <c r="SZE9" s="5"/>
      <c r="SZF9" s="5"/>
      <c r="SZG9" s="5"/>
      <c r="SZH9" s="5"/>
      <c r="SZI9" s="5"/>
      <c r="SZJ9" s="5"/>
      <c r="SZK9" s="5"/>
      <c r="SZL9" s="5"/>
      <c r="SZM9" s="5"/>
      <c r="SZN9" s="5"/>
      <c r="SZO9" s="5"/>
      <c r="SZP9" s="5"/>
      <c r="SZQ9" s="5"/>
      <c r="SZR9" s="5"/>
      <c r="SZS9" s="5"/>
      <c r="SZT9" s="5"/>
      <c r="SZU9" s="5"/>
      <c r="SZV9" s="5"/>
      <c r="SZW9" s="5"/>
      <c r="SZX9" s="5"/>
      <c r="SZY9" s="5"/>
      <c r="SZZ9" s="5"/>
      <c r="TAA9" s="5"/>
      <c r="TAB9" s="5"/>
      <c r="TAC9" s="5"/>
      <c r="TAD9" s="5"/>
      <c r="TAE9" s="5"/>
      <c r="TAF9" s="5"/>
      <c r="TAG9" s="5"/>
      <c r="TAH9" s="5"/>
      <c r="TAI9" s="5"/>
      <c r="TAJ9" s="5"/>
      <c r="TAK9" s="5"/>
      <c r="TAL9" s="5"/>
      <c r="TAM9" s="5"/>
      <c r="TAN9" s="5"/>
      <c r="TAO9" s="5"/>
      <c r="TAP9" s="5"/>
      <c r="TAQ9" s="5"/>
      <c r="TAR9" s="5"/>
      <c r="TAS9" s="5"/>
      <c r="TAT9" s="5"/>
      <c r="TAU9" s="5"/>
      <c r="TAV9" s="5"/>
      <c r="TAW9" s="5"/>
      <c r="TAX9" s="5"/>
      <c r="TAY9" s="5"/>
      <c r="TAZ9" s="5"/>
      <c r="TBA9" s="5"/>
      <c r="TBB9" s="5"/>
      <c r="TBC9" s="5"/>
      <c r="TBD9" s="5"/>
      <c r="TBE9" s="5"/>
      <c r="TBF9" s="5"/>
      <c r="TBG9" s="5"/>
      <c r="TBH9" s="5"/>
      <c r="TBI9" s="5"/>
      <c r="TBJ9" s="5"/>
      <c r="TBK9" s="5"/>
      <c r="TBL9" s="5"/>
      <c r="TBM9" s="5"/>
      <c r="TBN9" s="5"/>
      <c r="TBO9" s="5"/>
      <c r="TBP9" s="5"/>
      <c r="TBQ9" s="5"/>
      <c r="TBR9" s="5"/>
      <c r="TBS9" s="5"/>
      <c r="TBT9" s="5"/>
      <c r="TBU9" s="5"/>
      <c r="TBV9" s="5"/>
      <c r="TBW9" s="5"/>
      <c r="TBX9" s="5"/>
      <c r="TBY9" s="5"/>
      <c r="TBZ9" s="5"/>
      <c r="TCA9" s="5"/>
      <c r="TCB9" s="5"/>
      <c r="TCC9" s="5"/>
      <c r="TCD9" s="5"/>
      <c r="TCE9" s="5"/>
      <c r="TCF9" s="5"/>
      <c r="TCG9" s="5"/>
      <c r="TCH9" s="5"/>
      <c r="TCI9" s="5"/>
      <c r="TCJ9" s="5"/>
      <c r="TCK9" s="5"/>
      <c r="TCL9" s="5"/>
      <c r="TCM9" s="5"/>
      <c r="TCN9" s="5"/>
      <c r="TCO9" s="5"/>
      <c r="TCP9" s="5"/>
      <c r="TCQ9" s="5"/>
      <c r="TCR9" s="5"/>
      <c r="TCS9" s="5"/>
      <c r="TCT9" s="5"/>
      <c r="TCU9" s="5"/>
      <c r="TCV9" s="5"/>
      <c r="TCW9" s="5"/>
      <c r="TCX9" s="5"/>
      <c r="TCY9" s="5"/>
      <c r="TCZ9" s="5"/>
      <c r="TDA9" s="5"/>
      <c r="TDB9" s="5"/>
      <c r="TDC9" s="5"/>
      <c r="TDD9" s="5"/>
      <c r="TDE9" s="5"/>
      <c r="TDF9" s="5"/>
      <c r="TDG9" s="5"/>
      <c r="TDH9" s="5"/>
      <c r="TDI9" s="5"/>
      <c r="TDJ9" s="5"/>
      <c r="TDK9" s="5"/>
      <c r="TDL9" s="5"/>
      <c r="TDM9" s="5"/>
      <c r="TDN9" s="5"/>
      <c r="TDO9" s="5"/>
      <c r="TDP9" s="5"/>
      <c r="TDQ9" s="5"/>
      <c r="TDR9" s="5"/>
      <c r="TDS9" s="5"/>
      <c r="TDT9" s="5"/>
      <c r="TDU9" s="5"/>
      <c r="TDV9" s="5"/>
      <c r="TDW9" s="5"/>
      <c r="TDX9" s="5"/>
      <c r="TDY9" s="5"/>
      <c r="TDZ9" s="5"/>
      <c r="TEA9" s="5"/>
      <c r="TEB9" s="5"/>
      <c r="TEC9" s="5"/>
      <c r="TED9" s="5"/>
      <c r="TEE9" s="5"/>
      <c r="TEF9" s="5"/>
      <c r="TEG9" s="5"/>
      <c r="TEH9" s="5"/>
      <c r="TEI9" s="5"/>
      <c r="TEJ9" s="5"/>
      <c r="TEK9" s="5"/>
      <c r="TEL9" s="5"/>
      <c r="TEM9" s="5"/>
      <c r="TEN9" s="5"/>
      <c r="TEO9" s="5"/>
      <c r="TEP9" s="5"/>
      <c r="TEQ9" s="5"/>
      <c r="TER9" s="5"/>
      <c r="TES9" s="5"/>
      <c r="TET9" s="5"/>
      <c r="TEU9" s="5"/>
      <c r="TEV9" s="5"/>
      <c r="TEW9" s="5"/>
      <c r="TEX9" s="5"/>
      <c r="TEY9" s="5"/>
      <c r="TEZ9" s="5"/>
      <c r="TFA9" s="5"/>
      <c r="TFB9" s="5"/>
      <c r="TFC9" s="5"/>
      <c r="TFD9" s="5"/>
      <c r="TFE9" s="5"/>
      <c r="TFF9" s="5"/>
      <c r="TFG9" s="5"/>
      <c r="TFH9" s="5"/>
      <c r="TFI9" s="5"/>
      <c r="TFJ9" s="5"/>
      <c r="TFK9" s="5"/>
      <c r="TFL9" s="5"/>
      <c r="TFM9" s="5"/>
      <c r="TFN9" s="5"/>
      <c r="TFO9" s="5"/>
      <c r="TFP9" s="5"/>
      <c r="TFQ9" s="5"/>
      <c r="TFR9" s="5"/>
      <c r="TFS9" s="5"/>
      <c r="TFT9" s="5"/>
      <c r="TFU9" s="5"/>
      <c r="TFV9" s="5"/>
      <c r="TFW9" s="5"/>
      <c r="TFX9" s="5"/>
      <c r="TFY9" s="5"/>
      <c r="TFZ9" s="5"/>
      <c r="TGA9" s="5"/>
      <c r="TGB9" s="5"/>
      <c r="TGC9" s="5"/>
      <c r="TGD9" s="5"/>
      <c r="TGE9" s="5"/>
      <c r="TGF9" s="5"/>
      <c r="TGG9" s="5"/>
      <c r="TGH9" s="5"/>
      <c r="TGI9" s="5"/>
      <c r="TGJ9" s="5"/>
      <c r="TGK9" s="5"/>
      <c r="TGL9" s="5"/>
      <c r="TGM9" s="5"/>
      <c r="TGN9" s="5"/>
      <c r="TGO9" s="5"/>
      <c r="TGP9" s="5"/>
      <c r="TGQ9" s="5"/>
      <c r="TGR9" s="5"/>
      <c r="TGS9" s="5"/>
      <c r="TGT9" s="5"/>
      <c r="TGU9" s="5"/>
      <c r="TGV9" s="5"/>
      <c r="TGW9" s="5"/>
      <c r="TGX9" s="5"/>
      <c r="TGY9" s="5"/>
      <c r="TGZ9" s="5"/>
      <c r="THA9" s="5"/>
      <c r="THB9" s="5"/>
      <c r="THC9" s="5"/>
      <c r="THD9" s="5"/>
      <c r="THE9" s="5"/>
      <c r="THF9" s="5"/>
      <c r="THG9" s="5"/>
      <c r="THH9" s="5"/>
      <c r="THI9" s="5"/>
      <c r="THJ9" s="5"/>
      <c r="THK9" s="5"/>
      <c r="THL9" s="5"/>
      <c r="THM9" s="5"/>
      <c r="THN9" s="5"/>
      <c r="THO9" s="5"/>
      <c r="THP9" s="5"/>
      <c r="THQ9" s="5"/>
      <c r="THR9" s="5"/>
      <c r="THS9" s="5"/>
      <c r="THT9" s="5"/>
      <c r="THU9" s="5"/>
      <c r="THV9" s="5"/>
      <c r="THW9" s="5"/>
      <c r="THX9" s="5"/>
      <c r="THY9" s="5"/>
      <c r="THZ9" s="5"/>
      <c r="TIA9" s="5"/>
      <c r="TIB9" s="5"/>
      <c r="TIC9" s="5"/>
      <c r="TID9" s="5"/>
      <c r="TIE9" s="5"/>
      <c r="TIF9" s="5"/>
      <c r="TIG9" s="5"/>
      <c r="TIH9" s="5"/>
      <c r="TII9" s="5"/>
      <c r="TIJ9" s="5"/>
      <c r="TIK9" s="5"/>
      <c r="TIL9" s="5"/>
      <c r="TIM9" s="5"/>
      <c r="TIN9" s="5"/>
      <c r="TIO9" s="5"/>
      <c r="TIP9" s="5"/>
      <c r="TIQ9" s="5"/>
      <c r="TIR9" s="5"/>
      <c r="TIS9" s="5"/>
      <c r="TIT9" s="5"/>
      <c r="TIU9" s="5"/>
      <c r="TIV9" s="5"/>
      <c r="TIW9" s="5"/>
      <c r="TIX9" s="5"/>
      <c r="TIY9" s="5"/>
      <c r="TIZ9" s="5"/>
      <c r="TJA9" s="5"/>
      <c r="TJB9" s="5"/>
      <c r="TJC9" s="5"/>
      <c r="TJD9" s="5"/>
      <c r="TJE9" s="5"/>
      <c r="TJF9" s="5"/>
      <c r="TJG9" s="5"/>
      <c r="TJH9" s="5"/>
      <c r="TJI9" s="5"/>
      <c r="TJJ9" s="5"/>
      <c r="TJK9" s="5"/>
      <c r="TJL9" s="5"/>
      <c r="TJM9" s="5"/>
      <c r="TJN9" s="5"/>
      <c r="TJO9" s="5"/>
      <c r="TJP9" s="5"/>
      <c r="TJQ9" s="5"/>
      <c r="TJR9" s="5"/>
      <c r="TJS9" s="5"/>
      <c r="TJT9" s="5"/>
      <c r="TJU9" s="5"/>
      <c r="TJV9" s="5"/>
      <c r="TJW9" s="5"/>
      <c r="TJX9" s="5"/>
      <c r="TJY9" s="5"/>
      <c r="TJZ9" s="5"/>
      <c r="TKA9" s="5"/>
      <c r="TKB9" s="5"/>
      <c r="TKC9" s="5"/>
      <c r="TKD9" s="5"/>
      <c r="TKE9" s="5"/>
      <c r="TKF9" s="5"/>
      <c r="TKG9" s="5"/>
      <c r="TKH9" s="5"/>
      <c r="TKI9" s="5"/>
      <c r="TKJ9" s="5"/>
      <c r="TKK9" s="5"/>
      <c r="TKL9" s="5"/>
      <c r="TKM9" s="5"/>
      <c r="TKN9" s="5"/>
      <c r="TKO9" s="5"/>
      <c r="TKP9" s="5"/>
      <c r="TKQ9" s="5"/>
      <c r="TKR9" s="5"/>
      <c r="TKS9" s="5"/>
      <c r="TKT9" s="5"/>
      <c r="TKU9" s="5"/>
      <c r="TKV9" s="5"/>
      <c r="TKW9" s="5"/>
      <c r="TKX9" s="5"/>
      <c r="TKY9" s="5"/>
      <c r="TKZ9" s="5"/>
      <c r="TLA9" s="5"/>
      <c r="TLB9" s="5"/>
      <c r="TLC9" s="5"/>
      <c r="TLD9" s="5"/>
      <c r="TLE9" s="5"/>
      <c r="TLF9" s="5"/>
      <c r="TLG9" s="5"/>
      <c r="TLH9" s="5"/>
      <c r="TLI9" s="5"/>
      <c r="TLJ9" s="5"/>
      <c r="TLK9" s="5"/>
      <c r="TLL9" s="5"/>
      <c r="TLM9" s="5"/>
      <c r="TLN9" s="5"/>
      <c r="TLO9" s="5"/>
      <c r="TLP9" s="5"/>
      <c r="TLQ9" s="5"/>
      <c r="TLR9" s="5"/>
      <c r="TLS9" s="5"/>
      <c r="TLT9" s="5"/>
      <c r="TLU9" s="5"/>
      <c r="TLV9" s="5"/>
      <c r="TLW9" s="5"/>
      <c r="TLX9" s="5"/>
      <c r="TLY9" s="5"/>
      <c r="TLZ9" s="5"/>
      <c r="TMA9" s="5"/>
      <c r="TMB9" s="5"/>
      <c r="TMC9" s="5"/>
      <c r="TMD9" s="5"/>
      <c r="TME9" s="5"/>
      <c r="TMF9" s="5"/>
      <c r="TMG9" s="5"/>
      <c r="TMH9" s="5"/>
      <c r="TMI9" s="5"/>
      <c r="TMJ9" s="5"/>
      <c r="TMK9" s="5"/>
      <c r="TML9" s="5"/>
      <c r="TMM9" s="5"/>
      <c r="TMN9" s="5"/>
      <c r="TMO9" s="5"/>
      <c r="TMP9" s="5"/>
      <c r="TMQ9" s="5"/>
      <c r="TMR9" s="5"/>
      <c r="TMS9" s="5"/>
      <c r="TMT9" s="5"/>
      <c r="TMU9" s="5"/>
      <c r="TMV9" s="5"/>
      <c r="TMW9" s="5"/>
      <c r="TMX9" s="5"/>
      <c r="TMY9" s="5"/>
      <c r="TMZ9" s="5"/>
      <c r="TNA9" s="5"/>
      <c r="TNB9" s="5"/>
      <c r="TNC9" s="5"/>
      <c r="TND9" s="5"/>
      <c r="TNE9" s="5"/>
      <c r="TNF9" s="5"/>
      <c r="TNG9" s="5"/>
      <c r="TNH9" s="5"/>
      <c r="TNI9" s="5"/>
      <c r="TNJ9" s="5"/>
      <c r="TNK9" s="5"/>
      <c r="TNL9" s="5"/>
      <c r="TNM9" s="5"/>
      <c r="TNN9" s="5"/>
      <c r="TNO9" s="5"/>
      <c r="TNP9" s="5"/>
      <c r="TNQ9" s="5"/>
      <c r="TNR9" s="5"/>
      <c r="TNS9" s="5"/>
      <c r="TNT9" s="5"/>
      <c r="TNU9" s="5"/>
      <c r="TNV9" s="5"/>
      <c r="TNW9" s="5"/>
      <c r="TNX9" s="5"/>
      <c r="TNY9" s="5"/>
      <c r="TNZ9" s="5"/>
      <c r="TOA9" s="5"/>
      <c r="TOB9" s="5"/>
      <c r="TOC9" s="5"/>
      <c r="TOD9" s="5"/>
      <c r="TOE9" s="5"/>
      <c r="TOF9" s="5"/>
      <c r="TOG9" s="5"/>
      <c r="TOH9" s="5"/>
      <c r="TOI9" s="5"/>
      <c r="TOJ9" s="5"/>
      <c r="TOK9" s="5"/>
      <c r="TOL9" s="5"/>
      <c r="TOM9" s="5"/>
      <c r="TON9" s="5"/>
      <c r="TOO9" s="5"/>
      <c r="TOP9" s="5"/>
      <c r="TOQ9" s="5"/>
      <c r="TOR9" s="5"/>
      <c r="TOS9" s="5"/>
      <c r="TOT9" s="5"/>
      <c r="TOU9" s="5"/>
      <c r="TOV9" s="5"/>
      <c r="TOW9" s="5"/>
      <c r="TOX9" s="5"/>
      <c r="TOY9" s="5"/>
      <c r="TOZ9" s="5"/>
      <c r="TPA9" s="5"/>
      <c r="TPB9" s="5"/>
      <c r="TPC9" s="5"/>
      <c r="TPD9" s="5"/>
      <c r="TPE9" s="5"/>
      <c r="TPF9" s="5"/>
      <c r="TPG9" s="5"/>
      <c r="TPH9" s="5"/>
      <c r="TPI9" s="5"/>
      <c r="TPJ9" s="5"/>
      <c r="TPK9" s="5"/>
      <c r="TPL9" s="5"/>
      <c r="TPM9" s="5"/>
      <c r="TPN9" s="5"/>
      <c r="TPO9" s="5"/>
      <c r="TPP9" s="5"/>
      <c r="TPQ9" s="5"/>
      <c r="TPR9" s="5"/>
      <c r="TPS9" s="5"/>
      <c r="TPT9" s="5"/>
      <c r="TPU9" s="5"/>
      <c r="TPV9" s="5"/>
      <c r="TPW9" s="5"/>
      <c r="TPX9" s="5"/>
      <c r="TPY9" s="5"/>
      <c r="TPZ9" s="5"/>
      <c r="TQA9" s="5"/>
      <c r="TQB9" s="5"/>
      <c r="TQC9" s="5"/>
      <c r="TQD9" s="5"/>
      <c r="TQE9" s="5"/>
      <c r="TQF9" s="5"/>
      <c r="TQG9" s="5"/>
      <c r="TQH9" s="5"/>
      <c r="TQI9" s="5"/>
      <c r="TQJ9" s="5"/>
      <c r="TQK9" s="5"/>
      <c r="TQL9" s="5"/>
      <c r="TQM9" s="5"/>
      <c r="TQN9" s="5"/>
      <c r="TQO9" s="5"/>
      <c r="TQP9" s="5"/>
      <c r="TQQ9" s="5"/>
      <c r="TQR9" s="5"/>
      <c r="TQS9" s="5"/>
      <c r="TQT9" s="5"/>
      <c r="TQU9" s="5"/>
      <c r="TQV9" s="5"/>
      <c r="TQW9" s="5"/>
      <c r="TQX9" s="5"/>
      <c r="TQY9" s="5"/>
      <c r="TQZ9" s="5"/>
      <c r="TRA9" s="5"/>
      <c r="TRB9" s="5"/>
      <c r="TRC9" s="5"/>
      <c r="TRD9" s="5"/>
      <c r="TRE9" s="5"/>
      <c r="TRF9" s="5"/>
      <c r="TRG9" s="5"/>
      <c r="TRH9" s="5"/>
      <c r="TRI9" s="5"/>
      <c r="TRJ9" s="5"/>
      <c r="TRK9" s="5"/>
      <c r="TRL9" s="5"/>
      <c r="TRM9" s="5"/>
      <c r="TRN9" s="5"/>
      <c r="TRO9" s="5"/>
      <c r="TRP9" s="5"/>
      <c r="TRQ9" s="5"/>
      <c r="TRR9" s="5"/>
      <c r="TRS9" s="5"/>
      <c r="TRT9" s="5"/>
      <c r="TRU9" s="5"/>
      <c r="TRV9" s="5"/>
      <c r="TRW9" s="5"/>
      <c r="TRX9" s="5"/>
      <c r="TRY9" s="5"/>
      <c r="TRZ9" s="5"/>
      <c r="TSA9" s="5"/>
      <c r="TSB9" s="5"/>
      <c r="TSC9" s="5"/>
      <c r="TSD9" s="5"/>
      <c r="TSE9" s="5"/>
      <c r="TSF9" s="5"/>
      <c r="TSG9" s="5"/>
      <c r="TSH9" s="5"/>
      <c r="TSI9" s="5"/>
      <c r="TSJ9" s="5"/>
      <c r="TSK9" s="5"/>
      <c r="TSL9" s="5"/>
      <c r="TSM9" s="5"/>
      <c r="TSN9" s="5"/>
      <c r="TSO9" s="5"/>
      <c r="TSP9" s="5"/>
      <c r="TSQ9" s="5"/>
      <c r="TSR9" s="5"/>
      <c r="TSS9" s="5"/>
      <c r="TST9" s="5"/>
      <c r="TSU9" s="5"/>
      <c r="TSV9" s="5"/>
      <c r="TSW9" s="5"/>
      <c r="TSX9" s="5"/>
      <c r="TSY9" s="5"/>
      <c r="TSZ9" s="5"/>
      <c r="TTA9" s="5"/>
      <c r="TTB9" s="5"/>
      <c r="TTC9" s="5"/>
      <c r="TTD9" s="5"/>
      <c r="TTE9" s="5"/>
      <c r="TTF9" s="5"/>
      <c r="TTG9" s="5"/>
      <c r="TTH9" s="5"/>
      <c r="TTI9" s="5"/>
      <c r="TTJ9" s="5"/>
      <c r="TTK9" s="5"/>
      <c r="TTL9" s="5"/>
      <c r="TTM9" s="5"/>
      <c r="TTN9" s="5"/>
      <c r="TTO9" s="5"/>
      <c r="TTP9" s="5"/>
      <c r="TTQ9" s="5"/>
      <c r="TTR9" s="5"/>
      <c r="TTS9" s="5"/>
      <c r="TTT9" s="5"/>
      <c r="TTU9" s="5"/>
      <c r="TTV9" s="5"/>
      <c r="TTW9" s="5"/>
      <c r="TTX9" s="5"/>
      <c r="TTY9" s="5"/>
      <c r="TTZ9" s="5"/>
      <c r="TUA9" s="5"/>
      <c r="TUB9" s="5"/>
      <c r="TUC9" s="5"/>
      <c r="TUD9" s="5"/>
      <c r="TUE9" s="5"/>
      <c r="TUF9" s="5"/>
      <c r="TUG9" s="5"/>
      <c r="TUH9" s="5"/>
      <c r="TUI9" s="5"/>
      <c r="TUJ9" s="5"/>
      <c r="TUK9" s="5"/>
      <c r="TUL9" s="5"/>
      <c r="TUM9" s="5"/>
      <c r="TUN9" s="5"/>
      <c r="TUO9" s="5"/>
      <c r="TUP9" s="5"/>
      <c r="TUQ9" s="5"/>
      <c r="TUR9" s="5"/>
      <c r="TUS9" s="5"/>
      <c r="TUT9" s="5"/>
      <c r="TUU9" s="5"/>
      <c r="TUV9" s="5"/>
      <c r="TUW9" s="5"/>
      <c r="TUX9" s="5"/>
      <c r="TUY9" s="5"/>
      <c r="TUZ9" s="5"/>
      <c r="TVA9" s="5"/>
      <c r="TVB9" s="5"/>
      <c r="TVC9" s="5"/>
      <c r="TVD9" s="5"/>
      <c r="TVE9" s="5"/>
      <c r="TVF9" s="5"/>
      <c r="TVG9" s="5"/>
      <c r="TVH9" s="5"/>
      <c r="TVI9" s="5"/>
      <c r="TVJ9" s="5"/>
      <c r="TVK9" s="5"/>
      <c r="TVL9" s="5"/>
      <c r="TVM9" s="5"/>
      <c r="TVN9" s="5"/>
      <c r="TVO9" s="5"/>
      <c r="TVP9" s="5"/>
      <c r="TVQ9" s="5"/>
      <c r="TVR9" s="5"/>
      <c r="TVS9" s="5"/>
      <c r="TVT9" s="5"/>
      <c r="TVU9" s="5"/>
      <c r="TVV9" s="5"/>
      <c r="TVW9" s="5"/>
      <c r="TVX9" s="5"/>
      <c r="TVY9" s="5"/>
      <c r="TVZ9" s="5"/>
      <c r="TWA9" s="5"/>
      <c r="TWB9" s="5"/>
      <c r="TWC9" s="5"/>
      <c r="TWD9" s="5"/>
      <c r="TWE9" s="5"/>
      <c r="TWF9" s="5"/>
      <c r="TWG9" s="5"/>
      <c r="TWH9" s="5"/>
      <c r="TWI9" s="5"/>
      <c r="TWJ9" s="5"/>
      <c r="TWK9" s="5"/>
      <c r="TWL9" s="5"/>
      <c r="TWM9" s="5"/>
      <c r="TWN9" s="5"/>
      <c r="TWO9" s="5"/>
      <c r="TWP9" s="5"/>
      <c r="TWQ9" s="5"/>
      <c r="TWR9" s="5"/>
      <c r="TWS9" s="5"/>
      <c r="TWT9" s="5"/>
      <c r="TWU9" s="5"/>
      <c r="TWV9" s="5"/>
      <c r="TWW9" s="5"/>
      <c r="TWX9" s="5"/>
      <c r="TWY9" s="5"/>
      <c r="TWZ9" s="5"/>
      <c r="TXA9" s="5"/>
      <c r="TXB9" s="5"/>
      <c r="TXC9" s="5"/>
      <c r="TXD9" s="5"/>
      <c r="TXE9" s="5"/>
      <c r="TXF9" s="5"/>
      <c r="TXG9" s="5"/>
      <c r="TXH9" s="5"/>
      <c r="TXI9" s="5"/>
      <c r="TXJ9" s="5"/>
      <c r="TXK9" s="5"/>
      <c r="TXL9" s="5"/>
      <c r="TXM9" s="5"/>
      <c r="TXN9" s="5"/>
      <c r="TXO9" s="5"/>
      <c r="TXP9" s="5"/>
      <c r="TXQ9" s="5"/>
      <c r="TXR9" s="5"/>
      <c r="TXS9" s="5"/>
      <c r="TXT9" s="5"/>
      <c r="TXU9" s="5"/>
      <c r="TXV9" s="5"/>
      <c r="TXW9" s="5"/>
      <c r="TXX9" s="5"/>
      <c r="TXY9" s="5"/>
      <c r="TXZ9" s="5"/>
      <c r="TYA9" s="5"/>
      <c r="TYB9" s="5"/>
      <c r="TYC9" s="5"/>
      <c r="TYD9" s="5"/>
      <c r="TYE9" s="5"/>
      <c r="TYF9" s="5"/>
      <c r="TYG9" s="5"/>
      <c r="TYH9" s="5"/>
      <c r="TYI9" s="5"/>
      <c r="TYJ9" s="5"/>
      <c r="TYK9" s="5"/>
      <c r="TYL9" s="5"/>
      <c r="TYM9" s="5"/>
      <c r="TYN9" s="5"/>
      <c r="TYO9" s="5"/>
      <c r="TYP9" s="5"/>
      <c r="TYQ9" s="5"/>
      <c r="TYR9" s="5"/>
      <c r="TYS9" s="5"/>
      <c r="TYT9" s="5"/>
      <c r="TYU9" s="5"/>
      <c r="TYV9" s="5"/>
      <c r="TYW9" s="5"/>
      <c r="TYX9" s="5"/>
      <c r="TYY9" s="5"/>
      <c r="TYZ9" s="5"/>
      <c r="TZA9" s="5"/>
      <c r="TZB9" s="5"/>
      <c r="TZC9" s="5"/>
      <c r="TZD9" s="5"/>
      <c r="TZE9" s="5"/>
      <c r="TZF9" s="5"/>
      <c r="TZG9" s="5"/>
      <c r="TZH9" s="5"/>
      <c r="TZI9" s="5"/>
      <c r="TZJ9" s="5"/>
      <c r="TZK9" s="5"/>
      <c r="TZL9" s="5"/>
      <c r="TZM9" s="5"/>
      <c r="TZN9" s="5"/>
      <c r="TZO9" s="5"/>
      <c r="TZP9" s="5"/>
      <c r="TZQ9" s="5"/>
      <c r="TZR9" s="5"/>
      <c r="TZS9" s="5"/>
      <c r="TZT9" s="5"/>
      <c r="TZU9" s="5"/>
      <c r="TZV9" s="5"/>
      <c r="TZW9" s="5"/>
      <c r="TZX9" s="5"/>
      <c r="TZY9" s="5"/>
      <c r="TZZ9" s="5"/>
      <c r="UAA9" s="5"/>
      <c r="UAB9" s="5"/>
      <c r="UAC9" s="5"/>
      <c r="UAD9" s="5"/>
      <c r="UAE9" s="5"/>
      <c r="UAF9" s="5"/>
      <c r="UAG9" s="5"/>
      <c r="UAH9" s="5"/>
      <c r="UAI9" s="5"/>
      <c r="UAJ9" s="5"/>
      <c r="UAK9" s="5"/>
      <c r="UAL9" s="5"/>
      <c r="UAM9" s="5"/>
      <c r="UAN9" s="5"/>
      <c r="UAO9" s="5"/>
      <c r="UAP9" s="5"/>
      <c r="UAQ9" s="5"/>
      <c r="UAR9" s="5"/>
      <c r="UAS9" s="5"/>
      <c r="UAT9" s="5"/>
      <c r="UAU9" s="5"/>
      <c r="UAV9" s="5"/>
      <c r="UAW9" s="5"/>
      <c r="UAX9" s="5"/>
      <c r="UAY9" s="5"/>
      <c r="UAZ9" s="5"/>
      <c r="UBA9" s="5"/>
      <c r="UBB9" s="5"/>
      <c r="UBC9" s="5"/>
      <c r="UBD9" s="5"/>
      <c r="UBE9" s="5"/>
      <c r="UBF9" s="5"/>
      <c r="UBG9" s="5"/>
      <c r="UBH9" s="5"/>
      <c r="UBI9" s="5"/>
      <c r="UBJ9" s="5"/>
      <c r="UBK9" s="5"/>
      <c r="UBL9" s="5"/>
      <c r="UBM9" s="5"/>
      <c r="UBN9" s="5"/>
      <c r="UBO9" s="5"/>
      <c r="UBP9" s="5"/>
      <c r="UBQ9" s="5"/>
      <c r="UBR9" s="5"/>
      <c r="UBS9" s="5"/>
      <c r="UBT9" s="5"/>
      <c r="UBU9" s="5"/>
      <c r="UBV9" s="5"/>
      <c r="UBW9" s="5"/>
      <c r="UBX9" s="5"/>
      <c r="UBY9" s="5"/>
      <c r="UBZ9" s="5"/>
      <c r="UCA9" s="5"/>
      <c r="UCB9" s="5"/>
      <c r="UCC9" s="5"/>
      <c r="UCD9" s="5"/>
      <c r="UCE9" s="5"/>
      <c r="UCF9" s="5"/>
      <c r="UCG9" s="5"/>
      <c r="UCH9" s="5"/>
      <c r="UCI9" s="5"/>
      <c r="UCJ9" s="5"/>
      <c r="UCK9" s="5"/>
      <c r="UCL9" s="5"/>
      <c r="UCM9" s="5"/>
      <c r="UCN9" s="5"/>
      <c r="UCO9" s="5"/>
      <c r="UCP9" s="5"/>
      <c r="UCQ9" s="5"/>
      <c r="UCR9" s="5"/>
      <c r="UCS9" s="5"/>
      <c r="UCT9" s="5"/>
      <c r="UCU9" s="5"/>
      <c r="UCV9" s="5"/>
      <c r="UCW9" s="5"/>
      <c r="UCX9" s="5"/>
      <c r="UCY9" s="5"/>
      <c r="UCZ9" s="5"/>
      <c r="UDA9" s="5"/>
      <c r="UDB9" s="5"/>
      <c r="UDC9" s="5"/>
      <c r="UDD9" s="5"/>
      <c r="UDE9" s="5"/>
      <c r="UDF9" s="5"/>
      <c r="UDG9" s="5"/>
      <c r="UDH9" s="5"/>
      <c r="UDI9" s="5"/>
      <c r="UDJ9" s="5"/>
      <c r="UDK9" s="5"/>
      <c r="UDL9" s="5"/>
      <c r="UDM9" s="5"/>
      <c r="UDN9" s="5"/>
      <c r="UDO9" s="5"/>
      <c r="UDP9" s="5"/>
      <c r="UDQ9" s="5"/>
      <c r="UDR9" s="5"/>
      <c r="UDS9" s="5"/>
      <c r="UDT9" s="5"/>
      <c r="UDU9" s="5"/>
      <c r="UDV9" s="5"/>
      <c r="UDW9" s="5"/>
      <c r="UDX9" s="5"/>
      <c r="UDY9" s="5"/>
      <c r="UDZ9" s="5"/>
      <c r="UEA9" s="5"/>
      <c r="UEB9" s="5"/>
      <c r="UEC9" s="5"/>
      <c r="UED9" s="5"/>
      <c r="UEE9" s="5"/>
      <c r="UEF9" s="5"/>
      <c r="UEG9" s="5"/>
      <c r="UEH9" s="5"/>
      <c r="UEI9" s="5"/>
      <c r="UEJ9" s="5"/>
      <c r="UEK9" s="5"/>
      <c r="UEL9" s="5"/>
      <c r="UEM9" s="5"/>
      <c r="UEN9" s="5"/>
      <c r="UEO9" s="5"/>
      <c r="UEP9" s="5"/>
      <c r="UEQ9" s="5"/>
      <c r="UER9" s="5"/>
      <c r="UES9" s="5"/>
      <c r="UET9" s="5"/>
      <c r="UEU9" s="5"/>
      <c r="UEV9" s="5"/>
      <c r="UEW9" s="5"/>
      <c r="UEX9" s="5"/>
      <c r="UEY9" s="5"/>
      <c r="UEZ9" s="5"/>
      <c r="UFA9" s="5"/>
      <c r="UFB9" s="5"/>
      <c r="UFC9" s="5"/>
      <c r="UFD9" s="5"/>
      <c r="UFE9" s="5"/>
      <c r="UFF9" s="5"/>
      <c r="UFG9" s="5"/>
      <c r="UFH9" s="5"/>
      <c r="UFI9" s="5"/>
      <c r="UFJ9" s="5"/>
      <c r="UFK9" s="5"/>
      <c r="UFL9" s="5"/>
      <c r="UFM9" s="5"/>
      <c r="UFN9" s="5"/>
      <c r="UFO9" s="5"/>
      <c r="UFP9" s="5"/>
      <c r="UFQ9" s="5"/>
      <c r="UFR9" s="5"/>
      <c r="UFS9" s="5"/>
      <c r="UFT9" s="5"/>
      <c r="UFU9" s="5"/>
      <c r="UFV9" s="5"/>
      <c r="UFW9" s="5"/>
      <c r="UFX9" s="5"/>
      <c r="UFY9" s="5"/>
      <c r="UFZ9" s="5"/>
      <c r="UGA9" s="5"/>
      <c r="UGB9" s="5"/>
      <c r="UGC9" s="5"/>
      <c r="UGD9" s="5"/>
      <c r="UGE9" s="5"/>
      <c r="UGF9" s="5"/>
      <c r="UGG9" s="5"/>
      <c r="UGH9" s="5"/>
      <c r="UGI9" s="5"/>
      <c r="UGJ9" s="5"/>
      <c r="UGK9" s="5"/>
      <c r="UGL9" s="5"/>
      <c r="UGM9" s="5"/>
      <c r="UGN9" s="5"/>
      <c r="UGO9" s="5"/>
      <c r="UGP9" s="5"/>
      <c r="UGQ9" s="5"/>
      <c r="UGR9" s="5"/>
      <c r="UGS9" s="5"/>
      <c r="UGT9" s="5"/>
      <c r="UGU9" s="5"/>
      <c r="UGV9" s="5"/>
      <c r="UGW9" s="5"/>
      <c r="UGX9" s="5"/>
      <c r="UGY9" s="5"/>
      <c r="UGZ9" s="5"/>
      <c r="UHA9" s="5"/>
      <c r="UHB9" s="5"/>
      <c r="UHC9" s="5"/>
      <c r="UHD9" s="5"/>
      <c r="UHE9" s="5"/>
      <c r="UHF9" s="5"/>
      <c r="UHG9" s="5"/>
      <c r="UHH9" s="5"/>
      <c r="UHI9" s="5"/>
      <c r="UHJ9" s="5"/>
      <c r="UHK9" s="5"/>
      <c r="UHL9" s="5"/>
      <c r="UHM9" s="5"/>
      <c r="UHN9" s="5"/>
      <c r="UHO9" s="5"/>
      <c r="UHP9" s="5"/>
      <c r="UHQ9" s="5"/>
      <c r="UHR9" s="5"/>
      <c r="UHS9" s="5"/>
      <c r="UHT9" s="5"/>
      <c r="UHU9" s="5"/>
      <c r="UHV9" s="5"/>
      <c r="UHW9" s="5"/>
      <c r="UHX9" s="5"/>
      <c r="UHY9" s="5"/>
      <c r="UHZ9" s="5"/>
      <c r="UIA9" s="5"/>
      <c r="UIB9" s="5"/>
      <c r="UIC9" s="5"/>
      <c r="UID9" s="5"/>
      <c r="UIE9" s="5"/>
      <c r="UIF9" s="5"/>
      <c r="UIG9" s="5"/>
      <c r="UIH9" s="5"/>
      <c r="UII9" s="5"/>
      <c r="UIJ9" s="5"/>
      <c r="UIK9" s="5"/>
      <c r="UIL9" s="5"/>
      <c r="UIM9" s="5"/>
      <c r="UIN9" s="5"/>
      <c r="UIO9" s="5"/>
      <c r="UIP9" s="5"/>
      <c r="UIQ9" s="5"/>
      <c r="UIR9" s="5"/>
      <c r="UIS9" s="5"/>
      <c r="UIT9" s="5"/>
      <c r="UIU9" s="5"/>
      <c r="UIV9" s="5"/>
      <c r="UIW9" s="5"/>
      <c r="UIX9" s="5"/>
      <c r="UIY9" s="5"/>
      <c r="UIZ9" s="5"/>
      <c r="UJA9" s="5"/>
      <c r="UJB9" s="5"/>
      <c r="UJC9" s="5"/>
      <c r="UJD9" s="5"/>
      <c r="UJE9" s="5"/>
      <c r="UJF9" s="5"/>
      <c r="UJG9" s="5"/>
      <c r="UJH9" s="5"/>
      <c r="UJI9" s="5"/>
      <c r="UJJ9" s="5"/>
      <c r="UJK9" s="5"/>
      <c r="UJL9" s="5"/>
      <c r="UJM9" s="5"/>
      <c r="UJN9" s="5"/>
      <c r="UJO9" s="5"/>
      <c r="UJP9" s="5"/>
      <c r="UJQ9" s="5"/>
      <c r="UJR9" s="5"/>
      <c r="UJS9" s="5"/>
      <c r="UJT9" s="5"/>
      <c r="UJU9" s="5"/>
      <c r="UJV9" s="5"/>
      <c r="UJW9" s="5"/>
      <c r="UJX9" s="5"/>
      <c r="UJY9" s="5"/>
      <c r="UJZ9" s="5"/>
      <c r="UKA9" s="5"/>
      <c r="UKB9" s="5"/>
      <c r="UKC9" s="5"/>
      <c r="UKD9" s="5"/>
      <c r="UKE9" s="5"/>
      <c r="UKF9" s="5"/>
      <c r="UKG9" s="5"/>
      <c r="UKH9" s="5"/>
      <c r="UKI9" s="5"/>
      <c r="UKJ9" s="5"/>
      <c r="UKK9" s="5"/>
      <c r="UKL9" s="5"/>
      <c r="UKM9" s="5"/>
      <c r="UKN9" s="5"/>
      <c r="UKO9" s="5"/>
      <c r="UKP9" s="5"/>
      <c r="UKQ9" s="5"/>
      <c r="UKR9" s="5"/>
      <c r="UKS9" s="5"/>
      <c r="UKT9" s="5"/>
      <c r="UKU9" s="5"/>
      <c r="UKV9" s="5"/>
      <c r="UKW9" s="5"/>
      <c r="UKX9" s="5"/>
      <c r="UKY9" s="5"/>
      <c r="UKZ9" s="5"/>
      <c r="ULA9" s="5"/>
      <c r="ULB9" s="5"/>
      <c r="ULC9" s="5"/>
      <c r="ULD9" s="5"/>
      <c r="ULE9" s="5"/>
      <c r="ULF9" s="5"/>
      <c r="ULG9" s="5"/>
      <c r="ULH9" s="5"/>
      <c r="ULI9" s="5"/>
      <c r="ULJ9" s="5"/>
      <c r="ULK9" s="5"/>
      <c r="ULL9" s="5"/>
      <c r="ULM9" s="5"/>
      <c r="ULN9" s="5"/>
      <c r="ULO9" s="5"/>
      <c r="ULP9" s="5"/>
      <c r="ULQ9" s="5"/>
      <c r="ULR9" s="5"/>
      <c r="ULS9" s="5"/>
      <c r="ULT9" s="5"/>
      <c r="ULU9" s="5"/>
      <c r="ULV9" s="5"/>
      <c r="ULW9" s="5"/>
      <c r="ULX9" s="5"/>
      <c r="ULY9" s="5"/>
      <c r="ULZ9" s="5"/>
      <c r="UMA9" s="5"/>
      <c r="UMB9" s="5"/>
      <c r="UMC9" s="5"/>
      <c r="UMD9" s="5"/>
      <c r="UME9" s="5"/>
      <c r="UMF9" s="5"/>
      <c r="UMG9" s="5"/>
      <c r="UMH9" s="5"/>
      <c r="UMI9" s="5"/>
      <c r="UMJ9" s="5"/>
      <c r="UMK9" s="5"/>
      <c r="UML9" s="5"/>
      <c r="UMM9" s="5"/>
      <c r="UMN9" s="5"/>
      <c r="UMO9" s="5"/>
      <c r="UMP9" s="5"/>
      <c r="UMQ9" s="5"/>
      <c r="UMR9" s="5"/>
      <c r="UMS9" s="5"/>
      <c r="UMT9" s="5"/>
      <c r="UMU9" s="5"/>
      <c r="UMV9" s="5"/>
      <c r="UMW9" s="5"/>
      <c r="UMX9" s="5"/>
      <c r="UMY9" s="5"/>
      <c r="UMZ9" s="5"/>
      <c r="UNA9" s="5"/>
      <c r="UNB9" s="5"/>
      <c r="UNC9" s="5"/>
      <c r="UND9" s="5"/>
      <c r="UNE9" s="5"/>
      <c r="UNF9" s="5"/>
      <c r="UNG9" s="5"/>
      <c r="UNH9" s="5"/>
      <c r="UNI9" s="5"/>
      <c r="UNJ9" s="5"/>
      <c r="UNK9" s="5"/>
      <c r="UNL9" s="5"/>
      <c r="UNM9" s="5"/>
      <c r="UNN9" s="5"/>
      <c r="UNO9" s="5"/>
      <c r="UNP9" s="5"/>
      <c r="UNQ9" s="5"/>
      <c r="UNR9" s="5"/>
      <c r="UNS9" s="5"/>
      <c r="UNT9" s="5"/>
      <c r="UNU9" s="5"/>
      <c r="UNV9" s="5"/>
      <c r="UNW9" s="5"/>
      <c r="UNX9" s="5"/>
      <c r="UNY9" s="5"/>
      <c r="UNZ9" s="5"/>
      <c r="UOA9" s="5"/>
      <c r="UOB9" s="5"/>
      <c r="UOC9" s="5"/>
      <c r="UOD9" s="5"/>
      <c r="UOE9" s="5"/>
      <c r="UOF9" s="5"/>
      <c r="UOG9" s="5"/>
      <c r="UOH9" s="5"/>
      <c r="UOI9" s="5"/>
      <c r="UOJ9" s="5"/>
      <c r="UOK9" s="5"/>
      <c r="UOL9" s="5"/>
      <c r="UOM9" s="5"/>
      <c r="UON9" s="5"/>
      <c r="UOO9" s="5"/>
      <c r="UOP9" s="5"/>
      <c r="UOQ9" s="5"/>
      <c r="UOR9" s="5"/>
      <c r="UOS9" s="5"/>
      <c r="UOT9" s="5"/>
      <c r="UOU9" s="5"/>
      <c r="UOV9" s="5"/>
      <c r="UOW9" s="5"/>
      <c r="UOX9" s="5"/>
      <c r="UOY9" s="5"/>
      <c r="UOZ9" s="5"/>
      <c r="UPA9" s="5"/>
      <c r="UPB9" s="5"/>
      <c r="UPC9" s="5"/>
      <c r="UPD9" s="5"/>
      <c r="UPE9" s="5"/>
      <c r="UPF9" s="5"/>
      <c r="UPG9" s="5"/>
      <c r="UPH9" s="5"/>
      <c r="UPI9" s="5"/>
      <c r="UPJ9" s="5"/>
      <c r="UPK9" s="5"/>
      <c r="UPL9" s="5"/>
      <c r="UPM9" s="5"/>
      <c r="UPN9" s="5"/>
      <c r="UPO9" s="5"/>
      <c r="UPP9" s="5"/>
      <c r="UPQ9" s="5"/>
      <c r="UPR9" s="5"/>
      <c r="UPS9" s="5"/>
      <c r="UPT9" s="5"/>
      <c r="UPU9" s="5"/>
      <c r="UPV9" s="5"/>
      <c r="UPW9" s="5"/>
      <c r="UPX9" s="5"/>
      <c r="UPY9" s="5"/>
      <c r="UPZ9" s="5"/>
      <c r="UQA9" s="5"/>
      <c r="UQB9" s="5"/>
      <c r="UQC9" s="5"/>
      <c r="UQD9" s="5"/>
      <c r="UQE9" s="5"/>
      <c r="UQF9" s="5"/>
      <c r="UQG9" s="5"/>
      <c r="UQH9" s="5"/>
      <c r="UQI9" s="5"/>
      <c r="UQJ9" s="5"/>
      <c r="UQK9" s="5"/>
      <c r="UQL9" s="5"/>
      <c r="UQM9" s="5"/>
      <c r="UQN9" s="5"/>
      <c r="UQO9" s="5"/>
      <c r="UQP9" s="5"/>
      <c r="UQQ9" s="5"/>
      <c r="UQR9" s="5"/>
      <c r="UQS9" s="5"/>
      <c r="UQT9" s="5"/>
      <c r="UQU9" s="5"/>
      <c r="UQV9" s="5"/>
      <c r="UQW9" s="5"/>
      <c r="UQX9" s="5"/>
      <c r="UQY9" s="5"/>
      <c r="UQZ9" s="5"/>
      <c r="URA9" s="5"/>
      <c r="URB9" s="5"/>
      <c r="URC9" s="5"/>
      <c r="URD9" s="5"/>
      <c r="URE9" s="5"/>
      <c r="URF9" s="5"/>
      <c r="URG9" s="5"/>
      <c r="URH9" s="5"/>
      <c r="URI9" s="5"/>
      <c r="URJ9" s="5"/>
      <c r="URK9" s="5"/>
      <c r="URL9" s="5"/>
      <c r="URM9" s="5"/>
      <c r="URN9" s="5"/>
      <c r="URO9" s="5"/>
      <c r="URP9" s="5"/>
      <c r="URQ9" s="5"/>
      <c r="URR9" s="5"/>
      <c r="URS9" s="5"/>
      <c r="URT9" s="5"/>
      <c r="URU9" s="5"/>
      <c r="URV9" s="5"/>
      <c r="URW9" s="5"/>
      <c r="URX9" s="5"/>
      <c r="URY9" s="5"/>
      <c r="URZ9" s="5"/>
      <c r="USA9" s="5"/>
      <c r="USB9" s="5"/>
      <c r="USC9" s="5"/>
      <c r="USD9" s="5"/>
      <c r="USE9" s="5"/>
      <c r="USF9" s="5"/>
      <c r="USG9" s="5"/>
      <c r="USH9" s="5"/>
      <c r="USI9" s="5"/>
      <c r="USJ9" s="5"/>
      <c r="USK9" s="5"/>
      <c r="USL9" s="5"/>
      <c r="USM9" s="5"/>
      <c r="USN9" s="5"/>
      <c r="USO9" s="5"/>
      <c r="USP9" s="5"/>
      <c r="USQ9" s="5"/>
      <c r="USR9" s="5"/>
      <c r="USS9" s="5"/>
      <c r="UST9" s="5"/>
      <c r="USU9" s="5"/>
      <c r="USV9" s="5"/>
      <c r="USW9" s="5"/>
      <c r="USX9" s="5"/>
      <c r="USY9" s="5"/>
      <c r="USZ9" s="5"/>
      <c r="UTA9" s="5"/>
      <c r="UTB9" s="5"/>
      <c r="UTC9" s="5"/>
      <c r="UTD9" s="5"/>
      <c r="UTE9" s="5"/>
      <c r="UTF9" s="5"/>
      <c r="UTG9" s="5"/>
      <c r="UTH9" s="5"/>
      <c r="UTI9" s="5"/>
      <c r="UTJ9" s="5"/>
      <c r="UTK9" s="5"/>
      <c r="UTL9" s="5"/>
      <c r="UTM9" s="5"/>
      <c r="UTN9" s="5"/>
      <c r="UTO9" s="5"/>
      <c r="UTP9" s="5"/>
      <c r="UTQ9" s="5"/>
      <c r="UTR9" s="5"/>
      <c r="UTS9" s="5"/>
      <c r="UTT9" s="5"/>
      <c r="UTU9" s="5"/>
      <c r="UTV9" s="5"/>
      <c r="UTW9" s="5"/>
      <c r="UTX9" s="5"/>
      <c r="UTY9" s="5"/>
      <c r="UTZ9" s="5"/>
      <c r="UUA9" s="5"/>
      <c r="UUB9" s="5"/>
      <c r="UUC9" s="5"/>
      <c r="UUD9" s="5"/>
      <c r="UUE9" s="5"/>
      <c r="UUF9" s="5"/>
      <c r="UUG9" s="5"/>
      <c r="UUH9" s="5"/>
      <c r="UUI9" s="5"/>
      <c r="UUJ9" s="5"/>
      <c r="UUK9" s="5"/>
      <c r="UUL9" s="5"/>
      <c r="UUM9" s="5"/>
      <c r="UUN9" s="5"/>
      <c r="UUO9" s="5"/>
      <c r="UUP9" s="5"/>
      <c r="UUQ9" s="5"/>
      <c r="UUR9" s="5"/>
      <c r="UUS9" s="5"/>
      <c r="UUT9" s="5"/>
      <c r="UUU9" s="5"/>
      <c r="UUV9" s="5"/>
      <c r="UUW9" s="5"/>
      <c r="UUX9" s="5"/>
      <c r="UUY9" s="5"/>
      <c r="UUZ9" s="5"/>
      <c r="UVA9" s="5"/>
      <c r="UVB9" s="5"/>
      <c r="UVC9" s="5"/>
      <c r="UVD9" s="5"/>
      <c r="UVE9" s="5"/>
      <c r="UVF9" s="5"/>
      <c r="UVG9" s="5"/>
      <c r="UVH9" s="5"/>
      <c r="UVI9" s="5"/>
      <c r="UVJ9" s="5"/>
      <c r="UVK9" s="5"/>
      <c r="UVL9" s="5"/>
      <c r="UVM9" s="5"/>
      <c r="UVN9" s="5"/>
      <c r="UVO9" s="5"/>
      <c r="UVP9" s="5"/>
      <c r="UVQ9" s="5"/>
      <c r="UVR9" s="5"/>
      <c r="UVS9" s="5"/>
      <c r="UVT9" s="5"/>
      <c r="UVU9" s="5"/>
      <c r="UVV9" s="5"/>
      <c r="UVW9" s="5"/>
      <c r="UVX9" s="5"/>
      <c r="UVY9" s="5"/>
      <c r="UVZ9" s="5"/>
      <c r="UWA9" s="5"/>
      <c r="UWB9" s="5"/>
      <c r="UWC9" s="5"/>
      <c r="UWD9" s="5"/>
      <c r="UWE9" s="5"/>
      <c r="UWF9" s="5"/>
      <c r="UWG9" s="5"/>
      <c r="UWH9" s="5"/>
      <c r="UWI9" s="5"/>
      <c r="UWJ9" s="5"/>
      <c r="UWK9" s="5"/>
      <c r="UWL9" s="5"/>
      <c r="UWM9" s="5"/>
      <c r="UWN9" s="5"/>
      <c r="UWO9" s="5"/>
      <c r="UWP9" s="5"/>
      <c r="UWQ9" s="5"/>
      <c r="UWR9" s="5"/>
      <c r="UWS9" s="5"/>
      <c r="UWT9" s="5"/>
      <c r="UWU9" s="5"/>
      <c r="UWV9" s="5"/>
      <c r="UWW9" s="5"/>
      <c r="UWX9" s="5"/>
      <c r="UWY9" s="5"/>
      <c r="UWZ9" s="5"/>
      <c r="UXA9" s="5"/>
      <c r="UXB9" s="5"/>
      <c r="UXC9" s="5"/>
      <c r="UXD9" s="5"/>
      <c r="UXE9" s="5"/>
      <c r="UXF9" s="5"/>
      <c r="UXG9" s="5"/>
      <c r="UXH9" s="5"/>
      <c r="UXI9" s="5"/>
      <c r="UXJ9" s="5"/>
      <c r="UXK9" s="5"/>
      <c r="UXL9" s="5"/>
      <c r="UXM9" s="5"/>
      <c r="UXN9" s="5"/>
      <c r="UXO9" s="5"/>
      <c r="UXP9" s="5"/>
      <c r="UXQ9" s="5"/>
      <c r="UXR9" s="5"/>
      <c r="UXS9" s="5"/>
      <c r="UXT9" s="5"/>
      <c r="UXU9" s="5"/>
      <c r="UXV9" s="5"/>
      <c r="UXW9" s="5"/>
      <c r="UXX9" s="5"/>
      <c r="UXY9" s="5"/>
      <c r="UXZ9" s="5"/>
      <c r="UYA9" s="5"/>
      <c r="UYB9" s="5"/>
      <c r="UYC9" s="5"/>
      <c r="UYD9" s="5"/>
      <c r="UYE9" s="5"/>
      <c r="UYF9" s="5"/>
      <c r="UYG9" s="5"/>
      <c r="UYH9" s="5"/>
      <c r="UYI9" s="5"/>
      <c r="UYJ9" s="5"/>
      <c r="UYK9" s="5"/>
      <c r="UYL9" s="5"/>
      <c r="UYM9" s="5"/>
      <c r="UYN9" s="5"/>
      <c r="UYO9" s="5"/>
      <c r="UYP9" s="5"/>
      <c r="UYQ9" s="5"/>
      <c r="UYR9" s="5"/>
      <c r="UYS9" s="5"/>
      <c r="UYT9" s="5"/>
      <c r="UYU9" s="5"/>
      <c r="UYV9" s="5"/>
      <c r="UYW9" s="5"/>
      <c r="UYX9" s="5"/>
      <c r="UYY9" s="5"/>
      <c r="UYZ9" s="5"/>
      <c r="UZA9" s="5"/>
      <c r="UZB9" s="5"/>
      <c r="UZC9" s="5"/>
      <c r="UZD9" s="5"/>
      <c r="UZE9" s="5"/>
      <c r="UZF9" s="5"/>
      <c r="UZG9" s="5"/>
      <c r="UZH9" s="5"/>
      <c r="UZI9" s="5"/>
      <c r="UZJ9" s="5"/>
      <c r="UZK9" s="5"/>
      <c r="UZL9" s="5"/>
      <c r="UZM9" s="5"/>
      <c r="UZN9" s="5"/>
      <c r="UZO9" s="5"/>
      <c r="UZP9" s="5"/>
      <c r="UZQ9" s="5"/>
      <c r="UZR9" s="5"/>
      <c r="UZS9" s="5"/>
      <c r="UZT9" s="5"/>
      <c r="UZU9" s="5"/>
      <c r="UZV9" s="5"/>
      <c r="UZW9" s="5"/>
      <c r="UZX9" s="5"/>
      <c r="UZY9" s="5"/>
      <c r="UZZ9" s="5"/>
      <c r="VAA9" s="5"/>
      <c r="VAB9" s="5"/>
      <c r="VAC9" s="5"/>
      <c r="VAD9" s="5"/>
      <c r="VAE9" s="5"/>
      <c r="VAF9" s="5"/>
      <c r="VAG9" s="5"/>
      <c r="VAH9" s="5"/>
      <c r="VAI9" s="5"/>
      <c r="VAJ9" s="5"/>
      <c r="VAK9" s="5"/>
      <c r="VAL9" s="5"/>
      <c r="VAM9" s="5"/>
      <c r="VAN9" s="5"/>
      <c r="VAO9" s="5"/>
      <c r="VAP9" s="5"/>
      <c r="VAQ9" s="5"/>
      <c r="VAR9" s="5"/>
      <c r="VAS9" s="5"/>
      <c r="VAT9" s="5"/>
      <c r="VAU9" s="5"/>
      <c r="VAV9" s="5"/>
      <c r="VAW9" s="5"/>
      <c r="VAX9" s="5"/>
      <c r="VAY9" s="5"/>
      <c r="VAZ9" s="5"/>
      <c r="VBA9" s="5"/>
      <c r="VBB9" s="5"/>
      <c r="VBC9" s="5"/>
      <c r="VBD9" s="5"/>
      <c r="VBE9" s="5"/>
      <c r="VBF9" s="5"/>
      <c r="VBG9" s="5"/>
      <c r="VBH9" s="5"/>
      <c r="VBI9" s="5"/>
      <c r="VBJ9" s="5"/>
      <c r="VBK9" s="5"/>
      <c r="VBL9" s="5"/>
      <c r="VBM9" s="5"/>
      <c r="VBN9" s="5"/>
      <c r="VBO9" s="5"/>
      <c r="VBP9" s="5"/>
      <c r="VBQ9" s="5"/>
      <c r="VBR9" s="5"/>
      <c r="VBS9" s="5"/>
      <c r="VBT9" s="5"/>
      <c r="VBU9" s="5"/>
      <c r="VBV9" s="5"/>
      <c r="VBW9" s="5"/>
      <c r="VBX9" s="5"/>
      <c r="VBY9" s="5"/>
      <c r="VBZ9" s="5"/>
      <c r="VCA9" s="5"/>
      <c r="VCB9" s="5"/>
      <c r="VCC9" s="5"/>
      <c r="VCD9" s="5"/>
      <c r="VCE9" s="5"/>
      <c r="VCF9" s="5"/>
      <c r="VCG9" s="5"/>
      <c r="VCH9" s="5"/>
      <c r="VCI9" s="5"/>
      <c r="VCJ9" s="5"/>
      <c r="VCK9" s="5"/>
      <c r="VCL9" s="5"/>
      <c r="VCM9" s="5"/>
      <c r="VCN9" s="5"/>
      <c r="VCO9" s="5"/>
      <c r="VCP9" s="5"/>
      <c r="VCQ9" s="5"/>
      <c r="VCR9" s="5"/>
      <c r="VCS9" s="5"/>
      <c r="VCT9" s="5"/>
      <c r="VCU9" s="5"/>
      <c r="VCV9" s="5"/>
      <c r="VCW9" s="5"/>
      <c r="VCX9" s="5"/>
      <c r="VCY9" s="5"/>
      <c r="VCZ9" s="5"/>
      <c r="VDA9" s="5"/>
      <c r="VDB9" s="5"/>
      <c r="VDC9" s="5"/>
      <c r="VDD9" s="5"/>
      <c r="VDE9" s="5"/>
      <c r="VDF9" s="5"/>
      <c r="VDG9" s="5"/>
      <c r="VDH9" s="5"/>
      <c r="VDI9" s="5"/>
      <c r="VDJ9" s="5"/>
      <c r="VDK9" s="5"/>
      <c r="VDL9" s="5"/>
      <c r="VDM9" s="5"/>
      <c r="VDN9" s="5"/>
      <c r="VDO9" s="5"/>
      <c r="VDP9" s="5"/>
      <c r="VDQ9" s="5"/>
      <c r="VDR9" s="5"/>
      <c r="VDS9" s="5"/>
      <c r="VDT9" s="5"/>
      <c r="VDU9" s="5"/>
      <c r="VDV9" s="5"/>
      <c r="VDW9" s="5"/>
      <c r="VDX9" s="5"/>
      <c r="VDY9" s="5"/>
      <c r="VDZ9" s="5"/>
      <c r="VEA9" s="5"/>
      <c r="VEB9" s="5"/>
      <c r="VEC9" s="5"/>
      <c r="VED9" s="5"/>
      <c r="VEE9" s="5"/>
      <c r="VEF9" s="5"/>
      <c r="VEG9" s="5"/>
      <c r="VEH9" s="5"/>
      <c r="VEI9" s="5"/>
      <c r="VEJ9" s="5"/>
      <c r="VEK9" s="5"/>
      <c r="VEL9" s="5"/>
      <c r="VEM9" s="5"/>
      <c r="VEN9" s="5"/>
      <c r="VEO9" s="5"/>
      <c r="VEP9" s="5"/>
      <c r="VEQ9" s="5"/>
      <c r="VER9" s="5"/>
      <c r="VES9" s="5"/>
      <c r="VET9" s="5"/>
      <c r="VEU9" s="5"/>
      <c r="VEV9" s="5"/>
      <c r="VEW9" s="5"/>
      <c r="VEX9" s="5"/>
      <c r="VEY9" s="5"/>
      <c r="VEZ9" s="5"/>
      <c r="VFA9" s="5"/>
      <c r="VFB9" s="5"/>
      <c r="VFC9" s="5"/>
      <c r="VFD9" s="5"/>
      <c r="VFE9" s="5"/>
      <c r="VFF9" s="5"/>
      <c r="VFG9" s="5"/>
      <c r="VFH9" s="5"/>
      <c r="VFI9" s="5"/>
      <c r="VFJ9" s="5"/>
      <c r="VFK9" s="5"/>
      <c r="VFL9" s="5"/>
      <c r="VFM9" s="5"/>
      <c r="VFN9" s="5"/>
      <c r="VFO9" s="5"/>
      <c r="VFP9" s="5"/>
      <c r="VFQ9" s="5"/>
      <c r="VFR9" s="5"/>
      <c r="VFS9" s="5"/>
      <c r="VFT9" s="5"/>
      <c r="VFU9" s="5"/>
      <c r="VFV9" s="5"/>
      <c r="VFW9" s="5"/>
      <c r="VFX9" s="5"/>
      <c r="VFY9" s="5"/>
      <c r="VFZ9" s="5"/>
      <c r="VGA9" s="5"/>
      <c r="VGB9" s="5"/>
      <c r="VGC9" s="5"/>
      <c r="VGD9" s="5"/>
      <c r="VGE9" s="5"/>
      <c r="VGF9" s="5"/>
      <c r="VGG9" s="5"/>
      <c r="VGH9" s="5"/>
      <c r="VGI9" s="5"/>
      <c r="VGJ9" s="5"/>
      <c r="VGK9" s="5"/>
      <c r="VGL9" s="5"/>
      <c r="VGM9" s="5"/>
      <c r="VGN9" s="5"/>
      <c r="VGO9" s="5"/>
      <c r="VGP9" s="5"/>
      <c r="VGQ9" s="5"/>
      <c r="VGR9" s="5"/>
      <c r="VGS9" s="5"/>
      <c r="VGT9" s="5"/>
      <c r="VGU9" s="5"/>
      <c r="VGV9" s="5"/>
      <c r="VGW9" s="5"/>
      <c r="VGX9" s="5"/>
      <c r="VGY9" s="5"/>
      <c r="VGZ9" s="5"/>
      <c r="VHA9" s="5"/>
      <c r="VHB9" s="5"/>
      <c r="VHC9" s="5"/>
      <c r="VHD9" s="5"/>
      <c r="VHE9" s="5"/>
      <c r="VHF9" s="5"/>
      <c r="VHG9" s="5"/>
      <c r="VHH9" s="5"/>
      <c r="VHI9" s="5"/>
      <c r="VHJ9" s="5"/>
      <c r="VHK9" s="5"/>
      <c r="VHL9" s="5"/>
      <c r="VHM9" s="5"/>
      <c r="VHN9" s="5"/>
      <c r="VHO9" s="5"/>
      <c r="VHP9" s="5"/>
      <c r="VHQ9" s="5"/>
      <c r="VHR9" s="5"/>
      <c r="VHS9" s="5"/>
      <c r="VHT9" s="5"/>
      <c r="VHU9" s="5"/>
      <c r="VHV9" s="5"/>
      <c r="VHW9" s="5"/>
      <c r="VHX9" s="5"/>
      <c r="VHY9" s="5"/>
      <c r="VHZ9" s="5"/>
      <c r="VIA9" s="5"/>
      <c r="VIB9" s="5"/>
      <c r="VIC9" s="5"/>
      <c r="VID9" s="5"/>
      <c r="VIE9" s="5"/>
      <c r="VIF9" s="5"/>
      <c r="VIG9" s="5"/>
      <c r="VIH9" s="5"/>
      <c r="VII9" s="5"/>
      <c r="VIJ9" s="5"/>
      <c r="VIK9" s="5"/>
      <c r="VIL9" s="5"/>
      <c r="VIM9" s="5"/>
      <c r="VIN9" s="5"/>
      <c r="VIO9" s="5"/>
      <c r="VIP9" s="5"/>
      <c r="VIQ9" s="5"/>
      <c r="VIR9" s="5"/>
      <c r="VIS9" s="5"/>
      <c r="VIT9" s="5"/>
      <c r="VIU9" s="5"/>
      <c r="VIV9" s="5"/>
      <c r="VIW9" s="5"/>
      <c r="VIX9" s="5"/>
      <c r="VIY9" s="5"/>
      <c r="VIZ9" s="5"/>
      <c r="VJA9" s="5"/>
      <c r="VJB9" s="5"/>
      <c r="VJC9" s="5"/>
      <c r="VJD9" s="5"/>
      <c r="VJE9" s="5"/>
      <c r="VJF9" s="5"/>
      <c r="VJG9" s="5"/>
      <c r="VJH9" s="5"/>
      <c r="VJI9" s="5"/>
      <c r="VJJ9" s="5"/>
      <c r="VJK9" s="5"/>
      <c r="VJL9" s="5"/>
      <c r="VJM9" s="5"/>
      <c r="VJN9" s="5"/>
      <c r="VJO9" s="5"/>
      <c r="VJP9" s="5"/>
      <c r="VJQ9" s="5"/>
      <c r="VJR9" s="5"/>
      <c r="VJS9" s="5"/>
      <c r="VJT9" s="5"/>
      <c r="VJU9" s="5"/>
      <c r="VJV9" s="5"/>
      <c r="VJW9" s="5"/>
      <c r="VJX9" s="5"/>
      <c r="VJY9" s="5"/>
      <c r="VJZ9" s="5"/>
      <c r="VKA9" s="5"/>
      <c r="VKB9" s="5"/>
      <c r="VKC9" s="5"/>
      <c r="VKD9" s="5"/>
      <c r="VKE9" s="5"/>
      <c r="VKF9" s="5"/>
      <c r="VKG9" s="5"/>
      <c r="VKH9" s="5"/>
      <c r="VKI9" s="5"/>
      <c r="VKJ9" s="5"/>
      <c r="VKK9" s="5"/>
      <c r="VKL9" s="5"/>
      <c r="VKM9" s="5"/>
      <c r="VKN9" s="5"/>
      <c r="VKO9" s="5"/>
      <c r="VKP9" s="5"/>
      <c r="VKQ9" s="5"/>
      <c r="VKR9" s="5"/>
      <c r="VKS9" s="5"/>
      <c r="VKT9" s="5"/>
      <c r="VKU9" s="5"/>
      <c r="VKV9" s="5"/>
      <c r="VKW9" s="5"/>
      <c r="VKX9" s="5"/>
      <c r="VKY9" s="5"/>
      <c r="VKZ9" s="5"/>
      <c r="VLA9" s="5"/>
      <c r="VLB9" s="5"/>
      <c r="VLC9" s="5"/>
      <c r="VLD9" s="5"/>
      <c r="VLE9" s="5"/>
      <c r="VLF9" s="5"/>
      <c r="VLG9" s="5"/>
      <c r="VLH9" s="5"/>
      <c r="VLI9" s="5"/>
      <c r="VLJ9" s="5"/>
      <c r="VLK9" s="5"/>
      <c r="VLL9" s="5"/>
      <c r="VLM9" s="5"/>
      <c r="VLN9" s="5"/>
      <c r="VLO9" s="5"/>
      <c r="VLP9" s="5"/>
      <c r="VLQ9" s="5"/>
      <c r="VLR9" s="5"/>
      <c r="VLS9" s="5"/>
      <c r="VLT9" s="5"/>
      <c r="VLU9" s="5"/>
      <c r="VLV9" s="5"/>
      <c r="VLW9" s="5"/>
      <c r="VLX9" s="5"/>
      <c r="VLY9" s="5"/>
      <c r="VLZ9" s="5"/>
      <c r="VMA9" s="5"/>
      <c r="VMB9" s="5"/>
      <c r="VMC9" s="5"/>
      <c r="VMD9" s="5"/>
      <c r="VME9" s="5"/>
      <c r="VMF9" s="5"/>
      <c r="VMG9" s="5"/>
      <c r="VMH9" s="5"/>
      <c r="VMI9" s="5"/>
      <c r="VMJ9" s="5"/>
      <c r="VMK9" s="5"/>
      <c r="VML9" s="5"/>
      <c r="VMM9" s="5"/>
      <c r="VMN9" s="5"/>
      <c r="VMO9" s="5"/>
      <c r="VMP9" s="5"/>
      <c r="VMQ9" s="5"/>
      <c r="VMR9" s="5"/>
      <c r="VMS9" s="5"/>
      <c r="VMT9" s="5"/>
      <c r="VMU9" s="5"/>
      <c r="VMV9" s="5"/>
      <c r="VMW9" s="5"/>
      <c r="VMX9" s="5"/>
      <c r="VMY9" s="5"/>
      <c r="VMZ9" s="5"/>
      <c r="VNA9" s="5"/>
      <c r="VNB9" s="5"/>
      <c r="VNC9" s="5"/>
      <c r="VND9" s="5"/>
      <c r="VNE9" s="5"/>
      <c r="VNF9" s="5"/>
      <c r="VNG9" s="5"/>
      <c r="VNH9" s="5"/>
      <c r="VNI9" s="5"/>
      <c r="VNJ9" s="5"/>
      <c r="VNK9" s="5"/>
      <c r="VNL9" s="5"/>
      <c r="VNM9" s="5"/>
      <c r="VNN9" s="5"/>
      <c r="VNO9" s="5"/>
      <c r="VNP9" s="5"/>
      <c r="VNQ9" s="5"/>
      <c r="VNR9" s="5"/>
      <c r="VNS9" s="5"/>
      <c r="VNT9" s="5"/>
      <c r="VNU9" s="5"/>
      <c r="VNV9" s="5"/>
      <c r="VNW9" s="5"/>
      <c r="VNX9" s="5"/>
      <c r="VNY9" s="5"/>
      <c r="VNZ9" s="5"/>
      <c r="VOA9" s="5"/>
      <c r="VOB9" s="5"/>
      <c r="VOC9" s="5"/>
      <c r="VOD9" s="5"/>
      <c r="VOE9" s="5"/>
      <c r="VOF9" s="5"/>
      <c r="VOG9" s="5"/>
      <c r="VOH9" s="5"/>
      <c r="VOI9" s="5"/>
      <c r="VOJ9" s="5"/>
      <c r="VOK9" s="5"/>
      <c r="VOL9" s="5"/>
      <c r="VOM9" s="5"/>
      <c r="VON9" s="5"/>
      <c r="VOO9" s="5"/>
      <c r="VOP9" s="5"/>
      <c r="VOQ9" s="5"/>
      <c r="VOR9" s="5"/>
      <c r="VOS9" s="5"/>
      <c r="VOT9" s="5"/>
      <c r="VOU9" s="5"/>
      <c r="VOV9" s="5"/>
      <c r="VOW9" s="5"/>
      <c r="VOX9" s="5"/>
      <c r="VOY9" s="5"/>
      <c r="VOZ9" s="5"/>
      <c r="VPA9" s="5"/>
      <c r="VPB9" s="5"/>
      <c r="VPC9" s="5"/>
      <c r="VPD9" s="5"/>
      <c r="VPE9" s="5"/>
      <c r="VPF9" s="5"/>
      <c r="VPG9" s="5"/>
      <c r="VPH9" s="5"/>
      <c r="VPI9" s="5"/>
      <c r="VPJ9" s="5"/>
      <c r="VPK9" s="5"/>
      <c r="VPL9" s="5"/>
      <c r="VPM9" s="5"/>
      <c r="VPN9" s="5"/>
      <c r="VPO9" s="5"/>
      <c r="VPP9" s="5"/>
      <c r="VPQ9" s="5"/>
      <c r="VPR9" s="5"/>
      <c r="VPS9" s="5"/>
      <c r="VPT9" s="5"/>
      <c r="VPU9" s="5"/>
      <c r="VPV9" s="5"/>
      <c r="VPW9" s="5"/>
      <c r="VPX9" s="5"/>
      <c r="VPY9" s="5"/>
      <c r="VPZ9" s="5"/>
      <c r="VQA9" s="5"/>
      <c r="VQB9" s="5"/>
      <c r="VQC9" s="5"/>
      <c r="VQD9" s="5"/>
      <c r="VQE9" s="5"/>
      <c r="VQF9" s="5"/>
      <c r="VQG9" s="5"/>
      <c r="VQH9" s="5"/>
      <c r="VQI9" s="5"/>
      <c r="VQJ9" s="5"/>
      <c r="VQK9" s="5"/>
      <c r="VQL9" s="5"/>
      <c r="VQM9" s="5"/>
      <c r="VQN9" s="5"/>
      <c r="VQO9" s="5"/>
      <c r="VQP9" s="5"/>
      <c r="VQQ9" s="5"/>
      <c r="VQR9" s="5"/>
      <c r="VQS9" s="5"/>
      <c r="VQT9" s="5"/>
      <c r="VQU9" s="5"/>
      <c r="VQV9" s="5"/>
      <c r="VQW9" s="5"/>
      <c r="VQX9" s="5"/>
      <c r="VQY9" s="5"/>
      <c r="VQZ9" s="5"/>
      <c r="VRA9" s="5"/>
      <c r="VRB9" s="5"/>
      <c r="VRC9" s="5"/>
      <c r="VRD9" s="5"/>
      <c r="VRE9" s="5"/>
      <c r="VRF9" s="5"/>
      <c r="VRG9" s="5"/>
      <c r="VRH9" s="5"/>
      <c r="VRI9" s="5"/>
      <c r="VRJ9" s="5"/>
      <c r="VRK9" s="5"/>
      <c r="VRL9" s="5"/>
      <c r="VRM9" s="5"/>
      <c r="VRN9" s="5"/>
      <c r="VRO9" s="5"/>
      <c r="VRP9" s="5"/>
      <c r="VRQ9" s="5"/>
      <c r="VRR9" s="5"/>
      <c r="VRS9" s="5"/>
      <c r="VRT9" s="5"/>
      <c r="VRU9" s="5"/>
      <c r="VRV9" s="5"/>
      <c r="VRW9" s="5"/>
      <c r="VRX9" s="5"/>
      <c r="VRY9" s="5"/>
      <c r="VRZ9" s="5"/>
      <c r="VSA9" s="5"/>
      <c r="VSB9" s="5"/>
      <c r="VSC9" s="5"/>
      <c r="VSD9" s="5"/>
      <c r="VSE9" s="5"/>
      <c r="VSF9" s="5"/>
      <c r="VSG9" s="5"/>
      <c r="VSH9" s="5"/>
      <c r="VSI9" s="5"/>
      <c r="VSJ9" s="5"/>
      <c r="VSK9" s="5"/>
      <c r="VSL9" s="5"/>
      <c r="VSM9" s="5"/>
      <c r="VSN9" s="5"/>
      <c r="VSO9" s="5"/>
      <c r="VSP9" s="5"/>
      <c r="VSQ9" s="5"/>
      <c r="VSR9" s="5"/>
      <c r="VSS9" s="5"/>
      <c r="VST9" s="5"/>
      <c r="VSU9" s="5"/>
      <c r="VSV9" s="5"/>
      <c r="VSW9" s="5"/>
      <c r="VSX9" s="5"/>
      <c r="VSY9" s="5"/>
      <c r="VSZ9" s="5"/>
      <c r="VTA9" s="5"/>
      <c r="VTB9" s="5"/>
      <c r="VTC9" s="5"/>
      <c r="VTD9" s="5"/>
      <c r="VTE9" s="5"/>
      <c r="VTF9" s="5"/>
      <c r="VTG9" s="5"/>
      <c r="VTH9" s="5"/>
      <c r="VTI9" s="5"/>
      <c r="VTJ9" s="5"/>
      <c r="VTK9" s="5"/>
      <c r="VTL9" s="5"/>
      <c r="VTM9" s="5"/>
      <c r="VTN9" s="5"/>
      <c r="VTO9" s="5"/>
      <c r="VTP9" s="5"/>
      <c r="VTQ9" s="5"/>
      <c r="VTR9" s="5"/>
      <c r="VTS9" s="5"/>
      <c r="VTT9" s="5"/>
      <c r="VTU9" s="5"/>
      <c r="VTV9" s="5"/>
      <c r="VTW9" s="5"/>
      <c r="VTX9" s="5"/>
      <c r="VTY9" s="5"/>
      <c r="VTZ9" s="5"/>
      <c r="VUA9" s="5"/>
      <c r="VUB9" s="5"/>
      <c r="VUC9" s="5"/>
      <c r="VUD9" s="5"/>
      <c r="VUE9" s="5"/>
      <c r="VUF9" s="5"/>
      <c r="VUG9" s="5"/>
      <c r="VUH9" s="5"/>
      <c r="VUI9" s="5"/>
      <c r="VUJ9" s="5"/>
      <c r="VUK9" s="5"/>
      <c r="VUL9" s="5"/>
      <c r="VUM9" s="5"/>
      <c r="VUN9" s="5"/>
      <c r="VUO9" s="5"/>
      <c r="VUP9" s="5"/>
      <c r="VUQ9" s="5"/>
      <c r="VUR9" s="5"/>
      <c r="VUS9" s="5"/>
      <c r="VUT9" s="5"/>
      <c r="VUU9" s="5"/>
      <c r="VUV9" s="5"/>
      <c r="VUW9" s="5"/>
      <c r="VUX9" s="5"/>
      <c r="VUY9" s="5"/>
      <c r="VUZ9" s="5"/>
      <c r="VVA9" s="5"/>
      <c r="VVB9" s="5"/>
      <c r="VVC9" s="5"/>
      <c r="VVD9" s="5"/>
      <c r="VVE9" s="5"/>
      <c r="VVF9" s="5"/>
      <c r="VVG9" s="5"/>
      <c r="VVH9" s="5"/>
      <c r="VVI9" s="5"/>
      <c r="VVJ9" s="5"/>
      <c r="VVK9" s="5"/>
      <c r="VVL9" s="5"/>
      <c r="VVM9" s="5"/>
      <c r="VVN9" s="5"/>
      <c r="VVO9" s="5"/>
      <c r="VVP9" s="5"/>
      <c r="VVQ9" s="5"/>
      <c r="VVR9" s="5"/>
      <c r="VVS9" s="5"/>
      <c r="VVT9" s="5"/>
      <c r="VVU9" s="5"/>
      <c r="VVV9" s="5"/>
      <c r="VVW9" s="5"/>
      <c r="VVX9" s="5"/>
      <c r="VVY9" s="5"/>
      <c r="VVZ9" s="5"/>
      <c r="VWA9" s="5"/>
      <c r="VWB9" s="5"/>
      <c r="VWC9" s="5"/>
      <c r="VWD9" s="5"/>
      <c r="VWE9" s="5"/>
      <c r="VWF9" s="5"/>
      <c r="VWG9" s="5"/>
      <c r="VWH9" s="5"/>
      <c r="VWI9" s="5"/>
      <c r="VWJ9" s="5"/>
      <c r="VWK9" s="5"/>
      <c r="VWL9" s="5"/>
      <c r="VWM9" s="5"/>
      <c r="VWN9" s="5"/>
      <c r="VWO9" s="5"/>
      <c r="VWP9" s="5"/>
      <c r="VWQ9" s="5"/>
      <c r="VWR9" s="5"/>
      <c r="VWS9" s="5"/>
      <c r="VWT9" s="5"/>
      <c r="VWU9" s="5"/>
      <c r="VWV9" s="5"/>
      <c r="VWW9" s="5"/>
      <c r="VWX9" s="5"/>
      <c r="VWY9" s="5"/>
      <c r="VWZ9" s="5"/>
      <c r="VXA9" s="5"/>
      <c r="VXB9" s="5"/>
      <c r="VXC9" s="5"/>
      <c r="VXD9" s="5"/>
      <c r="VXE9" s="5"/>
      <c r="VXF9" s="5"/>
      <c r="VXG9" s="5"/>
      <c r="VXH9" s="5"/>
      <c r="VXI9" s="5"/>
      <c r="VXJ9" s="5"/>
      <c r="VXK9" s="5"/>
      <c r="VXL9" s="5"/>
      <c r="VXM9" s="5"/>
      <c r="VXN9" s="5"/>
      <c r="VXO9" s="5"/>
      <c r="VXP9" s="5"/>
      <c r="VXQ9" s="5"/>
      <c r="VXR9" s="5"/>
      <c r="VXS9" s="5"/>
      <c r="VXT9" s="5"/>
      <c r="VXU9" s="5"/>
      <c r="VXV9" s="5"/>
      <c r="VXW9" s="5"/>
      <c r="VXX9" s="5"/>
      <c r="VXY9" s="5"/>
      <c r="VXZ9" s="5"/>
      <c r="VYA9" s="5"/>
      <c r="VYB9" s="5"/>
      <c r="VYC9" s="5"/>
      <c r="VYD9" s="5"/>
      <c r="VYE9" s="5"/>
      <c r="VYF9" s="5"/>
      <c r="VYG9" s="5"/>
      <c r="VYH9" s="5"/>
      <c r="VYI9" s="5"/>
      <c r="VYJ9" s="5"/>
      <c r="VYK9" s="5"/>
      <c r="VYL9" s="5"/>
      <c r="VYM9" s="5"/>
      <c r="VYN9" s="5"/>
      <c r="VYO9" s="5"/>
      <c r="VYP9" s="5"/>
      <c r="VYQ9" s="5"/>
      <c r="VYR9" s="5"/>
      <c r="VYS9" s="5"/>
      <c r="VYT9" s="5"/>
      <c r="VYU9" s="5"/>
      <c r="VYV9" s="5"/>
      <c r="VYW9" s="5"/>
      <c r="VYX9" s="5"/>
      <c r="VYY9" s="5"/>
      <c r="VYZ9" s="5"/>
      <c r="VZA9" s="5"/>
      <c r="VZB9" s="5"/>
      <c r="VZC9" s="5"/>
      <c r="VZD9" s="5"/>
      <c r="VZE9" s="5"/>
      <c r="VZF9" s="5"/>
      <c r="VZG9" s="5"/>
      <c r="VZH9" s="5"/>
      <c r="VZI9" s="5"/>
      <c r="VZJ9" s="5"/>
      <c r="VZK9" s="5"/>
      <c r="VZL9" s="5"/>
      <c r="VZM9" s="5"/>
      <c r="VZN9" s="5"/>
      <c r="VZO9" s="5"/>
      <c r="VZP9" s="5"/>
      <c r="VZQ9" s="5"/>
      <c r="VZR9" s="5"/>
      <c r="VZS9" s="5"/>
      <c r="VZT9" s="5"/>
      <c r="VZU9" s="5"/>
      <c r="VZV9" s="5"/>
      <c r="VZW9" s="5"/>
      <c r="VZX9" s="5"/>
      <c r="VZY9" s="5"/>
      <c r="VZZ9" s="5"/>
      <c r="WAA9" s="5"/>
      <c r="WAB9" s="5"/>
      <c r="WAC9" s="5"/>
      <c r="WAD9" s="5"/>
      <c r="WAE9" s="5"/>
      <c r="WAF9" s="5"/>
      <c r="WAG9" s="5"/>
      <c r="WAH9" s="5"/>
      <c r="WAI9" s="5"/>
      <c r="WAJ9" s="5"/>
      <c r="WAK9" s="5"/>
      <c r="WAL9" s="5"/>
      <c r="WAM9" s="5"/>
      <c r="WAN9" s="5"/>
      <c r="WAO9" s="5"/>
      <c r="WAP9" s="5"/>
      <c r="WAQ9" s="5"/>
      <c r="WAR9" s="5"/>
      <c r="WAS9" s="5"/>
      <c r="WAT9" s="5"/>
      <c r="WAU9" s="5"/>
      <c r="WAV9" s="5"/>
      <c r="WAW9" s="5"/>
      <c r="WAX9" s="5"/>
      <c r="WAY9" s="5"/>
      <c r="WAZ9" s="5"/>
      <c r="WBA9" s="5"/>
      <c r="WBB9" s="5"/>
      <c r="WBC9" s="5"/>
      <c r="WBD9" s="5"/>
      <c r="WBE9" s="5"/>
      <c r="WBF9" s="5"/>
      <c r="WBG9" s="5"/>
      <c r="WBH9" s="5"/>
      <c r="WBI9" s="5"/>
      <c r="WBJ9" s="5"/>
      <c r="WBK9" s="5"/>
      <c r="WBL9" s="5"/>
      <c r="WBM9" s="5"/>
      <c r="WBN9" s="5"/>
      <c r="WBO9" s="5"/>
      <c r="WBP9" s="5"/>
      <c r="WBQ9" s="5"/>
      <c r="WBR9" s="5"/>
      <c r="WBS9" s="5"/>
      <c r="WBT9" s="5"/>
      <c r="WBU9" s="5"/>
      <c r="WBV9" s="5"/>
      <c r="WBW9" s="5"/>
      <c r="WBX9" s="5"/>
      <c r="WBY9" s="5"/>
      <c r="WBZ9" s="5"/>
      <c r="WCA9" s="5"/>
      <c r="WCB9" s="5"/>
      <c r="WCC9" s="5"/>
      <c r="WCD9" s="5"/>
      <c r="WCE9" s="5"/>
      <c r="WCF9" s="5"/>
      <c r="WCG9" s="5"/>
      <c r="WCH9" s="5"/>
      <c r="WCI9" s="5"/>
      <c r="WCJ9" s="5"/>
      <c r="WCK9" s="5"/>
      <c r="WCL9" s="5"/>
      <c r="WCM9" s="5"/>
      <c r="WCN9" s="5"/>
      <c r="WCO9" s="5"/>
      <c r="WCP9" s="5"/>
      <c r="WCQ9" s="5"/>
      <c r="WCR9" s="5"/>
      <c r="WCS9" s="5"/>
      <c r="WCT9" s="5"/>
      <c r="WCU9" s="5"/>
      <c r="WCV9" s="5"/>
      <c r="WCW9" s="5"/>
      <c r="WCX9" s="5"/>
      <c r="WCY9" s="5"/>
      <c r="WCZ9" s="5"/>
      <c r="WDA9" s="5"/>
      <c r="WDB9" s="5"/>
      <c r="WDC9" s="5"/>
      <c r="WDD9" s="5"/>
      <c r="WDE9" s="5"/>
      <c r="WDF9" s="5"/>
      <c r="WDG9" s="5"/>
      <c r="WDH9" s="5"/>
      <c r="WDI9" s="5"/>
      <c r="WDJ9" s="5"/>
      <c r="WDK9" s="5"/>
      <c r="WDL9" s="5"/>
      <c r="WDM9" s="5"/>
      <c r="WDN9" s="5"/>
      <c r="WDO9" s="5"/>
      <c r="WDP9" s="5"/>
      <c r="WDQ9" s="5"/>
      <c r="WDR9" s="5"/>
      <c r="WDS9" s="5"/>
      <c r="WDT9" s="5"/>
      <c r="WDU9" s="5"/>
      <c r="WDV9" s="5"/>
      <c r="WDW9" s="5"/>
      <c r="WDX9" s="5"/>
      <c r="WDY9" s="5"/>
      <c r="WDZ9" s="5"/>
      <c r="WEA9" s="5"/>
      <c r="WEB9" s="5"/>
      <c r="WEC9" s="5"/>
      <c r="WED9" s="5"/>
      <c r="WEE9" s="5"/>
      <c r="WEF9" s="5"/>
      <c r="WEG9" s="5"/>
      <c r="WEH9" s="5"/>
      <c r="WEI9" s="5"/>
      <c r="WEJ9" s="5"/>
      <c r="WEK9" s="5"/>
      <c r="WEL9" s="5"/>
      <c r="WEM9" s="5"/>
      <c r="WEN9" s="5"/>
      <c r="WEO9" s="5"/>
      <c r="WEP9" s="5"/>
      <c r="WEQ9" s="5"/>
      <c r="WER9" s="5"/>
      <c r="WES9" s="5"/>
      <c r="WET9" s="5"/>
      <c r="WEU9" s="5"/>
      <c r="WEV9" s="5"/>
      <c r="WEW9" s="5"/>
      <c r="WEX9" s="5"/>
      <c r="WEY9" s="5"/>
      <c r="WEZ9" s="5"/>
      <c r="WFA9" s="5"/>
      <c r="WFB9" s="5"/>
      <c r="WFC9" s="5"/>
      <c r="WFD9" s="5"/>
      <c r="WFE9" s="5"/>
      <c r="WFF9" s="5"/>
      <c r="WFG9" s="5"/>
      <c r="WFH9" s="5"/>
      <c r="WFI9" s="5"/>
      <c r="WFJ9" s="5"/>
      <c r="WFK9" s="5"/>
      <c r="WFL9" s="5"/>
      <c r="WFM9" s="5"/>
      <c r="WFN9" s="5"/>
      <c r="WFO9" s="5"/>
      <c r="WFP9" s="5"/>
      <c r="WFQ9" s="5"/>
      <c r="WFR9" s="5"/>
      <c r="WFS9" s="5"/>
      <c r="WFT9" s="5"/>
      <c r="WFU9" s="5"/>
      <c r="WFV9" s="5"/>
      <c r="WFW9" s="5"/>
      <c r="WFX9" s="5"/>
      <c r="WFY9" s="5"/>
      <c r="WFZ9" s="5"/>
      <c r="WGA9" s="5"/>
      <c r="WGB9" s="5"/>
      <c r="WGC9" s="5"/>
      <c r="WGD9" s="5"/>
      <c r="WGE9" s="5"/>
      <c r="WGF9" s="5"/>
      <c r="WGG9" s="5"/>
      <c r="WGH9" s="5"/>
      <c r="WGI9" s="5"/>
      <c r="WGJ9" s="5"/>
      <c r="WGK9" s="5"/>
      <c r="WGL9" s="5"/>
      <c r="WGM9" s="5"/>
      <c r="WGN9" s="5"/>
      <c r="WGO9" s="5"/>
      <c r="WGP9" s="5"/>
      <c r="WGQ9" s="5"/>
      <c r="WGR9" s="5"/>
      <c r="WGS9" s="5"/>
      <c r="WGT9" s="5"/>
      <c r="WGU9" s="5"/>
      <c r="WGV9" s="5"/>
      <c r="WGW9" s="5"/>
      <c r="WGX9" s="5"/>
      <c r="WGY9" s="5"/>
      <c r="WGZ9" s="5"/>
      <c r="WHA9" s="5"/>
      <c r="WHB9" s="5"/>
      <c r="WHC9" s="5"/>
      <c r="WHD9" s="5"/>
      <c r="WHE9" s="5"/>
      <c r="WHF9" s="5"/>
      <c r="WHG9" s="5"/>
      <c r="WHH9" s="5"/>
      <c r="WHI9" s="5"/>
      <c r="WHJ9" s="5"/>
      <c r="WHK9" s="5"/>
      <c r="WHL9" s="5"/>
      <c r="WHM9" s="5"/>
      <c r="WHN9" s="5"/>
      <c r="WHO9" s="5"/>
      <c r="WHP9" s="5"/>
      <c r="WHQ9" s="5"/>
      <c r="WHR9" s="5"/>
      <c r="WHS9" s="5"/>
      <c r="WHT9" s="5"/>
      <c r="WHU9" s="5"/>
      <c r="WHV9" s="5"/>
      <c r="WHW9" s="5"/>
      <c r="WHX9" s="5"/>
      <c r="WHY9" s="5"/>
      <c r="WHZ9" s="5"/>
      <c r="WIA9" s="5"/>
      <c r="WIB9" s="5"/>
      <c r="WIC9" s="5"/>
      <c r="WID9" s="5"/>
      <c r="WIE9" s="5"/>
      <c r="WIF9" s="5"/>
      <c r="WIG9" s="5"/>
      <c r="WIH9" s="5"/>
      <c r="WII9" s="5"/>
      <c r="WIJ9" s="5"/>
      <c r="WIK9" s="5"/>
      <c r="WIL9" s="5"/>
      <c r="WIM9" s="5"/>
      <c r="WIN9" s="5"/>
      <c r="WIO9" s="5"/>
      <c r="WIP9" s="5"/>
      <c r="WIQ9" s="5"/>
      <c r="WIR9" s="5"/>
      <c r="WIS9" s="5"/>
      <c r="WIT9" s="5"/>
      <c r="WIU9" s="5"/>
      <c r="WIV9" s="5"/>
      <c r="WIW9" s="5"/>
      <c r="WIX9" s="5"/>
      <c r="WIY9" s="5"/>
      <c r="WIZ9" s="5"/>
      <c r="WJA9" s="5"/>
      <c r="WJB9" s="5"/>
      <c r="WJC9" s="5"/>
      <c r="WJD9" s="5"/>
      <c r="WJE9" s="5"/>
      <c r="WJF9" s="5"/>
      <c r="WJG9" s="5"/>
      <c r="WJH9" s="5"/>
      <c r="WJI9" s="5"/>
      <c r="WJJ9" s="5"/>
      <c r="WJK9" s="5"/>
      <c r="WJL9" s="5"/>
      <c r="WJM9" s="5"/>
      <c r="WJN9" s="5"/>
      <c r="WJO9" s="5"/>
      <c r="WJP9" s="5"/>
      <c r="WJQ9" s="5"/>
      <c r="WJR9" s="5"/>
      <c r="WJS9" s="5"/>
      <c r="WJT9" s="5"/>
      <c r="WJU9" s="5"/>
      <c r="WJV9" s="5"/>
      <c r="WJW9" s="5"/>
      <c r="WJX9" s="5"/>
      <c r="WJY9" s="5"/>
      <c r="WJZ9" s="5"/>
      <c r="WKA9" s="5"/>
      <c r="WKB9" s="5"/>
      <c r="WKC9" s="5"/>
      <c r="WKD9" s="5"/>
      <c r="WKE9" s="5"/>
      <c r="WKF9" s="5"/>
      <c r="WKG9" s="5"/>
      <c r="WKH9" s="5"/>
      <c r="WKI9" s="5"/>
      <c r="WKJ9" s="5"/>
      <c r="WKK9" s="5"/>
      <c r="WKL9" s="5"/>
      <c r="WKM9" s="5"/>
      <c r="WKN9" s="5"/>
      <c r="WKO9" s="5"/>
      <c r="WKP9" s="5"/>
      <c r="WKQ9" s="5"/>
      <c r="WKR9" s="5"/>
      <c r="WKS9" s="5"/>
      <c r="WKT9" s="5"/>
      <c r="WKU9" s="5"/>
      <c r="WKV9" s="5"/>
      <c r="WKW9" s="5"/>
      <c r="WKX9" s="5"/>
      <c r="WKY9" s="5"/>
      <c r="WKZ9" s="5"/>
      <c r="WLA9" s="5"/>
      <c r="WLB9" s="5"/>
      <c r="WLC9" s="5"/>
      <c r="WLD9" s="5"/>
      <c r="WLE9" s="5"/>
      <c r="WLF9" s="5"/>
      <c r="WLG9" s="5"/>
      <c r="WLH9" s="5"/>
      <c r="WLI9" s="5"/>
      <c r="WLJ9" s="5"/>
      <c r="WLK9" s="5"/>
      <c r="WLL9" s="5"/>
      <c r="WLM9" s="5"/>
      <c r="WLN9" s="5"/>
      <c r="WLO9" s="5"/>
      <c r="WLP9" s="5"/>
      <c r="WLQ9" s="5"/>
      <c r="WLR9" s="5"/>
      <c r="WLS9" s="5"/>
      <c r="WLT9" s="5"/>
      <c r="WLU9" s="5"/>
      <c r="WLV9" s="5"/>
      <c r="WLW9" s="5"/>
      <c r="WLX9" s="5"/>
      <c r="WLY9" s="5"/>
      <c r="WLZ9" s="5"/>
      <c r="WMA9" s="5"/>
      <c r="WMB9" s="5"/>
      <c r="WMC9" s="5"/>
      <c r="WMD9" s="5"/>
      <c r="WME9" s="5"/>
      <c r="WMF9" s="5"/>
      <c r="WMG9" s="5"/>
      <c r="WMH9" s="5"/>
      <c r="WMI9" s="5"/>
      <c r="WMJ9" s="5"/>
      <c r="WMK9" s="5"/>
      <c r="WML9" s="5"/>
      <c r="WMM9" s="5"/>
      <c r="WMN9" s="5"/>
      <c r="WMO9" s="5"/>
      <c r="WMP9" s="5"/>
      <c r="WMQ9" s="5"/>
      <c r="WMR9" s="5"/>
      <c r="WMS9" s="5"/>
      <c r="WMT9" s="5"/>
      <c r="WMU9" s="5"/>
      <c r="WMV9" s="5"/>
      <c r="WMW9" s="5"/>
      <c r="WMX9" s="5"/>
      <c r="WMY9" s="5"/>
      <c r="WMZ9" s="5"/>
      <c r="WNA9" s="5"/>
      <c r="WNB9" s="5"/>
      <c r="WNC9" s="5"/>
      <c r="WND9" s="5"/>
      <c r="WNE9" s="5"/>
      <c r="WNF9" s="5"/>
      <c r="WNG9" s="5"/>
      <c r="WNH9" s="5"/>
      <c r="WNI9" s="5"/>
      <c r="WNJ9" s="5"/>
      <c r="WNK9" s="5"/>
      <c r="WNL9" s="5"/>
      <c r="WNM9" s="5"/>
      <c r="WNN9" s="5"/>
      <c r="WNO9" s="5"/>
      <c r="WNP9" s="5"/>
      <c r="WNQ9" s="5"/>
      <c r="WNR9" s="5"/>
      <c r="WNS9" s="5"/>
      <c r="WNT9" s="5"/>
      <c r="WNU9" s="5"/>
      <c r="WNV9" s="5"/>
      <c r="WNW9" s="5"/>
      <c r="WNX9" s="5"/>
      <c r="WNY9" s="5"/>
      <c r="WNZ9" s="5"/>
      <c r="WOA9" s="5"/>
      <c r="WOB9" s="5"/>
      <c r="WOC9" s="5"/>
      <c r="WOD9" s="5"/>
      <c r="WOE9" s="5"/>
      <c r="WOF9" s="5"/>
      <c r="WOG9" s="5"/>
      <c r="WOH9" s="5"/>
      <c r="WOI9" s="5"/>
      <c r="WOJ9" s="5"/>
      <c r="WOK9" s="5"/>
      <c r="WOL9" s="5"/>
      <c r="WOM9" s="5"/>
      <c r="WON9" s="5"/>
      <c r="WOO9" s="5"/>
      <c r="WOP9" s="5"/>
      <c r="WOQ9" s="5"/>
      <c r="WOR9" s="5"/>
      <c r="WOS9" s="5"/>
      <c r="WOT9" s="5"/>
      <c r="WOU9" s="5"/>
      <c r="WOV9" s="5"/>
      <c r="WOW9" s="5"/>
      <c r="WOX9" s="5"/>
      <c r="WOY9" s="5"/>
      <c r="WOZ9" s="5"/>
      <c r="WPA9" s="5"/>
      <c r="WPB9" s="5"/>
      <c r="WPC9" s="5"/>
      <c r="WPD9" s="5"/>
      <c r="WPE9" s="5"/>
      <c r="WPF9" s="5"/>
      <c r="WPG9" s="5"/>
      <c r="WPH9" s="5"/>
      <c r="WPI9" s="5"/>
      <c r="WPJ9" s="5"/>
      <c r="WPK9" s="5"/>
      <c r="WPL9" s="5"/>
      <c r="WPM9" s="5"/>
      <c r="WPN9" s="5"/>
      <c r="WPO9" s="5"/>
      <c r="WPP9" s="5"/>
      <c r="WPQ9" s="5"/>
      <c r="WPR9" s="5"/>
      <c r="WPS9" s="5"/>
      <c r="WPT9" s="5"/>
      <c r="WPU9" s="5"/>
      <c r="WPV9" s="5"/>
      <c r="WPW9" s="5"/>
      <c r="WPX9" s="5"/>
      <c r="WPY9" s="5"/>
      <c r="WPZ9" s="5"/>
      <c r="WQA9" s="5"/>
      <c r="WQB9" s="5"/>
      <c r="WQC9" s="5"/>
      <c r="WQD9" s="5"/>
      <c r="WQE9" s="5"/>
      <c r="WQF9" s="5"/>
      <c r="WQG9" s="5"/>
      <c r="WQH9" s="5"/>
      <c r="WQI9" s="5"/>
      <c r="WQJ9" s="5"/>
      <c r="WQK9" s="5"/>
      <c r="WQL9" s="5"/>
      <c r="WQM9" s="5"/>
      <c r="WQN9" s="5"/>
      <c r="WQO9" s="5"/>
      <c r="WQP9" s="5"/>
      <c r="WQQ9" s="5"/>
      <c r="WQR9" s="5"/>
      <c r="WQS9" s="5"/>
      <c r="WQT9" s="5"/>
      <c r="WQU9" s="5"/>
      <c r="WQV9" s="5"/>
      <c r="WQW9" s="5"/>
      <c r="WQX9" s="5"/>
      <c r="WQY9" s="5"/>
      <c r="WQZ9" s="5"/>
      <c r="WRA9" s="5"/>
      <c r="WRB9" s="5"/>
      <c r="WRC9" s="5"/>
      <c r="WRD9" s="5"/>
      <c r="WRE9" s="5"/>
      <c r="WRF9" s="5"/>
      <c r="WRG9" s="5"/>
      <c r="WRH9" s="5"/>
      <c r="WRI9" s="5"/>
      <c r="WRJ9" s="5"/>
      <c r="WRK9" s="5"/>
      <c r="WRL9" s="5"/>
      <c r="WRM9" s="5"/>
      <c r="WRN9" s="5"/>
      <c r="WRO9" s="5"/>
      <c r="WRP9" s="5"/>
      <c r="WRQ9" s="5"/>
      <c r="WRR9" s="5"/>
      <c r="WRS9" s="5"/>
      <c r="WRT9" s="5"/>
      <c r="WRU9" s="5"/>
      <c r="WRV9" s="5"/>
      <c r="WRW9" s="5"/>
      <c r="WRX9" s="5"/>
      <c r="WRY9" s="5"/>
      <c r="WRZ9" s="5"/>
      <c r="WSA9" s="5"/>
      <c r="WSB9" s="5"/>
      <c r="WSC9" s="5"/>
      <c r="WSD9" s="5"/>
      <c r="WSE9" s="5"/>
      <c r="WSF9" s="5"/>
      <c r="WSG9" s="5"/>
      <c r="WSH9" s="5"/>
      <c r="WSI9" s="5"/>
      <c r="WSJ9" s="5"/>
      <c r="WSK9" s="5"/>
      <c r="WSL9" s="5"/>
      <c r="WSM9" s="5"/>
      <c r="WSN9" s="5"/>
      <c r="WSO9" s="5"/>
      <c r="WSP9" s="5"/>
      <c r="WSQ9" s="5"/>
      <c r="WSR9" s="5"/>
      <c r="WSS9" s="5"/>
      <c r="WST9" s="5"/>
      <c r="WSU9" s="5"/>
      <c r="WSV9" s="5"/>
      <c r="WSW9" s="5"/>
      <c r="WSX9" s="5"/>
      <c r="WSY9" s="5"/>
      <c r="WSZ9" s="5"/>
      <c r="WTA9" s="5"/>
      <c r="WTB9" s="5"/>
      <c r="WTC9" s="5"/>
      <c r="WTD9" s="5"/>
      <c r="WTE9" s="5"/>
      <c r="WTF9" s="5"/>
      <c r="WTG9" s="5"/>
      <c r="WTH9" s="5"/>
      <c r="WTI9" s="5"/>
      <c r="WTJ9" s="5"/>
      <c r="WTK9" s="5"/>
      <c r="WTL9" s="5"/>
      <c r="WTM9" s="5"/>
      <c r="WTN9" s="5"/>
      <c r="WTO9" s="5"/>
      <c r="WTP9" s="5"/>
      <c r="WTQ9" s="5"/>
      <c r="WTR9" s="5"/>
      <c r="WTS9" s="5"/>
      <c r="WTT9" s="5"/>
      <c r="WTU9" s="5"/>
      <c r="WTV9" s="5"/>
      <c r="WTW9" s="5"/>
      <c r="WTX9" s="5"/>
      <c r="WTY9" s="5"/>
      <c r="WTZ9" s="5"/>
      <c r="WUA9" s="5"/>
      <c r="WUB9" s="5"/>
      <c r="WUC9" s="5"/>
      <c r="WUD9" s="5"/>
      <c r="WUE9" s="5"/>
      <c r="WUF9" s="5"/>
      <c r="WUG9" s="5"/>
      <c r="WUH9" s="5"/>
      <c r="WUI9" s="5"/>
      <c r="WUJ9" s="5"/>
      <c r="WUK9" s="5"/>
      <c r="WUL9" s="5"/>
      <c r="WUM9" s="5"/>
      <c r="WUN9" s="5"/>
      <c r="WUO9" s="5"/>
      <c r="WUP9" s="5"/>
      <c r="WUQ9" s="5"/>
      <c r="WUR9" s="5"/>
      <c r="WUS9" s="5"/>
      <c r="WUT9" s="5"/>
      <c r="WUU9" s="5"/>
      <c r="WUV9" s="5"/>
      <c r="WUW9" s="5"/>
      <c r="WUX9" s="5"/>
      <c r="WUY9" s="5"/>
      <c r="WUZ9" s="5"/>
      <c r="WVA9" s="5"/>
      <c r="WVB9" s="5"/>
      <c r="WVC9" s="5"/>
      <c r="WVD9" s="5"/>
      <c r="WVE9" s="5"/>
      <c r="WVF9" s="5"/>
      <c r="WVG9" s="5"/>
      <c r="WVH9" s="5"/>
      <c r="WVI9" s="5"/>
      <c r="WVJ9" s="5"/>
      <c r="WVK9" s="5"/>
      <c r="WVL9" s="5"/>
      <c r="WVM9" s="5"/>
      <c r="WVN9" s="5"/>
      <c r="WVO9" s="5"/>
      <c r="WVP9" s="5"/>
      <c r="WVQ9" s="5"/>
      <c r="WVR9" s="5"/>
      <c r="WVS9" s="5"/>
      <c r="WVT9" s="5"/>
      <c r="WVU9" s="5"/>
      <c r="WVV9" s="5"/>
      <c r="WVW9" s="5"/>
      <c r="WVX9" s="5"/>
      <c r="WVY9" s="5"/>
      <c r="WVZ9" s="5"/>
      <c r="WWA9" s="5"/>
      <c r="WWB9" s="5"/>
      <c r="WWC9" s="5"/>
      <c r="WWD9" s="5"/>
      <c r="WWE9" s="5"/>
      <c r="WWF9" s="5"/>
      <c r="WWG9" s="5"/>
      <c r="WWH9" s="5"/>
      <c r="WWI9" s="5"/>
      <c r="WWJ9" s="5"/>
      <c r="WWK9" s="5"/>
      <c r="WWL9" s="5"/>
      <c r="WWM9" s="5"/>
      <c r="WWN9" s="5"/>
      <c r="WWO9" s="5"/>
      <c r="WWP9" s="5"/>
      <c r="WWQ9" s="5"/>
      <c r="WWR9" s="5"/>
      <c r="WWS9" s="5"/>
      <c r="WWT9" s="5"/>
      <c r="WWU9" s="5"/>
      <c r="WWV9" s="5"/>
      <c r="WWW9" s="5"/>
      <c r="WWX9" s="5"/>
      <c r="WWY9" s="5"/>
      <c r="WWZ9" s="5"/>
      <c r="WXA9" s="5"/>
      <c r="WXB9" s="5"/>
      <c r="WXC9" s="5"/>
      <c r="WXD9" s="5"/>
      <c r="WXE9" s="5"/>
      <c r="WXF9" s="5"/>
      <c r="WXG9" s="5"/>
      <c r="WXH9" s="5"/>
      <c r="WXI9" s="5"/>
      <c r="WXJ9" s="5"/>
      <c r="WXK9" s="5"/>
      <c r="WXL9" s="5"/>
      <c r="WXM9" s="5"/>
      <c r="WXN9" s="5"/>
      <c r="WXO9" s="5"/>
      <c r="WXP9" s="5"/>
      <c r="WXQ9" s="5"/>
      <c r="WXR9" s="5"/>
      <c r="WXS9" s="5"/>
      <c r="WXT9" s="5"/>
      <c r="WXU9" s="5"/>
      <c r="WXV9" s="5"/>
      <c r="WXW9" s="5"/>
      <c r="WXX9" s="5"/>
      <c r="WXY9" s="5"/>
      <c r="WXZ9" s="5"/>
      <c r="WYA9" s="5"/>
      <c r="WYB9" s="5"/>
      <c r="WYC9" s="5"/>
      <c r="WYD9" s="5"/>
      <c r="WYE9" s="5"/>
      <c r="WYF9" s="5"/>
      <c r="WYG9" s="5"/>
      <c r="WYH9" s="5"/>
      <c r="WYI9" s="5"/>
      <c r="WYJ9" s="5"/>
      <c r="WYK9" s="5"/>
      <c r="WYL9" s="5"/>
      <c r="WYM9" s="5"/>
      <c r="WYN9" s="5"/>
      <c r="WYO9" s="5"/>
      <c r="WYP9" s="5"/>
      <c r="WYQ9" s="5"/>
      <c r="WYR9" s="5"/>
      <c r="WYS9" s="5"/>
      <c r="WYT9" s="5"/>
      <c r="WYU9" s="5"/>
      <c r="WYV9" s="5"/>
      <c r="WYW9" s="5"/>
      <c r="WYX9" s="5"/>
      <c r="WYY9" s="5"/>
      <c r="WYZ9" s="5"/>
      <c r="WZA9" s="5"/>
      <c r="WZB9" s="5"/>
      <c r="WZC9" s="5"/>
      <c r="WZD9" s="5"/>
      <c r="WZE9" s="5"/>
      <c r="WZF9" s="5"/>
      <c r="WZG9" s="5"/>
      <c r="WZH9" s="5"/>
      <c r="WZI9" s="5"/>
      <c r="WZJ9" s="5"/>
      <c r="WZK9" s="5"/>
      <c r="WZL9" s="5"/>
      <c r="WZM9" s="5"/>
      <c r="WZN9" s="5"/>
      <c r="WZO9" s="5"/>
      <c r="WZP9" s="5"/>
      <c r="WZQ9" s="5"/>
      <c r="WZR9" s="5"/>
      <c r="WZS9" s="5"/>
      <c r="WZT9" s="5"/>
      <c r="WZU9" s="5"/>
      <c r="WZV9" s="5"/>
      <c r="WZW9" s="5"/>
      <c r="WZX9" s="5"/>
      <c r="WZY9" s="5"/>
      <c r="WZZ9" s="5"/>
      <c r="XAA9" s="5"/>
      <c r="XAB9" s="5"/>
      <c r="XAC9" s="5"/>
      <c r="XAD9" s="5"/>
      <c r="XAE9" s="5"/>
      <c r="XAF9" s="5"/>
      <c r="XAG9" s="5"/>
      <c r="XAH9" s="5"/>
      <c r="XAI9" s="5"/>
      <c r="XAJ9" s="5"/>
      <c r="XAK9" s="5"/>
      <c r="XAL9" s="5"/>
      <c r="XAM9" s="5"/>
      <c r="XAN9" s="5"/>
      <c r="XAO9" s="5"/>
      <c r="XAP9" s="5"/>
      <c r="XAQ9" s="5"/>
      <c r="XAR9" s="5"/>
      <c r="XAS9" s="5"/>
      <c r="XAT9" s="5"/>
      <c r="XAU9" s="5"/>
      <c r="XAV9" s="5"/>
      <c r="XAW9" s="5"/>
      <c r="XAX9" s="5"/>
      <c r="XAY9" s="5"/>
      <c r="XAZ9" s="5"/>
      <c r="XBA9" s="5"/>
      <c r="XBB9" s="5"/>
      <c r="XBC9" s="5"/>
      <c r="XBD9" s="5"/>
      <c r="XBE9" s="5"/>
      <c r="XBF9" s="5"/>
      <c r="XBG9" s="5"/>
      <c r="XBH9" s="5"/>
      <c r="XBI9" s="5"/>
      <c r="XBJ9" s="5"/>
      <c r="XBK9" s="5"/>
      <c r="XBL9" s="5"/>
      <c r="XBM9" s="5"/>
      <c r="XBN9" s="5"/>
      <c r="XBO9" s="5"/>
      <c r="XBP9" s="5"/>
      <c r="XBQ9" s="5"/>
      <c r="XBR9" s="5"/>
      <c r="XBS9" s="5"/>
      <c r="XBT9" s="5"/>
      <c r="XBU9" s="5"/>
      <c r="XBV9" s="5"/>
      <c r="XBW9" s="5"/>
      <c r="XBX9" s="5"/>
      <c r="XBY9" s="5"/>
      <c r="XBZ9" s="5"/>
      <c r="XCA9" s="5"/>
      <c r="XCB9" s="5"/>
      <c r="XCC9" s="5"/>
      <c r="XCD9" s="5"/>
      <c r="XCE9" s="5"/>
      <c r="XCF9" s="5"/>
      <c r="XCG9" s="5"/>
      <c r="XCH9" s="5"/>
      <c r="XCI9" s="5"/>
      <c r="XCJ9" s="5"/>
      <c r="XCK9" s="5"/>
      <c r="XCL9" s="5"/>
      <c r="XCM9" s="5"/>
      <c r="XCN9" s="5"/>
      <c r="XCO9" s="5"/>
      <c r="XCP9" s="5"/>
      <c r="XCQ9" s="5"/>
      <c r="XCR9" s="5"/>
      <c r="XCS9" s="5"/>
      <c r="XCT9" s="5"/>
      <c r="XCU9" s="5"/>
      <c r="XCV9" s="5"/>
      <c r="XCW9" s="5"/>
      <c r="XCX9" s="5"/>
      <c r="XCY9" s="5"/>
      <c r="XCZ9" s="5"/>
      <c r="XDA9" s="5"/>
      <c r="XDB9" s="5"/>
      <c r="XDC9" s="5"/>
      <c r="XDD9" s="5"/>
      <c r="XDE9" s="5"/>
      <c r="XDF9" s="5"/>
      <c r="XDG9" s="5"/>
      <c r="XDH9" s="5"/>
      <c r="XDI9" s="5"/>
      <c r="XDJ9" s="5"/>
      <c r="XDK9" s="5"/>
      <c r="XDL9" s="5"/>
      <c r="XDM9" s="5"/>
      <c r="XDN9" s="5"/>
      <c r="XDO9" s="5"/>
      <c r="XDP9" s="5"/>
      <c r="XDQ9" s="5"/>
      <c r="XDR9" s="5"/>
      <c r="XDS9" s="5"/>
      <c r="XDT9" s="5"/>
      <c r="XDU9" s="5"/>
      <c r="XDV9" s="5"/>
      <c r="XDW9" s="5"/>
      <c r="XDX9" s="5"/>
      <c r="XDY9" s="5"/>
      <c r="XDZ9" s="5"/>
      <c r="XEA9" s="5"/>
      <c r="XEB9" s="5"/>
      <c r="XEC9" s="5"/>
      <c r="XED9" s="5"/>
      <c r="XEE9" s="5"/>
      <c r="XEF9" s="5"/>
      <c r="XEG9" s="5"/>
      <c r="XEH9" s="5"/>
      <c r="XEI9" s="5"/>
      <c r="XEJ9" s="5"/>
      <c r="XEK9" s="5"/>
      <c r="XEL9" s="5"/>
      <c r="XEM9" s="5"/>
      <c r="XEN9" s="5"/>
      <c r="XEO9" s="5"/>
      <c r="XEP9" s="5"/>
      <c r="XEQ9" s="5"/>
      <c r="XER9" s="5"/>
      <c r="XES9" s="5"/>
      <c r="XET9" s="5"/>
      <c r="XEU9" s="5"/>
      <c r="XEV9" s="5"/>
      <c r="XEW9" s="5"/>
      <c r="XEX9" s="5"/>
      <c r="XEY9" s="5"/>
      <c r="XEZ9" s="5"/>
      <c r="XFA9" s="5"/>
      <c r="XFB9" s="5"/>
      <c r="XFC9" s="5"/>
    </row>
    <row r="10" spans="1:16383" s="335" customFormat="1" ht="29.65" customHeight="1" x14ac:dyDescent="0.45">
      <c r="A10" s="431" t="s">
        <v>912</v>
      </c>
      <c r="B10" s="1292" t="s">
        <v>167</v>
      </c>
      <c r="C10" s="2245"/>
      <c r="D10" s="2245"/>
      <c r="E10" s="2245"/>
      <c r="F10" s="2245"/>
      <c r="G10" s="2245"/>
      <c r="H10" s="2245"/>
      <c r="I10" s="2245"/>
      <c r="J10" s="2246"/>
      <c r="K10" s="365"/>
      <c r="L10" s="5"/>
      <c r="M10" s="5"/>
      <c r="N10" s="5"/>
      <c r="O10" s="5"/>
      <c r="P10" s="5"/>
      <c r="Q10" s="5"/>
      <c r="R10" s="5"/>
      <c r="S10" s="5"/>
      <c r="T10" s="5"/>
      <c r="U10" s="5"/>
      <c r="V10" s="5"/>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c r="BO10" s="5"/>
      <c r="BP10" s="5"/>
      <c r="BQ10" s="5"/>
      <c r="BR10" s="5"/>
      <c r="BS10" s="5"/>
      <c r="BT10" s="5"/>
      <c r="BU10" s="5"/>
      <c r="BV10" s="5"/>
      <c r="BW10" s="5"/>
      <c r="BX10" s="5"/>
      <c r="BY10" s="5"/>
      <c r="BZ10" s="5"/>
      <c r="CA10" s="5"/>
      <c r="CB10" s="5"/>
      <c r="CC10" s="5"/>
      <c r="CD10" s="5"/>
      <c r="CE10" s="5"/>
      <c r="CF10" s="5"/>
      <c r="CG10" s="5"/>
      <c r="CH10" s="5"/>
      <c r="CI10" s="5"/>
      <c r="CJ10" s="5"/>
      <c r="CK10" s="5"/>
      <c r="CL10" s="5"/>
      <c r="CM10" s="5"/>
      <c r="CN10" s="5"/>
      <c r="CO10" s="5"/>
      <c r="CP10" s="5"/>
      <c r="CQ10" s="5"/>
      <c r="CR10" s="5"/>
      <c r="CS10" s="5"/>
      <c r="CT10" s="5"/>
      <c r="CU10" s="5"/>
      <c r="CV10" s="5"/>
      <c r="CW10" s="5"/>
      <c r="CX10" s="5"/>
      <c r="CY10" s="5"/>
      <c r="CZ10" s="5"/>
      <c r="DA10" s="5"/>
      <c r="DB10" s="5"/>
      <c r="DC10" s="5"/>
      <c r="DD10" s="5"/>
      <c r="DE10" s="5"/>
      <c r="DF10" s="5"/>
      <c r="DG10" s="5"/>
      <c r="DH10" s="5"/>
      <c r="DI10" s="5"/>
      <c r="DJ10" s="5"/>
      <c r="DK10" s="5"/>
      <c r="DL10" s="5"/>
      <c r="DM10" s="5"/>
      <c r="DN10" s="5"/>
      <c r="DO10" s="5"/>
      <c r="DP10" s="5"/>
      <c r="DQ10" s="5"/>
      <c r="DR10" s="5"/>
      <c r="DS10" s="5"/>
      <c r="DT10" s="5"/>
      <c r="DU10" s="5"/>
      <c r="DV10" s="5"/>
      <c r="DW10" s="5"/>
      <c r="DX10" s="5"/>
      <c r="DY10" s="5"/>
      <c r="DZ10" s="5"/>
      <c r="EA10" s="5"/>
      <c r="EB10" s="5"/>
      <c r="EC10" s="5"/>
      <c r="ED10" s="5"/>
      <c r="EE10" s="5"/>
      <c r="EF10" s="5"/>
      <c r="EG10" s="5"/>
      <c r="EH10" s="5"/>
      <c r="EI10" s="5"/>
      <c r="EJ10" s="5"/>
      <c r="EK10" s="5"/>
      <c r="EL10" s="5"/>
      <c r="EM10" s="5"/>
      <c r="EN10" s="5"/>
      <c r="EO10" s="5"/>
      <c r="EP10" s="5"/>
      <c r="EQ10" s="5"/>
      <c r="ER10" s="5"/>
      <c r="ES10" s="5"/>
      <c r="ET10" s="5"/>
      <c r="EU10" s="5"/>
      <c r="EV10" s="5"/>
      <c r="EW10" s="5"/>
      <c r="EX10" s="5"/>
      <c r="EY10" s="5"/>
      <c r="EZ10" s="5"/>
      <c r="FA10" s="5"/>
      <c r="FB10" s="5"/>
      <c r="FC10" s="5"/>
      <c r="FD10" s="5"/>
      <c r="FE10" s="5"/>
      <c r="FF10" s="5"/>
      <c r="FG10" s="5"/>
      <c r="FH10" s="5"/>
      <c r="FI10" s="5"/>
      <c r="FJ10" s="5"/>
      <c r="FK10" s="5"/>
      <c r="FL10" s="5"/>
      <c r="FM10" s="5"/>
      <c r="FN10" s="5"/>
      <c r="FO10" s="5"/>
      <c r="FP10" s="5"/>
      <c r="FQ10" s="5"/>
      <c r="FR10" s="5"/>
      <c r="FS10" s="5"/>
      <c r="FT10" s="5"/>
      <c r="FU10" s="5"/>
      <c r="FV10" s="5"/>
      <c r="FW10" s="5"/>
      <c r="FX10" s="5"/>
      <c r="FY10" s="5"/>
      <c r="FZ10" s="5"/>
      <c r="GA10" s="5"/>
      <c r="GB10" s="5"/>
      <c r="GC10" s="5"/>
      <c r="GD10" s="5"/>
      <c r="GE10" s="5"/>
      <c r="GF10" s="5"/>
      <c r="GG10" s="5"/>
      <c r="GH10" s="5"/>
      <c r="GI10" s="5"/>
      <c r="GJ10" s="5"/>
      <c r="GK10" s="5"/>
      <c r="GL10" s="5"/>
      <c r="GM10" s="5"/>
      <c r="GN10" s="5"/>
      <c r="GO10" s="5"/>
      <c r="GP10" s="5"/>
      <c r="GQ10" s="5"/>
      <c r="GR10" s="5"/>
      <c r="GS10" s="5"/>
      <c r="GT10" s="5"/>
      <c r="GU10" s="5"/>
      <c r="GV10" s="5"/>
      <c r="GW10" s="5"/>
      <c r="GX10" s="5"/>
      <c r="GY10" s="5"/>
      <c r="GZ10" s="5"/>
      <c r="HA10" s="5"/>
      <c r="HB10" s="5"/>
      <c r="HC10" s="5"/>
      <c r="HD10" s="5"/>
      <c r="HE10" s="5"/>
      <c r="HF10" s="5"/>
      <c r="HG10" s="5"/>
      <c r="HH10" s="5"/>
      <c r="HI10" s="5"/>
      <c r="HJ10" s="5"/>
      <c r="HK10" s="5"/>
      <c r="HL10" s="5"/>
      <c r="HM10" s="5"/>
      <c r="HN10" s="5"/>
      <c r="HO10" s="5"/>
      <c r="HP10" s="5"/>
      <c r="HQ10" s="5"/>
      <c r="HR10" s="5"/>
      <c r="HS10" s="5"/>
      <c r="HT10" s="5"/>
      <c r="HU10" s="5"/>
      <c r="HV10" s="5"/>
      <c r="HW10" s="5"/>
      <c r="HX10" s="5"/>
      <c r="HY10" s="5"/>
      <c r="HZ10" s="5"/>
      <c r="IA10" s="5"/>
      <c r="IB10" s="5"/>
      <c r="IC10" s="5"/>
      <c r="ID10" s="5"/>
      <c r="IE10" s="5"/>
      <c r="IF10" s="5"/>
      <c r="IG10" s="5"/>
      <c r="IH10" s="5"/>
      <c r="II10" s="5"/>
      <c r="IJ10" s="5"/>
      <c r="IK10" s="5"/>
      <c r="IL10" s="5"/>
      <c r="IM10" s="5"/>
      <c r="IN10" s="5"/>
      <c r="IO10" s="5"/>
      <c r="IP10" s="5"/>
      <c r="IQ10" s="5"/>
      <c r="IR10" s="5"/>
      <c r="IS10" s="5"/>
      <c r="IT10" s="5"/>
      <c r="IU10" s="5"/>
      <c r="IV10" s="5"/>
      <c r="IW10" s="5"/>
      <c r="IX10" s="5"/>
      <c r="IY10" s="5"/>
      <c r="IZ10" s="5"/>
      <c r="JA10" s="5"/>
      <c r="JB10" s="5"/>
      <c r="JC10" s="5"/>
      <c r="JD10" s="5"/>
      <c r="JE10" s="5"/>
      <c r="JF10" s="5"/>
      <c r="JG10" s="5"/>
      <c r="JH10" s="5"/>
      <c r="JI10" s="5"/>
      <c r="JJ10" s="5"/>
      <c r="JK10" s="5"/>
      <c r="JL10" s="5"/>
      <c r="JM10" s="5"/>
      <c r="JN10" s="5"/>
      <c r="JO10" s="5"/>
      <c r="JP10" s="5"/>
      <c r="JQ10" s="5"/>
      <c r="JR10" s="5"/>
      <c r="JS10" s="5"/>
      <c r="JT10" s="5"/>
      <c r="JU10" s="5"/>
      <c r="JV10" s="5"/>
      <c r="JW10" s="5"/>
      <c r="JX10" s="5"/>
      <c r="JY10" s="5"/>
      <c r="JZ10" s="5"/>
      <c r="KA10" s="5"/>
      <c r="KB10" s="5"/>
      <c r="KC10" s="5"/>
      <c r="KD10" s="5"/>
      <c r="KE10" s="5"/>
      <c r="KF10" s="5"/>
      <c r="KG10" s="5"/>
      <c r="KH10" s="5"/>
      <c r="KI10" s="5"/>
      <c r="KJ10" s="5"/>
      <c r="KK10" s="5"/>
      <c r="KL10" s="5"/>
      <c r="KM10" s="5"/>
      <c r="KN10" s="5"/>
      <c r="KO10" s="5"/>
      <c r="KP10" s="5"/>
      <c r="KQ10" s="5"/>
      <c r="KR10" s="5"/>
      <c r="KS10" s="5"/>
      <c r="KT10" s="5"/>
      <c r="KU10" s="5"/>
      <c r="KV10" s="5"/>
      <c r="KW10" s="5"/>
      <c r="KX10" s="5"/>
      <c r="KY10" s="5"/>
      <c r="KZ10" s="5"/>
      <c r="LA10" s="5"/>
      <c r="LB10" s="5"/>
      <c r="LC10" s="5"/>
      <c r="LD10" s="5"/>
      <c r="LE10" s="5"/>
      <c r="LF10" s="5"/>
      <c r="LG10" s="5"/>
      <c r="LH10" s="5"/>
      <c r="LI10" s="5"/>
      <c r="LJ10" s="5"/>
      <c r="LK10" s="5"/>
      <c r="LL10" s="5"/>
      <c r="LM10" s="5"/>
      <c r="LN10" s="5"/>
      <c r="LO10" s="5"/>
      <c r="LP10" s="5"/>
      <c r="LQ10" s="5"/>
      <c r="LR10" s="5"/>
      <c r="LS10" s="5"/>
      <c r="LT10" s="5"/>
      <c r="LU10" s="5"/>
      <c r="LV10" s="5"/>
      <c r="LW10" s="5"/>
      <c r="LX10" s="5"/>
      <c r="LY10" s="5"/>
      <c r="LZ10" s="5"/>
      <c r="MA10" s="5"/>
      <c r="MB10" s="5"/>
      <c r="MC10" s="5"/>
      <c r="MD10" s="5"/>
      <c r="ME10" s="5"/>
      <c r="MF10" s="5"/>
      <c r="MG10" s="5"/>
      <c r="MH10" s="5"/>
      <c r="MI10" s="5"/>
      <c r="MJ10" s="5"/>
      <c r="MK10" s="5"/>
      <c r="ML10" s="5"/>
      <c r="MM10" s="5"/>
      <c r="MN10" s="5"/>
      <c r="MO10" s="5"/>
      <c r="MP10" s="5"/>
      <c r="MQ10" s="5"/>
      <c r="MR10" s="5"/>
      <c r="MS10" s="5"/>
      <c r="MT10" s="5"/>
      <c r="MU10" s="5"/>
      <c r="MV10" s="5"/>
      <c r="MW10" s="5"/>
      <c r="MX10" s="5"/>
      <c r="MY10" s="5"/>
      <c r="MZ10" s="5"/>
      <c r="NA10" s="5"/>
      <c r="NB10" s="5"/>
      <c r="NC10" s="5"/>
      <c r="ND10" s="5"/>
      <c r="NE10" s="5"/>
      <c r="NF10" s="5"/>
      <c r="NG10" s="5"/>
      <c r="NH10" s="5"/>
      <c r="NI10" s="5"/>
      <c r="NJ10" s="5"/>
      <c r="NK10" s="5"/>
      <c r="NL10" s="5"/>
      <c r="NM10" s="5"/>
      <c r="NN10" s="5"/>
      <c r="NO10" s="5"/>
      <c r="NP10" s="5"/>
      <c r="NQ10" s="5"/>
      <c r="NR10" s="5"/>
      <c r="NS10" s="5"/>
      <c r="NT10" s="5"/>
      <c r="NU10" s="5"/>
      <c r="NV10" s="5"/>
      <c r="NW10" s="5"/>
      <c r="NX10" s="5"/>
      <c r="NY10" s="5"/>
      <c r="NZ10" s="5"/>
      <c r="OA10" s="5"/>
      <c r="OB10" s="5"/>
      <c r="OC10" s="5"/>
      <c r="OD10" s="5"/>
      <c r="OE10" s="5"/>
      <c r="OF10" s="5"/>
      <c r="OG10" s="5"/>
      <c r="OH10" s="5"/>
      <c r="OI10" s="5"/>
      <c r="OJ10" s="5"/>
      <c r="OK10" s="5"/>
      <c r="OL10" s="5"/>
      <c r="OM10" s="5"/>
      <c r="ON10" s="5"/>
      <c r="OO10" s="5"/>
      <c r="OP10" s="5"/>
      <c r="OQ10" s="5"/>
      <c r="OR10" s="5"/>
      <c r="OS10" s="5"/>
      <c r="OT10" s="5"/>
      <c r="OU10" s="5"/>
      <c r="OV10" s="5"/>
      <c r="OW10" s="5"/>
      <c r="OX10" s="5"/>
      <c r="OY10" s="5"/>
      <c r="OZ10" s="5"/>
      <c r="PA10" s="5"/>
      <c r="PB10" s="5"/>
      <c r="PC10" s="5"/>
      <c r="PD10" s="5"/>
      <c r="PE10" s="5"/>
      <c r="PF10" s="5"/>
      <c r="PG10" s="5"/>
      <c r="PH10" s="5"/>
      <c r="PI10" s="5"/>
      <c r="PJ10" s="5"/>
      <c r="PK10" s="5"/>
      <c r="PL10" s="5"/>
      <c r="PM10" s="5"/>
      <c r="PN10" s="5"/>
      <c r="PO10" s="5"/>
      <c r="PP10" s="5"/>
      <c r="PQ10" s="5"/>
      <c r="PR10" s="5"/>
      <c r="PS10" s="5"/>
      <c r="PT10" s="5"/>
      <c r="PU10" s="5"/>
      <c r="PV10" s="5"/>
      <c r="PW10" s="5"/>
      <c r="PX10" s="5"/>
      <c r="PY10" s="5"/>
      <c r="PZ10" s="5"/>
      <c r="QA10" s="5"/>
      <c r="QB10" s="5"/>
      <c r="QC10" s="5"/>
      <c r="QD10" s="5"/>
      <c r="QE10" s="5"/>
      <c r="QF10" s="5"/>
      <c r="QG10" s="5"/>
      <c r="QH10" s="5"/>
      <c r="QI10" s="5"/>
      <c r="QJ10" s="5"/>
      <c r="QK10" s="5"/>
      <c r="QL10" s="5"/>
      <c r="QM10" s="5"/>
      <c r="QN10" s="5"/>
      <c r="QO10" s="5"/>
      <c r="QP10" s="5"/>
      <c r="QQ10" s="5"/>
      <c r="QR10" s="5"/>
      <c r="QS10" s="5"/>
      <c r="QT10" s="5"/>
      <c r="QU10" s="5"/>
      <c r="QV10" s="5"/>
      <c r="QW10" s="5"/>
      <c r="QX10" s="5"/>
      <c r="QY10" s="5"/>
      <c r="QZ10" s="5"/>
      <c r="RA10" s="5"/>
      <c r="RB10" s="5"/>
      <c r="RC10" s="5"/>
      <c r="RD10" s="5"/>
      <c r="RE10" s="5"/>
      <c r="RF10" s="5"/>
      <c r="RG10" s="5"/>
      <c r="RH10" s="5"/>
      <c r="RI10" s="5"/>
      <c r="RJ10" s="5"/>
      <c r="RK10" s="5"/>
      <c r="RL10" s="5"/>
      <c r="RM10" s="5"/>
      <c r="RN10" s="5"/>
      <c r="RO10" s="5"/>
      <c r="RP10" s="5"/>
      <c r="RQ10" s="5"/>
      <c r="RR10" s="5"/>
      <c r="RS10" s="5"/>
      <c r="RT10" s="5"/>
      <c r="RU10" s="5"/>
      <c r="RV10" s="5"/>
      <c r="RW10" s="5"/>
      <c r="RX10" s="5"/>
      <c r="RY10" s="5"/>
      <c r="RZ10" s="5"/>
      <c r="SA10" s="5"/>
      <c r="SB10" s="5"/>
      <c r="SC10" s="5"/>
      <c r="SD10" s="5"/>
      <c r="SE10" s="5"/>
      <c r="SF10" s="5"/>
      <c r="SG10" s="5"/>
      <c r="SH10" s="5"/>
      <c r="SI10" s="5"/>
      <c r="SJ10" s="5"/>
      <c r="SK10" s="5"/>
      <c r="SL10" s="5"/>
      <c r="SM10" s="5"/>
      <c r="SN10" s="5"/>
      <c r="SO10" s="5"/>
      <c r="SP10" s="5"/>
      <c r="SQ10" s="5"/>
      <c r="SR10" s="5"/>
      <c r="SS10" s="5"/>
      <c r="ST10" s="5"/>
      <c r="SU10" s="5"/>
      <c r="SV10" s="5"/>
      <c r="SW10" s="5"/>
      <c r="SX10" s="5"/>
      <c r="SY10" s="5"/>
      <c r="SZ10" s="5"/>
      <c r="TA10" s="5"/>
      <c r="TB10" s="5"/>
      <c r="TC10" s="5"/>
      <c r="TD10" s="5"/>
      <c r="TE10" s="5"/>
      <c r="TF10" s="5"/>
      <c r="TG10" s="5"/>
      <c r="TH10" s="5"/>
      <c r="TI10" s="5"/>
      <c r="TJ10" s="5"/>
      <c r="TK10" s="5"/>
      <c r="TL10" s="5"/>
      <c r="TM10" s="5"/>
      <c r="TN10" s="5"/>
      <c r="TO10" s="5"/>
      <c r="TP10" s="5"/>
      <c r="TQ10" s="5"/>
      <c r="TR10" s="5"/>
      <c r="TS10" s="5"/>
      <c r="TT10" s="5"/>
      <c r="TU10" s="5"/>
      <c r="TV10" s="5"/>
      <c r="TW10" s="5"/>
      <c r="TX10" s="5"/>
      <c r="TY10" s="5"/>
      <c r="TZ10" s="5"/>
      <c r="UA10" s="5"/>
      <c r="UB10" s="5"/>
      <c r="UC10" s="5"/>
      <c r="UD10" s="5"/>
      <c r="UE10" s="5"/>
      <c r="UF10" s="5"/>
      <c r="UG10" s="5"/>
      <c r="UH10" s="5"/>
      <c r="UI10" s="5"/>
      <c r="UJ10" s="5"/>
      <c r="UK10" s="5"/>
      <c r="UL10" s="5"/>
      <c r="UM10" s="5"/>
      <c r="UN10" s="5"/>
      <c r="UO10" s="5"/>
      <c r="UP10" s="5"/>
      <c r="UQ10" s="5"/>
      <c r="UR10" s="5"/>
      <c r="US10" s="5"/>
      <c r="UT10" s="5"/>
      <c r="UU10" s="5"/>
      <c r="UV10" s="5"/>
      <c r="UW10" s="5"/>
      <c r="UX10" s="5"/>
      <c r="UY10" s="5"/>
      <c r="UZ10" s="5"/>
      <c r="VA10" s="5"/>
      <c r="VB10" s="5"/>
      <c r="VC10" s="5"/>
      <c r="VD10" s="5"/>
      <c r="VE10" s="5"/>
      <c r="VF10" s="5"/>
      <c r="VG10" s="5"/>
      <c r="VH10" s="5"/>
      <c r="VI10" s="5"/>
      <c r="VJ10" s="5"/>
      <c r="VK10" s="5"/>
      <c r="VL10" s="5"/>
      <c r="VM10" s="5"/>
      <c r="VN10" s="5"/>
      <c r="VO10" s="5"/>
      <c r="VP10" s="5"/>
      <c r="VQ10" s="5"/>
      <c r="VR10" s="5"/>
      <c r="VS10" s="5"/>
      <c r="VT10" s="5"/>
      <c r="VU10" s="5"/>
      <c r="VV10" s="5"/>
      <c r="VW10" s="5"/>
      <c r="VX10" s="5"/>
      <c r="VY10" s="5"/>
      <c r="VZ10" s="5"/>
      <c r="WA10" s="5"/>
      <c r="WB10" s="5"/>
      <c r="WC10" s="5"/>
      <c r="WD10" s="5"/>
      <c r="WE10" s="5"/>
      <c r="WF10" s="5"/>
      <c r="WG10" s="5"/>
      <c r="WH10" s="5"/>
      <c r="WI10" s="5"/>
      <c r="WJ10" s="5"/>
      <c r="WK10" s="5"/>
      <c r="WL10" s="5"/>
      <c r="WM10" s="5"/>
      <c r="WN10" s="5"/>
      <c r="WO10" s="5"/>
      <c r="WP10" s="5"/>
      <c r="WQ10" s="5"/>
      <c r="WR10" s="5"/>
      <c r="WS10" s="5"/>
      <c r="WT10" s="5"/>
      <c r="WU10" s="5"/>
      <c r="WV10" s="5"/>
      <c r="WW10" s="5"/>
      <c r="WX10" s="5"/>
      <c r="WY10" s="5"/>
      <c r="WZ10" s="5"/>
      <c r="XA10" s="5"/>
      <c r="XB10" s="5"/>
      <c r="XC10" s="5"/>
      <c r="XD10" s="5"/>
      <c r="XE10" s="5"/>
      <c r="XF10" s="5"/>
      <c r="XG10" s="5"/>
      <c r="XH10" s="5"/>
      <c r="XI10" s="5"/>
      <c r="XJ10" s="5"/>
      <c r="XK10" s="5"/>
      <c r="XL10" s="5"/>
      <c r="XM10" s="5"/>
      <c r="XN10" s="5"/>
      <c r="XO10" s="5"/>
      <c r="XP10" s="5"/>
      <c r="XQ10" s="5"/>
      <c r="XR10" s="5"/>
      <c r="XS10" s="5"/>
      <c r="XT10" s="5"/>
      <c r="XU10" s="5"/>
      <c r="XV10" s="5"/>
      <c r="XW10" s="5"/>
      <c r="XX10" s="5"/>
      <c r="XY10" s="5"/>
      <c r="XZ10" s="5"/>
      <c r="YA10" s="5"/>
      <c r="YB10" s="5"/>
      <c r="YC10" s="5"/>
      <c r="YD10" s="5"/>
      <c r="YE10" s="5"/>
      <c r="YF10" s="5"/>
      <c r="YG10" s="5"/>
      <c r="YH10" s="5"/>
      <c r="YI10" s="5"/>
      <c r="YJ10" s="5"/>
      <c r="YK10" s="5"/>
      <c r="YL10" s="5"/>
      <c r="YM10" s="5"/>
      <c r="YN10" s="5"/>
      <c r="YO10" s="5"/>
      <c r="YP10" s="5"/>
      <c r="YQ10" s="5"/>
      <c r="YR10" s="5"/>
      <c r="YS10" s="5"/>
      <c r="YT10" s="5"/>
      <c r="YU10" s="5"/>
      <c r="YV10" s="5"/>
      <c r="YW10" s="5"/>
      <c r="YX10" s="5"/>
      <c r="YY10" s="5"/>
      <c r="YZ10" s="5"/>
      <c r="ZA10" s="5"/>
      <c r="ZB10" s="5"/>
      <c r="ZC10" s="5"/>
      <c r="ZD10" s="5"/>
      <c r="ZE10" s="5"/>
      <c r="ZF10" s="5"/>
      <c r="ZG10" s="5"/>
      <c r="ZH10" s="5"/>
      <c r="ZI10" s="5"/>
      <c r="ZJ10" s="5"/>
      <c r="ZK10" s="5"/>
      <c r="ZL10" s="5"/>
      <c r="ZM10" s="5"/>
      <c r="ZN10" s="5"/>
      <c r="ZO10" s="5"/>
      <c r="ZP10" s="5"/>
      <c r="ZQ10" s="5"/>
      <c r="ZR10" s="5"/>
      <c r="ZS10" s="5"/>
      <c r="ZT10" s="5"/>
      <c r="ZU10" s="5"/>
      <c r="ZV10" s="5"/>
      <c r="ZW10" s="5"/>
      <c r="ZX10" s="5"/>
      <c r="ZY10" s="5"/>
      <c r="ZZ10" s="5"/>
      <c r="AAA10" s="5"/>
      <c r="AAB10" s="5"/>
      <c r="AAC10" s="5"/>
      <c r="AAD10" s="5"/>
      <c r="AAE10" s="5"/>
      <c r="AAF10" s="5"/>
      <c r="AAG10" s="5"/>
      <c r="AAH10" s="5"/>
      <c r="AAI10" s="5"/>
      <c r="AAJ10" s="5"/>
      <c r="AAK10" s="5"/>
      <c r="AAL10" s="5"/>
      <c r="AAM10" s="5"/>
      <c r="AAN10" s="5"/>
      <c r="AAO10" s="5"/>
      <c r="AAP10" s="5"/>
      <c r="AAQ10" s="5"/>
      <c r="AAR10" s="5"/>
      <c r="AAS10" s="5"/>
      <c r="AAT10" s="5"/>
      <c r="AAU10" s="5"/>
      <c r="AAV10" s="5"/>
      <c r="AAW10" s="5"/>
      <c r="AAX10" s="5"/>
      <c r="AAY10" s="5"/>
      <c r="AAZ10" s="5"/>
      <c r="ABA10" s="5"/>
      <c r="ABB10" s="5"/>
      <c r="ABC10" s="5"/>
      <c r="ABD10" s="5"/>
      <c r="ABE10" s="5"/>
      <c r="ABF10" s="5"/>
      <c r="ABG10" s="5"/>
      <c r="ABH10" s="5"/>
      <c r="ABI10" s="5"/>
      <c r="ABJ10" s="5"/>
      <c r="ABK10" s="5"/>
      <c r="ABL10" s="5"/>
      <c r="ABM10" s="5"/>
      <c r="ABN10" s="5"/>
      <c r="ABO10" s="5"/>
      <c r="ABP10" s="5"/>
      <c r="ABQ10" s="5"/>
      <c r="ABR10" s="5"/>
      <c r="ABS10" s="5"/>
      <c r="ABT10" s="5"/>
      <c r="ABU10" s="5"/>
      <c r="ABV10" s="5"/>
      <c r="ABW10" s="5"/>
      <c r="ABX10" s="5"/>
      <c r="ABY10" s="5"/>
      <c r="ABZ10" s="5"/>
      <c r="ACA10" s="5"/>
      <c r="ACB10" s="5"/>
      <c r="ACC10" s="5"/>
      <c r="ACD10" s="5"/>
      <c r="ACE10" s="5"/>
      <c r="ACF10" s="5"/>
      <c r="ACG10" s="5"/>
      <c r="ACH10" s="5"/>
      <c r="ACI10" s="5"/>
      <c r="ACJ10" s="5"/>
      <c r="ACK10" s="5"/>
      <c r="ACL10" s="5"/>
      <c r="ACM10" s="5"/>
      <c r="ACN10" s="5"/>
      <c r="ACO10" s="5"/>
      <c r="ACP10" s="5"/>
      <c r="ACQ10" s="5"/>
      <c r="ACR10" s="5"/>
      <c r="ACS10" s="5"/>
      <c r="ACT10" s="5"/>
      <c r="ACU10" s="5"/>
      <c r="ACV10" s="5"/>
      <c r="ACW10" s="5"/>
      <c r="ACX10" s="5"/>
      <c r="ACY10" s="5"/>
      <c r="ACZ10" s="5"/>
      <c r="ADA10" s="5"/>
      <c r="ADB10" s="5"/>
      <c r="ADC10" s="5"/>
      <c r="ADD10" s="5"/>
      <c r="ADE10" s="5"/>
      <c r="ADF10" s="5"/>
      <c r="ADG10" s="5"/>
      <c r="ADH10" s="5"/>
      <c r="ADI10" s="5"/>
      <c r="ADJ10" s="5"/>
      <c r="ADK10" s="5"/>
      <c r="ADL10" s="5"/>
      <c r="ADM10" s="5"/>
      <c r="ADN10" s="5"/>
      <c r="ADO10" s="5"/>
      <c r="ADP10" s="5"/>
      <c r="ADQ10" s="5"/>
      <c r="ADR10" s="5"/>
      <c r="ADS10" s="5"/>
      <c r="ADT10" s="5"/>
      <c r="ADU10" s="5"/>
      <c r="ADV10" s="5"/>
      <c r="ADW10" s="5"/>
      <c r="ADX10" s="5"/>
      <c r="ADY10" s="5"/>
      <c r="ADZ10" s="5"/>
      <c r="AEA10" s="5"/>
      <c r="AEB10" s="5"/>
      <c r="AEC10" s="5"/>
      <c r="AED10" s="5"/>
      <c r="AEE10" s="5"/>
      <c r="AEF10" s="5"/>
      <c r="AEG10" s="5"/>
      <c r="AEH10" s="5"/>
      <c r="AEI10" s="5"/>
      <c r="AEJ10" s="5"/>
      <c r="AEK10" s="5"/>
      <c r="AEL10" s="5"/>
      <c r="AEM10" s="5"/>
      <c r="AEN10" s="5"/>
      <c r="AEO10" s="5"/>
      <c r="AEP10" s="5"/>
      <c r="AEQ10" s="5"/>
      <c r="AER10" s="5"/>
      <c r="AES10" s="5"/>
      <c r="AET10" s="5"/>
      <c r="AEU10" s="5"/>
      <c r="AEV10" s="5"/>
      <c r="AEW10" s="5"/>
      <c r="AEX10" s="5"/>
      <c r="AEY10" s="5"/>
      <c r="AEZ10" s="5"/>
      <c r="AFA10" s="5"/>
      <c r="AFB10" s="5"/>
      <c r="AFC10" s="5"/>
      <c r="AFD10" s="5"/>
      <c r="AFE10" s="5"/>
      <c r="AFF10" s="5"/>
      <c r="AFG10" s="5"/>
      <c r="AFH10" s="5"/>
      <c r="AFI10" s="5"/>
      <c r="AFJ10" s="5"/>
      <c r="AFK10" s="5"/>
      <c r="AFL10" s="5"/>
      <c r="AFM10" s="5"/>
      <c r="AFN10" s="5"/>
      <c r="AFO10" s="5"/>
      <c r="AFP10" s="5"/>
      <c r="AFQ10" s="5"/>
      <c r="AFR10" s="5"/>
      <c r="AFS10" s="5"/>
      <c r="AFT10" s="5"/>
      <c r="AFU10" s="5"/>
      <c r="AFV10" s="5"/>
      <c r="AFW10" s="5"/>
      <c r="AFX10" s="5"/>
      <c r="AFY10" s="5"/>
      <c r="AFZ10" s="5"/>
      <c r="AGA10" s="5"/>
      <c r="AGB10" s="5"/>
      <c r="AGC10" s="5"/>
      <c r="AGD10" s="5"/>
      <c r="AGE10" s="5"/>
      <c r="AGF10" s="5"/>
      <c r="AGG10" s="5"/>
      <c r="AGH10" s="5"/>
      <c r="AGI10" s="5"/>
      <c r="AGJ10" s="5"/>
      <c r="AGK10" s="5"/>
      <c r="AGL10" s="5"/>
      <c r="AGM10" s="5"/>
      <c r="AGN10" s="5"/>
      <c r="AGO10" s="5"/>
      <c r="AGP10" s="5"/>
      <c r="AGQ10" s="5"/>
      <c r="AGR10" s="5"/>
      <c r="AGS10" s="5"/>
      <c r="AGT10" s="5"/>
      <c r="AGU10" s="5"/>
      <c r="AGV10" s="5"/>
      <c r="AGW10" s="5"/>
      <c r="AGX10" s="5"/>
      <c r="AGY10" s="5"/>
      <c r="AGZ10" s="5"/>
      <c r="AHA10" s="5"/>
      <c r="AHB10" s="5"/>
      <c r="AHC10" s="5"/>
      <c r="AHD10" s="5"/>
      <c r="AHE10" s="5"/>
      <c r="AHF10" s="5"/>
      <c r="AHG10" s="5"/>
      <c r="AHH10" s="5"/>
      <c r="AHI10" s="5"/>
      <c r="AHJ10" s="5"/>
      <c r="AHK10" s="5"/>
      <c r="AHL10" s="5"/>
      <c r="AHM10" s="5"/>
      <c r="AHN10" s="5"/>
      <c r="AHO10" s="5"/>
      <c r="AHP10" s="5"/>
      <c r="AHQ10" s="5"/>
      <c r="AHR10" s="5"/>
      <c r="AHS10" s="5"/>
      <c r="AHT10" s="5"/>
      <c r="AHU10" s="5"/>
      <c r="AHV10" s="5"/>
      <c r="AHW10" s="5"/>
      <c r="AHX10" s="5"/>
      <c r="AHY10" s="5"/>
      <c r="AHZ10" s="5"/>
      <c r="AIA10" s="5"/>
      <c r="AIB10" s="5"/>
      <c r="AIC10" s="5"/>
      <c r="AID10" s="5"/>
      <c r="AIE10" s="5"/>
      <c r="AIF10" s="5"/>
      <c r="AIG10" s="5"/>
      <c r="AIH10" s="5"/>
      <c r="AII10" s="5"/>
      <c r="AIJ10" s="5"/>
      <c r="AIK10" s="5"/>
      <c r="AIL10" s="5"/>
      <c r="AIM10" s="5"/>
      <c r="AIN10" s="5"/>
      <c r="AIO10" s="5"/>
      <c r="AIP10" s="5"/>
      <c r="AIQ10" s="5"/>
      <c r="AIR10" s="5"/>
      <c r="AIS10" s="5"/>
      <c r="AIT10" s="5"/>
      <c r="AIU10" s="5"/>
      <c r="AIV10" s="5"/>
      <c r="AIW10" s="5"/>
      <c r="AIX10" s="5"/>
      <c r="AIY10" s="5"/>
      <c r="AIZ10" s="5"/>
      <c r="AJA10" s="5"/>
      <c r="AJB10" s="5"/>
      <c r="AJC10" s="5"/>
      <c r="AJD10" s="5"/>
      <c r="AJE10" s="5"/>
      <c r="AJF10" s="5"/>
      <c r="AJG10" s="5"/>
      <c r="AJH10" s="5"/>
      <c r="AJI10" s="5"/>
      <c r="AJJ10" s="5"/>
      <c r="AJK10" s="5"/>
      <c r="AJL10" s="5"/>
      <c r="AJM10" s="5"/>
      <c r="AJN10" s="5"/>
      <c r="AJO10" s="5"/>
      <c r="AJP10" s="5"/>
      <c r="AJQ10" s="5"/>
      <c r="AJR10" s="5"/>
      <c r="AJS10" s="5"/>
      <c r="AJT10" s="5"/>
      <c r="AJU10" s="5"/>
      <c r="AJV10" s="5"/>
      <c r="AJW10" s="5"/>
      <c r="AJX10" s="5"/>
      <c r="AJY10" s="5"/>
      <c r="AJZ10" s="5"/>
      <c r="AKA10" s="5"/>
      <c r="AKB10" s="5"/>
      <c r="AKC10" s="5"/>
      <c r="AKD10" s="5"/>
      <c r="AKE10" s="5"/>
      <c r="AKF10" s="5"/>
      <c r="AKG10" s="5"/>
      <c r="AKH10" s="5"/>
      <c r="AKI10" s="5"/>
      <c r="AKJ10" s="5"/>
      <c r="AKK10" s="5"/>
      <c r="AKL10" s="5"/>
      <c r="AKM10" s="5"/>
      <c r="AKN10" s="5"/>
      <c r="AKO10" s="5"/>
      <c r="AKP10" s="5"/>
      <c r="AKQ10" s="5"/>
      <c r="AKR10" s="5"/>
      <c r="AKS10" s="5"/>
      <c r="AKT10" s="5"/>
      <c r="AKU10" s="5"/>
      <c r="AKV10" s="5"/>
      <c r="AKW10" s="5"/>
      <c r="AKX10" s="5"/>
      <c r="AKY10" s="5"/>
      <c r="AKZ10" s="5"/>
      <c r="ALA10" s="5"/>
      <c r="ALB10" s="5"/>
      <c r="ALC10" s="5"/>
      <c r="ALD10" s="5"/>
      <c r="ALE10" s="5"/>
      <c r="ALF10" s="5"/>
      <c r="ALG10" s="5"/>
      <c r="ALH10" s="5"/>
      <c r="ALI10" s="5"/>
      <c r="ALJ10" s="5"/>
      <c r="ALK10" s="5"/>
      <c r="ALL10" s="5"/>
      <c r="ALM10" s="5"/>
      <c r="ALN10" s="5"/>
      <c r="ALO10" s="5"/>
      <c r="ALP10" s="5"/>
      <c r="ALQ10" s="5"/>
      <c r="ALR10" s="5"/>
      <c r="ALS10" s="5"/>
      <c r="ALT10" s="5"/>
      <c r="ALU10" s="5"/>
      <c r="ALV10" s="5"/>
      <c r="ALW10" s="5"/>
      <c r="ALX10" s="5"/>
      <c r="ALY10" s="5"/>
      <c r="ALZ10" s="5"/>
      <c r="AMA10" s="5"/>
      <c r="AMB10" s="5"/>
      <c r="AMC10" s="5"/>
      <c r="AMD10" s="5"/>
      <c r="AME10" s="5"/>
      <c r="AMF10" s="5"/>
      <c r="AMG10" s="5"/>
      <c r="AMH10" s="5"/>
      <c r="AMI10" s="5"/>
      <c r="AMJ10" s="5"/>
      <c r="AMK10" s="5"/>
      <c r="AML10" s="5"/>
      <c r="AMM10" s="5"/>
      <c r="AMN10" s="5"/>
      <c r="AMO10" s="5"/>
      <c r="AMP10" s="5"/>
      <c r="AMQ10" s="5"/>
      <c r="AMR10" s="5"/>
      <c r="AMS10" s="5"/>
      <c r="AMT10" s="5"/>
      <c r="AMU10" s="5"/>
      <c r="AMV10" s="5"/>
      <c r="AMW10" s="5"/>
      <c r="AMX10" s="5"/>
      <c r="AMY10" s="5"/>
      <c r="AMZ10" s="5"/>
      <c r="ANA10" s="5"/>
      <c r="ANB10" s="5"/>
      <c r="ANC10" s="5"/>
      <c r="AND10" s="5"/>
      <c r="ANE10" s="5"/>
      <c r="ANF10" s="5"/>
      <c r="ANG10" s="5"/>
      <c r="ANH10" s="5"/>
      <c r="ANI10" s="5"/>
      <c r="ANJ10" s="5"/>
      <c r="ANK10" s="5"/>
      <c r="ANL10" s="5"/>
      <c r="ANM10" s="5"/>
      <c r="ANN10" s="5"/>
      <c r="ANO10" s="5"/>
      <c r="ANP10" s="5"/>
      <c r="ANQ10" s="5"/>
      <c r="ANR10" s="5"/>
      <c r="ANS10" s="5"/>
      <c r="ANT10" s="5"/>
      <c r="ANU10" s="5"/>
      <c r="ANV10" s="5"/>
      <c r="ANW10" s="5"/>
      <c r="ANX10" s="5"/>
      <c r="ANY10" s="5"/>
      <c r="ANZ10" s="5"/>
      <c r="AOA10" s="5"/>
      <c r="AOB10" s="5"/>
      <c r="AOC10" s="5"/>
      <c r="AOD10" s="5"/>
      <c r="AOE10" s="5"/>
      <c r="AOF10" s="5"/>
      <c r="AOG10" s="5"/>
      <c r="AOH10" s="5"/>
      <c r="AOI10" s="5"/>
      <c r="AOJ10" s="5"/>
      <c r="AOK10" s="5"/>
      <c r="AOL10" s="5"/>
      <c r="AOM10" s="5"/>
      <c r="AON10" s="5"/>
      <c r="AOO10" s="5"/>
      <c r="AOP10" s="5"/>
      <c r="AOQ10" s="5"/>
      <c r="AOR10" s="5"/>
      <c r="AOS10" s="5"/>
      <c r="AOT10" s="5"/>
      <c r="AOU10" s="5"/>
      <c r="AOV10" s="5"/>
      <c r="AOW10" s="5"/>
      <c r="AOX10" s="5"/>
      <c r="AOY10" s="5"/>
      <c r="AOZ10" s="5"/>
      <c r="APA10" s="5"/>
      <c r="APB10" s="5"/>
      <c r="APC10" s="5"/>
      <c r="APD10" s="5"/>
      <c r="APE10" s="5"/>
      <c r="APF10" s="5"/>
      <c r="APG10" s="5"/>
      <c r="APH10" s="5"/>
      <c r="API10" s="5"/>
      <c r="APJ10" s="5"/>
      <c r="APK10" s="5"/>
      <c r="APL10" s="5"/>
      <c r="APM10" s="5"/>
      <c r="APN10" s="5"/>
      <c r="APO10" s="5"/>
      <c r="APP10" s="5"/>
      <c r="APQ10" s="5"/>
      <c r="APR10" s="5"/>
      <c r="APS10" s="5"/>
      <c r="APT10" s="5"/>
      <c r="APU10" s="5"/>
      <c r="APV10" s="5"/>
      <c r="APW10" s="5"/>
      <c r="APX10" s="5"/>
      <c r="APY10" s="5"/>
      <c r="APZ10" s="5"/>
      <c r="AQA10" s="5"/>
      <c r="AQB10" s="5"/>
      <c r="AQC10" s="5"/>
      <c r="AQD10" s="5"/>
      <c r="AQE10" s="5"/>
      <c r="AQF10" s="5"/>
      <c r="AQG10" s="5"/>
      <c r="AQH10" s="5"/>
      <c r="AQI10" s="5"/>
      <c r="AQJ10" s="5"/>
      <c r="AQK10" s="5"/>
      <c r="AQL10" s="5"/>
      <c r="AQM10" s="5"/>
      <c r="AQN10" s="5"/>
      <c r="AQO10" s="5"/>
      <c r="AQP10" s="5"/>
      <c r="AQQ10" s="5"/>
      <c r="AQR10" s="5"/>
      <c r="AQS10" s="5"/>
      <c r="AQT10" s="5"/>
      <c r="AQU10" s="5"/>
      <c r="AQV10" s="5"/>
      <c r="AQW10" s="5"/>
      <c r="AQX10" s="5"/>
      <c r="AQY10" s="5"/>
      <c r="AQZ10" s="5"/>
      <c r="ARA10" s="5"/>
      <c r="ARB10" s="5"/>
      <c r="ARC10" s="5"/>
      <c r="ARD10" s="5"/>
      <c r="ARE10" s="5"/>
      <c r="ARF10" s="5"/>
      <c r="ARG10" s="5"/>
      <c r="ARH10" s="5"/>
      <c r="ARI10" s="5"/>
      <c r="ARJ10" s="5"/>
      <c r="ARK10" s="5"/>
      <c r="ARL10" s="5"/>
      <c r="ARM10" s="5"/>
      <c r="ARN10" s="5"/>
      <c r="ARO10" s="5"/>
      <c r="ARP10" s="5"/>
      <c r="ARQ10" s="5"/>
      <c r="ARR10" s="5"/>
      <c r="ARS10" s="5"/>
      <c r="ART10" s="5"/>
      <c r="ARU10" s="5"/>
      <c r="ARV10" s="5"/>
      <c r="ARW10" s="5"/>
      <c r="ARX10" s="5"/>
      <c r="ARY10" s="5"/>
      <c r="ARZ10" s="5"/>
      <c r="ASA10" s="5"/>
      <c r="ASB10" s="5"/>
      <c r="ASC10" s="5"/>
      <c r="ASD10" s="5"/>
      <c r="ASE10" s="5"/>
      <c r="ASF10" s="5"/>
      <c r="ASG10" s="5"/>
      <c r="ASH10" s="5"/>
      <c r="ASI10" s="5"/>
      <c r="ASJ10" s="5"/>
      <c r="ASK10" s="5"/>
      <c r="ASL10" s="5"/>
      <c r="ASM10" s="5"/>
      <c r="ASN10" s="5"/>
      <c r="ASO10" s="5"/>
      <c r="ASP10" s="5"/>
      <c r="ASQ10" s="5"/>
      <c r="ASR10" s="5"/>
      <c r="ASS10" s="5"/>
      <c r="AST10" s="5"/>
      <c r="ASU10" s="5"/>
      <c r="ASV10" s="5"/>
      <c r="ASW10" s="5"/>
      <c r="ASX10" s="5"/>
      <c r="ASY10" s="5"/>
      <c r="ASZ10" s="5"/>
      <c r="ATA10" s="5"/>
      <c r="ATB10" s="5"/>
      <c r="ATC10" s="5"/>
      <c r="ATD10" s="5"/>
      <c r="ATE10" s="5"/>
      <c r="ATF10" s="5"/>
      <c r="ATG10" s="5"/>
      <c r="ATH10" s="5"/>
      <c r="ATI10" s="5"/>
      <c r="ATJ10" s="5"/>
      <c r="ATK10" s="5"/>
      <c r="ATL10" s="5"/>
      <c r="ATM10" s="5"/>
      <c r="ATN10" s="5"/>
      <c r="ATO10" s="5"/>
      <c r="ATP10" s="5"/>
      <c r="ATQ10" s="5"/>
      <c r="ATR10" s="5"/>
      <c r="ATS10" s="5"/>
      <c r="ATT10" s="5"/>
      <c r="ATU10" s="5"/>
      <c r="ATV10" s="5"/>
      <c r="ATW10" s="5"/>
      <c r="ATX10" s="5"/>
      <c r="ATY10" s="5"/>
      <c r="ATZ10" s="5"/>
      <c r="AUA10" s="5"/>
      <c r="AUB10" s="5"/>
      <c r="AUC10" s="5"/>
      <c r="AUD10" s="5"/>
      <c r="AUE10" s="5"/>
      <c r="AUF10" s="5"/>
      <c r="AUG10" s="5"/>
      <c r="AUH10" s="5"/>
      <c r="AUI10" s="5"/>
      <c r="AUJ10" s="5"/>
      <c r="AUK10" s="5"/>
      <c r="AUL10" s="5"/>
      <c r="AUM10" s="5"/>
      <c r="AUN10" s="5"/>
      <c r="AUO10" s="5"/>
      <c r="AUP10" s="5"/>
      <c r="AUQ10" s="5"/>
      <c r="AUR10" s="5"/>
      <c r="AUS10" s="5"/>
      <c r="AUT10" s="5"/>
      <c r="AUU10" s="5"/>
      <c r="AUV10" s="5"/>
      <c r="AUW10" s="5"/>
      <c r="AUX10" s="5"/>
      <c r="AUY10" s="5"/>
      <c r="AUZ10" s="5"/>
      <c r="AVA10" s="5"/>
      <c r="AVB10" s="5"/>
      <c r="AVC10" s="5"/>
      <c r="AVD10" s="5"/>
      <c r="AVE10" s="5"/>
      <c r="AVF10" s="5"/>
      <c r="AVG10" s="5"/>
      <c r="AVH10" s="5"/>
      <c r="AVI10" s="5"/>
      <c r="AVJ10" s="5"/>
      <c r="AVK10" s="5"/>
      <c r="AVL10" s="5"/>
      <c r="AVM10" s="5"/>
      <c r="AVN10" s="5"/>
      <c r="AVO10" s="5"/>
      <c r="AVP10" s="5"/>
      <c r="AVQ10" s="5"/>
      <c r="AVR10" s="5"/>
      <c r="AVS10" s="5"/>
      <c r="AVT10" s="5"/>
      <c r="AVU10" s="5"/>
      <c r="AVV10" s="5"/>
      <c r="AVW10" s="5"/>
      <c r="AVX10" s="5"/>
      <c r="AVY10" s="5"/>
      <c r="AVZ10" s="5"/>
      <c r="AWA10" s="5"/>
      <c r="AWB10" s="5"/>
      <c r="AWC10" s="5"/>
      <c r="AWD10" s="5"/>
      <c r="AWE10" s="5"/>
      <c r="AWF10" s="5"/>
      <c r="AWG10" s="5"/>
      <c r="AWH10" s="5"/>
      <c r="AWI10" s="5"/>
      <c r="AWJ10" s="5"/>
      <c r="AWK10" s="5"/>
      <c r="AWL10" s="5"/>
      <c r="AWM10" s="5"/>
      <c r="AWN10" s="5"/>
      <c r="AWO10" s="5"/>
      <c r="AWP10" s="5"/>
      <c r="AWQ10" s="5"/>
      <c r="AWR10" s="5"/>
      <c r="AWS10" s="5"/>
      <c r="AWT10" s="5"/>
      <c r="AWU10" s="5"/>
      <c r="AWV10" s="5"/>
      <c r="AWW10" s="5"/>
      <c r="AWX10" s="5"/>
      <c r="AWY10" s="5"/>
      <c r="AWZ10" s="5"/>
      <c r="AXA10" s="5"/>
      <c r="AXB10" s="5"/>
      <c r="AXC10" s="5"/>
      <c r="AXD10" s="5"/>
      <c r="AXE10" s="5"/>
      <c r="AXF10" s="5"/>
      <c r="AXG10" s="5"/>
      <c r="AXH10" s="5"/>
      <c r="AXI10" s="5"/>
      <c r="AXJ10" s="5"/>
      <c r="AXK10" s="5"/>
      <c r="AXL10" s="5"/>
      <c r="AXM10" s="5"/>
      <c r="AXN10" s="5"/>
      <c r="AXO10" s="5"/>
      <c r="AXP10" s="5"/>
      <c r="AXQ10" s="5"/>
      <c r="AXR10" s="5"/>
      <c r="AXS10" s="5"/>
      <c r="AXT10" s="5"/>
      <c r="AXU10" s="5"/>
      <c r="AXV10" s="5"/>
      <c r="AXW10" s="5"/>
      <c r="AXX10" s="5"/>
      <c r="AXY10" s="5"/>
      <c r="AXZ10" s="5"/>
      <c r="AYA10" s="5"/>
      <c r="AYB10" s="5"/>
      <c r="AYC10" s="5"/>
      <c r="AYD10" s="5"/>
      <c r="AYE10" s="5"/>
      <c r="AYF10" s="5"/>
      <c r="AYG10" s="5"/>
      <c r="AYH10" s="5"/>
      <c r="AYI10" s="5"/>
      <c r="AYJ10" s="5"/>
      <c r="AYK10" s="5"/>
      <c r="AYL10" s="5"/>
      <c r="AYM10" s="5"/>
      <c r="AYN10" s="5"/>
      <c r="AYO10" s="5"/>
      <c r="AYP10" s="5"/>
      <c r="AYQ10" s="5"/>
      <c r="AYR10" s="5"/>
      <c r="AYS10" s="5"/>
      <c r="AYT10" s="5"/>
      <c r="AYU10" s="5"/>
      <c r="AYV10" s="5"/>
      <c r="AYW10" s="5"/>
      <c r="AYX10" s="5"/>
      <c r="AYY10" s="5"/>
      <c r="AYZ10" s="5"/>
      <c r="AZA10" s="5"/>
      <c r="AZB10" s="5"/>
      <c r="AZC10" s="5"/>
      <c r="AZD10" s="5"/>
      <c r="AZE10" s="5"/>
      <c r="AZF10" s="5"/>
      <c r="AZG10" s="5"/>
      <c r="AZH10" s="5"/>
      <c r="AZI10" s="5"/>
      <c r="AZJ10" s="5"/>
      <c r="AZK10" s="5"/>
      <c r="AZL10" s="5"/>
      <c r="AZM10" s="5"/>
      <c r="AZN10" s="5"/>
      <c r="AZO10" s="5"/>
      <c r="AZP10" s="5"/>
      <c r="AZQ10" s="5"/>
      <c r="AZR10" s="5"/>
      <c r="AZS10" s="5"/>
      <c r="AZT10" s="5"/>
      <c r="AZU10" s="5"/>
      <c r="AZV10" s="5"/>
      <c r="AZW10" s="5"/>
      <c r="AZX10" s="5"/>
      <c r="AZY10" s="5"/>
      <c r="AZZ10" s="5"/>
      <c r="BAA10" s="5"/>
      <c r="BAB10" s="5"/>
      <c r="BAC10" s="5"/>
      <c r="BAD10" s="5"/>
      <c r="BAE10" s="5"/>
      <c r="BAF10" s="5"/>
      <c r="BAG10" s="5"/>
      <c r="BAH10" s="5"/>
      <c r="BAI10" s="5"/>
      <c r="BAJ10" s="5"/>
      <c r="BAK10" s="5"/>
      <c r="BAL10" s="5"/>
      <c r="BAM10" s="5"/>
      <c r="BAN10" s="5"/>
      <c r="BAO10" s="5"/>
      <c r="BAP10" s="5"/>
      <c r="BAQ10" s="5"/>
      <c r="BAR10" s="5"/>
      <c r="BAS10" s="5"/>
      <c r="BAT10" s="5"/>
      <c r="BAU10" s="5"/>
      <c r="BAV10" s="5"/>
      <c r="BAW10" s="5"/>
      <c r="BAX10" s="5"/>
      <c r="BAY10" s="5"/>
      <c r="BAZ10" s="5"/>
      <c r="BBA10" s="5"/>
      <c r="BBB10" s="5"/>
      <c r="BBC10" s="5"/>
      <c r="BBD10" s="5"/>
      <c r="BBE10" s="5"/>
      <c r="BBF10" s="5"/>
      <c r="BBG10" s="5"/>
      <c r="BBH10" s="5"/>
      <c r="BBI10" s="5"/>
      <c r="BBJ10" s="5"/>
      <c r="BBK10" s="5"/>
      <c r="BBL10" s="5"/>
      <c r="BBM10" s="5"/>
      <c r="BBN10" s="5"/>
      <c r="BBO10" s="5"/>
      <c r="BBP10" s="5"/>
      <c r="BBQ10" s="5"/>
      <c r="BBR10" s="5"/>
      <c r="BBS10" s="5"/>
      <c r="BBT10" s="5"/>
      <c r="BBU10" s="5"/>
      <c r="BBV10" s="5"/>
      <c r="BBW10" s="5"/>
      <c r="BBX10" s="5"/>
      <c r="BBY10" s="5"/>
      <c r="BBZ10" s="5"/>
      <c r="BCA10" s="5"/>
      <c r="BCB10" s="5"/>
      <c r="BCC10" s="5"/>
      <c r="BCD10" s="5"/>
      <c r="BCE10" s="5"/>
      <c r="BCF10" s="5"/>
      <c r="BCG10" s="5"/>
      <c r="BCH10" s="5"/>
      <c r="BCI10" s="5"/>
      <c r="BCJ10" s="5"/>
      <c r="BCK10" s="5"/>
      <c r="BCL10" s="5"/>
      <c r="BCM10" s="5"/>
      <c r="BCN10" s="5"/>
      <c r="BCO10" s="5"/>
      <c r="BCP10" s="5"/>
      <c r="BCQ10" s="5"/>
      <c r="BCR10" s="5"/>
      <c r="BCS10" s="5"/>
      <c r="BCT10" s="5"/>
      <c r="BCU10" s="5"/>
      <c r="BCV10" s="5"/>
      <c r="BCW10" s="5"/>
      <c r="BCX10" s="5"/>
      <c r="BCY10" s="5"/>
      <c r="BCZ10" s="5"/>
      <c r="BDA10" s="5"/>
      <c r="BDB10" s="5"/>
      <c r="BDC10" s="5"/>
      <c r="BDD10" s="5"/>
      <c r="BDE10" s="5"/>
      <c r="BDF10" s="5"/>
      <c r="BDG10" s="5"/>
      <c r="BDH10" s="5"/>
      <c r="BDI10" s="5"/>
      <c r="BDJ10" s="5"/>
      <c r="BDK10" s="5"/>
      <c r="BDL10" s="5"/>
      <c r="BDM10" s="5"/>
      <c r="BDN10" s="5"/>
      <c r="BDO10" s="5"/>
      <c r="BDP10" s="5"/>
      <c r="BDQ10" s="5"/>
      <c r="BDR10" s="5"/>
      <c r="BDS10" s="5"/>
      <c r="BDT10" s="5"/>
      <c r="BDU10" s="5"/>
      <c r="BDV10" s="5"/>
      <c r="BDW10" s="5"/>
      <c r="BDX10" s="5"/>
      <c r="BDY10" s="5"/>
      <c r="BDZ10" s="5"/>
      <c r="BEA10" s="5"/>
      <c r="BEB10" s="5"/>
      <c r="BEC10" s="5"/>
      <c r="BED10" s="5"/>
      <c r="BEE10" s="5"/>
      <c r="BEF10" s="5"/>
      <c r="BEG10" s="5"/>
      <c r="BEH10" s="5"/>
      <c r="BEI10" s="5"/>
      <c r="BEJ10" s="5"/>
      <c r="BEK10" s="5"/>
      <c r="BEL10" s="5"/>
      <c r="BEM10" s="5"/>
      <c r="BEN10" s="5"/>
      <c r="BEO10" s="5"/>
      <c r="BEP10" s="5"/>
      <c r="BEQ10" s="5"/>
      <c r="BER10" s="5"/>
      <c r="BES10" s="5"/>
      <c r="BET10" s="5"/>
      <c r="BEU10" s="5"/>
      <c r="BEV10" s="5"/>
      <c r="BEW10" s="5"/>
      <c r="BEX10" s="5"/>
      <c r="BEY10" s="5"/>
      <c r="BEZ10" s="5"/>
      <c r="BFA10" s="5"/>
      <c r="BFB10" s="5"/>
      <c r="BFC10" s="5"/>
      <c r="BFD10" s="5"/>
      <c r="BFE10" s="5"/>
      <c r="BFF10" s="5"/>
      <c r="BFG10" s="5"/>
      <c r="BFH10" s="5"/>
      <c r="BFI10" s="5"/>
      <c r="BFJ10" s="5"/>
      <c r="BFK10" s="5"/>
      <c r="BFL10" s="5"/>
      <c r="BFM10" s="5"/>
      <c r="BFN10" s="5"/>
      <c r="BFO10" s="5"/>
      <c r="BFP10" s="5"/>
      <c r="BFQ10" s="5"/>
      <c r="BFR10" s="5"/>
      <c r="BFS10" s="5"/>
      <c r="BFT10" s="5"/>
      <c r="BFU10" s="5"/>
      <c r="BFV10" s="5"/>
      <c r="BFW10" s="5"/>
      <c r="BFX10" s="5"/>
      <c r="BFY10" s="5"/>
      <c r="BFZ10" s="5"/>
      <c r="BGA10" s="5"/>
      <c r="BGB10" s="5"/>
      <c r="BGC10" s="5"/>
      <c r="BGD10" s="5"/>
      <c r="BGE10" s="5"/>
      <c r="BGF10" s="5"/>
      <c r="BGG10" s="5"/>
      <c r="BGH10" s="5"/>
      <c r="BGI10" s="5"/>
      <c r="BGJ10" s="5"/>
      <c r="BGK10" s="5"/>
      <c r="BGL10" s="5"/>
      <c r="BGM10" s="5"/>
      <c r="BGN10" s="5"/>
      <c r="BGO10" s="5"/>
      <c r="BGP10" s="5"/>
      <c r="BGQ10" s="5"/>
      <c r="BGR10" s="5"/>
      <c r="BGS10" s="5"/>
      <c r="BGT10" s="5"/>
      <c r="BGU10" s="5"/>
      <c r="BGV10" s="5"/>
      <c r="BGW10" s="5"/>
      <c r="BGX10" s="5"/>
      <c r="BGY10" s="5"/>
      <c r="BGZ10" s="5"/>
      <c r="BHA10" s="5"/>
      <c r="BHB10" s="5"/>
      <c r="BHC10" s="5"/>
      <c r="BHD10" s="5"/>
      <c r="BHE10" s="5"/>
      <c r="BHF10" s="5"/>
      <c r="BHG10" s="5"/>
      <c r="BHH10" s="5"/>
      <c r="BHI10" s="5"/>
      <c r="BHJ10" s="5"/>
      <c r="BHK10" s="5"/>
      <c r="BHL10" s="5"/>
      <c r="BHM10" s="5"/>
      <c r="BHN10" s="5"/>
      <c r="BHO10" s="5"/>
      <c r="BHP10" s="5"/>
      <c r="BHQ10" s="5"/>
      <c r="BHR10" s="5"/>
      <c r="BHS10" s="5"/>
      <c r="BHT10" s="5"/>
      <c r="BHU10" s="5"/>
      <c r="BHV10" s="5"/>
      <c r="BHW10" s="5"/>
      <c r="BHX10" s="5"/>
      <c r="BHY10" s="5"/>
      <c r="BHZ10" s="5"/>
      <c r="BIA10" s="5"/>
      <c r="BIB10" s="5"/>
      <c r="BIC10" s="5"/>
      <c r="BID10" s="5"/>
      <c r="BIE10" s="5"/>
      <c r="BIF10" s="5"/>
      <c r="BIG10" s="5"/>
      <c r="BIH10" s="5"/>
      <c r="BII10" s="5"/>
      <c r="BIJ10" s="5"/>
      <c r="BIK10" s="5"/>
      <c r="BIL10" s="5"/>
      <c r="BIM10" s="5"/>
      <c r="BIN10" s="5"/>
      <c r="BIO10" s="5"/>
      <c r="BIP10" s="5"/>
      <c r="BIQ10" s="5"/>
      <c r="BIR10" s="5"/>
      <c r="BIS10" s="5"/>
      <c r="BIT10" s="5"/>
      <c r="BIU10" s="5"/>
      <c r="BIV10" s="5"/>
      <c r="BIW10" s="5"/>
      <c r="BIX10" s="5"/>
      <c r="BIY10" s="5"/>
      <c r="BIZ10" s="5"/>
      <c r="BJA10" s="5"/>
      <c r="BJB10" s="5"/>
      <c r="BJC10" s="5"/>
      <c r="BJD10" s="5"/>
      <c r="BJE10" s="5"/>
      <c r="BJF10" s="5"/>
      <c r="BJG10" s="5"/>
      <c r="BJH10" s="5"/>
      <c r="BJI10" s="5"/>
      <c r="BJJ10" s="5"/>
      <c r="BJK10" s="5"/>
      <c r="BJL10" s="5"/>
      <c r="BJM10" s="5"/>
      <c r="BJN10" s="5"/>
      <c r="BJO10" s="5"/>
      <c r="BJP10" s="5"/>
      <c r="BJQ10" s="5"/>
      <c r="BJR10" s="5"/>
      <c r="BJS10" s="5"/>
      <c r="BJT10" s="5"/>
      <c r="BJU10" s="5"/>
      <c r="BJV10" s="5"/>
      <c r="BJW10" s="5"/>
      <c r="BJX10" s="5"/>
      <c r="BJY10" s="5"/>
      <c r="BJZ10" s="5"/>
      <c r="BKA10" s="5"/>
      <c r="BKB10" s="5"/>
      <c r="BKC10" s="5"/>
      <c r="BKD10" s="5"/>
      <c r="BKE10" s="5"/>
      <c r="BKF10" s="5"/>
      <c r="BKG10" s="5"/>
      <c r="BKH10" s="5"/>
      <c r="BKI10" s="5"/>
      <c r="BKJ10" s="5"/>
      <c r="BKK10" s="5"/>
      <c r="BKL10" s="5"/>
      <c r="BKM10" s="5"/>
      <c r="BKN10" s="5"/>
      <c r="BKO10" s="5"/>
      <c r="BKP10" s="5"/>
      <c r="BKQ10" s="5"/>
      <c r="BKR10" s="5"/>
      <c r="BKS10" s="5"/>
      <c r="BKT10" s="5"/>
      <c r="BKU10" s="5"/>
      <c r="BKV10" s="5"/>
      <c r="BKW10" s="5"/>
      <c r="BKX10" s="5"/>
      <c r="BKY10" s="5"/>
      <c r="BKZ10" s="5"/>
      <c r="BLA10" s="5"/>
      <c r="BLB10" s="5"/>
      <c r="BLC10" s="5"/>
      <c r="BLD10" s="5"/>
      <c r="BLE10" s="5"/>
      <c r="BLF10" s="5"/>
      <c r="BLG10" s="5"/>
      <c r="BLH10" s="5"/>
      <c r="BLI10" s="5"/>
      <c r="BLJ10" s="5"/>
      <c r="BLK10" s="5"/>
      <c r="BLL10" s="5"/>
      <c r="BLM10" s="5"/>
      <c r="BLN10" s="5"/>
      <c r="BLO10" s="5"/>
      <c r="BLP10" s="5"/>
      <c r="BLQ10" s="5"/>
      <c r="BLR10" s="5"/>
      <c r="BLS10" s="5"/>
      <c r="BLT10" s="5"/>
      <c r="BLU10" s="5"/>
      <c r="BLV10" s="5"/>
      <c r="BLW10" s="5"/>
      <c r="BLX10" s="5"/>
      <c r="BLY10" s="5"/>
      <c r="BLZ10" s="5"/>
      <c r="BMA10" s="5"/>
      <c r="BMB10" s="5"/>
      <c r="BMC10" s="5"/>
      <c r="BMD10" s="5"/>
      <c r="BME10" s="5"/>
      <c r="BMF10" s="5"/>
      <c r="BMG10" s="5"/>
      <c r="BMH10" s="5"/>
      <c r="BMI10" s="5"/>
      <c r="BMJ10" s="5"/>
      <c r="BMK10" s="5"/>
      <c r="BML10" s="5"/>
      <c r="BMM10" s="5"/>
      <c r="BMN10" s="5"/>
      <c r="BMO10" s="5"/>
      <c r="BMP10" s="5"/>
      <c r="BMQ10" s="5"/>
      <c r="BMR10" s="5"/>
      <c r="BMS10" s="5"/>
      <c r="BMT10" s="5"/>
      <c r="BMU10" s="5"/>
      <c r="BMV10" s="5"/>
      <c r="BMW10" s="5"/>
      <c r="BMX10" s="5"/>
      <c r="BMY10" s="5"/>
      <c r="BMZ10" s="5"/>
      <c r="BNA10" s="5"/>
      <c r="BNB10" s="5"/>
      <c r="BNC10" s="5"/>
      <c r="BND10" s="5"/>
      <c r="BNE10" s="5"/>
      <c r="BNF10" s="5"/>
      <c r="BNG10" s="5"/>
      <c r="BNH10" s="5"/>
      <c r="BNI10" s="5"/>
      <c r="BNJ10" s="5"/>
      <c r="BNK10" s="5"/>
      <c r="BNL10" s="5"/>
      <c r="BNM10" s="5"/>
      <c r="BNN10" s="5"/>
      <c r="BNO10" s="5"/>
      <c r="BNP10" s="5"/>
      <c r="BNQ10" s="5"/>
      <c r="BNR10" s="5"/>
      <c r="BNS10" s="5"/>
      <c r="BNT10" s="5"/>
      <c r="BNU10" s="5"/>
      <c r="BNV10" s="5"/>
      <c r="BNW10" s="5"/>
      <c r="BNX10" s="5"/>
      <c r="BNY10" s="5"/>
      <c r="BNZ10" s="5"/>
      <c r="BOA10" s="5"/>
      <c r="BOB10" s="5"/>
      <c r="BOC10" s="5"/>
      <c r="BOD10" s="5"/>
      <c r="BOE10" s="5"/>
      <c r="BOF10" s="5"/>
      <c r="BOG10" s="5"/>
      <c r="BOH10" s="5"/>
      <c r="BOI10" s="5"/>
      <c r="BOJ10" s="5"/>
      <c r="BOK10" s="5"/>
      <c r="BOL10" s="5"/>
      <c r="BOM10" s="5"/>
      <c r="BON10" s="5"/>
      <c r="BOO10" s="5"/>
      <c r="BOP10" s="5"/>
      <c r="BOQ10" s="5"/>
      <c r="BOR10" s="5"/>
      <c r="BOS10" s="5"/>
      <c r="BOT10" s="5"/>
      <c r="BOU10" s="5"/>
      <c r="BOV10" s="5"/>
      <c r="BOW10" s="5"/>
      <c r="BOX10" s="5"/>
      <c r="BOY10" s="5"/>
      <c r="BOZ10" s="5"/>
      <c r="BPA10" s="5"/>
      <c r="BPB10" s="5"/>
      <c r="BPC10" s="5"/>
      <c r="BPD10" s="5"/>
      <c r="BPE10" s="5"/>
      <c r="BPF10" s="5"/>
      <c r="BPG10" s="5"/>
      <c r="BPH10" s="5"/>
      <c r="BPI10" s="5"/>
      <c r="BPJ10" s="5"/>
      <c r="BPK10" s="5"/>
      <c r="BPL10" s="5"/>
      <c r="BPM10" s="5"/>
      <c r="BPN10" s="5"/>
      <c r="BPO10" s="5"/>
      <c r="BPP10" s="5"/>
      <c r="BPQ10" s="5"/>
      <c r="BPR10" s="5"/>
      <c r="BPS10" s="5"/>
      <c r="BPT10" s="5"/>
      <c r="BPU10" s="5"/>
      <c r="BPV10" s="5"/>
      <c r="BPW10" s="5"/>
      <c r="BPX10" s="5"/>
      <c r="BPY10" s="5"/>
      <c r="BPZ10" s="5"/>
      <c r="BQA10" s="5"/>
      <c r="BQB10" s="5"/>
      <c r="BQC10" s="5"/>
      <c r="BQD10" s="5"/>
      <c r="BQE10" s="5"/>
      <c r="BQF10" s="5"/>
      <c r="BQG10" s="5"/>
      <c r="BQH10" s="5"/>
      <c r="BQI10" s="5"/>
      <c r="BQJ10" s="5"/>
      <c r="BQK10" s="5"/>
      <c r="BQL10" s="5"/>
      <c r="BQM10" s="5"/>
      <c r="BQN10" s="5"/>
      <c r="BQO10" s="5"/>
      <c r="BQP10" s="5"/>
      <c r="BQQ10" s="5"/>
      <c r="BQR10" s="5"/>
      <c r="BQS10" s="5"/>
      <c r="BQT10" s="5"/>
      <c r="BQU10" s="5"/>
      <c r="BQV10" s="5"/>
      <c r="BQW10" s="5"/>
      <c r="BQX10" s="5"/>
      <c r="BQY10" s="5"/>
      <c r="BQZ10" s="5"/>
      <c r="BRA10" s="5"/>
      <c r="BRB10" s="5"/>
      <c r="BRC10" s="5"/>
      <c r="BRD10" s="5"/>
      <c r="BRE10" s="5"/>
      <c r="BRF10" s="5"/>
      <c r="BRG10" s="5"/>
      <c r="BRH10" s="5"/>
      <c r="BRI10" s="5"/>
      <c r="BRJ10" s="5"/>
      <c r="BRK10" s="5"/>
      <c r="BRL10" s="5"/>
      <c r="BRM10" s="5"/>
      <c r="BRN10" s="5"/>
      <c r="BRO10" s="5"/>
      <c r="BRP10" s="5"/>
      <c r="BRQ10" s="5"/>
      <c r="BRR10" s="5"/>
      <c r="BRS10" s="5"/>
      <c r="BRT10" s="5"/>
      <c r="BRU10" s="5"/>
      <c r="BRV10" s="5"/>
      <c r="BRW10" s="5"/>
      <c r="BRX10" s="5"/>
      <c r="BRY10" s="5"/>
      <c r="BRZ10" s="5"/>
      <c r="BSA10" s="5"/>
      <c r="BSB10" s="5"/>
      <c r="BSC10" s="5"/>
      <c r="BSD10" s="5"/>
      <c r="BSE10" s="5"/>
      <c r="BSF10" s="5"/>
      <c r="BSG10" s="5"/>
      <c r="BSH10" s="5"/>
      <c r="BSI10" s="5"/>
      <c r="BSJ10" s="5"/>
      <c r="BSK10" s="5"/>
      <c r="BSL10" s="5"/>
      <c r="BSM10" s="5"/>
      <c r="BSN10" s="5"/>
      <c r="BSO10" s="5"/>
      <c r="BSP10" s="5"/>
      <c r="BSQ10" s="5"/>
      <c r="BSR10" s="5"/>
      <c r="BSS10" s="5"/>
      <c r="BST10" s="5"/>
      <c r="BSU10" s="5"/>
      <c r="BSV10" s="5"/>
      <c r="BSW10" s="5"/>
      <c r="BSX10" s="5"/>
      <c r="BSY10" s="5"/>
      <c r="BSZ10" s="5"/>
      <c r="BTA10" s="5"/>
      <c r="BTB10" s="5"/>
      <c r="BTC10" s="5"/>
      <c r="BTD10" s="5"/>
      <c r="BTE10" s="5"/>
      <c r="BTF10" s="5"/>
      <c r="BTG10" s="5"/>
      <c r="BTH10" s="5"/>
      <c r="BTI10" s="5"/>
      <c r="BTJ10" s="5"/>
      <c r="BTK10" s="5"/>
      <c r="BTL10" s="5"/>
      <c r="BTM10" s="5"/>
      <c r="BTN10" s="5"/>
      <c r="BTO10" s="5"/>
      <c r="BTP10" s="5"/>
      <c r="BTQ10" s="5"/>
      <c r="BTR10" s="5"/>
      <c r="BTS10" s="5"/>
      <c r="BTT10" s="5"/>
      <c r="BTU10" s="5"/>
      <c r="BTV10" s="5"/>
      <c r="BTW10" s="5"/>
      <c r="BTX10" s="5"/>
      <c r="BTY10" s="5"/>
      <c r="BTZ10" s="5"/>
      <c r="BUA10" s="5"/>
      <c r="BUB10" s="5"/>
      <c r="BUC10" s="5"/>
      <c r="BUD10" s="5"/>
      <c r="BUE10" s="5"/>
      <c r="BUF10" s="5"/>
      <c r="BUG10" s="5"/>
      <c r="BUH10" s="5"/>
      <c r="BUI10" s="5"/>
      <c r="BUJ10" s="5"/>
      <c r="BUK10" s="5"/>
      <c r="BUL10" s="5"/>
      <c r="BUM10" s="5"/>
      <c r="BUN10" s="5"/>
      <c r="BUO10" s="5"/>
      <c r="BUP10" s="5"/>
      <c r="BUQ10" s="5"/>
      <c r="BUR10" s="5"/>
      <c r="BUS10" s="5"/>
      <c r="BUT10" s="5"/>
      <c r="BUU10" s="5"/>
      <c r="BUV10" s="5"/>
      <c r="BUW10" s="5"/>
      <c r="BUX10" s="5"/>
      <c r="BUY10" s="5"/>
      <c r="BUZ10" s="5"/>
      <c r="BVA10" s="5"/>
      <c r="BVB10" s="5"/>
      <c r="BVC10" s="5"/>
      <c r="BVD10" s="5"/>
      <c r="BVE10" s="5"/>
      <c r="BVF10" s="5"/>
      <c r="BVG10" s="5"/>
      <c r="BVH10" s="5"/>
      <c r="BVI10" s="5"/>
      <c r="BVJ10" s="5"/>
      <c r="BVK10" s="5"/>
      <c r="BVL10" s="5"/>
      <c r="BVM10" s="5"/>
      <c r="BVN10" s="5"/>
      <c r="BVO10" s="5"/>
      <c r="BVP10" s="5"/>
      <c r="BVQ10" s="5"/>
      <c r="BVR10" s="5"/>
      <c r="BVS10" s="5"/>
      <c r="BVT10" s="5"/>
      <c r="BVU10" s="5"/>
      <c r="BVV10" s="5"/>
      <c r="BVW10" s="5"/>
      <c r="BVX10" s="5"/>
      <c r="BVY10" s="5"/>
      <c r="BVZ10" s="5"/>
      <c r="BWA10" s="5"/>
      <c r="BWB10" s="5"/>
      <c r="BWC10" s="5"/>
      <c r="BWD10" s="5"/>
      <c r="BWE10" s="5"/>
      <c r="BWF10" s="5"/>
      <c r="BWG10" s="5"/>
      <c r="BWH10" s="5"/>
      <c r="BWI10" s="5"/>
      <c r="BWJ10" s="5"/>
      <c r="BWK10" s="5"/>
      <c r="BWL10" s="5"/>
      <c r="BWM10" s="5"/>
      <c r="BWN10" s="5"/>
      <c r="BWO10" s="5"/>
      <c r="BWP10" s="5"/>
      <c r="BWQ10" s="5"/>
      <c r="BWR10" s="5"/>
      <c r="BWS10" s="5"/>
      <c r="BWT10" s="5"/>
      <c r="BWU10" s="5"/>
      <c r="BWV10" s="5"/>
      <c r="BWW10" s="5"/>
      <c r="BWX10" s="5"/>
      <c r="BWY10" s="5"/>
      <c r="BWZ10" s="5"/>
      <c r="BXA10" s="5"/>
      <c r="BXB10" s="5"/>
      <c r="BXC10" s="5"/>
      <c r="BXD10" s="5"/>
      <c r="BXE10" s="5"/>
      <c r="BXF10" s="5"/>
      <c r="BXG10" s="5"/>
      <c r="BXH10" s="5"/>
      <c r="BXI10" s="5"/>
      <c r="BXJ10" s="5"/>
      <c r="BXK10" s="5"/>
      <c r="BXL10" s="5"/>
      <c r="BXM10" s="5"/>
      <c r="BXN10" s="5"/>
      <c r="BXO10" s="5"/>
      <c r="BXP10" s="5"/>
      <c r="BXQ10" s="5"/>
      <c r="BXR10" s="5"/>
      <c r="BXS10" s="5"/>
      <c r="BXT10" s="5"/>
      <c r="BXU10" s="5"/>
      <c r="BXV10" s="5"/>
      <c r="BXW10" s="5"/>
      <c r="BXX10" s="5"/>
      <c r="BXY10" s="5"/>
      <c r="BXZ10" s="5"/>
      <c r="BYA10" s="5"/>
      <c r="BYB10" s="5"/>
      <c r="BYC10" s="5"/>
      <c r="BYD10" s="5"/>
      <c r="BYE10" s="5"/>
      <c r="BYF10" s="5"/>
      <c r="BYG10" s="5"/>
      <c r="BYH10" s="5"/>
      <c r="BYI10" s="5"/>
      <c r="BYJ10" s="5"/>
      <c r="BYK10" s="5"/>
      <c r="BYL10" s="5"/>
      <c r="BYM10" s="5"/>
      <c r="BYN10" s="5"/>
      <c r="BYO10" s="5"/>
      <c r="BYP10" s="5"/>
      <c r="BYQ10" s="5"/>
      <c r="BYR10" s="5"/>
      <c r="BYS10" s="5"/>
      <c r="BYT10" s="5"/>
      <c r="BYU10" s="5"/>
      <c r="BYV10" s="5"/>
      <c r="BYW10" s="5"/>
      <c r="BYX10" s="5"/>
      <c r="BYY10" s="5"/>
      <c r="BYZ10" s="5"/>
      <c r="BZA10" s="5"/>
      <c r="BZB10" s="5"/>
      <c r="BZC10" s="5"/>
      <c r="BZD10" s="5"/>
      <c r="BZE10" s="5"/>
      <c r="BZF10" s="5"/>
      <c r="BZG10" s="5"/>
      <c r="BZH10" s="5"/>
      <c r="BZI10" s="5"/>
      <c r="BZJ10" s="5"/>
      <c r="BZK10" s="5"/>
      <c r="BZL10" s="5"/>
      <c r="BZM10" s="5"/>
      <c r="BZN10" s="5"/>
      <c r="BZO10" s="5"/>
      <c r="BZP10" s="5"/>
      <c r="BZQ10" s="5"/>
      <c r="BZR10" s="5"/>
      <c r="BZS10" s="5"/>
      <c r="BZT10" s="5"/>
      <c r="BZU10" s="5"/>
      <c r="BZV10" s="5"/>
      <c r="BZW10" s="5"/>
      <c r="BZX10" s="5"/>
      <c r="BZY10" s="5"/>
      <c r="BZZ10" s="5"/>
      <c r="CAA10" s="5"/>
      <c r="CAB10" s="5"/>
      <c r="CAC10" s="5"/>
      <c r="CAD10" s="5"/>
      <c r="CAE10" s="5"/>
      <c r="CAF10" s="5"/>
      <c r="CAG10" s="5"/>
      <c r="CAH10" s="5"/>
      <c r="CAI10" s="5"/>
      <c r="CAJ10" s="5"/>
      <c r="CAK10" s="5"/>
      <c r="CAL10" s="5"/>
      <c r="CAM10" s="5"/>
      <c r="CAN10" s="5"/>
      <c r="CAO10" s="5"/>
      <c r="CAP10" s="5"/>
      <c r="CAQ10" s="5"/>
      <c r="CAR10" s="5"/>
      <c r="CAS10" s="5"/>
      <c r="CAT10" s="5"/>
      <c r="CAU10" s="5"/>
      <c r="CAV10" s="5"/>
      <c r="CAW10" s="5"/>
      <c r="CAX10" s="5"/>
      <c r="CAY10" s="5"/>
      <c r="CAZ10" s="5"/>
      <c r="CBA10" s="5"/>
      <c r="CBB10" s="5"/>
      <c r="CBC10" s="5"/>
      <c r="CBD10" s="5"/>
      <c r="CBE10" s="5"/>
      <c r="CBF10" s="5"/>
      <c r="CBG10" s="5"/>
      <c r="CBH10" s="5"/>
      <c r="CBI10" s="5"/>
      <c r="CBJ10" s="5"/>
      <c r="CBK10" s="5"/>
      <c r="CBL10" s="5"/>
      <c r="CBM10" s="5"/>
      <c r="CBN10" s="5"/>
      <c r="CBO10" s="5"/>
      <c r="CBP10" s="5"/>
      <c r="CBQ10" s="5"/>
      <c r="CBR10" s="5"/>
      <c r="CBS10" s="5"/>
      <c r="CBT10" s="5"/>
      <c r="CBU10" s="5"/>
      <c r="CBV10" s="5"/>
      <c r="CBW10" s="5"/>
      <c r="CBX10" s="5"/>
      <c r="CBY10" s="5"/>
      <c r="CBZ10" s="5"/>
      <c r="CCA10" s="5"/>
      <c r="CCB10" s="5"/>
      <c r="CCC10" s="5"/>
      <c r="CCD10" s="5"/>
      <c r="CCE10" s="5"/>
      <c r="CCF10" s="5"/>
      <c r="CCG10" s="5"/>
      <c r="CCH10" s="5"/>
      <c r="CCI10" s="5"/>
      <c r="CCJ10" s="5"/>
      <c r="CCK10" s="5"/>
      <c r="CCL10" s="5"/>
      <c r="CCM10" s="5"/>
      <c r="CCN10" s="5"/>
      <c r="CCO10" s="5"/>
      <c r="CCP10" s="5"/>
      <c r="CCQ10" s="5"/>
      <c r="CCR10" s="5"/>
      <c r="CCS10" s="5"/>
      <c r="CCT10" s="5"/>
      <c r="CCU10" s="5"/>
      <c r="CCV10" s="5"/>
      <c r="CCW10" s="5"/>
      <c r="CCX10" s="5"/>
      <c r="CCY10" s="5"/>
      <c r="CCZ10" s="5"/>
      <c r="CDA10" s="5"/>
      <c r="CDB10" s="5"/>
      <c r="CDC10" s="5"/>
      <c r="CDD10" s="5"/>
      <c r="CDE10" s="5"/>
      <c r="CDF10" s="5"/>
      <c r="CDG10" s="5"/>
      <c r="CDH10" s="5"/>
      <c r="CDI10" s="5"/>
      <c r="CDJ10" s="5"/>
      <c r="CDK10" s="5"/>
      <c r="CDL10" s="5"/>
      <c r="CDM10" s="5"/>
      <c r="CDN10" s="5"/>
      <c r="CDO10" s="5"/>
      <c r="CDP10" s="5"/>
      <c r="CDQ10" s="5"/>
      <c r="CDR10" s="5"/>
      <c r="CDS10" s="5"/>
      <c r="CDT10" s="5"/>
      <c r="CDU10" s="5"/>
      <c r="CDV10" s="5"/>
      <c r="CDW10" s="5"/>
      <c r="CDX10" s="5"/>
      <c r="CDY10" s="5"/>
      <c r="CDZ10" s="5"/>
      <c r="CEA10" s="5"/>
      <c r="CEB10" s="5"/>
      <c r="CEC10" s="5"/>
      <c r="CED10" s="5"/>
      <c r="CEE10" s="5"/>
      <c r="CEF10" s="5"/>
      <c r="CEG10" s="5"/>
      <c r="CEH10" s="5"/>
      <c r="CEI10" s="5"/>
      <c r="CEJ10" s="5"/>
      <c r="CEK10" s="5"/>
      <c r="CEL10" s="5"/>
      <c r="CEM10" s="5"/>
      <c r="CEN10" s="5"/>
      <c r="CEO10" s="5"/>
      <c r="CEP10" s="5"/>
      <c r="CEQ10" s="5"/>
      <c r="CER10" s="5"/>
      <c r="CES10" s="5"/>
      <c r="CET10" s="5"/>
      <c r="CEU10" s="5"/>
      <c r="CEV10" s="5"/>
      <c r="CEW10" s="5"/>
      <c r="CEX10" s="5"/>
      <c r="CEY10" s="5"/>
      <c r="CEZ10" s="5"/>
      <c r="CFA10" s="5"/>
      <c r="CFB10" s="5"/>
      <c r="CFC10" s="5"/>
      <c r="CFD10" s="5"/>
      <c r="CFE10" s="5"/>
      <c r="CFF10" s="5"/>
      <c r="CFG10" s="5"/>
      <c r="CFH10" s="5"/>
      <c r="CFI10" s="5"/>
      <c r="CFJ10" s="5"/>
      <c r="CFK10" s="5"/>
      <c r="CFL10" s="5"/>
      <c r="CFM10" s="5"/>
      <c r="CFN10" s="5"/>
      <c r="CFO10" s="5"/>
      <c r="CFP10" s="5"/>
      <c r="CFQ10" s="5"/>
      <c r="CFR10" s="5"/>
      <c r="CFS10" s="5"/>
      <c r="CFT10" s="5"/>
      <c r="CFU10" s="5"/>
      <c r="CFV10" s="5"/>
      <c r="CFW10" s="5"/>
      <c r="CFX10" s="5"/>
      <c r="CFY10" s="5"/>
      <c r="CFZ10" s="5"/>
      <c r="CGA10" s="5"/>
      <c r="CGB10" s="5"/>
      <c r="CGC10" s="5"/>
      <c r="CGD10" s="5"/>
      <c r="CGE10" s="5"/>
      <c r="CGF10" s="5"/>
      <c r="CGG10" s="5"/>
      <c r="CGH10" s="5"/>
      <c r="CGI10" s="5"/>
      <c r="CGJ10" s="5"/>
      <c r="CGK10" s="5"/>
      <c r="CGL10" s="5"/>
      <c r="CGM10" s="5"/>
      <c r="CGN10" s="5"/>
      <c r="CGO10" s="5"/>
      <c r="CGP10" s="5"/>
      <c r="CGQ10" s="5"/>
      <c r="CGR10" s="5"/>
      <c r="CGS10" s="5"/>
      <c r="CGT10" s="5"/>
      <c r="CGU10" s="5"/>
      <c r="CGV10" s="5"/>
      <c r="CGW10" s="5"/>
      <c r="CGX10" s="5"/>
      <c r="CGY10" s="5"/>
      <c r="CGZ10" s="5"/>
      <c r="CHA10" s="5"/>
      <c r="CHB10" s="5"/>
      <c r="CHC10" s="5"/>
      <c r="CHD10" s="5"/>
      <c r="CHE10" s="5"/>
      <c r="CHF10" s="5"/>
      <c r="CHG10" s="5"/>
      <c r="CHH10" s="5"/>
      <c r="CHI10" s="5"/>
      <c r="CHJ10" s="5"/>
      <c r="CHK10" s="5"/>
      <c r="CHL10" s="5"/>
      <c r="CHM10" s="5"/>
      <c r="CHN10" s="5"/>
      <c r="CHO10" s="5"/>
      <c r="CHP10" s="5"/>
      <c r="CHQ10" s="5"/>
      <c r="CHR10" s="5"/>
      <c r="CHS10" s="5"/>
      <c r="CHT10" s="5"/>
      <c r="CHU10" s="5"/>
      <c r="CHV10" s="5"/>
      <c r="CHW10" s="5"/>
      <c r="CHX10" s="5"/>
      <c r="CHY10" s="5"/>
      <c r="CHZ10" s="5"/>
      <c r="CIA10" s="5"/>
      <c r="CIB10" s="5"/>
      <c r="CIC10" s="5"/>
      <c r="CID10" s="5"/>
      <c r="CIE10" s="5"/>
      <c r="CIF10" s="5"/>
      <c r="CIG10" s="5"/>
      <c r="CIH10" s="5"/>
      <c r="CII10" s="5"/>
      <c r="CIJ10" s="5"/>
      <c r="CIK10" s="5"/>
      <c r="CIL10" s="5"/>
      <c r="CIM10" s="5"/>
      <c r="CIN10" s="5"/>
      <c r="CIO10" s="5"/>
      <c r="CIP10" s="5"/>
      <c r="CIQ10" s="5"/>
      <c r="CIR10" s="5"/>
      <c r="CIS10" s="5"/>
      <c r="CIT10" s="5"/>
      <c r="CIU10" s="5"/>
      <c r="CIV10" s="5"/>
      <c r="CIW10" s="5"/>
      <c r="CIX10" s="5"/>
      <c r="CIY10" s="5"/>
      <c r="CIZ10" s="5"/>
      <c r="CJA10" s="5"/>
      <c r="CJB10" s="5"/>
      <c r="CJC10" s="5"/>
      <c r="CJD10" s="5"/>
      <c r="CJE10" s="5"/>
      <c r="CJF10" s="5"/>
      <c r="CJG10" s="5"/>
      <c r="CJH10" s="5"/>
      <c r="CJI10" s="5"/>
      <c r="CJJ10" s="5"/>
      <c r="CJK10" s="5"/>
      <c r="CJL10" s="5"/>
      <c r="CJM10" s="5"/>
      <c r="CJN10" s="5"/>
      <c r="CJO10" s="5"/>
      <c r="CJP10" s="5"/>
      <c r="CJQ10" s="5"/>
      <c r="CJR10" s="5"/>
      <c r="CJS10" s="5"/>
      <c r="CJT10" s="5"/>
      <c r="CJU10" s="5"/>
      <c r="CJV10" s="5"/>
      <c r="CJW10" s="5"/>
      <c r="CJX10" s="5"/>
      <c r="CJY10" s="5"/>
      <c r="CJZ10" s="5"/>
      <c r="CKA10" s="5"/>
      <c r="CKB10" s="5"/>
      <c r="CKC10" s="5"/>
      <c r="CKD10" s="5"/>
      <c r="CKE10" s="5"/>
      <c r="CKF10" s="5"/>
      <c r="CKG10" s="5"/>
      <c r="CKH10" s="5"/>
      <c r="CKI10" s="5"/>
      <c r="CKJ10" s="5"/>
      <c r="CKK10" s="5"/>
      <c r="CKL10" s="5"/>
      <c r="CKM10" s="5"/>
      <c r="CKN10" s="5"/>
      <c r="CKO10" s="5"/>
      <c r="CKP10" s="5"/>
      <c r="CKQ10" s="5"/>
      <c r="CKR10" s="5"/>
      <c r="CKS10" s="5"/>
      <c r="CKT10" s="5"/>
      <c r="CKU10" s="5"/>
      <c r="CKV10" s="5"/>
      <c r="CKW10" s="5"/>
      <c r="CKX10" s="5"/>
      <c r="CKY10" s="5"/>
      <c r="CKZ10" s="5"/>
      <c r="CLA10" s="5"/>
      <c r="CLB10" s="5"/>
      <c r="CLC10" s="5"/>
      <c r="CLD10" s="5"/>
      <c r="CLE10" s="5"/>
      <c r="CLF10" s="5"/>
      <c r="CLG10" s="5"/>
      <c r="CLH10" s="5"/>
      <c r="CLI10" s="5"/>
      <c r="CLJ10" s="5"/>
      <c r="CLK10" s="5"/>
      <c r="CLL10" s="5"/>
      <c r="CLM10" s="5"/>
      <c r="CLN10" s="5"/>
      <c r="CLO10" s="5"/>
      <c r="CLP10" s="5"/>
      <c r="CLQ10" s="5"/>
      <c r="CLR10" s="5"/>
      <c r="CLS10" s="5"/>
      <c r="CLT10" s="5"/>
      <c r="CLU10" s="5"/>
      <c r="CLV10" s="5"/>
      <c r="CLW10" s="5"/>
      <c r="CLX10" s="5"/>
      <c r="CLY10" s="5"/>
      <c r="CLZ10" s="5"/>
      <c r="CMA10" s="5"/>
      <c r="CMB10" s="5"/>
      <c r="CMC10" s="5"/>
      <c r="CMD10" s="5"/>
      <c r="CME10" s="5"/>
      <c r="CMF10" s="5"/>
      <c r="CMG10" s="5"/>
      <c r="CMH10" s="5"/>
      <c r="CMI10" s="5"/>
      <c r="CMJ10" s="5"/>
      <c r="CMK10" s="5"/>
      <c r="CML10" s="5"/>
      <c r="CMM10" s="5"/>
      <c r="CMN10" s="5"/>
      <c r="CMO10" s="5"/>
      <c r="CMP10" s="5"/>
      <c r="CMQ10" s="5"/>
      <c r="CMR10" s="5"/>
      <c r="CMS10" s="5"/>
      <c r="CMT10" s="5"/>
      <c r="CMU10" s="5"/>
      <c r="CMV10" s="5"/>
      <c r="CMW10" s="5"/>
      <c r="CMX10" s="5"/>
      <c r="CMY10" s="5"/>
      <c r="CMZ10" s="5"/>
      <c r="CNA10" s="5"/>
      <c r="CNB10" s="5"/>
      <c r="CNC10" s="5"/>
      <c r="CND10" s="5"/>
      <c r="CNE10" s="5"/>
      <c r="CNF10" s="5"/>
      <c r="CNG10" s="5"/>
      <c r="CNH10" s="5"/>
      <c r="CNI10" s="5"/>
      <c r="CNJ10" s="5"/>
      <c r="CNK10" s="5"/>
      <c r="CNL10" s="5"/>
      <c r="CNM10" s="5"/>
      <c r="CNN10" s="5"/>
      <c r="CNO10" s="5"/>
      <c r="CNP10" s="5"/>
      <c r="CNQ10" s="5"/>
      <c r="CNR10" s="5"/>
      <c r="CNS10" s="5"/>
      <c r="CNT10" s="5"/>
      <c r="CNU10" s="5"/>
      <c r="CNV10" s="5"/>
      <c r="CNW10" s="5"/>
      <c r="CNX10" s="5"/>
      <c r="CNY10" s="5"/>
      <c r="CNZ10" s="5"/>
      <c r="COA10" s="5"/>
      <c r="COB10" s="5"/>
      <c r="COC10" s="5"/>
      <c r="COD10" s="5"/>
      <c r="COE10" s="5"/>
      <c r="COF10" s="5"/>
      <c r="COG10" s="5"/>
      <c r="COH10" s="5"/>
      <c r="COI10" s="5"/>
      <c r="COJ10" s="5"/>
      <c r="COK10" s="5"/>
      <c r="COL10" s="5"/>
      <c r="COM10" s="5"/>
      <c r="CON10" s="5"/>
      <c r="COO10" s="5"/>
      <c r="COP10" s="5"/>
      <c r="COQ10" s="5"/>
      <c r="COR10" s="5"/>
      <c r="COS10" s="5"/>
      <c r="COT10" s="5"/>
      <c r="COU10" s="5"/>
      <c r="COV10" s="5"/>
      <c r="COW10" s="5"/>
      <c r="COX10" s="5"/>
      <c r="COY10" s="5"/>
      <c r="COZ10" s="5"/>
      <c r="CPA10" s="5"/>
      <c r="CPB10" s="5"/>
      <c r="CPC10" s="5"/>
      <c r="CPD10" s="5"/>
      <c r="CPE10" s="5"/>
      <c r="CPF10" s="5"/>
      <c r="CPG10" s="5"/>
      <c r="CPH10" s="5"/>
      <c r="CPI10" s="5"/>
      <c r="CPJ10" s="5"/>
      <c r="CPK10" s="5"/>
      <c r="CPL10" s="5"/>
      <c r="CPM10" s="5"/>
      <c r="CPN10" s="5"/>
      <c r="CPO10" s="5"/>
      <c r="CPP10" s="5"/>
      <c r="CPQ10" s="5"/>
      <c r="CPR10" s="5"/>
      <c r="CPS10" s="5"/>
      <c r="CPT10" s="5"/>
      <c r="CPU10" s="5"/>
      <c r="CPV10" s="5"/>
      <c r="CPW10" s="5"/>
      <c r="CPX10" s="5"/>
      <c r="CPY10" s="5"/>
      <c r="CPZ10" s="5"/>
      <c r="CQA10" s="5"/>
      <c r="CQB10" s="5"/>
      <c r="CQC10" s="5"/>
      <c r="CQD10" s="5"/>
      <c r="CQE10" s="5"/>
      <c r="CQF10" s="5"/>
      <c r="CQG10" s="5"/>
      <c r="CQH10" s="5"/>
      <c r="CQI10" s="5"/>
      <c r="CQJ10" s="5"/>
      <c r="CQK10" s="5"/>
      <c r="CQL10" s="5"/>
      <c r="CQM10" s="5"/>
      <c r="CQN10" s="5"/>
      <c r="CQO10" s="5"/>
      <c r="CQP10" s="5"/>
      <c r="CQQ10" s="5"/>
      <c r="CQR10" s="5"/>
      <c r="CQS10" s="5"/>
      <c r="CQT10" s="5"/>
      <c r="CQU10" s="5"/>
      <c r="CQV10" s="5"/>
      <c r="CQW10" s="5"/>
      <c r="CQX10" s="5"/>
      <c r="CQY10" s="5"/>
      <c r="CQZ10" s="5"/>
      <c r="CRA10" s="5"/>
      <c r="CRB10" s="5"/>
      <c r="CRC10" s="5"/>
      <c r="CRD10" s="5"/>
      <c r="CRE10" s="5"/>
      <c r="CRF10" s="5"/>
      <c r="CRG10" s="5"/>
      <c r="CRH10" s="5"/>
      <c r="CRI10" s="5"/>
      <c r="CRJ10" s="5"/>
      <c r="CRK10" s="5"/>
      <c r="CRL10" s="5"/>
      <c r="CRM10" s="5"/>
      <c r="CRN10" s="5"/>
      <c r="CRO10" s="5"/>
      <c r="CRP10" s="5"/>
      <c r="CRQ10" s="5"/>
      <c r="CRR10" s="5"/>
      <c r="CRS10" s="5"/>
      <c r="CRT10" s="5"/>
      <c r="CRU10" s="5"/>
      <c r="CRV10" s="5"/>
      <c r="CRW10" s="5"/>
      <c r="CRX10" s="5"/>
      <c r="CRY10" s="5"/>
      <c r="CRZ10" s="5"/>
      <c r="CSA10" s="5"/>
      <c r="CSB10" s="5"/>
      <c r="CSC10" s="5"/>
      <c r="CSD10" s="5"/>
      <c r="CSE10" s="5"/>
      <c r="CSF10" s="5"/>
      <c r="CSG10" s="5"/>
      <c r="CSH10" s="5"/>
      <c r="CSI10" s="5"/>
      <c r="CSJ10" s="5"/>
      <c r="CSK10" s="5"/>
      <c r="CSL10" s="5"/>
      <c r="CSM10" s="5"/>
      <c r="CSN10" s="5"/>
      <c r="CSO10" s="5"/>
      <c r="CSP10" s="5"/>
      <c r="CSQ10" s="5"/>
      <c r="CSR10" s="5"/>
      <c r="CSS10" s="5"/>
      <c r="CST10" s="5"/>
      <c r="CSU10" s="5"/>
      <c r="CSV10" s="5"/>
      <c r="CSW10" s="5"/>
      <c r="CSX10" s="5"/>
      <c r="CSY10" s="5"/>
      <c r="CSZ10" s="5"/>
      <c r="CTA10" s="5"/>
      <c r="CTB10" s="5"/>
      <c r="CTC10" s="5"/>
      <c r="CTD10" s="5"/>
      <c r="CTE10" s="5"/>
      <c r="CTF10" s="5"/>
      <c r="CTG10" s="5"/>
      <c r="CTH10" s="5"/>
      <c r="CTI10" s="5"/>
      <c r="CTJ10" s="5"/>
      <c r="CTK10" s="5"/>
      <c r="CTL10" s="5"/>
      <c r="CTM10" s="5"/>
      <c r="CTN10" s="5"/>
      <c r="CTO10" s="5"/>
      <c r="CTP10" s="5"/>
      <c r="CTQ10" s="5"/>
      <c r="CTR10" s="5"/>
      <c r="CTS10" s="5"/>
      <c r="CTT10" s="5"/>
      <c r="CTU10" s="5"/>
      <c r="CTV10" s="5"/>
      <c r="CTW10" s="5"/>
      <c r="CTX10" s="5"/>
      <c r="CTY10" s="5"/>
      <c r="CTZ10" s="5"/>
      <c r="CUA10" s="5"/>
      <c r="CUB10" s="5"/>
      <c r="CUC10" s="5"/>
      <c r="CUD10" s="5"/>
      <c r="CUE10" s="5"/>
      <c r="CUF10" s="5"/>
      <c r="CUG10" s="5"/>
      <c r="CUH10" s="5"/>
      <c r="CUI10" s="5"/>
      <c r="CUJ10" s="5"/>
      <c r="CUK10" s="5"/>
      <c r="CUL10" s="5"/>
      <c r="CUM10" s="5"/>
      <c r="CUN10" s="5"/>
      <c r="CUO10" s="5"/>
      <c r="CUP10" s="5"/>
      <c r="CUQ10" s="5"/>
      <c r="CUR10" s="5"/>
      <c r="CUS10" s="5"/>
      <c r="CUT10" s="5"/>
      <c r="CUU10" s="5"/>
      <c r="CUV10" s="5"/>
      <c r="CUW10" s="5"/>
      <c r="CUX10" s="5"/>
      <c r="CUY10" s="5"/>
      <c r="CUZ10" s="5"/>
      <c r="CVA10" s="5"/>
      <c r="CVB10" s="5"/>
      <c r="CVC10" s="5"/>
      <c r="CVD10" s="5"/>
      <c r="CVE10" s="5"/>
      <c r="CVF10" s="5"/>
      <c r="CVG10" s="5"/>
      <c r="CVH10" s="5"/>
      <c r="CVI10" s="5"/>
      <c r="CVJ10" s="5"/>
      <c r="CVK10" s="5"/>
      <c r="CVL10" s="5"/>
      <c r="CVM10" s="5"/>
      <c r="CVN10" s="5"/>
      <c r="CVO10" s="5"/>
      <c r="CVP10" s="5"/>
      <c r="CVQ10" s="5"/>
      <c r="CVR10" s="5"/>
      <c r="CVS10" s="5"/>
      <c r="CVT10" s="5"/>
      <c r="CVU10" s="5"/>
      <c r="CVV10" s="5"/>
      <c r="CVW10" s="5"/>
      <c r="CVX10" s="5"/>
      <c r="CVY10" s="5"/>
      <c r="CVZ10" s="5"/>
      <c r="CWA10" s="5"/>
      <c r="CWB10" s="5"/>
      <c r="CWC10" s="5"/>
      <c r="CWD10" s="5"/>
      <c r="CWE10" s="5"/>
      <c r="CWF10" s="5"/>
      <c r="CWG10" s="5"/>
      <c r="CWH10" s="5"/>
      <c r="CWI10" s="5"/>
      <c r="CWJ10" s="5"/>
      <c r="CWK10" s="5"/>
      <c r="CWL10" s="5"/>
      <c r="CWM10" s="5"/>
      <c r="CWN10" s="5"/>
      <c r="CWO10" s="5"/>
      <c r="CWP10" s="5"/>
      <c r="CWQ10" s="5"/>
      <c r="CWR10" s="5"/>
      <c r="CWS10" s="5"/>
      <c r="CWT10" s="5"/>
      <c r="CWU10" s="5"/>
      <c r="CWV10" s="5"/>
      <c r="CWW10" s="5"/>
      <c r="CWX10" s="5"/>
      <c r="CWY10" s="5"/>
      <c r="CWZ10" s="5"/>
      <c r="CXA10" s="5"/>
      <c r="CXB10" s="5"/>
      <c r="CXC10" s="5"/>
      <c r="CXD10" s="5"/>
      <c r="CXE10" s="5"/>
      <c r="CXF10" s="5"/>
      <c r="CXG10" s="5"/>
      <c r="CXH10" s="5"/>
      <c r="CXI10" s="5"/>
      <c r="CXJ10" s="5"/>
      <c r="CXK10" s="5"/>
      <c r="CXL10" s="5"/>
      <c r="CXM10" s="5"/>
      <c r="CXN10" s="5"/>
      <c r="CXO10" s="5"/>
      <c r="CXP10" s="5"/>
      <c r="CXQ10" s="5"/>
      <c r="CXR10" s="5"/>
      <c r="CXS10" s="5"/>
      <c r="CXT10" s="5"/>
      <c r="CXU10" s="5"/>
      <c r="CXV10" s="5"/>
      <c r="CXW10" s="5"/>
      <c r="CXX10" s="5"/>
      <c r="CXY10" s="5"/>
      <c r="CXZ10" s="5"/>
      <c r="CYA10" s="5"/>
      <c r="CYB10" s="5"/>
      <c r="CYC10" s="5"/>
      <c r="CYD10" s="5"/>
      <c r="CYE10" s="5"/>
      <c r="CYF10" s="5"/>
      <c r="CYG10" s="5"/>
      <c r="CYH10" s="5"/>
      <c r="CYI10" s="5"/>
      <c r="CYJ10" s="5"/>
      <c r="CYK10" s="5"/>
      <c r="CYL10" s="5"/>
      <c r="CYM10" s="5"/>
      <c r="CYN10" s="5"/>
      <c r="CYO10" s="5"/>
      <c r="CYP10" s="5"/>
      <c r="CYQ10" s="5"/>
      <c r="CYR10" s="5"/>
      <c r="CYS10" s="5"/>
      <c r="CYT10" s="5"/>
      <c r="CYU10" s="5"/>
      <c r="CYV10" s="5"/>
      <c r="CYW10" s="5"/>
      <c r="CYX10" s="5"/>
      <c r="CYY10" s="5"/>
      <c r="CYZ10" s="5"/>
      <c r="CZA10" s="5"/>
      <c r="CZB10" s="5"/>
      <c r="CZC10" s="5"/>
      <c r="CZD10" s="5"/>
      <c r="CZE10" s="5"/>
      <c r="CZF10" s="5"/>
      <c r="CZG10" s="5"/>
      <c r="CZH10" s="5"/>
      <c r="CZI10" s="5"/>
      <c r="CZJ10" s="5"/>
      <c r="CZK10" s="5"/>
      <c r="CZL10" s="5"/>
      <c r="CZM10" s="5"/>
      <c r="CZN10" s="5"/>
      <c r="CZO10" s="5"/>
      <c r="CZP10" s="5"/>
      <c r="CZQ10" s="5"/>
      <c r="CZR10" s="5"/>
      <c r="CZS10" s="5"/>
      <c r="CZT10" s="5"/>
      <c r="CZU10" s="5"/>
      <c r="CZV10" s="5"/>
      <c r="CZW10" s="5"/>
      <c r="CZX10" s="5"/>
      <c r="CZY10" s="5"/>
      <c r="CZZ10" s="5"/>
      <c r="DAA10" s="5"/>
      <c r="DAB10" s="5"/>
      <c r="DAC10" s="5"/>
      <c r="DAD10" s="5"/>
      <c r="DAE10" s="5"/>
      <c r="DAF10" s="5"/>
      <c r="DAG10" s="5"/>
      <c r="DAH10" s="5"/>
      <c r="DAI10" s="5"/>
      <c r="DAJ10" s="5"/>
      <c r="DAK10" s="5"/>
      <c r="DAL10" s="5"/>
      <c r="DAM10" s="5"/>
      <c r="DAN10" s="5"/>
      <c r="DAO10" s="5"/>
      <c r="DAP10" s="5"/>
      <c r="DAQ10" s="5"/>
      <c r="DAR10" s="5"/>
      <c r="DAS10" s="5"/>
      <c r="DAT10" s="5"/>
      <c r="DAU10" s="5"/>
      <c r="DAV10" s="5"/>
      <c r="DAW10" s="5"/>
      <c r="DAX10" s="5"/>
      <c r="DAY10" s="5"/>
      <c r="DAZ10" s="5"/>
      <c r="DBA10" s="5"/>
      <c r="DBB10" s="5"/>
      <c r="DBC10" s="5"/>
      <c r="DBD10" s="5"/>
      <c r="DBE10" s="5"/>
      <c r="DBF10" s="5"/>
      <c r="DBG10" s="5"/>
      <c r="DBH10" s="5"/>
      <c r="DBI10" s="5"/>
      <c r="DBJ10" s="5"/>
      <c r="DBK10" s="5"/>
      <c r="DBL10" s="5"/>
      <c r="DBM10" s="5"/>
      <c r="DBN10" s="5"/>
      <c r="DBO10" s="5"/>
      <c r="DBP10" s="5"/>
      <c r="DBQ10" s="5"/>
      <c r="DBR10" s="5"/>
      <c r="DBS10" s="5"/>
      <c r="DBT10" s="5"/>
      <c r="DBU10" s="5"/>
      <c r="DBV10" s="5"/>
      <c r="DBW10" s="5"/>
      <c r="DBX10" s="5"/>
      <c r="DBY10" s="5"/>
      <c r="DBZ10" s="5"/>
      <c r="DCA10" s="5"/>
      <c r="DCB10" s="5"/>
      <c r="DCC10" s="5"/>
      <c r="DCD10" s="5"/>
      <c r="DCE10" s="5"/>
      <c r="DCF10" s="5"/>
      <c r="DCG10" s="5"/>
      <c r="DCH10" s="5"/>
      <c r="DCI10" s="5"/>
      <c r="DCJ10" s="5"/>
      <c r="DCK10" s="5"/>
      <c r="DCL10" s="5"/>
      <c r="DCM10" s="5"/>
      <c r="DCN10" s="5"/>
      <c r="DCO10" s="5"/>
      <c r="DCP10" s="5"/>
      <c r="DCQ10" s="5"/>
      <c r="DCR10" s="5"/>
      <c r="DCS10" s="5"/>
      <c r="DCT10" s="5"/>
      <c r="DCU10" s="5"/>
      <c r="DCV10" s="5"/>
      <c r="DCW10" s="5"/>
      <c r="DCX10" s="5"/>
      <c r="DCY10" s="5"/>
      <c r="DCZ10" s="5"/>
      <c r="DDA10" s="5"/>
      <c r="DDB10" s="5"/>
      <c r="DDC10" s="5"/>
      <c r="DDD10" s="5"/>
      <c r="DDE10" s="5"/>
      <c r="DDF10" s="5"/>
      <c r="DDG10" s="5"/>
      <c r="DDH10" s="5"/>
      <c r="DDI10" s="5"/>
      <c r="DDJ10" s="5"/>
      <c r="DDK10" s="5"/>
      <c r="DDL10" s="5"/>
      <c r="DDM10" s="5"/>
      <c r="DDN10" s="5"/>
      <c r="DDO10" s="5"/>
      <c r="DDP10" s="5"/>
      <c r="DDQ10" s="5"/>
      <c r="DDR10" s="5"/>
      <c r="DDS10" s="5"/>
      <c r="DDT10" s="5"/>
      <c r="DDU10" s="5"/>
      <c r="DDV10" s="5"/>
      <c r="DDW10" s="5"/>
      <c r="DDX10" s="5"/>
      <c r="DDY10" s="5"/>
      <c r="DDZ10" s="5"/>
      <c r="DEA10" s="5"/>
      <c r="DEB10" s="5"/>
      <c r="DEC10" s="5"/>
      <c r="DED10" s="5"/>
      <c r="DEE10" s="5"/>
      <c r="DEF10" s="5"/>
      <c r="DEG10" s="5"/>
      <c r="DEH10" s="5"/>
      <c r="DEI10" s="5"/>
      <c r="DEJ10" s="5"/>
      <c r="DEK10" s="5"/>
      <c r="DEL10" s="5"/>
      <c r="DEM10" s="5"/>
      <c r="DEN10" s="5"/>
      <c r="DEO10" s="5"/>
      <c r="DEP10" s="5"/>
      <c r="DEQ10" s="5"/>
      <c r="DER10" s="5"/>
      <c r="DES10" s="5"/>
      <c r="DET10" s="5"/>
      <c r="DEU10" s="5"/>
      <c r="DEV10" s="5"/>
      <c r="DEW10" s="5"/>
      <c r="DEX10" s="5"/>
      <c r="DEY10" s="5"/>
      <c r="DEZ10" s="5"/>
      <c r="DFA10" s="5"/>
      <c r="DFB10" s="5"/>
      <c r="DFC10" s="5"/>
      <c r="DFD10" s="5"/>
      <c r="DFE10" s="5"/>
      <c r="DFF10" s="5"/>
      <c r="DFG10" s="5"/>
      <c r="DFH10" s="5"/>
      <c r="DFI10" s="5"/>
      <c r="DFJ10" s="5"/>
      <c r="DFK10" s="5"/>
      <c r="DFL10" s="5"/>
      <c r="DFM10" s="5"/>
      <c r="DFN10" s="5"/>
      <c r="DFO10" s="5"/>
      <c r="DFP10" s="5"/>
      <c r="DFQ10" s="5"/>
      <c r="DFR10" s="5"/>
      <c r="DFS10" s="5"/>
      <c r="DFT10" s="5"/>
      <c r="DFU10" s="5"/>
      <c r="DFV10" s="5"/>
      <c r="DFW10" s="5"/>
      <c r="DFX10" s="5"/>
      <c r="DFY10" s="5"/>
      <c r="DFZ10" s="5"/>
      <c r="DGA10" s="5"/>
      <c r="DGB10" s="5"/>
      <c r="DGC10" s="5"/>
      <c r="DGD10" s="5"/>
      <c r="DGE10" s="5"/>
      <c r="DGF10" s="5"/>
      <c r="DGG10" s="5"/>
      <c r="DGH10" s="5"/>
      <c r="DGI10" s="5"/>
      <c r="DGJ10" s="5"/>
      <c r="DGK10" s="5"/>
      <c r="DGL10" s="5"/>
      <c r="DGM10" s="5"/>
      <c r="DGN10" s="5"/>
      <c r="DGO10" s="5"/>
      <c r="DGP10" s="5"/>
      <c r="DGQ10" s="5"/>
      <c r="DGR10" s="5"/>
      <c r="DGS10" s="5"/>
      <c r="DGT10" s="5"/>
      <c r="DGU10" s="5"/>
      <c r="DGV10" s="5"/>
      <c r="DGW10" s="5"/>
      <c r="DGX10" s="5"/>
      <c r="DGY10" s="5"/>
      <c r="DGZ10" s="5"/>
      <c r="DHA10" s="5"/>
      <c r="DHB10" s="5"/>
      <c r="DHC10" s="5"/>
      <c r="DHD10" s="5"/>
      <c r="DHE10" s="5"/>
      <c r="DHF10" s="5"/>
      <c r="DHG10" s="5"/>
      <c r="DHH10" s="5"/>
      <c r="DHI10" s="5"/>
      <c r="DHJ10" s="5"/>
      <c r="DHK10" s="5"/>
      <c r="DHL10" s="5"/>
      <c r="DHM10" s="5"/>
      <c r="DHN10" s="5"/>
      <c r="DHO10" s="5"/>
      <c r="DHP10" s="5"/>
      <c r="DHQ10" s="5"/>
      <c r="DHR10" s="5"/>
      <c r="DHS10" s="5"/>
      <c r="DHT10" s="5"/>
      <c r="DHU10" s="5"/>
      <c r="DHV10" s="5"/>
      <c r="DHW10" s="5"/>
      <c r="DHX10" s="5"/>
      <c r="DHY10" s="5"/>
      <c r="DHZ10" s="5"/>
      <c r="DIA10" s="5"/>
      <c r="DIB10" s="5"/>
      <c r="DIC10" s="5"/>
      <c r="DID10" s="5"/>
      <c r="DIE10" s="5"/>
      <c r="DIF10" s="5"/>
      <c r="DIG10" s="5"/>
      <c r="DIH10" s="5"/>
      <c r="DII10" s="5"/>
      <c r="DIJ10" s="5"/>
      <c r="DIK10" s="5"/>
      <c r="DIL10" s="5"/>
      <c r="DIM10" s="5"/>
      <c r="DIN10" s="5"/>
      <c r="DIO10" s="5"/>
      <c r="DIP10" s="5"/>
      <c r="DIQ10" s="5"/>
      <c r="DIR10" s="5"/>
      <c r="DIS10" s="5"/>
      <c r="DIT10" s="5"/>
      <c r="DIU10" s="5"/>
      <c r="DIV10" s="5"/>
      <c r="DIW10" s="5"/>
      <c r="DIX10" s="5"/>
      <c r="DIY10" s="5"/>
      <c r="DIZ10" s="5"/>
      <c r="DJA10" s="5"/>
      <c r="DJB10" s="5"/>
      <c r="DJC10" s="5"/>
      <c r="DJD10" s="5"/>
      <c r="DJE10" s="5"/>
      <c r="DJF10" s="5"/>
      <c r="DJG10" s="5"/>
      <c r="DJH10" s="5"/>
      <c r="DJI10" s="5"/>
      <c r="DJJ10" s="5"/>
      <c r="DJK10" s="5"/>
      <c r="DJL10" s="5"/>
      <c r="DJM10" s="5"/>
      <c r="DJN10" s="5"/>
      <c r="DJO10" s="5"/>
      <c r="DJP10" s="5"/>
      <c r="DJQ10" s="5"/>
      <c r="DJR10" s="5"/>
      <c r="DJS10" s="5"/>
      <c r="DJT10" s="5"/>
      <c r="DJU10" s="5"/>
      <c r="DJV10" s="5"/>
      <c r="DJW10" s="5"/>
      <c r="DJX10" s="5"/>
      <c r="DJY10" s="5"/>
      <c r="DJZ10" s="5"/>
      <c r="DKA10" s="5"/>
      <c r="DKB10" s="5"/>
      <c r="DKC10" s="5"/>
      <c r="DKD10" s="5"/>
      <c r="DKE10" s="5"/>
      <c r="DKF10" s="5"/>
      <c r="DKG10" s="5"/>
      <c r="DKH10" s="5"/>
      <c r="DKI10" s="5"/>
      <c r="DKJ10" s="5"/>
      <c r="DKK10" s="5"/>
      <c r="DKL10" s="5"/>
      <c r="DKM10" s="5"/>
      <c r="DKN10" s="5"/>
      <c r="DKO10" s="5"/>
      <c r="DKP10" s="5"/>
      <c r="DKQ10" s="5"/>
      <c r="DKR10" s="5"/>
      <c r="DKS10" s="5"/>
      <c r="DKT10" s="5"/>
      <c r="DKU10" s="5"/>
      <c r="DKV10" s="5"/>
      <c r="DKW10" s="5"/>
      <c r="DKX10" s="5"/>
      <c r="DKY10" s="5"/>
      <c r="DKZ10" s="5"/>
      <c r="DLA10" s="5"/>
      <c r="DLB10" s="5"/>
      <c r="DLC10" s="5"/>
      <c r="DLD10" s="5"/>
      <c r="DLE10" s="5"/>
      <c r="DLF10" s="5"/>
      <c r="DLG10" s="5"/>
      <c r="DLH10" s="5"/>
      <c r="DLI10" s="5"/>
      <c r="DLJ10" s="5"/>
      <c r="DLK10" s="5"/>
      <c r="DLL10" s="5"/>
      <c r="DLM10" s="5"/>
      <c r="DLN10" s="5"/>
      <c r="DLO10" s="5"/>
      <c r="DLP10" s="5"/>
      <c r="DLQ10" s="5"/>
      <c r="DLR10" s="5"/>
      <c r="DLS10" s="5"/>
      <c r="DLT10" s="5"/>
      <c r="DLU10" s="5"/>
      <c r="DLV10" s="5"/>
      <c r="DLW10" s="5"/>
      <c r="DLX10" s="5"/>
      <c r="DLY10" s="5"/>
      <c r="DLZ10" s="5"/>
      <c r="DMA10" s="5"/>
      <c r="DMB10" s="5"/>
      <c r="DMC10" s="5"/>
      <c r="DMD10" s="5"/>
      <c r="DME10" s="5"/>
      <c r="DMF10" s="5"/>
      <c r="DMG10" s="5"/>
      <c r="DMH10" s="5"/>
      <c r="DMI10" s="5"/>
      <c r="DMJ10" s="5"/>
      <c r="DMK10" s="5"/>
      <c r="DML10" s="5"/>
      <c r="DMM10" s="5"/>
      <c r="DMN10" s="5"/>
      <c r="DMO10" s="5"/>
      <c r="DMP10" s="5"/>
      <c r="DMQ10" s="5"/>
      <c r="DMR10" s="5"/>
      <c r="DMS10" s="5"/>
      <c r="DMT10" s="5"/>
      <c r="DMU10" s="5"/>
      <c r="DMV10" s="5"/>
      <c r="DMW10" s="5"/>
      <c r="DMX10" s="5"/>
      <c r="DMY10" s="5"/>
      <c r="DMZ10" s="5"/>
      <c r="DNA10" s="5"/>
      <c r="DNB10" s="5"/>
      <c r="DNC10" s="5"/>
      <c r="DND10" s="5"/>
      <c r="DNE10" s="5"/>
      <c r="DNF10" s="5"/>
      <c r="DNG10" s="5"/>
      <c r="DNH10" s="5"/>
      <c r="DNI10" s="5"/>
      <c r="DNJ10" s="5"/>
      <c r="DNK10" s="5"/>
      <c r="DNL10" s="5"/>
      <c r="DNM10" s="5"/>
      <c r="DNN10" s="5"/>
      <c r="DNO10" s="5"/>
      <c r="DNP10" s="5"/>
      <c r="DNQ10" s="5"/>
      <c r="DNR10" s="5"/>
      <c r="DNS10" s="5"/>
      <c r="DNT10" s="5"/>
      <c r="DNU10" s="5"/>
      <c r="DNV10" s="5"/>
      <c r="DNW10" s="5"/>
      <c r="DNX10" s="5"/>
      <c r="DNY10" s="5"/>
      <c r="DNZ10" s="5"/>
      <c r="DOA10" s="5"/>
      <c r="DOB10" s="5"/>
      <c r="DOC10" s="5"/>
      <c r="DOD10" s="5"/>
      <c r="DOE10" s="5"/>
      <c r="DOF10" s="5"/>
      <c r="DOG10" s="5"/>
      <c r="DOH10" s="5"/>
      <c r="DOI10" s="5"/>
      <c r="DOJ10" s="5"/>
      <c r="DOK10" s="5"/>
      <c r="DOL10" s="5"/>
      <c r="DOM10" s="5"/>
      <c r="DON10" s="5"/>
      <c r="DOO10" s="5"/>
      <c r="DOP10" s="5"/>
      <c r="DOQ10" s="5"/>
      <c r="DOR10" s="5"/>
      <c r="DOS10" s="5"/>
      <c r="DOT10" s="5"/>
      <c r="DOU10" s="5"/>
      <c r="DOV10" s="5"/>
      <c r="DOW10" s="5"/>
      <c r="DOX10" s="5"/>
      <c r="DOY10" s="5"/>
      <c r="DOZ10" s="5"/>
      <c r="DPA10" s="5"/>
      <c r="DPB10" s="5"/>
      <c r="DPC10" s="5"/>
      <c r="DPD10" s="5"/>
      <c r="DPE10" s="5"/>
      <c r="DPF10" s="5"/>
      <c r="DPG10" s="5"/>
      <c r="DPH10" s="5"/>
      <c r="DPI10" s="5"/>
      <c r="DPJ10" s="5"/>
      <c r="DPK10" s="5"/>
      <c r="DPL10" s="5"/>
      <c r="DPM10" s="5"/>
      <c r="DPN10" s="5"/>
      <c r="DPO10" s="5"/>
      <c r="DPP10" s="5"/>
      <c r="DPQ10" s="5"/>
      <c r="DPR10" s="5"/>
      <c r="DPS10" s="5"/>
      <c r="DPT10" s="5"/>
      <c r="DPU10" s="5"/>
      <c r="DPV10" s="5"/>
      <c r="DPW10" s="5"/>
      <c r="DPX10" s="5"/>
      <c r="DPY10" s="5"/>
      <c r="DPZ10" s="5"/>
      <c r="DQA10" s="5"/>
      <c r="DQB10" s="5"/>
      <c r="DQC10" s="5"/>
      <c r="DQD10" s="5"/>
      <c r="DQE10" s="5"/>
      <c r="DQF10" s="5"/>
      <c r="DQG10" s="5"/>
      <c r="DQH10" s="5"/>
      <c r="DQI10" s="5"/>
      <c r="DQJ10" s="5"/>
      <c r="DQK10" s="5"/>
      <c r="DQL10" s="5"/>
      <c r="DQM10" s="5"/>
      <c r="DQN10" s="5"/>
      <c r="DQO10" s="5"/>
      <c r="DQP10" s="5"/>
      <c r="DQQ10" s="5"/>
      <c r="DQR10" s="5"/>
      <c r="DQS10" s="5"/>
      <c r="DQT10" s="5"/>
      <c r="DQU10" s="5"/>
      <c r="DQV10" s="5"/>
      <c r="DQW10" s="5"/>
      <c r="DQX10" s="5"/>
      <c r="DQY10" s="5"/>
      <c r="DQZ10" s="5"/>
      <c r="DRA10" s="5"/>
      <c r="DRB10" s="5"/>
      <c r="DRC10" s="5"/>
      <c r="DRD10" s="5"/>
      <c r="DRE10" s="5"/>
      <c r="DRF10" s="5"/>
      <c r="DRG10" s="5"/>
      <c r="DRH10" s="5"/>
      <c r="DRI10" s="5"/>
      <c r="DRJ10" s="5"/>
      <c r="DRK10" s="5"/>
      <c r="DRL10" s="5"/>
      <c r="DRM10" s="5"/>
      <c r="DRN10" s="5"/>
      <c r="DRO10" s="5"/>
      <c r="DRP10" s="5"/>
      <c r="DRQ10" s="5"/>
      <c r="DRR10" s="5"/>
      <c r="DRS10" s="5"/>
      <c r="DRT10" s="5"/>
      <c r="DRU10" s="5"/>
      <c r="DRV10" s="5"/>
      <c r="DRW10" s="5"/>
      <c r="DRX10" s="5"/>
      <c r="DRY10" s="5"/>
      <c r="DRZ10" s="5"/>
      <c r="DSA10" s="5"/>
      <c r="DSB10" s="5"/>
      <c r="DSC10" s="5"/>
      <c r="DSD10" s="5"/>
      <c r="DSE10" s="5"/>
      <c r="DSF10" s="5"/>
      <c r="DSG10" s="5"/>
      <c r="DSH10" s="5"/>
      <c r="DSI10" s="5"/>
      <c r="DSJ10" s="5"/>
      <c r="DSK10" s="5"/>
      <c r="DSL10" s="5"/>
      <c r="DSM10" s="5"/>
      <c r="DSN10" s="5"/>
      <c r="DSO10" s="5"/>
      <c r="DSP10" s="5"/>
      <c r="DSQ10" s="5"/>
      <c r="DSR10" s="5"/>
      <c r="DSS10" s="5"/>
      <c r="DST10" s="5"/>
      <c r="DSU10" s="5"/>
      <c r="DSV10" s="5"/>
      <c r="DSW10" s="5"/>
      <c r="DSX10" s="5"/>
      <c r="DSY10" s="5"/>
      <c r="DSZ10" s="5"/>
      <c r="DTA10" s="5"/>
      <c r="DTB10" s="5"/>
      <c r="DTC10" s="5"/>
      <c r="DTD10" s="5"/>
      <c r="DTE10" s="5"/>
      <c r="DTF10" s="5"/>
      <c r="DTG10" s="5"/>
      <c r="DTH10" s="5"/>
      <c r="DTI10" s="5"/>
      <c r="DTJ10" s="5"/>
      <c r="DTK10" s="5"/>
      <c r="DTL10" s="5"/>
      <c r="DTM10" s="5"/>
      <c r="DTN10" s="5"/>
      <c r="DTO10" s="5"/>
      <c r="DTP10" s="5"/>
      <c r="DTQ10" s="5"/>
      <c r="DTR10" s="5"/>
      <c r="DTS10" s="5"/>
      <c r="DTT10" s="5"/>
      <c r="DTU10" s="5"/>
      <c r="DTV10" s="5"/>
      <c r="DTW10" s="5"/>
      <c r="DTX10" s="5"/>
      <c r="DTY10" s="5"/>
      <c r="DTZ10" s="5"/>
      <c r="DUA10" s="5"/>
      <c r="DUB10" s="5"/>
      <c r="DUC10" s="5"/>
      <c r="DUD10" s="5"/>
      <c r="DUE10" s="5"/>
      <c r="DUF10" s="5"/>
      <c r="DUG10" s="5"/>
      <c r="DUH10" s="5"/>
      <c r="DUI10" s="5"/>
      <c r="DUJ10" s="5"/>
      <c r="DUK10" s="5"/>
      <c r="DUL10" s="5"/>
      <c r="DUM10" s="5"/>
      <c r="DUN10" s="5"/>
      <c r="DUO10" s="5"/>
      <c r="DUP10" s="5"/>
      <c r="DUQ10" s="5"/>
      <c r="DUR10" s="5"/>
      <c r="DUS10" s="5"/>
      <c r="DUT10" s="5"/>
      <c r="DUU10" s="5"/>
      <c r="DUV10" s="5"/>
      <c r="DUW10" s="5"/>
      <c r="DUX10" s="5"/>
      <c r="DUY10" s="5"/>
      <c r="DUZ10" s="5"/>
      <c r="DVA10" s="5"/>
      <c r="DVB10" s="5"/>
      <c r="DVC10" s="5"/>
      <c r="DVD10" s="5"/>
      <c r="DVE10" s="5"/>
      <c r="DVF10" s="5"/>
      <c r="DVG10" s="5"/>
      <c r="DVH10" s="5"/>
      <c r="DVI10" s="5"/>
      <c r="DVJ10" s="5"/>
      <c r="DVK10" s="5"/>
      <c r="DVL10" s="5"/>
      <c r="DVM10" s="5"/>
      <c r="DVN10" s="5"/>
      <c r="DVO10" s="5"/>
      <c r="DVP10" s="5"/>
      <c r="DVQ10" s="5"/>
      <c r="DVR10" s="5"/>
      <c r="DVS10" s="5"/>
      <c r="DVT10" s="5"/>
      <c r="DVU10" s="5"/>
      <c r="DVV10" s="5"/>
      <c r="DVW10" s="5"/>
      <c r="DVX10" s="5"/>
      <c r="DVY10" s="5"/>
      <c r="DVZ10" s="5"/>
      <c r="DWA10" s="5"/>
      <c r="DWB10" s="5"/>
      <c r="DWC10" s="5"/>
      <c r="DWD10" s="5"/>
      <c r="DWE10" s="5"/>
      <c r="DWF10" s="5"/>
      <c r="DWG10" s="5"/>
      <c r="DWH10" s="5"/>
      <c r="DWI10" s="5"/>
      <c r="DWJ10" s="5"/>
      <c r="DWK10" s="5"/>
      <c r="DWL10" s="5"/>
      <c r="DWM10" s="5"/>
      <c r="DWN10" s="5"/>
      <c r="DWO10" s="5"/>
      <c r="DWP10" s="5"/>
      <c r="DWQ10" s="5"/>
      <c r="DWR10" s="5"/>
      <c r="DWS10" s="5"/>
      <c r="DWT10" s="5"/>
      <c r="DWU10" s="5"/>
      <c r="DWV10" s="5"/>
      <c r="DWW10" s="5"/>
      <c r="DWX10" s="5"/>
      <c r="DWY10" s="5"/>
      <c r="DWZ10" s="5"/>
      <c r="DXA10" s="5"/>
      <c r="DXB10" s="5"/>
      <c r="DXC10" s="5"/>
      <c r="DXD10" s="5"/>
      <c r="DXE10" s="5"/>
      <c r="DXF10" s="5"/>
      <c r="DXG10" s="5"/>
      <c r="DXH10" s="5"/>
      <c r="DXI10" s="5"/>
      <c r="DXJ10" s="5"/>
      <c r="DXK10" s="5"/>
      <c r="DXL10" s="5"/>
      <c r="DXM10" s="5"/>
      <c r="DXN10" s="5"/>
      <c r="DXO10" s="5"/>
      <c r="DXP10" s="5"/>
      <c r="DXQ10" s="5"/>
      <c r="DXR10" s="5"/>
      <c r="DXS10" s="5"/>
      <c r="DXT10" s="5"/>
      <c r="DXU10" s="5"/>
      <c r="DXV10" s="5"/>
      <c r="DXW10" s="5"/>
      <c r="DXX10" s="5"/>
      <c r="DXY10" s="5"/>
      <c r="DXZ10" s="5"/>
      <c r="DYA10" s="5"/>
      <c r="DYB10" s="5"/>
      <c r="DYC10" s="5"/>
      <c r="DYD10" s="5"/>
      <c r="DYE10" s="5"/>
      <c r="DYF10" s="5"/>
      <c r="DYG10" s="5"/>
      <c r="DYH10" s="5"/>
      <c r="DYI10" s="5"/>
      <c r="DYJ10" s="5"/>
      <c r="DYK10" s="5"/>
      <c r="DYL10" s="5"/>
      <c r="DYM10" s="5"/>
      <c r="DYN10" s="5"/>
      <c r="DYO10" s="5"/>
      <c r="DYP10" s="5"/>
      <c r="DYQ10" s="5"/>
      <c r="DYR10" s="5"/>
      <c r="DYS10" s="5"/>
      <c r="DYT10" s="5"/>
      <c r="DYU10" s="5"/>
      <c r="DYV10" s="5"/>
      <c r="DYW10" s="5"/>
      <c r="DYX10" s="5"/>
      <c r="DYY10" s="5"/>
      <c r="DYZ10" s="5"/>
      <c r="DZA10" s="5"/>
      <c r="DZB10" s="5"/>
      <c r="DZC10" s="5"/>
      <c r="DZD10" s="5"/>
      <c r="DZE10" s="5"/>
      <c r="DZF10" s="5"/>
      <c r="DZG10" s="5"/>
      <c r="DZH10" s="5"/>
      <c r="DZI10" s="5"/>
      <c r="DZJ10" s="5"/>
      <c r="DZK10" s="5"/>
      <c r="DZL10" s="5"/>
      <c r="DZM10" s="5"/>
      <c r="DZN10" s="5"/>
      <c r="DZO10" s="5"/>
      <c r="DZP10" s="5"/>
      <c r="DZQ10" s="5"/>
      <c r="DZR10" s="5"/>
      <c r="DZS10" s="5"/>
      <c r="DZT10" s="5"/>
      <c r="DZU10" s="5"/>
      <c r="DZV10" s="5"/>
      <c r="DZW10" s="5"/>
      <c r="DZX10" s="5"/>
      <c r="DZY10" s="5"/>
      <c r="DZZ10" s="5"/>
      <c r="EAA10" s="5"/>
      <c r="EAB10" s="5"/>
      <c r="EAC10" s="5"/>
      <c r="EAD10" s="5"/>
      <c r="EAE10" s="5"/>
      <c r="EAF10" s="5"/>
      <c r="EAG10" s="5"/>
      <c r="EAH10" s="5"/>
      <c r="EAI10" s="5"/>
      <c r="EAJ10" s="5"/>
      <c r="EAK10" s="5"/>
      <c r="EAL10" s="5"/>
      <c r="EAM10" s="5"/>
      <c r="EAN10" s="5"/>
      <c r="EAO10" s="5"/>
      <c r="EAP10" s="5"/>
      <c r="EAQ10" s="5"/>
      <c r="EAR10" s="5"/>
      <c r="EAS10" s="5"/>
      <c r="EAT10" s="5"/>
      <c r="EAU10" s="5"/>
      <c r="EAV10" s="5"/>
      <c r="EAW10" s="5"/>
      <c r="EAX10" s="5"/>
      <c r="EAY10" s="5"/>
      <c r="EAZ10" s="5"/>
      <c r="EBA10" s="5"/>
      <c r="EBB10" s="5"/>
      <c r="EBC10" s="5"/>
      <c r="EBD10" s="5"/>
      <c r="EBE10" s="5"/>
      <c r="EBF10" s="5"/>
      <c r="EBG10" s="5"/>
      <c r="EBH10" s="5"/>
      <c r="EBI10" s="5"/>
      <c r="EBJ10" s="5"/>
      <c r="EBK10" s="5"/>
      <c r="EBL10" s="5"/>
      <c r="EBM10" s="5"/>
      <c r="EBN10" s="5"/>
      <c r="EBO10" s="5"/>
      <c r="EBP10" s="5"/>
      <c r="EBQ10" s="5"/>
      <c r="EBR10" s="5"/>
      <c r="EBS10" s="5"/>
      <c r="EBT10" s="5"/>
      <c r="EBU10" s="5"/>
      <c r="EBV10" s="5"/>
      <c r="EBW10" s="5"/>
      <c r="EBX10" s="5"/>
      <c r="EBY10" s="5"/>
      <c r="EBZ10" s="5"/>
      <c r="ECA10" s="5"/>
      <c r="ECB10" s="5"/>
      <c r="ECC10" s="5"/>
      <c r="ECD10" s="5"/>
      <c r="ECE10" s="5"/>
      <c r="ECF10" s="5"/>
      <c r="ECG10" s="5"/>
      <c r="ECH10" s="5"/>
      <c r="ECI10" s="5"/>
      <c r="ECJ10" s="5"/>
      <c r="ECK10" s="5"/>
      <c r="ECL10" s="5"/>
      <c r="ECM10" s="5"/>
      <c r="ECN10" s="5"/>
      <c r="ECO10" s="5"/>
      <c r="ECP10" s="5"/>
      <c r="ECQ10" s="5"/>
      <c r="ECR10" s="5"/>
      <c r="ECS10" s="5"/>
      <c r="ECT10" s="5"/>
      <c r="ECU10" s="5"/>
      <c r="ECV10" s="5"/>
      <c r="ECW10" s="5"/>
      <c r="ECX10" s="5"/>
      <c r="ECY10" s="5"/>
      <c r="ECZ10" s="5"/>
      <c r="EDA10" s="5"/>
      <c r="EDB10" s="5"/>
      <c r="EDC10" s="5"/>
      <c r="EDD10" s="5"/>
      <c r="EDE10" s="5"/>
      <c r="EDF10" s="5"/>
      <c r="EDG10" s="5"/>
      <c r="EDH10" s="5"/>
      <c r="EDI10" s="5"/>
      <c r="EDJ10" s="5"/>
      <c r="EDK10" s="5"/>
      <c r="EDL10" s="5"/>
      <c r="EDM10" s="5"/>
      <c r="EDN10" s="5"/>
      <c r="EDO10" s="5"/>
      <c r="EDP10" s="5"/>
      <c r="EDQ10" s="5"/>
      <c r="EDR10" s="5"/>
      <c r="EDS10" s="5"/>
      <c r="EDT10" s="5"/>
      <c r="EDU10" s="5"/>
      <c r="EDV10" s="5"/>
      <c r="EDW10" s="5"/>
      <c r="EDX10" s="5"/>
      <c r="EDY10" s="5"/>
      <c r="EDZ10" s="5"/>
      <c r="EEA10" s="5"/>
      <c r="EEB10" s="5"/>
      <c r="EEC10" s="5"/>
      <c r="EED10" s="5"/>
      <c r="EEE10" s="5"/>
      <c r="EEF10" s="5"/>
      <c r="EEG10" s="5"/>
      <c r="EEH10" s="5"/>
      <c r="EEI10" s="5"/>
      <c r="EEJ10" s="5"/>
      <c r="EEK10" s="5"/>
      <c r="EEL10" s="5"/>
      <c r="EEM10" s="5"/>
      <c r="EEN10" s="5"/>
      <c r="EEO10" s="5"/>
      <c r="EEP10" s="5"/>
      <c r="EEQ10" s="5"/>
      <c r="EER10" s="5"/>
      <c r="EES10" s="5"/>
      <c r="EET10" s="5"/>
      <c r="EEU10" s="5"/>
      <c r="EEV10" s="5"/>
      <c r="EEW10" s="5"/>
      <c r="EEX10" s="5"/>
      <c r="EEY10" s="5"/>
      <c r="EEZ10" s="5"/>
      <c r="EFA10" s="5"/>
      <c r="EFB10" s="5"/>
      <c r="EFC10" s="5"/>
      <c r="EFD10" s="5"/>
      <c r="EFE10" s="5"/>
      <c r="EFF10" s="5"/>
      <c r="EFG10" s="5"/>
      <c r="EFH10" s="5"/>
      <c r="EFI10" s="5"/>
      <c r="EFJ10" s="5"/>
      <c r="EFK10" s="5"/>
      <c r="EFL10" s="5"/>
      <c r="EFM10" s="5"/>
      <c r="EFN10" s="5"/>
      <c r="EFO10" s="5"/>
      <c r="EFP10" s="5"/>
      <c r="EFQ10" s="5"/>
      <c r="EFR10" s="5"/>
      <c r="EFS10" s="5"/>
      <c r="EFT10" s="5"/>
      <c r="EFU10" s="5"/>
      <c r="EFV10" s="5"/>
      <c r="EFW10" s="5"/>
      <c r="EFX10" s="5"/>
      <c r="EFY10" s="5"/>
      <c r="EFZ10" s="5"/>
      <c r="EGA10" s="5"/>
      <c r="EGB10" s="5"/>
      <c r="EGC10" s="5"/>
      <c r="EGD10" s="5"/>
      <c r="EGE10" s="5"/>
      <c r="EGF10" s="5"/>
      <c r="EGG10" s="5"/>
      <c r="EGH10" s="5"/>
      <c r="EGI10" s="5"/>
      <c r="EGJ10" s="5"/>
      <c r="EGK10" s="5"/>
      <c r="EGL10" s="5"/>
      <c r="EGM10" s="5"/>
      <c r="EGN10" s="5"/>
      <c r="EGO10" s="5"/>
      <c r="EGP10" s="5"/>
      <c r="EGQ10" s="5"/>
      <c r="EGR10" s="5"/>
      <c r="EGS10" s="5"/>
      <c r="EGT10" s="5"/>
      <c r="EGU10" s="5"/>
      <c r="EGV10" s="5"/>
      <c r="EGW10" s="5"/>
      <c r="EGX10" s="5"/>
      <c r="EGY10" s="5"/>
      <c r="EGZ10" s="5"/>
      <c r="EHA10" s="5"/>
      <c r="EHB10" s="5"/>
      <c r="EHC10" s="5"/>
      <c r="EHD10" s="5"/>
      <c r="EHE10" s="5"/>
      <c r="EHF10" s="5"/>
      <c r="EHG10" s="5"/>
      <c r="EHH10" s="5"/>
      <c r="EHI10" s="5"/>
      <c r="EHJ10" s="5"/>
      <c r="EHK10" s="5"/>
      <c r="EHL10" s="5"/>
      <c r="EHM10" s="5"/>
      <c r="EHN10" s="5"/>
      <c r="EHO10" s="5"/>
      <c r="EHP10" s="5"/>
      <c r="EHQ10" s="5"/>
      <c r="EHR10" s="5"/>
      <c r="EHS10" s="5"/>
      <c r="EHT10" s="5"/>
      <c r="EHU10" s="5"/>
      <c r="EHV10" s="5"/>
      <c r="EHW10" s="5"/>
      <c r="EHX10" s="5"/>
      <c r="EHY10" s="5"/>
      <c r="EHZ10" s="5"/>
      <c r="EIA10" s="5"/>
      <c r="EIB10" s="5"/>
      <c r="EIC10" s="5"/>
      <c r="EID10" s="5"/>
      <c r="EIE10" s="5"/>
      <c r="EIF10" s="5"/>
      <c r="EIG10" s="5"/>
      <c r="EIH10" s="5"/>
      <c r="EII10" s="5"/>
      <c r="EIJ10" s="5"/>
      <c r="EIK10" s="5"/>
      <c r="EIL10" s="5"/>
      <c r="EIM10" s="5"/>
      <c r="EIN10" s="5"/>
      <c r="EIO10" s="5"/>
      <c r="EIP10" s="5"/>
      <c r="EIQ10" s="5"/>
      <c r="EIR10" s="5"/>
      <c r="EIS10" s="5"/>
      <c r="EIT10" s="5"/>
      <c r="EIU10" s="5"/>
      <c r="EIV10" s="5"/>
      <c r="EIW10" s="5"/>
      <c r="EIX10" s="5"/>
      <c r="EIY10" s="5"/>
      <c r="EIZ10" s="5"/>
      <c r="EJA10" s="5"/>
      <c r="EJB10" s="5"/>
      <c r="EJC10" s="5"/>
      <c r="EJD10" s="5"/>
      <c r="EJE10" s="5"/>
      <c r="EJF10" s="5"/>
      <c r="EJG10" s="5"/>
      <c r="EJH10" s="5"/>
      <c r="EJI10" s="5"/>
      <c r="EJJ10" s="5"/>
      <c r="EJK10" s="5"/>
      <c r="EJL10" s="5"/>
      <c r="EJM10" s="5"/>
      <c r="EJN10" s="5"/>
      <c r="EJO10" s="5"/>
      <c r="EJP10" s="5"/>
      <c r="EJQ10" s="5"/>
      <c r="EJR10" s="5"/>
      <c r="EJS10" s="5"/>
      <c r="EJT10" s="5"/>
      <c r="EJU10" s="5"/>
      <c r="EJV10" s="5"/>
      <c r="EJW10" s="5"/>
      <c r="EJX10" s="5"/>
      <c r="EJY10" s="5"/>
      <c r="EJZ10" s="5"/>
      <c r="EKA10" s="5"/>
      <c r="EKB10" s="5"/>
      <c r="EKC10" s="5"/>
      <c r="EKD10" s="5"/>
      <c r="EKE10" s="5"/>
      <c r="EKF10" s="5"/>
      <c r="EKG10" s="5"/>
      <c r="EKH10" s="5"/>
      <c r="EKI10" s="5"/>
      <c r="EKJ10" s="5"/>
      <c r="EKK10" s="5"/>
      <c r="EKL10" s="5"/>
      <c r="EKM10" s="5"/>
      <c r="EKN10" s="5"/>
      <c r="EKO10" s="5"/>
      <c r="EKP10" s="5"/>
      <c r="EKQ10" s="5"/>
      <c r="EKR10" s="5"/>
      <c r="EKS10" s="5"/>
      <c r="EKT10" s="5"/>
      <c r="EKU10" s="5"/>
      <c r="EKV10" s="5"/>
      <c r="EKW10" s="5"/>
      <c r="EKX10" s="5"/>
      <c r="EKY10" s="5"/>
      <c r="EKZ10" s="5"/>
      <c r="ELA10" s="5"/>
      <c r="ELB10" s="5"/>
      <c r="ELC10" s="5"/>
      <c r="ELD10" s="5"/>
      <c r="ELE10" s="5"/>
      <c r="ELF10" s="5"/>
      <c r="ELG10" s="5"/>
      <c r="ELH10" s="5"/>
      <c r="ELI10" s="5"/>
      <c r="ELJ10" s="5"/>
      <c r="ELK10" s="5"/>
      <c r="ELL10" s="5"/>
      <c r="ELM10" s="5"/>
      <c r="ELN10" s="5"/>
      <c r="ELO10" s="5"/>
      <c r="ELP10" s="5"/>
      <c r="ELQ10" s="5"/>
      <c r="ELR10" s="5"/>
      <c r="ELS10" s="5"/>
      <c r="ELT10" s="5"/>
      <c r="ELU10" s="5"/>
      <c r="ELV10" s="5"/>
      <c r="ELW10" s="5"/>
      <c r="ELX10" s="5"/>
      <c r="ELY10" s="5"/>
      <c r="ELZ10" s="5"/>
      <c r="EMA10" s="5"/>
      <c r="EMB10" s="5"/>
      <c r="EMC10" s="5"/>
      <c r="EMD10" s="5"/>
      <c r="EME10" s="5"/>
      <c r="EMF10" s="5"/>
      <c r="EMG10" s="5"/>
      <c r="EMH10" s="5"/>
      <c r="EMI10" s="5"/>
      <c r="EMJ10" s="5"/>
      <c r="EMK10" s="5"/>
      <c r="EML10" s="5"/>
      <c r="EMM10" s="5"/>
      <c r="EMN10" s="5"/>
      <c r="EMO10" s="5"/>
      <c r="EMP10" s="5"/>
      <c r="EMQ10" s="5"/>
      <c r="EMR10" s="5"/>
      <c r="EMS10" s="5"/>
      <c r="EMT10" s="5"/>
      <c r="EMU10" s="5"/>
      <c r="EMV10" s="5"/>
      <c r="EMW10" s="5"/>
      <c r="EMX10" s="5"/>
      <c r="EMY10" s="5"/>
      <c r="EMZ10" s="5"/>
      <c r="ENA10" s="5"/>
      <c r="ENB10" s="5"/>
      <c r="ENC10" s="5"/>
      <c r="END10" s="5"/>
      <c r="ENE10" s="5"/>
      <c r="ENF10" s="5"/>
      <c r="ENG10" s="5"/>
      <c r="ENH10" s="5"/>
      <c r="ENI10" s="5"/>
      <c r="ENJ10" s="5"/>
      <c r="ENK10" s="5"/>
      <c r="ENL10" s="5"/>
      <c r="ENM10" s="5"/>
      <c r="ENN10" s="5"/>
      <c r="ENO10" s="5"/>
      <c r="ENP10" s="5"/>
      <c r="ENQ10" s="5"/>
      <c r="ENR10" s="5"/>
      <c r="ENS10" s="5"/>
      <c r="ENT10" s="5"/>
      <c r="ENU10" s="5"/>
      <c r="ENV10" s="5"/>
      <c r="ENW10" s="5"/>
      <c r="ENX10" s="5"/>
      <c r="ENY10" s="5"/>
      <c r="ENZ10" s="5"/>
      <c r="EOA10" s="5"/>
      <c r="EOB10" s="5"/>
      <c r="EOC10" s="5"/>
      <c r="EOD10" s="5"/>
      <c r="EOE10" s="5"/>
      <c r="EOF10" s="5"/>
      <c r="EOG10" s="5"/>
      <c r="EOH10" s="5"/>
      <c r="EOI10" s="5"/>
      <c r="EOJ10" s="5"/>
      <c r="EOK10" s="5"/>
      <c r="EOL10" s="5"/>
      <c r="EOM10" s="5"/>
      <c r="EON10" s="5"/>
      <c r="EOO10" s="5"/>
      <c r="EOP10" s="5"/>
      <c r="EOQ10" s="5"/>
      <c r="EOR10" s="5"/>
      <c r="EOS10" s="5"/>
      <c r="EOT10" s="5"/>
      <c r="EOU10" s="5"/>
      <c r="EOV10" s="5"/>
      <c r="EOW10" s="5"/>
      <c r="EOX10" s="5"/>
      <c r="EOY10" s="5"/>
      <c r="EOZ10" s="5"/>
      <c r="EPA10" s="5"/>
      <c r="EPB10" s="5"/>
      <c r="EPC10" s="5"/>
      <c r="EPD10" s="5"/>
      <c r="EPE10" s="5"/>
      <c r="EPF10" s="5"/>
      <c r="EPG10" s="5"/>
      <c r="EPH10" s="5"/>
      <c r="EPI10" s="5"/>
      <c r="EPJ10" s="5"/>
      <c r="EPK10" s="5"/>
      <c r="EPL10" s="5"/>
      <c r="EPM10" s="5"/>
      <c r="EPN10" s="5"/>
      <c r="EPO10" s="5"/>
      <c r="EPP10" s="5"/>
      <c r="EPQ10" s="5"/>
      <c r="EPR10" s="5"/>
      <c r="EPS10" s="5"/>
      <c r="EPT10" s="5"/>
      <c r="EPU10" s="5"/>
      <c r="EPV10" s="5"/>
      <c r="EPW10" s="5"/>
      <c r="EPX10" s="5"/>
      <c r="EPY10" s="5"/>
      <c r="EPZ10" s="5"/>
      <c r="EQA10" s="5"/>
      <c r="EQB10" s="5"/>
      <c r="EQC10" s="5"/>
      <c r="EQD10" s="5"/>
      <c r="EQE10" s="5"/>
      <c r="EQF10" s="5"/>
      <c r="EQG10" s="5"/>
      <c r="EQH10" s="5"/>
      <c r="EQI10" s="5"/>
      <c r="EQJ10" s="5"/>
      <c r="EQK10" s="5"/>
      <c r="EQL10" s="5"/>
      <c r="EQM10" s="5"/>
      <c r="EQN10" s="5"/>
      <c r="EQO10" s="5"/>
      <c r="EQP10" s="5"/>
      <c r="EQQ10" s="5"/>
      <c r="EQR10" s="5"/>
      <c r="EQS10" s="5"/>
      <c r="EQT10" s="5"/>
      <c r="EQU10" s="5"/>
      <c r="EQV10" s="5"/>
      <c r="EQW10" s="5"/>
      <c r="EQX10" s="5"/>
      <c r="EQY10" s="5"/>
      <c r="EQZ10" s="5"/>
      <c r="ERA10" s="5"/>
      <c r="ERB10" s="5"/>
      <c r="ERC10" s="5"/>
      <c r="ERD10" s="5"/>
      <c r="ERE10" s="5"/>
      <c r="ERF10" s="5"/>
      <c r="ERG10" s="5"/>
      <c r="ERH10" s="5"/>
      <c r="ERI10" s="5"/>
      <c r="ERJ10" s="5"/>
      <c r="ERK10" s="5"/>
      <c r="ERL10" s="5"/>
      <c r="ERM10" s="5"/>
      <c r="ERN10" s="5"/>
      <c r="ERO10" s="5"/>
      <c r="ERP10" s="5"/>
      <c r="ERQ10" s="5"/>
      <c r="ERR10" s="5"/>
      <c r="ERS10" s="5"/>
      <c r="ERT10" s="5"/>
      <c r="ERU10" s="5"/>
      <c r="ERV10" s="5"/>
      <c r="ERW10" s="5"/>
      <c r="ERX10" s="5"/>
      <c r="ERY10" s="5"/>
      <c r="ERZ10" s="5"/>
      <c r="ESA10" s="5"/>
      <c r="ESB10" s="5"/>
      <c r="ESC10" s="5"/>
      <c r="ESD10" s="5"/>
      <c r="ESE10" s="5"/>
      <c r="ESF10" s="5"/>
      <c r="ESG10" s="5"/>
      <c r="ESH10" s="5"/>
      <c r="ESI10" s="5"/>
      <c r="ESJ10" s="5"/>
      <c r="ESK10" s="5"/>
      <c r="ESL10" s="5"/>
      <c r="ESM10" s="5"/>
      <c r="ESN10" s="5"/>
      <c r="ESO10" s="5"/>
      <c r="ESP10" s="5"/>
      <c r="ESQ10" s="5"/>
      <c r="ESR10" s="5"/>
      <c r="ESS10" s="5"/>
      <c r="EST10" s="5"/>
      <c r="ESU10" s="5"/>
      <c r="ESV10" s="5"/>
      <c r="ESW10" s="5"/>
      <c r="ESX10" s="5"/>
      <c r="ESY10" s="5"/>
      <c r="ESZ10" s="5"/>
      <c r="ETA10" s="5"/>
      <c r="ETB10" s="5"/>
      <c r="ETC10" s="5"/>
      <c r="ETD10" s="5"/>
      <c r="ETE10" s="5"/>
      <c r="ETF10" s="5"/>
      <c r="ETG10" s="5"/>
      <c r="ETH10" s="5"/>
      <c r="ETI10" s="5"/>
      <c r="ETJ10" s="5"/>
      <c r="ETK10" s="5"/>
      <c r="ETL10" s="5"/>
      <c r="ETM10" s="5"/>
      <c r="ETN10" s="5"/>
      <c r="ETO10" s="5"/>
      <c r="ETP10" s="5"/>
      <c r="ETQ10" s="5"/>
      <c r="ETR10" s="5"/>
      <c r="ETS10" s="5"/>
      <c r="ETT10" s="5"/>
      <c r="ETU10" s="5"/>
      <c r="ETV10" s="5"/>
      <c r="ETW10" s="5"/>
      <c r="ETX10" s="5"/>
      <c r="ETY10" s="5"/>
      <c r="ETZ10" s="5"/>
      <c r="EUA10" s="5"/>
      <c r="EUB10" s="5"/>
      <c r="EUC10" s="5"/>
      <c r="EUD10" s="5"/>
      <c r="EUE10" s="5"/>
      <c r="EUF10" s="5"/>
      <c r="EUG10" s="5"/>
      <c r="EUH10" s="5"/>
      <c r="EUI10" s="5"/>
      <c r="EUJ10" s="5"/>
      <c r="EUK10" s="5"/>
      <c r="EUL10" s="5"/>
      <c r="EUM10" s="5"/>
      <c r="EUN10" s="5"/>
      <c r="EUO10" s="5"/>
      <c r="EUP10" s="5"/>
      <c r="EUQ10" s="5"/>
      <c r="EUR10" s="5"/>
      <c r="EUS10" s="5"/>
      <c r="EUT10" s="5"/>
      <c r="EUU10" s="5"/>
      <c r="EUV10" s="5"/>
      <c r="EUW10" s="5"/>
      <c r="EUX10" s="5"/>
      <c r="EUY10" s="5"/>
      <c r="EUZ10" s="5"/>
      <c r="EVA10" s="5"/>
      <c r="EVB10" s="5"/>
      <c r="EVC10" s="5"/>
      <c r="EVD10" s="5"/>
      <c r="EVE10" s="5"/>
      <c r="EVF10" s="5"/>
      <c r="EVG10" s="5"/>
      <c r="EVH10" s="5"/>
      <c r="EVI10" s="5"/>
      <c r="EVJ10" s="5"/>
      <c r="EVK10" s="5"/>
      <c r="EVL10" s="5"/>
      <c r="EVM10" s="5"/>
      <c r="EVN10" s="5"/>
      <c r="EVO10" s="5"/>
      <c r="EVP10" s="5"/>
      <c r="EVQ10" s="5"/>
      <c r="EVR10" s="5"/>
      <c r="EVS10" s="5"/>
      <c r="EVT10" s="5"/>
      <c r="EVU10" s="5"/>
      <c r="EVV10" s="5"/>
      <c r="EVW10" s="5"/>
      <c r="EVX10" s="5"/>
      <c r="EVY10" s="5"/>
      <c r="EVZ10" s="5"/>
      <c r="EWA10" s="5"/>
      <c r="EWB10" s="5"/>
      <c r="EWC10" s="5"/>
      <c r="EWD10" s="5"/>
      <c r="EWE10" s="5"/>
      <c r="EWF10" s="5"/>
      <c r="EWG10" s="5"/>
      <c r="EWH10" s="5"/>
      <c r="EWI10" s="5"/>
      <c r="EWJ10" s="5"/>
      <c r="EWK10" s="5"/>
      <c r="EWL10" s="5"/>
      <c r="EWM10" s="5"/>
      <c r="EWN10" s="5"/>
      <c r="EWO10" s="5"/>
      <c r="EWP10" s="5"/>
      <c r="EWQ10" s="5"/>
      <c r="EWR10" s="5"/>
      <c r="EWS10" s="5"/>
      <c r="EWT10" s="5"/>
      <c r="EWU10" s="5"/>
      <c r="EWV10" s="5"/>
      <c r="EWW10" s="5"/>
      <c r="EWX10" s="5"/>
      <c r="EWY10" s="5"/>
      <c r="EWZ10" s="5"/>
      <c r="EXA10" s="5"/>
      <c r="EXB10" s="5"/>
      <c r="EXC10" s="5"/>
      <c r="EXD10" s="5"/>
      <c r="EXE10" s="5"/>
      <c r="EXF10" s="5"/>
      <c r="EXG10" s="5"/>
      <c r="EXH10" s="5"/>
      <c r="EXI10" s="5"/>
      <c r="EXJ10" s="5"/>
      <c r="EXK10" s="5"/>
      <c r="EXL10" s="5"/>
      <c r="EXM10" s="5"/>
      <c r="EXN10" s="5"/>
      <c r="EXO10" s="5"/>
      <c r="EXP10" s="5"/>
      <c r="EXQ10" s="5"/>
      <c r="EXR10" s="5"/>
      <c r="EXS10" s="5"/>
      <c r="EXT10" s="5"/>
      <c r="EXU10" s="5"/>
      <c r="EXV10" s="5"/>
      <c r="EXW10" s="5"/>
      <c r="EXX10" s="5"/>
      <c r="EXY10" s="5"/>
      <c r="EXZ10" s="5"/>
      <c r="EYA10" s="5"/>
      <c r="EYB10" s="5"/>
      <c r="EYC10" s="5"/>
      <c r="EYD10" s="5"/>
      <c r="EYE10" s="5"/>
      <c r="EYF10" s="5"/>
      <c r="EYG10" s="5"/>
      <c r="EYH10" s="5"/>
      <c r="EYI10" s="5"/>
      <c r="EYJ10" s="5"/>
      <c r="EYK10" s="5"/>
      <c r="EYL10" s="5"/>
      <c r="EYM10" s="5"/>
      <c r="EYN10" s="5"/>
      <c r="EYO10" s="5"/>
      <c r="EYP10" s="5"/>
      <c r="EYQ10" s="5"/>
      <c r="EYR10" s="5"/>
      <c r="EYS10" s="5"/>
      <c r="EYT10" s="5"/>
      <c r="EYU10" s="5"/>
      <c r="EYV10" s="5"/>
      <c r="EYW10" s="5"/>
      <c r="EYX10" s="5"/>
      <c r="EYY10" s="5"/>
      <c r="EYZ10" s="5"/>
      <c r="EZA10" s="5"/>
      <c r="EZB10" s="5"/>
      <c r="EZC10" s="5"/>
      <c r="EZD10" s="5"/>
      <c r="EZE10" s="5"/>
      <c r="EZF10" s="5"/>
      <c r="EZG10" s="5"/>
      <c r="EZH10" s="5"/>
      <c r="EZI10" s="5"/>
      <c r="EZJ10" s="5"/>
      <c r="EZK10" s="5"/>
      <c r="EZL10" s="5"/>
      <c r="EZM10" s="5"/>
      <c r="EZN10" s="5"/>
      <c r="EZO10" s="5"/>
      <c r="EZP10" s="5"/>
      <c r="EZQ10" s="5"/>
      <c r="EZR10" s="5"/>
      <c r="EZS10" s="5"/>
      <c r="EZT10" s="5"/>
      <c r="EZU10" s="5"/>
      <c r="EZV10" s="5"/>
      <c r="EZW10" s="5"/>
      <c r="EZX10" s="5"/>
      <c r="EZY10" s="5"/>
      <c r="EZZ10" s="5"/>
      <c r="FAA10" s="5"/>
      <c r="FAB10" s="5"/>
      <c r="FAC10" s="5"/>
      <c r="FAD10" s="5"/>
      <c r="FAE10" s="5"/>
      <c r="FAF10" s="5"/>
      <c r="FAG10" s="5"/>
      <c r="FAH10" s="5"/>
      <c r="FAI10" s="5"/>
      <c r="FAJ10" s="5"/>
      <c r="FAK10" s="5"/>
      <c r="FAL10" s="5"/>
      <c r="FAM10" s="5"/>
      <c r="FAN10" s="5"/>
      <c r="FAO10" s="5"/>
      <c r="FAP10" s="5"/>
      <c r="FAQ10" s="5"/>
      <c r="FAR10" s="5"/>
      <c r="FAS10" s="5"/>
      <c r="FAT10" s="5"/>
      <c r="FAU10" s="5"/>
      <c r="FAV10" s="5"/>
      <c r="FAW10" s="5"/>
      <c r="FAX10" s="5"/>
      <c r="FAY10" s="5"/>
      <c r="FAZ10" s="5"/>
      <c r="FBA10" s="5"/>
      <c r="FBB10" s="5"/>
      <c r="FBC10" s="5"/>
      <c r="FBD10" s="5"/>
      <c r="FBE10" s="5"/>
      <c r="FBF10" s="5"/>
      <c r="FBG10" s="5"/>
      <c r="FBH10" s="5"/>
      <c r="FBI10" s="5"/>
      <c r="FBJ10" s="5"/>
      <c r="FBK10" s="5"/>
      <c r="FBL10" s="5"/>
      <c r="FBM10" s="5"/>
      <c r="FBN10" s="5"/>
      <c r="FBO10" s="5"/>
      <c r="FBP10" s="5"/>
      <c r="FBQ10" s="5"/>
      <c r="FBR10" s="5"/>
      <c r="FBS10" s="5"/>
      <c r="FBT10" s="5"/>
      <c r="FBU10" s="5"/>
      <c r="FBV10" s="5"/>
      <c r="FBW10" s="5"/>
      <c r="FBX10" s="5"/>
      <c r="FBY10" s="5"/>
      <c r="FBZ10" s="5"/>
      <c r="FCA10" s="5"/>
      <c r="FCB10" s="5"/>
      <c r="FCC10" s="5"/>
      <c r="FCD10" s="5"/>
      <c r="FCE10" s="5"/>
      <c r="FCF10" s="5"/>
      <c r="FCG10" s="5"/>
      <c r="FCH10" s="5"/>
      <c r="FCI10" s="5"/>
      <c r="FCJ10" s="5"/>
      <c r="FCK10" s="5"/>
      <c r="FCL10" s="5"/>
      <c r="FCM10" s="5"/>
      <c r="FCN10" s="5"/>
      <c r="FCO10" s="5"/>
      <c r="FCP10" s="5"/>
      <c r="FCQ10" s="5"/>
      <c r="FCR10" s="5"/>
      <c r="FCS10" s="5"/>
      <c r="FCT10" s="5"/>
      <c r="FCU10" s="5"/>
      <c r="FCV10" s="5"/>
      <c r="FCW10" s="5"/>
      <c r="FCX10" s="5"/>
      <c r="FCY10" s="5"/>
      <c r="FCZ10" s="5"/>
      <c r="FDA10" s="5"/>
      <c r="FDB10" s="5"/>
      <c r="FDC10" s="5"/>
      <c r="FDD10" s="5"/>
      <c r="FDE10" s="5"/>
      <c r="FDF10" s="5"/>
      <c r="FDG10" s="5"/>
      <c r="FDH10" s="5"/>
      <c r="FDI10" s="5"/>
      <c r="FDJ10" s="5"/>
      <c r="FDK10" s="5"/>
      <c r="FDL10" s="5"/>
      <c r="FDM10" s="5"/>
      <c r="FDN10" s="5"/>
      <c r="FDO10" s="5"/>
      <c r="FDP10" s="5"/>
      <c r="FDQ10" s="5"/>
      <c r="FDR10" s="5"/>
      <c r="FDS10" s="5"/>
      <c r="FDT10" s="5"/>
      <c r="FDU10" s="5"/>
      <c r="FDV10" s="5"/>
      <c r="FDW10" s="5"/>
      <c r="FDX10" s="5"/>
      <c r="FDY10" s="5"/>
      <c r="FDZ10" s="5"/>
      <c r="FEA10" s="5"/>
      <c r="FEB10" s="5"/>
      <c r="FEC10" s="5"/>
      <c r="FED10" s="5"/>
      <c r="FEE10" s="5"/>
      <c r="FEF10" s="5"/>
      <c r="FEG10" s="5"/>
      <c r="FEH10" s="5"/>
      <c r="FEI10" s="5"/>
      <c r="FEJ10" s="5"/>
      <c r="FEK10" s="5"/>
      <c r="FEL10" s="5"/>
      <c r="FEM10" s="5"/>
      <c r="FEN10" s="5"/>
      <c r="FEO10" s="5"/>
      <c r="FEP10" s="5"/>
      <c r="FEQ10" s="5"/>
      <c r="FER10" s="5"/>
      <c r="FES10" s="5"/>
      <c r="FET10" s="5"/>
      <c r="FEU10" s="5"/>
      <c r="FEV10" s="5"/>
      <c r="FEW10" s="5"/>
      <c r="FEX10" s="5"/>
      <c r="FEY10" s="5"/>
      <c r="FEZ10" s="5"/>
      <c r="FFA10" s="5"/>
      <c r="FFB10" s="5"/>
      <c r="FFC10" s="5"/>
      <c r="FFD10" s="5"/>
      <c r="FFE10" s="5"/>
      <c r="FFF10" s="5"/>
      <c r="FFG10" s="5"/>
      <c r="FFH10" s="5"/>
      <c r="FFI10" s="5"/>
      <c r="FFJ10" s="5"/>
      <c r="FFK10" s="5"/>
      <c r="FFL10" s="5"/>
      <c r="FFM10" s="5"/>
      <c r="FFN10" s="5"/>
      <c r="FFO10" s="5"/>
      <c r="FFP10" s="5"/>
      <c r="FFQ10" s="5"/>
      <c r="FFR10" s="5"/>
      <c r="FFS10" s="5"/>
      <c r="FFT10" s="5"/>
      <c r="FFU10" s="5"/>
      <c r="FFV10" s="5"/>
      <c r="FFW10" s="5"/>
      <c r="FFX10" s="5"/>
      <c r="FFY10" s="5"/>
      <c r="FFZ10" s="5"/>
      <c r="FGA10" s="5"/>
      <c r="FGB10" s="5"/>
      <c r="FGC10" s="5"/>
      <c r="FGD10" s="5"/>
      <c r="FGE10" s="5"/>
      <c r="FGF10" s="5"/>
      <c r="FGG10" s="5"/>
      <c r="FGH10" s="5"/>
      <c r="FGI10" s="5"/>
      <c r="FGJ10" s="5"/>
      <c r="FGK10" s="5"/>
      <c r="FGL10" s="5"/>
      <c r="FGM10" s="5"/>
      <c r="FGN10" s="5"/>
      <c r="FGO10" s="5"/>
      <c r="FGP10" s="5"/>
      <c r="FGQ10" s="5"/>
      <c r="FGR10" s="5"/>
      <c r="FGS10" s="5"/>
      <c r="FGT10" s="5"/>
      <c r="FGU10" s="5"/>
      <c r="FGV10" s="5"/>
      <c r="FGW10" s="5"/>
      <c r="FGX10" s="5"/>
      <c r="FGY10" s="5"/>
      <c r="FGZ10" s="5"/>
      <c r="FHA10" s="5"/>
      <c r="FHB10" s="5"/>
      <c r="FHC10" s="5"/>
      <c r="FHD10" s="5"/>
      <c r="FHE10" s="5"/>
      <c r="FHF10" s="5"/>
      <c r="FHG10" s="5"/>
      <c r="FHH10" s="5"/>
      <c r="FHI10" s="5"/>
      <c r="FHJ10" s="5"/>
      <c r="FHK10" s="5"/>
      <c r="FHL10" s="5"/>
      <c r="FHM10" s="5"/>
      <c r="FHN10" s="5"/>
      <c r="FHO10" s="5"/>
      <c r="FHP10" s="5"/>
      <c r="FHQ10" s="5"/>
      <c r="FHR10" s="5"/>
      <c r="FHS10" s="5"/>
      <c r="FHT10" s="5"/>
      <c r="FHU10" s="5"/>
      <c r="FHV10" s="5"/>
      <c r="FHW10" s="5"/>
      <c r="FHX10" s="5"/>
      <c r="FHY10" s="5"/>
      <c r="FHZ10" s="5"/>
      <c r="FIA10" s="5"/>
      <c r="FIB10" s="5"/>
      <c r="FIC10" s="5"/>
      <c r="FID10" s="5"/>
      <c r="FIE10" s="5"/>
      <c r="FIF10" s="5"/>
      <c r="FIG10" s="5"/>
      <c r="FIH10" s="5"/>
      <c r="FII10" s="5"/>
      <c r="FIJ10" s="5"/>
      <c r="FIK10" s="5"/>
      <c r="FIL10" s="5"/>
      <c r="FIM10" s="5"/>
      <c r="FIN10" s="5"/>
      <c r="FIO10" s="5"/>
      <c r="FIP10" s="5"/>
      <c r="FIQ10" s="5"/>
      <c r="FIR10" s="5"/>
      <c r="FIS10" s="5"/>
      <c r="FIT10" s="5"/>
      <c r="FIU10" s="5"/>
      <c r="FIV10" s="5"/>
      <c r="FIW10" s="5"/>
      <c r="FIX10" s="5"/>
      <c r="FIY10" s="5"/>
      <c r="FIZ10" s="5"/>
      <c r="FJA10" s="5"/>
      <c r="FJB10" s="5"/>
      <c r="FJC10" s="5"/>
      <c r="FJD10" s="5"/>
      <c r="FJE10" s="5"/>
      <c r="FJF10" s="5"/>
      <c r="FJG10" s="5"/>
      <c r="FJH10" s="5"/>
      <c r="FJI10" s="5"/>
      <c r="FJJ10" s="5"/>
      <c r="FJK10" s="5"/>
      <c r="FJL10" s="5"/>
      <c r="FJM10" s="5"/>
      <c r="FJN10" s="5"/>
      <c r="FJO10" s="5"/>
      <c r="FJP10" s="5"/>
      <c r="FJQ10" s="5"/>
      <c r="FJR10" s="5"/>
      <c r="FJS10" s="5"/>
      <c r="FJT10" s="5"/>
      <c r="FJU10" s="5"/>
      <c r="FJV10" s="5"/>
      <c r="FJW10" s="5"/>
      <c r="FJX10" s="5"/>
      <c r="FJY10" s="5"/>
      <c r="FJZ10" s="5"/>
      <c r="FKA10" s="5"/>
      <c r="FKB10" s="5"/>
      <c r="FKC10" s="5"/>
      <c r="FKD10" s="5"/>
      <c r="FKE10" s="5"/>
      <c r="FKF10" s="5"/>
      <c r="FKG10" s="5"/>
      <c r="FKH10" s="5"/>
      <c r="FKI10" s="5"/>
      <c r="FKJ10" s="5"/>
      <c r="FKK10" s="5"/>
      <c r="FKL10" s="5"/>
      <c r="FKM10" s="5"/>
      <c r="FKN10" s="5"/>
      <c r="FKO10" s="5"/>
      <c r="FKP10" s="5"/>
      <c r="FKQ10" s="5"/>
      <c r="FKR10" s="5"/>
      <c r="FKS10" s="5"/>
      <c r="FKT10" s="5"/>
      <c r="FKU10" s="5"/>
      <c r="FKV10" s="5"/>
      <c r="FKW10" s="5"/>
      <c r="FKX10" s="5"/>
      <c r="FKY10" s="5"/>
      <c r="FKZ10" s="5"/>
      <c r="FLA10" s="5"/>
      <c r="FLB10" s="5"/>
      <c r="FLC10" s="5"/>
      <c r="FLD10" s="5"/>
      <c r="FLE10" s="5"/>
      <c r="FLF10" s="5"/>
      <c r="FLG10" s="5"/>
      <c r="FLH10" s="5"/>
      <c r="FLI10" s="5"/>
      <c r="FLJ10" s="5"/>
      <c r="FLK10" s="5"/>
      <c r="FLL10" s="5"/>
      <c r="FLM10" s="5"/>
      <c r="FLN10" s="5"/>
      <c r="FLO10" s="5"/>
      <c r="FLP10" s="5"/>
      <c r="FLQ10" s="5"/>
      <c r="FLR10" s="5"/>
      <c r="FLS10" s="5"/>
      <c r="FLT10" s="5"/>
      <c r="FLU10" s="5"/>
      <c r="FLV10" s="5"/>
      <c r="FLW10" s="5"/>
      <c r="FLX10" s="5"/>
      <c r="FLY10" s="5"/>
      <c r="FLZ10" s="5"/>
      <c r="FMA10" s="5"/>
      <c r="FMB10" s="5"/>
      <c r="FMC10" s="5"/>
      <c r="FMD10" s="5"/>
      <c r="FME10" s="5"/>
      <c r="FMF10" s="5"/>
      <c r="FMG10" s="5"/>
      <c r="FMH10" s="5"/>
      <c r="FMI10" s="5"/>
      <c r="FMJ10" s="5"/>
      <c r="FMK10" s="5"/>
      <c r="FML10" s="5"/>
      <c r="FMM10" s="5"/>
      <c r="FMN10" s="5"/>
      <c r="FMO10" s="5"/>
      <c r="FMP10" s="5"/>
      <c r="FMQ10" s="5"/>
      <c r="FMR10" s="5"/>
      <c r="FMS10" s="5"/>
      <c r="FMT10" s="5"/>
      <c r="FMU10" s="5"/>
      <c r="FMV10" s="5"/>
      <c r="FMW10" s="5"/>
      <c r="FMX10" s="5"/>
      <c r="FMY10" s="5"/>
      <c r="FMZ10" s="5"/>
      <c r="FNA10" s="5"/>
      <c r="FNB10" s="5"/>
      <c r="FNC10" s="5"/>
      <c r="FND10" s="5"/>
      <c r="FNE10" s="5"/>
      <c r="FNF10" s="5"/>
      <c r="FNG10" s="5"/>
      <c r="FNH10" s="5"/>
      <c r="FNI10" s="5"/>
      <c r="FNJ10" s="5"/>
      <c r="FNK10" s="5"/>
      <c r="FNL10" s="5"/>
      <c r="FNM10" s="5"/>
      <c r="FNN10" s="5"/>
      <c r="FNO10" s="5"/>
      <c r="FNP10" s="5"/>
      <c r="FNQ10" s="5"/>
      <c r="FNR10" s="5"/>
      <c r="FNS10" s="5"/>
      <c r="FNT10" s="5"/>
      <c r="FNU10" s="5"/>
      <c r="FNV10" s="5"/>
      <c r="FNW10" s="5"/>
      <c r="FNX10" s="5"/>
      <c r="FNY10" s="5"/>
      <c r="FNZ10" s="5"/>
      <c r="FOA10" s="5"/>
      <c r="FOB10" s="5"/>
      <c r="FOC10" s="5"/>
      <c r="FOD10" s="5"/>
      <c r="FOE10" s="5"/>
      <c r="FOF10" s="5"/>
      <c r="FOG10" s="5"/>
      <c r="FOH10" s="5"/>
      <c r="FOI10" s="5"/>
      <c r="FOJ10" s="5"/>
      <c r="FOK10" s="5"/>
      <c r="FOL10" s="5"/>
      <c r="FOM10" s="5"/>
      <c r="FON10" s="5"/>
      <c r="FOO10" s="5"/>
      <c r="FOP10" s="5"/>
      <c r="FOQ10" s="5"/>
      <c r="FOR10" s="5"/>
      <c r="FOS10" s="5"/>
      <c r="FOT10" s="5"/>
      <c r="FOU10" s="5"/>
      <c r="FOV10" s="5"/>
      <c r="FOW10" s="5"/>
      <c r="FOX10" s="5"/>
      <c r="FOY10" s="5"/>
      <c r="FOZ10" s="5"/>
      <c r="FPA10" s="5"/>
      <c r="FPB10" s="5"/>
      <c r="FPC10" s="5"/>
      <c r="FPD10" s="5"/>
      <c r="FPE10" s="5"/>
      <c r="FPF10" s="5"/>
      <c r="FPG10" s="5"/>
      <c r="FPH10" s="5"/>
      <c r="FPI10" s="5"/>
      <c r="FPJ10" s="5"/>
      <c r="FPK10" s="5"/>
      <c r="FPL10" s="5"/>
      <c r="FPM10" s="5"/>
      <c r="FPN10" s="5"/>
      <c r="FPO10" s="5"/>
      <c r="FPP10" s="5"/>
      <c r="FPQ10" s="5"/>
      <c r="FPR10" s="5"/>
      <c r="FPS10" s="5"/>
      <c r="FPT10" s="5"/>
      <c r="FPU10" s="5"/>
      <c r="FPV10" s="5"/>
      <c r="FPW10" s="5"/>
      <c r="FPX10" s="5"/>
      <c r="FPY10" s="5"/>
      <c r="FPZ10" s="5"/>
      <c r="FQA10" s="5"/>
      <c r="FQB10" s="5"/>
      <c r="FQC10" s="5"/>
      <c r="FQD10" s="5"/>
      <c r="FQE10" s="5"/>
      <c r="FQF10" s="5"/>
      <c r="FQG10" s="5"/>
      <c r="FQH10" s="5"/>
      <c r="FQI10" s="5"/>
      <c r="FQJ10" s="5"/>
      <c r="FQK10" s="5"/>
      <c r="FQL10" s="5"/>
      <c r="FQM10" s="5"/>
      <c r="FQN10" s="5"/>
      <c r="FQO10" s="5"/>
      <c r="FQP10" s="5"/>
      <c r="FQQ10" s="5"/>
      <c r="FQR10" s="5"/>
      <c r="FQS10" s="5"/>
      <c r="FQT10" s="5"/>
      <c r="FQU10" s="5"/>
      <c r="FQV10" s="5"/>
      <c r="FQW10" s="5"/>
      <c r="FQX10" s="5"/>
      <c r="FQY10" s="5"/>
      <c r="FQZ10" s="5"/>
      <c r="FRA10" s="5"/>
      <c r="FRB10" s="5"/>
      <c r="FRC10" s="5"/>
      <c r="FRD10" s="5"/>
      <c r="FRE10" s="5"/>
      <c r="FRF10" s="5"/>
      <c r="FRG10" s="5"/>
      <c r="FRH10" s="5"/>
      <c r="FRI10" s="5"/>
      <c r="FRJ10" s="5"/>
      <c r="FRK10" s="5"/>
      <c r="FRL10" s="5"/>
      <c r="FRM10" s="5"/>
      <c r="FRN10" s="5"/>
      <c r="FRO10" s="5"/>
      <c r="FRP10" s="5"/>
      <c r="FRQ10" s="5"/>
      <c r="FRR10" s="5"/>
      <c r="FRS10" s="5"/>
      <c r="FRT10" s="5"/>
      <c r="FRU10" s="5"/>
      <c r="FRV10" s="5"/>
      <c r="FRW10" s="5"/>
      <c r="FRX10" s="5"/>
      <c r="FRY10" s="5"/>
      <c r="FRZ10" s="5"/>
      <c r="FSA10" s="5"/>
      <c r="FSB10" s="5"/>
      <c r="FSC10" s="5"/>
      <c r="FSD10" s="5"/>
      <c r="FSE10" s="5"/>
      <c r="FSF10" s="5"/>
      <c r="FSG10" s="5"/>
      <c r="FSH10" s="5"/>
      <c r="FSI10" s="5"/>
      <c r="FSJ10" s="5"/>
      <c r="FSK10" s="5"/>
      <c r="FSL10" s="5"/>
      <c r="FSM10" s="5"/>
      <c r="FSN10" s="5"/>
      <c r="FSO10" s="5"/>
      <c r="FSP10" s="5"/>
      <c r="FSQ10" s="5"/>
      <c r="FSR10" s="5"/>
      <c r="FSS10" s="5"/>
      <c r="FST10" s="5"/>
      <c r="FSU10" s="5"/>
      <c r="FSV10" s="5"/>
      <c r="FSW10" s="5"/>
      <c r="FSX10" s="5"/>
      <c r="FSY10" s="5"/>
      <c r="FSZ10" s="5"/>
      <c r="FTA10" s="5"/>
      <c r="FTB10" s="5"/>
      <c r="FTC10" s="5"/>
      <c r="FTD10" s="5"/>
      <c r="FTE10" s="5"/>
      <c r="FTF10" s="5"/>
      <c r="FTG10" s="5"/>
      <c r="FTH10" s="5"/>
      <c r="FTI10" s="5"/>
      <c r="FTJ10" s="5"/>
      <c r="FTK10" s="5"/>
      <c r="FTL10" s="5"/>
      <c r="FTM10" s="5"/>
      <c r="FTN10" s="5"/>
      <c r="FTO10" s="5"/>
      <c r="FTP10" s="5"/>
      <c r="FTQ10" s="5"/>
      <c r="FTR10" s="5"/>
      <c r="FTS10" s="5"/>
      <c r="FTT10" s="5"/>
      <c r="FTU10" s="5"/>
      <c r="FTV10" s="5"/>
      <c r="FTW10" s="5"/>
      <c r="FTX10" s="5"/>
      <c r="FTY10" s="5"/>
      <c r="FTZ10" s="5"/>
      <c r="FUA10" s="5"/>
      <c r="FUB10" s="5"/>
      <c r="FUC10" s="5"/>
      <c r="FUD10" s="5"/>
      <c r="FUE10" s="5"/>
      <c r="FUF10" s="5"/>
      <c r="FUG10" s="5"/>
      <c r="FUH10" s="5"/>
      <c r="FUI10" s="5"/>
      <c r="FUJ10" s="5"/>
      <c r="FUK10" s="5"/>
      <c r="FUL10" s="5"/>
      <c r="FUM10" s="5"/>
      <c r="FUN10" s="5"/>
      <c r="FUO10" s="5"/>
      <c r="FUP10" s="5"/>
      <c r="FUQ10" s="5"/>
      <c r="FUR10" s="5"/>
      <c r="FUS10" s="5"/>
      <c r="FUT10" s="5"/>
      <c r="FUU10" s="5"/>
      <c r="FUV10" s="5"/>
      <c r="FUW10" s="5"/>
      <c r="FUX10" s="5"/>
      <c r="FUY10" s="5"/>
      <c r="FUZ10" s="5"/>
      <c r="FVA10" s="5"/>
      <c r="FVB10" s="5"/>
      <c r="FVC10" s="5"/>
      <c r="FVD10" s="5"/>
      <c r="FVE10" s="5"/>
      <c r="FVF10" s="5"/>
      <c r="FVG10" s="5"/>
      <c r="FVH10" s="5"/>
      <c r="FVI10" s="5"/>
      <c r="FVJ10" s="5"/>
      <c r="FVK10" s="5"/>
      <c r="FVL10" s="5"/>
      <c r="FVM10" s="5"/>
      <c r="FVN10" s="5"/>
      <c r="FVO10" s="5"/>
      <c r="FVP10" s="5"/>
      <c r="FVQ10" s="5"/>
      <c r="FVR10" s="5"/>
      <c r="FVS10" s="5"/>
      <c r="FVT10" s="5"/>
      <c r="FVU10" s="5"/>
      <c r="FVV10" s="5"/>
      <c r="FVW10" s="5"/>
      <c r="FVX10" s="5"/>
      <c r="FVY10" s="5"/>
      <c r="FVZ10" s="5"/>
      <c r="FWA10" s="5"/>
      <c r="FWB10" s="5"/>
      <c r="FWC10" s="5"/>
      <c r="FWD10" s="5"/>
      <c r="FWE10" s="5"/>
      <c r="FWF10" s="5"/>
      <c r="FWG10" s="5"/>
      <c r="FWH10" s="5"/>
      <c r="FWI10" s="5"/>
      <c r="FWJ10" s="5"/>
      <c r="FWK10" s="5"/>
      <c r="FWL10" s="5"/>
      <c r="FWM10" s="5"/>
      <c r="FWN10" s="5"/>
      <c r="FWO10" s="5"/>
      <c r="FWP10" s="5"/>
      <c r="FWQ10" s="5"/>
      <c r="FWR10" s="5"/>
      <c r="FWS10" s="5"/>
      <c r="FWT10" s="5"/>
      <c r="FWU10" s="5"/>
      <c r="FWV10" s="5"/>
      <c r="FWW10" s="5"/>
      <c r="FWX10" s="5"/>
      <c r="FWY10" s="5"/>
      <c r="FWZ10" s="5"/>
      <c r="FXA10" s="5"/>
      <c r="FXB10" s="5"/>
      <c r="FXC10" s="5"/>
      <c r="FXD10" s="5"/>
      <c r="FXE10" s="5"/>
      <c r="FXF10" s="5"/>
      <c r="FXG10" s="5"/>
      <c r="FXH10" s="5"/>
      <c r="FXI10" s="5"/>
      <c r="FXJ10" s="5"/>
      <c r="FXK10" s="5"/>
      <c r="FXL10" s="5"/>
      <c r="FXM10" s="5"/>
      <c r="FXN10" s="5"/>
      <c r="FXO10" s="5"/>
      <c r="FXP10" s="5"/>
      <c r="FXQ10" s="5"/>
      <c r="FXR10" s="5"/>
      <c r="FXS10" s="5"/>
      <c r="FXT10" s="5"/>
      <c r="FXU10" s="5"/>
      <c r="FXV10" s="5"/>
      <c r="FXW10" s="5"/>
      <c r="FXX10" s="5"/>
      <c r="FXY10" s="5"/>
      <c r="FXZ10" s="5"/>
      <c r="FYA10" s="5"/>
      <c r="FYB10" s="5"/>
      <c r="FYC10" s="5"/>
      <c r="FYD10" s="5"/>
      <c r="FYE10" s="5"/>
      <c r="FYF10" s="5"/>
      <c r="FYG10" s="5"/>
      <c r="FYH10" s="5"/>
      <c r="FYI10" s="5"/>
      <c r="FYJ10" s="5"/>
      <c r="FYK10" s="5"/>
      <c r="FYL10" s="5"/>
      <c r="FYM10" s="5"/>
      <c r="FYN10" s="5"/>
      <c r="FYO10" s="5"/>
      <c r="FYP10" s="5"/>
      <c r="FYQ10" s="5"/>
      <c r="FYR10" s="5"/>
      <c r="FYS10" s="5"/>
      <c r="FYT10" s="5"/>
      <c r="FYU10" s="5"/>
      <c r="FYV10" s="5"/>
      <c r="FYW10" s="5"/>
      <c r="FYX10" s="5"/>
      <c r="FYY10" s="5"/>
      <c r="FYZ10" s="5"/>
      <c r="FZA10" s="5"/>
      <c r="FZB10" s="5"/>
      <c r="FZC10" s="5"/>
      <c r="FZD10" s="5"/>
      <c r="FZE10" s="5"/>
      <c r="FZF10" s="5"/>
      <c r="FZG10" s="5"/>
      <c r="FZH10" s="5"/>
      <c r="FZI10" s="5"/>
      <c r="FZJ10" s="5"/>
      <c r="FZK10" s="5"/>
      <c r="FZL10" s="5"/>
      <c r="FZM10" s="5"/>
      <c r="FZN10" s="5"/>
      <c r="FZO10" s="5"/>
      <c r="FZP10" s="5"/>
      <c r="FZQ10" s="5"/>
      <c r="FZR10" s="5"/>
      <c r="FZS10" s="5"/>
      <c r="FZT10" s="5"/>
      <c r="FZU10" s="5"/>
      <c r="FZV10" s="5"/>
      <c r="FZW10" s="5"/>
      <c r="FZX10" s="5"/>
      <c r="FZY10" s="5"/>
      <c r="FZZ10" s="5"/>
      <c r="GAA10" s="5"/>
      <c r="GAB10" s="5"/>
      <c r="GAC10" s="5"/>
      <c r="GAD10" s="5"/>
      <c r="GAE10" s="5"/>
      <c r="GAF10" s="5"/>
      <c r="GAG10" s="5"/>
      <c r="GAH10" s="5"/>
      <c r="GAI10" s="5"/>
      <c r="GAJ10" s="5"/>
      <c r="GAK10" s="5"/>
      <c r="GAL10" s="5"/>
      <c r="GAM10" s="5"/>
      <c r="GAN10" s="5"/>
      <c r="GAO10" s="5"/>
      <c r="GAP10" s="5"/>
      <c r="GAQ10" s="5"/>
      <c r="GAR10" s="5"/>
      <c r="GAS10" s="5"/>
      <c r="GAT10" s="5"/>
      <c r="GAU10" s="5"/>
      <c r="GAV10" s="5"/>
      <c r="GAW10" s="5"/>
      <c r="GAX10" s="5"/>
      <c r="GAY10" s="5"/>
      <c r="GAZ10" s="5"/>
      <c r="GBA10" s="5"/>
      <c r="GBB10" s="5"/>
      <c r="GBC10" s="5"/>
      <c r="GBD10" s="5"/>
      <c r="GBE10" s="5"/>
      <c r="GBF10" s="5"/>
      <c r="GBG10" s="5"/>
      <c r="GBH10" s="5"/>
      <c r="GBI10" s="5"/>
      <c r="GBJ10" s="5"/>
      <c r="GBK10" s="5"/>
      <c r="GBL10" s="5"/>
      <c r="GBM10" s="5"/>
      <c r="GBN10" s="5"/>
      <c r="GBO10" s="5"/>
      <c r="GBP10" s="5"/>
      <c r="GBQ10" s="5"/>
      <c r="GBR10" s="5"/>
      <c r="GBS10" s="5"/>
      <c r="GBT10" s="5"/>
      <c r="GBU10" s="5"/>
      <c r="GBV10" s="5"/>
      <c r="GBW10" s="5"/>
      <c r="GBX10" s="5"/>
      <c r="GBY10" s="5"/>
      <c r="GBZ10" s="5"/>
      <c r="GCA10" s="5"/>
      <c r="GCB10" s="5"/>
      <c r="GCC10" s="5"/>
      <c r="GCD10" s="5"/>
      <c r="GCE10" s="5"/>
      <c r="GCF10" s="5"/>
      <c r="GCG10" s="5"/>
      <c r="GCH10" s="5"/>
      <c r="GCI10" s="5"/>
      <c r="GCJ10" s="5"/>
      <c r="GCK10" s="5"/>
      <c r="GCL10" s="5"/>
      <c r="GCM10" s="5"/>
      <c r="GCN10" s="5"/>
      <c r="GCO10" s="5"/>
      <c r="GCP10" s="5"/>
      <c r="GCQ10" s="5"/>
      <c r="GCR10" s="5"/>
      <c r="GCS10" s="5"/>
      <c r="GCT10" s="5"/>
      <c r="GCU10" s="5"/>
      <c r="GCV10" s="5"/>
      <c r="GCW10" s="5"/>
      <c r="GCX10" s="5"/>
      <c r="GCY10" s="5"/>
      <c r="GCZ10" s="5"/>
      <c r="GDA10" s="5"/>
      <c r="GDB10" s="5"/>
      <c r="GDC10" s="5"/>
      <c r="GDD10" s="5"/>
      <c r="GDE10" s="5"/>
      <c r="GDF10" s="5"/>
      <c r="GDG10" s="5"/>
      <c r="GDH10" s="5"/>
      <c r="GDI10" s="5"/>
      <c r="GDJ10" s="5"/>
      <c r="GDK10" s="5"/>
      <c r="GDL10" s="5"/>
      <c r="GDM10" s="5"/>
      <c r="GDN10" s="5"/>
      <c r="GDO10" s="5"/>
      <c r="GDP10" s="5"/>
      <c r="GDQ10" s="5"/>
      <c r="GDR10" s="5"/>
      <c r="GDS10" s="5"/>
      <c r="GDT10" s="5"/>
      <c r="GDU10" s="5"/>
      <c r="GDV10" s="5"/>
      <c r="GDW10" s="5"/>
      <c r="GDX10" s="5"/>
      <c r="GDY10" s="5"/>
      <c r="GDZ10" s="5"/>
      <c r="GEA10" s="5"/>
      <c r="GEB10" s="5"/>
      <c r="GEC10" s="5"/>
      <c r="GED10" s="5"/>
      <c r="GEE10" s="5"/>
      <c r="GEF10" s="5"/>
      <c r="GEG10" s="5"/>
      <c r="GEH10" s="5"/>
      <c r="GEI10" s="5"/>
      <c r="GEJ10" s="5"/>
      <c r="GEK10" s="5"/>
      <c r="GEL10" s="5"/>
      <c r="GEM10" s="5"/>
      <c r="GEN10" s="5"/>
      <c r="GEO10" s="5"/>
      <c r="GEP10" s="5"/>
      <c r="GEQ10" s="5"/>
      <c r="GER10" s="5"/>
      <c r="GES10" s="5"/>
      <c r="GET10" s="5"/>
      <c r="GEU10" s="5"/>
      <c r="GEV10" s="5"/>
      <c r="GEW10" s="5"/>
      <c r="GEX10" s="5"/>
      <c r="GEY10" s="5"/>
      <c r="GEZ10" s="5"/>
      <c r="GFA10" s="5"/>
      <c r="GFB10" s="5"/>
      <c r="GFC10" s="5"/>
      <c r="GFD10" s="5"/>
      <c r="GFE10" s="5"/>
      <c r="GFF10" s="5"/>
      <c r="GFG10" s="5"/>
      <c r="GFH10" s="5"/>
      <c r="GFI10" s="5"/>
      <c r="GFJ10" s="5"/>
      <c r="GFK10" s="5"/>
      <c r="GFL10" s="5"/>
      <c r="GFM10" s="5"/>
      <c r="GFN10" s="5"/>
      <c r="GFO10" s="5"/>
      <c r="GFP10" s="5"/>
      <c r="GFQ10" s="5"/>
      <c r="GFR10" s="5"/>
      <c r="GFS10" s="5"/>
      <c r="GFT10" s="5"/>
      <c r="GFU10" s="5"/>
      <c r="GFV10" s="5"/>
      <c r="GFW10" s="5"/>
      <c r="GFX10" s="5"/>
      <c r="GFY10" s="5"/>
      <c r="GFZ10" s="5"/>
      <c r="GGA10" s="5"/>
      <c r="GGB10" s="5"/>
      <c r="GGC10" s="5"/>
      <c r="GGD10" s="5"/>
      <c r="GGE10" s="5"/>
      <c r="GGF10" s="5"/>
      <c r="GGG10" s="5"/>
      <c r="GGH10" s="5"/>
      <c r="GGI10" s="5"/>
      <c r="GGJ10" s="5"/>
      <c r="GGK10" s="5"/>
      <c r="GGL10" s="5"/>
      <c r="GGM10" s="5"/>
      <c r="GGN10" s="5"/>
      <c r="GGO10" s="5"/>
      <c r="GGP10" s="5"/>
      <c r="GGQ10" s="5"/>
      <c r="GGR10" s="5"/>
      <c r="GGS10" s="5"/>
      <c r="GGT10" s="5"/>
      <c r="GGU10" s="5"/>
      <c r="GGV10" s="5"/>
      <c r="GGW10" s="5"/>
      <c r="GGX10" s="5"/>
      <c r="GGY10" s="5"/>
      <c r="GGZ10" s="5"/>
      <c r="GHA10" s="5"/>
      <c r="GHB10" s="5"/>
      <c r="GHC10" s="5"/>
      <c r="GHD10" s="5"/>
      <c r="GHE10" s="5"/>
      <c r="GHF10" s="5"/>
      <c r="GHG10" s="5"/>
      <c r="GHH10" s="5"/>
      <c r="GHI10" s="5"/>
      <c r="GHJ10" s="5"/>
      <c r="GHK10" s="5"/>
      <c r="GHL10" s="5"/>
      <c r="GHM10" s="5"/>
      <c r="GHN10" s="5"/>
      <c r="GHO10" s="5"/>
      <c r="GHP10" s="5"/>
      <c r="GHQ10" s="5"/>
      <c r="GHR10" s="5"/>
      <c r="GHS10" s="5"/>
      <c r="GHT10" s="5"/>
      <c r="GHU10" s="5"/>
      <c r="GHV10" s="5"/>
      <c r="GHW10" s="5"/>
      <c r="GHX10" s="5"/>
      <c r="GHY10" s="5"/>
      <c r="GHZ10" s="5"/>
      <c r="GIA10" s="5"/>
      <c r="GIB10" s="5"/>
      <c r="GIC10" s="5"/>
      <c r="GID10" s="5"/>
      <c r="GIE10" s="5"/>
      <c r="GIF10" s="5"/>
      <c r="GIG10" s="5"/>
      <c r="GIH10" s="5"/>
      <c r="GII10" s="5"/>
      <c r="GIJ10" s="5"/>
      <c r="GIK10" s="5"/>
      <c r="GIL10" s="5"/>
      <c r="GIM10" s="5"/>
      <c r="GIN10" s="5"/>
      <c r="GIO10" s="5"/>
      <c r="GIP10" s="5"/>
      <c r="GIQ10" s="5"/>
      <c r="GIR10" s="5"/>
      <c r="GIS10" s="5"/>
      <c r="GIT10" s="5"/>
      <c r="GIU10" s="5"/>
      <c r="GIV10" s="5"/>
      <c r="GIW10" s="5"/>
      <c r="GIX10" s="5"/>
      <c r="GIY10" s="5"/>
      <c r="GIZ10" s="5"/>
      <c r="GJA10" s="5"/>
      <c r="GJB10" s="5"/>
      <c r="GJC10" s="5"/>
      <c r="GJD10" s="5"/>
      <c r="GJE10" s="5"/>
      <c r="GJF10" s="5"/>
      <c r="GJG10" s="5"/>
      <c r="GJH10" s="5"/>
      <c r="GJI10" s="5"/>
      <c r="GJJ10" s="5"/>
      <c r="GJK10" s="5"/>
      <c r="GJL10" s="5"/>
      <c r="GJM10" s="5"/>
      <c r="GJN10" s="5"/>
      <c r="GJO10" s="5"/>
      <c r="GJP10" s="5"/>
      <c r="GJQ10" s="5"/>
      <c r="GJR10" s="5"/>
      <c r="GJS10" s="5"/>
      <c r="GJT10" s="5"/>
      <c r="GJU10" s="5"/>
      <c r="GJV10" s="5"/>
      <c r="GJW10" s="5"/>
      <c r="GJX10" s="5"/>
      <c r="GJY10" s="5"/>
      <c r="GJZ10" s="5"/>
      <c r="GKA10" s="5"/>
      <c r="GKB10" s="5"/>
      <c r="GKC10" s="5"/>
      <c r="GKD10" s="5"/>
      <c r="GKE10" s="5"/>
      <c r="GKF10" s="5"/>
      <c r="GKG10" s="5"/>
      <c r="GKH10" s="5"/>
      <c r="GKI10" s="5"/>
      <c r="GKJ10" s="5"/>
      <c r="GKK10" s="5"/>
      <c r="GKL10" s="5"/>
      <c r="GKM10" s="5"/>
      <c r="GKN10" s="5"/>
      <c r="GKO10" s="5"/>
      <c r="GKP10" s="5"/>
      <c r="GKQ10" s="5"/>
      <c r="GKR10" s="5"/>
      <c r="GKS10" s="5"/>
      <c r="GKT10" s="5"/>
      <c r="GKU10" s="5"/>
      <c r="GKV10" s="5"/>
      <c r="GKW10" s="5"/>
      <c r="GKX10" s="5"/>
      <c r="GKY10" s="5"/>
      <c r="GKZ10" s="5"/>
      <c r="GLA10" s="5"/>
      <c r="GLB10" s="5"/>
      <c r="GLC10" s="5"/>
      <c r="GLD10" s="5"/>
      <c r="GLE10" s="5"/>
      <c r="GLF10" s="5"/>
      <c r="GLG10" s="5"/>
      <c r="GLH10" s="5"/>
      <c r="GLI10" s="5"/>
      <c r="GLJ10" s="5"/>
      <c r="GLK10" s="5"/>
      <c r="GLL10" s="5"/>
      <c r="GLM10" s="5"/>
      <c r="GLN10" s="5"/>
      <c r="GLO10" s="5"/>
      <c r="GLP10" s="5"/>
      <c r="GLQ10" s="5"/>
      <c r="GLR10" s="5"/>
      <c r="GLS10" s="5"/>
      <c r="GLT10" s="5"/>
      <c r="GLU10" s="5"/>
      <c r="GLV10" s="5"/>
      <c r="GLW10" s="5"/>
      <c r="GLX10" s="5"/>
      <c r="GLY10" s="5"/>
      <c r="GLZ10" s="5"/>
      <c r="GMA10" s="5"/>
      <c r="GMB10" s="5"/>
      <c r="GMC10" s="5"/>
      <c r="GMD10" s="5"/>
      <c r="GME10" s="5"/>
      <c r="GMF10" s="5"/>
      <c r="GMG10" s="5"/>
      <c r="GMH10" s="5"/>
      <c r="GMI10" s="5"/>
      <c r="GMJ10" s="5"/>
      <c r="GMK10" s="5"/>
      <c r="GML10" s="5"/>
      <c r="GMM10" s="5"/>
      <c r="GMN10" s="5"/>
      <c r="GMO10" s="5"/>
      <c r="GMP10" s="5"/>
      <c r="GMQ10" s="5"/>
      <c r="GMR10" s="5"/>
      <c r="GMS10" s="5"/>
      <c r="GMT10" s="5"/>
      <c r="GMU10" s="5"/>
      <c r="GMV10" s="5"/>
      <c r="GMW10" s="5"/>
      <c r="GMX10" s="5"/>
      <c r="GMY10" s="5"/>
      <c r="GMZ10" s="5"/>
      <c r="GNA10" s="5"/>
      <c r="GNB10" s="5"/>
      <c r="GNC10" s="5"/>
      <c r="GND10" s="5"/>
      <c r="GNE10" s="5"/>
      <c r="GNF10" s="5"/>
      <c r="GNG10" s="5"/>
      <c r="GNH10" s="5"/>
      <c r="GNI10" s="5"/>
      <c r="GNJ10" s="5"/>
      <c r="GNK10" s="5"/>
      <c r="GNL10" s="5"/>
      <c r="GNM10" s="5"/>
      <c r="GNN10" s="5"/>
      <c r="GNO10" s="5"/>
      <c r="GNP10" s="5"/>
      <c r="GNQ10" s="5"/>
      <c r="GNR10" s="5"/>
      <c r="GNS10" s="5"/>
      <c r="GNT10" s="5"/>
      <c r="GNU10" s="5"/>
      <c r="GNV10" s="5"/>
      <c r="GNW10" s="5"/>
      <c r="GNX10" s="5"/>
      <c r="GNY10" s="5"/>
      <c r="GNZ10" s="5"/>
      <c r="GOA10" s="5"/>
      <c r="GOB10" s="5"/>
      <c r="GOC10" s="5"/>
      <c r="GOD10" s="5"/>
      <c r="GOE10" s="5"/>
      <c r="GOF10" s="5"/>
      <c r="GOG10" s="5"/>
      <c r="GOH10" s="5"/>
      <c r="GOI10" s="5"/>
      <c r="GOJ10" s="5"/>
      <c r="GOK10" s="5"/>
      <c r="GOL10" s="5"/>
      <c r="GOM10" s="5"/>
      <c r="GON10" s="5"/>
      <c r="GOO10" s="5"/>
      <c r="GOP10" s="5"/>
      <c r="GOQ10" s="5"/>
      <c r="GOR10" s="5"/>
      <c r="GOS10" s="5"/>
      <c r="GOT10" s="5"/>
      <c r="GOU10" s="5"/>
      <c r="GOV10" s="5"/>
      <c r="GOW10" s="5"/>
      <c r="GOX10" s="5"/>
      <c r="GOY10" s="5"/>
      <c r="GOZ10" s="5"/>
      <c r="GPA10" s="5"/>
      <c r="GPB10" s="5"/>
      <c r="GPC10" s="5"/>
      <c r="GPD10" s="5"/>
      <c r="GPE10" s="5"/>
      <c r="GPF10" s="5"/>
      <c r="GPG10" s="5"/>
      <c r="GPH10" s="5"/>
      <c r="GPI10" s="5"/>
      <c r="GPJ10" s="5"/>
      <c r="GPK10" s="5"/>
      <c r="GPL10" s="5"/>
      <c r="GPM10" s="5"/>
      <c r="GPN10" s="5"/>
      <c r="GPO10" s="5"/>
      <c r="GPP10" s="5"/>
      <c r="GPQ10" s="5"/>
      <c r="GPR10" s="5"/>
      <c r="GPS10" s="5"/>
      <c r="GPT10" s="5"/>
      <c r="GPU10" s="5"/>
      <c r="GPV10" s="5"/>
      <c r="GPW10" s="5"/>
      <c r="GPX10" s="5"/>
      <c r="GPY10" s="5"/>
      <c r="GPZ10" s="5"/>
      <c r="GQA10" s="5"/>
      <c r="GQB10" s="5"/>
      <c r="GQC10" s="5"/>
      <c r="GQD10" s="5"/>
      <c r="GQE10" s="5"/>
      <c r="GQF10" s="5"/>
      <c r="GQG10" s="5"/>
      <c r="GQH10" s="5"/>
      <c r="GQI10" s="5"/>
      <c r="GQJ10" s="5"/>
      <c r="GQK10" s="5"/>
      <c r="GQL10" s="5"/>
      <c r="GQM10" s="5"/>
      <c r="GQN10" s="5"/>
      <c r="GQO10" s="5"/>
      <c r="GQP10" s="5"/>
      <c r="GQQ10" s="5"/>
      <c r="GQR10" s="5"/>
      <c r="GQS10" s="5"/>
      <c r="GQT10" s="5"/>
      <c r="GQU10" s="5"/>
      <c r="GQV10" s="5"/>
      <c r="GQW10" s="5"/>
      <c r="GQX10" s="5"/>
      <c r="GQY10" s="5"/>
      <c r="GQZ10" s="5"/>
      <c r="GRA10" s="5"/>
      <c r="GRB10" s="5"/>
      <c r="GRC10" s="5"/>
      <c r="GRD10" s="5"/>
      <c r="GRE10" s="5"/>
      <c r="GRF10" s="5"/>
      <c r="GRG10" s="5"/>
      <c r="GRH10" s="5"/>
      <c r="GRI10" s="5"/>
      <c r="GRJ10" s="5"/>
      <c r="GRK10" s="5"/>
      <c r="GRL10" s="5"/>
      <c r="GRM10" s="5"/>
      <c r="GRN10" s="5"/>
      <c r="GRO10" s="5"/>
      <c r="GRP10" s="5"/>
      <c r="GRQ10" s="5"/>
      <c r="GRR10" s="5"/>
      <c r="GRS10" s="5"/>
      <c r="GRT10" s="5"/>
      <c r="GRU10" s="5"/>
      <c r="GRV10" s="5"/>
      <c r="GRW10" s="5"/>
      <c r="GRX10" s="5"/>
      <c r="GRY10" s="5"/>
      <c r="GRZ10" s="5"/>
      <c r="GSA10" s="5"/>
      <c r="GSB10" s="5"/>
      <c r="GSC10" s="5"/>
      <c r="GSD10" s="5"/>
      <c r="GSE10" s="5"/>
      <c r="GSF10" s="5"/>
      <c r="GSG10" s="5"/>
      <c r="GSH10" s="5"/>
      <c r="GSI10" s="5"/>
      <c r="GSJ10" s="5"/>
      <c r="GSK10" s="5"/>
      <c r="GSL10" s="5"/>
      <c r="GSM10" s="5"/>
      <c r="GSN10" s="5"/>
      <c r="GSO10" s="5"/>
      <c r="GSP10" s="5"/>
      <c r="GSQ10" s="5"/>
      <c r="GSR10" s="5"/>
      <c r="GSS10" s="5"/>
      <c r="GST10" s="5"/>
      <c r="GSU10" s="5"/>
      <c r="GSV10" s="5"/>
      <c r="GSW10" s="5"/>
      <c r="GSX10" s="5"/>
      <c r="GSY10" s="5"/>
      <c r="GSZ10" s="5"/>
      <c r="GTA10" s="5"/>
      <c r="GTB10" s="5"/>
      <c r="GTC10" s="5"/>
      <c r="GTD10" s="5"/>
      <c r="GTE10" s="5"/>
      <c r="GTF10" s="5"/>
      <c r="GTG10" s="5"/>
      <c r="GTH10" s="5"/>
      <c r="GTI10" s="5"/>
      <c r="GTJ10" s="5"/>
      <c r="GTK10" s="5"/>
      <c r="GTL10" s="5"/>
      <c r="GTM10" s="5"/>
      <c r="GTN10" s="5"/>
      <c r="GTO10" s="5"/>
      <c r="GTP10" s="5"/>
      <c r="GTQ10" s="5"/>
      <c r="GTR10" s="5"/>
      <c r="GTS10" s="5"/>
      <c r="GTT10" s="5"/>
      <c r="GTU10" s="5"/>
      <c r="GTV10" s="5"/>
      <c r="GTW10" s="5"/>
      <c r="GTX10" s="5"/>
      <c r="GTY10" s="5"/>
      <c r="GTZ10" s="5"/>
      <c r="GUA10" s="5"/>
      <c r="GUB10" s="5"/>
      <c r="GUC10" s="5"/>
      <c r="GUD10" s="5"/>
      <c r="GUE10" s="5"/>
      <c r="GUF10" s="5"/>
      <c r="GUG10" s="5"/>
      <c r="GUH10" s="5"/>
      <c r="GUI10" s="5"/>
      <c r="GUJ10" s="5"/>
      <c r="GUK10" s="5"/>
      <c r="GUL10" s="5"/>
      <c r="GUM10" s="5"/>
      <c r="GUN10" s="5"/>
      <c r="GUO10" s="5"/>
      <c r="GUP10" s="5"/>
      <c r="GUQ10" s="5"/>
      <c r="GUR10" s="5"/>
      <c r="GUS10" s="5"/>
      <c r="GUT10" s="5"/>
      <c r="GUU10" s="5"/>
      <c r="GUV10" s="5"/>
      <c r="GUW10" s="5"/>
      <c r="GUX10" s="5"/>
      <c r="GUY10" s="5"/>
      <c r="GUZ10" s="5"/>
      <c r="GVA10" s="5"/>
      <c r="GVB10" s="5"/>
      <c r="GVC10" s="5"/>
      <c r="GVD10" s="5"/>
      <c r="GVE10" s="5"/>
      <c r="GVF10" s="5"/>
      <c r="GVG10" s="5"/>
      <c r="GVH10" s="5"/>
      <c r="GVI10" s="5"/>
      <c r="GVJ10" s="5"/>
      <c r="GVK10" s="5"/>
      <c r="GVL10" s="5"/>
      <c r="GVM10" s="5"/>
      <c r="GVN10" s="5"/>
      <c r="GVO10" s="5"/>
      <c r="GVP10" s="5"/>
      <c r="GVQ10" s="5"/>
      <c r="GVR10" s="5"/>
      <c r="GVS10" s="5"/>
      <c r="GVT10" s="5"/>
      <c r="GVU10" s="5"/>
      <c r="GVV10" s="5"/>
      <c r="GVW10" s="5"/>
      <c r="GVX10" s="5"/>
      <c r="GVY10" s="5"/>
      <c r="GVZ10" s="5"/>
      <c r="GWA10" s="5"/>
      <c r="GWB10" s="5"/>
      <c r="GWC10" s="5"/>
      <c r="GWD10" s="5"/>
      <c r="GWE10" s="5"/>
      <c r="GWF10" s="5"/>
      <c r="GWG10" s="5"/>
      <c r="GWH10" s="5"/>
      <c r="GWI10" s="5"/>
      <c r="GWJ10" s="5"/>
      <c r="GWK10" s="5"/>
      <c r="GWL10" s="5"/>
      <c r="GWM10" s="5"/>
      <c r="GWN10" s="5"/>
      <c r="GWO10" s="5"/>
      <c r="GWP10" s="5"/>
      <c r="GWQ10" s="5"/>
      <c r="GWR10" s="5"/>
      <c r="GWS10" s="5"/>
      <c r="GWT10" s="5"/>
      <c r="GWU10" s="5"/>
      <c r="GWV10" s="5"/>
      <c r="GWW10" s="5"/>
      <c r="GWX10" s="5"/>
      <c r="GWY10" s="5"/>
      <c r="GWZ10" s="5"/>
      <c r="GXA10" s="5"/>
      <c r="GXB10" s="5"/>
      <c r="GXC10" s="5"/>
      <c r="GXD10" s="5"/>
      <c r="GXE10" s="5"/>
      <c r="GXF10" s="5"/>
      <c r="GXG10" s="5"/>
      <c r="GXH10" s="5"/>
      <c r="GXI10" s="5"/>
      <c r="GXJ10" s="5"/>
      <c r="GXK10" s="5"/>
      <c r="GXL10" s="5"/>
      <c r="GXM10" s="5"/>
      <c r="GXN10" s="5"/>
      <c r="GXO10" s="5"/>
      <c r="GXP10" s="5"/>
      <c r="GXQ10" s="5"/>
      <c r="GXR10" s="5"/>
      <c r="GXS10" s="5"/>
      <c r="GXT10" s="5"/>
      <c r="GXU10" s="5"/>
      <c r="GXV10" s="5"/>
      <c r="GXW10" s="5"/>
      <c r="GXX10" s="5"/>
      <c r="GXY10" s="5"/>
      <c r="GXZ10" s="5"/>
      <c r="GYA10" s="5"/>
      <c r="GYB10" s="5"/>
      <c r="GYC10" s="5"/>
      <c r="GYD10" s="5"/>
      <c r="GYE10" s="5"/>
      <c r="GYF10" s="5"/>
      <c r="GYG10" s="5"/>
      <c r="GYH10" s="5"/>
      <c r="GYI10" s="5"/>
      <c r="GYJ10" s="5"/>
      <c r="GYK10" s="5"/>
      <c r="GYL10" s="5"/>
      <c r="GYM10" s="5"/>
      <c r="GYN10" s="5"/>
      <c r="GYO10" s="5"/>
      <c r="GYP10" s="5"/>
      <c r="GYQ10" s="5"/>
      <c r="GYR10" s="5"/>
      <c r="GYS10" s="5"/>
      <c r="GYT10" s="5"/>
      <c r="GYU10" s="5"/>
      <c r="GYV10" s="5"/>
      <c r="GYW10" s="5"/>
      <c r="GYX10" s="5"/>
      <c r="GYY10" s="5"/>
      <c r="GYZ10" s="5"/>
      <c r="GZA10" s="5"/>
      <c r="GZB10" s="5"/>
      <c r="GZC10" s="5"/>
      <c r="GZD10" s="5"/>
      <c r="GZE10" s="5"/>
      <c r="GZF10" s="5"/>
      <c r="GZG10" s="5"/>
      <c r="GZH10" s="5"/>
      <c r="GZI10" s="5"/>
      <c r="GZJ10" s="5"/>
      <c r="GZK10" s="5"/>
      <c r="GZL10" s="5"/>
      <c r="GZM10" s="5"/>
      <c r="GZN10" s="5"/>
      <c r="GZO10" s="5"/>
      <c r="GZP10" s="5"/>
      <c r="GZQ10" s="5"/>
      <c r="GZR10" s="5"/>
      <c r="GZS10" s="5"/>
      <c r="GZT10" s="5"/>
      <c r="GZU10" s="5"/>
      <c r="GZV10" s="5"/>
      <c r="GZW10" s="5"/>
      <c r="GZX10" s="5"/>
      <c r="GZY10" s="5"/>
      <c r="GZZ10" s="5"/>
      <c r="HAA10" s="5"/>
      <c r="HAB10" s="5"/>
      <c r="HAC10" s="5"/>
      <c r="HAD10" s="5"/>
      <c r="HAE10" s="5"/>
      <c r="HAF10" s="5"/>
      <c r="HAG10" s="5"/>
      <c r="HAH10" s="5"/>
      <c r="HAI10" s="5"/>
      <c r="HAJ10" s="5"/>
      <c r="HAK10" s="5"/>
      <c r="HAL10" s="5"/>
      <c r="HAM10" s="5"/>
      <c r="HAN10" s="5"/>
      <c r="HAO10" s="5"/>
      <c r="HAP10" s="5"/>
      <c r="HAQ10" s="5"/>
      <c r="HAR10" s="5"/>
      <c r="HAS10" s="5"/>
      <c r="HAT10" s="5"/>
      <c r="HAU10" s="5"/>
      <c r="HAV10" s="5"/>
      <c r="HAW10" s="5"/>
      <c r="HAX10" s="5"/>
      <c r="HAY10" s="5"/>
      <c r="HAZ10" s="5"/>
      <c r="HBA10" s="5"/>
      <c r="HBB10" s="5"/>
      <c r="HBC10" s="5"/>
      <c r="HBD10" s="5"/>
      <c r="HBE10" s="5"/>
      <c r="HBF10" s="5"/>
      <c r="HBG10" s="5"/>
      <c r="HBH10" s="5"/>
      <c r="HBI10" s="5"/>
      <c r="HBJ10" s="5"/>
      <c r="HBK10" s="5"/>
      <c r="HBL10" s="5"/>
      <c r="HBM10" s="5"/>
      <c r="HBN10" s="5"/>
      <c r="HBO10" s="5"/>
      <c r="HBP10" s="5"/>
      <c r="HBQ10" s="5"/>
      <c r="HBR10" s="5"/>
      <c r="HBS10" s="5"/>
      <c r="HBT10" s="5"/>
      <c r="HBU10" s="5"/>
      <c r="HBV10" s="5"/>
      <c r="HBW10" s="5"/>
      <c r="HBX10" s="5"/>
      <c r="HBY10" s="5"/>
      <c r="HBZ10" s="5"/>
      <c r="HCA10" s="5"/>
      <c r="HCB10" s="5"/>
      <c r="HCC10" s="5"/>
      <c r="HCD10" s="5"/>
      <c r="HCE10" s="5"/>
      <c r="HCF10" s="5"/>
      <c r="HCG10" s="5"/>
      <c r="HCH10" s="5"/>
      <c r="HCI10" s="5"/>
      <c r="HCJ10" s="5"/>
      <c r="HCK10" s="5"/>
      <c r="HCL10" s="5"/>
      <c r="HCM10" s="5"/>
      <c r="HCN10" s="5"/>
      <c r="HCO10" s="5"/>
      <c r="HCP10" s="5"/>
      <c r="HCQ10" s="5"/>
      <c r="HCR10" s="5"/>
      <c r="HCS10" s="5"/>
      <c r="HCT10" s="5"/>
      <c r="HCU10" s="5"/>
      <c r="HCV10" s="5"/>
      <c r="HCW10" s="5"/>
      <c r="HCX10" s="5"/>
      <c r="HCY10" s="5"/>
      <c r="HCZ10" s="5"/>
      <c r="HDA10" s="5"/>
      <c r="HDB10" s="5"/>
      <c r="HDC10" s="5"/>
      <c r="HDD10" s="5"/>
      <c r="HDE10" s="5"/>
      <c r="HDF10" s="5"/>
      <c r="HDG10" s="5"/>
      <c r="HDH10" s="5"/>
      <c r="HDI10" s="5"/>
      <c r="HDJ10" s="5"/>
      <c r="HDK10" s="5"/>
      <c r="HDL10" s="5"/>
      <c r="HDM10" s="5"/>
      <c r="HDN10" s="5"/>
      <c r="HDO10" s="5"/>
      <c r="HDP10" s="5"/>
      <c r="HDQ10" s="5"/>
      <c r="HDR10" s="5"/>
      <c r="HDS10" s="5"/>
      <c r="HDT10" s="5"/>
      <c r="HDU10" s="5"/>
      <c r="HDV10" s="5"/>
      <c r="HDW10" s="5"/>
      <c r="HDX10" s="5"/>
      <c r="HDY10" s="5"/>
      <c r="HDZ10" s="5"/>
      <c r="HEA10" s="5"/>
      <c r="HEB10" s="5"/>
      <c r="HEC10" s="5"/>
      <c r="HED10" s="5"/>
      <c r="HEE10" s="5"/>
      <c r="HEF10" s="5"/>
      <c r="HEG10" s="5"/>
      <c r="HEH10" s="5"/>
      <c r="HEI10" s="5"/>
      <c r="HEJ10" s="5"/>
      <c r="HEK10" s="5"/>
      <c r="HEL10" s="5"/>
      <c r="HEM10" s="5"/>
      <c r="HEN10" s="5"/>
      <c r="HEO10" s="5"/>
      <c r="HEP10" s="5"/>
      <c r="HEQ10" s="5"/>
      <c r="HER10" s="5"/>
      <c r="HES10" s="5"/>
      <c r="HET10" s="5"/>
      <c r="HEU10" s="5"/>
      <c r="HEV10" s="5"/>
      <c r="HEW10" s="5"/>
      <c r="HEX10" s="5"/>
      <c r="HEY10" s="5"/>
      <c r="HEZ10" s="5"/>
      <c r="HFA10" s="5"/>
      <c r="HFB10" s="5"/>
      <c r="HFC10" s="5"/>
      <c r="HFD10" s="5"/>
      <c r="HFE10" s="5"/>
      <c r="HFF10" s="5"/>
      <c r="HFG10" s="5"/>
      <c r="HFH10" s="5"/>
      <c r="HFI10" s="5"/>
      <c r="HFJ10" s="5"/>
      <c r="HFK10" s="5"/>
      <c r="HFL10" s="5"/>
      <c r="HFM10" s="5"/>
      <c r="HFN10" s="5"/>
      <c r="HFO10" s="5"/>
      <c r="HFP10" s="5"/>
      <c r="HFQ10" s="5"/>
      <c r="HFR10" s="5"/>
      <c r="HFS10" s="5"/>
      <c r="HFT10" s="5"/>
      <c r="HFU10" s="5"/>
      <c r="HFV10" s="5"/>
      <c r="HFW10" s="5"/>
      <c r="HFX10" s="5"/>
      <c r="HFY10" s="5"/>
      <c r="HFZ10" s="5"/>
      <c r="HGA10" s="5"/>
      <c r="HGB10" s="5"/>
      <c r="HGC10" s="5"/>
      <c r="HGD10" s="5"/>
      <c r="HGE10" s="5"/>
      <c r="HGF10" s="5"/>
      <c r="HGG10" s="5"/>
      <c r="HGH10" s="5"/>
      <c r="HGI10" s="5"/>
      <c r="HGJ10" s="5"/>
      <c r="HGK10" s="5"/>
      <c r="HGL10" s="5"/>
      <c r="HGM10" s="5"/>
      <c r="HGN10" s="5"/>
      <c r="HGO10" s="5"/>
      <c r="HGP10" s="5"/>
      <c r="HGQ10" s="5"/>
      <c r="HGR10" s="5"/>
      <c r="HGS10" s="5"/>
      <c r="HGT10" s="5"/>
      <c r="HGU10" s="5"/>
      <c r="HGV10" s="5"/>
      <c r="HGW10" s="5"/>
      <c r="HGX10" s="5"/>
      <c r="HGY10" s="5"/>
      <c r="HGZ10" s="5"/>
      <c r="HHA10" s="5"/>
      <c r="HHB10" s="5"/>
      <c r="HHC10" s="5"/>
      <c r="HHD10" s="5"/>
      <c r="HHE10" s="5"/>
      <c r="HHF10" s="5"/>
      <c r="HHG10" s="5"/>
      <c r="HHH10" s="5"/>
      <c r="HHI10" s="5"/>
      <c r="HHJ10" s="5"/>
      <c r="HHK10" s="5"/>
      <c r="HHL10" s="5"/>
      <c r="HHM10" s="5"/>
      <c r="HHN10" s="5"/>
      <c r="HHO10" s="5"/>
      <c r="HHP10" s="5"/>
      <c r="HHQ10" s="5"/>
      <c r="HHR10" s="5"/>
      <c r="HHS10" s="5"/>
      <c r="HHT10" s="5"/>
      <c r="HHU10" s="5"/>
      <c r="HHV10" s="5"/>
      <c r="HHW10" s="5"/>
      <c r="HHX10" s="5"/>
      <c r="HHY10" s="5"/>
      <c r="HHZ10" s="5"/>
      <c r="HIA10" s="5"/>
      <c r="HIB10" s="5"/>
      <c r="HIC10" s="5"/>
      <c r="HID10" s="5"/>
      <c r="HIE10" s="5"/>
      <c r="HIF10" s="5"/>
      <c r="HIG10" s="5"/>
      <c r="HIH10" s="5"/>
      <c r="HII10" s="5"/>
      <c r="HIJ10" s="5"/>
      <c r="HIK10" s="5"/>
      <c r="HIL10" s="5"/>
      <c r="HIM10" s="5"/>
      <c r="HIN10" s="5"/>
      <c r="HIO10" s="5"/>
      <c r="HIP10" s="5"/>
      <c r="HIQ10" s="5"/>
      <c r="HIR10" s="5"/>
      <c r="HIS10" s="5"/>
      <c r="HIT10" s="5"/>
      <c r="HIU10" s="5"/>
      <c r="HIV10" s="5"/>
      <c r="HIW10" s="5"/>
      <c r="HIX10" s="5"/>
      <c r="HIY10" s="5"/>
      <c r="HIZ10" s="5"/>
      <c r="HJA10" s="5"/>
      <c r="HJB10" s="5"/>
      <c r="HJC10" s="5"/>
      <c r="HJD10" s="5"/>
      <c r="HJE10" s="5"/>
      <c r="HJF10" s="5"/>
      <c r="HJG10" s="5"/>
      <c r="HJH10" s="5"/>
      <c r="HJI10" s="5"/>
      <c r="HJJ10" s="5"/>
      <c r="HJK10" s="5"/>
      <c r="HJL10" s="5"/>
      <c r="HJM10" s="5"/>
      <c r="HJN10" s="5"/>
      <c r="HJO10" s="5"/>
      <c r="HJP10" s="5"/>
      <c r="HJQ10" s="5"/>
      <c r="HJR10" s="5"/>
      <c r="HJS10" s="5"/>
      <c r="HJT10" s="5"/>
      <c r="HJU10" s="5"/>
      <c r="HJV10" s="5"/>
      <c r="HJW10" s="5"/>
      <c r="HJX10" s="5"/>
      <c r="HJY10" s="5"/>
      <c r="HJZ10" s="5"/>
      <c r="HKA10" s="5"/>
      <c r="HKB10" s="5"/>
      <c r="HKC10" s="5"/>
      <c r="HKD10" s="5"/>
      <c r="HKE10" s="5"/>
      <c r="HKF10" s="5"/>
      <c r="HKG10" s="5"/>
      <c r="HKH10" s="5"/>
      <c r="HKI10" s="5"/>
      <c r="HKJ10" s="5"/>
      <c r="HKK10" s="5"/>
      <c r="HKL10" s="5"/>
      <c r="HKM10" s="5"/>
      <c r="HKN10" s="5"/>
      <c r="HKO10" s="5"/>
      <c r="HKP10" s="5"/>
      <c r="HKQ10" s="5"/>
      <c r="HKR10" s="5"/>
      <c r="HKS10" s="5"/>
      <c r="HKT10" s="5"/>
      <c r="HKU10" s="5"/>
      <c r="HKV10" s="5"/>
      <c r="HKW10" s="5"/>
      <c r="HKX10" s="5"/>
      <c r="HKY10" s="5"/>
      <c r="HKZ10" s="5"/>
      <c r="HLA10" s="5"/>
      <c r="HLB10" s="5"/>
      <c r="HLC10" s="5"/>
      <c r="HLD10" s="5"/>
      <c r="HLE10" s="5"/>
      <c r="HLF10" s="5"/>
      <c r="HLG10" s="5"/>
      <c r="HLH10" s="5"/>
      <c r="HLI10" s="5"/>
      <c r="HLJ10" s="5"/>
      <c r="HLK10" s="5"/>
      <c r="HLL10" s="5"/>
      <c r="HLM10" s="5"/>
      <c r="HLN10" s="5"/>
      <c r="HLO10" s="5"/>
      <c r="HLP10" s="5"/>
      <c r="HLQ10" s="5"/>
      <c r="HLR10" s="5"/>
      <c r="HLS10" s="5"/>
      <c r="HLT10" s="5"/>
      <c r="HLU10" s="5"/>
      <c r="HLV10" s="5"/>
      <c r="HLW10" s="5"/>
      <c r="HLX10" s="5"/>
      <c r="HLY10" s="5"/>
      <c r="HLZ10" s="5"/>
      <c r="HMA10" s="5"/>
      <c r="HMB10" s="5"/>
      <c r="HMC10" s="5"/>
      <c r="HMD10" s="5"/>
      <c r="HME10" s="5"/>
      <c r="HMF10" s="5"/>
      <c r="HMG10" s="5"/>
      <c r="HMH10" s="5"/>
      <c r="HMI10" s="5"/>
      <c r="HMJ10" s="5"/>
      <c r="HMK10" s="5"/>
      <c r="HML10" s="5"/>
      <c r="HMM10" s="5"/>
      <c r="HMN10" s="5"/>
      <c r="HMO10" s="5"/>
      <c r="HMP10" s="5"/>
      <c r="HMQ10" s="5"/>
      <c r="HMR10" s="5"/>
      <c r="HMS10" s="5"/>
      <c r="HMT10" s="5"/>
      <c r="HMU10" s="5"/>
      <c r="HMV10" s="5"/>
      <c r="HMW10" s="5"/>
      <c r="HMX10" s="5"/>
      <c r="HMY10" s="5"/>
      <c r="HMZ10" s="5"/>
      <c r="HNA10" s="5"/>
      <c r="HNB10" s="5"/>
      <c r="HNC10" s="5"/>
      <c r="HND10" s="5"/>
      <c r="HNE10" s="5"/>
      <c r="HNF10" s="5"/>
      <c r="HNG10" s="5"/>
      <c r="HNH10" s="5"/>
      <c r="HNI10" s="5"/>
      <c r="HNJ10" s="5"/>
      <c r="HNK10" s="5"/>
      <c r="HNL10" s="5"/>
      <c r="HNM10" s="5"/>
      <c r="HNN10" s="5"/>
      <c r="HNO10" s="5"/>
      <c r="HNP10" s="5"/>
      <c r="HNQ10" s="5"/>
      <c r="HNR10" s="5"/>
      <c r="HNS10" s="5"/>
      <c r="HNT10" s="5"/>
      <c r="HNU10" s="5"/>
      <c r="HNV10" s="5"/>
      <c r="HNW10" s="5"/>
      <c r="HNX10" s="5"/>
      <c r="HNY10" s="5"/>
      <c r="HNZ10" s="5"/>
      <c r="HOA10" s="5"/>
      <c r="HOB10" s="5"/>
      <c r="HOC10" s="5"/>
      <c r="HOD10" s="5"/>
      <c r="HOE10" s="5"/>
      <c r="HOF10" s="5"/>
      <c r="HOG10" s="5"/>
      <c r="HOH10" s="5"/>
      <c r="HOI10" s="5"/>
      <c r="HOJ10" s="5"/>
      <c r="HOK10" s="5"/>
      <c r="HOL10" s="5"/>
      <c r="HOM10" s="5"/>
      <c r="HON10" s="5"/>
      <c r="HOO10" s="5"/>
      <c r="HOP10" s="5"/>
      <c r="HOQ10" s="5"/>
      <c r="HOR10" s="5"/>
      <c r="HOS10" s="5"/>
      <c r="HOT10" s="5"/>
      <c r="HOU10" s="5"/>
      <c r="HOV10" s="5"/>
      <c r="HOW10" s="5"/>
      <c r="HOX10" s="5"/>
      <c r="HOY10" s="5"/>
      <c r="HOZ10" s="5"/>
      <c r="HPA10" s="5"/>
      <c r="HPB10" s="5"/>
      <c r="HPC10" s="5"/>
      <c r="HPD10" s="5"/>
      <c r="HPE10" s="5"/>
      <c r="HPF10" s="5"/>
      <c r="HPG10" s="5"/>
      <c r="HPH10" s="5"/>
      <c r="HPI10" s="5"/>
      <c r="HPJ10" s="5"/>
      <c r="HPK10" s="5"/>
      <c r="HPL10" s="5"/>
      <c r="HPM10" s="5"/>
      <c r="HPN10" s="5"/>
      <c r="HPO10" s="5"/>
      <c r="HPP10" s="5"/>
      <c r="HPQ10" s="5"/>
      <c r="HPR10" s="5"/>
      <c r="HPS10" s="5"/>
      <c r="HPT10" s="5"/>
      <c r="HPU10" s="5"/>
      <c r="HPV10" s="5"/>
      <c r="HPW10" s="5"/>
      <c r="HPX10" s="5"/>
      <c r="HPY10" s="5"/>
      <c r="HPZ10" s="5"/>
      <c r="HQA10" s="5"/>
      <c r="HQB10" s="5"/>
      <c r="HQC10" s="5"/>
      <c r="HQD10" s="5"/>
      <c r="HQE10" s="5"/>
      <c r="HQF10" s="5"/>
      <c r="HQG10" s="5"/>
      <c r="HQH10" s="5"/>
      <c r="HQI10" s="5"/>
      <c r="HQJ10" s="5"/>
      <c r="HQK10" s="5"/>
      <c r="HQL10" s="5"/>
      <c r="HQM10" s="5"/>
      <c r="HQN10" s="5"/>
      <c r="HQO10" s="5"/>
      <c r="HQP10" s="5"/>
      <c r="HQQ10" s="5"/>
      <c r="HQR10" s="5"/>
      <c r="HQS10" s="5"/>
      <c r="HQT10" s="5"/>
      <c r="HQU10" s="5"/>
      <c r="HQV10" s="5"/>
      <c r="HQW10" s="5"/>
      <c r="HQX10" s="5"/>
      <c r="HQY10" s="5"/>
      <c r="HQZ10" s="5"/>
      <c r="HRA10" s="5"/>
      <c r="HRB10" s="5"/>
      <c r="HRC10" s="5"/>
      <c r="HRD10" s="5"/>
      <c r="HRE10" s="5"/>
      <c r="HRF10" s="5"/>
      <c r="HRG10" s="5"/>
      <c r="HRH10" s="5"/>
      <c r="HRI10" s="5"/>
      <c r="HRJ10" s="5"/>
      <c r="HRK10" s="5"/>
      <c r="HRL10" s="5"/>
      <c r="HRM10" s="5"/>
      <c r="HRN10" s="5"/>
      <c r="HRO10" s="5"/>
      <c r="HRP10" s="5"/>
      <c r="HRQ10" s="5"/>
      <c r="HRR10" s="5"/>
      <c r="HRS10" s="5"/>
      <c r="HRT10" s="5"/>
      <c r="HRU10" s="5"/>
      <c r="HRV10" s="5"/>
      <c r="HRW10" s="5"/>
      <c r="HRX10" s="5"/>
      <c r="HRY10" s="5"/>
      <c r="HRZ10" s="5"/>
      <c r="HSA10" s="5"/>
      <c r="HSB10" s="5"/>
      <c r="HSC10" s="5"/>
      <c r="HSD10" s="5"/>
      <c r="HSE10" s="5"/>
      <c r="HSF10" s="5"/>
      <c r="HSG10" s="5"/>
      <c r="HSH10" s="5"/>
      <c r="HSI10" s="5"/>
      <c r="HSJ10" s="5"/>
      <c r="HSK10" s="5"/>
      <c r="HSL10" s="5"/>
      <c r="HSM10" s="5"/>
      <c r="HSN10" s="5"/>
      <c r="HSO10" s="5"/>
      <c r="HSP10" s="5"/>
      <c r="HSQ10" s="5"/>
      <c r="HSR10" s="5"/>
      <c r="HSS10" s="5"/>
      <c r="HST10" s="5"/>
      <c r="HSU10" s="5"/>
      <c r="HSV10" s="5"/>
      <c r="HSW10" s="5"/>
      <c r="HSX10" s="5"/>
      <c r="HSY10" s="5"/>
      <c r="HSZ10" s="5"/>
      <c r="HTA10" s="5"/>
      <c r="HTB10" s="5"/>
      <c r="HTC10" s="5"/>
      <c r="HTD10" s="5"/>
      <c r="HTE10" s="5"/>
      <c r="HTF10" s="5"/>
      <c r="HTG10" s="5"/>
      <c r="HTH10" s="5"/>
      <c r="HTI10" s="5"/>
      <c r="HTJ10" s="5"/>
      <c r="HTK10" s="5"/>
      <c r="HTL10" s="5"/>
      <c r="HTM10" s="5"/>
      <c r="HTN10" s="5"/>
      <c r="HTO10" s="5"/>
      <c r="HTP10" s="5"/>
      <c r="HTQ10" s="5"/>
      <c r="HTR10" s="5"/>
      <c r="HTS10" s="5"/>
      <c r="HTT10" s="5"/>
      <c r="HTU10" s="5"/>
      <c r="HTV10" s="5"/>
      <c r="HTW10" s="5"/>
      <c r="HTX10" s="5"/>
      <c r="HTY10" s="5"/>
      <c r="HTZ10" s="5"/>
      <c r="HUA10" s="5"/>
      <c r="HUB10" s="5"/>
      <c r="HUC10" s="5"/>
      <c r="HUD10" s="5"/>
      <c r="HUE10" s="5"/>
      <c r="HUF10" s="5"/>
      <c r="HUG10" s="5"/>
      <c r="HUH10" s="5"/>
      <c r="HUI10" s="5"/>
      <c r="HUJ10" s="5"/>
      <c r="HUK10" s="5"/>
      <c r="HUL10" s="5"/>
      <c r="HUM10" s="5"/>
      <c r="HUN10" s="5"/>
      <c r="HUO10" s="5"/>
      <c r="HUP10" s="5"/>
      <c r="HUQ10" s="5"/>
      <c r="HUR10" s="5"/>
      <c r="HUS10" s="5"/>
      <c r="HUT10" s="5"/>
      <c r="HUU10" s="5"/>
      <c r="HUV10" s="5"/>
      <c r="HUW10" s="5"/>
      <c r="HUX10" s="5"/>
      <c r="HUY10" s="5"/>
      <c r="HUZ10" s="5"/>
      <c r="HVA10" s="5"/>
      <c r="HVB10" s="5"/>
      <c r="HVC10" s="5"/>
      <c r="HVD10" s="5"/>
      <c r="HVE10" s="5"/>
      <c r="HVF10" s="5"/>
      <c r="HVG10" s="5"/>
      <c r="HVH10" s="5"/>
      <c r="HVI10" s="5"/>
      <c r="HVJ10" s="5"/>
      <c r="HVK10" s="5"/>
      <c r="HVL10" s="5"/>
      <c r="HVM10" s="5"/>
      <c r="HVN10" s="5"/>
      <c r="HVO10" s="5"/>
      <c r="HVP10" s="5"/>
      <c r="HVQ10" s="5"/>
      <c r="HVR10" s="5"/>
      <c r="HVS10" s="5"/>
      <c r="HVT10" s="5"/>
      <c r="HVU10" s="5"/>
      <c r="HVV10" s="5"/>
      <c r="HVW10" s="5"/>
      <c r="HVX10" s="5"/>
      <c r="HVY10" s="5"/>
      <c r="HVZ10" s="5"/>
      <c r="HWA10" s="5"/>
      <c r="HWB10" s="5"/>
      <c r="HWC10" s="5"/>
      <c r="HWD10" s="5"/>
      <c r="HWE10" s="5"/>
      <c r="HWF10" s="5"/>
      <c r="HWG10" s="5"/>
      <c r="HWH10" s="5"/>
      <c r="HWI10" s="5"/>
      <c r="HWJ10" s="5"/>
      <c r="HWK10" s="5"/>
      <c r="HWL10" s="5"/>
      <c r="HWM10" s="5"/>
      <c r="HWN10" s="5"/>
      <c r="HWO10" s="5"/>
      <c r="HWP10" s="5"/>
      <c r="HWQ10" s="5"/>
      <c r="HWR10" s="5"/>
      <c r="HWS10" s="5"/>
      <c r="HWT10" s="5"/>
      <c r="HWU10" s="5"/>
      <c r="HWV10" s="5"/>
      <c r="HWW10" s="5"/>
      <c r="HWX10" s="5"/>
      <c r="HWY10" s="5"/>
      <c r="HWZ10" s="5"/>
      <c r="HXA10" s="5"/>
      <c r="HXB10" s="5"/>
      <c r="HXC10" s="5"/>
      <c r="HXD10" s="5"/>
      <c r="HXE10" s="5"/>
      <c r="HXF10" s="5"/>
      <c r="HXG10" s="5"/>
      <c r="HXH10" s="5"/>
      <c r="HXI10" s="5"/>
      <c r="HXJ10" s="5"/>
      <c r="HXK10" s="5"/>
      <c r="HXL10" s="5"/>
      <c r="HXM10" s="5"/>
      <c r="HXN10" s="5"/>
      <c r="HXO10" s="5"/>
      <c r="HXP10" s="5"/>
      <c r="HXQ10" s="5"/>
      <c r="HXR10" s="5"/>
      <c r="HXS10" s="5"/>
      <c r="HXT10" s="5"/>
      <c r="HXU10" s="5"/>
      <c r="HXV10" s="5"/>
      <c r="HXW10" s="5"/>
      <c r="HXX10" s="5"/>
      <c r="HXY10" s="5"/>
      <c r="HXZ10" s="5"/>
      <c r="HYA10" s="5"/>
      <c r="HYB10" s="5"/>
      <c r="HYC10" s="5"/>
      <c r="HYD10" s="5"/>
      <c r="HYE10" s="5"/>
      <c r="HYF10" s="5"/>
      <c r="HYG10" s="5"/>
      <c r="HYH10" s="5"/>
      <c r="HYI10" s="5"/>
      <c r="HYJ10" s="5"/>
      <c r="HYK10" s="5"/>
      <c r="HYL10" s="5"/>
      <c r="HYM10" s="5"/>
      <c r="HYN10" s="5"/>
      <c r="HYO10" s="5"/>
      <c r="HYP10" s="5"/>
      <c r="HYQ10" s="5"/>
      <c r="HYR10" s="5"/>
      <c r="HYS10" s="5"/>
      <c r="HYT10" s="5"/>
      <c r="HYU10" s="5"/>
      <c r="HYV10" s="5"/>
      <c r="HYW10" s="5"/>
      <c r="HYX10" s="5"/>
      <c r="HYY10" s="5"/>
      <c r="HYZ10" s="5"/>
      <c r="HZA10" s="5"/>
      <c r="HZB10" s="5"/>
      <c r="HZC10" s="5"/>
      <c r="HZD10" s="5"/>
      <c r="HZE10" s="5"/>
      <c r="HZF10" s="5"/>
      <c r="HZG10" s="5"/>
      <c r="HZH10" s="5"/>
      <c r="HZI10" s="5"/>
      <c r="HZJ10" s="5"/>
      <c r="HZK10" s="5"/>
      <c r="HZL10" s="5"/>
      <c r="HZM10" s="5"/>
      <c r="HZN10" s="5"/>
      <c r="HZO10" s="5"/>
      <c r="HZP10" s="5"/>
      <c r="HZQ10" s="5"/>
      <c r="HZR10" s="5"/>
      <c r="HZS10" s="5"/>
      <c r="HZT10" s="5"/>
      <c r="HZU10" s="5"/>
      <c r="HZV10" s="5"/>
      <c r="HZW10" s="5"/>
      <c r="HZX10" s="5"/>
      <c r="HZY10" s="5"/>
      <c r="HZZ10" s="5"/>
      <c r="IAA10" s="5"/>
      <c r="IAB10" s="5"/>
      <c r="IAC10" s="5"/>
      <c r="IAD10" s="5"/>
      <c r="IAE10" s="5"/>
      <c r="IAF10" s="5"/>
      <c r="IAG10" s="5"/>
      <c r="IAH10" s="5"/>
      <c r="IAI10" s="5"/>
      <c r="IAJ10" s="5"/>
      <c r="IAK10" s="5"/>
      <c r="IAL10" s="5"/>
      <c r="IAM10" s="5"/>
      <c r="IAN10" s="5"/>
      <c r="IAO10" s="5"/>
      <c r="IAP10" s="5"/>
      <c r="IAQ10" s="5"/>
      <c r="IAR10" s="5"/>
      <c r="IAS10" s="5"/>
      <c r="IAT10" s="5"/>
      <c r="IAU10" s="5"/>
      <c r="IAV10" s="5"/>
      <c r="IAW10" s="5"/>
      <c r="IAX10" s="5"/>
      <c r="IAY10" s="5"/>
      <c r="IAZ10" s="5"/>
      <c r="IBA10" s="5"/>
      <c r="IBB10" s="5"/>
      <c r="IBC10" s="5"/>
      <c r="IBD10" s="5"/>
      <c r="IBE10" s="5"/>
      <c r="IBF10" s="5"/>
      <c r="IBG10" s="5"/>
      <c r="IBH10" s="5"/>
      <c r="IBI10" s="5"/>
      <c r="IBJ10" s="5"/>
      <c r="IBK10" s="5"/>
      <c r="IBL10" s="5"/>
      <c r="IBM10" s="5"/>
      <c r="IBN10" s="5"/>
      <c r="IBO10" s="5"/>
      <c r="IBP10" s="5"/>
      <c r="IBQ10" s="5"/>
      <c r="IBR10" s="5"/>
      <c r="IBS10" s="5"/>
      <c r="IBT10" s="5"/>
      <c r="IBU10" s="5"/>
      <c r="IBV10" s="5"/>
      <c r="IBW10" s="5"/>
      <c r="IBX10" s="5"/>
      <c r="IBY10" s="5"/>
      <c r="IBZ10" s="5"/>
      <c r="ICA10" s="5"/>
      <c r="ICB10" s="5"/>
      <c r="ICC10" s="5"/>
      <c r="ICD10" s="5"/>
      <c r="ICE10" s="5"/>
      <c r="ICF10" s="5"/>
      <c r="ICG10" s="5"/>
      <c r="ICH10" s="5"/>
      <c r="ICI10" s="5"/>
      <c r="ICJ10" s="5"/>
      <c r="ICK10" s="5"/>
      <c r="ICL10" s="5"/>
      <c r="ICM10" s="5"/>
      <c r="ICN10" s="5"/>
      <c r="ICO10" s="5"/>
      <c r="ICP10" s="5"/>
      <c r="ICQ10" s="5"/>
      <c r="ICR10" s="5"/>
      <c r="ICS10" s="5"/>
      <c r="ICT10" s="5"/>
      <c r="ICU10" s="5"/>
      <c r="ICV10" s="5"/>
      <c r="ICW10" s="5"/>
      <c r="ICX10" s="5"/>
      <c r="ICY10" s="5"/>
      <c r="ICZ10" s="5"/>
      <c r="IDA10" s="5"/>
      <c r="IDB10" s="5"/>
      <c r="IDC10" s="5"/>
      <c r="IDD10" s="5"/>
      <c r="IDE10" s="5"/>
      <c r="IDF10" s="5"/>
      <c r="IDG10" s="5"/>
      <c r="IDH10" s="5"/>
      <c r="IDI10" s="5"/>
      <c r="IDJ10" s="5"/>
      <c r="IDK10" s="5"/>
      <c r="IDL10" s="5"/>
      <c r="IDM10" s="5"/>
      <c r="IDN10" s="5"/>
      <c r="IDO10" s="5"/>
      <c r="IDP10" s="5"/>
      <c r="IDQ10" s="5"/>
      <c r="IDR10" s="5"/>
      <c r="IDS10" s="5"/>
      <c r="IDT10" s="5"/>
      <c r="IDU10" s="5"/>
      <c r="IDV10" s="5"/>
      <c r="IDW10" s="5"/>
      <c r="IDX10" s="5"/>
      <c r="IDY10" s="5"/>
      <c r="IDZ10" s="5"/>
      <c r="IEA10" s="5"/>
      <c r="IEB10" s="5"/>
      <c r="IEC10" s="5"/>
      <c r="IED10" s="5"/>
      <c r="IEE10" s="5"/>
      <c r="IEF10" s="5"/>
      <c r="IEG10" s="5"/>
      <c r="IEH10" s="5"/>
      <c r="IEI10" s="5"/>
      <c r="IEJ10" s="5"/>
      <c r="IEK10" s="5"/>
      <c r="IEL10" s="5"/>
      <c r="IEM10" s="5"/>
      <c r="IEN10" s="5"/>
      <c r="IEO10" s="5"/>
      <c r="IEP10" s="5"/>
      <c r="IEQ10" s="5"/>
      <c r="IER10" s="5"/>
      <c r="IES10" s="5"/>
      <c r="IET10" s="5"/>
      <c r="IEU10" s="5"/>
      <c r="IEV10" s="5"/>
      <c r="IEW10" s="5"/>
      <c r="IEX10" s="5"/>
      <c r="IEY10" s="5"/>
      <c r="IEZ10" s="5"/>
      <c r="IFA10" s="5"/>
      <c r="IFB10" s="5"/>
      <c r="IFC10" s="5"/>
      <c r="IFD10" s="5"/>
      <c r="IFE10" s="5"/>
      <c r="IFF10" s="5"/>
      <c r="IFG10" s="5"/>
      <c r="IFH10" s="5"/>
      <c r="IFI10" s="5"/>
      <c r="IFJ10" s="5"/>
      <c r="IFK10" s="5"/>
      <c r="IFL10" s="5"/>
      <c r="IFM10" s="5"/>
      <c r="IFN10" s="5"/>
      <c r="IFO10" s="5"/>
      <c r="IFP10" s="5"/>
      <c r="IFQ10" s="5"/>
      <c r="IFR10" s="5"/>
      <c r="IFS10" s="5"/>
      <c r="IFT10" s="5"/>
      <c r="IFU10" s="5"/>
      <c r="IFV10" s="5"/>
      <c r="IFW10" s="5"/>
      <c r="IFX10" s="5"/>
      <c r="IFY10" s="5"/>
      <c r="IFZ10" s="5"/>
      <c r="IGA10" s="5"/>
      <c r="IGB10" s="5"/>
      <c r="IGC10" s="5"/>
      <c r="IGD10" s="5"/>
      <c r="IGE10" s="5"/>
      <c r="IGF10" s="5"/>
      <c r="IGG10" s="5"/>
      <c r="IGH10" s="5"/>
      <c r="IGI10" s="5"/>
      <c r="IGJ10" s="5"/>
      <c r="IGK10" s="5"/>
      <c r="IGL10" s="5"/>
      <c r="IGM10" s="5"/>
      <c r="IGN10" s="5"/>
      <c r="IGO10" s="5"/>
      <c r="IGP10" s="5"/>
      <c r="IGQ10" s="5"/>
      <c r="IGR10" s="5"/>
      <c r="IGS10" s="5"/>
      <c r="IGT10" s="5"/>
      <c r="IGU10" s="5"/>
      <c r="IGV10" s="5"/>
      <c r="IGW10" s="5"/>
      <c r="IGX10" s="5"/>
      <c r="IGY10" s="5"/>
      <c r="IGZ10" s="5"/>
      <c r="IHA10" s="5"/>
      <c r="IHB10" s="5"/>
      <c r="IHC10" s="5"/>
      <c r="IHD10" s="5"/>
      <c r="IHE10" s="5"/>
      <c r="IHF10" s="5"/>
      <c r="IHG10" s="5"/>
      <c r="IHH10" s="5"/>
      <c r="IHI10" s="5"/>
      <c r="IHJ10" s="5"/>
      <c r="IHK10" s="5"/>
      <c r="IHL10" s="5"/>
      <c r="IHM10" s="5"/>
      <c r="IHN10" s="5"/>
      <c r="IHO10" s="5"/>
      <c r="IHP10" s="5"/>
      <c r="IHQ10" s="5"/>
      <c r="IHR10" s="5"/>
      <c r="IHS10" s="5"/>
      <c r="IHT10" s="5"/>
      <c r="IHU10" s="5"/>
      <c r="IHV10" s="5"/>
      <c r="IHW10" s="5"/>
      <c r="IHX10" s="5"/>
      <c r="IHY10" s="5"/>
      <c r="IHZ10" s="5"/>
      <c r="IIA10" s="5"/>
      <c r="IIB10" s="5"/>
      <c r="IIC10" s="5"/>
      <c r="IID10" s="5"/>
      <c r="IIE10" s="5"/>
      <c r="IIF10" s="5"/>
      <c r="IIG10" s="5"/>
      <c r="IIH10" s="5"/>
      <c r="III10" s="5"/>
      <c r="IIJ10" s="5"/>
      <c r="IIK10" s="5"/>
      <c r="IIL10" s="5"/>
      <c r="IIM10" s="5"/>
      <c r="IIN10" s="5"/>
      <c r="IIO10" s="5"/>
      <c r="IIP10" s="5"/>
      <c r="IIQ10" s="5"/>
      <c r="IIR10" s="5"/>
      <c r="IIS10" s="5"/>
      <c r="IIT10" s="5"/>
      <c r="IIU10" s="5"/>
      <c r="IIV10" s="5"/>
      <c r="IIW10" s="5"/>
      <c r="IIX10" s="5"/>
      <c r="IIY10" s="5"/>
      <c r="IIZ10" s="5"/>
      <c r="IJA10" s="5"/>
      <c r="IJB10" s="5"/>
      <c r="IJC10" s="5"/>
      <c r="IJD10" s="5"/>
      <c r="IJE10" s="5"/>
      <c r="IJF10" s="5"/>
      <c r="IJG10" s="5"/>
      <c r="IJH10" s="5"/>
      <c r="IJI10" s="5"/>
      <c r="IJJ10" s="5"/>
      <c r="IJK10" s="5"/>
      <c r="IJL10" s="5"/>
      <c r="IJM10" s="5"/>
      <c r="IJN10" s="5"/>
      <c r="IJO10" s="5"/>
      <c r="IJP10" s="5"/>
      <c r="IJQ10" s="5"/>
      <c r="IJR10" s="5"/>
      <c r="IJS10" s="5"/>
      <c r="IJT10" s="5"/>
      <c r="IJU10" s="5"/>
      <c r="IJV10" s="5"/>
      <c r="IJW10" s="5"/>
      <c r="IJX10" s="5"/>
      <c r="IJY10" s="5"/>
      <c r="IJZ10" s="5"/>
      <c r="IKA10" s="5"/>
      <c r="IKB10" s="5"/>
      <c r="IKC10" s="5"/>
      <c r="IKD10" s="5"/>
      <c r="IKE10" s="5"/>
      <c r="IKF10" s="5"/>
      <c r="IKG10" s="5"/>
      <c r="IKH10" s="5"/>
      <c r="IKI10" s="5"/>
      <c r="IKJ10" s="5"/>
      <c r="IKK10" s="5"/>
      <c r="IKL10" s="5"/>
      <c r="IKM10" s="5"/>
      <c r="IKN10" s="5"/>
      <c r="IKO10" s="5"/>
      <c r="IKP10" s="5"/>
      <c r="IKQ10" s="5"/>
      <c r="IKR10" s="5"/>
      <c r="IKS10" s="5"/>
      <c r="IKT10" s="5"/>
      <c r="IKU10" s="5"/>
      <c r="IKV10" s="5"/>
      <c r="IKW10" s="5"/>
      <c r="IKX10" s="5"/>
      <c r="IKY10" s="5"/>
      <c r="IKZ10" s="5"/>
      <c r="ILA10" s="5"/>
      <c r="ILB10" s="5"/>
      <c r="ILC10" s="5"/>
      <c r="ILD10" s="5"/>
      <c r="ILE10" s="5"/>
      <c r="ILF10" s="5"/>
      <c r="ILG10" s="5"/>
      <c r="ILH10" s="5"/>
      <c r="ILI10" s="5"/>
      <c r="ILJ10" s="5"/>
      <c r="ILK10" s="5"/>
      <c r="ILL10" s="5"/>
      <c r="ILM10" s="5"/>
      <c r="ILN10" s="5"/>
      <c r="ILO10" s="5"/>
      <c r="ILP10" s="5"/>
      <c r="ILQ10" s="5"/>
      <c r="ILR10" s="5"/>
      <c r="ILS10" s="5"/>
      <c r="ILT10" s="5"/>
      <c r="ILU10" s="5"/>
      <c r="ILV10" s="5"/>
      <c r="ILW10" s="5"/>
      <c r="ILX10" s="5"/>
      <c r="ILY10" s="5"/>
      <c r="ILZ10" s="5"/>
      <c r="IMA10" s="5"/>
      <c r="IMB10" s="5"/>
      <c r="IMC10" s="5"/>
      <c r="IMD10" s="5"/>
      <c r="IME10" s="5"/>
      <c r="IMF10" s="5"/>
      <c r="IMG10" s="5"/>
      <c r="IMH10" s="5"/>
      <c r="IMI10" s="5"/>
      <c r="IMJ10" s="5"/>
      <c r="IMK10" s="5"/>
      <c r="IML10" s="5"/>
      <c r="IMM10" s="5"/>
      <c r="IMN10" s="5"/>
      <c r="IMO10" s="5"/>
      <c r="IMP10" s="5"/>
      <c r="IMQ10" s="5"/>
      <c r="IMR10" s="5"/>
      <c r="IMS10" s="5"/>
      <c r="IMT10" s="5"/>
      <c r="IMU10" s="5"/>
      <c r="IMV10" s="5"/>
      <c r="IMW10" s="5"/>
      <c r="IMX10" s="5"/>
      <c r="IMY10" s="5"/>
      <c r="IMZ10" s="5"/>
      <c r="INA10" s="5"/>
      <c r="INB10" s="5"/>
      <c r="INC10" s="5"/>
      <c r="IND10" s="5"/>
      <c r="INE10" s="5"/>
      <c r="INF10" s="5"/>
      <c r="ING10" s="5"/>
      <c r="INH10" s="5"/>
      <c r="INI10" s="5"/>
      <c r="INJ10" s="5"/>
      <c r="INK10" s="5"/>
      <c r="INL10" s="5"/>
      <c r="INM10" s="5"/>
      <c r="INN10" s="5"/>
      <c r="INO10" s="5"/>
      <c r="INP10" s="5"/>
      <c r="INQ10" s="5"/>
      <c r="INR10" s="5"/>
      <c r="INS10" s="5"/>
      <c r="INT10" s="5"/>
      <c r="INU10" s="5"/>
      <c r="INV10" s="5"/>
      <c r="INW10" s="5"/>
      <c r="INX10" s="5"/>
      <c r="INY10" s="5"/>
      <c r="INZ10" s="5"/>
      <c r="IOA10" s="5"/>
      <c r="IOB10" s="5"/>
      <c r="IOC10" s="5"/>
      <c r="IOD10" s="5"/>
      <c r="IOE10" s="5"/>
      <c r="IOF10" s="5"/>
      <c r="IOG10" s="5"/>
      <c r="IOH10" s="5"/>
      <c r="IOI10" s="5"/>
      <c r="IOJ10" s="5"/>
      <c r="IOK10" s="5"/>
      <c r="IOL10" s="5"/>
      <c r="IOM10" s="5"/>
      <c r="ION10" s="5"/>
      <c r="IOO10" s="5"/>
      <c r="IOP10" s="5"/>
      <c r="IOQ10" s="5"/>
      <c r="IOR10" s="5"/>
      <c r="IOS10" s="5"/>
      <c r="IOT10" s="5"/>
      <c r="IOU10" s="5"/>
      <c r="IOV10" s="5"/>
      <c r="IOW10" s="5"/>
      <c r="IOX10" s="5"/>
      <c r="IOY10" s="5"/>
      <c r="IOZ10" s="5"/>
      <c r="IPA10" s="5"/>
      <c r="IPB10" s="5"/>
      <c r="IPC10" s="5"/>
      <c r="IPD10" s="5"/>
      <c r="IPE10" s="5"/>
      <c r="IPF10" s="5"/>
      <c r="IPG10" s="5"/>
      <c r="IPH10" s="5"/>
      <c r="IPI10" s="5"/>
      <c r="IPJ10" s="5"/>
      <c r="IPK10" s="5"/>
      <c r="IPL10" s="5"/>
      <c r="IPM10" s="5"/>
      <c r="IPN10" s="5"/>
      <c r="IPO10" s="5"/>
      <c r="IPP10" s="5"/>
      <c r="IPQ10" s="5"/>
      <c r="IPR10" s="5"/>
      <c r="IPS10" s="5"/>
      <c r="IPT10" s="5"/>
      <c r="IPU10" s="5"/>
      <c r="IPV10" s="5"/>
      <c r="IPW10" s="5"/>
      <c r="IPX10" s="5"/>
      <c r="IPY10" s="5"/>
      <c r="IPZ10" s="5"/>
      <c r="IQA10" s="5"/>
      <c r="IQB10" s="5"/>
      <c r="IQC10" s="5"/>
      <c r="IQD10" s="5"/>
      <c r="IQE10" s="5"/>
      <c r="IQF10" s="5"/>
      <c r="IQG10" s="5"/>
      <c r="IQH10" s="5"/>
      <c r="IQI10" s="5"/>
      <c r="IQJ10" s="5"/>
      <c r="IQK10" s="5"/>
      <c r="IQL10" s="5"/>
      <c r="IQM10" s="5"/>
      <c r="IQN10" s="5"/>
      <c r="IQO10" s="5"/>
      <c r="IQP10" s="5"/>
      <c r="IQQ10" s="5"/>
      <c r="IQR10" s="5"/>
      <c r="IQS10" s="5"/>
      <c r="IQT10" s="5"/>
      <c r="IQU10" s="5"/>
      <c r="IQV10" s="5"/>
      <c r="IQW10" s="5"/>
      <c r="IQX10" s="5"/>
      <c r="IQY10" s="5"/>
      <c r="IQZ10" s="5"/>
      <c r="IRA10" s="5"/>
      <c r="IRB10" s="5"/>
      <c r="IRC10" s="5"/>
      <c r="IRD10" s="5"/>
      <c r="IRE10" s="5"/>
      <c r="IRF10" s="5"/>
      <c r="IRG10" s="5"/>
      <c r="IRH10" s="5"/>
      <c r="IRI10" s="5"/>
      <c r="IRJ10" s="5"/>
      <c r="IRK10" s="5"/>
      <c r="IRL10" s="5"/>
      <c r="IRM10" s="5"/>
      <c r="IRN10" s="5"/>
      <c r="IRO10" s="5"/>
      <c r="IRP10" s="5"/>
      <c r="IRQ10" s="5"/>
      <c r="IRR10" s="5"/>
      <c r="IRS10" s="5"/>
      <c r="IRT10" s="5"/>
      <c r="IRU10" s="5"/>
      <c r="IRV10" s="5"/>
      <c r="IRW10" s="5"/>
      <c r="IRX10" s="5"/>
      <c r="IRY10" s="5"/>
      <c r="IRZ10" s="5"/>
      <c r="ISA10" s="5"/>
      <c r="ISB10" s="5"/>
      <c r="ISC10" s="5"/>
      <c r="ISD10" s="5"/>
      <c r="ISE10" s="5"/>
      <c r="ISF10" s="5"/>
      <c r="ISG10" s="5"/>
      <c r="ISH10" s="5"/>
      <c r="ISI10" s="5"/>
      <c r="ISJ10" s="5"/>
      <c r="ISK10" s="5"/>
      <c r="ISL10" s="5"/>
      <c r="ISM10" s="5"/>
      <c r="ISN10" s="5"/>
      <c r="ISO10" s="5"/>
      <c r="ISP10" s="5"/>
      <c r="ISQ10" s="5"/>
      <c r="ISR10" s="5"/>
      <c r="ISS10" s="5"/>
      <c r="IST10" s="5"/>
      <c r="ISU10" s="5"/>
      <c r="ISV10" s="5"/>
      <c r="ISW10" s="5"/>
      <c r="ISX10" s="5"/>
      <c r="ISY10" s="5"/>
      <c r="ISZ10" s="5"/>
      <c r="ITA10" s="5"/>
      <c r="ITB10" s="5"/>
      <c r="ITC10" s="5"/>
      <c r="ITD10" s="5"/>
      <c r="ITE10" s="5"/>
      <c r="ITF10" s="5"/>
      <c r="ITG10" s="5"/>
      <c r="ITH10" s="5"/>
      <c r="ITI10" s="5"/>
      <c r="ITJ10" s="5"/>
      <c r="ITK10" s="5"/>
      <c r="ITL10" s="5"/>
      <c r="ITM10" s="5"/>
      <c r="ITN10" s="5"/>
      <c r="ITO10" s="5"/>
      <c r="ITP10" s="5"/>
      <c r="ITQ10" s="5"/>
      <c r="ITR10" s="5"/>
      <c r="ITS10" s="5"/>
      <c r="ITT10" s="5"/>
      <c r="ITU10" s="5"/>
      <c r="ITV10" s="5"/>
      <c r="ITW10" s="5"/>
      <c r="ITX10" s="5"/>
      <c r="ITY10" s="5"/>
      <c r="ITZ10" s="5"/>
      <c r="IUA10" s="5"/>
      <c r="IUB10" s="5"/>
      <c r="IUC10" s="5"/>
      <c r="IUD10" s="5"/>
      <c r="IUE10" s="5"/>
      <c r="IUF10" s="5"/>
      <c r="IUG10" s="5"/>
      <c r="IUH10" s="5"/>
      <c r="IUI10" s="5"/>
      <c r="IUJ10" s="5"/>
      <c r="IUK10" s="5"/>
      <c r="IUL10" s="5"/>
      <c r="IUM10" s="5"/>
      <c r="IUN10" s="5"/>
      <c r="IUO10" s="5"/>
      <c r="IUP10" s="5"/>
      <c r="IUQ10" s="5"/>
      <c r="IUR10" s="5"/>
      <c r="IUS10" s="5"/>
      <c r="IUT10" s="5"/>
      <c r="IUU10" s="5"/>
      <c r="IUV10" s="5"/>
      <c r="IUW10" s="5"/>
      <c r="IUX10" s="5"/>
      <c r="IUY10" s="5"/>
      <c r="IUZ10" s="5"/>
      <c r="IVA10" s="5"/>
      <c r="IVB10" s="5"/>
      <c r="IVC10" s="5"/>
      <c r="IVD10" s="5"/>
      <c r="IVE10" s="5"/>
      <c r="IVF10" s="5"/>
      <c r="IVG10" s="5"/>
      <c r="IVH10" s="5"/>
      <c r="IVI10" s="5"/>
      <c r="IVJ10" s="5"/>
      <c r="IVK10" s="5"/>
      <c r="IVL10" s="5"/>
      <c r="IVM10" s="5"/>
      <c r="IVN10" s="5"/>
      <c r="IVO10" s="5"/>
      <c r="IVP10" s="5"/>
      <c r="IVQ10" s="5"/>
      <c r="IVR10" s="5"/>
      <c r="IVS10" s="5"/>
      <c r="IVT10" s="5"/>
      <c r="IVU10" s="5"/>
      <c r="IVV10" s="5"/>
      <c r="IVW10" s="5"/>
      <c r="IVX10" s="5"/>
      <c r="IVY10" s="5"/>
      <c r="IVZ10" s="5"/>
      <c r="IWA10" s="5"/>
      <c r="IWB10" s="5"/>
      <c r="IWC10" s="5"/>
      <c r="IWD10" s="5"/>
      <c r="IWE10" s="5"/>
      <c r="IWF10" s="5"/>
      <c r="IWG10" s="5"/>
      <c r="IWH10" s="5"/>
      <c r="IWI10" s="5"/>
      <c r="IWJ10" s="5"/>
      <c r="IWK10" s="5"/>
      <c r="IWL10" s="5"/>
      <c r="IWM10" s="5"/>
      <c r="IWN10" s="5"/>
      <c r="IWO10" s="5"/>
      <c r="IWP10" s="5"/>
      <c r="IWQ10" s="5"/>
      <c r="IWR10" s="5"/>
      <c r="IWS10" s="5"/>
      <c r="IWT10" s="5"/>
      <c r="IWU10" s="5"/>
      <c r="IWV10" s="5"/>
      <c r="IWW10" s="5"/>
      <c r="IWX10" s="5"/>
      <c r="IWY10" s="5"/>
      <c r="IWZ10" s="5"/>
      <c r="IXA10" s="5"/>
      <c r="IXB10" s="5"/>
      <c r="IXC10" s="5"/>
      <c r="IXD10" s="5"/>
      <c r="IXE10" s="5"/>
      <c r="IXF10" s="5"/>
      <c r="IXG10" s="5"/>
      <c r="IXH10" s="5"/>
      <c r="IXI10" s="5"/>
      <c r="IXJ10" s="5"/>
      <c r="IXK10" s="5"/>
      <c r="IXL10" s="5"/>
      <c r="IXM10" s="5"/>
      <c r="IXN10" s="5"/>
      <c r="IXO10" s="5"/>
      <c r="IXP10" s="5"/>
      <c r="IXQ10" s="5"/>
      <c r="IXR10" s="5"/>
      <c r="IXS10" s="5"/>
      <c r="IXT10" s="5"/>
      <c r="IXU10" s="5"/>
      <c r="IXV10" s="5"/>
      <c r="IXW10" s="5"/>
      <c r="IXX10" s="5"/>
      <c r="IXY10" s="5"/>
      <c r="IXZ10" s="5"/>
      <c r="IYA10" s="5"/>
      <c r="IYB10" s="5"/>
      <c r="IYC10" s="5"/>
      <c r="IYD10" s="5"/>
      <c r="IYE10" s="5"/>
      <c r="IYF10" s="5"/>
      <c r="IYG10" s="5"/>
      <c r="IYH10" s="5"/>
      <c r="IYI10" s="5"/>
      <c r="IYJ10" s="5"/>
      <c r="IYK10" s="5"/>
      <c r="IYL10" s="5"/>
      <c r="IYM10" s="5"/>
      <c r="IYN10" s="5"/>
      <c r="IYO10" s="5"/>
      <c r="IYP10" s="5"/>
      <c r="IYQ10" s="5"/>
      <c r="IYR10" s="5"/>
      <c r="IYS10" s="5"/>
      <c r="IYT10" s="5"/>
      <c r="IYU10" s="5"/>
      <c r="IYV10" s="5"/>
      <c r="IYW10" s="5"/>
      <c r="IYX10" s="5"/>
      <c r="IYY10" s="5"/>
      <c r="IYZ10" s="5"/>
      <c r="IZA10" s="5"/>
      <c r="IZB10" s="5"/>
      <c r="IZC10" s="5"/>
      <c r="IZD10" s="5"/>
      <c r="IZE10" s="5"/>
      <c r="IZF10" s="5"/>
      <c r="IZG10" s="5"/>
      <c r="IZH10" s="5"/>
      <c r="IZI10" s="5"/>
      <c r="IZJ10" s="5"/>
      <c r="IZK10" s="5"/>
      <c r="IZL10" s="5"/>
      <c r="IZM10" s="5"/>
      <c r="IZN10" s="5"/>
      <c r="IZO10" s="5"/>
      <c r="IZP10" s="5"/>
      <c r="IZQ10" s="5"/>
      <c r="IZR10" s="5"/>
      <c r="IZS10" s="5"/>
      <c r="IZT10" s="5"/>
      <c r="IZU10" s="5"/>
      <c r="IZV10" s="5"/>
      <c r="IZW10" s="5"/>
      <c r="IZX10" s="5"/>
      <c r="IZY10" s="5"/>
      <c r="IZZ10" s="5"/>
      <c r="JAA10" s="5"/>
      <c r="JAB10" s="5"/>
      <c r="JAC10" s="5"/>
      <c r="JAD10" s="5"/>
      <c r="JAE10" s="5"/>
      <c r="JAF10" s="5"/>
      <c r="JAG10" s="5"/>
      <c r="JAH10" s="5"/>
      <c r="JAI10" s="5"/>
      <c r="JAJ10" s="5"/>
      <c r="JAK10" s="5"/>
      <c r="JAL10" s="5"/>
      <c r="JAM10" s="5"/>
      <c r="JAN10" s="5"/>
      <c r="JAO10" s="5"/>
      <c r="JAP10" s="5"/>
      <c r="JAQ10" s="5"/>
      <c r="JAR10" s="5"/>
      <c r="JAS10" s="5"/>
      <c r="JAT10" s="5"/>
      <c r="JAU10" s="5"/>
      <c r="JAV10" s="5"/>
      <c r="JAW10" s="5"/>
      <c r="JAX10" s="5"/>
      <c r="JAY10" s="5"/>
      <c r="JAZ10" s="5"/>
      <c r="JBA10" s="5"/>
      <c r="JBB10" s="5"/>
      <c r="JBC10" s="5"/>
      <c r="JBD10" s="5"/>
      <c r="JBE10" s="5"/>
      <c r="JBF10" s="5"/>
      <c r="JBG10" s="5"/>
      <c r="JBH10" s="5"/>
      <c r="JBI10" s="5"/>
      <c r="JBJ10" s="5"/>
      <c r="JBK10" s="5"/>
      <c r="JBL10" s="5"/>
      <c r="JBM10" s="5"/>
      <c r="JBN10" s="5"/>
      <c r="JBO10" s="5"/>
      <c r="JBP10" s="5"/>
      <c r="JBQ10" s="5"/>
      <c r="JBR10" s="5"/>
      <c r="JBS10" s="5"/>
      <c r="JBT10" s="5"/>
      <c r="JBU10" s="5"/>
      <c r="JBV10" s="5"/>
      <c r="JBW10" s="5"/>
      <c r="JBX10" s="5"/>
      <c r="JBY10" s="5"/>
      <c r="JBZ10" s="5"/>
      <c r="JCA10" s="5"/>
      <c r="JCB10" s="5"/>
      <c r="JCC10" s="5"/>
      <c r="JCD10" s="5"/>
      <c r="JCE10" s="5"/>
      <c r="JCF10" s="5"/>
      <c r="JCG10" s="5"/>
      <c r="JCH10" s="5"/>
      <c r="JCI10" s="5"/>
      <c r="JCJ10" s="5"/>
      <c r="JCK10" s="5"/>
      <c r="JCL10" s="5"/>
      <c r="JCM10" s="5"/>
      <c r="JCN10" s="5"/>
      <c r="JCO10" s="5"/>
      <c r="JCP10" s="5"/>
      <c r="JCQ10" s="5"/>
      <c r="JCR10" s="5"/>
      <c r="JCS10" s="5"/>
      <c r="JCT10" s="5"/>
      <c r="JCU10" s="5"/>
      <c r="JCV10" s="5"/>
      <c r="JCW10" s="5"/>
      <c r="JCX10" s="5"/>
      <c r="JCY10" s="5"/>
      <c r="JCZ10" s="5"/>
      <c r="JDA10" s="5"/>
      <c r="JDB10" s="5"/>
      <c r="JDC10" s="5"/>
      <c r="JDD10" s="5"/>
      <c r="JDE10" s="5"/>
      <c r="JDF10" s="5"/>
      <c r="JDG10" s="5"/>
      <c r="JDH10" s="5"/>
      <c r="JDI10" s="5"/>
      <c r="JDJ10" s="5"/>
      <c r="JDK10" s="5"/>
      <c r="JDL10" s="5"/>
      <c r="JDM10" s="5"/>
      <c r="JDN10" s="5"/>
      <c r="JDO10" s="5"/>
      <c r="JDP10" s="5"/>
      <c r="JDQ10" s="5"/>
      <c r="JDR10" s="5"/>
      <c r="JDS10" s="5"/>
      <c r="JDT10" s="5"/>
      <c r="JDU10" s="5"/>
      <c r="JDV10" s="5"/>
      <c r="JDW10" s="5"/>
      <c r="JDX10" s="5"/>
      <c r="JDY10" s="5"/>
      <c r="JDZ10" s="5"/>
      <c r="JEA10" s="5"/>
      <c r="JEB10" s="5"/>
      <c r="JEC10" s="5"/>
      <c r="JED10" s="5"/>
      <c r="JEE10" s="5"/>
      <c r="JEF10" s="5"/>
      <c r="JEG10" s="5"/>
      <c r="JEH10" s="5"/>
      <c r="JEI10" s="5"/>
      <c r="JEJ10" s="5"/>
      <c r="JEK10" s="5"/>
      <c r="JEL10" s="5"/>
      <c r="JEM10" s="5"/>
      <c r="JEN10" s="5"/>
      <c r="JEO10" s="5"/>
      <c r="JEP10" s="5"/>
      <c r="JEQ10" s="5"/>
      <c r="JER10" s="5"/>
      <c r="JES10" s="5"/>
      <c r="JET10" s="5"/>
      <c r="JEU10" s="5"/>
      <c r="JEV10" s="5"/>
      <c r="JEW10" s="5"/>
      <c r="JEX10" s="5"/>
      <c r="JEY10" s="5"/>
      <c r="JEZ10" s="5"/>
      <c r="JFA10" s="5"/>
      <c r="JFB10" s="5"/>
      <c r="JFC10" s="5"/>
      <c r="JFD10" s="5"/>
      <c r="JFE10" s="5"/>
      <c r="JFF10" s="5"/>
      <c r="JFG10" s="5"/>
      <c r="JFH10" s="5"/>
      <c r="JFI10" s="5"/>
      <c r="JFJ10" s="5"/>
      <c r="JFK10" s="5"/>
      <c r="JFL10" s="5"/>
      <c r="JFM10" s="5"/>
      <c r="JFN10" s="5"/>
      <c r="JFO10" s="5"/>
      <c r="JFP10" s="5"/>
      <c r="JFQ10" s="5"/>
      <c r="JFR10" s="5"/>
      <c r="JFS10" s="5"/>
      <c r="JFT10" s="5"/>
      <c r="JFU10" s="5"/>
      <c r="JFV10" s="5"/>
      <c r="JFW10" s="5"/>
      <c r="JFX10" s="5"/>
      <c r="JFY10" s="5"/>
      <c r="JFZ10" s="5"/>
      <c r="JGA10" s="5"/>
      <c r="JGB10" s="5"/>
      <c r="JGC10" s="5"/>
      <c r="JGD10" s="5"/>
      <c r="JGE10" s="5"/>
      <c r="JGF10" s="5"/>
      <c r="JGG10" s="5"/>
      <c r="JGH10" s="5"/>
      <c r="JGI10" s="5"/>
      <c r="JGJ10" s="5"/>
      <c r="JGK10" s="5"/>
      <c r="JGL10" s="5"/>
      <c r="JGM10" s="5"/>
      <c r="JGN10" s="5"/>
      <c r="JGO10" s="5"/>
      <c r="JGP10" s="5"/>
      <c r="JGQ10" s="5"/>
      <c r="JGR10" s="5"/>
      <c r="JGS10" s="5"/>
      <c r="JGT10" s="5"/>
      <c r="JGU10" s="5"/>
      <c r="JGV10" s="5"/>
      <c r="JGW10" s="5"/>
      <c r="JGX10" s="5"/>
      <c r="JGY10" s="5"/>
      <c r="JGZ10" s="5"/>
      <c r="JHA10" s="5"/>
      <c r="JHB10" s="5"/>
      <c r="JHC10" s="5"/>
      <c r="JHD10" s="5"/>
      <c r="JHE10" s="5"/>
      <c r="JHF10" s="5"/>
      <c r="JHG10" s="5"/>
      <c r="JHH10" s="5"/>
      <c r="JHI10" s="5"/>
      <c r="JHJ10" s="5"/>
      <c r="JHK10" s="5"/>
      <c r="JHL10" s="5"/>
      <c r="JHM10" s="5"/>
      <c r="JHN10" s="5"/>
      <c r="JHO10" s="5"/>
      <c r="JHP10" s="5"/>
      <c r="JHQ10" s="5"/>
      <c r="JHR10" s="5"/>
      <c r="JHS10" s="5"/>
      <c r="JHT10" s="5"/>
      <c r="JHU10" s="5"/>
      <c r="JHV10" s="5"/>
      <c r="JHW10" s="5"/>
      <c r="JHX10" s="5"/>
      <c r="JHY10" s="5"/>
      <c r="JHZ10" s="5"/>
      <c r="JIA10" s="5"/>
      <c r="JIB10" s="5"/>
      <c r="JIC10" s="5"/>
      <c r="JID10" s="5"/>
      <c r="JIE10" s="5"/>
      <c r="JIF10" s="5"/>
      <c r="JIG10" s="5"/>
      <c r="JIH10" s="5"/>
      <c r="JII10" s="5"/>
      <c r="JIJ10" s="5"/>
      <c r="JIK10" s="5"/>
      <c r="JIL10" s="5"/>
      <c r="JIM10" s="5"/>
      <c r="JIN10" s="5"/>
      <c r="JIO10" s="5"/>
      <c r="JIP10" s="5"/>
      <c r="JIQ10" s="5"/>
      <c r="JIR10" s="5"/>
      <c r="JIS10" s="5"/>
      <c r="JIT10" s="5"/>
      <c r="JIU10" s="5"/>
      <c r="JIV10" s="5"/>
      <c r="JIW10" s="5"/>
      <c r="JIX10" s="5"/>
      <c r="JIY10" s="5"/>
      <c r="JIZ10" s="5"/>
      <c r="JJA10" s="5"/>
      <c r="JJB10" s="5"/>
      <c r="JJC10" s="5"/>
      <c r="JJD10" s="5"/>
      <c r="JJE10" s="5"/>
      <c r="JJF10" s="5"/>
      <c r="JJG10" s="5"/>
      <c r="JJH10" s="5"/>
      <c r="JJI10" s="5"/>
      <c r="JJJ10" s="5"/>
      <c r="JJK10" s="5"/>
      <c r="JJL10" s="5"/>
      <c r="JJM10" s="5"/>
      <c r="JJN10" s="5"/>
      <c r="JJO10" s="5"/>
      <c r="JJP10" s="5"/>
      <c r="JJQ10" s="5"/>
      <c r="JJR10" s="5"/>
      <c r="JJS10" s="5"/>
      <c r="JJT10" s="5"/>
      <c r="JJU10" s="5"/>
      <c r="JJV10" s="5"/>
      <c r="JJW10" s="5"/>
      <c r="JJX10" s="5"/>
      <c r="JJY10" s="5"/>
      <c r="JJZ10" s="5"/>
      <c r="JKA10" s="5"/>
      <c r="JKB10" s="5"/>
      <c r="JKC10" s="5"/>
      <c r="JKD10" s="5"/>
      <c r="JKE10" s="5"/>
      <c r="JKF10" s="5"/>
      <c r="JKG10" s="5"/>
      <c r="JKH10" s="5"/>
      <c r="JKI10" s="5"/>
      <c r="JKJ10" s="5"/>
      <c r="JKK10" s="5"/>
      <c r="JKL10" s="5"/>
      <c r="JKM10" s="5"/>
      <c r="JKN10" s="5"/>
      <c r="JKO10" s="5"/>
      <c r="JKP10" s="5"/>
      <c r="JKQ10" s="5"/>
      <c r="JKR10" s="5"/>
      <c r="JKS10" s="5"/>
      <c r="JKT10" s="5"/>
      <c r="JKU10" s="5"/>
      <c r="JKV10" s="5"/>
      <c r="JKW10" s="5"/>
      <c r="JKX10" s="5"/>
      <c r="JKY10" s="5"/>
      <c r="JKZ10" s="5"/>
      <c r="JLA10" s="5"/>
      <c r="JLB10" s="5"/>
      <c r="JLC10" s="5"/>
      <c r="JLD10" s="5"/>
      <c r="JLE10" s="5"/>
      <c r="JLF10" s="5"/>
      <c r="JLG10" s="5"/>
      <c r="JLH10" s="5"/>
      <c r="JLI10" s="5"/>
      <c r="JLJ10" s="5"/>
      <c r="JLK10" s="5"/>
      <c r="JLL10" s="5"/>
      <c r="JLM10" s="5"/>
      <c r="JLN10" s="5"/>
      <c r="JLO10" s="5"/>
      <c r="JLP10" s="5"/>
      <c r="JLQ10" s="5"/>
      <c r="JLR10" s="5"/>
      <c r="JLS10" s="5"/>
      <c r="JLT10" s="5"/>
      <c r="JLU10" s="5"/>
      <c r="JLV10" s="5"/>
      <c r="JLW10" s="5"/>
      <c r="JLX10" s="5"/>
      <c r="JLY10" s="5"/>
      <c r="JLZ10" s="5"/>
      <c r="JMA10" s="5"/>
      <c r="JMB10" s="5"/>
      <c r="JMC10" s="5"/>
      <c r="JMD10" s="5"/>
      <c r="JME10" s="5"/>
      <c r="JMF10" s="5"/>
      <c r="JMG10" s="5"/>
      <c r="JMH10" s="5"/>
      <c r="JMI10" s="5"/>
      <c r="JMJ10" s="5"/>
      <c r="JMK10" s="5"/>
      <c r="JML10" s="5"/>
      <c r="JMM10" s="5"/>
      <c r="JMN10" s="5"/>
      <c r="JMO10" s="5"/>
      <c r="JMP10" s="5"/>
      <c r="JMQ10" s="5"/>
      <c r="JMR10" s="5"/>
      <c r="JMS10" s="5"/>
      <c r="JMT10" s="5"/>
      <c r="JMU10" s="5"/>
      <c r="JMV10" s="5"/>
      <c r="JMW10" s="5"/>
      <c r="JMX10" s="5"/>
      <c r="JMY10" s="5"/>
      <c r="JMZ10" s="5"/>
      <c r="JNA10" s="5"/>
      <c r="JNB10" s="5"/>
      <c r="JNC10" s="5"/>
      <c r="JND10" s="5"/>
      <c r="JNE10" s="5"/>
      <c r="JNF10" s="5"/>
      <c r="JNG10" s="5"/>
      <c r="JNH10" s="5"/>
      <c r="JNI10" s="5"/>
      <c r="JNJ10" s="5"/>
      <c r="JNK10" s="5"/>
      <c r="JNL10" s="5"/>
      <c r="JNM10" s="5"/>
      <c r="JNN10" s="5"/>
      <c r="JNO10" s="5"/>
      <c r="JNP10" s="5"/>
      <c r="JNQ10" s="5"/>
      <c r="JNR10" s="5"/>
      <c r="JNS10" s="5"/>
      <c r="JNT10" s="5"/>
      <c r="JNU10" s="5"/>
      <c r="JNV10" s="5"/>
      <c r="JNW10" s="5"/>
      <c r="JNX10" s="5"/>
      <c r="JNY10" s="5"/>
      <c r="JNZ10" s="5"/>
      <c r="JOA10" s="5"/>
      <c r="JOB10" s="5"/>
      <c r="JOC10" s="5"/>
      <c r="JOD10" s="5"/>
      <c r="JOE10" s="5"/>
      <c r="JOF10" s="5"/>
      <c r="JOG10" s="5"/>
      <c r="JOH10" s="5"/>
      <c r="JOI10" s="5"/>
      <c r="JOJ10" s="5"/>
      <c r="JOK10" s="5"/>
      <c r="JOL10" s="5"/>
      <c r="JOM10" s="5"/>
      <c r="JON10" s="5"/>
      <c r="JOO10" s="5"/>
      <c r="JOP10" s="5"/>
      <c r="JOQ10" s="5"/>
      <c r="JOR10" s="5"/>
      <c r="JOS10" s="5"/>
      <c r="JOT10" s="5"/>
      <c r="JOU10" s="5"/>
      <c r="JOV10" s="5"/>
      <c r="JOW10" s="5"/>
      <c r="JOX10" s="5"/>
      <c r="JOY10" s="5"/>
      <c r="JOZ10" s="5"/>
      <c r="JPA10" s="5"/>
      <c r="JPB10" s="5"/>
      <c r="JPC10" s="5"/>
      <c r="JPD10" s="5"/>
      <c r="JPE10" s="5"/>
      <c r="JPF10" s="5"/>
      <c r="JPG10" s="5"/>
      <c r="JPH10" s="5"/>
      <c r="JPI10" s="5"/>
      <c r="JPJ10" s="5"/>
      <c r="JPK10" s="5"/>
      <c r="JPL10" s="5"/>
      <c r="JPM10" s="5"/>
      <c r="JPN10" s="5"/>
      <c r="JPO10" s="5"/>
      <c r="JPP10" s="5"/>
      <c r="JPQ10" s="5"/>
      <c r="JPR10" s="5"/>
      <c r="JPS10" s="5"/>
      <c r="JPT10" s="5"/>
      <c r="JPU10" s="5"/>
      <c r="JPV10" s="5"/>
      <c r="JPW10" s="5"/>
      <c r="JPX10" s="5"/>
      <c r="JPY10" s="5"/>
      <c r="JPZ10" s="5"/>
      <c r="JQA10" s="5"/>
      <c r="JQB10" s="5"/>
      <c r="JQC10" s="5"/>
      <c r="JQD10" s="5"/>
      <c r="JQE10" s="5"/>
      <c r="JQF10" s="5"/>
      <c r="JQG10" s="5"/>
      <c r="JQH10" s="5"/>
      <c r="JQI10" s="5"/>
      <c r="JQJ10" s="5"/>
      <c r="JQK10" s="5"/>
      <c r="JQL10" s="5"/>
      <c r="JQM10" s="5"/>
      <c r="JQN10" s="5"/>
      <c r="JQO10" s="5"/>
      <c r="JQP10" s="5"/>
      <c r="JQQ10" s="5"/>
      <c r="JQR10" s="5"/>
      <c r="JQS10" s="5"/>
      <c r="JQT10" s="5"/>
      <c r="JQU10" s="5"/>
      <c r="JQV10" s="5"/>
      <c r="JQW10" s="5"/>
      <c r="JQX10" s="5"/>
      <c r="JQY10" s="5"/>
      <c r="JQZ10" s="5"/>
      <c r="JRA10" s="5"/>
      <c r="JRB10" s="5"/>
      <c r="JRC10" s="5"/>
      <c r="JRD10" s="5"/>
      <c r="JRE10" s="5"/>
      <c r="JRF10" s="5"/>
      <c r="JRG10" s="5"/>
      <c r="JRH10" s="5"/>
      <c r="JRI10" s="5"/>
      <c r="JRJ10" s="5"/>
      <c r="JRK10" s="5"/>
      <c r="JRL10" s="5"/>
      <c r="JRM10" s="5"/>
      <c r="JRN10" s="5"/>
      <c r="JRO10" s="5"/>
      <c r="JRP10" s="5"/>
      <c r="JRQ10" s="5"/>
      <c r="JRR10" s="5"/>
      <c r="JRS10" s="5"/>
      <c r="JRT10" s="5"/>
      <c r="JRU10" s="5"/>
      <c r="JRV10" s="5"/>
      <c r="JRW10" s="5"/>
      <c r="JRX10" s="5"/>
      <c r="JRY10" s="5"/>
      <c r="JRZ10" s="5"/>
      <c r="JSA10" s="5"/>
      <c r="JSB10" s="5"/>
      <c r="JSC10" s="5"/>
      <c r="JSD10" s="5"/>
      <c r="JSE10" s="5"/>
      <c r="JSF10" s="5"/>
      <c r="JSG10" s="5"/>
      <c r="JSH10" s="5"/>
      <c r="JSI10" s="5"/>
      <c r="JSJ10" s="5"/>
      <c r="JSK10" s="5"/>
      <c r="JSL10" s="5"/>
      <c r="JSM10" s="5"/>
      <c r="JSN10" s="5"/>
      <c r="JSO10" s="5"/>
      <c r="JSP10" s="5"/>
      <c r="JSQ10" s="5"/>
      <c r="JSR10" s="5"/>
      <c r="JSS10" s="5"/>
      <c r="JST10" s="5"/>
      <c r="JSU10" s="5"/>
      <c r="JSV10" s="5"/>
      <c r="JSW10" s="5"/>
      <c r="JSX10" s="5"/>
      <c r="JSY10" s="5"/>
      <c r="JSZ10" s="5"/>
      <c r="JTA10" s="5"/>
      <c r="JTB10" s="5"/>
      <c r="JTC10" s="5"/>
      <c r="JTD10" s="5"/>
      <c r="JTE10" s="5"/>
      <c r="JTF10" s="5"/>
      <c r="JTG10" s="5"/>
      <c r="JTH10" s="5"/>
      <c r="JTI10" s="5"/>
      <c r="JTJ10" s="5"/>
      <c r="JTK10" s="5"/>
      <c r="JTL10" s="5"/>
      <c r="JTM10" s="5"/>
      <c r="JTN10" s="5"/>
      <c r="JTO10" s="5"/>
      <c r="JTP10" s="5"/>
      <c r="JTQ10" s="5"/>
      <c r="JTR10" s="5"/>
      <c r="JTS10" s="5"/>
      <c r="JTT10" s="5"/>
      <c r="JTU10" s="5"/>
      <c r="JTV10" s="5"/>
      <c r="JTW10" s="5"/>
      <c r="JTX10" s="5"/>
      <c r="JTY10" s="5"/>
      <c r="JTZ10" s="5"/>
      <c r="JUA10" s="5"/>
      <c r="JUB10" s="5"/>
      <c r="JUC10" s="5"/>
      <c r="JUD10" s="5"/>
      <c r="JUE10" s="5"/>
      <c r="JUF10" s="5"/>
      <c r="JUG10" s="5"/>
      <c r="JUH10" s="5"/>
      <c r="JUI10" s="5"/>
      <c r="JUJ10" s="5"/>
      <c r="JUK10" s="5"/>
      <c r="JUL10" s="5"/>
      <c r="JUM10" s="5"/>
      <c r="JUN10" s="5"/>
      <c r="JUO10" s="5"/>
      <c r="JUP10" s="5"/>
      <c r="JUQ10" s="5"/>
      <c r="JUR10" s="5"/>
      <c r="JUS10" s="5"/>
      <c r="JUT10" s="5"/>
      <c r="JUU10" s="5"/>
      <c r="JUV10" s="5"/>
      <c r="JUW10" s="5"/>
      <c r="JUX10" s="5"/>
      <c r="JUY10" s="5"/>
      <c r="JUZ10" s="5"/>
      <c r="JVA10" s="5"/>
      <c r="JVB10" s="5"/>
      <c r="JVC10" s="5"/>
      <c r="JVD10" s="5"/>
      <c r="JVE10" s="5"/>
      <c r="JVF10" s="5"/>
      <c r="JVG10" s="5"/>
      <c r="JVH10" s="5"/>
      <c r="JVI10" s="5"/>
      <c r="JVJ10" s="5"/>
      <c r="JVK10" s="5"/>
      <c r="JVL10" s="5"/>
      <c r="JVM10" s="5"/>
      <c r="JVN10" s="5"/>
      <c r="JVO10" s="5"/>
      <c r="JVP10" s="5"/>
      <c r="JVQ10" s="5"/>
      <c r="JVR10" s="5"/>
      <c r="JVS10" s="5"/>
      <c r="JVT10" s="5"/>
      <c r="JVU10" s="5"/>
      <c r="JVV10" s="5"/>
      <c r="JVW10" s="5"/>
      <c r="JVX10" s="5"/>
      <c r="JVY10" s="5"/>
      <c r="JVZ10" s="5"/>
      <c r="JWA10" s="5"/>
      <c r="JWB10" s="5"/>
      <c r="JWC10" s="5"/>
      <c r="JWD10" s="5"/>
      <c r="JWE10" s="5"/>
      <c r="JWF10" s="5"/>
      <c r="JWG10" s="5"/>
      <c r="JWH10" s="5"/>
      <c r="JWI10" s="5"/>
      <c r="JWJ10" s="5"/>
      <c r="JWK10" s="5"/>
      <c r="JWL10" s="5"/>
      <c r="JWM10" s="5"/>
      <c r="JWN10" s="5"/>
      <c r="JWO10" s="5"/>
      <c r="JWP10" s="5"/>
      <c r="JWQ10" s="5"/>
      <c r="JWR10" s="5"/>
      <c r="JWS10" s="5"/>
      <c r="JWT10" s="5"/>
      <c r="JWU10" s="5"/>
      <c r="JWV10" s="5"/>
      <c r="JWW10" s="5"/>
      <c r="JWX10" s="5"/>
      <c r="JWY10" s="5"/>
      <c r="JWZ10" s="5"/>
      <c r="JXA10" s="5"/>
      <c r="JXB10" s="5"/>
      <c r="JXC10" s="5"/>
      <c r="JXD10" s="5"/>
      <c r="JXE10" s="5"/>
      <c r="JXF10" s="5"/>
      <c r="JXG10" s="5"/>
      <c r="JXH10" s="5"/>
      <c r="JXI10" s="5"/>
      <c r="JXJ10" s="5"/>
      <c r="JXK10" s="5"/>
      <c r="JXL10" s="5"/>
      <c r="JXM10" s="5"/>
      <c r="JXN10" s="5"/>
      <c r="JXO10" s="5"/>
      <c r="JXP10" s="5"/>
      <c r="JXQ10" s="5"/>
      <c r="JXR10" s="5"/>
      <c r="JXS10" s="5"/>
      <c r="JXT10" s="5"/>
      <c r="JXU10" s="5"/>
      <c r="JXV10" s="5"/>
      <c r="JXW10" s="5"/>
      <c r="JXX10" s="5"/>
      <c r="JXY10" s="5"/>
      <c r="JXZ10" s="5"/>
      <c r="JYA10" s="5"/>
      <c r="JYB10" s="5"/>
      <c r="JYC10" s="5"/>
      <c r="JYD10" s="5"/>
      <c r="JYE10" s="5"/>
      <c r="JYF10" s="5"/>
      <c r="JYG10" s="5"/>
      <c r="JYH10" s="5"/>
      <c r="JYI10" s="5"/>
      <c r="JYJ10" s="5"/>
      <c r="JYK10" s="5"/>
      <c r="JYL10" s="5"/>
      <c r="JYM10" s="5"/>
      <c r="JYN10" s="5"/>
      <c r="JYO10" s="5"/>
      <c r="JYP10" s="5"/>
      <c r="JYQ10" s="5"/>
      <c r="JYR10" s="5"/>
      <c r="JYS10" s="5"/>
      <c r="JYT10" s="5"/>
      <c r="JYU10" s="5"/>
      <c r="JYV10" s="5"/>
      <c r="JYW10" s="5"/>
      <c r="JYX10" s="5"/>
      <c r="JYY10" s="5"/>
      <c r="JYZ10" s="5"/>
      <c r="JZA10" s="5"/>
      <c r="JZB10" s="5"/>
      <c r="JZC10" s="5"/>
      <c r="JZD10" s="5"/>
      <c r="JZE10" s="5"/>
      <c r="JZF10" s="5"/>
      <c r="JZG10" s="5"/>
      <c r="JZH10" s="5"/>
      <c r="JZI10" s="5"/>
      <c r="JZJ10" s="5"/>
      <c r="JZK10" s="5"/>
      <c r="JZL10" s="5"/>
      <c r="JZM10" s="5"/>
      <c r="JZN10" s="5"/>
      <c r="JZO10" s="5"/>
      <c r="JZP10" s="5"/>
      <c r="JZQ10" s="5"/>
      <c r="JZR10" s="5"/>
      <c r="JZS10" s="5"/>
      <c r="JZT10" s="5"/>
      <c r="JZU10" s="5"/>
      <c r="JZV10" s="5"/>
      <c r="JZW10" s="5"/>
      <c r="JZX10" s="5"/>
      <c r="JZY10" s="5"/>
      <c r="JZZ10" s="5"/>
      <c r="KAA10" s="5"/>
      <c r="KAB10" s="5"/>
      <c r="KAC10" s="5"/>
      <c r="KAD10" s="5"/>
      <c r="KAE10" s="5"/>
      <c r="KAF10" s="5"/>
      <c r="KAG10" s="5"/>
      <c r="KAH10" s="5"/>
      <c r="KAI10" s="5"/>
      <c r="KAJ10" s="5"/>
      <c r="KAK10" s="5"/>
      <c r="KAL10" s="5"/>
      <c r="KAM10" s="5"/>
      <c r="KAN10" s="5"/>
      <c r="KAO10" s="5"/>
      <c r="KAP10" s="5"/>
      <c r="KAQ10" s="5"/>
      <c r="KAR10" s="5"/>
      <c r="KAS10" s="5"/>
      <c r="KAT10" s="5"/>
      <c r="KAU10" s="5"/>
      <c r="KAV10" s="5"/>
      <c r="KAW10" s="5"/>
      <c r="KAX10" s="5"/>
      <c r="KAY10" s="5"/>
      <c r="KAZ10" s="5"/>
      <c r="KBA10" s="5"/>
      <c r="KBB10" s="5"/>
      <c r="KBC10" s="5"/>
      <c r="KBD10" s="5"/>
      <c r="KBE10" s="5"/>
      <c r="KBF10" s="5"/>
      <c r="KBG10" s="5"/>
      <c r="KBH10" s="5"/>
      <c r="KBI10" s="5"/>
      <c r="KBJ10" s="5"/>
      <c r="KBK10" s="5"/>
      <c r="KBL10" s="5"/>
      <c r="KBM10" s="5"/>
      <c r="KBN10" s="5"/>
      <c r="KBO10" s="5"/>
      <c r="KBP10" s="5"/>
      <c r="KBQ10" s="5"/>
      <c r="KBR10" s="5"/>
      <c r="KBS10" s="5"/>
      <c r="KBT10" s="5"/>
      <c r="KBU10" s="5"/>
      <c r="KBV10" s="5"/>
      <c r="KBW10" s="5"/>
      <c r="KBX10" s="5"/>
      <c r="KBY10" s="5"/>
      <c r="KBZ10" s="5"/>
      <c r="KCA10" s="5"/>
      <c r="KCB10" s="5"/>
      <c r="KCC10" s="5"/>
      <c r="KCD10" s="5"/>
      <c r="KCE10" s="5"/>
      <c r="KCF10" s="5"/>
      <c r="KCG10" s="5"/>
      <c r="KCH10" s="5"/>
      <c r="KCI10" s="5"/>
      <c r="KCJ10" s="5"/>
      <c r="KCK10" s="5"/>
      <c r="KCL10" s="5"/>
      <c r="KCM10" s="5"/>
      <c r="KCN10" s="5"/>
      <c r="KCO10" s="5"/>
      <c r="KCP10" s="5"/>
      <c r="KCQ10" s="5"/>
      <c r="KCR10" s="5"/>
      <c r="KCS10" s="5"/>
      <c r="KCT10" s="5"/>
      <c r="KCU10" s="5"/>
      <c r="KCV10" s="5"/>
      <c r="KCW10" s="5"/>
      <c r="KCX10" s="5"/>
      <c r="KCY10" s="5"/>
      <c r="KCZ10" s="5"/>
      <c r="KDA10" s="5"/>
      <c r="KDB10" s="5"/>
      <c r="KDC10" s="5"/>
      <c r="KDD10" s="5"/>
      <c r="KDE10" s="5"/>
      <c r="KDF10" s="5"/>
      <c r="KDG10" s="5"/>
      <c r="KDH10" s="5"/>
      <c r="KDI10" s="5"/>
      <c r="KDJ10" s="5"/>
      <c r="KDK10" s="5"/>
      <c r="KDL10" s="5"/>
      <c r="KDM10" s="5"/>
      <c r="KDN10" s="5"/>
      <c r="KDO10" s="5"/>
      <c r="KDP10" s="5"/>
      <c r="KDQ10" s="5"/>
      <c r="KDR10" s="5"/>
      <c r="KDS10" s="5"/>
      <c r="KDT10" s="5"/>
      <c r="KDU10" s="5"/>
      <c r="KDV10" s="5"/>
      <c r="KDW10" s="5"/>
      <c r="KDX10" s="5"/>
      <c r="KDY10" s="5"/>
      <c r="KDZ10" s="5"/>
      <c r="KEA10" s="5"/>
      <c r="KEB10" s="5"/>
      <c r="KEC10" s="5"/>
      <c r="KED10" s="5"/>
      <c r="KEE10" s="5"/>
      <c r="KEF10" s="5"/>
      <c r="KEG10" s="5"/>
      <c r="KEH10" s="5"/>
      <c r="KEI10" s="5"/>
      <c r="KEJ10" s="5"/>
      <c r="KEK10" s="5"/>
      <c r="KEL10" s="5"/>
      <c r="KEM10" s="5"/>
      <c r="KEN10" s="5"/>
      <c r="KEO10" s="5"/>
      <c r="KEP10" s="5"/>
      <c r="KEQ10" s="5"/>
      <c r="KER10" s="5"/>
      <c r="KES10" s="5"/>
      <c r="KET10" s="5"/>
      <c r="KEU10" s="5"/>
      <c r="KEV10" s="5"/>
      <c r="KEW10" s="5"/>
      <c r="KEX10" s="5"/>
      <c r="KEY10" s="5"/>
      <c r="KEZ10" s="5"/>
      <c r="KFA10" s="5"/>
      <c r="KFB10" s="5"/>
      <c r="KFC10" s="5"/>
      <c r="KFD10" s="5"/>
      <c r="KFE10" s="5"/>
      <c r="KFF10" s="5"/>
      <c r="KFG10" s="5"/>
      <c r="KFH10" s="5"/>
      <c r="KFI10" s="5"/>
      <c r="KFJ10" s="5"/>
      <c r="KFK10" s="5"/>
      <c r="KFL10" s="5"/>
      <c r="KFM10" s="5"/>
      <c r="KFN10" s="5"/>
      <c r="KFO10" s="5"/>
      <c r="KFP10" s="5"/>
      <c r="KFQ10" s="5"/>
      <c r="KFR10" s="5"/>
      <c r="KFS10" s="5"/>
      <c r="KFT10" s="5"/>
      <c r="KFU10" s="5"/>
      <c r="KFV10" s="5"/>
      <c r="KFW10" s="5"/>
      <c r="KFX10" s="5"/>
      <c r="KFY10" s="5"/>
      <c r="KFZ10" s="5"/>
      <c r="KGA10" s="5"/>
      <c r="KGB10" s="5"/>
      <c r="KGC10" s="5"/>
      <c r="KGD10" s="5"/>
      <c r="KGE10" s="5"/>
      <c r="KGF10" s="5"/>
      <c r="KGG10" s="5"/>
      <c r="KGH10" s="5"/>
      <c r="KGI10" s="5"/>
      <c r="KGJ10" s="5"/>
      <c r="KGK10" s="5"/>
      <c r="KGL10" s="5"/>
      <c r="KGM10" s="5"/>
      <c r="KGN10" s="5"/>
      <c r="KGO10" s="5"/>
      <c r="KGP10" s="5"/>
      <c r="KGQ10" s="5"/>
      <c r="KGR10" s="5"/>
      <c r="KGS10" s="5"/>
      <c r="KGT10" s="5"/>
      <c r="KGU10" s="5"/>
      <c r="KGV10" s="5"/>
      <c r="KGW10" s="5"/>
      <c r="KGX10" s="5"/>
      <c r="KGY10" s="5"/>
      <c r="KGZ10" s="5"/>
      <c r="KHA10" s="5"/>
      <c r="KHB10" s="5"/>
      <c r="KHC10" s="5"/>
      <c r="KHD10" s="5"/>
      <c r="KHE10" s="5"/>
      <c r="KHF10" s="5"/>
      <c r="KHG10" s="5"/>
      <c r="KHH10" s="5"/>
      <c r="KHI10" s="5"/>
      <c r="KHJ10" s="5"/>
      <c r="KHK10" s="5"/>
      <c r="KHL10" s="5"/>
      <c r="KHM10" s="5"/>
      <c r="KHN10" s="5"/>
      <c r="KHO10" s="5"/>
      <c r="KHP10" s="5"/>
      <c r="KHQ10" s="5"/>
      <c r="KHR10" s="5"/>
      <c r="KHS10" s="5"/>
      <c r="KHT10" s="5"/>
      <c r="KHU10" s="5"/>
      <c r="KHV10" s="5"/>
      <c r="KHW10" s="5"/>
      <c r="KHX10" s="5"/>
      <c r="KHY10" s="5"/>
      <c r="KHZ10" s="5"/>
      <c r="KIA10" s="5"/>
      <c r="KIB10" s="5"/>
      <c r="KIC10" s="5"/>
      <c r="KID10" s="5"/>
      <c r="KIE10" s="5"/>
      <c r="KIF10" s="5"/>
      <c r="KIG10" s="5"/>
      <c r="KIH10" s="5"/>
      <c r="KII10" s="5"/>
      <c r="KIJ10" s="5"/>
      <c r="KIK10" s="5"/>
      <c r="KIL10" s="5"/>
      <c r="KIM10" s="5"/>
      <c r="KIN10" s="5"/>
      <c r="KIO10" s="5"/>
      <c r="KIP10" s="5"/>
      <c r="KIQ10" s="5"/>
      <c r="KIR10" s="5"/>
      <c r="KIS10" s="5"/>
      <c r="KIT10" s="5"/>
      <c r="KIU10" s="5"/>
      <c r="KIV10" s="5"/>
      <c r="KIW10" s="5"/>
      <c r="KIX10" s="5"/>
      <c r="KIY10" s="5"/>
      <c r="KIZ10" s="5"/>
      <c r="KJA10" s="5"/>
      <c r="KJB10" s="5"/>
      <c r="KJC10" s="5"/>
      <c r="KJD10" s="5"/>
      <c r="KJE10" s="5"/>
      <c r="KJF10" s="5"/>
      <c r="KJG10" s="5"/>
      <c r="KJH10" s="5"/>
      <c r="KJI10" s="5"/>
      <c r="KJJ10" s="5"/>
      <c r="KJK10" s="5"/>
      <c r="KJL10" s="5"/>
      <c r="KJM10" s="5"/>
      <c r="KJN10" s="5"/>
      <c r="KJO10" s="5"/>
      <c r="KJP10" s="5"/>
      <c r="KJQ10" s="5"/>
      <c r="KJR10" s="5"/>
      <c r="KJS10" s="5"/>
      <c r="KJT10" s="5"/>
      <c r="KJU10" s="5"/>
      <c r="KJV10" s="5"/>
      <c r="KJW10" s="5"/>
      <c r="KJX10" s="5"/>
      <c r="KJY10" s="5"/>
      <c r="KJZ10" s="5"/>
      <c r="KKA10" s="5"/>
      <c r="KKB10" s="5"/>
      <c r="KKC10" s="5"/>
      <c r="KKD10" s="5"/>
      <c r="KKE10" s="5"/>
      <c r="KKF10" s="5"/>
      <c r="KKG10" s="5"/>
      <c r="KKH10" s="5"/>
      <c r="KKI10" s="5"/>
      <c r="KKJ10" s="5"/>
      <c r="KKK10" s="5"/>
      <c r="KKL10" s="5"/>
      <c r="KKM10" s="5"/>
      <c r="KKN10" s="5"/>
      <c r="KKO10" s="5"/>
      <c r="KKP10" s="5"/>
      <c r="KKQ10" s="5"/>
      <c r="KKR10" s="5"/>
      <c r="KKS10" s="5"/>
      <c r="KKT10" s="5"/>
      <c r="KKU10" s="5"/>
      <c r="KKV10" s="5"/>
      <c r="KKW10" s="5"/>
      <c r="KKX10" s="5"/>
      <c r="KKY10" s="5"/>
      <c r="KKZ10" s="5"/>
      <c r="KLA10" s="5"/>
      <c r="KLB10" s="5"/>
      <c r="KLC10" s="5"/>
      <c r="KLD10" s="5"/>
      <c r="KLE10" s="5"/>
      <c r="KLF10" s="5"/>
      <c r="KLG10" s="5"/>
      <c r="KLH10" s="5"/>
      <c r="KLI10" s="5"/>
      <c r="KLJ10" s="5"/>
      <c r="KLK10" s="5"/>
      <c r="KLL10" s="5"/>
      <c r="KLM10" s="5"/>
      <c r="KLN10" s="5"/>
      <c r="KLO10" s="5"/>
      <c r="KLP10" s="5"/>
      <c r="KLQ10" s="5"/>
      <c r="KLR10" s="5"/>
      <c r="KLS10" s="5"/>
      <c r="KLT10" s="5"/>
      <c r="KLU10" s="5"/>
      <c r="KLV10" s="5"/>
      <c r="KLW10" s="5"/>
      <c r="KLX10" s="5"/>
      <c r="KLY10" s="5"/>
      <c r="KLZ10" s="5"/>
      <c r="KMA10" s="5"/>
      <c r="KMB10" s="5"/>
      <c r="KMC10" s="5"/>
      <c r="KMD10" s="5"/>
      <c r="KME10" s="5"/>
      <c r="KMF10" s="5"/>
      <c r="KMG10" s="5"/>
      <c r="KMH10" s="5"/>
      <c r="KMI10" s="5"/>
      <c r="KMJ10" s="5"/>
      <c r="KMK10" s="5"/>
      <c r="KML10" s="5"/>
      <c r="KMM10" s="5"/>
      <c r="KMN10" s="5"/>
      <c r="KMO10" s="5"/>
      <c r="KMP10" s="5"/>
      <c r="KMQ10" s="5"/>
      <c r="KMR10" s="5"/>
      <c r="KMS10" s="5"/>
      <c r="KMT10" s="5"/>
      <c r="KMU10" s="5"/>
      <c r="KMV10" s="5"/>
      <c r="KMW10" s="5"/>
      <c r="KMX10" s="5"/>
      <c r="KMY10" s="5"/>
      <c r="KMZ10" s="5"/>
      <c r="KNA10" s="5"/>
      <c r="KNB10" s="5"/>
      <c r="KNC10" s="5"/>
      <c r="KND10" s="5"/>
      <c r="KNE10" s="5"/>
      <c r="KNF10" s="5"/>
      <c r="KNG10" s="5"/>
      <c r="KNH10" s="5"/>
      <c r="KNI10" s="5"/>
      <c r="KNJ10" s="5"/>
      <c r="KNK10" s="5"/>
      <c r="KNL10" s="5"/>
      <c r="KNM10" s="5"/>
      <c r="KNN10" s="5"/>
      <c r="KNO10" s="5"/>
      <c r="KNP10" s="5"/>
      <c r="KNQ10" s="5"/>
      <c r="KNR10" s="5"/>
      <c r="KNS10" s="5"/>
      <c r="KNT10" s="5"/>
      <c r="KNU10" s="5"/>
      <c r="KNV10" s="5"/>
      <c r="KNW10" s="5"/>
      <c r="KNX10" s="5"/>
      <c r="KNY10" s="5"/>
      <c r="KNZ10" s="5"/>
      <c r="KOA10" s="5"/>
      <c r="KOB10" s="5"/>
      <c r="KOC10" s="5"/>
      <c r="KOD10" s="5"/>
      <c r="KOE10" s="5"/>
      <c r="KOF10" s="5"/>
      <c r="KOG10" s="5"/>
      <c r="KOH10" s="5"/>
      <c r="KOI10" s="5"/>
      <c r="KOJ10" s="5"/>
      <c r="KOK10" s="5"/>
      <c r="KOL10" s="5"/>
      <c r="KOM10" s="5"/>
      <c r="KON10" s="5"/>
      <c r="KOO10" s="5"/>
      <c r="KOP10" s="5"/>
      <c r="KOQ10" s="5"/>
      <c r="KOR10" s="5"/>
      <c r="KOS10" s="5"/>
      <c r="KOT10" s="5"/>
      <c r="KOU10" s="5"/>
      <c r="KOV10" s="5"/>
      <c r="KOW10" s="5"/>
      <c r="KOX10" s="5"/>
      <c r="KOY10" s="5"/>
      <c r="KOZ10" s="5"/>
      <c r="KPA10" s="5"/>
      <c r="KPB10" s="5"/>
      <c r="KPC10" s="5"/>
      <c r="KPD10" s="5"/>
      <c r="KPE10" s="5"/>
      <c r="KPF10" s="5"/>
      <c r="KPG10" s="5"/>
      <c r="KPH10" s="5"/>
      <c r="KPI10" s="5"/>
      <c r="KPJ10" s="5"/>
      <c r="KPK10" s="5"/>
      <c r="KPL10" s="5"/>
      <c r="KPM10" s="5"/>
      <c r="KPN10" s="5"/>
      <c r="KPO10" s="5"/>
      <c r="KPP10" s="5"/>
      <c r="KPQ10" s="5"/>
      <c r="KPR10" s="5"/>
      <c r="KPS10" s="5"/>
      <c r="KPT10" s="5"/>
      <c r="KPU10" s="5"/>
      <c r="KPV10" s="5"/>
      <c r="KPW10" s="5"/>
      <c r="KPX10" s="5"/>
      <c r="KPY10" s="5"/>
      <c r="KPZ10" s="5"/>
      <c r="KQA10" s="5"/>
      <c r="KQB10" s="5"/>
      <c r="KQC10" s="5"/>
      <c r="KQD10" s="5"/>
      <c r="KQE10" s="5"/>
      <c r="KQF10" s="5"/>
      <c r="KQG10" s="5"/>
      <c r="KQH10" s="5"/>
      <c r="KQI10" s="5"/>
      <c r="KQJ10" s="5"/>
      <c r="KQK10" s="5"/>
      <c r="KQL10" s="5"/>
      <c r="KQM10" s="5"/>
      <c r="KQN10" s="5"/>
      <c r="KQO10" s="5"/>
      <c r="KQP10" s="5"/>
      <c r="KQQ10" s="5"/>
      <c r="KQR10" s="5"/>
      <c r="KQS10" s="5"/>
      <c r="KQT10" s="5"/>
      <c r="KQU10" s="5"/>
      <c r="KQV10" s="5"/>
      <c r="KQW10" s="5"/>
      <c r="KQX10" s="5"/>
      <c r="KQY10" s="5"/>
      <c r="KQZ10" s="5"/>
      <c r="KRA10" s="5"/>
      <c r="KRB10" s="5"/>
      <c r="KRC10" s="5"/>
      <c r="KRD10" s="5"/>
      <c r="KRE10" s="5"/>
      <c r="KRF10" s="5"/>
      <c r="KRG10" s="5"/>
      <c r="KRH10" s="5"/>
      <c r="KRI10" s="5"/>
      <c r="KRJ10" s="5"/>
      <c r="KRK10" s="5"/>
      <c r="KRL10" s="5"/>
      <c r="KRM10" s="5"/>
      <c r="KRN10" s="5"/>
      <c r="KRO10" s="5"/>
      <c r="KRP10" s="5"/>
      <c r="KRQ10" s="5"/>
      <c r="KRR10" s="5"/>
      <c r="KRS10" s="5"/>
      <c r="KRT10" s="5"/>
      <c r="KRU10" s="5"/>
      <c r="KRV10" s="5"/>
      <c r="KRW10" s="5"/>
      <c r="KRX10" s="5"/>
      <c r="KRY10" s="5"/>
      <c r="KRZ10" s="5"/>
      <c r="KSA10" s="5"/>
      <c r="KSB10" s="5"/>
      <c r="KSC10" s="5"/>
      <c r="KSD10" s="5"/>
      <c r="KSE10" s="5"/>
      <c r="KSF10" s="5"/>
      <c r="KSG10" s="5"/>
      <c r="KSH10" s="5"/>
      <c r="KSI10" s="5"/>
      <c r="KSJ10" s="5"/>
      <c r="KSK10" s="5"/>
      <c r="KSL10" s="5"/>
      <c r="KSM10" s="5"/>
      <c r="KSN10" s="5"/>
      <c r="KSO10" s="5"/>
      <c r="KSP10" s="5"/>
      <c r="KSQ10" s="5"/>
      <c r="KSR10" s="5"/>
      <c r="KSS10" s="5"/>
      <c r="KST10" s="5"/>
      <c r="KSU10" s="5"/>
      <c r="KSV10" s="5"/>
      <c r="KSW10" s="5"/>
      <c r="KSX10" s="5"/>
      <c r="KSY10" s="5"/>
      <c r="KSZ10" s="5"/>
      <c r="KTA10" s="5"/>
      <c r="KTB10" s="5"/>
      <c r="KTC10" s="5"/>
      <c r="KTD10" s="5"/>
      <c r="KTE10" s="5"/>
      <c r="KTF10" s="5"/>
      <c r="KTG10" s="5"/>
      <c r="KTH10" s="5"/>
      <c r="KTI10" s="5"/>
      <c r="KTJ10" s="5"/>
      <c r="KTK10" s="5"/>
      <c r="KTL10" s="5"/>
      <c r="KTM10" s="5"/>
      <c r="KTN10" s="5"/>
      <c r="KTO10" s="5"/>
      <c r="KTP10" s="5"/>
      <c r="KTQ10" s="5"/>
      <c r="KTR10" s="5"/>
      <c r="KTS10" s="5"/>
      <c r="KTT10" s="5"/>
      <c r="KTU10" s="5"/>
      <c r="KTV10" s="5"/>
      <c r="KTW10" s="5"/>
      <c r="KTX10" s="5"/>
      <c r="KTY10" s="5"/>
      <c r="KTZ10" s="5"/>
      <c r="KUA10" s="5"/>
      <c r="KUB10" s="5"/>
      <c r="KUC10" s="5"/>
      <c r="KUD10" s="5"/>
      <c r="KUE10" s="5"/>
      <c r="KUF10" s="5"/>
      <c r="KUG10" s="5"/>
      <c r="KUH10" s="5"/>
      <c r="KUI10" s="5"/>
      <c r="KUJ10" s="5"/>
      <c r="KUK10" s="5"/>
      <c r="KUL10" s="5"/>
      <c r="KUM10" s="5"/>
      <c r="KUN10" s="5"/>
      <c r="KUO10" s="5"/>
      <c r="KUP10" s="5"/>
      <c r="KUQ10" s="5"/>
      <c r="KUR10" s="5"/>
      <c r="KUS10" s="5"/>
      <c r="KUT10" s="5"/>
      <c r="KUU10" s="5"/>
      <c r="KUV10" s="5"/>
      <c r="KUW10" s="5"/>
      <c r="KUX10" s="5"/>
      <c r="KUY10" s="5"/>
      <c r="KUZ10" s="5"/>
      <c r="KVA10" s="5"/>
      <c r="KVB10" s="5"/>
      <c r="KVC10" s="5"/>
      <c r="KVD10" s="5"/>
      <c r="KVE10" s="5"/>
      <c r="KVF10" s="5"/>
      <c r="KVG10" s="5"/>
      <c r="KVH10" s="5"/>
      <c r="KVI10" s="5"/>
      <c r="KVJ10" s="5"/>
      <c r="KVK10" s="5"/>
      <c r="KVL10" s="5"/>
      <c r="KVM10" s="5"/>
      <c r="KVN10" s="5"/>
      <c r="KVO10" s="5"/>
      <c r="KVP10" s="5"/>
      <c r="KVQ10" s="5"/>
      <c r="KVR10" s="5"/>
      <c r="KVS10" s="5"/>
      <c r="KVT10" s="5"/>
      <c r="KVU10" s="5"/>
      <c r="KVV10" s="5"/>
      <c r="KVW10" s="5"/>
      <c r="KVX10" s="5"/>
      <c r="KVY10" s="5"/>
      <c r="KVZ10" s="5"/>
      <c r="KWA10" s="5"/>
      <c r="KWB10" s="5"/>
      <c r="KWC10" s="5"/>
      <c r="KWD10" s="5"/>
      <c r="KWE10" s="5"/>
      <c r="KWF10" s="5"/>
      <c r="KWG10" s="5"/>
      <c r="KWH10" s="5"/>
      <c r="KWI10" s="5"/>
      <c r="KWJ10" s="5"/>
      <c r="KWK10" s="5"/>
      <c r="KWL10" s="5"/>
      <c r="KWM10" s="5"/>
      <c r="KWN10" s="5"/>
      <c r="KWO10" s="5"/>
      <c r="KWP10" s="5"/>
      <c r="KWQ10" s="5"/>
      <c r="KWR10" s="5"/>
      <c r="KWS10" s="5"/>
      <c r="KWT10" s="5"/>
      <c r="KWU10" s="5"/>
      <c r="KWV10" s="5"/>
      <c r="KWW10" s="5"/>
      <c r="KWX10" s="5"/>
      <c r="KWY10" s="5"/>
      <c r="KWZ10" s="5"/>
      <c r="KXA10" s="5"/>
      <c r="KXB10" s="5"/>
      <c r="KXC10" s="5"/>
      <c r="KXD10" s="5"/>
      <c r="KXE10" s="5"/>
      <c r="KXF10" s="5"/>
      <c r="KXG10" s="5"/>
      <c r="KXH10" s="5"/>
      <c r="KXI10" s="5"/>
      <c r="KXJ10" s="5"/>
      <c r="KXK10" s="5"/>
      <c r="KXL10" s="5"/>
      <c r="KXM10" s="5"/>
      <c r="KXN10" s="5"/>
      <c r="KXO10" s="5"/>
      <c r="KXP10" s="5"/>
      <c r="KXQ10" s="5"/>
      <c r="KXR10" s="5"/>
      <c r="KXS10" s="5"/>
      <c r="KXT10" s="5"/>
      <c r="KXU10" s="5"/>
      <c r="KXV10" s="5"/>
      <c r="KXW10" s="5"/>
      <c r="KXX10" s="5"/>
      <c r="KXY10" s="5"/>
      <c r="KXZ10" s="5"/>
      <c r="KYA10" s="5"/>
      <c r="KYB10" s="5"/>
      <c r="KYC10" s="5"/>
      <c r="KYD10" s="5"/>
      <c r="KYE10" s="5"/>
      <c r="KYF10" s="5"/>
      <c r="KYG10" s="5"/>
      <c r="KYH10" s="5"/>
      <c r="KYI10" s="5"/>
      <c r="KYJ10" s="5"/>
      <c r="KYK10" s="5"/>
      <c r="KYL10" s="5"/>
      <c r="KYM10" s="5"/>
      <c r="KYN10" s="5"/>
      <c r="KYO10" s="5"/>
      <c r="KYP10" s="5"/>
      <c r="KYQ10" s="5"/>
      <c r="KYR10" s="5"/>
      <c r="KYS10" s="5"/>
      <c r="KYT10" s="5"/>
      <c r="KYU10" s="5"/>
      <c r="KYV10" s="5"/>
      <c r="KYW10" s="5"/>
      <c r="KYX10" s="5"/>
      <c r="KYY10" s="5"/>
      <c r="KYZ10" s="5"/>
      <c r="KZA10" s="5"/>
      <c r="KZB10" s="5"/>
      <c r="KZC10" s="5"/>
      <c r="KZD10" s="5"/>
      <c r="KZE10" s="5"/>
      <c r="KZF10" s="5"/>
      <c r="KZG10" s="5"/>
      <c r="KZH10" s="5"/>
      <c r="KZI10" s="5"/>
      <c r="KZJ10" s="5"/>
      <c r="KZK10" s="5"/>
      <c r="KZL10" s="5"/>
      <c r="KZM10" s="5"/>
      <c r="KZN10" s="5"/>
      <c r="KZO10" s="5"/>
      <c r="KZP10" s="5"/>
      <c r="KZQ10" s="5"/>
      <c r="KZR10" s="5"/>
      <c r="KZS10" s="5"/>
      <c r="KZT10" s="5"/>
      <c r="KZU10" s="5"/>
      <c r="KZV10" s="5"/>
      <c r="KZW10" s="5"/>
      <c r="KZX10" s="5"/>
      <c r="KZY10" s="5"/>
      <c r="KZZ10" s="5"/>
      <c r="LAA10" s="5"/>
      <c r="LAB10" s="5"/>
      <c r="LAC10" s="5"/>
      <c r="LAD10" s="5"/>
      <c r="LAE10" s="5"/>
      <c r="LAF10" s="5"/>
      <c r="LAG10" s="5"/>
      <c r="LAH10" s="5"/>
      <c r="LAI10" s="5"/>
      <c r="LAJ10" s="5"/>
      <c r="LAK10" s="5"/>
      <c r="LAL10" s="5"/>
      <c r="LAM10" s="5"/>
      <c r="LAN10" s="5"/>
      <c r="LAO10" s="5"/>
      <c r="LAP10" s="5"/>
      <c r="LAQ10" s="5"/>
      <c r="LAR10" s="5"/>
      <c r="LAS10" s="5"/>
      <c r="LAT10" s="5"/>
      <c r="LAU10" s="5"/>
      <c r="LAV10" s="5"/>
      <c r="LAW10" s="5"/>
      <c r="LAX10" s="5"/>
      <c r="LAY10" s="5"/>
      <c r="LAZ10" s="5"/>
      <c r="LBA10" s="5"/>
      <c r="LBB10" s="5"/>
      <c r="LBC10" s="5"/>
      <c r="LBD10" s="5"/>
      <c r="LBE10" s="5"/>
      <c r="LBF10" s="5"/>
      <c r="LBG10" s="5"/>
      <c r="LBH10" s="5"/>
      <c r="LBI10" s="5"/>
      <c r="LBJ10" s="5"/>
      <c r="LBK10" s="5"/>
      <c r="LBL10" s="5"/>
      <c r="LBM10" s="5"/>
      <c r="LBN10" s="5"/>
      <c r="LBO10" s="5"/>
      <c r="LBP10" s="5"/>
      <c r="LBQ10" s="5"/>
      <c r="LBR10" s="5"/>
      <c r="LBS10" s="5"/>
      <c r="LBT10" s="5"/>
      <c r="LBU10" s="5"/>
      <c r="LBV10" s="5"/>
      <c r="LBW10" s="5"/>
      <c r="LBX10" s="5"/>
      <c r="LBY10" s="5"/>
      <c r="LBZ10" s="5"/>
      <c r="LCA10" s="5"/>
      <c r="LCB10" s="5"/>
      <c r="LCC10" s="5"/>
      <c r="LCD10" s="5"/>
      <c r="LCE10" s="5"/>
      <c r="LCF10" s="5"/>
      <c r="LCG10" s="5"/>
      <c r="LCH10" s="5"/>
      <c r="LCI10" s="5"/>
      <c r="LCJ10" s="5"/>
      <c r="LCK10" s="5"/>
      <c r="LCL10" s="5"/>
      <c r="LCM10" s="5"/>
      <c r="LCN10" s="5"/>
      <c r="LCO10" s="5"/>
      <c r="LCP10" s="5"/>
      <c r="LCQ10" s="5"/>
      <c r="LCR10" s="5"/>
      <c r="LCS10" s="5"/>
      <c r="LCT10" s="5"/>
      <c r="LCU10" s="5"/>
      <c r="LCV10" s="5"/>
      <c r="LCW10" s="5"/>
      <c r="LCX10" s="5"/>
      <c r="LCY10" s="5"/>
      <c r="LCZ10" s="5"/>
      <c r="LDA10" s="5"/>
      <c r="LDB10" s="5"/>
      <c r="LDC10" s="5"/>
      <c r="LDD10" s="5"/>
      <c r="LDE10" s="5"/>
      <c r="LDF10" s="5"/>
      <c r="LDG10" s="5"/>
      <c r="LDH10" s="5"/>
      <c r="LDI10" s="5"/>
      <c r="LDJ10" s="5"/>
      <c r="LDK10" s="5"/>
      <c r="LDL10" s="5"/>
      <c r="LDM10" s="5"/>
      <c r="LDN10" s="5"/>
      <c r="LDO10" s="5"/>
      <c r="LDP10" s="5"/>
      <c r="LDQ10" s="5"/>
      <c r="LDR10" s="5"/>
      <c r="LDS10" s="5"/>
      <c r="LDT10" s="5"/>
      <c r="LDU10" s="5"/>
      <c r="LDV10" s="5"/>
      <c r="LDW10" s="5"/>
      <c r="LDX10" s="5"/>
      <c r="LDY10" s="5"/>
      <c r="LDZ10" s="5"/>
      <c r="LEA10" s="5"/>
      <c r="LEB10" s="5"/>
      <c r="LEC10" s="5"/>
      <c r="LED10" s="5"/>
      <c r="LEE10" s="5"/>
      <c r="LEF10" s="5"/>
      <c r="LEG10" s="5"/>
      <c r="LEH10" s="5"/>
      <c r="LEI10" s="5"/>
      <c r="LEJ10" s="5"/>
      <c r="LEK10" s="5"/>
      <c r="LEL10" s="5"/>
      <c r="LEM10" s="5"/>
      <c r="LEN10" s="5"/>
      <c r="LEO10" s="5"/>
      <c r="LEP10" s="5"/>
      <c r="LEQ10" s="5"/>
      <c r="LER10" s="5"/>
      <c r="LES10" s="5"/>
      <c r="LET10" s="5"/>
      <c r="LEU10" s="5"/>
      <c r="LEV10" s="5"/>
      <c r="LEW10" s="5"/>
      <c r="LEX10" s="5"/>
      <c r="LEY10" s="5"/>
      <c r="LEZ10" s="5"/>
      <c r="LFA10" s="5"/>
      <c r="LFB10" s="5"/>
      <c r="LFC10" s="5"/>
      <c r="LFD10" s="5"/>
      <c r="LFE10" s="5"/>
      <c r="LFF10" s="5"/>
      <c r="LFG10" s="5"/>
      <c r="LFH10" s="5"/>
      <c r="LFI10" s="5"/>
      <c r="LFJ10" s="5"/>
      <c r="LFK10" s="5"/>
      <c r="LFL10" s="5"/>
      <c r="LFM10" s="5"/>
      <c r="LFN10" s="5"/>
      <c r="LFO10" s="5"/>
      <c r="LFP10" s="5"/>
      <c r="LFQ10" s="5"/>
      <c r="LFR10" s="5"/>
      <c r="LFS10" s="5"/>
      <c r="LFT10" s="5"/>
      <c r="LFU10" s="5"/>
      <c r="LFV10" s="5"/>
      <c r="LFW10" s="5"/>
      <c r="LFX10" s="5"/>
      <c r="LFY10" s="5"/>
      <c r="LFZ10" s="5"/>
      <c r="LGA10" s="5"/>
      <c r="LGB10" s="5"/>
      <c r="LGC10" s="5"/>
      <c r="LGD10" s="5"/>
      <c r="LGE10" s="5"/>
      <c r="LGF10" s="5"/>
      <c r="LGG10" s="5"/>
      <c r="LGH10" s="5"/>
      <c r="LGI10" s="5"/>
      <c r="LGJ10" s="5"/>
      <c r="LGK10" s="5"/>
      <c r="LGL10" s="5"/>
      <c r="LGM10" s="5"/>
      <c r="LGN10" s="5"/>
      <c r="LGO10" s="5"/>
      <c r="LGP10" s="5"/>
      <c r="LGQ10" s="5"/>
      <c r="LGR10" s="5"/>
      <c r="LGS10" s="5"/>
      <c r="LGT10" s="5"/>
      <c r="LGU10" s="5"/>
      <c r="LGV10" s="5"/>
      <c r="LGW10" s="5"/>
      <c r="LGX10" s="5"/>
      <c r="LGY10" s="5"/>
      <c r="LGZ10" s="5"/>
      <c r="LHA10" s="5"/>
      <c r="LHB10" s="5"/>
      <c r="LHC10" s="5"/>
      <c r="LHD10" s="5"/>
      <c r="LHE10" s="5"/>
      <c r="LHF10" s="5"/>
      <c r="LHG10" s="5"/>
      <c r="LHH10" s="5"/>
      <c r="LHI10" s="5"/>
      <c r="LHJ10" s="5"/>
      <c r="LHK10" s="5"/>
      <c r="LHL10" s="5"/>
      <c r="LHM10" s="5"/>
      <c r="LHN10" s="5"/>
      <c r="LHO10" s="5"/>
      <c r="LHP10" s="5"/>
      <c r="LHQ10" s="5"/>
      <c r="LHR10" s="5"/>
      <c r="LHS10" s="5"/>
      <c r="LHT10" s="5"/>
      <c r="LHU10" s="5"/>
      <c r="LHV10" s="5"/>
      <c r="LHW10" s="5"/>
      <c r="LHX10" s="5"/>
      <c r="LHY10" s="5"/>
      <c r="LHZ10" s="5"/>
      <c r="LIA10" s="5"/>
      <c r="LIB10" s="5"/>
      <c r="LIC10" s="5"/>
      <c r="LID10" s="5"/>
      <c r="LIE10" s="5"/>
      <c r="LIF10" s="5"/>
      <c r="LIG10" s="5"/>
      <c r="LIH10" s="5"/>
      <c r="LII10" s="5"/>
      <c r="LIJ10" s="5"/>
      <c r="LIK10" s="5"/>
      <c r="LIL10" s="5"/>
      <c r="LIM10" s="5"/>
      <c r="LIN10" s="5"/>
      <c r="LIO10" s="5"/>
      <c r="LIP10" s="5"/>
      <c r="LIQ10" s="5"/>
      <c r="LIR10" s="5"/>
      <c r="LIS10" s="5"/>
      <c r="LIT10" s="5"/>
      <c r="LIU10" s="5"/>
      <c r="LIV10" s="5"/>
      <c r="LIW10" s="5"/>
      <c r="LIX10" s="5"/>
      <c r="LIY10" s="5"/>
      <c r="LIZ10" s="5"/>
      <c r="LJA10" s="5"/>
      <c r="LJB10" s="5"/>
      <c r="LJC10" s="5"/>
      <c r="LJD10" s="5"/>
      <c r="LJE10" s="5"/>
      <c r="LJF10" s="5"/>
      <c r="LJG10" s="5"/>
      <c r="LJH10" s="5"/>
      <c r="LJI10" s="5"/>
      <c r="LJJ10" s="5"/>
      <c r="LJK10" s="5"/>
      <c r="LJL10" s="5"/>
      <c r="LJM10" s="5"/>
      <c r="LJN10" s="5"/>
      <c r="LJO10" s="5"/>
      <c r="LJP10" s="5"/>
      <c r="LJQ10" s="5"/>
      <c r="LJR10" s="5"/>
      <c r="LJS10" s="5"/>
      <c r="LJT10" s="5"/>
      <c r="LJU10" s="5"/>
      <c r="LJV10" s="5"/>
      <c r="LJW10" s="5"/>
      <c r="LJX10" s="5"/>
      <c r="LJY10" s="5"/>
      <c r="LJZ10" s="5"/>
      <c r="LKA10" s="5"/>
      <c r="LKB10" s="5"/>
      <c r="LKC10" s="5"/>
      <c r="LKD10" s="5"/>
      <c r="LKE10" s="5"/>
      <c r="LKF10" s="5"/>
      <c r="LKG10" s="5"/>
      <c r="LKH10" s="5"/>
      <c r="LKI10" s="5"/>
      <c r="LKJ10" s="5"/>
      <c r="LKK10" s="5"/>
      <c r="LKL10" s="5"/>
      <c r="LKM10" s="5"/>
      <c r="LKN10" s="5"/>
      <c r="LKO10" s="5"/>
      <c r="LKP10" s="5"/>
      <c r="LKQ10" s="5"/>
      <c r="LKR10" s="5"/>
      <c r="LKS10" s="5"/>
      <c r="LKT10" s="5"/>
      <c r="LKU10" s="5"/>
      <c r="LKV10" s="5"/>
      <c r="LKW10" s="5"/>
      <c r="LKX10" s="5"/>
      <c r="LKY10" s="5"/>
      <c r="LKZ10" s="5"/>
      <c r="LLA10" s="5"/>
      <c r="LLB10" s="5"/>
      <c r="LLC10" s="5"/>
      <c r="LLD10" s="5"/>
      <c r="LLE10" s="5"/>
      <c r="LLF10" s="5"/>
      <c r="LLG10" s="5"/>
      <c r="LLH10" s="5"/>
      <c r="LLI10" s="5"/>
      <c r="LLJ10" s="5"/>
      <c r="LLK10" s="5"/>
      <c r="LLL10" s="5"/>
      <c r="LLM10" s="5"/>
      <c r="LLN10" s="5"/>
      <c r="LLO10" s="5"/>
      <c r="LLP10" s="5"/>
      <c r="LLQ10" s="5"/>
      <c r="LLR10" s="5"/>
      <c r="LLS10" s="5"/>
      <c r="LLT10" s="5"/>
      <c r="LLU10" s="5"/>
      <c r="LLV10" s="5"/>
      <c r="LLW10" s="5"/>
      <c r="LLX10" s="5"/>
      <c r="LLY10" s="5"/>
      <c r="LLZ10" s="5"/>
      <c r="LMA10" s="5"/>
      <c r="LMB10" s="5"/>
      <c r="LMC10" s="5"/>
      <c r="LMD10" s="5"/>
      <c r="LME10" s="5"/>
      <c r="LMF10" s="5"/>
      <c r="LMG10" s="5"/>
      <c r="LMH10" s="5"/>
      <c r="LMI10" s="5"/>
      <c r="LMJ10" s="5"/>
      <c r="LMK10" s="5"/>
      <c r="LML10" s="5"/>
      <c r="LMM10" s="5"/>
      <c r="LMN10" s="5"/>
      <c r="LMO10" s="5"/>
      <c r="LMP10" s="5"/>
      <c r="LMQ10" s="5"/>
      <c r="LMR10" s="5"/>
      <c r="LMS10" s="5"/>
      <c r="LMT10" s="5"/>
      <c r="LMU10" s="5"/>
      <c r="LMV10" s="5"/>
      <c r="LMW10" s="5"/>
      <c r="LMX10" s="5"/>
      <c r="LMY10" s="5"/>
      <c r="LMZ10" s="5"/>
      <c r="LNA10" s="5"/>
      <c r="LNB10" s="5"/>
      <c r="LNC10" s="5"/>
      <c r="LND10" s="5"/>
      <c r="LNE10" s="5"/>
      <c r="LNF10" s="5"/>
      <c r="LNG10" s="5"/>
      <c r="LNH10" s="5"/>
      <c r="LNI10" s="5"/>
      <c r="LNJ10" s="5"/>
      <c r="LNK10" s="5"/>
      <c r="LNL10" s="5"/>
      <c r="LNM10" s="5"/>
      <c r="LNN10" s="5"/>
      <c r="LNO10" s="5"/>
      <c r="LNP10" s="5"/>
      <c r="LNQ10" s="5"/>
      <c r="LNR10" s="5"/>
      <c r="LNS10" s="5"/>
      <c r="LNT10" s="5"/>
      <c r="LNU10" s="5"/>
      <c r="LNV10" s="5"/>
      <c r="LNW10" s="5"/>
      <c r="LNX10" s="5"/>
      <c r="LNY10" s="5"/>
      <c r="LNZ10" s="5"/>
      <c r="LOA10" s="5"/>
      <c r="LOB10" s="5"/>
      <c r="LOC10" s="5"/>
      <c r="LOD10" s="5"/>
      <c r="LOE10" s="5"/>
      <c r="LOF10" s="5"/>
      <c r="LOG10" s="5"/>
      <c r="LOH10" s="5"/>
      <c r="LOI10" s="5"/>
      <c r="LOJ10" s="5"/>
      <c r="LOK10" s="5"/>
      <c r="LOL10" s="5"/>
      <c r="LOM10" s="5"/>
      <c r="LON10" s="5"/>
      <c r="LOO10" s="5"/>
      <c r="LOP10" s="5"/>
      <c r="LOQ10" s="5"/>
      <c r="LOR10" s="5"/>
      <c r="LOS10" s="5"/>
      <c r="LOT10" s="5"/>
      <c r="LOU10" s="5"/>
      <c r="LOV10" s="5"/>
      <c r="LOW10" s="5"/>
      <c r="LOX10" s="5"/>
      <c r="LOY10" s="5"/>
      <c r="LOZ10" s="5"/>
      <c r="LPA10" s="5"/>
      <c r="LPB10" s="5"/>
      <c r="LPC10" s="5"/>
      <c r="LPD10" s="5"/>
      <c r="LPE10" s="5"/>
      <c r="LPF10" s="5"/>
      <c r="LPG10" s="5"/>
      <c r="LPH10" s="5"/>
      <c r="LPI10" s="5"/>
      <c r="LPJ10" s="5"/>
      <c r="LPK10" s="5"/>
      <c r="LPL10" s="5"/>
      <c r="LPM10" s="5"/>
      <c r="LPN10" s="5"/>
      <c r="LPO10" s="5"/>
      <c r="LPP10" s="5"/>
      <c r="LPQ10" s="5"/>
      <c r="LPR10" s="5"/>
      <c r="LPS10" s="5"/>
      <c r="LPT10" s="5"/>
      <c r="LPU10" s="5"/>
      <c r="LPV10" s="5"/>
      <c r="LPW10" s="5"/>
      <c r="LPX10" s="5"/>
      <c r="LPY10" s="5"/>
      <c r="LPZ10" s="5"/>
      <c r="LQA10" s="5"/>
      <c r="LQB10" s="5"/>
      <c r="LQC10" s="5"/>
      <c r="LQD10" s="5"/>
      <c r="LQE10" s="5"/>
      <c r="LQF10" s="5"/>
      <c r="LQG10" s="5"/>
      <c r="LQH10" s="5"/>
      <c r="LQI10" s="5"/>
      <c r="LQJ10" s="5"/>
      <c r="LQK10" s="5"/>
      <c r="LQL10" s="5"/>
      <c r="LQM10" s="5"/>
      <c r="LQN10" s="5"/>
      <c r="LQO10" s="5"/>
      <c r="LQP10" s="5"/>
      <c r="LQQ10" s="5"/>
      <c r="LQR10" s="5"/>
      <c r="LQS10" s="5"/>
      <c r="LQT10" s="5"/>
      <c r="LQU10" s="5"/>
      <c r="LQV10" s="5"/>
      <c r="LQW10" s="5"/>
      <c r="LQX10" s="5"/>
      <c r="LQY10" s="5"/>
      <c r="LQZ10" s="5"/>
      <c r="LRA10" s="5"/>
      <c r="LRB10" s="5"/>
      <c r="LRC10" s="5"/>
      <c r="LRD10" s="5"/>
      <c r="LRE10" s="5"/>
      <c r="LRF10" s="5"/>
      <c r="LRG10" s="5"/>
      <c r="LRH10" s="5"/>
      <c r="LRI10" s="5"/>
      <c r="LRJ10" s="5"/>
      <c r="LRK10" s="5"/>
      <c r="LRL10" s="5"/>
      <c r="LRM10" s="5"/>
      <c r="LRN10" s="5"/>
      <c r="LRO10" s="5"/>
      <c r="LRP10" s="5"/>
      <c r="LRQ10" s="5"/>
      <c r="LRR10" s="5"/>
      <c r="LRS10" s="5"/>
      <c r="LRT10" s="5"/>
      <c r="LRU10" s="5"/>
      <c r="LRV10" s="5"/>
      <c r="LRW10" s="5"/>
      <c r="LRX10" s="5"/>
      <c r="LRY10" s="5"/>
      <c r="LRZ10" s="5"/>
      <c r="LSA10" s="5"/>
      <c r="LSB10" s="5"/>
      <c r="LSC10" s="5"/>
      <c r="LSD10" s="5"/>
      <c r="LSE10" s="5"/>
      <c r="LSF10" s="5"/>
      <c r="LSG10" s="5"/>
      <c r="LSH10" s="5"/>
      <c r="LSI10" s="5"/>
      <c r="LSJ10" s="5"/>
      <c r="LSK10" s="5"/>
      <c r="LSL10" s="5"/>
      <c r="LSM10" s="5"/>
      <c r="LSN10" s="5"/>
      <c r="LSO10" s="5"/>
      <c r="LSP10" s="5"/>
      <c r="LSQ10" s="5"/>
      <c r="LSR10" s="5"/>
      <c r="LSS10" s="5"/>
      <c r="LST10" s="5"/>
      <c r="LSU10" s="5"/>
      <c r="LSV10" s="5"/>
      <c r="LSW10" s="5"/>
      <c r="LSX10" s="5"/>
      <c r="LSY10" s="5"/>
      <c r="LSZ10" s="5"/>
      <c r="LTA10" s="5"/>
      <c r="LTB10" s="5"/>
      <c r="LTC10" s="5"/>
      <c r="LTD10" s="5"/>
      <c r="LTE10" s="5"/>
      <c r="LTF10" s="5"/>
      <c r="LTG10" s="5"/>
      <c r="LTH10" s="5"/>
      <c r="LTI10" s="5"/>
      <c r="LTJ10" s="5"/>
      <c r="LTK10" s="5"/>
      <c r="LTL10" s="5"/>
      <c r="LTM10" s="5"/>
      <c r="LTN10" s="5"/>
      <c r="LTO10" s="5"/>
      <c r="LTP10" s="5"/>
      <c r="LTQ10" s="5"/>
      <c r="LTR10" s="5"/>
      <c r="LTS10" s="5"/>
      <c r="LTT10" s="5"/>
      <c r="LTU10" s="5"/>
      <c r="LTV10" s="5"/>
      <c r="LTW10" s="5"/>
      <c r="LTX10" s="5"/>
      <c r="LTY10" s="5"/>
      <c r="LTZ10" s="5"/>
      <c r="LUA10" s="5"/>
      <c r="LUB10" s="5"/>
      <c r="LUC10" s="5"/>
      <c r="LUD10" s="5"/>
      <c r="LUE10" s="5"/>
      <c r="LUF10" s="5"/>
      <c r="LUG10" s="5"/>
      <c r="LUH10" s="5"/>
      <c r="LUI10" s="5"/>
      <c r="LUJ10" s="5"/>
      <c r="LUK10" s="5"/>
      <c r="LUL10" s="5"/>
      <c r="LUM10" s="5"/>
      <c r="LUN10" s="5"/>
      <c r="LUO10" s="5"/>
      <c r="LUP10" s="5"/>
      <c r="LUQ10" s="5"/>
      <c r="LUR10" s="5"/>
      <c r="LUS10" s="5"/>
      <c r="LUT10" s="5"/>
      <c r="LUU10" s="5"/>
      <c r="LUV10" s="5"/>
      <c r="LUW10" s="5"/>
      <c r="LUX10" s="5"/>
      <c r="LUY10" s="5"/>
      <c r="LUZ10" s="5"/>
      <c r="LVA10" s="5"/>
      <c r="LVB10" s="5"/>
      <c r="LVC10" s="5"/>
      <c r="LVD10" s="5"/>
      <c r="LVE10" s="5"/>
      <c r="LVF10" s="5"/>
      <c r="LVG10" s="5"/>
      <c r="LVH10" s="5"/>
      <c r="LVI10" s="5"/>
      <c r="LVJ10" s="5"/>
      <c r="LVK10" s="5"/>
      <c r="LVL10" s="5"/>
      <c r="LVM10" s="5"/>
      <c r="LVN10" s="5"/>
      <c r="LVO10" s="5"/>
      <c r="LVP10" s="5"/>
      <c r="LVQ10" s="5"/>
      <c r="LVR10" s="5"/>
      <c r="LVS10" s="5"/>
      <c r="LVT10" s="5"/>
      <c r="LVU10" s="5"/>
      <c r="LVV10" s="5"/>
      <c r="LVW10" s="5"/>
      <c r="LVX10" s="5"/>
      <c r="LVY10" s="5"/>
      <c r="LVZ10" s="5"/>
      <c r="LWA10" s="5"/>
      <c r="LWB10" s="5"/>
      <c r="LWC10" s="5"/>
      <c r="LWD10" s="5"/>
      <c r="LWE10" s="5"/>
      <c r="LWF10" s="5"/>
      <c r="LWG10" s="5"/>
      <c r="LWH10" s="5"/>
      <c r="LWI10" s="5"/>
      <c r="LWJ10" s="5"/>
      <c r="LWK10" s="5"/>
      <c r="LWL10" s="5"/>
      <c r="LWM10" s="5"/>
      <c r="LWN10" s="5"/>
      <c r="LWO10" s="5"/>
      <c r="LWP10" s="5"/>
      <c r="LWQ10" s="5"/>
      <c r="LWR10" s="5"/>
      <c r="LWS10" s="5"/>
      <c r="LWT10" s="5"/>
      <c r="LWU10" s="5"/>
      <c r="LWV10" s="5"/>
      <c r="LWW10" s="5"/>
      <c r="LWX10" s="5"/>
      <c r="LWY10" s="5"/>
      <c r="LWZ10" s="5"/>
      <c r="LXA10" s="5"/>
      <c r="LXB10" s="5"/>
      <c r="LXC10" s="5"/>
      <c r="LXD10" s="5"/>
      <c r="LXE10" s="5"/>
      <c r="LXF10" s="5"/>
      <c r="LXG10" s="5"/>
      <c r="LXH10" s="5"/>
      <c r="LXI10" s="5"/>
      <c r="LXJ10" s="5"/>
      <c r="LXK10" s="5"/>
      <c r="LXL10" s="5"/>
      <c r="LXM10" s="5"/>
      <c r="LXN10" s="5"/>
      <c r="LXO10" s="5"/>
      <c r="LXP10" s="5"/>
      <c r="LXQ10" s="5"/>
      <c r="LXR10" s="5"/>
      <c r="LXS10" s="5"/>
      <c r="LXT10" s="5"/>
      <c r="LXU10" s="5"/>
      <c r="LXV10" s="5"/>
      <c r="LXW10" s="5"/>
      <c r="LXX10" s="5"/>
      <c r="LXY10" s="5"/>
      <c r="LXZ10" s="5"/>
      <c r="LYA10" s="5"/>
      <c r="LYB10" s="5"/>
      <c r="LYC10" s="5"/>
      <c r="LYD10" s="5"/>
      <c r="LYE10" s="5"/>
      <c r="LYF10" s="5"/>
      <c r="LYG10" s="5"/>
      <c r="LYH10" s="5"/>
      <c r="LYI10" s="5"/>
      <c r="LYJ10" s="5"/>
      <c r="LYK10" s="5"/>
      <c r="LYL10" s="5"/>
      <c r="LYM10" s="5"/>
      <c r="LYN10" s="5"/>
      <c r="LYO10" s="5"/>
      <c r="LYP10" s="5"/>
      <c r="LYQ10" s="5"/>
      <c r="LYR10" s="5"/>
      <c r="LYS10" s="5"/>
      <c r="LYT10" s="5"/>
      <c r="LYU10" s="5"/>
      <c r="LYV10" s="5"/>
      <c r="LYW10" s="5"/>
      <c r="LYX10" s="5"/>
      <c r="LYY10" s="5"/>
      <c r="LYZ10" s="5"/>
      <c r="LZA10" s="5"/>
      <c r="LZB10" s="5"/>
      <c r="LZC10" s="5"/>
      <c r="LZD10" s="5"/>
      <c r="LZE10" s="5"/>
      <c r="LZF10" s="5"/>
      <c r="LZG10" s="5"/>
      <c r="LZH10" s="5"/>
      <c r="LZI10" s="5"/>
      <c r="LZJ10" s="5"/>
      <c r="LZK10" s="5"/>
      <c r="LZL10" s="5"/>
      <c r="LZM10" s="5"/>
      <c r="LZN10" s="5"/>
      <c r="LZO10" s="5"/>
      <c r="LZP10" s="5"/>
      <c r="LZQ10" s="5"/>
      <c r="LZR10" s="5"/>
      <c r="LZS10" s="5"/>
      <c r="LZT10" s="5"/>
      <c r="LZU10" s="5"/>
      <c r="LZV10" s="5"/>
      <c r="LZW10" s="5"/>
      <c r="LZX10" s="5"/>
      <c r="LZY10" s="5"/>
      <c r="LZZ10" s="5"/>
      <c r="MAA10" s="5"/>
      <c r="MAB10" s="5"/>
      <c r="MAC10" s="5"/>
      <c r="MAD10" s="5"/>
      <c r="MAE10" s="5"/>
      <c r="MAF10" s="5"/>
      <c r="MAG10" s="5"/>
      <c r="MAH10" s="5"/>
      <c r="MAI10" s="5"/>
      <c r="MAJ10" s="5"/>
      <c r="MAK10" s="5"/>
      <c r="MAL10" s="5"/>
      <c r="MAM10" s="5"/>
      <c r="MAN10" s="5"/>
      <c r="MAO10" s="5"/>
      <c r="MAP10" s="5"/>
      <c r="MAQ10" s="5"/>
      <c r="MAR10" s="5"/>
      <c r="MAS10" s="5"/>
      <c r="MAT10" s="5"/>
      <c r="MAU10" s="5"/>
      <c r="MAV10" s="5"/>
      <c r="MAW10" s="5"/>
      <c r="MAX10" s="5"/>
      <c r="MAY10" s="5"/>
      <c r="MAZ10" s="5"/>
      <c r="MBA10" s="5"/>
      <c r="MBB10" s="5"/>
      <c r="MBC10" s="5"/>
      <c r="MBD10" s="5"/>
      <c r="MBE10" s="5"/>
      <c r="MBF10" s="5"/>
      <c r="MBG10" s="5"/>
      <c r="MBH10" s="5"/>
      <c r="MBI10" s="5"/>
      <c r="MBJ10" s="5"/>
      <c r="MBK10" s="5"/>
      <c r="MBL10" s="5"/>
      <c r="MBM10" s="5"/>
      <c r="MBN10" s="5"/>
      <c r="MBO10" s="5"/>
      <c r="MBP10" s="5"/>
      <c r="MBQ10" s="5"/>
      <c r="MBR10" s="5"/>
      <c r="MBS10" s="5"/>
      <c r="MBT10" s="5"/>
      <c r="MBU10" s="5"/>
      <c r="MBV10" s="5"/>
      <c r="MBW10" s="5"/>
      <c r="MBX10" s="5"/>
      <c r="MBY10" s="5"/>
      <c r="MBZ10" s="5"/>
      <c r="MCA10" s="5"/>
      <c r="MCB10" s="5"/>
      <c r="MCC10" s="5"/>
      <c r="MCD10" s="5"/>
      <c r="MCE10" s="5"/>
      <c r="MCF10" s="5"/>
      <c r="MCG10" s="5"/>
      <c r="MCH10" s="5"/>
      <c r="MCI10" s="5"/>
      <c r="MCJ10" s="5"/>
      <c r="MCK10" s="5"/>
      <c r="MCL10" s="5"/>
      <c r="MCM10" s="5"/>
      <c r="MCN10" s="5"/>
      <c r="MCO10" s="5"/>
      <c r="MCP10" s="5"/>
      <c r="MCQ10" s="5"/>
      <c r="MCR10" s="5"/>
      <c r="MCS10" s="5"/>
      <c r="MCT10" s="5"/>
      <c r="MCU10" s="5"/>
      <c r="MCV10" s="5"/>
      <c r="MCW10" s="5"/>
      <c r="MCX10" s="5"/>
      <c r="MCY10" s="5"/>
      <c r="MCZ10" s="5"/>
      <c r="MDA10" s="5"/>
      <c r="MDB10" s="5"/>
      <c r="MDC10" s="5"/>
      <c r="MDD10" s="5"/>
      <c r="MDE10" s="5"/>
      <c r="MDF10" s="5"/>
      <c r="MDG10" s="5"/>
      <c r="MDH10" s="5"/>
      <c r="MDI10" s="5"/>
      <c r="MDJ10" s="5"/>
      <c r="MDK10" s="5"/>
      <c r="MDL10" s="5"/>
      <c r="MDM10" s="5"/>
      <c r="MDN10" s="5"/>
      <c r="MDO10" s="5"/>
      <c r="MDP10" s="5"/>
      <c r="MDQ10" s="5"/>
      <c r="MDR10" s="5"/>
      <c r="MDS10" s="5"/>
      <c r="MDT10" s="5"/>
      <c r="MDU10" s="5"/>
      <c r="MDV10" s="5"/>
      <c r="MDW10" s="5"/>
      <c r="MDX10" s="5"/>
      <c r="MDY10" s="5"/>
      <c r="MDZ10" s="5"/>
      <c r="MEA10" s="5"/>
      <c r="MEB10" s="5"/>
      <c r="MEC10" s="5"/>
      <c r="MED10" s="5"/>
      <c r="MEE10" s="5"/>
      <c r="MEF10" s="5"/>
      <c r="MEG10" s="5"/>
      <c r="MEH10" s="5"/>
      <c r="MEI10" s="5"/>
      <c r="MEJ10" s="5"/>
      <c r="MEK10" s="5"/>
      <c r="MEL10" s="5"/>
      <c r="MEM10" s="5"/>
      <c r="MEN10" s="5"/>
      <c r="MEO10" s="5"/>
      <c r="MEP10" s="5"/>
      <c r="MEQ10" s="5"/>
      <c r="MER10" s="5"/>
      <c r="MES10" s="5"/>
      <c r="MET10" s="5"/>
      <c r="MEU10" s="5"/>
      <c r="MEV10" s="5"/>
      <c r="MEW10" s="5"/>
      <c r="MEX10" s="5"/>
      <c r="MEY10" s="5"/>
      <c r="MEZ10" s="5"/>
      <c r="MFA10" s="5"/>
      <c r="MFB10" s="5"/>
      <c r="MFC10" s="5"/>
      <c r="MFD10" s="5"/>
      <c r="MFE10" s="5"/>
      <c r="MFF10" s="5"/>
      <c r="MFG10" s="5"/>
      <c r="MFH10" s="5"/>
      <c r="MFI10" s="5"/>
      <c r="MFJ10" s="5"/>
      <c r="MFK10" s="5"/>
      <c r="MFL10" s="5"/>
      <c r="MFM10" s="5"/>
      <c r="MFN10" s="5"/>
      <c r="MFO10" s="5"/>
      <c r="MFP10" s="5"/>
      <c r="MFQ10" s="5"/>
      <c r="MFR10" s="5"/>
      <c r="MFS10" s="5"/>
      <c r="MFT10" s="5"/>
      <c r="MFU10" s="5"/>
      <c r="MFV10" s="5"/>
      <c r="MFW10" s="5"/>
      <c r="MFX10" s="5"/>
      <c r="MFY10" s="5"/>
      <c r="MFZ10" s="5"/>
      <c r="MGA10" s="5"/>
      <c r="MGB10" s="5"/>
      <c r="MGC10" s="5"/>
      <c r="MGD10" s="5"/>
      <c r="MGE10" s="5"/>
      <c r="MGF10" s="5"/>
      <c r="MGG10" s="5"/>
      <c r="MGH10" s="5"/>
      <c r="MGI10" s="5"/>
      <c r="MGJ10" s="5"/>
      <c r="MGK10" s="5"/>
      <c r="MGL10" s="5"/>
      <c r="MGM10" s="5"/>
      <c r="MGN10" s="5"/>
      <c r="MGO10" s="5"/>
      <c r="MGP10" s="5"/>
      <c r="MGQ10" s="5"/>
      <c r="MGR10" s="5"/>
      <c r="MGS10" s="5"/>
      <c r="MGT10" s="5"/>
      <c r="MGU10" s="5"/>
      <c r="MGV10" s="5"/>
      <c r="MGW10" s="5"/>
      <c r="MGX10" s="5"/>
      <c r="MGY10" s="5"/>
      <c r="MGZ10" s="5"/>
      <c r="MHA10" s="5"/>
      <c r="MHB10" s="5"/>
      <c r="MHC10" s="5"/>
      <c r="MHD10" s="5"/>
      <c r="MHE10" s="5"/>
      <c r="MHF10" s="5"/>
      <c r="MHG10" s="5"/>
      <c r="MHH10" s="5"/>
      <c r="MHI10" s="5"/>
      <c r="MHJ10" s="5"/>
      <c r="MHK10" s="5"/>
      <c r="MHL10" s="5"/>
      <c r="MHM10" s="5"/>
      <c r="MHN10" s="5"/>
      <c r="MHO10" s="5"/>
      <c r="MHP10" s="5"/>
      <c r="MHQ10" s="5"/>
      <c r="MHR10" s="5"/>
      <c r="MHS10" s="5"/>
      <c r="MHT10" s="5"/>
      <c r="MHU10" s="5"/>
      <c r="MHV10" s="5"/>
      <c r="MHW10" s="5"/>
      <c r="MHX10" s="5"/>
      <c r="MHY10" s="5"/>
      <c r="MHZ10" s="5"/>
      <c r="MIA10" s="5"/>
      <c r="MIB10" s="5"/>
      <c r="MIC10" s="5"/>
      <c r="MID10" s="5"/>
      <c r="MIE10" s="5"/>
      <c r="MIF10" s="5"/>
      <c r="MIG10" s="5"/>
      <c r="MIH10" s="5"/>
      <c r="MII10" s="5"/>
      <c r="MIJ10" s="5"/>
      <c r="MIK10" s="5"/>
      <c r="MIL10" s="5"/>
      <c r="MIM10" s="5"/>
      <c r="MIN10" s="5"/>
      <c r="MIO10" s="5"/>
      <c r="MIP10" s="5"/>
      <c r="MIQ10" s="5"/>
      <c r="MIR10" s="5"/>
      <c r="MIS10" s="5"/>
      <c r="MIT10" s="5"/>
      <c r="MIU10" s="5"/>
      <c r="MIV10" s="5"/>
      <c r="MIW10" s="5"/>
      <c r="MIX10" s="5"/>
      <c r="MIY10" s="5"/>
      <c r="MIZ10" s="5"/>
      <c r="MJA10" s="5"/>
      <c r="MJB10" s="5"/>
      <c r="MJC10" s="5"/>
      <c r="MJD10" s="5"/>
      <c r="MJE10" s="5"/>
      <c r="MJF10" s="5"/>
      <c r="MJG10" s="5"/>
      <c r="MJH10" s="5"/>
      <c r="MJI10" s="5"/>
      <c r="MJJ10" s="5"/>
      <c r="MJK10" s="5"/>
      <c r="MJL10" s="5"/>
      <c r="MJM10" s="5"/>
      <c r="MJN10" s="5"/>
      <c r="MJO10" s="5"/>
      <c r="MJP10" s="5"/>
      <c r="MJQ10" s="5"/>
      <c r="MJR10" s="5"/>
      <c r="MJS10" s="5"/>
      <c r="MJT10" s="5"/>
      <c r="MJU10" s="5"/>
      <c r="MJV10" s="5"/>
      <c r="MJW10" s="5"/>
      <c r="MJX10" s="5"/>
      <c r="MJY10" s="5"/>
      <c r="MJZ10" s="5"/>
      <c r="MKA10" s="5"/>
      <c r="MKB10" s="5"/>
      <c r="MKC10" s="5"/>
      <c r="MKD10" s="5"/>
      <c r="MKE10" s="5"/>
      <c r="MKF10" s="5"/>
      <c r="MKG10" s="5"/>
      <c r="MKH10" s="5"/>
      <c r="MKI10" s="5"/>
      <c r="MKJ10" s="5"/>
      <c r="MKK10" s="5"/>
      <c r="MKL10" s="5"/>
      <c r="MKM10" s="5"/>
      <c r="MKN10" s="5"/>
      <c r="MKO10" s="5"/>
      <c r="MKP10" s="5"/>
      <c r="MKQ10" s="5"/>
      <c r="MKR10" s="5"/>
      <c r="MKS10" s="5"/>
      <c r="MKT10" s="5"/>
      <c r="MKU10" s="5"/>
      <c r="MKV10" s="5"/>
      <c r="MKW10" s="5"/>
      <c r="MKX10" s="5"/>
      <c r="MKY10" s="5"/>
      <c r="MKZ10" s="5"/>
      <c r="MLA10" s="5"/>
      <c r="MLB10" s="5"/>
      <c r="MLC10" s="5"/>
      <c r="MLD10" s="5"/>
      <c r="MLE10" s="5"/>
      <c r="MLF10" s="5"/>
      <c r="MLG10" s="5"/>
      <c r="MLH10" s="5"/>
      <c r="MLI10" s="5"/>
      <c r="MLJ10" s="5"/>
      <c r="MLK10" s="5"/>
      <c r="MLL10" s="5"/>
      <c r="MLM10" s="5"/>
      <c r="MLN10" s="5"/>
      <c r="MLO10" s="5"/>
      <c r="MLP10" s="5"/>
      <c r="MLQ10" s="5"/>
      <c r="MLR10" s="5"/>
      <c r="MLS10" s="5"/>
      <c r="MLT10" s="5"/>
      <c r="MLU10" s="5"/>
      <c r="MLV10" s="5"/>
      <c r="MLW10" s="5"/>
      <c r="MLX10" s="5"/>
      <c r="MLY10" s="5"/>
      <c r="MLZ10" s="5"/>
      <c r="MMA10" s="5"/>
      <c r="MMB10" s="5"/>
      <c r="MMC10" s="5"/>
      <c r="MMD10" s="5"/>
      <c r="MME10" s="5"/>
      <c r="MMF10" s="5"/>
      <c r="MMG10" s="5"/>
      <c r="MMH10" s="5"/>
      <c r="MMI10" s="5"/>
      <c r="MMJ10" s="5"/>
      <c r="MMK10" s="5"/>
      <c r="MML10" s="5"/>
      <c r="MMM10" s="5"/>
      <c r="MMN10" s="5"/>
      <c r="MMO10" s="5"/>
      <c r="MMP10" s="5"/>
      <c r="MMQ10" s="5"/>
      <c r="MMR10" s="5"/>
      <c r="MMS10" s="5"/>
      <c r="MMT10" s="5"/>
      <c r="MMU10" s="5"/>
      <c r="MMV10" s="5"/>
      <c r="MMW10" s="5"/>
      <c r="MMX10" s="5"/>
      <c r="MMY10" s="5"/>
      <c r="MMZ10" s="5"/>
      <c r="MNA10" s="5"/>
      <c r="MNB10" s="5"/>
      <c r="MNC10" s="5"/>
      <c r="MND10" s="5"/>
      <c r="MNE10" s="5"/>
      <c r="MNF10" s="5"/>
      <c r="MNG10" s="5"/>
      <c r="MNH10" s="5"/>
      <c r="MNI10" s="5"/>
      <c r="MNJ10" s="5"/>
      <c r="MNK10" s="5"/>
      <c r="MNL10" s="5"/>
      <c r="MNM10" s="5"/>
      <c r="MNN10" s="5"/>
      <c r="MNO10" s="5"/>
      <c r="MNP10" s="5"/>
      <c r="MNQ10" s="5"/>
      <c r="MNR10" s="5"/>
      <c r="MNS10" s="5"/>
      <c r="MNT10" s="5"/>
      <c r="MNU10" s="5"/>
      <c r="MNV10" s="5"/>
      <c r="MNW10" s="5"/>
      <c r="MNX10" s="5"/>
      <c r="MNY10" s="5"/>
      <c r="MNZ10" s="5"/>
      <c r="MOA10" s="5"/>
      <c r="MOB10" s="5"/>
      <c r="MOC10" s="5"/>
      <c r="MOD10" s="5"/>
      <c r="MOE10" s="5"/>
      <c r="MOF10" s="5"/>
      <c r="MOG10" s="5"/>
      <c r="MOH10" s="5"/>
      <c r="MOI10" s="5"/>
      <c r="MOJ10" s="5"/>
      <c r="MOK10" s="5"/>
      <c r="MOL10" s="5"/>
      <c r="MOM10" s="5"/>
      <c r="MON10" s="5"/>
      <c r="MOO10" s="5"/>
      <c r="MOP10" s="5"/>
      <c r="MOQ10" s="5"/>
      <c r="MOR10" s="5"/>
      <c r="MOS10" s="5"/>
      <c r="MOT10" s="5"/>
      <c r="MOU10" s="5"/>
      <c r="MOV10" s="5"/>
      <c r="MOW10" s="5"/>
      <c r="MOX10" s="5"/>
      <c r="MOY10" s="5"/>
      <c r="MOZ10" s="5"/>
      <c r="MPA10" s="5"/>
      <c r="MPB10" s="5"/>
      <c r="MPC10" s="5"/>
      <c r="MPD10" s="5"/>
      <c r="MPE10" s="5"/>
      <c r="MPF10" s="5"/>
      <c r="MPG10" s="5"/>
      <c r="MPH10" s="5"/>
      <c r="MPI10" s="5"/>
      <c r="MPJ10" s="5"/>
      <c r="MPK10" s="5"/>
      <c r="MPL10" s="5"/>
      <c r="MPM10" s="5"/>
      <c r="MPN10" s="5"/>
      <c r="MPO10" s="5"/>
      <c r="MPP10" s="5"/>
      <c r="MPQ10" s="5"/>
      <c r="MPR10" s="5"/>
      <c r="MPS10" s="5"/>
      <c r="MPT10" s="5"/>
      <c r="MPU10" s="5"/>
      <c r="MPV10" s="5"/>
      <c r="MPW10" s="5"/>
      <c r="MPX10" s="5"/>
      <c r="MPY10" s="5"/>
      <c r="MPZ10" s="5"/>
      <c r="MQA10" s="5"/>
      <c r="MQB10" s="5"/>
      <c r="MQC10" s="5"/>
      <c r="MQD10" s="5"/>
      <c r="MQE10" s="5"/>
      <c r="MQF10" s="5"/>
      <c r="MQG10" s="5"/>
      <c r="MQH10" s="5"/>
      <c r="MQI10" s="5"/>
      <c r="MQJ10" s="5"/>
      <c r="MQK10" s="5"/>
      <c r="MQL10" s="5"/>
      <c r="MQM10" s="5"/>
      <c r="MQN10" s="5"/>
      <c r="MQO10" s="5"/>
      <c r="MQP10" s="5"/>
      <c r="MQQ10" s="5"/>
      <c r="MQR10" s="5"/>
      <c r="MQS10" s="5"/>
      <c r="MQT10" s="5"/>
      <c r="MQU10" s="5"/>
      <c r="MQV10" s="5"/>
      <c r="MQW10" s="5"/>
      <c r="MQX10" s="5"/>
      <c r="MQY10" s="5"/>
      <c r="MQZ10" s="5"/>
      <c r="MRA10" s="5"/>
      <c r="MRB10" s="5"/>
      <c r="MRC10" s="5"/>
      <c r="MRD10" s="5"/>
      <c r="MRE10" s="5"/>
      <c r="MRF10" s="5"/>
      <c r="MRG10" s="5"/>
      <c r="MRH10" s="5"/>
      <c r="MRI10" s="5"/>
      <c r="MRJ10" s="5"/>
      <c r="MRK10" s="5"/>
      <c r="MRL10" s="5"/>
      <c r="MRM10" s="5"/>
      <c r="MRN10" s="5"/>
      <c r="MRO10" s="5"/>
      <c r="MRP10" s="5"/>
      <c r="MRQ10" s="5"/>
      <c r="MRR10" s="5"/>
      <c r="MRS10" s="5"/>
      <c r="MRT10" s="5"/>
      <c r="MRU10" s="5"/>
      <c r="MRV10" s="5"/>
      <c r="MRW10" s="5"/>
      <c r="MRX10" s="5"/>
      <c r="MRY10" s="5"/>
      <c r="MRZ10" s="5"/>
      <c r="MSA10" s="5"/>
      <c r="MSB10" s="5"/>
      <c r="MSC10" s="5"/>
      <c r="MSD10" s="5"/>
      <c r="MSE10" s="5"/>
      <c r="MSF10" s="5"/>
      <c r="MSG10" s="5"/>
      <c r="MSH10" s="5"/>
      <c r="MSI10" s="5"/>
      <c r="MSJ10" s="5"/>
      <c r="MSK10" s="5"/>
      <c r="MSL10" s="5"/>
      <c r="MSM10" s="5"/>
      <c r="MSN10" s="5"/>
      <c r="MSO10" s="5"/>
      <c r="MSP10" s="5"/>
      <c r="MSQ10" s="5"/>
      <c r="MSR10" s="5"/>
      <c r="MSS10" s="5"/>
      <c r="MST10" s="5"/>
      <c r="MSU10" s="5"/>
      <c r="MSV10" s="5"/>
      <c r="MSW10" s="5"/>
      <c r="MSX10" s="5"/>
      <c r="MSY10" s="5"/>
      <c r="MSZ10" s="5"/>
      <c r="MTA10" s="5"/>
      <c r="MTB10" s="5"/>
      <c r="MTC10" s="5"/>
      <c r="MTD10" s="5"/>
      <c r="MTE10" s="5"/>
      <c r="MTF10" s="5"/>
      <c r="MTG10" s="5"/>
      <c r="MTH10" s="5"/>
      <c r="MTI10" s="5"/>
      <c r="MTJ10" s="5"/>
      <c r="MTK10" s="5"/>
      <c r="MTL10" s="5"/>
      <c r="MTM10" s="5"/>
      <c r="MTN10" s="5"/>
      <c r="MTO10" s="5"/>
      <c r="MTP10" s="5"/>
      <c r="MTQ10" s="5"/>
      <c r="MTR10" s="5"/>
      <c r="MTS10" s="5"/>
      <c r="MTT10" s="5"/>
      <c r="MTU10" s="5"/>
      <c r="MTV10" s="5"/>
      <c r="MTW10" s="5"/>
      <c r="MTX10" s="5"/>
      <c r="MTY10" s="5"/>
      <c r="MTZ10" s="5"/>
      <c r="MUA10" s="5"/>
      <c r="MUB10" s="5"/>
      <c r="MUC10" s="5"/>
      <c r="MUD10" s="5"/>
      <c r="MUE10" s="5"/>
      <c r="MUF10" s="5"/>
      <c r="MUG10" s="5"/>
      <c r="MUH10" s="5"/>
      <c r="MUI10" s="5"/>
      <c r="MUJ10" s="5"/>
      <c r="MUK10" s="5"/>
      <c r="MUL10" s="5"/>
      <c r="MUM10" s="5"/>
      <c r="MUN10" s="5"/>
      <c r="MUO10" s="5"/>
      <c r="MUP10" s="5"/>
      <c r="MUQ10" s="5"/>
      <c r="MUR10" s="5"/>
      <c r="MUS10" s="5"/>
      <c r="MUT10" s="5"/>
      <c r="MUU10" s="5"/>
      <c r="MUV10" s="5"/>
      <c r="MUW10" s="5"/>
      <c r="MUX10" s="5"/>
      <c r="MUY10" s="5"/>
      <c r="MUZ10" s="5"/>
      <c r="MVA10" s="5"/>
      <c r="MVB10" s="5"/>
      <c r="MVC10" s="5"/>
      <c r="MVD10" s="5"/>
      <c r="MVE10" s="5"/>
      <c r="MVF10" s="5"/>
      <c r="MVG10" s="5"/>
      <c r="MVH10" s="5"/>
      <c r="MVI10" s="5"/>
      <c r="MVJ10" s="5"/>
      <c r="MVK10" s="5"/>
      <c r="MVL10" s="5"/>
      <c r="MVM10" s="5"/>
      <c r="MVN10" s="5"/>
      <c r="MVO10" s="5"/>
      <c r="MVP10" s="5"/>
      <c r="MVQ10" s="5"/>
      <c r="MVR10" s="5"/>
      <c r="MVS10" s="5"/>
      <c r="MVT10" s="5"/>
      <c r="MVU10" s="5"/>
      <c r="MVV10" s="5"/>
      <c r="MVW10" s="5"/>
      <c r="MVX10" s="5"/>
      <c r="MVY10" s="5"/>
      <c r="MVZ10" s="5"/>
      <c r="MWA10" s="5"/>
      <c r="MWB10" s="5"/>
      <c r="MWC10" s="5"/>
      <c r="MWD10" s="5"/>
      <c r="MWE10" s="5"/>
      <c r="MWF10" s="5"/>
      <c r="MWG10" s="5"/>
      <c r="MWH10" s="5"/>
      <c r="MWI10" s="5"/>
      <c r="MWJ10" s="5"/>
      <c r="MWK10" s="5"/>
      <c r="MWL10" s="5"/>
      <c r="MWM10" s="5"/>
      <c r="MWN10" s="5"/>
      <c r="MWO10" s="5"/>
      <c r="MWP10" s="5"/>
      <c r="MWQ10" s="5"/>
      <c r="MWR10" s="5"/>
      <c r="MWS10" s="5"/>
      <c r="MWT10" s="5"/>
      <c r="MWU10" s="5"/>
      <c r="MWV10" s="5"/>
      <c r="MWW10" s="5"/>
      <c r="MWX10" s="5"/>
      <c r="MWY10" s="5"/>
      <c r="MWZ10" s="5"/>
      <c r="MXA10" s="5"/>
      <c r="MXB10" s="5"/>
      <c r="MXC10" s="5"/>
      <c r="MXD10" s="5"/>
      <c r="MXE10" s="5"/>
      <c r="MXF10" s="5"/>
      <c r="MXG10" s="5"/>
      <c r="MXH10" s="5"/>
      <c r="MXI10" s="5"/>
      <c r="MXJ10" s="5"/>
      <c r="MXK10" s="5"/>
      <c r="MXL10" s="5"/>
      <c r="MXM10" s="5"/>
      <c r="MXN10" s="5"/>
      <c r="MXO10" s="5"/>
      <c r="MXP10" s="5"/>
      <c r="MXQ10" s="5"/>
      <c r="MXR10" s="5"/>
      <c r="MXS10" s="5"/>
      <c r="MXT10" s="5"/>
      <c r="MXU10" s="5"/>
      <c r="MXV10" s="5"/>
      <c r="MXW10" s="5"/>
      <c r="MXX10" s="5"/>
      <c r="MXY10" s="5"/>
      <c r="MXZ10" s="5"/>
      <c r="MYA10" s="5"/>
      <c r="MYB10" s="5"/>
      <c r="MYC10" s="5"/>
      <c r="MYD10" s="5"/>
      <c r="MYE10" s="5"/>
      <c r="MYF10" s="5"/>
      <c r="MYG10" s="5"/>
      <c r="MYH10" s="5"/>
      <c r="MYI10" s="5"/>
      <c r="MYJ10" s="5"/>
      <c r="MYK10" s="5"/>
      <c r="MYL10" s="5"/>
      <c r="MYM10" s="5"/>
      <c r="MYN10" s="5"/>
      <c r="MYO10" s="5"/>
      <c r="MYP10" s="5"/>
      <c r="MYQ10" s="5"/>
      <c r="MYR10" s="5"/>
      <c r="MYS10" s="5"/>
      <c r="MYT10" s="5"/>
      <c r="MYU10" s="5"/>
      <c r="MYV10" s="5"/>
      <c r="MYW10" s="5"/>
      <c r="MYX10" s="5"/>
      <c r="MYY10" s="5"/>
      <c r="MYZ10" s="5"/>
      <c r="MZA10" s="5"/>
      <c r="MZB10" s="5"/>
      <c r="MZC10" s="5"/>
      <c r="MZD10" s="5"/>
      <c r="MZE10" s="5"/>
      <c r="MZF10" s="5"/>
      <c r="MZG10" s="5"/>
      <c r="MZH10" s="5"/>
      <c r="MZI10" s="5"/>
      <c r="MZJ10" s="5"/>
      <c r="MZK10" s="5"/>
      <c r="MZL10" s="5"/>
      <c r="MZM10" s="5"/>
      <c r="MZN10" s="5"/>
      <c r="MZO10" s="5"/>
      <c r="MZP10" s="5"/>
      <c r="MZQ10" s="5"/>
      <c r="MZR10" s="5"/>
      <c r="MZS10" s="5"/>
      <c r="MZT10" s="5"/>
      <c r="MZU10" s="5"/>
      <c r="MZV10" s="5"/>
      <c r="MZW10" s="5"/>
      <c r="MZX10" s="5"/>
      <c r="MZY10" s="5"/>
      <c r="MZZ10" s="5"/>
      <c r="NAA10" s="5"/>
      <c r="NAB10" s="5"/>
      <c r="NAC10" s="5"/>
      <c r="NAD10" s="5"/>
      <c r="NAE10" s="5"/>
      <c r="NAF10" s="5"/>
      <c r="NAG10" s="5"/>
      <c r="NAH10" s="5"/>
      <c r="NAI10" s="5"/>
      <c r="NAJ10" s="5"/>
      <c r="NAK10" s="5"/>
      <c r="NAL10" s="5"/>
      <c r="NAM10" s="5"/>
      <c r="NAN10" s="5"/>
      <c r="NAO10" s="5"/>
      <c r="NAP10" s="5"/>
      <c r="NAQ10" s="5"/>
      <c r="NAR10" s="5"/>
      <c r="NAS10" s="5"/>
      <c r="NAT10" s="5"/>
      <c r="NAU10" s="5"/>
      <c r="NAV10" s="5"/>
      <c r="NAW10" s="5"/>
      <c r="NAX10" s="5"/>
      <c r="NAY10" s="5"/>
      <c r="NAZ10" s="5"/>
      <c r="NBA10" s="5"/>
      <c r="NBB10" s="5"/>
      <c r="NBC10" s="5"/>
      <c r="NBD10" s="5"/>
      <c r="NBE10" s="5"/>
      <c r="NBF10" s="5"/>
      <c r="NBG10" s="5"/>
      <c r="NBH10" s="5"/>
      <c r="NBI10" s="5"/>
      <c r="NBJ10" s="5"/>
      <c r="NBK10" s="5"/>
      <c r="NBL10" s="5"/>
      <c r="NBM10" s="5"/>
      <c r="NBN10" s="5"/>
      <c r="NBO10" s="5"/>
      <c r="NBP10" s="5"/>
      <c r="NBQ10" s="5"/>
      <c r="NBR10" s="5"/>
      <c r="NBS10" s="5"/>
      <c r="NBT10" s="5"/>
      <c r="NBU10" s="5"/>
      <c r="NBV10" s="5"/>
      <c r="NBW10" s="5"/>
      <c r="NBX10" s="5"/>
      <c r="NBY10" s="5"/>
      <c r="NBZ10" s="5"/>
      <c r="NCA10" s="5"/>
      <c r="NCB10" s="5"/>
      <c r="NCC10" s="5"/>
      <c r="NCD10" s="5"/>
      <c r="NCE10" s="5"/>
      <c r="NCF10" s="5"/>
      <c r="NCG10" s="5"/>
      <c r="NCH10" s="5"/>
      <c r="NCI10" s="5"/>
      <c r="NCJ10" s="5"/>
      <c r="NCK10" s="5"/>
      <c r="NCL10" s="5"/>
      <c r="NCM10" s="5"/>
      <c r="NCN10" s="5"/>
      <c r="NCO10" s="5"/>
      <c r="NCP10" s="5"/>
      <c r="NCQ10" s="5"/>
      <c r="NCR10" s="5"/>
      <c r="NCS10" s="5"/>
      <c r="NCT10" s="5"/>
      <c r="NCU10" s="5"/>
      <c r="NCV10" s="5"/>
      <c r="NCW10" s="5"/>
      <c r="NCX10" s="5"/>
      <c r="NCY10" s="5"/>
      <c r="NCZ10" s="5"/>
      <c r="NDA10" s="5"/>
      <c r="NDB10" s="5"/>
      <c r="NDC10" s="5"/>
      <c r="NDD10" s="5"/>
      <c r="NDE10" s="5"/>
      <c r="NDF10" s="5"/>
      <c r="NDG10" s="5"/>
      <c r="NDH10" s="5"/>
      <c r="NDI10" s="5"/>
      <c r="NDJ10" s="5"/>
      <c r="NDK10" s="5"/>
      <c r="NDL10" s="5"/>
      <c r="NDM10" s="5"/>
      <c r="NDN10" s="5"/>
      <c r="NDO10" s="5"/>
      <c r="NDP10" s="5"/>
      <c r="NDQ10" s="5"/>
      <c r="NDR10" s="5"/>
      <c r="NDS10" s="5"/>
      <c r="NDT10" s="5"/>
      <c r="NDU10" s="5"/>
      <c r="NDV10" s="5"/>
      <c r="NDW10" s="5"/>
      <c r="NDX10" s="5"/>
      <c r="NDY10" s="5"/>
      <c r="NDZ10" s="5"/>
      <c r="NEA10" s="5"/>
      <c r="NEB10" s="5"/>
      <c r="NEC10" s="5"/>
      <c r="NED10" s="5"/>
      <c r="NEE10" s="5"/>
      <c r="NEF10" s="5"/>
      <c r="NEG10" s="5"/>
      <c r="NEH10" s="5"/>
      <c r="NEI10" s="5"/>
      <c r="NEJ10" s="5"/>
      <c r="NEK10" s="5"/>
      <c r="NEL10" s="5"/>
      <c r="NEM10" s="5"/>
      <c r="NEN10" s="5"/>
      <c r="NEO10" s="5"/>
      <c r="NEP10" s="5"/>
      <c r="NEQ10" s="5"/>
      <c r="NER10" s="5"/>
      <c r="NES10" s="5"/>
      <c r="NET10" s="5"/>
      <c r="NEU10" s="5"/>
      <c r="NEV10" s="5"/>
      <c r="NEW10" s="5"/>
      <c r="NEX10" s="5"/>
      <c r="NEY10" s="5"/>
      <c r="NEZ10" s="5"/>
      <c r="NFA10" s="5"/>
      <c r="NFB10" s="5"/>
      <c r="NFC10" s="5"/>
      <c r="NFD10" s="5"/>
      <c r="NFE10" s="5"/>
      <c r="NFF10" s="5"/>
      <c r="NFG10" s="5"/>
      <c r="NFH10" s="5"/>
      <c r="NFI10" s="5"/>
      <c r="NFJ10" s="5"/>
      <c r="NFK10" s="5"/>
      <c r="NFL10" s="5"/>
      <c r="NFM10" s="5"/>
      <c r="NFN10" s="5"/>
      <c r="NFO10" s="5"/>
      <c r="NFP10" s="5"/>
      <c r="NFQ10" s="5"/>
      <c r="NFR10" s="5"/>
      <c r="NFS10" s="5"/>
      <c r="NFT10" s="5"/>
      <c r="NFU10" s="5"/>
      <c r="NFV10" s="5"/>
      <c r="NFW10" s="5"/>
      <c r="NFX10" s="5"/>
      <c r="NFY10" s="5"/>
      <c r="NFZ10" s="5"/>
      <c r="NGA10" s="5"/>
      <c r="NGB10" s="5"/>
      <c r="NGC10" s="5"/>
      <c r="NGD10" s="5"/>
      <c r="NGE10" s="5"/>
      <c r="NGF10" s="5"/>
      <c r="NGG10" s="5"/>
      <c r="NGH10" s="5"/>
      <c r="NGI10" s="5"/>
      <c r="NGJ10" s="5"/>
      <c r="NGK10" s="5"/>
      <c r="NGL10" s="5"/>
      <c r="NGM10" s="5"/>
      <c r="NGN10" s="5"/>
      <c r="NGO10" s="5"/>
      <c r="NGP10" s="5"/>
      <c r="NGQ10" s="5"/>
      <c r="NGR10" s="5"/>
      <c r="NGS10" s="5"/>
      <c r="NGT10" s="5"/>
      <c r="NGU10" s="5"/>
      <c r="NGV10" s="5"/>
      <c r="NGW10" s="5"/>
      <c r="NGX10" s="5"/>
      <c r="NGY10" s="5"/>
      <c r="NGZ10" s="5"/>
      <c r="NHA10" s="5"/>
      <c r="NHB10" s="5"/>
      <c r="NHC10" s="5"/>
      <c r="NHD10" s="5"/>
      <c r="NHE10" s="5"/>
      <c r="NHF10" s="5"/>
      <c r="NHG10" s="5"/>
      <c r="NHH10" s="5"/>
      <c r="NHI10" s="5"/>
      <c r="NHJ10" s="5"/>
      <c r="NHK10" s="5"/>
      <c r="NHL10" s="5"/>
      <c r="NHM10" s="5"/>
      <c r="NHN10" s="5"/>
      <c r="NHO10" s="5"/>
      <c r="NHP10" s="5"/>
      <c r="NHQ10" s="5"/>
      <c r="NHR10" s="5"/>
      <c r="NHS10" s="5"/>
      <c r="NHT10" s="5"/>
      <c r="NHU10" s="5"/>
      <c r="NHV10" s="5"/>
      <c r="NHW10" s="5"/>
      <c r="NHX10" s="5"/>
      <c r="NHY10" s="5"/>
      <c r="NHZ10" s="5"/>
      <c r="NIA10" s="5"/>
      <c r="NIB10" s="5"/>
      <c r="NIC10" s="5"/>
      <c r="NID10" s="5"/>
      <c r="NIE10" s="5"/>
      <c r="NIF10" s="5"/>
      <c r="NIG10" s="5"/>
      <c r="NIH10" s="5"/>
      <c r="NII10" s="5"/>
      <c r="NIJ10" s="5"/>
      <c r="NIK10" s="5"/>
      <c r="NIL10" s="5"/>
      <c r="NIM10" s="5"/>
      <c r="NIN10" s="5"/>
      <c r="NIO10" s="5"/>
      <c r="NIP10" s="5"/>
      <c r="NIQ10" s="5"/>
      <c r="NIR10" s="5"/>
      <c r="NIS10" s="5"/>
      <c r="NIT10" s="5"/>
      <c r="NIU10" s="5"/>
      <c r="NIV10" s="5"/>
      <c r="NIW10" s="5"/>
      <c r="NIX10" s="5"/>
      <c r="NIY10" s="5"/>
      <c r="NIZ10" s="5"/>
      <c r="NJA10" s="5"/>
      <c r="NJB10" s="5"/>
      <c r="NJC10" s="5"/>
      <c r="NJD10" s="5"/>
      <c r="NJE10" s="5"/>
      <c r="NJF10" s="5"/>
      <c r="NJG10" s="5"/>
      <c r="NJH10" s="5"/>
      <c r="NJI10" s="5"/>
      <c r="NJJ10" s="5"/>
      <c r="NJK10" s="5"/>
      <c r="NJL10" s="5"/>
      <c r="NJM10" s="5"/>
      <c r="NJN10" s="5"/>
      <c r="NJO10" s="5"/>
      <c r="NJP10" s="5"/>
      <c r="NJQ10" s="5"/>
      <c r="NJR10" s="5"/>
      <c r="NJS10" s="5"/>
      <c r="NJT10" s="5"/>
      <c r="NJU10" s="5"/>
      <c r="NJV10" s="5"/>
      <c r="NJW10" s="5"/>
      <c r="NJX10" s="5"/>
      <c r="NJY10" s="5"/>
      <c r="NJZ10" s="5"/>
      <c r="NKA10" s="5"/>
      <c r="NKB10" s="5"/>
      <c r="NKC10" s="5"/>
      <c r="NKD10" s="5"/>
      <c r="NKE10" s="5"/>
      <c r="NKF10" s="5"/>
      <c r="NKG10" s="5"/>
      <c r="NKH10" s="5"/>
      <c r="NKI10" s="5"/>
      <c r="NKJ10" s="5"/>
      <c r="NKK10" s="5"/>
      <c r="NKL10" s="5"/>
      <c r="NKM10" s="5"/>
      <c r="NKN10" s="5"/>
      <c r="NKO10" s="5"/>
      <c r="NKP10" s="5"/>
      <c r="NKQ10" s="5"/>
      <c r="NKR10" s="5"/>
      <c r="NKS10" s="5"/>
      <c r="NKT10" s="5"/>
      <c r="NKU10" s="5"/>
      <c r="NKV10" s="5"/>
      <c r="NKW10" s="5"/>
      <c r="NKX10" s="5"/>
      <c r="NKY10" s="5"/>
      <c r="NKZ10" s="5"/>
      <c r="NLA10" s="5"/>
      <c r="NLB10" s="5"/>
      <c r="NLC10" s="5"/>
      <c r="NLD10" s="5"/>
      <c r="NLE10" s="5"/>
      <c r="NLF10" s="5"/>
      <c r="NLG10" s="5"/>
      <c r="NLH10" s="5"/>
      <c r="NLI10" s="5"/>
      <c r="NLJ10" s="5"/>
      <c r="NLK10" s="5"/>
      <c r="NLL10" s="5"/>
      <c r="NLM10" s="5"/>
      <c r="NLN10" s="5"/>
      <c r="NLO10" s="5"/>
      <c r="NLP10" s="5"/>
      <c r="NLQ10" s="5"/>
      <c r="NLR10" s="5"/>
      <c r="NLS10" s="5"/>
      <c r="NLT10" s="5"/>
      <c r="NLU10" s="5"/>
      <c r="NLV10" s="5"/>
      <c r="NLW10" s="5"/>
      <c r="NLX10" s="5"/>
      <c r="NLY10" s="5"/>
      <c r="NLZ10" s="5"/>
      <c r="NMA10" s="5"/>
      <c r="NMB10" s="5"/>
      <c r="NMC10" s="5"/>
      <c r="NMD10" s="5"/>
      <c r="NME10" s="5"/>
      <c r="NMF10" s="5"/>
      <c r="NMG10" s="5"/>
      <c r="NMH10" s="5"/>
      <c r="NMI10" s="5"/>
      <c r="NMJ10" s="5"/>
      <c r="NMK10" s="5"/>
      <c r="NML10" s="5"/>
      <c r="NMM10" s="5"/>
      <c r="NMN10" s="5"/>
      <c r="NMO10" s="5"/>
      <c r="NMP10" s="5"/>
      <c r="NMQ10" s="5"/>
      <c r="NMR10" s="5"/>
      <c r="NMS10" s="5"/>
      <c r="NMT10" s="5"/>
      <c r="NMU10" s="5"/>
      <c r="NMV10" s="5"/>
      <c r="NMW10" s="5"/>
      <c r="NMX10" s="5"/>
      <c r="NMY10" s="5"/>
      <c r="NMZ10" s="5"/>
      <c r="NNA10" s="5"/>
      <c r="NNB10" s="5"/>
      <c r="NNC10" s="5"/>
      <c r="NND10" s="5"/>
      <c r="NNE10" s="5"/>
      <c r="NNF10" s="5"/>
      <c r="NNG10" s="5"/>
      <c r="NNH10" s="5"/>
      <c r="NNI10" s="5"/>
      <c r="NNJ10" s="5"/>
      <c r="NNK10" s="5"/>
      <c r="NNL10" s="5"/>
      <c r="NNM10" s="5"/>
      <c r="NNN10" s="5"/>
      <c r="NNO10" s="5"/>
      <c r="NNP10" s="5"/>
      <c r="NNQ10" s="5"/>
      <c r="NNR10" s="5"/>
      <c r="NNS10" s="5"/>
      <c r="NNT10" s="5"/>
      <c r="NNU10" s="5"/>
      <c r="NNV10" s="5"/>
      <c r="NNW10" s="5"/>
      <c r="NNX10" s="5"/>
      <c r="NNY10" s="5"/>
      <c r="NNZ10" s="5"/>
      <c r="NOA10" s="5"/>
      <c r="NOB10" s="5"/>
      <c r="NOC10" s="5"/>
      <c r="NOD10" s="5"/>
      <c r="NOE10" s="5"/>
      <c r="NOF10" s="5"/>
      <c r="NOG10" s="5"/>
      <c r="NOH10" s="5"/>
      <c r="NOI10" s="5"/>
      <c r="NOJ10" s="5"/>
      <c r="NOK10" s="5"/>
      <c r="NOL10" s="5"/>
      <c r="NOM10" s="5"/>
      <c r="NON10" s="5"/>
      <c r="NOO10" s="5"/>
      <c r="NOP10" s="5"/>
      <c r="NOQ10" s="5"/>
      <c r="NOR10" s="5"/>
      <c r="NOS10" s="5"/>
      <c r="NOT10" s="5"/>
      <c r="NOU10" s="5"/>
      <c r="NOV10" s="5"/>
      <c r="NOW10" s="5"/>
      <c r="NOX10" s="5"/>
      <c r="NOY10" s="5"/>
      <c r="NOZ10" s="5"/>
      <c r="NPA10" s="5"/>
      <c r="NPB10" s="5"/>
      <c r="NPC10" s="5"/>
      <c r="NPD10" s="5"/>
      <c r="NPE10" s="5"/>
      <c r="NPF10" s="5"/>
      <c r="NPG10" s="5"/>
      <c r="NPH10" s="5"/>
      <c r="NPI10" s="5"/>
      <c r="NPJ10" s="5"/>
      <c r="NPK10" s="5"/>
      <c r="NPL10" s="5"/>
      <c r="NPM10" s="5"/>
      <c r="NPN10" s="5"/>
      <c r="NPO10" s="5"/>
      <c r="NPP10" s="5"/>
      <c r="NPQ10" s="5"/>
      <c r="NPR10" s="5"/>
      <c r="NPS10" s="5"/>
      <c r="NPT10" s="5"/>
      <c r="NPU10" s="5"/>
      <c r="NPV10" s="5"/>
      <c r="NPW10" s="5"/>
      <c r="NPX10" s="5"/>
      <c r="NPY10" s="5"/>
      <c r="NPZ10" s="5"/>
      <c r="NQA10" s="5"/>
      <c r="NQB10" s="5"/>
      <c r="NQC10" s="5"/>
      <c r="NQD10" s="5"/>
      <c r="NQE10" s="5"/>
      <c r="NQF10" s="5"/>
      <c r="NQG10" s="5"/>
      <c r="NQH10" s="5"/>
      <c r="NQI10" s="5"/>
      <c r="NQJ10" s="5"/>
      <c r="NQK10" s="5"/>
      <c r="NQL10" s="5"/>
      <c r="NQM10" s="5"/>
      <c r="NQN10" s="5"/>
      <c r="NQO10" s="5"/>
      <c r="NQP10" s="5"/>
      <c r="NQQ10" s="5"/>
      <c r="NQR10" s="5"/>
      <c r="NQS10" s="5"/>
      <c r="NQT10" s="5"/>
      <c r="NQU10" s="5"/>
      <c r="NQV10" s="5"/>
      <c r="NQW10" s="5"/>
      <c r="NQX10" s="5"/>
      <c r="NQY10" s="5"/>
      <c r="NQZ10" s="5"/>
      <c r="NRA10" s="5"/>
      <c r="NRB10" s="5"/>
      <c r="NRC10" s="5"/>
      <c r="NRD10" s="5"/>
      <c r="NRE10" s="5"/>
      <c r="NRF10" s="5"/>
      <c r="NRG10" s="5"/>
      <c r="NRH10" s="5"/>
      <c r="NRI10" s="5"/>
      <c r="NRJ10" s="5"/>
      <c r="NRK10" s="5"/>
      <c r="NRL10" s="5"/>
      <c r="NRM10" s="5"/>
      <c r="NRN10" s="5"/>
      <c r="NRO10" s="5"/>
      <c r="NRP10" s="5"/>
      <c r="NRQ10" s="5"/>
      <c r="NRR10" s="5"/>
      <c r="NRS10" s="5"/>
      <c r="NRT10" s="5"/>
      <c r="NRU10" s="5"/>
      <c r="NRV10" s="5"/>
      <c r="NRW10" s="5"/>
      <c r="NRX10" s="5"/>
      <c r="NRY10" s="5"/>
      <c r="NRZ10" s="5"/>
      <c r="NSA10" s="5"/>
      <c r="NSB10" s="5"/>
      <c r="NSC10" s="5"/>
      <c r="NSD10" s="5"/>
      <c r="NSE10" s="5"/>
      <c r="NSF10" s="5"/>
      <c r="NSG10" s="5"/>
      <c r="NSH10" s="5"/>
      <c r="NSI10" s="5"/>
      <c r="NSJ10" s="5"/>
      <c r="NSK10" s="5"/>
      <c r="NSL10" s="5"/>
      <c r="NSM10" s="5"/>
      <c r="NSN10" s="5"/>
      <c r="NSO10" s="5"/>
      <c r="NSP10" s="5"/>
      <c r="NSQ10" s="5"/>
      <c r="NSR10" s="5"/>
      <c r="NSS10" s="5"/>
      <c r="NST10" s="5"/>
      <c r="NSU10" s="5"/>
      <c r="NSV10" s="5"/>
      <c r="NSW10" s="5"/>
      <c r="NSX10" s="5"/>
      <c r="NSY10" s="5"/>
      <c r="NSZ10" s="5"/>
      <c r="NTA10" s="5"/>
      <c r="NTB10" s="5"/>
      <c r="NTC10" s="5"/>
      <c r="NTD10" s="5"/>
      <c r="NTE10" s="5"/>
      <c r="NTF10" s="5"/>
      <c r="NTG10" s="5"/>
      <c r="NTH10" s="5"/>
      <c r="NTI10" s="5"/>
      <c r="NTJ10" s="5"/>
      <c r="NTK10" s="5"/>
      <c r="NTL10" s="5"/>
      <c r="NTM10" s="5"/>
      <c r="NTN10" s="5"/>
      <c r="NTO10" s="5"/>
      <c r="NTP10" s="5"/>
      <c r="NTQ10" s="5"/>
      <c r="NTR10" s="5"/>
      <c r="NTS10" s="5"/>
      <c r="NTT10" s="5"/>
      <c r="NTU10" s="5"/>
      <c r="NTV10" s="5"/>
      <c r="NTW10" s="5"/>
      <c r="NTX10" s="5"/>
      <c r="NTY10" s="5"/>
      <c r="NTZ10" s="5"/>
      <c r="NUA10" s="5"/>
      <c r="NUB10" s="5"/>
      <c r="NUC10" s="5"/>
      <c r="NUD10" s="5"/>
      <c r="NUE10" s="5"/>
      <c r="NUF10" s="5"/>
      <c r="NUG10" s="5"/>
      <c r="NUH10" s="5"/>
      <c r="NUI10" s="5"/>
      <c r="NUJ10" s="5"/>
      <c r="NUK10" s="5"/>
      <c r="NUL10" s="5"/>
      <c r="NUM10" s="5"/>
      <c r="NUN10" s="5"/>
      <c r="NUO10" s="5"/>
      <c r="NUP10" s="5"/>
      <c r="NUQ10" s="5"/>
      <c r="NUR10" s="5"/>
      <c r="NUS10" s="5"/>
      <c r="NUT10" s="5"/>
      <c r="NUU10" s="5"/>
      <c r="NUV10" s="5"/>
      <c r="NUW10" s="5"/>
      <c r="NUX10" s="5"/>
      <c r="NUY10" s="5"/>
      <c r="NUZ10" s="5"/>
      <c r="NVA10" s="5"/>
      <c r="NVB10" s="5"/>
      <c r="NVC10" s="5"/>
      <c r="NVD10" s="5"/>
      <c r="NVE10" s="5"/>
      <c r="NVF10" s="5"/>
      <c r="NVG10" s="5"/>
      <c r="NVH10" s="5"/>
      <c r="NVI10" s="5"/>
      <c r="NVJ10" s="5"/>
      <c r="NVK10" s="5"/>
      <c r="NVL10" s="5"/>
      <c r="NVM10" s="5"/>
      <c r="NVN10" s="5"/>
      <c r="NVO10" s="5"/>
      <c r="NVP10" s="5"/>
      <c r="NVQ10" s="5"/>
      <c r="NVR10" s="5"/>
      <c r="NVS10" s="5"/>
      <c r="NVT10" s="5"/>
      <c r="NVU10" s="5"/>
      <c r="NVV10" s="5"/>
      <c r="NVW10" s="5"/>
      <c r="NVX10" s="5"/>
      <c r="NVY10" s="5"/>
      <c r="NVZ10" s="5"/>
      <c r="NWA10" s="5"/>
      <c r="NWB10" s="5"/>
      <c r="NWC10" s="5"/>
      <c r="NWD10" s="5"/>
      <c r="NWE10" s="5"/>
      <c r="NWF10" s="5"/>
      <c r="NWG10" s="5"/>
      <c r="NWH10" s="5"/>
      <c r="NWI10" s="5"/>
      <c r="NWJ10" s="5"/>
      <c r="NWK10" s="5"/>
      <c r="NWL10" s="5"/>
      <c r="NWM10" s="5"/>
      <c r="NWN10" s="5"/>
      <c r="NWO10" s="5"/>
      <c r="NWP10" s="5"/>
      <c r="NWQ10" s="5"/>
      <c r="NWR10" s="5"/>
      <c r="NWS10" s="5"/>
      <c r="NWT10" s="5"/>
      <c r="NWU10" s="5"/>
      <c r="NWV10" s="5"/>
      <c r="NWW10" s="5"/>
      <c r="NWX10" s="5"/>
      <c r="NWY10" s="5"/>
      <c r="NWZ10" s="5"/>
      <c r="NXA10" s="5"/>
      <c r="NXB10" s="5"/>
      <c r="NXC10" s="5"/>
      <c r="NXD10" s="5"/>
      <c r="NXE10" s="5"/>
      <c r="NXF10" s="5"/>
      <c r="NXG10" s="5"/>
      <c r="NXH10" s="5"/>
      <c r="NXI10" s="5"/>
      <c r="NXJ10" s="5"/>
      <c r="NXK10" s="5"/>
      <c r="NXL10" s="5"/>
      <c r="NXM10" s="5"/>
      <c r="NXN10" s="5"/>
      <c r="NXO10" s="5"/>
      <c r="NXP10" s="5"/>
      <c r="NXQ10" s="5"/>
      <c r="NXR10" s="5"/>
      <c r="NXS10" s="5"/>
      <c r="NXT10" s="5"/>
      <c r="NXU10" s="5"/>
      <c r="NXV10" s="5"/>
      <c r="NXW10" s="5"/>
      <c r="NXX10" s="5"/>
      <c r="NXY10" s="5"/>
      <c r="NXZ10" s="5"/>
      <c r="NYA10" s="5"/>
      <c r="NYB10" s="5"/>
      <c r="NYC10" s="5"/>
      <c r="NYD10" s="5"/>
      <c r="NYE10" s="5"/>
      <c r="NYF10" s="5"/>
      <c r="NYG10" s="5"/>
      <c r="NYH10" s="5"/>
      <c r="NYI10" s="5"/>
      <c r="NYJ10" s="5"/>
      <c r="NYK10" s="5"/>
      <c r="NYL10" s="5"/>
      <c r="NYM10" s="5"/>
      <c r="NYN10" s="5"/>
      <c r="NYO10" s="5"/>
      <c r="NYP10" s="5"/>
      <c r="NYQ10" s="5"/>
      <c r="NYR10" s="5"/>
      <c r="NYS10" s="5"/>
      <c r="NYT10" s="5"/>
      <c r="NYU10" s="5"/>
      <c r="NYV10" s="5"/>
      <c r="NYW10" s="5"/>
      <c r="NYX10" s="5"/>
      <c r="NYY10" s="5"/>
      <c r="NYZ10" s="5"/>
      <c r="NZA10" s="5"/>
      <c r="NZB10" s="5"/>
      <c r="NZC10" s="5"/>
      <c r="NZD10" s="5"/>
      <c r="NZE10" s="5"/>
      <c r="NZF10" s="5"/>
      <c r="NZG10" s="5"/>
      <c r="NZH10" s="5"/>
      <c r="NZI10" s="5"/>
      <c r="NZJ10" s="5"/>
      <c r="NZK10" s="5"/>
      <c r="NZL10" s="5"/>
      <c r="NZM10" s="5"/>
      <c r="NZN10" s="5"/>
      <c r="NZO10" s="5"/>
      <c r="NZP10" s="5"/>
      <c r="NZQ10" s="5"/>
      <c r="NZR10" s="5"/>
      <c r="NZS10" s="5"/>
      <c r="NZT10" s="5"/>
      <c r="NZU10" s="5"/>
      <c r="NZV10" s="5"/>
      <c r="NZW10" s="5"/>
      <c r="NZX10" s="5"/>
      <c r="NZY10" s="5"/>
      <c r="NZZ10" s="5"/>
      <c r="OAA10" s="5"/>
      <c r="OAB10" s="5"/>
      <c r="OAC10" s="5"/>
      <c r="OAD10" s="5"/>
      <c r="OAE10" s="5"/>
      <c r="OAF10" s="5"/>
      <c r="OAG10" s="5"/>
      <c r="OAH10" s="5"/>
      <c r="OAI10" s="5"/>
      <c r="OAJ10" s="5"/>
      <c r="OAK10" s="5"/>
      <c r="OAL10" s="5"/>
      <c r="OAM10" s="5"/>
      <c r="OAN10" s="5"/>
      <c r="OAO10" s="5"/>
      <c r="OAP10" s="5"/>
      <c r="OAQ10" s="5"/>
      <c r="OAR10" s="5"/>
      <c r="OAS10" s="5"/>
      <c r="OAT10" s="5"/>
      <c r="OAU10" s="5"/>
      <c r="OAV10" s="5"/>
      <c r="OAW10" s="5"/>
      <c r="OAX10" s="5"/>
      <c r="OAY10" s="5"/>
      <c r="OAZ10" s="5"/>
      <c r="OBA10" s="5"/>
      <c r="OBB10" s="5"/>
      <c r="OBC10" s="5"/>
      <c r="OBD10" s="5"/>
      <c r="OBE10" s="5"/>
      <c r="OBF10" s="5"/>
      <c r="OBG10" s="5"/>
      <c r="OBH10" s="5"/>
      <c r="OBI10" s="5"/>
      <c r="OBJ10" s="5"/>
      <c r="OBK10" s="5"/>
      <c r="OBL10" s="5"/>
      <c r="OBM10" s="5"/>
      <c r="OBN10" s="5"/>
      <c r="OBO10" s="5"/>
      <c r="OBP10" s="5"/>
      <c r="OBQ10" s="5"/>
      <c r="OBR10" s="5"/>
      <c r="OBS10" s="5"/>
      <c r="OBT10" s="5"/>
      <c r="OBU10" s="5"/>
      <c r="OBV10" s="5"/>
      <c r="OBW10" s="5"/>
      <c r="OBX10" s="5"/>
      <c r="OBY10" s="5"/>
      <c r="OBZ10" s="5"/>
      <c r="OCA10" s="5"/>
      <c r="OCB10" s="5"/>
      <c r="OCC10" s="5"/>
      <c r="OCD10" s="5"/>
      <c r="OCE10" s="5"/>
      <c r="OCF10" s="5"/>
      <c r="OCG10" s="5"/>
      <c r="OCH10" s="5"/>
      <c r="OCI10" s="5"/>
      <c r="OCJ10" s="5"/>
      <c r="OCK10" s="5"/>
      <c r="OCL10" s="5"/>
      <c r="OCM10" s="5"/>
      <c r="OCN10" s="5"/>
      <c r="OCO10" s="5"/>
      <c r="OCP10" s="5"/>
      <c r="OCQ10" s="5"/>
      <c r="OCR10" s="5"/>
      <c r="OCS10" s="5"/>
      <c r="OCT10" s="5"/>
      <c r="OCU10" s="5"/>
      <c r="OCV10" s="5"/>
      <c r="OCW10" s="5"/>
      <c r="OCX10" s="5"/>
      <c r="OCY10" s="5"/>
      <c r="OCZ10" s="5"/>
      <c r="ODA10" s="5"/>
      <c r="ODB10" s="5"/>
      <c r="ODC10" s="5"/>
      <c r="ODD10" s="5"/>
      <c r="ODE10" s="5"/>
      <c r="ODF10" s="5"/>
      <c r="ODG10" s="5"/>
      <c r="ODH10" s="5"/>
      <c r="ODI10" s="5"/>
      <c r="ODJ10" s="5"/>
      <c r="ODK10" s="5"/>
      <c r="ODL10" s="5"/>
      <c r="ODM10" s="5"/>
      <c r="ODN10" s="5"/>
      <c r="ODO10" s="5"/>
      <c r="ODP10" s="5"/>
      <c r="ODQ10" s="5"/>
      <c r="ODR10" s="5"/>
      <c r="ODS10" s="5"/>
      <c r="ODT10" s="5"/>
      <c r="ODU10" s="5"/>
      <c r="ODV10" s="5"/>
      <c r="ODW10" s="5"/>
      <c r="ODX10" s="5"/>
      <c r="ODY10" s="5"/>
      <c r="ODZ10" s="5"/>
      <c r="OEA10" s="5"/>
      <c r="OEB10" s="5"/>
      <c r="OEC10" s="5"/>
      <c r="OED10" s="5"/>
      <c r="OEE10" s="5"/>
      <c r="OEF10" s="5"/>
      <c r="OEG10" s="5"/>
      <c r="OEH10" s="5"/>
      <c r="OEI10" s="5"/>
      <c r="OEJ10" s="5"/>
      <c r="OEK10" s="5"/>
      <c r="OEL10" s="5"/>
      <c r="OEM10" s="5"/>
      <c r="OEN10" s="5"/>
      <c r="OEO10" s="5"/>
      <c r="OEP10" s="5"/>
      <c r="OEQ10" s="5"/>
      <c r="OER10" s="5"/>
      <c r="OES10" s="5"/>
      <c r="OET10" s="5"/>
      <c r="OEU10" s="5"/>
      <c r="OEV10" s="5"/>
      <c r="OEW10" s="5"/>
      <c r="OEX10" s="5"/>
      <c r="OEY10" s="5"/>
      <c r="OEZ10" s="5"/>
      <c r="OFA10" s="5"/>
      <c r="OFB10" s="5"/>
      <c r="OFC10" s="5"/>
      <c r="OFD10" s="5"/>
      <c r="OFE10" s="5"/>
      <c r="OFF10" s="5"/>
      <c r="OFG10" s="5"/>
      <c r="OFH10" s="5"/>
      <c r="OFI10" s="5"/>
      <c r="OFJ10" s="5"/>
      <c r="OFK10" s="5"/>
      <c r="OFL10" s="5"/>
      <c r="OFM10" s="5"/>
      <c r="OFN10" s="5"/>
      <c r="OFO10" s="5"/>
      <c r="OFP10" s="5"/>
      <c r="OFQ10" s="5"/>
      <c r="OFR10" s="5"/>
      <c r="OFS10" s="5"/>
      <c r="OFT10" s="5"/>
      <c r="OFU10" s="5"/>
      <c r="OFV10" s="5"/>
      <c r="OFW10" s="5"/>
      <c r="OFX10" s="5"/>
      <c r="OFY10" s="5"/>
      <c r="OFZ10" s="5"/>
      <c r="OGA10" s="5"/>
      <c r="OGB10" s="5"/>
      <c r="OGC10" s="5"/>
      <c r="OGD10" s="5"/>
      <c r="OGE10" s="5"/>
      <c r="OGF10" s="5"/>
      <c r="OGG10" s="5"/>
      <c r="OGH10" s="5"/>
      <c r="OGI10" s="5"/>
      <c r="OGJ10" s="5"/>
      <c r="OGK10" s="5"/>
      <c r="OGL10" s="5"/>
      <c r="OGM10" s="5"/>
      <c r="OGN10" s="5"/>
      <c r="OGO10" s="5"/>
      <c r="OGP10" s="5"/>
      <c r="OGQ10" s="5"/>
      <c r="OGR10" s="5"/>
      <c r="OGS10" s="5"/>
      <c r="OGT10" s="5"/>
      <c r="OGU10" s="5"/>
      <c r="OGV10" s="5"/>
      <c r="OGW10" s="5"/>
      <c r="OGX10" s="5"/>
      <c r="OGY10" s="5"/>
      <c r="OGZ10" s="5"/>
      <c r="OHA10" s="5"/>
      <c r="OHB10" s="5"/>
      <c r="OHC10" s="5"/>
      <c r="OHD10" s="5"/>
      <c r="OHE10" s="5"/>
      <c r="OHF10" s="5"/>
      <c r="OHG10" s="5"/>
      <c r="OHH10" s="5"/>
      <c r="OHI10" s="5"/>
      <c r="OHJ10" s="5"/>
      <c r="OHK10" s="5"/>
      <c r="OHL10" s="5"/>
      <c r="OHM10" s="5"/>
      <c r="OHN10" s="5"/>
      <c r="OHO10" s="5"/>
      <c r="OHP10" s="5"/>
      <c r="OHQ10" s="5"/>
      <c r="OHR10" s="5"/>
      <c r="OHS10" s="5"/>
      <c r="OHT10" s="5"/>
      <c r="OHU10" s="5"/>
      <c r="OHV10" s="5"/>
      <c r="OHW10" s="5"/>
      <c r="OHX10" s="5"/>
      <c r="OHY10" s="5"/>
      <c r="OHZ10" s="5"/>
      <c r="OIA10" s="5"/>
      <c r="OIB10" s="5"/>
      <c r="OIC10" s="5"/>
      <c r="OID10" s="5"/>
      <c r="OIE10" s="5"/>
      <c r="OIF10" s="5"/>
      <c r="OIG10" s="5"/>
      <c r="OIH10" s="5"/>
      <c r="OII10" s="5"/>
      <c r="OIJ10" s="5"/>
      <c r="OIK10" s="5"/>
      <c r="OIL10" s="5"/>
      <c r="OIM10" s="5"/>
      <c r="OIN10" s="5"/>
      <c r="OIO10" s="5"/>
      <c r="OIP10" s="5"/>
      <c r="OIQ10" s="5"/>
      <c r="OIR10" s="5"/>
      <c r="OIS10" s="5"/>
      <c r="OIT10" s="5"/>
      <c r="OIU10" s="5"/>
      <c r="OIV10" s="5"/>
      <c r="OIW10" s="5"/>
      <c r="OIX10" s="5"/>
      <c r="OIY10" s="5"/>
      <c r="OIZ10" s="5"/>
      <c r="OJA10" s="5"/>
      <c r="OJB10" s="5"/>
      <c r="OJC10" s="5"/>
      <c r="OJD10" s="5"/>
      <c r="OJE10" s="5"/>
      <c r="OJF10" s="5"/>
      <c r="OJG10" s="5"/>
      <c r="OJH10" s="5"/>
      <c r="OJI10" s="5"/>
      <c r="OJJ10" s="5"/>
      <c r="OJK10" s="5"/>
      <c r="OJL10" s="5"/>
      <c r="OJM10" s="5"/>
      <c r="OJN10" s="5"/>
      <c r="OJO10" s="5"/>
      <c r="OJP10" s="5"/>
      <c r="OJQ10" s="5"/>
      <c r="OJR10" s="5"/>
      <c r="OJS10" s="5"/>
      <c r="OJT10" s="5"/>
      <c r="OJU10" s="5"/>
      <c r="OJV10" s="5"/>
      <c r="OJW10" s="5"/>
      <c r="OJX10" s="5"/>
      <c r="OJY10" s="5"/>
      <c r="OJZ10" s="5"/>
      <c r="OKA10" s="5"/>
      <c r="OKB10" s="5"/>
      <c r="OKC10" s="5"/>
      <c r="OKD10" s="5"/>
      <c r="OKE10" s="5"/>
      <c r="OKF10" s="5"/>
      <c r="OKG10" s="5"/>
      <c r="OKH10" s="5"/>
      <c r="OKI10" s="5"/>
      <c r="OKJ10" s="5"/>
      <c r="OKK10" s="5"/>
      <c r="OKL10" s="5"/>
      <c r="OKM10" s="5"/>
      <c r="OKN10" s="5"/>
      <c r="OKO10" s="5"/>
      <c r="OKP10" s="5"/>
      <c r="OKQ10" s="5"/>
      <c r="OKR10" s="5"/>
      <c r="OKS10" s="5"/>
      <c r="OKT10" s="5"/>
      <c r="OKU10" s="5"/>
      <c r="OKV10" s="5"/>
      <c r="OKW10" s="5"/>
      <c r="OKX10" s="5"/>
      <c r="OKY10" s="5"/>
      <c r="OKZ10" s="5"/>
      <c r="OLA10" s="5"/>
      <c r="OLB10" s="5"/>
      <c r="OLC10" s="5"/>
      <c r="OLD10" s="5"/>
      <c r="OLE10" s="5"/>
      <c r="OLF10" s="5"/>
      <c r="OLG10" s="5"/>
      <c r="OLH10" s="5"/>
      <c r="OLI10" s="5"/>
      <c r="OLJ10" s="5"/>
      <c r="OLK10" s="5"/>
      <c r="OLL10" s="5"/>
      <c r="OLM10" s="5"/>
      <c r="OLN10" s="5"/>
      <c r="OLO10" s="5"/>
      <c r="OLP10" s="5"/>
      <c r="OLQ10" s="5"/>
      <c r="OLR10" s="5"/>
      <c r="OLS10" s="5"/>
      <c r="OLT10" s="5"/>
      <c r="OLU10" s="5"/>
      <c r="OLV10" s="5"/>
      <c r="OLW10" s="5"/>
      <c r="OLX10" s="5"/>
      <c r="OLY10" s="5"/>
      <c r="OLZ10" s="5"/>
      <c r="OMA10" s="5"/>
      <c r="OMB10" s="5"/>
      <c r="OMC10" s="5"/>
      <c r="OMD10" s="5"/>
      <c r="OME10" s="5"/>
      <c r="OMF10" s="5"/>
      <c r="OMG10" s="5"/>
      <c r="OMH10" s="5"/>
      <c r="OMI10" s="5"/>
      <c r="OMJ10" s="5"/>
      <c r="OMK10" s="5"/>
      <c r="OML10" s="5"/>
      <c r="OMM10" s="5"/>
      <c r="OMN10" s="5"/>
      <c r="OMO10" s="5"/>
      <c r="OMP10" s="5"/>
      <c r="OMQ10" s="5"/>
      <c r="OMR10" s="5"/>
      <c r="OMS10" s="5"/>
      <c r="OMT10" s="5"/>
      <c r="OMU10" s="5"/>
      <c r="OMV10" s="5"/>
      <c r="OMW10" s="5"/>
      <c r="OMX10" s="5"/>
      <c r="OMY10" s="5"/>
      <c r="OMZ10" s="5"/>
      <c r="ONA10" s="5"/>
      <c r="ONB10" s="5"/>
      <c r="ONC10" s="5"/>
      <c r="OND10" s="5"/>
      <c r="ONE10" s="5"/>
      <c r="ONF10" s="5"/>
      <c r="ONG10" s="5"/>
      <c r="ONH10" s="5"/>
      <c r="ONI10" s="5"/>
      <c r="ONJ10" s="5"/>
      <c r="ONK10" s="5"/>
      <c r="ONL10" s="5"/>
      <c r="ONM10" s="5"/>
      <c r="ONN10" s="5"/>
      <c r="ONO10" s="5"/>
      <c r="ONP10" s="5"/>
      <c r="ONQ10" s="5"/>
      <c r="ONR10" s="5"/>
      <c r="ONS10" s="5"/>
      <c r="ONT10" s="5"/>
      <c r="ONU10" s="5"/>
      <c r="ONV10" s="5"/>
      <c r="ONW10" s="5"/>
      <c r="ONX10" s="5"/>
      <c r="ONY10" s="5"/>
      <c r="ONZ10" s="5"/>
      <c r="OOA10" s="5"/>
      <c r="OOB10" s="5"/>
      <c r="OOC10" s="5"/>
      <c r="OOD10" s="5"/>
      <c r="OOE10" s="5"/>
      <c r="OOF10" s="5"/>
      <c r="OOG10" s="5"/>
      <c r="OOH10" s="5"/>
      <c r="OOI10" s="5"/>
      <c r="OOJ10" s="5"/>
      <c r="OOK10" s="5"/>
      <c r="OOL10" s="5"/>
      <c r="OOM10" s="5"/>
      <c r="OON10" s="5"/>
      <c r="OOO10" s="5"/>
      <c r="OOP10" s="5"/>
      <c r="OOQ10" s="5"/>
      <c r="OOR10" s="5"/>
      <c r="OOS10" s="5"/>
      <c r="OOT10" s="5"/>
      <c r="OOU10" s="5"/>
      <c r="OOV10" s="5"/>
      <c r="OOW10" s="5"/>
      <c r="OOX10" s="5"/>
      <c r="OOY10" s="5"/>
      <c r="OOZ10" s="5"/>
      <c r="OPA10" s="5"/>
      <c r="OPB10" s="5"/>
      <c r="OPC10" s="5"/>
      <c r="OPD10" s="5"/>
      <c r="OPE10" s="5"/>
      <c r="OPF10" s="5"/>
      <c r="OPG10" s="5"/>
      <c r="OPH10" s="5"/>
      <c r="OPI10" s="5"/>
      <c r="OPJ10" s="5"/>
      <c r="OPK10" s="5"/>
      <c r="OPL10" s="5"/>
      <c r="OPM10" s="5"/>
      <c r="OPN10" s="5"/>
      <c r="OPO10" s="5"/>
      <c r="OPP10" s="5"/>
      <c r="OPQ10" s="5"/>
      <c r="OPR10" s="5"/>
      <c r="OPS10" s="5"/>
      <c r="OPT10" s="5"/>
      <c r="OPU10" s="5"/>
      <c r="OPV10" s="5"/>
      <c r="OPW10" s="5"/>
      <c r="OPX10" s="5"/>
      <c r="OPY10" s="5"/>
      <c r="OPZ10" s="5"/>
      <c r="OQA10" s="5"/>
      <c r="OQB10" s="5"/>
      <c r="OQC10" s="5"/>
      <c r="OQD10" s="5"/>
      <c r="OQE10" s="5"/>
      <c r="OQF10" s="5"/>
      <c r="OQG10" s="5"/>
      <c r="OQH10" s="5"/>
      <c r="OQI10" s="5"/>
      <c r="OQJ10" s="5"/>
      <c r="OQK10" s="5"/>
      <c r="OQL10" s="5"/>
      <c r="OQM10" s="5"/>
      <c r="OQN10" s="5"/>
      <c r="OQO10" s="5"/>
      <c r="OQP10" s="5"/>
      <c r="OQQ10" s="5"/>
      <c r="OQR10" s="5"/>
      <c r="OQS10" s="5"/>
      <c r="OQT10" s="5"/>
      <c r="OQU10" s="5"/>
      <c r="OQV10" s="5"/>
      <c r="OQW10" s="5"/>
      <c r="OQX10" s="5"/>
      <c r="OQY10" s="5"/>
      <c r="OQZ10" s="5"/>
      <c r="ORA10" s="5"/>
      <c r="ORB10" s="5"/>
      <c r="ORC10" s="5"/>
      <c r="ORD10" s="5"/>
      <c r="ORE10" s="5"/>
      <c r="ORF10" s="5"/>
      <c r="ORG10" s="5"/>
      <c r="ORH10" s="5"/>
      <c r="ORI10" s="5"/>
      <c r="ORJ10" s="5"/>
      <c r="ORK10" s="5"/>
      <c r="ORL10" s="5"/>
      <c r="ORM10" s="5"/>
      <c r="ORN10" s="5"/>
      <c r="ORO10" s="5"/>
      <c r="ORP10" s="5"/>
      <c r="ORQ10" s="5"/>
      <c r="ORR10" s="5"/>
      <c r="ORS10" s="5"/>
      <c r="ORT10" s="5"/>
      <c r="ORU10" s="5"/>
      <c r="ORV10" s="5"/>
      <c r="ORW10" s="5"/>
      <c r="ORX10" s="5"/>
      <c r="ORY10" s="5"/>
      <c r="ORZ10" s="5"/>
      <c r="OSA10" s="5"/>
      <c r="OSB10" s="5"/>
      <c r="OSC10" s="5"/>
      <c r="OSD10" s="5"/>
      <c r="OSE10" s="5"/>
      <c r="OSF10" s="5"/>
      <c r="OSG10" s="5"/>
      <c r="OSH10" s="5"/>
      <c r="OSI10" s="5"/>
      <c r="OSJ10" s="5"/>
      <c r="OSK10" s="5"/>
      <c r="OSL10" s="5"/>
      <c r="OSM10" s="5"/>
      <c r="OSN10" s="5"/>
      <c r="OSO10" s="5"/>
      <c r="OSP10" s="5"/>
      <c r="OSQ10" s="5"/>
      <c r="OSR10" s="5"/>
      <c r="OSS10" s="5"/>
      <c r="OST10" s="5"/>
      <c r="OSU10" s="5"/>
      <c r="OSV10" s="5"/>
      <c r="OSW10" s="5"/>
      <c r="OSX10" s="5"/>
      <c r="OSY10" s="5"/>
      <c r="OSZ10" s="5"/>
      <c r="OTA10" s="5"/>
      <c r="OTB10" s="5"/>
      <c r="OTC10" s="5"/>
      <c r="OTD10" s="5"/>
      <c r="OTE10" s="5"/>
      <c r="OTF10" s="5"/>
      <c r="OTG10" s="5"/>
      <c r="OTH10" s="5"/>
      <c r="OTI10" s="5"/>
      <c r="OTJ10" s="5"/>
      <c r="OTK10" s="5"/>
      <c r="OTL10" s="5"/>
      <c r="OTM10" s="5"/>
      <c r="OTN10" s="5"/>
      <c r="OTO10" s="5"/>
      <c r="OTP10" s="5"/>
      <c r="OTQ10" s="5"/>
      <c r="OTR10" s="5"/>
      <c r="OTS10" s="5"/>
      <c r="OTT10" s="5"/>
      <c r="OTU10" s="5"/>
      <c r="OTV10" s="5"/>
      <c r="OTW10" s="5"/>
      <c r="OTX10" s="5"/>
      <c r="OTY10" s="5"/>
      <c r="OTZ10" s="5"/>
      <c r="OUA10" s="5"/>
      <c r="OUB10" s="5"/>
      <c r="OUC10" s="5"/>
      <c r="OUD10" s="5"/>
      <c r="OUE10" s="5"/>
      <c r="OUF10" s="5"/>
      <c r="OUG10" s="5"/>
      <c r="OUH10" s="5"/>
      <c r="OUI10" s="5"/>
      <c r="OUJ10" s="5"/>
      <c r="OUK10" s="5"/>
      <c r="OUL10" s="5"/>
      <c r="OUM10" s="5"/>
      <c r="OUN10" s="5"/>
      <c r="OUO10" s="5"/>
      <c r="OUP10" s="5"/>
      <c r="OUQ10" s="5"/>
      <c r="OUR10" s="5"/>
      <c r="OUS10" s="5"/>
      <c r="OUT10" s="5"/>
      <c r="OUU10" s="5"/>
      <c r="OUV10" s="5"/>
      <c r="OUW10" s="5"/>
      <c r="OUX10" s="5"/>
      <c r="OUY10" s="5"/>
      <c r="OUZ10" s="5"/>
      <c r="OVA10" s="5"/>
      <c r="OVB10" s="5"/>
      <c r="OVC10" s="5"/>
      <c r="OVD10" s="5"/>
      <c r="OVE10" s="5"/>
      <c r="OVF10" s="5"/>
      <c r="OVG10" s="5"/>
      <c r="OVH10" s="5"/>
      <c r="OVI10" s="5"/>
      <c r="OVJ10" s="5"/>
      <c r="OVK10" s="5"/>
      <c r="OVL10" s="5"/>
      <c r="OVM10" s="5"/>
      <c r="OVN10" s="5"/>
      <c r="OVO10" s="5"/>
      <c r="OVP10" s="5"/>
      <c r="OVQ10" s="5"/>
      <c r="OVR10" s="5"/>
      <c r="OVS10" s="5"/>
      <c r="OVT10" s="5"/>
      <c r="OVU10" s="5"/>
      <c r="OVV10" s="5"/>
      <c r="OVW10" s="5"/>
      <c r="OVX10" s="5"/>
      <c r="OVY10" s="5"/>
      <c r="OVZ10" s="5"/>
      <c r="OWA10" s="5"/>
      <c r="OWB10" s="5"/>
      <c r="OWC10" s="5"/>
      <c r="OWD10" s="5"/>
      <c r="OWE10" s="5"/>
      <c r="OWF10" s="5"/>
      <c r="OWG10" s="5"/>
      <c r="OWH10" s="5"/>
      <c r="OWI10" s="5"/>
      <c r="OWJ10" s="5"/>
      <c r="OWK10" s="5"/>
      <c r="OWL10" s="5"/>
      <c r="OWM10" s="5"/>
      <c r="OWN10" s="5"/>
      <c r="OWO10" s="5"/>
      <c r="OWP10" s="5"/>
      <c r="OWQ10" s="5"/>
      <c r="OWR10" s="5"/>
      <c r="OWS10" s="5"/>
      <c r="OWT10" s="5"/>
      <c r="OWU10" s="5"/>
      <c r="OWV10" s="5"/>
      <c r="OWW10" s="5"/>
      <c r="OWX10" s="5"/>
      <c r="OWY10" s="5"/>
      <c r="OWZ10" s="5"/>
      <c r="OXA10" s="5"/>
      <c r="OXB10" s="5"/>
      <c r="OXC10" s="5"/>
      <c r="OXD10" s="5"/>
      <c r="OXE10" s="5"/>
      <c r="OXF10" s="5"/>
      <c r="OXG10" s="5"/>
      <c r="OXH10" s="5"/>
      <c r="OXI10" s="5"/>
      <c r="OXJ10" s="5"/>
      <c r="OXK10" s="5"/>
      <c r="OXL10" s="5"/>
      <c r="OXM10" s="5"/>
      <c r="OXN10" s="5"/>
      <c r="OXO10" s="5"/>
      <c r="OXP10" s="5"/>
      <c r="OXQ10" s="5"/>
      <c r="OXR10" s="5"/>
      <c r="OXS10" s="5"/>
      <c r="OXT10" s="5"/>
      <c r="OXU10" s="5"/>
      <c r="OXV10" s="5"/>
      <c r="OXW10" s="5"/>
      <c r="OXX10" s="5"/>
      <c r="OXY10" s="5"/>
      <c r="OXZ10" s="5"/>
      <c r="OYA10" s="5"/>
      <c r="OYB10" s="5"/>
      <c r="OYC10" s="5"/>
      <c r="OYD10" s="5"/>
      <c r="OYE10" s="5"/>
      <c r="OYF10" s="5"/>
      <c r="OYG10" s="5"/>
      <c r="OYH10" s="5"/>
      <c r="OYI10" s="5"/>
      <c r="OYJ10" s="5"/>
      <c r="OYK10" s="5"/>
      <c r="OYL10" s="5"/>
      <c r="OYM10" s="5"/>
      <c r="OYN10" s="5"/>
      <c r="OYO10" s="5"/>
      <c r="OYP10" s="5"/>
      <c r="OYQ10" s="5"/>
      <c r="OYR10" s="5"/>
      <c r="OYS10" s="5"/>
      <c r="OYT10" s="5"/>
      <c r="OYU10" s="5"/>
      <c r="OYV10" s="5"/>
      <c r="OYW10" s="5"/>
      <c r="OYX10" s="5"/>
      <c r="OYY10" s="5"/>
      <c r="OYZ10" s="5"/>
      <c r="OZA10" s="5"/>
      <c r="OZB10" s="5"/>
      <c r="OZC10" s="5"/>
      <c r="OZD10" s="5"/>
      <c r="OZE10" s="5"/>
      <c r="OZF10" s="5"/>
      <c r="OZG10" s="5"/>
      <c r="OZH10" s="5"/>
      <c r="OZI10" s="5"/>
      <c r="OZJ10" s="5"/>
      <c r="OZK10" s="5"/>
      <c r="OZL10" s="5"/>
      <c r="OZM10" s="5"/>
      <c r="OZN10" s="5"/>
      <c r="OZO10" s="5"/>
      <c r="OZP10" s="5"/>
      <c r="OZQ10" s="5"/>
      <c r="OZR10" s="5"/>
      <c r="OZS10" s="5"/>
      <c r="OZT10" s="5"/>
      <c r="OZU10" s="5"/>
      <c r="OZV10" s="5"/>
      <c r="OZW10" s="5"/>
      <c r="OZX10" s="5"/>
      <c r="OZY10" s="5"/>
      <c r="OZZ10" s="5"/>
      <c r="PAA10" s="5"/>
      <c r="PAB10" s="5"/>
      <c r="PAC10" s="5"/>
      <c r="PAD10" s="5"/>
      <c r="PAE10" s="5"/>
      <c r="PAF10" s="5"/>
      <c r="PAG10" s="5"/>
      <c r="PAH10" s="5"/>
      <c r="PAI10" s="5"/>
      <c r="PAJ10" s="5"/>
      <c r="PAK10" s="5"/>
      <c r="PAL10" s="5"/>
      <c r="PAM10" s="5"/>
      <c r="PAN10" s="5"/>
      <c r="PAO10" s="5"/>
      <c r="PAP10" s="5"/>
      <c r="PAQ10" s="5"/>
      <c r="PAR10" s="5"/>
      <c r="PAS10" s="5"/>
      <c r="PAT10" s="5"/>
      <c r="PAU10" s="5"/>
      <c r="PAV10" s="5"/>
      <c r="PAW10" s="5"/>
      <c r="PAX10" s="5"/>
      <c r="PAY10" s="5"/>
      <c r="PAZ10" s="5"/>
      <c r="PBA10" s="5"/>
      <c r="PBB10" s="5"/>
      <c r="PBC10" s="5"/>
      <c r="PBD10" s="5"/>
      <c r="PBE10" s="5"/>
      <c r="PBF10" s="5"/>
      <c r="PBG10" s="5"/>
      <c r="PBH10" s="5"/>
      <c r="PBI10" s="5"/>
      <c r="PBJ10" s="5"/>
      <c r="PBK10" s="5"/>
      <c r="PBL10" s="5"/>
      <c r="PBM10" s="5"/>
      <c r="PBN10" s="5"/>
      <c r="PBO10" s="5"/>
      <c r="PBP10" s="5"/>
      <c r="PBQ10" s="5"/>
      <c r="PBR10" s="5"/>
      <c r="PBS10" s="5"/>
      <c r="PBT10" s="5"/>
      <c r="PBU10" s="5"/>
      <c r="PBV10" s="5"/>
      <c r="PBW10" s="5"/>
      <c r="PBX10" s="5"/>
      <c r="PBY10" s="5"/>
      <c r="PBZ10" s="5"/>
      <c r="PCA10" s="5"/>
      <c r="PCB10" s="5"/>
      <c r="PCC10" s="5"/>
      <c r="PCD10" s="5"/>
      <c r="PCE10" s="5"/>
      <c r="PCF10" s="5"/>
      <c r="PCG10" s="5"/>
      <c r="PCH10" s="5"/>
      <c r="PCI10" s="5"/>
      <c r="PCJ10" s="5"/>
      <c r="PCK10" s="5"/>
      <c r="PCL10" s="5"/>
      <c r="PCM10" s="5"/>
      <c r="PCN10" s="5"/>
      <c r="PCO10" s="5"/>
      <c r="PCP10" s="5"/>
      <c r="PCQ10" s="5"/>
      <c r="PCR10" s="5"/>
      <c r="PCS10" s="5"/>
      <c r="PCT10" s="5"/>
      <c r="PCU10" s="5"/>
      <c r="PCV10" s="5"/>
      <c r="PCW10" s="5"/>
      <c r="PCX10" s="5"/>
      <c r="PCY10" s="5"/>
      <c r="PCZ10" s="5"/>
      <c r="PDA10" s="5"/>
      <c r="PDB10" s="5"/>
      <c r="PDC10" s="5"/>
      <c r="PDD10" s="5"/>
      <c r="PDE10" s="5"/>
      <c r="PDF10" s="5"/>
      <c r="PDG10" s="5"/>
      <c r="PDH10" s="5"/>
      <c r="PDI10" s="5"/>
      <c r="PDJ10" s="5"/>
      <c r="PDK10" s="5"/>
      <c r="PDL10" s="5"/>
      <c r="PDM10" s="5"/>
      <c r="PDN10" s="5"/>
      <c r="PDO10" s="5"/>
      <c r="PDP10" s="5"/>
      <c r="PDQ10" s="5"/>
      <c r="PDR10" s="5"/>
      <c r="PDS10" s="5"/>
      <c r="PDT10" s="5"/>
      <c r="PDU10" s="5"/>
      <c r="PDV10" s="5"/>
      <c r="PDW10" s="5"/>
      <c r="PDX10" s="5"/>
      <c r="PDY10" s="5"/>
      <c r="PDZ10" s="5"/>
      <c r="PEA10" s="5"/>
      <c r="PEB10" s="5"/>
      <c r="PEC10" s="5"/>
      <c r="PED10" s="5"/>
      <c r="PEE10" s="5"/>
      <c r="PEF10" s="5"/>
      <c r="PEG10" s="5"/>
      <c r="PEH10" s="5"/>
      <c r="PEI10" s="5"/>
      <c r="PEJ10" s="5"/>
      <c r="PEK10" s="5"/>
      <c r="PEL10" s="5"/>
      <c r="PEM10" s="5"/>
      <c r="PEN10" s="5"/>
      <c r="PEO10" s="5"/>
      <c r="PEP10" s="5"/>
      <c r="PEQ10" s="5"/>
      <c r="PER10" s="5"/>
      <c r="PES10" s="5"/>
      <c r="PET10" s="5"/>
      <c r="PEU10" s="5"/>
      <c r="PEV10" s="5"/>
      <c r="PEW10" s="5"/>
      <c r="PEX10" s="5"/>
      <c r="PEY10" s="5"/>
      <c r="PEZ10" s="5"/>
      <c r="PFA10" s="5"/>
      <c r="PFB10" s="5"/>
      <c r="PFC10" s="5"/>
      <c r="PFD10" s="5"/>
      <c r="PFE10" s="5"/>
      <c r="PFF10" s="5"/>
      <c r="PFG10" s="5"/>
      <c r="PFH10" s="5"/>
      <c r="PFI10" s="5"/>
      <c r="PFJ10" s="5"/>
      <c r="PFK10" s="5"/>
      <c r="PFL10" s="5"/>
      <c r="PFM10" s="5"/>
      <c r="PFN10" s="5"/>
      <c r="PFO10" s="5"/>
      <c r="PFP10" s="5"/>
      <c r="PFQ10" s="5"/>
      <c r="PFR10" s="5"/>
      <c r="PFS10" s="5"/>
      <c r="PFT10" s="5"/>
      <c r="PFU10" s="5"/>
      <c r="PFV10" s="5"/>
      <c r="PFW10" s="5"/>
      <c r="PFX10" s="5"/>
      <c r="PFY10" s="5"/>
      <c r="PFZ10" s="5"/>
      <c r="PGA10" s="5"/>
      <c r="PGB10" s="5"/>
      <c r="PGC10" s="5"/>
      <c r="PGD10" s="5"/>
      <c r="PGE10" s="5"/>
      <c r="PGF10" s="5"/>
      <c r="PGG10" s="5"/>
      <c r="PGH10" s="5"/>
      <c r="PGI10" s="5"/>
      <c r="PGJ10" s="5"/>
      <c r="PGK10" s="5"/>
      <c r="PGL10" s="5"/>
      <c r="PGM10" s="5"/>
      <c r="PGN10" s="5"/>
      <c r="PGO10" s="5"/>
      <c r="PGP10" s="5"/>
      <c r="PGQ10" s="5"/>
      <c r="PGR10" s="5"/>
      <c r="PGS10" s="5"/>
      <c r="PGT10" s="5"/>
      <c r="PGU10" s="5"/>
      <c r="PGV10" s="5"/>
      <c r="PGW10" s="5"/>
      <c r="PGX10" s="5"/>
      <c r="PGY10" s="5"/>
      <c r="PGZ10" s="5"/>
      <c r="PHA10" s="5"/>
      <c r="PHB10" s="5"/>
      <c r="PHC10" s="5"/>
      <c r="PHD10" s="5"/>
      <c r="PHE10" s="5"/>
      <c r="PHF10" s="5"/>
      <c r="PHG10" s="5"/>
      <c r="PHH10" s="5"/>
      <c r="PHI10" s="5"/>
      <c r="PHJ10" s="5"/>
      <c r="PHK10" s="5"/>
      <c r="PHL10" s="5"/>
      <c r="PHM10" s="5"/>
      <c r="PHN10" s="5"/>
      <c r="PHO10" s="5"/>
      <c r="PHP10" s="5"/>
      <c r="PHQ10" s="5"/>
      <c r="PHR10" s="5"/>
      <c r="PHS10" s="5"/>
      <c r="PHT10" s="5"/>
      <c r="PHU10" s="5"/>
      <c r="PHV10" s="5"/>
      <c r="PHW10" s="5"/>
      <c r="PHX10" s="5"/>
      <c r="PHY10" s="5"/>
      <c r="PHZ10" s="5"/>
      <c r="PIA10" s="5"/>
      <c r="PIB10" s="5"/>
      <c r="PIC10" s="5"/>
      <c r="PID10" s="5"/>
      <c r="PIE10" s="5"/>
      <c r="PIF10" s="5"/>
      <c r="PIG10" s="5"/>
      <c r="PIH10" s="5"/>
      <c r="PII10" s="5"/>
      <c r="PIJ10" s="5"/>
      <c r="PIK10" s="5"/>
      <c r="PIL10" s="5"/>
      <c r="PIM10" s="5"/>
      <c r="PIN10" s="5"/>
      <c r="PIO10" s="5"/>
      <c r="PIP10" s="5"/>
      <c r="PIQ10" s="5"/>
      <c r="PIR10" s="5"/>
      <c r="PIS10" s="5"/>
      <c r="PIT10" s="5"/>
      <c r="PIU10" s="5"/>
      <c r="PIV10" s="5"/>
      <c r="PIW10" s="5"/>
      <c r="PIX10" s="5"/>
      <c r="PIY10" s="5"/>
      <c r="PIZ10" s="5"/>
      <c r="PJA10" s="5"/>
      <c r="PJB10" s="5"/>
      <c r="PJC10" s="5"/>
      <c r="PJD10" s="5"/>
      <c r="PJE10" s="5"/>
      <c r="PJF10" s="5"/>
      <c r="PJG10" s="5"/>
      <c r="PJH10" s="5"/>
      <c r="PJI10" s="5"/>
      <c r="PJJ10" s="5"/>
      <c r="PJK10" s="5"/>
      <c r="PJL10" s="5"/>
      <c r="PJM10" s="5"/>
      <c r="PJN10" s="5"/>
      <c r="PJO10" s="5"/>
      <c r="PJP10" s="5"/>
      <c r="PJQ10" s="5"/>
      <c r="PJR10" s="5"/>
      <c r="PJS10" s="5"/>
      <c r="PJT10" s="5"/>
      <c r="PJU10" s="5"/>
      <c r="PJV10" s="5"/>
      <c r="PJW10" s="5"/>
      <c r="PJX10" s="5"/>
      <c r="PJY10" s="5"/>
      <c r="PJZ10" s="5"/>
      <c r="PKA10" s="5"/>
      <c r="PKB10" s="5"/>
      <c r="PKC10" s="5"/>
      <c r="PKD10" s="5"/>
      <c r="PKE10" s="5"/>
      <c r="PKF10" s="5"/>
      <c r="PKG10" s="5"/>
      <c r="PKH10" s="5"/>
      <c r="PKI10" s="5"/>
      <c r="PKJ10" s="5"/>
      <c r="PKK10" s="5"/>
      <c r="PKL10" s="5"/>
      <c r="PKM10" s="5"/>
      <c r="PKN10" s="5"/>
      <c r="PKO10" s="5"/>
      <c r="PKP10" s="5"/>
      <c r="PKQ10" s="5"/>
      <c r="PKR10" s="5"/>
      <c r="PKS10" s="5"/>
      <c r="PKT10" s="5"/>
      <c r="PKU10" s="5"/>
      <c r="PKV10" s="5"/>
      <c r="PKW10" s="5"/>
      <c r="PKX10" s="5"/>
      <c r="PKY10" s="5"/>
      <c r="PKZ10" s="5"/>
      <c r="PLA10" s="5"/>
      <c r="PLB10" s="5"/>
      <c r="PLC10" s="5"/>
      <c r="PLD10" s="5"/>
      <c r="PLE10" s="5"/>
      <c r="PLF10" s="5"/>
      <c r="PLG10" s="5"/>
      <c r="PLH10" s="5"/>
      <c r="PLI10" s="5"/>
      <c r="PLJ10" s="5"/>
      <c r="PLK10" s="5"/>
      <c r="PLL10" s="5"/>
      <c r="PLM10" s="5"/>
      <c r="PLN10" s="5"/>
      <c r="PLO10" s="5"/>
      <c r="PLP10" s="5"/>
      <c r="PLQ10" s="5"/>
      <c r="PLR10" s="5"/>
      <c r="PLS10" s="5"/>
      <c r="PLT10" s="5"/>
      <c r="PLU10" s="5"/>
      <c r="PLV10" s="5"/>
      <c r="PLW10" s="5"/>
      <c r="PLX10" s="5"/>
      <c r="PLY10" s="5"/>
      <c r="PLZ10" s="5"/>
      <c r="PMA10" s="5"/>
      <c r="PMB10" s="5"/>
      <c r="PMC10" s="5"/>
      <c r="PMD10" s="5"/>
      <c r="PME10" s="5"/>
      <c r="PMF10" s="5"/>
      <c r="PMG10" s="5"/>
      <c r="PMH10" s="5"/>
      <c r="PMI10" s="5"/>
      <c r="PMJ10" s="5"/>
      <c r="PMK10" s="5"/>
      <c r="PML10" s="5"/>
      <c r="PMM10" s="5"/>
      <c r="PMN10" s="5"/>
      <c r="PMO10" s="5"/>
      <c r="PMP10" s="5"/>
      <c r="PMQ10" s="5"/>
      <c r="PMR10" s="5"/>
      <c r="PMS10" s="5"/>
      <c r="PMT10" s="5"/>
      <c r="PMU10" s="5"/>
      <c r="PMV10" s="5"/>
      <c r="PMW10" s="5"/>
      <c r="PMX10" s="5"/>
      <c r="PMY10" s="5"/>
      <c r="PMZ10" s="5"/>
      <c r="PNA10" s="5"/>
      <c r="PNB10" s="5"/>
      <c r="PNC10" s="5"/>
      <c r="PND10" s="5"/>
      <c r="PNE10" s="5"/>
      <c r="PNF10" s="5"/>
      <c r="PNG10" s="5"/>
      <c r="PNH10" s="5"/>
      <c r="PNI10" s="5"/>
      <c r="PNJ10" s="5"/>
      <c r="PNK10" s="5"/>
      <c r="PNL10" s="5"/>
      <c r="PNM10" s="5"/>
      <c r="PNN10" s="5"/>
      <c r="PNO10" s="5"/>
      <c r="PNP10" s="5"/>
      <c r="PNQ10" s="5"/>
      <c r="PNR10" s="5"/>
      <c r="PNS10" s="5"/>
      <c r="PNT10" s="5"/>
      <c r="PNU10" s="5"/>
      <c r="PNV10" s="5"/>
      <c r="PNW10" s="5"/>
      <c r="PNX10" s="5"/>
      <c r="PNY10" s="5"/>
      <c r="PNZ10" s="5"/>
      <c r="POA10" s="5"/>
      <c r="POB10" s="5"/>
      <c r="POC10" s="5"/>
      <c r="POD10" s="5"/>
      <c r="POE10" s="5"/>
      <c r="POF10" s="5"/>
      <c r="POG10" s="5"/>
      <c r="POH10" s="5"/>
      <c r="POI10" s="5"/>
      <c r="POJ10" s="5"/>
      <c r="POK10" s="5"/>
      <c r="POL10" s="5"/>
      <c r="POM10" s="5"/>
      <c r="PON10" s="5"/>
      <c r="POO10" s="5"/>
      <c r="POP10" s="5"/>
      <c r="POQ10" s="5"/>
      <c r="POR10" s="5"/>
      <c r="POS10" s="5"/>
      <c r="POT10" s="5"/>
      <c r="POU10" s="5"/>
      <c r="POV10" s="5"/>
      <c r="POW10" s="5"/>
      <c r="POX10" s="5"/>
      <c r="POY10" s="5"/>
      <c r="POZ10" s="5"/>
      <c r="PPA10" s="5"/>
      <c r="PPB10" s="5"/>
      <c r="PPC10" s="5"/>
      <c r="PPD10" s="5"/>
      <c r="PPE10" s="5"/>
      <c r="PPF10" s="5"/>
      <c r="PPG10" s="5"/>
      <c r="PPH10" s="5"/>
      <c r="PPI10" s="5"/>
      <c r="PPJ10" s="5"/>
      <c r="PPK10" s="5"/>
      <c r="PPL10" s="5"/>
      <c r="PPM10" s="5"/>
      <c r="PPN10" s="5"/>
      <c r="PPO10" s="5"/>
      <c r="PPP10" s="5"/>
      <c r="PPQ10" s="5"/>
      <c r="PPR10" s="5"/>
      <c r="PPS10" s="5"/>
      <c r="PPT10" s="5"/>
      <c r="PPU10" s="5"/>
      <c r="PPV10" s="5"/>
      <c r="PPW10" s="5"/>
      <c r="PPX10" s="5"/>
      <c r="PPY10" s="5"/>
      <c r="PPZ10" s="5"/>
      <c r="PQA10" s="5"/>
      <c r="PQB10" s="5"/>
      <c r="PQC10" s="5"/>
      <c r="PQD10" s="5"/>
      <c r="PQE10" s="5"/>
      <c r="PQF10" s="5"/>
      <c r="PQG10" s="5"/>
      <c r="PQH10" s="5"/>
      <c r="PQI10" s="5"/>
      <c r="PQJ10" s="5"/>
      <c r="PQK10" s="5"/>
      <c r="PQL10" s="5"/>
      <c r="PQM10" s="5"/>
      <c r="PQN10" s="5"/>
      <c r="PQO10" s="5"/>
      <c r="PQP10" s="5"/>
      <c r="PQQ10" s="5"/>
      <c r="PQR10" s="5"/>
      <c r="PQS10" s="5"/>
      <c r="PQT10" s="5"/>
      <c r="PQU10" s="5"/>
      <c r="PQV10" s="5"/>
      <c r="PQW10" s="5"/>
      <c r="PQX10" s="5"/>
      <c r="PQY10" s="5"/>
      <c r="PQZ10" s="5"/>
      <c r="PRA10" s="5"/>
      <c r="PRB10" s="5"/>
      <c r="PRC10" s="5"/>
      <c r="PRD10" s="5"/>
      <c r="PRE10" s="5"/>
      <c r="PRF10" s="5"/>
      <c r="PRG10" s="5"/>
      <c r="PRH10" s="5"/>
      <c r="PRI10" s="5"/>
      <c r="PRJ10" s="5"/>
      <c r="PRK10" s="5"/>
      <c r="PRL10" s="5"/>
      <c r="PRM10" s="5"/>
      <c r="PRN10" s="5"/>
      <c r="PRO10" s="5"/>
      <c r="PRP10" s="5"/>
      <c r="PRQ10" s="5"/>
      <c r="PRR10" s="5"/>
      <c r="PRS10" s="5"/>
      <c r="PRT10" s="5"/>
      <c r="PRU10" s="5"/>
      <c r="PRV10" s="5"/>
      <c r="PRW10" s="5"/>
      <c r="PRX10" s="5"/>
      <c r="PRY10" s="5"/>
      <c r="PRZ10" s="5"/>
      <c r="PSA10" s="5"/>
      <c r="PSB10" s="5"/>
      <c r="PSC10" s="5"/>
      <c r="PSD10" s="5"/>
      <c r="PSE10" s="5"/>
      <c r="PSF10" s="5"/>
      <c r="PSG10" s="5"/>
      <c r="PSH10" s="5"/>
      <c r="PSI10" s="5"/>
      <c r="PSJ10" s="5"/>
      <c r="PSK10" s="5"/>
      <c r="PSL10" s="5"/>
      <c r="PSM10" s="5"/>
      <c r="PSN10" s="5"/>
      <c r="PSO10" s="5"/>
      <c r="PSP10" s="5"/>
      <c r="PSQ10" s="5"/>
      <c r="PSR10" s="5"/>
      <c r="PSS10" s="5"/>
      <c r="PST10" s="5"/>
      <c r="PSU10" s="5"/>
      <c r="PSV10" s="5"/>
      <c r="PSW10" s="5"/>
      <c r="PSX10" s="5"/>
      <c r="PSY10" s="5"/>
      <c r="PSZ10" s="5"/>
      <c r="PTA10" s="5"/>
      <c r="PTB10" s="5"/>
      <c r="PTC10" s="5"/>
      <c r="PTD10" s="5"/>
      <c r="PTE10" s="5"/>
      <c r="PTF10" s="5"/>
      <c r="PTG10" s="5"/>
      <c r="PTH10" s="5"/>
      <c r="PTI10" s="5"/>
      <c r="PTJ10" s="5"/>
      <c r="PTK10" s="5"/>
      <c r="PTL10" s="5"/>
      <c r="PTM10" s="5"/>
      <c r="PTN10" s="5"/>
      <c r="PTO10" s="5"/>
      <c r="PTP10" s="5"/>
      <c r="PTQ10" s="5"/>
      <c r="PTR10" s="5"/>
      <c r="PTS10" s="5"/>
      <c r="PTT10" s="5"/>
      <c r="PTU10" s="5"/>
      <c r="PTV10" s="5"/>
      <c r="PTW10" s="5"/>
      <c r="PTX10" s="5"/>
      <c r="PTY10" s="5"/>
      <c r="PTZ10" s="5"/>
      <c r="PUA10" s="5"/>
      <c r="PUB10" s="5"/>
      <c r="PUC10" s="5"/>
      <c r="PUD10" s="5"/>
      <c r="PUE10" s="5"/>
      <c r="PUF10" s="5"/>
      <c r="PUG10" s="5"/>
      <c r="PUH10" s="5"/>
      <c r="PUI10" s="5"/>
      <c r="PUJ10" s="5"/>
      <c r="PUK10" s="5"/>
      <c r="PUL10" s="5"/>
      <c r="PUM10" s="5"/>
      <c r="PUN10" s="5"/>
      <c r="PUO10" s="5"/>
      <c r="PUP10" s="5"/>
      <c r="PUQ10" s="5"/>
      <c r="PUR10" s="5"/>
      <c r="PUS10" s="5"/>
      <c r="PUT10" s="5"/>
      <c r="PUU10" s="5"/>
      <c r="PUV10" s="5"/>
      <c r="PUW10" s="5"/>
      <c r="PUX10" s="5"/>
      <c r="PUY10" s="5"/>
      <c r="PUZ10" s="5"/>
      <c r="PVA10" s="5"/>
      <c r="PVB10" s="5"/>
      <c r="PVC10" s="5"/>
      <c r="PVD10" s="5"/>
      <c r="PVE10" s="5"/>
      <c r="PVF10" s="5"/>
      <c r="PVG10" s="5"/>
      <c r="PVH10" s="5"/>
      <c r="PVI10" s="5"/>
      <c r="PVJ10" s="5"/>
      <c r="PVK10" s="5"/>
      <c r="PVL10" s="5"/>
      <c r="PVM10" s="5"/>
      <c r="PVN10" s="5"/>
      <c r="PVO10" s="5"/>
      <c r="PVP10" s="5"/>
      <c r="PVQ10" s="5"/>
      <c r="PVR10" s="5"/>
      <c r="PVS10" s="5"/>
      <c r="PVT10" s="5"/>
      <c r="PVU10" s="5"/>
      <c r="PVV10" s="5"/>
      <c r="PVW10" s="5"/>
      <c r="PVX10" s="5"/>
      <c r="PVY10" s="5"/>
      <c r="PVZ10" s="5"/>
      <c r="PWA10" s="5"/>
      <c r="PWB10" s="5"/>
      <c r="PWC10" s="5"/>
      <c r="PWD10" s="5"/>
      <c r="PWE10" s="5"/>
      <c r="PWF10" s="5"/>
      <c r="PWG10" s="5"/>
      <c r="PWH10" s="5"/>
      <c r="PWI10" s="5"/>
      <c r="PWJ10" s="5"/>
      <c r="PWK10" s="5"/>
      <c r="PWL10" s="5"/>
      <c r="PWM10" s="5"/>
      <c r="PWN10" s="5"/>
      <c r="PWO10" s="5"/>
      <c r="PWP10" s="5"/>
      <c r="PWQ10" s="5"/>
      <c r="PWR10" s="5"/>
      <c r="PWS10" s="5"/>
      <c r="PWT10" s="5"/>
      <c r="PWU10" s="5"/>
      <c r="PWV10" s="5"/>
      <c r="PWW10" s="5"/>
      <c r="PWX10" s="5"/>
      <c r="PWY10" s="5"/>
      <c r="PWZ10" s="5"/>
      <c r="PXA10" s="5"/>
      <c r="PXB10" s="5"/>
      <c r="PXC10" s="5"/>
      <c r="PXD10" s="5"/>
      <c r="PXE10" s="5"/>
      <c r="PXF10" s="5"/>
      <c r="PXG10" s="5"/>
      <c r="PXH10" s="5"/>
      <c r="PXI10" s="5"/>
      <c r="PXJ10" s="5"/>
      <c r="PXK10" s="5"/>
      <c r="PXL10" s="5"/>
      <c r="PXM10" s="5"/>
      <c r="PXN10" s="5"/>
      <c r="PXO10" s="5"/>
      <c r="PXP10" s="5"/>
      <c r="PXQ10" s="5"/>
      <c r="PXR10" s="5"/>
      <c r="PXS10" s="5"/>
      <c r="PXT10" s="5"/>
      <c r="PXU10" s="5"/>
      <c r="PXV10" s="5"/>
      <c r="PXW10" s="5"/>
      <c r="PXX10" s="5"/>
      <c r="PXY10" s="5"/>
      <c r="PXZ10" s="5"/>
      <c r="PYA10" s="5"/>
      <c r="PYB10" s="5"/>
      <c r="PYC10" s="5"/>
      <c r="PYD10" s="5"/>
      <c r="PYE10" s="5"/>
      <c r="PYF10" s="5"/>
      <c r="PYG10" s="5"/>
      <c r="PYH10" s="5"/>
      <c r="PYI10" s="5"/>
      <c r="PYJ10" s="5"/>
      <c r="PYK10" s="5"/>
      <c r="PYL10" s="5"/>
      <c r="PYM10" s="5"/>
      <c r="PYN10" s="5"/>
      <c r="PYO10" s="5"/>
      <c r="PYP10" s="5"/>
      <c r="PYQ10" s="5"/>
      <c r="PYR10" s="5"/>
      <c r="PYS10" s="5"/>
      <c r="PYT10" s="5"/>
      <c r="PYU10" s="5"/>
      <c r="PYV10" s="5"/>
      <c r="PYW10" s="5"/>
      <c r="PYX10" s="5"/>
      <c r="PYY10" s="5"/>
      <c r="PYZ10" s="5"/>
      <c r="PZA10" s="5"/>
      <c r="PZB10" s="5"/>
      <c r="PZC10" s="5"/>
      <c r="PZD10" s="5"/>
      <c r="PZE10" s="5"/>
      <c r="PZF10" s="5"/>
      <c r="PZG10" s="5"/>
      <c r="PZH10" s="5"/>
      <c r="PZI10" s="5"/>
      <c r="PZJ10" s="5"/>
      <c r="PZK10" s="5"/>
      <c r="PZL10" s="5"/>
      <c r="PZM10" s="5"/>
      <c r="PZN10" s="5"/>
      <c r="PZO10" s="5"/>
      <c r="PZP10" s="5"/>
      <c r="PZQ10" s="5"/>
      <c r="PZR10" s="5"/>
      <c r="PZS10" s="5"/>
      <c r="PZT10" s="5"/>
      <c r="PZU10" s="5"/>
      <c r="PZV10" s="5"/>
      <c r="PZW10" s="5"/>
      <c r="PZX10" s="5"/>
      <c r="PZY10" s="5"/>
      <c r="PZZ10" s="5"/>
      <c r="QAA10" s="5"/>
      <c r="QAB10" s="5"/>
      <c r="QAC10" s="5"/>
      <c r="QAD10" s="5"/>
      <c r="QAE10" s="5"/>
      <c r="QAF10" s="5"/>
      <c r="QAG10" s="5"/>
      <c r="QAH10" s="5"/>
      <c r="QAI10" s="5"/>
      <c r="QAJ10" s="5"/>
      <c r="QAK10" s="5"/>
      <c r="QAL10" s="5"/>
      <c r="QAM10" s="5"/>
      <c r="QAN10" s="5"/>
      <c r="QAO10" s="5"/>
      <c r="QAP10" s="5"/>
      <c r="QAQ10" s="5"/>
      <c r="QAR10" s="5"/>
      <c r="QAS10" s="5"/>
      <c r="QAT10" s="5"/>
      <c r="QAU10" s="5"/>
      <c r="QAV10" s="5"/>
      <c r="QAW10" s="5"/>
      <c r="QAX10" s="5"/>
      <c r="QAY10" s="5"/>
      <c r="QAZ10" s="5"/>
      <c r="QBA10" s="5"/>
      <c r="QBB10" s="5"/>
      <c r="QBC10" s="5"/>
      <c r="QBD10" s="5"/>
      <c r="QBE10" s="5"/>
      <c r="QBF10" s="5"/>
      <c r="QBG10" s="5"/>
      <c r="QBH10" s="5"/>
      <c r="QBI10" s="5"/>
      <c r="QBJ10" s="5"/>
      <c r="QBK10" s="5"/>
      <c r="QBL10" s="5"/>
      <c r="QBM10" s="5"/>
      <c r="QBN10" s="5"/>
      <c r="QBO10" s="5"/>
      <c r="QBP10" s="5"/>
      <c r="QBQ10" s="5"/>
      <c r="QBR10" s="5"/>
      <c r="QBS10" s="5"/>
      <c r="QBT10" s="5"/>
      <c r="QBU10" s="5"/>
      <c r="QBV10" s="5"/>
      <c r="QBW10" s="5"/>
      <c r="QBX10" s="5"/>
      <c r="QBY10" s="5"/>
      <c r="QBZ10" s="5"/>
      <c r="QCA10" s="5"/>
      <c r="QCB10" s="5"/>
      <c r="QCC10" s="5"/>
      <c r="QCD10" s="5"/>
      <c r="QCE10" s="5"/>
      <c r="QCF10" s="5"/>
      <c r="QCG10" s="5"/>
      <c r="QCH10" s="5"/>
      <c r="QCI10" s="5"/>
      <c r="QCJ10" s="5"/>
      <c r="QCK10" s="5"/>
      <c r="QCL10" s="5"/>
      <c r="QCM10" s="5"/>
      <c r="QCN10" s="5"/>
      <c r="QCO10" s="5"/>
      <c r="QCP10" s="5"/>
      <c r="QCQ10" s="5"/>
      <c r="QCR10" s="5"/>
      <c r="QCS10" s="5"/>
      <c r="QCT10" s="5"/>
      <c r="QCU10" s="5"/>
      <c r="QCV10" s="5"/>
      <c r="QCW10" s="5"/>
      <c r="QCX10" s="5"/>
      <c r="QCY10" s="5"/>
      <c r="QCZ10" s="5"/>
      <c r="QDA10" s="5"/>
      <c r="QDB10" s="5"/>
      <c r="QDC10" s="5"/>
      <c r="QDD10" s="5"/>
      <c r="QDE10" s="5"/>
      <c r="QDF10" s="5"/>
      <c r="QDG10" s="5"/>
      <c r="QDH10" s="5"/>
      <c r="QDI10" s="5"/>
      <c r="QDJ10" s="5"/>
      <c r="QDK10" s="5"/>
      <c r="QDL10" s="5"/>
      <c r="QDM10" s="5"/>
      <c r="QDN10" s="5"/>
      <c r="QDO10" s="5"/>
      <c r="QDP10" s="5"/>
      <c r="QDQ10" s="5"/>
      <c r="QDR10" s="5"/>
      <c r="QDS10" s="5"/>
      <c r="QDT10" s="5"/>
      <c r="QDU10" s="5"/>
      <c r="QDV10" s="5"/>
      <c r="QDW10" s="5"/>
      <c r="QDX10" s="5"/>
      <c r="QDY10" s="5"/>
      <c r="QDZ10" s="5"/>
      <c r="QEA10" s="5"/>
      <c r="QEB10" s="5"/>
      <c r="QEC10" s="5"/>
      <c r="QED10" s="5"/>
      <c r="QEE10" s="5"/>
      <c r="QEF10" s="5"/>
      <c r="QEG10" s="5"/>
      <c r="QEH10" s="5"/>
      <c r="QEI10" s="5"/>
      <c r="QEJ10" s="5"/>
      <c r="QEK10" s="5"/>
      <c r="QEL10" s="5"/>
      <c r="QEM10" s="5"/>
      <c r="QEN10" s="5"/>
      <c r="QEO10" s="5"/>
      <c r="QEP10" s="5"/>
      <c r="QEQ10" s="5"/>
      <c r="QER10" s="5"/>
      <c r="QES10" s="5"/>
      <c r="QET10" s="5"/>
      <c r="QEU10" s="5"/>
      <c r="QEV10" s="5"/>
      <c r="QEW10" s="5"/>
      <c r="QEX10" s="5"/>
      <c r="QEY10" s="5"/>
      <c r="QEZ10" s="5"/>
      <c r="QFA10" s="5"/>
      <c r="QFB10" s="5"/>
      <c r="QFC10" s="5"/>
      <c r="QFD10" s="5"/>
      <c r="QFE10" s="5"/>
      <c r="QFF10" s="5"/>
      <c r="QFG10" s="5"/>
      <c r="QFH10" s="5"/>
      <c r="QFI10" s="5"/>
      <c r="QFJ10" s="5"/>
      <c r="QFK10" s="5"/>
      <c r="QFL10" s="5"/>
      <c r="QFM10" s="5"/>
      <c r="QFN10" s="5"/>
      <c r="QFO10" s="5"/>
      <c r="QFP10" s="5"/>
      <c r="QFQ10" s="5"/>
      <c r="QFR10" s="5"/>
      <c r="QFS10" s="5"/>
      <c r="QFT10" s="5"/>
      <c r="QFU10" s="5"/>
      <c r="QFV10" s="5"/>
      <c r="QFW10" s="5"/>
      <c r="QFX10" s="5"/>
      <c r="QFY10" s="5"/>
      <c r="QFZ10" s="5"/>
      <c r="QGA10" s="5"/>
      <c r="QGB10" s="5"/>
      <c r="QGC10" s="5"/>
      <c r="QGD10" s="5"/>
      <c r="QGE10" s="5"/>
      <c r="QGF10" s="5"/>
      <c r="QGG10" s="5"/>
      <c r="QGH10" s="5"/>
      <c r="QGI10" s="5"/>
      <c r="QGJ10" s="5"/>
      <c r="QGK10" s="5"/>
      <c r="QGL10" s="5"/>
      <c r="QGM10" s="5"/>
      <c r="QGN10" s="5"/>
      <c r="QGO10" s="5"/>
      <c r="QGP10" s="5"/>
      <c r="QGQ10" s="5"/>
      <c r="QGR10" s="5"/>
      <c r="QGS10" s="5"/>
      <c r="QGT10" s="5"/>
      <c r="QGU10" s="5"/>
      <c r="QGV10" s="5"/>
      <c r="QGW10" s="5"/>
      <c r="QGX10" s="5"/>
      <c r="QGY10" s="5"/>
      <c r="QGZ10" s="5"/>
      <c r="QHA10" s="5"/>
      <c r="QHB10" s="5"/>
      <c r="QHC10" s="5"/>
      <c r="QHD10" s="5"/>
      <c r="QHE10" s="5"/>
      <c r="QHF10" s="5"/>
      <c r="QHG10" s="5"/>
      <c r="QHH10" s="5"/>
      <c r="QHI10" s="5"/>
      <c r="QHJ10" s="5"/>
      <c r="QHK10" s="5"/>
      <c r="QHL10" s="5"/>
      <c r="QHM10" s="5"/>
      <c r="QHN10" s="5"/>
      <c r="QHO10" s="5"/>
      <c r="QHP10" s="5"/>
      <c r="QHQ10" s="5"/>
      <c r="QHR10" s="5"/>
      <c r="QHS10" s="5"/>
      <c r="QHT10" s="5"/>
      <c r="QHU10" s="5"/>
      <c r="QHV10" s="5"/>
      <c r="QHW10" s="5"/>
      <c r="QHX10" s="5"/>
      <c r="QHY10" s="5"/>
      <c r="QHZ10" s="5"/>
      <c r="QIA10" s="5"/>
      <c r="QIB10" s="5"/>
      <c r="QIC10" s="5"/>
      <c r="QID10" s="5"/>
      <c r="QIE10" s="5"/>
      <c r="QIF10" s="5"/>
      <c r="QIG10" s="5"/>
      <c r="QIH10" s="5"/>
      <c r="QII10" s="5"/>
      <c r="QIJ10" s="5"/>
      <c r="QIK10" s="5"/>
      <c r="QIL10" s="5"/>
      <c r="QIM10" s="5"/>
      <c r="QIN10" s="5"/>
      <c r="QIO10" s="5"/>
      <c r="QIP10" s="5"/>
      <c r="QIQ10" s="5"/>
      <c r="QIR10" s="5"/>
      <c r="QIS10" s="5"/>
      <c r="QIT10" s="5"/>
      <c r="QIU10" s="5"/>
      <c r="QIV10" s="5"/>
      <c r="QIW10" s="5"/>
      <c r="QIX10" s="5"/>
      <c r="QIY10" s="5"/>
      <c r="QIZ10" s="5"/>
      <c r="QJA10" s="5"/>
      <c r="QJB10" s="5"/>
      <c r="QJC10" s="5"/>
      <c r="QJD10" s="5"/>
      <c r="QJE10" s="5"/>
      <c r="QJF10" s="5"/>
      <c r="QJG10" s="5"/>
      <c r="QJH10" s="5"/>
      <c r="QJI10" s="5"/>
      <c r="QJJ10" s="5"/>
      <c r="QJK10" s="5"/>
      <c r="QJL10" s="5"/>
      <c r="QJM10" s="5"/>
      <c r="QJN10" s="5"/>
      <c r="QJO10" s="5"/>
      <c r="QJP10" s="5"/>
      <c r="QJQ10" s="5"/>
      <c r="QJR10" s="5"/>
      <c r="QJS10" s="5"/>
      <c r="QJT10" s="5"/>
      <c r="QJU10" s="5"/>
      <c r="QJV10" s="5"/>
      <c r="QJW10" s="5"/>
      <c r="QJX10" s="5"/>
      <c r="QJY10" s="5"/>
      <c r="QJZ10" s="5"/>
      <c r="QKA10" s="5"/>
      <c r="QKB10" s="5"/>
      <c r="QKC10" s="5"/>
      <c r="QKD10" s="5"/>
      <c r="QKE10" s="5"/>
      <c r="QKF10" s="5"/>
      <c r="QKG10" s="5"/>
      <c r="QKH10" s="5"/>
      <c r="QKI10" s="5"/>
      <c r="QKJ10" s="5"/>
      <c r="QKK10" s="5"/>
      <c r="QKL10" s="5"/>
      <c r="QKM10" s="5"/>
      <c r="QKN10" s="5"/>
      <c r="QKO10" s="5"/>
      <c r="QKP10" s="5"/>
      <c r="QKQ10" s="5"/>
      <c r="QKR10" s="5"/>
      <c r="QKS10" s="5"/>
      <c r="QKT10" s="5"/>
      <c r="QKU10" s="5"/>
      <c r="QKV10" s="5"/>
      <c r="QKW10" s="5"/>
      <c r="QKX10" s="5"/>
      <c r="QKY10" s="5"/>
      <c r="QKZ10" s="5"/>
      <c r="QLA10" s="5"/>
      <c r="QLB10" s="5"/>
      <c r="QLC10" s="5"/>
      <c r="QLD10" s="5"/>
      <c r="QLE10" s="5"/>
      <c r="QLF10" s="5"/>
      <c r="QLG10" s="5"/>
      <c r="QLH10" s="5"/>
      <c r="QLI10" s="5"/>
      <c r="QLJ10" s="5"/>
      <c r="QLK10" s="5"/>
      <c r="QLL10" s="5"/>
      <c r="QLM10" s="5"/>
      <c r="QLN10" s="5"/>
      <c r="QLO10" s="5"/>
      <c r="QLP10" s="5"/>
      <c r="QLQ10" s="5"/>
      <c r="QLR10" s="5"/>
      <c r="QLS10" s="5"/>
      <c r="QLT10" s="5"/>
      <c r="QLU10" s="5"/>
      <c r="QLV10" s="5"/>
      <c r="QLW10" s="5"/>
      <c r="QLX10" s="5"/>
      <c r="QLY10" s="5"/>
      <c r="QLZ10" s="5"/>
      <c r="QMA10" s="5"/>
      <c r="QMB10" s="5"/>
      <c r="QMC10" s="5"/>
      <c r="QMD10" s="5"/>
      <c r="QME10" s="5"/>
      <c r="QMF10" s="5"/>
      <c r="QMG10" s="5"/>
      <c r="QMH10" s="5"/>
      <c r="QMI10" s="5"/>
      <c r="QMJ10" s="5"/>
      <c r="QMK10" s="5"/>
      <c r="QML10" s="5"/>
      <c r="QMM10" s="5"/>
      <c r="QMN10" s="5"/>
      <c r="QMO10" s="5"/>
      <c r="QMP10" s="5"/>
      <c r="QMQ10" s="5"/>
      <c r="QMR10" s="5"/>
      <c r="QMS10" s="5"/>
      <c r="QMT10" s="5"/>
      <c r="QMU10" s="5"/>
      <c r="QMV10" s="5"/>
      <c r="QMW10" s="5"/>
      <c r="QMX10" s="5"/>
      <c r="QMY10" s="5"/>
      <c r="QMZ10" s="5"/>
      <c r="QNA10" s="5"/>
      <c r="QNB10" s="5"/>
      <c r="QNC10" s="5"/>
      <c r="QND10" s="5"/>
      <c r="QNE10" s="5"/>
      <c r="QNF10" s="5"/>
      <c r="QNG10" s="5"/>
      <c r="QNH10" s="5"/>
      <c r="QNI10" s="5"/>
      <c r="QNJ10" s="5"/>
      <c r="QNK10" s="5"/>
      <c r="QNL10" s="5"/>
      <c r="QNM10" s="5"/>
      <c r="QNN10" s="5"/>
      <c r="QNO10" s="5"/>
      <c r="QNP10" s="5"/>
      <c r="QNQ10" s="5"/>
      <c r="QNR10" s="5"/>
      <c r="QNS10" s="5"/>
      <c r="QNT10" s="5"/>
      <c r="QNU10" s="5"/>
      <c r="QNV10" s="5"/>
      <c r="QNW10" s="5"/>
      <c r="QNX10" s="5"/>
      <c r="QNY10" s="5"/>
      <c r="QNZ10" s="5"/>
      <c r="QOA10" s="5"/>
      <c r="QOB10" s="5"/>
      <c r="QOC10" s="5"/>
      <c r="QOD10" s="5"/>
      <c r="QOE10" s="5"/>
      <c r="QOF10" s="5"/>
      <c r="QOG10" s="5"/>
      <c r="QOH10" s="5"/>
      <c r="QOI10" s="5"/>
      <c r="QOJ10" s="5"/>
      <c r="QOK10" s="5"/>
      <c r="QOL10" s="5"/>
      <c r="QOM10" s="5"/>
      <c r="QON10" s="5"/>
      <c r="QOO10" s="5"/>
      <c r="QOP10" s="5"/>
      <c r="QOQ10" s="5"/>
      <c r="QOR10" s="5"/>
      <c r="QOS10" s="5"/>
      <c r="QOT10" s="5"/>
      <c r="QOU10" s="5"/>
      <c r="QOV10" s="5"/>
      <c r="QOW10" s="5"/>
      <c r="QOX10" s="5"/>
      <c r="QOY10" s="5"/>
      <c r="QOZ10" s="5"/>
      <c r="QPA10" s="5"/>
      <c r="QPB10" s="5"/>
      <c r="QPC10" s="5"/>
      <c r="QPD10" s="5"/>
      <c r="QPE10" s="5"/>
      <c r="QPF10" s="5"/>
      <c r="QPG10" s="5"/>
      <c r="QPH10" s="5"/>
      <c r="QPI10" s="5"/>
      <c r="QPJ10" s="5"/>
      <c r="QPK10" s="5"/>
      <c r="QPL10" s="5"/>
      <c r="QPM10" s="5"/>
      <c r="QPN10" s="5"/>
      <c r="QPO10" s="5"/>
      <c r="QPP10" s="5"/>
      <c r="QPQ10" s="5"/>
      <c r="QPR10" s="5"/>
      <c r="QPS10" s="5"/>
      <c r="QPT10" s="5"/>
      <c r="QPU10" s="5"/>
      <c r="QPV10" s="5"/>
      <c r="QPW10" s="5"/>
      <c r="QPX10" s="5"/>
      <c r="QPY10" s="5"/>
      <c r="QPZ10" s="5"/>
      <c r="QQA10" s="5"/>
      <c r="QQB10" s="5"/>
      <c r="QQC10" s="5"/>
      <c r="QQD10" s="5"/>
      <c r="QQE10" s="5"/>
      <c r="QQF10" s="5"/>
      <c r="QQG10" s="5"/>
      <c r="QQH10" s="5"/>
      <c r="QQI10" s="5"/>
      <c r="QQJ10" s="5"/>
      <c r="QQK10" s="5"/>
      <c r="QQL10" s="5"/>
      <c r="QQM10" s="5"/>
      <c r="QQN10" s="5"/>
      <c r="QQO10" s="5"/>
      <c r="QQP10" s="5"/>
      <c r="QQQ10" s="5"/>
      <c r="QQR10" s="5"/>
      <c r="QQS10" s="5"/>
      <c r="QQT10" s="5"/>
      <c r="QQU10" s="5"/>
      <c r="QQV10" s="5"/>
      <c r="QQW10" s="5"/>
      <c r="QQX10" s="5"/>
      <c r="QQY10" s="5"/>
      <c r="QQZ10" s="5"/>
      <c r="QRA10" s="5"/>
      <c r="QRB10" s="5"/>
      <c r="QRC10" s="5"/>
      <c r="QRD10" s="5"/>
      <c r="QRE10" s="5"/>
      <c r="QRF10" s="5"/>
      <c r="QRG10" s="5"/>
      <c r="QRH10" s="5"/>
      <c r="QRI10" s="5"/>
      <c r="QRJ10" s="5"/>
      <c r="QRK10" s="5"/>
      <c r="QRL10" s="5"/>
      <c r="QRM10" s="5"/>
      <c r="QRN10" s="5"/>
      <c r="QRO10" s="5"/>
      <c r="QRP10" s="5"/>
      <c r="QRQ10" s="5"/>
      <c r="QRR10" s="5"/>
      <c r="QRS10" s="5"/>
      <c r="QRT10" s="5"/>
      <c r="QRU10" s="5"/>
      <c r="QRV10" s="5"/>
      <c r="QRW10" s="5"/>
      <c r="QRX10" s="5"/>
      <c r="QRY10" s="5"/>
      <c r="QRZ10" s="5"/>
      <c r="QSA10" s="5"/>
      <c r="QSB10" s="5"/>
      <c r="QSC10" s="5"/>
      <c r="QSD10" s="5"/>
      <c r="QSE10" s="5"/>
      <c r="QSF10" s="5"/>
      <c r="QSG10" s="5"/>
      <c r="QSH10" s="5"/>
      <c r="QSI10" s="5"/>
      <c r="QSJ10" s="5"/>
      <c r="QSK10" s="5"/>
      <c r="QSL10" s="5"/>
      <c r="QSM10" s="5"/>
      <c r="QSN10" s="5"/>
      <c r="QSO10" s="5"/>
      <c r="QSP10" s="5"/>
      <c r="QSQ10" s="5"/>
      <c r="QSR10" s="5"/>
      <c r="QSS10" s="5"/>
      <c r="QST10" s="5"/>
      <c r="QSU10" s="5"/>
      <c r="QSV10" s="5"/>
      <c r="QSW10" s="5"/>
      <c r="QSX10" s="5"/>
      <c r="QSY10" s="5"/>
      <c r="QSZ10" s="5"/>
      <c r="QTA10" s="5"/>
      <c r="QTB10" s="5"/>
      <c r="QTC10" s="5"/>
      <c r="QTD10" s="5"/>
      <c r="QTE10" s="5"/>
      <c r="QTF10" s="5"/>
      <c r="QTG10" s="5"/>
      <c r="QTH10" s="5"/>
      <c r="QTI10" s="5"/>
      <c r="QTJ10" s="5"/>
      <c r="QTK10" s="5"/>
      <c r="QTL10" s="5"/>
      <c r="QTM10" s="5"/>
      <c r="QTN10" s="5"/>
      <c r="QTO10" s="5"/>
      <c r="QTP10" s="5"/>
      <c r="QTQ10" s="5"/>
      <c r="QTR10" s="5"/>
      <c r="QTS10" s="5"/>
      <c r="QTT10" s="5"/>
      <c r="QTU10" s="5"/>
      <c r="QTV10" s="5"/>
      <c r="QTW10" s="5"/>
      <c r="QTX10" s="5"/>
      <c r="QTY10" s="5"/>
      <c r="QTZ10" s="5"/>
      <c r="QUA10" s="5"/>
      <c r="QUB10" s="5"/>
      <c r="QUC10" s="5"/>
      <c r="QUD10" s="5"/>
      <c r="QUE10" s="5"/>
      <c r="QUF10" s="5"/>
      <c r="QUG10" s="5"/>
      <c r="QUH10" s="5"/>
      <c r="QUI10" s="5"/>
      <c r="QUJ10" s="5"/>
      <c r="QUK10" s="5"/>
      <c r="QUL10" s="5"/>
      <c r="QUM10" s="5"/>
      <c r="QUN10" s="5"/>
      <c r="QUO10" s="5"/>
      <c r="QUP10" s="5"/>
      <c r="QUQ10" s="5"/>
      <c r="QUR10" s="5"/>
      <c r="QUS10" s="5"/>
      <c r="QUT10" s="5"/>
      <c r="QUU10" s="5"/>
      <c r="QUV10" s="5"/>
      <c r="QUW10" s="5"/>
      <c r="QUX10" s="5"/>
      <c r="QUY10" s="5"/>
      <c r="QUZ10" s="5"/>
      <c r="QVA10" s="5"/>
      <c r="QVB10" s="5"/>
      <c r="QVC10" s="5"/>
      <c r="QVD10" s="5"/>
      <c r="QVE10" s="5"/>
      <c r="QVF10" s="5"/>
      <c r="QVG10" s="5"/>
      <c r="QVH10" s="5"/>
      <c r="QVI10" s="5"/>
      <c r="QVJ10" s="5"/>
      <c r="QVK10" s="5"/>
      <c r="QVL10" s="5"/>
      <c r="QVM10" s="5"/>
      <c r="QVN10" s="5"/>
      <c r="QVO10" s="5"/>
      <c r="QVP10" s="5"/>
      <c r="QVQ10" s="5"/>
      <c r="QVR10" s="5"/>
      <c r="QVS10" s="5"/>
      <c r="QVT10" s="5"/>
      <c r="QVU10" s="5"/>
      <c r="QVV10" s="5"/>
      <c r="QVW10" s="5"/>
      <c r="QVX10" s="5"/>
      <c r="QVY10" s="5"/>
      <c r="QVZ10" s="5"/>
      <c r="QWA10" s="5"/>
      <c r="QWB10" s="5"/>
      <c r="QWC10" s="5"/>
      <c r="QWD10" s="5"/>
      <c r="QWE10" s="5"/>
      <c r="QWF10" s="5"/>
      <c r="QWG10" s="5"/>
      <c r="QWH10" s="5"/>
      <c r="QWI10" s="5"/>
      <c r="QWJ10" s="5"/>
      <c r="QWK10" s="5"/>
      <c r="QWL10" s="5"/>
      <c r="QWM10" s="5"/>
      <c r="QWN10" s="5"/>
      <c r="QWO10" s="5"/>
      <c r="QWP10" s="5"/>
      <c r="QWQ10" s="5"/>
      <c r="QWR10" s="5"/>
      <c r="QWS10" s="5"/>
      <c r="QWT10" s="5"/>
      <c r="QWU10" s="5"/>
      <c r="QWV10" s="5"/>
      <c r="QWW10" s="5"/>
      <c r="QWX10" s="5"/>
      <c r="QWY10" s="5"/>
      <c r="QWZ10" s="5"/>
      <c r="QXA10" s="5"/>
      <c r="QXB10" s="5"/>
      <c r="QXC10" s="5"/>
      <c r="QXD10" s="5"/>
      <c r="QXE10" s="5"/>
      <c r="QXF10" s="5"/>
      <c r="QXG10" s="5"/>
      <c r="QXH10" s="5"/>
      <c r="QXI10" s="5"/>
      <c r="QXJ10" s="5"/>
      <c r="QXK10" s="5"/>
      <c r="QXL10" s="5"/>
      <c r="QXM10" s="5"/>
      <c r="QXN10" s="5"/>
      <c r="QXO10" s="5"/>
      <c r="QXP10" s="5"/>
      <c r="QXQ10" s="5"/>
      <c r="QXR10" s="5"/>
      <c r="QXS10" s="5"/>
      <c r="QXT10" s="5"/>
      <c r="QXU10" s="5"/>
      <c r="QXV10" s="5"/>
      <c r="QXW10" s="5"/>
      <c r="QXX10" s="5"/>
      <c r="QXY10" s="5"/>
      <c r="QXZ10" s="5"/>
      <c r="QYA10" s="5"/>
      <c r="QYB10" s="5"/>
      <c r="QYC10" s="5"/>
      <c r="QYD10" s="5"/>
      <c r="QYE10" s="5"/>
      <c r="QYF10" s="5"/>
      <c r="QYG10" s="5"/>
      <c r="QYH10" s="5"/>
      <c r="QYI10" s="5"/>
      <c r="QYJ10" s="5"/>
      <c r="QYK10" s="5"/>
      <c r="QYL10" s="5"/>
      <c r="QYM10" s="5"/>
      <c r="QYN10" s="5"/>
      <c r="QYO10" s="5"/>
      <c r="QYP10" s="5"/>
      <c r="QYQ10" s="5"/>
      <c r="QYR10" s="5"/>
      <c r="QYS10" s="5"/>
      <c r="QYT10" s="5"/>
      <c r="QYU10" s="5"/>
      <c r="QYV10" s="5"/>
      <c r="QYW10" s="5"/>
      <c r="QYX10" s="5"/>
      <c r="QYY10" s="5"/>
      <c r="QYZ10" s="5"/>
      <c r="QZA10" s="5"/>
      <c r="QZB10" s="5"/>
      <c r="QZC10" s="5"/>
      <c r="QZD10" s="5"/>
      <c r="QZE10" s="5"/>
      <c r="QZF10" s="5"/>
      <c r="QZG10" s="5"/>
      <c r="QZH10" s="5"/>
      <c r="QZI10" s="5"/>
      <c r="QZJ10" s="5"/>
      <c r="QZK10" s="5"/>
      <c r="QZL10" s="5"/>
      <c r="QZM10" s="5"/>
      <c r="QZN10" s="5"/>
      <c r="QZO10" s="5"/>
      <c r="QZP10" s="5"/>
      <c r="QZQ10" s="5"/>
      <c r="QZR10" s="5"/>
      <c r="QZS10" s="5"/>
      <c r="QZT10" s="5"/>
      <c r="QZU10" s="5"/>
      <c r="QZV10" s="5"/>
      <c r="QZW10" s="5"/>
      <c r="QZX10" s="5"/>
      <c r="QZY10" s="5"/>
      <c r="QZZ10" s="5"/>
      <c r="RAA10" s="5"/>
      <c r="RAB10" s="5"/>
      <c r="RAC10" s="5"/>
      <c r="RAD10" s="5"/>
      <c r="RAE10" s="5"/>
      <c r="RAF10" s="5"/>
      <c r="RAG10" s="5"/>
      <c r="RAH10" s="5"/>
      <c r="RAI10" s="5"/>
      <c r="RAJ10" s="5"/>
      <c r="RAK10" s="5"/>
      <c r="RAL10" s="5"/>
      <c r="RAM10" s="5"/>
      <c r="RAN10" s="5"/>
      <c r="RAO10" s="5"/>
      <c r="RAP10" s="5"/>
      <c r="RAQ10" s="5"/>
      <c r="RAR10" s="5"/>
      <c r="RAS10" s="5"/>
      <c r="RAT10" s="5"/>
      <c r="RAU10" s="5"/>
      <c r="RAV10" s="5"/>
      <c r="RAW10" s="5"/>
      <c r="RAX10" s="5"/>
      <c r="RAY10" s="5"/>
      <c r="RAZ10" s="5"/>
      <c r="RBA10" s="5"/>
      <c r="RBB10" s="5"/>
      <c r="RBC10" s="5"/>
      <c r="RBD10" s="5"/>
      <c r="RBE10" s="5"/>
      <c r="RBF10" s="5"/>
      <c r="RBG10" s="5"/>
      <c r="RBH10" s="5"/>
      <c r="RBI10" s="5"/>
      <c r="RBJ10" s="5"/>
      <c r="RBK10" s="5"/>
      <c r="RBL10" s="5"/>
      <c r="RBM10" s="5"/>
      <c r="RBN10" s="5"/>
      <c r="RBO10" s="5"/>
      <c r="RBP10" s="5"/>
      <c r="RBQ10" s="5"/>
      <c r="RBR10" s="5"/>
      <c r="RBS10" s="5"/>
      <c r="RBT10" s="5"/>
      <c r="RBU10" s="5"/>
      <c r="RBV10" s="5"/>
      <c r="RBW10" s="5"/>
      <c r="RBX10" s="5"/>
      <c r="RBY10" s="5"/>
      <c r="RBZ10" s="5"/>
      <c r="RCA10" s="5"/>
      <c r="RCB10" s="5"/>
      <c r="RCC10" s="5"/>
      <c r="RCD10" s="5"/>
      <c r="RCE10" s="5"/>
      <c r="RCF10" s="5"/>
      <c r="RCG10" s="5"/>
      <c r="RCH10" s="5"/>
      <c r="RCI10" s="5"/>
      <c r="RCJ10" s="5"/>
      <c r="RCK10" s="5"/>
      <c r="RCL10" s="5"/>
      <c r="RCM10" s="5"/>
      <c r="RCN10" s="5"/>
      <c r="RCO10" s="5"/>
      <c r="RCP10" s="5"/>
      <c r="RCQ10" s="5"/>
      <c r="RCR10" s="5"/>
      <c r="RCS10" s="5"/>
      <c r="RCT10" s="5"/>
      <c r="RCU10" s="5"/>
      <c r="RCV10" s="5"/>
      <c r="RCW10" s="5"/>
      <c r="RCX10" s="5"/>
      <c r="RCY10" s="5"/>
      <c r="RCZ10" s="5"/>
      <c r="RDA10" s="5"/>
      <c r="RDB10" s="5"/>
      <c r="RDC10" s="5"/>
      <c r="RDD10" s="5"/>
      <c r="RDE10" s="5"/>
      <c r="RDF10" s="5"/>
      <c r="RDG10" s="5"/>
      <c r="RDH10" s="5"/>
      <c r="RDI10" s="5"/>
      <c r="RDJ10" s="5"/>
      <c r="RDK10" s="5"/>
      <c r="RDL10" s="5"/>
      <c r="RDM10" s="5"/>
      <c r="RDN10" s="5"/>
      <c r="RDO10" s="5"/>
      <c r="RDP10" s="5"/>
      <c r="RDQ10" s="5"/>
      <c r="RDR10" s="5"/>
      <c r="RDS10" s="5"/>
      <c r="RDT10" s="5"/>
      <c r="RDU10" s="5"/>
      <c r="RDV10" s="5"/>
      <c r="RDW10" s="5"/>
      <c r="RDX10" s="5"/>
      <c r="RDY10" s="5"/>
      <c r="RDZ10" s="5"/>
      <c r="REA10" s="5"/>
      <c r="REB10" s="5"/>
      <c r="REC10" s="5"/>
      <c r="RED10" s="5"/>
      <c r="REE10" s="5"/>
      <c r="REF10" s="5"/>
      <c r="REG10" s="5"/>
      <c r="REH10" s="5"/>
      <c r="REI10" s="5"/>
      <c r="REJ10" s="5"/>
      <c r="REK10" s="5"/>
      <c r="REL10" s="5"/>
      <c r="REM10" s="5"/>
      <c r="REN10" s="5"/>
      <c r="REO10" s="5"/>
      <c r="REP10" s="5"/>
      <c r="REQ10" s="5"/>
      <c r="RER10" s="5"/>
      <c r="RES10" s="5"/>
      <c r="RET10" s="5"/>
      <c r="REU10" s="5"/>
      <c r="REV10" s="5"/>
      <c r="REW10" s="5"/>
      <c r="REX10" s="5"/>
      <c r="REY10" s="5"/>
      <c r="REZ10" s="5"/>
      <c r="RFA10" s="5"/>
      <c r="RFB10" s="5"/>
      <c r="RFC10" s="5"/>
      <c r="RFD10" s="5"/>
      <c r="RFE10" s="5"/>
      <c r="RFF10" s="5"/>
      <c r="RFG10" s="5"/>
      <c r="RFH10" s="5"/>
      <c r="RFI10" s="5"/>
      <c r="RFJ10" s="5"/>
      <c r="RFK10" s="5"/>
      <c r="RFL10" s="5"/>
      <c r="RFM10" s="5"/>
      <c r="RFN10" s="5"/>
      <c r="RFO10" s="5"/>
      <c r="RFP10" s="5"/>
      <c r="RFQ10" s="5"/>
      <c r="RFR10" s="5"/>
      <c r="RFS10" s="5"/>
      <c r="RFT10" s="5"/>
      <c r="RFU10" s="5"/>
      <c r="RFV10" s="5"/>
      <c r="RFW10" s="5"/>
      <c r="RFX10" s="5"/>
      <c r="RFY10" s="5"/>
      <c r="RFZ10" s="5"/>
      <c r="RGA10" s="5"/>
      <c r="RGB10" s="5"/>
      <c r="RGC10" s="5"/>
      <c r="RGD10" s="5"/>
      <c r="RGE10" s="5"/>
      <c r="RGF10" s="5"/>
      <c r="RGG10" s="5"/>
      <c r="RGH10" s="5"/>
      <c r="RGI10" s="5"/>
      <c r="RGJ10" s="5"/>
      <c r="RGK10" s="5"/>
      <c r="RGL10" s="5"/>
      <c r="RGM10" s="5"/>
      <c r="RGN10" s="5"/>
      <c r="RGO10" s="5"/>
      <c r="RGP10" s="5"/>
      <c r="RGQ10" s="5"/>
      <c r="RGR10" s="5"/>
      <c r="RGS10" s="5"/>
      <c r="RGT10" s="5"/>
      <c r="RGU10" s="5"/>
      <c r="RGV10" s="5"/>
      <c r="RGW10" s="5"/>
      <c r="RGX10" s="5"/>
      <c r="RGY10" s="5"/>
      <c r="RGZ10" s="5"/>
      <c r="RHA10" s="5"/>
      <c r="RHB10" s="5"/>
      <c r="RHC10" s="5"/>
      <c r="RHD10" s="5"/>
      <c r="RHE10" s="5"/>
      <c r="RHF10" s="5"/>
      <c r="RHG10" s="5"/>
      <c r="RHH10" s="5"/>
      <c r="RHI10" s="5"/>
      <c r="RHJ10" s="5"/>
      <c r="RHK10" s="5"/>
      <c r="RHL10" s="5"/>
      <c r="RHM10" s="5"/>
      <c r="RHN10" s="5"/>
      <c r="RHO10" s="5"/>
      <c r="RHP10" s="5"/>
      <c r="RHQ10" s="5"/>
      <c r="RHR10" s="5"/>
      <c r="RHS10" s="5"/>
      <c r="RHT10" s="5"/>
      <c r="RHU10" s="5"/>
      <c r="RHV10" s="5"/>
      <c r="RHW10" s="5"/>
      <c r="RHX10" s="5"/>
      <c r="RHY10" s="5"/>
      <c r="RHZ10" s="5"/>
      <c r="RIA10" s="5"/>
      <c r="RIB10" s="5"/>
      <c r="RIC10" s="5"/>
      <c r="RID10" s="5"/>
      <c r="RIE10" s="5"/>
      <c r="RIF10" s="5"/>
      <c r="RIG10" s="5"/>
      <c r="RIH10" s="5"/>
      <c r="RII10" s="5"/>
      <c r="RIJ10" s="5"/>
      <c r="RIK10" s="5"/>
      <c r="RIL10" s="5"/>
      <c r="RIM10" s="5"/>
      <c r="RIN10" s="5"/>
      <c r="RIO10" s="5"/>
      <c r="RIP10" s="5"/>
      <c r="RIQ10" s="5"/>
      <c r="RIR10" s="5"/>
      <c r="RIS10" s="5"/>
      <c r="RIT10" s="5"/>
      <c r="RIU10" s="5"/>
      <c r="RIV10" s="5"/>
      <c r="RIW10" s="5"/>
      <c r="RIX10" s="5"/>
      <c r="RIY10" s="5"/>
      <c r="RIZ10" s="5"/>
      <c r="RJA10" s="5"/>
      <c r="RJB10" s="5"/>
      <c r="RJC10" s="5"/>
      <c r="RJD10" s="5"/>
      <c r="RJE10" s="5"/>
      <c r="RJF10" s="5"/>
      <c r="RJG10" s="5"/>
      <c r="RJH10" s="5"/>
      <c r="RJI10" s="5"/>
      <c r="RJJ10" s="5"/>
      <c r="RJK10" s="5"/>
      <c r="RJL10" s="5"/>
      <c r="RJM10" s="5"/>
      <c r="RJN10" s="5"/>
      <c r="RJO10" s="5"/>
      <c r="RJP10" s="5"/>
      <c r="RJQ10" s="5"/>
      <c r="RJR10" s="5"/>
      <c r="RJS10" s="5"/>
      <c r="RJT10" s="5"/>
      <c r="RJU10" s="5"/>
      <c r="RJV10" s="5"/>
      <c r="RJW10" s="5"/>
      <c r="RJX10" s="5"/>
      <c r="RJY10" s="5"/>
      <c r="RJZ10" s="5"/>
      <c r="RKA10" s="5"/>
      <c r="RKB10" s="5"/>
      <c r="RKC10" s="5"/>
      <c r="RKD10" s="5"/>
      <c r="RKE10" s="5"/>
      <c r="RKF10" s="5"/>
      <c r="RKG10" s="5"/>
      <c r="RKH10" s="5"/>
      <c r="RKI10" s="5"/>
      <c r="RKJ10" s="5"/>
      <c r="RKK10" s="5"/>
      <c r="RKL10" s="5"/>
      <c r="RKM10" s="5"/>
      <c r="RKN10" s="5"/>
      <c r="RKO10" s="5"/>
      <c r="RKP10" s="5"/>
      <c r="RKQ10" s="5"/>
      <c r="RKR10" s="5"/>
      <c r="RKS10" s="5"/>
      <c r="RKT10" s="5"/>
      <c r="RKU10" s="5"/>
      <c r="RKV10" s="5"/>
      <c r="RKW10" s="5"/>
      <c r="RKX10" s="5"/>
      <c r="RKY10" s="5"/>
      <c r="RKZ10" s="5"/>
      <c r="RLA10" s="5"/>
      <c r="RLB10" s="5"/>
      <c r="RLC10" s="5"/>
      <c r="RLD10" s="5"/>
      <c r="RLE10" s="5"/>
      <c r="RLF10" s="5"/>
      <c r="RLG10" s="5"/>
      <c r="RLH10" s="5"/>
      <c r="RLI10" s="5"/>
      <c r="RLJ10" s="5"/>
      <c r="RLK10" s="5"/>
      <c r="RLL10" s="5"/>
      <c r="RLM10" s="5"/>
      <c r="RLN10" s="5"/>
      <c r="RLO10" s="5"/>
      <c r="RLP10" s="5"/>
      <c r="RLQ10" s="5"/>
      <c r="RLR10" s="5"/>
      <c r="RLS10" s="5"/>
      <c r="RLT10" s="5"/>
      <c r="RLU10" s="5"/>
      <c r="RLV10" s="5"/>
      <c r="RLW10" s="5"/>
      <c r="RLX10" s="5"/>
      <c r="RLY10" s="5"/>
      <c r="RLZ10" s="5"/>
      <c r="RMA10" s="5"/>
      <c r="RMB10" s="5"/>
      <c r="RMC10" s="5"/>
      <c r="RMD10" s="5"/>
      <c r="RME10" s="5"/>
      <c r="RMF10" s="5"/>
      <c r="RMG10" s="5"/>
      <c r="RMH10" s="5"/>
      <c r="RMI10" s="5"/>
      <c r="RMJ10" s="5"/>
      <c r="RMK10" s="5"/>
      <c r="RML10" s="5"/>
      <c r="RMM10" s="5"/>
      <c r="RMN10" s="5"/>
      <c r="RMO10" s="5"/>
      <c r="RMP10" s="5"/>
      <c r="RMQ10" s="5"/>
      <c r="RMR10" s="5"/>
      <c r="RMS10" s="5"/>
      <c r="RMT10" s="5"/>
      <c r="RMU10" s="5"/>
      <c r="RMV10" s="5"/>
      <c r="RMW10" s="5"/>
      <c r="RMX10" s="5"/>
      <c r="RMY10" s="5"/>
      <c r="RMZ10" s="5"/>
      <c r="RNA10" s="5"/>
      <c r="RNB10" s="5"/>
      <c r="RNC10" s="5"/>
      <c r="RND10" s="5"/>
      <c r="RNE10" s="5"/>
      <c r="RNF10" s="5"/>
      <c r="RNG10" s="5"/>
      <c r="RNH10" s="5"/>
      <c r="RNI10" s="5"/>
      <c r="RNJ10" s="5"/>
      <c r="RNK10" s="5"/>
      <c r="RNL10" s="5"/>
      <c r="RNM10" s="5"/>
      <c r="RNN10" s="5"/>
      <c r="RNO10" s="5"/>
      <c r="RNP10" s="5"/>
      <c r="RNQ10" s="5"/>
      <c r="RNR10" s="5"/>
      <c r="RNS10" s="5"/>
      <c r="RNT10" s="5"/>
      <c r="RNU10" s="5"/>
      <c r="RNV10" s="5"/>
      <c r="RNW10" s="5"/>
      <c r="RNX10" s="5"/>
      <c r="RNY10" s="5"/>
      <c r="RNZ10" s="5"/>
      <c r="ROA10" s="5"/>
      <c r="ROB10" s="5"/>
      <c r="ROC10" s="5"/>
      <c r="ROD10" s="5"/>
      <c r="ROE10" s="5"/>
      <c r="ROF10" s="5"/>
      <c r="ROG10" s="5"/>
      <c r="ROH10" s="5"/>
      <c r="ROI10" s="5"/>
      <c r="ROJ10" s="5"/>
      <c r="ROK10" s="5"/>
      <c r="ROL10" s="5"/>
      <c r="ROM10" s="5"/>
      <c r="RON10" s="5"/>
      <c r="ROO10" s="5"/>
      <c r="ROP10" s="5"/>
      <c r="ROQ10" s="5"/>
      <c r="ROR10" s="5"/>
      <c r="ROS10" s="5"/>
      <c r="ROT10" s="5"/>
      <c r="ROU10" s="5"/>
      <c r="ROV10" s="5"/>
      <c r="ROW10" s="5"/>
      <c r="ROX10" s="5"/>
      <c r="ROY10" s="5"/>
      <c r="ROZ10" s="5"/>
      <c r="RPA10" s="5"/>
      <c r="RPB10" s="5"/>
      <c r="RPC10" s="5"/>
      <c r="RPD10" s="5"/>
      <c r="RPE10" s="5"/>
      <c r="RPF10" s="5"/>
      <c r="RPG10" s="5"/>
      <c r="RPH10" s="5"/>
      <c r="RPI10" s="5"/>
      <c r="RPJ10" s="5"/>
      <c r="RPK10" s="5"/>
      <c r="RPL10" s="5"/>
      <c r="RPM10" s="5"/>
      <c r="RPN10" s="5"/>
      <c r="RPO10" s="5"/>
      <c r="RPP10" s="5"/>
      <c r="RPQ10" s="5"/>
      <c r="RPR10" s="5"/>
      <c r="RPS10" s="5"/>
      <c r="RPT10" s="5"/>
      <c r="RPU10" s="5"/>
      <c r="RPV10" s="5"/>
      <c r="RPW10" s="5"/>
      <c r="RPX10" s="5"/>
      <c r="RPY10" s="5"/>
      <c r="RPZ10" s="5"/>
      <c r="RQA10" s="5"/>
      <c r="RQB10" s="5"/>
      <c r="RQC10" s="5"/>
      <c r="RQD10" s="5"/>
      <c r="RQE10" s="5"/>
      <c r="RQF10" s="5"/>
      <c r="RQG10" s="5"/>
      <c r="RQH10" s="5"/>
      <c r="RQI10" s="5"/>
      <c r="RQJ10" s="5"/>
      <c r="RQK10" s="5"/>
      <c r="RQL10" s="5"/>
      <c r="RQM10" s="5"/>
      <c r="RQN10" s="5"/>
      <c r="RQO10" s="5"/>
      <c r="RQP10" s="5"/>
      <c r="RQQ10" s="5"/>
      <c r="RQR10" s="5"/>
      <c r="RQS10" s="5"/>
      <c r="RQT10" s="5"/>
      <c r="RQU10" s="5"/>
      <c r="RQV10" s="5"/>
      <c r="RQW10" s="5"/>
      <c r="RQX10" s="5"/>
      <c r="RQY10" s="5"/>
      <c r="RQZ10" s="5"/>
      <c r="RRA10" s="5"/>
      <c r="RRB10" s="5"/>
      <c r="RRC10" s="5"/>
      <c r="RRD10" s="5"/>
      <c r="RRE10" s="5"/>
      <c r="RRF10" s="5"/>
      <c r="RRG10" s="5"/>
      <c r="RRH10" s="5"/>
      <c r="RRI10" s="5"/>
      <c r="RRJ10" s="5"/>
      <c r="RRK10" s="5"/>
      <c r="RRL10" s="5"/>
      <c r="RRM10" s="5"/>
      <c r="RRN10" s="5"/>
      <c r="RRO10" s="5"/>
      <c r="RRP10" s="5"/>
      <c r="RRQ10" s="5"/>
      <c r="RRR10" s="5"/>
      <c r="RRS10" s="5"/>
      <c r="RRT10" s="5"/>
      <c r="RRU10" s="5"/>
      <c r="RRV10" s="5"/>
      <c r="RRW10" s="5"/>
      <c r="RRX10" s="5"/>
      <c r="RRY10" s="5"/>
      <c r="RRZ10" s="5"/>
      <c r="RSA10" s="5"/>
      <c r="RSB10" s="5"/>
      <c r="RSC10" s="5"/>
      <c r="RSD10" s="5"/>
      <c r="RSE10" s="5"/>
      <c r="RSF10" s="5"/>
      <c r="RSG10" s="5"/>
      <c r="RSH10" s="5"/>
      <c r="RSI10" s="5"/>
      <c r="RSJ10" s="5"/>
      <c r="RSK10" s="5"/>
      <c r="RSL10" s="5"/>
      <c r="RSM10" s="5"/>
      <c r="RSN10" s="5"/>
      <c r="RSO10" s="5"/>
      <c r="RSP10" s="5"/>
      <c r="RSQ10" s="5"/>
      <c r="RSR10" s="5"/>
      <c r="RSS10" s="5"/>
      <c r="RST10" s="5"/>
      <c r="RSU10" s="5"/>
      <c r="RSV10" s="5"/>
      <c r="RSW10" s="5"/>
      <c r="RSX10" s="5"/>
      <c r="RSY10" s="5"/>
      <c r="RSZ10" s="5"/>
      <c r="RTA10" s="5"/>
      <c r="RTB10" s="5"/>
      <c r="RTC10" s="5"/>
      <c r="RTD10" s="5"/>
      <c r="RTE10" s="5"/>
      <c r="RTF10" s="5"/>
      <c r="RTG10" s="5"/>
      <c r="RTH10" s="5"/>
      <c r="RTI10" s="5"/>
      <c r="RTJ10" s="5"/>
      <c r="RTK10" s="5"/>
      <c r="RTL10" s="5"/>
      <c r="RTM10" s="5"/>
      <c r="RTN10" s="5"/>
      <c r="RTO10" s="5"/>
      <c r="RTP10" s="5"/>
      <c r="RTQ10" s="5"/>
      <c r="RTR10" s="5"/>
      <c r="RTS10" s="5"/>
      <c r="RTT10" s="5"/>
      <c r="RTU10" s="5"/>
      <c r="RTV10" s="5"/>
      <c r="RTW10" s="5"/>
      <c r="RTX10" s="5"/>
      <c r="RTY10" s="5"/>
      <c r="RTZ10" s="5"/>
      <c r="RUA10" s="5"/>
      <c r="RUB10" s="5"/>
      <c r="RUC10" s="5"/>
      <c r="RUD10" s="5"/>
      <c r="RUE10" s="5"/>
      <c r="RUF10" s="5"/>
      <c r="RUG10" s="5"/>
      <c r="RUH10" s="5"/>
      <c r="RUI10" s="5"/>
      <c r="RUJ10" s="5"/>
      <c r="RUK10" s="5"/>
      <c r="RUL10" s="5"/>
      <c r="RUM10" s="5"/>
      <c r="RUN10" s="5"/>
      <c r="RUO10" s="5"/>
      <c r="RUP10" s="5"/>
      <c r="RUQ10" s="5"/>
      <c r="RUR10" s="5"/>
      <c r="RUS10" s="5"/>
      <c r="RUT10" s="5"/>
      <c r="RUU10" s="5"/>
      <c r="RUV10" s="5"/>
      <c r="RUW10" s="5"/>
      <c r="RUX10" s="5"/>
      <c r="RUY10" s="5"/>
      <c r="RUZ10" s="5"/>
      <c r="RVA10" s="5"/>
      <c r="RVB10" s="5"/>
      <c r="RVC10" s="5"/>
      <c r="RVD10" s="5"/>
      <c r="RVE10" s="5"/>
      <c r="RVF10" s="5"/>
      <c r="RVG10" s="5"/>
      <c r="RVH10" s="5"/>
      <c r="RVI10" s="5"/>
      <c r="RVJ10" s="5"/>
      <c r="RVK10" s="5"/>
      <c r="RVL10" s="5"/>
      <c r="RVM10" s="5"/>
      <c r="RVN10" s="5"/>
      <c r="RVO10" s="5"/>
      <c r="RVP10" s="5"/>
      <c r="RVQ10" s="5"/>
      <c r="RVR10" s="5"/>
      <c r="RVS10" s="5"/>
      <c r="RVT10" s="5"/>
      <c r="RVU10" s="5"/>
      <c r="RVV10" s="5"/>
      <c r="RVW10" s="5"/>
      <c r="RVX10" s="5"/>
      <c r="RVY10" s="5"/>
      <c r="RVZ10" s="5"/>
      <c r="RWA10" s="5"/>
      <c r="RWB10" s="5"/>
      <c r="RWC10" s="5"/>
      <c r="RWD10" s="5"/>
      <c r="RWE10" s="5"/>
      <c r="RWF10" s="5"/>
      <c r="RWG10" s="5"/>
      <c r="RWH10" s="5"/>
      <c r="RWI10" s="5"/>
      <c r="RWJ10" s="5"/>
      <c r="RWK10" s="5"/>
      <c r="RWL10" s="5"/>
      <c r="RWM10" s="5"/>
      <c r="RWN10" s="5"/>
      <c r="RWO10" s="5"/>
      <c r="RWP10" s="5"/>
      <c r="RWQ10" s="5"/>
      <c r="RWR10" s="5"/>
      <c r="RWS10" s="5"/>
      <c r="RWT10" s="5"/>
      <c r="RWU10" s="5"/>
      <c r="RWV10" s="5"/>
      <c r="RWW10" s="5"/>
      <c r="RWX10" s="5"/>
      <c r="RWY10" s="5"/>
      <c r="RWZ10" s="5"/>
      <c r="RXA10" s="5"/>
      <c r="RXB10" s="5"/>
      <c r="RXC10" s="5"/>
      <c r="RXD10" s="5"/>
      <c r="RXE10" s="5"/>
      <c r="RXF10" s="5"/>
      <c r="RXG10" s="5"/>
      <c r="RXH10" s="5"/>
      <c r="RXI10" s="5"/>
      <c r="RXJ10" s="5"/>
      <c r="RXK10" s="5"/>
      <c r="RXL10" s="5"/>
      <c r="RXM10" s="5"/>
      <c r="RXN10" s="5"/>
      <c r="RXO10" s="5"/>
      <c r="RXP10" s="5"/>
      <c r="RXQ10" s="5"/>
      <c r="RXR10" s="5"/>
      <c r="RXS10" s="5"/>
      <c r="RXT10" s="5"/>
      <c r="RXU10" s="5"/>
      <c r="RXV10" s="5"/>
      <c r="RXW10" s="5"/>
      <c r="RXX10" s="5"/>
      <c r="RXY10" s="5"/>
      <c r="RXZ10" s="5"/>
      <c r="RYA10" s="5"/>
      <c r="RYB10" s="5"/>
      <c r="RYC10" s="5"/>
      <c r="RYD10" s="5"/>
      <c r="RYE10" s="5"/>
      <c r="RYF10" s="5"/>
      <c r="RYG10" s="5"/>
      <c r="RYH10" s="5"/>
      <c r="RYI10" s="5"/>
      <c r="RYJ10" s="5"/>
      <c r="RYK10" s="5"/>
      <c r="RYL10" s="5"/>
      <c r="RYM10" s="5"/>
      <c r="RYN10" s="5"/>
      <c r="RYO10" s="5"/>
      <c r="RYP10" s="5"/>
      <c r="RYQ10" s="5"/>
      <c r="RYR10" s="5"/>
      <c r="RYS10" s="5"/>
      <c r="RYT10" s="5"/>
      <c r="RYU10" s="5"/>
      <c r="RYV10" s="5"/>
      <c r="RYW10" s="5"/>
      <c r="RYX10" s="5"/>
      <c r="RYY10" s="5"/>
      <c r="RYZ10" s="5"/>
      <c r="RZA10" s="5"/>
      <c r="RZB10" s="5"/>
      <c r="RZC10" s="5"/>
      <c r="RZD10" s="5"/>
      <c r="RZE10" s="5"/>
      <c r="RZF10" s="5"/>
      <c r="RZG10" s="5"/>
      <c r="RZH10" s="5"/>
      <c r="RZI10" s="5"/>
      <c r="RZJ10" s="5"/>
      <c r="RZK10" s="5"/>
      <c r="RZL10" s="5"/>
      <c r="RZM10" s="5"/>
      <c r="RZN10" s="5"/>
      <c r="RZO10" s="5"/>
      <c r="RZP10" s="5"/>
      <c r="RZQ10" s="5"/>
      <c r="RZR10" s="5"/>
      <c r="RZS10" s="5"/>
      <c r="RZT10" s="5"/>
      <c r="RZU10" s="5"/>
      <c r="RZV10" s="5"/>
      <c r="RZW10" s="5"/>
      <c r="RZX10" s="5"/>
      <c r="RZY10" s="5"/>
      <c r="RZZ10" s="5"/>
      <c r="SAA10" s="5"/>
      <c r="SAB10" s="5"/>
      <c r="SAC10" s="5"/>
      <c r="SAD10" s="5"/>
      <c r="SAE10" s="5"/>
      <c r="SAF10" s="5"/>
      <c r="SAG10" s="5"/>
      <c r="SAH10" s="5"/>
      <c r="SAI10" s="5"/>
      <c r="SAJ10" s="5"/>
      <c r="SAK10" s="5"/>
      <c r="SAL10" s="5"/>
      <c r="SAM10" s="5"/>
      <c r="SAN10" s="5"/>
      <c r="SAO10" s="5"/>
      <c r="SAP10" s="5"/>
      <c r="SAQ10" s="5"/>
      <c r="SAR10" s="5"/>
      <c r="SAS10" s="5"/>
      <c r="SAT10" s="5"/>
      <c r="SAU10" s="5"/>
      <c r="SAV10" s="5"/>
      <c r="SAW10" s="5"/>
      <c r="SAX10" s="5"/>
      <c r="SAY10" s="5"/>
      <c r="SAZ10" s="5"/>
      <c r="SBA10" s="5"/>
      <c r="SBB10" s="5"/>
      <c r="SBC10" s="5"/>
      <c r="SBD10" s="5"/>
      <c r="SBE10" s="5"/>
      <c r="SBF10" s="5"/>
      <c r="SBG10" s="5"/>
      <c r="SBH10" s="5"/>
      <c r="SBI10" s="5"/>
      <c r="SBJ10" s="5"/>
      <c r="SBK10" s="5"/>
      <c r="SBL10" s="5"/>
      <c r="SBM10" s="5"/>
      <c r="SBN10" s="5"/>
      <c r="SBO10" s="5"/>
      <c r="SBP10" s="5"/>
      <c r="SBQ10" s="5"/>
      <c r="SBR10" s="5"/>
      <c r="SBS10" s="5"/>
      <c r="SBT10" s="5"/>
      <c r="SBU10" s="5"/>
      <c r="SBV10" s="5"/>
      <c r="SBW10" s="5"/>
      <c r="SBX10" s="5"/>
      <c r="SBY10" s="5"/>
      <c r="SBZ10" s="5"/>
      <c r="SCA10" s="5"/>
      <c r="SCB10" s="5"/>
      <c r="SCC10" s="5"/>
      <c r="SCD10" s="5"/>
      <c r="SCE10" s="5"/>
      <c r="SCF10" s="5"/>
      <c r="SCG10" s="5"/>
      <c r="SCH10" s="5"/>
      <c r="SCI10" s="5"/>
      <c r="SCJ10" s="5"/>
      <c r="SCK10" s="5"/>
      <c r="SCL10" s="5"/>
      <c r="SCM10" s="5"/>
      <c r="SCN10" s="5"/>
      <c r="SCO10" s="5"/>
      <c r="SCP10" s="5"/>
      <c r="SCQ10" s="5"/>
      <c r="SCR10" s="5"/>
      <c r="SCS10" s="5"/>
      <c r="SCT10" s="5"/>
      <c r="SCU10" s="5"/>
      <c r="SCV10" s="5"/>
      <c r="SCW10" s="5"/>
      <c r="SCX10" s="5"/>
      <c r="SCY10" s="5"/>
      <c r="SCZ10" s="5"/>
      <c r="SDA10" s="5"/>
      <c r="SDB10" s="5"/>
      <c r="SDC10" s="5"/>
      <c r="SDD10" s="5"/>
      <c r="SDE10" s="5"/>
      <c r="SDF10" s="5"/>
      <c r="SDG10" s="5"/>
      <c r="SDH10" s="5"/>
      <c r="SDI10" s="5"/>
      <c r="SDJ10" s="5"/>
      <c r="SDK10" s="5"/>
      <c r="SDL10" s="5"/>
      <c r="SDM10" s="5"/>
      <c r="SDN10" s="5"/>
      <c r="SDO10" s="5"/>
      <c r="SDP10" s="5"/>
      <c r="SDQ10" s="5"/>
      <c r="SDR10" s="5"/>
      <c r="SDS10" s="5"/>
      <c r="SDT10" s="5"/>
      <c r="SDU10" s="5"/>
      <c r="SDV10" s="5"/>
      <c r="SDW10" s="5"/>
      <c r="SDX10" s="5"/>
      <c r="SDY10" s="5"/>
      <c r="SDZ10" s="5"/>
      <c r="SEA10" s="5"/>
      <c r="SEB10" s="5"/>
      <c r="SEC10" s="5"/>
      <c r="SED10" s="5"/>
      <c r="SEE10" s="5"/>
      <c r="SEF10" s="5"/>
      <c r="SEG10" s="5"/>
      <c r="SEH10" s="5"/>
      <c r="SEI10" s="5"/>
      <c r="SEJ10" s="5"/>
      <c r="SEK10" s="5"/>
      <c r="SEL10" s="5"/>
      <c r="SEM10" s="5"/>
      <c r="SEN10" s="5"/>
      <c r="SEO10" s="5"/>
      <c r="SEP10" s="5"/>
      <c r="SEQ10" s="5"/>
      <c r="SER10" s="5"/>
      <c r="SES10" s="5"/>
      <c r="SET10" s="5"/>
      <c r="SEU10" s="5"/>
      <c r="SEV10" s="5"/>
      <c r="SEW10" s="5"/>
      <c r="SEX10" s="5"/>
      <c r="SEY10" s="5"/>
      <c r="SEZ10" s="5"/>
      <c r="SFA10" s="5"/>
      <c r="SFB10" s="5"/>
      <c r="SFC10" s="5"/>
      <c r="SFD10" s="5"/>
      <c r="SFE10" s="5"/>
      <c r="SFF10" s="5"/>
      <c r="SFG10" s="5"/>
      <c r="SFH10" s="5"/>
      <c r="SFI10" s="5"/>
      <c r="SFJ10" s="5"/>
      <c r="SFK10" s="5"/>
      <c r="SFL10" s="5"/>
      <c r="SFM10" s="5"/>
      <c r="SFN10" s="5"/>
      <c r="SFO10" s="5"/>
      <c r="SFP10" s="5"/>
      <c r="SFQ10" s="5"/>
      <c r="SFR10" s="5"/>
      <c r="SFS10" s="5"/>
      <c r="SFT10" s="5"/>
      <c r="SFU10" s="5"/>
      <c r="SFV10" s="5"/>
      <c r="SFW10" s="5"/>
      <c r="SFX10" s="5"/>
      <c r="SFY10" s="5"/>
      <c r="SFZ10" s="5"/>
      <c r="SGA10" s="5"/>
      <c r="SGB10" s="5"/>
      <c r="SGC10" s="5"/>
      <c r="SGD10" s="5"/>
      <c r="SGE10" s="5"/>
      <c r="SGF10" s="5"/>
      <c r="SGG10" s="5"/>
      <c r="SGH10" s="5"/>
      <c r="SGI10" s="5"/>
      <c r="SGJ10" s="5"/>
      <c r="SGK10" s="5"/>
      <c r="SGL10" s="5"/>
      <c r="SGM10" s="5"/>
      <c r="SGN10" s="5"/>
      <c r="SGO10" s="5"/>
      <c r="SGP10" s="5"/>
      <c r="SGQ10" s="5"/>
      <c r="SGR10" s="5"/>
      <c r="SGS10" s="5"/>
      <c r="SGT10" s="5"/>
      <c r="SGU10" s="5"/>
      <c r="SGV10" s="5"/>
      <c r="SGW10" s="5"/>
      <c r="SGX10" s="5"/>
      <c r="SGY10" s="5"/>
      <c r="SGZ10" s="5"/>
      <c r="SHA10" s="5"/>
      <c r="SHB10" s="5"/>
      <c r="SHC10" s="5"/>
      <c r="SHD10" s="5"/>
      <c r="SHE10" s="5"/>
      <c r="SHF10" s="5"/>
      <c r="SHG10" s="5"/>
      <c r="SHH10" s="5"/>
      <c r="SHI10" s="5"/>
      <c r="SHJ10" s="5"/>
      <c r="SHK10" s="5"/>
      <c r="SHL10" s="5"/>
      <c r="SHM10" s="5"/>
      <c r="SHN10" s="5"/>
      <c r="SHO10" s="5"/>
      <c r="SHP10" s="5"/>
      <c r="SHQ10" s="5"/>
      <c r="SHR10" s="5"/>
      <c r="SHS10" s="5"/>
      <c r="SHT10" s="5"/>
      <c r="SHU10" s="5"/>
      <c r="SHV10" s="5"/>
      <c r="SHW10" s="5"/>
      <c r="SHX10" s="5"/>
      <c r="SHY10" s="5"/>
      <c r="SHZ10" s="5"/>
      <c r="SIA10" s="5"/>
      <c r="SIB10" s="5"/>
      <c r="SIC10" s="5"/>
      <c r="SID10" s="5"/>
      <c r="SIE10" s="5"/>
      <c r="SIF10" s="5"/>
      <c r="SIG10" s="5"/>
      <c r="SIH10" s="5"/>
      <c r="SII10" s="5"/>
      <c r="SIJ10" s="5"/>
      <c r="SIK10" s="5"/>
      <c r="SIL10" s="5"/>
      <c r="SIM10" s="5"/>
      <c r="SIN10" s="5"/>
      <c r="SIO10" s="5"/>
      <c r="SIP10" s="5"/>
      <c r="SIQ10" s="5"/>
      <c r="SIR10" s="5"/>
      <c r="SIS10" s="5"/>
      <c r="SIT10" s="5"/>
      <c r="SIU10" s="5"/>
      <c r="SIV10" s="5"/>
      <c r="SIW10" s="5"/>
      <c r="SIX10" s="5"/>
      <c r="SIY10" s="5"/>
      <c r="SIZ10" s="5"/>
      <c r="SJA10" s="5"/>
      <c r="SJB10" s="5"/>
      <c r="SJC10" s="5"/>
      <c r="SJD10" s="5"/>
      <c r="SJE10" s="5"/>
      <c r="SJF10" s="5"/>
      <c r="SJG10" s="5"/>
      <c r="SJH10" s="5"/>
      <c r="SJI10" s="5"/>
      <c r="SJJ10" s="5"/>
      <c r="SJK10" s="5"/>
      <c r="SJL10" s="5"/>
      <c r="SJM10" s="5"/>
      <c r="SJN10" s="5"/>
      <c r="SJO10" s="5"/>
      <c r="SJP10" s="5"/>
      <c r="SJQ10" s="5"/>
      <c r="SJR10" s="5"/>
      <c r="SJS10" s="5"/>
      <c r="SJT10" s="5"/>
      <c r="SJU10" s="5"/>
      <c r="SJV10" s="5"/>
      <c r="SJW10" s="5"/>
      <c r="SJX10" s="5"/>
      <c r="SJY10" s="5"/>
      <c r="SJZ10" s="5"/>
      <c r="SKA10" s="5"/>
      <c r="SKB10" s="5"/>
      <c r="SKC10" s="5"/>
      <c r="SKD10" s="5"/>
      <c r="SKE10" s="5"/>
      <c r="SKF10" s="5"/>
      <c r="SKG10" s="5"/>
      <c r="SKH10" s="5"/>
      <c r="SKI10" s="5"/>
      <c r="SKJ10" s="5"/>
      <c r="SKK10" s="5"/>
      <c r="SKL10" s="5"/>
      <c r="SKM10" s="5"/>
      <c r="SKN10" s="5"/>
      <c r="SKO10" s="5"/>
      <c r="SKP10" s="5"/>
      <c r="SKQ10" s="5"/>
      <c r="SKR10" s="5"/>
      <c r="SKS10" s="5"/>
      <c r="SKT10" s="5"/>
      <c r="SKU10" s="5"/>
      <c r="SKV10" s="5"/>
      <c r="SKW10" s="5"/>
      <c r="SKX10" s="5"/>
      <c r="SKY10" s="5"/>
      <c r="SKZ10" s="5"/>
      <c r="SLA10" s="5"/>
      <c r="SLB10" s="5"/>
      <c r="SLC10" s="5"/>
      <c r="SLD10" s="5"/>
      <c r="SLE10" s="5"/>
      <c r="SLF10" s="5"/>
      <c r="SLG10" s="5"/>
      <c r="SLH10" s="5"/>
      <c r="SLI10" s="5"/>
      <c r="SLJ10" s="5"/>
      <c r="SLK10" s="5"/>
      <c r="SLL10" s="5"/>
      <c r="SLM10" s="5"/>
      <c r="SLN10" s="5"/>
      <c r="SLO10" s="5"/>
      <c r="SLP10" s="5"/>
      <c r="SLQ10" s="5"/>
      <c r="SLR10" s="5"/>
      <c r="SLS10" s="5"/>
      <c r="SLT10" s="5"/>
      <c r="SLU10" s="5"/>
      <c r="SLV10" s="5"/>
      <c r="SLW10" s="5"/>
      <c r="SLX10" s="5"/>
      <c r="SLY10" s="5"/>
      <c r="SLZ10" s="5"/>
      <c r="SMA10" s="5"/>
      <c r="SMB10" s="5"/>
      <c r="SMC10" s="5"/>
      <c r="SMD10" s="5"/>
      <c r="SME10" s="5"/>
      <c r="SMF10" s="5"/>
      <c r="SMG10" s="5"/>
      <c r="SMH10" s="5"/>
      <c r="SMI10" s="5"/>
      <c r="SMJ10" s="5"/>
      <c r="SMK10" s="5"/>
      <c r="SML10" s="5"/>
      <c r="SMM10" s="5"/>
      <c r="SMN10" s="5"/>
      <c r="SMO10" s="5"/>
      <c r="SMP10" s="5"/>
      <c r="SMQ10" s="5"/>
      <c r="SMR10" s="5"/>
      <c r="SMS10" s="5"/>
      <c r="SMT10" s="5"/>
      <c r="SMU10" s="5"/>
      <c r="SMV10" s="5"/>
      <c r="SMW10" s="5"/>
      <c r="SMX10" s="5"/>
      <c r="SMY10" s="5"/>
      <c r="SMZ10" s="5"/>
      <c r="SNA10" s="5"/>
      <c r="SNB10" s="5"/>
      <c r="SNC10" s="5"/>
      <c r="SND10" s="5"/>
      <c r="SNE10" s="5"/>
      <c r="SNF10" s="5"/>
      <c r="SNG10" s="5"/>
      <c r="SNH10" s="5"/>
      <c r="SNI10" s="5"/>
      <c r="SNJ10" s="5"/>
      <c r="SNK10" s="5"/>
      <c r="SNL10" s="5"/>
      <c r="SNM10" s="5"/>
      <c r="SNN10" s="5"/>
      <c r="SNO10" s="5"/>
      <c r="SNP10" s="5"/>
      <c r="SNQ10" s="5"/>
      <c r="SNR10" s="5"/>
      <c r="SNS10" s="5"/>
      <c r="SNT10" s="5"/>
      <c r="SNU10" s="5"/>
      <c r="SNV10" s="5"/>
      <c r="SNW10" s="5"/>
      <c r="SNX10" s="5"/>
      <c r="SNY10" s="5"/>
      <c r="SNZ10" s="5"/>
      <c r="SOA10" s="5"/>
      <c r="SOB10" s="5"/>
      <c r="SOC10" s="5"/>
      <c r="SOD10" s="5"/>
      <c r="SOE10" s="5"/>
      <c r="SOF10" s="5"/>
      <c r="SOG10" s="5"/>
      <c r="SOH10" s="5"/>
      <c r="SOI10" s="5"/>
      <c r="SOJ10" s="5"/>
      <c r="SOK10" s="5"/>
      <c r="SOL10" s="5"/>
      <c r="SOM10" s="5"/>
      <c r="SON10" s="5"/>
      <c r="SOO10" s="5"/>
      <c r="SOP10" s="5"/>
      <c r="SOQ10" s="5"/>
      <c r="SOR10" s="5"/>
      <c r="SOS10" s="5"/>
      <c r="SOT10" s="5"/>
      <c r="SOU10" s="5"/>
      <c r="SOV10" s="5"/>
      <c r="SOW10" s="5"/>
      <c r="SOX10" s="5"/>
      <c r="SOY10" s="5"/>
      <c r="SOZ10" s="5"/>
      <c r="SPA10" s="5"/>
      <c r="SPB10" s="5"/>
      <c r="SPC10" s="5"/>
      <c r="SPD10" s="5"/>
      <c r="SPE10" s="5"/>
      <c r="SPF10" s="5"/>
      <c r="SPG10" s="5"/>
      <c r="SPH10" s="5"/>
      <c r="SPI10" s="5"/>
      <c r="SPJ10" s="5"/>
      <c r="SPK10" s="5"/>
      <c r="SPL10" s="5"/>
      <c r="SPM10" s="5"/>
      <c r="SPN10" s="5"/>
      <c r="SPO10" s="5"/>
      <c r="SPP10" s="5"/>
      <c r="SPQ10" s="5"/>
      <c r="SPR10" s="5"/>
      <c r="SPS10" s="5"/>
      <c r="SPT10" s="5"/>
      <c r="SPU10" s="5"/>
      <c r="SPV10" s="5"/>
      <c r="SPW10" s="5"/>
      <c r="SPX10" s="5"/>
      <c r="SPY10" s="5"/>
      <c r="SPZ10" s="5"/>
      <c r="SQA10" s="5"/>
      <c r="SQB10" s="5"/>
      <c r="SQC10" s="5"/>
      <c r="SQD10" s="5"/>
      <c r="SQE10" s="5"/>
      <c r="SQF10" s="5"/>
      <c r="SQG10" s="5"/>
      <c r="SQH10" s="5"/>
      <c r="SQI10" s="5"/>
      <c r="SQJ10" s="5"/>
      <c r="SQK10" s="5"/>
      <c r="SQL10" s="5"/>
      <c r="SQM10" s="5"/>
      <c r="SQN10" s="5"/>
      <c r="SQO10" s="5"/>
      <c r="SQP10" s="5"/>
      <c r="SQQ10" s="5"/>
      <c r="SQR10" s="5"/>
      <c r="SQS10" s="5"/>
      <c r="SQT10" s="5"/>
      <c r="SQU10" s="5"/>
      <c r="SQV10" s="5"/>
      <c r="SQW10" s="5"/>
      <c r="SQX10" s="5"/>
      <c r="SQY10" s="5"/>
      <c r="SQZ10" s="5"/>
      <c r="SRA10" s="5"/>
      <c r="SRB10" s="5"/>
      <c r="SRC10" s="5"/>
      <c r="SRD10" s="5"/>
      <c r="SRE10" s="5"/>
      <c r="SRF10" s="5"/>
      <c r="SRG10" s="5"/>
      <c r="SRH10" s="5"/>
      <c r="SRI10" s="5"/>
      <c r="SRJ10" s="5"/>
      <c r="SRK10" s="5"/>
      <c r="SRL10" s="5"/>
      <c r="SRM10" s="5"/>
      <c r="SRN10" s="5"/>
      <c r="SRO10" s="5"/>
      <c r="SRP10" s="5"/>
      <c r="SRQ10" s="5"/>
      <c r="SRR10" s="5"/>
      <c r="SRS10" s="5"/>
      <c r="SRT10" s="5"/>
      <c r="SRU10" s="5"/>
      <c r="SRV10" s="5"/>
      <c r="SRW10" s="5"/>
      <c r="SRX10" s="5"/>
      <c r="SRY10" s="5"/>
      <c r="SRZ10" s="5"/>
      <c r="SSA10" s="5"/>
      <c r="SSB10" s="5"/>
      <c r="SSC10" s="5"/>
      <c r="SSD10" s="5"/>
      <c r="SSE10" s="5"/>
      <c r="SSF10" s="5"/>
      <c r="SSG10" s="5"/>
      <c r="SSH10" s="5"/>
      <c r="SSI10" s="5"/>
      <c r="SSJ10" s="5"/>
      <c r="SSK10" s="5"/>
      <c r="SSL10" s="5"/>
      <c r="SSM10" s="5"/>
      <c r="SSN10" s="5"/>
      <c r="SSO10" s="5"/>
      <c r="SSP10" s="5"/>
      <c r="SSQ10" s="5"/>
      <c r="SSR10" s="5"/>
      <c r="SSS10" s="5"/>
      <c r="SST10" s="5"/>
      <c r="SSU10" s="5"/>
      <c r="SSV10" s="5"/>
      <c r="SSW10" s="5"/>
      <c r="SSX10" s="5"/>
      <c r="SSY10" s="5"/>
      <c r="SSZ10" s="5"/>
      <c r="STA10" s="5"/>
      <c r="STB10" s="5"/>
      <c r="STC10" s="5"/>
      <c r="STD10" s="5"/>
      <c r="STE10" s="5"/>
      <c r="STF10" s="5"/>
      <c r="STG10" s="5"/>
      <c r="STH10" s="5"/>
      <c r="STI10" s="5"/>
      <c r="STJ10" s="5"/>
      <c r="STK10" s="5"/>
      <c r="STL10" s="5"/>
      <c r="STM10" s="5"/>
      <c r="STN10" s="5"/>
      <c r="STO10" s="5"/>
      <c r="STP10" s="5"/>
      <c r="STQ10" s="5"/>
      <c r="STR10" s="5"/>
      <c r="STS10" s="5"/>
      <c r="STT10" s="5"/>
      <c r="STU10" s="5"/>
      <c r="STV10" s="5"/>
      <c r="STW10" s="5"/>
      <c r="STX10" s="5"/>
      <c r="STY10" s="5"/>
      <c r="STZ10" s="5"/>
      <c r="SUA10" s="5"/>
      <c r="SUB10" s="5"/>
      <c r="SUC10" s="5"/>
      <c r="SUD10" s="5"/>
      <c r="SUE10" s="5"/>
      <c r="SUF10" s="5"/>
      <c r="SUG10" s="5"/>
      <c r="SUH10" s="5"/>
      <c r="SUI10" s="5"/>
      <c r="SUJ10" s="5"/>
      <c r="SUK10" s="5"/>
      <c r="SUL10" s="5"/>
      <c r="SUM10" s="5"/>
      <c r="SUN10" s="5"/>
      <c r="SUO10" s="5"/>
      <c r="SUP10" s="5"/>
      <c r="SUQ10" s="5"/>
      <c r="SUR10" s="5"/>
      <c r="SUS10" s="5"/>
      <c r="SUT10" s="5"/>
      <c r="SUU10" s="5"/>
      <c r="SUV10" s="5"/>
      <c r="SUW10" s="5"/>
      <c r="SUX10" s="5"/>
      <c r="SUY10" s="5"/>
      <c r="SUZ10" s="5"/>
      <c r="SVA10" s="5"/>
      <c r="SVB10" s="5"/>
      <c r="SVC10" s="5"/>
      <c r="SVD10" s="5"/>
      <c r="SVE10" s="5"/>
      <c r="SVF10" s="5"/>
      <c r="SVG10" s="5"/>
      <c r="SVH10" s="5"/>
      <c r="SVI10" s="5"/>
      <c r="SVJ10" s="5"/>
      <c r="SVK10" s="5"/>
      <c r="SVL10" s="5"/>
      <c r="SVM10" s="5"/>
      <c r="SVN10" s="5"/>
      <c r="SVO10" s="5"/>
      <c r="SVP10" s="5"/>
      <c r="SVQ10" s="5"/>
      <c r="SVR10" s="5"/>
      <c r="SVS10" s="5"/>
      <c r="SVT10" s="5"/>
      <c r="SVU10" s="5"/>
      <c r="SVV10" s="5"/>
      <c r="SVW10" s="5"/>
      <c r="SVX10" s="5"/>
      <c r="SVY10" s="5"/>
      <c r="SVZ10" s="5"/>
      <c r="SWA10" s="5"/>
      <c r="SWB10" s="5"/>
      <c r="SWC10" s="5"/>
      <c r="SWD10" s="5"/>
      <c r="SWE10" s="5"/>
      <c r="SWF10" s="5"/>
      <c r="SWG10" s="5"/>
      <c r="SWH10" s="5"/>
      <c r="SWI10" s="5"/>
      <c r="SWJ10" s="5"/>
      <c r="SWK10" s="5"/>
      <c r="SWL10" s="5"/>
      <c r="SWM10" s="5"/>
      <c r="SWN10" s="5"/>
      <c r="SWO10" s="5"/>
      <c r="SWP10" s="5"/>
      <c r="SWQ10" s="5"/>
      <c r="SWR10" s="5"/>
      <c r="SWS10" s="5"/>
      <c r="SWT10" s="5"/>
      <c r="SWU10" s="5"/>
      <c r="SWV10" s="5"/>
      <c r="SWW10" s="5"/>
      <c r="SWX10" s="5"/>
      <c r="SWY10" s="5"/>
      <c r="SWZ10" s="5"/>
      <c r="SXA10" s="5"/>
      <c r="SXB10" s="5"/>
      <c r="SXC10" s="5"/>
      <c r="SXD10" s="5"/>
      <c r="SXE10" s="5"/>
      <c r="SXF10" s="5"/>
      <c r="SXG10" s="5"/>
      <c r="SXH10" s="5"/>
      <c r="SXI10" s="5"/>
      <c r="SXJ10" s="5"/>
      <c r="SXK10" s="5"/>
      <c r="SXL10" s="5"/>
      <c r="SXM10" s="5"/>
      <c r="SXN10" s="5"/>
      <c r="SXO10" s="5"/>
      <c r="SXP10" s="5"/>
      <c r="SXQ10" s="5"/>
      <c r="SXR10" s="5"/>
      <c r="SXS10" s="5"/>
      <c r="SXT10" s="5"/>
      <c r="SXU10" s="5"/>
      <c r="SXV10" s="5"/>
      <c r="SXW10" s="5"/>
      <c r="SXX10" s="5"/>
      <c r="SXY10" s="5"/>
      <c r="SXZ10" s="5"/>
      <c r="SYA10" s="5"/>
      <c r="SYB10" s="5"/>
      <c r="SYC10" s="5"/>
      <c r="SYD10" s="5"/>
      <c r="SYE10" s="5"/>
      <c r="SYF10" s="5"/>
      <c r="SYG10" s="5"/>
      <c r="SYH10" s="5"/>
      <c r="SYI10" s="5"/>
      <c r="SYJ10" s="5"/>
      <c r="SYK10" s="5"/>
      <c r="SYL10" s="5"/>
      <c r="SYM10" s="5"/>
      <c r="SYN10" s="5"/>
      <c r="SYO10" s="5"/>
      <c r="SYP10" s="5"/>
      <c r="SYQ10" s="5"/>
      <c r="SYR10" s="5"/>
      <c r="SYS10" s="5"/>
      <c r="SYT10" s="5"/>
      <c r="SYU10" s="5"/>
      <c r="SYV10" s="5"/>
      <c r="SYW10" s="5"/>
      <c r="SYX10" s="5"/>
      <c r="SYY10" s="5"/>
      <c r="SYZ10" s="5"/>
      <c r="SZA10" s="5"/>
      <c r="SZB10" s="5"/>
      <c r="SZC10" s="5"/>
      <c r="SZD10" s="5"/>
      <c r="SZE10" s="5"/>
      <c r="SZF10" s="5"/>
      <c r="SZG10" s="5"/>
      <c r="SZH10" s="5"/>
      <c r="SZI10" s="5"/>
      <c r="SZJ10" s="5"/>
      <c r="SZK10" s="5"/>
      <c r="SZL10" s="5"/>
      <c r="SZM10" s="5"/>
      <c r="SZN10" s="5"/>
      <c r="SZO10" s="5"/>
      <c r="SZP10" s="5"/>
      <c r="SZQ10" s="5"/>
      <c r="SZR10" s="5"/>
      <c r="SZS10" s="5"/>
      <c r="SZT10" s="5"/>
      <c r="SZU10" s="5"/>
      <c r="SZV10" s="5"/>
      <c r="SZW10" s="5"/>
      <c r="SZX10" s="5"/>
      <c r="SZY10" s="5"/>
      <c r="SZZ10" s="5"/>
      <c r="TAA10" s="5"/>
      <c r="TAB10" s="5"/>
      <c r="TAC10" s="5"/>
      <c r="TAD10" s="5"/>
      <c r="TAE10" s="5"/>
      <c r="TAF10" s="5"/>
      <c r="TAG10" s="5"/>
      <c r="TAH10" s="5"/>
      <c r="TAI10" s="5"/>
      <c r="TAJ10" s="5"/>
      <c r="TAK10" s="5"/>
      <c r="TAL10" s="5"/>
      <c r="TAM10" s="5"/>
      <c r="TAN10" s="5"/>
      <c r="TAO10" s="5"/>
      <c r="TAP10" s="5"/>
      <c r="TAQ10" s="5"/>
      <c r="TAR10" s="5"/>
      <c r="TAS10" s="5"/>
      <c r="TAT10" s="5"/>
      <c r="TAU10" s="5"/>
      <c r="TAV10" s="5"/>
      <c r="TAW10" s="5"/>
      <c r="TAX10" s="5"/>
      <c r="TAY10" s="5"/>
      <c r="TAZ10" s="5"/>
      <c r="TBA10" s="5"/>
      <c r="TBB10" s="5"/>
      <c r="TBC10" s="5"/>
      <c r="TBD10" s="5"/>
      <c r="TBE10" s="5"/>
      <c r="TBF10" s="5"/>
      <c r="TBG10" s="5"/>
      <c r="TBH10" s="5"/>
      <c r="TBI10" s="5"/>
      <c r="TBJ10" s="5"/>
      <c r="TBK10" s="5"/>
      <c r="TBL10" s="5"/>
      <c r="TBM10" s="5"/>
      <c r="TBN10" s="5"/>
      <c r="TBO10" s="5"/>
      <c r="TBP10" s="5"/>
      <c r="TBQ10" s="5"/>
      <c r="TBR10" s="5"/>
      <c r="TBS10" s="5"/>
      <c r="TBT10" s="5"/>
      <c r="TBU10" s="5"/>
      <c r="TBV10" s="5"/>
      <c r="TBW10" s="5"/>
      <c r="TBX10" s="5"/>
      <c r="TBY10" s="5"/>
      <c r="TBZ10" s="5"/>
      <c r="TCA10" s="5"/>
      <c r="TCB10" s="5"/>
      <c r="TCC10" s="5"/>
      <c r="TCD10" s="5"/>
      <c r="TCE10" s="5"/>
      <c r="TCF10" s="5"/>
      <c r="TCG10" s="5"/>
      <c r="TCH10" s="5"/>
      <c r="TCI10" s="5"/>
      <c r="TCJ10" s="5"/>
      <c r="TCK10" s="5"/>
      <c r="TCL10" s="5"/>
      <c r="TCM10" s="5"/>
      <c r="TCN10" s="5"/>
      <c r="TCO10" s="5"/>
      <c r="TCP10" s="5"/>
      <c r="TCQ10" s="5"/>
      <c r="TCR10" s="5"/>
      <c r="TCS10" s="5"/>
      <c r="TCT10" s="5"/>
      <c r="TCU10" s="5"/>
      <c r="TCV10" s="5"/>
      <c r="TCW10" s="5"/>
      <c r="TCX10" s="5"/>
      <c r="TCY10" s="5"/>
      <c r="TCZ10" s="5"/>
      <c r="TDA10" s="5"/>
      <c r="TDB10" s="5"/>
      <c r="TDC10" s="5"/>
      <c r="TDD10" s="5"/>
      <c r="TDE10" s="5"/>
      <c r="TDF10" s="5"/>
      <c r="TDG10" s="5"/>
      <c r="TDH10" s="5"/>
      <c r="TDI10" s="5"/>
      <c r="TDJ10" s="5"/>
      <c r="TDK10" s="5"/>
      <c r="TDL10" s="5"/>
      <c r="TDM10" s="5"/>
      <c r="TDN10" s="5"/>
      <c r="TDO10" s="5"/>
      <c r="TDP10" s="5"/>
      <c r="TDQ10" s="5"/>
      <c r="TDR10" s="5"/>
      <c r="TDS10" s="5"/>
      <c r="TDT10" s="5"/>
      <c r="TDU10" s="5"/>
      <c r="TDV10" s="5"/>
      <c r="TDW10" s="5"/>
      <c r="TDX10" s="5"/>
      <c r="TDY10" s="5"/>
      <c r="TDZ10" s="5"/>
      <c r="TEA10" s="5"/>
      <c r="TEB10" s="5"/>
      <c r="TEC10" s="5"/>
      <c r="TED10" s="5"/>
      <c r="TEE10" s="5"/>
      <c r="TEF10" s="5"/>
      <c r="TEG10" s="5"/>
      <c r="TEH10" s="5"/>
      <c r="TEI10" s="5"/>
      <c r="TEJ10" s="5"/>
      <c r="TEK10" s="5"/>
      <c r="TEL10" s="5"/>
      <c r="TEM10" s="5"/>
      <c r="TEN10" s="5"/>
      <c r="TEO10" s="5"/>
      <c r="TEP10" s="5"/>
      <c r="TEQ10" s="5"/>
      <c r="TER10" s="5"/>
      <c r="TES10" s="5"/>
      <c r="TET10" s="5"/>
      <c r="TEU10" s="5"/>
      <c r="TEV10" s="5"/>
      <c r="TEW10" s="5"/>
      <c r="TEX10" s="5"/>
      <c r="TEY10" s="5"/>
      <c r="TEZ10" s="5"/>
      <c r="TFA10" s="5"/>
      <c r="TFB10" s="5"/>
      <c r="TFC10" s="5"/>
      <c r="TFD10" s="5"/>
      <c r="TFE10" s="5"/>
      <c r="TFF10" s="5"/>
      <c r="TFG10" s="5"/>
      <c r="TFH10" s="5"/>
      <c r="TFI10" s="5"/>
      <c r="TFJ10" s="5"/>
      <c r="TFK10" s="5"/>
      <c r="TFL10" s="5"/>
      <c r="TFM10" s="5"/>
      <c r="TFN10" s="5"/>
      <c r="TFO10" s="5"/>
      <c r="TFP10" s="5"/>
      <c r="TFQ10" s="5"/>
      <c r="TFR10" s="5"/>
      <c r="TFS10" s="5"/>
      <c r="TFT10" s="5"/>
      <c r="TFU10" s="5"/>
      <c r="TFV10" s="5"/>
      <c r="TFW10" s="5"/>
      <c r="TFX10" s="5"/>
      <c r="TFY10" s="5"/>
      <c r="TFZ10" s="5"/>
      <c r="TGA10" s="5"/>
      <c r="TGB10" s="5"/>
      <c r="TGC10" s="5"/>
      <c r="TGD10" s="5"/>
      <c r="TGE10" s="5"/>
      <c r="TGF10" s="5"/>
      <c r="TGG10" s="5"/>
      <c r="TGH10" s="5"/>
      <c r="TGI10" s="5"/>
      <c r="TGJ10" s="5"/>
      <c r="TGK10" s="5"/>
      <c r="TGL10" s="5"/>
      <c r="TGM10" s="5"/>
      <c r="TGN10" s="5"/>
      <c r="TGO10" s="5"/>
      <c r="TGP10" s="5"/>
      <c r="TGQ10" s="5"/>
      <c r="TGR10" s="5"/>
      <c r="TGS10" s="5"/>
      <c r="TGT10" s="5"/>
      <c r="TGU10" s="5"/>
      <c r="TGV10" s="5"/>
      <c r="TGW10" s="5"/>
      <c r="TGX10" s="5"/>
      <c r="TGY10" s="5"/>
      <c r="TGZ10" s="5"/>
      <c r="THA10" s="5"/>
      <c r="THB10" s="5"/>
      <c r="THC10" s="5"/>
      <c r="THD10" s="5"/>
      <c r="THE10" s="5"/>
      <c r="THF10" s="5"/>
      <c r="THG10" s="5"/>
      <c r="THH10" s="5"/>
      <c r="THI10" s="5"/>
      <c r="THJ10" s="5"/>
      <c r="THK10" s="5"/>
      <c r="THL10" s="5"/>
      <c r="THM10" s="5"/>
      <c r="THN10" s="5"/>
      <c r="THO10" s="5"/>
      <c r="THP10" s="5"/>
      <c r="THQ10" s="5"/>
      <c r="THR10" s="5"/>
      <c r="THS10" s="5"/>
      <c r="THT10" s="5"/>
      <c r="THU10" s="5"/>
      <c r="THV10" s="5"/>
      <c r="THW10" s="5"/>
      <c r="THX10" s="5"/>
      <c r="THY10" s="5"/>
      <c r="THZ10" s="5"/>
      <c r="TIA10" s="5"/>
      <c r="TIB10" s="5"/>
      <c r="TIC10" s="5"/>
      <c r="TID10" s="5"/>
      <c r="TIE10" s="5"/>
      <c r="TIF10" s="5"/>
      <c r="TIG10" s="5"/>
      <c r="TIH10" s="5"/>
      <c r="TII10" s="5"/>
      <c r="TIJ10" s="5"/>
      <c r="TIK10" s="5"/>
      <c r="TIL10" s="5"/>
      <c r="TIM10" s="5"/>
      <c r="TIN10" s="5"/>
      <c r="TIO10" s="5"/>
      <c r="TIP10" s="5"/>
      <c r="TIQ10" s="5"/>
      <c r="TIR10" s="5"/>
      <c r="TIS10" s="5"/>
      <c r="TIT10" s="5"/>
      <c r="TIU10" s="5"/>
      <c r="TIV10" s="5"/>
      <c r="TIW10" s="5"/>
      <c r="TIX10" s="5"/>
      <c r="TIY10" s="5"/>
      <c r="TIZ10" s="5"/>
      <c r="TJA10" s="5"/>
      <c r="TJB10" s="5"/>
      <c r="TJC10" s="5"/>
      <c r="TJD10" s="5"/>
      <c r="TJE10" s="5"/>
      <c r="TJF10" s="5"/>
      <c r="TJG10" s="5"/>
      <c r="TJH10" s="5"/>
      <c r="TJI10" s="5"/>
      <c r="TJJ10" s="5"/>
      <c r="TJK10" s="5"/>
      <c r="TJL10" s="5"/>
      <c r="TJM10" s="5"/>
      <c r="TJN10" s="5"/>
      <c r="TJO10" s="5"/>
      <c r="TJP10" s="5"/>
      <c r="TJQ10" s="5"/>
      <c r="TJR10" s="5"/>
      <c r="TJS10" s="5"/>
      <c r="TJT10" s="5"/>
      <c r="TJU10" s="5"/>
      <c r="TJV10" s="5"/>
      <c r="TJW10" s="5"/>
      <c r="TJX10" s="5"/>
      <c r="TJY10" s="5"/>
      <c r="TJZ10" s="5"/>
      <c r="TKA10" s="5"/>
      <c r="TKB10" s="5"/>
      <c r="TKC10" s="5"/>
      <c r="TKD10" s="5"/>
      <c r="TKE10" s="5"/>
      <c r="TKF10" s="5"/>
      <c r="TKG10" s="5"/>
      <c r="TKH10" s="5"/>
      <c r="TKI10" s="5"/>
      <c r="TKJ10" s="5"/>
      <c r="TKK10" s="5"/>
      <c r="TKL10" s="5"/>
      <c r="TKM10" s="5"/>
      <c r="TKN10" s="5"/>
      <c r="TKO10" s="5"/>
      <c r="TKP10" s="5"/>
      <c r="TKQ10" s="5"/>
      <c r="TKR10" s="5"/>
      <c r="TKS10" s="5"/>
      <c r="TKT10" s="5"/>
      <c r="TKU10" s="5"/>
      <c r="TKV10" s="5"/>
      <c r="TKW10" s="5"/>
      <c r="TKX10" s="5"/>
      <c r="TKY10" s="5"/>
      <c r="TKZ10" s="5"/>
      <c r="TLA10" s="5"/>
      <c r="TLB10" s="5"/>
      <c r="TLC10" s="5"/>
      <c r="TLD10" s="5"/>
      <c r="TLE10" s="5"/>
      <c r="TLF10" s="5"/>
      <c r="TLG10" s="5"/>
      <c r="TLH10" s="5"/>
      <c r="TLI10" s="5"/>
      <c r="TLJ10" s="5"/>
      <c r="TLK10" s="5"/>
      <c r="TLL10" s="5"/>
      <c r="TLM10" s="5"/>
      <c r="TLN10" s="5"/>
      <c r="TLO10" s="5"/>
      <c r="TLP10" s="5"/>
      <c r="TLQ10" s="5"/>
      <c r="TLR10" s="5"/>
      <c r="TLS10" s="5"/>
      <c r="TLT10" s="5"/>
      <c r="TLU10" s="5"/>
      <c r="TLV10" s="5"/>
      <c r="TLW10" s="5"/>
      <c r="TLX10" s="5"/>
      <c r="TLY10" s="5"/>
      <c r="TLZ10" s="5"/>
      <c r="TMA10" s="5"/>
      <c r="TMB10" s="5"/>
      <c r="TMC10" s="5"/>
      <c r="TMD10" s="5"/>
      <c r="TME10" s="5"/>
      <c r="TMF10" s="5"/>
      <c r="TMG10" s="5"/>
      <c r="TMH10" s="5"/>
      <c r="TMI10" s="5"/>
      <c r="TMJ10" s="5"/>
      <c r="TMK10" s="5"/>
      <c r="TML10" s="5"/>
      <c r="TMM10" s="5"/>
      <c r="TMN10" s="5"/>
      <c r="TMO10" s="5"/>
      <c r="TMP10" s="5"/>
      <c r="TMQ10" s="5"/>
      <c r="TMR10" s="5"/>
      <c r="TMS10" s="5"/>
      <c r="TMT10" s="5"/>
      <c r="TMU10" s="5"/>
      <c r="TMV10" s="5"/>
      <c r="TMW10" s="5"/>
      <c r="TMX10" s="5"/>
      <c r="TMY10" s="5"/>
      <c r="TMZ10" s="5"/>
      <c r="TNA10" s="5"/>
      <c r="TNB10" s="5"/>
      <c r="TNC10" s="5"/>
      <c r="TND10" s="5"/>
      <c r="TNE10" s="5"/>
      <c r="TNF10" s="5"/>
      <c r="TNG10" s="5"/>
      <c r="TNH10" s="5"/>
      <c r="TNI10" s="5"/>
      <c r="TNJ10" s="5"/>
      <c r="TNK10" s="5"/>
      <c r="TNL10" s="5"/>
      <c r="TNM10" s="5"/>
      <c r="TNN10" s="5"/>
      <c r="TNO10" s="5"/>
      <c r="TNP10" s="5"/>
      <c r="TNQ10" s="5"/>
      <c r="TNR10" s="5"/>
      <c r="TNS10" s="5"/>
      <c r="TNT10" s="5"/>
      <c r="TNU10" s="5"/>
      <c r="TNV10" s="5"/>
      <c r="TNW10" s="5"/>
      <c r="TNX10" s="5"/>
      <c r="TNY10" s="5"/>
      <c r="TNZ10" s="5"/>
      <c r="TOA10" s="5"/>
      <c r="TOB10" s="5"/>
      <c r="TOC10" s="5"/>
      <c r="TOD10" s="5"/>
      <c r="TOE10" s="5"/>
      <c r="TOF10" s="5"/>
      <c r="TOG10" s="5"/>
      <c r="TOH10" s="5"/>
      <c r="TOI10" s="5"/>
      <c r="TOJ10" s="5"/>
      <c r="TOK10" s="5"/>
      <c r="TOL10" s="5"/>
      <c r="TOM10" s="5"/>
      <c r="TON10" s="5"/>
      <c r="TOO10" s="5"/>
      <c r="TOP10" s="5"/>
      <c r="TOQ10" s="5"/>
      <c r="TOR10" s="5"/>
      <c r="TOS10" s="5"/>
      <c r="TOT10" s="5"/>
      <c r="TOU10" s="5"/>
      <c r="TOV10" s="5"/>
      <c r="TOW10" s="5"/>
      <c r="TOX10" s="5"/>
      <c r="TOY10" s="5"/>
      <c r="TOZ10" s="5"/>
      <c r="TPA10" s="5"/>
      <c r="TPB10" s="5"/>
      <c r="TPC10" s="5"/>
      <c r="TPD10" s="5"/>
      <c r="TPE10" s="5"/>
      <c r="TPF10" s="5"/>
      <c r="TPG10" s="5"/>
      <c r="TPH10" s="5"/>
      <c r="TPI10" s="5"/>
      <c r="TPJ10" s="5"/>
      <c r="TPK10" s="5"/>
      <c r="TPL10" s="5"/>
      <c r="TPM10" s="5"/>
      <c r="TPN10" s="5"/>
      <c r="TPO10" s="5"/>
      <c r="TPP10" s="5"/>
      <c r="TPQ10" s="5"/>
      <c r="TPR10" s="5"/>
      <c r="TPS10" s="5"/>
      <c r="TPT10" s="5"/>
      <c r="TPU10" s="5"/>
      <c r="TPV10" s="5"/>
      <c r="TPW10" s="5"/>
      <c r="TPX10" s="5"/>
      <c r="TPY10" s="5"/>
      <c r="TPZ10" s="5"/>
      <c r="TQA10" s="5"/>
      <c r="TQB10" s="5"/>
      <c r="TQC10" s="5"/>
      <c r="TQD10" s="5"/>
      <c r="TQE10" s="5"/>
      <c r="TQF10" s="5"/>
      <c r="TQG10" s="5"/>
      <c r="TQH10" s="5"/>
      <c r="TQI10" s="5"/>
      <c r="TQJ10" s="5"/>
      <c r="TQK10" s="5"/>
      <c r="TQL10" s="5"/>
      <c r="TQM10" s="5"/>
      <c r="TQN10" s="5"/>
      <c r="TQO10" s="5"/>
      <c r="TQP10" s="5"/>
      <c r="TQQ10" s="5"/>
      <c r="TQR10" s="5"/>
      <c r="TQS10" s="5"/>
      <c r="TQT10" s="5"/>
      <c r="TQU10" s="5"/>
      <c r="TQV10" s="5"/>
      <c r="TQW10" s="5"/>
      <c r="TQX10" s="5"/>
      <c r="TQY10" s="5"/>
      <c r="TQZ10" s="5"/>
      <c r="TRA10" s="5"/>
      <c r="TRB10" s="5"/>
      <c r="TRC10" s="5"/>
      <c r="TRD10" s="5"/>
      <c r="TRE10" s="5"/>
      <c r="TRF10" s="5"/>
      <c r="TRG10" s="5"/>
      <c r="TRH10" s="5"/>
      <c r="TRI10" s="5"/>
      <c r="TRJ10" s="5"/>
      <c r="TRK10" s="5"/>
      <c r="TRL10" s="5"/>
      <c r="TRM10" s="5"/>
      <c r="TRN10" s="5"/>
      <c r="TRO10" s="5"/>
      <c r="TRP10" s="5"/>
      <c r="TRQ10" s="5"/>
      <c r="TRR10" s="5"/>
      <c r="TRS10" s="5"/>
      <c r="TRT10" s="5"/>
      <c r="TRU10" s="5"/>
      <c r="TRV10" s="5"/>
      <c r="TRW10" s="5"/>
      <c r="TRX10" s="5"/>
      <c r="TRY10" s="5"/>
      <c r="TRZ10" s="5"/>
      <c r="TSA10" s="5"/>
      <c r="TSB10" s="5"/>
      <c r="TSC10" s="5"/>
      <c r="TSD10" s="5"/>
      <c r="TSE10" s="5"/>
      <c r="TSF10" s="5"/>
      <c r="TSG10" s="5"/>
      <c r="TSH10" s="5"/>
      <c r="TSI10" s="5"/>
      <c r="TSJ10" s="5"/>
      <c r="TSK10" s="5"/>
      <c r="TSL10" s="5"/>
      <c r="TSM10" s="5"/>
      <c r="TSN10" s="5"/>
      <c r="TSO10" s="5"/>
      <c r="TSP10" s="5"/>
      <c r="TSQ10" s="5"/>
      <c r="TSR10" s="5"/>
      <c r="TSS10" s="5"/>
      <c r="TST10" s="5"/>
      <c r="TSU10" s="5"/>
      <c r="TSV10" s="5"/>
      <c r="TSW10" s="5"/>
      <c r="TSX10" s="5"/>
      <c r="TSY10" s="5"/>
      <c r="TSZ10" s="5"/>
      <c r="TTA10" s="5"/>
      <c r="TTB10" s="5"/>
      <c r="TTC10" s="5"/>
      <c r="TTD10" s="5"/>
      <c r="TTE10" s="5"/>
      <c r="TTF10" s="5"/>
      <c r="TTG10" s="5"/>
      <c r="TTH10" s="5"/>
      <c r="TTI10" s="5"/>
      <c r="TTJ10" s="5"/>
      <c r="TTK10" s="5"/>
      <c r="TTL10" s="5"/>
      <c r="TTM10" s="5"/>
      <c r="TTN10" s="5"/>
      <c r="TTO10" s="5"/>
      <c r="TTP10" s="5"/>
      <c r="TTQ10" s="5"/>
      <c r="TTR10" s="5"/>
      <c r="TTS10" s="5"/>
      <c r="TTT10" s="5"/>
      <c r="TTU10" s="5"/>
      <c r="TTV10" s="5"/>
      <c r="TTW10" s="5"/>
      <c r="TTX10" s="5"/>
      <c r="TTY10" s="5"/>
      <c r="TTZ10" s="5"/>
      <c r="TUA10" s="5"/>
      <c r="TUB10" s="5"/>
      <c r="TUC10" s="5"/>
      <c r="TUD10" s="5"/>
      <c r="TUE10" s="5"/>
      <c r="TUF10" s="5"/>
      <c r="TUG10" s="5"/>
      <c r="TUH10" s="5"/>
      <c r="TUI10" s="5"/>
      <c r="TUJ10" s="5"/>
      <c r="TUK10" s="5"/>
      <c r="TUL10" s="5"/>
      <c r="TUM10" s="5"/>
      <c r="TUN10" s="5"/>
      <c r="TUO10" s="5"/>
      <c r="TUP10" s="5"/>
      <c r="TUQ10" s="5"/>
      <c r="TUR10" s="5"/>
      <c r="TUS10" s="5"/>
      <c r="TUT10" s="5"/>
      <c r="TUU10" s="5"/>
      <c r="TUV10" s="5"/>
      <c r="TUW10" s="5"/>
      <c r="TUX10" s="5"/>
      <c r="TUY10" s="5"/>
      <c r="TUZ10" s="5"/>
      <c r="TVA10" s="5"/>
      <c r="TVB10" s="5"/>
      <c r="TVC10" s="5"/>
      <c r="TVD10" s="5"/>
      <c r="TVE10" s="5"/>
      <c r="TVF10" s="5"/>
      <c r="TVG10" s="5"/>
      <c r="TVH10" s="5"/>
      <c r="TVI10" s="5"/>
      <c r="TVJ10" s="5"/>
      <c r="TVK10" s="5"/>
      <c r="TVL10" s="5"/>
      <c r="TVM10" s="5"/>
      <c r="TVN10" s="5"/>
      <c r="TVO10" s="5"/>
      <c r="TVP10" s="5"/>
      <c r="TVQ10" s="5"/>
      <c r="TVR10" s="5"/>
      <c r="TVS10" s="5"/>
      <c r="TVT10" s="5"/>
      <c r="TVU10" s="5"/>
      <c r="TVV10" s="5"/>
      <c r="TVW10" s="5"/>
      <c r="TVX10" s="5"/>
      <c r="TVY10" s="5"/>
      <c r="TVZ10" s="5"/>
      <c r="TWA10" s="5"/>
      <c r="TWB10" s="5"/>
      <c r="TWC10" s="5"/>
      <c r="TWD10" s="5"/>
      <c r="TWE10" s="5"/>
      <c r="TWF10" s="5"/>
      <c r="TWG10" s="5"/>
      <c r="TWH10" s="5"/>
      <c r="TWI10" s="5"/>
      <c r="TWJ10" s="5"/>
      <c r="TWK10" s="5"/>
      <c r="TWL10" s="5"/>
      <c r="TWM10" s="5"/>
      <c r="TWN10" s="5"/>
      <c r="TWO10" s="5"/>
      <c r="TWP10" s="5"/>
      <c r="TWQ10" s="5"/>
      <c r="TWR10" s="5"/>
      <c r="TWS10" s="5"/>
      <c r="TWT10" s="5"/>
      <c r="TWU10" s="5"/>
      <c r="TWV10" s="5"/>
      <c r="TWW10" s="5"/>
      <c r="TWX10" s="5"/>
      <c r="TWY10" s="5"/>
      <c r="TWZ10" s="5"/>
      <c r="TXA10" s="5"/>
      <c r="TXB10" s="5"/>
      <c r="TXC10" s="5"/>
      <c r="TXD10" s="5"/>
      <c r="TXE10" s="5"/>
      <c r="TXF10" s="5"/>
      <c r="TXG10" s="5"/>
      <c r="TXH10" s="5"/>
      <c r="TXI10" s="5"/>
      <c r="TXJ10" s="5"/>
      <c r="TXK10" s="5"/>
      <c r="TXL10" s="5"/>
      <c r="TXM10" s="5"/>
      <c r="TXN10" s="5"/>
      <c r="TXO10" s="5"/>
      <c r="TXP10" s="5"/>
      <c r="TXQ10" s="5"/>
      <c r="TXR10" s="5"/>
      <c r="TXS10" s="5"/>
      <c r="TXT10" s="5"/>
      <c r="TXU10" s="5"/>
      <c r="TXV10" s="5"/>
      <c r="TXW10" s="5"/>
      <c r="TXX10" s="5"/>
      <c r="TXY10" s="5"/>
      <c r="TXZ10" s="5"/>
      <c r="TYA10" s="5"/>
      <c r="TYB10" s="5"/>
      <c r="TYC10" s="5"/>
      <c r="TYD10" s="5"/>
      <c r="TYE10" s="5"/>
      <c r="TYF10" s="5"/>
      <c r="TYG10" s="5"/>
      <c r="TYH10" s="5"/>
      <c r="TYI10" s="5"/>
      <c r="TYJ10" s="5"/>
      <c r="TYK10" s="5"/>
      <c r="TYL10" s="5"/>
      <c r="TYM10" s="5"/>
      <c r="TYN10" s="5"/>
      <c r="TYO10" s="5"/>
      <c r="TYP10" s="5"/>
      <c r="TYQ10" s="5"/>
      <c r="TYR10" s="5"/>
      <c r="TYS10" s="5"/>
      <c r="TYT10" s="5"/>
      <c r="TYU10" s="5"/>
      <c r="TYV10" s="5"/>
      <c r="TYW10" s="5"/>
      <c r="TYX10" s="5"/>
      <c r="TYY10" s="5"/>
      <c r="TYZ10" s="5"/>
      <c r="TZA10" s="5"/>
      <c r="TZB10" s="5"/>
      <c r="TZC10" s="5"/>
      <c r="TZD10" s="5"/>
      <c r="TZE10" s="5"/>
      <c r="TZF10" s="5"/>
      <c r="TZG10" s="5"/>
      <c r="TZH10" s="5"/>
      <c r="TZI10" s="5"/>
      <c r="TZJ10" s="5"/>
      <c r="TZK10" s="5"/>
      <c r="TZL10" s="5"/>
      <c r="TZM10" s="5"/>
      <c r="TZN10" s="5"/>
      <c r="TZO10" s="5"/>
      <c r="TZP10" s="5"/>
      <c r="TZQ10" s="5"/>
      <c r="TZR10" s="5"/>
      <c r="TZS10" s="5"/>
      <c r="TZT10" s="5"/>
      <c r="TZU10" s="5"/>
      <c r="TZV10" s="5"/>
      <c r="TZW10" s="5"/>
      <c r="TZX10" s="5"/>
      <c r="TZY10" s="5"/>
      <c r="TZZ10" s="5"/>
      <c r="UAA10" s="5"/>
      <c r="UAB10" s="5"/>
      <c r="UAC10" s="5"/>
      <c r="UAD10" s="5"/>
      <c r="UAE10" s="5"/>
      <c r="UAF10" s="5"/>
      <c r="UAG10" s="5"/>
      <c r="UAH10" s="5"/>
      <c r="UAI10" s="5"/>
      <c r="UAJ10" s="5"/>
      <c r="UAK10" s="5"/>
      <c r="UAL10" s="5"/>
      <c r="UAM10" s="5"/>
      <c r="UAN10" s="5"/>
      <c r="UAO10" s="5"/>
      <c r="UAP10" s="5"/>
      <c r="UAQ10" s="5"/>
      <c r="UAR10" s="5"/>
      <c r="UAS10" s="5"/>
      <c r="UAT10" s="5"/>
      <c r="UAU10" s="5"/>
      <c r="UAV10" s="5"/>
      <c r="UAW10" s="5"/>
      <c r="UAX10" s="5"/>
      <c r="UAY10" s="5"/>
      <c r="UAZ10" s="5"/>
      <c r="UBA10" s="5"/>
      <c r="UBB10" s="5"/>
      <c r="UBC10" s="5"/>
      <c r="UBD10" s="5"/>
      <c r="UBE10" s="5"/>
      <c r="UBF10" s="5"/>
      <c r="UBG10" s="5"/>
      <c r="UBH10" s="5"/>
      <c r="UBI10" s="5"/>
      <c r="UBJ10" s="5"/>
      <c r="UBK10" s="5"/>
      <c r="UBL10" s="5"/>
      <c r="UBM10" s="5"/>
      <c r="UBN10" s="5"/>
      <c r="UBO10" s="5"/>
      <c r="UBP10" s="5"/>
      <c r="UBQ10" s="5"/>
      <c r="UBR10" s="5"/>
      <c r="UBS10" s="5"/>
      <c r="UBT10" s="5"/>
      <c r="UBU10" s="5"/>
      <c r="UBV10" s="5"/>
      <c r="UBW10" s="5"/>
      <c r="UBX10" s="5"/>
      <c r="UBY10" s="5"/>
      <c r="UBZ10" s="5"/>
      <c r="UCA10" s="5"/>
      <c r="UCB10" s="5"/>
      <c r="UCC10" s="5"/>
      <c r="UCD10" s="5"/>
      <c r="UCE10" s="5"/>
      <c r="UCF10" s="5"/>
      <c r="UCG10" s="5"/>
      <c r="UCH10" s="5"/>
      <c r="UCI10" s="5"/>
      <c r="UCJ10" s="5"/>
      <c r="UCK10" s="5"/>
      <c r="UCL10" s="5"/>
      <c r="UCM10" s="5"/>
      <c r="UCN10" s="5"/>
      <c r="UCO10" s="5"/>
      <c r="UCP10" s="5"/>
      <c r="UCQ10" s="5"/>
      <c r="UCR10" s="5"/>
      <c r="UCS10" s="5"/>
      <c r="UCT10" s="5"/>
      <c r="UCU10" s="5"/>
      <c r="UCV10" s="5"/>
      <c r="UCW10" s="5"/>
      <c r="UCX10" s="5"/>
      <c r="UCY10" s="5"/>
      <c r="UCZ10" s="5"/>
      <c r="UDA10" s="5"/>
      <c r="UDB10" s="5"/>
      <c r="UDC10" s="5"/>
      <c r="UDD10" s="5"/>
      <c r="UDE10" s="5"/>
      <c r="UDF10" s="5"/>
      <c r="UDG10" s="5"/>
      <c r="UDH10" s="5"/>
      <c r="UDI10" s="5"/>
      <c r="UDJ10" s="5"/>
      <c r="UDK10" s="5"/>
      <c r="UDL10" s="5"/>
      <c r="UDM10" s="5"/>
      <c r="UDN10" s="5"/>
      <c r="UDO10" s="5"/>
      <c r="UDP10" s="5"/>
      <c r="UDQ10" s="5"/>
      <c r="UDR10" s="5"/>
      <c r="UDS10" s="5"/>
      <c r="UDT10" s="5"/>
      <c r="UDU10" s="5"/>
      <c r="UDV10" s="5"/>
      <c r="UDW10" s="5"/>
      <c r="UDX10" s="5"/>
      <c r="UDY10" s="5"/>
      <c r="UDZ10" s="5"/>
      <c r="UEA10" s="5"/>
      <c r="UEB10" s="5"/>
      <c r="UEC10" s="5"/>
      <c r="UED10" s="5"/>
      <c r="UEE10" s="5"/>
      <c r="UEF10" s="5"/>
      <c r="UEG10" s="5"/>
      <c r="UEH10" s="5"/>
      <c r="UEI10" s="5"/>
      <c r="UEJ10" s="5"/>
      <c r="UEK10" s="5"/>
      <c r="UEL10" s="5"/>
      <c r="UEM10" s="5"/>
      <c r="UEN10" s="5"/>
      <c r="UEO10" s="5"/>
      <c r="UEP10" s="5"/>
      <c r="UEQ10" s="5"/>
      <c r="UER10" s="5"/>
      <c r="UES10" s="5"/>
      <c r="UET10" s="5"/>
      <c r="UEU10" s="5"/>
      <c r="UEV10" s="5"/>
      <c r="UEW10" s="5"/>
      <c r="UEX10" s="5"/>
      <c r="UEY10" s="5"/>
      <c r="UEZ10" s="5"/>
      <c r="UFA10" s="5"/>
      <c r="UFB10" s="5"/>
      <c r="UFC10" s="5"/>
      <c r="UFD10" s="5"/>
      <c r="UFE10" s="5"/>
      <c r="UFF10" s="5"/>
      <c r="UFG10" s="5"/>
      <c r="UFH10" s="5"/>
      <c r="UFI10" s="5"/>
      <c r="UFJ10" s="5"/>
      <c r="UFK10" s="5"/>
      <c r="UFL10" s="5"/>
      <c r="UFM10" s="5"/>
      <c r="UFN10" s="5"/>
      <c r="UFO10" s="5"/>
      <c r="UFP10" s="5"/>
      <c r="UFQ10" s="5"/>
      <c r="UFR10" s="5"/>
      <c r="UFS10" s="5"/>
      <c r="UFT10" s="5"/>
      <c r="UFU10" s="5"/>
      <c r="UFV10" s="5"/>
      <c r="UFW10" s="5"/>
      <c r="UFX10" s="5"/>
      <c r="UFY10" s="5"/>
      <c r="UFZ10" s="5"/>
      <c r="UGA10" s="5"/>
      <c r="UGB10" s="5"/>
      <c r="UGC10" s="5"/>
      <c r="UGD10" s="5"/>
      <c r="UGE10" s="5"/>
      <c r="UGF10" s="5"/>
      <c r="UGG10" s="5"/>
      <c r="UGH10" s="5"/>
      <c r="UGI10" s="5"/>
      <c r="UGJ10" s="5"/>
      <c r="UGK10" s="5"/>
      <c r="UGL10" s="5"/>
      <c r="UGM10" s="5"/>
      <c r="UGN10" s="5"/>
      <c r="UGO10" s="5"/>
      <c r="UGP10" s="5"/>
      <c r="UGQ10" s="5"/>
      <c r="UGR10" s="5"/>
      <c r="UGS10" s="5"/>
      <c r="UGT10" s="5"/>
      <c r="UGU10" s="5"/>
      <c r="UGV10" s="5"/>
      <c r="UGW10" s="5"/>
      <c r="UGX10" s="5"/>
      <c r="UGY10" s="5"/>
      <c r="UGZ10" s="5"/>
      <c r="UHA10" s="5"/>
      <c r="UHB10" s="5"/>
      <c r="UHC10" s="5"/>
      <c r="UHD10" s="5"/>
      <c r="UHE10" s="5"/>
      <c r="UHF10" s="5"/>
      <c r="UHG10" s="5"/>
      <c r="UHH10" s="5"/>
      <c r="UHI10" s="5"/>
      <c r="UHJ10" s="5"/>
      <c r="UHK10" s="5"/>
      <c r="UHL10" s="5"/>
      <c r="UHM10" s="5"/>
      <c r="UHN10" s="5"/>
      <c r="UHO10" s="5"/>
      <c r="UHP10" s="5"/>
      <c r="UHQ10" s="5"/>
      <c r="UHR10" s="5"/>
      <c r="UHS10" s="5"/>
      <c r="UHT10" s="5"/>
      <c r="UHU10" s="5"/>
      <c r="UHV10" s="5"/>
      <c r="UHW10" s="5"/>
      <c r="UHX10" s="5"/>
      <c r="UHY10" s="5"/>
      <c r="UHZ10" s="5"/>
      <c r="UIA10" s="5"/>
      <c r="UIB10" s="5"/>
      <c r="UIC10" s="5"/>
      <c r="UID10" s="5"/>
      <c r="UIE10" s="5"/>
      <c r="UIF10" s="5"/>
      <c r="UIG10" s="5"/>
      <c r="UIH10" s="5"/>
      <c r="UII10" s="5"/>
      <c r="UIJ10" s="5"/>
      <c r="UIK10" s="5"/>
      <c r="UIL10" s="5"/>
      <c r="UIM10" s="5"/>
      <c r="UIN10" s="5"/>
      <c r="UIO10" s="5"/>
      <c r="UIP10" s="5"/>
      <c r="UIQ10" s="5"/>
      <c r="UIR10" s="5"/>
      <c r="UIS10" s="5"/>
      <c r="UIT10" s="5"/>
      <c r="UIU10" s="5"/>
      <c r="UIV10" s="5"/>
      <c r="UIW10" s="5"/>
      <c r="UIX10" s="5"/>
      <c r="UIY10" s="5"/>
      <c r="UIZ10" s="5"/>
      <c r="UJA10" s="5"/>
      <c r="UJB10" s="5"/>
      <c r="UJC10" s="5"/>
      <c r="UJD10" s="5"/>
      <c r="UJE10" s="5"/>
      <c r="UJF10" s="5"/>
      <c r="UJG10" s="5"/>
      <c r="UJH10" s="5"/>
      <c r="UJI10" s="5"/>
      <c r="UJJ10" s="5"/>
      <c r="UJK10" s="5"/>
      <c r="UJL10" s="5"/>
      <c r="UJM10" s="5"/>
      <c r="UJN10" s="5"/>
      <c r="UJO10" s="5"/>
      <c r="UJP10" s="5"/>
      <c r="UJQ10" s="5"/>
      <c r="UJR10" s="5"/>
      <c r="UJS10" s="5"/>
      <c r="UJT10" s="5"/>
      <c r="UJU10" s="5"/>
      <c r="UJV10" s="5"/>
      <c r="UJW10" s="5"/>
      <c r="UJX10" s="5"/>
      <c r="UJY10" s="5"/>
      <c r="UJZ10" s="5"/>
      <c r="UKA10" s="5"/>
      <c r="UKB10" s="5"/>
      <c r="UKC10" s="5"/>
      <c r="UKD10" s="5"/>
      <c r="UKE10" s="5"/>
      <c r="UKF10" s="5"/>
      <c r="UKG10" s="5"/>
      <c r="UKH10" s="5"/>
      <c r="UKI10" s="5"/>
      <c r="UKJ10" s="5"/>
      <c r="UKK10" s="5"/>
      <c r="UKL10" s="5"/>
      <c r="UKM10" s="5"/>
      <c r="UKN10" s="5"/>
      <c r="UKO10" s="5"/>
      <c r="UKP10" s="5"/>
      <c r="UKQ10" s="5"/>
      <c r="UKR10" s="5"/>
      <c r="UKS10" s="5"/>
      <c r="UKT10" s="5"/>
      <c r="UKU10" s="5"/>
      <c r="UKV10" s="5"/>
      <c r="UKW10" s="5"/>
      <c r="UKX10" s="5"/>
      <c r="UKY10" s="5"/>
      <c r="UKZ10" s="5"/>
      <c r="ULA10" s="5"/>
      <c r="ULB10" s="5"/>
      <c r="ULC10" s="5"/>
      <c r="ULD10" s="5"/>
      <c r="ULE10" s="5"/>
      <c r="ULF10" s="5"/>
      <c r="ULG10" s="5"/>
      <c r="ULH10" s="5"/>
      <c r="ULI10" s="5"/>
      <c r="ULJ10" s="5"/>
      <c r="ULK10" s="5"/>
      <c r="ULL10" s="5"/>
      <c r="ULM10" s="5"/>
      <c r="ULN10" s="5"/>
      <c r="ULO10" s="5"/>
      <c r="ULP10" s="5"/>
      <c r="ULQ10" s="5"/>
      <c r="ULR10" s="5"/>
      <c r="ULS10" s="5"/>
      <c r="ULT10" s="5"/>
      <c r="ULU10" s="5"/>
      <c r="ULV10" s="5"/>
      <c r="ULW10" s="5"/>
      <c r="ULX10" s="5"/>
      <c r="ULY10" s="5"/>
      <c r="ULZ10" s="5"/>
      <c r="UMA10" s="5"/>
      <c r="UMB10" s="5"/>
      <c r="UMC10" s="5"/>
      <c r="UMD10" s="5"/>
      <c r="UME10" s="5"/>
      <c r="UMF10" s="5"/>
      <c r="UMG10" s="5"/>
      <c r="UMH10" s="5"/>
      <c r="UMI10" s="5"/>
      <c r="UMJ10" s="5"/>
      <c r="UMK10" s="5"/>
      <c r="UML10" s="5"/>
      <c r="UMM10" s="5"/>
      <c r="UMN10" s="5"/>
      <c r="UMO10" s="5"/>
      <c r="UMP10" s="5"/>
      <c r="UMQ10" s="5"/>
      <c r="UMR10" s="5"/>
      <c r="UMS10" s="5"/>
      <c r="UMT10" s="5"/>
      <c r="UMU10" s="5"/>
      <c r="UMV10" s="5"/>
      <c r="UMW10" s="5"/>
      <c r="UMX10" s="5"/>
      <c r="UMY10" s="5"/>
      <c r="UMZ10" s="5"/>
      <c r="UNA10" s="5"/>
      <c r="UNB10" s="5"/>
      <c r="UNC10" s="5"/>
      <c r="UND10" s="5"/>
      <c r="UNE10" s="5"/>
      <c r="UNF10" s="5"/>
      <c r="UNG10" s="5"/>
      <c r="UNH10" s="5"/>
      <c r="UNI10" s="5"/>
      <c r="UNJ10" s="5"/>
      <c r="UNK10" s="5"/>
      <c r="UNL10" s="5"/>
      <c r="UNM10" s="5"/>
      <c r="UNN10" s="5"/>
      <c r="UNO10" s="5"/>
      <c r="UNP10" s="5"/>
      <c r="UNQ10" s="5"/>
      <c r="UNR10" s="5"/>
      <c r="UNS10" s="5"/>
      <c r="UNT10" s="5"/>
      <c r="UNU10" s="5"/>
      <c r="UNV10" s="5"/>
      <c r="UNW10" s="5"/>
      <c r="UNX10" s="5"/>
      <c r="UNY10" s="5"/>
      <c r="UNZ10" s="5"/>
      <c r="UOA10" s="5"/>
      <c r="UOB10" s="5"/>
      <c r="UOC10" s="5"/>
      <c r="UOD10" s="5"/>
      <c r="UOE10" s="5"/>
      <c r="UOF10" s="5"/>
      <c r="UOG10" s="5"/>
      <c r="UOH10" s="5"/>
      <c r="UOI10" s="5"/>
      <c r="UOJ10" s="5"/>
      <c r="UOK10" s="5"/>
      <c r="UOL10" s="5"/>
      <c r="UOM10" s="5"/>
      <c r="UON10" s="5"/>
      <c r="UOO10" s="5"/>
      <c r="UOP10" s="5"/>
      <c r="UOQ10" s="5"/>
      <c r="UOR10" s="5"/>
      <c r="UOS10" s="5"/>
      <c r="UOT10" s="5"/>
      <c r="UOU10" s="5"/>
      <c r="UOV10" s="5"/>
      <c r="UOW10" s="5"/>
      <c r="UOX10" s="5"/>
      <c r="UOY10" s="5"/>
      <c r="UOZ10" s="5"/>
      <c r="UPA10" s="5"/>
      <c r="UPB10" s="5"/>
      <c r="UPC10" s="5"/>
      <c r="UPD10" s="5"/>
      <c r="UPE10" s="5"/>
      <c r="UPF10" s="5"/>
      <c r="UPG10" s="5"/>
      <c r="UPH10" s="5"/>
      <c r="UPI10" s="5"/>
      <c r="UPJ10" s="5"/>
      <c r="UPK10" s="5"/>
      <c r="UPL10" s="5"/>
      <c r="UPM10" s="5"/>
      <c r="UPN10" s="5"/>
      <c r="UPO10" s="5"/>
      <c r="UPP10" s="5"/>
      <c r="UPQ10" s="5"/>
      <c r="UPR10" s="5"/>
      <c r="UPS10" s="5"/>
      <c r="UPT10" s="5"/>
      <c r="UPU10" s="5"/>
      <c r="UPV10" s="5"/>
      <c r="UPW10" s="5"/>
      <c r="UPX10" s="5"/>
      <c r="UPY10" s="5"/>
      <c r="UPZ10" s="5"/>
      <c r="UQA10" s="5"/>
      <c r="UQB10" s="5"/>
      <c r="UQC10" s="5"/>
      <c r="UQD10" s="5"/>
      <c r="UQE10" s="5"/>
      <c r="UQF10" s="5"/>
      <c r="UQG10" s="5"/>
      <c r="UQH10" s="5"/>
      <c r="UQI10" s="5"/>
      <c r="UQJ10" s="5"/>
      <c r="UQK10" s="5"/>
      <c r="UQL10" s="5"/>
      <c r="UQM10" s="5"/>
      <c r="UQN10" s="5"/>
      <c r="UQO10" s="5"/>
      <c r="UQP10" s="5"/>
      <c r="UQQ10" s="5"/>
      <c r="UQR10" s="5"/>
      <c r="UQS10" s="5"/>
      <c r="UQT10" s="5"/>
      <c r="UQU10" s="5"/>
      <c r="UQV10" s="5"/>
      <c r="UQW10" s="5"/>
      <c r="UQX10" s="5"/>
      <c r="UQY10" s="5"/>
      <c r="UQZ10" s="5"/>
      <c r="URA10" s="5"/>
      <c r="URB10" s="5"/>
      <c r="URC10" s="5"/>
      <c r="URD10" s="5"/>
      <c r="URE10" s="5"/>
      <c r="URF10" s="5"/>
      <c r="URG10" s="5"/>
      <c r="URH10" s="5"/>
      <c r="URI10" s="5"/>
      <c r="URJ10" s="5"/>
      <c r="URK10" s="5"/>
      <c r="URL10" s="5"/>
      <c r="URM10" s="5"/>
      <c r="URN10" s="5"/>
      <c r="URO10" s="5"/>
      <c r="URP10" s="5"/>
      <c r="URQ10" s="5"/>
      <c r="URR10" s="5"/>
      <c r="URS10" s="5"/>
      <c r="URT10" s="5"/>
      <c r="URU10" s="5"/>
      <c r="URV10" s="5"/>
      <c r="URW10" s="5"/>
      <c r="URX10" s="5"/>
      <c r="URY10" s="5"/>
      <c r="URZ10" s="5"/>
      <c r="USA10" s="5"/>
      <c r="USB10" s="5"/>
      <c r="USC10" s="5"/>
      <c r="USD10" s="5"/>
      <c r="USE10" s="5"/>
      <c r="USF10" s="5"/>
      <c r="USG10" s="5"/>
      <c r="USH10" s="5"/>
      <c r="USI10" s="5"/>
      <c r="USJ10" s="5"/>
      <c r="USK10" s="5"/>
      <c r="USL10" s="5"/>
      <c r="USM10" s="5"/>
      <c r="USN10" s="5"/>
      <c r="USO10" s="5"/>
      <c r="USP10" s="5"/>
      <c r="USQ10" s="5"/>
      <c r="USR10" s="5"/>
      <c r="USS10" s="5"/>
      <c r="UST10" s="5"/>
      <c r="USU10" s="5"/>
      <c r="USV10" s="5"/>
      <c r="USW10" s="5"/>
      <c r="USX10" s="5"/>
      <c r="USY10" s="5"/>
      <c r="USZ10" s="5"/>
      <c r="UTA10" s="5"/>
      <c r="UTB10" s="5"/>
      <c r="UTC10" s="5"/>
      <c r="UTD10" s="5"/>
      <c r="UTE10" s="5"/>
      <c r="UTF10" s="5"/>
      <c r="UTG10" s="5"/>
      <c r="UTH10" s="5"/>
      <c r="UTI10" s="5"/>
      <c r="UTJ10" s="5"/>
      <c r="UTK10" s="5"/>
      <c r="UTL10" s="5"/>
      <c r="UTM10" s="5"/>
      <c r="UTN10" s="5"/>
      <c r="UTO10" s="5"/>
      <c r="UTP10" s="5"/>
      <c r="UTQ10" s="5"/>
      <c r="UTR10" s="5"/>
      <c r="UTS10" s="5"/>
      <c r="UTT10" s="5"/>
      <c r="UTU10" s="5"/>
      <c r="UTV10" s="5"/>
      <c r="UTW10" s="5"/>
      <c r="UTX10" s="5"/>
      <c r="UTY10" s="5"/>
      <c r="UTZ10" s="5"/>
      <c r="UUA10" s="5"/>
      <c r="UUB10" s="5"/>
      <c r="UUC10" s="5"/>
      <c r="UUD10" s="5"/>
      <c r="UUE10" s="5"/>
      <c r="UUF10" s="5"/>
      <c r="UUG10" s="5"/>
      <c r="UUH10" s="5"/>
      <c r="UUI10" s="5"/>
      <c r="UUJ10" s="5"/>
      <c r="UUK10" s="5"/>
      <c r="UUL10" s="5"/>
      <c r="UUM10" s="5"/>
      <c r="UUN10" s="5"/>
      <c r="UUO10" s="5"/>
      <c r="UUP10" s="5"/>
      <c r="UUQ10" s="5"/>
      <c r="UUR10" s="5"/>
      <c r="UUS10" s="5"/>
      <c r="UUT10" s="5"/>
      <c r="UUU10" s="5"/>
      <c r="UUV10" s="5"/>
      <c r="UUW10" s="5"/>
      <c r="UUX10" s="5"/>
      <c r="UUY10" s="5"/>
      <c r="UUZ10" s="5"/>
      <c r="UVA10" s="5"/>
      <c r="UVB10" s="5"/>
      <c r="UVC10" s="5"/>
      <c r="UVD10" s="5"/>
      <c r="UVE10" s="5"/>
      <c r="UVF10" s="5"/>
      <c r="UVG10" s="5"/>
      <c r="UVH10" s="5"/>
      <c r="UVI10" s="5"/>
      <c r="UVJ10" s="5"/>
      <c r="UVK10" s="5"/>
      <c r="UVL10" s="5"/>
      <c r="UVM10" s="5"/>
      <c r="UVN10" s="5"/>
      <c r="UVO10" s="5"/>
      <c r="UVP10" s="5"/>
      <c r="UVQ10" s="5"/>
      <c r="UVR10" s="5"/>
      <c r="UVS10" s="5"/>
      <c r="UVT10" s="5"/>
      <c r="UVU10" s="5"/>
      <c r="UVV10" s="5"/>
      <c r="UVW10" s="5"/>
      <c r="UVX10" s="5"/>
      <c r="UVY10" s="5"/>
      <c r="UVZ10" s="5"/>
      <c r="UWA10" s="5"/>
      <c r="UWB10" s="5"/>
      <c r="UWC10" s="5"/>
      <c r="UWD10" s="5"/>
      <c r="UWE10" s="5"/>
      <c r="UWF10" s="5"/>
      <c r="UWG10" s="5"/>
      <c r="UWH10" s="5"/>
      <c r="UWI10" s="5"/>
      <c r="UWJ10" s="5"/>
      <c r="UWK10" s="5"/>
      <c r="UWL10" s="5"/>
      <c r="UWM10" s="5"/>
      <c r="UWN10" s="5"/>
      <c r="UWO10" s="5"/>
      <c r="UWP10" s="5"/>
      <c r="UWQ10" s="5"/>
      <c r="UWR10" s="5"/>
      <c r="UWS10" s="5"/>
      <c r="UWT10" s="5"/>
      <c r="UWU10" s="5"/>
      <c r="UWV10" s="5"/>
      <c r="UWW10" s="5"/>
      <c r="UWX10" s="5"/>
      <c r="UWY10" s="5"/>
      <c r="UWZ10" s="5"/>
      <c r="UXA10" s="5"/>
      <c r="UXB10" s="5"/>
      <c r="UXC10" s="5"/>
      <c r="UXD10" s="5"/>
      <c r="UXE10" s="5"/>
      <c r="UXF10" s="5"/>
      <c r="UXG10" s="5"/>
      <c r="UXH10" s="5"/>
      <c r="UXI10" s="5"/>
      <c r="UXJ10" s="5"/>
      <c r="UXK10" s="5"/>
      <c r="UXL10" s="5"/>
      <c r="UXM10" s="5"/>
      <c r="UXN10" s="5"/>
      <c r="UXO10" s="5"/>
      <c r="UXP10" s="5"/>
      <c r="UXQ10" s="5"/>
      <c r="UXR10" s="5"/>
      <c r="UXS10" s="5"/>
      <c r="UXT10" s="5"/>
      <c r="UXU10" s="5"/>
      <c r="UXV10" s="5"/>
      <c r="UXW10" s="5"/>
      <c r="UXX10" s="5"/>
      <c r="UXY10" s="5"/>
      <c r="UXZ10" s="5"/>
      <c r="UYA10" s="5"/>
      <c r="UYB10" s="5"/>
      <c r="UYC10" s="5"/>
      <c r="UYD10" s="5"/>
      <c r="UYE10" s="5"/>
      <c r="UYF10" s="5"/>
      <c r="UYG10" s="5"/>
      <c r="UYH10" s="5"/>
      <c r="UYI10" s="5"/>
      <c r="UYJ10" s="5"/>
      <c r="UYK10" s="5"/>
      <c r="UYL10" s="5"/>
      <c r="UYM10" s="5"/>
      <c r="UYN10" s="5"/>
      <c r="UYO10" s="5"/>
      <c r="UYP10" s="5"/>
      <c r="UYQ10" s="5"/>
      <c r="UYR10" s="5"/>
      <c r="UYS10" s="5"/>
      <c r="UYT10" s="5"/>
      <c r="UYU10" s="5"/>
      <c r="UYV10" s="5"/>
      <c r="UYW10" s="5"/>
      <c r="UYX10" s="5"/>
      <c r="UYY10" s="5"/>
      <c r="UYZ10" s="5"/>
      <c r="UZA10" s="5"/>
      <c r="UZB10" s="5"/>
      <c r="UZC10" s="5"/>
      <c r="UZD10" s="5"/>
      <c r="UZE10" s="5"/>
      <c r="UZF10" s="5"/>
      <c r="UZG10" s="5"/>
      <c r="UZH10" s="5"/>
      <c r="UZI10" s="5"/>
      <c r="UZJ10" s="5"/>
      <c r="UZK10" s="5"/>
      <c r="UZL10" s="5"/>
      <c r="UZM10" s="5"/>
      <c r="UZN10" s="5"/>
      <c r="UZO10" s="5"/>
      <c r="UZP10" s="5"/>
      <c r="UZQ10" s="5"/>
      <c r="UZR10" s="5"/>
      <c r="UZS10" s="5"/>
      <c r="UZT10" s="5"/>
      <c r="UZU10" s="5"/>
      <c r="UZV10" s="5"/>
      <c r="UZW10" s="5"/>
      <c r="UZX10" s="5"/>
      <c r="UZY10" s="5"/>
      <c r="UZZ10" s="5"/>
      <c r="VAA10" s="5"/>
      <c r="VAB10" s="5"/>
      <c r="VAC10" s="5"/>
      <c r="VAD10" s="5"/>
      <c r="VAE10" s="5"/>
      <c r="VAF10" s="5"/>
      <c r="VAG10" s="5"/>
      <c r="VAH10" s="5"/>
      <c r="VAI10" s="5"/>
      <c r="VAJ10" s="5"/>
      <c r="VAK10" s="5"/>
      <c r="VAL10" s="5"/>
      <c r="VAM10" s="5"/>
      <c r="VAN10" s="5"/>
      <c r="VAO10" s="5"/>
      <c r="VAP10" s="5"/>
      <c r="VAQ10" s="5"/>
      <c r="VAR10" s="5"/>
      <c r="VAS10" s="5"/>
      <c r="VAT10" s="5"/>
      <c r="VAU10" s="5"/>
      <c r="VAV10" s="5"/>
      <c r="VAW10" s="5"/>
      <c r="VAX10" s="5"/>
      <c r="VAY10" s="5"/>
      <c r="VAZ10" s="5"/>
      <c r="VBA10" s="5"/>
      <c r="VBB10" s="5"/>
      <c r="VBC10" s="5"/>
      <c r="VBD10" s="5"/>
      <c r="VBE10" s="5"/>
      <c r="VBF10" s="5"/>
      <c r="VBG10" s="5"/>
      <c r="VBH10" s="5"/>
      <c r="VBI10" s="5"/>
      <c r="VBJ10" s="5"/>
      <c r="VBK10" s="5"/>
      <c r="VBL10" s="5"/>
      <c r="VBM10" s="5"/>
      <c r="VBN10" s="5"/>
      <c r="VBO10" s="5"/>
      <c r="VBP10" s="5"/>
      <c r="VBQ10" s="5"/>
      <c r="VBR10" s="5"/>
      <c r="VBS10" s="5"/>
      <c r="VBT10" s="5"/>
      <c r="VBU10" s="5"/>
      <c r="VBV10" s="5"/>
      <c r="VBW10" s="5"/>
      <c r="VBX10" s="5"/>
      <c r="VBY10" s="5"/>
      <c r="VBZ10" s="5"/>
      <c r="VCA10" s="5"/>
      <c r="VCB10" s="5"/>
      <c r="VCC10" s="5"/>
      <c r="VCD10" s="5"/>
      <c r="VCE10" s="5"/>
      <c r="VCF10" s="5"/>
      <c r="VCG10" s="5"/>
      <c r="VCH10" s="5"/>
      <c r="VCI10" s="5"/>
      <c r="VCJ10" s="5"/>
      <c r="VCK10" s="5"/>
      <c r="VCL10" s="5"/>
      <c r="VCM10" s="5"/>
      <c r="VCN10" s="5"/>
      <c r="VCO10" s="5"/>
      <c r="VCP10" s="5"/>
      <c r="VCQ10" s="5"/>
      <c r="VCR10" s="5"/>
      <c r="VCS10" s="5"/>
      <c r="VCT10" s="5"/>
      <c r="VCU10" s="5"/>
      <c r="VCV10" s="5"/>
      <c r="VCW10" s="5"/>
      <c r="VCX10" s="5"/>
      <c r="VCY10" s="5"/>
      <c r="VCZ10" s="5"/>
      <c r="VDA10" s="5"/>
      <c r="VDB10" s="5"/>
      <c r="VDC10" s="5"/>
      <c r="VDD10" s="5"/>
      <c r="VDE10" s="5"/>
      <c r="VDF10" s="5"/>
      <c r="VDG10" s="5"/>
      <c r="VDH10" s="5"/>
      <c r="VDI10" s="5"/>
      <c r="VDJ10" s="5"/>
      <c r="VDK10" s="5"/>
      <c r="VDL10" s="5"/>
      <c r="VDM10" s="5"/>
      <c r="VDN10" s="5"/>
      <c r="VDO10" s="5"/>
      <c r="VDP10" s="5"/>
      <c r="VDQ10" s="5"/>
      <c r="VDR10" s="5"/>
      <c r="VDS10" s="5"/>
      <c r="VDT10" s="5"/>
      <c r="VDU10" s="5"/>
      <c r="VDV10" s="5"/>
      <c r="VDW10" s="5"/>
      <c r="VDX10" s="5"/>
      <c r="VDY10" s="5"/>
      <c r="VDZ10" s="5"/>
      <c r="VEA10" s="5"/>
      <c r="VEB10" s="5"/>
      <c r="VEC10" s="5"/>
      <c r="VED10" s="5"/>
      <c r="VEE10" s="5"/>
      <c r="VEF10" s="5"/>
      <c r="VEG10" s="5"/>
      <c r="VEH10" s="5"/>
      <c r="VEI10" s="5"/>
      <c r="VEJ10" s="5"/>
      <c r="VEK10" s="5"/>
      <c r="VEL10" s="5"/>
      <c r="VEM10" s="5"/>
      <c r="VEN10" s="5"/>
      <c r="VEO10" s="5"/>
      <c r="VEP10" s="5"/>
      <c r="VEQ10" s="5"/>
      <c r="VER10" s="5"/>
      <c r="VES10" s="5"/>
      <c r="VET10" s="5"/>
      <c r="VEU10" s="5"/>
      <c r="VEV10" s="5"/>
      <c r="VEW10" s="5"/>
      <c r="VEX10" s="5"/>
      <c r="VEY10" s="5"/>
      <c r="VEZ10" s="5"/>
      <c r="VFA10" s="5"/>
      <c r="VFB10" s="5"/>
      <c r="VFC10" s="5"/>
      <c r="VFD10" s="5"/>
      <c r="VFE10" s="5"/>
      <c r="VFF10" s="5"/>
      <c r="VFG10" s="5"/>
      <c r="VFH10" s="5"/>
      <c r="VFI10" s="5"/>
      <c r="VFJ10" s="5"/>
      <c r="VFK10" s="5"/>
      <c r="VFL10" s="5"/>
      <c r="VFM10" s="5"/>
      <c r="VFN10" s="5"/>
      <c r="VFO10" s="5"/>
      <c r="VFP10" s="5"/>
      <c r="VFQ10" s="5"/>
      <c r="VFR10" s="5"/>
      <c r="VFS10" s="5"/>
      <c r="VFT10" s="5"/>
      <c r="VFU10" s="5"/>
      <c r="VFV10" s="5"/>
      <c r="VFW10" s="5"/>
      <c r="VFX10" s="5"/>
      <c r="VFY10" s="5"/>
      <c r="VFZ10" s="5"/>
      <c r="VGA10" s="5"/>
      <c r="VGB10" s="5"/>
      <c r="VGC10" s="5"/>
      <c r="VGD10" s="5"/>
      <c r="VGE10" s="5"/>
      <c r="VGF10" s="5"/>
      <c r="VGG10" s="5"/>
      <c r="VGH10" s="5"/>
      <c r="VGI10" s="5"/>
      <c r="VGJ10" s="5"/>
      <c r="VGK10" s="5"/>
      <c r="VGL10" s="5"/>
      <c r="VGM10" s="5"/>
      <c r="VGN10" s="5"/>
      <c r="VGO10" s="5"/>
      <c r="VGP10" s="5"/>
      <c r="VGQ10" s="5"/>
      <c r="VGR10" s="5"/>
      <c r="VGS10" s="5"/>
      <c r="VGT10" s="5"/>
      <c r="VGU10" s="5"/>
      <c r="VGV10" s="5"/>
      <c r="VGW10" s="5"/>
      <c r="VGX10" s="5"/>
      <c r="VGY10" s="5"/>
      <c r="VGZ10" s="5"/>
      <c r="VHA10" s="5"/>
      <c r="VHB10" s="5"/>
      <c r="VHC10" s="5"/>
      <c r="VHD10" s="5"/>
      <c r="VHE10" s="5"/>
      <c r="VHF10" s="5"/>
      <c r="VHG10" s="5"/>
      <c r="VHH10" s="5"/>
      <c r="VHI10" s="5"/>
      <c r="VHJ10" s="5"/>
      <c r="VHK10" s="5"/>
      <c r="VHL10" s="5"/>
      <c r="VHM10" s="5"/>
      <c r="VHN10" s="5"/>
      <c r="VHO10" s="5"/>
      <c r="VHP10" s="5"/>
      <c r="VHQ10" s="5"/>
      <c r="VHR10" s="5"/>
      <c r="VHS10" s="5"/>
      <c r="VHT10" s="5"/>
      <c r="VHU10" s="5"/>
      <c r="VHV10" s="5"/>
      <c r="VHW10" s="5"/>
      <c r="VHX10" s="5"/>
      <c r="VHY10" s="5"/>
      <c r="VHZ10" s="5"/>
      <c r="VIA10" s="5"/>
      <c r="VIB10" s="5"/>
      <c r="VIC10" s="5"/>
      <c r="VID10" s="5"/>
      <c r="VIE10" s="5"/>
      <c r="VIF10" s="5"/>
      <c r="VIG10" s="5"/>
      <c r="VIH10" s="5"/>
      <c r="VII10" s="5"/>
      <c r="VIJ10" s="5"/>
      <c r="VIK10" s="5"/>
      <c r="VIL10" s="5"/>
      <c r="VIM10" s="5"/>
      <c r="VIN10" s="5"/>
      <c r="VIO10" s="5"/>
      <c r="VIP10" s="5"/>
      <c r="VIQ10" s="5"/>
      <c r="VIR10" s="5"/>
      <c r="VIS10" s="5"/>
      <c r="VIT10" s="5"/>
      <c r="VIU10" s="5"/>
      <c r="VIV10" s="5"/>
      <c r="VIW10" s="5"/>
      <c r="VIX10" s="5"/>
      <c r="VIY10" s="5"/>
      <c r="VIZ10" s="5"/>
      <c r="VJA10" s="5"/>
      <c r="VJB10" s="5"/>
      <c r="VJC10" s="5"/>
      <c r="VJD10" s="5"/>
      <c r="VJE10" s="5"/>
      <c r="VJF10" s="5"/>
      <c r="VJG10" s="5"/>
      <c r="VJH10" s="5"/>
      <c r="VJI10" s="5"/>
      <c r="VJJ10" s="5"/>
      <c r="VJK10" s="5"/>
      <c r="VJL10" s="5"/>
      <c r="VJM10" s="5"/>
      <c r="VJN10" s="5"/>
      <c r="VJO10" s="5"/>
      <c r="VJP10" s="5"/>
      <c r="VJQ10" s="5"/>
      <c r="VJR10" s="5"/>
      <c r="VJS10" s="5"/>
      <c r="VJT10" s="5"/>
      <c r="VJU10" s="5"/>
      <c r="VJV10" s="5"/>
      <c r="VJW10" s="5"/>
      <c r="VJX10" s="5"/>
      <c r="VJY10" s="5"/>
      <c r="VJZ10" s="5"/>
      <c r="VKA10" s="5"/>
      <c r="VKB10" s="5"/>
      <c r="VKC10" s="5"/>
      <c r="VKD10" s="5"/>
      <c r="VKE10" s="5"/>
      <c r="VKF10" s="5"/>
      <c r="VKG10" s="5"/>
      <c r="VKH10" s="5"/>
      <c r="VKI10" s="5"/>
      <c r="VKJ10" s="5"/>
      <c r="VKK10" s="5"/>
      <c r="VKL10" s="5"/>
      <c r="VKM10" s="5"/>
      <c r="VKN10" s="5"/>
      <c r="VKO10" s="5"/>
      <c r="VKP10" s="5"/>
      <c r="VKQ10" s="5"/>
      <c r="VKR10" s="5"/>
      <c r="VKS10" s="5"/>
      <c r="VKT10" s="5"/>
      <c r="VKU10" s="5"/>
      <c r="VKV10" s="5"/>
      <c r="VKW10" s="5"/>
      <c r="VKX10" s="5"/>
      <c r="VKY10" s="5"/>
      <c r="VKZ10" s="5"/>
      <c r="VLA10" s="5"/>
      <c r="VLB10" s="5"/>
      <c r="VLC10" s="5"/>
      <c r="VLD10" s="5"/>
      <c r="VLE10" s="5"/>
      <c r="VLF10" s="5"/>
      <c r="VLG10" s="5"/>
      <c r="VLH10" s="5"/>
      <c r="VLI10" s="5"/>
      <c r="VLJ10" s="5"/>
      <c r="VLK10" s="5"/>
      <c r="VLL10" s="5"/>
      <c r="VLM10" s="5"/>
      <c r="VLN10" s="5"/>
      <c r="VLO10" s="5"/>
      <c r="VLP10" s="5"/>
      <c r="VLQ10" s="5"/>
      <c r="VLR10" s="5"/>
      <c r="VLS10" s="5"/>
      <c r="VLT10" s="5"/>
      <c r="VLU10" s="5"/>
      <c r="VLV10" s="5"/>
      <c r="VLW10" s="5"/>
      <c r="VLX10" s="5"/>
      <c r="VLY10" s="5"/>
      <c r="VLZ10" s="5"/>
      <c r="VMA10" s="5"/>
      <c r="VMB10" s="5"/>
      <c r="VMC10" s="5"/>
      <c r="VMD10" s="5"/>
      <c r="VME10" s="5"/>
      <c r="VMF10" s="5"/>
      <c r="VMG10" s="5"/>
      <c r="VMH10" s="5"/>
      <c r="VMI10" s="5"/>
      <c r="VMJ10" s="5"/>
      <c r="VMK10" s="5"/>
      <c r="VML10" s="5"/>
      <c r="VMM10" s="5"/>
      <c r="VMN10" s="5"/>
      <c r="VMO10" s="5"/>
      <c r="VMP10" s="5"/>
      <c r="VMQ10" s="5"/>
      <c r="VMR10" s="5"/>
      <c r="VMS10" s="5"/>
      <c r="VMT10" s="5"/>
      <c r="VMU10" s="5"/>
      <c r="VMV10" s="5"/>
      <c r="VMW10" s="5"/>
      <c r="VMX10" s="5"/>
      <c r="VMY10" s="5"/>
      <c r="VMZ10" s="5"/>
      <c r="VNA10" s="5"/>
      <c r="VNB10" s="5"/>
      <c r="VNC10" s="5"/>
      <c r="VND10" s="5"/>
      <c r="VNE10" s="5"/>
      <c r="VNF10" s="5"/>
      <c r="VNG10" s="5"/>
      <c r="VNH10" s="5"/>
      <c r="VNI10" s="5"/>
      <c r="VNJ10" s="5"/>
      <c r="VNK10" s="5"/>
      <c r="VNL10" s="5"/>
      <c r="VNM10" s="5"/>
      <c r="VNN10" s="5"/>
      <c r="VNO10" s="5"/>
      <c r="VNP10" s="5"/>
      <c r="VNQ10" s="5"/>
      <c r="VNR10" s="5"/>
      <c r="VNS10" s="5"/>
      <c r="VNT10" s="5"/>
      <c r="VNU10" s="5"/>
      <c r="VNV10" s="5"/>
      <c r="VNW10" s="5"/>
      <c r="VNX10" s="5"/>
      <c r="VNY10" s="5"/>
      <c r="VNZ10" s="5"/>
      <c r="VOA10" s="5"/>
      <c r="VOB10" s="5"/>
      <c r="VOC10" s="5"/>
      <c r="VOD10" s="5"/>
      <c r="VOE10" s="5"/>
      <c r="VOF10" s="5"/>
      <c r="VOG10" s="5"/>
      <c r="VOH10" s="5"/>
      <c r="VOI10" s="5"/>
      <c r="VOJ10" s="5"/>
      <c r="VOK10" s="5"/>
      <c r="VOL10" s="5"/>
      <c r="VOM10" s="5"/>
      <c r="VON10" s="5"/>
      <c r="VOO10" s="5"/>
      <c r="VOP10" s="5"/>
      <c r="VOQ10" s="5"/>
      <c r="VOR10" s="5"/>
      <c r="VOS10" s="5"/>
      <c r="VOT10" s="5"/>
      <c r="VOU10" s="5"/>
      <c r="VOV10" s="5"/>
      <c r="VOW10" s="5"/>
      <c r="VOX10" s="5"/>
      <c r="VOY10" s="5"/>
      <c r="VOZ10" s="5"/>
      <c r="VPA10" s="5"/>
      <c r="VPB10" s="5"/>
      <c r="VPC10" s="5"/>
      <c r="VPD10" s="5"/>
      <c r="VPE10" s="5"/>
      <c r="VPF10" s="5"/>
      <c r="VPG10" s="5"/>
      <c r="VPH10" s="5"/>
      <c r="VPI10" s="5"/>
      <c r="VPJ10" s="5"/>
      <c r="VPK10" s="5"/>
      <c r="VPL10" s="5"/>
      <c r="VPM10" s="5"/>
      <c r="VPN10" s="5"/>
      <c r="VPO10" s="5"/>
      <c r="VPP10" s="5"/>
      <c r="VPQ10" s="5"/>
      <c r="VPR10" s="5"/>
      <c r="VPS10" s="5"/>
      <c r="VPT10" s="5"/>
      <c r="VPU10" s="5"/>
      <c r="VPV10" s="5"/>
      <c r="VPW10" s="5"/>
      <c r="VPX10" s="5"/>
      <c r="VPY10" s="5"/>
      <c r="VPZ10" s="5"/>
      <c r="VQA10" s="5"/>
      <c r="VQB10" s="5"/>
      <c r="VQC10" s="5"/>
      <c r="VQD10" s="5"/>
      <c r="VQE10" s="5"/>
      <c r="VQF10" s="5"/>
      <c r="VQG10" s="5"/>
      <c r="VQH10" s="5"/>
      <c r="VQI10" s="5"/>
      <c r="VQJ10" s="5"/>
      <c r="VQK10" s="5"/>
      <c r="VQL10" s="5"/>
      <c r="VQM10" s="5"/>
      <c r="VQN10" s="5"/>
      <c r="VQO10" s="5"/>
      <c r="VQP10" s="5"/>
      <c r="VQQ10" s="5"/>
      <c r="VQR10" s="5"/>
      <c r="VQS10" s="5"/>
      <c r="VQT10" s="5"/>
      <c r="VQU10" s="5"/>
      <c r="VQV10" s="5"/>
      <c r="VQW10" s="5"/>
      <c r="VQX10" s="5"/>
      <c r="VQY10" s="5"/>
      <c r="VQZ10" s="5"/>
      <c r="VRA10" s="5"/>
      <c r="VRB10" s="5"/>
      <c r="VRC10" s="5"/>
      <c r="VRD10" s="5"/>
      <c r="VRE10" s="5"/>
      <c r="VRF10" s="5"/>
      <c r="VRG10" s="5"/>
      <c r="VRH10" s="5"/>
      <c r="VRI10" s="5"/>
      <c r="VRJ10" s="5"/>
      <c r="VRK10" s="5"/>
      <c r="VRL10" s="5"/>
      <c r="VRM10" s="5"/>
      <c r="VRN10" s="5"/>
      <c r="VRO10" s="5"/>
      <c r="VRP10" s="5"/>
      <c r="VRQ10" s="5"/>
      <c r="VRR10" s="5"/>
      <c r="VRS10" s="5"/>
      <c r="VRT10" s="5"/>
      <c r="VRU10" s="5"/>
      <c r="VRV10" s="5"/>
      <c r="VRW10" s="5"/>
      <c r="VRX10" s="5"/>
      <c r="VRY10" s="5"/>
      <c r="VRZ10" s="5"/>
      <c r="VSA10" s="5"/>
      <c r="VSB10" s="5"/>
      <c r="VSC10" s="5"/>
      <c r="VSD10" s="5"/>
      <c r="VSE10" s="5"/>
      <c r="VSF10" s="5"/>
      <c r="VSG10" s="5"/>
      <c r="VSH10" s="5"/>
      <c r="VSI10" s="5"/>
      <c r="VSJ10" s="5"/>
      <c r="VSK10" s="5"/>
      <c r="VSL10" s="5"/>
      <c r="VSM10" s="5"/>
      <c r="VSN10" s="5"/>
      <c r="VSO10" s="5"/>
      <c r="VSP10" s="5"/>
      <c r="VSQ10" s="5"/>
      <c r="VSR10" s="5"/>
      <c r="VSS10" s="5"/>
      <c r="VST10" s="5"/>
      <c r="VSU10" s="5"/>
      <c r="VSV10" s="5"/>
      <c r="VSW10" s="5"/>
      <c r="VSX10" s="5"/>
      <c r="VSY10" s="5"/>
      <c r="VSZ10" s="5"/>
      <c r="VTA10" s="5"/>
      <c r="VTB10" s="5"/>
      <c r="VTC10" s="5"/>
      <c r="VTD10" s="5"/>
      <c r="VTE10" s="5"/>
      <c r="VTF10" s="5"/>
      <c r="VTG10" s="5"/>
      <c r="VTH10" s="5"/>
      <c r="VTI10" s="5"/>
      <c r="VTJ10" s="5"/>
      <c r="VTK10" s="5"/>
      <c r="VTL10" s="5"/>
      <c r="VTM10" s="5"/>
      <c r="VTN10" s="5"/>
      <c r="VTO10" s="5"/>
      <c r="VTP10" s="5"/>
      <c r="VTQ10" s="5"/>
      <c r="VTR10" s="5"/>
      <c r="VTS10" s="5"/>
      <c r="VTT10" s="5"/>
      <c r="VTU10" s="5"/>
      <c r="VTV10" s="5"/>
      <c r="VTW10" s="5"/>
      <c r="VTX10" s="5"/>
      <c r="VTY10" s="5"/>
      <c r="VTZ10" s="5"/>
      <c r="VUA10" s="5"/>
      <c r="VUB10" s="5"/>
      <c r="VUC10" s="5"/>
      <c r="VUD10" s="5"/>
      <c r="VUE10" s="5"/>
      <c r="VUF10" s="5"/>
      <c r="VUG10" s="5"/>
      <c r="VUH10" s="5"/>
      <c r="VUI10" s="5"/>
      <c r="VUJ10" s="5"/>
      <c r="VUK10" s="5"/>
      <c r="VUL10" s="5"/>
      <c r="VUM10" s="5"/>
      <c r="VUN10" s="5"/>
      <c r="VUO10" s="5"/>
      <c r="VUP10" s="5"/>
      <c r="VUQ10" s="5"/>
      <c r="VUR10" s="5"/>
      <c r="VUS10" s="5"/>
      <c r="VUT10" s="5"/>
      <c r="VUU10" s="5"/>
      <c r="VUV10" s="5"/>
      <c r="VUW10" s="5"/>
      <c r="VUX10" s="5"/>
      <c r="VUY10" s="5"/>
      <c r="VUZ10" s="5"/>
      <c r="VVA10" s="5"/>
      <c r="VVB10" s="5"/>
      <c r="VVC10" s="5"/>
      <c r="VVD10" s="5"/>
      <c r="VVE10" s="5"/>
      <c r="VVF10" s="5"/>
      <c r="VVG10" s="5"/>
      <c r="VVH10" s="5"/>
      <c r="VVI10" s="5"/>
      <c r="VVJ10" s="5"/>
      <c r="VVK10" s="5"/>
      <c r="VVL10" s="5"/>
      <c r="VVM10" s="5"/>
      <c r="VVN10" s="5"/>
      <c r="VVO10" s="5"/>
      <c r="VVP10" s="5"/>
      <c r="VVQ10" s="5"/>
      <c r="VVR10" s="5"/>
      <c r="VVS10" s="5"/>
      <c r="VVT10" s="5"/>
      <c r="VVU10" s="5"/>
      <c r="VVV10" s="5"/>
      <c r="VVW10" s="5"/>
      <c r="VVX10" s="5"/>
      <c r="VVY10" s="5"/>
      <c r="VVZ10" s="5"/>
      <c r="VWA10" s="5"/>
      <c r="VWB10" s="5"/>
      <c r="VWC10" s="5"/>
      <c r="VWD10" s="5"/>
      <c r="VWE10" s="5"/>
      <c r="VWF10" s="5"/>
      <c r="VWG10" s="5"/>
      <c r="VWH10" s="5"/>
      <c r="VWI10" s="5"/>
      <c r="VWJ10" s="5"/>
      <c r="VWK10" s="5"/>
      <c r="VWL10" s="5"/>
      <c r="VWM10" s="5"/>
      <c r="VWN10" s="5"/>
      <c r="VWO10" s="5"/>
      <c r="VWP10" s="5"/>
      <c r="VWQ10" s="5"/>
      <c r="VWR10" s="5"/>
      <c r="VWS10" s="5"/>
      <c r="VWT10" s="5"/>
      <c r="VWU10" s="5"/>
      <c r="VWV10" s="5"/>
      <c r="VWW10" s="5"/>
      <c r="VWX10" s="5"/>
      <c r="VWY10" s="5"/>
      <c r="VWZ10" s="5"/>
      <c r="VXA10" s="5"/>
      <c r="VXB10" s="5"/>
      <c r="VXC10" s="5"/>
      <c r="VXD10" s="5"/>
      <c r="VXE10" s="5"/>
      <c r="VXF10" s="5"/>
      <c r="VXG10" s="5"/>
      <c r="VXH10" s="5"/>
      <c r="VXI10" s="5"/>
      <c r="VXJ10" s="5"/>
      <c r="VXK10" s="5"/>
      <c r="VXL10" s="5"/>
      <c r="VXM10" s="5"/>
      <c r="VXN10" s="5"/>
      <c r="VXO10" s="5"/>
      <c r="VXP10" s="5"/>
      <c r="VXQ10" s="5"/>
      <c r="VXR10" s="5"/>
      <c r="VXS10" s="5"/>
      <c r="VXT10" s="5"/>
      <c r="VXU10" s="5"/>
      <c r="VXV10" s="5"/>
      <c r="VXW10" s="5"/>
      <c r="VXX10" s="5"/>
      <c r="VXY10" s="5"/>
      <c r="VXZ10" s="5"/>
      <c r="VYA10" s="5"/>
      <c r="VYB10" s="5"/>
      <c r="VYC10" s="5"/>
      <c r="VYD10" s="5"/>
      <c r="VYE10" s="5"/>
      <c r="VYF10" s="5"/>
      <c r="VYG10" s="5"/>
      <c r="VYH10" s="5"/>
      <c r="VYI10" s="5"/>
      <c r="VYJ10" s="5"/>
      <c r="VYK10" s="5"/>
      <c r="VYL10" s="5"/>
      <c r="VYM10" s="5"/>
      <c r="VYN10" s="5"/>
      <c r="VYO10" s="5"/>
      <c r="VYP10" s="5"/>
      <c r="VYQ10" s="5"/>
      <c r="VYR10" s="5"/>
      <c r="VYS10" s="5"/>
      <c r="VYT10" s="5"/>
      <c r="VYU10" s="5"/>
      <c r="VYV10" s="5"/>
      <c r="VYW10" s="5"/>
      <c r="VYX10" s="5"/>
      <c r="VYY10" s="5"/>
      <c r="VYZ10" s="5"/>
      <c r="VZA10" s="5"/>
      <c r="VZB10" s="5"/>
      <c r="VZC10" s="5"/>
      <c r="VZD10" s="5"/>
      <c r="VZE10" s="5"/>
      <c r="VZF10" s="5"/>
      <c r="VZG10" s="5"/>
      <c r="VZH10" s="5"/>
      <c r="VZI10" s="5"/>
      <c r="VZJ10" s="5"/>
      <c r="VZK10" s="5"/>
      <c r="VZL10" s="5"/>
      <c r="VZM10" s="5"/>
      <c r="VZN10" s="5"/>
      <c r="VZO10" s="5"/>
      <c r="VZP10" s="5"/>
      <c r="VZQ10" s="5"/>
      <c r="VZR10" s="5"/>
      <c r="VZS10" s="5"/>
      <c r="VZT10" s="5"/>
      <c r="VZU10" s="5"/>
      <c r="VZV10" s="5"/>
      <c r="VZW10" s="5"/>
      <c r="VZX10" s="5"/>
      <c r="VZY10" s="5"/>
      <c r="VZZ10" s="5"/>
      <c r="WAA10" s="5"/>
      <c r="WAB10" s="5"/>
      <c r="WAC10" s="5"/>
      <c r="WAD10" s="5"/>
      <c r="WAE10" s="5"/>
      <c r="WAF10" s="5"/>
      <c r="WAG10" s="5"/>
      <c r="WAH10" s="5"/>
      <c r="WAI10" s="5"/>
      <c r="WAJ10" s="5"/>
      <c r="WAK10" s="5"/>
      <c r="WAL10" s="5"/>
      <c r="WAM10" s="5"/>
      <c r="WAN10" s="5"/>
      <c r="WAO10" s="5"/>
      <c r="WAP10" s="5"/>
      <c r="WAQ10" s="5"/>
      <c r="WAR10" s="5"/>
      <c r="WAS10" s="5"/>
      <c r="WAT10" s="5"/>
      <c r="WAU10" s="5"/>
      <c r="WAV10" s="5"/>
      <c r="WAW10" s="5"/>
      <c r="WAX10" s="5"/>
      <c r="WAY10" s="5"/>
      <c r="WAZ10" s="5"/>
      <c r="WBA10" s="5"/>
      <c r="WBB10" s="5"/>
      <c r="WBC10" s="5"/>
      <c r="WBD10" s="5"/>
      <c r="WBE10" s="5"/>
      <c r="WBF10" s="5"/>
      <c r="WBG10" s="5"/>
      <c r="WBH10" s="5"/>
      <c r="WBI10" s="5"/>
      <c r="WBJ10" s="5"/>
      <c r="WBK10" s="5"/>
      <c r="WBL10" s="5"/>
      <c r="WBM10" s="5"/>
      <c r="WBN10" s="5"/>
      <c r="WBO10" s="5"/>
      <c r="WBP10" s="5"/>
      <c r="WBQ10" s="5"/>
      <c r="WBR10" s="5"/>
      <c r="WBS10" s="5"/>
      <c r="WBT10" s="5"/>
      <c r="WBU10" s="5"/>
      <c r="WBV10" s="5"/>
      <c r="WBW10" s="5"/>
      <c r="WBX10" s="5"/>
      <c r="WBY10" s="5"/>
      <c r="WBZ10" s="5"/>
      <c r="WCA10" s="5"/>
      <c r="WCB10" s="5"/>
      <c r="WCC10" s="5"/>
      <c r="WCD10" s="5"/>
      <c r="WCE10" s="5"/>
      <c r="WCF10" s="5"/>
      <c r="WCG10" s="5"/>
      <c r="WCH10" s="5"/>
      <c r="WCI10" s="5"/>
      <c r="WCJ10" s="5"/>
      <c r="WCK10" s="5"/>
      <c r="WCL10" s="5"/>
      <c r="WCM10" s="5"/>
      <c r="WCN10" s="5"/>
      <c r="WCO10" s="5"/>
      <c r="WCP10" s="5"/>
      <c r="WCQ10" s="5"/>
      <c r="WCR10" s="5"/>
      <c r="WCS10" s="5"/>
      <c r="WCT10" s="5"/>
      <c r="WCU10" s="5"/>
      <c r="WCV10" s="5"/>
      <c r="WCW10" s="5"/>
      <c r="WCX10" s="5"/>
      <c r="WCY10" s="5"/>
      <c r="WCZ10" s="5"/>
      <c r="WDA10" s="5"/>
      <c r="WDB10" s="5"/>
      <c r="WDC10" s="5"/>
      <c r="WDD10" s="5"/>
      <c r="WDE10" s="5"/>
      <c r="WDF10" s="5"/>
      <c r="WDG10" s="5"/>
      <c r="WDH10" s="5"/>
      <c r="WDI10" s="5"/>
      <c r="WDJ10" s="5"/>
      <c r="WDK10" s="5"/>
      <c r="WDL10" s="5"/>
      <c r="WDM10" s="5"/>
      <c r="WDN10" s="5"/>
      <c r="WDO10" s="5"/>
      <c r="WDP10" s="5"/>
      <c r="WDQ10" s="5"/>
      <c r="WDR10" s="5"/>
      <c r="WDS10" s="5"/>
      <c r="WDT10" s="5"/>
      <c r="WDU10" s="5"/>
      <c r="WDV10" s="5"/>
      <c r="WDW10" s="5"/>
      <c r="WDX10" s="5"/>
      <c r="WDY10" s="5"/>
      <c r="WDZ10" s="5"/>
      <c r="WEA10" s="5"/>
      <c r="WEB10" s="5"/>
      <c r="WEC10" s="5"/>
      <c r="WED10" s="5"/>
      <c r="WEE10" s="5"/>
      <c r="WEF10" s="5"/>
      <c r="WEG10" s="5"/>
      <c r="WEH10" s="5"/>
      <c r="WEI10" s="5"/>
      <c r="WEJ10" s="5"/>
      <c r="WEK10" s="5"/>
      <c r="WEL10" s="5"/>
      <c r="WEM10" s="5"/>
      <c r="WEN10" s="5"/>
      <c r="WEO10" s="5"/>
      <c r="WEP10" s="5"/>
      <c r="WEQ10" s="5"/>
      <c r="WER10" s="5"/>
      <c r="WES10" s="5"/>
      <c r="WET10" s="5"/>
      <c r="WEU10" s="5"/>
      <c r="WEV10" s="5"/>
      <c r="WEW10" s="5"/>
      <c r="WEX10" s="5"/>
      <c r="WEY10" s="5"/>
      <c r="WEZ10" s="5"/>
      <c r="WFA10" s="5"/>
      <c r="WFB10" s="5"/>
      <c r="WFC10" s="5"/>
      <c r="WFD10" s="5"/>
      <c r="WFE10" s="5"/>
      <c r="WFF10" s="5"/>
      <c r="WFG10" s="5"/>
      <c r="WFH10" s="5"/>
      <c r="WFI10" s="5"/>
      <c r="WFJ10" s="5"/>
      <c r="WFK10" s="5"/>
      <c r="WFL10" s="5"/>
      <c r="WFM10" s="5"/>
      <c r="WFN10" s="5"/>
      <c r="WFO10" s="5"/>
      <c r="WFP10" s="5"/>
      <c r="WFQ10" s="5"/>
      <c r="WFR10" s="5"/>
      <c r="WFS10" s="5"/>
      <c r="WFT10" s="5"/>
      <c r="WFU10" s="5"/>
      <c r="WFV10" s="5"/>
      <c r="WFW10" s="5"/>
      <c r="WFX10" s="5"/>
      <c r="WFY10" s="5"/>
      <c r="WFZ10" s="5"/>
      <c r="WGA10" s="5"/>
      <c r="WGB10" s="5"/>
      <c r="WGC10" s="5"/>
      <c r="WGD10" s="5"/>
      <c r="WGE10" s="5"/>
      <c r="WGF10" s="5"/>
      <c r="WGG10" s="5"/>
      <c r="WGH10" s="5"/>
      <c r="WGI10" s="5"/>
      <c r="WGJ10" s="5"/>
      <c r="WGK10" s="5"/>
      <c r="WGL10" s="5"/>
      <c r="WGM10" s="5"/>
      <c r="WGN10" s="5"/>
      <c r="WGO10" s="5"/>
      <c r="WGP10" s="5"/>
      <c r="WGQ10" s="5"/>
      <c r="WGR10" s="5"/>
      <c r="WGS10" s="5"/>
      <c r="WGT10" s="5"/>
      <c r="WGU10" s="5"/>
      <c r="WGV10" s="5"/>
      <c r="WGW10" s="5"/>
      <c r="WGX10" s="5"/>
      <c r="WGY10" s="5"/>
      <c r="WGZ10" s="5"/>
      <c r="WHA10" s="5"/>
      <c r="WHB10" s="5"/>
      <c r="WHC10" s="5"/>
      <c r="WHD10" s="5"/>
      <c r="WHE10" s="5"/>
      <c r="WHF10" s="5"/>
      <c r="WHG10" s="5"/>
      <c r="WHH10" s="5"/>
      <c r="WHI10" s="5"/>
      <c r="WHJ10" s="5"/>
      <c r="WHK10" s="5"/>
      <c r="WHL10" s="5"/>
      <c r="WHM10" s="5"/>
      <c r="WHN10" s="5"/>
      <c r="WHO10" s="5"/>
      <c r="WHP10" s="5"/>
      <c r="WHQ10" s="5"/>
      <c r="WHR10" s="5"/>
      <c r="WHS10" s="5"/>
      <c r="WHT10" s="5"/>
      <c r="WHU10" s="5"/>
      <c r="WHV10" s="5"/>
      <c r="WHW10" s="5"/>
      <c r="WHX10" s="5"/>
      <c r="WHY10" s="5"/>
      <c r="WHZ10" s="5"/>
      <c r="WIA10" s="5"/>
      <c r="WIB10" s="5"/>
      <c r="WIC10" s="5"/>
      <c r="WID10" s="5"/>
      <c r="WIE10" s="5"/>
      <c r="WIF10" s="5"/>
      <c r="WIG10" s="5"/>
      <c r="WIH10" s="5"/>
      <c r="WII10" s="5"/>
      <c r="WIJ10" s="5"/>
      <c r="WIK10" s="5"/>
      <c r="WIL10" s="5"/>
      <c r="WIM10" s="5"/>
      <c r="WIN10" s="5"/>
      <c r="WIO10" s="5"/>
      <c r="WIP10" s="5"/>
      <c r="WIQ10" s="5"/>
      <c r="WIR10" s="5"/>
      <c r="WIS10" s="5"/>
      <c r="WIT10" s="5"/>
      <c r="WIU10" s="5"/>
      <c r="WIV10" s="5"/>
      <c r="WIW10" s="5"/>
      <c r="WIX10" s="5"/>
      <c r="WIY10" s="5"/>
      <c r="WIZ10" s="5"/>
      <c r="WJA10" s="5"/>
      <c r="WJB10" s="5"/>
      <c r="WJC10" s="5"/>
      <c r="WJD10" s="5"/>
      <c r="WJE10" s="5"/>
      <c r="WJF10" s="5"/>
      <c r="WJG10" s="5"/>
      <c r="WJH10" s="5"/>
      <c r="WJI10" s="5"/>
      <c r="WJJ10" s="5"/>
      <c r="WJK10" s="5"/>
      <c r="WJL10" s="5"/>
      <c r="WJM10" s="5"/>
      <c r="WJN10" s="5"/>
      <c r="WJO10" s="5"/>
      <c r="WJP10" s="5"/>
      <c r="WJQ10" s="5"/>
      <c r="WJR10" s="5"/>
      <c r="WJS10" s="5"/>
      <c r="WJT10" s="5"/>
      <c r="WJU10" s="5"/>
      <c r="WJV10" s="5"/>
      <c r="WJW10" s="5"/>
      <c r="WJX10" s="5"/>
      <c r="WJY10" s="5"/>
      <c r="WJZ10" s="5"/>
      <c r="WKA10" s="5"/>
      <c r="WKB10" s="5"/>
      <c r="WKC10" s="5"/>
      <c r="WKD10" s="5"/>
      <c r="WKE10" s="5"/>
      <c r="WKF10" s="5"/>
      <c r="WKG10" s="5"/>
      <c r="WKH10" s="5"/>
      <c r="WKI10" s="5"/>
      <c r="WKJ10" s="5"/>
      <c r="WKK10" s="5"/>
      <c r="WKL10" s="5"/>
      <c r="WKM10" s="5"/>
      <c r="WKN10" s="5"/>
      <c r="WKO10" s="5"/>
      <c r="WKP10" s="5"/>
      <c r="WKQ10" s="5"/>
      <c r="WKR10" s="5"/>
      <c r="WKS10" s="5"/>
      <c r="WKT10" s="5"/>
      <c r="WKU10" s="5"/>
      <c r="WKV10" s="5"/>
      <c r="WKW10" s="5"/>
      <c r="WKX10" s="5"/>
      <c r="WKY10" s="5"/>
      <c r="WKZ10" s="5"/>
      <c r="WLA10" s="5"/>
      <c r="WLB10" s="5"/>
      <c r="WLC10" s="5"/>
      <c r="WLD10" s="5"/>
      <c r="WLE10" s="5"/>
      <c r="WLF10" s="5"/>
      <c r="WLG10" s="5"/>
      <c r="WLH10" s="5"/>
      <c r="WLI10" s="5"/>
      <c r="WLJ10" s="5"/>
      <c r="WLK10" s="5"/>
      <c r="WLL10" s="5"/>
      <c r="WLM10" s="5"/>
      <c r="WLN10" s="5"/>
      <c r="WLO10" s="5"/>
      <c r="WLP10" s="5"/>
      <c r="WLQ10" s="5"/>
      <c r="WLR10" s="5"/>
      <c r="WLS10" s="5"/>
      <c r="WLT10" s="5"/>
      <c r="WLU10" s="5"/>
      <c r="WLV10" s="5"/>
      <c r="WLW10" s="5"/>
      <c r="WLX10" s="5"/>
      <c r="WLY10" s="5"/>
      <c r="WLZ10" s="5"/>
      <c r="WMA10" s="5"/>
      <c r="WMB10" s="5"/>
      <c r="WMC10" s="5"/>
      <c r="WMD10" s="5"/>
      <c r="WME10" s="5"/>
      <c r="WMF10" s="5"/>
      <c r="WMG10" s="5"/>
      <c r="WMH10" s="5"/>
      <c r="WMI10" s="5"/>
      <c r="WMJ10" s="5"/>
      <c r="WMK10" s="5"/>
      <c r="WML10" s="5"/>
      <c r="WMM10" s="5"/>
      <c r="WMN10" s="5"/>
      <c r="WMO10" s="5"/>
      <c r="WMP10" s="5"/>
      <c r="WMQ10" s="5"/>
      <c r="WMR10" s="5"/>
      <c r="WMS10" s="5"/>
      <c r="WMT10" s="5"/>
      <c r="WMU10" s="5"/>
      <c r="WMV10" s="5"/>
      <c r="WMW10" s="5"/>
      <c r="WMX10" s="5"/>
      <c r="WMY10" s="5"/>
      <c r="WMZ10" s="5"/>
      <c r="WNA10" s="5"/>
      <c r="WNB10" s="5"/>
      <c r="WNC10" s="5"/>
      <c r="WND10" s="5"/>
      <c r="WNE10" s="5"/>
      <c r="WNF10" s="5"/>
      <c r="WNG10" s="5"/>
      <c r="WNH10" s="5"/>
      <c r="WNI10" s="5"/>
      <c r="WNJ10" s="5"/>
      <c r="WNK10" s="5"/>
      <c r="WNL10" s="5"/>
      <c r="WNM10" s="5"/>
      <c r="WNN10" s="5"/>
      <c r="WNO10" s="5"/>
      <c r="WNP10" s="5"/>
      <c r="WNQ10" s="5"/>
      <c r="WNR10" s="5"/>
      <c r="WNS10" s="5"/>
      <c r="WNT10" s="5"/>
      <c r="WNU10" s="5"/>
      <c r="WNV10" s="5"/>
      <c r="WNW10" s="5"/>
      <c r="WNX10" s="5"/>
      <c r="WNY10" s="5"/>
      <c r="WNZ10" s="5"/>
      <c r="WOA10" s="5"/>
      <c r="WOB10" s="5"/>
      <c r="WOC10" s="5"/>
      <c r="WOD10" s="5"/>
      <c r="WOE10" s="5"/>
      <c r="WOF10" s="5"/>
      <c r="WOG10" s="5"/>
      <c r="WOH10" s="5"/>
      <c r="WOI10" s="5"/>
      <c r="WOJ10" s="5"/>
      <c r="WOK10" s="5"/>
      <c r="WOL10" s="5"/>
      <c r="WOM10" s="5"/>
      <c r="WON10" s="5"/>
      <c r="WOO10" s="5"/>
      <c r="WOP10" s="5"/>
      <c r="WOQ10" s="5"/>
      <c r="WOR10" s="5"/>
      <c r="WOS10" s="5"/>
      <c r="WOT10" s="5"/>
      <c r="WOU10" s="5"/>
      <c r="WOV10" s="5"/>
      <c r="WOW10" s="5"/>
      <c r="WOX10" s="5"/>
      <c r="WOY10" s="5"/>
      <c r="WOZ10" s="5"/>
      <c r="WPA10" s="5"/>
      <c r="WPB10" s="5"/>
      <c r="WPC10" s="5"/>
      <c r="WPD10" s="5"/>
      <c r="WPE10" s="5"/>
      <c r="WPF10" s="5"/>
      <c r="WPG10" s="5"/>
      <c r="WPH10" s="5"/>
      <c r="WPI10" s="5"/>
      <c r="WPJ10" s="5"/>
      <c r="WPK10" s="5"/>
      <c r="WPL10" s="5"/>
      <c r="WPM10" s="5"/>
      <c r="WPN10" s="5"/>
      <c r="WPO10" s="5"/>
      <c r="WPP10" s="5"/>
      <c r="WPQ10" s="5"/>
      <c r="WPR10" s="5"/>
      <c r="WPS10" s="5"/>
      <c r="WPT10" s="5"/>
      <c r="WPU10" s="5"/>
      <c r="WPV10" s="5"/>
      <c r="WPW10" s="5"/>
      <c r="WPX10" s="5"/>
      <c r="WPY10" s="5"/>
      <c r="WPZ10" s="5"/>
      <c r="WQA10" s="5"/>
      <c r="WQB10" s="5"/>
      <c r="WQC10" s="5"/>
      <c r="WQD10" s="5"/>
      <c r="WQE10" s="5"/>
      <c r="WQF10" s="5"/>
      <c r="WQG10" s="5"/>
      <c r="WQH10" s="5"/>
      <c r="WQI10" s="5"/>
      <c r="WQJ10" s="5"/>
      <c r="WQK10" s="5"/>
      <c r="WQL10" s="5"/>
      <c r="WQM10" s="5"/>
      <c r="WQN10" s="5"/>
      <c r="WQO10" s="5"/>
      <c r="WQP10" s="5"/>
      <c r="WQQ10" s="5"/>
      <c r="WQR10" s="5"/>
      <c r="WQS10" s="5"/>
      <c r="WQT10" s="5"/>
      <c r="WQU10" s="5"/>
      <c r="WQV10" s="5"/>
      <c r="WQW10" s="5"/>
      <c r="WQX10" s="5"/>
      <c r="WQY10" s="5"/>
      <c r="WQZ10" s="5"/>
      <c r="WRA10" s="5"/>
      <c r="WRB10" s="5"/>
      <c r="WRC10" s="5"/>
      <c r="WRD10" s="5"/>
      <c r="WRE10" s="5"/>
      <c r="WRF10" s="5"/>
      <c r="WRG10" s="5"/>
      <c r="WRH10" s="5"/>
      <c r="WRI10" s="5"/>
      <c r="WRJ10" s="5"/>
      <c r="WRK10" s="5"/>
      <c r="WRL10" s="5"/>
      <c r="WRM10" s="5"/>
      <c r="WRN10" s="5"/>
      <c r="WRO10" s="5"/>
      <c r="WRP10" s="5"/>
      <c r="WRQ10" s="5"/>
      <c r="WRR10" s="5"/>
      <c r="WRS10" s="5"/>
      <c r="WRT10" s="5"/>
      <c r="WRU10" s="5"/>
      <c r="WRV10" s="5"/>
      <c r="WRW10" s="5"/>
      <c r="WRX10" s="5"/>
      <c r="WRY10" s="5"/>
      <c r="WRZ10" s="5"/>
      <c r="WSA10" s="5"/>
      <c r="WSB10" s="5"/>
      <c r="WSC10" s="5"/>
      <c r="WSD10" s="5"/>
      <c r="WSE10" s="5"/>
      <c r="WSF10" s="5"/>
      <c r="WSG10" s="5"/>
      <c r="WSH10" s="5"/>
      <c r="WSI10" s="5"/>
      <c r="WSJ10" s="5"/>
      <c r="WSK10" s="5"/>
      <c r="WSL10" s="5"/>
      <c r="WSM10" s="5"/>
      <c r="WSN10" s="5"/>
      <c r="WSO10" s="5"/>
      <c r="WSP10" s="5"/>
      <c r="WSQ10" s="5"/>
      <c r="WSR10" s="5"/>
      <c r="WSS10" s="5"/>
      <c r="WST10" s="5"/>
      <c r="WSU10" s="5"/>
      <c r="WSV10" s="5"/>
      <c r="WSW10" s="5"/>
      <c r="WSX10" s="5"/>
      <c r="WSY10" s="5"/>
      <c r="WSZ10" s="5"/>
      <c r="WTA10" s="5"/>
      <c r="WTB10" s="5"/>
      <c r="WTC10" s="5"/>
      <c r="WTD10" s="5"/>
      <c r="WTE10" s="5"/>
      <c r="WTF10" s="5"/>
      <c r="WTG10" s="5"/>
      <c r="WTH10" s="5"/>
      <c r="WTI10" s="5"/>
      <c r="WTJ10" s="5"/>
      <c r="WTK10" s="5"/>
      <c r="WTL10" s="5"/>
      <c r="WTM10" s="5"/>
      <c r="WTN10" s="5"/>
      <c r="WTO10" s="5"/>
      <c r="WTP10" s="5"/>
      <c r="WTQ10" s="5"/>
      <c r="WTR10" s="5"/>
      <c r="WTS10" s="5"/>
      <c r="WTT10" s="5"/>
      <c r="WTU10" s="5"/>
      <c r="WTV10" s="5"/>
      <c r="WTW10" s="5"/>
      <c r="WTX10" s="5"/>
      <c r="WTY10" s="5"/>
      <c r="WTZ10" s="5"/>
      <c r="WUA10" s="5"/>
      <c r="WUB10" s="5"/>
      <c r="WUC10" s="5"/>
      <c r="WUD10" s="5"/>
      <c r="WUE10" s="5"/>
      <c r="WUF10" s="5"/>
      <c r="WUG10" s="5"/>
      <c r="WUH10" s="5"/>
      <c r="WUI10" s="5"/>
      <c r="WUJ10" s="5"/>
      <c r="WUK10" s="5"/>
      <c r="WUL10" s="5"/>
      <c r="WUM10" s="5"/>
      <c r="WUN10" s="5"/>
      <c r="WUO10" s="5"/>
      <c r="WUP10" s="5"/>
      <c r="WUQ10" s="5"/>
      <c r="WUR10" s="5"/>
      <c r="WUS10" s="5"/>
      <c r="WUT10" s="5"/>
      <c r="WUU10" s="5"/>
      <c r="WUV10" s="5"/>
      <c r="WUW10" s="5"/>
      <c r="WUX10" s="5"/>
      <c r="WUY10" s="5"/>
      <c r="WUZ10" s="5"/>
      <c r="WVA10" s="5"/>
      <c r="WVB10" s="5"/>
      <c r="WVC10" s="5"/>
      <c r="WVD10" s="5"/>
      <c r="WVE10" s="5"/>
      <c r="WVF10" s="5"/>
      <c r="WVG10" s="5"/>
      <c r="WVH10" s="5"/>
      <c r="WVI10" s="5"/>
      <c r="WVJ10" s="5"/>
      <c r="WVK10" s="5"/>
      <c r="WVL10" s="5"/>
      <c r="WVM10" s="5"/>
      <c r="WVN10" s="5"/>
      <c r="WVO10" s="5"/>
      <c r="WVP10" s="5"/>
      <c r="WVQ10" s="5"/>
      <c r="WVR10" s="5"/>
      <c r="WVS10" s="5"/>
      <c r="WVT10" s="5"/>
      <c r="WVU10" s="5"/>
      <c r="WVV10" s="5"/>
      <c r="WVW10" s="5"/>
      <c r="WVX10" s="5"/>
      <c r="WVY10" s="5"/>
      <c r="WVZ10" s="5"/>
      <c r="WWA10" s="5"/>
      <c r="WWB10" s="5"/>
      <c r="WWC10" s="5"/>
      <c r="WWD10" s="5"/>
      <c r="WWE10" s="5"/>
      <c r="WWF10" s="5"/>
      <c r="WWG10" s="5"/>
      <c r="WWH10" s="5"/>
      <c r="WWI10" s="5"/>
      <c r="WWJ10" s="5"/>
      <c r="WWK10" s="5"/>
      <c r="WWL10" s="5"/>
      <c r="WWM10" s="5"/>
      <c r="WWN10" s="5"/>
      <c r="WWO10" s="5"/>
      <c r="WWP10" s="5"/>
      <c r="WWQ10" s="5"/>
      <c r="WWR10" s="5"/>
      <c r="WWS10" s="5"/>
      <c r="WWT10" s="5"/>
      <c r="WWU10" s="5"/>
      <c r="WWV10" s="5"/>
      <c r="WWW10" s="5"/>
      <c r="WWX10" s="5"/>
      <c r="WWY10" s="5"/>
      <c r="WWZ10" s="5"/>
      <c r="WXA10" s="5"/>
      <c r="WXB10" s="5"/>
      <c r="WXC10" s="5"/>
      <c r="WXD10" s="5"/>
      <c r="WXE10" s="5"/>
      <c r="WXF10" s="5"/>
      <c r="WXG10" s="5"/>
      <c r="WXH10" s="5"/>
      <c r="WXI10" s="5"/>
      <c r="WXJ10" s="5"/>
      <c r="WXK10" s="5"/>
      <c r="WXL10" s="5"/>
      <c r="WXM10" s="5"/>
      <c r="WXN10" s="5"/>
      <c r="WXO10" s="5"/>
      <c r="WXP10" s="5"/>
      <c r="WXQ10" s="5"/>
      <c r="WXR10" s="5"/>
      <c r="WXS10" s="5"/>
      <c r="WXT10" s="5"/>
      <c r="WXU10" s="5"/>
      <c r="WXV10" s="5"/>
      <c r="WXW10" s="5"/>
      <c r="WXX10" s="5"/>
      <c r="WXY10" s="5"/>
      <c r="WXZ10" s="5"/>
      <c r="WYA10" s="5"/>
      <c r="WYB10" s="5"/>
      <c r="WYC10" s="5"/>
      <c r="WYD10" s="5"/>
      <c r="WYE10" s="5"/>
      <c r="WYF10" s="5"/>
      <c r="WYG10" s="5"/>
      <c r="WYH10" s="5"/>
      <c r="WYI10" s="5"/>
      <c r="WYJ10" s="5"/>
      <c r="WYK10" s="5"/>
      <c r="WYL10" s="5"/>
      <c r="WYM10" s="5"/>
      <c r="WYN10" s="5"/>
      <c r="WYO10" s="5"/>
      <c r="WYP10" s="5"/>
      <c r="WYQ10" s="5"/>
      <c r="WYR10" s="5"/>
      <c r="WYS10" s="5"/>
      <c r="WYT10" s="5"/>
      <c r="WYU10" s="5"/>
      <c r="WYV10" s="5"/>
      <c r="WYW10" s="5"/>
      <c r="WYX10" s="5"/>
      <c r="WYY10" s="5"/>
      <c r="WYZ10" s="5"/>
      <c r="WZA10" s="5"/>
      <c r="WZB10" s="5"/>
      <c r="WZC10" s="5"/>
      <c r="WZD10" s="5"/>
      <c r="WZE10" s="5"/>
      <c r="WZF10" s="5"/>
      <c r="WZG10" s="5"/>
      <c r="WZH10" s="5"/>
      <c r="WZI10" s="5"/>
      <c r="WZJ10" s="5"/>
      <c r="WZK10" s="5"/>
      <c r="WZL10" s="5"/>
      <c r="WZM10" s="5"/>
      <c r="WZN10" s="5"/>
      <c r="WZO10" s="5"/>
      <c r="WZP10" s="5"/>
      <c r="WZQ10" s="5"/>
      <c r="WZR10" s="5"/>
      <c r="WZS10" s="5"/>
      <c r="WZT10" s="5"/>
      <c r="WZU10" s="5"/>
      <c r="WZV10" s="5"/>
      <c r="WZW10" s="5"/>
      <c r="WZX10" s="5"/>
      <c r="WZY10" s="5"/>
      <c r="WZZ10" s="5"/>
      <c r="XAA10" s="5"/>
      <c r="XAB10" s="5"/>
      <c r="XAC10" s="5"/>
      <c r="XAD10" s="5"/>
      <c r="XAE10" s="5"/>
      <c r="XAF10" s="5"/>
      <c r="XAG10" s="5"/>
      <c r="XAH10" s="5"/>
      <c r="XAI10" s="5"/>
      <c r="XAJ10" s="5"/>
      <c r="XAK10" s="5"/>
      <c r="XAL10" s="5"/>
      <c r="XAM10" s="5"/>
      <c r="XAN10" s="5"/>
      <c r="XAO10" s="5"/>
      <c r="XAP10" s="5"/>
      <c r="XAQ10" s="5"/>
      <c r="XAR10" s="5"/>
      <c r="XAS10" s="5"/>
      <c r="XAT10" s="5"/>
      <c r="XAU10" s="5"/>
      <c r="XAV10" s="5"/>
      <c r="XAW10" s="5"/>
      <c r="XAX10" s="5"/>
      <c r="XAY10" s="5"/>
      <c r="XAZ10" s="5"/>
      <c r="XBA10" s="5"/>
      <c r="XBB10" s="5"/>
      <c r="XBC10" s="5"/>
      <c r="XBD10" s="5"/>
      <c r="XBE10" s="5"/>
      <c r="XBF10" s="5"/>
      <c r="XBG10" s="5"/>
      <c r="XBH10" s="5"/>
      <c r="XBI10" s="5"/>
      <c r="XBJ10" s="5"/>
      <c r="XBK10" s="5"/>
      <c r="XBL10" s="5"/>
      <c r="XBM10" s="5"/>
      <c r="XBN10" s="5"/>
      <c r="XBO10" s="5"/>
      <c r="XBP10" s="5"/>
      <c r="XBQ10" s="5"/>
      <c r="XBR10" s="5"/>
      <c r="XBS10" s="5"/>
      <c r="XBT10" s="5"/>
      <c r="XBU10" s="5"/>
      <c r="XBV10" s="5"/>
      <c r="XBW10" s="5"/>
      <c r="XBX10" s="5"/>
      <c r="XBY10" s="5"/>
      <c r="XBZ10" s="5"/>
      <c r="XCA10" s="5"/>
      <c r="XCB10" s="5"/>
      <c r="XCC10" s="5"/>
      <c r="XCD10" s="5"/>
      <c r="XCE10" s="5"/>
      <c r="XCF10" s="5"/>
      <c r="XCG10" s="5"/>
      <c r="XCH10" s="5"/>
      <c r="XCI10" s="5"/>
      <c r="XCJ10" s="5"/>
      <c r="XCK10" s="5"/>
      <c r="XCL10" s="5"/>
      <c r="XCM10" s="5"/>
      <c r="XCN10" s="5"/>
      <c r="XCO10" s="5"/>
      <c r="XCP10" s="5"/>
      <c r="XCQ10" s="5"/>
      <c r="XCR10" s="5"/>
      <c r="XCS10" s="5"/>
      <c r="XCT10" s="5"/>
      <c r="XCU10" s="5"/>
      <c r="XCV10" s="5"/>
      <c r="XCW10" s="5"/>
      <c r="XCX10" s="5"/>
      <c r="XCY10" s="5"/>
      <c r="XCZ10" s="5"/>
      <c r="XDA10" s="5"/>
      <c r="XDB10" s="5"/>
      <c r="XDC10" s="5"/>
      <c r="XDD10" s="5"/>
      <c r="XDE10" s="5"/>
      <c r="XDF10" s="5"/>
      <c r="XDG10" s="5"/>
      <c r="XDH10" s="5"/>
      <c r="XDI10" s="5"/>
      <c r="XDJ10" s="5"/>
      <c r="XDK10" s="5"/>
      <c r="XDL10" s="5"/>
      <c r="XDM10" s="5"/>
      <c r="XDN10" s="5"/>
      <c r="XDO10" s="5"/>
      <c r="XDP10" s="5"/>
      <c r="XDQ10" s="5"/>
      <c r="XDR10" s="5"/>
      <c r="XDS10" s="5"/>
      <c r="XDT10" s="5"/>
      <c r="XDU10" s="5"/>
      <c r="XDV10" s="5"/>
      <c r="XDW10" s="5"/>
      <c r="XDX10" s="5"/>
      <c r="XDY10" s="5"/>
      <c r="XDZ10" s="5"/>
      <c r="XEA10" s="5"/>
      <c r="XEB10" s="5"/>
      <c r="XEC10" s="5"/>
      <c r="XED10" s="5"/>
      <c r="XEE10" s="5"/>
      <c r="XEF10" s="5"/>
      <c r="XEG10" s="5"/>
      <c r="XEH10" s="5"/>
      <c r="XEI10" s="5"/>
      <c r="XEJ10" s="5"/>
      <c r="XEK10" s="5"/>
      <c r="XEL10" s="5"/>
      <c r="XEM10" s="5"/>
      <c r="XEN10" s="5"/>
      <c r="XEO10" s="5"/>
      <c r="XEP10" s="5"/>
      <c r="XEQ10" s="5"/>
      <c r="XER10" s="5"/>
      <c r="XES10" s="5"/>
      <c r="XET10" s="5"/>
      <c r="XEU10" s="5"/>
      <c r="XEV10" s="5"/>
      <c r="XEW10" s="5"/>
      <c r="XEX10" s="5"/>
      <c r="XEY10" s="5"/>
      <c r="XEZ10" s="5"/>
      <c r="XFA10" s="5"/>
      <c r="XFB10" s="5"/>
      <c r="XFC10" s="5"/>
    </row>
    <row r="11" spans="1:16383" s="335" customFormat="1" ht="102" customHeight="1" x14ac:dyDescent="0.45">
      <c r="A11" s="2281" t="s">
        <v>937</v>
      </c>
      <c r="B11" s="2247" t="s">
        <v>945</v>
      </c>
      <c r="C11" s="2248"/>
      <c r="D11" s="2248"/>
      <c r="E11" s="2248"/>
      <c r="F11" s="2248"/>
      <c r="G11" s="2248"/>
      <c r="H11" s="2248"/>
      <c r="I11" s="2234"/>
      <c r="J11" s="2235"/>
      <c r="K11" s="364" t="s">
        <v>1237</v>
      </c>
      <c r="L11" s="5"/>
      <c r="M11" s="5"/>
      <c r="N11" s="5"/>
      <c r="O11" s="5"/>
      <c r="P11" s="5"/>
      <c r="Q11" s="5"/>
      <c r="R11" s="5"/>
      <c r="S11" s="5"/>
      <c r="T11" s="5"/>
      <c r="U11" s="5"/>
      <c r="V11" s="5"/>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c r="BO11" s="5"/>
      <c r="BP11" s="5"/>
      <c r="BQ11" s="5"/>
      <c r="BR11" s="5"/>
      <c r="BS11" s="5"/>
      <c r="BT11" s="5"/>
      <c r="BU11" s="5"/>
      <c r="BV11" s="5"/>
      <c r="BW11" s="5"/>
      <c r="BX11" s="5"/>
      <c r="BY11" s="5"/>
      <c r="BZ11" s="5"/>
      <c r="CA11" s="5"/>
      <c r="CB11" s="5"/>
      <c r="CC11" s="5"/>
      <c r="CD11" s="5"/>
      <c r="CE11" s="5"/>
      <c r="CF11" s="5"/>
      <c r="CG11" s="5"/>
      <c r="CH11" s="5"/>
      <c r="CI11" s="5"/>
      <c r="CJ11" s="5"/>
      <c r="CK11" s="5"/>
      <c r="CL11" s="5"/>
      <c r="CM11" s="5"/>
      <c r="CN11" s="5"/>
      <c r="CO11" s="5"/>
      <c r="CP11" s="5"/>
      <c r="CQ11" s="5"/>
      <c r="CR11" s="5"/>
      <c r="CS11" s="5"/>
      <c r="CT11" s="5"/>
      <c r="CU11" s="5"/>
      <c r="CV11" s="5"/>
      <c r="CW11" s="5"/>
      <c r="CX11" s="5"/>
      <c r="CY11" s="5"/>
      <c r="CZ11" s="5"/>
      <c r="DA11" s="5"/>
      <c r="DB11" s="5"/>
      <c r="DC11" s="5"/>
      <c r="DD11" s="5"/>
      <c r="DE11" s="5"/>
      <c r="DF11" s="5"/>
      <c r="DG11" s="5"/>
      <c r="DH11" s="5"/>
      <c r="DI11" s="5"/>
      <c r="DJ11" s="5"/>
      <c r="DK11" s="5"/>
      <c r="DL11" s="5"/>
      <c r="DM11" s="5"/>
      <c r="DN11" s="5"/>
      <c r="DO11" s="5"/>
      <c r="DP11" s="5"/>
      <c r="DQ11" s="5"/>
      <c r="DR11" s="5"/>
      <c r="DS11" s="5"/>
      <c r="DT11" s="5"/>
      <c r="DU11" s="5"/>
      <c r="DV11" s="5"/>
      <c r="DW11" s="5"/>
      <c r="DX11" s="5"/>
      <c r="DY11" s="5"/>
      <c r="DZ11" s="5"/>
      <c r="EA11" s="5"/>
      <c r="EB11" s="5"/>
      <c r="EC11" s="5"/>
      <c r="ED11" s="5"/>
      <c r="EE11" s="5"/>
      <c r="EF11" s="5"/>
      <c r="EG11" s="5"/>
      <c r="EH11" s="5"/>
      <c r="EI11" s="5"/>
      <c r="EJ11" s="5"/>
      <c r="EK11" s="5"/>
      <c r="EL11" s="5"/>
      <c r="EM11" s="5"/>
      <c r="EN11" s="5"/>
      <c r="EO11" s="5"/>
      <c r="EP11" s="5"/>
      <c r="EQ11" s="5"/>
      <c r="ER11" s="5"/>
      <c r="ES11" s="5"/>
      <c r="ET11" s="5"/>
      <c r="EU11" s="5"/>
      <c r="EV11" s="5"/>
      <c r="EW11" s="5"/>
      <c r="EX11" s="5"/>
      <c r="EY11" s="5"/>
      <c r="EZ11" s="5"/>
      <c r="FA11" s="5"/>
      <c r="FB11" s="5"/>
      <c r="FC11" s="5"/>
      <c r="FD11" s="5"/>
      <c r="FE11" s="5"/>
      <c r="FF11" s="5"/>
      <c r="FG11" s="5"/>
      <c r="FH11" s="5"/>
      <c r="FI11" s="5"/>
      <c r="FJ11" s="5"/>
      <c r="FK11" s="5"/>
      <c r="FL11" s="5"/>
      <c r="FM11" s="5"/>
      <c r="FN11" s="5"/>
      <c r="FO11" s="5"/>
      <c r="FP11" s="5"/>
      <c r="FQ11" s="5"/>
      <c r="FR11" s="5"/>
      <c r="FS11" s="5"/>
      <c r="FT11" s="5"/>
      <c r="FU11" s="5"/>
      <c r="FV11" s="5"/>
      <c r="FW11" s="5"/>
      <c r="FX11" s="5"/>
      <c r="FY11" s="5"/>
      <c r="FZ11" s="5"/>
      <c r="GA11" s="5"/>
      <c r="GB11" s="5"/>
      <c r="GC11" s="5"/>
      <c r="GD11" s="5"/>
      <c r="GE11" s="5"/>
      <c r="GF11" s="5"/>
      <c r="GG11" s="5"/>
      <c r="GH11" s="5"/>
      <c r="GI11" s="5"/>
      <c r="GJ11" s="5"/>
      <c r="GK11" s="5"/>
      <c r="GL11" s="5"/>
      <c r="GM11" s="5"/>
      <c r="GN11" s="5"/>
      <c r="GO11" s="5"/>
      <c r="GP11" s="5"/>
      <c r="GQ11" s="5"/>
      <c r="GR11" s="5"/>
      <c r="GS11" s="5"/>
      <c r="GT11" s="5"/>
      <c r="GU11" s="5"/>
      <c r="GV11" s="5"/>
      <c r="GW11" s="5"/>
      <c r="GX11" s="5"/>
      <c r="GY11" s="5"/>
      <c r="GZ11" s="5"/>
      <c r="HA11" s="5"/>
      <c r="HB11" s="5"/>
      <c r="HC11" s="5"/>
      <c r="HD11" s="5"/>
      <c r="HE11" s="5"/>
      <c r="HF11" s="5"/>
      <c r="HG11" s="5"/>
      <c r="HH11" s="5"/>
      <c r="HI11" s="5"/>
      <c r="HJ11" s="5"/>
      <c r="HK11" s="5"/>
      <c r="HL11" s="5"/>
      <c r="HM11" s="5"/>
      <c r="HN11" s="5"/>
      <c r="HO11" s="5"/>
      <c r="HP11" s="5"/>
      <c r="HQ11" s="5"/>
      <c r="HR11" s="5"/>
      <c r="HS11" s="5"/>
      <c r="HT11" s="5"/>
      <c r="HU11" s="5"/>
      <c r="HV11" s="5"/>
      <c r="HW11" s="5"/>
      <c r="HX11" s="5"/>
      <c r="HY11" s="5"/>
      <c r="HZ11" s="5"/>
      <c r="IA11" s="5"/>
      <c r="IB11" s="5"/>
      <c r="IC11" s="5"/>
      <c r="ID11" s="5"/>
      <c r="IE11" s="5"/>
      <c r="IF11" s="5"/>
      <c r="IG11" s="5"/>
      <c r="IH11" s="5"/>
      <c r="II11" s="5"/>
      <c r="IJ11" s="5"/>
      <c r="IK11" s="5"/>
      <c r="IL11" s="5"/>
      <c r="IM11" s="5"/>
      <c r="IN11" s="5"/>
      <c r="IO11" s="5"/>
      <c r="IP11" s="5"/>
      <c r="IQ11" s="5"/>
      <c r="IR11" s="5"/>
      <c r="IS11" s="5"/>
      <c r="IT11" s="5"/>
      <c r="IU11" s="5"/>
      <c r="IV11" s="5"/>
      <c r="IW11" s="5"/>
      <c r="IX11" s="5"/>
      <c r="IY11" s="5"/>
      <c r="IZ11" s="5"/>
      <c r="JA11" s="5"/>
      <c r="JB11" s="5"/>
      <c r="JC11" s="5"/>
      <c r="JD11" s="5"/>
      <c r="JE11" s="5"/>
      <c r="JF11" s="5"/>
      <c r="JG11" s="5"/>
      <c r="JH11" s="5"/>
      <c r="JI11" s="5"/>
      <c r="JJ11" s="5"/>
      <c r="JK11" s="5"/>
      <c r="JL11" s="5"/>
      <c r="JM11" s="5"/>
      <c r="JN11" s="5"/>
      <c r="JO11" s="5"/>
      <c r="JP11" s="5"/>
      <c r="JQ11" s="5"/>
      <c r="JR11" s="5"/>
      <c r="JS11" s="5"/>
      <c r="JT11" s="5"/>
      <c r="JU11" s="5"/>
      <c r="JV11" s="5"/>
      <c r="JW11" s="5"/>
      <c r="JX11" s="5"/>
      <c r="JY11" s="5"/>
      <c r="JZ11" s="5"/>
      <c r="KA11" s="5"/>
      <c r="KB11" s="5"/>
      <c r="KC11" s="5"/>
      <c r="KD11" s="5"/>
      <c r="KE11" s="5"/>
      <c r="KF11" s="5"/>
      <c r="KG11" s="5"/>
      <c r="KH11" s="5"/>
      <c r="KI11" s="5"/>
      <c r="KJ11" s="5"/>
      <c r="KK11" s="5"/>
      <c r="KL11" s="5"/>
      <c r="KM11" s="5"/>
      <c r="KN11" s="5"/>
      <c r="KO11" s="5"/>
      <c r="KP11" s="5"/>
      <c r="KQ11" s="5"/>
      <c r="KR11" s="5"/>
      <c r="KS11" s="5"/>
      <c r="KT11" s="5"/>
      <c r="KU11" s="5"/>
      <c r="KV11" s="5"/>
      <c r="KW11" s="5"/>
      <c r="KX11" s="5"/>
      <c r="KY11" s="5"/>
      <c r="KZ11" s="5"/>
      <c r="LA11" s="5"/>
      <c r="LB11" s="5"/>
      <c r="LC11" s="5"/>
      <c r="LD11" s="5"/>
      <c r="LE11" s="5"/>
      <c r="LF11" s="5"/>
      <c r="LG11" s="5"/>
      <c r="LH11" s="5"/>
      <c r="LI11" s="5"/>
      <c r="LJ11" s="5"/>
      <c r="LK11" s="5"/>
      <c r="LL11" s="5"/>
      <c r="LM11" s="5"/>
      <c r="LN11" s="5"/>
      <c r="LO11" s="5"/>
      <c r="LP11" s="5"/>
      <c r="LQ11" s="5"/>
      <c r="LR11" s="5"/>
      <c r="LS11" s="5"/>
      <c r="LT11" s="5"/>
      <c r="LU11" s="5"/>
      <c r="LV11" s="5"/>
      <c r="LW11" s="5"/>
      <c r="LX11" s="5"/>
      <c r="LY11" s="5"/>
      <c r="LZ11" s="5"/>
      <c r="MA11" s="5"/>
      <c r="MB11" s="5"/>
      <c r="MC11" s="5"/>
      <c r="MD11" s="5"/>
      <c r="ME11" s="5"/>
      <c r="MF11" s="5"/>
      <c r="MG11" s="5"/>
      <c r="MH11" s="5"/>
      <c r="MI11" s="5"/>
      <c r="MJ11" s="5"/>
      <c r="MK11" s="5"/>
      <c r="ML11" s="5"/>
      <c r="MM11" s="5"/>
      <c r="MN11" s="5"/>
      <c r="MO11" s="5"/>
      <c r="MP11" s="5"/>
      <c r="MQ11" s="5"/>
      <c r="MR11" s="5"/>
      <c r="MS11" s="5"/>
      <c r="MT11" s="5"/>
      <c r="MU11" s="5"/>
      <c r="MV11" s="5"/>
      <c r="MW11" s="5"/>
      <c r="MX11" s="5"/>
      <c r="MY11" s="5"/>
      <c r="MZ11" s="5"/>
      <c r="NA11" s="5"/>
      <c r="NB11" s="5"/>
      <c r="NC11" s="5"/>
      <c r="ND11" s="5"/>
      <c r="NE11" s="5"/>
      <c r="NF11" s="5"/>
      <c r="NG11" s="5"/>
      <c r="NH11" s="5"/>
      <c r="NI11" s="5"/>
      <c r="NJ11" s="5"/>
      <c r="NK11" s="5"/>
      <c r="NL11" s="5"/>
      <c r="NM11" s="5"/>
      <c r="NN11" s="5"/>
      <c r="NO11" s="5"/>
      <c r="NP11" s="5"/>
      <c r="NQ11" s="5"/>
      <c r="NR11" s="5"/>
      <c r="NS11" s="5"/>
      <c r="NT11" s="5"/>
      <c r="NU11" s="5"/>
      <c r="NV11" s="5"/>
      <c r="NW11" s="5"/>
      <c r="NX11" s="5"/>
      <c r="NY11" s="5"/>
      <c r="NZ11" s="5"/>
      <c r="OA11" s="5"/>
      <c r="OB11" s="5"/>
      <c r="OC11" s="5"/>
      <c r="OD11" s="5"/>
      <c r="OE11" s="5"/>
      <c r="OF11" s="5"/>
      <c r="OG11" s="5"/>
      <c r="OH11" s="5"/>
      <c r="OI11" s="5"/>
      <c r="OJ11" s="5"/>
      <c r="OK11" s="5"/>
      <c r="OL11" s="5"/>
      <c r="OM11" s="5"/>
      <c r="ON11" s="5"/>
      <c r="OO11" s="5"/>
      <c r="OP11" s="5"/>
      <c r="OQ11" s="5"/>
      <c r="OR11" s="5"/>
      <c r="OS11" s="5"/>
      <c r="OT11" s="5"/>
      <c r="OU11" s="5"/>
      <c r="OV11" s="5"/>
      <c r="OW11" s="5"/>
      <c r="OX11" s="5"/>
      <c r="OY11" s="5"/>
      <c r="OZ11" s="5"/>
      <c r="PA11" s="5"/>
      <c r="PB11" s="5"/>
      <c r="PC11" s="5"/>
      <c r="PD11" s="5"/>
      <c r="PE11" s="5"/>
      <c r="PF11" s="5"/>
      <c r="PG11" s="5"/>
      <c r="PH11" s="5"/>
      <c r="PI11" s="5"/>
      <c r="PJ11" s="5"/>
      <c r="PK11" s="5"/>
      <c r="PL11" s="5"/>
      <c r="PM11" s="5"/>
      <c r="PN11" s="5"/>
      <c r="PO11" s="5"/>
      <c r="PP11" s="5"/>
      <c r="PQ11" s="5"/>
      <c r="PR11" s="5"/>
      <c r="PS11" s="5"/>
      <c r="PT11" s="5"/>
      <c r="PU11" s="5"/>
      <c r="PV11" s="5"/>
      <c r="PW11" s="5"/>
      <c r="PX11" s="5"/>
      <c r="PY11" s="5"/>
      <c r="PZ11" s="5"/>
      <c r="QA11" s="5"/>
      <c r="QB11" s="5"/>
      <c r="QC11" s="5"/>
      <c r="QD11" s="5"/>
      <c r="QE11" s="5"/>
      <c r="QF11" s="5"/>
      <c r="QG11" s="5"/>
      <c r="QH11" s="5"/>
      <c r="QI11" s="5"/>
      <c r="QJ11" s="5"/>
      <c r="QK11" s="5"/>
      <c r="QL11" s="5"/>
      <c r="QM11" s="5"/>
      <c r="QN11" s="5"/>
      <c r="QO11" s="5"/>
      <c r="QP11" s="5"/>
      <c r="QQ11" s="5"/>
      <c r="QR11" s="5"/>
      <c r="QS11" s="5"/>
      <c r="QT11" s="5"/>
      <c r="QU11" s="5"/>
      <c r="QV11" s="5"/>
      <c r="QW11" s="5"/>
      <c r="QX11" s="5"/>
      <c r="QY11" s="5"/>
      <c r="QZ11" s="5"/>
      <c r="RA11" s="5"/>
      <c r="RB11" s="5"/>
      <c r="RC11" s="5"/>
      <c r="RD11" s="5"/>
      <c r="RE11" s="5"/>
      <c r="RF11" s="5"/>
      <c r="RG11" s="5"/>
      <c r="RH11" s="5"/>
      <c r="RI11" s="5"/>
      <c r="RJ11" s="5"/>
      <c r="RK11" s="5"/>
      <c r="RL11" s="5"/>
      <c r="RM11" s="5"/>
      <c r="RN11" s="5"/>
      <c r="RO11" s="5"/>
      <c r="RP11" s="5"/>
      <c r="RQ11" s="5"/>
      <c r="RR11" s="5"/>
      <c r="RS11" s="5"/>
      <c r="RT11" s="5"/>
      <c r="RU11" s="5"/>
      <c r="RV11" s="5"/>
      <c r="RW11" s="5"/>
      <c r="RX11" s="5"/>
      <c r="RY11" s="5"/>
      <c r="RZ11" s="5"/>
      <c r="SA11" s="5"/>
      <c r="SB11" s="5"/>
      <c r="SC11" s="5"/>
      <c r="SD11" s="5"/>
      <c r="SE11" s="5"/>
      <c r="SF11" s="5"/>
      <c r="SG11" s="5"/>
      <c r="SH11" s="5"/>
      <c r="SI11" s="5"/>
      <c r="SJ11" s="5"/>
      <c r="SK11" s="5"/>
      <c r="SL11" s="5"/>
      <c r="SM11" s="5"/>
      <c r="SN11" s="5"/>
      <c r="SO11" s="5"/>
      <c r="SP11" s="5"/>
      <c r="SQ11" s="5"/>
      <c r="SR11" s="5"/>
      <c r="SS11" s="5"/>
      <c r="ST11" s="5"/>
      <c r="SU11" s="5"/>
      <c r="SV11" s="5"/>
      <c r="SW11" s="5"/>
      <c r="SX11" s="5"/>
      <c r="SY11" s="5"/>
      <c r="SZ11" s="5"/>
      <c r="TA11" s="5"/>
      <c r="TB11" s="5"/>
      <c r="TC11" s="5"/>
      <c r="TD11" s="5"/>
      <c r="TE11" s="5"/>
      <c r="TF11" s="5"/>
      <c r="TG11" s="5"/>
      <c r="TH11" s="5"/>
      <c r="TI11" s="5"/>
      <c r="TJ11" s="5"/>
      <c r="TK11" s="5"/>
      <c r="TL11" s="5"/>
      <c r="TM11" s="5"/>
      <c r="TN11" s="5"/>
      <c r="TO11" s="5"/>
      <c r="TP11" s="5"/>
      <c r="TQ11" s="5"/>
      <c r="TR11" s="5"/>
      <c r="TS11" s="5"/>
      <c r="TT11" s="5"/>
      <c r="TU11" s="5"/>
      <c r="TV11" s="5"/>
      <c r="TW11" s="5"/>
      <c r="TX11" s="5"/>
      <c r="TY11" s="5"/>
      <c r="TZ11" s="5"/>
      <c r="UA11" s="5"/>
      <c r="UB11" s="5"/>
      <c r="UC11" s="5"/>
      <c r="UD11" s="5"/>
      <c r="UE11" s="5"/>
      <c r="UF11" s="5"/>
      <c r="UG11" s="5"/>
      <c r="UH11" s="5"/>
      <c r="UI11" s="5"/>
      <c r="UJ11" s="5"/>
      <c r="UK11" s="5"/>
      <c r="UL11" s="5"/>
      <c r="UM11" s="5"/>
      <c r="UN11" s="5"/>
      <c r="UO11" s="5"/>
      <c r="UP11" s="5"/>
      <c r="UQ11" s="5"/>
      <c r="UR11" s="5"/>
      <c r="US11" s="5"/>
      <c r="UT11" s="5"/>
      <c r="UU11" s="5"/>
      <c r="UV11" s="5"/>
      <c r="UW11" s="5"/>
      <c r="UX11" s="5"/>
      <c r="UY11" s="5"/>
      <c r="UZ11" s="5"/>
      <c r="VA11" s="5"/>
      <c r="VB11" s="5"/>
      <c r="VC11" s="5"/>
      <c r="VD11" s="5"/>
      <c r="VE11" s="5"/>
      <c r="VF11" s="5"/>
      <c r="VG11" s="5"/>
      <c r="VH11" s="5"/>
      <c r="VI11" s="5"/>
      <c r="VJ11" s="5"/>
      <c r="VK11" s="5"/>
      <c r="VL11" s="5"/>
      <c r="VM11" s="5"/>
      <c r="VN11" s="5"/>
      <c r="VO11" s="5"/>
      <c r="VP11" s="5"/>
      <c r="VQ11" s="5"/>
      <c r="VR11" s="5"/>
      <c r="VS11" s="5"/>
      <c r="VT11" s="5"/>
      <c r="VU11" s="5"/>
      <c r="VV11" s="5"/>
      <c r="VW11" s="5"/>
      <c r="VX11" s="5"/>
      <c r="VY11" s="5"/>
      <c r="VZ11" s="5"/>
      <c r="WA11" s="5"/>
      <c r="WB11" s="5"/>
      <c r="WC11" s="5"/>
      <c r="WD11" s="5"/>
      <c r="WE11" s="5"/>
      <c r="WF11" s="5"/>
      <c r="WG11" s="5"/>
      <c r="WH11" s="5"/>
      <c r="WI11" s="5"/>
      <c r="WJ11" s="5"/>
      <c r="WK11" s="5"/>
      <c r="WL11" s="5"/>
      <c r="WM11" s="5"/>
      <c r="WN11" s="5"/>
      <c r="WO11" s="5"/>
      <c r="WP11" s="5"/>
      <c r="WQ11" s="5"/>
      <c r="WR11" s="5"/>
      <c r="WS11" s="5"/>
      <c r="WT11" s="5"/>
      <c r="WU11" s="5"/>
      <c r="WV11" s="5"/>
      <c r="WW11" s="5"/>
      <c r="WX11" s="5"/>
      <c r="WY11" s="5"/>
      <c r="WZ11" s="5"/>
      <c r="XA11" s="5"/>
      <c r="XB11" s="5"/>
      <c r="XC11" s="5"/>
      <c r="XD11" s="5"/>
      <c r="XE11" s="5"/>
      <c r="XF11" s="5"/>
      <c r="XG11" s="5"/>
      <c r="XH11" s="5"/>
      <c r="XI11" s="5"/>
      <c r="XJ11" s="5"/>
      <c r="XK11" s="5"/>
      <c r="XL11" s="5"/>
      <c r="XM11" s="5"/>
      <c r="XN11" s="5"/>
      <c r="XO11" s="5"/>
      <c r="XP11" s="5"/>
      <c r="XQ11" s="5"/>
      <c r="XR11" s="5"/>
      <c r="XS11" s="5"/>
      <c r="XT11" s="5"/>
      <c r="XU11" s="5"/>
      <c r="XV11" s="5"/>
      <c r="XW11" s="5"/>
      <c r="XX11" s="5"/>
      <c r="XY11" s="5"/>
      <c r="XZ11" s="5"/>
      <c r="YA11" s="5"/>
      <c r="YB11" s="5"/>
      <c r="YC11" s="5"/>
      <c r="YD11" s="5"/>
      <c r="YE11" s="5"/>
      <c r="YF11" s="5"/>
      <c r="YG11" s="5"/>
      <c r="YH11" s="5"/>
      <c r="YI11" s="5"/>
      <c r="YJ11" s="5"/>
      <c r="YK11" s="5"/>
      <c r="YL11" s="5"/>
      <c r="YM11" s="5"/>
      <c r="YN11" s="5"/>
      <c r="YO11" s="5"/>
      <c r="YP11" s="5"/>
      <c r="YQ11" s="5"/>
      <c r="YR11" s="5"/>
      <c r="YS11" s="5"/>
      <c r="YT11" s="5"/>
      <c r="YU11" s="5"/>
      <c r="YV11" s="5"/>
      <c r="YW11" s="5"/>
      <c r="YX11" s="5"/>
      <c r="YY11" s="5"/>
      <c r="YZ11" s="5"/>
      <c r="ZA11" s="5"/>
      <c r="ZB11" s="5"/>
      <c r="ZC11" s="5"/>
      <c r="ZD11" s="5"/>
      <c r="ZE11" s="5"/>
      <c r="ZF11" s="5"/>
      <c r="ZG11" s="5"/>
      <c r="ZH11" s="5"/>
      <c r="ZI11" s="5"/>
      <c r="ZJ11" s="5"/>
      <c r="ZK11" s="5"/>
      <c r="ZL11" s="5"/>
      <c r="ZM11" s="5"/>
      <c r="ZN11" s="5"/>
      <c r="ZO11" s="5"/>
      <c r="ZP11" s="5"/>
      <c r="ZQ11" s="5"/>
      <c r="ZR11" s="5"/>
      <c r="ZS11" s="5"/>
      <c r="ZT11" s="5"/>
      <c r="ZU11" s="5"/>
      <c r="ZV11" s="5"/>
      <c r="ZW11" s="5"/>
      <c r="ZX11" s="5"/>
      <c r="ZY11" s="5"/>
      <c r="ZZ11" s="5"/>
      <c r="AAA11" s="5"/>
      <c r="AAB11" s="5"/>
      <c r="AAC11" s="5"/>
      <c r="AAD11" s="5"/>
      <c r="AAE11" s="5"/>
      <c r="AAF11" s="5"/>
      <c r="AAG11" s="5"/>
      <c r="AAH11" s="5"/>
      <c r="AAI11" s="5"/>
      <c r="AAJ11" s="5"/>
      <c r="AAK11" s="5"/>
      <c r="AAL11" s="5"/>
      <c r="AAM11" s="5"/>
      <c r="AAN11" s="5"/>
      <c r="AAO11" s="5"/>
      <c r="AAP11" s="5"/>
      <c r="AAQ11" s="5"/>
      <c r="AAR11" s="5"/>
      <c r="AAS11" s="5"/>
      <c r="AAT11" s="5"/>
      <c r="AAU11" s="5"/>
      <c r="AAV11" s="5"/>
      <c r="AAW11" s="5"/>
      <c r="AAX11" s="5"/>
      <c r="AAY11" s="5"/>
      <c r="AAZ11" s="5"/>
      <c r="ABA11" s="5"/>
      <c r="ABB11" s="5"/>
      <c r="ABC11" s="5"/>
      <c r="ABD11" s="5"/>
      <c r="ABE11" s="5"/>
      <c r="ABF11" s="5"/>
      <c r="ABG11" s="5"/>
      <c r="ABH11" s="5"/>
      <c r="ABI11" s="5"/>
      <c r="ABJ11" s="5"/>
      <c r="ABK11" s="5"/>
      <c r="ABL11" s="5"/>
      <c r="ABM11" s="5"/>
      <c r="ABN11" s="5"/>
      <c r="ABO11" s="5"/>
      <c r="ABP11" s="5"/>
      <c r="ABQ11" s="5"/>
      <c r="ABR11" s="5"/>
      <c r="ABS11" s="5"/>
      <c r="ABT11" s="5"/>
      <c r="ABU11" s="5"/>
      <c r="ABV11" s="5"/>
      <c r="ABW11" s="5"/>
      <c r="ABX11" s="5"/>
      <c r="ABY11" s="5"/>
      <c r="ABZ11" s="5"/>
      <c r="ACA11" s="5"/>
      <c r="ACB11" s="5"/>
      <c r="ACC11" s="5"/>
      <c r="ACD11" s="5"/>
      <c r="ACE11" s="5"/>
      <c r="ACF11" s="5"/>
      <c r="ACG11" s="5"/>
      <c r="ACH11" s="5"/>
      <c r="ACI11" s="5"/>
      <c r="ACJ11" s="5"/>
      <c r="ACK11" s="5"/>
      <c r="ACL11" s="5"/>
      <c r="ACM11" s="5"/>
      <c r="ACN11" s="5"/>
      <c r="ACO11" s="5"/>
      <c r="ACP11" s="5"/>
      <c r="ACQ11" s="5"/>
      <c r="ACR11" s="5"/>
      <c r="ACS11" s="5"/>
      <c r="ACT11" s="5"/>
      <c r="ACU11" s="5"/>
      <c r="ACV11" s="5"/>
      <c r="ACW11" s="5"/>
      <c r="ACX11" s="5"/>
      <c r="ACY11" s="5"/>
      <c r="ACZ11" s="5"/>
      <c r="ADA11" s="5"/>
      <c r="ADB11" s="5"/>
      <c r="ADC11" s="5"/>
      <c r="ADD11" s="5"/>
      <c r="ADE11" s="5"/>
      <c r="ADF11" s="5"/>
      <c r="ADG11" s="5"/>
      <c r="ADH11" s="5"/>
      <c r="ADI11" s="5"/>
      <c r="ADJ11" s="5"/>
      <c r="ADK11" s="5"/>
      <c r="ADL11" s="5"/>
      <c r="ADM11" s="5"/>
      <c r="ADN11" s="5"/>
      <c r="ADO11" s="5"/>
      <c r="ADP11" s="5"/>
      <c r="ADQ11" s="5"/>
      <c r="ADR11" s="5"/>
      <c r="ADS11" s="5"/>
      <c r="ADT11" s="5"/>
      <c r="ADU11" s="5"/>
      <c r="ADV11" s="5"/>
      <c r="ADW11" s="5"/>
      <c r="ADX11" s="5"/>
      <c r="ADY11" s="5"/>
      <c r="ADZ11" s="5"/>
      <c r="AEA11" s="5"/>
      <c r="AEB11" s="5"/>
      <c r="AEC11" s="5"/>
      <c r="AED11" s="5"/>
      <c r="AEE11" s="5"/>
      <c r="AEF11" s="5"/>
      <c r="AEG11" s="5"/>
      <c r="AEH11" s="5"/>
      <c r="AEI11" s="5"/>
      <c r="AEJ11" s="5"/>
      <c r="AEK11" s="5"/>
      <c r="AEL11" s="5"/>
      <c r="AEM11" s="5"/>
      <c r="AEN11" s="5"/>
      <c r="AEO11" s="5"/>
      <c r="AEP11" s="5"/>
      <c r="AEQ11" s="5"/>
      <c r="AER11" s="5"/>
      <c r="AES11" s="5"/>
      <c r="AET11" s="5"/>
      <c r="AEU11" s="5"/>
      <c r="AEV11" s="5"/>
      <c r="AEW11" s="5"/>
      <c r="AEX11" s="5"/>
      <c r="AEY11" s="5"/>
      <c r="AEZ11" s="5"/>
      <c r="AFA11" s="5"/>
      <c r="AFB11" s="5"/>
      <c r="AFC11" s="5"/>
      <c r="AFD11" s="5"/>
      <c r="AFE11" s="5"/>
      <c r="AFF11" s="5"/>
      <c r="AFG11" s="5"/>
      <c r="AFH11" s="5"/>
      <c r="AFI11" s="5"/>
      <c r="AFJ11" s="5"/>
      <c r="AFK11" s="5"/>
      <c r="AFL11" s="5"/>
      <c r="AFM11" s="5"/>
      <c r="AFN11" s="5"/>
      <c r="AFO11" s="5"/>
      <c r="AFP11" s="5"/>
      <c r="AFQ11" s="5"/>
      <c r="AFR11" s="5"/>
      <c r="AFS11" s="5"/>
      <c r="AFT11" s="5"/>
      <c r="AFU11" s="5"/>
      <c r="AFV11" s="5"/>
      <c r="AFW11" s="5"/>
      <c r="AFX11" s="5"/>
      <c r="AFY11" s="5"/>
      <c r="AFZ11" s="5"/>
      <c r="AGA11" s="5"/>
      <c r="AGB11" s="5"/>
      <c r="AGC11" s="5"/>
      <c r="AGD11" s="5"/>
      <c r="AGE11" s="5"/>
      <c r="AGF11" s="5"/>
      <c r="AGG11" s="5"/>
      <c r="AGH11" s="5"/>
      <c r="AGI11" s="5"/>
      <c r="AGJ11" s="5"/>
      <c r="AGK11" s="5"/>
      <c r="AGL11" s="5"/>
      <c r="AGM11" s="5"/>
      <c r="AGN11" s="5"/>
      <c r="AGO11" s="5"/>
      <c r="AGP11" s="5"/>
      <c r="AGQ11" s="5"/>
      <c r="AGR11" s="5"/>
      <c r="AGS11" s="5"/>
      <c r="AGT11" s="5"/>
      <c r="AGU11" s="5"/>
      <c r="AGV11" s="5"/>
      <c r="AGW11" s="5"/>
      <c r="AGX11" s="5"/>
      <c r="AGY11" s="5"/>
      <c r="AGZ11" s="5"/>
      <c r="AHA11" s="5"/>
      <c r="AHB11" s="5"/>
      <c r="AHC11" s="5"/>
      <c r="AHD11" s="5"/>
      <c r="AHE11" s="5"/>
      <c r="AHF11" s="5"/>
      <c r="AHG11" s="5"/>
      <c r="AHH11" s="5"/>
      <c r="AHI11" s="5"/>
      <c r="AHJ11" s="5"/>
      <c r="AHK11" s="5"/>
      <c r="AHL11" s="5"/>
      <c r="AHM11" s="5"/>
      <c r="AHN11" s="5"/>
      <c r="AHO11" s="5"/>
      <c r="AHP11" s="5"/>
      <c r="AHQ11" s="5"/>
      <c r="AHR11" s="5"/>
      <c r="AHS11" s="5"/>
      <c r="AHT11" s="5"/>
      <c r="AHU11" s="5"/>
      <c r="AHV11" s="5"/>
      <c r="AHW11" s="5"/>
      <c r="AHX11" s="5"/>
      <c r="AHY11" s="5"/>
      <c r="AHZ11" s="5"/>
      <c r="AIA11" s="5"/>
      <c r="AIB11" s="5"/>
      <c r="AIC11" s="5"/>
      <c r="AID11" s="5"/>
      <c r="AIE11" s="5"/>
      <c r="AIF11" s="5"/>
      <c r="AIG11" s="5"/>
      <c r="AIH11" s="5"/>
      <c r="AII11" s="5"/>
      <c r="AIJ11" s="5"/>
      <c r="AIK11" s="5"/>
      <c r="AIL11" s="5"/>
      <c r="AIM11" s="5"/>
      <c r="AIN11" s="5"/>
      <c r="AIO11" s="5"/>
      <c r="AIP11" s="5"/>
      <c r="AIQ11" s="5"/>
      <c r="AIR11" s="5"/>
      <c r="AIS11" s="5"/>
      <c r="AIT11" s="5"/>
      <c r="AIU11" s="5"/>
      <c r="AIV11" s="5"/>
      <c r="AIW11" s="5"/>
      <c r="AIX11" s="5"/>
      <c r="AIY11" s="5"/>
      <c r="AIZ11" s="5"/>
      <c r="AJA11" s="5"/>
      <c r="AJB11" s="5"/>
      <c r="AJC11" s="5"/>
      <c r="AJD11" s="5"/>
      <c r="AJE11" s="5"/>
      <c r="AJF11" s="5"/>
      <c r="AJG11" s="5"/>
      <c r="AJH11" s="5"/>
      <c r="AJI11" s="5"/>
      <c r="AJJ11" s="5"/>
      <c r="AJK11" s="5"/>
      <c r="AJL11" s="5"/>
      <c r="AJM11" s="5"/>
      <c r="AJN11" s="5"/>
      <c r="AJO11" s="5"/>
      <c r="AJP11" s="5"/>
      <c r="AJQ11" s="5"/>
      <c r="AJR11" s="5"/>
      <c r="AJS11" s="5"/>
      <c r="AJT11" s="5"/>
      <c r="AJU11" s="5"/>
      <c r="AJV11" s="5"/>
      <c r="AJW11" s="5"/>
      <c r="AJX11" s="5"/>
      <c r="AJY11" s="5"/>
      <c r="AJZ11" s="5"/>
      <c r="AKA11" s="5"/>
      <c r="AKB11" s="5"/>
      <c r="AKC11" s="5"/>
      <c r="AKD11" s="5"/>
      <c r="AKE11" s="5"/>
      <c r="AKF11" s="5"/>
      <c r="AKG11" s="5"/>
      <c r="AKH11" s="5"/>
      <c r="AKI11" s="5"/>
      <c r="AKJ11" s="5"/>
      <c r="AKK11" s="5"/>
      <c r="AKL11" s="5"/>
      <c r="AKM11" s="5"/>
      <c r="AKN11" s="5"/>
      <c r="AKO11" s="5"/>
      <c r="AKP11" s="5"/>
      <c r="AKQ11" s="5"/>
      <c r="AKR11" s="5"/>
      <c r="AKS11" s="5"/>
      <c r="AKT11" s="5"/>
      <c r="AKU11" s="5"/>
      <c r="AKV11" s="5"/>
      <c r="AKW11" s="5"/>
      <c r="AKX11" s="5"/>
      <c r="AKY11" s="5"/>
      <c r="AKZ11" s="5"/>
      <c r="ALA11" s="5"/>
      <c r="ALB11" s="5"/>
      <c r="ALC11" s="5"/>
      <c r="ALD11" s="5"/>
      <c r="ALE11" s="5"/>
      <c r="ALF11" s="5"/>
      <c r="ALG11" s="5"/>
      <c r="ALH11" s="5"/>
      <c r="ALI11" s="5"/>
      <c r="ALJ11" s="5"/>
      <c r="ALK11" s="5"/>
      <c r="ALL11" s="5"/>
      <c r="ALM11" s="5"/>
      <c r="ALN11" s="5"/>
      <c r="ALO11" s="5"/>
      <c r="ALP11" s="5"/>
      <c r="ALQ11" s="5"/>
      <c r="ALR11" s="5"/>
      <c r="ALS11" s="5"/>
      <c r="ALT11" s="5"/>
      <c r="ALU11" s="5"/>
      <c r="ALV11" s="5"/>
      <c r="ALW11" s="5"/>
      <c r="ALX11" s="5"/>
      <c r="ALY11" s="5"/>
      <c r="ALZ11" s="5"/>
      <c r="AMA11" s="5"/>
      <c r="AMB11" s="5"/>
      <c r="AMC11" s="5"/>
      <c r="AMD11" s="5"/>
      <c r="AME11" s="5"/>
      <c r="AMF11" s="5"/>
      <c r="AMG11" s="5"/>
      <c r="AMH11" s="5"/>
      <c r="AMI11" s="5"/>
      <c r="AMJ11" s="5"/>
      <c r="AMK11" s="5"/>
      <c r="AML11" s="5"/>
      <c r="AMM11" s="5"/>
      <c r="AMN11" s="5"/>
      <c r="AMO11" s="5"/>
      <c r="AMP11" s="5"/>
      <c r="AMQ11" s="5"/>
      <c r="AMR11" s="5"/>
      <c r="AMS11" s="5"/>
      <c r="AMT11" s="5"/>
      <c r="AMU11" s="5"/>
      <c r="AMV11" s="5"/>
      <c r="AMW11" s="5"/>
      <c r="AMX11" s="5"/>
      <c r="AMY11" s="5"/>
      <c r="AMZ11" s="5"/>
      <c r="ANA11" s="5"/>
      <c r="ANB11" s="5"/>
      <c r="ANC11" s="5"/>
      <c r="AND11" s="5"/>
      <c r="ANE11" s="5"/>
      <c r="ANF11" s="5"/>
      <c r="ANG11" s="5"/>
      <c r="ANH11" s="5"/>
      <c r="ANI11" s="5"/>
      <c r="ANJ11" s="5"/>
      <c r="ANK11" s="5"/>
      <c r="ANL11" s="5"/>
      <c r="ANM11" s="5"/>
      <c r="ANN11" s="5"/>
      <c r="ANO11" s="5"/>
      <c r="ANP11" s="5"/>
      <c r="ANQ11" s="5"/>
      <c r="ANR11" s="5"/>
      <c r="ANS11" s="5"/>
      <c r="ANT11" s="5"/>
      <c r="ANU11" s="5"/>
      <c r="ANV11" s="5"/>
      <c r="ANW11" s="5"/>
      <c r="ANX11" s="5"/>
      <c r="ANY11" s="5"/>
      <c r="ANZ11" s="5"/>
      <c r="AOA11" s="5"/>
      <c r="AOB11" s="5"/>
      <c r="AOC11" s="5"/>
      <c r="AOD11" s="5"/>
      <c r="AOE11" s="5"/>
      <c r="AOF11" s="5"/>
      <c r="AOG11" s="5"/>
      <c r="AOH11" s="5"/>
      <c r="AOI11" s="5"/>
      <c r="AOJ11" s="5"/>
      <c r="AOK11" s="5"/>
      <c r="AOL11" s="5"/>
      <c r="AOM11" s="5"/>
      <c r="AON11" s="5"/>
      <c r="AOO11" s="5"/>
      <c r="AOP11" s="5"/>
      <c r="AOQ11" s="5"/>
      <c r="AOR11" s="5"/>
      <c r="AOS11" s="5"/>
      <c r="AOT11" s="5"/>
      <c r="AOU11" s="5"/>
      <c r="AOV11" s="5"/>
      <c r="AOW11" s="5"/>
      <c r="AOX11" s="5"/>
      <c r="AOY11" s="5"/>
      <c r="AOZ11" s="5"/>
      <c r="APA11" s="5"/>
      <c r="APB11" s="5"/>
      <c r="APC11" s="5"/>
      <c r="APD11" s="5"/>
      <c r="APE11" s="5"/>
      <c r="APF11" s="5"/>
      <c r="APG11" s="5"/>
      <c r="APH11" s="5"/>
      <c r="API11" s="5"/>
      <c r="APJ11" s="5"/>
      <c r="APK11" s="5"/>
      <c r="APL11" s="5"/>
      <c r="APM11" s="5"/>
      <c r="APN11" s="5"/>
      <c r="APO11" s="5"/>
      <c r="APP11" s="5"/>
      <c r="APQ11" s="5"/>
      <c r="APR11" s="5"/>
      <c r="APS11" s="5"/>
      <c r="APT11" s="5"/>
      <c r="APU11" s="5"/>
      <c r="APV11" s="5"/>
      <c r="APW11" s="5"/>
      <c r="APX11" s="5"/>
      <c r="APY11" s="5"/>
      <c r="APZ11" s="5"/>
      <c r="AQA11" s="5"/>
      <c r="AQB11" s="5"/>
      <c r="AQC11" s="5"/>
      <c r="AQD11" s="5"/>
      <c r="AQE11" s="5"/>
      <c r="AQF11" s="5"/>
      <c r="AQG11" s="5"/>
      <c r="AQH11" s="5"/>
      <c r="AQI11" s="5"/>
      <c r="AQJ11" s="5"/>
      <c r="AQK11" s="5"/>
      <c r="AQL11" s="5"/>
      <c r="AQM11" s="5"/>
      <c r="AQN11" s="5"/>
      <c r="AQO11" s="5"/>
      <c r="AQP11" s="5"/>
      <c r="AQQ11" s="5"/>
      <c r="AQR11" s="5"/>
      <c r="AQS11" s="5"/>
      <c r="AQT11" s="5"/>
      <c r="AQU11" s="5"/>
      <c r="AQV11" s="5"/>
      <c r="AQW11" s="5"/>
      <c r="AQX11" s="5"/>
      <c r="AQY11" s="5"/>
      <c r="AQZ11" s="5"/>
      <c r="ARA11" s="5"/>
      <c r="ARB11" s="5"/>
      <c r="ARC11" s="5"/>
      <c r="ARD11" s="5"/>
      <c r="ARE11" s="5"/>
      <c r="ARF11" s="5"/>
      <c r="ARG11" s="5"/>
      <c r="ARH11" s="5"/>
      <c r="ARI11" s="5"/>
      <c r="ARJ11" s="5"/>
      <c r="ARK11" s="5"/>
      <c r="ARL11" s="5"/>
      <c r="ARM11" s="5"/>
      <c r="ARN11" s="5"/>
      <c r="ARO11" s="5"/>
      <c r="ARP11" s="5"/>
      <c r="ARQ11" s="5"/>
      <c r="ARR11" s="5"/>
      <c r="ARS11" s="5"/>
      <c r="ART11" s="5"/>
      <c r="ARU11" s="5"/>
      <c r="ARV11" s="5"/>
      <c r="ARW11" s="5"/>
      <c r="ARX11" s="5"/>
      <c r="ARY11" s="5"/>
      <c r="ARZ11" s="5"/>
      <c r="ASA11" s="5"/>
      <c r="ASB11" s="5"/>
      <c r="ASC11" s="5"/>
      <c r="ASD11" s="5"/>
      <c r="ASE11" s="5"/>
      <c r="ASF11" s="5"/>
      <c r="ASG11" s="5"/>
      <c r="ASH11" s="5"/>
      <c r="ASI11" s="5"/>
      <c r="ASJ11" s="5"/>
      <c r="ASK11" s="5"/>
      <c r="ASL11" s="5"/>
      <c r="ASM11" s="5"/>
      <c r="ASN11" s="5"/>
      <c r="ASO11" s="5"/>
      <c r="ASP11" s="5"/>
      <c r="ASQ11" s="5"/>
      <c r="ASR11" s="5"/>
      <c r="ASS11" s="5"/>
      <c r="AST11" s="5"/>
      <c r="ASU11" s="5"/>
      <c r="ASV11" s="5"/>
      <c r="ASW11" s="5"/>
      <c r="ASX11" s="5"/>
      <c r="ASY11" s="5"/>
      <c r="ASZ11" s="5"/>
      <c r="ATA11" s="5"/>
      <c r="ATB11" s="5"/>
      <c r="ATC11" s="5"/>
      <c r="ATD11" s="5"/>
      <c r="ATE11" s="5"/>
      <c r="ATF11" s="5"/>
      <c r="ATG11" s="5"/>
      <c r="ATH11" s="5"/>
      <c r="ATI11" s="5"/>
      <c r="ATJ11" s="5"/>
      <c r="ATK11" s="5"/>
      <c r="ATL11" s="5"/>
      <c r="ATM11" s="5"/>
      <c r="ATN11" s="5"/>
      <c r="ATO11" s="5"/>
      <c r="ATP11" s="5"/>
      <c r="ATQ11" s="5"/>
      <c r="ATR11" s="5"/>
      <c r="ATS11" s="5"/>
      <c r="ATT11" s="5"/>
      <c r="ATU11" s="5"/>
      <c r="ATV11" s="5"/>
      <c r="ATW11" s="5"/>
      <c r="ATX11" s="5"/>
      <c r="ATY11" s="5"/>
      <c r="ATZ11" s="5"/>
      <c r="AUA11" s="5"/>
      <c r="AUB11" s="5"/>
      <c r="AUC11" s="5"/>
      <c r="AUD11" s="5"/>
      <c r="AUE11" s="5"/>
      <c r="AUF11" s="5"/>
      <c r="AUG11" s="5"/>
      <c r="AUH11" s="5"/>
      <c r="AUI11" s="5"/>
      <c r="AUJ11" s="5"/>
      <c r="AUK11" s="5"/>
      <c r="AUL11" s="5"/>
      <c r="AUM11" s="5"/>
      <c r="AUN11" s="5"/>
      <c r="AUO11" s="5"/>
      <c r="AUP11" s="5"/>
      <c r="AUQ11" s="5"/>
      <c r="AUR11" s="5"/>
      <c r="AUS11" s="5"/>
      <c r="AUT11" s="5"/>
      <c r="AUU11" s="5"/>
      <c r="AUV11" s="5"/>
      <c r="AUW11" s="5"/>
      <c r="AUX11" s="5"/>
      <c r="AUY11" s="5"/>
      <c r="AUZ11" s="5"/>
      <c r="AVA11" s="5"/>
      <c r="AVB11" s="5"/>
      <c r="AVC11" s="5"/>
      <c r="AVD11" s="5"/>
      <c r="AVE11" s="5"/>
      <c r="AVF11" s="5"/>
      <c r="AVG11" s="5"/>
      <c r="AVH11" s="5"/>
      <c r="AVI11" s="5"/>
      <c r="AVJ11" s="5"/>
      <c r="AVK11" s="5"/>
      <c r="AVL11" s="5"/>
      <c r="AVM11" s="5"/>
      <c r="AVN11" s="5"/>
      <c r="AVO11" s="5"/>
      <c r="AVP11" s="5"/>
      <c r="AVQ11" s="5"/>
      <c r="AVR11" s="5"/>
      <c r="AVS11" s="5"/>
      <c r="AVT11" s="5"/>
      <c r="AVU11" s="5"/>
      <c r="AVV11" s="5"/>
      <c r="AVW11" s="5"/>
      <c r="AVX11" s="5"/>
      <c r="AVY11" s="5"/>
      <c r="AVZ11" s="5"/>
      <c r="AWA11" s="5"/>
      <c r="AWB11" s="5"/>
      <c r="AWC11" s="5"/>
      <c r="AWD11" s="5"/>
      <c r="AWE11" s="5"/>
      <c r="AWF11" s="5"/>
      <c r="AWG11" s="5"/>
      <c r="AWH11" s="5"/>
      <c r="AWI11" s="5"/>
      <c r="AWJ11" s="5"/>
      <c r="AWK11" s="5"/>
      <c r="AWL11" s="5"/>
      <c r="AWM11" s="5"/>
      <c r="AWN11" s="5"/>
      <c r="AWO11" s="5"/>
      <c r="AWP11" s="5"/>
      <c r="AWQ11" s="5"/>
      <c r="AWR11" s="5"/>
      <c r="AWS11" s="5"/>
      <c r="AWT11" s="5"/>
      <c r="AWU11" s="5"/>
      <c r="AWV11" s="5"/>
      <c r="AWW11" s="5"/>
      <c r="AWX11" s="5"/>
      <c r="AWY11" s="5"/>
      <c r="AWZ11" s="5"/>
      <c r="AXA11" s="5"/>
      <c r="AXB11" s="5"/>
      <c r="AXC11" s="5"/>
      <c r="AXD11" s="5"/>
      <c r="AXE11" s="5"/>
      <c r="AXF11" s="5"/>
      <c r="AXG11" s="5"/>
      <c r="AXH11" s="5"/>
      <c r="AXI11" s="5"/>
      <c r="AXJ11" s="5"/>
      <c r="AXK11" s="5"/>
      <c r="AXL11" s="5"/>
      <c r="AXM11" s="5"/>
      <c r="AXN11" s="5"/>
      <c r="AXO11" s="5"/>
      <c r="AXP11" s="5"/>
      <c r="AXQ11" s="5"/>
      <c r="AXR11" s="5"/>
      <c r="AXS11" s="5"/>
      <c r="AXT11" s="5"/>
      <c r="AXU11" s="5"/>
      <c r="AXV11" s="5"/>
      <c r="AXW11" s="5"/>
      <c r="AXX11" s="5"/>
      <c r="AXY11" s="5"/>
      <c r="AXZ11" s="5"/>
      <c r="AYA11" s="5"/>
      <c r="AYB11" s="5"/>
      <c r="AYC11" s="5"/>
      <c r="AYD11" s="5"/>
      <c r="AYE11" s="5"/>
      <c r="AYF11" s="5"/>
      <c r="AYG11" s="5"/>
      <c r="AYH11" s="5"/>
      <c r="AYI11" s="5"/>
      <c r="AYJ11" s="5"/>
      <c r="AYK11" s="5"/>
      <c r="AYL11" s="5"/>
      <c r="AYM11" s="5"/>
      <c r="AYN11" s="5"/>
      <c r="AYO11" s="5"/>
      <c r="AYP11" s="5"/>
      <c r="AYQ11" s="5"/>
      <c r="AYR11" s="5"/>
      <c r="AYS11" s="5"/>
      <c r="AYT11" s="5"/>
      <c r="AYU11" s="5"/>
      <c r="AYV11" s="5"/>
      <c r="AYW11" s="5"/>
      <c r="AYX11" s="5"/>
      <c r="AYY11" s="5"/>
      <c r="AYZ11" s="5"/>
      <c r="AZA11" s="5"/>
      <c r="AZB11" s="5"/>
      <c r="AZC11" s="5"/>
      <c r="AZD11" s="5"/>
      <c r="AZE11" s="5"/>
      <c r="AZF11" s="5"/>
      <c r="AZG11" s="5"/>
      <c r="AZH11" s="5"/>
      <c r="AZI11" s="5"/>
      <c r="AZJ11" s="5"/>
      <c r="AZK11" s="5"/>
      <c r="AZL11" s="5"/>
      <c r="AZM11" s="5"/>
      <c r="AZN11" s="5"/>
      <c r="AZO11" s="5"/>
      <c r="AZP11" s="5"/>
      <c r="AZQ11" s="5"/>
      <c r="AZR11" s="5"/>
      <c r="AZS11" s="5"/>
      <c r="AZT11" s="5"/>
      <c r="AZU11" s="5"/>
      <c r="AZV11" s="5"/>
      <c r="AZW11" s="5"/>
      <c r="AZX11" s="5"/>
      <c r="AZY11" s="5"/>
      <c r="AZZ11" s="5"/>
      <c r="BAA11" s="5"/>
      <c r="BAB11" s="5"/>
      <c r="BAC11" s="5"/>
      <c r="BAD11" s="5"/>
      <c r="BAE11" s="5"/>
      <c r="BAF11" s="5"/>
      <c r="BAG11" s="5"/>
      <c r="BAH11" s="5"/>
      <c r="BAI11" s="5"/>
      <c r="BAJ11" s="5"/>
      <c r="BAK11" s="5"/>
      <c r="BAL11" s="5"/>
      <c r="BAM11" s="5"/>
      <c r="BAN11" s="5"/>
      <c r="BAO11" s="5"/>
      <c r="BAP11" s="5"/>
      <c r="BAQ11" s="5"/>
      <c r="BAR11" s="5"/>
      <c r="BAS11" s="5"/>
      <c r="BAT11" s="5"/>
      <c r="BAU11" s="5"/>
      <c r="BAV11" s="5"/>
      <c r="BAW11" s="5"/>
      <c r="BAX11" s="5"/>
      <c r="BAY11" s="5"/>
      <c r="BAZ11" s="5"/>
      <c r="BBA11" s="5"/>
      <c r="BBB11" s="5"/>
      <c r="BBC11" s="5"/>
      <c r="BBD11" s="5"/>
      <c r="BBE11" s="5"/>
      <c r="BBF11" s="5"/>
      <c r="BBG11" s="5"/>
      <c r="BBH11" s="5"/>
      <c r="BBI11" s="5"/>
      <c r="BBJ11" s="5"/>
      <c r="BBK11" s="5"/>
      <c r="BBL11" s="5"/>
      <c r="BBM11" s="5"/>
      <c r="BBN11" s="5"/>
      <c r="BBO11" s="5"/>
      <c r="BBP11" s="5"/>
      <c r="BBQ11" s="5"/>
      <c r="BBR11" s="5"/>
      <c r="BBS11" s="5"/>
      <c r="BBT11" s="5"/>
      <c r="BBU11" s="5"/>
      <c r="BBV11" s="5"/>
      <c r="BBW11" s="5"/>
      <c r="BBX11" s="5"/>
      <c r="BBY11" s="5"/>
      <c r="BBZ11" s="5"/>
      <c r="BCA11" s="5"/>
      <c r="BCB11" s="5"/>
      <c r="BCC11" s="5"/>
      <c r="BCD11" s="5"/>
      <c r="BCE11" s="5"/>
      <c r="BCF11" s="5"/>
      <c r="BCG11" s="5"/>
      <c r="BCH11" s="5"/>
      <c r="BCI11" s="5"/>
      <c r="BCJ11" s="5"/>
      <c r="BCK11" s="5"/>
      <c r="BCL11" s="5"/>
      <c r="BCM11" s="5"/>
      <c r="BCN11" s="5"/>
      <c r="BCO11" s="5"/>
      <c r="BCP11" s="5"/>
      <c r="BCQ11" s="5"/>
      <c r="BCR11" s="5"/>
      <c r="BCS11" s="5"/>
      <c r="BCT11" s="5"/>
      <c r="BCU11" s="5"/>
      <c r="BCV11" s="5"/>
      <c r="BCW11" s="5"/>
      <c r="BCX11" s="5"/>
      <c r="BCY11" s="5"/>
      <c r="BCZ11" s="5"/>
      <c r="BDA11" s="5"/>
      <c r="BDB11" s="5"/>
      <c r="BDC11" s="5"/>
      <c r="BDD11" s="5"/>
      <c r="BDE11" s="5"/>
      <c r="BDF11" s="5"/>
      <c r="BDG11" s="5"/>
      <c r="BDH11" s="5"/>
      <c r="BDI11" s="5"/>
      <c r="BDJ11" s="5"/>
      <c r="BDK11" s="5"/>
      <c r="BDL11" s="5"/>
      <c r="BDM11" s="5"/>
      <c r="BDN11" s="5"/>
      <c r="BDO11" s="5"/>
      <c r="BDP11" s="5"/>
      <c r="BDQ11" s="5"/>
      <c r="BDR11" s="5"/>
      <c r="BDS11" s="5"/>
      <c r="BDT11" s="5"/>
      <c r="BDU11" s="5"/>
      <c r="BDV11" s="5"/>
      <c r="BDW11" s="5"/>
      <c r="BDX11" s="5"/>
      <c r="BDY11" s="5"/>
      <c r="BDZ11" s="5"/>
      <c r="BEA11" s="5"/>
      <c r="BEB11" s="5"/>
      <c r="BEC11" s="5"/>
      <c r="BED11" s="5"/>
      <c r="BEE11" s="5"/>
      <c r="BEF11" s="5"/>
      <c r="BEG11" s="5"/>
      <c r="BEH11" s="5"/>
      <c r="BEI11" s="5"/>
      <c r="BEJ11" s="5"/>
      <c r="BEK11" s="5"/>
      <c r="BEL11" s="5"/>
      <c r="BEM11" s="5"/>
      <c r="BEN11" s="5"/>
      <c r="BEO11" s="5"/>
      <c r="BEP11" s="5"/>
      <c r="BEQ11" s="5"/>
      <c r="BER11" s="5"/>
      <c r="BES11" s="5"/>
      <c r="BET11" s="5"/>
      <c r="BEU11" s="5"/>
      <c r="BEV11" s="5"/>
      <c r="BEW11" s="5"/>
      <c r="BEX11" s="5"/>
      <c r="BEY11" s="5"/>
      <c r="BEZ11" s="5"/>
      <c r="BFA11" s="5"/>
      <c r="BFB11" s="5"/>
      <c r="BFC11" s="5"/>
      <c r="BFD11" s="5"/>
      <c r="BFE11" s="5"/>
      <c r="BFF11" s="5"/>
      <c r="BFG11" s="5"/>
      <c r="BFH11" s="5"/>
      <c r="BFI11" s="5"/>
      <c r="BFJ11" s="5"/>
      <c r="BFK11" s="5"/>
      <c r="BFL11" s="5"/>
      <c r="BFM11" s="5"/>
      <c r="BFN11" s="5"/>
      <c r="BFO11" s="5"/>
      <c r="BFP11" s="5"/>
      <c r="BFQ11" s="5"/>
      <c r="BFR11" s="5"/>
      <c r="BFS11" s="5"/>
      <c r="BFT11" s="5"/>
      <c r="BFU11" s="5"/>
      <c r="BFV11" s="5"/>
      <c r="BFW11" s="5"/>
      <c r="BFX11" s="5"/>
      <c r="BFY11" s="5"/>
      <c r="BFZ11" s="5"/>
      <c r="BGA11" s="5"/>
      <c r="BGB11" s="5"/>
      <c r="BGC11" s="5"/>
      <c r="BGD11" s="5"/>
      <c r="BGE11" s="5"/>
      <c r="BGF11" s="5"/>
      <c r="BGG11" s="5"/>
      <c r="BGH11" s="5"/>
      <c r="BGI11" s="5"/>
      <c r="BGJ11" s="5"/>
      <c r="BGK11" s="5"/>
      <c r="BGL11" s="5"/>
      <c r="BGM11" s="5"/>
      <c r="BGN11" s="5"/>
      <c r="BGO11" s="5"/>
      <c r="BGP11" s="5"/>
      <c r="BGQ11" s="5"/>
      <c r="BGR11" s="5"/>
      <c r="BGS11" s="5"/>
      <c r="BGT11" s="5"/>
      <c r="BGU11" s="5"/>
      <c r="BGV11" s="5"/>
      <c r="BGW11" s="5"/>
      <c r="BGX11" s="5"/>
      <c r="BGY11" s="5"/>
      <c r="BGZ11" s="5"/>
      <c r="BHA11" s="5"/>
      <c r="BHB11" s="5"/>
      <c r="BHC11" s="5"/>
      <c r="BHD11" s="5"/>
      <c r="BHE11" s="5"/>
      <c r="BHF11" s="5"/>
      <c r="BHG11" s="5"/>
      <c r="BHH11" s="5"/>
      <c r="BHI11" s="5"/>
      <c r="BHJ11" s="5"/>
      <c r="BHK11" s="5"/>
      <c r="BHL11" s="5"/>
      <c r="BHM11" s="5"/>
      <c r="BHN11" s="5"/>
      <c r="BHO11" s="5"/>
      <c r="BHP11" s="5"/>
      <c r="BHQ11" s="5"/>
      <c r="BHR11" s="5"/>
      <c r="BHS11" s="5"/>
      <c r="BHT11" s="5"/>
      <c r="BHU11" s="5"/>
      <c r="BHV11" s="5"/>
      <c r="BHW11" s="5"/>
      <c r="BHX11" s="5"/>
      <c r="BHY11" s="5"/>
      <c r="BHZ11" s="5"/>
      <c r="BIA11" s="5"/>
      <c r="BIB11" s="5"/>
      <c r="BIC11" s="5"/>
      <c r="BID11" s="5"/>
      <c r="BIE11" s="5"/>
      <c r="BIF11" s="5"/>
      <c r="BIG11" s="5"/>
      <c r="BIH11" s="5"/>
      <c r="BII11" s="5"/>
      <c r="BIJ11" s="5"/>
      <c r="BIK11" s="5"/>
      <c r="BIL11" s="5"/>
      <c r="BIM11" s="5"/>
      <c r="BIN11" s="5"/>
      <c r="BIO11" s="5"/>
      <c r="BIP11" s="5"/>
      <c r="BIQ11" s="5"/>
      <c r="BIR11" s="5"/>
      <c r="BIS11" s="5"/>
      <c r="BIT11" s="5"/>
      <c r="BIU11" s="5"/>
      <c r="BIV11" s="5"/>
      <c r="BIW11" s="5"/>
      <c r="BIX11" s="5"/>
      <c r="BIY11" s="5"/>
      <c r="BIZ11" s="5"/>
      <c r="BJA11" s="5"/>
      <c r="BJB11" s="5"/>
      <c r="BJC11" s="5"/>
      <c r="BJD11" s="5"/>
      <c r="BJE11" s="5"/>
      <c r="BJF11" s="5"/>
      <c r="BJG11" s="5"/>
      <c r="BJH11" s="5"/>
      <c r="BJI11" s="5"/>
      <c r="BJJ11" s="5"/>
      <c r="BJK11" s="5"/>
      <c r="BJL11" s="5"/>
      <c r="BJM11" s="5"/>
      <c r="BJN11" s="5"/>
      <c r="BJO11" s="5"/>
      <c r="BJP11" s="5"/>
      <c r="BJQ11" s="5"/>
      <c r="BJR11" s="5"/>
      <c r="BJS11" s="5"/>
      <c r="BJT11" s="5"/>
      <c r="BJU11" s="5"/>
      <c r="BJV11" s="5"/>
      <c r="BJW11" s="5"/>
      <c r="BJX11" s="5"/>
      <c r="BJY11" s="5"/>
      <c r="BJZ11" s="5"/>
      <c r="BKA11" s="5"/>
      <c r="BKB11" s="5"/>
      <c r="BKC11" s="5"/>
      <c r="BKD11" s="5"/>
      <c r="BKE11" s="5"/>
      <c r="BKF11" s="5"/>
      <c r="BKG11" s="5"/>
      <c r="BKH11" s="5"/>
      <c r="BKI11" s="5"/>
      <c r="BKJ11" s="5"/>
      <c r="BKK11" s="5"/>
      <c r="BKL11" s="5"/>
      <c r="BKM11" s="5"/>
      <c r="BKN11" s="5"/>
      <c r="BKO11" s="5"/>
      <c r="BKP11" s="5"/>
      <c r="BKQ11" s="5"/>
      <c r="BKR11" s="5"/>
      <c r="BKS11" s="5"/>
      <c r="BKT11" s="5"/>
      <c r="BKU11" s="5"/>
      <c r="BKV11" s="5"/>
      <c r="BKW11" s="5"/>
      <c r="BKX11" s="5"/>
      <c r="BKY11" s="5"/>
      <c r="BKZ11" s="5"/>
      <c r="BLA11" s="5"/>
      <c r="BLB11" s="5"/>
      <c r="BLC11" s="5"/>
      <c r="BLD11" s="5"/>
      <c r="BLE11" s="5"/>
      <c r="BLF11" s="5"/>
      <c r="BLG11" s="5"/>
      <c r="BLH11" s="5"/>
      <c r="BLI11" s="5"/>
      <c r="BLJ11" s="5"/>
      <c r="BLK11" s="5"/>
      <c r="BLL11" s="5"/>
      <c r="BLM11" s="5"/>
      <c r="BLN11" s="5"/>
      <c r="BLO11" s="5"/>
      <c r="BLP11" s="5"/>
      <c r="BLQ11" s="5"/>
      <c r="BLR11" s="5"/>
      <c r="BLS11" s="5"/>
      <c r="BLT11" s="5"/>
      <c r="BLU11" s="5"/>
      <c r="BLV11" s="5"/>
      <c r="BLW11" s="5"/>
      <c r="BLX11" s="5"/>
      <c r="BLY11" s="5"/>
      <c r="BLZ11" s="5"/>
      <c r="BMA11" s="5"/>
      <c r="BMB11" s="5"/>
      <c r="BMC11" s="5"/>
      <c r="BMD11" s="5"/>
      <c r="BME11" s="5"/>
      <c r="BMF11" s="5"/>
      <c r="BMG11" s="5"/>
      <c r="BMH11" s="5"/>
      <c r="BMI11" s="5"/>
      <c r="BMJ11" s="5"/>
      <c r="BMK11" s="5"/>
      <c r="BML11" s="5"/>
      <c r="BMM11" s="5"/>
      <c r="BMN11" s="5"/>
      <c r="BMO11" s="5"/>
      <c r="BMP11" s="5"/>
      <c r="BMQ11" s="5"/>
      <c r="BMR11" s="5"/>
      <c r="BMS11" s="5"/>
      <c r="BMT11" s="5"/>
      <c r="BMU11" s="5"/>
      <c r="BMV11" s="5"/>
      <c r="BMW11" s="5"/>
      <c r="BMX11" s="5"/>
      <c r="BMY11" s="5"/>
      <c r="BMZ11" s="5"/>
      <c r="BNA11" s="5"/>
      <c r="BNB11" s="5"/>
      <c r="BNC11" s="5"/>
      <c r="BND11" s="5"/>
      <c r="BNE11" s="5"/>
      <c r="BNF11" s="5"/>
      <c r="BNG11" s="5"/>
      <c r="BNH11" s="5"/>
      <c r="BNI11" s="5"/>
      <c r="BNJ11" s="5"/>
      <c r="BNK11" s="5"/>
      <c r="BNL11" s="5"/>
      <c r="BNM11" s="5"/>
      <c r="BNN11" s="5"/>
      <c r="BNO11" s="5"/>
      <c r="BNP11" s="5"/>
      <c r="BNQ11" s="5"/>
      <c r="BNR11" s="5"/>
      <c r="BNS11" s="5"/>
      <c r="BNT11" s="5"/>
      <c r="BNU11" s="5"/>
      <c r="BNV11" s="5"/>
      <c r="BNW11" s="5"/>
      <c r="BNX11" s="5"/>
      <c r="BNY11" s="5"/>
      <c r="BNZ11" s="5"/>
      <c r="BOA11" s="5"/>
      <c r="BOB11" s="5"/>
      <c r="BOC11" s="5"/>
      <c r="BOD11" s="5"/>
      <c r="BOE11" s="5"/>
      <c r="BOF11" s="5"/>
      <c r="BOG11" s="5"/>
      <c r="BOH11" s="5"/>
      <c r="BOI11" s="5"/>
      <c r="BOJ11" s="5"/>
      <c r="BOK11" s="5"/>
      <c r="BOL11" s="5"/>
      <c r="BOM11" s="5"/>
      <c r="BON11" s="5"/>
      <c r="BOO11" s="5"/>
      <c r="BOP11" s="5"/>
      <c r="BOQ11" s="5"/>
      <c r="BOR11" s="5"/>
      <c r="BOS11" s="5"/>
      <c r="BOT11" s="5"/>
      <c r="BOU11" s="5"/>
      <c r="BOV11" s="5"/>
      <c r="BOW11" s="5"/>
      <c r="BOX11" s="5"/>
      <c r="BOY11" s="5"/>
      <c r="BOZ11" s="5"/>
      <c r="BPA11" s="5"/>
      <c r="BPB11" s="5"/>
      <c r="BPC11" s="5"/>
      <c r="BPD11" s="5"/>
      <c r="BPE11" s="5"/>
      <c r="BPF11" s="5"/>
      <c r="BPG11" s="5"/>
      <c r="BPH11" s="5"/>
      <c r="BPI11" s="5"/>
      <c r="BPJ11" s="5"/>
      <c r="BPK11" s="5"/>
      <c r="BPL11" s="5"/>
      <c r="BPM11" s="5"/>
      <c r="BPN11" s="5"/>
      <c r="BPO11" s="5"/>
      <c r="BPP11" s="5"/>
      <c r="BPQ11" s="5"/>
      <c r="BPR11" s="5"/>
      <c r="BPS11" s="5"/>
      <c r="BPT11" s="5"/>
      <c r="BPU11" s="5"/>
      <c r="BPV11" s="5"/>
      <c r="BPW11" s="5"/>
      <c r="BPX11" s="5"/>
      <c r="BPY11" s="5"/>
      <c r="BPZ11" s="5"/>
      <c r="BQA11" s="5"/>
      <c r="BQB11" s="5"/>
      <c r="BQC11" s="5"/>
      <c r="BQD11" s="5"/>
      <c r="BQE11" s="5"/>
      <c r="BQF11" s="5"/>
      <c r="BQG11" s="5"/>
      <c r="BQH11" s="5"/>
      <c r="BQI11" s="5"/>
      <c r="BQJ11" s="5"/>
      <c r="BQK11" s="5"/>
      <c r="BQL11" s="5"/>
      <c r="BQM11" s="5"/>
      <c r="BQN11" s="5"/>
      <c r="BQO11" s="5"/>
      <c r="BQP11" s="5"/>
      <c r="BQQ11" s="5"/>
      <c r="BQR11" s="5"/>
      <c r="BQS11" s="5"/>
      <c r="BQT11" s="5"/>
      <c r="BQU11" s="5"/>
      <c r="BQV11" s="5"/>
      <c r="BQW11" s="5"/>
      <c r="BQX11" s="5"/>
      <c r="BQY11" s="5"/>
      <c r="BQZ11" s="5"/>
      <c r="BRA11" s="5"/>
      <c r="BRB11" s="5"/>
      <c r="BRC11" s="5"/>
      <c r="BRD11" s="5"/>
      <c r="BRE11" s="5"/>
      <c r="BRF11" s="5"/>
      <c r="BRG11" s="5"/>
      <c r="BRH11" s="5"/>
      <c r="BRI11" s="5"/>
      <c r="BRJ11" s="5"/>
      <c r="BRK11" s="5"/>
      <c r="BRL11" s="5"/>
      <c r="BRM11" s="5"/>
      <c r="BRN11" s="5"/>
      <c r="BRO11" s="5"/>
      <c r="BRP11" s="5"/>
      <c r="BRQ11" s="5"/>
      <c r="BRR11" s="5"/>
      <c r="BRS11" s="5"/>
      <c r="BRT11" s="5"/>
      <c r="BRU11" s="5"/>
      <c r="BRV11" s="5"/>
      <c r="BRW11" s="5"/>
      <c r="BRX11" s="5"/>
      <c r="BRY11" s="5"/>
      <c r="BRZ11" s="5"/>
      <c r="BSA11" s="5"/>
      <c r="BSB11" s="5"/>
      <c r="BSC11" s="5"/>
      <c r="BSD11" s="5"/>
      <c r="BSE11" s="5"/>
      <c r="BSF11" s="5"/>
      <c r="BSG11" s="5"/>
      <c r="BSH11" s="5"/>
      <c r="BSI11" s="5"/>
      <c r="BSJ11" s="5"/>
      <c r="BSK11" s="5"/>
      <c r="BSL11" s="5"/>
      <c r="BSM11" s="5"/>
      <c r="BSN11" s="5"/>
      <c r="BSO11" s="5"/>
      <c r="BSP11" s="5"/>
      <c r="BSQ11" s="5"/>
      <c r="BSR11" s="5"/>
      <c r="BSS11" s="5"/>
      <c r="BST11" s="5"/>
      <c r="BSU11" s="5"/>
      <c r="BSV11" s="5"/>
      <c r="BSW11" s="5"/>
      <c r="BSX11" s="5"/>
      <c r="BSY11" s="5"/>
      <c r="BSZ11" s="5"/>
      <c r="BTA11" s="5"/>
      <c r="BTB11" s="5"/>
      <c r="BTC11" s="5"/>
      <c r="BTD11" s="5"/>
      <c r="BTE11" s="5"/>
      <c r="BTF11" s="5"/>
      <c r="BTG11" s="5"/>
      <c r="BTH11" s="5"/>
      <c r="BTI11" s="5"/>
      <c r="BTJ11" s="5"/>
      <c r="BTK11" s="5"/>
      <c r="BTL11" s="5"/>
      <c r="BTM11" s="5"/>
      <c r="BTN11" s="5"/>
      <c r="BTO11" s="5"/>
      <c r="BTP11" s="5"/>
      <c r="BTQ11" s="5"/>
      <c r="BTR11" s="5"/>
      <c r="BTS11" s="5"/>
      <c r="BTT11" s="5"/>
      <c r="BTU11" s="5"/>
      <c r="BTV11" s="5"/>
      <c r="BTW11" s="5"/>
      <c r="BTX11" s="5"/>
      <c r="BTY11" s="5"/>
      <c r="BTZ11" s="5"/>
      <c r="BUA11" s="5"/>
      <c r="BUB11" s="5"/>
      <c r="BUC11" s="5"/>
      <c r="BUD11" s="5"/>
      <c r="BUE11" s="5"/>
      <c r="BUF11" s="5"/>
      <c r="BUG11" s="5"/>
      <c r="BUH11" s="5"/>
      <c r="BUI11" s="5"/>
      <c r="BUJ11" s="5"/>
      <c r="BUK11" s="5"/>
      <c r="BUL11" s="5"/>
      <c r="BUM11" s="5"/>
      <c r="BUN11" s="5"/>
      <c r="BUO11" s="5"/>
      <c r="BUP11" s="5"/>
      <c r="BUQ11" s="5"/>
      <c r="BUR11" s="5"/>
      <c r="BUS11" s="5"/>
      <c r="BUT11" s="5"/>
      <c r="BUU11" s="5"/>
      <c r="BUV11" s="5"/>
      <c r="BUW11" s="5"/>
      <c r="BUX11" s="5"/>
      <c r="BUY11" s="5"/>
      <c r="BUZ11" s="5"/>
      <c r="BVA11" s="5"/>
      <c r="BVB11" s="5"/>
      <c r="BVC11" s="5"/>
      <c r="BVD11" s="5"/>
      <c r="BVE11" s="5"/>
      <c r="BVF11" s="5"/>
      <c r="BVG11" s="5"/>
      <c r="BVH11" s="5"/>
      <c r="BVI11" s="5"/>
      <c r="BVJ11" s="5"/>
      <c r="BVK11" s="5"/>
      <c r="BVL11" s="5"/>
      <c r="BVM11" s="5"/>
      <c r="BVN11" s="5"/>
      <c r="BVO11" s="5"/>
      <c r="BVP11" s="5"/>
      <c r="BVQ11" s="5"/>
      <c r="BVR11" s="5"/>
      <c r="BVS11" s="5"/>
      <c r="BVT11" s="5"/>
      <c r="BVU11" s="5"/>
      <c r="BVV11" s="5"/>
      <c r="BVW11" s="5"/>
      <c r="BVX11" s="5"/>
      <c r="BVY11" s="5"/>
      <c r="BVZ11" s="5"/>
      <c r="BWA11" s="5"/>
      <c r="BWB11" s="5"/>
      <c r="BWC11" s="5"/>
      <c r="BWD11" s="5"/>
      <c r="BWE11" s="5"/>
      <c r="BWF11" s="5"/>
      <c r="BWG11" s="5"/>
      <c r="BWH11" s="5"/>
      <c r="BWI11" s="5"/>
      <c r="BWJ11" s="5"/>
      <c r="BWK11" s="5"/>
      <c r="BWL11" s="5"/>
      <c r="BWM11" s="5"/>
      <c r="BWN11" s="5"/>
      <c r="BWO11" s="5"/>
      <c r="BWP11" s="5"/>
      <c r="BWQ11" s="5"/>
      <c r="BWR11" s="5"/>
      <c r="BWS11" s="5"/>
      <c r="BWT11" s="5"/>
      <c r="BWU11" s="5"/>
      <c r="BWV11" s="5"/>
      <c r="BWW11" s="5"/>
      <c r="BWX11" s="5"/>
      <c r="BWY11" s="5"/>
      <c r="BWZ11" s="5"/>
      <c r="BXA11" s="5"/>
      <c r="BXB11" s="5"/>
      <c r="BXC11" s="5"/>
      <c r="BXD11" s="5"/>
      <c r="BXE11" s="5"/>
      <c r="BXF11" s="5"/>
      <c r="BXG11" s="5"/>
      <c r="BXH11" s="5"/>
      <c r="BXI11" s="5"/>
      <c r="BXJ11" s="5"/>
      <c r="BXK11" s="5"/>
      <c r="BXL11" s="5"/>
      <c r="BXM11" s="5"/>
      <c r="BXN11" s="5"/>
      <c r="BXO11" s="5"/>
      <c r="BXP11" s="5"/>
      <c r="BXQ11" s="5"/>
      <c r="BXR11" s="5"/>
      <c r="BXS11" s="5"/>
      <c r="BXT11" s="5"/>
      <c r="BXU11" s="5"/>
      <c r="BXV11" s="5"/>
      <c r="BXW11" s="5"/>
      <c r="BXX11" s="5"/>
      <c r="BXY11" s="5"/>
      <c r="BXZ11" s="5"/>
      <c r="BYA11" s="5"/>
      <c r="BYB11" s="5"/>
      <c r="BYC11" s="5"/>
      <c r="BYD11" s="5"/>
      <c r="BYE11" s="5"/>
      <c r="BYF11" s="5"/>
      <c r="BYG11" s="5"/>
      <c r="BYH11" s="5"/>
      <c r="BYI11" s="5"/>
      <c r="BYJ11" s="5"/>
      <c r="BYK11" s="5"/>
      <c r="BYL11" s="5"/>
      <c r="BYM11" s="5"/>
      <c r="BYN11" s="5"/>
      <c r="BYO11" s="5"/>
      <c r="BYP11" s="5"/>
      <c r="BYQ11" s="5"/>
      <c r="BYR11" s="5"/>
      <c r="BYS11" s="5"/>
      <c r="BYT11" s="5"/>
      <c r="BYU11" s="5"/>
      <c r="BYV11" s="5"/>
      <c r="BYW11" s="5"/>
      <c r="BYX11" s="5"/>
      <c r="BYY11" s="5"/>
      <c r="BYZ11" s="5"/>
      <c r="BZA11" s="5"/>
      <c r="BZB11" s="5"/>
      <c r="BZC11" s="5"/>
      <c r="BZD11" s="5"/>
      <c r="BZE11" s="5"/>
      <c r="BZF11" s="5"/>
      <c r="BZG11" s="5"/>
      <c r="BZH11" s="5"/>
      <c r="BZI11" s="5"/>
      <c r="BZJ11" s="5"/>
      <c r="BZK11" s="5"/>
      <c r="BZL11" s="5"/>
      <c r="BZM11" s="5"/>
      <c r="BZN11" s="5"/>
      <c r="BZO11" s="5"/>
      <c r="BZP11" s="5"/>
      <c r="BZQ11" s="5"/>
      <c r="BZR11" s="5"/>
      <c r="BZS11" s="5"/>
      <c r="BZT11" s="5"/>
      <c r="BZU11" s="5"/>
      <c r="BZV11" s="5"/>
      <c r="BZW11" s="5"/>
      <c r="BZX11" s="5"/>
      <c r="BZY11" s="5"/>
      <c r="BZZ11" s="5"/>
      <c r="CAA11" s="5"/>
      <c r="CAB11" s="5"/>
      <c r="CAC11" s="5"/>
      <c r="CAD11" s="5"/>
      <c r="CAE11" s="5"/>
      <c r="CAF11" s="5"/>
      <c r="CAG11" s="5"/>
      <c r="CAH11" s="5"/>
      <c r="CAI11" s="5"/>
      <c r="CAJ11" s="5"/>
      <c r="CAK11" s="5"/>
      <c r="CAL11" s="5"/>
      <c r="CAM11" s="5"/>
      <c r="CAN11" s="5"/>
      <c r="CAO11" s="5"/>
      <c r="CAP11" s="5"/>
      <c r="CAQ11" s="5"/>
      <c r="CAR11" s="5"/>
      <c r="CAS11" s="5"/>
      <c r="CAT11" s="5"/>
      <c r="CAU11" s="5"/>
      <c r="CAV11" s="5"/>
      <c r="CAW11" s="5"/>
      <c r="CAX11" s="5"/>
      <c r="CAY11" s="5"/>
      <c r="CAZ11" s="5"/>
      <c r="CBA11" s="5"/>
      <c r="CBB11" s="5"/>
      <c r="CBC11" s="5"/>
      <c r="CBD11" s="5"/>
      <c r="CBE11" s="5"/>
      <c r="CBF11" s="5"/>
      <c r="CBG11" s="5"/>
      <c r="CBH11" s="5"/>
      <c r="CBI11" s="5"/>
      <c r="CBJ11" s="5"/>
      <c r="CBK11" s="5"/>
      <c r="CBL11" s="5"/>
      <c r="CBM11" s="5"/>
      <c r="CBN11" s="5"/>
      <c r="CBO11" s="5"/>
      <c r="CBP11" s="5"/>
      <c r="CBQ11" s="5"/>
      <c r="CBR11" s="5"/>
      <c r="CBS11" s="5"/>
      <c r="CBT11" s="5"/>
      <c r="CBU11" s="5"/>
      <c r="CBV11" s="5"/>
      <c r="CBW11" s="5"/>
      <c r="CBX11" s="5"/>
      <c r="CBY11" s="5"/>
      <c r="CBZ11" s="5"/>
      <c r="CCA11" s="5"/>
      <c r="CCB11" s="5"/>
      <c r="CCC11" s="5"/>
      <c r="CCD11" s="5"/>
      <c r="CCE11" s="5"/>
      <c r="CCF11" s="5"/>
      <c r="CCG11" s="5"/>
      <c r="CCH11" s="5"/>
      <c r="CCI11" s="5"/>
      <c r="CCJ11" s="5"/>
      <c r="CCK11" s="5"/>
      <c r="CCL11" s="5"/>
      <c r="CCM11" s="5"/>
      <c r="CCN11" s="5"/>
      <c r="CCO11" s="5"/>
      <c r="CCP11" s="5"/>
      <c r="CCQ11" s="5"/>
      <c r="CCR11" s="5"/>
      <c r="CCS11" s="5"/>
      <c r="CCT11" s="5"/>
      <c r="CCU11" s="5"/>
      <c r="CCV11" s="5"/>
      <c r="CCW11" s="5"/>
      <c r="CCX11" s="5"/>
      <c r="CCY11" s="5"/>
      <c r="CCZ11" s="5"/>
      <c r="CDA11" s="5"/>
      <c r="CDB11" s="5"/>
      <c r="CDC11" s="5"/>
      <c r="CDD11" s="5"/>
      <c r="CDE11" s="5"/>
      <c r="CDF11" s="5"/>
      <c r="CDG11" s="5"/>
      <c r="CDH11" s="5"/>
      <c r="CDI11" s="5"/>
      <c r="CDJ11" s="5"/>
      <c r="CDK11" s="5"/>
      <c r="CDL11" s="5"/>
      <c r="CDM11" s="5"/>
      <c r="CDN11" s="5"/>
      <c r="CDO11" s="5"/>
      <c r="CDP11" s="5"/>
      <c r="CDQ11" s="5"/>
      <c r="CDR11" s="5"/>
      <c r="CDS11" s="5"/>
      <c r="CDT11" s="5"/>
      <c r="CDU11" s="5"/>
      <c r="CDV11" s="5"/>
      <c r="CDW11" s="5"/>
      <c r="CDX11" s="5"/>
      <c r="CDY11" s="5"/>
      <c r="CDZ11" s="5"/>
      <c r="CEA11" s="5"/>
      <c r="CEB11" s="5"/>
      <c r="CEC11" s="5"/>
      <c r="CED11" s="5"/>
      <c r="CEE11" s="5"/>
      <c r="CEF11" s="5"/>
      <c r="CEG11" s="5"/>
      <c r="CEH11" s="5"/>
      <c r="CEI11" s="5"/>
      <c r="CEJ11" s="5"/>
      <c r="CEK11" s="5"/>
      <c r="CEL11" s="5"/>
      <c r="CEM11" s="5"/>
      <c r="CEN11" s="5"/>
      <c r="CEO11" s="5"/>
      <c r="CEP11" s="5"/>
      <c r="CEQ11" s="5"/>
      <c r="CER11" s="5"/>
      <c r="CES11" s="5"/>
      <c r="CET11" s="5"/>
      <c r="CEU11" s="5"/>
      <c r="CEV11" s="5"/>
      <c r="CEW11" s="5"/>
      <c r="CEX11" s="5"/>
      <c r="CEY11" s="5"/>
      <c r="CEZ11" s="5"/>
      <c r="CFA11" s="5"/>
      <c r="CFB11" s="5"/>
      <c r="CFC11" s="5"/>
      <c r="CFD11" s="5"/>
      <c r="CFE11" s="5"/>
      <c r="CFF11" s="5"/>
      <c r="CFG11" s="5"/>
      <c r="CFH11" s="5"/>
      <c r="CFI11" s="5"/>
      <c r="CFJ11" s="5"/>
      <c r="CFK11" s="5"/>
      <c r="CFL11" s="5"/>
      <c r="CFM11" s="5"/>
      <c r="CFN11" s="5"/>
      <c r="CFO11" s="5"/>
      <c r="CFP11" s="5"/>
      <c r="CFQ11" s="5"/>
      <c r="CFR11" s="5"/>
      <c r="CFS11" s="5"/>
      <c r="CFT11" s="5"/>
      <c r="CFU11" s="5"/>
      <c r="CFV11" s="5"/>
      <c r="CFW11" s="5"/>
      <c r="CFX11" s="5"/>
      <c r="CFY11" s="5"/>
      <c r="CFZ11" s="5"/>
      <c r="CGA11" s="5"/>
      <c r="CGB11" s="5"/>
      <c r="CGC11" s="5"/>
      <c r="CGD11" s="5"/>
      <c r="CGE11" s="5"/>
      <c r="CGF11" s="5"/>
      <c r="CGG11" s="5"/>
      <c r="CGH11" s="5"/>
      <c r="CGI11" s="5"/>
      <c r="CGJ11" s="5"/>
      <c r="CGK11" s="5"/>
      <c r="CGL11" s="5"/>
      <c r="CGM11" s="5"/>
      <c r="CGN11" s="5"/>
      <c r="CGO11" s="5"/>
      <c r="CGP11" s="5"/>
      <c r="CGQ11" s="5"/>
      <c r="CGR11" s="5"/>
      <c r="CGS11" s="5"/>
      <c r="CGT11" s="5"/>
      <c r="CGU11" s="5"/>
      <c r="CGV11" s="5"/>
      <c r="CGW11" s="5"/>
      <c r="CGX11" s="5"/>
      <c r="CGY11" s="5"/>
      <c r="CGZ11" s="5"/>
      <c r="CHA11" s="5"/>
      <c r="CHB11" s="5"/>
      <c r="CHC11" s="5"/>
      <c r="CHD11" s="5"/>
      <c r="CHE11" s="5"/>
      <c r="CHF11" s="5"/>
      <c r="CHG11" s="5"/>
      <c r="CHH11" s="5"/>
      <c r="CHI11" s="5"/>
      <c r="CHJ11" s="5"/>
      <c r="CHK11" s="5"/>
      <c r="CHL11" s="5"/>
      <c r="CHM11" s="5"/>
      <c r="CHN11" s="5"/>
      <c r="CHO11" s="5"/>
      <c r="CHP11" s="5"/>
      <c r="CHQ11" s="5"/>
      <c r="CHR11" s="5"/>
      <c r="CHS11" s="5"/>
      <c r="CHT11" s="5"/>
      <c r="CHU11" s="5"/>
      <c r="CHV11" s="5"/>
      <c r="CHW11" s="5"/>
      <c r="CHX11" s="5"/>
      <c r="CHY11" s="5"/>
      <c r="CHZ11" s="5"/>
      <c r="CIA11" s="5"/>
      <c r="CIB11" s="5"/>
      <c r="CIC11" s="5"/>
      <c r="CID11" s="5"/>
      <c r="CIE11" s="5"/>
      <c r="CIF11" s="5"/>
      <c r="CIG11" s="5"/>
      <c r="CIH11" s="5"/>
      <c r="CII11" s="5"/>
      <c r="CIJ11" s="5"/>
      <c r="CIK11" s="5"/>
      <c r="CIL11" s="5"/>
      <c r="CIM11" s="5"/>
      <c r="CIN11" s="5"/>
      <c r="CIO11" s="5"/>
      <c r="CIP11" s="5"/>
      <c r="CIQ11" s="5"/>
      <c r="CIR11" s="5"/>
      <c r="CIS11" s="5"/>
      <c r="CIT11" s="5"/>
      <c r="CIU11" s="5"/>
      <c r="CIV11" s="5"/>
      <c r="CIW11" s="5"/>
      <c r="CIX11" s="5"/>
      <c r="CIY11" s="5"/>
      <c r="CIZ11" s="5"/>
      <c r="CJA11" s="5"/>
      <c r="CJB11" s="5"/>
      <c r="CJC11" s="5"/>
      <c r="CJD11" s="5"/>
      <c r="CJE11" s="5"/>
      <c r="CJF11" s="5"/>
      <c r="CJG11" s="5"/>
      <c r="CJH11" s="5"/>
      <c r="CJI11" s="5"/>
      <c r="CJJ11" s="5"/>
      <c r="CJK11" s="5"/>
      <c r="CJL11" s="5"/>
      <c r="CJM11" s="5"/>
      <c r="CJN11" s="5"/>
      <c r="CJO11" s="5"/>
      <c r="CJP11" s="5"/>
      <c r="CJQ11" s="5"/>
      <c r="CJR11" s="5"/>
      <c r="CJS11" s="5"/>
      <c r="CJT11" s="5"/>
      <c r="CJU11" s="5"/>
      <c r="CJV11" s="5"/>
      <c r="CJW11" s="5"/>
      <c r="CJX11" s="5"/>
      <c r="CJY11" s="5"/>
      <c r="CJZ11" s="5"/>
      <c r="CKA11" s="5"/>
      <c r="CKB11" s="5"/>
      <c r="CKC11" s="5"/>
      <c r="CKD11" s="5"/>
      <c r="CKE11" s="5"/>
      <c r="CKF11" s="5"/>
      <c r="CKG11" s="5"/>
      <c r="CKH11" s="5"/>
      <c r="CKI11" s="5"/>
      <c r="CKJ11" s="5"/>
      <c r="CKK11" s="5"/>
      <c r="CKL11" s="5"/>
      <c r="CKM11" s="5"/>
      <c r="CKN11" s="5"/>
      <c r="CKO11" s="5"/>
      <c r="CKP11" s="5"/>
      <c r="CKQ11" s="5"/>
      <c r="CKR11" s="5"/>
      <c r="CKS11" s="5"/>
      <c r="CKT11" s="5"/>
      <c r="CKU11" s="5"/>
      <c r="CKV11" s="5"/>
      <c r="CKW11" s="5"/>
      <c r="CKX11" s="5"/>
      <c r="CKY11" s="5"/>
      <c r="CKZ11" s="5"/>
      <c r="CLA11" s="5"/>
      <c r="CLB11" s="5"/>
      <c r="CLC11" s="5"/>
      <c r="CLD11" s="5"/>
      <c r="CLE11" s="5"/>
      <c r="CLF11" s="5"/>
      <c r="CLG11" s="5"/>
      <c r="CLH11" s="5"/>
      <c r="CLI11" s="5"/>
      <c r="CLJ11" s="5"/>
      <c r="CLK11" s="5"/>
      <c r="CLL11" s="5"/>
      <c r="CLM11" s="5"/>
      <c r="CLN11" s="5"/>
      <c r="CLO11" s="5"/>
      <c r="CLP11" s="5"/>
      <c r="CLQ11" s="5"/>
      <c r="CLR11" s="5"/>
      <c r="CLS11" s="5"/>
      <c r="CLT11" s="5"/>
      <c r="CLU11" s="5"/>
      <c r="CLV11" s="5"/>
      <c r="CLW11" s="5"/>
      <c r="CLX11" s="5"/>
      <c r="CLY11" s="5"/>
      <c r="CLZ11" s="5"/>
      <c r="CMA11" s="5"/>
      <c r="CMB11" s="5"/>
      <c r="CMC11" s="5"/>
      <c r="CMD11" s="5"/>
      <c r="CME11" s="5"/>
      <c r="CMF11" s="5"/>
      <c r="CMG11" s="5"/>
      <c r="CMH11" s="5"/>
      <c r="CMI11" s="5"/>
      <c r="CMJ11" s="5"/>
      <c r="CMK11" s="5"/>
      <c r="CML11" s="5"/>
      <c r="CMM11" s="5"/>
      <c r="CMN11" s="5"/>
      <c r="CMO11" s="5"/>
      <c r="CMP11" s="5"/>
      <c r="CMQ11" s="5"/>
      <c r="CMR11" s="5"/>
      <c r="CMS11" s="5"/>
      <c r="CMT11" s="5"/>
      <c r="CMU11" s="5"/>
      <c r="CMV11" s="5"/>
      <c r="CMW11" s="5"/>
      <c r="CMX11" s="5"/>
      <c r="CMY11" s="5"/>
      <c r="CMZ11" s="5"/>
      <c r="CNA11" s="5"/>
      <c r="CNB11" s="5"/>
      <c r="CNC11" s="5"/>
      <c r="CND11" s="5"/>
      <c r="CNE11" s="5"/>
      <c r="CNF11" s="5"/>
      <c r="CNG11" s="5"/>
      <c r="CNH11" s="5"/>
      <c r="CNI11" s="5"/>
      <c r="CNJ11" s="5"/>
      <c r="CNK11" s="5"/>
      <c r="CNL11" s="5"/>
      <c r="CNM11" s="5"/>
      <c r="CNN11" s="5"/>
      <c r="CNO11" s="5"/>
      <c r="CNP11" s="5"/>
      <c r="CNQ11" s="5"/>
      <c r="CNR11" s="5"/>
      <c r="CNS11" s="5"/>
      <c r="CNT11" s="5"/>
      <c r="CNU11" s="5"/>
      <c r="CNV11" s="5"/>
      <c r="CNW11" s="5"/>
      <c r="CNX11" s="5"/>
      <c r="CNY11" s="5"/>
      <c r="CNZ11" s="5"/>
      <c r="COA11" s="5"/>
      <c r="COB11" s="5"/>
      <c r="COC11" s="5"/>
      <c r="COD11" s="5"/>
      <c r="COE11" s="5"/>
      <c r="COF11" s="5"/>
      <c r="COG11" s="5"/>
      <c r="COH11" s="5"/>
      <c r="COI11" s="5"/>
      <c r="COJ11" s="5"/>
      <c r="COK11" s="5"/>
      <c r="COL11" s="5"/>
      <c r="COM11" s="5"/>
      <c r="CON11" s="5"/>
      <c r="COO11" s="5"/>
      <c r="COP11" s="5"/>
      <c r="COQ11" s="5"/>
      <c r="COR11" s="5"/>
      <c r="COS11" s="5"/>
      <c r="COT11" s="5"/>
      <c r="COU11" s="5"/>
      <c r="COV11" s="5"/>
      <c r="COW11" s="5"/>
      <c r="COX11" s="5"/>
      <c r="COY11" s="5"/>
      <c r="COZ11" s="5"/>
      <c r="CPA11" s="5"/>
      <c r="CPB11" s="5"/>
      <c r="CPC11" s="5"/>
      <c r="CPD11" s="5"/>
      <c r="CPE11" s="5"/>
      <c r="CPF11" s="5"/>
      <c r="CPG11" s="5"/>
      <c r="CPH11" s="5"/>
      <c r="CPI11" s="5"/>
      <c r="CPJ11" s="5"/>
      <c r="CPK11" s="5"/>
      <c r="CPL11" s="5"/>
      <c r="CPM11" s="5"/>
      <c r="CPN11" s="5"/>
      <c r="CPO11" s="5"/>
      <c r="CPP11" s="5"/>
      <c r="CPQ11" s="5"/>
      <c r="CPR11" s="5"/>
      <c r="CPS11" s="5"/>
      <c r="CPT11" s="5"/>
      <c r="CPU11" s="5"/>
      <c r="CPV11" s="5"/>
      <c r="CPW11" s="5"/>
      <c r="CPX11" s="5"/>
      <c r="CPY11" s="5"/>
      <c r="CPZ11" s="5"/>
      <c r="CQA11" s="5"/>
      <c r="CQB11" s="5"/>
      <c r="CQC11" s="5"/>
      <c r="CQD11" s="5"/>
      <c r="CQE11" s="5"/>
      <c r="CQF11" s="5"/>
      <c r="CQG11" s="5"/>
      <c r="CQH11" s="5"/>
      <c r="CQI11" s="5"/>
      <c r="CQJ11" s="5"/>
      <c r="CQK11" s="5"/>
      <c r="CQL11" s="5"/>
      <c r="CQM11" s="5"/>
      <c r="CQN11" s="5"/>
      <c r="CQO11" s="5"/>
      <c r="CQP11" s="5"/>
      <c r="CQQ11" s="5"/>
      <c r="CQR11" s="5"/>
      <c r="CQS11" s="5"/>
      <c r="CQT11" s="5"/>
      <c r="CQU11" s="5"/>
      <c r="CQV11" s="5"/>
      <c r="CQW11" s="5"/>
      <c r="CQX11" s="5"/>
      <c r="CQY11" s="5"/>
      <c r="CQZ11" s="5"/>
      <c r="CRA11" s="5"/>
      <c r="CRB11" s="5"/>
      <c r="CRC11" s="5"/>
      <c r="CRD11" s="5"/>
      <c r="CRE11" s="5"/>
      <c r="CRF11" s="5"/>
      <c r="CRG11" s="5"/>
      <c r="CRH11" s="5"/>
      <c r="CRI11" s="5"/>
      <c r="CRJ11" s="5"/>
      <c r="CRK11" s="5"/>
      <c r="CRL11" s="5"/>
      <c r="CRM11" s="5"/>
      <c r="CRN11" s="5"/>
      <c r="CRO11" s="5"/>
      <c r="CRP11" s="5"/>
      <c r="CRQ11" s="5"/>
      <c r="CRR11" s="5"/>
      <c r="CRS11" s="5"/>
      <c r="CRT11" s="5"/>
      <c r="CRU11" s="5"/>
      <c r="CRV11" s="5"/>
      <c r="CRW11" s="5"/>
      <c r="CRX11" s="5"/>
      <c r="CRY11" s="5"/>
      <c r="CRZ11" s="5"/>
      <c r="CSA11" s="5"/>
      <c r="CSB11" s="5"/>
      <c r="CSC11" s="5"/>
      <c r="CSD11" s="5"/>
      <c r="CSE11" s="5"/>
      <c r="CSF11" s="5"/>
      <c r="CSG11" s="5"/>
      <c r="CSH11" s="5"/>
      <c r="CSI11" s="5"/>
      <c r="CSJ11" s="5"/>
      <c r="CSK11" s="5"/>
      <c r="CSL11" s="5"/>
      <c r="CSM11" s="5"/>
      <c r="CSN11" s="5"/>
      <c r="CSO11" s="5"/>
      <c r="CSP11" s="5"/>
      <c r="CSQ11" s="5"/>
      <c r="CSR11" s="5"/>
      <c r="CSS11" s="5"/>
      <c r="CST11" s="5"/>
      <c r="CSU11" s="5"/>
      <c r="CSV11" s="5"/>
      <c r="CSW11" s="5"/>
      <c r="CSX11" s="5"/>
      <c r="CSY11" s="5"/>
      <c r="CSZ11" s="5"/>
      <c r="CTA11" s="5"/>
      <c r="CTB11" s="5"/>
      <c r="CTC11" s="5"/>
      <c r="CTD11" s="5"/>
      <c r="CTE11" s="5"/>
      <c r="CTF11" s="5"/>
      <c r="CTG11" s="5"/>
      <c r="CTH11" s="5"/>
      <c r="CTI11" s="5"/>
      <c r="CTJ11" s="5"/>
      <c r="CTK11" s="5"/>
      <c r="CTL11" s="5"/>
      <c r="CTM11" s="5"/>
      <c r="CTN11" s="5"/>
      <c r="CTO11" s="5"/>
      <c r="CTP11" s="5"/>
      <c r="CTQ11" s="5"/>
      <c r="CTR11" s="5"/>
      <c r="CTS11" s="5"/>
      <c r="CTT11" s="5"/>
      <c r="CTU11" s="5"/>
      <c r="CTV11" s="5"/>
      <c r="CTW11" s="5"/>
      <c r="CTX11" s="5"/>
      <c r="CTY11" s="5"/>
      <c r="CTZ11" s="5"/>
      <c r="CUA11" s="5"/>
      <c r="CUB11" s="5"/>
      <c r="CUC11" s="5"/>
      <c r="CUD11" s="5"/>
      <c r="CUE11" s="5"/>
      <c r="CUF11" s="5"/>
      <c r="CUG11" s="5"/>
      <c r="CUH11" s="5"/>
      <c r="CUI11" s="5"/>
      <c r="CUJ11" s="5"/>
      <c r="CUK11" s="5"/>
      <c r="CUL11" s="5"/>
      <c r="CUM11" s="5"/>
      <c r="CUN11" s="5"/>
      <c r="CUO11" s="5"/>
      <c r="CUP11" s="5"/>
      <c r="CUQ11" s="5"/>
      <c r="CUR11" s="5"/>
      <c r="CUS11" s="5"/>
      <c r="CUT11" s="5"/>
      <c r="CUU11" s="5"/>
      <c r="CUV11" s="5"/>
      <c r="CUW11" s="5"/>
      <c r="CUX11" s="5"/>
      <c r="CUY11" s="5"/>
      <c r="CUZ11" s="5"/>
      <c r="CVA11" s="5"/>
      <c r="CVB11" s="5"/>
      <c r="CVC11" s="5"/>
      <c r="CVD11" s="5"/>
      <c r="CVE11" s="5"/>
      <c r="CVF11" s="5"/>
      <c r="CVG11" s="5"/>
      <c r="CVH11" s="5"/>
      <c r="CVI11" s="5"/>
      <c r="CVJ11" s="5"/>
      <c r="CVK11" s="5"/>
      <c r="CVL11" s="5"/>
      <c r="CVM11" s="5"/>
      <c r="CVN11" s="5"/>
      <c r="CVO11" s="5"/>
      <c r="CVP11" s="5"/>
      <c r="CVQ11" s="5"/>
      <c r="CVR11" s="5"/>
      <c r="CVS11" s="5"/>
      <c r="CVT11" s="5"/>
      <c r="CVU11" s="5"/>
      <c r="CVV11" s="5"/>
      <c r="CVW11" s="5"/>
      <c r="CVX11" s="5"/>
      <c r="CVY11" s="5"/>
      <c r="CVZ11" s="5"/>
      <c r="CWA11" s="5"/>
      <c r="CWB11" s="5"/>
      <c r="CWC11" s="5"/>
      <c r="CWD11" s="5"/>
      <c r="CWE11" s="5"/>
      <c r="CWF11" s="5"/>
      <c r="CWG11" s="5"/>
      <c r="CWH11" s="5"/>
      <c r="CWI11" s="5"/>
      <c r="CWJ11" s="5"/>
      <c r="CWK11" s="5"/>
      <c r="CWL11" s="5"/>
      <c r="CWM11" s="5"/>
      <c r="CWN11" s="5"/>
      <c r="CWO11" s="5"/>
      <c r="CWP11" s="5"/>
      <c r="CWQ11" s="5"/>
      <c r="CWR11" s="5"/>
      <c r="CWS11" s="5"/>
      <c r="CWT11" s="5"/>
      <c r="CWU11" s="5"/>
      <c r="CWV11" s="5"/>
      <c r="CWW11" s="5"/>
      <c r="CWX11" s="5"/>
      <c r="CWY11" s="5"/>
      <c r="CWZ11" s="5"/>
      <c r="CXA11" s="5"/>
      <c r="CXB11" s="5"/>
      <c r="CXC11" s="5"/>
      <c r="CXD11" s="5"/>
      <c r="CXE11" s="5"/>
      <c r="CXF11" s="5"/>
      <c r="CXG11" s="5"/>
      <c r="CXH11" s="5"/>
      <c r="CXI11" s="5"/>
      <c r="CXJ11" s="5"/>
      <c r="CXK11" s="5"/>
      <c r="CXL11" s="5"/>
      <c r="CXM11" s="5"/>
      <c r="CXN11" s="5"/>
      <c r="CXO11" s="5"/>
      <c r="CXP11" s="5"/>
      <c r="CXQ11" s="5"/>
      <c r="CXR11" s="5"/>
      <c r="CXS11" s="5"/>
      <c r="CXT11" s="5"/>
      <c r="CXU11" s="5"/>
      <c r="CXV11" s="5"/>
      <c r="CXW11" s="5"/>
      <c r="CXX11" s="5"/>
      <c r="CXY11" s="5"/>
      <c r="CXZ11" s="5"/>
      <c r="CYA11" s="5"/>
      <c r="CYB11" s="5"/>
      <c r="CYC11" s="5"/>
      <c r="CYD11" s="5"/>
      <c r="CYE11" s="5"/>
      <c r="CYF11" s="5"/>
      <c r="CYG11" s="5"/>
      <c r="CYH11" s="5"/>
      <c r="CYI11" s="5"/>
      <c r="CYJ11" s="5"/>
      <c r="CYK11" s="5"/>
      <c r="CYL11" s="5"/>
      <c r="CYM11" s="5"/>
      <c r="CYN11" s="5"/>
      <c r="CYO11" s="5"/>
      <c r="CYP11" s="5"/>
      <c r="CYQ11" s="5"/>
      <c r="CYR11" s="5"/>
      <c r="CYS11" s="5"/>
      <c r="CYT11" s="5"/>
      <c r="CYU11" s="5"/>
      <c r="CYV11" s="5"/>
      <c r="CYW11" s="5"/>
      <c r="CYX11" s="5"/>
      <c r="CYY11" s="5"/>
      <c r="CYZ11" s="5"/>
      <c r="CZA11" s="5"/>
      <c r="CZB11" s="5"/>
      <c r="CZC11" s="5"/>
      <c r="CZD11" s="5"/>
      <c r="CZE11" s="5"/>
      <c r="CZF11" s="5"/>
      <c r="CZG11" s="5"/>
      <c r="CZH11" s="5"/>
      <c r="CZI11" s="5"/>
      <c r="CZJ11" s="5"/>
      <c r="CZK11" s="5"/>
      <c r="CZL11" s="5"/>
      <c r="CZM11" s="5"/>
      <c r="CZN11" s="5"/>
      <c r="CZO11" s="5"/>
      <c r="CZP11" s="5"/>
      <c r="CZQ11" s="5"/>
      <c r="CZR11" s="5"/>
      <c r="CZS11" s="5"/>
      <c r="CZT11" s="5"/>
      <c r="CZU11" s="5"/>
      <c r="CZV11" s="5"/>
      <c r="CZW11" s="5"/>
      <c r="CZX11" s="5"/>
      <c r="CZY11" s="5"/>
      <c r="CZZ11" s="5"/>
      <c r="DAA11" s="5"/>
      <c r="DAB11" s="5"/>
      <c r="DAC11" s="5"/>
      <c r="DAD11" s="5"/>
      <c r="DAE11" s="5"/>
      <c r="DAF11" s="5"/>
      <c r="DAG11" s="5"/>
      <c r="DAH11" s="5"/>
      <c r="DAI11" s="5"/>
      <c r="DAJ11" s="5"/>
      <c r="DAK11" s="5"/>
      <c r="DAL11" s="5"/>
      <c r="DAM11" s="5"/>
      <c r="DAN11" s="5"/>
      <c r="DAO11" s="5"/>
      <c r="DAP11" s="5"/>
      <c r="DAQ11" s="5"/>
      <c r="DAR11" s="5"/>
      <c r="DAS11" s="5"/>
      <c r="DAT11" s="5"/>
      <c r="DAU11" s="5"/>
      <c r="DAV11" s="5"/>
      <c r="DAW11" s="5"/>
      <c r="DAX11" s="5"/>
      <c r="DAY11" s="5"/>
      <c r="DAZ11" s="5"/>
      <c r="DBA11" s="5"/>
      <c r="DBB11" s="5"/>
      <c r="DBC11" s="5"/>
      <c r="DBD11" s="5"/>
      <c r="DBE11" s="5"/>
      <c r="DBF11" s="5"/>
      <c r="DBG11" s="5"/>
      <c r="DBH11" s="5"/>
      <c r="DBI11" s="5"/>
      <c r="DBJ11" s="5"/>
      <c r="DBK11" s="5"/>
      <c r="DBL11" s="5"/>
      <c r="DBM11" s="5"/>
      <c r="DBN11" s="5"/>
      <c r="DBO11" s="5"/>
      <c r="DBP11" s="5"/>
      <c r="DBQ11" s="5"/>
      <c r="DBR11" s="5"/>
      <c r="DBS11" s="5"/>
      <c r="DBT11" s="5"/>
      <c r="DBU11" s="5"/>
      <c r="DBV11" s="5"/>
      <c r="DBW11" s="5"/>
      <c r="DBX11" s="5"/>
      <c r="DBY11" s="5"/>
      <c r="DBZ11" s="5"/>
      <c r="DCA11" s="5"/>
      <c r="DCB11" s="5"/>
      <c r="DCC11" s="5"/>
      <c r="DCD11" s="5"/>
      <c r="DCE11" s="5"/>
      <c r="DCF11" s="5"/>
      <c r="DCG11" s="5"/>
      <c r="DCH11" s="5"/>
      <c r="DCI11" s="5"/>
      <c r="DCJ11" s="5"/>
      <c r="DCK11" s="5"/>
      <c r="DCL11" s="5"/>
      <c r="DCM11" s="5"/>
      <c r="DCN11" s="5"/>
      <c r="DCO11" s="5"/>
      <c r="DCP11" s="5"/>
      <c r="DCQ11" s="5"/>
      <c r="DCR11" s="5"/>
      <c r="DCS11" s="5"/>
      <c r="DCT11" s="5"/>
      <c r="DCU11" s="5"/>
      <c r="DCV11" s="5"/>
      <c r="DCW11" s="5"/>
      <c r="DCX11" s="5"/>
      <c r="DCY11" s="5"/>
      <c r="DCZ11" s="5"/>
      <c r="DDA11" s="5"/>
      <c r="DDB11" s="5"/>
      <c r="DDC11" s="5"/>
      <c r="DDD11" s="5"/>
      <c r="DDE11" s="5"/>
      <c r="DDF11" s="5"/>
      <c r="DDG11" s="5"/>
      <c r="DDH11" s="5"/>
      <c r="DDI11" s="5"/>
      <c r="DDJ11" s="5"/>
      <c r="DDK11" s="5"/>
      <c r="DDL11" s="5"/>
      <c r="DDM11" s="5"/>
      <c r="DDN11" s="5"/>
      <c r="DDO11" s="5"/>
      <c r="DDP11" s="5"/>
      <c r="DDQ11" s="5"/>
      <c r="DDR11" s="5"/>
      <c r="DDS11" s="5"/>
      <c r="DDT11" s="5"/>
      <c r="DDU11" s="5"/>
      <c r="DDV11" s="5"/>
      <c r="DDW11" s="5"/>
      <c r="DDX11" s="5"/>
      <c r="DDY11" s="5"/>
      <c r="DDZ11" s="5"/>
      <c r="DEA11" s="5"/>
      <c r="DEB11" s="5"/>
      <c r="DEC11" s="5"/>
      <c r="DED11" s="5"/>
      <c r="DEE11" s="5"/>
      <c r="DEF11" s="5"/>
      <c r="DEG11" s="5"/>
      <c r="DEH11" s="5"/>
      <c r="DEI11" s="5"/>
      <c r="DEJ11" s="5"/>
      <c r="DEK11" s="5"/>
      <c r="DEL11" s="5"/>
      <c r="DEM11" s="5"/>
      <c r="DEN11" s="5"/>
      <c r="DEO11" s="5"/>
      <c r="DEP11" s="5"/>
      <c r="DEQ11" s="5"/>
      <c r="DER11" s="5"/>
      <c r="DES11" s="5"/>
      <c r="DET11" s="5"/>
      <c r="DEU11" s="5"/>
      <c r="DEV11" s="5"/>
      <c r="DEW11" s="5"/>
      <c r="DEX11" s="5"/>
      <c r="DEY11" s="5"/>
      <c r="DEZ11" s="5"/>
      <c r="DFA11" s="5"/>
      <c r="DFB11" s="5"/>
      <c r="DFC11" s="5"/>
      <c r="DFD11" s="5"/>
      <c r="DFE11" s="5"/>
      <c r="DFF11" s="5"/>
      <c r="DFG11" s="5"/>
      <c r="DFH11" s="5"/>
      <c r="DFI11" s="5"/>
      <c r="DFJ11" s="5"/>
      <c r="DFK11" s="5"/>
      <c r="DFL11" s="5"/>
      <c r="DFM11" s="5"/>
      <c r="DFN11" s="5"/>
      <c r="DFO11" s="5"/>
      <c r="DFP11" s="5"/>
      <c r="DFQ11" s="5"/>
      <c r="DFR11" s="5"/>
      <c r="DFS11" s="5"/>
      <c r="DFT11" s="5"/>
      <c r="DFU11" s="5"/>
      <c r="DFV11" s="5"/>
      <c r="DFW11" s="5"/>
      <c r="DFX11" s="5"/>
      <c r="DFY11" s="5"/>
      <c r="DFZ11" s="5"/>
      <c r="DGA11" s="5"/>
      <c r="DGB11" s="5"/>
      <c r="DGC11" s="5"/>
      <c r="DGD11" s="5"/>
      <c r="DGE11" s="5"/>
      <c r="DGF11" s="5"/>
      <c r="DGG11" s="5"/>
      <c r="DGH11" s="5"/>
      <c r="DGI11" s="5"/>
      <c r="DGJ11" s="5"/>
      <c r="DGK11" s="5"/>
      <c r="DGL11" s="5"/>
      <c r="DGM11" s="5"/>
      <c r="DGN11" s="5"/>
      <c r="DGO11" s="5"/>
      <c r="DGP11" s="5"/>
      <c r="DGQ11" s="5"/>
      <c r="DGR11" s="5"/>
      <c r="DGS11" s="5"/>
      <c r="DGT11" s="5"/>
      <c r="DGU11" s="5"/>
      <c r="DGV11" s="5"/>
      <c r="DGW11" s="5"/>
      <c r="DGX11" s="5"/>
      <c r="DGY11" s="5"/>
      <c r="DGZ11" s="5"/>
      <c r="DHA11" s="5"/>
      <c r="DHB11" s="5"/>
      <c r="DHC11" s="5"/>
      <c r="DHD11" s="5"/>
      <c r="DHE11" s="5"/>
      <c r="DHF11" s="5"/>
      <c r="DHG11" s="5"/>
      <c r="DHH11" s="5"/>
      <c r="DHI11" s="5"/>
      <c r="DHJ11" s="5"/>
      <c r="DHK11" s="5"/>
      <c r="DHL11" s="5"/>
      <c r="DHM11" s="5"/>
      <c r="DHN11" s="5"/>
      <c r="DHO11" s="5"/>
      <c r="DHP11" s="5"/>
      <c r="DHQ11" s="5"/>
      <c r="DHR11" s="5"/>
      <c r="DHS11" s="5"/>
      <c r="DHT11" s="5"/>
      <c r="DHU11" s="5"/>
      <c r="DHV11" s="5"/>
      <c r="DHW11" s="5"/>
      <c r="DHX11" s="5"/>
      <c r="DHY11" s="5"/>
      <c r="DHZ11" s="5"/>
      <c r="DIA11" s="5"/>
      <c r="DIB11" s="5"/>
      <c r="DIC11" s="5"/>
      <c r="DID11" s="5"/>
      <c r="DIE11" s="5"/>
      <c r="DIF11" s="5"/>
      <c r="DIG11" s="5"/>
      <c r="DIH11" s="5"/>
      <c r="DII11" s="5"/>
      <c r="DIJ11" s="5"/>
      <c r="DIK11" s="5"/>
      <c r="DIL11" s="5"/>
      <c r="DIM11" s="5"/>
      <c r="DIN11" s="5"/>
      <c r="DIO11" s="5"/>
      <c r="DIP11" s="5"/>
      <c r="DIQ11" s="5"/>
      <c r="DIR11" s="5"/>
      <c r="DIS11" s="5"/>
      <c r="DIT11" s="5"/>
      <c r="DIU11" s="5"/>
      <c r="DIV11" s="5"/>
      <c r="DIW11" s="5"/>
      <c r="DIX11" s="5"/>
      <c r="DIY11" s="5"/>
      <c r="DIZ11" s="5"/>
      <c r="DJA11" s="5"/>
      <c r="DJB11" s="5"/>
      <c r="DJC11" s="5"/>
      <c r="DJD11" s="5"/>
      <c r="DJE11" s="5"/>
      <c r="DJF11" s="5"/>
      <c r="DJG11" s="5"/>
      <c r="DJH11" s="5"/>
      <c r="DJI11" s="5"/>
      <c r="DJJ11" s="5"/>
      <c r="DJK11" s="5"/>
      <c r="DJL11" s="5"/>
      <c r="DJM11" s="5"/>
      <c r="DJN11" s="5"/>
      <c r="DJO11" s="5"/>
      <c r="DJP11" s="5"/>
      <c r="DJQ11" s="5"/>
      <c r="DJR11" s="5"/>
      <c r="DJS11" s="5"/>
      <c r="DJT11" s="5"/>
      <c r="DJU11" s="5"/>
      <c r="DJV11" s="5"/>
      <c r="DJW11" s="5"/>
      <c r="DJX11" s="5"/>
      <c r="DJY11" s="5"/>
      <c r="DJZ11" s="5"/>
      <c r="DKA11" s="5"/>
      <c r="DKB11" s="5"/>
      <c r="DKC11" s="5"/>
      <c r="DKD11" s="5"/>
      <c r="DKE11" s="5"/>
      <c r="DKF11" s="5"/>
      <c r="DKG11" s="5"/>
      <c r="DKH11" s="5"/>
      <c r="DKI11" s="5"/>
      <c r="DKJ11" s="5"/>
      <c r="DKK11" s="5"/>
      <c r="DKL11" s="5"/>
      <c r="DKM11" s="5"/>
      <c r="DKN11" s="5"/>
      <c r="DKO11" s="5"/>
      <c r="DKP11" s="5"/>
      <c r="DKQ11" s="5"/>
      <c r="DKR11" s="5"/>
      <c r="DKS11" s="5"/>
      <c r="DKT11" s="5"/>
      <c r="DKU11" s="5"/>
      <c r="DKV11" s="5"/>
      <c r="DKW11" s="5"/>
      <c r="DKX11" s="5"/>
      <c r="DKY11" s="5"/>
      <c r="DKZ11" s="5"/>
      <c r="DLA11" s="5"/>
      <c r="DLB11" s="5"/>
      <c r="DLC11" s="5"/>
      <c r="DLD11" s="5"/>
      <c r="DLE11" s="5"/>
      <c r="DLF11" s="5"/>
      <c r="DLG11" s="5"/>
      <c r="DLH11" s="5"/>
      <c r="DLI11" s="5"/>
      <c r="DLJ11" s="5"/>
      <c r="DLK11" s="5"/>
      <c r="DLL11" s="5"/>
      <c r="DLM11" s="5"/>
      <c r="DLN11" s="5"/>
      <c r="DLO11" s="5"/>
      <c r="DLP11" s="5"/>
      <c r="DLQ11" s="5"/>
      <c r="DLR11" s="5"/>
      <c r="DLS11" s="5"/>
      <c r="DLT11" s="5"/>
      <c r="DLU11" s="5"/>
      <c r="DLV11" s="5"/>
      <c r="DLW11" s="5"/>
      <c r="DLX11" s="5"/>
      <c r="DLY11" s="5"/>
      <c r="DLZ11" s="5"/>
      <c r="DMA11" s="5"/>
      <c r="DMB11" s="5"/>
      <c r="DMC11" s="5"/>
      <c r="DMD11" s="5"/>
      <c r="DME11" s="5"/>
      <c r="DMF11" s="5"/>
      <c r="DMG11" s="5"/>
      <c r="DMH11" s="5"/>
      <c r="DMI11" s="5"/>
      <c r="DMJ11" s="5"/>
      <c r="DMK11" s="5"/>
      <c r="DML11" s="5"/>
      <c r="DMM11" s="5"/>
      <c r="DMN11" s="5"/>
      <c r="DMO11" s="5"/>
      <c r="DMP11" s="5"/>
      <c r="DMQ11" s="5"/>
      <c r="DMR11" s="5"/>
      <c r="DMS11" s="5"/>
      <c r="DMT11" s="5"/>
      <c r="DMU11" s="5"/>
      <c r="DMV11" s="5"/>
      <c r="DMW11" s="5"/>
      <c r="DMX11" s="5"/>
      <c r="DMY11" s="5"/>
      <c r="DMZ11" s="5"/>
      <c r="DNA11" s="5"/>
      <c r="DNB11" s="5"/>
      <c r="DNC11" s="5"/>
      <c r="DND11" s="5"/>
      <c r="DNE11" s="5"/>
      <c r="DNF11" s="5"/>
      <c r="DNG11" s="5"/>
      <c r="DNH11" s="5"/>
      <c r="DNI11" s="5"/>
      <c r="DNJ11" s="5"/>
      <c r="DNK11" s="5"/>
      <c r="DNL11" s="5"/>
      <c r="DNM11" s="5"/>
      <c r="DNN11" s="5"/>
      <c r="DNO11" s="5"/>
      <c r="DNP11" s="5"/>
      <c r="DNQ11" s="5"/>
      <c r="DNR11" s="5"/>
      <c r="DNS11" s="5"/>
      <c r="DNT11" s="5"/>
      <c r="DNU11" s="5"/>
      <c r="DNV11" s="5"/>
      <c r="DNW11" s="5"/>
      <c r="DNX11" s="5"/>
      <c r="DNY11" s="5"/>
      <c r="DNZ11" s="5"/>
      <c r="DOA11" s="5"/>
      <c r="DOB11" s="5"/>
      <c r="DOC11" s="5"/>
      <c r="DOD11" s="5"/>
      <c r="DOE11" s="5"/>
      <c r="DOF11" s="5"/>
      <c r="DOG11" s="5"/>
      <c r="DOH11" s="5"/>
      <c r="DOI11" s="5"/>
      <c r="DOJ11" s="5"/>
      <c r="DOK11" s="5"/>
      <c r="DOL11" s="5"/>
      <c r="DOM11" s="5"/>
      <c r="DON11" s="5"/>
      <c r="DOO11" s="5"/>
      <c r="DOP11" s="5"/>
      <c r="DOQ11" s="5"/>
      <c r="DOR11" s="5"/>
      <c r="DOS11" s="5"/>
      <c r="DOT11" s="5"/>
      <c r="DOU11" s="5"/>
      <c r="DOV11" s="5"/>
      <c r="DOW11" s="5"/>
      <c r="DOX11" s="5"/>
      <c r="DOY11" s="5"/>
      <c r="DOZ11" s="5"/>
      <c r="DPA11" s="5"/>
      <c r="DPB11" s="5"/>
      <c r="DPC11" s="5"/>
      <c r="DPD11" s="5"/>
      <c r="DPE11" s="5"/>
      <c r="DPF11" s="5"/>
      <c r="DPG11" s="5"/>
      <c r="DPH11" s="5"/>
      <c r="DPI11" s="5"/>
      <c r="DPJ11" s="5"/>
      <c r="DPK11" s="5"/>
      <c r="DPL11" s="5"/>
      <c r="DPM11" s="5"/>
      <c r="DPN11" s="5"/>
      <c r="DPO11" s="5"/>
      <c r="DPP11" s="5"/>
      <c r="DPQ11" s="5"/>
      <c r="DPR11" s="5"/>
      <c r="DPS11" s="5"/>
      <c r="DPT11" s="5"/>
      <c r="DPU11" s="5"/>
      <c r="DPV11" s="5"/>
      <c r="DPW11" s="5"/>
      <c r="DPX11" s="5"/>
      <c r="DPY11" s="5"/>
      <c r="DPZ11" s="5"/>
      <c r="DQA11" s="5"/>
      <c r="DQB11" s="5"/>
      <c r="DQC11" s="5"/>
      <c r="DQD11" s="5"/>
      <c r="DQE11" s="5"/>
      <c r="DQF11" s="5"/>
      <c r="DQG11" s="5"/>
      <c r="DQH11" s="5"/>
      <c r="DQI11" s="5"/>
      <c r="DQJ11" s="5"/>
      <c r="DQK11" s="5"/>
      <c r="DQL11" s="5"/>
      <c r="DQM11" s="5"/>
      <c r="DQN11" s="5"/>
      <c r="DQO11" s="5"/>
      <c r="DQP11" s="5"/>
      <c r="DQQ11" s="5"/>
      <c r="DQR11" s="5"/>
      <c r="DQS11" s="5"/>
      <c r="DQT11" s="5"/>
      <c r="DQU11" s="5"/>
      <c r="DQV11" s="5"/>
      <c r="DQW11" s="5"/>
      <c r="DQX11" s="5"/>
      <c r="DQY11" s="5"/>
      <c r="DQZ11" s="5"/>
      <c r="DRA11" s="5"/>
      <c r="DRB11" s="5"/>
      <c r="DRC11" s="5"/>
      <c r="DRD11" s="5"/>
      <c r="DRE11" s="5"/>
      <c r="DRF11" s="5"/>
      <c r="DRG11" s="5"/>
      <c r="DRH11" s="5"/>
      <c r="DRI11" s="5"/>
      <c r="DRJ11" s="5"/>
      <c r="DRK11" s="5"/>
      <c r="DRL11" s="5"/>
      <c r="DRM11" s="5"/>
      <c r="DRN11" s="5"/>
      <c r="DRO11" s="5"/>
      <c r="DRP11" s="5"/>
      <c r="DRQ11" s="5"/>
      <c r="DRR11" s="5"/>
      <c r="DRS11" s="5"/>
      <c r="DRT11" s="5"/>
      <c r="DRU11" s="5"/>
      <c r="DRV11" s="5"/>
      <c r="DRW11" s="5"/>
      <c r="DRX11" s="5"/>
      <c r="DRY11" s="5"/>
      <c r="DRZ11" s="5"/>
      <c r="DSA11" s="5"/>
      <c r="DSB11" s="5"/>
      <c r="DSC11" s="5"/>
      <c r="DSD11" s="5"/>
      <c r="DSE11" s="5"/>
      <c r="DSF11" s="5"/>
      <c r="DSG11" s="5"/>
      <c r="DSH11" s="5"/>
      <c r="DSI11" s="5"/>
      <c r="DSJ11" s="5"/>
      <c r="DSK11" s="5"/>
      <c r="DSL11" s="5"/>
      <c r="DSM11" s="5"/>
      <c r="DSN11" s="5"/>
      <c r="DSO11" s="5"/>
      <c r="DSP11" s="5"/>
      <c r="DSQ11" s="5"/>
      <c r="DSR11" s="5"/>
      <c r="DSS11" s="5"/>
      <c r="DST11" s="5"/>
      <c r="DSU11" s="5"/>
      <c r="DSV11" s="5"/>
      <c r="DSW11" s="5"/>
      <c r="DSX11" s="5"/>
      <c r="DSY11" s="5"/>
      <c r="DSZ11" s="5"/>
      <c r="DTA11" s="5"/>
      <c r="DTB11" s="5"/>
      <c r="DTC11" s="5"/>
      <c r="DTD11" s="5"/>
      <c r="DTE11" s="5"/>
      <c r="DTF11" s="5"/>
      <c r="DTG11" s="5"/>
      <c r="DTH11" s="5"/>
      <c r="DTI11" s="5"/>
      <c r="DTJ11" s="5"/>
      <c r="DTK11" s="5"/>
      <c r="DTL11" s="5"/>
      <c r="DTM11" s="5"/>
      <c r="DTN11" s="5"/>
      <c r="DTO11" s="5"/>
      <c r="DTP11" s="5"/>
      <c r="DTQ11" s="5"/>
      <c r="DTR11" s="5"/>
      <c r="DTS11" s="5"/>
      <c r="DTT11" s="5"/>
      <c r="DTU11" s="5"/>
      <c r="DTV11" s="5"/>
      <c r="DTW11" s="5"/>
      <c r="DTX11" s="5"/>
      <c r="DTY11" s="5"/>
      <c r="DTZ11" s="5"/>
      <c r="DUA11" s="5"/>
      <c r="DUB11" s="5"/>
      <c r="DUC11" s="5"/>
      <c r="DUD11" s="5"/>
      <c r="DUE11" s="5"/>
      <c r="DUF11" s="5"/>
      <c r="DUG11" s="5"/>
      <c r="DUH11" s="5"/>
      <c r="DUI11" s="5"/>
      <c r="DUJ11" s="5"/>
      <c r="DUK11" s="5"/>
      <c r="DUL11" s="5"/>
      <c r="DUM11" s="5"/>
      <c r="DUN11" s="5"/>
      <c r="DUO11" s="5"/>
      <c r="DUP11" s="5"/>
      <c r="DUQ11" s="5"/>
      <c r="DUR11" s="5"/>
      <c r="DUS11" s="5"/>
      <c r="DUT11" s="5"/>
      <c r="DUU11" s="5"/>
      <c r="DUV11" s="5"/>
      <c r="DUW11" s="5"/>
      <c r="DUX11" s="5"/>
      <c r="DUY11" s="5"/>
      <c r="DUZ11" s="5"/>
      <c r="DVA11" s="5"/>
      <c r="DVB11" s="5"/>
      <c r="DVC11" s="5"/>
      <c r="DVD11" s="5"/>
      <c r="DVE11" s="5"/>
      <c r="DVF11" s="5"/>
      <c r="DVG11" s="5"/>
      <c r="DVH11" s="5"/>
      <c r="DVI11" s="5"/>
      <c r="DVJ11" s="5"/>
      <c r="DVK11" s="5"/>
      <c r="DVL11" s="5"/>
      <c r="DVM11" s="5"/>
      <c r="DVN11" s="5"/>
      <c r="DVO11" s="5"/>
      <c r="DVP11" s="5"/>
      <c r="DVQ11" s="5"/>
      <c r="DVR11" s="5"/>
      <c r="DVS11" s="5"/>
      <c r="DVT11" s="5"/>
      <c r="DVU11" s="5"/>
      <c r="DVV11" s="5"/>
      <c r="DVW11" s="5"/>
      <c r="DVX11" s="5"/>
      <c r="DVY11" s="5"/>
      <c r="DVZ11" s="5"/>
      <c r="DWA11" s="5"/>
      <c r="DWB11" s="5"/>
      <c r="DWC11" s="5"/>
      <c r="DWD11" s="5"/>
      <c r="DWE11" s="5"/>
      <c r="DWF11" s="5"/>
      <c r="DWG11" s="5"/>
      <c r="DWH11" s="5"/>
      <c r="DWI11" s="5"/>
      <c r="DWJ11" s="5"/>
      <c r="DWK11" s="5"/>
      <c r="DWL11" s="5"/>
      <c r="DWM11" s="5"/>
      <c r="DWN11" s="5"/>
      <c r="DWO11" s="5"/>
      <c r="DWP11" s="5"/>
      <c r="DWQ11" s="5"/>
      <c r="DWR11" s="5"/>
      <c r="DWS11" s="5"/>
      <c r="DWT11" s="5"/>
      <c r="DWU11" s="5"/>
      <c r="DWV11" s="5"/>
      <c r="DWW11" s="5"/>
      <c r="DWX11" s="5"/>
      <c r="DWY11" s="5"/>
      <c r="DWZ11" s="5"/>
      <c r="DXA11" s="5"/>
      <c r="DXB11" s="5"/>
      <c r="DXC11" s="5"/>
      <c r="DXD11" s="5"/>
      <c r="DXE11" s="5"/>
      <c r="DXF11" s="5"/>
      <c r="DXG11" s="5"/>
      <c r="DXH11" s="5"/>
      <c r="DXI11" s="5"/>
      <c r="DXJ11" s="5"/>
      <c r="DXK11" s="5"/>
      <c r="DXL11" s="5"/>
      <c r="DXM11" s="5"/>
      <c r="DXN11" s="5"/>
      <c r="DXO11" s="5"/>
      <c r="DXP11" s="5"/>
      <c r="DXQ11" s="5"/>
      <c r="DXR11" s="5"/>
      <c r="DXS11" s="5"/>
      <c r="DXT11" s="5"/>
      <c r="DXU11" s="5"/>
      <c r="DXV11" s="5"/>
      <c r="DXW11" s="5"/>
      <c r="DXX11" s="5"/>
      <c r="DXY11" s="5"/>
      <c r="DXZ11" s="5"/>
      <c r="DYA11" s="5"/>
      <c r="DYB11" s="5"/>
      <c r="DYC11" s="5"/>
      <c r="DYD11" s="5"/>
      <c r="DYE11" s="5"/>
      <c r="DYF11" s="5"/>
      <c r="DYG11" s="5"/>
      <c r="DYH11" s="5"/>
      <c r="DYI11" s="5"/>
      <c r="DYJ11" s="5"/>
      <c r="DYK11" s="5"/>
      <c r="DYL11" s="5"/>
      <c r="DYM11" s="5"/>
      <c r="DYN11" s="5"/>
      <c r="DYO11" s="5"/>
      <c r="DYP11" s="5"/>
      <c r="DYQ11" s="5"/>
      <c r="DYR11" s="5"/>
      <c r="DYS11" s="5"/>
      <c r="DYT11" s="5"/>
      <c r="DYU11" s="5"/>
      <c r="DYV11" s="5"/>
      <c r="DYW11" s="5"/>
      <c r="DYX11" s="5"/>
      <c r="DYY11" s="5"/>
      <c r="DYZ11" s="5"/>
      <c r="DZA11" s="5"/>
      <c r="DZB11" s="5"/>
      <c r="DZC11" s="5"/>
      <c r="DZD11" s="5"/>
      <c r="DZE11" s="5"/>
      <c r="DZF11" s="5"/>
      <c r="DZG11" s="5"/>
      <c r="DZH11" s="5"/>
      <c r="DZI11" s="5"/>
      <c r="DZJ11" s="5"/>
      <c r="DZK11" s="5"/>
      <c r="DZL11" s="5"/>
      <c r="DZM11" s="5"/>
      <c r="DZN11" s="5"/>
      <c r="DZO11" s="5"/>
      <c r="DZP11" s="5"/>
      <c r="DZQ11" s="5"/>
      <c r="DZR11" s="5"/>
      <c r="DZS11" s="5"/>
      <c r="DZT11" s="5"/>
      <c r="DZU11" s="5"/>
      <c r="DZV11" s="5"/>
      <c r="DZW11" s="5"/>
      <c r="DZX11" s="5"/>
      <c r="DZY11" s="5"/>
      <c r="DZZ11" s="5"/>
      <c r="EAA11" s="5"/>
      <c r="EAB11" s="5"/>
      <c r="EAC11" s="5"/>
      <c r="EAD11" s="5"/>
      <c r="EAE11" s="5"/>
      <c r="EAF11" s="5"/>
      <c r="EAG11" s="5"/>
      <c r="EAH11" s="5"/>
      <c r="EAI11" s="5"/>
      <c r="EAJ11" s="5"/>
      <c r="EAK11" s="5"/>
      <c r="EAL11" s="5"/>
      <c r="EAM11" s="5"/>
      <c r="EAN11" s="5"/>
      <c r="EAO11" s="5"/>
      <c r="EAP11" s="5"/>
      <c r="EAQ11" s="5"/>
      <c r="EAR11" s="5"/>
      <c r="EAS11" s="5"/>
      <c r="EAT11" s="5"/>
      <c r="EAU11" s="5"/>
      <c r="EAV11" s="5"/>
      <c r="EAW11" s="5"/>
      <c r="EAX11" s="5"/>
      <c r="EAY11" s="5"/>
      <c r="EAZ11" s="5"/>
      <c r="EBA11" s="5"/>
      <c r="EBB11" s="5"/>
      <c r="EBC11" s="5"/>
      <c r="EBD11" s="5"/>
      <c r="EBE11" s="5"/>
      <c r="EBF11" s="5"/>
      <c r="EBG11" s="5"/>
      <c r="EBH11" s="5"/>
      <c r="EBI11" s="5"/>
      <c r="EBJ11" s="5"/>
      <c r="EBK11" s="5"/>
      <c r="EBL11" s="5"/>
      <c r="EBM11" s="5"/>
      <c r="EBN11" s="5"/>
      <c r="EBO11" s="5"/>
      <c r="EBP11" s="5"/>
      <c r="EBQ11" s="5"/>
      <c r="EBR11" s="5"/>
      <c r="EBS11" s="5"/>
      <c r="EBT11" s="5"/>
      <c r="EBU11" s="5"/>
      <c r="EBV11" s="5"/>
      <c r="EBW11" s="5"/>
      <c r="EBX11" s="5"/>
      <c r="EBY11" s="5"/>
      <c r="EBZ11" s="5"/>
      <c r="ECA11" s="5"/>
      <c r="ECB11" s="5"/>
      <c r="ECC11" s="5"/>
      <c r="ECD11" s="5"/>
      <c r="ECE11" s="5"/>
      <c r="ECF11" s="5"/>
      <c r="ECG11" s="5"/>
      <c r="ECH11" s="5"/>
      <c r="ECI11" s="5"/>
      <c r="ECJ11" s="5"/>
      <c r="ECK11" s="5"/>
      <c r="ECL11" s="5"/>
      <c r="ECM11" s="5"/>
      <c r="ECN11" s="5"/>
      <c r="ECO11" s="5"/>
      <c r="ECP11" s="5"/>
      <c r="ECQ11" s="5"/>
      <c r="ECR11" s="5"/>
      <c r="ECS11" s="5"/>
      <c r="ECT11" s="5"/>
      <c r="ECU11" s="5"/>
      <c r="ECV11" s="5"/>
      <c r="ECW11" s="5"/>
      <c r="ECX11" s="5"/>
      <c r="ECY11" s="5"/>
      <c r="ECZ11" s="5"/>
      <c r="EDA11" s="5"/>
      <c r="EDB11" s="5"/>
      <c r="EDC11" s="5"/>
      <c r="EDD11" s="5"/>
      <c r="EDE11" s="5"/>
      <c r="EDF11" s="5"/>
      <c r="EDG11" s="5"/>
      <c r="EDH11" s="5"/>
      <c r="EDI11" s="5"/>
      <c r="EDJ11" s="5"/>
      <c r="EDK11" s="5"/>
      <c r="EDL11" s="5"/>
      <c r="EDM11" s="5"/>
      <c r="EDN11" s="5"/>
      <c r="EDO11" s="5"/>
      <c r="EDP11" s="5"/>
      <c r="EDQ11" s="5"/>
      <c r="EDR11" s="5"/>
      <c r="EDS11" s="5"/>
      <c r="EDT11" s="5"/>
      <c r="EDU11" s="5"/>
      <c r="EDV11" s="5"/>
      <c r="EDW11" s="5"/>
      <c r="EDX11" s="5"/>
      <c r="EDY11" s="5"/>
      <c r="EDZ11" s="5"/>
      <c r="EEA11" s="5"/>
      <c r="EEB11" s="5"/>
      <c r="EEC11" s="5"/>
      <c r="EED11" s="5"/>
      <c r="EEE11" s="5"/>
      <c r="EEF11" s="5"/>
      <c r="EEG11" s="5"/>
      <c r="EEH11" s="5"/>
      <c r="EEI11" s="5"/>
      <c r="EEJ11" s="5"/>
      <c r="EEK11" s="5"/>
      <c r="EEL11" s="5"/>
      <c r="EEM11" s="5"/>
      <c r="EEN11" s="5"/>
      <c r="EEO11" s="5"/>
      <c r="EEP11" s="5"/>
      <c r="EEQ11" s="5"/>
      <c r="EER11" s="5"/>
      <c r="EES11" s="5"/>
      <c r="EET11" s="5"/>
      <c r="EEU11" s="5"/>
      <c r="EEV11" s="5"/>
      <c r="EEW11" s="5"/>
      <c r="EEX11" s="5"/>
      <c r="EEY11" s="5"/>
      <c r="EEZ11" s="5"/>
      <c r="EFA11" s="5"/>
      <c r="EFB11" s="5"/>
      <c r="EFC11" s="5"/>
      <c r="EFD11" s="5"/>
      <c r="EFE11" s="5"/>
      <c r="EFF11" s="5"/>
      <c r="EFG11" s="5"/>
      <c r="EFH11" s="5"/>
      <c r="EFI11" s="5"/>
      <c r="EFJ11" s="5"/>
      <c r="EFK11" s="5"/>
      <c r="EFL11" s="5"/>
      <c r="EFM11" s="5"/>
      <c r="EFN11" s="5"/>
      <c r="EFO11" s="5"/>
      <c r="EFP11" s="5"/>
      <c r="EFQ11" s="5"/>
      <c r="EFR11" s="5"/>
      <c r="EFS11" s="5"/>
      <c r="EFT11" s="5"/>
      <c r="EFU11" s="5"/>
      <c r="EFV11" s="5"/>
      <c r="EFW11" s="5"/>
      <c r="EFX11" s="5"/>
      <c r="EFY11" s="5"/>
      <c r="EFZ11" s="5"/>
      <c r="EGA11" s="5"/>
      <c r="EGB11" s="5"/>
      <c r="EGC11" s="5"/>
      <c r="EGD11" s="5"/>
      <c r="EGE11" s="5"/>
      <c r="EGF11" s="5"/>
      <c r="EGG11" s="5"/>
      <c r="EGH11" s="5"/>
      <c r="EGI11" s="5"/>
      <c r="EGJ11" s="5"/>
      <c r="EGK11" s="5"/>
      <c r="EGL11" s="5"/>
      <c r="EGM11" s="5"/>
      <c r="EGN11" s="5"/>
      <c r="EGO11" s="5"/>
      <c r="EGP11" s="5"/>
      <c r="EGQ11" s="5"/>
      <c r="EGR11" s="5"/>
      <c r="EGS11" s="5"/>
      <c r="EGT11" s="5"/>
      <c r="EGU11" s="5"/>
      <c r="EGV11" s="5"/>
      <c r="EGW11" s="5"/>
      <c r="EGX11" s="5"/>
      <c r="EGY11" s="5"/>
      <c r="EGZ11" s="5"/>
      <c r="EHA11" s="5"/>
      <c r="EHB11" s="5"/>
      <c r="EHC11" s="5"/>
      <c r="EHD11" s="5"/>
      <c r="EHE11" s="5"/>
      <c r="EHF11" s="5"/>
      <c r="EHG11" s="5"/>
      <c r="EHH11" s="5"/>
      <c r="EHI11" s="5"/>
      <c r="EHJ11" s="5"/>
      <c r="EHK11" s="5"/>
      <c r="EHL11" s="5"/>
      <c r="EHM11" s="5"/>
      <c r="EHN11" s="5"/>
      <c r="EHO11" s="5"/>
      <c r="EHP11" s="5"/>
      <c r="EHQ11" s="5"/>
      <c r="EHR11" s="5"/>
      <c r="EHS11" s="5"/>
      <c r="EHT11" s="5"/>
      <c r="EHU11" s="5"/>
      <c r="EHV11" s="5"/>
      <c r="EHW11" s="5"/>
      <c r="EHX11" s="5"/>
      <c r="EHY11" s="5"/>
      <c r="EHZ11" s="5"/>
      <c r="EIA11" s="5"/>
      <c r="EIB11" s="5"/>
      <c r="EIC11" s="5"/>
      <c r="EID11" s="5"/>
      <c r="EIE11" s="5"/>
      <c r="EIF11" s="5"/>
      <c r="EIG11" s="5"/>
      <c r="EIH11" s="5"/>
      <c r="EII11" s="5"/>
      <c r="EIJ11" s="5"/>
      <c r="EIK11" s="5"/>
      <c r="EIL11" s="5"/>
      <c r="EIM11" s="5"/>
      <c r="EIN11" s="5"/>
      <c r="EIO11" s="5"/>
      <c r="EIP11" s="5"/>
      <c r="EIQ11" s="5"/>
      <c r="EIR11" s="5"/>
      <c r="EIS11" s="5"/>
      <c r="EIT11" s="5"/>
      <c r="EIU11" s="5"/>
      <c r="EIV11" s="5"/>
      <c r="EIW11" s="5"/>
      <c r="EIX11" s="5"/>
      <c r="EIY11" s="5"/>
      <c r="EIZ11" s="5"/>
      <c r="EJA11" s="5"/>
      <c r="EJB11" s="5"/>
      <c r="EJC11" s="5"/>
      <c r="EJD11" s="5"/>
      <c r="EJE11" s="5"/>
      <c r="EJF11" s="5"/>
      <c r="EJG11" s="5"/>
      <c r="EJH11" s="5"/>
      <c r="EJI11" s="5"/>
      <c r="EJJ11" s="5"/>
      <c r="EJK11" s="5"/>
      <c r="EJL11" s="5"/>
      <c r="EJM11" s="5"/>
      <c r="EJN11" s="5"/>
      <c r="EJO11" s="5"/>
      <c r="EJP11" s="5"/>
      <c r="EJQ11" s="5"/>
      <c r="EJR11" s="5"/>
      <c r="EJS11" s="5"/>
      <c r="EJT11" s="5"/>
      <c r="EJU11" s="5"/>
      <c r="EJV11" s="5"/>
      <c r="EJW11" s="5"/>
      <c r="EJX11" s="5"/>
      <c r="EJY11" s="5"/>
      <c r="EJZ11" s="5"/>
      <c r="EKA11" s="5"/>
      <c r="EKB11" s="5"/>
      <c r="EKC11" s="5"/>
      <c r="EKD11" s="5"/>
      <c r="EKE11" s="5"/>
      <c r="EKF11" s="5"/>
      <c r="EKG11" s="5"/>
      <c r="EKH11" s="5"/>
      <c r="EKI11" s="5"/>
      <c r="EKJ11" s="5"/>
      <c r="EKK11" s="5"/>
      <c r="EKL11" s="5"/>
      <c r="EKM11" s="5"/>
      <c r="EKN11" s="5"/>
      <c r="EKO11" s="5"/>
      <c r="EKP11" s="5"/>
      <c r="EKQ11" s="5"/>
      <c r="EKR11" s="5"/>
      <c r="EKS11" s="5"/>
      <c r="EKT11" s="5"/>
      <c r="EKU11" s="5"/>
      <c r="EKV11" s="5"/>
      <c r="EKW11" s="5"/>
      <c r="EKX11" s="5"/>
      <c r="EKY11" s="5"/>
      <c r="EKZ11" s="5"/>
      <c r="ELA11" s="5"/>
      <c r="ELB11" s="5"/>
      <c r="ELC11" s="5"/>
      <c r="ELD11" s="5"/>
      <c r="ELE11" s="5"/>
      <c r="ELF11" s="5"/>
      <c r="ELG11" s="5"/>
      <c r="ELH11" s="5"/>
      <c r="ELI11" s="5"/>
      <c r="ELJ11" s="5"/>
      <c r="ELK11" s="5"/>
      <c r="ELL11" s="5"/>
      <c r="ELM11" s="5"/>
      <c r="ELN11" s="5"/>
      <c r="ELO11" s="5"/>
      <c r="ELP11" s="5"/>
      <c r="ELQ11" s="5"/>
      <c r="ELR11" s="5"/>
      <c r="ELS11" s="5"/>
      <c r="ELT11" s="5"/>
      <c r="ELU11" s="5"/>
      <c r="ELV11" s="5"/>
      <c r="ELW11" s="5"/>
      <c r="ELX11" s="5"/>
      <c r="ELY11" s="5"/>
      <c r="ELZ11" s="5"/>
      <c r="EMA11" s="5"/>
      <c r="EMB11" s="5"/>
      <c r="EMC11" s="5"/>
      <c r="EMD11" s="5"/>
      <c r="EME11" s="5"/>
      <c r="EMF11" s="5"/>
      <c r="EMG11" s="5"/>
      <c r="EMH11" s="5"/>
      <c r="EMI11" s="5"/>
      <c r="EMJ11" s="5"/>
      <c r="EMK11" s="5"/>
      <c r="EML11" s="5"/>
      <c r="EMM11" s="5"/>
      <c r="EMN11" s="5"/>
      <c r="EMO11" s="5"/>
      <c r="EMP11" s="5"/>
      <c r="EMQ11" s="5"/>
      <c r="EMR11" s="5"/>
      <c r="EMS11" s="5"/>
      <c r="EMT11" s="5"/>
      <c r="EMU11" s="5"/>
      <c r="EMV11" s="5"/>
      <c r="EMW11" s="5"/>
      <c r="EMX11" s="5"/>
      <c r="EMY11" s="5"/>
      <c r="EMZ11" s="5"/>
      <c r="ENA11" s="5"/>
      <c r="ENB11" s="5"/>
      <c r="ENC11" s="5"/>
      <c r="END11" s="5"/>
      <c r="ENE11" s="5"/>
      <c r="ENF11" s="5"/>
      <c r="ENG11" s="5"/>
      <c r="ENH11" s="5"/>
      <c r="ENI11" s="5"/>
      <c r="ENJ11" s="5"/>
      <c r="ENK11" s="5"/>
      <c r="ENL11" s="5"/>
      <c r="ENM11" s="5"/>
      <c r="ENN11" s="5"/>
      <c r="ENO11" s="5"/>
      <c r="ENP11" s="5"/>
      <c r="ENQ11" s="5"/>
      <c r="ENR11" s="5"/>
      <c r="ENS11" s="5"/>
      <c r="ENT11" s="5"/>
      <c r="ENU11" s="5"/>
      <c r="ENV11" s="5"/>
      <c r="ENW11" s="5"/>
      <c r="ENX11" s="5"/>
      <c r="ENY11" s="5"/>
      <c r="ENZ11" s="5"/>
      <c r="EOA11" s="5"/>
      <c r="EOB11" s="5"/>
      <c r="EOC11" s="5"/>
      <c r="EOD11" s="5"/>
      <c r="EOE11" s="5"/>
      <c r="EOF11" s="5"/>
      <c r="EOG11" s="5"/>
      <c r="EOH11" s="5"/>
      <c r="EOI11" s="5"/>
      <c r="EOJ11" s="5"/>
      <c r="EOK11" s="5"/>
      <c r="EOL11" s="5"/>
      <c r="EOM11" s="5"/>
      <c r="EON11" s="5"/>
      <c r="EOO11" s="5"/>
      <c r="EOP11" s="5"/>
      <c r="EOQ11" s="5"/>
      <c r="EOR11" s="5"/>
      <c r="EOS11" s="5"/>
      <c r="EOT11" s="5"/>
      <c r="EOU11" s="5"/>
      <c r="EOV11" s="5"/>
      <c r="EOW11" s="5"/>
      <c r="EOX11" s="5"/>
      <c r="EOY11" s="5"/>
      <c r="EOZ11" s="5"/>
      <c r="EPA11" s="5"/>
      <c r="EPB11" s="5"/>
      <c r="EPC11" s="5"/>
      <c r="EPD11" s="5"/>
      <c r="EPE11" s="5"/>
      <c r="EPF11" s="5"/>
      <c r="EPG11" s="5"/>
      <c r="EPH11" s="5"/>
      <c r="EPI11" s="5"/>
      <c r="EPJ11" s="5"/>
      <c r="EPK11" s="5"/>
      <c r="EPL11" s="5"/>
      <c r="EPM11" s="5"/>
      <c r="EPN11" s="5"/>
      <c r="EPO11" s="5"/>
      <c r="EPP11" s="5"/>
      <c r="EPQ11" s="5"/>
      <c r="EPR11" s="5"/>
      <c r="EPS11" s="5"/>
      <c r="EPT11" s="5"/>
      <c r="EPU11" s="5"/>
      <c r="EPV11" s="5"/>
      <c r="EPW11" s="5"/>
      <c r="EPX11" s="5"/>
      <c r="EPY11" s="5"/>
      <c r="EPZ11" s="5"/>
      <c r="EQA11" s="5"/>
      <c r="EQB11" s="5"/>
      <c r="EQC11" s="5"/>
      <c r="EQD11" s="5"/>
      <c r="EQE11" s="5"/>
      <c r="EQF11" s="5"/>
      <c r="EQG11" s="5"/>
      <c r="EQH11" s="5"/>
      <c r="EQI11" s="5"/>
      <c r="EQJ11" s="5"/>
      <c r="EQK11" s="5"/>
      <c r="EQL11" s="5"/>
      <c r="EQM11" s="5"/>
      <c r="EQN11" s="5"/>
      <c r="EQO11" s="5"/>
      <c r="EQP11" s="5"/>
      <c r="EQQ11" s="5"/>
      <c r="EQR11" s="5"/>
      <c r="EQS11" s="5"/>
      <c r="EQT11" s="5"/>
      <c r="EQU11" s="5"/>
      <c r="EQV11" s="5"/>
      <c r="EQW11" s="5"/>
      <c r="EQX11" s="5"/>
      <c r="EQY11" s="5"/>
      <c r="EQZ11" s="5"/>
      <c r="ERA11" s="5"/>
      <c r="ERB11" s="5"/>
      <c r="ERC11" s="5"/>
      <c r="ERD11" s="5"/>
      <c r="ERE11" s="5"/>
      <c r="ERF11" s="5"/>
      <c r="ERG11" s="5"/>
      <c r="ERH11" s="5"/>
      <c r="ERI11" s="5"/>
      <c r="ERJ11" s="5"/>
      <c r="ERK11" s="5"/>
      <c r="ERL11" s="5"/>
      <c r="ERM11" s="5"/>
      <c r="ERN11" s="5"/>
      <c r="ERO11" s="5"/>
      <c r="ERP11" s="5"/>
      <c r="ERQ11" s="5"/>
      <c r="ERR11" s="5"/>
      <c r="ERS11" s="5"/>
      <c r="ERT11" s="5"/>
      <c r="ERU11" s="5"/>
      <c r="ERV11" s="5"/>
      <c r="ERW11" s="5"/>
      <c r="ERX11" s="5"/>
      <c r="ERY11" s="5"/>
      <c r="ERZ11" s="5"/>
      <c r="ESA11" s="5"/>
      <c r="ESB11" s="5"/>
      <c r="ESC11" s="5"/>
      <c r="ESD11" s="5"/>
      <c r="ESE11" s="5"/>
      <c r="ESF11" s="5"/>
      <c r="ESG11" s="5"/>
      <c r="ESH11" s="5"/>
      <c r="ESI11" s="5"/>
      <c r="ESJ11" s="5"/>
      <c r="ESK11" s="5"/>
      <c r="ESL11" s="5"/>
      <c r="ESM11" s="5"/>
      <c r="ESN11" s="5"/>
      <c r="ESO11" s="5"/>
      <c r="ESP11" s="5"/>
      <c r="ESQ11" s="5"/>
      <c r="ESR11" s="5"/>
      <c r="ESS11" s="5"/>
      <c r="EST11" s="5"/>
      <c r="ESU11" s="5"/>
      <c r="ESV11" s="5"/>
      <c r="ESW11" s="5"/>
      <c r="ESX11" s="5"/>
      <c r="ESY11" s="5"/>
      <c r="ESZ11" s="5"/>
      <c r="ETA11" s="5"/>
      <c r="ETB11" s="5"/>
      <c r="ETC11" s="5"/>
      <c r="ETD11" s="5"/>
      <c r="ETE11" s="5"/>
      <c r="ETF11" s="5"/>
      <c r="ETG11" s="5"/>
      <c r="ETH11" s="5"/>
      <c r="ETI11" s="5"/>
      <c r="ETJ11" s="5"/>
      <c r="ETK11" s="5"/>
      <c r="ETL11" s="5"/>
      <c r="ETM11" s="5"/>
      <c r="ETN11" s="5"/>
      <c r="ETO11" s="5"/>
      <c r="ETP11" s="5"/>
      <c r="ETQ11" s="5"/>
      <c r="ETR11" s="5"/>
      <c r="ETS11" s="5"/>
      <c r="ETT11" s="5"/>
      <c r="ETU11" s="5"/>
      <c r="ETV11" s="5"/>
      <c r="ETW11" s="5"/>
      <c r="ETX11" s="5"/>
      <c r="ETY11" s="5"/>
      <c r="ETZ11" s="5"/>
      <c r="EUA11" s="5"/>
      <c r="EUB11" s="5"/>
      <c r="EUC11" s="5"/>
      <c r="EUD11" s="5"/>
      <c r="EUE11" s="5"/>
      <c r="EUF11" s="5"/>
      <c r="EUG11" s="5"/>
      <c r="EUH11" s="5"/>
      <c r="EUI11" s="5"/>
      <c r="EUJ11" s="5"/>
      <c r="EUK11" s="5"/>
      <c r="EUL11" s="5"/>
      <c r="EUM11" s="5"/>
      <c r="EUN11" s="5"/>
      <c r="EUO11" s="5"/>
      <c r="EUP11" s="5"/>
      <c r="EUQ11" s="5"/>
      <c r="EUR11" s="5"/>
      <c r="EUS11" s="5"/>
      <c r="EUT11" s="5"/>
      <c r="EUU11" s="5"/>
      <c r="EUV11" s="5"/>
      <c r="EUW11" s="5"/>
      <c r="EUX11" s="5"/>
      <c r="EUY11" s="5"/>
      <c r="EUZ11" s="5"/>
      <c r="EVA11" s="5"/>
      <c r="EVB11" s="5"/>
      <c r="EVC11" s="5"/>
      <c r="EVD11" s="5"/>
      <c r="EVE11" s="5"/>
      <c r="EVF11" s="5"/>
      <c r="EVG11" s="5"/>
      <c r="EVH11" s="5"/>
      <c r="EVI11" s="5"/>
      <c r="EVJ11" s="5"/>
      <c r="EVK11" s="5"/>
      <c r="EVL11" s="5"/>
      <c r="EVM11" s="5"/>
      <c r="EVN11" s="5"/>
      <c r="EVO11" s="5"/>
      <c r="EVP11" s="5"/>
      <c r="EVQ11" s="5"/>
      <c r="EVR11" s="5"/>
      <c r="EVS11" s="5"/>
      <c r="EVT11" s="5"/>
      <c r="EVU11" s="5"/>
      <c r="EVV11" s="5"/>
      <c r="EVW11" s="5"/>
      <c r="EVX11" s="5"/>
      <c r="EVY11" s="5"/>
      <c r="EVZ11" s="5"/>
      <c r="EWA11" s="5"/>
      <c r="EWB11" s="5"/>
      <c r="EWC11" s="5"/>
      <c r="EWD11" s="5"/>
      <c r="EWE11" s="5"/>
      <c r="EWF11" s="5"/>
      <c r="EWG11" s="5"/>
      <c r="EWH11" s="5"/>
      <c r="EWI11" s="5"/>
      <c r="EWJ11" s="5"/>
      <c r="EWK11" s="5"/>
      <c r="EWL11" s="5"/>
      <c r="EWM11" s="5"/>
      <c r="EWN11" s="5"/>
      <c r="EWO11" s="5"/>
      <c r="EWP11" s="5"/>
      <c r="EWQ11" s="5"/>
      <c r="EWR11" s="5"/>
      <c r="EWS11" s="5"/>
      <c r="EWT11" s="5"/>
      <c r="EWU11" s="5"/>
      <c r="EWV11" s="5"/>
      <c r="EWW11" s="5"/>
      <c r="EWX11" s="5"/>
      <c r="EWY11" s="5"/>
      <c r="EWZ11" s="5"/>
      <c r="EXA11" s="5"/>
      <c r="EXB11" s="5"/>
      <c r="EXC11" s="5"/>
      <c r="EXD11" s="5"/>
      <c r="EXE11" s="5"/>
      <c r="EXF11" s="5"/>
      <c r="EXG11" s="5"/>
      <c r="EXH11" s="5"/>
      <c r="EXI11" s="5"/>
      <c r="EXJ11" s="5"/>
      <c r="EXK11" s="5"/>
      <c r="EXL11" s="5"/>
      <c r="EXM11" s="5"/>
      <c r="EXN11" s="5"/>
      <c r="EXO11" s="5"/>
      <c r="EXP11" s="5"/>
      <c r="EXQ11" s="5"/>
      <c r="EXR11" s="5"/>
      <c r="EXS11" s="5"/>
      <c r="EXT11" s="5"/>
      <c r="EXU11" s="5"/>
      <c r="EXV11" s="5"/>
      <c r="EXW11" s="5"/>
      <c r="EXX11" s="5"/>
      <c r="EXY11" s="5"/>
      <c r="EXZ11" s="5"/>
      <c r="EYA11" s="5"/>
      <c r="EYB11" s="5"/>
      <c r="EYC11" s="5"/>
      <c r="EYD11" s="5"/>
      <c r="EYE11" s="5"/>
      <c r="EYF11" s="5"/>
      <c r="EYG11" s="5"/>
      <c r="EYH11" s="5"/>
      <c r="EYI11" s="5"/>
      <c r="EYJ11" s="5"/>
      <c r="EYK11" s="5"/>
      <c r="EYL11" s="5"/>
      <c r="EYM11" s="5"/>
      <c r="EYN11" s="5"/>
      <c r="EYO11" s="5"/>
      <c r="EYP11" s="5"/>
      <c r="EYQ11" s="5"/>
      <c r="EYR11" s="5"/>
      <c r="EYS11" s="5"/>
      <c r="EYT11" s="5"/>
      <c r="EYU11" s="5"/>
      <c r="EYV11" s="5"/>
      <c r="EYW11" s="5"/>
      <c r="EYX11" s="5"/>
      <c r="EYY11" s="5"/>
      <c r="EYZ11" s="5"/>
      <c r="EZA11" s="5"/>
      <c r="EZB11" s="5"/>
      <c r="EZC11" s="5"/>
      <c r="EZD11" s="5"/>
      <c r="EZE11" s="5"/>
      <c r="EZF11" s="5"/>
      <c r="EZG11" s="5"/>
      <c r="EZH11" s="5"/>
      <c r="EZI11" s="5"/>
      <c r="EZJ11" s="5"/>
      <c r="EZK11" s="5"/>
      <c r="EZL11" s="5"/>
      <c r="EZM11" s="5"/>
      <c r="EZN11" s="5"/>
      <c r="EZO11" s="5"/>
      <c r="EZP11" s="5"/>
      <c r="EZQ11" s="5"/>
      <c r="EZR11" s="5"/>
      <c r="EZS11" s="5"/>
      <c r="EZT11" s="5"/>
      <c r="EZU11" s="5"/>
      <c r="EZV11" s="5"/>
      <c r="EZW11" s="5"/>
      <c r="EZX11" s="5"/>
      <c r="EZY11" s="5"/>
      <c r="EZZ11" s="5"/>
      <c r="FAA11" s="5"/>
      <c r="FAB11" s="5"/>
      <c r="FAC11" s="5"/>
      <c r="FAD11" s="5"/>
      <c r="FAE11" s="5"/>
      <c r="FAF11" s="5"/>
      <c r="FAG11" s="5"/>
      <c r="FAH11" s="5"/>
      <c r="FAI11" s="5"/>
      <c r="FAJ11" s="5"/>
      <c r="FAK11" s="5"/>
      <c r="FAL11" s="5"/>
      <c r="FAM11" s="5"/>
      <c r="FAN11" s="5"/>
      <c r="FAO11" s="5"/>
      <c r="FAP11" s="5"/>
      <c r="FAQ11" s="5"/>
      <c r="FAR11" s="5"/>
      <c r="FAS11" s="5"/>
      <c r="FAT11" s="5"/>
      <c r="FAU11" s="5"/>
      <c r="FAV11" s="5"/>
      <c r="FAW11" s="5"/>
      <c r="FAX11" s="5"/>
      <c r="FAY11" s="5"/>
      <c r="FAZ11" s="5"/>
      <c r="FBA11" s="5"/>
      <c r="FBB11" s="5"/>
      <c r="FBC11" s="5"/>
      <c r="FBD11" s="5"/>
      <c r="FBE11" s="5"/>
      <c r="FBF11" s="5"/>
      <c r="FBG11" s="5"/>
      <c r="FBH11" s="5"/>
      <c r="FBI11" s="5"/>
      <c r="FBJ11" s="5"/>
      <c r="FBK11" s="5"/>
      <c r="FBL11" s="5"/>
      <c r="FBM11" s="5"/>
      <c r="FBN11" s="5"/>
      <c r="FBO11" s="5"/>
      <c r="FBP11" s="5"/>
      <c r="FBQ11" s="5"/>
      <c r="FBR11" s="5"/>
      <c r="FBS11" s="5"/>
      <c r="FBT11" s="5"/>
      <c r="FBU11" s="5"/>
      <c r="FBV11" s="5"/>
      <c r="FBW11" s="5"/>
      <c r="FBX11" s="5"/>
      <c r="FBY11" s="5"/>
      <c r="FBZ11" s="5"/>
      <c r="FCA11" s="5"/>
      <c r="FCB11" s="5"/>
      <c r="FCC11" s="5"/>
      <c r="FCD11" s="5"/>
      <c r="FCE11" s="5"/>
      <c r="FCF11" s="5"/>
      <c r="FCG11" s="5"/>
      <c r="FCH11" s="5"/>
      <c r="FCI11" s="5"/>
      <c r="FCJ11" s="5"/>
      <c r="FCK11" s="5"/>
      <c r="FCL11" s="5"/>
      <c r="FCM11" s="5"/>
      <c r="FCN11" s="5"/>
      <c r="FCO11" s="5"/>
      <c r="FCP11" s="5"/>
      <c r="FCQ11" s="5"/>
      <c r="FCR11" s="5"/>
      <c r="FCS11" s="5"/>
      <c r="FCT11" s="5"/>
      <c r="FCU11" s="5"/>
      <c r="FCV11" s="5"/>
      <c r="FCW11" s="5"/>
      <c r="FCX11" s="5"/>
      <c r="FCY11" s="5"/>
      <c r="FCZ11" s="5"/>
      <c r="FDA11" s="5"/>
      <c r="FDB11" s="5"/>
      <c r="FDC11" s="5"/>
      <c r="FDD11" s="5"/>
      <c r="FDE11" s="5"/>
      <c r="FDF11" s="5"/>
      <c r="FDG11" s="5"/>
      <c r="FDH11" s="5"/>
      <c r="FDI11" s="5"/>
      <c r="FDJ11" s="5"/>
      <c r="FDK11" s="5"/>
      <c r="FDL11" s="5"/>
      <c r="FDM11" s="5"/>
      <c r="FDN11" s="5"/>
      <c r="FDO11" s="5"/>
      <c r="FDP11" s="5"/>
      <c r="FDQ11" s="5"/>
      <c r="FDR11" s="5"/>
      <c r="FDS11" s="5"/>
      <c r="FDT11" s="5"/>
      <c r="FDU11" s="5"/>
      <c r="FDV11" s="5"/>
      <c r="FDW11" s="5"/>
      <c r="FDX11" s="5"/>
      <c r="FDY11" s="5"/>
      <c r="FDZ11" s="5"/>
      <c r="FEA11" s="5"/>
      <c r="FEB11" s="5"/>
      <c r="FEC11" s="5"/>
      <c r="FED11" s="5"/>
      <c r="FEE11" s="5"/>
      <c r="FEF11" s="5"/>
      <c r="FEG11" s="5"/>
      <c r="FEH11" s="5"/>
      <c r="FEI11" s="5"/>
      <c r="FEJ11" s="5"/>
      <c r="FEK11" s="5"/>
      <c r="FEL11" s="5"/>
      <c r="FEM11" s="5"/>
      <c r="FEN11" s="5"/>
      <c r="FEO11" s="5"/>
      <c r="FEP11" s="5"/>
      <c r="FEQ11" s="5"/>
      <c r="FER11" s="5"/>
      <c r="FES11" s="5"/>
      <c r="FET11" s="5"/>
      <c r="FEU11" s="5"/>
      <c r="FEV11" s="5"/>
      <c r="FEW11" s="5"/>
      <c r="FEX11" s="5"/>
      <c r="FEY11" s="5"/>
      <c r="FEZ11" s="5"/>
      <c r="FFA11" s="5"/>
      <c r="FFB11" s="5"/>
      <c r="FFC11" s="5"/>
      <c r="FFD11" s="5"/>
      <c r="FFE11" s="5"/>
      <c r="FFF11" s="5"/>
      <c r="FFG11" s="5"/>
      <c r="FFH11" s="5"/>
      <c r="FFI11" s="5"/>
      <c r="FFJ11" s="5"/>
      <c r="FFK11" s="5"/>
      <c r="FFL11" s="5"/>
      <c r="FFM11" s="5"/>
      <c r="FFN11" s="5"/>
      <c r="FFO11" s="5"/>
      <c r="FFP11" s="5"/>
      <c r="FFQ11" s="5"/>
      <c r="FFR11" s="5"/>
      <c r="FFS11" s="5"/>
      <c r="FFT11" s="5"/>
      <c r="FFU11" s="5"/>
      <c r="FFV11" s="5"/>
      <c r="FFW11" s="5"/>
      <c r="FFX11" s="5"/>
      <c r="FFY11" s="5"/>
      <c r="FFZ11" s="5"/>
      <c r="FGA11" s="5"/>
      <c r="FGB11" s="5"/>
      <c r="FGC11" s="5"/>
      <c r="FGD11" s="5"/>
      <c r="FGE11" s="5"/>
      <c r="FGF11" s="5"/>
      <c r="FGG11" s="5"/>
      <c r="FGH11" s="5"/>
      <c r="FGI11" s="5"/>
      <c r="FGJ11" s="5"/>
      <c r="FGK11" s="5"/>
      <c r="FGL11" s="5"/>
      <c r="FGM11" s="5"/>
      <c r="FGN11" s="5"/>
      <c r="FGO11" s="5"/>
      <c r="FGP11" s="5"/>
      <c r="FGQ11" s="5"/>
      <c r="FGR11" s="5"/>
      <c r="FGS11" s="5"/>
      <c r="FGT11" s="5"/>
      <c r="FGU11" s="5"/>
      <c r="FGV11" s="5"/>
      <c r="FGW11" s="5"/>
      <c r="FGX11" s="5"/>
      <c r="FGY11" s="5"/>
      <c r="FGZ11" s="5"/>
      <c r="FHA11" s="5"/>
      <c r="FHB11" s="5"/>
      <c r="FHC11" s="5"/>
      <c r="FHD11" s="5"/>
      <c r="FHE11" s="5"/>
      <c r="FHF11" s="5"/>
      <c r="FHG11" s="5"/>
      <c r="FHH11" s="5"/>
      <c r="FHI11" s="5"/>
      <c r="FHJ11" s="5"/>
      <c r="FHK11" s="5"/>
      <c r="FHL11" s="5"/>
      <c r="FHM11" s="5"/>
      <c r="FHN11" s="5"/>
      <c r="FHO11" s="5"/>
      <c r="FHP11" s="5"/>
      <c r="FHQ11" s="5"/>
      <c r="FHR11" s="5"/>
      <c r="FHS11" s="5"/>
      <c r="FHT11" s="5"/>
      <c r="FHU11" s="5"/>
      <c r="FHV11" s="5"/>
      <c r="FHW11" s="5"/>
      <c r="FHX11" s="5"/>
      <c r="FHY11" s="5"/>
      <c r="FHZ11" s="5"/>
      <c r="FIA11" s="5"/>
      <c r="FIB11" s="5"/>
      <c r="FIC11" s="5"/>
      <c r="FID11" s="5"/>
      <c r="FIE11" s="5"/>
      <c r="FIF11" s="5"/>
      <c r="FIG11" s="5"/>
      <c r="FIH11" s="5"/>
      <c r="FII11" s="5"/>
      <c r="FIJ11" s="5"/>
      <c r="FIK11" s="5"/>
      <c r="FIL11" s="5"/>
      <c r="FIM11" s="5"/>
      <c r="FIN11" s="5"/>
      <c r="FIO11" s="5"/>
      <c r="FIP11" s="5"/>
      <c r="FIQ11" s="5"/>
      <c r="FIR11" s="5"/>
      <c r="FIS11" s="5"/>
      <c r="FIT11" s="5"/>
      <c r="FIU11" s="5"/>
      <c r="FIV11" s="5"/>
      <c r="FIW11" s="5"/>
      <c r="FIX11" s="5"/>
      <c r="FIY11" s="5"/>
      <c r="FIZ11" s="5"/>
      <c r="FJA11" s="5"/>
      <c r="FJB11" s="5"/>
      <c r="FJC11" s="5"/>
      <c r="FJD11" s="5"/>
      <c r="FJE11" s="5"/>
      <c r="FJF11" s="5"/>
      <c r="FJG11" s="5"/>
      <c r="FJH11" s="5"/>
      <c r="FJI11" s="5"/>
      <c r="FJJ11" s="5"/>
      <c r="FJK11" s="5"/>
      <c r="FJL11" s="5"/>
      <c r="FJM11" s="5"/>
      <c r="FJN11" s="5"/>
      <c r="FJO11" s="5"/>
      <c r="FJP11" s="5"/>
      <c r="FJQ11" s="5"/>
      <c r="FJR11" s="5"/>
      <c r="FJS11" s="5"/>
      <c r="FJT11" s="5"/>
      <c r="FJU11" s="5"/>
      <c r="FJV11" s="5"/>
      <c r="FJW11" s="5"/>
      <c r="FJX11" s="5"/>
      <c r="FJY11" s="5"/>
      <c r="FJZ11" s="5"/>
      <c r="FKA11" s="5"/>
      <c r="FKB11" s="5"/>
      <c r="FKC11" s="5"/>
      <c r="FKD11" s="5"/>
      <c r="FKE11" s="5"/>
      <c r="FKF11" s="5"/>
      <c r="FKG11" s="5"/>
      <c r="FKH11" s="5"/>
      <c r="FKI11" s="5"/>
      <c r="FKJ11" s="5"/>
      <c r="FKK11" s="5"/>
      <c r="FKL11" s="5"/>
      <c r="FKM11" s="5"/>
      <c r="FKN11" s="5"/>
      <c r="FKO11" s="5"/>
      <c r="FKP11" s="5"/>
      <c r="FKQ11" s="5"/>
      <c r="FKR11" s="5"/>
      <c r="FKS11" s="5"/>
      <c r="FKT11" s="5"/>
      <c r="FKU11" s="5"/>
      <c r="FKV11" s="5"/>
      <c r="FKW11" s="5"/>
      <c r="FKX11" s="5"/>
      <c r="FKY11" s="5"/>
      <c r="FKZ11" s="5"/>
      <c r="FLA11" s="5"/>
      <c r="FLB11" s="5"/>
      <c r="FLC11" s="5"/>
      <c r="FLD11" s="5"/>
      <c r="FLE11" s="5"/>
      <c r="FLF11" s="5"/>
      <c r="FLG11" s="5"/>
      <c r="FLH11" s="5"/>
      <c r="FLI11" s="5"/>
      <c r="FLJ11" s="5"/>
      <c r="FLK11" s="5"/>
      <c r="FLL11" s="5"/>
      <c r="FLM11" s="5"/>
      <c r="FLN11" s="5"/>
      <c r="FLO11" s="5"/>
      <c r="FLP11" s="5"/>
      <c r="FLQ11" s="5"/>
      <c r="FLR11" s="5"/>
      <c r="FLS11" s="5"/>
      <c r="FLT11" s="5"/>
      <c r="FLU11" s="5"/>
      <c r="FLV11" s="5"/>
      <c r="FLW11" s="5"/>
      <c r="FLX11" s="5"/>
      <c r="FLY11" s="5"/>
      <c r="FLZ11" s="5"/>
      <c r="FMA11" s="5"/>
      <c r="FMB11" s="5"/>
      <c r="FMC11" s="5"/>
      <c r="FMD11" s="5"/>
      <c r="FME11" s="5"/>
      <c r="FMF11" s="5"/>
      <c r="FMG11" s="5"/>
      <c r="FMH11" s="5"/>
      <c r="FMI11" s="5"/>
      <c r="FMJ11" s="5"/>
      <c r="FMK11" s="5"/>
      <c r="FML11" s="5"/>
      <c r="FMM11" s="5"/>
      <c r="FMN11" s="5"/>
      <c r="FMO11" s="5"/>
      <c r="FMP11" s="5"/>
      <c r="FMQ11" s="5"/>
      <c r="FMR11" s="5"/>
      <c r="FMS11" s="5"/>
      <c r="FMT11" s="5"/>
      <c r="FMU11" s="5"/>
      <c r="FMV11" s="5"/>
      <c r="FMW11" s="5"/>
      <c r="FMX11" s="5"/>
      <c r="FMY11" s="5"/>
      <c r="FMZ11" s="5"/>
      <c r="FNA11" s="5"/>
      <c r="FNB11" s="5"/>
      <c r="FNC11" s="5"/>
      <c r="FND11" s="5"/>
      <c r="FNE11" s="5"/>
      <c r="FNF11" s="5"/>
      <c r="FNG11" s="5"/>
      <c r="FNH11" s="5"/>
      <c r="FNI11" s="5"/>
      <c r="FNJ11" s="5"/>
      <c r="FNK11" s="5"/>
      <c r="FNL11" s="5"/>
      <c r="FNM11" s="5"/>
      <c r="FNN11" s="5"/>
      <c r="FNO11" s="5"/>
      <c r="FNP11" s="5"/>
      <c r="FNQ11" s="5"/>
      <c r="FNR11" s="5"/>
      <c r="FNS11" s="5"/>
      <c r="FNT11" s="5"/>
      <c r="FNU11" s="5"/>
      <c r="FNV11" s="5"/>
      <c r="FNW11" s="5"/>
      <c r="FNX11" s="5"/>
      <c r="FNY11" s="5"/>
      <c r="FNZ11" s="5"/>
      <c r="FOA11" s="5"/>
      <c r="FOB11" s="5"/>
      <c r="FOC11" s="5"/>
      <c r="FOD11" s="5"/>
      <c r="FOE11" s="5"/>
      <c r="FOF11" s="5"/>
      <c r="FOG11" s="5"/>
      <c r="FOH11" s="5"/>
      <c r="FOI11" s="5"/>
      <c r="FOJ11" s="5"/>
      <c r="FOK11" s="5"/>
      <c r="FOL11" s="5"/>
      <c r="FOM11" s="5"/>
      <c r="FON11" s="5"/>
      <c r="FOO11" s="5"/>
      <c r="FOP11" s="5"/>
      <c r="FOQ11" s="5"/>
      <c r="FOR11" s="5"/>
      <c r="FOS11" s="5"/>
      <c r="FOT11" s="5"/>
      <c r="FOU11" s="5"/>
      <c r="FOV11" s="5"/>
      <c r="FOW11" s="5"/>
      <c r="FOX11" s="5"/>
      <c r="FOY11" s="5"/>
      <c r="FOZ11" s="5"/>
      <c r="FPA11" s="5"/>
      <c r="FPB11" s="5"/>
      <c r="FPC11" s="5"/>
      <c r="FPD11" s="5"/>
      <c r="FPE11" s="5"/>
      <c r="FPF11" s="5"/>
      <c r="FPG11" s="5"/>
      <c r="FPH11" s="5"/>
      <c r="FPI11" s="5"/>
      <c r="FPJ11" s="5"/>
      <c r="FPK11" s="5"/>
      <c r="FPL11" s="5"/>
      <c r="FPM11" s="5"/>
      <c r="FPN11" s="5"/>
      <c r="FPO11" s="5"/>
      <c r="FPP11" s="5"/>
      <c r="FPQ11" s="5"/>
      <c r="FPR11" s="5"/>
      <c r="FPS11" s="5"/>
      <c r="FPT11" s="5"/>
      <c r="FPU11" s="5"/>
      <c r="FPV11" s="5"/>
      <c r="FPW11" s="5"/>
      <c r="FPX11" s="5"/>
      <c r="FPY11" s="5"/>
      <c r="FPZ11" s="5"/>
      <c r="FQA11" s="5"/>
      <c r="FQB11" s="5"/>
      <c r="FQC11" s="5"/>
      <c r="FQD11" s="5"/>
      <c r="FQE11" s="5"/>
      <c r="FQF11" s="5"/>
      <c r="FQG11" s="5"/>
      <c r="FQH11" s="5"/>
      <c r="FQI11" s="5"/>
      <c r="FQJ11" s="5"/>
      <c r="FQK11" s="5"/>
      <c r="FQL11" s="5"/>
      <c r="FQM11" s="5"/>
      <c r="FQN11" s="5"/>
      <c r="FQO11" s="5"/>
      <c r="FQP11" s="5"/>
      <c r="FQQ11" s="5"/>
      <c r="FQR11" s="5"/>
      <c r="FQS11" s="5"/>
      <c r="FQT11" s="5"/>
      <c r="FQU11" s="5"/>
      <c r="FQV11" s="5"/>
      <c r="FQW11" s="5"/>
      <c r="FQX11" s="5"/>
      <c r="FQY11" s="5"/>
      <c r="FQZ11" s="5"/>
      <c r="FRA11" s="5"/>
      <c r="FRB11" s="5"/>
      <c r="FRC11" s="5"/>
      <c r="FRD11" s="5"/>
      <c r="FRE11" s="5"/>
      <c r="FRF11" s="5"/>
      <c r="FRG11" s="5"/>
      <c r="FRH11" s="5"/>
      <c r="FRI11" s="5"/>
      <c r="FRJ11" s="5"/>
      <c r="FRK11" s="5"/>
      <c r="FRL11" s="5"/>
      <c r="FRM11" s="5"/>
      <c r="FRN11" s="5"/>
      <c r="FRO11" s="5"/>
      <c r="FRP11" s="5"/>
      <c r="FRQ11" s="5"/>
      <c r="FRR11" s="5"/>
      <c r="FRS11" s="5"/>
      <c r="FRT11" s="5"/>
      <c r="FRU11" s="5"/>
      <c r="FRV11" s="5"/>
      <c r="FRW11" s="5"/>
      <c r="FRX11" s="5"/>
      <c r="FRY11" s="5"/>
      <c r="FRZ11" s="5"/>
      <c r="FSA11" s="5"/>
      <c r="FSB11" s="5"/>
      <c r="FSC11" s="5"/>
      <c r="FSD11" s="5"/>
      <c r="FSE11" s="5"/>
      <c r="FSF11" s="5"/>
      <c r="FSG11" s="5"/>
      <c r="FSH11" s="5"/>
      <c r="FSI11" s="5"/>
      <c r="FSJ11" s="5"/>
      <c r="FSK11" s="5"/>
      <c r="FSL11" s="5"/>
      <c r="FSM11" s="5"/>
      <c r="FSN11" s="5"/>
      <c r="FSO11" s="5"/>
      <c r="FSP11" s="5"/>
      <c r="FSQ11" s="5"/>
      <c r="FSR11" s="5"/>
      <c r="FSS11" s="5"/>
      <c r="FST11" s="5"/>
      <c r="FSU11" s="5"/>
      <c r="FSV11" s="5"/>
      <c r="FSW11" s="5"/>
      <c r="FSX11" s="5"/>
      <c r="FSY11" s="5"/>
      <c r="FSZ11" s="5"/>
      <c r="FTA11" s="5"/>
      <c r="FTB11" s="5"/>
      <c r="FTC11" s="5"/>
      <c r="FTD11" s="5"/>
      <c r="FTE11" s="5"/>
      <c r="FTF11" s="5"/>
      <c r="FTG11" s="5"/>
      <c r="FTH11" s="5"/>
      <c r="FTI11" s="5"/>
      <c r="FTJ11" s="5"/>
      <c r="FTK11" s="5"/>
      <c r="FTL11" s="5"/>
      <c r="FTM11" s="5"/>
      <c r="FTN11" s="5"/>
      <c r="FTO11" s="5"/>
      <c r="FTP11" s="5"/>
      <c r="FTQ11" s="5"/>
      <c r="FTR11" s="5"/>
      <c r="FTS11" s="5"/>
      <c r="FTT11" s="5"/>
      <c r="FTU11" s="5"/>
      <c r="FTV11" s="5"/>
      <c r="FTW11" s="5"/>
      <c r="FTX11" s="5"/>
      <c r="FTY11" s="5"/>
      <c r="FTZ11" s="5"/>
      <c r="FUA11" s="5"/>
      <c r="FUB11" s="5"/>
      <c r="FUC11" s="5"/>
      <c r="FUD11" s="5"/>
      <c r="FUE11" s="5"/>
      <c r="FUF11" s="5"/>
      <c r="FUG11" s="5"/>
      <c r="FUH11" s="5"/>
      <c r="FUI11" s="5"/>
      <c r="FUJ11" s="5"/>
      <c r="FUK11" s="5"/>
      <c r="FUL11" s="5"/>
      <c r="FUM11" s="5"/>
      <c r="FUN11" s="5"/>
      <c r="FUO11" s="5"/>
      <c r="FUP11" s="5"/>
      <c r="FUQ11" s="5"/>
      <c r="FUR11" s="5"/>
      <c r="FUS11" s="5"/>
      <c r="FUT11" s="5"/>
      <c r="FUU11" s="5"/>
      <c r="FUV11" s="5"/>
      <c r="FUW11" s="5"/>
      <c r="FUX11" s="5"/>
      <c r="FUY11" s="5"/>
      <c r="FUZ11" s="5"/>
      <c r="FVA11" s="5"/>
      <c r="FVB11" s="5"/>
      <c r="FVC11" s="5"/>
      <c r="FVD11" s="5"/>
      <c r="FVE11" s="5"/>
      <c r="FVF11" s="5"/>
      <c r="FVG11" s="5"/>
      <c r="FVH11" s="5"/>
      <c r="FVI11" s="5"/>
      <c r="FVJ11" s="5"/>
      <c r="FVK11" s="5"/>
      <c r="FVL11" s="5"/>
      <c r="FVM11" s="5"/>
      <c r="FVN11" s="5"/>
      <c r="FVO11" s="5"/>
      <c r="FVP11" s="5"/>
      <c r="FVQ11" s="5"/>
      <c r="FVR11" s="5"/>
      <c r="FVS11" s="5"/>
      <c r="FVT11" s="5"/>
      <c r="FVU11" s="5"/>
      <c r="FVV11" s="5"/>
      <c r="FVW11" s="5"/>
      <c r="FVX11" s="5"/>
      <c r="FVY11" s="5"/>
      <c r="FVZ11" s="5"/>
      <c r="FWA11" s="5"/>
      <c r="FWB11" s="5"/>
      <c r="FWC11" s="5"/>
      <c r="FWD11" s="5"/>
      <c r="FWE11" s="5"/>
      <c r="FWF11" s="5"/>
      <c r="FWG11" s="5"/>
      <c r="FWH11" s="5"/>
      <c r="FWI11" s="5"/>
      <c r="FWJ11" s="5"/>
      <c r="FWK11" s="5"/>
      <c r="FWL11" s="5"/>
      <c r="FWM11" s="5"/>
      <c r="FWN11" s="5"/>
      <c r="FWO11" s="5"/>
      <c r="FWP11" s="5"/>
      <c r="FWQ11" s="5"/>
      <c r="FWR11" s="5"/>
      <c r="FWS11" s="5"/>
      <c r="FWT11" s="5"/>
      <c r="FWU11" s="5"/>
      <c r="FWV11" s="5"/>
      <c r="FWW11" s="5"/>
      <c r="FWX11" s="5"/>
      <c r="FWY11" s="5"/>
      <c r="FWZ11" s="5"/>
      <c r="FXA11" s="5"/>
      <c r="FXB11" s="5"/>
      <c r="FXC11" s="5"/>
      <c r="FXD11" s="5"/>
      <c r="FXE11" s="5"/>
      <c r="FXF11" s="5"/>
      <c r="FXG11" s="5"/>
      <c r="FXH11" s="5"/>
      <c r="FXI11" s="5"/>
      <c r="FXJ11" s="5"/>
      <c r="FXK11" s="5"/>
      <c r="FXL11" s="5"/>
      <c r="FXM11" s="5"/>
      <c r="FXN11" s="5"/>
      <c r="FXO11" s="5"/>
      <c r="FXP11" s="5"/>
      <c r="FXQ11" s="5"/>
      <c r="FXR11" s="5"/>
      <c r="FXS11" s="5"/>
      <c r="FXT11" s="5"/>
      <c r="FXU11" s="5"/>
      <c r="FXV11" s="5"/>
      <c r="FXW11" s="5"/>
      <c r="FXX11" s="5"/>
      <c r="FXY11" s="5"/>
      <c r="FXZ11" s="5"/>
      <c r="FYA11" s="5"/>
      <c r="FYB11" s="5"/>
      <c r="FYC11" s="5"/>
      <c r="FYD11" s="5"/>
      <c r="FYE11" s="5"/>
      <c r="FYF11" s="5"/>
      <c r="FYG11" s="5"/>
      <c r="FYH11" s="5"/>
      <c r="FYI11" s="5"/>
      <c r="FYJ11" s="5"/>
      <c r="FYK11" s="5"/>
      <c r="FYL11" s="5"/>
      <c r="FYM11" s="5"/>
      <c r="FYN11" s="5"/>
      <c r="FYO11" s="5"/>
      <c r="FYP11" s="5"/>
      <c r="FYQ11" s="5"/>
      <c r="FYR11" s="5"/>
      <c r="FYS11" s="5"/>
      <c r="FYT11" s="5"/>
      <c r="FYU11" s="5"/>
      <c r="FYV11" s="5"/>
      <c r="FYW11" s="5"/>
      <c r="FYX11" s="5"/>
      <c r="FYY11" s="5"/>
      <c r="FYZ11" s="5"/>
      <c r="FZA11" s="5"/>
      <c r="FZB11" s="5"/>
      <c r="FZC11" s="5"/>
      <c r="FZD11" s="5"/>
      <c r="FZE11" s="5"/>
      <c r="FZF11" s="5"/>
      <c r="FZG11" s="5"/>
      <c r="FZH11" s="5"/>
      <c r="FZI11" s="5"/>
      <c r="FZJ11" s="5"/>
      <c r="FZK11" s="5"/>
      <c r="FZL11" s="5"/>
      <c r="FZM11" s="5"/>
      <c r="FZN11" s="5"/>
      <c r="FZO11" s="5"/>
      <c r="FZP11" s="5"/>
      <c r="FZQ11" s="5"/>
      <c r="FZR11" s="5"/>
      <c r="FZS11" s="5"/>
      <c r="FZT11" s="5"/>
      <c r="FZU11" s="5"/>
      <c r="FZV11" s="5"/>
      <c r="FZW11" s="5"/>
      <c r="FZX11" s="5"/>
      <c r="FZY11" s="5"/>
      <c r="FZZ11" s="5"/>
      <c r="GAA11" s="5"/>
      <c r="GAB11" s="5"/>
      <c r="GAC11" s="5"/>
      <c r="GAD11" s="5"/>
      <c r="GAE11" s="5"/>
      <c r="GAF11" s="5"/>
      <c r="GAG11" s="5"/>
      <c r="GAH11" s="5"/>
      <c r="GAI11" s="5"/>
      <c r="GAJ11" s="5"/>
      <c r="GAK11" s="5"/>
      <c r="GAL11" s="5"/>
      <c r="GAM11" s="5"/>
      <c r="GAN11" s="5"/>
      <c r="GAO11" s="5"/>
      <c r="GAP11" s="5"/>
      <c r="GAQ11" s="5"/>
      <c r="GAR11" s="5"/>
      <c r="GAS11" s="5"/>
      <c r="GAT11" s="5"/>
      <c r="GAU11" s="5"/>
      <c r="GAV11" s="5"/>
      <c r="GAW11" s="5"/>
      <c r="GAX11" s="5"/>
      <c r="GAY11" s="5"/>
      <c r="GAZ11" s="5"/>
      <c r="GBA11" s="5"/>
      <c r="GBB11" s="5"/>
      <c r="GBC11" s="5"/>
      <c r="GBD11" s="5"/>
      <c r="GBE11" s="5"/>
      <c r="GBF11" s="5"/>
      <c r="GBG11" s="5"/>
      <c r="GBH11" s="5"/>
      <c r="GBI11" s="5"/>
      <c r="GBJ11" s="5"/>
      <c r="GBK11" s="5"/>
      <c r="GBL11" s="5"/>
      <c r="GBM11" s="5"/>
      <c r="GBN11" s="5"/>
      <c r="GBO11" s="5"/>
      <c r="GBP11" s="5"/>
      <c r="GBQ11" s="5"/>
      <c r="GBR11" s="5"/>
      <c r="GBS11" s="5"/>
      <c r="GBT11" s="5"/>
      <c r="GBU11" s="5"/>
      <c r="GBV11" s="5"/>
      <c r="GBW11" s="5"/>
      <c r="GBX11" s="5"/>
      <c r="GBY11" s="5"/>
      <c r="GBZ11" s="5"/>
      <c r="GCA11" s="5"/>
      <c r="GCB11" s="5"/>
      <c r="GCC11" s="5"/>
      <c r="GCD11" s="5"/>
      <c r="GCE11" s="5"/>
      <c r="GCF11" s="5"/>
      <c r="GCG11" s="5"/>
      <c r="GCH11" s="5"/>
      <c r="GCI11" s="5"/>
      <c r="GCJ11" s="5"/>
      <c r="GCK11" s="5"/>
      <c r="GCL11" s="5"/>
      <c r="GCM11" s="5"/>
      <c r="GCN11" s="5"/>
      <c r="GCO11" s="5"/>
      <c r="GCP11" s="5"/>
      <c r="GCQ11" s="5"/>
      <c r="GCR11" s="5"/>
      <c r="GCS11" s="5"/>
      <c r="GCT11" s="5"/>
      <c r="GCU11" s="5"/>
      <c r="GCV11" s="5"/>
      <c r="GCW11" s="5"/>
      <c r="GCX11" s="5"/>
      <c r="GCY11" s="5"/>
      <c r="GCZ11" s="5"/>
      <c r="GDA11" s="5"/>
      <c r="GDB11" s="5"/>
      <c r="GDC11" s="5"/>
      <c r="GDD11" s="5"/>
      <c r="GDE11" s="5"/>
      <c r="GDF11" s="5"/>
      <c r="GDG11" s="5"/>
      <c r="GDH11" s="5"/>
      <c r="GDI11" s="5"/>
      <c r="GDJ11" s="5"/>
      <c r="GDK11" s="5"/>
      <c r="GDL11" s="5"/>
      <c r="GDM11" s="5"/>
      <c r="GDN11" s="5"/>
      <c r="GDO11" s="5"/>
      <c r="GDP11" s="5"/>
      <c r="GDQ11" s="5"/>
      <c r="GDR11" s="5"/>
      <c r="GDS11" s="5"/>
      <c r="GDT11" s="5"/>
      <c r="GDU11" s="5"/>
      <c r="GDV11" s="5"/>
      <c r="GDW11" s="5"/>
      <c r="GDX11" s="5"/>
      <c r="GDY11" s="5"/>
      <c r="GDZ11" s="5"/>
      <c r="GEA11" s="5"/>
      <c r="GEB11" s="5"/>
      <c r="GEC11" s="5"/>
      <c r="GED11" s="5"/>
      <c r="GEE11" s="5"/>
      <c r="GEF11" s="5"/>
      <c r="GEG11" s="5"/>
      <c r="GEH11" s="5"/>
      <c r="GEI11" s="5"/>
      <c r="GEJ11" s="5"/>
      <c r="GEK11" s="5"/>
      <c r="GEL11" s="5"/>
      <c r="GEM11" s="5"/>
      <c r="GEN11" s="5"/>
      <c r="GEO11" s="5"/>
      <c r="GEP11" s="5"/>
      <c r="GEQ11" s="5"/>
      <c r="GER11" s="5"/>
      <c r="GES11" s="5"/>
      <c r="GET11" s="5"/>
      <c r="GEU11" s="5"/>
      <c r="GEV11" s="5"/>
      <c r="GEW11" s="5"/>
      <c r="GEX11" s="5"/>
      <c r="GEY11" s="5"/>
      <c r="GEZ11" s="5"/>
      <c r="GFA11" s="5"/>
      <c r="GFB11" s="5"/>
      <c r="GFC11" s="5"/>
      <c r="GFD11" s="5"/>
      <c r="GFE11" s="5"/>
      <c r="GFF11" s="5"/>
      <c r="GFG11" s="5"/>
      <c r="GFH11" s="5"/>
      <c r="GFI11" s="5"/>
      <c r="GFJ11" s="5"/>
      <c r="GFK11" s="5"/>
      <c r="GFL11" s="5"/>
      <c r="GFM11" s="5"/>
      <c r="GFN11" s="5"/>
      <c r="GFO11" s="5"/>
      <c r="GFP11" s="5"/>
      <c r="GFQ11" s="5"/>
      <c r="GFR11" s="5"/>
      <c r="GFS11" s="5"/>
      <c r="GFT11" s="5"/>
      <c r="GFU11" s="5"/>
      <c r="GFV11" s="5"/>
      <c r="GFW11" s="5"/>
      <c r="GFX11" s="5"/>
      <c r="GFY11" s="5"/>
      <c r="GFZ11" s="5"/>
      <c r="GGA11" s="5"/>
      <c r="GGB11" s="5"/>
      <c r="GGC11" s="5"/>
      <c r="GGD11" s="5"/>
      <c r="GGE11" s="5"/>
      <c r="GGF11" s="5"/>
      <c r="GGG11" s="5"/>
      <c r="GGH11" s="5"/>
      <c r="GGI11" s="5"/>
      <c r="GGJ11" s="5"/>
      <c r="GGK11" s="5"/>
      <c r="GGL11" s="5"/>
      <c r="GGM11" s="5"/>
      <c r="GGN11" s="5"/>
      <c r="GGO11" s="5"/>
      <c r="GGP11" s="5"/>
      <c r="GGQ11" s="5"/>
      <c r="GGR11" s="5"/>
      <c r="GGS11" s="5"/>
      <c r="GGT11" s="5"/>
      <c r="GGU11" s="5"/>
      <c r="GGV11" s="5"/>
      <c r="GGW11" s="5"/>
      <c r="GGX11" s="5"/>
      <c r="GGY11" s="5"/>
      <c r="GGZ11" s="5"/>
      <c r="GHA11" s="5"/>
      <c r="GHB11" s="5"/>
      <c r="GHC11" s="5"/>
      <c r="GHD11" s="5"/>
      <c r="GHE11" s="5"/>
      <c r="GHF11" s="5"/>
      <c r="GHG11" s="5"/>
      <c r="GHH11" s="5"/>
      <c r="GHI11" s="5"/>
      <c r="GHJ11" s="5"/>
      <c r="GHK11" s="5"/>
      <c r="GHL11" s="5"/>
      <c r="GHM11" s="5"/>
      <c r="GHN11" s="5"/>
      <c r="GHO11" s="5"/>
      <c r="GHP11" s="5"/>
      <c r="GHQ11" s="5"/>
      <c r="GHR11" s="5"/>
      <c r="GHS11" s="5"/>
      <c r="GHT11" s="5"/>
      <c r="GHU11" s="5"/>
      <c r="GHV11" s="5"/>
      <c r="GHW11" s="5"/>
      <c r="GHX11" s="5"/>
      <c r="GHY11" s="5"/>
      <c r="GHZ11" s="5"/>
      <c r="GIA11" s="5"/>
      <c r="GIB11" s="5"/>
      <c r="GIC11" s="5"/>
      <c r="GID11" s="5"/>
      <c r="GIE11" s="5"/>
      <c r="GIF11" s="5"/>
      <c r="GIG11" s="5"/>
      <c r="GIH11" s="5"/>
      <c r="GII11" s="5"/>
      <c r="GIJ11" s="5"/>
      <c r="GIK11" s="5"/>
      <c r="GIL11" s="5"/>
      <c r="GIM11" s="5"/>
      <c r="GIN11" s="5"/>
      <c r="GIO11" s="5"/>
      <c r="GIP11" s="5"/>
      <c r="GIQ11" s="5"/>
      <c r="GIR11" s="5"/>
      <c r="GIS11" s="5"/>
      <c r="GIT11" s="5"/>
      <c r="GIU11" s="5"/>
      <c r="GIV11" s="5"/>
      <c r="GIW11" s="5"/>
      <c r="GIX11" s="5"/>
      <c r="GIY11" s="5"/>
      <c r="GIZ11" s="5"/>
      <c r="GJA11" s="5"/>
      <c r="GJB11" s="5"/>
      <c r="GJC11" s="5"/>
      <c r="GJD11" s="5"/>
      <c r="GJE11" s="5"/>
      <c r="GJF11" s="5"/>
      <c r="GJG11" s="5"/>
      <c r="GJH11" s="5"/>
      <c r="GJI11" s="5"/>
      <c r="GJJ11" s="5"/>
      <c r="GJK11" s="5"/>
      <c r="GJL11" s="5"/>
      <c r="GJM11" s="5"/>
      <c r="GJN11" s="5"/>
      <c r="GJO11" s="5"/>
      <c r="GJP11" s="5"/>
      <c r="GJQ11" s="5"/>
      <c r="GJR11" s="5"/>
      <c r="GJS11" s="5"/>
      <c r="GJT11" s="5"/>
      <c r="GJU11" s="5"/>
      <c r="GJV11" s="5"/>
      <c r="GJW11" s="5"/>
      <c r="GJX11" s="5"/>
      <c r="GJY11" s="5"/>
      <c r="GJZ11" s="5"/>
      <c r="GKA11" s="5"/>
      <c r="GKB11" s="5"/>
      <c r="GKC11" s="5"/>
      <c r="GKD11" s="5"/>
      <c r="GKE11" s="5"/>
      <c r="GKF11" s="5"/>
      <c r="GKG11" s="5"/>
      <c r="GKH11" s="5"/>
      <c r="GKI11" s="5"/>
      <c r="GKJ11" s="5"/>
      <c r="GKK11" s="5"/>
      <c r="GKL11" s="5"/>
      <c r="GKM11" s="5"/>
      <c r="GKN11" s="5"/>
      <c r="GKO11" s="5"/>
      <c r="GKP11" s="5"/>
      <c r="GKQ11" s="5"/>
      <c r="GKR11" s="5"/>
      <c r="GKS11" s="5"/>
      <c r="GKT11" s="5"/>
      <c r="GKU11" s="5"/>
      <c r="GKV11" s="5"/>
      <c r="GKW11" s="5"/>
      <c r="GKX11" s="5"/>
      <c r="GKY11" s="5"/>
      <c r="GKZ11" s="5"/>
      <c r="GLA11" s="5"/>
      <c r="GLB11" s="5"/>
      <c r="GLC11" s="5"/>
      <c r="GLD11" s="5"/>
      <c r="GLE11" s="5"/>
      <c r="GLF11" s="5"/>
      <c r="GLG11" s="5"/>
      <c r="GLH11" s="5"/>
      <c r="GLI11" s="5"/>
      <c r="GLJ11" s="5"/>
      <c r="GLK11" s="5"/>
      <c r="GLL11" s="5"/>
      <c r="GLM11" s="5"/>
      <c r="GLN11" s="5"/>
      <c r="GLO11" s="5"/>
      <c r="GLP11" s="5"/>
      <c r="GLQ11" s="5"/>
      <c r="GLR11" s="5"/>
      <c r="GLS11" s="5"/>
      <c r="GLT11" s="5"/>
      <c r="GLU11" s="5"/>
      <c r="GLV11" s="5"/>
      <c r="GLW11" s="5"/>
      <c r="GLX11" s="5"/>
      <c r="GLY11" s="5"/>
      <c r="GLZ11" s="5"/>
      <c r="GMA11" s="5"/>
      <c r="GMB11" s="5"/>
      <c r="GMC11" s="5"/>
      <c r="GMD11" s="5"/>
      <c r="GME11" s="5"/>
      <c r="GMF11" s="5"/>
      <c r="GMG11" s="5"/>
      <c r="GMH11" s="5"/>
      <c r="GMI11" s="5"/>
      <c r="GMJ11" s="5"/>
      <c r="GMK11" s="5"/>
      <c r="GML11" s="5"/>
      <c r="GMM11" s="5"/>
      <c r="GMN11" s="5"/>
      <c r="GMO11" s="5"/>
      <c r="GMP11" s="5"/>
      <c r="GMQ11" s="5"/>
      <c r="GMR11" s="5"/>
      <c r="GMS11" s="5"/>
      <c r="GMT11" s="5"/>
      <c r="GMU11" s="5"/>
      <c r="GMV11" s="5"/>
      <c r="GMW11" s="5"/>
      <c r="GMX11" s="5"/>
      <c r="GMY11" s="5"/>
      <c r="GMZ11" s="5"/>
      <c r="GNA11" s="5"/>
      <c r="GNB11" s="5"/>
      <c r="GNC11" s="5"/>
      <c r="GND11" s="5"/>
      <c r="GNE11" s="5"/>
      <c r="GNF11" s="5"/>
      <c r="GNG11" s="5"/>
      <c r="GNH11" s="5"/>
      <c r="GNI11" s="5"/>
      <c r="GNJ11" s="5"/>
      <c r="GNK11" s="5"/>
      <c r="GNL11" s="5"/>
      <c r="GNM11" s="5"/>
      <c r="GNN11" s="5"/>
      <c r="GNO11" s="5"/>
      <c r="GNP11" s="5"/>
      <c r="GNQ11" s="5"/>
      <c r="GNR11" s="5"/>
      <c r="GNS11" s="5"/>
      <c r="GNT11" s="5"/>
      <c r="GNU11" s="5"/>
      <c r="GNV11" s="5"/>
      <c r="GNW11" s="5"/>
      <c r="GNX11" s="5"/>
      <c r="GNY11" s="5"/>
      <c r="GNZ11" s="5"/>
      <c r="GOA11" s="5"/>
      <c r="GOB11" s="5"/>
      <c r="GOC11" s="5"/>
      <c r="GOD11" s="5"/>
      <c r="GOE11" s="5"/>
      <c r="GOF11" s="5"/>
      <c r="GOG11" s="5"/>
      <c r="GOH11" s="5"/>
      <c r="GOI11" s="5"/>
      <c r="GOJ11" s="5"/>
      <c r="GOK11" s="5"/>
      <c r="GOL11" s="5"/>
      <c r="GOM11" s="5"/>
      <c r="GON11" s="5"/>
      <c r="GOO11" s="5"/>
      <c r="GOP11" s="5"/>
      <c r="GOQ11" s="5"/>
      <c r="GOR11" s="5"/>
      <c r="GOS11" s="5"/>
      <c r="GOT11" s="5"/>
      <c r="GOU11" s="5"/>
      <c r="GOV11" s="5"/>
      <c r="GOW11" s="5"/>
      <c r="GOX11" s="5"/>
      <c r="GOY11" s="5"/>
      <c r="GOZ11" s="5"/>
      <c r="GPA11" s="5"/>
      <c r="GPB11" s="5"/>
      <c r="GPC11" s="5"/>
      <c r="GPD11" s="5"/>
      <c r="GPE11" s="5"/>
      <c r="GPF11" s="5"/>
      <c r="GPG11" s="5"/>
      <c r="GPH11" s="5"/>
      <c r="GPI11" s="5"/>
      <c r="GPJ11" s="5"/>
      <c r="GPK11" s="5"/>
      <c r="GPL11" s="5"/>
      <c r="GPM11" s="5"/>
      <c r="GPN11" s="5"/>
      <c r="GPO11" s="5"/>
      <c r="GPP11" s="5"/>
      <c r="GPQ11" s="5"/>
      <c r="GPR11" s="5"/>
      <c r="GPS11" s="5"/>
      <c r="GPT11" s="5"/>
      <c r="GPU11" s="5"/>
      <c r="GPV11" s="5"/>
      <c r="GPW11" s="5"/>
      <c r="GPX11" s="5"/>
      <c r="GPY11" s="5"/>
      <c r="GPZ11" s="5"/>
      <c r="GQA11" s="5"/>
      <c r="GQB11" s="5"/>
      <c r="GQC11" s="5"/>
      <c r="GQD11" s="5"/>
      <c r="GQE11" s="5"/>
      <c r="GQF11" s="5"/>
      <c r="GQG11" s="5"/>
      <c r="GQH11" s="5"/>
      <c r="GQI11" s="5"/>
      <c r="GQJ11" s="5"/>
      <c r="GQK11" s="5"/>
      <c r="GQL11" s="5"/>
      <c r="GQM11" s="5"/>
      <c r="GQN11" s="5"/>
      <c r="GQO11" s="5"/>
      <c r="GQP11" s="5"/>
      <c r="GQQ11" s="5"/>
      <c r="GQR11" s="5"/>
      <c r="GQS11" s="5"/>
      <c r="GQT11" s="5"/>
      <c r="GQU11" s="5"/>
      <c r="GQV11" s="5"/>
      <c r="GQW11" s="5"/>
      <c r="GQX11" s="5"/>
      <c r="GQY11" s="5"/>
      <c r="GQZ11" s="5"/>
      <c r="GRA11" s="5"/>
      <c r="GRB11" s="5"/>
      <c r="GRC11" s="5"/>
      <c r="GRD11" s="5"/>
      <c r="GRE11" s="5"/>
      <c r="GRF11" s="5"/>
      <c r="GRG11" s="5"/>
      <c r="GRH11" s="5"/>
      <c r="GRI11" s="5"/>
      <c r="GRJ11" s="5"/>
      <c r="GRK11" s="5"/>
      <c r="GRL11" s="5"/>
      <c r="GRM11" s="5"/>
      <c r="GRN11" s="5"/>
      <c r="GRO11" s="5"/>
      <c r="GRP11" s="5"/>
      <c r="GRQ11" s="5"/>
      <c r="GRR11" s="5"/>
      <c r="GRS11" s="5"/>
      <c r="GRT11" s="5"/>
      <c r="GRU11" s="5"/>
      <c r="GRV11" s="5"/>
      <c r="GRW11" s="5"/>
      <c r="GRX11" s="5"/>
      <c r="GRY11" s="5"/>
      <c r="GRZ11" s="5"/>
      <c r="GSA11" s="5"/>
      <c r="GSB11" s="5"/>
      <c r="GSC11" s="5"/>
      <c r="GSD11" s="5"/>
      <c r="GSE11" s="5"/>
      <c r="GSF11" s="5"/>
      <c r="GSG11" s="5"/>
      <c r="GSH11" s="5"/>
      <c r="GSI11" s="5"/>
      <c r="GSJ11" s="5"/>
      <c r="GSK11" s="5"/>
      <c r="GSL11" s="5"/>
      <c r="GSM11" s="5"/>
      <c r="GSN11" s="5"/>
      <c r="GSO11" s="5"/>
      <c r="GSP11" s="5"/>
      <c r="GSQ11" s="5"/>
      <c r="GSR11" s="5"/>
      <c r="GSS11" s="5"/>
      <c r="GST11" s="5"/>
      <c r="GSU11" s="5"/>
      <c r="GSV11" s="5"/>
      <c r="GSW11" s="5"/>
      <c r="GSX11" s="5"/>
      <c r="GSY11" s="5"/>
      <c r="GSZ11" s="5"/>
      <c r="GTA11" s="5"/>
      <c r="GTB11" s="5"/>
      <c r="GTC11" s="5"/>
      <c r="GTD11" s="5"/>
      <c r="GTE11" s="5"/>
      <c r="GTF11" s="5"/>
      <c r="GTG11" s="5"/>
      <c r="GTH11" s="5"/>
      <c r="GTI11" s="5"/>
      <c r="GTJ11" s="5"/>
      <c r="GTK11" s="5"/>
      <c r="GTL11" s="5"/>
      <c r="GTM11" s="5"/>
      <c r="GTN11" s="5"/>
      <c r="GTO11" s="5"/>
      <c r="GTP11" s="5"/>
      <c r="GTQ11" s="5"/>
      <c r="GTR11" s="5"/>
      <c r="GTS11" s="5"/>
      <c r="GTT11" s="5"/>
      <c r="GTU11" s="5"/>
      <c r="GTV11" s="5"/>
      <c r="GTW11" s="5"/>
      <c r="GTX11" s="5"/>
      <c r="GTY11" s="5"/>
      <c r="GTZ11" s="5"/>
      <c r="GUA11" s="5"/>
      <c r="GUB11" s="5"/>
      <c r="GUC11" s="5"/>
      <c r="GUD11" s="5"/>
      <c r="GUE11" s="5"/>
      <c r="GUF11" s="5"/>
      <c r="GUG11" s="5"/>
      <c r="GUH11" s="5"/>
      <c r="GUI11" s="5"/>
      <c r="GUJ11" s="5"/>
      <c r="GUK11" s="5"/>
      <c r="GUL11" s="5"/>
      <c r="GUM11" s="5"/>
      <c r="GUN11" s="5"/>
      <c r="GUO11" s="5"/>
      <c r="GUP11" s="5"/>
      <c r="GUQ11" s="5"/>
      <c r="GUR11" s="5"/>
      <c r="GUS11" s="5"/>
      <c r="GUT11" s="5"/>
      <c r="GUU11" s="5"/>
      <c r="GUV11" s="5"/>
      <c r="GUW11" s="5"/>
      <c r="GUX11" s="5"/>
      <c r="GUY11" s="5"/>
      <c r="GUZ11" s="5"/>
      <c r="GVA11" s="5"/>
      <c r="GVB11" s="5"/>
      <c r="GVC11" s="5"/>
      <c r="GVD11" s="5"/>
      <c r="GVE11" s="5"/>
      <c r="GVF11" s="5"/>
      <c r="GVG11" s="5"/>
      <c r="GVH11" s="5"/>
      <c r="GVI11" s="5"/>
      <c r="GVJ11" s="5"/>
      <c r="GVK11" s="5"/>
      <c r="GVL11" s="5"/>
      <c r="GVM11" s="5"/>
      <c r="GVN11" s="5"/>
      <c r="GVO11" s="5"/>
      <c r="GVP11" s="5"/>
      <c r="GVQ11" s="5"/>
      <c r="GVR11" s="5"/>
      <c r="GVS11" s="5"/>
      <c r="GVT11" s="5"/>
      <c r="GVU11" s="5"/>
      <c r="GVV11" s="5"/>
      <c r="GVW11" s="5"/>
      <c r="GVX11" s="5"/>
      <c r="GVY11" s="5"/>
      <c r="GVZ11" s="5"/>
      <c r="GWA11" s="5"/>
      <c r="GWB11" s="5"/>
      <c r="GWC11" s="5"/>
      <c r="GWD11" s="5"/>
      <c r="GWE11" s="5"/>
      <c r="GWF11" s="5"/>
      <c r="GWG11" s="5"/>
      <c r="GWH11" s="5"/>
      <c r="GWI11" s="5"/>
      <c r="GWJ11" s="5"/>
      <c r="GWK11" s="5"/>
      <c r="GWL11" s="5"/>
      <c r="GWM11" s="5"/>
      <c r="GWN11" s="5"/>
      <c r="GWO11" s="5"/>
      <c r="GWP11" s="5"/>
      <c r="GWQ11" s="5"/>
      <c r="GWR11" s="5"/>
      <c r="GWS11" s="5"/>
      <c r="GWT11" s="5"/>
      <c r="GWU11" s="5"/>
      <c r="GWV11" s="5"/>
      <c r="GWW11" s="5"/>
      <c r="GWX11" s="5"/>
      <c r="GWY11" s="5"/>
      <c r="GWZ11" s="5"/>
      <c r="GXA11" s="5"/>
      <c r="GXB11" s="5"/>
      <c r="GXC11" s="5"/>
      <c r="GXD11" s="5"/>
      <c r="GXE11" s="5"/>
      <c r="GXF11" s="5"/>
      <c r="GXG11" s="5"/>
      <c r="GXH11" s="5"/>
      <c r="GXI11" s="5"/>
      <c r="GXJ11" s="5"/>
      <c r="GXK11" s="5"/>
      <c r="GXL11" s="5"/>
      <c r="GXM11" s="5"/>
      <c r="GXN11" s="5"/>
      <c r="GXO11" s="5"/>
      <c r="GXP11" s="5"/>
      <c r="GXQ11" s="5"/>
      <c r="GXR11" s="5"/>
      <c r="GXS11" s="5"/>
      <c r="GXT11" s="5"/>
      <c r="GXU11" s="5"/>
      <c r="GXV11" s="5"/>
      <c r="GXW11" s="5"/>
      <c r="GXX11" s="5"/>
      <c r="GXY11" s="5"/>
      <c r="GXZ11" s="5"/>
      <c r="GYA11" s="5"/>
      <c r="GYB11" s="5"/>
      <c r="GYC11" s="5"/>
      <c r="GYD11" s="5"/>
      <c r="GYE11" s="5"/>
      <c r="GYF11" s="5"/>
      <c r="GYG11" s="5"/>
      <c r="GYH11" s="5"/>
      <c r="GYI11" s="5"/>
      <c r="GYJ11" s="5"/>
      <c r="GYK11" s="5"/>
      <c r="GYL11" s="5"/>
      <c r="GYM11" s="5"/>
      <c r="GYN11" s="5"/>
      <c r="GYO11" s="5"/>
      <c r="GYP11" s="5"/>
      <c r="GYQ11" s="5"/>
      <c r="GYR11" s="5"/>
      <c r="GYS11" s="5"/>
      <c r="GYT11" s="5"/>
      <c r="GYU11" s="5"/>
      <c r="GYV11" s="5"/>
      <c r="GYW11" s="5"/>
      <c r="GYX11" s="5"/>
      <c r="GYY11" s="5"/>
      <c r="GYZ11" s="5"/>
      <c r="GZA11" s="5"/>
      <c r="GZB11" s="5"/>
      <c r="GZC11" s="5"/>
      <c r="GZD11" s="5"/>
      <c r="GZE11" s="5"/>
      <c r="GZF11" s="5"/>
      <c r="GZG11" s="5"/>
      <c r="GZH11" s="5"/>
      <c r="GZI11" s="5"/>
      <c r="GZJ11" s="5"/>
      <c r="GZK11" s="5"/>
      <c r="GZL11" s="5"/>
      <c r="GZM11" s="5"/>
      <c r="GZN11" s="5"/>
      <c r="GZO11" s="5"/>
      <c r="GZP11" s="5"/>
      <c r="GZQ11" s="5"/>
      <c r="GZR11" s="5"/>
      <c r="GZS11" s="5"/>
      <c r="GZT11" s="5"/>
      <c r="GZU11" s="5"/>
      <c r="GZV11" s="5"/>
      <c r="GZW11" s="5"/>
      <c r="GZX11" s="5"/>
      <c r="GZY11" s="5"/>
      <c r="GZZ11" s="5"/>
      <c r="HAA11" s="5"/>
      <c r="HAB11" s="5"/>
      <c r="HAC11" s="5"/>
      <c r="HAD11" s="5"/>
      <c r="HAE11" s="5"/>
      <c r="HAF11" s="5"/>
      <c r="HAG11" s="5"/>
      <c r="HAH11" s="5"/>
      <c r="HAI11" s="5"/>
      <c r="HAJ11" s="5"/>
      <c r="HAK11" s="5"/>
      <c r="HAL11" s="5"/>
      <c r="HAM11" s="5"/>
      <c r="HAN11" s="5"/>
      <c r="HAO11" s="5"/>
      <c r="HAP11" s="5"/>
      <c r="HAQ11" s="5"/>
      <c r="HAR11" s="5"/>
      <c r="HAS11" s="5"/>
      <c r="HAT11" s="5"/>
      <c r="HAU11" s="5"/>
      <c r="HAV11" s="5"/>
      <c r="HAW11" s="5"/>
      <c r="HAX11" s="5"/>
      <c r="HAY11" s="5"/>
      <c r="HAZ11" s="5"/>
      <c r="HBA11" s="5"/>
      <c r="HBB11" s="5"/>
      <c r="HBC11" s="5"/>
      <c r="HBD11" s="5"/>
      <c r="HBE11" s="5"/>
      <c r="HBF11" s="5"/>
      <c r="HBG11" s="5"/>
      <c r="HBH11" s="5"/>
      <c r="HBI11" s="5"/>
      <c r="HBJ11" s="5"/>
      <c r="HBK11" s="5"/>
      <c r="HBL11" s="5"/>
      <c r="HBM11" s="5"/>
      <c r="HBN11" s="5"/>
      <c r="HBO11" s="5"/>
      <c r="HBP11" s="5"/>
      <c r="HBQ11" s="5"/>
      <c r="HBR11" s="5"/>
      <c r="HBS11" s="5"/>
      <c r="HBT11" s="5"/>
      <c r="HBU11" s="5"/>
      <c r="HBV11" s="5"/>
      <c r="HBW11" s="5"/>
      <c r="HBX11" s="5"/>
      <c r="HBY11" s="5"/>
      <c r="HBZ11" s="5"/>
      <c r="HCA11" s="5"/>
      <c r="HCB11" s="5"/>
      <c r="HCC11" s="5"/>
      <c r="HCD11" s="5"/>
      <c r="HCE11" s="5"/>
      <c r="HCF11" s="5"/>
      <c r="HCG11" s="5"/>
      <c r="HCH11" s="5"/>
      <c r="HCI11" s="5"/>
      <c r="HCJ11" s="5"/>
      <c r="HCK11" s="5"/>
      <c r="HCL11" s="5"/>
      <c r="HCM11" s="5"/>
      <c r="HCN11" s="5"/>
      <c r="HCO11" s="5"/>
      <c r="HCP11" s="5"/>
      <c r="HCQ11" s="5"/>
      <c r="HCR11" s="5"/>
      <c r="HCS11" s="5"/>
      <c r="HCT11" s="5"/>
      <c r="HCU11" s="5"/>
      <c r="HCV11" s="5"/>
      <c r="HCW11" s="5"/>
      <c r="HCX11" s="5"/>
      <c r="HCY11" s="5"/>
      <c r="HCZ11" s="5"/>
      <c r="HDA11" s="5"/>
      <c r="HDB11" s="5"/>
      <c r="HDC11" s="5"/>
      <c r="HDD11" s="5"/>
      <c r="HDE11" s="5"/>
      <c r="HDF11" s="5"/>
      <c r="HDG11" s="5"/>
      <c r="HDH11" s="5"/>
      <c r="HDI11" s="5"/>
      <c r="HDJ11" s="5"/>
      <c r="HDK11" s="5"/>
      <c r="HDL11" s="5"/>
      <c r="HDM11" s="5"/>
      <c r="HDN11" s="5"/>
      <c r="HDO11" s="5"/>
      <c r="HDP11" s="5"/>
      <c r="HDQ11" s="5"/>
      <c r="HDR11" s="5"/>
      <c r="HDS11" s="5"/>
      <c r="HDT11" s="5"/>
      <c r="HDU11" s="5"/>
      <c r="HDV11" s="5"/>
      <c r="HDW11" s="5"/>
      <c r="HDX11" s="5"/>
      <c r="HDY11" s="5"/>
      <c r="HDZ11" s="5"/>
      <c r="HEA11" s="5"/>
      <c r="HEB11" s="5"/>
      <c r="HEC11" s="5"/>
      <c r="HED11" s="5"/>
      <c r="HEE11" s="5"/>
      <c r="HEF11" s="5"/>
      <c r="HEG11" s="5"/>
      <c r="HEH11" s="5"/>
      <c r="HEI11" s="5"/>
      <c r="HEJ11" s="5"/>
      <c r="HEK11" s="5"/>
      <c r="HEL11" s="5"/>
      <c r="HEM11" s="5"/>
      <c r="HEN11" s="5"/>
      <c r="HEO11" s="5"/>
      <c r="HEP11" s="5"/>
      <c r="HEQ11" s="5"/>
      <c r="HER11" s="5"/>
      <c r="HES11" s="5"/>
      <c r="HET11" s="5"/>
      <c r="HEU11" s="5"/>
      <c r="HEV11" s="5"/>
      <c r="HEW11" s="5"/>
      <c r="HEX11" s="5"/>
      <c r="HEY11" s="5"/>
      <c r="HEZ11" s="5"/>
      <c r="HFA11" s="5"/>
      <c r="HFB11" s="5"/>
      <c r="HFC11" s="5"/>
      <c r="HFD11" s="5"/>
      <c r="HFE11" s="5"/>
      <c r="HFF11" s="5"/>
      <c r="HFG11" s="5"/>
      <c r="HFH11" s="5"/>
      <c r="HFI11" s="5"/>
      <c r="HFJ11" s="5"/>
      <c r="HFK11" s="5"/>
      <c r="HFL11" s="5"/>
      <c r="HFM11" s="5"/>
      <c r="HFN11" s="5"/>
      <c r="HFO11" s="5"/>
      <c r="HFP11" s="5"/>
      <c r="HFQ11" s="5"/>
      <c r="HFR11" s="5"/>
      <c r="HFS11" s="5"/>
      <c r="HFT11" s="5"/>
      <c r="HFU11" s="5"/>
      <c r="HFV11" s="5"/>
      <c r="HFW11" s="5"/>
      <c r="HFX11" s="5"/>
      <c r="HFY11" s="5"/>
      <c r="HFZ11" s="5"/>
      <c r="HGA11" s="5"/>
      <c r="HGB11" s="5"/>
      <c r="HGC11" s="5"/>
      <c r="HGD11" s="5"/>
      <c r="HGE11" s="5"/>
      <c r="HGF11" s="5"/>
      <c r="HGG11" s="5"/>
      <c r="HGH11" s="5"/>
      <c r="HGI11" s="5"/>
      <c r="HGJ11" s="5"/>
      <c r="HGK11" s="5"/>
      <c r="HGL11" s="5"/>
      <c r="HGM11" s="5"/>
      <c r="HGN11" s="5"/>
      <c r="HGO11" s="5"/>
      <c r="HGP11" s="5"/>
      <c r="HGQ11" s="5"/>
      <c r="HGR11" s="5"/>
      <c r="HGS11" s="5"/>
      <c r="HGT11" s="5"/>
      <c r="HGU11" s="5"/>
      <c r="HGV11" s="5"/>
      <c r="HGW11" s="5"/>
      <c r="HGX11" s="5"/>
      <c r="HGY11" s="5"/>
      <c r="HGZ11" s="5"/>
      <c r="HHA11" s="5"/>
      <c r="HHB11" s="5"/>
      <c r="HHC11" s="5"/>
      <c r="HHD11" s="5"/>
      <c r="HHE11" s="5"/>
      <c r="HHF11" s="5"/>
      <c r="HHG11" s="5"/>
      <c r="HHH11" s="5"/>
      <c r="HHI11" s="5"/>
      <c r="HHJ11" s="5"/>
      <c r="HHK11" s="5"/>
      <c r="HHL11" s="5"/>
      <c r="HHM11" s="5"/>
      <c r="HHN11" s="5"/>
      <c r="HHO11" s="5"/>
      <c r="HHP11" s="5"/>
      <c r="HHQ11" s="5"/>
      <c r="HHR11" s="5"/>
      <c r="HHS11" s="5"/>
      <c r="HHT11" s="5"/>
      <c r="HHU11" s="5"/>
      <c r="HHV11" s="5"/>
      <c r="HHW11" s="5"/>
      <c r="HHX11" s="5"/>
      <c r="HHY11" s="5"/>
      <c r="HHZ11" s="5"/>
      <c r="HIA11" s="5"/>
      <c r="HIB11" s="5"/>
      <c r="HIC11" s="5"/>
      <c r="HID11" s="5"/>
      <c r="HIE11" s="5"/>
      <c r="HIF11" s="5"/>
      <c r="HIG11" s="5"/>
      <c r="HIH11" s="5"/>
      <c r="HII11" s="5"/>
      <c r="HIJ11" s="5"/>
      <c r="HIK11" s="5"/>
      <c r="HIL11" s="5"/>
      <c r="HIM11" s="5"/>
      <c r="HIN11" s="5"/>
      <c r="HIO11" s="5"/>
      <c r="HIP11" s="5"/>
      <c r="HIQ11" s="5"/>
      <c r="HIR11" s="5"/>
      <c r="HIS11" s="5"/>
      <c r="HIT11" s="5"/>
      <c r="HIU11" s="5"/>
      <c r="HIV11" s="5"/>
      <c r="HIW11" s="5"/>
      <c r="HIX11" s="5"/>
      <c r="HIY11" s="5"/>
      <c r="HIZ11" s="5"/>
      <c r="HJA11" s="5"/>
      <c r="HJB11" s="5"/>
      <c r="HJC11" s="5"/>
      <c r="HJD11" s="5"/>
      <c r="HJE11" s="5"/>
      <c r="HJF11" s="5"/>
      <c r="HJG11" s="5"/>
      <c r="HJH11" s="5"/>
      <c r="HJI11" s="5"/>
      <c r="HJJ11" s="5"/>
      <c r="HJK11" s="5"/>
      <c r="HJL11" s="5"/>
      <c r="HJM11" s="5"/>
      <c r="HJN11" s="5"/>
      <c r="HJO11" s="5"/>
      <c r="HJP11" s="5"/>
      <c r="HJQ11" s="5"/>
      <c r="HJR11" s="5"/>
      <c r="HJS11" s="5"/>
      <c r="HJT11" s="5"/>
      <c r="HJU11" s="5"/>
      <c r="HJV11" s="5"/>
      <c r="HJW11" s="5"/>
      <c r="HJX11" s="5"/>
      <c r="HJY11" s="5"/>
      <c r="HJZ11" s="5"/>
      <c r="HKA11" s="5"/>
      <c r="HKB11" s="5"/>
      <c r="HKC11" s="5"/>
      <c r="HKD11" s="5"/>
      <c r="HKE11" s="5"/>
      <c r="HKF11" s="5"/>
      <c r="HKG11" s="5"/>
      <c r="HKH11" s="5"/>
      <c r="HKI11" s="5"/>
      <c r="HKJ11" s="5"/>
      <c r="HKK11" s="5"/>
      <c r="HKL11" s="5"/>
      <c r="HKM11" s="5"/>
      <c r="HKN11" s="5"/>
      <c r="HKO11" s="5"/>
      <c r="HKP11" s="5"/>
      <c r="HKQ11" s="5"/>
      <c r="HKR11" s="5"/>
      <c r="HKS11" s="5"/>
      <c r="HKT11" s="5"/>
      <c r="HKU11" s="5"/>
      <c r="HKV11" s="5"/>
      <c r="HKW11" s="5"/>
      <c r="HKX11" s="5"/>
      <c r="HKY11" s="5"/>
      <c r="HKZ11" s="5"/>
      <c r="HLA11" s="5"/>
      <c r="HLB11" s="5"/>
      <c r="HLC11" s="5"/>
      <c r="HLD11" s="5"/>
      <c r="HLE11" s="5"/>
      <c r="HLF11" s="5"/>
      <c r="HLG11" s="5"/>
      <c r="HLH11" s="5"/>
      <c r="HLI11" s="5"/>
      <c r="HLJ11" s="5"/>
      <c r="HLK11" s="5"/>
      <c r="HLL11" s="5"/>
      <c r="HLM11" s="5"/>
      <c r="HLN11" s="5"/>
      <c r="HLO11" s="5"/>
      <c r="HLP11" s="5"/>
      <c r="HLQ11" s="5"/>
      <c r="HLR11" s="5"/>
      <c r="HLS11" s="5"/>
      <c r="HLT11" s="5"/>
      <c r="HLU11" s="5"/>
      <c r="HLV11" s="5"/>
      <c r="HLW11" s="5"/>
      <c r="HLX11" s="5"/>
      <c r="HLY11" s="5"/>
      <c r="HLZ11" s="5"/>
      <c r="HMA11" s="5"/>
      <c r="HMB11" s="5"/>
      <c r="HMC11" s="5"/>
      <c r="HMD11" s="5"/>
      <c r="HME11" s="5"/>
      <c r="HMF11" s="5"/>
      <c r="HMG11" s="5"/>
      <c r="HMH11" s="5"/>
      <c r="HMI11" s="5"/>
      <c r="HMJ11" s="5"/>
      <c r="HMK11" s="5"/>
      <c r="HML11" s="5"/>
      <c r="HMM11" s="5"/>
      <c r="HMN11" s="5"/>
      <c r="HMO11" s="5"/>
      <c r="HMP11" s="5"/>
      <c r="HMQ11" s="5"/>
      <c r="HMR11" s="5"/>
      <c r="HMS11" s="5"/>
      <c r="HMT11" s="5"/>
      <c r="HMU11" s="5"/>
      <c r="HMV11" s="5"/>
      <c r="HMW11" s="5"/>
      <c r="HMX11" s="5"/>
      <c r="HMY11" s="5"/>
      <c r="HMZ11" s="5"/>
      <c r="HNA11" s="5"/>
      <c r="HNB11" s="5"/>
      <c r="HNC11" s="5"/>
      <c r="HND11" s="5"/>
      <c r="HNE11" s="5"/>
      <c r="HNF11" s="5"/>
      <c r="HNG11" s="5"/>
      <c r="HNH11" s="5"/>
      <c r="HNI11" s="5"/>
      <c r="HNJ11" s="5"/>
      <c r="HNK11" s="5"/>
      <c r="HNL11" s="5"/>
      <c r="HNM11" s="5"/>
      <c r="HNN11" s="5"/>
      <c r="HNO11" s="5"/>
      <c r="HNP11" s="5"/>
      <c r="HNQ11" s="5"/>
      <c r="HNR11" s="5"/>
      <c r="HNS11" s="5"/>
      <c r="HNT11" s="5"/>
      <c r="HNU11" s="5"/>
      <c r="HNV11" s="5"/>
      <c r="HNW11" s="5"/>
      <c r="HNX11" s="5"/>
      <c r="HNY11" s="5"/>
      <c r="HNZ11" s="5"/>
      <c r="HOA11" s="5"/>
      <c r="HOB11" s="5"/>
      <c r="HOC11" s="5"/>
      <c r="HOD11" s="5"/>
      <c r="HOE11" s="5"/>
      <c r="HOF11" s="5"/>
      <c r="HOG11" s="5"/>
      <c r="HOH11" s="5"/>
      <c r="HOI11" s="5"/>
      <c r="HOJ11" s="5"/>
      <c r="HOK11" s="5"/>
      <c r="HOL11" s="5"/>
      <c r="HOM11" s="5"/>
      <c r="HON11" s="5"/>
      <c r="HOO11" s="5"/>
      <c r="HOP11" s="5"/>
      <c r="HOQ11" s="5"/>
      <c r="HOR11" s="5"/>
      <c r="HOS11" s="5"/>
      <c r="HOT11" s="5"/>
      <c r="HOU11" s="5"/>
      <c r="HOV11" s="5"/>
      <c r="HOW11" s="5"/>
      <c r="HOX11" s="5"/>
      <c r="HOY11" s="5"/>
      <c r="HOZ11" s="5"/>
      <c r="HPA11" s="5"/>
      <c r="HPB11" s="5"/>
      <c r="HPC11" s="5"/>
      <c r="HPD11" s="5"/>
      <c r="HPE11" s="5"/>
      <c r="HPF11" s="5"/>
      <c r="HPG11" s="5"/>
      <c r="HPH11" s="5"/>
      <c r="HPI11" s="5"/>
      <c r="HPJ11" s="5"/>
      <c r="HPK11" s="5"/>
      <c r="HPL11" s="5"/>
      <c r="HPM11" s="5"/>
      <c r="HPN11" s="5"/>
      <c r="HPO11" s="5"/>
      <c r="HPP11" s="5"/>
      <c r="HPQ11" s="5"/>
      <c r="HPR11" s="5"/>
      <c r="HPS11" s="5"/>
      <c r="HPT11" s="5"/>
      <c r="HPU11" s="5"/>
      <c r="HPV11" s="5"/>
      <c r="HPW11" s="5"/>
      <c r="HPX11" s="5"/>
      <c r="HPY11" s="5"/>
      <c r="HPZ11" s="5"/>
      <c r="HQA11" s="5"/>
      <c r="HQB11" s="5"/>
      <c r="HQC11" s="5"/>
      <c r="HQD11" s="5"/>
      <c r="HQE11" s="5"/>
      <c r="HQF11" s="5"/>
      <c r="HQG11" s="5"/>
      <c r="HQH11" s="5"/>
      <c r="HQI11" s="5"/>
      <c r="HQJ11" s="5"/>
      <c r="HQK11" s="5"/>
      <c r="HQL11" s="5"/>
      <c r="HQM11" s="5"/>
      <c r="HQN11" s="5"/>
      <c r="HQO11" s="5"/>
      <c r="HQP11" s="5"/>
      <c r="HQQ11" s="5"/>
      <c r="HQR11" s="5"/>
      <c r="HQS11" s="5"/>
      <c r="HQT11" s="5"/>
      <c r="HQU11" s="5"/>
      <c r="HQV11" s="5"/>
      <c r="HQW11" s="5"/>
      <c r="HQX11" s="5"/>
      <c r="HQY11" s="5"/>
      <c r="HQZ11" s="5"/>
      <c r="HRA11" s="5"/>
      <c r="HRB11" s="5"/>
      <c r="HRC11" s="5"/>
      <c r="HRD11" s="5"/>
      <c r="HRE11" s="5"/>
      <c r="HRF11" s="5"/>
      <c r="HRG11" s="5"/>
      <c r="HRH11" s="5"/>
      <c r="HRI11" s="5"/>
      <c r="HRJ11" s="5"/>
      <c r="HRK11" s="5"/>
      <c r="HRL11" s="5"/>
      <c r="HRM11" s="5"/>
      <c r="HRN11" s="5"/>
      <c r="HRO11" s="5"/>
      <c r="HRP11" s="5"/>
      <c r="HRQ11" s="5"/>
      <c r="HRR11" s="5"/>
      <c r="HRS11" s="5"/>
      <c r="HRT11" s="5"/>
      <c r="HRU11" s="5"/>
      <c r="HRV11" s="5"/>
      <c r="HRW11" s="5"/>
      <c r="HRX11" s="5"/>
      <c r="HRY11" s="5"/>
      <c r="HRZ11" s="5"/>
      <c r="HSA11" s="5"/>
      <c r="HSB11" s="5"/>
      <c r="HSC11" s="5"/>
      <c r="HSD11" s="5"/>
      <c r="HSE11" s="5"/>
      <c r="HSF11" s="5"/>
      <c r="HSG11" s="5"/>
      <c r="HSH11" s="5"/>
      <c r="HSI11" s="5"/>
      <c r="HSJ11" s="5"/>
      <c r="HSK11" s="5"/>
      <c r="HSL11" s="5"/>
      <c r="HSM11" s="5"/>
      <c r="HSN11" s="5"/>
      <c r="HSO11" s="5"/>
      <c r="HSP11" s="5"/>
      <c r="HSQ11" s="5"/>
      <c r="HSR11" s="5"/>
      <c r="HSS11" s="5"/>
      <c r="HST11" s="5"/>
      <c r="HSU11" s="5"/>
      <c r="HSV11" s="5"/>
      <c r="HSW11" s="5"/>
      <c r="HSX11" s="5"/>
      <c r="HSY11" s="5"/>
      <c r="HSZ11" s="5"/>
      <c r="HTA11" s="5"/>
      <c r="HTB11" s="5"/>
      <c r="HTC11" s="5"/>
      <c r="HTD11" s="5"/>
      <c r="HTE11" s="5"/>
      <c r="HTF11" s="5"/>
      <c r="HTG11" s="5"/>
      <c r="HTH11" s="5"/>
      <c r="HTI11" s="5"/>
      <c r="HTJ11" s="5"/>
      <c r="HTK11" s="5"/>
      <c r="HTL11" s="5"/>
      <c r="HTM11" s="5"/>
      <c r="HTN11" s="5"/>
      <c r="HTO11" s="5"/>
      <c r="HTP11" s="5"/>
      <c r="HTQ11" s="5"/>
      <c r="HTR11" s="5"/>
      <c r="HTS11" s="5"/>
      <c r="HTT11" s="5"/>
      <c r="HTU11" s="5"/>
      <c r="HTV11" s="5"/>
      <c r="HTW11" s="5"/>
      <c r="HTX11" s="5"/>
      <c r="HTY11" s="5"/>
      <c r="HTZ11" s="5"/>
      <c r="HUA11" s="5"/>
      <c r="HUB11" s="5"/>
      <c r="HUC11" s="5"/>
      <c r="HUD11" s="5"/>
      <c r="HUE11" s="5"/>
      <c r="HUF11" s="5"/>
      <c r="HUG11" s="5"/>
      <c r="HUH11" s="5"/>
      <c r="HUI11" s="5"/>
      <c r="HUJ11" s="5"/>
      <c r="HUK11" s="5"/>
      <c r="HUL11" s="5"/>
      <c r="HUM11" s="5"/>
      <c r="HUN11" s="5"/>
      <c r="HUO11" s="5"/>
      <c r="HUP11" s="5"/>
      <c r="HUQ11" s="5"/>
      <c r="HUR11" s="5"/>
      <c r="HUS11" s="5"/>
      <c r="HUT11" s="5"/>
      <c r="HUU11" s="5"/>
      <c r="HUV11" s="5"/>
      <c r="HUW11" s="5"/>
      <c r="HUX11" s="5"/>
      <c r="HUY11" s="5"/>
      <c r="HUZ11" s="5"/>
      <c r="HVA11" s="5"/>
      <c r="HVB11" s="5"/>
      <c r="HVC11" s="5"/>
      <c r="HVD11" s="5"/>
      <c r="HVE11" s="5"/>
      <c r="HVF11" s="5"/>
      <c r="HVG11" s="5"/>
      <c r="HVH11" s="5"/>
      <c r="HVI11" s="5"/>
      <c r="HVJ11" s="5"/>
      <c r="HVK11" s="5"/>
      <c r="HVL11" s="5"/>
      <c r="HVM11" s="5"/>
      <c r="HVN11" s="5"/>
      <c r="HVO11" s="5"/>
      <c r="HVP11" s="5"/>
      <c r="HVQ11" s="5"/>
      <c r="HVR11" s="5"/>
      <c r="HVS11" s="5"/>
      <c r="HVT11" s="5"/>
      <c r="HVU11" s="5"/>
      <c r="HVV11" s="5"/>
      <c r="HVW11" s="5"/>
      <c r="HVX11" s="5"/>
      <c r="HVY11" s="5"/>
      <c r="HVZ11" s="5"/>
      <c r="HWA11" s="5"/>
      <c r="HWB11" s="5"/>
      <c r="HWC11" s="5"/>
      <c r="HWD11" s="5"/>
      <c r="HWE11" s="5"/>
      <c r="HWF11" s="5"/>
      <c r="HWG11" s="5"/>
      <c r="HWH11" s="5"/>
      <c r="HWI11" s="5"/>
      <c r="HWJ11" s="5"/>
      <c r="HWK11" s="5"/>
      <c r="HWL11" s="5"/>
      <c r="HWM11" s="5"/>
      <c r="HWN11" s="5"/>
      <c r="HWO11" s="5"/>
      <c r="HWP11" s="5"/>
      <c r="HWQ11" s="5"/>
      <c r="HWR11" s="5"/>
      <c r="HWS11" s="5"/>
      <c r="HWT11" s="5"/>
      <c r="HWU11" s="5"/>
      <c r="HWV11" s="5"/>
      <c r="HWW11" s="5"/>
      <c r="HWX11" s="5"/>
      <c r="HWY11" s="5"/>
      <c r="HWZ11" s="5"/>
      <c r="HXA11" s="5"/>
      <c r="HXB11" s="5"/>
      <c r="HXC11" s="5"/>
      <c r="HXD11" s="5"/>
      <c r="HXE11" s="5"/>
      <c r="HXF11" s="5"/>
      <c r="HXG11" s="5"/>
      <c r="HXH11" s="5"/>
      <c r="HXI11" s="5"/>
      <c r="HXJ11" s="5"/>
      <c r="HXK11" s="5"/>
      <c r="HXL11" s="5"/>
      <c r="HXM11" s="5"/>
      <c r="HXN11" s="5"/>
      <c r="HXO11" s="5"/>
      <c r="HXP11" s="5"/>
      <c r="HXQ11" s="5"/>
      <c r="HXR11" s="5"/>
      <c r="HXS11" s="5"/>
      <c r="HXT11" s="5"/>
      <c r="HXU11" s="5"/>
      <c r="HXV11" s="5"/>
      <c r="HXW11" s="5"/>
      <c r="HXX11" s="5"/>
      <c r="HXY11" s="5"/>
      <c r="HXZ11" s="5"/>
      <c r="HYA11" s="5"/>
      <c r="HYB11" s="5"/>
      <c r="HYC11" s="5"/>
      <c r="HYD11" s="5"/>
      <c r="HYE11" s="5"/>
      <c r="HYF11" s="5"/>
      <c r="HYG11" s="5"/>
      <c r="HYH11" s="5"/>
      <c r="HYI11" s="5"/>
      <c r="HYJ11" s="5"/>
      <c r="HYK11" s="5"/>
      <c r="HYL11" s="5"/>
      <c r="HYM11" s="5"/>
      <c r="HYN11" s="5"/>
      <c r="HYO11" s="5"/>
      <c r="HYP11" s="5"/>
      <c r="HYQ11" s="5"/>
      <c r="HYR11" s="5"/>
      <c r="HYS11" s="5"/>
      <c r="HYT11" s="5"/>
      <c r="HYU11" s="5"/>
      <c r="HYV11" s="5"/>
      <c r="HYW11" s="5"/>
      <c r="HYX11" s="5"/>
      <c r="HYY11" s="5"/>
      <c r="HYZ11" s="5"/>
      <c r="HZA11" s="5"/>
      <c r="HZB11" s="5"/>
      <c r="HZC11" s="5"/>
      <c r="HZD11" s="5"/>
      <c r="HZE11" s="5"/>
      <c r="HZF11" s="5"/>
      <c r="HZG11" s="5"/>
      <c r="HZH11" s="5"/>
      <c r="HZI11" s="5"/>
      <c r="HZJ11" s="5"/>
      <c r="HZK11" s="5"/>
      <c r="HZL11" s="5"/>
      <c r="HZM11" s="5"/>
      <c r="HZN11" s="5"/>
      <c r="HZO11" s="5"/>
      <c r="HZP11" s="5"/>
      <c r="HZQ11" s="5"/>
      <c r="HZR11" s="5"/>
      <c r="HZS11" s="5"/>
      <c r="HZT11" s="5"/>
      <c r="HZU11" s="5"/>
      <c r="HZV11" s="5"/>
      <c r="HZW11" s="5"/>
      <c r="HZX11" s="5"/>
      <c r="HZY11" s="5"/>
      <c r="HZZ11" s="5"/>
      <c r="IAA11" s="5"/>
      <c r="IAB11" s="5"/>
      <c r="IAC11" s="5"/>
      <c r="IAD11" s="5"/>
      <c r="IAE11" s="5"/>
      <c r="IAF11" s="5"/>
      <c r="IAG11" s="5"/>
      <c r="IAH11" s="5"/>
      <c r="IAI11" s="5"/>
      <c r="IAJ11" s="5"/>
      <c r="IAK11" s="5"/>
      <c r="IAL11" s="5"/>
      <c r="IAM11" s="5"/>
      <c r="IAN11" s="5"/>
      <c r="IAO11" s="5"/>
      <c r="IAP11" s="5"/>
      <c r="IAQ11" s="5"/>
      <c r="IAR11" s="5"/>
      <c r="IAS11" s="5"/>
      <c r="IAT11" s="5"/>
      <c r="IAU11" s="5"/>
      <c r="IAV11" s="5"/>
      <c r="IAW11" s="5"/>
      <c r="IAX11" s="5"/>
      <c r="IAY11" s="5"/>
      <c r="IAZ11" s="5"/>
      <c r="IBA11" s="5"/>
      <c r="IBB11" s="5"/>
      <c r="IBC11" s="5"/>
      <c r="IBD11" s="5"/>
      <c r="IBE11" s="5"/>
      <c r="IBF11" s="5"/>
      <c r="IBG11" s="5"/>
      <c r="IBH11" s="5"/>
      <c r="IBI11" s="5"/>
      <c r="IBJ11" s="5"/>
      <c r="IBK11" s="5"/>
      <c r="IBL11" s="5"/>
      <c r="IBM11" s="5"/>
      <c r="IBN11" s="5"/>
      <c r="IBO11" s="5"/>
      <c r="IBP11" s="5"/>
      <c r="IBQ11" s="5"/>
      <c r="IBR11" s="5"/>
      <c r="IBS11" s="5"/>
      <c r="IBT11" s="5"/>
      <c r="IBU11" s="5"/>
      <c r="IBV11" s="5"/>
      <c r="IBW11" s="5"/>
      <c r="IBX11" s="5"/>
      <c r="IBY11" s="5"/>
      <c r="IBZ11" s="5"/>
      <c r="ICA11" s="5"/>
      <c r="ICB11" s="5"/>
      <c r="ICC11" s="5"/>
      <c r="ICD11" s="5"/>
      <c r="ICE11" s="5"/>
      <c r="ICF11" s="5"/>
      <c r="ICG11" s="5"/>
      <c r="ICH11" s="5"/>
      <c r="ICI11" s="5"/>
      <c r="ICJ11" s="5"/>
      <c r="ICK11" s="5"/>
      <c r="ICL11" s="5"/>
      <c r="ICM11" s="5"/>
      <c r="ICN11" s="5"/>
      <c r="ICO11" s="5"/>
      <c r="ICP11" s="5"/>
      <c r="ICQ11" s="5"/>
      <c r="ICR11" s="5"/>
      <c r="ICS11" s="5"/>
      <c r="ICT11" s="5"/>
      <c r="ICU11" s="5"/>
      <c r="ICV11" s="5"/>
      <c r="ICW11" s="5"/>
      <c r="ICX11" s="5"/>
      <c r="ICY11" s="5"/>
      <c r="ICZ11" s="5"/>
      <c r="IDA11" s="5"/>
      <c r="IDB11" s="5"/>
      <c r="IDC11" s="5"/>
      <c r="IDD11" s="5"/>
      <c r="IDE11" s="5"/>
      <c r="IDF11" s="5"/>
      <c r="IDG11" s="5"/>
      <c r="IDH11" s="5"/>
      <c r="IDI11" s="5"/>
      <c r="IDJ11" s="5"/>
      <c r="IDK11" s="5"/>
      <c r="IDL11" s="5"/>
      <c r="IDM11" s="5"/>
      <c r="IDN11" s="5"/>
      <c r="IDO11" s="5"/>
      <c r="IDP11" s="5"/>
      <c r="IDQ11" s="5"/>
      <c r="IDR11" s="5"/>
      <c r="IDS11" s="5"/>
      <c r="IDT11" s="5"/>
      <c r="IDU11" s="5"/>
      <c r="IDV11" s="5"/>
      <c r="IDW11" s="5"/>
      <c r="IDX11" s="5"/>
      <c r="IDY11" s="5"/>
      <c r="IDZ11" s="5"/>
      <c r="IEA11" s="5"/>
      <c r="IEB11" s="5"/>
      <c r="IEC11" s="5"/>
      <c r="IED11" s="5"/>
      <c r="IEE11" s="5"/>
      <c r="IEF11" s="5"/>
      <c r="IEG11" s="5"/>
      <c r="IEH11" s="5"/>
      <c r="IEI11" s="5"/>
      <c r="IEJ11" s="5"/>
      <c r="IEK11" s="5"/>
      <c r="IEL11" s="5"/>
      <c r="IEM11" s="5"/>
      <c r="IEN11" s="5"/>
      <c r="IEO11" s="5"/>
      <c r="IEP11" s="5"/>
      <c r="IEQ11" s="5"/>
      <c r="IER11" s="5"/>
      <c r="IES11" s="5"/>
      <c r="IET11" s="5"/>
      <c r="IEU11" s="5"/>
      <c r="IEV11" s="5"/>
      <c r="IEW11" s="5"/>
      <c r="IEX11" s="5"/>
      <c r="IEY11" s="5"/>
      <c r="IEZ11" s="5"/>
      <c r="IFA11" s="5"/>
      <c r="IFB11" s="5"/>
      <c r="IFC11" s="5"/>
      <c r="IFD11" s="5"/>
      <c r="IFE11" s="5"/>
      <c r="IFF11" s="5"/>
      <c r="IFG11" s="5"/>
      <c r="IFH11" s="5"/>
      <c r="IFI11" s="5"/>
      <c r="IFJ11" s="5"/>
      <c r="IFK11" s="5"/>
      <c r="IFL11" s="5"/>
      <c r="IFM11" s="5"/>
      <c r="IFN11" s="5"/>
      <c r="IFO11" s="5"/>
      <c r="IFP11" s="5"/>
      <c r="IFQ11" s="5"/>
      <c r="IFR11" s="5"/>
      <c r="IFS11" s="5"/>
      <c r="IFT11" s="5"/>
      <c r="IFU11" s="5"/>
      <c r="IFV11" s="5"/>
      <c r="IFW11" s="5"/>
      <c r="IFX11" s="5"/>
      <c r="IFY11" s="5"/>
      <c r="IFZ11" s="5"/>
      <c r="IGA11" s="5"/>
      <c r="IGB11" s="5"/>
      <c r="IGC11" s="5"/>
      <c r="IGD11" s="5"/>
      <c r="IGE11" s="5"/>
      <c r="IGF11" s="5"/>
      <c r="IGG11" s="5"/>
      <c r="IGH11" s="5"/>
      <c r="IGI11" s="5"/>
      <c r="IGJ11" s="5"/>
      <c r="IGK11" s="5"/>
      <c r="IGL11" s="5"/>
      <c r="IGM11" s="5"/>
      <c r="IGN11" s="5"/>
      <c r="IGO11" s="5"/>
      <c r="IGP11" s="5"/>
      <c r="IGQ11" s="5"/>
      <c r="IGR11" s="5"/>
      <c r="IGS11" s="5"/>
      <c r="IGT11" s="5"/>
      <c r="IGU11" s="5"/>
      <c r="IGV11" s="5"/>
      <c r="IGW11" s="5"/>
      <c r="IGX11" s="5"/>
      <c r="IGY11" s="5"/>
      <c r="IGZ11" s="5"/>
      <c r="IHA11" s="5"/>
      <c r="IHB11" s="5"/>
      <c r="IHC11" s="5"/>
      <c r="IHD11" s="5"/>
      <c r="IHE11" s="5"/>
      <c r="IHF11" s="5"/>
      <c r="IHG11" s="5"/>
      <c r="IHH11" s="5"/>
      <c r="IHI11" s="5"/>
      <c r="IHJ11" s="5"/>
      <c r="IHK11" s="5"/>
      <c r="IHL11" s="5"/>
      <c r="IHM11" s="5"/>
      <c r="IHN11" s="5"/>
      <c r="IHO11" s="5"/>
      <c r="IHP11" s="5"/>
      <c r="IHQ11" s="5"/>
      <c r="IHR11" s="5"/>
      <c r="IHS11" s="5"/>
      <c r="IHT11" s="5"/>
      <c r="IHU11" s="5"/>
      <c r="IHV11" s="5"/>
      <c r="IHW11" s="5"/>
      <c r="IHX11" s="5"/>
      <c r="IHY11" s="5"/>
      <c r="IHZ11" s="5"/>
      <c r="IIA11" s="5"/>
      <c r="IIB11" s="5"/>
      <c r="IIC11" s="5"/>
      <c r="IID11" s="5"/>
      <c r="IIE11" s="5"/>
      <c r="IIF11" s="5"/>
      <c r="IIG11" s="5"/>
      <c r="IIH11" s="5"/>
      <c r="III11" s="5"/>
      <c r="IIJ11" s="5"/>
      <c r="IIK11" s="5"/>
      <c r="IIL11" s="5"/>
      <c r="IIM11" s="5"/>
      <c r="IIN11" s="5"/>
      <c r="IIO11" s="5"/>
      <c r="IIP11" s="5"/>
      <c r="IIQ11" s="5"/>
      <c r="IIR11" s="5"/>
      <c r="IIS11" s="5"/>
      <c r="IIT11" s="5"/>
      <c r="IIU11" s="5"/>
      <c r="IIV11" s="5"/>
      <c r="IIW11" s="5"/>
      <c r="IIX11" s="5"/>
      <c r="IIY11" s="5"/>
      <c r="IIZ11" s="5"/>
      <c r="IJA11" s="5"/>
      <c r="IJB11" s="5"/>
      <c r="IJC11" s="5"/>
      <c r="IJD11" s="5"/>
      <c r="IJE11" s="5"/>
      <c r="IJF11" s="5"/>
      <c r="IJG11" s="5"/>
      <c r="IJH11" s="5"/>
      <c r="IJI11" s="5"/>
      <c r="IJJ11" s="5"/>
      <c r="IJK11" s="5"/>
      <c r="IJL11" s="5"/>
      <c r="IJM11" s="5"/>
      <c r="IJN11" s="5"/>
      <c r="IJO11" s="5"/>
      <c r="IJP11" s="5"/>
      <c r="IJQ11" s="5"/>
      <c r="IJR11" s="5"/>
      <c r="IJS11" s="5"/>
      <c r="IJT11" s="5"/>
      <c r="IJU11" s="5"/>
      <c r="IJV11" s="5"/>
      <c r="IJW11" s="5"/>
      <c r="IJX11" s="5"/>
      <c r="IJY11" s="5"/>
      <c r="IJZ11" s="5"/>
      <c r="IKA11" s="5"/>
      <c r="IKB11" s="5"/>
      <c r="IKC11" s="5"/>
      <c r="IKD11" s="5"/>
      <c r="IKE11" s="5"/>
      <c r="IKF11" s="5"/>
      <c r="IKG11" s="5"/>
      <c r="IKH11" s="5"/>
      <c r="IKI11" s="5"/>
      <c r="IKJ11" s="5"/>
      <c r="IKK11" s="5"/>
      <c r="IKL11" s="5"/>
      <c r="IKM11" s="5"/>
      <c r="IKN11" s="5"/>
      <c r="IKO11" s="5"/>
      <c r="IKP11" s="5"/>
      <c r="IKQ11" s="5"/>
      <c r="IKR11" s="5"/>
      <c r="IKS11" s="5"/>
      <c r="IKT11" s="5"/>
      <c r="IKU11" s="5"/>
      <c r="IKV11" s="5"/>
      <c r="IKW11" s="5"/>
      <c r="IKX11" s="5"/>
      <c r="IKY11" s="5"/>
      <c r="IKZ11" s="5"/>
      <c r="ILA11" s="5"/>
      <c r="ILB11" s="5"/>
      <c r="ILC11" s="5"/>
      <c r="ILD11" s="5"/>
      <c r="ILE11" s="5"/>
      <c r="ILF11" s="5"/>
      <c r="ILG11" s="5"/>
      <c r="ILH11" s="5"/>
      <c r="ILI11" s="5"/>
      <c r="ILJ11" s="5"/>
      <c r="ILK11" s="5"/>
      <c r="ILL11" s="5"/>
      <c r="ILM11" s="5"/>
      <c r="ILN11" s="5"/>
      <c r="ILO11" s="5"/>
      <c r="ILP11" s="5"/>
      <c r="ILQ11" s="5"/>
      <c r="ILR11" s="5"/>
      <c r="ILS11" s="5"/>
      <c r="ILT11" s="5"/>
      <c r="ILU11" s="5"/>
      <c r="ILV11" s="5"/>
      <c r="ILW11" s="5"/>
      <c r="ILX11" s="5"/>
      <c r="ILY11" s="5"/>
      <c r="ILZ11" s="5"/>
      <c r="IMA11" s="5"/>
      <c r="IMB11" s="5"/>
      <c r="IMC11" s="5"/>
      <c r="IMD11" s="5"/>
      <c r="IME11" s="5"/>
      <c r="IMF11" s="5"/>
      <c r="IMG11" s="5"/>
      <c r="IMH11" s="5"/>
      <c r="IMI11" s="5"/>
      <c r="IMJ11" s="5"/>
      <c r="IMK11" s="5"/>
      <c r="IML11" s="5"/>
      <c r="IMM11" s="5"/>
      <c r="IMN11" s="5"/>
      <c r="IMO11" s="5"/>
      <c r="IMP11" s="5"/>
      <c r="IMQ11" s="5"/>
      <c r="IMR11" s="5"/>
      <c r="IMS11" s="5"/>
      <c r="IMT11" s="5"/>
      <c r="IMU11" s="5"/>
      <c r="IMV11" s="5"/>
      <c r="IMW11" s="5"/>
      <c r="IMX11" s="5"/>
      <c r="IMY11" s="5"/>
      <c r="IMZ11" s="5"/>
      <c r="INA11" s="5"/>
      <c r="INB11" s="5"/>
      <c r="INC11" s="5"/>
      <c r="IND11" s="5"/>
      <c r="INE11" s="5"/>
      <c r="INF11" s="5"/>
      <c r="ING11" s="5"/>
      <c r="INH11" s="5"/>
      <c r="INI11" s="5"/>
      <c r="INJ11" s="5"/>
      <c r="INK11" s="5"/>
      <c r="INL11" s="5"/>
      <c r="INM11" s="5"/>
      <c r="INN11" s="5"/>
      <c r="INO11" s="5"/>
      <c r="INP11" s="5"/>
      <c r="INQ11" s="5"/>
      <c r="INR11" s="5"/>
      <c r="INS11" s="5"/>
      <c r="INT11" s="5"/>
      <c r="INU11" s="5"/>
      <c r="INV11" s="5"/>
      <c r="INW11" s="5"/>
      <c r="INX11" s="5"/>
      <c r="INY11" s="5"/>
      <c r="INZ11" s="5"/>
      <c r="IOA11" s="5"/>
      <c r="IOB11" s="5"/>
      <c r="IOC11" s="5"/>
      <c r="IOD11" s="5"/>
      <c r="IOE11" s="5"/>
      <c r="IOF11" s="5"/>
      <c r="IOG11" s="5"/>
      <c r="IOH11" s="5"/>
      <c r="IOI11" s="5"/>
      <c r="IOJ11" s="5"/>
      <c r="IOK11" s="5"/>
      <c r="IOL11" s="5"/>
      <c r="IOM11" s="5"/>
      <c r="ION11" s="5"/>
      <c r="IOO11" s="5"/>
      <c r="IOP11" s="5"/>
      <c r="IOQ11" s="5"/>
      <c r="IOR11" s="5"/>
      <c r="IOS11" s="5"/>
      <c r="IOT11" s="5"/>
      <c r="IOU11" s="5"/>
      <c r="IOV11" s="5"/>
      <c r="IOW11" s="5"/>
      <c r="IOX11" s="5"/>
      <c r="IOY11" s="5"/>
      <c r="IOZ11" s="5"/>
      <c r="IPA11" s="5"/>
      <c r="IPB11" s="5"/>
      <c r="IPC11" s="5"/>
      <c r="IPD11" s="5"/>
      <c r="IPE11" s="5"/>
      <c r="IPF11" s="5"/>
      <c r="IPG11" s="5"/>
      <c r="IPH11" s="5"/>
      <c r="IPI11" s="5"/>
      <c r="IPJ11" s="5"/>
      <c r="IPK11" s="5"/>
      <c r="IPL11" s="5"/>
      <c r="IPM11" s="5"/>
      <c r="IPN11" s="5"/>
      <c r="IPO11" s="5"/>
      <c r="IPP11" s="5"/>
      <c r="IPQ11" s="5"/>
      <c r="IPR11" s="5"/>
      <c r="IPS11" s="5"/>
      <c r="IPT11" s="5"/>
      <c r="IPU11" s="5"/>
      <c r="IPV11" s="5"/>
      <c r="IPW11" s="5"/>
      <c r="IPX11" s="5"/>
      <c r="IPY11" s="5"/>
      <c r="IPZ11" s="5"/>
      <c r="IQA11" s="5"/>
      <c r="IQB11" s="5"/>
      <c r="IQC11" s="5"/>
      <c r="IQD11" s="5"/>
      <c r="IQE11" s="5"/>
      <c r="IQF11" s="5"/>
      <c r="IQG11" s="5"/>
      <c r="IQH11" s="5"/>
      <c r="IQI11" s="5"/>
      <c r="IQJ11" s="5"/>
      <c r="IQK11" s="5"/>
      <c r="IQL11" s="5"/>
      <c r="IQM11" s="5"/>
      <c r="IQN11" s="5"/>
      <c r="IQO11" s="5"/>
      <c r="IQP11" s="5"/>
      <c r="IQQ11" s="5"/>
      <c r="IQR11" s="5"/>
      <c r="IQS11" s="5"/>
      <c r="IQT11" s="5"/>
      <c r="IQU11" s="5"/>
      <c r="IQV11" s="5"/>
      <c r="IQW11" s="5"/>
      <c r="IQX11" s="5"/>
      <c r="IQY11" s="5"/>
      <c r="IQZ11" s="5"/>
      <c r="IRA11" s="5"/>
      <c r="IRB11" s="5"/>
      <c r="IRC11" s="5"/>
      <c r="IRD11" s="5"/>
      <c r="IRE11" s="5"/>
      <c r="IRF11" s="5"/>
      <c r="IRG11" s="5"/>
      <c r="IRH11" s="5"/>
      <c r="IRI11" s="5"/>
      <c r="IRJ11" s="5"/>
      <c r="IRK11" s="5"/>
      <c r="IRL11" s="5"/>
      <c r="IRM11" s="5"/>
      <c r="IRN11" s="5"/>
      <c r="IRO11" s="5"/>
      <c r="IRP11" s="5"/>
      <c r="IRQ11" s="5"/>
      <c r="IRR11" s="5"/>
      <c r="IRS11" s="5"/>
      <c r="IRT11" s="5"/>
      <c r="IRU11" s="5"/>
      <c r="IRV11" s="5"/>
      <c r="IRW11" s="5"/>
      <c r="IRX11" s="5"/>
      <c r="IRY11" s="5"/>
      <c r="IRZ11" s="5"/>
      <c r="ISA11" s="5"/>
      <c r="ISB11" s="5"/>
      <c r="ISC11" s="5"/>
      <c r="ISD11" s="5"/>
      <c r="ISE11" s="5"/>
      <c r="ISF11" s="5"/>
      <c r="ISG11" s="5"/>
      <c r="ISH11" s="5"/>
      <c r="ISI11" s="5"/>
      <c r="ISJ11" s="5"/>
      <c r="ISK11" s="5"/>
      <c r="ISL11" s="5"/>
      <c r="ISM11" s="5"/>
      <c r="ISN11" s="5"/>
      <c r="ISO11" s="5"/>
      <c r="ISP11" s="5"/>
      <c r="ISQ11" s="5"/>
      <c r="ISR11" s="5"/>
      <c r="ISS11" s="5"/>
      <c r="IST11" s="5"/>
      <c r="ISU11" s="5"/>
      <c r="ISV11" s="5"/>
      <c r="ISW11" s="5"/>
      <c r="ISX11" s="5"/>
      <c r="ISY11" s="5"/>
      <c r="ISZ11" s="5"/>
      <c r="ITA11" s="5"/>
      <c r="ITB11" s="5"/>
      <c r="ITC11" s="5"/>
      <c r="ITD11" s="5"/>
      <c r="ITE11" s="5"/>
      <c r="ITF11" s="5"/>
      <c r="ITG11" s="5"/>
      <c r="ITH11" s="5"/>
      <c r="ITI11" s="5"/>
      <c r="ITJ11" s="5"/>
      <c r="ITK11" s="5"/>
      <c r="ITL11" s="5"/>
      <c r="ITM11" s="5"/>
      <c r="ITN11" s="5"/>
      <c r="ITO11" s="5"/>
      <c r="ITP11" s="5"/>
      <c r="ITQ11" s="5"/>
      <c r="ITR11" s="5"/>
      <c r="ITS11" s="5"/>
      <c r="ITT11" s="5"/>
      <c r="ITU11" s="5"/>
      <c r="ITV11" s="5"/>
      <c r="ITW11" s="5"/>
      <c r="ITX11" s="5"/>
      <c r="ITY11" s="5"/>
      <c r="ITZ11" s="5"/>
      <c r="IUA11" s="5"/>
      <c r="IUB11" s="5"/>
      <c r="IUC11" s="5"/>
      <c r="IUD11" s="5"/>
      <c r="IUE11" s="5"/>
      <c r="IUF11" s="5"/>
      <c r="IUG11" s="5"/>
      <c r="IUH11" s="5"/>
      <c r="IUI11" s="5"/>
      <c r="IUJ11" s="5"/>
      <c r="IUK11" s="5"/>
      <c r="IUL11" s="5"/>
      <c r="IUM11" s="5"/>
      <c r="IUN11" s="5"/>
      <c r="IUO11" s="5"/>
      <c r="IUP11" s="5"/>
      <c r="IUQ11" s="5"/>
      <c r="IUR11" s="5"/>
      <c r="IUS11" s="5"/>
      <c r="IUT11" s="5"/>
      <c r="IUU11" s="5"/>
      <c r="IUV11" s="5"/>
      <c r="IUW11" s="5"/>
      <c r="IUX11" s="5"/>
      <c r="IUY11" s="5"/>
      <c r="IUZ11" s="5"/>
      <c r="IVA11" s="5"/>
      <c r="IVB11" s="5"/>
      <c r="IVC11" s="5"/>
      <c r="IVD11" s="5"/>
      <c r="IVE11" s="5"/>
      <c r="IVF11" s="5"/>
      <c r="IVG11" s="5"/>
      <c r="IVH11" s="5"/>
      <c r="IVI11" s="5"/>
      <c r="IVJ11" s="5"/>
      <c r="IVK11" s="5"/>
      <c r="IVL11" s="5"/>
      <c r="IVM11" s="5"/>
      <c r="IVN11" s="5"/>
      <c r="IVO11" s="5"/>
      <c r="IVP11" s="5"/>
      <c r="IVQ11" s="5"/>
      <c r="IVR11" s="5"/>
      <c r="IVS11" s="5"/>
      <c r="IVT11" s="5"/>
      <c r="IVU11" s="5"/>
      <c r="IVV11" s="5"/>
      <c r="IVW11" s="5"/>
      <c r="IVX11" s="5"/>
      <c r="IVY11" s="5"/>
      <c r="IVZ11" s="5"/>
      <c r="IWA11" s="5"/>
      <c r="IWB11" s="5"/>
      <c r="IWC11" s="5"/>
      <c r="IWD11" s="5"/>
      <c r="IWE11" s="5"/>
      <c r="IWF11" s="5"/>
      <c r="IWG11" s="5"/>
      <c r="IWH11" s="5"/>
      <c r="IWI11" s="5"/>
      <c r="IWJ11" s="5"/>
      <c r="IWK11" s="5"/>
      <c r="IWL11" s="5"/>
      <c r="IWM11" s="5"/>
      <c r="IWN11" s="5"/>
      <c r="IWO11" s="5"/>
      <c r="IWP11" s="5"/>
      <c r="IWQ11" s="5"/>
      <c r="IWR11" s="5"/>
      <c r="IWS11" s="5"/>
      <c r="IWT11" s="5"/>
      <c r="IWU11" s="5"/>
      <c r="IWV11" s="5"/>
      <c r="IWW11" s="5"/>
      <c r="IWX11" s="5"/>
      <c r="IWY11" s="5"/>
      <c r="IWZ11" s="5"/>
      <c r="IXA11" s="5"/>
      <c r="IXB11" s="5"/>
      <c r="IXC11" s="5"/>
      <c r="IXD11" s="5"/>
      <c r="IXE11" s="5"/>
      <c r="IXF11" s="5"/>
      <c r="IXG11" s="5"/>
      <c r="IXH11" s="5"/>
      <c r="IXI11" s="5"/>
      <c r="IXJ11" s="5"/>
      <c r="IXK11" s="5"/>
      <c r="IXL11" s="5"/>
      <c r="IXM11" s="5"/>
      <c r="IXN11" s="5"/>
      <c r="IXO11" s="5"/>
      <c r="IXP11" s="5"/>
      <c r="IXQ11" s="5"/>
      <c r="IXR11" s="5"/>
      <c r="IXS11" s="5"/>
      <c r="IXT11" s="5"/>
      <c r="IXU11" s="5"/>
      <c r="IXV11" s="5"/>
      <c r="IXW11" s="5"/>
      <c r="IXX11" s="5"/>
      <c r="IXY11" s="5"/>
      <c r="IXZ11" s="5"/>
      <c r="IYA11" s="5"/>
      <c r="IYB11" s="5"/>
      <c r="IYC11" s="5"/>
      <c r="IYD11" s="5"/>
      <c r="IYE11" s="5"/>
      <c r="IYF11" s="5"/>
      <c r="IYG11" s="5"/>
      <c r="IYH11" s="5"/>
      <c r="IYI11" s="5"/>
      <c r="IYJ11" s="5"/>
      <c r="IYK11" s="5"/>
      <c r="IYL11" s="5"/>
      <c r="IYM11" s="5"/>
      <c r="IYN11" s="5"/>
      <c r="IYO11" s="5"/>
      <c r="IYP11" s="5"/>
      <c r="IYQ11" s="5"/>
      <c r="IYR11" s="5"/>
      <c r="IYS11" s="5"/>
      <c r="IYT11" s="5"/>
      <c r="IYU11" s="5"/>
      <c r="IYV11" s="5"/>
      <c r="IYW11" s="5"/>
      <c r="IYX11" s="5"/>
      <c r="IYY11" s="5"/>
      <c r="IYZ11" s="5"/>
      <c r="IZA11" s="5"/>
      <c r="IZB11" s="5"/>
      <c r="IZC11" s="5"/>
      <c r="IZD11" s="5"/>
      <c r="IZE11" s="5"/>
      <c r="IZF11" s="5"/>
      <c r="IZG11" s="5"/>
      <c r="IZH11" s="5"/>
      <c r="IZI11" s="5"/>
      <c r="IZJ11" s="5"/>
      <c r="IZK11" s="5"/>
      <c r="IZL11" s="5"/>
      <c r="IZM11" s="5"/>
      <c r="IZN11" s="5"/>
      <c r="IZO11" s="5"/>
      <c r="IZP11" s="5"/>
      <c r="IZQ11" s="5"/>
      <c r="IZR11" s="5"/>
      <c r="IZS11" s="5"/>
      <c r="IZT11" s="5"/>
      <c r="IZU11" s="5"/>
      <c r="IZV11" s="5"/>
      <c r="IZW11" s="5"/>
      <c r="IZX11" s="5"/>
      <c r="IZY11" s="5"/>
      <c r="IZZ11" s="5"/>
      <c r="JAA11" s="5"/>
      <c r="JAB11" s="5"/>
      <c r="JAC11" s="5"/>
      <c r="JAD11" s="5"/>
      <c r="JAE11" s="5"/>
      <c r="JAF11" s="5"/>
      <c r="JAG11" s="5"/>
      <c r="JAH11" s="5"/>
      <c r="JAI11" s="5"/>
      <c r="JAJ11" s="5"/>
      <c r="JAK11" s="5"/>
      <c r="JAL11" s="5"/>
      <c r="JAM11" s="5"/>
      <c r="JAN11" s="5"/>
      <c r="JAO11" s="5"/>
      <c r="JAP11" s="5"/>
      <c r="JAQ11" s="5"/>
      <c r="JAR11" s="5"/>
      <c r="JAS11" s="5"/>
      <c r="JAT11" s="5"/>
      <c r="JAU11" s="5"/>
      <c r="JAV11" s="5"/>
      <c r="JAW11" s="5"/>
      <c r="JAX11" s="5"/>
      <c r="JAY11" s="5"/>
      <c r="JAZ11" s="5"/>
      <c r="JBA11" s="5"/>
      <c r="JBB11" s="5"/>
      <c r="JBC11" s="5"/>
      <c r="JBD11" s="5"/>
      <c r="JBE11" s="5"/>
      <c r="JBF11" s="5"/>
      <c r="JBG11" s="5"/>
      <c r="JBH11" s="5"/>
      <c r="JBI11" s="5"/>
      <c r="JBJ11" s="5"/>
      <c r="JBK11" s="5"/>
      <c r="JBL11" s="5"/>
      <c r="JBM11" s="5"/>
      <c r="JBN11" s="5"/>
      <c r="JBO11" s="5"/>
      <c r="JBP11" s="5"/>
      <c r="JBQ11" s="5"/>
      <c r="JBR11" s="5"/>
      <c r="JBS11" s="5"/>
      <c r="JBT11" s="5"/>
      <c r="JBU11" s="5"/>
      <c r="JBV11" s="5"/>
      <c r="JBW11" s="5"/>
      <c r="JBX11" s="5"/>
      <c r="JBY11" s="5"/>
      <c r="JBZ11" s="5"/>
      <c r="JCA11" s="5"/>
      <c r="JCB11" s="5"/>
      <c r="JCC11" s="5"/>
      <c r="JCD11" s="5"/>
      <c r="JCE11" s="5"/>
      <c r="JCF11" s="5"/>
      <c r="JCG11" s="5"/>
      <c r="JCH11" s="5"/>
      <c r="JCI11" s="5"/>
      <c r="JCJ11" s="5"/>
      <c r="JCK11" s="5"/>
      <c r="JCL11" s="5"/>
      <c r="JCM11" s="5"/>
      <c r="JCN11" s="5"/>
      <c r="JCO11" s="5"/>
      <c r="JCP11" s="5"/>
      <c r="JCQ11" s="5"/>
      <c r="JCR11" s="5"/>
      <c r="JCS11" s="5"/>
      <c r="JCT11" s="5"/>
      <c r="JCU11" s="5"/>
      <c r="JCV11" s="5"/>
      <c r="JCW11" s="5"/>
      <c r="JCX11" s="5"/>
      <c r="JCY11" s="5"/>
      <c r="JCZ11" s="5"/>
      <c r="JDA11" s="5"/>
      <c r="JDB11" s="5"/>
      <c r="JDC11" s="5"/>
      <c r="JDD11" s="5"/>
      <c r="JDE11" s="5"/>
      <c r="JDF11" s="5"/>
      <c r="JDG11" s="5"/>
      <c r="JDH11" s="5"/>
      <c r="JDI11" s="5"/>
      <c r="JDJ11" s="5"/>
      <c r="JDK11" s="5"/>
      <c r="JDL11" s="5"/>
      <c r="JDM11" s="5"/>
      <c r="JDN11" s="5"/>
      <c r="JDO11" s="5"/>
      <c r="JDP11" s="5"/>
      <c r="JDQ11" s="5"/>
      <c r="JDR11" s="5"/>
      <c r="JDS11" s="5"/>
      <c r="JDT11" s="5"/>
      <c r="JDU11" s="5"/>
      <c r="JDV11" s="5"/>
      <c r="JDW11" s="5"/>
      <c r="JDX11" s="5"/>
      <c r="JDY11" s="5"/>
      <c r="JDZ11" s="5"/>
      <c r="JEA11" s="5"/>
      <c r="JEB11" s="5"/>
      <c r="JEC11" s="5"/>
      <c r="JED11" s="5"/>
      <c r="JEE11" s="5"/>
      <c r="JEF11" s="5"/>
      <c r="JEG11" s="5"/>
      <c r="JEH11" s="5"/>
      <c r="JEI11" s="5"/>
      <c r="JEJ11" s="5"/>
      <c r="JEK11" s="5"/>
      <c r="JEL11" s="5"/>
      <c r="JEM11" s="5"/>
      <c r="JEN11" s="5"/>
      <c r="JEO11" s="5"/>
      <c r="JEP11" s="5"/>
      <c r="JEQ11" s="5"/>
      <c r="JER11" s="5"/>
      <c r="JES11" s="5"/>
      <c r="JET11" s="5"/>
      <c r="JEU11" s="5"/>
      <c r="JEV11" s="5"/>
      <c r="JEW11" s="5"/>
      <c r="JEX11" s="5"/>
      <c r="JEY11" s="5"/>
      <c r="JEZ11" s="5"/>
      <c r="JFA11" s="5"/>
      <c r="JFB11" s="5"/>
      <c r="JFC11" s="5"/>
      <c r="JFD11" s="5"/>
      <c r="JFE11" s="5"/>
      <c r="JFF11" s="5"/>
      <c r="JFG11" s="5"/>
      <c r="JFH11" s="5"/>
      <c r="JFI11" s="5"/>
      <c r="JFJ11" s="5"/>
      <c r="JFK11" s="5"/>
      <c r="JFL11" s="5"/>
      <c r="JFM11" s="5"/>
      <c r="JFN11" s="5"/>
      <c r="JFO11" s="5"/>
      <c r="JFP11" s="5"/>
      <c r="JFQ11" s="5"/>
      <c r="JFR11" s="5"/>
      <c r="JFS11" s="5"/>
      <c r="JFT11" s="5"/>
      <c r="JFU11" s="5"/>
      <c r="JFV11" s="5"/>
      <c r="JFW11" s="5"/>
      <c r="JFX11" s="5"/>
      <c r="JFY11" s="5"/>
      <c r="JFZ11" s="5"/>
      <c r="JGA11" s="5"/>
      <c r="JGB11" s="5"/>
      <c r="JGC11" s="5"/>
      <c r="JGD11" s="5"/>
      <c r="JGE11" s="5"/>
      <c r="JGF11" s="5"/>
      <c r="JGG11" s="5"/>
      <c r="JGH11" s="5"/>
      <c r="JGI11" s="5"/>
      <c r="JGJ11" s="5"/>
      <c r="JGK11" s="5"/>
      <c r="JGL11" s="5"/>
      <c r="JGM11" s="5"/>
      <c r="JGN11" s="5"/>
      <c r="JGO11" s="5"/>
      <c r="JGP11" s="5"/>
      <c r="JGQ11" s="5"/>
      <c r="JGR11" s="5"/>
      <c r="JGS11" s="5"/>
      <c r="JGT11" s="5"/>
      <c r="JGU11" s="5"/>
      <c r="JGV11" s="5"/>
      <c r="JGW11" s="5"/>
      <c r="JGX11" s="5"/>
      <c r="JGY11" s="5"/>
      <c r="JGZ11" s="5"/>
      <c r="JHA11" s="5"/>
      <c r="JHB11" s="5"/>
      <c r="JHC11" s="5"/>
      <c r="JHD11" s="5"/>
      <c r="JHE11" s="5"/>
      <c r="JHF11" s="5"/>
      <c r="JHG11" s="5"/>
      <c r="JHH11" s="5"/>
      <c r="JHI11" s="5"/>
      <c r="JHJ11" s="5"/>
      <c r="JHK11" s="5"/>
      <c r="JHL11" s="5"/>
      <c r="JHM11" s="5"/>
      <c r="JHN11" s="5"/>
      <c r="JHO11" s="5"/>
      <c r="JHP11" s="5"/>
      <c r="JHQ11" s="5"/>
      <c r="JHR11" s="5"/>
      <c r="JHS11" s="5"/>
      <c r="JHT11" s="5"/>
      <c r="JHU11" s="5"/>
      <c r="JHV11" s="5"/>
      <c r="JHW11" s="5"/>
      <c r="JHX11" s="5"/>
      <c r="JHY11" s="5"/>
      <c r="JHZ11" s="5"/>
      <c r="JIA11" s="5"/>
      <c r="JIB11" s="5"/>
      <c r="JIC11" s="5"/>
      <c r="JID11" s="5"/>
      <c r="JIE11" s="5"/>
      <c r="JIF11" s="5"/>
      <c r="JIG11" s="5"/>
      <c r="JIH11" s="5"/>
      <c r="JII11" s="5"/>
      <c r="JIJ11" s="5"/>
      <c r="JIK11" s="5"/>
      <c r="JIL11" s="5"/>
      <c r="JIM11" s="5"/>
      <c r="JIN11" s="5"/>
      <c r="JIO11" s="5"/>
      <c r="JIP11" s="5"/>
      <c r="JIQ11" s="5"/>
      <c r="JIR11" s="5"/>
      <c r="JIS11" s="5"/>
      <c r="JIT11" s="5"/>
      <c r="JIU11" s="5"/>
      <c r="JIV11" s="5"/>
      <c r="JIW11" s="5"/>
      <c r="JIX11" s="5"/>
      <c r="JIY11" s="5"/>
      <c r="JIZ11" s="5"/>
      <c r="JJA11" s="5"/>
      <c r="JJB11" s="5"/>
      <c r="JJC11" s="5"/>
      <c r="JJD11" s="5"/>
      <c r="JJE11" s="5"/>
      <c r="JJF11" s="5"/>
      <c r="JJG11" s="5"/>
      <c r="JJH11" s="5"/>
      <c r="JJI11" s="5"/>
      <c r="JJJ11" s="5"/>
      <c r="JJK11" s="5"/>
      <c r="JJL11" s="5"/>
      <c r="JJM11" s="5"/>
      <c r="JJN11" s="5"/>
      <c r="JJO11" s="5"/>
      <c r="JJP11" s="5"/>
      <c r="JJQ11" s="5"/>
      <c r="JJR11" s="5"/>
      <c r="JJS11" s="5"/>
      <c r="JJT11" s="5"/>
      <c r="JJU11" s="5"/>
      <c r="JJV11" s="5"/>
      <c r="JJW11" s="5"/>
      <c r="JJX11" s="5"/>
      <c r="JJY11" s="5"/>
      <c r="JJZ11" s="5"/>
      <c r="JKA11" s="5"/>
      <c r="JKB11" s="5"/>
      <c r="JKC11" s="5"/>
      <c r="JKD11" s="5"/>
      <c r="JKE11" s="5"/>
      <c r="JKF11" s="5"/>
      <c r="JKG11" s="5"/>
      <c r="JKH11" s="5"/>
      <c r="JKI11" s="5"/>
      <c r="JKJ11" s="5"/>
      <c r="JKK11" s="5"/>
      <c r="JKL11" s="5"/>
      <c r="JKM11" s="5"/>
      <c r="JKN11" s="5"/>
      <c r="JKO11" s="5"/>
      <c r="JKP11" s="5"/>
      <c r="JKQ11" s="5"/>
      <c r="JKR11" s="5"/>
      <c r="JKS11" s="5"/>
      <c r="JKT11" s="5"/>
      <c r="JKU11" s="5"/>
      <c r="JKV11" s="5"/>
      <c r="JKW11" s="5"/>
      <c r="JKX11" s="5"/>
      <c r="JKY11" s="5"/>
      <c r="JKZ11" s="5"/>
      <c r="JLA11" s="5"/>
      <c r="JLB11" s="5"/>
      <c r="JLC11" s="5"/>
      <c r="JLD11" s="5"/>
      <c r="JLE11" s="5"/>
      <c r="JLF11" s="5"/>
      <c r="JLG11" s="5"/>
      <c r="JLH11" s="5"/>
      <c r="JLI11" s="5"/>
      <c r="JLJ11" s="5"/>
      <c r="JLK11" s="5"/>
      <c r="JLL11" s="5"/>
      <c r="JLM11" s="5"/>
      <c r="JLN11" s="5"/>
      <c r="JLO11" s="5"/>
      <c r="JLP11" s="5"/>
      <c r="JLQ11" s="5"/>
      <c r="JLR11" s="5"/>
      <c r="JLS11" s="5"/>
      <c r="JLT11" s="5"/>
      <c r="JLU11" s="5"/>
      <c r="JLV11" s="5"/>
      <c r="JLW11" s="5"/>
      <c r="JLX11" s="5"/>
      <c r="JLY11" s="5"/>
      <c r="JLZ11" s="5"/>
      <c r="JMA11" s="5"/>
      <c r="JMB11" s="5"/>
      <c r="JMC11" s="5"/>
      <c r="JMD11" s="5"/>
      <c r="JME11" s="5"/>
      <c r="JMF11" s="5"/>
      <c r="JMG11" s="5"/>
      <c r="JMH11" s="5"/>
      <c r="JMI11" s="5"/>
      <c r="JMJ11" s="5"/>
      <c r="JMK11" s="5"/>
      <c r="JML11" s="5"/>
      <c r="JMM11" s="5"/>
      <c r="JMN11" s="5"/>
      <c r="JMO11" s="5"/>
      <c r="JMP11" s="5"/>
      <c r="JMQ11" s="5"/>
      <c r="JMR11" s="5"/>
      <c r="JMS11" s="5"/>
      <c r="JMT11" s="5"/>
      <c r="JMU11" s="5"/>
      <c r="JMV11" s="5"/>
      <c r="JMW11" s="5"/>
      <c r="JMX11" s="5"/>
      <c r="JMY11" s="5"/>
      <c r="JMZ11" s="5"/>
      <c r="JNA11" s="5"/>
      <c r="JNB11" s="5"/>
      <c r="JNC11" s="5"/>
      <c r="JND11" s="5"/>
      <c r="JNE11" s="5"/>
      <c r="JNF11" s="5"/>
      <c r="JNG11" s="5"/>
      <c r="JNH11" s="5"/>
      <c r="JNI11" s="5"/>
      <c r="JNJ11" s="5"/>
      <c r="JNK11" s="5"/>
      <c r="JNL11" s="5"/>
      <c r="JNM11" s="5"/>
      <c r="JNN11" s="5"/>
      <c r="JNO11" s="5"/>
      <c r="JNP11" s="5"/>
      <c r="JNQ11" s="5"/>
      <c r="JNR11" s="5"/>
      <c r="JNS11" s="5"/>
      <c r="JNT11" s="5"/>
      <c r="JNU11" s="5"/>
      <c r="JNV11" s="5"/>
      <c r="JNW11" s="5"/>
      <c r="JNX11" s="5"/>
      <c r="JNY11" s="5"/>
      <c r="JNZ11" s="5"/>
      <c r="JOA11" s="5"/>
      <c r="JOB11" s="5"/>
      <c r="JOC11" s="5"/>
      <c r="JOD11" s="5"/>
      <c r="JOE11" s="5"/>
      <c r="JOF11" s="5"/>
      <c r="JOG11" s="5"/>
      <c r="JOH11" s="5"/>
      <c r="JOI11" s="5"/>
      <c r="JOJ11" s="5"/>
      <c r="JOK11" s="5"/>
      <c r="JOL11" s="5"/>
      <c r="JOM11" s="5"/>
      <c r="JON11" s="5"/>
      <c r="JOO11" s="5"/>
      <c r="JOP11" s="5"/>
      <c r="JOQ11" s="5"/>
      <c r="JOR11" s="5"/>
      <c r="JOS11" s="5"/>
      <c r="JOT11" s="5"/>
      <c r="JOU11" s="5"/>
      <c r="JOV11" s="5"/>
      <c r="JOW11" s="5"/>
      <c r="JOX11" s="5"/>
      <c r="JOY11" s="5"/>
      <c r="JOZ11" s="5"/>
      <c r="JPA11" s="5"/>
      <c r="JPB11" s="5"/>
      <c r="JPC11" s="5"/>
      <c r="JPD11" s="5"/>
      <c r="JPE11" s="5"/>
      <c r="JPF11" s="5"/>
      <c r="JPG11" s="5"/>
      <c r="JPH11" s="5"/>
      <c r="JPI11" s="5"/>
      <c r="JPJ11" s="5"/>
      <c r="JPK11" s="5"/>
      <c r="JPL11" s="5"/>
      <c r="JPM11" s="5"/>
      <c r="JPN11" s="5"/>
      <c r="JPO11" s="5"/>
      <c r="JPP11" s="5"/>
      <c r="JPQ11" s="5"/>
      <c r="JPR11" s="5"/>
      <c r="JPS11" s="5"/>
      <c r="JPT11" s="5"/>
      <c r="JPU11" s="5"/>
      <c r="JPV11" s="5"/>
      <c r="JPW11" s="5"/>
      <c r="JPX11" s="5"/>
      <c r="JPY11" s="5"/>
      <c r="JPZ11" s="5"/>
      <c r="JQA11" s="5"/>
      <c r="JQB11" s="5"/>
      <c r="JQC11" s="5"/>
      <c r="JQD11" s="5"/>
      <c r="JQE11" s="5"/>
      <c r="JQF11" s="5"/>
      <c r="JQG11" s="5"/>
      <c r="JQH11" s="5"/>
      <c r="JQI11" s="5"/>
      <c r="JQJ11" s="5"/>
      <c r="JQK11" s="5"/>
      <c r="JQL11" s="5"/>
      <c r="JQM11" s="5"/>
      <c r="JQN11" s="5"/>
      <c r="JQO11" s="5"/>
      <c r="JQP11" s="5"/>
      <c r="JQQ11" s="5"/>
      <c r="JQR11" s="5"/>
      <c r="JQS11" s="5"/>
      <c r="JQT11" s="5"/>
      <c r="JQU11" s="5"/>
      <c r="JQV11" s="5"/>
      <c r="JQW11" s="5"/>
      <c r="JQX11" s="5"/>
      <c r="JQY11" s="5"/>
      <c r="JQZ11" s="5"/>
      <c r="JRA11" s="5"/>
      <c r="JRB11" s="5"/>
      <c r="JRC11" s="5"/>
      <c r="JRD11" s="5"/>
      <c r="JRE11" s="5"/>
      <c r="JRF11" s="5"/>
      <c r="JRG11" s="5"/>
      <c r="JRH11" s="5"/>
      <c r="JRI11" s="5"/>
      <c r="JRJ11" s="5"/>
      <c r="JRK11" s="5"/>
      <c r="JRL11" s="5"/>
      <c r="JRM11" s="5"/>
      <c r="JRN11" s="5"/>
      <c r="JRO11" s="5"/>
      <c r="JRP11" s="5"/>
      <c r="JRQ11" s="5"/>
      <c r="JRR11" s="5"/>
      <c r="JRS11" s="5"/>
      <c r="JRT11" s="5"/>
      <c r="JRU11" s="5"/>
      <c r="JRV11" s="5"/>
      <c r="JRW11" s="5"/>
      <c r="JRX11" s="5"/>
      <c r="JRY11" s="5"/>
      <c r="JRZ11" s="5"/>
      <c r="JSA11" s="5"/>
      <c r="JSB11" s="5"/>
      <c r="JSC11" s="5"/>
      <c r="JSD11" s="5"/>
      <c r="JSE11" s="5"/>
      <c r="JSF11" s="5"/>
      <c r="JSG11" s="5"/>
      <c r="JSH11" s="5"/>
      <c r="JSI11" s="5"/>
      <c r="JSJ11" s="5"/>
      <c r="JSK11" s="5"/>
      <c r="JSL11" s="5"/>
      <c r="JSM11" s="5"/>
      <c r="JSN11" s="5"/>
      <c r="JSO11" s="5"/>
      <c r="JSP11" s="5"/>
      <c r="JSQ11" s="5"/>
      <c r="JSR11" s="5"/>
      <c r="JSS11" s="5"/>
      <c r="JST11" s="5"/>
      <c r="JSU11" s="5"/>
      <c r="JSV11" s="5"/>
      <c r="JSW11" s="5"/>
      <c r="JSX11" s="5"/>
      <c r="JSY11" s="5"/>
      <c r="JSZ11" s="5"/>
      <c r="JTA11" s="5"/>
      <c r="JTB11" s="5"/>
      <c r="JTC11" s="5"/>
      <c r="JTD11" s="5"/>
      <c r="JTE11" s="5"/>
      <c r="JTF11" s="5"/>
      <c r="JTG11" s="5"/>
      <c r="JTH11" s="5"/>
      <c r="JTI11" s="5"/>
      <c r="JTJ11" s="5"/>
      <c r="JTK11" s="5"/>
      <c r="JTL11" s="5"/>
      <c r="JTM11" s="5"/>
      <c r="JTN11" s="5"/>
      <c r="JTO11" s="5"/>
      <c r="JTP11" s="5"/>
      <c r="JTQ11" s="5"/>
      <c r="JTR11" s="5"/>
      <c r="JTS11" s="5"/>
      <c r="JTT11" s="5"/>
      <c r="JTU11" s="5"/>
      <c r="JTV11" s="5"/>
      <c r="JTW11" s="5"/>
      <c r="JTX11" s="5"/>
      <c r="JTY11" s="5"/>
      <c r="JTZ11" s="5"/>
      <c r="JUA11" s="5"/>
      <c r="JUB11" s="5"/>
      <c r="JUC11" s="5"/>
      <c r="JUD11" s="5"/>
      <c r="JUE11" s="5"/>
      <c r="JUF11" s="5"/>
      <c r="JUG11" s="5"/>
      <c r="JUH11" s="5"/>
      <c r="JUI11" s="5"/>
      <c r="JUJ11" s="5"/>
      <c r="JUK11" s="5"/>
      <c r="JUL11" s="5"/>
      <c r="JUM11" s="5"/>
      <c r="JUN11" s="5"/>
      <c r="JUO11" s="5"/>
      <c r="JUP11" s="5"/>
      <c r="JUQ11" s="5"/>
      <c r="JUR11" s="5"/>
      <c r="JUS11" s="5"/>
      <c r="JUT11" s="5"/>
      <c r="JUU11" s="5"/>
      <c r="JUV11" s="5"/>
      <c r="JUW11" s="5"/>
      <c r="JUX11" s="5"/>
      <c r="JUY11" s="5"/>
      <c r="JUZ11" s="5"/>
      <c r="JVA11" s="5"/>
      <c r="JVB11" s="5"/>
      <c r="JVC11" s="5"/>
      <c r="JVD11" s="5"/>
      <c r="JVE11" s="5"/>
      <c r="JVF11" s="5"/>
      <c r="JVG11" s="5"/>
      <c r="JVH11" s="5"/>
      <c r="JVI11" s="5"/>
      <c r="JVJ11" s="5"/>
      <c r="JVK11" s="5"/>
      <c r="JVL11" s="5"/>
      <c r="JVM11" s="5"/>
      <c r="JVN11" s="5"/>
      <c r="JVO11" s="5"/>
      <c r="JVP11" s="5"/>
      <c r="JVQ11" s="5"/>
      <c r="JVR11" s="5"/>
      <c r="JVS11" s="5"/>
      <c r="JVT11" s="5"/>
      <c r="JVU11" s="5"/>
      <c r="JVV11" s="5"/>
      <c r="JVW11" s="5"/>
      <c r="JVX11" s="5"/>
      <c r="JVY11" s="5"/>
      <c r="JVZ11" s="5"/>
      <c r="JWA11" s="5"/>
      <c r="JWB11" s="5"/>
      <c r="JWC11" s="5"/>
      <c r="JWD11" s="5"/>
      <c r="JWE11" s="5"/>
      <c r="JWF11" s="5"/>
      <c r="JWG11" s="5"/>
      <c r="JWH11" s="5"/>
      <c r="JWI11" s="5"/>
      <c r="JWJ11" s="5"/>
      <c r="JWK11" s="5"/>
      <c r="JWL11" s="5"/>
      <c r="JWM11" s="5"/>
      <c r="JWN11" s="5"/>
      <c r="JWO11" s="5"/>
      <c r="JWP11" s="5"/>
      <c r="JWQ11" s="5"/>
      <c r="JWR11" s="5"/>
      <c r="JWS11" s="5"/>
      <c r="JWT11" s="5"/>
      <c r="JWU11" s="5"/>
      <c r="JWV11" s="5"/>
      <c r="JWW11" s="5"/>
      <c r="JWX11" s="5"/>
      <c r="JWY11" s="5"/>
      <c r="JWZ11" s="5"/>
      <c r="JXA11" s="5"/>
      <c r="JXB11" s="5"/>
      <c r="JXC11" s="5"/>
      <c r="JXD11" s="5"/>
      <c r="JXE11" s="5"/>
      <c r="JXF11" s="5"/>
      <c r="JXG11" s="5"/>
      <c r="JXH11" s="5"/>
      <c r="JXI11" s="5"/>
      <c r="JXJ11" s="5"/>
      <c r="JXK11" s="5"/>
      <c r="JXL11" s="5"/>
      <c r="JXM11" s="5"/>
      <c r="JXN11" s="5"/>
      <c r="JXO11" s="5"/>
      <c r="JXP11" s="5"/>
      <c r="JXQ11" s="5"/>
      <c r="JXR11" s="5"/>
      <c r="JXS11" s="5"/>
      <c r="JXT11" s="5"/>
      <c r="JXU11" s="5"/>
      <c r="JXV11" s="5"/>
      <c r="JXW11" s="5"/>
      <c r="JXX11" s="5"/>
      <c r="JXY11" s="5"/>
      <c r="JXZ11" s="5"/>
      <c r="JYA11" s="5"/>
      <c r="JYB11" s="5"/>
      <c r="JYC11" s="5"/>
      <c r="JYD11" s="5"/>
      <c r="JYE11" s="5"/>
      <c r="JYF11" s="5"/>
      <c r="JYG11" s="5"/>
      <c r="JYH11" s="5"/>
      <c r="JYI11" s="5"/>
      <c r="JYJ11" s="5"/>
      <c r="JYK11" s="5"/>
      <c r="JYL11" s="5"/>
      <c r="JYM11" s="5"/>
      <c r="JYN11" s="5"/>
      <c r="JYO11" s="5"/>
      <c r="JYP11" s="5"/>
      <c r="JYQ11" s="5"/>
      <c r="JYR11" s="5"/>
      <c r="JYS11" s="5"/>
      <c r="JYT11" s="5"/>
      <c r="JYU11" s="5"/>
      <c r="JYV11" s="5"/>
      <c r="JYW11" s="5"/>
      <c r="JYX11" s="5"/>
      <c r="JYY11" s="5"/>
      <c r="JYZ11" s="5"/>
      <c r="JZA11" s="5"/>
      <c r="JZB11" s="5"/>
      <c r="JZC11" s="5"/>
      <c r="JZD11" s="5"/>
      <c r="JZE11" s="5"/>
      <c r="JZF11" s="5"/>
      <c r="JZG11" s="5"/>
      <c r="JZH11" s="5"/>
      <c r="JZI11" s="5"/>
      <c r="JZJ11" s="5"/>
      <c r="JZK11" s="5"/>
      <c r="JZL11" s="5"/>
      <c r="JZM11" s="5"/>
      <c r="JZN11" s="5"/>
      <c r="JZO11" s="5"/>
      <c r="JZP11" s="5"/>
      <c r="JZQ11" s="5"/>
      <c r="JZR11" s="5"/>
      <c r="JZS11" s="5"/>
      <c r="JZT11" s="5"/>
      <c r="JZU11" s="5"/>
      <c r="JZV11" s="5"/>
      <c r="JZW11" s="5"/>
      <c r="JZX11" s="5"/>
      <c r="JZY11" s="5"/>
      <c r="JZZ11" s="5"/>
      <c r="KAA11" s="5"/>
      <c r="KAB11" s="5"/>
      <c r="KAC11" s="5"/>
      <c r="KAD11" s="5"/>
      <c r="KAE11" s="5"/>
      <c r="KAF11" s="5"/>
      <c r="KAG11" s="5"/>
      <c r="KAH11" s="5"/>
      <c r="KAI11" s="5"/>
      <c r="KAJ11" s="5"/>
      <c r="KAK11" s="5"/>
      <c r="KAL11" s="5"/>
      <c r="KAM11" s="5"/>
      <c r="KAN11" s="5"/>
      <c r="KAO11" s="5"/>
      <c r="KAP11" s="5"/>
      <c r="KAQ11" s="5"/>
      <c r="KAR11" s="5"/>
      <c r="KAS11" s="5"/>
      <c r="KAT11" s="5"/>
      <c r="KAU11" s="5"/>
      <c r="KAV11" s="5"/>
      <c r="KAW11" s="5"/>
      <c r="KAX11" s="5"/>
      <c r="KAY11" s="5"/>
      <c r="KAZ11" s="5"/>
      <c r="KBA11" s="5"/>
      <c r="KBB11" s="5"/>
      <c r="KBC11" s="5"/>
      <c r="KBD11" s="5"/>
      <c r="KBE11" s="5"/>
      <c r="KBF11" s="5"/>
      <c r="KBG11" s="5"/>
      <c r="KBH11" s="5"/>
      <c r="KBI11" s="5"/>
      <c r="KBJ11" s="5"/>
      <c r="KBK11" s="5"/>
      <c r="KBL11" s="5"/>
      <c r="KBM11" s="5"/>
      <c r="KBN11" s="5"/>
      <c r="KBO11" s="5"/>
      <c r="KBP11" s="5"/>
      <c r="KBQ11" s="5"/>
      <c r="KBR11" s="5"/>
      <c r="KBS11" s="5"/>
      <c r="KBT11" s="5"/>
      <c r="KBU11" s="5"/>
      <c r="KBV11" s="5"/>
      <c r="KBW11" s="5"/>
      <c r="KBX11" s="5"/>
      <c r="KBY11" s="5"/>
      <c r="KBZ11" s="5"/>
      <c r="KCA11" s="5"/>
      <c r="KCB11" s="5"/>
      <c r="KCC11" s="5"/>
      <c r="KCD11" s="5"/>
      <c r="KCE11" s="5"/>
      <c r="KCF11" s="5"/>
      <c r="KCG11" s="5"/>
      <c r="KCH11" s="5"/>
      <c r="KCI11" s="5"/>
      <c r="KCJ11" s="5"/>
      <c r="KCK11" s="5"/>
      <c r="KCL11" s="5"/>
      <c r="KCM11" s="5"/>
      <c r="KCN11" s="5"/>
      <c r="KCO11" s="5"/>
      <c r="KCP11" s="5"/>
      <c r="KCQ11" s="5"/>
      <c r="KCR11" s="5"/>
      <c r="KCS11" s="5"/>
      <c r="KCT11" s="5"/>
      <c r="KCU11" s="5"/>
      <c r="KCV11" s="5"/>
      <c r="KCW11" s="5"/>
      <c r="KCX11" s="5"/>
      <c r="KCY11" s="5"/>
      <c r="KCZ11" s="5"/>
      <c r="KDA11" s="5"/>
      <c r="KDB11" s="5"/>
      <c r="KDC11" s="5"/>
      <c r="KDD11" s="5"/>
      <c r="KDE11" s="5"/>
      <c r="KDF11" s="5"/>
      <c r="KDG11" s="5"/>
      <c r="KDH11" s="5"/>
      <c r="KDI11" s="5"/>
      <c r="KDJ11" s="5"/>
      <c r="KDK11" s="5"/>
      <c r="KDL11" s="5"/>
      <c r="KDM11" s="5"/>
      <c r="KDN11" s="5"/>
      <c r="KDO11" s="5"/>
      <c r="KDP11" s="5"/>
      <c r="KDQ11" s="5"/>
      <c r="KDR11" s="5"/>
      <c r="KDS11" s="5"/>
      <c r="KDT11" s="5"/>
      <c r="KDU11" s="5"/>
      <c r="KDV11" s="5"/>
      <c r="KDW11" s="5"/>
      <c r="KDX11" s="5"/>
      <c r="KDY11" s="5"/>
      <c r="KDZ11" s="5"/>
      <c r="KEA11" s="5"/>
      <c r="KEB11" s="5"/>
      <c r="KEC11" s="5"/>
      <c r="KED11" s="5"/>
      <c r="KEE11" s="5"/>
      <c r="KEF11" s="5"/>
      <c r="KEG11" s="5"/>
      <c r="KEH11" s="5"/>
      <c r="KEI11" s="5"/>
      <c r="KEJ11" s="5"/>
      <c r="KEK11" s="5"/>
      <c r="KEL11" s="5"/>
      <c r="KEM11" s="5"/>
      <c r="KEN11" s="5"/>
      <c r="KEO11" s="5"/>
      <c r="KEP11" s="5"/>
      <c r="KEQ11" s="5"/>
      <c r="KER11" s="5"/>
      <c r="KES11" s="5"/>
      <c r="KET11" s="5"/>
      <c r="KEU11" s="5"/>
      <c r="KEV11" s="5"/>
      <c r="KEW11" s="5"/>
      <c r="KEX11" s="5"/>
      <c r="KEY11" s="5"/>
      <c r="KEZ11" s="5"/>
      <c r="KFA11" s="5"/>
      <c r="KFB11" s="5"/>
      <c r="KFC11" s="5"/>
      <c r="KFD11" s="5"/>
      <c r="KFE11" s="5"/>
      <c r="KFF11" s="5"/>
      <c r="KFG11" s="5"/>
      <c r="KFH11" s="5"/>
      <c r="KFI11" s="5"/>
      <c r="KFJ11" s="5"/>
      <c r="KFK11" s="5"/>
      <c r="KFL11" s="5"/>
      <c r="KFM11" s="5"/>
      <c r="KFN11" s="5"/>
      <c r="KFO11" s="5"/>
      <c r="KFP11" s="5"/>
      <c r="KFQ11" s="5"/>
      <c r="KFR11" s="5"/>
      <c r="KFS11" s="5"/>
      <c r="KFT11" s="5"/>
      <c r="KFU11" s="5"/>
      <c r="KFV11" s="5"/>
      <c r="KFW11" s="5"/>
      <c r="KFX11" s="5"/>
      <c r="KFY11" s="5"/>
      <c r="KFZ11" s="5"/>
      <c r="KGA11" s="5"/>
      <c r="KGB11" s="5"/>
      <c r="KGC11" s="5"/>
      <c r="KGD11" s="5"/>
      <c r="KGE11" s="5"/>
      <c r="KGF11" s="5"/>
      <c r="KGG11" s="5"/>
      <c r="KGH11" s="5"/>
      <c r="KGI11" s="5"/>
      <c r="KGJ11" s="5"/>
      <c r="KGK11" s="5"/>
      <c r="KGL11" s="5"/>
      <c r="KGM11" s="5"/>
      <c r="KGN11" s="5"/>
      <c r="KGO11" s="5"/>
      <c r="KGP11" s="5"/>
      <c r="KGQ11" s="5"/>
      <c r="KGR11" s="5"/>
      <c r="KGS11" s="5"/>
      <c r="KGT11" s="5"/>
      <c r="KGU11" s="5"/>
      <c r="KGV11" s="5"/>
      <c r="KGW11" s="5"/>
      <c r="KGX11" s="5"/>
      <c r="KGY11" s="5"/>
      <c r="KGZ11" s="5"/>
      <c r="KHA11" s="5"/>
      <c r="KHB11" s="5"/>
      <c r="KHC11" s="5"/>
      <c r="KHD11" s="5"/>
      <c r="KHE11" s="5"/>
      <c r="KHF11" s="5"/>
      <c r="KHG11" s="5"/>
      <c r="KHH11" s="5"/>
      <c r="KHI11" s="5"/>
      <c r="KHJ11" s="5"/>
      <c r="KHK11" s="5"/>
      <c r="KHL11" s="5"/>
      <c r="KHM11" s="5"/>
      <c r="KHN11" s="5"/>
      <c r="KHO11" s="5"/>
      <c r="KHP11" s="5"/>
      <c r="KHQ11" s="5"/>
      <c r="KHR11" s="5"/>
      <c r="KHS11" s="5"/>
      <c r="KHT11" s="5"/>
      <c r="KHU11" s="5"/>
      <c r="KHV11" s="5"/>
      <c r="KHW11" s="5"/>
      <c r="KHX11" s="5"/>
      <c r="KHY11" s="5"/>
      <c r="KHZ11" s="5"/>
      <c r="KIA11" s="5"/>
      <c r="KIB11" s="5"/>
      <c r="KIC11" s="5"/>
      <c r="KID11" s="5"/>
      <c r="KIE11" s="5"/>
      <c r="KIF11" s="5"/>
      <c r="KIG11" s="5"/>
      <c r="KIH11" s="5"/>
      <c r="KII11" s="5"/>
      <c r="KIJ11" s="5"/>
      <c r="KIK11" s="5"/>
      <c r="KIL11" s="5"/>
      <c r="KIM11" s="5"/>
      <c r="KIN11" s="5"/>
      <c r="KIO11" s="5"/>
      <c r="KIP11" s="5"/>
      <c r="KIQ11" s="5"/>
      <c r="KIR11" s="5"/>
      <c r="KIS11" s="5"/>
      <c r="KIT11" s="5"/>
      <c r="KIU11" s="5"/>
      <c r="KIV11" s="5"/>
      <c r="KIW11" s="5"/>
      <c r="KIX11" s="5"/>
      <c r="KIY11" s="5"/>
      <c r="KIZ11" s="5"/>
      <c r="KJA11" s="5"/>
      <c r="KJB11" s="5"/>
      <c r="KJC11" s="5"/>
      <c r="KJD11" s="5"/>
      <c r="KJE11" s="5"/>
      <c r="KJF11" s="5"/>
      <c r="KJG11" s="5"/>
      <c r="KJH11" s="5"/>
      <c r="KJI11" s="5"/>
      <c r="KJJ11" s="5"/>
      <c r="KJK11" s="5"/>
      <c r="KJL11" s="5"/>
      <c r="KJM11" s="5"/>
      <c r="KJN11" s="5"/>
      <c r="KJO11" s="5"/>
      <c r="KJP11" s="5"/>
      <c r="KJQ11" s="5"/>
      <c r="KJR11" s="5"/>
      <c r="KJS11" s="5"/>
      <c r="KJT11" s="5"/>
      <c r="KJU11" s="5"/>
      <c r="KJV11" s="5"/>
      <c r="KJW11" s="5"/>
      <c r="KJX11" s="5"/>
      <c r="KJY11" s="5"/>
      <c r="KJZ11" s="5"/>
      <c r="KKA11" s="5"/>
      <c r="KKB11" s="5"/>
      <c r="KKC11" s="5"/>
      <c r="KKD11" s="5"/>
      <c r="KKE11" s="5"/>
      <c r="KKF11" s="5"/>
      <c r="KKG11" s="5"/>
      <c r="KKH11" s="5"/>
      <c r="KKI11" s="5"/>
      <c r="KKJ11" s="5"/>
      <c r="KKK11" s="5"/>
      <c r="KKL11" s="5"/>
      <c r="KKM11" s="5"/>
      <c r="KKN11" s="5"/>
      <c r="KKO11" s="5"/>
      <c r="KKP11" s="5"/>
      <c r="KKQ11" s="5"/>
      <c r="KKR11" s="5"/>
      <c r="KKS11" s="5"/>
      <c r="KKT11" s="5"/>
      <c r="KKU11" s="5"/>
      <c r="KKV11" s="5"/>
      <c r="KKW11" s="5"/>
      <c r="KKX11" s="5"/>
      <c r="KKY11" s="5"/>
      <c r="KKZ11" s="5"/>
      <c r="KLA11" s="5"/>
      <c r="KLB11" s="5"/>
      <c r="KLC11" s="5"/>
      <c r="KLD11" s="5"/>
      <c r="KLE11" s="5"/>
      <c r="KLF11" s="5"/>
      <c r="KLG11" s="5"/>
      <c r="KLH11" s="5"/>
      <c r="KLI11" s="5"/>
      <c r="KLJ11" s="5"/>
      <c r="KLK11" s="5"/>
      <c r="KLL11" s="5"/>
      <c r="KLM11" s="5"/>
      <c r="KLN11" s="5"/>
      <c r="KLO11" s="5"/>
      <c r="KLP11" s="5"/>
      <c r="KLQ11" s="5"/>
      <c r="KLR11" s="5"/>
      <c r="KLS11" s="5"/>
      <c r="KLT11" s="5"/>
      <c r="KLU11" s="5"/>
      <c r="KLV11" s="5"/>
      <c r="KLW11" s="5"/>
      <c r="KLX11" s="5"/>
      <c r="KLY11" s="5"/>
      <c r="KLZ11" s="5"/>
      <c r="KMA11" s="5"/>
      <c r="KMB11" s="5"/>
      <c r="KMC11" s="5"/>
      <c r="KMD11" s="5"/>
      <c r="KME11" s="5"/>
      <c r="KMF11" s="5"/>
      <c r="KMG11" s="5"/>
      <c r="KMH11" s="5"/>
      <c r="KMI11" s="5"/>
      <c r="KMJ11" s="5"/>
      <c r="KMK11" s="5"/>
      <c r="KML11" s="5"/>
      <c r="KMM11" s="5"/>
      <c r="KMN11" s="5"/>
      <c r="KMO11" s="5"/>
      <c r="KMP11" s="5"/>
      <c r="KMQ11" s="5"/>
      <c r="KMR11" s="5"/>
      <c r="KMS11" s="5"/>
      <c r="KMT11" s="5"/>
      <c r="KMU11" s="5"/>
      <c r="KMV11" s="5"/>
      <c r="KMW11" s="5"/>
      <c r="KMX11" s="5"/>
      <c r="KMY11" s="5"/>
      <c r="KMZ11" s="5"/>
      <c r="KNA11" s="5"/>
      <c r="KNB11" s="5"/>
      <c r="KNC11" s="5"/>
      <c r="KND11" s="5"/>
      <c r="KNE11" s="5"/>
      <c r="KNF11" s="5"/>
      <c r="KNG11" s="5"/>
      <c r="KNH11" s="5"/>
      <c r="KNI11" s="5"/>
      <c r="KNJ11" s="5"/>
      <c r="KNK11" s="5"/>
      <c r="KNL11" s="5"/>
      <c r="KNM11" s="5"/>
      <c r="KNN11" s="5"/>
      <c r="KNO11" s="5"/>
      <c r="KNP11" s="5"/>
      <c r="KNQ11" s="5"/>
      <c r="KNR11" s="5"/>
      <c r="KNS11" s="5"/>
      <c r="KNT11" s="5"/>
      <c r="KNU11" s="5"/>
      <c r="KNV11" s="5"/>
      <c r="KNW11" s="5"/>
      <c r="KNX11" s="5"/>
      <c r="KNY11" s="5"/>
      <c r="KNZ11" s="5"/>
      <c r="KOA11" s="5"/>
      <c r="KOB11" s="5"/>
      <c r="KOC11" s="5"/>
      <c r="KOD11" s="5"/>
      <c r="KOE11" s="5"/>
      <c r="KOF11" s="5"/>
      <c r="KOG11" s="5"/>
      <c r="KOH11" s="5"/>
      <c r="KOI11" s="5"/>
      <c r="KOJ11" s="5"/>
      <c r="KOK11" s="5"/>
      <c r="KOL11" s="5"/>
      <c r="KOM11" s="5"/>
      <c r="KON11" s="5"/>
      <c r="KOO11" s="5"/>
      <c r="KOP11" s="5"/>
      <c r="KOQ11" s="5"/>
      <c r="KOR11" s="5"/>
      <c r="KOS11" s="5"/>
      <c r="KOT11" s="5"/>
      <c r="KOU11" s="5"/>
      <c r="KOV11" s="5"/>
      <c r="KOW11" s="5"/>
      <c r="KOX11" s="5"/>
      <c r="KOY11" s="5"/>
      <c r="KOZ11" s="5"/>
      <c r="KPA11" s="5"/>
      <c r="KPB11" s="5"/>
      <c r="KPC11" s="5"/>
      <c r="KPD11" s="5"/>
      <c r="KPE11" s="5"/>
      <c r="KPF11" s="5"/>
      <c r="KPG11" s="5"/>
      <c r="KPH11" s="5"/>
      <c r="KPI11" s="5"/>
      <c r="KPJ11" s="5"/>
      <c r="KPK11" s="5"/>
      <c r="KPL11" s="5"/>
      <c r="KPM11" s="5"/>
      <c r="KPN11" s="5"/>
      <c r="KPO11" s="5"/>
      <c r="KPP11" s="5"/>
      <c r="KPQ11" s="5"/>
      <c r="KPR11" s="5"/>
      <c r="KPS11" s="5"/>
      <c r="KPT11" s="5"/>
      <c r="KPU11" s="5"/>
      <c r="KPV11" s="5"/>
      <c r="KPW11" s="5"/>
      <c r="KPX11" s="5"/>
      <c r="KPY11" s="5"/>
      <c r="KPZ11" s="5"/>
      <c r="KQA11" s="5"/>
      <c r="KQB11" s="5"/>
      <c r="KQC11" s="5"/>
      <c r="KQD11" s="5"/>
      <c r="KQE11" s="5"/>
      <c r="KQF11" s="5"/>
      <c r="KQG11" s="5"/>
      <c r="KQH11" s="5"/>
      <c r="KQI11" s="5"/>
      <c r="KQJ11" s="5"/>
      <c r="KQK11" s="5"/>
      <c r="KQL11" s="5"/>
      <c r="KQM11" s="5"/>
      <c r="KQN11" s="5"/>
      <c r="KQO11" s="5"/>
      <c r="KQP11" s="5"/>
      <c r="KQQ11" s="5"/>
      <c r="KQR11" s="5"/>
      <c r="KQS11" s="5"/>
      <c r="KQT11" s="5"/>
      <c r="KQU11" s="5"/>
      <c r="KQV11" s="5"/>
      <c r="KQW11" s="5"/>
      <c r="KQX11" s="5"/>
      <c r="KQY11" s="5"/>
      <c r="KQZ11" s="5"/>
      <c r="KRA11" s="5"/>
      <c r="KRB11" s="5"/>
      <c r="KRC11" s="5"/>
      <c r="KRD11" s="5"/>
      <c r="KRE11" s="5"/>
      <c r="KRF11" s="5"/>
      <c r="KRG11" s="5"/>
      <c r="KRH11" s="5"/>
      <c r="KRI11" s="5"/>
      <c r="KRJ11" s="5"/>
      <c r="KRK11" s="5"/>
      <c r="KRL11" s="5"/>
      <c r="KRM11" s="5"/>
      <c r="KRN11" s="5"/>
      <c r="KRO11" s="5"/>
      <c r="KRP11" s="5"/>
      <c r="KRQ11" s="5"/>
      <c r="KRR11" s="5"/>
      <c r="KRS11" s="5"/>
      <c r="KRT11" s="5"/>
      <c r="KRU11" s="5"/>
      <c r="KRV11" s="5"/>
      <c r="KRW11" s="5"/>
      <c r="KRX11" s="5"/>
      <c r="KRY11" s="5"/>
      <c r="KRZ11" s="5"/>
      <c r="KSA11" s="5"/>
      <c r="KSB11" s="5"/>
      <c r="KSC11" s="5"/>
      <c r="KSD11" s="5"/>
      <c r="KSE11" s="5"/>
      <c r="KSF11" s="5"/>
      <c r="KSG11" s="5"/>
      <c r="KSH11" s="5"/>
      <c r="KSI11" s="5"/>
      <c r="KSJ11" s="5"/>
      <c r="KSK11" s="5"/>
      <c r="KSL11" s="5"/>
      <c r="KSM11" s="5"/>
      <c r="KSN11" s="5"/>
      <c r="KSO11" s="5"/>
      <c r="KSP11" s="5"/>
      <c r="KSQ11" s="5"/>
      <c r="KSR11" s="5"/>
      <c r="KSS11" s="5"/>
      <c r="KST11" s="5"/>
      <c r="KSU11" s="5"/>
      <c r="KSV11" s="5"/>
      <c r="KSW11" s="5"/>
      <c r="KSX11" s="5"/>
      <c r="KSY11" s="5"/>
      <c r="KSZ11" s="5"/>
      <c r="KTA11" s="5"/>
      <c r="KTB11" s="5"/>
      <c r="KTC11" s="5"/>
      <c r="KTD11" s="5"/>
      <c r="KTE11" s="5"/>
      <c r="KTF11" s="5"/>
      <c r="KTG11" s="5"/>
      <c r="KTH11" s="5"/>
      <c r="KTI11" s="5"/>
      <c r="KTJ11" s="5"/>
      <c r="KTK11" s="5"/>
      <c r="KTL11" s="5"/>
      <c r="KTM11" s="5"/>
      <c r="KTN11" s="5"/>
      <c r="KTO11" s="5"/>
      <c r="KTP11" s="5"/>
      <c r="KTQ11" s="5"/>
      <c r="KTR11" s="5"/>
      <c r="KTS11" s="5"/>
      <c r="KTT11" s="5"/>
      <c r="KTU11" s="5"/>
      <c r="KTV11" s="5"/>
      <c r="KTW11" s="5"/>
      <c r="KTX11" s="5"/>
      <c r="KTY11" s="5"/>
      <c r="KTZ11" s="5"/>
      <c r="KUA11" s="5"/>
      <c r="KUB11" s="5"/>
      <c r="KUC11" s="5"/>
      <c r="KUD11" s="5"/>
      <c r="KUE11" s="5"/>
      <c r="KUF11" s="5"/>
      <c r="KUG11" s="5"/>
      <c r="KUH11" s="5"/>
      <c r="KUI11" s="5"/>
      <c r="KUJ11" s="5"/>
      <c r="KUK11" s="5"/>
      <c r="KUL11" s="5"/>
      <c r="KUM11" s="5"/>
      <c r="KUN11" s="5"/>
      <c r="KUO11" s="5"/>
      <c r="KUP11" s="5"/>
      <c r="KUQ11" s="5"/>
      <c r="KUR11" s="5"/>
      <c r="KUS11" s="5"/>
      <c r="KUT11" s="5"/>
      <c r="KUU11" s="5"/>
      <c r="KUV11" s="5"/>
      <c r="KUW11" s="5"/>
      <c r="KUX11" s="5"/>
      <c r="KUY11" s="5"/>
      <c r="KUZ11" s="5"/>
      <c r="KVA11" s="5"/>
      <c r="KVB11" s="5"/>
      <c r="KVC11" s="5"/>
      <c r="KVD11" s="5"/>
      <c r="KVE11" s="5"/>
      <c r="KVF11" s="5"/>
      <c r="KVG11" s="5"/>
      <c r="KVH11" s="5"/>
      <c r="KVI11" s="5"/>
      <c r="KVJ11" s="5"/>
      <c r="KVK11" s="5"/>
      <c r="KVL11" s="5"/>
      <c r="KVM11" s="5"/>
      <c r="KVN11" s="5"/>
      <c r="KVO11" s="5"/>
      <c r="KVP11" s="5"/>
      <c r="KVQ11" s="5"/>
      <c r="KVR11" s="5"/>
      <c r="KVS11" s="5"/>
      <c r="KVT11" s="5"/>
      <c r="KVU11" s="5"/>
      <c r="KVV11" s="5"/>
      <c r="KVW11" s="5"/>
      <c r="KVX11" s="5"/>
      <c r="KVY11" s="5"/>
      <c r="KVZ11" s="5"/>
      <c r="KWA11" s="5"/>
      <c r="KWB11" s="5"/>
      <c r="KWC11" s="5"/>
      <c r="KWD11" s="5"/>
      <c r="KWE11" s="5"/>
      <c r="KWF11" s="5"/>
      <c r="KWG11" s="5"/>
      <c r="KWH11" s="5"/>
      <c r="KWI11" s="5"/>
      <c r="KWJ11" s="5"/>
      <c r="KWK11" s="5"/>
      <c r="KWL11" s="5"/>
      <c r="KWM11" s="5"/>
      <c r="KWN11" s="5"/>
      <c r="KWO11" s="5"/>
      <c r="KWP11" s="5"/>
      <c r="KWQ11" s="5"/>
      <c r="KWR11" s="5"/>
      <c r="KWS11" s="5"/>
      <c r="KWT11" s="5"/>
      <c r="KWU11" s="5"/>
      <c r="KWV11" s="5"/>
      <c r="KWW11" s="5"/>
      <c r="KWX11" s="5"/>
      <c r="KWY11" s="5"/>
      <c r="KWZ11" s="5"/>
      <c r="KXA11" s="5"/>
      <c r="KXB11" s="5"/>
      <c r="KXC11" s="5"/>
      <c r="KXD11" s="5"/>
      <c r="KXE11" s="5"/>
      <c r="KXF11" s="5"/>
      <c r="KXG11" s="5"/>
      <c r="KXH11" s="5"/>
      <c r="KXI11" s="5"/>
      <c r="KXJ11" s="5"/>
      <c r="KXK11" s="5"/>
      <c r="KXL11" s="5"/>
      <c r="KXM11" s="5"/>
      <c r="KXN11" s="5"/>
      <c r="KXO11" s="5"/>
      <c r="KXP11" s="5"/>
      <c r="KXQ11" s="5"/>
      <c r="KXR11" s="5"/>
      <c r="KXS11" s="5"/>
      <c r="KXT11" s="5"/>
      <c r="KXU11" s="5"/>
      <c r="KXV11" s="5"/>
      <c r="KXW11" s="5"/>
      <c r="KXX11" s="5"/>
      <c r="KXY11" s="5"/>
      <c r="KXZ11" s="5"/>
      <c r="KYA11" s="5"/>
      <c r="KYB11" s="5"/>
      <c r="KYC11" s="5"/>
      <c r="KYD11" s="5"/>
      <c r="KYE11" s="5"/>
      <c r="KYF11" s="5"/>
      <c r="KYG11" s="5"/>
      <c r="KYH11" s="5"/>
      <c r="KYI11" s="5"/>
      <c r="KYJ11" s="5"/>
      <c r="KYK11" s="5"/>
      <c r="KYL11" s="5"/>
      <c r="KYM11" s="5"/>
      <c r="KYN11" s="5"/>
      <c r="KYO11" s="5"/>
      <c r="KYP11" s="5"/>
      <c r="KYQ11" s="5"/>
      <c r="KYR11" s="5"/>
      <c r="KYS11" s="5"/>
      <c r="KYT11" s="5"/>
      <c r="KYU11" s="5"/>
      <c r="KYV11" s="5"/>
      <c r="KYW11" s="5"/>
      <c r="KYX11" s="5"/>
      <c r="KYY11" s="5"/>
      <c r="KYZ11" s="5"/>
      <c r="KZA11" s="5"/>
      <c r="KZB11" s="5"/>
      <c r="KZC11" s="5"/>
      <c r="KZD11" s="5"/>
      <c r="KZE11" s="5"/>
      <c r="KZF11" s="5"/>
      <c r="KZG11" s="5"/>
      <c r="KZH11" s="5"/>
      <c r="KZI11" s="5"/>
      <c r="KZJ11" s="5"/>
      <c r="KZK11" s="5"/>
      <c r="KZL11" s="5"/>
      <c r="KZM11" s="5"/>
      <c r="KZN11" s="5"/>
      <c r="KZO11" s="5"/>
      <c r="KZP11" s="5"/>
      <c r="KZQ11" s="5"/>
      <c r="KZR11" s="5"/>
      <c r="KZS11" s="5"/>
      <c r="KZT11" s="5"/>
      <c r="KZU11" s="5"/>
      <c r="KZV11" s="5"/>
      <c r="KZW11" s="5"/>
      <c r="KZX11" s="5"/>
      <c r="KZY11" s="5"/>
      <c r="KZZ11" s="5"/>
      <c r="LAA11" s="5"/>
      <c r="LAB11" s="5"/>
      <c r="LAC11" s="5"/>
      <c r="LAD11" s="5"/>
      <c r="LAE11" s="5"/>
      <c r="LAF11" s="5"/>
      <c r="LAG11" s="5"/>
      <c r="LAH11" s="5"/>
      <c r="LAI11" s="5"/>
      <c r="LAJ11" s="5"/>
      <c r="LAK11" s="5"/>
      <c r="LAL11" s="5"/>
      <c r="LAM11" s="5"/>
      <c r="LAN11" s="5"/>
      <c r="LAO11" s="5"/>
      <c r="LAP11" s="5"/>
      <c r="LAQ11" s="5"/>
      <c r="LAR11" s="5"/>
      <c r="LAS11" s="5"/>
      <c r="LAT11" s="5"/>
      <c r="LAU11" s="5"/>
      <c r="LAV11" s="5"/>
      <c r="LAW11" s="5"/>
      <c r="LAX11" s="5"/>
      <c r="LAY11" s="5"/>
      <c r="LAZ11" s="5"/>
      <c r="LBA11" s="5"/>
      <c r="LBB11" s="5"/>
      <c r="LBC11" s="5"/>
      <c r="LBD11" s="5"/>
      <c r="LBE11" s="5"/>
      <c r="LBF11" s="5"/>
      <c r="LBG11" s="5"/>
      <c r="LBH11" s="5"/>
      <c r="LBI11" s="5"/>
      <c r="LBJ11" s="5"/>
      <c r="LBK11" s="5"/>
      <c r="LBL11" s="5"/>
      <c r="LBM11" s="5"/>
      <c r="LBN11" s="5"/>
      <c r="LBO11" s="5"/>
      <c r="LBP11" s="5"/>
      <c r="LBQ11" s="5"/>
      <c r="LBR11" s="5"/>
      <c r="LBS11" s="5"/>
      <c r="LBT11" s="5"/>
      <c r="LBU11" s="5"/>
      <c r="LBV11" s="5"/>
      <c r="LBW11" s="5"/>
      <c r="LBX11" s="5"/>
      <c r="LBY11" s="5"/>
      <c r="LBZ11" s="5"/>
      <c r="LCA11" s="5"/>
      <c r="LCB11" s="5"/>
      <c r="LCC11" s="5"/>
      <c r="LCD11" s="5"/>
      <c r="LCE11" s="5"/>
      <c r="LCF11" s="5"/>
      <c r="LCG11" s="5"/>
      <c r="LCH11" s="5"/>
      <c r="LCI11" s="5"/>
      <c r="LCJ11" s="5"/>
      <c r="LCK11" s="5"/>
      <c r="LCL11" s="5"/>
      <c r="LCM11" s="5"/>
      <c r="LCN11" s="5"/>
      <c r="LCO11" s="5"/>
      <c r="LCP11" s="5"/>
      <c r="LCQ11" s="5"/>
      <c r="LCR11" s="5"/>
      <c r="LCS11" s="5"/>
      <c r="LCT11" s="5"/>
      <c r="LCU11" s="5"/>
      <c r="LCV11" s="5"/>
      <c r="LCW11" s="5"/>
      <c r="LCX11" s="5"/>
      <c r="LCY11" s="5"/>
      <c r="LCZ11" s="5"/>
      <c r="LDA11" s="5"/>
      <c r="LDB11" s="5"/>
      <c r="LDC11" s="5"/>
      <c r="LDD11" s="5"/>
      <c r="LDE11" s="5"/>
      <c r="LDF11" s="5"/>
      <c r="LDG11" s="5"/>
      <c r="LDH11" s="5"/>
      <c r="LDI11" s="5"/>
      <c r="LDJ11" s="5"/>
      <c r="LDK11" s="5"/>
      <c r="LDL11" s="5"/>
      <c r="LDM11" s="5"/>
      <c r="LDN11" s="5"/>
      <c r="LDO11" s="5"/>
      <c r="LDP11" s="5"/>
      <c r="LDQ11" s="5"/>
      <c r="LDR11" s="5"/>
      <c r="LDS11" s="5"/>
      <c r="LDT11" s="5"/>
      <c r="LDU11" s="5"/>
      <c r="LDV11" s="5"/>
      <c r="LDW11" s="5"/>
      <c r="LDX11" s="5"/>
      <c r="LDY11" s="5"/>
      <c r="LDZ11" s="5"/>
      <c r="LEA11" s="5"/>
      <c r="LEB11" s="5"/>
      <c r="LEC11" s="5"/>
      <c r="LED11" s="5"/>
      <c r="LEE11" s="5"/>
      <c r="LEF11" s="5"/>
      <c r="LEG11" s="5"/>
      <c r="LEH11" s="5"/>
      <c r="LEI11" s="5"/>
      <c r="LEJ11" s="5"/>
      <c r="LEK11" s="5"/>
      <c r="LEL11" s="5"/>
      <c r="LEM11" s="5"/>
      <c r="LEN11" s="5"/>
      <c r="LEO11" s="5"/>
      <c r="LEP11" s="5"/>
      <c r="LEQ11" s="5"/>
      <c r="LER11" s="5"/>
      <c r="LES11" s="5"/>
      <c r="LET11" s="5"/>
      <c r="LEU11" s="5"/>
      <c r="LEV11" s="5"/>
      <c r="LEW11" s="5"/>
      <c r="LEX11" s="5"/>
      <c r="LEY11" s="5"/>
      <c r="LEZ11" s="5"/>
      <c r="LFA11" s="5"/>
      <c r="LFB11" s="5"/>
      <c r="LFC11" s="5"/>
      <c r="LFD11" s="5"/>
      <c r="LFE11" s="5"/>
      <c r="LFF11" s="5"/>
      <c r="LFG11" s="5"/>
      <c r="LFH11" s="5"/>
      <c r="LFI11" s="5"/>
      <c r="LFJ11" s="5"/>
      <c r="LFK11" s="5"/>
      <c r="LFL11" s="5"/>
      <c r="LFM11" s="5"/>
      <c r="LFN11" s="5"/>
      <c r="LFO11" s="5"/>
      <c r="LFP11" s="5"/>
      <c r="LFQ11" s="5"/>
      <c r="LFR11" s="5"/>
      <c r="LFS11" s="5"/>
      <c r="LFT11" s="5"/>
      <c r="LFU11" s="5"/>
      <c r="LFV11" s="5"/>
      <c r="LFW11" s="5"/>
      <c r="LFX11" s="5"/>
      <c r="LFY11" s="5"/>
      <c r="LFZ11" s="5"/>
      <c r="LGA11" s="5"/>
      <c r="LGB11" s="5"/>
      <c r="LGC11" s="5"/>
      <c r="LGD11" s="5"/>
      <c r="LGE11" s="5"/>
      <c r="LGF11" s="5"/>
      <c r="LGG11" s="5"/>
      <c r="LGH11" s="5"/>
      <c r="LGI11" s="5"/>
      <c r="LGJ11" s="5"/>
      <c r="LGK11" s="5"/>
      <c r="LGL11" s="5"/>
      <c r="LGM11" s="5"/>
      <c r="LGN11" s="5"/>
      <c r="LGO11" s="5"/>
      <c r="LGP11" s="5"/>
      <c r="LGQ11" s="5"/>
      <c r="LGR11" s="5"/>
      <c r="LGS11" s="5"/>
      <c r="LGT11" s="5"/>
      <c r="LGU11" s="5"/>
      <c r="LGV11" s="5"/>
      <c r="LGW11" s="5"/>
      <c r="LGX11" s="5"/>
      <c r="LGY11" s="5"/>
      <c r="LGZ11" s="5"/>
      <c r="LHA11" s="5"/>
      <c r="LHB11" s="5"/>
      <c r="LHC11" s="5"/>
      <c r="LHD11" s="5"/>
      <c r="LHE11" s="5"/>
      <c r="LHF11" s="5"/>
      <c r="LHG11" s="5"/>
      <c r="LHH11" s="5"/>
      <c r="LHI11" s="5"/>
      <c r="LHJ11" s="5"/>
      <c r="LHK11" s="5"/>
      <c r="LHL11" s="5"/>
      <c r="LHM11" s="5"/>
      <c r="LHN11" s="5"/>
      <c r="LHO11" s="5"/>
      <c r="LHP11" s="5"/>
      <c r="LHQ11" s="5"/>
      <c r="LHR11" s="5"/>
      <c r="LHS11" s="5"/>
      <c r="LHT11" s="5"/>
      <c r="LHU11" s="5"/>
      <c r="LHV11" s="5"/>
      <c r="LHW11" s="5"/>
      <c r="LHX11" s="5"/>
      <c r="LHY11" s="5"/>
      <c r="LHZ11" s="5"/>
      <c r="LIA11" s="5"/>
      <c r="LIB11" s="5"/>
      <c r="LIC11" s="5"/>
      <c r="LID11" s="5"/>
      <c r="LIE11" s="5"/>
      <c r="LIF11" s="5"/>
      <c r="LIG11" s="5"/>
      <c r="LIH11" s="5"/>
      <c r="LII11" s="5"/>
      <c r="LIJ11" s="5"/>
      <c r="LIK11" s="5"/>
      <c r="LIL11" s="5"/>
      <c r="LIM11" s="5"/>
      <c r="LIN11" s="5"/>
      <c r="LIO11" s="5"/>
      <c r="LIP11" s="5"/>
      <c r="LIQ11" s="5"/>
      <c r="LIR11" s="5"/>
      <c r="LIS11" s="5"/>
      <c r="LIT11" s="5"/>
      <c r="LIU11" s="5"/>
      <c r="LIV11" s="5"/>
      <c r="LIW11" s="5"/>
      <c r="LIX11" s="5"/>
      <c r="LIY11" s="5"/>
      <c r="LIZ11" s="5"/>
      <c r="LJA11" s="5"/>
      <c r="LJB11" s="5"/>
      <c r="LJC11" s="5"/>
      <c r="LJD11" s="5"/>
      <c r="LJE11" s="5"/>
      <c r="LJF11" s="5"/>
      <c r="LJG11" s="5"/>
      <c r="LJH11" s="5"/>
      <c r="LJI11" s="5"/>
      <c r="LJJ11" s="5"/>
      <c r="LJK11" s="5"/>
      <c r="LJL11" s="5"/>
      <c r="LJM11" s="5"/>
      <c r="LJN11" s="5"/>
      <c r="LJO11" s="5"/>
      <c r="LJP11" s="5"/>
      <c r="LJQ11" s="5"/>
      <c r="LJR11" s="5"/>
      <c r="LJS11" s="5"/>
      <c r="LJT11" s="5"/>
      <c r="LJU11" s="5"/>
      <c r="LJV11" s="5"/>
      <c r="LJW11" s="5"/>
      <c r="LJX11" s="5"/>
      <c r="LJY11" s="5"/>
      <c r="LJZ11" s="5"/>
      <c r="LKA11" s="5"/>
      <c r="LKB11" s="5"/>
      <c r="LKC11" s="5"/>
      <c r="LKD11" s="5"/>
      <c r="LKE11" s="5"/>
      <c r="LKF11" s="5"/>
      <c r="LKG11" s="5"/>
      <c r="LKH11" s="5"/>
      <c r="LKI11" s="5"/>
      <c r="LKJ11" s="5"/>
      <c r="LKK11" s="5"/>
      <c r="LKL11" s="5"/>
      <c r="LKM11" s="5"/>
      <c r="LKN11" s="5"/>
      <c r="LKO11" s="5"/>
      <c r="LKP11" s="5"/>
      <c r="LKQ11" s="5"/>
      <c r="LKR11" s="5"/>
      <c r="LKS11" s="5"/>
      <c r="LKT11" s="5"/>
      <c r="LKU11" s="5"/>
      <c r="LKV11" s="5"/>
      <c r="LKW11" s="5"/>
      <c r="LKX11" s="5"/>
      <c r="LKY11" s="5"/>
      <c r="LKZ11" s="5"/>
      <c r="LLA11" s="5"/>
      <c r="LLB11" s="5"/>
      <c r="LLC11" s="5"/>
      <c r="LLD11" s="5"/>
      <c r="LLE11" s="5"/>
      <c r="LLF11" s="5"/>
      <c r="LLG11" s="5"/>
      <c r="LLH11" s="5"/>
      <c r="LLI11" s="5"/>
      <c r="LLJ11" s="5"/>
      <c r="LLK11" s="5"/>
      <c r="LLL11" s="5"/>
      <c r="LLM11" s="5"/>
      <c r="LLN11" s="5"/>
      <c r="LLO11" s="5"/>
      <c r="LLP11" s="5"/>
      <c r="LLQ11" s="5"/>
      <c r="LLR11" s="5"/>
      <c r="LLS11" s="5"/>
      <c r="LLT11" s="5"/>
      <c r="LLU11" s="5"/>
      <c r="LLV11" s="5"/>
      <c r="LLW11" s="5"/>
      <c r="LLX11" s="5"/>
      <c r="LLY11" s="5"/>
      <c r="LLZ11" s="5"/>
      <c r="LMA11" s="5"/>
      <c r="LMB11" s="5"/>
      <c r="LMC11" s="5"/>
      <c r="LMD11" s="5"/>
      <c r="LME11" s="5"/>
      <c r="LMF11" s="5"/>
      <c r="LMG11" s="5"/>
      <c r="LMH11" s="5"/>
      <c r="LMI11" s="5"/>
      <c r="LMJ11" s="5"/>
      <c r="LMK11" s="5"/>
      <c r="LML11" s="5"/>
      <c r="LMM11" s="5"/>
      <c r="LMN11" s="5"/>
      <c r="LMO11" s="5"/>
      <c r="LMP11" s="5"/>
      <c r="LMQ11" s="5"/>
      <c r="LMR11" s="5"/>
      <c r="LMS11" s="5"/>
      <c r="LMT11" s="5"/>
      <c r="LMU11" s="5"/>
      <c r="LMV11" s="5"/>
      <c r="LMW11" s="5"/>
      <c r="LMX11" s="5"/>
      <c r="LMY11" s="5"/>
      <c r="LMZ11" s="5"/>
      <c r="LNA11" s="5"/>
      <c r="LNB11" s="5"/>
      <c r="LNC11" s="5"/>
      <c r="LND11" s="5"/>
      <c r="LNE11" s="5"/>
      <c r="LNF11" s="5"/>
      <c r="LNG11" s="5"/>
      <c r="LNH11" s="5"/>
      <c r="LNI11" s="5"/>
      <c r="LNJ11" s="5"/>
      <c r="LNK11" s="5"/>
      <c r="LNL11" s="5"/>
      <c r="LNM11" s="5"/>
      <c r="LNN11" s="5"/>
      <c r="LNO11" s="5"/>
      <c r="LNP11" s="5"/>
      <c r="LNQ11" s="5"/>
      <c r="LNR11" s="5"/>
      <c r="LNS11" s="5"/>
      <c r="LNT11" s="5"/>
      <c r="LNU11" s="5"/>
      <c r="LNV11" s="5"/>
      <c r="LNW11" s="5"/>
      <c r="LNX11" s="5"/>
      <c r="LNY11" s="5"/>
      <c r="LNZ11" s="5"/>
      <c r="LOA11" s="5"/>
      <c r="LOB11" s="5"/>
      <c r="LOC11" s="5"/>
      <c r="LOD11" s="5"/>
      <c r="LOE11" s="5"/>
      <c r="LOF11" s="5"/>
      <c r="LOG11" s="5"/>
      <c r="LOH11" s="5"/>
      <c r="LOI11" s="5"/>
      <c r="LOJ11" s="5"/>
      <c r="LOK11" s="5"/>
      <c r="LOL11" s="5"/>
      <c r="LOM11" s="5"/>
      <c r="LON11" s="5"/>
      <c r="LOO11" s="5"/>
      <c r="LOP11" s="5"/>
      <c r="LOQ11" s="5"/>
      <c r="LOR11" s="5"/>
      <c r="LOS11" s="5"/>
      <c r="LOT11" s="5"/>
      <c r="LOU11" s="5"/>
      <c r="LOV11" s="5"/>
      <c r="LOW11" s="5"/>
      <c r="LOX11" s="5"/>
      <c r="LOY11" s="5"/>
      <c r="LOZ11" s="5"/>
      <c r="LPA11" s="5"/>
      <c r="LPB11" s="5"/>
      <c r="LPC11" s="5"/>
      <c r="LPD11" s="5"/>
      <c r="LPE11" s="5"/>
      <c r="LPF11" s="5"/>
      <c r="LPG11" s="5"/>
      <c r="LPH11" s="5"/>
      <c r="LPI11" s="5"/>
      <c r="LPJ11" s="5"/>
      <c r="LPK11" s="5"/>
      <c r="LPL11" s="5"/>
      <c r="LPM11" s="5"/>
      <c r="LPN11" s="5"/>
      <c r="LPO11" s="5"/>
      <c r="LPP11" s="5"/>
      <c r="LPQ11" s="5"/>
      <c r="LPR11" s="5"/>
      <c r="LPS11" s="5"/>
      <c r="LPT11" s="5"/>
      <c r="LPU11" s="5"/>
      <c r="LPV11" s="5"/>
      <c r="LPW11" s="5"/>
      <c r="LPX11" s="5"/>
      <c r="LPY11" s="5"/>
      <c r="LPZ11" s="5"/>
      <c r="LQA11" s="5"/>
      <c r="LQB11" s="5"/>
      <c r="LQC11" s="5"/>
      <c r="LQD11" s="5"/>
      <c r="LQE11" s="5"/>
      <c r="LQF11" s="5"/>
      <c r="LQG11" s="5"/>
      <c r="LQH11" s="5"/>
      <c r="LQI11" s="5"/>
      <c r="LQJ11" s="5"/>
      <c r="LQK11" s="5"/>
      <c r="LQL11" s="5"/>
      <c r="LQM11" s="5"/>
      <c r="LQN11" s="5"/>
      <c r="LQO11" s="5"/>
      <c r="LQP11" s="5"/>
      <c r="LQQ11" s="5"/>
      <c r="LQR11" s="5"/>
      <c r="LQS11" s="5"/>
      <c r="LQT11" s="5"/>
      <c r="LQU11" s="5"/>
      <c r="LQV11" s="5"/>
      <c r="LQW11" s="5"/>
      <c r="LQX11" s="5"/>
      <c r="LQY11" s="5"/>
      <c r="LQZ11" s="5"/>
      <c r="LRA11" s="5"/>
      <c r="LRB11" s="5"/>
      <c r="LRC11" s="5"/>
      <c r="LRD11" s="5"/>
      <c r="LRE11" s="5"/>
      <c r="LRF11" s="5"/>
      <c r="LRG11" s="5"/>
      <c r="LRH11" s="5"/>
      <c r="LRI11" s="5"/>
      <c r="LRJ11" s="5"/>
      <c r="LRK11" s="5"/>
      <c r="LRL11" s="5"/>
      <c r="LRM11" s="5"/>
      <c r="LRN11" s="5"/>
      <c r="LRO11" s="5"/>
      <c r="LRP11" s="5"/>
      <c r="LRQ11" s="5"/>
      <c r="LRR11" s="5"/>
      <c r="LRS11" s="5"/>
      <c r="LRT11" s="5"/>
      <c r="LRU11" s="5"/>
      <c r="LRV11" s="5"/>
      <c r="LRW11" s="5"/>
      <c r="LRX11" s="5"/>
      <c r="LRY11" s="5"/>
      <c r="LRZ11" s="5"/>
      <c r="LSA11" s="5"/>
      <c r="LSB11" s="5"/>
      <c r="LSC11" s="5"/>
      <c r="LSD11" s="5"/>
      <c r="LSE11" s="5"/>
      <c r="LSF11" s="5"/>
      <c r="LSG11" s="5"/>
      <c r="LSH11" s="5"/>
      <c r="LSI11" s="5"/>
      <c r="LSJ11" s="5"/>
      <c r="LSK11" s="5"/>
      <c r="LSL11" s="5"/>
      <c r="LSM11" s="5"/>
      <c r="LSN11" s="5"/>
      <c r="LSO11" s="5"/>
      <c r="LSP11" s="5"/>
      <c r="LSQ11" s="5"/>
      <c r="LSR11" s="5"/>
      <c r="LSS11" s="5"/>
      <c r="LST11" s="5"/>
      <c r="LSU11" s="5"/>
      <c r="LSV11" s="5"/>
      <c r="LSW11" s="5"/>
      <c r="LSX11" s="5"/>
      <c r="LSY11" s="5"/>
      <c r="LSZ11" s="5"/>
      <c r="LTA11" s="5"/>
      <c r="LTB11" s="5"/>
      <c r="LTC11" s="5"/>
      <c r="LTD11" s="5"/>
      <c r="LTE11" s="5"/>
      <c r="LTF11" s="5"/>
      <c r="LTG11" s="5"/>
      <c r="LTH11" s="5"/>
      <c r="LTI11" s="5"/>
      <c r="LTJ11" s="5"/>
      <c r="LTK11" s="5"/>
      <c r="LTL11" s="5"/>
      <c r="LTM11" s="5"/>
      <c r="LTN11" s="5"/>
      <c r="LTO11" s="5"/>
      <c r="LTP11" s="5"/>
      <c r="LTQ11" s="5"/>
      <c r="LTR11" s="5"/>
      <c r="LTS11" s="5"/>
      <c r="LTT11" s="5"/>
      <c r="LTU11" s="5"/>
      <c r="LTV11" s="5"/>
      <c r="LTW11" s="5"/>
      <c r="LTX11" s="5"/>
      <c r="LTY11" s="5"/>
      <c r="LTZ11" s="5"/>
      <c r="LUA11" s="5"/>
      <c r="LUB11" s="5"/>
      <c r="LUC11" s="5"/>
      <c r="LUD11" s="5"/>
      <c r="LUE11" s="5"/>
      <c r="LUF11" s="5"/>
      <c r="LUG11" s="5"/>
      <c r="LUH11" s="5"/>
      <c r="LUI11" s="5"/>
      <c r="LUJ11" s="5"/>
      <c r="LUK11" s="5"/>
      <c r="LUL11" s="5"/>
      <c r="LUM11" s="5"/>
      <c r="LUN11" s="5"/>
      <c r="LUO11" s="5"/>
      <c r="LUP11" s="5"/>
      <c r="LUQ11" s="5"/>
      <c r="LUR11" s="5"/>
      <c r="LUS11" s="5"/>
      <c r="LUT11" s="5"/>
      <c r="LUU11" s="5"/>
      <c r="LUV11" s="5"/>
      <c r="LUW11" s="5"/>
      <c r="LUX11" s="5"/>
      <c r="LUY11" s="5"/>
      <c r="LUZ11" s="5"/>
      <c r="LVA11" s="5"/>
      <c r="LVB11" s="5"/>
      <c r="LVC11" s="5"/>
      <c r="LVD11" s="5"/>
      <c r="LVE11" s="5"/>
      <c r="LVF11" s="5"/>
      <c r="LVG11" s="5"/>
      <c r="LVH11" s="5"/>
      <c r="LVI11" s="5"/>
      <c r="LVJ11" s="5"/>
      <c r="LVK11" s="5"/>
      <c r="LVL11" s="5"/>
      <c r="LVM11" s="5"/>
      <c r="LVN11" s="5"/>
      <c r="LVO11" s="5"/>
      <c r="LVP11" s="5"/>
      <c r="LVQ11" s="5"/>
      <c r="LVR11" s="5"/>
      <c r="LVS11" s="5"/>
      <c r="LVT11" s="5"/>
      <c r="LVU11" s="5"/>
      <c r="LVV11" s="5"/>
      <c r="LVW11" s="5"/>
      <c r="LVX11" s="5"/>
      <c r="LVY11" s="5"/>
      <c r="LVZ11" s="5"/>
      <c r="LWA11" s="5"/>
      <c r="LWB11" s="5"/>
      <c r="LWC11" s="5"/>
      <c r="LWD11" s="5"/>
      <c r="LWE11" s="5"/>
      <c r="LWF11" s="5"/>
      <c r="LWG11" s="5"/>
      <c r="LWH11" s="5"/>
      <c r="LWI11" s="5"/>
      <c r="LWJ11" s="5"/>
      <c r="LWK11" s="5"/>
      <c r="LWL11" s="5"/>
      <c r="LWM11" s="5"/>
      <c r="LWN11" s="5"/>
      <c r="LWO11" s="5"/>
      <c r="LWP11" s="5"/>
      <c r="LWQ11" s="5"/>
      <c r="LWR11" s="5"/>
      <c r="LWS11" s="5"/>
      <c r="LWT11" s="5"/>
      <c r="LWU11" s="5"/>
      <c r="LWV11" s="5"/>
      <c r="LWW11" s="5"/>
      <c r="LWX11" s="5"/>
      <c r="LWY11" s="5"/>
      <c r="LWZ11" s="5"/>
      <c r="LXA11" s="5"/>
      <c r="LXB11" s="5"/>
      <c r="LXC11" s="5"/>
      <c r="LXD11" s="5"/>
      <c r="LXE11" s="5"/>
      <c r="LXF11" s="5"/>
      <c r="LXG11" s="5"/>
      <c r="LXH11" s="5"/>
      <c r="LXI11" s="5"/>
      <c r="LXJ11" s="5"/>
      <c r="LXK11" s="5"/>
      <c r="LXL11" s="5"/>
      <c r="LXM11" s="5"/>
      <c r="LXN11" s="5"/>
      <c r="LXO11" s="5"/>
      <c r="LXP11" s="5"/>
      <c r="LXQ11" s="5"/>
      <c r="LXR11" s="5"/>
      <c r="LXS11" s="5"/>
      <c r="LXT11" s="5"/>
      <c r="LXU11" s="5"/>
      <c r="LXV11" s="5"/>
      <c r="LXW11" s="5"/>
      <c r="LXX11" s="5"/>
      <c r="LXY11" s="5"/>
      <c r="LXZ11" s="5"/>
      <c r="LYA11" s="5"/>
      <c r="LYB11" s="5"/>
      <c r="LYC11" s="5"/>
      <c r="LYD11" s="5"/>
      <c r="LYE11" s="5"/>
      <c r="LYF11" s="5"/>
      <c r="LYG11" s="5"/>
      <c r="LYH11" s="5"/>
      <c r="LYI11" s="5"/>
      <c r="LYJ11" s="5"/>
      <c r="LYK11" s="5"/>
      <c r="LYL11" s="5"/>
      <c r="LYM11" s="5"/>
      <c r="LYN11" s="5"/>
      <c r="LYO11" s="5"/>
      <c r="LYP11" s="5"/>
      <c r="LYQ11" s="5"/>
      <c r="LYR11" s="5"/>
      <c r="LYS11" s="5"/>
      <c r="LYT11" s="5"/>
      <c r="LYU11" s="5"/>
      <c r="LYV11" s="5"/>
      <c r="LYW11" s="5"/>
      <c r="LYX11" s="5"/>
      <c r="LYY11" s="5"/>
      <c r="LYZ11" s="5"/>
      <c r="LZA11" s="5"/>
      <c r="LZB11" s="5"/>
      <c r="LZC11" s="5"/>
      <c r="LZD11" s="5"/>
      <c r="LZE11" s="5"/>
      <c r="LZF11" s="5"/>
      <c r="LZG11" s="5"/>
      <c r="LZH11" s="5"/>
      <c r="LZI11" s="5"/>
      <c r="LZJ11" s="5"/>
      <c r="LZK11" s="5"/>
      <c r="LZL11" s="5"/>
      <c r="LZM11" s="5"/>
      <c r="LZN11" s="5"/>
      <c r="LZO11" s="5"/>
      <c r="LZP11" s="5"/>
      <c r="LZQ11" s="5"/>
      <c r="LZR11" s="5"/>
      <c r="LZS11" s="5"/>
      <c r="LZT11" s="5"/>
      <c r="LZU11" s="5"/>
      <c r="LZV11" s="5"/>
      <c r="LZW11" s="5"/>
      <c r="LZX11" s="5"/>
      <c r="LZY11" s="5"/>
      <c r="LZZ11" s="5"/>
      <c r="MAA11" s="5"/>
      <c r="MAB11" s="5"/>
      <c r="MAC11" s="5"/>
      <c r="MAD11" s="5"/>
      <c r="MAE11" s="5"/>
      <c r="MAF11" s="5"/>
      <c r="MAG11" s="5"/>
      <c r="MAH11" s="5"/>
      <c r="MAI11" s="5"/>
      <c r="MAJ11" s="5"/>
      <c r="MAK11" s="5"/>
      <c r="MAL11" s="5"/>
      <c r="MAM11" s="5"/>
      <c r="MAN11" s="5"/>
      <c r="MAO11" s="5"/>
      <c r="MAP11" s="5"/>
      <c r="MAQ11" s="5"/>
      <c r="MAR11" s="5"/>
      <c r="MAS11" s="5"/>
      <c r="MAT11" s="5"/>
      <c r="MAU11" s="5"/>
      <c r="MAV11" s="5"/>
      <c r="MAW11" s="5"/>
      <c r="MAX11" s="5"/>
      <c r="MAY11" s="5"/>
      <c r="MAZ11" s="5"/>
      <c r="MBA11" s="5"/>
      <c r="MBB11" s="5"/>
      <c r="MBC11" s="5"/>
      <c r="MBD11" s="5"/>
      <c r="MBE11" s="5"/>
      <c r="MBF11" s="5"/>
      <c r="MBG11" s="5"/>
      <c r="MBH11" s="5"/>
      <c r="MBI11" s="5"/>
      <c r="MBJ11" s="5"/>
      <c r="MBK11" s="5"/>
      <c r="MBL11" s="5"/>
      <c r="MBM11" s="5"/>
      <c r="MBN11" s="5"/>
      <c r="MBO11" s="5"/>
      <c r="MBP11" s="5"/>
      <c r="MBQ11" s="5"/>
      <c r="MBR11" s="5"/>
      <c r="MBS11" s="5"/>
      <c r="MBT11" s="5"/>
      <c r="MBU11" s="5"/>
      <c r="MBV11" s="5"/>
      <c r="MBW11" s="5"/>
      <c r="MBX11" s="5"/>
      <c r="MBY11" s="5"/>
      <c r="MBZ11" s="5"/>
      <c r="MCA11" s="5"/>
      <c r="MCB11" s="5"/>
      <c r="MCC11" s="5"/>
      <c r="MCD11" s="5"/>
      <c r="MCE11" s="5"/>
      <c r="MCF11" s="5"/>
      <c r="MCG11" s="5"/>
      <c r="MCH11" s="5"/>
      <c r="MCI11" s="5"/>
      <c r="MCJ11" s="5"/>
      <c r="MCK11" s="5"/>
      <c r="MCL11" s="5"/>
      <c r="MCM11" s="5"/>
      <c r="MCN11" s="5"/>
      <c r="MCO11" s="5"/>
      <c r="MCP11" s="5"/>
      <c r="MCQ11" s="5"/>
      <c r="MCR11" s="5"/>
      <c r="MCS11" s="5"/>
      <c r="MCT11" s="5"/>
      <c r="MCU11" s="5"/>
      <c r="MCV11" s="5"/>
      <c r="MCW11" s="5"/>
      <c r="MCX11" s="5"/>
      <c r="MCY11" s="5"/>
      <c r="MCZ11" s="5"/>
      <c r="MDA11" s="5"/>
      <c r="MDB11" s="5"/>
      <c r="MDC11" s="5"/>
      <c r="MDD11" s="5"/>
      <c r="MDE11" s="5"/>
      <c r="MDF11" s="5"/>
      <c r="MDG11" s="5"/>
      <c r="MDH11" s="5"/>
      <c r="MDI11" s="5"/>
      <c r="MDJ11" s="5"/>
      <c r="MDK11" s="5"/>
      <c r="MDL11" s="5"/>
      <c r="MDM11" s="5"/>
      <c r="MDN11" s="5"/>
      <c r="MDO11" s="5"/>
      <c r="MDP11" s="5"/>
      <c r="MDQ11" s="5"/>
      <c r="MDR11" s="5"/>
      <c r="MDS11" s="5"/>
      <c r="MDT11" s="5"/>
      <c r="MDU11" s="5"/>
      <c r="MDV11" s="5"/>
      <c r="MDW11" s="5"/>
      <c r="MDX11" s="5"/>
      <c r="MDY11" s="5"/>
      <c r="MDZ11" s="5"/>
      <c r="MEA11" s="5"/>
      <c r="MEB11" s="5"/>
      <c r="MEC11" s="5"/>
      <c r="MED11" s="5"/>
      <c r="MEE11" s="5"/>
      <c r="MEF11" s="5"/>
      <c r="MEG11" s="5"/>
      <c r="MEH11" s="5"/>
      <c r="MEI11" s="5"/>
      <c r="MEJ11" s="5"/>
      <c r="MEK11" s="5"/>
      <c r="MEL11" s="5"/>
      <c r="MEM11" s="5"/>
      <c r="MEN11" s="5"/>
      <c r="MEO11" s="5"/>
      <c r="MEP11" s="5"/>
      <c r="MEQ11" s="5"/>
      <c r="MER11" s="5"/>
      <c r="MES11" s="5"/>
      <c r="MET11" s="5"/>
      <c r="MEU11" s="5"/>
      <c r="MEV11" s="5"/>
      <c r="MEW11" s="5"/>
      <c r="MEX11" s="5"/>
      <c r="MEY11" s="5"/>
      <c r="MEZ11" s="5"/>
      <c r="MFA11" s="5"/>
      <c r="MFB11" s="5"/>
      <c r="MFC11" s="5"/>
      <c r="MFD11" s="5"/>
      <c r="MFE11" s="5"/>
      <c r="MFF11" s="5"/>
      <c r="MFG11" s="5"/>
      <c r="MFH11" s="5"/>
      <c r="MFI11" s="5"/>
      <c r="MFJ11" s="5"/>
      <c r="MFK11" s="5"/>
      <c r="MFL11" s="5"/>
      <c r="MFM11" s="5"/>
      <c r="MFN11" s="5"/>
      <c r="MFO11" s="5"/>
      <c r="MFP11" s="5"/>
      <c r="MFQ11" s="5"/>
      <c r="MFR11" s="5"/>
      <c r="MFS11" s="5"/>
      <c r="MFT11" s="5"/>
      <c r="MFU11" s="5"/>
      <c r="MFV11" s="5"/>
      <c r="MFW11" s="5"/>
      <c r="MFX11" s="5"/>
      <c r="MFY11" s="5"/>
      <c r="MFZ11" s="5"/>
      <c r="MGA11" s="5"/>
      <c r="MGB11" s="5"/>
      <c r="MGC11" s="5"/>
      <c r="MGD11" s="5"/>
      <c r="MGE11" s="5"/>
      <c r="MGF11" s="5"/>
      <c r="MGG11" s="5"/>
      <c r="MGH11" s="5"/>
      <c r="MGI11" s="5"/>
      <c r="MGJ11" s="5"/>
      <c r="MGK11" s="5"/>
      <c r="MGL11" s="5"/>
      <c r="MGM11" s="5"/>
      <c r="MGN11" s="5"/>
      <c r="MGO11" s="5"/>
      <c r="MGP11" s="5"/>
      <c r="MGQ11" s="5"/>
      <c r="MGR11" s="5"/>
      <c r="MGS11" s="5"/>
      <c r="MGT11" s="5"/>
      <c r="MGU11" s="5"/>
      <c r="MGV11" s="5"/>
      <c r="MGW11" s="5"/>
      <c r="MGX11" s="5"/>
      <c r="MGY11" s="5"/>
      <c r="MGZ11" s="5"/>
      <c r="MHA11" s="5"/>
      <c r="MHB11" s="5"/>
      <c r="MHC11" s="5"/>
      <c r="MHD11" s="5"/>
      <c r="MHE11" s="5"/>
      <c r="MHF11" s="5"/>
      <c r="MHG11" s="5"/>
      <c r="MHH11" s="5"/>
      <c r="MHI11" s="5"/>
      <c r="MHJ11" s="5"/>
      <c r="MHK11" s="5"/>
      <c r="MHL11" s="5"/>
      <c r="MHM11" s="5"/>
      <c r="MHN11" s="5"/>
      <c r="MHO11" s="5"/>
      <c r="MHP11" s="5"/>
      <c r="MHQ11" s="5"/>
      <c r="MHR11" s="5"/>
      <c r="MHS11" s="5"/>
      <c r="MHT11" s="5"/>
      <c r="MHU11" s="5"/>
      <c r="MHV11" s="5"/>
      <c r="MHW11" s="5"/>
      <c r="MHX11" s="5"/>
      <c r="MHY11" s="5"/>
      <c r="MHZ11" s="5"/>
      <c r="MIA11" s="5"/>
      <c r="MIB11" s="5"/>
      <c r="MIC11" s="5"/>
      <c r="MID11" s="5"/>
      <c r="MIE11" s="5"/>
      <c r="MIF11" s="5"/>
      <c r="MIG11" s="5"/>
      <c r="MIH11" s="5"/>
      <c r="MII11" s="5"/>
      <c r="MIJ11" s="5"/>
      <c r="MIK11" s="5"/>
      <c r="MIL11" s="5"/>
      <c r="MIM11" s="5"/>
      <c r="MIN11" s="5"/>
      <c r="MIO11" s="5"/>
      <c r="MIP11" s="5"/>
      <c r="MIQ11" s="5"/>
      <c r="MIR11" s="5"/>
      <c r="MIS11" s="5"/>
      <c r="MIT11" s="5"/>
      <c r="MIU11" s="5"/>
      <c r="MIV11" s="5"/>
      <c r="MIW11" s="5"/>
      <c r="MIX11" s="5"/>
      <c r="MIY11" s="5"/>
      <c r="MIZ11" s="5"/>
      <c r="MJA11" s="5"/>
      <c r="MJB11" s="5"/>
      <c r="MJC11" s="5"/>
      <c r="MJD11" s="5"/>
      <c r="MJE11" s="5"/>
      <c r="MJF11" s="5"/>
      <c r="MJG11" s="5"/>
      <c r="MJH11" s="5"/>
      <c r="MJI11" s="5"/>
      <c r="MJJ11" s="5"/>
      <c r="MJK11" s="5"/>
      <c r="MJL11" s="5"/>
      <c r="MJM11" s="5"/>
      <c r="MJN11" s="5"/>
      <c r="MJO11" s="5"/>
      <c r="MJP11" s="5"/>
      <c r="MJQ11" s="5"/>
      <c r="MJR11" s="5"/>
      <c r="MJS11" s="5"/>
      <c r="MJT11" s="5"/>
      <c r="MJU11" s="5"/>
      <c r="MJV11" s="5"/>
      <c r="MJW11" s="5"/>
      <c r="MJX11" s="5"/>
      <c r="MJY11" s="5"/>
      <c r="MJZ11" s="5"/>
      <c r="MKA11" s="5"/>
      <c r="MKB11" s="5"/>
      <c r="MKC11" s="5"/>
      <c r="MKD11" s="5"/>
      <c r="MKE11" s="5"/>
      <c r="MKF11" s="5"/>
      <c r="MKG11" s="5"/>
      <c r="MKH11" s="5"/>
      <c r="MKI11" s="5"/>
      <c r="MKJ11" s="5"/>
      <c r="MKK11" s="5"/>
      <c r="MKL11" s="5"/>
      <c r="MKM11" s="5"/>
      <c r="MKN11" s="5"/>
      <c r="MKO11" s="5"/>
      <c r="MKP11" s="5"/>
      <c r="MKQ11" s="5"/>
      <c r="MKR11" s="5"/>
      <c r="MKS11" s="5"/>
      <c r="MKT11" s="5"/>
      <c r="MKU11" s="5"/>
      <c r="MKV11" s="5"/>
      <c r="MKW11" s="5"/>
      <c r="MKX11" s="5"/>
      <c r="MKY11" s="5"/>
      <c r="MKZ11" s="5"/>
      <c r="MLA11" s="5"/>
      <c r="MLB11" s="5"/>
      <c r="MLC11" s="5"/>
      <c r="MLD11" s="5"/>
      <c r="MLE11" s="5"/>
      <c r="MLF11" s="5"/>
      <c r="MLG11" s="5"/>
      <c r="MLH11" s="5"/>
      <c r="MLI11" s="5"/>
      <c r="MLJ11" s="5"/>
      <c r="MLK11" s="5"/>
      <c r="MLL11" s="5"/>
      <c r="MLM11" s="5"/>
      <c r="MLN11" s="5"/>
      <c r="MLO11" s="5"/>
      <c r="MLP11" s="5"/>
      <c r="MLQ11" s="5"/>
      <c r="MLR11" s="5"/>
      <c r="MLS11" s="5"/>
      <c r="MLT11" s="5"/>
      <c r="MLU11" s="5"/>
      <c r="MLV11" s="5"/>
      <c r="MLW11" s="5"/>
      <c r="MLX11" s="5"/>
      <c r="MLY11" s="5"/>
      <c r="MLZ11" s="5"/>
      <c r="MMA11" s="5"/>
      <c r="MMB11" s="5"/>
      <c r="MMC11" s="5"/>
      <c r="MMD11" s="5"/>
      <c r="MME11" s="5"/>
      <c r="MMF11" s="5"/>
      <c r="MMG11" s="5"/>
      <c r="MMH11" s="5"/>
      <c r="MMI11" s="5"/>
      <c r="MMJ11" s="5"/>
      <c r="MMK11" s="5"/>
      <c r="MML11" s="5"/>
      <c r="MMM11" s="5"/>
      <c r="MMN11" s="5"/>
      <c r="MMO11" s="5"/>
      <c r="MMP11" s="5"/>
      <c r="MMQ11" s="5"/>
      <c r="MMR11" s="5"/>
      <c r="MMS11" s="5"/>
      <c r="MMT11" s="5"/>
      <c r="MMU11" s="5"/>
      <c r="MMV11" s="5"/>
      <c r="MMW11" s="5"/>
      <c r="MMX11" s="5"/>
      <c r="MMY11" s="5"/>
      <c r="MMZ11" s="5"/>
      <c r="MNA11" s="5"/>
      <c r="MNB11" s="5"/>
      <c r="MNC11" s="5"/>
      <c r="MND11" s="5"/>
      <c r="MNE11" s="5"/>
      <c r="MNF11" s="5"/>
      <c r="MNG11" s="5"/>
      <c r="MNH11" s="5"/>
      <c r="MNI11" s="5"/>
      <c r="MNJ11" s="5"/>
      <c r="MNK11" s="5"/>
      <c r="MNL11" s="5"/>
      <c r="MNM11" s="5"/>
      <c r="MNN11" s="5"/>
      <c r="MNO11" s="5"/>
      <c r="MNP11" s="5"/>
      <c r="MNQ11" s="5"/>
      <c r="MNR11" s="5"/>
      <c r="MNS11" s="5"/>
      <c r="MNT11" s="5"/>
      <c r="MNU11" s="5"/>
      <c r="MNV11" s="5"/>
      <c r="MNW11" s="5"/>
      <c r="MNX11" s="5"/>
      <c r="MNY11" s="5"/>
      <c r="MNZ11" s="5"/>
      <c r="MOA11" s="5"/>
      <c r="MOB11" s="5"/>
      <c r="MOC11" s="5"/>
      <c r="MOD11" s="5"/>
      <c r="MOE11" s="5"/>
      <c r="MOF11" s="5"/>
      <c r="MOG11" s="5"/>
      <c r="MOH11" s="5"/>
      <c r="MOI11" s="5"/>
      <c r="MOJ11" s="5"/>
      <c r="MOK11" s="5"/>
      <c r="MOL11" s="5"/>
      <c r="MOM11" s="5"/>
      <c r="MON11" s="5"/>
      <c r="MOO11" s="5"/>
      <c r="MOP11" s="5"/>
      <c r="MOQ11" s="5"/>
      <c r="MOR11" s="5"/>
      <c r="MOS11" s="5"/>
      <c r="MOT11" s="5"/>
      <c r="MOU11" s="5"/>
      <c r="MOV11" s="5"/>
      <c r="MOW11" s="5"/>
      <c r="MOX11" s="5"/>
      <c r="MOY11" s="5"/>
      <c r="MOZ11" s="5"/>
      <c r="MPA11" s="5"/>
      <c r="MPB11" s="5"/>
      <c r="MPC11" s="5"/>
      <c r="MPD11" s="5"/>
      <c r="MPE11" s="5"/>
      <c r="MPF11" s="5"/>
      <c r="MPG11" s="5"/>
      <c r="MPH11" s="5"/>
      <c r="MPI11" s="5"/>
      <c r="MPJ11" s="5"/>
      <c r="MPK11" s="5"/>
      <c r="MPL11" s="5"/>
      <c r="MPM11" s="5"/>
      <c r="MPN11" s="5"/>
      <c r="MPO11" s="5"/>
      <c r="MPP11" s="5"/>
      <c r="MPQ11" s="5"/>
      <c r="MPR11" s="5"/>
      <c r="MPS11" s="5"/>
      <c r="MPT11" s="5"/>
      <c r="MPU11" s="5"/>
      <c r="MPV11" s="5"/>
      <c r="MPW11" s="5"/>
      <c r="MPX11" s="5"/>
      <c r="MPY11" s="5"/>
      <c r="MPZ11" s="5"/>
      <c r="MQA11" s="5"/>
      <c r="MQB11" s="5"/>
      <c r="MQC11" s="5"/>
      <c r="MQD11" s="5"/>
      <c r="MQE11" s="5"/>
      <c r="MQF11" s="5"/>
      <c r="MQG11" s="5"/>
      <c r="MQH11" s="5"/>
      <c r="MQI11" s="5"/>
      <c r="MQJ11" s="5"/>
      <c r="MQK11" s="5"/>
      <c r="MQL11" s="5"/>
      <c r="MQM11" s="5"/>
      <c r="MQN11" s="5"/>
      <c r="MQO11" s="5"/>
      <c r="MQP11" s="5"/>
      <c r="MQQ11" s="5"/>
      <c r="MQR11" s="5"/>
      <c r="MQS11" s="5"/>
      <c r="MQT11" s="5"/>
      <c r="MQU11" s="5"/>
      <c r="MQV11" s="5"/>
      <c r="MQW11" s="5"/>
      <c r="MQX11" s="5"/>
      <c r="MQY11" s="5"/>
      <c r="MQZ11" s="5"/>
      <c r="MRA11" s="5"/>
      <c r="MRB11" s="5"/>
      <c r="MRC11" s="5"/>
      <c r="MRD11" s="5"/>
      <c r="MRE11" s="5"/>
      <c r="MRF11" s="5"/>
      <c r="MRG11" s="5"/>
      <c r="MRH11" s="5"/>
      <c r="MRI11" s="5"/>
      <c r="MRJ11" s="5"/>
      <c r="MRK11" s="5"/>
      <c r="MRL11" s="5"/>
      <c r="MRM11" s="5"/>
      <c r="MRN11" s="5"/>
      <c r="MRO11" s="5"/>
      <c r="MRP11" s="5"/>
      <c r="MRQ11" s="5"/>
      <c r="MRR11" s="5"/>
      <c r="MRS11" s="5"/>
      <c r="MRT11" s="5"/>
      <c r="MRU11" s="5"/>
      <c r="MRV11" s="5"/>
      <c r="MRW11" s="5"/>
      <c r="MRX11" s="5"/>
      <c r="MRY11" s="5"/>
      <c r="MRZ11" s="5"/>
      <c r="MSA11" s="5"/>
      <c r="MSB11" s="5"/>
      <c r="MSC11" s="5"/>
      <c r="MSD11" s="5"/>
      <c r="MSE11" s="5"/>
      <c r="MSF11" s="5"/>
      <c r="MSG11" s="5"/>
      <c r="MSH11" s="5"/>
      <c r="MSI11" s="5"/>
      <c r="MSJ11" s="5"/>
      <c r="MSK11" s="5"/>
      <c r="MSL11" s="5"/>
      <c r="MSM11" s="5"/>
      <c r="MSN11" s="5"/>
      <c r="MSO11" s="5"/>
      <c r="MSP11" s="5"/>
      <c r="MSQ11" s="5"/>
      <c r="MSR11" s="5"/>
      <c r="MSS11" s="5"/>
      <c r="MST11" s="5"/>
      <c r="MSU11" s="5"/>
      <c r="MSV11" s="5"/>
      <c r="MSW11" s="5"/>
      <c r="MSX11" s="5"/>
      <c r="MSY11" s="5"/>
      <c r="MSZ11" s="5"/>
      <c r="MTA11" s="5"/>
      <c r="MTB11" s="5"/>
      <c r="MTC11" s="5"/>
      <c r="MTD11" s="5"/>
      <c r="MTE11" s="5"/>
      <c r="MTF11" s="5"/>
      <c r="MTG11" s="5"/>
      <c r="MTH11" s="5"/>
      <c r="MTI11" s="5"/>
      <c r="MTJ11" s="5"/>
      <c r="MTK11" s="5"/>
      <c r="MTL11" s="5"/>
      <c r="MTM11" s="5"/>
      <c r="MTN11" s="5"/>
      <c r="MTO11" s="5"/>
      <c r="MTP11" s="5"/>
      <c r="MTQ11" s="5"/>
      <c r="MTR11" s="5"/>
      <c r="MTS11" s="5"/>
      <c r="MTT11" s="5"/>
      <c r="MTU11" s="5"/>
      <c r="MTV11" s="5"/>
      <c r="MTW11" s="5"/>
      <c r="MTX11" s="5"/>
      <c r="MTY11" s="5"/>
      <c r="MTZ11" s="5"/>
      <c r="MUA11" s="5"/>
      <c r="MUB11" s="5"/>
      <c r="MUC11" s="5"/>
      <c r="MUD11" s="5"/>
      <c r="MUE11" s="5"/>
      <c r="MUF11" s="5"/>
      <c r="MUG11" s="5"/>
      <c r="MUH11" s="5"/>
      <c r="MUI11" s="5"/>
      <c r="MUJ11" s="5"/>
      <c r="MUK11" s="5"/>
      <c r="MUL11" s="5"/>
      <c r="MUM11" s="5"/>
      <c r="MUN11" s="5"/>
      <c r="MUO11" s="5"/>
      <c r="MUP11" s="5"/>
      <c r="MUQ11" s="5"/>
      <c r="MUR11" s="5"/>
      <c r="MUS11" s="5"/>
      <c r="MUT11" s="5"/>
      <c r="MUU11" s="5"/>
      <c r="MUV11" s="5"/>
      <c r="MUW11" s="5"/>
      <c r="MUX11" s="5"/>
      <c r="MUY11" s="5"/>
      <c r="MUZ11" s="5"/>
      <c r="MVA11" s="5"/>
      <c r="MVB11" s="5"/>
      <c r="MVC11" s="5"/>
      <c r="MVD11" s="5"/>
      <c r="MVE11" s="5"/>
      <c r="MVF11" s="5"/>
      <c r="MVG11" s="5"/>
      <c r="MVH11" s="5"/>
      <c r="MVI11" s="5"/>
      <c r="MVJ11" s="5"/>
      <c r="MVK11" s="5"/>
      <c r="MVL11" s="5"/>
      <c r="MVM11" s="5"/>
      <c r="MVN11" s="5"/>
      <c r="MVO11" s="5"/>
      <c r="MVP11" s="5"/>
      <c r="MVQ11" s="5"/>
      <c r="MVR11" s="5"/>
      <c r="MVS11" s="5"/>
      <c r="MVT11" s="5"/>
      <c r="MVU11" s="5"/>
      <c r="MVV11" s="5"/>
      <c r="MVW11" s="5"/>
      <c r="MVX11" s="5"/>
      <c r="MVY11" s="5"/>
      <c r="MVZ11" s="5"/>
      <c r="MWA11" s="5"/>
      <c r="MWB11" s="5"/>
      <c r="MWC11" s="5"/>
      <c r="MWD11" s="5"/>
      <c r="MWE11" s="5"/>
      <c r="MWF11" s="5"/>
      <c r="MWG11" s="5"/>
      <c r="MWH11" s="5"/>
      <c r="MWI11" s="5"/>
      <c r="MWJ11" s="5"/>
      <c r="MWK11" s="5"/>
      <c r="MWL11" s="5"/>
      <c r="MWM11" s="5"/>
      <c r="MWN11" s="5"/>
      <c r="MWO11" s="5"/>
      <c r="MWP11" s="5"/>
      <c r="MWQ11" s="5"/>
      <c r="MWR11" s="5"/>
      <c r="MWS11" s="5"/>
      <c r="MWT11" s="5"/>
      <c r="MWU11" s="5"/>
      <c r="MWV11" s="5"/>
      <c r="MWW11" s="5"/>
      <c r="MWX11" s="5"/>
      <c r="MWY11" s="5"/>
      <c r="MWZ11" s="5"/>
      <c r="MXA11" s="5"/>
      <c r="MXB11" s="5"/>
      <c r="MXC11" s="5"/>
      <c r="MXD11" s="5"/>
      <c r="MXE11" s="5"/>
      <c r="MXF11" s="5"/>
      <c r="MXG11" s="5"/>
      <c r="MXH11" s="5"/>
      <c r="MXI11" s="5"/>
      <c r="MXJ11" s="5"/>
      <c r="MXK11" s="5"/>
      <c r="MXL11" s="5"/>
      <c r="MXM11" s="5"/>
      <c r="MXN11" s="5"/>
      <c r="MXO11" s="5"/>
      <c r="MXP11" s="5"/>
      <c r="MXQ11" s="5"/>
      <c r="MXR11" s="5"/>
      <c r="MXS11" s="5"/>
      <c r="MXT11" s="5"/>
      <c r="MXU11" s="5"/>
      <c r="MXV11" s="5"/>
      <c r="MXW11" s="5"/>
      <c r="MXX11" s="5"/>
      <c r="MXY11" s="5"/>
      <c r="MXZ11" s="5"/>
      <c r="MYA11" s="5"/>
      <c r="MYB11" s="5"/>
      <c r="MYC11" s="5"/>
      <c r="MYD11" s="5"/>
      <c r="MYE11" s="5"/>
      <c r="MYF11" s="5"/>
      <c r="MYG11" s="5"/>
      <c r="MYH11" s="5"/>
      <c r="MYI11" s="5"/>
      <c r="MYJ11" s="5"/>
      <c r="MYK11" s="5"/>
      <c r="MYL11" s="5"/>
      <c r="MYM11" s="5"/>
      <c r="MYN11" s="5"/>
      <c r="MYO11" s="5"/>
      <c r="MYP11" s="5"/>
      <c r="MYQ11" s="5"/>
      <c r="MYR11" s="5"/>
      <c r="MYS11" s="5"/>
      <c r="MYT11" s="5"/>
      <c r="MYU11" s="5"/>
      <c r="MYV11" s="5"/>
      <c r="MYW11" s="5"/>
      <c r="MYX11" s="5"/>
      <c r="MYY11" s="5"/>
      <c r="MYZ11" s="5"/>
      <c r="MZA11" s="5"/>
      <c r="MZB11" s="5"/>
      <c r="MZC11" s="5"/>
      <c r="MZD11" s="5"/>
      <c r="MZE11" s="5"/>
      <c r="MZF11" s="5"/>
      <c r="MZG11" s="5"/>
      <c r="MZH11" s="5"/>
      <c r="MZI11" s="5"/>
      <c r="MZJ11" s="5"/>
      <c r="MZK11" s="5"/>
      <c r="MZL11" s="5"/>
      <c r="MZM11" s="5"/>
      <c r="MZN11" s="5"/>
      <c r="MZO11" s="5"/>
      <c r="MZP11" s="5"/>
      <c r="MZQ11" s="5"/>
      <c r="MZR11" s="5"/>
      <c r="MZS11" s="5"/>
      <c r="MZT11" s="5"/>
      <c r="MZU11" s="5"/>
      <c r="MZV11" s="5"/>
      <c r="MZW11" s="5"/>
      <c r="MZX11" s="5"/>
      <c r="MZY11" s="5"/>
      <c r="MZZ11" s="5"/>
      <c r="NAA11" s="5"/>
      <c r="NAB11" s="5"/>
      <c r="NAC11" s="5"/>
      <c r="NAD11" s="5"/>
      <c r="NAE11" s="5"/>
      <c r="NAF11" s="5"/>
      <c r="NAG11" s="5"/>
      <c r="NAH11" s="5"/>
      <c r="NAI11" s="5"/>
      <c r="NAJ11" s="5"/>
      <c r="NAK11" s="5"/>
      <c r="NAL11" s="5"/>
      <c r="NAM11" s="5"/>
      <c r="NAN11" s="5"/>
      <c r="NAO11" s="5"/>
      <c r="NAP11" s="5"/>
      <c r="NAQ11" s="5"/>
      <c r="NAR11" s="5"/>
      <c r="NAS11" s="5"/>
      <c r="NAT11" s="5"/>
      <c r="NAU11" s="5"/>
      <c r="NAV11" s="5"/>
      <c r="NAW11" s="5"/>
      <c r="NAX11" s="5"/>
      <c r="NAY11" s="5"/>
      <c r="NAZ11" s="5"/>
      <c r="NBA11" s="5"/>
      <c r="NBB11" s="5"/>
      <c r="NBC11" s="5"/>
      <c r="NBD11" s="5"/>
      <c r="NBE11" s="5"/>
      <c r="NBF11" s="5"/>
      <c r="NBG11" s="5"/>
      <c r="NBH11" s="5"/>
      <c r="NBI11" s="5"/>
      <c r="NBJ11" s="5"/>
      <c r="NBK11" s="5"/>
      <c r="NBL11" s="5"/>
      <c r="NBM11" s="5"/>
      <c r="NBN11" s="5"/>
      <c r="NBO11" s="5"/>
      <c r="NBP11" s="5"/>
      <c r="NBQ11" s="5"/>
      <c r="NBR11" s="5"/>
      <c r="NBS11" s="5"/>
      <c r="NBT11" s="5"/>
      <c r="NBU11" s="5"/>
      <c r="NBV11" s="5"/>
      <c r="NBW11" s="5"/>
      <c r="NBX11" s="5"/>
      <c r="NBY11" s="5"/>
      <c r="NBZ11" s="5"/>
      <c r="NCA11" s="5"/>
      <c r="NCB11" s="5"/>
      <c r="NCC11" s="5"/>
      <c r="NCD11" s="5"/>
      <c r="NCE11" s="5"/>
      <c r="NCF11" s="5"/>
      <c r="NCG11" s="5"/>
      <c r="NCH11" s="5"/>
      <c r="NCI11" s="5"/>
      <c r="NCJ11" s="5"/>
      <c r="NCK11" s="5"/>
      <c r="NCL11" s="5"/>
      <c r="NCM11" s="5"/>
      <c r="NCN11" s="5"/>
      <c r="NCO11" s="5"/>
      <c r="NCP11" s="5"/>
      <c r="NCQ11" s="5"/>
      <c r="NCR11" s="5"/>
      <c r="NCS11" s="5"/>
      <c r="NCT11" s="5"/>
      <c r="NCU11" s="5"/>
      <c r="NCV11" s="5"/>
      <c r="NCW11" s="5"/>
      <c r="NCX11" s="5"/>
      <c r="NCY11" s="5"/>
      <c r="NCZ11" s="5"/>
      <c r="NDA11" s="5"/>
      <c r="NDB11" s="5"/>
      <c r="NDC11" s="5"/>
      <c r="NDD11" s="5"/>
      <c r="NDE11" s="5"/>
      <c r="NDF11" s="5"/>
      <c r="NDG11" s="5"/>
      <c r="NDH11" s="5"/>
      <c r="NDI11" s="5"/>
      <c r="NDJ11" s="5"/>
      <c r="NDK11" s="5"/>
      <c r="NDL11" s="5"/>
      <c r="NDM11" s="5"/>
      <c r="NDN11" s="5"/>
      <c r="NDO11" s="5"/>
      <c r="NDP11" s="5"/>
      <c r="NDQ11" s="5"/>
      <c r="NDR11" s="5"/>
      <c r="NDS11" s="5"/>
      <c r="NDT11" s="5"/>
      <c r="NDU11" s="5"/>
      <c r="NDV11" s="5"/>
      <c r="NDW11" s="5"/>
      <c r="NDX11" s="5"/>
      <c r="NDY11" s="5"/>
      <c r="NDZ11" s="5"/>
      <c r="NEA11" s="5"/>
      <c r="NEB11" s="5"/>
      <c r="NEC11" s="5"/>
      <c r="NED11" s="5"/>
      <c r="NEE11" s="5"/>
      <c r="NEF11" s="5"/>
      <c r="NEG11" s="5"/>
      <c r="NEH11" s="5"/>
      <c r="NEI11" s="5"/>
      <c r="NEJ11" s="5"/>
      <c r="NEK11" s="5"/>
      <c r="NEL11" s="5"/>
      <c r="NEM11" s="5"/>
      <c r="NEN11" s="5"/>
      <c r="NEO11" s="5"/>
      <c r="NEP11" s="5"/>
      <c r="NEQ11" s="5"/>
      <c r="NER11" s="5"/>
      <c r="NES11" s="5"/>
      <c r="NET11" s="5"/>
      <c r="NEU11" s="5"/>
      <c r="NEV11" s="5"/>
      <c r="NEW11" s="5"/>
      <c r="NEX11" s="5"/>
      <c r="NEY11" s="5"/>
      <c r="NEZ11" s="5"/>
      <c r="NFA11" s="5"/>
      <c r="NFB11" s="5"/>
      <c r="NFC11" s="5"/>
      <c r="NFD11" s="5"/>
      <c r="NFE11" s="5"/>
      <c r="NFF11" s="5"/>
      <c r="NFG11" s="5"/>
      <c r="NFH11" s="5"/>
      <c r="NFI11" s="5"/>
      <c r="NFJ11" s="5"/>
      <c r="NFK11" s="5"/>
      <c r="NFL11" s="5"/>
      <c r="NFM11" s="5"/>
      <c r="NFN11" s="5"/>
      <c r="NFO11" s="5"/>
      <c r="NFP11" s="5"/>
      <c r="NFQ11" s="5"/>
      <c r="NFR11" s="5"/>
      <c r="NFS11" s="5"/>
      <c r="NFT11" s="5"/>
      <c r="NFU11" s="5"/>
      <c r="NFV11" s="5"/>
      <c r="NFW11" s="5"/>
      <c r="NFX11" s="5"/>
      <c r="NFY11" s="5"/>
      <c r="NFZ11" s="5"/>
      <c r="NGA11" s="5"/>
      <c r="NGB11" s="5"/>
      <c r="NGC11" s="5"/>
      <c r="NGD11" s="5"/>
      <c r="NGE11" s="5"/>
      <c r="NGF11" s="5"/>
      <c r="NGG11" s="5"/>
      <c r="NGH11" s="5"/>
      <c r="NGI11" s="5"/>
      <c r="NGJ11" s="5"/>
      <c r="NGK11" s="5"/>
      <c r="NGL11" s="5"/>
      <c r="NGM11" s="5"/>
      <c r="NGN11" s="5"/>
      <c r="NGO11" s="5"/>
      <c r="NGP11" s="5"/>
      <c r="NGQ11" s="5"/>
      <c r="NGR11" s="5"/>
      <c r="NGS11" s="5"/>
      <c r="NGT11" s="5"/>
      <c r="NGU11" s="5"/>
      <c r="NGV11" s="5"/>
      <c r="NGW11" s="5"/>
      <c r="NGX11" s="5"/>
      <c r="NGY11" s="5"/>
      <c r="NGZ11" s="5"/>
      <c r="NHA11" s="5"/>
      <c r="NHB11" s="5"/>
      <c r="NHC11" s="5"/>
      <c r="NHD11" s="5"/>
      <c r="NHE11" s="5"/>
      <c r="NHF11" s="5"/>
      <c r="NHG11" s="5"/>
      <c r="NHH11" s="5"/>
      <c r="NHI11" s="5"/>
      <c r="NHJ11" s="5"/>
      <c r="NHK11" s="5"/>
      <c r="NHL11" s="5"/>
      <c r="NHM11" s="5"/>
      <c r="NHN11" s="5"/>
      <c r="NHO11" s="5"/>
      <c r="NHP11" s="5"/>
      <c r="NHQ11" s="5"/>
      <c r="NHR11" s="5"/>
      <c r="NHS11" s="5"/>
      <c r="NHT11" s="5"/>
      <c r="NHU11" s="5"/>
      <c r="NHV11" s="5"/>
      <c r="NHW11" s="5"/>
      <c r="NHX11" s="5"/>
      <c r="NHY11" s="5"/>
      <c r="NHZ11" s="5"/>
      <c r="NIA11" s="5"/>
      <c r="NIB11" s="5"/>
      <c r="NIC11" s="5"/>
      <c r="NID11" s="5"/>
      <c r="NIE11" s="5"/>
      <c r="NIF11" s="5"/>
      <c r="NIG11" s="5"/>
      <c r="NIH11" s="5"/>
      <c r="NII11" s="5"/>
      <c r="NIJ11" s="5"/>
      <c r="NIK11" s="5"/>
      <c r="NIL11" s="5"/>
      <c r="NIM11" s="5"/>
      <c r="NIN11" s="5"/>
      <c r="NIO11" s="5"/>
      <c r="NIP11" s="5"/>
      <c r="NIQ11" s="5"/>
      <c r="NIR11" s="5"/>
      <c r="NIS11" s="5"/>
      <c r="NIT11" s="5"/>
      <c r="NIU11" s="5"/>
      <c r="NIV11" s="5"/>
      <c r="NIW11" s="5"/>
      <c r="NIX11" s="5"/>
      <c r="NIY11" s="5"/>
      <c r="NIZ11" s="5"/>
      <c r="NJA11" s="5"/>
      <c r="NJB11" s="5"/>
      <c r="NJC11" s="5"/>
      <c r="NJD11" s="5"/>
      <c r="NJE11" s="5"/>
      <c r="NJF11" s="5"/>
      <c r="NJG11" s="5"/>
      <c r="NJH11" s="5"/>
      <c r="NJI11" s="5"/>
      <c r="NJJ11" s="5"/>
      <c r="NJK11" s="5"/>
      <c r="NJL11" s="5"/>
      <c r="NJM11" s="5"/>
      <c r="NJN11" s="5"/>
      <c r="NJO11" s="5"/>
      <c r="NJP11" s="5"/>
      <c r="NJQ11" s="5"/>
      <c r="NJR11" s="5"/>
      <c r="NJS11" s="5"/>
      <c r="NJT11" s="5"/>
      <c r="NJU11" s="5"/>
      <c r="NJV11" s="5"/>
      <c r="NJW11" s="5"/>
      <c r="NJX11" s="5"/>
      <c r="NJY11" s="5"/>
      <c r="NJZ11" s="5"/>
      <c r="NKA11" s="5"/>
      <c r="NKB11" s="5"/>
      <c r="NKC11" s="5"/>
      <c r="NKD11" s="5"/>
      <c r="NKE11" s="5"/>
      <c r="NKF11" s="5"/>
      <c r="NKG11" s="5"/>
      <c r="NKH11" s="5"/>
      <c r="NKI11" s="5"/>
      <c r="NKJ11" s="5"/>
      <c r="NKK11" s="5"/>
      <c r="NKL11" s="5"/>
      <c r="NKM11" s="5"/>
      <c r="NKN11" s="5"/>
      <c r="NKO11" s="5"/>
      <c r="NKP11" s="5"/>
      <c r="NKQ11" s="5"/>
      <c r="NKR11" s="5"/>
      <c r="NKS11" s="5"/>
      <c r="NKT11" s="5"/>
      <c r="NKU11" s="5"/>
      <c r="NKV11" s="5"/>
      <c r="NKW11" s="5"/>
      <c r="NKX11" s="5"/>
      <c r="NKY11" s="5"/>
      <c r="NKZ11" s="5"/>
      <c r="NLA11" s="5"/>
      <c r="NLB11" s="5"/>
      <c r="NLC11" s="5"/>
      <c r="NLD11" s="5"/>
      <c r="NLE11" s="5"/>
      <c r="NLF11" s="5"/>
      <c r="NLG11" s="5"/>
      <c r="NLH11" s="5"/>
      <c r="NLI11" s="5"/>
      <c r="NLJ11" s="5"/>
      <c r="NLK11" s="5"/>
      <c r="NLL11" s="5"/>
      <c r="NLM11" s="5"/>
      <c r="NLN11" s="5"/>
      <c r="NLO11" s="5"/>
      <c r="NLP11" s="5"/>
      <c r="NLQ11" s="5"/>
      <c r="NLR11" s="5"/>
      <c r="NLS11" s="5"/>
      <c r="NLT11" s="5"/>
      <c r="NLU11" s="5"/>
      <c r="NLV11" s="5"/>
      <c r="NLW11" s="5"/>
      <c r="NLX11" s="5"/>
      <c r="NLY11" s="5"/>
      <c r="NLZ11" s="5"/>
      <c r="NMA11" s="5"/>
      <c r="NMB11" s="5"/>
      <c r="NMC11" s="5"/>
      <c r="NMD11" s="5"/>
      <c r="NME11" s="5"/>
      <c r="NMF11" s="5"/>
      <c r="NMG11" s="5"/>
      <c r="NMH11" s="5"/>
      <c r="NMI11" s="5"/>
      <c r="NMJ11" s="5"/>
      <c r="NMK11" s="5"/>
      <c r="NML11" s="5"/>
      <c r="NMM11" s="5"/>
      <c r="NMN11" s="5"/>
      <c r="NMO11" s="5"/>
      <c r="NMP11" s="5"/>
      <c r="NMQ11" s="5"/>
      <c r="NMR11" s="5"/>
      <c r="NMS11" s="5"/>
      <c r="NMT11" s="5"/>
      <c r="NMU11" s="5"/>
      <c r="NMV11" s="5"/>
      <c r="NMW11" s="5"/>
      <c r="NMX11" s="5"/>
      <c r="NMY11" s="5"/>
      <c r="NMZ11" s="5"/>
      <c r="NNA11" s="5"/>
      <c r="NNB11" s="5"/>
      <c r="NNC11" s="5"/>
      <c r="NND11" s="5"/>
      <c r="NNE11" s="5"/>
      <c r="NNF11" s="5"/>
      <c r="NNG11" s="5"/>
      <c r="NNH11" s="5"/>
      <c r="NNI11" s="5"/>
      <c r="NNJ11" s="5"/>
      <c r="NNK11" s="5"/>
      <c r="NNL11" s="5"/>
      <c r="NNM11" s="5"/>
      <c r="NNN11" s="5"/>
      <c r="NNO11" s="5"/>
      <c r="NNP11" s="5"/>
      <c r="NNQ11" s="5"/>
      <c r="NNR11" s="5"/>
      <c r="NNS11" s="5"/>
      <c r="NNT11" s="5"/>
      <c r="NNU11" s="5"/>
      <c r="NNV11" s="5"/>
      <c r="NNW11" s="5"/>
      <c r="NNX11" s="5"/>
      <c r="NNY11" s="5"/>
      <c r="NNZ11" s="5"/>
      <c r="NOA11" s="5"/>
      <c r="NOB11" s="5"/>
      <c r="NOC11" s="5"/>
      <c r="NOD11" s="5"/>
      <c r="NOE11" s="5"/>
      <c r="NOF11" s="5"/>
      <c r="NOG11" s="5"/>
      <c r="NOH11" s="5"/>
      <c r="NOI11" s="5"/>
      <c r="NOJ11" s="5"/>
      <c r="NOK11" s="5"/>
      <c r="NOL11" s="5"/>
      <c r="NOM11" s="5"/>
      <c r="NON11" s="5"/>
      <c r="NOO11" s="5"/>
      <c r="NOP11" s="5"/>
      <c r="NOQ11" s="5"/>
      <c r="NOR11" s="5"/>
      <c r="NOS11" s="5"/>
      <c r="NOT11" s="5"/>
      <c r="NOU11" s="5"/>
      <c r="NOV11" s="5"/>
      <c r="NOW11" s="5"/>
      <c r="NOX11" s="5"/>
      <c r="NOY11" s="5"/>
      <c r="NOZ11" s="5"/>
      <c r="NPA11" s="5"/>
      <c r="NPB11" s="5"/>
      <c r="NPC11" s="5"/>
      <c r="NPD11" s="5"/>
      <c r="NPE11" s="5"/>
      <c r="NPF11" s="5"/>
      <c r="NPG11" s="5"/>
      <c r="NPH11" s="5"/>
      <c r="NPI11" s="5"/>
      <c r="NPJ11" s="5"/>
      <c r="NPK11" s="5"/>
      <c r="NPL11" s="5"/>
      <c r="NPM11" s="5"/>
      <c r="NPN11" s="5"/>
      <c r="NPO11" s="5"/>
      <c r="NPP11" s="5"/>
      <c r="NPQ11" s="5"/>
      <c r="NPR11" s="5"/>
      <c r="NPS11" s="5"/>
      <c r="NPT11" s="5"/>
      <c r="NPU11" s="5"/>
      <c r="NPV11" s="5"/>
      <c r="NPW11" s="5"/>
      <c r="NPX11" s="5"/>
      <c r="NPY11" s="5"/>
      <c r="NPZ11" s="5"/>
      <c r="NQA11" s="5"/>
      <c r="NQB11" s="5"/>
      <c r="NQC11" s="5"/>
      <c r="NQD11" s="5"/>
      <c r="NQE11" s="5"/>
      <c r="NQF11" s="5"/>
      <c r="NQG11" s="5"/>
      <c r="NQH11" s="5"/>
      <c r="NQI11" s="5"/>
      <c r="NQJ11" s="5"/>
      <c r="NQK11" s="5"/>
      <c r="NQL11" s="5"/>
      <c r="NQM11" s="5"/>
      <c r="NQN11" s="5"/>
      <c r="NQO11" s="5"/>
      <c r="NQP11" s="5"/>
      <c r="NQQ11" s="5"/>
      <c r="NQR11" s="5"/>
      <c r="NQS11" s="5"/>
      <c r="NQT11" s="5"/>
      <c r="NQU11" s="5"/>
      <c r="NQV11" s="5"/>
      <c r="NQW11" s="5"/>
      <c r="NQX11" s="5"/>
      <c r="NQY11" s="5"/>
      <c r="NQZ11" s="5"/>
      <c r="NRA11" s="5"/>
      <c r="NRB11" s="5"/>
      <c r="NRC11" s="5"/>
      <c r="NRD11" s="5"/>
      <c r="NRE11" s="5"/>
      <c r="NRF11" s="5"/>
      <c r="NRG11" s="5"/>
      <c r="NRH11" s="5"/>
      <c r="NRI11" s="5"/>
      <c r="NRJ11" s="5"/>
      <c r="NRK11" s="5"/>
      <c r="NRL11" s="5"/>
      <c r="NRM11" s="5"/>
      <c r="NRN11" s="5"/>
      <c r="NRO11" s="5"/>
      <c r="NRP11" s="5"/>
      <c r="NRQ11" s="5"/>
      <c r="NRR11" s="5"/>
      <c r="NRS11" s="5"/>
      <c r="NRT11" s="5"/>
      <c r="NRU11" s="5"/>
      <c r="NRV11" s="5"/>
      <c r="NRW11" s="5"/>
      <c r="NRX11" s="5"/>
      <c r="NRY11" s="5"/>
      <c r="NRZ11" s="5"/>
      <c r="NSA11" s="5"/>
      <c r="NSB11" s="5"/>
      <c r="NSC11" s="5"/>
      <c r="NSD11" s="5"/>
      <c r="NSE11" s="5"/>
      <c r="NSF11" s="5"/>
      <c r="NSG11" s="5"/>
      <c r="NSH11" s="5"/>
      <c r="NSI11" s="5"/>
      <c r="NSJ11" s="5"/>
      <c r="NSK11" s="5"/>
      <c r="NSL11" s="5"/>
      <c r="NSM11" s="5"/>
      <c r="NSN11" s="5"/>
      <c r="NSO11" s="5"/>
      <c r="NSP11" s="5"/>
      <c r="NSQ11" s="5"/>
      <c r="NSR11" s="5"/>
      <c r="NSS11" s="5"/>
      <c r="NST11" s="5"/>
      <c r="NSU11" s="5"/>
      <c r="NSV11" s="5"/>
      <c r="NSW11" s="5"/>
      <c r="NSX11" s="5"/>
      <c r="NSY11" s="5"/>
      <c r="NSZ11" s="5"/>
      <c r="NTA11" s="5"/>
      <c r="NTB11" s="5"/>
      <c r="NTC11" s="5"/>
      <c r="NTD11" s="5"/>
      <c r="NTE11" s="5"/>
      <c r="NTF11" s="5"/>
      <c r="NTG11" s="5"/>
      <c r="NTH11" s="5"/>
      <c r="NTI11" s="5"/>
      <c r="NTJ11" s="5"/>
      <c r="NTK11" s="5"/>
      <c r="NTL11" s="5"/>
      <c r="NTM11" s="5"/>
      <c r="NTN11" s="5"/>
      <c r="NTO11" s="5"/>
      <c r="NTP11" s="5"/>
      <c r="NTQ11" s="5"/>
      <c r="NTR11" s="5"/>
      <c r="NTS11" s="5"/>
      <c r="NTT11" s="5"/>
      <c r="NTU11" s="5"/>
      <c r="NTV11" s="5"/>
      <c r="NTW11" s="5"/>
      <c r="NTX11" s="5"/>
      <c r="NTY11" s="5"/>
      <c r="NTZ11" s="5"/>
      <c r="NUA11" s="5"/>
      <c r="NUB11" s="5"/>
      <c r="NUC11" s="5"/>
      <c r="NUD11" s="5"/>
      <c r="NUE11" s="5"/>
      <c r="NUF11" s="5"/>
      <c r="NUG11" s="5"/>
      <c r="NUH11" s="5"/>
      <c r="NUI11" s="5"/>
      <c r="NUJ11" s="5"/>
      <c r="NUK11" s="5"/>
      <c r="NUL11" s="5"/>
      <c r="NUM11" s="5"/>
      <c r="NUN11" s="5"/>
      <c r="NUO11" s="5"/>
      <c r="NUP11" s="5"/>
      <c r="NUQ11" s="5"/>
      <c r="NUR11" s="5"/>
      <c r="NUS11" s="5"/>
      <c r="NUT11" s="5"/>
      <c r="NUU11" s="5"/>
      <c r="NUV11" s="5"/>
      <c r="NUW11" s="5"/>
      <c r="NUX11" s="5"/>
      <c r="NUY11" s="5"/>
      <c r="NUZ11" s="5"/>
      <c r="NVA11" s="5"/>
      <c r="NVB11" s="5"/>
      <c r="NVC11" s="5"/>
      <c r="NVD11" s="5"/>
      <c r="NVE11" s="5"/>
      <c r="NVF11" s="5"/>
      <c r="NVG11" s="5"/>
      <c r="NVH11" s="5"/>
      <c r="NVI11" s="5"/>
      <c r="NVJ11" s="5"/>
      <c r="NVK11" s="5"/>
      <c r="NVL11" s="5"/>
      <c r="NVM11" s="5"/>
      <c r="NVN11" s="5"/>
      <c r="NVO11" s="5"/>
      <c r="NVP11" s="5"/>
      <c r="NVQ11" s="5"/>
      <c r="NVR11" s="5"/>
      <c r="NVS11" s="5"/>
      <c r="NVT11" s="5"/>
      <c r="NVU11" s="5"/>
      <c r="NVV11" s="5"/>
      <c r="NVW11" s="5"/>
      <c r="NVX11" s="5"/>
      <c r="NVY11" s="5"/>
      <c r="NVZ11" s="5"/>
      <c r="NWA11" s="5"/>
      <c r="NWB11" s="5"/>
      <c r="NWC11" s="5"/>
      <c r="NWD11" s="5"/>
      <c r="NWE11" s="5"/>
      <c r="NWF11" s="5"/>
      <c r="NWG11" s="5"/>
      <c r="NWH11" s="5"/>
      <c r="NWI11" s="5"/>
      <c r="NWJ11" s="5"/>
      <c r="NWK11" s="5"/>
      <c r="NWL11" s="5"/>
      <c r="NWM11" s="5"/>
      <c r="NWN11" s="5"/>
      <c r="NWO11" s="5"/>
      <c r="NWP11" s="5"/>
      <c r="NWQ11" s="5"/>
      <c r="NWR11" s="5"/>
      <c r="NWS11" s="5"/>
      <c r="NWT11" s="5"/>
      <c r="NWU11" s="5"/>
      <c r="NWV11" s="5"/>
      <c r="NWW11" s="5"/>
      <c r="NWX11" s="5"/>
      <c r="NWY11" s="5"/>
      <c r="NWZ11" s="5"/>
      <c r="NXA11" s="5"/>
      <c r="NXB11" s="5"/>
      <c r="NXC11" s="5"/>
      <c r="NXD11" s="5"/>
      <c r="NXE11" s="5"/>
      <c r="NXF11" s="5"/>
      <c r="NXG11" s="5"/>
      <c r="NXH11" s="5"/>
      <c r="NXI11" s="5"/>
      <c r="NXJ11" s="5"/>
      <c r="NXK11" s="5"/>
      <c r="NXL11" s="5"/>
      <c r="NXM11" s="5"/>
      <c r="NXN11" s="5"/>
      <c r="NXO11" s="5"/>
      <c r="NXP11" s="5"/>
      <c r="NXQ11" s="5"/>
      <c r="NXR11" s="5"/>
      <c r="NXS11" s="5"/>
      <c r="NXT11" s="5"/>
      <c r="NXU11" s="5"/>
      <c r="NXV11" s="5"/>
      <c r="NXW11" s="5"/>
      <c r="NXX11" s="5"/>
      <c r="NXY11" s="5"/>
      <c r="NXZ11" s="5"/>
      <c r="NYA11" s="5"/>
      <c r="NYB11" s="5"/>
      <c r="NYC11" s="5"/>
      <c r="NYD11" s="5"/>
      <c r="NYE11" s="5"/>
      <c r="NYF11" s="5"/>
      <c r="NYG11" s="5"/>
      <c r="NYH11" s="5"/>
      <c r="NYI11" s="5"/>
      <c r="NYJ11" s="5"/>
      <c r="NYK11" s="5"/>
      <c r="NYL11" s="5"/>
      <c r="NYM11" s="5"/>
      <c r="NYN11" s="5"/>
      <c r="NYO11" s="5"/>
      <c r="NYP11" s="5"/>
      <c r="NYQ11" s="5"/>
      <c r="NYR11" s="5"/>
      <c r="NYS11" s="5"/>
      <c r="NYT11" s="5"/>
      <c r="NYU11" s="5"/>
      <c r="NYV11" s="5"/>
      <c r="NYW11" s="5"/>
      <c r="NYX11" s="5"/>
      <c r="NYY11" s="5"/>
      <c r="NYZ11" s="5"/>
      <c r="NZA11" s="5"/>
      <c r="NZB11" s="5"/>
      <c r="NZC11" s="5"/>
      <c r="NZD11" s="5"/>
      <c r="NZE11" s="5"/>
      <c r="NZF11" s="5"/>
      <c r="NZG11" s="5"/>
      <c r="NZH11" s="5"/>
      <c r="NZI11" s="5"/>
      <c r="NZJ11" s="5"/>
      <c r="NZK11" s="5"/>
      <c r="NZL11" s="5"/>
      <c r="NZM11" s="5"/>
      <c r="NZN11" s="5"/>
      <c r="NZO11" s="5"/>
      <c r="NZP11" s="5"/>
      <c r="NZQ11" s="5"/>
      <c r="NZR11" s="5"/>
      <c r="NZS11" s="5"/>
      <c r="NZT11" s="5"/>
      <c r="NZU11" s="5"/>
      <c r="NZV11" s="5"/>
      <c r="NZW11" s="5"/>
      <c r="NZX11" s="5"/>
      <c r="NZY11" s="5"/>
      <c r="NZZ11" s="5"/>
      <c r="OAA11" s="5"/>
      <c r="OAB11" s="5"/>
      <c r="OAC11" s="5"/>
      <c r="OAD11" s="5"/>
      <c r="OAE11" s="5"/>
      <c r="OAF11" s="5"/>
      <c r="OAG11" s="5"/>
      <c r="OAH11" s="5"/>
      <c r="OAI11" s="5"/>
      <c r="OAJ11" s="5"/>
      <c r="OAK11" s="5"/>
      <c r="OAL11" s="5"/>
      <c r="OAM11" s="5"/>
      <c r="OAN11" s="5"/>
      <c r="OAO11" s="5"/>
      <c r="OAP11" s="5"/>
      <c r="OAQ11" s="5"/>
      <c r="OAR11" s="5"/>
      <c r="OAS11" s="5"/>
      <c r="OAT11" s="5"/>
      <c r="OAU11" s="5"/>
      <c r="OAV11" s="5"/>
      <c r="OAW11" s="5"/>
      <c r="OAX11" s="5"/>
      <c r="OAY11" s="5"/>
      <c r="OAZ11" s="5"/>
      <c r="OBA11" s="5"/>
      <c r="OBB11" s="5"/>
      <c r="OBC11" s="5"/>
      <c r="OBD11" s="5"/>
      <c r="OBE11" s="5"/>
      <c r="OBF11" s="5"/>
      <c r="OBG11" s="5"/>
      <c r="OBH11" s="5"/>
      <c r="OBI11" s="5"/>
      <c r="OBJ11" s="5"/>
      <c r="OBK11" s="5"/>
      <c r="OBL11" s="5"/>
      <c r="OBM11" s="5"/>
      <c r="OBN11" s="5"/>
      <c r="OBO11" s="5"/>
      <c r="OBP11" s="5"/>
      <c r="OBQ11" s="5"/>
      <c r="OBR11" s="5"/>
      <c r="OBS11" s="5"/>
      <c r="OBT11" s="5"/>
      <c r="OBU11" s="5"/>
      <c r="OBV11" s="5"/>
      <c r="OBW11" s="5"/>
      <c r="OBX11" s="5"/>
      <c r="OBY11" s="5"/>
      <c r="OBZ11" s="5"/>
      <c r="OCA11" s="5"/>
      <c r="OCB11" s="5"/>
      <c r="OCC11" s="5"/>
      <c r="OCD11" s="5"/>
      <c r="OCE11" s="5"/>
      <c r="OCF11" s="5"/>
      <c r="OCG11" s="5"/>
      <c r="OCH11" s="5"/>
      <c r="OCI11" s="5"/>
      <c r="OCJ11" s="5"/>
      <c r="OCK11" s="5"/>
      <c r="OCL11" s="5"/>
      <c r="OCM11" s="5"/>
      <c r="OCN11" s="5"/>
      <c r="OCO11" s="5"/>
      <c r="OCP11" s="5"/>
      <c r="OCQ11" s="5"/>
      <c r="OCR11" s="5"/>
      <c r="OCS11" s="5"/>
      <c r="OCT11" s="5"/>
      <c r="OCU11" s="5"/>
      <c r="OCV11" s="5"/>
      <c r="OCW11" s="5"/>
      <c r="OCX11" s="5"/>
      <c r="OCY11" s="5"/>
      <c r="OCZ11" s="5"/>
      <c r="ODA11" s="5"/>
      <c r="ODB11" s="5"/>
      <c r="ODC11" s="5"/>
      <c r="ODD11" s="5"/>
      <c r="ODE11" s="5"/>
      <c r="ODF11" s="5"/>
      <c r="ODG11" s="5"/>
      <c r="ODH11" s="5"/>
      <c r="ODI11" s="5"/>
      <c r="ODJ11" s="5"/>
      <c r="ODK11" s="5"/>
      <c r="ODL11" s="5"/>
      <c r="ODM11" s="5"/>
      <c r="ODN11" s="5"/>
      <c r="ODO11" s="5"/>
      <c r="ODP11" s="5"/>
      <c r="ODQ11" s="5"/>
      <c r="ODR11" s="5"/>
      <c r="ODS11" s="5"/>
      <c r="ODT11" s="5"/>
      <c r="ODU11" s="5"/>
      <c r="ODV11" s="5"/>
      <c r="ODW11" s="5"/>
      <c r="ODX11" s="5"/>
      <c r="ODY11" s="5"/>
      <c r="ODZ11" s="5"/>
      <c r="OEA11" s="5"/>
      <c r="OEB11" s="5"/>
      <c r="OEC11" s="5"/>
      <c r="OED11" s="5"/>
      <c r="OEE11" s="5"/>
      <c r="OEF11" s="5"/>
      <c r="OEG11" s="5"/>
      <c r="OEH11" s="5"/>
      <c r="OEI11" s="5"/>
      <c r="OEJ11" s="5"/>
      <c r="OEK11" s="5"/>
      <c r="OEL11" s="5"/>
      <c r="OEM11" s="5"/>
      <c r="OEN11" s="5"/>
      <c r="OEO11" s="5"/>
      <c r="OEP11" s="5"/>
      <c r="OEQ11" s="5"/>
      <c r="OER11" s="5"/>
      <c r="OES11" s="5"/>
      <c r="OET11" s="5"/>
      <c r="OEU11" s="5"/>
      <c r="OEV11" s="5"/>
      <c r="OEW11" s="5"/>
      <c r="OEX11" s="5"/>
      <c r="OEY11" s="5"/>
      <c r="OEZ11" s="5"/>
      <c r="OFA11" s="5"/>
      <c r="OFB11" s="5"/>
      <c r="OFC11" s="5"/>
      <c r="OFD11" s="5"/>
      <c r="OFE11" s="5"/>
      <c r="OFF11" s="5"/>
      <c r="OFG11" s="5"/>
      <c r="OFH11" s="5"/>
      <c r="OFI11" s="5"/>
      <c r="OFJ11" s="5"/>
      <c r="OFK11" s="5"/>
      <c r="OFL11" s="5"/>
      <c r="OFM11" s="5"/>
      <c r="OFN11" s="5"/>
      <c r="OFO11" s="5"/>
      <c r="OFP11" s="5"/>
      <c r="OFQ11" s="5"/>
      <c r="OFR11" s="5"/>
      <c r="OFS11" s="5"/>
      <c r="OFT11" s="5"/>
      <c r="OFU11" s="5"/>
      <c r="OFV11" s="5"/>
      <c r="OFW11" s="5"/>
      <c r="OFX11" s="5"/>
      <c r="OFY11" s="5"/>
      <c r="OFZ11" s="5"/>
      <c r="OGA11" s="5"/>
      <c r="OGB11" s="5"/>
      <c r="OGC11" s="5"/>
      <c r="OGD11" s="5"/>
      <c r="OGE11" s="5"/>
      <c r="OGF11" s="5"/>
      <c r="OGG11" s="5"/>
      <c r="OGH11" s="5"/>
      <c r="OGI11" s="5"/>
      <c r="OGJ11" s="5"/>
      <c r="OGK11" s="5"/>
      <c r="OGL11" s="5"/>
      <c r="OGM11" s="5"/>
      <c r="OGN11" s="5"/>
      <c r="OGO11" s="5"/>
      <c r="OGP11" s="5"/>
      <c r="OGQ11" s="5"/>
      <c r="OGR11" s="5"/>
      <c r="OGS11" s="5"/>
      <c r="OGT11" s="5"/>
      <c r="OGU11" s="5"/>
      <c r="OGV11" s="5"/>
      <c r="OGW11" s="5"/>
      <c r="OGX11" s="5"/>
      <c r="OGY11" s="5"/>
      <c r="OGZ11" s="5"/>
      <c r="OHA11" s="5"/>
      <c r="OHB11" s="5"/>
      <c r="OHC11" s="5"/>
      <c r="OHD11" s="5"/>
      <c r="OHE11" s="5"/>
      <c r="OHF11" s="5"/>
      <c r="OHG11" s="5"/>
      <c r="OHH11" s="5"/>
      <c r="OHI11" s="5"/>
      <c r="OHJ11" s="5"/>
      <c r="OHK11" s="5"/>
      <c r="OHL11" s="5"/>
      <c r="OHM11" s="5"/>
      <c r="OHN11" s="5"/>
      <c r="OHO11" s="5"/>
      <c r="OHP11" s="5"/>
      <c r="OHQ11" s="5"/>
      <c r="OHR11" s="5"/>
      <c r="OHS11" s="5"/>
      <c r="OHT11" s="5"/>
      <c r="OHU11" s="5"/>
      <c r="OHV11" s="5"/>
      <c r="OHW11" s="5"/>
      <c r="OHX11" s="5"/>
      <c r="OHY11" s="5"/>
      <c r="OHZ11" s="5"/>
      <c r="OIA11" s="5"/>
      <c r="OIB11" s="5"/>
      <c r="OIC11" s="5"/>
      <c r="OID11" s="5"/>
      <c r="OIE11" s="5"/>
      <c r="OIF11" s="5"/>
      <c r="OIG11" s="5"/>
      <c r="OIH11" s="5"/>
      <c r="OII11" s="5"/>
      <c r="OIJ11" s="5"/>
      <c r="OIK11" s="5"/>
      <c r="OIL11" s="5"/>
      <c r="OIM11" s="5"/>
      <c r="OIN11" s="5"/>
      <c r="OIO11" s="5"/>
      <c r="OIP11" s="5"/>
      <c r="OIQ11" s="5"/>
      <c r="OIR11" s="5"/>
      <c r="OIS11" s="5"/>
      <c r="OIT11" s="5"/>
      <c r="OIU11" s="5"/>
      <c r="OIV11" s="5"/>
      <c r="OIW11" s="5"/>
      <c r="OIX11" s="5"/>
      <c r="OIY11" s="5"/>
      <c r="OIZ11" s="5"/>
      <c r="OJA11" s="5"/>
      <c r="OJB11" s="5"/>
      <c r="OJC11" s="5"/>
      <c r="OJD11" s="5"/>
      <c r="OJE11" s="5"/>
      <c r="OJF11" s="5"/>
      <c r="OJG11" s="5"/>
      <c r="OJH11" s="5"/>
      <c r="OJI11" s="5"/>
      <c r="OJJ11" s="5"/>
      <c r="OJK11" s="5"/>
      <c r="OJL11" s="5"/>
      <c r="OJM11" s="5"/>
      <c r="OJN11" s="5"/>
      <c r="OJO11" s="5"/>
      <c r="OJP11" s="5"/>
      <c r="OJQ11" s="5"/>
      <c r="OJR11" s="5"/>
      <c r="OJS11" s="5"/>
      <c r="OJT11" s="5"/>
      <c r="OJU11" s="5"/>
      <c r="OJV11" s="5"/>
      <c r="OJW11" s="5"/>
      <c r="OJX11" s="5"/>
      <c r="OJY11" s="5"/>
      <c r="OJZ11" s="5"/>
      <c r="OKA11" s="5"/>
      <c r="OKB11" s="5"/>
      <c r="OKC11" s="5"/>
      <c r="OKD11" s="5"/>
      <c r="OKE11" s="5"/>
      <c r="OKF11" s="5"/>
      <c r="OKG11" s="5"/>
      <c r="OKH11" s="5"/>
      <c r="OKI11" s="5"/>
      <c r="OKJ11" s="5"/>
      <c r="OKK11" s="5"/>
      <c r="OKL11" s="5"/>
      <c r="OKM11" s="5"/>
      <c r="OKN11" s="5"/>
      <c r="OKO11" s="5"/>
      <c r="OKP11" s="5"/>
      <c r="OKQ11" s="5"/>
      <c r="OKR11" s="5"/>
      <c r="OKS11" s="5"/>
      <c r="OKT11" s="5"/>
      <c r="OKU11" s="5"/>
      <c r="OKV11" s="5"/>
      <c r="OKW11" s="5"/>
      <c r="OKX11" s="5"/>
      <c r="OKY11" s="5"/>
      <c r="OKZ11" s="5"/>
      <c r="OLA11" s="5"/>
      <c r="OLB11" s="5"/>
      <c r="OLC11" s="5"/>
      <c r="OLD11" s="5"/>
      <c r="OLE11" s="5"/>
      <c r="OLF11" s="5"/>
      <c r="OLG11" s="5"/>
      <c r="OLH11" s="5"/>
      <c r="OLI11" s="5"/>
      <c r="OLJ11" s="5"/>
      <c r="OLK11" s="5"/>
      <c r="OLL11" s="5"/>
      <c r="OLM11" s="5"/>
      <c r="OLN11" s="5"/>
      <c r="OLO11" s="5"/>
      <c r="OLP11" s="5"/>
      <c r="OLQ11" s="5"/>
      <c r="OLR11" s="5"/>
      <c r="OLS11" s="5"/>
      <c r="OLT11" s="5"/>
      <c r="OLU11" s="5"/>
      <c r="OLV11" s="5"/>
      <c r="OLW11" s="5"/>
      <c r="OLX11" s="5"/>
      <c r="OLY11" s="5"/>
      <c r="OLZ11" s="5"/>
      <c r="OMA11" s="5"/>
      <c r="OMB11" s="5"/>
      <c r="OMC11" s="5"/>
      <c r="OMD11" s="5"/>
      <c r="OME11" s="5"/>
      <c r="OMF11" s="5"/>
      <c r="OMG11" s="5"/>
      <c r="OMH11" s="5"/>
      <c r="OMI11" s="5"/>
      <c r="OMJ11" s="5"/>
      <c r="OMK11" s="5"/>
      <c r="OML11" s="5"/>
      <c r="OMM11" s="5"/>
      <c r="OMN11" s="5"/>
      <c r="OMO11" s="5"/>
      <c r="OMP11" s="5"/>
      <c r="OMQ11" s="5"/>
      <c r="OMR11" s="5"/>
      <c r="OMS11" s="5"/>
      <c r="OMT11" s="5"/>
      <c r="OMU11" s="5"/>
      <c r="OMV11" s="5"/>
      <c r="OMW11" s="5"/>
      <c r="OMX11" s="5"/>
      <c r="OMY11" s="5"/>
      <c r="OMZ11" s="5"/>
      <c r="ONA11" s="5"/>
      <c r="ONB11" s="5"/>
      <c r="ONC11" s="5"/>
      <c r="OND11" s="5"/>
      <c r="ONE11" s="5"/>
      <c r="ONF11" s="5"/>
      <c r="ONG11" s="5"/>
      <c r="ONH11" s="5"/>
      <c r="ONI11" s="5"/>
      <c r="ONJ11" s="5"/>
      <c r="ONK11" s="5"/>
      <c r="ONL11" s="5"/>
      <c r="ONM11" s="5"/>
      <c r="ONN11" s="5"/>
      <c r="ONO11" s="5"/>
      <c r="ONP11" s="5"/>
      <c r="ONQ11" s="5"/>
      <c r="ONR11" s="5"/>
      <c r="ONS11" s="5"/>
      <c r="ONT11" s="5"/>
      <c r="ONU11" s="5"/>
      <c r="ONV11" s="5"/>
      <c r="ONW11" s="5"/>
      <c r="ONX11" s="5"/>
      <c r="ONY11" s="5"/>
      <c r="ONZ11" s="5"/>
      <c r="OOA11" s="5"/>
      <c r="OOB11" s="5"/>
      <c r="OOC11" s="5"/>
      <c r="OOD11" s="5"/>
      <c r="OOE11" s="5"/>
      <c r="OOF11" s="5"/>
      <c r="OOG11" s="5"/>
      <c r="OOH11" s="5"/>
      <c r="OOI11" s="5"/>
      <c r="OOJ11" s="5"/>
      <c r="OOK11" s="5"/>
      <c r="OOL11" s="5"/>
      <c r="OOM11" s="5"/>
      <c r="OON11" s="5"/>
      <c r="OOO11" s="5"/>
      <c r="OOP11" s="5"/>
      <c r="OOQ11" s="5"/>
      <c r="OOR11" s="5"/>
      <c r="OOS11" s="5"/>
      <c r="OOT11" s="5"/>
      <c r="OOU11" s="5"/>
      <c r="OOV11" s="5"/>
      <c r="OOW11" s="5"/>
      <c r="OOX11" s="5"/>
      <c r="OOY11" s="5"/>
      <c r="OOZ11" s="5"/>
      <c r="OPA11" s="5"/>
      <c r="OPB11" s="5"/>
      <c r="OPC11" s="5"/>
      <c r="OPD11" s="5"/>
      <c r="OPE11" s="5"/>
      <c r="OPF11" s="5"/>
      <c r="OPG11" s="5"/>
      <c r="OPH11" s="5"/>
      <c r="OPI11" s="5"/>
      <c r="OPJ11" s="5"/>
      <c r="OPK11" s="5"/>
      <c r="OPL11" s="5"/>
      <c r="OPM11" s="5"/>
      <c r="OPN11" s="5"/>
      <c r="OPO11" s="5"/>
      <c r="OPP11" s="5"/>
      <c r="OPQ11" s="5"/>
      <c r="OPR11" s="5"/>
      <c r="OPS11" s="5"/>
      <c r="OPT11" s="5"/>
      <c r="OPU11" s="5"/>
      <c r="OPV11" s="5"/>
      <c r="OPW11" s="5"/>
      <c r="OPX11" s="5"/>
      <c r="OPY11" s="5"/>
      <c r="OPZ11" s="5"/>
      <c r="OQA11" s="5"/>
      <c r="OQB11" s="5"/>
      <c r="OQC11" s="5"/>
      <c r="OQD11" s="5"/>
      <c r="OQE11" s="5"/>
      <c r="OQF11" s="5"/>
      <c r="OQG11" s="5"/>
      <c r="OQH11" s="5"/>
      <c r="OQI11" s="5"/>
      <c r="OQJ11" s="5"/>
      <c r="OQK11" s="5"/>
      <c r="OQL11" s="5"/>
      <c r="OQM11" s="5"/>
      <c r="OQN11" s="5"/>
      <c r="OQO11" s="5"/>
      <c r="OQP11" s="5"/>
      <c r="OQQ11" s="5"/>
      <c r="OQR11" s="5"/>
      <c r="OQS11" s="5"/>
      <c r="OQT11" s="5"/>
      <c r="OQU11" s="5"/>
      <c r="OQV11" s="5"/>
      <c r="OQW11" s="5"/>
      <c r="OQX11" s="5"/>
      <c r="OQY11" s="5"/>
      <c r="OQZ11" s="5"/>
      <c r="ORA11" s="5"/>
      <c r="ORB11" s="5"/>
      <c r="ORC11" s="5"/>
      <c r="ORD11" s="5"/>
      <c r="ORE11" s="5"/>
      <c r="ORF11" s="5"/>
      <c r="ORG11" s="5"/>
      <c r="ORH11" s="5"/>
      <c r="ORI11" s="5"/>
      <c r="ORJ11" s="5"/>
      <c r="ORK11" s="5"/>
      <c r="ORL11" s="5"/>
      <c r="ORM11" s="5"/>
      <c r="ORN11" s="5"/>
      <c r="ORO11" s="5"/>
      <c r="ORP11" s="5"/>
      <c r="ORQ11" s="5"/>
      <c r="ORR11" s="5"/>
      <c r="ORS11" s="5"/>
      <c r="ORT11" s="5"/>
      <c r="ORU11" s="5"/>
      <c r="ORV11" s="5"/>
      <c r="ORW11" s="5"/>
      <c r="ORX11" s="5"/>
      <c r="ORY11" s="5"/>
      <c r="ORZ11" s="5"/>
      <c r="OSA11" s="5"/>
      <c r="OSB11" s="5"/>
      <c r="OSC11" s="5"/>
      <c r="OSD11" s="5"/>
      <c r="OSE11" s="5"/>
      <c r="OSF11" s="5"/>
      <c r="OSG11" s="5"/>
      <c r="OSH11" s="5"/>
      <c r="OSI11" s="5"/>
      <c r="OSJ11" s="5"/>
      <c r="OSK11" s="5"/>
      <c r="OSL11" s="5"/>
      <c r="OSM11" s="5"/>
      <c r="OSN11" s="5"/>
      <c r="OSO11" s="5"/>
      <c r="OSP11" s="5"/>
      <c r="OSQ11" s="5"/>
      <c r="OSR11" s="5"/>
      <c r="OSS11" s="5"/>
      <c r="OST11" s="5"/>
      <c r="OSU11" s="5"/>
      <c r="OSV11" s="5"/>
      <c r="OSW11" s="5"/>
      <c r="OSX11" s="5"/>
      <c r="OSY11" s="5"/>
      <c r="OSZ11" s="5"/>
      <c r="OTA11" s="5"/>
      <c r="OTB11" s="5"/>
      <c r="OTC11" s="5"/>
      <c r="OTD11" s="5"/>
      <c r="OTE11" s="5"/>
      <c r="OTF11" s="5"/>
      <c r="OTG11" s="5"/>
      <c r="OTH11" s="5"/>
      <c r="OTI11" s="5"/>
      <c r="OTJ11" s="5"/>
      <c r="OTK11" s="5"/>
      <c r="OTL11" s="5"/>
      <c r="OTM11" s="5"/>
      <c r="OTN11" s="5"/>
      <c r="OTO11" s="5"/>
      <c r="OTP11" s="5"/>
      <c r="OTQ11" s="5"/>
      <c r="OTR11" s="5"/>
      <c r="OTS11" s="5"/>
      <c r="OTT11" s="5"/>
      <c r="OTU11" s="5"/>
      <c r="OTV11" s="5"/>
      <c r="OTW11" s="5"/>
      <c r="OTX11" s="5"/>
      <c r="OTY11" s="5"/>
      <c r="OTZ11" s="5"/>
      <c r="OUA11" s="5"/>
      <c r="OUB11" s="5"/>
      <c r="OUC11" s="5"/>
      <c r="OUD11" s="5"/>
      <c r="OUE11" s="5"/>
      <c r="OUF11" s="5"/>
      <c r="OUG11" s="5"/>
      <c r="OUH11" s="5"/>
      <c r="OUI11" s="5"/>
      <c r="OUJ11" s="5"/>
      <c r="OUK11" s="5"/>
      <c r="OUL11" s="5"/>
      <c r="OUM11" s="5"/>
      <c r="OUN11" s="5"/>
      <c r="OUO11" s="5"/>
      <c r="OUP11" s="5"/>
      <c r="OUQ11" s="5"/>
      <c r="OUR11" s="5"/>
      <c r="OUS11" s="5"/>
      <c r="OUT11" s="5"/>
      <c r="OUU11" s="5"/>
      <c r="OUV11" s="5"/>
      <c r="OUW11" s="5"/>
      <c r="OUX11" s="5"/>
      <c r="OUY11" s="5"/>
      <c r="OUZ11" s="5"/>
      <c r="OVA11" s="5"/>
      <c r="OVB11" s="5"/>
      <c r="OVC11" s="5"/>
      <c r="OVD11" s="5"/>
      <c r="OVE11" s="5"/>
      <c r="OVF11" s="5"/>
      <c r="OVG11" s="5"/>
      <c r="OVH11" s="5"/>
      <c r="OVI11" s="5"/>
      <c r="OVJ11" s="5"/>
      <c r="OVK11" s="5"/>
      <c r="OVL11" s="5"/>
      <c r="OVM11" s="5"/>
      <c r="OVN11" s="5"/>
      <c r="OVO11" s="5"/>
      <c r="OVP11" s="5"/>
      <c r="OVQ11" s="5"/>
      <c r="OVR11" s="5"/>
      <c r="OVS11" s="5"/>
      <c r="OVT11" s="5"/>
      <c r="OVU11" s="5"/>
      <c r="OVV11" s="5"/>
      <c r="OVW11" s="5"/>
      <c r="OVX11" s="5"/>
      <c r="OVY11" s="5"/>
      <c r="OVZ11" s="5"/>
      <c r="OWA11" s="5"/>
      <c r="OWB11" s="5"/>
      <c r="OWC11" s="5"/>
      <c r="OWD11" s="5"/>
      <c r="OWE11" s="5"/>
      <c r="OWF11" s="5"/>
      <c r="OWG11" s="5"/>
      <c r="OWH11" s="5"/>
      <c r="OWI11" s="5"/>
      <c r="OWJ11" s="5"/>
      <c r="OWK11" s="5"/>
      <c r="OWL11" s="5"/>
      <c r="OWM11" s="5"/>
      <c r="OWN11" s="5"/>
      <c r="OWO11" s="5"/>
      <c r="OWP11" s="5"/>
      <c r="OWQ11" s="5"/>
      <c r="OWR11" s="5"/>
      <c r="OWS11" s="5"/>
      <c r="OWT11" s="5"/>
      <c r="OWU11" s="5"/>
      <c r="OWV11" s="5"/>
      <c r="OWW11" s="5"/>
      <c r="OWX11" s="5"/>
      <c r="OWY11" s="5"/>
      <c r="OWZ11" s="5"/>
      <c r="OXA11" s="5"/>
      <c r="OXB11" s="5"/>
      <c r="OXC11" s="5"/>
      <c r="OXD11" s="5"/>
      <c r="OXE11" s="5"/>
      <c r="OXF11" s="5"/>
      <c r="OXG11" s="5"/>
      <c r="OXH11" s="5"/>
      <c r="OXI11" s="5"/>
      <c r="OXJ11" s="5"/>
      <c r="OXK11" s="5"/>
      <c r="OXL11" s="5"/>
      <c r="OXM11" s="5"/>
      <c r="OXN11" s="5"/>
      <c r="OXO11" s="5"/>
      <c r="OXP11" s="5"/>
      <c r="OXQ11" s="5"/>
      <c r="OXR11" s="5"/>
      <c r="OXS11" s="5"/>
      <c r="OXT11" s="5"/>
      <c r="OXU11" s="5"/>
      <c r="OXV11" s="5"/>
      <c r="OXW11" s="5"/>
      <c r="OXX11" s="5"/>
      <c r="OXY11" s="5"/>
      <c r="OXZ11" s="5"/>
      <c r="OYA11" s="5"/>
      <c r="OYB11" s="5"/>
      <c r="OYC11" s="5"/>
      <c r="OYD11" s="5"/>
      <c r="OYE11" s="5"/>
      <c r="OYF11" s="5"/>
      <c r="OYG11" s="5"/>
      <c r="OYH11" s="5"/>
      <c r="OYI11" s="5"/>
      <c r="OYJ11" s="5"/>
      <c r="OYK11" s="5"/>
      <c r="OYL11" s="5"/>
      <c r="OYM11" s="5"/>
      <c r="OYN11" s="5"/>
      <c r="OYO11" s="5"/>
      <c r="OYP11" s="5"/>
      <c r="OYQ11" s="5"/>
      <c r="OYR11" s="5"/>
      <c r="OYS11" s="5"/>
      <c r="OYT11" s="5"/>
      <c r="OYU11" s="5"/>
      <c r="OYV11" s="5"/>
      <c r="OYW11" s="5"/>
      <c r="OYX11" s="5"/>
      <c r="OYY11" s="5"/>
      <c r="OYZ11" s="5"/>
      <c r="OZA11" s="5"/>
      <c r="OZB11" s="5"/>
      <c r="OZC11" s="5"/>
      <c r="OZD11" s="5"/>
      <c r="OZE11" s="5"/>
      <c r="OZF11" s="5"/>
      <c r="OZG11" s="5"/>
      <c r="OZH11" s="5"/>
      <c r="OZI11" s="5"/>
      <c r="OZJ11" s="5"/>
      <c r="OZK11" s="5"/>
      <c r="OZL11" s="5"/>
      <c r="OZM11" s="5"/>
      <c r="OZN11" s="5"/>
      <c r="OZO11" s="5"/>
      <c r="OZP11" s="5"/>
      <c r="OZQ11" s="5"/>
      <c r="OZR11" s="5"/>
      <c r="OZS11" s="5"/>
      <c r="OZT11" s="5"/>
      <c r="OZU11" s="5"/>
      <c r="OZV11" s="5"/>
      <c r="OZW11" s="5"/>
      <c r="OZX11" s="5"/>
      <c r="OZY11" s="5"/>
      <c r="OZZ11" s="5"/>
      <c r="PAA11" s="5"/>
      <c r="PAB11" s="5"/>
      <c r="PAC11" s="5"/>
      <c r="PAD11" s="5"/>
      <c r="PAE11" s="5"/>
      <c r="PAF11" s="5"/>
      <c r="PAG11" s="5"/>
      <c r="PAH11" s="5"/>
      <c r="PAI11" s="5"/>
      <c r="PAJ11" s="5"/>
      <c r="PAK11" s="5"/>
      <c r="PAL11" s="5"/>
      <c r="PAM11" s="5"/>
      <c r="PAN11" s="5"/>
      <c r="PAO11" s="5"/>
      <c r="PAP11" s="5"/>
      <c r="PAQ11" s="5"/>
      <c r="PAR11" s="5"/>
      <c r="PAS11" s="5"/>
      <c r="PAT11" s="5"/>
      <c r="PAU11" s="5"/>
      <c r="PAV11" s="5"/>
      <c r="PAW11" s="5"/>
      <c r="PAX11" s="5"/>
      <c r="PAY11" s="5"/>
      <c r="PAZ11" s="5"/>
      <c r="PBA11" s="5"/>
      <c r="PBB11" s="5"/>
      <c r="PBC11" s="5"/>
      <c r="PBD11" s="5"/>
      <c r="PBE11" s="5"/>
      <c r="PBF11" s="5"/>
      <c r="PBG11" s="5"/>
      <c r="PBH11" s="5"/>
      <c r="PBI11" s="5"/>
      <c r="PBJ11" s="5"/>
      <c r="PBK11" s="5"/>
      <c r="PBL11" s="5"/>
      <c r="PBM11" s="5"/>
      <c r="PBN11" s="5"/>
      <c r="PBO11" s="5"/>
      <c r="PBP11" s="5"/>
      <c r="PBQ11" s="5"/>
      <c r="PBR11" s="5"/>
      <c r="PBS11" s="5"/>
      <c r="PBT11" s="5"/>
      <c r="PBU11" s="5"/>
      <c r="PBV11" s="5"/>
      <c r="PBW11" s="5"/>
      <c r="PBX11" s="5"/>
      <c r="PBY11" s="5"/>
      <c r="PBZ11" s="5"/>
      <c r="PCA11" s="5"/>
      <c r="PCB11" s="5"/>
      <c r="PCC11" s="5"/>
      <c r="PCD11" s="5"/>
      <c r="PCE11" s="5"/>
      <c r="PCF11" s="5"/>
      <c r="PCG11" s="5"/>
      <c r="PCH11" s="5"/>
      <c r="PCI11" s="5"/>
      <c r="PCJ11" s="5"/>
      <c r="PCK11" s="5"/>
      <c r="PCL11" s="5"/>
      <c r="PCM11" s="5"/>
      <c r="PCN11" s="5"/>
      <c r="PCO11" s="5"/>
      <c r="PCP11" s="5"/>
      <c r="PCQ11" s="5"/>
      <c r="PCR11" s="5"/>
      <c r="PCS11" s="5"/>
      <c r="PCT11" s="5"/>
      <c r="PCU11" s="5"/>
      <c r="PCV11" s="5"/>
      <c r="PCW11" s="5"/>
      <c r="PCX11" s="5"/>
      <c r="PCY11" s="5"/>
      <c r="PCZ11" s="5"/>
      <c r="PDA11" s="5"/>
      <c r="PDB11" s="5"/>
      <c r="PDC11" s="5"/>
      <c r="PDD11" s="5"/>
      <c r="PDE11" s="5"/>
      <c r="PDF11" s="5"/>
      <c r="PDG11" s="5"/>
      <c r="PDH11" s="5"/>
      <c r="PDI11" s="5"/>
      <c r="PDJ11" s="5"/>
      <c r="PDK11" s="5"/>
      <c r="PDL11" s="5"/>
      <c r="PDM11" s="5"/>
      <c r="PDN11" s="5"/>
      <c r="PDO11" s="5"/>
      <c r="PDP11" s="5"/>
      <c r="PDQ11" s="5"/>
      <c r="PDR11" s="5"/>
      <c r="PDS11" s="5"/>
      <c r="PDT11" s="5"/>
      <c r="PDU11" s="5"/>
      <c r="PDV11" s="5"/>
      <c r="PDW11" s="5"/>
      <c r="PDX11" s="5"/>
      <c r="PDY11" s="5"/>
      <c r="PDZ11" s="5"/>
      <c r="PEA11" s="5"/>
      <c r="PEB11" s="5"/>
      <c r="PEC11" s="5"/>
      <c r="PED11" s="5"/>
      <c r="PEE11" s="5"/>
      <c r="PEF11" s="5"/>
      <c r="PEG11" s="5"/>
      <c r="PEH11" s="5"/>
      <c r="PEI11" s="5"/>
      <c r="PEJ11" s="5"/>
      <c r="PEK11" s="5"/>
      <c r="PEL11" s="5"/>
      <c r="PEM11" s="5"/>
      <c r="PEN11" s="5"/>
      <c r="PEO11" s="5"/>
      <c r="PEP11" s="5"/>
      <c r="PEQ11" s="5"/>
      <c r="PER11" s="5"/>
      <c r="PES11" s="5"/>
      <c r="PET11" s="5"/>
      <c r="PEU11" s="5"/>
      <c r="PEV11" s="5"/>
      <c r="PEW11" s="5"/>
      <c r="PEX11" s="5"/>
      <c r="PEY11" s="5"/>
      <c r="PEZ11" s="5"/>
      <c r="PFA11" s="5"/>
      <c r="PFB11" s="5"/>
      <c r="PFC11" s="5"/>
      <c r="PFD11" s="5"/>
      <c r="PFE11" s="5"/>
      <c r="PFF11" s="5"/>
      <c r="PFG11" s="5"/>
      <c r="PFH11" s="5"/>
      <c r="PFI11" s="5"/>
      <c r="PFJ11" s="5"/>
      <c r="PFK11" s="5"/>
      <c r="PFL11" s="5"/>
      <c r="PFM11" s="5"/>
      <c r="PFN11" s="5"/>
      <c r="PFO11" s="5"/>
      <c r="PFP11" s="5"/>
      <c r="PFQ11" s="5"/>
      <c r="PFR11" s="5"/>
      <c r="PFS11" s="5"/>
      <c r="PFT11" s="5"/>
      <c r="PFU11" s="5"/>
      <c r="PFV11" s="5"/>
      <c r="PFW11" s="5"/>
      <c r="PFX11" s="5"/>
      <c r="PFY11" s="5"/>
      <c r="PFZ11" s="5"/>
      <c r="PGA11" s="5"/>
      <c r="PGB11" s="5"/>
      <c r="PGC11" s="5"/>
      <c r="PGD11" s="5"/>
      <c r="PGE11" s="5"/>
      <c r="PGF11" s="5"/>
      <c r="PGG11" s="5"/>
      <c r="PGH11" s="5"/>
      <c r="PGI11" s="5"/>
      <c r="PGJ11" s="5"/>
      <c r="PGK11" s="5"/>
      <c r="PGL11" s="5"/>
      <c r="PGM11" s="5"/>
      <c r="PGN11" s="5"/>
      <c r="PGO11" s="5"/>
      <c r="PGP11" s="5"/>
      <c r="PGQ11" s="5"/>
      <c r="PGR11" s="5"/>
      <c r="PGS11" s="5"/>
      <c r="PGT11" s="5"/>
      <c r="PGU11" s="5"/>
      <c r="PGV11" s="5"/>
      <c r="PGW11" s="5"/>
      <c r="PGX11" s="5"/>
      <c r="PGY11" s="5"/>
      <c r="PGZ11" s="5"/>
      <c r="PHA11" s="5"/>
      <c r="PHB11" s="5"/>
      <c r="PHC11" s="5"/>
      <c r="PHD11" s="5"/>
      <c r="PHE11" s="5"/>
      <c r="PHF11" s="5"/>
      <c r="PHG11" s="5"/>
      <c r="PHH11" s="5"/>
      <c r="PHI11" s="5"/>
      <c r="PHJ11" s="5"/>
      <c r="PHK11" s="5"/>
      <c r="PHL11" s="5"/>
      <c r="PHM11" s="5"/>
      <c r="PHN11" s="5"/>
      <c r="PHO11" s="5"/>
      <c r="PHP11" s="5"/>
      <c r="PHQ11" s="5"/>
      <c r="PHR11" s="5"/>
      <c r="PHS11" s="5"/>
      <c r="PHT11" s="5"/>
      <c r="PHU11" s="5"/>
      <c r="PHV11" s="5"/>
      <c r="PHW11" s="5"/>
      <c r="PHX11" s="5"/>
      <c r="PHY11" s="5"/>
      <c r="PHZ11" s="5"/>
      <c r="PIA11" s="5"/>
      <c r="PIB11" s="5"/>
      <c r="PIC11" s="5"/>
      <c r="PID11" s="5"/>
      <c r="PIE11" s="5"/>
      <c r="PIF11" s="5"/>
      <c r="PIG11" s="5"/>
      <c r="PIH11" s="5"/>
      <c r="PII11" s="5"/>
      <c r="PIJ11" s="5"/>
      <c r="PIK11" s="5"/>
      <c r="PIL11" s="5"/>
      <c r="PIM11" s="5"/>
      <c r="PIN11" s="5"/>
      <c r="PIO11" s="5"/>
      <c r="PIP11" s="5"/>
      <c r="PIQ11" s="5"/>
      <c r="PIR11" s="5"/>
      <c r="PIS11" s="5"/>
      <c r="PIT11" s="5"/>
      <c r="PIU11" s="5"/>
      <c r="PIV11" s="5"/>
      <c r="PIW11" s="5"/>
      <c r="PIX11" s="5"/>
      <c r="PIY11" s="5"/>
      <c r="PIZ11" s="5"/>
      <c r="PJA11" s="5"/>
      <c r="PJB11" s="5"/>
      <c r="PJC11" s="5"/>
      <c r="PJD11" s="5"/>
      <c r="PJE11" s="5"/>
      <c r="PJF11" s="5"/>
      <c r="PJG11" s="5"/>
      <c r="PJH11" s="5"/>
      <c r="PJI11" s="5"/>
      <c r="PJJ11" s="5"/>
      <c r="PJK11" s="5"/>
      <c r="PJL11" s="5"/>
      <c r="PJM11" s="5"/>
      <c r="PJN11" s="5"/>
      <c r="PJO11" s="5"/>
      <c r="PJP11" s="5"/>
      <c r="PJQ11" s="5"/>
      <c r="PJR11" s="5"/>
      <c r="PJS11" s="5"/>
      <c r="PJT11" s="5"/>
      <c r="PJU11" s="5"/>
      <c r="PJV11" s="5"/>
      <c r="PJW11" s="5"/>
      <c r="PJX11" s="5"/>
      <c r="PJY11" s="5"/>
      <c r="PJZ11" s="5"/>
      <c r="PKA11" s="5"/>
      <c r="PKB11" s="5"/>
      <c r="PKC11" s="5"/>
      <c r="PKD11" s="5"/>
      <c r="PKE11" s="5"/>
      <c r="PKF11" s="5"/>
      <c r="PKG11" s="5"/>
      <c r="PKH11" s="5"/>
      <c r="PKI11" s="5"/>
      <c r="PKJ11" s="5"/>
      <c r="PKK11" s="5"/>
      <c r="PKL11" s="5"/>
      <c r="PKM11" s="5"/>
      <c r="PKN11" s="5"/>
      <c r="PKO11" s="5"/>
      <c r="PKP11" s="5"/>
      <c r="PKQ11" s="5"/>
      <c r="PKR11" s="5"/>
      <c r="PKS11" s="5"/>
      <c r="PKT11" s="5"/>
      <c r="PKU11" s="5"/>
      <c r="PKV11" s="5"/>
      <c r="PKW11" s="5"/>
      <c r="PKX11" s="5"/>
      <c r="PKY11" s="5"/>
      <c r="PKZ11" s="5"/>
      <c r="PLA11" s="5"/>
      <c r="PLB11" s="5"/>
      <c r="PLC11" s="5"/>
      <c r="PLD11" s="5"/>
      <c r="PLE11" s="5"/>
      <c r="PLF11" s="5"/>
      <c r="PLG11" s="5"/>
      <c r="PLH11" s="5"/>
      <c r="PLI11" s="5"/>
      <c r="PLJ11" s="5"/>
      <c r="PLK11" s="5"/>
      <c r="PLL11" s="5"/>
      <c r="PLM11" s="5"/>
      <c r="PLN11" s="5"/>
      <c r="PLO11" s="5"/>
      <c r="PLP11" s="5"/>
      <c r="PLQ11" s="5"/>
      <c r="PLR11" s="5"/>
      <c r="PLS11" s="5"/>
      <c r="PLT11" s="5"/>
      <c r="PLU11" s="5"/>
      <c r="PLV11" s="5"/>
      <c r="PLW11" s="5"/>
      <c r="PLX11" s="5"/>
      <c r="PLY11" s="5"/>
      <c r="PLZ11" s="5"/>
      <c r="PMA11" s="5"/>
      <c r="PMB11" s="5"/>
      <c r="PMC11" s="5"/>
      <c r="PMD11" s="5"/>
      <c r="PME11" s="5"/>
      <c r="PMF11" s="5"/>
      <c r="PMG11" s="5"/>
      <c r="PMH11" s="5"/>
      <c r="PMI11" s="5"/>
      <c r="PMJ11" s="5"/>
      <c r="PMK11" s="5"/>
      <c r="PML11" s="5"/>
      <c r="PMM11" s="5"/>
      <c r="PMN11" s="5"/>
      <c r="PMO11" s="5"/>
      <c r="PMP11" s="5"/>
      <c r="PMQ11" s="5"/>
      <c r="PMR11" s="5"/>
      <c r="PMS11" s="5"/>
      <c r="PMT11" s="5"/>
      <c r="PMU11" s="5"/>
      <c r="PMV11" s="5"/>
      <c r="PMW11" s="5"/>
      <c r="PMX11" s="5"/>
      <c r="PMY11" s="5"/>
      <c r="PMZ11" s="5"/>
      <c r="PNA11" s="5"/>
      <c r="PNB11" s="5"/>
      <c r="PNC11" s="5"/>
      <c r="PND11" s="5"/>
      <c r="PNE11" s="5"/>
      <c r="PNF11" s="5"/>
      <c r="PNG11" s="5"/>
      <c r="PNH11" s="5"/>
      <c r="PNI11" s="5"/>
      <c r="PNJ11" s="5"/>
      <c r="PNK11" s="5"/>
      <c r="PNL11" s="5"/>
      <c r="PNM11" s="5"/>
      <c r="PNN11" s="5"/>
      <c r="PNO11" s="5"/>
      <c r="PNP11" s="5"/>
      <c r="PNQ11" s="5"/>
      <c r="PNR11" s="5"/>
      <c r="PNS11" s="5"/>
      <c r="PNT11" s="5"/>
      <c r="PNU11" s="5"/>
      <c r="PNV11" s="5"/>
      <c r="PNW11" s="5"/>
      <c r="PNX11" s="5"/>
      <c r="PNY11" s="5"/>
      <c r="PNZ11" s="5"/>
      <c r="POA11" s="5"/>
      <c r="POB11" s="5"/>
      <c r="POC11" s="5"/>
      <c r="POD11" s="5"/>
      <c r="POE11" s="5"/>
      <c r="POF11" s="5"/>
      <c r="POG11" s="5"/>
      <c r="POH11" s="5"/>
      <c r="POI11" s="5"/>
      <c r="POJ11" s="5"/>
      <c r="POK11" s="5"/>
      <c r="POL11" s="5"/>
      <c r="POM11" s="5"/>
      <c r="PON11" s="5"/>
      <c r="POO11" s="5"/>
      <c r="POP11" s="5"/>
      <c r="POQ11" s="5"/>
      <c r="POR11" s="5"/>
      <c r="POS11" s="5"/>
      <c r="POT11" s="5"/>
      <c r="POU11" s="5"/>
      <c r="POV11" s="5"/>
      <c r="POW11" s="5"/>
      <c r="POX11" s="5"/>
      <c r="POY11" s="5"/>
      <c r="POZ11" s="5"/>
      <c r="PPA11" s="5"/>
      <c r="PPB11" s="5"/>
      <c r="PPC11" s="5"/>
      <c r="PPD11" s="5"/>
      <c r="PPE11" s="5"/>
      <c r="PPF11" s="5"/>
      <c r="PPG11" s="5"/>
      <c r="PPH11" s="5"/>
      <c r="PPI11" s="5"/>
      <c r="PPJ11" s="5"/>
      <c r="PPK11" s="5"/>
      <c r="PPL11" s="5"/>
      <c r="PPM11" s="5"/>
      <c r="PPN11" s="5"/>
      <c r="PPO11" s="5"/>
      <c r="PPP11" s="5"/>
      <c r="PPQ11" s="5"/>
      <c r="PPR11" s="5"/>
      <c r="PPS11" s="5"/>
      <c r="PPT11" s="5"/>
      <c r="PPU11" s="5"/>
      <c r="PPV11" s="5"/>
      <c r="PPW11" s="5"/>
      <c r="PPX11" s="5"/>
      <c r="PPY11" s="5"/>
      <c r="PPZ11" s="5"/>
      <c r="PQA11" s="5"/>
      <c r="PQB11" s="5"/>
      <c r="PQC11" s="5"/>
      <c r="PQD11" s="5"/>
      <c r="PQE11" s="5"/>
      <c r="PQF11" s="5"/>
      <c r="PQG11" s="5"/>
      <c r="PQH11" s="5"/>
      <c r="PQI11" s="5"/>
      <c r="PQJ11" s="5"/>
      <c r="PQK11" s="5"/>
      <c r="PQL11" s="5"/>
      <c r="PQM11" s="5"/>
      <c r="PQN11" s="5"/>
      <c r="PQO11" s="5"/>
      <c r="PQP11" s="5"/>
      <c r="PQQ11" s="5"/>
      <c r="PQR11" s="5"/>
      <c r="PQS11" s="5"/>
      <c r="PQT11" s="5"/>
      <c r="PQU11" s="5"/>
      <c r="PQV11" s="5"/>
      <c r="PQW11" s="5"/>
      <c r="PQX11" s="5"/>
      <c r="PQY11" s="5"/>
      <c r="PQZ11" s="5"/>
      <c r="PRA11" s="5"/>
      <c r="PRB11" s="5"/>
      <c r="PRC11" s="5"/>
      <c r="PRD11" s="5"/>
      <c r="PRE11" s="5"/>
      <c r="PRF11" s="5"/>
      <c r="PRG11" s="5"/>
      <c r="PRH11" s="5"/>
      <c r="PRI11" s="5"/>
      <c r="PRJ11" s="5"/>
      <c r="PRK11" s="5"/>
      <c r="PRL11" s="5"/>
      <c r="PRM11" s="5"/>
      <c r="PRN11" s="5"/>
      <c r="PRO11" s="5"/>
      <c r="PRP11" s="5"/>
      <c r="PRQ11" s="5"/>
      <c r="PRR11" s="5"/>
      <c r="PRS11" s="5"/>
      <c r="PRT11" s="5"/>
      <c r="PRU11" s="5"/>
      <c r="PRV11" s="5"/>
      <c r="PRW11" s="5"/>
      <c r="PRX11" s="5"/>
      <c r="PRY11" s="5"/>
      <c r="PRZ11" s="5"/>
      <c r="PSA11" s="5"/>
      <c r="PSB11" s="5"/>
      <c r="PSC11" s="5"/>
      <c r="PSD11" s="5"/>
      <c r="PSE11" s="5"/>
      <c r="PSF11" s="5"/>
      <c r="PSG11" s="5"/>
      <c r="PSH11" s="5"/>
      <c r="PSI11" s="5"/>
      <c r="PSJ11" s="5"/>
      <c r="PSK11" s="5"/>
      <c r="PSL11" s="5"/>
      <c r="PSM11" s="5"/>
      <c r="PSN11" s="5"/>
      <c r="PSO11" s="5"/>
      <c r="PSP11" s="5"/>
      <c r="PSQ11" s="5"/>
      <c r="PSR11" s="5"/>
      <c r="PSS11" s="5"/>
      <c r="PST11" s="5"/>
      <c r="PSU11" s="5"/>
      <c r="PSV11" s="5"/>
      <c r="PSW11" s="5"/>
      <c r="PSX11" s="5"/>
      <c r="PSY11" s="5"/>
      <c r="PSZ11" s="5"/>
      <c r="PTA11" s="5"/>
      <c r="PTB11" s="5"/>
      <c r="PTC11" s="5"/>
      <c r="PTD11" s="5"/>
      <c r="PTE11" s="5"/>
      <c r="PTF11" s="5"/>
      <c r="PTG11" s="5"/>
      <c r="PTH11" s="5"/>
      <c r="PTI11" s="5"/>
      <c r="PTJ11" s="5"/>
      <c r="PTK11" s="5"/>
      <c r="PTL11" s="5"/>
      <c r="PTM11" s="5"/>
      <c r="PTN11" s="5"/>
      <c r="PTO11" s="5"/>
      <c r="PTP11" s="5"/>
      <c r="PTQ11" s="5"/>
      <c r="PTR11" s="5"/>
      <c r="PTS11" s="5"/>
      <c r="PTT11" s="5"/>
      <c r="PTU11" s="5"/>
      <c r="PTV11" s="5"/>
      <c r="PTW11" s="5"/>
      <c r="PTX11" s="5"/>
      <c r="PTY11" s="5"/>
      <c r="PTZ11" s="5"/>
      <c r="PUA11" s="5"/>
      <c r="PUB11" s="5"/>
      <c r="PUC11" s="5"/>
      <c r="PUD11" s="5"/>
      <c r="PUE11" s="5"/>
      <c r="PUF11" s="5"/>
      <c r="PUG11" s="5"/>
      <c r="PUH11" s="5"/>
      <c r="PUI11" s="5"/>
      <c r="PUJ11" s="5"/>
      <c r="PUK11" s="5"/>
      <c r="PUL11" s="5"/>
      <c r="PUM11" s="5"/>
      <c r="PUN11" s="5"/>
      <c r="PUO11" s="5"/>
      <c r="PUP11" s="5"/>
      <c r="PUQ11" s="5"/>
      <c r="PUR11" s="5"/>
      <c r="PUS11" s="5"/>
      <c r="PUT11" s="5"/>
      <c r="PUU11" s="5"/>
      <c r="PUV11" s="5"/>
      <c r="PUW11" s="5"/>
      <c r="PUX11" s="5"/>
      <c r="PUY11" s="5"/>
      <c r="PUZ11" s="5"/>
      <c r="PVA11" s="5"/>
      <c r="PVB11" s="5"/>
      <c r="PVC11" s="5"/>
      <c r="PVD11" s="5"/>
      <c r="PVE11" s="5"/>
      <c r="PVF11" s="5"/>
      <c r="PVG11" s="5"/>
      <c r="PVH11" s="5"/>
      <c r="PVI11" s="5"/>
      <c r="PVJ11" s="5"/>
      <c r="PVK11" s="5"/>
      <c r="PVL11" s="5"/>
      <c r="PVM11" s="5"/>
      <c r="PVN11" s="5"/>
      <c r="PVO11" s="5"/>
      <c r="PVP11" s="5"/>
      <c r="PVQ11" s="5"/>
      <c r="PVR11" s="5"/>
      <c r="PVS11" s="5"/>
      <c r="PVT11" s="5"/>
      <c r="PVU11" s="5"/>
      <c r="PVV11" s="5"/>
      <c r="PVW11" s="5"/>
      <c r="PVX11" s="5"/>
      <c r="PVY11" s="5"/>
      <c r="PVZ11" s="5"/>
      <c r="PWA11" s="5"/>
      <c r="PWB11" s="5"/>
      <c r="PWC11" s="5"/>
      <c r="PWD11" s="5"/>
      <c r="PWE11" s="5"/>
      <c r="PWF11" s="5"/>
      <c r="PWG11" s="5"/>
      <c r="PWH11" s="5"/>
      <c r="PWI11" s="5"/>
      <c r="PWJ11" s="5"/>
      <c r="PWK11" s="5"/>
      <c r="PWL11" s="5"/>
      <c r="PWM11" s="5"/>
      <c r="PWN11" s="5"/>
      <c r="PWO11" s="5"/>
      <c r="PWP11" s="5"/>
      <c r="PWQ11" s="5"/>
      <c r="PWR11" s="5"/>
      <c r="PWS11" s="5"/>
      <c r="PWT11" s="5"/>
      <c r="PWU11" s="5"/>
      <c r="PWV11" s="5"/>
      <c r="PWW11" s="5"/>
      <c r="PWX11" s="5"/>
      <c r="PWY11" s="5"/>
      <c r="PWZ11" s="5"/>
      <c r="PXA11" s="5"/>
      <c r="PXB11" s="5"/>
      <c r="PXC11" s="5"/>
      <c r="PXD11" s="5"/>
      <c r="PXE11" s="5"/>
      <c r="PXF11" s="5"/>
      <c r="PXG11" s="5"/>
      <c r="PXH11" s="5"/>
      <c r="PXI11" s="5"/>
      <c r="PXJ11" s="5"/>
      <c r="PXK11" s="5"/>
      <c r="PXL11" s="5"/>
      <c r="PXM11" s="5"/>
      <c r="PXN11" s="5"/>
      <c r="PXO11" s="5"/>
      <c r="PXP11" s="5"/>
      <c r="PXQ11" s="5"/>
      <c r="PXR11" s="5"/>
      <c r="PXS11" s="5"/>
      <c r="PXT11" s="5"/>
      <c r="PXU11" s="5"/>
      <c r="PXV11" s="5"/>
      <c r="PXW11" s="5"/>
      <c r="PXX11" s="5"/>
      <c r="PXY11" s="5"/>
      <c r="PXZ11" s="5"/>
      <c r="PYA11" s="5"/>
      <c r="PYB11" s="5"/>
      <c r="PYC11" s="5"/>
      <c r="PYD11" s="5"/>
      <c r="PYE11" s="5"/>
      <c r="PYF11" s="5"/>
      <c r="PYG11" s="5"/>
      <c r="PYH11" s="5"/>
      <c r="PYI11" s="5"/>
      <c r="PYJ11" s="5"/>
      <c r="PYK11" s="5"/>
      <c r="PYL11" s="5"/>
      <c r="PYM11" s="5"/>
      <c r="PYN11" s="5"/>
      <c r="PYO11" s="5"/>
      <c r="PYP11" s="5"/>
      <c r="PYQ11" s="5"/>
      <c r="PYR11" s="5"/>
      <c r="PYS11" s="5"/>
      <c r="PYT11" s="5"/>
      <c r="PYU11" s="5"/>
      <c r="PYV11" s="5"/>
      <c r="PYW11" s="5"/>
      <c r="PYX11" s="5"/>
      <c r="PYY11" s="5"/>
      <c r="PYZ11" s="5"/>
      <c r="PZA11" s="5"/>
      <c r="PZB11" s="5"/>
      <c r="PZC11" s="5"/>
      <c r="PZD11" s="5"/>
      <c r="PZE11" s="5"/>
      <c r="PZF11" s="5"/>
      <c r="PZG11" s="5"/>
      <c r="PZH11" s="5"/>
      <c r="PZI11" s="5"/>
      <c r="PZJ11" s="5"/>
      <c r="PZK11" s="5"/>
      <c r="PZL11" s="5"/>
      <c r="PZM11" s="5"/>
      <c r="PZN11" s="5"/>
      <c r="PZO11" s="5"/>
      <c r="PZP11" s="5"/>
      <c r="PZQ11" s="5"/>
      <c r="PZR11" s="5"/>
      <c r="PZS11" s="5"/>
      <c r="PZT11" s="5"/>
      <c r="PZU11" s="5"/>
      <c r="PZV11" s="5"/>
      <c r="PZW11" s="5"/>
      <c r="PZX11" s="5"/>
      <c r="PZY11" s="5"/>
      <c r="PZZ11" s="5"/>
      <c r="QAA11" s="5"/>
      <c r="QAB11" s="5"/>
      <c r="QAC11" s="5"/>
      <c r="QAD11" s="5"/>
      <c r="QAE11" s="5"/>
      <c r="QAF11" s="5"/>
      <c r="QAG11" s="5"/>
      <c r="QAH11" s="5"/>
      <c r="QAI11" s="5"/>
      <c r="QAJ11" s="5"/>
      <c r="QAK11" s="5"/>
      <c r="QAL11" s="5"/>
      <c r="QAM11" s="5"/>
      <c r="QAN11" s="5"/>
      <c r="QAO11" s="5"/>
      <c r="QAP11" s="5"/>
      <c r="QAQ11" s="5"/>
      <c r="QAR11" s="5"/>
      <c r="QAS11" s="5"/>
      <c r="QAT11" s="5"/>
      <c r="QAU11" s="5"/>
      <c r="QAV11" s="5"/>
      <c r="QAW11" s="5"/>
      <c r="QAX11" s="5"/>
      <c r="QAY11" s="5"/>
      <c r="QAZ11" s="5"/>
      <c r="QBA11" s="5"/>
      <c r="QBB11" s="5"/>
      <c r="QBC11" s="5"/>
      <c r="QBD11" s="5"/>
      <c r="QBE11" s="5"/>
      <c r="QBF11" s="5"/>
      <c r="QBG11" s="5"/>
      <c r="QBH11" s="5"/>
      <c r="QBI11" s="5"/>
      <c r="QBJ11" s="5"/>
      <c r="QBK11" s="5"/>
      <c r="QBL11" s="5"/>
      <c r="QBM11" s="5"/>
      <c r="QBN11" s="5"/>
      <c r="QBO11" s="5"/>
      <c r="QBP11" s="5"/>
      <c r="QBQ11" s="5"/>
      <c r="QBR11" s="5"/>
      <c r="QBS11" s="5"/>
      <c r="QBT11" s="5"/>
      <c r="QBU11" s="5"/>
      <c r="QBV11" s="5"/>
      <c r="QBW11" s="5"/>
      <c r="QBX11" s="5"/>
      <c r="QBY11" s="5"/>
      <c r="QBZ11" s="5"/>
      <c r="QCA11" s="5"/>
      <c r="QCB11" s="5"/>
      <c r="QCC11" s="5"/>
      <c r="QCD11" s="5"/>
      <c r="QCE11" s="5"/>
      <c r="QCF11" s="5"/>
      <c r="QCG11" s="5"/>
      <c r="QCH11" s="5"/>
      <c r="QCI11" s="5"/>
      <c r="QCJ11" s="5"/>
      <c r="QCK11" s="5"/>
      <c r="QCL11" s="5"/>
      <c r="QCM11" s="5"/>
      <c r="QCN11" s="5"/>
      <c r="QCO11" s="5"/>
      <c r="QCP11" s="5"/>
      <c r="QCQ11" s="5"/>
      <c r="QCR11" s="5"/>
      <c r="QCS11" s="5"/>
      <c r="QCT11" s="5"/>
      <c r="QCU11" s="5"/>
      <c r="QCV11" s="5"/>
      <c r="QCW11" s="5"/>
      <c r="QCX11" s="5"/>
      <c r="QCY11" s="5"/>
      <c r="QCZ11" s="5"/>
      <c r="QDA11" s="5"/>
      <c r="QDB11" s="5"/>
      <c r="QDC11" s="5"/>
      <c r="QDD11" s="5"/>
      <c r="QDE11" s="5"/>
      <c r="QDF11" s="5"/>
      <c r="QDG11" s="5"/>
      <c r="QDH11" s="5"/>
      <c r="QDI11" s="5"/>
      <c r="QDJ11" s="5"/>
      <c r="QDK11" s="5"/>
      <c r="QDL11" s="5"/>
      <c r="QDM11" s="5"/>
      <c r="QDN11" s="5"/>
      <c r="QDO11" s="5"/>
      <c r="QDP11" s="5"/>
      <c r="QDQ11" s="5"/>
      <c r="QDR11" s="5"/>
      <c r="QDS11" s="5"/>
      <c r="QDT11" s="5"/>
      <c r="QDU11" s="5"/>
      <c r="QDV11" s="5"/>
      <c r="QDW11" s="5"/>
      <c r="QDX11" s="5"/>
      <c r="QDY11" s="5"/>
      <c r="QDZ11" s="5"/>
      <c r="QEA11" s="5"/>
      <c r="QEB11" s="5"/>
      <c r="QEC11" s="5"/>
      <c r="QED11" s="5"/>
      <c r="QEE11" s="5"/>
      <c r="QEF11" s="5"/>
      <c r="QEG11" s="5"/>
      <c r="QEH11" s="5"/>
      <c r="QEI11" s="5"/>
      <c r="QEJ11" s="5"/>
      <c r="QEK11" s="5"/>
      <c r="QEL11" s="5"/>
      <c r="QEM11" s="5"/>
      <c r="QEN11" s="5"/>
      <c r="QEO11" s="5"/>
      <c r="QEP11" s="5"/>
      <c r="QEQ11" s="5"/>
      <c r="QER11" s="5"/>
      <c r="QES11" s="5"/>
      <c r="QET11" s="5"/>
      <c r="QEU11" s="5"/>
      <c r="QEV11" s="5"/>
      <c r="QEW11" s="5"/>
      <c r="QEX11" s="5"/>
      <c r="QEY11" s="5"/>
      <c r="QEZ11" s="5"/>
      <c r="QFA11" s="5"/>
      <c r="QFB11" s="5"/>
      <c r="QFC11" s="5"/>
      <c r="QFD11" s="5"/>
      <c r="QFE11" s="5"/>
      <c r="QFF11" s="5"/>
      <c r="QFG11" s="5"/>
      <c r="QFH11" s="5"/>
      <c r="QFI11" s="5"/>
      <c r="QFJ11" s="5"/>
      <c r="QFK11" s="5"/>
      <c r="QFL11" s="5"/>
      <c r="QFM11" s="5"/>
      <c r="QFN11" s="5"/>
      <c r="QFO11" s="5"/>
      <c r="QFP11" s="5"/>
      <c r="QFQ11" s="5"/>
      <c r="QFR11" s="5"/>
      <c r="QFS11" s="5"/>
      <c r="QFT11" s="5"/>
      <c r="QFU11" s="5"/>
      <c r="QFV11" s="5"/>
      <c r="QFW11" s="5"/>
      <c r="QFX11" s="5"/>
      <c r="QFY11" s="5"/>
      <c r="QFZ11" s="5"/>
      <c r="QGA11" s="5"/>
      <c r="QGB11" s="5"/>
      <c r="QGC11" s="5"/>
      <c r="QGD11" s="5"/>
      <c r="QGE11" s="5"/>
      <c r="QGF11" s="5"/>
      <c r="QGG11" s="5"/>
      <c r="QGH11" s="5"/>
      <c r="QGI11" s="5"/>
      <c r="QGJ11" s="5"/>
      <c r="QGK11" s="5"/>
      <c r="QGL11" s="5"/>
      <c r="QGM11" s="5"/>
      <c r="QGN11" s="5"/>
      <c r="QGO11" s="5"/>
      <c r="QGP11" s="5"/>
      <c r="QGQ11" s="5"/>
      <c r="QGR11" s="5"/>
      <c r="QGS11" s="5"/>
      <c r="QGT11" s="5"/>
      <c r="QGU11" s="5"/>
      <c r="QGV11" s="5"/>
      <c r="QGW11" s="5"/>
      <c r="QGX11" s="5"/>
      <c r="QGY11" s="5"/>
      <c r="QGZ11" s="5"/>
      <c r="QHA11" s="5"/>
      <c r="QHB11" s="5"/>
      <c r="QHC11" s="5"/>
      <c r="QHD11" s="5"/>
      <c r="QHE11" s="5"/>
      <c r="QHF11" s="5"/>
      <c r="QHG11" s="5"/>
      <c r="QHH11" s="5"/>
      <c r="QHI11" s="5"/>
      <c r="QHJ11" s="5"/>
      <c r="QHK11" s="5"/>
      <c r="QHL11" s="5"/>
      <c r="QHM11" s="5"/>
      <c r="QHN11" s="5"/>
      <c r="QHO11" s="5"/>
      <c r="QHP11" s="5"/>
      <c r="QHQ11" s="5"/>
      <c r="QHR11" s="5"/>
      <c r="QHS11" s="5"/>
      <c r="QHT11" s="5"/>
      <c r="QHU11" s="5"/>
      <c r="QHV11" s="5"/>
      <c r="QHW11" s="5"/>
      <c r="QHX11" s="5"/>
      <c r="QHY11" s="5"/>
      <c r="QHZ11" s="5"/>
      <c r="QIA11" s="5"/>
      <c r="QIB11" s="5"/>
      <c r="QIC11" s="5"/>
      <c r="QID11" s="5"/>
      <c r="QIE11" s="5"/>
      <c r="QIF11" s="5"/>
      <c r="QIG11" s="5"/>
      <c r="QIH11" s="5"/>
      <c r="QII11" s="5"/>
      <c r="QIJ11" s="5"/>
      <c r="QIK11" s="5"/>
      <c r="QIL11" s="5"/>
      <c r="QIM11" s="5"/>
      <c r="QIN11" s="5"/>
      <c r="QIO11" s="5"/>
      <c r="QIP11" s="5"/>
      <c r="QIQ11" s="5"/>
      <c r="QIR11" s="5"/>
      <c r="QIS11" s="5"/>
      <c r="QIT11" s="5"/>
      <c r="QIU11" s="5"/>
      <c r="QIV11" s="5"/>
      <c r="QIW11" s="5"/>
      <c r="QIX11" s="5"/>
      <c r="QIY11" s="5"/>
      <c r="QIZ11" s="5"/>
      <c r="QJA11" s="5"/>
      <c r="QJB11" s="5"/>
      <c r="QJC11" s="5"/>
      <c r="QJD11" s="5"/>
      <c r="QJE11" s="5"/>
      <c r="QJF11" s="5"/>
      <c r="QJG11" s="5"/>
      <c r="QJH11" s="5"/>
      <c r="QJI11" s="5"/>
      <c r="QJJ11" s="5"/>
      <c r="QJK11" s="5"/>
      <c r="QJL11" s="5"/>
      <c r="QJM11" s="5"/>
      <c r="QJN11" s="5"/>
      <c r="QJO11" s="5"/>
      <c r="QJP11" s="5"/>
      <c r="QJQ11" s="5"/>
      <c r="QJR11" s="5"/>
      <c r="QJS11" s="5"/>
      <c r="QJT11" s="5"/>
      <c r="QJU11" s="5"/>
      <c r="QJV11" s="5"/>
      <c r="QJW11" s="5"/>
      <c r="QJX11" s="5"/>
      <c r="QJY11" s="5"/>
      <c r="QJZ11" s="5"/>
      <c r="QKA11" s="5"/>
      <c r="QKB11" s="5"/>
      <c r="QKC11" s="5"/>
      <c r="QKD11" s="5"/>
      <c r="QKE11" s="5"/>
      <c r="QKF11" s="5"/>
      <c r="QKG11" s="5"/>
      <c r="QKH11" s="5"/>
      <c r="QKI11" s="5"/>
      <c r="QKJ11" s="5"/>
      <c r="QKK11" s="5"/>
      <c r="QKL11" s="5"/>
      <c r="QKM11" s="5"/>
      <c r="QKN11" s="5"/>
      <c r="QKO11" s="5"/>
      <c r="QKP11" s="5"/>
      <c r="QKQ11" s="5"/>
      <c r="QKR11" s="5"/>
      <c r="QKS11" s="5"/>
      <c r="QKT11" s="5"/>
      <c r="QKU11" s="5"/>
      <c r="QKV11" s="5"/>
      <c r="QKW11" s="5"/>
      <c r="QKX11" s="5"/>
      <c r="QKY11" s="5"/>
      <c r="QKZ11" s="5"/>
      <c r="QLA11" s="5"/>
      <c r="QLB11" s="5"/>
      <c r="QLC11" s="5"/>
      <c r="QLD11" s="5"/>
      <c r="QLE11" s="5"/>
      <c r="QLF11" s="5"/>
      <c r="QLG11" s="5"/>
      <c r="QLH11" s="5"/>
      <c r="QLI11" s="5"/>
      <c r="QLJ11" s="5"/>
      <c r="QLK11" s="5"/>
      <c r="QLL11" s="5"/>
      <c r="QLM11" s="5"/>
      <c r="QLN11" s="5"/>
      <c r="QLO11" s="5"/>
      <c r="QLP11" s="5"/>
      <c r="QLQ11" s="5"/>
      <c r="QLR11" s="5"/>
      <c r="QLS11" s="5"/>
      <c r="QLT11" s="5"/>
      <c r="QLU11" s="5"/>
      <c r="QLV11" s="5"/>
      <c r="QLW11" s="5"/>
      <c r="QLX11" s="5"/>
      <c r="QLY11" s="5"/>
      <c r="QLZ11" s="5"/>
      <c r="QMA11" s="5"/>
      <c r="QMB11" s="5"/>
      <c r="QMC11" s="5"/>
      <c r="QMD11" s="5"/>
      <c r="QME11" s="5"/>
      <c r="QMF11" s="5"/>
      <c r="QMG11" s="5"/>
      <c r="QMH11" s="5"/>
      <c r="QMI11" s="5"/>
      <c r="QMJ11" s="5"/>
      <c r="QMK11" s="5"/>
      <c r="QML11" s="5"/>
      <c r="QMM11" s="5"/>
      <c r="QMN11" s="5"/>
      <c r="QMO11" s="5"/>
      <c r="QMP11" s="5"/>
      <c r="QMQ11" s="5"/>
      <c r="QMR11" s="5"/>
      <c r="QMS11" s="5"/>
      <c r="QMT11" s="5"/>
      <c r="QMU11" s="5"/>
      <c r="QMV11" s="5"/>
      <c r="QMW11" s="5"/>
      <c r="QMX11" s="5"/>
      <c r="QMY11" s="5"/>
      <c r="QMZ11" s="5"/>
      <c r="QNA11" s="5"/>
      <c r="QNB11" s="5"/>
      <c r="QNC11" s="5"/>
      <c r="QND11" s="5"/>
      <c r="QNE11" s="5"/>
      <c r="QNF11" s="5"/>
      <c r="QNG11" s="5"/>
      <c r="QNH11" s="5"/>
      <c r="QNI11" s="5"/>
      <c r="QNJ11" s="5"/>
      <c r="QNK11" s="5"/>
      <c r="QNL11" s="5"/>
      <c r="QNM11" s="5"/>
      <c r="QNN11" s="5"/>
      <c r="QNO11" s="5"/>
      <c r="QNP11" s="5"/>
      <c r="QNQ11" s="5"/>
      <c r="QNR11" s="5"/>
      <c r="QNS11" s="5"/>
      <c r="QNT11" s="5"/>
      <c r="QNU11" s="5"/>
      <c r="QNV11" s="5"/>
      <c r="QNW11" s="5"/>
      <c r="QNX11" s="5"/>
      <c r="QNY11" s="5"/>
      <c r="QNZ11" s="5"/>
      <c r="QOA11" s="5"/>
      <c r="QOB11" s="5"/>
      <c r="QOC11" s="5"/>
      <c r="QOD11" s="5"/>
      <c r="QOE11" s="5"/>
      <c r="QOF11" s="5"/>
      <c r="QOG11" s="5"/>
      <c r="QOH11" s="5"/>
      <c r="QOI11" s="5"/>
      <c r="QOJ11" s="5"/>
      <c r="QOK11" s="5"/>
      <c r="QOL11" s="5"/>
      <c r="QOM11" s="5"/>
      <c r="QON11" s="5"/>
      <c r="QOO11" s="5"/>
      <c r="QOP11" s="5"/>
      <c r="QOQ11" s="5"/>
      <c r="QOR11" s="5"/>
      <c r="QOS11" s="5"/>
      <c r="QOT11" s="5"/>
      <c r="QOU11" s="5"/>
      <c r="QOV11" s="5"/>
      <c r="QOW11" s="5"/>
      <c r="QOX11" s="5"/>
      <c r="QOY11" s="5"/>
      <c r="QOZ11" s="5"/>
      <c r="QPA11" s="5"/>
      <c r="QPB11" s="5"/>
      <c r="QPC11" s="5"/>
      <c r="QPD11" s="5"/>
      <c r="QPE11" s="5"/>
      <c r="QPF11" s="5"/>
      <c r="QPG11" s="5"/>
      <c r="QPH11" s="5"/>
      <c r="QPI11" s="5"/>
      <c r="QPJ11" s="5"/>
      <c r="QPK11" s="5"/>
      <c r="QPL11" s="5"/>
      <c r="QPM11" s="5"/>
      <c r="QPN11" s="5"/>
      <c r="QPO11" s="5"/>
      <c r="QPP11" s="5"/>
      <c r="QPQ11" s="5"/>
      <c r="QPR11" s="5"/>
      <c r="QPS11" s="5"/>
      <c r="QPT11" s="5"/>
      <c r="QPU11" s="5"/>
      <c r="QPV11" s="5"/>
      <c r="QPW11" s="5"/>
      <c r="QPX11" s="5"/>
      <c r="QPY11" s="5"/>
      <c r="QPZ11" s="5"/>
      <c r="QQA11" s="5"/>
      <c r="QQB11" s="5"/>
      <c r="QQC11" s="5"/>
      <c r="QQD11" s="5"/>
      <c r="QQE11" s="5"/>
      <c r="QQF11" s="5"/>
      <c r="QQG11" s="5"/>
      <c r="QQH11" s="5"/>
      <c r="QQI11" s="5"/>
      <c r="QQJ11" s="5"/>
      <c r="QQK11" s="5"/>
      <c r="QQL11" s="5"/>
      <c r="QQM11" s="5"/>
      <c r="QQN11" s="5"/>
      <c r="QQO11" s="5"/>
      <c r="QQP11" s="5"/>
      <c r="QQQ11" s="5"/>
      <c r="QQR11" s="5"/>
      <c r="QQS11" s="5"/>
      <c r="QQT11" s="5"/>
      <c r="QQU11" s="5"/>
      <c r="QQV11" s="5"/>
      <c r="QQW11" s="5"/>
      <c r="QQX11" s="5"/>
      <c r="QQY11" s="5"/>
      <c r="QQZ11" s="5"/>
      <c r="QRA11" s="5"/>
      <c r="QRB11" s="5"/>
      <c r="QRC11" s="5"/>
      <c r="QRD11" s="5"/>
      <c r="QRE11" s="5"/>
      <c r="QRF11" s="5"/>
      <c r="QRG11" s="5"/>
      <c r="QRH11" s="5"/>
      <c r="QRI11" s="5"/>
      <c r="QRJ11" s="5"/>
      <c r="QRK11" s="5"/>
      <c r="QRL11" s="5"/>
      <c r="QRM11" s="5"/>
      <c r="QRN11" s="5"/>
      <c r="QRO11" s="5"/>
      <c r="QRP11" s="5"/>
      <c r="QRQ11" s="5"/>
      <c r="QRR11" s="5"/>
      <c r="QRS11" s="5"/>
      <c r="QRT11" s="5"/>
      <c r="QRU11" s="5"/>
      <c r="QRV11" s="5"/>
      <c r="QRW11" s="5"/>
      <c r="QRX11" s="5"/>
      <c r="QRY11" s="5"/>
      <c r="QRZ11" s="5"/>
      <c r="QSA11" s="5"/>
      <c r="QSB11" s="5"/>
      <c r="QSC11" s="5"/>
      <c r="QSD11" s="5"/>
      <c r="QSE11" s="5"/>
      <c r="QSF11" s="5"/>
      <c r="QSG11" s="5"/>
      <c r="QSH11" s="5"/>
      <c r="QSI11" s="5"/>
      <c r="QSJ11" s="5"/>
      <c r="QSK11" s="5"/>
      <c r="QSL11" s="5"/>
      <c r="QSM11" s="5"/>
      <c r="QSN11" s="5"/>
      <c r="QSO11" s="5"/>
      <c r="QSP11" s="5"/>
      <c r="QSQ11" s="5"/>
      <c r="QSR11" s="5"/>
      <c r="QSS11" s="5"/>
      <c r="QST11" s="5"/>
      <c r="QSU11" s="5"/>
      <c r="QSV11" s="5"/>
      <c r="QSW11" s="5"/>
      <c r="QSX11" s="5"/>
      <c r="QSY11" s="5"/>
      <c r="QSZ11" s="5"/>
      <c r="QTA11" s="5"/>
      <c r="QTB11" s="5"/>
      <c r="QTC11" s="5"/>
      <c r="QTD11" s="5"/>
      <c r="QTE11" s="5"/>
      <c r="QTF11" s="5"/>
      <c r="QTG11" s="5"/>
      <c r="QTH11" s="5"/>
      <c r="QTI11" s="5"/>
      <c r="QTJ11" s="5"/>
      <c r="QTK11" s="5"/>
      <c r="QTL11" s="5"/>
      <c r="QTM11" s="5"/>
      <c r="QTN11" s="5"/>
      <c r="QTO11" s="5"/>
      <c r="QTP11" s="5"/>
      <c r="QTQ11" s="5"/>
      <c r="QTR11" s="5"/>
      <c r="QTS11" s="5"/>
      <c r="QTT11" s="5"/>
      <c r="QTU11" s="5"/>
      <c r="QTV11" s="5"/>
      <c r="QTW11" s="5"/>
      <c r="QTX11" s="5"/>
      <c r="QTY11" s="5"/>
      <c r="QTZ11" s="5"/>
      <c r="QUA11" s="5"/>
      <c r="QUB11" s="5"/>
      <c r="QUC11" s="5"/>
      <c r="QUD11" s="5"/>
      <c r="QUE11" s="5"/>
      <c r="QUF11" s="5"/>
      <c r="QUG11" s="5"/>
      <c r="QUH11" s="5"/>
      <c r="QUI11" s="5"/>
      <c r="QUJ11" s="5"/>
      <c r="QUK11" s="5"/>
      <c r="QUL11" s="5"/>
      <c r="QUM11" s="5"/>
      <c r="QUN11" s="5"/>
      <c r="QUO11" s="5"/>
      <c r="QUP11" s="5"/>
      <c r="QUQ11" s="5"/>
      <c r="QUR11" s="5"/>
      <c r="QUS11" s="5"/>
      <c r="QUT11" s="5"/>
      <c r="QUU11" s="5"/>
      <c r="QUV11" s="5"/>
      <c r="QUW11" s="5"/>
      <c r="QUX11" s="5"/>
      <c r="QUY11" s="5"/>
      <c r="QUZ11" s="5"/>
      <c r="QVA11" s="5"/>
      <c r="QVB11" s="5"/>
      <c r="QVC11" s="5"/>
      <c r="QVD11" s="5"/>
      <c r="QVE11" s="5"/>
      <c r="QVF11" s="5"/>
      <c r="QVG11" s="5"/>
      <c r="QVH11" s="5"/>
      <c r="QVI11" s="5"/>
      <c r="QVJ11" s="5"/>
      <c r="QVK11" s="5"/>
      <c r="QVL11" s="5"/>
      <c r="QVM11" s="5"/>
      <c r="QVN11" s="5"/>
      <c r="QVO11" s="5"/>
      <c r="QVP11" s="5"/>
      <c r="QVQ11" s="5"/>
      <c r="QVR11" s="5"/>
      <c r="QVS11" s="5"/>
      <c r="QVT11" s="5"/>
      <c r="QVU11" s="5"/>
      <c r="QVV11" s="5"/>
      <c r="QVW11" s="5"/>
      <c r="QVX11" s="5"/>
      <c r="QVY11" s="5"/>
      <c r="QVZ11" s="5"/>
      <c r="QWA11" s="5"/>
      <c r="QWB11" s="5"/>
      <c r="QWC11" s="5"/>
      <c r="QWD11" s="5"/>
      <c r="QWE11" s="5"/>
      <c r="QWF11" s="5"/>
      <c r="QWG11" s="5"/>
      <c r="QWH11" s="5"/>
      <c r="QWI11" s="5"/>
      <c r="QWJ11" s="5"/>
      <c r="QWK11" s="5"/>
      <c r="QWL11" s="5"/>
      <c r="QWM11" s="5"/>
      <c r="QWN11" s="5"/>
      <c r="QWO11" s="5"/>
      <c r="QWP11" s="5"/>
      <c r="QWQ11" s="5"/>
      <c r="QWR11" s="5"/>
      <c r="QWS11" s="5"/>
      <c r="QWT11" s="5"/>
      <c r="QWU11" s="5"/>
      <c r="QWV11" s="5"/>
      <c r="QWW11" s="5"/>
      <c r="QWX11" s="5"/>
      <c r="QWY11" s="5"/>
      <c r="QWZ11" s="5"/>
      <c r="QXA11" s="5"/>
      <c r="QXB11" s="5"/>
      <c r="QXC11" s="5"/>
      <c r="QXD11" s="5"/>
      <c r="QXE11" s="5"/>
      <c r="QXF11" s="5"/>
      <c r="QXG11" s="5"/>
      <c r="QXH11" s="5"/>
      <c r="QXI11" s="5"/>
      <c r="QXJ11" s="5"/>
      <c r="QXK11" s="5"/>
      <c r="QXL11" s="5"/>
      <c r="QXM11" s="5"/>
      <c r="QXN11" s="5"/>
      <c r="QXO11" s="5"/>
      <c r="QXP11" s="5"/>
      <c r="QXQ11" s="5"/>
      <c r="QXR11" s="5"/>
      <c r="QXS11" s="5"/>
      <c r="QXT11" s="5"/>
      <c r="QXU11" s="5"/>
      <c r="QXV11" s="5"/>
      <c r="QXW11" s="5"/>
      <c r="QXX11" s="5"/>
      <c r="QXY11" s="5"/>
      <c r="QXZ11" s="5"/>
      <c r="QYA11" s="5"/>
      <c r="QYB11" s="5"/>
      <c r="QYC11" s="5"/>
      <c r="QYD11" s="5"/>
      <c r="QYE11" s="5"/>
      <c r="QYF11" s="5"/>
      <c r="QYG11" s="5"/>
      <c r="QYH11" s="5"/>
      <c r="QYI11" s="5"/>
      <c r="QYJ11" s="5"/>
      <c r="QYK11" s="5"/>
      <c r="QYL11" s="5"/>
      <c r="QYM11" s="5"/>
      <c r="QYN11" s="5"/>
      <c r="QYO11" s="5"/>
      <c r="QYP11" s="5"/>
      <c r="QYQ11" s="5"/>
      <c r="QYR11" s="5"/>
      <c r="QYS11" s="5"/>
      <c r="QYT11" s="5"/>
      <c r="QYU11" s="5"/>
      <c r="QYV11" s="5"/>
      <c r="QYW11" s="5"/>
      <c r="QYX11" s="5"/>
      <c r="QYY11" s="5"/>
      <c r="QYZ11" s="5"/>
      <c r="QZA11" s="5"/>
      <c r="QZB11" s="5"/>
      <c r="QZC11" s="5"/>
      <c r="QZD11" s="5"/>
      <c r="QZE11" s="5"/>
      <c r="QZF11" s="5"/>
      <c r="QZG11" s="5"/>
      <c r="QZH11" s="5"/>
      <c r="QZI11" s="5"/>
      <c r="QZJ11" s="5"/>
      <c r="QZK11" s="5"/>
      <c r="QZL11" s="5"/>
      <c r="QZM11" s="5"/>
      <c r="QZN11" s="5"/>
      <c r="QZO11" s="5"/>
      <c r="QZP11" s="5"/>
      <c r="QZQ11" s="5"/>
      <c r="QZR11" s="5"/>
      <c r="QZS11" s="5"/>
      <c r="QZT11" s="5"/>
      <c r="QZU11" s="5"/>
      <c r="QZV11" s="5"/>
      <c r="QZW11" s="5"/>
      <c r="QZX11" s="5"/>
      <c r="QZY11" s="5"/>
      <c r="QZZ11" s="5"/>
      <c r="RAA11" s="5"/>
      <c r="RAB11" s="5"/>
      <c r="RAC11" s="5"/>
      <c r="RAD11" s="5"/>
      <c r="RAE11" s="5"/>
      <c r="RAF11" s="5"/>
      <c r="RAG11" s="5"/>
      <c r="RAH11" s="5"/>
      <c r="RAI11" s="5"/>
      <c r="RAJ11" s="5"/>
      <c r="RAK11" s="5"/>
      <c r="RAL11" s="5"/>
      <c r="RAM11" s="5"/>
      <c r="RAN11" s="5"/>
      <c r="RAO11" s="5"/>
      <c r="RAP11" s="5"/>
      <c r="RAQ11" s="5"/>
      <c r="RAR11" s="5"/>
      <c r="RAS11" s="5"/>
      <c r="RAT11" s="5"/>
      <c r="RAU11" s="5"/>
      <c r="RAV11" s="5"/>
      <c r="RAW11" s="5"/>
      <c r="RAX11" s="5"/>
      <c r="RAY11" s="5"/>
      <c r="RAZ11" s="5"/>
      <c r="RBA11" s="5"/>
      <c r="RBB11" s="5"/>
      <c r="RBC11" s="5"/>
      <c r="RBD11" s="5"/>
      <c r="RBE11" s="5"/>
      <c r="RBF11" s="5"/>
      <c r="RBG11" s="5"/>
      <c r="RBH11" s="5"/>
      <c r="RBI11" s="5"/>
      <c r="RBJ11" s="5"/>
      <c r="RBK11" s="5"/>
      <c r="RBL11" s="5"/>
      <c r="RBM11" s="5"/>
      <c r="RBN11" s="5"/>
      <c r="RBO11" s="5"/>
      <c r="RBP11" s="5"/>
      <c r="RBQ11" s="5"/>
      <c r="RBR11" s="5"/>
      <c r="RBS11" s="5"/>
      <c r="RBT11" s="5"/>
      <c r="RBU11" s="5"/>
      <c r="RBV11" s="5"/>
      <c r="RBW11" s="5"/>
      <c r="RBX11" s="5"/>
      <c r="RBY11" s="5"/>
      <c r="RBZ11" s="5"/>
      <c r="RCA11" s="5"/>
      <c r="RCB11" s="5"/>
      <c r="RCC11" s="5"/>
      <c r="RCD11" s="5"/>
      <c r="RCE11" s="5"/>
      <c r="RCF11" s="5"/>
      <c r="RCG11" s="5"/>
      <c r="RCH11" s="5"/>
      <c r="RCI11" s="5"/>
      <c r="RCJ11" s="5"/>
      <c r="RCK11" s="5"/>
      <c r="RCL11" s="5"/>
      <c r="RCM11" s="5"/>
      <c r="RCN11" s="5"/>
      <c r="RCO11" s="5"/>
      <c r="RCP11" s="5"/>
      <c r="RCQ11" s="5"/>
      <c r="RCR11" s="5"/>
      <c r="RCS11" s="5"/>
      <c r="RCT11" s="5"/>
      <c r="RCU11" s="5"/>
      <c r="RCV11" s="5"/>
      <c r="RCW11" s="5"/>
      <c r="RCX11" s="5"/>
      <c r="RCY11" s="5"/>
      <c r="RCZ11" s="5"/>
      <c r="RDA11" s="5"/>
      <c r="RDB11" s="5"/>
      <c r="RDC11" s="5"/>
      <c r="RDD11" s="5"/>
      <c r="RDE11" s="5"/>
      <c r="RDF11" s="5"/>
      <c r="RDG11" s="5"/>
      <c r="RDH11" s="5"/>
      <c r="RDI11" s="5"/>
      <c r="RDJ11" s="5"/>
      <c r="RDK11" s="5"/>
      <c r="RDL11" s="5"/>
      <c r="RDM11" s="5"/>
      <c r="RDN11" s="5"/>
      <c r="RDO11" s="5"/>
      <c r="RDP11" s="5"/>
      <c r="RDQ11" s="5"/>
      <c r="RDR11" s="5"/>
      <c r="RDS11" s="5"/>
      <c r="RDT11" s="5"/>
      <c r="RDU11" s="5"/>
      <c r="RDV11" s="5"/>
      <c r="RDW11" s="5"/>
      <c r="RDX11" s="5"/>
      <c r="RDY11" s="5"/>
      <c r="RDZ11" s="5"/>
      <c r="REA11" s="5"/>
      <c r="REB11" s="5"/>
      <c r="REC11" s="5"/>
      <c r="RED11" s="5"/>
      <c r="REE11" s="5"/>
      <c r="REF11" s="5"/>
      <c r="REG11" s="5"/>
      <c r="REH11" s="5"/>
      <c r="REI11" s="5"/>
      <c r="REJ11" s="5"/>
      <c r="REK11" s="5"/>
      <c r="REL11" s="5"/>
      <c r="REM11" s="5"/>
      <c r="REN11" s="5"/>
      <c r="REO11" s="5"/>
      <c r="REP11" s="5"/>
      <c r="REQ11" s="5"/>
      <c r="RER11" s="5"/>
      <c r="RES11" s="5"/>
      <c r="RET11" s="5"/>
      <c r="REU11" s="5"/>
      <c r="REV11" s="5"/>
      <c r="REW11" s="5"/>
      <c r="REX11" s="5"/>
      <c r="REY11" s="5"/>
      <c r="REZ11" s="5"/>
      <c r="RFA11" s="5"/>
      <c r="RFB11" s="5"/>
      <c r="RFC11" s="5"/>
      <c r="RFD11" s="5"/>
      <c r="RFE11" s="5"/>
      <c r="RFF11" s="5"/>
      <c r="RFG11" s="5"/>
      <c r="RFH11" s="5"/>
      <c r="RFI11" s="5"/>
      <c r="RFJ11" s="5"/>
      <c r="RFK11" s="5"/>
      <c r="RFL11" s="5"/>
      <c r="RFM11" s="5"/>
      <c r="RFN11" s="5"/>
      <c r="RFO11" s="5"/>
      <c r="RFP11" s="5"/>
      <c r="RFQ11" s="5"/>
      <c r="RFR11" s="5"/>
      <c r="RFS11" s="5"/>
      <c r="RFT11" s="5"/>
      <c r="RFU11" s="5"/>
      <c r="RFV11" s="5"/>
      <c r="RFW11" s="5"/>
      <c r="RFX11" s="5"/>
      <c r="RFY11" s="5"/>
      <c r="RFZ11" s="5"/>
      <c r="RGA11" s="5"/>
      <c r="RGB11" s="5"/>
      <c r="RGC11" s="5"/>
      <c r="RGD11" s="5"/>
      <c r="RGE11" s="5"/>
      <c r="RGF11" s="5"/>
      <c r="RGG11" s="5"/>
      <c r="RGH11" s="5"/>
      <c r="RGI11" s="5"/>
      <c r="RGJ11" s="5"/>
      <c r="RGK11" s="5"/>
      <c r="RGL11" s="5"/>
      <c r="RGM11" s="5"/>
      <c r="RGN11" s="5"/>
      <c r="RGO11" s="5"/>
      <c r="RGP11" s="5"/>
      <c r="RGQ11" s="5"/>
      <c r="RGR11" s="5"/>
      <c r="RGS11" s="5"/>
      <c r="RGT11" s="5"/>
      <c r="RGU11" s="5"/>
      <c r="RGV11" s="5"/>
      <c r="RGW11" s="5"/>
      <c r="RGX11" s="5"/>
      <c r="RGY11" s="5"/>
      <c r="RGZ11" s="5"/>
      <c r="RHA11" s="5"/>
      <c r="RHB11" s="5"/>
      <c r="RHC11" s="5"/>
      <c r="RHD11" s="5"/>
      <c r="RHE11" s="5"/>
      <c r="RHF11" s="5"/>
      <c r="RHG11" s="5"/>
      <c r="RHH11" s="5"/>
      <c r="RHI11" s="5"/>
      <c r="RHJ11" s="5"/>
      <c r="RHK11" s="5"/>
      <c r="RHL11" s="5"/>
      <c r="RHM11" s="5"/>
      <c r="RHN11" s="5"/>
      <c r="RHO11" s="5"/>
      <c r="RHP11" s="5"/>
      <c r="RHQ11" s="5"/>
      <c r="RHR11" s="5"/>
      <c r="RHS11" s="5"/>
      <c r="RHT11" s="5"/>
      <c r="RHU11" s="5"/>
      <c r="RHV11" s="5"/>
      <c r="RHW11" s="5"/>
      <c r="RHX11" s="5"/>
      <c r="RHY11" s="5"/>
      <c r="RHZ11" s="5"/>
      <c r="RIA11" s="5"/>
      <c r="RIB11" s="5"/>
      <c r="RIC11" s="5"/>
      <c r="RID11" s="5"/>
      <c r="RIE11" s="5"/>
      <c r="RIF11" s="5"/>
      <c r="RIG11" s="5"/>
      <c r="RIH11" s="5"/>
      <c r="RII11" s="5"/>
      <c r="RIJ11" s="5"/>
      <c r="RIK11" s="5"/>
      <c r="RIL11" s="5"/>
      <c r="RIM11" s="5"/>
      <c r="RIN11" s="5"/>
      <c r="RIO11" s="5"/>
      <c r="RIP11" s="5"/>
      <c r="RIQ11" s="5"/>
      <c r="RIR11" s="5"/>
      <c r="RIS11" s="5"/>
      <c r="RIT11" s="5"/>
      <c r="RIU11" s="5"/>
      <c r="RIV11" s="5"/>
      <c r="RIW11" s="5"/>
      <c r="RIX11" s="5"/>
      <c r="RIY11" s="5"/>
      <c r="RIZ11" s="5"/>
      <c r="RJA11" s="5"/>
      <c r="RJB11" s="5"/>
      <c r="RJC11" s="5"/>
      <c r="RJD11" s="5"/>
      <c r="RJE11" s="5"/>
      <c r="RJF11" s="5"/>
      <c r="RJG11" s="5"/>
      <c r="RJH11" s="5"/>
      <c r="RJI11" s="5"/>
      <c r="RJJ11" s="5"/>
      <c r="RJK11" s="5"/>
      <c r="RJL11" s="5"/>
      <c r="RJM11" s="5"/>
      <c r="RJN11" s="5"/>
      <c r="RJO11" s="5"/>
      <c r="RJP11" s="5"/>
      <c r="RJQ11" s="5"/>
      <c r="RJR11" s="5"/>
      <c r="RJS11" s="5"/>
      <c r="RJT11" s="5"/>
      <c r="RJU11" s="5"/>
      <c r="RJV11" s="5"/>
      <c r="RJW11" s="5"/>
      <c r="RJX11" s="5"/>
      <c r="RJY11" s="5"/>
      <c r="RJZ11" s="5"/>
      <c r="RKA11" s="5"/>
      <c r="RKB11" s="5"/>
      <c r="RKC11" s="5"/>
      <c r="RKD11" s="5"/>
      <c r="RKE11" s="5"/>
      <c r="RKF11" s="5"/>
      <c r="RKG11" s="5"/>
      <c r="RKH11" s="5"/>
      <c r="RKI11" s="5"/>
      <c r="RKJ11" s="5"/>
      <c r="RKK11" s="5"/>
      <c r="RKL11" s="5"/>
      <c r="RKM11" s="5"/>
      <c r="RKN11" s="5"/>
      <c r="RKO11" s="5"/>
      <c r="RKP11" s="5"/>
      <c r="RKQ11" s="5"/>
      <c r="RKR11" s="5"/>
      <c r="RKS11" s="5"/>
      <c r="RKT11" s="5"/>
      <c r="RKU11" s="5"/>
      <c r="RKV11" s="5"/>
      <c r="RKW11" s="5"/>
      <c r="RKX11" s="5"/>
      <c r="RKY11" s="5"/>
      <c r="RKZ11" s="5"/>
      <c r="RLA11" s="5"/>
      <c r="RLB11" s="5"/>
      <c r="RLC11" s="5"/>
      <c r="RLD11" s="5"/>
      <c r="RLE11" s="5"/>
      <c r="RLF11" s="5"/>
      <c r="RLG11" s="5"/>
      <c r="RLH11" s="5"/>
      <c r="RLI11" s="5"/>
      <c r="RLJ11" s="5"/>
      <c r="RLK11" s="5"/>
      <c r="RLL11" s="5"/>
      <c r="RLM11" s="5"/>
      <c r="RLN11" s="5"/>
      <c r="RLO11" s="5"/>
      <c r="RLP11" s="5"/>
      <c r="RLQ11" s="5"/>
      <c r="RLR11" s="5"/>
      <c r="RLS11" s="5"/>
      <c r="RLT11" s="5"/>
      <c r="RLU11" s="5"/>
      <c r="RLV11" s="5"/>
      <c r="RLW11" s="5"/>
      <c r="RLX11" s="5"/>
      <c r="RLY11" s="5"/>
      <c r="RLZ11" s="5"/>
      <c r="RMA11" s="5"/>
      <c r="RMB11" s="5"/>
      <c r="RMC11" s="5"/>
      <c r="RMD11" s="5"/>
      <c r="RME11" s="5"/>
      <c r="RMF11" s="5"/>
      <c r="RMG11" s="5"/>
      <c r="RMH11" s="5"/>
      <c r="RMI11" s="5"/>
      <c r="RMJ11" s="5"/>
      <c r="RMK11" s="5"/>
      <c r="RML11" s="5"/>
      <c r="RMM11" s="5"/>
      <c r="RMN11" s="5"/>
      <c r="RMO11" s="5"/>
      <c r="RMP11" s="5"/>
      <c r="RMQ11" s="5"/>
      <c r="RMR11" s="5"/>
      <c r="RMS11" s="5"/>
      <c r="RMT11" s="5"/>
      <c r="RMU11" s="5"/>
      <c r="RMV11" s="5"/>
      <c r="RMW11" s="5"/>
      <c r="RMX11" s="5"/>
      <c r="RMY11" s="5"/>
      <c r="RMZ11" s="5"/>
      <c r="RNA11" s="5"/>
      <c r="RNB11" s="5"/>
      <c r="RNC11" s="5"/>
      <c r="RND11" s="5"/>
      <c r="RNE11" s="5"/>
      <c r="RNF11" s="5"/>
      <c r="RNG11" s="5"/>
      <c r="RNH11" s="5"/>
      <c r="RNI11" s="5"/>
      <c r="RNJ11" s="5"/>
      <c r="RNK11" s="5"/>
      <c r="RNL11" s="5"/>
      <c r="RNM11" s="5"/>
      <c r="RNN11" s="5"/>
      <c r="RNO11" s="5"/>
      <c r="RNP11" s="5"/>
      <c r="RNQ11" s="5"/>
      <c r="RNR11" s="5"/>
      <c r="RNS11" s="5"/>
      <c r="RNT11" s="5"/>
      <c r="RNU11" s="5"/>
      <c r="RNV11" s="5"/>
      <c r="RNW11" s="5"/>
      <c r="RNX11" s="5"/>
      <c r="RNY11" s="5"/>
      <c r="RNZ11" s="5"/>
      <c r="ROA11" s="5"/>
      <c r="ROB11" s="5"/>
      <c r="ROC11" s="5"/>
      <c r="ROD11" s="5"/>
      <c r="ROE11" s="5"/>
      <c r="ROF11" s="5"/>
      <c r="ROG11" s="5"/>
      <c r="ROH11" s="5"/>
      <c r="ROI11" s="5"/>
      <c r="ROJ11" s="5"/>
      <c r="ROK11" s="5"/>
      <c r="ROL11" s="5"/>
      <c r="ROM11" s="5"/>
      <c r="RON11" s="5"/>
      <c r="ROO11" s="5"/>
      <c r="ROP11" s="5"/>
      <c r="ROQ11" s="5"/>
      <c r="ROR11" s="5"/>
      <c r="ROS11" s="5"/>
      <c r="ROT11" s="5"/>
      <c r="ROU11" s="5"/>
      <c r="ROV11" s="5"/>
      <c r="ROW11" s="5"/>
      <c r="ROX11" s="5"/>
      <c r="ROY11" s="5"/>
      <c r="ROZ11" s="5"/>
      <c r="RPA11" s="5"/>
      <c r="RPB11" s="5"/>
      <c r="RPC11" s="5"/>
      <c r="RPD11" s="5"/>
      <c r="RPE11" s="5"/>
      <c r="RPF11" s="5"/>
      <c r="RPG11" s="5"/>
      <c r="RPH11" s="5"/>
      <c r="RPI11" s="5"/>
      <c r="RPJ11" s="5"/>
      <c r="RPK11" s="5"/>
      <c r="RPL11" s="5"/>
      <c r="RPM11" s="5"/>
      <c r="RPN11" s="5"/>
      <c r="RPO11" s="5"/>
      <c r="RPP11" s="5"/>
      <c r="RPQ11" s="5"/>
      <c r="RPR11" s="5"/>
      <c r="RPS11" s="5"/>
      <c r="RPT11" s="5"/>
      <c r="RPU11" s="5"/>
      <c r="RPV11" s="5"/>
      <c r="RPW11" s="5"/>
      <c r="RPX11" s="5"/>
      <c r="RPY11" s="5"/>
      <c r="RPZ11" s="5"/>
      <c r="RQA11" s="5"/>
      <c r="RQB11" s="5"/>
      <c r="RQC11" s="5"/>
      <c r="RQD11" s="5"/>
      <c r="RQE11" s="5"/>
      <c r="RQF11" s="5"/>
      <c r="RQG11" s="5"/>
      <c r="RQH11" s="5"/>
      <c r="RQI11" s="5"/>
      <c r="RQJ11" s="5"/>
      <c r="RQK11" s="5"/>
      <c r="RQL11" s="5"/>
      <c r="RQM11" s="5"/>
      <c r="RQN11" s="5"/>
      <c r="RQO11" s="5"/>
      <c r="RQP11" s="5"/>
      <c r="RQQ11" s="5"/>
      <c r="RQR11" s="5"/>
      <c r="RQS11" s="5"/>
      <c r="RQT11" s="5"/>
      <c r="RQU11" s="5"/>
      <c r="RQV11" s="5"/>
      <c r="RQW11" s="5"/>
      <c r="RQX11" s="5"/>
      <c r="RQY11" s="5"/>
      <c r="RQZ11" s="5"/>
      <c r="RRA11" s="5"/>
      <c r="RRB11" s="5"/>
      <c r="RRC11" s="5"/>
      <c r="RRD11" s="5"/>
      <c r="RRE11" s="5"/>
      <c r="RRF11" s="5"/>
      <c r="RRG11" s="5"/>
      <c r="RRH11" s="5"/>
      <c r="RRI11" s="5"/>
      <c r="RRJ11" s="5"/>
      <c r="RRK11" s="5"/>
      <c r="RRL11" s="5"/>
      <c r="RRM11" s="5"/>
      <c r="RRN11" s="5"/>
      <c r="RRO11" s="5"/>
      <c r="RRP11" s="5"/>
      <c r="RRQ11" s="5"/>
      <c r="RRR11" s="5"/>
      <c r="RRS11" s="5"/>
      <c r="RRT11" s="5"/>
      <c r="RRU11" s="5"/>
      <c r="RRV11" s="5"/>
      <c r="RRW11" s="5"/>
      <c r="RRX11" s="5"/>
      <c r="RRY11" s="5"/>
      <c r="RRZ11" s="5"/>
      <c r="RSA11" s="5"/>
      <c r="RSB11" s="5"/>
      <c r="RSC11" s="5"/>
      <c r="RSD11" s="5"/>
      <c r="RSE11" s="5"/>
      <c r="RSF11" s="5"/>
      <c r="RSG11" s="5"/>
      <c r="RSH11" s="5"/>
      <c r="RSI11" s="5"/>
      <c r="RSJ11" s="5"/>
      <c r="RSK11" s="5"/>
      <c r="RSL11" s="5"/>
      <c r="RSM11" s="5"/>
      <c r="RSN11" s="5"/>
      <c r="RSO11" s="5"/>
      <c r="RSP11" s="5"/>
      <c r="RSQ11" s="5"/>
      <c r="RSR11" s="5"/>
      <c r="RSS11" s="5"/>
      <c r="RST11" s="5"/>
      <c r="RSU11" s="5"/>
      <c r="RSV11" s="5"/>
      <c r="RSW11" s="5"/>
      <c r="RSX11" s="5"/>
      <c r="RSY11" s="5"/>
      <c r="RSZ11" s="5"/>
      <c r="RTA11" s="5"/>
      <c r="RTB11" s="5"/>
      <c r="RTC11" s="5"/>
      <c r="RTD11" s="5"/>
      <c r="RTE11" s="5"/>
      <c r="RTF11" s="5"/>
      <c r="RTG11" s="5"/>
      <c r="RTH11" s="5"/>
      <c r="RTI11" s="5"/>
      <c r="RTJ11" s="5"/>
      <c r="RTK11" s="5"/>
      <c r="RTL11" s="5"/>
      <c r="RTM11" s="5"/>
      <c r="RTN11" s="5"/>
      <c r="RTO11" s="5"/>
      <c r="RTP11" s="5"/>
      <c r="RTQ11" s="5"/>
      <c r="RTR11" s="5"/>
      <c r="RTS11" s="5"/>
      <c r="RTT11" s="5"/>
      <c r="RTU11" s="5"/>
      <c r="RTV11" s="5"/>
      <c r="RTW11" s="5"/>
      <c r="RTX11" s="5"/>
      <c r="RTY11" s="5"/>
      <c r="RTZ11" s="5"/>
      <c r="RUA11" s="5"/>
      <c r="RUB11" s="5"/>
      <c r="RUC11" s="5"/>
      <c r="RUD11" s="5"/>
      <c r="RUE11" s="5"/>
      <c r="RUF11" s="5"/>
      <c r="RUG11" s="5"/>
      <c r="RUH11" s="5"/>
      <c r="RUI11" s="5"/>
      <c r="RUJ11" s="5"/>
      <c r="RUK11" s="5"/>
      <c r="RUL11" s="5"/>
      <c r="RUM11" s="5"/>
      <c r="RUN11" s="5"/>
      <c r="RUO11" s="5"/>
      <c r="RUP11" s="5"/>
      <c r="RUQ11" s="5"/>
      <c r="RUR11" s="5"/>
      <c r="RUS11" s="5"/>
      <c r="RUT11" s="5"/>
      <c r="RUU11" s="5"/>
      <c r="RUV11" s="5"/>
      <c r="RUW11" s="5"/>
      <c r="RUX11" s="5"/>
      <c r="RUY11" s="5"/>
      <c r="RUZ11" s="5"/>
      <c r="RVA11" s="5"/>
      <c r="RVB11" s="5"/>
      <c r="RVC11" s="5"/>
      <c r="RVD11" s="5"/>
      <c r="RVE11" s="5"/>
      <c r="RVF11" s="5"/>
      <c r="RVG11" s="5"/>
      <c r="RVH11" s="5"/>
      <c r="RVI11" s="5"/>
      <c r="RVJ11" s="5"/>
      <c r="RVK11" s="5"/>
      <c r="RVL11" s="5"/>
      <c r="RVM11" s="5"/>
      <c r="RVN11" s="5"/>
      <c r="RVO11" s="5"/>
      <c r="RVP11" s="5"/>
      <c r="RVQ11" s="5"/>
      <c r="RVR11" s="5"/>
      <c r="RVS11" s="5"/>
      <c r="RVT11" s="5"/>
      <c r="RVU11" s="5"/>
      <c r="RVV11" s="5"/>
      <c r="RVW11" s="5"/>
      <c r="RVX11" s="5"/>
      <c r="RVY11" s="5"/>
      <c r="RVZ11" s="5"/>
      <c r="RWA11" s="5"/>
      <c r="RWB11" s="5"/>
      <c r="RWC11" s="5"/>
      <c r="RWD11" s="5"/>
      <c r="RWE11" s="5"/>
      <c r="RWF11" s="5"/>
      <c r="RWG11" s="5"/>
      <c r="RWH11" s="5"/>
      <c r="RWI11" s="5"/>
      <c r="RWJ11" s="5"/>
      <c r="RWK11" s="5"/>
      <c r="RWL11" s="5"/>
      <c r="RWM11" s="5"/>
      <c r="RWN11" s="5"/>
      <c r="RWO11" s="5"/>
      <c r="RWP11" s="5"/>
      <c r="RWQ11" s="5"/>
      <c r="RWR11" s="5"/>
      <c r="RWS11" s="5"/>
      <c r="RWT11" s="5"/>
      <c r="RWU11" s="5"/>
      <c r="RWV11" s="5"/>
      <c r="RWW11" s="5"/>
      <c r="RWX11" s="5"/>
      <c r="RWY11" s="5"/>
      <c r="RWZ11" s="5"/>
      <c r="RXA11" s="5"/>
      <c r="RXB11" s="5"/>
      <c r="RXC11" s="5"/>
      <c r="RXD11" s="5"/>
      <c r="RXE11" s="5"/>
      <c r="RXF11" s="5"/>
      <c r="RXG11" s="5"/>
      <c r="RXH11" s="5"/>
      <c r="RXI11" s="5"/>
      <c r="RXJ11" s="5"/>
      <c r="RXK11" s="5"/>
      <c r="RXL11" s="5"/>
      <c r="RXM11" s="5"/>
      <c r="RXN11" s="5"/>
      <c r="RXO11" s="5"/>
      <c r="RXP11" s="5"/>
      <c r="RXQ11" s="5"/>
      <c r="RXR11" s="5"/>
      <c r="RXS11" s="5"/>
      <c r="RXT11" s="5"/>
      <c r="RXU11" s="5"/>
      <c r="RXV11" s="5"/>
      <c r="RXW11" s="5"/>
      <c r="RXX11" s="5"/>
      <c r="RXY11" s="5"/>
      <c r="RXZ11" s="5"/>
      <c r="RYA11" s="5"/>
      <c r="RYB11" s="5"/>
      <c r="RYC11" s="5"/>
      <c r="RYD11" s="5"/>
      <c r="RYE11" s="5"/>
      <c r="RYF11" s="5"/>
      <c r="RYG11" s="5"/>
      <c r="RYH11" s="5"/>
      <c r="RYI11" s="5"/>
      <c r="RYJ11" s="5"/>
      <c r="RYK11" s="5"/>
      <c r="RYL11" s="5"/>
      <c r="RYM11" s="5"/>
      <c r="RYN11" s="5"/>
      <c r="RYO11" s="5"/>
      <c r="RYP11" s="5"/>
      <c r="RYQ11" s="5"/>
      <c r="RYR11" s="5"/>
      <c r="RYS11" s="5"/>
      <c r="RYT11" s="5"/>
      <c r="RYU11" s="5"/>
      <c r="RYV11" s="5"/>
      <c r="RYW11" s="5"/>
      <c r="RYX11" s="5"/>
      <c r="RYY11" s="5"/>
      <c r="RYZ11" s="5"/>
      <c r="RZA11" s="5"/>
      <c r="RZB11" s="5"/>
      <c r="RZC11" s="5"/>
      <c r="RZD11" s="5"/>
      <c r="RZE11" s="5"/>
      <c r="RZF11" s="5"/>
      <c r="RZG11" s="5"/>
      <c r="RZH11" s="5"/>
      <c r="RZI11" s="5"/>
      <c r="RZJ11" s="5"/>
      <c r="RZK11" s="5"/>
      <c r="RZL11" s="5"/>
      <c r="RZM11" s="5"/>
      <c r="RZN11" s="5"/>
      <c r="RZO11" s="5"/>
      <c r="RZP11" s="5"/>
      <c r="RZQ11" s="5"/>
      <c r="RZR11" s="5"/>
      <c r="RZS11" s="5"/>
      <c r="RZT11" s="5"/>
      <c r="RZU11" s="5"/>
      <c r="RZV11" s="5"/>
      <c r="RZW11" s="5"/>
      <c r="RZX11" s="5"/>
      <c r="RZY11" s="5"/>
      <c r="RZZ11" s="5"/>
      <c r="SAA11" s="5"/>
      <c r="SAB11" s="5"/>
      <c r="SAC11" s="5"/>
      <c r="SAD11" s="5"/>
      <c r="SAE11" s="5"/>
      <c r="SAF11" s="5"/>
      <c r="SAG11" s="5"/>
      <c r="SAH11" s="5"/>
      <c r="SAI11" s="5"/>
      <c r="SAJ11" s="5"/>
      <c r="SAK11" s="5"/>
      <c r="SAL11" s="5"/>
      <c r="SAM11" s="5"/>
      <c r="SAN11" s="5"/>
      <c r="SAO11" s="5"/>
      <c r="SAP11" s="5"/>
      <c r="SAQ11" s="5"/>
      <c r="SAR11" s="5"/>
      <c r="SAS11" s="5"/>
      <c r="SAT11" s="5"/>
      <c r="SAU11" s="5"/>
      <c r="SAV11" s="5"/>
      <c r="SAW11" s="5"/>
      <c r="SAX11" s="5"/>
      <c r="SAY11" s="5"/>
      <c r="SAZ11" s="5"/>
      <c r="SBA11" s="5"/>
      <c r="SBB11" s="5"/>
      <c r="SBC11" s="5"/>
      <c r="SBD11" s="5"/>
      <c r="SBE11" s="5"/>
      <c r="SBF11" s="5"/>
      <c r="SBG11" s="5"/>
      <c r="SBH11" s="5"/>
      <c r="SBI11" s="5"/>
      <c r="SBJ11" s="5"/>
      <c r="SBK11" s="5"/>
      <c r="SBL11" s="5"/>
      <c r="SBM11" s="5"/>
      <c r="SBN11" s="5"/>
      <c r="SBO11" s="5"/>
      <c r="SBP11" s="5"/>
      <c r="SBQ11" s="5"/>
      <c r="SBR11" s="5"/>
      <c r="SBS11" s="5"/>
      <c r="SBT11" s="5"/>
      <c r="SBU11" s="5"/>
      <c r="SBV11" s="5"/>
      <c r="SBW11" s="5"/>
      <c r="SBX11" s="5"/>
      <c r="SBY11" s="5"/>
      <c r="SBZ11" s="5"/>
      <c r="SCA11" s="5"/>
      <c r="SCB11" s="5"/>
      <c r="SCC11" s="5"/>
      <c r="SCD11" s="5"/>
      <c r="SCE11" s="5"/>
      <c r="SCF11" s="5"/>
      <c r="SCG11" s="5"/>
      <c r="SCH11" s="5"/>
      <c r="SCI11" s="5"/>
      <c r="SCJ11" s="5"/>
      <c r="SCK11" s="5"/>
      <c r="SCL11" s="5"/>
      <c r="SCM11" s="5"/>
      <c r="SCN11" s="5"/>
      <c r="SCO11" s="5"/>
      <c r="SCP11" s="5"/>
      <c r="SCQ11" s="5"/>
      <c r="SCR11" s="5"/>
      <c r="SCS11" s="5"/>
      <c r="SCT11" s="5"/>
      <c r="SCU11" s="5"/>
      <c r="SCV11" s="5"/>
      <c r="SCW11" s="5"/>
      <c r="SCX11" s="5"/>
      <c r="SCY11" s="5"/>
      <c r="SCZ11" s="5"/>
      <c r="SDA11" s="5"/>
      <c r="SDB11" s="5"/>
      <c r="SDC11" s="5"/>
      <c r="SDD11" s="5"/>
      <c r="SDE11" s="5"/>
      <c r="SDF11" s="5"/>
      <c r="SDG11" s="5"/>
      <c r="SDH11" s="5"/>
      <c r="SDI11" s="5"/>
      <c r="SDJ11" s="5"/>
      <c r="SDK11" s="5"/>
      <c r="SDL11" s="5"/>
      <c r="SDM11" s="5"/>
      <c r="SDN11" s="5"/>
      <c r="SDO11" s="5"/>
      <c r="SDP11" s="5"/>
      <c r="SDQ11" s="5"/>
      <c r="SDR11" s="5"/>
      <c r="SDS11" s="5"/>
      <c r="SDT11" s="5"/>
      <c r="SDU11" s="5"/>
      <c r="SDV11" s="5"/>
      <c r="SDW11" s="5"/>
      <c r="SDX11" s="5"/>
      <c r="SDY11" s="5"/>
      <c r="SDZ11" s="5"/>
      <c r="SEA11" s="5"/>
      <c r="SEB11" s="5"/>
      <c r="SEC11" s="5"/>
      <c r="SED11" s="5"/>
      <c r="SEE11" s="5"/>
      <c r="SEF11" s="5"/>
      <c r="SEG11" s="5"/>
      <c r="SEH11" s="5"/>
      <c r="SEI11" s="5"/>
      <c r="SEJ11" s="5"/>
      <c r="SEK11" s="5"/>
      <c r="SEL11" s="5"/>
      <c r="SEM11" s="5"/>
      <c r="SEN11" s="5"/>
      <c r="SEO11" s="5"/>
      <c r="SEP11" s="5"/>
      <c r="SEQ11" s="5"/>
      <c r="SER11" s="5"/>
      <c r="SES11" s="5"/>
      <c r="SET11" s="5"/>
      <c r="SEU11" s="5"/>
      <c r="SEV11" s="5"/>
      <c r="SEW11" s="5"/>
      <c r="SEX11" s="5"/>
      <c r="SEY11" s="5"/>
      <c r="SEZ11" s="5"/>
      <c r="SFA11" s="5"/>
      <c r="SFB11" s="5"/>
      <c r="SFC11" s="5"/>
      <c r="SFD11" s="5"/>
      <c r="SFE11" s="5"/>
      <c r="SFF11" s="5"/>
      <c r="SFG11" s="5"/>
      <c r="SFH11" s="5"/>
      <c r="SFI11" s="5"/>
      <c r="SFJ11" s="5"/>
      <c r="SFK11" s="5"/>
      <c r="SFL11" s="5"/>
      <c r="SFM11" s="5"/>
      <c r="SFN11" s="5"/>
      <c r="SFO11" s="5"/>
      <c r="SFP11" s="5"/>
      <c r="SFQ11" s="5"/>
      <c r="SFR11" s="5"/>
      <c r="SFS11" s="5"/>
      <c r="SFT11" s="5"/>
      <c r="SFU11" s="5"/>
      <c r="SFV11" s="5"/>
      <c r="SFW11" s="5"/>
      <c r="SFX11" s="5"/>
      <c r="SFY11" s="5"/>
      <c r="SFZ11" s="5"/>
      <c r="SGA11" s="5"/>
      <c r="SGB11" s="5"/>
      <c r="SGC11" s="5"/>
      <c r="SGD11" s="5"/>
      <c r="SGE11" s="5"/>
      <c r="SGF11" s="5"/>
      <c r="SGG11" s="5"/>
      <c r="SGH11" s="5"/>
      <c r="SGI11" s="5"/>
      <c r="SGJ11" s="5"/>
      <c r="SGK11" s="5"/>
      <c r="SGL11" s="5"/>
      <c r="SGM11" s="5"/>
      <c r="SGN11" s="5"/>
      <c r="SGO11" s="5"/>
      <c r="SGP11" s="5"/>
      <c r="SGQ11" s="5"/>
      <c r="SGR11" s="5"/>
      <c r="SGS11" s="5"/>
      <c r="SGT11" s="5"/>
      <c r="SGU11" s="5"/>
      <c r="SGV11" s="5"/>
      <c r="SGW11" s="5"/>
      <c r="SGX11" s="5"/>
      <c r="SGY11" s="5"/>
      <c r="SGZ11" s="5"/>
      <c r="SHA11" s="5"/>
      <c r="SHB11" s="5"/>
      <c r="SHC11" s="5"/>
      <c r="SHD11" s="5"/>
      <c r="SHE11" s="5"/>
      <c r="SHF11" s="5"/>
      <c r="SHG11" s="5"/>
      <c r="SHH11" s="5"/>
      <c r="SHI11" s="5"/>
      <c r="SHJ11" s="5"/>
      <c r="SHK11" s="5"/>
      <c r="SHL11" s="5"/>
      <c r="SHM11" s="5"/>
      <c r="SHN11" s="5"/>
      <c r="SHO11" s="5"/>
      <c r="SHP11" s="5"/>
      <c r="SHQ11" s="5"/>
      <c r="SHR11" s="5"/>
      <c r="SHS11" s="5"/>
      <c r="SHT11" s="5"/>
      <c r="SHU11" s="5"/>
      <c r="SHV11" s="5"/>
      <c r="SHW11" s="5"/>
      <c r="SHX11" s="5"/>
      <c r="SHY11" s="5"/>
      <c r="SHZ11" s="5"/>
      <c r="SIA11" s="5"/>
      <c r="SIB11" s="5"/>
      <c r="SIC11" s="5"/>
      <c r="SID11" s="5"/>
      <c r="SIE11" s="5"/>
      <c r="SIF11" s="5"/>
      <c r="SIG11" s="5"/>
      <c r="SIH11" s="5"/>
      <c r="SII11" s="5"/>
      <c r="SIJ11" s="5"/>
      <c r="SIK11" s="5"/>
      <c r="SIL11" s="5"/>
      <c r="SIM11" s="5"/>
      <c r="SIN11" s="5"/>
      <c r="SIO11" s="5"/>
      <c r="SIP11" s="5"/>
      <c r="SIQ11" s="5"/>
      <c r="SIR11" s="5"/>
      <c r="SIS11" s="5"/>
      <c r="SIT11" s="5"/>
      <c r="SIU11" s="5"/>
      <c r="SIV11" s="5"/>
      <c r="SIW11" s="5"/>
      <c r="SIX11" s="5"/>
      <c r="SIY11" s="5"/>
      <c r="SIZ11" s="5"/>
      <c r="SJA11" s="5"/>
      <c r="SJB11" s="5"/>
      <c r="SJC11" s="5"/>
      <c r="SJD11" s="5"/>
      <c r="SJE11" s="5"/>
      <c r="SJF11" s="5"/>
      <c r="SJG11" s="5"/>
      <c r="SJH11" s="5"/>
      <c r="SJI11" s="5"/>
      <c r="SJJ11" s="5"/>
      <c r="SJK11" s="5"/>
      <c r="SJL11" s="5"/>
      <c r="SJM11" s="5"/>
      <c r="SJN11" s="5"/>
      <c r="SJO11" s="5"/>
      <c r="SJP11" s="5"/>
      <c r="SJQ11" s="5"/>
      <c r="SJR11" s="5"/>
      <c r="SJS11" s="5"/>
      <c r="SJT11" s="5"/>
      <c r="SJU11" s="5"/>
      <c r="SJV11" s="5"/>
      <c r="SJW11" s="5"/>
      <c r="SJX11" s="5"/>
      <c r="SJY11" s="5"/>
      <c r="SJZ11" s="5"/>
      <c r="SKA11" s="5"/>
      <c r="SKB11" s="5"/>
      <c r="SKC11" s="5"/>
      <c r="SKD11" s="5"/>
      <c r="SKE11" s="5"/>
      <c r="SKF11" s="5"/>
      <c r="SKG11" s="5"/>
      <c r="SKH11" s="5"/>
      <c r="SKI11" s="5"/>
      <c r="SKJ11" s="5"/>
      <c r="SKK11" s="5"/>
      <c r="SKL11" s="5"/>
      <c r="SKM11" s="5"/>
      <c r="SKN11" s="5"/>
      <c r="SKO11" s="5"/>
      <c r="SKP11" s="5"/>
      <c r="SKQ11" s="5"/>
      <c r="SKR11" s="5"/>
      <c r="SKS11" s="5"/>
      <c r="SKT11" s="5"/>
      <c r="SKU11" s="5"/>
      <c r="SKV11" s="5"/>
      <c r="SKW11" s="5"/>
      <c r="SKX11" s="5"/>
      <c r="SKY11" s="5"/>
      <c r="SKZ11" s="5"/>
      <c r="SLA11" s="5"/>
      <c r="SLB11" s="5"/>
      <c r="SLC11" s="5"/>
      <c r="SLD11" s="5"/>
      <c r="SLE11" s="5"/>
      <c r="SLF11" s="5"/>
      <c r="SLG11" s="5"/>
      <c r="SLH11" s="5"/>
      <c r="SLI11" s="5"/>
      <c r="SLJ11" s="5"/>
      <c r="SLK11" s="5"/>
      <c r="SLL11" s="5"/>
      <c r="SLM11" s="5"/>
      <c r="SLN11" s="5"/>
      <c r="SLO11" s="5"/>
      <c r="SLP11" s="5"/>
      <c r="SLQ11" s="5"/>
      <c r="SLR11" s="5"/>
      <c r="SLS11" s="5"/>
      <c r="SLT11" s="5"/>
      <c r="SLU11" s="5"/>
      <c r="SLV11" s="5"/>
      <c r="SLW11" s="5"/>
      <c r="SLX11" s="5"/>
      <c r="SLY11" s="5"/>
      <c r="SLZ11" s="5"/>
      <c r="SMA11" s="5"/>
      <c r="SMB11" s="5"/>
      <c r="SMC11" s="5"/>
      <c r="SMD11" s="5"/>
      <c r="SME11" s="5"/>
      <c r="SMF11" s="5"/>
      <c r="SMG11" s="5"/>
      <c r="SMH11" s="5"/>
      <c r="SMI11" s="5"/>
      <c r="SMJ11" s="5"/>
      <c r="SMK11" s="5"/>
      <c r="SML11" s="5"/>
      <c r="SMM11" s="5"/>
      <c r="SMN11" s="5"/>
      <c r="SMO11" s="5"/>
      <c r="SMP11" s="5"/>
      <c r="SMQ11" s="5"/>
      <c r="SMR11" s="5"/>
      <c r="SMS11" s="5"/>
      <c r="SMT11" s="5"/>
      <c r="SMU11" s="5"/>
      <c r="SMV11" s="5"/>
      <c r="SMW11" s="5"/>
      <c r="SMX11" s="5"/>
      <c r="SMY11" s="5"/>
      <c r="SMZ11" s="5"/>
      <c r="SNA11" s="5"/>
      <c r="SNB11" s="5"/>
      <c r="SNC11" s="5"/>
      <c r="SND11" s="5"/>
      <c r="SNE11" s="5"/>
      <c r="SNF11" s="5"/>
      <c r="SNG11" s="5"/>
      <c r="SNH11" s="5"/>
      <c r="SNI11" s="5"/>
      <c r="SNJ11" s="5"/>
      <c r="SNK11" s="5"/>
      <c r="SNL11" s="5"/>
      <c r="SNM11" s="5"/>
      <c r="SNN11" s="5"/>
      <c r="SNO11" s="5"/>
      <c r="SNP11" s="5"/>
      <c r="SNQ11" s="5"/>
      <c r="SNR11" s="5"/>
      <c r="SNS11" s="5"/>
      <c r="SNT11" s="5"/>
      <c r="SNU11" s="5"/>
      <c r="SNV11" s="5"/>
      <c r="SNW11" s="5"/>
      <c r="SNX11" s="5"/>
      <c r="SNY11" s="5"/>
      <c r="SNZ11" s="5"/>
      <c r="SOA11" s="5"/>
      <c r="SOB11" s="5"/>
      <c r="SOC11" s="5"/>
      <c r="SOD11" s="5"/>
      <c r="SOE11" s="5"/>
      <c r="SOF11" s="5"/>
      <c r="SOG11" s="5"/>
      <c r="SOH11" s="5"/>
      <c r="SOI11" s="5"/>
      <c r="SOJ11" s="5"/>
      <c r="SOK11" s="5"/>
      <c r="SOL11" s="5"/>
      <c r="SOM11" s="5"/>
      <c r="SON11" s="5"/>
      <c r="SOO11" s="5"/>
      <c r="SOP11" s="5"/>
      <c r="SOQ11" s="5"/>
      <c r="SOR11" s="5"/>
      <c r="SOS11" s="5"/>
      <c r="SOT11" s="5"/>
      <c r="SOU11" s="5"/>
      <c r="SOV11" s="5"/>
      <c r="SOW11" s="5"/>
      <c r="SOX11" s="5"/>
      <c r="SOY11" s="5"/>
      <c r="SOZ11" s="5"/>
      <c r="SPA11" s="5"/>
      <c r="SPB11" s="5"/>
      <c r="SPC11" s="5"/>
      <c r="SPD11" s="5"/>
      <c r="SPE11" s="5"/>
      <c r="SPF11" s="5"/>
      <c r="SPG11" s="5"/>
      <c r="SPH11" s="5"/>
      <c r="SPI11" s="5"/>
      <c r="SPJ11" s="5"/>
      <c r="SPK11" s="5"/>
      <c r="SPL11" s="5"/>
      <c r="SPM11" s="5"/>
      <c r="SPN11" s="5"/>
      <c r="SPO11" s="5"/>
      <c r="SPP11" s="5"/>
      <c r="SPQ11" s="5"/>
      <c r="SPR11" s="5"/>
      <c r="SPS11" s="5"/>
      <c r="SPT11" s="5"/>
      <c r="SPU11" s="5"/>
      <c r="SPV11" s="5"/>
      <c r="SPW11" s="5"/>
      <c r="SPX11" s="5"/>
      <c r="SPY11" s="5"/>
      <c r="SPZ11" s="5"/>
      <c r="SQA11" s="5"/>
      <c r="SQB11" s="5"/>
      <c r="SQC11" s="5"/>
      <c r="SQD11" s="5"/>
      <c r="SQE11" s="5"/>
      <c r="SQF11" s="5"/>
      <c r="SQG11" s="5"/>
      <c r="SQH11" s="5"/>
      <c r="SQI11" s="5"/>
      <c r="SQJ11" s="5"/>
      <c r="SQK11" s="5"/>
      <c r="SQL11" s="5"/>
      <c r="SQM11" s="5"/>
      <c r="SQN11" s="5"/>
      <c r="SQO11" s="5"/>
      <c r="SQP11" s="5"/>
      <c r="SQQ11" s="5"/>
      <c r="SQR11" s="5"/>
      <c r="SQS11" s="5"/>
      <c r="SQT11" s="5"/>
      <c r="SQU11" s="5"/>
      <c r="SQV11" s="5"/>
      <c r="SQW11" s="5"/>
      <c r="SQX11" s="5"/>
      <c r="SQY11" s="5"/>
      <c r="SQZ11" s="5"/>
      <c r="SRA11" s="5"/>
      <c r="SRB11" s="5"/>
      <c r="SRC11" s="5"/>
      <c r="SRD11" s="5"/>
      <c r="SRE11" s="5"/>
      <c r="SRF11" s="5"/>
      <c r="SRG11" s="5"/>
      <c r="SRH11" s="5"/>
      <c r="SRI11" s="5"/>
      <c r="SRJ11" s="5"/>
      <c r="SRK11" s="5"/>
      <c r="SRL11" s="5"/>
      <c r="SRM11" s="5"/>
      <c r="SRN11" s="5"/>
      <c r="SRO11" s="5"/>
      <c r="SRP11" s="5"/>
      <c r="SRQ11" s="5"/>
      <c r="SRR11" s="5"/>
      <c r="SRS11" s="5"/>
      <c r="SRT11" s="5"/>
      <c r="SRU11" s="5"/>
      <c r="SRV11" s="5"/>
      <c r="SRW11" s="5"/>
      <c r="SRX11" s="5"/>
      <c r="SRY11" s="5"/>
      <c r="SRZ11" s="5"/>
      <c r="SSA11" s="5"/>
      <c r="SSB11" s="5"/>
      <c r="SSC11" s="5"/>
      <c r="SSD11" s="5"/>
      <c r="SSE11" s="5"/>
      <c r="SSF11" s="5"/>
      <c r="SSG11" s="5"/>
      <c r="SSH11" s="5"/>
      <c r="SSI11" s="5"/>
      <c r="SSJ11" s="5"/>
      <c r="SSK11" s="5"/>
      <c r="SSL11" s="5"/>
      <c r="SSM11" s="5"/>
      <c r="SSN11" s="5"/>
      <c r="SSO11" s="5"/>
      <c r="SSP11" s="5"/>
      <c r="SSQ11" s="5"/>
      <c r="SSR11" s="5"/>
      <c r="SSS11" s="5"/>
      <c r="SST11" s="5"/>
      <c r="SSU11" s="5"/>
      <c r="SSV11" s="5"/>
      <c r="SSW11" s="5"/>
      <c r="SSX11" s="5"/>
      <c r="SSY11" s="5"/>
      <c r="SSZ11" s="5"/>
      <c r="STA11" s="5"/>
      <c r="STB11" s="5"/>
      <c r="STC11" s="5"/>
      <c r="STD11" s="5"/>
      <c r="STE11" s="5"/>
      <c r="STF11" s="5"/>
      <c r="STG11" s="5"/>
      <c r="STH11" s="5"/>
      <c r="STI11" s="5"/>
      <c r="STJ11" s="5"/>
      <c r="STK11" s="5"/>
      <c r="STL11" s="5"/>
      <c r="STM11" s="5"/>
      <c r="STN11" s="5"/>
      <c r="STO11" s="5"/>
      <c r="STP11" s="5"/>
      <c r="STQ11" s="5"/>
      <c r="STR11" s="5"/>
      <c r="STS11" s="5"/>
      <c r="STT11" s="5"/>
      <c r="STU11" s="5"/>
      <c r="STV11" s="5"/>
      <c r="STW11" s="5"/>
      <c r="STX11" s="5"/>
      <c r="STY11" s="5"/>
      <c r="STZ11" s="5"/>
      <c r="SUA11" s="5"/>
      <c r="SUB11" s="5"/>
      <c r="SUC11" s="5"/>
      <c r="SUD11" s="5"/>
      <c r="SUE11" s="5"/>
      <c r="SUF11" s="5"/>
      <c r="SUG11" s="5"/>
      <c r="SUH11" s="5"/>
      <c r="SUI11" s="5"/>
      <c r="SUJ11" s="5"/>
      <c r="SUK11" s="5"/>
      <c r="SUL11" s="5"/>
      <c r="SUM11" s="5"/>
      <c r="SUN11" s="5"/>
      <c r="SUO11" s="5"/>
      <c r="SUP11" s="5"/>
      <c r="SUQ11" s="5"/>
      <c r="SUR11" s="5"/>
      <c r="SUS11" s="5"/>
      <c r="SUT11" s="5"/>
      <c r="SUU11" s="5"/>
      <c r="SUV11" s="5"/>
      <c r="SUW11" s="5"/>
      <c r="SUX11" s="5"/>
      <c r="SUY11" s="5"/>
      <c r="SUZ11" s="5"/>
      <c r="SVA11" s="5"/>
      <c r="SVB11" s="5"/>
      <c r="SVC11" s="5"/>
      <c r="SVD11" s="5"/>
      <c r="SVE11" s="5"/>
      <c r="SVF11" s="5"/>
      <c r="SVG11" s="5"/>
      <c r="SVH11" s="5"/>
      <c r="SVI11" s="5"/>
      <c r="SVJ11" s="5"/>
      <c r="SVK11" s="5"/>
      <c r="SVL11" s="5"/>
      <c r="SVM11" s="5"/>
      <c r="SVN11" s="5"/>
      <c r="SVO11" s="5"/>
      <c r="SVP11" s="5"/>
      <c r="SVQ11" s="5"/>
      <c r="SVR11" s="5"/>
      <c r="SVS11" s="5"/>
      <c r="SVT11" s="5"/>
      <c r="SVU11" s="5"/>
      <c r="SVV11" s="5"/>
      <c r="SVW11" s="5"/>
      <c r="SVX11" s="5"/>
      <c r="SVY11" s="5"/>
      <c r="SVZ11" s="5"/>
      <c r="SWA11" s="5"/>
      <c r="SWB11" s="5"/>
      <c r="SWC11" s="5"/>
      <c r="SWD11" s="5"/>
      <c r="SWE11" s="5"/>
      <c r="SWF11" s="5"/>
      <c r="SWG11" s="5"/>
      <c r="SWH11" s="5"/>
      <c r="SWI11" s="5"/>
      <c r="SWJ11" s="5"/>
      <c r="SWK11" s="5"/>
      <c r="SWL11" s="5"/>
      <c r="SWM11" s="5"/>
      <c r="SWN11" s="5"/>
      <c r="SWO11" s="5"/>
      <c r="SWP11" s="5"/>
      <c r="SWQ11" s="5"/>
      <c r="SWR11" s="5"/>
      <c r="SWS11" s="5"/>
      <c r="SWT11" s="5"/>
      <c r="SWU11" s="5"/>
      <c r="SWV11" s="5"/>
      <c r="SWW11" s="5"/>
      <c r="SWX11" s="5"/>
      <c r="SWY11" s="5"/>
      <c r="SWZ11" s="5"/>
      <c r="SXA11" s="5"/>
      <c r="SXB11" s="5"/>
      <c r="SXC11" s="5"/>
      <c r="SXD11" s="5"/>
      <c r="SXE11" s="5"/>
      <c r="SXF11" s="5"/>
      <c r="SXG11" s="5"/>
      <c r="SXH11" s="5"/>
      <c r="SXI11" s="5"/>
      <c r="SXJ11" s="5"/>
      <c r="SXK11" s="5"/>
      <c r="SXL11" s="5"/>
      <c r="SXM11" s="5"/>
      <c r="SXN11" s="5"/>
      <c r="SXO11" s="5"/>
      <c r="SXP11" s="5"/>
      <c r="SXQ11" s="5"/>
      <c r="SXR11" s="5"/>
      <c r="SXS11" s="5"/>
      <c r="SXT11" s="5"/>
      <c r="SXU11" s="5"/>
      <c r="SXV11" s="5"/>
      <c r="SXW11" s="5"/>
      <c r="SXX11" s="5"/>
      <c r="SXY11" s="5"/>
      <c r="SXZ11" s="5"/>
      <c r="SYA11" s="5"/>
      <c r="SYB11" s="5"/>
      <c r="SYC11" s="5"/>
      <c r="SYD11" s="5"/>
      <c r="SYE11" s="5"/>
      <c r="SYF11" s="5"/>
      <c r="SYG11" s="5"/>
      <c r="SYH11" s="5"/>
      <c r="SYI11" s="5"/>
      <c r="SYJ11" s="5"/>
      <c r="SYK11" s="5"/>
      <c r="SYL11" s="5"/>
      <c r="SYM11" s="5"/>
      <c r="SYN11" s="5"/>
      <c r="SYO11" s="5"/>
      <c r="SYP11" s="5"/>
      <c r="SYQ11" s="5"/>
      <c r="SYR11" s="5"/>
      <c r="SYS11" s="5"/>
      <c r="SYT11" s="5"/>
      <c r="SYU11" s="5"/>
      <c r="SYV11" s="5"/>
      <c r="SYW11" s="5"/>
      <c r="SYX11" s="5"/>
      <c r="SYY11" s="5"/>
      <c r="SYZ11" s="5"/>
      <c r="SZA11" s="5"/>
      <c r="SZB11" s="5"/>
      <c r="SZC11" s="5"/>
      <c r="SZD11" s="5"/>
      <c r="SZE11" s="5"/>
      <c r="SZF11" s="5"/>
      <c r="SZG11" s="5"/>
      <c r="SZH11" s="5"/>
      <c r="SZI11" s="5"/>
      <c r="SZJ11" s="5"/>
      <c r="SZK11" s="5"/>
      <c r="SZL11" s="5"/>
      <c r="SZM11" s="5"/>
      <c r="SZN11" s="5"/>
      <c r="SZO11" s="5"/>
      <c r="SZP11" s="5"/>
      <c r="SZQ11" s="5"/>
      <c r="SZR11" s="5"/>
      <c r="SZS11" s="5"/>
      <c r="SZT11" s="5"/>
      <c r="SZU11" s="5"/>
      <c r="SZV11" s="5"/>
      <c r="SZW11" s="5"/>
      <c r="SZX11" s="5"/>
      <c r="SZY11" s="5"/>
      <c r="SZZ11" s="5"/>
      <c r="TAA11" s="5"/>
      <c r="TAB11" s="5"/>
      <c r="TAC11" s="5"/>
      <c r="TAD11" s="5"/>
      <c r="TAE11" s="5"/>
      <c r="TAF11" s="5"/>
      <c r="TAG11" s="5"/>
      <c r="TAH11" s="5"/>
      <c r="TAI11" s="5"/>
      <c r="TAJ11" s="5"/>
      <c r="TAK11" s="5"/>
      <c r="TAL11" s="5"/>
      <c r="TAM11" s="5"/>
      <c r="TAN11" s="5"/>
      <c r="TAO11" s="5"/>
      <c r="TAP11" s="5"/>
      <c r="TAQ11" s="5"/>
      <c r="TAR11" s="5"/>
      <c r="TAS11" s="5"/>
      <c r="TAT11" s="5"/>
      <c r="TAU11" s="5"/>
      <c r="TAV11" s="5"/>
      <c r="TAW11" s="5"/>
      <c r="TAX11" s="5"/>
      <c r="TAY11" s="5"/>
      <c r="TAZ11" s="5"/>
      <c r="TBA11" s="5"/>
      <c r="TBB11" s="5"/>
      <c r="TBC11" s="5"/>
      <c r="TBD11" s="5"/>
      <c r="TBE11" s="5"/>
      <c r="TBF11" s="5"/>
      <c r="TBG11" s="5"/>
      <c r="TBH11" s="5"/>
      <c r="TBI11" s="5"/>
      <c r="TBJ11" s="5"/>
      <c r="TBK11" s="5"/>
      <c r="TBL11" s="5"/>
      <c r="TBM11" s="5"/>
      <c r="TBN11" s="5"/>
      <c r="TBO11" s="5"/>
      <c r="TBP11" s="5"/>
      <c r="TBQ11" s="5"/>
      <c r="TBR11" s="5"/>
      <c r="TBS11" s="5"/>
      <c r="TBT11" s="5"/>
      <c r="TBU11" s="5"/>
      <c r="TBV11" s="5"/>
      <c r="TBW11" s="5"/>
      <c r="TBX11" s="5"/>
      <c r="TBY11" s="5"/>
      <c r="TBZ11" s="5"/>
      <c r="TCA11" s="5"/>
      <c r="TCB11" s="5"/>
      <c r="TCC11" s="5"/>
      <c r="TCD11" s="5"/>
      <c r="TCE11" s="5"/>
      <c r="TCF11" s="5"/>
      <c r="TCG11" s="5"/>
      <c r="TCH11" s="5"/>
      <c r="TCI11" s="5"/>
      <c r="TCJ11" s="5"/>
      <c r="TCK11" s="5"/>
      <c r="TCL11" s="5"/>
      <c r="TCM11" s="5"/>
      <c r="TCN11" s="5"/>
      <c r="TCO11" s="5"/>
      <c r="TCP11" s="5"/>
      <c r="TCQ11" s="5"/>
      <c r="TCR11" s="5"/>
      <c r="TCS11" s="5"/>
      <c r="TCT11" s="5"/>
      <c r="TCU11" s="5"/>
      <c r="TCV11" s="5"/>
      <c r="TCW11" s="5"/>
      <c r="TCX11" s="5"/>
      <c r="TCY11" s="5"/>
      <c r="TCZ11" s="5"/>
      <c r="TDA11" s="5"/>
      <c r="TDB11" s="5"/>
      <c r="TDC11" s="5"/>
      <c r="TDD11" s="5"/>
      <c r="TDE11" s="5"/>
      <c r="TDF11" s="5"/>
      <c r="TDG11" s="5"/>
      <c r="TDH11" s="5"/>
      <c r="TDI11" s="5"/>
      <c r="TDJ11" s="5"/>
      <c r="TDK11" s="5"/>
      <c r="TDL11" s="5"/>
      <c r="TDM11" s="5"/>
      <c r="TDN11" s="5"/>
      <c r="TDO11" s="5"/>
      <c r="TDP11" s="5"/>
      <c r="TDQ11" s="5"/>
      <c r="TDR11" s="5"/>
      <c r="TDS11" s="5"/>
      <c r="TDT11" s="5"/>
      <c r="TDU11" s="5"/>
      <c r="TDV11" s="5"/>
      <c r="TDW11" s="5"/>
      <c r="TDX11" s="5"/>
      <c r="TDY11" s="5"/>
      <c r="TDZ11" s="5"/>
      <c r="TEA11" s="5"/>
      <c r="TEB11" s="5"/>
      <c r="TEC11" s="5"/>
      <c r="TED11" s="5"/>
      <c r="TEE11" s="5"/>
      <c r="TEF11" s="5"/>
      <c r="TEG11" s="5"/>
      <c r="TEH11" s="5"/>
      <c r="TEI11" s="5"/>
      <c r="TEJ11" s="5"/>
      <c r="TEK11" s="5"/>
      <c r="TEL11" s="5"/>
      <c r="TEM11" s="5"/>
      <c r="TEN11" s="5"/>
      <c r="TEO11" s="5"/>
      <c r="TEP11" s="5"/>
      <c r="TEQ11" s="5"/>
      <c r="TER11" s="5"/>
      <c r="TES11" s="5"/>
      <c r="TET11" s="5"/>
      <c r="TEU11" s="5"/>
      <c r="TEV11" s="5"/>
      <c r="TEW11" s="5"/>
      <c r="TEX11" s="5"/>
      <c r="TEY11" s="5"/>
      <c r="TEZ11" s="5"/>
      <c r="TFA11" s="5"/>
      <c r="TFB11" s="5"/>
      <c r="TFC11" s="5"/>
      <c r="TFD11" s="5"/>
      <c r="TFE11" s="5"/>
      <c r="TFF11" s="5"/>
      <c r="TFG11" s="5"/>
      <c r="TFH11" s="5"/>
      <c r="TFI11" s="5"/>
      <c r="TFJ11" s="5"/>
      <c r="TFK11" s="5"/>
      <c r="TFL11" s="5"/>
      <c r="TFM11" s="5"/>
      <c r="TFN11" s="5"/>
      <c r="TFO11" s="5"/>
      <c r="TFP11" s="5"/>
      <c r="TFQ11" s="5"/>
      <c r="TFR11" s="5"/>
      <c r="TFS11" s="5"/>
      <c r="TFT11" s="5"/>
      <c r="TFU11" s="5"/>
      <c r="TFV11" s="5"/>
      <c r="TFW11" s="5"/>
      <c r="TFX11" s="5"/>
      <c r="TFY11" s="5"/>
      <c r="TFZ11" s="5"/>
      <c r="TGA11" s="5"/>
      <c r="TGB11" s="5"/>
      <c r="TGC11" s="5"/>
      <c r="TGD11" s="5"/>
      <c r="TGE11" s="5"/>
      <c r="TGF11" s="5"/>
      <c r="TGG11" s="5"/>
      <c r="TGH11" s="5"/>
      <c r="TGI11" s="5"/>
      <c r="TGJ11" s="5"/>
      <c r="TGK11" s="5"/>
      <c r="TGL11" s="5"/>
      <c r="TGM11" s="5"/>
      <c r="TGN11" s="5"/>
      <c r="TGO11" s="5"/>
      <c r="TGP11" s="5"/>
      <c r="TGQ11" s="5"/>
      <c r="TGR11" s="5"/>
      <c r="TGS11" s="5"/>
      <c r="TGT11" s="5"/>
      <c r="TGU11" s="5"/>
      <c r="TGV11" s="5"/>
      <c r="TGW11" s="5"/>
      <c r="TGX11" s="5"/>
      <c r="TGY11" s="5"/>
      <c r="TGZ11" s="5"/>
      <c r="THA11" s="5"/>
      <c r="THB11" s="5"/>
      <c r="THC11" s="5"/>
      <c r="THD11" s="5"/>
      <c r="THE11" s="5"/>
      <c r="THF11" s="5"/>
      <c r="THG11" s="5"/>
      <c r="THH11" s="5"/>
      <c r="THI11" s="5"/>
      <c r="THJ11" s="5"/>
      <c r="THK11" s="5"/>
      <c r="THL11" s="5"/>
      <c r="THM11" s="5"/>
      <c r="THN11" s="5"/>
      <c r="THO11" s="5"/>
      <c r="THP11" s="5"/>
      <c r="THQ11" s="5"/>
      <c r="THR11" s="5"/>
      <c r="THS11" s="5"/>
      <c r="THT11" s="5"/>
      <c r="THU11" s="5"/>
      <c r="THV11" s="5"/>
      <c r="THW11" s="5"/>
      <c r="THX11" s="5"/>
      <c r="THY11" s="5"/>
      <c r="THZ11" s="5"/>
      <c r="TIA11" s="5"/>
      <c r="TIB11" s="5"/>
      <c r="TIC11" s="5"/>
      <c r="TID11" s="5"/>
      <c r="TIE11" s="5"/>
      <c r="TIF11" s="5"/>
      <c r="TIG11" s="5"/>
      <c r="TIH11" s="5"/>
      <c r="TII11" s="5"/>
      <c r="TIJ11" s="5"/>
      <c r="TIK11" s="5"/>
      <c r="TIL11" s="5"/>
      <c r="TIM11" s="5"/>
      <c r="TIN11" s="5"/>
      <c r="TIO11" s="5"/>
      <c r="TIP11" s="5"/>
      <c r="TIQ11" s="5"/>
      <c r="TIR11" s="5"/>
      <c r="TIS11" s="5"/>
      <c r="TIT11" s="5"/>
      <c r="TIU11" s="5"/>
      <c r="TIV11" s="5"/>
      <c r="TIW11" s="5"/>
      <c r="TIX11" s="5"/>
      <c r="TIY11" s="5"/>
      <c r="TIZ11" s="5"/>
      <c r="TJA11" s="5"/>
      <c r="TJB11" s="5"/>
      <c r="TJC11" s="5"/>
      <c r="TJD11" s="5"/>
      <c r="TJE11" s="5"/>
      <c r="TJF11" s="5"/>
      <c r="TJG11" s="5"/>
      <c r="TJH11" s="5"/>
      <c r="TJI11" s="5"/>
      <c r="TJJ11" s="5"/>
      <c r="TJK11" s="5"/>
      <c r="TJL11" s="5"/>
      <c r="TJM11" s="5"/>
      <c r="TJN11" s="5"/>
      <c r="TJO11" s="5"/>
      <c r="TJP11" s="5"/>
      <c r="TJQ11" s="5"/>
      <c r="TJR11" s="5"/>
      <c r="TJS11" s="5"/>
      <c r="TJT11" s="5"/>
      <c r="TJU11" s="5"/>
      <c r="TJV11" s="5"/>
      <c r="TJW11" s="5"/>
      <c r="TJX11" s="5"/>
      <c r="TJY11" s="5"/>
      <c r="TJZ11" s="5"/>
      <c r="TKA11" s="5"/>
      <c r="TKB11" s="5"/>
      <c r="TKC11" s="5"/>
      <c r="TKD11" s="5"/>
      <c r="TKE11" s="5"/>
      <c r="TKF11" s="5"/>
      <c r="TKG11" s="5"/>
      <c r="TKH11" s="5"/>
      <c r="TKI11" s="5"/>
      <c r="TKJ11" s="5"/>
      <c r="TKK11" s="5"/>
      <c r="TKL11" s="5"/>
      <c r="TKM11" s="5"/>
      <c r="TKN11" s="5"/>
      <c r="TKO11" s="5"/>
      <c r="TKP11" s="5"/>
      <c r="TKQ11" s="5"/>
      <c r="TKR11" s="5"/>
      <c r="TKS11" s="5"/>
      <c r="TKT11" s="5"/>
      <c r="TKU11" s="5"/>
      <c r="TKV11" s="5"/>
      <c r="TKW11" s="5"/>
      <c r="TKX11" s="5"/>
      <c r="TKY11" s="5"/>
      <c r="TKZ11" s="5"/>
      <c r="TLA11" s="5"/>
      <c r="TLB11" s="5"/>
      <c r="TLC11" s="5"/>
      <c r="TLD11" s="5"/>
      <c r="TLE11" s="5"/>
      <c r="TLF11" s="5"/>
      <c r="TLG11" s="5"/>
      <c r="TLH11" s="5"/>
      <c r="TLI11" s="5"/>
      <c r="TLJ11" s="5"/>
      <c r="TLK11" s="5"/>
      <c r="TLL11" s="5"/>
      <c r="TLM11" s="5"/>
      <c r="TLN11" s="5"/>
      <c r="TLO11" s="5"/>
      <c r="TLP11" s="5"/>
      <c r="TLQ11" s="5"/>
      <c r="TLR11" s="5"/>
      <c r="TLS11" s="5"/>
      <c r="TLT11" s="5"/>
      <c r="TLU11" s="5"/>
      <c r="TLV11" s="5"/>
      <c r="TLW11" s="5"/>
      <c r="TLX11" s="5"/>
      <c r="TLY11" s="5"/>
      <c r="TLZ11" s="5"/>
      <c r="TMA11" s="5"/>
      <c r="TMB11" s="5"/>
      <c r="TMC11" s="5"/>
      <c r="TMD11" s="5"/>
      <c r="TME11" s="5"/>
      <c r="TMF11" s="5"/>
      <c r="TMG11" s="5"/>
      <c r="TMH11" s="5"/>
      <c r="TMI11" s="5"/>
      <c r="TMJ11" s="5"/>
      <c r="TMK11" s="5"/>
      <c r="TML11" s="5"/>
      <c r="TMM11" s="5"/>
      <c r="TMN11" s="5"/>
      <c r="TMO11" s="5"/>
      <c r="TMP11" s="5"/>
      <c r="TMQ11" s="5"/>
      <c r="TMR11" s="5"/>
      <c r="TMS11" s="5"/>
      <c r="TMT11" s="5"/>
      <c r="TMU11" s="5"/>
      <c r="TMV11" s="5"/>
      <c r="TMW11" s="5"/>
      <c r="TMX11" s="5"/>
      <c r="TMY11" s="5"/>
      <c r="TMZ11" s="5"/>
      <c r="TNA11" s="5"/>
      <c r="TNB11" s="5"/>
      <c r="TNC11" s="5"/>
      <c r="TND11" s="5"/>
      <c r="TNE11" s="5"/>
      <c r="TNF11" s="5"/>
      <c r="TNG11" s="5"/>
      <c r="TNH11" s="5"/>
      <c r="TNI11" s="5"/>
      <c r="TNJ11" s="5"/>
      <c r="TNK11" s="5"/>
      <c r="TNL11" s="5"/>
      <c r="TNM11" s="5"/>
      <c r="TNN11" s="5"/>
      <c r="TNO11" s="5"/>
      <c r="TNP11" s="5"/>
      <c r="TNQ11" s="5"/>
      <c r="TNR11" s="5"/>
      <c r="TNS11" s="5"/>
      <c r="TNT11" s="5"/>
      <c r="TNU11" s="5"/>
      <c r="TNV11" s="5"/>
      <c r="TNW11" s="5"/>
      <c r="TNX11" s="5"/>
      <c r="TNY11" s="5"/>
      <c r="TNZ11" s="5"/>
      <c r="TOA11" s="5"/>
      <c r="TOB11" s="5"/>
      <c r="TOC11" s="5"/>
      <c r="TOD11" s="5"/>
      <c r="TOE11" s="5"/>
      <c r="TOF11" s="5"/>
      <c r="TOG11" s="5"/>
      <c r="TOH11" s="5"/>
      <c r="TOI11" s="5"/>
      <c r="TOJ11" s="5"/>
      <c r="TOK11" s="5"/>
      <c r="TOL11" s="5"/>
      <c r="TOM11" s="5"/>
      <c r="TON11" s="5"/>
      <c r="TOO11" s="5"/>
      <c r="TOP11" s="5"/>
      <c r="TOQ11" s="5"/>
      <c r="TOR11" s="5"/>
      <c r="TOS11" s="5"/>
      <c r="TOT11" s="5"/>
      <c r="TOU11" s="5"/>
      <c r="TOV11" s="5"/>
      <c r="TOW11" s="5"/>
      <c r="TOX11" s="5"/>
      <c r="TOY11" s="5"/>
      <c r="TOZ11" s="5"/>
      <c r="TPA11" s="5"/>
      <c r="TPB11" s="5"/>
      <c r="TPC11" s="5"/>
      <c r="TPD11" s="5"/>
      <c r="TPE11" s="5"/>
      <c r="TPF11" s="5"/>
      <c r="TPG11" s="5"/>
      <c r="TPH11" s="5"/>
      <c r="TPI11" s="5"/>
      <c r="TPJ11" s="5"/>
      <c r="TPK11" s="5"/>
      <c r="TPL11" s="5"/>
      <c r="TPM11" s="5"/>
      <c r="TPN11" s="5"/>
      <c r="TPO11" s="5"/>
      <c r="TPP11" s="5"/>
      <c r="TPQ11" s="5"/>
      <c r="TPR11" s="5"/>
      <c r="TPS11" s="5"/>
      <c r="TPT11" s="5"/>
      <c r="TPU11" s="5"/>
      <c r="TPV11" s="5"/>
      <c r="TPW11" s="5"/>
      <c r="TPX11" s="5"/>
      <c r="TPY11" s="5"/>
      <c r="TPZ11" s="5"/>
      <c r="TQA11" s="5"/>
      <c r="TQB11" s="5"/>
      <c r="TQC11" s="5"/>
      <c r="TQD11" s="5"/>
      <c r="TQE11" s="5"/>
      <c r="TQF11" s="5"/>
      <c r="TQG11" s="5"/>
      <c r="TQH11" s="5"/>
      <c r="TQI11" s="5"/>
      <c r="TQJ11" s="5"/>
      <c r="TQK11" s="5"/>
      <c r="TQL11" s="5"/>
      <c r="TQM11" s="5"/>
      <c r="TQN11" s="5"/>
      <c r="TQO11" s="5"/>
      <c r="TQP11" s="5"/>
      <c r="TQQ11" s="5"/>
      <c r="TQR11" s="5"/>
      <c r="TQS11" s="5"/>
      <c r="TQT11" s="5"/>
      <c r="TQU11" s="5"/>
      <c r="TQV11" s="5"/>
      <c r="TQW11" s="5"/>
      <c r="TQX11" s="5"/>
      <c r="TQY11" s="5"/>
      <c r="TQZ11" s="5"/>
      <c r="TRA11" s="5"/>
      <c r="TRB11" s="5"/>
      <c r="TRC11" s="5"/>
      <c r="TRD11" s="5"/>
      <c r="TRE11" s="5"/>
      <c r="TRF11" s="5"/>
      <c r="TRG11" s="5"/>
      <c r="TRH11" s="5"/>
      <c r="TRI11" s="5"/>
      <c r="TRJ11" s="5"/>
      <c r="TRK11" s="5"/>
      <c r="TRL11" s="5"/>
      <c r="TRM11" s="5"/>
      <c r="TRN11" s="5"/>
      <c r="TRO11" s="5"/>
      <c r="TRP11" s="5"/>
      <c r="TRQ11" s="5"/>
      <c r="TRR11" s="5"/>
      <c r="TRS11" s="5"/>
      <c r="TRT11" s="5"/>
      <c r="TRU11" s="5"/>
      <c r="TRV11" s="5"/>
      <c r="TRW11" s="5"/>
      <c r="TRX11" s="5"/>
      <c r="TRY11" s="5"/>
      <c r="TRZ11" s="5"/>
      <c r="TSA11" s="5"/>
      <c r="TSB11" s="5"/>
      <c r="TSC11" s="5"/>
      <c r="TSD11" s="5"/>
      <c r="TSE11" s="5"/>
      <c r="TSF11" s="5"/>
      <c r="TSG11" s="5"/>
      <c r="TSH11" s="5"/>
      <c r="TSI11" s="5"/>
      <c r="TSJ11" s="5"/>
      <c r="TSK11" s="5"/>
      <c r="TSL11" s="5"/>
      <c r="TSM11" s="5"/>
      <c r="TSN11" s="5"/>
      <c r="TSO11" s="5"/>
      <c r="TSP11" s="5"/>
      <c r="TSQ11" s="5"/>
      <c r="TSR11" s="5"/>
      <c r="TSS11" s="5"/>
      <c r="TST11" s="5"/>
      <c r="TSU11" s="5"/>
      <c r="TSV11" s="5"/>
      <c r="TSW11" s="5"/>
      <c r="TSX11" s="5"/>
      <c r="TSY11" s="5"/>
      <c r="TSZ11" s="5"/>
      <c r="TTA11" s="5"/>
      <c r="TTB11" s="5"/>
      <c r="TTC11" s="5"/>
      <c r="TTD11" s="5"/>
      <c r="TTE11" s="5"/>
      <c r="TTF11" s="5"/>
      <c r="TTG11" s="5"/>
      <c r="TTH11" s="5"/>
      <c r="TTI11" s="5"/>
      <c r="TTJ11" s="5"/>
      <c r="TTK11" s="5"/>
      <c r="TTL11" s="5"/>
      <c r="TTM11" s="5"/>
      <c r="TTN11" s="5"/>
      <c r="TTO11" s="5"/>
      <c r="TTP11" s="5"/>
      <c r="TTQ11" s="5"/>
      <c r="TTR11" s="5"/>
      <c r="TTS11" s="5"/>
      <c r="TTT11" s="5"/>
      <c r="TTU11" s="5"/>
      <c r="TTV11" s="5"/>
      <c r="TTW11" s="5"/>
      <c r="TTX11" s="5"/>
      <c r="TTY11" s="5"/>
      <c r="TTZ11" s="5"/>
      <c r="TUA11" s="5"/>
      <c r="TUB11" s="5"/>
      <c r="TUC11" s="5"/>
      <c r="TUD11" s="5"/>
      <c r="TUE11" s="5"/>
      <c r="TUF11" s="5"/>
      <c r="TUG11" s="5"/>
      <c r="TUH11" s="5"/>
      <c r="TUI11" s="5"/>
      <c r="TUJ11" s="5"/>
      <c r="TUK11" s="5"/>
      <c r="TUL11" s="5"/>
      <c r="TUM11" s="5"/>
      <c r="TUN11" s="5"/>
      <c r="TUO11" s="5"/>
      <c r="TUP11" s="5"/>
      <c r="TUQ11" s="5"/>
      <c r="TUR11" s="5"/>
      <c r="TUS11" s="5"/>
      <c r="TUT11" s="5"/>
      <c r="TUU11" s="5"/>
      <c r="TUV11" s="5"/>
      <c r="TUW11" s="5"/>
      <c r="TUX11" s="5"/>
      <c r="TUY11" s="5"/>
      <c r="TUZ11" s="5"/>
      <c r="TVA11" s="5"/>
      <c r="TVB11" s="5"/>
      <c r="TVC11" s="5"/>
      <c r="TVD11" s="5"/>
      <c r="TVE11" s="5"/>
      <c r="TVF11" s="5"/>
      <c r="TVG11" s="5"/>
      <c r="TVH11" s="5"/>
      <c r="TVI11" s="5"/>
      <c r="TVJ11" s="5"/>
      <c r="TVK11" s="5"/>
      <c r="TVL11" s="5"/>
      <c r="TVM11" s="5"/>
      <c r="TVN11" s="5"/>
      <c r="TVO11" s="5"/>
      <c r="TVP11" s="5"/>
      <c r="TVQ11" s="5"/>
      <c r="TVR11" s="5"/>
      <c r="TVS11" s="5"/>
      <c r="TVT11" s="5"/>
      <c r="TVU11" s="5"/>
      <c r="TVV11" s="5"/>
      <c r="TVW11" s="5"/>
      <c r="TVX11" s="5"/>
      <c r="TVY11" s="5"/>
      <c r="TVZ11" s="5"/>
      <c r="TWA11" s="5"/>
      <c r="TWB11" s="5"/>
      <c r="TWC11" s="5"/>
      <c r="TWD11" s="5"/>
      <c r="TWE11" s="5"/>
      <c r="TWF11" s="5"/>
      <c r="TWG11" s="5"/>
      <c r="TWH11" s="5"/>
      <c r="TWI11" s="5"/>
      <c r="TWJ11" s="5"/>
      <c r="TWK11" s="5"/>
      <c r="TWL11" s="5"/>
      <c r="TWM11" s="5"/>
      <c r="TWN11" s="5"/>
      <c r="TWO11" s="5"/>
      <c r="TWP11" s="5"/>
      <c r="TWQ11" s="5"/>
      <c r="TWR11" s="5"/>
      <c r="TWS11" s="5"/>
      <c r="TWT11" s="5"/>
      <c r="TWU11" s="5"/>
      <c r="TWV11" s="5"/>
      <c r="TWW11" s="5"/>
      <c r="TWX11" s="5"/>
      <c r="TWY11" s="5"/>
      <c r="TWZ11" s="5"/>
      <c r="TXA11" s="5"/>
      <c r="TXB11" s="5"/>
      <c r="TXC11" s="5"/>
      <c r="TXD11" s="5"/>
      <c r="TXE11" s="5"/>
      <c r="TXF11" s="5"/>
      <c r="TXG11" s="5"/>
      <c r="TXH11" s="5"/>
      <c r="TXI11" s="5"/>
      <c r="TXJ11" s="5"/>
      <c r="TXK11" s="5"/>
      <c r="TXL11" s="5"/>
      <c r="TXM11" s="5"/>
      <c r="TXN11" s="5"/>
      <c r="TXO11" s="5"/>
      <c r="TXP11" s="5"/>
      <c r="TXQ11" s="5"/>
      <c r="TXR11" s="5"/>
      <c r="TXS11" s="5"/>
      <c r="TXT11" s="5"/>
      <c r="TXU11" s="5"/>
      <c r="TXV11" s="5"/>
      <c r="TXW11" s="5"/>
      <c r="TXX11" s="5"/>
      <c r="TXY11" s="5"/>
      <c r="TXZ11" s="5"/>
      <c r="TYA11" s="5"/>
      <c r="TYB11" s="5"/>
      <c r="TYC11" s="5"/>
      <c r="TYD11" s="5"/>
      <c r="TYE11" s="5"/>
      <c r="TYF11" s="5"/>
      <c r="TYG11" s="5"/>
      <c r="TYH11" s="5"/>
      <c r="TYI11" s="5"/>
      <c r="TYJ11" s="5"/>
      <c r="TYK11" s="5"/>
      <c r="TYL11" s="5"/>
      <c r="TYM11" s="5"/>
      <c r="TYN11" s="5"/>
      <c r="TYO11" s="5"/>
      <c r="TYP11" s="5"/>
      <c r="TYQ11" s="5"/>
      <c r="TYR11" s="5"/>
      <c r="TYS11" s="5"/>
      <c r="TYT11" s="5"/>
      <c r="TYU11" s="5"/>
      <c r="TYV11" s="5"/>
      <c r="TYW11" s="5"/>
      <c r="TYX11" s="5"/>
      <c r="TYY11" s="5"/>
      <c r="TYZ11" s="5"/>
      <c r="TZA11" s="5"/>
      <c r="TZB11" s="5"/>
      <c r="TZC11" s="5"/>
      <c r="TZD11" s="5"/>
      <c r="TZE11" s="5"/>
      <c r="TZF11" s="5"/>
      <c r="TZG11" s="5"/>
      <c r="TZH11" s="5"/>
      <c r="TZI11" s="5"/>
      <c r="TZJ11" s="5"/>
      <c r="TZK11" s="5"/>
      <c r="TZL11" s="5"/>
      <c r="TZM11" s="5"/>
      <c r="TZN11" s="5"/>
      <c r="TZO11" s="5"/>
      <c r="TZP11" s="5"/>
      <c r="TZQ11" s="5"/>
      <c r="TZR11" s="5"/>
      <c r="TZS11" s="5"/>
      <c r="TZT11" s="5"/>
      <c r="TZU11" s="5"/>
      <c r="TZV11" s="5"/>
      <c r="TZW11" s="5"/>
      <c r="TZX11" s="5"/>
      <c r="TZY11" s="5"/>
      <c r="TZZ11" s="5"/>
      <c r="UAA11" s="5"/>
      <c r="UAB11" s="5"/>
      <c r="UAC11" s="5"/>
      <c r="UAD11" s="5"/>
      <c r="UAE11" s="5"/>
      <c r="UAF11" s="5"/>
      <c r="UAG11" s="5"/>
      <c r="UAH11" s="5"/>
      <c r="UAI11" s="5"/>
      <c r="UAJ11" s="5"/>
      <c r="UAK11" s="5"/>
      <c r="UAL11" s="5"/>
      <c r="UAM11" s="5"/>
      <c r="UAN11" s="5"/>
      <c r="UAO11" s="5"/>
      <c r="UAP11" s="5"/>
      <c r="UAQ11" s="5"/>
      <c r="UAR11" s="5"/>
      <c r="UAS11" s="5"/>
      <c r="UAT11" s="5"/>
      <c r="UAU11" s="5"/>
      <c r="UAV11" s="5"/>
      <c r="UAW11" s="5"/>
      <c r="UAX11" s="5"/>
      <c r="UAY11" s="5"/>
      <c r="UAZ11" s="5"/>
      <c r="UBA11" s="5"/>
      <c r="UBB11" s="5"/>
      <c r="UBC11" s="5"/>
      <c r="UBD11" s="5"/>
      <c r="UBE11" s="5"/>
      <c r="UBF11" s="5"/>
      <c r="UBG11" s="5"/>
      <c r="UBH11" s="5"/>
      <c r="UBI11" s="5"/>
      <c r="UBJ11" s="5"/>
      <c r="UBK11" s="5"/>
      <c r="UBL11" s="5"/>
      <c r="UBM11" s="5"/>
      <c r="UBN11" s="5"/>
      <c r="UBO11" s="5"/>
      <c r="UBP11" s="5"/>
      <c r="UBQ11" s="5"/>
      <c r="UBR11" s="5"/>
      <c r="UBS11" s="5"/>
      <c r="UBT11" s="5"/>
      <c r="UBU11" s="5"/>
      <c r="UBV11" s="5"/>
      <c r="UBW11" s="5"/>
      <c r="UBX11" s="5"/>
      <c r="UBY11" s="5"/>
      <c r="UBZ11" s="5"/>
      <c r="UCA11" s="5"/>
      <c r="UCB11" s="5"/>
      <c r="UCC11" s="5"/>
      <c r="UCD11" s="5"/>
      <c r="UCE11" s="5"/>
      <c r="UCF11" s="5"/>
      <c r="UCG11" s="5"/>
      <c r="UCH11" s="5"/>
      <c r="UCI11" s="5"/>
      <c r="UCJ11" s="5"/>
      <c r="UCK11" s="5"/>
      <c r="UCL11" s="5"/>
      <c r="UCM11" s="5"/>
      <c r="UCN11" s="5"/>
      <c r="UCO11" s="5"/>
      <c r="UCP11" s="5"/>
      <c r="UCQ11" s="5"/>
      <c r="UCR11" s="5"/>
      <c r="UCS11" s="5"/>
      <c r="UCT11" s="5"/>
      <c r="UCU11" s="5"/>
      <c r="UCV11" s="5"/>
      <c r="UCW11" s="5"/>
      <c r="UCX11" s="5"/>
      <c r="UCY11" s="5"/>
      <c r="UCZ11" s="5"/>
      <c r="UDA11" s="5"/>
      <c r="UDB11" s="5"/>
      <c r="UDC11" s="5"/>
      <c r="UDD11" s="5"/>
      <c r="UDE11" s="5"/>
      <c r="UDF11" s="5"/>
      <c r="UDG11" s="5"/>
      <c r="UDH11" s="5"/>
      <c r="UDI11" s="5"/>
      <c r="UDJ11" s="5"/>
      <c r="UDK11" s="5"/>
      <c r="UDL11" s="5"/>
      <c r="UDM11" s="5"/>
      <c r="UDN11" s="5"/>
      <c r="UDO11" s="5"/>
      <c r="UDP11" s="5"/>
      <c r="UDQ11" s="5"/>
      <c r="UDR11" s="5"/>
      <c r="UDS11" s="5"/>
      <c r="UDT11" s="5"/>
      <c r="UDU11" s="5"/>
      <c r="UDV11" s="5"/>
      <c r="UDW11" s="5"/>
      <c r="UDX11" s="5"/>
      <c r="UDY11" s="5"/>
      <c r="UDZ11" s="5"/>
      <c r="UEA11" s="5"/>
      <c r="UEB11" s="5"/>
      <c r="UEC11" s="5"/>
      <c r="UED11" s="5"/>
      <c r="UEE11" s="5"/>
      <c r="UEF11" s="5"/>
      <c r="UEG11" s="5"/>
      <c r="UEH11" s="5"/>
      <c r="UEI11" s="5"/>
      <c r="UEJ11" s="5"/>
      <c r="UEK11" s="5"/>
      <c r="UEL11" s="5"/>
      <c r="UEM11" s="5"/>
      <c r="UEN11" s="5"/>
      <c r="UEO11" s="5"/>
      <c r="UEP11" s="5"/>
      <c r="UEQ11" s="5"/>
      <c r="UER11" s="5"/>
      <c r="UES11" s="5"/>
      <c r="UET11" s="5"/>
      <c r="UEU11" s="5"/>
      <c r="UEV11" s="5"/>
      <c r="UEW11" s="5"/>
      <c r="UEX11" s="5"/>
      <c r="UEY11" s="5"/>
      <c r="UEZ11" s="5"/>
      <c r="UFA11" s="5"/>
      <c r="UFB11" s="5"/>
      <c r="UFC11" s="5"/>
      <c r="UFD11" s="5"/>
      <c r="UFE11" s="5"/>
      <c r="UFF11" s="5"/>
      <c r="UFG11" s="5"/>
      <c r="UFH11" s="5"/>
      <c r="UFI11" s="5"/>
      <c r="UFJ11" s="5"/>
      <c r="UFK11" s="5"/>
      <c r="UFL11" s="5"/>
      <c r="UFM11" s="5"/>
      <c r="UFN11" s="5"/>
      <c r="UFO11" s="5"/>
      <c r="UFP11" s="5"/>
      <c r="UFQ11" s="5"/>
      <c r="UFR11" s="5"/>
      <c r="UFS11" s="5"/>
      <c r="UFT11" s="5"/>
      <c r="UFU11" s="5"/>
      <c r="UFV11" s="5"/>
      <c r="UFW11" s="5"/>
      <c r="UFX11" s="5"/>
      <c r="UFY11" s="5"/>
      <c r="UFZ11" s="5"/>
      <c r="UGA11" s="5"/>
      <c r="UGB11" s="5"/>
      <c r="UGC11" s="5"/>
      <c r="UGD11" s="5"/>
      <c r="UGE11" s="5"/>
      <c r="UGF11" s="5"/>
      <c r="UGG11" s="5"/>
      <c r="UGH11" s="5"/>
      <c r="UGI11" s="5"/>
      <c r="UGJ11" s="5"/>
      <c r="UGK11" s="5"/>
      <c r="UGL11" s="5"/>
      <c r="UGM11" s="5"/>
      <c r="UGN11" s="5"/>
      <c r="UGO11" s="5"/>
      <c r="UGP11" s="5"/>
      <c r="UGQ11" s="5"/>
      <c r="UGR11" s="5"/>
      <c r="UGS11" s="5"/>
      <c r="UGT11" s="5"/>
      <c r="UGU11" s="5"/>
      <c r="UGV11" s="5"/>
      <c r="UGW11" s="5"/>
      <c r="UGX11" s="5"/>
      <c r="UGY11" s="5"/>
      <c r="UGZ11" s="5"/>
      <c r="UHA11" s="5"/>
      <c r="UHB11" s="5"/>
      <c r="UHC11" s="5"/>
      <c r="UHD11" s="5"/>
      <c r="UHE11" s="5"/>
      <c r="UHF11" s="5"/>
      <c r="UHG11" s="5"/>
      <c r="UHH11" s="5"/>
      <c r="UHI11" s="5"/>
      <c r="UHJ11" s="5"/>
      <c r="UHK11" s="5"/>
      <c r="UHL11" s="5"/>
      <c r="UHM11" s="5"/>
      <c r="UHN11" s="5"/>
      <c r="UHO11" s="5"/>
      <c r="UHP11" s="5"/>
      <c r="UHQ11" s="5"/>
      <c r="UHR11" s="5"/>
      <c r="UHS11" s="5"/>
      <c r="UHT11" s="5"/>
      <c r="UHU11" s="5"/>
      <c r="UHV11" s="5"/>
      <c r="UHW11" s="5"/>
      <c r="UHX11" s="5"/>
      <c r="UHY11" s="5"/>
      <c r="UHZ11" s="5"/>
      <c r="UIA11" s="5"/>
      <c r="UIB11" s="5"/>
      <c r="UIC11" s="5"/>
      <c r="UID11" s="5"/>
      <c r="UIE11" s="5"/>
      <c r="UIF11" s="5"/>
      <c r="UIG11" s="5"/>
      <c r="UIH11" s="5"/>
      <c r="UII11" s="5"/>
      <c r="UIJ11" s="5"/>
      <c r="UIK11" s="5"/>
      <c r="UIL11" s="5"/>
      <c r="UIM11" s="5"/>
      <c r="UIN11" s="5"/>
      <c r="UIO11" s="5"/>
      <c r="UIP11" s="5"/>
      <c r="UIQ11" s="5"/>
      <c r="UIR11" s="5"/>
      <c r="UIS11" s="5"/>
      <c r="UIT11" s="5"/>
      <c r="UIU11" s="5"/>
      <c r="UIV11" s="5"/>
      <c r="UIW11" s="5"/>
      <c r="UIX11" s="5"/>
      <c r="UIY11" s="5"/>
      <c r="UIZ11" s="5"/>
      <c r="UJA11" s="5"/>
      <c r="UJB11" s="5"/>
      <c r="UJC11" s="5"/>
      <c r="UJD11" s="5"/>
      <c r="UJE11" s="5"/>
      <c r="UJF11" s="5"/>
      <c r="UJG11" s="5"/>
      <c r="UJH11" s="5"/>
      <c r="UJI11" s="5"/>
      <c r="UJJ11" s="5"/>
      <c r="UJK11" s="5"/>
      <c r="UJL11" s="5"/>
      <c r="UJM11" s="5"/>
      <c r="UJN11" s="5"/>
      <c r="UJO11" s="5"/>
      <c r="UJP11" s="5"/>
      <c r="UJQ11" s="5"/>
      <c r="UJR11" s="5"/>
      <c r="UJS11" s="5"/>
      <c r="UJT11" s="5"/>
      <c r="UJU11" s="5"/>
      <c r="UJV11" s="5"/>
      <c r="UJW11" s="5"/>
      <c r="UJX11" s="5"/>
      <c r="UJY11" s="5"/>
      <c r="UJZ11" s="5"/>
      <c r="UKA11" s="5"/>
      <c r="UKB11" s="5"/>
      <c r="UKC11" s="5"/>
      <c r="UKD11" s="5"/>
      <c r="UKE11" s="5"/>
      <c r="UKF11" s="5"/>
      <c r="UKG11" s="5"/>
      <c r="UKH11" s="5"/>
      <c r="UKI11" s="5"/>
      <c r="UKJ11" s="5"/>
      <c r="UKK11" s="5"/>
      <c r="UKL11" s="5"/>
      <c r="UKM11" s="5"/>
      <c r="UKN11" s="5"/>
      <c r="UKO11" s="5"/>
      <c r="UKP11" s="5"/>
      <c r="UKQ11" s="5"/>
      <c r="UKR11" s="5"/>
      <c r="UKS11" s="5"/>
      <c r="UKT11" s="5"/>
      <c r="UKU11" s="5"/>
      <c r="UKV11" s="5"/>
      <c r="UKW11" s="5"/>
      <c r="UKX11" s="5"/>
      <c r="UKY11" s="5"/>
      <c r="UKZ11" s="5"/>
      <c r="ULA11" s="5"/>
      <c r="ULB11" s="5"/>
      <c r="ULC11" s="5"/>
      <c r="ULD11" s="5"/>
      <c r="ULE11" s="5"/>
      <c r="ULF11" s="5"/>
      <c r="ULG11" s="5"/>
      <c r="ULH11" s="5"/>
      <c r="ULI11" s="5"/>
      <c r="ULJ11" s="5"/>
      <c r="ULK11" s="5"/>
      <c r="ULL11" s="5"/>
      <c r="ULM11" s="5"/>
      <c r="ULN11" s="5"/>
      <c r="ULO11" s="5"/>
      <c r="ULP11" s="5"/>
      <c r="ULQ11" s="5"/>
      <c r="ULR11" s="5"/>
      <c r="ULS11" s="5"/>
      <c r="ULT11" s="5"/>
      <c r="ULU11" s="5"/>
      <c r="ULV11" s="5"/>
      <c r="ULW11" s="5"/>
      <c r="ULX11" s="5"/>
      <c r="ULY11" s="5"/>
      <c r="ULZ11" s="5"/>
      <c r="UMA11" s="5"/>
      <c r="UMB11" s="5"/>
      <c r="UMC11" s="5"/>
      <c r="UMD11" s="5"/>
      <c r="UME11" s="5"/>
      <c r="UMF11" s="5"/>
      <c r="UMG11" s="5"/>
      <c r="UMH11" s="5"/>
      <c r="UMI11" s="5"/>
      <c r="UMJ11" s="5"/>
      <c r="UMK11" s="5"/>
      <c r="UML11" s="5"/>
      <c r="UMM11" s="5"/>
      <c r="UMN11" s="5"/>
      <c r="UMO11" s="5"/>
      <c r="UMP11" s="5"/>
      <c r="UMQ11" s="5"/>
      <c r="UMR11" s="5"/>
      <c r="UMS11" s="5"/>
      <c r="UMT11" s="5"/>
      <c r="UMU11" s="5"/>
      <c r="UMV11" s="5"/>
      <c r="UMW11" s="5"/>
      <c r="UMX11" s="5"/>
      <c r="UMY11" s="5"/>
      <c r="UMZ11" s="5"/>
      <c r="UNA11" s="5"/>
      <c r="UNB11" s="5"/>
      <c r="UNC11" s="5"/>
      <c r="UND11" s="5"/>
      <c r="UNE11" s="5"/>
      <c r="UNF11" s="5"/>
      <c r="UNG11" s="5"/>
      <c r="UNH11" s="5"/>
      <c r="UNI11" s="5"/>
      <c r="UNJ11" s="5"/>
      <c r="UNK11" s="5"/>
      <c r="UNL11" s="5"/>
      <c r="UNM11" s="5"/>
      <c r="UNN11" s="5"/>
      <c r="UNO11" s="5"/>
      <c r="UNP11" s="5"/>
      <c r="UNQ11" s="5"/>
      <c r="UNR11" s="5"/>
      <c r="UNS11" s="5"/>
      <c r="UNT11" s="5"/>
      <c r="UNU11" s="5"/>
      <c r="UNV11" s="5"/>
      <c r="UNW11" s="5"/>
      <c r="UNX11" s="5"/>
      <c r="UNY11" s="5"/>
      <c r="UNZ11" s="5"/>
      <c r="UOA11" s="5"/>
      <c r="UOB11" s="5"/>
      <c r="UOC11" s="5"/>
      <c r="UOD11" s="5"/>
      <c r="UOE11" s="5"/>
      <c r="UOF11" s="5"/>
      <c r="UOG11" s="5"/>
      <c r="UOH11" s="5"/>
      <c r="UOI11" s="5"/>
      <c r="UOJ11" s="5"/>
      <c r="UOK11" s="5"/>
      <c r="UOL11" s="5"/>
      <c r="UOM11" s="5"/>
      <c r="UON11" s="5"/>
      <c r="UOO11" s="5"/>
      <c r="UOP11" s="5"/>
      <c r="UOQ11" s="5"/>
      <c r="UOR11" s="5"/>
      <c r="UOS11" s="5"/>
      <c r="UOT11" s="5"/>
      <c r="UOU11" s="5"/>
      <c r="UOV11" s="5"/>
      <c r="UOW11" s="5"/>
      <c r="UOX11" s="5"/>
      <c r="UOY11" s="5"/>
      <c r="UOZ11" s="5"/>
      <c r="UPA11" s="5"/>
      <c r="UPB11" s="5"/>
      <c r="UPC11" s="5"/>
      <c r="UPD11" s="5"/>
      <c r="UPE11" s="5"/>
      <c r="UPF11" s="5"/>
      <c r="UPG11" s="5"/>
      <c r="UPH11" s="5"/>
      <c r="UPI11" s="5"/>
      <c r="UPJ11" s="5"/>
      <c r="UPK11" s="5"/>
      <c r="UPL11" s="5"/>
      <c r="UPM11" s="5"/>
      <c r="UPN11" s="5"/>
      <c r="UPO11" s="5"/>
      <c r="UPP11" s="5"/>
      <c r="UPQ11" s="5"/>
      <c r="UPR11" s="5"/>
      <c r="UPS11" s="5"/>
      <c r="UPT11" s="5"/>
      <c r="UPU11" s="5"/>
      <c r="UPV11" s="5"/>
      <c r="UPW11" s="5"/>
      <c r="UPX11" s="5"/>
      <c r="UPY11" s="5"/>
      <c r="UPZ11" s="5"/>
      <c r="UQA11" s="5"/>
      <c r="UQB11" s="5"/>
      <c r="UQC11" s="5"/>
      <c r="UQD11" s="5"/>
      <c r="UQE11" s="5"/>
      <c r="UQF11" s="5"/>
      <c r="UQG11" s="5"/>
      <c r="UQH11" s="5"/>
      <c r="UQI11" s="5"/>
      <c r="UQJ11" s="5"/>
      <c r="UQK11" s="5"/>
      <c r="UQL11" s="5"/>
      <c r="UQM11" s="5"/>
      <c r="UQN11" s="5"/>
      <c r="UQO11" s="5"/>
      <c r="UQP11" s="5"/>
      <c r="UQQ11" s="5"/>
      <c r="UQR11" s="5"/>
      <c r="UQS11" s="5"/>
      <c r="UQT11" s="5"/>
      <c r="UQU11" s="5"/>
      <c r="UQV11" s="5"/>
      <c r="UQW11" s="5"/>
      <c r="UQX11" s="5"/>
      <c r="UQY11" s="5"/>
      <c r="UQZ11" s="5"/>
      <c r="URA11" s="5"/>
      <c r="URB11" s="5"/>
      <c r="URC11" s="5"/>
      <c r="URD11" s="5"/>
      <c r="URE11" s="5"/>
      <c r="URF11" s="5"/>
      <c r="URG11" s="5"/>
      <c r="URH11" s="5"/>
      <c r="URI11" s="5"/>
      <c r="URJ11" s="5"/>
      <c r="URK11" s="5"/>
      <c r="URL11" s="5"/>
      <c r="URM11" s="5"/>
      <c r="URN11" s="5"/>
      <c r="URO11" s="5"/>
      <c r="URP11" s="5"/>
      <c r="URQ11" s="5"/>
      <c r="URR11" s="5"/>
      <c r="URS11" s="5"/>
      <c r="URT11" s="5"/>
      <c r="URU11" s="5"/>
      <c r="URV11" s="5"/>
      <c r="URW11" s="5"/>
      <c r="URX11" s="5"/>
      <c r="URY11" s="5"/>
      <c r="URZ11" s="5"/>
      <c r="USA11" s="5"/>
      <c r="USB11" s="5"/>
      <c r="USC11" s="5"/>
      <c r="USD11" s="5"/>
      <c r="USE11" s="5"/>
      <c r="USF11" s="5"/>
      <c r="USG11" s="5"/>
      <c r="USH11" s="5"/>
      <c r="USI11" s="5"/>
      <c r="USJ11" s="5"/>
      <c r="USK11" s="5"/>
      <c r="USL11" s="5"/>
      <c r="USM11" s="5"/>
      <c r="USN11" s="5"/>
      <c r="USO11" s="5"/>
      <c r="USP11" s="5"/>
      <c r="USQ11" s="5"/>
      <c r="USR11" s="5"/>
      <c r="USS11" s="5"/>
      <c r="UST11" s="5"/>
      <c r="USU11" s="5"/>
      <c r="USV11" s="5"/>
      <c r="USW11" s="5"/>
      <c r="USX11" s="5"/>
      <c r="USY11" s="5"/>
      <c r="USZ11" s="5"/>
      <c r="UTA11" s="5"/>
      <c r="UTB11" s="5"/>
      <c r="UTC11" s="5"/>
      <c r="UTD11" s="5"/>
      <c r="UTE11" s="5"/>
      <c r="UTF11" s="5"/>
      <c r="UTG11" s="5"/>
      <c r="UTH11" s="5"/>
      <c r="UTI11" s="5"/>
      <c r="UTJ11" s="5"/>
      <c r="UTK11" s="5"/>
      <c r="UTL11" s="5"/>
      <c r="UTM11" s="5"/>
      <c r="UTN11" s="5"/>
      <c r="UTO11" s="5"/>
      <c r="UTP11" s="5"/>
      <c r="UTQ11" s="5"/>
      <c r="UTR11" s="5"/>
      <c r="UTS11" s="5"/>
      <c r="UTT11" s="5"/>
      <c r="UTU11" s="5"/>
      <c r="UTV11" s="5"/>
      <c r="UTW11" s="5"/>
      <c r="UTX11" s="5"/>
      <c r="UTY11" s="5"/>
      <c r="UTZ11" s="5"/>
      <c r="UUA11" s="5"/>
      <c r="UUB11" s="5"/>
      <c r="UUC11" s="5"/>
      <c r="UUD11" s="5"/>
      <c r="UUE11" s="5"/>
      <c r="UUF11" s="5"/>
      <c r="UUG11" s="5"/>
      <c r="UUH11" s="5"/>
      <c r="UUI11" s="5"/>
      <c r="UUJ11" s="5"/>
      <c r="UUK11" s="5"/>
      <c r="UUL11" s="5"/>
      <c r="UUM11" s="5"/>
      <c r="UUN11" s="5"/>
      <c r="UUO11" s="5"/>
      <c r="UUP11" s="5"/>
      <c r="UUQ11" s="5"/>
      <c r="UUR11" s="5"/>
      <c r="UUS11" s="5"/>
      <c r="UUT11" s="5"/>
      <c r="UUU11" s="5"/>
      <c r="UUV11" s="5"/>
      <c r="UUW11" s="5"/>
      <c r="UUX11" s="5"/>
      <c r="UUY11" s="5"/>
      <c r="UUZ11" s="5"/>
      <c r="UVA11" s="5"/>
      <c r="UVB11" s="5"/>
      <c r="UVC11" s="5"/>
      <c r="UVD11" s="5"/>
      <c r="UVE11" s="5"/>
      <c r="UVF11" s="5"/>
      <c r="UVG11" s="5"/>
      <c r="UVH11" s="5"/>
      <c r="UVI11" s="5"/>
      <c r="UVJ11" s="5"/>
      <c r="UVK11" s="5"/>
      <c r="UVL11" s="5"/>
      <c r="UVM11" s="5"/>
      <c r="UVN11" s="5"/>
      <c r="UVO11" s="5"/>
      <c r="UVP11" s="5"/>
      <c r="UVQ11" s="5"/>
      <c r="UVR11" s="5"/>
      <c r="UVS11" s="5"/>
      <c r="UVT11" s="5"/>
      <c r="UVU11" s="5"/>
      <c r="UVV11" s="5"/>
      <c r="UVW11" s="5"/>
      <c r="UVX11" s="5"/>
      <c r="UVY11" s="5"/>
      <c r="UVZ11" s="5"/>
      <c r="UWA11" s="5"/>
      <c r="UWB11" s="5"/>
      <c r="UWC11" s="5"/>
      <c r="UWD11" s="5"/>
      <c r="UWE11" s="5"/>
      <c r="UWF11" s="5"/>
      <c r="UWG11" s="5"/>
      <c r="UWH11" s="5"/>
      <c r="UWI11" s="5"/>
      <c r="UWJ11" s="5"/>
      <c r="UWK11" s="5"/>
      <c r="UWL11" s="5"/>
      <c r="UWM11" s="5"/>
      <c r="UWN11" s="5"/>
      <c r="UWO11" s="5"/>
      <c r="UWP11" s="5"/>
      <c r="UWQ11" s="5"/>
      <c r="UWR11" s="5"/>
      <c r="UWS11" s="5"/>
      <c r="UWT11" s="5"/>
      <c r="UWU11" s="5"/>
      <c r="UWV11" s="5"/>
      <c r="UWW11" s="5"/>
      <c r="UWX11" s="5"/>
      <c r="UWY11" s="5"/>
      <c r="UWZ11" s="5"/>
      <c r="UXA11" s="5"/>
      <c r="UXB11" s="5"/>
      <c r="UXC11" s="5"/>
      <c r="UXD11" s="5"/>
      <c r="UXE11" s="5"/>
      <c r="UXF11" s="5"/>
      <c r="UXG11" s="5"/>
      <c r="UXH11" s="5"/>
      <c r="UXI11" s="5"/>
      <c r="UXJ11" s="5"/>
      <c r="UXK11" s="5"/>
      <c r="UXL11" s="5"/>
      <c r="UXM11" s="5"/>
      <c r="UXN11" s="5"/>
      <c r="UXO11" s="5"/>
      <c r="UXP11" s="5"/>
      <c r="UXQ11" s="5"/>
      <c r="UXR11" s="5"/>
      <c r="UXS11" s="5"/>
      <c r="UXT11" s="5"/>
      <c r="UXU11" s="5"/>
      <c r="UXV11" s="5"/>
      <c r="UXW11" s="5"/>
      <c r="UXX11" s="5"/>
      <c r="UXY11" s="5"/>
      <c r="UXZ11" s="5"/>
      <c r="UYA11" s="5"/>
      <c r="UYB11" s="5"/>
      <c r="UYC11" s="5"/>
      <c r="UYD11" s="5"/>
      <c r="UYE11" s="5"/>
      <c r="UYF11" s="5"/>
      <c r="UYG11" s="5"/>
      <c r="UYH11" s="5"/>
      <c r="UYI11" s="5"/>
      <c r="UYJ11" s="5"/>
      <c r="UYK11" s="5"/>
      <c r="UYL11" s="5"/>
      <c r="UYM11" s="5"/>
      <c r="UYN11" s="5"/>
      <c r="UYO11" s="5"/>
      <c r="UYP11" s="5"/>
      <c r="UYQ11" s="5"/>
      <c r="UYR11" s="5"/>
      <c r="UYS11" s="5"/>
      <c r="UYT11" s="5"/>
      <c r="UYU11" s="5"/>
      <c r="UYV11" s="5"/>
      <c r="UYW11" s="5"/>
      <c r="UYX11" s="5"/>
      <c r="UYY11" s="5"/>
      <c r="UYZ11" s="5"/>
      <c r="UZA11" s="5"/>
      <c r="UZB11" s="5"/>
      <c r="UZC11" s="5"/>
      <c r="UZD11" s="5"/>
      <c r="UZE11" s="5"/>
      <c r="UZF11" s="5"/>
      <c r="UZG11" s="5"/>
      <c r="UZH11" s="5"/>
      <c r="UZI11" s="5"/>
      <c r="UZJ11" s="5"/>
      <c r="UZK11" s="5"/>
      <c r="UZL11" s="5"/>
      <c r="UZM11" s="5"/>
      <c r="UZN11" s="5"/>
      <c r="UZO11" s="5"/>
      <c r="UZP11" s="5"/>
      <c r="UZQ11" s="5"/>
      <c r="UZR11" s="5"/>
      <c r="UZS11" s="5"/>
      <c r="UZT11" s="5"/>
      <c r="UZU11" s="5"/>
      <c r="UZV11" s="5"/>
      <c r="UZW11" s="5"/>
      <c r="UZX11" s="5"/>
      <c r="UZY11" s="5"/>
      <c r="UZZ11" s="5"/>
      <c r="VAA11" s="5"/>
      <c r="VAB11" s="5"/>
      <c r="VAC11" s="5"/>
      <c r="VAD11" s="5"/>
      <c r="VAE11" s="5"/>
      <c r="VAF11" s="5"/>
      <c r="VAG11" s="5"/>
      <c r="VAH11" s="5"/>
      <c r="VAI11" s="5"/>
      <c r="VAJ11" s="5"/>
      <c r="VAK11" s="5"/>
      <c r="VAL11" s="5"/>
      <c r="VAM11" s="5"/>
      <c r="VAN11" s="5"/>
      <c r="VAO11" s="5"/>
      <c r="VAP11" s="5"/>
      <c r="VAQ11" s="5"/>
      <c r="VAR11" s="5"/>
      <c r="VAS11" s="5"/>
      <c r="VAT11" s="5"/>
      <c r="VAU11" s="5"/>
      <c r="VAV11" s="5"/>
      <c r="VAW11" s="5"/>
      <c r="VAX11" s="5"/>
      <c r="VAY11" s="5"/>
      <c r="VAZ11" s="5"/>
      <c r="VBA11" s="5"/>
      <c r="VBB11" s="5"/>
      <c r="VBC11" s="5"/>
      <c r="VBD11" s="5"/>
      <c r="VBE11" s="5"/>
      <c r="VBF11" s="5"/>
      <c r="VBG11" s="5"/>
      <c r="VBH11" s="5"/>
      <c r="VBI11" s="5"/>
      <c r="VBJ11" s="5"/>
      <c r="VBK11" s="5"/>
      <c r="VBL11" s="5"/>
      <c r="VBM11" s="5"/>
      <c r="VBN11" s="5"/>
      <c r="VBO11" s="5"/>
      <c r="VBP11" s="5"/>
      <c r="VBQ11" s="5"/>
      <c r="VBR11" s="5"/>
      <c r="VBS11" s="5"/>
      <c r="VBT11" s="5"/>
      <c r="VBU11" s="5"/>
      <c r="VBV11" s="5"/>
      <c r="VBW11" s="5"/>
      <c r="VBX11" s="5"/>
      <c r="VBY11" s="5"/>
      <c r="VBZ11" s="5"/>
      <c r="VCA11" s="5"/>
      <c r="VCB11" s="5"/>
      <c r="VCC11" s="5"/>
      <c r="VCD11" s="5"/>
      <c r="VCE11" s="5"/>
      <c r="VCF11" s="5"/>
      <c r="VCG11" s="5"/>
      <c r="VCH11" s="5"/>
      <c r="VCI11" s="5"/>
      <c r="VCJ11" s="5"/>
      <c r="VCK11" s="5"/>
      <c r="VCL11" s="5"/>
      <c r="VCM11" s="5"/>
      <c r="VCN11" s="5"/>
      <c r="VCO11" s="5"/>
      <c r="VCP11" s="5"/>
      <c r="VCQ11" s="5"/>
      <c r="VCR11" s="5"/>
      <c r="VCS11" s="5"/>
      <c r="VCT11" s="5"/>
      <c r="VCU11" s="5"/>
      <c r="VCV11" s="5"/>
      <c r="VCW11" s="5"/>
      <c r="VCX11" s="5"/>
      <c r="VCY11" s="5"/>
      <c r="VCZ11" s="5"/>
      <c r="VDA11" s="5"/>
      <c r="VDB11" s="5"/>
      <c r="VDC11" s="5"/>
      <c r="VDD11" s="5"/>
      <c r="VDE11" s="5"/>
      <c r="VDF11" s="5"/>
      <c r="VDG11" s="5"/>
      <c r="VDH11" s="5"/>
      <c r="VDI11" s="5"/>
      <c r="VDJ11" s="5"/>
      <c r="VDK11" s="5"/>
      <c r="VDL11" s="5"/>
      <c r="VDM11" s="5"/>
      <c r="VDN11" s="5"/>
      <c r="VDO11" s="5"/>
      <c r="VDP11" s="5"/>
      <c r="VDQ11" s="5"/>
      <c r="VDR11" s="5"/>
      <c r="VDS11" s="5"/>
      <c r="VDT11" s="5"/>
      <c r="VDU11" s="5"/>
      <c r="VDV11" s="5"/>
      <c r="VDW11" s="5"/>
      <c r="VDX11" s="5"/>
      <c r="VDY11" s="5"/>
      <c r="VDZ11" s="5"/>
      <c r="VEA11" s="5"/>
      <c r="VEB11" s="5"/>
      <c r="VEC11" s="5"/>
      <c r="VED11" s="5"/>
      <c r="VEE11" s="5"/>
      <c r="VEF11" s="5"/>
      <c r="VEG11" s="5"/>
      <c r="VEH11" s="5"/>
      <c r="VEI11" s="5"/>
      <c r="VEJ11" s="5"/>
      <c r="VEK11" s="5"/>
      <c r="VEL11" s="5"/>
      <c r="VEM11" s="5"/>
      <c r="VEN11" s="5"/>
      <c r="VEO11" s="5"/>
      <c r="VEP11" s="5"/>
      <c r="VEQ11" s="5"/>
      <c r="VER11" s="5"/>
      <c r="VES11" s="5"/>
      <c r="VET11" s="5"/>
      <c r="VEU11" s="5"/>
      <c r="VEV11" s="5"/>
      <c r="VEW11" s="5"/>
      <c r="VEX11" s="5"/>
      <c r="VEY11" s="5"/>
      <c r="VEZ11" s="5"/>
      <c r="VFA11" s="5"/>
      <c r="VFB11" s="5"/>
      <c r="VFC11" s="5"/>
      <c r="VFD11" s="5"/>
      <c r="VFE11" s="5"/>
      <c r="VFF11" s="5"/>
      <c r="VFG11" s="5"/>
      <c r="VFH11" s="5"/>
      <c r="VFI11" s="5"/>
      <c r="VFJ11" s="5"/>
      <c r="VFK11" s="5"/>
      <c r="VFL11" s="5"/>
      <c r="VFM11" s="5"/>
      <c r="VFN11" s="5"/>
      <c r="VFO11" s="5"/>
      <c r="VFP11" s="5"/>
      <c r="VFQ11" s="5"/>
      <c r="VFR11" s="5"/>
      <c r="VFS11" s="5"/>
      <c r="VFT11" s="5"/>
      <c r="VFU11" s="5"/>
      <c r="VFV11" s="5"/>
      <c r="VFW11" s="5"/>
      <c r="VFX11" s="5"/>
      <c r="VFY11" s="5"/>
      <c r="VFZ11" s="5"/>
      <c r="VGA11" s="5"/>
      <c r="VGB11" s="5"/>
      <c r="VGC11" s="5"/>
      <c r="VGD11" s="5"/>
      <c r="VGE11" s="5"/>
      <c r="VGF11" s="5"/>
      <c r="VGG11" s="5"/>
      <c r="VGH11" s="5"/>
      <c r="VGI11" s="5"/>
      <c r="VGJ11" s="5"/>
      <c r="VGK11" s="5"/>
      <c r="VGL11" s="5"/>
      <c r="VGM11" s="5"/>
      <c r="VGN11" s="5"/>
      <c r="VGO11" s="5"/>
      <c r="VGP11" s="5"/>
      <c r="VGQ11" s="5"/>
      <c r="VGR11" s="5"/>
      <c r="VGS11" s="5"/>
      <c r="VGT11" s="5"/>
      <c r="VGU11" s="5"/>
      <c r="VGV11" s="5"/>
      <c r="VGW11" s="5"/>
      <c r="VGX11" s="5"/>
      <c r="VGY11" s="5"/>
      <c r="VGZ11" s="5"/>
      <c r="VHA11" s="5"/>
      <c r="VHB11" s="5"/>
      <c r="VHC11" s="5"/>
      <c r="VHD11" s="5"/>
      <c r="VHE11" s="5"/>
      <c r="VHF11" s="5"/>
      <c r="VHG11" s="5"/>
      <c r="VHH11" s="5"/>
      <c r="VHI11" s="5"/>
      <c r="VHJ11" s="5"/>
      <c r="VHK11" s="5"/>
      <c r="VHL11" s="5"/>
      <c r="VHM11" s="5"/>
      <c r="VHN11" s="5"/>
      <c r="VHO11" s="5"/>
      <c r="VHP11" s="5"/>
      <c r="VHQ11" s="5"/>
      <c r="VHR11" s="5"/>
      <c r="VHS11" s="5"/>
      <c r="VHT11" s="5"/>
      <c r="VHU11" s="5"/>
      <c r="VHV11" s="5"/>
      <c r="VHW11" s="5"/>
      <c r="VHX11" s="5"/>
      <c r="VHY11" s="5"/>
      <c r="VHZ11" s="5"/>
      <c r="VIA11" s="5"/>
      <c r="VIB11" s="5"/>
      <c r="VIC11" s="5"/>
      <c r="VID11" s="5"/>
      <c r="VIE11" s="5"/>
      <c r="VIF11" s="5"/>
      <c r="VIG11" s="5"/>
      <c r="VIH11" s="5"/>
      <c r="VII11" s="5"/>
      <c r="VIJ11" s="5"/>
      <c r="VIK11" s="5"/>
      <c r="VIL11" s="5"/>
      <c r="VIM11" s="5"/>
      <c r="VIN11" s="5"/>
      <c r="VIO11" s="5"/>
      <c r="VIP11" s="5"/>
      <c r="VIQ11" s="5"/>
      <c r="VIR11" s="5"/>
      <c r="VIS11" s="5"/>
      <c r="VIT11" s="5"/>
      <c r="VIU11" s="5"/>
      <c r="VIV11" s="5"/>
      <c r="VIW11" s="5"/>
      <c r="VIX11" s="5"/>
      <c r="VIY11" s="5"/>
      <c r="VIZ11" s="5"/>
      <c r="VJA11" s="5"/>
      <c r="VJB11" s="5"/>
      <c r="VJC11" s="5"/>
      <c r="VJD11" s="5"/>
      <c r="VJE11" s="5"/>
      <c r="VJF11" s="5"/>
      <c r="VJG11" s="5"/>
      <c r="VJH11" s="5"/>
      <c r="VJI11" s="5"/>
      <c r="VJJ11" s="5"/>
      <c r="VJK11" s="5"/>
      <c r="VJL11" s="5"/>
      <c r="VJM11" s="5"/>
      <c r="VJN11" s="5"/>
      <c r="VJO11" s="5"/>
      <c r="VJP11" s="5"/>
      <c r="VJQ11" s="5"/>
      <c r="VJR11" s="5"/>
      <c r="VJS11" s="5"/>
      <c r="VJT11" s="5"/>
      <c r="VJU11" s="5"/>
      <c r="VJV11" s="5"/>
      <c r="VJW11" s="5"/>
      <c r="VJX11" s="5"/>
      <c r="VJY11" s="5"/>
      <c r="VJZ11" s="5"/>
      <c r="VKA11" s="5"/>
      <c r="VKB11" s="5"/>
      <c r="VKC11" s="5"/>
      <c r="VKD11" s="5"/>
      <c r="VKE11" s="5"/>
      <c r="VKF11" s="5"/>
      <c r="VKG11" s="5"/>
      <c r="VKH11" s="5"/>
      <c r="VKI11" s="5"/>
      <c r="VKJ11" s="5"/>
      <c r="VKK11" s="5"/>
      <c r="VKL11" s="5"/>
      <c r="VKM11" s="5"/>
      <c r="VKN11" s="5"/>
      <c r="VKO11" s="5"/>
      <c r="VKP11" s="5"/>
      <c r="VKQ11" s="5"/>
      <c r="VKR11" s="5"/>
      <c r="VKS11" s="5"/>
      <c r="VKT11" s="5"/>
      <c r="VKU11" s="5"/>
      <c r="VKV11" s="5"/>
      <c r="VKW11" s="5"/>
      <c r="VKX11" s="5"/>
      <c r="VKY11" s="5"/>
      <c r="VKZ11" s="5"/>
      <c r="VLA11" s="5"/>
      <c r="VLB11" s="5"/>
      <c r="VLC11" s="5"/>
      <c r="VLD11" s="5"/>
      <c r="VLE11" s="5"/>
      <c r="VLF11" s="5"/>
      <c r="VLG11" s="5"/>
      <c r="VLH11" s="5"/>
      <c r="VLI11" s="5"/>
      <c r="VLJ11" s="5"/>
      <c r="VLK11" s="5"/>
      <c r="VLL11" s="5"/>
      <c r="VLM11" s="5"/>
      <c r="VLN11" s="5"/>
      <c r="VLO11" s="5"/>
      <c r="VLP11" s="5"/>
      <c r="VLQ11" s="5"/>
      <c r="VLR11" s="5"/>
      <c r="VLS11" s="5"/>
      <c r="VLT11" s="5"/>
      <c r="VLU11" s="5"/>
      <c r="VLV11" s="5"/>
      <c r="VLW11" s="5"/>
      <c r="VLX11" s="5"/>
      <c r="VLY11" s="5"/>
      <c r="VLZ11" s="5"/>
      <c r="VMA11" s="5"/>
      <c r="VMB11" s="5"/>
      <c r="VMC11" s="5"/>
      <c r="VMD11" s="5"/>
      <c r="VME11" s="5"/>
      <c r="VMF11" s="5"/>
      <c r="VMG11" s="5"/>
      <c r="VMH11" s="5"/>
      <c r="VMI11" s="5"/>
      <c r="VMJ11" s="5"/>
      <c r="VMK11" s="5"/>
      <c r="VML11" s="5"/>
      <c r="VMM11" s="5"/>
      <c r="VMN11" s="5"/>
      <c r="VMO11" s="5"/>
      <c r="VMP11" s="5"/>
      <c r="VMQ11" s="5"/>
      <c r="VMR11" s="5"/>
      <c r="VMS11" s="5"/>
      <c r="VMT11" s="5"/>
      <c r="VMU11" s="5"/>
      <c r="VMV11" s="5"/>
      <c r="VMW11" s="5"/>
      <c r="VMX11" s="5"/>
      <c r="VMY11" s="5"/>
      <c r="VMZ11" s="5"/>
      <c r="VNA11" s="5"/>
      <c r="VNB11" s="5"/>
      <c r="VNC11" s="5"/>
      <c r="VND11" s="5"/>
      <c r="VNE11" s="5"/>
      <c r="VNF11" s="5"/>
      <c r="VNG11" s="5"/>
      <c r="VNH11" s="5"/>
      <c r="VNI11" s="5"/>
      <c r="VNJ11" s="5"/>
      <c r="VNK11" s="5"/>
      <c r="VNL11" s="5"/>
      <c r="VNM11" s="5"/>
      <c r="VNN11" s="5"/>
      <c r="VNO11" s="5"/>
      <c r="VNP11" s="5"/>
      <c r="VNQ11" s="5"/>
      <c r="VNR11" s="5"/>
      <c r="VNS11" s="5"/>
      <c r="VNT11" s="5"/>
      <c r="VNU11" s="5"/>
      <c r="VNV11" s="5"/>
      <c r="VNW11" s="5"/>
      <c r="VNX11" s="5"/>
      <c r="VNY11" s="5"/>
      <c r="VNZ11" s="5"/>
      <c r="VOA11" s="5"/>
      <c r="VOB11" s="5"/>
      <c r="VOC11" s="5"/>
      <c r="VOD11" s="5"/>
      <c r="VOE11" s="5"/>
      <c r="VOF11" s="5"/>
      <c r="VOG11" s="5"/>
      <c r="VOH11" s="5"/>
      <c r="VOI11" s="5"/>
      <c r="VOJ11" s="5"/>
      <c r="VOK11" s="5"/>
      <c r="VOL11" s="5"/>
      <c r="VOM11" s="5"/>
      <c r="VON11" s="5"/>
      <c r="VOO11" s="5"/>
      <c r="VOP11" s="5"/>
      <c r="VOQ11" s="5"/>
      <c r="VOR11" s="5"/>
      <c r="VOS11" s="5"/>
      <c r="VOT11" s="5"/>
      <c r="VOU11" s="5"/>
      <c r="VOV11" s="5"/>
      <c r="VOW11" s="5"/>
      <c r="VOX11" s="5"/>
      <c r="VOY11" s="5"/>
      <c r="VOZ11" s="5"/>
      <c r="VPA11" s="5"/>
      <c r="VPB11" s="5"/>
      <c r="VPC11" s="5"/>
      <c r="VPD11" s="5"/>
      <c r="VPE11" s="5"/>
      <c r="VPF11" s="5"/>
      <c r="VPG11" s="5"/>
      <c r="VPH11" s="5"/>
      <c r="VPI11" s="5"/>
      <c r="VPJ11" s="5"/>
      <c r="VPK11" s="5"/>
      <c r="VPL11" s="5"/>
      <c r="VPM11" s="5"/>
      <c r="VPN11" s="5"/>
      <c r="VPO11" s="5"/>
      <c r="VPP11" s="5"/>
      <c r="VPQ11" s="5"/>
      <c r="VPR11" s="5"/>
      <c r="VPS11" s="5"/>
      <c r="VPT11" s="5"/>
      <c r="VPU11" s="5"/>
      <c r="VPV11" s="5"/>
      <c r="VPW11" s="5"/>
      <c r="VPX11" s="5"/>
      <c r="VPY11" s="5"/>
      <c r="VPZ11" s="5"/>
      <c r="VQA11" s="5"/>
      <c r="VQB11" s="5"/>
      <c r="VQC11" s="5"/>
      <c r="VQD11" s="5"/>
      <c r="VQE11" s="5"/>
      <c r="VQF11" s="5"/>
      <c r="VQG11" s="5"/>
      <c r="VQH11" s="5"/>
      <c r="VQI11" s="5"/>
      <c r="VQJ11" s="5"/>
      <c r="VQK11" s="5"/>
      <c r="VQL11" s="5"/>
      <c r="VQM11" s="5"/>
      <c r="VQN11" s="5"/>
      <c r="VQO11" s="5"/>
      <c r="VQP11" s="5"/>
      <c r="VQQ11" s="5"/>
      <c r="VQR11" s="5"/>
      <c r="VQS11" s="5"/>
      <c r="VQT11" s="5"/>
      <c r="VQU11" s="5"/>
      <c r="VQV11" s="5"/>
      <c r="VQW11" s="5"/>
      <c r="VQX11" s="5"/>
      <c r="VQY11" s="5"/>
      <c r="VQZ11" s="5"/>
      <c r="VRA11" s="5"/>
      <c r="VRB11" s="5"/>
      <c r="VRC11" s="5"/>
      <c r="VRD11" s="5"/>
      <c r="VRE11" s="5"/>
      <c r="VRF11" s="5"/>
      <c r="VRG11" s="5"/>
      <c r="VRH11" s="5"/>
      <c r="VRI11" s="5"/>
      <c r="VRJ11" s="5"/>
      <c r="VRK11" s="5"/>
      <c r="VRL11" s="5"/>
      <c r="VRM11" s="5"/>
      <c r="VRN11" s="5"/>
      <c r="VRO11" s="5"/>
      <c r="VRP11" s="5"/>
      <c r="VRQ11" s="5"/>
      <c r="VRR11" s="5"/>
      <c r="VRS11" s="5"/>
      <c r="VRT11" s="5"/>
      <c r="VRU11" s="5"/>
      <c r="VRV11" s="5"/>
      <c r="VRW11" s="5"/>
      <c r="VRX11" s="5"/>
      <c r="VRY11" s="5"/>
      <c r="VRZ11" s="5"/>
      <c r="VSA11" s="5"/>
      <c r="VSB11" s="5"/>
      <c r="VSC11" s="5"/>
      <c r="VSD11" s="5"/>
      <c r="VSE11" s="5"/>
      <c r="VSF11" s="5"/>
      <c r="VSG11" s="5"/>
      <c r="VSH11" s="5"/>
      <c r="VSI11" s="5"/>
      <c r="VSJ11" s="5"/>
      <c r="VSK11" s="5"/>
      <c r="VSL11" s="5"/>
      <c r="VSM11" s="5"/>
      <c r="VSN11" s="5"/>
      <c r="VSO11" s="5"/>
      <c r="VSP11" s="5"/>
      <c r="VSQ11" s="5"/>
      <c r="VSR11" s="5"/>
      <c r="VSS11" s="5"/>
      <c r="VST11" s="5"/>
      <c r="VSU11" s="5"/>
      <c r="VSV11" s="5"/>
      <c r="VSW11" s="5"/>
      <c r="VSX11" s="5"/>
      <c r="VSY11" s="5"/>
      <c r="VSZ11" s="5"/>
      <c r="VTA11" s="5"/>
      <c r="VTB11" s="5"/>
      <c r="VTC11" s="5"/>
      <c r="VTD11" s="5"/>
      <c r="VTE11" s="5"/>
      <c r="VTF11" s="5"/>
      <c r="VTG11" s="5"/>
      <c r="VTH11" s="5"/>
      <c r="VTI11" s="5"/>
      <c r="VTJ11" s="5"/>
      <c r="VTK11" s="5"/>
      <c r="VTL11" s="5"/>
      <c r="VTM11" s="5"/>
      <c r="VTN11" s="5"/>
      <c r="VTO11" s="5"/>
      <c r="VTP11" s="5"/>
      <c r="VTQ11" s="5"/>
      <c r="VTR11" s="5"/>
      <c r="VTS11" s="5"/>
      <c r="VTT11" s="5"/>
      <c r="VTU11" s="5"/>
      <c r="VTV11" s="5"/>
      <c r="VTW11" s="5"/>
      <c r="VTX11" s="5"/>
      <c r="VTY11" s="5"/>
      <c r="VTZ11" s="5"/>
      <c r="VUA11" s="5"/>
      <c r="VUB11" s="5"/>
      <c r="VUC11" s="5"/>
      <c r="VUD11" s="5"/>
      <c r="VUE11" s="5"/>
      <c r="VUF11" s="5"/>
      <c r="VUG11" s="5"/>
      <c r="VUH11" s="5"/>
      <c r="VUI11" s="5"/>
      <c r="VUJ11" s="5"/>
      <c r="VUK11" s="5"/>
      <c r="VUL11" s="5"/>
      <c r="VUM11" s="5"/>
      <c r="VUN11" s="5"/>
      <c r="VUO11" s="5"/>
      <c r="VUP11" s="5"/>
      <c r="VUQ11" s="5"/>
      <c r="VUR11" s="5"/>
      <c r="VUS11" s="5"/>
      <c r="VUT11" s="5"/>
      <c r="VUU11" s="5"/>
      <c r="VUV11" s="5"/>
      <c r="VUW11" s="5"/>
      <c r="VUX11" s="5"/>
      <c r="VUY11" s="5"/>
      <c r="VUZ11" s="5"/>
      <c r="VVA11" s="5"/>
      <c r="VVB11" s="5"/>
      <c r="VVC11" s="5"/>
      <c r="VVD11" s="5"/>
      <c r="VVE11" s="5"/>
      <c r="VVF11" s="5"/>
      <c r="VVG11" s="5"/>
      <c r="VVH11" s="5"/>
      <c r="VVI11" s="5"/>
      <c r="VVJ11" s="5"/>
      <c r="VVK11" s="5"/>
      <c r="VVL11" s="5"/>
      <c r="VVM11" s="5"/>
      <c r="VVN11" s="5"/>
      <c r="VVO11" s="5"/>
      <c r="VVP11" s="5"/>
      <c r="VVQ11" s="5"/>
      <c r="VVR11" s="5"/>
      <c r="VVS11" s="5"/>
      <c r="VVT11" s="5"/>
      <c r="VVU11" s="5"/>
      <c r="VVV11" s="5"/>
      <c r="VVW11" s="5"/>
      <c r="VVX11" s="5"/>
      <c r="VVY11" s="5"/>
      <c r="VVZ11" s="5"/>
      <c r="VWA11" s="5"/>
      <c r="VWB11" s="5"/>
      <c r="VWC11" s="5"/>
      <c r="VWD11" s="5"/>
      <c r="VWE11" s="5"/>
      <c r="VWF11" s="5"/>
      <c r="VWG11" s="5"/>
      <c r="VWH11" s="5"/>
      <c r="VWI11" s="5"/>
      <c r="VWJ11" s="5"/>
      <c r="VWK11" s="5"/>
      <c r="VWL11" s="5"/>
      <c r="VWM11" s="5"/>
      <c r="VWN11" s="5"/>
      <c r="VWO11" s="5"/>
      <c r="VWP11" s="5"/>
      <c r="VWQ11" s="5"/>
      <c r="VWR11" s="5"/>
      <c r="VWS11" s="5"/>
      <c r="VWT11" s="5"/>
      <c r="VWU11" s="5"/>
      <c r="VWV11" s="5"/>
      <c r="VWW11" s="5"/>
      <c r="VWX11" s="5"/>
      <c r="VWY11" s="5"/>
      <c r="VWZ11" s="5"/>
      <c r="VXA11" s="5"/>
      <c r="VXB11" s="5"/>
      <c r="VXC11" s="5"/>
      <c r="VXD11" s="5"/>
      <c r="VXE11" s="5"/>
      <c r="VXF11" s="5"/>
      <c r="VXG11" s="5"/>
      <c r="VXH11" s="5"/>
      <c r="VXI11" s="5"/>
      <c r="VXJ11" s="5"/>
      <c r="VXK11" s="5"/>
      <c r="VXL11" s="5"/>
      <c r="VXM11" s="5"/>
      <c r="VXN11" s="5"/>
      <c r="VXO11" s="5"/>
      <c r="VXP11" s="5"/>
      <c r="VXQ11" s="5"/>
      <c r="VXR11" s="5"/>
      <c r="VXS11" s="5"/>
      <c r="VXT11" s="5"/>
      <c r="VXU11" s="5"/>
      <c r="VXV11" s="5"/>
      <c r="VXW11" s="5"/>
      <c r="VXX11" s="5"/>
      <c r="VXY11" s="5"/>
      <c r="VXZ11" s="5"/>
      <c r="VYA11" s="5"/>
      <c r="VYB11" s="5"/>
      <c r="VYC11" s="5"/>
      <c r="VYD11" s="5"/>
      <c r="VYE11" s="5"/>
      <c r="VYF11" s="5"/>
      <c r="VYG11" s="5"/>
      <c r="VYH11" s="5"/>
      <c r="VYI11" s="5"/>
      <c r="VYJ11" s="5"/>
      <c r="VYK11" s="5"/>
      <c r="VYL11" s="5"/>
      <c r="VYM11" s="5"/>
      <c r="VYN11" s="5"/>
      <c r="VYO11" s="5"/>
      <c r="VYP11" s="5"/>
      <c r="VYQ11" s="5"/>
      <c r="VYR11" s="5"/>
      <c r="VYS11" s="5"/>
      <c r="VYT11" s="5"/>
      <c r="VYU11" s="5"/>
      <c r="VYV11" s="5"/>
      <c r="VYW11" s="5"/>
      <c r="VYX11" s="5"/>
      <c r="VYY11" s="5"/>
      <c r="VYZ11" s="5"/>
      <c r="VZA11" s="5"/>
      <c r="VZB11" s="5"/>
      <c r="VZC11" s="5"/>
      <c r="VZD11" s="5"/>
      <c r="VZE11" s="5"/>
      <c r="VZF11" s="5"/>
      <c r="VZG11" s="5"/>
      <c r="VZH11" s="5"/>
      <c r="VZI11" s="5"/>
      <c r="VZJ11" s="5"/>
      <c r="VZK11" s="5"/>
      <c r="VZL11" s="5"/>
      <c r="VZM11" s="5"/>
      <c r="VZN11" s="5"/>
      <c r="VZO11" s="5"/>
      <c r="VZP11" s="5"/>
      <c r="VZQ11" s="5"/>
      <c r="VZR11" s="5"/>
      <c r="VZS11" s="5"/>
      <c r="VZT11" s="5"/>
      <c r="VZU11" s="5"/>
      <c r="VZV11" s="5"/>
      <c r="VZW11" s="5"/>
      <c r="VZX11" s="5"/>
      <c r="VZY11" s="5"/>
      <c r="VZZ11" s="5"/>
      <c r="WAA11" s="5"/>
      <c r="WAB11" s="5"/>
      <c r="WAC11" s="5"/>
      <c r="WAD11" s="5"/>
      <c r="WAE11" s="5"/>
      <c r="WAF11" s="5"/>
      <c r="WAG11" s="5"/>
      <c r="WAH11" s="5"/>
      <c r="WAI11" s="5"/>
      <c r="WAJ11" s="5"/>
      <c r="WAK11" s="5"/>
      <c r="WAL11" s="5"/>
      <c r="WAM11" s="5"/>
      <c r="WAN11" s="5"/>
      <c r="WAO11" s="5"/>
      <c r="WAP11" s="5"/>
      <c r="WAQ11" s="5"/>
      <c r="WAR11" s="5"/>
      <c r="WAS11" s="5"/>
      <c r="WAT11" s="5"/>
      <c r="WAU11" s="5"/>
      <c r="WAV11" s="5"/>
      <c r="WAW11" s="5"/>
      <c r="WAX11" s="5"/>
      <c r="WAY11" s="5"/>
      <c r="WAZ11" s="5"/>
      <c r="WBA11" s="5"/>
      <c r="WBB11" s="5"/>
      <c r="WBC11" s="5"/>
      <c r="WBD11" s="5"/>
      <c r="WBE11" s="5"/>
      <c r="WBF11" s="5"/>
      <c r="WBG11" s="5"/>
      <c r="WBH11" s="5"/>
      <c r="WBI11" s="5"/>
      <c r="WBJ11" s="5"/>
      <c r="WBK11" s="5"/>
      <c r="WBL11" s="5"/>
      <c r="WBM11" s="5"/>
      <c r="WBN11" s="5"/>
      <c r="WBO11" s="5"/>
      <c r="WBP11" s="5"/>
      <c r="WBQ11" s="5"/>
      <c r="WBR11" s="5"/>
      <c r="WBS11" s="5"/>
      <c r="WBT11" s="5"/>
      <c r="WBU11" s="5"/>
      <c r="WBV11" s="5"/>
      <c r="WBW11" s="5"/>
      <c r="WBX11" s="5"/>
      <c r="WBY11" s="5"/>
      <c r="WBZ11" s="5"/>
      <c r="WCA11" s="5"/>
      <c r="WCB11" s="5"/>
      <c r="WCC11" s="5"/>
      <c r="WCD11" s="5"/>
      <c r="WCE11" s="5"/>
      <c r="WCF11" s="5"/>
      <c r="WCG11" s="5"/>
      <c r="WCH11" s="5"/>
      <c r="WCI11" s="5"/>
      <c r="WCJ11" s="5"/>
      <c r="WCK11" s="5"/>
      <c r="WCL11" s="5"/>
      <c r="WCM11" s="5"/>
      <c r="WCN11" s="5"/>
      <c r="WCO11" s="5"/>
      <c r="WCP11" s="5"/>
      <c r="WCQ11" s="5"/>
      <c r="WCR11" s="5"/>
      <c r="WCS11" s="5"/>
      <c r="WCT11" s="5"/>
      <c r="WCU11" s="5"/>
      <c r="WCV11" s="5"/>
      <c r="WCW11" s="5"/>
      <c r="WCX11" s="5"/>
      <c r="WCY11" s="5"/>
      <c r="WCZ11" s="5"/>
      <c r="WDA11" s="5"/>
      <c r="WDB11" s="5"/>
      <c r="WDC11" s="5"/>
      <c r="WDD11" s="5"/>
      <c r="WDE11" s="5"/>
      <c r="WDF11" s="5"/>
      <c r="WDG11" s="5"/>
      <c r="WDH11" s="5"/>
      <c r="WDI11" s="5"/>
      <c r="WDJ11" s="5"/>
      <c r="WDK11" s="5"/>
      <c r="WDL11" s="5"/>
      <c r="WDM11" s="5"/>
      <c r="WDN11" s="5"/>
      <c r="WDO11" s="5"/>
      <c r="WDP11" s="5"/>
      <c r="WDQ11" s="5"/>
      <c r="WDR11" s="5"/>
      <c r="WDS11" s="5"/>
      <c r="WDT11" s="5"/>
      <c r="WDU11" s="5"/>
      <c r="WDV11" s="5"/>
      <c r="WDW11" s="5"/>
      <c r="WDX11" s="5"/>
      <c r="WDY11" s="5"/>
      <c r="WDZ11" s="5"/>
      <c r="WEA11" s="5"/>
      <c r="WEB11" s="5"/>
      <c r="WEC11" s="5"/>
      <c r="WED11" s="5"/>
      <c r="WEE11" s="5"/>
      <c r="WEF11" s="5"/>
      <c r="WEG11" s="5"/>
      <c r="WEH11" s="5"/>
      <c r="WEI11" s="5"/>
      <c r="WEJ11" s="5"/>
      <c r="WEK11" s="5"/>
      <c r="WEL11" s="5"/>
      <c r="WEM11" s="5"/>
      <c r="WEN11" s="5"/>
      <c r="WEO11" s="5"/>
      <c r="WEP11" s="5"/>
      <c r="WEQ11" s="5"/>
      <c r="WER11" s="5"/>
      <c r="WES11" s="5"/>
      <c r="WET11" s="5"/>
      <c r="WEU11" s="5"/>
      <c r="WEV11" s="5"/>
      <c r="WEW11" s="5"/>
      <c r="WEX11" s="5"/>
      <c r="WEY11" s="5"/>
      <c r="WEZ11" s="5"/>
      <c r="WFA11" s="5"/>
      <c r="WFB11" s="5"/>
      <c r="WFC11" s="5"/>
      <c r="WFD11" s="5"/>
      <c r="WFE11" s="5"/>
      <c r="WFF11" s="5"/>
      <c r="WFG11" s="5"/>
      <c r="WFH11" s="5"/>
      <c r="WFI11" s="5"/>
      <c r="WFJ11" s="5"/>
      <c r="WFK11" s="5"/>
      <c r="WFL11" s="5"/>
      <c r="WFM11" s="5"/>
      <c r="WFN11" s="5"/>
      <c r="WFO11" s="5"/>
      <c r="WFP11" s="5"/>
      <c r="WFQ11" s="5"/>
      <c r="WFR11" s="5"/>
      <c r="WFS11" s="5"/>
      <c r="WFT11" s="5"/>
      <c r="WFU11" s="5"/>
      <c r="WFV11" s="5"/>
      <c r="WFW11" s="5"/>
      <c r="WFX11" s="5"/>
      <c r="WFY11" s="5"/>
      <c r="WFZ11" s="5"/>
      <c r="WGA11" s="5"/>
      <c r="WGB11" s="5"/>
      <c r="WGC11" s="5"/>
      <c r="WGD11" s="5"/>
      <c r="WGE11" s="5"/>
      <c r="WGF11" s="5"/>
      <c r="WGG11" s="5"/>
      <c r="WGH11" s="5"/>
      <c r="WGI11" s="5"/>
      <c r="WGJ11" s="5"/>
      <c r="WGK11" s="5"/>
      <c r="WGL11" s="5"/>
      <c r="WGM11" s="5"/>
      <c r="WGN11" s="5"/>
      <c r="WGO11" s="5"/>
      <c r="WGP11" s="5"/>
      <c r="WGQ11" s="5"/>
      <c r="WGR11" s="5"/>
      <c r="WGS11" s="5"/>
      <c r="WGT11" s="5"/>
      <c r="WGU11" s="5"/>
      <c r="WGV11" s="5"/>
      <c r="WGW11" s="5"/>
      <c r="WGX11" s="5"/>
      <c r="WGY11" s="5"/>
      <c r="WGZ11" s="5"/>
      <c r="WHA11" s="5"/>
      <c r="WHB11" s="5"/>
      <c r="WHC11" s="5"/>
      <c r="WHD11" s="5"/>
      <c r="WHE11" s="5"/>
      <c r="WHF11" s="5"/>
      <c r="WHG11" s="5"/>
      <c r="WHH11" s="5"/>
      <c r="WHI11" s="5"/>
      <c r="WHJ11" s="5"/>
      <c r="WHK11" s="5"/>
      <c r="WHL11" s="5"/>
      <c r="WHM11" s="5"/>
      <c r="WHN11" s="5"/>
      <c r="WHO11" s="5"/>
      <c r="WHP11" s="5"/>
      <c r="WHQ11" s="5"/>
      <c r="WHR11" s="5"/>
      <c r="WHS11" s="5"/>
      <c r="WHT11" s="5"/>
      <c r="WHU11" s="5"/>
      <c r="WHV11" s="5"/>
      <c r="WHW11" s="5"/>
      <c r="WHX11" s="5"/>
      <c r="WHY11" s="5"/>
      <c r="WHZ11" s="5"/>
      <c r="WIA11" s="5"/>
      <c r="WIB11" s="5"/>
      <c r="WIC11" s="5"/>
      <c r="WID11" s="5"/>
      <c r="WIE11" s="5"/>
      <c r="WIF11" s="5"/>
      <c r="WIG11" s="5"/>
      <c r="WIH11" s="5"/>
      <c r="WII11" s="5"/>
      <c r="WIJ11" s="5"/>
      <c r="WIK11" s="5"/>
      <c r="WIL11" s="5"/>
      <c r="WIM11" s="5"/>
      <c r="WIN11" s="5"/>
      <c r="WIO11" s="5"/>
      <c r="WIP11" s="5"/>
      <c r="WIQ11" s="5"/>
      <c r="WIR11" s="5"/>
      <c r="WIS11" s="5"/>
      <c r="WIT11" s="5"/>
      <c r="WIU11" s="5"/>
      <c r="WIV11" s="5"/>
      <c r="WIW11" s="5"/>
      <c r="WIX11" s="5"/>
      <c r="WIY11" s="5"/>
      <c r="WIZ11" s="5"/>
      <c r="WJA11" s="5"/>
      <c r="WJB11" s="5"/>
      <c r="WJC11" s="5"/>
      <c r="WJD11" s="5"/>
      <c r="WJE11" s="5"/>
      <c r="WJF11" s="5"/>
      <c r="WJG11" s="5"/>
      <c r="WJH11" s="5"/>
      <c r="WJI11" s="5"/>
      <c r="WJJ11" s="5"/>
      <c r="WJK11" s="5"/>
      <c r="WJL11" s="5"/>
      <c r="WJM11" s="5"/>
      <c r="WJN11" s="5"/>
      <c r="WJO11" s="5"/>
      <c r="WJP11" s="5"/>
      <c r="WJQ11" s="5"/>
      <c r="WJR11" s="5"/>
      <c r="WJS11" s="5"/>
      <c r="WJT11" s="5"/>
      <c r="WJU11" s="5"/>
      <c r="WJV11" s="5"/>
      <c r="WJW11" s="5"/>
      <c r="WJX11" s="5"/>
      <c r="WJY11" s="5"/>
      <c r="WJZ11" s="5"/>
      <c r="WKA11" s="5"/>
      <c r="WKB11" s="5"/>
      <c r="WKC11" s="5"/>
      <c r="WKD11" s="5"/>
      <c r="WKE11" s="5"/>
      <c r="WKF11" s="5"/>
      <c r="WKG11" s="5"/>
      <c r="WKH11" s="5"/>
      <c r="WKI11" s="5"/>
      <c r="WKJ11" s="5"/>
      <c r="WKK11" s="5"/>
      <c r="WKL11" s="5"/>
      <c r="WKM11" s="5"/>
      <c r="WKN11" s="5"/>
      <c r="WKO11" s="5"/>
      <c r="WKP11" s="5"/>
      <c r="WKQ11" s="5"/>
      <c r="WKR11" s="5"/>
      <c r="WKS11" s="5"/>
      <c r="WKT11" s="5"/>
      <c r="WKU11" s="5"/>
      <c r="WKV11" s="5"/>
      <c r="WKW11" s="5"/>
      <c r="WKX11" s="5"/>
      <c r="WKY11" s="5"/>
      <c r="WKZ11" s="5"/>
      <c r="WLA11" s="5"/>
      <c r="WLB11" s="5"/>
      <c r="WLC11" s="5"/>
      <c r="WLD11" s="5"/>
      <c r="WLE11" s="5"/>
      <c r="WLF11" s="5"/>
      <c r="WLG11" s="5"/>
      <c r="WLH11" s="5"/>
      <c r="WLI11" s="5"/>
      <c r="WLJ11" s="5"/>
      <c r="WLK11" s="5"/>
      <c r="WLL11" s="5"/>
      <c r="WLM11" s="5"/>
      <c r="WLN11" s="5"/>
      <c r="WLO11" s="5"/>
      <c r="WLP11" s="5"/>
      <c r="WLQ11" s="5"/>
      <c r="WLR11" s="5"/>
      <c r="WLS11" s="5"/>
      <c r="WLT11" s="5"/>
      <c r="WLU11" s="5"/>
      <c r="WLV11" s="5"/>
      <c r="WLW11" s="5"/>
      <c r="WLX11" s="5"/>
      <c r="WLY11" s="5"/>
      <c r="WLZ11" s="5"/>
      <c r="WMA11" s="5"/>
      <c r="WMB11" s="5"/>
      <c r="WMC11" s="5"/>
      <c r="WMD11" s="5"/>
      <c r="WME11" s="5"/>
      <c r="WMF11" s="5"/>
      <c r="WMG11" s="5"/>
      <c r="WMH11" s="5"/>
      <c r="WMI11" s="5"/>
      <c r="WMJ11" s="5"/>
      <c r="WMK11" s="5"/>
      <c r="WML11" s="5"/>
      <c r="WMM11" s="5"/>
      <c r="WMN11" s="5"/>
      <c r="WMO11" s="5"/>
      <c r="WMP11" s="5"/>
      <c r="WMQ11" s="5"/>
      <c r="WMR11" s="5"/>
      <c r="WMS11" s="5"/>
      <c r="WMT11" s="5"/>
      <c r="WMU11" s="5"/>
      <c r="WMV11" s="5"/>
      <c r="WMW11" s="5"/>
      <c r="WMX11" s="5"/>
      <c r="WMY11" s="5"/>
      <c r="WMZ11" s="5"/>
      <c r="WNA11" s="5"/>
      <c r="WNB11" s="5"/>
      <c r="WNC11" s="5"/>
      <c r="WND11" s="5"/>
      <c r="WNE11" s="5"/>
      <c r="WNF11" s="5"/>
      <c r="WNG11" s="5"/>
      <c r="WNH11" s="5"/>
      <c r="WNI11" s="5"/>
      <c r="WNJ11" s="5"/>
      <c r="WNK11" s="5"/>
      <c r="WNL11" s="5"/>
      <c r="WNM11" s="5"/>
      <c r="WNN11" s="5"/>
      <c r="WNO11" s="5"/>
      <c r="WNP11" s="5"/>
      <c r="WNQ11" s="5"/>
      <c r="WNR11" s="5"/>
      <c r="WNS11" s="5"/>
      <c r="WNT11" s="5"/>
      <c r="WNU11" s="5"/>
      <c r="WNV11" s="5"/>
      <c r="WNW11" s="5"/>
      <c r="WNX11" s="5"/>
      <c r="WNY11" s="5"/>
      <c r="WNZ11" s="5"/>
      <c r="WOA11" s="5"/>
      <c r="WOB11" s="5"/>
      <c r="WOC11" s="5"/>
      <c r="WOD11" s="5"/>
      <c r="WOE11" s="5"/>
      <c r="WOF11" s="5"/>
      <c r="WOG11" s="5"/>
      <c r="WOH11" s="5"/>
      <c r="WOI11" s="5"/>
      <c r="WOJ11" s="5"/>
      <c r="WOK11" s="5"/>
      <c r="WOL11" s="5"/>
      <c r="WOM11" s="5"/>
      <c r="WON11" s="5"/>
      <c r="WOO11" s="5"/>
      <c r="WOP11" s="5"/>
      <c r="WOQ11" s="5"/>
      <c r="WOR11" s="5"/>
      <c r="WOS11" s="5"/>
      <c r="WOT11" s="5"/>
      <c r="WOU11" s="5"/>
      <c r="WOV11" s="5"/>
      <c r="WOW11" s="5"/>
      <c r="WOX11" s="5"/>
      <c r="WOY11" s="5"/>
      <c r="WOZ11" s="5"/>
      <c r="WPA11" s="5"/>
      <c r="WPB11" s="5"/>
      <c r="WPC11" s="5"/>
      <c r="WPD11" s="5"/>
      <c r="WPE11" s="5"/>
      <c r="WPF11" s="5"/>
      <c r="WPG11" s="5"/>
      <c r="WPH11" s="5"/>
      <c r="WPI11" s="5"/>
      <c r="WPJ11" s="5"/>
      <c r="WPK11" s="5"/>
      <c r="WPL11" s="5"/>
      <c r="WPM11" s="5"/>
      <c r="WPN11" s="5"/>
      <c r="WPO11" s="5"/>
      <c r="WPP11" s="5"/>
      <c r="WPQ11" s="5"/>
      <c r="WPR11" s="5"/>
      <c r="WPS11" s="5"/>
      <c r="WPT11" s="5"/>
      <c r="WPU11" s="5"/>
      <c r="WPV11" s="5"/>
      <c r="WPW11" s="5"/>
      <c r="WPX11" s="5"/>
      <c r="WPY11" s="5"/>
      <c r="WPZ11" s="5"/>
      <c r="WQA11" s="5"/>
      <c r="WQB11" s="5"/>
      <c r="WQC11" s="5"/>
      <c r="WQD11" s="5"/>
      <c r="WQE11" s="5"/>
      <c r="WQF11" s="5"/>
      <c r="WQG11" s="5"/>
      <c r="WQH11" s="5"/>
      <c r="WQI11" s="5"/>
      <c r="WQJ11" s="5"/>
      <c r="WQK11" s="5"/>
      <c r="WQL11" s="5"/>
      <c r="WQM11" s="5"/>
      <c r="WQN11" s="5"/>
      <c r="WQO11" s="5"/>
      <c r="WQP11" s="5"/>
      <c r="WQQ11" s="5"/>
      <c r="WQR11" s="5"/>
      <c r="WQS11" s="5"/>
      <c r="WQT11" s="5"/>
      <c r="WQU11" s="5"/>
      <c r="WQV11" s="5"/>
      <c r="WQW11" s="5"/>
      <c r="WQX11" s="5"/>
      <c r="WQY11" s="5"/>
      <c r="WQZ11" s="5"/>
      <c r="WRA11" s="5"/>
      <c r="WRB11" s="5"/>
      <c r="WRC11" s="5"/>
      <c r="WRD11" s="5"/>
      <c r="WRE11" s="5"/>
      <c r="WRF11" s="5"/>
      <c r="WRG11" s="5"/>
      <c r="WRH11" s="5"/>
      <c r="WRI11" s="5"/>
      <c r="WRJ11" s="5"/>
      <c r="WRK11" s="5"/>
      <c r="WRL11" s="5"/>
      <c r="WRM11" s="5"/>
      <c r="WRN11" s="5"/>
      <c r="WRO11" s="5"/>
      <c r="WRP11" s="5"/>
      <c r="WRQ11" s="5"/>
      <c r="WRR11" s="5"/>
      <c r="WRS11" s="5"/>
      <c r="WRT11" s="5"/>
      <c r="WRU11" s="5"/>
      <c r="WRV11" s="5"/>
      <c r="WRW11" s="5"/>
      <c r="WRX11" s="5"/>
      <c r="WRY11" s="5"/>
      <c r="WRZ11" s="5"/>
      <c r="WSA11" s="5"/>
      <c r="WSB11" s="5"/>
      <c r="WSC11" s="5"/>
      <c r="WSD11" s="5"/>
      <c r="WSE11" s="5"/>
      <c r="WSF11" s="5"/>
      <c r="WSG11" s="5"/>
      <c r="WSH11" s="5"/>
      <c r="WSI11" s="5"/>
      <c r="WSJ11" s="5"/>
      <c r="WSK11" s="5"/>
      <c r="WSL11" s="5"/>
      <c r="WSM11" s="5"/>
      <c r="WSN11" s="5"/>
      <c r="WSO11" s="5"/>
      <c r="WSP11" s="5"/>
      <c r="WSQ11" s="5"/>
      <c r="WSR11" s="5"/>
      <c r="WSS11" s="5"/>
      <c r="WST11" s="5"/>
      <c r="WSU11" s="5"/>
      <c r="WSV11" s="5"/>
      <c r="WSW11" s="5"/>
      <c r="WSX11" s="5"/>
      <c r="WSY11" s="5"/>
      <c r="WSZ11" s="5"/>
      <c r="WTA11" s="5"/>
      <c r="WTB11" s="5"/>
      <c r="WTC11" s="5"/>
      <c r="WTD11" s="5"/>
      <c r="WTE11" s="5"/>
      <c r="WTF11" s="5"/>
      <c r="WTG11" s="5"/>
      <c r="WTH11" s="5"/>
      <c r="WTI11" s="5"/>
      <c r="WTJ11" s="5"/>
      <c r="WTK11" s="5"/>
      <c r="WTL11" s="5"/>
      <c r="WTM11" s="5"/>
      <c r="WTN11" s="5"/>
      <c r="WTO11" s="5"/>
      <c r="WTP11" s="5"/>
      <c r="WTQ11" s="5"/>
      <c r="WTR11" s="5"/>
      <c r="WTS11" s="5"/>
      <c r="WTT11" s="5"/>
      <c r="WTU11" s="5"/>
      <c r="WTV11" s="5"/>
      <c r="WTW11" s="5"/>
      <c r="WTX11" s="5"/>
      <c r="WTY11" s="5"/>
      <c r="WTZ11" s="5"/>
      <c r="WUA11" s="5"/>
      <c r="WUB11" s="5"/>
      <c r="WUC11" s="5"/>
      <c r="WUD11" s="5"/>
      <c r="WUE11" s="5"/>
      <c r="WUF11" s="5"/>
      <c r="WUG11" s="5"/>
      <c r="WUH11" s="5"/>
      <c r="WUI11" s="5"/>
      <c r="WUJ11" s="5"/>
      <c r="WUK11" s="5"/>
      <c r="WUL11" s="5"/>
      <c r="WUM11" s="5"/>
      <c r="WUN11" s="5"/>
      <c r="WUO11" s="5"/>
      <c r="WUP11" s="5"/>
      <c r="WUQ11" s="5"/>
      <c r="WUR11" s="5"/>
      <c r="WUS11" s="5"/>
      <c r="WUT11" s="5"/>
      <c r="WUU11" s="5"/>
      <c r="WUV11" s="5"/>
      <c r="WUW11" s="5"/>
      <c r="WUX11" s="5"/>
      <c r="WUY11" s="5"/>
      <c r="WUZ11" s="5"/>
      <c r="WVA11" s="5"/>
      <c r="WVB11" s="5"/>
      <c r="WVC11" s="5"/>
      <c r="WVD11" s="5"/>
      <c r="WVE11" s="5"/>
      <c r="WVF11" s="5"/>
      <c r="WVG11" s="5"/>
      <c r="WVH11" s="5"/>
      <c r="WVI11" s="5"/>
      <c r="WVJ11" s="5"/>
      <c r="WVK11" s="5"/>
      <c r="WVL11" s="5"/>
      <c r="WVM11" s="5"/>
      <c r="WVN11" s="5"/>
      <c r="WVO11" s="5"/>
      <c r="WVP11" s="5"/>
      <c r="WVQ11" s="5"/>
      <c r="WVR11" s="5"/>
      <c r="WVS11" s="5"/>
      <c r="WVT11" s="5"/>
      <c r="WVU11" s="5"/>
      <c r="WVV11" s="5"/>
      <c r="WVW11" s="5"/>
      <c r="WVX11" s="5"/>
      <c r="WVY11" s="5"/>
      <c r="WVZ11" s="5"/>
      <c r="WWA11" s="5"/>
      <c r="WWB11" s="5"/>
      <c r="WWC11" s="5"/>
      <c r="WWD11" s="5"/>
      <c r="WWE11" s="5"/>
      <c r="WWF11" s="5"/>
      <c r="WWG11" s="5"/>
      <c r="WWH11" s="5"/>
      <c r="WWI11" s="5"/>
      <c r="WWJ11" s="5"/>
      <c r="WWK11" s="5"/>
      <c r="WWL11" s="5"/>
      <c r="WWM11" s="5"/>
      <c r="WWN11" s="5"/>
      <c r="WWO11" s="5"/>
      <c r="WWP11" s="5"/>
      <c r="WWQ11" s="5"/>
      <c r="WWR11" s="5"/>
      <c r="WWS11" s="5"/>
      <c r="WWT11" s="5"/>
      <c r="WWU11" s="5"/>
      <c r="WWV11" s="5"/>
      <c r="WWW11" s="5"/>
      <c r="WWX11" s="5"/>
      <c r="WWY11" s="5"/>
      <c r="WWZ11" s="5"/>
      <c r="WXA11" s="5"/>
      <c r="WXB11" s="5"/>
      <c r="WXC11" s="5"/>
      <c r="WXD11" s="5"/>
      <c r="WXE11" s="5"/>
      <c r="WXF11" s="5"/>
      <c r="WXG11" s="5"/>
      <c r="WXH11" s="5"/>
      <c r="WXI11" s="5"/>
      <c r="WXJ11" s="5"/>
      <c r="WXK11" s="5"/>
      <c r="WXL11" s="5"/>
      <c r="WXM11" s="5"/>
      <c r="WXN11" s="5"/>
      <c r="WXO11" s="5"/>
      <c r="WXP11" s="5"/>
      <c r="WXQ11" s="5"/>
      <c r="WXR11" s="5"/>
      <c r="WXS11" s="5"/>
      <c r="WXT11" s="5"/>
      <c r="WXU11" s="5"/>
      <c r="WXV11" s="5"/>
      <c r="WXW11" s="5"/>
      <c r="WXX11" s="5"/>
      <c r="WXY11" s="5"/>
      <c r="WXZ11" s="5"/>
      <c r="WYA11" s="5"/>
      <c r="WYB11" s="5"/>
      <c r="WYC11" s="5"/>
      <c r="WYD11" s="5"/>
      <c r="WYE11" s="5"/>
      <c r="WYF11" s="5"/>
      <c r="WYG11" s="5"/>
      <c r="WYH11" s="5"/>
      <c r="WYI11" s="5"/>
      <c r="WYJ11" s="5"/>
      <c r="WYK11" s="5"/>
      <c r="WYL11" s="5"/>
      <c r="WYM11" s="5"/>
      <c r="WYN11" s="5"/>
      <c r="WYO11" s="5"/>
      <c r="WYP11" s="5"/>
      <c r="WYQ11" s="5"/>
      <c r="WYR11" s="5"/>
      <c r="WYS11" s="5"/>
      <c r="WYT11" s="5"/>
      <c r="WYU11" s="5"/>
      <c r="WYV11" s="5"/>
      <c r="WYW11" s="5"/>
      <c r="WYX11" s="5"/>
      <c r="WYY11" s="5"/>
      <c r="WYZ11" s="5"/>
      <c r="WZA11" s="5"/>
      <c r="WZB11" s="5"/>
      <c r="WZC11" s="5"/>
      <c r="WZD11" s="5"/>
      <c r="WZE11" s="5"/>
      <c r="WZF11" s="5"/>
      <c r="WZG11" s="5"/>
      <c r="WZH11" s="5"/>
      <c r="WZI11" s="5"/>
      <c r="WZJ11" s="5"/>
      <c r="WZK11" s="5"/>
      <c r="WZL11" s="5"/>
      <c r="WZM11" s="5"/>
      <c r="WZN11" s="5"/>
      <c r="WZO11" s="5"/>
      <c r="WZP11" s="5"/>
      <c r="WZQ11" s="5"/>
      <c r="WZR11" s="5"/>
      <c r="WZS11" s="5"/>
      <c r="WZT11" s="5"/>
      <c r="WZU11" s="5"/>
      <c r="WZV11" s="5"/>
      <c r="WZW11" s="5"/>
      <c r="WZX11" s="5"/>
      <c r="WZY11" s="5"/>
      <c r="WZZ11" s="5"/>
      <c r="XAA11" s="5"/>
      <c r="XAB11" s="5"/>
      <c r="XAC11" s="5"/>
      <c r="XAD11" s="5"/>
      <c r="XAE11" s="5"/>
      <c r="XAF11" s="5"/>
      <c r="XAG11" s="5"/>
      <c r="XAH11" s="5"/>
      <c r="XAI11" s="5"/>
      <c r="XAJ11" s="5"/>
      <c r="XAK11" s="5"/>
      <c r="XAL11" s="5"/>
      <c r="XAM11" s="5"/>
      <c r="XAN11" s="5"/>
      <c r="XAO11" s="5"/>
      <c r="XAP11" s="5"/>
      <c r="XAQ11" s="5"/>
      <c r="XAR11" s="5"/>
      <c r="XAS11" s="5"/>
      <c r="XAT11" s="5"/>
      <c r="XAU11" s="5"/>
      <c r="XAV11" s="5"/>
      <c r="XAW11" s="5"/>
      <c r="XAX11" s="5"/>
      <c r="XAY11" s="5"/>
      <c r="XAZ11" s="5"/>
      <c r="XBA11" s="5"/>
      <c r="XBB11" s="5"/>
      <c r="XBC11" s="5"/>
      <c r="XBD11" s="5"/>
      <c r="XBE11" s="5"/>
      <c r="XBF11" s="5"/>
      <c r="XBG11" s="5"/>
      <c r="XBH11" s="5"/>
      <c r="XBI11" s="5"/>
      <c r="XBJ11" s="5"/>
      <c r="XBK11" s="5"/>
      <c r="XBL11" s="5"/>
      <c r="XBM11" s="5"/>
      <c r="XBN11" s="5"/>
      <c r="XBO11" s="5"/>
      <c r="XBP11" s="5"/>
      <c r="XBQ11" s="5"/>
      <c r="XBR11" s="5"/>
      <c r="XBS11" s="5"/>
      <c r="XBT11" s="5"/>
      <c r="XBU11" s="5"/>
      <c r="XBV11" s="5"/>
      <c r="XBW11" s="5"/>
      <c r="XBX11" s="5"/>
      <c r="XBY11" s="5"/>
      <c r="XBZ11" s="5"/>
      <c r="XCA11" s="5"/>
      <c r="XCB11" s="5"/>
      <c r="XCC11" s="5"/>
      <c r="XCD11" s="5"/>
      <c r="XCE11" s="5"/>
      <c r="XCF11" s="5"/>
      <c r="XCG11" s="5"/>
      <c r="XCH11" s="5"/>
      <c r="XCI11" s="5"/>
      <c r="XCJ11" s="5"/>
      <c r="XCK11" s="5"/>
      <c r="XCL11" s="5"/>
      <c r="XCM11" s="5"/>
      <c r="XCN11" s="5"/>
      <c r="XCO11" s="5"/>
      <c r="XCP11" s="5"/>
      <c r="XCQ11" s="5"/>
      <c r="XCR11" s="5"/>
      <c r="XCS11" s="5"/>
      <c r="XCT11" s="5"/>
      <c r="XCU11" s="5"/>
      <c r="XCV11" s="5"/>
      <c r="XCW11" s="5"/>
      <c r="XCX11" s="5"/>
      <c r="XCY11" s="5"/>
      <c r="XCZ11" s="5"/>
      <c r="XDA11" s="5"/>
      <c r="XDB11" s="5"/>
      <c r="XDC11" s="5"/>
      <c r="XDD11" s="5"/>
      <c r="XDE11" s="5"/>
      <c r="XDF11" s="5"/>
      <c r="XDG11" s="5"/>
      <c r="XDH11" s="5"/>
      <c r="XDI11" s="5"/>
      <c r="XDJ11" s="5"/>
      <c r="XDK11" s="5"/>
      <c r="XDL11" s="5"/>
      <c r="XDM11" s="5"/>
      <c r="XDN11" s="5"/>
      <c r="XDO11" s="5"/>
      <c r="XDP11" s="5"/>
      <c r="XDQ11" s="5"/>
      <c r="XDR11" s="5"/>
      <c r="XDS11" s="5"/>
      <c r="XDT11" s="5"/>
      <c r="XDU11" s="5"/>
      <c r="XDV11" s="5"/>
      <c r="XDW11" s="5"/>
      <c r="XDX11" s="5"/>
      <c r="XDY11" s="5"/>
      <c r="XDZ11" s="5"/>
      <c r="XEA11" s="5"/>
      <c r="XEB11" s="5"/>
      <c r="XEC11" s="5"/>
      <c r="XED11" s="5"/>
      <c r="XEE11" s="5"/>
      <c r="XEF11" s="5"/>
      <c r="XEG11" s="5"/>
      <c r="XEH11" s="5"/>
      <c r="XEI11" s="5"/>
      <c r="XEJ11" s="5"/>
      <c r="XEK11" s="5"/>
      <c r="XEL11" s="5"/>
      <c r="XEM11" s="5"/>
      <c r="XEN11" s="5"/>
      <c r="XEO11" s="5"/>
      <c r="XEP11" s="5"/>
      <c r="XEQ11" s="5"/>
      <c r="XER11" s="5"/>
      <c r="XES11" s="5"/>
      <c r="XET11" s="5"/>
      <c r="XEU11" s="5"/>
      <c r="XEV11" s="5"/>
      <c r="XEW11" s="5"/>
      <c r="XEX11" s="5"/>
      <c r="XEY11" s="5"/>
      <c r="XEZ11" s="5"/>
      <c r="XFA11" s="5"/>
      <c r="XFB11" s="5"/>
      <c r="XFC11" s="5"/>
    </row>
    <row r="12" spans="1:16383" s="335" customFormat="1" ht="44.25" customHeight="1" x14ac:dyDescent="0.45">
      <c r="A12" s="2282"/>
      <c r="B12" s="2263" t="s">
        <v>1239</v>
      </c>
      <c r="C12" s="2264"/>
      <c r="D12" s="2264"/>
      <c r="E12" s="2264"/>
      <c r="F12" s="2264"/>
      <c r="G12" s="2264"/>
      <c r="H12" s="2265"/>
      <c r="I12" s="2127"/>
      <c r="J12" s="2230"/>
      <c r="K12" s="363" t="s">
        <v>948</v>
      </c>
      <c r="L12" s="5"/>
      <c r="M12" s="5"/>
      <c r="N12" s="5"/>
      <c r="O12" s="5"/>
      <c r="P12" s="5"/>
      <c r="Q12" s="5"/>
      <c r="R12" s="5"/>
      <c r="S12" s="5"/>
      <c r="T12" s="5"/>
      <c r="U12" s="5"/>
      <c r="V12" s="5"/>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c r="BO12" s="5"/>
      <c r="BP12" s="5"/>
      <c r="BQ12" s="5"/>
      <c r="BR12" s="5"/>
      <c r="BS12" s="5"/>
      <c r="BT12" s="5"/>
      <c r="BU12" s="5"/>
      <c r="BV12" s="5"/>
      <c r="BW12" s="5"/>
      <c r="BX12" s="5"/>
      <c r="BY12" s="5"/>
      <c r="BZ12" s="5"/>
      <c r="CA12" s="5"/>
      <c r="CB12" s="5"/>
      <c r="CC12" s="5"/>
      <c r="CD12" s="5"/>
      <c r="CE12" s="5"/>
      <c r="CF12" s="5"/>
      <c r="CG12" s="5"/>
      <c r="CH12" s="5"/>
      <c r="CI12" s="5"/>
      <c r="CJ12" s="5"/>
      <c r="CK12" s="5"/>
      <c r="CL12" s="5"/>
      <c r="CM12" s="5"/>
      <c r="CN12" s="5"/>
      <c r="CO12" s="5"/>
      <c r="CP12" s="5"/>
      <c r="CQ12" s="5"/>
      <c r="CR12" s="5"/>
      <c r="CS12" s="5"/>
      <c r="CT12" s="5"/>
      <c r="CU12" s="5"/>
      <c r="CV12" s="5"/>
      <c r="CW12" s="5"/>
      <c r="CX12" s="5"/>
      <c r="CY12" s="5"/>
      <c r="CZ12" s="5"/>
      <c r="DA12" s="5"/>
      <c r="DB12" s="5"/>
      <c r="DC12" s="5"/>
      <c r="DD12" s="5"/>
      <c r="DE12" s="5"/>
      <c r="DF12" s="5"/>
      <c r="DG12" s="5"/>
      <c r="DH12" s="5"/>
      <c r="DI12" s="5"/>
      <c r="DJ12" s="5"/>
      <c r="DK12" s="5"/>
      <c r="DL12" s="5"/>
      <c r="DM12" s="5"/>
      <c r="DN12" s="5"/>
      <c r="DO12" s="5"/>
      <c r="DP12" s="5"/>
      <c r="DQ12" s="5"/>
      <c r="DR12" s="5"/>
      <c r="DS12" s="5"/>
      <c r="DT12" s="5"/>
      <c r="DU12" s="5"/>
      <c r="DV12" s="5"/>
      <c r="DW12" s="5"/>
      <c r="DX12" s="5"/>
      <c r="DY12" s="5"/>
      <c r="DZ12" s="5"/>
      <c r="EA12" s="5"/>
      <c r="EB12" s="5"/>
      <c r="EC12" s="5"/>
      <c r="ED12" s="5"/>
      <c r="EE12" s="5"/>
      <c r="EF12" s="5"/>
      <c r="EG12" s="5"/>
      <c r="EH12" s="5"/>
      <c r="EI12" s="5"/>
      <c r="EJ12" s="5"/>
      <c r="EK12" s="5"/>
      <c r="EL12" s="5"/>
      <c r="EM12" s="5"/>
      <c r="EN12" s="5"/>
      <c r="EO12" s="5"/>
      <c r="EP12" s="5"/>
      <c r="EQ12" s="5"/>
      <c r="ER12" s="5"/>
      <c r="ES12" s="5"/>
      <c r="ET12" s="5"/>
      <c r="EU12" s="5"/>
      <c r="EV12" s="5"/>
      <c r="EW12" s="5"/>
      <c r="EX12" s="5"/>
      <c r="EY12" s="5"/>
      <c r="EZ12" s="5"/>
      <c r="FA12" s="5"/>
      <c r="FB12" s="5"/>
      <c r="FC12" s="5"/>
      <c r="FD12" s="5"/>
      <c r="FE12" s="5"/>
      <c r="FF12" s="5"/>
      <c r="FG12" s="5"/>
      <c r="FH12" s="5"/>
      <c r="FI12" s="5"/>
      <c r="FJ12" s="5"/>
      <c r="FK12" s="5"/>
      <c r="FL12" s="5"/>
      <c r="FM12" s="5"/>
      <c r="FN12" s="5"/>
      <c r="FO12" s="5"/>
      <c r="FP12" s="5"/>
      <c r="FQ12" s="5"/>
      <c r="FR12" s="5"/>
      <c r="FS12" s="5"/>
      <c r="FT12" s="5"/>
      <c r="FU12" s="5"/>
      <c r="FV12" s="5"/>
      <c r="FW12" s="5"/>
      <c r="FX12" s="5"/>
      <c r="FY12" s="5"/>
      <c r="FZ12" s="5"/>
      <c r="GA12" s="5"/>
      <c r="GB12" s="5"/>
      <c r="GC12" s="5"/>
      <c r="GD12" s="5"/>
      <c r="GE12" s="5"/>
      <c r="GF12" s="5"/>
      <c r="GG12" s="5"/>
      <c r="GH12" s="5"/>
      <c r="GI12" s="5"/>
      <c r="GJ12" s="5"/>
      <c r="GK12" s="5"/>
      <c r="GL12" s="5"/>
      <c r="GM12" s="5"/>
      <c r="GN12" s="5"/>
      <c r="GO12" s="5"/>
      <c r="GP12" s="5"/>
      <c r="GQ12" s="5"/>
      <c r="GR12" s="5"/>
      <c r="GS12" s="5"/>
      <c r="GT12" s="5"/>
      <c r="GU12" s="5"/>
      <c r="GV12" s="5"/>
      <c r="GW12" s="5"/>
      <c r="GX12" s="5"/>
      <c r="GY12" s="5"/>
      <c r="GZ12" s="5"/>
      <c r="HA12" s="5"/>
      <c r="HB12" s="5"/>
      <c r="HC12" s="5"/>
      <c r="HD12" s="5"/>
      <c r="HE12" s="5"/>
      <c r="HF12" s="5"/>
      <c r="HG12" s="5"/>
      <c r="HH12" s="5"/>
      <c r="HI12" s="5"/>
      <c r="HJ12" s="5"/>
      <c r="HK12" s="5"/>
      <c r="HL12" s="5"/>
      <c r="HM12" s="5"/>
      <c r="HN12" s="5"/>
      <c r="HO12" s="5"/>
      <c r="HP12" s="5"/>
      <c r="HQ12" s="5"/>
      <c r="HR12" s="5"/>
      <c r="HS12" s="5"/>
      <c r="HT12" s="5"/>
      <c r="HU12" s="5"/>
      <c r="HV12" s="5"/>
      <c r="HW12" s="5"/>
      <c r="HX12" s="5"/>
      <c r="HY12" s="5"/>
      <c r="HZ12" s="5"/>
      <c r="IA12" s="5"/>
      <c r="IB12" s="5"/>
      <c r="IC12" s="5"/>
      <c r="ID12" s="5"/>
      <c r="IE12" s="5"/>
      <c r="IF12" s="5"/>
      <c r="IG12" s="5"/>
      <c r="IH12" s="5"/>
      <c r="II12" s="5"/>
      <c r="IJ12" s="5"/>
      <c r="IK12" s="5"/>
      <c r="IL12" s="5"/>
      <c r="IM12" s="5"/>
      <c r="IN12" s="5"/>
      <c r="IO12" s="5"/>
      <c r="IP12" s="5"/>
      <c r="IQ12" s="5"/>
      <c r="IR12" s="5"/>
      <c r="IS12" s="5"/>
      <c r="IT12" s="5"/>
      <c r="IU12" s="5"/>
      <c r="IV12" s="5"/>
      <c r="IW12" s="5"/>
      <c r="IX12" s="5"/>
      <c r="IY12" s="5"/>
      <c r="IZ12" s="5"/>
      <c r="JA12" s="5"/>
      <c r="JB12" s="5"/>
      <c r="JC12" s="5"/>
      <c r="JD12" s="5"/>
      <c r="JE12" s="5"/>
      <c r="JF12" s="5"/>
      <c r="JG12" s="5"/>
      <c r="JH12" s="5"/>
      <c r="JI12" s="5"/>
      <c r="JJ12" s="5"/>
      <c r="JK12" s="5"/>
      <c r="JL12" s="5"/>
      <c r="JM12" s="5"/>
      <c r="JN12" s="5"/>
      <c r="JO12" s="5"/>
      <c r="JP12" s="5"/>
      <c r="JQ12" s="5"/>
      <c r="JR12" s="5"/>
      <c r="JS12" s="5"/>
      <c r="JT12" s="5"/>
      <c r="JU12" s="5"/>
      <c r="JV12" s="5"/>
      <c r="JW12" s="5"/>
      <c r="JX12" s="5"/>
      <c r="JY12" s="5"/>
      <c r="JZ12" s="5"/>
      <c r="KA12" s="5"/>
      <c r="KB12" s="5"/>
      <c r="KC12" s="5"/>
      <c r="KD12" s="5"/>
      <c r="KE12" s="5"/>
      <c r="KF12" s="5"/>
      <c r="KG12" s="5"/>
      <c r="KH12" s="5"/>
      <c r="KI12" s="5"/>
      <c r="KJ12" s="5"/>
      <c r="KK12" s="5"/>
      <c r="KL12" s="5"/>
      <c r="KM12" s="5"/>
      <c r="KN12" s="5"/>
      <c r="KO12" s="5"/>
      <c r="KP12" s="5"/>
      <c r="KQ12" s="5"/>
      <c r="KR12" s="5"/>
      <c r="KS12" s="5"/>
      <c r="KT12" s="5"/>
      <c r="KU12" s="5"/>
      <c r="KV12" s="5"/>
      <c r="KW12" s="5"/>
      <c r="KX12" s="5"/>
      <c r="KY12" s="5"/>
      <c r="KZ12" s="5"/>
      <c r="LA12" s="5"/>
      <c r="LB12" s="5"/>
      <c r="LC12" s="5"/>
      <c r="LD12" s="5"/>
      <c r="LE12" s="5"/>
      <c r="LF12" s="5"/>
      <c r="LG12" s="5"/>
      <c r="LH12" s="5"/>
      <c r="LI12" s="5"/>
      <c r="LJ12" s="5"/>
      <c r="LK12" s="5"/>
      <c r="LL12" s="5"/>
      <c r="LM12" s="5"/>
      <c r="LN12" s="5"/>
      <c r="LO12" s="5"/>
      <c r="LP12" s="5"/>
      <c r="LQ12" s="5"/>
      <c r="LR12" s="5"/>
      <c r="LS12" s="5"/>
      <c r="LT12" s="5"/>
      <c r="LU12" s="5"/>
      <c r="LV12" s="5"/>
      <c r="LW12" s="5"/>
      <c r="LX12" s="5"/>
      <c r="LY12" s="5"/>
      <c r="LZ12" s="5"/>
      <c r="MA12" s="5"/>
      <c r="MB12" s="5"/>
      <c r="MC12" s="5"/>
      <c r="MD12" s="5"/>
      <c r="ME12" s="5"/>
      <c r="MF12" s="5"/>
      <c r="MG12" s="5"/>
      <c r="MH12" s="5"/>
      <c r="MI12" s="5"/>
      <c r="MJ12" s="5"/>
      <c r="MK12" s="5"/>
      <c r="ML12" s="5"/>
      <c r="MM12" s="5"/>
      <c r="MN12" s="5"/>
      <c r="MO12" s="5"/>
      <c r="MP12" s="5"/>
      <c r="MQ12" s="5"/>
      <c r="MR12" s="5"/>
      <c r="MS12" s="5"/>
      <c r="MT12" s="5"/>
      <c r="MU12" s="5"/>
      <c r="MV12" s="5"/>
      <c r="MW12" s="5"/>
      <c r="MX12" s="5"/>
      <c r="MY12" s="5"/>
      <c r="MZ12" s="5"/>
      <c r="NA12" s="5"/>
      <c r="NB12" s="5"/>
      <c r="NC12" s="5"/>
      <c r="ND12" s="5"/>
      <c r="NE12" s="5"/>
      <c r="NF12" s="5"/>
      <c r="NG12" s="5"/>
      <c r="NH12" s="5"/>
      <c r="NI12" s="5"/>
      <c r="NJ12" s="5"/>
      <c r="NK12" s="5"/>
      <c r="NL12" s="5"/>
      <c r="NM12" s="5"/>
      <c r="NN12" s="5"/>
      <c r="NO12" s="5"/>
      <c r="NP12" s="5"/>
      <c r="NQ12" s="5"/>
      <c r="NR12" s="5"/>
      <c r="NS12" s="5"/>
      <c r="NT12" s="5"/>
      <c r="NU12" s="5"/>
      <c r="NV12" s="5"/>
      <c r="NW12" s="5"/>
      <c r="NX12" s="5"/>
      <c r="NY12" s="5"/>
      <c r="NZ12" s="5"/>
      <c r="OA12" s="5"/>
      <c r="OB12" s="5"/>
      <c r="OC12" s="5"/>
      <c r="OD12" s="5"/>
      <c r="OE12" s="5"/>
      <c r="OF12" s="5"/>
      <c r="OG12" s="5"/>
      <c r="OH12" s="5"/>
      <c r="OI12" s="5"/>
      <c r="OJ12" s="5"/>
      <c r="OK12" s="5"/>
      <c r="OL12" s="5"/>
      <c r="OM12" s="5"/>
      <c r="ON12" s="5"/>
      <c r="OO12" s="5"/>
      <c r="OP12" s="5"/>
      <c r="OQ12" s="5"/>
      <c r="OR12" s="5"/>
      <c r="OS12" s="5"/>
      <c r="OT12" s="5"/>
      <c r="OU12" s="5"/>
      <c r="OV12" s="5"/>
      <c r="OW12" s="5"/>
      <c r="OX12" s="5"/>
      <c r="OY12" s="5"/>
      <c r="OZ12" s="5"/>
      <c r="PA12" s="5"/>
      <c r="PB12" s="5"/>
      <c r="PC12" s="5"/>
      <c r="PD12" s="5"/>
      <c r="PE12" s="5"/>
      <c r="PF12" s="5"/>
      <c r="PG12" s="5"/>
      <c r="PH12" s="5"/>
      <c r="PI12" s="5"/>
      <c r="PJ12" s="5"/>
      <c r="PK12" s="5"/>
      <c r="PL12" s="5"/>
      <c r="PM12" s="5"/>
      <c r="PN12" s="5"/>
      <c r="PO12" s="5"/>
      <c r="PP12" s="5"/>
      <c r="PQ12" s="5"/>
      <c r="PR12" s="5"/>
      <c r="PS12" s="5"/>
      <c r="PT12" s="5"/>
      <c r="PU12" s="5"/>
      <c r="PV12" s="5"/>
      <c r="PW12" s="5"/>
      <c r="PX12" s="5"/>
      <c r="PY12" s="5"/>
      <c r="PZ12" s="5"/>
      <c r="QA12" s="5"/>
      <c r="QB12" s="5"/>
      <c r="QC12" s="5"/>
      <c r="QD12" s="5"/>
      <c r="QE12" s="5"/>
      <c r="QF12" s="5"/>
      <c r="QG12" s="5"/>
      <c r="QH12" s="5"/>
      <c r="QI12" s="5"/>
      <c r="QJ12" s="5"/>
      <c r="QK12" s="5"/>
      <c r="QL12" s="5"/>
      <c r="QM12" s="5"/>
      <c r="QN12" s="5"/>
      <c r="QO12" s="5"/>
      <c r="QP12" s="5"/>
      <c r="QQ12" s="5"/>
      <c r="QR12" s="5"/>
      <c r="QS12" s="5"/>
      <c r="QT12" s="5"/>
      <c r="QU12" s="5"/>
      <c r="QV12" s="5"/>
      <c r="QW12" s="5"/>
      <c r="QX12" s="5"/>
      <c r="QY12" s="5"/>
      <c r="QZ12" s="5"/>
      <c r="RA12" s="5"/>
      <c r="RB12" s="5"/>
      <c r="RC12" s="5"/>
      <c r="RD12" s="5"/>
      <c r="RE12" s="5"/>
      <c r="RF12" s="5"/>
      <c r="RG12" s="5"/>
      <c r="RH12" s="5"/>
      <c r="RI12" s="5"/>
      <c r="RJ12" s="5"/>
      <c r="RK12" s="5"/>
      <c r="RL12" s="5"/>
      <c r="RM12" s="5"/>
      <c r="RN12" s="5"/>
      <c r="RO12" s="5"/>
      <c r="RP12" s="5"/>
      <c r="RQ12" s="5"/>
      <c r="RR12" s="5"/>
      <c r="RS12" s="5"/>
      <c r="RT12" s="5"/>
      <c r="RU12" s="5"/>
      <c r="RV12" s="5"/>
      <c r="RW12" s="5"/>
      <c r="RX12" s="5"/>
      <c r="RY12" s="5"/>
      <c r="RZ12" s="5"/>
      <c r="SA12" s="5"/>
      <c r="SB12" s="5"/>
      <c r="SC12" s="5"/>
      <c r="SD12" s="5"/>
      <c r="SE12" s="5"/>
      <c r="SF12" s="5"/>
      <c r="SG12" s="5"/>
      <c r="SH12" s="5"/>
      <c r="SI12" s="5"/>
      <c r="SJ12" s="5"/>
      <c r="SK12" s="5"/>
      <c r="SL12" s="5"/>
      <c r="SM12" s="5"/>
      <c r="SN12" s="5"/>
      <c r="SO12" s="5"/>
      <c r="SP12" s="5"/>
      <c r="SQ12" s="5"/>
      <c r="SR12" s="5"/>
      <c r="SS12" s="5"/>
      <c r="ST12" s="5"/>
      <c r="SU12" s="5"/>
      <c r="SV12" s="5"/>
      <c r="SW12" s="5"/>
      <c r="SX12" s="5"/>
      <c r="SY12" s="5"/>
      <c r="SZ12" s="5"/>
      <c r="TA12" s="5"/>
      <c r="TB12" s="5"/>
      <c r="TC12" s="5"/>
      <c r="TD12" s="5"/>
      <c r="TE12" s="5"/>
      <c r="TF12" s="5"/>
      <c r="TG12" s="5"/>
      <c r="TH12" s="5"/>
      <c r="TI12" s="5"/>
      <c r="TJ12" s="5"/>
      <c r="TK12" s="5"/>
      <c r="TL12" s="5"/>
      <c r="TM12" s="5"/>
      <c r="TN12" s="5"/>
      <c r="TO12" s="5"/>
      <c r="TP12" s="5"/>
      <c r="TQ12" s="5"/>
      <c r="TR12" s="5"/>
      <c r="TS12" s="5"/>
      <c r="TT12" s="5"/>
      <c r="TU12" s="5"/>
      <c r="TV12" s="5"/>
      <c r="TW12" s="5"/>
      <c r="TX12" s="5"/>
      <c r="TY12" s="5"/>
      <c r="TZ12" s="5"/>
      <c r="UA12" s="5"/>
      <c r="UB12" s="5"/>
      <c r="UC12" s="5"/>
      <c r="UD12" s="5"/>
      <c r="UE12" s="5"/>
      <c r="UF12" s="5"/>
      <c r="UG12" s="5"/>
      <c r="UH12" s="5"/>
      <c r="UI12" s="5"/>
      <c r="UJ12" s="5"/>
      <c r="UK12" s="5"/>
      <c r="UL12" s="5"/>
      <c r="UM12" s="5"/>
      <c r="UN12" s="5"/>
      <c r="UO12" s="5"/>
      <c r="UP12" s="5"/>
      <c r="UQ12" s="5"/>
      <c r="UR12" s="5"/>
      <c r="US12" s="5"/>
      <c r="UT12" s="5"/>
      <c r="UU12" s="5"/>
      <c r="UV12" s="5"/>
      <c r="UW12" s="5"/>
      <c r="UX12" s="5"/>
      <c r="UY12" s="5"/>
      <c r="UZ12" s="5"/>
      <c r="VA12" s="5"/>
      <c r="VB12" s="5"/>
      <c r="VC12" s="5"/>
      <c r="VD12" s="5"/>
      <c r="VE12" s="5"/>
      <c r="VF12" s="5"/>
      <c r="VG12" s="5"/>
      <c r="VH12" s="5"/>
      <c r="VI12" s="5"/>
      <c r="VJ12" s="5"/>
      <c r="VK12" s="5"/>
      <c r="VL12" s="5"/>
      <c r="VM12" s="5"/>
      <c r="VN12" s="5"/>
      <c r="VO12" s="5"/>
      <c r="VP12" s="5"/>
      <c r="VQ12" s="5"/>
      <c r="VR12" s="5"/>
      <c r="VS12" s="5"/>
      <c r="VT12" s="5"/>
      <c r="VU12" s="5"/>
      <c r="VV12" s="5"/>
      <c r="VW12" s="5"/>
      <c r="VX12" s="5"/>
      <c r="VY12" s="5"/>
      <c r="VZ12" s="5"/>
      <c r="WA12" s="5"/>
      <c r="WB12" s="5"/>
      <c r="WC12" s="5"/>
      <c r="WD12" s="5"/>
      <c r="WE12" s="5"/>
      <c r="WF12" s="5"/>
      <c r="WG12" s="5"/>
      <c r="WH12" s="5"/>
      <c r="WI12" s="5"/>
      <c r="WJ12" s="5"/>
      <c r="WK12" s="5"/>
      <c r="WL12" s="5"/>
      <c r="WM12" s="5"/>
      <c r="WN12" s="5"/>
      <c r="WO12" s="5"/>
      <c r="WP12" s="5"/>
      <c r="WQ12" s="5"/>
      <c r="WR12" s="5"/>
      <c r="WS12" s="5"/>
      <c r="WT12" s="5"/>
      <c r="WU12" s="5"/>
      <c r="WV12" s="5"/>
      <c r="WW12" s="5"/>
      <c r="WX12" s="5"/>
      <c r="WY12" s="5"/>
      <c r="WZ12" s="5"/>
      <c r="XA12" s="5"/>
      <c r="XB12" s="5"/>
      <c r="XC12" s="5"/>
      <c r="XD12" s="5"/>
      <c r="XE12" s="5"/>
      <c r="XF12" s="5"/>
      <c r="XG12" s="5"/>
      <c r="XH12" s="5"/>
      <c r="XI12" s="5"/>
      <c r="XJ12" s="5"/>
      <c r="XK12" s="5"/>
      <c r="XL12" s="5"/>
      <c r="XM12" s="5"/>
      <c r="XN12" s="5"/>
      <c r="XO12" s="5"/>
      <c r="XP12" s="5"/>
      <c r="XQ12" s="5"/>
      <c r="XR12" s="5"/>
      <c r="XS12" s="5"/>
      <c r="XT12" s="5"/>
      <c r="XU12" s="5"/>
      <c r="XV12" s="5"/>
      <c r="XW12" s="5"/>
      <c r="XX12" s="5"/>
      <c r="XY12" s="5"/>
      <c r="XZ12" s="5"/>
      <c r="YA12" s="5"/>
      <c r="YB12" s="5"/>
      <c r="YC12" s="5"/>
      <c r="YD12" s="5"/>
      <c r="YE12" s="5"/>
      <c r="YF12" s="5"/>
      <c r="YG12" s="5"/>
      <c r="YH12" s="5"/>
      <c r="YI12" s="5"/>
      <c r="YJ12" s="5"/>
      <c r="YK12" s="5"/>
      <c r="YL12" s="5"/>
      <c r="YM12" s="5"/>
      <c r="YN12" s="5"/>
      <c r="YO12" s="5"/>
      <c r="YP12" s="5"/>
      <c r="YQ12" s="5"/>
      <c r="YR12" s="5"/>
      <c r="YS12" s="5"/>
      <c r="YT12" s="5"/>
      <c r="YU12" s="5"/>
      <c r="YV12" s="5"/>
      <c r="YW12" s="5"/>
      <c r="YX12" s="5"/>
      <c r="YY12" s="5"/>
      <c r="YZ12" s="5"/>
      <c r="ZA12" s="5"/>
      <c r="ZB12" s="5"/>
      <c r="ZC12" s="5"/>
      <c r="ZD12" s="5"/>
      <c r="ZE12" s="5"/>
      <c r="ZF12" s="5"/>
      <c r="ZG12" s="5"/>
      <c r="ZH12" s="5"/>
      <c r="ZI12" s="5"/>
      <c r="ZJ12" s="5"/>
      <c r="ZK12" s="5"/>
      <c r="ZL12" s="5"/>
      <c r="ZM12" s="5"/>
      <c r="ZN12" s="5"/>
      <c r="ZO12" s="5"/>
      <c r="ZP12" s="5"/>
      <c r="ZQ12" s="5"/>
      <c r="ZR12" s="5"/>
      <c r="ZS12" s="5"/>
      <c r="ZT12" s="5"/>
      <c r="ZU12" s="5"/>
      <c r="ZV12" s="5"/>
      <c r="ZW12" s="5"/>
      <c r="ZX12" s="5"/>
      <c r="ZY12" s="5"/>
      <c r="ZZ12" s="5"/>
      <c r="AAA12" s="5"/>
      <c r="AAB12" s="5"/>
      <c r="AAC12" s="5"/>
      <c r="AAD12" s="5"/>
      <c r="AAE12" s="5"/>
      <c r="AAF12" s="5"/>
      <c r="AAG12" s="5"/>
      <c r="AAH12" s="5"/>
      <c r="AAI12" s="5"/>
      <c r="AAJ12" s="5"/>
      <c r="AAK12" s="5"/>
      <c r="AAL12" s="5"/>
      <c r="AAM12" s="5"/>
      <c r="AAN12" s="5"/>
      <c r="AAO12" s="5"/>
      <c r="AAP12" s="5"/>
      <c r="AAQ12" s="5"/>
      <c r="AAR12" s="5"/>
      <c r="AAS12" s="5"/>
      <c r="AAT12" s="5"/>
      <c r="AAU12" s="5"/>
      <c r="AAV12" s="5"/>
      <c r="AAW12" s="5"/>
      <c r="AAX12" s="5"/>
      <c r="AAY12" s="5"/>
      <c r="AAZ12" s="5"/>
      <c r="ABA12" s="5"/>
      <c r="ABB12" s="5"/>
      <c r="ABC12" s="5"/>
      <c r="ABD12" s="5"/>
      <c r="ABE12" s="5"/>
      <c r="ABF12" s="5"/>
      <c r="ABG12" s="5"/>
      <c r="ABH12" s="5"/>
      <c r="ABI12" s="5"/>
      <c r="ABJ12" s="5"/>
      <c r="ABK12" s="5"/>
      <c r="ABL12" s="5"/>
      <c r="ABM12" s="5"/>
      <c r="ABN12" s="5"/>
      <c r="ABO12" s="5"/>
      <c r="ABP12" s="5"/>
      <c r="ABQ12" s="5"/>
      <c r="ABR12" s="5"/>
      <c r="ABS12" s="5"/>
      <c r="ABT12" s="5"/>
      <c r="ABU12" s="5"/>
      <c r="ABV12" s="5"/>
      <c r="ABW12" s="5"/>
      <c r="ABX12" s="5"/>
      <c r="ABY12" s="5"/>
      <c r="ABZ12" s="5"/>
      <c r="ACA12" s="5"/>
      <c r="ACB12" s="5"/>
      <c r="ACC12" s="5"/>
      <c r="ACD12" s="5"/>
      <c r="ACE12" s="5"/>
      <c r="ACF12" s="5"/>
      <c r="ACG12" s="5"/>
      <c r="ACH12" s="5"/>
      <c r="ACI12" s="5"/>
      <c r="ACJ12" s="5"/>
      <c r="ACK12" s="5"/>
      <c r="ACL12" s="5"/>
      <c r="ACM12" s="5"/>
      <c r="ACN12" s="5"/>
      <c r="ACO12" s="5"/>
      <c r="ACP12" s="5"/>
      <c r="ACQ12" s="5"/>
      <c r="ACR12" s="5"/>
      <c r="ACS12" s="5"/>
      <c r="ACT12" s="5"/>
      <c r="ACU12" s="5"/>
      <c r="ACV12" s="5"/>
      <c r="ACW12" s="5"/>
      <c r="ACX12" s="5"/>
      <c r="ACY12" s="5"/>
      <c r="ACZ12" s="5"/>
      <c r="ADA12" s="5"/>
      <c r="ADB12" s="5"/>
      <c r="ADC12" s="5"/>
      <c r="ADD12" s="5"/>
      <c r="ADE12" s="5"/>
      <c r="ADF12" s="5"/>
      <c r="ADG12" s="5"/>
      <c r="ADH12" s="5"/>
      <c r="ADI12" s="5"/>
      <c r="ADJ12" s="5"/>
      <c r="ADK12" s="5"/>
      <c r="ADL12" s="5"/>
      <c r="ADM12" s="5"/>
      <c r="ADN12" s="5"/>
      <c r="ADO12" s="5"/>
      <c r="ADP12" s="5"/>
      <c r="ADQ12" s="5"/>
      <c r="ADR12" s="5"/>
      <c r="ADS12" s="5"/>
      <c r="ADT12" s="5"/>
      <c r="ADU12" s="5"/>
      <c r="ADV12" s="5"/>
      <c r="ADW12" s="5"/>
      <c r="ADX12" s="5"/>
      <c r="ADY12" s="5"/>
      <c r="ADZ12" s="5"/>
      <c r="AEA12" s="5"/>
      <c r="AEB12" s="5"/>
      <c r="AEC12" s="5"/>
      <c r="AED12" s="5"/>
      <c r="AEE12" s="5"/>
      <c r="AEF12" s="5"/>
      <c r="AEG12" s="5"/>
      <c r="AEH12" s="5"/>
      <c r="AEI12" s="5"/>
      <c r="AEJ12" s="5"/>
      <c r="AEK12" s="5"/>
      <c r="AEL12" s="5"/>
      <c r="AEM12" s="5"/>
      <c r="AEN12" s="5"/>
      <c r="AEO12" s="5"/>
      <c r="AEP12" s="5"/>
      <c r="AEQ12" s="5"/>
      <c r="AER12" s="5"/>
      <c r="AES12" s="5"/>
      <c r="AET12" s="5"/>
      <c r="AEU12" s="5"/>
      <c r="AEV12" s="5"/>
      <c r="AEW12" s="5"/>
      <c r="AEX12" s="5"/>
      <c r="AEY12" s="5"/>
      <c r="AEZ12" s="5"/>
      <c r="AFA12" s="5"/>
      <c r="AFB12" s="5"/>
      <c r="AFC12" s="5"/>
      <c r="AFD12" s="5"/>
      <c r="AFE12" s="5"/>
      <c r="AFF12" s="5"/>
      <c r="AFG12" s="5"/>
      <c r="AFH12" s="5"/>
      <c r="AFI12" s="5"/>
      <c r="AFJ12" s="5"/>
      <c r="AFK12" s="5"/>
      <c r="AFL12" s="5"/>
      <c r="AFM12" s="5"/>
      <c r="AFN12" s="5"/>
      <c r="AFO12" s="5"/>
      <c r="AFP12" s="5"/>
      <c r="AFQ12" s="5"/>
      <c r="AFR12" s="5"/>
      <c r="AFS12" s="5"/>
      <c r="AFT12" s="5"/>
      <c r="AFU12" s="5"/>
      <c r="AFV12" s="5"/>
      <c r="AFW12" s="5"/>
      <c r="AFX12" s="5"/>
      <c r="AFY12" s="5"/>
      <c r="AFZ12" s="5"/>
      <c r="AGA12" s="5"/>
      <c r="AGB12" s="5"/>
      <c r="AGC12" s="5"/>
      <c r="AGD12" s="5"/>
      <c r="AGE12" s="5"/>
      <c r="AGF12" s="5"/>
      <c r="AGG12" s="5"/>
      <c r="AGH12" s="5"/>
      <c r="AGI12" s="5"/>
      <c r="AGJ12" s="5"/>
      <c r="AGK12" s="5"/>
      <c r="AGL12" s="5"/>
      <c r="AGM12" s="5"/>
      <c r="AGN12" s="5"/>
      <c r="AGO12" s="5"/>
      <c r="AGP12" s="5"/>
      <c r="AGQ12" s="5"/>
      <c r="AGR12" s="5"/>
      <c r="AGS12" s="5"/>
      <c r="AGT12" s="5"/>
      <c r="AGU12" s="5"/>
      <c r="AGV12" s="5"/>
      <c r="AGW12" s="5"/>
      <c r="AGX12" s="5"/>
      <c r="AGY12" s="5"/>
      <c r="AGZ12" s="5"/>
      <c r="AHA12" s="5"/>
      <c r="AHB12" s="5"/>
      <c r="AHC12" s="5"/>
      <c r="AHD12" s="5"/>
      <c r="AHE12" s="5"/>
      <c r="AHF12" s="5"/>
      <c r="AHG12" s="5"/>
      <c r="AHH12" s="5"/>
      <c r="AHI12" s="5"/>
      <c r="AHJ12" s="5"/>
      <c r="AHK12" s="5"/>
      <c r="AHL12" s="5"/>
      <c r="AHM12" s="5"/>
      <c r="AHN12" s="5"/>
      <c r="AHO12" s="5"/>
      <c r="AHP12" s="5"/>
      <c r="AHQ12" s="5"/>
      <c r="AHR12" s="5"/>
      <c r="AHS12" s="5"/>
      <c r="AHT12" s="5"/>
      <c r="AHU12" s="5"/>
      <c r="AHV12" s="5"/>
      <c r="AHW12" s="5"/>
      <c r="AHX12" s="5"/>
      <c r="AHY12" s="5"/>
      <c r="AHZ12" s="5"/>
      <c r="AIA12" s="5"/>
      <c r="AIB12" s="5"/>
      <c r="AIC12" s="5"/>
      <c r="AID12" s="5"/>
      <c r="AIE12" s="5"/>
      <c r="AIF12" s="5"/>
      <c r="AIG12" s="5"/>
      <c r="AIH12" s="5"/>
      <c r="AII12" s="5"/>
      <c r="AIJ12" s="5"/>
      <c r="AIK12" s="5"/>
      <c r="AIL12" s="5"/>
      <c r="AIM12" s="5"/>
      <c r="AIN12" s="5"/>
      <c r="AIO12" s="5"/>
      <c r="AIP12" s="5"/>
      <c r="AIQ12" s="5"/>
      <c r="AIR12" s="5"/>
      <c r="AIS12" s="5"/>
      <c r="AIT12" s="5"/>
      <c r="AIU12" s="5"/>
      <c r="AIV12" s="5"/>
      <c r="AIW12" s="5"/>
      <c r="AIX12" s="5"/>
      <c r="AIY12" s="5"/>
      <c r="AIZ12" s="5"/>
      <c r="AJA12" s="5"/>
      <c r="AJB12" s="5"/>
      <c r="AJC12" s="5"/>
      <c r="AJD12" s="5"/>
      <c r="AJE12" s="5"/>
      <c r="AJF12" s="5"/>
      <c r="AJG12" s="5"/>
      <c r="AJH12" s="5"/>
      <c r="AJI12" s="5"/>
      <c r="AJJ12" s="5"/>
      <c r="AJK12" s="5"/>
      <c r="AJL12" s="5"/>
      <c r="AJM12" s="5"/>
      <c r="AJN12" s="5"/>
      <c r="AJO12" s="5"/>
      <c r="AJP12" s="5"/>
      <c r="AJQ12" s="5"/>
      <c r="AJR12" s="5"/>
      <c r="AJS12" s="5"/>
      <c r="AJT12" s="5"/>
      <c r="AJU12" s="5"/>
      <c r="AJV12" s="5"/>
      <c r="AJW12" s="5"/>
      <c r="AJX12" s="5"/>
      <c r="AJY12" s="5"/>
      <c r="AJZ12" s="5"/>
      <c r="AKA12" s="5"/>
      <c r="AKB12" s="5"/>
      <c r="AKC12" s="5"/>
      <c r="AKD12" s="5"/>
      <c r="AKE12" s="5"/>
      <c r="AKF12" s="5"/>
      <c r="AKG12" s="5"/>
      <c r="AKH12" s="5"/>
      <c r="AKI12" s="5"/>
      <c r="AKJ12" s="5"/>
      <c r="AKK12" s="5"/>
      <c r="AKL12" s="5"/>
      <c r="AKM12" s="5"/>
      <c r="AKN12" s="5"/>
      <c r="AKO12" s="5"/>
      <c r="AKP12" s="5"/>
      <c r="AKQ12" s="5"/>
      <c r="AKR12" s="5"/>
      <c r="AKS12" s="5"/>
      <c r="AKT12" s="5"/>
      <c r="AKU12" s="5"/>
      <c r="AKV12" s="5"/>
      <c r="AKW12" s="5"/>
      <c r="AKX12" s="5"/>
      <c r="AKY12" s="5"/>
      <c r="AKZ12" s="5"/>
      <c r="ALA12" s="5"/>
      <c r="ALB12" s="5"/>
      <c r="ALC12" s="5"/>
      <c r="ALD12" s="5"/>
      <c r="ALE12" s="5"/>
      <c r="ALF12" s="5"/>
      <c r="ALG12" s="5"/>
      <c r="ALH12" s="5"/>
      <c r="ALI12" s="5"/>
      <c r="ALJ12" s="5"/>
      <c r="ALK12" s="5"/>
      <c r="ALL12" s="5"/>
      <c r="ALM12" s="5"/>
      <c r="ALN12" s="5"/>
      <c r="ALO12" s="5"/>
      <c r="ALP12" s="5"/>
      <c r="ALQ12" s="5"/>
      <c r="ALR12" s="5"/>
      <c r="ALS12" s="5"/>
      <c r="ALT12" s="5"/>
      <c r="ALU12" s="5"/>
      <c r="ALV12" s="5"/>
      <c r="ALW12" s="5"/>
      <c r="ALX12" s="5"/>
      <c r="ALY12" s="5"/>
      <c r="ALZ12" s="5"/>
      <c r="AMA12" s="5"/>
      <c r="AMB12" s="5"/>
      <c r="AMC12" s="5"/>
      <c r="AMD12" s="5"/>
      <c r="AME12" s="5"/>
      <c r="AMF12" s="5"/>
      <c r="AMG12" s="5"/>
      <c r="AMH12" s="5"/>
      <c r="AMI12" s="5"/>
      <c r="AMJ12" s="5"/>
      <c r="AMK12" s="5"/>
      <c r="AML12" s="5"/>
      <c r="AMM12" s="5"/>
      <c r="AMN12" s="5"/>
      <c r="AMO12" s="5"/>
      <c r="AMP12" s="5"/>
      <c r="AMQ12" s="5"/>
      <c r="AMR12" s="5"/>
      <c r="AMS12" s="5"/>
      <c r="AMT12" s="5"/>
      <c r="AMU12" s="5"/>
      <c r="AMV12" s="5"/>
      <c r="AMW12" s="5"/>
      <c r="AMX12" s="5"/>
      <c r="AMY12" s="5"/>
      <c r="AMZ12" s="5"/>
      <c r="ANA12" s="5"/>
      <c r="ANB12" s="5"/>
      <c r="ANC12" s="5"/>
      <c r="AND12" s="5"/>
      <c r="ANE12" s="5"/>
      <c r="ANF12" s="5"/>
      <c r="ANG12" s="5"/>
      <c r="ANH12" s="5"/>
      <c r="ANI12" s="5"/>
      <c r="ANJ12" s="5"/>
      <c r="ANK12" s="5"/>
      <c r="ANL12" s="5"/>
      <c r="ANM12" s="5"/>
      <c r="ANN12" s="5"/>
      <c r="ANO12" s="5"/>
      <c r="ANP12" s="5"/>
      <c r="ANQ12" s="5"/>
      <c r="ANR12" s="5"/>
      <c r="ANS12" s="5"/>
      <c r="ANT12" s="5"/>
      <c r="ANU12" s="5"/>
      <c r="ANV12" s="5"/>
      <c r="ANW12" s="5"/>
      <c r="ANX12" s="5"/>
      <c r="ANY12" s="5"/>
      <c r="ANZ12" s="5"/>
      <c r="AOA12" s="5"/>
      <c r="AOB12" s="5"/>
      <c r="AOC12" s="5"/>
      <c r="AOD12" s="5"/>
      <c r="AOE12" s="5"/>
      <c r="AOF12" s="5"/>
      <c r="AOG12" s="5"/>
      <c r="AOH12" s="5"/>
      <c r="AOI12" s="5"/>
      <c r="AOJ12" s="5"/>
      <c r="AOK12" s="5"/>
      <c r="AOL12" s="5"/>
      <c r="AOM12" s="5"/>
      <c r="AON12" s="5"/>
      <c r="AOO12" s="5"/>
      <c r="AOP12" s="5"/>
      <c r="AOQ12" s="5"/>
      <c r="AOR12" s="5"/>
      <c r="AOS12" s="5"/>
      <c r="AOT12" s="5"/>
      <c r="AOU12" s="5"/>
      <c r="AOV12" s="5"/>
      <c r="AOW12" s="5"/>
      <c r="AOX12" s="5"/>
      <c r="AOY12" s="5"/>
      <c r="AOZ12" s="5"/>
      <c r="APA12" s="5"/>
      <c r="APB12" s="5"/>
      <c r="APC12" s="5"/>
      <c r="APD12" s="5"/>
      <c r="APE12" s="5"/>
      <c r="APF12" s="5"/>
      <c r="APG12" s="5"/>
      <c r="APH12" s="5"/>
      <c r="API12" s="5"/>
      <c r="APJ12" s="5"/>
      <c r="APK12" s="5"/>
      <c r="APL12" s="5"/>
      <c r="APM12" s="5"/>
      <c r="APN12" s="5"/>
      <c r="APO12" s="5"/>
      <c r="APP12" s="5"/>
      <c r="APQ12" s="5"/>
      <c r="APR12" s="5"/>
      <c r="APS12" s="5"/>
      <c r="APT12" s="5"/>
      <c r="APU12" s="5"/>
      <c r="APV12" s="5"/>
      <c r="APW12" s="5"/>
      <c r="APX12" s="5"/>
      <c r="APY12" s="5"/>
      <c r="APZ12" s="5"/>
      <c r="AQA12" s="5"/>
      <c r="AQB12" s="5"/>
      <c r="AQC12" s="5"/>
      <c r="AQD12" s="5"/>
      <c r="AQE12" s="5"/>
      <c r="AQF12" s="5"/>
      <c r="AQG12" s="5"/>
      <c r="AQH12" s="5"/>
      <c r="AQI12" s="5"/>
      <c r="AQJ12" s="5"/>
      <c r="AQK12" s="5"/>
      <c r="AQL12" s="5"/>
      <c r="AQM12" s="5"/>
      <c r="AQN12" s="5"/>
      <c r="AQO12" s="5"/>
      <c r="AQP12" s="5"/>
      <c r="AQQ12" s="5"/>
      <c r="AQR12" s="5"/>
      <c r="AQS12" s="5"/>
      <c r="AQT12" s="5"/>
      <c r="AQU12" s="5"/>
      <c r="AQV12" s="5"/>
      <c r="AQW12" s="5"/>
      <c r="AQX12" s="5"/>
      <c r="AQY12" s="5"/>
      <c r="AQZ12" s="5"/>
      <c r="ARA12" s="5"/>
      <c r="ARB12" s="5"/>
      <c r="ARC12" s="5"/>
      <c r="ARD12" s="5"/>
      <c r="ARE12" s="5"/>
      <c r="ARF12" s="5"/>
      <c r="ARG12" s="5"/>
      <c r="ARH12" s="5"/>
      <c r="ARI12" s="5"/>
      <c r="ARJ12" s="5"/>
      <c r="ARK12" s="5"/>
      <c r="ARL12" s="5"/>
      <c r="ARM12" s="5"/>
      <c r="ARN12" s="5"/>
      <c r="ARO12" s="5"/>
      <c r="ARP12" s="5"/>
      <c r="ARQ12" s="5"/>
      <c r="ARR12" s="5"/>
      <c r="ARS12" s="5"/>
      <c r="ART12" s="5"/>
      <c r="ARU12" s="5"/>
      <c r="ARV12" s="5"/>
      <c r="ARW12" s="5"/>
      <c r="ARX12" s="5"/>
      <c r="ARY12" s="5"/>
      <c r="ARZ12" s="5"/>
      <c r="ASA12" s="5"/>
      <c r="ASB12" s="5"/>
      <c r="ASC12" s="5"/>
      <c r="ASD12" s="5"/>
      <c r="ASE12" s="5"/>
      <c r="ASF12" s="5"/>
      <c r="ASG12" s="5"/>
      <c r="ASH12" s="5"/>
      <c r="ASI12" s="5"/>
      <c r="ASJ12" s="5"/>
      <c r="ASK12" s="5"/>
      <c r="ASL12" s="5"/>
      <c r="ASM12" s="5"/>
      <c r="ASN12" s="5"/>
      <c r="ASO12" s="5"/>
      <c r="ASP12" s="5"/>
      <c r="ASQ12" s="5"/>
      <c r="ASR12" s="5"/>
      <c r="ASS12" s="5"/>
      <c r="AST12" s="5"/>
      <c r="ASU12" s="5"/>
      <c r="ASV12" s="5"/>
      <c r="ASW12" s="5"/>
      <c r="ASX12" s="5"/>
      <c r="ASY12" s="5"/>
      <c r="ASZ12" s="5"/>
      <c r="ATA12" s="5"/>
      <c r="ATB12" s="5"/>
      <c r="ATC12" s="5"/>
      <c r="ATD12" s="5"/>
      <c r="ATE12" s="5"/>
      <c r="ATF12" s="5"/>
      <c r="ATG12" s="5"/>
      <c r="ATH12" s="5"/>
      <c r="ATI12" s="5"/>
      <c r="ATJ12" s="5"/>
      <c r="ATK12" s="5"/>
      <c r="ATL12" s="5"/>
      <c r="ATM12" s="5"/>
      <c r="ATN12" s="5"/>
      <c r="ATO12" s="5"/>
      <c r="ATP12" s="5"/>
      <c r="ATQ12" s="5"/>
      <c r="ATR12" s="5"/>
      <c r="ATS12" s="5"/>
      <c r="ATT12" s="5"/>
      <c r="ATU12" s="5"/>
      <c r="ATV12" s="5"/>
      <c r="ATW12" s="5"/>
      <c r="ATX12" s="5"/>
      <c r="ATY12" s="5"/>
      <c r="ATZ12" s="5"/>
      <c r="AUA12" s="5"/>
      <c r="AUB12" s="5"/>
      <c r="AUC12" s="5"/>
      <c r="AUD12" s="5"/>
      <c r="AUE12" s="5"/>
      <c r="AUF12" s="5"/>
      <c r="AUG12" s="5"/>
      <c r="AUH12" s="5"/>
      <c r="AUI12" s="5"/>
      <c r="AUJ12" s="5"/>
      <c r="AUK12" s="5"/>
      <c r="AUL12" s="5"/>
      <c r="AUM12" s="5"/>
      <c r="AUN12" s="5"/>
      <c r="AUO12" s="5"/>
      <c r="AUP12" s="5"/>
      <c r="AUQ12" s="5"/>
      <c r="AUR12" s="5"/>
      <c r="AUS12" s="5"/>
      <c r="AUT12" s="5"/>
      <c r="AUU12" s="5"/>
      <c r="AUV12" s="5"/>
      <c r="AUW12" s="5"/>
      <c r="AUX12" s="5"/>
      <c r="AUY12" s="5"/>
      <c r="AUZ12" s="5"/>
      <c r="AVA12" s="5"/>
      <c r="AVB12" s="5"/>
      <c r="AVC12" s="5"/>
      <c r="AVD12" s="5"/>
      <c r="AVE12" s="5"/>
      <c r="AVF12" s="5"/>
      <c r="AVG12" s="5"/>
      <c r="AVH12" s="5"/>
      <c r="AVI12" s="5"/>
      <c r="AVJ12" s="5"/>
      <c r="AVK12" s="5"/>
      <c r="AVL12" s="5"/>
      <c r="AVM12" s="5"/>
      <c r="AVN12" s="5"/>
      <c r="AVO12" s="5"/>
      <c r="AVP12" s="5"/>
      <c r="AVQ12" s="5"/>
      <c r="AVR12" s="5"/>
      <c r="AVS12" s="5"/>
      <c r="AVT12" s="5"/>
      <c r="AVU12" s="5"/>
      <c r="AVV12" s="5"/>
      <c r="AVW12" s="5"/>
      <c r="AVX12" s="5"/>
      <c r="AVY12" s="5"/>
      <c r="AVZ12" s="5"/>
      <c r="AWA12" s="5"/>
      <c r="AWB12" s="5"/>
      <c r="AWC12" s="5"/>
      <c r="AWD12" s="5"/>
      <c r="AWE12" s="5"/>
      <c r="AWF12" s="5"/>
      <c r="AWG12" s="5"/>
      <c r="AWH12" s="5"/>
      <c r="AWI12" s="5"/>
      <c r="AWJ12" s="5"/>
      <c r="AWK12" s="5"/>
      <c r="AWL12" s="5"/>
      <c r="AWM12" s="5"/>
      <c r="AWN12" s="5"/>
      <c r="AWO12" s="5"/>
      <c r="AWP12" s="5"/>
      <c r="AWQ12" s="5"/>
      <c r="AWR12" s="5"/>
      <c r="AWS12" s="5"/>
      <c r="AWT12" s="5"/>
      <c r="AWU12" s="5"/>
      <c r="AWV12" s="5"/>
      <c r="AWW12" s="5"/>
      <c r="AWX12" s="5"/>
      <c r="AWY12" s="5"/>
      <c r="AWZ12" s="5"/>
      <c r="AXA12" s="5"/>
      <c r="AXB12" s="5"/>
      <c r="AXC12" s="5"/>
      <c r="AXD12" s="5"/>
      <c r="AXE12" s="5"/>
      <c r="AXF12" s="5"/>
      <c r="AXG12" s="5"/>
      <c r="AXH12" s="5"/>
      <c r="AXI12" s="5"/>
      <c r="AXJ12" s="5"/>
      <c r="AXK12" s="5"/>
      <c r="AXL12" s="5"/>
      <c r="AXM12" s="5"/>
      <c r="AXN12" s="5"/>
      <c r="AXO12" s="5"/>
      <c r="AXP12" s="5"/>
      <c r="AXQ12" s="5"/>
      <c r="AXR12" s="5"/>
      <c r="AXS12" s="5"/>
      <c r="AXT12" s="5"/>
      <c r="AXU12" s="5"/>
      <c r="AXV12" s="5"/>
      <c r="AXW12" s="5"/>
      <c r="AXX12" s="5"/>
      <c r="AXY12" s="5"/>
      <c r="AXZ12" s="5"/>
      <c r="AYA12" s="5"/>
      <c r="AYB12" s="5"/>
      <c r="AYC12" s="5"/>
      <c r="AYD12" s="5"/>
      <c r="AYE12" s="5"/>
      <c r="AYF12" s="5"/>
      <c r="AYG12" s="5"/>
      <c r="AYH12" s="5"/>
      <c r="AYI12" s="5"/>
      <c r="AYJ12" s="5"/>
      <c r="AYK12" s="5"/>
      <c r="AYL12" s="5"/>
      <c r="AYM12" s="5"/>
      <c r="AYN12" s="5"/>
      <c r="AYO12" s="5"/>
      <c r="AYP12" s="5"/>
      <c r="AYQ12" s="5"/>
      <c r="AYR12" s="5"/>
      <c r="AYS12" s="5"/>
      <c r="AYT12" s="5"/>
      <c r="AYU12" s="5"/>
      <c r="AYV12" s="5"/>
      <c r="AYW12" s="5"/>
      <c r="AYX12" s="5"/>
      <c r="AYY12" s="5"/>
      <c r="AYZ12" s="5"/>
      <c r="AZA12" s="5"/>
      <c r="AZB12" s="5"/>
      <c r="AZC12" s="5"/>
      <c r="AZD12" s="5"/>
      <c r="AZE12" s="5"/>
      <c r="AZF12" s="5"/>
      <c r="AZG12" s="5"/>
      <c r="AZH12" s="5"/>
      <c r="AZI12" s="5"/>
      <c r="AZJ12" s="5"/>
      <c r="AZK12" s="5"/>
      <c r="AZL12" s="5"/>
      <c r="AZM12" s="5"/>
      <c r="AZN12" s="5"/>
      <c r="AZO12" s="5"/>
      <c r="AZP12" s="5"/>
      <c r="AZQ12" s="5"/>
      <c r="AZR12" s="5"/>
      <c r="AZS12" s="5"/>
      <c r="AZT12" s="5"/>
      <c r="AZU12" s="5"/>
      <c r="AZV12" s="5"/>
      <c r="AZW12" s="5"/>
      <c r="AZX12" s="5"/>
      <c r="AZY12" s="5"/>
      <c r="AZZ12" s="5"/>
      <c r="BAA12" s="5"/>
      <c r="BAB12" s="5"/>
      <c r="BAC12" s="5"/>
      <c r="BAD12" s="5"/>
      <c r="BAE12" s="5"/>
      <c r="BAF12" s="5"/>
      <c r="BAG12" s="5"/>
      <c r="BAH12" s="5"/>
      <c r="BAI12" s="5"/>
      <c r="BAJ12" s="5"/>
      <c r="BAK12" s="5"/>
      <c r="BAL12" s="5"/>
      <c r="BAM12" s="5"/>
      <c r="BAN12" s="5"/>
      <c r="BAO12" s="5"/>
      <c r="BAP12" s="5"/>
      <c r="BAQ12" s="5"/>
      <c r="BAR12" s="5"/>
      <c r="BAS12" s="5"/>
      <c r="BAT12" s="5"/>
      <c r="BAU12" s="5"/>
      <c r="BAV12" s="5"/>
      <c r="BAW12" s="5"/>
      <c r="BAX12" s="5"/>
      <c r="BAY12" s="5"/>
      <c r="BAZ12" s="5"/>
      <c r="BBA12" s="5"/>
      <c r="BBB12" s="5"/>
      <c r="BBC12" s="5"/>
      <c r="BBD12" s="5"/>
      <c r="BBE12" s="5"/>
      <c r="BBF12" s="5"/>
      <c r="BBG12" s="5"/>
      <c r="BBH12" s="5"/>
      <c r="BBI12" s="5"/>
      <c r="BBJ12" s="5"/>
      <c r="BBK12" s="5"/>
      <c r="BBL12" s="5"/>
      <c r="BBM12" s="5"/>
      <c r="BBN12" s="5"/>
      <c r="BBO12" s="5"/>
      <c r="BBP12" s="5"/>
      <c r="BBQ12" s="5"/>
      <c r="BBR12" s="5"/>
      <c r="BBS12" s="5"/>
      <c r="BBT12" s="5"/>
      <c r="BBU12" s="5"/>
      <c r="BBV12" s="5"/>
      <c r="BBW12" s="5"/>
      <c r="BBX12" s="5"/>
      <c r="BBY12" s="5"/>
      <c r="BBZ12" s="5"/>
      <c r="BCA12" s="5"/>
      <c r="BCB12" s="5"/>
      <c r="BCC12" s="5"/>
      <c r="BCD12" s="5"/>
      <c r="BCE12" s="5"/>
      <c r="BCF12" s="5"/>
      <c r="BCG12" s="5"/>
      <c r="BCH12" s="5"/>
      <c r="BCI12" s="5"/>
      <c r="BCJ12" s="5"/>
      <c r="BCK12" s="5"/>
      <c r="BCL12" s="5"/>
      <c r="BCM12" s="5"/>
      <c r="BCN12" s="5"/>
      <c r="BCO12" s="5"/>
      <c r="BCP12" s="5"/>
      <c r="BCQ12" s="5"/>
      <c r="BCR12" s="5"/>
      <c r="BCS12" s="5"/>
      <c r="BCT12" s="5"/>
      <c r="BCU12" s="5"/>
      <c r="BCV12" s="5"/>
      <c r="BCW12" s="5"/>
      <c r="BCX12" s="5"/>
      <c r="BCY12" s="5"/>
      <c r="BCZ12" s="5"/>
      <c r="BDA12" s="5"/>
      <c r="BDB12" s="5"/>
      <c r="BDC12" s="5"/>
      <c r="BDD12" s="5"/>
      <c r="BDE12" s="5"/>
      <c r="BDF12" s="5"/>
      <c r="BDG12" s="5"/>
      <c r="BDH12" s="5"/>
      <c r="BDI12" s="5"/>
      <c r="BDJ12" s="5"/>
      <c r="BDK12" s="5"/>
      <c r="BDL12" s="5"/>
      <c r="BDM12" s="5"/>
      <c r="BDN12" s="5"/>
      <c r="BDO12" s="5"/>
      <c r="BDP12" s="5"/>
      <c r="BDQ12" s="5"/>
      <c r="BDR12" s="5"/>
      <c r="BDS12" s="5"/>
      <c r="BDT12" s="5"/>
      <c r="BDU12" s="5"/>
      <c r="BDV12" s="5"/>
      <c r="BDW12" s="5"/>
      <c r="BDX12" s="5"/>
      <c r="BDY12" s="5"/>
      <c r="BDZ12" s="5"/>
      <c r="BEA12" s="5"/>
      <c r="BEB12" s="5"/>
      <c r="BEC12" s="5"/>
      <c r="BED12" s="5"/>
      <c r="BEE12" s="5"/>
      <c r="BEF12" s="5"/>
      <c r="BEG12" s="5"/>
      <c r="BEH12" s="5"/>
      <c r="BEI12" s="5"/>
      <c r="BEJ12" s="5"/>
      <c r="BEK12" s="5"/>
      <c r="BEL12" s="5"/>
      <c r="BEM12" s="5"/>
      <c r="BEN12" s="5"/>
      <c r="BEO12" s="5"/>
      <c r="BEP12" s="5"/>
      <c r="BEQ12" s="5"/>
      <c r="BER12" s="5"/>
      <c r="BES12" s="5"/>
      <c r="BET12" s="5"/>
      <c r="BEU12" s="5"/>
      <c r="BEV12" s="5"/>
      <c r="BEW12" s="5"/>
      <c r="BEX12" s="5"/>
      <c r="BEY12" s="5"/>
      <c r="BEZ12" s="5"/>
      <c r="BFA12" s="5"/>
      <c r="BFB12" s="5"/>
      <c r="BFC12" s="5"/>
      <c r="BFD12" s="5"/>
      <c r="BFE12" s="5"/>
      <c r="BFF12" s="5"/>
      <c r="BFG12" s="5"/>
      <c r="BFH12" s="5"/>
      <c r="BFI12" s="5"/>
      <c r="BFJ12" s="5"/>
      <c r="BFK12" s="5"/>
      <c r="BFL12" s="5"/>
      <c r="BFM12" s="5"/>
      <c r="BFN12" s="5"/>
      <c r="BFO12" s="5"/>
      <c r="BFP12" s="5"/>
      <c r="BFQ12" s="5"/>
      <c r="BFR12" s="5"/>
      <c r="BFS12" s="5"/>
      <c r="BFT12" s="5"/>
      <c r="BFU12" s="5"/>
      <c r="BFV12" s="5"/>
      <c r="BFW12" s="5"/>
      <c r="BFX12" s="5"/>
      <c r="BFY12" s="5"/>
      <c r="BFZ12" s="5"/>
      <c r="BGA12" s="5"/>
      <c r="BGB12" s="5"/>
      <c r="BGC12" s="5"/>
      <c r="BGD12" s="5"/>
      <c r="BGE12" s="5"/>
      <c r="BGF12" s="5"/>
      <c r="BGG12" s="5"/>
      <c r="BGH12" s="5"/>
      <c r="BGI12" s="5"/>
      <c r="BGJ12" s="5"/>
      <c r="BGK12" s="5"/>
      <c r="BGL12" s="5"/>
      <c r="BGM12" s="5"/>
      <c r="BGN12" s="5"/>
      <c r="BGO12" s="5"/>
      <c r="BGP12" s="5"/>
      <c r="BGQ12" s="5"/>
      <c r="BGR12" s="5"/>
      <c r="BGS12" s="5"/>
      <c r="BGT12" s="5"/>
      <c r="BGU12" s="5"/>
      <c r="BGV12" s="5"/>
      <c r="BGW12" s="5"/>
      <c r="BGX12" s="5"/>
      <c r="BGY12" s="5"/>
      <c r="BGZ12" s="5"/>
      <c r="BHA12" s="5"/>
      <c r="BHB12" s="5"/>
      <c r="BHC12" s="5"/>
      <c r="BHD12" s="5"/>
      <c r="BHE12" s="5"/>
      <c r="BHF12" s="5"/>
      <c r="BHG12" s="5"/>
      <c r="BHH12" s="5"/>
      <c r="BHI12" s="5"/>
      <c r="BHJ12" s="5"/>
      <c r="BHK12" s="5"/>
      <c r="BHL12" s="5"/>
      <c r="BHM12" s="5"/>
      <c r="BHN12" s="5"/>
      <c r="BHO12" s="5"/>
      <c r="BHP12" s="5"/>
      <c r="BHQ12" s="5"/>
      <c r="BHR12" s="5"/>
      <c r="BHS12" s="5"/>
      <c r="BHT12" s="5"/>
      <c r="BHU12" s="5"/>
      <c r="BHV12" s="5"/>
      <c r="BHW12" s="5"/>
      <c r="BHX12" s="5"/>
      <c r="BHY12" s="5"/>
      <c r="BHZ12" s="5"/>
      <c r="BIA12" s="5"/>
      <c r="BIB12" s="5"/>
      <c r="BIC12" s="5"/>
      <c r="BID12" s="5"/>
      <c r="BIE12" s="5"/>
      <c r="BIF12" s="5"/>
      <c r="BIG12" s="5"/>
      <c r="BIH12" s="5"/>
      <c r="BII12" s="5"/>
      <c r="BIJ12" s="5"/>
      <c r="BIK12" s="5"/>
      <c r="BIL12" s="5"/>
      <c r="BIM12" s="5"/>
      <c r="BIN12" s="5"/>
      <c r="BIO12" s="5"/>
      <c r="BIP12" s="5"/>
      <c r="BIQ12" s="5"/>
      <c r="BIR12" s="5"/>
      <c r="BIS12" s="5"/>
      <c r="BIT12" s="5"/>
      <c r="BIU12" s="5"/>
      <c r="BIV12" s="5"/>
      <c r="BIW12" s="5"/>
      <c r="BIX12" s="5"/>
      <c r="BIY12" s="5"/>
      <c r="BIZ12" s="5"/>
      <c r="BJA12" s="5"/>
      <c r="BJB12" s="5"/>
      <c r="BJC12" s="5"/>
      <c r="BJD12" s="5"/>
      <c r="BJE12" s="5"/>
      <c r="BJF12" s="5"/>
      <c r="BJG12" s="5"/>
      <c r="BJH12" s="5"/>
      <c r="BJI12" s="5"/>
      <c r="BJJ12" s="5"/>
      <c r="BJK12" s="5"/>
      <c r="BJL12" s="5"/>
      <c r="BJM12" s="5"/>
      <c r="BJN12" s="5"/>
      <c r="BJO12" s="5"/>
      <c r="BJP12" s="5"/>
      <c r="BJQ12" s="5"/>
      <c r="BJR12" s="5"/>
      <c r="BJS12" s="5"/>
      <c r="BJT12" s="5"/>
      <c r="BJU12" s="5"/>
      <c r="BJV12" s="5"/>
      <c r="BJW12" s="5"/>
      <c r="BJX12" s="5"/>
      <c r="BJY12" s="5"/>
      <c r="BJZ12" s="5"/>
      <c r="BKA12" s="5"/>
      <c r="BKB12" s="5"/>
      <c r="BKC12" s="5"/>
      <c r="BKD12" s="5"/>
      <c r="BKE12" s="5"/>
      <c r="BKF12" s="5"/>
      <c r="BKG12" s="5"/>
      <c r="BKH12" s="5"/>
      <c r="BKI12" s="5"/>
      <c r="BKJ12" s="5"/>
      <c r="BKK12" s="5"/>
      <c r="BKL12" s="5"/>
      <c r="BKM12" s="5"/>
      <c r="BKN12" s="5"/>
      <c r="BKO12" s="5"/>
      <c r="BKP12" s="5"/>
      <c r="BKQ12" s="5"/>
      <c r="BKR12" s="5"/>
      <c r="BKS12" s="5"/>
      <c r="BKT12" s="5"/>
      <c r="BKU12" s="5"/>
      <c r="BKV12" s="5"/>
      <c r="BKW12" s="5"/>
      <c r="BKX12" s="5"/>
      <c r="BKY12" s="5"/>
      <c r="BKZ12" s="5"/>
      <c r="BLA12" s="5"/>
      <c r="BLB12" s="5"/>
      <c r="BLC12" s="5"/>
      <c r="BLD12" s="5"/>
      <c r="BLE12" s="5"/>
      <c r="BLF12" s="5"/>
      <c r="BLG12" s="5"/>
      <c r="BLH12" s="5"/>
      <c r="BLI12" s="5"/>
      <c r="BLJ12" s="5"/>
      <c r="BLK12" s="5"/>
      <c r="BLL12" s="5"/>
      <c r="BLM12" s="5"/>
      <c r="BLN12" s="5"/>
      <c r="BLO12" s="5"/>
      <c r="BLP12" s="5"/>
      <c r="BLQ12" s="5"/>
      <c r="BLR12" s="5"/>
      <c r="BLS12" s="5"/>
      <c r="BLT12" s="5"/>
      <c r="BLU12" s="5"/>
      <c r="BLV12" s="5"/>
      <c r="BLW12" s="5"/>
      <c r="BLX12" s="5"/>
      <c r="BLY12" s="5"/>
      <c r="BLZ12" s="5"/>
      <c r="BMA12" s="5"/>
      <c r="BMB12" s="5"/>
      <c r="BMC12" s="5"/>
      <c r="BMD12" s="5"/>
      <c r="BME12" s="5"/>
      <c r="BMF12" s="5"/>
      <c r="BMG12" s="5"/>
      <c r="BMH12" s="5"/>
      <c r="BMI12" s="5"/>
      <c r="BMJ12" s="5"/>
      <c r="BMK12" s="5"/>
      <c r="BML12" s="5"/>
      <c r="BMM12" s="5"/>
      <c r="BMN12" s="5"/>
      <c r="BMO12" s="5"/>
      <c r="BMP12" s="5"/>
      <c r="BMQ12" s="5"/>
      <c r="BMR12" s="5"/>
      <c r="BMS12" s="5"/>
      <c r="BMT12" s="5"/>
      <c r="BMU12" s="5"/>
      <c r="BMV12" s="5"/>
      <c r="BMW12" s="5"/>
      <c r="BMX12" s="5"/>
      <c r="BMY12" s="5"/>
      <c r="BMZ12" s="5"/>
      <c r="BNA12" s="5"/>
      <c r="BNB12" s="5"/>
      <c r="BNC12" s="5"/>
      <c r="BND12" s="5"/>
      <c r="BNE12" s="5"/>
      <c r="BNF12" s="5"/>
      <c r="BNG12" s="5"/>
      <c r="BNH12" s="5"/>
      <c r="BNI12" s="5"/>
      <c r="BNJ12" s="5"/>
      <c r="BNK12" s="5"/>
      <c r="BNL12" s="5"/>
      <c r="BNM12" s="5"/>
      <c r="BNN12" s="5"/>
      <c r="BNO12" s="5"/>
      <c r="BNP12" s="5"/>
      <c r="BNQ12" s="5"/>
      <c r="BNR12" s="5"/>
      <c r="BNS12" s="5"/>
      <c r="BNT12" s="5"/>
      <c r="BNU12" s="5"/>
      <c r="BNV12" s="5"/>
      <c r="BNW12" s="5"/>
      <c r="BNX12" s="5"/>
      <c r="BNY12" s="5"/>
      <c r="BNZ12" s="5"/>
      <c r="BOA12" s="5"/>
      <c r="BOB12" s="5"/>
      <c r="BOC12" s="5"/>
      <c r="BOD12" s="5"/>
      <c r="BOE12" s="5"/>
      <c r="BOF12" s="5"/>
      <c r="BOG12" s="5"/>
      <c r="BOH12" s="5"/>
      <c r="BOI12" s="5"/>
      <c r="BOJ12" s="5"/>
      <c r="BOK12" s="5"/>
      <c r="BOL12" s="5"/>
      <c r="BOM12" s="5"/>
      <c r="BON12" s="5"/>
      <c r="BOO12" s="5"/>
      <c r="BOP12" s="5"/>
      <c r="BOQ12" s="5"/>
      <c r="BOR12" s="5"/>
      <c r="BOS12" s="5"/>
      <c r="BOT12" s="5"/>
      <c r="BOU12" s="5"/>
      <c r="BOV12" s="5"/>
      <c r="BOW12" s="5"/>
      <c r="BOX12" s="5"/>
      <c r="BOY12" s="5"/>
      <c r="BOZ12" s="5"/>
      <c r="BPA12" s="5"/>
      <c r="BPB12" s="5"/>
      <c r="BPC12" s="5"/>
      <c r="BPD12" s="5"/>
      <c r="BPE12" s="5"/>
      <c r="BPF12" s="5"/>
      <c r="BPG12" s="5"/>
      <c r="BPH12" s="5"/>
      <c r="BPI12" s="5"/>
      <c r="BPJ12" s="5"/>
      <c r="BPK12" s="5"/>
      <c r="BPL12" s="5"/>
      <c r="BPM12" s="5"/>
      <c r="BPN12" s="5"/>
      <c r="BPO12" s="5"/>
      <c r="BPP12" s="5"/>
      <c r="BPQ12" s="5"/>
      <c r="BPR12" s="5"/>
      <c r="BPS12" s="5"/>
      <c r="BPT12" s="5"/>
      <c r="BPU12" s="5"/>
      <c r="BPV12" s="5"/>
      <c r="BPW12" s="5"/>
      <c r="BPX12" s="5"/>
      <c r="BPY12" s="5"/>
      <c r="BPZ12" s="5"/>
      <c r="BQA12" s="5"/>
      <c r="BQB12" s="5"/>
      <c r="BQC12" s="5"/>
      <c r="BQD12" s="5"/>
      <c r="BQE12" s="5"/>
      <c r="BQF12" s="5"/>
      <c r="BQG12" s="5"/>
      <c r="BQH12" s="5"/>
      <c r="BQI12" s="5"/>
      <c r="BQJ12" s="5"/>
      <c r="BQK12" s="5"/>
      <c r="BQL12" s="5"/>
      <c r="BQM12" s="5"/>
      <c r="BQN12" s="5"/>
      <c r="BQO12" s="5"/>
      <c r="BQP12" s="5"/>
      <c r="BQQ12" s="5"/>
      <c r="BQR12" s="5"/>
      <c r="BQS12" s="5"/>
      <c r="BQT12" s="5"/>
      <c r="BQU12" s="5"/>
      <c r="BQV12" s="5"/>
      <c r="BQW12" s="5"/>
      <c r="BQX12" s="5"/>
      <c r="BQY12" s="5"/>
      <c r="BQZ12" s="5"/>
      <c r="BRA12" s="5"/>
      <c r="BRB12" s="5"/>
      <c r="BRC12" s="5"/>
      <c r="BRD12" s="5"/>
      <c r="BRE12" s="5"/>
      <c r="BRF12" s="5"/>
      <c r="BRG12" s="5"/>
      <c r="BRH12" s="5"/>
      <c r="BRI12" s="5"/>
      <c r="BRJ12" s="5"/>
      <c r="BRK12" s="5"/>
      <c r="BRL12" s="5"/>
      <c r="BRM12" s="5"/>
      <c r="BRN12" s="5"/>
      <c r="BRO12" s="5"/>
      <c r="BRP12" s="5"/>
      <c r="BRQ12" s="5"/>
      <c r="BRR12" s="5"/>
      <c r="BRS12" s="5"/>
      <c r="BRT12" s="5"/>
      <c r="BRU12" s="5"/>
      <c r="BRV12" s="5"/>
      <c r="BRW12" s="5"/>
      <c r="BRX12" s="5"/>
      <c r="BRY12" s="5"/>
      <c r="BRZ12" s="5"/>
      <c r="BSA12" s="5"/>
      <c r="BSB12" s="5"/>
      <c r="BSC12" s="5"/>
      <c r="BSD12" s="5"/>
      <c r="BSE12" s="5"/>
      <c r="BSF12" s="5"/>
      <c r="BSG12" s="5"/>
      <c r="BSH12" s="5"/>
      <c r="BSI12" s="5"/>
      <c r="BSJ12" s="5"/>
      <c r="BSK12" s="5"/>
      <c r="BSL12" s="5"/>
      <c r="BSM12" s="5"/>
      <c r="BSN12" s="5"/>
      <c r="BSO12" s="5"/>
      <c r="BSP12" s="5"/>
      <c r="BSQ12" s="5"/>
      <c r="BSR12" s="5"/>
      <c r="BSS12" s="5"/>
      <c r="BST12" s="5"/>
      <c r="BSU12" s="5"/>
      <c r="BSV12" s="5"/>
      <c r="BSW12" s="5"/>
      <c r="BSX12" s="5"/>
      <c r="BSY12" s="5"/>
      <c r="BSZ12" s="5"/>
      <c r="BTA12" s="5"/>
      <c r="BTB12" s="5"/>
      <c r="BTC12" s="5"/>
      <c r="BTD12" s="5"/>
      <c r="BTE12" s="5"/>
      <c r="BTF12" s="5"/>
      <c r="BTG12" s="5"/>
      <c r="BTH12" s="5"/>
      <c r="BTI12" s="5"/>
      <c r="BTJ12" s="5"/>
      <c r="BTK12" s="5"/>
      <c r="BTL12" s="5"/>
      <c r="BTM12" s="5"/>
      <c r="BTN12" s="5"/>
      <c r="BTO12" s="5"/>
      <c r="BTP12" s="5"/>
      <c r="BTQ12" s="5"/>
      <c r="BTR12" s="5"/>
      <c r="BTS12" s="5"/>
      <c r="BTT12" s="5"/>
      <c r="BTU12" s="5"/>
      <c r="BTV12" s="5"/>
      <c r="BTW12" s="5"/>
      <c r="BTX12" s="5"/>
      <c r="BTY12" s="5"/>
      <c r="BTZ12" s="5"/>
      <c r="BUA12" s="5"/>
      <c r="BUB12" s="5"/>
      <c r="BUC12" s="5"/>
      <c r="BUD12" s="5"/>
      <c r="BUE12" s="5"/>
      <c r="BUF12" s="5"/>
      <c r="BUG12" s="5"/>
      <c r="BUH12" s="5"/>
      <c r="BUI12" s="5"/>
      <c r="BUJ12" s="5"/>
      <c r="BUK12" s="5"/>
      <c r="BUL12" s="5"/>
      <c r="BUM12" s="5"/>
      <c r="BUN12" s="5"/>
      <c r="BUO12" s="5"/>
      <c r="BUP12" s="5"/>
      <c r="BUQ12" s="5"/>
      <c r="BUR12" s="5"/>
      <c r="BUS12" s="5"/>
      <c r="BUT12" s="5"/>
      <c r="BUU12" s="5"/>
      <c r="BUV12" s="5"/>
      <c r="BUW12" s="5"/>
      <c r="BUX12" s="5"/>
      <c r="BUY12" s="5"/>
      <c r="BUZ12" s="5"/>
      <c r="BVA12" s="5"/>
      <c r="BVB12" s="5"/>
      <c r="BVC12" s="5"/>
      <c r="BVD12" s="5"/>
      <c r="BVE12" s="5"/>
      <c r="BVF12" s="5"/>
      <c r="BVG12" s="5"/>
      <c r="BVH12" s="5"/>
      <c r="BVI12" s="5"/>
      <c r="BVJ12" s="5"/>
      <c r="BVK12" s="5"/>
      <c r="BVL12" s="5"/>
      <c r="BVM12" s="5"/>
      <c r="BVN12" s="5"/>
      <c r="BVO12" s="5"/>
      <c r="BVP12" s="5"/>
      <c r="BVQ12" s="5"/>
      <c r="BVR12" s="5"/>
      <c r="BVS12" s="5"/>
      <c r="BVT12" s="5"/>
      <c r="BVU12" s="5"/>
      <c r="BVV12" s="5"/>
      <c r="BVW12" s="5"/>
      <c r="BVX12" s="5"/>
      <c r="BVY12" s="5"/>
      <c r="BVZ12" s="5"/>
      <c r="BWA12" s="5"/>
      <c r="BWB12" s="5"/>
      <c r="BWC12" s="5"/>
      <c r="BWD12" s="5"/>
      <c r="BWE12" s="5"/>
      <c r="BWF12" s="5"/>
      <c r="BWG12" s="5"/>
      <c r="BWH12" s="5"/>
      <c r="BWI12" s="5"/>
      <c r="BWJ12" s="5"/>
      <c r="BWK12" s="5"/>
      <c r="BWL12" s="5"/>
      <c r="BWM12" s="5"/>
      <c r="BWN12" s="5"/>
      <c r="BWO12" s="5"/>
      <c r="BWP12" s="5"/>
      <c r="BWQ12" s="5"/>
      <c r="BWR12" s="5"/>
      <c r="BWS12" s="5"/>
      <c r="BWT12" s="5"/>
      <c r="BWU12" s="5"/>
      <c r="BWV12" s="5"/>
      <c r="BWW12" s="5"/>
      <c r="BWX12" s="5"/>
      <c r="BWY12" s="5"/>
      <c r="BWZ12" s="5"/>
      <c r="BXA12" s="5"/>
      <c r="BXB12" s="5"/>
      <c r="BXC12" s="5"/>
      <c r="BXD12" s="5"/>
      <c r="BXE12" s="5"/>
      <c r="BXF12" s="5"/>
      <c r="BXG12" s="5"/>
      <c r="BXH12" s="5"/>
      <c r="BXI12" s="5"/>
      <c r="BXJ12" s="5"/>
      <c r="BXK12" s="5"/>
      <c r="BXL12" s="5"/>
      <c r="BXM12" s="5"/>
      <c r="BXN12" s="5"/>
      <c r="BXO12" s="5"/>
      <c r="BXP12" s="5"/>
      <c r="BXQ12" s="5"/>
      <c r="BXR12" s="5"/>
      <c r="BXS12" s="5"/>
      <c r="BXT12" s="5"/>
      <c r="BXU12" s="5"/>
      <c r="BXV12" s="5"/>
      <c r="BXW12" s="5"/>
      <c r="BXX12" s="5"/>
      <c r="BXY12" s="5"/>
      <c r="BXZ12" s="5"/>
      <c r="BYA12" s="5"/>
      <c r="BYB12" s="5"/>
      <c r="BYC12" s="5"/>
      <c r="BYD12" s="5"/>
      <c r="BYE12" s="5"/>
      <c r="BYF12" s="5"/>
      <c r="BYG12" s="5"/>
      <c r="BYH12" s="5"/>
      <c r="BYI12" s="5"/>
      <c r="BYJ12" s="5"/>
      <c r="BYK12" s="5"/>
      <c r="BYL12" s="5"/>
      <c r="BYM12" s="5"/>
      <c r="BYN12" s="5"/>
      <c r="BYO12" s="5"/>
      <c r="BYP12" s="5"/>
      <c r="BYQ12" s="5"/>
      <c r="BYR12" s="5"/>
      <c r="BYS12" s="5"/>
      <c r="BYT12" s="5"/>
      <c r="BYU12" s="5"/>
      <c r="BYV12" s="5"/>
      <c r="BYW12" s="5"/>
      <c r="BYX12" s="5"/>
      <c r="BYY12" s="5"/>
      <c r="BYZ12" s="5"/>
      <c r="BZA12" s="5"/>
      <c r="BZB12" s="5"/>
      <c r="BZC12" s="5"/>
      <c r="BZD12" s="5"/>
      <c r="BZE12" s="5"/>
      <c r="BZF12" s="5"/>
      <c r="BZG12" s="5"/>
      <c r="BZH12" s="5"/>
      <c r="BZI12" s="5"/>
      <c r="BZJ12" s="5"/>
      <c r="BZK12" s="5"/>
      <c r="BZL12" s="5"/>
      <c r="BZM12" s="5"/>
      <c r="BZN12" s="5"/>
      <c r="BZO12" s="5"/>
      <c r="BZP12" s="5"/>
      <c r="BZQ12" s="5"/>
      <c r="BZR12" s="5"/>
      <c r="BZS12" s="5"/>
      <c r="BZT12" s="5"/>
      <c r="BZU12" s="5"/>
      <c r="BZV12" s="5"/>
      <c r="BZW12" s="5"/>
      <c r="BZX12" s="5"/>
      <c r="BZY12" s="5"/>
      <c r="BZZ12" s="5"/>
      <c r="CAA12" s="5"/>
      <c r="CAB12" s="5"/>
      <c r="CAC12" s="5"/>
      <c r="CAD12" s="5"/>
      <c r="CAE12" s="5"/>
      <c r="CAF12" s="5"/>
      <c r="CAG12" s="5"/>
      <c r="CAH12" s="5"/>
      <c r="CAI12" s="5"/>
      <c r="CAJ12" s="5"/>
      <c r="CAK12" s="5"/>
      <c r="CAL12" s="5"/>
      <c r="CAM12" s="5"/>
      <c r="CAN12" s="5"/>
      <c r="CAO12" s="5"/>
      <c r="CAP12" s="5"/>
      <c r="CAQ12" s="5"/>
      <c r="CAR12" s="5"/>
      <c r="CAS12" s="5"/>
      <c r="CAT12" s="5"/>
      <c r="CAU12" s="5"/>
      <c r="CAV12" s="5"/>
      <c r="CAW12" s="5"/>
      <c r="CAX12" s="5"/>
      <c r="CAY12" s="5"/>
      <c r="CAZ12" s="5"/>
      <c r="CBA12" s="5"/>
      <c r="CBB12" s="5"/>
      <c r="CBC12" s="5"/>
      <c r="CBD12" s="5"/>
      <c r="CBE12" s="5"/>
      <c r="CBF12" s="5"/>
      <c r="CBG12" s="5"/>
      <c r="CBH12" s="5"/>
      <c r="CBI12" s="5"/>
      <c r="CBJ12" s="5"/>
      <c r="CBK12" s="5"/>
      <c r="CBL12" s="5"/>
      <c r="CBM12" s="5"/>
      <c r="CBN12" s="5"/>
      <c r="CBO12" s="5"/>
      <c r="CBP12" s="5"/>
      <c r="CBQ12" s="5"/>
      <c r="CBR12" s="5"/>
      <c r="CBS12" s="5"/>
      <c r="CBT12" s="5"/>
      <c r="CBU12" s="5"/>
      <c r="CBV12" s="5"/>
      <c r="CBW12" s="5"/>
      <c r="CBX12" s="5"/>
      <c r="CBY12" s="5"/>
      <c r="CBZ12" s="5"/>
      <c r="CCA12" s="5"/>
      <c r="CCB12" s="5"/>
      <c r="CCC12" s="5"/>
      <c r="CCD12" s="5"/>
      <c r="CCE12" s="5"/>
      <c r="CCF12" s="5"/>
      <c r="CCG12" s="5"/>
      <c r="CCH12" s="5"/>
      <c r="CCI12" s="5"/>
      <c r="CCJ12" s="5"/>
      <c r="CCK12" s="5"/>
      <c r="CCL12" s="5"/>
      <c r="CCM12" s="5"/>
      <c r="CCN12" s="5"/>
      <c r="CCO12" s="5"/>
      <c r="CCP12" s="5"/>
      <c r="CCQ12" s="5"/>
      <c r="CCR12" s="5"/>
      <c r="CCS12" s="5"/>
      <c r="CCT12" s="5"/>
      <c r="CCU12" s="5"/>
      <c r="CCV12" s="5"/>
      <c r="CCW12" s="5"/>
      <c r="CCX12" s="5"/>
      <c r="CCY12" s="5"/>
      <c r="CCZ12" s="5"/>
      <c r="CDA12" s="5"/>
      <c r="CDB12" s="5"/>
      <c r="CDC12" s="5"/>
      <c r="CDD12" s="5"/>
      <c r="CDE12" s="5"/>
      <c r="CDF12" s="5"/>
      <c r="CDG12" s="5"/>
      <c r="CDH12" s="5"/>
      <c r="CDI12" s="5"/>
      <c r="CDJ12" s="5"/>
      <c r="CDK12" s="5"/>
      <c r="CDL12" s="5"/>
      <c r="CDM12" s="5"/>
      <c r="CDN12" s="5"/>
      <c r="CDO12" s="5"/>
      <c r="CDP12" s="5"/>
      <c r="CDQ12" s="5"/>
      <c r="CDR12" s="5"/>
      <c r="CDS12" s="5"/>
      <c r="CDT12" s="5"/>
      <c r="CDU12" s="5"/>
      <c r="CDV12" s="5"/>
      <c r="CDW12" s="5"/>
      <c r="CDX12" s="5"/>
      <c r="CDY12" s="5"/>
      <c r="CDZ12" s="5"/>
      <c r="CEA12" s="5"/>
      <c r="CEB12" s="5"/>
      <c r="CEC12" s="5"/>
      <c r="CED12" s="5"/>
      <c r="CEE12" s="5"/>
      <c r="CEF12" s="5"/>
      <c r="CEG12" s="5"/>
      <c r="CEH12" s="5"/>
      <c r="CEI12" s="5"/>
      <c r="CEJ12" s="5"/>
      <c r="CEK12" s="5"/>
      <c r="CEL12" s="5"/>
      <c r="CEM12" s="5"/>
      <c r="CEN12" s="5"/>
      <c r="CEO12" s="5"/>
      <c r="CEP12" s="5"/>
      <c r="CEQ12" s="5"/>
      <c r="CER12" s="5"/>
      <c r="CES12" s="5"/>
      <c r="CET12" s="5"/>
      <c r="CEU12" s="5"/>
      <c r="CEV12" s="5"/>
      <c r="CEW12" s="5"/>
      <c r="CEX12" s="5"/>
      <c r="CEY12" s="5"/>
      <c r="CEZ12" s="5"/>
      <c r="CFA12" s="5"/>
      <c r="CFB12" s="5"/>
      <c r="CFC12" s="5"/>
      <c r="CFD12" s="5"/>
      <c r="CFE12" s="5"/>
      <c r="CFF12" s="5"/>
      <c r="CFG12" s="5"/>
      <c r="CFH12" s="5"/>
      <c r="CFI12" s="5"/>
      <c r="CFJ12" s="5"/>
      <c r="CFK12" s="5"/>
      <c r="CFL12" s="5"/>
      <c r="CFM12" s="5"/>
      <c r="CFN12" s="5"/>
      <c r="CFO12" s="5"/>
      <c r="CFP12" s="5"/>
      <c r="CFQ12" s="5"/>
      <c r="CFR12" s="5"/>
      <c r="CFS12" s="5"/>
      <c r="CFT12" s="5"/>
      <c r="CFU12" s="5"/>
      <c r="CFV12" s="5"/>
      <c r="CFW12" s="5"/>
      <c r="CFX12" s="5"/>
      <c r="CFY12" s="5"/>
      <c r="CFZ12" s="5"/>
      <c r="CGA12" s="5"/>
      <c r="CGB12" s="5"/>
      <c r="CGC12" s="5"/>
      <c r="CGD12" s="5"/>
      <c r="CGE12" s="5"/>
      <c r="CGF12" s="5"/>
      <c r="CGG12" s="5"/>
      <c r="CGH12" s="5"/>
      <c r="CGI12" s="5"/>
      <c r="CGJ12" s="5"/>
      <c r="CGK12" s="5"/>
      <c r="CGL12" s="5"/>
      <c r="CGM12" s="5"/>
      <c r="CGN12" s="5"/>
      <c r="CGO12" s="5"/>
      <c r="CGP12" s="5"/>
      <c r="CGQ12" s="5"/>
      <c r="CGR12" s="5"/>
      <c r="CGS12" s="5"/>
      <c r="CGT12" s="5"/>
      <c r="CGU12" s="5"/>
      <c r="CGV12" s="5"/>
      <c r="CGW12" s="5"/>
      <c r="CGX12" s="5"/>
      <c r="CGY12" s="5"/>
      <c r="CGZ12" s="5"/>
      <c r="CHA12" s="5"/>
      <c r="CHB12" s="5"/>
      <c r="CHC12" s="5"/>
      <c r="CHD12" s="5"/>
      <c r="CHE12" s="5"/>
      <c r="CHF12" s="5"/>
      <c r="CHG12" s="5"/>
      <c r="CHH12" s="5"/>
      <c r="CHI12" s="5"/>
      <c r="CHJ12" s="5"/>
      <c r="CHK12" s="5"/>
      <c r="CHL12" s="5"/>
      <c r="CHM12" s="5"/>
      <c r="CHN12" s="5"/>
      <c r="CHO12" s="5"/>
      <c r="CHP12" s="5"/>
      <c r="CHQ12" s="5"/>
      <c r="CHR12" s="5"/>
      <c r="CHS12" s="5"/>
      <c r="CHT12" s="5"/>
      <c r="CHU12" s="5"/>
      <c r="CHV12" s="5"/>
      <c r="CHW12" s="5"/>
      <c r="CHX12" s="5"/>
      <c r="CHY12" s="5"/>
      <c r="CHZ12" s="5"/>
      <c r="CIA12" s="5"/>
      <c r="CIB12" s="5"/>
      <c r="CIC12" s="5"/>
      <c r="CID12" s="5"/>
      <c r="CIE12" s="5"/>
      <c r="CIF12" s="5"/>
      <c r="CIG12" s="5"/>
      <c r="CIH12" s="5"/>
      <c r="CII12" s="5"/>
      <c r="CIJ12" s="5"/>
      <c r="CIK12" s="5"/>
      <c r="CIL12" s="5"/>
      <c r="CIM12" s="5"/>
      <c r="CIN12" s="5"/>
      <c r="CIO12" s="5"/>
      <c r="CIP12" s="5"/>
      <c r="CIQ12" s="5"/>
      <c r="CIR12" s="5"/>
      <c r="CIS12" s="5"/>
      <c r="CIT12" s="5"/>
      <c r="CIU12" s="5"/>
      <c r="CIV12" s="5"/>
      <c r="CIW12" s="5"/>
      <c r="CIX12" s="5"/>
      <c r="CIY12" s="5"/>
      <c r="CIZ12" s="5"/>
      <c r="CJA12" s="5"/>
      <c r="CJB12" s="5"/>
      <c r="CJC12" s="5"/>
      <c r="CJD12" s="5"/>
      <c r="CJE12" s="5"/>
      <c r="CJF12" s="5"/>
      <c r="CJG12" s="5"/>
      <c r="CJH12" s="5"/>
      <c r="CJI12" s="5"/>
      <c r="CJJ12" s="5"/>
      <c r="CJK12" s="5"/>
      <c r="CJL12" s="5"/>
      <c r="CJM12" s="5"/>
      <c r="CJN12" s="5"/>
      <c r="CJO12" s="5"/>
      <c r="CJP12" s="5"/>
      <c r="CJQ12" s="5"/>
      <c r="CJR12" s="5"/>
      <c r="CJS12" s="5"/>
      <c r="CJT12" s="5"/>
      <c r="CJU12" s="5"/>
      <c r="CJV12" s="5"/>
      <c r="CJW12" s="5"/>
      <c r="CJX12" s="5"/>
      <c r="CJY12" s="5"/>
      <c r="CJZ12" s="5"/>
      <c r="CKA12" s="5"/>
      <c r="CKB12" s="5"/>
      <c r="CKC12" s="5"/>
      <c r="CKD12" s="5"/>
      <c r="CKE12" s="5"/>
      <c r="CKF12" s="5"/>
      <c r="CKG12" s="5"/>
      <c r="CKH12" s="5"/>
      <c r="CKI12" s="5"/>
      <c r="CKJ12" s="5"/>
      <c r="CKK12" s="5"/>
      <c r="CKL12" s="5"/>
      <c r="CKM12" s="5"/>
      <c r="CKN12" s="5"/>
      <c r="CKO12" s="5"/>
      <c r="CKP12" s="5"/>
      <c r="CKQ12" s="5"/>
      <c r="CKR12" s="5"/>
      <c r="CKS12" s="5"/>
      <c r="CKT12" s="5"/>
      <c r="CKU12" s="5"/>
      <c r="CKV12" s="5"/>
      <c r="CKW12" s="5"/>
      <c r="CKX12" s="5"/>
      <c r="CKY12" s="5"/>
      <c r="CKZ12" s="5"/>
      <c r="CLA12" s="5"/>
      <c r="CLB12" s="5"/>
      <c r="CLC12" s="5"/>
      <c r="CLD12" s="5"/>
      <c r="CLE12" s="5"/>
      <c r="CLF12" s="5"/>
      <c r="CLG12" s="5"/>
      <c r="CLH12" s="5"/>
      <c r="CLI12" s="5"/>
      <c r="CLJ12" s="5"/>
      <c r="CLK12" s="5"/>
      <c r="CLL12" s="5"/>
      <c r="CLM12" s="5"/>
      <c r="CLN12" s="5"/>
      <c r="CLO12" s="5"/>
      <c r="CLP12" s="5"/>
      <c r="CLQ12" s="5"/>
      <c r="CLR12" s="5"/>
      <c r="CLS12" s="5"/>
      <c r="CLT12" s="5"/>
      <c r="CLU12" s="5"/>
      <c r="CLV12" s="5"/>
      <c r="CLW12" s="5"/>
      <c r="CLX12" s="5"/>
      <c r="CLY12" s="5"/>
      <c r="CLZ12" s="5"/>
      <c r="CMA12" s="5"/>
      <c r="CMB12" s="5"/>
      <c r="CMC12" s="5"/>
      <c r="CMD12" s="5"/>
      <c r="CME12" s="5"/>
      <c r="CMF12" s="5"/>
      <c r="CMG12" s="5"/>
      <c r="CMH12" s="5"/>
      <c r="CMI12" s="5"/>
      <c r="CMJ12" s="5"/>
      <c r="CMK12" s="5"/>
      <c r="CML12" s="5"/>
      <c r="CMM12" s="5"/>
      <c r="CMN12" s="5"/>
      <c r="CMO12" s="5"/>
      <c r="CMP12" s="5"/>
      <c r="CMQ12" s="5"/>
      <c r="CMR12" s="5"/>
      <c r="CMS12" s="5"/>
      <c r="CMT12" s="5"/>
      <c r="CMU12" s="5"/>
      <c r="CMV12" s="5"/>
      <c r="CMW12" s="5"/>
      <c r="CMX12" s="5"/>
      <c r="CMY12" s="5"/>
      <c r="CMZ12" s="5"/>
      <c r="CNA12" s="5"/>
      <c r="CNB12" s="5"/>
      <c r="CNC12" s="5"/>
      <c r="CND12" s="5"/>
      <c r="CNE12" s="5"/>
      <c r="CNF12" s="5"/>
      <c r="CNG12" s="5"/>
      <c r="CNH12" s="5"/>
      <c r="CNI12" s="5"/>
      <c r="CNJ12" s="5"/>
      <c r="CNK12" s="5"/>
      <c r="CNL12" s="5"/>
      <c r="CNM12" s="5"/>
      <c r="CNN12" s="5"/>
      <c r="CNO12" s="5"/>
      <c r="CNP12" s="5"/>
      <c r="CNQ12" s="5"/>
      <c r="CNR12" s="5"/>
      <c r="CNS12" s="5"/>
      <c r="CNT12" s="5"/>
      <c r="CNU12" s="5"/>
      <c r="CNV12" s="5"/>
      <c r="CNW12" s="5"/>
      <c r="CNX12" s="5"/>
      <c r="CNY12" s="5"/>
      <c r="CNZ12" s="5"/>
      <c r="COA12" s="5"/>
      <c r="COB12" s="5"/>
      <c r="COC12" s="5"/>
      <c r="COD12" s="5"/>
      <c r="COE12" s="5"/>
      <c r="COF12" s="5"/>
      <c r="COG12" s="5"/>
      <c r="COH12" s="5"/>
      <c r="COI12" s="5"/>
      <c r="COJ12" s="5"/>
      <c r="COK12" s="5"/>
      <c r="COL12" s="5"/>
      <c r="COM12" s="5"/>
      <c r="CON12" s="5"/>
      <c r="COO12" s="5"/>
      <c r="COP12" s="5"/>
      <c r="COQ12" s="5"/>
      <c r="COR12" s="5"/>
      <c r="COS12" s="5"/>
      <c r="COT12" s="5"/>
      <c r="COU12" s="5"/>
      <c r="COV12" s="5"/>
      <c r="COW12" s="5"/>
      <c r="COX12" s="5"/>
      <c r="COY12" s="5"/>
      <c r="COZ12" s="5"/>
      <c r="CPA12" s="5"/>
      <c r="CPB12" s="5"/>
      <c r="CPC12" s="5"/>
      <c r="CPD12" s="5"/>
      <c r="CPE12" s="5"/>
      <c r="CPF12" s="5"/>
      <c r="CPG12" s="5"/>
      <c r="CPH12" s="5"/>
      <c r="CPI12" s="5"/>
      <c r="CPJ12" s="5"/>
      <c r="CPK12" s="5"/>
      <c r="CPL12" s="5"/>
      <c r="CPM12" s="5"/>
      <c r="CPN12" s="5"/>
      <c r="CPO12" s="5"/>
      <c r="CPP12" s="5"/>
      <c r="CPQ12" s="5"/>
      <c r="CPR12" s="5"/>
      <c r="CPS12" s="5"/>
      <c r="CPT12" s="5"/>
      <c r="CPU12" s="5"/>
      <c r="CPV12" s="5"/>
      <c r="CPW12" s="5"/>
      <c r="CPX12" s="5"/>
      <c r="CPY12" s="5"/>
      <c r="CPZ12" s="5"/>
      <c r="CQA12" s="5"/>
      <c r="CQB12" s="5"/>
      <c r="CQC12" s="5"/>
      <c r="CQD12" s="5"/>
      <c r="CQE12" s="5"/>
      <c r="CQF12" s="5"/>
      <c r="CQG12" s="5"/>
      <c r="CQH12" s="5"/>
      <c r="CQI12" s="5"/>
      <c r="CQJ12" s="5"/>
      <c r="CQK12" s="5"/>
      <c r="CQL12" s="5"/>
      <c r="CQM12" s="5"/>
      <c r="CQN12" s="5"/>
      <c r="CQO12" s="5"/>
      <c r="CQP12" s="5"/>
      <c r="CQQ12" s="5"/>
      <c r="CQR12" s="5"/>
      <c r="CQS12" s="5"/>
      <c r="CQT12" s="5"/>
      <c r="CQU12" s="5"/>
      <c r="CQV12" s="5"/>
      <c r="CQW12" s="5"/>
      <c r="CQX12" s="5"/>
      <c r="CQY12" s="5"/>
      <c r="CQZ12" s="5"/>
      <c r="CRA12" s="5"/>
      <c r="CRB12" s="5"/>
      <c r="CRC12" s="5"/>
      <c r="CRD12" s="5"/>
      <c r="CRE12" s="5"/>
      <c r="CRF12" s="5"/>
      <c r="CRG12" s="5"/>
      <c r="CRH12" s="5"/>
      <c r="CRI12" s="5"/>
      <c r="CRJ12" s="5"/>
      <c r="CRK12" s="5"/>
      <c r="CRL12" s="5"/>
      <c r="CRM12" s="5"/>
      <c r="CRN12" s="5"/>
      <c r="CRO12" s="5"/>
      <c r="CRP12" s="5"/>
      <c r="CRQ12" s="5"/>
      <c r="CRR12" s="5"/>
      <c r="CRS12" s="5"/>
      <c r="CRT12" s="5"/>
      <c r="CRU12" s="5"/>
      <c r="CRV12" s="5"/>
      <c r="CRW12" s="5"/>
      <c r="CRX12" s="5"/>
      <c r="CRY12" s="5"/>
      <c r="CRZ12" s="5"/>
      <c r="CSA12" s="5"/>
      <c r="CSB12" s="5"/>
      <c r="CSC12" s="5"/>
      <c r="CSD12" s="5"/>
      <c r="CSE12" s="5"/>
      <c r="CSF12" s="5"/>
      <c r="CSG12" s="5"/>
      <c r="CSH12" s="5"/>
      <c r="CSI12" s="5"/>
      <c r="CSJ12" s="5"/>
      <c r="CSK12" s="5"/>
      <c r="CSL12" s="5"/>
      <c r="CSM12" s="5"/>
      <c r="CSN12" s="5"/>
      <c r="CSO12" s="5"/>
      <c r="CSP12" s="5"/>
      <c r="CSQ12" s="5"/>
      <c r="CSR12" s="5"/>
      <c r="CSS12" s="5"/>
      <c r="CST12" s="5"/>
      <c r="CSU12" s="5"/>
      <c r="CSV12" s="5"/>
      <c r="CSW12" s="5"/>
      <c r="CSX12" s="5"/>
      <c r="CSY12" s="5"/>
      <c r="CSZ12" s="5"/>
      <c r="CTA12" s="5"/>
      <c r="CTB12" s="5"/>
      <c r="CTC12" s="5"/>
      <c r="CTD12" s="5"/>
      <c r="CTE12" s="5"/>
      <c r="CTF12" s="5"/>
      <c r="CTG12" s="5"/>
      <c r="CTH12" s="5"/>
      <c r="CTI12" s="5"/>
      <c r="CTJ12" s="5"/>
      <c r="CTK12" s="5"/>
      <c r="CTL12" s="5"/>
      <c r="CTM12" s="5"/>
      <c r="CTN12" s="5"/>
      <c r="CTO12" s="5"/>
      <c r="CTP12" s="5"/>
      <c r="CTQ12" s="5"/>
      <c r="CTR12" s="5"/>
      <c r="CTS12" s="5"/>
      <c r="CTT12" s="5"/>
      <c r="CTU12" s="5"/>
      <c r="CTV12" s="5"/>
      <c r="CTW12" s="5"/>
      <c r="CTX12" s="5"/>
      <c r="CTY12" s="5"/>
      <c r="CTZ12" s="5"/>
      <c r="CUA12" s="5"/>
      <c r="CUB12" s="5"/>
      <c r="CUC12" s="5"/>
      <c r="CUD12" s="5"/>
      <c r="CUE12" s="5"/>
      <c r="CUF12" s="5"/>
      <c r="CUG12" s="5"/>
      <c r="CUH12" s="5"/>
      <c r="CUI12" s="5"/>
      <c r="CUJ12" s="5"/>
      <c r="CUK12" s="5"/>
      <c r="CUL12" s="5"/>
      <c r="CUM12" s="5"/>
      <c r="CUN12" s="5"/>
      <c r="CUO12" s="5"/>
      <c r="CUP12" s="5"/>
      <c r="CUQ12" s="5"/>
      <c r="CUR12" s="5"/>
      <c r="CUS12" s="5"/>
      <c r="CUT12" s="5"/>
      <c r="CUU12" s="5"/>
      <c r="CUV12" s="5"/>
      <c r="CUW12" s="5"/>
      <c r="CUX12" s="5"/>
      <c r="CUY12" s="5"/>
      <c r="CUZ12" s="5"/>
      <c r="CVA12" s="5"/>
      <c r="CVB12" s="5"/>
      <c r="CVC12" s="5"/>
      <c r="CVD12" s="5"/>
      <c r="CVE12" s="5"/>
      <c r="CVF12" s="5"/>
      <c r="CVG12" s="5"/>
      <c r="CVH12" s="5"/>
      <c r="CVI12" s="5"/>
      <c r="CVJ12" s="5"/>
      <c r="CVK12" s="5"/>
      <c r="CVL12" s="5"/>
      <c r="CVM12" s="5"/>
      <c r="CVN12" s="5"/>
      <c r="CVO12" s="5"/>
      <c r="CVP12" s="5"/>
      <c r="CVQ12" s="5"/>
      <c r="CVR12" s="5"/>
      <c r="CVS12" s="5"/>
      <c r="CVT12" s="5"/>
      <c r="CVU12" s="5"/>
      <c r="CVV12" s="5"/>
      <c r="CVW12" s="5"/>
      <c r="CVX12" s="5"/>
      <c r="CVY12" s="5"/>
      <c r="CVZ12" s="5"/>
      <c r="CWA12" s="5"/>
      <c r="CWB12" s="5"/>
      <c r="CWC12" s="5"/>
      <c r="CWD12" s="5"/>
      <c r="CWE12" s="5"/>
      <c r="CWF12" s="5"/>
      <c r="CWG12" s="5"/>
      <c r="CWH12" s="5"/>
      <c r="CWI12" s="5"/>
      <c r="CWJ12" s="5"/>
      <c r="CWK12" s="5"/>
      <c r="CWL12" s="5"/>
      <c r="CWM12" s="5"/>
      <c r="CWN12" s="5"/>
      <c r="CWO12" s="5"/>
      <c r="CWP12" s="5"/>
      <c r="CWQ12" s="5"/>
      <c r="CWR12" s="5"/>
      <c r="CWS12" s="5"/>
      <c r="CWT12" s="5"/>
      <c r="CWU12" s="5"/>
      <c r="CWV12" s="5"/>
      <c r="CWW12" s="5"/>
      <c r="CWX12" s="5"/>
      <c r="CWY12" s="5"/>
      <c r="CWZ12" s="5"/>
      <c r="CXA12" s="5"/>
      <c r="CXB12" s="5"/>
      <c r="CXC12" s="5"/>
      <c r="CXD12" s="5"/>
      <c r="CXE12" s="5"/>
      <c r="CXF12" s="5"/>
      <c r="CXG12" s="5"/>
      <c r="CXH12" s="5"/>
      <c r="CXI12" s="5"/>
      <c r="CXJ12" s="5"/>
      <c r="CXK12" s="5"/>
      <c r="CXL12" s="5"/>
      <c r="CXM12" s="5"/>
      <c r="CXN12" s="5"/>
      <c r="CXO12" s="5"/>
      <c r="CXP12" s="5"/>
      <c r="CXQ12" s="5"/>
      <c r="CXR12" s="5"/>
      <c r="CXS12" s="5"/>
      <c r="CXT12" s="5"/>
      <c r="CXU12" s="5"/>
      <c r="CXV12" s="5"/>
      <c r="CXW12" s="5"/>
      <c r="CXX12" s="5"/>
      <c r="CXY12" s="5"/>
      <c r="CXZ12" s="5"/>
      <c r="CYA12" s="5"/>
      <c r="CYB12" s="5"/>
      <c r="CYC12" s="5"/>
      <c r="CYD12" s="5"/>
      <c r="CYE12" s="5"/>
      <c r="CYF12" s="5"/>
      <c r="CYG12" s="5"/>
      <c r="CYH12" s="5"/>
      <c r="CYI12" s="5"/>
      <c r="CYJ12" s="5"/>
      <c r="CYK12" s="5"/>
      <c r="CYL12" s="5"/>
      <c r="CYM12" s="5"/>
      <c r="CYN12" s="5"/>
      <c r="CYO12" s="5"/>
      <c r="CYP12" s="5"/>
      <c r="CYQ12" s="5"/>
      <c r="CYR12" s="5"/>
      <c r="CYS12" s="5"/>
      <c r="CYT12" s="5"/>
      <c r="CYU12" s="5"/>
      <c r="CYV12" s="5"/>
      <c r="CYW12" s="5"/>
      <c r="CYX12" s="5"/>
      <c r="CYY12" s="5"/>
      <c r="CYZ12" s="5"/>
      <c r="CZA12" s="5"/>
      <c r="CZB12" s="5"/>
      <c r="CZC12" s="5"/>
      <c r="CZD12" s="5"/>
      <c r="CZE12" s="5"/>
      <c r="CZF12" s="5"/>
      <c r="CZG12" s="5"/>
      <c r="CZH12" s="5"/>
      <c r="CZI12" s="5"/>
      <c r="CZJ12" s="5"/>
      <c r="CZK12" s="5"/>
      <c r="CZL12" s="5"/>
      <c r="CZM12" s="5"/>
      <c r="CZN12" s="5"/>
      <c r="CZO12" s="5"/>
      <c r="CZP12" s="5"/>
      <c r="CZQ12" s="5"/>
      <c r="CZR12" s="5"/>
      <c r="CZS12" s="5"/>
      <c r="CZT12" s="5"/>
      <c r="CZU12" s="5"/>
      <c r="CZV12" s="5"/>
      <c r="CZW12" s="5"/>
      <c r="CZX12" s="5"/>
      <c r="CZY12" s="5"/>
      <c r="CZZ12" s="5"/>
      <c r="DAA12" s="5"/>
      <c r="DAB12" s="5"/>
      <c r="DAC12" s="5"/>
      <c r="DAD12" s="5"/>
      <c r="DAE12" s="5"/>
      <c r="DAF12" s="5"/>
      <c r="DAG12" s="5"/>
      <c r="DAH12" s="5"/>
      <c r="DAI12" s="5"/>
      <c r="DAJ12" s="5"/>
      <c r="DAK12" s="5"/>
      <c r="DAL12" s="5"/>
      <c r="DAM12" s="5"/>
      <c r="DAN12" s="5"/>
      <c r="DAO12" s="5"/>
      <c r="DAP12" s="5"/>
      <c r="DAQ12" s="5"/>
      <c r="DAR12" s="5"/>
      <c r="DAS12" s="5"/>
      <c r="DAT12" s="5"/>
      <c r="DAU12" s="5"/>
      <c r="DAV12" s="5"/>
      <c r="DAW12" s="5"/>
      <c r="DAX12" s="5"/>
      <c r="DAY12" s="5"/>
      <c r="DAZ12" s="5"/>
      <c r="DBA12" s="5"/>
      <c r="DBB12" s="5"/>
      <c r="DBC12" s="5"/>
      <c r="DBD12" s="5"/>
      <c r="DBE12" s="5"/>
      <c r="DBF12" s="5"/>
      <c r="DBG12" s="5"/>
      <c r="DBH12" s="5"/>
      <c r="DBI12" s="5"/>
      <c r="DBJ12" s="5"/>
      <c r="DBK12" s="5"/>
      <c r="DBL12" s="5"/>
      <c r="DBM12" s="5"/>
      <c r="DBN12" s="5"/>
      <c r="DBO12" s="5"/>
      <c r="DBP12" s="5"/>
      <c r="DBQ12" s="5"/>
      <c r="DBR12" s="5"/>
      <c r="DBS12" s="5"/>
      <c r="DBT12" s="5"/>
      <c r="DBU12" s="5"/>
      <c r="DBV12" s="5"/>
      <c r="DBW12" s="5"/>
      <c r="DBX12" s="5"/>
      <c r="DBY12" s="5"/>
      <c r="DBZ12" s="5"/>
      <c r="DCA12" s="5"/>
      <c r="DCB12" s="5"/>
      <c r="DCC12" s="5"/>
      <c r="DCD12" s="5"/>
      <c r="DCE12" s="5"/>
      <c r="DCF12" s="5"/>
      <c r="DCG12" s="5"/>
      <c r="DCH12" s="5"/>
      <c r="DCI12" s="5"/>
      <c r="DCJ12" s="5"/>
      <c r="DCK12" s="5"/>
      <c r="DCL12" s="5"/>
      <c r="DCM12" s="5"/>
      <c r="DCN12" s="5"/>
      <c r="DCO12" s="5"/>
      <c r="DCP12" s="5"/>
      <c r="DCQ12" s="5"/>
      <c r="DCR12" s="5"/>
      <c r="DCS12" s="5"/>
      <c r="DCT12" s="5"/>
      <c r="DCU12" s="5"/>
      <c r="DCV12" s="5"/>
      <c r="DCW12" s="5"/>
      <c r="DCX12" s="5"/>
      <c r="DCY12" s="5"/>
      <c r="DCZ12" s="5"/>
      <c r="DDA12" s="5"/>
      <c r="DDB12" s="5"/>
      <c r="DDC12" s="5"/>
      <c r="DDD12" s="5"/>
      <c r="DDE12" s="5"/>
      <c r="DDF12" s="5"/>
      <c r="DDG12" s="5"/>
      <c r="DDH12" s="5"/>
      <c r="DDI12" s="5"/>
      <c r="DDJ12" s="5"/>
      <c r="DDK12" s="5"/>
      <c r="DDL12" s="5"/>
      <c r="DDM12" s="5"/>
      <c r="DDN12" s="5"/>
      <c r="DDO12" s="5"/>
      <c r="DDP12" s="5"/>
      <c r="DDQ12" s="5"/>
      <c r="DDR12" s="5"/>
      <c r="DDS12" s="5"/>
      <c r="DDT12" s="5"/>
      <c r="DDU12" s="5"/>
      <c r="DDV12" s="5"/>
      <c r="DDW12" s="5"/>
      <c r="DDX12" s="5"/>
      <c r="DDY12" s="5"/>
      <c r="DDZ12" s="5"/>
      <c r="DEA12" s="5"/>
      <c r="DEB12" s="5"/>
      <c r="DEC12" s="5"/>
      <c r="DED12" s="5"/>
      <c r="DEE12" s="5"/>
      <c r="DEF12" s="5"/>
      <c r="DEG12" s="5"/>
      <c r="DEH12" s="5"/>
      <c r="DEI12" s="5"/>
      <c r="DEJ12" s="5"/>
      <c r="DEK12" s="5"/>
      <c r="DEL12" s="5"/>
      <c r="DEM12" s="5"/>
      <c r="DEN12" s="5"/>
      <c r="DEO12" s="5"/>
      <c r="DEP12" s="5"/>
      <c r="DEQ12" s="5"/>
      <c r="DER12" s="5"/>
      <c r="DES12" s="5"/>
      <c r="DET12" s="5"/>
      <c r="DEU12" s="5"/>
      <c r="DEV12" s="5"/>
      <c r="DEW12" s="5"/>
      <c r="DEX12" s="5"/>
      <c r="DEY12" s="5"/>
      <c r="DEZ12" s="5"/>
      <c r="DFA12" s="5"/>
      <c r="DFB12" s="5"/>
      <c r="DFC12" s="5"/>
      <c r="DFD12" s="5"/>
      <c r="DFE12" s="5"/>
      <c r="DFF12" s="5"/>
      <c r="DFG12" s="5"/>
      <c r="DFH12" s="5"/>
      <c r="DFI12" s="5"/>
      <c r="DFJ12" s="5"/>
      <c r="DFK12" s="5"/>
      <c r="DFL12" s="5"/>
      <c r="DFM12" s="5"/>
      <c r="DFN12" s="5"/>
      <c r="DFO12" s="5"/>
      <c r="DFP12" s="5"/>
      <c r="DFQ12" s="5"/>
      <c r="DFR12" s="5"/>
      <c r="DFS12" s="5"/>
      <c r="DFT12" s="5"/>
      <c r="DFU12" s="5"/>
      <c r="DFV12" s="5"/>
      <c r="DFW12" s="5"/>
      <c r="DFX12" s="5"/>
      <c r="DFY12" s="5"/>
      <c r="DFZ12" s="5"/>
      <c r="DGA12" s="5"/>
      <c r="DGB12" s="5"/>
      <c r="DGC12" s="5"/>
      <c r="DGD12" s="5"/>
      <c r="DGE12" s="5"/>
      <c r="DGF12" s="5"/>
      <c r="DGG12" s="5"/>
      <c r="DGH12" s="5"/>
      <c r="DGI12" s="5"/>
      <c r="DGJ12" s="5"/>
      <c r="DGK12" s="5"/>
      <c r="DGL12" s="5"/>
      <c r="DGM12" s="5"/>
      <c r="DGN12" s="5"/>
      <c r="DGO12" s="5"/>
      <c r="DGP12" s="5"/>
      <c r="DGQ12" s="5"/>
      <c r="DGR12" s="5"/>
      <c r="DGS12" s="5"/>
      <c r="DGT12" s="5"/>
      <c r="DGU12" s="5"/>
      <c r="DGV12" s="5"/>
      <c r="DGW12" s="5"/>
      <c r="DGX12" s="5"/>
      <c r="DGY12" s="5"/>
      <c r="DGZ12" s="5"/>
      <c r="DHA12" s="5"/>
      <c r="DHB12" s="5"/>
      <c r="DHC12" s="5"/>
      <c r="DHD12" s="5"/>
      <c r="DHE12" s="5"/>
      <c r="DHF12" s="5"/>
      <c r="DHG12" s="5"/>
      <c r="DHH12" s="5"/>
      <c r="DHI12" s="5"/>
      <c r="DHJ12" s="5"/>
      <c r="DHK12" s="5"/>
      <c r="DHL12" s="5"/>
      <c r="DHM12" s="5"/>
      <c r="DHN12" s="5"/>
      <c r="DHO12" s="5"/>
      <c r="DHP12" s="5"/>
      <c r="DHQ12" s="5"/>
      <c r="DHR12" s="5"/>
      <c r="DHS12" s="5"/>
      <c r="DHT12" s="5"/>
      <c r="DHU12" s="5"/>
      <c r="DHV12" s="5"/>
      <c r="DHW12" s="5"/>
      <c r="DHX12" s="5"/>
      <c r="DHY12" s="5"/>
      <c r="DHZ12" s="5"/>
      <c r="DIA12" s="5"/>
      <c r="DIB12" s="5"/>
      <c r="DIC12" s="5"/>
      <c r="DID12" s="5"/>
      <c r="DIE12" s="5"/>
      <c r="DIF12" s="5"/>
      <c r="DIG12" s="5"/>
      <c r="DIH12" s="5"/>
      <c r="DII12" s="5"/>
      <c r="DIJ12" s="5"/>
      <c r="DIK12" s="5"/>
      <c r="DIL12" s="5"/>
      <c r="DIM12" s="5"/>
      <c r="DIN12" s="5"/>
      <c r="DIO12" s="5"/>
      <c r="DIP12" s="5"/>
      <c r="DIQ12" s="5"/>
      <c r="DIR12" s="5"/>
      <c r="DIS12" s="5"/>
      <c r="DIT12" s="5"/>
      <c r="DIU12" s="5"/>
      <c r="DIV12" s="5"/>
      <c r="DIW12" s="5"/>
      <c r="DIX12" s="5"/>
      <c r="DIY12" s="5"/>
      <c r="DIZ12" s="5"/>
      <c r="DJA12" s="5"/>
      <c r="DJB12" s="5"/>
      <c r="DJC12" s="5"/>
      <c r="DJD12" s="5"/>
      <c r="DJE12" s="5"/>
      <c r="DJF12" s="5"/>
      <c r="DJG12" s="5"/>
      <c r="DJH12" s="5"/>
      <c r="DJI12" s="5"/>
      <c r="DJJ12" s="5"/>
      <c r="DJK12" s="5"/>
      <c r="DJL12" s="5"/>
      <c r="DJM12" s="5"/>
      <c r="DJN12" s="5"/>
      <c r="DJO12" s="5"/>
      <c r="DJP12" s="5"/>
      <c r="DJQ12" s="5"/>
      <c r="DJR12" s="5"/>
      <c r="DJS12" s="5"/>
      <c r="DJT12" s="5"/>
      <c r="DJU12" s="5"/>
      <c r="DJV12" s="5"/>
      <c r="DJW12" s="5"/>
      <c r="DJX12" s="5"/>
      <c r="DJY12" s="5"/>
      <c r="DJZ12" s="5"/>
      <c r="DKA12" s="5"/>
      <c r="DKB12" s="5"/>
      <c r="DKC12" s="5"/>
      <c r="DKD12" s="5"/>
      <c r="DKE12" s="5"/>
      <c r="DKF12" s="5"/>
      <c r="DKG12" s="5"/>
      <c r="DKH12" s="5"/>
      <c r="DKI12" s="5"/>
      <c r="DKJ12" s="5"/>
      <c r="DKK12" s="5"/>
      <c r="DKL12" s="5"/>
      <c r="DKM12" s="5"/>
      <c r="DKN12" s="5"/>
      <c r="DKO12" s="5"/>
      <c r="DKP12" s="5"/>
      <c r="DKQ12" s="5"/>
      <c r="DKR12" s="5"/>
      <c r="DKS12" s="5"/>
      <c r="DKT12" s="5"/>
      <c r="DKU12" s="5"/>
      <c r="DKV12" s="5"/>
      <c r="DKW12" s="5"/>
      <c r="DKX12" s="5"/>
      <c r="DKY12" s="5"/>
      <c r="DKZ12" s="5"/>
      <c r="DLA12" s="5"/>
      <c r="DLB12" s="5"/>
      <c r="DLC12" s="5"/>
      <c r="DLD12" s="5"/>
      <c r="DLE12" s="5"/>
      <c r="DLF12" s="5"/>
      <c r="DLG12" s="5"/>
      <c r="DLH12" s="5"/>
      <c r="DLI12" s="5"/>
      <c r="DLJ12" s="5"/>
      <c r="DLK12" s="5"/>
      <c r="DLL12" s="5"/>
      <c r="DLM12" s="5"/>
      <c r="DLN12" s="5"/>
      <c r="DLO12" s="5"/>
      <c r="DLP12" s="5"/>
      <c r="DLQ12" s="5"/>
      <c r="DLR12" s="5"/>
      <c r="DLS12" s="5"/>
      <c r="DLT12" s="5"/>
      <c r="DLU12" s="5"/>
      <c r="DLV12" s="5"/>
      <c r="DLW12" s="5"/>
      <c r="DLX12" s="5"/>
      <c r="DLY12" s="5"/>
      <c r="DLZ12" s="5"/>
      <c r="DMA12" s="5"/>
      <c r="DMB12" s="5"/>
      <c r="DMC12" s="5"/>
      <c r="DMD12" s="5"/>
      <c r="DME12" s="5"/>
      <c r="DMF12" s="5"/>
      <c r="DMG12" s="5"/>
      <c r="DMH12" s="5"/>
      <c r="DMI12" s="5"/>
      <c r="DMJ12" s="5"/>
      <c r="DMK12" s="5"/>
      <c r="DML12" s="5"/>
      <c r="DMM12" s="5"/>
      <c r="DMN12" s="5"/>
      <c r="DMO12" s="5"/>
      <c r="DMP12" s="5"/>
      <c r="DMQ12" s="5"/>
      <c r="DMR12" s="5"/>
      <c r="DMS12" s="5"/>
      <c r="DMT12" s="5"/>
      <c r="DMU12" s="5"/>
      <c r="DMV12" s="5"/>
      <c r="DMW12" s="5"/>
      <c r="DMX12" s="5"/>
      <c r="DMY12" s="5"/>
      <c r="DMZ12" s="5"/>
      <c r="DNA12" s="5"/>
      <c r="DNB12" s="5"/>
      <c r="DNC12" s="5"/>
      <c r="DND12" s="5"/>
      <c r="DNE12" s="5"/>
      <c r="DNF12" s="5"/>
      <c r="DNG12" s="5"/>
      <c r="DNH12" s="5"/>
      <c r="DNI12" s="5"/>
      <c r="DNJ12" s="5"/>
      <c r="DNK12" s="5"/>
      <c r="DNL12" s="5"/>
      <c r="DNM12" s="5"/>
      <c r="DNN12" s="5"/>
      <c r="DNO12" s="5"/>
      <c r="DNP12" s="5"/>
      <c r="DNQ12" s="5"/>
      <c r="DNR12" s="5"/>
      <c r="DNS12" s="5"/>
      <c r="DNT12" s="5"/>
      <c r="DNU12" s="5"/>
      <c r="DNV12" s="5"/>
      <c r="DNW12" s="5"/>
      <c r="DNX12" s="5"/>
      <c r="DNY12" s="5"/>
      <c r="DNZ12" s="5"/>
      <c r="DOA12" s="5"/>
      <c r="DOB12" s="5"/>
      <c r="DOC12" s="5"/>
      <c r="DOD12" s="5"/>
      <c r="DOE12" s="5"/>
      <c r="DOF12" s="5"/>
      <c r="DOG12" s="5"/>
      <c r="DOH12" s="5"/>
      <c r="DOI12" s="5"/>
      <c r="DOJ12" s="5"/>
      <c r="DOK12" s="5"/>
      <c r="DOL12" s="5"/>
      <c r="DOM12" s="5"/>
      <c r="DON12" s="5"/>
      <c r="DOO12" s="5"/>
      <c r="DOP12" s="5"/>
      <c r="DOQ12" s="5"/>
      <c r="DOR12" s="5"/>
      <c r="DOS12" s="5"/>
      <c r="DOT12" s="5"/>
      <c r="DOU12" s="5"/>
      <c r="DOV12" s="5"/>
      <c r="DOW12" s="5"/>
      <c r="DOX12" s="5"/>
      <c r="DOY12" s="5"/>
      <c r="DOZ12" s="5"/>
      <c r="DPA12" s="5"/>
      <c r="DPB12" s="5"/>
      <c r="DPC12" s="5"/>
      <c r="DPD12" s="5"/>
      <c r="DPE12" s="5"/>
      <c r="DPF12" s="5"/>
      <c r="DPG12" s="5"/>
      <c r="DPH12" s="5"/>
      <c r="DPI12" s="5"/>
      <c r="DPJ12" s="5"/>
      <c r="DPK12" s="5"/>
      <c r="DPL12" s="5"/>
      <c r="DPM12" s="5"/>
      <c r="DPN12" s="5"/>
      <c r="DPO12" s="5"/>
      <c r="DPP12" s="5"/>
      <c r="DPQ12" s="5"/>
      <c r="DPR12" s="5"/>
      <c r="DPS12" s="5"/>
      <c r="DPT12" s="5"/>
      <c r="DPU12" s="5"/>
      <c r="DPV12" s="5"/>
      <c r="DPW12" s="5"/>
      <c r="DPX12" s="5"/>
      <c r="DPY12" s="5"/>
      <c r="DPZ12" s="5"/>
      <c r="DQA12" s="5"/>
      <c r="DQB12" s="5"/>
      <c r="DQC12" s="5"/>
      <c r="DQD12" s="5"/>
      <c r="DQE12" s="5"/>
      <c r="DQF12" s="5"/>
      <c r="DQG12" s="5"/>
      <c r="DQH12" s="5"/>
      <c r="DQI12" s="5"/>
      <c r="DQJ12" s="5"/>
      <c r="DQK12" s="5"/>
      <c r="DQL12" s="5"/>
      <c r="DQM12" s="5"/>
      <c r="DQN12" s="5"/>
      <c r="DQO12" s="5"/>
      <c r="DQP12" s="5"/>
      <c r="DQQ12" s="5"/>
      <c r="DQR12" s="5"/>
      <c r="DQS12" s="5"/>
      <c r="DQT12" s="5"/>
      <c r="DQU12" s="5"/>
      <c r="DQV12" s="5"/>
      <c r="DQW12" s="5"/>
      <c r="DQX12" s="5"/>
      <c r="DQY12" s="5"/>
      <c r="DQZ12" s="5"/>
      <c r="DRA12" s="5"/>
      <c r="DRB12" s="5"/>
      <c r="DRC12" s="5"/>
      <c r="DRD12" s="5"/>
      <c r="DRE12" s="5"/>
      <c r="DRF12" s="5"/>
      <c r="DRG12" s="5"/>
      <c r="DRH12" s="5"/>
      <c r="DRI12" s="5"/>
      <c r="DRJ12" s="5"/>
      <c r="DRK12" s="5"/>
      <c r="DRL12" s="5"/>
      <c r="DRM12" s="5"/>
      <c r="DRN12" s="5"/>
      <c r="DRO12" s="5"/>
      <c r="DRP12" s="5"/>
      <c r="DRQ12" s="5"/>
      <c r="DRR12" s="5"/>
      <c r="DRS12" s="5"/>
      <c r="DRT12" s="5"/>
      <c r="DRU12" s="5"/>
      <c r="DRV12" s="5"/>
      <c r="DRW12" s="5"/>
      <c r="DRX12" s="5"/>
      <c r="DRY12" s="5"/>
      <c r="DRZ12" s="5"/>
      <c r="DSA12" s="5"/>
      <c r="DSB12" s="5"/>
      <c r="DSC12" s="5"/>
      <c r="DSD12" s="5"/>
      <c r="DSE12" s="5"/>
      <c r="DSF12" s="5"/>
      <c r="DSG12" s="5"/>
      <c r="DSH12" s="5"/>
      <c r="DSI12" s="5"/>
      <c r="DSJ12" s="5"/>
      <c r="DSK12" s="5"/>
      <c r="DSL12" s="5"/>
      <c r="DSM12" s="5"/>
      <c r="DSN12" s="5"/>
      <c r="DSO12" s="5"/>
      <c r="DSP12" s="5"/>
      <c r="DSQ12" s="5"/>
      <c r="DSR12" s="5"/>
      <c r="DSS12" s="5"/>
      <c r="DST12" s="5"/>
      <c r="DSU12" s="5"/>
      <c r="DSV12" s="5"/>
      <c r="DSW12" s="5"/>
      <c r="DSX12" s="5"/>
      <c r="DSY12" s="5"/>
      <c r="DSZ12" s="5"/>
      <c r="DTA12" s="5"/>
      <c r="DTB12" s="5"/>
      <c r="DTC12" s="5"/>
      <c r="DTD12" s="5"/>
      <c r="DTE12" s="5"/>
      <c r="DTF12" s="5"/>
      <c r="DTG12" s="5"/>
      <c r="DTH12" s="5"/>
      <c r="DTI12" s="5"/>
      <c r="DTJ12" s="5"/>
      <c r="DTK12" s="5"/>
      <c r="DTL12" s="5"/>
      <c r="DTM12" s="5"/>
      <c r="DTN12" s="5"/>
      <c r="DTO12" s="5"/>
      <c r="DTP12" s="5"/>
      <c r="DTQ12" s="5"/>
      <c r="DTR12" s="5"/>
      <c r="DTS12" s="5"/>
      <c r="DTT12" s="5"/>
      <c r="DTU12" s="5"/>
      <c r="DTV12" s="5"/>
      <c r="DTW12" s="5"/>
      <c r="DTX12" s="5"/>
      <c r="DTY12" s="5"/>
      <c r="DTZ12" s="5"/>
      <c r="DUA12" s="5"/>
      <c r="DUB12" s="5"/>
      <c r="DUC12" s="5"/>
      <c r="DUD12" s="5"/>
      <c r="DUE12" s="5"/>
      <c r="DUF12" s="5"/>
      <c r="DUG12" s="5"/>
      <c r="DUH12" s="5"/>
      <c r="DUI12" s="5"/>
      <c r="DUJ12" s="5"/>
      <c r="DUK12" s="5"/>
      <c r="DUL12" s="5"/>
      <c r="DUM12" s="5"/>
      <c r="DUN12" s="5"/>
      <c r="DUO12" s="5"/>
      <c r="DUP12" s="5"/>
      <c r="DUQ12" s="5"/>
      <c r="DUR12" s="5"/>
      <c r="DUS12" s="5"/>
      <c r="DUT12" s="5"/>
      <c r="DUU12" s="5"/>
      <c r="DUV12" s="5"/>
      <c r="DUW12" s="5"/>
      <c r="DUX12" s="5"/>
      <c r="DUY12" s="5"/>
      <c r="DUZ12" s="5"/>
      <c r="DVA12" s="5"/>
      <c r="DVB12" s="5"/>
      <c r="DVC12" s="5"/>
      <c r="DVD12" s="5"/>
      <c r="DVE12" s="5"/>
      <c r="DVF12" s="5"/>
      <c r="DVG12" s="5"/>
      <c r="DVH12" s="5"/>
      <c r="DVI12" s="5"/>
      <c r="DVJ12" s="5"/>
      <c r="DVK12" s="5"/>
      <c r="DVL12" s="5"/>
      <c r="DVM12" s="5"/>
      <c r="DVN12" s="5"/>
      <c r="DVO12" s="5"/>
      <c r="DVP12" s="5"/>
      <c r="DVQ12" s="5"/>
      <c r="DVR12" s="5"/>
      <c r="DVS12" s="5"/>
      <c r="DVT12" s="5"/>
      <c r="DVU12" s="5"/>
      <c r="DVV12" s="5"/>
      <c r="DVW12" s="5"/>
      <c r="DVX12" s="5"/>
      <c r="DVY12" s="5"/>
      <c r="DVZ12" s="5"/>
      <c r="DWA12" s="5"/>
      <c r="DWB12" s="5"/>
      <c r="DWC12" s="5"/>
      <c r="DWD12" s="5"/>
      <c r="DWE12" s="5"/>
      <c r="DWF12" s="5"/>
      <c r="DWG12" s="5"/>
      <c r="DWH12" s="5"/>
      <c r="DWI12" s="5"/>
      <c r="DWJ12" s="5"/>
      <c r="DWK12" s="5"/>
      <c r="DWL12" s="5"/>
      <c r="DWM12" s="5"/>
      <c r="DWN12" s="5"/>
      <c r="DWO12" s="5"/>
      <c r="DWP12" s="5"/>
      <c r="DWQ12" s="5"/>
      <c r="DWR12" s="5"/>
      <c r="DWS12" s="5"/>
      <c r="DWT12" s="5"/>
      <c r="DWU12" s="5"/>
      <c r="DWV12" s="5"/>
      <c r="DWW12" s="5"/>
      <c r="DWX12" s="5"/>
      <c r="DWY12" s="5"/>
      <c r="DWZ12" s="5"/>
      <c r="DXA12" s="5"/>
      <c r="DXB12" s="5"/>
      <c r="DXC12" s="5"/>
      <c r="DXD12" s="5"/>
      <c r="DXE12" s="5"/>
      <c r="DXF12" s="5"/>
      <c r="DXG12" s="5"/>
      <c r="DXH12" s="5"/>
      <c r="DXI12" s="5"/>
      <c r="DXJ12" s="5"/>
      <c r="DXK12" s="5"/>
      <c r="DXL12" s="5"/>
      <c r="DXM12" s="5"/>
      <c r="DXN12" s="5"/>
      <c r="DXO12" s="5"/>
      <c r="DXP12" s="5"/>
      <c r="DXQ12" s="5"/>
      <c r="DXR12" s="5"/>
      <c r="DXS12" s="5"/>
      <c r="DXT12" s="5"/>
      <c r="DXU12" s="5"/>
      <c r="DXV12" s="5"/>
      <c r="DXW12" s="5"/>
      <c r="DXX12" s="5"/>
      <c r="DXY12" s="5"/>
      <c r="DXZ12" s="5"/>
      <c r="DYA12" s="5"/>
      <c r="DYB12" s="5"/>
      <c r="DYC12" s="5"/>
      <c r="DYD12" s="5"/>
      <c r="DYE12" s="5"/>
      <c r="DYF12" s="5"/>
      <c r="DYG12" s="5"/>
      <c r="DYH12" s="5"/>
      <c r="DYI12" s="5"/>
      <c r="DYJ12" s="5"/>
      <c r="DYK12" s="5"/>
      <c r="DYL12" s="5"/>
      <c r="DYM12" s="5"/>
      <c r="DYN12" s="5"/>
      <c r="DYO12" s="5"/>
      <c r="DYP12" s="5"/>
      <c r="DYQ12" s="5"/>
      <c r="DYR12" s="5"/>
      <c r="DYS12" s="5"/>
      <c r="DYT12" s="5"/>
      <c r="DYU12" s="5"/>
      <c r="DYV12" s="5"/>
      <c r="DYW12" s="5"/>
      <c r="DYX12" s="5"/>
      <c r="DYY12" s="5"/>
      <c r="DYZ12" s="5"/>
      <c r="DZA12" s="5"/>
      <c r="DZB12" s="5"/>
      <c r="DZC12" s="5"/>
      <c r="DZD12" s="5"/>
      <c r="DZE12" s="5"/>
      <c r="DZF12" s="5"/>
      <c r="DZG12" s="5"/>
      <c r="DZH12" s="5"/>
      <c r="DZI12" s="5"/>
      <c r="DZJ12" s="5"/>
      <c r="DZK12" s="5"/>
      <c r="DZL12" s="5"/>
      <c r="DZM12" s="5"/>
      <c r="DZN12" s="5"/>
      <c r="DZO12" s="5"/>
      <c r="DZP12" s="5"/>
      <c r="DZQ12" s="5"/>
      <c r="DZR12" s="5"/>
      <c r="DZS12" s="5"/>
      <c r="DZT12" s="5"/>
      <c r="DZU12" s="5"/>
      <c r="DZV12" s="5"/>
      <c r="DZW12" s="5"/>
      <c r="DZX12" s="5"/>
      <c r="DZY12" s="5"/>
      <c r="DZZ12" s="5"/>
      <c r="EAA12" s="5"/>
      <c r="EAB12" s="5"/>
      <c r="EAC12" s="5"/>
      <c r="EAD12" s="5"/>
      <c r="EAE12" s="5"/>
      <c r="EAF12" s="5"/>
      <c r="EAG12" s="5"/>
      <c r="EAH12" s="5"/>
      <c r="EAI12" s="5"/>
      <c r="EAJ12" s="5"/>
      <c r="EAK12" s="5"/>
      <c r="EAL12" s="5"/>
      <c r="EAM12" s="5"/>
      <c r="EAN12" s="5"/>
      <c r="EAO12" s="5"/>
      <c r="EAP12" s="5"/>
      <c r="EAQ12" s="5"/>
      <c r="EAR12" s="5"/>
      <c r="EAS12" s="5"/>
      <c r="EAT12" s="5"/>
      <c r="EAU12" s="5"/>
      <c r="EAV12" s="5"/>
      <c r="EAW12" s="5"/>
      <c r="EAX12" s="5"/>
      <c r="EAY12" s="5"/>
      <c r="EAZ12" s="5"/>
      <c r="EBA12" s="5"/>
      <c r="EBB12" s="5"/>
      <c r="EBC12" s="5"/>
      <c r="EBD12" s="5"/>
      <c r="EBE12" s="5"/>
      <c r="EBF12" s="5"/>
      <c r="EBG12" s="5"/>
      <c r="EBH12" s="5"/>
      <c r="EBI12" s="5"/>
      <c r="EBJ12" s="5"/>
      <c r="EBK12" s="5"/>
      <c r="EBL12" s="5"/>
      <c r="EBM12" s="5"/>
      <c r="EBN12" s="5"/>
      <c r="EBO12" s="5"/>
      <c r="EBP12" s="5"/>
      <c r="EBQ12" s="5"/>
      <c r="EBR12" s="5"/>
      <c r="EBS12" s="5"/>
      <c r="EBT12" s="5"/>
      <c r="EBU12" s="5"/>
      <c r="EBV12" s="5"/>
      <c r="EBW12" s="5"/>
      <c r="EBX12" s="5"/>
      <c r="EBY12" s="5"/>
      <c r="EBZ12" s="5"/>
      <c r="ECA12" s="5"/>
      <c r="ECB12" s="5"/>
      <c r="ECC12" s="5"/>
      <c r="ECD12" s="5"/>
      <c r="ECE12" s="5"/>
      <c r="ECF12" s="5"/>
      <c r="ECG12" s="5"/>
      <c r="ECH12" s="5"/>
      <c r="ECI12" s="5"/>
      <c r="ECJ12" s="5"/>
      <c r="ECK12" s="5"/>
      <c r="ECL12" s="5"/>
      <c r="ECM12" s="5"/>
      <c r="ECN12" s="5"/>
      <c r="ECO12" s="5"/>
      <c r="ECP12" s="5"/>
      <c r="ECQ12" s="5"/>
      <c r="ECR12" s="5"/>
      <c r="ECS12" s="5"/>
      <c r="ECT12" s="5"/>
      <c r="ECU12" s="5"/>
      <c r="ECV12" s="5"/>
      <c r="ECW12" s="5"/>
      <c r="ECX12" s="5"/>
      <c r="ECY12" s="5"/>
      <c r="ECZ12" s="5"/>
      <c r="EDA12" s="5"/>
      <c r="EDB12" s="5"/>
      <c r="EDC12" s="5"/>
      <c r="EDD12" s="5"/>
      <c r="EDE12" s="5"/>
      <c r="EDF12" s="5"/>
      <c r="EDG12" s="5"/>
      <c r="EDH12" s="5"/>
      <c r="EDI12" s="5"/>
      <c r="EDJ12" s="5"/>
      <c r="EDK12" s="5"/>
      <c r="EDL12" s="5"/>
      <c r="EDM12" s="5"/>
      <c r="EDN12" s="5"/>
      <c r="EDO12" s="5"/>
      <c r="EDP12" s="5"/>
      <c r="EDQ12" s="5"/>
      <c r="EDR12" s="5"/>
      <c r="EDS12" s="5"/>
      <c r="EDT12" s="5"/>
      <c r="EDU12" s="5"/>
      <c r="EDV12" s="5"/>
      <c r="EDW12" s="5"/>
      <c r="EDX12" s="5"/>
      <c r="EDY12" s="5"/>
      <c r="EDZ12" s="5"/>
      <c r="EEA12" s="5"/>
      <c r="EEB12" s="5"/>
      <c r="EEC12" s="5"/>
      <c r="EED12" s="5"/>
      <c r="EEE12" s="5"/>
      <c r="EEF12" s="5"/>
      <c r="EEG12" s="5"/>
      <c r="EEH12" s="5"/>
      <c r="EEI12" s="5"/>
      <c r="EEJ12" s="5"/>
      <c r="EEK12" s="5"/>
      <c r="EEL12" s="5"/>
      <c r="EEM12" s="5"/>
      <c r="EEN12" s="5"/>
      <c r="EEO12" s="5"/>
      <c r="EEP12" s="5"/>
      <c r="EEQ12" s="5"/>
      <c r="EER12" s="5"/>
      <c r="EES12" s="5"/>
      <c r="EET12" s="5"/>
      <c r="EEU12" s="5"/>
      <c r="EEV12" s="5"/>
      <c r="EEW12" s="5"/>
      <c r="EEX12" s="5"/>
      <c r="EEY12" s="5"/>
      <c r="EEZ12" s="5"/>
      <c r="EFA12" s="5"/>
      <c r="EFB12" s="5"/>
      <c r="EFC12" s="5"/>
      <c r="EFD12" s="5"/>
      <c r="EFE12" s="5"/>
      <c r="EFF12" s="5"/>
      <c r="EFG12" s="5"/>
      <c r="EFH12" s="5"/>
      <c r="EFI12" s="5"/>
      <c r="EFJ12" s="5"/>
      <c r="EFK12" s="5"/>
      <c r="EFL12" s="5"/>
      <c r="EFM12" s="5"/>
      <c r="EFN12" s="5"/>
      <c r="EFO12" s="5"/>
      <c r="EFP12" s="5"/>
      <c r="EFQ12" s="5"/>
      <c r="EFR12" s="5"/>
      <c r="EFS12" s="5"/>
      <c r="EFT12" s="5"/>
      <c r="EFU12" s="5"/>
      <c r="EFV12" s="5"/>
      <c r="EFW12" s="5"/>
      <c r="EFX12" s="5"/>
      <c r="EFY12" s="5"/>
      <c r="EFZ12" s="5"/>
      <c r="EGA12" s="5"/>
      <c r="EGB12" s="5"/>
      <c r="EGC12" s="5"/>
      <c r="EGD12" s="5"/>
      <c r="EGE12" s="5"/>
      <c r="EGF12" s="5"/>
      <c r="EGG12" s="5"/>
      <c r="EGH12" s="5"/>
      <c r="EGI12" s="5"/>
      <c r="EGJ12" s="5"/>
      <c r="EGK12" s="5"/>
      <c r="EGL12" s="5"/>
      <c r="EGM12" s="5"/>
      <c r="EGN12" s="5"/>
      <c r="EGO12" s="5"/>
      <c r="EGP12" s="5"/>
      <c r="EGQ12" s="5"/>
      <c r="EGR12" s="5"/>
      <c r="EGS12" s="5"/>
      <c r="EGT12" s="5"/>
      <c r="EGU12" s="5"/>
      <c r="EGV12" s="5"/>
      <c r="EGW12" s="5"/>
      <c r="EGX12" s="5"/>
      <c r="EGY12" s="5"/>
      <c r="EGZ12" s="5"/>
      <c r="EHA12" s="5"/>
      <c r="EHB12" s="5"/>
      <c r="EHC12" s="5"/>
      <c r="EHD12" s="5"/>
      <c r="EHE12" s="5"/>
      <c r="EHF12" s="5"/>
      <c r="EHG12" s="5"/>
      <c r="EHH12" s="5"/>
      <c r="EHI12" s="5"/>
      <c r="EHJ12" s="5"/>
      <c r="EHK12" s="5"/>
      <c r="EHL12" s="5"/>
      <c r="EHM12" s="5"/>
      <c r="EHN12" s="5"/>
      <c r="EHO12" s="5"/>
      <c r="EHP12" s="5"/>
      <c r="EHQ12" s="5"/>
      <c r="EHR12" s="5"/>
      <c r="EHS12" s="5"/>
      <c r="EHT12" s="5"/>
      <c r="EHU12" s="5"/>
      <c r="EHV12" s="5"/>
      <c r="EHW12" s="5"/>
      <c r="EHX12" s="5"/>
      <c r="EHY12" s="5"/>
      <c r="EHZ12" s="5"/>
      <c r="EIA12" s="5"/>
      <c r="EIB12" s="5"/>
      <c r="EIC12" s="5"/>
      <c r="EID12" s="5"/>
      <c r="EIE12" s="5"/>
      <c r="EIF12" s="5"/>
      <c r="EIG12" s="5"/>
      <c r="EIH12" s="5"/>
      <c r="EII12" s="5"/>
      <c r="EIJ12" s="5"/>
      <c r="EIK12" s="5"/>
      <c r="EIL12" s="5"/>
      <c r="EIM12" s="5"/>
      <c r="EIN12" s="5"/>
      <c r="EIO12" s="5"/>
      <c r="EIP12" s="5"/>
      <c r="EIQ12" s="5"/>
      <c r="EIR12" s="5"/>
      <c r="EIS12" s="5"/>
      <c r="EIT12" s="5"/>
      <c r="EIU12" s="5"/>
      <c r="EIV12" s="5"/>
      <c r="EIW12" s="5"/>
      <c r="EIX12" s="5"/>
      <c r="EIY12" s="5"/>
      <c r="EIZ12" s="5"/>
      <c r="EJA12" s="5"/>
      <c r="EJB12" s="5"/>
      <c r="EJC12" s="5"/>
      <c r="EJD12" s="5"/>
      <c r="EJE12" s="5"/>
      <c r="EJF12" s="5"/>
      <c r="EJG12" s="5"/>
      <c r="EJH12" s="5"/>
      <c r="EJI12" s="5"/>
      <c r="EJJ12" s="5"/>
      <c r="EJK12" s="5"/>
      <c r="EJL12" s="5"/>
      <c r="EJM12" s="5"/>
      <c r="EJN12" s="5"/>
      <c r="EJO12" s="5"/>
      <c r="EJP12" s="5"/>
      <c r="EJQ12" s="5"/>
      <c r="EJR12" s="5"/>
      <c r="EJS12" s="5"/>
      <c r="EJT12" s="5"/>
      <c r="EJU12" s="5"/>
      <c r="EJV12" s="5"/>
      <c r="EJW12" s="5"/>
      <c r="EJX12" s="5"/>
      <c r="EJY12" s="5"/>
      <c r="EJZ12" s="5"/>
      <c r="EKA12" s="5"/>
      <c r="EKB12" s="5"/>
      <c r="EKC12" s="5"/>
      <c r="EKD12" s="5"/>
      <c r="EKE12" s="5"/>
      <c r="EKF12" s="5"/>
      <c r="EKG12" s="5"/>
      <c r="EKH12" s="5"/>
      <c r="EKI12" s="5"/>
      <c r="EKJ12" s="5"/>
      <c r="EKK12" s="5"/>
      <c r="EKL12" s="5"/>
      <c r="EKM12" s="5"/>
      <c r="EKN12" s="5"/>
      <c r="EKO12" s="5"/>
      <c r="EKP12" s="5"/>
      <c r="EKQ12" s="5"/>
      <c r="EKR12" s="5"/>
      <c r="EKS12" s="5"/>
      <c r="EKT12" s="5"/>
      <c r="EKU12" s="5"/>
      <c r="EKV12" s="5"/>
      <c r="EKW12" s="5"/>
      <c r="EKX12" s="5"/>
      <c r="EKY12" s="5"/>
      <c r="EKZ12" s="5"/>
      <c r="ELA12" s="5"/>
      <c r="ELB12" s="5"/>
      <c r="ELC12" s="5"/>
      <c r="ELD12" s="5"/>
      <c r="ELE12" s="5"/>
      <c r="ELF12" s="5"/>
      <c r="ELG12" s="5"/>
      <c r="ELH12" s="5"/>
      <c r="ELI12" s="5"/>
      <c r="ELJ12" s="5"/>
      <c r="ELK12" s="5"/>
      <c r="ELL12" s="5"/>
      <c r="ELM12" s="5"/>
      <c r="ELN12" s="5"/>
      <c r="ELO12" s="5"/>
      <c r="ELP12" s="5"/>
      <c r="ELQ12" s="5"/>
      <c r="ELR12" s="5"/>
      <c r="ELS12" s="5"/>
      <c r="ELT12" s="5"/>
      <c r="ELU12" s="5"/>
      <c r="ELV12" s="5"/>
      <c r="ELW12" s="5"/>
      <c r="ELX12" s="5"/>
      <c r="ELY12" s="5"/>
      <c r="ELZ12" s="5"/>
      <c r="EMA12" s="5"/>
      <c r="EMB12" s="5"/>
      <c r="EMC12" s="5"/>
      <c r="EMD12" s="5"/>
      <c r="EME12" s="5"/>
      <c r="EMF12" s="5"/>
      <c r="EMG12" s="5"/>
      <c r="EMH12" s="5"/>
      <c r="EMI12" s="5"/>
      <c r="EMJ12" s="5"/>
      <c r="EMK12" s="5"/>
      <c r="EML12" s="5"/>
      <c r="EMM12" s="5"/>
      <c r="EMN12" s="5"/>
      <c r="EMO12" s="5"/>
      <c r="EMP12" s="5"/>
      <c r="EMQ12" s="5"/>
      <c r="EMR12" s="5"/>
      <c r="EMS12" s="5"/>
      <c r="EMT12" s="5"/>
      <c r="EMU12" s="5"/>
      <c r="EMV12" s="5"/>
      <c r="EMW12" s="5"/>
      <c r="EMX12" s="5"/>
      <c r="EMY12" s="5"/>
      <c r="EMZ12" s="5"/>
      <c r="ENA12" s="5"/>
      <c r="ENB12" s="5"/>
      <c r="ENC12" s="5"/>
      <c r="END12" s="5"/>
      <c r="ENE12" s="5"/>
      <c r="ENF12" s="5"/>
      <c r="ENG12" s="5"/>
      <c r="ENH12" s="5"/>
      <c r="ENI12" s="5"/>
      <c r="ENJ12" s="5"/>
      <c r="ENK12" s="5"/>
      <c r="ENL12" s="5"/>
      <c r="ENM12" s="5"/>
      <c r="ENN12" s="5"/>
      <c r="ENO12" s="5"/>
      <c r="ENP12" s="5"/>
      <c r="ENQ12" s="5"/>
      <c r="ENR12" s="5"/>
      <c r="ENS12" s="5"/>
      <c r="ENT12" s="5"/>
      <c r="ENU12" s="5"/>
      <c r="ENV12" s="5"/>
      <c r="ENW12" s="5"/>
      <c r="ENX12" s="5"/>
      <c r="ENY12" s="5"/>
      <c r="ENZ12" s="5"/>
      <c r="EOA12" s="5"/>
      <c r="EOB12" s="5"/>
      <c r="EOC12" s="5"/>
      <c r="EOD12" s="5"/>
      <c r="EOE12" s="5"/>
      <c r="EOF12" s="5"/>
      <c r="EOG12" s="5"/>
      <c r="EOH12" s="5"/>
      <c r="EOI12" s="5"/>
      <c r="EOJ12" s="5"/>
      <c r="EOK12" s="5"/>
      <c r="EOL12" s="5"/>
      <c r="EOM12" s="5"/>
      <c r="EON12" s="5"/>
      <c r="EOO12" s="5"/>
      <c r="EOP12" s="5"/>
      <c r="EOQ12" s="5"/>
      <c r="EOR12" s="5"/>
      <c r="EOS12" s="5"/>
      <c r="EOT12" s="5"/>
      <c r="EOU12" s="5"/>
      <c r="EOV12" s="5"/>
      <c r="EOW12" s="5"/>
      <c r="EOX12" s="5"/>
      <c r="EOY12" s="5"/>
      <c r="EOZ12" s="5"/>
      <c r="EPA12" s="5"/>
      <c r="EPB12" s="5"/>
      <c r="EPC12" s="5"/>
      <c r="EPD12" s="5"/>
      <c r="EPE12" s="5"/>
      <c r="EPF12" s="5"/>
      <c r="EPG12" s="5"/>
      <c r="EPH12" s="5"/>
      <c r="EPI12" s="5"/>
      <c r="EPJ12" s="5"/>
      <c r="EPK12" s="5"/>
      <c r="EPL12" s="5"/>
      <c r="EPM12" s="5"/>
      <c r="EPN12" s="5"/>
      <c r="EPO12" s="5"/>
      <c r="EPP12" s="5"/>
      <c r="EPQ12" s="5"/>
      <c r="EPR12" s="5"/>
      <c r="EPS12" s="5"/>
      <c r="EPT12" s="5"/>
      <c r="EPU12" s="5"/>
      <c r="EPV12" s="5"/>
      <c r="EPW12" s="5"/>
      <c r="EPX12" s="5"/>
      <c r="EPY12" s="5"/>
      <c r="EPZ12" s="5"/>
      <c r="EQA12" s="5"/>
      <c r="EQB12" s="5"/>
      <c r="EQC12" s="5"/>
      <c r="EQD12" s="5"/>
      <c r="EQE12" s="5"/>
      <c r="EQF12" s="5"/>
      <c r="EQG12" s="5"/>
      <c r="EQH12" s="5"/>
      <c r="EQI12" s="5"/>
      <c r="EQJ12" s="5"/>
      <c r="EQK12" s="5"/>
      <c r="EQL12" s="5"/>
      <c r="EQM12" s="5"/>
      <c r="EQN12" s="5"/>
      <c r="EQO12" s="5"/>
      <c r="EQP12" s="5"/>
      <c r="EQQ12" s="5"/>
      <c r="EQR12" s="5"/>
      <c r="EQS12" s="5"/>
      <c r="EQT12" s="5"/>
      <c r="EQU12" s="5"/>
      <c r="EQV12" s="5"/>
      <c r="EQW12" s="5"/>
      <c r="EQX12" s="5"/>
      <c r="EQY12" s="5"/>
      <c r="EQZ12" s="5"/>
      <c r="ERA12" s="5"/>
      <c r="ERB12" s="5"/>
      <c r="ERC12" s="5"/>
      <c r="ERD12" s="5"/>
      <c r="ERE12" s="5"/>
      <c r="ERF12" s="5"/>
      <c r="ERG12" s="5"/>
      <c r="ERH12" s="5"/>
      <c r="ERI12" s="5"/>
      <c r="ERJ12" s="5"/>
      <c r="ERK12" s="5"/>
      <c r="ERL12" s="5"/>
      <c r="ERM12" s="5"/>
      <c r="ERN12" s="5"/>
      <c r="ERO12" s="5"/>
      <c r="ERP12" s="5"/>
      <c r="ERQ12" s="5"/>
      <c r="ERR12" s="5"/>
      <c r="ERS12" s="5"/>
      <c r="ERT12" s="5"/>
      <c r="ERU12" s="5"/>
      <c r="ERV12" s="5"/>
      <c r="ERW12" s="5"/>
      <c r="ERX12" s="5"/>
      <c r="ERY12" s="5"/>
      <c r="ERZ12" s="5"/>
      <c r="ESA12" s="5"/>
      <c r="ESB12" s="5"/>
      <c r="ESC12" s="5"/>
      <c r="ESD12" s="5"/>
      <c r="ESE12" s="5"/>
      <c r="ESF12" s="5"/>
      <c r="ESG12" s="5"/>
      <c r="ESH12" s="5"/>
      <c r="ESI12" s="5"/>
      <c r="ESJ12" s="5"/>
      <c r="ESK12" s="5"/>
      <c r="ESL12" s="5"/>
      <c r="ESM12" s="5"/>
      <c r="ESN12" s="5"/>
      <c r="ESO12" s="5"/>
      <c r="ESP12" s="5"/>
      <c r="ESQ12" s="5"/>
      <c r="ESR12" s="5"/>
      <c r="ESS12" s="5"/>
      <c r="EST12" s="5"/>
      <c r="ESU12" s="5"/>
      <c r="ESV12" s="5"/>
      <c r="ESW12" s="5"/>
      <c r="ESX12" s="5"/>
      <c r="ESY12" s="5"/>
      <c r="ESZ12" s="5"/>
      <c r="ETA12" s="5"/>
      <c r="ETB12" s="5"/>
      <c r="ETC12" s="5"/>
      <c r="ETD12" s="5"/>
      <c r="ETE12" s="5"/>
      <c r="ETF12" s="5"/>
      <c r="ETG12" s="5"/>
      <c r="ETH12" s="5"/>
      <c r="ETI12" s="5"/>
      <c r="ETJ12" s="5"/>
      <c r="ETK12" s="5"/>
      <c r="ETL12" s="5"/>
      <c r="ETM12" s="5"/>
      <c r="ETN12" s="5"/>
      <c r="ETO12" s="5"/>
      <c r="ETP12" s="5"/>
      <c r="ETQ12" s="5"/>
      <c r="ETR12" s="5"/>
      <c r="ETS12" s="5"/>
      <c r="ETT12" s="5"/>
      <c r="ETU12" s="5"/>
      <c r="ETV12" s="5"/>
      <c r="ETW12" s="5"/>
      <c r="ETX12" s="5"/>
      <c r="ETY12" s="5"/>
      <c r="ETZ12" s="5"/>
      <c r="EUA12" s="5"/>
      <c r="EUB12" s="5"/>
      <c r="EUC12" s="5"/>
      <c r="EUD12" s="5"/>
      <c r="EUE12" s="5"/>
      <c r="EUF12" s="5"/>
      <c r="EUG12" s="5"/>
      <c r="EUH12" s="5"/>
      <c r="EUI12" s="5"/>
      <c r="EUJ12" s="5"/>
      <c r="EUK12" s="5"/>
      <c r="EUL12" s="5"/>
      <c r="EUM12" s="5"/>
      <c r="EUN12" s="5"/>
      <c r="EUO12" s="5"/>
      <c r="EUP12" s="5"/>
      <c r="EUQ12" s="5"/>
      <c r="EUR12" s="5"/>
      <c r="EUS12" s="5"/>
      <c r="EUT12" s="5"/>
      <c r="EUU12" s="5"/>
      <c r="EUV12" s="5"/>
      <c r="EUW12" s="5"/>
      <c r="EUX12" s="5"/>
      <c r="EUY12" s="5"/>
      <c r="EUZ12" s="5"/>
      <c r="EVA12" s="5"/>
      <c r="EVB12" s="5"/>
      <c r="EVC12" s="5"/>
      <c r="EVD12" s="5"/>
      <c r="EVE12" s="5"/>
      <c r="EVF12" s="5"/>
      <c r="EVG12" s="5"/>
      <c r="EVH12" s="5"/>
      <c r="EVI12" s="5"/>
      <c r="EVJ12" s="5"/>
      <c r="EVK12" s="5"/>
      <c r="EVL12" s="5"/>
      <c r="EVM12" s="5"/>
      <c r="EVN12" s="5"/>
      <c r="EVO12" s="5"/>
      <c r="EVP12" s="5"/>
      <c r="EVQ12" s="5"/>
      <c r="EVR12" s="5"/>
      <c r="EVS12" s="5"/>
      <c r="EVT12" s="5"/>
      <c r="EVU12" s="5"/>
      <c r="EVV12" s="5"/>
      <c r="EVW12" s="5"/>
      <c r="EVX12" s="5"/>
      <c r="EVY12" s="5"/>
      <c r="EVZ12" s="5"/>
      <c r="EWA12" s="5"/>
      <c r="EWB12" s="5"/>
      <c r="EWC12" s="5"/>
      <c r="EWD12" s="5"/>
      <c r="EWE12" s="5"/>
      <c r="EWF12" s="5"/>
      <c r="EWG12" s="5"/>
      <c r="EWH12" s="5"/>
      <c r="EWI12" s="5"/>
      <c r="EWJ12" s="5"/>
      <c r="EWK12" s="5"/>
      <c r="EWL12" s="5"/>
      <c r="EWM12" s="5"/>
      <c r="EWN12" s="5"/>
      <c r="EWO12" s="5"/>
      <c r="EWP12" s="5"/>
      <c r="EWQ12" s="5"/>
      <c r="EWR12" s="5"/>
      <c r="EWS12" s="5"/>
      <c r="EWT12" s="5"/>
      <c r="EWU12" s="5"/>
      <c r="EWV12" s="5"/>
      <c r="EWW12" s="5"/>
      <c r="EWX12" s="5"/>
      <c r="EWY12" s="5"/>
      <c r="EWZ12" s="5"/>
      <c r="EXA12" s="5"/>
      <c r="EXB12" s="5"/>
      <c r="EXC12" s="5"/>
      <c r="EXD12" s="5"/>
      <c r="EXE12" s="5"/>
      <c r="EXF12" s="5"/>
      <c r="EXG12" s="5"/>
      <c r="EXH12" s="5"/>
      <c r="EXI12" s="5"/>
      <c r="EXJ12" s="5"/>
      <c r="EXK12" s="5"/>
      <c r="EXL12" s="5"/>
      <c r="EXM12" s="5"/>
      <c r="EXN12" s="5"/>
      <c r="EXO12" s="5"/>
      <c r="EXP12" s="5"/>
      <c r="EXQ12" s="5"/>
      <c r="EXR12" s="5"/>
      <c r="EXS12" s="5"/>
      <c r="EXT12" s="5"/>
      <c r="EXU12" s="5"/>
      <c r="EXV12" s="5"/>
      <c r="EXW12" s="5"/>
      <c r="EXX12" s="5"/>
      <c r="EXY12" s="5"/>
      <c r="EXZ12" s="5"/>
      <c r="EYA12" s="5"/>
      <c r="EYB12" s="5"/>
      <c r="EYC12" s="5"/>
      <c r="EYD12" s="5"/>
      <c r="EYE12" s="5"/>
      <c r="EYF12" s="5"/>
      <c r="EYG12" s="5"/>
      <c r="EYH12" s="5"/>
      <c r="EYI12" s="5"/>
      <c r="EYJ12" s="5"/>
      <c r="EYK12" s="5"/>
      <c r="EYL12" s="5"/>
      <c r="EYM12" s="5"/>
      <c r="EYN12" s="5"/>
      <c r="EYO12" s="5"/>
      <c r="EYP12" s="5"/>
      <c r="EYQ12" s="5"/>
      <c r="EYR12" s="5"/>
      <c r="EYS12" s="5"/>
      <c r="EYT12" s="5"/>
      <c r="EYU12" s="5"/>
      <c r="EYV12" s="5"/>
      <c r="EYW12" s="5"/>
      <c r="EYX12" s="5"/>
      <c r="EYY12" s="5"/>
      <c r="EYZ12" s="5"/>
      <c r="EZA12" s="5"/>
      <c r="EZB12" s="5"/>
      <c r="EZC12" s="5"/>
      <c r="EZD12" s="5"/>
      <c r="EZE12" s="5"/>
      <c r="EZF12" s="5"/>
      <c r="EZG12" s="5"/>
      <c r="EZH12" s="5"/>
      <c r="EZI12" s="5"/>
      <c r="EZJ12" s="5"/>
      <c r="EZK12" s="5"/>
      <c r="EZL12" s="5"/>
      <c r="EZM12" s="5"/>
      <c r="EZN12" s="5"/>
      <c r="EZO12" s="5"/>
      <c r="EZP12" s="5"/>
      <c r="EZQ12" s="5"/>
      <c r="EZR12" s="5"/>
      <c r="EZS12" s="5"/>
      <c r="EZT12" s="5"/>
      <c r="EZU12" s="5"/>
      <c r="EZV12" s="5"/>
      <c r="EZW12" s="5"/>
      <c r="EZX12" s="5"/>
      <c r="EZY12" s="5"/>
      <c r="EZZ12" s="5"/>
      <c r="FAA12" s="5"/>
      <c r="FAB12" s="5"/>
      <c r="FAC12" s="5"/>
      <c r="FAD12" s="5"/>
      <c r="FAE12" s="5"/>
      <c r="FAF12" s="5"/>
      <c r="FAG12" s="5"/>
      <c r="FAH12" s="5"/>
      <c r="FAI12" s="5"/>
      <c r="FAJ12" s="5"/>
      <c r="FAK12" s="5"/>
      <c r="FAL12" s="5"/>
      <c r="FAM12" s="5"/>
      <c r="FAN12" s="5"/>
      <c r="FAO12" s="5"/>
      <c r="FAP12" s="5"/>
      <c r="FAQ12" s="5"/>
      <c r="FAR12" s="5"/>
      <c r="FAS12" s="5"/>
      <c r="FAT12" s="5"/>
      <c r="FAU12" s="5"/>
      <c r="FAV12" s="5"/>
      <c r="FAW12" s="5"/>
      <c r="FAX12" s="5"/>
      <c r="FAY12" s="5"/>
      <c r="FAZ12" s="5"/>
      <c r="FBA12" s="5"/>
      <c r="FBB12" s="5"/>
      <c r="FBC12" s="5"/>
      <c r="FBD12" s="5"/>
      <c r="FBE12" s="5"/>
      <c r="FBF12" s="5"/>
      <c r="FBG12" s="5"/>
      <c r="FBH12" s="5"/>
      <c r="FBI12" s="5"/>
      <c r="FBJ12" s="5"/>
      <c r="FBK12" s="5"/>
      <c r="FBL12" s="5"/>
      <c r="FBM12" s="5"/>
      <c r="FBN12" s="5"/>
      <c r="FBO12" s="5"/>
      <c r="FBP12" s="5"/>
      <c r="FBQ12" s="5"/>
      <c r="FBR12" s="5"/>
      <c r="FBS12" s="5"/>
      <c r="FBT12" s="5"/>
      <c r="FBU12" s="5"/>
      <c r="FBV12" s="5"/>
      <c r="FBW12" s="5"/>
      <c r="FBX12" s="5"/>
      <c r="FBY12" s="5"/>
      <c r="FBZ12" s="5"/>
      <c r="FCA12" s="5"/>
      <c r="FCB12" s="5"/>
      <c r="FCC12" s="5"/>
      <c r="FCD12" s="5"/>
      <c r="FCE12" s="5"/>
      <c r="FCF12" s="5"/>
      <c r="FCG12" s="5"/>
      <c r="FCH12" s="5"/>
      <c r="FCI12" s="5"/>
      <c r="FCJ12" s="5"/>
      <c r="FCK12" s="5"/>
      <c r="FCL12" s="5"/>
      <c r="FCM12" s="5"/>
      <c r="FCN12" s="5"/>
      <c r="FCO12" s="5"/>
      <c r="FCP12" s="5"/>
      <c r="FCQ12" s="5"/>
      <c r="FCR12" s="5"/>
      <c r="FCS12" s="5"/>
      <c r="FCT12" s="5"/>
      <c r="FCU12" s="5"/>
      <c r="FCV12" s="5"/>
      <c r="FCW12" s="5"/>
      <c r="FCX12" s="5"/>
      <c r="FCY12" s="5"/>
      <c r="FCZ12" s="5"/>
      <c r="FDA12" s="5"/>
      <c r="FDB12" s="5"/>
      <c r="FDC12" s="5"/>
      <c r="FDD12" s="5"/>
      <c r="FDE12" s="5"/>
      <c r="FDF12" s="5"/>
      <c r="FDG12" s="5"/>
      <c r="FDH12" s="5"/>
      <c r="FDI12" s="5"/>
      <c r="FDJ12" s="5"/>
      <c r="FDK12" s="5"/>
      <c r="FDL12" s="5"/>
      <c r="FDM12" s="5"/>
      <c r="FDN12" s="5"/>
      <c r="FDO12" s="5"/>
      <c r="FDP12" s="5"/>
      <c r="FDQ12" s="5"/>
      <c r="FDR12" s="5"/>
      <c r="FDS12" s="5"/>
      <c r="FDT12" s="5"/>
      <c r="FDU12" s="5"/>
      <c r="FDV12" s="5"/>
      <c r="FDW12" s="5"/>
      <c r="FDX12" s="5"/>
      <c r="FDY12" s="5"/>
      <c r="FDZ12" s="5"/>
      <c r="FEA12" s="5"/>
      <c r="FEB12" s="5"/>
      <c r="FEC12" s="5"/>
      <c r="FED12" s="5"/>
      <c r="FEE12" s="5"/>
      <c r="FEF12" s="5"/>
      <c r="FEG12" s="5"/>
      <c r="FEH12" s="5"/>
      <c r="FEI12" s="5"/>
      <c r="FEJ12" s="5"/>
      <c r="FEK12" s="5"/>
      <c r="FEL12" s="5"/>
      <c r="FEM12" s="5"/>
      <c r="FEN12" s="5"/>
      <c r="FEO12" s="5"/>
      <c r="FEP12" s="5"/>
      <c r="FEQ12" s="5"/>
      <c r="FER12" s="5"/>
      <c r="FES12" s="5"/>
      <c r="FET12" s="5"/>
      <c r="FEU12" s="5"/>
      <c r="FEV12" s="5"/>
      <c r="FEW12" s="5"/>
      <c r="FEX12" s="5"/>
      <c r="FEY12" s="5"/>
      <c r="FEZ12" s="5"/>
      <c r="FFA12" s="5"/>
      <c r="FFB12" s="5"/>
      <c r="FFC12" s="5"/>
      <c r="FFD12" s="5"/>
      <c r="FFE12" s="5"/>
      <c r="FFF12" s="5"/>
      <c r="FFG12" s="5"/>
      <c r="FFH12" s="5"/>
      <c r="FFI12" s="5"/>
      <c r="FFJ12" s="5"/>
      <c r="FFK12" s="5"/>
      <c r="FFL12" s="5"/>
      <c r="FFM12" s="5"/>
      <c r="FFN12" s="5"/>
      <c r="FFO12" s="5"/>
      <c r="FFP12" s="5"/>
      <c r="FFQ12" s="5"/>
      <c r="FFR12" s="5"/>
      <c r="FFS12" s="5"/>
      <c r="FFT12" s="5"/>
      <c r="FFU12" s="5"/>
      <c r="FFV12" s="5"/>
      <c r="FFW12" s="5"/>
      <c r="FFX12" s="5"/>
      <c r="FFY12" s="5"/>
      <c r="FFZ12" s="5"/>
      <c r="FGA12" s="5"/>
      <c r="FGB12" s="5"/>
      <c r="FGC12" s="5"/>
      <c r="FGD12" s="5"/>
      <c r="FGE12" s="5"/>
      <c r="FGF12" s="5"/>
      <c r="FGG12" s="5"/>
      <c r="FGH12" s="5"/>
      <c r="FGI12" s="5"/>
      <c r="FGJ12" s="5"/>
      <c r="FGK12" s="5"/>
      <c r="FGL12" s="5"/>
      <c r="FGM12" s="5"/>
      <c r="FGN12" s="5"/>
      <c r="FGO12" s="5"/>
      <c r="FGP12" s="5"/>
      <c r="FGQ12" s="5"/>
      <c r="FGR12" s="5"/>
      <c r="FGS12" s="5"/>
      <c r="FGT12" s="5"/>
      <c r="FGU12" s="5"/>
      <c r="FGV12" s="5"/>
      <c r="FGW12" s="5"/>
      <c r="FGX12" s="5"/>
      <c r="FGY12" s="5"/>
      <c r="FGZ12" s="5"/>
      <c r="FHA12" s="5"/>
      <c r="FHB12" s="5"/>
      <c r="FHC12" s="5"/>
      <c r="FHD12" s="5"/>
      <c r="FHE12" s="5"/>
      <c r="FHF12" s="5"/>
      <c r="FHG12" s="5"/>
      <c r="FHH12" s="5"/>
      <c r="FHI12" s="5"/>
      <c r="FHJ12" s="5"/>
      <c r="FHK12" s="5"/>
      <c r="FHL12" s="5"/>
      <c r="FHM12" s="5"/>
      <c r="FHN12" s="5"/>
      <c r="FHO12" s="5"/>
      <c r="FHP12" s="5"/>
      <c r="FHQ12" s="5"/>
      <c r="FHR12" s="5"/>
      <c r="FHS12" s="5"/>
      <c r="FHT12" s="5"/>
      <c r="FHU12" s="5"/>
      <c r="FHV12" s="5"/>
      <c r="FHW12" s="5"/>
      <c r="FHX12" s="5"/>
      <c r="FHY12" s="5"/>
      <c r="FHZ12" s="5"/>
      <c r="FIA12" s="5"/>
      <c r="FIB12" s="5"/>
      <c r="FIC12" s="5"/>
      <c r="FID12" s="5"/>
      <c r="FIE12" s="5"/>
      <c r="FIF12" s="5"/>
      <c r="FIG12" s="5"/>
      <c r="FIH12" s="5"/>
      <c r="FII12" s="5"/>
      <c r="FIJ12" s="5"/>
      <c r="FIK12" s="5"/>
      <c r="FIL12" s="5"/>
      <c r="FIM12" s="5"/>
      <c r="FIN12" s="5"/>
      <c r="FIO12" s="5"/>
      <c r="FIP12" s="5"/>
      <c r="FIQ12" s="5"/>
      <c r="FIR12" s="5"/>
      <c r="FIS12" s="5"/>
      <c r="FIT12" s="5"/>
      <c r="FIU12" s="5"/>
      <c r="FIV12" s="5"/>
      <c r="FIW12" s="5"/>
      <c r="FIX12" s="5"/>
      <c r="FIY12" s="5"/>
      <c r="FIZ12" s="5"/>
      <c r="FJA12" s="5"/>
      <c r="FJB12" s="5"/>
      <c r="FJC12" s="5"/>
      <c r="FJD12" s="5"/>
      <c r="FJE12" s="5"/>
      <c r="FJF12" s="5"/>
      <c r="FJG12" s="5"/>
      <c r="FJH12" s="5"/>
      <c r="FJI12" s="5"/>
      <c r="FJJ12" s="5"/>
      <c r="FJK12" s="5"/>
      <c r="FJL12" s="5"/>
      <c r="FJM12" s="5"/>
      <c r="FJN12" s="5"/>
      <c r="FJO12" s="5"/>
      <c r="FJP12" s="5"/>
      <c r="FJQ12" s="5"/>
      <c r="FJR12" s="5"/>
      <c r="FJS12" s="5"/>
      <c r="FJT12" s="5"/>
      <c r="FJU12" s="5"/>
      <c r="FJV12" s="5"/>
      <c r="FJW12" s="5"/>
      <c r="FJX12" s="5"/>
      <c r="FJY12" s="5"/>
      <c r="FJZ12" s="5"/>
      <c r="FKA12" s="5"/>
      <c r="FKB12" s="5"/>
      <c r="FKC12" s="5"/>
      <c r="FKD12" s="5"/>
      <c r="FKE12" s="5"/>
      <c r="FKF12" s="5"/>
      <c r="FKG12" s="5"/>
      <c r="FKH12" s="5"/>
      <c r="FKI12" s="5"/>
      <c r="FKJ12" s="5"/>
      <c r="FKK12" s="5"/>
      <c r="FKL12" s="5"/>
      <c r="FKM12" s="5"/>
      <c r="FKN12" s="5"/>
      <c r="FKO12" s="5"/>
      <c r="FKP12" s="5"/>
      <c r="FKQ12" s="5"/>
      <c r="FKR12" s="5"/>
      <c r="FKS12" s="5"/>
      <c r="FKT12" s="5"/>
      <c r="FKU12" s="5"/>
      <c r="FKV12" s="5"/>
      <c r="FKW12" s="5"/>
      <c r="FKX12" s="5"/>
      <c r="FKY12" s="5"/>
      <c r="FKZ12" s="5"/>
      <c r="FLA12" s="5"/>
      <c r="FLB12" s="5"/>
      <c r="FLC12" s="5"/>
      <c r="FLD12" s="5"/>
      <c r="FLE12" s="5"/>
      <c r="FLF12" s="5"/>
      <c r="FLG12" s="5"/>
      <c r="FLH12" s="5"/>
      <c r="FLI12" s="5"/>
      <c r="FLJ12" s="5"/>
      <c r="FLK12" s="5"/>
      <c r="FLL12" s="5"/>
      <c r="FLM12" s="5"/>
      <c r="FLN12" s="5"/>
      <c r="FLO12" s="5"/>
      <c r="FLP12" s="5"/>
      <c r="FLQ12" s="5"/>
      <c r="FLR12" s="5"/>
      <c r="FLS12" s="5"/>
      <c r="FLT12" s="5"/>
      <c r="FLU12" s="5"/>
      <c r="FLV12" s="5"/>
      <c r="FLW12" s="5"/>
      <c r="FLX12" s="5"/>
      <c r="FLY12" s="5"/>
      <c r="FLZ12" s="5"/>
      <c r="FMA12" s="5"/>
      <c r="FMB12" s="5"/>
      <c r="FMC12" s="5"/>
      <c r="FMD12" s="5"/>
      <c r="FME12" s="5"/>
      <c r="FMF12" s="5"/>
      <c r="FMG12" s="5"/>
      <c r="FMH12" s="5"/>
      <c r="FMI12" s="5"/>
      <c r="FMJ12" s="5"/>
      <c r="FMK12" s="5"/>
      <c r="FML12" s="5"/>
      <c r="FMM12" s="5"/>
      <c r="FMN12" s="5"/>
      <c r="FMO12" s="5"/>
      <c r="FMP12" s="5"/>
      <c r="FMQ12" s="5"/>
      <c r="FMR12" s="5"/>
      <c r="FMS12" s="5"/>
      <c r="FMT12" s="5"/>
      <c r="FMU12" s="5"/>
      <c r="FMV12" s="5"/>
      <c r="FMW12" s="5"/>
      <c r="FMX12" s="5"/>
      <c r="FMY12" s="5"/>
      <c r="FMZ12" s="5"/>
      <c r="FNA12" s="5"/>
      <c r="FNB12" s="5"/>
      <c r="FNC12" s="5"/>
      <c r="FND12" s="5"/>
      <c r="FNE12" s="5"/>
      <c r="FNF12" s="5"/>
      <c r="FNG12" s="5"/>
      <c r="FNH12" s="5"/>
      <c r="FNI12" s="5"/>
      <c r="FNJ12" s="5"/>
      <c r="FNK12" s="5"/>
      <c r="FNL12" s="5"/>
      <c r="FNM12" s="5"/>
      <c r="FNN12" s="5"/>
      <c r="FNO12" s="5"/>
      <c r="FNP12" s="5"/>
      <c r="FNQ12" s="5"/>
      <c r="FNR12" s="5"/>
      <c r="FNS12" s="5"/>
      <c r="FNT12" s="5"/>
      <c r="FNU12" s="5"/>
      <c r="FNV12" s="5"/>
      <c r="FNW12" s="5"/>
      <c r="FNX12" s="5"/>
      <c r="FNY12" s="5"/>
      <c r="FNZ12" s="5"/>
      <c r="FOA12" s="5"/>
      <c r="FOB12" s="5"/>
      <c r="FOC12" s="5"/>
      <c r="FOD12" s="5"/>
      <c r="FOE12" s="5"/>
      <c r="FOF12" s="5"/>
      <c r="FOG12" s="5"/>
      <c r="FOH12" s="5"/>
      <c r="FOI12" s="5"/>
      <c r="FOJ12" s="5"/>
      <c r="FOK12" s="5"/>
      <c r="FOL12" s="5"/>
      <c r="FOM12" s="5"/>
      <c r="FON12" s="5"/>
      <c r="FOO12" s="5"/>
      <c r="FOP12" s="5"/>
      <c r="FOQ12" s="5"/>
      <c r="FOR12" s="5"/>
      <c r="FOS12" s="5"/>
      <c r="FOT12" s="5"/>
      <c r="FOU12" s="5"/>
      <c r="FOV12" s="5"/>
      <c r="FOW12" s="5"/>
      <c r="FOX12" s="5"/>
      <c r="FOY12" s="5"/>
      <c r="FOZ12" s="5"/>
      <c r="FPA12" s="5"/>
      <c r="FPB12" s="5"/>
      <c r="FPC12" s="5"/>
      <c r="FPD12" s="5"/>
      <c r="FPE12" s="5"/>
      <c r="FPF12" s="5"/>
      <c r="FPG12" s="5"/>
      <c r="FPH12" s="5"/>
      <c r="FPI12" s="5"/>
      <c r="FPJ12" s="5"/>
      <c r="FPK12" s="5"/>
      <c r="FPL12" s="5"/>
      <c r="FPM12" s="5"/>
      <c r="FPN12" s="5"/>
      <c r="FPO12" s="5"/>
      <c r="FPP12" s="5"/>
      <c r="FPQ12" s="5"/>
      <c r="FPR12" s="5"/>
      <c r="FPS12" s="5"/>
      <c r="FPT12" s="5"/>
      <c r="FPU12" s="5"/>
      <c r="FPV12" s="5"/>
      <c r="FPW12" s="5"/>
      <c r="FPX12" s="5"/>
      <c r="FPY12" s="5"/>
      <c r="FPZ12" s="5"/>
      <c r="FQA12" s="5"/>
      <c r="FQB12" s="5"/>
      <c r="FQC12" s="5"/>
      <c r="FQD12" s="5"/>
      <c r="FQE12" s="5"/>
      <c r="FQF12" s="5"/>
      <c r="FQG12" s="5"/>
      <c r="FQH12" s="5"/>
      <c r="FQI12" s="5"/>
      <c r="FQJ12" s="5"/>
      <c r="FQK12" s="5"/>
      <c r="FQL12" s="5"/>
      <c r="FQM12" s="5"/>
      <c r="FQN12" s="5"/>
      <c r="FQO12" s="5"/>
      <c r="FQP12" s="5"/>
      <c r="FQQ12" s="5"/>
      <c r="FQR12" s="5"/>
      <c r="FQS12" s="5"/>
      <c r="FQT12" s="5"/>
      <c r="FQU12" s="5"/>
      <c r="FQV12" s="5"/>
      <c r="FQW12" s="5"/>
      <c r="FQX12" s="5"/>
      <c r="FQY12" s="5"/>
      <c r="FQZ12" s="5"/>
      <c r="FRA12" s="5"/>
      <c r="FRB12" s="5"/>
      <c r="FRC12" s="5"/>
      <c r="FRD12" s="5"/>
      <c r="FRE12" s="5"/>
      <c r="FRF12" s="5"/>
      <c r="FRG12" s="5"/>
      <c r="FRH12" s="5"/>
      <c r="FRI12" s="5"/>
      <c r="FRJ12" s="5"/>
      <c r="FRK12" s="5"/>
      <c r="FRL12" s="5"/>
      <c r="FRM12" s="5"/>
      <c r="FRN12" s="5"/>
      <c r="FRO12" s="5"/>
      <c r="FRP12" s="5"/>
      <c r="FRQ12" s="5"/>
      <c r="FRR12" s="5"/>
      <c r="FRS12" s="5"/>
      <c r="FRT12" s="5"/>
      <c r="FRU12" s="5"/>
      <c r="FRV12" s="5"/>
      <c r="FRW12" s="5"/>
      <c r="FRX12" s="5"/>
      <c r="FRY12" s="5"/>
      <c r="FRZ12" s="5"/>
      <c r="FSA12" s="5"/>
      <c r="FSB12" s="5"/>
      <c r="FSC12" s="5"/>
      <c r="FSD12" s="5"/>
      <c r="FSE12" s="5"/>
      <c r="FSF12" s="5"/>
      <c r="FSG12" s="5"/>
      <c r="FSH12" s="5"/>
      <c r="FSI12" s="5"/>
      <c r="FSJ12" s="5"/>
      <c r="FSK12" s="5"/>
      <c r="FSL12" s="5"/>
      <c r="FSM12" s="5"/>
      <c r="FSN12" s="5"/>
      <c r="FSO12" s="5"/>
      <c r="FSP12" s="5"/>
      <c r="FSQ12" s="5"/>
      <c r="FSR12" s="5"/>
      <c r="FSS12" s="5"/>
      <c r="FST12" s="5"/>
      <c r="FSU12" s="5"/>
      <c r="FSV12" s="5"/>
      <c r="FSW12" s="5"/>
      <c r="FSX12" s="5"/>
      <c r="FSY12" s="5"/>
      <c r="FSZ12" s="5"/>
      <c r="FTA12" s="5"/>
      <c r="FTB12" s="5"/>
      <c r="FTC12" s="5"/>
      <c r="FTD12" s="5"/>
      <c r="FTE12" s="5"/>
      <c r="FTF12" s="5"/>
      <c r="FTG12" s="5"/>
      <c r="FTH12" s="5"/>
      <c r="FTI12" s="5"/>
      <c r="FTJ12" s="5"/>
      <c r="FTK12" s="5"/>
      <c r="FTL12" s="5"/>
      <c r="FTM12" s="5"/>
      <c r="FTN12" s="5"/>
      <c r="FTO12" s="5"/>
      <c r="FTP12" s="5"/>
      <c r="FTQ12" s="5"/>
      <c r="FTR12" s="5"/>
      <c r="FTS12" s="5"/>
      <c r="FTT12" s="5"/>
      <c r="FTU12" s="5"/>
      <c r="FTV12" s="5"/>
      <c r="FTW12" s="5"/>
      <c r="FTX12" s="5"/>
      <c r="FTY12" s="5"/>
      <c r="FTZ12" s="5"/>
      <c r="FUA12" s="5"/>
      <c r="FUB12" s="5"/>
      <c r="FUC12" s="5"/>
      <c r="FUD12" s="5"/>
      <c r="FUE12" s="5"/>
      <c r="FUF12" s="5"/>
      <c r="FUG12" s="5"/>
      <c r="FUH12" s="5"/>
      <c r="FUI12" s="5"/>
      <c r="FUJ12" s="5"/>
      <c r="FUK12" s="5"/>
      <c r="FUL12" s="5"/>
      <c r="FUM12" s="5"/>
      <c r="FUN12" s="5"/>
      <c r="FUO12" s="5"/>
      <c r="FUP12" s="5"/>
      <c r="FUQ12" s="5"/>
      <c r="FUR12" s="5"/>
      <c r="FUS12" s="5"/>
      <c r="FUT12" s="5"/>
      <c r="FUU12" s="5"/>
      <c r="FUV12" s="5"/>
      <c r="FUW12" s="5"/>
      <c r="FUX12" s="5"/>
      <c r="FUY12" s="5"/>
      <c r="FUZ12" s="5"/>
      <c r="FVA12" s="5"/>
      <c r="FVB12" s="5"/>
      <c r="FVC12" s="5"/>
      <c r="FVD12" s="5"/>
      <c r="FVE12" s="5"/>
      <c r="FVF12" s="5"/>
      <c r="FVG12" s="5"/>
      <c r="FVH12" s="5"/>
      <c r="FVI12" s="5"/>
      <c r="FVJ12" s="5"/>
      <c r="FVK12" s="5"/>
      <c r="FVL12" s="5"/>
      <c r="FVM12" s="5"/>
      <c r="FVN12" s="5"/>
      <c r="FVO12" s="5"/>
      <c r="FVP12" s="5"/>
      <c r="FVQ12" s="5"/>
      <c r="FVR12" s="5"/>
      <c r="FVS12" s="5"/>
      <c r="FVT12" s="5"/>
      <c r="FVU12" s="5"/>
      <c r="FVV12" s="5"/>
      <c r="FVW12" s="5"/>
      <c r="FVX12" s="5"/>
      <c r="FVY12" s="5"/>
      <c r="FVZ12" s="5"/>
      <c r="FWA12" s="5"/>
      <c r="FWB12" s="5"/>
      <c r="FWC12" s="5"/>
      <c r="FWD12" s="5"/>
      <c r="FWE12" s="5"/>
      <c r="FWF12" s="5"/>
      <c r="FWG12" s="5"/>
      <c r="FWH12" s="5"/>
      <c r="FWI12" s="5"/>
      <c r="FWJ12" s="5"/>
      <c r="FWK12" s="5"/>
      <c r="FWL12" s="5"/>
      <c r="FWM12" s="5"/>
      <c r="FWN12" s="5"/>
      <c r="FWO12" s="5"/>
      <c r="FWP12" s="5"/>
      <c r="FWQ12" s="5"/>
      <c r="FWR12" s="5"/>
      <c r="FWS12" s="5"/>
      <c r="FWT12" s="5"/>
      <c r="FWU12" s="5"/>
      <c r="FWV12" s="5"/>
      <c r="FWW12" s="5"/>
      <c r="FWX12" s="5"/>
      <c r="FWY12" s="5"/>
      <c r="FWZ12" s="5"/>
      <c r="FXA12" s="5"/>
      <c r="FXB12" s="5"/>
      <c r="FXC12" s="5"/>
      <c r="FXD12" s="5"/>
      <c r="FXE12" s="5"/>
      <c r="FXF12" s="5"/>
      <c r="FXG12" s="5"/>
      <c r="FXH12" s="5"/>
      <c r="FXI12" s="5"/>
      <c r="FXJ12" s="5"/>
      <c r="FXK12" s="5"/>
      <c r="FXL12" s="5"/>
      <c r="FXM12" s="5"/>
      <c r="FXN12" s="5"/>
      <c r="FXO12" s="5"/>
      <c r="FXP12" s="5"/>
      <c r="FXQ12" s="5"/>
      <c r="FXR12" s="5"/>
      <c r="FXS12" s="5"/>
      <c r="FXT12" s="5"/>
      <c r="FXU12" s="5"/>
      <c r="FXV12" s="5"/>
      <c r="FXW12" s="5"/>
      <c r="FXX12" s="5"/>
      <c r="FXY12" s="5"/>
      <c r="FXZ12" s="5"/>
      <c r="FYA12" s="5"/>
      <c r="FYB12" s="5"/>
      <c r="FYC12" s="5"/>
      <c r="FYD12" s="5"/>
      <c r="FYE12" s="5"/>
      <c r="FYF12" s="5"/>
      <c r="FYG12" s="5"/>
      <c r="FYH12" s="5"/>
      <c r="FYI12" s="5"/>
      <c r="FYJ12" s="5"/>
      <c r="FYK12" s="5"/>
      <c r="FYL12" s="5"/>
      <c r="FYM12" s="5"/>
      <c r="FYN12" s="5"/>
      <c r="FYO12" s="5"/>
      <c r="FYP12" s="5"/>
      <c r="FYQ12" s="5"/>
      <c r="FYR12" s="5"/>
      <c r="FYS12" s="5"/>
      <c r="FYT12" s="5"/>
      <c r="FYU12" s="5"/>
      <c r="FYV12" s="5"/>
      <c r="FYW12" s="5"/>
      <c r="FYX12" s="5"/>
      <c r="FYY12" s="5"/>
      <c r="FYZ12" s="5"/>
      <c r="FZA12" s="5"/>
      <c r="FZB12" s="5"/>
      <c r="FZC12" s="5"/>
      <c r="FZD12" s="5"/>
      <c r="FZE12" s="5"/>
      <c r="FZF12" s="5"/>
      <c r="FZG12" s="5"/>
      <c r="FZH12" s="5"/>
      <c r="FZI12" s="5"/>
      <c r="FZJ12" s="5"/>
      <c r="FZK12" s="5"/>
      <c r="FZL12" s="5"/>
      <c r="FZM12" s="5"/>
      <c r="FZN12" s="5"/>
      <c r="FZO12" s="5"/>
      <c r="FZP12" s="5"/>
      <c r="FZQ12" s="5"/>
      <c r="FZR12" s="5"/>
      <c r="FZS12" s="5"/>
      <c r="FZT12" s="5"/>
      <c r="FZU12" s="5"/>
      <c r="FZV12" s="5"/>
      <c r="FZW12" s="5"/>
      <c r="FZX12" s="5"/>
      <c r="FZY12" s="5"/>
      <c r="FZZ12" s="5"/>
      <c r="GAA12" s="5"/>
      <c r="GAB12" s="5"/>
      <c r="GAC12" s="5"/>
      <c r="GAD12" s="5"/>
      <c r="GAE12" s="5"/>
      <c r="GAF12" s="5"/>
      <c r="GAG12" s="5"/>
      <c r="GAH12" s="5"/>
      <c r="GAI12" s="5"/>
      <c r="GAJ12" s="5"/>
      <c r="GAK12" s="5"/>
      <c r="GAL12" s="5"/>
      <c r="GAM12" s="5"/>
      <c r="GAN12" s="5"/>
      <c r="GAO12" s="5"/>
      <c r="GAP12" s="5"/>
      <c r="GAQ12" s="5"/>
      <c r="GAR12" s="5"/>
      <c r="GAS12" s="5"/>
      <c r="GAT12" s="5"/>
      <c r="GAU12" s="5"/>
      <c r="GAV12" s="5"/>
      <c r="GAW12" s="5"/>
      <c r="GAX12" s="5"/>
      <c r="GAY12" s="5"/>
      <c r="GAZ12" s="5"/>
      <c r="GBA12" s="5"/>
      <c r="GBB12" s="5"/>
      <c r="GBC12" s="5"/>
      <c r="GBD12" s="5"/>
      <c r="GBE12" s="5"/>
      <c r="GBF12" s="5"/>
      <c r="GBG12" s="5"/>
      <c r="GBH12" s="5"/>
      <c r="GBI12" s="5"/>
      <c r="GBJ12" s="5"/>
      <c r="GBK12" s="5"/>
      <c r="GBL12" s="5"/>
      <c r="GBM12" s="5"/>
      <c r="GBN12" s="5"/>
      <c r="GBO12" s="5"/>
      <c r="GBP12" s="5"/>
      <c r="GBQ12" s="5"/>
      <c r="GBR12" s="5"/>
      <c r="GBS12" s="5"/>
      <c r="GBT12" s="5"/>
      <c r="GBU12" s="5"/>
      <c r="GBV12" s="5"/>
      <c r="GBW12" s="5"/>
      <c r="GBX12" s="5"/>
      <c r="GBY12" s="5"/>
      <c r="GBZ12" s="5"/>
      <c r="GCA12" s="5"/>
      <c r="GCB12" s="5"/>
      <c r="GCC12" s="5"/>
      <c r="GCD12" s="5"/>
      <c r="GCE12" s="5"/>
      <c r="GCF12" s="5"/>
      <c r="GCG12" s="5"/>
      <c r="GCH12" s="5"/>
      <c r="GCI12" s="5"/>
      <c r="GCJ12" s="5"/>
      <c r="GCK12" s="5"/>
      <c r="GCL12" s="5"/>
      <c r="GCM12" s="5"/>
      <c r="GCN12" s="5"/>
      <c r="GCO12" s="5"/>
      <c r="GCP12" s="5"/>
      <c r="GCQ12" s="5"/>
      <c r="GCR12" s="5"/>
      <c r="GCS12" s="5"/>
      <c r="GCT12" s="5"/>
      <c r="GCU12" s="5"/>
      <c r="GCV12" s="5"/>
      <c r="GCW12" s="5"/>
      <c r="GCX12" s="5"/>
      <c r="GCY12" s="5"/>
      <c r="GCZ12" s="5"/>
      <c r="GDA12" s="5"/>
      <c r="GDB12" s="5"/>
      <c r="GDC12" s="5"/>
      <c r="GDD12" s="5"/>
      <c r="GDE12" s="5"/>
      <c r="GDF12" s="5"/>
      <c r="GDG12" s="5"/>
      <c r="GDH12" s="5"/>
      <c r="GDI12" s="5"/>
      <c r="GDJ12" s="5"/>
      <c r="GDK12" s="5"/>
      <c r="GDL12" s="5"/>
      <c r="GDM12" s="5"/>
      <c r="GDN12" s="5"/>
      <c r="GDO12" s="5"/>
      <c r="GDP12" s="5"/>
      <c r="GDQ12" s="5"/>
      <c r="GDR12" s="5"/>
      <c r="GDS12" s="5"/>
      <c r="GDT12" s="5"/>
      <c r="GDU12" s="5"/>
      <c r="GDV12" s="5"/>
      <c r="GDW12" s="5"/>
      <c r="GDX12" s="5"/>
      <c r="GDY12" s="5"/>
      <c r="GDZ12" s="5"/>
      <c r="GEA12" s="5"/>
      <c r="GEB12" s="5"/>
      <c r="GEC12" s="5"/>
      <c r="GED12" s="5"/>
      <c r="GEE12" s="5"/>
      <c r="GEF12" s="5"/>
      <c r="GEG12" s="5"/>
      <c r="GEH12" s="5"/>
      <c r="GEI12" s="5"/>
      <c r="GEJ12" s="5"/>
      <c r="GEK12" s="5"/>
      <c r="GEL12" s="5"/>
      <c r="GEM12" s="5"/>
      <c r="GEN12" s="5"/>
      <c r="GEO12" s="5"/>
      <c r="GEP12" s="5"/>
      <c r="GEQ12" s="5"/>
      <c r="GER12" s="5"/>
      <c r="GES12" s="5"/>
      <c r="GET12" s="5"/>
      <c r="GEU12" s="5"/>
      <c r="GEV12" s="5"/>
      <c r="GEW12" s="5"/>
      <c r="GEX12" s="5"/>
      <c r="GEY12" s="5"/>
      <c r="GEZ12" s="5"/>
      <c r="GFA12" s="5"/>
      <c r="GFB12" s="5"/>
      <c r="GFC12" s="5"/>
      <c r="GFD12" s="5"/>
      <c r="GFE12" s="5"/>
      <c r="GFF12" s="5"/>
      <c r="GFG12" s="5"/>
      <c r="GFH12" s="5"/>
      <c r="GFI12" s="5"/>
      <c r="GFJ12" s="5"/>
      <c r="GFK12" s="5"/>
      <c r="GFL12" s="5"/>
      <c r="GFM12" s="5"/>
      <c r="GFN12" s="5"/>
      <c r="GFO12" s="5"/>
      <c r="GFP12" s="5"/>
      <c r="GFQ12" s="5"/>
      <c r="GFR12" s="5"/>
      <c r="GFS12" s="5"/>
      <c r="GFT12" s="5"/>
      <c r="GFU12" s="5"/>
      <c r="GFV12" s="5"/>
      <c r="GFW12" s="5"/>
      <c r="GFX12" s="5"/>
      <c r="GFY12" s="5"/>
      <c r="GFZ12" s="5"/>
      <c r="GGA12" s="5"/>
      <c r="GGB12" s="5"/>
      <c r="GGC12" s="5"/>
      <c r="GGD12" s="5"/>
      <c r="GGE12" s="5"/>
      <c r="GGF12" s="5"/>
      <c r="GGG12" s="5"/>
      <c r="GGH12" s="5"/>
      <c r="GGI12" s="5"/>
      <c r="GGJ12" s="5"/>
      <c r="GGK12" s="5"/>
      <c r="GGL12" s="5"/>
      <c r="GGM12" s="5"/>
      <c r="GGN12" s="5"/>
      <c r="GGO12" s="5"/>
      <c r="GGP12" s="5"/>
      <c r="GGQ12" s="5"/>
      <c r="GGR12" s="5"/>
      <c r="GGS12" s="5"/>
      <c r="GGT12" s="5"/>
      <c r="GGU12" s="5"/>
      <c r="GGV12" s="5"/>
      <c r="GGW12" s="5"/>
      <c r="GGX12" s="5"/>
      <c r="GGY12" s="5"/>
      <c r="GGZ12" s="5"/>
      <c r="GHA12" s="5"/>
      <c r="GHB12" s="5"/>
      <c r="GHC12" s="5"/>
      <c r="GHD12" s="5"/>
      <c r="GHE12" s="5"/>
      <c r="GHF12" s="5"/>
      <c r="GHG12" s="5"/>
      <c r="GHH12" s="5"/>
      <c r="GHI12" s="5"/>
      <c r="GHJ12" s="5"/>
      <c r="GHK12" s="5"/>
      <c r="GHL12" s="5"/>
      <c r="GHM12" s="5"/>
      <c r="GHN12" s="5"/>
      <c r="GHO12" s="5"/>
      <c r="GHP12" s="5"/>
      <c r="GHQ12" s="5"/>
      <c r="GHR12" s="5"/>
      <c r="GHS12" s="5"/>
      <c r="GHT12" s="5"/>
      <c r="GHU12" s="5"/>
      <c r="GHV12" s="5"/>
      <c r="GHW12" s="5"/>
      <c r="GHX12" s="5"/>
      <c r="GHY12" s="5"/>
      <c r="GHZ12" s="5"/>
      <c r="GIA12" s="5"/>
      <c r="GIB12" s="5"/>
      <c r="GIC12" s="5"/>
      <c r="GID12" s="5"/>
      <c r="GIE12" s="5"/>
      <c r="GIF12" s="5"/>
      <c r="GIG12" s="5"/>
      <c r="GIH12" s="5"/>
      <c r="GII12" s="5"/>
      <c r="GIJ12" s="5"/>
      <c r="GIK12" s="5"/>
      <c r="GIL12" s="5"/>
      <c r="GIM12" s="5"/>
      <c r="GIN12" s="5"/>
      <c r="GIO12" s="5"/>
      <c r="GIP12" s="5"/>
      <c r="GIQ12" s="5"/>
      <c r="GIR12" s="5"/>
      <c r="GIS12" s="5"/>
      <c r="GIT12" s="5"/>
      <c r="GIU12" s="5"/>
      <c r="GIV12" s="5"/>
      <c r="GIW12" s="5"/>
      <c r="GIX12" s="5"/>
      <c r="GIY12" s="5"/>
      <c r="GIZ12" s="5"/>
      <c r="GJA12" s="5"/>
      <c r="GJB12" s="5"/>
      <c r="GJC12" s="5"/>
      <c r="GJD12" s="5"/>
      <c r="GJE12" s="5"/>
      <c r="GJF12" s="5"/>
      <c r="GJG12" s="5"/>
      <c r="GJH12" s="5"/>
      <c r="GJI12" s="5"/>
      <c r="GJJ12" s="5"/>
      <c r="GJK12" s="5"/>
      <c r="GJL12" s="5"/>
      <c r="GJM12" s="5"/>
      <c r="GJN12" s="5"/>
      <c r="GJO12" s="5"/>
      <c r="GJP12" s="5"/>
      <c r="GJQ12" s="5"/>
      <c r="GJR12" s="5"/>
      <c r="GJS12" s="5"/>
      <c r="GJT12" s="5"/>
      <c r="GJU12" s="5"/>
      <c r="GJV12" s="5"/>
      <c r="GJW12" s="5"/>
      <c r="GJX12" s="5"/>
      <c r="GJY12" s="5"/>
      <c r="GJZ12" s="5"/>
      <c r="GKA12" s="5"/>
      <c r="GKB12" s="5"/>
      <c r="GKC12" s="5"/>
      <c r="GKD12" s="5"/>
      <c r="GKE12" s="5"/>
      <c r="GKF12" s="5"/>
      <c r="GKG12" s="5"/>
      <c r="GKH12" s="5"/>
      <c r="GKI12" s="5"/>
      <c r="GKJ12" s="5"/>
      <c r="GKK12" s="5"/>
      <c r="GKL12" s="5"/>
      <c r="GKM12" s="5"/>
      <c r="GKN12" s="5"/>
      <c r="GKO12" s="5"/>
      <c r="GKP12" s="5"/>
      <c r="GKQ12" s="5"/>
      <c r="GKR12" s="5"/>
      <c r="GKS12" s="5"/>
      <c r="GKT12" s="5"/>
      <c r="GKU12" s="5"/>
      <c r="GKV12" s="5"/>
      <c r="GKW12" s="5"/>
      <c r="GKX12" s="5"/>
      <c r="GKY12" s="5"/>
      <c r="GKZ12" s="5"/>
      <c r="GLA12" s="5"/>
      <c r="GLB12" s="5"/>
      <c r="GLC12" s="5"/>
      <c r="GLD12" s="5"/>
      <c r="GLE12" s="5"/>
      <c r="GLF12" s="5"/>
      <c r="GLG12" s="5"/>
      <c r="GLH12" s="5"/>
      <c r="GLI12" s="5"/>
      <c r="GLJ12" s="5"/>
      <c r="GLK12" s="5"/>
      <c r="GLL12" s="5"/>
      <c r="GLM12" s="5"/>
      <c r="GLN12" s="5"/>
      <c r="GLO12" s="5"/>
      <c r="GLP12" s="5"/>
      <c r="GLQ12" s="5"/>
      <c r="GLR12" s="5"/>
      <c r="GLS12" s="5"/>
      <c r="GLT12" s="5"/>
      <c r="GLU12" s="5"/>
      <c r="GLV12" s="5"/>
      <c r="GLW12" s="5"/>
      <c r="GLX12" s="5"/>
      <c r="GLY12" s="5"/>
      <c r="GLZ12" s="5"/>
      <c r="GMA12" s="5"/>
      <c r="GMB12" s="5"/>
      <c r="GMC12" s="5"/>
      <c r="GMD12" s="5"/>
      <c r="GME12" s="5"/>
      <c r="GMF12" s="5"/>
      <c r="GMG12" s="5"/>
      <c r="GMH12" s="5"/>
      <c r="GMI12" s="5"/>
      <c r="GMJ12" s="5"/>
      <c r="GMK12" s="5"/>
      <c r="GML12" s="5"/>
      <c r="GMM12" s="5"/>
      <c r="GMN12" s="5"/>
      <c r="GMO12" s="5"/>
      <c r="GMP12" s="5"/>
      <c r="GMQ12" s="5"/>
      <c r="GMR12" s="5"/>
      <c r="GMS12" s="5"/>
      <c r="GMT12" s="5"/>
      <c r="GMU12" s="5"/>
      <c r="GMV12" s="5"/>
      <c r="GMW12" s="5"/>
      <c r="GMX12" s="5"/>
      <c r="GMY12" s="5"/>
      <c r="GMZ12" s="5"/>
      <c r="GNA12" s="5"/>
      <c r="GNB12" s="5"/>
      <c r="GNC12" s="5"/>
      <c r="GND12" s="5"/>
      <c r="GNE12" s="5"/>
      <c r="GNF12" s="5"/>
      <c r="GNG12" s="5"/>
      <c r="GNH12" s="5"/>
      <c r="GNI12" s="5"/>
      <c r="GNJ12" s="5"/>
      <c r="GNK12" s="5"/>
      <c r="GNL12" s="5"/>
      <c r="GNM12" s="5"/>
      <c r="GNN12" s="5"/>
      <c r="GNO12" s="5"/>
      <c r="GNP12" s="5"/>
      <c r="GNQ12" s="5"/>
      <c r="GNR12" s="5"/>
      <c r="GNS12" s="5"/>
      <c r="GNT12" s="5"/>
      <c r="GNU12" s="5"/>
      <c r="GNV12" s="5"/>
      <c r="GNW12" s="5"/>
      <c r="GNX12" s="5"/>
      <c r="GNY12" s="5"/>
      <c r="GNZ12" s="5"/>
      <c r="GOA12" s="5"/>
      <c r="GOB12" s="5"/>
      <c r="GOC12" s="5"/>
      <c r="GOD12" s="5"/>
      <c r="GOE12" s="5"/>
      <c r="GOF12" s="5"/>
      <c r="GOG12" s="5"/>
      <c r="GOH12" s="5"/>
      <c r="GOI12" s="5"/>
      <c r="GOJ12" s="5"/>
      <c r="GOK12" s="5"/>
      <c r="GOL12" s="5"/>
      <c r="GOM12" s="5"/>
      <c r="GON12" s="5"/>
      <c r="GOO12" s="5"/>
      <c r="GOP12" s="5"/>
      <c r="GOQ12" s="5"/>
      <c r="GOR12" s="5"/>
      <c r="GOS12" s="5"/>
      <c r="GOT12" s="5"/>
      <c r="GOU12" s="5"/>
      <c r="GOV12" s="5"/>
      <c r="GOW12" s="5"/>
      <c r="GOX12" s="5"/>
      <c r="GOY12" s="5"/>
      <c r="GOZ12" s="5"/>
      <c r="GPA12" s="5"/>
      <c r="GPB12" s="5"/>
      <c r="GPC12" s="5"/>
      <c r="GPD12" s="5"/>
      <c r="GPE12" s="5"/>
      <c r="GPF12" s="5"/>
      <c r="GPG12" s="5"/>
      <c r="GPH12" s="5"/>
      <c r="GPI12" s="5"/>
      <c r="GPJ12" s="5"/>
      <c r="GPK12" s="5"/>
      <c r="GPL12" s="5"/>
      <c r="GPM12" s="5"/>
      <c r="GPN12" s="5"/>
      <c r="GPO12" s="5"/>
      <c r="GPP12" s="5"/>
      <c r="GPQ12" s="5"/>
      <c r="GPR12" s="5"/>
      <c r="GPS12" s="5"/>
      <c r="GPT12" s="5"/>
      <c r="GPU12" s="5"/>
      <c r="GPV12" s="5"/>
      <c r="GPW12" s="5"/>
      <c r="GPX12" s="5"/>
      <c r="GPY12" s="5"/>
      <c r="GPZ12" s="5"/>
      <c r="GQA12" s="5"/>
      <c r="GQB12" s="5"/>
      <c r="GQC12" s="5"/>
      <c r="GQD12" s="5"/>
      <c r="GQE12" s="5"/>
      <c r="GQF12" s="5"/>
      <c r="GQG12" s="5"/>
      <c r="GQH12" s="5"/>
      <c r="GQI12" s="5"/>
      <c r="GQJ12" s="5"/>
      <c r="GQK12" s="5"/>
      <c r="GQL12" s="5"/>
      <c r="GQM12" s="5"/>
      <c r="GQN12" s="5"/>
      <c r="GQO12" s="5"/>
      <c r="GQP12" s="5"/>
      <c r="GQQ12" s="5"/>
      <c r="GQR12" s="5"/>
      <c r="GQS12" s="5"/>
      <c r="GQT12" s="5"/>
      <c r="GQU12" s="5"/>
      <c r="GQV12" s="5"/>
      <c r="GQW12" s="5"/>
      <c r="GQX12" s="5"/>
      <c r="GQY12" s="5"/>
      <c r="GQZ12" s="5"/>
      <c r="GRA12" s="5"/>
      <c r="GRB12" s="5"/>
      <c r="GRC12" s="5"/>
      <c r="GRD12" s="5"/>
      <c r="GRE12" s="5"/>
      <c r="GRF12" s="5"/>
      <c r="GRG12" s="5"/>
      <c r="GRH12" s="5"/>
      <c r="GRI12" s="5"/>
      <c r="GRJ12" s="5"/>
      <c r="GRK12" s="5"/>
      <c r="GRL12" s="5"/>
      <c r="GRM12" s="5"/>
      <c r="GRN12" s="5"/>
      <c r="GRO12" s="5"/>
      <c r="GRP12" s="5"/>
      <c r="GRQ12" s="5"/>
      <c r="GRR12" s="5"/>
      <c r="GRS12" s="5"/>
      <c r="GRT12" s="5"/>
      <c r="GRU12" s="5"/>
      <c r="GRV12" s="5"/>
      <c r="GRW12" s="5"/>
      <c r="GRX12" s="5"/>
      <c r="GRY12" s="5"/>
      <c r="GRZ12" s="5"/>
      <c r="GSA12" s="5"/>
      <c r="GSB12" s="5"/>
      <c r="GSC12" s="5"/>
      <c r="GSD12" s="5"/>
      <c r="GSE12" s="5"/>
      <c r="GSF12" s="5"/>
      <c r="GSG12" s="5"/>
      <c r="GSH12" s="5"/>
      <c r="GSI12" s="5"/>
      <c r="GSJ12" s="5"/>
      <c r="GSK12" s="5"/>
      <c r="GSL12" s="5"/>
      <c r="GSM12" s="5"/>
      <c r="GSN12" s="5"/>
      <c r="GSO12" s="5"/>
      <c r="GSP12" s="5"/>
      <c r="GSQ12" s="5"/>
      <c r="GSR12" s="5"/>
      <c r="GSS12" s="5"/>
      <c r="GST12" s="5"/>
      <c r="GSU12" s="5"/>
      <c r="GSV12" s="5"/>
      <c r="GSW12" s="5"/>
      <c r="GSX12" s="5"/>
      <c r="GSY12" s="5"/>
      <c r="GSZ12" s="5"/>
      <c r="GTA12" s="5"/>
      <c r="GTB12" s="5"/>
      <c r="GTC12" s="5"/>
      <c r="GTD12" s="5"/>
      <c r="GTE12" s="5"/>
      <c r="GTF12" s="5"/>
      <c r="GTG12" s="5"/>
      <c r="GTH12" s="5"/>
      <c r="GTI12" s="5"/>
      <c r="GTJ12" s="5"/>
      <c r="GTK12" s="5"/>
      <c r="GTL12" s="5"/>
      <c r="GTM12" s="5"/>
      <c r="GTN12" s="5"/>
      <c r="GTO12" s="5"/>
      <c r="GTP12" s="5"/>
      <c r="GTQ12" s="5"/>
      <c r="GTR12" s="5"/>
      <c r="GTS12" s="5"/>
      <c r="GTT12" s="5"/>
      <c r="GTU12" s="5"/>
      <c r="GTV12" s="5"/>
      <c r="GTW12" s="5"/>
      <c r="GTX12" s="5"/>
      <c r="GTY12" s="5"/>
      <c r="GTZ12" s="5"/>
      <c r="GUA12" s="5"/>
      <c r="GUB12" s="5"/>
      <c r="GUC12" s="5"/>
      <c r="GUD12" s="5"/>
      <c r="GUE12" s="5"/>
      <c r="GUF12" s="5"/>
      <c r="GUG12" s="5"/>
      <c r="GUH12" s="5"/>
      <c r="GUI12" s="5"/>
      <c r="GUJ12" s="5"/>
      <c r="GUK12" s="5"/>
      <c r="GUL12" s="5"/>
      <c r="GUM12" s="5"/>
      <c r="GUN12" s="5"/>
      <c r="GUO12" s="5"/>
      <c r="GUP12" s="5"/>
      <c r="GUQ12" s="5"/>
      <c r="GUR12" s="5"/>
      <c r="GUS12" s="5"/>
      <c r="GUT12" s="5"/>
      <c r="GUU12" s="5"/>
      <c r="GUV12" s="5"/>
      <c r="GUW12" s="5"/>
      <c r="GUX12" s="5"/>
      <c r="GUY12" s="5"/>
      <c r="GUZ12" s="5"/>
      <c r="GVA12" s="5"/>
      <c r="GVB12" s="5"/>
      <c r="GVC12" s="5"/>
      <c r="GVD12" s="5"/>
      <c r="GVE12" s="5"/>
      <c r="GVF12" s="5"/>
      <c r="GVG12" s="5"/>
      <c r="GVH12" s="5"/>
      <c r="GVI12" s="5"/>
      <c r="GVJ12" s="5"/>
      <c r="GVK12" s="5"/>
      <c r="GVL12" s="5"/>
      <c r="GVM12" s="5"/>
      <c r="GVN12" s="5"/>
      <c r="GVO12" s="5"/>
      <c r="GVP12" s="5"/>
      <c r="GVQ12" s="5"/>
      <c r="GVR12" s="5"/>
      <c r="GVS12" s="5"/>
      <c r="GVT12" s="5"/>
      <c r="GVU12" s="5"/>
      <c r="GVV12" s="5"/>
      <c r="GVW12" s="5"/>
      <c r="GVX12" s="5"/>
      <c r="GVY12" s="5"/>
      <c r="GVZ12" s="5"/>
      <c r="GWA12" s="5"/>
      <c r="GWB12" s="5"/>
      <c r="GWC12" s="5"/>
      <c r="GWD12" s="5"/>
      <c r="GWE12" s="5"/>
      <c r="GWF12" s="5"/>
      <c r="GWG12" s="5"/>
      <c r="GWH12" s="5"/>
      <c r="GWI12" s="5"/>
      <c r="GWJ12" s="5"/>
      <c r="GWK12" s="5"/>
      <c r="GWL12" s="5"/>
      <c r="GWM12" s="5"/>
      <c r="GWN12" s="5"/>
      <c r="GWO12" s="5"/>
      <c r="GWP12" s="5"/>
      <c r="GWQ12" s="5"/>
      <c r="GWR12" s="5"/>
      <c r="GWS12" s="5"/>
      <c r="GWT12" s="5"/>
      <c r="GWU12" s="5"/>
      <c r="GWV12" s="5"/>
      <c r="GWW12" s="5"/>
      <c r="GWX12" s="5"/>
      <c r="GWY12" s="5"/>
      <c r="GWZ12" s="5"/>
      <c r="GXA12" s="5"/>
      <c r="GXB12" s="5"/>
      <c r="GXC12" s="5"/>
      <c r="GXD12" s="5"/>
      <c r="GXE12" s="5"/>
      <c r="GXF12" s="5"/>
      <c r="GXG12" s="5"/>
      <c r="GXH12" s="5"/>
      <c r="GXI12" s="5"/>
      <c r="GXJ12" s="5"/>
      <c r="GXK12" s="5"/>
      <c r="GXL12" s="5"/>
      <c r="GXM12" s="5"/>
      <c r="GXN12" s="5"/>
      <c r="GXO12" s="5"/>
      <c r="GXP12" s="5"/>
      <c r="GXQ12" s="5"/>
      <c r="GXR12" s="5"/>
      <c r="GXS12" s="5"/>
      <c r="GXT12" s="5"/>
      <c r="GXU12" s="5"/>
      <c r="GXV12" s="5"/>
      <c r="GXW12" s="5"/>
      <c r="GXX12" s="5"/>
      <c r="GXY12" s="5"/>
      <c r="GXZ12" s="5"/>
      <c r="GYA12" s="5"/>
      <c r="GYB12" s="5"/>
      <c r="GYC12" s="5"/>
      <c r="GYD12" s="5"/>
      <c r="GYE12" s="5"/>
      <c r="GYF12" s="5"/>
      <c r="GYG12" s="5"/>
      <c r="GYH12" s="5"/>
      <c r="GYI12" s="5"/>
      <c r="GYJ12" s="5"/>
      <c r="GYK12" s="5"/>
      <c r="GYL12" s="5"/>
      <c r="GYM12" s="5"/>
      <c r="GYN12" s="5"/>
      <c r="GYO12" s="5"/>
      <c r="GYP12" s="5"/>
      <c r="GYQ12" s="5"/>
      <c r="GYR12" s="5"/>
      <c r="GYS12" s="5"/>
      <c r="GYT12" s="5"/>
      <c r="GYU12" s="5"/>
      <c r="GYV12" s="5"/>
      <c r="GYW12" s="5"/>
      <c r="GYX12" s="5"/>
      <c r="GYY12" s="5"/>
      <c r="GYZ12" s="5"/>
      <c r="GZA12" s="5"/>
      <c r="GZB12" s="5"/>
      <c r="GZC12" s="5"/>
      <c r="GZD12" s="5"/>
      <c r="GZE12" s="5"/>
      <c r="GZF12" s="5"/>
      <c r="GZG12" s="5"/>
      <c r="GZH12" s="5"/>
      <c r="GZI12" s="5"/>
      <c r="GZJ12" s="5"/>
      <c r="GZK12" s="5"/>
      <c r="GZL12" s="5"/>
      <c r="GZM12" s="5"/>
      <c r="GZN12" s="5"/>
      <c r="GZO12" s="5"/>
      <c r="GZP12" s="5"/>
      <c r="GZQ12" s="5"/>
      <c r="GZR12" s="5"/>
      <c r="GZS12" s="5"/>
      <c r="GZT12" s="5"/>
      <c r="GZU12" s="5"/>
      <c r="GZV12" s="5"/>
      <c r="GZW12" s="5"/>
      <c r="GZX12" s="5"/>
      <c r="GZY12" s="5"/>
      <c r="GZZ12" s="5"/>
      <c r="HAA12" s="5"/>
      <c r="HAB12" s="5"/>
      <c r="HAC12" s="5"/>
      <c r="HAD12" s="5"/>
      <c r="HAE12" s="5"/>
      <c r="HAF12" s="5"/>
      <c r="HAG12" s="5"/>
      <c r="HAH12" s="5"/>
      <c r="HAI12" s="5"/>
      <c r="HAJ12" s="5"/>
      <c r="HAK12" s="5"/>
      <c r="HAL12" s="5"/>
      <c r="HAM12" s="5"/>
      <c r="HAN12" s="5"/>
      <c r="HAO12" s="5"/>
      <c r="HAP12" s="5"/>
      <c r="HAQ12" s="5"/>
      <c r="HAR12" s="5"/>
      <c r="HAS12" s="5"/>
      <c r="HAT12" s="5"/>
      <c r="HAU12" s="5"/>
      <c r="HAV12" s="5"/>
      <c r="HAW12" s="5"/>
      <c r="HAX12" s="5"/>
      <c r="HAY12" s="5"/>
      <c r="HAZ12" s="5"/>
      <c r="HBA12" s="5"/>
      <c r="HBB12" s="5"/>
      <c r="HBC12" s="5"/>
      <c r="HBD12" s="5"/>
      <c r="HBE12" s="5"/>
      <c r="HBF12" s="5"/>
      <c r="HBG12" s="5"/>
      <c r="HBH12" s="5"/>
      <c r="HBI12" s="5"/>
      <c r="HBJ12" s="5"/>
      <c r="HBK12" s="5"/>
      <c r="HBL12" s="5"/>
      <c r="HBM12" s="5"/>
      <c r="HBN12" s="5"/>
      <c r="HBO12" s="5"/>
      <c r="HBP12" s="5"/>
      <c r="HBQ12" s="5"/>
      <c r="HBR12" s="5"/>
      <c r="HBS12" s="5"/>
      <c r="HBT12" s="5"/>
      <c r="HBU12" s="5"/>
      <c r="HBV12" s="5"/>
      <c r="HBW12" s="5"/>
      <c r="HBX12" s="5"/>
      <c r="HBY12" s="5"/>
      <c r="HBZ12" s="5"/>
      <c r="HCA12" s="5"/>
      <c r="HCB12" s="5"/>
      <c r="HCC12" s="5"/>
      <c r="HCD12" s="5"/>
      <c r="HCE12" s="5"/>
      <c r="HCF12" s="5"/>
      <c r="HCG12" s="5"/>
      <c r="HCH12" s="5"/>
      <c r="HCI12" s="5"/>
      <c r="HCJ12" s="5"/>
      <c r="HCK12" s="5"/>
      <c r="HCL12" s="5"/>
      <c r="HCM12" s="5"/>
      <c r="HCN12" s="5"/>
      <c r="HCO12" s="5"/>
      <c r="HCP12" s="5"/>
      <c r="HCQ12" s="5"/>
      <c r="HCR12" s="5"/>
      <c r="HCS12" s="5"/>
      <c r="HCT12" s="5"/>
      <c r="HCU12" s="5"/>
      <c r="HCV12" s="5"/>
      <c r="HCW12" s="5"/>
      <c r="HCX12" s="5"/>
      <c r="HCY12" s="5"/>
      <c r="HCZ12" s="5"/>
      <c r="HDA12" s="5"/>
      <c r="HDB12" s="5"/>
      <c r="HDC12" s="5"/>
      <c r="HDD12" s="5"/>
      <c r="HDE12" s="5"/>
      <c r="HDF12" s="5"/>
      <c r="HDG12" s="5"/>
      <c r="HDH12" s="5"/>
      <c r="HDI12" s="5"/>
      <c r="HDJ12" s="5"/>
      <c r="HDK12" s="5"/>
      <c r="HDL12" s="5"/>
      <c r="HDM12" s="5"/>
      <c r="HDN12" s="5"/>
      <c r="HDO12" s="5"/>
      <c r="HDP12" s="5"/>
      <c r="HDQ12" s="5"/>
      <c r="HDR12" s="5"/>
      <c r="HDS12" s="5"/>
      <c r="HDT12" s="5"/>
      <c r="HDU12" s="5"/>
      <c r="HDV12" s="5"/>
      <c r="HDW12" s="5"/>
      <c r="HDX12" s="5"/>
      <c r="HDY12" s="5"/>
      <c r="HDZ12" s="5"/>
      <c r="HEA12" s="5"/>
      <c r="HEB12" s="5"/>
      <c r="HEC12" s="5"/>
      <c r="HED12" s="5"/>
      <c r="HEE12" s="5"/>
      <c r="HEF12" s="5"/>
      <c r="HEG12" s="5"/>
      <c r="HEH12" s="5"/>
      <c r="HEI12" s="5"/>
      <c r="HEJ12" s="5"/>
      <c r="HEK12" s="5"/>
      <c r="HEL12" s="5"/>
      <c r="HEM12" s="5"/>
      <c r="HEN12" s="5"/>
      <c r="HEO12" s="5"/>
      <c r="HEP12" s="5"/>
      <c r="HEQ12" s="5"/>
      <c r="HER12" s="5"/>
      <c r="HES12" s="5"/>
      <c r="HET12" s="5"/>
      <c r="HEU12" s="5"/>
      <c r="HEV12" s="5"/>
      <c r="HEW12" s="5"/>
      <c r="HEX12" s="5"/>
      <c r="HEY12" s="5"/>
      <c r="HEZ12" s="5"/>
      <c r="HFA12" s="5"/>
      <c r="HFB12" s="5"/>
      <c r="HFC12" s="5"/>
      <c r="HFD12" s="5"/>
      <c r="HFE12" s="5"/>
      <c r="HFF12" s="5"/>
      <c r="HFG12" s="5"/>
      <c r="HFH12" s="5"/>
      <c r="HFI12" s="5"/>
      <c r="HFJ12" s="5"/>
      <c r="HFK12" s="5"/>
      <c r="HFL12" s="5"/>
      <c r="HFM12" s="5"/>
      <c r="HFN12" s="5"/>
      <c r="HFO12" s="5"/>
      <c r="HFP12" s="5"/>
      <c r="HFQ12" s="5"/>
      <c r="HFR12" s="5"/>
      <c r="HFS12" s="5"/>
      <c r="HFT12" s="5"/>
      <c r="HFU12" s="5"/>
      <c r="HFV12" s="5"/>
      <c r="HFW12" s="5"/>
      <c r="HFX12" s="5"/>
      <c r="HFY12" s="5"/>
      <c r="HFZ12" s="5"/>
      <c r="HGA12" s="5"/>
      <c r="HGB12" s="5"/>
      <c r="HGC12" s="5"/>
      <c r="HGD12" s="5"/>
      <c r="HGE12" s="5"/>
      <c r="HGF12" s="5"/>
      <c r="HGG12" s="5"/>
      <c r="HGH12" s="5"/>
      <c r="HGI12" s="5"/>
      <c r="HGJ12" s="5"/>
      <c r="HGK12" s="5"/>
      <c r="HGL12" s="5"/>
      <c r="HGM12" s="5"/>
      <c r="HGN12" s="5"/>
      <c r="HGO12" s="5"/>
      <c r="HGP12" s="5"/>
      <c r="HGQ12" s="5"/>
      <c r="HGR12" s="5"/>
      <c r="HGS12" s="5"/>
      <c r="HGT12" s="5"/>
      <c r="HGU12" s="5"/>
      <c r="HGV12" s="5"/>
      <c r="HGW12" s="5"/>
      <c r="HGX12" s="5"/>
      <c r="HGY12" s="5"/>
      <c r="HGZ12" s="5"/>
      <c r="HHA12" s="5"/>
      <c r="HHB12" s="5"/>
      <c r="HHC12" s="5"/>
      <c r="HHD12" s="5"/>
      <c r="HHE12" s="5"/>
      <c r="HHF12" s="5"/>
      <c r="HHG12" s="5"/>
      <c r="HHH12" s="5"/>
      <c r="HHI12" s="5"/>
      <c r="HHJ12" s="5"/>
      <c r="HHK12" s="5"/>
      <c r="HHL12" s="5"/>
      <c r="HHM12" s="5"/>
      <c r="HHN12" s="5"/>
      <c r="HHO12" s="5"/>
      <c r="HHP12" s="5"/>
      <c r="HHQ12" s="5"/>
      <c r="HHR12" s="5"/>
      <c r="HHS12" s="5"/>
      <c r="HHT12" s="5"/>
      <c r="HHU12" s="5"/>
      <c r="HHV12" s="5"/>
      <c r="HHW12" s="5"/>
      <c r="HHX12" s="5"/>
      <c r="HHY12" s="5"/>
      <c r="HHZ12" s="5"/>
      <c r="HIA12" s="5"/>
      <c r="HIB12" s="5"/>
      <c r="HIC12" s="5"/>
      <c r="HID12" s="5"/>
      <c r="HIE12" s="5"/>
      <c r="HIF12" s="5"/>
      <c r="HIG12" s="5"/>
      <c r="HIH12" s="5"/>
      <c r="HII12" s="5"/>
      <c r="HIJ12" s="5"/>
      <c r="HIK12" s="5"/>
      <c r="HIL12" s="5"/>
      <c r="HIM12" s="5"/>
      <c r="HIN12" s="5"/>
      <c r="HIO12" s="5"/>
      <c r="HIP12" s="5"/>
      <c r="HIQ12" s="5"/>
      <c r="HIR12" s="5"/>
      <c r="HIS12" s="5"/>
      <c r="HIT12" s="5"/>
      <c r="HIU12" s="5"/>
      <c r="HIV12" s="5"/>
      <c r="HIW12" s="5"/>
      <c r="HIX12" s="5"/>
      <c r="HIY12" s="5"/>
      <c r="HIZ12" s="5"/>
      <c r="HJA12" s="5"/>
      <c r="HJB12" s="5"/>
      <c r="HJC12" s="5"/>
      <c r="HJD12" s="5"/>
      <c r="HJE12" s="5"/>
      <c r="HJF12" s="5"/>
      <c r="HJG12" s="5"/>
      <c r="HJH12" s="5"/>
      <c r="HJI12" s="5"/>
      <c r="HJJ12" s="5"/>
      <c r="HJK12" s="5"/>
      <c r="HJL12" s="5"/>
      <c r="HJM12" s="5"/>
      <c r="HJN12" s="5"/>
      <c r="HJO12" s="5"/>
      <c r="HJP12" s="5"/>
      <c r="HJQ12" s="5"/>
      <c r="HJR12" s="5"/>
      <c r="HJS12" s="5"/>
      <c r="HJT12" s="5"/>
      <c r="HJU12" s="5"/>
      <c r="HJV12" s="5"/>
      <c r="HJW12" s="5"/>
      <c r="HJX12" s="5"/>
      <c r="HJY12" s="5"/>
      <c r="HJZ12" s="5"/>
      <c r="HKA12" s="5"/>
      <c r="HKB12" s="5"/>
      <c r="HKC12" s="5"/>
      <c r="HKD12" s="5"/>
      <c r="HKE12" s="5"/>
      <c r="HKF12" s="5"/>
      <c r="HKG12" s="5"/>
      <c r="HKH12" s="5"/>
      <c r="HKI12" s="5"/>
      <c r="HKJ12" s="5"/>
      <c r="HKK12" s="5"/>
      <c r="HKL12" s="5"/>
      <c r="HKM12" s="5"/>
      <c r="HKN12" s="5"/>
      <c r="HKO12" s="5"/>
      <c r="HKP12" s="5"/>
      <c r="HKQ12" s="5"/>
      <c r="HKR12" s="5"/>
      <c r="HKS12" s="5"/>
      <c r="HKT12" s="5"/>
      <c r="HKU12" s="5"/>
      <c r="HKV12" s="5"/>
      <c r="HKW12" s="5"/>
      <c r="HKX12" s="5"/>
      <c r="HKY12" s="5"/>
      <c r="HKZ12" s="5"/>
      <c r="HLA12" s="5"/>
      <c r="HLB12" s="5"/>
      <c r="HLC12" s="5"/>
      <c r="HLD12" s="5"/>
      <c r="HLE12" s="5"/>
      <c r="HLF12" s="5"/>
      <c r="HLG12" s="5"/>
      <c r="HLH12" s="5"/>
      <c r="HLI12" s="5"/>
      <c r="HLJ12" s="5"/>
      <c r="HLK12" s="5"/>
      <c r="HLL12" s="5"/>
      <c r="HLM12" s="5"/>
      <c r="HLN12" s="5"/>
      <c r="HLO12" s="5"/>
      <c r="HLP12" s="5"/>
      <c r="HLQ12" s="5"/>
      <c r="HLR12" s="5"/>
      <c r="HLS12" s="5"/>
      <c r="HLT12" s="5"/>
      <c r="HLU12" s="5"/>
      <c r="HLV12" s="5"/>
      <c r="HLW12" s="5"/>
      <c r="HLX12" s="5"/>
      <c r="HLY12" s="5"/>
      <c r="HLZ12" s="5"/>
      <c r="HMA12" s="5"/>
      <c r="HMB12" s="5"/>
      <c r="HMC12" s="5"/>
      <c r="HMD12" s="5"/>
      <c r="HME12" s="5"/>
      <c r="HMF12" s="5"/>
      <c r="HMG12" s="5"/>
      <c r="HMH12" s="5"/>
      <c r="HMI12" s="5"/>
      <c r="HMJ12" s="5"/>
      <c r="HMK12" s="5"/>
      <c r="HML12" s="5"/>
      <c r="HMM12" s="5"/>
      <c r="HMN12" s="5"/>
      <c r="HMO12" s="5"/>
      <c r="HMP12" s="5"/>
      <c r="HMQ12" s="5"/>
      <c r="HMR12" s="5"/>
      <c r="HMS12" s="5"/>
      <c r="HMT12" s="5"/>
      <c r="HMU12" s="5"/>
      <c r="HMV12" s="5"/>
      <c r="HMW12" s="5"/>
      <c r="HMX12" s="5"/>
      <c r="HMY12" s="5"/>
      <c r="HMZ12" s="5"/>
      <c r="HNA12" s="5"/>
      <c r="HNB12" s="5"/>
      <c r="HNC12" s="5"/>
      <c r="HND12" s="5"/>
      <c r="HNE12" s="5"/>
      <c r="HNF12" s="5"/>
      <c r="HNG12" s="5"/>
      <c r="HNH12" s="5"/>
      <c r="HNI12" s="5"/>
      <c r="HNJ12" s="5"/>
      <c r="HNK12" s="5"/>
      <c r="HNL12" s="5"/>
      <c r="HNM12" s="5"/>
      <c r="HNN12" s="5"/>
      <c r="HNO12" s="5"/>
      <c r="HNP12" s="5"/>
      <c r="HNQ12" s="5"/>
      <c r="HNR12" s="5"/>
      <c r="HNS12" s="5"/>
      <c r="HNT12" s="5"/>
      <c r="HNU12" s="5"/>
      <c r="HNV12" s="5"/>
      <c r="HNW12" s="5"/>
      <c r="HNX12" s="5"/>
      <c r="HNY12" s="5"/>
      <c r="HNZ12" s="5"/>
      <c r="HOA12" s="5"/>
      <c r="HOB12" s="5"/>
      <c r="HOC12" s="5"/>
      <c r="HOD12" s="5"/>
      <c r="HOE12" s="5"/>
      <c r="HOF12" s="5"/>
      <c r="HOG12" s="5"/>
      <c r="HOH12" s="5"/>
      <c r="HOI12" s="5"/>
      <c r="HOJ12" s="5"/>
      <c r="HOK12" s="5"/>
      <c r="HOL12" s="5"/>
      <c r="HOM12" s="5"/>
      <c r="HON12" s="5"/>
      <c r="HOO12" s="5"/>
      <c r="HOP12" s="5"/>
      <c r="HOQ12" s="5"/>
      <c r="HOR12" s="5"/>
      <c r="HOS12" s="5"/>
      <c r="HOT12" s="5"/>
      <c r="HOU12" s="5"/>
      <c r="HOV12" s="5"/>
      <c r="HOW12" s="5"/>
      <c r="HOX12" s="5"/>
      <c r="HOY12" s="5"/>
      <c r="HOZ12" s="5"/>
      <c r="HPA12" s="5"/>
      <c r="HPB12" s="5"/>
      <c r="HPC12" s="5"/>
      <c r="HPD12" s="5"/>
      <c r="HPE12" s="5"/>
      <c r="HPF12" s="5"/>
      <c r="HPG12" s="5"/>
      <c r="HPH12" s="5"/>
      <c r="HPI12" s="5"/>
      <c r="HPJ12" s="5"/>
      <c r="HPK12" s="5"/>
      <c r="HPL12" s="5"/>
      <c r="HPM12" s="5"/>
      <c r="HPN12" s="5"/>
      <c r="HPO12" s="5"/>
      <c r="HPP12" s="5"/>
      <c r="HPQ12" s="5"/>
      <c r="HPR12" s="5"/>
      <c r="HPS12" s="5"/>
      <c r="HPT12" s="5"/>
      <c r="HPU12" s="5"/>
      <c r="HPV12" s="5"/>
      <c r="HPW12" s="5"/>
      <c r="HPX12" s="5"/>
      <c r="HPY12" s="5"/>
      <c r="HPZ12" s="5"/>
      <c r="HQA12" s="5"/>
      <c r="HQB12" s="5"/>
      <c r="HQC12" s="5"/>
      <c r="HQD12" s="5"/>
      <c r="HQE12" s="5"/>
      <c r="HQF12" s="5"/>
      <c r="HQG12" s="5"/>
      <c r="HQH12" s="5"/>
      <c r="HQI12" s="5"/>
      <c r="HQJ12" s="5"/>
      <c r="HQK12" s="5"/>
      <c r="HQL12" s="5"/>
      <c r="HQM12" s="5"/>
      <c r="HQN12" s="5"/>
      <c r="HQO12" s="5"/>
      <c r="HQP12" s="5"/>
      <c r="HQQ12" s="5"/>
      <c r="HQR12" s="5"/>
      <c r="HQS12" s="5"/>
      <c r="HQT12" s="5"/>
      <c r="HQU12" s="5"/>
      <c r="HQV12" s="5"/>
      <c r="HQW12" s="5"/>
      <c r="HQX12" s="5"/>
      <c r="HQY12" s="5"/>
      <c r="HQZ12" s="5"/>
      <c r="HRA12" s="5"/>
      <c r="HRB12" s="5"/>
      <c r="HRC12" s="5"/>
      <c r="HRD12" s="5"/>
      <c r="HRE12" s="5"/>
      <c r="HRF12" s="5"/>
      <c r="HRG12" s="5"/>
      <c r="HRH12" s="5"/>
      <c r="HRI12" s="5"/>
      <c r="HRJ12" s="5"/>
      <c r="HRK12" s="5"/>
      <c r="HRL12" s="5"/>
      <c r="HRM12" s="5"/>
      <c r="HRN12" s="5"/>
      <c r="HRO12" s="5"/>
      <c r="HRP12" s="5"/>
      <c r="HRQ12" s="5"/>
      <c r="HRR12" s="5"/>
      <c r="HRS12" s="5"/>
      <c r="HRT12" s="5"/>
      <c r="HRU12" s="5"/>
      <c r="HRV12" s="5"/>
      <c r="HRW12" s="5"/>
      <c r="HRX12" s="5"/>
      <c r="HRY12" s="5"/>
      <c r="HRZ12" s="5"/>
      <c r="HSA12" s="5"/>
      <c r="HSB12" s="5"/>
      <c r="HSC12" s="5"/>
      <c r="HSD12" s="5"/>
      <c r="HSE12" s="5"/>
      <c r="HSF12" s="5"/>
      <c r="HSG12" s="5"/>
      <c r="HSH12" s="5"/>
      <c r="HSI12" s="5"/>
      <c r="HSJ12" s="5"/>
      <c r="HSK12" s="5"/>
      <c r="HSL12" s="5"/>
      <c r="HSM12" s="5"/>
      <c r="HSN12" s="5"/>
      <c r="HSO12" s="5"/>
      <c r="HSP12" s="5"/>
      <c r="HSQ12" s="5"/>
      <c r="HSR12" s="5"/>
      <c r="HSS12" s="5"/>
      <c r="HST12" s="5"/>
      <c r="HSU12" s="5"/>
      <c r="HSV12" s="5"/>
      <c r="HSW12" s="5"/>
      <c r="HSX12" s="5"/>
      <c r="HSY12" s="5"/>
      <c r="HSZ12" s="5"/>
      <c r="HTA12" s="5"/>
      <c r="HTB12" s="5"/>
      <c r="HTC12" s="5"/>
      <c r="HTD12" s="5"/>
      <c r="HTE12" s="5"/>
      <c r="HTF12" s="5"/>
      <c r="HTG12" s="5"/>
      <c r="HTH12" s="5"/>
      <c r="HTI12" s="5"/>
      <c r="HTJ12" s="5"/>
      <c r="HTK12" s="5"/>
      <c r="HTL12" s="5"/>
      <c r="HTM12" s="5"/>
      <c r="HTN12" s="5"/>
      <c r="HTO12" s="5"/>
      <c r="HTP12" s="5"/>
      <c r="HTQ12" s="5"/>
      <c r="HTR12" s="5"/>
      <c r="HTS12" s="5"/>
      <c r="HTT12" s="5"/>
      <c r="HTU12" s="5"/>
      <c r="HTV12" s="5"/>
      <c r="HTW12" s="5"/>
      <c r="HTX12" s="5"/>
      <c r="HTY12" s="5"/>
      <c r="HTZ12" s="5"/>
      <c r="HUA12" s="5"/>
      <c r="HUB12" s="5"/>
      <c r="HUC12" s="5"/>
      <c r="HUD12" s="5"/>
      <c r="HUE12" s="5"/>
      <c r="HUF12" s="5"/>
      <c r="HUG12" s="5"/>
      <c r="HUH12" s="5"/>
      <c r="HUI12" s="5"/>
      <c r="HUJ12" s="5"/>
      <c r="HUK12" s="5"/>
      <c r="HUL12" s="5"/>
      <c r="HUM12" s="5"/>
      <c r="HUN12" s="5"/>
      <c r="HUO12" s="5"/>
      <c r="HUP12" s="5"/>
      <c r="HUQ12" s="5"/>
      <c r="HUR12" s="5"/>
      <c r="HUS12" s="5"/>
      <c r="HUT12" s="5"/>
      <c r="HUU12" s="5"/>
      <c r="HUV12" s="5"/>
      <c r="HUW12" s="5"/>
      <c r="HUX12" s="5"/>
      <c r="HUY12" s="5"/>
      <c r="HUZ12" s="5"/>
      <c r="HVA12" s="5"/>
      <c r="HVB12" s="5"/>
      <c r="HVC12" s="5"/>
      <c r="HVD12" s="5"/>
      <c r="HVE12" s="5"/>
      <c r="HVF12" s="5"/>
      <c r="HVG12" s="5"/>
      <c r="HVH12" s="5"/>
      <c r="HVI12" s="5"/>
      <c r="HVJ12" s="5"/>
      <c r="HVK12" s="5"/>
      <c r="HVL12" s="5"/>
      <c r="HVM12" s="5"/>
      <c r="HVN12" s="5"/>
      <c r="HVO12" s="5"/>
      <c r="HVP12" s="5"/>
      <c r="HVQ12" s="5"/>
      <c r="HVR12" s="5"/>
      <c r="HVS12" s="5"/>
      <c r="HVT12" s="5"/>
      <c r="HVU12" s="5"/>
      <c r="HVV12" s="5"/>
      <c r="HVW12" s="5"/>
      <c r="HVX12" s="5"/>
      <c r="HVY12" s="5"/>
      <c r="HVZ12" s="5"/>
      <c r="HWA12" s="5"/>
      <c r="HWB12" s="5"/>
      <c r="HWC12" s="5"/>
      <c r="HWD12" s="5"/>
      <c r="HWE12" s="5"/>
      <c r="HWF12" s="5"/>
      <c r="HWG12" s="5"/>
      <c r="HWH12" s="5"/>
      <c r="HWI12" s="5"/>
      <c r="HWJ12" s="5"/>
      <c r="HWK12" s="5"/>
      <c r="HWL12" s="5"/>
      <c r="HWM12" s="5"/>
      <c r="HWN12" s="5"/>
      <c r="HWO12" s="5"/>
      <c r="HWP12" s="5"/>
      <c r="HWQ12" s="5"/>
      <c r="HWR12" s="5"/>
      <c r="HWS12" s="5"/>
      <c r="HWT12" s="5"/>
      <c r="HWU12" s="5"/>
      <c r="HWV12" s="5"/>
      <c r="HWW12" s="5"/>
      <c r="HWX12" s="5"/>
      <c r="HWY12" s="5"/>
      <c r="HWZ12" s="5"/>
      <c r="HXA12" s="5"/>
      <c r="HXB12" s="5"/>
      <c r="HXC12" s="5"/>
      <c r="HXD12" s="5"/>
      <c r="HXE12" s="5"/>
      <c r="HXF12" s="5"/>
      <c r="HXG12" s="5"/>
      <c r="HXH12" s="5"/>
      <c r="HXI12" s="5"/>
      <c r="HXJ12" s="5"/>
      <c r="HXK12" s="5"/>
      <c r="HXL12" s="5"/>
      <c r="HXM12" s="5"/>
      <c r="HXN12" s="5"/>
      <c r="HXO12" s="5"/>
      <c r="HXP12" s="5"/>
      <c r="HXQ12" s="5"/>
      <c r="HXR12" s="5"/>
      <c r="HXS12" s="5"/>
      <c r="HXT12" s="5"/>
      <c r="HXU12" s="5"/>
      <c r="HXV12" s="5"/>
      <c r="HXW12" s="5"/>
      <c r="HXX12" s="5"/>
      <c r="HXY12" s="5"/>
      <c r="HXZ12" s="5"/>
      <c r="HYA12" s="5"/>
      <c r="HYB12" s="5"/>
      <c r="HYC12" s="5"/>
      <c r="HYD12" s="5"/>
      <c r="HYE12" s="5"/>
      <c r="HYF12" s="5"/>
      <c r="HYG12" s="5"/>
      <c r="HYH12" s="5"/>
      <c r="HYI12" s="5"/>
      <c r="HYJ12" s="5"/>
      <c r="HYK12" s="5"/>
      <c r="HYL12" s="5"/>
      <c r="HYM12" s="5"/>
      <c r="HYN12" s="5"/>
      <c r="HYO12" s="5"/>
      <c r="HYP12" s="5"/>
      <c r="HYQ12" s="5"/>
      <c r="HYR12" s="5"/>
      <c r="HYS12" s="5"/>
      <c r="HYT12" s="5"/>
      <c r="HYU12" s="5"/>
      <c r="HYV12" s="5"/>
      <c r="HYW12" s="5"/>
      <c r="HYX12" s="5"/>
      <c r="HYY12" s="5"/>
      <c r="HYZ12" s="5"/>
      <c r="HZA12" s="5"/>
      <c r="HZB12" s="5"/>
      <c r="HZC12" s="5"/>
      <c r="HZD12" s="5"/>
      <c r="HZE12" s="5"/>
      <c r="HZF12" s="5"/>
      <c r="HZG12" s="5"/>
      <c r="HZH12" s="5"/>
      <c r="HZI12" s="5"/>
      <c r="HZJ12" s="5"/>
      <c r="HZK12" s="5"/>
      <c r="HZL12" s="5"/>
      <c r="HZM12" s="5"/>
      <c r="HZN12" s="5"/>
      <c r="HZO12" s="5"/>
      <c r="HZP12" s="5"/>
      <c r="HZQ12" s="5"/>
      <c r="HZR12" s="5"/>
      <c r="HZS12" s="5"/>
      <c r="HZT12" s="5"/>
      <c r="HZU12" s="5"/>
      <c r="HZV12" s="5"/>
      <c r="HZW12" s="5"/>
      <c r="HZX12" s="5"/>
      <c r="HZY12" s="5"/>
      <c r="HZZ12" s="5"/>
      <c r="IAA12" s="5"/>
      <c r="IAB12" s="5"/>
      <c r="IAC12" s="5"/>
      <c r="IAD12" s="5"/>
      <c r="IAE12" s="5"/>
      <c r="IAF12" s="5"/>
      <c r="IAG12" s="5"/>
      <c r="IAH12" s="5"/>
      <c r="IAI12" s="5"/>
      <c r="IAJ12" s="5"/>
      <c r="IAK12" s="5"/>
      <c r="IAL12" s="5"/>
      <c r="IAM12" s="5"/>
      <c r="IAN12" s="5"/>
      <c r="IAO12" s="5"/>
      <c r="IAP12" s="5"/>
      <c r="IAQ12" s="5"/>
      <c r="IAR12" s="5"/>
      <c r="IAS12" s="5"/>
      <c r="IAT12" s="5"/>
      <c r="IAU12" s="5"/>
      <c r="IAV12" s="5"/>
      <c r="IAW12" s="5"/>
      <c r="IAX12" s="5"/>
      <c r="IAY12" s="5"/>
      <c r="IAZ12" s="5"/>
      <c r="IBA12" s="5"/>
      <c r="IBB12" s="5"/>
      <c r="IBC12" s="5"/>
      <c r="IBD12" s="5"/>
      <c r="IBE12" s="5"/>
      <c r="IBF12" s="5"/>
      <c r="IBG12" s="5"/>
      <c r="IBH12" s="5"/>
      <c r="IBI12" s="5"/>
      <c r="IBJ12" s="5"/>
      <c r="IBK12" s="5"/>
      <c r="IBL12" s="5"/>
      <c r="IBM12" s="5"/>
      <c r="IBN12" s="5"/>
      <c r="IBO12" s="5"/>
      <c r="IBP12" s="5"/>
      <c r="IBQ12" s="5"/>
      <c r="IBR12" s="5"/>
      <c r="IBS12" s="5"/>
      <c r="IBT12" s="5"/>
      <c r="IBU12" s="5"/>
      <c r="IBV12" s="5"/>
      <c r="IBW12" s="5"/>
      <c r="IBX12" s="5"/>
      <c r="IBY12" s="5"/>
      <c r="IBZ12" s="5"/>
      <c r="ICA12" s="5"/>
      <c r="ICB12" s="5"/>
      <c r="ICC12" s="5"/>
      <c r="ICD12" s="5"/>
      <c r="ICE12" s="5"/>
      <c r="ICF12" s="5"/>
      <c r="ICG12" s="5"/>
      <c r="ICH12" s="5"/>
      <c r="ICI12" s="5"/>
      <c r="ICJ12" s="5"/>
      <c r="ICK12" s="5"/>
      <c r="ICL12" s="5"/>
      <c r="ICM12" s="5"/>
      <c r="ICN12" s="5"/>
      <c r="ICO12" s="5"/>
      <c r="ICP12" s="5"/>
      <c r="ICQ12" s="5"/>
      <c r="ICR12" s="5"/>
      <c r="ICS12" s="5"/>
      <c r="ICT12" s="5"/>
      <c r="ICU12" s="5"/>
      <c r="ICV12" s="5"/>
      <c r="ICW12" s="5"/>
      <c r="ICX12" s="5"/>
      <c r="ICY12" s="5"/>
      <c r="ICZ12" s="5"/>
      <c r="IDA12" s="5"/>
      <c r="IDB12" s="5"/>
      <c r="IDC12" s="5"/>
      <c r="IDD12" s="5"/>
      <c r="IDE12" s="5"/>
      <c r="IDF12" s="5"/>
      <c r="IDG12" s="5"/>
      <c r="IDH12" s="5"/>
      <c r="IDI12" s="5"/>
      <c r="IDJ12" s="5"/>
      <c r="IDK12" s="5"/>
      <c r="IDL12" s="5"/>
      <c r="IDM12" s="5"/>
      <c r="IDN12" s="5"/>
      <c r="IDO12" s="5"/>
      <c r="IDP12" s="5"/>
      <c r="IDQ12" s="5"/>
      <c r="IDR12" s="5"/>
      <c r="IDS12" s="5"/>
      <c r="IDT12" s="5"/>
      <c r="IDU12" s="5"/>
      <c r="IDV12" s="5"/>
      <c r="IDW12" s="5"/>
      <c r="IDX12" s="5"/>
      <c r="IDY12" s="5"/>
      <c r="IDZ12" s="5"/>
      <c r="IEA12" s="5"/>
      <c r="IEB12" s="5"/>
      <c r="IEC12" s="5"/>
      <c r="IED12" s="5"/>
      <c r="IEE12" s="5"/>
      <c r="IEF12" s="5"/>
      <c r="IEG12" s="5"/>
      <c r="IEH12" s="5"/>
      <c r="IEI12" s="5"/>
      <c r="IEJ12" s="5"/>
      <c r="IEK12" s="5"/>
      <c r="IEL12" s="5"/>
      <c r="IEM12" s="5"/>
      <c r="IEN12" s="5"/>
      <c r="IEO12" s="5"/>
      <c r="IEP12" s="5"/>
      <c r="IEQ12" s="5"/>
      <c r="IER12" s="5"/>
      <c r="IES12" s="5"/>
      <c r="IET12" s="5"/>
      <c r="IEU12" s="5"/>
      <c r="IEV12" s="5"/>
      <c r="IEW12" s="5"/>
      <c r="IEX12" s="5"/>
      <c r="IEY12" s="5"/>
      <c r="IEZ12" s="5"/>
      <c r="IFA12" s="5"/>
      <c r="IFB12" s="5"/>
      <c r="IFC12" s="5"/>
      <c r="IFD12" s="5"/>
      <c r="IFE12" s="5"/>
      <c r="IFF12" s="5"/>
      <c r="IFG12" s="5"/>
      <c r="IFH12" s="5"/>
      <c r="IFI12" s="5"/>
      <c r="IFJ12" s="5"/>
      <c r="IFK12" s="5"/>
      <c r="IFL12" s="5"/>
      <c r="IFM12" s="5"/>
      <c r="IFN12" s="5"/>
      <c r="IFO12" s="5"/>
      <c r="IFP12" s="5"/>
      <c r="IFQ12" s="5"/>
      <c r="IFR12" s="5"/>
      <c r="IFS12" s="5"/>
      <c r="IFT12" s="5"/>
      <c r="IFU12" s="5"/>
      <c r="IFV12" s="5"/>
      <c r="IFW12" s="5"/>
      <c r="IFX12" s="5"/>
      <c r="IFY12" s="5"/>
      <c r="IFZ12" s="5"/>
      <c r="IGA12" s="5"/>
      <c r="IGB12" s="5"/>
      <c r="IGC12" s="5"/>
      <c r="IGD12" s="5"/>
      <c r="IGE12" s="5"/>
      <c r="IGF12" s="5"/>
      <c r="IGG12" s="5"/>
      <c r="IGH12" s="5"/>
      <c r="IGI12" s="5"/>
      <c r="IGJ12" s="5"/>
      <c r="IGK12" s="5"/>
      <c r="IGL12" s="5"/>
      <c r="IGM12" s="5"/>
      <c r="IGN12" s="5"/>
      <c r="IGO12" s="5"/>
      <c r="IGP12" s="5"/>
      <c r="IGQ12" s="5"/>
      <c r="IGR12" s="5"/>
      <c r="IGS12" s="5"/>
      <c r="IGT12" s="5"/>
      <c r="IGU12" s="5"/>
      <c r="IGV12" s="5"/>
      <c r="IGW12" s="5"/>
      <c r="IGX12" s="5"/>
      <c r="IGY12" s="5"/>
      <c r="IGZ12" s="5"/>
      <c r="IHA12" s="5"/>
      <c r="IHB12" s="5"/>
      <c r="IHC12" s="5"/>
      <c r="IHD12" s="5"/>
      <c r="IHE12" s="5"/>
      <c r="IHF12" s="5"/>
      <c r="IHG12" s="5"/>
      <c r="IHH12" s="5"/>
      <c r="IHI12" s="5"/>
      <c r="IHJ12" s="5"/>
      <c r="IHK12" s="5"/>
      <c r="IHL12" s="5"/>
      <c r="IHM12" s="5"/>
      <c r="IHN12" s="5"/>
      <c r="IHO12" s="5"/>
      <c r="IHP12" s="5"/>
      <c r="IHQ12" s="5"/>
      <c r="IHR12" s="5"/>
      <c r="IHS12" s="5"/>
      <c r="IHT12" s="5"/>
      <c r="IHU12" s="5"/>
      <c r="IHV12" s="5"/>
      <c r="IHW12" s="5"/>
      <c r="IHX12" s="5"/>
      <c r="IHY12" s="5"/>
      <c r="IHZ12" s="5"/>
      <c r="IIA12" s="5"/>
      <c r="IIB12" s="5"/>
      <c r="IIC12" s="5"/>
      <c r="IID12" s="5"/>
      <c r="IIE12" s="5"/>
      <c r="IIF12" s="5"/>
      <c r="IIG12" s="5"/>
      <c r="IIH12" s="5"/>
      <c r="III12" s="5"/>
      <c r="IIJ12" s="5"/>
      <c r="IIK12" s="5"/>
      <c r="IIL12" s="5"/>
      <c r="IIM12" s="5"/>
      <c r="IIN12" s="5"/>
      <c r="IIO12" s="5"/>
      <c r="IIP12" s="5"/>
      <c r="IIQ12" s="5"/>
      <c r="IIR12" s="5"/>
      <c r="IIS12" s="5"/>
      <c r="IIT12" s="5"/>
      <c r="IIU12" s="5"/>
      <c r="IIV12" s="5"/>
      <c r="IIW12" s="5"/>
      <c r="IIX12" s="5"/>
      <c r="IIY12" s="5"/>
      <c r="IIZ12" s="5"/>
      <c r="IJA12" s="5"/>
      <c r="IJB12" s="5"/>
      <c r="IJC12" s="5"/>
      <c r="IJD12" s="5"/>
      <c r="IJE12" s="5"/>
      <c r="IJF12" s="5"/>
      <c r="IJG12" s="5"/>
      <c r="IJH12" s="5"/>
      <c r="IJI12" s="5"/>
      <c r="IJJ12" s="5"/>
      <c r="IJK12" s="5"/>
      <c r="IJL12" s="5"/>
      <c r="IJM12" s="5"/>
      <c r="IJN12" s="5"/>
      <c r="IJO12" s="5"/>
      <c r="IJP12" s="5"/>
      <c r="IJQ12" s="5"/>
      <c r="IJR12" s="5"/>
      <c r="IJS12" s="5"/>
      <c r="IJT12" s="5"/>
      <c r="IJU12" s="5"/>
      <c r="IJV12" s="5"/>
      <c r="IJW12" s="5"/>
      <c r="IJX12" s="5"/>
      <c r="IJY12" s="5"/>
      <c r="IJZ12" s="5"/>
      <c r="IKA12" s="5"/>
      <c r="IKB12" s="5"/>
      <c r="IKC12" s="5"/>
      <c r="IKD12" s="5"/>
      <c r="IKE12" s="5"/>
      <c r="IKF12" s="5"/>
      <c r="IKG12" s="5"/>
      <c r="IKH12" s="5"/>
      <c r="IKI12" s="5"/>
      <c r="IKJ12" s="5"/>
      <c r="IKK12" s="5"/>
      <c r="IKL12" s="5"/>
      <c r="IKM12" s="5"/>
      <c r="IKN12" s="5"/>
      <c r="IKO12" s="5"/>
      <c r="IKP12" s="5"/>
      <c r="IKQ12" s="5"/>
      <c r="IKR12" s="5"/>
      <c r="IKS12" s="5"/>
      <c r="IKT12" s="5"/>
      <c r="IKU12" s="5"/>
      <c r="IKV12" s="5"/>
      <c r="IKW12" s="5"/>
      <c r="IKX12" s="5"/>
      <c r="IKY12" s="5"/>
      <c r="IKZ12" s="5"/>
      <c r="ILA12" s="5"/>
      <c r="ILB12" s="5"/>
      <c r="ILC12" s="5"/>
      <c r="ILD12" s="5"/>
      <c r="ILE12" s="5"/>
      <c r="ILF12" s="5"/>
      <c r="ILG12" s="5"/>
      <c r="ILH12" s="5"/>
      <c r="ILI12" s="5"/>
      <c r="ILJ12" s="5"/>
      <c r="ILK12" s="5"/>
      <c r="ILL12" s="5"/>
      <c r="ILM12" s="5"/>
      <c r="ILN12" s="5"/>
      <c r="ILO12" s="5"/>
      <c r="ILP12" s="5"/>
      <c r="ILQ12" s="5"/>
      <c r="ILR12" s="5"/>
      <c r="ILS12" s="5"/>
      <c r="ILT12" s="5"/>
      <c r="ILU12" s="5"/>
      <c r="ILV12" s="5"/>
      <c r="ILW12" s="5"/>
      <c r="ILX12" s="5"/>
      <c r="ILY12" s="5"/>
      <c r="ILZ12" s="5"/>
      <c r="IMA12" s="5"/>
      <c r="IMB12" s="5"/>
      <c r="IMC12" s="5"/>
      <c r="IMD12" s="5"/>
      <c r="IME12" s="5"/>
      <c r="IMF12" s="5"/>
      <c r="IMG12" s="5"/>
      <c r="IMH12" s="5"/>
      <c r="IMI12" s="5"/>
      <c r="IMJ12" s="5"/>
      <c r="IMK12" s="5"/>
      <c r="IML12" s="5"/>
      <c r="IMM12" s="5"/>
      <c r="IMN12" s="5"/>
      <c r="IMO12" s="5"/>
      <c r="IMP12" s="5"/>
      <c r="IMQ12" s="5"/>
      <c r="IMR12" s="5"/>
      <c r="IMS12" s="5"/>
      <c r="IMT12" s="5"/>
      <c r="IMU12" s="5"/>
      <c r="IMV12" s="5"/>
      <c r="IMW12" s="5"/>
      <c r="IMX12" s="5"/>
      <c r="IMY12" s="5"/>
      <c r="IMZ12" s="5"/>
      <c r="INA12" s="5"/>
      <c r="INB12" s="5"/>
      <c r="INC12" s="5"/>
      <c r="IND12" s="5"/>
      <c r="INE12" s="5"/>
      <c r="INF12" s="5"/>
      <c r="ING12" s="5"/>
      <c r="INH12" s="5"/>
      <c r="INI12" s="5"/>
      <c r="INJ12" s="5"/>
      <c r="INK12" s="5"/>
      <c r="INL12" s="5"/>
      <c r="INM12" s="5"/>
      <c r="INN12" s="5"/>
      <c r="INO12" s="5"/>
      <c r="INP12" s="5"/>
      <c r="INQ12" s="5"/>
      <c r="INR12" s="5"/>
      <c r="INS12" s="5"/>
      <c r="INT12" s="5"/>
      <c r="INU12" s="5"/>
      <c r="INV12" s="5"/>
      <c r="INW12" s="5"/>
      <c r="INX12" s="5"/>
      <c r="INY12" s="5"/>
      <c r="INZ12" s="5"/>
      <c r="IOA12" s="5"/>
      <c r="IOB12" s="5"/>
      <c r="IOC12" s="5"/>
      <c r="IOD12" s="5"/>
      <c r="IOE12" s="5"/>
      <c r="IOF12" s="5"/>
      <c r="IOG12" s="5"/>
      <c r="IOH12" s="5"/>
      <c r="IOI12" s="5"/>
      <c r="IOJ12" s="5"/>
      <c r="IOK12" s="5"/>
      <c r="IOL12" s="5"/>
      <c r="IOM12" s="5"/>
      <c r="ION12" s="5"/>
      <c r="IOO12" s="5"/>
      <c r="IOP12" s="5"/>
      <c r="IOQ12" s="5"/>
      <c r="IOR12" s="5"/>
      <c r="IOS12" s="5"/>
      <c r="IOT12" s="5"/>
      <c r="IOU12" s="5"/>
      <c r="IOV12" s="5"/>
      <c r="IOW12" s="5"/>
      <c r="IOX12" s="5"/>
      <c r="IOY12" s="5"/>
      <c r="IOZ12" s="5"/>
      <c r="IPA12" s="5"/>
      <c r="IPB12" s="5"/>
      <c r="IPC12" s="5"/>
      <c r="IPD12" s="5"/>
      <c r="IPE12" s="5"/>
      <c r="IPF12" s="5"/>
      <c r="IPG12" s="5"/>
      <c r="IPH12" s="5"/>
      <c r="IPI12" s="5"/>
      <c r="IPJ12" s="5"/>
      <c r="IPK12" s="5"/>
      <c r="IPL12" s="5"/>
      <c r="IPM12" s="5"/>
      <c r="IPN12" s="5"/>
      <c r="IPO12" s="5"/>
      <c r="IPP12" s="5"/>
      <c r="IPQ12" s="5"/>
      <c r="IPR12" s="5"/>
      <c r="IPS12" s="5"/>
      <c r="IPT12" s="5"/>
      <c r="IPU12" s="5"/>
      <c r="IPV12" s="5"/>
      <c r="IPW12" s="5"/>
      <c r="IPX12" s="5"/>
      <c r="IPY12" s="5"/>
      <c r="IPZ12" s="5"/>
      <c r="IQA12" s="5"/>
      <c r="IQB12" s="5"/>
      <c r="IQC12" s="5"/>
      <c r="IQD12" s="5"/>
      <c r="IQE12" s="5"/>
      <c r="IQF12" s="5"/>
      <c r="IQG12" s="5"/>
      <c r="IQH12" s="5"/>
      <c r="IQI12" s="5"/>
      <c r="IQJ12" s="5"/>
      <c r="IQK12" s="5"/>
      <c r="IQL12" s="5"/>
      <c r="IQM12" s="5"/>
      <c r="IQN12" s="5"/>
      <c r="IQO12" s="5"/>
      <c r="IQP12" s="5"/>
      <c r="IQQ12" s="5"/>
      <c r="IQR12" s="5"/>
      <c r="IQS12" s="5"/>
      <c r="IQT12" s="5"/>
      <c r="IQU12" s="5"/>
      <c r="IQV12" s="5"/>
      <c r="IQW12" s="5"/>
      <c r="IQX12" s="5"/>
      <c r="IQY12" s="5"/>
      <c r="IQZ12" s="5"/>
      <c r="IRA12" s="5"/>
      <c r="IRB12" s="5"/>
      <c r="IRC12" s="5"/>
      <c r="IRD12" s="5"/>
      <c r="IRE12" s="5"/>
      <c r="IRF12" s="5"/>
      <c r="IRG12" s="5"/>
      <c r="IRH12" s="5"/>
      <c r="IRI12" s="5"/>
      <c r="IRJ12" s="5"/>
      <c r="IRK12" s="5"/>
      <c r="IRL12" s="5"/>
      <c r="IRM12" s="5"/>
      <c r="IRN12" s="5"/>
      <c r="IRO12" s="5"/>
      <c r="IRP12" s="5"/>
      <c r="IRQ12" s="5"/>
      <c r="IRR12" s="5"/>
      <c r="IRS12" s="5"/>
      <c r="IRT12" s="5"/>
      <c r="IRU12" s="5"/>
      <c r="IRV12" s="5"/>
      <c r="IRW12" s="5"/>
      <c r="IRX12" s="5"/>
      <c r="IRY12" s="5"/>
      <c r="IRZ12" s="5"/>
      <c r="ISA12" s="5"/>
      <c r="ISB12" s="5"/>
      <c r="ISC12" s="5"/>
      <c r="ISD12" s="5"/>
      <c r="ISE12" s="5"/>
      <c r="ISF12" s="5"/>
      <c r="ISG12" s="5"/>
      <c r="ISH12" s="5"/>
      <c r="ISI12" s="5"/>
      <c r="ISJ12" s="5"/>
      <c r="ISK12" s="5"/>
      <c r="ISL12" s="5"/>
      <c r="ISM12" s="5"/>
      <c r="ISN12" s="5"/>
      <c r="ISO12" s="5"/>
      <c r="ISP12" s="5"/>
      <c r="ISQ12" s="5"/>
      <c r="ISR12" s="5"/>
      <c r="ISS12" s="5"/>
      <c r="IST12" s="5"/>
      <c r="ISU12" s="5"/>
      <c r="ISV12" s="5"/>
      <c r="ISW12" s="5"/>
      <c r="ISX12" s="5"/>
      <c r="ISY12" s="5"/>
      <c r="ISZ12" s="5"/>
      <c r="ITA12" s="5"/>
      <c r="ITB12" s="5"/>
      <c r="ITC12" s="5"/>
      <c r="ITD12" s="5"/>
      <c r="ITE12" s="5"/>
      <c r="ITF12" s="5"/>
      <c r="ITG12" s="5"/>
      <c r="ITH12" s="5"/>
      <c r="ITI12" s="5"/>
      <c r="ITJ12" s="5"/>
      <c r="ITK12" s="5"/>
      <c r="ITL12" s="5"/>
      <c r="ITM12" s="5"/>
      <c r="ITN12" s="5"/>
      <c r="ITO12" s="5"/>
      <c r="ITP12" s="5"/>
      <c r="ITQ12" s="5"/>
      <c r="ITR12" s="5"/>
      <c r="ITS12" s="5"/>
      <c r="ITT12" s="5"/>
      <c r="ITU12" s="5"/>
      <c r="ITV12" s="5"/>
      <c r="ITW12" s="5"/>
      <c r="ITX12" s="5"/>
      <c r="ITY12" s="5"/>
      <c r="ITZ12" s="5"/>
      <c r="IUA12" s="5"/>
      <c r="IUB12" s="5"/>
      <c r="IUC12" s="5"/>
      <c r="IUD12" s="5"/>
      <c r="IUE12" s="5"/>
      <c r="IUF12" s="5"/>
      <c r="IUG12" s="5"/>
      <c r="IUH12" s="5"/>
      <c r="IUI12" s="5"/>
      <c r="IUJ12" s="5"/>
      <c r="IUK12" s="5"/>
      <c r="IUL12" s="5"/>
      <c r="IUM12" s="5"/>
      <c r="IUN12" s="5"/>
      <c r="IUO12" s="5"/>
      <c r="IUP12" s="5"/>
      <c r="IUQ12" s="5"/>
      <c r="IUR12" s="5"/>
      <c r="IUS12" s="5"/>
      <c r="IUT12" s="5"/>
      <c r="IUU12" s="5"/>
      <c r="IUV12" s="5"/>
      <c r="IUW12" s="5"/>
      <c r="IUX12" s="5"/>
      <c r="IUY12" s="5"/>
      <c r="IUZ12" s="5"/>
      <c r="IVA12" s="5"/>
      <c r="IVB12" s="5"/>
      <c r="IVC12" s="5"/>
      <c r="IVD12" s="5"/>
      <c r="IVE12" s="5"/>
      <c r="IVF12" s="5"/>
      <c r="IVG12" s="5"/>
      <c r="IVH12" s="5"/>
      <c r="IVI12" s="5"/>
      <c r="IVJ12" s="5"/>
      <c r="IVK12" s="5"/>
      <c r="IVL12" s="5"/>
      <c r="IVM12" s="5"/>
      <c r="IVN12" s="5"/>
      <c r="IVO12" s="5"/>
      <c r="IVP12" s="5"/>
      <c r="IVQ12" s="5"/>
      <c r="IVR12" s="5"/>
      <c r="IVS12" s="5"/>
      <c r="IVT12" s="5"/>
      <c r="IVU12" s="5"/>
      <c r="IVV12" s="5"/>
      <c r="IVW12" s="5"/>
      <c r="IVX12" s="5"/>
      <c r="IVY12" s="5"/>
      <c r="IVZ12" s="5"/>
      <c r="IWA12" s="5"/>
      <c r="IWB12" s="5"/>
      <c r="IWC12" s="5"/>
      <c r="IWD12" s="5"/>
      <c r="IWE12" s="5"/>
      <c r="IWF12" s="5"/>
      <c r="IWG12" s="5"/>
      <c r="IWH12" s="5"/>
      <c r="IWI12" s="5"/>
      <c r="IWJ12" s="5"/>
      <c r="IWK12" s="5"/>
      <c r="IWL12" s="5"/>
      <c r="IWM12" s="5"/>
      <c r="IWN12" s="5"/>
      <c r="IWO12" s="5"/>
      <c r="IWP12" s="5"/>
      <c r="IWQ12" s="5"/>
      <c r="IWR12" s="5"/>
      <c r="IWS12" s="5"/>
      <c r="IWT12" s="5"/>
      <c r="IWU12" s="5"/>
      <c r="IWV12" s="5"/>
      <c r="IWW12" s="5"/>
      <c r="IWX12" s="5"/>
      <c r="IWY12" s="5"/>
      <c r="IWZ12" s="5"/>
      <c r="IXA12" s="5"/>
      <c r="IXB12" s="5"/>
      <c r="IXC12" s="5"/>
      <c r="IXD12" s="5"/>
      <c r="IXE12" s="5"/>
      <c r="IXF12" s="5"/>
      <c r="IXG12" s="5"/>
      <c r="IXH12" s="5"/>
      <c r="IXI12" s="5"/>
      <c r="IXJ12" s="5"/>
      <c r="IXK12" s="5"/>
      <c r="IXL12" s="5"/>
      <c r="IXM12" s="5"/>
      <c r="IXN12" s="5"/>
      <c r="IXO12" s="5"/>
      <c r="IXP12" s="5"/>
      <c r="IXQ12" s="5"/>
      <c r="IXR12" s="5"/>
      <c r="IXS12" s="5"/>
      <c r="IXT12" s="5"/>
      <c r="IXU12" s="5"/>
      <c r="IXV12" s="5"/>
      <c r="IXW12" s="5"/>
      <c r="IXX12" s="5"/>
      <c r="IXY12" s="5"/>
      <c r="IXZ12" s="5"/>
      <c r="IYA12" s="5"/>
      <c r="IYB12" s="5"/>
      <c r="IYC12" s="5"/>
      <c r="IYD12" s="5"/>
      <c r="IYE12" s="5"/>
      <c r="IYF12" s="5"/>
      <c r="IYG12" s="5"/>
      <c r="IYH12" s="5"/>
      <c r="IYI12" s="5"/>
      <c r="IYJ12" s="5"/>
      <c r="IYK12" s="5"/>
      <c r="IYL12" s="5"/>
      <c r="IYM12" s="5"/>
      <c r="IYN12" s="5"/>
      <c r="IYO12" s="5"/>
      <c r="IYP12" s="5"/>
      <c r="IYQ12" s="5"/>
      <c r="IYR12" s="5"/>
      <c r="IYS12" s="5"/>
      <c r="IYT12" s="5"/>
      <c r="IYU12" s="5"/>
      <c r="IYV12" s="5"/>
      <c r="IYW12" s="5"/>
      <c r="IYX12" s="5"/>
      <c r="IYY12" s="5"/>
      <c r="IYZ12" s="5"/>
      <c r="IZA12" s="5"/>
      <c r="IZB12" s="5"/>
      <c r="IZC12" s="5"/>
      <c r="IZD12" s="5"/>
      <c r="IZE12" s="5"/>
      <c r="IZF12" s="5"/>
      <c r="IZG12" s="5"/>
      <c r="IZH12" s="5"/>
      <c r="IZI12" s="5"/>
      <c r="IZJ12" s="5"/>
      <c r="IZK12" s="5"/>
      <c r="IZL12" s="5"/>
      <c r="IZM12" s="5"/>
      <c r="IZN12" s="5"/>
      <c r="IZO12" s="5"/>
      <c r="IZP12" s="5"/>
      <c r="IZQ12" s="5"/>
      <c r="IZR12" s="5"/>
      <c r="IZS12" s="5"/>
      <c r="IZT12" s="5"/>
      <c r="IZU12" s="5"/>
      <c r="IZV12" s="5"/>
      <c r="IZW12" s="5"/>
      <c r="IZX12" s="5"/>
      <c r="IZY12" s="5"/>
      <c r="IZZ12" s="5"/>
      <c r="JAA12" s="5"/>
      <c r="JAB12" s="5"/>
      <c r="JAC12" s="5"/>
      <c r="JAD12" s="5"/>
      <c r="JAE12" s="5"/>
      <c r="JAF12" s="5"/>
      <c r="JAG12" s="5"/>
      <c r="JAH12" s="5"/>
      <c r="JAI12" s="5"/>
      <c r="JAJ12" s="5"/>
      <c r="JAK12" s="5"/>
      <c r="JAL12" s="5"/>
      <c r="JAM12" s="5"/>
      <c r="JAN12" s="5"/>
      <c r="JAO12" s="5"/>
      <c r="JAP12" s="5"/>
      <c r="JAQ12" s="5"/>
      <c r="JAR12" s="5"/>
      <c r="JAS12" s="5"/>
      <c r="JAT12" s="5"/>
      <c r="JAU12" s="5"/>
      <c r="JAV12" s="5"/>
      <c r="JAW12" s="5"/>
      <c r="JAX12" s="5"/>
      <c r="JAY12" s="5"/>
      <c r="JAZ12" s="5"/>
      <c r="JBA12" s="5"/>
      <c r="JBB12" s="5"/>
      <c r="JBC12" s="5"/>
      <c r="JBD12" s="5"/>
      <c r="JBE12" s="5"/>
      <c r="JBF12" s="5"/>
      <c r="JBG12" s="5"/>
      <c r="JBH12" s="5"/>
      <c r="JBI12" s="5"/>
      <c r="JBJ12" s="5"/>
      <c r="JBK12" s="5"/>
      <c r="JBL12" s="5"/>
      <c r="JBM12" s="5"/>
      <c r="JBN12" s="5"/>
      <c r="JBO12" s="5"/>
      <c r="JBP12" s="5"/>
      <c r="JBQ12" s="5"/>
      <c r="JBR12" s="5"/>
      <c r="JBS12" s="5"/>
      <c r="JBT12" s="5"/>
      <c r="JBU12" s="5"/>
      <c r="JBV12" s="5"/>
      <c r="JBW12" s="5"/>
      <c r="JBX12" s="5"/>
      <c r="JBY12" s="5"/>
      <c r="JBZ12" s="5"/>
      <c r="JCA12" s="5"/>
      <c r="JCB12" s="5"/>
      <c r="JCC12" s="5"/>
      <c r="JCD12" s="5"/>
      <c r="JCE12" s="5"/>
      <c r="JCF12" s="5"/>
      <c r="JCG12" s="5"/>
      <c r="JCH12" s="5"/>
      <c r="JCI12" s="5"/>
      <c r="JCJ12" s="5"/>
      <c r="JCK12" s="5"/>
      <c r="JCL12" s="5"/>
      <c r="JCM12" s="5"/>
      <c r="JCN12" s="5"/>
      <c r="JCO12" s="5"/>
      <c r="JCP12" s="5"/>
      <c r="JCQ12" s="5"/>
      <c r="JCR12" s="5"/>
      <c r="JCS12" s="5"/>
      <c r="JCT12" s="5"/>
      <c r="JCU12" s="5"/>
      <c r="JCV12" s="5"/>
      <c r="JCW12" s="5"/>
      <c r="JCX12" s="5"/>
      <c r="JCY12" s="5"/>
      <c r="JCZ12" s="5"/>
      <c r="JDA12" s="5"/>
      <c r="JDB12" s="5"/>
      <c r="JDC12" s="5"/>
      <c r="JDD12" s="5"/>
      <c r="JDE12" s="5"/>
      <c r="JDF12" s="5"/>
      <c r="JDG12" s="5"/>
      <c r="JDH12" s="5"/>
      <c r="JDI12" s="5"/>
      <c r="JDJ12" s="5"/>
      <c r="JDK12" s="5"/>
      <c r="JDL12" s="5"/>
      <c r="JDM12" s="5"/>
      <c r="JDN12" s="5"/>
      <c r="JDO12" s="5"/>
      <c r="JDP12" s="5"/>
      <c r="JDQ12" s="5"/>
      <c r="JDR12" s="5"/>
      <c r="JDS12" s="5"/>
      <c r="JDT12" s="5"/>
      <c r="JDU12" s="5"/>
      <c r="JDV12" s="5"/>
      <c r="JDW12" s="5"/>
      <c r="JDX12" s="5"/>
      <c r="JDY12" s="5"/>
      <c r="JDZ12" s="5"/>
      <c r="JEA12" s="5"/>
      <c r="JEB12" s="5"/>
      <c r="JEC12" s="5"/>
      <c r="JED12" s="5"/>
      <c r="JEE12" s="5"/>
      <c r="JEF12" s="5"/>
      <c r="JEG12" s="5"/>
      <c r="JEH12" s="5"/>
      <c r="JEI12" s="5"/>
      <c r="JEJ12" s="5"/>
      <c r="JEK12" s="5"/>
      <c r="JEL12" s="5"/>
      <c r="JEM12" s="5"/>
      <c r="JEN12" s="5"/>
      <c r="JEO12" s="5"/>
      <c r="JEP12" s="5"/>
      <c r="JEQ12" s="5"/>
      <c r="JER12" s="5"/>
      <c r="JES12" s="5"/>
      <c r="JET12" s="5"/>
      <c r="JEU12" s="5"/>
      <c r="JEV12" s="5"/>
      <c r="JEW12" s="5"/>
      <c r="JEX12" s="5"/>
      <c r="JEY12" s="5"/>
      <c r="JEZ12" s="5"/>
      <c r="JFA12" s="5"/>
      <c r="JFB12" s="5"/>
      <c r="JFC12" s="5"/>
      <c r="JFD12" s="5"/>
      <c r="JFE12" s="5"/>
      <c r="JFF12" s="5"/>
      <c r="JFG12" s="5"/>
      <c r="JFH12" s="5"/>
      <c r="JFI12" s="5"/>
      <c r="JFJ12" s="5"/>
      <c r="JFK12" s="5"/>
      <c r="JFL12" s="5"/>
      <c r="JFM12" s="5"/>
      <c r="JFN12" s="5"/>
      <c r="JFO12" s="5"/>
      <c r="JFP12" s="5"/>
      <c r="JFQ12" s="5"/>
      <c r="JFR12" s="5"/>
      <c r="JFS12" s="5"/>
      <c r="JFT12" s="5"/>
      <c r="JFU12" s="5"/>
      <c r="JFV12" s="5"/>
      <c r="JFW12" s="5"/>
      <c r="JFX12" s="5"/>
      <c r="JFY12" s="5"/>
      <c r="JFZ12" s="5"/>
      <c r="JGA12" s="5"/>
      <c r="JGB12" s="5"/>
      <c r="JGC12" s="5"/>
      <c r="JGD12" s="5"/>
      <c r="JGE12" s="5"/>
      <c r="JGF12" s="5"/>
      <c r="JGG12" s="5"/>
      <c r="JGH12" s="5"/>
      <c r="JGI12" s="5"/>
      <c r="JGJ12" s="5"/>
      <c r="JGK12" s="5"/>
      <c r="JGL12" s="5"/>
      <c r="JGM12" s="5"/>
      <c r="JGN12" s="5"/>
      <c r="JGO12" s="5"/>
      <c r="JGP12" s="5"/>
      <c r="JGQ12" s="5"/>
      <c r="JGR12" s="5"/>
      <c r="JGS12" s="5"/>
      <c r="JGT12" s="5"/>
      <c r="JGU12" s="5"/>
      <c r="JGV12" s="5"/>
      <c r="JGW12" s="5"/>
      <c r="JGX12" s="5"/>
      <c r="JGY12" s="5"/>
      <c r="JGZ12" s="5"/>
      <c r="JHA12" s="5"/>
      <c r="JHB12" s="5"/>
      <c r="JHC12" s="5"/>
      <c r="JHD12" s="5"/>
      <c r="JHE12" s="5"/>
      <c r="JHF12" s="5"/>
      <c r="JHG12" s="5"/>
      <c r="JHH12" s="5"/>
      <c r="JHI12" s="5"/>
      <c r="JHJ12" s="5"/>
      <c r="JHK12" s="5"/>
      <c r="JHL12" s="5"/>
      <c r="JHM12" s="5"/>
      <c r="JHN12" s="5"/>
      <c r="JHO12" s="5"/>
      <c r="JHP12" s="5"/>
      <c r="JHQ12" s="5"/>
      <c r="JHR12" s="5"/>
      <c r="JHS12" s="5"/>
      <c r="JHT12" s="5"/>
      <c r="JHU12" s="5"/>
      <c r="JHV12" s="5"/>
      <c r="JHW12" s="5"/>
      <c r="JHX12" s="5"/>
      <c r="JHY12" s="5"/>
      <c r="JHZ12" s="5"/>
      <c r="JIA12" s="5"/>
      <c r="JIB12" s="5"/>
      <c r="JIC12" s="5"/>
      <c r="JID12" s="5"/>
      <c r="JIE12" s="5"/>
      <c r="JIF12" s="5"/>
      <c r="JIG12" s="5"/>
      <c r="JIH12" s="5"/>
      <c r="JII12" s="5"/>
      <c r="JIJ12" s="5"/>
      <c r="JIK12" s="5"/>
      <c r="JIL12" s="5"/>
      <c r="JIM12" s="5"/>
      <c r="JIN12" s="5"/>
      <c r="JIO12" s="5"/>
      <c r="JIP12" s="5"/>
      <c r="JIQ12" s="5"/>
      <c r="JIR12" s="5"/>
      <c r="JIS12" s="5"/>
      <c r="JIT12" s="5"/>
      <c r="JIU12" s="5"/>
      <c r="JIV12" s="5"/>
      <c r="JIW12" s="5"/>
      <c r="JIX12" s="5"/>
      <c r="JIY12" s="5"/>
      <c r="JIZ12" s="5"/>
      <c r="JJA12" s="5"/>
      <c r="JJB12" s="5"/>
      <c r="JJC12" s="5"/>
      <c r="JJD12" s="5"/>
      <c r="JJE12" s="5"/>
      <c r="JJF12" s="5"/>
      <c r="JJG12" s="5"/>
      <c r="JJH12" s="5"/>
      <c r="JJI12" s="5"/>
      <c r="JJJ12" s="5"/>
      <c r="JJK12" s="5"/>
      <c r="JJL12" s="5"/>
      <c r="JJM12" s="5"/>
      <c r="JJN12" s="5"/>
      <c r="JJO12" s="5"/>
      <c r="JJP12" s="5"/>
      <c r="JJQ12" s="5"/>
      <c r="JJR12" s="5"/>
      <c r="JJS12" s="5"/>
      <c r="JJT12" s="5"/>
      <c r="JJU12" s="5"/>
      <c r="JJV12" s="5"/>
      <c r="JJW12" s="5"/>
      <c r="JJX12" s="5"/>
      <c r="JJY12" s="5"/>
      <c r="JJZ12" s="5"/>
      <c r="JKA12" s="5"/>
      <c r="JKB12" s="5"/>
      <c r="JKC12" s="5"/>
      <c r="JKD12" s="5"/>
      <c r="JKE12" s="5"/>
      <c r="JKF12" s="5"/>
      <c r="JKG12" s="5"/>
      <c r="JKH12" s="5"/>
      <c r="JKI12" s="5"/>
      <c r="JKJ12" s="5"/>
      <c r="JKK12" s="5"/>
      <c r="JKL12" s="5"/>
      <c r="JKM12" s="5"/>
      <c r="JKN12" s="5"/>
      <c r="JKO12" s="5"/>
      <c r="JKP12" s="5"/>
      <c r="JKQ12" s="5"/>
      <c r="JKR12" s="5"/>
      <c r="JKS12" s="5"/>
      <c r="JKT12" s="5"/>
      <c r="JKU12" s="5"/>
      <c r="JKV12" s="5"/>
      <c r="JKW12" s="5"/>
      <c r="JKX12" s="5"/>
      <c r="JKY12" s="5"/>
      <c r="JKZ12" s="5"/>
      <c r="JLA12" s="5"/>
      <c r="JLB12" s="5"/>
      <c r="JLC12" s="5"/>
      <c r="JLD12" s="5"/>
      <c r="JLE12" s="5"/>
      <c r="JLF12" s="5"/>
      <c r="JLG12" s="5"/>
      <c r="JLH12" s="5"/>
      <c r="JLI12" s="5"/>
      <c r="JLJ12" s="5"/>
      <c r="JLK12" s="5"/>
      <c r="JLL12" s="5"/>
      <c r="JLM12" s="5"/>
      <c r="JLN12" s="5"/>
      <c r="JLO12" s="5"/>
      <c r="JLP12" s="5"/>
      <c r="JLQ12" s="5"/>
      <c r="JLR12" s="5"/>
      <c r="JLS12" s="5"/>
      <c r="JLT12" s="5"/>
      <c r="JLU12" s="5"/>
      <c r="JLV12" s="5"/>
      <c r="JLW12" s="5"/>
      <c r="JLX12" s="5"/>
      <c r="JLY12" s="5"/>
      <c r="JLZ12" s="5"/>
      <c r="JMA12" s="5"/>
      <c r="JMB12" s="5"/>
      <c r="JMC12" s="5"/>
      <c r="JMD12" s="5"/>
      <c r="JME12" s="5"/>
      <c r="JMF12" s="5"/>
      <c r="JMG12" s="5"/>
      <c r="JMH12" s="5"/>
      <c r="JMI12" s="5"/>
      <c r="JMJ12" s="5"/>
      <c r="JMK12" s="5"/>
      <c r="JML12" s="5"/>
      <c r="JMM12" s="5"/>
      <c r="JMN12" s="5"/>
      <c r="JMO12" s="5"/>
      <c r="JMP12" s="5"/>
      <c r="JMQ12" s="5"/>
      <c r="JMR12" s="5"/>
      <c r="JMS12" s="5"/>
      <c r="JMT12" s="5"/>
      <c r="JMU12" s="5"/>
      <c r="JMV12" s="5"/>
      <c r="JMW12" s="5"/>
      <c r="JMX12" s="5"/>
      <c r="JMY12" s="5"/>
      <c r="JMZ12" s="5"/>
      <c r="JNA12" s="5"/>
      <c r="JNB12" s="5"/>
      <c r="JNC12" s="5"/>
      <c r="JND12" s="5"/>
      <c r="JNE12" s="5"/>
      <c r="JNF12" s="5"/>
      <c r="JNG12" s="5"/>
      <c r="JNH12" s="5"/>
      <c r="JNI12" s="5"/>
      <c r="JNJ12" s="5"/>
      <c r="JNK12" s="5"/>
      <c r="JNL12" s="5"/>
      <c r="JNM12" s="5"/>
      <c r="JNN12" s="5"/>
      <c r="JNO12" s="5"/>
      <c r="JNP12" s="5"/>
      <c r="JNQ12" s="5"/>
      <c r="JNR12" s="5"/>
      <c r="JNS12" s="5"/>
      <c r="JNT12" s="5"/>
      <c r="JNU12" s="5"/>
      <c r="JNV12" s="5"/>
      <c r="JNW12" s="5"/>
      <c r="JNX12" s="5"/>
      <c r="JNY12" s="5"/>
      <c r="JNZ12" s="5"/>
      <c r="JOA12" s="5"/>
      <c r="JOB12" s="5"/>
      <c r="JOC12" s="5"/>
      <c r="JOD12" s="5"/>
      <c r="JOE12" s="5"/>
      <c r="JOF12" s="5"/>
      <c r="JOG12" s="5"/>
      <c r="JOH12" s="5"/>
      <c r="JOI12" s="5"/>
      <c r="JOJ12" s="5"/>
      <c r="JOK12" s="5"/>
      <c r="JOL12" s="5"/>
      <c r="JOM12" s="5"/>
      <c r="JON12" s="5"/>
      <c r="JOO12" s="5"/>
      <c r="JOP12" s="5"/>
      <c r="JOQ12" s="5"/>
      <c r="JOR12" s="5"/>
      <c r="JOS12" s="5"/>
      <c r="JOT12" s="5"/>
      <c r="JOU12" s="5"/>
      <c r="JOV12" s="5"/>
      <c r="JOW12" s="5"/>
      <c r="JOX12" s="5"/>
      <c r="JOY12" s="5"/>
      <c r="JOZ12" s="5"/>
      <c r="JPA12" s="5"/>
      <c r="JPB12" s="5"/>
      <c r="JPC12" s="5"/>
      <c r="JPD12" s="5"/>
      <c r="JPE12" s="5"/>
      <c r="JPF12" s="5"/>
      <c r="JPG12" s="5"/>
      <c r="JPH12" s="5"/>
      <c r="JPI12" s="5"/>
      <c r="JPJ12" s="5"/>
      <c r="JPK12" s="5"/>
      <c r="JPL12" s="5"/>
      <c r="JPM12" s="5"/>
      <c r="JPN12" s="5"/>
      <c r="JPO12" s="5"/>
      <c r="JPP12" s="5"/>
      <c r="JPQ12" s="5"/>
      <c r="JPR12" s="5"/>
      <c r="JPS12" s="5"/>
      <c r="JPT12" s="5"/>
      <c r="JPU12" s="5"/>
      <c r="JPV12" s="5"/>
      <c r="JPW12" s="5"/>
      <c r="JPX12" s="5"/>
      <c r="JPY12" s="5"/>
      <c r="JPZ12" s="5"/>
      <c r="JQA12" s="5"/>
      <c r="JQB12" s="5"/>
      <c r="JQC12" s="5"/>
      <c r="JQD12" s="5"/>
      <c r="JQE12" s="5"/>
      <c r="JQF12" s="5"/>
      <c r="JQG12" s="5"/>
      <c r="JQH12" s="5"/>
      <c r="JQI12" s="5"/>
      <c r="JQJ12" s="5"/>
      <c r="JQK12" s="5"/>
      <c r="JQL12" s="5"/>
      <c r="JQM12" s="5"/>
      <c r="JQN12" s="5"/>
      <c r="JQO12" s="5"/>
      <c r="JQP12" s="5"/>
      <c r="JQQ12" s="5"/>
      <c r="JQR12" s="5"/>
      <c r="JQS12" s="5"/>
      <c r="JQT12" s="5"/>
      <c r="JQU12" s="5"/>
      <c r="JQV12" s="5"/>
      <c r="JQW12" s="5"/>
      <c r="JQX12" s="5"/>
      <c r="JQY12" s="5"/>
      <c r="JQZ12" s="5"/>
      <c r="JRA12" s="5"/>
      <c r="JRB12" s="5"/>
      <c r="JRC12" s="5"/>
      <c r="JRD12" s="5"/>
      <c r="JRE12" s="5"/>
      <c r="JRF12" s="5"/>
      <c r="JRG12" s="5"/>
      <c r="JRH12" s="5"/>
      <c r="JRI12" s="5"/>
      <c r="JRJ12" s="5"/>
      <c r="JRK12" s="5"/>
      <c r="JRL12" s="5"/>
      <c r="JRM12" s="5"/>
      <c r="JRN12" s="5"/>
      <c r="JRO12" s="5"/>
      <c r="JRP12" s="5"/>
      <c r="JRQ12" s="5"/>
      <c r="JRR12" s="5"/>
      <c r="JRS12" s="5"/>
      <c r="JRT12" s="5"/>
      <c r="JRU12" s="5"/>
      <c r="JRV12" s="5"/>
      <c r="JRW12" s="5"/>
      <c r="JRX12" s="5"/>
      <c r="JRY12" s="5"/>
      <c r="JRZ12" s="5"/>
      <c r="JSA12" s="5"/>
      <c r="JSB12" s="5"/>
      <c r="JSC12" s="5"/>
      <c r="JSD12" s="5"/>
      <c r="JSE12" s="5"/>
      <c r="JSF12" s="5"/>
      <c r="JSG12" s="5"/>
      <c r="JSH12" s="5"/>
      <c r="JSI12" s="5"/>
      <c r="JSJ12" s="5"/>
      <c r="JSK12" s="5"/>
      <c r="JSL12" s="5"/>
      <c r="JSM12" s="5"/>
      <c r="JSN12" s="5"/>
      <c r="JSO12" s="5"/>
      <c r="JSP12" s="5"/>
      <c r="JSQ12" s="5"/>
      <c r="JSR12" s="5"/>
      <c r="JSS12" s="5"/>
      <c r="JST12" s="5"/>
      <c r="JSU12" s="5"/>
      <c r="JSV12" s="5"/>
      <c r="JSW12" s="5"/>
      <c r="JSX12" s="5"/>
      <c r="JSY12" s="5"/>
      <c r="JSZ12" s="5"/>
      <c r="JTA12" s="5"/>
      <c r="JTB12" s="5"/>
      <c r="JTC12" s="5"/>
      <c r="JTD12" s="5"/>
      <c r="JTE12" s="5"/>
      <c r="JTF12" s="5"/>
      <c r="JTG12" s="5"/>
      <c r="JTH12" s="5"/>
      <c r="JTI12" s="5"/>
      <c r="JTJ12" s="5"/>
      <c r="JTK12" s="5"/>
      <c r="JTL12" s="5"/>
      <c r="JTM12" s="5"/>
      <c r="JTN12" s="5"/>
      <c r="JTO12" s="5"/>
      <c r="JTP12" s="5"/>
      <c r="JTQ12" s="5"/>
      <c r="JTR12" s="5"/>
      <c r="JTS12" s="5"/>
      <c r="JTT12" s="5"/>
      <c r="JTU12" s="5"/>
      <c r="JTV12" s="5"/>
      <c r="JTW12" s="5"/>
      <c r="JTX12" s="5"/>
      <c r="JTY12" s="5"/>
      <c r="JTZ12" s="5"/>
      <c r="JUA12" s="5"/>
      <c r="JUB12" s="5"/>
      <c r="JUC12" s="5"/>
      <c r="JUD12" s="5"/>
      <c r="JUE12" s="5"/>
      <c r="JUF12" s="5"/>
      <c r="JUG12" s="5"/>
      <c r="JUH12" s="5"/>
      <c r="JUI12" s="5"/>
      <c r="JUJ12" s="5"/>
      <c r="JUK12" s="5"/>
      <c r="JUL12" s="5"/>
      <c r="JUM12" s="5"/>
      <c r="JUN12" s="5"/>
      <c r="JUO12" s="5"/>
      <c r="JUP12" s="5"/>
      <c r="JUQ12" s="5"/>
      <c r="JUR12" s="5"/>
      <c r="JUS12" s="5"/>
      <c r="JUT12" s="5"/>
      <c r="JUU12" s="5"/>
      <c r="JUV12" s="5"/>
      <c r="JUW12" s="5"/>
      <c r="JUX12" s="5"/>
      <c r="JUY12" s="5"/>
      <c r="JUZ12" s="5"/>
      <c r="JVA12" s="5"/>
      <c r="JVB12" s="5"/>
      <c r="JVC12" s="5"/>
      <c r="JVD12" s="5"/>
      <c r="JVE12" s="5"/>
      <c r="JVF12" s="5"/>
      <c r="JVG12" s="5"/>
      <c r="JVH12" s="5"/>
      <c r="JVI12" s="5"/>
      <c r="JVJ12" s="5"/>
      <c r="JVK12" s="5"/>
      <c r="JVL12" s="5"/>
      <c r="JVM12" s="5"/>
      <c r="JVN12" s="5"/>
      <c r="JVO12" s="5"/>
      <c r="JVP12" s="5"/>
      <c r="JVQ12" s="5"/>
      <c r="JVR12" s="5"/>
      <c r="JVS12" s="5"/>
      <c r="JVT12" s="5"/>
      <c r="JVU12" s="5"/>
      <c r="JVV12" s="5"/>
      <c r="JVW12" s="5"/>
      <c r="JVX12" s="5"/>
      <c r="JVY12" s="5"/>
      <c r="JVZ12" s="5"/>
      <c r="JWA12" s="5"/>
      <c r="JWB12" s="5"/>
      <c r="JWC12" s="5"/>
      <c r="JWD12" s="5"/>
      <c r="JWE12" s="5"/>
      <c r="JWF12" s="5"/>
      <c r="JWG12" s="5"/>
      <c r="JWH12" s="5"/>
      <c r="JWI12" s="5"/>
      <c r="JWJ12" s="5"/>
      <c r="JWK12" s="5"/>
      <c r="JWL12" s="5"/>
      <c r="JWM12" s="5"/>
      <c r="JWN12" s="5"/>
      <c r="JWO12" s="5"/>
      <c r="JWP12" s="5"/>
      <c r="JWQ12" s="5"/>
      <c r="JWR12" s="5"/>
      <c r="JWS12" s="5"/>
      <c r="JWT12" s="5"/>
      <c r="JWU12" s="5"/>
      <c r="JWV12" s="5"/>
      <c r="JWW12" s="5"/>
      <c r="JWX12" s="5"/>
      <c r="JWY12" s="5"/>
      <c r="JWZ12" s="5"/>
      <c r="JXA12" s="5"/>
      <c r="JXB12" s="5"/>
      <c r="JXC12" s="5"/>
      <c r="JXD12" s="5"/>
      <c r="JXE12" s="5"/>
      <c r="JXF12" s="5"/>
      <c r="JXG12" s="5"/>
      <c r="JXH12" s="5"/>
      <c r="JXI12" s="5"/>
      <c r="JXJ12" s="5"/>
      <c r="JXK12" s="5"/>
      <c r="JXL12" s="5"/>
      <c r="JXM12" s="5"/>
      <c r="JXN12" s="5"/>
      <c r="JXO12" s="5"/>
      <c r="JXP12" s="5"/>
      <c r="JXQ12" s="5"/>
      <c r="JXR12" s="5"/>
      <c r="JXS12" s="5"/>
      <c r="JXT12" s="5"/>
      <c r="JXU12" s="5"/>
      <c r="JXV12" s="5"/>
      <c r="JXW12" s="5"/>
      <c r="JXX12" s="5"/>
      <c r="JXY12" s="5"/>
      <c r="JXZ12" s="5"/>
      <c r="JYA12" s="5"/>
      <c r="JYB12" s="5"/>
      <c r="JYC12" s="5"/>
      <c r="JYD12" s="5"/>
      <c r="JYE12" s="5"/>
      <c r="JYF12" s="5"/>
      <c r="JYG12" s="5"/>
      <c r="JYH12" s="5"/>
      <c r="JYI12" s="5"/>
      <c r="JYJ12" s="5"/>
      <c r="JYK12" s="5"/>
      <c r="JYL12" s="5"/>
      <c r="JYM12" s="5"/>
      <c r="JYN12" s="5"/>
      <c r="JYO12" s="5"/>
      <c r="JYP12" s="5"/>
      <c r="JYQ12" s="5"/>
      <c r="JYR12" s="5"/>
      <c r="JYS12" s="5"/>
      <c r="JYT12" s="5"/>
      <c r="JYU12" s="5"/>
      <c r="JYV12" s="5"/>
      <c r="JYW12" s="5"/>
      <c r="JYX12" s="5"/>
      <c r="JYY12" s="5"/>
      <c r="JYZ12" s="5"/>
      <c r="JZA12" s="5"/>
      <c r="JZB12" s="5"/>
      <c r="JZC12" s="5"/>
      <c r="JZD12" s="5"/>
      <c r="JZE12" s="5"/>
      <c r="JZF12" s="5"/>
      <c r="JZG12" s="5"/>
      <c r="JZH12" s="5"/>
      <c r="JZI12" s="5"/>
      <c r="JZJ12" s="5"/>
      <c r="JZK12" s="5"/>
      <c r="JZL12" s="5"/>
      <c r="JZM12" s="5"/>
      <c r="JZN12" s="5"/>
      <c r="JZO12" s="5"/>
      <c r="JZP12" s="5"/>
      <c r="JZQ12" s="5"/>
      <c r="JZR12" s="5"/>
      <c r="JZS12" s="5"/>
      <c r="JZT12" s="5"/>
      <c r="JZU12" s="5"/>
      <c r="JZV12" s="5"/>
      <c r="JZW12" s="5"/>
      <c r="JZX12" s="5"/>
      <c r="JZY12" s="5"/>
      <c r="JZZ12" s="5"/>
      <c r="KAA12" s="5"/>
      <c r="KAB12" s="5"/>
      <c r="KAC12" s="5"/>
      <c r="KAD12" s="5"/>
      <c r="KAE12" s="5"/>
      <c r="KAF12" s="5"/>
      <c r="KAG12" s="5"/>
      <c r="KAH12" s="5"/>
      <c r="KAI12" s="5"/>
      <c r="KAJ12" s="5"/>
      <c r="KAK12" s="5"/>
      <c r="KAL12" s="5"/>
      <c r="KAM12" s="5"/>
      <c r="KAN12" s="5"/>
      <c r="KAO12" s="5"/>
      <c r="KAP12" s="5"/>
      <c r="KAQ12" s="5"/>
      <c r="KAR12" s="5"/>
      <c r="KAS12" s="5"/>
      <c r="KAT12" s="5"/>
      <c r="KAU12" s="5"/>
      <c r="KAV12" s="5"/>
      <c r="KAW12" s="5"/>
      <c r="KAX12" s="5"/>
      <c r="KAY12" s="5"/>
      <c r="KAZ12" s="5"/>
      <c r="KBA12" s="5"/>
      <c r="KBB12" s="5"/>
      <c r="KBC12" s="5"/>
      <c r="KBD12" s="5"/>
      <c r="KBE12" s="5"/>
      <c r="KBF12" s="5"/>
      <c r="KBG12" s="5"/>
      <c r="KBH12" s="5"/>
      <c r="KBI12" s="5"/>
      <c r="KBJ12" s="5"/>
      <c r="KBK12" s="5"/>
      <c r="KBL12" s="5"/>
      <c r="KBM12" s="5"/>
      <c r="KBN12" s="5"/>
      <c r="KBO12" s="5"/>
      <c r="KBP12" s="5"/>
      <c r="KBQ12" s="5"/>
      <c r="KBR12" s="5"/>
      <c r="KBS12" s="5"/>
      <c r="KBT12" s="5"/>
      <c r="KBU12" s="5"/>
      <c r="KBV12" s="5"/>
      <c r="KBW12" s="5"/>
      <c r="KBX12" s="5"/>
      <c r="KBY12" s="5"/>
      <c r="KBZ12" s="5"/>
      <c r="KCA12" s="5"/>
      <c r="KCB12" s="5"/>
      <c r="KCC12" s="5"/>
      <c r="KCD12" s="5"/>
      <c r="KCE12" s="5"/>
      <c r="KCF12" s="5"/>
      <c r="KCG12" s="5"/>
      <c r="KCH12" s="5"/>
      <c r="KCI12" s="5"/>
      <c r="KCJ12" s="5"/>
      <c r="KCK12" s="5"/>
      <c r="KCL12" s="5"/>
      <c r="KCM12" s="5"/>
      <c r="KCN12" s="5"/>
      <c r="KCO12" s="5"/>
      <c r="KCP12" s="5"/>
      <c r="KCQ12" s="5"/>
      <c r="KCR12" s="5"/>
      <c r="KCS12" s="5"/>
      <c r="KCT12" s="5"/>
      <c r="KCU12" s="5"/>
      <c r="KCV12" s="5"/>
      <c r="KCW12" s="5"/>
      <c r="KCX12" s="5"/>
      <c r="KCY12" s="5"/>
      <c r="KCZ12" s="5"/>
      <c r="KDA12" s="5"/>
      <c r="KDB12" s="5"/>
      <c r="KDC12" s="5"/>
      <c r="KDD12" s="5"/>
      <c r="KDE12" s="5"/>
      <c r="KDF12" s="5"/>
      <c r="KDG12" s="5"/>
      <c r="KDH12" s="5"/>
      <c r="KDI12" s="5"/>
      <c r="KDJ12" s="5"/>
      <c r="KDK12" s="5"/>
      <c r="KDL12" s="5"/>
      <c r="KDM12" s="5"/>
      <c r="KDN12" s="5"/>
      <c r="KDO12" s="5"/>
      <c r="KDP12" s="5"/>
      <c r="KDQ12" s="5"/>
      <c r="KDR12" s="5"/>
      <c r="KDS12" s="5"/>
      <c r="KDT12" s="5"/>
      <c r="KDU12" s="5"/>
      <c r="KDV12" s="5"/>
      <c r="KDW12" s="5"/>
      <c r="KDX12" s="5"/>
      <c r="KDY12" s="5"/>
      <c r="KDZ12" s="5"/>
      <c r="KEA12" s="5"/>
      <c r="KEB12" s="5"/>
      <c r="KEC12" s="5"/>
      <c r="KED12" s="5"/>
      <c r="KEE12" s="5"/>
      <c r="KEF12" s="5"/>
      <c r="KEG12" s="5"/>
      <c r="KEH12" s="5"/>
      <c r="KEI12" s="5"/>
      <c r="KEJ12" s="5"/>
      <c r="KEK12" s="5"/>
      <c r="KEL12" s="5"/>
      <c r="KEM12" s="5"/>
      <c r="KEN12" s="5"/>
      <c r="KEO12" s="5"/>
      <c r="KEP12" s="5"/>
      <c r="KEQ12" s="5"/>
      <c r="KER12" s="5"/>
      <c r="KES12" s="5"/>
      <c r="KET12" s="5"/>
      <c r="KEU12" s="5"/>
      <c r="KEV12" s="5"/>
      <c r="KEW12" s="5"/>
      <c r="KEX12" s="5"/>
      <c r="KEY12" s="5"/>
      <c r="KEZ12" s="5"/>
      <c r="KFA12" s="5"/>
      <c r="KFB12" s="5"/>
      <c r="KFC12" s="5"/>
      <c r="KFD12" s="5"/>
      <c r="KFE12" s="5"/>
      <c r="KFF12" s="5"/>
      <c r="KFG12" s="5"/>
      <c r="KFH12" s="5"/>
      <c r="KFI12" s="5"/>
      <c r="KFJ12" s="5"/>
      <c r="KFK12" s="5"/>
      <c r="KFL12" s="5"/>
      <c r="KFM12" s="5"/>
      <c r="KFN12" s="5"/>
      <c r="KFO12" s="5"/>
      <c r="KFP12" s="5"/>
      <c r="KFQ12" s="5"/>
      <c r="KFR12" s="5"/>
      <c r="KFS12" s="5"/>
      <c r="KFT12" s="5"/>
      <c r="KFU12" s="5"/>
      <c r="KFV12" s="5"/>
      <c r="KFW12" s="5"/>
      <c r="KFX12" s="5"/>
      <c r="KFY12" s="5"/>
      <c r="KFZ12" s="5"/>
      <c r="KGA12" s="5"/>
      <c r="KGB12" s="5"/>
      <c r="KGC12" s="5"/>
      <c r="KGD12" s="5"/>
      <c r="KGE12" s="5"/>
      <c r="KGF12" s="5"/>
      <c r="KGG12" s="5"/>
      <c r="KGH12" s="5"/>
      <c r="KGI12" s="5"/>
      <c r="KGJ12" s="5"/>
      <c r="KGK12" s="5"/>
      <c r="KGL12" s="5"/>
      <c r="KGM12" s="5"/>
      <c r="KGN12" s="5"/>
      <c r="KGO12" s="5"/>
      <c r="KGP12" s="5"/>
      <c r="KGQ12" s="5"/>
      <c r="KGR12" s="5"/>
      <c r="KGS12" s="5"/>
      <c r="KGT12" s="5"/>
      <c r="KGU12" s="5"/>
      <c r="KGV12" s="5"/>
      <c r="KGW12" s="5"/>
      <c r="KGX12" s="5"/>
      <c r="KGY12" s="5"/>
      <c r="KGZ12" s="5"/>
      <c r="KHA12" s="5"/>
      <c r="KHB12" s="5"/>
      <c r="KHC12" s="5"/>
      <c r="KHD12" s="5"/>
      <c r="KHE12" s="5"/>
      <c r="KHF12" s="5"/>
      <c r="KHG12" s="5"/>
      <c r="KHH12" s="5"/>
      <c r="KHI12" s="5"/>
      <c r="KHJ12" s="5"/>
      <c r="KHK12" s="5"/>
      <c r="KHL12" s="5"/>
      <c r="KHM12" s="5"/>
      <c r="KHN12" s="5"/>
      <c r="KHO12" s="5"/>
      <c r="KHP12" s="5"/>
      <c r="KHQ12" s="5"/>
      <c r="KHR12" s="5"/>
      <c r="KHS12" s="5"/>
      <c r="KHT12" s="5"/>
      <c r="KHU12" s="5"/>
      <c r="KHV12" s="5"/>
      <c r="KHW12" s="5"/>
      <c r="KHX12" s="5"/>
      <c r="KHY12" s="5"/>
      <c r="KHZ12" s="5"/>
      <c r="KIA12" s="5"/>
      <c r="KIB12" s="5"/>
      <c r="KIC12" s="5"/>
      <c r="KID12" s="5"/>
      <c r="KIE12" s="5"/>
      <c r="KIF12" s="5"/>
      <c r="KIG12" s="5"/>
      <c r="KIH12" s="5"/>
      <c r="KII12" s="5"/>
      <c r="KIJ12" s="5"/>
      <c r="KIK12" s="5"/>
      <c r="KIL12" s="5"/>
      <c r="KIM12" s="5"/>
      <c r="KIN12" s="5"/>
      <c r="KIO12" s="5"/>
      <c r="KIP12" s="5"/>
      <c r="KIQ12" s="5"/>
      <c r="KIR12" s="5"/>
      <c r="KIS12" s="5"/>
      <c r="KIT12" s="5"/>
      <c r="KIU12" s="5"/>
      <c r="KIV12" s="5"/>
      <c r="KIW12" s="5"/>
      <c r="KIX12" s="5"/>
      <c r="KIY12" s="5"/>
      <c r="KIZ12" s="5"/>
      <c r="KJA12" s="5"/>
      <c r="KJB12" s="5"/>
      <c r="KJC12" s="5"/>
      <c r="KJD12" s="5"/>
      <c r="KJE12" s="5"/>
      <c r="KJF12" s="5"/>
      <c r="KJG12" s="5"/>
      <c r="KJH12" s="5"/>
      <c r="KJI12" s="5"/>
      <c r="KJJ12" s="5"/>
      <c r="KJK12" s="5"/>
      <c r="KJL12" s="5"/>
      <c r="KJM12" s="5"/>
      <c r="KJN12" s="5"/>
      <c r="KJO12" s="5"/>
      <c r="KJP12" s="5"/>
      <c r="KJQ12" s="5"/>
      <c r="KJR12" s="5"/>
      <c r="KJS12" s="5"/>
      <c r="KJT12" s="5"/>
      <c r="KJU12" s="5"/>
      <c r="KJV12" s="5"/>
      <c r="KJW12" s="5"/>
      <c r="KJX12" s="5"/>
      <c r="KJY12" s="5"/>
      <c r="KJZ12" s="5"/>
      <c r="KKA12" s="5"/>
      <c r="KKB12" s="5"/>
      <c r="KKC12" s="5"/>
      <c r="KKD12" s="5"/>
      <c r="KKE12" s="5"/>
      <c r="KKF12" s="5"/>
      <c r="KKG12" s="5"/>
      <c r="KKH12" s="5"/>
      <c r="KKI12" s="5"/>
      <c r="KKJ12" s="5"/>
      <c r="KKK12" s="5"/>
      <c r="KKL12" s="5"/>
      <c r="KKM12" s="5"/>
      <c r="KKN12" s="5"/>
      <c r="KKO12" s="5"/>
      <c r="KKP12" s="5"/>
      <c r="KKQ12" s="5"/>
      <c r="KKR12" s="5"/>
      <c r="KKS12" s="5"/>
      <c r="KKT12" s="5"/>
      <c r="KKU12" s="5"/>
      <c r="KKV12" s="5"/>
      <c r="KKW12" s="5"/>
      <c r="KKX12" s="5"/>
      <c r="KKY12" s="5"/>
      <c r="KKZ12" s="5"/>
      <c r="KLA12" s="5"/>
      <c r="KLB12" s="5"/>
      <c r="KLC12" s="5"/>
      <c r="KLD12" s="5"/>
      <c r="KLE12" s="5"/>
      <c r="KLF12" s="5"/>
      <c r="KLG12" s="5"/>
      <c r="KLH12" s="5"/>
      <c r="KLI12" s="5"/>
      <c r="KLJ12" s="5"/>
      <c r="KLK12" s="5"/>
      <c r="KLL12" s="5"/>
      <c r="KLM12" s="5"/>
      <c r="KLN12" s="5"/>
      <c r="KLO12" s="5"/>
      <c r="KLP12" s="5"/>
      <c r="KLQ12" s="5"/>
      <c r="KLR12" s="5"/>
      <c r="KLS12" s="5"/>
      <c r="KLT12" s="5"/>
      <c r="KLU12" s="5"/>
      <c r="KLV12" s="5"/>
      <c r="KLW12" s="5"/>
      <c r="KLX12" s="5"/>
      <c r="KLY12" s="5"/>
      <c r="KLZ12" s="5"/>
      <c r="KMA12" s="5"/>
      <c r="KMB12" s="5"/>
      <c r="KMC12" s="5"/>
      <c r="KMD12" s="5"/>
      <c r="KME12" s="5"/>
      <c r="KMF12" s="5"/>
      <c r="KMG12" s="5"/>
      <c r="KMH12" s="5"/>
      <c r="KMI12" s="5"/>
      <c r="KMJ12" s="5"/>
      <c r="KMK12" s="5"/>
      <c r="KML12" s="5"/>
      <c r="KMM12" s="5"/>
      <c r="KMN12" s="5"/>
      <c r="KMO12" s="5"/>
      <c r="KMP12" s="5"/>
      <c r="KMQ12" s="5"/>
      <c r="KMR12" s="5"/>
      <c r="KMS12" s="5"/>
      <c r="KMT12" s="5"/>
      <c r="KMU12" s="5"/>
      <c r="KMV12" s="5"/>
      <c r="KMW12" s="5"/>
      <c r="KMX12" s="5"/>
      <c r="KMY12" s="5"/>
      <c r="KMZ12" s="5"/>
      <c r="KNA12" s="5"/>
      <c r="KNB12" s="5"/>
      <c r="KNC12" s="5"/>
      <c r="KND12" s="5"/>
      <c r="KNE12" s="5"/>
      <c r="KNF12" s="5"/>
      <c r="KNG12" s="5"/>
      <c r="KNH12" s="5"/>
      <c r="KNI12" s="5"/>
      <c r="KNJ12" s="5"/>
      <c r="KNK12" s="5"/>
      <c r="KNL12" s="5"/>
      <c r="KNM12" s="5"/>
      <c r="KNN12" s="5"/>
      <c r="KNO12" s="5"/>
      <c r="KNP12" s="5"/>
      <c r="KNQ12" s="5"/>
      <c r="KNR12" s="5"/>
      <c r="KNS12" s="5"/>
      <c r="KNT12" s="5"/>
      <c r="KNU12" s="5"/>
      <c r="KNV12" s="5"/>
      <c r="KNW12" s="5"/>
      <c r="KNX12" s="5"/>
      <c r="KNY12" s="5"/>
      <c r="KNZ12" s="5"/>
      <c r="KOA12" s="5"/>
      <c r="KOB12" s="5"/>
      <c r="KOC12" s="5"/>
      <c r="KOD12" s="5"/>
      <c r="KOE12" s="5"/>
      <c r="KOF12" s="5"/>
      <c r="KOG12" s="5"/>
      <c r="KOH12" s="5"/>
      <c r="KOI12" s="5"/>
      <c r="KOJ12" s="5"/>
      <c r="KOK12" s="5"/>
      <c r="KOL12" s="5"/>
      <c r="KOM12" s="5"/>
      <c r="KON12" s="5"/>
      <c r="KOO12" s="5"/>
      <c r="KOP12" s="5"/>
      <c r="KOQ12" s="5"/>
      <c r="KOR12" s="5"/>
      <c r="KOS12" s="5"/>
      <c r="KOT12" s="5"/>
      <c r="KOU12" s="5"/>
      <c r="KOV12" s="5"/>
      <c r="KOW12" s="5"/>
      <c r="KOX12" s="5"/>
      <c r="KOY12" s="5"/>
      <c r="KOZ12" s="5"/>
      <c r="KPA12" s="5"/>
      <c r="KPB12" s="5"/>
      <c r="KPC12" s="5"/>
      <c r="KPD12" s="5"/>
      <c r="KPE12" s="5"/>
      <c r="KPF12" s="5"/>
      <c r="KPG12" s="5"/>
      <c r="KPH12" s="5"/>
      <c r="KPI12" s="5"/>
      <c r="KPJ12" s="5"/>
      <c r="KPK12" s="5"/>
      <c r="KPL12" s="5"/>
      <c r="KPM12" s="5"/>
      <c r="KPN12" s="5"/>
      <c r="KPO12" s="5"/>
      <c r="KPP12" s="5"/>
      <c r="KPQ12" s="5"/>
      <c r="KPR12" s="5"/>
      <c r="KPS12" s="5"/>
      <c r="KPT12" s="5"/>
      <c r="KPU12" s="5"/>
      <c r="KPV12" s="5"/>
      <c r="KPW12" s="5"/>
      <c r="KPX12" s="5"/>
      <c r="KPY12" s="5"/>
      <c r="KPZ12" s="5"/>
      <c r="KQA12" s="5"/>
      <c r="KQB12" s="5"/>
      <c r="KQC12" s="5"/>
      <c r="KQD12" s="5"/>
      <c r="KQE12" s="5"/>
      <c r="KQF12" s="5"/>
      <c r="KQG12" s="5"/>
      <c r="KQH12" s="5"/>
      <c r="KQI12" s="5"/>
      <c r="KQJ12" s="5"/>
      <c r="KQK12" s="5"/>
      <c r="KQL12" s="5"/>
      <c r="KQM12" s="5"/>
      <c r="KQN12" s="5"/>
      <c r="KQO12" s="5"/>
      <c r="KQP12" s="5"/>
      <c r="KQQ12" s="5"/>
      <c r="KQR12" s="5"/>
      <c r="KQS12" s="5"/>
      <c r="KQT12" s="5"/>
      <c r="KQU12" s="5"/>
      <c r="KQV12" s="5"/>
      <c r="KQW12" s="5"/>
      <c r="KQX12" s="5"/>
      <c r="KQY12" s="5"/>
      <c r="KQZ12" s="5"/>
      <c r="KRA12" s="5"/>
      <c r="KRB12" s="5"/>
      <c r="KRC12" s="5"/>
      <c r="KRD12" s="5"/>
      <c r="KRE12" s="5"/>
      <c r="KRF12" s="5"/>
      <c r="KRG12" s="5"/>
      <c r="KRH12" s="5"/>
      <c r="KRI12" s="5"/>
      <c r="KRJ12" s="5"/>
      <c r="KRK12" s="5"/>
      <c r="KRL12" s="5"/>
      <c r="KRM12" s="5"/>
      <c r="KRN12" s="5"/>
      <c r="KRO12" s="5"/>
      <c r="KRP12" s="5"/>
      <c r="KRQ12" s="5"/>
      <c r="KRR12" s="5"/>
      <c r="KRS12" s="5"/>
      <c r="KRT12" s="5"/>
      <c r="KRU12" s="5"/>
      <c r="KRV12" s="5"/>
      <c r="KRW12" s="5"/>
      <c r="KRX12" s="5"/>
      <c r="KRY12" s="5"/>
      <c r="KRZ12" s="5"/>
      <c r="KSA12" s="5"/>
      <c r="KSB12" s="5"/>
      <c r="KSC12" s="5"/>
      <c r="KSD12" s="5"/>
      <c r="KSE12" s="5"/>
      <c r="KSF12" s="5"/>
      <c r="KSG12" s="5"/>
      <c r="KSH12" s="5"/>
      <c r="KSI12" s="5"/>
      <c r="KSJ12" s="5"/>
      <c r="KSK12" s="5"/>
      <c r="KSL12" s="5"/>
      <c r="KSM12" s="5"/>
      <c r="KSN12" s="5"/>
      <c r="KSO12" s="5"/>
      <c r="KSP12" s="5"/>
      <c r="KSQ12" s="5"/>
      <c r="KSR12" s="5"/>
      <c r="KSS12" s="5"/>
      <c r="KST12" s="5"/>
      <c r="KSU12" s="5"/>
      <c r="KSV12" s="5"/>
      <c r="KSW12" s="5"/>
      <c r="KSX12" s="5"/>
      <c r="KSY12" s="5"/>
      <c r="KSZ12" s="5"/>
      <c r="KTA12" s="5"/>
      <c r="KTB12" s="5"/>
      <c r="KTC12" s="5"/>
      <c r="KTD12" s="5"/>
      <c r="KTE12" s="5"/>
      <c r="KTF12" s="5"/>
      <c r="KTG12" s="5"/>
      <c r="KTH12" s="5"/>
      <c r="KTI12" s="5"/>
      <c r="KTJ12" s="5"/>
      <c r="KTK12" s="5"/>
      <c r="KTL12" s="5"/>
      <c r="KTM12" s="5"/>
      <c r="KTN12" s="5"/>
      <c r="KTO12" s="5"/>
      <c r="KTP12" s="5"/>
      <c r="KTQ12" s="5"/>
      <c r="KTR12" s="5"/>
      <c r="KTS12" s="5"/>
      <c r="KTT12" s="5"/>
      <c r="KTU12" s="5"/>
      <c r="KTV12" s="5"/>
      <c r="KTW12" s="5"/>
      <c r="KTX12" s="5"/>
      <c r="KTY12" s="5"/>
      <c r="KTZ12" s="5"/>
      <c r="KUA12" s="5"/>
      <c r="KUB12" s="5"/>
      <c r="KUC12" s="5"/>
      <c r="KUD12" s="5"/>
      <c r="KUE12" s="5"/>
      <c r="KUF12" s="5"/>
      <c r="KUG12" s="5"/>
      <c r="KUH12" s="5"/>
      <c r="KUI12" s="5"/>
      <c r="KUJ12" s="5"/>
      <c r="KUK12" s="5"/>
      <c r="KUL12" s="5"/>
      <c r="KUM12" s="5"/>
      <c r="KUN12" s="5"/>
      <c r="KUO12" s="5"/>
      <c r="KUP12" s="5"/>
      <c r="KUQ12" s="5"/>
      <c r="KUR12" s="5"/>
      <c r="KUS12" s="5"/>
      <c r="KUT12" s="5"/>
      <c r="KUU12" s="5"/>
      <c r="KUV12" s="5"/>
      <c r="KUW12" s="5"/>
      <c r="KUX12" s="5"/>
      <c r="KUY12" s="5"/>
      <c r="KUZ12" s="5"/>
      <c r="KVA12" s="5"/>
      <c r="KVB12" s="5"/>
      <c r="KVC12" s="5"/>
      <c r="KVD12" s="5"/>
      <c r="KVE12" s="5"/>
      <c r="KVF12" s="5"/>
      <c r="KVG12" s="5"/>
      <c r="KVH12" s="5"/>
      <c r="KVI12" s="5"/>
      <c r="KVJ12" s="5"/>
      <c r="KVK12" s="5"/>
      <c r="KVL12" s="5"/>
      <c r="KVM12" s="5"/>
      <c r="KVN12" s="5"/>
      <c r="KVO12" s="5"/>
      <c r="KVP12" s="5"/>
      <c r="KVQ12" s="5"/>
      <c r="KVR12" s="5"/>
      <c r="KVS12" s="5"/>
      <c r="KVT12" s="5"/>
      <c r="KVU12" s="5"/>
      <c r="KVV12" s="5"/>
      <c r="KVW12" s="5"/>
      <c r="KVX12" s="5"/>
      <c r="KVY12" s="5"/>
      <c r="KVZ12" s="5"/>
      <c r="KWA12" s="5"/>
      <c r="KWB12" s="5"/>
      <c r="KWC12" s="5"/>
      <c r="KWD12" s="5"/>
      <c r="KWE12" s="5"/>
      <c r="KWF12" s="5"/>
      <c r="KWG12" s="5"/>
      <c r="KWH12" s="5"/>
      <c r="KWI12" s="5"/>
      <c r="KWJ12" s="5"/>
      <c r="KWK12" s="5"/>
      <c r="KWL12" s="5"/>
      <c r="KWM12" s="5"/>
      <c r="KWN12" s="5"/>
      <c r="KWO12" s="5"/>
      <c r="KWP12" s="5"/>
      <c r="KWQ12" s="5"/>
      <c r="KWR12" s="5"/>
      <c r="KWS12" s="5"/>
      <c r="KWT12" s="5"/>
      <c r="KWU12" s="5"/>
      <c r="KWV12" s="5"/>
      <c r="KWW12" s="5"/>
      <c r="KWX12" s="5"/>
      <c r="KWY12" s="5"/>
      <c r="KWZ12" s="5"/>
      <c r="KXA12" s="5"/>
      <c r="KXB12" s="5"/>
      <c r="KXC12" s="5"/>
      <c r="KXD12" s="5"/>
      <c r="KXE12" s="5"/>
      <c r="KXF12" s="5"/>
      <c r="KXG12" s="5"/>
      <c r="KXH12" s="5"/>
      <c r="KXI12" s="5"/>
      <c r="KXJ12" s="5"/>
      <c r="KXK12" s="5"/>
      <c r="KXL12" s="5"/>
      <c r="KXM12" s="5"/>
      <c r="KXN12" s="5"/>
      <c r="KXO12" s="5"/>
      <c r="KXP12" s="5"/>
      <c r="KXQ12" s="5"/>
      <c r="KXR12" s="5"/>
      <c r="KXS12" s="5"/>
      <c r="KXT12" s="5"/>
      <c r="KXU12" s="5"/>
      <c r="KXV12" s="5"/>
      <c r="KXW12" s="5"/>
      <c r="KXX12" s="5"/>
      <c r="KXY12" s="5"/>
      <c r="KXZ12" s="5"/>
      <c r="KYA12" s="5"/>
      <c r="KYB12" s="5"/>
      <c r="KYC12" s="5"/>
      <c r="KYD12" s="5"/>
      <c r="KYE12" s="5"/>
      <c r="KYF12" s="5"/>
      <c r="KYG12" s="5"/>
      <c r="KYH12" s="5"/>
      <c r="KYI12" s="5"/>
      <c r="KYJ12" s="5"/>
      <c r="KYK12" s="5"/>
      <c r="KYL12" s="5"/>
      <c r="KYM12" s="5"/>
      <c r="KYN12" s="5"/>
      <c r="KYO12" s="5"/>
      <c r="KYP12" s="5"/>
      <c r="KYQ12" s="5"/>
      <c r="KYR12" s="5"/>
      <c r="KYS12" s="5"/>
      <c r="KYT12" s="5"/>
      <c r="KYU12" s="5"/>
      <c r="KYV12" s="5"/>
      <c r="KYW12" s="5"/>
      <c r="KYX12" s="5"/>
      <c r="KYY12" s="5"/>
      <c r="KYZ12" s="5"/>
      <c r="KZA12" s="5"/>
      <c r="KZB12" s="5"/>
      <c r="KZC12" s="5"/>
      <c r="KZD12" s="5"/>
      <c r="KZE12" s="5"/>
      <c r="KZF12" s="5"/>
      <c r="KZG12" s="5"/>
      <c r="KZH12" s="5"/>
      <c r="KZI12" s="5"/>
      <c r="KZJ12" s="5"/>
      <c r="KZK12" s="5"/>
      <c r="KZL12" s="5"/>
      <c r="KZM12" s="5"/>
      <c r="KZN12" s="5"/>
      <c r="KZO12" s="5"/>
      <c r="KZP12" s="5"/>
      <c r="KZQ12" s="5"/>
      <c r="KZR12" s="5"/>
      <c r="KZS12" s="5"/>
      <c r="KZT12" s="5"/>
      <c r="KZU12" s="5"/>
      <c r="KZV12" s="5"/>
      <c r="KZW12" s="5"/>
      <c r="KZX12" s="5"/>
      <c r="KZY12" s="5"/>
      <c r="KZZ12" s="5"/>
      <c r="LAA12" s="5"/>
      <c r="LAB12" s="5"/>
      <c r="LAC12" s="5"/>
      <c r="LAD12" s="5"/>
      <c r="LAE12" s="5"/>
      <c r="LAF12" s="5"/>
      <c r="LAG12" s="5"/>
      <c r="LAH12" s="5"/>
      <c r="LAI12" s="5"/>
      <c r="LAJ12" s="5"/>
      <c r="LAK12" s="5"/>
      <c r="LAL12" s="5"/>
      <c r="LAM12" s="5"/>
      <c r="LAN12" s="5"/>
      <c r="LAO12" s="5"/>
      <c r="LAP12" s="5"/>
      <c r="LAQ12" s="5"/>
      <c r="LAR12" s="5"/>
      <c r="LAS12" s="5"/>
      <c r="LAT12" s="5"/>
      <c r="LAU12" s="5"/>
      <c r="LAV12" s="5"/>
      <c r="LAW12" s="5"/>
      <c r="LAX12" s="5"/>
      <c r="LAY12" s="5"/>
      <c r="LAZ12" s="5"/>
      <c r="LBA12" s="5"/>
      <c r="LBB12" s="5"/>
      <c r="LBC12" s="5"/>
      <c r="LBD12" s="5"/>
      <c r="LBE12" s="5"/>
      <c r="LBF12" s="5"/>
      <c r="LBG12" s="5"/>
      <c r="LBH12" s="5"/>
      <c r="LBI12" s="5"/>
      <c r="LBJ12" s="5"/>
      <c r="LBK12" s="5"/>
      <c r="LBL12" s="5"/>
      <c r="LBM12" s="5"/>
      <c r="LBN12" s="5"/>
      <c r="LBO12" s="5"/>
      <c r="LBP12" s="5"/>
      <c r="LBQ12" s="5"/>
      <c r="LBR12" s="5"/>
      <c r="LBS12" s="5"/>
      <c r="LBT12" s="5"/>
      <c r="LBU12" s="5"/>
      <c r="LBV12" s="5"/>
      <c r="LBW12" s="5"/>
      <c r="LBX12" s="5"/>
      <c r="LBY12" s="5"/>
      <c r="LBZ12" s="5"/>
      <c r="LCA12" s="5"/>
      <c r="LCB12" s="5"/>
      <c r="LCC12" s="5"/>
      <c r="LCD12" s="5"/>
      <c r="LCE12" s="5"/>
      <c r="LCF12" s="5"/>
      <c r="LCG12" s="5"/>
      <c r="LCH12" s="5"/>
      <c r="LCI12" s="5"/>
      <c r="LCJ12" s="5"/>
      <c r="LCK12" s="5"/>
      <c r="LCL12" s="5"/>
      <c r="LCM12" s="5"/>
      <c r="LCN12" s="5"/>
      <c r="LCO12" s="5"/>
      <c r="LCP12" s="5"/>
      <c r="LCQ12" s="5"/>
      <c r="LCR12" s="5"/>
      <c r="LCS12" s="5"/>
      <c r="LCT12" s="5"/>
      <c r="LCU12" s="5"/>
      <c r="LCV12" s="5"/>
      <c r="LCW12" s="5"/>
      <c r="LCX12" s="5"/>
      <c r="LCY12" s="5"/>
      <c r="LCZ12" s="5"/>
      <c r="LDA12" s="5"/>
      <c r="LDB12" s="5"/>
      <c r="LDC12" s="5"/>
      <c r="LDD12" s="5"/>
      <c r="LDE12" s="5"/>
      <c r="LDF12" s="5"/>
      <c r="LDG12" s="5"/>
      <c r="LDH12" s="5"/>
      <c r="LDI12" s="5"/>
      <c r="LDJ12" s="5"/>
      <c r="LDK12" s="5"/>
      <c r="LDL12" s="5"/>
      <c r="LDM12" s="5"/>
      <c r="LDN12" s="5"/>
      <c r="LDO12" s="5"/>
      <c r="LDP12" s="5"/>
      <c r="LDQ12" s="5"/>
      <c r="LDR12" s="5"/>
      <c r="LDS12" s="5"/>
      <c r="LDT12" s="5"/>
      <c r="LDU12" s="5"/>
      <c r="LDV12" s="5"/>
      <c r="LDW12" s="5"/>
      <c r="LDX12" s="5"/>
      <c r="LDY12" s="5"/>
      <c r="LDZ12" s="5"/>
      <c r="LEA12" s="5"/>
      <c r="LEB12" s="5"/>
      <c r="LEC12" s="5"/>
      <c r="LED12" s="5"/>
      <c r="LEE12" s="5"/>
      <c r="LEF12" s="5"/>
      <c r="LEG12" s="5"/>
      <c r="LEH12" s="5"/>
      <c r="LEI12" s="5"/>
      <c r="LEJ12" s="5"/>
      <c r="LEK12" s="5"/>
      <c r="LEL12" s="5"/>
      <c r="LEM12" s="5"/>
      <c r="LEN12" s="5"/>
      <c r="LEO12" s="5"/>
      <c r="LEP12" s="5"/>
      <c r="LEQ12" s="5"/>
      <c r="LER12" s="5"/>
      <c r="LES12" s="5"/>
      <c r="LET12" s="5"/>
      <c r="LEU12" s="5"/>
      <c r="LEV12" s="5"/>
      <c r="LEW12" s="5"/>
      <c r="LEX12" s="5"/>
      <c r="LEY12" s="5"/>
      <c r="LEZ12" s="5"/>
      <c r="LFA12" s="5"/>
      <c r="LFB12" s="5"/>
      <c r="LFC12" s="5"/>
      <c r="LFD12" s="5"/>
      <c r="LFE12" s="5"/>
      <c r="LFF12" s="5"/>
      <c r="LFG12" s="5"/>
      <c r="LFH12" s="5"/>
      <c r="LFI12" s="5"/>
      <c r="LFJ12" s="5"/>
      <c r="LFK12" s="5"/>
      <c r="LFL12" s="5"/>
      <c r="LFM12" s="5"/>
      <c r="LFN12" s="5"/>
      <c r="LFO12" s="5"/>
      <c r="LFP12" s="5"/>
      <c r="LFQ12" s="5"/>
      <c r="LFR12" s="5"/>
      <c r="LFS12" s="5"/>
      <c r="LFT12" s="5"/>
      <c r="LFU12" s="5"/>
      <c r="LFV12" s="5"/>
      <c r="LFW12" s="5"/>
      <c r="LFX12" s="5"/>
      <c r="LFY12" s="5"/>
      <c r="LFZ12" s="5"/>
      <c r="LGA12" s="5"/>
      <c r="LGB12" s="5"/>
      <c r="LGC12" s="5"/>
      <c r="LGD12" s="5"/>
      <c r="LGE12" s="5"/>
      <c r="LGF12" s="5"/>
      <c r="LGG12" s="5"/>
      <c r="LGH12" s="5"/>
      <c r="LGI12" s="5"/>
      <c r="LGJ12" s="5"/>
      <c r="LGK12" s="5"/>
      <c r="LGL12" s="5"/>
      <c r="LGM12" s="5"/>
      <c r="LGN12" s="5"/>
      <c r="LGO12" s="5"/>
      <c r="LGP12" s="5"/>
      <c r="LGQ12" s="5"/>
      <c r="LGR12" s="5"/>
      <c r="LGS12" s="5"/>
      <c r="LGT12" s="5"/>
      <c r="LGU12" s="5"/>
      <c r="LGV12" s="5"/>
      <c r="LGW12" s="5"/>
      <c r="LGX12" s="5"/>
      <c r="LGY12" s="5"/>
      <c r="LGZ12" s="5"/>
      <c r="LHA12" s="5"/>
      <c r="LHB12" s="5"/>
      <c r="LHC12" s="5"/>
      <c r="LHD12" s="5"/>
      <c r="LHE12" s="5"/>
      <c r="LHF12" s="5"/>
      <c r="LHG12" s="5"/>
      <c r="LHH12" s="5"/>
      <c r="LHI12" s="5"/>
      <c r="LHJ12" s="5"/>
      <c r="LHK12" s="5"/>
      <c r="LHL12" s="5"/>
      <c r="LHM12" s="5"/>
      <c r="LHN12" s="5"/>
      <c r="LHO12" s="5"/>
      <c r="LHP12" s="5"/>
      <c r="LHQ12" s="5"/>
      <c r="LHR12" s="5"/>
      <c r="LHS12" s="5"/>
      <c r="LHT12" s="5"/>
      <c r="LHU12" s="5"/>
      <c r="LHV12" s="5"/>
      <c r="LHW12" s="5"/>
      <c r="LHX12" s="5"/>
      <c r="LHY12" s="5"/>
      <c r="LHZ12" s="5"/>
      <c r="LIA12" s="5"/>
      <c r="LIB12" s="5"/>
      <c r="LIC12" s="5"/>
      <c r="LID12" s="5"/>
      <c r="LIE12" s="5"/>
      <c r="LIF12" s="5"/>
      <c r="LIG12" s="5"/>
      <c r="LIH12" s="5"/>
      <c r="LII12" s="5"/>
      <c r="LIJ12" s="5"/>
      <c r="LIK12" s="5"/>
      <c r="LIL12" s="5"/>
      <c r="LIM12" s="5"/>
      <c r="LIN12" s="5"/>
      <c r="LIO12" s="5"/>
      <c r="LIP12" s="5"/>
      <c r="LIQ12" s="5"/>
      <c r="LIR12" s="5"/>
      <c r="LIS12" s="5"/>
      <c r="LIT12" s="5"/>
      <c r="LIU12" s="5"/>
      <c r="LIV12" s="5"/>
      <c r="LIW12" s="5"/>
      <c r="LIX12" s="5"/>
      <c r="LIY12" s="5"/>
      <c r="LIZ12" s="5"/>
      <c r="LJA12" s="5"/>
      <c r="LJB12" s="5"/>
      <c r="LJC12" s="5"/>
      <c r="LJD12" s="5"/>
      <c r="LJE12" s="5"/>
      <c r="LJF12" s="5"/>
      <c r="LJG12" s="5"/>
      <c r="LJH12" s="5"/>
      <c r="LJI12" s="5"/>
      <c r="LJJ12" s="5"/>
      <c r="LJK12" s="5"/>
      <c r="LJL12" s="5"/>
      <c r="LJM12" s="5"/>
      <c r="LJN12" s="5"/>
      <c r="LJO12" s="5"/>
      <c r="LJP12" s="5"/>
      <c r="LJQ12" s="5"/>
      <c r="LJR12" s="5"/>
      <c r="LJS12" s="5"/>
      <c r="LJT12" s="5"/>
      <c r="LJU12" s="5"/>
      <c r="LJV12" s="5"/>
      <c r="LJW12" s="5"/>
      <c r="LJX12" s="5"/>
      <c r="LJY12" s="5"/>
      <c r="LJZ12" s="5"/>
      <c r="LKA12" s="5"/>
      <c r="LKB12" s="5"/>
      <c r="LKC12" s="5"/>
      <c r="LKD12" s="5"/>
      <c r="LKE12" s="5"/>
      <c r="LKF12" s="5"/>
      <c r="LKG12" s="5"/>
      <c r="LKH12" s="5"/>
      <c r="LKI12" s="5"/>
      <c r="LKJ12" s="5"/>
      <c r="LKK12" s="5"/>
      <c r="LKL12" s="5"/>
      <c r="LKM12" s="5"/>
      <c r="LKN12" s="5"/>
      <c r="LKO12" s="5"/>
      <c r="LKP12" s="5"/>
      <c r="LKQ12" s="5"/>
      <c r="LKR12" s="5"/>
      <c r="LKS12" s="5"/>
      <c r="LKT12" s="5"/>
      <c r="LKU12" s="5"/>
      <c r="LKV12" s="5"/>
      <c r="LKW12" s="5"/>
      <c r="LKX12" s="5"/>
      <c r="LKY12" s="5"/>
      <c r="LKZ12" s="5"/>
      <c r="LLA12" s="5"/>
      <c r="LLB12" s="5"/>
      <c r="LLC12" s="5"/>
      <c r="LLD12" s="5"/>
      <c r="LLE12" s="5"/>
      <c r="LLF12" s="5"/>
      <c r="LLG12" s="5"/>
      <c r="LLH12" s="5"/>
      <c r="LLI12" s="5"/>
      <c r="LLJ12" s="5"/>
      <c r="LLK12" s="5"/>
      <c r="LLL12" s="5"/>
      <c r="LLM12" s="5"/>
      <c r="LLN12" s="5"/>
      <c r="LLO12" s="5"/>
      <c r="LLP12" s="5"/>
      <c r="LLQ12" s="5"/>
      <c r="LLR12" s="5"/>
      <c r="LLS12" s="5"/>
      <c r="LLT12" s="5"/>
      <c r="LLU12" s="5"/>
      <c r="LLV12" s="5"/>
      <c r="LLW12" s="5"/>
      <c r="LLX12" s="5"/>
      <c r="LLY12" s="5"/>
      <c r="LLZ12" s="5"/>
      <c r="LMA12" s="5"/>
      <c r="LMB12" s="5"/>
      <c r="LMC12" s="5"/>
      <c r="LMD12" s="5"/>
      <c r="LME12" s="5"/>
      <c r="LMF12" s="5"/>
      <c r="LMG12" s="5"/>
      <c r="LMH12" s="5"/>
      <c r="LMI12" s="5"/>
      <c r="LMJ12" s="5"/>
      <c r="LMK12" s="5"/>
      <c r="LML12" s="5"/>
      <c r="LMM12" s="5"/>
      <c r="LMN12" s="5"/>
      <c r="LMO12" s="5"/>
      <c r="LMP12" s="5"/>
      <c r="LMQ12" s="5"/>
      <c r="LMR12" s="5"/>
      <c r="LMS12" s="5"/>
      <c r="LMT12" s="5"/>
      <c r="LMU12" s="5"/>
      <c r="LMV12" s="5"/>
      <c r="LMW12" s="5"/>
      <c r="LMX12" s="5"/>
      <c r="LMY12" s="5"/>
      <c r="LMZ12" s="5"/>
      <c r="LNA12" s="5"/>
      <c r="LNB12" s="5"/>
      <c r="LNC12" s="5"/>
      <c r="LND12" s="5"/>
      <c r="LNE12" s="5"/>
      <c r="LNF12" s="5"/>
      <c r="LNG12" s="5"/>
      <c r="LNH12" s="5"/>
      <c r="LNI12" s="5"/>
      <c r="LNJ12" s="5"/>
      <c r="LNK12" s="5"/>
      <c r="LNL12" s="5"/>
      <c r="LNM12" s="5"/>
      <c r="LNN12" s="5"/>
      <c r="LNO12" s="5"/>
      <c r="LNP12" s="5"/>
      <c r="LNQ12" s="5"/>
      <c r="LNR12" s="5"/>
      <c r="LNS12" s="5"/>
      <c r="LNT12" s="5"/>
      <c r="LNU12" s="5"/>
      <c r="LNV12" s="5"/>
      <c r="LNW12" s="5"/>
      <c r="LNX12" s="5"/>
      <c r="LNY12" s="5"/>
      <c r="LNZ12" s="5"/>
      <c r="LOA12" s="5"/>
      <c r="LOB12" s="5"/>
      <c r="LOC12" s="5"/>
      <c r="LOD12" s="5"/>
      <c r="LOE12" s="5"/>
      <c r="LOF12" s="5"/>
      <c r="LOG12" s="5"/>
      <c r="LOH12" s="5"/>
      <c r="LOI12" s="5"/>
      <c r="LOJ12" s="5"/>
      <c r="LOK12" s="5"/>
      <c r="LOL12" s="5"/>
      <c r="LOM12" s="5"/>
      <c r="LON12" s="5"/>
      <c r="LOO12" s="5"/>
      <c r="LOP12" s="5"/>
      <c r="LOQ12" s="5"/>
      <c r="LOR12" s="5"/>
      <c r="LOS12" s="5"/>
      <c r="LOT12" s="5"/>
      <c r="LOU12" s="5"/>
      <c r="LOV12" s="5"/>
      <c r="LOW12" s="5"/>
      <c r="LOX12" s="5"/>
      <c r="LOY12" s="5"/>
      <c r="LOZ12" s="5"/>
      <c r="LPA12" s="5"/>
      <c r="LPB12" s="5"/>
      <c r="LPC12" s="5"/>
      <c r="LPD12" s="5"/>
      <c r="LPE12" s="5"/>
      <c r="LPF12" s="5"/>
      <c r="LPG12" s="5"/>
      <c r="LPH12" s="5"/>
      <c r="LPI12" s="5"/>
      <c r="LPJ12" s="5"/>
      <c r="LPK12" s="5"/>
      <c r="LPL12" s="5"/>
      <c r="LPM12" s="5"/>
      <c r="LPN12" s="5"/>
      <c r="LPO12" s="5"/>
      <c r="LPP12" s="5"/>
      <c r="LPQ12" s="5"/>
      <c r="LPR12" s="5"/>
      <c r="LPS12" s="5"/>
      <c r="LPT12" s="5"/>
      <c r="LPU12" s="5"/>
      <c r="LPV12" s="5"/>
      <c r="LPW12" s="5"/>
      <c r="LPX12" s="5"/>
      <c r="LPY12" s="5"/>
      <c r="LPZ12" s="5"/>
      <c r="LQA12" s="5"/>
      <c r="LQB12" s="5"/>
      <c r="LQC12" s="5"/>
      <c r="LQD12" s="5"/>
      <c r="LQE12" s="5"/>
      <c r="LQF12" s="5"/>
      <c r="LQG12" s="5"/>
      <c r="LQH12" s="5"/>
      <c r="LQI12" s="5"/>
      <c r="LQJ12" s="5"/>
      <c r="LQK12" s="5"/>
      <c r="LQL12" s="5"/>
      <c r="LQM12" s="5"/>
      <c r="LQN12" s="5"/>
      <c r="LQO12" s="5"/>
      <c r="LQP12" s="5"/>
      <c r="LQQ12" s="5"/>
      <c r="LQR12" s="5"/>
      <c r="LQS12" s="5"/>
      <c r="LQT12" s="5"/>
      <c r="LQU12" s="5"/>
      <c r="LQV12" s="5"/>
      <c r="LQW12" s="5"/>
      <c r="LQX12" s="5"/>
      <c r="LQY12" s="5"/>
      <c r="LQZ12" s="5"/>
      <c r="LRA12" s="5"/>
      <c r="LRB12" s="5"/>
      <c r="LRC12" s="5"/>
      <c r="LRD12" s="5"/>
      <c r="LRE12" s="5"/>
      <c r="LRF12" s="5"/>
      <c r="LRG12" s="5"/>
      <c r="LRH12" s="5"/>
      <c r="LRI12" s="5"/>
      <c r="LRJ12" s="5"/>
      <c r="LRK12" s="5"/>
      <c r="LRL12" s="5"/>
      <c r="LRM12" s="5"/>
      <c r="LRN12" s="5"/>
      <c r="LRO12" s="5"/>
      <c r="LRP12" s="5"/>
      <c r="LRQ12" s="5"/>
      <c r="LRR12" s="5"/>
      <c r="LRS12" s="5"/>
      <c r="LRT12" s="5"/>
      <c r="LRU12" s="5"/>
      <c r="LRV12" s="5"/>
      <c r="LRW12" s="5"/>
      <c r="LRX12" s="5"/>
      <c r="LRY12" s="5"/>
      <c r="LRZ12" s="5"/>
      <c r="LSA12" s="5"/>
      <c r="LSB12" s="5"/>
      <c r="LSC12" s="5"/>
      <c r="LSD12" s="5"/>
      <c r="LSE12" s="5"/>
      <c r="LSF12" s="5"/>
      <c r="LSG12" s="5"/>
      <c r="LSH12" s="5"/>
      <c r="LSI12" s="5"/>
      <c r="LSJ12" s="5"/>
      <c r="LSK12" s="5"/>
      <c r="LSL12" s="5"/>
      <c r="LSM12" s="5"/>
      <c r="LSN12" s="5"/>
      <c r="LSO12" s="5"/>
      <c r="LSP12" s="5"/>
      <c r="LSQ12" s="5"/>
      <c r="LSR12" s="5"/>
      <c r="LSS12" s="5"/>
      <c r="LST12" s="5"/>
      <c r="LSU12" s="5"/>
      <c r="LSV12" s="5"/>
      <c r="LSW12" s="5"/>
      <c r="LSX12" s="5"/>
      <c r="LSY12" s="5"/>
      <c r="LSZ12" s="5"/>
      <c r="LTA12" s="5"/>
      <c r="LTB12" s="5"/>
      <c r="LTC12" s="5"/>
      <c r="LTD12" s="5"/>
      <c r="LTE12" s="5"/>
      <c r="LTF12" s="5"/>
      <c r="LTG12" s="5"/>
      <c r="LTH12" s="5"/>
      <c r="LTI12" s="5"/>
      <c r="LTJ12" s="5"/>
      <c r="LTK12" s="5"/>
      <c r="LTL12" s="5"/>
      <c r="LTM12" s="5"/>
      <c r="LTN12" s="5"/>
      <c r="LTO12" s="5"/>
      <c r="LTP12" s="5"/>
      <c r="LTQ12" s="5"/>
      <c r="LTR12" s="5"/>
      <c r="LTS12" s="5"/>
      <c r="LTT12" s="5"/>
      <c r="LTU12" s="5"/>
      <c r="LTV12" s="5"/>
      <c r="LTW12" s="5"/>
      <c r="LTX12" s="5"/>
      <c r="LTY12" s="5"/>
      <c r="LTZ12" s="5"/>
      <c r="LUA12" s="5"/>
      <c r="LUB12" s="5"/>
      <c r="LUC12" s="5"/>
      <c r="LUD12" s="5"/>
      <c r="LUE12" s="5"/>
      <c r="LUF12" s="5"/>
      <c r="LUG12" s="5"/>
      <c r="LUH12" s="5"/>
      <c r="LUI12" s="5"/>
      <c r="LUJ12" s="5"/>
      <c r="LUK12" s="5"/>
      <c r="LUL12" s="5"/>
      <c r="LUM12" s="5"/>
      <c r="LUN12" s="5"/>
      <c r="LUO12" s="5"/>
      <c r="LUP12" s="5"/>
      <c r="LUQ12" s="5"/>
      <c r="LUR12" s="5"/>
      <c r="LUS12" s="5"/>
      <c r="LUT12" s="5"/>
      <c r="LUU12" s="5"/>
      <c r="LUV12" s="5"/>
      <c r="LUW12" s="5"/>
      <c r="LUX12" s="5"/>
      <c r="LUY12" s="5"/>
      <c r="LUZ12" s="5"/>
      <c r="LVA12" s="5"/>
      <c r="LVB12" s="5"/>
      <c r="LVC12" s="5"/>
      <c r="LVD12" s="5"/>
      <c r="LVE12" s="5"/>
      <c r="LVF12" s="5"/>
      <c r="LVG12" s="5"/>
      <c r="LVH12" s="5"/>
      <c r="LVI12" s="5"/>
      <c r="LVJ12" s="5"/>
      <c r="LVK12" s="5"/>
      <c r="LVL12" s="5"/>
      <c r="LVM12" s="5"/>
      <c r="LVN12" s="5"/>
      <c r="LVO12" s="5"/>
      <c r="LVP12" s="5"/>
      <c r="LVQ12" s="5"/>
      <c r="LVR12" s="5"/>
      <c r="LVS12" s="5"/>
      <c r="LVT12" s="5"/>
      <c r="LVU12" s="5"/>
      <c r="LVV12" s="5"/>
      <c r="LVW12" s="5"/>
      <c r="LVX12" s="5"/>
      <c r="LVY12" s="5"/>
      <c r="LVZ12" s="5"/>
      <c r="LWA12" s="5"/>
      <c r="LWB12" s="5"/>
      <c r="LWC12" s="5"/>
      <c r="LWD12" s="5"/>
      <c r="LWE12" s="5"/>
      <c r="LWF12" s="5"/>
      <c r="LWG12" s="5"/>
      <c r="LWH12" s="5"/>
      <c r="LWI12" s="5"/>
      <c r="LWJ12" s="5"/>
      <c r="LWK12" s="5"/>
      <c r="LWL12" s="5"/>
      <c r="LWM12" s="5"/>
      <c r="LWN12" s="5"/>
      <c r="LWO12" s="5"/>
      <c r="LWP12" s="5"/>
      <c r="LWQ12" s="5"/>
      <c r="LWR12" s="5"/>
      <c r="LWS12" s="5"/>
      <c r="LWT12" s="5"/>
      <c r="LWU12" s="5"/>
      <c r="LWV12" s="5"/>
      <c r="LWW12" s="5"/>
      <c r="LWX12" s="5"/>
      <c r="LWY12" s="5"/>
      <c r="LWZ12" s="5"/>
      <c r="LXA12" s="5"/>
      <c r="LXB12" s="5"/>
      <c r="LXC12" s="5"/>
      <c r="LXD12" s="5"/>
      <c r="LXE12" s="5"/>
      <c r="LXF12" s="5"/>
      <c r="LXG12" s="5"/>
      <c r="LXH12" s="5"/>
      <c r="LXI12" s="5"/>
      <c r="LXJ12" s="5"/>
      <c r="LXK12" s="5"/>
      <c r="LXL12" s="5"/>
      <c r="LXM12" s="5"/>
      <c r="LXN12" s="5"/>
      <c r="LXO12" s="5"/>
      <c r="LXP12" s="5"/>
      <c r="LXQ12" s="5"/>
      <c r="LXR12" s="5"/>
      <c r="LXS12" s="5"/>
      <c r="LXT12" s="5"/>
      <c r="LXU12" s="5"/>
      <c r="LXV12" s="5"/>
      <c r="LXW12" s="5"/>
      <c r="LXX12" s="5"/>
      <c r="LXY12" s="5"/>
      <c r="LXZ12" s="5"/>
      <c r="LYA12" s="5"/>
      <c r="LYB12" s="5"/>
      <c r="LYC12" s="5"/>
      <c r="LYD12" s="5"/>
      <c r="LYE12" s="5"/>
      <c r="LYF12" s="5"/>
      <c r="LYG12" s="5"/>
      <c r="LYH12" s="5"/>
      <c r="LYI12" s="5"/>
      <c r="LYJ12" s="5"/>
      <c r="LYK12" s="5"/>
      <c r="LYL12" s="5"/>
      <c r="LYM12" s="5"/>
      <c r="LYN12" s="5"/>
      <c r="LYO12" s="5"/>
      <c r="LYP12" s="5"/>
      <c r="LYQ12" s="5"/>
      <c r="LYR12" s="5"/>
      <c r="LYS12" s="5"/>
      <c r="LYT12" s="5"/>
      <c r="LYU12" s="5"/>
      <c r="LYV12" s="5"/>
      <c r="LYW12" s="5"/>
      <c r="LYX12" s="5"/>
      <c r="LYY12" s="5"/>
      <c r="LYZ12" s="5"/>
      <c r="LZA12" s="5"/>
      <c r="LZB12" s="5"/>
      <c r="LZC12" s="5"/>
      <c r="LZD12" s="5"/>
      <c r="LZE12" s="5"/>
      <c r="LZF12" s="5"/>
      <c r="LZG12" s="5"/>
      <c r="LZH12" s="5"/>
      <c r="LZI12" s="5"/>
      <c r="LZJ12" s="5"/>
      <c r="LZK12" s="5"/>
      <c r="LZL12" s="5"/>
      <c r="LZM12" s="5"/>
      <c r="LZN12" s="5"/>
      <c r="LZO12" s="5"/>
      <c r="LZP12" s="5"/>
      <c r="LZQ12" s="5"/>
      <c r="LZR12" s="5"/>
      <c r="LZS12" s="5"/>
      <c r="LZT12" s="5"/>
      <c r="LZU12" s="5"/>
      <c r="LZV12" s="5"/>
      <c r="LZW12" s="5"/>
      <c r="LZX12" s="5"/>
      <c r="LZY12" s="5"/>
      <c r="LZZ12" s="5"/>
      <c r="MAA12" s="5"/>
      <c r="MAB12" s="5"/>
      <c r="MAC12" s="5"/>
      <c r="MAD12" s="5"/>
      <c r="MAE12" s="5"/>
      <c r="MAF12" s="5"/>
      <c r="MAG12" s="5"/>
      <c r="MAH12" s="5"/>
      <c r="MAI12" s="5"/>
      <c r="MAJ12" s="5"/>
      <c r="MAK12" s="5"/>
      <c r="MAL12" s="5"/>
      <c r="MAM12" s="5"/>
      <c r="MAN12" s="5"/>
      <c r="MAO12" s="5"/>
      <c r="MAP12" s="5"/>
      <c r="MAQ12" s="5"/>
      <c r="MAR12" s="5"/>
      <c r="MAS12" s="5"/>
      <c r="MAT12" s="5"/>
      <c r="MAU12" s="5"/>
      <c r="MAV12" s="5"/>
      <c r="MAW12" s="5"/>
      <c r="MAX12" s="5"/>
      <c r="MAY12" s="5"/>
      <c r="MAZ12" s="5"/>
      <c r="MBA12" s="5"/>
      <c r="MBB12" s="5"/>
      <c r="MBC12" s="5"/>
      <c r="MBD12" s="5"/>
      <c r="MBE12" s="5"/>
      <c r="MBF12" s="5"/>
      <c r="MBG12" s="5"/>
      <c r="MBH12" s="5"/>
      <c r="MBI12" s="5"/>
      <c r="MBJ12" s="5"/>
      <c r="MBK12" s="5"/>
      <c r="MBL12" s="5"/>
      <c r="MBM12" s="5"/>
      <c r="MBN12" s="5"/>
      <c r="MBO12" s="5"/>
      <c r="MBP12" s="5"/>
      <c r="MBQ12" s="5"/>
      <c r="MBR12" s="5"/>
      <c r="MBS12" s="5"/>
      <c r="MBT12" s="5"/>
      <c r="MBU12" s="5"/>
      <c r="MBV12" s="5"/>
      <c r="MBW12" s="5"/>
      <c r="MBX12" s="5"/>
      <c r="MBY12" s="5"/>
      <c r="MBZ12" s="5"/>
      <c r="MCA12" s="5"/>
      <c r="MCB12" s="5"/>
      <c r="MCC12" s="5"/>
      <c r="MCD12" s="5"/>
      <c r="MCE12" s="5"/>
      <c r="MCF12" s="5"/>
      <c r="MCG12" s="5"/>
      <c r="MCH12" s="5"/>
      <c r="MCI12" s="5"/>
      <c r="MCJ12" s="5"/>
      <c r="MCK12" s="5"/>
      <c r="MCL12" s="5"/>
      <c r="MCM12" s="5"/>
      <c r="MCN12" s="5"/>
      <c r="MCO12" s="5"/>
      <c r="MCP12" s="5"/>
      <c r="MCQ12" s="5"/>
      <c r="MCR12" s="5"/>
      <c r="MCS12" s="5"/>
      <c r="MCT12" s="5"/>
      <c r="MCU12" s="5"/>
      <c r="MCV12" s="5"/>
      <c r="MCW12" s="5"/>
      <c r="MCX12" s="5"/>
      <c r="MCY12" s="5"/>
      <c r="MCZ12" s="5"/>
      <c r="MDA12" s="5"/>
      <c r="MDB12" s="5"/>
      <c r="MDC12" s="5"/>
      <c r="MDD12" s="5"/>
      <c r="MDE12" s="5"/>
      <c r="MDF12" s="5"/>
      <c r="MDG12" s="5"/>
      <c r="MDH12" s="5"/>
      <c r="MDI12" s="5"/>
      <c r="MDJ12" s="5"/>
      <c r="MDK12" s="5"/>
      <c r="MDL12" s="5"/>
      <c r="MDM12" s="5"/>
      <c r="MDN12" s="5"/>
      <c r="MDO12" s="5"/>
      <c r="MDP12" s="5"/>
      <c r="MDQ12" s="5"/>
      <c r="MDR12" s="5"/>
      <c r="MDS12" s="5"/>
      <c r="MDT12" s="5"/>
      <c r="MDU12" s="5"/>
      <c r="MDV12" s="5"/>
      <c r="MDW12" s="5"/>
      <c r="MDX12" s="5"/>
      <c r="MDY12" s="5"/>
      <c r="MDZ12" s="5"/>
      <c r="MEA12" s="5"/>
      <c r="MEB12" s="5"/>
      <c r="MEC12" s="5"/>
      <c r="MED12" s="5"/>
      <c r="MEE12" s="5"/>
      <c r="MEF12" s="5"/>
      <c r="MEG12" s="5"/>
      <c r="MEH12" s="5"/>
      <c r="MEI12" s="5"/>
      <c r="MEJ12" s="5"/>
      <c r="MEK12" s="5"/>
      <c r="MEL12" s="5"/>
      <c r="MEM12" s="5"/>
      <c r="MEN12" s="5"/>
      <c r="MEO12" s="5"/>
      <c r="MEP12" s="5"/>
      <c r="MEQ12" s="5"/>
      <c r="MER12" s="5"/>
      <c r="MES12" s="5"/>
      <c r="MET12" s="5"/>
      <c r="MEU12" s="5"/>
      <c r="MEV12" s="5"/>
      <c r="MEW12" s="5"/>
      <c r="MEX12" s="5"/>
      <c r="MEY12" s="5"/>
      <c r="MEZ12" s="5"/>
      <c r="MFA12" s="5"/>
      <c r="MFB12" s="5"/>
      <c r="MFC12" s="5"/>
      <c r="MFD12" s="5"/>
      <c r="MFE12" s="5"/>
      <c r="MFF12" s="5"/>
      <c r="MFG12" s="5"/>
      <c r="MFH12" s="5"/>
      <c r="MFI12" s="5"/>
      <c r="MFJ12" s="5"/>
      <c r="MFK12" s="5"/>
      <c r="MFL12" s="5"/>
      <c r="MFM12" s="5"/>
      <c r="MFN12" s="5"/>
      <c r="MFO12" s="5"/>
      <c r="MFP12" s="5"/>
      <c r="MFQ12" s="5"/>
      <c r="MFR12" s="5"/>
      <c r="MFS12" s="5"/>
      <c r="MFT12" s="5"/>
      <c r="MFU12" s="5"/>
      <c r="MFV12" s="5"/>
      <c r="MFW12" s="5"/>
      <c r="MFX12" s="5"/>
      <c r="MFY12" s="5"/>
      <c r="MFZ12" s="5"/>
      <c r="MGA12" s="5"/>
      <c r="MGB12" s="5"/>
      <c r="MGC12" s="5"/>
      <c r="MGD12" s="5"/>
      <c r="MGE12" s="5"/>
      <c r="MGF12" s="5"/>
      <c r="MGG12" s="5"/>
      <c r="MGH12" s="5"/>
      <c r="MGI12" s="5"/>
      <c r="MGJ12" s="5"/>
      <c r="MGK12" s="5"/>
      <c r="MGL12" s="5"/>
      <c r="MGM12" s="5"/>
      <c r="MGN12" s="5"/>
      <c r="MGO12" s="5"/>
      <c r="MGP12" s="5"/>
      <c r="MGQ12" s="5"/>
      <c r="MGR12" s="5"/>
      <c r="MGS12" s="5"/>
      <c r="MGT12" s="5"/>
      <c r="MGU12" s="5"/>
      <c r="MGV12" s="5"/>
      <c r="MGW12" s="5"/>
      <c r="MGX12" s="5"/>
      <c r="MGY12" s="5"/>
      <c r="MGZ12" s="5"/>
      <c r="MHA12" s="5"/>
      <c r="MHB12" s="5"/>
      <c r="MHC12" s="5"/>
      <c r="MHD12" s="5"/>
      <c r="MHE12" s="5"/>
      <c r="MHF12" s="5"/>
      <c r="MHG12" s="5"/>
      <c r="MHH12" s="5"/>
      <c r="MHI12" s="5"/>
      <c r="MHJ12" s="5"/>
      <c r="MHK12" s="5"/>
      <c r="MHL12" s="5"/>
      <c r="MHM12" s="5"/>
      <c r="MHN12" s="5"/>
      <c r="MHO12" s="5"/>
      <c r="MHP12" s="5"/>
      <c r="MHQ12" s="5"/>
      <c r="MHR12" s="5"/>
      <c r="MHS12" s="5"/>
      <c r="MHT12" s="5"/>
      <c r="MHU12" s="5"/>
      <c r="MHV12" s="5"/>
      <c r="MHW12" s="5"/>
      <c r="MHX12" s="5"/>
      <c r="MHY12" s="5"/>
      <c r="MHZ12" s="5"/>
      <c r="MIA12" s="5"/>
      <c r="MIB12" s="5"/>
      <c r="MIC12" s="5"/>
      <c r="MID12" s="5"/>
      <c r="MIE12" s="5"/>
      <c r="MIF12" s="5"/>
      <c r="MIG12" s="5"/>
      <c r="MIH12" s="5"/>
      <c r="MII12" s="5"/>
      <c r="MIJ12" s="5"/>
      <c r="MIK12" s="5"/>
      <c r="MIL12" s="5"/>
      <c r="MIM12" s="5"/>
      <c r="MIN12" s="5"/>
      <c r="MIO12" s="5"/>
      <c r="MIP12" s="5"/>
      <c r="MIQ12" s="5"/>
      <c r="MIR12" s="5"/>
      <c r="MIS12" s="5"/>
      <c r="MIT12" s="5"/>
      <c r="MIU12" s="5"/>
      <c r="MIV12" s="5"/>
      <c r="MIW12" s="5"/>
      <c r="MIX12" s="5"/>
      <c r="MIY12" s="5"/>
      <c r="MIZ12" s="5"/>
      <c r="MJA12" s="5"/>
      <c r="MJB12" s="5"/>
      <c r="MJC12" s="5"/>
      <c r="MJD12" s="5"/>
      <c r="MJE12" s="5"/>
      <c r="MJF12" s="5"/>
      <c r="MJG12" s="5"/>
      <c r="MJH12" s="5"/>
      <c r="MJI12" s="5"/>
      <c r="MJJ12" s="5"/>
      <c r="MJK12" s="5"/>
      <c r="MJL12" s="5"/>
      <c r="MJM12" s="5"/>
      <c r="MJN12" s="5"/>
      <c r="MJO12" s="5"/>
      <c r="MJP12" s="5"/>
      <c r="MJQ12" s="5"/>
      <c r="MJR12" s="5"/>
      <c r="MJS12" s="5"/>
      <c r="MJT12" s="5"/>
      <c r="MJU12" s="5"/>
      <c r="MJV12" s="5"/>
      <c r="MJW12" s="5"/>
      <c r="MJX12" s="5"/>
      <c r="MJY12" s="5"/>
      <c r="MJZ12" s="5"/>
      <c r="MKA12" s="5"/>
      <c r="MKB12" s="5"/>
      <c r="MKC12" s="5"/>
      <c r="MKD12" s="5"/>
      <c r="MKE12" s="5"/>
      <c r="MKF12" s="5"/>
      <c r="MKG12" s="5"/>
      <c r="MKH12" s="5"/>
      <c r="MKI12" s="5"/>
      <c r="MKJ12" s="5"/>
      <c r="MKK12" s="5"/>
      <c r="MKL12" s="5"/>
      <c r="MKM12" s="5"/>
      <c r="MKN12" s="5"/>
      <c r="MKO12" s="5"/>
      <c r="MKP12" s="5"/>
      <c r="MKQ12" s="5"/>
      <c r="MKR12" s="5"/>
      <c r="MKS12" s="5"/>
      <c r="MKT12" s="5"/>
      <c r="MKU12" s="5"/>
      <c r="MKV12" s="5"/>
      <c r="MKW12" s="5"/>
      <c r="MKX12" s="5"/>
      <c r="MKY12" s="5"/>
      <c r="MKZ12" s="5"/>
      <c r="MLA12" s="5"/>
      <c r="MLB12" s="5"/>
      <c r="MLC12" s="5"/>
      <c r="MLD12" s="5"/>
      <c r="MLE12" s="5"/>
      <c r="MLF12" s="5"/>
      <c r="MLG12" s="5"/>
      <c r="MLH12" s="5"/>
      <c r="MLI12" s="5"/>
      <c r="MLJ12" s="5"/>
      <c r="MLK12" s="5"/>
      <c r="MLL12" s="5"/>
      <c r="MLM12" s="5"/>
      <c r="MLN12" s="5"/>
      <c r="MLO12" s="5"/>
      <c r="MLP12" s="5"/>
      <c r="MLQ12" s="5"/>
      <c r="MLR12" s="5"/>
      <c r="MLS12" s="5"/>
      <c r="MLT12" s="5"/>
      <c r="MLU12" s="5"/>
      <c r="MLV12" s="5"/>
      <c r="MLW12" s="5"/>
      <c r="MLX12" s="5"/>
      <c r="MLY12" s="5"/>
      <c r="MLZ12" s="5"/>
      <c r="MMA12" s="5"/>
      <c r="MMB12" s="5"/>
      <c r="MMC12" s="5"/>
      <c r="MMD12" s="5"/>
      <c r="MME12" s="5"/>
      <c r="MMF12" s="5"/>
      <c r="MMG12" s="5"/>
      <c r="MMH12" s="5"/>
      <c r="MMI12" s="5"/>
      <c r="MMJ12" s="5"/>
      <c r="MMK12" s="5"/>
      <c r="MML12" s="5"/>
      <c r="MMM12" s="5"/>
      <c r="MMN12" s="5"/>
      <c r="MMO12" s="5"/>
      <c r="MMP12" s="5"/>
      <c r="MMQ12" s="5"/>
      <c r="MMR12" s="5"/>
      <c r="MMS12" s="5"/>
      <c r="MMT12" s="5"/>
      <c r="MMU12" s="5"/>
      <c r="MMV12" s="5"/>
      <c r="MMW12" s="5"/>
      <c r="MMX12" s="5"/>
      <c r="MMY12" s="5"/>
      <c r="MMZ12" s="5"/>
      <c r="MNA12" s="5"/>
      <c r="MNB12" s="5"/>
      <c r="MNC12" s="5"/>
      <c r="MND12" s="5"/>
      <c r="MNE12" s="5"/>
      <c r="MNF12" s="5"/>
      <c r="MNG12" s="5"/>
      <c r="MNH12" s="5"/>
      <c r="MNI12" s="5"/>
      <c r="MNJ12" s="5"/>
      <c r="MNK12" s="5"/>
      <c r="MNL12" s="5"/>
      <c r="MNM12" s="5"/>
      <c r="MNN12" s="5"/>
      <c r="MNO12" s="5"/>
      <c r="MNP12" s="5"/>
      <c r="MNQ12" s="5"/>
      <c r="MNR12" s="5"/>
      <c r="MNS12" s="5"/>
      <c r="MNT12" s="5"/>
      <c r="MNU12" s="5"/>
      <c r="MNV12" s="5"/>
      <c r="MNW12" s="5"/>
      <c r="MNX12" s="5"/>
      <c r="MNY12" s="5"/>
      <c r="MNZ12" s="5"/>
      <c r="MOA12" s="5"/>
      <c r="MOB12" s="5"/>
      <c r="MOC12" s="5"/>
      <c r="MOD12" s="5"/>
      <c r="MOE12" s="5"/>
      <c r="MOF12" s="5"/>
      <c r="MOG12" s="5"/>
      <c r="MOH12" s="5"/>
      <c r="MOI12" s="5"/>
      <c r="MOJ12" s="5"/>
      <c r="MOK12" s="5"/>
      <c r="MOL12" s="5"/>
      <c r="MOM12" s="5"/>
      <c r="MON12" s="5"/>
      <c r="MOO12" s="5"/>
      <c r="MOP12" s="5"/>
      <c r="MOQ12" s="5"/>
      <c r="MOR12" s="5"/>
      <c r="MOS12" s="5"/>
      <c r="MOT12" s="5"/>
      <c r="MOU12" s="5"/>
      <c r="MOV12" s="5"/>
      <c r="MOW12" s="5"/>
      <c r="MOX12" s="5"/>
      <c r="MOY12" s="5"/>
      <c r="MOZ12" s="5"/>
      <c r="MPA12" s="5"/>
      <c r="MPB12" s="5"/>
      <c r="MPC12" s="5"/>
      <c r="MPD12" s="5"/>
      <c r="MPE12" s="5"/>
      <c r="MPF12" s="5"/>
      <c r="MPG12" s="5"/>
      <c r="MPH12" s="5"/>
      <c r="MPI12" s="5"/>
      <c r="MPJ12" s="5"/>
      <c r="MPK12" s="5"/>
      <c r="MPL12" s="5"/>
      <c r="MPM12" s="5"/>
      <c r="MPN12" s="5"/>
      <c r="MPO12" s="5"/>
      <c r="MPP12" s="5"/>
      <c r="MPQ12" s="5"/>
      <c r="MPR12" s="5"/>
      <c r="MPS12" s="5"/>
      <c r="MPT12" s="5"/>
      <c r="MPU12" s="5"/>
      <c r="MPV12" s="5"/>
      <c r="MPW12" s="5"/>
      <c r="MPX12" s="5"/>
      <c r="MPY12" s="5"/>
      <c r="MPZ12" s="5"/>
      <c r="MQA12" s="5"/>
      <c r="MQB12" s="5"/>
      <c r="MQC12" s="5"/>
      <c r="MQD12" s="5"/>
      <c r="MQE12" s="5"/>
      <c r="MQF12" s="5"/>
      <c r="MQG12" s="5"/>
      <c r="MQH12" s="5"/>
      <c r="MQI12" s="5"/>
      <c r="MQJ12" s="5"/>
      <c r="MQK12" s="5"/>
      <c r="MQL12" s="5"/>
      <c r="MQM12" s="5"/>
      <c r="MQN12" s="5"/>
      <c r="MQO12" s="5"/>
      <c r="MQP12" s="5"/>
      <c r="MQQ12" s="5"/>
      <c r="MQR12" s="5"/>
      <c r="MQS12" s="5"/>
      <c r="MQT12" s="5"/>
      <c r="MQU12" s="5"/>
      <c r="MQV12" s="5"/>
      <c r="MQW12" s="5"/>
      <c r="MQX12" s="5"/>
      <c r="MQY12" s="5"/>
      <c r="MQZ12" s="5"/>
      <c r="MRA12" s="5"/>
      <c r="MRB12" s="5"/>
      <c r="MRC12" s="5"/>
      <c r="MRD12" s="5"/>
      <c r="MRE12" s="5"/>
      <c r="MRF12" s="5"/>
      <c r="MRG12" s="5"/>
      <c r="MRH12" s="5"/>
      <c r="MRI12" s="5"/>
      <c r="MRJ12" s="5"/>
      <c r="MRK12" s="5"/>
      <c r="MRL12" s="5"/>
      <c r="MRM12" s="5"/>
      <c r="MRN12" s="5"/>
      <c r="MRO12" s="5"/>
      <c r="MRP12" s="5"/>
      <c r="MRQ12" s="5"/>
      <c r="MRR12" s="5"/>
      <c r="MRS12" s="5"/>
      <c r="MRT12" s="5"/>
      <c r="MRU12" s="5"/>
      <c r="MRV12" s="5"/>
      <c r="MRW12" s="5"/>
      <c r="MRX12" s="5"/>
      <c r="MRY12" s="5"/>
      <c r="MRZ12" s="5"/>
      <c r="MSA12" s="5"/>
      <c r="MSB12" s="5"/>
      <c r="MSC12" s="5"/>
      <c r="MSD12" s="5"/>
      <c r="MSE12" s="5"/>
      <c r="MSF12" s="5"/>
      <c r="MSG12" s="5"/>
      <c r="MSH12" s="5"/>
      <c r="MSI12" s="5"/>
      <c r="MSJ12" s="5"/>
      <c r="MSK12" s="5"/>
      <c r="MSL12" s="5"/>
      <c r="MSM12" s="5"/>
      <c r="MSN12" s="5"/>
      <c r="MSO12" s="5"/>
      <c r="MSP12" s="5"/>
      <c r="MSQ12" s="5"/>
      <c r="MSR12" s="5"/>
      <c r="MSS12" s="5"/>
      <c r="MST12" s="5"/>
      <c r="MSU12" s="5"/>
      <c r="MSV12" s="5"/>
      <c r="MSW12" s="5"/>
      <c r="MSX12" s="5"/>
      <c r="MSY12" s="5"/>
      <c r="MSZ12" s="5"/>
      <c r="MTA12" s="5"/>
      <c r="MTB12" s="5"/>
      <c r="MTC12" s="5"/>
      <c r="MTD12" s="5"/>
      <c r="MTE12" s="5"/>
      <c r="MTF12" s="5"/>
      <c r="MTG12" s="5"/>
      <c r="MTH12" s="5"/>
      <c r="MTI12" s="5"/>
      <c r="MTJ12" s="5"/>
      <c r="MTK12" s="5"/>
      <c r="MTL12" s="5"/>
      <c r="MTM12" s="5"/>
      <c r="MTN12" s="5"/>
      <c r="MTO12" s="5"/>
      <c r="MTP12" s="5"/>
      <c r="MTQ12" s="5"/>
      <c r="MTR12" s="5"/>
      <c r="MTS12" s="5"/>
      <c r="MTT12" s="5"/>
      <c r="MTU12" s="5"/>
      <c r="MTV12" s="5"/>
      <c r="MTW12" s="5"/>
      <c r="MTX12" s="5"/>
      <c r="MTY12" s="5"/>
      <c r="MTZ12" s="5"/>
      <c r="MUA12" s="5"/>
      <c r="MUB12" s="5"/>
      <c r="MUC12" s="5"/>
      <c r="MUD12" s="5"/>
      <c r="MUE12" s="5"/>
      <c r="MUF12" s="5"/>
      <c r="MUG12" s="5"/>
      <c r="MUH12" s="5"/>
      <c r="MUI12" s="5"/>
      <c r="MUJ12" s="5"/>
      <c r="MUK12" s="5"/>
      <c r="MUL12" s="5"/>
      <c r="MUM12" s="5"/>
      <c r="MUN12" s="5"/>
      <c r="MUO12" s="5"/>
      <c r="MUP12" s="5"/>
      <c r="MUQ12" s="5"/>
      <c r="MUR12" s="5"/>
      <c r="MUS12" s="5"/>
      <c r="MUT12" s="5"/>
      <c r="MUU12" s="5"/>
      <c r="MUV12" s="5"/>
      <c r="MUW12" s="5"/>
      <c r="MUX12" s="5"/>
      <c r="MUY12" s="5"/>
      <c r="MUZ12" s="5"/>
      <c r="MVA12" s="5"/>
      <c r="MVB12" s="5"/>
      <c r="MVC12" s="5"/>
      <c r="MVD12" s="5"/>
      <c r="MVE12" s="5"/>
      <c r="MVF12" s="5"/>
      <c r="MVG12" s="5"/>
      <c r="MVH12" s="5"/>
      <c r="MVI12" s="5"/>
      <c r="MVJ12" s="5"/>
      <c r="MVK12" s="5"/>
      <c r="MVL12" s="5"/>
      <c r="MVM12" s="5"/>
      <c r="MVN12" s="5"/>
      <c r="MVO12" s="5"/>
      <c r="MVP12" s="5"/>
      <c r="MVQ12" s="5"/>
      <c r="MVR12" s="5"/>
      <c r="MVS12" s="5"/>
      <c r="MVT12" s="5"/>
      <c r="MVU12" s="5"/>
      <c r="MVV12" s="5"/>
      <c r="MVW12" s="5"/>
      <c r="MVX12" s="5"/>
      <c r="MVY12" s="5"/>
      <c r="MVZ12" s="5"/>
      <c r="MWA12" s="5"/>
      <c r="MWB12" s="5"/>
      <c r="MWC12" s="5"/>
      <c r="MWD12" s="5"/>
      <c r="MWE12" s="5"/>
      <c r="MWF12" s="5"/>
      <c r="MWG12" s="5"/>
      <c r="MWH12" s="5"/>
      <c r="MWI12" s="5"/>
      <c r="MWJ12" s="5"/>
      <c r="MWK12" s="5"/>
      <c r="MWL12" s="5"/>
      <c r="MWM12" s="5"/>
      <c r="MWN12" s="5"/>
      <c r="MWO12" s="5"/>
      <c r="MWP12" s="5"/>
      <c r="MWQ12" s="5"/>
      <c r="MWR12" s="5"/>
      <c r="MWS12" s="5"/>
      <c r="MWT12" s="5"/>
      <c r="MWU12" s="5"/>
      <c r="MWV12" s="5"/>
      <c r="MWW12" s="5"/>
      <c r="MWX12" s="5"/>
      <c r="MWY12" s="5"/>
      <c r="MWZ12" s="5"/>
      <c r="MXA12" s="5"/>
      <c r="MXB12" s="5"/>
      <c r="MXC12" s="5"/>
      <c r="MXD12" s="5"/>
      <c r="MXE12" s="5"/>
      <c r="MXF12" s="5"/>
      <c r="MXG12" s="5"/>
      <c r="MXH12" s="5"/>
      <c r="MXI12" s="5"/>
      <c r="MXJ12" s="5"/>
      <c r="MXK12" s="5"/>
      <c r="MXL12" s="5"/>
      <c r="MXM12" s="5"/>
      <c r="MXN12" s="5"/>
      <c r="MXO12" s="5"/>
      <c r="MXP12" s="5"/>
      <c r="MXQ12" s="5"/>
      <c r="MXR12" s="5"/>
      <c r="MXS12" s="5"/>
      <c r="MXT12" s="5"/>
      <c r="MXU12" s="5"/>
      <c r="MXV12" s="5"/>
      <c r="MXW12" s="5"/>
      <c r="MXX12" s="5"/>
      <c r="MXY12" s="5"/>
      <c r="MXZ12" s="5"/>
      <c r="MYA12" s="5"/>
      <c r="MYB12" s="5"/>
      <c r="MYC12" s="5"/>
      <c r="MYD12" s="5"/>
      <c r="MYE12" s="5"/>
      <c r="MYF12" s="5"/>
      <c r="MYG12" s="5"/>
      <c r="MYH12" s="5"/>
      <c r="MYI12" s="5"/>
      <c r="MYJ12" s="5"/>
      <c r="MYK12" s="5"/>
      <c r="MYL12" s="5"/>
      <c r="MYM12" s="5"/>
      <c r="MYN12" s="5"/>
      <c r="MYO12" s="5"/>
      <c r="MYP12" s="5"/>
      <c r="MYQ12" s="5"/>
      <c r="MYR12" s="5"/>
      <c r="MYS12" s="5"/>
      <c r="MYT12" s="5"/>
      <c r="MYU12" s="5"/>
      <c r="MYV12" s="5"/>
      <c r="MYW12" s="5"/>
      <c r="MYX12" s="5"/>
      <c r="MYY12" s="5"/>
      <c r="MYZ12" s="5"/>
      <c r="MZA12" s="5"/>
      <c r="MZB12" s="5"/>
      <c r="MZC12" s="5"/>
      <c r="MZD12" s="5"/>
      <c r="MZE12" s="5"/>
      <c r="MZF12" s="5"/>
      <c r="MZG12" s="5"/>
      <c r="MZH12" s="5"/>
      <c r="MZI12" s="5"/>
      <c r="MZJ12" s="5"/>
      <c r="MZK12" s="5"/>
      <c r="MZL12" s="5"/>
      <c r="MZM12" s="5"/>
      <c r="MZN12" s="5"/>
      <c r="MZO12" s="5"/>
      <c r="MZP12" s="5"/>
      <c r="MZQ12" s="5"/>
      <c r="MZR12" s="5"/>
      <c r="MZS12" s="5"/>
      <c r="MZT12" s="5"/>
      <c r="MZU12" s="5"/>
      <c r="MZV12" s="5"/>
      <c r="MZW12" s="5"/>
      <c r="MZX12" s="5"/>
      <c r="MZY12" s="5"/>
      <c r="MZZ12" s="5"/>
      <c r="NAA12" s="5"/>
      <c r="NAB12" s="5"/>
      <c r="NAC12" s="5"/>
      <c r="NAD12" s="5"/>
      <c r="NAE12" s="5"/>
      <c r="NAF12" s="5"/>
      <c r="NAG12" s="5"/>
      <c r="NAH12" s="5"/>
      <c r="NAI12" s="5"/>
      <c r="NAJ12" s="5"/>
      <c r="NAK12" s="5"/>
      <c r="NAL12" s="5"/>
      <c r="NAM12" s="5"/>
      <c r="NAN12" s="5"/>
      <c r="NAO12" s="5"/>
      <c r="NAP12" s="5"/>
      <c r="NAQ12" s="5"/>
      <c r="NAR12" s="5"/>
      <c r="NAS12" s="5"/>
      <c r="NAT12" s="5"/>
      <c r="NAU12" s="5"/>
      <c r="NAV12" s="5"/>
      <c r="NAW12" s="5"/>
      <c r="NAX12" s="5"/>
      <c r="NAY12" s="5"/>
      <c r="NAZ12" s="5"/>
      <c r="NBA12" s="5"/>
      <c r="NBB12" s="5"/>
      <c r="NBC12" s="5"/>
      <c r="NBD12" s="5"/>
      <c r="NBE12" s="5"/>
      <c r="NBF12" s="5"/>
      <c r="NBG12" s="5"/>
      <c r="NBH12" s="5"/>
      <c r="NBI12" s="5"/>
      <c r="NBJ12" s="5"/>
      <c r="NBK12" s="5"/>
      <c r="NBL12" s="5"/>
      <c r="NBM12" s="5"/>
      <c r="NBN12" s="5"/>
      <c r="NBO12" s="5"/>
      <c r="NBP12" s="5"/>
      <c r="NBQ12" s="5"/>
      <c r="NBR12" s="5"/>
      <c r="NBS12" s="5"/>
      <c r="NBT12" s="5"/>
      <c r="NBU12" s="5"/>
      <c r="NBV12" s="5"/>
      <c r="NBW12" s="5"/>
      <c r="NBX12" s="5"/>
      <c r="NBY12" s="5"/>
      <c r="NBZ12" s="5"/>
      <c r="NCA12" s="5"/>
      <c r="NCB12" s="5"/>
      <c r="NCC12" s="5"/>
      <c r="NCD12" s="5"/>
      <c r="NCE12" s="5"/>
      <c r="NCF12" s="5"/>
      <c r="NCG12" s="5"/>
      <c r="NCH12" s="5"/>
      <c r="NCI12" s="5"/>
      <c r="NCJ12" s="5"/>
      <c r="NCK12" s="5"/>
      <c r="NCL12" s="5"/>
      <c r="NCM12" s="5"/>
      <c r="NCN12" s="5"/>
      <c r="NCO12" s="5"/>
      <c r="NCP12" s="5"/>
      <c r="NCQ12" s="5"/>
      <c r="NCR12" s="5"/>
      <c r="NCS12" s="5"/>
      <c r="NCT12" s="5"/>
      <c r="NCU12" s="5"/>
      <c r="NCV12" s="5"/>
      <c r="NCW12" s="5"/>
      <c r="NCX12" s="5"/>
      <c r="NCY12" s="5"/>
      <c r="NCZ12" s="5"/>
      <c r="NDA12" s="5"/>
      <c r="NDB12" s="5"/>
      <c r="NDC12" s="5"/>
      <c r="NDD12" s="5"/>
      <c r="NDE12" s="5"/>
      <c r="NDF12" s="5"/>
      <c r="NDG12" s="5"/>
      <c r="NDH12" s="5"/>
      <c r="NDI12" s="5"/>
      <c r="NDJ12" s="5"/>
      <c r="NDK12" s="5"/>
      <c r="NDL12" s="5"/>
      <c r="NDM12" s="5"/>
      <c r="NDN12" s="5"/>
      <c r="NDO12" s="5"/>
      <c r="NDP12" s="5"/>
      <c r="NDQ12" s="5"/>
      <c r="NDR12" s="5"/>
      <c r="NDS12" s="5"/>
      <c r="NDT12" s="5"/>
      <c r="NDU12" s="5"/>
      <c r="NDV12" s="5"/>
      <c r="NDW12" s="5"/>
      <c r="NDX12" s="5"/>
      <c r="NDY12" s="5"/>
      <c r="NDZ12" s="5"/>
      <c r="NEA12" s="5"/>
      <c r="NEB12" s="5"/>
      <c r="NEC12" s="5"/>
      <c r="NED12" s="5"/>
      <c r="NEE12" s="5"/>
      <c r="NEF12" s="5"/>
      <c r="NEG12" s="5"/>
      <c r="NEH12" s="5"/>
      <c r="NEI12" s="5"/>
      <c r="NEJ12" s="5"/>
      <c r="NEK12" s="5"/>
      <c r="NEL12" s="5"/>
      <c r="NEM12" s="5"/>
      <c r="NEN12" s="5"/>
      <c r="NEO12" s="5"/>
      <c r="NEP12" s="5"/>
      <c r="NEQ12" s="5"/>
      <c r="NER12" s="5"/>
      <c r="NES12" s="5"/>
      <c r="NET12" s="5"/>
      <c r="NEU12" s="5"/>
      <c r="NEV12" s="5"/>
      <c r="NEW12" s="5"/>
      <c r="NEX12" s="5"/>
      <c r="NEY12" s="5"/>
      <c r="NEZ12" s="5"/>
      <c r="NFA12" s="5"/>
      <c r="NFB12" s="5"/>
      <c r="NFC12" s="5"/>
      <c r="NFD12" s="5"/>
      <c r="NFE12" s="5"/>
      <c r="NFF12" s="5"/>
      <c r="NFG12" s="5"/>
      <c r="NFH12" s="5"/>
      <c r="NFI12" s="5"/>
      <c r="NFJ12" s="5"/>
      <c r="NFK12" s="5"/>
      <c r="NFL12" s="5"/>
      <c r="NFM12" s="5"/>
      <c r="NFN12" s="5"/>
      <c r="NFO12" s="5"/>
      <c r="NFP12" s="5"/>
      <c r="NFQ12" s="5"/>
      <c r="NFR12" s="5"/>
      <c r="NFS12" s="5"/>
      <c r="NFT12" s="5"/>
      <c r="NFU12" s="5"/>
      <c r="NFV12" s="5"/>
      <c r="NFW12" s="5"/>
      <c r="NFX12" s="5"/>
      <c r="NFY12" s="5"/>
      <c r="NFZ12" s="5"/>
      <c r="NGA12" s="5"/>
      <c r="NGB12" s="5"/>
      <c r="NGC12" s="5"/>
      <c r="NGD12" s="5"/>
      <c r="NGE12" s="5"/>
      <c r="NGF12" s="5"/>
      <c r="NGG12" s="5"/>
      <c r="NGH12" s="5"/>
      <c r="NGI12" s="5"/>
      <c r="NGJ12" s="5"/>
      <c r="NGK12" s="5"/>
      <c r="NGL12" s="5"/>
      <c r="NGM12" s="5"/>
      <c r="NGN12" s="5"/>
      <c r="NGO12" s="5"/>
      <c r="NGP12" s="5"/>
      <c r="NGQ12" s="5"/>
      <c r="NGR12" s="5"/>
      <c r="NGS12" s="5"/>
      <c r="NGT12" s="5"/>
      <c r="NGU12" s="5"/>
      <c r="NGV12" s="5"/>
      <c r="NGW12" s="5"/>
      <c r="NGX12" s="5"/>
      <c r="NGY12" s="5"/>
      <c r="NGZ12" s="5"/>
      <c r="NHA12" s="5"/>
      <c r="NHB12" s="5"/>
      <c r="NHC12" s="5"/>
      <c r="NHD12" s="5"/>
      <c r="NHE12" s="5"/>
      <c r="NHF12" s="5"/>
      <c r="NHG12" s="5"/>
      <c r="NHH12" s="5"/>
      <c r="NHI12" s="5"/>
      <c r="NHJ12" s="5"/>
      <c r="NHK12" s="5"/>
      <c r="NHL12" s="5"/>
      <c r="NHM12" s="5"/>
      <c r="NHN12" s="5"/>
      <c r="NHO12" s="5"/>
      <c r="NHP12" s="5"/>
      <c r="NHQ12" s="5"/>
      <c r="NHR12" s="5"/>
      <c r="NHS12" s="5"/>
      <c r="NHT12" s="5"/>
      <c r="NHU12" s="5"/>
      <c r="NHV12" s="5"/>
      <c r="NHW12" s="5"/>
      <c r="NHX12" s="5"/>
      <c r="NHY12" s="5"/>
      <c r="NHZ12" s="5"/>
      <c r="NIA12" s="5"/>
      <c r="NIB12" s="5"/>
      <c r="NIC12" s="5"/>
      <c r="NID12" s="5"/>
      <c r="NIE12" s="5"/>
      <c r="NIF12" s="5"/>
      <c r="NIG12" s="5"/>
      <c r="NIH12" s="5"/>
      <c r="NII12" s="5"/>
      <c r="NIJ12" s="5"/>
      <c r="NIK12" s="5"/>
      <c r="NIL12" s="5"/>
      <c r="NIM12" s="5"/>
      <c r="NIN12" s="5"/>
      <c r="NIO12" s="5"/>
      <c r="NIP12" s="5"/>
      <c r="NIQ12" s="5"/>
      <c r="NIR12" s="5"/>
      <c r="NIS12" s="5"/>
      <c r="NIT12" s="5"/>
      <c r="NIU12" s="5"/>
      <c r="NIV12" s="5"/>
      <c r="NIW12" s="5"/>
      <c r="NIX12" s="5"/>
      <c r="NIY12" s="5"/>
      <c r="NIZ12" s="5"/>
      <c r="NJA12" s="5"/>
      <c r="NJB12" s="5"/>
      <c r="NJC12" s="5"/>
      <c r="NJD12" s="5"/>
      <c r="NJE12" s="5"/>
      <c r="NJF12" s="5"/>
      <c r="NJG12" s="5"/>
      <c r="NJH12" s="5"/>
      <c r="NJI12" s="5"/>
      <c r="NJJ12" s="5"/>
      <c r="NJK12" s="5"/>
      <c r="NJL12" s="5"/>
      <c r="NJM12" s="5"/>
      <c r="NJN12" s="5"/>
      <c r="NJO12" s="5"/>
      <c r="NJP12" s="5"/>
      <c r="NJQ12" s="5"/>
      <c r="NJR12" s="5"/>
      <c r="NJS12" s="5"/>
      <c r="NJT12" s="5"/>
      <c r="NJU12" s="5"/>
      <c r="NJV12" s="5"/>
      <c r="NJW12" s="5"/>
      <c r="NJX12" s="5"/>
      <c r="NJY12" s="5"/>
      <c r="NJZ12" s="5"/>
      <c r="NKA12" s="5"/>
      <c r="NKB12" s="5"/>
      <c r="NKC12" s="5"/>
      <c r="NKD12" s="5"/>
      <c r="NKE12" s="5"/>
      <c r="NKF12" s="5"/>
      <c r="NKG12" s="5"/>
      <c r="NKH12" s="5"/>
      <c r="NKI12" s="5"/>
      <c r="NKJ12" s="5"/>
      <c r="NKK12" s="5"/>
      <c r="NKL12" s="5"/>
      <c r="NKM12" s="5"/>
      <c r="NKN12" s="5"/>
      <c r="NKO12" s="5"/>
      <c r="NKP12" s="5"/>
      <c r="NKQ12" s="5"/>
      <c r="NKR12" s="5"/>
      <c r="NKS12" s="5"/>
      <c r="NKT12" s="5"/>
      <c r="NKU12" s="5"/>
      <c r="NKV12" s="5"/>
      <c r="NKW12" s="5"/>
      <c r="NKX12" s="5"/>
      <c r="NKY12" s="5"/>
      <c r="NKZ12" s="5"/>
      <c r="NLA12" s="5"/>
      <c r="NLB12" s="5"/>
      <c r="NLC12" s="5"/>
      <c r="NLD12" s="5"/>
      <c r="NLE12" s="5"/>
      <c r="NLF12" s="5"/>
      <c r="NLG12" s="5"/>
      <c r="NLH12" s="5"/>
      <c r="NLI12" s="5"/>
      <c r="NLJ12" s="5"/>
      <c r="NLK12" s="5"/>
      <c r="NLL12" s="5"/>
      <c r="NLM12" s="5"/>
      <c r="NLN12" s="5"/>
      <c r="NLO12" s="5"/>
      <c r="NLP12" s="5"/>
      <c r="NLQ12" s="5"/>
      <c r="NLR12" s="5"/>
      <c r="NLS12" s="5"/>
      <c r="NLT12" s="5"/>
      <c r="NLU12" s="5"/>
      <c r="NLV12" s="5"/>
      <c r="NLW12" s="5"/>
      <c r="NLX12" s="5"/>
      <c r="NLY12" s="5"/>
      <c r="NLZ12" s="5"/>
      <c r="NMA12" s="5"/>
      <c r="NMB12" s="5"/>
      <c r="NMC12" s="5"/>
      <c r="NMD12" s="5"/>
      <c r="NME12" s="5"/>
      <c r="NMF12" s="5"/>
      <c r="NMG12" s="5"/>
      <c r="NMH12" s="5"/>
      <c r="NMI12" s="5"/>
      <c r="NMJ12" s="5"/>
      <c r="NMK12" s="5"/>
      <c r="NML12" s="5"/>
      <c r="NMM12" s="5"/>
      <c r="NMN12" s="5"/>
      <c r="NMO12" s="5"/>
      <c r="NMP12" s="5"/>
      <c r="NMQ12" s="5"/>
      <c r="NMR12" s="5"/>
      <c r="NMS12" s="5"/>
      <c r="NMT12" s="5"/>
      <c r="NMU12" s="5"/>
      <c r="NMV12" s="5"/>
      <c r="NMW12" s="5"/>
      <c r="NMX12" s="5"/>
      <c r="NMY12" s="5"/>
      <c r="NMZ12" s="5"/>
      <c r="NNA12" s="5"/>
      <c r="NNB12" s="5"/>
      <c r="NNC12" s="5"/>
      <c r="NND12" s="5"/>
      <c r="NNE12" s="5"/>
      <c r="NNF12" s="5"/>
      <c r="NNG12" s="5"/>
      <c r="NNH12" s="5"/>
      <c r="NNI12" s="5"/>
      <c r="NNJ12" s="5"/>
      <c r="NNK12" s="5"/>
      <c r="NNL12" s="5"/>
      <c r="NNM12" s="5"/>
      <c r="NNN12" s="5"/>
      <c r="NNO12" s="5"/>
      <c r="NNP12" s="5"/>
      <c r="NNQ12" s="5"/>
      <c r="NNR12" s="5"/>
      <c r="NNS12" s="5"/>
      <c r="NNT12" s="5"/>
      <c r="NNU12" s="5"/>
      <c r="NNV12" s="5"/>
      <c r="NNW12" s="5"/>
      <c r="NNX12" s="5"/>
      <c r="NNY12" s="5"/>
      <c r="NNZ12" s="5"/>
      <c r="NOA12" s="5"/>
      <c r="NOB12" s="5"/>
      <c r="NOC12" s="5"/>
      <c r="NOD12" s="5"/>
      <c r="NOE12" s="5"/>
      <c r="NOF12" s="5"/>
      <c r="NOG12" s="5"/>
      <c r="NOH12" s="5"/>
      <c r="NOI12" s="5"/>
      <c r="NOJ12" s="5"/>
      <c r="NOK12" s="5"/>
      <c r="NOL12" s="5"/>
      <c r="NOM12" s="5"/>
      <c r="NON12" s="5"/>
      <c r="NOO12" s="5"/>
      <c r="NOP12" s="5"/>
      <c r="NOQ12" s="5"/>
      <c r="NOR12" s="5"/>
      <c r="NOS12" s="5"/>
      <c r="NOT12" s="5"/>
      <c r="NOU12" s="5"/>
      <c r="NOV12" s="5"/>
      <c r="NOW12" s="5"/>
      <c r="NOX12" s="5"/>
      <c r="NOY12" s="5"/>
      <c r="NOZ12" s="5"/>
      <c r="NPA12" s="5"/>
      <c r="NPB12" s="5"/>
      <c r="NPC12" s="5"/>
      <c r="NPD12" s="5"/>
      <c r="NPE12" s="5"/>
      <c r="NPF12" s="5"/>
      <c r="NPG12" s="5"/>
      <c r="NPH12" s="5"/>
      <c r="NPI12" s="5"/>
      <c r="NPJ12" s="5"/>
      <c r="NPK12" s="5"/>
      <c r="NPL12" s="5"/>
      <c r="NPM12" s="5"/>
      <c r="NPN12" s="5"/>
      <c r="NPO12" s="5"/>
      <c r="NPP12" s="5"/>
      <c r="NPQ12" s="5"/>
      <c r="NPR12" s="5"/>
      <c r="NPS12" s="5"/>
      <c r="NPT12" s="5"/>
      <c r="NPU12" s="5"/>
      <c r="NPV12" s="5"/>
      <c r="NPW12" s="5"/>
      <c r="NPX12" s="5"/>
      <c r="NPY12" s="5"/>
      <c r="NPZ12" s="5"/>
      <c r="NQA12" s="5"/>
      <c r="NQB12" s="5"/>
      <c r="NQC12" s="5"/>
      <c r="NQD12" s="5"/>
      <c r="NQE12" s="5"/>
      <c r="NQF12" s="5"/>
      <c r="NQG12" s="5"/>
      <c r="NQH12" s="5"/>
      <c r="NQI12" s="5"/>
      <c r="NQJ12" s="5"/>
      <c r="NQK12" s="5"/>
      <c r="NQL12" s="5"/>
      <c r="NQM12" s="5"/>
      <c r="NQN12" s="5"/>
      <c r="NQO12" s="5"/>
      <c r="NQP12" s="5"/>
      <c r="NQQ12" s="5"/>
      <c r="NQR12" s="5"/>
      <c r="NQS12" s="5"/>
      <c r="NQT12" s="5"/>
      <c r="NQU12" s="5"/>
      <c r="NQV12" s="5"/>
      <c r="NQW12" s="5"/>
      <c r="NQX12" s="5"/>
      <c r="NQY12" s="5"/>
      <c r="NQZ12" s="5"/>
      <c r="NRA12" s="5"/>
      <c r="NRB12" s="5"/>
      <c r="NRC12" s="5"/>
      <c r="NRD12" s="5"/>
      <c r="NRE12" s="5"/>
      <c r="NRF12" s="5"/>
      <c r="NRG12" s="5"/>
      <c r="NRH12" s="5"/>
      <c r="NRI12" s="5"/>
      <c r="NRJ12" s="5"/>
      <c r="NRK12" s="5"/>
      <c r="NRL12" s="5"/>
      <c r="NRM12" s="5"/>
      <c r="NRN12" s="5"/>
      <c r="NRO12" s="5"/>
      <c r="NRP12" s="5"/>
      <c r="NRQ12" s="5"/>
      <c r="NRR12" s="5"/>
      <c r="NRS12" s="5"/>
      <c r="NRT12" s="5"/>
      <c r="NRU12" s="5"/>
      <c r="NRV12" s="5"/>
      <c r="NRW12" s="5"/>
      <c r="NRX12" s="5"/>
      <c r="NRY12" s="5"/>
      <c r="NRZ12" s="5"/>
      <c r="NSA12" s="5"/>
      <c r="NSB12" s="5"/>
      <c r="NSC12" s="5"/>
      <c r="NSD12" s="5"/>
      <c r="NSE12" s="5"/>
      <c r="NSF12" s="5"/>
      <c r="NSG12" s="5"/>
      <c r="NSH12" s="5"/>
      <c r="NSI12" s="5"/>
      <c r="NSJ12" s="5"/>
      <c r="NSK12" s="5"/>
      <c r="NSL12" s="5"/>
      <c r="NSM12" s="5"/>
      <c r="NSN12" s="5"/>
      <c r="NSO12" s="5"/>
      <c r="NSP12" s="5"/>
      <c r="NSQ12" s="5"/>
      <c r="NSR12" s="5"/>
      <c r="NSS12" s="5"/>
      <c r="NST12" s="5"/>
      <c r="NSU12" s="5"/>
      <c r="NSV12" s="5"/>
      <c r="NSW12" s="5"/>
      <c r="NSX12" s="5"/>
      <c r="NSY12" s="5"/>
      <c r="NSZ12" s="5"/>
      <c r="NTA12" s="5"/>
      <c r="NTB12" s="5"/>
      <c r="NTC12" s="5"/>
      <c r="NTD12" s="5"/>
      <c r="NTE12" s="5"/>
      <c r="NTF12" s="5"/>
      <c r="NTG12" s="5"/>
      <c r="NTH12" s="5"/>
      <c r="NTI12" s="5"/>
      <c r="NTJ12" s="5"/>
      <c r="NTK12" s="5"/>
      <c r="NTL12" s="5"/>
      <c r="NTM12" s="5"/>
      <c r="NTN12" s="5"/>
      <c r="NTO12" s="5"/>
      <c r="NTP12" s="5"/>
      <c r="NTQ12" s="5"/>
      <c r="NTR12" s="5"/>
      <c r="NTS12" s="5"/>
      <c r="NTT12" s="5"/>
      <c r="NTU12" s="5"/>
      <c r="NTV12" s="5"/>
      <c r="NTW12" s="5"/>
      <c r="NTX12" s="5"/>
      <c r="NTY12" s="5"/>
      <c r="NTZ12" s="5"/>
      <c r="NUA12" s="5"/>
      <c r="NUB12" s="5"/>
      <c r="NUC12" s="5"/>
      <c r="NUD12" s="5"/>
      <c r="NUE12" s="5"/>
      <c r="NUF12" s="5"/>
      <c r="NUG12" s="5"/>
      <c r="NUH12" s="5"/>
      <c r="NUI12" s="5"/>
      <c r="NUJ12" s="5"/>
      <c r="NUK12" s="5"/>
      <c r="NUL12" s="5"/>
      <c r="NUM12" s="5"/>
      <c r="NUN12" s="5"/>
      <c r="NUO12" s="5"/>
      <c r="NUP12" s="5"/>
      <c r="NUQ12" s="5"/>
      <c r="NUR12" s="5"/>
      <c r="NUS12" s="5"/>
      <c r="NUT12" s="5"/>
      <c r="NUU12" s="5"/>
      <c r="NUV12" s="5"/>
      <c r="NUW12" s="5"/>
      <c r="NUX12" s="5"/>
      <c r="NUY12" s="5"/>
      <c r="NUZ12" s="5"/>
      <c r="NVA12" s="5"/>
      <c r="NVB12" s="5"/>
      <c r="NVC12" s="5"/>
      <c r="NVD12" s="5"/>
      <c r="NVE12" s="5"/>
      <c r="NVF12" s="5"/>
      <c r="NVG12" s="5"/>
      <c r="NVH12" s="5"/>
      <c r="NVI12" s="5"/>
      <c r="NVJ12" s="5"/>
      <c r="NVK12" s="5"/>
      <c r="NVL12" s="5"/>
      <c r="NVM12" s="5"/>
      <c r="NVN12" s="5"/>
      <c r="NVO12" s="5"/>
      <c r="NVP12" s="5"/>
      <c r="NVQ12" s="5"/>
      <c r="NVR12" s="5"/>
      <c r="NVS12" s="5"/>
      <c r="NVT12" s="5"/>
      <c r="NVU12" s="5"/>
      <c r="NVV12" s="5"/>
      <c r="NVW12" s="5"/>
      <c r="NVX12" s="5"/>
      <c r="NVY12" s="5"/>
      <c r="NVZ12" s="5"/>
      <c r="NWA12" s="5"/>
      <c r="NWB12" s="5"/>
      <c r="NWC12" s="5"/>
      <c r="NWD12" s="5"/>
      <c r="NWE12" s="5"/>
      <c r="NWF12" s="5"/>
      <c r="NWG12" s="5"/>
      <c r="NWH12" s="5"/>
      <c r="NWI12" s="5"/>
      <c r="NWJ12" s="5"/>
      <c r="NWK12" s="5"/>
      <c r="NWL12" s="5"/>
      <c r="NWM12" s="5"/>
      <c r="NWN12" s="5"/>
      <c r="NWO12" s="5"/>
      <c r="NWP12" s="5"/>
      <c r="NWQ12" s="5"/>
      <c r="NWR12" s="5"/>
      <c r="NWS12" s="5"/>
      <c r="NWT12" s="5"/>
      <c r="NWU12" s="5"/>
      <c r="NWV12" s="5"/>
      <c r="NWW12" s="5"/>
      <c r="NWX12" s="5"/>
      <c r="NWY12" s="5"/>
      <c r="NWZ12" s="5"/>
      <c r="NXA12" s="5"/>
      <c r="NXB12" s="5"/>
      <c r="NXC12" s="5"/>
      <c r="NXD12" s="5"/>
      <c r="NXE12" s="5"/>
      <c r="NXF12" s="5"/>
      <c r="NXG12" s="5"/>
      <c r="NXH12" s="5"/>
      <c r="NXI12" s="5"/>
      <c r="NXJ12" s="5"/>
      <c r="NXK12" s="5"/>
      <c r="NXL12" s="5"/>
      <c r="NXM12" s="5"/>
      <c r="NXN12" s="5"/>
      <c r="NXO12" s="5"/>
      <c r="NXP12" s="5"/>
      <c r="NXQ12" s="5"/>
      <c r="NXR12" s="5"/>
      <c r="NXS12" s="5"/>
      <c r="NXT12" s="5"/>
      <c r="NXU12" s="5"/>
      <c r="NXV12" s="5"/>
      <c r="NXW12" s="5"/>
      <c r="NXX12" s="5"/>
      <c r="NXY12" s="5"/>
      <c r="NXZ12" s="5"/>
      <c r="NYA12" s="5"/>
      <c r="NYB12" s="5"/>
      <c r="NYC12" s="5"/>
      <c r="NYD12" s="5"/>
      <c r="NYE12" s="5"/>
      <c r="NYF12" s="5"/>
      <c r="NYG12" s="5"/>
      <c r="NYH12" s="5"/>
      <c r="NYI12" s="5"/>
      <c r="NYJ12" s="5"/>
      <c r="NYK12" s="5"/>
      <c r="NYL12" s="5"/>
      <c r="NYM12" s="5"/>
      <c r="NYN12" s="5"/>
      <c r="NYO12" s="5"/>
      <c r="NYP12" s="5"/>
      <c r="NYQ12" s="5"/>
      <c r="NYR12" s="5"/>
      <c r="NYS12" s="5"/>
      <c r="NYT12" s="5"/>
      <c r="NYU12" s="5"/>
      <c r="NYV12" s="5"/>
      <c r="NYW12" s="5"/>
      <c r="NYX12" s="5"/>
      <c r="NYY12" s="5"/>
      <c r="NYZ12" s="5"/>
      <c r="NZA12" s="5"/>
      <c r="NZB12" s="5"/>
      <c r="NZC12" s="5"/>
      <c r="NZD12" s="5"/>
      <c r="NZE12" s="5"/>
      <c r="NZF12" s="5"/>
      <c r="NZG12" s="5"/>
      <c r="NZH12" s="5"/>
      <c r="NZI12" s="5"/>
      <c r="NZJ12" s="5"/>
      <c r="NZK12" s="5"/>
      <c r="NZL12" s="5"/>
      <c r="NZM12" s="5"/>
      <c r="NZN12" s="5"/>
      <c r="NZO12" s="5"/>
      <c r="NZP12" s="5"/>
      <c r="NZQ12" s="5"/>
      <c r="NZR12" s="5"/>
      <c r="NZS12" s="5"/>
      <c r="NZT12" s="5"/>
      <c r="NZU12" s="5"/>
      <c r="NZV12" s="5"/>
      <c r="NZW12" s="5"/>
      <c r="NZX12" s="5"/>
      <c r="NZY12" s="5"/>
      <c r="NZZ12" s="5"/>
      <c r="OAA12" s="5"/>
      <c r="OAB12" s="5"/>
      <c r="OAC12" s="5"/>
      <c r="OAD12" s="5"/>
      <c r="OAE12" s="5"/>
      <c r="OAF12" s="5"/>
      <c r="OAG12" s="5"/>
      <c r="OAH12" s="5"/>
      <c r="OAI12" s="5"/>
      <c r="OAJ12" s="5"/>
      <c r="OAK12" s="5"/>
      <c r="OAL12" s="5"/>
      <c r="OAM12" s="5"/>
      <c r="OAN12" s="5"/>
      <c r="OAO12" s="5"/>
      <c r="OAP12" s="5"/>
      <c r="OAQ12" s="5"/>
      <c r="OAR12" s="5"/>
      <c r="OAS12" s="5"/>
      <c r="OAT12" s="5"/>
      <c r="OAU12" s="5"/>
      <c r="OAV12" s="5"/>
      <c r="OAW12" s="5"/>
      <c r="OAX12" s="5"/>
      <c r="OAY12" s="5"/>
      <c r="OAZ12" s="5"/>
      <c r="OBA12" s="5"/>
      <c r="OBB12" s="5"/>
      <c r="OBC12" s="5"/>
      <c r="OBD12" s="5"/>
      <c r="OBE12" s="5"/>
      <c r="OBF12" s="5"/>
      <c r="OBG12" s="5"/>
      <c r="OBH12" s="5"/>
      <c r="OBI12" s="5"/>
      <c r="OBJ12" s="5"/>
      <c r="OBK12" s="5"/>
      <c r="OBL12" s="5"/>
      <c r="OBM12" s="5"/>
      <c r="OBN12" s="5"/>
      <c r="OBO12" s="5"/>
      <c r="OBP12" s="5"/>
      <c r="OBQ12" s="5"/>
      <c r="OBR12" s="5"/>
      <c r="OBS12" s="5"/>
      <c r="OBT12" s="5"/>
      <c r="OBU12" s="5"/>
      <c r="OBV12" s="5"/>
      <c r="OBW12" s="5"/>
      <c r="OBX12" s="5"/>
      <c r="OBY12" s="5"/>
      <c r="OBZ12" s="5"/>
      <c r="OCA12" s="5"/>
      <c r="OCB12" s="5"/>
      <c r="OCC12" s="5"/>
      <c r="OCD12" s="5"/>
      <c r="OCE12" s="5"/>
      <c r="OCF12" s="5"/>
      <c r="OCG12" s="5"/>
      <c r="OCH12" s="5"/>
      <c r="OCI12" s="5"/>
      <c r="OCJ12" s="5"/>
      <c r="OCK12" s="5"/>
      <c r="OCL12" s="5"/>
      <c r="OCM12" s="5"/>
      <c r="OCN12" s="5"/>
      <c r="OCO12" s="5"/>
      <c r="OCP12" s="5"/>
      <c r="OCQ12" s="5"/>
      <c r="OCR12" s="5"/>
      <c r="OCS12" s="5"/>
      <c r="OCT12" s="5"/>
      <c r="OCU12" s="5"/>
      <c r="OCV12" s="5"/>
      <c r="OCW12" s="5"/>
      <c r="OCX12" s="5"/>
      <c r="OCY12" s="5"/>
      <c r="OCZ12" s="5"/>
      <c r="ODA12" s="5"/>
      <c r="ODB12" s="5"/>
      <c r="ODC12" s="5"/>
      <c r="ODD12" s="5"/>
      <c r="ODE12" s="5"/>
      <c r="ODF12" s="5"/>
      <c r="ODG12" s="5"/>
      <c r="ODH12" s="5"/>
      <c r="ODI12" s="5"/>
      <c r="ODJ12" s="5"/>
      <c r="ODK12" s="5"/>
      <c r="ODL12" s="5"/>
      <c r="ODM12" s="5"/>
      <c r="ODN12" s="5"/>
      <c r="ODO12" s="5"/>
      <c r="ODP12" s="5"/>
      <c r="ODQ12" s="5"/>
      <c r="ODR12" s="5"/>
      <c r="ODS12" s="5"/>
      <c r="ODT12" s="5"/>
      <c r="ODU12" s="5"/>
      <c r="ODV12" s="5"/>
      <c r="ODW12" s="5"/>
      <c r="ODX12" s="5"/>
      <c r="ODY12" s="5"/>
      <c r="ODZ12" s="5"/>
      <c r="OEA12" s="5"/>
      <c r="OEB12" s="5"/>
      <c r="OEC12" s="5"/>
      <c r="OED12" s="5"/>
      <c r="OEE12" s="5"/>
      <c r="OEF12" s="5"/>
      <c r="OEG12" s="5"/>
      <c r="OEH12" s="5"/>
      <c r="OEI12" s="5"/>
      <c r="OEJ12" s="5"/>
      <c r="OEK12" s="5"/>
      <c r="OEL12" s="5"/>
      <c r="OEM12" s="5"/>
      <c r="OEN12" s="5"/>
      <c r="OEO12" s="5"/>
      <c r="OEP12" s="5"/>
      <c r="OEQ12" s="5"/>
      <c r="OER12" s="5"/>
      <c r="OES12" s="5"/>
      <c r="OET12" s="5"/>
      <c r="OEU12" s="5"/>
      <c r="OEV12" s="5"/>
      <c r="OEW12" s="5"/>
      <c r="OEX12" s="5"/>
      <c r="OEY12" s="5"/>
      <c r="OEZ12" s="5"/>
      <c r="OFA12" s="5"/>
      <c r="OFB12" s="5"/>
      <c r="OFC12" s="5"/>
      <c r="OFD12" s="5"/>
      <c r="OFE12" s="5"/>
      <c r="OFF12" s="5"/>
      <c r="OFG12" s="5"/>
      <c r="OFH12" s="5"/>
      <c r="OFI12" s="5"/>
      <c r="OFJ12" s="5"/>
      <c r="OFK12" s="5"/>
      <c r="OFL12" s="5"/>
      <c r="OFM12" s="5"/>
      <c r="OFN12" s="5"/>
      <c r="OFO12" s="5"/>
      <c r="OFP12" s="5"/>
      <c r="OFQ12" s="5"/>
      <c r="OFR12" s="5"/>
      <c r="OFS12" s="5"/>
      <c r="OFT12" s="5"/>
      <c r="OFU12" s="5"/>
      <c r="OFV12" s="5"/>
      <c r="OFW12" s="5"/>
      <c r="OFX12" s="5"/>
      <c r="OFY12" s="5"/>
      <c r="OFZ12" s="5"/>
      <c r="OGA12" s="5"/>
      <c r="OGB12" s="5"/>
      <c r="OGC12" s="5"/>
      <c r="OGD12" s="5"/>
      <c r="OGE12" s="5"/>
      <c r="OGF12" s="5"/>
      <c r="OGG12" s="5"/>
      <c r="OGH12" s="5"/>
      <c r="OGI12" s="5"/>
      <c r="OGJ12" s="5"/>
      <c r="OGK12" s="5"/>
      <c r="OGL12" s="5"/>
      <c r="OGM12" s="5"/>
      <c r="OGN12" s="5"/>
      <c r="OGO12" s="5"/>
      <c r="OGP12" s="5"/>
      <c r="OGQ12" s="5"/>
      <c r="OGR12" s="5"/>
      <c r="OGS12" s="5"/>
      <c r="OGT12" s="5"/>
      <c r="OGU12" s="5"/>
      <c r="OGV12" s="5"/>
      <c r="OGW12" s="5"/>
      <c r="OGX12" s="5"/>
      <c r="OGY12" s="5"/>
      <c r="OGZ12" s="5"/>
      <c r="OHA12" s="5"/>
      <c r="OHB12" s="5"/>
      <c r="OHC12" s="5"/>
      <c r="OHD12" s="5"/>
      <c r="OHE12" s="5"/>
      <c r="OHF12" s="5"/>
      <c r="OHG12" s="5"/>
      <c r="OHH12" s="5"/>
      <c r="OHI12" s="5"/>
      <c r="OHJ12" s="5"/>
      <c r="OHK12" s="5"/>
      <c r="OHL12" s="5"/>
      <c r="OHM12" s="5"/>
      <c r="OHN12" s="5"/>
      <c r="OHO12" s="5"/>
      <c r="OHP12" s="5"/>
      <c r="OHQ12" s="5"/>
      <c r="OHR12" s="5"/>
      <c r="OHS12" s="5"/>
      <c r="OHT12" s="5"/>
      <c r="OHU12" s="5"/>
      <c r="OHV12" s="5"/>
      <c r="OHW12" s="5"/>
      <c r="OHX12" s="5"/>
      <c r="OHY12" s="5"/>
      <c r="OHZ12" s="5"/>
      <c r="OIA12" s="5"/>
      <c r="OIB12" s="5"/>
      <c r="OIC12" s="5"/>
      <c r="OID12" s="5"/>
      <c r="OIE12" s="5"/>
      <c r="OIF12" s="5"/>
      <c r="OIG12" s="5"/>
      <c r="OIH12" s="5"/>
      <c r="OII12" s="5"/>
      <c r="OIJ12" s="5"/>
      <c r="OIK12" s="5"/>
      <c r="OIL12" s="5"/>
      <c r="OIM12" s="5"/>
      <c r="OIN12" s="5"/>
      <c r="OIO12" s="5"/>
      <c r="OIP12" s="5"/>
      <c r="OIQ12" s="5"/>
      <c r="OIR12" s="5"/>
      <c r="OIS12" s="5"/>
      <c r="OIT12" s="5"/>
      <c r="OIU12" s="5"/>
      <c r="OIV12" s="5"/>
      <c r="OIW12" s="5"/>
      <c r="OIX12" s="5"/>
      <c r="OIY12" s="5"/>
      <c r="OIZ12" s="5"/>
      <c r="OJA12" s="5"/>
      <c r="OJB12" s="5"/>
      <c r="OJC12" s="5"/>
      <c r="OJD12" s="5"/>
      <c r="OJE12" s="5"/>
      <c r="OJF12" s="5"/>
      <c r="OJG12" s="5"/>
      <c r="OJH12" s="5"/>
      <c r="OJI12" s="5"/>
      <c r="OJJ12" s="5"/>
      <c r="OJK12" s="5"/>
      <c r="OJL12" s="5"/>
      <c r="OJM12" s="5"/>
      <c r="OJN12" s="5"/>
      <c r="OJO12" s="5"/>
      <c r="OJP12" s="5"/>
      <c r="OJQ12" s="5"/>
      <c r="OJR12" s="5"/>
      <c r="OJS12" s="5"/>
      <c r="OJT12" s="5"/>
      <c r="OJU12" s="5"/>
      <c r="OJV12" s="5"/>
      <c r="OJW12" s="5"/>
      <c r="OJX12" s="5"/>
      <c r="OJY12" s="5"/>
      <c r="OJZ12" s="5"/>
      <c r="OKA12" s="5"/>
      <c r="OKB12" s="5"/>
      <c r="OKC12" s="5"/>
      <c r="OKD12" s="5"/>
      <c r="OKE12" s="5"/>
      <c r="OKF12" s="5"/>
      <c r="OKG12" s="5"/>
      <c r="OKH12" s="5"/>
      <c r="OKI12" s="5"/>
      <c r="OKJ12" s="5"/>
      <c r="OKK12" s="5"/>
      <c r="OKL12" s="5"/>
      <c r="OKM12" s="5"/>
      <c r="OKN12" s="5"/>
      <c r="OKO12" s="5"/>
      <c r="OKP12" s="5"/>
      <c r="OKQ12" s="5"/>
      <c r="OKR12" s="5"/>
      <c r="OKS12" s="5"/>
      <c r="OKT12" s="5"/>
      <c r="OKU12" s="5"/>
      <c r="OKV12" s="5"/>
      <c r="OKW12" s="5"/>
      <c r="OKX12" s="5"/>
      <c r="OKY12" s="5"/>
      <c r="OKZ12" s="5"/>
      <c r="OLA12" s="5"/>
      <c r="OLB12" s="5"/>
      <c r="OLC12" s="5"/>
      <c r="OLD12" s="5"/>
      <c r="OLE12" s="5"/>
      <c r="OLF12" s="5"/>
      <c r="OLG12" s="5"/>
      <c r="OLH12" s="5"/>
      <c r="OLI12" s="5"/>
      <c r="OLJ12" s="5"/>
      <c r="OLK12" s="5"/>
      <c r="OLL12" s="5"/>
      <c r="OLM12" s="5"/>
      <c r="OLN12" s="5"/>
      <c r="OLO12" s="5"/>
      <c r="OLP12" s="5"/>
      <c r="OLQ12" s="5"/>
      <c r="OLR12" s="5"/>
      <c r="OLS12" s="5"/>
      <c r="OLT12" s="5"/>
      <c r="OLU12" s="5"/>
      <c r="OLV12" s="5"/>
      <c r="OLW12" s="5"/>
      <c r="OLX12" s="5"/>
      <c r="OLY12" s="5"/>
      <c r="OLZ12" s="5"/>
      <c r="OMA12" s="5"/>
      <c r="OMB12" s="5"/>
      <c r="OMC12" s="5"/>
      <c r="OMD12" s="5"/>
      <c r="OME12" s="5"/>
      <c r="OMF12" s="5"/>
      <c r="OMG12" s="5"/>
      <c r="OMH12" s="5"/>
      <c r="OMI12" s="5"/>
      <c r="OMJ12" s="5"/>
      <c r="OMK12" s="5"/>
      <c r="OML12" s="5"/>
      <c r="OMM12" s="5"/>
      <c r="OMN12" s="5"/>
      <c r="OMO12" s="5"/>
      <c r="OMP12" s="5"/>
      <c r="OMQ12" s="5"/>
      <c r="OMR12" s="5"/>
      <c r="OMS12" s="5"/>
      <c r="OMT12" s="5"/>
      <c r="OMU12" s="5"/>
      <c r="OMV12" s="5"/>
      <c r="OMW12" s="5"/>
      <c r="OMX12" s="5"/>
      <c r="OMY12" s="5"/>
      <c r="OMZ12" s="5"/>
      <c r="ONA12" s="5"/>
      <c r="ONB12" s="5"/>
      <c r="ONC12" s="5"/>
      <c r="OND12" s="5"/>
      <c r="ONE12" s="5"/>
      <c r="ONF12" s="5"/>
      <c r="ONG12" s="5"/>
      <c r="ONH12" s="5"/>
      <c r="ONI12" s="5"/>
      <c r="ONJ12" s="5"/>
      <c r="ONK12" s="5"/>
      <c r="ONL12" s="5"/>
      <c r="ONM12" s="5"/>
      <c r="ONN12" s="5"/>
      <c r="ONO12" s="5"/>
      <c r="ONP12" s="5"/>
      <c r="ONQ12" s="5"/>
      <c r="ONR12" s="5"/>
      <c r="ONS12" s="5"/>
      <c r="ONT12" s="5"/>
      <c r="ONU12" s="5"/>
      <c r="ONV12" s="5"/>
      <c r="ONW12" s="5"/>
      <c r="ONX12" s="5"/>
      <c r="ONY12" s="5"/>
      <c r="ONZ12" s="5"/>
      <c r="OOA12" s="5"/>
      <c r="OOB12" s="5"/>
      <c r="OOC12" s="5"/>
      <c r="OOD12" s="5"/>
      <c r="OOE12" s="5"/>
      <c r="OOF12" s="5"/>
      <c r="OOG12" s="5"/>
      <c r="OOH12" s="5"/>
      <c r="OOI12" s="5"/>
      <c r="OOJ12" s="5"/>
      <c r="OOK12" s="5"/>
      <c r="OOL12" s="5"/>
      <c r="OOM12" s="5"/>
      <c r="OON12" s="5"/>
      <c r="OOO12" s="5"/>
      <c r="OOP12" s="5"/>
      <c r="OOQ12" s="5"/>
      <c r="OOR12" s="5"/>
      <c r="OOS12" s="5"/>
      <c r="OOT12" s="5"/>
      <c r="OOU12" s="5"/>
      <c r="OOV12" s="5"/>
      <c r="OOW12" s="5"/>
      <c r="OOX12" s="5"/>
      <c r="OOY12" s="5"/>
      <c r="OOZ12" s="5"/>
      <c r="OPA12" s="5"/>
      <c r="OPB12" s="5"/>
      <c r="OPC12" s="5"/>
      <c r="OPD12" s="5"/>
      <c r="OPE12" s="5"/>
      <c r="OPF12" s="5"/>
      <c r="OPG12" s="5"/>
      <c r="OPH12" s="5"/>
      <c r="OPI12" s="5"/>
      <c r="OPJ12" s="5"/>
      <c r="OPK12" s="5"/>
      <c r="OPL12" s="5"/>
      <c r="OPM12" s="5"/>
      <c r="OPN12" s="5"/>
      <c r="OPO12" s="5"/>
      <c r="OPP12" s="5"/>
      <c r="OPQ12" s="5"/>
      <c r="OPR12" s="5"/>
      <c r="OPS12" s="5"/>
      <c r="OPT12" s="5"/>
      <c r="OPU12" s="5"/>
      <c r="OPV12" s="5"/>
      <c r="OPW12" s="5"/>
      <c r="OPX12" s="5"/>
      <c r="OPY12" s="5"/>
      <c r="OPZ12" s="5"/>
      <c r="OQA12" s="5"/>
      <c r="OQB12" s="5"/>
      <c r="OQC12" s="5"/>
      <c r="OQD12" s="5"/>
      <c r="OQE12" s="5"/>
      <c r="OQF12" s="5"/>
      <c r="OQG12" s="5"/>
      <c r="OQH12" s="5"/>
      <c r="OQI12" s="5"/>
      <c r="OQJ12" s="5"/>
      <c r="OQK12" s="5"/>
      <c r="OQL12" s="5"/>
      <c r="OQM12" s="5"/>
      <c r="OQN12" s="5"/>
      <c r="OQO12" s="5"/>
      <c r="OQP12" s="5"/>
      <c r="OQQ12" s="5"/>
      <c r="OQR12" s="5"/>
      <c r="OQS12" s="5"/>
      <c r="OQT12" s="5"/>
      <c r="OQU12" s="5"/>
      <c r="OQV12" s="5"/>
      <c r="OQW12" s="5"/>
      <c r="OQX12" s="5"/>
      <c r="OQY12" s="5"/>
      <c r="OQZ12" s="5"/>
      <c r="ORA12" s="5"/>
      <c r="ORB12" s="5"/>
      <c r="ORC12" s="5"/>
      <c r="ORD12" s="5"/>
      <c r="ORE12" s="5"/>
      <c r="ORF12" s="5"/>
      <c r="ORG12" s="5"/>
      <c r="ORH12" s="5"/>
      <c r="ORI12" s="5"/>
      <c r="ORJ12" s="5"/>
      <c r="ORK12" s="5"/>
      <c r="ORL12" s="5"/>
      <c r="ORM12" s="5"/>
      <c r="ORN12" s="5"/>
      <c r="ORO12" s="5"/>
      <c r="ORP12" s="5"/>
      <c r="ORQ12" s="5"/>
      <c r="ORR12" s="5"/>
      <c r="ORS12" s="5"/>
      <c r="ORT12" s="5"/>
      <c r="ORU12" s="5"/>
      <c r="ORV12" s="5"/>
      <c r="ORW12" s="5"/>
      <c r="ORX12" s="5"/>
      <c r="ORY12" s="5"/>
      <c r="ORZ12" s="5"/>
      <c r="OSA12" s="5"/>
      <c r="OSB12" s="5"/>
      <c r="OSC12" s="5"/>
      <c r="OSD12" s="5"/>
      <c r="OSE12" s="5"/>
      <c r="OSF12" s="5"/>
      <c r="OSG12" s="5"/>
      <c r="OSH12" s="5"/>
      <c r="OSI12" s="5"/>
      <c r="OSJ12" s="5"/>
      <c r="OSK12" s="5"/>
      <c r="OSL12" s="5"/>
      <c r="OSM12" s="5"/>
      <c r="OSN12" s="5"/>
      <c r="OSO12" s="5"/>
      <c r="OSP12" s="5"/>
      <c r="OSQ12" s="5"/>
      <c r="OSR12" s="5"/>
      <c r="OSS12" s="5"/>
      <c r="OST12" s="5"/>
      <c r="OSU12" s="5"/>
      <c r="OSV12" s="5"/>
      <c r="OSW12" s="5"/>
      <c r="OSX12" s="5"/>
      <c r="OSY12" s="5"/>
      <c r="OSZ12" s="5"/>
      <c r="OTA12" s="5"/>
      <c r="OTB12" s="5"/>
      <c r="OTC12" s="5"/>
      <c r="OTD12" s="5"/>
      <c r="OTE12" s="5"/>
      <c r="OTF12" s="5"/>
      <c r="OTG12" s="5"/>
      <c r="OTH12" s="5"/>
      <c r="OTI12" s="5"/>
      <c r="OTJ12" s="5"/>
      <c r="OTK12" s="5"/>
      <c r="OTL12" s="5"/>
      <c r="OTM12" s="5"/>
      <c r="OTN12" s="5"/>
      <c r="OTO12" s="5"/>
      <c r="OTP12" s="5"/>
      <c r="OTQ12" s="5"/>
      <c r="OTR12" s="5"/>
      <c r="OTS12" s="5"/>
      <c r="OTT12" s="5"/>
      <c r="OTU12" s="5"/>
      <c r="OTV12" s="5"/>
      <c r="OTW12" s="5"/>
      <c r="OTX12" s="5"/>
      <c r="OTY12" s="5"/>
      <c r="OTZ12" s="5"/>
      <c r="OUA12" s="5"/>
      <c r="OUB12" s="5"/>
      <c r="OUC12" s="5"/>
      <c r="OUD12" s="5"/>
      <c r="OUE12" s="5"/>
      <c r="OUF12" s="5"/>
      <c r="OUG12" s="5"/>
      <c r="OUH12" s="5"/>
      <c r="OUI12" s="5"/>
      <c r="OUJ12" s="5"/>
      <c r="OUK12" s="5"/>
      <c r="OUL12" s="5"/>
      <c r="OUM12" s="5"/>
      <c r="OUN12" s="5"/>
      <c r="OUO12" s="5"/>
      <c r="OUP12" s="5"/>
      <c r="OUQ12" s="5"/>
      <c r="OUR12" s="5"/>
      <c r="OUS12" s="5"/>
      <c r="OUT12" s="5"/>
      <c r="OUU12" s="5"/>
      <c r="OUV12" s="5"/>
      <c r="OUW12" s="5"/>
      <c r="OUX12" s="5"/>
      <c r="OUY12" s="5"/>
      <c r="OUZ12" s="5"/>
      <c r="OVA12" s="5"/>
      <c r="OVB12" s="5"/>
      <c r="OVC12" s="5"/>
      <c r="OVD12" s="5"/>
      <c r="OVE12" s="5"/>
      <c r="OVF12" s="5"/>
      <c r="OVG12" s="5"/>
      <c r="OVH12" s="5"/>
      <c r="OVI12" s="5"/>
      <c r="OVJ12" s="5"/>
      <c r="OVK12" s="5"/>
      <c r="OVL12" s="5"/>
      <c r="OVM12" s="5"/>
      <c r="OVN12" s="5"/>
      <c r="OVO12" s="5"/>
      <c r="OVP12" s="5"/>
      <c r="OVQ12" s="5"/>
      <c r="OVR12" s="5"/>
      <c r="OVS12" s="5"/>
      <c r="OVT12" s="5"/>
      <c r="OVU12" s="5"/>
      <c r="OVV12" s="5"/>
      <c r="OVW12" s="5"/>
      <c r="OVX12" s="5"/>
      <c r="OVY12" s="5"/>
      <c r="OVZ12" s="5"/>
      <c r="OWA12" s="5"/>
      <c r="OWB12" s="5"/>
      <c r="OWC12" s="5"/>
      <c r="OWD12" s="5"/>
      <c r="OWE12" s="5"/>
      <c r="OWF12" s="5"/>
      <c r="OWG12" s="5"/>
      <c r="OWH12" s="5"/>
      <c r="OWI12" s="5"/>
      <c r="OWJ12" s="5"/>
      <c r="OWK12" s="5"/>
      <c r="OWL12" s="5"/>
      <c r="OWM12" s="5"/>
      <c r="OWN12" s="5"/>
      <c r="OWO12" s="5"/>
      <c r="OWP12" s="5"/>
      <c r="OWQ12" s="5"/>
      <c r="OWR12" s="5"/>
      <c r="OWS12" s="5"/>
      <c r="OWT12" s="5"/>
      <c r="OWU12" s="5"/>
      <c r="OWV12" s="5"/>
      <c r="OWW12" s="5"/>
      <c r="OWX12" s="5"/>
      <c r="OWY12" s="5"/>
      <c r="OWZ12" s="5"/>
      <c r="OXA12" s="5"/>
      <c r="OXB12" s="5"/>
      <c r="OXC12" s="5"/>
      <c r="OXD12" s="5"/>
      <c r="OXE12" s="5"/>
      <c r="OXF12" s="5"/>
      <c r="OXG12" s="5"/>
      <c r="OXH12" s="5"/>
      <c r="OXI12" s="5"/>
      <c r="OXJ12" s="5"/>
      <c r="OXK12" s="5"/>
      <c r="OXL12" s="5"/>
      <c r="OXM12" s="5"/>
      <c r="OXN12" s="5"/>
      <c r="OXO12" s="5"/>
      <c r="OXP12" s="5"/>
      <c r="OXQ12" s="5"/>
      <c r="OXR12" s="5"/>
      <c r="OXS12" s="5"/>
      <c r="OXT12" s="5"/>
      <c r="OXU12" s="5"/>
      <c r="OXV12" s="5"/>
      <c r="OXW12" s="5"/>
      <c r="OXX12" s="5"/>
      <c r="OXY12" s="5"/>
      <c r="OXZ12" s="5"/>
      <c r="OYA12" s="5"/>
      <c r="OYB12" s="5"/>
      <c r="OYC12" s="5"/>
      <c r="OYD12" s="5"/>
      <c r="OYE12" s="5"/>
      <c r="OYF12" s="5"/>
      <c r="OYG12" s="5"/>
      <c r="OYH12" s="5"/>
      <c r="OYI12" s="5"/>
      <c r="OYJ12" s="5"/>
      <c r="OYK12" s="5"/>
      <c r="OYL12" s="5"/>
      <c r="OYM12" s="5"/>
      <c r="OYN12" s="5"/>
      <c r="OYO12" s="5"/>
      <c r="OYP12" s="5"/>
      <c r="OYQ12" s="5"/>
      <c r="OYR12" s="5"/>
      <c r="OYS12" s="5"/>
      <c r="OYT12" s="5"/>
      <c r="OYU12" s="5"/>
      <c r="OYV12" s="5"/>
      <c r="OYW12" s="5"/>
      <c r="OYX12" s="5"/>
      <c r="OYY12" s="5"/>
      <c r="OYZ12" s="5"/>
      <c r="OZA12" s="5"/>
      <c r="OZB12" s="5"/>
      <c r="OZC12" s="5"/>
      <c r="OZD12" s="5"/>
      <c r="OZE12" s="5"/>
      <c r="OZF12" s="5"/>
      <c r="OZG12" s="5"/>
      <c r="OZH12" s="5"/>
      <c r="OZI12" s="5"/>
      <c r="OZJ12" s="5"/>
      <c r="OZK12" s="5"/>
      <c r="OZL12" s="5"/>
      <c r="OZM12" s="5"/>
      <c r="OZN12" s="5"/>
      <c r="OZO12" s="5"/>
      <c r="OZP12" s="5"/>
      <c r="OZQ12" s="5"/>
      <c r="OZR12" s="5"/>
      <c r="OZS12" s="5"/>
      <c r="OZT12" s="5"/>
      <c r="OZU12" s="5"/>
      <c r="OZV12" s="5"/>
      <c r="OZW12" s="5"/>
      <c r="OZX12" s="5"/>
      <c r="OZY12" s="5"/>
      <c r="OZZ12" s="5"/>
      <c r="PAA12" s="5"/>
      <c r="PAB12" s="5"/>
      <c r="PAC12" s="5"/>
      <c r="PAD12" s="5"/>
      <c r="PAE12" s="5"/>
      <c r="PAF12" s="5"/>
      <c r="PAG12" s="5"/>
      <c r="PAH12" s="5"/>
      <c r="PAI12" s="5"/>
      <c r="PAJ12" s="5"/>
      <c r="PAK12" s="5"/>
      <c r="PAL12" s="5"/>
      <c r="PAM12" s="5"/>
      <c r="PAN12" s="5"/>
      <c r="PAO12" s="5"/>
      <c r="PAP12" s="5"/>
      <c r="PAQ12" s="5"/>
      <c r="PAR12" s="5"/>
      <c r="PAS12" s="5"/>
      <c r="PAT12" s="5"/>
      <c r="PAU12" s="5"/>
      <c r="PAV12" s="5"/>
      <c r="PAW12" s="5"/>
      <c r="PAX12" s="5"/>
      <c r="PAY12" s="5"/>
      <c r="PAZ12" s="5"/>
      <c r="PBA12" s="5"/>
      <c r="PBB12" s="5"/>
      <c r="PBC12" s="5"/>
      <c r="PBD12" s="5"/>
      <c r="PBE12" s="5"/>
      <c r="PBF12" s="5"/>
      <c r="PBG12" s="5"/>
      <c r="PBH12" s="5"/>
      <c r="PBI12" s="5"/>
      <c r="PBJ12" s="5"/>
      <c r="PBK12" s="5"/>
      <c r="PBL12" s="5"/>
      <c r="PBM12" s="5"/>
      <c r="PBN12" s="5"/>
      <c r="PBO12" s="5"/>
      <c r="PBP12" s="5"/>
      <c r="PBQ12" s="5"/>
      <c r="PBR12" s="5"/>
      <c r="PBS12" s="5"/>
      <c r="PBT12" s="5"/>
      <c r="PBU12" s="5"/>
      <c r="PBV12" s="5"/>
      <c r="PBW12" s="5"/>
      <c r="PBX12" s="5"/>
      <c r="PBY12" s="5"/>
      <c r="PBZ12" s="5"/>
      <c r="PCA12" s="5"/>
      <c r="PCB12" s="5"/>
      <c r="PCC12" s="5"/>
      <c r="PCD12" s="5"/>
      <c r="PCE12" s="5"/>
      <c r="PCF12" s="5"/>
      <c r="PCG12" s="5"/>
      <c r="PCH12" s="5"/>
      <c r="PCI12" s="5"/>
      <c r="PCJ12" s="5"/>
      <c r="PCK12" s="5"/>
      <c r="PCL12" s="5"/>
      <c r="PCM12" s="5"/>
      <c r="PCN12" s="5"/>
      <c r="PCO12" s="5"/>
      <c r="PCP12" s="5"/>
      <c r="PCQ12" s="5"/>
      <c r="PCR12" s="5"/>
      <c r="PCS12" s="5"/>
      <c r="PCT12" s="5"/>
      <c r="PCU12" s="5"/>
      <c r="PCV12" s="5"/>
      <c r="PCW12" s="5"/>
      <c r="PCX12" s="5"/>
      <c r="PCY12" s="5"/>
      <c r="PCZ12" s="5"/>
      <c r="PDA12" s="5"/>
      <c r="PDB12" s="5"/>
      <c r="PDC12" s="5"/>
      <c r="PDD12" s="5"/>
      <c r="PDE12" s="5"/>
      <c r="PDF12" s="5"/>
      <c r="PDG12" s="5"/>
      <c r="PDH12" s="5"/>
      <c r="PDI12" s="5"/>
      <c r="PDJ12" s="5"/>
      <c r="PDK12" s="5"/>
      <c r="PDL12" s="5"/>
      <c r="PDM12" s="5"/>
      <c r="PDN12" s="5"/>
      <c r="PDO12" s="5"/>
      <c r="PDP12" s="5"/>
      <c r="PDQ12" s="5"/>
      <c r="PDR12" s="5"/>
      <c r="PDS12" s="5"/>
      <c r="PDT12" s="5"/>
      <c r="PDU12" s="5"/>
      <c r="PDV12" s="5"/>
      <c r="PDW12" s="5"/>
      <c r="PDX12" s="5"/>
      <c r="PDY12" s="5"/>
      <c r="PDZ12" s="5"/>
      <c r="PEA12" s="5"/>
      <c r="PEB12" s="5"/>
      <c r="PEC12" s="5"/>
      <c r="PED12" s="5"/>
      <c r="PEE12" s="5"/>
      <c r="PEF12" s="5"/>
      <c r="PEG12" s="5"/>
      <c r="PEH12" s="5"/>
      <c r="PEI12" s="5"/>
      <c r="PEJ12" s="5"/>
      <c r="PEK12" s="5"/>
      <c r="PEL12" s="5"/>
      <c r="PEM12" s="5"/>
      <c r="PEN12" s="5"/>
      <c r="PEO12" s="5"/>
      <c r="PEP12" s="5"/>
      <c r="PEQ12" s="5"/>
      <c r="PER12" s="5"/>
      <c r="PES12" s="5"/>
      <c r="PET12" s="5"/>
      <c r="PEU12" s="5"/>
      <c r="PEV12" s="5"/>
      <c r="PEW12" s="5"/>
      <c r="PEX12" s="5"/>
      <c r="PEY12" s="5"/>
      <c r="PEZ12" s="5"/>
      <c r="PFA12" s="5"/>
      <c r="PFB12" s="5"/>
      <c r="PFC12" s="5"/>
      <c r="PFD12" s="5"/>
      <c r="PFE12" s="5"/>
      <c r="PFF12" s="5"/>
      <c r="PFG12" s="5"/>
      <c r="PFH12" s="5"/>
      <c r="PFI12" s="5"/>
      <c r="PFJ12" s="5"/>
      <c r="PFK12" s="5"/>
      <c r="PFL12" s="5"/>
      <c r="PFM12" s="5"/>
      <c r="PFN12" s="5"/>
      <c r="PFO12" s="5"/>
      <c r="PFP12" s="5"/>
      <c r="PFQ12" s="5"/>
      <c r="PFR12" s="5"/>
      <c r="PFS12" s="5"/>
      <c r="PFT12" s="5"/>
      <c r="PFU12" s="5"/>
      <c r="PFV12" s="5"/>
      <c r="PFW12" s="5"/>
      <c r="PFX12" s="5"/>
      <c r="PFY12" s="5"/>
      <c r="PFZ12" s="5"/>
      <c r="PGA12" s="5"/>
      <c r="PGB12" s="5"/>
      <c r="PGC12" s="5"/>
      <c r="PGD12" s="5"/>
      <c r="PGE12" s="5"/>
      <c r="PGF12" s="5"/>
      <c r="PGG12" s="5"/>
      <c r="PGH12" s="5"/>
      <c r="PGI12" s="5"/>
      <c r="PGJ12" s="5"/>
      <c r="PGK12" s="5"/>
      <c r="PGL12" s="5"/>
      <c r="PGM12" s="5"/>
      <c r="PGN12" s="5"/>
      <c r="PGO12" s="5"/>
      <c r="PGP12" s="5"/>
      <c r="PGQ12" s="5"/>
      <c r="PGR12" s="5"/>
      <c r="PGS12" s="5"/>
      <c r="PGT12" s="5"/>
      <c r="PGU12" s="5"/>
      <c r="PGV12" s="5"/>
      <c r="PGW12" s="5"/>
      <c r="PGX12" s="5"/>
      <c r="PGY12" s="5"/>
      <c r="PGZ12" s="5"/>
      <c r="PHA12" s="5"/>
      <c r="PHB12" s="5"/>
      <c r="PHC12" s="5"/>
      <c r="PHD12" s="5"/>
      <c r="PHE12" s="5"/>
      <c r="PHF12" s="5"/>
      <c r="PHG12" s="5"/>
      <c r="PHH12" s="5"/>
      <c r="PHI12" s="5"/>
      <c r="PHJ12" s="5"/>
      <c r="PHK12" s="5"/>
      <c r="PHL12" s="5"/>
      <c r="PHM12" s="5"/>
      <c r="PHN12" s="5"/>
      <c r="PHO12" s="5"/>
      <c r="PHP12" s="5"/>
      <c r="PHQ12" s="5"/>
      <c r="PHR12" s="5"/>
      <c r="PHS12" s="5"/>
      <c r="PHT12" s="5"/>
      <c r="PHU12" s="5"/>
      <c r="PHV12" s="5"/>
      <c r="PHW12" s="5"/>
      <c r="PHX12" s="5"/>
      <c r="PHY12" s="5"/>
      <c r="PHZ12" s="5"/>
      <c r="PIA12" s="5"/>
      <c r="PIB12" s="5"/>
      <c r="PIC12" s="5"/>
      <c r="PID12" s="5"/>
      <c r="PIE12" s="5"/>
      <c r="PIF12" s="5"/>
      <c r="PIG12" s="5"/>
      <c r="PIH12" s="5"/>
      <c r="PII12" s="5"/>
      <c r="PIJ12" s="5"/>
      <c r="PIK12" s="5"/>
      <c r="PIL12" s="5"/>
      <c r="PIM12" s="5"/>
      <c r="PIN12" s="5"/>
      <c r="PIO12" s="5"/>
      <c r="PIP12" s="5"/>
      <c r="PIQ12" s="5"/>
      <c r="PIR12" s="5"/>
      <c r="PIS12" s="5"/>
      <c r="PIT12" s="5"/>
      <c r="PIU12" s="5"/>
      <c r="PIV12" s="5"/>
      <c r="PIW12" s="5"/>
      <c r="PIX12" s="5"/>
      <c r="PIY12" s="5"/>
      <c r="PIZ12" s="5"/>
      <c r="PJA12" s="5"/>
      <c r="PJB12" s="5"/>
      <c r="PJC12" s="5"/>
      <c r="PJD12" s="5"/>
      <c r="PJE12" s="5"/>
      <c r="PJF12" s="5"/>
      <c r="PJG12" s="5"/>
      <c r="PJH12" s="5"/>
      <c r="PJI12" s="5"/>
      <c r="PJJ12" s="5"/>
      <c r="PJK12" s="5"/>
      <c r="PJL12" s="5"/>
      <c r="PJM12" s="5"/>
      <c r="PJN12" s="5"/>
      <c r="PJO12" s="5"/>
      <c r="PJP12" s="5"/>
      <c r="PJQ12" s="5"/>
      <c r="PJR12" s="5"/>
      <c r="PJS12" s="5"/>
      <c r="PJT12" s="5"/>
      <c r="PJU12" s="5"/>
      <c r="PJV12" s="5"/>
      <c r="PJW12" s="5"/>
      <c r="PJX12" s="5"/>
      <c r="PJY12" s="5"/>
      <c r="PJZ12" s="5"/>
      <c r="PKA12" s="5"/>
      <c r="PKB12" s="5"/>
      <c r="PKC12" s="5"/>
      <c r="PKD12" s="5"/>
      <c r="PKE12" s="5"/>
      <c r="PKF12" s="5"/>
      <c r="PKG12" s="5"/>
      <c r="PKH12" s="5"/>
      <c r="PKI12" s="5"/>
      <c r="PKJ12" s="5"/>
      <c r="PKK12" s="5"/>
      <c r="PKL12" s="5"/>
      <c r="PKM12" s="5"/>
      <c r="PKN12" s="5"/>
      <c r="PKO12" s="5"/>
      <c r="PKP12" s="5"/>
      <c r="PKQ12" s="5"/>
      <c r="PKR12" s="5"/>
      <c r="PKS12" s="5"/>
      <c r="PKT12" s="5"/>
      <c r="PKU12" s="5"/>
      <c r="PKV12" s="5"/>
      <c r="PKW12" s="5"/>
      <c r="PKX12" s="5"/>
      <c r="PKY12" s="5"/>
      <c r="PKZ12" s="5"/>
      <c r="PLA12" s="5"/>
      <c r="PLB12" s="5"/>
      <c r="PLC12" s="5"/>
      <c r="PLD12" s="5"/>
      <c r="PLE12" s="5"/>
      <c r="PLF12" s="5"/>
      <c r="PLG12" s="5"/>
      <c r="PLH12" s="5"/>
      <c r="PLI12" s="5"/>
      <c r="PLJ12" s="5"/>
      <c r="PLK12" s="5"/>
      <c r="PLL12" s="5"/>
      <c r="PLM12" s="5"/>
      <c r="PLN12" s="5"/>
      <c r="PLO12" s="5"/>
      <c r="PLP12" s="5"/>
      <c r="PLQ12" s="5"/>
      <c r="PLR12" s="5"/>
      <c r="PLS12" s="5"/>
      <c r="PLT12" s="5"/>
      <c r="PLU12" s="5"/>
      <c r="PLV12" s="5"/>
      <c r="PLW12" s="5"/>
      <c r="PLX12" s="5"/>
      <c r="PLY12" s="5"/>
      <c r="PLZ12" s="5"/>
      <c r="PMA12" s="5"/>
      <c r="PMB12" s="5"/>
      <c r="PMC12" s="5"/>
      <c r="PMD12" s="5"/>
      <c r="PME12" s="5"/>
      <c r="PMF12" s="5"/>
      <c r="PMG12" s="5"/>
      <c r="PMH12" s="5"/>
      <c r="PMI12" s="5"/>
      <c r="PMJ12" s="5"/>
      <c r="PMK12" s="5"/>
      <c r="PML12" s="5"/>
      <c r="PMM12" s="5"/>
      <c r="PMN12" s="5"/>
      <c r="PMO12" s="5"/>
      <c r="PMP12" s="5"/>
      <c r="PMQ12" s="5"/>
      <c r="PMR12" s="5"/>
      <c r="PMS12" s="5"/>
      <c r="PMT12" s="5"/>
      <c r="PMU12" s="5"/>
      <c r="PMV12" s="5"/>
      <c r="PMW12" s="5"/>
      <c r="PMX12" s="5"/>
      <c r="PMY12" s="5"/>
      <c r="PMZ12" s="5"/>
      <c r="PNA12" s="5"/>
      <c r="PNB12" s="5"/>
      <c r="PNC12" s="5"/>
      <c r="PND12" s="5"/>
      <c r="PNE12" s="5"/>
      <c r="PNF12" s="5"/>
      <c r="PNG12" s="5"/>
      <c r="PNH12" s="5"/>
      <c r="PNI12" s="5"/>
      <c r="PNJ12" s="5"/>
      <c r="PNK12" s="5"/>
      <c r="PNL12" s="5"/>
      <c r="PNM12" s="5"/>
      <c r="PNN12" s="5"/>
      <c r="PNO12" s="5"/>
      <c r="PNP12" s="5"/>
      <c r="PNQ12" s="5"/>
      <c r="PNR12" s="5"/>
      <c r="PNS12" s="5"/>
      <c r="PNT12" s="5"/>
      <c r="PNU12" s="5"/>
      <c r="PNV12" s="5"/>
      <c r="PNW12" s="5"/>
      <c r="PNX12" s="5"/>
      <c r="PNY12" s="5"/>
      <c r="PNZ12" s="5"/>
      <c r="POA12" s="5"/>
      <c r="POB12" s="5"/>
      <c r="POC12" s="5"/>
      <c r="POD12" s="5"/>
      <c r="POE12" s="5"/>
      <c r="POF12" s="5"/>
      <c r="POG12" s="5"/>
      <c r="POH12" s="5"/>
      <c r="POI12" s="5"/>
      <c r="POJ12" s="5"/>
      <c r="POK12" s="5"/>
      <c r="POL12" s="5"/>
      <c r="POM12" s="5"/>
      <c r="PON12" s="5"/>
      <c r="POO12" s="5"/>
      <c r="POP12" s="5"/>
      <c r="POQ12" s="5"/>
      <c r="POR12" s="5"/>
      <c r="POS12" s="5"/>
      <c r="POT12" s="5"/>
      <c r="POU12" s="5"/>
      <c r="POV12" s="5"/>
      <c r="POW12" s="5"/>
      <c r="POX12" s="5"/>
      <c r="POY12" s="5"/>
      <c r="POZ12" s="5"/>
      <c r="PPA12" s="5"/>
      <c r="PPB12" s="5"/>
      <c r="PPC12" s="5"/>
      <c r="PPD12" s="5"/>
      <c r="PPE12" s="5"/>
      <c r="PPF12" s="5"/>
      <c r="PPG12" s="5"/>
      <c r="PPH12" s="5"/>
      <c r="PPI12" s="5"/>
      <c r="PPJ12" s="5"/>
      <c r="PPK12" s="5"/>
      <c r="PPL12" s="5"/>
      <c r="PPM12" s="5"/>
      <c r="PPN12" s="5"/>
      <c r="PPO12" s="5"/>
      <c r="PPP12" s="5"/>
      <c r="PPQ12" s="5"/>
      <c r="PPR12" s="5"/>
      <c r="PPS12" s="5"/>
      <c r="PPT12" s="5"/>
      <c r="PPU12" s="5"/>
      <c r="PPV12" s="5"/>
      <c r="PPW12" s="5"/>
      <c r="PPX12" s="5"/>
      <c r="PPY12" s="5"/>
      <c r="PPZ12" s="5"/>
      <c r="PQA12" s="5"/>
      <c r="PQB12" s="5"/>
      <c r="PQC12" s="5"/>
      <c r="PQD12" s="5"/>
      <c r="PQE12" s="5"/>
      <c r="PQF12" s="5"/>
      <c r="PQG12" s="5"/>
      <c r="PQH12" s="5"/>
      <c r="PQI12" s="5"/>
      <c r="PQJ12" s="5"/>
      <c r="PQK12" s="5"/>
      <c r="PQL12" s="5"/>
      <c r="PQM12" s="5"/>
      <c r="PQN12" s="5"/>
      <c r="PQO12" s="5"/>
      <c r="PQP12" s="5"/>
      <c r="PQQ12" s="5"/>
      <c r="PQR12" s="5"/>
      <c r="PQS12" s="5"/>
      <c r="PQT12" s="5"/>
      <c r="PQU12" s="5"/>
      <c r="PQV12" s="5"/>
      <c r="PQW12" s="5"/>
      <c r="PQX12" s="5"/>
      <c r="PQY12" s="5"/>
      <c r="PQZ12" s="5"/>
      <c r="PRA12" s="5"/>
      <c r="PRB12" s="5"/>
      <c r="PRC12" s="5"/>
      <c r="PRD12" s="5"/>
      <c r="PRE12" s="5"/>
      <c r="PRF12" s="5"/>
      <c r="PRG12" s="5"/>
      <c r="PRH12" s="5"/>
      <c r="PRI12" s="5"/>
      <c r="PRJ12" s="5"/>
      <c r="PRK12" s="5"/>
      <c r="PRL12" s="5"/>
      <c r="PRM12" s="5"/>
      <c r="PRN12" s="5"/>
      <c r="PRO12" s="5"/>
      <c r="PRP12" s="5"/>
      <c r="PRQ12" s="5"/>
      <c r="PRR12" s="5"/>
      <c r="PRS12" s="5"/>
      <c r="PRT12" s="5"/>
      <c r="PRU12" s="5"/>
      <c r="PRV12" s="5"/>
      <c r="PRW12" s="5"/>
      <c r="PRX12" s="5"/>
      <c r="PRY12" s="5"/>
      <c r="PRZ12" s="5"/>
      <c r="PSA12" s="5"/>
      <c r="PSB12" s="5"/>
      <c r="PSC12" s="5"/>
      <c r="PSD12" s="5"/>
      <c r="PSE12" s="5"/>
      <c r="PSF12" s="5"/>
      <c r="PSG12" s="5"/>
      <c r="PSH12" s="5"/>
      <c r="PSI12" s="5"/>
      <c r="PSJ12" s="5"/>
      <c r="PSK12" s="5"/>
      <c r="PSL12" s="5"/>
      <c r="PSM12" s="5"/>
      <c r="PSN12" s="5"/>
      <c r="PSO12" s="5"/>
      <c r="PSP12" s="5"/>
      <c r="PSQ12" s="5"/>
      <c r="PSR12" s="5"/>
      <c r="PSS12" s="5"/>
      <c r="PST12" s="5"/>
      <c r="PSU12" s="5"/>
      <c r="PSV12" s="5"/>
      <c r="PSW12" s="5"/>
      <c r="PSX12" s="5"/>
      <c r="PSY12" s="5"/>
      <c r="PSZ12" s="5"/>
      <c r="PTA12" s="5"/>
      <c r="PTB12" s="5"/>
      <c r="PTC12" s="5"/>
      <c r="PTD12" s="5"/>
      <c r="PTE12" s="5"/>
      <c r="PTF12" s="5"/>
      <c r="PTG12" s="5"/>
      <c r="PTH12" s="5"/>
      <c r="PTI12" s="5"/>
      <c r="PTJ12" s="5"/>
      <c r="PTK12" s="5"/>
      <c r="PTL12" s="5"/>
      <c r="PTM12" s="5"/>
      <c r="PTN12" s="5"/>
      <c r="PTO12" s="5"/>
      <c r="PTP12" s="5"/>
      <c r="PTQ12" s="5"/>
      <c r="PTR12" s="5"/>
      <c r="PTS12" s="5"/>
      <c r="PTT12" s="5"/>
      <c r="PTU12" s="5"/>
      <c r="PTV12" s="5"/>
      <c r="PTW12" s="5"/>
      <c r="PTX12" s="5"/>
      <c r="PTY12" s="5"/>
      <c r="PTZ12" s="5"/>
      <c r="PUA12" s="5"/>
      <c r="PUB12" s="5"/>
      <c r="PUC12" s="5"/>
      <c r="PUD12" s="5"/>
      <c r="PUE12" s="5"/>
      <c r="PUF12" s="5"/>
      <c r="PUG12" s="5"/>
      <c r="PUH12" s="5"/>
      <c r="PUI12" s="5"/>
      <c r="PUJ12" s="5"/>
      <c r="PUK12" s="5"/>
      <c r="PUL12" s="5"/>
      <c r="PUM12" s="5"/>
      <c r="PUN12" s="5"/>
      <c r="PUO12" s="5"/>
      <c r="PUP12" s="5"/>
      <c r="PUQ12" s="5"/>
      <c r="PUR12" s="5"/>
      <c r="PUS12" s="5"/>
      <c r="PUT12" s="5"/>
      <c r="PUU12" s="5"/>
      <c r="PUV12" s="5"/>
      <c r="PUW12" s="5"/>
      <c r="PUX12" s="5"/>
      <c r="PUY12" s="5"/>
      <c r="PUZ12" s="5"/>
      <c r="PVA12" s="5"/>
      <c r="PVB12" s="5"/>
      <c r="PVC12" s="5"/>
      <c r="PVD12" s="5"/>
      <c r="PVE12" s="5"/>
      <c r="PVF12" s="5"/>
      <c r="PVG12" s="5"/>
      <c r="PVH12" s="5"/>
      <c r="PVI12" s="5"/>
      <c r="PVJ12" s="5"/>
      <c r="PVK12" s="5"/>
      <c r="PVL12" s="5"/>
      <c r="PVM12" s="5"/>
      <c r="PVN12" s="5"/>
      <c r="PVO12" s="5"/>
      <c r="PVP12" s="5"/>
      <c r="PVQ12" s="5"/>
      <c r="PVR12" s="5"/>
      <c r="PVS12" s="5"/>
      <c r="PVT12" s="5"/>
      <c r="PVU12" s="5"/>
      <c r="PVV12" s="5"/>
      <c r="PVW12" s="5"/>
      <c r="PVX12" s="5"/>
      <c r="PVY12" s="5"/>
      <c r="PVZ12" s="5"/>
      <c r="PWA12" s="5"/>
      <c r="PWB12" s="5"/>
      <c r="PWC12" s="5"/>
      <c r="PWD12" s="5"/>
      <c r="PWE12" s="5"/>
      <c r="PWF12" s="5"/>
      <c r="PWG12" s="5"/>
      <c r="PWH12" s="5"/>
      <c r="PWI12" s="5"/>
      <c r="PWJ12" s="5"/>
      <c r="PWK12" s="5"/>
      <c r="PWL12" s="5"/>
      <c r="PWM12" s="5"/>
      <c r="PWN12" s="5"/>
      <c r="PWO12" s="5"/>
      <c r="PWP12" s="5"/>
      <c r="PWQ12" s="5"/>
      <c r="PWR12" s="5"/>
      <c r="PWS12" s="5"/>
      <c r="PWT12" s="5"/>
      <c r="PWU12" s="5"/>
      <c r="PWV12" s="5"/>
      <c r="PWW12" s="5"/>
      <c r="PWX12" s="5"/>
      <c r="PWY12" s="5"/>
      <c r="PWZ12" s="5"/>
      <c r="PXA12" s="5"/>
      <c r="PXB12" s="5"/>
      <c r="PXC12" s="5"/>
      <c r="PXD12" s="5"/>
      <c r="PXE12" s="5"/>
      <c r="PXF12" s="5"/>
      <c r="PXG12" s="5"/>
      <c r="PXH12" s="5"/>
      <c r="PXI12" s="5"/>
      <c r="PXJ12" s="5"/>
      <c r="PXK12" s="5"/>
      <c r="PXL12" s="5"/>
      <c r="PXM12" s="5"/>
      <c r="PXN12" s="5"/>
      <c r="PXO12" s="5"/>
      <c r="PXP12" s="5"/>
      <c r="PXQ12" s="5"/>
      <c r="PXR12" s="5"/>
      <c r="PXS12" s="5"/>
      <c r="PXT12" s="5"/>
      <c r="PXU12" s="5"/>
      <c r="PXV12" s="5"/>
      <c r="PXW12" s="5"/>
      <c r="PXX12" s="5"/>
      <c r="PXY12" s="5"/>
      <c r="PXZ12" s="5"/>
      <c r="PYA12" s="5"/>
      <c r="PYB12" s="5"/>
      <c r="PYC12" s="5"/>
      <c r="PYD12" s="5"/>
      <c r="PYE12" s="5"/>
      <c r="PYF12" s="5"/>
      <c r="PYG12" s="5"/>
      <c r="PYH12" s="5"/>
      <c r="PYI12" s="5"/>
      <c r="PYJ12" s="5"/>
      <c r="PYK12" s="5"/>
      <c r="PYL12" s="5"/>
      <c r="PYM12" s="5"/>
      <c r="PYN12" s="5"/>
      <c r="PYO12" s="5"/>
      <c r="PYP12" s="5"/>
      <c r="PYQ12" s="5"/>
      <c r="PYR12" s="5"/>
      <c r="PYS12" s="5"/>
      <c r="PYT12" s="5"/>
      <c r="PYU12" s="5"/>
      <c r="PYV12" s="5"/>
      <c r="PYW12" s="5"/>
      <c r="PYX12" s="5"/>
      <c r="PYY12" s="5"/>
      <c r="PYZ12" s="5"/>
      <c r="PZA12" s="5"/>
      <c r="PZB12" s="5"/>
      <c r="PZC12" s="5"/>
      <c r="PZD12" s="5"/>
      <c r="PZE12" s="5"/>
      <c r="PZF12" s="5"/>
      <c r="PZG12" s="5"/>
      <c r="PZH12" s="5"/>
      <c r="PZI12" s="5"/>
      <c r="PZJ12" s="5"/>
      <c r="PZK12" s="5"/>
      <c r="PZL12" s="5"/>
      <c r="PZM12" s="5"/>
      <c r="PZN12" s="5"/>
      <c r="PZO12" s="5"/>
      <c r="PZP12" s="5"/>
      <c r="PZQ12" s="5"/>
      <c r="PZR12" s="5"/>
      <c r="PZS12" s="5"/>
      <c r="PZT12" s="5"/>
      <c r="PZU12" s="5"/>
      <c r="PZV12" s="5"/>
      <c r="PZW12" s="5"/>
      <c r="PZX12" s="5"/>
      <c r="PZY12" s="5"/>
      <c r="PZZ12" s="5"/>
      <c r="QAA12" s="5"/>
      <c r="QAB12" s="5"/>
      <c r="QAC12" s="5"/>
      <c r="QAD12" s="5"/>
      <c r="QAE12" s="5"/>
      <c r="QAF12" s="5"/>
      <c r="QAG12" s="5"/>
      <c r="QAH12" s="5"/>
      <c r="QAI12" s="5"/>
      <c r="QAJ12" s="5"/>
      <c r="QAK12" s="5"/>
      <c r="QAL12" s="5"/>
      <c r="QAM12" s="5"/>
      <c r="QAN12" s="5"/>
      <c r="QAO12" s="5"/>
      <c r="QAP12" s="5"/>
      <c r="QAQ12" s="5"/>
      <c r="QAR12" s="5"/>
      <c r="QAS12" s="5"/>
      <c r="QAT12" s="5"/>
      <c r="QAU12" s="5"/>
      <c r="QAV12" s="5"/>
      <c r="QAW12" s="5"/>
      <c r="QAX12" s="5"/>
      <c r="QAY12" s="5"/>
      <c r="QAZ12" s="5"/>
      <c r="QBA12" s="5"/>
      <c r="QBB12" s="5"/>
      <c r="QBC12" s="5"/>
      <c r="QBD12" s="5"/>
      <c r="QBE12" s="5"/>
      <c r="QBF12" s="5"/>
      <c r="QBG12" s="5"/>
      <c r="QBH12" s="5"/>
      <c r="QBI12" s="5"/>
      <c r="QBJ12" s="5"/>
      <c r="QBK12" s="5"/>
      <c r="QBL12" s="5"/>
      <c r="QBM12" s="5"/>
      <c r="QBN12" s="5"/>
      <c r="QBO12" s="5"/>
      <c r="QBP12" s="5"/>
      <c r="QBQ12" s="5"/>
      <c r="QBR12" s="5"/>
      <c r="QBS12" s="5"/>
      <c r="QBT12" s="5"/>
      <c r="QBU12" s="5"/>
      <c r="QBV12" s="5"/>
      <c r="QBW12" s="5"/>
      <c r="QBX12" s="5"/>
      <c r="QBY12" s="5"/>
      <c r="QBZ12" s="5"/>
      <c r="QCA12" s="5"/>
      <c r="QCB12" s="5"/>
      <c r="QCC12" s="5"/>
      <c r="QCD12" s="5"/>
      <c r="QCE12" s="5"/>
      <c r="QCF12" s="5"/>
      <c r="QCG12" s="5"/>
      <c r="QCH12" s="5"/>
      <c r="QCI12" s="5"/>
      <c r="QCJ12" s="5"/>
      <c r="QCK12" s="5"/>
      <c r="QCL12" s="5"/>
      <c r="QCM12" s="5"/>
      <c r="QCN12" s="5"/>
      <c r="QCO12" s="5"/>
      <c r="QCP12" s="5"/>
      <c r="QCQ12" s="5"/>
      <c r="QCR12" s="5"/>
      <c r="QCS12" s="5"/>
      <c r="QCT12" s="5"/>
      <c r="QCU12" s="5"/>
      <c r="QCV12" s="5"/>
      <c r="QCW12" s="5"/>
      <c r="QCX12" s="5"/>
      <c r="QCY12" s="5"/>
      <c r="QCZ12" s="5"/>
      <c r="QDA12" s="5"/>
      <c r="QDB12" s="5"/>
      <c r="QDC12" s="5"/>
      <c r="QDD12" s="5"/>
      <c r="QDE12" s="5"/>
      <c r="QDF12" s="5"/>
      <c r="QDG12" s="5"/>
      <c r="QDH12" s="5"/>
      <c r="QDI12" s="5"/>
      <c r="QDJ12" s="5"/>
      <c r="QDK12" s="5"/>
      <c r="QDL12" s="5"/>
      <c r="QDM12" s="5"/>
      <c r="QDN12" s="5"/>
      <c r="QDO12" s="5"/>
      <c r="QDP12" s="5"/>
      <c r="QDQ12" s="5"/>
      <c r="QDR12" s="5"/>
      <c r="QDS12" s="5"/>
      <c r="QDT12" s="5"/>
      <c r="QDU12" s="5"/>
      <c r="QDV12" s="5"/>
      <c r="QDW12" s="5"/>
      <c r="QDX12" s="5"/>
      <c r="QDY12" s="5"/>
      <c r="QDZ12" s="5"/>
      <c r="QEA12" s="5"/>
      <c r="QEB12" s="5"/>
      <c r="QEC12" s="5"/>
      <c r="QED12" s="5"/>
      <c r="QEE12" s="5"/>
      <c r="QEF12" s="5"/>
      <c r="QEG12" s="5"/>
      <c r="QEH12" s="5"/>
      <c r="QEI12" s="5"/>
      <c r="QEJ12" s="5"/>
      <c r="QEK12" s="5"/>
      <c r="QEL12" s="5"/>
      <c r="QEM12" s="5"/>
      <c r="QEN12" s="5"/>
      <c r="QEO12" s="5"/>
      <c r="QEP12" s="5"/>
      <c r="QEQ12" s="5"/>
      <c r="QER12" s="5"/>
      <c r="QES12" s="5"/>
      <c r="QET12" s="5"/>
      <c r="QEU12" s="5"/>
      <c r="QEV12" s="5"/>
      <c r="QEW12" s="5"/>
      <c r="QEX12" s="5"/>
      <c r="QEY12" s="5"/>
      <c r="QEZ12" s="5"/>
      <c r="QFA12" s="5"/>
      <c r="QFB12" s="5"/>
      <c r="QFC12" s="5"/>
      <c r="QFD12" s="5"/>
      <c r="QFE12" s="5"/>
      <c r="QFF12" s="5"/>
      <c r="QFG12" s="5"/>
      <c r="QFH12" s="5"/>
      <c r="QFI12" s="5"/>
      <c r="QFJ12" s="5"/>
      <c r="QFK12" s="5"/>
      <c r="QFL12" s="5"/>
      <c r="QFM12" s="5"/>
      <c r="QFN12" s="5"/>
      <c r="QFO12" s="5"/>
      <c r="QFP12" s="5"/>
      <c r="QFQ12" s="5"/>
      <c r="QFR12" s="5"/>
      <c r="QFS12" s="5"/>
      <c r="QFT12" s="5"/>
      <c r="QFU12" s="5"/>
      <c r="QFV12" s="5"/>
      <c r="QFW12" s="5"/>
      <c r="QFX12" s="5"/>
      <c r="QFY12" s="5"/>
      <c r="QFZ12" s="5"/>
      <c r="QGA12" s="5"/>
      <c r="QGB12" s="5"/>
      <c r="QGC12" s="5"/>
      <c r="QGD12" s="5"/>
      <c r="QGE12" s="5"/>
      <c r="QGF12" s="5"/>
      <c r="QGG12" s="5"/>
      <c r="QGH12" s="5"/>
      <c r="QGI12" s="5"/>
      <c r="QGJ12" s="5"/>
      <c r="QGK12" s="5"/>
      <c r="QGL12" s="5"/>
      <c r="QGM12" s="5"/>
      <c r="QGN12" s="5"/>
      <c r="QGO12" s="5"/>
      <c r="QGP12" s="5"/>
      <c r="QGQ12" s="5"/>
      <c r="QGR12" s="5"/>
      <c r="QGS12" s="5"/>
      <c r="QGT12" s="5"/>
      <c r="QGU12" s="5"/>
      <c r="QGV12" s="5"/>
      <c r="QGW12" s="5"/>
      <c r="QGX12" s="5"/>
      <c r="QGY12" s="5"/>
      <c r="QGZ12" s="5"/>
      <c r="QHA12" s="5"/>
      <c r="QHB12" s="5"/>
      <c r="QHC12" s="5"/>
      <c r="QHD12" s="5"/>
      <c r="QHE12" s="5"/>
      <c r="QHF12" s="5"/>
      <c r="QHG12" s="5"/>
      <c r="QHH12" s="5"/>
      <c r="QHI12" s="5"/>
      <c r="QHJ12" s="5"/>
      <c r="QHK12" s="5"/>
      <c r="QHL12" s="5"/>
      <c r="QHM12" s="5"/>
      <c r="QHN12" s="5"/>
      <c r="QHO12" s="5"/>
      <c r="QHP12" s="5"/>
      <c r="QHQ12" s="5"/>
      <c r="QHR12" s="5"/>
      <c r="QHS12" s="5"/>
      <c r="QHT12" s="5"/>
      <c r="QHU12" s="5"/>
      <c r="QHV12" s="5"/>
      <c r="QHW12" s="5"/>
      <c r="QHX12" s="5"/>
      <c r="QHY12" s="5"/>
      <c r="QHZ12" s="5"/>
      <c r="QIA12" s="5"/>
      <c r="QIB12" s="5"/>
      <c r="QIC12" s="5"/>
      <c r="QID12" s="5"/>
      <c r="QIE12" s="5"/>
      <c r="QIF12" s="5"/>
      <c r="QIG12" s="5"/>
      <c r="QIH12" s="5"/>
      <c r="QII12" s="5"/>
      <c r="QIJ12" s="5"/>
      <c r="QIK12" s="5"/>
      <c r="QIL12" s="5"/>
      <c r="QIM12" s="5"/>
      <c r="QIN12" s="5"/>
      <c r="QIO12" s="5"/>
      <c r="QIP12" s="5"/>
      <c r="QIQ12" s="5"/>
      <c r="QIR12" s="5"/>
      <c r="QIS12" s="5"/>
      <c r="QIT12" s="5"/>
      <c r="QIU12" s="5"/>
      <c r="QIV12" s="5"/>
      <c r="QIW12" s="5"/>
      <c r="QIX12" s="5"/>
      <c r="QIY12" s="5"/>
      <c r="QIZ12" s="5"/>
      <c r="QJA12" s="5"/>
      <c r="QJB12" s="5"/>
      <c r="QJC12" s="5"/>
      <c r="QJD12" s="5"/>
      <c r="QJE12" s="5"/>
      <c r="QJF12" s="5"/>
      <c r="QJG12" s="5"/>
      <c r="QJH12" s="5"/>
      <c r="QJI12" s="5"/>
      <c r="QJJ12" s="5"/>
      <c r="QJK12" s="5"/>
      <c r="QJL12" s="5"/>
      <c r="QJM12" s="5"/>
      <c r="QJN12" s="5"/>
      <c r="QJO12" s="5"/>
      <c r="QJP12" s="5"/>
      <c r="QJQ12" s="5"/>
      <c r="QJR12" s="5"/>
      <c r="QJS12" s="5"/>
      <c r="QJT12" s="5"/>
      <c r="QJU12" s="5"/>
      <c r="QJV12" s="5"/>
      <c r="QJW12" s="5"/>
      <c r="QJX12" s="5"/>
      <c r="QJY12" s="5"/>
      <c r="QJZ12" s="5"/>
      <c r="QKA12" s="5"/>
      <c r="QKB12" s="5"/>
      <c r="QKC12" s="5"/>
      <c r="QKD12" s="5"/>
      <c r="QKE12" s="5"/>
      <c r="QKF12" s="5"/>
      <c r="QKG12" s="5"/>
      <c r="QKH12" s="5"/>
      <c r="QKI12" s="5"/>
      <c r="QKJ12" s="5"/>
      <c r="QKK12" s="5"/>
      <c r="QKL12" s="5"/>
      <c r="QKM12" s="5"/>
      <c r="QKN12" s="5"/>
      <c r="QKO12" s="5"/>
      <c r="QKP12" s="5"/>
      <c r="QKQ12" s="5"/>
      <c r="QKR12" s="5"/>
      <c r="QKS12" s="5"/>
      <c r="QKT12" s="5"/>
      <c r="QKU12" s="5"/>
      <c r="QKV12" s="5"/>
      <c r="QKW12" s="5"/>
      <c r="QKX12" s="5"/>
      <c r="QKY12" s="5"/>
      <c r="QKZ12" s="5"/>
      <c r="QLA12" s="5"/>
      <c r="QLB12" s="5"/>
      <c r="QLC12" s="5"/>
      <c r="QLD12" s="5"/>
      <c r="QLE12" s="5"/>
      <c r="QLF12" s="5"/>
      <c r="QLG12" s="5"/>
      <c r="QLH12" s="5"/>
      <c r="QLI12" s="5"/>
      <c r="QLJ12" s="5"/>
      <c r="QLK12" s="5"/>
      <c r="QLL12" s="5"/>
      <c r="QLM12" s="5"/>
      <c r="QLN12" s="5"/>
      <c r="QLO12" s="5"/>
      <c r="QLP12" s="5"/>
      <c r="QLQ12" s="5"/>
      <c r="QLR12" s="5"/>
      <c r="QLS12" s="5"/>
      <c r="QLT12" s="5"/>
      <c r="QLU12" s="5"/>
      <c r="QLV12" s="5"/>
      <c r="QLW12" s="5"/>
      <c r="QLX12" s="5"/>
      <c r="QLY12" s="5"/>
      <c r="QLZ12" s="5"/>
      <c r="QMA12" s="5"/>
      <c r="QMB12" s="5"/>
      <c r="QMC12" s="5"/>
      <c r="QMD12" s="5"/>
      <c r="QME12" s="5"/>
      <c r="QMF12" s="5"/>
      <c r="QMG12" s="5"/>
      <c r="QMH12" s="5"/>
      <c r="QMI12" s="5"/>
      <c r="QMJ12" s="5"/>
      <c r="QMK12" s="5"/>
      <c r="QML12" s="5"/>
      <c r="QMM12" s="5"/>
      <c r="QMN12" s="5"/>
      <c r="QMO12" s="5"/>
      <c r="QMP12" s="5"/>
      <c r="QMQ12" s="5"/>
      <c r="QMR12" s="5"/>
      <c r="QMS12" s="5"/>
      <c r="QMT12" s="5"/>
      <c r="QMU12" s="5"/>
      <c r="QMV12" s="5"/>
      <c r="QMW12" s="5"/>
      <c r="QMX12" s="5"/>
      <c r="QMY12" s="5"/>
      <c r="QMZ12" s="5"/>
      <c r="QNA12" s="5"/>
      <c r="QNB12" s="5"/>
      <c r="QNC12" s="5"/>
      <c r="QND12" s="5"/>
      <c r="QNE12" s="5"/>
      <c r="QNF12" s="5"/>
      <c r="QNG12" s="5"/>
      <c r="QNH12" s="5"/>
      <c r="QNI12" s="5"/>
      <c r="QNJ12" s="5"/>
      <c r="QNK12" s="5"/>
      <c r="QNL12" s="5"/>
      <c r="QNM12" s="5"/>
      <c r="QNN12" s="5"/>
      <c r="QNO12" s="5"/>
      <c r="QNP12" s="5"/>
      <c r="QNQ12" s="5"/>
      <c r="QNR12" s="5"/>
      <c r="QNS12" s="5"/>
      <c r="QNT12" s="5"/>
      <c r="QNU12" s="5"/>
      <c r="QNV12" s="5"/>
      <c r="QNW12" s="5"/>
      <c r="QNX12" s="5"/>
      <c r="QNY12" s="5"/>
      <c r="QNZ12" s="5"/>
      <c r="QOA12" s="5"/>
      <c r="QOB12" s="5"/>
      <c r="QOC12" s="5"/>
      <c r="QOD12" s="5"/>
      <c r="QOE12" s="5"/>
      <c r="QOF12" s="5"/>
      <c r="QOG12" s="5"/>
      <c r="QOH12" s="5"/>
      <c r="QOI12" s="5"/>
      <c r="QOJ12" s="5"/>
      <c r="QOK12" s="5"/>
      <c r="QOL12" s="5"/>
      <c r="QOM12" s="5"/>
      <c r="QON12" s="5"/>
      <c r="QOO12" s="5"/>
      <c r="QOP12" s="5"/>
      <c r="QOQ12" s="5"/>
      <c r="QOR12" s="5"/>
      <c r="QOS12" s="5"/>
      <c r="QOT12" s="5"/>
      <c r="QOU12" s="5"/>
      <c r="QOV12" s="5"/>
      <c r="QOW12" s="5"/>
      <c r="QOX12" s="5"/>
      <c r="QOY12" s="5"/>
      <c r="QOZ12" s="5"/>
      <c r="QPA12" s="5"/>
      <c r="QPB12" s="5"/>
      <c r="QPC12" s="5"/>
      <c r="QPD12" s="5"/>
      <c r="QPE12" s="5"/>
      <c r="QPF12" s="5"/>
      <c r="QPG12" s="5"/>
      <c r="QPH12" s="5"/>
      <c r="QPI12" s="5"/>
      <c r="QPJ12" s="5"/>
      <c r="QPK12" s="5"/>
      <c r="QPL12" s="5"/>
      <c r="QPM12" s="5"/>
      <c r="QPN12" s="5"/>
      <c r="QPO12" s="5"/>
      <c r="QPP12" s="5"/>
      <c r="QPQ12" s="5"/>
      <c r="QPR12" s="5"/>
      <c r="QPS12" s="5"/>
      <c r="QPT12" s="5"/>
      <c r="QPU12" s="5"/>
      <c r="QPV12" s="5"/>
      <c r="QPW12" s="5"/>
      <c r="QPX12" s="5"/>
      <c r="QPY12" s="5"/>
      <c r="QPZ12" s="5"/>
      <c r="QQA12" s="5"/>
      <c r="QQB12" s="5"/>
      <c r="QQC12" s="5"/>
      <c r="QQD12" s="5"/>
      <c r="QQE12" s="5"/>
      <c r="QQF12" s="5"/>
      <c r="QQG12" s="5"/>
      <c r="QQH12" s="5"/>
      <c r="QQI12" s="5"/>
      <c r="QQJ12" s="5"/>
      <c r="QQK12" s="5"/>
      <c r="QQL12" s="5"/>
      <c r="QQM12" s="5"/>
      <c r="QQN12" s="5"/>
      <c r="QQO12" s="5"/>
      <c r="QQP12" s="5"/>
      <c r="QQQ12" s="5"/>
      <c r="QQR12" s="5"/>
      <c r="QQS12" s="5"/>
      <c r="QQT12" s="5"/>
      <c r="QQU12" s="5"/>
      <c r="QQV12" s="5"/>
      <c r="QQW12" s="5"/>
      <c r="QQX12" s="5"/>
      <c r="QQY12" s="5"/>
      <c r="QQZ12" s="5"/>
      <c r="QRA12" s="5"/>
      <c r="QRB12" s="5"/>
      <c r="QRC12" s="5"/>
      <c r="QRD12" s="5"/>
      <c r="QRE12" s="5"/>
      <c r="QRF12" s="5"/>
      <c r="QRG12" s="5"/>
      <c r="QRH12" s="5"/>
      <c r="QRI12" s="5"/>
      <c r="QRJ12" s="5"/>
      <c r="QRK12" s="5"/>
      <c r="QRL12" s="5"/>
      <c r="QRM12" s="5"/>
      <c r="QRN12" s="5"/>
      <c r="QRO12" s="5"/>
      <c r="QRP12" s="5"/>
      <c r="QRQ12" s="5"/>
      <c r="QRR12" s="5"/>
      <c r="QRS12" s="5"/>
      <c r="QRT12" s="5"/>
      <c r="QRU12" s="5"/>
      <c r="QRV12" s="5"/>
      <c r="QRW12" s="5"/>
      <c r="QRX12" s="5"/>
      <c r="QRY12" s="5"/>
      <c r="QRZ12" s="5"/>
      <c r="QSA12" s="5"/>
      <c r="QSB12" s="5"/>
      <c r="QSC12" s="5"/>
      <c r="QSD12" s="5"/>
      <c r="QSE12" s="5"/>
      <c r="QSF12" s="5"/>
      <c r="QSG12" s="5"/>
      <c r="QSH12" s="5"/>
      <c r="QSI12" s="5"/>
      <c r="QSJ12" s="5"/>
      <c r="QSK12" s="5"/>
      <c r="QSL12" s="5"/>
      <c r="QSM12" s="5"/>
      <c r="QSN12" s="5"/>
      <c r="QSO12" s="5"/>
      <c r="QSP12" s="5"/>
      <c r="QSQ12" s="5"/>
      <c r="QSR12" s="5"/>
      <c r="QSS12" s="5"/>
      <c r="QST12" s="5"/>
      <c r="QSU12" s="5"/>
      <c r="QSV12" s="5"/>
      <c r="QSW12" s="5"/>
      <c r="QSX12" s="5"/>
      <c r="QSY12" s="5"/>
      <c r="QSZ12" s="5"/>
      <c r="QTA12" s="5"/>
      <c r="QTB12" s="5"/>
      <c r="QTC12" s="5"/>
      <c r="QTD12" s="5"/>
      <c r="QTE12" s="5"/>
      <c r="QTF12" s="5"/>
      <c r="QTG12" s="5"/>
      <c r="QTH12" s="5"/>
      <c r="QTI12" s="5"/>
      <c r="QTJ12" s="5"/>
      <c r="QTK12" s="5"/>
      <c r="QTL12" s="5"/>
      <c r="QTM12" s="5"/>
      <c r="QTN12" s="5"/>
      <c r="QTO12" s="5"/>
      <c r="QTP12" s="5"/>
      <c r="QTQ12" s="5"/>
      <c r="QTR12" s="5"/>
      <c r="QTS12" s="5"/>
      <c r="QTT12" s="5"/>
      <c r="QTU12" s="5"/>
      <c r="QTV12" s="5"/>
      <c r="QTW12" s="5"/>
      <c r="QTX12" s="5"/>
      <c r="QTY12" s="5"/>
      <c r="QTZ12" s="5"/>
      <c r="QUA12" s="5"/>
      <c r="QUB12" s="5"/>
      <c r="QUC12" s="5"/>
      <c r="QUD12" s="5"/>
      <c r="QUE12" s="5"/>
      <c r="QUF12" s="5"/>
      <c r="QUG12" s="5"/>
      <c r="QUH12" s="5"/>
      <c r="QUI12" s="5"/>
      <c r="QUJ12" s="5"/>
      <c r="QUK12" s="5"/>
      <c r="QUL12" s="5"/>
      <c r="QUM12" s="5"/>
      <c r="QUN12" s="5"/>
      <c r="QUO12" s="5"/>
      <c r="QUP12" s="5"/>
      <c r="QUQ12" s="5"/>
      <c r="QUR12" s="5"/>
      <c r="QUS12" s="5"/>
      <c r="QUT12" s="5"/>
      <c r="QUU12" s="5"/>
      <c r="QUV12" s="5"/>
      <c r="QUW12" s="5"/>
      <c r="QUX12" s="5"/>
      <c r="QUY12" s="5"/>
      <c r="QUZ12" s="5"/>
      <c r="QVA12" s="5"/>
      <c r="QVB12" s="5"/>
      <c r="QVC12" s="5"/>
      <c r="QVD12" s="5"/>
      <c r="QVE12" s="5"/>
      <c r="QVF12" s="5"/>
      <c r="QVG12" s="5"/>
      <c r="QVH12" s="5"/>
      <c r="QVI12" s="5"/>
      <c r="QVJ12" s="5"/>
      <c r="QVK12" s="5"/>
      <c r="QVL12" s="5"/>
      <c r="QVM12" s="5"/>
      <c r="QVN12" s="5"/>
      <c r="QVO12" s="5"/>
      <c r="QVP12" s="5"/>
      <c r="QVQ12" s="5"/>
      <c r="QVR12" s="5"/>
      <c r="QVS12" s="5"/>
      <c r="QVT12" s="5"/>
      <c r="QVU12" s="5"/>
      <c r="QVV12" s="5"/>
      <c r="QVW12" s="5"/>
      <c r="QVX12" s="5"/>
      <c r="QVY12" s="5"/>
      <c r="QVZ12" s="5"/>
      <c r="QWA12" s="5"/>
      <c r="QWB12" s="5"/>
      <c r="QWC12" s="5"/>
      <c r="QWD12" s="5"/>
      <c r="QWE12" s="5"/>
      <c r="QWF12" s="5"/>
      <c r="QWG12" s="5"/>
      <c r="QWH12" s="5"/>
      <c r="QWI12" s="5"/>
      <c r="QWJ12" s="5"/>
      <c r="QWK12" s="5"/>
      <c r="QWL12" s="5"/>
      <c r="QWM12" s="5"/>
      <c r="QWN12" s="5"/>
      <c r="QWO12" s="5"/>
      <c r="QWP12" s="5"/>
      <c r="QWQ12" s="5"/>
      <c r="QWR12" s="5"/>
      <c r="QWS12" s="5"/>
      <c r="QWT12" s="5"/>
      <c r="QWU12" s="5"/>
      <c r="QWV12" s="5"/>
      <c r="QWW12" s="5"/>
      <c r="QWX12" s="5"/>
      <c r="QWY12" s="5"/>
      <c r="QWZ12" s="5"/>
      <c r="QXA12" s="5"/>
      <c r="QXB12" s="5"/>
      <c r="QXC12" s="5"/>
      <c r="QXD12" s="5"/>
      <c r="QXE12" s="5"/>
      <c r="QXF12" s="5"/>
      <c r="QXG12" s="5"/>
      <c r="QXH12" s="5"/>
      <c r="QXI12" s="5"/>
      <c r="QXJ12" s="5"/>
      <c r="QXK12" s="5"/>
      <c r="QXL12" s="5"/>
      <c r="QXM12" s="5"/>
      <c r="QXN12" s="5"/>
      <c r="QXO12" s="5"/>
      <c r="QXP12" s="5"/>
      <c r="QXQ12" s="5"/>
      <c r="QXR12" s="5"/>
      <c r="QXS12" s="5"/>
      <c r="QXT12" s="5"/>
      <c r="QXU12" s="5"/>
      <c r="QXV12" s="5"/>
      <c r="QXW12" s="5"/>
      <c r="QXX12" s="5"/>
      <c r="QXY12" s="5"/>
      <c r="QXZ12" s="5"/>
      <c r="QYA12" s="5"/>
      <c r="QYB12" s="5"/>
      <c r="QYC12" s="5"/>
      <c r="QYD12" s="5"/>
      <c r="QYE12" s="5"/>
      <c r="QYF12" s="5"/>
      <c r="QYG12" s="5"/>
      <c r="QYH12" s="5"/>
      <c r="QYI12" s="5"/>
      <c r="QYJ12" s="5"/>
      <c r="QYK12" s="5"/>
      <c r="QYL12" s="5"/>
      <c r="QYM12" s="5"/>
      <c r="QYN12" s="5"/>
      <c r="QYO12" s="5"/>
      <c r="QYP12" s="5"/>
      <c r="QYQ12" s="5"/>
      <c r="QYR12" s="5"/>
      <c r="QYS12" s="5"/>
      <c r="QYT12" s="5"/>
      <c r="QYU12" s="5"/>
      <c r="QYV12" s="5"/>
      <c r="QYW12" s="5"/>
      <c r="QYX12" s="5"/>
      <c r="QYY12" s="5"/>
      <c r="QYZ12" s="5"/>
      <c r="QZA12" s="5"/>
      <c r="QZB12" s="5"/>
      <c r="QZC12" s="5"/>
      <c r="QZD12" s="5"/>
      <c r="QZE12" s="5"/>
      <c r="QZF12" s="5"/>
      <c r="QZG12" s="5"/>
      <c r="QZH12" s="5"/>
      <c r="QZI12" s="5"/>
      <c r="QZJ12" s="5"/>
      <c r="QZK12" s="5"/>
      <c r="QZL12" s="5"/>
      <c r="QZM12" s="5"/>
      <c r="QZN12" s="5"/>
      <c r="QZO12" s="5"/>
      <c r="QZP12" s="5"/>
      <c r="QZQ12" s="5"/>
      <c r="QZR12" s="5"/>
      <c r="QZS12" s="5"/>
      <c r="QZT12" s="5"/>
      <c r="QZU12" s="5"/>
      <c r="QZV12" s="5"/>
      <c r="QZW12" s="5"/>
      <c r="QZX12" s="5"/>
      <c r="QZY12" s="5"/>
      <c r="QZZ12" s="5"/>
      <c r="RAA12" s="5"/>
      <c r="RAB12" s="5"/>
      <c r="RAC12" s="5"/>
      <c r="RAD12" s="5"/>
      <c r="RAE12" s="5"/>
      <c r="RAF12" s="5"/>
      <c r="RAG12" s="5"/>
      <c r="RAH12" s="5"/>
      <c r="RAI12" s="5"/>
      <c r="RAJ12" s="5"/>
      <c r="RAK12" s="5"/>
      <c r="RAL12" s="5"/>
      <c r="RAM12" s="5"/>
      <c r="RAN12" s="5"/>
      <c r="RAO12" s="5"/>
      <c r="RAP12" s="5"/>
      <c r="RAQ12" s="5"/>
      <c r="RAR12" s="5"/>
      <c r="RAS12" s="5"/>
      <c r="RAT12" s="5"/>
      <c r="RAU12" s="5"/>
      <c r="RAV12" s="5"/>
      <c r="RAW12" s="5"/>
      <c r="RAX12" s="5"/>
      <c r="RAY12" s="5"/>
      <c r="RAZ12" s="5"/>
      <c r="RBA12" s="5"/>
      <c r="RBB12" s="5"/>
      <c r="RBC12" s="5"/>
      <c r="RBD12" s="5"/>
      <c r="RBE12" s="5"/>
      <c r="RBF12" s="5"/>
      <c r="RBG12" s="5"/>
      <c r="RBH12" s="5"/>
      <c r="RBI12" s="5"/>
      <c r="RBJ12" s="5"/>
      <c r="RBK12" s="5"/>
      <c r="RBL12" s="5"/>
      <c r="RBM12" s="5"/>
      <c r="RBN12" s="5"/>
      <c r="RBO12" s="5"/>
      <c r="RBP12" s="5"/>
      <c r="RBQ12" s="5"/>
      <c r="RBR12" s="5"/>
      <c r="RBS12" s="5"/>
      <c r="RBT12" s="5"/>
      <c r="RBU12" s="5"/>
      <c r="RBV12" s="5"/>
      <c r="RBW12" s="5"/>
      <c r="RBX12" s="5"/>
      <c r="RBY12" s="5"/>
      <c r="RBZ12" s="5"/>
      <c r="RCA12" s="5"/>
      <c r="RCB12" s="5"/>
      <c r="RCC12" s="5"/>
      <c r="RCD12" s="5"/>
      <c r="RCE12" s="5"/>
      <c r="RCF12" s="5"/>
      <c r="RCG12" s="5"/>
      <c r="RCH12" s="5"/>
      <c r="RCI12" s="5"/>
      <c r="RCJ12" s="5"/>
      <c r="RCK12" s="5"/>
      <c r="RCL12" s="5"/>
      <c r="RCM12" s="5"/>
      <c r="RCN12" s="5"/>
      <c r="RCO12" s="5"/>
      <c r="RCP12" s="5"/>
      <c r="RCQ12" s="5"/>
      <c r="RCR12" s="5"/>
      <c r="RCS12" s="5"/>
      <c r="RCT12" s="5"/>
      <c r="RCU12" s="5"/>
      <c r="RCV12" s="5"/>
      <c r="RCW12" s="5"/>
      <c r="RCX12" s="5"/>
      <c r="RCY12" s="5"/>
      <c r="RCZ12" s="5"/>
      <c r="RDA12" s="5"/>
      <c r="RDB12" s="5"/>
      <c r="RDC12" s="5"/>
      <c r="RDD12" s="5"/>
      <c r="RDE12" s="5"/>
      <c r="RDF12" s="5"/>
      <c r="RDG12" s="5"/>
      <c r="RDH12" s="5"/>
      <c r="RDI12" s="5"/>
      <c r="RDJ12" s="5"/>
      <c r="RDK12" s="5"/>
      <c r="RDL12" s="5"/>
      <c r="RDM12" s="5"/>
      <c r="RDN12" s="5"/>
      <c r="RDO12" s="5"/>
      <c r="RDP12" s="5"/>
      <c r="RDQ12" s="5"/>
      <c r="RDR12" s="5"/>
      <c r="RDS12" s="5"/>
      <c r="RDT12" s="5"/>
      <c r="RDU12" s="5"/>
      <c r="RDV12" s="5"/>
      <c r="RDW12" s="5"/>
      <c r="RDX12" s="5"/>
      <c r="RDY12" s="5"/>
      <c r="RDZ12" s="5"/>
      <c r="REA12" s="5"/>
      <c r="REB12" s="5"/>
      <c r="REC12" s="5"/>
      <c r="RED12" s="5"/>
      <c r="REE12" s="5"/>
      <c r="REF12" s="5"/>
      <c r="REG12" s="5"/>
      <c r="REH12" s="5"/>
      <c r="REI12" s="5"/>
      <c r="REJ12" s="5"/>
      <c r="REK12" s="5"/>
      <c r="REL12" s="5"/>
      <c r="REM12" s="5"/>
      <c r="REN12" s="5"/>
      <c r="REO12" s="5"/>
      <c r="REP12" s="5"/>
      <c r="REQ12" s="5"/>
      <c r="RER12" s="5"/>
      <c r="RES12" s="5"/>
      <c r="RET12" s="5"/>
      <c r="REU12" s="5"/>
      <c r="REV12" s="5"/>
      <c r="REW12" s="5"/>
      <c r="REX12" s="5"/>
      <c r="REY12" s="5"/>
      <c r="REZ12" s="5"/>
      <c r="RFA12" s="5"/>
      <c r="RFB12" s="5"/>
      <c r="RFC12" s="5"/>
      <c r="RFD12" s="5"/>
      <c r="RFE12" s="5"/>
      <c r="RFF12" s="5"/>
      <c r="RFG12" s="5"/>
      <c r="RFH12" s="5"/>
      <c r="RFI12" s="5"/>
      <c r="RFJ12" s="5"/>
      <c r="RFK12" s="5"/>
      <c r="RFL12" s="5"/>
      <c r="RFM12" s="5"/>
      <c r="RFN12" s="5"/>
      <c r="RFO12" s="5"/>
      <c r="RFP12" s="5"/>
      <c r="RFQ12" s="5"/>
      <c r="RFR12" s="5"/>
      <c r="RFS12" s="5"/>
      <c r="RFT12" s="5"/>
      <c r="RFU12" s="5"/>
      <c r="RFV12" s="5"/>
      <c r="RFW12" s="5"/>
      <c r="RFX12" s="5"/>
      <c r="RFY12" s="5"/>
      <c r="RFZ12" s="5"/>
      <c r="RGA12" s="5"/>
      <c r="RGB12" s="5"/>
      <c r="RGC12" s="5"/>
      <c r="RGD12" s="5"/>
      <c r="RGE12" s="5"/>
      <c r="RGF12" s="5"/>
      <c r="RGG12" s="5"/>
      <c r="RGH12" s="5"/>
      <c r="RGI12" s="5"/>
      <c r="RGJ12" s="5"/>
      <c r="RGK12" s="5"/>
      <c r="RGL12" s="5"/>
      <c r="RGM12" s="5"/>
      <c r="RGN12" s="5"/>
      <c r="RGO12" s="5"/>
      <c r="RGP12" s="5"/>
      <c r="RGQ12" s="5"/>
      <c r="RGR12" s="5"/>
      <c r="RGS12" s="5"/>
      <c r="RGT12" s="5"/>
      <c r="RGU12" s="5"/>
      <c r="RGV12" s="5"/>
      <c r="RGW12" s="5"/>
      <c r="RGX12" s="5"/>
      <c r="RGY12" s="5"/>
      <c r="RGZ12" s="5"/>
      <c r="RHA12" s="5"/>
      <c r="RHB12" s="5"/>
      <c r="RHC12" s="5"/>
      <c r="RHD12" s="5"/>
      <c r="RHE12" s="5"/>
      <c r="RHF12" s="5"/>
      <c r="RHG12" s="5"/>
      <c r="RHH12" s="5"/>
      <c r="RHI12" s="5"/>
      <c r="RHJ12" s="5"/>
      <c r="RHK12" s="5"/>
      <c r="RHL12" s="5"/>
      <c r="RHM12" s="5"/>
      <c r="RHN12" s="5"/>
      <c r="RHO12" s="5"/>
      <c r="RHP12" s="5"/>
      <c r="RHQ12" s="5"/>
      <c r="RHR12" s="5"/>
      <c r="RHS12" s="5"/>
      <c r="RHT12" s="5"/>
      <c r="RHU12" s="5"/>
      <c r="RHV12" s="5"/>
      <c r="RHW12" s="5"/>
      <c r="RHX12" s="5"/>
      <c r="RHY12" s="5"/>
      <c r="RHZ12" s="5"/>
      <c r="RIA12" s="5"/>
      <c r="RIB12" s="5"/>
      <c r="RIC12" s="5"/>
      <c r="RID12" s="5"/>
      <c r="RIE12" s="5"/>
      <c r="RIF12" s="5"/>
      <c r="RIG12" s="5"/>
      <c r="RIH12" s="5"/>
      <c r="RII12" s="5"/>
      <c r="RIJ12" s="5"/>
      <c r="RIK12" s="5"/>
      <c r="RIL12" s="5"/>
      <c r="RIM12" s="5"/>
      <c r="RIN12" s="5"/>
      <c r="RIO12" s="5"/>
      <c r="RIP12" s="5"/>
      <c r="RIQ12" s="5"/>
      <c r="RIR12" s="5"/>
      <c r="RIS12" s="5"/>
      <c r="RIT12" s="5"/>
      <c r="RIU12" s="5"/>
      <c r="RIV12" s="5"/>
      <c r="RIW12" s="5"/>
      <c r="RIX12" s="5"/>
      <c r="RIY12" s="5"/>
      <c r="RIZ12" s="5"/>
      <c r="RJA12" s="5"/>
      <c r="RJB12" s="5"/>
      <c r="RJC12" s="5"/>
      <c r="RJD12" s="5"/>
      <c r="RJE12" s="5"/>
      <c r="RJF12" s="5"/>
      <c r="RJG12" s="5"/>
      <c r="RJH12" s="5"/>
      <c r="RJI12" s="5"/>
      <c r="RJJ12" s="5"/>
      <c r="RJK12" s="5"/>
      <c r="RJL12" s="5"/>
      <c r="RJM12" s="5"/>
      <c r="RJN12" s="5"/>
      <c r="RJO12" s="5"/>
      <c r="RJP12" s="5"/>
      <c r="RJQ12" s="5"/>
      <c r="RJR12" s="5"/>
      <c r="RJS12" s="5"/>
      <c r="RJT12" s="5"/>
      <c r="RJU12" s="5"/>
      <c r="RJV12" s="5"/>
      <c r="RJW12" s="5"/>
      <c r="RJX12" s="5"/>
      <c r="RJY12" s="5"/>
      <c r="RJZ12" s="5"/>
      <c r="RKA12" s="5"/>
      <c r="RKB12" s="5"/>
      <c r="RKC12" s="5"/>
      <c r="RKD12" s="5"/>
      <c r="RKE12" s="5"/>
      <c r="RKF12" s="5"/>
      <c r="RKG12" s="5"/>
      <c r="RKH12" s="5"/>
      <c r="RKI12" s="5"/>
      <c r="RKJ12" s="5"/>
      <c r="RKK12" s="5"/>
      <c r="RKL12" s="5"/>
      <c r="RKM12" s="5"/>
      <c r="RKN12" s="5"/>
      <c r="RKO12" s="5"/>
      <c r="RKP12" s="5"/>
      <c r="RKQ12" s="5"/>
      <c r="RKR12" s="5"/>
      <c r="RKS12" s="5"/>
      <c r="RKT12" s="5"/>
      <c r="RKU12" s="5"/>
      <c r="RKV12" s="5"/>
      <c r="RKW12" s="5"/>
      <c r="RKX12" s="5"/>
      <c r="RKY12" s="5"/>
      <c r="RKZ12" s="5"/>
      <c r="RLA12" s="5"/>
      <c r="RLB12" s="5"/>
      <c r="RLC12" s="5"/>
      <c r="RLD12" s="5"/>
      <c r="RLE12" s="5"/>
      <c r="RLF12" s="5"/>
      <c r="RLG12" s="5"/>
      <c r="RLH12" s="5"/>
      <c r="RLI12" s="5"/>
      <c r="RLJ12" s="5"/>
      <c r="RLK12" s="5"/>
      <c r="RLL12" s="5"/>
      <c r="RLM12" s="5"/>
      <c r="RLN12" s="5"/>
      <c r="RLO12" s="5"/>
      <c r="RLP12" s="5"/>
      <c r="RLQ12" s="5"/>
      <c r="RLR12" s="5"/>
      <c r="RLS12" s="5"/>
      <c r="RLT12" s="5"/>
      <c r="RLU12" s="5"/>
      <c r="RLV12" s="5"/>
      <c r="RLW12" s="5"/>
      <c r="RLX12" s="5"/>
      <c r="RLY12" s="5"/>
      <c r="RLZ12" s="5"/>
      <c r="RMA12" s="5"/>
      <c r="RMB12" s="5"/>
      <c r="RMC12" s="5"/>
      <c r="RMD12" s="5"/>
      <c r="RME12" s="5"/>
      <c r="RMF12" s="5"/>
      <c r="RMG12" s="5"/>
      <c r="RMH12" s="5"/>
      <c r="RMI12" s="5"/>
      <c r="RMJ12" s="5"/>
      <c r="RMK12" s="5"/>
      <c r="RML12" s="5"/>
      <c r="RMM12" s="5"/>
      <c r="RMN12" s="5"/>
      <c r="RMO12" s="5"/>
      <c r="RMP12" s="5"/>
      <c r="RMQ12" s="5"/>
      <c r="RMR12" s="5"/>
      <c r="RMS12" s="5"/>
      <c r="RMT12" s="5"/>
      <c r="RMU12" s="5"/>
      <c r="RMV12" s="5"/>
      <c r="RMW12" s="5"/>
      <c r="RMX12" s="5"/>
      <c r="RMY12" s="5"/>
      <c r="RMZ12" s="5"/>
      <c r="RNA12" s="5"/>
      <c r="RNB12" s="5"/>
      <c r="RNC12" s="5"/>
      <c r="RND12" s="5"/>
      <c r="RNE12" s="5"/>
      <c r="RNF12" s="5"/>
      <c r="RNG12" s="5"/>
      <c r="RNH12" s="5"/>
      <c r="RNI12" s="5"/>
      <c r="RNJ12" s="5"/>
      <c r="RNK12" s="5"/>
      <c r="RNL12" s="5"/>
      <c r="RNM12" s="5"/>
      <c r="RNN12" s="5"/>
      <c r="RNO12" s="5"/>
      <c r="RNP12" s="5"/>
      <c r="RNQ12" s="5"/>
      <c r="RNR12" s="5"/>
      <c r="RNS12" s="5"/>
      <c r="RNT12" s="5"/>
      <c r="RNU12" s="5"/>
      <c r="RNV12" s="5"/>
      <c r="RNW12" s="5"/>
      <c r="RNX12" s="5"/>
      <c r="RNY12" s="5"/>
      <c r="RNZ12" s="5"/>
      <c r="ROA12" s="5"/>
      <c r="ROB12" s="5"/>
      <c r="ROC12" s="5"/>
      <c r="ROD12" s="5"/>
      <c r="ROE12" s="5"/>
      <c r="ROF12" s="5"/>
      <c r="ROG12" s="5"/>
      <c r="ROH12" s="5"/>
      <c r="ROI12" s="5"/>
      <c r="ROJ12" s="5"/>
      <c r="ROK12" s="5"/>
      <c r="ROL12" s="5"/>
      <c r="ROM12" s="5"/>
      <c r="RON12" s="5"/>
      <c r="ROO12" s="5"/>
      <c r="ROP12" s="5"/>
      <c r="ROQ12" s="5"/>
      <c r="ROR12" s="5"/>
      <c r="ROS12" s="5"/>
      <c r="ROT12" s="5"/>
      <c r="ROU12" s="5"/>
      <c r="ROV12" s="5"/>
      <c r="ROW12" s="5"/>
      <c r="ROX12" s="5"/>
      <c r="ROY12" s="5"/>
      <c r="ROZ12" s="5"/>
      <c r="RPA12" s="5"/>
      <c r="RPB12" s="5"/>
      <c r="RPC12" s="5"/>
      <c r="RPD12" s="5"/>
      <c r="RPE12" s="5"/>
      <c r="RPF12" s="5"/>
      <c r="RPG12" s="5"/>
      <c r="RPH12" s="5"/>
      <c r="RPI12" s="5"/>
      <c r="RPJ12" s="5"/>
      <c r="RPK12" s="5"/>
      <c r="RPL12" s="5"/>
      <c r="RPM12" s="5"/>
      <c r="RPN12" s="5"/>
      <c r="RPO12" s="5"/>
      <c r="RPP12" s="5"/>
      <c r="RPQ12" s="5"/>
      <c r="RPR12" s="5"/>
      <c r="RPS12" s="5"/>
      <c r="RPT12" s="5"/>
      <c r="RPU12" s="5"/>
      <c r="RPV12" s="5"/>
      <c r="RPW12" s="5"/>
      <c r="RPX12" s="5"/>
      <c r="RPY12" s="5"/>
      <c r="RPZ12" s="5"/>
      <c r="RQA12" s="5"/>
      <c r="RQB12" s="5"/>
      <c r="RQC12" s="5"/>
      <c r="RQD12" s="5"/>
      <c r="RQE12" s="5"/>
      <c r="RQF12" s="5"/>
      <c r="RQG12" s="5"/>
      <c r="RQH12" s="5"/>
      <c r="RQI12" s="5"/>
      <c r="RQJ12" s="5"/>
      <c r="RQK12" s="5"/>
      <c r="RQL12" s="5"/>
      <c r="RQM12" s="5"/>
      <c r="RQN12" s="5"/>
      <c r="RQO12" s="5"/>
      <c r="RQP12" s="5"/>
      <c r="RQQ12" s="5"/>
      <c r="RQR12" s="5"/>
      <c r="RQS12" s="5"/>
      <c r="RQT12" s="5"/>
      <c r="RQU12" s="5"/>
      <c r="RQV12" s="5"/>
      <c r="RQW12" s="5"/>
      <c r="RQX12" s="5"/>
      <c r="RQY12" s="5"/>
      <c r="RQZ12" s="5"/>
      <c r="RRA12" s="5"/>
      <c r="RRB12" s="5"/>
      <c r="RRC12" s="5"/>
      <c r="RRD12" s="5"/>
      <c r="RRE12" s="5"/>
      <c r="RRF12" s="5"/>
      <c r="RRG12" s="5"/>
      <c r="RRH12" s="5"/>
      <c r="RRI12" s="5"/>
      <c r="RRJ12" s="5"/>
      <c r="RRK12" s="5"/>
      <c r="RRL12" s="5"/>
      <c r="RRM12" s="5"/>
      <c r="RRN12" s="5"/>
      <c r="RRO12" s="5"/>
      <c r="RRP12" s="5"/>
      <c r="RRQ12" s="5"/>
      <c r="RRR12" s="5"/>
      <c r="RRS12" s="5"/>
      <c r="RRT12" s="5"/>
      <c r="RRU12" s="5"/>
      <c r="RRV12" s="5"/>
      <c r="RRW12" s="5"/>
      <c r="RRX12" s="5"/>
      <c r="RRY12" s="5"/>
      <c r="RRZ12" s="5"/>
      <c r="RSA12" s="5"/>
      <c r="RSB12" s="5"/>
      <c r="RSC12" s="5"/>
      <c r="RSD12" s="5"/>
      <c r="RSE12" s="5"/>
      <c r="RSF12" s="5"/>
      <c r="RSG12" s="5"/>
      <c r="RSH12" s="5"/>
      <c r="RSI12" s="5"/>
      <c r="RSJ12" s="5"/>
      <c r="RSK12" s="5"/>
      <c r="RSL12" s="5"/>
      <c r="RSM12" s="5"/>
      <c r="RSN12" s="5"/>
      <c r="RSO12" s="5"/>
      <c r="RSP12" s="5"/>
      <c r="RSQ12" s="5"/>
      <c r="RSR12" s="5"/>
      <c r="RSS12" s="5"/>
      <c r="RST12" s="5"/>
      <c r="RSU12" s="5"/>
      <c r="RSV12" s="5"/>
      <c r="RSW12" s="5"/>
      <c r="RSX12" s="5"/>
      <c r="RSY12" s="5"/>
      <c r="RSZ12" s="5"/>
      <c r="RTA12" s="5"/>
      <c r="RTB12" s="5"/>
      <c r="RTC12" s="5"/>
      <c r="RTD12" s="5"/>
      <c r="RTE12" s="5"/>
      <c r="RTF12" s="5"/>
      <c r="RTG12" s="5"/>
      <c r="RTH12" s="5"/>
      <c r="RTI12" s="5"/>
      <c r="RTJ12" s="5"/>
      <c r="RTK12" s="5"/>
      <c r="RTL12" s="5"/>
      <c r="RTM12" s="5"/>
      <c r="RTN12" s="5"/>
      <c r="RTO12" s="5"/>
      <c r="RTP12" s="5"/>
      <c r="RTQ12" s="5"/>
      <c r="RTR12" s="5"/>
      <c r="RTS12" s="5"/>
      <c r="RTT12" s="5"/>
      <c r="RTU12" s="5"/>
      <c r="RTV12" s="5"/>
      <c r="RTW12" s="5"/>
      <c r="RTX12" s="5"/>
      <c r="RTY12" s="5"/>
      <c r="RTZ12" s="5"/>
      <c r="RUA12" s="5"/>
      <c r="RUB12" s="5"/>
      <c r="RUC12" s="5"/>
      <c r="RUD12" s="5"/>
      <c r="RUE12" s="5"/>
      <c r="RUF12" s="5"/>
      <c r="RUG12" s="5"/>
      <c r="RUH12" s="5"/>
      <c r="RUI12" s="5"/>
      <c r="RUJ12" s="5"/>
      <c r="RUK12" s="5"/>
      <c r="RUL12" s="5"/>
      <c r="RUM12" s="5"/>
      <c r="RUN12" s="5"/>
      <c r="RUO12" s="5"/>
      <c r="RUP12" s="5"/>
      <c r="RUQ12" s="5"/>
      <c r="RUR12" s="5"/>
      <c r="RUS12" s="5"/>
      <c r="RUT12" s="5"/>
      <c r="RUU12" s="5"/>
      <c r="RUV12" s="5"/>
      <c r="RUW12" s="5"/>
      <c r="RUX12" s="5"/>
      <c r="RUY12" s="5"/>
      <c r="RUZ12" s="5"/>
      <c r="RVA12" s="5"/>
      <c r="RVB12" s="5"/>
      <c r="RVC12" s="5"/>
      <c r="RVD12" s="5"/>
      <c r="RVE12" s="5"/>
      <c r="RVF12" s="5"/>
      <c r="RVG12" s="5"/>
      <c r="RVH12" s="5"/>
      <c r="RVI12" s="5"/>
      <c r="RVJ12" s="5"/>
      <c r="RVK12" s="5"/>
      <c r="RVL12" s="5"/>
      <c r="RVM12" s="5"/>
      <c r="RVN12" s="5"/>
      <c r="RVO12" s="5"/>
      <c r="RVP12" s="5"/>
      <c r="RVQ12" s="5"/>
      <c r="RVR12" s="5"/>
      <c r="RVS12" s="5"/>
      <c r="RVT12" s="5"/>
      <c r="RVU12" s="5"/>
      <c r="RVV12" s="5"/>
      <c r="RVW12" s="5"/>
      <c r="RVX12" s="5"/>
      <c r="RVY12" s="5"/>
      <c r="RVZ12" s="5"/>
      <c r="RWA12" s="5"/>
      <c r="RWB12" s="5"/>
      <c r="RWC12" s="5"/>
      <c r="RWD12" s="5"/>
      <c r="RWE12" s="5"/>
      <c r="RWF12" s="5"/>
      <c r="RWG12" s="5"/>
      <c r="RWH12" s="5"/>
      <c r="RWI12" s="5"/>
      <c r="RWJ12" s="5"/>
      <c r="RWK12" s="5"/>
      <c r="RWL12" s="5"/>
      <c r="RWM12" s="5"/>
      <c r="RWN12" s="5"/>
      <c r="RWO12" s="5"/>
      <c r="RWP12" s="5"/>
      <c r="RWQ12" s="5"/>
      <c r="RWR12" s="5"/>
      <c r="RWS12" s="5"/>
      <c r="RWT12" s="5"/>
      <c r="RWU12" s="5"/>
      <c r="RWV12" s="5"/>
      <c r="RWW12" s="5"/>
      <c r="RWX12" s="5"/>
      <c r="RWY12" s="5"/>
      <c r="RWZ12" s="5"/>
      <c r="RXA12" s="5"/>
      <c r="RXB12" s="5"/>
      <c r="RXC12" s="5"/>
      <c r="RXD12" s="5"/>
      <c r="RXE12" s="5"/>
      <c r="RXF12" s="5"/>
      <c r="RXG12" s="5"/>
      <c r="RXH12" s="5"/>
      <c r="RXI12" s="5"/>
      <c r="RXJ12" s="5"/>
      <c r="RXK12" s="5"/>
      <c r="RXL12" s="5"/>
      <c r="RXM12" s="5"/>
      <c r="RXN12" s="5"/>
      <c r="RXO12" s="5"/>
      <c r="RXP12" s="5"/>
      <c r="RXQ12" s="5"/>
      <c r="RXR12" s="5"/>
      <c r="RXS12" s="5"/>
      <c r="RXT12" s="5"/>
      <c r="RXU12" s="5"/>
      <c r="RXV12" s="5"/>
      <c r="RXW12" s="5"/>
      <c r="RXX12" s="5"/>
      <c r="RXY12" s="5"/>
      <c r="RXZ12" s="5"/>
      <c r="RYA12" s="5"/>
      <c r="RYB12" s="5"/>
      <c r="RYC12" s="5"/>
      <c r="RYD12" s="5"/>
      <c r="RYE12" s="5"/>
      <c r="RYF12" s="5"/>
      <c r="RYG12" s="5"/>
      <c r="RYH12" s="5"/>
      <c r="RYI12" s="5"/>
      <c r="RYJ12" s="5"/>
      <c r="RYK12" s="5"/>
      <c r="RYL12" s="5"/>
      <c r="RYM12" s="5"/>
      <c r="RYN12" s="5"/>
      <c r="RYO12" s="5"/>
      <c r="RYP12" s="5"/>
      <c r="RYQ12" s="5"/>
      <c r="RYR12" s="5"/>
      <c r="RYS12" s="5"/>
      <c r="RYT12" s="5"/>
      <c r="RYU12" s="5"/>
      <c r="RYV12" s="5"/>
      <c r="RYW12" s="5"/>
      <c r="RYX12" s="5"/>
      <c r="RYY12" s="5"/>
      <c r="RYZ12" s="5"/>
      <c r="RZA12" s="5"/>
      <c r="RZB12" s="5"/>
      <c r="RZC12" s="5"/>
      <c r="RZD12" s="5"/>
      <c r="RZE12" s="5"/>
      <c r="RZF12" s="5"/>
      <c r="RZG12" s="5"/>
      <c r="RZH12" s="5"/>
      <c r="RZI12" s="5"/>
      <c r="RZJ12" s="5"/>
      <c r="RZK12" s="5"/>
      <c r="RZL12" s="5"/>
      <c r="RZM12" s="5"/>
      <c r="RZN12" s="5"/>
      <c r="RZO12" s="5"/>
      <c r="RZP12" s="5"/>
      <c r="RZQ12" s="5"/>
      <c r="RZR12" s="5"/>
      <c r="RZS12" s="5"/>
      <c r="RZT12" s="5"/>
      <c r="RZU12" s="5"/>
      <c r="RZV12" s="5"/>
      <c r="RZW12" s="5"/>
      <c r="RZX12" s="5"/>
      <c r="RZY12" s="5"/>
      <c r="RZZ12" s="5"/>
      <c r="SAA12" s="5"/>
      <c r="SAB12" s="5"/>
      <c r="SAC12" s="5"/>
      <c r="SAD12" s="5"/>
      <c r="SAE12" s="5"/>
      <c r="SAF12" s="5"/>
      <c r="SAG12" s="5"/>
      <c r="SAH12" s="5"/>
      <c r="SAI12" s="5"/>
      <c r="SAJ12" s="5"/>
      <c r="SAK12" s="5"/>
      <c r="SAL12" s="5"/>
      <c r="SAM12" s="5"/>
      <c r="SAN12" s="5"/>
      <c r="SAO12" s="5"/>
      <c r="SAP12" s="5"/>
      <c r="SAQ12" s="5"/>
      <c r="SAR12" s="5"/>
      <c r="SAS12" s="5"/>
      <c r="SAT12" s="5"/>
      <c r="SAU12" s="5"/>
      <c r="SAV12" s="5"/>
      <c r="SAW12" s="5"/>
      <c r="SAX12" s="5"/>
      <c r="SAY12" s="5"/>
      <c r="SAZ12" s="5"/>
      <c r="SBA12" s="5"/>
      <c r="SBB12" s="5"/>
      <c r="SBC12" s="5"/>
      <c r="SBD12" s="5"/>
      <c r="SBE12" s="5"/>
      <c r="SBF12" s="5"/>
      <c r="SBG12" s="5"/>
      <c r="SBH12" s="5"/>
      <c r="SBI12" s="5"/>
      <c r="SBJ12" s="5"/>
      <c r="SBK12" s="5"/>
      <c r="SBL12" s="5"/>
      <c r="SBM12" s="5"/>
      <c r="SBN12" s="5"/>
      <c r="SBO12" s="5"/>
      <c r="SBP12" s="5"/>
      <c r="SBQ12" s="5"/>
      <c r="SBR12" s="5"/>
      <c r="SBS12" s="5"/>
      <c r="SBT12" s="5"/>
      <c r="SBU12" s="5"/>
      <c r="SBV12" s="5"/>
      <c r="SBW12" s="5"/>
      <c r="SBX12" s="5"/>
      <c r="SBY12" s="5"/>
      <c r="SBZ12" s="5"/>
      <c r="SCA12" s="5"/>
      <c r="SCB12" s="5"/>
      <c r="SCC12" s="5"/>
      <c r="SCD12" s="5"/>
      <c r="SCE12" s="5"/>
      <c r="SCF12" s="5"/>
      <c r="SCG12" s="5"/>
      <c r="SCH12" s="5"/>
      <c r="SCI12" s="5"/>
      <c r="SCJ12" s="5"/>
      <c r="SCK12" s="5"/>
      <c r="SCL12" s="5"/>
      <c r="SCM12" s="5"/>
      <c r="SCN12" s="5"/>
      <c r="SCO12" s="5"/>
      <c r="SCP12" s="5"/>
      <c r="SCQ12" s="5"/>
      <c r="SCR12" s="5"/>
      <c r="SCS12" s="5"/>
      <c r="SCT12" s="5"/>
      <c r="SCU12" s="5"/>
      <c r="SCV12" s="5"/>
      <c r="SCW12" s="5"/>
      <c r="SCX12" s="5"/>
      <c r="SCY12" s="5"/>
      <c r="SCZ12" s="5"/>
      <c r="SDA12" s="5"/>
      <c r="SDB12" s="5"/>
      <c r="SDC12" s="5"/>
      <c r="SDD12" s="5"/>
      <c r="SDE12" s="5"/>
      <c r="SDF12" s="5"/>
      <c r="SDG12" s="5"/>
      <c r="SDH12" s="5"/>
      <c r="SDI12" s="5"/>
      <c r="SDJ12" s="5"/>
      <c r="SDK12" s="5"/>
      <c r="SDL12" s="5"/>
      <c r="SDM12" s="5"/>
      <c r="SDN12" s="5"/>
      <c r="SDO12" s="5"/>
      <c r="SDP12" s="5"/>
      <c r="SDQ12" s="5"/>
      <c r="SDR12" s="5"/>
      <c r="SDS12" s="5"/>
      <c r="SDT12" s="5"/>
      <c r="SDU12" s="5"/>
      <c r="SDV12" s="5"/>
      <c r="SDW12" s="5"/>
      <c r="SDX12" s="5"/>
      <c r="SDY12" s="5"/>
      <c r="SDZ12" s="5"/>
      <c r="SEA12" s="5"/>
      <c r="SEB12" s="5"/>
      <c r="SEC12" s="5"/>
      <c r="SED12" s="5"/>
      <c r="SEE12" s="5"/>
      <c r="SEF12" s="5"/>
      <c r="SEG12" s="5"/>
      <c r="SEH12" s="5"/>
      <c r="SEI12" s="5"/>
      <c r="SEJ12" s="5"/>
      <c r="SEK12" s="5"/>
      <c r="SEL12" s="5"/>
      <c r="SEM12" s="5"/>
      <c r="SEN12" s="5"/>
      <c r="SEO12" s="5"/>
      <c r="SEP12" s="5"/>
      <c r="SEQ12" s="5"/>
      <c r="SER12" s="5"/>
      <c r="SES12" s="5"/>
      <c r="SET12" s="5"/>
      <c r="SEU12" s="5"/>
      <c r="SEV12" s="5"/>
      <c r="SEW12" s="5"/>
      <c r="SEX12" s="5"/>
      <c r="SEY12" s="5"/>
      <c r="SEZ12" s="5"/>
      <c r="SFA12" s="5"/>
      <c r="SFB12" s="5"/>
      <c r="SFC12" s="5"/>
      <c r="SFD12" s="5"/>
      <c r="SFE12" s="5"/>
      <c r="SFF12" s="5"/>
      <c r="SFG12" s="5"/>
      <c r="SFH12" s="5"/>
      <c r="SFI12" s="5"/>
      <c r="SFJ12" s="5"/>
      <c r="SFK12" s="5"/>
      <c r="SFL12" s="5"/>
      <c r="SFM12" s="5"/>
      <c r="SFN12" s="5"/>
      <c r="SFO12" s="5"/>
      <c r="SFP12" s="5"/>
      <c r="SFQ12" s="5"/>
      <c r="SFR12" s="5"/>
      <c r="SFS12" s="5"/>
      <c r="SFT12" s="5"/>
      <c r="SFU12" s="5"/>
      <c r="SFV12" s="5"/>
      <c r="SFW12" s="5"/>
      <c r="SFX12" s="5"/>
      <c r="SFY12" s="5"/>
      <c r="SFZ12" s="5"/>
      <c r="SGA12" s="5"/>
      <c r="SGB12" s="5"/>
      <c r="SGC12" s="5"/>
      <c r="SGD12" s="5"/>
      <c r="SGE12" s="5"/>
      <c r="SGF12" s="5"/>
      <c r="SGG12" s="5"/>
      <c r="SGH12" s="5"/>
      <c r="SGI12" s="5"/>
      <c r="SGJ12" s="5"/>
      <c r="SGK12" s="5"/>
      <c r="SGL12" s="5"/>
      <c r="SGM12" s="5"/>
      <c r="SGN12" s="5"/>
      <c r="SGO12" s="5"/>
      <c r="SGP12" s="5"/>
      <c r="SGQ12" s="5"/>
      <c r="SGR12" s="5"/>
      <c r="SGS12" s="5"/>
      <c r="SGT12" s="5"/>
      <c r="SGU12" s="5"/>
      <c r="SGV12" s="5"/>
      <c r="SGW12" s="5"/>
      <c r="SGX12" s="5"/>
      <c r="SGY12" s="5"/>
      <c r="SGZ12" s="5"/>
      <c r="SHA12" s="5"/>
      <c r="SHB12" s="5"/>
      <c r="SHC12" s="5"/>
      <c r="SHD12" s="5"/>
      <c r="SHE12" s="5"/>
      <c r="SHF12" s="5"/>
      <c r="SHG12" s="5"/>
      <c r="SHH12" s="5"/>
      <c r="SHI12" s="5"/>
      <c r="SHJ12" s="5"/>
      <c r="SHK12" s="5"/>
      <c r="SHL12" s="5"/>
      <c r="SHM12" s="5"/>
      <c r="SHN12" s="5"/>
      <c r="SHO12" s="5"/>
      <c r="SHP12" s="5"/>
      <c r="SHQ12" s="5"/>
      <c r="SHR12" s="5"/>
      <c r="SHS12" s="5"/>
      <c r="SHT12" s="5"/>
      <c r="SHU12" s="5"/>
      <c r="SHV12" s="5"/>
      <c r="SHW12" s="5"/>
      <c r="SHX12" s="5"/>
      <c r="SHY12" s="5"/>
      <c r="SHZ12" s="5"/>
      <c r="SIA12" s="5"/>
      <c r="SIB12" s="5"/>
      <c r="SIC12" s="5"/>
      <c r="SID12" s="5"/>
      <c r="SIE12" s="5"/>
      <c r="SIF12" s="5"/>
      <c r="SIG12" s="5"/>
      <c r="SIH12" s="5"/>
      <c r="SII12" s="5"/>
      <c r="SIJ12" s="5"/>
      <c r="SIK12" s="5"/>
      <c r="SIL12" s="5"/>
      <c r="SIM12" s="5"/>
      <c r="SIN12" s="5"/>
      <c r="SIO12" s="5"/>
      <c r="SIP12" s="5"/>
      <c r="SIQ12" s="5"/>
      <c r="SIR12" s="5"/>
      <c r="SIS12" s="5"/>
      <c r="SIT12" s="5"/>
      <c r="SIU12" s="5"/>
      <c r="SIV12" s="5"/>
      <c r="SIW12" s="5"/>
      <c r="SIX12" s="5"/>
      <c r="SIY12" s="5"/>
      <c r="SIZ12" s="5"/>
      <c r="SJA12" s="5"/>
      <c r="SJB12" s="5"/>
      <c r="SJC12" s="5"/>
      <c r="SJD12" s="5"/>
      <c r="SJE12" s="5"/>
      <c r="SJF12" s="5"/>
      <c r="SJG12" s="5"/>
      <c r="SJH12" s="5"/>
      <c r="SJI12" s="5"/>
      <c r="SJJ12" s="5"/>
      <c r="SJK12" s="5"/>
      <c r="SJL12" s="5"/>
      <c r="SJM12" s="5"/>
      <c r="SJN12" s="5"/>
      <c r="SJO12" s="5"/>
      <c r="SJP12" s="5"/>
      <c r="SJQ12" s="5"/>
      <c r="SJR12" s="5"/>
      <c r="SJS12" s="5"/>
      <c r="SJT12" s="5"/>
      <c r="SJU12" s="5"/>
      <c r="SJV12" s="5"/>
      <c r="SJW12" s="5"/>
      <c r="SJX12" s="5"/>
      <c r="SJY12" s="5"/>
      <c r="SJZ12" s="5"/>
      <c r="SKA12" s="5"/>
      <c r="SKB12" s="5"/>
      <c r="SKC12" s="5"/>
      <c r="SKD12" s="5"/>
      <c r="SKE12" s="5"/>
      <c r="SKF12" s="5"/>
      <c r="SKG12" s="5"/>
      <c r="SKH12" s="5"/>
      <c r="SKI12" s="5"/>
      <c r="SKJ12" s="5"/>
      <c r="SKK12" s="5"/>
      <c r="SKL12" s="5"/>
      <c r="SKM12" s="5"/>
      <c r="SKN12" s="5"/>
      <c r="SKO12" s="5"/>
      <c r="SKP12" s="5"/>
      <c r="SKQ12" s="5"/>
      <c r="SKR12" s="5"/>
      <c r="SKS12" s="5"/>
      <c r="SKT12" s="5"/>
      <c r="SKU12" s="5"/>
      <c r="SKV12" s="5"/>
      <c r="SKW12" s="5"/>
      <c r="SKX12" s="5"/>
      <c r="SKY12" s="5"/>
      <c r="SKZ12" s="5"/>
      <c r="SLA12" s="5"/>
      <c r="SLB12" s="5"/>
      <c r="SLC12" s="5"/>
      <c r="SLD12" s="5"/>
      <c r="SLE12" s="5"/>
      <c r="SLF12" s="5"/>
      <c r="SLG12" s="5"/>
      <c r="SLH12" s="5"/>
      <c r="SLI12" s="5"/>
      <c r="SLJ12" s="5"/>
      <c r="SLK12" s="5"/>
      <c r="SLL12" s="5"/>
      <c r="SLM12" s="5"/>
      <c r="SLN12" s="5"/>
      <c r="SLO12" s="5"/>
      <c r="SLP12" s="5"/>
      <c r="SLQ12" s="5"/>
      <c r="SLR12" s="5"/>
      <c r="SLS12" s="5"/>
      <c r="SLT12" s="5"/>
      <c r="SLU12" s="5"/>
      <c r="SLV12" s="5"/>
      <c r="SLW12" s="5"/>
      <c r="SLX12" s="5"/>
      <c r="SLY12" s="5"/>
      <c r="SLZ12" s="5"/>
      <c r="SMA12" s="5"/>
      <c r="SMB12" s="5"/>
      <c r="SMC12" s="5"/>
      <c r="SMD12" s="5"/>
      <c r="SME12" s="5"/>
      <c r="SMF12" s="5"/>
      <c r="SMG12" s="5"/>
      <c r="SMH12" s="5"/>
      <c r="SMI12" s="5"/>
      <c r="SMJ12" s="5"/>
      <c r="SMK12" s="5"/>
      <c r="SML12" s="5"/>
      <c r="SMM12" s="5"/>
      <c r="SMN12" s="5"/>
      <c r="SMO12" s="5"/>
      <c r="SMP12" s="5"/>
      <c r="SMQ12" s="5"/>
      <c r="SMR12" s="5"/>
      <c r="SMS12" s="5"/>
      <c r="SMT12" s="5"/>
      <c r="SMU12" s="5"/>
      <c r="SMV12" s="5"/>
      <c r="SMW12" s="5"/>
      <c r="SMX12" s="5"/>
      <c r="SMY12" s="5"/>
      <c r="SMZ12" s="5"/>
      <c r="SNA12" s="5"/>
      <c r="SNB12" s="5"/>
      <c r="SNC12" s="5"/>
      <c r="SND12" s="5"/>
      <c r="SNE12" s="5"/>
      <c r="SNF12" s="5"/>
      <c r="SNG12" s="5"/>
      <c r="SNH12" s="5"/>
      <c r="SNI12" s="5"/>
      <c r="SNJ12" s="5"/>
      <c r="SNK12" s="5"/>
      <c r="SNL12" s="5"/>
      <c r="SNM12" s="5"/>
      <c r="SNN12" s="5"/>
      <c r="SNO12" s="5"/>
      <c r="SNP12" s="5"/>
      <c r="SNQ12" s="5"/>
      <c r="SNR12" s="5"/>
      <c r="SNS12" s="5"/>
      <c r="SNT12" s="5"/>
      <c r="SNU12" s="5"/>
      <c r="SNV12" s="5"/>
      <c r="SNW12" s="5"/>
      <c r="SNX12" s="5"/>
      <c r="SNY12" s="5"/>
      <c r="SNZ12" s="5"/>
      <c r="SOA12" s="5"/>
      <c r="SOB12" s="5"/>
      <c r="SOC12" s="5"/>
      <c r="SOD12" s="5"/>
      <c r="SOE12" s="5"/>
      <c r="SOF12" s="5"/>
      <c r="SOG12" s="5"/>
      <c r="SOH12" s="5"/>
      <c r="SOI12" s="5"/>
      <c r="SOJ12" s="5"/>
      <c r="SOK12" s="5"/>
      <c r="SOL12" s="5"/>
      <c r="SOM12" s="5"/>
      <c r="SON12" s="5"/>
      <c r="SOO12" s="5"/>
      <c r="SOP12" s="5"/>
      <c r="SOQ12" s="5"/>
      <c r="SOR12" s="5"/>
      <c r="SOS12" s="5"/>
      <c r="SOT12" s="5"/>
      <c r="SOU12" s="5"/>
      <c r="SOV12" s="5"/>
      <c r="SOW12" s="5"/>
      <c r="SOX12" s="5"/>
      <c r="SOY12" s="5"/>
      <c r="SOZ12" s="5"/>
      <c r="SPA12" s="5"/>
      <c r="SPB12" s="5"/>
      <c r="SPC12" s="5"/>
      <c r="SPD12" s="5"/>
      <c r="SPE12" s="5"/>
      <c r="SPF12" s="5"/>
      <c r="SPG12" s="5"/>
      <c r="SPH12" s="5"/>
      <c r="SPI12" s="5"/>
      <c r="SPJ12" s="5"/>
      <c r="SPK12" s="5"/>
      <c r="SPL12" s="5"/>
      <c r="SPM12" s="5"/>
      <c r="SPN12" s="5"/>
      <c r="SPO12" s="5"/>
      <c r="SPP12" s="5"/>
      <c r="SPQ12" s="5"/>
      <c r="SPR12" s="5"/>
      <c r="SPS12" s="5"/>
      <c r="SPT12" s="5"/>
      <c r="SPU12" s="5"/>
      <c r="SPV12" s="5"/>
      <c r="SPW12" s="5"/>
      <c r="SPX12" s="5"/>
      <c r="SPY12" s="5"/>
      <c r="SPZ12" s="5"/>
      <c r="SQA12" s="5"/>
      <c r="SQB12" s="5"/>
      <c r="SQC12" s="5"/>
      <c r="SQD12" s="5"/>
      <c r="SQE12" s="5"/>
      <c r="SQF12" s="5"/>
      <c r="SQG12" s="5"/>
      <c r="SQH12" s="5"/>
      <c r="SQI12" s="5"/>
      <c r="SQJ12" s="5"/>
      <c r="SQK12" s="5"/>
      <c r="SQL12" s="5"/>
      <c r="SQM12" s="5"/>
      <c r="SQN12" s="5"/>
      <c r="SQO12" s="5"/>
      <c r="SQP12" s="5"/>
      <c r="SQQ12" s="5"/>
      <c r="SQR12" s="5"/>
      <c r="SQS12" s="5"/>
      <c r="SQT12" s="5"/>
      <c r="SQU12" s="5"/>
      <c r="SQV12" s="5"/>
      <c r="SQW12" s="5"/>
      <c r="SQX12" s="5"/>
      <c r="SQY12" s="5"/>
      <c r="SQZ12" s="5"/>
      <c r="SRA12" s="5"/>
      <c r="SRB12" s="5"/>
      <c r="SRC12" s="5"/>
      <c r="SRD12" s="5"/>
      <c r="SRE12" s="5"/>
      <c r="SRF12" s="5"/>
      <c r="SRG12" s="5"/>
      <c r="SRH12" s="5"/>
      <c r="SRI12" s="5"/>
      <c r="SRJ12" s="5"/>
      <c r="SRK12" s="5"/>
      <c r="SRL12" s="5"/>
      <c r="SRM12" s="5"/>
      <c r="SRN12" s="5"/>
      <c r="SRO12" s="5"/>
      <c r="SRP12" s="5"/>
      <c r="SRQ12" s="5"/>
      <c r="SRR12" s="5"/>
      <c r="SRS12" s="5"/>
      <c r="SRT12" s="5"/>
      <c r="SRU12" s="5"/>
      <c r="SRV12" s="5"/>
      <c r="SRW12" s="5"/>
      <c r="SRX12" s="5"/>
      <c r="SRY12" s="5"/>
      <c r="SRZ12" s="5"/>
      <c r="SSA12" s="5"/>
      <c r="SSB12" s="5"/>
      <c r="SSC12" s="5"/>
      <c r="SSD12" s="5"/>
      <c r="SSE12" s="5"/>
      <c r="SSF12" s="5"/>
      <c r="SSG12" s="5"/>
      <c r="SSH12" s="5"/>
      <c r="SSI12" s="5"/>
      <c r="SSJ12" s="5"/>
      <c r="SSK12" s="5"/>
      <c r="SSL12" s="5"/>
      <c r="SSM12" s="5"/>
      <c r="SSN12" s="5"/>
      <c r="SSO12" s="5"/>
      <c r="SSP12" s="5"/>
      <c r="SSQ12" s="5"/>
      <c r="SSR12" s="5"/>
      <c r="SSS12" s="5"/>
      <c r="SST12" s="5"/>
      <c r="SSU12" s="5"/>
      <c r="SSV12" s="5"/>
      <c r="SSW12" s="5"/>
      <c r="SSX12" s="5"/>
      <c r="SSY12" s="5"/>
      <c r="SSZ12" s="5"/>
      <c r="STA12" s="5"/>
      <c r="STB12" s="5"/>
      <c r="STC12" s="5"/>
      <c r="STD12" s="5"/>
      <c r="STE12" s="5"/>
      <c r="STF12" s="5"/>
      <c r="STG12" s="5"/>
      <c r="STH12" s="5"/>
      <c r="STI12" s="5"/>
      <c r="STJ12" s="5"/>
      <c r="STK12" s="5"/>
      <c r="STL12" s="5"/>
      <c r="STM12" s="5"/>
      <c r="STN12" s="5"/>
      <c r="STO12" s="5"/>
      <c r="STP12" s="5"/>
      <c r="STQ12" s="5"/>
      <c r="STR12" s="5"/>
      <c r="STS12" s="5"/>
      <c r="STT12" s="5"/>
      <c r="STU12" s="5"/>
      <c r="STV12" s="5"/>
      <c r="STW12" s="5"/>
      <c r="STX12" s="5"/>
      <c r="STY12" s="5"/>
      <c r="STZ12" s="5"/>
      <c r="SUA12" s="5"/>
      <c r="SUB12" s="5"/>
      <c r="SUC12" s="5"/>
      <c r="SUD12" s="5"/>
      <c r="SUE12" s="5"/>
      <c r="SUF12" s="5"/>
      <c r="SUG12" s="5"/>
      <c r="SUH12" s="5"/>
      <c r="SUI12" s="5"/>
      <c r="SUJ12" s="5"/>
      <c r="SUK12" s="5"/>
      <c r="SUL12" s="5"/>
      <c r="SUM12" s="5"/>
      <c r="SUN12" s="5"/>
      <c r="SUO12" s="5"/>
      <c r="SUP12" s="5"/>
      <c r="SUQ12" s="5"/>
      <c r="SUR12" s="5"/>
      <c r="SUS12" s="5"/>
      <c r="SUT12" s="5"/>
      <c r="SUU12" s="5"/>
      <c r="SUV12" s="5"/>
      <c r="SUW12" s="5"/>
      <c r="SUX12" s="5"/>
      <c r="SUY12" s="5"/>
      <c r="SUZ12" s="5"/>
      <c r="SVA12" s="5"/>
      <c r="SVB12" s="5"/>
      <c r="SVC12" s="5"/>
      <c r="SVD12" s="5"/>
      <c r="SVE12" s="5"/>
      <c r="SVF12" s="5"/>
      <c r="SVG12" s="5"/>
      <c r="SVH12" s="5"/>
      <c r="SVI12" s="5"/>
      <c r="SVJ12" s="5"/>
      <c r="SVK12" s="5"/>
      <c r="SVL12" s="5"/>
      <c r="SVM12" s="5"/>
      <c r="SVN12" s="5"/>
      <c r="SVO12" s="5"/>
      <c r="SVP12" s="5"/>
      <c r="SVQ12" s="5"/>
      <c r="SVR12" s="5"/>
      <c r="SVS12" s="5"/>
      <c r="SVT12" s="5"/>
      <c r="SVU12" s="5"/>
      <c r="SVV12" s="5"/>
      <c r="SVW12" s="5"/>
      <c r="SVX12" s="5"/>
      <c r="SVY12" s="5"/>
      <c r="SVZ12" s="5"/>
      <c r="SWA12" s="5"/>
      <c r="SWB12" s="5"/>
      <c r="SWC12" s="5"/>
      <c r="SWD12" s="5"/>
      <c r="SWE12" s="5"/>
      <c r="SWF12" s="5"/>
      <c r="SWG12" s="5"/>
      <c r="SWH12" s="5"/>
      <c r="SWI12" s="5"/>
      <c r="SWJ12" s="5"/>
      <c r="SWK12" s="5"/>
      <c r="SWL12" s="5"/>
      <c r="SWM12" s="5"/>
      <c r="SWN12" s="5"/>
      <c r="SWO12" s="5"/>
      <c r="SWP12" s="5"/>
      <c r="SWQ12" s="5"/>
      <c r="SWR12" s="5"/>
      <c r="SWS12" s="5"/>
      <c r="SWT12" s="5"/>
      <c r="SWU12" s="5"/>
      <c r="SWV12" s="5"/>
      <c r="SWW12" s="5"/>
      <c r="SWX12" s="5"/>
      <c r="SWY12" s="5"/>
      <c r="SWZ12" s="5"/>
      <c r="SXA12" s="5"/>
      <c r="SXB12" s="5"/>
      <c r="SXC12" s="5"/>
      <c r="SXD12" s="5"/>
      <c r="SXE12" s="5"/>
      <c r="SXF12" s="5"/>
      <c r="SXG12" s="5"/>
      <c r="SXH12" s="5"/>
      <c r="SXI12" s="5"/>
      <c r="SXJ12" s="5"/>
      <c r="SXK12" s="5"/>
      <c r="SXL12" s="5"/>
      <c r="SXM12" s="5"/>
      <c r="SXN12" s="5"/>
      <c r="SXO12" s="5"/>
      <c r="SXP12" s="5"/>
      <c r="SXQ12" s="5"/>
      <c r="SXR12" s="5"/>
      <c r="SXS12" s="5"/>
      <c r="SXT12" s="5"/>
      <c r="SXU12" s="5"/>
      <c r="SXV12" s="5"/>
      <c r="SXW12" s="5"/>
      <c r="SXX12" s="5"/>
      <c r="SXY12" s="5"/>
      <c r="SXZ12" s="5"/>
      <c r="SYA12" s="5"/>
      <c r="SYB12" s="5"/>
      <c r="SYC12" s="5"/>
      <c r="SYD12" s="5"/>
      <c r="SYE12" s="5"/>
      <c r="SYF12" s="5"/>
      <c r="SYG12" s="5"/>
      <c r="SYH12" s="5"/>
      <c r="SYI12" s="5"/>
      <c r="SYJ12" s="5"/>
      <c r="SYK12" s="5"/>
      <c r="SYL12" s="5"/>
      <c r="SYM12" s="5"/>
      <c r="SYN12" s="5"/>
      <c r="SYO12" s="5"/>
      <c r="SYP12" s="5"/>
      <c r="SYQ12" s="5"/>
      <c r="SYR12" s="5"/>
      <c r="SYS12" s="5"/>
      <c r="SYT12" s="5"/>
      <c r="SYU12" s="5"/>
      <c r="SYV12" s="5"/>
      <c r="SYW12" s="5"/>
      <c r="SYX12" s="5"/>
      <c r="SYY12" s="5"/>
      <c r="SYZ12" s="5"/>
      <c r="SZA12" s="5"/>
      <c r="SZB12" s="5"/>
      <c r="SZC12" s="5"/>
      <c r="SZD12" s="5"/>
      <c r="SZE12" s="5"/>
      <c r="SZF12" s="5"/>
      <c r="SZG12" s="5"/>
      <c r="SZH12" s="5"/>
      <c r="SZI12" s="5"/>
      <c r="SZJ12" s="5"/>
      <c r="SZK12" s="5"/>
      <c r="SZL12" s="5"/>
      <c r="SZM12" s="5"/>
      <c r="SZN12" s="5"/>
      <c r="SZO12" s="5"/>
      <c r="SZP12" s="5"/>
      <c r="SZQ12" s="5"/>
      <c r="SZR12" s="5"/>
      <c r="SZS12" s="5"/>
      <c r="SZT12" s="5"/>
      <c r="SZU12" s="5"/>
      <c r="SZV12" s="5"/>
      <c r="SZW12" s="5"/>
      <c r="SZX12" s="5"/>
      <c r="SZY12" s="5"/>
      <c r="SZZ12" s="5"/>
      <c r="TAA12" s="5"/>
      <c r="TAB12" s="5"/>
      <c r="TAC12" s="5"/>
      <c r="TAD12" s="5"/>
      <c r="TAE12" s="5"/>
      <c r="TAF12" s="5"/>
      <c r="TAG12" s="5"/>
      <c r="TAH12" s="5"/>
      <c r="TAI12" s="5"/>
      <c r="TAJ12" s="5"/>
      <c r="TAK12" s="5"/>
      <c r="TAL12" s="5"/>
      <c r="TAM12" s="5"/>
      <c r="TAN12" s="5"/>
      <c r="TAO12" s="5"/>
      <c r="TAP12" s="5"/>
      <c r="TAQ12" s="5"/>
      <c r="TAR12" s="5"/>
      <c r="TAS12" s="5"/>
      <c r="TAT12" s="5"/>
      <c r="TAU12" s="5"/>
      <c r="TAV12" s="5"/>
      <c r="TAW12" s="5"/>
      <c r="TAX12" s="5"/>
      <c r="TAY12" s="5"/>
      <c r="TAZ12" s="5"/>
      <c r="TBA12" s="5"/>
      <c r="TBB12" s="5"/>
      <c r="TBC12" s="5"/>
      <c r="TBD12" s="5"/>
      <c r="TBE12" s="5"/>
      <c r="TBF12" s="5"/>
      <c r="TBG12" s="5"/>
      <c r="TBH12" s="5"/>
      <c r="TBI12" s="5"/>
      <c r="TBJ12" s="5"/>
      <c r="TBK12" s="5"/>
      <c r="TBL12" s="5"/>
      <c r="TBM12" s="5"/>
      <c r="TBN12" s="5"/>
      <c r="TBO12" s="5"/>
      <c r="TBP12" s="5"/>
      <c r="TBQ12" s="5"/>
      <c r="TBR12" s="5"/>
      <c r="TBS12" s="5"/>
      <c r="TBT12" s="5"/>
      <c r="TBU12" s="5"/>
      <c r="TBV12" s="5"/>
      <c r="TBW12" s="5"/>
      <c r="TBX12" s="5"/>
      <c r="TBY12" s="5"/>
      <c r="TBZ12" s="5"/>
      <c r="TCA12" s="5"/>
      <c r="TCB12" s="5"/>
      <c r="TCC12" s="5"/>
      <c r="TCD12" s="5"/>
      <c r="TCE12" s="5"/>
      <c r="TCF12" s="5"/>
      <c r="TCG12" s="5"/>
      <c r="TCH12" s="5"/>
      <c r="TCI12" s="5"/>
      <c r="TCJ12" s="5"/>
      <c r="TCK12" s="5"/>
      <c r="TCL12" s="5"/>
      <c r="TCM12" s="5"/>
      <c r="TCN12" s="5"/>
      <c r="TCO12" s="5"/>
      <c r="TCP12" s="5"/>
      <c r="TCQ12" s="5"/>
      <c r="TCR12" s="5"/>
      <c r="TCS12" s="5"/>
      <c r="TCT12" s="5"/>
      <c r="TCU12" s="5"/>
      <c r="TCV12" s="5"/>
      <c r="TCW12" s="5"/>
      <c r="TCX12" s="5"/>
      <c r="TCY12" s="5"/>
      <c r="TCZ12" s="5"/>
      <c r="TDA12" s="5"/>
      <c r="TDB12" s="5"/>
      <c r="TDC12" s="5"/>
      <c r="TDD12" s="5"/>
      <c r="TDE12" s="5"/>
      <c r="TDF12" s="5"/>
      <c r="TDG12" s="5"/>
      <c r="TDH12" s="5"/>
      <c r="TDI12" s="5"/>
      <c r="TDJ12" s="5"/>
      <c r="TDK12" s="5"/>
      <c r="TDL12" s="5"/>
      <c r="TDM12" s="5"/>
      <c r="TDN12" s="5"/>
      <c r="TDO12" s="5"/>
      <c r="TDP12" s="5"/>
      <c r="TDQ12" s="5"/>
      <c r="TDR12" s="5"/>
      <c r="TDS12" s="5"/>
      <c r="TDT12" s="5"/>
      <c r="TDU12" s="5"/>
      <c r="TDV12" s="5"/>
      <c r="TDW12" s="5"/>
      <c r="TDX12" s="5"/>
      <c r="TDY12" s="5"/>
      <c r="TDZ12" s="5"/>
      <c r="TEA12" s="5"/>
      <c r="TEB12" s="5"/>
      <c r="TEC12" s="5"/>
      <c r="TED12" s="5"/>
      <c r="TEE12" s="5"/>
      <c r="TEF12" s="5"/>
      <c r="TEG12" s="5"/>
      <c r="TEH12" s="5"/>
      <c r="TEI12" s="5"/>
      <c r="TEJ12" s="5"/>
      <c r="TEK12" s="5"/>
      <c r="TEL12" s="5"/>
      <c r="TEM12" s="5"/>
      <c r="TEN12" s="5"/>
      <c r="TEO12" s="5"/>
      <c r="TEP12" s="5"/>
      <c r="TEQ12" s="5"/>
      <c r="TER12" s="5"/>
      <c r="TES12" s="5"/>
      <c r="TET12" s="5"/>
      <c r="TEU12" s="5"/>
      <c r="TEV12" s="5"/>
      <c r="TEW12" s="5"/>
      <c r="TEX12" s="5"/>
      <c r="TEY12" s="5"/>
      <c r="TEZ12" s="5"/>
      <c r="TFA12" s="5"/>
      <c r="TFB12" s="5"/>
      <c r="TFC12" s="5"/>
      <c r="TFD12" s="5"/>
      <c r="TFE12" s="5"/>
      <c r="TFF12" s="5"/>
      <c r="TFG12" s="5"/>
      <c r="TFH12" s="5"/>
      <c r="TFI12" s="5"/>
      <c r="TFJ12" s="5"/>
      <c r="TFK12" s="5"/>
      <c r="TFL12" s="5"/>
      <c r="TFM12" s="5"/>
      <c r="TFN12" s="5"/>
      <c r="TFO12" s="5"/>
      <c r="TFP12" s="5"/>
      <c r="TFQ12" s="5"/>
      <c r="TFR12" s="5"/>
      <c r="TFS12" s="5"/>
      <c r="TFT12" s="5"/>
      <c r="TFU12" s="5"/>
      <c r="TFV12" s="5"/>
      <c r="TFW12" s="5"/>
      <c r="TFX12" s="5"/>
      <c r="TFY12" s="5"/>
      <c r="TFZ12" s="5"/>
      <c r="TGA12" s="5"/>
      <c r="TGB12" s="5"/>
      <c r="TGC12" s="5"/>
      <c r="TGD12" s="5"/>
      <c r="TGE12" s="5"/>
      <c r="TGF12" s="5"/>
      <c r="TGG12" s="5"/>
      <c r="TGH12" s="5"/>
      <c r="TGI12" s="5"/>
      <c r="TGJ12" s="5"/>
      <c r="TGK12" s="5"/>
      <c r="TGL12" s="5"/>
      <c r="TGM12" s="5"/>
      <c r="TGN12" s="5"/>
      <c r="TGO12" s="5"/>
      <c r="TGP12" s="5"/>
      <c r="TGQ12" s="5"/>
      <c r="TGR12" s="5"/>
      <c r="TGS12" s="5"/>
      <c r="TGT12" s="5"/>
      <c r="TGU12" s="5"/>
      <c r="TGV12" s="5"/>
      <c r="TGW12" s="5"/>
      <c r="TGX12" s="5"/>
      <c r="TGY12" s="5"/>
      <c r="TGZ12" s="5"/>
      <c r="THA12" s="5"/>
      <c r="THB12" s="5"/>
      <c r="THC12" s="5"/>
      <c r="THD12" s="5"/>
      <c r="THE12" s="5"/>
      <c r="THF12" s="5"/>
      <c r="THG12" s="5"/>
      <c r="THH12" s="5"/>
      <c r="THI12" s="5"/>
      <c r="THJ12" s="5"/>
      <c r="THK12" s="5"/>
      <c r="THL12" s="5"/>
      <c r="THM12" s="5"/>
      <c r="THN12" s="5"/>
      <c r="THO12" s="5"/>
      <c r="THP12" s="5"/>
      <c r="THQ12" s="5"/>
      <c r="THR12" s="5"/>
      <c r="THS12" s="5"/>
      <c r="THT12" s="5"/>
      <c r="THU12" s="5"/>
      <c r="THV12" s="5"/>
      <c r="THW12" s="5"/>
      <c r="THX12" s="5"/>
      <c r="THY12" s="5"/>
      <c r="THZ12" s="5"/>
      <c r="TIA12" s="5"/>
      <c r="TIB12" s="5"/>
      <c r="TIC12" s="5"/>
      <c r="TID12" s="5"/>
      <c r="TIE12" s="5"/>
      <c r="TIF12" s="5"/>
      <c r="TIG12" s="5"/>
      <c r="TIH12" s="5"/>
      <c r="TII12" s="5"/>
      <c r="TIJ12" s="5"/>
      <c r="TIK12" s="5"/>
      <c r="TIL12" s="5"/>
      <c r="TIM12" s="5"/>
      <c r="TIN12" s="5"/>
      <c r="TIO12" s="5"/>
      <c r="TIP12" s="5"/>
      <c r="TIQ12" s="5"/>
      <c r="TIR12" s="5"/>
      <c r="TIS12" s="5"/>
      <c r="TIT12" s="5"/>
      <c r="TIU12" s="5"/>
      <c r="TIV12" s="5"/>
      <c r="TIW12" s="5"/>
      <c r="TIX12" s="5"/>
      <c r="TIY12" s="5"/>
      <c r="TIZ12" s="5"/>
      <c r="TJA12" s="5"/>
      <c r="TJB12" s="5"/>
      <c r="TJC12" s="5"/>
      <c r="TJD12" s="5"/>
      <c r="TJE12" s="5"/>
      <c r="TJF12" s="5"/>
      <c r="TJG12" s="5"/>
      <c r="TJH12" s="5"/>
      <c r="TJI12" s="5"/>
      <c r="TJJ12" s="5"/>
      <c r="TJK12" s="5"/>
      <c r="TJL12" s="5"/>
      <c r="TJM12" s="5"/>
      <c r="TJN12" s="5"/>
      <c r="TJO12" s="5"/>
      <c r="TJP12" s="5"/>
      <c r="TJQ12" s="5"/>
      <c r="TJR12" s="5"/>
      <c r="TJS12" s="5"/>
      <c r="TJT12" s="5"/>
      <c r="TJU12" s="5"/>
      <c r="TJV12" s="5"/>
      <c r="TJW12" s="5"/>
      <c r="TJX12" s="5"/>
      <c r="TJY12" s="5"/>
      <c r="TJZ12" s="5"/>
      <c r="TKA12" s="5"/>
      <c r="TKB12" s="5"/>
      <c r="TKC12" s="5"/>
      <c r="TKD12" s="5"/>
      <c r="TKE12" s="5"/>
      <c r="TKF12" s="5"/>
      <c r="TKG12" s="5"/>
      <c r="TKH12" s="5"/>
      <c r="TKI12" s="5"/>
      <c r="TKJ12" s="5"/>
      <c r="TKK12" s="5"/>
      <c r="TKL12" s="5"/>
      <c r="TKM12" s="5"/>
      <c r="TKN12" s="5"/>
      <c r="TKO12" s="5"/>
      <c r="TKP12" s="5"/>
      <c r="TKQ12" s="5"/>
      <c r="TKR12" s="5"/>
      <c r="TKS12" s="5"/>
      <c r="TKT12" s="5"/>
      <c r="TKU12" s="5"/>
      <c r="TKV12" s="5"/>
      <c r="TKW12" s="5"/>
      <c r="TKX12" s="5"/>
      <c r="TKY12" s="5"/>
      <c r="TKZ12" s="5"/>
      <c r="TLA12" s="5"/>
      <c r="TLB12" s="5"/>
      <c r="TLC12" s="5"/>
      <c r="TLD12" s="5"/>
      <c r="TLE12" s="5"/>
      <c r="TLF12" s="5"/>
      <c r="TLG12" s="5"/>
      <c r="TLH12" s="5"/>
      <c r="TLI12" s="5"/>
      <c r="TLJ12" s="5"/>
      <c r="TLK12" s="5"/>
      <c r="TLL12" s="5"/>
      <c r="TLM12" s="5"/>
      <c r="TLN12" s="5"/>
      <c r="TLO12" s="5"/>
      <c r="TLP12" s="5"/>
      <c r="TLQ12" s="5"/>
      <c r="TLR12" s="5"/>
      <c r="TLS12" s="5"/>
      <c r="TLT12" s="5"/>
      <c r="TLU12" s="5"/>
      <c r="TLV12" s="5"/>
      <c r="TLW12" s="5"/>
      <c r="TLX12" s="5"/>
      <c r="TLY12" s="5"/>
      <c r="TLZ12" s="5"/>
      <c r="TMA12" s="5"/>
      <c r="TMB12" s="5"/>
      <c r="TMC12" s="5"/>
      <c r="TMD12" s="5"/>
      <c r="TME12" s="5"/>
      <c r="TMF12" s="5"/>
      <c r="TMG12" s="5"/>
      <c r="TMH12" s="5"/>
      <c r="TMI12" s="5"/>
      <c r="TMJ12" s="5"/>
      <c r="TMK12" s="5"/>
      <c r="TML12" s="5"/>
      <c r="TMM12" s="5"/>
      <c r="TMN12" s="5"/>
      <c r="TMO12" s="5"/>
      <c r="TMP12" s="5"/>
      <c r="TMQ12" s="5"/>
      <c r="TMR12" s="5"/>
      <c r="TMS12" s="5"/>
      <c r="TMT12" s="5"/>
      <c r="TMU12" s="5"/>
      <c r="TMV12" s="5"/>
      <c r="TMW12" s="5"/>
      <c r="TMX12" s="5"/>
      <c r="TMY12" s="5"/>
      <c r="TMZ12" s="5"/>
      <c r="TNA12" s="5"/>
      <c r="TNB12" s="5"/>
      <c r="TNC12" s="5"/>
      <c r="TND12" s="5"/>
      <c r="TNE12" s="5"/>
      <c r="TNF12" s="5"/>
      <c r="TNG12" s="5"/>
      <c r="TNH12" s="5"/>
      <c r="TNI12" s="5"/>
      <c r="TNJ12" s="5"/>
      <c r="TNK12" s="5"/>
      <c r="TNL12" s="5"/>
      <c r="TNM12" s="5"/>
      <c r="TNN12" s="5"/>
      <c r="TNO12" s="5"/>
      <c r="TNP12" s="5"/>
      <c r="TNQ12" s="5"/>
      <c r="TNR12" s="5"/>
      <c r="TNS12" s="5"/>
      <c r="TNT12" s="5"/>
      <c r="TNU12" s="5"/>
      <c r="TNV12" s="5"/>
      <c r="TNW12" s="5"/>
      <c r="TNX12" s="5"/>
      <c r="TNY12" s="5"/>
      <c r="TNZ12" s="5"/>
      <c r="TOA12" s="5"/>
      <c r="TOB12" s="5"/>
      <c r="TOC12" s="5"/>
      <c r="TOD12" s="5"/>
      <c r="TOE12" s="5"/>
      <c r="TOF12" s="5"/>
      <c r="TOG12" s="5"/>
      <c r="TOH12" s="5"/>
      <c r="TOI12" s="5"/>
      <c r="TOJ12" s="5"/>
      <c r="TOK12" s="5"/>
      <c r="TOL12" s="5"/>
      <c r="TOM12" s="5"/>
      <c r="TON12" s="5"/>
      <c r="TOO12" s="5"/>
      <c r="TOP12" s="5"/>
      <c r="TOQ12" s="5"/>
      <c r="TOR12" s="5"/>
      <c r="TOS12" s="5"/>
      <c r="TOT12" s="5"/>
      <c r="TOU12" s="5"/>
      <c r="TOV12" s="5"/>
      <c r="TOW12" s="5"/>
      <c r="TOX12" s="5"/>
      <c r="TOY12" s="5"/>
      <c r="TOZ12" s="5"/>
      <c r="TPA12" s="5"/>
      <c r="TPB12" s="5"/>
      <c r="TPC12" s="5"/>
      <c r="TPD12" s="5"/>
      <c r="TPE12" s="5"/>
      <c r="TPF12" s="5"/>
      <c r="TPG12" s="5"/>
      <c r="TPH12" s="5"/>
      <c r="TPI12" s="5"/>
      <c r="TPJ12" s="5"/>
      <c r="TPK12" s="5"/>
      <c r="TPL12" s="5"/>
      <c r="TPM12" s="5"/>
      <c r="TPN12" s="5"/>
      <c r="TPO12" s="5"/>
      <c r="TPP12" s="5"/>
      <c r="TPQ12" s="5"/>
      <c r="TPR12" s="5"/>
      <c r="TPS12" s="5"/>
      <c r="TPT12" s="5"/>
      <c r="TPU12" s="5"/>
      <c r="TPV12" s="5"/>
      <c r="TPW12" s="5"/>
      <c r="TPX12" s="5"/>
      <c r="TPY12" s="5"/>
      <c r="TPZ12" s="5"/>
      <c r="TQA12" s="5"/>
      <c r="TQB12" s="5"/>
      <c r="TQC12" s="5"/>
      <c r="TQD12" s="5"/>
      <c r="TQE12" s="5"/>
      <c r="TQF12" s="5"/>
      <c r="TQG12" s="5"/>
      <c r="TQH12" s="5"/>
      <c r="TQI12" s="5"/>
      <c r="TQJ12" s="5"/>
      <c r="TQK12" s="5"/>
      <c r="TQL12" s="5"/>
      <c r="TQM12" s="5"/>
      <c r="TQN12" s="5"/>
      <c r="TQO12" s="5"/>
      <c r="TQP12" s="5"/>
      <c r="TQQ12" s="5"/>
      <c r="TQR12" s="5"/>
      <c r="TQS12" s="5"/>
      <c r="TQT12" s="5"/>
      <c r="TQU12" s="5"/>
      <c r="TQV12" s="5"/>
      <c r="TQW12" s="5"/>
      <c r="TQX12" s="5"/>
      <c r="TQY12" s="5"/>
      <c r="TQZ12" s="5"/>
      <c r="TRA12" s="5"/>
      <c r="TRB12" s="5"/>
      <c r="TRC12" s="5"/>
      <c r="TRD12" s="5"/>
      <c r="TRE12" s="5"/>
      <c r="TRF12" s="5"/>
      <c r="TRG12" s="5"/>
      <c r="TRH12" s="5"/>
      <c r="TRI12" s="5"/>
      <c r="TRJ12" s="5"/>
      <c r="TRK12" s="5"/>
      <c r="TRL12" s="5"/>
      <c r="TRM12" s="5"/>
      <c r="TRN12" s="5"/>
      <c r="TRO12" s="5"/>
      <c r="TRP12" s="5"/>
      <c r="TRQ12" s="5"/>
      <c r="TRR12" s="5"/>
      <c r="TRS12" s="5"/>
      <c r="TRT12" s="5"/>
      <c r="TRU12" s="5"/>
      <c r="TRV12" s="5"/>
      <c r="TRW12" s="5"/>
      <c r="TRX12" s="5"/>
      <c r="TRY12" s="5"/>
      <c r="TRZ12" s="5"/>
      <c r="TSA12" s="5"/>
      <c r="TSB12" s="5"/>
      <c r="TSC12" s="5"/>
      <c r="TSD12" s="5"/>
      <c r="TSE12" s="5"/>
      <c r="TSF12" s="5"/>
      <c r="TSG12" s="5"/>
      <c r="TSH12" s="5"/>
      <c r="TSI12" s="5"/>
      <c r="TSJ12" s="5"/>
      <c r="TSK12" s="5"/>
      <c r="TSL12" s="5"/>
      <c r="TSM12" s="5"/>
      <c r="TSN12" s="5"/>
      <c r="TSO12" s="5"/>
      <c r="TSP12" s="5"/>
      <c r="TSQ12" s="5"/>
      <c r="TSR12" s="5"/>
      <c r="TSS12" s="5"/>
      <c r="TST12" s="5"/>
      <c r="TSU12" s="5"/>
      <c r="TSV12" s="5"/>
      <c r="TSW12" s="5"/>
      <c r="TSX12" s="5"/>
      <c r="TSY12" s="5"/>
      <c r="TSZ12" s="5"/>
      <c r="TTA12" s="5"/>
      <c r="TTB12" s="5"/>
      <c r="TTC12" s="5"/>
      <c r="TTD12" s="5"/>
      <c r="TTE12" s="5"/>
      <c r="TTF12" s="5"/>
      <c r="TTG12" s="5"/>
      <c r="TTH12" s="5"/>
      <c r="TTI12" s="5"/>
      <c r="TTJ12" s="5"/>
      <c r="TTK12" s="5"/>
      <c r="TTL12" s="5"/>
      <c r="TTM12" s="5"/>
      <c r="TTN12" s="5"/>
      <c r="TTO12" s="5"/>
      <c r="TTP12" s="5"/>
      <c r="TTQ12" s="5"/>
      <c r="TTR12" s="5"/>
      <c r="TTS12" s="5"/>
      <c r="TTT12" s="5"/>
      <c r="TTU12" s="5"/>
      <c r="TTV12" s="5"/>
      <c r="TTW12" s="5"/>
      <c r="TTX12" s="5"/>
      <c r="TTY12" s="5"/>
      <c r="TTZ12" s="5"/>
      <c r="TUA12" s="5"/>
      <c r="TUB12" s="5"/>
      <c r="TUC12" s="5"/>
      <c r="TUD12" s="5"/>
      <c r="TUE12" s="5"/>
      <c r="TUF12" s="5"/>
      <c r="TUG12" s="5"/>
      <c r="TUH12" s="5"/>
      <c r="TUI12" s="5"/>
      <c r="TUJ12" s="5"/>
      <c r="TUK12" s="5"/>
      <c r="TUL12" s="5"/>
      <c r="TUM12" s="5"/>
      <c r="TUN12" s="5"/>
      <c r="TUO12" s="5"/>
      <c r="TUP12" s="5"/>
      <c r="TUQ12" s="5"/>
      <c r="TUR12" s="5"/>
      <c r="TUS12" s="5"/>
      <c r="TUT12" s="5"/>
      <c r="TUU12" s="5"/>
      <c r="TUV12" s="5"/>
      <c r="TUW12" s="5"/>
      <c r="TUX12" s="5"/>
      <c r="TUY12" s="5"/>
      <c r="TUZ12" s="5"/>
      <c r="TVA12" s="5"/>
      <c r="TVB12" s="5"/>
      <c r="TVC12" s="5"/>
      <c r="TVD12" s="5"/>
      <c r="TVE12" s="5"/>
      <c r="TVF12" s="5"/>
      <c r="TVG12" s="5"/>
      <c r="TVH12" s="5"/>
      <c r="TVI12" s="5"/>
      <c r="TVJ12" s="5"/>
      <c r="TVK12" s="5"/>
      <c r="TVL12" s="5"/>
      <c r="TVM12" s="5"/>
      <c r="TVN12" s="5"/>
      <c r="TVO12" s="5"/>
      <c r="TVP12" s="5"/>
      <c r="TVQ12" s="5"/>
      <c r="TVR12" s="5"/>
      <c r="TVS12" s="5"/>
      <c r="TVT12" s="5"/>
      <c r="TVU12" s="5"/>
      <c r="TVV12" s="5"/>
      <c r="TVW12" s="5"/>
      <c r="TVX12" s="5"/>
      <c r="TVY12" s="5"/>
      <c r="TVZ12" s="5"/>
      <c r="TWA12" s="5"/>
      <c r="TWB12" s="5"/>
      <c r="TWC12" s="5"/>
      <c r="TWD12" s="5"/>
      <c r="TWE12" s="5"/>
      <c r="TWF12" s="5"/>
      <c r="TWG12" s="5"/>
      <c r="TWH12" s="5"/>
      <c r="TWI12" s="5"/>
      <c r="TWJ12" s="5"/>
      <c r="TWK12" s="5"/>
      <c r="TWL12" s="5"/>
      <c r="TWM12" s="5"/>
      <c r="TWN12" s="5"/>
      <c r="TWO12" s="5"/>
      <c r="TWP12" s="5"/>
      <c r="TWQ12" s="5"/>
      <c r="TWR12" s="5"/>
      <c r="TWS12" s="5"/>
      <c r="TWT12" s="5"/>
      <c r="TWU12" s="5"/>
      <c r="TWV12" s="5"/>
      <c r="TWW12" s="5"/>
      <c r="TWX12" s="5"/>
      <c r="TWY12" s="5"/>
      <c r="TWZ12" s="5"/>
      <c r="TXA12" s="5"/>
      <c r="TXB12" s="5"/>
      <c r="TXC12" s="5"/>
      <c r="TXD12" s="5"/>
      <c r="TXE12" s="5"/>
      <c r="TXF12" s="5"/>
      <c r="TXG12" s="5"/>
      <c r="TXH12" s="5"/>
      <c r="TXI12" s="5"/>
      <c r="TXJ12" s="5"/>
      <c r="TXK12" s="5"/>
      <c r="TXL12" s="5"/>
      <c r="TXM12" s="5"/>
      <c r="TXN12" s="5"/>
      <c r="TXO12" s="5"/>
      <c r="TXP12" s="5"/>
      <c r="TXQ12" s="5"/>
      <c r="TXR12" s="5"/>
      <c r="TXS12" s="5"/>
      <c r="TXT12" s="5"/>
      <c r="TXU12" s="5"/>
      <c r="TXV12" s="5"/>
      <c r="TXW12" s="5"/>
      <c r="TXX12" s="5"/>
      <c r="TXY12" s="5"/>
      <c r="TXZ12" s="5"/>
      <c r="TYA12" s="5"/>
      <c r="TYB12" s="5"/>
      <c r="TYC12" s="5"/>
      <c r="TYD12" s="5"/>
      <c r="TYE12" s="5"/>
      <c r="TYF12" s="5"/>
      <c r="TYG12" s="5"/>
      <c r="TYH12" s="5"/>
      <c r="TYI12" s="5"/>
      <c r="TYJ12" s="5"/>
      <c r="TYK12" s="5"/>
      <c r="TYL12" s="5"/>
      <c r="TYM12" s="5"/>
      <c r="TYN12" s="5"/>
      <c r="TYO12" s="5"/>
      <c r="TYP12" s="5"/>
      <c r="TYQ12" s="5"/>
      <c r="TYR12" s="5"/>
      <c r="TYS12" s="5"/>
      <c r="TYT12" s="5"/>
      <c r="TYU12" s="5"/>
      <c r="TYV12" s="5"/>
      <c r="TYW12" s="5"/>
      <c r="TYX12" s="5"/>
      <c r="TYY12" s="5"/>
      <c r="TYZ12" s="5"/>
      <c r="TZA12" s="5"/>
      <c r="TZB12" s="5"/>
      <c r="TZC12" s="5"/>
      <c r="TZD12" s="5"/>
      <c r="TZE12" s="5"/>
      <c r="TZF12" s="5"/>
      <c r="TZG12" s="5"/>
      <c r="TZH12" s="5"/>
      <c r="TZI12" s="5"/>
      <c r="TZJ12" s="5"/>
      <c r="TZK12" s="5"/>
      <c r="TZL12" s="5"/>
      <c r="TZM12" s="5"/>
      <c r="TZN12" s="5"/>
      <c r="TZO12" s="5"/>
      <c r="TZP12" s="5"/>
      <c r="TZQ12" s="5"/>
      <c r="TZR12" s="5"/>
      <c r="TZS12" s="5"/>
      <c r="TZT12" s="5"/>
      <c r="TZU12" s="5"/>
      <c r="TZV12" s="5"/>
      <c r="TZW12" s="5"/>
      <c r="TZX12" s="5"/>
      <c r="TZY12" s="5"/>
      <c r="TZZ12" s="5"/>
      <c r="UAA12" s="5"/>
      <c r="UAB12" s="5"/>
      <c r="UAC12" s="5"/>
      <c r="UAD12" s="5"/>
      <c r="UAE12" s="5"/>
      <c r="UAF12" s="5"/>
      <c r="UAG12" s="5"/>
      <c r="UAH12" s="5"/>
      <c r="UAI12" s="5"/>
      <c r="UAJ12" s="5"/>
      <c r="UAK12" s="5"/>
      <c r="UAL12" s="5"/>
      <c r="UAM12" s="5"/>
      <c r="UAN12" s="5"/>
      <c r="UAO12" s="5"/>
      <c r="UAP12" s="5"/>
      <c r="UAQ12" s="5"/>
      <c r="UAR12" s="5"/>
      <c r="UAS12" s="5"/>
      <c r="UAT12" s="5"/>
      <c r="UAU12" s="5"/>
      <c r="UAV12" s="5"/>
      <c r="UAW12" s="5"/>
      <c r="UAX12" s="5"/>
      <c r="UAY12" s="5"/>
      <c r="UAZ12" s="5"/>
      <c r="UBA12" s="5"/>
      <c r="UBB12" s="5"/>
      <c r="UBC12" s="5"/>
      <c r="UBD12" s="5"/>
      <c r="UBE12" s="5"/>
      <c r="UBF12" s="5"/>
      <c r="UBG12" s="5"/>
      <c r="UBH12" s="5"/>
      <c r="UBI12" s="5"/>
      <c r="UBJ12" s="5"/>
      <c r="UBK12" s="5"/>
      <c r="UBL12" s="5"/>
      <c r="UBM12" s="5"/>
      <c r="UBN12" s="5"/>
      <c r="UBO12" s="5"/>
      <c r="UBP12" s="5"/>
      <c r="UBQ12" s="5"/>
      <c r="UBR12" s="5"/>
      <c r="UBS12" s="5"/>
      <c r="UBT12" s="5"/>
      <c r="UBU12" s="5"/>
      <c r="UBV12" s="5"/>
      <c r="UBW12" s="5"/>
      <c r="UBX12" s="5"/>
      <c r="UBY12" s="5"/>
      <c r="UBZ12" s="5"/>
      <c r="UCA12" s="5"/>
      <c r="UCB12" s="5"/>
      <c r="UCC12" s="5"/>
      <c r="UCD12" s="5"/>
      <c r="UCE12" s="5"/>
      <c r="UCF12" s="5"/>
      <c r="UCG12" s="5"/>
      <c r="UCH12" s="5"/>
      <c r="UCI12" s="5"/>
      <c r="UCJ12" s="5"/>
      <c r="UCK12" s="5"/>
      <c r="UCL12" s="5"/>
      <c r="UCM12" s="5"/>
      <c r="UCN12" s="5"/>
      <c r="UCO12" s="5"/>
      <c r="UCP12" s="5"/>
      <c r="UCQ12" s="5"/>
      <c r="UCR12" s="5"/>
      <c r="UCS12" s="5"/>
      <c r="UCT12" s="5"/>
      <c r="UCU12" s="5"/>
      <c r="UCV12" s="5"/>
      <c r="UCW12" s="5"/>
      <c r="UCX12" s="5"/>
      <c r="UCY12" s="5"/>
      <c r="UCZ12" s="5"/>
      <c r="UDA12" s="5"/>
      <c r="UDB12" s="5"/>
      <c r="UDC12" s="5"/>
      <c r="UDD12" s="5"/>
      <c r="UDE12" s="5"/>
      <c r="UDF12" s="5"/>
      <c r="UDG12" s="5"/>
      <c r="UDH12" s="5"/>
      <c r="UDI12" s="5"/>
      <c r="UDJ12" s="5"/>
      <c r="UDK12" s="5"/>
      <c r="UDL12" s="5"/>
      <c r="UDM12" s="5"/>
      <c r="UDN12" s="5"/>
      <c r="UDO12" s="5"/>
      <c r="UDP12" s="5"/>
      <c r="UDQ12" s="5"/>
      <c r="UDR12" s="5"/>
      <c r="UDS12" s="5"/>
      <c r="UDT12" s="5"/>
      <c r="UDU12" s="5"/>
      <c r="UDV12" s="5"/>
      <c r="UDW12" s="5"/>
      <c r="UDX12" s="5"/>
      <c r="UDY12" s="5"/>
      <c r="UDZ12" s="5"/>
      <c r="UEA12" s="5"/>
      <c r="UEB12" s="5"/>
      <c r="UEC12" s="5"/>
      <c r="UED12" s="5"/>
      <c r="UEE12" s="5"/>
      <c r="UEF12" s="5"/>
      <c r="UEG12" s="5"/>
      <c r="UEH12" s="5"/>
      <c r="UEI12" s="5"/>
      <c r="UEJ12" s="5"/>
      <c r="UEK12" s="5"/>
      <c r="UEL12" s="5"/>
      <c r="UEM12" s="5"/>
      <c r="UEN12" s="5"/>
      <c r="UEO12" s="5"/>
      <c r="UEP12" s="5"/>
      <c r="UEQ12" s="5"/>
      <c r="UER12" s="5"/>
      <c r="UES12" s="5"/>
      <c r="UET12" s="5"/>
      <c r="UEU12" s="5"/>
      <c r="UEV12" s="5"/>
      <c r="UEW12" s="5"/>
      <c r="UEX12" s="5"/>
      <c r="UEY12" s="5"/>
      <c r="UEZ12" s="5"/>
      <c r="UFA12" s="5"/>
      <c r="UFB12" s="5"/>
      <c r="UFC12" s="5"/>
      <c r="UFD12" s="5"/>
      <c r="UFE12" s="5"/>
      <c r="UFF12" s="5"/>
      <c r="UFG12" s="5"/>
      <c r="UFH12" s="5"/>
      <c r="UFI12" s="5"/>
      <c r="UFJ12" s="5"/>
      <c r="UFK12" s="5"/>
      <c r="UFL12" s="5"/>
      <c r="UFM12" s="5"/>
      <c r="UFN12" s="5"/>
      <c r="UFO12" s="5"/>
      <c r="UFP12" s="5"/>
      <c r="UFQ12" s="5"/>
      <c r="UFR12" s="5"/>
      <c r="UFS12" s="5"/>
      <c r="UFT12" s="5"/>
      <c r="UFU12" s="5"/>
      <c r="UFV12" s="5"/>
      <c r="UFW12" s="5"/>
      <c r="UFX12" s="5"/>
      <c r="UFY12" s="5"/>
      <c r="UFZ12" s="5"/>
      <c r="UGA12" s="5"/>
      <c r="UGB12" s="5"/>
      <c r="UGC12" s="5"/>
      <c r="UGD12" s="5"/>
      <c r="UGE12" s="5"/>
      <c r="UGF12" s="5"/>
      <c r="UGG12" s="5"/>
      <c r="UGH12" s="5"/>
      <c r="UGI12" s="5"/>
      <c r="UGJ12" s="5"/>
      <c r="UGK12" s="5"/>
      <c r="UGL12" s="5"/>
      <c r="UGM12" s="5"/>
      <c r="UGN12" s="5"/>
      <c r="UGO12" s="5"/>
      <c r="UGP12" s="5"/>
      <c r="UGQ12" s="5"/>
      <c r="UGR12" s="5"/>
      <c r="UGS12" s="5"/>
      <c r="UGT12" s="5"/>
      <c r="UGU12" s="5"/>
      <c r="UGV12" s="5"/>
      <c r="UGW12" s="5"/>
      <c r="UGX12" s="5"/>
      <c r="UGY12" s="5"/>
      <c r="UGZ12" s="5"/>
      <c r="UHA12" s="5"/>
      <c r="UHB12" s="5"/>
      <c r="UHC12" s="5"/>
      <c r="UHD12" s="5"/>
      <c r="UHE12" s="5"/>
      <c r="UHF12" s="5"/>
      <c r="UHG12" s="5"/>
      <c r="UHH12" s="5"/>
      <c r="UHI12" s="5"/>
      <c r="UHJ12" s="5"/>
      <c r="UHK12" s="5"/>
      <c r="UHL12" s="5"/>
      <c r="UHM12" s="5"/>
      <c r="UHN12" s="5"/>
      <c r="UHO12" s="5"/>
      <c r="UHP12" s="5"/>
      <c r="UHQ12" s="5"/>
      <c r="UHR12" s="5"/>
      <c r="UHS12" s="5"/>
      <c r="UHT12" s="5"/>
      <c r="UHU12" s="5"/>
      <c r="UHV12" s="5"/>
      <c r="UHW12" s="5"/>
      <c r="UHX12" s="5"/>
      <c r="UHY12" s="5"/>
      <c r="UHZ12" s="5"/>
      <c r="UIA12" s="5"/>
      <c r="UIB12" s="5"/>
      <c r="UIC12" s="5"/>
      <c r="UID12" s="5"/>
      <c r="UIE12" s="5"/>
      <c r="UIF12" s="5"/>
      <c r="UIG12" s="5"/>
      <c r="UIH12" s="5"/>
      <c r="UII12" s="5"/>
      <c r="UIJ12" s="5"/>
      <c r="UIK12" s="5"/>
      <c r="UIL12" s="5"/>
      <c r="UIM12" s="5"/>
      <c r="UIN12" s="5"/>
      <c r="UIO12" s="5"/>
      <c r="UIP12" s="5"/>
      <c r="UIQ12" s="5"/>
      <c r="UIR12" s="5"/>
      <c r="UIS12" s="5"/>
      <c r="UIT12" s="5"/>
      <c r="UIU12" s="5"/>
      <c r="UIV12" s="5"/>
      <c r="UIW12" s="5"/>
      <c r="UIX12" s="5"/>
      <c r="UIY12" s="5"/>
      <c r="UIZ12" s="5"/>
      <c r="UJA12" s="5"/>
      <c r="UJB12" s="5"/>
      <c r="UJC12" s="5"/>
      <c r="UJD12" s="5"/>
      <c r="UJE12" s="5"/>
      <c r="UJF12" s="5"/>
      <c r="UJG12" s="5"/>
      <c r="UJH12" s="5"/>
      <c r="UJI12" s="5"/>
      <c r="UJJ12" s="5"/>
      <c r="UJK12" s="5"/>
      <c r="UJL12" s="5"/>
      <c r="UJM12" s="5"/>
      <c r="UJN12" s="5"/>
      <c r="UJO12" s="5"/>
      <c r="UJP12" s="5"/>
      <c r="UJQ12" s="5"/>
      <c r="UJR12" s="5"/>
      <c r="UJS12" s="5"/>
      <c r="UJT12" s="5"/>
      <c r="UJU12" s="5"/>
      <c r="UJV12" s="5"/>
      <c r="UJW12" s="5"/>
      <c r="UJX12" s="5"/>
      <c r="UJY12" s="5"/>
      <c r="UJZ12" s="5"/>
      <c r="UKA12" s="5"/>
      <c r="UKB12" s="5"/>
      <c r="UKC12" s="5"/>
      <c r="UKD12" s="5"/>
      <c r="UKE12" s="5"/>
      <c r="UKF12" s="5"/>
      <c r="UKG12" s="5"/>
      <c r="UKH12" s="5"/>
      <c r="UKI12" s="5"/>
      <c r="UKJ12" s="5"/>
      <c r="UKK12" s="5"/>
      <c r="UKL12" s="5"/>
      <c r="UKM12" s="5"/>
      <c r="UKN12" s="5"/>
      <c r="UKO12" s="5"/>
      <c r="UKP12" s="5"/>
      <c r="UKQ12" s="5"/>
      <c r="UKR12" s="5"/>
      <c r="UKS12" s="5"/>
      <c r="UKT12" s="5"/>
      <c r="UKU12" s="5"/>
      <c r="UKV12" s="5"/>
      <c r="UKW12" s="5"/>
      <c r="UKX12" s="5"/>
      <c r="UKY12" s="5"/>
      <c r="UKZ12" s="5"/>
      <c r="ULA12" s="5"/>
      <c r="ULB12" s="5"/>
      <c r="ULC12" s="5"/>
      <c r="ULD12" s="5"/>
      <c r="ULE12" s="5"/>
      <c r="ULF12" s="5"/>
      <c r="ULG12" s="5"/>
      <c r="ULH12" s="5"/>
      <c r="ULI12" s="5"/>
      <c r="ULJ12" s="5"/>
      <c r="ULK12" s="5"/>
      <c r="ULL12" s="5"/>
      <c r="ULM12" s="5"/>
      <c r="ULN12" s="5"/>
      <c r="ULO12" s="5"/>
      <c r="ULP12" s="5"/>
      <c r="ULQ12" s="5"/>
      <c r="ULR12" s="5"/>
      <c r="ULS12" s="5"/>
      <c r="ULT12" s="5"/>
      <c r="ULU12" s="5"/>
      <c r="ULV12" s="5"/>
      <c r="ULW12" s="5"/>
      <c r="ULX12" s="5"/>
      <c r="ULY12" s="5"/>
      <c r="ULZ12" s="5"/>
      <c r="UMA12" s="5"/>
      <c r="UMB12" s="5"/>
      <c r="UMC12" s="5"/>
      <c r="UMD12" s="5"/>
      <c r="UME12" s="5"/>
      <c r="UMF12" s="5"/>
      <c r="UMG12" s="5"/>
      <c r="UMH12" s="5"/>
      <c r="UMI12" s="5"/>
      <c r="UMJ12" s="5"/>
      <c r="UMK12" s="5"/>
      <c r="UML12" s="5"/>
      <c r="UMM12" s="5"/>
      <c r="UMN12" s="5"/>
      <c r="UMO12" s="5"/>
      <c r="UMP12" s="5"/>
      <c r="UMQ12" s="5"/>
      <c r="UMR12" s="5"/>
      <c r="UMS12" s="5"/>
      <c r="UMT12" s="5"/>
      <c r="UMU12" s="5"/>
      <c r="UMV12" s="5"/>
      <c r="UMW12" s="5"/>
      <c r="UMX12" s="5"/>
      <c r="UMY12" s="5"/>
      <c r="UMZ12" s="5"/>
      <c r="UNA12" s="5"/>
      <c r="UNB12" s="5"/>
      <c r="UNC12" s="5"/>
      <c r="UND12" s="5"/>
      <c r="UNE12" s="5"/>
      <c r="UNF12" s="5"/>
      <c r="UNG12" s="5"/>
      <c r="UNH12" s="5"/>
      <c r="UNI12" s="5"/>
      <c r="UNJ12" s="5"/>
      <c r="UNK12" s="5"/>
      <c r="UNL12" s="5"/>
      <c r="UNM12" s="5"/>
      <c r="UNN12" s="5"/>
      <c r="UNO12" s="5"/>
      <c r="UNP12" s="5"/>
      <c r="UNQ12" s="5"/>
      <c r="UNR12" s="5"/>
      <c r="UNS12" s="5"/>
      <c r="UNT12" s="5"/>
      <c r="UNU12" s="5"/>
      <c r="UNV12" s="5"/>
      <c r="UNW12" s="5"/>
      <c r="UNX12" s="5"/>
      <c r="UNY12" s="5"/>
      <c r="UNZ12" s="5"/>
      <c r="UOA12" s="5"/>
      <c r="UOB12" s="5"/>
      <c r="UOC12" s="5"/>
      <c r="UOD12" s="5"/>
      <c r="UOE12" s="5"/>
      <c r="UOF12" s="5"/>
      <c r="UOG12" s="5"/>
      <c r="UOH12" s="5"/>
      <c r="UOI12" s="5"/>
      <c r="UOJ12" s="5"/>
      <c r="UOK12" s="5"/>
      <c r="UOL12" s="5"/>
      <c r="UOM12" s="5"/>
      <c r="UON12" s="5"/>
      <c r="UOO12" s="5"/>
      <c r="UOP12" s="5"/>
      <c r="UOQ12" s="5"/>
      <c r="UOR12" s="5"/>
      <c r="UOS12" s="5"/>
      <c r="UOT12" s="5"/>
      <c r="UOU12" s="5"/>
      <c r="UOV12" s="5"/>
      <c r="UOW12" s="5"/>
      <c r="UOX12" s="5"/>
      <c r="UOY12" s="5"/>
      <c r="UOZ12" s="5"/>
      <c r="UPA12" s="5"/>
      <c r="UPB12" s="5"/>
      <c r="UPC12" s="5"/>
      <c r="UPD12" s="5"/>
      <c r="UPE12" s="5"/>
      <c r="UPF12" s="5"/>
      <c r="UPG12" s="5"/>
      <c r="UPH12" s="5"/>
      <c r="UPI12" s="5"/>
      <c r="UPJ12" s="5"/>
      <c r="UPK12" s="5"/>
      <c r="UPL12" s="5"/>
      <c r="UPM12" s="5"/>
      <c r="UPN12" s="5"/>
      <c r="UPO12" s="5"/>
      <c r="UPP12" s="5"/>
      <c r="UPQ12" s="5"/>
      <c r="UPR12" s="5"/>
      <c r="UPS12" s="5"/>
      <c r="UPT12" s="5"/>
      <c r="UPU12" s="5"/>
      <c r="UPV12" s="5"/>
      <c r="UPW12" s="5"/>
      <c r="UPX12" s="5"/>
      <c r="UPY12" s="5"/>
      <c r="UPZ12" s="5"/>
      <c r="UQA12" s="5"/>
      <c r="UQB12" s="5"/>
      <c r="UQC12" s="5"/>
      <c r="UQD12" s="5"/>
      <c r="UQE12" s="5"/>
      <c r="UQF12" s="5"/>
      <c r="UQG12" s="5"/>
      <c r="UQH12" s="5"/>
      <c r="UQI12" s="5"/>
      <c r="UQJ12" s="5"/>
      <c r="UQK12" s="5"/>
      <c r="UQL12" s="5"/>
      <c r="UQM12" s="5"/>
      <c r="UQN12" s="5"/>
      <c r="UQO12" s="5"/>
      <c r="UQP12" s="5"/>
      <c r="UQQ12" s="5"/>
      <c r="UQR12" s="5"/>
      <c r="UQS12" s="5"/>
      <c r="UQT12" s="5"/>
      <c r="UQU12" s="5"/>
      <c r="UQV12" s="5"/>
      <c r="UQW12" s="5"/>
      <c r="UQX12" s="5"/>
      <c r="UQY12" s="5"/>
      <c r="UQZ12" s="5"/>
      <c r="URA12" s="5"/>
      <c r="URB12" s="5"/>
      <c r="URC12" s="5"/>
      <c r="URD12" s="5"/>
      <c r="URE12" s="5"/>
      <c r="URF12" s="5"/>
      <c r="URG12" s="5"/>
      <c r="URH12" s="5"/>
      <c r="URI12" s="5"/>
      <c r="URJ12" s="5"/>
      <c r="URK12" s="5"/>
      <c r="URL12" s="5"/>
      <c r="URM12" s="5"/>
      <c r="URN12" s="5"/>
      <c r="URO12" s="5"/>
      <c r="URP12" s="5"/>
      <c r="URQ12" s="5"/>
      <c r="URR12" s="5"/>
      <c r="URS12" s="5"/>
      <c r="URT12" s="5"/>
      <c r="URU12" s="5"/>
      <c r="URV12" s="5"/>
      <c r="URW12" s="5"/>
      <c r="URX12" s="5"/>
      <c r="URY12" s="5"/>
      <c r="URZ12" s="5"/>
      <c r="USA12" s="5"/>
      <c r="USB12" s="5"/>
      <c r="USC12" s="5"/>
      <c r="USD12" s="5"/>
      <c r="USE12" s="5"/>
      <c r="USF12" s="5"/>
      <c r="USG12" s="5"/>
      <c r="USH12" s="5"/>
      <c r="USI12" s="5"/>
      <c r="USJ12" s="5"/>
      <c r="USK12" s="5"/>
      <c r="USL12" s="5"/>
      <c r="USM12" s="5"/>
      <c r="USN12" s="5"/>
      <c r="USO12" s="5"/>
      <c r="USP12" s="5"/>
      <c r="USQ12" s="5"/>
      <c r="USR12" s="5"/>
      <c r="USS12" s="5"/>
      <c r="UST12" s="5"/>
      <c r="USU12" s="5"/>
      <c r="USV12" s="5"/>
      <c r="USW12" s="5"/>
      <c r="USX12" s="5"/>
      <c r="USY12" s="5"/>
      <c r="USZ12" s="5"/>
      <c r="UTA12" s="5"/>
      <c r="UTB12" s="5"/>
      <c r="UTC12" s="5"/>
      <c r="UTD12" s="5"/>
      <c r="UTE12" s="5"/>
      <c r="UTF12" s="5"/>
      <c r="UTG12" s="5"/>
      <c r="UTH12" s="5"/>
      <c r="UTI12" s="5"/>
      <c r="UTJ12" s="5"/>
      <c r="UTK12" s="5"/>
      <c r="UTL12" s="5"/>
      <c r="UTM12" s="5"/>
      <c r="UTN12" s="5"/>
      <c r="UTO12" s="5"/>
      <c r="UTP12" s="5"/>
      <c r="UTQ12" s="5"/>
      <c r="UTR12" s="5"/>
      <c r="UTS12" s="5"/>
      <c r="UTT12" s="5"/>
      <c r="UTU12" s="5"/>
      <c r="UTV12" s="5"/>
      <c r="UTW12" s="5"/>
      <c r="UTX12" s="5"/>
      <c r="UTY12" s="5"/>
      <c r="UTZ12" s="5"/>
      <c r="UUA12" s="5"/>
      <c r="UUB12" s="5"/>
      <c r="UUC12" s="5"/>
      <c r="UUD12" s="5"/>
      <c r="UUE12" s="5"/>
      <c r="UUF12" s="5"/>
      <c r="UUG12" s="5"/>
      <c r="UUH12" s="5"/>
      <c r="UUI12" s="5"/>
      <c r="UUJ12" s="5"/>
      <c r="UUK12" s="5"/>
      <c r="UUL12" s="5"/>
      <c r="UUM12" s="5"/>
      <c r="UUN12" s="5"/>
      <c r="UUO12" s="5"/>
      <c r="UUP12" s="5"/>
      <c r="UUQ12" s="5"/>
      <c r="UUR12" s="5"/>
      <c r="UUS12" s="5"/>
      <c r="UUT12" s="5"/>
      <c r="UUU12" s="5"/>
      <c r="UUV12" s="5"/>
      <c r="UUW12" s="5"/>
      <c r="UUX12" s="5"/>
      <c r="UUY12" s="5"/>
      <c r="UUZ12" s="5"/>
      <c r="UVA12" s="5"/>
      <c r="UVB12" s="5"/>
      <c r="UVC12" s="5"/>
      <c r="UVD12" s="5"/>
      <c r="UVE12" s="5"/>
      <c r="UVF12" s="5"/>
      <c r="UVG12" s="5"/>
      <c r="UVH12" s="5"/>
      <c r="UVI12" s="5"/>
      <c r="UVJ12" s="5"/>
      <c r="UVK12" s="5"/>
      <c r="UVL12" s="5"/>
      <c r="UVM12" s="5"/>
      <c r="UVN12" s="5"/>
      <c r="UVO12" s="5"/>
      <c r="UVP12" s="5"/>
      <c r="UVQ12" s="5"/>
      <c r="UVR12" s="5"/>
      <c r="UVS12" s="5"/>
      <c r="UVT12" s="5"/>
      <c r="UVU12" s="5"/>
      <c r="UVV12" s="5"/>
      <c r="UVW12" s="5"/>
      <c r="UVX12" s="5"/>
      <c r="UVY12" s="5"/>
      <c r="UVZ12" s="5"/>
      <c r="UWA12" s="5"/>
      <c r="UWB12" s="5"/>
      <c r="UWC12" s="5"/>
      <c r="UWD12" s="5"/>
      <c r="UWE12" s="5"/>
      <c r="UWF12" s="5"/>
      <c r="UWG12" s="5"/>
      <c r="UWH12" s="5"/>
      <c r="UWI12" s="5"/>
      <c r="UWJ12" s="5"/>
      <c r="UWK12" s="5"/>
      <c r="UWL12" s="5"/>
      <c r="UWM12" s="5"/>
      <c r="UWN12" s="5"/>
      <c r="UWO12" s="5"/>
      <c r="UWP12" s="5"/>
      <c r="UWQ12" s="5"/>
      <c r="UWR12" s="5"/>
      <c r="UWS12" s="5"/>
      <c r="UWT12" s="5"/>
      <c r="UWU12" s="5"/>
      <c r="UWV12" s="5"/>
      <c r="UWW12" s="5"/>
      <c r="UWX12" s="5"/>
      <c r="UWY12" s="5"/>
      <c r="UWZ12" s="5"/>
      <c r="UXA12" s="5"/>
      <c r="UXB12" s="5"/>
      <c r="UXC12" s="5"/>
      <c r="UXD12" s="5"/>
      <c r="UXE12" s="5"/>
      <c r="UXF12" s="5"/>
      <c r="UXG12" s="5"/>
      <c r="UXH12" s="5"/>
      <c r="UXI12" s="5"/>
      <c r="UXJ12" s="5"/>
      <c r="UXK12" s="5"/>
      <c r="UXL12" s="5"/>
      <c r="UXM12" s="5"/>
      <c r="UXN12" s="5"/>
      <c r="UXO12" s="5"/>
      <c r="UXP12" s="5"/>
      <c r="UXQ12" s="5"/>
      <c r="UXR12" s="5"/>
      <c r="UXS12" s="5"/>
      <c r="UXT12" s="5"/>
      <c r="UXU12" s="5"/>
      <c r="UXV12" s="5"/>
      <c r="UXW12" s="5"/>
      <c r="UXX12" s="5"/>
      <c r="UXY12" s="5"/>
      <c r="UXZ12" s="5"/>
      <c r="UYA12" s="5"/>
      <c r="UYB12" s="5"/>
      <c r="UYC12" s="5"/>
      <c r="UYD12" s="5"/>
      <c r="UYE12" s="5"/>
      <c r="UYF12" s="5"/>
      <c r="UYG12" s="5"/>
      <c r="UYH12" s="5"/>
      <c r="UYI12" s="5"/>
      <c r="UYJ12" s="5"/>
      <c r="UYK12" s="5"/>
      <c r="UYL12" s="5"/>
      <c r="UYM12" s="5"/>
      <c r="UYN12" s="5"/>
      <c r="UYO12" s="5"/>
      <c r="UYP12" s="5"/>
      <c r="UYQ12" s="5"/>
      <c r="UYR12" s="5"/>
      <c r="UYS12" s="5"/>
      <c r="UYT12" s="5"/>
      <c r="UYU12" s="5"/>
      <c r="UYV12" s="5"/>
      <c r="UYW12" s="5"/>
      <c r="UYX12" s="5"/>
      <c r="UYY12" s="5"/>
      <c r="UYZ12" s="5"/>
      <c r="UZA12" s="5"/>
      <c r="UZB12" s="5"/>
      <c r="UZC12" s="5"/>
      <c r="UZD12" s="5"/>
      <c r="UZE12" s="5"/>
      <c r="UZF12" s="5"/>
      <c r="UZG12" s="5"/>
      <c r="UZH12" s="5"/>
      <c r="UZI12" s="5"/>
      <c r="UZJ12" s="5"/>
      <c r="UZK12" s="5"/>
      <c r="UZL12" s="5"/>
      <c r="UZM12" s="5"/>
      <c r="UZN12" s="5"/>
      <c r="UZO12" s="5"/>
      <c r="UZP12" s="5"/>
      <c r="UZQ12" s="5"/>
      <c r="UZR12" s="5"/>
      <c r="UZS12" s="5"/>
      <c r="UZT12" s="5"/>
      <c r="UZU12" s="5"/>
      <c r="UZV12" s="5"/>
      <c r="UZW12" s="5"/>
      <c r="UZX12" s="5"/>
      <c r="UZY12" s="5"/>
      <c r="UZZ12" s="5"/>
      <c r="VAA12" s="5"/>
      <c r="VAB12" s="5"/>
      <c r="VAC12" s="5"/>
      <c r="VAD12" s="5"/>
      <c r="VAE12" s="5"/>
      <c r="VAF12" s="5"/>
      <c r="VAG12" s="5"/>
      <c r="VAH12" s="5"/>
      <c r="VAI12" s="5"/>
      <c r="VAJ12" s="5"/>
      <c r="VAK12" s="5"/>
      <c r="VAL12" s="5"/>
      <c r="VAM12" s="5"/>
      <c r="VAN12" s="5"/>
      <c r="VAO12" s="5"/>
      <c r="VAP12" s="5"/>
      <c r="VAQ12" s="5"/>
      <c r="VAR12" s="5"/>
      <c r="VAS12" s="5"/>
      <c r="VAT12" s="5"/>
      <c r="VAU12" s="5"/>
      <c r="VAV12" s="5"/>
      <c r="VAW12" s="5"/>
      <c r="VAX12" s="5"/>
      <c r="VAY12" s="5"/>
      <c r="VAZ12" s="5"/>
      <c r="VBA12" s="5"/>
      <c r="VBB12" s="5"/>
      <c r="VBC12" s="5"/>
      <c r="VBD12" s="5"/>
      <c r="VBE12" s="5"/>
      <c r="VBF12" s="5"/>
      <c r="VBG12" s="5"/>
      <c r="VBH12" s="5"/>
      <c r="VBI12" s="5"/>
      <c r="VBJ12" s="5"/>
      <c r="VBK12" s="5"/>
      <c r="VBL12" s="5"/>
      <c r="VBM12" s="5"/>
      <c r="VBN12" s="5"/>
      <c r="VBO12" s="5"/>
      <c r="VBP12" s="5"/>
      <c r="VBQ12" s="5"/>
      <c r="VBR12" s="5"/>
      <c r="VBS12" s="5"/>
      <c r="VBT12" s="5"/>
      <c r="VBU12" s="5"/>
      <c r="VBV12" s="5"/>
      <c r="VBW12" s="5"/>
      <c r="VBX12" s="5"/>
      <c r="VBY12" s="5"/>
      <c r="VBZ12" s="5"/>
      <c r="VCA12" s="5"/>
      <c r="VCB12" s="5"/>
      <c r="VCC12" s="5"/>
      <c r="VCD12" s="5"/>
      <c r="VCE12" s="5"/>
      <c r="VCF12" s="5"/>
      <c r="VCG12" s="5"/>
      <c r="VCH12" s="5"/>
      <c r="VCI12" s="5"/>
      <c r="VCJ12" s="5"/>
      <c r="VCK12" s="5"/>
      <c r="VCL12" s="5"/>
      <c r="VCM12" s="5"/>
      <c r="VCN12" s="5"/>
      <c r="VCO12" s="5"/>
      <c r="VCP12" s="5"/>
      <c r="VCQ12" s="5"/>
      <c r="VCR12" s="5"/>
      <c r="VCS12" s="5"/>
      <c r="VCT12" s="5"/>
      <c r="VCU12" s="5"/>
      <c r="VCV12" s="5"/>
      <c r="VCW12" s="5"/>
      <c r="VCX12" s="5"/>
      <c r="VCY12" s="5"/>
      <c r="VCZ12" s="5"/>
      <c r="VDA12" s="5"/>
      <c r="VDB12" s="5"/>
      <c r="VDC12" s="5"/>
      <c r="VDD12" s="5"/>
      <c r="VDE12" s="5"/>
      <c r="VDF12" s="5"/>
      <c r="VDG12" s="5"/>
      <c r="VDH12" s="5"/>
      <c r="VDI12" s="5"/>
      <c r="VDJ12" s="5"/>
      <c r="VDK12" s="5"/>
      <c r="VDL12" s="5"/>
      <c r="VDM12" s="5"/>
      <c r="VDN12" s="5"/>
      <c r="VDO12" s="5"/>
      <c r="VDP12" s="5"/>
      <c r="VDQ12" s="5"/>
      <c r="VDR12" s="5"/>
      <c r="VDS12" s="5"/>
      <c r="VDT12" s="5"/>
      <c r="VDU12" s="5"/>
      <c r="VDV12" s="5"/>
      <c r="VDW12" s="5"/>
      <c r="VDX12" s="5"/>
      <c r="VDY12" s="5"/>
      <c r="VDZ12" s="5"/>
      <c r="VEA12" s="5"/>
      <c r="VEB12" s="5"/>
      <c r="VEC12" s="5"/>
      <c r="VED12" s="5"/>
      <c r="VEE12" s="5"/>
      <c r="VEF12" s="5"/>
      <c r="VEG12" s="5"/>
      <c r="VEH12" s="5"/>
      <c r="VEI12" s="5"/>
      <c r="VEJ12" s="5"/>
      <c r="VEK12" s="5"/>
      <c r="VEL12" s="5"/>
      <c r="VEM12" s="5"/>
      <c r="VEN12" s="5"/>
      <c r="VEO12" s="5"/>
      <c r="VEP12" s="5"/>
      <c r="VEQ12" s="5"/>
      <c r="VER12" s="5"/>
      <c r="VES12" s="5"/>
      <c r="VET12" s="5"/>
      <c r="VEU12" s="5"/>
      <c r="VEV12" s="5"/>
      <c r="VEW12" s="5"/>
      <c r="VEX12" s="5"/>
      <c r="VEY12" s="5"/>
      <c r="VEZ12" s="5"/>
      <c r="VFA12" s="5"/>
      <c r="VFB12" s="5"/>
      <c r="VFC12" s="5"/>
      <c r="VFD12" s="5"/>
      <c r="VFE12" s="5"/>
      <c r="VFF12" s="5"/>
      <c r="VFG12" s="5"/>
      <c r="VFH12" s="5"/>
      <c r="VFI12" s="5"/>
      <c r="VFJ12" s="5"/>
      <c r="VFK12" s="5"/>
      <c r="VFL12" s="5"/>
      <c r="VFM12" s="5"/>
      <c r="VFN12" s="5"/>
      <c r="VFO12" s="5"/>
      <c r="VFP12" s="5"/>
      <c r="VFQ12" s="5"/>
      <c r="VFR12" s="5"/>
      <c r="VFS12" s="5"/>
      <c r="VFT12" s="5"/>
      <c r="VFU12" s="5"/>
      <c r="VFV12" s="5"/>
      <c r="VFW12" s="5"/>
      <c r="VFX12" s="5"/>
      <c r="VFY12" s="5"/>
      <c r="VFZ12" s="5"/>
      <c r="VGA12" s="5"/>
      <c r="VGB12" s="5"/>
      <c r="VGC12" s="5"/>
      <c r="VGD12" s="5"/>
      <c r="VGE12" s="5"/>
      <c r="VGF12" s="5"/>
      <c r="VGG12" s="5"/>
      <c r="VGH12" s="5"/>
      <c r="VGI12" s="5"/>
      <c r="VGJ12" s="5"/>
      <c r="VGK12" s="5"/>
      <c r="VGL12" s="5"/>
      <c r="VGM12" s="5"/>
      <c r="VGN12" s="5"/>
      <c r="VGO12" s="5"/>
      <c r="VGP12" s="5"/>
      <c r="VGQ12" s="5"/>
      <c r="VGR12" s="5"/>
      <c r="VGS12" s="5"/>
      <c r="VGT12" s="5"/>
      <c r="VGU12" s="5"/>
      <c r="VGV12" s="5"/>
      <c r="VGW12" s="5"/>
      <c r="VGX12" s="5"/>
      <c r="VGY12" s="5"/>
      <c r="VGZ12" s="5"/>
      <c r="VHA12" s="5"/>
      <c r="VHB12" s="5"/>
      <c r="VHC12" s="5"/>
      <c r="VHD12" s="5"/>
      <c r="VHE12" s="5"/>
      <c r="VHF12" s="5"/>
      <c r="VHG12" s="5"/>
      <c r="VHH12" s="5"/>
      <c r="VHI12" s="5"/>
      <c r="VHJ12" s="5"/>
      <c r="VHK12" s="5"/>
      <c r="VHL12" s="5"/>
      <c r="VHM12" s="5"/>
      <c r="VHN12" s="5"/>
      <c r="VHO12" s="5"/>
      <c r="VHP12" s="5"/>
      <c r="VHQ12" s="5"/>
      <c r="VHR12" s="5"/>
      <c r="VHS12" s="5"/>
      <c r="VHT12" s="5"/>
      <c r="VHU12" s="5"/>
      <c r="VHV12" s="5"/>
      <c r="VHW12" s="5"/>
      <c r="VHX12" s="5"/>
      <c r="VHY12" s="5"/>
      <c r="VHZ12" s="5"/>
      <c r="VIA12" s="5"/>
      <c r="VIB12" s="5"/>
      <c r="VIC12" s="5"/>
      <c r="VID12" s="5"/>
      <c r="VIE12" s="5"/>
      <c r="VIF12" s="5"/>
      <c r="VIG12" s="5"/>
      <c r="VIH12" s="5"/>
      <c r="VII12" s="5"/>
      <c r="VIJ12" s="5"/>
      <c r="VIK12" s="5"/>
      <c r="VIL12" s="5"/>
      <c r="VIM12" s="5"/>
      <c r="VIN12" s="5"/>
      <c r="VIO12" s="5"/>
      <c r="VIP12" s="5"/>
      <c r="VIQ12" s="5"/>
      <c r="VIR12" s="5"/>
      <c r="VIS12" s="5"/>
      <c r="VIT12" s="5"/>
      <c r="VIU12" s="5"/>
      <c r="VIV12" s="5"/>
      <c r="VIW12" s="5"/>
      <c r="VIX12" s="5"/>
      <c r="VIY12" s="5"/>
      <c r="VIZ12" s="5"/>
      <c r="VJA12" s="5"/>
      <c r="VJB12" s="5"/>
      <c r="VJC12" s="5"/>
      <c r="VJD12" s="5"/>
      <c r="VJE12" s="5"/>
      <c r="VJF12" s="5"/>
      <c r="VJG12" s="5"/>
      <c r="VJH12" s="5"/>
      <c r="VJI12" s="5"/>
      <c r="VJJ12" s="5"/>
      <c r="VJK12" s="5"/>
      <c r="VJL12" s="5"/>
      <c r="VJM12" s="5"/>
      <c r="VJN12" s="5"/>
      <c r="VJO12" s="5"/>
      <c r="VJP12" s="5"/>
      <c r="VJQ12" s="5"/>
      <c r="VJR12" s="5"/>
      <c r="VJS12" s="5"/>
      <c r="VJT12" s="5"/>
      <c r="VJU12" s="5"/>
      <c r="VJV12" s="5"/>
      <c r="VJW12" s="5"/>
      <c r="VJX12" s="5"/>
      <c r="VJY12" s="5"/>
      <c r="VJZ12" s="5"/>
      <c r="VKA12" s="5"/>
      <c r="VKB12" s="5"/>
      <c r="VKC12" s="5"/>
      <c r="VKD12" s="5"/>
      <c r="VKE12" s="5"/>
      <c r="VKF12" s="5"/>
      <c r="VKG12" s="5"/>
      <c r="VKH12" s="5"/>
      <c r="VKI12" s="5"/>
      <c r="VKJ12" s="5"/>
      <c r="VKK12" s="5"/>
      <c r="VKL12" s="5"/>
      <c r="VKM12" s="5"/>
      <c r="VKN12" s="5"/>
      <c r="VKO12" s="5"/>
      <c r="VKP12" s="5"/>
      <c r="VKQ12" s="5"/>
      <c r="VKR12" s="5"/>
      <c r="VKS12" s="5"/>
      <c r="VKT12" s="5"/>
      <c r="VKU12" s="5"/>
      <c r="VKV12" s="5"/>
      <c r="VKW12" s="5"/>
      <c r="VKX12" s="5"/>
      <c r="VKY12" s="5"/>
      <c r="VKZ12" s="5"/>
      <c r="VLA12" s="5"/>
      <c r="VLB12" s="5"/>
      <c r="VLC12" s="5"/>
      <c r="VLD12" s="5"/>
      <c r="VLE12" s="5"/>
      <c r="VLF12" s="5"/>
      <c r="VLG12" s="5"/>
      <c r="VLH12" s="5"/>
      <c r="VLI12" s="5"/>
      <c r="VLJ12" s="5"/>
      <c r="VLK12" s="5"/>
      <c r="VLL12" s="5"/>
      <c r="VLM12" s="5"/>
      <c r="VLN12" s="5"/>
      <c r="VLO12" s="5"/>
      <c r="VLP12" s="5"/>
      <c r="VLQ12" s="5"/>
      <c r="VLR12" s="5"/>
      <c r="VLS12" s="5"/>
      <c r="VLT12" s="5"/>
      <c r="VLU12" s="5"/>
      <c r="VLV12" s="5"/>
      <c r="VLW12" s="5"/>
      <c r="VLX12" s="5"/>
      <c r="VLY12" s="5"/>
      <c r="VLZ12" s="5"/>
      <c r="VMA12" s="5"/>
      <c r="VMB12" s="5"/>
      <c r="VMC12" s="5"/>
      <c r="VMD12" s="5"/>
      <c r="VME12" s="5"/>
      <c r="VMF12" s="5"/>
      <c r="VMG12" s="5"/>
      <c r="VMH12" s="5"/>
      <c r="VMI12" s="5"/>
      <c r="VMJ12" s="5"/>
      <c r="VMK12" s="5"/>
      <c r="VML12" s="5"/>
      <c r="VMM12" s="5"/>
      <c r="VMN12" s="5"/>
      <c r="VMO12" s="5"/>
      <c r="VMP12" s="5"/>
      <c r="VMQ12" s="5"/>
      <c r="VMR12" s="5"/>
      <c r="VMS12" s="5"/>
      <c r="VMT12" s="5"/>
      <c r="VMU12" s="5"/>
      <c r="VMV12" s="5"/>
      <c r="VMW12" s="5"/>
      <c r="VMX12" s="5"/>
      <c r="VMY12" s="5"/>
      <c r="VMZ12" s="5"/>
      <c r="VNA12" s="5"/>
      <c r="VNB12" s="5"/>
      <c r="VNC12" s="5"/>
      <c r="VND12" s="5"/>
      <c r="VNE12" s="5"/>
      <c r="VNF12" s="5"/>
      <c r="VNG12" s="5"/>
      <c r="VNH12" s="5"/>
      <c r="VNI12" s="5"/>
      <c r="VNJ12" s="5"/>
      <c r="VNK12" s="5"/>
      <c r="VNL12" s="5"/>
      <c r="VNM12" s="5"/>
      <c r="VNN12" s="5"/>
      <c r="VNO12" s="5"/>
      <c r="VNP12" s="5"/>
      <c r="VNQ12" s="5"/>
      <c r="VNR12" s="5"/>
      <c r="VNS12" s="5"/>
      <c r="VNT12" s="5"/>
      <c r="VNU12" s="5"/>
      <c r="VNV12" s="5"/>
      <c r="VNW12" s="5"/>
      <c r="VNX12" s="5"/>
      <c r="VNY12" s="5"/>
      <c r="VNZ12" s="5"/>
      <c r="VOA12" s="5"/>
      <c r="VOB12" s="5"/>
      <c r="VOC12" s="5"/>
      <c r="VOD12" s="5"/>
      <c r="VOE12" s="5"/>
      <c r="VOF12" s="5"/>
      <c r="VOG12" s="5"/>
      <c r="VOH12" s="5"/>
      <c r="VOI12" s="5"/>
      <c r="VOJ12" s="5"/>
      <c r="VOK12" s="5"/>
      <c r="VOL12" s="5"/>
      <c r="VOM12" s="5"/>
      <c r="VON12" s="5"/>
      <c r="VOO12" s="5"/>
      <c r="VOP12" s="5"/>
      <c r="VOQ12" s="5"/>
      <c r="VOR12" s="5"/>
      <c r="VOS12" s="5"/>
      <c r="VOT12" s="5"/>
      <c r="VOU12" s="5"/>
      <c r="VOV12" s="5"/>
      <c r="VOW12" s="5"/>
      <c r="VOX12" s="5"/>
      <c r="VOY12" s="5"/>
      <c r="VOZ12" s="5"/>
      <c r="VPA12" s="5"/>
      <c r="VPB12" s="5"/>
      <c r="VPC12" s="5"/>
      <c r="VPD12" s="5"/>
      <c r="VPE12" s="5"/>
      <c r="VPF12" s="5"/>
      <c r="VPG12" s="5"/>
      <c r="VPH12" s="5"/>
      <c r="VPI12" s="5"/>
      <c r="VPJ12" s="5"/>
      <c r="VPK12" s="5"/>
      <c r="VPL12" s="5"/>
      <c r="VPM12" s="5"/>
      <c r="VPN12" s="5"/>
      <c r="VPO12" s="5"/>
      <c r="VPP12" s="5"/>
      <c r="VPQ12" s="5"/>
      <c r="VPR12" s="5"/>
      <c r="VPS12" s="5"/>
      <c r="VPT12" s="5"/>
      <c r="VPU12" s="5"/>
      <c r="VPV12" s="5"/>
      <c r="VPW12" s="5"/>
      <c r="VPX12" s="5"/>
      <c r="VPY12" s="5"/>
      <c r="VPZ12" s="5"/>
      <c r="VQA12" s="5"/>
      <c r="VQB12" s="5"/>
      <c r="VQC12" s="5"/>
      <c r="VQD12" s="5"/>
      <c r="VQE12" s="5"/>
      <c r="VQF12" s="5"/>
      <c r="VQG12" s="5"/>
      <c r="VQH12" s="5"/>
      <c r="VQI12" s="5"/>
      <c r="VQJ12" s="5"/>
      <c r="VQK12" s="5"/>
      <c r="VQL12" s="5"/>
      <c r="VQM12" s="5"/>
      <c r="VQN12" s="5"/>
      <c r="VQO12" s="5"/>
      <c r="VQP12" s="5"/>
      <c r="VQQ12" s="5"/>
      <c r="VQR12" s="5"/>
      <c r="VQS12" s="5"/>
      <c r="VQT12" s="5"/>
      <c r="VQU12" s="5"/>
      <c r="VQV12" s="5"/>
      <c r="VQW12" s="5"/>
      <c r="VQX12" s="5"/>
      <c r="VQY12" s="5"/>
      <c r="VQZ12" s="5"/>
      <c r="VRA12" s="5"/>
      <c r="VRB12" s="5"/>
      <c r="VRC12" s="5"/>
      <c r="VRD12" s="5"/>
      <c r="VRE12" s="5"/>
      <c r="VRF12" s="5"/>
      <c r="VRG12" s="5"/>
      <c r="VRH12" s="5"/>
      <c r="VRI12" s="5"/>
      <c r="VRJ12" s="5"/>
      <c r="VRK12" s="5"/>
      <c r="VRL12" s="5"/>
      <c r="VRM12" s="5"/>
      <c r="VRN12" s="5"/>
      <c r="VRO12" s="5"/>
      <c r="VRP12" s="5"/>
      <c r="VRQ12" s="5"/>
      <c r="VRR12" s="5"/>
      <c r="VRS12" s="5"/>
      <c r="VRT12" s="5"/>
      <c r="VRU12" s="5"/>
      <c r="VRV12" s="5"/>
      <c r="VRW12" s="5"/>
      <c r="VRX12" s="5"/>
      <c r="VRY12" s="5"/>
      <c r="VRZ12" s="5"/>
      <c r="VSA12" s="5"/>
      <c r="VSB12" s="5"/>
      <c r="VSC12" s="5"/>
      <c r="VSD12" s="5"/>
      <c r="VSE12" s="5"/>
      <c r="VSF12" s="5"/>
      <c r="VSG12" s="5"/>
      <c r="VSH12" s="5"/>
      <c r="VSI12" s="5"/>
      <c r="VSJ12" s="5"/>
      <c r="VSK12" s="5"/>
      <c r="VSL12" s="5"/>
      <c r="VSM12" s="5"/>
      <c r="VSN12" s="5"/>
      <c r="VSO12" s="5"/>
      <c r="VSP12" s="5"/>
      <c r="VSQ12" s="5"/>
      <c r="VSR12" s="5"/>
      <c r="VSS12" s="5"/>
      <c r="VST12" s="5"/>
      <c r="VSU12" s="5"/>
      <c r="VSV12" s="5"/>
      <c r="VSW12" s="5"/>
      <c r="VSX12" s="5"/>
      <c r="VSY12" s="5"/>
      <c r="VSZ12" s="5"/>
      <c r="VTA12" s="5"/>
      <c r="VTB12" s="5"/>
      <c r="VTC12" s="5"/>
      <c r="VTD12" s="5"/>
      <c r="VTE12" s="5"/>
      <c r="VTF12" s="5"/>
      <c r="VTG12" s="5"/>
      <c r="VTH12" s="5"/>
      <c r="VTI12" s="5"/>
      <c r="VTJ12" s="5"/>
      <c r="VTK12" s="5"/>
      <c r="VTL12" s="5"/>
      <c r="VTM12" s="5"/>
      <c r="VTN12" s="5"/>
      <c r="VTO12" s="5"/>
      <c r="VTP12" s="5"/>
      <c r="VTQ12" s="5"/>
      <c r="VTR12" s="5"/>
      <c r="VTS12" s="5"/>
      <c r="VTT12" s="5"/>
      <c r="VTU12" s="5"/>
      <c r="VTV12" s="5"/>
      <c r="VTW12" s="5"/>
      <c r="VTX12" s="5"/>
      <c r="VTY12" s="5"/>
      <c r="VTZ12" s="5"/>
      <c r="VUA12" s="5"/>
      <c r="VUB12" s="5"/>
      <c r="VUC12" s="5"/>
      <c r="VUD12" s="5"/>
      <c r="VUE12" s="5"/>
      <c r="VUF12" s="5"/>
      <c r="VUG12" s="5"/>
      <c r="VUH12" s="5"/>
      <c r="VUI12" s="5"/>
      <c r="VUJ12" s="5"/>
      <c r="VUK12" s="5"/>
      <c r="VUL12" s="5"/>
      <c r="VUM12" s="5"/>
      <c r="VUN12" s="5"/>
      <c r="VUO12" s="5"/>
      <c r="VUP12" s="5"/>
      <c r="VUQ12" s="5"/>
      <c r="VUR12" s="5"/>
      <c r="VUS12" s="5"/>
      <c r="VUT12" s="5"/>
      <c r="VUU12" s="5"/>
      <c r="VUV12" s="5"/>
      <c r="VUW12" s="5"/>
      <c r="VUX12" s="5"/>
      <c r="VUY12" s="5"/>
      <c r="VUZ12" s="5"/>
      <c r="VVA12" s="5"/>
      <c r="VVB12" s="5"/>
      <c r="VVC12" s="5"/>
      <c r="VVD12" s="5"/>
      <c r="VVE12" s="5"/>
      <c r="VVF12" s="5"/>
      <c r="VVG12" s="5"/>
      <c r="VVH12" s="5"/>
      <c r="VVI12" s="5"/>
      <c r="VVJ12" s="5"/>
      <c r="VVK12" s="5"/>
      <c r="VVL12" s="5"/>
      <c r="VVM12" s="5"/>
      <c r="VVN12" s="5"/>
      <c r="VVO12" s="5"/>
      <c r="VVP12" s="5"/>
      <c r="VVQ12" s="5"/>
      <c r="VVR12" s="5"/>
      <c r="VVS12" s="5"/>
      <c r="VVT12" s="5"/>
      <c r="VVU12" s="5"/>
      <c r="VVV12" s="5"/>
      <c r="VVW12" s="5"/>
      <c r="VVX12" s="5"/>
      <c r="VVY12" s="5"/>
      <c r="VVZ12" s="5"/>
      <c r="VWA12" s="5"/>
      <c r="VWB12" s="5"/>
      <c r="VWC12" s="5"/>
      <c r="VWD12" s="5"/>
      <c r="VWE12" s="5"/>
      <c r="VWF12" s="5"/>
      <c r="VWG12" s="5"/>
      <c r="VWH12" s="5"/>
      <c r="VWI12" s="5"/>
      <c r="VWJ12" s="5"/>
      <c r="VWK12" s="5"/>
      <c r="VWL12" s="5"/>
      <c r="VWM12" s="5"/>
      <c r="VWN12" s="5"/>
      <c r="VWO12" s="5"/>
      <c r="VWP12" s="5"/>
      <c r="VWQ12" s="5"/>
      <c r="VWR12" s="5"/>
      <c r="VWS12" s="5"/>
      <c r="VWT12" s="5"/>
      <c r="VWU12" s="5"/>
      <c r="VWV12" s="5"/>
      <c r="VWW12" s="5"/>
      <c r="VWX12" s="5"/>
      <c r="VWY12" s="5"/>
      <c r="VWZ12" s="5"/>
      <c r="VXA12" s="5"/>
      <c r="VXB12" s="5"/>
      <c r="VXC12" s="5"/>
      <c r="VXD12" s="5"/>
      <c r="VXE12" s="5"/>
      <c r="VXF12" s="5"/>
      <c r="VXG12" s="5"/>
      <c r="VXH12" s="5"/>
      <c r="VXI12" s="5"/>
      <c r="VXJ12" s="5"/>
      <c r="VXK12" s="5"/>
      <c r="VXL12" s="5"/>
      <c r="VXM12" s="5"/>
      <c r="VXN12" s="5"/>
      <c r="VXO12" s="5"/>
      <c r="VXP12" s="5"/>
      <c r="VXQ12" s="5"/>
      <c r="VXR12" s="5"/>
      <c r="VXS12" s="5"/>
      <c r="VXT12" s="5"/>
      <c r="VXU12" s="5"/>
      <c r="VXV12" s="5"/>
      <c r="VXW12" s="5"/>
      <c r="VXX12" s="5"/>
      <c r="VXY12" s="5"/>
      <c r="VXZ12" s="5"/>
      <c r="VYA12" s="5"/>
      <c r="VYB12" s="5"/>
      <c r="VYC12" s="5"/>
      <c r="VYD12" s="5"/>
      <c r="VYE12" s="5"/>
      <c r="VYF12" s="5"/>
      <c r="VYG12" s="5"/>
      <c r="VYH12" s="5"/>
      <c r="VYI12" s="5"/>
      <c r="VYJ12" s="5"/>
      <c r="VYK12" s="5"/>
      <c r="VYL12" s="5"/>
      <c r="VYM12" s="5"/>
      <c r="VYN12" s="5"/>
      <c r="VYO12" s="5"/>
      <c r="VYP12" s="5"/>
      <c r="VYQ12" s="5"/>
      <c r="VYR12" s="5"/>
      <c r="VYS12" s="5"/>
      <c r="VYT12" s="5"/>
      <c r="VYU12" s="5"/>
      <c r="VYV12" s="5"/>
      <c r="VYW12" s="5"/>
      <c r="VYX12" s="5"/>
      <c r="VYY12" s="5"/>
      <c r="VYZ12" s="5"/>
      <c r="VZA12" s="5"/>
      <c r="VZB12" s="5"/>
      <c r="VZC12" s="5"/>
      <c r="VZD12" s="5"/>
      <c r="VZE12" s="5"/>
      <c r="VZF12" s="5"/>
      <c r="VZG12" s="5"/>
      <c r="VZH12" s="5"/>
      <c r="VZI12" s="5"/>
      <c r="VZJ12" s="5"/>
      <c r="VZK12" s="5"/>
      <c r="VZL12" s="5"/>
      <c r="VZM12" s="5"/>
      <c r="VZN12" s="5"/>
      <c r="VZO12" s="5"/>
      <c r="VZP12" s="5"/>
      <c r="VZQ12" s="5"/>
      <c r="VZR12" s="5"/>
      <c r="VZS12" s="5"/>
      <c r="VZT12" s="5"/>
      <c r="VZU12" s="5"/>
      <c r="VZV12" s="5"/>
      <c r="VZW12" s="5"/>
      <c r="VZX12" s="5"/>
      <c r="VZY12" s="5"/>
      <c r="VZZ12" s="5"/>
      <c r="WAA12" s="5"/>
      <c r="WAB12" s="5"/>
      <c r="WAC12" s="5"/>
      <c r="WAD12" s="5"/>
      <c r="WAE12" s="5"/>
      <c r="WAF12" s="5"/>
      <c r="WAG12" s="5"/>
      <c r="WAH12" s="5"/>
      <c r="WAI12" s="5"/>
      <c r="WAJ12" s="5"/>
      <c r="WAK12" s="5"/>
      <c r="WAL12" s="5"/>
      <c r="WAM12" s="5"/>
      <c r="WAN12" s="5"/>
      <c r="WAO12" s="5"/>
      <c r="WAP12" s="5"/>
      <c r="WAQ12" s="5"/>
      <c r="WAR12" s="5"/>
      <c r="WAS12" s="5"/>
      <c r="WAT12" s="5"/>
      <c r="WAU12" s="5"/>
      <c r="WAV12" s="5"/>
      <c r="WAW12" s="5"/>
      <c r="WAX12" s="5"/>
      <c r="WAY12" s="5"/>
      <c r="WAZ12" s="5"/>
      <c r="WBA12" s="5"/>
      <c r="WBB12" s="5"/>
      <c r="WBC12" s="5"/>
      <c r="WBD12" s="5"/>
      <c r="WBE12" s="5"/>
      <c r="WBF12" s="5"/>
      <c r="WBG12" s="5"/>
      <c r="WBH12" s="5"/>
      <c r="WBI12" s="5"/>
      <c r="WBJ12" s="5"/>
      <c r="WBK12" s="5"/>
      <c r="WBL12" s="5"/>
      <c r="WBM12" s="5"/>
      <c r="WBN12" s="5"/>
      <c r="WBO12" s="5"/>
      <c r="WBP12" s="5"/>
      <c r="WBQ12" s="5"/>
      <c r="WBR12" s="5"/>
      <c r="WBS12" s="5"/>
      <c r="WBT12" s="5"/>
      <c r="WBU12" s="5"/>
      <c r="WBV12" s="5"/>
      <c r="WBW12" s="5"/>
      <c r="WBX12" s="5"/>
      <c r="WBY12" s="5"/>
      <c r="WBZ12" s="5"/>
      <c r="WCA12" s="5"/>
      <c r="WCB12" s="5"/>
      <c r="WCC12" s="5"/>
      <c r="WCD12" s="5"/>
      <c r="WCE12" s="5"/>
      <c r="WCF12" s="5"/>
      <c r="WCG12" s="5"/>
      <c r="WCH12" s="5"/>
      <c r="WCI12" s="5"/>
      <c r="WCJ12" s="5"/>
      <c r="WCK12" s="5"/>
      <c r="WCL12" s="5"/>
      <c r="WCM12" s="5"/>
      <c r="WCN12" s="5"/>
      <c r="WCO12" s="5"/>
      <c r="WCP12" s="5"/>
      <c r="WCQ12" s="5"/>
      <c r="WCR12" s="5"/>
      <c r="WCS12" s="5"/>
      <c r="WCT12" s="5"/>
      <c r="WCU12" s="5"/>
      <c r="WCV12" s="5"/>
      <c r="WCW12" s="5"/>
      <c r="WCX12" s="5"/>
      <c r="WCY12" s="5"/>
      <c r="WCZ12" s="5"/>
      <c r="WDA12" s="5"/>
      <c r="WDB12" s="5"/>
      <c r="WDC12" s="5"/>
      <c r="WDD12" s="5"/>
      <c r="WDE12" s="5"/>
      <c r="WDF12" s="5"/>
      <c r="WDG12" s="5"/>
      <c r="WDH12" s="5"/>
      <c r="WDI12" s="5"/>
      <c r="WDJ12" s="5"/>
      <c r="WDK12" s="5"/>
      <c r="WDL12" s="5"/>
      <c r="WDM12" s="5"/>
      <c r="WDN12" s="5"/>
      <c r="WDO12" s="5"/>
      <c r="WDP12" s="5"/>
      <c r="WDQ12" s="5"/>
      <c r="WDR12" s="5"/>
      <c r="WDS12" s="5"/>
      <c r="WDT12" s="5"/>
      <c r="WDU12" s="5"/>
      <c r="WDV12" s="5"/>
      <c r="WDW12" s="5"/>
      <c r="WDX12" s="5"/>
      <c r="WDY12" s="5"/>
      <c r="WDZ12" s="5"/>
      <c r="WEA12" s="5"/>
      <c r="WEB12" s="5"/>
      <c r="WEC12" s="5"/>
      <c r="WED12" s="5"/>
      <c r="WEE12" s="5"/>
      <c r="WEF12" s="5"/>
      <c r="WEG12" s="5"/>
      <c r="WEH12" s="5"/>
      <c r="WEI12" s="5"/>
      <c r="WEJ12" s="5"/>
      <c r="WEK12" s="5"/>
      <c r="WEL12" s="5"/>
      <c r="WEM12" s="5"/>
      <c r="WEN12" s="5"/>
      <c r="WEO12" s="5"/>
      <c r="WEP12" s="5"/>
      <c r="WEQ12" s="5"/>
      <c r="WER12" s="5"/>
      <c r="WES12" s="5"/>
      <c r="WET12" s="5"/>
      <c r="WEU12" s="5"/>
      <c r="WEV12" s="5"/>
      <c r="WEW12" s="5"/>
      <c r="WEX12" s="5"/>
      <c r="WEY12" s="5"/>
      <c r="WEZ12" s="5"/>
      <c r="WFA12" s="5"/>
      <c r="WFB12" s="5"/>
      <c r="WFC12" s="5"/>
      <c r="WFD12" s="5"/>
      <c r="WFE12" s="5"/>
      <c r="WFF12" s="5"/>
      <c r="WFG12" s="5"/>
      <c r="WFH12" s="5"/>
      <c r="WFI12" s="5"/>
      <c r="WFJ12" s="5"/>
      <c r="WFK12" s="5"/>
      <c r="WFL12" s="5"/>
      <c r="WFM12" s="5"/>
      <c r="WFN12" s="5"/>
      <c r="WFO12" s="5"/>
      <c r="WFP12" s="5"/>
      <c r="WFQ12" s="5"/>
      <c r="WFR12" s="5"/>
      <c r="WFS12" s="5"/>
      <c r="WFT12" s="5"/>
      <c r="WFU12" s="5"/>
      <c r="WFV12" s="5"/>
      <c r="WFW12" s="5"/>
      <c r="WFX12" s="5"/>
      <c r="WFY12" s="5"/>
      <c r="WFZ12" s="5"/>
      <c r="WGA12" s="5"/>
      <c r="WGB12" s="5"/>
      <c r="WGC12" s="5"/>
      <c r="WGD12" s="5"/>
      <c r="WGE12" s="5"/>
      <c r="WGF12" s="5"/>
      <c r="WGG12" s="5"/>
      <c r="WGH12" s="5"/>
      <c r="WGI12" s="5"/>
      <c r="WGJ12" s="5"/>
      <c r="WGK12" s="5"/>
      <c r="WGL12" s="5"/>
      <c r="WGM12" s="5"/>
      <c r="WGN12" s="5"/>
      <c r="WGO12" s="5"/>
      <c r="WGP12" s="5"/>
      <c r="WGQ12" s="5"/>
      <c r="WGR12" s="5"/>
      <c r="WGS12" s="5"/>
      <c r="WGT12" s="5"/>
      <c r="WGU12" s="5"/>
      <c r="WGV12" s="5"/>
      <c r="WGW12" s="5"/>
      <c r="WGX12" s="5"/>
      <c r="WGY12" s="5"/>
      <c r="WGZ12" s="5"/>
      <c r="WHA12" s="5"/>
      <c r="WHB12" s="5"/>
      <c r="WHC12" s="5"/>
      <c r="WHD12" s="5"/>
      <c r="WHE12" s="5"/>
      <c r="WHF12" s="5"/>
      <c r="WHG12" s="5"/>
      <c r="WHH12" s="5"/>
      <c r="WHI12" s="5"/>
      <c r="WHJ12" s="5"/>
      <c r="WHK12" s="5"/>
      <c r="WHL12" s="5"/>
      <c r="WHM12" s="5"/>
      <c r="WHN12" s="5"/>
      <c r="WHO12" s="5"/>
      <c r="WHP12" s="5"/>
      <c r="WHQ12" s="5"/>
      <c r="WHR12" s="5"/>
      <c r="WHS12" s="5"/>
      <c r="WHT12" s="5"/>
      <c r="WHU12" s="5"/>
      <c r="WHV12" s="5"/>
      <c r="WHW12" s="5"/>
      <c r="WHX12" s="5"/>
      <c r="WHY12" s="5"/>
      <c r="WHZ12" s="5"/>
      <c r="WIA12" s="5"/>
      <c r="WIB12" s="5"/>
      <c r="WIC12" s="5"/>
      <c r="WID12" s="5"/>
      <c r="WIE12" s="5"/>
      <c r="WIF12" s="5"/>
      <c r="WIG12" s="5"/>
      <c r="WIH12" s="5"/>
      <c r="WII12" s="5"/>
      <c r="WIJ12" s="5"/>
      <c r="WIK12" s="5"/>
      <c r="WIL12" s="5"/>
      <c r="WIM12" s="5"/>
      <c r="WIN12" s="5"/>
      <c r="WIO12" s="5"/>
      <c r="WIP12" s="5"/>
      <c r="WIQ12" s="5"/>
      <c r="WIR12" s="5"/>
      <c r="WIS12" s="5"/>
      <c r="WIT12" s="5"/>
      <c r="WIU12" s="5"/>
      <c r="WIV12" s="5"/>
      <c r="WIW12" s="5"/>
      <c r="WIX12" s="5"/>
      <c r="WIY12" s="5"/>
      <c r="WIZ12" s="5"/>
      <c r="WJA12" s="5"/>
      <c r="WJB12" s="5"/>
      <c r="WJC12" s="5"/>
      <c r="WJD12" s="5"/>
      <c r="WJE12" s="5"/>
      <c r="WJF12" s="5"/>
      <c r="WJG12" s="5"/>
      <c r="WJH12" s="5"/>
      <c r="WJI12" s="5"/>
      <c r="WJJ12" s="5"/>
      <c r="WJK12" s="5"/>
      <c r="WJL12" s="5"/>
      <c r="WJM12" s="5"/>
      <c r="WJN12" s="5"/>
      <c r="WJO12" s="5"/>
      <c r="WJP12" s="5"/>
      <c r="WJQ12" s="5"/>
      <c r="WJR12" s="5"/>
      <c r="WJS12" s="5"/>
      <c r="WJT12" s="5"/>
      <c r="WJU12" s="5"/>
      <c r="WJV12" s="5"/>
      <c r="WJW12" s="5"/>
      <c r="WJX12" s="5"/>
      <c r="WJY12" s="5"/>
      <c r="WJZ12" s="5"/>
      <c r="WKA12" s="5"/>
      <c r="WKB12" s="5"/>
      <c r="WKC12" s="5"/>
      <c r="WKD12" s="5"/>
      <c r="WKE12" s="5"/>
      <c r="WKF12" s="5"/>
      <c r="WKG12" s="5"/>
      <c r="WKH12" s="5"/>
      <c r="WKI12" s="5"/>
      <c r="WKJ12" s="5"/>
      <c r="WKK12" s="5"/>
      <c r="WKL12" s="5"/>
      <c r="WKM12" s="5"/>
      <c r="WKN12" s="5"/>
      <c r="WKO12" s="5"/>
      <c r="WKP12" s="5"/>
      <c r="WKQ12" s="5"/>
      <c r="WKR12" s="5"/>
      <c r="WKS12" s="5"/>
      <c r="WKT12" s="5"/>
      <c r="WKU12" s="5"/>
      <c r="WKV12" s="5"/>
      <c r="WKW12" s="5"/>
      <c r="WKX12" s="5"/>
      <c r="WKY12" s="5"/>
      <c r="WKZ12" s="5"/>
      <c r="WLA12" s="5"/>
      <c r="WLB12" s="5"/>
      <c r="WLC12" s="5"/>
      <c r="WLD12" s="5"/>
      <c r="WLE12" s="5"/>
      <c r="WLF12" s="5"/>
      <c r="WLG12" s="5"/>
      <c r="WLH12" s="5"/>
      <c r="WLI12" s="5"/>
      <c r="WLJ12" s="5"/>
      <c r="WLK12" s="5"/>
      <c r="WLL12" s="5"/>
      <c r="WLM12" s="5"/>
      <c r="WLN12" s="5"/>
      <c r="WLO12" s="5"/>
      <c r="WLP12" s="5"/>
      <c r="WLQ12" s="5"/>
      <c r="WLR12" s="5"/>
      <c r="WLS12" s="5"/>
      <c r="WLT12" s="5"/>
      <c r="WLU12" s="5"/>
      <c r="WLV12" s="5"/>
      <c r="WLW12" s="5"/>
      <c r="WLX12" s="5"/>
      <c r="WLY12" s="5"/>
      <c r="WLZ12" s="5"/>
      <c r="WMA12" s="5"/>
      <c r="WMB12" s="5"/>
      <c r="WMC12" s="5"/>
      <c r="WMD12" s="5"/>
      <c r="WME12" s="5"/>
      <c r="WMF12" s="5"/>
      <c r="WMG12" s="5"/>
      <c r="WMH12" s="5"/>
      <c r="WMI12" s="5"/>
      <c r="WMJ12" s="5"/>
      <c r="WMK12" s="5"/>
      <c r="WML12" s="5"/>
      <c r="WMM12" s="5"/>
      <c r="WMN12" s="5"/>
      <c r="WMO12" s="5"/>
      <c r="WMP12" s="5"/>
      <c r="WMQ12" s="5"/>
      <c r="WMR12" s="5"/>
      <c r="WMS12" s="5"/>
      <c r="WMT12" s="5"/>
      <c r="WMU12" s="5"/>
      <c r="WMV12" s="5"/>
      <c r="WMW12" s="5"/>
      <c r="WMX12" s="5"/>
      <c r="WMY12" s="5"/>
      <c r="WMZ12" s="5"/>
      <c r="WNA12" s="5"/>
      <c r="WNB12" s="5"/>
      <c r="WNC12" s="5"/>
      <c r="WND12" s="5"/>
      <c r="WNE12" s="5"/>
      <c r="WNF12" s="5"/>
      <c r="WNG12" s="5"/>
      <c r="WNH12" s="5"/>
      <c r="WNI12" s="5"/>
      <c r="WNJ12" s="5"/>
      <c r="WNK12" s="5"/>
      <c r="WNL12" s="5"/>
      <c r="WNM12" s="5"/>
      <c r="WNN12" s="5"/>
      <c r="WNO12" s="5"/>
      <c r="WNP12" s="5"/>
      <c r="WNQ12" s="5"/>
      <c r="WNR12" s="5"/>
      <c r="WNS12" s="5"/>
      <c r="WNT12" s="5"/>
      <c r="WNU12" s="5"/>
      <c r="WNV12" s="5"/>
      <c r="WNW12" s="5"/>
      <c r="WNX12" s="5"/>
      <c r="WNY12" s="5"/>
      <c r="WNZ12" s="5"/>
      <c r="WOA12" s="5"/>
      <c r="WOB12" s="5"/>
      <c r="WOC12" s="5"/>
      <c r="WOD12" s="5"/>
      <c r="WOE12" s="5"/>
      <c r="WOF12" s="5"/>
      <c r="WOG12" s="5"/>
      <c r="WOH12" s="5"/>
      <c r="WOI12" s="5"/>
      <c r="WOJ12" s="5"/>
      <c r="WOK12" s="5"/>
      <c r="WOL12" s="5"/>
      <c r="WOM12" s="5"/>
      <c r="WON12" s="5"/>
      <c r="WOO12" s="5"/>
      <c r="WOP12" s="5"/>
      <c r="WOQ12" s="5"/>
      <c r="WOR12" s="5"/>
      <c r="WOS12" s="5"/>
      <c r="WOT12" s="5"/>
      <c r="WOU12" s="5"/>
      <c r="WOV12" s="5"/>
      <c r="WOW12" s="5"/>
      <c r="WOX12" s="5"/>
      <c r="WOY12" s="5"/>
      <c r="WOZ12" s="5"/>
      <c r="WPA12" s="5"/>
      <c r="WPB12" s="5"/>
      <c r="WPC12" s="5"/>
      <c r="WPD12" s="5"/>
      <c r="WPE12" s="5"/>
      <c r="WPF12" s="5"/>
      <c r="WPG12" s="5"/>
      <c r="WPH12" s="5"/>
      <c r="WPI12" s="5"/>
      <c r="WPJ12" s="5"/>
      <c r="WPK12" s="5"/>
      <c r="WPL12" s="5"/>
      <c r="WPM12" s="5"/>
      <c r="WPN12" s="5"/>
      <c r="WPO12" s="5"/>
      <c r="WPP12" s="5"/>
      <c r="WPQ12" s="5"/>
      <c r="WPR12" s="5"/>
      <c r="WPS12" s="5"/>
      <c r="WPT12" s="5"/>
      <c r="WPU12" s="5"/>
      <c r="WPV12" s="5"/>
      <c r="WPW12" s="5"/>
      <c r="WPX12" s="5"/>
      <c r="WPY12" s="5"/>
      <c r="WPZ12" s="5"/>
      <c r="WQA12" s="5"/>
      <c r="WQB12" s="5"/>
      <c r="WQC12" s="5"/>
      <c r="WQD12" s="5"/>
      <c r="WQE12" s="5"/>
      <c r="WQF12" s="5"/>
      <c r="WQG12" s="5"/>
      <c r="WQH12" s="5"/>
      <c r="WQI12" s="5"/>
      <c r="WQJ12" s="5"/>
      <c r="WQK12" s="5"/>
      <c r="WQL12" s="5"/>
      <c r="WQM12" s="5"/>
      <c r="WQN12" s="5"/>
      <c r="WQO12" s="5"/>
      <c r="WQP12" s="5"/>
      <c r="WQQ12" s="5"/>
      <c r="WQR12" s="5"/>
      <c r="WQS12" s="5"/>
      <c r="WQT12" s="5"/>
      <c r="WQU12" s="5"/>
      <c r="WQV12" s="5"/>
      <c r="WQW12" s="5"/>
      <c r="WQX12" s="5"/>
      <c r="WQY12" s="5"/>
      <c r="WQZ12" s="5"/>
      <c r="WRA12" s="5"/>
      <c r="WRB12" s="5"/>
      <c r="WRC12" s="5"/>
      <c r="WRD12" s="5"/>
      <c r="WRE12" s="5"/>
      <c r="WRF12" s="5"/>
      <c r="WRG12" s="5"/>
      <c r="WRH12" s="5"/>
      <c r="WRI12" s="5"/>
      <c r="WRJ12" s="5"/>
      <c r="WRK12" s="5"/>
      <c r="WRL12" s="5"/>
      <c r="WRM12" s="5"/>
      <c r="WRN12" s="5"/>
      <c r="WRO12" s="5"/>
      <c r="WRP12" s="5"/>
      <c r="WRQ12" s="5"/>
      <c r="WRR12" s="5"/>
      <c r="WRS12" s="5"/>
      <c r="WRT12" s="5"/>
      <c r="WRU12" s="5"/>
      <c r="WRV12" s="5"/>
      <c r="WRW12" s="5"/>
      <c r="WRX12" s="5"/>
      <c r="WRY12" s="5"/>
      <c r="WRZ12" s="5"/>
      <c r="WSA12" s="5"/>
      <c r="WSB12" s="5"/>
      <c r="WSC12" s="5"/>
      <c r="WSD12" s="5"/>
      <c r="WSE12" s="5"/>
      <c r="WSF12" s="5"/>
      <c r="WSG12" s="5"/>
      <c r="WSH12" s="5"/>
      <c r="WSI12" s="5"/>
      <c r="WSJ12" s="5"/>
      <c r="WSK12" s="5"/>
      <c r="WSL12" s="5"/>
      <c r="WSM12" s="5"/>
      <c r="WSN12" s="5"/>
      <c r="WSO12" s="5"/>
      <c r="WSP12" s="5"/>
      <c r="WSQ12" s="5"/>
      <c r="WSR12" s="5"/>
      <c r="WSS12" s="5"/>
      <c r="WST12" s="5"/>
      <c r="WSU12" s="5"/>
      <c r="WSV12" s="5"/>
      <c r="WSW12" s="5"/>
      <c r="WSX12" s="5"/>
      <c r="WSY12" s="5"/>
      <c r="WSZ12" s="5"/>
      <c r="WTA12" s="5"/>
      <c r="WTB12" s="5"/>
      <c r="WTC12" s="5"/>
      <c r="WTD12" s="5"/>
      <c r="WTE12" s="5"/>
      <c r="WTF12" s="5"/>
      <c r="WTG12" s="5"/>
      <c r="WTH12" s="5"/>
      <c r="WTI12" s="5"/>
      <c r="WTJ12" s="5"/>
      <c r="WTK12" s="5"/>
      <c r="WTL12" s="5"/>
      <c r="WTM12" s="5"/>
      <c r="WTN12" s="5"/>
      <c r="WTO12" s="5"/>
      <c r="WTP12" s="5"/>
      <c r="WTQ12" s="5"/>
      <c r="WTR12" s="5"/>
      <c r="WTS12" s="5"/>
      <c r="WTT12" s="5"/>
      <c r="WTU12" s="5"/>
      <c r="WTV12" s="5"/>
      <c r="WTW12" s="5"/>
      <c r="WTX12" s="5"/>
      <c r="WTY12" s="5"/>
      <c r="WTZ12" s="5"/>
      <c r="WUA12" s="5"/>
      <c r="WUB12" s="5"/>
      <c r="WUC12" s="5"/>
      <c r="WUD12" s="5"/>
      <c r="WUE12" s="5"/>
      <c r="WUF12" s="5"/>
      <c r="WUG12" s="5"/>
      <c r="WUH12" s="5"/>
      <c r="WUI12" s="5"/>
      <c r="WUJ12" s="5"/>
      <c r="WUK12" s="5"/>
      <c r="WUL12" s="5"/>
      <c r="WUM12" s="5"/>
      <c r="WUN12" s="5"/>
      <c r="WUO12" s="5"/>
      <c r="WUP12" s="5"/>
      <c r="WUQ12" s="5"/>
      <c r="WUR12" s="5"/>
      <c r="WUS12" s="5"/>
      <c r="WUT12" s="5"/>
      <c r="WUU12" s="5"/>
      <c r="WUV12" s="5"/>
      <c r="WUW12" s="5"/>
      <c r="WUX12" s="5"/>
      <c r="WUY12" s="5"/>
      <c r="WUZ12" s="5"/>
      <c r="WVA12" s="5"/>
      <c r="WVB12" s="5"/>
      <c r="WVC12" s="5"/>
      <c r="WVD12" s="5"/>
      <c r="WVE12" s="5"/>
      <c r="WVF12" s="5"/>
      <c r="WVG12" s="5"/>
      <c r="WVH12" s="5"/>
      <c r="WVI12" s="5"/>
      <c r="WVJ12" s="5"/>
      <c r="WVK12" s="5"/>
      <c r="WVL12" s="5"/>
      <c r="WVM12" s="5"/>
      <c r="WVN12" s="5"/>
      <c r="WVO12" s="5"/>
      <c r="WVP12" s="5"/>
      <c r="WVQ12" s="5"/>
      <c r="WVR12" s="5"/>
      <c r="WVS12" s="5"/>
      <c r="WVT12" s="5"/>
      <c r="WVU12" s="5"/>
      <c r="WVV12" s="5"/>
      <c r="WVW12" s="5"/>
      <c r="WVX12" s="5"/>
      <c r="WVY12" s="5"/>
      <c r="WVZ12" s="5"/>
      <c r="WWA12" s="5"/>
      <c r="WWB12" s="5"/>
      <c r="WWC12" s="5"/>
      <c r="WWD12" s="5"/>
      <c r="WWE12" s="5"/>
      <c r="WWF12" s="5"/>
      <c r="WWG12" s="5"/>
      <c r="WWH12" s="5"/>
      <c r="WWI12" s="5"/>
      <c r="WWJ12" s="5"/>
      <c r="WWK12" s="5"/>
      <c r="WWL12" s="5"/>
      <c r="WWM12" s="5"/>
      <c r="WWN12" s="5"/>
      <c r="WWO12" s="5"/>
      <c r="WWP12" s="5"/>
      <c r="WWQ12" s="5"/>
      <c r="WWR12" s="5"/>
      <c r="WWS12" s="5"/>
      <c r="WWT12" s="5"/>
      <c r="WWU12" s="5"/>
      <c r="WWV12" s="5"/>
      <c r="WWW12" s="5"/>
      <c r="WWX12" s="5"/>
      <c r="WWY12" s="5"/>
      <c r="WWZ12" s="5"/>
      <c r="WXA12" s="5"/>
      <c r="WXB12" s="5"/>
      <c r="WXC12" s="5"/>
      <c r="WXD12" s="5"/>
      <c r="WXE12" s="5"/>
      <c r="WXF12" s="5"/>
      <c r="WXG12" s="5"/>
      <c r="WXH12" s="5"/>
      <c r="WXI12" s="5"/>
      <c r="WXJ12" s="5"/>
      <c r="WXK12" s="5"/>
      <c r="WXL12" s="5"/>
      <c r="WXM12" s="5"/>
      <c r="WXN12" s="5"/>
      <c r="WXO12" s="5"/>
      <c r="WXP12" s="5"/>
      <c r="WXQ12" s="5"/>
      <c r="WXR12" s="5"/>
      <c r="WXS12" s="5"/>
      <c r="WXT12" s="5"/>
      <c r="WXU12" s="5"/>
      <c r="WXV12" s="5"/>
      <c r="WXW12" s="5"/>
      <c r="WXX12" s="5"/>
      <c r="WXY12" s="5"/>
      <c r="WXZ12" s="5"/>
      <c r="WYA12" s="5"/>
      <c r="WYB12" s="5"/>
      <c r="WYC12" s="5"/>
      <c r="WYD12" s="5"/>
      <c r="WYE12" s="5"/>
      <c r="WYF12" s="5"/>
      <c r="WYG12" s="5"/>
      <c r="WYH12" s="5"/>
      <c r="WYI12" s="5"/>
      <c r="WYJ12" s="5"/>
      <c r="WYK12" s="5"/>
      <c r="WYL12" s="5"/>
      <c r="WYM12" s="5"/>
      <c r="WYN12" s="5"/>
      <c r="WYO12" s="5"/>
      <c r="WYP12" s="5"/>
      <c r="WYQ12" s="5"/>
      <c r="WYR12" s="5"/>
      <c r="WYS12" s="5"/>
      <c r="WYT12" s="5"/>
      <c r="WYU12" s="5"/>
      <c r="WYV12" s="5"/>
      <c r="WYW12" s="5"/>
      <c r="WYX12" s="5"/>
      <c r="WYY12" s="5"/>
      <c r="WYZ12" s="5"/>
      <c r="WZA12" s="5"/>
      <c r="WZB12" s="5"/>
      <c r="WZC12" s="5"/>
      <c r="WZD12" s="5"/>
      <c r="WZE12" s="5"/>
      <c r="WZF12" s="5"/>
      <c r="WZG12" s="5"/>
      <c r="WZH12" s="5"/>
      <c r="WZI12" s="5"/>
      <c r="WZJ12" s="5"/>
      <c r="WZK12" s="5"/>
      <c r="WZL12" s="5"/>
      <c r="WZM12" s="5"/>
      <c r="WZN12" s="5"/>
      <c r="WZO12" s="5"/>
      <c r="WZP12" s="5"/>
      <c r="WZQ12" s="5"/>
      <c r="WZR12" s="5"/>
      <c r="WZS12" s="5"/>
      <c r="WZT12" s="5"/>
      <c r="WZU12" s="5"/>
      <c r="WZV12" s="5"/>
      <c r="WZW12" s="5"/>
      <c r="WZX12" s="5"/>
      <c r="WZY12" s="5"/>
      <c r="WZZ12" s="5"/>
      <c r="XAA12" s="5"/>
      <c r="XAB12" s="5"/>
      <c r="XAC12" s="5"/>
      <c r="XAD12" s="5"/>
      <c r="XAE12" s="5"/>
      <c r="XAF12" s="5"/>
      <c r="XAG12" s="5"/>
      <c r="XAH12" s="5"/>
      <c r="XAI12" s="5"/>
      <c r="XAJ12" s="5"/>
      <c r="XAK12" s="5"/>
      <c r="XAL12" s="5"/>
      <c r="XAM12" s="5"/>
      <c r="XAN12" s="5"/>
      <c r="XAO12" s="5"/>
      <c r="XAP12" s="5"/>
      <c r="XAQ12" s="5"/>
      <c r="XAR12" s="5"/>
      <c r="XAS12" s="5"/>
      <c r="XAT12" s="5"/>
      <c r="XAU12" s="5"/>
      <c r="XAV12" s="5"/>
      <c r="XAW12" s="5"/>
      <c r="XAX12" s="5"/>
      <c r="XAY12" s="5"/>
      <c r="XAZ12" s="5"/>
      <c r="XBA12" s="5"/>
      <c r="XBB12" s="5"/>
      <c r="XBC12" s="5"/>
      <c r="XBD12" s="5"/>
      <c r="XBE12" s="5"/>
      <c r="XBF12" s="5"/>
      <c r="XBG12" s="5"/>
      <c r="XBH12" s="5"/>
      <c r="XBI12" s="5"/>
      <c r="XBJ12" s="5"/>
      <c r="XBK12" s="5"/>
      <c r="XBL12" s="5"/>
      <c r="XBM12" s="5"/>
      <c r="XBN12" s="5"/>
      <c r="XBO12" s="5"/>
      <c r="XBP12" s="5"/>
      <c r="XBQ12" s="5"/>
      <c r="XBR12" s="5"/>
      <c r="XBS12" s="5"/>
      <c r="XBT12" s="5"/>
      <c r="XBU12" s="5"/>
      <c r="XBV12" s="5"/>
      <c r="XBW12" s="5"/>
      <c r="XBX12" s="5"/>
      <c r="XBY12" s="5"/>
      <c r="XBZ12" s="5"/>
      <c r="XCA12" s="5"/>
      <c r="XCB12" s="5"/>
      <c r="XCC12" s="5"/>
      <c r="XCD12" s="5"/>
      <c r="XCE12" s="5"/>
      <c r="XCF12" s="5"/>
      <c r="XCG12" s="5"/>
      <c r="XCH12" s="5"/>
      <c r="XCI12" s="5"/>
      <c r="XCJ12" s="5"/>
      <c r="XCK12" s="5"/>
      <c r="XCL12" s="5"/>
      <c r="XCM12" s="5"/>
      <c r="XCN12" s="5"/>
      <c r="XCO12" s="5"/>
      <c r="XCP12" s="5"/>
      <c r="XCQ12" s="5"/>
      <c r="XCR12" s="5"/>
      <c r="XCS12" s="5"/>
      <c r="XCT12" s="5"/>
      <c r="XCU12" s="5"/>
      <c r="XCV12" s="5"/>
      <c r="XCW12" s="5"/>
      <c r="XCX12" s="5"/>
      <c r="XCY12" s="5"/>
      <c r="XCZ12" s="5"/>
      <c r="XDA12" s="5"/>
      <c r="XDB12" s="5"/>
      <c r="XDC12" s="5"/>
      <c r="XDD12" s="5"/>
      <c r="XDE12" s="5"/>
      <c r="XDF12" s="5"/>
      <c r="XDG12" s="5"/>
      <c r="XDH12" s="5"/>
      <c r="XDI12" s="5"/>
      <c r="XDJ12" s="5"/>
      <c r="XDK12" s="5"/>
      <c r="XDL12" s="5"/>
      <c r="XDM12" s="5"/>
      <c r="XDN12" s="5"/>
      <c r="XDO12" s="5"/>
      <c r="XDP12" s="5"/>
      <c r="XDQ12" s="5"/>
      <c r="XDR12" s="5"/>
      <c r="XDS12" s="5"/>
      <c r="XDT12" s="5"/>
      <c r="XDU12" s="5"/>
      <c r="XDV12" s="5"/>
      <c r="XDW12" s="5"/>
      <c r="XDX12" s="5"/>
      <c r="XDY12" s="5"/>
      <c r="XDZ12" s="5"/>
      <c r="XEA12" s="5"/>
      <c r="XEB12" s="5"/>
      <c r="XEC12" s="5"/>
      <c r="XED12" s="5"/>
      <c r="XEE12" s="5"/>
      <c r="XEF12" s="5"/>
      <c r="XEG12" s="5"/>
      <c r="XEH12" s="5"/>
      <c r="XEI12" s="5"/>
      <c r="XEJ12" s="5"/>
      <c r="XEK12" s="5"/>
      <c r="XEL12" s="5"/>
      <c r="XEM12" s="5"/>
      <c r="XEN12" s="5"/>
      <c r="XEO12" s="5"/>
      <c r="XEP12" s="5"/>
      <c r="XEQ12" s="5"/>
      <c r="XER12" s="5"/>
      <c r="XES12" s="5"/>
      <c r="XET12" s="5"/>
      <c r="XEU12" s="5"/>
      <c r="XEV12" s="5"/>
      <c r="XEW12" s="5"/>
      <c r="XEX12" s="5"/>
      <c r="XEY12" s="5"/>
      <c r="XEZ12" s="5"/>
      <c r="XFA12" s="5"/>
      <c r="XFB12" s="5"/>
      <c r="XFC12" s="5"/>
    </row>
    <row r="13" spans="1:16383" s="335" customFormat="1" ht="58.5" customHeight="1" x14ac:dyDescent="0.45">
      <c r="A13" s="431" t="s">
        <v>938</v>
      </c>
      <c r="B13" s="2249" t="s">
        <v>1238</v>
      </c>
      <c r="C13" s="2250"/>
      <c r="D13" s="2250"/>
      <c r="E13" s="2250"/>
      <c r="F13" s="2250"/>
      <c r="G13" s="2250"/>
      <c r="H13" s="2250"/>
      <c r="I13" s="2226"/>
      <c r="J13" s="2227"/>
      <c r="K13" s="363" t="s">
        <v>948</v>
      </c>
      <c r="L13" s="5"/>
      <c r="M13" s="5"/>
      <c r="N13" s="5"/>
      <c r="O13" s="5"/>
      <c r="P13" s="5"/>
      <c r="Q13" s="5"/>
      <c r="R13" s="5"/>
      <c r="S13" s="5"/>
      <c r="T13" s="5"/>
      <c r="U13" s="5"/>
      <c r="V13" s="5"/>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c r="BO13" s="5"/>
      <c r="BP13" s="5"/>
      <c r="BQ13" s="5"/>
      <c r="BR13" s="5"/>
      <c r="BS13" s="5"/>
      <c r="BT13" s="5"/>
      <c r="BU13" s="5"/>
      <c r="BV13" s="5"/>
      <c r="BW13" s="5"/>
      <c r="BX13" s="5"/>
      <c r="BY13" s="5"/>
      <c r="BZ13" s="5"/>
      <c r="CA13" s="5"/>
      <c r="CB13" s="5"/>
      <c r="CC13" s="5"/>
      <c r="CD13" s="5"/>
      <c r="CE13" s="5"/>
      <c r="CF13" s="5"/>
      <c r="CG13" s="5"/>
      <c r="CH13" s="5"/>
      <c r="CI13" s="5"/>
      <c r="CJ13" s="5"/>
      <c r="CK13" s="5"/>
      <c r="CL13" s="5"/>
      <c r="CM13" s="5"/>
      <c r="CN13" s="5"/>
      <c r="CO13" s="5"/>
      <c r="CP13" s="5"/>
      <c r="CQ13" s="5"/>
      <c r="CR13" s="5"/>
      <c r="CS13" s="5"/>
      <c r="CT13" s="5"/>
      <c r="CU13" s="5"/>
      <c r="CV13" s="5"/>
      <c r="CW13" s="5"/>
      <c r="CX13" s="5"/>
      <c r="CY13" s="5"/>
      <c r="CZ13" s="5"/>
      <c r="DA13" s="5"/>
      <c r="DB13" s="5"/>
      <c r="DC13" s="5"/>
      <c r="DD13" s="5"/>
      <c r="DE13" s="5"/>
      <c r="DF13" s="5"/>
      <c r="DG13" s="5"/>
      <c r="DH13" s="5"/>
      <c r="DI13" s="5"/>
      <c r="DJ13" s="5"/>
      <c r="DK13" s="5"/>
      <c r="DL13" s="5"/>
      <c r="DM13" s="5"/>
      <c r="DN13" s="5"/>
      <c r="DO13" s="5"/>
      <c r="DP13" s="5"/>
      <c r="DQ13" s="5"/>
      <c r="DR13" s="5"/>
      <c r="DS13" s="5"/>
      <c r="DT13" s="5"/>
      <c r="DU13" s="5"/>
      <c r="DV13" s="5"/>
      <c r="DW13" s="5"/>
      <c r="DX13" s="5"/>
      <c r="DY13" s="5"/>
      <c r="DZ13" s="5"/>
      <c r="EA13" s="5"/>
      <c r="EB13" s="5"/>
      <c r="EC13" s="5"/>
      <c r="ED13" s="5"/>
      <c r="EE13" s="5"/>
      <c r="EF13" s="5"/>
      <c r="EG13" s="5"/>
      <c r="EH13" s="5"/>
      <c r="EI13" s="5"/>
      <c r="EJ13" s="5"/>
      <c r="EK13" s="5"/>
      <c r="EL13" s="5"/>
      <c r="EM13" s="5"/>
      <c r="EN13" s="5"/>
      <c r="EO13" s="5"/>
      <c r="EP13" s="5"/>
      <c r="EQ13" s="5"/>
      <c r="ER13" s="5"/>
      <c r="ES13" s="5"/>
      <c r="ET13" s="5"/>
      <c r="EU13" s="5"/>
      <c r="EV13" s="5"/>
      <c r="EW13" s="5"/>
      <c r="EX13" s="5"/>
      <c r="EY13" s="5"/>
      <c r="EZ13" s="5"/>
      <c r="FA13" s="5"/>
      <c r="FB13" s="5"/>
      <c r="FC13" s="5"/>
      <c r="FD13" s="5"/>
      <c r="FE13" s="5"/>
      <c r="FF13" s="5"/>
      <c r="FG13" s="5"/>
      <c r="FH13" s="5"/>
      <c r="FI13" s="5"/>
      <c r="FJ13" s="5"/>
      <c r="FK13" s="5"/>
      <c r="FL13" s="5"/>
      <c r="FM13" s="5"/>
      <c r="FN13" s="5"/>
      <c r="FO13" s="5"/>
      <c r="FP13" s="5"/>
      <c r="FQ13" s="5"/>
      <c r="FR13" s="5"/>
      <c r="FS13" s="5"/>
      <c r="FT13" s="5"/>
      <c r="FU13" s="5"/>
      <c r="FV13" s="5"/>
      <c r="FW13" s="5"/>
      <c r="FX13" s="5"/>
      <c r="FY13" s="5"/>
      <c r="FZ13" s="5"/>
      <c r="GA13" s="5"/>
      <c r="GB13" s="5"/>
      <c r="GC13" s="5"/>
      <c r="GD13" s="5"/>
      <c r="GE13" s="5"/>
      <c r="GF13" s="5"/>
      <c r="GG13" s="5"/>
      <c r="GH13" s="5"/>
      <c r="GI13" s="5"/>
      <c r="GJ13" s="5"/>
      <c r="GK13" s="5"/>
      <c r="GL13" s="5"/>
      <c r="GM13" s="5"/>
      <c r="GN13" s="5"/>
      <c r="GO13" s="5"/>
      <c r="GP13" s="5"/>
      <c r="GQ13" s="5"/>
      <c r="GR13" s="5"/>
      <c r="GS13" s="5"/>
      <c r="GT13" s="5"/>
      <c r="GU13" s="5"/>
      <c r="GV13" s="5"/>
      <c r="GW13" s="5"/>
      <c r="GX13" s="5"/>
      <c r="GY13" s="5"/>
      <c r="GZ13" s="5"/>
      <c r="HA13" s="5"/>
      <c r="HB13" s="5"/>
      <c r="HC13" s="5"/>
      <c r="HD13" s="5"/>
      <c r="HE13" s="5"/>
      <c r="HF13" s="5"/>
      <c r="HG13" s="5"/>
      <c r="HH13" s="5"/>
      <c r="HI13" s="5"/>
      <c r="HJ13" s="5"/>
      <c r="HK13" s="5"/>
      <c r="HL13" s="5"/>
      <c r="HM13" s="5"/>
      <c r="HN13" s="5"/>
      <c r="HO13" s="5"/>
      <c r="HP13" s="5"/>
      <c r="HQ13" s="5"/>
      <c r="HR13" s="5"/>
      <c r="HS13" s="5"/>
      <c r="HT13" s="5"/>
      <c r="HU13" s="5"/>
      <c r="HV13" s="5"/>
      <c r="HW13" s="5"/>
      <c r="HX13" s="5"/>
      <c r="HY13" s="5"/>
      <c r="HZ13" s="5"/>
      <c r="IA13" s="5"/>
      <c r="IB13" s="5"/>
      <c r="IC13" s="5"/>
      <c r="ID13" s="5"/>
      <c r="IE13" s="5"/>
      <c r="IF13" s="5"/>
      <c r="IG13" s="5"/>
      <c r="IH13" s="5"/>
      <c r="II13" s="5"/>
      <c r="IJ13" s="5"/>
      <c r="IK13" s="5"/>
      <c r="IL13" s="5"/>
      <c r="IM13" s="5"/>
      <c r="IN13" s="5"/>
      <c r="IO13" s="5"/>
      <c r="IP13" s="5"/>
      <c r="IQ13" s="5"/>
      <c r="IR13" s="5"/>
      <c r="IS13" s="5"/>
      <c r="IT13" s="5"/>
      <c r="IU13" s="5"/>
      <c r="IV13" s="5"/>
      <c r="IW13" s="5"/>
      <c r="IX13" s="5"/>
      <c r="IY13" s="5"/>
      <c r="IZ13" s="5"/>
      <c r="JA13" s="5"/>
      <c r="JB13" s="5"/>
      <c r="JC13" s="5"/>
      <c r="JD13" s="5"/>
      <c r="JE13" s="5"/>
      <c r="JF13" s="5"/>
      <c r="JG13" s="5"/>
      <c r="JH13" s="5"/>
      <c r="JI13" s="5"/>
      <c r="JJ13" s="5"/>
      <c r="JK13" s="5"/>
      <c r="JL13" s="5"/>
      <c r="JM13" s="5"/>
      <c r="JN13" s="5"/>
      <c r="JO13" s="5"/>
      <c r="JP13" s="5"/>
      <c r="JQ13" s="5"/>
      <c r="JR13" s="5"/>
      <c r="JS13" s="5"/>
      <c r="JT13" s="5"/>
      <c r="JU13" s="5"/>
      <c r="JV13" s="5"/>
      <c r="JW13" s="5"/>
      <c r="JX13" s="5"/>
      <c r="JY13" s="5"/>
      <c r="JZ13" s="5"/>
      <c r="KA13" s="5"/>
      <c r="KB13" s="5"/>
      <c r="KC13" s="5"/>
      <c r="KD13" s="5"/>
      <c r="KE13" s="5"/>
      <c r="KF13" s="5"/>
      <c r="KG13" s="5"/>
      <c r="KH13" s="5"/>
      <c r="KI13" s="5"/>
      <c r="KJ13" s="5"/>
      <c r="KK13" s="5"/>
      <c r="KL13" s="5"/>
      <c r="KM13" s="5"/>
      <c r="KN13" s="5"/>
      <c r="KO13" s="5"/>
      <c r="KP13" s="5"/>
      <c r="KQ13" s="5"/>
      <c r="KR13" s="5"/>
      <c r="KS13" s="5"/>
      <c r="KT13" s="5"/>
      <c r="KU13" s="5"/>
      <c r="KV13" s="5"/>
      <c r="KW13" s="5"/>
      <c r="KX13" s="5"/>
      <c r="KY13" s="5"/>
      <c r="KZ13" s="5"/>
      <c r="LA13" s="5"/>
      <c r="LB13" s="5"/>
      <c r="LC13" s="5"/>
      <c r="LD13" s="5"/>
      <c r="LE13" s="5"/>
      <c r="LF13" s="5"/>
      <c r="LG13" s="5"/>
      <c r="LH13" s="5"/>
      <c r="LI13" s="5"/>
      <c r="LJ13" s="5"/>
      <c r="LK13" s="5"/>
      <c r="LL13" s="5"/>
      <c r="LM13" s="5"/>
      <c r="LN13" s="5"/>
      <c r="LO13" s="5"/>
      <c r="LP13" s="5"/>
      <c r="LQ13" s="5"/>
      <c r="LR13" s="5"/>
      <c r="LS13" s="5"/>
      <c r="LT13" s="5"/>
      <c r="LU13" s="5"/>
      <c r="LV13" s="5"/>
      <c r="LW13" s="5"/>
      <c r="LX13" s="5"/>
      <c r="LY13" s="5"/>
      <c r="LZ13" s="5"/>
      <c r="MA13" s="5"/>
      <c r="MB13" s="5"/>
      <c r="MC13" s="5"/>
      <c r="MD13" s="5"/>
      <c r="ME13" s="5"/>
      <c r="MF13" s="5"/>
      <c r="MG13" s="5"/>
      <c r="MH13" s="5"/>
      <c r="MI13" s="5"/>
      <c r="MJ13" s="5"/>
      <c r="MK13" s="5"/>
      <c r="ML13" s="5"/>
      <c r="MM13" s="5"/>
      <c r="MN13" s="5"/>
      <c r="MO13" s="5"/>
      <c r="MP13" s="5"/>
      <c r="MQ13" s="5"/>
      <c r="MR13" s="5"/>
      <c r="MS13" s="5"/>
      <c r="MT13" s="5"/>
      <c r="MU13" s="5"/>
      <c r="MV13" s="5"/>
      <c r="MW13" s="5"/>
      <c r="MX13" s="5"/>
      <c r="MY13" s="5"/>
      <c r="MZ13" s="5"/>
      <c r="NA13" s="5"/>
      <c r="NB13" s="5"/>
      <c r="NC13" s="5"/>
      <c r="ND13" s="5"/>
      <c r="NE13" s="5"/>
      <c r="NF13" s="5"/>
      <c r="NG13" s="5"/>
      <c r="NH13" s="5"/>
      <c r="NI13" s="5"/>
      <c r="NJ13" s="5"/>
      <c r="NK13" s="5"/>
      <c r="NL13" s="5"/>
      <c r="NM13" s="5"/>
      <c r="NN13" s="5"/>
      <c r="NO13" s="5"/>
      <c r="NP13" s="5"/>
      <c r="NQ13" s="5"/>
      <c r="NR13" s="5"/>
      <c r="NS13" s="5"/>
      <c r="NT13" s="5"/>
      <c r="NU13" s="5"/>
      <c r="NV13" s="5"/>
      <c r="NW13" s="5"/>
      <c r="NX13" s="5"/>
      <c r="NY13" s="5"/>
      <c r="NZ13" s="5"/>
      <c r="OA13" s="5"/>
      <c r="OB13" s="5"/>
      <c r="OC13" s="5"/>
      <c r="OD13" s="5"/>
      <c r="OE13" s="5"/>
      <c r="OF13" s="5"/>
      <c r="OG13" s="5"/>
      <c r="OH13" s="5"/>
      <c r="OI13" s="5"/>
      <c r="OJ13" s="5"/>
      <c r="OK13" s="5"/>
      <c r="OL13" s="5"/>
      <c r="OM13" s="5"/>
      <c r="ON13" s="5"/>
      <c r="OO13" s="5"/>
      <c r="OP13" s="5"/>
      <c r="OQ13" s="5"/>
      <c r="OR13" s="5"/>
      <c r="OS13" s="5"/>
      <c r="OT13" s="5"/>
      <c r="OU13" s="5"/>
      <c r="OV13" s="5"/>
      <c r="OW13" s="5"/>
      <c r="OX13" s="5"/>
      <c r="OY13" s="5"/>
      <c r="OZ13" s="5"/>
      <c r="PA13" s="5"/>
      <c r="PB13" s="5"/>
      <c r="PC13" s="5"/>
      <c r="PD13" s="5"/>
      <c r="PE13" s="5"/>
      <c r="PF13" s="5"/>
      <c r="PG13" s="5"/>
      <c r="PH13" s="5"/>
      <c r="PI13" s="5"/>
      <c r="PJ13" s="5"/>
      <c r="PK13" s="5"/>
      <c r="PL13" s="5"/>
      <c r="PM13" s="5"/>
      <c r="PN13" s="5"/>
      <c r="PO13" s="5"/>
      <c r="PP13" s="5"/>
      <c r="PQ13" s="5"/>
      <c r="PR13" s="5"/>
      <c r="PS13" s="5"/>
      <c r="PT13" s="5"/>
      <c r="PU13" s="5"/>
      <c r="PV13" s="5"/>
      <c r="PW13" s="5"/>
      <c r="PX13" s="5"/>
      <c r="PY13" s="5"/>
      <c r="PZ13" s="5"/>
      <c r="QA13" s="5"/>
      <c r="QB13" s="5"/>
      <c r="QC13" s="5"/>
      <c r="QD13" s="5"/>
      <c r="QE13" s="5"/>
      <c r="QF13" s="5"/>
      <c r="QG13" s="5"/>
      <c r="QH13" s="5"/>
      <c r="QI13" s="5"/>
      <c r="QJ13" s="5"/>
      <c r="QK13" s="5"/>
      <c r="QL13" s="5"/>
      <c r="QM13" s="5"/>
      <c r="QN13" s="5"/>
      <c r="QO13" s="5"/>
      <c r="QP13" s="5"/>
      <c r="QQ13" s="5"/>
      <c r="QR13" s="5"/>
      <c r="QS13" s="5"/>
      <c r="QT13" s="5"/>
      <c r="QU13" s="5"/>
      <c r="QV13" s="5"/>
      <c r="QW13" s="5"/>
      <c r="QX13" s="5"/>
      <c r="QY13" s="5"/>
      <c r="QZ13" s="5"/>
      <c r="RA13" s="5"/>
      <c r="RB13" s="5"/>
      <c r="RC13" s="5"/>
      <c r="RD13" s="5"/>
      <c r="RE13" s="5"/>
      <c r="RF13" s="5"/>
      <c r="RG13" s="5"/>
      <c r="RH13" s="5"/>
      <c r="RI13" s="5"/>
      <c r="RJ13" s="5"/>
      <c r="RK13" s="5"/>
      <c r="RL13" s="5"/>
      <c r="RM13" s="5"/>
      <c r="RN13" s="5"/>
      <c r="RO13" s="5"/>
      <c r="RP13" s="5"/>
      <c r="RQ13" s="5"/>
      <c r="RR13" s="5"/>
      <c r="RS13" s="5"/>
      <c r="RT13" s="5"/>
      <c r="RU13" s="5"/>
      <c r="RV13" s="5"/>
      <c r="RW13" s="5"/>
      <c r="RX13" s="5"/>
      <c r="RY13" s="5"/>
      <c r="RZ13" s="5"/>
      <c r="SA13" s="5"/>
      <c r="SB13" s="5"/>
      <c r="SC13" s="5"/>
      <c r="SD13" s="5"/>
      <c r="SE13" s="5"/>
      <c r="SF13" s="5"/>
      <c r="SG13" s="5"/>
      <c r="SH13" s="5"/>
      <c r="SI13" s="5"/>
      <c r="SJ13" s="5"/>
      <c r="SK13" s="5"/>
      <c r="SL13" s="5"/>
      <c r="SM13" s="5"/>
      <c r="SN13" s="5"/>
      <c r="SO13" s="5"/>
      <c r="SP13" s="5"/>
      <c r="SQ13" s="5"/>
      <c r="SR13" s="5"/>
      <c r="SS13" s="5"/>
      <c r="ST13" s="5"/>
      <c r="SU13" s="5"/>
      <c r="SV13" s="5"/>
      <c r="SW13" s="5"/>
      <c r="SX13" s="5"/>
      <c r="SY13" s="5"/>
      <c r="SZ13" s="5"/>
      <c r="TA13" s="5"/>
      <c r="TB13" s="5"/>
      <c r="TC13" s="5"/>
      <c r="TD13" s="5"/>
      <c r="TE13" s="5"/>
      <c r="TF13" s="5"/>
      <c r="TG13" s="5"/>
      <c r="TH13" s="5"/>
      <c r="TI13" s="5"/>
      <c r="TJ13" s="5"/>
      <c r="TK13" s="5"/>
      <c r="TL13" s="5"/>
      <c r="TM13" s="5"/>
      <c r="TN13" s="5"/>
      <c r="TO13" s="5"/>
      <c r="TP13" s="5"/>
      <c r="TQ13" s="5"/>
      <c r="TR13" s="5"/>
      <c r="TS13" s="5"/>
      <c r="TT13" s="5"/>
      <c r="TU13" s="5"/>
      <c r="TV13" s="5"/>
      <c r="TW13" s="5"/>
      <c r="TX13" s="5"/>
      <c r="TY13" s="5"/>
      <c r="TZ13" s="5"/>
      <c r="UA13" s="5"/>
      <c r="UB13" s="5"/>
      <c r="UC13" s="5"/>
      <c r="UD13" s="5"/>
      <c r="UE13" s="5"/>
      <c r="UF13" s="5"/>
      <c r="UG13" s="5"/>
      <c r="UH13" s="5"/>
      <c r="UI13" s="5"/>
      <c r="UJ13" s="5"/>
      <c r="UK13" s="5"/>
      <c r="UL13" s="5"/>
      <c r="UM13" s="5"/>
      <c r="UN13" s="5"/>
      <c r="UO13" s="5"/>
      <c r="UP13" s="5"/>
      <c r="UQ13" s="5"/>
      <c r="UR13" s="5"/>
      <c r="US13" s="5"/>
      <c r="UT13" s="5"/>
      <c r="UU13" s="5"/>
      <c r="UV13" s="5"/>
      <c r="UW13" s="5"/>
      <c r="UX13" s="5"/>
      <c r="UY13" s="5"/>
      <c r="UZ13" s="5"/>
      <c r="VA13" s="5"/>
      <c r="VB13" s="5"/>
      <c r="VC13" s="5"/>
      <c r="VD13" s="5"/>
      <c r="VE13" s="5"/>
      <c r="VF13" s="5"/>
      <c r="VG13" s="5"/>
      <c r="VH13" s="5"/>
      <c r="VI13" s="5"/>
      <c r="VJ13" s="5"/>
      <c r="VK13" s="5"/>
      <c r="VL13" s="5"/>
      <c r="VM13" s="5"/>
      <c r="VN13" s="5"/>
      <c r="VO13" s="5"/>
      <c r="VP13" s="5"/>
      <c r="VQ13" s="5"/>
      <c r="VR13" s="5"/>
      <c r="VS13" s="5"/>
      <c r="VT13" s="5"/>
      <c r="VU13" s="5"/>
      <c r="VV13" s="5"/>
      <c r="VW13" s="5"/>
      <c r="VX13" s="5"/>
      <c r="VY13" s="5"/>
      <c r="VZ13" s="5"/>
      <c r="WA13" s="5"/>
      <c r="WB13" s="5"/>
      <c r="WC13" s="5"/>
      <c r="WD13" s="5"/>
      <c r="WE13" s="5"/>
      <c r="WF13" s="5"/>
      <c r="WG13" s="5"/>
      <c r="WH13" s="5"/>
      <c r="WI13" s="5"/>
      <c r="WJ13" s="5"/>
      <c r="WK13" s="5"/>
      <c r="WL13" s="5"/>
      <c r="WM13" s="5"/>
      <c r="WN13" s="5"/>
      <c r="WO13" s="5"/>
      <c r="WP13" s="5"/>
      <c r="WQ13" s="5"/>
      <c r="WR13" s="5"/>
      <c r="WS13" s="5"/>
      <c r="WT13" s="5"/>
      <c r="WU13" s="5"/>
      <c r="WV13" s="5"/>
      <c r="WW13" s="5"/>
      <c r="WX13" s="5"/>
      <c r="WY13" s="5"/>
      <c r="WZ13" s="5"/>
      <c r="XA13" s="5"/>
      <c r="XB13" s="5"/>
      <c r="XC13" s="5"/>
      <c r="XD13" s="5"/>
      <c r="XE13" s="5"/>
      <c r="XF13" s="5"/>
      <c r="XG13" s="5"/>
      <c r="XH13" s="5"/>
      <c r="XI13" s="5"/>
      <c r="XJ13" s="5"/>
      <c r="XK13" s="5"/>
      <c r="XL13" s="5"/>
      <c r="XM13" s="5"/>
      <c r="XN13" s="5"/>
      <c r="XO13" s="5"/>
      <c r="XP13" s="5"/>
      <c r="XQ13" s="5"/>
      <c r="XR13" s="5"/>
      <c r="XS13" s="5"/>
      <c r="XT13" s="5"/>
      <c r="XU13" s="5"/>
      <c r="XV13" s="5"/>
      <c r="XW13" s="5"/>
      <c r="XX13" s="5"/>
      <c r="XY13" s="5"/>
      <c r="XZ13" s="5"/>
      <c r="YA13" s="5"/>
      <c r="YB13" s="5"/>
      <c r="YC13" s="5"/>
      <c r="YD13" s="5"/>
      <c r="YE13" s="5"/>
      <c r="YF13" s="5"/>
      <c r="YG13" s="5"/>
      <c r="YH13" s="5"/>
      <c r="YI13" s="5"/>
      <c r="YJ13" s="5"/>
      <c r="YK13" s="5"/>
      <c r="YL13" s="5"/>
      <c r="YM13" s="5"/>
      <c r="YN13" s="5"/>
      <c r="YO13" s="5"/>
      <c r="YP13" s="5"/>
      <c r="YQ13" s="5"/>
      <c r="YR13" s="5"/>
      <c r="YS13" s="5"/>
      <c r="YT13" s="5"/>
      <c r="YU13" s="5"/>
      <c r="YV13" s="5"/>
      <c r="YW13" s="5"/>
      <c r="YX13" s="5"/>
      <c r="YY13" s="5"/>
      <c r="YZ13" s="5"/>
      <c r="ZA13" s="5"/>
      <c r="ZB13" s="5"/>
      <c r="ZC13" s="5"/>
      <c r="ZD13" s="5"/>
      <c r="ZE13" s="5"/>
      <c r="ZF13" s="5"/>
      <c r="ZG13" s="5"/>
      <c r="ZH13" s="5"/>
      <c r="ZI13" s="5"/>
      <c r="ZJ13" s="5"/>
      <c r="ZK13" s="5"/>
      <c r="ZL13" s="5"/>
      <c r="ZM13" s="5"/>
      <c r="ZN13" s="5"/>
      <c r="ZO13" s="5"/>
      <c r="ZP13" s="5"/>
      <c r="ZQ13" s="5"/>
      <c r="ZR13" s="5"/>
      <c r="ZS13" s="5"/>
      <c r="ZT13" s="5"/>
      <c r="ZU13" s="5"/>
      <c r="ZV13" s="5"/>
      <c r="ZW13" s="5"/>
      <c r="ZX13" s="5"/>
      <c r="ZY13" s="5"/>
      <c r="ZZ13" s="5"/>
      <c r="AAA13" s="5"/>
      <c r="AAB13" s="5"/>
      <c r="AAC13" s="5"/>
      <c r="AAD13" s="5"/>
      <c r="AAE13" s="5"/>
      <c r="AAF13" s="5"/>
      <c r="AAG13" s="5"/>
      <c r="AAH13" s="5"/>
      <c r="AAI13" s="5"/>
      <c r="AAJ13" s="5"/>
      <c r="AAK13" s="5"/>
      <c r="AAL13" s="5"/>
      <c r="AAM13" s="5"/>
      <c r="AAN13" s="5"/>
      <c r="AAO13" s="5"/>
      <c r="AAP13" s="5"/>
      <c r="AAQ13" s="5"/>
      <c r="AAR13" s="5"/>
      <c r="AAS13" s="5"/>
      <c r="AAT13" s="5"/>
      <c r="AAU13" s="5"/>
      <c r="AAV13" s="5"/>
      <c r="AAW13" s="5"/>
      <c r="AAX13" s="5"/>
      <c r="AAY13" s="5"/>
      <c r="AAZ13" s="5"/>
      <c r="ABA13" s="5"/>
      <c r="ABB13" s="5"/>
      <c r="ABC13" s="5"/>
      <c r="ABD13" s="5"/>
      <c r="ABE13" s="5"/>
      <c r="ABF13" s="5"/>
      <c r="ABG13" s="5"/>
      <c r="ABH13" s="5"/>
      <c r="ABI13" s="5"/>
      <c r="ABJ13" s="5"/>
      <c r="ABK13" s="5"/>
      <c r="ABL13" s="5"/>
      <c r="ABM13" s="5"/>
      <c r="ABN13" s="5"/>
      <c r="ABO13" s="5"/>
      <c r="ABP13" s="5"/>
      <c r="ABQ13" s="5"/>
      <c r="ABR13" s="5"/>
      <c r="ABS13" s="5"/>
      <c r="ABT13" s="5"/>
      <c r="ABU13" s="5"/>
      <c r="ABV13" s="5"/>
      <c r="ABW13" s="5"/>
      <c r="ABX13" s="5"/>
      <c r="ABY13" s="5"/>
      <c r="ABZ13" s="5"/>
      <c r="ACA13" s="5"/>
      <c r="ACB13" s="5"/>
      <c r="ACC13" s="5"/>
      <c r="ACD13" s="5"/>
      <c r="ACE13" s="5"/>
      <c r="ACF13" s="5"/>
      <c r="ACG13" s="5"/>
      <c r="ACH13" s="5"/>
      <c r="ACI13" s="5"/>
      <c r="ACJ13" s="5"/>
      <c r="ACK13" s="5"/>
      <c r="ACL13" s="5"/>
      <c r="ACM13" s="5"/>
      <c r="ACN13" s="5"/>
      <c r="ACO13" s="5"/>
      <c r="ACP13" s="5"/>
      <c r="ACQ13" s="5"/>
      <c r="ACR13" s="5"/>
      <c r="ACS13" s="5"/>
      <c r="ACT13" s="5"/>
      <c r="ACU13" s="5"/>
      <c r="ACV13" s="5"/>
      <c r="ACW13" s="5"/>
      <c r="ACX13" s="5"/>
      <c r="ACY13" s="5"/>
      <c r="ACZ13" s="5"/>
      <c r="ADA13" s="5"/>
      <c r="ADB13" s="5"/>
      <c r="ADC13" s="5"/>
      <c r="ADD13" s="5"/>
      <c r="ADE13" s="5"/>
      <c r="ADF13" s="5"/>
      <c r="ADG13" s="5"/>
      <c r="ADH13" s="5"/>
      <c r="ADI13" s="5"/>
      <c r="ADJ13" s="5"/>
      <c r="ADK13" s="5"/>
      <c r="ADL13" s="5"/>
      <c r="ADM13" s="5"/>
      <c r="ADN13" s="5"/>
      <c r="ADO13" s="5"/>
      <c r="ADP13" s="5"/>
      <c r="ADQ13" s="5"/>
      <c r="ADR13" s="5"/>
      <c r="ADS13" s="5"/>
      <c r="ADT13" s="5"/>
      <c r="ADU13" s="5"/>
      <c r="ADV13" s="5"/>
      <c r="ADW13" s="5"/>
      <c r="ADX13" s="5"/>
      <c r="ADY13" s="5"/>
      <c r="ADZ13" s="5"/>
      <c r="AEA13" s="5"/>
      <c r="AEB13" s="5"/>
      <c r="AEC13" s="5"/>
      <c r="AED13" s="5"/>
      <c r="AEE13" s="5"/>
      <c r="AEF13" s="5"/>
      <c r="AEG13" s="5"/>
      <c r="AEH13" s="5"/>
      <c r="AEI13" s="5"/>
      <c r="AEJ13" s="5"/>
      <c r="AEK13" s="5"/>
      <c r="AEL13" s="5"/>
      <c r="AEM13" s="5"/>
      <c r="AEN13" s="5"/>
      <c r="AEO13" s="5"/>
      <c r="AEP13" s="5"/>
      <c r="AEQ13" s="5"/>
      <c r="AER13" s="5"/>
      <c r="AES13" s="5"/>
      <c r="AET13" s="5"/>
      <c r="AEU13" s="5"/>
      <c r="AEV13" s="5"/>
      <c r="AEW13" s="5"/>
      <c r="AEX13" s="5"/>
      <c r="AEY13" s="5"/>
      <c r="AEZ13" s="5"/>
      <c r="AFA13" s="5"/>
      <c r="AFB13" s="5"/>
      <c r="AFC13" s="5"/>
      <c r="AFD13" s="5"/>
      <c r="AFE13" s="5"/>
      <c r="AFF13" s="5"/>
      <c r="AFG13" s="5"/>
      <c r="AFH13" s="5"/>
      <c r="AFI13" s="5"/>
      <c r="AFJ13" s="5"/>
      <c r="AFK13" s="5"/>
      <c r="AFL13" s="5"/>
      <c r="AFM13" s="5"/>
      <c r="AFN13" s="5"/>
      <c r="AFO13" s="5"/>
      <c r="AFP13" s="5"/>
      <c r="AFQ13" s="5"/>
      <c r="AFR13" s="5"/>
      <c r="AFS13" s="5"/>
      <c r="AFT13" s="5"/>
      <c r="AFU13" s="5"/>
      <c r="AFV13" s="5"/>
      <c r="AFW13" s="5"/>
      <c r="AFX13" s="5"/>
      <c r="AFY13" s="5"/>
      <c r="AFZ13" s="5"/>
      <c r="AGA13" s="5"/>
      <c r="AGB13" s="5"/>
      <c r="AGC13" s="5"/>
      <c r="AGD13" s="5"/>
      <c r="AGE13" s="5"/>
      <c r="AGF13" s="5"/>
      <c r="AGG13" s="5"/>
      <c r="AGH13" s="5"/>
      <c r="AGI13" s="5"/>
      <c r="AGJ13" s="5"/>
      <c r="AGK13" s="5"/>
      <c r="AGL13" s="5"/>
      <c r="AGM13" s="5"/>
      <c r="AGN13" s="5"/>
      <c r="AGO13" s="5"/>
      <c r="AGP13" s="5"/>
      <c r="AGQ13" s="5"/>
      <c r="AGR13" s="5"/>
      <c r="AGS13" s="5"/>
      <c r="AGT13" s="5"/>
      <c r="AGU13" s="5"/>
      <c r="AGV13" s="5"/>
      <c r="AGW13" s="5"/>
      <c r="AGX13" s="5"/>
      <c r="AGY13" s="5"/>
      <c r="AGZ13" s="5"/>
      <c r="AHA13" s="5"/>
      <c r="AHB13" s="5"/>
      <c r="AHC13" s="5"/>
      <c r="AHD13" s="5"/>
      <c r="AHE13" s="5"/>
      <c r="AHF13" s="5"/>
      <c r="AHG13" s="5"/>
      <c r="AHH13" s="5"/>
      <c r="AHI13" s="5"/>
      <c r="AHJ13" s="5"/>
      <c r="AHK13" s="5"/>
      <c r="AHL13" s="5"/>
      <c r="AHM13" s="5"/>
      <c r="AHN13" s="5"/>
      <c r="AHO13" s="5"/>
      <c r="AHP13" s="5"/>
      <c r="AHQ13" s="5"/>
      <c r="AHR13" s="5"/>
      <c r="AHS13" s="5"/>
      <c r="AHT13" s="5"/>
      <c r="AHU13" s="5"/>
      <c r="AHV13" s="5"/>
      <c r="AHW13" s="5"/>
      <c r="AHX13" s="5"/>
      <c r="AHY13" s="5"/>
      <c r="AHZ13" s="5"/>
      <c r="AIA13" s="5"/>
      <c r="AIB13" s="5"/>
      <c r="AIC13" s="5"/>
      <c r="AID13" s="5"/>
      <c r="AIE13" s="5"/>
      <c r="AIF13" s="5"/>
      <c r="AIG13" s="5"/>
      <c r="AIH13" s="5"/>
      <c r="AII13" s="5"/>
      <c r="AIJ13" s="5"/>
      <c r="AIK13" s="5"/>
      <c r="AIL13" s="5"/>
      <c r="AIM13" s="5"/>
      <c r="AIN13" s="5"/>
      <c r="AIO13" s="5"/>
      <c r="AIP13" s="5"/>
      <c r="AIQ13" s="5"/>
      <c r="AIR13" s="5"/>
      <c r="AIS13" s="5"/>
      <c r="AIT13" s="5"/>
      <c r="AIU13" s="5"/>
      <c r="AIV13" s="5"/>
      <c r="AIW13" s="5"/>
      <c r="AIX13" s="5"/>
      <c r="AIY13" s="5"/>
      <c r="AIZ13" s="5"/>
      <c r="AJA13" s="5"/>
      <c r="AJB13" s="5"/>
      <c r="AJC13" s="5"/>
      <c r="AJD13" s="5"/>
      <c r="AJE13" s="5"/>
      <c r="AJF13" s="5"/>
      <c r="AJG13" s="5"/>
      <c r="AJH13" s="5"/>
      <c r="AJI13" s="5"/>
      <c r="AJJ13" s="5"/>
      <c r="AJK13" s="5"/>
      <c r="AJL13" s="5"/>
      <c r="AJM13" s="5"/>
      <c r="AJN13" s="5"/>
      <c r="AJO13" s="5"/>
      <c r="AJP13" s="5"/>
      <c r="AJQ13" s="5"/>
      <c r="AJR13" s="5"/>
      <c r="AJS13" s="5"/>
      <c r="AJT13" s="5"/>
      <c r="AJU13" s="5"/>
      <c r="AJV13" s="5"/>
      <c r="AJW13" s="5"/>
      <c r="AJX13" s="5"/>
      <c r="AJY13" s="5"/>
      <c r="AJZ13" s="5"/>
      <c r="AKA13" s="5"/>
      <c r="AKB13" s="5"/>
      <c r="AKC13" s="5"/>
      <c r="AKD13" s="5"/>
      <c r="AKE13" s="5"/>
      <c r="AKF13" s="5"/>
      <c r="AKG13" s="5"/>
      <c r="AKH13" s="5"/>
      <c r="AKI13" s="5"/>
      <c r="AKJ13" s="5"/>
      <c r="AKK13" s="5"/>
      <c r="AKL13" s="5"/>
      <c r="AKM13" s="5"/>
      <c r="AKN13" s="5"/>
      <c r="AKO13" s="5"/>
      <c r="AKP13" s="5"/>
      <c r="AKQ13" s="5"/>
      <c r="AKR13" s="5"/>
      <c r="AKS13" s="5"/>
      <c r="AKT13" s="5"/>
      <c r="AKU13" s="5"/>
      <c r="AKV13" s="5"/>
      <c r="AKW13" s="5"/>
      <c r="AKX13" s="5"/>
      <c r="AKY13" s="5"/>
      <c r="AKZ13" s="5"/>
      <c r="ALA13" s="5"/>
      <c r="ALB13" s="5"/>
      <c r="ALC13" s="5"/>
      <c r="ALD13" s="5"/>
      <c r="ALE13" s="5"/>
      <c r="ALF13" s="5"/>
      <c r="ALG13" s="5"/>
      <c r="ALH13" s="5"/>
      <c r="ALI13" s="5"/>
      <c r="ALJ13" s="5"/>
      <c r="ALK13" s="5"/>
      <c r="ALL13" s="5"/>
      <c r="ALM13" s="5"/>
      <c r="ALN13" s="5"/>
      <c r="ALO13" s="5"/>
      <c r="ALP13" s="5"/>
      <c r="ALQ13" s="5"/>
      <c r="ALR13" s="5"/>
      <c r="ALS13" s="5"/>
      <c r="ALT13" s="5"/>
      <c r="ALU13" s="5"/>
      <c r="ALV13" s="5"/>
      <c r="ALW13" s="5"/>
      <c r="ALX13" s="5"/>
      <c r="ALY13" s="5"/>
      <c r="ALZ13" s="5"/>
      <c r="AMA13" s="5"/>
      <c r="AMB13" s="5"/>
      <c r="AMC13" s="5"/>
      <c r="AMD13" s="5"/>
      <c r="AME13" s="5"/>
      <c r="AMF13" s="5"/>
      <c r="AMG13" s="5"/>
      <c r="AMH13" s="5"/>
      <c r="AMI13" s="5"/>
      <c r="AMJ13" s="5"/>
      <c r="AMK13" s="5"/>
      <c r="AML13" s="5"/>
      <c r="AMM13" s="5"/>
      <c r="AMN13" s="5"/>
      <c r="AMO13" s="5"/>
      <c r="AMP13" s="5"/>
      <c r="AMQ13" s="5"/>
      <c r="AMR13" s="5"/>
      <c r="AMS13" s="5"/>
      <c r="AMT13" s="5"/>
      <c r="AMU13" s="5"/>
      <c r="AMV13" s="5"/>
      <c r="AMW13" s="5"/>
      <c r="AMX13" s="5"/>
      <c r="AMY13" s="5"/>
      <c r="AMZ13" s="5"/>
      <c r="ANA13" s="5"/>
      <c r="ANB13" s="5"/>
      <c r="ANC13" s="5"/>
      <c r="AND13" s="5"/>
      <c r="ANE13" s="5"/>
      <c r="ANF13" s="5"/>
      <c r="ANG13" s="5"/>
      <c r="ANH13" s="5"/>
      <c r="ANI13" s="5"/>
      <c r="ANJ13" s="5"/>
      <c r="ANK13" s="5"/>
      <c r="ANL13" s="5"/>
      <c r="ANM13" s="5"/>
      <c r="ANN13" s="5"/>
      <c r="ANO13" s="5"/>
      <c r="ANP13" s="5"/>
      <c r="ANQ13" s="5"/>
      <c r="ANR13" s="5"/>
      <c r="ANS13" s="5"/>
      <c r="ANT13" s="5"/>
      <c r="ANU13" s="5"/>
      <c r="ANV13" s="5"/>
      <c r="ANW13" s="5"/>
      <c r="ANX13" s="5"/>
      <c r="ANY13" s="5"/>
      <c r="ANZ13" s="5"/>
      <c r="AOA13" s="5"/>
      <c r="AOB13" s="5"/>
      <c r="AOC13" s="5"/>
      <c r="AOD13" s="5"/>
      <c r="AOE13" s="5"/>
      <c r="AOF13" s="5"/>
      <c r="AOG13" s="5"/>
      <c r="AOH13" s="5"/>
      <c r="AOI13" s="5"/>
      <c r="AOJ13" s="5"/>
      <c r="AOK13" s="5"/>
      <c r="AOL13" s="5"/>
      <c r="AOM13" s="5"/>
      <c r="AON13" s="5"/>
      <c r="AOO13" s="5"/>
      <c r="AOP13" s="5"/>
      <c r="AOQ13" s="5"/>
      <c r="AOR13" s="5"/>
      <c r="AOS13" s="5"/>
      <c r="AOT13" s="5"/>
      <c r="AOU13" s="5"/>
      <c r="AOV13" s="5"/>
      <c r="AOW13" s="5"/>
      <c r="AOX13" s="5"/>
      <c r="AOY13" s="5"/>
      <c r="AOZ13" s="5"/>
      <c r="APA13" s="5"/>
      <c r="APB13" s="5"/>
      <c r="APC13" s="5"/>
      <c r="APD13" s="5"/>
      <c r="APE13" s="5"/>
      <c r="APF13" s="5"/>
      <c r="APG13" s="5"/>
      <c r="APH13" s="5"/>
      <c r="API13" s="5"/>
      <c r="APJ13" s="5"/>
      <c r="APK13" s="5"/>
      <c r="APL13" s="5"/>
      <c r="APM13" s="5"/>
      <c r="APN13" s="5"/>
      <c r="APO13" s="5"/>
      <c r="APP13" s="5"/>
      <c r="APQ13" s="5"/>
      <c r="APR13" s="5"/>
      <c r="APS13" s="5"/>
      <c r="APT13" s="5"/>
      <c r="APU13" s="5"/>
      <c r="APV13" s="5"/>
      <c r="APW13" s="5"/>
      <c r="APX13" s="5"/>
      <c r="APY13" s="5"/>
      <c r="APZ13" s="5"/>
      <c r="AQA13" s="5"/>
      <c r="AQB13" s="5"/>
      <c r="AQC13" s="5"/>
      <c r="AQD13" s="5"/>
      <c r="AQE13" s="5"/>
      <c r="AQF13" s="5"/>
      <c r="AQG13" s="5"/>
      <c r="AQH13" s="5"/>
      <c r="AQI13" s="5"/>
      <c r="AQJ13" s="5"/>
      <c r="AQK13" s="5"/>
      <c r="AQL13" s="5"/>
      <c r="AQM13" s="5"/>
      <c r="AQN13" s="5"/>
      <c r="AQO13" s="5"/>
      <c r="AQP13" s="5"/>
      <c r="AQQ13" s="5"/>
      <c r="AQR13" s="5"/>
      <c r="AQS13" s="5"/>
      <c r="AQT13" s="5"/>
      <c r="AQU13" s="5"/>
      <c r="AQV13" s="5"/>
      <c r="AQW13" s="5"/>
      <c r="AQX13" s="5"/>
      <c r="AQY13" s="5"/>
      <c r="AQZ13" s="5"/>
      <c r="ARA13" s="5"/>
      <c r="ARB13" s="5"/>
      <c r="ARC13" s="5"/>
      <c r="ARD13" s="5"/>
      <c r="ARE13" s="5"/>
      <c r="ARF13" s="5"/>
      <c r="ARG13" s="5"/>
      <c r="ARH13" s="5"/>
      <c r="ARI13" s="5"/>
      <c r="ARJ13" s="5"/>
      <c r="ARK13" s="5"/>
      <c r="ARL13" s="5"/>
      <c r="ARM13" s="5"/>
      <c r="ARN13" s="5"/>
      <c r="ARO13" s="5"/>
      <c r="ARP13" s="5"/>
      <c r="ARQ13" s="5"/>
      <c r="ARR13" s="5"/>
      <c r="ARS13" s="5"/>
      <c r="ART13" s="5"/>
      <c r="ARU13" s="5"/>
      <c r="ARV13" s="5"/>
      <c r="ARW13" s="5"/>
      <c r="ARX13" s="5"/>
      <c r="ARY13" s="5"/>
      <c r="ARZ13" s="5"/>
      <c r="ASA13" s="5"/>
      <c r="ASB13" s="5"/>
      <c r="ASC13" s="5"/>
      <c r="ASD13" s="5"/>
      <c r="ASE13" s="5"/>
      <c r="ASF13" s="5"/>
      <c r="ASG13" s="5"/>
      <c r="ASH13" s="5"/>
      <c r="ASI13" s="5"/>
      <c r="ASJ13" s="5"/>
      <c r="ASK13" s="5"/>
      <c r="ASL13" s="5"/>
      <c r="ASM13" s="5"/>
      <c r="ASN13" s="5"/>
      <c r="ASO13" s="5"/>
      <c r="ASP13" s="5"/>
      <c r="ASQ13" s="5"/>
      <c r="ASR13" s="5"/>
      <c r="ASS13" s="5"/>
      <c r="AST13" s="5"/>
      <c r="ASU13" s="5"/>
      <c r="ASV13" s="5"/>
      <c r="ASW13" s="5"/>
      <c r="ASX13" s="5"/>
      <c r="ASY13" s="5"/>
      <c r="ASZ13" s="5"/>
      <c r="ATA13" s="5"/>
      <c r="ATB13" s="5"/>
      <c r="ATC13" s="5"/>
      <c r="ATD13" s="5"/>
      <c r="ATE13" s="5"/>
      <c r="ATF13" s="5"/>
      <c r="ATG13" s="5"/>
      <c r="ATH13" s="5"/>
      <c r="ATI13" s="5"/>
      <c r="ATJ13" s="5"/>
      <c r="ATK13" s="5"/>
      <c r="ATL13" s="5"/>
      <c r="ATM13" s="5"/>
      <c r="ATN13" s="5"/>
      <c r="ATO13" s="5"/>
      <c r="ATP13" s="5"/>
      <c r="ATQ13" s="5"/>
      <c r="ATR13" s="5"/>
      <c r="ATS13" s="5"/>
      <c r="ATT13" s="5"/>
      <c r="ATU13" s="5"/>
      <c r="ATV13" s="5"/>
      <c r="ATW13" s="5"/>
      <c r="ATX13" s="5"/>
      <c r="ATY13" s="5"/>
      <c r="ATZ13" s="5"/>
      <c r="AUA13" s="5"/>
      <c r="AUB13" s="5"/>
      <c r="AUC13" s="5"/>
      <c r="AUD13" s="5"/>
      <c r="AUE13" s="5"/>
      <c r="AUF13" s="5"/>
      <c r="AUG13" s="5"/>
      <c r="AUH13" s="5"/>
      <c r="AUI13" s="5"/>
      <c r="AUJ13" s="5"/>
      <c r="AUK13" s="5"/>
      <c r="AUL13" s="5"/>
      <c r="AUM13" s="5"/>
      <c r="AUN13" s="5"/>
      <c r="AUO13" s="5"/>
      <c r="AUP13" s="5"/>
      <c r="AUQ13" s="5"/>
      <c r="AUR13" s="5"/>
      <c r="AUS13" s="5"/>
      <c r="AUT13" s="5"/>
      <c r="AUU13" s="5"/>
      <c r="AUV13" s="5"/>
      <c r="AUW13" s="5"/>
      <c r="AUX13" s="5"/>
      <c r="AUY13" s="5"/>
      <c r="AUZ13" s="5"/>
      <c r="AVA13" s="5"/>
      <c r="AVB13" s="5"/>
      <c r="AVC13" s="5"/>
      <c r="AVD13" s="5"/>
      <c r="AVE13" s="5"/>
      <c r="AVF13" s="5"/>
      <c r="AVG13" s="5"/>
      <c r="AVH13" s="5"/>
      <c r="AVI13" s="5"/>
      <c r="AVJ13" s="5"/>
      <c r="AVK13" s="5"/>
      <c r="AVL13" s="5"/>
      <c r="AVM13" s="5"/>
      <c r="AVN13" s="5"/>
      <c r="AVO13" s="5"/>
      <c r="AVP13" s="5"/>
      <c r="AVQ13" s="5"/>
      <c r="AVR13" s="5"/>
      <c r="AVS13" s="5"/>
      <c r="AVT13" s="5"/>
      <c r="AVU13" s="5"/>
      <c r="AVV13" s="5"/>
      <c r="AVW13" s="5"/>
      <c r="AVX13" s="5"/>
      <c r="AVY13" s="5"/>
      <c r="AVZ13" s="5"/>
      <c r="AWA13" s="5"/>
      <c r="AWB13" s="5"/>
      <c r="AWC13" s="5"/>
      <c r="AWD13" s="5"/>
      <c r="AWE13" s="5"/>
      <c r="AWF13" s="5"/>
      <c r="AWG13" s="5"/>
      <c r="AWH13" s="5"/>
      <c r="AWI13" s="5"/>
      <c r="AWJ13" s="5"/>
      <c r="AWK13" s="5"/>
      <c r="AWL13" s="5"/>
      <c r="AWM13" s="5"/>
      <c r="AWN13" s="5"/>
      <c r="AWO13" s="5"/>
      <c r="AWP13" s="5"/>
      <c r="AWQ13" s="5"/>
      <c r="AWR13" s="5"/>
      <c r="AWS13" s="5"/>
      <c r="AWT13" s="5"/>
      <c r="AWU13" s="5"/>
      <c r="AWV13" s="5"/>
      <c r="AWW13" s="5"/>
      <c r="AWX13" s="5"/>
      <c r="AWY13" s="5"/>
      <c r="AWZ13" s="5"/>
      <c r="AXA13" s="5"/>
      <c r="AXB13" s="5"/>
      <c r="AXC13" s="5"/>
      <c r="AXD13" s="5"/>
      <c r="AXE13" s="5"/>
      <c r="AXF13" s="5"/>
      <c r="AXG13" s="5"/>
      <c r="AXH13" s="5"/>
      <c r="AXI13" s="5"/>
      <c r="AXJ13" s="5"/>
      <c r="AXK13" s="5"/>
      <c r="AXL13" s="5"/>
      <c r="AXM13" s="5"/>
      <c r="AXN13" s="5"/>
      <c r="AXO13" s="5"/>
      <c r="AXP13" s="5"/>
      <c r="AXQ13" s="5"/>
      <c r="AXR13" s="5"/>
      <c r="AXS13" s="5"/>
      <c r="AXT13" s="5"/>
      <c r="AXU13" s="5"/>
      <c r="AXV13" s="5"/>
      <c r="AXW13" s="5"/>
      <c r="AXX13" s="5"/>
      <c r="AXY13" s="5"/>
      <c r="AXZ13" s="5"/>
      <c r="AYA13" s="5"/>
      <c r="AYB13" s="5"/>
      <c r="AYC13" s="5"/>
      <c r="AYD13" s="5"/>
      <c r="AYE13" s="5"/>
      <c r="AYF13" s="5"/>
      <c r="AYG13" s="5"/>
      <c r="AYH13" s="5"/>
      <c r="AYI13" s="5"/>
      <c r="AYJ13" s="5"/>
      <c r="AYK13" s="5"/>
      <c r="AYL13" s="5"/>
      <c r="AYM13" s="5"/>
      <c r="AYN13" s="5"/>
      <c r="AYO13" s="5"/>
      <c r="AYP13" s="5"/>
      <c r="AYQ13" s="5"/>
      <c r="AYR13" s="5"/>
      <c r="AYS13" s="5"/>
      <c r="AYT13" s="5"/>
      <c r="AYU13" s="5"/>
      <c r="AYV13" s="5"/>
      <c r="AYW13" s="5"/>
      <c r="AYX13" s="5"/>
      <c r="AYY13" s="5"/>
      <c r="AYZ13" s="5"/>
      <c r="AZA13" s="5"/>
      <c r="AZB13" s="5"/>
      <c r="AZC13" s="5"/>
      <c r="AZD13" s="5"/>
      <c r="AZE13" s="5"/>
      <c r="AZF13" s="5"/>
      <c r="AZG13" s="5"/>
      <c r="AZH13" s="5"/>
      <c r="AZI13" s="5"/>
      <c r="AZJ13" s="5"/>
      <c r="AZK13" s="5"/>
      <c r="AZL13" s="5"/>
      <c r="AZM13" s="5"/>
      <c r="AZN13" s="5"/>
      <c r="AZO13" s="5"/>
      <c r="AZP13" s="5"/>
      <c r="AZQ13" s="5"/>
      <c r="AZR13" s="5"/>
      <c r="AZS13" s="5"/>
      <c r="AZT13" s="5"/>
      <c r="AZU13" s="5"/>
      <c r="AZV13" s="5"/>
      <c r="AZW13" s="5"/>
      <c r="AZX13" s="5"/>
      <c r="AZY13" s="5"/>
      <c r="AZZ13" s="5"/>
      <c r="BAA13" s="5"/>
      <c r="BAB13" s="5"/>
      <c r="BAC13" s="5"/>
      <c r="BAD13" s="5"/>
      <c r="BAE13" s="5"/>
      <c r="BAF13" s="5"/>
      <c r="BAG13" s="5"/>
      <c r="BAH13" s="5"/>
      <c r="BAI13" s="5"/>
      <c r="BAJ13" s="5"/>
      <c r="BAK13" s="5"/>
      <c r="BAL13" s="5"/>
      <c r="BAM13" s="5"/>
      <c r="BAN13" s="5"/>
      <c r="BAO13" s="5"/>
      <c r="BAP13" s="5"/>
      <c r="BAQ13" s="5"/>
      <c r="BAR13" s="5"/>
      <c r="BAS13" s="5"/>
      <c r="BAT13" s="5"/>
      <c r="BAU13" s="5"/>
      <c r="BAV13" s="5"/>
      <c r="BAW13" s="5"/>
      <c r="BAX13" s="5"/>
      <c r="BAY13" s="5"/>
      <c r="BAZ13" s="5"/>
      <c r="BBA13" s="5"/>
      <c r="BBB13" s="5"/>
      <c r="BBC13" s="5"/>
      <c r="BBD13" s="5"/>
      <c r="BBE13" s="5"/>
      <c r="BBF13" s="5"/>
      <c r="BBG13" s="5"/>
      <c r="BBH13" s="5"/>
      <c r="BBI13" s="5"/>
      <c r="BBJ13" s="5"/>
      <c r="BBK13" s="5"/>
      <c r="BBL13" s="5"/>
      <c r="BBM13" s="5"/>
      <c r="BBN13" s="5"/>
      <c r="BBO13" s="5"/>
      <c r="BBP13" s="5"/>
      <c r="BBQ13" s="5"/>
      <c r="BBR13" s="5"/>
      <c r="BBS13" s="5"/>
      <c r="BBT13" s="5"/>
      <c r="BBU13" s="5"/>
      <c r="BBV13" s="5"/>
      <c r="BBW13" s="5"/>
      <c r="BBX13" s="5"/>
      <c r="BBY13" s="5"/>
      <c r="BBZ13" s="5"/>
      <c r="BCA13" s="5"/>
      <c r="BCB13" s="5"/>
      <c r="BCC13" s="5"/>
      <c r="BCD13" s="5"/>
      <c r="BCE13" s="5"/>
      <c r="BCF13" s="5"/>
      <c r="BCG13" s="5"/>
      <c r="BCH13" s="5"/>
      <c r="BCI13" s="5"/>
      <c r="BCJ13" s="5"/>
      <c r="BCK13" s="5"/>
      <c r="BCL13" s="5"/>
      <c r="BCM13" s="5"/>
      <c r="BCN13" s="5"/>
      <c r="BCO13" s="5"/>
      <c r="BCP13" s="5"/>
      <c r="BCQ13" s="5"/>
      <c r="BCR13" s="5"/>
      <c r="BCS13" s="5"/>
      <c r="BCT13" s="5"/>
      <c r="BCU13" s="5"/>
      <c r="BCV13" s="5"/>
      <c r="BCW13" s="5"/>
      <c r="BCX13" s="5"/>
      <c r="BCY13" s="5"/>
      <c r="BCZ13" s="5"/>
      <c r="BDA13" s="5"/>
      <c r="BDB13" s="5"/>
      <c r="BDC13" s="5"/>
      <c r="BDD13" s="5"/>
      <c r="BDE13" s="5"/>
      <c r="BDF13" s="5"/>
      <c r="BDG13" s="5"/>
      <c r="BDH13" s="5"/>
      <c r="BDI13" s="5"/>
      <c r="BDJ13" s="5"/>
      <c r="BDK13" s="5"/>
      <c r="BDL13" s="5"/>
      <c r="BDM13" s="5"/>
      <c r="BDN13" s="5"/>
      <c r="BDO13" s="5"/>
      <c r="BDP13" s="5"/>
      <c r="BDQ13" s="5"/>
      <c r="BDR13" s="5"/>
      <c r="BDS13" s="5"/>
      <c r="BDT13" s="5"/>
      <c r="BDU13" s="5"/>
      <c r="BDV13" s="5"/>
      <c r="BDW13" s="5"/>
      <c r="BDX13" s="5"/>
      <c r="BDY13" s="5"/>
      <c r="BDZ13" s="5"/>
      <c r="BEA13" s="5"/>
      <c r="BEB13" s="5"/>
      <c r="BEC13" s="5"/>
      <c r="BED13" s="5"/>
      <c r="BEE13" s="5"/>
      <c r="BEF13" s="5"/>
      <c r="BEG13" s="5"/>
      <c r="BEH13" s="5"/>
      <c r="BEI13" s="5"/>
      <c r="BEJ13" s="5"/>
      <c r="BEK13" s="5"/>
      <c r="BEL13" s="5"/>
      <c r="BEM13" s="5"/>
      <c r="BEN13" s="5"/>
      <c r="BEO13" s="5"/>
      <c r="BEP13" s="5"/>
      <c r="BEQ13" s="5"/>
      <c r="BER13" s="5"/>
      <c r="BES13" s="5"/>
      <c r="BET13" s="5"/>
      <c r="BEU13" s="5"/>
      <c r="BEV13" s="5"/>
      <c r="BEW13" s="5"/>
      <c r="BEX13" s="5"/>
      <c r="BEY13" s="5"/>
      <c r="BEZ13" s="5"/>
      <c r="BFA13" s="5"/>
      <c r="BFB13" s="5"/>
      <c r="BFC13" s="5"/>
      <c r="BFD13" s="5"/>
      <c r="BFE13" s="5"/>
      <c r="BFF13" s="5"/>
      <c r="BFG13" s="5"/>
      <c r="BFH13" s="5"/>
      <c r="BFI13" s="5"/>
      <c r="BFJ13" s="5"/>
      <c r="BFK13" s="5"/>
      <c r="BFL13" s="5"/>
      <c r="BFM13" s="5"/>
      <c r="BFN13" s="5"/>
      <c r="BFO13" s="5"/>
      <c r="BFP13" s="5"/>
      <c r="BFQ13" s="5"/>
      <c r="BFR13" s="5"/>
      <c r="BFS13" s="5"/>
      <c r="BFT13" s="5"/>
      <c r="BFU13" s="5"/>
      <c r="BFV13" s="5"/>
      <c r="BFW13" s="5"/>
      <c r="BFX13" s="5"/>
      <c r="BFY13" s="5"/>
      <c r="BFZ13" s="5"/>
      <c r="BGA13" s="5"/>
      <c r="BGB13" s="5"/>
      <c r="BGC13" s="5"/>
      <c r="BGD13" s="5"/>
      <c r="BGE13" s="5"/>
      <c r="BGF13" s="5"/>
      <c r="BGG13" s="5"/>
      <c r="BGH13" s="5"/>
      <c r="BGI13" s="5"/>
      <c r="BGJ13" s="5"/>
      <c r="BGK13" s="5"/>
      <c r="BGL13" s="5"/>
      <c r="BGM13" s="5"/>
      <c r="BGN13" s="5"/>
      <c r="BGO13" s="5"/>
      <c r="BGP13" s="5"/>
      <c r="BGQ13" s="5"/>
      <c r="BGR13" s="5"/>
      <c r="BGS13" s="5"/>
      <c r="BGT13" s="5"/>
      <c r="BGU13" s="5"/>
      <c r="BGV13" s="5"/>
      <c r="BGW13" s="5"/>
      <c r="BGX13" s="5"/>
      <c r="BGY13" s="5"/>
      <c r="BGZ13" s="5"/>
      <c r="BHA13" s="5"/>
      <c r="BHB13" s="5"/>
      <c r="BHC13" s="5"/>
      <c r="BHD13" s="5"/>
      <c r="BHE13" s="5"/>
      <c r="BHF13" s="5"/>
      <c r="BHG13" s="5"/>
      <c r="BHH13" s="5"/>
      <c r="BHI13" s="5"/>
      <c r="BHJ13" s="5"/>
      <c r="BHK13" s="5"/>
      <c r="BHL13" s="5"/>
      <c r="BHM13" s="5"/>
      <c r="BHN13" s="5"/>
      <c r="BHO13" s="5"/>
      <c r="BHP13" s="5"/>
      <c r="BHQ13" s="5"/>
      <c r="BHR13" s="5"/>
      <c r="BHS13" s="5"/>
      <c r="BHT13" s="5"/>
      <c r="BHU13" s="5"/>
      <c r="BHV13" s="5"/>
      <c r="BHW13" s="5"/>
      <c r="BHX13" s="5"/>
      <c r="BHY13" s="5"/>
      <c r="BHZ13" s="5"/>
      <c r="BIA13" s="5"/>
      <c r="BIB13" s="5"/>
      <c r="BIC13" s="5"/>
      <c r="BID13" s="5"/>
      <c r="BIE13" s="5"/>
      <c r="BIF13" s="5"/>
      <c r="BIG13" s="5"/>
      <c r="BIH13" s="5"/>
      <c r="BII13" s="5"/>
      <c r="BIJ13" s="5"/>
      <c r="BIK13" s="5"/>
      <c r="BIL13" s="5"/>
      <c r="BIM13" s="5"/>
      <c r="BIN13" s="5"/>
      <c r="BIO13" s="5"/>
      <c r="BIP13" s="5"/>
      <c r="BIQ13" s="5"/>
      <c r="BIR13" s="5"/>
      <c r="BIS13" s="5"/>
      <c r="BIT13" s="5"/>
      <c r="BIU13" s="5"/>
      <c r="BIV13" s="5"/>
      <c r="BIW13" s="5"/>
      <c r="BIX13" s="5"/>
      <c r="BIY13" s="5"/>
      <c r="BIZ13" s="5"/>
      <c r="BJA13" s="5"/>
      <c r="BJB13" s="5"/>
      <c r="BJC13" s="5"/>
      <c r="BJD13" s="5"/>
      <c r="BJE13" s="5"/>
      <c r="BJF13" s="5"/>
      <c r="BJG13" s="5"/>
      <c r="BJH13" s="5"/>
      <c r="BJI13" s="5"/>
      <c r="BJJ13" s="5"/>
      <c r="BJK13" s="5"/>
      <c r="BJL13" s="5"/>
      <c r="BJM13" s="5"/>
      <c r="BJN13" s="5"/>
      <c r="BJO13" s="5"/>
      <c r="BJP13" s="5"/>
      <c r="BJQ13" s="5"/>
      <c r="BJR13" s="5"/>
      <c r="BJS13" s="5"/>
      <c r="BJT13" s="5"/>
      <c r="BJU13" s="5"/>
      <c r="BJV13" s="5"/>
      <c r="BJW13" s="5"/>
      <c r="BJX13" s="5"/>
      <c r="BJY13" s="5"/>
      <c r="BJZ13" s="5"/>
      <c r="BKA13" s="5"/>
      <c r="BKB13" s="5"/>
      <c r="BKC13" s="5"/>
      <c r="BKD13" s="5"/>
      <c r="BKE13" s="5"/>
      <c r="BKF13" s="5"/>
      <c r="BKG13" s="5"/>
      <c r="BKH13" s="5"/>
      <c r="BKI13" s="5"/>
      <c r="BKJ13" s="5"/>
      <c r="BKK13" s="5"/>
      <c r="BKL13" s="5"/>
      <c r="BKM13" s="5"/>
      <c r="BKN13" s="5"/>
      <c r="BKO13" s="5"/>
      <c r="BKP13" s="5"/>
      <c r="BKQ13" s="5"/>
      <c r="BKR13" s="5"/>
      <c r="BKS13" s="5"/>
      <c r="BKT13" s="5"/>
      <c r="BKU13" s="5"/>
      <c r="BKV13" s="5"/>
      <c r="BKW13" s="5"/>
      <c r="BKX13" s="5"/>
      <c r="BKY13" s="5"/>
      <c r="BKZ13" s="5"/>
      <c r="BLA13" s="5"/>
      <c r="BLB13" s="5"/>
      <c r="BLC13" s="5"/>
      <c r="BLD13" s="5"/>
      <c r="BLE13" s="5"/>
      <c r="BLF13" s="5"/>
      <c r="BLG13" s="5"/>
      <c r="BLH13" s="5"/>
      <c r="BLI13" s="5"/>
      <c r="BLJ13" s="5"/>
      <c r="BLK13" s="5"/>
      <c r="BLL13" s="5"/>
      <c r="BLM13" s="5"/>
      <c r="BLN13" s="5"/>
      <c r="BLO13" s="5"/>
      <c r="BLP13" s="5"/>
      <c r="BLQ13" s="5"/>
      <c r="BLR13" s="5"/>
      <c r="BLS13" s="5"/>
      <c r="BLT13" s="5"/>
      <c r="BLU13" s="5"/>
      <c r="BLV13" s="5"/>
      <c r="BLW13" s="5"/>
      <c r="BLX13" s="5"/>
      <c r="BLY13" s="5"/>
      <c r="BLZ13" s="5"/>
      <c r="BMA13" s="5"/>
      <c r="BMB13" s="5"/>
      <c r="BMC13" s="5"/>
      <c r="BMD13" s="5"/>
      <c r="BME13" s="5"/>
      <c r="BMF13" s="5"/>
      <c r="BMG13" s="5"/>
      <c r="BMH13" s="5"/>
      <c r="BMI13" s="5"/>
      <c r="BMJ13" s="5"/>
      <c r="BMK13" s="5"/>
      <c r="BML13" s="5"/>
      <c r="BMM13" s="5"/>
      <c r="BMN13" s="5"/>
      <c r="BMO13" s="5"/>
      <c r="BMP13" s="5"/>
      <c r="BMQ13" s="5"/>
      <c r="BMR13" s="5"/>
      <c r="BMS13" s="5"/>
      <c r="BMT13" s="5"/>
      <c r="BMU13" s="5"/>
      <c r="BMV13" s="5"/>
      <c r="BMW13" s="5"/>
      <c r="BMX13" s="5"/>
      <c r="BMY13" s="5"/>
      <c r="BMZ13" s="5"/>
      <c r="BNA13" s="5"/>
      <c r="BNB13" s="5"/>
      <c r="BNC13" s="5"/>
      <c r="BND13" s="5"/>
      <c r="BNE13" s="5"/>
      <c r="BNF13" s="5"/>
      <c r="BNG13" s="5"/>
      <c r="BNH13" s="5"/>
      <c r="BNI13" s="5"/>
      <c r="BNJ13" s="5"/>
      <c r="BNK13" s="5"/>
      <c r="BNL13" s="5"/>
      <c r="BNM13" s="5"/>
      <c r="BNN13" s="5"/>
      <c r="BNO13" s="5"/>
      <c r="BNP13" s="5"/>
      <c r="BNQ13" s="5"/>
      <c r="BNR13" s="5"/>
      <c r="BNS13" s="5"/>
      <c r="BNT13" s="5"/>
      <c r="BNU13" s="5"/>
      <c r="BNV13" s="5"/>
      <c r="BNW13" s="5"/>
      <c r="BNX13" s="5"/>
      <c r="BNY13" s="5"/>
      <c r="BNZ13" s="5"/>
      <c r="BOA13" s="5"/>
      <c r="BOB13" s="5"/>
      <c r="BOC13" s="5"/>
      <c r="BOD13" s="5"/>
      <c r="BOE13" s="5"/>
      <c r="BOF13" s="5"/>
      <c r="BOG13" s="5"/>
      <c r="BOH13" s="5"/>
      <c r="BOI13" s="5"/>
      <c r="BOJ13" s="5"/>
      <c r="BOK13" s="5"/>
      <c r="BOL13" s="5"/>
      <c r="BOM13" s="5"/>
      <c r="BON13" s="5"/>
      <c r="BOO13" s="5"/>
      <c r="BOP13" s="5"/>
      <c r="BOQ13" s="5"/>
      <c r="BOR13" s="5"/>
      <c r="BOS13" s="5"/>
      <c r="BOT13" s="5"/>
      <c r="BOU13" s="5"/>
      <c r="BOV13" s="5"/>
      <c r="BOW13" s="5"/>
      <c r="BOX13" s="5"/>
      <c r="BOY13" s="5"/>
      <c r="BOZ13" s="5"/>
      <c r="BPA13" s="5"/>
      <c r="BPB13" s="5"/>
      <c r="BPC13" s="5"/>
      <c r="BPD13" s="5"/>
      <c r="BPE13" s="5"/>
      <c r="BPF13" s="5"/>
      <c r="BPG13" s="5"/>
      <c r="BPH13" s="5"/>
      <c r="BPI13" s="5"/>
      <c r="BPJ13" s="5"/>
      <c r="BPK13" s="5"/>
      <c r="BPL13" s="5"/>
      <c r="BPM13" s="5"/>
      <c r="BPN13" s="5"/>
      <c r="BPO13" s="5"/>
      <c r="BPP13" s="5"/>
      <c r="BPQ13" s="5"/>
      <c r="BPR13" s="5"/>
      <c r="BPS13" s="5"/>
      <c r="BPT13" s="5"/>
      <c r="BPU13" s="5"/>
      <c r="BPV13" s="5"/>
      <c r="BPW13" s="5"/>
      <c r="BPX13" s="5"/>
      <c r="BPY13" s="5"/>
      <c r="BPZ13" s="5"/>
      <c r="BQA13" s="5"/>
      <c r="BQB13" s="5"/>
      <c r="BQC13" s="5"/>
      <c r="BQD13" s="5"/>
      <c r="BQE13" s="5"/>
      <c r="BQF13" s="5"/>
      <c r="BQG13" s="5"/>
      <c r="BQH13" s="5"/>
      <c r="BQI13" s="5"/>
      <c r="BQJ13" s="5"/>
      <c r="BQK13" s="5"/>
      <c r="BQL13" s="5"/>
      <c r="BQM13" s="5"/>
      <c r="BQN13" s="5"/>
      <c r="BQO13" s="5"/>
      <c r="BQP13" s="5"/>
      <c r="BQQ13" s="5"/>
      <c r="BQR13" s="5"/>
      <c r="BQS13" s="5"/>
      <c r="BQT13" s="5"/>
      <c r="BQU13" s="5"/>
      <c r="BQV13" s="5"/>
      <c r="BQW13" s="5"/>
      <c r="BQX13" s="5"/>
      <c r="BQY13" s="5"/>
      <c r="BQZ13" s="5"/>
      <c r="BRA13" s="5"/>
      <c r="BRB13" s="5"/>
      <c r="BRC13" s="5"/>
      <c r="BRD13" s="5"/>
      <c r="BRE13" s="5"/>
      <c r="BRF13" s="5"/>
      <c r="BRG13" s="5"/>
      <c r="BRH13" s="5"/>
      <c r="BRI13" s="5"/>
      <c r="BRJ13" s="5"/>
      <c r="BRK13" s="5"/>
      <c r="BRL13" s="5"/>
      <c r="BRM13" s="5"/>
      <c r="BRN13" s="5"/>
      <c r="BRO13" s="5"/>
      <c r="BRP13" s="5"/>
      <c r="BRQ13" s="5"/>
      <c r="BRR13" s="5"/>
      <c r="BRS13" s="5"/>
      <c r="BRT13" s="5"/>
      <c r="BRU13" s="5"/>
      <c r="BRV13" s="5"/>
      <c r="BRW13" s="5"/>
      <c r="BRX13" s="5"/>
      <c r="BRY13" s="5"/>
      <c r="BRZ13" s="5"/>
      <c r="BSA13" s="5"/>
      <c r="BSB13" s="5"/>
      <c r="BSC13" s="5"/>
      <c r="BSD13" s="5"/>
      <c r="BSE13" s="5"/>
      <c r="BSF13" s="5"/>
      <c r="BSG13" s="5"/>
      <c r="BSH13" s="5"/>
      <c r="BSI13" s="5"/>
      <c r="BSJ13" s="5"/>
      <c r="BSK13" s="5"/>
      <c r="BSL13" s="5"/>
      <c r="BSM13" s="5"/>
      <c r="BSN13" s="5"/>
      <c r="BSO13" s="5"/>
      <c r="BSP13" s="5"/>
      <c r="BSQ13" s="5"/>
      <c r="BSR13" s="5"/>
      <c r="BSS13" s="5"/>
      <c r="BST13" s="5"/>
      <c r="BSU13" s="5"/>
      <c r="BSV13" s="5"/>
      <c r="BSW13" s="5"/>
      <c r="BSX13" s="5"/>
      <c r="BSY13" s="5"/>
      <c r="BSZ13" s="5"/>
      <c r="BTA13" s="5"/>
      <c r="BTB13" s="5"/>
      <c r="BTC13" s="5"/>
      <c r="BTD13" s="5"/>
      <c r="BTE13" s="5"/>
      <c r="BTF13" s="5"/>
      <c r="BTG13" s="5"/>
      <c r="BTH13" s="5"/>
      <c r="BTI13" s="5"/>
      <c r="BTJ13" s="5"/>
      <c r="BTK13" s="5"/>
      <c r="BTL13" s="5"/>
      <c r="BTM13" s="5"/>
      <c r="BTN13" s="5"/>
      <c r="BTO13" s="5"/>
      <c r="BTP13" s="5"/>
      <c r="BTQ13" s="5"/>
      <c r="BTR13" s="5"/>
      <c r="BTS13" s="5"/>
      <c r="BTT13" s="5"/>
      <c r="BTU13" s="5"/>
      <c r="BTV13" s="5"/>
      <c r="BTW13" s="5"/>
      <c r="BTX13" s="5"/>
      <c r="BTY13" s="5"/>
      <c r="BTZ13" s="5"/>
      <c r="BUA13" s="5"/>
      <c r="BUB13" s="5"/>
      <c r="BUC13" s="5"/>
      <c r="BUD13" s="5"/>
      <c r="BUE13" s="5"/>
      <c r="BUF13" s="5"/>
      <c r="BUG13" s="5"/>
      <c r="BUH13" s="5"/>
      <c r="BUI13" s="5"/>
      <c r="BUJ13" s="5"/>
      <c r="BUK13" s="5"/>
      <c r="BUL13" s="5"/>
      <c r="BUM13" s="5"/>
      <c r="BUN13" s="5"/>
      <c r="BUO13" s="5"/>
      <c r="BUP13" s="5"/>
      <c r="BUQ13" s="5"/>
      <c r="BUR13" s="5"/>
      <c r="BUS13" s="5"/>
      <c r="BUT13" s="5"/>
      <c r="BUU13" s="5"/>
      <c r="BUV13" s="5"/>
      <c r="BUW13" s="5"/>
      <c r="BUX13" s="5"/>
      <c r="BUY13" s="5"/>
      <c r="BUZ13" s="5"/>
      <c r="BVA13" s="5"/>
      <c r="BVB13" s="5"/>
      <c r="BVC13" s="5"/>
      <c r="BVD13" s="5"/>
      <c r="BVE13" s="5"/>
      <c r="BVF13" s="5"/>
      <c r="BVG13" s="5"/>
      <c r="BVH13" s="5"/>
      <c r="BVI13" s="5"/>
      <c r="BVJ13" s="5"/>
      <c r="BVK13" s="5"/>
      <c r="BVL13" s="5"/>
      <c r="BVM13" s="5"/>
      <c r="BVN13" s="5"/>
      <c r="BVO13" s="5"/>
      <c r="BVP13" s="5"/>
      <c r="BVQ13" s="5"/>
      <c r="BVR13" s="5"/>
      <c r="BVS13" s="5"/>
      <c r="BVT13" s="5"/>
      <c r="BVU13" s="5"/>
      <c r="BVV13" s="5"/>
      <c r="BVW13" s="5"/>
      <c r="BVX13" s="5"/>
      <c r="BVY13" s="5"/>
      <c r="BVZ13" s="5"/>
      <c r="BWA13" s="5"/>
      <c r="BWB13" s="5"/>
      <c r="BWC13" s="5"/>
      <c r="BWD13" s="5"/>
      <c r="BWE13" s="5"/>
      <c r="BWF13" s="5"/>
      <c r="BWG13" s="5"/>
      <c r="BWH13" s="5"/>
      <c r="BWI13" s="5"/>
      <c r="BWJ13" s="5"/>
      <c r="BWK13" s="5"/>
      <c r="BWL13" s="5"/>
      <c r="BWM13" s="5"/>
      <c r="BWN13" s="5"/>
      <c r="BWO13" s="5"/>
      <c r="BWP13" s="5"/>
      <c r="BWQ13" s="5"/>
      <c r="BWR13" s="5"/>
      <c r="BWS13" s="5"/>
      <c r="BWT13" s="5"/>
      <c r="BWU13" s="5"/>
      <c r="BWV13" s="5"/>
      <c r="BWW13" s="5"/>
      <c r="BWX13" s="5"/>
      <c r="BWY13" s="5"/>
      <c r="BWZ13" s="5"/>
      <c r="BXA13" s="5"/>
      <c r="BXB13" s="5"/>
      <c r="BXC13" s="5"/>
      <c r="BXD13" s="5"/>
      <c r="BXE13" s="5"/>
      <c r="BXF13" s="5"/>
      <c r="BXG13" s="5"/>
      <c r="BXH13" s="5"/>
      <c r="BXI13" s="5"/>
      <c r="BXJ13" s="5"/>
      <c r="BXK13" s="5"/>
      <c r="BXL13" s="5"/>
      <c r="BXM13" s="5"/>
      <c r="BXN13" s="5"/>
      <c r="BXO13" s="5"/>
      <c r="BXP13" s="5"/>
      <c r="BXQ13" s="5"/>
      <c r="BXR13" s="5"/>
      <c r="BXS13" s="5"/>
      <c r="BXT13" s="5"/>
      <c r="BXU13" s="5"/>
      <c r="BXV13" s="5"/>
      <c r="BXW13" s="5"/>
      <c r="BXX13" s="5"/>
      <c r="BXY13" s="5"/>
      <c r="BXZ13" s="5"/>
      <c r="BYA13" s="5"/>
      <c r="BYB13" s="5"/>
      <c r="BYC13" s="5"/>
      <c r="BYD13" s="5"/>
      <c r="BYE13" s="5"/>
      <c r="BYF13" s="5"/>
      <c r="BYG13" s="5"/>
      <c r="BYH13" s="5"/>
      <c r="BYI13" s="5"/>
      <c r="BYJ13" s="5"/>
      <c r="BYK13" s="5"/>
      <c r="BYL13" s="5"/>
      <c r="BYM13" s="5"/>
      <c r="BYN13" s="5"/>
      <c r="BYO13" s="5"/>
      <c r="BYP13" s="5"/>
      <c r="BYQ13" s="5"/>
      <c r="BYR13" s="5"/>
      <c r="BYS13" s="5"/>
      <c r="BYT13" s="5"/>
      <c r="BYU13" s="5"/>
      <c r="BYV13" s="5"/>
      <c r="BYW13" s="5"/>
      <c r="BYX13" s="5"/>
      <c r="BYY13" s="5"/>
      <c r="BYZ13" s="5"/>
      <c r="BZA13" s="5"/>
      <c r="BZB13" s="5"/>
      <c r="BZC13" s="5"/>
      <c r="BZD13" s="5"/>
      <c r="BZE13" s="5"/>
      <c r="BZF13" s="5"/>
      <c r="BZG13" s="5"/>
      <c r="BZH13" s="5"/>
      <c r="BZI13" s="5"/>
      <c r="BZJ13" s="5"/>
      <c r="BZK13" s="5"/>
      <c r="BZL13" s="5"/>
      <c r="BZM13" s="5"/>
      <c r="BZN13" s="5"/>
      <c r="BZO13" s="5"/>
      <c r="BZP13" s="5"/>
      <c r="BZQ13" s="5"/>
      <c r="BZR13" s="5"/>
      <c r="BZS13" s="5"/>
      <c r="BZT13" s="5"/>
      <c r="BZU13" s="5"/>
      <c r="BZV13" s="5"/>
      <c r="BZW13" s="5"/>
      <c r="BZX13" s="5"/>
      <c r="BZY13" s="5"/>
      <c r="BZZ13" s="5"/>
      <c r="CAA13" s="5"/>
      <c r="CAB13" s="5"/>
      <c r="CAC13" s="5"/>
      <c r="CAD13" s="5"/>
      <c r="CAE13" s="5"/>
      <c r="CAF13" s="5"/>
      <c r="CAG13" s="5"/>
      <c r="CAH13" s="5"/>
      <c r="CAI13" s="5"/>
      <c r="CAJ13" s="5"/>
      <c r="CAK13" s="5"/>
      <c r="CAL13" s="5"/>
      <c r="CAM13" s="5"/>
      <c r="CAN13" s="5"/>
      <c r="CAO13" s="5"/>
      <c r="CAP13" s="5"/>
      <c r="CAQ13" s="5"/>
      <c r="CAR13" s="5"/>
      <c r="CAS13" s="5"/>
      <c r="CAT13" s="5"/>
      <c r="CAU13" s="5"/>
      <c r="CAV13" s="5"/>
      <c r="CAW13" s="5"/>
      <c r="CAX13" s="5"/>
      <c r="CAY13" s="5"/>
      <c r="CAZ13" s="5"/>
      <c r="CBA13" s="5"/>
      <c r="CBB13" s="5"/>
      <c r="CBC13" s="5"/>
      <c r="CBD13" s="5"/>
      <c r="CBE13" s="5"/>
      <c r="CBF13" s="5"/>
      <c r="CBG13" s="5"/>
      <c r="CBH13" s="5"/>
      <c r="CBI13" s="5"/>
      <c r="CBJ13" s="5"/>
      <c r="CBK13" s="5"/>
      <c r="CBL13" s="5"/>
      <c r="CBM13" s="5"/>
      <c r="CBN13" s="5"/>
      <c r="CBO13" s="5"/>
      <c r="CBP13" s="5"/>
      <c r="CBQ13" s="5"/>
      <c r="CBR13" s="5"/>
      <c r="CBS13" s="5"/>
      <c r="CBT13" s="5"/>
      <c r="CBU13" s="5"/>
      <c r="CBV13" s="5"/>
      <c r="CBW13" s="5"/>
      <c r="CBX13" s="5"/>
      <c r="CBY13" s="5"/>
      <c r="CBZ13" s="5"/>
      <c r="CCA13" s="5"/>
      <c r="CCB13" s="5"/>
      <c r="CCC13" s="5"/>
      <c r="CCD13" s="5"/>
      <c r="CCE13" s="5"/>
      <c r="CCF13" s="5"/>
      <c r="CCG13" s="5"/>
      <c r="CCH13" s="5"/>
      <c r="CCI13" s="5"/>
      <c r="CCJ13" s="5"/>
      <c r="CCK13" s="5"/>
      <c r="CCL13" s="5"/>
      <c r="CCM13" s="5"/>
      <c r="CCN13" s="5"/>
      <c r="CCO13" s="5"/>
      <c r="CCP13" s="5"/>
      <c r="CCQ13" s="5"/>
      <c r="CCR13" s="5"/>
      <c r="CCS13" s="5"/>
      <c r="CCT13" s="5"/>
      <c r="CCU13" s="5"/>
      <c r="CCV13" s="5"/>
      <c r="CCW13" s="5"/>
      <c r="CCX13" s="5"/>
      <c r="CCY13" s="5"/>
      <c r="CCZ13" s="5"/>
      <c r="CDA13" s="5"/>
      <c r="CDB13" s="5"/>
      <c r="CDC13" s="5"/>
      <c r="CDD13" s="5"/>
      <c r="CDE13" s="5"/>
      <c r="CDF13" s="5"/>
      <c r="CDG13" s="5"/>
      <c r="CDH13" s="5"/>
      <c r="CDI13" s="5"/>
      <c r="CDJ13" s="5"/>
      <c r="CDK13" s="5"/>
      <c r="CDL13" s="5"/>
      <c r="CDM13" s="5"/>
      <c r="CDN13" s="5"/>
      <c r="CDO13" s="5"/>
      <c r="CDP13" s="5"/>
      <c r="CDQ13" s="5"/>
      <c r="CDR13" s="5"/>
      <c r="CDS13" s="5"/>
      <c r="CDT13" s="5"/>
      <c r="CDU13" s="5"/>
      <c r="CDV13" s="5"/>
      <c r="CDW13" s="5"/>
      <c r="CDX13" s="5"/>
      <c r="CDY13" s="5"/>
      <c r="CDZ13" s="5"/>
      <c r="CEA13" s="5"/>
      <c r="CEB13" s="5"/>
      <c r="CEC13" s="5"/>
      <c r="CED13" s="5"/>
      <c r="CEE13" s="5"/>
      <c r="CEF13" s="5"/>
      <c r="CEG13" s="5"/>
      <c r="CEH13" s="5"/>
      <c r="CEI13" s="5"/>
      <c r="CEJ13" s="5"/>
      <c r="CEK13" s="5"/>
      <c r="CEL13" s="5"/>
      <c r="CEM13" s="5"/>
      <c r="CEN13" s="5"/>
      <c r="CEO13" s="5"/>
      <c r="CEP13" s="5"/>
      <c r="CEQ13" s="5"/>
      <c r="CER13" s="5"/>
      <c r="CES13" s="5"/>
      <c r="CET13" s="5"/>
      <c r="CEU13" s="5"/>
      <c r="CEV13" s="5"/>
      <c r="CEW13" s="5"/>
      <c r="CEX13" s="5"/>
      <c r="CEY13" s="5"/>
      <c r="CEZ13" s="5"/>
      <c r="CFA13" s="5"/>
      <c r="CFB13" s="5"/>
      <c r="CFC13" s="5"/>
      <c r="CFD13" s="5"/>
      <c r="CFE13" s="5"/>
      <c r="CFF13" s="5"/>
      <c r="CFG13" s="5"/>
      <c r="CFH13" s="5"/>
      <c r="CFI13" s="5"/>
      <c r="CFJ13" s="5"/>
      <c r="CFK13" s="5"/>
      <c r="CFL13" s="5"/>
      <c r="CFM13" s="5"/>
      <c r="CFN13" s="5"/>
      <c r="CFO13" s="5"/>
      <c r="CFP13" s="5"/>
      <c r="CFQ13" s="5"/>
      <c r="CFR13" s="5"/>
      <c r="CFS13" s="5"/>
      <c r="CFT13" s="5"/>
      <c r="CFU13" s="5"/>
      <c r="CFV13" s="5"/>
      <c r="CFW13" s="5"/>
      <c r="CFX13" s="5"/>
      <c r="CFY13" s="5"/>
      <c r="CFZ13" s="5"/>
      <c r="CGA13" s="5"/>
      <c r="CGB13" s="5"/>
      <c r="CGC13" s="5"/>
      <c r="CGD13" s="5"/>
      <c r="CGE13" s="5"/>
      <c r="CGF13" s="5"/>
      <c r="CGG13" s="5"/>
      <c r="CGH13" s="5"/>
      <c r="CGI13" s="5"/>
      <c r="CGJ13" s="5"/>
      <c r="CGK13" s="5"/>
      <c r="CGL13" s="5"/>
      <c r="CGM13" s="5"/>
      <c r="CGN13" s="5"/>
      <c r="CGO13" s="5"/>
      <c r="CGP13" s="5"/>
      <c r="CGQ13" s="5"/>
      <c r="CGR13" s="5"/>
      <c r="CGS13" s="5"/>
      <c r="CGT13" s="5"/>
      <c r="CGU13" s="5"/>
      <c r="CGV13" s="5"/>
      <c r="CGW13" s="5"/>
      <c r="CGX13" s="5"/>
      <c r="CGY13" s="5"/>
      <c r="CGZ13" s="5"/>
      <c r="CHA13" s="5"/>
      <c r="CHB13" s="5"/>
      <c r="CHC13" s="5"/>
      <c r="CHD13" s="5"/>
      <c r="CHE13" s="5"/>
      <c r="CHF13" s="5"/>
      <c r="CHG13" s="5"/>
      <c r="CHH13" s="5"/>
      <c r="CHI13" s="5"/>
      <c r="CHJ13" s="5"/>
      <c r="CHK13" s="5"/>
      <c r="CHL13" s="5"/>
      <c r="CHM13" s="5"/>
      <c r="CHN13" s="5"/>
      <c r="CHO13" s="5"/>
      <c r="CHP13" s="5"/>
      <c r="CHQ13" s="5"/>
      <c r="CHR13" s="5"/>
      <c r="CHS13" s="5"/>
      <c r="CHT13" s="5"/>
      <c r="CHU13" s="5"/>
      <c r="CHV13" s="5"/>
      <c r="CHW13" s="5"/>
      <c r="CHX13" s="5"/>
      <c r="CHY13" s="5"/>
      <c r="CHZ13" s="5"/>
      <c r="CIA13" s="5"/>
      <c r="CIB13" s="5"/>
      <c r="CIC13" s="5"/>
      <c r="CID13" s="5"/>
      <c r="CIE13" s="5"/>
      <c r="CIF13" s="5"/>
      <c r="CIG13" s="5"/>
      <c r="CIH13" s="5"/>
      <c r="CII13" s="5"/>
      <c r="CIJ13" s="5"/>
      <c r="CIK13" s="5"/>
      <c r="CIL13" s="5"/>
      <c r="CIM13" s="5"/>
      <c r="CIN13" s="5"/>
      <c r="CIO13" s="5"/>
      <c r="CIP13" s="5"/>
      <c r="CIQ13" s="5"/>
      <c r="CIR13" s="5"/>
      <c r="CIS13" s="5"/>
      <c r="CIT13" s="5"/>
      <c r="CIU13" s="5"/>
      <c r="CIV13" s="5"/>
      <c r="CIW13" s="5"/>
      <c r="CIX13" s="5"/>
      <c r="CIY13" s="5"/>
      <c r="CIZ13" s="5"/>
      <c r="CJA13" s="5"/>
      <c r="CJB13" s="5"/>
      <c r="CJC13" s="5"/>
      <c r="CJD13" s="5"/>
      <c r="CJE13" s="5"/>
      <c r="CJF13" s="5"/>
      <c r="CJG13" s="5"/>
      <c r="CJH13" s="5"/>
      <c r="CJI13" s="5"/>
      <c r="CJJ13" s="5"/>
      <c r="CJK13" s="5"/>
      <c r="CJL13" s="5"/>
      <c r="CJM13" s="5"/>
      <c r="CJN13" s="5"/>
      <c r="CJO13" s="5"/>
      <c r="CJP13" s="5"/>
      <c r="CJQ13" s="5"/>
      <c r="CJR13" s="5"/>
      <c r="CJS13" s="5"/>
      <c r="CJT13" s="5"/>
      <c r="CJU13" s="5"/>
      <c r="CJV13" s="5"/>
      <c r="CJW13" s="5"/>
      <c r="CJX13" s="5"/>
      <c r="CJY13" s="5"/>
      <c r="CJZ13" s="5"/>
      <c r="CKA13" s="5"/>
      <c r="CKB13" s="5"/>
      <c r="CKC13" s="5"/>
      <c r="CKD13" s="5"/>
      <c r="CKE13" s="5"/>
      <c r="CKF13" s="5"/>
      <c r="CKG13" s="5"/>
      <c r="CKH13" s="5"/>
      <c r="CKI13" s="5"/>
      <c r="CKJ13" s="5"/>
      <c r="CKK13" s="5"/>
      <c r="CKL13" s="5"/>
      <c r="CKM13" s="5"/>
      <c r="CKN13" s="5"/>
      <c r="CKO13" s="5"/>
      <c r="CKP13" s="5"/>
      <c r="CKQ13" s="5"/>
      <c r="CKR13" s="5"/>
      <c r="CKS13" s="5"/>
      <c r="CKT13" s="5"/>
      <c r="CKU13" s="5"/>
      <c r="CKV13" s="5"/>
      <c r="CKW13" s="5"/>
      <c r="CKX13" s="5"/>
      <c r="CKY13" s="5"/>
      <c r="CKZ13" s="5"/>
      <c r="CLA13" s="5"/>
      <c r="CLB13" s="5"/>
      <c r="CLC13" s="5"/>
      <c r="CLD13" s="5"/>
      <c r="CLE13" s="5"/>
      <c r="CLF13" s="5"/>
      <c r="CLG13" s="5"/>
      <c r="CLH13" s="5"/>
      <c r="CLI13" s="5"/>
      <c r="CLJ13" s="5"/>
      <c r="CLK13" s="5"/>
      <c r="CLL13" s="5"/>
      <c r="CLM13" s="5"/>
      <c r="CLN13" s="5"/>
      <c r="CLO13" s="5"/>
      <c r="CLP13" s="5"/>
      <c r="CLQ13" s="5"/>
      <c r="CLR13" s="5"/>
      <c r="CLS13" s="5"/>
      <c r="CLT13" s="5"/>
      <c r="CLU13" s="5"/>
      <c r="CLV13" s="5"/>
      <c r="CLW13" s="5"/>
      <c r="CLX13" s="5"/>
      <c r="CLY13" s="5"/>
      <c r="CLZ13" s="5"/>
      <c r="CMA13" s="5"/>
      <c r="CMB13" s="5"/>
      <c r="CMC13" s="5"/>
      <c r="CMD13" s="5"/>
      <c r="CME13" s="5"/>
      <c r="CMF13" s="5"/>
      <c r="CMG13" s="5"/>
      <c r="CMH13" s="5"/>
      <c r="CMI13" s="5"/>
      <c r="CMJ13" s="5"/>
      <c r="CMK13" s="5"/>
      <c r="CML13" s="5"/>
      <c r="CMM13" s="5"/>
      <c r="CMN13" s="5"/>
      <c r="CMO13" s="5"/>
      <c r="CMP13" s="5"/>
      <c r="CMQ13" s="5"/>
      <c r="CMR13" s="5"/>
      <c r="CMS13" s="5"/>
      <c r="CMT13" s="5"/>
      <c r="CMU13" s="5"/>
      <c r="CMV13" s="5"/>
      <c r="CMW13" s="5"/>
      <c r="CMX13" s="5"/>
      <c r="CMY13" s="5"/>
      <c r="CMZ13" s="5"/>
      <c r="CNA13" s="5"/>
      <c r="CNB13" s="5"/>
      <c r="CNC13" s="5"/>
      <c r="CND13" s="5"/>
      <c r="CNE13" s="5"/>
      <c r="CNF13" s="5"/>
      <c r="CNG13" s="5"/>
      <c r="CNH13" s="5"/>
      <c r="CNI13" s="5"/>
      <c r="CNJ13" s="5"/>
      <c r="CNK13" s="5"/>
      <c r="CNL13" s="5"/>
      <c r="CNM13" s="5"/>
      <c r="CNN13" s="5"/>
      <c r="CNO13" s="5"/>
      <c r="CNP13" s="5"/>
      <c r="CNQ13" s="5"/>
      <c r="CNR13" s="5"/>
      <c r="CNS13" s="5"/>
      <c r="CNT13" s="5"/>
      <c r="CNU13" s="5"/>
      <c r="CNV13" s="5"/>
      <c r="CNW13" s="5"/>
      <c r="CNX13" s="5"/>
      <c r="CNY13" s="5"/>
      <c r="CNZ13" s="5"/>
      <c r="COA13" s="5"/>
      <c r="COB13" s="5"/>
      <c r="COC13" s="5"/>
      <c r="COD13" s="5"/>
      <c r="COE13" s="5"/>
      <c r="COF13" s="5"/>
      <c r="COG13" s="5"/>
      <c r="COH13" s="5"/>
      <c r="COI13" s="5"/>
      <c r="COJ13" s="5"/>
      <c r="COK13" s="5"/>
      <c r="COL13" s="5"/>
      <c r="COM13" s="5"/>
      <c r="CON13" s="5"/>
      <c r="COO13" s="5"/>
      <c r="COP13" s="5"/>
      <c r="COQ13" s="5"/>
      <c r="COR13" s="5"/>
      <c r="COS13" s="5"/>
      <c r="COT13" s="5"/>
      <c r="COU13" s="5"/>
      <c r="COV13" s="5"/>
      <c r="COW13" s="5"/>
      <c r="COX13" s="5"/>
      <c r="COY13" s="5"/>
      <c r="COZ13" s="5"/>
      <c r="CPA13" s="5"/>
      <c r="CPB13" s="5"/>
      <c r="CPC13" s="5"/>
      <c r="CPD13" s="5"/>
      <c r="CPE13" s="5"/>
      <c r="CPF13" s="5"/>
      <c r="CPG13" s="5"/>
      <c r="CPH13" s="5"/>
      <c r="CPI13" s="5"/>
      <c r="CPJ13" s="5"/>
      <c r="CPK13" s="5"/>
      <c r="CPL13" s="5"/>
      <c r="CPM13" s="5"/>
      <c r="CPN13" s="5"/>
      <c r="CPO13" s="5"/>
      <c r="CPP13" s="5"/>
      <c r="CPQ13" s="5"/>
      <c r="CPR13" s="5"/>
      <c r="CPS13" s="5"/>
      <c r="CPT13" s="5"/>
      <c r="CPU13" s="5"/>
      <c r="CPV13" s="5"/>
      <c r="CPW13" s="5"/>
      <c r="CPX13" s="5"/>
      <c r="CPY13" s="5"/>
      <c r="CPZ13" s="5"/>
      <c r="CQA13" s="5"/>
      <c r="CQB13" s="5"/>
      <c r="CQC13" s="5"/>
      <c r="CQD13" s="5"/>
      <c r="CQE13" s="5"/>
      <c r="CQF13" s="5"/>
      <c r="CQG13" s="5"/>
      <c r="CQH13" s="5"/>
      <c r="CQI13" s="5"/>
      <c r="CQJ13" s="5"/>
      <c r="CQK13" s="5"/>
      <c r="CQL13" s="5"/>
      <c r="CQM13" s="5"/>
      <c r="CQN13" s="5"/>
      <c r="CQO13" s="5"/>
      <c r="CQP13" s="5"/>
      <c r="CQQ13" s="5"/>
      <c r="CQR13" s="5"/>
      <c r="CQS13" s="5"/>
      <c r="CQT13" s="5"/>
      <c r="CQU13" s="5"/>
      <c r="CQV13" s="5"/>
      <c r="CQW13" s="5"/>
      <c r="CQX13" s="5"/>
      <c r="CQY13" s="5"/>
      <c r="CQZ13" s="5"/>
      <c r="CRA13" s="5"/>
      <c r="CRB13" s="5"/>
      <c r="CRC13" s="5"/>
      <c r="CRD13" s="5"/>
      <c r="CRE13" s="5"/>
      <c r="CRF13" s="5"/>
      <c r="CRG13" s="5"/>
      <c r="CRH13" s="5"/>
      <c r="CRI13" s="5"/>
      <c r="CRJ13" s="5"/>
      <c r="CRK13" s="5"/>
      <c r="CRL13" s="5"/>
      <c r="CRM13" s="5"/>
      <c r="CRN13" s="5"/>
      <c r="CRO13" s="5"/>
      <c r="CRP13" s="5"/>
      <c r="CRQ13" s="5"/>
      <c r="CRR13" s="5"/>
      <c r="CRS13" s="5"/>
      <c r="CRT13" s="5"/>
      <c r="CRU13" s="5"/>
      <c r="CRV13" s="5"/>
      <c r="CRW13" s="5"/>
      <c r="CRX13" s="5"/>
      <c r="CRY13" s="5"/>
      <c r="CRZ13" s="5"/>
      <c r="CSA13" s="5"/>
      <c r="CSB13" s="5"/>
      <c r="CSC13" s="5"/>
      <c r="CSD13" s="5"/>
      <c r="CSE13" s="5"/>
      <c r="CSF13" s="5"/>
      <c r="CSG13" s="5"/>
      <c r="CSH13" s="5"/>
      <c r="CSI13" s="5"/>
      <c r="CSJ13" s="5"/>
      <c r="CSK13" s="5"/>
      <c r="CSL13" s="5"/>
      <c r="CSM13" s="5"/>
      <c r="CSN13" s="5"/>
      <c r="CSO13" s="5"/>
      <c r="CSP13" s="5"/>
      <c r="CSQ13" s="5"/>
      <c r="CSR13" s="5"/>
      <c r="CSS13" s="5"/>
      <c r="CST13" s="5"/>
      <c r="CSU13" s="5"/>
      <c r="CSV13" s="5"/>
      <c r="CSW13" s="5"/>
      <c r="CSX13" s="5"/>
      <c r="CSY13" s="5"/>
      <c r="CSZ13" s="5"/>
      <c r="CTA13" s="5"/>
      <c r="CTB13" s="5"/>
      <c r="CTC13" s="5"/>
      <c r="CTD13" s="5"/>
      <c r="CTE13" s="5"/>
      <c r="CTF13" s="5"/>
      <c r="CTG13" s="5"/>
      <c r="CTH13" s="5"/>
      <c r="CTI13" s="5"/>
      <c r="CTJ13" s="5"/>
      <c r="CTK13" s="5"/>
      <c r="CTL13" s="5"/>
      <c r="CTM13" s="5"/>
      <c r="CTN13" s="5"/>
      <c r="CTO13" s="5"/>
      <c r="CTP13" s="5"/>
      <c r="CTQ13" s="5"/>
      <c r="CTR13" s="5"/>
      <c r="CTS13" s="5"/>
      <c r="CTT13" s="5"/>
      <c r="CTU13" s="5"/>
      <c r="CTV13" s="5"/>
      <c r="CTW13" s="5"/>
      <c r="CTX13" s="5"/>
      <c r="CTY13" s="5"/>
      <c r="CTZ13" s="5"/>
      <c r="CUA13" s="5"/>
      <c r="CUB13" s="5"/>
      <c r="CUC13" s="5"/>
      <c r="CUD13" s="5"/>
      <c r="CUE13" s="5"/>
      <c r="CUF13" s="5"/>
      <c r="CUG13" s="5"/>
      <c r="CUH13" s="5"/>
      <c r="CUI13" s="5"/>
      <c r="CUJ13" s="5"/>
      <c r="CUK13" s="5"/>
      <c r="CUL13" s="5"/>
      <c r="CUM13" s="5"/>
      <c r="CUN13" s="5"/>
      <c r="CUO13" s="5"/>
      <c r="CUP13" s="5"/>
      <c r="CUQ13" s="5"/>
      <c r="CUR13" s="5"/>
      <c r="CUS13" s="5"/>
      <c r="CUT13" s="5"/>
      <c r="CUU13" s="5"/>
      <c r="CUV13" s="5"/>
      <c r="CUW13" s="5"/>
      <c r="CUX13" s="5"/>
      <c r="CUY13" s="5"/>
      <c r="CUZ13" s="5"/>
      <c r="CVA13" s="5"/>
      <c r="CVB13" s="5"/>
      <c r="CVC13" s="5"/>
      <c r="CVD13" s="5"/>
      <c r="CVE13" s="5"/>
      <c r="CVF13" s="5"/>
      <c r="CVG13" s="5"/>
      <c r="CVH13" s="5"/>
      <c r="CVI13" s="5"/>
      <c r="CVJ13" s="5"/>
      <c r="CVK13" s="5"/>
      <c r="CVL13" s="5"/>
      <c r="CVM13" s="5"/>
      <c r="CVN13" s="5"/>
      <c r="CVO13" s="5"/>
      <c r="CVP13" s="5"/>
      <c r="CVQ13" s="5"/>
      <c r="CVR13" s="5"/>
      <c r="CVS13" s="5"/>
      <c r="CVT13" s="5"/>
      <c r="CVU13" s="5"/>
      <c r="CVV13" s="5"/>
      <c r="CVW13" s="5"/>
      <c r="CVX13" s="5"/>
      <c r="CVY13" s="5"/>
      <c r="CVZ13" s="5"/>
      <c r="CWA13" s="5"/>
      <c r="CWB13" s="5"/>
      <c r="CWC13" s="5"/>
      <c r="CWD13" s="5"/>
      <c r="CWE13" s="5"/>
      <c r="CWF13" s="5"/>
      <c r="CWG13" s="5"/>
      <c r="CWH13" s="5"/>
      <c r="CWI13" s="5"/>
      <c r="CWJ13" s="5"/>
      <c r="CWK13" s="5"/>
      <c r="CWL13" s="5"/>
      <c r="CWM13" s="5"/>
      <c r="CWN13" s="5"/>
      <c r="CWO13" s="5"/>
      <c r="CWP13" s="5"/>
      <c r="CWQ13" s="5"/>
      <c r="CWR13" s="5"/>
      <c r="CWS13" s="5"/>
      <c r="CWT13" s="5"/>
      <c r="CWU13" s="5"/>
      <c r="CWV13" s="5"/>
      <c r="CWW13" s="5"/>
      <c r="CWX13" s="5"/>
      <c r="CWY13" s="5"/>
      <c r="CWZ13" s="5"/>
      <c r="CXA13" s="5"/>
      <c r="CXB13" s="5"/>
      <c r="CXC13" s="5"/>
      <c r="CXD13" s="5"/>
      <c r="CXE13" s="5"/>
      <c r="CXF13" s="5"/>
      <c r="CXG13" s="5"/>
      <c r="CXH13" s="5"/>
      <c r="CXI13" s="5"/>
      <c r="CXJ13" s="5"/>
      <c r="CXK13" s="5"/>
      <c r="CXL13" s="5"/>
      <c r="CXM13" s="5"/>
      <c r="CXN13" s="5"/>
      <c r="CXO13" s="5"/>
      <c r="CXP13" s="5"/>
      <c r="CXQ13" s="5"/>
      <c r="CXR13" s="5"/>
      <c r="CXS13" s="5"/>
      <c r="CXT13" s="5"/>
      <c r="CXU13" s="5"/>
      <c r="CXV13" s="5"/>
      <c r="CXW13" s="5"/>
      <c r="CXX13" s="5"/>
      <c r="CXY13" s="5"/>
      <c r="CXZ13" s="5"/>
      <c r="CYA13" s="5"/>
      <c r="CYB13" s="5"/>
      <c r="CYC13" s="5"/>
      <c r="CYD13" s="5"/>
      <c r="CYE13" s="5"/>
      <c r="CYF13" s="5"/>
      <c r="CYG13" s="5"/>
      <c r="CYH13" s="5"/>
      <c r="CYI13" s="5"/>
      <c r="CYJ13" s="5"/>
      <c r="CYK13" s="5"/>
      <c r="CYL13" s="5"/>
      <c r="CYM13" s="5"/>
      <c r="CYN13" s="5"/>
      <c r="CYO13" s="5"/>
      <c r="CYP13" s="5"/>
      <c r="CYQ13" s="5"/>
      <c r="CYR13" s="5"/>
      <c r="CYS13" s="5"/>
      <c r="CYT13" s="5"/>
      <c r="CYU13" s="5"/>
      <c r="CYV13" s="5"/>
      <c r="CYW13" s="5"/>
      <c r="CYX13" s="5"/>
      <c r="CYY13" s="5"/>
      <c r="CYZ13" s="5"/>
      <c r="CZA13" s="5"/>
      <c r="CZB13" s="5"/>
      <c r="CZC13" s="5"/>
      <c r="CZD13" s="5"/>
      <c r="CZE13" s="5"/>
      <c r="CZF13" s="5"/>
      <c r="CZG13" s="5"/>
      <c r="CZH13" s="5"/>
      <c r="CZI13" s="5"/>
      <c r="CZJ13" s="5"/>
      <c r="CZK13" s="5"/>
      <c r="CZL13" s="5"/>
      <c r="CZM13" s="5"/>
      <c r="CZN13" s="5"/>
      <c r="CZO13" s="5"/>
      <c r="CZP13" s="5"/>
      <c r="CZQ13" s="5"/>
      <c r="CZR13" s="5"/>
      <c r="CZS13" s="5"/>
      <c r="CZT13" s="5"/>
      <c r="CZU13" s="5"/>
      <c r="CZV13" s="5"/>
      <c r="CZW13" s="5"/>
      <c r="CZX13" s="5"/>
      <c r="CZY13" s="5"/>
      <c r="CZZ13" s="5"/>
      <c r="DAA13" s="5"/>
      <c r="DAB13" s="5"/>
      <c r="DAC13" s="5"/>
      <c r="DAD13" s="5"/>
      <c r="DAE13" s="5"/>
      <c r="DAF13" s="5"/>
      <c r="DAG13" s="5"/>
      <c r="DAH13" s="5"/>
      <c r="DAI13" s="5"/>
      <c r="DAJ13" s="5"/>
      <c r="DAK13" s="5"/>
      <c r="DAL13" s="5"/>
      <c r="DAM13" s="5"/>
      <c r="DAN13" s="5"/>
      <c r="DAO13" s="5"/>
      <c r="DAP13" s="5"/>
      <c r="DAQ13" s="5"/>
      <c r="DAR13" s="5"/>
      <c r="DAS13" s="5"/>
      <c r="DAT13" s="5"/>
      <c r="DAU13" s="5"/>
      <c r="DAV13" s="5"/>
      <c r="DAW13" s="5"/>
      <c r="DAX13" s="5"/>
      <c r="DAY13" s="5"/>
      <c r="DAZ13" s="5"/>
      <c r="DBA13" s="5"/>
      <c r="DBB13" s="5"/>
      <c r="DBC13" s="5"/>
      <c r="DBD13" s="5"/>
      <c r="DBE13" s="5"/>
      <c r="DBF13" s="5"/>
      <c r="DBG13" s="5"/>
      <c r="DBH13" s="5"/>
      <c r="DBI13" s="5"/>
      <c r="DBJ13" s="5"/>
      <c r="DBK13" s="5"/>
      <c r="DBL13" s="5"/>
      <c r="DBM13" s="5"/>
      <c r="DBN13" s="5"/>
      <c r="DBO13" s="5"/>
      <c r="DBP13" s="5"/>
      <c r="DBQ13" s="5"/>
      <c r="DBR13" s="5"/>
      <c r="DBS13" s="5"/>
      <c r="DBT13" s="5"/>
      <c r="DBU13" s="5"/>
      <c r="DBV13" s="5"/>
      <c r="DBW13" s="5"/>
      <c r="DBX13" s="5"/>
      <c r="DBY13" s="5"/>
      <c r="DBZ13" s="5"/>
      <c r="DCA13" s="5"/>
      <c r="DCB13" s="5"/>
      <c r="DCC13" s="5"/>
      <c r="DCD13" s="5"/>
      <c r="DCE13" s="5"/>
      <c r="DCF13" s="5"/>
      <c r="DCG13" s="5"/>
      <c r="DCH13" s="5"/>
      <c r="DCI13" s="5"/>
      <c r="DCJ13" s="5"/>
      <c r="DCK13" s="5"/>
      <c r="DCL13" s="5"/>
      <c r="DCM13" s="5"/>
      <c r="DCN13" s="5"/>
      <c r="DCO13" s="5"/>
      <c r="DCP13" s="5"/>
      <c r="DCQ13" s="5"/>
      <c r="DCR13" s="5"/>
      <c r="DCS13" s="5"/>
      <c r="DCT13" s="5"/>
      <c r="DCU13" s="5"/>
      <c r="DCV13" s="5"/>
      <c r="DCW13" s="5"/>
      <c r="DCX13" s="5"/>
      <c r="DCY13" s="5"/>
      <c r="DCZ13" s="5"/>
      <c r="DDA13" s="5"/>
      <c r="DDB13" s="5"/>
      <c r="DDC13" s="5"/>
      <c r="DDD13" s="5"/>
      <c r="DDE13" s="5"/>
      <c r="DDF13" s="5"/>
      <c r="DDG13" s="5"/>
      <c r="DDH13" s="5"/>
      <c r="DDI13" s="5"/>
      <c r="DDJ13" s="5"/>
      <c r="DDK13" s="5"/>
      <c r="DDL13" s="5"/>
      <c r="DDM13" s="5"/>
      <c r="DDN13" s="5"/>
      <c r="DDO13" s="5"/>
      <c r="DDP13" s="5"/>
      <c r="DDQ13" s="5"/>
      <c r="DDR13" s="5"/>
      <c r="DDS13" s="5"/>
      <c r="DDT13" s="5"/>
      <c r="DDU13" s="5"/>
      <c r="DDV13" s="5"/>
      <c r="DDW13" s="5"/>
      <c r="DDX13" s="5"/>
      <c r="DDY13" s="5"/>
      <c r="DDZ13" s="5"/>
      <c r="DEA13" s="5"/>
      <c r="DEB13" s="5"/>
      <c r="DEC13" s="5"/>
      <c r="DED13" s="5"/>
      <c r="DEE13" s="5"/>
      <c r="DEF13" s="5"/>
      <c r="DEG13" s="5"/>
      <c r="DEH13" s="5"/>
      <c r="DEI13" s="5"/>
      <c r="DEJ13" s="5"/>
      <c r="DEK13" s="5"/>
      <c r="DEL13" s="5"/>
      <c r="DEM13" s="5"/>
      <c r="DEN13" s="5"/>
      <c r="DEO13" s="5"/>
      <c r="DEP13" s="5"/>
      <c r="DEQ13" s="5"/>
      <c r="DER13" s="5"/>
      <c r="DES13" s="5"/>
      <c r="DET13" s="5"/>
      <c r="DEU13" s="5"/>
      <c r="DEV13" s="5"/>
      <c r="DEW13" s="5"/>
      <c r="DEX13" s="5"/>
      <c r="DEY13" s="5"/>
      <c r="DEZ13" s="5"/>
      <c r="DFA13" s="5"/>
      <c r="DFB13" s="5"/>
      <c r="DFC13" s="5"/>
      <c r="DFD13" s="5"/>
      <c r="DFE13" s="5"/>
      <c r="DFF13" s="5"/>
      <c r="DFG13" s="5"/>
      <c r="DFH13" s="5"/>
      <c r="DFI13" s="5"/>
      <c r="DFJ13" s="5"/>
      <c r="DFK13" s="5"/>
      <c r="DFL13" s="5"/>
      <c r="DFM13" s="5"/>
      <c r="DFN13" s="5"/>
      <c r="DFO13" s="5"/>
      <c r="DFP13" s="5"/>
      <c r="DFQ13" s="5"/>
      <c r="DFR13" s="5"/>
      <c r="DFS13" s="5"/>
      <c r="DFT13" s="5"/>
      <c r="DFU13" s="5"/>
      <c r="DFV13" s="5"/>
      <c r="DFW13" s="5"/>
      <c r="DFX13" s="5"/>
      <c r="DFY13" s="5"/>
      <c r="DFZ13" s="5"/>
      <c r="DGA13" s="5"/>
      <c r="DGB13" s="5"/>
      <c r="DGC13" s="5"/>
      <c r="DGD13" s="5"/>
      <c r="DGE13" s="5"/>
      <c r="DGF13" s="5"/>
      <c r="DGG13" s="5"/>
      <c r="DGH13" s="5"/>
      <c r="DGI13" s="5"/>
      <c r="DGJ13" s="5"/>
      <c r="DGK13" s="5"/>
      <c r="DGL13" s="5"/>
      <c r="DGM13" s="5"/>
      <c r="DGN13" s="5"/>
      <c r="DGO13" s="5"/>
      <c r="DGP13" s="5"/>
      <c r="DGQ13" s="5"/>
      <c r="DGR13" s="5"/>
      <c r="DGS13" s="5"/>
      <c r="DGT13" s="5"/>
      <c r="DGU13" s="5"/>
      <c r="DGV13" s="5"/>
      <c r="DGW13" s="5"/>
      <c r="DGX13" s="5"/>
      <c r="DGY13" s="5"/>
      <c r="DGZ13" s="5"/>
      <c r="DHA13" s="5"/>
      <c r="DHB13" s="5"/>
      <c r="DHC13" s="5"/>
      <c r="DHD13" s="5"/>
      <c r="DHE13" s="5"/>
      <c r="DHF13" s="5"/>
      <c r="DHG13" s="5"/>
      <c r="DHH13" s="5"/>
      <c r="DHI13" s="5"/>
      <c r="DHJ13" s="5"/>
      <c r="DHK13" s="5"/>
      <c r="DHL13" s="5"/>
      <c r="DHM13" s="5"/>
      <c r="DHN13" s="5"/>
      <c r="DHO13" s="5"/>
      <c r="DHP13" s="5"/>
      <c r="DHQ13" s="5"/>
      <c r="DHR13" s="5"/>
      <c r="DHS13" s="5"/>
      <c r="DHT13" s="5"/>
      <c r="DHU13" s="5"/>
      <c r="DHV13" s="5"/>
      <c r="DHW13" s="5"/>
      <c r="DHX13" s="5"/>
      <c r="DHY13" s="5"/>
      <c r="DHZ13" s="5"/>
      <c r="DIA13" s="5"/>
      <c r="DIB13" s="5"/>
      <c r="DIC13" s="5"/>
      <c r="DID13" s="5"/>
      <c r="DIE13" s="5"/>
      <c r="DIF13" s="5"/>
      <c r="DIG13" s="5"/>
      <c r="DIH13" s="5"/>
      <c r="DII13" s="5"/>
      <c r="DIJ13" s="5"/>
      <c r="DIK13" s="5"/>
      <c r="DIL13" s="5"/>
      <c r="DIM13" s="5"/>
      <c r="DIN13" s="5"/>
      <c r="DIO13" s="5"/>
      <c r="DIP13" s="5"/>
      <c r="DIQ13" s="5"/>
      <c r="DIR13" s="5"/>
      <c r="DIS13" s="5"/>
      <c r="DIT13" s="5"/>
      <c r="DIU13" s="5"/>
      <c r="DIV13" s="5"/>
      <c r="DIW13" s="5"/>
      <c r="DIX13" s="5"/>
      <c r="DIY13" s="5"/>
      <c r="DIZ13" s="5"/>
      <c r="DJA13" s="5"/>
      <c r="DJB13" s="5"/>
      <c r="DJC13" s="5"/>
      <c r="DJD13" s="5"/>
      <c r="DJE13" s="5"/>
      <c r="DJF13" s="5"/>
      <c r="DJG13" s="5"/>
      <c r="DJH13" s="5"/>
      <c r="DJI13" s="5"/>
      <c r="DJJ13" s="5"/>
      <c r="DJK13" s="5"/>
      <c r="DJL13" s="5"/>
      <c r="DJM13" s="5"/>
      <c r="DJN13" s="5"/>
      <c r="DJO13" s="5"/>
      <c r="DJP13" s="5"/>
      <c r="DJQ13" s="5"/>
      <c r="DJR13" s="5"/>
      <c r="DJS13" s="5"/>
      <c r="DJT13" s="5"/>
      <c r="DJU13" s="5"/>
      <c r="DJV13" s="5"/>
      <c r="DJW13" s="5"/>
      <c r="DJX13" s="5"/>
      <c r="DJY13" s="5"/>
      <c r="DJZ13" s="5"/>
      <c r="DKA13" s="5"/>
      <c r="DKB13" s="5"/>
      <c r="DKC13" s="5"/>
      <c r="DKD13" s="5"/>
      <c r="DKE13" s="5"/>
      <c r="DKF13" s="5"/>
      <c r="DKG13" s="5"/>
      <c r="DKH13" s="5"/>
      <c r="DKI13" s="5"/>
      <c r="DKJ13" s="5"/>
      <c r="DKK13" s="5"/>
      <c r="DKL13" s="5"/>
      <c r="DKM13" s="5"/>
      <c r="DKN13" s="5"/>
      <c r="DKO13" s="5"/>
      <c r="DKP13" s="5"/>
      <c r="DKQ13" s="5"/>
      <c r="DKR13" s="5"/>
      <c r="DKS13" s="5"/>
      <c r="DKT13" s="5"/>
      <c r="DKU13" s="5"/>
      <c r="DKV13" s="5"/>
      <c r="DKW13" s="5"/>
      <c r="DKX13" s="5"/>
      <c r="DKY13" s="5"/>
      <c r="DKZ13" s="5"/>
      <c r="DLA13" s="5"/>
      <c r="DLB13" s="5"/>
      <c r="DLC13" s="5"/>
      <c r="DLD13" s="5"/>
      <c r="DLE13" s="5"/>
      <c r="DLF13" s="5"/>
      <c r="DLG13" s="5"/>
      <c r="DLH13" s="5"/>
      <c r="DLI13" s="5"/>
      <c r="DLJ13" s="5"/>
      <c r="DLK13" s="5"/>
      <c r="DLL13" s="5"/>
      <c r="DLM13" s="5"/>
      <c r="DLN13" s="5"/>
      <c r="DLO13" s="5"/>
      <c r="DLP13" s="5"/>
      <c r="DLQ13" s="5"/>
      <c r="DLR13" s="5"/>
      <c r="DLS13" s="5"/>
      <c r="DLT13" s="5"/>
      <c r="DLU13" s="5"/>
      <c r="DLV13" s="5"/>
      <c r="DLW13" s="5"/>
      <c r="DLX13" s="5"/>
      <c r="DLY13" s="5"/>
      <c r="DLZ13" s="5"/>
      <c r="DMA13" s="5"/>
      <c r="DMB13" s="5"/>
      <c r="DMC13" s="5"/>
      <c r="DMD13" s="5"/>
      <c r="DME13" s="5"/>
      <c r="DMF13" s="5"/>
      <c r="DMG13" s="5"/>
      <c r="DMH13" s="5"/>
      <c r="DMI13" s="5"/>
      <c r="DMJ13" s="5"/>
      <c r="DMK13" s="5"/>
      <c r="DML13" s="5"/>
      <c r="DMM13" s="5"/>
      <c r="DMN13" s="5"/>
      <c r="DMO13" s="5"/>
      <c r="DMP13" s="5"/>
      <c r="DMQ13" s="5"/>
      <c r="DMR13" s="5"/>
      <c r="DMS13" s="5"/>
      <c r="DMT13" s="5"/>
      <c r="DMU13" s="5"/>
      <c r="DMV13" s="5"/>
      <c r="DMW13" s="5"/>
      <c r="DMX13" s="5"/>
      <c r="DMY13" s="5"/>
      <c r="DMZ13" s="5"/>
      <c r="DNA13" s="5"/>
      <c r="DNB13" s="5"/>
      <c r="DNC13" s="5"/>
      <c r="DND13" s="5"/>
      <c r="DNE13" s="5"/>
      <c r="DNF13" s="5"/>
      <c r="DNG13" s="5"/>
      <c r="DNH13" s="5"/>
      <c r="DNI13" s="5"/>
      <c r="DNJ13" s="5"/>
      <c r="DNK13" s="5"/>
      <c r="DNL13" s="5"/>
      <c r="DNM13" s="5"/>
      <c r="DNN13" s="5"/>
      <c r="DNO13" s="5"/>
      <c r="DNP13" s="5"/>
      <c r="DNQ13" s="5"/>
      <c r="DNR13" s="5"/>
      <c r="DNS13" s="5"/>
      <c r="DNT13" s="5"/>
      <c r="DNU13" s="5"/>
      <c r="DNV13" s="5"/>
      <c r="DNW13" s="5"/>
      <c r="DNX13" s="5"/>
      <c r="DNY13" s="5"/>
      <c r="DNZ13" s="5"/>
      <c r="DOA13" s="5"/>
      <c r="DOB13" s="5"/>
      <c r="DOC13" s="5"/>
      <c r="DOD13" s="5"/>
      <c r="DOE13" s="5"/>
      <c r="DOF13" s="5"/>
      <c r="DOG13" s="5"/>
      <c r="DOH13" s="5"/>
      <c r="DOI13" s="5"/>
      <c r="DOJ13" s="5"/>
      <c r="DOK13" s="5"/>
      <c r="DOL13" s="5"/>
      <c r="DOM13" s="5"/>
      <c r="DON13" s="5"/>
      <c r="DOO13" s="5"/>
      <c r="DOP13" s="5"/>
      <c r="DOQ13" s="5"/>
      <c r="DOR13" s="5"/>
      <c r="DOS13" s="5"/>
      <c r="DOT13" s="5"/>
      <c r="DOU13" s="5"/>
      <c r="DOV13" s="5"/>
      <c r="DOW13" s="5"/>
      <c r="DOX13" s="5"/>
      <c r="DOY13" s="5"/>
      <c r="DOZ13" s="5"/>
      <c r="DPA13" s="5"/>
      <c r="DPB13" s="5"/>
      <c r="DPC13" s="5"/>
      <c r="DPD13" s="5"/>
      <c r="DPE13" s="5"/>
      <c r="DPF13" s="5"/>
      <c r="DPG13" s="5"/>
      <c r="DPH13" s="5"/>
      <c r="DPI13" s="5"/>
      <c r="DPJ13" s="5"/>
      <c r="DPK13" s="5"/>
      <c r="DPL13" s="5"/>
      <c r="DPM13" s="5"/>
      <c r="DPN13" s="5"/>
      <c r="DPO13" s="5"/>
      <c r="DPP13" s="5"/>
      <c r="DPQ13" s="5"/>
      <c r="DPR13" s="5"/>
      <c r="DPS13" s="5"/>
      <c r="DPT13" s="5"/>
      <c r="DPU13" s="5"/>
      <c r="DPV13" s="5"/>
      <c r="DPW13" s="5"/>
      <c r="DPX13" s="5"/>
      <c r="DPY13" s="5"/>
      <c r="DPZ13" s="5"/>
      <c r="DQA13" s="5"/>
      <c r="DQB13" s="5"/>
      <c r="DQC13" s="5"/>
      <c r="DQD13" s="5"/>
      <c r="DQE13" s="5"/>
      <c r="DQF13" s="5"/>
      <c r="DQG13" s="5"/>
      <c r="DQH13" s="5"/>
      <c r="DQI13" s="5"/>
      <c r="DQJ13" s="5"/>
      <c r="DQK13" s="5"/>
      <c r="DQL13" s="5"/>
      <c r="DQM13" s="5"/>
      <c r="DQN13" s="5"/>
      <c r="DQO13" s="5"/>
      <c r="DQP13" s="5"/>
      <c r="DQQ13" s="5"/>
      <c r="DQR13" s="5"/>
      <c r="DQS13" s="5"/>
      <c r="DQT13" s="5"/>
      <c r="DQU13" s="5"/>
      <c r="DQV13" s="5"/>
      <c r="DQW13" s="5"/>
      <c r="DQX13" s="5"/>
      <c r="DQY13" s="5"/>
      <c r="DQZ13" s="5"/>
      <c r="DRA13" s="5"/>
      <c r="DRB13" s="5"/>
      <c r="DRC13" s="5"/>
      <c r="DRD13" s="5"/>
      <c r="DRE13" s="5"/>
      <c r="DRF13" s="5"/>
      <c r="DRG13" s="5"/>
      <c r="DRH13" s="5"/>
      <c r="DRI13" s="5"/>
      <c r="DRJ13" s="5"/>
      <c r="DRK13" s="5"/>
      <c r="DRL13" s="5"/>
      <c r="DRM13" s="5"/>
      <c r="DRN13" s="5"/>
      <c r="DRO13" s="5"/>
      <c r="DRP13" s="5"/>
      <c r="DRQ13" s="5"/>
      <c r="DRR13" s="5"/>
      <c r="DRS13" s="5"/>
      <c r="DRT13" s="5"/>
      <c r="DRU13" s="5"/>
      <c r="DRV13" s="5"/>
      <c r="DRW13" s="5"/>
      <c r="DRX13" s="5"/>
      <c r="DRY13" s="5"/>
      <c r="DRZ13" s="5"/>
      <c r="DSA13" s="5"/>
      <c r="DSB13" s="5"/>
      <c r="DSC13" s="5"/>
      <c r="DSD13" s="5"/>
      <c r="DSE13" s="5"/>
      <c r="DSF13" s="5"/>
      <c r="DSG13" s="5"/>
      <c r="DSH13" s="5"/>
      <c r="DSI13" s="5"/>
      <c r="DSJ13" s="5"/>
      <c r="DSK13" s="5"/>
      <c r="DSL13" s="5"/>
      <c r="DSM13" s="5"/>
      <c r="DSN13" s="5"/>
      <c r="DSO13" s="5"/>
      <c r="DSP13" s="5"/>
      <c r="DSQ13" s="5"/>
      <c r="DSR13" s="5"/>
      <c r="DSS13" s="5"/>
      <c r="DST13" s="5"/>
      <c r="DSU13" s="5"/>
      <c r="DSV13" s="5"/>
      <c r="DSW13" s="5"/>
      <c r="DSX13" s="5"/>
      <c r="DSY13" s="5"/>
      <c r="DSZ13" s="5"/>
      <c r="DTA13" s="5"/>
      <c r="DTB13" s="5"/>
      <c r="DTC13" s="5"/>
      <c r="DTD13" s="5"/>
      <c r="DTE13" s="5"/>
      <c r="DTF13" s="5"/>
      <c r="DTG13" s="5"/>
      <c r="DTH13" s="5"/>
      <c r="DTI13" s="5"/>
      <c r="DTJ13" s="5"/>
      <c r="DTK13" s="5"/>
      <c r="DTL13" s="5"/>
      <c r="DTM13" s="5"/>
      <c r="DTN13" s="5"/>
      <c r="DTO13" s="5"/>
      <c r="DTP13" s="5"/>
      <c r="DTQ13" s="5"/>
      <c r="DTR13" s="5"/>
      <c r="DTS13" s="5"/>
      <c r="DTT13" s="5"/>
      <c r="DTU13" s="5"/>
      <c r="DTV13" s="5"/>
      <c r="DTW13" s="5"/>
      <c r="DTX13" s="5"/>
      <c r="DTY13" s="5"/>
      <c r="DTZ13" s="5"/>
      <c r="DUA13" s="5"/>
      <c r="DUB13" s="5"/>
      <c r="DUC13" s="5"/>
      <c r="DUD13" s="5"/>
      <c r="DUE13" s="5"/>
      <c r="DUF13" s="5"/>
      <c r="DUG13" s="5"/>
      <c r="DUH13" s="5"/>
      <c r="DUI13" s="5"/>
      <c r="DUJ13" s="5"/>
      <c r="DUK13" s="5"/>
      <c r="DUL13" s="5"/>
      <c r="DUM13" s="5"/>
      <c r="DUN13" s="5"/>
      <c r="DUO13" s="5"/>
      <c r="DUP13" s="5"/>
      <c r="DUQ13" s="5"/>
      <c r="DUR13" s="5"/>
      <c r="DUS13" s="5"/>
      <c r="DUT13" s="5"/>
      <c r="DUU13" s="5"/>
      <c r="DUV13" s="5"/>
      <c r="DUW13" s="5"/>
      <c r="DUX13" s="5"/>
      <c r="DUY13" s="5"/>
      <c r="DUZ13" s="5"/>
      <c r="DVA13" s="5"/>
      <c r="DVB13" s="5"/>
      <c r="DVC13" s="5"/>
      <c r="DVD13" s="5"/>
      <c r="DVE13" s="5"/>
      <c r="DVF13" s="5"/>
      <c r="DVG13" s="5"/>
      <c r="DVH13" s="5"/>
      <c r="DVI13" s="5"/>
      <c r="DVJ13" s="5"/>
      <c r="DVK13" s="5"/>
      <c r="DVL13" s="5"/>
      <c r="DVM13" s="5"/>
      <c r="DVN13" s="5"/>
      <c r="DVO13" s="5"/>
      <c r="DVP13" s="5"/>
      <c r="DVQ13" s="5"/>
      <c r="DVR13" s="5"/>
      <c r="DVS13" s="5"/>
      <c r="DVT13" s="5"/>
      <c r="DVU13" s="5"/>
      <c r="DVV13" s="5"/>
      <c r="DVW13" s="5"/>
      <c r="DVX13" s="5"/>
      <c r="DVY13" s="5"/>
      <c r="DVZ13" s="5"/>
      <c r="DWA13" s="5"/>
      <c r="DWB13" s="5"/>
      <c r="DWC13" s="5"/>
      <c r="DWD13" s="5"/>
      <c r="DWE13" s="5"/>
      <c r="DWF13" s="5"/>
      <c r="DWG13" s="5"/>
      <c r="DWH13" s="5"/>
      <c r="DWI13" s="5"/>
      <c r="DWJ13" s="5"/>
      <c r="DWK13" s="5"/>
      <c r="DWL13" s="5"/>
      <c r="DWM13" s="5"/>
      <c r="DWN13" s="5"/>
      <c r="DWO13" s="5"/>
      <c r="DWP13" s="5"/>
      <c r="DWQ13" s="5"/>
      <c r="DWR13" s="5"/>
      <c r="DWS13" s="5"/>
      <c r="DWT13" s="5"/>
      <c r="DWU13" s="5"/>
      <c r="DWV13" s="5"/>
      <c r="DWW13" s="5"/>
      <c r="DWX13" s="5"/>
      <c r="DWY13" s="5"/>
      <c r="DWZ13" s="5"/>
      <c r="DXA13" s="5"/>
      <c r="DXB13" s="5"/>
      <c r="DXC13" s="5"/>
      <c r="DXD13" s="5"/>
      <c r="DXE13" s="5"/>
      <c r="DXF13" s="5"/>
      <c r="DXG13" s="5"/>
      <c r="DXH13" s="5"/>
      <c r="DXI13" s="5"/>
      <c r="DXJ13" s="5"/>
      <c r="DXK13" s="5"/>
      <c r="DXL13" s="5"/>
      <c r="DXM13" s="5"/>
      <c r="DXN13" s="5"/>
      <c r="DXO13" s="5"/>
      <c r="DXP13" s="5"/>
      <c r="DXQ13" s="5"/>
      <c r="DXR13" s="5"/>
      <c r="DXS13" s="5"/>
      <c r="DXT13" s="5"/>
      <c r="DXU13" s="5"/>
      <c r="DXV13" s="5"/>
      <c r="DXW13" s="5"/>
      <c r="DXX13" s="5"/>
      <c r="DXY13" s="5"/>
      <c r="DXZ13" s="5"/>
      <c r="DYA13" s="5"/>
      <c r="DYB13" s="5"/>
      <c r="DYC13" s="5"/>
      <c r="DYD13" s="5"/>
      <c r="DYE13" s="5"/>
      <c r="DYF13" s="5"/>
      <c r="DYG13" s="5"/>
      <c r="DYH13" s="5"/>
      <c r="DYI13" s="5"/>
      <c r="DYJ13" s="5"/>
      <c r="DYK13" s="5"/>
      <c r="DYL13" s="5"/>
      <c r="DYM13" s="5"/>
      <c r="DYN13" s="5"/>
      <c r="DYO13" s="5"/>
      <c r="DYP13" s="5"/>
      <c r="DYQ13" s="5"/>
      <c r="DYR13" s="5"/>
      <c r="DYS13" s="5"/>
      <c r="DYT13" s="5"/>
      <c r="DYU13" s="5"/>
      <c r="DYV13" s="5"/>
      <c r="DYW13" s="5"/>
      <c r="DYX13" s="5"/>
      <c r="DYY13" s="5"/>
      <c r="DYZ13" s="5"/>
      <c r="DZA13" s="5"/>
      <c r="DZB13" s="5"/>
      <c r="DZC13" s="5"/>
      <c r="DZD13" s="5"/>
      <c r="DZE13" s="5"/>
      <c r="DZF13" s="5"/>
      <c r="DZG13" s="5"/>
      <c r="DZH13" s="5"/>
      <c r="DZI13" s="5"/>
      <c r="DZJ13" s="5"/>
      <c r="DZK13" s="5"/>
      <c r="DZL13" s="5"/>
      <c r="DZM13" s="5"/>
      <c r="DZN13" s="5"/>
      <c r="DZO13" s="5"/>
      <c r="DZP13" s="5"/>
      <c r="DZQ13" s="5"/>
      <c r="DZR13" s="5"/>
      <c r="DZS13" s="5"/>
      <c r="DZT13" s="5"/>
      <c r="DZU13" s="5"/>
      <c r="DZV13" s="5"/>
      <c r="DZW13" s="5"/>
      <c r="DZX13" s="5"/>
      <c r="DZY13" s="5"/>
      <c r="DZZ13" s="5"/>
      <c r="EAA13" s="5"/>
      <c r="EAB13" s="5"/>
      <c r="EAC13" s="5"/>
      <c r="EAD13" s="5"/>
      <c r="EAE13" s="5"/>
      <c r="EAF13" s="5"/>
      <c r="EAG13" s="5"/>
      <c r="EAH13" s="5"/>
      <c r="EAI13" s="5"/>
      <c r="EAJ13" s="5"/>
      <c r="EAK13" s="5"/>
      <c r="EAL13" s="5"/>
      <c r="EAM13" s="5"/>
      <c r="EAN13" s="5"/>
      <c r="EAO13" s="5"/>
      <c r="EAP13" s="5"/>
      <c r="EAQ13" s="5"/>
      <c r="EAR13" s="5"/>
      <c r="EAS13" s="5"/>
      <c r="EAT13" s="5"/>
      <c r="EAU13" s="5"/>
      <c r="EAV13" s="5"/>
      <c r="EAW13" s="5"/>
      <c r="EAX13" s="5"/>
      <c r="EAY13" s="5"/>
      <c r="EAZ13" s="5"/>
      <c r="EBA13" s="5"/>
      <c r="EBB13" s="5"/>
      <c r="EBC13" s="5"/>
      <c r="EBD13" s="5"/>
      <c r="EBE13" s="5"/>
      <c r="EBF13" s="5"/>
      <c r="EBG13" s="5"/>
      <c r="EBH13" s="5"/>
      <c r="EBI13" s="5"/>
      <c r="EBJ13" s="5"/>
      <c r="EBK13" s="5"/>
      <c r="EBL13" s="5"/>
      <c r="EBM13" s="5"/>
      <c r="EBN13" s="5"/>
      <c r="EBO13" s="5"/>
      <c r="EBP13" s="5"/>
      <c r="EBQ13" s="5"/>
      <c r="EBR13" s="5"/>
      <c r="EBS13" s="5"/>
      <c r="EBT13" s="5"/>
      <c r="EBU13" s="5"/>
      <c r="EBV13" s="5"/>
      <c r="EBW13" s="5"/>
      <c r="EBX13" s="5"/>
      <c r="EBY13" s="5"/>
      <c r="EBZ13" s="5"/>
      <c r="ECA13" s="5"/>
      <c r="ECB13" s="5"/>
      <c r="ECC13" s="5"/>
      <c r="ECD13" s="5"/>
      <c r="ECE13" s="5"/>
      <c r="ECF13" s="5"/>
      <c r="ECG13" s="5"/>
      <c r="ECH13" s="5"/>
      <c r="ECI13" s="5"/>
      <c r="ECJ13" s="5"/>
      <c r="ECK13" s="5"/>
      <c r="ECL13" s="5"/>
      <c r="ECM13" s="5"/>
      <c r="ECN13" s="5"/>
      <c r="ECO13" s="5"/>
      <c r="ECP13" s="5"/>
      <c r="ECQ13" s="5"/>
      <c r="ECR13" s="5"/>
      <c r="ECS13" s="5"/>
      <c r="ECT13" s="5"/>
      <c r="ECU13" s="5"/>
      <c r="ECV13" s="5"/>
      <c r="ECW13" s="5"/>
      <c r="ECX13" s="5"/>
      <c r="ECY13" s="5"/>
      <c r="ECZ13" s="5"/>
      <c r="EDA13" s="5"/>
      <c r="EDB13" s="5"/>
      <c r="EDC13" s="5"/>
      <c r="EDD13" s="5"/>
      <c r="EDE13" s="5"/>
      <c r="EDF13" s="5"/>
      <c r="EDG13" s="5"/>
      <c r="EDH13" s="5"/>
      <c r="EDI13" s="5"/>
      <c r="EDJ13" s="5"/>
      <c r="EDK13" s="5"/>
      <c r="EDL13" s="5"/>
      <c r="EDM13" s="5"/>
      <c r="EDN13" s="5"/>
      <c r="EDO13" s="5"/>
      <c r="EDP13" s="5"/>
      <c r="EDQ13" s="5"/>
      <c r="EDR13" s="5"/>
      <c r="EDS13" s="5"/>
      <c r="EDT13" s="5"/>
      <c r="EDU13" s="5"/>
      <c r="EDV13" s="5"/>
      <c r="EDW13" s="5"/>
      <c r="EDX13" s="5"/>
      <c r="EDY13" s="5"/>
      <c r="EDZ13" s="5"/>
      <c r="EEA13" s="5"/>
      <c r="EEB13" s="5"/>
      <c r="EEC13" s="5"/>
      <c r="EED13" s="5"/>
      <c r="EEE13" s="5"/>
      <c r="EEF13" s="5"/>
      <c r="EEG13" s="5"/>
      <c r="EEH13" s="5"/>
      <c r="EEI13" s="5"/>
      <c r="EEJ13" s="5"/>
      <c r="EEK13" s="5"/>
      <c r="EEL13" s="5"/>
      <c r="EEM13" s="5"/>
      <c r="EEN13" s="5"/>
      <c r="EEO13" s="5"/>
      <c r="EEP13" s="5"/>
      <c r="EEQ13" s="5"/>
      <c r="EER13" s="5"/>
      <c r="EES13" s="5"/>
      <c r="EET13" s="5"/>
      <c r="EEU13" s="5"/>
      <c r="EEV13" s="5"/>
      <c r="EEW13" s="5"/>
      <c r="EEX13" s="5"/>
      <c r="EEY13" s="5"/>
      <c r="EEZ13" s="5"/>
      <c r="EFA13" s="5"/>
      <c r="EFB13" s="5"/>
      <c r="EFC13" s="5"/>
      <c r="EFD13" s="5"/>
      <c r="EFE13" s="5"/>
      <c r="EFF13" s="5"/>
      <c r="EFG13" s="5"/>
      <c r="EFH13" s="5"/>
      <c r="EFI13" s="5"/>
      <c r="EFJ13" s="5"/>
      <c r="EFK13" s="5"/>
      <c r="EFL13" s="5"/>
      <c r="EFM13" s="5"/>
      <c r="EFN13" s="5"/>
      <c r="EFO13" s="5"/>
      <c r="EFP13" s="5"/>
      <c r="EFQ13" s="5"/>
      <c r="EFR13" s="5"/>
      <c r="EFS13" s="5"/>
      <c r="EFT13" s="5"/>
      <c r="EFU13" s="5"/>
      <c r="EFV13" s="5"/>
      <c r="EFW13" s="5"/>
      <c r="EFX13" s="5"/>
      <c r="EFY13" s="5"/>
      <c r="EFZ13" s="5"/>
      <c r="EGA13" s="5"/>
      <c r="EGB13" s="5"/>
      <c r="EGC13" s="5"/>
      <c r="EGD13" s="5"/>
      <c r="EGE13" s="5"/>
      <c r="EGF13" s="5"/>
      <c r="EGG13" s="5"/>
      <c r="EGH13" s="5"/>
      <c r="EGI13" s="5"/>
      <c r="EGJ13" s="5"/>
      <c r="EGK13" s="5"/>
      <c r="EGL13" s="5"/>
      <c r="EGM13" s="5"/>
      <c r="EGN13" s="5"/>
      <c r="EGO13" s="5"/>
      <c r="EGP13" s="5"/>
      <c r="EGQ13" s="5"/>
      <c r="EGR13" s="5"/>
      <c r="EGS13" s="5"/>
      <c r="EGT13" s="5"/>
      <c r="EGU13" s="5"/>
      <c r="EGV13" s="5"/>
      <c r="EGW13" s="5"/>
      <c r="EGX13" s="5"/>
      <c r="EGY13" s="5"/>
      <c r="EGZ13" s="5"/>
      <c r="EHA13" s="5"/>
      <c r="EHB13" s="5"/>
      <c r="EHC13" s="5"/>
      <c r="EHD13" s="5"/>
      <c r="EHE13" s="5"/>
      <c r="EHF13" s="5"/>
      <c r="EHG13" s="5"/>
      <c r="EHH13" s="5"/>
      <c r="EHI13" s="5"/>
      <c r="EHJ13" s="5"/>
      <c r="EHK13" s="5"/>
      <c r="EHL13" s="5"/>
      <c r="EHM13" s="5"/>
      <c r="EHN13" s="5"/>
      <c r="EHO13" s="5"/>
      <c r="EHP13" s="5"/>
      <c r="EHQ13" s="5"/>
      <c r="EHR13" s="5"/>
      <c r="EHS13" s="5"/>
      <c r="EHT13" s="5"/>
      <c r="EHU13" s="5"/>
      <c r="EHV13" s="5"/>
      <c r="EHW13" s="5"/>
      <c r="EHX13" s="5"/>
      <c r="EHY13" s="5"/>
      <c r="EHZ13" s="5"/>
      <c r="EIA13" s="5"/>
      <c r="EIB13" s="5"/>
      <c r="EIC13" s="5"/>
      <c r="EID13" s="5"/>
      <c r="EIE13" s="5"/>
      <c r="EIF13" s="5"/>
      <c r="EIG13" s="5"/>
      <c r="EIH13" s="5"/>
      <c r="EII13" s="5"/>
      <c r="EIJ13" s="5"/>
      <c r="EIK13" s="5"/>
      <c r="EIL13" s="5"/>
      <c r="EIM13" s="5"/>
      <c r="EIN13" s="5"/>
      <c r="EIO13" s="5"/>
      <c r="EIP13" s="5"/>
      <c r="EIQ13" s="5"/>
      <c r="EIR13" s="5"/>
      <c r="EIS13" s="5"/>
      <c r="EIT13" s="5"/>
      <c r="EIU13" s="5"/>
      <c r="EIV13" s="5"/>
      <c r="EIW13" s="5"/>
      <c r="EIX13" s="5"/>
      <c r="EIY13" s="5"/>
      <c r="EIZ13" s="5"/>
      <c r="EJA13" s="5"/>
      <c r="EJB13" s="5"/>
      <c r="EJC13" s="5"/>
      <c r="EJD13" s="5"/>
      <c r="EJE13" s="5"/>
      <c r="EJF13" s="5"/>
      <c r="EJG13" s="5"/>
      <c r="EJH13" s="5"/>
      <c r="EJI13" s="5"/>
      <c r="EJJ13" s="5"/>
      <c r="EJK13" s="5"/>
      <c r="EJL13" s="5"/>
      <c r="EJM13" s="5"/>
      <c r="EJN13" s="5"/>
      <c r="EJO13" s="5"/>
      <c r="EJP13" s="5"/>
      <c r="EJQ13" s="5"/>
      <c r="EJR13" s="5"/>
      <c r="EJS13" s="5"/>
      <c r="EJT13" s="5"/>
      <c r="EJU13" s="5"/>
      <c r="EJV13" s="5"/>
      <c r="EJW13" s="5"/>
      <c r="EJX13" s="5"/>
      <c r="EJY13" s="5"/>
      <c r="EJZ13" s="5"/>
      <c r="EKA13" s="5"/>
      <c r="EKB13" s="5"/>
      <c r="EKC13" s="5"/>
      <c r="EKD13" s="5"/>
      <c r="EKE13" s="5"/>
      <c r="EKF13" s="5"/>
      <c r="EKG13" s="5"/>
      <c r="EKH13" s="5"/>
      <c r="EKI13" s="5"/>
      <c r="EKJ13" s="5"/>
      <c r="EKK13" s="5"/>
      <c r="EKL13" s="5"/>
      <c r="EKM13" s="5"/>
      <c r="EKN13" s="5"/>
      <c r="EKO13" s="5"/>
      <c r="EKP13" s="5"/>
      <c r="EKQ13" s="5"/>
      <c r="EKR13" s="5"/>
      <c r="EKS13" s="5"/>
      <c r="EKT13" s="5"/>
      <c r="EKU13" s="5"/>
      <c r="EKV13" s="5"/>
      <c r="EKW13" s="5"/>
      <c r="EKX13" s="5"/>
      <c r="EKY13" s="5"/>
      <c r="EKZ13" s="5"/>
      <c r="ELA13" s="5"/>
      <c r="ELB13" s="5"/>
      <c r="ELC13" s="5"/>
      <c r="ELD13" s="5"/>
      <c r="ELE13" s="5"/>
      <c r="ELF13" s="5"/>
      <c r="ELG13" s="5"/>
      <c r="ELH13" s="5"/>
      <c r="ELI13" s="5"/>
      <c r="ELJ13" s="5"/>
      <c r="ELK13" s="5"/>
      <c r="ELL13" s="5"/>
      <c r="ELM13" s="5"/>
      <c r="ELN13" s="5"/>
      <c r="ELO13" s="5"/>
      <c r="ELP13" s="5"/>
      <c r="ELQ13" s="5"/>
      <c r="ELR13" s="5"/>
      <c r="ELS13" s="5"/>
      <c r="ELT13" s="5"/>
      <c r="ELU13" s="5"/>
      <c r="ELV13" s="5"/>
      <c r="ELW13" s="5"/>
      <c r="ELX13" s="5"/>
      <c r="ELY13" s="5"/>
      <c r="ELZ13" s="5"/>
      <c r="EMA13" s="5"/>
      <c r="EMB13" s="5"/>
      <c r="EMC13" s="5"/>
      <c r="EMD13" s="5"/>
      <c r="EME13" s="5"/>
      <c r="EMF13" s="5"/>
      <c r="EMG13" s="5"/>
      <c r="EMH13" s="5"/>
      <c r="EMI13" s="5"/>
      <c r="EMJ13" s="5"/>
      <c r="EMK13" s="5"/>
      <c r="EML13" s="5"/>
      <c r="EMM13" s="5"/>
      <c r="EMN13" s="5"/>
      <c r="EMO13" s="5"/>
      <c r="EMP13" s="5"/>
      <c r="EMQ13" s="5"/>
      <c r="EMR13" s="5"/>
      <c r="EMS13" s="5"/>
      <c r="EMT13" s="5"/>
      <c r="EMU13" s="5"/>
      <c r="EMV13" s="5"/>
      <c r="EMW13" s="5"/>
      <c r="EMX13" s="5"/>
      <c r="EMY13" s="5"/>
      <c r="EMZ13" s="5"/>
      <c r="ENA13" s="5"/>
      <c r="ENB13" s="5"/>
      <c r="ENC13" s="5"/>
      <c r="END13" s="5"/>
      <c r="ENE13" s="5"/>
      <c r="ENF13" s="5"/>
      <c r="ENG13" s="5"/>
      <c r="ENH13" s="5"/>
      <c r="ENI13" s="5"/>
      <c r="ENJ13" s="5"/>
      <c r="ENK13" s="5"/>
      <c r="ENL13" s="5"/>
      <c r="ENM13" s="5"/>
      <c r="ENN13" s="5"/>
      <c r="ENO13" s="5"/>
      <c r="ENP13" s="5"/>
      <c r="ENQ13" s="5"/>
      <c r="ENR13" s="5"/>
      <c r="ENS13" s="5"/>
      <c r="ENT13" s="5"/>
      <c r="ENU13" s="5"/>
      <c r="ENV13" s="5"/>
      <c r="ENW13" s="5"/>
      <c r="ENX13" s="5"/>
      <c r="ENY13" s="5"/>
      <c r="ENZ13" s="5"/>
      <c r="EOA13" s="5"/>
      <c r="EOB13" s="5"/>
      <c r="EOC13" s="5"/>
      <c r="EOD13" s="5"/>
      <c r="EOE13" s="5"/>
      <c r="EOF13" s="5"/>
      <c r="EOG13" s="5"/>
      <c r="EOH13" s="5"/>
      <c r="EOI13" s="5"/>
      <c r="EOJ13" s="5"/>
      <c r="EOK13" s="5"/>
      <c r="EOL13" s="5"/>
      <c r="EOM13" s="5"/>
      <c r="EON13" s="5"/>
      <c r="EOO13" s="5"/>
      <c r="EOP13" s="5"/>
      <c r="EOQ13" s="5"/>
      <c r="EOR13" s="5"/>
      <c r="EOS13" s="5"/>
      <c r="EOT13" s="5"/>
      <c r="EOU13" s="5"/>
      <c r="EOV13" s="5"/>
      <c r="EOW13" s="5"/>
      <c r="EOX13" s="5"/>
      <c r="EOY13" s="5"/>
      <c r="EOZ13" s="5"/>
      <c r="EPA13" s="5"/>
      <c r="EPB13" s="5"/>
      <c r="EPC13" s="5"/>
      <c r="EPD13" s="5"/>
      <c r="EPE13" s="5"/>
      <c r="EPF13" s="5"/>
      <c r="EPG13" s="5"/>
      <c r="EPH13" s="5"/>
      <c r="EPI13" s="5"/>
      <c r="EPJ13" s="5"/>
      <c r="EPK13" s="5"/>
      <c r="EPL13" s="5"/>
      <c r="EPM13" s="5"/>
      <c r="EPN13" s="5"/>
      <c r="EPO13" s="5"/>
      <c r="EPP13" s="5"/>
      <c r="EPQ13" s="5"/>
      <c r="EPR13" s="5"/>
      <c r="EPS13" s="5"/>
      <c r="EPT13" s="5"/>
      <c r="EPU13" s="5"/>
      <c r="EPV13" s="5"/>
      <c r="EPW13" s="5"/>
      <c r="EPX13" s="5"/>
      <c r="EPY13" s="5"/>
      <c r="EPZ13" s="5"/>
      <c r="EQA13" s="5"/>
      <c r="EQB13" s="5"/>
      <c r="EQC13" s="5"/>
      <c r="EQD13" s="5"/>
      <c r="EQE13" s="5"/>
      <c r="EQF13" s="5"/>
      <c r="EQG13" s="5"/>
      <c r="EQH13" s="5"/>
      <c r="EQI13" s="5"/>
      <c r="EQJ13" s="5"/>
      <c r="EQK13" s="5"/>
      <c r="EQL13" s="5"/>
      <c r="EQM13" s="5"/>
      <c r="EQN13" s="5"/>
      <c r="EQO13" s="5"/>
      <c r="EQP13" s="5"/>
      <c r="EQQ13" s="5"/>
      <c r="EQR13" s="5"/>
      <c r="EQS13" s="5"/>
      <c r="EQT13" s="5"/>
      <c r="EQU13" s="5"/>
      <c r="EQV13" s="5"/>
      <c r="EQW13" s="5"/>
      <c r="EQX13" s="5"/>
      <c r="EQY13" s="5"/>
      <c r="EQZ13" s="5"/>
      <c r="ERA13" s="5"/>
      <c r="ERB13" s="5"/>
      <c r="ERC13" s="5"/>
      <c r="ERD13" s="5"/>
      <c r="ERE13" s="5"/>
      <c r="ERF13" s="5"/>
      <c r="ERG13" s="5"/>
      <c r="ERH13" s="5"/>
      <c r="ERI13" s="5"/>
      <c r="ERJ13" s="5"/>
      <c r="ERK13" s="5"/>
      <c r="ERL13" s="5"/>
      <c r="ERM13" s="5"/>
      <c r="ERN13" s="5"/>
      <c r="ERO13" s="5"/>
      <c r="ERP13" s="5"/>
      <c r="ERQ13" s="5"/>
      <c r="ERR13" s="5"/>
      <c r="ERS13" s="5"/>
      <c r="ERT13" s="5"/>
      <c r="ERU13" s="5"/>
      <c r="ERV13" s="5"/>
      <c r="ERW13" s="5"/>
      <c r="ERX13" s="5"/>
      <c r="ERY13" s="5"/>
      <c r="ERZ13" s="5"/>
      <c r="ESA13" s="5"/>
      <c r="ESB13" s="5"/>
      <c r="ESC13" s="5"/>
      <c r="ESD13" s="5"/>
      <c r="ESE13" s="5"/>
      <c r="ESF13" s="5"/>
      <c r="ESG13" s="5"/>
      <c r="ESH13" s="5"/>
      <c r="ESI13" s="5"/>
      <c r="ESJ13" s="5"/>
      <c r="ESK13" s="5"/>
      <c r="ESL13" s="5"/>
      <c r="ESM13" s="5"/>
      <c r="ESN13" s="5"/>
      <c r="ESO13" s="5"/>
      <c r="ESP13" s="5"/>
      <c r="ESQ13" s="5"/>
      <c r="ESR13" s="5"/>
      <c r="ESS13" s="5"/>
      <c r="EST13" s="5"/>
      <c r="ESU13" s="5"/>
      <c r="ESV13" s="5"/>
      <c r="ESW13" s="5"/>
      <c r="ESX13" s="5"/>
      <c r="ESY13" s="5"/>
      <c r="ESZ13" s="5"/>
      <c r="ETA13" s="5"/>
      <c r="ETB13" s="5"/>
      <c r="ETC13" s="5"/>
      <c r="ETD13" s="5"/>
      <c r="ETE13" s="5"/>
      <c r="ETF13" s="5"/>
      <c r="ETG13" s="5"/>
      <c r="ETH13" s="5"/>
      <c r="ETI13" s="5"/>
      <c r="ETJ13" s="5"/>
      <c r="ETK13" s="5"/>
      <c r="ETL13" s="5"/>
      <c r="ETM13" s="5"/>
      <c r="ETN13" s="5"/>
      <c r="ETO13" s="5"/>
      <c r="ETP13" s="5"/>
      <c r="ETQ13" s="5"/>
      <c r="ETR13" s="5"/>
      <c r="ETS13" s="5"/>
      <c r="ETT13" s="5"/>
      <c r="ETU13" s="5"/>
      <c r="ETV13" s="5"/>
      <c r="ETW13" s="5"/>
      <c r="ETX13" s="5"/>
      <c r="ETY13" s="5"/>
      <c r="ETZ13" s="5"/>
      <c r="EUA13" s="5"/>
      <c r="EUB13" s="5"/>
      <c r="EUC13" s="5"/>
      <c r="EUD13" s="5"/>
      <c r="EUE13" s="5"/>
      <c r="EUF13" s="5"/>
      <c r="EUG13" s="5"/>
      <c r="EUH13" s="5"/>
      <c r="EUI13" s="5"/>
      <c r="EUJ13" s="5"/>
      <c r="EUK13" s="5"/>
      <c r="EUL13" s="5"/>
      <c r="EUM13" s="5"/>
      <c r="EUN13" s="5"/>
      <c r="EUO13" s="5"/>
      <c r="EUP13" s="5"/>
      <c r="EUQ13" s="5"/>
      <c r="EUR13" s="5"/>
      <c r="EUS13" s="5"/>
      <c r="EUT13" s="5"/>
      <c r="EUU13" s="5"/>
      <c r="EUV13" s="5"/>
      <c r="EUW13" s="5"/>
      <c r="EUX13" s="5"/>
      <c r="EUY13" s="5"/>
      <c r="EUZ13" s="5"/>
      <c r="EVA13" s="5"/>
      <c r="EVB13" s="5"/>
      <c r="EVC13" s="5"/>
      <c r="EVD13" s="5"/>
      <c r="EVE13" s="5"/>
      <c r="EVF13" s="5"/>
      <c r="EVG13" s="5"/>
      <c r="EVH13" s="5"/>
      <c r="EVI13" s="5"/>
      <c r="EVJ13" s="5"/>
      <c r="EVK13" s="5"/>
      <c r="EVL13" s="5"/>
      <c r="EVM13" s="5"/>
      <c r="EVN13" s="5"/>
      <c r="EVO13" s="5"/>
      <c r="EVP13" s="5"/>
      <c r="EVQ13" s="5"/>
      <c r="EVR13" s="5"/>
      <c r="EVS13" s="5"/>
      <c r="EVT13" s="5"/>
      <c r="EVU13" s="5"/>
      <c r="EVV13" s="5"/>
      <c r="EVW13" s="5"/>
      <c r="EVX13" s="5"/>
      <c r="EVY13" s="5"/>
      <c r="EVZ13" s="5"/>
      <c r="EWA13" s="5"/>
      <c r="EWB13" s="5"/>
      <c r="EWC13" s="5"/>
      <c r="EWD13" s="5"/>
      <c r="EWE13" s="5"/>
      <c r="EWF13" s="5"/>
      <c r="EWG13" s="5"/>
      <c r="EWH13" s="5"/>
      <c r="EWI13" s="5"/>
      <c r="EWJ13" s="5"/>
      <c r="EWK13" s="5"/>
      <c r="EWL13" s="5"/>
      <c r="EWM13" s="5"/>
      <c r="EWN13" s="5"/>
      <c r="EWO13" s="5"/>
      <c r="EWP13" s="5"/>
      <c r="EWQ13" s="5"/>
      <c r="EWR13" s="5"/>
      <c r="EWS13" s="5"/>
      <c r="EWT13" s="5"/>
      <c r="EWU13" s="5"/>
      <c r="EWV13" s="5"/>
      <c r="EWW13" s="5"/>
      <c r="EWX13" s="5"/>
      <c r="EWY13" s="5"/>
      <c r="EWZ13" s="5"/>
      <c r="EXA13" s="5"/>
      <c r="EXB13" s="5"/>
      <c r="EXC13" s="5"/>
      <c r="EXD13" s="5"/>
      <c r="EXE13" s="5"/>
      <c r="EXF13" s="5"/>
      <c r="EXG13" s="5"/>
      <c r="EXH13" s="5"/>
      <c r="EXI13" s="5"/>
      <c r="EXJ13" s="5"/>
      <c r="EXK13" s="5"/>
      <c r="EXL13" s="5"/>
      <c r="EXM13" s="5"/>
      <c r="EXN13" s="5"/>
      <c r="EXO13" s="5"/>
      <c r="EXP13" s="5"/>
      <c r="EXQ13" s="5"/>
      <c r="EXR13" s="5"/>
      <c r="EXS13" s="5"/>
      <c r="EXT13" s="5"/>
      <c r="EXU13" s="5"/>
      <c r="EXV13" s="5"/>
      <c r="EXW13" s="5"/>
      <c r="EXX13" s="5"/>
      <c r="EXY13" s="5"/>
      <c r="EXZ13" s="5"/>
      <c r="EYA13" s="5"/>
      <c r="EYB13" s="5"/>
      <c r="EYC13" s="5"/>
      <c r="EYD13" s="5"/>
      <c r="EYE13" s="5"/>
      <c r="EYF13" s="5"/>
      <c r="EYG13" s="5"/>
      <c r="EYH13" s="5"/>
      <c r="EYI13" s="5"/>
      <c r="EYJ13" s="5"/>
      <c r="EYK13" s="5"/>
      <c r="EYL13" s="5"/>
      <c r="EYM13" s="5"/>
      <c r="EYN13" s="5"/>
      <c r="EYO13" s="5"/>
      <c r="EYP13" s="5"/>
      <c r="EYQ13" s="5"/>
      <c r="EYR13" s="5"/>
      <c r="EYS13" s="5"/>
      <c r="EYT13" s="5"/>
      <c r="EYU13" s="5"/>
      <c r="EYV13" s="5"/>
      <c r="EYW13" s="5"/>
      <c r="EYX13" s="5"/>
      <c r="EYY13" s="5"/>
      <c r="EYZ13" s="5"/>
      <c r="EZA13" s="5"/>
      <c r="EZB13" s="5"/>
      <c r="EZC13" s="5"/>
      <c r="EZD13" s="5"/>
      <c r="EZE13" s="5"/>
      <c r="EZF13" s="5"/>
      <c r="EZG13" s="5"/>
      <c r="EZH13" s="5"/>
      <c r="EZI13" s="5"/>
      <c r="EZJ13" s="5"/>
      <c r="EZK13" s="5"/>
      <c r="EZL13" s="5"/>
      <c r="EZM13" s="5"/>
      <c r="EZN13" s="5"/>
      <c r="EZO13" s="5"/>
      <c r="EZP13" s="5"/>
      <c r="EZQ13" s="5"/>
      <c r="EZR13" s="5"/>
      <c r="EZS13" s="5"/>
      <c r="EZT13" s="5"/>
      <c r="EZU13" s="5"/>
      <c r="EZV13" s="5"/>
      <c r="EZW13" s="5"/>
      <c r="EZX13" s="5"/>
      <c r="EZY13" s="5"/>
      <c r="EZZ13" s="5"/>
      <c r="FAA13" s="5"/>
      <c r="FAB13" s="5"/>
      <c r="FAC13" s="5"/>
      <c r="FAD13" s="5"/>
      <c r="FAE13" s="5"/>
      <c r="FAF13" s="5"/>
      <c r="FAG13" s="5"/>
      <c r="FAH13" s="5"/>
      <c r="FAI13" s="5"/>
      <c r="FAJ13" s="5"/>
      <c r="FAK13" s="5"/>
      <c r="FAL13" s="5"/>
      <c r="FAM13" s="5"/>
      <c r="FAN13" s="5"/>
      <c r="FAO13" s="5"/>
      <c r="FAP13" s="5"/>
      <c r="FAQ13" s="5"/>
      <c r="FAR13" s="5"/>
      <c r="FAS13" s="5"/>
      <c r="FAT13" s="5"/>
      <c r="FAU13" s="5"/>
      <c r="FAV13" s="5"/>
      <c r="FAW13" s="5"/>
      <c r="FAX13" s="5"/>
      <c r="FAY13" s="5"/>
      <c r="FAZ13" s="5"/>
      <c r="FBA13" s="5"/>
      <c r="FBB13" s="5"/>
      <c r="FBC13" s="5"/>
      <c r="FBD13" s="5"/>
      <c r="FBE13" s="5"/>
      <c r="FBF13" s="5"/>
      <c r="FBG13" s="5"/>
      <c r="FBH13" s="5"/>
      <c r="FBI13" s="5"/>
      <c r="FBJ13" s="5"/>
      <c r="FBK13" s="5"/>
      <c r="FBL13" s="5"/>
      <c r="FBM13" s="5"/>
      <c r="FBN13" s="5"/>
      <c r="FBO13" s="5"/>
      <c r="FBP13" s="5"/>
      <c r="FBQ13" s="5"/>
      <c r="FBR13" s="5"/>
      <c r="FBS13" s="5"/>
      <c r="FBT13" s="5"/>
      <c r="FBU13" s="5"/>
      <c r="FBV13" s="5"/>
      <c r="FBW13" s="5"/>
      <c r="FBX13" s="5"/>
      <c r="FBY13" s="5"/>
      <c r="FBZ13" s="5"/>
      <c r="FCA13" s="5"/>
      <c r="FCB13" s="5"/>
      <c r="FCC13" s="5"/>
      <c r="FCD13" s="5"/>
      <c r="FCE13" s="5"/>
      <c r="FCF13" s="5"/>
      <c r="FCG13" s="5"/>
      <c r="FCH13" s="5"/>
      <c r="FCI13" s="5"/>
      <c r="FCJ13" s="5"/>
      <c r="FCK13" s="5"/>
      <c r="FCL13" s="5"/>
      <c r="FCM13" s="5"/>
      <c r="FCN13" s="5"/>
      <c r="FCO13" s="5"/>
      <c r="FCP13" s="5"/>
      <c r="FCQ13" s="5"/>
      <c r="FCR13" s="5"/>
      <c r="FCS13" s="5"/>
      <c r="FCT13" s="5"/>
      <c r="FCU13" s="5"/>
      <c r="FCV13" s="5"/>
      <c r="FCW13" s="5"/>
      <c r="FCX13" s="5"/>
      <c r="FCY13" s="5"/>
      <c r="FCZ13" s="5"/>
      <c r="FDA13" s="5"/>
      <c r="FDB13" s="5"/>
      <c r="FDC13" s="5"/>
      <c r="FDD13" s="5"/>
      <c r="FDE13" s="5"/>
      <c r="FDF13" s="5"/>
      <c r="FDG13" s="5"/>
      <c r="FDH13" s="5"/>
      <c r="FDI13" s="5"/>
      <c r="FDJ13" s="5"/>
      <c r="FDK13" s="5"/>
      <c r="FDL13" s="5"/>
      <c r="FDM13" s="5"/>
      <c r="FDN13" s="5"/>
      <c r="FDO13" s="5"/>
      <c r="FDP13" s="5"/>
      <c r="FDQ13" s="5"/>
      <c r="FDR13" s="5"/>
      <c r="FDS13" s="5"/>
      <c r="FDT13" s="5"/>
      <c r="FDU13" s="5"/>
      <c r="FDV13" s="5"/>
      <c r="FDW13" s="5"/>
      <c r="FDX13" s="5"/>
      <c r="FDY13" s="5"/>
      <c r="FDZ13" s="5"/>
      <c r="FEA13" s="5"/>
      <c r="FEB13" s="5"/>
      <c r="FEC13" s="5"/>
      <c r="FED13" s="5"/>
      <c r="FEE13" s="5"/>
      <c r="FEF13" s="5"/>
      <c r="FEG13" s="5"/>
      <c r="FEH13" s="5"/>
      <c r="FEI13" s="5"/>
      <c r="FEJ13" s="5"/>
      <c r="FEK13" s="5"/>
      <c r="FEL13" s="5"/>
      <c r="FEM13" s="5"/>
      <c r="FEN13" s="5"/>
      <c r="FEO13" s="5"/>
      <c r="FEP13" s="5"/>
      <c r="FEQ13" s="5"/>
      <c r="FER13" s="5"/>
      <c r="FES13" s="5"/>
      <c r="FET13" s="5"/>
      <c r="FEU13" s="5"/>
      <c r="FEV13" s="5"/>
      <c r="FEW13" s="5"/>
      <c r="FEX13" s="5"/>
      <c r="FEY13" s="5"/>
      <c r="FEZ13" s="5"/>
      <c r="FFA13" s="5"/>
      <c r="FFB13" s="5"/>
      <c r="FFC13" s="5"/>
      <c r="FFD13" s="5"/>
      <c r="FFE13" s="5"/>
      <c r="FFF13" s="5"/>
      <c r="FFG13" s="5"/>
      <c r="FFH13" s="5"/>
      <c r="FFI13" s="5"/>
      <c r="FFJ13" s="5"/>
      <c r="FFK13" s="5"/>
      <c r="FFL13" s="5"/>
      <c r="FFM13" s="5"/>
      <c r="FFN13" s="5"/>
      <c r="FFO13" s="5"/>
      <c r="FFP13" s="5"/>
      <c r="FFQ13" s="5"/>
      <c r="FFR13" s="5"/>
      <c r="FFS13" s="5"/>
      <c r="FFT13" s="5"/>
      <c r="FFU13" s="5"/>
      <c r="FFV13" s="5"/>
      <c r="FFW13" s="5"/>
      <c r="FFX13" s="5"/>
      <c r="FFY13" s="5"/>
      <c r="FFZ13" s="5"/>
      <c r="FGA13" s="5"/>
      <c r="FGB13" s="5"/>
      <c r="FGC13" s="5"/>
      <c r="FGD13" s="5"/>
      <c r="FGE13" s="5"/>
      <c r="FGF13" s="5"/>
      <c r="FGG13" s="5"/>
      <c r="FGH13" s="5"/>
      <c r="FGI13" s="5"/>
      <c r="FGJ13" s="5"/>
      <c r="FGK13" s="5"/>
      <c r="FGL13" s="5"/>
      <c r="FGM13" s="5"/>
      <c r="FGN13" s="5"/>
      <c r="FGO13" s="5"/>
      <c r="FGP13" s="5"/>
      <c r="FGQ13" s="5"/>
      <c r="FGR13" s="5"/>
      <c r="FGS13" s="5"/>
      <c r="FGT13" s="5"/>
      <c r="FGU13" s="5"/>
      <c r="FGV13" s="5"/>
      <c r="FGW13" s="5"/>
      <c r="FGX13" s="5"/>
      <c r="FGY13" s="5"/>
      <c r="FGZ13" s="5"/>
      <c r="FHA13" s="5"/>
      <c r="FHB13" s="5"/>
      <c r="FHC13" s="5"/>
      <c r="FHD13" s="5"/>
      <c r="FHE13" s="5"/>
      <c r="FHF13" s="5"/>
      <c r="FHG13" s="5"/>
      <c r="FHH13" s="5"/>
      <c r="FHI13" s="5"/>
      <c r="FHJ13" s="5"/>
      <c r="FHK13" s="5"/>
      <c r="FHL13" s="5"/>
      <c r="FHM13" s="5"/>
      <c r="FHN13" s="5"/>
      <c r="FHO13" s="5"/>
      <c r="FHP13" s="5"/>
      <c r="FHQ13" s="5"/>
      <c r="FHR13" s="5"/>
      <c r="FHS13" s="5"/>
      <c r="FHT13" s="5"/>
      <c r="FHU13" s="5"/>
      <c r="FHV13" s="5"/>
      <c r="FHW13" s="5"/>
      <c r="FHX13" s="5"/>
      <c r="FHY13" s="5"/>
      <c r="FHZ13" s="5"/>
      <c r="FIA13" s="5"/>
      <c r="FIB13" s="5"/>
      <c r="FIC13" s="5"/>
      <c r="FID13" s="5"/>
      <c r="FIE13" s="5"/>
      <c r="FIF13" s="5"/>
      <c r="FIG13" s="5"/>
      <c r="FIH13" s="5"/>
      <c r="FII13" s="5"/>
      <c r="FIJ13" s="5"/>
      <c r="FIK13" s="5"/>
      <c r="FIL13" s="5"/>
      <c r="FIM13" s="5"/>
      <c r="FIN13" s="5"/>
      <c r="FIO13" s="5"/>
      <c r="FIP13" s="5"/>
      <c r="FIQ13" s="5"/>
      <c r="FIR13" s="5"/>
      <c r="FIS13" s="5"/>
      <c r="FIT13" s="5"/>
      <c r="FIU13" s="5"/>
      <c r="FIV13" s="5"/>
      <c r="FIW13" s="5"/>
      <c r="FIX13" s="5"/>
      <c r="FIY13" s="5"/>
      <c r="FIZ13" s="5"/>
      <c r="FJA13" s="5"/>
      <c r="FJB13" s="5"/>
      <c r="FJC13" s="5"/>
      <c r="FJD13" s="5"/>
      <c r="FJE13" s="5"/>
      <c r="FJF13" s="5"/>
      <c r="FJG13" s="5"/>
      <c r="FJH13" s="5"/>
      <c r="FJI13" s="5"/>
      <c r="FJJ13" s="5"/>
      <c r="FJK13" s="5"/>
      <c r="FJL13" s="5"/>
      <c r="FJM13" s="5"/>
      <c r="FJN13" s="5"/>
      <c r="FJO13" s="5"/>
      <c r="FJP13" s="5"/>
      <c r="FJQ13" s="5"/>
      <c r="FJR13" s="5"/>
      <c r="FJS13" s="5"/>
      <c r="FJT13" s="5"/>
      <c r="FJU13" s="5"/>
      <c r="FJV13" s="5"/>
      <c r="FJW13" s="5"/>
      <c r="FJX13" s="5"/>
      <c r="FJY13" s="5"/>
      <c r="FJZ13" s="5"/>
      <c r="FKA13" s="5"/>
      <c r="FKB13" s="5"/>
      <c r="FKC13" s="5"/>
      <c r="FKD13" s="5"/>
      <c r="FKE13" s="5"/>
      <c r="FKF13" s="5"/>
      <c r="FKG13" s="5"/>
      <c r="FKH13" s="5"/>
      <c r="FKI13" s="5"/>
      <c r="FKJ13" s="5"/>
      <c r="FKK13" s="5"/>
      <c r="FKL13" s="5"/>
      <c r="FKM13" s="5"/>
      <c r="FKN13" s="5"/>
      <c r="FKO13" s="5"/>
      <c r="FKP13" s="5"/>
      <c r="FKQ13" s="5"/>
      <c r="FKR13" s="5"/>
      <c r="FKS13" s="5"/>
      <c r="FKT13" s="5"/>
      <c r="FKU13" s="5"/>
      <c r="FKV13" s="5"/>
      <c r="FKW13" s="5"/>
      <c r="FKX13" s="5"/>
      <c r="FKY13" s="5"/>
      <c r="FKZ13" s="5"/>
      <c r="FLA13" s="5"/>
      <c r="FLB13" s="5"/>
      <c r="FLC13" s="5"/>
      <c r="FLD13" s="5"/>
      <c r="FLE13" s="5"/>
      <c r="FLF13" s="5"/>
      <c r="FLG13" s="5"/>
      <c r="FLH13" s="5"/>
      <c r="FLI13" s="5"/>
      <c r="FLJ13" s="5"/>
      <c r="FLK13" s="5"/>
      <c r="FLL13" s="5"/>
      <c r="FLM13" s="5"/>
      <c r="FLN13" s="5"/>
      <c r="FLO13" s="5"/>
      <c r="FLP13" s="5"/>
      <c r="FLQ13" s="5"/>
      <c r="FLR13" s="5"/>
      <c r="FLS13" s="5"/>
      <c r="FLT13" s="5"/>
      <c r="FLU13" s="5"/>
      <c r="FLV13" s="5"/>
      <c r="FLW13" s="5"/>
      <c r="FLX13" s="5"/>
      <c r="FLY13" s="5"/>
      <c r="FLZ13" s="5"/>
      <c r="FMA13" s="5"/>
      <c r="FMB13" s="5"/>
      <c r="FMC13" s="5"/>
      <c r="FMD13" s="5"/>
      <c r="FME13" s="5"/>
      <c r="FMF13" s="5"/>
      <c r="FMG13" s="5"/>
      <c r="FMH13" s="5"/>
      <c r="FMI13" s="5"/>
      <c r="FMJ13" s="5"/>
      <c r="FMK13" s="5"/>
      <c r="FML13" s="5"/>
      <c r="FMM13" s="5"/>
      <c r="FMN13" s="5"/>
      <c r="FMO13" s="5"/>
      <c r="FMP13" s="5"/>
      <c r="FMQ13" s="5"/>
      <c r="FMR13" s="5"/>
      <c r="FMS13" s="5"/>
      <c r="FMT13" s="5"/>
      <c r="FMU13" s="5"/>
      <c r="FMV13" s="5"/>
      <c r="FMW13" s="5"/>
      <c r="FMX13" s="5"/>
      <c r="FMY13" s="5"/>
      <c r="FMZ13" s="5"/>
      <c r="FNA13" s="5"/>
      <c r="FNB13" s="5"/>
      <c r="FNC13" s="5"/>
      <c r="FND13" s="5"/>
      <c r="FNE13" s="5"/>
      <c r="FNF13" s="5"/>
      <c r="FNG13" s="5"/>
      <c r="FNH13" s="5"/>
      <c r="FNI13" s="5"/>
      <c r="FNJ13" s="5"/>
      <c r="FNK13" s="5"/>
      <c r="FNL13" s="5"/>
      <c r="FNM13" s="5"/>
      <c r="FNN13" s="5"/>
      <c r="FNO13" s="5"/>
      <c r="FNP13" s="5"/>
      <c r="FNQ13" s="5"/>
      <c r="FNR13" s="5"/>
      <c r="FNS13" s="5"/>
      <c r="FNT13" s="5"/>
      <c r="FNU13" s="5"/>
      <c r="FNV13" s="5"/>
      <c r="FNW13" s="5"/>
      <c r="FNX13" s="5"/>
      <c r="FNY13" s="5"/>
      <c r="FNZ13" s="5"/>
      <c r="FOA13" s="5"/>
      <c r="FOB13" s="5"/>
      <c r="FOC13" s="5"/>
      <c r="FOD13" s="5"/>
      <c r="FOE13" s="5"/>
      <c r="FOF13" s="5"/>
      <c r="FOG13" s="5"/>
      <c r="FOH13" s="5"/>
      <c r="FOI13" s="5"/>
      <c r="FOJ13" s="5"/>
      <c r="FOK13" s="5"/>
      <c r="FOL13" s="5"/>
      <c r="FOM13" s="5"/>
      <c r="FON13" s="5"/>
      <c r="FOO13" s="5"/>
      <c r="FOP13" s="5"/>
      <c r="FOQ13" s="5"/>
      <c r="FOR13" s="5"/>
      <c r="FOS13" s="5"/>
      <c r="FOT13" s="5"/>
      <c r="FOU13" s="5"/>
      <c r="FOV13" s="5"/>
      <c r="FOW13" s="5"/>
      <c r="FOX13" s="5"/>
      <c r="FOY13" s="5"/>
      <c r="FOZ13" s="5"/>
      <c r="FPA13" s="5"/>
      <c r="FPB13" s="5"/>
      <c r="FPC13" s="5"/>
      <c r="FPD13" s="5"/>
      <c r="FPE13" s="5"/>
      <c r="FPF13" s="5"/>
      <c r="FPG13" s="5"/>
      <c r="FPH13" s="5"/>
      <c r="FPI13" s="5"/>
      <c r="FPJ13" s="5"/>
      <c r="FPK13" s="5"/>
      <c r="FPL13" s="5"/>
      <c r="FPM13" s="5"/>
      <c r="FPN13" s="5"/>
      <c r="FPO13" s="5"/>
      <c r="FPP13" s="5"/>
      <c r="FPQ13" s="5"/>
      <c r="FPR13" s="5"/>
      <c r="FPS13" s="5"/>
      <c r="FPT13" s="5"/>
      <c r="FPU13" s="5"/>
      <c r="FPV13" s="5"/>
      <c r="FPW13" s="5"/>
      <c r="FPX13" s="5"/>
      <c r="FPY13" s="5"/>
      <c r="FPZ13" s="5"/>
      <c r="FQA13" s="5"/>
      <c r="FQB13" s="5"/>
      <c r="FQC13" s="5"/>
      <c r="FQD13" s="5"/>
      <c r="FQE13" s="5"/>
      <c r="FQF13" s="5"/>
      <c r="FQG13" s="5"/>
      <c r="FQH13" s="5"/>
      <c r="FQI13" s="5"/>
      <c r="FQJ13" s="5"/>
      <c r="FQK13" s="5"/>
      <c r="FQL13" s="5"/>
      <c r="FQM13" s="5"/>
      <c r="FQN13" s="5"/>
      <c r="FQO13" s="5"/>
      <c r="FQP13" s="5"/>
      <c r="FQQ13" s="5"/>
      <c r="FQR13" s="5"/>
      <c r="FQS13" s="5"/>
      <c r="FQT13" s="5"/>
      <c r="FQU13" s="5"/>
      <c r="FQV13" s="5"/>
      <c r="FQW13" s="5"/>
      <c r="FQX13" s="5"/>
      <c r="FQY13" s="5"/>
      <c r="FQZ13" s="5"/>
      <c r="FRA13" s="5"/>
      <c r="FRB13" s="5"/>
      <c r="FRC13" s="5"/>
      <c r="FRD13" s="5"/>
      <c r="FRE13" s="5"/>
      <c r="FRF13" s="5"/>
      <c r="FRG13" s="5"/>
      <c r="FRH13" s="5"/>
      <c r="FRI13" s="5"/>
      <c r="FRJ13" s="5"/>
      <c r="FRK13" s="5"/>
      <c r="FRL13" s="5"/>
      <c r="FRM13" s="5"/>
      <c r="FRN13" s="5"/>
      <c r="FRO13" s="5"/>
      <c r="FRP13" s="5"/>
      <c r="FRQ13" s="5"/>
      <c r="FRR13" s="5"/>
      <c r="FRS13" s="5"/>
      <c r="FRT13" s="5"/>
      <c r="FRU13" s="5"/>
      <c r="FRV13" s="5"/>
      <c r="FRW13" s="5"/>
      <c r="FRX13" s="5"/>
      <c r="FRY13" s="5"/>
      <c r="FRZ13" s="5"/>
      <c r="FSA13" s="5"/>
      <c r="FSB13" s="5"/>
      <c r="FSC13" s="5"/>
      <c r="FSD13" s="5"/>
      <c r="FSE13" s="5"/>
      <c r="FSF13" s="5"/>
      <c r="FSG13" s="5"/>
      <c r="FSH13" s="5"/>
      <c r="FSI13" s="5"/>
      <c r="FSJ13" s="5"/>
      <c r="FSK13" s="5"/>
      <c r="FSL13" s="5"/>
      <c r="FSM13" s="5"/>
      <c r="FSN13" s="5"/>
      <c r="FSO13" s="5"/>
      <c r="FSP13" s="5"/>
      <c r="FSQ13" s="5"/>
      <c r="FSR13" s="5"/>
      <c r="FSS13" s="5"/>
      <c r="FST13" s="5"/>
      <c r="FSU13" s="5"/>
      <c r="FSV13" s="5"/>
      <c r="FSW13" s="5"/>
      <c r="FSX13" s="5"/>
      <c r="FSY13" s="5"/>
      <c r="FSZ13" s="5"/>
      <c r="FTA13" s="5"/>
      <c r="FTB13" s="5"/>
      <c r="FTC13" s="5"/>
      <c r="FTD13" s="5"/>
      <c r="FTE13" s="5"/>
      <c r="FTF13" s="5"/>
      <c r="FTG13" s="5"/>
      <c r="FTH13" s="5"/>
      <c r="FTI13" s="5"/>
      <c r="FTJ13" s="5"/>
      <c r="FTK13" s="5"/>
      <c r="FTL13" s="5"/>
      <c r="FTM13" s="5"/>
      <c r="FTN13" s="5"/>
      <c r="FTO13" s="5"/>
      <c r="FTP13" s="5"/>
      <c r="FTQ13" s="5"/>
      <c r="FTR13" s="5"/>
      <c r="FTS13" s="5"/>
      <c r="FTT13" s="5"/>
      <c r="FTU13" s="5"/>
      <c r="FTV13" s="5"/>
      <c r="FTW13" s="5"/>
      <c r="FTX13" s="5"/>
      <c r="FTY13" s="5"/>
      <c r="FTZ13" s="5"/>
      <c r="FUA13" s="5"/>
      <c r="FUB13" s="5"/>
      <c r="FUC13" s="5"/>
      <c r="FUD13" s="5"/>
      <c r="FUE13" s="5"/>
      <c r="FUF13" s="5"/>
      <c r="FUG13" s="5"/>
      <c r="FUH13" s="5"/>
      <c r="FUI13" s="5"/>
      <c r="FUJ13" s="5"/>
      <c r="FUK13" s="5"/>
      <c r="FUL13" s="5"/>
      <c r="FUM13" s="5"/>
      <c r="FUN13" s="5"/>
      <c r="FUO13" s="5"/>
      <c r="FUP13" s="5"/>
      <c r="FUQ13" s="5"/>
      <c r="FUR13" s="5"/>
      <c r="FUS13" s="5"/>
      <c r="FUT13" s="5"/>
      <c r="FUU13" s="5"/>
      <c r="FUV13" s="5"/>
      <c r="FUW13" s="5"/>
      <c r="FUX13" s="5"/>
      <c r="FUY13" s="5"/>
      <c r="FUZ13" s="5"/>
      <c r="FVA13" s="5"/>
      <c r="FVB13" s="5"/>
      <c r="FVC13" s="5"/>
      <c r="FVD13" s="5"/>
      <c r="FVE13" s="5"/>
      <c r="FVF13" s="5"/>
      <c r="FVG13" s="5"/>
      <c r="FVH13" s="5"/>
      <c r="FVI13" s="5"/>
      <c r="FVJ13" s="5"/>
      <c r="FVK13" s="5"/>
      <c r="FVL13" s="5"/>
      <c r="FVM13" s="5"/>
      <c r="FVN13" s="5"/>
      <c r="FVO13" s="5"/>
      <c r="FVP13" s="5"/>
      <c r="FVQ13" s="5"/>
      <c r="FVR13" s="5"/>
      <c r="FVS13" s="5"/>
      <c r="FVT13" s="5"/>
      <c r="FVU13" s="5"/>
      <c r="FVV13" s="5"/>
      <c r="FVW13" s="5"/>
      <c r="FVX13" s="5"/>
      <c r="FVY13" s="5"/>
      <c r="FVZ13" s="5"/>
      <c r="FWA13" s="5"/>
      <c r="FWB13" s="5"/>
      <c r="FWC13" s="5"/>
      <c r="FWD13" s="5"/>
      <c r="FWE13" s="5"/>
      <c r="FWF13" s="5"/>
      <c r="FWG13" s="5"/>
      <c r="FWH13" s="5"/>
      <c r="FWI13" s="5"/>
      <c r="FWJ13" s="5"/>
      <c r="FWK13" s="5"/>
      <c r="FWL13" s="5"/>
      <c r="FWM13" s="5"/>
      <c r="FWN13" s="5"/>
      <c r="FWO13" s="5"/>
      <c r="FWP13" s="5"/>
      <c r="FWQ13" s="5"/>
      <c r="FWR13" s="5"/>
      <c r="FWS13" s="5"/>
      <c r="FWT13" s="5"/>
      <c r="FWU13" s="5"/>
      <c r="FWV13" s="5"/>
      <c r="FWW13" s="5"/>
      <c r="FWX13" s="5"/>
      <c r="FWY13" s="5"/>
      <c r="FWZ13" s="5"/>
      <c r="FXA13" s="5"/>
      <c r="FXB13" s="5"/>
      <c r="FXC13" s="5"/>
      <c r="FXD13" s="5"/>
      <c r="FXE13" s="5"/>
      <c r="FXF13" s="5"/>
      <c r="FXG13" s="5"/>
      <c r="FXH13" s="5"/>
      <c r="FXI13" s="5"/>
      <c r="FXJ13" s="5"/>
      <c r="FXK13" s="5"/>
      <c r="FXL13" s="5"/>
      <c r="FXM13" s="5"/>
      <c r="FXN13" s="5"/>
      <c r="FXO13" s="5"/>
      <c r="FXP13" s="5"/>
      <c r="FXQ13" s="5"/>
      <c r="FXR13" s="5"/>
      <c r="FXS13" s="5"/>
      <c r="FXT13" s="5"/>
      <c r="FXU13" s="5"/>
      <c r="FXV13" s="5"/>
      <c r="FXW13" s="5"/>
      <c r="FXX13" s="5"/>
      <c r="FXY13" s="5"/>
      <c r="FXZ13" s="5"/>
      <c r="FYA13" s="5"/>
      <c r="FYB13" s="5"/>
      <c r="FYC13" s="5"/>
      <c r="FYD13" s="5"/>
      <c r="FYE13" s="5"/>
      <c r="FYF13" s="5"/>
      <c r="FYG13" s="5"/>
      <c r="FYH13" s="5"/>
      <c r="FYI13" s="5"/>
      <c r="FYJ13" s="5"/>
      <c r="FYK13" s="5"/>
      <c r="FYL13" s="5"/>
      <c r="FYM13" s="5"/>
      <c r="FYN13" s="5"/>
      <c r="FYO13" s="5"/>
      <c r="FYP13" s="5"/>
      <c r="FYQ13" s="5"/>
      <c r="FYR13" s="5"/>
      <c r="FYS13" s="5"/>
      <c r="FYT13" s="5"/>
      <c r="FYU13" s="5"/>
      <c r="FYV13" s="5"/>
      <c r="FYW13" s="5"/>
      <c r="FYX13" s="5"/>
      <c r="FYY13" s="5"/>
      <c r="FYZ13" s="5"/>
      <c r="FZA13" s="5"/>
      <c r="FZB13" s="5"/>
      <c r="FZC13" s="5"/>
      <c r="FZD13" s="5"/>
      <c r="FZE13" s="5"/>
      <c r="FZF13" s="5"/>
      <c r="FZG13" s="5"/>
      <c r="FZH13" s="5"/>
      <c r="FZI13" s="5"/>
      <c r="FZJ13" s="5"/>
      <c r="FZK13" s="5"/>
      <c r="FZL13" s="5"/>
      <c r="FZM13" s="5"/>
      <c r="FZN13" s="5"/>
      <c r="FZO13" s="5"/>
      <c r="FZP13" s="5"/>
      <c r="FZQ13" s="5"/>
      <c r="FZR13" s="5"/>
      <c r="FZS13" s="5"/>
      <c r="FZT13" s="5"/>
      <c r="FZU13" s="5"/>
      <c r="FZV13" s="5"/>
      <c r="FZW13" s="5"/>
      <c r="FZX13" s="5"/>
      <c r="FZY13" s="5"/>
      <c r="FZZ13" s="5"/>
      <c r="GAA13" s="5"/>
      <c r="GAB13" s="5"/>
      <c r="GAC13" s="5"/>
      <c r="GAD13" s="5"/>
      <c r="GAE13" s="5"/>
      <c r="GAF13" s="5"/>
      <c r="GAG13" s="5"/>
      <c r="GAH13" s="5"/>
      <c r="GAI13" s="5"/>
      <c r="GAJ13" s="5"/>
      <c r="GAK13" s="5"/>
      <c r="GAL13" s="5"/>
      <c r="GAM13" s="5"/>
      <c r="GAN13" s="5"/>
      <c r="GAO13" s="5"/>
      <c r="GAP13" s="5"/>
      <c r="GAQ13" s="5"/>
      <c r="GAR13" s="5"/>
      <c r="GAS13" s="5"/>
      <c r="GAT13" s="5"/>
      <c r="GAU13" s="5"/>
      <c r="GAV13" s="5"/>
      <c r="GAW13" s="5"/>
      <c r="GAX13" s="5"/>
      <c r="GAY13" s="5"/>
      <c r="GAZ13" s="5"/>
      <c r="GBA13" s="5"/>
      <c r="GBB13" s="5"/>
      <c r="GBC13" s="5"/>
      <c r="GBD13" s="5"/>
      <c r="GBE13" s="5"/>
      <c r="GBF13" s="5"/>
      <c r="GBG13" s="5"/>
      <c r="GBH13" s="5"/>
      <c r="GBI13" s="5"/>
      <c r="GBJ13" s="5"/>
      <c r="GBK13" s="5"/>
      <c r="GBL13" s="5"/>
      <c r="GBM13" s="5"/>
      <c r="GBN13" s="5"/>
      <c r="GBO13" s="5"/>
      <c r="GBP13" s="5"/>
      <c r="GBQ13" s="5"/>
      <c r="GBR13" s="5"/>
      <c r="GBS13" s="5"/>
      <c r="GBT13" s="5"/>
      <c r="GBU13" s="5"/>
      <c r="GBV13" s="5"/>
      <c r="GBW13" s="5"/>
      <c r="GBX13" s="5"/>
      <c r="GBY13" s="5"/>
      <c r="GBZ13" s="5"/>
      <c r="GCA13" s="5"/>
      <c r="GCB13" s="5"/>
      <c r="GCC13" s="5"/>
      <c r="GCD13" s="5"/>
      <c r="GCE13" s="5"/>
      <c r="GCF13" s="5"/>
      <c r="GCG13" s="5"/>
      <c r="GCH13" s="5"/>
      <c r="GCI13" s="5"/>
      <c r="GCJ13" s="5"/>
      <c r="GCK13" s="5"/>
      <c r="GCL13" s="5"/>
      <c r="GCM13" s="5"/>
      <c r="GCN13" s="5"/>
      <c r="GCO13" s="5"/>
      <c r="GCP13" s="5"/>
      <c r="GCQ13" s="5"/>
      <c r="GCR13" s="5"/>
      <c r="GCS13" s="5"/>
      <c r="GCT13" s="5"/>
      <c r="GCU13" s="5"/>
      <c r="GCV13" s="5"/>
      <c r="GCW13" s="5"/>
      <c r="GCX13" s="5"/>
      <c r="GCY13" s="5"/>
      <c r="GCZ13" s="5"/>
      <c r="GDA13" s="5"/>
      <c r="GDB13" s="5"/>
      <c r="GDC13" s="5"/>
      <c r="GDD13" s="5"/>
      <c r="GDE13" s="5"/>
      <c r="GDF13" s="5"/>
      <c r="GDG13" s="5"/>
      <c r="GDH13" s="5"/>
      <c r="GDI13" s="5"/>
      <c r="GDJ13" s="5"/>
      <c r="GDK13" s="5"/>
      <c r="GDL13" s="5"/>
      <c r="GDM13" s="5"/>
      <c r="GDN13" s="5"/>
      <c r="GDO13" s="5"/>
      <c r="GDP13" s="5"/>
      <c r="GDQ13" s="5"/>
      <c r="GDR13" s="5"/>
      <c r="GDS13" s="5"/>
      <c r="GDT13" s="5"/>
      <c r="GDU13" s="5"/>
      <c r="GDV13" s="5"/>
      <c r="GDW13" s="5"/>
      <c r="GDX13" s="5"/>
      <c r="GDY13" s="5"/>
      <c r="GDZ13" s="5"/>
      <c r="GEA13" s="5"/>
      <c r="GEB13" s="5"/>
      <c r="GEC13" s="5"/>
      <c r="GED13" s="5"/>
      <c r="GEE13" s="5"/>
      <c r="GEF13" s="5"/>
      <c r="GEG13" s="5"/>
      <c r="GEH13" s="5"/>
      <c r="GEI13" s="5"/>
      <c r="GEJ13" s="5"/>
      <c r="GEK13" s="5"/>
      <c r="GEL13" s="5"/>
      <c r="GEM13" s="5"/>
      <c r="GEN13" s="5"/>
      <c r="GEO13" s="5"/>
      <c r="GEP13" s="5"/>
      <c r="GEQ13" s="5"/>
      <c r="GER13" s="5"/>
      <c r="GES13" s="5"/>
      <c r="GET13" s="5"/>
      <c r="GEU13" s="5"/>
      <c r="GEV13" s="5"/>
      <c r="GEW13" s="5"/>
      <c r="GEX13" s="5"/>
      <c r="GEY13" s="5"/>
      <c r="GEZ13" s="5"/>
      <c r="GFA13" s="5"/>
      <c r="GFB13" s="5"/>
      <c r="GFC13" s="5"/>
      <c r="GFD13" s="5"/>
      <c r="GFE13" s="5"/>
      <c r="GFF13" s="5"/>
      <c r="GFG13" s="5"/>
      <c r="GFH13" s="5"/>
      <c r="GFI13" s="5"/>
      <c r="GFJ13" s="5"/>
      <c r="GFK13" s="5"/>
      <c r="GFL13" s="5"/>
      <c r="GFM13" s="5"/>
      <c r="GFN13" s="5"/>
      <c r="GFO13" s="5"/>
      <c r="GFP13" s="5"/>
      <c r="GFQ13" s="5"/>
      <c r="GFR13" s="5"/>
      <c r="GFS13" s="5"/>
      <c r="GFT13" s="5"/>
      <c r="GFU13" s="5"/>
      <c r="GFV13" s="5"/>
      <c r="GFW13" s="5"/>
      <c r="GFX13" s="5"/>
      <c r="GFY13" s="5"/>
      <c r="GFZ13" s="5"/>
      <c r="GGA13" s="5"/>
      <c r="GGB13" s="5"/>
      <c r="GGC13" s="5"/>
      <c r="GGD13" s="5"/>
      <c r="GGE13" s="5"/>
      <c r="GGF13" s="5"/>
      <c r="GGG13" s="5"/>
      <c r="GGH13" s="5"/>
      <c r="GGI13" s="5"/>
      <c r="GGJ13" s="5"/>
      <c r="GGK13" s="5"/>
      <c r="GGL13" s="5"/>
      <c r="GGM13" s="5"/>
      <c r="GGN13" s="5"/>
      <c r="GGO13" s="5"/>
      <c r="GGP13" s="5"/>
      <c r="GGQ13" s="5"/>
      <c r="GGR13" s="5"/>
      <c r="GGS13" s="5"/>
      <c r="GGT13" s="5"/>
      <c r="GGU13" s="5"/>
      <c r="GGV13" s="5"/>
      <c r="GGW13" s="5"/>
      <c r="GGX13" s="5"/>
      <c r="GGY13" s="5"/>
      <c r="GGZ13" s="5"/>
      <c r="GHA13" s="5"/>
      <c r="GHB13" s="5"/>
      <c r="GHC13" s="5"/>
      <c r="GHD13" s="5"/>
      <c r="GHE13" s="5"/>
      <c r="GHF13" s="5"/>
      <c r="GHG13" s="5"/>
      <c r="GHH13" s="5"/>
      <c r="GHI13" s="5"/>
      <c r="GHJ13" s="5"/>
      <c r="GHK13" s="5"/>
      <c r="GHL13" s="5"/>
      <c r="GHM13" s="5"/>
      <c r="GHN13" s="5"/>
      <c r="GHO13" s="5"/>
      <c r="GHP13" s="5"/>
      <c r="GHQ13" s="5"/>
      <c r="GHR13" s="5"/>
      <c r="GHS13" s="5"/>
      <c r="GHT13" s="5"/>
      <c r="GHU13" s="5"/>
      <c r="GHV13" s="5"/>
      <c r="GHW13" s="5"/>
      <c r="GHX13" s="5"/>
      <c r="GHY13" s="5"/>
      <c r="GHZ13" s="5"/>
      <c r="GIA13" s="5"/>
      <c r="GIB13" s="5"/>
      <c r="GIC13" s="5"/>
      <c r="GID13" s="5"/>
      <c r="GIE13" s="5"/>
      <c r="GIF13" s="5"/>
      <c r="GIG13" s="5"/>
      <c r="GIH13" s="5"/>
      <c r="GII13" s="5"/>
      <c r="GIJ13" s="5"/>
      <c r="GIK13" s="5"/>
      <c r="GIL13" s="5"/>
      <c r="GIM13" s="5"/>
      <c r="GIN13" s="5"/>
      <c r="GIO13" s="5"/>
      <c r="GIP13" s="5"/>
      <c r="GIQ13" s="5"/>
      <c r="GIR13" s="5"/>
      <c r="GIS13" s="5"/>
      <c r="GIT13" s="5"/>
      <c r="GIU13" s="5"/>
      <c r="GIV13" s="5"/>
      <c r="GIW13" s="5"/>
      <c r="GIX13" s="5"/>
      <c r="GIY13" s="5"/>
      <c r="GIZ13" s="5"/>
      <c r="GJA13" s="5"/>
      <c r="GJB13" s="5"/>
      <c r="GJC13" s="5"/>
      <c r="GJD13" s="5"/>
      <c r="GJE13" s="5"/>
      <c r="GJF13" s="5"/>
      <c r="GJG13" s="5"/>
      <c r="GJH13" s="5"/>
      <c r="GJI13" s="5"/>
      <c r="GJJ13" s="5"/>
      <c r="GJK13" s="5"/>
      <c r="GJL13" s="5"/>
      <c r="GJM13" s="5"/>
      <c r="GJN13" s="5"/>
      <c r="GJO13" s="5"/>
      <c r="GJP13" s="5"/>
      <c r="GJQ13" s="5"/>
      <c r="GJR13" s="5"/>
      <c r="GJS13" s="5"/>
      <c r="GJT13" s="5"/>
      <c r="GJU13" s="5"/>
      <c r="GJV13" s="5"/>
      <c r="GJW13" s="5"/>
      <c r="GJX13" s="5"/>
      <c r="GJY13" s="5"/>
      <c r="GJZ13" s="5"/>
      <c r="GKA13" s="5"/>
      <c r="GKB13" s="5"/>
      <c r="GKC13" s="5"/>
      <c r="GKD13" s="5"/>
      <c r="GKE13" s="5"/>
      <c r="GKF13" s="5"/>
      <c r="GKG13" s="5"/>
      <c r="GKH13" s="5"/>
      <c r="GKI13" s="5"/>
      <c r="GKJ13" s="5"/>
      <c r="GKK13" s="5"/>
      <c r="GKL13" s="5"/>
      <c r="GKM13" s="5"/>
      <c r="GKN13" s="5"/>
      <c r="GKO13" s="5"/>
      <c r="GKP13" s="5"/>
      <c r="GKQ13" s="5"/>
      <c r="GKR13" s="5"/>
      <c r="GKS13" s="5"/>
      <c r="GKT13" s="5"/>
      <c r="GKU13" s="5"/>
      <c r="GKV13" s="5"/>
      <c r="GKW13" s="5"/>
      <c r="GKX13" s="5"/>
      <c r="GKY13" s="5"/>
      <c r="GKZ13" s="5"/>
      <c r="GLA13" s="5"/>
      <c r="GLB13" s="5"/>
      <c r="GLC13" s="5"/>
      <c r="GLD13" s="5"/>
      <c r="GLE13" s="5"/>
      <c r="GLF13" s="5"/>
      <c r="GLG13" s="5"/>
      <c r="GLH13" s="5"/>
      <c r="GLI13" s="5"/>
      <c r="GLJ13" s="5"/>
      <c r="GLK13" s="5"/>
      <c r="GLL13" s="5"/>
      <c r="GLM13" s="5"/>
      <c r="GLN13" s="5"/>
      <c r="GLO13" s="5"/>
      <c r="GLP13" s="5"/>
      <c r="GLQ13" s="5"/>
      <c r="GLR13" s="5"/>
      <c r="GLS13" s="5"/>
      <c r="GLT13" s="5"/>
      <c r="GLU13" s="5"/>
      <c r="GLV13" s="5"/>
      <c r="GLW13" s="5"/>
      <c r="GLX13" s="5"/>
      <c r="GLY13" s="5"/>
      <c r="GLZ13" s="5"/>
      <c r="GMA13" s="5"/>
      <c r="GMB13" s="5"/>
      <c r="GMC13" s="5"/>
      <c r="GMD13" s="5"/>
      <c r="GME13" s="5"/>
      <c r="GMF13" s="5"/>
      <c r="GMG13" s="5"/>
      <c r="GMH13" s="5"/>
      <c r="GMI13" s="5"/>
      <c r="GMJ13" s="5"/>
      <c r="GMK13" s="5"/>
      <c r="GML13" s="5"/>
      <c r="GMM13" s="5"/>
      <c r="GMN13" s="5"/>
      <c r="GMO13" s="5"/>
      <c r="GMP13" s="5"/>
      <c r="GMQ13" s="5"/>
      <c r="GMR13" s="5"/>
      <c r="GMS13" s="5"/>
      <c r="GMT13" s="5"/>
      <c r="GMU13" s="5"/>
      <c r="GMV13" s="5"/>
      <c r="GMW13" s="5"/>
      <c r="GMX13" s="5"/>
      <c r="GMY13" s="5"/>
      <c r="GMZ13" s="5"/>
      <c r="GNA13" s="5"/>
      <c r="GNB13" s="5"/>
      <c r="GNC13" s="5"/>
      <c r="GND13" s="5"/>
      <c r="GNE13" s="5"/>
      <c r="GNF13" s="5"/>
      <c r="GNG13" s="5"/>
      <c r="GNH13" s="5"/>
      <c r="GNI13" s="5"/>
      <c r="GNJ13" s="5"/>
      <c r="GNK13" s="5"/>
      <c r="GNL13" s="5"/>
      <c r="GNM13" s="5"/>
      <c r="GNN13" s="5"/>
      <c r="GNO13" s="5"/>
      <c r="GNP13" s="5"/>
      <c r="GNQ13" s="5"/>
      <c r="GNR13" s="5"/>
      <c r="GNS13" s="5"/>
      <c r="GNT13" s="5"/>
      <c r="GNU13" s="5"/>
      <c r="GNV13" s="5"/>
      <c r="GNW13" s="5"/>
      <c r="GNX13" s="5"/>
      <c r="GNY13" s="5"/>
      <c r="GNZ13" s="5"/>
      <c r="GOA13" s="5"/>
      <c r="GOB13" s="5"/>
      <c r="GOC13" s="5"/>
      <c r="GOD13" s="5"/>
      <c r="GOE13" s="5"/>
      <c r="GOF13" s="5"/>
      <c r="GOG13" s="5"/>
      <c r="GOH13" s="5"/>
      <c r="GOI13" s="5"/>
      <c r="GOJ13" s="5"/>
      <c r="GOK13" s="5"/>
      <c r="GOL13" s="5"/>
      <c r="GOM13" s="5"/>
      <c r="GON13" s="5"/>
      <c r="GOO13" s="5"/>
      <c r="GOP13" s="5"/>
      <c r="GOQ13" s="5"/>
      <c r="GOR13" s="5"/>
      <c r="GOS13" s="5"/>
      <c r="GOT13" s="5"/>
      <c r="GOU13" s="5"/>
      <c r="GOV13" s="5"/>
      <c r="GOW13" s="5"/>
      <c r="GOX13" s="5"/>
      <c r="GOY13" s="5"/>
      <c r="GOZ13" s="5"/>
      <c r="GPA13" s="5"/>
      <c r="GPB13" s="5"/>
      <c r="GPC13" s="5"/>
      <c r="GPD13" s="5"/>
      <c r="GPE13" s="5"/>
      <c r="GPF13" s="5"/>
      <c r="GPG13" s="5"/>
      <c r="GPH13" s="5"/>
      <c r="GPI13" s="5"/>
      <c r="GPJ13" s="5"/>
      <c r="GPK13" s="5"/>
      <c r="GPL13" s="5"/>
      <c r="GPM13" s="5"/>
      <c r="GPN13" s="5"/>
      <c r="GPO13" s="5"/>
      <c r="GPP13" s="5"/>
      <c r="GPQ13" s="5"/>
      <c r="GPR13" s="5"/>
      <c r="GPS13" s="5"/>
      <c r="GPT13" s="5"/>
      <c r="GPU13" s="5"/>
      <c r="GPV13" s="5"/>
      <c r="GPW13" s="5"/>
      <c r="GPX13" s="5"/>
      <c r="GPY13" s="5"/>
      <c r="GPZ13" s="5"/>
      <c r="GQA13" s="5"/>
      <c r="GQB13" s="5"/>
      <c r="GQC13" s="5"/>
      <c r="GQD13" s="5"/>
      <c r="GQE13" s="5"/>
      <c r="GQF13" s="5"/>
      <c r="GQG13" s="5"/>
      <c r="GQH13" s="5"/>
      <c r="GQI13" s="5"/>
      <c r="GQJ13" s="5"/>
      <c r="GQK13" s="5"/>
      <c r="GQL13" s="5"/>
      <c r="GQM13" s="5"/>
      <c r="GQN13" s="5"/>
      <c r="GQO13" s="5"/>
      <c r="GQP13" s="5"/>
      <c r="GQQ13" s="5"/>
      <c r="GQR13" s="5"/>
      <c r="GQS13" s="5"/>
      <c r="GQT13" s="5"/>
      <c r="GQU13" s="5"/>
      <c r="GQV13" s="5"/>
      <c r="GQW13" s="5"/>
      <c r="GQX13" s="5"/>
      <c r="GQY13" s="5"/>
      <c r="GQZ13" s="5"/>
      <c r="GRA13" s="5"/>
      <c r="GRB13" s="5"/>
      <c r="GRC13" s="5"/>
      <c r="GRD13" s="5"/>
      <c r="GRE13" s="5"/>
      <c r="GRF13" s="5"/>
      <c r="GRG13" s="5"/>
      <c r="GRH13" s="5"/>
      <c r="GRI13" s="5"/>
      <c r="GRJ13" s="5"/>
      <c r="GRK13" s="5"/>
      <c r="GRL13" s="5"/>
      <c r="GRM13" s="5"/>
      <c r="GRN13" s="5"/>
      <c r="GRO13" s="5"/>
      <c r="GRP13" s="5"/>
      <c r="GRQ13" s="5"/>
      <c r="GRR13" s="5"/>
      <c r="GRS13" s="5"/>
      <c r="GRT13" s="5"/>
      <c r="GRU13" s="5"/>
      <c r="GRV13" s="5"/>
      <c r="GRW13" s="5"/>
      <c r="GRX13" s="5"/>
      <c r="GRY13" s="5"/>
      <c r="GRZ13" s="5"/>
      <c r="GSA13" s="5"/>
      <c r="GSB13" s="5"/>
      <c r="GSC13" s="5"/>
      <c r="GSD13" s="5"/>
      <c r="GSE13" s="5"/>
      <c r="GSF13" s="5"/>
      <c r="GSG13" s="5"/>
      <c r="GSH13" s="5"/>
      <c r="GSI13" s="5"/>
      <c r="GSJ13" s="5"/>
      <c r="GSK13" s="5"/>
      <c r="GSL13" s="5"/>
      <c r="GSM13" s="5"/>
      <c r="GSN13" s="5"/>
      <c r="GSO13" s="5"/>
      <c r="GSP13" s="5"/>
      <c r="GSQ13" s="5"/>
      <c r="GSR13" s="5"/>
      <c r="GSS13" s="5"/>
      <c r="GST13" s="5"/>
      <c r="GSU13" s="5"/>
      <c r="GSV13" s="5"/>
      <c r="GSW13" s="5"/>
      <c r="GSX13" s="5"/>
      <c r="GSY13" s="5"/>
      <c r="GSZ13" s="5"/>
      <c r="GTA13" s="5"/>
      <c r="GTB13" s="5"/>
      <c r="GTC13" s="5"/>
      <c r="GTD13" s="5"/>
      <c r="GTE13" s="5"/>
      <c r="GTF13" s="5"/>
      <c r="GTG13" s="5"/>
      <c r="GTH13" s="5"/>
      <c r="GTI13" s="5"/>
      <c r="GTJ13" s="5"/>
      <c r="GTK13" s="5"/>
      <c r="GTL13" s="5"/>
      <c r="GTM13" s="5"/>
      <c r="GTN13" s="5"/>
      <c r="GTO13" s="5"/>
      <c r="GTP13" s="5"/>
      <c r="GTQ13" s="5"/>
      <c r="GTR13" s="5"/>
      <c r="GTS13" s="5"/>
      <c r="GTT13" s="5"/>
      <c r="GTU13" s="5"/>
      <c r="GTV13" s="5"/>
      <c r="GTW13" s="5"/>
      <c r="GTX13" s="5"/>
      <c r="GTY13" s="5"/>
      <c r="GTZ13" s="5"/>
      <c r="GUA13" s="5"/>
      <c r="GUB13" s="5"/>
      <c r="GUC13" s="5"/>
      <c r="GUD13" s="5"/>
      <c r="GUE13" s="5"/>
      <c r="GUF13" s="5"/>
      <c r="GUG13" s="5"/>
      <c r="GUH13" s="5"/>
      <c r="GUI13" s="5"/>
      <c r="GUJ13" s="5"/>
      <c r="GUK13" s="5"/>
      <c r="GUL13" s="5"/>
      <c r="GUM13" s="5"/>
      <c r="GUN13" s="5"/>
      <c r="GUO13" s="5"/>
      <c r="GUP13" s="5"/>
      <c r="GUQ13" s="5"/>
      <c r="GUR13" s="5"/>
      <c r="GUS13" s="5"/>
      <c r="GUT13" s="5"/>
      <c r="GUU13" s="5"/>
      <c r="GUV13" s="5"/>
      <c r="GUW13" s="5"/>
      <c r="GUX13" s="5"/>
      <c r="GUY13" s="5"/>
      <c r="GUZ13" s="5"/>
      <c r="GVA13" s="5"/>
      <c r="GVB13" s="5"/>
      <c r="GVC13" s="5"/>
      <c r="GVD13" s="5"/>
      <c r="GVE13" s="5"/>
      <c r="GVF13" s="5"/>
      <c r="GVG13" s="5"/>
      <c r="GVH13" s="5"/>
      <c r="GVI13" s="5"/>
      <c r="GVJ13" s="5"/>
      <c r="GVK13" s="5"/>
      <c r="GVL13" s="5"/>
      <c r="GVM13" s="5"/>
      <c r="GVN13" s="5"/>
      <c r="GVO13" s="5"/>
      <c r="GVP13" s="5"/>
      <c r="GVQ13" s="5"/>
      <c r="GVR13" s="5"/>
      <c r="GVS13" s="5"/>
      <c r="GVT13" s="5"/>
      <c r="GVU13" s="5"/>
      <c r="GVV13" s="5"/>
      <c r="GVW13" s="5"/>
      <c r="GVX13" s="5"/>
      <c r="GVY13" s="5"/>
      <c r="GVZ13" s="5"/>
      <c r="GWA13" s="5"/>
      <c r="GWB13" s="5"/>
      <c r="GWC13" s="5"/>
      <c r="GWD13" s="5"/>
      <c r="GWE13" s="5"/>
      <c r="GWF13" s="5"/>
      <c r="GWG13" s="5"/>
      <c r="GWH13" s="5"/>
      <c r="GWI13" s="5"/>
      <c r="GWJ13" s="5"/>
      <c r="GWK13" s="5"/>
      <c r="GWL13" s="5"/>
      <c r="GWM13" s="5"/>
      <c r="GWN13" s="5"/>
      <c r="GWO13" s="5"/>
      <c r="GWP13" s="5"/>
      <c r="GWQ13" s="5"/>
      <c r="GWR13" s="5"/>
      <c r="GWS13" s="5"/>
      <c r="GWT13" s="5"/>
      <c r="GWU13" s="5"/>
      <c r="GWV13" s="5"/>
      <c r="GWW13" s="5"/>
      <c r="GWX13" s="5"/>
      <c r="GWY13" s="5"/>
      <c r="GWZ13" s="5"/>
      <c r="GXA13" s="5"/>
      <c r="GXB13" s="5"/>
      <c r="GXC13" s="5"/>
      <c r="GXD13" s="5"/>
      <c r="GXE13" s="5"/>
      <c r="GXF13" s="5"/>
      <c r="GXG13" s="5"/>
      <c r="GXH13" s="5"/>
      <c r="GXI13" s="5"/>
      <c r="GXJ13" s="5"/>
      <c r="GXK13" s="5"/>
      <c r="GXL13" s="5"/>
      <c r="GXM13" s="5"/>
      <c r="GXN13" s="5"/>
      <c r="GXO13" s="5"/>
      <c r="GXP13" s="5"/>
      <c r="GXQ13" s="5"/>
      <c r="GXR13" s="5"/>
      <c r="GXS13" s="5"/>
      <c r="GXT13" s="5"/>
      <c r="GXU13" s="5"/>
      <c r="GXV13" s="5"/>
      <c r="GXW13" s="5"/>
      <c r="GXX13" s="5"/>
      <c r="GXY13" s="5"/>
      <c r="GXZ13" s="5"/>
      <c r="GYA13" s="5"/>
      <c r="GYB13" s="5"/>
      <c r="GYC13" s="5"/>
      <c r="GYD13" s="5"/>
      <c r="GYE13" s="5"/>
      <c r="GYF13" s="5"/>
      <c r="GYG13" s="5"/>
      <c r="GYH13" s="5"/>
      <c r="GYI13" s="5"/>
      <c r="GYJ13" s="5"/>
      <c r="GYK13" s="5"/>
      <c r="GYL13" s="5"/>
      <c r="GYM13" s="5"/>
      <c r="GYN13" s="5"/>
      <c r="GYO13" s="5"/>
      <c r="GYP13" s="5"/>
      <c r="GYQ13" s="5"/>
      <c r="GYR13" s="5"/>
      <c r="GYS13" s="5"/>
      <c r="GYT13" s="5"/>
      <c r="GYU13" s="5"/>
      <c r="GYV13" s="5"/>
      <c r="GYW13" s="5"/>
      <c r="GYX13" s="5"/>
      <c r="GYY13" s="5"/>
      <c r="GYZ13" s="5"/>
      <c r="GZA13" s="5"/>
      <c r="GZB13" s="5"/>
      <c r="GZC13" s="5"/>
      <c r="GZD13" s="5"/>
      <c r="GZE13" s="5"/>
      <c r="GZF13" s="5"/>
      <c r="GZG13" s="5"/>
      <c r="GZH13" s="5"/>
      <c r="GZI13" s="5"/>
      <c r="GZJ13" s="5"/>
      <c r="GZK13" s="5"/>
      <c r="GZL13" s="5"/>
      <c r="GZM13" s="5"/>
      <c r="GZN13" s="5"/>
      <c r="GZO13" s="5"/>
      <c r="GZP13" s="5"/>
      <c r="GZQ13" s="5"/>
      <c r="GZR13" s="5"/>
      <c r="GZS13" s="5"/>
      <c r="GZT13" s="5"/>
      <c r="GZU13" s="5"/>
      <c r="GZV13" s="5"/>
      <c r="GZW13" s="5"/>
      <c r="GZX13" s="5"/>
      <c r="GZY13" s="5"/>
      <c r="GZZ13" s="5"/>
      <c r="HAA13" s="5"/>
      <c r="HAB13" s="5"/>
      <c r="HAC13" s="5"/>
      <c r="HAD13" s="5"/>
      <c r="HAE13" s="5"/>
      <c r="HAF13" s="5"/>
      <c r="HAG13" s="5"/>
      <c r="HAH13" s="5"/>
      <c r="HAI13" s="5"/>
      <c r="HAJ13" s="5"/>
      <c r="HAK13" s="5"/>
      <c r="HAL13" s="5"/>
      <c r="HAM13" s="5"/>
      <c r="HAN13" s="5"/>
      <c r="HAO13" s="5"/>
      <c r="HAP13" s="5"/>
      <c r="HAQ13" s="5"/>
      <c r="HAR13" s="5"/>
      <c r="HAS13" s="5"/>
      <c r="HAT13" s="5"/>
      <c r="HAU13" s="5"/>
      <c r="HAV13" s="5"/>
      <c r="HAW13" s="5"/>
      <c r="HAX13" s="5"/>
      <c r="HAY13" s="5"/>
      <c r="HAZ13" s="5"/>
      <c r="HBA13" s="5"/>
      <c r="HBB13" s="5"/>
      <c r="HBC13" s="5"/>
      <c r="HBD13" s="5"/>
      <c r="HBE13" s="5"/>
      <c r="HBF13" s="5"/>
      <c r="HBG13" s="5"/>
      <c r="HBH13" s="5"/>
      <c r="HBI13" s="5"/>
      <c r="HBJ13" s="5"/>
      <c r="HBK13" s="5"/>
      <c r="HBL13" s="5"/>
      <c r="HBM13" s="5"/>
      <c r="HBN13" s="5"/>
      <c r="HBO13" s="5"/>
      <c r="HBP13" s="5"/>
      <c r="HBQ13" s="5"/>
      <c r="HBR13" s="5"/>
      <c r="HBS13" s="5"/>
      <c r="HBT13" s="5"/>
      <c r="HBU13" s="5"/>
      <c r="HBV13" s="5"/>
      <c r="HBW13" s="5"/>
      <c r="HBX13" s="5"/>
      <c r="HBY13" s="5"/>
      <c r="HBZ13" s="5"/>
      <c r="HCA13" s="5"/>
      <c r="HCB13" s="5"/>
      <c r="HCC13" s="5"/>
      <c r="HCD13" s="5"/>
      <c r="HCE13" s="5"/>
      <c r="HCF13" s="5"/>
      <c r="HCG13" s="5"/>
      <c r="HCH13" s="5"/>
      <c r="HCI13" s="5"/>
      <c r="HCJ13" s="5"/>
      <c r="HCK13" s="5"/>
      <c r="HCL13" s="5"/>
      <c r="HCM13" s="5"/>
      <c r="HCN13" s="5"/>
      <c r="HCO13" s="5"/>
      <c r="HCP13" s="5"/>
      <c r="HCQ13" s="5"/>
      <c r="HCR13" s="5"/>
      <c r="HCS13" s="5"/>
      <c r="HCT13" s="5"/>
      <c r="HCU13" s="5"/>
      <c r="HCV13" s="5"/>
      <c r="HCW13" s="5"/>
      <c r="HCX13" s="5"/>
      <c r="HCY13" s="5"/>
      <c r="HCZ13" s="5"/>
      <c r="HDA13" s="5"/>
      <c r="HDB13" s="5"/>
      <c r="HDC13" s="5"/>
      <c r="HDD13" s="5"/>
      <c r="HDE13" s="5"/>
      <c r="HDF13" s="5"/>
      <c r="HDG13" s="5"/>
      <c r="HDH13" s="5"/>
      <c r="HDI13" s="5"/>
      <c r="HDJ13" s="5"/>
      <c r="HDK13" s="5"/>
      <c r="HDL13" s="5"/>
      <c r="HDM13" s="5"/>
      <c r="HDN13" s="5"/>
      <c r="HDO13" s="5"/>
      <c r="HDP13" s="5"/>
      <c r="HDQ13" s="5"/>
      <c r="HDR13" s="5"/>
      <c r="HDS13" s="5"/>
      <c r="HDT13" s="5"/>
      <c r="HDU13" s="5"/>
      <c r="HDV13" s="5"/>
      <c r="HDW13" s="5"/>
      <c r="HDX13" s="5"/>
      <c r="HDY13" s="5"/>
      <c r="HDZ13" s="5"/>
      <c r="HEA13" s="5"/>
      <c r="HEB13" s="5"/>
      <c r="HEC13" s="5"/>
      <c r="HED13" s="5"/>
      <c r="HEE13" s="5"/>
      <c r="HEF13" s="5"/>
      <c r="HEG13" s="5"/>
      <c r="HEH13" s="5"/>
      <c r="HEI13" s="5"/>
      <c r="HEJ13" s="5"/>
      <c r="HEK13" s="5"/>
      <c r="HEL13" s="5"/>
      <c r="HEM13" s="5"/>
      <c r="HEN13" s="5"/>
      <c r="HEO13" s="5"/>
      <c r="HEP13" s="5"/>
      <c r="HEQ13" s="5"/>
      <c r="HER13" s="5"/>
      <c r="HES13" s="5"/>
      <c r="HET13" s="5"/>
      <c r="HEU13" s="5"/>
      <c r="HEV13" s="5"/>
      <c r="HEW13" s="5"/>
      <c r="HEX13" s="5"/>
      <c r="HEY13" s="5"/>
      <c r="HEZ13" s="5"/>
      <c r="HFA13" s="5"/>
      <c r="HFB13" s="5"/>
      <c r="HFC13" s="5"/>
      <c r="HFD13" s="5"/>
      <c r="HFE13" s="5"/>
      <c r="HFF13" s="5"/>
      <c r="HFG13" s="5"/>
      <c r="HFH13" s="5"/>
      <c r="HFI13" s="5"/>
      <c r="HFJ13" s="5"/>
      <c r="HFK13" s="5"/>
      <c r="HFL13" s="5"/>
      <c r="HFM13" s="5"/>
      <c r="HFN13" s="5"/>
      <c r="HFO13" s="5"/>
      <c r="HFP13" s="5"/>
      <c r="HFQ13" s="5"/>
      <c r="HFR13" s="5"/>
      <c r="HFS13" s="5"/>
      <c r="HFT13" s="5"/>
      <c r="HFU13" s="5"/>
      <c r="HFV13" s="5"/>
      <c r="HFW13" s="5"/>
      <c r="HFX13" s="5"/>
      <c r="HFY13" s="5"/>
      <c r="HFZ13" s="5"/>
      <c r="HGA13" s="5"/>
      <c r="HGB13" s="5"/>
      <c r="HGC13" s="5"/>
      <c r="HGD13" s="5"/>
      <c r="HGE13" s="5"/>
      <c r="HGF13" s="5"/>
      <c r="HGG13" s="5"/>
      <c r="HGH13" s="5"/>
      <c r="HGI13" s="5"/>
      <c r="HGJ13" s="5"/>
      <c r="HGK13" s="5"/>
      <c r="HGL13" s="5"/>
      <c r="HGM13" s="5"/>
      <c r="HGN13" s="5"/>
      <c r="HGO13" s="5"/>
      <c r="HGP13" s="5"/>
      <c r="HGQ13" s="5"/>
      <c r="HGR13" s="5"/>
      <c r="HGS13" s="5"/>
      <c r="HGT13" s="5"/>
      <c r="HGU13" s="5"/>
      <c r="HGV13" s="5"/>
      <c r="HGW13" s="5"/>
      <c r="HGX13" s="5"/>
      <c r="HGY13" s="5"/>
      <c r="HGZ13" s="5"/>
      <c r="HHA13" s="5"/>
      <c r="HHB13" s="5"/>
      <c r="HHC13" s="5"/>
      <c r="HHD13" s="5"/>
      <c r="HHE13" s="5"/>
      <c r="HHF13" s="5"/>
      <c r="HHG13" s="5"/>
      <c r="HHH13" s="5"/>
      <c r="HHI13" s="5"/>
      <c r="HHJ13" s="5"/>
      <c r="HHK13" s="5"/>
      <c r="HHL13" s="5"/>
      <c r="HHM13" s="5"/>
      <c r="HHN13" s="5"/>
      <c r="HHO13" s="5"/>
      <c r="HHP13" s="5"/>
      <c r="HHQ13" s="5"/>
      <c r="HHR13" s="5"/>
      <c r="HHS13" s="5"/>
      <c r="HHT13" s="5"/>
      <c r="HHU13" s="5"/>
      <c r="HHV13" s="5"/>
      <c r="HHW13" s="5"/>
      <c r="HHX13" s="5"/>
      <c r="HHY13" s="5"/>
      <c r="HHZ13" s="5"/>
      <c r="HIA13" s="5"/>
      <c r="HIB13" s="5"/>
      <c r="HIC13" s="5"/>
      <c r="HID13" s="5"/>
      <c r="HIE13" s="5"/>
      <c r="HIF13" s="5"/>
      <c r="HIG13" s="5"/>
      <c r="HIH13" s="5"/>
      <c r="HII13" s="5"/>
      <c r="HIJ13" s="5"/>
      <c r="HIK13" s="5"/>
      <c r="HIL13" s="5"/>
      <c r="HIM13" s="5"/>
      <c r="HIN13" s="5"/>
      <c r="HIO13" s="5"/>
      <c r="HIP13" s="5"/>
      <c r="HIQ13" s="5"/>
      <c r="HIR13" s="5"/>
      <c r="HIS13" s="5"/>
      <c r="HIT13" s="5"/>
      <c r="HIU13" s="5"/>
      <c r="HIV13" s="5"/>
      <c r="HIW13" s="5"/>
      <c r="HIX13" s="5"/>
      <c r="HIY13" s="5"/>
      <c r="HIZ13" s="5"/>
      <c r="HJA13" s="5"/>
      <c r="HJB13" s="5"/>
      <c r="HJC13" s="5"/>
      <c r="HJD13" s="5"/>
      <c r="HJE13" s="5"/>
      <c r="HJF13" s="5"/>
      <c r="HJG13" s="5"/>
      <c r="HJH13" s="5"/>
      <c r="HJI13" s="5"/>
      <c r="HJJ13" s="5"/>
      <c r="HJK13" s="5"/>
      <c r="HJL13" s="5"/>
      <c r="HJM13" s="5"/>
      <c r="HJN13" s="5"/>
      <c r="HJO13" s="5"/>
      <c r="HJP13" s="5"/>
      <c r="HJQ13" s="5"/>
      <c r="HJR13" s="5"/>
      <c r="HJS13" s="5"/>
      <c r="HJT13" s="5"/>
      <c r="HJU13" s="5"/>
      <c r="HJV13" s="5"/>
      <c r="HJW13" s="5"/>
      <c r="HJX13" s="5"/>
      <c r="HJY13" s="5"/>
      <c r="HJZ13" s="5"/>
      <c r="HKA13" s="5"/>
      <c r="HKB13" s="5"/>
      <c r="HKC13" s="5"/>
      <c r="HKD13" s="5"/>
      <c r="HKE13" s="5"/>
      <c r="HKF13" s="5"/>
      <c r="HKG13" s="5"/>
      <c r="HKH13" s="5"/>
      <c r="HKI13" s="5"/>
      <c r="HKJ13" s="5"/>
      <c r="HKK13" s="5"/>
      <c r="HKL13" s="5"/>
      <c r="HKM13" s="5"/>
      <c r="HKN13" s="5"/>
      <c r="HKO13" s="5"/>
      <c r="HKP13" s="5"/>
      <c r="HKQ13" s="5"/>
      <c r="HKR13" s="5"/>
      <c r="HKS13" s="5"/>
      <c r="HKT13" s="5"/>
      <c r="HKU13" s="5"/>
      <c r="HKV13" s="5"/>
      <c r="HKW13" s="5"/>
      <c r="HKX13" s="5"/>
      <c r="HKY13" s="5"/>
      <c r="HKZ13" s="5"/>
      <c r="HLA13" s="5"/>
      <c r="HLB13" s="5"/>
      <c r="HLC13" s="5"/>
      <c r="HLD13" s="5"/>
      <c r="HLE13" s="5"/>
      <c r="HLF13" s="5"/>
      <c r="HLG13" s="5"/>
      <c r="HLH13" s="5"/>
      <c r="HLI13" s="5"/>
      <c r="HLJ13" s="5"/>
      <c r="HLK13" s="5"/>
      <c r="HLL13" s="5"/>
      <c r="HLM13" s="5"/>
      <c r="HLN13" s="5"/>
      <c r="HLO13" s="5"/>
      <c r="HLP13" s="5"/>
      <c r="HLQ13" s="5"/>
      <c r="HLR13" s="5"/>
      <c r="HLS13" s="5"/>
      <c r="HLT13" s="5"/>
      <c r="HLU13" s="5"/>
      <c r="HLV13" s="5"/>
      <c r="HLW13" s="5"/>
      <c r="HLX13" s="5"/>
      <c r="HLY13" s="5"/>
      <c r="HLZ13" s="5"/>
      <c r="HMA13" s="5"/>
      <c r="HMB13" s="5"/>
      <c r="HMC13" s="5"/>
      <c r="HMD13" s="5"/>
      <c r="HME13" s="5"/>
      <c r="HMF13" s="5"/>
      <c r="HMG13" s="5"/>
      <c r="HMH13" s="5"/>
      <c r="HMI13" s="5"/>
      <c r="HMJ13" s="5"/>
      <c r="HMK13" s="5"/>
      <c r="HML13" s="5"/>
      <c r="HMM13" s="5"/>
      <c r="HMN13" s="5"/>
      <c r="HMO13" s="5"/>
      <c r="HMP13" s="5"/>
      <c r="HMQ13" s="5"/>
      <c r="HMR13" s="5"/>
      <c r="HMS13" s="5"/>
      <c r="HMT13" s="5"/>
      <c r="HMU13" s="5"/>
      <c r="HMV13" s="5"/>
      <c r="HMW13" s="5"/>
      <c r="HMX13" s="5"/>
      <c r="HMY13" s="5"/>
      <c r="HMZ13" s="5"/>
      <c r="HNA13" s="5"/>
      <c r="HNB13" s="5"/>
      <c r="HNC13" s="5"/>
      <c r="HND13" s="5"/>
      <c r="HNE13" s="5"/>
      <c r="HNF13" s="5"/>
      <c r="HNG13" s="5"/>
      <c r="HNH13" s="5"/>
      <c r="HNI13" s="5"/>
      <c r="HNJ13" s="5"/>
      <c r="HNK13" s="5"/>
      <c r="HNL13" s="5"/>
      <c r="HNM13" s="5"/>
      <c r="HNN13" s="5"/>
      <c r="HNO13" s="5"/>
      <c r="HNP13" s="5"/>
      <c r="HNQ13" s="5"/>
      <c r="HNR13" s="5"/>
      <c r="HNS13" s="5"/>
      <c r="HNT13" s="5"/>
      <c r="HNU13" s="5"/>
      <c r="HNV13" s="5"/>
      <c r="HNW13" s="5"/>
      <c r="HNX13" s="5"/>
      <c r="HNY13" s="5"/>
      <c r="HNZ13" s="5"/>
      <c r="HOA13" s="5"/>
      <c r="HOB13" s="5"/>
      <c r="HOC13" s="5"/>
      <c r="HOD13" s="5"/>
      <c r="HOE13" s="5"/>
      <c r="HOF13" s="5"/>
      <c r="HOG13" s="5"/>
      <c r="HOH13" s="5"/>
      <c r="HOI13" s="5"/>
      <c r="HOJ13" s="5"/>
      <c r="HOK13" s="5"/>
      <c r="HOL13" s="5"/>
      <c r="HOM13" s="5"/>
      <c r="HON13" s="5"/>
      <c r="HOO13" s="5"/>
      <c r="HOP13" s="5"/>
      <c r="HOQ13" s="5"/>
      <c r="HOR13" s="5"/>
      <c r="HOS13" s="5"/>
      <c r="HOT13" s="5"/>
      <c r="HOU13" s="5"/>
      <c r="HOV13" s="5"/>
      <c r="HOW13" s="5"/>
      <c r="HOX13" s="5"/>
      <c r="HOY13" s="5"/>
      <c r="HOZ13" s="5"/>
      <c r="HPA13" s="5"/>
      <c r="HPB13" s="5"/>
      <c r="HPC13" s="5"/>
      <c r="HPD13" s="5"/>
      <c r="HPE13" s="5"/>
      <c r="HPF13" s="5"/>
      <c r="HPG13" s="5"/>
      <c r="HPH13" s="5"/>
      <c r="HPI13" s="5"/>
      <c r="HPJ13" s="5"/>
      <c r="HPK13" s="5"/>
      <c r="HPL13" s="5"/>
      <c r="HPM13" s="5"/>
      <c r="HPN13" s="5"/>
      <c r="HPO13" s="5"/>
      <c r="HPP13" s="5"/>
      <c r="HPQ13" s="5"/>
      <c r="HPR13" s="5"/>
      <c r="HPS13" s="5"/>
      <c r="HPT13" s="5"/>
      <c r="HPU13" s="5"/>
      <c r="HPV13" s="5"/>
      <c r="HPW13" s="5"/>
      <c r="HPX13" s="5"/>
      <c r="HPY13" s="5"/>
      <c r="HPZ13" s="5"/>
      <c r="HQA13" s="5"/>
      <c r="HQB13" s="5"/>
      <c r="HQC13" s="5"/>
      <c r="HQD13" s="5"/>
      <c r="HQE13" s="5"/>
      <c r="HQF13" s="5"/>
      <c r="HQG13" s="5"/>
      <c r="HQH13" s="5"/>
      <c r="HQI13" s="5"/>
      <c r="HQJ13" s="5"/>
      <c r="HQK13" s="5"/>
      <c r="HQL13" s="5"/>
      <c r="HQM13" s="5"/>
      <c r="HQN13" s="5"/>
      <c r="HQO13" s="5"/>
      <c r="HQP13" s="5"/>
      <c r="HQQ13" s="5"/>
      <c r="HQR13" s="5"/>
      <c r="HQS13" s="5"/>
      <c r="HQT13" s="5"/>
      <c r="HQU13" s="5"/>
      <c r="HQV13" s="5"/>
      <c r="HQW13" s="5"/>
      <c r="HQX13" s="5"/>
      <c r="HQY13" s="5"/>
      <c r="HQZ13" s="5"/>
      <c r="HRA13" s="5"/>
      <c r="HRB13" s="5"/>
      <c r="HRC13" s="5"/>
      <c r="HRD13" s="5"/>
      <c r="HRE13" s="5"/>
      <c r="HRF13" s="5"/>
      <c r="HRG13" s="5"/>
      <c r="HRH13" s="5"/>
      <c r="HRI13" s="5"/>
      <c r="HRJ13" s="5"/>
      <c r="HRK13" s="5"/>
      <c r="HRL13" s="5"/>
      <c r="HRM13" s="5"/>
      <c r="HRN13" s="5"/>
      <c r="HRO13" s="5"/>
      <c r="HRP13" s="5"/>
      <c r="HRQ13" s="5"/>
      <c r="HRR13" s="5"/>
      <c r="HRS13" s="5"/>
      <c r="HRT13" s="5"/>
      <c r="HRU13" s="5"/>
      <c r="HRV13" s="5"/>
      <c r="HRW13" s="5"/>
      <c r="HRX13" s="5"/>
      <c r="HRY13" s="5"/>
      <c r="HRZ13" s="5"/>
      <c r="HSA13" s="5"/>
      <c r="HSB13" s="5"/>
      <c r="HSC13" s="5"/>
      <c r="HSD13" s="5"/>
      <c r="HSE13" s="5"/>
      <c r="HSF13" s="5"/>
      <c r="HSG13" s="5"/>
      <c r="HSH13" s="5"/>
      <c r="HSI13" s="5"/>
      <c r="HSJ13" s="5"/>
      <c r="HSK13" s="5"/>
      <c r="HSL13" s="5"/>
      <c r="HSM13" s="5"/>
      <c r="HSN13" s="5"/>
      <c r="HSO13" s="5"/>
      <c r="HSP13" s="5"/>
      <c r="HSQ13" s="5"/>
      <c r="HSR13" s="5"/>
      <c r="HSS13" s="5"/>
      <c r="HST13" s="5"/>
      <c r="HSU13" s="5"/>
      <c r="HSV13" s="5"/>
      <c r="HSW13" s="5"/>
      <c r="HSX13" s="5"/>
      <c r="HSY13" s="5"/>
      <c r="HSZ13" s="5"/>
      <c r="HTA13" s="5"/>
      <c r="HTB13" s="5"/>
      <c r="HTC13" s="5"/>
      <c r="HTD13" s="5"/>
      <c r="HTE13" s="5"/>
      <c r="HTF13" s="5"/>
      <c r="HTG13" s="5"/>
      <c r="HTH13" s="5"/>
      <c r="HTI13" s="5"/>
      <c r="HTJ13" s="5"/>
      <c r="HTK13" s="5"/>
      <c r="HTL13" s="5"/>
      <c r="HTM13" s="5"/>
      <c r="HTN13" s="5"/>
      <c r="HTO13" s="5"/>
      <c r="HTP13" s="5"/>
      <c r="HTQ13" s="5"/>
      <c r="HTR13" s="5"/>
      <c r="HTS13" s="5"/>
      <c r="HTT13" s="5"/>
      <c r="HTU13" s="5"/>
      <c r="HTV13" s="5"/>
      <c r="HTW13" s="5"/>
      <c r="HTX13" s="5"/>
      <c r="HTY13" s="5"/>
      <c r="HTZ13" s="5"/>
      <c r="HUA13" s="5"/>
      <c r="HUB13" s="5"/>
      <c r="HUC13" s="5"/>
      <c r="HUD13" s="5"/>
      <c r="HUE13" s="5"/>
      <c r="HUF13" s="5"/>
      <c r="HUG13" s="5"/>
      <c r="HUH13" s="5"/>
      <c r="HUI13" s="5"/>
      <c r="HUJ13" s="5"/>
      <c r="HUK13" s="5"/>
      <c r="HUL13" s="5"/>
      <c r="HUM13" s="5"/>
      <c r="HUN13" s="5"/>
      <c r="HUO13" s="5"/>
      <c r="HUP13" s="5"/>
      <c r="HUQ13" s="5"/>
      <c r="HUR13" s="5"/>
      <c r="HUS13" s="5"/>
      <c r="HUT13" s="5"/>
      <c r="HUU13" s="5"/>
      <c r="HUV13" s="5"/>
      <c r="HUW13" s="5"/>
      <c r="HUX13" s="5"/>
      <c r="HUY13" s="5"/>
      <c r="HUZ13" s="5"/>
      <c r="HVA13" s="5"/>
      <c r="HVB13" s="5"/>
      <c r="HVC13" s="5"/>
      <c r="HVD13" s="5"/>
      <c r="HVE13" s="5"/>
      <c r="HVF13" s="5"/>
      <c r="HVG13" s="5"/>
      <c r="HVH13" s="5"/>
      <c r="HVI13" s="5"/>
      <c r="HVJ13" s="5"/>
      <c r="HVK13" s="5"/>
      <c r="HVL13" s="5"/>
      <c r="HVM13" s="5"/>
      <c r="HVN13" s="5"/>
      <c r="HVO13" s="5"/>
      <c r="HVP13" s="5"/>
      <c r="HVQ13" s="5"/>
      <c r="HVR13" s="5"/>
      <c r="HVS13" s="5"/>
      <c r="HVT13" s="5"/>
      <c r="HVU13" s="5"/>
      <c r="HVV13" s="5"/>
      <c r="HVW13" s="5"/>
      <c r="HVX13" s="5"/>
      <c r="HVY13" s="5"/>
      <c r="HVZ13" s="5"/>
      <c r="HWA13" s="5"/>
      <c r="HWB13" s="5"/>
      <c r="HWC13" s="5"/>
      <c r="HWD13" s="5"/>
      <c r="HWE13" s="5"/>
      <c r="HWF13" s="5"/>
      <c r="HWG13" s="5"/>
      <c r="HWH13" s="5"/>
      <c r="HWI13" s="5"/>
      <c r="HWJ13" s="5"/>
      <c r="HWK13" s="5"/>
      <c r="HWL13" s="5"/>
      <c r="HWM13" s="5"/>
      <c r="HWN13" s="5"/>
      <c r="HWO13" s="5"/>
      <c r="HWP13" s="5"/>
      <c r="HWQ13" s="5"/>
      <c r="HWR13" s="5"/>
      <c r="HWS13" s="5"/>
      <c r="HWT13" s="5"/>
      <c r="HWU13" s="5"/>
      <c r="HWV13" s="5"/>
      <c r="HWW13" s="5"/>
      <c r="HWX13" s="5"/>
      <c r="HWY13" s="5"/>
      <c r="HWZ13" s="5"/>
      <c r="HXA13" s="5"/>
      <c r="HXB13" s="5"/>
      <c r="HXC13" s="5"/>
      <c r="HXD13" s="5"/>
      <c r="HXE13" s="5"/>
      <c r="HXF13" s="5"/>
      <c r="HXG13" s="5"/>
      <c r="HXH13" s="5"/>
      <c r="HXI13" s="5"/>
      <c r="HXJ13" s="5"/>
      <c r="HXK13" s="5"/>
      <c r="HXL13" s="5"/>
      <c r="HXM13" s="5"/>
      <c r="HXN13" s="5"/>
      <c r="HXO13" s="5"/>
      <c r="HXP13" s="5"/>
      <c r="HXQ13" s="5"/>
      <c r="HXR13" s="5"/>
      <c r="HXS13" s="5"/>
      <c r="HXT13" s="5"/>
      <c r="HXU13" s="5"/>
      <c r="HXV13" s="5"/>
      <c r="HXW13" s="5"/>
      <c r="HXX13" s="5"/>
      <c r="HXY13" s="5"/>
      <c r="HXZ13" s="5"/>
      <c r="HYA13" s="5"/>
      <c r="HYB13" s="5"/>
      <c r="HYC13" s="5"/>
      <c r="HYD13" s="5"/>
      <c r="HYE13" s="5"/>
      <c r="HYF13" s="5"/>
      <c r="HYG13" s="5"/>
      <c r="HYH13" s="5"/>
      <c r="HYI13" s="5"/>
      <c r="HYJ13" s="5"/>
      <c r="HYK13" s="5"/>
      <c r="HYL13" s="5"/>
      <c r="HYM13" s="5"/>
      <c r="HYN13" s="5"/>
      <c r="HYO13" s="5"/>
      <c r="HYP13" s="5"/>
      <c r="HYQ13" s="5"/>
      <c r="HYR13" s="5"/>
      <c r="HYS13" s="5"/>
      <c r="HYT13" s="5"/>
      <c r="HYU13" s="5"/>
      <c r="HYV13" s="5"/>
      <c r="HYW13" s="5"/>
      <c r="HYX13" s="5"/>
      <c r="HYY13" s="5"/>
      <c r="HYZ13" s="5"/>
      <c r="HZA13" s="5"/>
      <c r="HZB13" s="5"/>
      <c r="HZC13" s="5"/>
      <c r="HZD13" s="5"/>
      <c r="HZE13" s="5"/>
      <c r="HZF13" s="5"/>
      <c r="HZG13" s="5"/>
      <c r="HZH13" s="5"/>
      <c r="HZI13" s="5"/>
      <c r="HZJ13" s="5"/>
      <c r="HZK13" s="5"/>
      <c r="HZL13" s="5"/>
      <c r="HZM13" s="5"/>
      <c r="HZN13" s="5"/>
      <c r="HZO13" s="5"/>
      <c r="HZP13" s="5"/>
      <c r="HZQ13" s="5"/>
      <c r="HZR13" s="5"/>
      <c r="HZS13" s="5"/>
      <c r="HZT13" s="5"/>
      <c r="HZU13" s="5"/>
      <c r="HZV13" s="5"/>
      <c r="HZW13" s="5"/>
      <c r="HZX13" s="5"/>
      <c r="HZY13" s="5"/>
      <c r="HZZ13" s="5"/>
      <c r="IAA13" s="5"/>
      <c r="IAB13" s="5"/>
      <c r="IAC13" s="5"/>
      <c r="IAD13" s="5"/>
      <c r="IAE13" s="5"/>
      <c r="IAF13" s="5"/>
      <c r="IAG13" s="5"/>
      <c r="IAH13" s="5"/>
      <c r="IAI13" s="5"/>
      <c r="IAJ13" s="5"/>
      <c r="IAK13" s="5"/>
      <c r="IAL13" s="5"/>
      <c r="IAM13" s="5"/>
      <c r="IAN13" s="5"/>
      <c r="IAO13" s="5"/>
      <c r="IAP13" s="5"/>
      <c r="IAQ13" s="5"/>
      <c r="IAR13" s="5"/>
      <c r="IAS13" s="5"/>
      <c r="IAT13" s="5"/>
      <c r="IAU13" s="5"/>
      <c r="IAV13" s="5"/>
      <c r="IAW13" s="5"/>
      <c r="IAX13" s="5"/>
      <c r="IAY13" s="5"/>
      <c r="IAZ13" s="5"/>
      <c r="IBA13" s="5"/>
      <c r="IBB13" s="5"/>
      <c r="IBC13" s="5"/>
      <c r="IBD13" s="5"/>
      <c r="IBE13" s="5"/>
      <c r="IBF13" s="5"/>
      <c r="IBG13" s="5"/>
      <c r="IBH13" s="5"/>
      <c r="IBI13" s="5"/>
      <c r="IBJ13" s="5"/>
      <c r="IBK13" s="5"/>
      <c r="IBL13" s="5"/>
      <c r="IBM13" s="5"/>
      <c r="IBN13" s="5"/>
      <c r="IBO13" s="5"/>
      <c r="IBP13" s="5"/>
      <c r="IBQ13" s="5"/>
      <c r="IBR13" s="5"/>
      <c r="IBS13" s="5"/>
      <c r="IBT13" s="5"/>
      <c r="IBU13" s="5"/>
      <c r="IBV13" s="5"/>
      <c r="IBW13" s="5"/>
      <c r="IBX13" s="5"/>
      <c r="IBY13" s="5"/>
      <c r="IBZ13" s="5"/>
      <c r="ICA13" s="5"/>
      <c r="ICB13" s="5"/>
      <c r="ICC13" s="5"/>
      <c r="ICD13" s="5"/>
      <c r="ICE13" s="5"/>
      <c r="ICF13" s="5"/>
      <c r="ICG13" s="5"/>
      <c r="ICH13" s="5"/>
      <c r="ICI13" s="5"/>
      <c r="ICJ13" s="5"/>
      <c r="ICK13" s="5"/>
      <c r="ICL13" s="5"/>
      <c r="ICM13" s="5"/>
      <c r="ICN13" s="5"/>
      <c r="ICO13" s="5"/>
      <c r="ICP13" s="5"/>
      <c r="ICQ13" s="5"/>
      <c r="ICR13" s="5"/>
      <c r="ICS13" s="5"/>
      <c r="ICT13" s="5"/>
      <c r="ICU13" s="5"/>
      <c r="ICV13" s="5"/>
      <c r="ICW13" s="5"/>
      <c r="ICX13" s="5"/>
      <c r="ICY13" s="5"/>
      <c r="ICZ13" s="5"/>
      <c r="IDA13" s="5"/>
      <c r="IDB13" s="5"/>
      <c r="IDC13" s="5"/>
      <c r="IDD13" s="5"/>
      <c r="IDE13" s="5"/>
      <c r="IDF13" s="5"/>
      <c r="IDG13" s="5"/>
      <c r="IDH13" s="5"/>
      <c r="IDI13" s="5"/>
      <c r="IDJ13" s="5"/>
      <c r="IDK13" s="5"/>
      <c r="IDL13" s="5"/>
      <c r="IDM13" s="5"/>
      <c r="IDN13" s="5"/>
      <c r="IDO13" s="5"/>
      <c r="IDP13" s="5"/>
      <c r="IDQ13" s="5"/>
      <c r="IDR13" s="5"/>
      <c r="IDS13" s="5"/>
      <c r="IDT13" s="5"/>
      <c r="IDU13" s="5"/>
      <c r="IDV13" s="5"/>
      <c r="IDW13" s="5"/>
      <c r="IDX13" s="5"/>
      <c r="IDY13" s="5"/>
      <c r="IDZ13" s="5"/>
      <c r="IEA13" s="5"/>
      <c r="IEB13" s="5"/>
      <c r="IEC13" s="5"/>
      <c r="IED13" s="5"/>
      <c r="IEE13" s="5"/>
      <c r="IEF13" s="5"/>
      <c r="IEG13" s="5"/>
      <c r="IEH13" s="5"/>
      <c r="IEI13" s="5"/>
      <c r="IEJ13" s="5"/>
      <c r="IEK13" s="5"/>
      <c r="IEL13" s="5"/>
      <c r="IEM13" s="5"/>
      <c r="IEN13" s="5"/>
      <c r="IEO13" s="5"/>
      <c r="IEP13" s="5"/>
      <c r="IEQ13" s="5"/>
      <c r="IER13" s="5"/>
      <c r="IES13" s="5"/>
      <c r="IET13" s="5"/>
      <c r="IEU13" s="5"/>
      <c r="IEV13" s="5"/>
      <c r="IEW13" s="5"/>
      <c r="IEX13" s="5"/>
      <c r="IEY13" s="5"/>
      <c r="IEZ13" s="5"/>
      <c r="IFA13" s="5"/>
      <c r="IFB13" s="5"/>
      <c r="IFC13" s="5"/>
      <c r="IFD13" s="5"/>
      <c r="IFE13" s="5"/>
      <c r="IFF13" s="5"/>
      <c r="IFG13" s="5"/>
      <c r="IFH13" s="5"/>
      <c r="IFI13" s="5"/>
      <c r="IFJ13" s="5"/>
      <c r="IFK13" s="5"/>
      <c r="IFL13" s="5"/>
      <c r="IFM13" s="5"/>
      <c r="IFN13" s="5"/>
      <c r="IFO13" s="5"/>
      <c r="IFP13" s="5"/>
      <c r="IFQ13" s="5"/>
      <c r="IFR13" s="5"/>
      <c r="IFS13" s="5"/>
      <c r="IFT13" s="5"/>
      <c r="IFU13" s="5"/>
      <c r="IFV13" s="5"/>
      <c r="IFW13" s="5"/>
      <c r="IFX13" s="5"/>
      <c r="IFY13" s="5"/>
      <c r="IFZ13" s="5"/>
      <c r="IGA13" s="5"/>
      <c r="IGB13" s="5"/>
      <c r="IGC13" s="5"/>
      <c r="IGD13" s="5"/>
      <c r="IGE13" s="5"/>
      <c r="IGF13" s="5"/>
      <c r="IGG13" s="5"/>
      <c r="IGH13" s="5"/>
      <c r="IGI13" s="5"/>
      <c r="IGJ13" s="5"/>
      <c r="IGK13" s="5"/>
      <c r="IGL13" s="5"/>
      <c r="IGM13" s="5"/>
      <c r="IGN13" s="5"/>
      <c r="IGO13" s="5"/>
      <c r="IGP13" s="5"/>
      <c r="IGQ13" s="5"/>
      <c r="IGR13" s="5"/>
      <c r="IGS13" s="5"/>
      <c r="IGT13" s="5"/>
      <c r="IGU13" s="5"/>
      <c r="IGV13" s="5"/>
      <c r="IGW13" s="5"/>
      <c r="IGX13" s="5"/>
      <c r="IGY13" s="5"/>
      <c r="IGZ13" s="5"/>
      <c r="IHA13" s="5"/>
      <c r="IHB13" s="5"/>
      <c r="IHC13" s="5"/>
      <c r="IHD13" s="5"/>
      <c r="IHE13" s="5"/>
      <c r="IHF13" s="5"/>
      <c r="IHG13" s="5"/>
      <c r="IHH13" s="5"/>
      <c r="IHI13" s="5"/>
      <c r="IHJ13" s="5"/>
      <c r="IHK13" s="5"/>
      <c r="IHL13" s="5"/>
      <c r="IHM13" s="5"/>
      <c r="IHN13" s="5"/>
      <c r="IHO13" s="5"/>
      <c r="IHP13" s="5"/>
      <c r="IHQ13" s="5"/>
      <c r="IHR13" s="5"/>
      <c r="IHS13" s="5"/>
      <c r="IHT13" s="5"/>
      <c r="IHU13" s="5"/>
      <c r="IHV13" s="5"/>
      <c r="IHW13" s="5"/>
      <c r="IHX13" s="5"/>
      <c r="IHY13" s="5"/>
      <c r="IHZ13" s="5"/>
      <c r="IIA13" s="5"/>
      <c r="IIB13" s="5"/>
      <c r="IIC13" s="5"/>
      <c r="IID13" s="5"/>
      <c r="IIE13" s="5"/>
      <c r="IIF13" s="5"/>
      <c r="IIG13" s="5"/>
      <c r="IIH13" s="5"/>
      <c r="III13" s="5"/>
      <c r="IIJ13" s="5"/>
      <c r="IIK13" s="5"/>
      <c r="IIL13" s="5"/>
      <c r="IIM13" s="5"/>
      <c r="IIN13" s="5"/>
      <c r="IIO13" s="5"/>
      <c r="IIP13" s="5"/>
      <c r="IIQ13" s="5"/>
      <c r="IIR13" s="5"/>
      <c r="IIS13" s="5"/>
      <c r="IIT13" s="5"/>
      <c r="IIU13" s="5"/>
      <c r="IIV13" s="5"/>
      <c r="IIW13" s="5"/>
      <c r="IIX13" s="5"/>
      <c r="IIY13" s="5"/>
      <c r="IIZ13" s="5"/>
      <c r="IJA13" s="5"/>
      <c r="IJB13" s="5"/>
      <c r="IJC13" s="5"/>
      <c r="IJD13" s="5"/>
      <c r="IJE13" s="5"/>
      <c r="IJF13" s="5"/>
      <c r="IJG13" s="5"/>
      <c r="IJH13" s="5"/>
      <c r="IJI13" s="5"/>
      <c r="IJJ13" s="5"/>
      <c r="IJK13" s="5"/>
      <c r="IJL13" s="5"/>
      <c r="IJM13" s="5"/>
      <c r="IJN13" s="5"/>
      <c r="IJO13" s="5"/>
      <c r="IJP13" s="5"/>
      <c r="IJQ13" s="5"/>
      <c r="IJR13" s="5"/>
      <c r="IJS13" s="5"/>
      <c r="IJT13" s="5"/>
      <c r="IJU13" s="5"/>
      <c r="IJV13" s="5"/>
      <c r="IJW13" s="5"/>
      <c r="IJX13" s="5"/>
      <c r="IJY13" s="5"/>
      <c r="IJZ13" s="5"/>
      <c r="IKA13" s="5"/>
      <c r="IKB13" s="5"/>
      <c r="IKC13" s="5"/>
      <c r="IKD13" s="5"/>
      <c r="IKE13" s="5"/>
      <c r="IKF13" s="5"/>
      <c r="IKG13" s="5"/>
      <c r="IKH13" s="5"/>
      <c r="IKI13" s="5"/>
      <c r="IKJ13" s="5"/>
      <c r="IKK13" s="5"/>
      <c r="IKL13" s="5"/>
      <c r="IKM13" s="5"/>
      <c r="IKN13" s="5"/>
      <c r="IKO13" s="5"/>
      <c r="IKP13" s="5"/>
      <c r="IKQ13" s="5"/>
      <c r="IKR13" s="5"/>
      <c r="IKS13" s="5"/>
      <c r="IKT13" s="5"/>
      <c r="IKU13" s="5"/>
      <c r="IKV13" s="5"/>
      <c r="IKW13" s="5"/>
      <c r="IKX13" s="5"/>
      <c r="IKY13" s="5"/>
      <c r="IKZ13" s="5"/>
      <c r="ILA13" s="5"/>
      <c r="ILB13" s="5"/>
      <c r="ILC13" s="5"/>
      <c r="ILD13" s="5"/>
      <c r="ILE13" s="5"/>
      <c r="ILF13" s="5"/>
      <c r="ILG13" s="5"/>
      <c r="ILH13" s="5"/>
      <c r="ILI13" s="5"/>
      <c r="ILJ13" s="5"/>
      <c r="ILK13" s="5"/>
      <c r="ILL13" s="5"/>
      <c r="ILM13" s="5"/>
      <c r="ILN13" s="5"/>
      <c r="ILO13" s="5"/>
      <c r="ILP13" s="5"/>
      <c r="ILQ13" s="5"/>
      <c r="ILR13" s="5"/>
      <c r="ILS13" s="5"/>
      <c r="ILT13" s="5"/>
      <c r="ILU13" s="5"/>
      <c r="ILV13" s="5"/>
      <c r="ILW13" s="5"/>
      <c r="ILX13" s="5"/>
      <c r="ILY13" s="5"/>
      <c r="ILZ13" s="5"/>
      <c r="IMA13" s="5"/>
      <c r="IMB13" s="5"/>
      <c r="IMC13" s="5"/>
      <c r="IMD13" s="5"/>
      <c r="IME13" s="5"/>
      <c r="IMF13" s="5"/>
      <c r="IMG13" s="5"/>
      <c r="IMH13" s="5"/>
      <c r="IMI13" s="5"/>
      <c r="IMJ13" s="5"/>
      <c r="IMK13" s="5"/>
      <c r="IML13" s="5"/>
      <c r="IMM13" s="5"/>
      <c r="IMN13" s="5"/>
      <c r="IMO13" s="5"/>
      <c r="IMP13" s="5"/>
      <c r="IMQ13" s="5"/>
      <c r="IMR13" s="5"/>
      <c r="IMS13" s="5"/>
      <c r="IMT13" s="5"/>
      <c r="IMU13" s="5"/>
      <c r="IMV13" s="5"/>
      <c r="IMW13" s="5"/>
      <c r="IMX13" s="5"/>
      <c r="IMY13" s="5"/>
      <c r="IMZ13" s="5"/>
      <c r="INA13" s="5"/>
      <c r="INB13" s="5"/>
      <c r="INC13" s="5"/>
      <c r="IND13" s="5"/>
      <c r="INE13" s="5"/>
      <c r="INF13" s="5"/>
      <c r="ING13" s="5"/>
      <c r="INH13" s="5"/>
      <c r="INI13" s="5"/>
      <c r="INJ13" s="5"/>
      <c r="INK13" s="5"/>
      <c r="INL13" s="5"/>
      <c r="INM13" s="5"/>
      <c r="INN13" s="5"/>
      <c r="INO13" s="5"/>
      <c r="INP13" s="5"/>
      <c r="INQ13" s="5"/>
      <c r="INR13" s="5"/>
      <c r="INS13" s="5"/>
      <c r="INT13" s="5"/>
      <c r="INU13" s="5"/>
      <c r="INV13" s="5"/>
      <c r="INW13" s="5"/>
      <c r="INX13" s="5"/>
      <c r="INY13" s="5"/>
      <c r="INZ13" s="5"/>
      <c r="IOA13" s="5"/>
      <c r="IOB13" s="5"/>
      <c r="IOC13" s="5"/>
      <c r="IOD13" s="5"/>
      <c r="IOE13" s="5"/>
      <c r="IOF13" s="5"/>
      <c r="IOG13" s="5"/>
      <c r="IOH13" s="5"/>
      <c r="IOI13" s="5"/>
      <c r="IOJ13" s="5"/>
      <c r="IOK13" s="5"/>
      <c r="IOL13" s="5"/>
      <c r="IOM13" s="5"/>
      <c r="ION13" s="5"/>
      <c r="IOO13" s="5"/>
      <c r="IOP13" s="5"/>
      <c r="IOQ13" s="5"/>
      <c r="IOR13" s="5"/>
      <c r="IOS13" s="5"/>
      <c r="IOT13" s="5"/>
      <c r="IOU13" s="5"/>
      <c r="IOV13" s="5"/>
      <c r="IOW13" s="5"/>
      <c r="IOX13" s="5"/>
      <c r="IOY13" s="5"/>
      <c r="IOZ13" s="5"/>
      <c r="IPA13" s="5"/>
      <c r="IPB13" s="5"/>
      <c r="IPC13" s="5"/>
      <c r="IPD13" s="5"/>
      <c r="IPE13" s="5"/>
      <c r="IPF13" s="5"/>
      <c r="IPG13" s="5"/>
      <c r="IPH13" s="5"/>
      <c r="IPI13" s="5"/>
      <c r="IPJ13" s="5"/>
      <c r="IPK13" s="5"/>
      <c r="IPL13" s="5"/>
      <c r="IPM13" s="5"/>
      <c r="IPN13" s="5"/>
      <c r="IPO13" s="5"/>
      <c r="IPP13" s="5"/>
      <c r="IPQ13" s="5"/>
      <c r="IPR13" s="5"/>
      <c r="IPS13" s="5"/>
      <c r="IPT13" s="5"/>
      <c r="IPU13" s="5"/>
      <c r="IPV13" s="5"/>
      <c r="IPW13" s="5"/>
      <c r="IPX13" s="5"/>
      <c r="IPY13" s="5"/>
      <c r="IPZ13" s="5"/>
      <c r="IQA13" s="5"/>
      <c r="IQB13" s="5"/>
      <c r="IQC13" s="5"/>
      <c r="IQD13" s="5"/>
      <c r="IQE13" s="5"/>
      <c r="IQF13" s="5"/>
      <c r="IQG13" s="5"/>
      <c r="IQH13" s="5"/>
      <c r="IQI13" s="5"/>
      <c r="IQJ13" s="5"/>
      <c r="IQK13" s="5"/>
      <c r="IQL13" s="5"/>
      <c r="IQM13" s="5"/>
      <c r="IQN13" s="5"/>
      <c r="IQO13" s="5"/>
      <c r="IQP13" s="5"/>
      <c r="IQQ13" s="5"/>
      <c r="IQR13" s="5"/>
      <c r="IQS13" s="5"/>
      <c r="IQT13" s="5"/>
      <c r="IQU13" s="5"/>
      <c r="IQV13" s="5"/>
      <c r="IQW13" s="5"/>
      <c r="IQX13" s="5"/>
      <c r="IQY13" s="5"/>
      <c r="IQZ13" s="5"/>
      <c r="IRA13" s="5"/>
      <c r="IRB13" s="5"/>
      <c r="IRC13" s="5"/>
      <c r="IRD13" s="5"/>
      <c r="IRE13" s="5"/>
      <c r="IRF13" s="5"/>
      <c r="IRG13" s="5"/>
      <c r="IRH13" s="5"/>
      <c r="IRI13" s="5"/>
      <c r="IRJ13" s="5"/>
      <c r="IRK13" s="5"/>
      <c r="IRL13" s="5"/>
      <c r="IRM13" s="5"/>
      <c r="IRN13" s="5"/>
      <c r="IRO13" s="5"/>
      <c r="IRP13" s="5"/>
      <c r="IRQ13" s="5"/>
      <c r="IRR13" s="5"/>
      <c r="IRS13" s="5"/>
      <c r="IRT13" s="5"/>
      <c r="IRU13" s="5"/>
      <c r="IRV13" s="5"/>
      <c r="IRW13" s="5"/>
      <c r="IRX13" s="5"/>
      <c r="IRY13" s="5"/>
      <c r="IRZ13" s="5"/>
      <c r="ISA13" s="5"/>
      <c r="ISB13" s="5"/>
      <c r="ISC13" s="5"/>
      <c r="ISD13" s="5"/>
      <c r="ISE13" s="5"/>
      <c r="ISF13" s="5"/>
      <c r="ISG13" s="5"/>
      <c r="ISH13" s="5"/>
      <c r="ISI13" s="5"/>
      <c r="ISJ13" s="5"/>
      <c r="ISK13" s="5"/>
      <c r="ISL13" s="5"/>
      <c r="ISM13" s="5"/>
      <c r="ISN13" s="5"/>
      <c r="ISO13" s="5"/>
      <c r="ISP13" s="5"/>
      <c r="ISQ13" s="5"/>
      <c r="ISR13" s="5"/>
      <c r="ISS13" s="5"/>
      <c r="IST13" s="5"/>
      <c r="ISU13" s="5"/>
      <c r="ISV13" s="5"/>
      <c r="ISW13" s="5"/>
      <c r="ISX13" s="5"/>
      <c r="ISY13" s="5"/>
      <c r="ISZ13" s="5"/>
      <c r="ITA13" s="5"/>
      <c r="ITB13" s="5"/>
      <c r="ITC13" s="5"/>
      <c r="ITD13" s="5"/>
      <c r="ITE13" s="5"/>
      <c r="ITF13" s="5"/>
      <c r="ITG13" s="5"/>
      <c r="ITH13" s="5"/>
      <c r="ITI13" s="5"/>
      <c r="ITJ13" s="5"/>
      <c r="ITK13" s="5"/>
      <c r="ITL13" s="5"/>
      <c r="ITM13" s="5"/>
      <c r="ITN13" s="5"/>
      <c r="ITO13" s="5"/>
      <c r="ITP13" s="5"/>
      <c r="ITQ13" s="5"/>
      <c r="ITR13" s="5"/>
      <c r="ITS13" s="5"/>
      <c r="ITT13" s="5"/>
      <c r="ITU13" s="5"/>
      <c r="ITV13" s="5"/>
      <c r="ITW13" s="5"/>
      <c r="ITX13" s="5"/>
      <c r="ITY13" s="5"/>
      <c r="ITZ13" s="5"/>
      <c r="IUA13" s="5"/>
      <c r="IUB13" s="5"/>
      <c r="IUC13" s="5"/>
      <c r="IUD13" s="5"/>
      <c r="IUE13" s="5"/>
      <c r="IUF13" s="5"/>
      <c r="IUG13" s="5"/>
      <c r="IUH13" s="5"/>
      <c r="IUI13" s="5"/>
      <c r="IUJ13" s="5"/>
      <c r="IUK13" s="5"/>
      <c r="IUL13" s="5"/>
      <c r="IUM13" s="5"/>
      <c r="IUN13" s="5"/>
      <c r="IUO13" s="5"/>
      <c r="IUP13" s="5"/>
      <c r="IUQ13" s="5"/>
      <c r="IUR13" s="5"/>
      <c r="IUS13" s="5"/>
      <c r="IUT13" s="5"/>
      <c r="IUU13" s="5"/>
      <c r="IUV13" s="5"/>
      <c r="IUW13" s="5"/>
      <c r="IUX13" s="5"/>
      <c r="IUY13" s="5"/>
      <c r="IUZ13" s="5"/>
      <c r="IVA13" s="5"/>
      <c r="IVB13" s="5"/>
      <c r="IVC13" s="5"/>
      <c r="IVD13" s="5"/>
      <c r="IVE13" s="5"/>
      <c r="IVF13" s="5"/>
      <c r="IVG13" s="5"/>
      <c r="IVH13" s="5"/>
      <c r="IVI13" s="5"/>
      <c r="IVJ13" s="5"/>
      <c r="IVK13" s="5"/>
      <c r="IVL13" s="5"/>
      <c r="IVM13" s="5"/>
      <c r="IVN13" s="5"/>
      <c r="IVO13" s="5"/>
      <c r="IVP13" s="5"/>
      <c r="IVQ13" s="5"/>
      <c r="IVR13" s="5"/>
      <c r="IVS13" s="5"/>
      <c r="IVT13" s="5"/>
      <c r="IVU13" s="5"/>
      <c r="IVV13" s="5"/>
      <c r="IVW13" s="5"/>
      <c r="IVX13" s="5"/>
      <c r="IVY13" s="5"/>
      <c r="IVZ13" s="5"/>
      <c r="IWA13" s="5"/>
      <c r="IWB13" s="5"/>
      <c r="IWC13" s="5"/>
      <c r="IWD13" s="5"/>
      <c r="IWE13" s="5"/>
      <c r="IWF13" s="5"/>
      <c r="IWG13" s="5"/>
      <c r="IWH13" s="5"/>
      <c r="IWI13" s="5"/>
      <c r="IWJ13" s="5"/>
      <c r="IWK13" s="5"/>
      <c r="IWL13" s="5"/>
      <c r="IWM13" s="5"/>
      <c r="IWN13" s="5"/>
      <c r="IWO13" s="5"/>
      <c r="IWP13" s="5"/>
      <c r="IWQ13" s="5"/>
      <c r="IWR13" s="5"/>
      <c r="IWS13" s="5"/>
      <c r="IWT13" s="5"/>
      <c r="IWU13" s="5"/>
      <c r="IWV13" s="5"/>
      <c r="IWW13" s="5"/>
      <c r="IWX13" s="5"/>
      <c r="IWY13" s="5"/>
      <c r="IWZ13" s="5"/>
      <c r="IXA13" s="5"/>
      <c r="IXB13" s="5"/>
      <c r="IXC13" s="5"/>
      <c r="IXD13" s="5"/>
      <c r="IXE13" s="5"/>
      <c r="IXF13" s="5"/>
      <c r="IXG13" s="5"/>
      <c r="IXH13" s="5"/>
      <c r="IXI13" s="5"/>
      <c r="IXJ13" s="5"/>
      <c r="IXK13" s="5"/>
      <c r="IXL13" s="5"/>
      <c r="IXM13" s="5"/>
      <c r="IXN13" s="5"/>
      <c r="IXO13" s="5"/>
      <c r="IXP13" s="5"/>
      <c r="IXQ13" s="5"/>
      <c r="IXR13" s="5"/>
      <c r="IXS13" s="5"/>
      <c r="IXT13" s="5"/>
      <c r="IXU13" s="5"/>
      <c r="IXV13" s="5"/>
      <c r="IXW13" s="5"/>
      <c r="IXX13" s="5"/>
      <c r="IXY13" s="5"/>
      <c r="IXZ13" s="5"/>
      <c r="IYA13" s="5"/>
      <c r="IYB13" s="5"/>
      <c r="IYC13" s="5"/>
      <c r="IYD13" s="5"/>
      <c r="IYE13" s="5"/>
      <c r="IYF13" s="5"/>
      <c r="IYG13" s="5"/>
      <c r="IYH13" s="5"/>
      <c r="IYI13" s="5"/>
      <c r="IYJ13" s="5"/>
      <c r="IYK13" s="5"/>
      <c r="IYL13" s="5"/>
      <c r="IYM13" s="5"/>
      <c r="IYN13" s="5"/>
      <c r="IYO13" s="5"/>
      <c r="IYP13" s="5"/>
      <c r="IYQ13" s="5"/>
      <c r="IYR13" s="5"/>
      <c r="IYS13" s="5"/>
      <c r="IYT13" s="5"/>
      <c r="IYU13" s="5"/>
      <c r="IYV13" s="5"/>
      <c r="IYW13" s="5"/>
      <c r="IYX13" s="5"/>
      <c r="IYY13" s="5"/>
      <c r="IYZ13" s="5"/>
      <c r="IZA13" s="5"/>
      <c r="IZB13" s="5"/>
      <c r="IZC13" s="5"/>
      <c r="IZD13" s="5"/>
      <c r="IZE13" s="5"/>
      <c r="IZF13" s="5"/>
      <c r="IZG13" s="5"/>
      <c r="IZH13" s="5"/>
      <c r="IZI13" s="5"/>
      <c r="IZJ13" s="5"/>
      <c r="IZK13" s="5"/>
      <c r="IZL13" s="5"/>
      <c r="IZM13" s="5"/>
      <c r="IZN13" s="5"/>
      <c r="IZO13" s="5"/>
      <c r="IZP13" s="5"/>
      <c r="IZQ13" s="5"/>
      <c r="IZR13" s="5"/>
      <c r="IZS13" s="5"/>
      <c r="IZT13" s="5"/>
      <c r="IZU13" s="5"/>
      <c r="IZV13" s="5"/>
      <c r="IZW13" s="5"/>
      <c r="IZX13" s="5"/>
      <c r="IZY13" s="5"/>
      <c r="IZZ13" s="5"/>
      <c r="JAA13" s="5"/>
      <c r="JAB13" s="5"/>
      <c r="JAC13" s="5"/>
      <c r="JAD13" s="5"/>
      <c r="JAE13" s="5"/>
      <c r="JAF13" s="5"/>
      <c r="JAG13" s="5"/>
      <c r="JAH13" s="5"/>
      <c r="JAI13" s="5"/>
      <c r="JAJ13" s="5"/>
      <c r="JAK13" s="5"/>
      <c r="JAL13" s="5"/>
      <c r="JAM13" s="5"/>
      <c r="JAN13" s="5"/>
      <c r="JAO13" s="5"/>
      <c r="JAP13" s="5"/>
      <c r="JAQ13" s="5"/>
      <c r="JAR13" s="5"/>
      <c r="JAS13" s="5"/>
      <c r="JAT13" s="5"/>
      <c r="JAU13" s="5"/>
      <c r="JAV13" s="5"/>
      <c r="JAW13" s="5"/>
      <c r="JAX13" s="5"/>
      <c r="JAY13" s="5"/>
      <c r="JAZ13" s="5"/>
      <c r="JBA13" s="5"/>
      <c r="JBB13" s="5"/>
      <c r="JBC13" s="5"/>
      <c r="JBD13" s="5"/>
      <c r="JBE13" s="5"/>
      <c r="JBF13" s="5"/>
      <c r="JBG13" s="5"/>
      <c r="JBH13" s="5"/>
      <c r="JBI13" s="5"/>
      <c r="JBJ13" s="5"/>
      <c r="JBK13" s="5"/>
      <c r="JBL13" s="5"/>
      <c r="JBM13" s="5"/>
      <c r="JBN13" s="5"/>
      <c r="JBO13" s="5"/>
      <c r="JBP13" s="5"/>
      <c r="JBQ13" s="5"/>
      <c r="JBR13" s="5"/>
      <c r="JBS13" s="5"/>
      <c r="JBT13" s="5"/>
      <c r="JBU13" s="5"/>
      <c r="JBV13" s="5"/>
      <c r="JBW13" s="5"/>
      <c r="JBX13" s="5"/>
      <c r="JBY13" s="5"/>
      <c r="JBZ13" s="5"/>
      <c r="JCA13" s="5"/>
      <c r="JCB13" s="5"/>
      <c r="JCC13" s="5"/>
      <c r="JCD13" s="5"/>
      <c r="JCE13" s="5"/>
      <c r="JCF13" s="5"/>
      <c r="JCG13" s="5"/>
      <c r="JCH13" s="5"/>
      <c r="JCI13" s="5"/>
      <c r="JCJ13" s="5"/>
      <c r="JCK13" s="5"/>
      <c r="JCL13" s="5"/>
      <c r="JCM13" s="5"/>
      <c r="JCN13" s="5"/>
      <c r="JCO13" s="5"/>
      <c r="JCP13" s="5"/>
      <c r="JCQ13" s="5"/>
      <c r="JCR13" s="5"/>
      <c r="JCS13" s="5"/>
      <c r="JCT13" s="5"/>
      <c r="JCU13" s="5"/>
      <c r="JCV13" s="5"/>
      <c r="JCW13" s="5"/>
      <c r="JCX13" s="5"/>
      <c r="JCY13" s="5"/>
      <c r="JCZ13" s="5"/>
      <c r="JDA13" s="5"/>
      <c r="JDB13" s="5"/>
      <c r="JDC13" s="5"/>
      <c r="JDD13" s="5"/>
      <c r="JDE13" s="5"/>
      <c r="JDF13" s="5"/>
      <c r="JDG13" s="5"/>
      <c r="JDH13" s="5"/>
      <c r="JDI13" s="5"/>
      <c r="JDJ13" s="5"/>
      <c r="JDK13" s="5"/>
      <c r="JDL13" s="5"/>
      <c r="JDM13" s="5"/>
      <c r="JDN13" s="5"/>
      <c r="JDO13" s="5"/>
      <c r="JDP13" s="5"/>
      <c r="JDQ13" s="5"/>
      <c r="JDR13" s="5"/>
      <c r="JDS13" s="5"/>
      <c r="JDT13" s="5"/>
      <c r="JDU13" s="5"/>
      <c r="JDV13" s="5"/>
      <c r="JDW13" s="5"/>
      <c r="JDX13" s="5"/>
      <c r="JDY13" s="5"/>
      <c r="JDZ13" s="5"/>
      <c r="JEA13" s="5"/>
      <c r="JEB13" s="5"/>
      <c r="JEC13" s="5"/>
      <c r="JED13" s="5"/>
      <c r="JEE13" s="5"/>
      <c r="JEF13" s="5"/>
      <c r="JEG13" s="5"/>
      <c r="JEH13" s="5"/>
      <c r="JEI13" s="5"/>
      <c r="JEJ13" s="5"/>
      <c r="JEK13" s="5"/>
      <c r="JEL13" s="5"/>
      <c r="JEM13" s="5"/>
      <c r="JEN13" s="5"/>
      <c r="JEO13" s="5"/>
      <c r="JEP13" s="5"/>
      <c r="JEQ13" s="5"/>
      <c r="JER13" s="5"/>
      <c r="JES13" s="5"/>
      <c r="JET13" s="5"/>
      <c r="JEU13" s="5"/>
      <c r="JEV13" s="5"/>
      <c r="JEW13" s="5"/>
      <c r="JEX13" s="5"/>
      <c r="JEY13" s="5"/>
      <c r="JEZ13" s="5"/>
      <c r="JFA13" s="5"/>
      <c r="JFB13" s="5"/>
      <c r="JFC13" s="5"/>
      <c r="JFD13" s="5"/>
      <c r="JFE13" s="5"/>
      <c r="JFF13" s="5"/>
      <c r="JFG13" s="5"/>
      <c r="JFH13" s="5"/>
      <c r="JFI13" s="5"/>
      <c r="JFJ13" s="5"/>
      <c r="JFK13" s="5"/>
      <c r="JFL13" s="5"/>
      <c r="JFM13" s="5"/>
      <c r="JFN13" s="5"/>
      <c r="JFO13" s="5"/>
      <c r="JFP13" s="5"/>
      <c r="JFQ13" s="5"/>
      <c r="JFR13" s="5"/>
      <c r="JFS13" s="5"/>
      <c r="JFT13" s="5"/>
      <c r="JFU13" s="5"/>
      <c r="JFV13" s="5"/>
      <c r="JFW13" s="5"/>
      <c r="JFX13" s="5"/>
      <c r="JFY13" s="5"/>
      <c r="JFZ13" s="5"/>
      <c r="JGA13" s="5"/>
      <c r="JGB13" s="5"/>
      <c r="JGC13" s="5"/>
      <c r="JGD13" s="5"/>
      <c r="JGE13" s="5"/>
      <c r="JGF13" s="5"/>
      <c r="JGG13" s="5"/>
      <c r="JGH13" s="5"/>
      <c r="JGI13" s="5"/>
      <c r="JGJ13" s="5"/>
      <c r="JGK13" s="5"/>
      <c r="JGL13" s="5"/>
      <c r="JGM13" s="5"/>
      <c r="JGN13" s="5"/>
      <c r="JGO13" s="5"/>
      <c r="JGP13" s="5"/>
      <c r="JGQ13" s="5"/>
      <c r="JGR13" s="5"/>
      <c r="JGS13" s="5"/>
      <c r="JGT13" s="5"/>
      <c r="JGU13" s="5"/>
      <c r="JGV13" s="5"/>
      <c r="JGW13" s="5"/>
      <c r="JGX13" s="5"/>
      <c r="JGY13" s="5"/>
      <c r="JGZ13" s="5"/>
      <c r="JHA13" s="5"/>
      <c r="JHB13" s="5"/>
      <c r="JHC13" s="5"/>
      <c r="JHD13" s="5"/>
      <c r="JHE13" s="5"/>
      <c r="JHF13" s="5"/>
      <c r="JHG13" s="5"/>
      <c r="JHH13" s="5"/>
      <c r="JHI13" s="5"/>
      <c r="JHJ13" s="5"/>
      <c r="JHK13" s="5"/>
      <c r="JHL13" s="5"/>
      <c r="JHM13" s="5"/>
      <c r="JHN13" s="5"/>
      <c r="JHO13" s="5"/>
      <c r="JHP13" s="5"/>
      <c r="JHQ13" s="5"/>
      <c r="JHR13" s="5"/>
      <c r="JHS13" s="5"/>
      <c r="JHT13" s="5"/>
      <c r="JHU13" s="5"/>
      <c r="JHV13" s="5"/>
      <c r="JHW13" s="5"/>
      <c r="JHX13" s="5"/>
      <c r="JHY13" s="5"/>
      <c r="JHZ13" s="5"/>
      <c r="JIA13" s="5"/>
      <c r="JIB13" s="5"/>
      <c r="JIC13" s="5"/>
      <c r="JID13" s="5"/>
      <c r="JIE13" s="5"/>
      <c r="JIF13" s="5"/>
      <c r="JIG13" s="5"/>
      <c r="JIH13" s="5"/>
      <c r="JII13" s="5"/>
      <c r="JIJ13" s="5"/>
      <c r="JIK13" s="5"/>
      <c r="JIL13" s="5"/>
      <c r="JIM13" s="5"/>
      <c r="JIN13" s="5"/>
      <c r="JIO13" s="5"/>
      <c r="JIP13" s="5"/>
      <c r="JIQ13" s="5"/>
      <c r="JIR13" s="5"/>
      <c r="JIS13" s="5"/>
      <c r="JIT13" s="5"/>
      <c r="JIU13" s="5"/>
      <c r="JIV13" s="5"/>
      <c r="JIW13" s="5"/>
      <c r="JIX13" s="5"/>
      <c r="JIY13" s="5"/>
      <c r="JIZ13" s="5"/>
      <c r="JJA13" s="5"/>
      <c r="JJB13" s="5"/>
      <c r="JJC13" s="5"/>
      <c r="JJD13" s="5"/>
      <c r="JJE13" s="5"/>
      <c r="JJF13" s="5"/>
      <c r="JJG13" s="5"/>
      <c r="JJH13" s="5"/>
      <c r="JJI13" s="5"/>
      <c r="JJJ13" s="5"/>
      <c r="JJK13" s="5"/>
      <c r="JJL13" s="5"/>
      <c r="JJM13" s="5"/>
      <c r="JJN13" s="5"/>
      <c r="JJO13" s="5"/>
      <c r="JJP13" s="5"/>
      <c r="JJQ13" s="5"/>
      <c r="JJR13" s="5"/>
      <c r="JJS13" s="5"/>
      <c r="JJT13" s="5"/>
      <c r="JJU13" s="5"/>
      <c r="JJV13" s="5"/>
      <c r="JJW13" s="5"/>
      <c r="JJX13" s="5"/>
      <c r="JJY13" s="5"/>
      <c r="JJZ13" s="5"/>
      <c r="JKA13" s="5"/>
      <c r="JKB13" s="5"/>
      <c r="JKC13" s="5"/>
      <c r="JKD13" s="5"/>
      <c r="JKE13" s="5"/>
      <c r="JKF13" s="5"/>
      <c r="JKG13" s="5"/>
      <c r="JKH13" s="5"/>
      <c r="JKI13" s="5"/>
      <c r="JKJ13" s="5"/>
      <c r="JKK13" s="5"/>
      <c r="JKL13" s="5"/>
      <c r="JKM13" s="5"/>
      <c r="JKN13" s="5"/>
      <c r="JKO13" s="5"/>
      <c r="JKP13" s="5"/>
      <c r="JKQ13" s="5"/>
      <c r="JKR13" s="5"/>
      <c r="JKS13" s="5"/>
      <c r="JKT13" s="5"/>
      <c r="JKU13" s="5"/>
      <c r="JKV13" s="5"/>
      <c r="JKW13" s="5"/>
      <c r="JKX13" s="5"/>
      <c r="JKY13" s="5"/>
      <c r="JKZ13" s="5"/>
      <c r="JLA13" s="5"/>
      <c r="JLB13" s="5"/>
      <c r="JLC13" s="5"/>
      <c r="JLD13" s="5"/>
      <c r="JLE13" s="5"/>
      <c r="JLF13" s="5"/>
      <c r="JLG13" s="5"/>
      <c r="JLH13" s="5"/>
      <c r="JLI13" s="5"/>
      <c r="JLJ13" s="5"/>
      <c r="JLK13" s="5"/>
      <c r="JLL13" s="5"/>
      <c r="JLM13" s="5"/>
      <c r="JLN13" s="5"/>
      <c r="JLO13" s="5"/>
      <c r="JLP13" s="5"/>
      <c r="JLQ13" s="5"/>
      <c r="JLR13" s="5"/>
      <c r="JLS13" s="5"/>
      <c r="JLT13" s="5"/>
      <c r="JLU13" s="5"/>
      <c r="JLV13" s="5"/>
      <c r="JLW13" s="5"/>
      <c r="JLX13" s="5"/>
      <c r="JLY13" s="5"/>
      <c r="JLZ13" s="5"/>
      <c r="JMA13" s="5"/>
      <c r="JMB13" s="5"/>
      <c r="JMC13" s="5"/>
      <c r="JMD13" s="5"/>
      <c r="JME13" s="5"/>
      <c r="JMF13" s="5"/>
      <c r="JMG13" s="5"/>
      <c r="JMH13" s="5"/>
      <c r="JMI13" s="5"/>
      <c r="JMJ13" s="5"/>
      <c r="JMK13" s="5"/>
      <c r="JML13" s="5"/>
      <c r="JMM13" s="5"/>
      <c r="JMN13" s="5"/>
      <c r="JMO13" s="5"/>
      <c r="JMP13" s="5"/>
      <c r="JMQ13" s="5"/>
      <c r="JMR13" s="5"/>
      <c r="JMS13" s="5"/>
      <c r="JMT13" s="5"/>
      <c r="JMU13" s="5"/>
      <c r="JMV13" s="5"/>
      <c r="JMW13" s="5"/>
      <c r="JMX13" s="5"/>
      <c r="JMY13" s="5"/>
      <c r="JMZ13" s="5"/>
      <c r="JNA13" s="5"/>
      <c r="JNB13" s="5"/>
      <c r="JNC13" s="5"/>
      <c r="JND13" s="5"/>
      <c r="JNE13" s="5"/>
      <c r="JNF13" s="5"/>
      <c r="JNG13" s="5"/>
      <c r="JNH13" s="5"/>
      <c r="JNI13" s="5"/>
      <c r="JNJ13" s="5"/>
      <c r="JNK13" s="5"/>
      <c r="JNL13" s="5"/>
      <c r="JNM13" s="5"/>
      <c r="JNN13" s="5"/>
      <c r="JNO13" s="5"/>
      <c r="JNP13" s="5"/>
      <c r="JNQ13" s="5"/>
      <c r="JNR13" s="5"/>
      <c r="JNS13" s="5"/>
      <c r="JNT13" s="5"/>
      <c r="JNU13" s="5"/>
      <c r="JNV13" s="5"/>
      <c r="JNW13" s="5"/>
      <c r="JNX13" s="5"/>
      <c r="JNY13" s="5"/>
      <c r="JNZ13" s="5"/>
      <c r="JOA13" s="5"/>
      <c r="JOB13" s="5"/>
      <c r="JOC13" s="5"/>
      <c r="JOD13" s="5"/>
      <c r="JOE13" s="5"/>
      <c r="JOF13" s="5"/>
      <c r="JOG13" s="5"/>
      <c r="JOH13" s="5"/>
      <c r="JOI13" s="5"/>
      <c r="JOJ13" s="5"/>
      <c r="JOK13" s="5"/>
      <c r="JOL13" s="5"/>
      <c r="JOM13" s="5"/>
      <c r="JON13" s="5"/>
      <c r="JOO13" s="5"/>
      <c r="JOP13" s="5"/>
      <c r="JOQ13" s="5"/>
      <c r="JOR13" s="5"/>
      <c r="JOS13" s="5"/>
      <c r="JOT13" s="5"/>
      <c r="JOU13" s="5"/>
      <c r="JOV13" s="5"/>
      <c r="JOW13" s="5"/>
      <c r="JOX13" s="5"/>
      <c r="JOY13" s="5"/>
      <c r="JOZ13" s="5"/>
      <c r="JPA13" s="5"/>
      <c r="JPB13" s="5"/>
      <c r="JPC13" s="5"/>
      <c r="JPD13" s="5"/>
      <c r="JPE13" s="5"/>
      <c r="JPF13" s="5"/>
      <c r="JPG13" s="5"/>
      <c r="JPH13" s="5"/>
      <c r="JPI13" s="5"/>
      <c r="JPJ13" s="5"/>
      <c r="JPK13" s="5"/>
      <c r="JPL13" s="5"/>
      <c r="JPM13" s="5"/>
      <c r="JPN13" s="5"/>
      <c r="JPO13" s="5"/>
      <c r="JPP13" s="5"/>
      <c r="JPQ13" s="5"/>
      <c r="JPR13" s="5"/>
      <c r="JPS13" s="5"/>
      <c r="JPT13" s="5"/>
      <c r="JPU13" s="5"/>
      <c r="JPV13" s="5"/>
      <c r="JPW13" s="5"/>
      <c r="JPX13" s="5"/>
      <c r="JPY13" s="5"/>
      <c r="JPZ13" s="5"/>
      <c r="JQA13" s="5"/>
      <c r="JQB13" s="5"/>
      <c r="JQC13" s="5"/>
      <c r="JQD13" s="5"/>
      <c r="JQE13" s="5"/>
      <c r="JQF13" s="5"/>
      <c r="JQG13" s="5"/>
      <c r="JQH13" s="5"/>
      <c r="JQI13" s="5"/>
      <c r="JQJ13" s="5"/>
      <c r="JQK13" s="5"/>
      <c r="JQL13" s="5"/>
      <c r="JQM13" s="5"/>
      <c r="JQN13" s="5"/>
      <c r="JQO13" s="5"/>
      <c r="JQP13" s="5"/>
      <c r="JQQ13" s="5"/>
      <c r="JQR13" s="5"/>
      <c r="JQS13" s="5"/>
      <c r="JQT13" s="5"/>
      <c r="JQU13" s="5"/>
      <c r="JQV13" s="5"/>
      <c r="JQW13" s="5"/>
      <c r="JQX13" s="5"/>
      <c r="JQY13" s="5"/>
      <c r="JQZ13" s="5"/>
      <c r="JRA13" s="5"/>
      <c r="JRB13" s="5"/>
      <c r="JRC13" s="5"/>
      <c r="JRD13" s="5"/>
      <c r="JRE13" s="5"/>
      <c r="JRF13" s="5"/>
      <c r="JRG13" s="5"/>
      <c r="JRH13" s="5"/>
      <c r="JRI13" s="5"/>
      <c r="JRJ13" s="5"/>
      <c r="JRK13" s="5"/>
      <c r="JRL13" s="5"/>
      <c r="JRM13" s="5"/>
      <c r="JRN13" s="5"/>
      <c r="JRO13" s="5"/>
      <c r="JRP13" s="5"/>
      <c r="JRQ13" s="5"/>
      <c r="JRR13" s="5"/>
      <c r="JRS13" s="5"/>
      <c r="JRT13" s="5"/>
      <c r="JRU13" s="5"/>
      <c r="JRV13" s="5"/>
      <c r="JRW13" s="5"/>
      <c r="JRX13" s="5"/>
      <c r="JRY13" s="5"/>
      <c r="JRZ13" s="5"/>
      <c r="JSA13" s="5"/>
      <c r="JSB13" s="5"/>
      <c r="JSC13" s="5"/>
      <c r="JSD13" s="5"/>
      <c r="JSE13" s="5"/>
      <c r="JSF13" s="5"/>
      <c r="JSG13" s="5"/>
      <c r="JSH13" s="5"/>
      <c r="JSI13" s="5"/>
      <c r="JSJ13" s="5"/>
      <c r="JSK13" s="5"/>
      <c r="JSL13" s="5"/>
      <c r="JSM13" s="5"/>
      <c r="JSN13" s="5"/>
      <c r="JSO13" s="5"/>
      <c r="JSP13" s="5"/>
      <c r="JSQ13" s="5"/>
      <c r="JSR13" s="5"/>
      <c r="JSS13" s="5"/>
      <c r="JST13" s="5"/>
      <c r="JSU13" s="5"/>
      <c r="JSV13" s="5"/>
      <c r="JSW13" s="5"/>
      <c r="JSX13" s="5"/>
      <c r="JSY13" s="5"/>
      <c r="JSZ13" s="5"/>
      <c r="JTA13" s="5"/>
      <c r="JTB13" s="5"/>
      <c r="JTC13" s="5"/>
      <c r="JTD13" s="5"/>
      <c r="JTE13" s="5"/>
      <c r="JTF13" s="5"/>
      <c r="JTG13" s="5"/>
      <c r="JTH13" s="5"/>
      <c r="JTI13" s="5"/>
      <c r="JTJ13" s="5"/>
      <c r="JTK13" s="5"/>
      <c r="JTL13" s="5"/>
      <c r="JTM13" s="5"/>
      <c r="JTN13" s="5"/>
      <c r="JTO13" s="5"/>
      <c r="JTP13" s="5"/>
      <c r="JTQ13" s="5"/>
      <c r="JTR13" s="5"/>
      <c r="JTS13" s="5"/>
      <c r="JTT13" s="5"/>
      <c r="JTU13" s="5"/>
      <c r="JTV13" s="5"/>
      <c r="JTW13" s="5"/>
      <c r="JTX13" s="5"/>
      <c r="JTY13" s="5"/>
      <c r="JTZ13" s="5"/>
      <c r="JUA13" s="5"/>
      <c r="JUB13" s="5"/>
      <c r="JUC13" s="5"/>
      <c r="JUD13" s="5"/>
      <c r="JUE13" s="5"/>
      <c r="JUF13" s="5"/>
      <c r="JUG13" s="5"/>
      <c r="JUH13" s="5"/>
      <c r="JUI13" s="5"/>
      <c r="JUJ13" s="5"/>
      <c r="JUK13" s="5"/>
      <c r="JUL13" s="5"/>
      <c r="JUM13" s="5"/>
      <c r="JUN13" s="5"/>
      <c r="JUO13" s="5"/>
      <c r="JUP13" s="5"/>
      <c r="JUQ13" s="5"/>
      <c r="JUR13" s="5"/>
      <c r="JUS13" s="5"/>
      <c r="JUT13" s="5"/>
      <c r="JUU13" s="5"/>
      <c r="JUV13" s="5"/>
      <c r="JUW13" s="5"/>
      <c r="JUX13" s="5"/>
      <c r="JUY13" s="5"/>
      <c r="JUZ13" s="5"/>
      <c r="JVA13" s="5"/>
      <c r="JVB13" s="5"/>
      <c r="JVC13" s="5"/>
      <c r="JVD13" s="5"/>
      <c r="JVE13" s="5"/>
      <c r="JVF13" s="5"/>
      <c r="JVG13" s="5"/>
      <c r="JVH13" s="5"/>
      <c r="JVI13" s="5"/>
      <c r="JVJ13" s="5"/>
      <c r="JVK13" s="5"/>
      <c r="JVL13" s="5"/>
      <c r="JVM13" s="5"/>
      <c r="JVN13" s="5"/>
      <c r="JVO13" s="5"/>
      <c r="JVP13" s="5"/>
      <c r="JVQ13" s="5"/>
      <c r="JVR13" s="5"/>
      <c r="JVS13" s="5"/>
      <c r="JVT13" s="5"/>
      <c r="JVU13" s="5"/>
      <c r="JVV13" s="5"/>
      <c r="JVW13" s="5"/>
      <c r="JVX13" s="5"/>
      <c r="JVY13" s="5"/>
      <c r="JVZ13" s="5"/>
      <c r="JWA13" s="5"/>
      <c r="JWB13" s="5"/>
      <c r="JWC13" s="5"/>
      <c r="JWD13" s="5"/>
      <c r="JWE13" s="5"/>
      <c r="JWF13" s="5"/>
      <c r="JWG13" s="5"/>
      <c r="JWH13" s="5"/>
      <c r="JWI13" s="5"/>
      <c r="JWJ13" s="5"/>
      <c r="JWK13" s="5"/>
      <c r="JWL13" s="5"/>
      <c r="JWM13" s="5"/>
      <c r="JWN13" s="5"/>
      <c r="JWO13" s="5"/>
      <c r="JWP13" s="5"/>
      <c r="JWQ13" s="5"/>
      <c r="JWR13" s="5"/>
      <c r="JWS13" s="5"/>
      <c r="JWT13" s="5"/>
      <c r="JWU13" s="5"/>
      <c r="JWV13" s="5"/>
      <c r="JWW13" s="5"/>
      <c r="JWX13" s="5"/>
      <c r="JWY13" s="5"/>
      <c r="JWZ13" s="5"/>
      <c r="JXA13" s="5"/>
      <c r="JXB13" s="5"/>
      <c r="JXC13" s="5"/>
      <c r="JXD13" s="5"/>
      <c r="JXE13" s="5"/>
      <c r="JXF13" s="5"/>
      <c r="JXG13" s="5"/>
      <c r="JXH13" s="5"/>
      <c r="JXI13" s="5"/>
      <c r="JXJ13" s="5"/>
      <c r="JXK13" s="5"/>
      <c r="JXL13" s="5"/>
      <c r="JXM13" s="5"/>
      <c r="JXN13" s="5"/>
      <c r="JXO13" s="5"/>
      <c r="JXP13" s="5"/>
      <c r="JXQ13" s="5"/>
      <c r="JXR13" s="5"/>
      <c r="JXS13" s="5"/>
      <c r="JXT13" s="5"/>
      <c r="JXU13" s="5"/>
      <c r="JXV13" s="5"/>
      <c r="JXW13" s="5"/>
      <c r="JXX13" s="5"/>
      <c r="JXY13" s="5"/>
      <c r="JXZ13" s="5"/>
      <c r="JYA13" s="5"/>
      <c r="JYB13" s="5"/>
      <c r="JYC13" s="5"/>
      <c r="JYD13" s="5"/>
      <c r="JYE13" s="5"/>
      <c r="JYF13" s="5"/>
      <c r="JYG13" s="5"/>
      <c r="JYH13" s="5"/>
      <c r="JYI13" s="5"/>
      <c r="JYJ13" s="5"/>
      <c r="JYK13" s="5"/>
      <c r="JYL13" s="5"/>
      <c r="JYM13" s="5"/>
      <c r="JYN13" s="5"/>
      <c r="JYO13" s="5"/>
      <c r="JYP13" s="5"/>
      <c r="JYQ13" s="5"/>
      <c r="JYR13" s="5"/>
      <c r="JYS13" s="5"/>
      <c r="JYT13" s="5"/>
      <c r="JYU13" s="5"/>
      <c r="JYV13" s="5"/>
      <c r="JYW13" s="5"/>
      <c r="JYX13" s="5"/>
      <c r="JYY13" s="5"/>
      <c r="JYZ13" s="5"/>
      <c r="JZA13" s="5"/>
      <c r="JZB13" s="5"/>
      <c r="JZC13" s="5"/>
      <c r="JZD13" s="5"/>
      <c r="JZE13" s="5"/>
      <c r="JZF13" s="5"/>
      <c r="JZG13" s="5"/>
      <c r="JZH13" s="5"/>
      <c r="JZI13" s="5"/>
      <c r="JZJ13" s="5"/>
      <c r="JZK13" s="5"/>
      <c r="JZL13" s="5"/>
      <c r="JZM13" s="5"/>
      <c r="JZN13" s="5"/>
      <c r="JZO13" s="5"/>
      <c r="JZP13" s="5"/>
      <c r="JZQ13" s="5"/>
      <c r="JZR13" s="5"/>
      <c r="JZS13" s="5"/>
      <c r="JZT13" s="5"/>
      <c r="JZU13" s="5"/>
      <c r="JZV13" s="5"/>
      <c r="JZW13" s="5"/>
      <c r="JZX13" s="5"/>
      <c r="JZY13" s="5"/>
      <c r="JZZ13" s="5"/>
      <c r="KAA13" s="5"/>
      <c r="KAB13" s="5"/>
      <c r="KAC13" s="5"/>
      <c r="KAD13" s="5"/>
      <c r="KAE13" s="5"/>
      <c r="KAF13" s="5"/>
      <c r="KAG13" s="5"/>
      <c r="KAH13" s="5"/>
      <c r="KAI13" s="5"/>
      <c r="KAJ13" s="5"/>
      <c r="KAK13" s="5"/>
      <c r="KAL13" s="5"/>
      <c r="KAM13" s="5"/>
      <c r="KAN13" s="5"/>
      <c r="KAO13" s="5"/>
      <c r="KAP13" s="5"/>
      <c r="KAQ13" s="5"/>
      <c r="KAR13" s="5"/>
      <c r="KAS13" s="5"/>
      <c r="KAT13" s="5"/>
      <c r="KAU13" s="5"/>
      <c r="KAV13" s="5"/>
      <c r="KAW13" s="5"/>
      <c r="KAX13" s="5"/>
      <c r="KAY13" s="5"/>
      <c r="KAZ13" s="5"/>
      <c r="KBA13" s="5"/>
      <c r="KBB13" s="5"/>
      <c r="KBC13" s="5"/>
      <c r="KBD13" s="5"/>
      <c r="KBE13" s="5"/>
      <c r="KBF13" s="5"/>
      <c r="KBG13" s="5"/>
      <c r="KBH13" s="5"/>
      <c r="KBI13" s="5"/>
      <c r="KBJ13" s="5"/>
      <c r="KBK13" s="5"/>
      <c r="KBL13" s="5"/>
      <c r="KBM13" s="5"/>
      <c r="KBN13" s="5"/>
      <c r="KBO13" s="5"/>
      <c r="KBP13" s="5"/>
      <c r="KBQ13" s="5"/>
      <c r="KBR13" s="5"/>
      <c r="KBS13" s="5"/>
      <c r="KBT13" s="5"/>
      <c r="KBU13" s="5"/>
      <c r="KBV13" s="5"/>
      <c r="KBW13" s="5"/>
      <c r="KBX13" s="5"/>
      <c r="KBY13" s="5"/>
      <c r="KBZ13" s="5"/>
      <c r="KCA13" s="5"/>
      <c r="KCB13" s="5"/>
      <c r="KCC13" s="5"/>
      <c r="KCD13" s="5"/>
      <c r="KCE13" s="5"/>
      <c r="KCF13" s="5"/>
      <c r="KCG13" s="5"/>
      <c r="KCH13" s="5"/>
      <c r="KCI13" s="5"/>
      <c r="KCJ13" s="5"/>
      <c r="KCK13" s="5"/>
      <c r="KCL13" s="5"/>
      <c r="KCM13" s="5"/>
      <c r="KCN13" s="5"/>
      <c r="KCO13" s="5"/>
      <c r="KCP13" s="5"/>
      <c r="KCQ13" s="5"/>
      <c r="KCR13" s="5"/>
      <c r="KCS13" s="5"/>
      <c r="KCT13" s="5"/>
      <c r="KCU13" s="5"/>
      <c r="KCV13" s="5"/>
      <c r="KCW13" s="5"/>
      <c r="KCX13" s="5"/>
      <c r="KCY13" s="5"/>
      <c r="KCZ13" s="5"/>
      <c r="KDA13" s="5"/>
      <c r="KDB13" s="5"/>
      <c r="KDC13" s="5"/>
      <c r="KDD13" s="5"/>
      <c r="KDE13" s="5"/>
      <c r="KDF13" s="5"/>
      <c r="KDG13" s="5"/>
      <c r="KDH13" s="5"/>
      <c r="KDI13" s="5"/>
      <c r="KDJ13" s="5"/>
      <c r="KDK13" s="5"/>
      <c r="KDL13" s="5"/>
      <c r="KDM13" s="5"/>
      <c r="KDN13" s="5"/>
      <c r="KDO13" s="5"/>
      <c r="KDP13" s="5"/>
      <c r="KDQ13" s="5"/>
      <c r="KDR13" s="5"/>
      <c r="KDS13" s="5"/>
      <c r="KDT13" s="5"/>
      <c r="KDU13" s="5"/>
      <c r="KDV13" s="5"/>
      <c r="KDW13" s="5"/>
      <c r="KDX13" s="5"/>
      <c r="KDY13" s="5"/>
      <c r="KDZ13" s="5"/>
      <c r="KEA13" s="5"/>
      <c r="KEB13" s="5"/>
      <c r="KEC13" s="5"/>
      <c r="KED13" s="5"/>
      <c r="KEE13" s="5"/>
      <c r="KEF13" s="5"/>
      <c r="KEG13" s="5"/>
      <c r="KEH13" s="5"/>
      <c r="KEI13" s="5"/>
      <c r="KEJ13" s="5"/>
      <c r="KEK13" s="5"/>
      <c r="KEL13" s="5"/>
      <c r="KEM13" s="5"/>
      <c r="KEN13" s="5"/>
      <c r="KEO13" s="5"/>
      <c r="KEP13" s="5"/>
      <c r="KEQ13" s="5"/>
      <c r="KER13" s="5"/>
      <c r="KES13" s="5"/>
      <c r="KET13" s="5"/>
      <c r="KEU13" s="5"/>
      <c r="KEV13" s="5"/>
      <c r="KEW13" s="5"/>
      <c r="KEX13" s="5"/>
      <c r="KEY13" s="5"/>
      <c r="KEZ13" s="5"/>
      <c r="KFA13" s="5"/>
      <c r="KFB13" s="5"/>
      <c r="KFC13" s="5"/>
      <c r="KFD13" s="5"/>
      <c r="KFE13" s="5"/>
      <c r="KFF13" s="5"/>
      <c r="KFG13" s="5"/>
      <c r="KFH13" s="5"/>
      <c r="KFI13" s="5"/>
      <c r="KFJ13" s="5"/>
      <c r="KFK13" s="5"/>
      <c r="KFL13" s="5"/>
      <c r="KFM13" s="5"/>
      <c r="KFN13" s="5"/>
      <c r="KFO13" s="5"/>
      <c r="KFP13" s="5"/>
      <c r="KFQ13" s="5"/>
      <c r="KFR13" s="5"/>
      <c r="KFS13" s="5"/>
      <c r="KFT13" s="5"/>
      <c r="KFU13" s="5"/>
      <c r="KFV13" s="5"/>
      <c r="KFW13" s="5"/>
      <c r="KFX13" s="5"/>
      <c r="KFY13" s="5"/>
      <c r="KFZ13" s="5"/>
      <c r="KGA13" s="5"/>
      <c r="KGB13" s="5"/>
      <c r="KGC13" s="5"/>
      <c r="KGD13" s="5"/>
      <c r="KGE13" s="5"/>
      <c r="KGF13" s="5"/>
      <c r="KGG13" s="5"/>
      <c r="KGH13" s="5"/>
      <c r="KGI13" s="5"/>
      <c r="KGJ13" s="5"/>
      <c r="KGK13" s="5"/>
      <c r="KGL13" s="5"/>
      <c r="KGM13" s="5"/>
      <c r="KGN13" s="5"/>
      <c r="KGO13" s="5"/>
      <c r="KGP13" s="5"/>
      <c r="KGQ13" s="5"/>
      <c r="KGR13" s="5"/>
      <c r="KGS13" s="5"/>
      <c r="KGT13" s="5"/>
      <c r="KGU13" s="5"/>
      <c r="KGV13" s="5"/>
      <c r="KGW13" s="5"/>
      <c r="KGX13" s="5"/>
      <c r="KGY13" s="5"/>
      <c r="KGZ13" s="5"/>
      <c r="KHA13" s="5"/>
      <c r="KHB13" s="5"/>
      <c r="KHC13" s="5"/>
      <c r="KHD13" s="5"/>
      <c r="KHE13" s="5"/>
      <c r="KHF13" s="5"/>
      <c r="KHG13" s="5"/>
      <c r="KHH13" s="5"/>
      <c r="KHI13" s="5"/>
      <c r="KHJ13" s="5"/>
      <c r="KHK13" s="5"/>
      <c r="KHL13" s="5"/>
      <c r="KHM13" s="5"/>
      <c r="KHN13" s="5"/>
      <c r="KHO13" s="5"/>
      <c r="KHP13" s="5"/>
      <c r="KHQ13" s="5"/>
      <c r="KHR13" s="5"/>
      <c r="KHS13" s="5"/>
      <c r="KHT13" s="5"/>
      <c r="KHU13" s="5"/>
      <c r="KHV13" s="5"/>
      <c r="KHW13" s="5"/>
      <c r="KHX13" s="5"/>
      <c r="KHY13" s="5"/>
      <c r="KHZ13" s="5"/>
      <c r="KIA13" s="5"/>
      <c r="KIB13" s="5"/>
      <c r="KIC13" s="5"/>
      <c r="KID13" s="5"/>
      <c r="KIE13" s="5"/>
      <c r="KIF13" s="5"/>
      <c r="KIG13" s="5"/>
      <c r="KIH13" s="5"/>
      <c r="KII13" s="5"/>
      <c r="KIJ13" s="5"/>
      <c r="KIK13" s="5"/>
      <c r="KIL13" s="5"/>
      <c r="KIM13" s="5"/>
      <c r="KIN13" s="5"/>
      <c r="KIO13" s="5"/>
      <c r="KIP13" s="5"/>
      <c r="KIQ13" s="5"/>
      <c r="KIR13" s="5"/>
      <c r="KIS13" s="5"/>
      <c r="KIT13" s="5"/>
      <c r="KIU13" s="5"/>
      <c r="KIV13" s="5"/>
      <c r="KIW13" s="5"/>
      <c r="KIX13" s="5"/>
      <c r="KIY13" s="5"/>
      <c r="KIZ13" s="5"/>
      <c r="KJA13" s="5"/>
      <c r="KJB13" s="5"/>
      <c r="KJC13" s="5"/>
      <c r="KJD13" s="5"/>
      <c r="KJE13" s="5"/>
      <c r="KJF13" s="5"/>
      <c r="KJG13" s="5"/>
      <c r="KJH13" s="5"/>
      <c r="KJI13" s="5"/>
      <c r="KJJ13" s="5"/>
      <c r="KJK13" s="5"/>
      <c r="KJL13" s="5"/>
      <c r="KJM13" s="5"/>
      <c r="KJN13" s="5"/>
      <c r="KJO13" s="5"/>
      <c r="KJP13" s="5"/>
      <c r="KJQ13" s="5"/>
      <c r="KJR13" s="5"/>
      <c r="KJS13" s="5"/>
      <c r="KJT13" s="5"/>
      <c r="KJU13" s="5"/>
      <c r="KJV13" s="5"/>
      <c r="KJW13" s="5"/>
      <c r="KJX13" s="5"/>
      <c r="KJY13" s="5"/>
      <c r="KJZ13" s="5"/>
      <c r="KKA13" s="5"/>
      <c r="KKB13" s="5"/>
      <c r="KKC13" s="5"/>
      <c r="KKD13" s="5"/>
      <c r="KKE13" s="5"/>
      <c r="KKF13" s="5"/>
      <c r="KKG13" s="5"/>
      <c r="KKH13" s="5"/>
      <c r="KKI13" s="5"/>
      <c r="KKJ13" s="5"/>
      <c r="KKK13" s="5"/>
      <c r="KKL13" s="5"/>
      <c r="KKM13" s="5"/>
      <c r="KKN13" s="5"/>
      <c r="KKO13" s="5"/>
      <c r="KKP13" s="5"/>
      <c r="KKQ13" s="5"/>
      <c r="KKR13" s="5"/>
      <c r="KKS13" s="5"/>
      <c r="KKT13" s="5"/>
      <c r="KKU13" s="5"/>
      <c r="KKV13" s="5"/>
      <c r="KKW13" s="5"/>
      <c r="KKX13" s="5"/>
      <c r="KKY13" s="5"/>
      <c r="KKZ13" s="5"/>
      <c r="KLA13" s="5"/>
      <c r="KLB13" s="5"/>
      <c r="KLC13" s="5"/>
      <c r="KLD13" s="5"/>
      <c r="KLE13" s="5"/>
      <c r="KLF13" s="5"/>
      <c r="KLG13" s="5"/>
      <c r="KLH13" s="5"/>
      <c r="KLI13" s="5"/>
      <c r="KLJ13" s="5"/>
      <c r="KLK13" s="5"/>
      <c r="KLL13" s="5"/>
      <c r="KLM13" s="5"/>
      <c r="KLN13" s="5"/>
      <c r="KLO13" s="5"/>
      <c r="KLP13" s="5"/>
      <c r="KLQ13" s="5"/>
      <c r="KLR13" s="5"/>
      <c r="KLS13" s="5"/>
      <c r="KLT13" s="5"/>
      <c r="KLU13" s="5"/>
      <c r="KLV13" s="5"/>
      <c r="KLW13" s="5"/>
      <c r="KLX13" s="5"/>
      <c r="KLY13" s="5"/>
      <c r="KLZ13" s="5"/>
      <c r="KMA13" s="5"/>
      <c r="KMB13" s="5"/>
      <c r="KMC13" s="5"/>
      <c r="KMD13" s="5"/>
      <c r="KME13" s="5"/>
      <c r="KMF13" s="5"/>
      <c r="KMG13" s="5"/>
      <c r="KMH13" s="5"/>
      <c r="KMI13" s="5"/>
      <c r="KMJ13" s="5"/>
      <c r="KMK13" s="5"/>
      <c r="KML13" s="5"/>
      <c r="KMM13" s="5"/>
      <c r="KMN13" s="5"/>
      <c r="KMO13" s="5"/>
      <c r="KMP13" s="5"/>
      <c r="KMQ13" s="5"/>
      <c r="KMR13" s="5"/>
      <c r="KMS13" s="5"/>
      <c r="KMT13" s="5"/>
      <c r="KMU13" s="5"/>
      <c r="KMV13" s="5"/>
      <c r="KMW13" s="5"/>
      <c r="KMX13" s="5"/>
      <c r="KMY13" s="5"/>
      <c r="KMZ13" s="5"/>
      <c r="KNA13" s="5"/>
      <c r="KNB13" s="5"/>
      <c r="KNC13" s="5"/>
      <c r="KND13" s="5"/>
      <c r="KNE13" s="5"/>
      <c r="KNF13" s="5"/>
      <c r="KNG13" s="5"/>
      <c r="KNH13" s="5"/>
      <c r="KNI13" s="5"/>
      <c r="KNJ13" s="5"/>
      <c r="KNK13" s="5"/>
      <c r="KNL13" s="5"/>
      <c r="KNM13" s="5"/>
      <c r="KNN13" s="5"/>
      <c r="KNO13" s="5"/>
      <c r="KNP13" s="5"/>
      <c r="KNQ13" s="5"/>
      <c r="KNR13" s="5"/>
      <c r="KNS13" s="5"/>
      <c r="KNT13" s="5"/>
      <c r="KNU13" s="5"/>
      <c r="KNV13" s="5"/>
      <c r="KNW13" s="5"/>
      <c r="KNX13" s="5"/>
      <c r="KNY13" s="5"/>
      <c r="KNZ13" s="5"/>
      <c r="KOA13" s="5"/>
      <c r="KOB13" s="5"/>
      <c r="KOC13" s="5"/>
      <c r="KOD13" s="5"/>
      <c r="KOE13" s="5"/>
      <c r="KOF13" s="5"/>
      <c r="KOG13" s="5"/>
      <c r="KOH13" s="5"/>
      <c r="KOI13" s="5"/>
      <c r="KOJ13" s="5"/>
      <c r="KOK13" s="5"/>
      <c r="KOL13" s="5"/>
      <c r="KOM13" s="5"/>
      <c r="KON13" s="5"/>
      <c r="KOO13" s="5"/>
      <c r="KOP13" s="5"/>
      <c r="KOQ13" s="5"/>
      <c r="KOR13" s="5"/>
      <c r="KOS13" s="5"/>
      <c r="KOT13" s="5"/>
      <c r="KOU13" s="5"/>
      <c r="KOV13" s="5"/>
      <c r="KOW13" s="5"/>
      <c r="KOX13" s="5"/>
      <c r="KOY13" s="5"/>
      <c r="KOZ13" s="5"/>
      <c r="KPA13" s="5"/>
      <c r="KPB13" s="5"/>
      <c r="KPC13" s="5"/>
      <c r="KPD13" s="5"/>
      <c r="KPE13" s="5"/>
      <c r="KPF13" s="5"/>
      <c r="KPG13" s="5"/>
      <c r="KPH13" s="5"/>
      <c r="KPI13" s="5"/>
      <c r="KPJ13" s="5"/>
      <c r="KPK13" s="5"/>
      <c r="KPL13" s="5"/>
      <c r="KPM13" s="5"/>
      <c r="KPN13" s="5"/>
      <c r="KPO13" s="5"/>
      <c r="KPP13" s="5"/>
      <c r="KPQ13" s="5"/>
      <c r="KPR13" s="5"/>
      <c r="KPS13" s="5"/>
      <c r="KPT13" s="5"/>
      <c r="KPU13" s="5"/>
      <c r="KPV13" s="5"/>
      <c r="KPW13" s="5"/>
      <c r="KPX13" s="5"/>
      <c r="KPY13" s="5"/>
      <c r="KPZ13" s="5"/>
      <c r="KQA13" s="5"/>
      <c r="KQB13" s="5"/>
      <c r="KQC13" s="5"/>
      <c r="KQD13" s="5"/>
      <c r="KQE13" s="5"/>
      <c r="KQF13" s="5"/>
      <c r="KQG13" s="5"/>
      <c r="KQH13" s="5"/>
      <c r="KQI13" s="5"/>
      <c r="KQJ13" s="5"/>
      <c r="KQK13" s="5"/>
      <c r="KQL13" s="5"/>
      <c r="KQM13" s="5"/>
      <c r="KQN13" s="5"/>
      <c r="KQO13" s="5"/>
      <c r="KQP13" s="5"/>
      <c r="KQQ13" s="5"/>
      <c r="KQR13" s="5"/>
      <c r="KQS13" s="5"/>
      <c r="KQT13" s="5"/>
      <c r="KQU13" s="5"/>
      <c r="KQV13" s="5"/>
      <c r="KQW13" s="5"/>
      <c r="KQX13" s="5"/>
      <c r="KQY13" s="5"/>
      <c r="KQZ13" s="5"/>
      <c r="KRA13" s="5"/>
      <c r="KRB13" s="5"/>
      <c r="KRC13" s="5"/>
      <c r="KRD13" s="5"/>
      <c r="KRE13" s="5"/>
      <c r="KRF13" s="5"/>
      <c r="KRG13" s="5"/>
      <c r="KRH13" s="5"/>
      <c r="KRI13" s="5"/>
      <c r="KRJ13" s="5"/>
      <c r="KRK13" s="5"/>
      <c r="KRL13" s="5"/>
      <c r="KRM13" s="5"/>
      <c r="KRN13" s="5"/>
      <c r="KRO13" s="5"/>
      <c r="KRP13" s="5"/>
      <c r="KRQ13" s="5"/>
      <c r="KRR13" s="5"/>
      <c r="KRS13" s="5"/>
      <c r="KRT13" s="5"/>
      <c r="KRU13" s="5"/>
      <c r="KRV13" s="5"/>
      <c r="KRW13" s="5"/>
      <c r="KRX13" s="5"/>
      <c r="KRY13" s="5"/>
      <c r="KRZ13" s="5"/>
      <c r="KSA13" s="5"/>
      <c r="KSB13" s="5"/>
      <c r="KSC13" s="5"/>
      <c r="KSD13" s="5"/>
      <c r="KSE13" s="5"/>
      <c r="KSF13" s="5"/>
      <c r="KSG13" s="5"/>
      <c r="KSH13" s="5"/>
      <c r="KSI13" s="5"/>
      <c r="KSJ13" s="5"/>
      <c r="KSK13" s="5"/>
      <c r="KSL13" s="5"/>
      <c r="KSM13" s="5"/>
      <c r="KSN13" s="5"/>
      <c r="KSO13" s="5"/>
      <c r="KSP13" s="5"/>
      <c r="KSQ13" s="5"/>
      <c r="KSR13" s="5"/>
      <c r="KSS13" s="5"/>
      <c r="KST13" s="5"/>
      <c r="KSU13" s="5"/>
      <c r="KSV13" s="5"/>
      <c r="KSW13" s="5"/>
      <c r="KSX13" s="5"/>
      <c r="KSY13" s="5"/>
      <c r="KSZ13" s="5"/>
      <c r="KTA13" s="5"/>
      <c r="KTB13" s="5"/>
      <c r="KTC13" s="5"/>
      <c r="KTD13" s="5"/>
      <c r="KTE13" s="5"/>
      <c r="KTF13" s="5"/>
      <c r="KTG13" s="5"/>
      <c r="KTH13" s="5"/>
      <c r="KTI13" s="5"/>
      <c r="KTJ13" s="5"/>
      <c r="KTK13" s="5"/>
      <c r="KTL13" s="5"/>
      <c r="KTM13" s="5"/>
      <c r="KTN13" s="5"/>
      <c r="KTO13" s="5"/>
      <c r="KTP13" s="5"/>
      <c r="KTQ13" s="5"/>
      <c r="KTR13" s="5"/>
      <c r="KTS13" s="5"/>
      <c r="KTT13" s="5"/>
      <c r="KTU13" s="5"/>
      <c r="KTV13" s="5"/>
      <c r="KTW13" s="5"/>
      <c r="KTX13" s="5"/>
      <c r="KTY13" s="5"/>
      <c r="KTZ13" s="5"/>
      <c r="KUA13" s="5"/>
      <c r="KUB13" s="5"/>
      <c r="KUC13" s="5"/>
      <c r="KUD13" s="5"/>
      <c r="KUE13" s="5"/>
      <c r="KUF13" s="5"/>
      <c r="KUG13" s="5"/>
      <c r="KUH13" s="5"/>
      <c r="KUI13" s="5"/>
      <c r="KUJ13" s="5"/>
      <c r="KUK13" s="5"/>
      <c r="KUL13" s="5"/>
      <c r="KUM13" s="5"/>
      <c r="KUN13" s="5"/>
      <c r="KUO13" s="5"/>
      <c r="KUP13" s="5"/>
      <c r="KUQ13" s="5"/>
      <c r="KUR13" s="5"/>
      <c r="KUS13" s="5"/>
      <c r="KUT13" s="5"/>
      <c r="KUU13" s="5"/>
      <c r="KUV13" s="5"/>
      <c r="KUW13" s="5"/>
      <c r="KUX13" s="5"/>
      <c r="KUY13" s="5"/>
      <c r="KUZ13" s="5"/>
      <c r="KVA13" s="5"/>
      <c r="KVB13" s="5"/>
      <c r="KVC13" s="5"/>
      <c r="KVD13" s="5"/>
      <c r="KVE13" s="5"/>
      <c r="KVF13" s="5"/>
      <c r="KVG13" s="5"/>
      <c r="KVH13" s="5"/>
      <c r="KVI13" s="5"/>
      <c r="KVJ13" s="5"/>
      <c r="KVK13" s="5"/>
      <c r="KVL13" s="5"/>
      <c r="KVM13" s="5"/>
      <c r="KVN13" s="5"/>
      <c r="KVO13" s="5"/>
      <c r="KVP13" s="5"/>
      <c r="KVQ13" s="5"/>
      <c r="KVR13" s="5"/>
      <c r="KVS13" s="5"/>
      <c r="KVT13" s="5"/>
      <c r="KVU13" s="5"/>
      <c r="KVV13" s="5"/>
      <c r="KVW13" s="5"/>
      <c r="KVX13" s="5"/>
      <c r="KVY13" s="5"/>
      <c r="KVZ13" s="5"/>
      <c r="KWA13" s="5"/>
      <c r="KWB13" s="5"/>
      <c r="KWC13" s="5"/>
      <c r="KWD13" s="5"/>
      <c r="KWE13" s="5"/>
      <c r="KWF13" s="5"/>
      <c r="KWG13" s="5"/>
      <c r="KWH13" s="5"/>
      <c r="KWI13" s="5"/>
      <c r="KWJ13" s="5"/>
      <c r="KWK13" s="5"/>
      <c r="KWL13" s="5"/>
      <c r="KWM13" s="5"/>
      <c r="KWN13" s="5"/>
      <c r="KWO13" s="5"/>
      <c r="KWP13" s="5"/>
      <c r="KWQ13" s="5"/>
      <c r="KWR13" s="5"/>
      <c r="KWS13" s="5"/>
      <c r="KWT13" s="5"/>
      <c r="KWU13" s="5"/>
      <c r="KWV13" s="5"/>
      <c r="KWW13" s="5"/>
      <c r="KWX13" s="5"/>
      <c r="KWY13" s="5"/>
      <c r="KWZ13" s="5"/>
      <c r="KXA13" s="5"/>
      <c r="KXB13" s="5"/>
      <c r="KXC13" s="5"/>
      <c r="KXD13" s="5"/>
      <c r="KXE13" s="5"/>
      <c r="KXF13" s="5"/>
      <c r="KXG13" s="5"/>
      <c r="KXH13" s="5"/>
      <c r="KXI13" s="5"/>
      <c r="KXJ13" s="5"/>
      <c r="KXK13" s="5"/>
      <c r="KXL13" s="5"/>
      <c r="KXM13" s="5"/>
      <c r="KXN13" s="5"/>
      <c r="KXO13" s="5"/>
      <c r="KXP13" s="5"/>
      <c r="KXQ13" s="5"/>
      <c r="KXR13" s="5"/>
      <c r="KXS13" s="5"/>
      <c r="KXT13" s="5"/>
      <c r="KXU13" s="5"/>
      <c r="KXV13" s="5"/>
      <c r="KXW13" s="5"/>
      <c r="KXX13" s="5"/>
      <c r="KXY13" s="5"/>
      <c r="KXZ13" s="5"/>
      <c r="KYA13" s="5"/>
      <c r="KYB13" s="5"/>
      <c r="KYC13" s="5"/>
      <c r="KYD13" s="5"/>
      <c r="KYE13" s="5"/>
      <c r="KYF13" s="5"/>
      <c r="KYG13" s="5"/>
      <c r="KYH13" s="5"/>
      <c r="KYI13" s="5"/>
      <c r="KYJ13" s="5"/>
      <c r="KYK13" s="5"/>
      <c r="KYL13" s="5"/>
      <c r="KYM13" s="5"/>
      <c r="KYN13" s="5"/>
      <c r="KYO13" s="5"/>
      <c r="KYP13" s="5"/>
      <c r="KYQ13" s="5"/>
      <c r="KYR13" s="5"/>
      <c r="KYS13" s="5"/>
      <c r="KYT13" s="5"/>
      <c r="KYU13" s="5"/>
      <c r="KYV13" s="5"/>
      <c r="KYW13" s="5"/>
      <c r="KYX13" s="5"/>
      <c r="KYY13" s="5"/>
      <c r="KYZ13" s="5"/>
      <c r="KZA13" s="5"/>
      <c r="KZB13" s="5"/>
      <c r="KZC13" s="5"/>
      <c r="KZD13" s="5"/>
      <c r="KZE13" s="5"/>
      <c r="KZF13" s="5"/>
      <c r="KZG13" s="5"/>
      <c r="KZH13" s="5"/>
      <c r="KZI13" s="5"/>
      <c r="KZJ13" s="5"/>
      <c r="KZK13" s="5"/>
      <c r="KZL13" s="5"/>
      <c r="KZM13" s="5"/>
      <c r="KZN13" s="5"/>
      <c r="KZO13" s="5"/>
      <c r="KZP13" s="5"/>
      <c r="KZQ13" s="5"/>
      <c r="KZR13" s="5"/>
      <c r="KZS13" s="5"/>
      <c r="KZT13" s="5"/>
      <c r="KZU13" s="5"/>
      <c r="KZV13" s="5"/>
      <c r="KZW13" s="5"/>
      <c r="KZX13" s="5"/>
      <c r="KZY13" s="5"/>
      <c r="KZZ13" s="5"/>
      <c r="LAA13" s="5"/>
      <c r="LAB13" s="5"/>
      <c r="LAC13" s="5"/>
      <c r="LAD13" s="5"/>
      <c r="LAE13" s="5"/>
      <c r="LAF13" s="5"/>
      <c r="LAG13" s="5"/>
      <c r="LAH13" s="5"/>
      <c r="LAI13" s="5"/>
      <c r="LAJ13" s="5"/>
      <c r="LAK13" s="5"/>
      <c r="LAL13" s="5"/>
      <c r="LAM13" s="5"/>
      <c r="LAN13" s="5"/>
      <c r="LAO13" s="5"/>
      <c r="LAP13" s="5"/>
      <c r="LAQ13" s="5"/>
      <c r="LAR13" s="5"/>
      <c r="LAS13" s="5"/>
      <c r="LAT13" s="5"/>
      <c r="LAU13" s="5"/>
      <c r="LAV13" s="5"/>
      <c r="LAW13" s="5"/>
      <c r="LAX13" s="5"/>
      <c r="LAY13" s="5"/>
      <c r="LAZ13" s="5"/>
      <c r="LBA13" s="5"/>
      <c r="LBB13" s="5"/>
      <c r="LBC13" s="5"/>
      <c r="LBD13" s="5"/>
      <c r="LBE13" s="5"/>
      <c r="LBF13" s="5"/>
      <c r="LBG13" s="5"/>
      <c r="LBH13" s="5"/>
      <c r="LBI13" s="5"/>
      <c r="LBJ13" s="5"/>
      <c r="LBK13" s="5"/>
      <c r="LBL13" s="5"/>
      <c r="LBM13" s="5"/>
      <c r="LBN13" s="5"/>
      <c r="LBO13" s="5"/>
      <c r="LBP13" s="5"/>
      <c r="LBQ13" s="5"/>
      <c r="LBR13" s="5"/>
      <c r="LBS13" s="5"/>
      <c r="LBT13" s="5"/>
      <c r="LBU13" s="5"/>
      <c r="LBV13" s="5"/>
      <c r="LBW13" s="5"/>
      <c r="LBX13" s="5"/>
      <c r="LBY13" s="5"/>
      <c r="LBZ13" s="5"/>
      <c r="LCA13" s="5"/>
      <c r="LCB13" s="5"/>
      <c r="LCC13" s="5"/>
      <c r="LCD13" s="5"/>
      <c r="LCE13" s="5"/>
      <c r="LCF13" s="5"/>
      <c r="LCG13" s="5"/>
      <c r="LCH13" s="5"/>
      <c r="LCI13" s="5"/>
      <c r="LCJ13" s="5"/>
      <c r="LCK13" s="5"/>
      <c r="LCL13" s="5"/>
      <c r="LCM13" s="5"/>
      <c r="LCN13" s="5"/>
      <c r="LCO13" s="5"/>
      <c r="LCP13" s="5"/>
      <c r="LCQ13" s="5"/>
      <c r="LCR13" s="5"/>
      <c r="LCS13" s="5"/>
      <c r="LCT13" s="5"/>
      <c r="LCU13" s="5"/>
      <c r="LCV13" s="5"/>
      <c r="LCW13" s="5"/>
      <c r="LCX13" s="5"/>
      <c r="LCY13" s="5"/>
      <c r="LCZ13" s="5"/>
      <c r="LDA13" s="5"/>
      <c r="LDB13" s="5"/>
      <c r="LDC13" s="5"/>
      <c r="LDD13" s="5"/>
      <c r="LDE13" s="5"/>
      <c r="LDF13" s="5"/>
      <c r="LDG13" s="5"/>
      <c r="LDH13" s="5"/>
      <c r="LDI13" s="5"/>
      <c r="LDJ13" s="5"/>
      <c r="LDK13" s="5"/>
      <c r="LDL13" s="5"/>
      <c r="LDM13" s="5"/>
      <c r="LDN13" s="5"/>
      <c r="LDO13" s="5"/>
      <c r="LDP13" s="5"/>
      <c r="LDQ13" s="5"/>
      <c r="LDR13" s="5"/>
      <c r="LDS13" s="5"/>
      <c r="LDT13" s="5"/>
      <c r="LDU13" s="5"/>
      <c r="LDV13" s="5"/>
      <c r="LDW13" s="5"/>
      <c r="LDX13" s="5"/>
      <c r="LDY13" s="5"/>
      <c r="LDZ13" s="5"/>
      <c r="LEA13" s="5"/>
      <c r="LEB13" s="5"/>
      <c r="LEC13" s="5"/>
      <c r="LED13" s="5"/>
      <c r="LEE13" s="5"/>
      <c r="LEF13" s="5"/>
      <c r="LEG13" s="5"/>
      <c r="LEH13" s="5"/>
      <c r="LEI13" s="5"/>
      <c r="LEJ13" s="5"/>
      <c r="LEK13" s="5"/>
      <c r="LEL13" s="5"/>
      <c r="LEM13" s="5"/>
      <c r="LEN13" s="5"/>
      <c r="LEO13" s="5"/>
      <c r="LEP13" s="5"/>
      <c r="LEQ13" s="5"/>
      <c r="LER13" s="5"/>
      <c r="LES13" s="5"/>
      <c r="LET13" s="5"/>
      <c r="LEU13" s="5"/>
      <c r="LEV13" s="5"/>
      <c r="LEW13" s="5"/>
      <c r="LEX13" s="5"/>
      <c r="LEY13" s="5"/>
      <c r="LEZ13" s="5"/>
      <c r="LFA13" s="5"/>
      <c r="LFB13" s="5"/>
      <c r="LFC13" s="5"/>
      <c r="LFD13" s="5"/>
      <c r="LFE13" s="5"/>
      <c r="LFF13" s="5"/>
      <c r="LFG13" s="5"/>
      <c r="LFH13" s="5"/>
      <c r="LFI13" s="5"/>
      <c r="LFJ13" s="5"/>
      <c r="LFK13" s="5"/>
      <c r="LFL13" s="5"/>
      <c r="LFM13" s="5"/>
      <c r="LFN13" s="5"/>
      <c r="LFO13" s="5"/>
      <c r="LFP13" s="5"/>
      <c r="LFQ13" s="5"/>
      <c r="LFR13" s="5"/>
      <c r="LFS13" s="5"/>
      <c r="LFT13" s="5"/>
      <c r="LFU13" s="5"/>
      <c r="LFV13" s="5"/>
      <c r="LFW13" s="5"/>
      <c r="LFX13" s="5"/>
      <c r="LFY13" s="5"/>
      <c r="LFZ13" s="5"/>
      <c r="LGA13" s="5"/>
      <c r="LGB13" s="5"/>
      <c r="LGC13" s="5"/>
      <c r="LGD13" s="5"/>
      <c r="LGE13" s="5"/>
      <c r="LGF13" s="5"/>
      <c r="LGG13" s="5"/>
      <c r="LGH13" s="5"/>
      <c r="LGI13" s="5"/>
      <c r="LGJ13" s="5"/>
      <c r="LGK13" s="5"/>
      <c r="LGL13" s="5"/>
      <c r="LGM13" s="5"/>
      <c r="LGN13" s="5"/>
      <c r="LGO13" s="5"/>
      <c r="LGP13" s="5"/>
      <c r="LGQ13" s="5"/>
      <c r="LGR13" s="5"/>
      <c r="LGS13" s="5"/>
      <c r="LGT13" s="5"/>
      <c r="LGU13" s="5"/>
      <c r="LGV13" s="5"/>
      <c r="LGW13" s="5"/>
      <c r="LGX13" s="5"/>
      <c r="LGY13" s="5"/>
      <c r="LGZ13" s="5"/>
      <c r="LHA13" s="5"/>
      <c r="LHB13" s="5"/>
      <c r="LHC13" s="5"/>
      <c r="LHD13" s="5"/>
      <c r="LHE13" s="5"/>
      <c r="LHF13" s="5"/>
      <c r="LHG13" s="5"/>
      <c r="LHH13" s="5"/>
      <c r="LHI13" s="5"/>
      <c r="LHJ13" s="5"/>
      <c r="LHK13" s="5"/>
      <c r="LHL13" s="5"/>
      <c r="LHM13" s="5"/>
      <c r="LHN13" s="5"/>
      <c r="LHO13" s="5"/>
      <c r="LHP13" s="5"/>
      <c r="LHQ13" s="5"/>
      <c r="LHR13" s="5"/>
      <c r="LHS13" s="5"/>
      <c r="LHT13" s="5"/>
      <c r="LHU13" s="5"/>
      <c r="LHV13" s="5"/>
      <c r="LHW13" s="5"/>
      <c r="LHX13" s="5"/>
      <c r="LHY13" s="5"/>
      <c r="LHZ13" s="5"/>
      <c r="LIA13" s="5"/>
      <c r="LIB13" s="5"/>
      <c r="LIC13" s="5"/>
      <c r="LID13" s="5"/>
      <c r="LIE13" s="5"/>
      <c r="LIF13" s="5"/>
      <c r="LIG13" s="5"/>
      <c r="LIH13" s="5"/>
      <c r="LII13" s="5"/>
      <c r="LIJ13" s="5"/>
      <c r="LIK13" s="5"/>
      <c r="LIL13" s="5"/>
      <c r="LIM13" s="5"/>
      <c r="LIN13" s="5"/>
      <c r="LIO13" s="5"/>
      <c r="LIP13" s="5"/>
      <c r="LIQ13" s="5"/>
      <c r="LIR13" s="5"/>
      <c r="LIS13" s="5"/>
      <c r="LIT13" s="5"/>
      <c r="LIU13" s="5"/>
      <c r="LIV13" s="5"/>
      <c r="LIW13" s="5"/>
      <c r="LIX13" s="5"/>
      <c r="LIY13" s="5"/>
      <c r="LIZ13" s="5"/>
      <c r="LJA13" s="5"/>
      <c r="LJB13" s="5"/>
      <c r="LJC13" s="5"/>
      <c r="LJD13" s="5"/>
      <c r="LJE13" s="5"/>
      <c r="LJF13" s="5"/>
      <c r="LJG13" s="5"/>
      <c r="LJH13" s="5"/>
      <c r="LJI13" s="5"/>
      <c r="LJJ13" s="5"/>
      <c r="LJK13" s="5"/>
      <c r="LJL13" s="5"/>
      <c r="LJM13" s="5"/>
      <c r="LJN13" s="5"/>
      <c r="LJO13" s="5"/>
      <c r="LJP13" s="5"/>
      <c r="LJQ13" s="5"/>
      <c r="LJR13" s="5"/>
      <c r="LJS13" s="5"/>
      <c r="LJT13" s="5"/>
      <c r="LJU13" s="5"/>
      <c r="LJV13" s="5"/>
      <c r="LJW13" s="5"/>
      <c r="LJX13" s="5"/>
      <c r="LJY13" s="5"/>
      <c r="LJZ13" s="5"/>
      <c r="LKA13" s="5"/>
      <c r="LKB13" s="5"/>
      <c r="LKC13" s="5"/>
      <c r="LKD13" s="5"/>
      <c r="LKE13" s="5"/>
      <c r="LKF13" s="5"/>
      <c r="LKG13" s="5"/>
      <c r="LKH13" s="5"/>
      <c r="LKI13" s="5"/>
      <c r="LKJ13" s="5"/>
      <c r="LKK13" s="5"/>
      <c r="LKL13" s="5"/>
      <c r="LKM13" s="5"/>
      <c r="LKN13" s="5"/>
      <c r="LKO13" s="5"/>
      <c r="LKP13" s="5"/>
      <c r="LKQ13" s="5"/>
      <c r="LKR13" s="5"/>
      <c r="LKS13" s="5"/>
      <c r="LKT13" s="5"/>
      <c r="LKU13" s="5"/>
      <c r="LKV13" s="5"/>
      <c r="LKW13" s="5"/>
      <c r="LKX13" s="5"/>
      <c r="LKY13" s="5"/>
      <c r="LKZ13" s="5"/>
      <c r="LLA13" s="5"/>
      <c r="LLB13" s="5"/>
      <c r="LLC13" s="5"/>
      <c r="LLD13" s="5"/>
      <c r="LLE13" s="5"/>
      <c r="LLF13" s="5"/>
      <c r="LLG13" s="5"/>
      <c r="LLH13" s="5"/>
      <c r="LLI13" s="5"/>
      <c r="LLJ13" s="5"/>
      <c r="LLK13" s="5"/>
      <c r="LLL13" s="5"/>
      <c r="LLM13" s="5"/>
      <c r="LLN13" s="5"/>
      <c r="LLO13" s="5"/>
      <c r="LLP13" s="5"/>
      <c r="LLQ13" s="5"/>
      <c r="LLR13" s="5"/>
      <c r="LLS13" s="5"/>
      <c r="LLT13" s="5"/>
      <c r="LLU13" s="5"/>
      <c r="LLV13" s="5"/>
      <c r="LLW13" s="5"/>
      <c r="LLX13" s="5"/>
      <c r="LLY13" s="5"/>
      <c r="LLZ13" s="5"/>
      <c r="LMA13" s="5"/>
      <c r="LMB13" s="5"/>
      <c r="LMC13" s="5"/>
      <c r="LMD13" s="5"/>
      <c r="LME13" s="5"/>
      <c r="LMF13" s="5"/>
      <c r="LMG13" s="5"/>
      <c r="LMH13" s="5"/>
      <c r="LMI13" s="5"/>
      <c r="LMJ13" s="5"/>
      <c r="LMK13" s="5"/>
      <c r="LML13" s="5"/>
      <c r="LMM13" s="5"/>
      <c r="LMN13" s="5"/>
      <c r="LMO13" s="5"/>
      <c r="LMP13" s="5"/>
      <c r="LMQ13" s="5"/>
      <c r="LMR13" s="5"/>
      <c r="LMS13" s="5"/>
      <c r="LMT13" s="5"/>
      <c r="LMU13" s="5"/>
      <c r="LMV13" s="5"/>
      <c r="LMW13" s="5"/>
      <c r="LMX13" s="5"/>
      <c r="LMY13" s="5"/>
      <c r="LMZ13" s="5"/>
      <c r="LNA13" s="5"/>
      <c r="LNB13" s="5"/>
      <c r="LNC13" s="5"/>
      <c r="LND13" s="5"/>
      <c r="LNE13" s="5"/>
      <c r="LNF13" s="5"/>
      <c r="LNG13" s="5"/>
      <c r="LNH13" s="5"/>
      <c r="LNI13" s="5"/>
      <c r="LNJ13" s="5"/>
      <c r="LNK13" s="5"/>
      <c r="LNL13" s="5"/>
      <c r="LNM13" s="5"/>
      <c r="LNN13" s="5"/>
      <c r="LNO13" s="5"/>
      <c r="LNP13" s="5"/>
      <c r="LNQ13" s="5"/>
      <c r="LNR13" s="5"/>
      <c r="LNS13" s="5"/>
      <c r="LNT13" s="5"/>
      <c r="LNU13" s="5"/>
      <c r="LNV13" s="5"/>
      <c r="LNW13" s="5"/>
      <c r="LNX13" s="5"/>
      <c r="LNY13" s="5"/>
      <c r="LNZ13" s="5"/>
      <c r="LOA13" s="5"/>
      <c r="LOB13" s="5"/>
      <c r="LOC13" s="5"/>
      <c r="LOD13" s="5"/>
      <c r="LOE13" s="5"/>
      <c r="LOF13" s="5"/>
      <c r="LOG13" s="5"/>
      <c r="LOH13" s="5"/>
      <c r="LOI13" s="5"/>
      <c r="LOJ13" s="5"/>
      <c r="LOK13" s="5"/>
      <c r="LOL13" s="5"/>
      <c r="LOM13" s="5"/>
      <c r="LON13" s="5"/>
      <c r="LOO13" s="5"/>
      <c r="LOP13" s="5"/>
      <c r="LOQ13" s="5"/>
      <c r="LOR13" s="5"/>
      <c r="LOS13" s="5"/>
      <c r="LOT13" s="5"/>
      <c r="LOU13" s="5"/>
      <c r="LOV13" s="5"/>
      <c r="LOW13" s="5"/>
      <c r="LOX13" s="5"/>
      <c r="LOY13" s="5"/>
      <c r="LOZ13" s="5"/>
      <c r="LPA13" s="5"/>
      <c r="LPB13" s="5"/>
      <c r="LPC13" s="5"/>
      <c r="LPD13" s="5"/>
      <c r="LPE13" s="5"/>
      <c r="LPF13" s="5"/>
      <c r="LPG13" s="5"/>
      <c r="LPH13" s="5"/>
      <c r="LPI13" s="5"/>
      <c r="LPJ13" s="5"/>
      <c r="LPK13" s="5"/>
      <c r="LPL13" s="5"/>
      <c r="LPM13" s="5"/>
      <c r="LPN13" s="5"/>
      <c r="LPO13" s="5"/>
      <c r="LPP13" s="5"/>
      <c r="LPQ13" s="5"/>
      <c r="LPR13" s="5"/>
      <c r="LPS13" s="5"/>
      <c r="LPT13" s="5"/>
      <c r="LPU13" s="5"/>
      <c r="LPV13" s="5"/>
      <c r="LPW13" s="5"/>
      <c r="LPX13" s="5"/>
      <c r="LPY13" s="5"/>
      <c r="LPZ13" s="5"/>
      <c r="LQA13" s="5"/>
      <c r="LQB13" s="5"/>
      <c r="LQC13" s="5"/>
      <c r="LQD13" s="5"/>
      <c r="LQE13" s="5"/>
      <c r="LQF13" s="5"/>
      <c r="LQG13" s="5"/>
      <c r="LQH13" s="5"/>
      <c r="LQI13" s="5"/>
      <c r="LQJ13" s="5"/>
      <c r="LQK13" s="5"/>
      <c r="LQL13" s="5"/>
      <c r="LQM13" s="5"/>
      <c r="LQN13" s="5"/>
      <c r="LQO13" s="5"/>
      <c r="LQP13" s="5"/>
      <c r="LQQ13" s="5"/>
      <c r="LQR13" s="5"/>
      <c r="LQS13" s="5"/>
      <c r="LQT13" s="5"/>
      <c r="LQU13" s="5"/>
      <c r="LQV13" s="5"/>
      <c r="LQW13" s="5"/>
      <c r="LQX13" s="5"/>
      <c r="LQY13" s="5"/>
      <c r="LQZ13" s="5"/>
      <c r="LRA13" s="5"/>
      <c r="LRB13" s="5"/>
      <c r="LRC13" s="5"/>
      <c r="LRD13" s="5"/>
      <c r="LRE13" s="5"/>
      <c r="LRF13" s="5"/>
      <c r="LRG13" s="5"/>
      <c r="LRH13" s="5"/>
      <c r="LRI13" s="5"/>
      <c r="LRJ13" s="5"/>
      <c r="LRK13" s="5"/>
      <c r="LRL13" s="5"/>
      <c r="LRM13" s="5"/>
      <c r="LRN13" s="5"/>
      <c r="LRO13" s="5"/>
      <c r="LRP13" s="5"/>
      <c r="LRQ13" s="5"/>
      <c r="LRR13" s="5"/>
      <c r="LRS13" s="5"/>
      <c r="LRT13" s="5"/>
      <c r="LRU13" s="5"/>
      <c r="LRV13" s="5"/>
      <c r="LRW13" s="5"/>
      <c r="LRX13" s="5"/>
      <c r="LRY13" s="5"/>
      <c r="LRZ13" s="5"/>
      <c r="LSA13" s="5"/>
      <c r="LSB13" s="5"/>
      <c r="LSC13" s="5"/>
      <c r="LSD13" s="5"/>
      <c r="LSE13" s="5"/>
      <c r="LSF13" s="5"/>
      <c r="LSG13" s="5"/>
      <c r="LSH13" s="5"/>
      <c r="LSI13" s="5"/>
      <c r="LSJ13" s="5"/>
      <c r="LSK13" s="5"/>
      <c r="LSL13" s="5"/>
      <c r="LSM13" s="5"/>
      <c r="LSN13" s="5"/>
      <c r="LSO13" s="5"/>
      <c r="LSP13" s="5"/>
      <c r="LSQ13" s="5"/>
      <c r="LSR13" s="5"/>
      <c r="LSS13" s="5"/>
      <c r="LST13" s="5"/>
      <c r="LSU13" s="5"/>
      <c r="LSV13" s="5"/>
      <c r="LSW13" s="5"/>
      <c r="LSX13" s="5"/>
      <c r="LSY13" s="5"/>
      <c r="LSZ13" s="5"/>
      <c r="LTA13" s="5"/>
      <c r="LTB13" s="5"/>
      <c r="LTC13" s="5"/>
      <c r="LTD13" s="5"/>
      <c r="LTE13" s="5"/>
      <c r="LTF13" s="5"/>
      <c r="LTG13" s="5"/>
      <c r="LTH13" s="5"/>
      <c r="LTI13" s="5"/>
      <c r="LTJ13" s="5"/>
      <c r="LTK13" s="5"/>
      <c r="LTL13" s="5"/>
      <c r="LTM13" s="5"/>
      <c r="LTN13" s="5"/>
      <c r="LTO13" s="5"/>
      <c r="LTP13" s="5"/>
      <c r="LTQ13" s="5"/>
      <c r="LTR13" s="5"/>
      <c r="LTS13" s="5"/>
      <c r="LTT13" s="5"/>
      <c r="LTU13" s="5"/>
      <c r="LTV13" s="5"/>
      <c r="LTW13" s="5"/>
      <c r="LTX13" s="5"/>
      <c r="LTY13" s="5"/>
      <c r="LTZ13" s="5"/>
      <c r="LUA13" s="5"/>
      <c r="LUB13" s="5"/>
      <c r="LUC13" s="5"/>
      <c r="LUD13" s="5"/>
      <c r="LUE13" s="5"/>
      <c r="LUF13" s="5"/>
      <c r="LUG13" s="5"/>
      <c r="LUH13" s="5"/>
      <c r="LUI13" s="5"/>
      <c r="LUJ13" s="5"/>
      <c r="LUK13" s="5"/>
      <c r="LUL13" s="5"/>
      <c r="LUM13" s="5"/>
      <c r="LUN13" s="5"/>
      <c r="LUO13" s="5"/>
      <c r="LUP13" s="5"/>
      <c r="LUQ13" s="5"/>
      <c r="LUR13" s="5"/>
      <c r="LUS13" s="5"/>
      <c r="LUT13" s="5"/>
      <c r="LUU13" s="5"/>
      <c r="LUV13" s="5"/>
      <c r="LUW13" s="5"/>
      <c r="LUX13" s="5"/>
      <c r="LUY13" s="5"/>
      <c r="LUZ13" s="5"/>
      <c r="LVA13" s="5"/>
      <c r="LVB13" s="5"/>
      <c r="LVC13" s="5"/>
      <c r="LVD13" s="5"/>
      <c r="LVE13" s="5"/>
      <c r="LVF13" s="5"/>
      <c r="LVG13" s="5"/>
      <c r="LVH13" s="5"/>
      <c r="LVI13" s="5"/>
      <c r="LVJ13" s="5"/>
      <c r="LVK13" s="5"/>
      <c r="LVL13" s="5"/>
      <c r="LVM13" s="5"/>
      <c r="LVN13" s="5"/>
      <c r="LVO13" s="5"/>
      <c r="LVP13" s="5"/>
      <c r="LVQ13" s="5"/>
      <c r="LVR13" s="5"/>
      <c r="LVS13" s="5"/>
      <c r="LVT13" s="5"/>
      <c r="LVU13" s="5"/>
      <c r="LVV13" s="5"/>
      <c r="LVW13" s="5"/>
      <c r="LVX13" s="5"/>
      <c r="LVY13" s="5"/>
      <c r="LVZ13" s="5"/>
      <c r="LWA13" s="5"/>
      <c r="LWB13" s="5"/>
      <c r="LWC13" s="5"/>
      <c r="LWD13" s="5"/>
      <c r="LWE13" s="5"/>
      <c r="LWF13" s="5"/>
      <c r="LWG13" s="5"/>
      <c r="LWH13" s="5"/>
      <c r="LWI13" s="5"/>
      <c r="LWJ13" s="5"/>
      <c r="LWK13" s="5"/>
      <c r="LWL13" s="5"/>
      <c r="LWM13" s="5"/>
      <c r="LWN13" s="5"/>
      <c r="LWO13" s="5"/>
      <c r="LWP13" s="5"/>
      <c r="LWQ13" s="5"/>
      <c r="LWR13" s="5"/>
      <c r="LWS13" s="5"/>
      <c r="LWT13" s="5"/>
      <c r="LWU13" s="5"/>
      <c r="LWV13" s="5"/>
      <c r="LWW13" s="5"/>
      <c r="LWX13" s="5"/>
      <c r="LWY13" s="5"/>
      <c r="LWZ13" s="5"/>
      <c r="LXA13" s="5"/>
      <c r="LXB13" s="5"/>
      <c r="LXC13" s="5"/>
      <c r="LXD13" s="5"/>
      <c r="LXE13" s="5"/>
      <c r="LXF13" s="5"/>
      <c r="LXG13" s="5"/>
      <c r="LXH13" s="5"/>
      <c r="LXI13" s="5"/>
      <c r="LXJ13" s="5"/>
      <c r="LXK13" s="5"/>
      <c r="LXL13" s="5"/>
      <c r="LXM13" s="5"/>
      <c r="LXN13" s="5"/>
      <c r="LXO13" s="5"/>
      <c r="LXP13" s="5"/>
      <c r="LXQ13" s="5"/>
      <c r="LXR13" s="5"/>
      <c r="LXS13" s="5"/>
      <c r="LXT13" s="5"/>
      <c r="LXU13" s="5"/>
      <c r="LXV13" s="5"/>
      <c r="LXW13" s="5"/>
      <c r="LXX13" s="5"/>
      <c r="LXY13" s="5"/>
      <c r="LXZ13" s="5"/>
      <c r="LYA13" s="5"/>
      <c r="LYB13" s="5"/>
      <c r="LYC13" s="5"/>
      <c r="LYD13" s="5"/>
      <c r="LYE13" s="5"/>
      <c r="LYF13" s="5"/>
      <c r="LYG13" s="5"/>
      <c r="LYH13" s="5"/>
      <c r="LYI13" s="5"/>
      <c r="LYJ13" s="5"/>
      <c r="LYK13" s="5"/>
      <c r="LYL13" s="5"/>
      <c r="LYM13" s="5"/>
      <c r="LYN13" s="5"/>
      <c r="LYO13" s="5"/>
      <c r="LYP13" s="5"/>
      <c r="LYQ13" s="5"/>
      <c r="LYR13" s="5"/>
      <c r="LYS13" s="5"/>
      <c r="LYT13" s="5"/>
      <c r="LYU13" s="5"/>
      <c r="LYV13" s="5"/>
      <c r="LYW13" s="5"/>
      <c r="LYX13" s="5"/>
      <c r="LYY13" s="5"/>
      <c r="LYZ13" s="5"/>
      <c r="LZA13" s="5"/>
      <c r="LZB13" s="5"/>
      <c r="LZC13" s="5"/>
      <c r="LZD13" s="5"/>
      <c r="LZE13" s="5"/>
      <c r="LZF13" s="5"/>
      <c r="LZG13" s="5"/>
      <c r="LZH13" s="5"/>
      <c r="LZI13" s="5"/>
      <c r="LZJ13" s="5"/>
      <c r="LZK13" s="5"/>
      <c r="LZL13" s="5"/>
      <c r="LZM13" s="5"/>
      <c r="LZN13" s="5"/>
      <c r="LZO13" s="5"/>
      <c r="LZP13" s="5"/>
      <c r="LZQ13" s="5"/>
      <c r="LZR13" s="5"/>
      <c r="LZS13" s="5"/>
      <c r="LZT13" s="5"/>
      <c r="LZU13" s="5"/>
      <c r="LZV13" s="5"/>
      <c r="LZW13" s="5"/>
      <c r="LZX13" s="5"/>
      <c r="LZY13" s="5"/>
      <c r="LZZ13" s="5"/>
      <c r="MAA13" s="5"/>
      <c r="MAB13" s="5"/>
      <c r="MAC13" s="5"/>
      <c r="MAD13" s="5"/>
      <c r="MAE13" s="5"/>
      <c r="MAF13" s="5"/>
      <c r="MAG13" s="5"/>
      <c r="MAH13" s="5"/>
      <c r="MAI13" s="5"/>
      <c r="MAJ13" s="5"/>
      <c r="MAK13" s="5"/>
      <c r="MAL13" s="5"/>
      <c r="MAM13" s="5"/>
      <c r="MAN13" s="5"/>
      <c r="MAO13" s="5"/>
      <c r="MAP13" s="5"/>
      <c r="MAQ13" s="5"/>
      <c r="MAR13" s="5"/>
      <c r="MAS13" s="5"/>
      <c r="MAT13" s="5"/>
      <c r="MAU13" s="5"/>
      <c r="MAV13" s="5"/>
      <c r="MAW13" s="5"/>
      <c r="MAX13" s="5"/>
      <c r="MAY13" s="5"/>
      <c r="MAZ13" s="5"/>
      <c r="MBA13" s="5"/>
      <c r="MBB13" s="5"/>
      <c r="MBC13" s="5"/>
      <c r="MBD13" s="5"/>
      <c r="MBE13" s="5"/>
      <c r="MBF13" s="5"/>
      <c r="MBG13" s="5"/>
      <c r="MBH13" s="5"/>
      <c r="MBI13" s="5"/>
      <c r="MBJ13" s="5"/>
      <c r="MBK13" s="5"/>
      <c r="MBL13" s="5"/>
      <c r="MBM13" s="5"/>
      <c r="MBN13" s="5"/>
      <c r="MBO13" s="5"/>
      <c r="MBP13" s="5"/>
      <c r="MBQ13" s="5"/>
      <c r="MBR13" s="5"/>
      <c r="MBS13" s="5"/>
      <c r="MBT13" s="5"/>
      <c r="MBU13" s="5"/>
      <c r="MBV13" s="5"/>
      <c r="MBW13" s="5"/>
      <c r="MBX13" s="5"/>
      <c r="MBY13" s="5"/>
      <c r="MBZ13" s="5"/>
      <c r="MCA13" s="5"/>
      <c r="MCB13" s="5"/>
      <c r="MCC13" s="5"/>
      <c r="MCD13" s="5"/>
      <c r="MCE13" s="5"/>
      <c r="MCF13" s="5"/>
      <c r="MCG13" s="5"/>
      <c r="MCH13" s="5"/>
      <c r="MCI13" s="5"/>
      <c r="MCJ13" s="5"/>
      <c r="MCK13" s="5"/>
      <c r="MCL13" s="5"/>
      <c r="MCM13" s="5"/>
      <c r="MCN13" s="5"/>
      <c r="MCO13" s="5"/>
      <c r="MCP13" s="5"/>
      <c r="MCQ13" s="5"/>
      <c r="MCR13" s="5"/>
      <c r="MCS13" s="5"/>
      <c r="MCT13" s="5"/>
      <c r="MCU13" s="5"/>
      <c r="MCV13" s="5"/>
      <c r="MCW13" s="5"/>
      <c r="MCX13" s="5"/>
      <c r="MCY13" s="5"/>
      <c r="MCZ13" s="5"/>
      <c r="MDA13" s="5"/>
      <c r="MDB13" s="5"/>
      <c r="MDC13" s="5"/>
      <c r="MDD13" s="5"/>
      <c r="MDE13" s="5"/>
      <c r="MDF13" s="5"/>
      <c r="MDG13" s="5"/>
      <c r="MDH13" s="5"/>
      <c r="MDI13" s="5"/>
      <c r="MDJ13" s="5"/>
      <c r="MDK13" s="5"/>
      <c r="MDL13" s="5"/>
      <c r="MDM13" s="5"/>
      <c r="MDN13" s="5"/>
      <c r="MDO13" s="5"/>
      <c r="MDP13" s="5"/>
      <c r="MDQ13" s="5"/>
      <c r="MDR13" s="5"/>
      <c r="MDS13" s="5"/>
      <c r="MDT13" s="5"/>
      <c r="MDU13" s="5"/>
      <c r="MDV13" s="5"/>
      <c r="MDW13" s="5"/>
      <c r="MDX13" s="5"/>
      <c r="MDY13" s="5"/>
      <c r="MDZ13" s="5"/>
      <c r="MEA13" s="5"/>
      <c r="MEB13" s="5"/>
      <c r="MEC13" s="5"/>
      <c r="MED13" s="5"/>
      <c r="MEE13" s="5"/>
      <c r="MEF13" s="5"/>
      <c r="MEG13" s="5"/>
      <c r="MEH13" s="5"/>
      <c r="MEI13" s="5"/>
      <c r="MEJ13" s="5"/>
      <c r="MEK13" s="5"/>
      <c r="MEL13" s="5"/>
      <c r="MEM13" s="5"/>
      <c r="MEN13" s="5"/>
      <c r="MEO13" s="5"/>
      <c r="MEP13" s="5"/>
      <c r="MEQ13" s="5"/>
      <c r="MER13" s="5"/>
      <c r="MES13" s="5"/>
      <c r="MET13" s="5"/>
      <c r="MEU13" s="5"/>
      <c r="MEV13" s="5"/>
      <c r="MEW13" s="5"/>
      <c r="MEX13" s="5"/>
      <c r="MEY13" s="5"/>
      <c r="MEZ13" s="5"/>
      <c r="MFA13" s="5"/>
      <c r="MFB13" s="5"/>
      <c r="MFC13" s="5"/>
      <c r="MFD13" s="5"/>
      <c r="MFE13" s="5"/>
      <c r="MFF13" s="5"/>
      <c r="MFG13" s="5"/>
      <c r="MFH13" s="5"/>
      <c r="MFI13" s="5"/>
      <c r="MFJ13" s="5"/>
      <c r="MFK13" s="5"/>
      <c r="MFL13" s="5"/>
      <c r="MFM13" s="5"/>
      <c r="MFN13" s="5"/>
      <c r="MFO13" s="5"/>
      <c r="MFP13" s="5"/>
      <c r="MFQ13" s="5"/>
      <c r="MFR13" s="5"/>
      <c r="MFS13" s="5"/>
      <c r="MFT13" s="5"/>
      <c r="MFU13" s="5"/>
      <c r="MFV13" s="5"/>
      <c r="MFW13" s="5"/>
      <c r="MFX13" s="5"/>
      <c r="MFY13" s="5"/>
      <c r="MFZ13" s="5"/>
      <c r="MGA13" s="5"/>
      <c r="MGB13" s="5"/>
      <c r="MGC13" s="5"/>
      <c r="MGD13" s="5"/>
      <c r="MGE13" s="5"/>
      <c r="MGF13" s="5"/>
      <c r="MGG13" s="5"/>
      <c r="MGH13" s="5"/>
      <c r="MGI13" s="5"/>
      <c r="MGJ13" s="5"/>
      <c r="MGK13" s="5"/>
      <c r="MGL13" s="5"/>
      <c r="MGM13" s="5"/>
      <c r="MGN13" s="5"/>
      <c r="MGO13" s="5"/>
      <c r="MGP13" s="5"/>
      <c r="MGQ13" s="5"/>
      <c r="MGR13" s="5"/>
      <c r="MGS13" s="5"/>
      <c r="MGT13" s="5"/>
      <c r="MGU13" s="5"/>
      <c r="MGV13" s="5"/>
      <c r="MGW13" s="5"/>
      <c r="MGX13" s="5"/>
      <c r="MGY13" s="5"/>
      <c r="MGZ13" s="5"/>
      <c r="MHA13" s="5"/>
      <c r="MHB13" s="5"/>
      <c r="MHC13" s="5"/>
      <c r="MHD13" s="5"/>
      <c r="MHE13" s="5"/>
      <c r="MHF13" s="5"/>
      <c r="MHG13" s="5"/>
      <c r="MHH13" s="5"/>
      <c r="MHI13" s="5"/>
      <c r="MHJ13" s="5"/>
      <c r="MHK13" s="5"/>
      <c r="MHL13" s="5"/>
      <c r="MHM13" s="5"/>
      <c r="MHN13" s="5"/>
      <c r="MHO13" s="5"/>
      <c r="MHP13" s="5"/>
      <c r="MHQ13" s="5"/>
      <c r="MHR13" s="5"/>
      <c r="MHS13" s="5"/>
      <c r="MHT13" s="5"/>
      <c r="MHU13" s="5"/>
      <c r="MHV13" s="5"/>
      <c r="MHW13" s="5"/>
      <c r="MHX13" s="5"/>
      <c r="MHY13" s="5"/>
      <c r="MHZ13" s="5"/>
      <c r="MIA13" s="5"/>
      <c r="MIB13" s="5"/>
      <c r="MIC13" s="5"/>
      <c r="MID13" s="5"/>
      <c r="MIE13" s="5"/>
      <c r="MIF13" s="5"/>
      <c r="MIG13" s="5"/>
      <c r="MIH13" s="5"/>
      <c r="MII13" s="5"/>
      <c r="MIJ13" s="5"/>
      <c r="MIK13" s="5"/>
      <c r="MIL13" s="5"/>
      <c r="MIM13" s="5"/>
      <c r="MIN13" s="5"/>
      <c r="MIO13" s="5"/>
      <c r="MIP13" s="5"/>
      <c r="MIQ13" s="5"/>
      <c r="MIR13" s="5"/>
      <c r="MIS13" s="5"/>
      <c r="MIT13" s="5"/>
      <c r="MIU13" s="5"/>
      <c r="MIV13" s="5"/>
      <c r="MIW13" s="5"/>
      <c r="MIX13" s="5"/>
      <c r="MIY13" s="5"/>
      <c r="MIZ13" s="5"/>
      <c r="MJA13" s="5"/>
      <c r="MJB13" s="5"/>
      <c r="MJC13" s="5"/>
      <c r="MJD13" s="5"/>
      <c r="MJE13" s="5"/>
      <c r="MJF13" s="5"/>
      <c r="MJG13" s="5"/>
      <c r="MJH13" s="5"/>
      <c r="MJI13" s="5"/>
      <c r="MJJ13" s="5"/>
      <c r="MJK13" s="5"/>
      <c r="MJL13" s="5"/>
      <c r="MJM13" s="5"/>
      <c r="MJN13" s="5"/>
      <c r="MJO13" s="5"/>
      <c r="MJP13" s="5"/>
      <c r="MJQ13" s="5"/>
      <c r="MJR13" s="5"/>
      <c r="MJS13" s="5"/>
      <c r="MJT13" s="5"/>
      <c r="MJU13" s="5"/>
      <c r="MJV13" s="5"/>
      <c r="MJW13" s="5"/>
      <c r="MJX13" s="5"/>
      <c r="MJY13" s="5"/>
      <c r="MJZ13" s="5"/>
      <c r="MKA13" s="5"/>
      <c r="MKB13" s="5"/>
      <c r="MKC13" s="5"/>
      <c r="MKD13" s="5"/>
      <c r="MKE13" s="5"/>
      <c r="MKF13" s="5"/>
      <c r="MKG13" s="5"/>
      <c r="MKH13" s="5"/>
      <c r="MKI13" s="5"/>
      <c r="MKJ13" s="5"/>
      <c r="MKK13" s="5"/>
      <c r="MKL13" s="5"/>
      <c r="MKM13" s="5"/>
      <c r="MKN13" s="5"/>
      <c r="MKO13" s="5"/>
      <c r="MKP13" s="5"/>
      <c r="MKQ13" s="5"/>
      <c r="MKR13" s="5"/>
      <c r="MKS13" s="5"/>
      <c r="MKT13" s="5"/>
      <c r="MKU13" s="5"/>
      <c r="MKV13" s="5"/>
      <c r="MKW13" s="5"/>
      <c r="MKX13" s="5"/>
      <c r="MKY13" s="5"/>
      <c r="MKZ13" s="5"/>
      <c r="MLA13" s="5"/>
      <c r="MLB13" s="5"/>
      <c r="MLC13" s="5"/>
      <c r="MLD13" s="5"/>
      <c r="MLE13" s="5"/>
      <c r="MLF13" s="5"/>
      <c r="MLG13" s="5"/>
      <c r="MLH13" s="5"/>
      <c r="MLI13" s="5"/>
      <c r="MLJ13" s="5"/>
      <c r="MLK13" s="5"/>
      <c r="MLL13" s="5"/>
      <c r="MLM13" s="5"/>
      <c r="MLN13" s="5"/>
      <c r="MLO13" s="5"/>
      <c r="MLP13" s="5"/>
      <c r="MLQ13" s="5"/>
      <c r="MLR13" s="5"/>
      <c r="MLS13" s="5"/>
      <c r="MLT13" s="5"/>
      <c r="MLU13" s="5"/>
      <c r="MLV13" s="5"/>
      <c r="MLW13" s="5"/>
      <c r="MLX13" s="5"/>
      <c r="MLY13" s="5"/>
      <c r="MLZ13" s="5"/>
      <c r="MMA13" s="5"/>
      <c r="MMB13" s="5"/>
      <c r="MMC13" s="5"/>
      <c r="MMD13" s="5"/>
      <c r="MME13" s="5"/>
      <c r="MMF13" s="5"/>
      <c r="MMG13" s="5"/>
      <c r="MMH13" s="5"/>
      <c r="MMI13" s="5"/>
      <c r="MMJ13" s="5"/>
      <c r="MMK13" s="5"/>
      <c r="MML13" s="5"/>
      <c r="MMM13" s="5"/>
      <c r="MMN13" s="5"/>
      <c r="MMO13" s="5"/>
      <c r="MMP13" s="5"/>
      <c r="MMQ13" s="5"/>
      <c r="MMR13" s="5"/>
      <c r="MMS13" s="5"/>
      <c r="MMT13" s="5"/>
      <c r="MMU13" s="5"/>
      <c r="MMV13" s="5"/>
      <c r="MMW13" s="5"/>
      <c r="MMX13" s="5"/>
      <c r="MMY13" s="5"/>
      <c r="MMZ13" s="5"/>
      <c r="MNA13" s="5"/>
      <c r="MNB13" s="5"/>
      <c r="MNC13" s="5"/>
      <c r="MND13" s="5"/>
      <c r="MNE13" s="5"/>
      <c r="MNF13" s="5"/>
      <c r="MNG13" s="5"/>
      <c r="MNH13" s="5"/>
      <c r="MNI13" s="5"/>
      <c r="MNJ13" s="5"/>
      <c r="MNK13" s="5"/>
      <c r="MNL13" s="5"/>
      <c r="MNM13" s="5"/>
      <c r="MNN13" s="5"/>
      <c r="MNO13" s="5"/>
      <c r="MNP13" s="5"/>
      <c r="MNQ13" s="5"/>
      <c r="MNR13" s="5"/>
      <c r="MNS13" s="5"/>
      <c r="MNT13" s="5"/>
      <c r="MNU13" s="5"/>
      <c r="MNV13" s="5"/>
      <c r="MNW13" s="5"/>
      <c r="MNX13" s="5"/>
      <c r="MNY13" s="5"/>
      <c r="MNZ13" s="5"/>
      <c r="MOA13" s="5"/>
      <c r="MOB13" s="5"/>
      <c r="MOC13" s="5"/>
      <c r="MOD13" s="5"/>
      <c r="MOE13" s="5"/>
      <c r="MOF13" s="5"/>
      <c r="MOG13" s="5"/>
      <c r="MOH13" s="5"/>
      <c r="MOI13" s="5"/>
      <c r="MOJ13" s="5"/>
      <c r="MOK13" s="5"/>
      <c r="MOL13" s="5"/>
      <c r="MOM13" s="5"/>
      <c r="MON13" s="5"/>
      <c r="MOO13" s="5"/>
      <c r="MOP13" s="5"/>
      <c r="MOQ13" s="5"/>
      <c r="MOR13" s="5"/>
      <c r="MOS13" s="5"/>
      <c r="MOT13" s="5"/>
      <c r="MOU13" s="5"/>
      <c r="MOV13" s="5"/>
      <c r="MOW13" s="5"/>
      <c r="MOX13" s="5"/>
      <c r="MOY13" s="5"/>
      <c r="MOZ13" s="5"/>
      <c r="MPA13" s="5"/>
      <c r="MPB13" s="5"/>
      <c r="MPC13" s="5"/>
      <c r="MPD13" s="5"/>
      <c r="MPE13" s="5"/>
      <c r="MPF13" s="5"/>
      <c r="MPG13" s="5"/>
      <c r="MPH13" s="5"/>
      <c r="MPI13" s="5"/>
      <c r="MPJ13" s="5"/>
      <c r="MPK13" s="5"/>
      <c r="MPL13" s="5"/>
      <c r="MPM13" s="5"/>
      <c r="MPN13" s="5"/>
      <c r="MPO13" s="5"/>
      <c r="MPP13" s="5"/>
      <c r="MPQ13" s="5"/>
      <c r="MPR13" s="5"/>
      <c r="MPS13" s="5"/>
      <c r="MPT13" s="5"/>
      <c r="MPU13" s="5"/>
      <c r="MPV13" s="5"/>
      <c r="MPW13" s="5"/>
      <c r="MPX13" s="5"/>
      <c r="MPY13" s="5"/>
      <c r="MPZ13" s="5"/>
      <c r="MQA13" s="5"/>
      <c r="MQB13" s="5"/>
      <c r="MQC13" s="5"/>
      <c r="MQD13" s="5"/>
      <c r="MQE13" s="5"/>
      <c r="MQF13" s="5"/>
      <c r="MQG13" s="5"/>
      <c r="MQH13" s="5"/>
      <c r="MQI13" s="5"/>
      <c r="MQJ13" s="5"/>
      <c r="MQK13" s="5"/>
      <c r="MQL13" s="5"/>
      <c r="MQM13" s="5"/>
      <c r="MQN13" s="5"/>
      <c r="MQO13" s="5"/>
      <c r="MQP13" s="5"/>
      <c r="MQQ13" s="5"/>
      <c r="MQR13" s="5"/>
      <c r="MQS13" s="5"/>
      <c r="MQT13" s="5"/>
      <c r="MQU13" s="5"/>
      <c r="MQV13" s="5"/>
      <c r="MQW13" s="5"/>
      <c r="MQX13" s="5"/>
      <c r="MQY13" s="5"/>
      <c r="MQZ13" s="5"/>
      <c r="MRA13" s="5"/>
      <c r="MRB13" s="5"/>
      <c r="MRC13" s="5"/>
      <c r="MRD13" s="5"/>
      <c r="MRE13" s="5"/>
      <c r="MRF13" s="5"/>
      <c r="MRG13" s="5"/>
      <c r="MRH13" s="5"/>
      <c r="MRI13" s="5"/>
      <c r="MRJ13" s="5"/>
      <c r="MRK13" s="5"/>
      <c r="MRL13" s="5"/>
      <c r="MRM13" s="5"/>
      <c r="MRN13" s="5"/>
      <c r="MRO13" s="5"/>
      <c r="MRP13" s="5"/>
      <c r="MRQ13" s="5"/>
      <c r="MRR13" s="5"/>
      <c r="MRS13" s="5"/>
      <c r="MRT13" s="5"/>
      <c r="MRU13" s="5"/>
      <c r="MRV13" s="5"/>
      <c r="MRW13" s="5"/>
      <c r="MRX13" s="5"/>
      <c r="MRY13" s="5"/>
      <c r="MRZ13" s="5"/>
      <c r="MSA13" s="5"/>
      <c r="MSB13" s="5"/>
      <c r="MSC13" s="5"/>
      <c r="MSD13" s="5"/>
      <c r="MSE13" s="5"/>
      <c r="MSF13" s="5"/>
      <c r="MSG13" s="5"/>
      <c r="MSH13" s="5"/>
      <c r="MSI13" s="5"/>
      <c r="MSJ13" s="5"/>
      <c r="MSK13" s="5"/>
      <c r="MSL13" s="5"/>
      <c r="MSM13" s="5"/>
      <c r="MSN13" s="5"/>
      <c r="MSO13" s="5"/>
      <c r="MSP13" s="5"/>
      <c r="MSQ13" s="5"/>
      <c r="MSR13" s="5"/>
      <c r="MSS13" s="5"/>
      <c r="MST13" s="5"/>
      <c r="MSU13" s="5"/>
      <c r="MSV13" s="5"/>
      <c r="MSW13" s="5"/>
      <c r="MSX13" s="5"/>
      <c r="MSY13" s="5"/>
      <c r="MSZ13" s="5"/>
      <c r="MTA13" s="5"/>
      <c r="MTB13" s="5"/>
      <c r="MTC13" s="5"/>
      <c r="MTD13" s="5"/>
      <c r="MTE13" s="5"/>
      <c r="MTF13" s="5"/>
      <c r="MTG13" s="5"/>
      <c r="MTH13" s="5"/>
      <c r="MTI13" s="5"/>
      <c r="MTJ13" s="5"/>
      <c r="MTK13" s="5"/>
      <c r="MTL13" s="5"/>
      <c r="MTM13" s="5"/>
      <c r="MTN13" s="5"/>
      <c r="MTO13" s="5"/>
      <c r="MTP13" s="5"/>
      <c r="MTQ13" s="5"/>
      <c r="MTR13" s="5"/>
      <c r="MTS13" s="5"/>
      <c r="MTT13" s="5"/>
      <c r="MTU13" s="5"/>
      <c r="MTV13" s="5"/>
      <c r="MTW13" s="5"/>
      <c r="MTX13" s="5"/>
      <c r="MTY13" s="5"/>
      <c r="MTZ13" s="5"/>
      <c r="MUA13" s="5"/>
      <c r="MUB13" s="5"/>
      <c r="MUC13" s="5"/>
      <c r="MUD13" s="5"/>
      <c r="MUE13" s="5"/>
      <c r="MUF13" s="5"/>
      <c r="MUG13" s="5"/>
      <c r="MUH13" s="5"/>
      <c r="MUI13" s="5"/>
      <c r="MUJ13" s="5"/>
      <c r="MUK13" s="5"/>
      <c r="MUL13" s="5"/>
      <c r="MUM13" s="5"/>
      <c r="MUN13" s="5"/>
      <c r="MUO13" s="5"/>
      <c r="MUP13" s="5"/>
      <c r="MUQ13" s="5"/>
      <c r="MUR13" s="5"/>
      <c r="MUS13" s="5"/>
      <c r="MUT13" s="5"/>
      <c r="MUU13" s="5"/>
      <c r="MUV13" s="5"/>
      <c r="MUW13" s="5"/>
      <c r="MUX13" s="5"/>
      <c r="MUY13" s="5"/>
      <c r="MUZ13" s="5"/>
      <c r="MVA13" s="5"/>
      <c r="MVB13" s="5"/>
      <c r="MVC13" s="5"/>
      <c r="MVD13" s="5"/>
      <c r="MVE13" s="5"/>
      <c r="MVF13" s="5"/>
      <c r="MVG13" s="5"/>
      <c r="MVH13" s="5"/>
      <c r="MVI13" s="5"/>
      <c r="MVJ13" s="5"/>
      <c r="MVK13" s="5"/>
      <c r="MVL13" s="5"/>
      <c r="MVM13" s="5"/>
      <c r="MVN13" s="5"/>
      <c r="MVO13" s="5"/>
      <c r="MVP13" s="5"/>
      <c r="MVQ13" s="5"/>
      <c r="MVR13" s="5"/>
      <c r="MVS13" s="5"/>
      <c r="MVT13" s="5"/>
      <c r="MVU13" s="5"/>
      <c r="MVV13" s="5"/>
      <c r="MVW13" s="5"/>
      <c r="MVX13" s="5"/>
      <c r="MVY13" s="5"/>
      <c r="MVZ13" s="5"/>
      <c r="MWA13" s="5"/>
      <c r="MWB13" s="5"/>
      <c r="MWC13" s="5"/>
      <c r="MWD13" s="5"/>
      <c r="MWE13" s="5"/>
      <c r="MWF13" s="5"/>
      <c r="MWG13" s="5"/>
      <c r="MWH13" s="5"/>
      <c r="MWI13" s="5"/>
      <c r="MWJ13" s="5"/>
      <c r="MWK13" s="5"/>
      <c r="MWL13" s="5"/>
      <c r="MWM13" s="5"/>
      <c r="MWN13" s="5"/>
      <c r="MWO13" s="5"/>
      <c r="MWP13" s="5"/>
      <c r="MWQ13" s="5"/>
      <c r="MWR13" s="5"/>
      <c r="MWS13" s="5"/>
      <c r="MWT13" s="5"/>
      <c r="MWU13" s="5"/>
      <c r="MWV13" s="5"/>
      <c r="MWW13" s="5"/>
      <c r="MWX13" s="5"/>
      <c r="MWY13" s="5"/>
      <c r="MWZ13" s="5"/>
      <c r="MXA13" s="5"/>
      <c r="MXB13" s="5"/>
      <c r="MXC13" s="5"/>
      <c r="MXD13" s="5"/>
      <c r="MXE13" s="5"/>
      <c r="MXF13" s="5"/>
      <c r="MXG13" s="5"/>
      <c r="MXH13" s="5"/>
      <c r="MXI13" s="5"/>
      <c r="MXJ13" s="5"/>
      <c r="MXK13" s="5"/>
      <c r="MXL13" s="5"/>
      <c r="MXM13" s="5"/>
      <c r="MXN13" s="5"/>
      <c r="MXO13" s="5"/>
      <c r="MXP13" s="5"/>
      <c r="MXQ13" s="5"/>
      <c r="MXR13" s="5"/>
      <c r="MXS13" s="5"/>
      <c r="MXT13" s="5"/>
      <c r="MXU13" s="5"/>
      <c r="MXV13" s="5"/>
      <c r="MXW13" s="5"/>
      <c r="MXX13" s="5"/>
      <c r="MXY13" s="5"/>
      <c r="MXZ13" s="5"/>
      <c r="MYA13" s="5"/>
      <c r="MYB13" s="5"/>
      <c r="MYC13" s="5"/>
      <c r="MYD13" s="5"/>
      <c r="MYE13" s="5"/>
      <c r="MYF13" s="5"/>
      <c r="MYG13" s="5"/>
      <c r="MYH13" s="5"/>
      <c r="MYI13" s="5"/>
      <c r="MYJ13" s="5"/>
      <c r="MYK13" s="5"/>
      <c r="MYL13" s="5"/>
      <c r="MYM13" s="5"/>
      <c r="MYN13" s="5"/>
      <c r="MYO13" s="5"/>
      <c r="MYP13" s="5"/>
      <c r="MYQ13" s="5"/>
      <c r="MYR13" s="5"/>
      <c r="MYS13" s="5"/>
      <c r="MYT13" s="5"/>
      <c r="MYU13" s="5"/>
      <c r="MYV13" s="5"/>
      <c r="MYW13" s="5"/>
      <c r="MYX13" s="5"/>
      <c r="MYY13" s="5"/>
      <c r="MYZ13" s="5"/>
      <c r="MZA13" s="5"/>
      <c r="MZB13" s="5"/>
      <c r="MZC13" s="5"/>
      <c r="MZD13" s="5"/>
      <c r="MZE13" s="5"/>
      <c r="MZF13" s="5"/>
      <c r="MZG13" s="5"/>
      <c r="MZH13" s="5"/>
      <c r="MZI13" s="5"/>
      <c r="MZJ13" s="5"/>
      <c r="MZK13" s="5"/>
      <c r="MZL13" s="5"/>
      <c r="MZM13" s="5"/>
      <c r="MZN13" s="5"/>
      <c r="MZO13" s="5"/>
      <c r="MZP13" s="5"/>
      <c r="MZQ13" s="5"/>
      <c r="MZR13" s="5"/>
      <c r="MZS13" s="5"/>
      <c r="MZT13" s="5"/>
      <c r="MZU13" s="5"/>
      <c r="MZV13" s="5"/>
      <c r="MZW13" s="5"/>
      <c r="MZX13" s="5"/>
      <c r="MZY13" s="5"/>
      <c r="MZZ13" s="5"/>
      <c r="NAA13" s="5"/>
      <c r="NAB13" s="5"/>
      <c r="NAC13" s="5"/>
      <c r="NAD13" s="5"/>
      <c r="NAE13" s="5"/>
      <c r="NAF13" s="5"/>
      <c r="NAG13" s="5"/>
      <c r="NAH13" s="5"/>
      <c r="NAI13" s="5"/>
      <c r="NAJ13" s="5"/>
      <c r="NAK13" s="5"/>
      <c r="NAL13" s="5"/>
      <c r="NAM13" s="5"/>
      <c r="NAN13" s="5"/>
      <c r="NAO13" s="5"/>
      <c r="NAP13" s="5"/>
      <c r="NAQ13" s="5"/>
      <c r="NAR13" s="5"/>
      <c r="NAS13" s="5"/>
      <c r="NAT13" s="5"/>
      <c r="NAU13" s="5"/>
      <c r="NAV13" s="5"/>
      <c r="NAW13" s="5"/>
      <c r="NAX13" s="5"/>
      <c r="NAY13" s="5"/>
      <c r="NAZ13" s="5"/>
      <c r="NBA13" s="5"/>
      <c r="NBB13" s="5"/>
      <c r="NBC13" s="5"/>
      <c r="NBD13" s="5"/>
      <c r="NBE13" s="5"/>
      <c r="NBF13" s="5"/>
      <c r="NBG13" s="5"/>
      <c r="NBH13" s="5"/>
      <c r="NBI13" s="5"/>
      <c r="NBJ13" s="5"/>
      <c r="NBK13" s="5"/>
      <c r="NBL13" s="5"/>
      <c r="NBM13" s="5"/>
      <c r="NBN13" s="5"/>
      <c r="NBO13" s="5"/>
      <c r="NBP13" s="5"/>
      <c r="NBQ13" s="5"/>
      <c r="NBR13" s="5"/>
      <c r="NBS13" s="5"/>
      <c r="NBT13" s="5"/>
      <c r="NBU13" s="5"/>
      <c r="NBV13" s="5"/>
      <c r="NBW13" s="5"/>
      <c r="NBX13" s="5"/>
      <c r="NBY13" s="5"/>
      <c r="NBZ13" s="5"/>
      <c r="NCA13" s="5"/>
      <c r="NCB13" s="5"/>
      <c r="NCC13" s="5"/>
      <c r="NCD13" s="5"/>
      <c r="NCE13" s="5"/>
      <c r="NCF13" s="5"/>
      <c r="NCG13" s="5"/>
      <c r="NCH13" s="5"/>
      <c r="NCI13" s="5"/>
      <c r="NCJ13" s="5"/>
      <c r="NCK13" s="5"/>
      <c r="NCL13" s="5"/>
      <c r="NCM13" s="5"/>
      <c r="NCN13" s="5"/>
      <c r="NCO13" s="5"/>
      <c r="NCP13" s="5"/>
      <c r="NCQ13" s="5"/>
      <c r="NCR13" s="5"/>
      <c r="NCS13" s="5"/>
      <c r="NCT13" s="5"/>
      <c r="NCU13" s="5"/>
      <c r="NCV13" s="5"/>
      <c r="NCW13" s="5"/>
      <c r="NCX13" s="5"/>
      <c r="NCY13" s="5"/>
      <c r="NCZ13" s="5"/>
      <c r="NDA13" s="5"/>
      <c r="NDB13" s="5"/>
      <c r="NDC13" s="5"/>
      <c r="NDD13" s="5"/>
      <c r="NDE13" s="5"/>
      <c r="NDF13" s="5"/>
      <c r="NDG13" s="5"/>
      <c r="NDH13" s="5"/>
      <c r="NDI13" s="5"/>
      <c r="NDJ13" s="5"/>
      <c r="NDK13" s="5"/>
      <c r="NDL13" s="5"/>
      <c r="NDM13" s="5"/>
      <c r="NDN13" s="5"/>
      <c r="NDO13" s="5"/>
      <c r="NDP13" s="5"/>
      <c r="NDQ13" s="5"/>
      <c r="NDR13" s="5"/>
      <c r="NDS13" s="5"/>
      <c r="NDT13" s="5"/>
      <c r="NDU13" s="5"/>
      <c r="NDV13" s="5"/>
      <c r="NDW13" s="5"/>
      <c r="NDX13" s="5"/>
      <c r="NDY13" s="5"/>
      <c r="NDZ13" s="5"/>
      <c r="NEA13" s="5"/>
      <c r="NEB13" s="5"/>
      <c r="NEC13" s="5"/>
      <c r="NED13" s="5"/>
      <c r="NEE13" s="5"/>
      <c r="NEF13" s="5"/>
      <c r="NEG13" s="5"/>
      <c r="NEH13" s="5"/>
      <c r="NEI13" s="5"/>
      <c r="NEJ13" s="5"/>
      <c r="NEK13" s="5"/>
      <c r="NEL13" s="5"/>
      <c r="NEM13" s="5"/>
      <c r="NEN13" s="5"/>
      <c r="NEO13" s="5"/>
      <c r="NEP13" s="5"/>
      <c r="NEQ13" s="5"/>
      <c r="NER13" s="5"/>
      <c r="NES13" s="5"/>
      <c r="NET13" s="5"/>
      <c r="NEU13" s="5"/>
      <c r="NEV13" s="5"/>
      <c r="NEW13" s="5"/>
      <c r="NEX13" s="5"/>
      <c r="NEY13" s="5"/>
      <c r="NEZ13" s="5"/>
      <c r="NFA13" s="5"/>
      <c r="NFB13" s="5"/>
      <c r="NFC13" s="5"/>
      <c r="NFD13" s="5"/>
      <c r="NFE13" s="5"/>
      <c r="NFF13" s="5"/>
      <c r="NFG13" s="5"/>
      <c r="NFH13" s="5"/>
      <c r="NFI13" s="5"/>
      <c r="NFJ13" s="5"/>
      <c r="NFK13" s="5"/>
      <c r="NFL13" s="5"/>
      <c r="NFM13" s="5"/>
      <c r="NFN13" s="5"/>
      <c r="NFO13" s="5"/>
      <c r="NFP13" s="5"/>
      <c r="NFQ13" s="5"/>
      <c r="NFR13" s="5"/>
      <c r="NFS13" s="5"/>
      <c r="NFT13" s="5"/>
      <c r="NFU13" s="5"/>
      <c r="NFV13" s="5"/>
      <c r="NFW13" s="5"/>
      <c r="NFX13" s="5"/>
      <c r="NFY13" s="5"/>
      <c r="NFZ13" s="5"/>
      <c r="NGA13" s="5"/>
      <c r="NGB13" s="5"/>
      <c r="NGC13" s="5"/>
      <c r="NGD13" s="5"/>
      <c r="NGE13" s="5"/>
      <c r="NGF13" s="5"/>
      <c r="NGG13" s="5"/>
      <c r="NGH13" s="5"/>
      <c r="NGI13" s="5"/>
      <c r="NGJ13" s="5"/>
      <c r="NGK13" s="5"/>
      <c r="NGL13" s="5"/>
      <c r="NGM13" s="5"/>
      <c r="NGN13" s="5"/>
      <c r="NGO13" s="5"/>
      <c r="NGP13" s="5"/>
      <c r="NGQ13" s="5"/>
      <c r="NGR13" s="5"/>
      <c r="NGS13" s="5"/>
      <c r="NGT13" s="5"/>
      <c r="NGU13" s="5"/>
      <c r="NGV13" s="5"/>
      <c r="NGW13" s="5"/>
      <c r="NGX13" s="5"/>
      <c r="NGY13" s="5"/>
      <c r="NGZ13" s="5"/>
      <c r="NHA13" s="5"/>
      <c r="NHB13" s="5"/>
      <c r="NHC13" s="5"/>
      <c r="NHD13" s="5"/>
      <c r="NHE13" s="5"/>
      <c r="NHF13" s="5"/>
      <c r="NHG13" s="5"/>
      <c r="NHH13" s="5"/>
      <c r="NHI13" s="5"/>
      <c r="NHJ13" s="5"/>
      <c r="NHK13" s="5"/>
      <c r="NHL13" s="5"/>
      <c r="NHM13" s="5"/>
      <c r="NHN13" s="5"/>
      <c r="NHO13" s="5"/>
      <c r="NHP13" s="5"/>
      <c r="NHQ13" s="5"/>
      <c r="NHR13" s="5"/>
      <c r="NHS13" s="5"/>
      <c r="NHT13" s="5"/>
      <c r="NHU13" s="5"/>
      <c r="NHV13" s="5"/>
      <c r="NHW13" s="5"/>
      <c r="NHX13" s="5"/>
      <c r="NHY13" s="5"/>
      <c r="NHZ13" s="5"/>
      <c r="NIA13" s="5"/>
      <c r="NIB13" s="5"/>
      <c r="NIC13" s="5"/>
      <c r="NID13" s="5"/>
      <c r="NIE13" s="5"/>
      <c r="NIF13" s="5"/>
      <c r="NIG13" s="5"/>
      <c r="NIH13" s="5"/>
      <c r="NII13" s="5"/>
      <c r="NIJ13" s="5"/>
      <c r="NIK13" s="5"/>
      <c r="NIL13" s="5"/>
      <c r="NIM13" s="5"/>
      <c r="NIN13" s="5"/>
      <c r="NIO13" s="5"/>
      <c r="NIP13" s="5"/>
      <c r="NIQ13" s="5"/>
      <c r="NIR13" s="5"/>
      <c r="NIS13" s="5"/>
      <c r="NIT13" s="5"/>
      <c r="NIU13" s="5"/>
      <c r="NIV13" s="5"/>
      <c r="NIW13" s="5"/>
      <c r="NIX13" s="5"/>
      <c r="NIY13" s="5"/>
      <c r="NIZ13" s="5"/>
      <c r="NJA13" s="5"/>
      <c r="NJB13" s="5"/>
      <c r="NJC13" s="5"/>
      <c r="NJD13" s="5"/>
      <c r="NJE13" s="5"/>
      <c r="NJF13" s="5"/>
      <c r="NJG13" s="5"/>
      <c r="NJH13" s="5"/>
      <c r="NJI13" s="5"/>
      <c r="NJJ13" s="5"/>
      <c r="NJK13" s="5"/>
      <c r="NJL13" s="5"/>
      <c r="NJM13" s="5"/>
      <c r="NJN13" s="5"/>
      <c r="NJO13" s="5"/>
      <c r="NJP13" s="5"/>
      <c r="NJQ13" s="5"/>
      <c r="NJR13" s="5"/>
      <c r="NJS13" s="5"/>
      <c r="NJT13" s="5"/>
      <c r="NJU13" s="5"/>
      <c r="NJV13" s="5"/>
      <c r="NJW13" s="5"/>
      <c r="NJX13" s="5"/>
      <c r="NJY13" s="5"/>
      <c r="NJZ13" s="5"/>
      <c r="NKA13" s="5"/>
      <c r="NKB13" s="5"/>
      <c r="NKC13" s="5"/>
      <c r="NKD13" s="5"/>
      <c r="NKE13" s="5"/>
      <c r="NKF13" s="5"/>
      <c r="NKG13" s="5"/>
      <c r="NKH13" s="5"/>
      <c r="NKI13" s="5"/>
      <c r="NKJ13" s="5"/>
      <c r="NKK13" s="5"/>
      <c r="NKL13" s="5"/>
      <c r="NKM13" s="5"/>
      <c r="NKN13" s="5"/>
      <c r="NKO13" s="5"/>
      <c r="NKP13" s="5"/>
      <c r="NKQ13" s="5"/>
      <c r="NKR13" s="5"/>
      <c r="NKS13" s="5"/>
      <c r="NKT13" s="5"/>
      <c r="NKU13" s="5"/>
      <c r="NKV13" s="5"/>
      <c r="NKW13" s="5"/>
      <c r="NKX13" s="5"/>
      <c r="NKY13" s="5"/>
      <c r="NKZ13" s="5"/>
      <c r="NLA13" s="5"/>
      <c r="NLB13" s="5"/>
      <c r="NLC13" s="5"/>
      <c r="NLD13" s="5"/>
      <c r="NLE13" s="5"/>
      <c r="NLF13" s="5"/>
      <c r="NLG13" s="5"/>
      <c r="NLH13" s="5"/>
      <c r="NLI13" s="5"/>
      <c r="NLJ13" s="5"/>
      <c r="NLK13" s="5"/>
      <c r="NLL13" s="5"/>
      <c r="NLM13" s="5"/>
      <c r="NLN13" s="5"/>
      <c r="NLO13" s="5"/>
      <c r="NLP13" s="5"/>
      <c r="NLQ13" s="5"/>
      <c r="NLR13" s="5"/>
      <c r="NLS13" s="5"/>
      <c r="NLT13" s="5"/>
      <c r="NLU13" s="5"/>
      <c r="NLV13" s="5"/>
      <c r="NLW13" s="5"/>
      <c r="NLX13" s="5"/>
      <c r="NLY13" s="5"/>
      <c r="NLZ13" s="5"/>
      <c r="NMA13" s="5"/>
      <c r="NMB13" s="5"/>
      <c r="NMC13" s="5"/>
      <c r="NMD13" s="5"/>
      <c r="NME13" s="5"/>
      <c r="NMF13" s="5"/>
      <c r="NMG13" s="5"/>
      <c r="NMH13" s="5"/>
      <c r="NMI13" s="5"/>
      <c r="NMJ13" s="5"/>
      <c r="NMK13" s="5"/>
      <c r="NML13" s="5"/>
      <c r="NMM13" s="5"/>
      <c r="NMN13" s="5"/>
      <c r="NMO13" s="5"/>
      <c r="NMP13" s="5"/>
      <c r="NMQ13" s="5"/>
      <c r="NMR13" s="5"/>
      <c r="NMS13" s="5"/>
      <c r="NMT13" s="5"/>
      <c r="NMU13" s="5"/>
      <c r="NMV13" s="5"/>
      <c r="NMW13" s="5"/>
      <c r="NMX13" s="5"/>
      <c r="NMY13" s="5"/>
      <c r="NMZ13" s="5"/>
      <c r="NNA13" s="5"/>
      <c r="NNB13" s="5"/>
      <c r="NNC13" s="5"/>
      <c r="NND13" s="5"/>
      <c r="NNE13" s="5"/>
      <c r="NNF13" s="5"/>
      <c r="NNG13" s="5"/>
      <c r="NNH13" s="5"/>
      <c r="NNI13" s="5"/>
      <c r="NNJ13" s="5"/>
      <c r="NNK13" s="5"/>
      <c r="NNL13" s="5"/>
      <c r="NNM13" s="5"/>
      <c r="NNN13" s="5"/>
      <c r="NNO13" s="5"/>
      <c r="NNP13" s="5"/>
      <c r="NNQ13" s="5"/>
      <c r="NNR13" s="5"/>
      <c r="NNS13" s="5"/>
      <c r="NNT13" s="5"/>
      <c r="NNU13" s="5"/>
      <c r="NNV13" s="5"/>
      <c r="NNW13" s="5"/>
      <c r="NNX13" s="5"/>
      <c r="NNY13" s="5"/>
      <c r="NNZ13" s="5"/>
      <c r="NOA13" s="5"/>
      <c r="NOB13" s="5"/>
      <c r="NOC13" s="5"/>
      <c r="NOD13" s="5"/>
      <c r="NOE13" s="5"/>
      <c r="NOF13" s="5"/>
      <c r="NOG13" s="5"/>
      <c r="NOH13" s="5"/>
      <c r="NOI13" s="5"/>
      <c r="NOJ13" s="5"/>
      <c r="NOK13" s="5"/>
      <c r="NOL13" s="5"/>
      <c r="NOM13" s="5"/>
      <c r="NON13" s="5"/>
      <c r="NOO13" s="5"/>
      <c r="NOP13" s="5"/>
      <c r="NOQ13" s="5"/>
      <c r="NOR13" s="5"/>
      <c r="NOS13" s="5"/>
      <c r="NOT13" s="5"/>
      <c r="NOU13" s="5"/>
      <c r="NOV13" s="5"/>
      <c r="NOW13" s="5"/>
      <c r="NOX13" s="5"/>
      <c r="NOY13" s="5"/>
      <c r="NOZ13" s="5"/>
      <c r="NPA13" s="5"/>
      <c r="NPB13" s="5"/>
      <c r="NPC13" s="5"/>
      <c r="NPD13" s="5"/>
      <c r="NPE13" s="5"/>
      <c r="NPF13" s="5"/>
      <c r="NPG13" s="5"/>
      <c r="NPH13" s="5"/>
      <c r="NPI13" s="5"/>
      <c r="NPJ13" s="5"/>
      <c r="NPK13" s="5"/>
      <c r="NPL13" s="5"/>
      <c r="NPM13" s="5"/>
      <c r="NPN13" s="5"/>
      <c r="NPO13" s="5"/>
      <c r="NPP13" s="5"/>
      <c r="NPQ13" s="5"/>
      <c r="NPR13" s="5"/>
      <c r="NPS13" s="5"/>
      <c r="NPT13" s="5"/>
      <c r="NPU13" s="5"/>
      <c r="NPV13" s="5"/>
      <c r="NPW13" s="5"/>
      <c r="NPX13" s="5"/>
      <c r="NPY13" s="5"/>
      <c r="NPZ13" s="5"/>
      <c r="NQA13" s="5"/>
      <c r="NQB13" s="5"/>
      <c r="NQC13" s="5"/>
      <c r="NQD13" s="5"/>
      <c r="NQE13" s="5"/>
      <c r="NQF13" s="5"/>
      <c r="NQG13" s="5"/>
      <c r="NQH13" s="5"/>
      <c r="NQI13" s="5"/>
      <c r="NQJ13" s="5"/>
      <c r="NQK13" s="5"/>
      <c r="NQL13" s="5"/>
      <c r="NQM13" s="5"/>
      <c r="NQN13" s="5"/>
      <c r="NQO13" s="5"/>
      <c r="NQP13" s="5"/>
      <c r="NQQ13" s="5"/>
      <c r="NQR13" s="5"/>
      <c r="NQS13" s="5"/>
      <c r="NQT13" s="5"/>
      <c r="NQU13" s="5"/>
      <c r="NQV13" s="5"/>
      <c r="NQW13" s="5"/>
      <c r="NQX13" s="5"/>
      <c r="NQY13" s="5"/>
      <c r="NQZ13" s="5"/>
      <c r="NRA13" s="5"/>
      <c r="NRB13" s="5"/>
      <c r="NRC13" s="5"/>
      <c r="NRD13" s="5"/>
      <c r="NRE13" s="5"/>
      <c r="NRF13" s="5"/>
      <c r="NRG13" s="5"/>
      <c r="NRH13" s="5"/>
      <c r="NRI13" s="5"/>
      <c r="NRJ13" s="5"/>
      <c r="NRK13" s="5"/>
      <c r="NRL13" s="5"/>
      <c r="NRM13" s="5"/>
      <c r="NRN13" s="5"/>
      <c r="NRO13" s="5"/>
      <c r="NRP13" s="5"/>
      <c r="NRQ13" s="5"/>
      <c r="NRR13" s="5"/>
      <c r="NRS13" s="5"/>
      <c r="NRT13" s="5"/>
      <c r="NRU13" s="5"/>
      <c r="NRV13" s="5"/>
      <c r="NRW13" s="5"/>
      <c r="NRX13" s="5"/>
      <c r="NRY13" s="5"/>
      <c r="NRZ13" s="5"/>
      <c r="NSA13" s="5"/>
      <c r="NSB13" s="5"/>
      <c r="NSC13" s="5"/>
      <c r="NSD13" s="5"/>
      <c r="NSE13" s="5"/>
      <c r="NSF13" s="5"/>
      <c r="NSG13" s="5"/>
      <c r="NSH13" s="5"/>
      <c r="NSI13" s="5"/>
      <c r="NSJ13" s="5"/>
      <c r="NSK13" s="5"/>
      <c r="NSL13" s="5"/>
      <c r="NSM13" s="5"/>
      <c r="NSN13" s="5"/>
      <c r="NSO13" s="5"/>
      <c r="NSP13" s="5"/>
      <c r="NSQ13" s="5"/>
      <c r="NSR13" s="5"/>
      <c r="NSS13" s="5"/>
      <c r="NST13" s="5"/>
      <c r="NSU13" s="5"/>
      <c r="NSV13" s="5"/>
      <c r="NSW13" s="5"/>
      <c r="NSX13" s="5"/>
      <c r="NSY13" s="5"/>
      <c r="NSZ13" s="5"/>
      <c r="NTA13" s="5"/>
      <c r="NTB13" s="5"/>
      <c r="NTC13" s="5"/>
      <c r="NTD13" s="5"/>
      <c r="NTE13" s="5"/>
      <c r="NTF13" s="5"/>
      <c r="NTG13" s="5"/>
      <c r="NTH13" s="5"/>
      <c r="NTI13" s="5"/>
      <c r="NTJ13" s="5"/>
      <c r="NTK13" s="5"/>
      <c r="NTL13" s="5"/>
      <c r="NTM13" s="5"/>
      <c r="NTN13" s="5"/>
      <c r="NTO13" s="5"/>
      <c r="NTP13" s="5"/>
      <c r="NTQ13" s="5"/>
      <c r="NTR13" s="5"/>
      <c r="NTS13" s="5"/>
      <c r="NTT13" s="5"/>
      <c r="NTU13" s="5"/>
      <c r="NTV13" s="5"/>
      <c r="NTW13" s="5"/>
      <c r="NTX13" s="5"/>
      <c r="NTY13" s="5"/>
      <c r="NTZ13" s="5"/>
      <c r="NUA13" s="5"/>
      <c r="NUB13" s="5"/>
      <c r="NUC13" s="5"/>
      <c r="NUD13" s="5"/>
      <c r="NUE13" s="5"/>
      <c r="NUF13" s="5"/>
      <c r="NUG13" s="5"/>
      <c r="NUH13" s="5"/>
      <c r="NUI13" s="5"/>
      <c r="NUJ13" s="5"/>
      <c r="NUK13" s="5"/>
      <c r="NUL13" s="5"/>
      <c r="NUM13" s="5"/>
      <c r="NUN13" s="5"/>
      <c r="NUO13" s="5"/>
      <c r="NUP13" s="5"/>
      <c r="NUQ13" s="5"/>
      <c r="NUR13" s="5"/>
      <c r="NUS13" s="5"/>
      <c r="NUT13" s="5"/>
      <c r="NUU13" s="5"/>
      <c r="NUV13" s="5"/>
      <c r="NUW13" s="5"/>
      <c r="NUX13" s="5"/>
      <c r="NUY13" s="5"/>
      <c r="NUZ13" s="5"/>
      <c r="NVA13" s="5"/>
      <c r="NVB13" s="5"/>
      <c r="NVC13" s="5"/>
      <c r="NVD13" s="5"/>
      <c r="NVE13" s="5"/>
      <c r="NVF13" s="5"/>
      <c r="NVG13" s="5"/>
      <c r="NVH13" s="5"/>
      <c r="NVI13" s="5"/>
      <c r="NVJ13" s="5"/>
      <c r="NVK13" s="5"/>
      <c r="NVL13" s="5"/>
      <c r="NVM13" s="5"/>
      <c r="NVN13" s="5"/>
      <c r="NVO13" s="5"/>
      <c r="NVP13" s="5"/>
      <c r="NVQ13" s="5"/>
      <c r="NVR13" s="5"/>
      <c r="NVS13" s="5"/>
      <c r="NVT13" s="5"/>
      <c r="NVU13" s="5"/>
      <c r="NVV13" s="5"/>
      <c r="NVW13" s="5"/>
      <c r="NVX13" s="5"/>
      <c r="NVY13" s="5"/>
      <c r="NVZ13" s="5"/>
      <c r="NWA13" s="5"/>
      <c r="NWB13" s="5"/>
      <c r="NWC13" s="5"/>
      <c r="NWD13" s="5"/>
      <c r="NWE13" s="5"/>
      <c r="NWF13" s="5"/>
      <c r="NWG13" s="5"/>
      <c r="NWH13" s="5"/>
      <c r="NWI13" s="5"/>
      <c r="NWJ13" s="5"/>
      <c r="NWK13" s="5"/>
      <c r="NWL13" s="5"/>
      <c r="NWM13" s="5"/>
      <c r="NWN13" s="5"/>
      <c r="NWO13" s="5"/>
      <c r="NWP13" s="5"/>
      <c r="NWQ13" s="5"/>
      <c r="NWR13" s="5"/>
      <c r="NWS13" s="5"/>
      <c r="NWT13" s="5"/>
      <c r="NWU13" s="5"/>
      <c r="NWV13" s="5"/>
      <c r="NWW13" s="5"/>
      <c r="NWX13" s="5"/>
      <c r="NWY13" s="5"/>
      <c r="NWZ13" s="5"/>
      <c r="NXA13" s="5"/>
      <c r="NXB13" s="5"/>
      <c r="NXC13" s="5"/>
      <c r="NXD13" s="5"/>
      <c r="NXE13" s="5"/>
      <c r="NXF13" s="5"/>
      <c r="NXG13" s="5"/>
      <c r="NXH13" s="5"/>
      <c r="NXI13" s="5"/>
      <c r="NXJ13" s="5"/>
      <c r="NXK13" s="5"/>
      <c r="NXL13" s="5"/>
      <c r="NXM13" s="5"/>
      <c r="NXN13" s="5"/>
      <c r="NXO13" s="5"/>
      <c r="NXP13" s="5"/>
      <c r="NXQ13" s="5"/>
      <c r="NXR13" s="5"/>
      <c r="NXS13" s="5"/>
      <c r="NXT13" s="5"/>
      <c r="NXU13" s="5"/>
      <c r="NXV13" s="5"/>
      <c r="NXW13" s="5"/>
      <c r="NXX13" s="5"/>
      <c r="NXY13" s="5"/>
      <c r="NXZ13" s="5"/>
      <c r="NYA13" s="5"/>
      <c r="NYB13" s="5"/>
      <c r="NYC13" s="5"/>
      <c r="NYD13" s="5"/>
      <c r="NYE13" s="5"/>
      <c r="NYF13" s="5"/>
      <c r="NYG13" s="5"/>
      <c r="NYH13" s="5"/>
      <c r="NYI13" s="5"/>
      <c r="NYJ13" s="5"/>
      <c r="NYK13" s="5"/>
      <c r="NYL13" s="5"/>
      <c r="NYM13" s="5"/>
      <c r="NYN13" s="5"/>
      <c r="NYO13" s="5"/>
      <c r="NYP13" s="5"/>
      <c r="NYQ13" s="5"/>
      <c r="NYR13" s="5"/>
      <c r="NYS13" s="5"/>
      <c r="NYT13" s="5"/>
      <c r="NYU13" s="5"/>
      <c r="NYV13" s="5"/>
      <c r="NYW13" s="5"/>
      <c r="NYX13" s="5"/>
      <c r="NYY13" s="5"/>
      <c r="NYZ13" s="5"/>
      <c r="NZA13" s="5"/>
      <c r="NZB13" s="5"/>
      <c r="NZC13" s="5"/>
      <c r="NZD13" s="5"/>
      <c r="NZE13" s="5"/>
      <c r="NZF13" s="5"/>
      <c r="NZG13" s="5"/>
      <c r="NZH13" s="5"/>
      <c r="NZI13" s="5"/>
      <c r="NZJ13" s="5"/>
      <c r="NZK13" s="5"/>
      <c r="NZL13" s="5"/>
      <c r="NZM13" s="5"/>
      <c r="NZN13" s="5"/>
      <c r="NZO13" s="5"/>
      <c r="NZP13" s="5"/>
      <c r="NZQ13" s="5"/>
      <c r="NZR13" s="5"/>
      <c r="NZS13" s="5"/>
      <c r="NZT13" s="5"/>
      <c r="NZU13" s="5"/>
      <c r="NZV13" s="5"/>
      <c r="NZW13" s="5"/>
      <c r="NZX13" s="5"/>
      <c r="NZY13" s="5"/>
      <c r="NZZ13" s="5"/>
      <c r="OAA13" s="5"/>
      <c r="OAB13" s="5"/>
      <c r="OAC13" s="5"/>
      <c r="OAD13" s="5"/>
      <c r="OAE13" s="5"/>
      <c r="OAF13" s="5"/>
      <c r="OAG13" s="5"/>
      <c r="OAH13" s="5"/>
      <c r="OAI13" s="5"/>
      <c r="OAJ13" s="5"/>
      <c r="OAK13" s="5"/>
      <c r="OAL13" s="5"/>
      <c r="OAM13" s="5"/>
      <c r="OAN13" s="5"/>
      <c r="OAO13" s="5"/>
      <c r="OAP13" s="5"/>
      <c r="OAQ13" s="5"/>
      <c r="OAR13" s="5"/>
      <c r="OAS13" s="5"/>
      <c r="OAT13" s="5"/>
      <c r="OAU13" s="5"/>
      <c r="OAV13" s="5"/>
      <c r="OAW13" s="5"/>
      <c r="OAX13" s="5"/>
      <c r="OAY13" s="5"/>
      <c r="OAZ13" s="5"/>
      <c r="OBA13" s="5"/>
      <c r="OBB13" s="5"/>
      <c r="OBC13" s="5"/>
      <c r="OBD13" s="5"/>
      <c r="OBE13" s="5"/>
      <c r="OBF13" s="5"/>
      <c r="OBG13" s="5"/>
      <c r="OBH13" s="5"/>
      <c r="OBI13" s="5"/>
      <c r="OBJ13" s="5"/>
      <c r="OBK13" s="5"/>
      <c r="OBL13" s="5"/>
      <c r="OBM13" s="5"/>
      <c r="OBN13" s="5"/>
      <c r="OBO13" s="5"/>
      <c r="OBP13" s="5"/>
      <c r="OBQ13" s="5"/>
      <c r="OBR13" s="5"/>
      <c r="OBS13" s="5"/>
      <c r="OBT13" s="5"/>
      <c r="OBU13" s="5"/>
      <c r="OBV13" s="5"/>
      <c r="OBW13" s="5"/>
      <c r="OBX13" s="5"/>
      <c r="OBY13" s="5"/>
      <c r="OBZ13" s="5"/>
      <c r="OCA13" s="5"/>
      <c r="OCB13" s="5"/>
      <c r="OCC13" s="5"/>
      <c r="OCD13" s="5"/>
      <c r="OCE13" s="5"/>
      <c r="OCF13" s="5"/>
      <c r="OCG13" s="5"/>
      <c r="OCH13" s="5"/>
      <c r="OCI13" s="5"/>
      <c r="OCJ13" s="5"/>
      <c r="OCK13" s="5"/>
      <c r="OCL13" s="5"/>
      <c r="OCM13" s="5"/>
      <c r="OCN13" s="5"/>
      <c r="OCO13" s="5"/>
      <c r="OCP13" s="5"/>
      <c r="OCQ13" s="5"/>
      <c r="OCR13" s="5"/>
      <c r="OCS13" s="5"/>
      <c r="OCT13" s="5"/>
      <c r="OCU13" s="5"/>
      <c r="OCV13" s="5"/>
      <c r="OCW13" s="5"/>
      <c r="OCX13" s="5"/>
      <c r="OCY13" s="5"/>
      <c r="OCZ13" s="5"/>
      <c r="ODA13" s="5"/>
      <c r="ODB13" s="5"/>
      <c r="ODC13" s="5"/>
      <c r="ODD13" s="5"/>
      <c r="ODE13" s="5"/>
      <c r="ODF13" s="5"/>
      <c r="ODG13" s="5"/>
      <c r="ODH13" s="5"/>
      <c r="ODI13" s="5"/>
      <c r="ODJ13" s="5"/>
      <c r="ODK13" s="5"/>
      <c r="ODL13" s="5"/>
      <c r="ODM13" s="5"/>
      <c r="ODN13" s="5"/>
      <c r="ODO13" s="5"/>
      <c r="ODP13" s="5"/>
      <c r="ODQ13" s="5"/>
      <c r="ODR13" s="5"/>
      <c r="ODS13" s="5"/>
      <c r="ODT13" s="5"/>
      <c r="ODU13" s="5"/>
      <c r="ODV13" s="5"/>
      <c r="ODW13" s="5"/>
      <c r="ODX13" s="5"/>
      <c r="ODY13" s="5"/>
      <c r="ODZ13" s="5"/>
      <c r="OEA13" s="5"/>
      <c r="OEB13" s="5"/>
      <c r="OEC13" s="5"/>
      <c r="OED13" s="5"/>
      <c r="OEE13" s="5"/>
      <c r="OEF13" s="5"/>
      <c r="OEG13" s="5"/>
      <c r="OEH13" s="5"/>
      <c r="OEI13" s="5"/>
      <c r="OEJ13" s="5"/>
      <c r="OEK13" s="5"/>
      <c r="OEL13" s="5"/>
      <c r="OEM13" s="5"/>
      <c r="OEN13" s="5"/>
      <c r="OEO13" s="5"/>
      <c r="OEP13" s="5"/>
      <c r="OEQ13" s="5"/>
      <c r="OER13" s="5"/>
      <c r="OES13" s="5"/>
      <c r="OET13" s="5"/>
      <c r="OEU13" s="5"/>
      <c r="OEV13" s="5"/>
      <c r="OEW13" s="5"/>
      <c r="OEX13" s="5"/>
      <c r="OEY13" s="5"/>
      <c r="OEZ13" s="5"/>
      <c r="OFA13" s="5"/>
      <c r="OFB13" s="5"/>
      <c r="OFC13" s="5"/>
      <c r="OFD13" s="5"/>
      <c r="OFE13" s="5"/>
      <c r="OFF13" s="5"/>
      <c r="OFG13" s="5"/>
      <c r="OFH13" s="5"/>
      <c r="OFI13" s="5"/>
      <c r="OFJ13" s="5"/>
      <c r="OFK13" s="5"/>
      <c r="OFL13" s="5"/>
      <c r="OFM13" s="5"/>
      <c r="OFN13" s="5"/>
      <c r="OFO13" s="5"/>
      <c r="OFP13" s="5"/>
      <c r="OFQ13" s="5"/>
      <c r="OFR13" s="5"/>
      <c r="OFS13" s="5"/>
      <c r="OFT13" s="5"/>
      <c r="OFU13" s="5"/>
      <c r="OFV13" s="5"/>
      <c r="OFW13" s="5"/>
      <c r="OFX13" s="5"/>
      <c r="OFY13" s="5"/>
      <c r="OFZ13" s="5"/>
      <c r="OGA13" s="5"/>
      <c r="OGB13" s="5"/>
      <c r="OGC13" s="5"/>
      <c r="OGD13" s="5"/>
      <c r="OGE13" s="5"/>
      <c r="OGF13" s="5"/>
      <c r="OGG13" s="5"/>
      <c r="OGH13" s="5"/>
      <c r="OGI13" s="5"/>
      <c r="OGJ13" s="5"/>
      <c r="OGK13" s="5"/>
      <c r="OGL13" s="5"/>
      <c r="OGM13" s="5"/>
      <c r="OGN13" s="5"/>
      <c r="OGO13" s="5"/>
      <c r="OGP13" s="5"/>
      <c r="OGQ13" s="5"/>
      <c r="OGR13" s="5"/>
      <c r="OGS13" s="5"/>
      <c r="OGT13" s="5"/>
      <c r="OGU13" s="5"/>
      <c r="OGV13" s="5"/>
      <c r="OGW13" s="5"/>
      <c r="OGX13" s="5"/>
      <c r="OGY13" s="5"/>
      <c r="OGZ13" s="5"/>
      <c r="OHA13" s="5"/>
      <c r="OHB13" s="5"/>
      <c r="OHC13" s="5"/>
      <c r="OHD13" s="5"/>
      <c r="OHE13" s="5"/>
      <c r="OHF13" s="5"/>
      <c r="OHG13" s="5"/>
      <c r="OHH13" s="5"/>
      <c r="OHI13" s="5"/>
      <c r="OHJ13" s="5"/>
      <c r="OHK13" s="5"/>
      <c r="OHL13" s="5"/>
      <c r="OHM13" s="5"/>
      <c r="OHN13" s="5"/>
      <c r="OHO13" s="5"/>
      <c r="OHP13" s="5"/>
      <c r="OHQ13" s="5"/>
      <c r="OHR13" s="5"/>
      <c r="OHS13" s="5"/>
      <c r="OHT13" s="5"/>
      <c r="OHU13" s="5"/>
      <c r="OHV13" s="5"/>
      <c r="OHW13" s="5"/>
      <c r="OHX13" s="5"/>
      <c r="OHY13" s="5"/>
      <c r="OHZ13" s="5"/>
      <c r="OIA13" s="5"/>
      <c r="OIB13" s="5"/>
      <c r="OIC13" s="5"/>
      <c r="OID13" s="5"/>
      <c r="OIE13" s="5"/>
      <c r="OIF13" s="5"/>
      <c r="OIG13" s="5"/>
      <c r="OIH13" s="5"/>
      <c r="OII13" s="5"/>
      <c r="OIJ13" s="5"/>
      <c r="OIK13" s="5"/>
      <c r="OIL13" s="5"/>
      <c r="OIM13" s="5"/>
      <c r="OIN13" s="5"/>
      <c r="OIO13" s="5"/>
      <c r="OIP13" s="5"/>
      <c r="OIQ13" s="5"/>
      <c r="OIR13" s="5"/>
      <c r="OIS13" s="5"/>
      <c r="OIT13" s="5"/>
      <c r="OIU13" s="5"/>
      <c r="OIV13" s="5"/>
      <c r="OIW13" s="5"/>
      <c r="OIX13" s="5"/>
      <c r="OIY13" s="5"/>
      <c r="OIZ13" s="5"/>
      <c r="OJA13" s="5"/>
      <c r="OJB13" s="5"/>
      <c r="OJC13" s="5"/>
      <c r="OJD13" s="5"/>
      <c r="OJE13" s="5"/>
      <c r="OJF13" s="5"/>
      <c r="OJG13" s="5"/>
      <c r="OJH13" s="5"/>
      <c r="OJI13" s="5"/>
      <c r="OJJ13" s="5"/>
      <c r="OJK13" s="5"/>
      <c r="OJL13" s="5"/>
      <c r="OJM13" s="5"/>
      <c r="OJN13" s="5"/>
      <c r="OJO13" s="5"/>
      <c r="OJP13" s="5"/>
      <c r="OJQ13" s="5"/>
      <c r="OJR13" s="5"/>
      <c r="OJS13" s="5"/>
      <c r="OJT13" s="5"/>
      <c r="OJU13" s="5"/>
      <c r="OJV13" s="5"/>
      <c r="OJW13" s="5"/>
      <c r="OJX13" s="5"/>
      <c r="OJY13" s="5"/>
      <c r="OJZ13" s="5"/>
      <c r="OKA13" s="5"/>
      <c r="OKB13" s="5"/>
      <c r="OKC13" s="5"/>
      <c r="OKD13" s="5"/>
      <c r="OKE13" s="5"/>
      <c r="OKF13" s="5"/>
      <c r="OKG13" s="5"/>
      <c r="OKH13" s="5"/>
      <c r="OKI13" s="5"/>
      <c r="OKJ13" s="5"/>
      <c r="OKK13" s="5"/>
      <c r="OKL13" s="5"/>
      <c r="OKM13" s="5"/>
      <c r="OKN13" s="5"/>
      <c r="OKO13" s="5"/>
      <c r="OKP13" s="5"/>
      <c r="OKQ13" s="5"/>
      <c r="OKR13" s="5"/>
      <c r="OKS13" s="5"/>
      <c r="OKT13" s="5"/>
      <c r="OKU13" s="5"/>
      <c r="OKV13" s="5"/>
      <c r="OKW13" s="5"/>
      <c r="OKX13" s="5"/>
      <c r="OKY13" s="5"/>
      <c r="OKZ13" s="5"/>
      <c r="OLA13" s="5"/>
      <c r="OLB13" s="5"/>
      <c r="OLC13" s="5"/>
      <c r="OLD13" s="5"/>
      <c r="OLE13" s="5"/>
      <c r="OLF13" s="5"/>
      <c r="OLG13" s="5"/>
      <c r="OLH13" s="5"/>
      <c r="OLI13" s="5"/>
      <c r="OLJ13" s="5"/>
      <c r="OLK13" s="5"/>
      <c r="OLL13" s="5"/>
      <c r="OLM13" s="5"/>
      <c r="OLN13" s="5"/>
      <c r="OLO13" s="5"/>
      <c r="OLP13" s="5"/>
      <c r="OLQ13" s="5"/>
      <c r="OLR13" s="5"/>
      <c r="OLS13" s="5"/>
      <c r="OLT13" s="5"/>
      <c r="OLU13" s="5"/>
      <c r="OLV13" s="5"/>
      <c r="OLW13" s="5"/>
      <c r="OLX13" s="5"/>
      <c r="OLY13" s="5"/>
      <c r="OLZ13" s="5"/>
      <c r="OMA13" s="5"/>
      <c r="OMB13" s="5"/>
      <c r="OMC13" s="5"/>
      <c r="OMD13" s="5"/>
      <c r="OME13" s="5"/>
      <c r="OMF13" s="5"/>
      <c r="OMG13" s="5"/>
      <c r="OMH13" s="5"/>
      <c r="OMI13" s="5"/>
      <c r="OMJ13" s="5"/>
      <c r="OMK13" s="5"/>
      <c r="OML13" s="5"/>
      <c r="OMM13" s="5"/>
      <c r="OMN13" s="5"/>
      <c r="OMO13" s="5"/>
      <c r="OMP13" s="5"/>
      <c r="OMQ13" s="5"/>
      <c r="OMR13" s="5"/>
      <c r="OMS13" s="5"/>
      <c r="OMT13" s="5"/>
      <c r="OMU13" s="5"/>
      <c r="OMV13" s="5"/>
      <c r="OMW13" s="5"/>
      <c r="OMX13" s="5"/>
      <c r="OMY13" s="5"/>
      <c r="OMZ13" s="5"/>
      <c r="ONA13" s="5"/>
      <c r="ONB13" s="5"/>
      <c r="ONC13" s="5"/>
      <c r="OND13" s="5"/>
      <c r="ONE13" s="5"/>
      <c r="ONF13" s="5"/>
      <c r="ONG13" s="5"/>
      <c r="ONH13" s="5"/>
      <c r="ONI13" s="5"/>
      <c r="ONJ13" s="5"/>
      <c r="ONK13" s="5"/>
      <c r="ONL13" s="5"/>
      <c r="ONM13" s="5"/>
      <c r="ONN13" s="5"/>
      <c r="ONO13" s="5"/>
      <c r="ONP13" s="5"/>
      <c r="ONQ13" s="5"/>
      <c r="ONR13" s="5"/>
      <c r="ONS13" s="5"/>
      <c r="ONT13" s="5"/>
      <c r="ONU13" s="5"/>
      <c r="ONV13" s="5"/>
      <c r="ONW13" s="5"/>
      <c r="ONX13" s="5"/>
      <c r="ONY13" s="5"/>
      <c r="ONZ13" s="5"/>
      <c r="OOA13" s="5"/>
      <c r="OOB13" s="5"/>
      <c r="OOC13" s="5"/>
      <c r="OOD13" s="5"/>
      <c r="OOE13" s="5"/>
      <c r="OOF13" s="5"/>
      <c r="OOG13" s="5"/>
      <c r="OOH13" s="5"/>
      <c r="OOI13" s="5"/>
      <c r="OOJ13" s="5"/>
      <c r="OOK13" s="5"/>
      <c r="OOL13" s="5"/>
      <c r="OOM13" s="5"/>
      <c r="OON13" s="5"/>
      <c r="OOO13" s="5"/>
      <c r="OOP13" s="5"/>
      <c r="OOQ13" s="5"/>
      <c r="OOR13" s="5"/>
      <c r="OOS13" s="5"/>
      <c r="OOT13" s="5"/>
      <c r="OOU13" s="5"/>
      <c r="OOV13" s="5"/>
      <c r="OOW13" s="5"/>
      <c r="OOX13" s="5"/>
      <c r="OOY13" s="5"/>
      <c r="OOZ13" s="5"/>
      <c r="OPA13" s="5"/>
      <c r="OPB13" s="5"/>
      <c r="OPC13" s="5"/>
      <c r="OPD13" s="5"/>
      <c r="OPE13" s="5"/>
      <c r="OPF13" s="5"/>
      <c r="OPG13" s="5"/>
      <c r="OPH13" s="5"/>
      <c r="OPI13" s="5"/>
      <c r="OPJ13" s="5"/>
      <c r="OPK13" s="5"/>
      <c r="OPL13" s="5"/>
      <c r="OPM13" s="5"/>
      <c r="OPN13" s="5"/>
      <c r="OPO13" s="5"/>
      <c r="OPP13" s="5"/>
      <c r="OPQ13" s="5"/>
      <c r="OPR13" s="5"/>
      <c r="OPS13" s="5"/>
      <c r="OPT13" s="5"/>
      <c r="OPU13" s="5"/>
      <c r="OPV13" s="5"/>
      <c r="OPW13" s="5"/>
      <c r="OPX13" s="5"/>
      <c r="OPY13" s="5"/>
      <c r="OPZ13" s="5"/>
      <c r="OQA13" s="5"/>
      <c r="OQB13" s="5"/>
      <c r="OQC13" s="5"/>
      <c r="OQD13" s="5"/>
      <c r="OQE13" s="5"/>
      <c r="OQF13" s="5"/>
      <c r="OQG13" s="5"/>
      <c r="OQH13" s="5"/>
      <c r="OQI13" s="5"/>
      <c r="OQJ13" s="5"/>
      <c r="OQK13" s="5"/>
      <c r="OQL13" s="5"/>
      <c r="OQM13" s="5"/>
      <c r="OQN13" s="5"/>
      <c r="OQO13" s="5"/>
      <c r="OQP13" s="5"/>
      <c r="OQQ13" s="5"/>
      <c r="OQR13" s="5"/>
      <c r="OQS13" s="5"/>
      <c r="OQT13" s="5"/>
      <c r="OQU13" s="5"/>
      <c r="OQV13" s="5"/>
      <c r="OQW13" s="5"/>
      <c r="OQX13" s="5"/>
      <c r="OQY13" s="5"/>
      <c r="OQZ13" s="5"/>
      <c r="ORA13" s="5"/>
      <c r="ORB13" s="5"/>
      <c r="ORC13" s="5"/>
      <c r="ORD13" s="5"/>
      <c r="ORE13" s="5"/>
      <c r="ORF13" s="5"/>
      <c r="ORG13" s="5"/>
      <c r="ORH13" s="5"/>
      <c r="ORI13" s="5"/>
      <c r="ORJ13" s="5"/>
      <c r="ORK13" s="5"/>
      <c r="ORL13" s="5"/>
      <c r="ORM13" s="5"/>
      <c r="ORN13" s="5"/>
      <c r="ORO13" s="5"/>
      <c r="ORP13" s="5"/>
      <c r="ORQ13" s="5"/>
      <c r="ORR13" s="5"/>
      <c r="ORS13" s="5"/>
      <c r="ORT13" s="5"/>
      <c r="ORU13" s="5"/>
      <c r="ORV13" s="5"/>
      <c r="ORW13" s="5"/>
      <c r="ORX13" s="5"/>
      <c r="ORY13" s="5"/>
      <c r="ORZ13" s="5"/>
      <c r="OSA13" s="5"/>
      <c r="OSB13" s="5"/>
      <c r="OSC13" s="5"/>
      <c r="OSD13" s="5"/>
      <c r="OSE13" s="5"/>
      <c r="OSF13" s="5"/>
      <c r="OSG13" s="5"/>
      <c r="OSH13" s="5"/>
      <c r="OSI13" s="5"/>
      <c r="OSJ13" s="5"/>
      <c r="OSK13" s="5"/>
      <c r="OSL13" s="5"/>
      <c r="OSM13" s="5"/>
      <c r="OSN13" s="5"/>
      <c r="OSO13" s="5"/>
      <c r="OSP13" s="5"/>
      <c r="OSQ13" s="5"/>
      <c r="OSR13" s="5"/>
      <c r="OSS13" s="5"/>
      <c r="OST13" s="5"/>
      <c r="OSU13" s="5"/>
      <c r="OSV13" s="5"/>
      <c r="OSW13" s="5"/>
      <c r="OSX13" s="5"/>
      <c r="OSY13" s="5"/>
      <c r="OSZ13" s="5"/>
      <c r="OTA13" s="5"/>
      <c r="OTB13" s="5"/>
      <c r="OTC13" s="5"/>
      <c r="OTD13" s="5"/>
      <c r="OTE13" s="5"/>
      <c r="OTF13" s="5"/>
      <c r="OTG13" s="5"/>
      <c r="OTH13" s="5"/>
      <c r="OTI13" s="5"/>
      <c r="OTJ13" s="5"/>
      <c r="OTK13" s="5"/>
      <c r="OTL13" s="5"/>
      <c r="OTM13" s="5"/>
      <c r="OTN13" s="5"/>
      <c r="OTO13" s="5"/>
      <c r="OTP13" s="5"/>
      <c r="OTQ13" s="5"/>
      <c r="OTR13" s="5"/>
      <c r="OTS13" s="5"/>
      <c r="OTT13" s="5"/>
      <c r="OTU13" s="5"/>
      <c r="OTV13" s="5"/>
      <c r="OTW13" s="5"/>
      <c r="OTX13" s="5"/>
      <c r="OTY13" s="5"/>
      <c r="OTZ13" s="5"/>
      <c r="OUA13" s="5"/>
      <c r="OUB13" s="5"/>
      <c r="OUC13" s="5"/>
      <c r="OUD13" s="5"/>
      <c r="OUE13" s="5"/>
      <c r="OUF13" s="5"/>
      <c r="OUG13" s="5"/>
      <c r="OUH13" s="5"/>
      <c r="OUI13" s="5"/>
      <c r="OUJ13" s="5"/>
      <c r="OUK13" s="5"/>
      <c r="OUL13" s="5"/>
      <c r="OUM13" s="5"/>
      <c r="OUN13" s="5"/>
      <c r="OUO13" s="5"/>
      <c r="OUP13" s="5"/>
      <c r="OUQ13" s="5"/>
      <c r="OUR13" s="5"/>
      <c r="OUS13" s="5"/>
      <c r="OUT13" s="5"/>
      <c r="OUU13" s="5"/>
      <c r="OUV13" s="5"/>
      <c r="OUW13" s="5"/>
      <c r="OUX13" s="5"/>
      <c r="OUY13" s="5"/>
      <c r="OUZ13" s="5"/>
      <c r="OVA13" s="5"/>
      <c r="OVB13" s="5"/>
      <c r="OVC13" s="5"/>
      <c r="OVD13" s="5"/>
      <c r="OVE13" s="5"/>
      <c r="OVF13" s="5"/>
      <c r="OVG13" s="5"/>
      <c r="OVH13" s="5"/>
      <c r="OVI13" s="5"/>
      <c r="OVJ13" s="5"/>
      <c r="OVK13" s="5"/>
      <c r="OVL13" s="5"/>
      <c r="OVM13" s="5"/>
      <c r="OVN13" s="5"/>
      <c r="OVO13" s="5"/>
      <c r="OVP13" s="5"/>
      <c r="OVQ13" s="5"/>
      <c r="OVR13" s="5"/>
      <c r="OVS13" s="5"/>
      <c r="OVT13" s="5"/>
      <c r="OVU13" s="5"/>
      <c r="OVV13" s="5"/>
      <c r="OVW13" s="5"/>
      <c r="OVX13" s="5"/>
      <c r="OVY13" s="5"/>
      <c r="OVZ13" s="5"/>
      <c r="OWA13" s="5"/>
      <c r="OWB13" s="5"/>
      <c r="OWC13" s="5"/>
      <c r="OWD13" s="5"/>
      <c r="OWE13" s="5"/>
      <c r="OWF13" s="5"/>
      <c r="OWG13" s="5"/>
      <c r="OWH13" s="5"/>
      <c r="OWI13" s="5"/>
      <c r="OWJ13" s="5"/>
      <c r="OWK13" s="5"/>
      <c r="OWL13" s="5"/>
      <c r="OWM13" s="5"/>
      <c r="OWN13" s="5"/>
      <c r="OWO13" s="5"/>
      <c r="OWP13" s="5"/>
      <c r="OWQ13" s="5"/>
      <c r="OWR13" s="5"/>
      <c r="OWS13" s="5"/>
      <c r="OWT13" s="5"/>
      <c r="OWU13" s="5"/>
      <c r="OWV13" s="5"/>
      <c r="OWW13" s="5"/>
      <c r="OWX13" s="5"/>
      <c r="OWY13" s="5"/>
      <c r="OWZ13" s="5"/>
      <c r="OXA13" s="5"/>
      <c r="OXB13" s="5"/>
      <c r="OXC13" s="5"/>
      <c r="OXD13" s="5"/>
      <c r="OXE13" s="5"/>
      <c r="OXF13" s="5"/>
      <c r="OXG13" s="5"/>
      <c r="OXH13" s="5"/>
      <c r="OXI13" s="5"/>
      <c r="OXJ13" s="5"/>
      <c r="OXK13" s="5"/>
      <c r="OXL13" s="5"/>
      <c r="OXM13" s="5"/>
      <c r="OXN13" s="5"/>
      <c r="OXO13" s="5"/>
      <c r="OXP13" s="5"/>
      <c r="OXQ13" s="5"/>
      <c r="OXR13" s="5"/>
      <c r="OXS13" s="5"/>
      <c r="OXT13" s="5"/>
      <c r="OXU13" s="5"/>
      <c r="OXV13" s="5"/>
      <c r="OXW13" s="5"/>
      <c r="OXX13" s="5"/>
      <c r="OXY13" s="5"/>
      <c r="OXZ13" s="5"/>
      <c r="OYA13" s="5"/>
      <c r="OYB13" s="5"/>
      <c r="OYC13" s="5"/>
      <c r="OYD13" s="5"/>
      <c r="OYE13" s="5"/>
      <c r="OYF13" s="5"/>
      <c r="OYG13" s="5"/>
      <c r="OYH13" s="5"/>
      <c r="OYI13" s="5"/>
      <c r="OYJ13" s="5"/>
      <c r="OYK13" s="5"/>
      <c r="OYL13" s="5"/>
      <c r="OYM13" s="5"/>
      <c r="OYN13" s="5"/>
      <c r="OYO13" s="5"/>
      <c r="OYP13" s="5"/>
      <c r="OYQ13" s="5"/>
      <c r="OYR13" s="5"/>
      <c r="OYS13" s="5"/>
      <c r="OYT13" s="5"/>
      <c r="OYU13" s="5"/>
      <c r="OYV13" s="5"/>
      <c r="OYW13" s="5"/>
      <c r="OYX13" s="5"/>
      <c r="OYY13" s="5"/>
      <c r="OYZ13" s="5"/>
      <c r="OZA13" s="5"/>
      <c r="OZB13" s="5"/>
      <c r="OZC13" s="5"/>
      <c r="OZD13" s="5"/>
      <c r="OZE13" s="5"/>
      <c r="OZF13" s="5"/>
      <c r="OZG13" s="5"/>
      <c r="OZH13" s="5"/>
      <c r="OZI13" s="5"/>
      <c r="OZJ13" s="5"/>
      <c r="OZK13" s="5"/>
      <c r="OZL13" s="5"/>
      <c r="OZM13" s="5"/>
      <c r="OZN13" s="5"/>
      <c r="OZO13" s="5"/>
      <c r="OZP13" s="5"/>
      <c r="OZQ13" s="5"/>
      <c r="OZR13" s="5"/>
      <c r="OZS13" s="5"/>
      <c r="OZT13" s="5"/>
      <c r="OZU13" s="5"/>
      <c r="OZV13" s="5"/>
      <c r="OZW13" s="5"/>
      <c r="OZX13" s="5"/>
      <c r="OZY13" s="5"/>
      <c r="OZZ13" s="5"/>
      <c r="PAA13" s="5"/>
      <c r="PAB13" s="5"/>
      <c r="PAC13" s="5"/>
      <c r="PAD13" s="5"/>
      <c r="PAE13" s="5"/>
      <c r="PAF13" s="5"/>
      <c r="PAG13" s="5"/>
      <c r="PAH13" s="5"/>
      <c r="PAI13" s="5"/>
      <c r="PAJ13" s="5"/>
      <c r="PAK13" s="5"/>
      <c r="PAL13" s="5"/>
      <c r="PAM13" s="5"/>
      <c r="PAN13" s="5"/>
      <c r="PAO13" s="5"/>
      <c r="PAP13" s="5"/>
      <c r="PAQ13" s="5"/>
      <c r="PAR13" s="5"/>
      <c r="PAS13" s="5"/>
      <c r="PAT13" s="5"/>
      <c r="PAU13" s="5"/>
      <c r="PAV13" s="5"/>
      <c r="PAW13" s="5"/>
      <c r="PAX13" s="5"/>
      <c r="PAY13" s="5"/>
      <c r="PAZ13" s="5"/>
      <c r="PBA13" s="5"/>
      <c r="PBB13" s="5"/>
      <c r="PBC13" s="5"/>
      <c r="PBD13" s="5"/>
      <c r="PBE13" s="5"/>
      <c r="PBF13" s="5"/>
      <c r="PBG13" s="5"/>
      <c r="PBH13" s="5"/>
      <c r="PBI13" s="5"/>
      <c r="PBJ13" s="5"/>
      <c r="PBK13" s="5"/>
      <c r="PBL13" s="5"/>
      <c r="PBM13" s="5"/>
      <c r="PBN13" s="5"/>
      <c r="PBO13" s="5"/>
      <c r="PBP13" s="5"/>
      <c r="PBQ13" s="5"/>
      <c r="PBR13" s="5"/>
      <c r="PBS13" s="5"/>
      <c r="PBT13" s="5"/>
      <c r="PBU13" s="5"/>
      <c r="PBV13" s="5"/>
      <c r="PBW13" s="5"/>
      <c r="PBX13" s="5"/>
      <c r="PBY13" s="5"/>
      <c r="PBZ13" s="5"/>
      <c r="PCA13" s="5"/>
      <c r="PCB13" s="5"/>
      <c r="PCC13" s="5"/>
      <c r="PCD13" s="5"/>
      <c r="PCE13" s="5"/>
      <c r="PCF13" s="5"/>
      <c r="PCG13" s="5"/>
      <c r="PCH13" s="5"/>
      <c r="PCI13" s="5"/>
      <c r="PCJ13" s="5"/>
      <c r="PCK13" s="5"/>
      <c r="PCL13" s="5"/>
      <c r="PCM13" s="5"/>
      <c r="PCN13" s="5"/>
      <c r="PCO13" s="5"/>
      <c r="PCP13" s="5"/>
      <c r="PCQ13" s="5"/>
      <c r="PCR13" s="5"/>
      <c r="PCS13" s="5"/>
      <c r="PCT13" s="5"/>
      <c r="PCU13" s="5"/>
      <c r="PCV13" s="5"/>
      <c r="PCW13" s="5"/>
      <c r="PCX13" s="5"/>
      <c r="PCY13" s="5"/>
      <c r="PCZ13" s="5"/>
      <c r="PDA13" s="5"/>
      <c r="PDB13" s="5"/>
      <c r="PDC13" s="5"/>
      <c r="PDD13" s="5"/>
      <c r="PDE13" s="5"/>
      <c r="PDF13" s="5"/>
      <c r="PDG13" s="5"/>
      <c r="PDH13" s="5"/>
      <c r="PDI13" s="5"/>
      <c r="PDJ13" s="5"/>
      <c r="PDK13" s="5"/>
      <c r="PDL13" s="5"/>
      <c r="PDM13" s="5"/>
      <c r="PDN13" s="5"/>
      <c r="PDO13" s="5"/>
      <c r="PDP13" s="5"/>
      <c r="PDQ13" s="5"/>
      <c r="PDR13" s="5"/>
      <c r="PDS13" s="5"/>
      <c r="PDT13" s="5"/>
      <c r="PDU13" s="5"/>
      <c r="PDV13" s="5"/>
      <c r="PDW13" s="5"/>
      <c r="PDX13" s="5"/>
      <c r="PDY13" s="5"/>
      <c r="PDZ13" s="5"/>
      <c r="PEA13" s="5"/>
      <c r="PEB13" s="5"/>
      <c r="PEC13" s="5"/>
      <c r="PED13" s="5"/>
      <c r="PEE13" s="5"/>
      <c r="PEF13" s="5"/>
      <c r="PEG13" s="5"/>
      <c r="PEH13" s="5"/>
      <c r="PEI13" s="5"/>
      <c r="PEJ13" s="5"/>
      <c r="PEK13" s="5"/>
      <c r="PEL13" s="5"/>
      <c r="PEM13" s="5"/>
      <c r="PEN13" s="5"/>
      <c r="PEO13" s="5"/>
      <c r="PEP13" s="5"/>
      <c r="PEQ13" s="5"/>
      <c r="PER13" s="5"/>
      <c r="PES13" s="5"/>
      <c r="PET13" s="5"/>
      <c r="PEU13" s="5"/>
      <c r="PEV13" s="5"/>
      <c r="PEW13" s="5"/>
      <c r="PEX13" s="5"/>
      <c r="PEY13" s="5"/>
      <c r="PEZ13" s="5"/>
      <c r="PFA13" s="5"/>
      <c r="PFB13" s="5"/>
      <c r="PFC13" s="5"/>
      <c r="PFD13" s="5"/>
      <c r="PFE13" s="5"/>
      <c r="PFF13" s="5"/>
      <c r="PFG13" s="5"/>
      <c r="PFH13" s="5"/>
      <c r="PFI13" s="5"/>
      <c r="PFJ13" s="5"/>
      <c r="PFK13" s="5"/>
      <c r="PFL13" s="5"/>
      <c r="PFM13" s="5"/>
      <c r="PFN13" s="5"/>
      <c r="PFO13" s="5"/>
      <c r="PFP13" s="5"/>
      <c r="PFQ13" s="5"/>
      <c r="PFR13" s="5"/>
      <c r="PFS13" s="5"/>
      <c r="PFT13" s="5"/>
      <c r="PFU13" s="5"/>
      <c r="PFV13" s="5"/>
      <c r="PFW13" s="5"/>
      <c r="PFX13" s="5"/>
      <c r="PFY13" s="5"/>
      <c r="PFZ13" s="5"/>
      <c r="PGA13" s="5"/>
      <c r="PGB13" s="5"/>
      <c r="PGC13" s="5"/>
      <c r="PGD13" s="5"/>
      <c r="PGE13" s="5"/>
      <c r="PGF13" s="5"/>
      <c r="PGG13" s="5"/>
      <c r="PGH13" s="5"/>
      <c r="PGI13" s="5"/>
      <c r="PGJ13" s="5"/>
      <c r="PGK13" s="5"/>
      <c r="PGL13" s="5"/>
      <c r="PGM13" s="5"/>
      <c r="PGN13" s="5"/>
      <c r="PGO13" s="5"/>
      <c r="PGP13" s="5"/>
      <c r="PGQ13" s="5"/>
      <c r="PGR13" s="5"/>
      <c r="PGS13" s="5"/>
      <c r="PGT13" s="5"/>
      <c r="PGU13" s="5"/>
      <c r="PGV13" s="5"/>
      <c r="PGW13" s="5"/>
      <c r="PGX13" s="5"/>
      <c r="PGY13" s="5"/>
      <c r="PGZ13" s="5"/>
      <c r="PHA13" s="5"/>
      <c r="PHB13" s="5"/>
      <c r="PHC13" s="5"/>
      <c r="PHD13" s="5"/>
      <c r="PHE13" s="5"/>
      <c r="PHF13" s="5"/>
      <c r="PHG13" s="5"/>
      <c r="PHH13" s="5"/>
      <c r="PHI13" s="5"/>
      <c r="PHJ13" s="5"/>
      <c r="PHK13" s="5"/>
      <c r="PHL13" s="5"/>
      <c r="PHM13" s="5"/>
      <c r="PHN13" s="5"/>
      <c r="PHO13" s="5"/>
      <c r="PHP13" s="5"/>
      <c r="PHQ13" s="5"/>
      <c r="PHR13" s="5"/>
      <c r="PHS13" s="5"/>
      <c r="PHT13" s="5"/>
      <c r="PHU13" s="5"/>
      <c r="PHV13" s="5"/>
      <c r="PHW13" s="5"/>
      <c r="PHX13" s="5"/>
      <c r="PHY13" s="5"/>
      <c r="PHZ13" s="5"/>
      <c r="PIA13" s="5"/>
      <c r="PIB13" s="5"/>
      <c r="PIC13" s="5"/>
      <c r="PID13" s="5"/>
      <c r="PIE13" s="5"/>
      <c r="PIF13" s="5"/>
      <c r="PIG13" s="5"/>
      <c r="PIH13" s="5"/>
      <c r="PII13" s="5"/>
      <c r="PIJ13" s="5"/>
      <c r="PIK13" s="5"/>
      <c r="PIL13" s="5"/>
      <c r="PIM13" s="5"/>
      <c r="PIN13" s="5"/>
      <c r="PIO13" s="5"/>
      <c r="PIP13" s="5"/>
      <c r="PIQ13" s="5"/>
      <c r="PIR13" s="5"/>
      <c r="PIS13" s="5"/>
      <c r="PIT13" s="5"/>
      <c r="PIU13" s="5"/>
      <c r="PIV13" s="5"/>
      <c r="PIW13" s="5"/>
      <c r="PIX13" s="5"/>
      <c r="PIY13" s="5"/>
      <c r="PIZ13" s="5"/>
      <c r="PJA13" s="5"/>
      <c r="PJB13" s="5"/>
      <c r="PJC13" s="5"/>
      <c r="PJD13" s="5"/>
      <c r="PJE13" s="5"/>
      <c r="PJF13" s="5"/>
      <c r="PJG13" s="5"/>
      <c r="PJH13" s="5"/>
      <c r="PJI13" s="5"/>
      <c r="PJJ13" s="5"/>
      <c r="PJK13" s="5"/>
      <c r="PJL13" s="5"/>
      <c r="PJM13" s="5"/>
      <c r="PJN13" s="5"/>
      <c r="PJO13" s="5"/>
      <c r="PJP13" s="5"/>
      <c r="PJQ13" s="5"/>
      <c r="PJR13" s="5"/>
      <c r="PJS13" s="5"/>
      <c r="PJT13" s="5"/>
      <c r="PJU13" s="5"/>
      <c r="PJV13" s="5"/>
      <c r="PJW13" s="5"/>
      <c r="PJX13" s="5"/>
      <c r="PJY13" s="5"/>
      <c r="PJZ13" s="5"/>
      <c r="PKA13" s="5"/>
      <c r="PKB13" s="5"/>
      <c r="PKC13" s="5"/>
      <c r="PKD13" s="5"/>
      <c r="PKE13" s="5"/>
      <c r="PKF13" s="5"/>
      <c r="PKG13" s="5"/>
      <c r="PKH13" s="5"/>
      <c r="PKI13" s="5"/>
      <c r="PKJ13" s="5"/>
      <c r="PKK13" s="5"/>
      <c r="PKL13" s="5"/>
      <c r="PKM13" s="5"/>
      <c r="PKN13" s="5"/>
      <c r="PKO13" s="5"/>
      <c r="PKP13" s="5"/>
      <c r="PKQ13" s="5"/>
      <c r="PKR13" s="5"/>
      <c r="PKS13" s="5"/>
      <c r="PKT13" s="5"/>
      <c r="PKU13" s="5"/>
      <c r="PKV13" s="5"/>
      <c r="PKW13" s="5"/>
      <c r="PKX13" s="5"/>
      <c r="PKY13" s="5"/>
      <c r="PKZ13" s="5"/>
      <c r="PLA13" s="5"/>
      <c r="PLB13" s="5"/>
      <c r="PLC13" s="5"/>
      <c r="PLD13" s="5"/>
      <c r="PLE13" s="5"/>
      <c r="PLF13" s="5"/>
      <c r="PLG13" s="5"/>
      <c r="PLH13" s="5"/>
      <c r="PLI13" s="5"/>
      <c r="PLJ13" s="5"/>
      <c r="PLK13" s="5"/>
      <c r="PLL13" s="5"/>
      <c r="PLM13" s="5"/>
      <c r="PLN13" s="5"/>
      <c r="PLO13" s="5"/>
      <c r="PLP13" s="5"/>
      <c r="PLQ13" s="5"/>
      <c r="PLR13" s="5"/>
      <c r="PLS13" s="5"/>
      <c r="PLT13" s="5"/>
      <c r="PLU13" s="5"/>
      <c r="PLV13" s="5"/>
      <c r="PLW13" s="5"/>
      <c r="PLX13" s="5"/>
      <c r="PLY13" s="5"/>
      <c r="PLZ13" s="5"/>
      <c r="PMA13" s="5"/>
      <c r="PMB13" s="5"/>
      <c r="PMC13" s="5"/>
      <c r="PMD13" s="5"/>
      <c r="PME13" s="5"/>
      <c r="PMF13" s="5"/>
      <c r="PMG13" s="5"/>
      <c r="PMH13" s="5"/>
      <c r="PMI13" s="5"/>
      <c r="PMJ13" s="5"/>
      <c r="PMK13" s="5"/>
      <c r="PML13" s="5"/>
      <c r="PMM13" s="5"/>
      <c r="PMN13" s="5"/>
      <c r="PMO13" s="5"/>
      <c r="PMP13" s="5"/>
      <c r="PMQ13" s="5"/>
      <c r="PMR13" s="5"/>
      <c r="PMS13" s="5"/>
      <c r="PMT13" s="5"/>
      <c r="PMU13" s="5"/>
      <c r="PMV13" s="5"/>
      <c r="PMW13" s="5"/>
      <c r="PMX13" s="5"/>
      <c r="PMY13" s="5"/>
      <c r="PMZ13" s="5"/>
      <c r="PNA13" s="5"/>
      <c r="PNB13" s="5"/>
      <c r="PNC13" s="5"/>
      <c r="PND13" s="5"/>
      <c r="PNE13" s="5"/>
      <c r="PNF13" s="5"/>
      <c r="PNG13" s="5"/>
      <c r="PNH13" s="5"/>
      <c r="PNI13" s="5"/>
      <c r="PNJ13" s="5"/>
      <c r="PNK13" s="5"/>
      <c r="PNL13" s="5"/>
      <c r="PNM13" s="5"/>
      <c r="PNN13" s="5"/>
      <c r="PNO13" s="5"/>
      <c r="PNP13" s="5"/>
      <c r="PNQ13" s="5"/>
      <c r="PNR13" s="5"/>
      <c r="PNS13" s="5"/>
      <c r="PNT13" s="5"/>
      <c r="PNU13" s="5"/>
      <c r="PNV13" s="5"/>
      <c r="PNW13" s="5"/>
      <c r="PNX13" s="5"/>
      <c r="PNY13" s="5"/>
      <c r="PNZ13" s="5"/>
      <c r="POA13" s="5"/>
      <c r="POB13" s="5"/>
      <c r="POC13" s="5"/>
      <c r="POD13" s="5"/>
      <c r="POE13" s="5"/>
      <c r="POF13" s="5"/>
      <c r="POG13" s="5"/>
      <c r="POH13" s="5"/>
      <c r="POI13" s="5"/>
      <c r="POJ13" s="5"/>
      <c r="POK13" s="5"/>
      <c r="POL13" s="5"/>
      <c r="POM13" s="5"/>
      <c r="PON13" s="5"/>
      <c r="POO13" s="5"/>
      <c r="POP13" s="5"/>
      <c r="POQ13" s="5"/>
      <c r="POR13" s="5"/>
      <c r="POS13" s="5"/>
      <c r="POT13" s="5"/>
      <c r="POU13" s="5"/>
      <c r="POV13" s="5"/>
      <c r="POW13" s="5"/>
      <c r="POX13" s="5"/>
      <c r="POY13" s="5"/>
      <c r="POZ13" s="5"/>
      <c r="PPA13" s="5"/>
      <c r="PPB13" s="5"/>
      <c r="PPC13" s="5"/>
      <c r="PPD13" s="5"/>
      <c r="PPE13" s="5"/>
      <c r="PPF13" s="5"/>
      <c r="PPG13" s="5"/>
      <c r="PPH13" s="5"/>
      <c r="PPI13" s="5"/>
      <c r="PPJ13" s="5"/>
      <c r="PPK13" s="5"/>
      <c r="PPL13" s="5"/>
      <c r="PPM13" s="5"/>
      <c r="PPN13" s="5"/>
      <c r="PPO13" s="5"/>
      <c r="PPP13" s="5"/>
      <c r="PPQ13" s="5"/>
      <c r="PPR13" s="5"/>
      <c r="PPS13" s="5"/>
      <c r="PPT13" s="5"/>
      <c r="PPU13" s="5"/>
      <c r="PPV13" s="5"/>
      <c r="PPW13" s="5"/>
      <c r="PPX13" s="5"/>
      <c r="PPY13" s="5"/>
      <c r="PPZ13" s="5"/>
      <c r="PQA13" s="5"/>
      <c r="PQB13" s="5"/>
      <c r="PQC13" s="5"/>
      <c r="PQD13" s="5"/>
      <c r="PQE13" s="5"/>
      <c r="PQF13" s="5"/>
      <c r="PQG13" s="5"/>
      <c r="PQH13" s="5"/>
      <c r="PQI13" s="5"/>
      <c r="PQJ13" s="5"/>
      <c r="PQK13" s="5"/>
      <c r="PQL13" s="5"/>
      <c r="PQM13" s="5"/>
      <c r="PQN13" s="5"/>
      <c r="PQO13" s="5"/>
      <c r="PQP13" s="5"/>
      <c r="PQQ13" s="5"/>
      <c r="PQR13" s="5"/>
      <c r="PQS13" s="5"/>
      <c r="PQT13" s="5"/>
      <c r="PQU13" s="5"/>
      <c r="PQV13" s="5"/>
      <c r="PQW13" s="5"/>
      <c r="PQX13" s="5"/>
      <c r="PQY13" s="5"/>
      <c r="PQZ13" s="5"/>
      <c r="PRA13" s="5"/>
      <c r="PRB13" s="5"/>
      <c r="PRC13" s="5"/>
      <c r="PRD13" s="5"/>
      <c r="PRE13" s="5"/>
      <c r="PRF13" s="5"/>
      <c r="PRG13" s="5"/>
      <c r="PRH13" s="5"/>
      <c r="PRI13" s="5"/>
      <c r="PRJ13" s="5"/>
      <c r="PRK13" s="5"/>
      <c r="PRL13" s="5"/>
      <c r="PRM13" s="5"/>
      <c r="PRN13" s="5"/>
      <c r="PRO13" s="5"/>
      <c r="PRP13" s="5"/>
      <c r="PRQ13" s="5"/>
      <c r="PRR13" s="5"/>
      <c r="PRS13" s="5"/>
      <c r="PRT13" s="5"/>
      <c r="PRU13" s="5"/>
      <c r="PRV13" s="5"/>
      <c r="PRW13" s="5"/>
      <c r="PRX13" s="5"/>
      <c r="PRY13" s="5"/>
      <c r="PRZ13" s="5"/>
      <c r="PSA13" s="5"/>
      <c r="PSB13" s="5"/>
      <c r="PSC13" s="5"/>
      <c r="PSD13" s="5"/>
      <c r="PSE13" s="5"/>
      <c r="PSF13" s="5"/>
      <c r="PSG13" s="5"/>
      <c r="PSH13" s="5"/>
      <c r="PSI13" s="5"/>
      <c r="PSJ13" s="5"/>
      <c r="PSK13" s="5"/>
      <c r="PSL13" s="5"/>
      <c r="PSM13" s="5"/>
      <c r="PSN13" s="5"/>
      <c r="PSO13" s="5"/>
      <c r="PSP13" s="5"/>
      <c r="PSQ13" s="5"/>
      <c r="PSR13" s="5"/>
      <c r="PSS13" s="5"/>
      <c r="PST13" s="5"/>
      <c r="PSU13" s="5"/>
      <c r="PSV13" s="5"/>
      <c r="PSW13" s="5"/>
      <c r="PSX13" s="5"/>
      <c r="PSY13" s="5"/>
      <c r="PSZ13" s="5"/>
      <c r="PTA13" s="5"/>
      <c r="PTB13" s="5"/>
      <c r="PTC13" s="5"/>
      <c r="PTD13" s="5"/>
      <c r="PTE13" s="5"/>
      <c r="PTF13" s="5"/>
      <c r="PTG13" s="5"/>
      <c r="PTH13" s="5"/>
      <c r="PTI13" s="5"/>
      <c r="PTJ13" s="5"/>
      <c r="PTK13" s="5"/>
      <c r="PTL13" s="5"/>
      <c r="PTM13" s="5"/>
      <c r="PTN13" s="5"/>
      <c r="PTO13" s="5"/>
      <c r="PTP13" s="5"/>
      <c r="PTQ13" s="5"/>
      <c r="PTR13" s="5"/>
      <c r="PTS13" s="5"/>
      <c r="PTT13" s="5"/>
      <c r="PTU13" s="5"/>
      <c r="PTV13" s="5"/>
      <c r="PTW13" s="5"/>
      <c r="PTX13" s="5"/>
      <c r="PTY13" s="5"/>
      <c r="PTZ13" s="5"/>
      <c r="PUA13" s="5"/>
      <c r="PUB13" s="5"/>
      <c r="PUC13" s="5"/>
      <c r="PUD13" s="5"/>
      <c r="PUE13" s="5"/>
      <c r="PUF13" s="5"/>
      <c r="PUG13" s="5"/>
      <c r="PUH13" s="5"/>
      <c r="PUI13" s="5"/>
      <c r="PUJ13" s="5"/>
      <c r="PUK13" s="5"/>
      <c r="PUL13" s="5"/>
      <c r="PUM13" s="5"/>
      <c r="PUN13" s="5"/>
      <c r="PUO13" s="5"/>
      <c r="PUP13" s="5"/>
      <c r="PUQ13" s="5"/>
      <c r="PUR13" s="5"/>
      <c r="PUS13" s="5"/>
      <c r="PUT13" s="5"/>
      <c r="PUU13" s="5"/>
      <c r="PUV13" s="5"/>
      <c r="PUW13" s="5"/>
      <c r="PUX13" s="5"/>
      <c r="PUY13" s="5"/>
      <c r="PUZ13" s="5"/>
      <c r="PVA13" s="5"/>
      <c r="PVB13" s="5"/>
      <c r="PVC13" s="5"/>
      <c r="PVD13" s="5"/>
      <c r="PVE13" s="5"/>
      <c r="PVF13" s="5"/>
      <c r="PVG13" s="5"/>
      <c r="PVH13" s="5"/>
      <c r="PVI13" s="5"/>
      <c r="PVJ13" s="5"/>
      <c r="PVK13" s="5"/>
      <c r="PVL13" s="5"/>
      <c r="PVM13" s="5"/>
      <c r="PVN13" s="5"/>
      <c r="PVO13" s="5"/>
      <c r="PVP13" s="5"/>
      <c r="PVQ13" s="5"/>
      <c r="PVR13" s="5"/>
      <c r="PVS13" s="5"/>
      <c r="PVT13" s="5"/>
      <c r="PVU13" s="5"/>
      <c r="PVV13" s="5"/>
      <c r="PVW13" s="5"/>
      <c r="PVX13" s="5"/>
      <c r="PVY13" s="5"/>
      <c r="PVZ13" s="5"/>
      <c r="PWA13" s="5"/>
      <c r="PWB13" s="5"/>
      <c r="PWC13" s="5"/>
      <c r="PWD13" s="5"/>
      <c r="PWE13" s="5"/>
      <c r="PWF13" s="5"/>
      <c r="PWG13" s="5"/>
      <c r="PWH13" s="5"/>
      <c r="PWI13" s="5"/>
      <c r="PWJ13" s="5"/>
      <c r="PWK13" s="5"/>
      <c r="PWL13" s="5"/>
      <c r="PWM13" s="5"/>
      <c r="PWN13" s="5"/>
      <c r="PWO13" s="5"/>
      <c r="PWP13" s="5"/>
      <c r="PWQ13" s="5"/>
      <c r="PWR13" s="5"/>
      <c r="PWS13" s="5"/>
      <c r="PWT13" s="5"/>
      <c r="PWU13" s="5"/>
      <c r="PWV13" s="5"/>
      <c r="PWW13" s="5"/>
      <c r="PWX13" s="5"/>
      <c r="PWY13" s="5"/>
      <c r="PWZ13" s="5"/>
      <c r="PXA13" s="5"/>
      <c r="PXB13" s="5"/>
      <c r="PXC13" s="5"/>
      <c r="PXD13" s="5"/>
      <c r="PXE13" s="5"/>
      <c r="PXF13" s="5"/>
      <c r="PXG13" s="5"/>
      <c r="PXH13" s="5"/>
      <c r="PXI13" s="5"/>
      <c r="PXJ13" s="5"/>
      <c r="PXK13" s="5"/>
      <c r="PXL13" s="5"/>
      <c r="PXM13" s="5"/>
      <c r="PXN13" s="5"/>
      <c r="PXO13" s="5"/>
      <c r="PXP13" s="5"/>
      <c r="PXQ13" s="5"/>
      <c r="PXR13" s="5"/>
      <c r="PXS13" s="5"/>
      <c r="PXT13" s="5"/>
      <c r="PXU13" s="5"/>
      <c r="PXV13" s="5"/>
      <c r="PXW13" s="5"/>
      <c r="PXX13" s="5"/>
      <c r="PXY13" s="5"/>
      <c r="PXZ13" s="5"/>
      <c r="PYA13" s="5"/>
      <c r="PYB13" s="5"/>
      <c r="PYC13" s="5"/>
      <c r="PYD13" s="5"/>
      <c r="PYE13" s="5"/>
      <c r="PYF13" s="5"/>
      <c r="PYG13" s="5"/>
      <c r="PYH13" s="5"/>
      <c r="PYI13" s="5"/>
      <c r="PYJ13" s="5"/>
      <c r="PYK13" s="5"/>
      <c r="PYL13" s="5"/>
      <c r="PYM13" s="5"/>
      <c r="PYN13" s="5"/>
      <c r="PYO13" s="5"/>
      <c r="PYP13" s="5"/>
      <c r="PYQ13" s="5"/>
      <c r="PYR13" s="5"/>
      <c r="PYS13" s="5"/>
      <c r="PYT13" s="5"/>
      <c r="PYU13" s="5"/>
      <c r="PYV13" s="5"/>
      <c r="PYW13" s="5"/>
      <c r="PYX13" s="5"/>
      <c r="PYY13" s="5"/>
      <c r="PYZ13" s="5"/>
      <c r="PZA13" s="5"/>
      <c r="PZB13" s="5"/>
      <c r="PZC13" s="5"/>
      <c r="PZD13" s="5"/>
      <c r="PZE13" s="5"/>
      <c r="PZF13" s="5"/>
      <c r="PZG13" s="5"/>
      <c r="PZH13" s="5"/>
      <c r="PZI13" s="5"/>
      <c r="PZJ13" s="5"/>
      <c r="PZK13" s="5"/>
      <c r="PZL13" s="5"/>
      <c r="PZM13" s="5"/>
      <c r="PZN13" s="5"/>
      <c r="PZO13" s="5"/>
      <c r="PZP13" s="5"/>
      <c r="PZQ13" s="5"/>
      <c r="PZR13" s="5"/>
      <c r="PZS13" s="5"/>
      <c r="PZT13" s="5"/>
      <c r="PZU13" s="5"/>
      <c r="PZV13" s="5"/>
      <c r="PZW13" s="5"/>
      <c r="PZX13" s="5"/>
      <c r="PZY13" s="5"/>
      <c r="PZZ13" s="5"/>
      <c r="QAA13" s="5"/>
      <c r="QAB13" s="5"/>
      <c r="QAC13" s="5"/>
      <c r="QAD13" s="5"/>
      <c r="QAE13" s="5"/>
      <c r="QAF13" s="5"/>
      <c r="QAG13" s="5"/>
      <c r="QAH13" s="5"/>
      <c r="QAI13" s="5"/>
      <c r="QAJ13" s="5"/>
      <c r="QAK13" s="5"/>
      <c r="QAL13" s="5"/>
      <c r="QAM13" s="5"/>
      <c r="QAN13" s="5"/>
      <c r="QAO13" s="5"/>
      <c r="QAP13" s="5"/>
      <c r="QAQ13" s="5"/>
      <c r="QAR13" s="5"/>
      <c r="QAS13" s="5"/>
      <c r="QAT13" s="5"/>
      <c r="QAU13" s="5"/>
      <c r="QAV13" s="5"/>
      <c r="QAW13" s="5"/>
      <c r="QAX13" s="5"/>
      <c r="QAY13" s="5"/>
      <c r="QAZ13" s="5"/>
      <c r="QBA13" s="5"/>
      <c r="QBB13" s="5"/>
      <c r="QBC13" s="5"/>
      <c r="QBD13" s="5"/>
      <c r="QBE13" s="5"/>
      <c r="QBF13" s="5"/>
      <c r="QBG13" s="5"/>
      <c r="QBH13" s="5"/>
      <c r="QBI13" s="5"/>
      <c r="QBJ13" s="5"/>
      <c r="QBK13" s="5"/>
      <c r="QBL13" s="5"/>
      <c r="QBM13" s="5"/>
      <c r="QBN13" s="5"/>
      <c r="QBO13" s="5"/>
      <c r="QBP13" s="5"/>
      <c r="QBQ13" s="5"/>
      <c r="QBR13" s="5"/>
      <c r="QBS13" s="5"/>
      <c r="QBT13" s="5"/>
      <c r="QBU13" s="5"/>
      <c r="QBV13" s="5"/>
      <c r="QBW13" s="5"/>
      <c r="QBX13" s="5"/>
      <c r="QBY13" s="5"/>
      <c r="QBZ13" s="5"/>
      <c r="QCA13" s="5"/>
      <c r="QCB13" s="5"/>
      <c r="QCC13" s="5"/>
      <c r="QCD13" s="5"/>
      <c r="QCE13" s="5"/>
      <c r="QCF13" s="5"/>
      <c r="QCG13" s="5"/>
      <c r="QCH13" s="5"/>
      <c r="QCI13" s="5"/>
      <c r="QCJ13" s="5"/>
      <c r="QCK13" s="5"/>
      <c r="QCL13" s="5"/>
      <c r="QCM13" s="5"/>
      <c r="QCN13" s="5"/>
      <c r="QCO13" s="5"/>
      <c r="QCP13" s="5"/>
      <c r="QCQ13" s="5"/>
      <c r="QCR13" s="5"/>
      <c r="QCS13" s="5"/>
      <c r="QCT13" s="5"/>
      <c r="QCU13" s="5"/>
      <c r="QCV13" s="5"/>
      <c r="QCW13" s="5"/>
      <c r="QCX13" s="5"/>
      <c r="QCY13" s="5"/>
      <c r="QCZ13" s="5"/>
      <c r="QDA13" s="5"/>
      <c r="QDB13" s="5"/>
      <c r="QDC13" s="5"/>
      <c r="QDD13" s="5"/>
      <c r="QDE13" s="5"/>
      <c r="QDF13" s="5"/>
      <c r="QDG13" s="5"/>
      <c r="QDH13" s="5"/>
      <c r="QDI13" s="5"/>
      <c r="QDJ13" s="5"/>
      <c r="QDK13" s="5"/>
      <c r="QDL13" s="5"/>
      <c r="QDM13" s="5"/>
      <c r="QDN13" s="5"/>
      <c r="QDO13" s="5"/>
      <c r="QDP13" s="5"/>
      <c r="QDQ13" s="5"/>
      <c r="QDR13" s="5"/>
      <c r="QDS13" s="5"/>
      <c r="QDT13" s="5"/>
      <c r="QDU13" s="5"/>
      <c r="QDV13" s="5"/>
      <c r="QDW13" s="5"/>
      <c r="QDX13" s="5"/>
      <c r="QDY13" s="5"/>
      <c r="QDZ13" s="5"/>
      <c r="QEA13" s="5"/>
      <c r="QEB13" s="5"/>
      <c r="QEC13" s="5"/>
      <c r="QED13" s="5"/>
      <c r="QEE13" s="5"/>
      <c r="QEF13" s="5"/>
      <c r="QEG13" s="5"/>
      <c r="QEH13" s="5"/>
      <c r="QEI13" s="5"/>
      <c r="QEJ13" s="5"/>
      <c r="QEK13" s="5"/>
      <c r="QEL13" s="5"/>
      <c r="QEM13" s="5"/>
      <c r="QEN13" s="5"/>
      <c r="QEO13" s="5"/>
      <c r="QEP13" s="5"/>
      <c r="QEQ13" s="5"/>
      <c r="QER13" s="5"/>
      <c r="QES13" s="5"/>
      <c r="QET13" s="5"/>
      <c r="QEU13" s="5"/>
      <c r="QEV13" s="5"/>
      <c r="QEW13" s="5"/>
      <c r="QEX13" s="5"/>
      <c r="QEY13" s="5"/>
      <c r="QEZ13" s="5"/>
      <c r="QFA13" s="5"/>
      <c r="QFB13" s="5"/>
      <c r="QFC13" s="5"/>
      <c r="QFD13" s="5"/>
      <c r="QFE13" s="5"/>
      <c r="QFF13" s="5"/>
      <c r="QFG13" s="5"/>
      <c r="QFH13" s="5"/>
      <c r="QFI13" s="5"/>
      <c r="QFJ13" s="5"/>
      <c r="QFK13" s="5"/>
      <c r="QFL13" s="5"/>
      <c r="QFM13" s="5"/>
      <c r="QFN13" s="5"/>
      <c r="QFO13" s="5"/>
      <c r="QFP13" s="5"/>
      <c r="QFQ13" s="5"/>
      <c r="QFR13" s="5"/>
      <c r="QFS13" s="5"/>
      <c r="QFT13" s="5"/>
      <c r="QFU13" s="5"/>
      <c r="QFV13" s="5"/>
      <c r="QFW13" s="5"/>
      <c r="QFX13" s="5"/>
      <c r="QFY13" s="5"/>
      <c r="QFZ13" s="5"/>
      <c r="QGA13" s="5"/>
      <c r="QGB13" s="5"/>
      <c r="QGC13" s="5"/>
      <c r="QGD13" s="5"/>
      <c r="QGE13" s="5"/>
      <c r="QGF13" s="5"/>
      <c r="QGG13" s="5"/>
      <c r="QGH13" s="5"/>
      <c r="QGI13" s="5"/>
      <c r="QGJ13" s="5"/>
      <c r="QGK13" s="5"/>
      <c r="QGL13" s="5"/>
      <c r="QGM13" s="5"/>
      <c r="QGN13" s="5"/>
      <c r="QGO13" s="5"/>
      <c r="QGP13" s="5"/>
      <c r="QGQ13" s="5"/>
      <c r="QGR13" s="5"/>
      <c r="QGS13" s="5"/>
      <c r="QGT13" s="5"/>
      <c r="QGU13" s="5"/>
      <c r="QGV13" s="5"/>
      <c r="QGW13" s="5"/>
      <c r="QGX13" s="5"/>
      <c r="QGY13" s="5"/>
      <c r="QGZ13" s="5"/>
      <c r="QHA13" s="5"/>
      <c r="QHB13" s="5"/>
      <c r="QHC13" s="5"/>
      <c r="QHD13" s="5"/>
      <c r="QHE13" s="5"/>
      <c r="QHF13" s="5"/>
      <c r="QHG13" s="5"/>
      <c r="QHH13" s="5"/>
      <c r="QHI13" s="5"/>
      <c r="QHJ13" s="5"/>
      <c r="QHK13" s="5"/>
      <c r="QHL13" s="5"/>
      <c r="QHM13" s="5"/>
      <c r="QHN13" s="5"/>
      <c r="QHO13" s="5"/>
      <c r="QHP13" s="5"/>
      <c r="QHQ13" s="5"/>
      <c r="QHR13" s="5"/>
      <c r="QHS13" s="5"/>
      <c r="QHT13" s="5"/>
      <c r="QHU13" s="5"/>
      <c r="QHV13" s="5"/>
      <c r="QHW13" s="5"/>
      <c r="QHX13" s="5"/>
      <c r="QHY13" s="5"/>
      <c r="QHZ13" s="5"/>
      <c r="QIA13" s="5"/>
      <c r="QIB13" s="5"/>
      <c r="QIC13" s="5"/>
      <c r="QID13" s="5"/>
      <c r="QIE13" s="5"/>
      <c r="QIF13" s="5"/>
      <c r="QIG13" s="5"/>
      <c r="QIH13" s="5"/>
      <c r="QII13" s="5"/>
      <c r="QIJ13" s="5"/>
      <c r="QIK13" s="5"/>
      <c r="QIL13" s="5"/>
      <c r="QIM13" s="5"/>
      <c r="QIN13" s="5"/>
      <c r="QIO13" s="5"/>
      <c r="QIP13" s="5"/>
      <c r="QIQ13" s="5"/>
      <c r="QIR13" s="5"/>
      <c r="QIS13" s="5"/>
      <c r="QIT13" s="5"/>
      <c r="QIU13" s="5"/>
      <c r="QIV13" s="5"/>
      <c r="QIW13" s="5"/>
      <c r="QIX13" s="5"/>
      <c r="QIY13" s="5"/>
      <c r="QIZ13" s="5"/>
      <c r="QJA13" s="5"/>
      <c r="QJB13" s="5"/>
      <c r="QJC13" s="5"/>
      <c r="QJD13" s="5"/>
      <c r="QJE13" s="5"/>
      <c r="QJF13" s="5"/>
      <c r="QJG13" s="5"/>
      <c r="QJH13" s="5"/>
      <c r="QJI13" s="5"/>
      <c r="QJJ13" s="5"/>
      <c r="QJK13" s="5"/>
      <c r="QJL13" s="5"/>
      <c r="QJM13" s="5"/>
      <c r="QJN13" s="5"/>
      <c r="QJO13" s="5"/>
      <c r="QJP13" s="5"/>
      <c r="QJQ13" s="5"/>
      <c r="QJR13" s="5"/>
      <c r="QJS13" s="5"/>
      <c r="QJT13" s="5"/>
      <c r="QJU13" s="5"/>
      <c r="QJV13" s="5"/>
      <c r="QJW13" s="5"/>
      <c r="QJX13" s="5"/>
      <c r="QJY13" s="5"/>
      <c r="QJZ13" s="5"/>
      <c r="QKA13" s="5"/>
      <c r="QKB13" s="5"/>
      <c r="QKC13" s="5"/>
      <c r="QKD13" s="5"/>
      <c r="QKE13" s="5"/>
      <c r="QKF13" s="5"/>
      <c r="QKG13" s="5"/>
      <c r="QKH13" s="5"/>
      <c r="QKI13" s="5"/>
      <c r="QKJ13" s="5"/>
      <c r="QKK13" s="5"/>
      <c r="QKL13" s="5"/>
      <c r="QKM13" s="5"/>
      <c r="QKN13" s="5"/>
      <c r="QKO13" s="5"/>
      <c r="QKP13" s="5"/>
      <c r="QKQ13" s="5"/>
      <c r="QKR13" s="5"/>
      <c r="QKS13" s="5"/>
      <c r="QKT13" s="5"/>
      <c r="QKU13" s="5"/>
      <c r="QKV13" s="5"/>
      <c r="QKW13" s="5"/>
      <c r="QKX13" s="5"/>
      <c r="QKY13" s="5"/>
      <c r="QKZ13" s="5"/>
      <c r="QLA13" s="5"/>
      <c r="QLB13" s="5"/>
      <c r="QLC13" s="5"/>
      <c r="QLD13" s="5"/>
      <c r="QLE13" s="5"/>
      <c r="QLF13" s="5"/>
      <c r="QLG13" s="5"/>
      <c r="QLH13" s="5"/>
      <c r="QLI13" s="5"/>
      <c r="QLJ13" s="5"/>
      <c r="QLK13" s="5"/>
      <c r="QLL13" s="5"/>
      <c r="QLM13" s="5"/>
      <c r="QLN13" s="5"/>
      <c r="QLO13" s="5"/>
      <c r="QLP13" s="5"/>
      <c r="QLQ13" s="5"/>
      <c r="QLR13" s="5"/>
      <c r="QLS13" s="5"/>
      <c r="QLT13" s="5"/>
      <c r="QLU13" s="5"/>
      <c r="QLV13" s="5"/>
      <c r="QLW13" s="5"/>
      <c r="QLX13" s="5"/>
      <c r="QLY13" s="5"/>
      <c r="QLZ13" s="5"/>
      <c r="QMA13" s="5"/>
      <c r="QMB13" s="5"/>
      <c r="QMC13" s="5"/>
      <c r="QMD13" s="5"/>
      <c r="QME13" s="5"/>
      <c r="QMF13" s="5"/>
      <c r="QMG13" s="5"/>
      <c r="QMH13" s="5"/>
      <c r="QMI13" s="5"/>
      <c r="QMJ13" s="5"/>
      <c r="QMK13" s="5"/>
      <c r="QML13" s="5"/>
      <c r="QMM13" s="5"/>
      <c r="QMN13" s="5"/>
      <c r="QMO13" s="5"/>
      <c r="QMP13" s="5"/>
      <c r="QMQ13" s="5"/>
      <c r="QMR13" s="5"/>
      <c r="QMS13" s="5"/>
      <c r="QMT13" s="5"/>
      <c r="QMU13" s="5"/>
      <c r="QMV13" s="5"/>
      <c r="QMW13" s="5"/>
      <c r="QMX13" s="5"/>
      <c r="QMY13" s="5"/>
      <c r="QMZ13" s="5"/>
      <c r="QNA13" s="5"/>
      <c r="QNB13" s="5"/>
      <c r="QNC13" s="5"/>
      <c r="QND13" s="5"/>
      <c r="QNE13" s="5"/>
      <c r="QNF13" s="5"/>
      <c r="QNG13" s="5"/>
      <c r="QNH13" s="5"/>
      <c r="QNI13" s="5"/>
      <c r="QNJ13" s="5"/>
      <c r="QNK13" s="5"/>
      <c r="QNL13" s="5"/>
      <c r="QNM13" s="5"/>
      <c r="QNN13" s="5"/>
      <c r="QNO13" s="5"/>
      <c r="QNP13" s="5"/>
      <c r="QNQ13" s="5"/>
      <c r="QNR13" s="5"/>
      <c r="QNS13" s="5"/>
      <c r="QNT13" s="5"/>
      <c r="QNU13" s="5"/>
      <c r="QNV13" s="5"/>
      <c r="QNW13" s="5"/>
      <c r="QNX13" s="5"/>
      <c r="QNY13" s="5"/>
      <c r="QNZ13" s="5"/>
      <c r="QOA13" s="5"/>
      <c r="QOB13" s="5"/>
      <c r="QOC13" s="5"/>
      <c r="QOD13" s="5"/>
      <c r="QOE13" s="5"/>
      <c r="QOF13" s="5"/>
      <c r="QOG13" s="5"/>
      <c r="QOH13" s="5"/>
      <c r="QOI13" s="5"/>
      <c r="QOJ13" s="5"/>
      <c r="QOK13" s="5"/>
      <c r="QOL13" s="5"/>
      <c r="QOM13" s="5"/>
      <c r="QON13" s="5"/>
      <c r="QOO13" s="5"/>
      <c r="QOP13" s="5"/>
      <c r="QOQ13" s="5"/>
      <c r="QOR13" s="5"/>
      <c r="QOS13" s="5"/>
      <c r="QOT13" s="5"/>
      <c r="QOU13" s="5"/>
      <c r="QOV13" s="5"/>
      <c r="QOW13" s="5"/>
      <c r="QOX13" s="5"/>
      <c r="QOY13" s="5"/>
      <c r="QOZ13" s="5"/>
      <c r="QPA13" s="5"/>
      <c r="QPB13" s="5"/>
      <c r="QPC13" s="5"/>
      <c r="QPD13" s="5"/>
      <c r="QPE13" s="5"/>
      <c r="QPF13" s="5"/>
      <c r="QPG13" s="5"/>
      <c r="QPH13" s="5"/>
      <c r="QPI13" s="5"/>
      <c r="QPJ13" s="5"/>
      <c r="QPK13" s="5"/>
      <c r="QPL13" s="5"/>
      <c r="QPM13" s="5"/>
      <c r="QPN13" s="5"/>
      <c r="QPO13" s="5"/>
      <c r="QPP13" s="5"/>
      <c r="QPQ13" s="5"/>
      <c r="QPR13" s="5"/>
      <c r="QPS13" s="5"/>
      <c r="QPT13" s="5"/>
      <c r="QPU13" s="5"/>
      <c r="QPV13" s="5"/>
      <c r="QPW13" s="5"/>
      <c r="QPX13" s="5"/>
      <c r="QPY13" s="5"/>
      <c r="QPZ13" s="5"/>
      <c r="QQA13" s="5"/>
      <c r="QQB13" s="5"/>
      <c r="QQC13" s="5"/>
      <c r="QQD13" s="5"/>
      <c r="QQE13" s="5"/>
      <c r="QQF13" s="5"/>
      <c r="QQG13" s="5"/>
      <c r="QQH13" s="5"/>
      <c r="QQI13" s="5"/>
      <c r="QQJ13" s="5"/>
      <c r="QQK13" s="5"/>
      <c r="QQL13" s="5"/>
      <c r="QQM13" s="5"/>
      <c r="QQN13" s="5"/>
      <c r="QQO13" s="5"/>
      <c r="QQP13" s="5"/>
      <c r="QQQ13" s="5"/>
      <c r="QQR13" s="5"/>
      <c r="QQS13" s="5"/>
      <c r="QQT13" s="5"/>
      <c r="QQU13" s="5"/>
      <c r="QQV13" s="5"/>
      <c r="QQW13" s="5"/>
      <c r="QQX13" s="5"/>
      <c r="QQY13" s="5"/>
      <c r="QQZ13" s="5"/>
      <c r="QRA13" s="5"/>
      <c r="QRB13" s="5"/>
      <c r="QRC13" s="5"/>
      <c r="QRD13" s="5"/>
      <c r="QRE13" s="5"/>
      <c r="QRF13" s="5"/>
      <c r="QRG13" s="5"/>
      <c r="QRH13" s="5"/>
      <c r="QRI13" s="5"/>
      <c r="QRJ13" s="5"/>
      <c r="QRK13" s="5"/>
      <c r="QRL13" s="5"/>
      <c r="QRM13" s="5"/>
      <c r="QRN13" s="5"/>
      <c r="QRO13" s="5"/>
      <c r="QRP13" s="5"/>
      <c r="QRQ13" s="5"/>
      <c r="QRR13" s="5"/>
      <c r="QRS13" s="5"/>
      <c r="QRT13" s="5"/>
      <c r="QRU13" s="5"/>
      <c r="QRV13" s="5"/>
      <c r="QRW13" s="5"/>
      <c r="QRX13" s="5"/>
      <c r="QRY13" s="5"/>
      <c r="QRZ13" s="5"/>
      <c r="QSA13" s="5"/>
      <c r="QSB13" s="5"/>
      <c r="QSC13" s="5"/>
      <c r="QSD13" s="5"/>
      <c r="QSE13" s="5"/>
      <c r="QSF13" s="5"/>
      <c r="QSG13" s="5"/>
      <c r="QSH13" s="5"/>
      <c r="QSI13" s="5"/>
      <c r="QSJ13" s="5"/>
      <c r="QSK13" s="5"/>
      <c r="QSL13" s="5"/>
      <c r="QSM13" s="5"/>
      <c r="QSN13" s="5"/>
      <c r="QSO13" s="5"/>
      <c r="QSP13" s="5"/>
      <c r="QSQ13" s="5"/>
      <c r="QSR13" s="5"/>
      <c r="QSS13" s="5"/>
      <c r="QST13" s="5"/>
      <c r="QSU13" s="5"/>
      <c r="QSV13" s="5"/>
      <c r="QSW13" s="5"/>
      <c r="QSX13" s="5"/>
      <c r="QSY13" s="5"/>
      <c r="QSZ13" s="5"/>
      <c r="QTA13" s="5"/>
      <c r="QTB13" s="5"/>
      <c r="QTC13" s="5"/>
      <c r="QTD13" s="5"/>
      <c r="QTE13" s="5"/>
      <c r="QTF13" s="5"/>
      <c r="QTG13" s="5"/>
      <c r="QTH13" s="5"/>
      <c r="QTI13" s="5"/>
      <c r="QTJ13" s="5"/>
      <c r="QTK13" s="5"/>
      <c r="QTL13" s="5"/>
      <c r="QTM13" s="5"/>
      <c r="QTN13" s="5"/>
      <c r="QTO13" s="5"/>
      <c r="QTP13" s="5"/>
      <c r="QTQ13" s="5"/>
      <c r="QTR13" s="5"/>
      <c r="QTS13" s="5"/>
      <c r="QTT13" s="5"/>
      <c r="QTU13" s="5"/>
      <c r="QTV13" s="5"/>
      <c r="QTW13" s="5"/>
      <c r="QTX13" s="5"/>
      <c r="QTY13" s="5"/>
      <c r="QTZ13" s="5"/>
      <c r="QUA13" s="5"/>
      <c r="QUB13" s="5"/>
      <c r="QUC13" s="5"/>
      <c r="QUD13" s="5"/>
      <c r="QUE13" s="5"/>
      <c r="QUF13" s="5"/>
      <c r="QUG13" s="5"/>
      <c r="QUH13" s="5"/>
      <c r="QUI13" s="5"/>
      <c r="QUJ13" s="5"/>
      <c r="QUK13" s="5"/>
      <c r="QUL13" s="5"/>
      <c r="QUM13" s="5"/>
      <c r="QUN13" s="5"/>
      <c r="QUO13" s="5"/>
      <c r="QUP13" s="5"/>
      <c r="QUQ13" s="5"/>
      <c r="QUR13" s="5"/>
      <c r="QUS13" s="5"/>
      <c r="QUT13" s="5"/>
      <c r="QUU13" s="5"/>
      <c r="QUV13" s="5"/>
      <c r="QUW13" s="5"/>
      <c r="QUX13" s="5"/>
      <c r="QUY13" s="5"/>
      <c r="QUZ13" s="5"/>
      <c r="QVA13" s="5"/>
      <c r="QVB13" s="5"/>
      <c r="QVC13" s="5"/>
      <c r="QVD13" s="5"/>
      <c r="QVE13" s="5"/>
      <c r="QVF13" s="5"/>
      <c r="QVG13" s="5"/>
      <c r="QVH13" s="5"/>
      <c r="QVI13" s="5"/>
      <c r="QVJ13" s="5"/>
      <c r="QVK13" s="5"/>
      <c r="QVL13" s="5"/>
      <c r="QVM13" s="5"/>
      <c r="QVN13" s="5"/>
      <c r="QVO13" s="5"/>
      <c r="QVP13" s="5"/>
      <c r="QVQ13" s="5"/>
      <c r="QVR13" s="5"/>
      <c r="QVS13" s="5"/>
      <c r="QVT13" s="5"/>
      <c r="QVU13" s="5"/>
      <c r="QVV13" s="5"/>
      <c r="QVW13" s="5"/>
      <c r="QVX13" s="5"/>
      <c r="QVY13" s="5"/>
      <c r="QVZ13" s="5"/>
      <c r="QWA13" s="5"/>
      <c r="QWB13" s="5"/>
      <c r="QWC13" s="5"/>
      <c r="QWD13" s="5"/>
      <c r="QWE13" s="5"/>
      <c r="QWF13" s="5"/>
      <c r="QWG13" s="5"/>
      <c r="QWH13" s="5"/>
      <c r="QWI13" s="5"/>
      <c r="QWJ13" s="5"/>
      <c r="QWK13" s="5"/>
      <c r="QWL13" s="5"/>
      <c r="QWM13" s="5"/>
      <c r="QWN13" s="5"/>
      <c r="QWO13" s="5"/>
      <c r="QWP13" s="5"/>
      <c r="QWQ13" s="5"/>
      <c r="QWR13" s="5"/>
      <c r="QWS13" s="5"/>
      <c r="QWT13" s="5"/>
      <c r="QWU13" s="5"/>
      <c r="QWV13" s="5"/>
      <c r="QWW13" s="5"/>
      <c r="QWX13" s="5"/>
      <c r="QWY13" s="5"/>
      <c r="QWZ13" s="5"/>
      <c r="QXA13" s="5"/>
      <c r="QXB13" s="5"/>
      <c r="QXC13" s="5"/>
      <c r="QXD13" s="5"/>
      <c r="QXE13" s="5"/>
      <c r="QXF13" s="5"/>
      <c r="QXG13" s="5"/>
      <c r="QXH13" s="5"/>
      <c r="QXI13" s="5"/>
      <c r="QXJ13" s="5"/>
      <c r="QXK13" s="5"/>
      <c r="QXL13" s="5"/>
      <c r="QXM13" s="5"/>
      <c r="QXN13" s="5"/>
      <c r="QXO13" s="5"/>
      <c r="QXP13" s="5"/>
      <c r="QXQ13" s="5"/>
      <c r="QXR13" s="5"/>
      <c r="QXS13" s="5"/>
      <c r="QXT13" s="5"/>
      <c r="QXU13" s="5"/>
      <c r="QXV13" s="5"/>
      <c r="QXW13" s="5"/>
      <c r="QXX13" s="5"/>
      <c r="QXY13" s="5"/>
      <c r="QXZ13" s="5"/>
      <c r="QYA13" s="5"/>
      <c r="QYB13" s="5"/>
      <c r="QYC13" s="5"/>
      <c r="QYD13" s="5"/>
      <c r="QYE13" s="5"/>
      <c r="QYF13" s="5"/>
      <c r="QYG13" s="5"/>
      <c r="QYH13" s="5"/>
      <c r="QYI13" s="5"/>
      <c r="QYJ13" s="5"/>
      <c r="QYK13" s="5"/>
      <c r="QYL13" s="5"/>
      <c r="QYM13" s="5"/>
      <c r="QYN13" s="5"/>
      <c r="QYO13" s="5"/>
      <c r="QYP13" s="5"/>
      <c r="QYQ13" s="5"/>
      <c r="QYR13" s="5"/>
      <c r="QYS13" s="5"/>
      <c r="QYT13" s="5"/>
      <c r="QYU13" s="5"/>
      <c r="QYV13" s="5"/>
      <c r="QYW13" s="5"/>
      <c r="QYX13" s="5"/>
      <c r="QYY13" s="5"/>
      <c r="QYZ13" s="5"/>
      <c r="QZA13" s="5"/>
      <c r="QZB13" s="5"/>
      <c r="QZC13" s="5"/>
      <c r="QZD13" s="5"/>
      <c r="QZE13" s="5"/>
      <c r="QZF13" s="5"/>
      <c r="QZG13" s="5"/>
      <c r="QZH13" s="5"/>
      <c r="QZI13" s="5"/>
      <c r="QZJ13" s="5"/>
      <c r="QZK13" s="5"/>
      <c r="QZL13" s="5"/>
      <c r="QZM13" s="5"/>
      <c r="QZN13" s="5"/>
      <c r="QZO13" s="5"/>
      <c r="QZP13" s="5"/>
      <c r="QZQ13" s="5"/>
      <c r="QZR13" s="5"/>
      <c r="QZS13" s="5"/>
      <c r="QZT13" s="5"/>
      <c r="QZU13" s="5"/>
      <c r="QZV13" s="5"/>
      <c r="QZW13" s="5"/>
      <c r="QZX13" s="5"/>
      <c r="QZY13" s="5"/>
      <c r="QZZ13" s="5"/>
      <c r="RAA13" s="5"/>
      <c r="RAB13" s="5"/>
      <c r="RAC13" s="5"/>
      <c r="RAD13" s="5"/>
      <c r="RAE13" s="5"/>
      <c r="RAF13" s="5"/>
      <c r="RAG13" s="5"/>
      <c r="RAH13" s="5"/>
      <c r="RAI13" s="5"/>
      <c r="RAJ13" s="5"/>
      <c r="RAK13" s="5"/>
      <c r="RAL13" s="5"/>
      <c r="RAM13" s="5"/>
      <c r="RAN13" s="5"/>
      <c r="RAO13" s="5"/>
      <c r="RAP13" s="5"/>
      <c r="RAQ13" s="5"/>
      <c r="RAR13" s="5"/>
      <c r="RAS13" s="5"/>
      <c r="RAT13" s="5"/>
      <c r="RAU13" s="5"/>
      <c r="RAV13" s="5"/>
      <c r="RAW13" s="5"/>
      <c r="RAX13" s="5"/>
      <c r="RAY13" s="5"/>
      <c r="RAZ13" s="5"/>
      <c r="RBA13" s="5"/>
      <c r="RBB13" s="5"/>
      <c r="RBC13" s="5"/>
      <c r="RBD13" s="5"/>
      <c r="RBE13" s="5"/>
      <c r="RBF13" s="5"/>
      <c r="RBG13" s="5"/>
      <c r="RBH13" s="5"/>
      <c r="RBI13" s="5"/>
      <c r="RBJ13" s="5"/>
      <c r="RBK13" s="5"/>
      <c r="RBL13" s="5"/>
      <c r="RBM13" s="5"/>
      <c r="RBN13" s="5"/>
      <c r="RBO13" s="5"/>
      <c r="RBP13" s="5"/>
      <c r="RBQ13" s="5"/>
      <c r="RBR13" s="5"/>
      <c r="RBS13" s="5"/>
      <c r="RBT13" s="5"/>
      <c r="RBU13" s="5"/>
      <c r="RBV13" s="5"/>
      <c r="RBW13" s="5"/>
      <c r="RBX13" s="5"/>
      <c r="RBY13" s="5"/>
      <c r="RBZ13" s="5"/>
      <c r="RCA13" s="5"/>
      <c r="RCB13" s="5"/>
      <c r="RCC13" s="5"/>
      <c r="RCD13" s="5"/>
      <c r="RCE13" s="5"/>
      <c r="RCF13" s="5"/>
      <c r="RCG13" s="5"/>
      <c r="RCH13" s="5"/>
      <c r="RCI13" s="5"/>
      <c r="RCJ13" s="5"/>
      <c r="RCK13" s="5"/>
      <c r="RCL13" s="5"/>
      <c r="RCM13" s="5"/>
      <c r="RCN13" s="5"/>
      <c r="RCO13" s="5"/>
      <c r="RCP13" s="5"/>
      <c r="RCQ13" s="5"/>
      <c r="RCR13" s="5"/>
      <c r="RCS13" s="5"/>
      <c r="RCT13" s="5"/>
      <c r="RCU13" s="5"/>
      <c r="RCV13" s="5"/>
      <c r="RCW13" s="5"/>
      <c r="RCX13" s="5"/>
      <c r="RCY13" s="5"/>
      <c r="RCZ13" s="5"/>
      <c r="RDA13" s="5"/>
      <c r="RDB13" s="5"/>
      <c r="RDC13" s="5"/>
      <c r="RDD13" s="5"/>
      <c r="RDE13" s="5"/>
      <c r="RDF13" s="5"/>
      <c r="RDG13" s="5"/>
      <c r="RDH13" s="5"/>
      <c r="RDI13" s="5"/>
      <c r="RDJ13" s="5"/>
      <c r="RDK13" s="5"/>
      <c r="RDL13" s="5"/>
      <c r="RDM13" s="5"/>
      <c r="RDN13" s="5"/>
      <c r="RDO13" s="5"/>
      <c r="RDP13" s="5"/>
      <c r="RDQ13" s="5"/>
      <c r="RDR13" s="5"/>
      <c r="RDS13" s="5"/>
      <c r="RDT13" s="5"/>
      <c r="RDU13" s="5"/>
      <c r="RDV13" s="5"/>
      <c r="RDW13" s="5"/>
      <c r="RDX13" s="5"/>
      <c r="RDY13" s="5"/>
      <c r="RDZ13" s="5"/>
      <c r="REA13" s="5"/>
      <c r="REB13" s="5"/>
      <c r="REC13" s="5"/>
      <c r="RED13" s="5"/>
      <c r="REE13" s="5"/>
      <c r="REF13" s="5"/>
      <c r="REG13" s="5"/>
      <c r="REH13" s="5"/>
      <c r="REI13" s="5"/>
      <c r="REJ13" s="5"/>
      <c r="REK13" s="5"/>
      <c r="REL13" s="5"/>
      <c r="REM13" s="5"/>
      <c r="REN13" s="5"/>
      <c r="REO13" s="5"/>
      <c r="REP13" s="5"/>
      <c r="REQ13" s="5"/>
      <c r="RER13" s="5"/>
      <c r="RES13" s="5"/>
      <c r="RET13" s="5"/>
      <c r="REU13" s="5"/>
      <c r="REV13" s="5"/>
      <c r="REW13" s="5"/>
      <c r="REX13" s="5"/>
      <c r="REY13" s="5"/>
      <c r="REZ13" s="5"/>
      <c r="RFA13" s="5"/>
      <c r="RFB13" s="5"/>
      <c r="RFC13" s="5"/>
      <c r="RFD13" s="5"/>
      <c r="RFE13" s="5"/>
      <c r="RFF13" s="5"/>
      <c r="RFG13" s="5"/>
      <c r="RFH13" s="5"/>
      <c r="RFI13" s="5"/>
      <c r="RFJ13" s="5"/>
      <c r="RFK13" s="5"/>
      <c r="RFL13" s="5"/>
      <c r="RFM13" s="5"/>
      <c r="RFN13" s="5"/>
      <c r="RFO13" s="5"/>
      <c r="RFP13" s="5"/>
      <c r="RFQ13" s="5"/>
      <c r="RFR13" s="5"/>
      <c r="RFS13" s="5"/>
      <c r="RFT13" s="5"/>
      <c r="RFU13" s="5"/>
      <c r="RFV13" s="5"/>
      <c r="RFW13" s="5"/>
      <c r="RFX13" s="5"/>
      <c r="RFY13" s="5"/>
      <c r="RFZ13" s="5"/>
      <c r="RGA13" s="5"/>
      <c r="RGB13" s="5"/>
      <c r="RGC13" s="5"/>
      <c r="RGD13" s="5"/>
      <c r="RGE13" s="5"/>
      <c r="RGF13" s="5"/>
      <c r="RGG13" s="5"/>
      <c r="RGH13" s="5"/>
      <c r="RGI13" s="5"/>
      <c r="RGJ13" s="5"/>
      <c r="RGK13" s="5"/>
      <c r="RGL13" s="5"/>
      <c r="RGM13" s="5"/>
      <c r="RGN13" s="5"/>
      <c r="RGO13" s="5"/>
      <c r="RGP13" s="5"/>
      <c r="RGQ13" s="5"/>
      <c r="RGR13" s="5"/>
      <c r="RGS13" s="5"/>
      <c r="RGT13" s="5"/>
      <c r="RGU13" s="5"/>
      <c r="RGV13" s="5"/>
      <c r="RGW13" s="5"/>
      <c r="RGX13" s="5"/>
      <c r="RGY13" s="5"/>
      <c r="RGZ13" s="5"/>
      <c r="RHA13" s="5"/>
      <c r="RHB13" s="5"/>
      <c r="RHC13" s="5"/>
      <c r="RHD13" s="5"/>
      <c r="RHE13" s="5"/>
      <c r="RHF13" s="5"/>
      <c r="RHG13" s="5"/>
      <c r="RHH13" s="5"/>
      <c r="RHI13" s="5"/>
      <c r="RHJ13" s="5"/>
      <c r="RHK13" s="5"/>
      <c r="RHL13" s="5"/>
      <c r="RHM13" s="5"/>
      <c r="RHN13" s="5"/>
      <c r="RHO13" s="5"/>
      <c r="RHP13" s="5"/>
      <c r="RHQ13" s="5"/>
      <c r="RHR13" s="5"/>
      <c r="RHS13" s="5"/>
      <c r="RHT13" s="5"/>
      <c r="RHU13" s="5"/>
      <c r="RHV13" s="5"/>
      <c r="RHW13" s="5"/>
      <c r="RHX13" s="5"/>
      <c r="RHY13" s="5"/>
      <c r="RHZ13" s="5"/>
      <c r="RIA13" s="5"/>
      <c r="RIB13" s="5"/>
      <c r="RIC13" s="5"/>
      <c r="RID13" s="5"/>
      <c r="RIE13" s="5"/>
      <c r="RIF13" s="5"/>
      <c r="RIG13" s="5"/>
      <c r="RIH13" s="5"/>
      <c r="RII13" s="5"/>
      <c r="RIJ13" s="5"/>
      <c r="RIK13" s="5"/>
      <c r="RIL13" s="5"/>
      <c r="RIM13" s="5"/>
      <c r="RIN13" s="5"/>
      <c r="RIO13" s="5"/>
      <c r="RIP13" s="5"/>
      <c r="RIQ13" s="5"/>
      <c r="RIR13" s="5"/>
      <c r="RIS13" s="5"/>
      <c r="RIT13" s="5"/>
      <c r="RIU13" s="5"/>
      <c r="RIV13" s="5"/>
      <c r="RIW13" s="5"/>
      <c r="RIX13" s="5"/>
      <c r="RIY13" s="5"/>
      <c r="RIZ13" s="5"/>
      <c r="RJA13" s="5"/>
      <c r="RJB13" s="5"/>
      <c r="RJC13" s="5"/>
      <c r="RJD13" s="5"/>
      <c r="RJE13" s="5"/>
      <c r="RJF13" s="5"/>
      <c r="RJG13" s="5"/>
      <c r="RJH13" s="5"/>
      <c r="RJI13" s="5"/>
      <c r="RJJ13" s="5"/>
      <c r="RJK13" s="5"/>
      <c r="RJL13" s="5"/>
      <c r="RJM13" s="5"/>
      <c r="RJN13" s="5"/>
      <c r="RJO13" s="5"/>
      <c r="RJP13" s="5"/>
      <c r="RJQ13" s="5"/>
      <c r="RJR13" s="5"/>
      <c r="RJS13" s="5"/>
      <c r="RJT13" s="5"/>
      <c r="RJU13" s="5"/>
      <c r="RJV13" s="5"/>
      <c r="RJW13" s="5"/>
      <c r="RJX13" s="5"/>
      <c r="RJY13" s="5"/>
      <c r="RJZ13" s="5"/>
      <c r="RKA13" s="5"/>
      <c r="RKB13" s="5"/>
      <c r="RKC13" s="5"/>
      <c r="RKD13" s="5"/>
      <c r="RKE13" s="5"/>
      <c r="RKF13" s="5"/>
      <c r="RKG13" s="5"/>
      <c r="RKH13" s="5"/>
      <c r="RKI13" s="5"/>
      <c r="RKJ13" s="5"/>
      <c r="RKK13" s="5"/>
      <c r="RKL13" s="5"/>
      <c r="RKM13" s="5"/>
      <c r="RKN13" s="5"/>
      <c r="RKO13" s="5"/>
      <c r="RKP13" s="5"/>
      <c r="RKQ13" s="5"/>
      <c r="RKR13" s="5"/>
      <c r="RKS13" s="5"/>
      <c r="RKT13" s="5"/>
      <c r="RKU13" s="5"/>
      <c r="RKV13" s="5"/>
      <c r="RKW13" s="5"/>
      <c r="RKX13" s="5"/>
      <c r="RKY13" s="5"/>
      <c r="RKZ13" s="5"/>
      <c r="RLA13" s="5"/>
      <c r="RLB13" s="5"/>
      <c r="RLC13" s="5"/>
      <c r="RLD13" s="5"/>
      <c r="RLE13" s="5"/>
      <c r="RLF13" s="5"/>
      <c r="RLG13" s="5"/>
      <c r="RLH13" s="5"/>
      <c r="RLI13" s="5"/>
      <c r="RLJ13" s="5"/>
      <c r="RLK13" s="5"/>
      <c r="RLL13" s="5"/>
      <c r="RLM13" s="5"/>
      <c r="RLN13" s="5"/>
      <c r="RLO13" s="5"/>
      <c r="RLP13" s="5"/>
      <c r="RLQ13" s="5"/>
      <c r="RLR13" s="5"/>
      <c r="RLS13" s="5"/>
      <c r="RLT13" s="5"/>
      <c r="RLU13" s="5"/>
      <c r="RLV13" s="5"/>
      <c r="RLW13" s="5"/>
      <c r="RLX13" s="5"/>
      <c r="RLY13" s="5"/>
      <c r="RLZ13" s="5"/>
      <c r="RMA13" s="5"/>
      <c r="RMB13" s="5"/>
      <c r="RMC13" s="5"/>
      <c r="RMD13" s="5"/>
      <c r="RME13" s="5"/>
      <c r="RMF13" s="5"/>
      <c r="RMG13" s="5"/>
      <c r="RMH13" s="5"/>
      <c r="RMI13" s="5"/>
      <c r="RMJ13" s="5"/>
      <c r="RMK13" s="5"/>
      <c r="RML13" s="5"/>
      <c r="RMM13" s="5"/>
      <c r="RMN13" s="5"/>
      <c r="RMO13" s="5"/>
      <c r="RMP13" s="5"/>
      <c r="RMQ13" s="5"/>
      <c r="RMR13" s="5"/>
      <c r="RMS13" s="5"/>
      <c r="RMT13" s="5"/>
      <c r="RMU13" s="5"/>
      <c r="RMV13" s="5"/>
      <c r="RMW13" s="5"/>
      <c r="RMX13" s="5"/>
      <c r="RMY13" s="5"/>
      <c r="RMZ13" s="5"/>
      <c r="RNA13" s="5"/>
      <c r="RNB13" s="5"/>
      <c r="RNC13" s="5"/>
      <c r="RND13" s="5"/>
      <c r="RNE13" s="5"/>
      <c r="RNF13" s="5"/>
      <c r="RNG13" s="5"/>
      <c r="RNH13" s="5"/>
      <c r="RNI13" s="5"/>
      <c r="RNJ13" s="5"/>
      <c r="RNK13" s="5"/>
      <c r="RNL13" s="5"/>
      <c r="RNM13" s="5"/>
      <c r="RNN13" s="5"/>
      <c r="RNO13" s="5"/>
      <c r="RNP13" s="5"/>
      <c r="RNQ13" s="5"/>
      <c r="RNR13" s="5"/>
      <c r="RNS13" s="5"/>
      <c r="RNT13" s="5"/>
      <c r="RNU13" s="5"/>
      <c r="RNV13" s="5"/>
      <c r="RNW13" s="5"/>
      <c r="RNX13" s="5"/>
      <c r="RNY13" s="5"/>
      <c r="RNZ13" s="5"/>
      <c r="ROA13" s="5"/>
      <c r="ROB13" s="5"/>
      <c r="ROC13" s="5"/>
      <c r="ROD13" s="5"/>
      <c r="ROE13" s="5"/>
      <c r="ROF13" s="5"/>
      <c r="ROG13" s="5"/>
      <c r="ROH13" s="5"/>
      <c r="ROI13" s="5"/>
      <c r="ROJ13" s="5"/>
      <c r="ROK13" s="5"/>
      <c r="ROL13" s="5"/>
      <c r="ROM13" s="5"/>
      <c r="RON13" s="5"/>
      <c r="ROO13" s="5"/>
      <c r="ROP13" s="5"/>
      <c r="ROQ13" s="5"/>
      <c r="ROR13" s="5"/>
      <c r="ROS13" s="5"/>
      <c r="ROT13" s="5"/>
      <c r="ROU13" s="5"/>
      <c r="ROV13" s="5"/>
      <c r="ROW13" s="5"/>
      <c r="ROX13" s="5"/>
      <c r="ROY13" s="5"/>
      <c r="ROZ13" s="5"/>
      <c r="RPA13" s="5"/>
      <c r="RPB13" s="5"/>
      <c r="RPC13" s="5"/>
      <c r="RPD13" s="5"/>
      <c r="RPE13" s="5"/>
      <c r="RPF13" s="5"/>
      <c r="RPG13" s="5"/>
      <c r="RPH13" s="5"/>
      <c r="RPI13" s="5"/>
      <c r="RPJ13" s="5"/>
      <c r="RPK13" s="5"/>
      <c r="RPL13" s="5"/>
      <c r="RPM13" s="5"/>
      <c r="RPN13" s="5"/>
      <c r="RPO13" s="5"/>
      <c r="RPP13" s="5"/>
      <c r="RPQ13" s="5"/>
      <c r="RPR13" s="5"/>
      <c r="RPS13" s="5"/>
      <c r="RPT13" s="5"/>
      <c r="RPU13" s="5"/>
      <c r="RPV13" s="5"/>
      <c r="RPW13" s="5"/>
      <c r="RPX13" s="5"/>
      <c r="RPY13" s="5"/>
      <c r="RPZ13" s="5"/>
      <c r="RQA13" s="5"/>
      <c r="RQB13" s="5"/>
      <c r="RQC13" s="5"/>
      <c r="RQD13" s="5"/>
      <c r="RQE13" s="5"/>
      <c r="RQF13" s="5"/>
      <c r="RQG13" s="5"/>
      <c r="RQH13" s="5"/>
      <c r="RQI13" s="5"/>
      <c r="RQJ13" s="5"/>
      <c r="RQK13" s="5"/>
      <c r="RQL13" s="5"/>
      <c r="RQM13" s="5"/>
      <c r="RQN13" s="5"/>
      <c r="RQO13" s="5"/>
      <c r="RQP13" s="5"/>
      <c r="RQQ13" s="5"/>
      <c r="RQR13" s="5"/>
      <c r="RQS13" s="5"/>
      <c r="RQT13" s="5"/>
      <c r="RQU13" s="5"/>
      <c r="RQV13" s="5"/>
      <c r="RQW13" s="5"/>
      <c r="RQX13" s="5"/>
      <c r="RQY13" s="5"/>
      <c r="RQZ13" s="5"/>
      <c r="RRA13" s="5"/>
      <c r="RRB13" s="5"/>
      <c r="RRC13" s="5"/>
      <c r="RRD13" s="5"/>
      <c r="RRE13" s="5"/>
      <c r="RRF13" s="5"/>
      <c r="RRG13" s="5"/>
      <c r="RRH13" s="5"/>
      <c r="RRI13" s="5"/>
      <c r="RRJ13" s="5"/>
      <c r="RRK13" s="5"/>
      <c r="RRL13" s="5"/>
      <c r="RRM13" s="5"/>
      <c r="RRN13" s="5"/>
      <c r="RRO13" s="5"/>
      <c r="RRP13" s="5"/>
      <c r="RRQ13" s="5"/>
      <c r="RRR13" s="5"/>
      <c r="RRS13" s="5"/>
      <c r="RRT13" s="5"/>
      <c r="RRU13" s="5"/>
      <c r="RRV13" s="5"/>
      <c r="RRW13" s="5"/>
      <c r="RRX13" s="5"/>
      <c r="RRY13" s="5"/>
      <c r="RRZ13" s="5"/>
      <c r="RSA13" s="5"/>
      <c r="RSB13" s="5"/>
      <c r="RSC13" s="5"/>
      <c r="RSD13" s="5"/>
      <c r="RSE13" s="5"/>
      <c r="RSF13" s="5"/>
      <c r="RSG13" s="5"/>
      <c r="RSH13" s="5"/>
      <c r="RSI13" s="5"/>
      <c r="RSJ13" s="5"/>
      <c r="RSK13" s="5"/>
      <c r="RSL13" s="5"/>
      <c r="RSM13" s="5"/>
      <c r="RSN13" s="5"/>
      <c r="RSO13" s="5"/>
      <c r="RSP13" s="5"/>
      <c r="RSQ13" s="5"/>
      <c r="RSR13" s="5"/>
      <c r="RSS13" s="5"/>
      <c r="RST13" s="5"/>
      <c r="RSU13" s="5"/>
      <c r="RSV13" s="5"/>
      <c r="RSW13" s="5"/>
      <c r="RSX13" s="5"/>
      <c r="RSY13" s="5"/>
      <c r="RSZ13" s="5"/>
      <c r="RTA13" s="5"/>
      <c r="RTB13" s="5"/>
      <c r="RTC13" s="5"/>
      <c r="RTD13" s="5"/>
      <c r="RTE13" s="5"/>
      <c r="RTF13" s="5"/>
      <c r="RTG13" s="5"/>
      <c r="RTH13" s="5"/>
      <c r="RTI13" s="5"/>
      <c r="RTJ13" s="5"/>
      <c r="RTK13" s="5"/>
      <c r="RTL13" s="5"/>
      <c r="RTM13" s="5"/>
      <c r="RTN13" s="5"/>
      <c r="RTO13" s="5"/>
      <c r="RTP13" s="5"/>
      <c r="RTQ13" s="5"/>
      <c r="RTR13" s="5"/>
      <c r="RTS13" s="5"/>
      <c r="RTT13" s="5"/>
      <c r="RTU13" s="5"/>
      <c r="RTV13" s="5"/>
      <c r="RTW13" s="5"/>
      <c r="RTX13" s="5"/>
      <c r="RTY13" s="5"/>
      <c r="RTZ13" s="5"/>
      <c r="RUA13" s="5"/>
      <c r="RUB13" s="5"/>
      <c r="RUC13" s="5"/>
      <c r="RUD13" s="5"/>
      <c r="RUE13" s="5"/>
      <c r="RUF13" s="5"/>
      <c r="RUG13" s="5"/>
      <c r="RUH13" s="5"/>
      <c r="RUI13" s="5"/>
      <c r="RUJ13" s="5"/>
      <c r="RUK13" s="5"/>
      <c r="RUL13" s="5"/>
      <c r="RUM13" s="5"/>
      <c r="RUN13" s="5"/>
      <c r="RUO13" s="5"/>
      <c r="RUP13" s="5"/>
      <c r="RUQ13" s="5"/>
      <c r="RUR13" s="5"/>
      <c r="RUS13" s="5"/>
      <c r="RUT13" s="5"/>
      <c r="RUU13" s="5"/>
      <c r="RUV13" s="5"/>
      <c r="RUW13" s="5"/>
      <c r="RUX13" s="5"/>
      <c r="RUY13" s="5"/>
      <c r="RUZ13" s="5"/>
      <c r="RVA13" s="5"/>
      <c r="RVB13" s="5"/>
      <c r="RVC13" s="5"/>
      <c r="RVD13" s="5"/>
      <c r="RVE13" s="5"/>
      <c r="RVF13" s="5"/>
      <c r="RVG13" s="5"/>
      <c r="RVH13" s="5"/>
      <c r="RVI13" s="5"/>
      <c r="RVJ13" s="5"/>
      <c r="RVK13" s="5"/>
      <c r="RVL13" s="5"/>
      <c r="RVM13" s="5"/>
      <c r="RVN13" s="5"/>
      <c r="RVO13" s="5"/>
      <c r="RVP13" s="5"/>
      <c r="RVQ13" s="5"/>
      <c r="RVR13" s="5"/>
      <c r="RVS13" s="5"/>
      <c r="RVT13" s="5"/>
      <c r="RVU13" s="5"/>
      <c r="RVV13" s="5"/>
      <c r="RVW13" s="5"/>
      <c r="RVX13" s="5"/>
      <c r="RVY13" s="5"/>
      <c r="RVZ13" s="5"/>
      <c r="RWA13" s="5"/>
      <c r="RWB13" s="5"/>
      <c r="RWC13" s="5"/>
      <c r="RWD13" s="5"/>
      <c r="RWE13" s="5"/>
      <c r="RWF13" s="5"/>
      <c r="RWG13" s="5"/>
      <c r="RWH13" s="5"/>
      <c r="RWI13" s="5"/>
      <c r="RWJ13" s="5"/>
      <c r="RWK13" s="5"/>
      <c r="RWL13" s="5"/>
      <c r="RWM13" s="5"/>
      <c r="RWN13" s="5"/>
      <c r="RWO13" s="5"/>
      <c r="RWP13" s="5"/>
      <c r="RWQ13" s="5"/>
      <c r="RWR13" s="5"/>
      <c r="RWS13" s="5"/>
      <c r="RWT13" s="5"/>
      <c r="RWU13" s="5"/>
      <c r="RWV13" s="5"/>
      <c r="RWW13" s="5"/>
      <c r="RWX13" s="5"/>
      <c r="RWY13" s="5"/>
      <c r="RWZ13" s="5"/>
      <c r="RXA13" s="5"/>
      <c r="RXB13" s="5"/>
      <c r="RXC13" s="5"/>
      <c r="RXD13" s="5"/>
      <c r="RXE13" s="5"/>
      <c r="RXF13" s="5"/>
      <c r="RXG13" s="5"/>
      <c r="RXH13" s="5"/>
      <c r="RXI13" s="5"/>
      <c r="RXJ13" s="5"/>
      <c r="RXK13" s="5"/>
      <c r="RXL13" s="5"/>
      <c r="RXM13" s="5"/>
      <c r="RXN13" s="5"/>
      <c r="RXO13" s="5"/>
      <c r="RXP13" s="5"/>
      <c r="RXQ13" s="5"/>
      <c r="RXR13" s="5"/>
      <c r="RXS13" s="5"/>
      <c r="RXT13" s="5"/>
      <c r="RXU13" s="5"/>
      <c r="RXV13" s="5"/>
      <c r="RXW13" s="5"/>
      <c r="RXX13" s="5"/>
      <c r="RXY13" s="5"/>
      <c r="RXZ13" s="5"/>
      <c r="RYA13" s="5"/>
      <c r="RYB13" s="5"/>
      <c r="RYC13" s="5"/>
      <c r="RYD13" s="5"/>
      <c r="RYE13" s="5"/>
      <c r="RYF13" s="5"/>
      <c r="RYG13" s="5"/>
      <c r="RYH13" s="5"/>
      <c r="RYI13" s="5"/>
      <c r="RYJ13" s="5"/>
      <c r="RYK13" s="5"/>
      <c r="RYL13" s="5"/>
      <c r="RYM13" s="5"/>
      <c r="RYN13" s="5"/>
      <c r="RYO13" s="5"/>
      <c r="RYP13" s="5"/>
      <c r="RYQ13" s="5"/>
      <c r="RYR13" s="5"/>
      <c r="RYS13" s="5"/>
      <c r="RYT13" s="5"/>
      <c r="RYU13" s="5"/>
      <c r="RYV13" s="5"/>
      <c r="RYW13" s="5"/>
      <c r="RYX13" s="5"/>
      <c r="RYY13" s="5"/>
      <c r="RYZ13" s="5"/>
      <c r="RZA13" s="5"/>
      <c r="RZB13" s="5"/>
      <c r="RZC13" s="5"/>
      <c r="RZD13" s="5"/>
      <c r="RZE13" s="5"/>
      <c r="RZF13" s="5"/>
      <c r="RZG13" s="5"/>
      <c r="RZH13" s="5"/>
      <c r="RZI13" s="5"/>
      <c r="RZJ13" s="5"/>
      <c r="RZK13" s="5"/>
      <c r="RZL13" s="5"/>
      <c r="RZM13" s="5"/>
      <c r="RZN13" s="5"/>
      <c r="RZO13" s="5"/>
      <c r="RZP13" s="5"/>
      <c r="RZQ13" s="5"/>
      <c r="RZR13" s="5"/>
      <c r="RZS13" s="5"/>
      <c r="RZT13" s="5"/>
      <c r="RZU13" s="5"/>
      <c r="RZV13" s="5"/>
      <c r="RZW13" s="5"/>
      <c r="RZX13" s="5"/>
      <c r="RZY13" s="5"/>
      <c r="RZZ13" s="5"/>
      <c r="SAA13" s="5"/>
      <c r="SAB13" s="5"/>
      <c r="SAC13" s="5"/>
      <c r="SAD13" s="5"/>
      <c r="SAE13" s="5"/>
      <c r="SAF13" s="5"/>
      <c r="SAG13" s="5"/>
      <c r="SAH13" s="5"/>
      <c r="SAI13" s="5"/>
      <c r="SAJ13" s="5"/>
      <c r="SAK13" s="5"/>
      <c r="SAL13" s="5"/>
      <c r="SAM13" s="5"/>
      <c r="SAN13" s="5"/>
      <c r="SAO13" s="5"/>
      <c r="SAP13" s="5"/>
      <c r="SAQ13" s="5"/>
      <c r="SAR13" s="5"/>
      <c r="SAS13" s="5"/>
      <c r="SAT13" s="5"/>
      <c r="SAU13" s="5"/>
      <c r="SAV13" s="5"/>
      <c r="SAW13" s="5"/>
      <c r="SAX13" s="5"/>
      <c r="SAY13" s="5"/>
      <c r="SAZ13" s="5"/>
      <c r="SBA13" s="5"/>
      <c r="SBB13" s="5"/>
      <c r="SBC13" s="5"/>
      <c r="SBD13" s="5"/>
      <c r="SBE13" s="5"/>
      <c r="SBF13" s="5"/>
      <c r="SBG13" s="5"/>
      <c r="SBH13" s="5"/>
      <c r="SBI13" s="5"/>
      <c r="SBJ13" s="5"/>
      <c r="SBK13" s="5"/>
      <c r="SBL13" s="5"/>
      <c r="SBM13" s="5"/>
      <c r="SBN13" s="5"/>
      <c r="SBO13" s="5"/>
      <c r="SBP13" s="5"/>
      <c r="SBQ13" s="5"/>
      <c r="SBR13" s="5"/>
      <c r="SBS13" s="5"/>
      <c r="SBT13" s="5"/>
      <c r="SBU13" s="5"/>
      <c r="SBV13" s="5"/>
      <c r="SBW13" s="5"/>
      <c r="SBX13" s="5"/>
      <c r="SBY13" s="5"/>
      <c r="SBZ13" s="5"/>
      <c r="SCA13" s="5"/>
      <c r="SCB13" s="5"/>
      <c r="SCC13" s="5"/>
      <c r="SCD13" s="5"/>
      <c r="SCE13" s="5"/>
      <c r="SCF13" s="5"/>
      <c r="SCG13" s="5"/>
      <c r="SCH13" s="5"/>
      <c r="SCI13" s="5"/>
      <c r="SCJ13" s="5"/>
      <c r="SCK13" s="5"/>
      <c r="SCL13" s="5"/>
      <c r="SCM13" s="5"/>
      <c r="SCN13" s="5"/>
      <c r="SCO13" s="5"/>
      <c r="SCP13" s="5"/>
      <c r="SCQ13" s="5"/>
      <c r="SCR13" s="5"/>
      <c r="SCS13" s="5"/>
      <c r="SCT13" s="5"/>
      <c r="SCU13" s="5"/>
      <c r="SCV13" s="5"/>
      <c r="SCW13" s="5"/>
      <c r="SCX13" s="5"/>
      <c r="SCY13" s="5"/>
      <c r="SCZ13" s="5"/>
      <c r="SDA13" s="5"/>
      <c r="SDB13" s="5"/>
      <c r="SDC13" s="5"/>
      <c r="SDD13" s="5"/>
      <c r="SDE13" s="5"/>
      <c r="SDF13" s="5"/>
      <c r="SDG13" s="5"/>
      <c r="SDH13" s="5"/>
      <c r="SDI13" s="5"/>
      <c r="SDJ13" s="5"/>
      <c r="SDK13" s="5"/>
      <c r="SDL13" s="5"/>
      <c r="SDM13" s="5"/>
      <c r="SDN13" s="5"/>
      <c r="SDO13" s="5"/>
      <c r="SDP13" s="5"/>
      <c r="SDQ13" s="5"/>
      <c r="SDR13" s="5"/>
      <c r="SDS13" s="5"/>
      <c r="SDT13" s="5"/>
      <c r="SDU13" s="5"/>
      <c r="SDV13" s="5"/>
      <c r="SDW13" s="5"/>
      <c r="SDX13" s="5"/>
      <c r="SDY13" s="5"/>
      <c r="SDZ13" s="5"/>
      <c r="SEA13" s="5"/>
      <c r="SEB13" s="5"/>
      <c r="SEC13" s="5"/>
      <c r="SED13" s="5"/>
      <c r="SEE13" s="5"/>
      <c r="SEF13" s="5"/>
      <c r="SEG13" s="5"/>
      <c r="SEH13" s="5"/>
      <c r="SEI13" s="5"/>
      <c r="SEJ13" s="5"/>
      <c r="SEK13" s="5"/>
      <c r="SEL13" s="5"/>
      <c r="SEM13" s="5"/>
      <c r="SEN13" s="5"/>
      <c r="SEO13" s="5"/>
      <c r="SEP13" s="5"/>
      <c r="SEQ13" s="5"/>
      <c r="SER13" s="5"/>
      <c r="SES13" s="5"/>
      <c r="SET13" s="5"/>
      <c r="SEU13" s="5"/>
      <c r="SEV13" s="5"/>
      <c r="SEW13" s="5"/>
      <c r="SEX13" s="5"/>
      <c r="SEY13" s="5"/>
      <c r="SEZ13" s="5"/>
      <c r="SFA13" s="5"/>
      <c r="SFB13" s="5"/>
      <c r="SFC13" s="5"/>
      <c r="SFD13" s="5"/>
      <c r="SFE13" s="5"/>
      <c r="SFF13" s="5"/>
      <c r="SFG13" s="5"/>
      <c r="SFH13" s="5"/>
      <c r="SFI13" s="5"/>
      <c r="SFJ13" s="5"/>
      <c r="SFK13" s="5"/>
      <c r="SFL13" s="5"/>
      <c r="SFM13" s="5"/>
      <c r="SFN13" s="5"/>
      <c r="SFO13" s="5"/>
      <c r="SFP13" s="5"/>
      <c r="SFQ13" s="5"/>
      <c r="SFR13" s="5"/>
      <c r="SFS13" s="5"/>
      <c r="SFT13" s="5"/>
      <c r="SFU13" s="5"/>
      <c r="SFV13" s="5"/>
      <c r="SFW13" s="5"/>
      <c r="SFX13" s="5"/>
      <c r="SFY13" s="5"/>
      <c r="SFZ13" s="5"/>
      <c r="SGA13" s="5"/>
      <c r="SGB13" s="5"/>
      <c r="SGC13" s="5"/>
      <c r="SGD13" s="5"/>
      <c r="SGE13" s="5"/>
      <c r="SGF13" s="5"/>
      <c r="SGG13" s="5"/>
      <c r="SGH13" s="5"/>
      <c r="SGI13" s="5"/>
      <c r="SGJ13" s="5"/>
      <c r="SGK13" s="5"/>
      <c r="SGL13" s="5"/>
      <c r="SGM13" s="5"/>
      <c r="SGN13" s="5"/>
      <c r="SGO13" s="5"/>
      <c r="SGP13" s="5"/>
      <c r="SGQ13" s="5"/>
      <c r="SGR13" s="5"/>
      <c r="SGS13" s="5"/>
      <c r="SGT13" s="5"/>
      <c r="SGU13" s="5"/>
      <c r="SGV13" s="5"/>
      <c r="SGW13" s="5"/>
      <c r="SGX13" s="5"/>
      <c r="SGY13" s="5"/>
      <c r="SGZ13" s="5"/>
      <c r="SHA13" s="5"/>
      <c r="SHB13" s="5"/>
      <c r="SHC13" s="5"/>
      <c r="SHD13" s="5"/>
      <c r="SHE13" s="5"/>
      <c r="SHF13" s="5"/>
      <c r="SHG13" s="5"/>
      <c r="SHH13" s="5"/>
      <c r="SHI13" s="5"/>
      <c r="SHJ13" s="5"/>
      <c r="SHK13" s="5"/>
      <c r="SHL13" s="5"/>
      <c r="SHM13" s="5"/>
      <c r="SHN13" s="5"/>
      <c r="SHO13" s="5"/>
      <c r="SHP13" s="5"/>
      <c r="SHQ13" s="5"/>
      <c r="SHR13" s="5"/>
      <c r="SHS13" s="5"/>
      <c r="SHT13" s="5"/>
      <c r="SHU13" s="5"/>
      <c r="SHV13" s="5"/>
      <c r="SHW13" s="5"/>
      <c r="SHX13" s="5"/>
      <c r="SHY13" s="5"/>
      <c r="SHZ13" s="5"/>
      <c r="SIA13" s="5"/>
      <c r="SIB13" s="5"/>
      <c r="SIC13" s="5"/>
      <c r="SID13" s="5"/>
      <c r="SIE13" s="5"/>
      <c r="SIF13" s="5"/>
      <c r="SIG13" s="5"/>
      <c r="SIH13" s="5"/>
      <c r="SII13" s="5"/>
      <c r="SIJ13" s="5"/>
      <c r="SIK13" s="5"/>
      <c r="SIL13" s="5"/>
      <c r="SIM13" s="5"/>
      <c r="SIN13" s="5"/>
      <c r="SIO13" s="5"/>
      <c r="SIP13" s="5"/>
      <c r="SIQ13" s="5"/>
      <c r="SIR13" s="5"/>
      <c r="SIS13" s="5"/>
      <c r="SIT13" s="5"/>
      <c r="SIU13" s="5"/>
      <c r="SIV13" s="5"/>
      <c r="SIW13" s="5"/>
      <c r="SIX13" s="5"/>
      <c r="SIY13" s="5"/>
      <c r="SIZ13" s="5"/>
      <c r="SJA13" s="5"/>
      <c r="SJB13" s="5"/>
      <c r="SJC13" s="5"/>
      <c r="SJD13" s="5"/>
      <c r="SJE13" s="5"/>
      <c r="SJF13" s="5"/>
      <c r="SJG13" s="5"/>
      <c r="SJH13" s="5"/>
      <c r="SJI13" s="5"/>
      <c r="SJJ13" s="5"/>
      <c r="SJK13" s="5"/>
      <c r="SJL13" s="5"/>
      <c r="SJM13" s="5"/>
      <c r="SJN13" s="5"/>
      <c r="SJO13" s="5"/>
      <c r="SJP13" s="5"/>
      <c r="SJQ13" s="5"/>
      <c r="SJR13" s="5"/>
      <c r="SJS13" s="5"/>
      <c r="SJT13" s="5"/>
      <c r="SJU13" s="5"/>
      <c r="SJV13" s="5"/>
      <c r="SJW13" s="5"/>
      <c r="SJX13" s="5"/>
      <c r="SJY13" s="5"/>
      <c r="SJZ13" s="5"/>
      <c r="SKA13" s="5"/>
      <c r="SKB13" s="5"/>
      <c r="SKC13" s="5"/>
      <c r="SKD13" s="5"/>
      <c r="SKE13" s="5"/>
      <c r="SKF13" s="5"/>
      <c r="SKG13" s="5"/>
      <c r="SKH13" s="5"/>
      <c r="SKI13" s="5"/>
      <c r="SKJ13" s="5"/>
      <c r="SKK13" s="5"/>
      <c r="SKL13" s="5"/>
      <c r="SKM13" s="5"/>
      <c r="SKN13" s="5"/>
      <c r="SKO13" s="5"/>
      <c r="SKP13" s="5"/>
      <c r="SKQ13" s="5"/>
      <c r="SKR13" s="5"/>
      <c r="SKS13" s="5"/>
      <c r="SKT13" s="5"/>
      <c r="SKU13" s="5"/>
      <c r="SKV13" s="5"/>
      <c r="SKW13" s="5"/>
      <c r="SKX13" s="5"/>
      <c r="SKY13" s="5"/>
      <c r="SKZ13" s="5"/>
      <c r="SLA13" s="5"/>
      <c r="SLB13" s="5"/>
      <c r="SLC13" s="5"/>
      <c r="SLD13" s="5"/>
      <c r="SLE13" s="5"/>
      <c r="SLF13" s="5"/>
      <c r="SLG13" s="5"/>
      <c r="SLH13" s="5"/>
      <c r="SLI13" s="5"/>
      <c r="SLJ13" s="5"/>
      <c r="SLK13" s="5"/>
      <c r="SLL13" s="5"/>
      <c r="SLM13" s="5"/>
      <c r="SLN13" s="5"/>
      <c r="SLO13" s="5"/>
      <c r="SLP13" s="5"/>
      <c r="SLQ13" s="5"/>
      <c r="SLR13" s="5"/>
      <c r="SLS13" s="5"/>
      <c r="SLT13" s="5"/>
      <c r="SLU13" s="5"/>
      <c r="SLV13" s="5"/>
      <c r="SLW13" s="5"/>
      <c r="SLX13" s="5"/>
      <c r="SLY13" s="5"/>
      <c r="SLZ13" s="5"/>
      <c r="SMA13" s="5"/>
      <c r="SMB13" s="5"/>
      <c r="SMC13" s="5"/>
      <c r="SMD13" s="5"/>
      <c r="SME13" s="5"/>
      <c r="SMF13" s="5"/>
      <c r="SMG13" s="5"/>
      <c r="SMH13" s="5"/>
      <c r="SMI13" s="5"/>
      <c r="SMJ13" s="5"/>
      <c r="SMK13" s="5"/>
      <c r="SML13" s="5"/>
      <c r="SMM13" s="5"/>
      <c r="SMN13" s="5"/>
      <c r="SMO13" s="5"/>
      <c r="SMP13" s="5"/>
      <c r="SMQ13" s="5"/>
      <c r="SMR13" s="5"/>
      <c r="SMS13" s="5"/>
      <c r="SMT13" s="5"/>
      <c r="SMU13" s="5"/>
      <c r="SMV13" s="5"/>
      <c r="SMW13" s="5"/>
      <c r="SMX13" s="5"/>
      <c r="SMY13" s="5"/>
      <c r="SMZ13" s="5"/>
      <c r="SNA13" s="5"/>
      <c r="SNB13" s="5"/>
      <c r="SNC13" s="5"/>
      <c r="SND13" s="5"/>
      <c r="SNE13" s="5"/>
      <c r="SNF13" s="5"/>
      <c r="SNG13" s="5"/>
      <c r="SNH13" s="5"/>
      <c r="SNI13" s="5"/>
      <c r="SNJ13" s="5"/>
      <c r="SNK13" s="5"/>
      <c r="SNL13" s="5"/>
      <c r="SNM13" s="5"/>
      <c r="SNN13" s="5"/>
      <c r="SNO13" s="5"/>
      <c r="SNP13" s="5"/>
      <c r="SNQ13" s="5"/>
      <c r="SNR13" s="5"/>
      <c r="SNS13" s="5"/>
      <c r="SNT13" s="5"/>
      <c r="SNU13" s="5"/>
      <c r="SNV13" s="5"/>
      <c r="SNW13" s="5"/>
      <c r="SNX13" s="5"/>
      <c r="SNY13" s="5"/>
      <c r="SNZ13" s="5"/>
      <c r="SOA13" s="5"/>
      <c r="SOB13" s="5"/>
      <c r="SOC13" s="5"/>
      <c r="SOD13" s="5"/>
      <c r="SOE13" s="5"/>
      <c r="SOF13" s="5"/>
      <c r="SOG13" s="5"/>
      <c r="SOH13" s="5"/>
      <c r="SOI13" s="5"/>
      <c r="SOJ13" s="5"/>
      <c r="SOK13" s="5"/>
      <c r="SOL13" s="5"/>
      <c r="SOM13" s="5"/>
      <c r="SON13" s="5"/>
      <c r="SOO13" s="5"/>
      <c r="SOP13" s="5"/>
      <c r="SOQ13" s="5"/>
      <c r="SOR13" s="5"/>
      <c r="SOS13" s="5"/>
      <c r="SOT13" s="5"/>
      <c r="SOU13" s="5"/>
      <c r="SOV13" s="5"/>
      <c r="SOW13" s="5"/>
      <c r="SOX13" s="5"/>
      <c r="SOY13" s="5"/>
      <c r="SOZ13" s="5"/>
      <c r="SPA13" s="5"/>
      <c r="SPB13" s="5"/>
      <c r="SPC13" s="5"/>
      <c r="SPD13" s="5"/>
      <c r="SPE13" s="5"/>
      <c r="SPF13" s="5"/>
      <c r="SPG13" s="5"/>
      <c r="SPH13" s="5"/>
      <c r="SPI13" s="5"/>
      <c r="SPJ13" s="5"/>
      <c r="SPK13" s="5"/>
      <c r="SPL13" s="5"/>
      <c r="SPM13" s="5"/>
      <c r="SPN13" s="5"/>
      <c r="SPO13" s="5"/>
      <c r="SPP13" s="5"/>
      <c r="SPQ13" s="5"/>
      <c r="SPR13" s="5"/>
      <c r="SPS13" s="5"/>
      <c r="SPT13" s="5"/>
      <c r="SPU13" s="5"/>
      <c r="SPV13" s="5"/>
      <c r="SPW13" s="5"/>
      <c r="SPX13" s="5"/>
      <c r="SPY13" s="5"/>
      <c r="SPZ13" s="5"/>
      <c r="SQA13" s="5"/>
      <c r="SQB13" s="5"/>
      <c r="SQC13" s="5"/>
      <c r="SQD13" s="5"/>
      <c r="SQE13" s="5"/>
      <c r="SQF13" s="5"/>
      <c r="SQG13" s="5"/>
      <c r="SQH13" s="5"/>
      <c r="SQI13" s="5"/>
      <c r="SQJ13" s="5"/>
      <c r="SQK13" s="5"/>
      <c r="SQL13" s="5"/>
      <c r="SQM13" s="5"/>
      <c r="SQN13" s="5"/>
      <c r="SQO13" s="5"/>
      <c r="SQP13" s="5"/>
      <c r="SQQ13" s="5"/>
      <c r="SQR13" s="5"/>
      <c r="SQS13" s="5"/>
      <c r="SQT13" s="5"/>
      <c r="SQU13" s="5"/>
      <c r="SQV13" s="5"/>
      <c r="SQW13" s="5"/>
      <c r="SQX13" s="5"/>
      <c r="SQY13" s="5"/>
      <c r="SQZ13" s="5"/>
      <c r="SRA13" s="5"/>
      <c r="SRB13" s="5"/>
      <c r="SRC13" s="5"/>
      <c r="SRD13" s="5"/>
      <c r="SRE13" s="5"/>
      <c r="SRF13" s="5"/>
      <c r="SRG13" s="5"/>
      <c r="SRH13" s="5"/>
      <c r="SRI13" s="5"/>
      <c r="SRJ13" s="5"/>
      <c r="SRK13" s="5"/>
      <c r="SRL13" s="5"/>
      <c r="SRM13" s="5"/>
      <c r="SRN13" s="5"/>
      <c r="SRO13" s="5"/>
      <c r="SRP13" s="5"/>
      <c r="SRQ13" s="5"/>
      <c r="SRR13" s="5"/>
      <c r="SRS13" s="5"/>
      <c r="SRT13" s="5"/>
      <c r="SRU13" s="5"/>
      <c r="SRV13" s="5"/>
      <c r="SRW13" s="5"/>
      <c r="SRX13" s="5"/>
      <c r="SRY13" s="5"/>
      <c r="SRZ13" s="5"/>
      <c r="SSA13" s="5"/>
      <c r="SSB13" s="5"/>
      <c r="SSC13" s="5"/>
      <c r="SSD13" s="5"/>
      <c r="SSE13" s="5"/>
      <c r="SSF13" s="5"/>
      <c r="SSG13" s="5"/>
      <c r="SSH13" s="5"/>
      <c r="SSI13" s="5"/>
      <c r="SSJ13" s="5"/>
      <c r="SSK13" s="5"/>
      <c r="SSL13" s="5"/>
      <c r="SSM13" s="5"/>
      <c r="SSN13" s="5"/>
      <c r="SSO13" s="5"/>
      <c r="SSP13" s="5"/>
      <c r="SSQ13" s="5"/>
      <c r="SSR13" s="5"/>
      <c r="SSS13" s="5"/>
      <c r="SST13" s="5"/>
      <c r="SSU13" s="5"/>
      <c r="SSV13" s="5"/>
      <c r="SSW13" s="5"/>
      <c r="SSX13" s="5"/>
      <c r="SSY13" s="5"/>
      <c r="SSZ13" s="5"/>
      <c r="STA13" s="5"/>
      <c r="STB13" s="5"/>
      <c r="STC13" s="5"/>
      <c r="STD13" s="5"/>
      <c r="STE13" s="5"/>
      <c r="STF13" s="5"/>
      <c r="STG13" s="5"/>
      <c r="STH13" s="5"/>
      <c r="STI13" s="5"/>
      <c r="STJ13" s="5"/>
      <c r="STK13" s="5"/>
      <c r="STL13" s="5"/>
      <c r="STM13" s="5"/>
      <c r="STN13" s="5"/>
      <c r="STO13" s="5"/>
      <c r="STP13" s="5"/>
      <c r="STQ13" s="5"/>
      <c r="STR13" s="5"/>
      <c r="STS13" s="5"/>
      <c r="STT13" s="5"/>
      <c r="STU13" s="5"/>
      <c r="STV13" s="5"/>
      <c r="STW13" s="5"/>
      <c r="STX13" s="5"/>
      <c r="STY13" s="5"/>
      <c r="STZ13" s="5"/>
      <c r="SUA13" s="5"/>
      <c r="SUB13" s="5"/>
      <c r="SUC13" s="5"/>
      <c r="SUD13" s="5"/>
      <c r="SUE13" s="5"/>
      <c r="SUF13" s="5"/>
      <c r="SUG13" s="5"/>
      <c r="SUH13" s="5"/>
      <c r="SUI13" s="5"/>
      <c r="SUJ13" s="5"/>
      <c r="SUK13" s="5"/>
      <c r="SUL13" s="5"/>
      <c r="SUM13" s="5"/>
      <c r="SUN13" s="5"/>
      <c r="SUO13" s="5"/>
      <c r="SUP13" s="5"/>
      <c r="SUQ13" s="5"/>
      <c r="SUR13" s="5"/>
      <c r="SUS13" s="5"/>
      <c r="SUT13" s="5"/>
      <c r="SUU13" s="5"/>
      <c r="SUV13" s="5"/>
      <c r="SUW13" s="5"/>
      <c r="SUX13" s="5"/>
      <c r="SUY13" s="5"/>
      <c r="SUZ13" s="5"/>
      <c r="SVA13" s="5"/>
      <c r="SVB13" s="5"/>
      <c r="SVC13" s="5"/>
      <c r="SVD13" s="5"/>
      <c r="SVE13" s="5"/>
      <c r="SVF13" s="5"/>
      <c r="SVG13" s="5"/>
      <c r="SVH13" s="5"/>
      <c r="SVI13" s="5"/>
      <c r="SVJ13" s="5"/>
      <c r="SVK13" s="5"/>
      <c r="SVL13" s="5"/>
      <c r="SVM13" s="5"/>
      <c r="SVN13" s="5"/>
      <c r="SVO13" s="5"/>
      <c r="SVP13" s="5"/>
      <c r="SVQ13" s="5"/>
      <c r="SVR13" s="5"/>
      <c r="SVS13" s="5"/>
      <c r="SVT13" s="5"/>
      <c r="SVU13" s="5"/>
      <c r="SVV13" s="5"/>
      <c r="SVW13" s="5"/>
      <c r="SVX13" s="5"/>
      <c r="SVY13" s="5"/>
      <c r="SVZ13" s="5"/>
      <c r="SWA13" s="5"/>
      <c r="SWB13" s="5"/>
      <c r="SWC13" s="5"/>
      <c r="SWD13" s="5"/>
      <c r="SWE13" s="5"/>
      <c r="SWF13" s="5"/>
      <c r="SWG13" s="5"/>
      <c r="SWH13" s="5"/>
      <c r="SWI13" s="5"/>
      <c r="SWJ13" s="5"/>
      <c r="SWK13" s="5"/>
      <c r="SWL13" s="5"/>
      <c r="SWM13" s="5"/>
      <c r="SWN13" s="5"/>
      <c r="SWO13" s="5"/>
      <c r="SWP13" s="5"/>
      <c r="SWQ13" s="5"/>
      <c r="SWR13" s="5"/>
      <c r="SWS13" s="5"/>
      <c r="SWT13" s="5"/>
      <c r="SWU13" s="5"/>
      <c r="SWV13" s="5"/>
      <c r="SWW13" s="5"/>
      <c r="SWX13" s="5"/>
      <c r="SWY13" s="5"/>
      <c r="SWZ13" s="5"/>
      <c r="SXA13" s="5"/>
      <c r="SXB13" s="5"/>
      <c r="SXC13" s="5"/>
      <c r="SXD13" s="5"/>
      <c r="SXE13" s="5"/>
      <c r="SXF13" s="5"/>
      <c r="SXG13" s="5"/>
      <c r="SXH13" s="5"/>
      <c r="SXI13" s="5"/>
      <c r="SXJ13" s="5"/>
      <c r="SXK13" s="5"/>
      <c r="SXL13" s="5"/>
      <c r="SXM13" s="5"/>
      <c r="SXN13" s="5"/>
      <c r="SXO13" s="5"/>
      <c r="SXP13" s="5"/>
      <c r="SXQ13" s="5"/>
      <c r="SXR13" s="5"/>
      <c r="SXS13" s="5"/>
      <c r="SXT13" s="5"/>
      <c r="SXU13" s="5"/>
      <c r="SXV13" s="5"/>
      <c r="SXW13" s="5"/>
      <c r="SXX13" s="5"/>
      <c r="SXY13" s="5"/>
      <c r="SXZ13" s="5"/>
      <c r="SYA13" s="5"/>
      <c r="SYB13" s="5"/>
      <c r="SYC13" s="5"/>
      <c r="SYD13" s="5"/>
      <c r="SYE13" s="5"/>
      <c r="SYF13" s="5"/>
      <c r="SYG13" s="5"/>
      <c r="SYH13" s="5"/>
      <c r="SYI13" s="5"/>
      <c r="SYJ13" s="5"/>
      <c r="SYK13" s="5"/>
      <c r="SYL13" s="5"/>
      <c r="SYM13" s="5"/>
      <c r="SYN13" s="5"/>
      <c r="SYO13" s="5"/>
      <c r="SYP13" s="5"/>
      <c r="SYQ13" s="5"/>
      <c r="SYR13" s="5"/>
      <c r="SYS13" s="5"/>
      <c r="SYT13" s="5"/>
      <c r="SYU13" s="5"/>
      <c r="SYV13" s="5"/>
      <c r="SYW13" s="5"/>
      <c r="SYX13" s="5"/>
      <c r="SYY13" s="5"/>
      <c r="SYZ13" s="5"/>
      <c r="SZA13" s="5"/>
      <c r="SZB13" s="5"/>
      <c r="SZC13" s="5"/>
      <c r="SZD13" s="5"/>
      <c r="SZE13" s="5"/>
      <c r="SZF13" s="5"/>
      <c r="SZG13" s="5"/>
      <c r="SZH13" s="5"/>
      <c r="SZI13" s="5"/>
      <c r="SZJ13" s="5"/>
      <c r="SZK13" s="5"/>
      <c r="SZL13" s="5"/>
      <c r="SZM13" s="5"/>
      <c r="SZN13" s="5"/>
      <c r="SZO13" s="5"/>
      <c r="SZP13" s="5"/>
      <c r="SZQ13" s="5"/>
      <c r="SZR13" s="5"/>
      <c r="SZS13" s="5"/>
      <c r="SZT13" s="5"/>
      <c r="SZU13" s="5"/>
      <c r="SZV13" s="5"/>
      <c r="SZW13" s="5"/>
      <c r="SZX13" s="5"/>
      <c r="SZY13" s="5"/>
      <c r="SZZ13" s="5"/>
      <c r="TAA13" s="5"/>
      <c r="TAB13" s="5"/>
      <c r="TAC13" s="5"/>
      <c r="TAD13" s="5"/>
      <c r="TAE13" s="5"/>
      <c r="TAF13" s="5"/>
      <c r="TAG13" s="5"/>
      <c r="TAH13" s="5"/>
      <c r="TAI13" s="5"/>
      <c r="TAJ13" s="5"/>
      <c r="TAK13" s="5"/>
      <c r="TAL13" s="5"/>
      <c r="TAM13" s="5"/>
      <c r="TAN13" s="5"/>
      <c r="TAO13" s="5"/>
      <c r="TAP13" s="5"/>
      <c r="TAQ13" s="5"/>
      <c r="TAR13" s="5"/>
      <c r="TAS13" s="5"/>
      <c r="TAT13" s="5"/>
      <c r="TAU13" s="5"/>
      <c r="TAV13" s="5"/>
      <c r="TAW13" s="5"/>
      <c r="TAX13" s="5"/>
      <c r="TAY13" s="5"/>
      <c r="TAZ13" s="5"/>
      <c r="TBA13" s="5"/>
      <c r="TBB13" s="5"/>
      <c r="TBC13" s="5"/>
      <c r="TBD13" s="5"/>
      <c r="TBE13" s="5"/>
      <c r="TBF13" s="5"/>
      <c r="TBG13" s="5"/>
      <c r="TBH13" s="5"/>
      <c r="TBI13" s="5"/>
      <c r="TBJ13" s="5"/>
      <c r="TBK13" s="5"/>
      <c r="TBL13" s="5"/>
      <c r="TBM13" s="5"/>
      <c r="TBN13" s="5"/>
      <c r="TBO13" s="5"/>
      <c r="TBP13" s="5"/>
      <c r="TBQ13" s="5"/>
      <c r="TBR13" s="5"/>
      <c r="TBS13" s="5"/>
      <c r="TBT13" s="5"/>
      <c r="TBU13" s="5"/>
      <c r="TBV13" s="5"/>
      <c r="TBW13" s="5"/>
      <c r="TBX13" s="5"/>
      <c r="TBY13" s="5"/>
      <c r="TBZ13" s="5"/>
      <c r="TCA13" s="5"/>
      <c r="TCB13" s="5"/>
      <c r="TCC13" s="5"/>
      <c r="TCD13" s="5"/>
      <c r="TCE13" s="5"/>
      <c r="TCF13" s="5"/>
      <c r="TCG13" s="5"/>
      <c r="TCH13" s="5"/>
      <c r="TCI13" s="5"/>
      <c r="TCJ13" s="5"/>
      <c r="TCK13" s="5"/>
      <c r="TCL13" s="5"/>
      <c r="TCM13" s="5"/>
      <c r="TCN13" s="5"/>
      <c r="TCO13" s="5"/>
      <c r="TCP13" s="5"/>
      <c r="TCQ13" s="5"/>
      <c r="TCR13" s="5"/>
      <c r="TCS13" s="5"/>
      <c r="TCT13" s="5"/>
      <c r="TCU13" s="5"/>
      <c r="TCV13" s="5"/>
      <c r="TCW13" s="5"/>
      <c r="TCX13" s="5"/>
      <c r="TCY13" s="5"/>
      <c r="TCZ13" s="5"/>
      <c r="TDA13" s="5"/>
      <c r="TDB13" s="5"/>
      <c r="TDC13" s="5"/>
      <c r="TDD13" s="5"/>
      <c r="TDE13" s="5"/>
      <c r="TDF13" s="5"/>
      <c r="TDG13" s="5"/>
      <c r="TDH13" s="5"/>
      <c r="TDI13" s="5"/>
      <c r="TDJ13" s="5"/>
      <c r="TDK13" s="5"/>
      <c r="TDL13" s="5"/>
      <c r="TDM13" s="5"/>
      <c r="TDN13" s="5"/>
      <c r="TDO13" s="5"/>
      <c r="TDP13" s="5"/>
      <c r="TDQ13" s="5"/>
      <c r="TDR13" s="5"/>
      <c r="TDS13" s="5"/>
      <c r="TDT13" s="5"/>
      <c r="TDU13" s="5"/>
      <c r="TDV13" s="5"/>
      <c r="TDW13" s="5"/>
      <c r="TDX13" s="5"/>
      <c r="TDY13" s="5"/>
      <c r="TDZ13" s="5"/>
      <c r="TEA13" s="5"/>
      <c r="TEB13" s="5"/>
      <c r="TEC13" s="5"/>
      <c r="TED13" s="5"/>
      <c r="TEE13" s="5"/>
      <c r="TEF13" s="5"/>
      <c r="TEG13" s="5"/>
      <c r="TEH13" s="5"/>
      <c r="TEI13" s="5"/>
      <c r="TEJ13" s="5"/>
      <c r="TEK13" s="5"/>
      <c r="TEL13" s="5"/>
      <c r="TEM13" s="5"/>
      <c r="TEN13" s="5"/>
      <c r="TEO13" s="5"/>
      <c r="TEP13" s="5"/>
      <c r="TEQ13" s="5"/>
      <c r="TER13" s="5"/>
      <c r="TES13" s="5"/>
      <c r="TET13" s="5"/>
      <c r="TEU13" s="5"/>
      <c r="TEV13" s="5"/>
      <c r="TEW13" s="5"/>
      <c r="TEX13" s="5"/>
      <c r="TEY13" s="5"/>
      <c r="TEZ13" s="5"/>
      <c r="TFA13" s="5"/>
      <c r="TFB13" s="5"/>
      <c r="TFC13" s="5"/>
      <c r="TFD13" s="5"/>
      <c r="TFE13" s="5"/>
      <c r="TFF13" s="5"/>
      <c r="TFG13" s="5"/>
      <c r="TFH13" s="5"/>
      <c r="TFI13" s="5"/>
      <c r="TFJ13" s="5"/>
      <c r="TFK13" s="5"/>
      <c r="TFL13" s="5"/>
      <c r="TFM13" s="5"/>
      <c r="TFN13" s="5"/>
      <c r="TFO13" s="5"/>
      <c r="TFP13" s="5"/>
      <c r="TFQ13" s="5"/>
      <c r="TFR13" s="5"/>
      <c r="TFS13" s="5"/>
      <c r="TFT13" s="5"/>
      <c r="TFU13" s="5"/>
      <c r="TFV13" s="5"/>
      <c r="TFW13" s="5"/>
      <c r="TFX13" s="5"/>
      <c r="TFY13" s="5"/>
      <c r="TFZ13" s="5"/>
      <c r="TGA13" s="5"/>
      <c r="TGB13" s="5"/>
      <c r="TGC13" s="5"/>
      <c r="TGD13" s="5"/>
      <c r="TGE13" s="5"/>
      <c r="TGF13" s="5"/>
      <c r="TGG13" s="5"/>
      <c r="TGH13" s="5"/>
      <c r="TGI13" s="5"/>
      <c r="TGJ13" s="5"/>
      <c r="TGK13" s="5"/>
      <c r="TGL13" s="5"/>
      <c r="TGM13" s="5"/>
      <c r="TGN13" s="5"/>
      <c r="TGO13" s="5"/>
      <c r="TGP13" s="5"/>
      <c r="TGQ13" s="5"/>
      <c r="TGR13" s="5"/>
      <c r="TGS13" s="5"/>
      <c r="TGT13" s="5"/>
      <c r="TGU13" s="5"/>
      <c r="TGV13" s="5"/>
      <c r="TGW13" s="5"/>
      <c r="TGX13" s="5"/>
      <c r="TGY13" s="5"/>
      <c r="TGZ13" s="5"/>
      <c r="THA13" s="5"/>
      <c r="THB13" s="5"/>
      <c r="THC13" s="5"/>
      <c r="THD13" s="5"/>
      <c r="THE13" s="5"/>
      <c r="THF13" s="5"/>
      <c r="THG13" s="5"/>
      <c r="THH13" s="5"/>
      <c r="THI13" s="5"/>
      <c r="THJ13" s="5"/>
      <c r="THK13" s="5"/>
      <c r="THL13" s="5"/>
      <c r="THM13" s="5"/>
      <c r="THN13" s="5"/>
      <c r="THO13" s="5"/>
      <c r="THP13" s="5"/>
      <c r="THQ13" s="5"/>
      <c r="THR13" s="5"/>
      <c r="THS13" s="5"/>
      <c r="THT13" s="5"/>
      <c r="THU13" s="5"/>
      <c r="THV13" s="5"/>
      <c r="THW13" s="5"/>
      <c r="THX13" s="5"/>
      <c r="THY13" s="5"/>
      <c r="THZ13" s="5"/>
      <c r="TIA13" s="5"/>
      <c r="TIB13" s="5"/>
      <c r="TIC13" s="5"/>
      <c r="TID13" s="5"/>
      <c r="TIE13" s="5"/>
      <c r="TIF13" s="5"/>
      <c r="TIG13" s="5"/>
      <c r="TIH13" s="5"/>
      <c r="TII13" s="5"/>
      <c r="TIJ13" s="5"/>
      <c r="TIK13" s="5"/>
      <c r="TIL13" s="5"/>
      <c r="TIM13" s="5"/>
      <c r="TIN13" s="5"/>
      <c r="TIO13" s="5"/>
      <c r="TIP13" s="5"/>
      <c r="TIQ13" s="5"/>
      <c r="TIR13" s="5"/>
      <c r="TIS13" s="5"/>
      <c r="TIT13" s="5"/>
      <c r="TIU13" s="5"/>
      <c r="TIV13" s="5"/>
      <c r="TIW13" s="5"/>
      <c r="TIX13" s="5"/>
      <c r="TIY13" s="5"/>
      <c r="TIZ13" s="5"/>
      <c r="TJA13" s="5"/>
      <c r="TJB13" s="5"/>
      <c r="TJC13" s="5"/>
      <c r="TJD13" s="5"/>
      <c r="TJE13" s="5"/>
      <c r="TJF13" s="5"/>
      <c r="TJG13" s="5"/>
      <c r="TJH13" s="5"/>
      <c r="TJI13" s="5"/>
      <c r="TJJ13" s="5"/>
      <c r="TJK13" s="5"/>
      <c r="TJL13" s="5"/>
      <c r="TJM13" s="5"/>
      <c r="TJN13" s="5"/>
      <c r="TJO13" s="5"/>
      <c r="TJP13" s="5"/>
      <c r="TJQ13" s="5"/>
      <c r="TJR13" s="5"/>
      <c r="TJS13" s="5"/>
      <c r="TJT13" s="5"/>
      <c r="TJU13" s="5"/>
      <c r="TJV13" s="5"/>
      <c r="TJW13" s="5"/>
      <c r="TJX13" s="5"/>
      <c r="TJY13" s="5"/>
      <c r="TJZ13" s="5"/>
      <c r="TKA13" s="5"/>
      <c r="TKB13" s="5"/>
      <c r="TKC13" s="5"/>
      <c r="TKD13" s="5"/>
      <c r="TKE13" s="5"/>
      <c r="TKF13" s="5"/>
      <c r="TKG13" s="5"/>
      <c r="TKH13" s="5"/>
      <c r="TKI13" s="5"/>
      <c r="TKJ13" s="5"/>
      <c r="TKK13" s="5"/>
      <c r="TKL13" s="5"/>
      <c r="TKM13" s="5"/>
      <c r="TKN13" s="5"/>
      <c r="TKO13" s="5"/>
      <c r="TKP13" s="5"/>
      <c r="TKQ13" s="5"/>
      <c r="TKR13" s="5"/>
      <c r="TKS13" s="5"/>
      <c r="TKT13" s="5"/>
      <c r="TKU13" s="5"/>
      <c r="TKV13" s="5"/>
      <c r="TKW13" s="5"/>
      <c r="TKX13" s="5"/>
      <c r="TKY13" s="5"/>
      <c r="TKZ13" s="5"/>
      <c r="TLA13" s="5"/>
      <c r="TLB13" s="5"/>
      <c r="TLC13" s="5"/>
      <c r="TLD13" s="5"/>
      <c r="TLE13" s="5"/>
      <c r="TLF13" s="5"/>
      <c r="TLG13" s="5"/>
      <c r="TLH13" s="5"/>
      <c r="TLI13" s="5"/>
      <c r="TLJ13" s="5"/>
      <c r="TLK13" s="5"/>
      <c r="TLL13" s="5"/>
      <c r="TLM13" s="5"/>
      <c r="TLN13" s="5"/>
      <c r="TLO13" s="5"/>
      <c r="TLP13" s="5"/>
      <c r="TLQ13" s="5"/>
      <c r="TLR13" s="5"/>
      <c r="TLS13" s="5"/>
      <c r="TLT13" s="5"/>
      <c r="TLU13" s="5"/>
      <c r="TLV13" s="5"/>
      <c r="TLW13" s="5"/>
      <c r="TLX13" s="5"/>
      <c r="TLY13" s="5"/>
      <c r="TLZ13" s="5"/>
      <c r="TMA13" s="5"/>
      <c r="TMB13" s="5"/>
      <c r="TMC13" s="5"/>
      <c r="TMD13" s="5"/>
      <c r="TME13" s="5"/>
      <c r="TMF13" s="5"/>
      <c r="TMG13" s="5"/>
      <c r="TMH13" s="5"/>
      <c r="TMI13" s="5"/>
      <c r="TMJ13" s="5"/>
      <c r="TMK13" s="5"/>
      <c r="TML13" s="5"/>
      <c r="TMM13" s="5"/>
      <c r="TMN13" s="5"/>
      <c r="TMO13" s="5"/>
      <c r="TMP13" s="5"/>
      <c r="TMQ13" s="5"/>
      <c r="TMR13" s="5"/>
      <c r="TMS13" s="5"/>
      <c r="TMT13" s="5"/>
      <c r="TMU13" s="5"/>
      <c r="TMV13" s="5"/>
      <c r="TMW13" s="5"/>
      <c r="TMX13" s="5"/>
      <c r="TMY13" s="5"/>
      <c r="TMZ13" s="5"/>
      <c r="TNA13" s="5"/>
      <c r="TNB13" s="5"/>
      <c r="TNC13" s="5"/>
      <c r="TND13" s="5"/>
      <c r="TNE13" s="5"/>
      <c r="TNF13" s="5"/>
      <c r="TNG13" s="5"/>
      <c r="TNH13" s="5"/>
      <c r="TNI13" s="5"/>
      <c r="TNJ13" s="5"/>
      <c r="TNK13" s="5"/>
      <c r="TNL13" s="5"/>
      <c r="TNM13" s="5"/>
      <c r="TNN13" s="5"/>
      <c r="TNO13" s="5"/>
      <c r="TNP13" s="5"/>
      <c r="TNQ13" s="5"/>
      <c r="TNR13" s="5"/>
      <c r="TNS13" s="5"/>
      <c r="TNT13" s="5"/>
      <c r="TNU13" s="5"/>
      <c r="TNV13" s="5"/>
      <c r="TNW13" s="5"/>
      <c r="TNX13" s="5"/>
      <c r="TNY13" s="5"/>
      <c r="TNZ13" s="5"/>
      <c r="TOA13" s="5"/>
      <c r="TOB13" s="5"/>
      <c r="TOC13" s="5"/>
      <c r="TOD13" s="5"/>
      <c r="TOE13" s="5"/>
      <c r="TOF13" s="5"/>
      <c r="TOG13" s="5"/>
      <c r="TOH13" s="5"/>
      <c r="TOI13" s="5"/>
      <c r="TOJ13" s="5"/>
      <c r="TOK13" s="5"/>
      <c r="TOL13" s="5"/>
      <c r="TOM13" s="5"/>
      <c r="TON13" s="5"/>
      <c r="TOO13" s="5"/>
      <c r="TOP13" s="5"/>
      <c r="TOQ13" s="5"/>
      <c r="TOR13" s="5"/>
      <c r="TOS13" s="5"/>
      <c r="TOT13" s="5"/>
      <c r="TOU13" s="5"/>
      <c r="TOV13" s="5"/>
      <c r="TOW13" s="5"/>
      <c r="TOX13" s="5"/>
      <c r="TOY13" s="5"/>
      <c r="TOZ13" s="5"/>
      <c r="TPA13" s="5"/>
      <c r="TPB13" s="5"/>
      <c r="TPC13" s="5"/>
      <c r="TPD13" s="5"/>
      <c r="TPE13" s="5"/>
      <c r="TPF13" s="5"/>
      <c r="TPG13" s="5"/>
      <c r="TPH13" s="5"/>
      <c r="TPI13" s="5"/>
      <c r="TPJ13" s="5"/>
      <c r="TPK13" s="5"/>
      <c r="TPL13" s="5"/>
      <c r="TPM13" s="5"/>
      <c r="TPN13" s="5"/>
      <c r="TPO13" s="5"/>
      <c r="TPP13" s="5"/>
      <c r="TPQ13" s="5"/>
      <c r="TPR13" s="5"/>
      <c r="TPS13" s="5"/>
      <c r="TPT13" s="5"/>
      <c r="TPU13" s="5"/>
      <c r="TPV13" s="5"/>
      <c r="TPW13" s="5"/>
      <c r="TPX13" s="5"/>
      <c r="TPY13" s="5"/>
      <c r="TPZ13" s="5"/>
      <c r="TQA13" s="5"/>
      <c r="TQB13" s="5"/>
      <c r="TQC13" s="5"/>
      <c r="TQD13" s="5"/>
      <c r="TQE13" s="5"/>
      <c r="TQF13" s="5"/>
      <c r="TQG13" s="5"/>
      <c r="TQH13" s="5"/>
      <c r="TQI13" s="5"/>
      <c r="TQJ13" s="5"/>
      <c r="TQK13" s="5"/>
      <c r="TQL13" s="5"/>
      <c r="TQM13" s="5"/>
      <c r="TQN13" s="5"/>
      <c r="TQO13" s="5"/>
      <c r="TQP13" s="5"/>
      <c r="TQQ13" s="5"/>
      <c r="TQR13" s="5"/>
      <c r="TQS13" s="5"/>
      <c r="TQT13" s="5"/>
      <c r="TQU13" s="5"/>
      <c r="TQV13" s="5"/>
      <c r="TQW13" s="5"/>
      <c r="TQX13" s="5"/>
      <c r="TQY13" s="5"/>
      <c r="TQZ13" s="5"/>
      <c r="TRA13" s="5"/>
      <c r="TRB13" s="5"/>
      <c r="TRC13" s="5"/>
      <c r="TRD13" s="5"/>
      <c r="TRE13" s="5"/>
      <c r="TRF13" s="5"/>
      <c r="TRG13" s="5"/>
      <c r="TRH13" s="5"/>
      <c r="TRI13" s="5"/>
      <c r="TRJ13" s="5"/>
      <c r="TRK13" s="5"/>
      <c r="TRL13" s="5"/>
      <c r="TRM13" s="5"/>
      <c r="TRN13" s="5"/>
      <c r="TRO13" s="5"/>
      <c r="TRP13" s="5"/>
      <c r="TRQ13" s="5"/>
      <c r="TRR13" s="5"/>
      <c r="TRS13" s="5"/>
      <c r="TRT13" s="5"/>
      <c r="TRU13" s="5"/>
      <c r="TRV13" s="5"/>
      <c r="TRW13" s="5"/>
      <c r="TRX13" s="5"/>
      <c r="TRY13" s="5"/>
      <c r="TRZ13" s="5"/>
      <c r="TSA13" s="5"/>
      <c r="TSB13" s="5"/>
      <c r="TSC13" s="5"/>
      <c r="TSD13" s="5"/>
      <c r="TSE13" s="5"/>
      <c r="TSF13" s="5"/>
      <c r="TSG13" s="5"/>
      <c r="TSH13" s="5"/>
      <c r="TSI13" s="5"/>
      <c r="TSJ13" s="5"/>
      <c r="TSK13" s="5"/>
      <c r="TSL13" s="5"/>
      <c r="TSM13" s="5"/>
      <c r="TSN13" s="5"/>
      <c r="TSO13" s="5"/>
      <c r="TSP13" s="5"/>
      <c r="TSQ13" s="5"/>
      <c r="TSR13" s="5"/>
      <c r="TSS13" s="5"/>
      <c r="TST13" s="5"/>
      <c r="TSU13" s="5"/>
      <c r="TSV13" s="5"/>
      <c r="TSW13" s="5"/>
      <c r="TSX13" s="5"/>
      <c r="TSY13" s="5"/>
      <c r="TSZ13" s="5"/>
      <c r="TTA13" s="5"/>
      <c r="TTB13" s="5"/>
      <c r="TTC13" s="5"/>
      <c r="TTD13" s="5"/>
      <c r="TTE13" s="5"/>
      <c r="TTF13" s="5"/>
      <c r="TTG13" s="5"/>
      <c r="TTH13" s="5"/>
      <c r="TTI13" s="5"/>
      <c r="TTJ13" s="5"/>
      <c r="TTK13" s="5"/>
      <c r="TTL13" s="5"/>
      <c r="TTM13" s="5"/>
      <c r="TTN13" s="5"/>
      <c r="TTO13" s="5"/>
      <c r="TTP13" s="5"/>
      <c r="TTQ13" s="5"/>
      <c r="TTR13" s="5"/>
      <c r="TTS13" s="5"/>
      <c r="TTT13" s="5"/>
      <c r="TTU13" s="5"/>
      <c r="TTV13" s="5"/>
      <c r="TTW13" s="5"/>
      <c r="TTX13" s="5"/>
      <c r="TTY13" s="5"/>
      <c r="TTZ13" s="5"/>
      <c r="TUA13" s="5"/>
      <c r="TUB13" s="5"/>
      <c r="TUC13" s="5"/>
      <c r="TUD13" s="5"/>
      <c r="TUE13" s="5"/>
      <c r="TUF13" s="5"/>
      <c r="TUG13" s="5"/>
      <c r="TUH13" s="5"/>
      <c r="TUI13" s="5"/>
      <c r="TUJ13" s="5"/>
      <c r="TUK13" s="5"/>
      <c r="TUL13" s="5"/>
      <c r="TUM13" s="5"/>
      <c r="TUN13" s="5"/>
      <c r="TUO13" s="5"/>
      <c r="TUP13" s="5"/>
      <c r="TUQ13" s="5"/>
      <c r="TUR13" s="5"/>
      <c r="TUS13" s="5"/>
      <c r="TUT13" s="5"/>
      <c r="TUU13" s="5"/>
      <c r="TUV13" s="5"/>
      <c r="TUW13" s="5"/>
      <c r="TUX13" s="5"/>
      <c r="TUY13" s="5"/>
      <c r="TUZ13" s="5"/>
      <c r="TVA13" s="5"/>
      <c r="TVB13" s="5"/>
      <c r="TVC13" s="5"/>
      <c r="TVD13" s="5"/>
      <c r="TVE13" s="5"/>
      <c r="TVF13" s="5"/>
      <c r="TVG13" s="5"/>
      <c r="TVH13" s="5"/>
      <c r="TVI13" s="5"/>
      <c r="TVJ13" s="5"/>
      <c r="TVK13" s="5"/>
      <c r="TVL13" s="5"/>
      <c r="TVM13" s="5"/>
      <c r="TVN13" s="5"/>
      <c r="TVO13" s="5"/>
      <c r="TVP13" s="5"/>
      <c r="TVQ13" s="5"/>
      <c r="TVR13" s="5"/>
      <c r="TVS13" s="5"/>
      <c r="TVT13" s="5"/>
      <c r="TVU13" s="5"/>
      <c r="TVV13" s="5"/>
      <c r="TVW13" s="5"/>
      <c r="TVX13" s="5"/>
      <c r="TVY13" s="5"/>
      <c r="TVZ13" s="5"/>
      <c r="TWA13" s="5"/>
      <c r="TWB13" s="5"/>
      <c r="TWC13" s="5"/>
      <c r="TWD13" s="5"/>
      <c r="TWE13" s="5"/>
      <c r="TWF13" s="5"/>
      <c r="TWG13" s="5"/>
      <c r="TWH13" s="5"/>
      <c r="TWI13" s="5"/>
      <c r="TWJ13" s="5"/>
      <c r="TWK13" s="5"/>
      <c r="TWL13" s="5"/>
      <c r="TWM13" s="5"/>
      <c r="TWN13" s="5"/>
      <c r="TWO13" s="5"/>
      <c r="TWP13" s="5"/>
      <c r="TWQ13" s="5"/>
      <c r="TWR13" s="5"/>
      <c r="TWS13" s="5"/>
      <c r="TWT13" s="5"/>
      <c r="TWU13" s="5"/>
      <c r="TWV13" s="5"/>
      <c r="TWW13" s="5"/>
      <c r="TWX13" s="5"/>
      <c r="TWY13" s="5"/>
      <c r="TWZ13" s="5"/>
      <c r="TXA13" s="5"/>
      <c r="TXB13" s="5"/>
      <c r="TXC13" s="5"/>
      <c r="TXD13" s="5"/>
      <c r="TXE13" s="5"/>
      <c r="TXF13" s="5"/>
      <c r="TXG13" s="5"/>
      <c r="TXH13" s="5"/>
      <c r="TXI13" s="5"/>
      <c r="TXJ13" s="5"/>
      <c r="TXK13" s="5"/>
      <c r="TXL13" s="5"/>
      <c r="TXM13" s="5"/>
      <c r="TXN13" s="5"/>
      <c r="TXO13" s="5"/>
      <c r="TXP13" s="5"/>
      <c r="TXQ13" s="5"/>
      <c r="TXR13" s="5"/>
      <c r="TXS13" s="5"/>
      <c r="TXT13" s="5"/>
      <c r="TXU13" s="5"/>
      <c r="TXV13" s="5"/>
      <c r="TXW13" s="5"/>
      <c r="TXX13" s="5"/>
      <c r="TXY13" s="5"/>
      <c r="TXZ13" s="5"/>
      <c r="TYA13" s="5"/>
      <c r="TYB13" s="5"/>
      <c r="TYC13" s="5"/>
      <c r="TYD13" s="5"/>
      <c r="TYE13" s="5"/>
      <c r="TYF13" s="5"/>
      <c r="TYG13" s="5"/>
      <c r="TYH13" s="5"/>
      <c r="TYI13" s="5"/>
      <c r="TYJ13" s="5"/>
      <c r="TYK13" s="5"/>
      <c r="TYL13" s="5"/>
      <c r="TYM13" s="5"/>
      <c r="TYN13" s="5"/>
      <c r="TYO13" s="5"/>
      <c r="TYP13" s="5"/>
      <c r="TYQ13" s="5"/>
      <c r="TYR13" s="5"/>
      <c r="TYS13" s="5"/>
      <c r="TYT13" s="5"/>
      <c r="TYU13" s="5"/>
      <c r="TYV13" s="5"/>
      <c r="TYW13" s="5"/>
      <c r="TYX13" s="5"/>
      <c r="TYY13" s="5"/>
      <c r="TYZ13" s="5"/>
      <c r="TZA13" s="5"/>
      <c r="TZB13" s="5"/>
      <c r="TZC13" s="5"/>
      <c r="TZD13" s="5"/>
      <c r="TZE13" s="5"/>
      <c r="TZF13" s="5"/>
      <c r="TZG13" s="5"/>
      <c r="TZH13" s="5"/>
      <c r="TZI13" s="5"/>
      <c r="TZJ13" s="5"/>
      <c r="TZK13" s="5"/>
      <c r="TZL13" s="5"/>
      <c r="TZM13" s="5"/>
      <c r="TZN13" s="5"/>
      <c r="TZO13" s="5"/>
      <c r="TZP13" s="5"/>
      <c r="TZQ13" s="5"/>
      <c r="TZR13" s="5"/>
      <c r="TZS13" s="5"/>
      <c r="TZT13" s="5"/>
      <c r="TZU13" s="5"/>
      <c r="TZV13" s="5"/>
      <c r="TZW13" s="5"/>
      <c r="TZX13" s="5"/>
      <c r="TZY13" s="5"/>
      <c r="TZZ13" s="5"/>
      <c r="UAA13" s="5"/>
      <c r="UAB13" s="5"/>
      <c r="UAC13" s="5"/>
      <c r="UAD13" s="5"/>
      <c r="UAE13" s="5"/>
      <c r="UAF13" s="5"/>
      <c r="UAG13" s="5"/>
      <c r="UAH13" s="5"/>
      <c r="UAI13" s="5"/>
      <c r="UAJ13" s="5"/>
      <c r="UAK13" s="5"/>
      <c r="UAL13" s="5"/>
      <c r="UAM13" s="5"/>
      <c r="UAN13" s="5"/>
      <c r="UAO13" s="5"/>
      <c r="UAP13" s="5"/>
      <c r="UAQ13" s="5"/>
      <c r="UAR13" s="5"/>
      <c r="UAS13" s="5"/>
      <c r="UAT13" s="5"/>
      <c r="UAU13" s="5"/>
      <c r="UAV13" s="5"/>
      <c r="UAW13" s="5"/>
      <c r="UAX13" s="5"/>
      <c r="UAY13" s="5"/>
      <c r="UAZ13" s="5"/>
      <c r="UBA13" s="5"/>
      <c r="UBB13" s="5"/>
      <c r="UBC13" s="5"/>
      <c r="UBD13" s="5"/>
      <c r="UBE13" s="5"/>
      <c r="UBF13" s="5"/>
      <c r="UBG13" s="5"/>
      <c r="UBH13" s="5"/>
      <c r="UBI13" s="5"/>
      <c r="UBJ13" s="5"/>
      <c r="UBK13" s="5"/>
      <c r="UBL13" s="5"/>
      <c r="UBM13" s="5"/>
      <c r="UBN13" s="5"/>
      <c r="UBO13" s="5"/>
      <c r="UBP13" s="5"/>
      <c r="UBQ13" s="5"/>
      <c r="UBR13" s="5"/>
      <c r="UBS13" s="5"/>
      <c r="UBT13" s="5"/>
      <c r="UBU13" s="5"/>
      <c r="UBV13" s="5"/>
      <c r="UBW13" s="5"/>
      <c r="UBX13" s="5"/>
      <c r="UBY13" s="5"/>
      <c r="UBZ13" s="5"/>
      <c r="UCA13" s="5"/>
      <c r="UCB13" s="5"/>
      <c r="UCC13" s="5"/>
      <c r="UCD13" s="5"/>
      <c r="UCE13" s="5"/>
      <c r="UCF13" s="5"/>
      <c r="UCG13" s="5"/>
      <c r="UCH13" s="5"/>
      <c r="UCI13" s="5"/>
      <c r="UCJ13" s="5"/>
      <c r="UCK13" s="5"/>
      <c r="UCL13" s="5"/>
      <c r="UCM13" s="5"/>
      <c r="UCN13" s="5"/>
      <c r="UCO13" s="5"/>
      <c r="UCP13" s="5"/>
      <c r="UCQ13" s="5"/>
      <c r="UCR13" s="5"/>
      <c r="UCS13" s="5"/>
      <c r="UCT13" s="5"/>
      <c r="UCU13" s="5"/>
      <c r="UCV13" s="5"/>
      <c r="UCW13" s="5"/>
      <c r="UCX13" s="5"/>
      <c r="UCY13" s="5"/>
      <c r="UCZ13" s="5"/>
      <c r="UDA13" s="5"/>
      <c r="UDB13" s="5"/>
      <c r="UDC13" s="5"/>
      <c r="UDD13" s="5"/>
      <c r="UDE13" s="5"/>
      <c r="UDF13" s="5"/>
      <c r="UDG13" s="5"/>
      <c r="UDH13" s="5"/>
      <c r="UDI13" s="5"/>
      <c r="UDJ13" s="5"/>
      <c r="UDK13" s="5"/>
      <c r="UDL13" s="5"/>
      <c r="UDM13" s="5"/>
      <c r="UDN13" s="5"/>
      <c r="UDO13" s="5"/>
      <c r="UDP13" s="5"/>
      <c r="UDQ13" s="5"/>
      <c r="UDR13" s="5"/>
      <c r="UDS13" s="5"/>
      <c r="UDT13" s="5"/>
      <c r="UDU13" s="5"/>
      <c r="UDV13" s="5"/>
      <c r="UDW13" s="5"/>
      <c r="UDX13" s="5"/>
      <c r="UDY13" s="5"/>
      <c r="UDZ13" s="5"/>
      <c r="UEA13" s="5"/>
      <c r="UEB13" s="5"/>
      <c r="UEC13" s="5"/>
      <c r="UED13" s="5"/>
      <c r="UEE13" s="5"/>
      <c r="UEF13" s="5"/>
      <c r="UEG13" s="5"/>
      <c r="UEH13" s="5"/>
      <c r="UEI13" s="5"/>
      <c r="UEJ13" s="5"/>
      <c r="UEK13" s="5"/>
      <c r="UEL13" s="5"/>
      <c r="UEM13" s="5"/>
      <c r="UEN13" s="5"/>
      <c r="UEO13" s="5"/>
      <c r="UEP13" s="5"/>
      <c r="UEQ13" s="5"/>
      <c r="UER13" s="5"/>
      <c r="UES13" s="5"/>
      <c r="UET13" s="5"/>
      <c r="UEU13" s="5"/>
      <c r="UEV13" s="5"/>
      <c r="UEW13" s="5"/>
      <c r="UEX13" s="5"/>
      <c r="UEY13" s="5"/>
      <c r="UEZ13" s="5"/>
      <c r="UFA13" s="5"/>
      <c r="UFB13" s="5"/>
      <c r="UFC13" s="5"/>
      <c r="UFD13" s="5"/>
      <c r="UFE13" s="5"/>
      <c r="UFF13" s="5"/>
      <c r="UFG13" s="5"/>
      <c r="UFH13" s="5"/>
      <c r="UFI13" s="5"/>
      <c r="UFJ13" s="5"/>
      <c r="UFK13" s="5"/>
      <c r="UFL13" s="5"/>
      <c r="UFM13" s="5"/>
      <c r="UFN13" s="5"/>
      <c r="UFO13" s="5"/>
      <c r="UFP13" s="5"/>
      <c r="UFQ13" s="5"/>
      <c r="UFR13" s="5"/>
      <c r="UFS13" s="5"/>
      <c r="UFT13" s="5"/>
      <c r="UFU13" s="5"/>
      <c r="UFV13" s="5"/>
      <c r="UFW13" s="5"/>
      <c r="UFX13" s="5"/>
      <c r="UFY13" s="5"/>
      <c r="UFZ13" s="5"/>
      <c r="UGA13" s="5"/>
      <c r="UGB13" s="5"/>
      <c r="UGC13" s="5"/>
      <c r="UGD13" s="5"/>
      <c r="UGE13" s="5"/>
      <c r="UGF13" s="5"/>
      <c r="UGG13" s="5"/>
      <c r="UGH13" s="5"/>
      <c r="UGI13" s="5"/>
      <c r="UGJ13" s="5"/>
      <c r="UGK13" s="5"/>
      <c r="UGL13" s="5"/>
      <c r="UGM13" s="5"/>
      <c r="UGN13" s="5"/>
      <c r="UGO13" s="5"/>
      <c r="UGP13" s="5"/>
      <c r="UGQ13" s="5"/>
      <c r="UGR13" s="5"/>
      <c r="UGS13" s="5"/>
      <c r="UGT13" s="5"/>
      <c r="UGU13" s="5"/>
      <c r="UGV13" s="5"/>
      <c r="UGW13" s="5"/>
      <c r="UGX13" s="5"/>
      <c r="UGY13" s="5"/>
      <c r="UGZ13" s="5"/>
      <c r="UHA13" s="5"/>
      <c r="UHB13" s="5"/>
      <c r="UHC13" s="5"/>
      <c r="UHD13" s="5"/>
      <c r="UHE13" s="5"/>
      <c r="UHF13" s="5"/>
      <c r="UHG13" s="5"/>
      <c r="UHH13" s="5"/>
      <c r="UHI13" s="5"/>
      <c r="UHJ13" s="5"/>
      <c r="UHK13" s="5"/>
      <c r="UHL13" s="5"/>
      <c r="UHM13" s="5"/>
      <c r="UHN13" s="5"/>
      <c r="UHO13" s="5"/>
      <c r="UHP13" s="5"/>
      <c r="UHQ13" s="5"/>
      <c r="UHR13" s="5"/>
      <c r="UHS13" s="5"/>
      <c r="UHT13" s="5"/>
      <c r="UHU13" s="5"/>
      <c r="UHV13" s="5"/>
      <c r="UHW13" s="5"/>
      <c r="UHX13" s="5"/>
      <c r="UHY13" s="5"/>
      <c r="UHZ13" s="5"/>
      <c r="UIA13" s="5"/>
      <c r="UIB13" s="5"/>
      <c r="UIC13" s="5"/>
      <c r="UID13" s="5"/>
      <c r="UIE13" s="5"/>
      <c r="UIF13" s="5"/>
      <c r="UIG13" s="5"/>
      <c r="UIH13" s="5"/>
      <c r="UII13" s="5"/>
      <c r="UIJ13" s="5"/>
      <c r="UIK13" s="5"/>
      <c r="UIL13" s="5"/>
      <c r="UIM13" s="5"/>
      <c r="UIN13" s="5"/>
      <c r="UIO13" s="5"/>
      <c r="UIP13" s="5"/>
      <c r="UIQ13" s="5"/>
      <c r="UIR13" s="5"/>
      <c r="UIS13" s="5"/>
      <c r="UIT13" s="5"/>
      <c r="UIU13" s="5"/>
      <c r="UIV13" s="5"/>
      <c r="UIW13" s="5"/>
      <c r="UIX13" s="5"/>
      <c r="UIY13" s="5"/>
      <c r="UIZ13" s="5"/>
      <c r="UJA13" s="5"/>
      <c r="UJB13" s="5"/>
      <c r="UJC13" s="5"/>
      <c r="UJD13" s="5"/>
      <c r="UJE13" s="5"/>
      <c r="UJF13" s="5"/>
      <c r="UJG13" s="5"/>
      <c r="UJH13" s="5"/>
      <c r="UJI13" s="5"/>
      <c r="UJJ13" s="5"/>
      <c r="UJK13" s="5"/>
      <c r="UJL13" s="5"/>
      <c r="UJM13" s="5"/>
      <c r="UJN13" s="5"/>
      <c r="UJO13" s="5"/>
      <c r="UJP13" s="5"/>
      <c r="UJQ13" s="5"/>
      <c r="UJR13" s="5"/>
      <c r="UJS13" s="5"/>
      <c r="UJT13" s="5"/>
      <c r="UJU13" s="5"/>
      <c r="UJV13" s="5"/>
      <c r="UJW13" s="5"/>
      <c r="UJX13" s="5"/>
      <c r="UJY13" s="5"/>
      <c r="UJZ13" s="5"/>
      <c r="UKA13" s="5"/>
      <c r="UKB13" s="5"/>
      <c r="UKC13" s="5"/>
      <c r="UKD13" s="5"/>
      <c r="UKE13" s="5"/>
      <c r="UKF13" s="5"/>
      <c r="UKG13" s="5"/>
      <c r="UKH13" s="5"/>
      <c r="UKI13" s="5"/>
      <c r="UKJ13" s="5"/>
      <c r="UKK13" s="5"/>
      <c r="UKL13" s="5"/>
      <c r="UKM13" s="5"/>
      <c r="UKN13" s="5"/>
      <c r="UKO13" s="5"/>
      <c r="UKP13" s="5"/>
      <c r="UKQ13" s="5"/>
      <c r="UKR13" s="5"/>
      <c r="UKS13" s="5"/>
      <c r="UKT13" s="5"/>
      <c r="UKU13" s="5"/>
      <c r="UKV13" s="5"/>
      <c r="UKW13" s="5"/>
      <c r="UKX13" s="5"/>
      <c r="UKY13" s="5"/>
      <c r="UKZ13" s="5"/>
      <c r="ULA13" s="5"/>
      <c r="ULB13" s="5"/>
      <c r="ULC13" s="5"/>
      <c r="ULD13" s="5"/>
      <c r="ULE13" s="5"/>
      <c r="ULF13" s="5"/>
      <c r="ULG13" s="5"/>
      <c r="ULH13" s="5"/>
      <c r="ULI13" s="5"/>
      <c r="ULJ13" s="5"/>
      <c r="ULK13" s="5"/>
      <c r="ULL13" s="5"/>
      <c r="ULM13" s="5"/>
      <c r="ULN13" s="5"/>
      <c r="ULO13" s="5"/>
      <c r="ULP13" s="5"/>
      <c r="ULQ13" s="5"/>
      <c r="ULR13" s="5"/>
      <c r="ULS13" s="5"/>
      <c r="ULT13" s="5"/>
      <c r="ULU13" s="5"/>
      <c r="ULV13" s="5"/>
      <c r="ULW13" s="5"/>
      <c r="ULX13" s="5"/>
      <c r="ULY13" s="5"/>
      <c r="ULZ13" s="5"/>
      <c r="UMA13" s="5"/>
      <c r="UMB13" s="5"/>
      <c r="UMC13" s="5"/>
      <c r="UMD13" s="5"/>
      <c r="UME13" s="5"/>
      <c r="UMF13" s="5"/>
      <c r="UMG13" s="5"/>
      <c r="UMH13" s="5"/>
      <c r="UMI13" s="5"/>
      <c r="UMJ13" s="5"/>
      <c r="UMK13" s="5"/>
      <c r="UML13" s="5"/>
      <c r="UMM13" s="5"/>
      <c r="UMN13" s="5"/>
      <c r="UMO13" s="5"/>
      <c r="UMP13" s="5"/>
      <c r="UMQ13" s="5"/>
      <c r="UMR13" s="5"/>
      <c r="UMS13" s="5"/>
      <c r="UMT13" s="5"/>
      <c r="UMU13" s="5"/>
      <c r="UMV13" s="5"/>
      <c r="UMW13" s="5"/>
      <c r="UMX13" s="5"/>
      <c r="UMY13" s="5"/>
      <c r="UMZ13" s="5"/>
      <c r="UNA13" s="5"/>
      <c r="UNB13" s="5"/>
      <c r="UNC13" s="5"/>
      <c r="UND13" s="5"/>
      <c r="UNE13" s="5"/>
      <c r="UNF13" s="5"/>
      <c r="UNG13" s="5"/>
      <c r="UNH13" s="5"/>
      <c r="UNI13" s="5"/>
      <c r="UNJ13" s="5"/>
      <c r="UNK13" s="5"/>
      <c r="UNL13" s="5"/>
      <c r="UNM13" s="5"/>
      <c r="UNN13" s="5"/>
      <c r="UNO13" s="5"/>
      <c r="UNP13" s="5"/>
      <c r="UNQ13" s="5"/>
      <c r="UNR13" s="5"/>
      <c r="UNS13" s="5"/>
      <c r="UNT13" s="5"/>
      <c r="UNU13" s="5"/>
      <c r="UNV13" s="5"/>
      <c r="UNW13" s="5"/>
      <c r="UNX13" s="5"/>
      <c r="UNY13" s="5"/>
      <c r="UNZ13" s="5"/>
      <c r="UOA13" s="5"/>
      <c r="UOB13" s="5"/>
      <c r="UOC13" s="5"/>
      <c r="UOD13" s="5"/>
      <c r="UOE13" s="5"/>
      <c r="UOF13" s="5"/>
      <c r="UOG13" s="5"/>
      <c r="UOH13" s="5"/>
      <c r="UOI13" s="5"/>
      <c r="UOJ13" s="5"/>
      <c r="UOK13" s="5"/>
      <c r="UOL13" s="5"/>
      <c r="UOM13" s="5"/>
      <c r="UON13" s="5"/>
      <c r="UOO13" s="5"/>
      <c r="UOP13" s="5"/>
      <c r="UOQ13" s="5"/>
      <c r="UOR13" s="5"/>
      <c r="UOS13" s="5"/>
      <c r="UOT13" s="5"/>
      <c r="UOU13" s="5"/>
      <c r="UOV13" s="5"/>
      <c r="UOW13" s="5"/>
      <c r="UOX13" s="5"/>
      <c r="UOY13" s="5"/>
      <c r="UOZ13" s="5"/>
      <c r="UPA13" s="5"/>
      <c r="UPB13" s="5"/>
      <c r="UPC13" s="5"/>
      <c r="UPD13" s="5"/>
      <c r="UPE13" s="5"/>
      <c r="UPF13" s="5"/>
      <c r="UPG13" s="5"/>
      <c r="UPH13" s="5"/>
      <c r="UPI13" s="5"/>
      <c r="UPJ13" s="5"/>
      <c r="UPK13" s="5"/>
      <c r="UPL13" s="5"/>
      <c r="UPM13" s="5"/>
      <c r="UPN13" s="5"/>
      <c r="UPO13" s="5"/>
      <c r="UPP13" s="5"/>
      <c r="UPQ13" s="5"/>
      <c r="UPR13" s="5"/>
      <c r="UPS13" s="5"/>
      <c r="UPT13" s="5"/>
      <c r="UPU13" s="5"/>
      <c r="UPV13" s="5"/>
      <c r="UPW13" s="5"/>
      <c r="UPX13" s="5"/>
      <c r="UPY13" s="5"/>
      <c r="UPZ13" s="5"/>
      <c r="UQA13" s="5"/>
      <c r="UQB13" s="5"/>
      <c r="UQC13" s="5"/>
      <c r="UQD13" s="5"/>
      <c r="UQE13" s="5"/>
      <c r="UQF13" s="5"/>
      <c r="UQG13" s="5"/>
      <c r="UQH13" s="5"/>
      <c r="UQI13" s="5"/>
      <c r="UQJ13" s="5"/>
      <c r="UQK13" s="5"/>
      <c r="UQL13" s="5"/>
      <c r="UQM13" s="5"/>
      <c r="UQN13" s="5"/>
      <c r="UQO13" s="5"/>
      <c r="UQP13" s="5"/>
      <c r="UQQ13" s="5"/>
      <c r="UQR13" s="5"/>
      <c r="UQS13" s="5"/>
      <c r="UQT13" s="5"/>
      <c r="UQU13" s="5"/>
      <c r="UQV13" s="5"/>
      <c r="UQW13" s="5"/>
      <c r="UQX13" s="5"/>
      <c r="UQY13" s="5"/>
      <c r="UQZ13" s="5"/>
      <c r="URA13" s="5"/>
      <c r="URB13" s="5"/>
      <c r="URC13" s="5"/>
      <c r="URD13" s="5"/>
      <c r="URE13" s="5"/>
      <c r="URF13" s="5"/>
      <c r="URG13" s="5"/>
      <c r="URH13" s="5"/>
      <c r="URI13" s="5"/>
      <c r="URJ13" s="5"/>
      <c r="URK13" s="5"/>
      <c r="URL13" s="5"/>
      <c r="URM13" s="5"/>
      <c r="URN13" s="5"/>
      <c r="URO13" s="5"/>
      <c r="URP13" s="5"/>
      <c r="URQ13" s="5"/>
      <c r="URR13" s="5"/>
      <c r="URS13" s="5"/>
      <c r="URT13" s="5"/>
      <c r="URU13" s="5"/>
      <c r="URV13" s="5"/>
      <c r="URW13" s="5"/>
      <c r="URX13" s="5"/>
      <c r="URY13" s="5"/>
      <c r="URZ13" s="5"/>
      <c r="USA13" s="5"/>
      <c r="USB13" s="5"/>
      <c r="USC13" s="5"/>
      <c r="USD13" s="5"/>
      <c r="USE13" s="5"/>
      <c r="USF13" s="5"/>
      <c r="USG13" s="5"/>
      <c r="USH13" s="5"/>
      <c r="USI13" s="5"/>
      <c r="USJ13" s="5"/>
      <c r="USK13" s="5"/>
      <c r="USL13" s="5"/>
      <c r="USM13" s="5"/>
      <c r="USN13" s="5"/>
      <c r="USO13" s="5"/>
      <c r="USP13" s="5"/>
      <c r="USQ13" s="5"/>
      <c r="USR13" s="5"/>
      <c r="USS13" s="5"/>
      <c r="UST13" s="5"/>
      <c r="USU13" s="5"/>
      <c r="USV13" s="5"/>
      <c r="USW13" s="5"/>
      <c r="USX13" s="5"/>
      <c r="USY13" s="5"/>
      <c r="USZ13" s="5"/>
      <c r="UTA13" s="5"/>
      <c r="UTB13" s="5"/>
      <c r="UTC13" s="5"/>
      <c r="UTD13" s="5"/>
      <c r="UTE13" s="5"/>
      <c r="UTF13" s="5"/>
      <c r="UTG13" s="5"/>
      <c r="UTH13" s="5"/>
      <c r="UTI13" s="5"/>
      <c r="UTJ13" s="5"/>
      <c r="UTK13" s="5"/>
      <c r="UTL13" s="5"/>
      <c r="UTM13" s="5"/>
      <c r="UTN13" s="5"/>
      <c r="UTO13" s="5"/>
      <c r="UTP13" s="5"/>
      <c r="UTQ13" s="5"/>
      <c r="UTR13" s="5"/>
      <c r="UTS13" s="5"/>
      <c r="UTT13" s="5"/>
      <c r="UTU13" s="5"/>
      <c r="UTV13" s="5"/>
      <c r="UTW13" s="5"/>
      <c r="UTX13" s="5"/>
      <c r="UTY13" s="5"/>
      <c r="UTZ13" s="5"/>
      <c r="UUA13" s="5"/>
      <c r="UUB13" s="5"/>
      <c r="UUC13" s="5"/>
      <c r="UUD13" s="5"/>
      <c r="UUE13" s="5"/>
      <c r="UUF13" s="5"/>
      <c r="UUG13" s="5"/>
      <c r="UUH13" s="5"/>
      <c r="UUI13" s="5"/>
      <c r="UUJ13" s="5"/>
      <c r="UUK13" s="5"/>
      <c r="UUL13" s="5"/>
      <c r="UUM13" s="5"/>
      <c r="UUN13" s="5"/>
      <c r="UUO13" s="5"/>
      <c r="UUP13" s="5"/>
      <c r="UUQ13" s="5"/>
      <c r="UUR13" s="5"/>
      <c r="UUS13" s="5"/>
      <c r="UUT13" s="5"/>
      <c r="UUU13" s="5"/>
      <c r="UUV13" s="5"/>
      <c r="UUW13" s="5"/>
      <c r="UUX13" s="5"/>
      <c r="UUY13" s="5"/>
      <c r="UUZ13" s="5"/>
      <c r="UVA13" s="5"/>
      <c r="UVB13" s="5"/>
      <c r="UVC13" s="5"/>
      <c r="UVD13" s="5"/>
      <c r="UVE13" s="5"/>
      <c r="UVF13" s="5"/>
      <c r="UVG13" s="5"/>
      <c r="UVH13" s="5"/>
      <c r="UVI13" s="5"/>
      <c r="UVJ13" s="5"/>
      <c r="UVK13" s="5"/>
      <c r="UVL13" s="5"/>
      <c r="UVM13" s="5"/>
      <c r="UVN13" s="5"/>
      <c r="UVO13" s="5"/>
      <c r="UVP13" s="5"/>
      <c r="UVQ13" s="5"/>
      <c r="UVR13" s="5"/>
      <c r="UVS13" s="5"/>
      <c r="UVT13" s="5"/>
      <c r="UVU13" s="5"/>
      <c r="UVV13" s="5"/>
      <c r="UVW13" s="5"/>
      <c r="UVX13" s="5"/>
      <c r="UVY13" s="5"/>
      <c r="UVZ13" s="5"/>
      <c r="UWA13" s="5"/>
      <c r="UWB13" s="5"/>
      <c r="UWC13" s="5"/>
      <c r="UWD13" s="5"/>
      <c r="UWE13" s="5"/>
      <c r="UWF13" s="5"/>
      <c r="UWG13" s="5"/>
      <c r="UWH13" s="5"/>
      <c r="UWI13" s="5"/>
      <c r="UWJ13" s="5"/>
      <c r="UWK13" s="5"/>
      <c r="UWL13" s="5"/>
      <c r="UWM13" s="5"/>
      <c r="UWN13" s="5"/>
      <c r="UWO13" s="5"/>
      <c r="UWP13" s="5"/>
      <c r="UWQ13" s="5"/>
      <c r="UWR13" s="5"/>
      <c r="UWS13" s="5"/>
      <c r="UWT13" s="5"/>
      <c r="UWU13" s="5"/>
      <c r="UWV13" s="5"/>
      <c r="UWW13" s="5"/>
      <c r="UWX13" s="5"/>
      <c r="UWY13" s="5"/>
      <c r="UWZ13" s="5"/>
      <c r="UXA13" s="5"/>
      <c r="UXB13" s="5"/>
      <c r="UXC13" s="5"/>
      <c r="UXD13" s="5"/>
      <c r="UXE13" s="5"/>
      <c r="UXF13" s="5"/>
      <c r="UXG13" s="5"/>
      <c r="UXH13" s="5"/>
      <c r="UXI13" s="5"/>
      <c r="UXJ13" s="5"/>
      <c r="UXK13" s="5"/>
      <c r="UXL13" s="5"/>
      <c r="UXM13" s="5"/>
      <c r="UXN13" s="5"/>
      <c r="UXO13" s="5"/>
      <c r="UXP13" s="5"/>
      <c r="UXQ13" s="5"/>
      <c r="UXR13" s="5"/>
      <c r="UXS13" s="5"/>
      <c r="UXT13" s="5"/>
      <c r="UXU13" s="5"/>
      <c r="UXV13" s="5"/>
      <c r="UXW13" s="5"/>
      <c r="UXX13" s="5"/>
      <c r="UXY13" s="5"/>
      <c r="UXZ13" s="5"/>
      <c r="UYA13" s="5"/>
      <c r="UYB13" s="5"/>
      <c r="UYC13" s="5"/>
      <c r="UYD13" s="5"/>
      <c r="UYE13" s="5"/>
      <c r="UYF13" s="5"/>
      <c r="UYG13" s="5"/>
      <c r="UYH13" s="5"/>
      <c r="UYI13" s="5"/>
      <c r="UYJ13" s="5"/>
      <c r="UYK13" s="5"/>
      <c r="UYL13" s="5"/>
      <c r="UYM13" s="5"/>
      <c r="UYN13" s="5"/>
      <c r="UYO13" s="5"/>
      <c r="UYP13" s="5"/>
      <c r="UYQ13" s="5"/>
      <c r="UYR13" s="5"/>
      <c r="UYS13" s="5"/>
      <c r="UYT13" s="5"/>
      <c r="UYU13" s="5"/>
      <c r="UYV13" s="5"/>
      <c r="UYW13" s="5"/>
      <c r="UYX13" s="5"/>
      <c r="UYY13" s="5"/>
      <c r="UYZ13" s="5"/>
      <c r="UZA13" s="5"/>
      <c r="UZB13" s="5"/>
      <c r="UZC13" s="5"/>
      <c r="UZD13" s="5"/>
      <c r="UZE13" s="5"/>
      <c r="UZF13" s="5"/>
      <c r="UZG13" s="5"/>
      <c r="UZH13" s="5"/>
      <c r="UZI13" s="5"/>
      <c r="UZJ13" s="5"/>
      <c r="UZK13" s="5"/>
      <c r="UZL13" s="5"/>
      <c r="UZM13" s="5"/>
      <c r="UZN13" s="5"/>
      <c r="UZO13" s="5"/>
      <c r="UZP13" s="5"/>
      <c r="UZQ13" s="5"/>
      <c r="UZR13" s="5"/>
      <c r="UZS13" s="5"/>
      <c r="UZT13" s="5"/>
      <c r="UZU13" s="5"/>
      <c r="UZV13" s="5"/>
      <c r="UZW13" s="5"/>
      <c r="UZX13" s="5"/>
      <c r="UZY13" s="5"/>
      <c r="UZZ13" s="5"/>
      <c r="VAA13" s="5"/>
      <c r="VAB13" s="5"/>
      <c r="VAC13" s="5"/>
      <c r="VAD13" s="5"/>
      <c r="VAE13" s="5"/>
      <c r="VAF13" s="5"/>
      <c r="VAG13" s="5"/>
      <c r="VAH13" s="5"/>
      <c r="VAI13" s="5"/>
      <c r="VAJ13" s="5"/>
      <c r="VAK13" s="5"/>
      <c r="VAL13" s="5"/>
      <c r="VAM13" s="5"/>
      <c r="VAN13" s="5"/>
      <c r="VAO13" s="5"/>
      <c r="VAP13" s="5"/>
      <c r="VAQ13" s="5"/>
      <c r="VAR13" s="5"/>
      <c r="VAS13" s="5"/>
      <c r="VAT13" s="5"/>
      <c r="VAU13" s="5"/>
      <c r="VAV13" s="5"/>
      <c r="VAW13" s="5"/>
      <c r="VAX13" s="5"/>
      <c r="VAY13" s="5"/>
      <c r="VAZ13" s="5"/>
      <c r="VBA13" s="5"/>
      <c r="VBB13" s="5"/>
      <c r="VBC13" s="5"/>
      <c r="VBD13" s="5"/>
      <c r="VBE13" s="5"/>
      <c r="VBF13" s="5"/>
      <c r="VBG13" s="5"/>
      <c r="VBH13" s="5"/>
      <c r="VBI13" s="5"/>
      <c r="VBJ13" s="5"/>
      <c r="VBK13" s="5"/>
      <c r="VBL13" s="5"/>
      <c r="VBM13" s="5"/>
      <c r="VBN13" s="5"/>
      <c r="VBO13" s="5"/>
      <c r="VBP13" s="5"/>
      <c r="VBQ13" s="5"/>
      <c r="VBR13" s="5"/>
      <c r="VBS13" s="5"/>
      <c r="VBT13" s="5"/>
      <c r="VBU13" s="5"/>
      <c r="VBV13" s="5"/>
      <c r="VBW13" s="5"/>
      <c r="VBX13" s="5"/>
      <c r="VBY13" s="5"/>
      <c r="VBZ13" s="5"/>
      <c r="VCA13" s="5"/>
      <c r="VCB13" s="5"/>
      <c r="VCC13" s="5"/>
      <c r="VCD13" s="5"/>
      <c r="VCE13" s="5"/>
      <c r="VCF13" s="5"/>
      <c r="VCG13" s="5"/>
      <c r="VCH13" s="5"/>
      <c r="VCI13" s="5"/>
      <c r="VCJ13" s="5"/>
      <c r="VCK13" s="5"/>
      <c r="VCL13" s="5"/>
      <c r="VCM13" s="5"/>
      <c r="VCN13" s="5"/>
      <c r="VCO13" s="5"/>
      <c r="VCP13" s="5"/>
      <c r="VCQ13" s="5"/>
      <c r="VCR13" s="5"/>
      <c r="VCS13" s="5"/>
      <c r="VCT13" s="5"/>
      <c r="VCU13" s="5"/>
      <c r="VCV13" s="5"/>
      <c r="VCW13" s="5"/>
      <c r="VCX13" s="5"/>
      <c r="VCY13" s="5"/>
      <c r="VCZ13" s="5"/>
      <c r="VDA13" s="5"/>
      <c r="VDB13" s="5"/>
      <c r="VDC13" s="5"/>
      <c r="VDD13" s="5"/>
      <c r="VDE13" s="5"/>
      <c r="VDF13" s="5"/>
      <c r="VDG13" s="5"/>
      <c r="VDH13" s="5"/>
      <c r="VDI13" s="5"/>
      <c r="VDJ13" s="5"/>
      <c r="VDK13" s="5"/>
      <c r="VDL13" s="5"/>
      <c r="VDM13" s="5"/>
      <c r="VDN13" s="5"/>
      <c r="VDO13" s="5"/>
      <c r="VDP13" s="5"/>
      <c r="VDQ13" s="5"/>
      <c r="VDR13" s="5"/>
      <c r="VDS13" s="5"/>
      <c r="VDT13" s="5"/>
      <c r="VDU13" s="5"/>
      <c r="VDV13" s="5"/>
      <c r="VDW13" s="5"/>
      <c r="VDX13" s="5"/>
      <c r="VDY13" s="5"/>
      <c r="VDZ13" s="5"/>
      <c r="VEA13" s="5"/>
      <c r="VEB13" s="5"/>
      <c r="VEC13" s="5"/>
      <c r="VED13" s="5"/>
      <c r="VEE13" s="5"/>
      <c r="VEF13" s="5"/>
      <c r="VEG13" s="5"/>
      <c r="VEH13" s="5"/>
      <c r="VEI13" s="5"/>
      <c r="VEJ13" s="5"/>
      <c r="VEK13" s="5"/>
      <c r="VEL13" s="5"/>
      <c r="VEM13" s="5"/>
      <c r="VEN13" s="5"/>
      <c r="VEO13" s="5"/>
      <c r="VEP13" s="5"/>
      <c r="VEQ13" s="5"/>
      <c r="VER13" s="5"/>
      <c r="VES13" s="5"/>
      <c r="VET13" s="5"/>
      <c r="VEU13" s="5"/>
      <c r="VEV13" s="5"/>
      <c r="VEW13" s="5"/>
      <c r="VEX13" s="5"/>
      <c r="VEY13" s="5"/>
      <c r="VEZ13" s="5"/>
      <c r="VFA13" s="5"/>
      <c r="VFB13" s="5"/>
      <c r="VFC13" s="5"/>
      <c r="VFD13" s="5"/>
      <c r="VFE13" s="5"/>
      <c r="VFF13" s="5"/>
      <c r="VFG13" s="5"/>
      <c r="VFH13" s="5"/>
      <c r="VFI13" s="5"/>
      <c r="VFJ13" s="5"/>
      <c r="VFK13" s="5"/>
      <c r="VFL13" s="5"/>
      <c r="VFM13" s="5"/>
      <c r="VFN13" s="5"/>
      <c r="VFO13" s="5"/>
      <c r="VFP13" s="5"/>
      <c r="VFQ13" s="5"/>
      <c r="VFR13" s="5"/>
      <c r="VFS13" s="5"/>
      <c r="VFT13" s="5"/>
      <c r="VFU13" s="5"/>
      <c r="VFV13" s="5"/>
      <c r="VFW13" s="5"/>
      <c r="VFX13" s="5"/>
      <c r="VFY13" s="5"/>
      <c r="VFZ13" s="5"/>
      <c r="VGA13" s="5"/>
      <c r="VGB13" s="5"/>
      <c r="VGC13" s="5"/>
      <c r="VGD13" s="5"/>
      <c r="VGE13" s="5"/>
      <c r="VGF13" s="5"/>
      <c r="VGG13" s="5"/>
      <c r="VGH13" s="5"/>
      <c r="VGI13" s="5"/>
      <c r="VGJ13" s="5"/>
      <c r="VGK13" s="5"/>
      <c r="VGL13" s="5"/>
      <c r="VGM13" s="5"/>
      <c r="VGN13" s="5"/>
      <c r="VGO13" s="5"/>
      <c r="VGP13" s="5"/>
      <c r="VGQ13" s="5"/>
      <c r="VGR13" s="5"/>
      <c r="VGS13" s="5"/>
      <c r="VGT13" s="5"/>
      <c r="VGU13" s="5"/>
      <c r="VGV13" s="5"/>
      <c r="VGW13" s="5"/>
      <c r="VGX13" s="5"/>
      <c r="VGY13" s="5"/>
      <c r="VGZ13" s="5"/>
      <c r="VHA13" s="5"/>
      <c r="VHB13" s="5"/>
      <c r="VHC13" s="5"/>
      <c r="VHD13" s="5"/>
      <c r="VHE13" s="5"/>
      <c r="VHF13" s="5"/>
      <c r="VHG13" s="5"/>
      <c r="VHH13" s="5"/>
      <c r="VHI13" s="5"/>
      <c r="VHJ13" s="5"/>
      <c r="VHK13" s="5"/>
      <c r="VHL13" s="5"/>
      <c r="VHM13" s="5"/>
      <c r="VHN13" s="5"/>
      <c r="VHO13" s="5"/>
      <c r="VHP13" s="5"/>
      <c r="VHQ13" s="5"/>
      <c r="VHR13" s="5"/>
      <c r="VHS13" s="5"/>
      <c r="VHT13" s="5"/>
      <c r="VHU13" s="5"/>
      <c r="VHV13" s="5"/>
      <c r="VHW13" s="5"/>
      <c r="VHX13" s="5"/>
      <c r="VHY13" s="5"/>
      <c r="VHZ13" s="5"/>
      <c r="VIA13" s="5"/>
      <c r="VIB13" s="5"/>
      <c r="VIC13" s="5"/>
      <c r="VID13" s="5"/>
      <c r="VIE13" s="5"/>
      <c r="VIF13" s="5"/>
      <c r="VIG13" s="5"/>
      <c r="VIH13" s="5"/>
      <c r="VII13" s="5"/>
      <c r="VIJ13" s="5"/>
      <c r="VIK13" s="5"/>
      <c r="VIL13" s="5"/>
      <c r="VIM13" s="5"/>
      <c r="VIN13" s="5"/>
      <c r="VIO13" s="5"/>
      <c r="VIP13" s="5"/>
      <c r="VIQ13" s="5"/>
      <c r="VIR13" s="5"/>
      <c r="VIS13" s="5"/>
      <c r="VIT13" s="5"/>
      <c r="VIU13" s="5"/>
      <c r="VIV13" s="5"/>
      <c r="VIW13" s="5"/>
      <c r="VIX13" s="5"/>
      <c r="VIY13" s="5"/>
      <c r="VIZ13" s="5"/>
      <c r="VJA13" s="5"/>
      <c r="VJB13" s="5"/>
      <c r="VJC13" s="5"/>
      <c r="VJD13" s="5"/>
      <c r="VJE13" s="5"/>
      <c r="VJF13" s="5"/>
      <c r="VJG13" s="5"/>
      <c r="VJH13" s="5"/>
      <c r="VJI13" s="5"/>
      <c r="VJJ13" s="5"/>
      <c r="VJK13" s="5"/>
      <c r="VJL13" s="5"/>
      <c r="VJM13" s="5"/>
      <c r="VJN13" s="5"/>
      <c r="VJO13" s="5"/>
      <c r="VJP13" s="5"/>
      <c r="VJQ13" s="5"/>
      <c r="VJR13" s="5"/>
      <c r="VJS13" s="5"/>
      <c r="VJT13" s="5"/>
      <c r="VJU13" s="5"/>
      <c r="VJV13" s="5"/>
      <c r="VJW13" s="5"/>
      <c r="VJX13" s="5"/>
      <c r="VJY13" s="5"/>
      <c r="VJZ13" s="5"/>
      <c r="VKA13" s="5"/>
      <c r="VKB13" s="5"/>
      <c r="VKC13" s="5"/>
      <c r="VKD13" s="5"/>
      <c r="VKE13" s="5"/>
      <c r="VKF13" s="5"/>
      <c r="VKG13" s="5"/>
      <c r="VKH13" s="5"/>
      <c r="VKI13" s="5"/>
      <c r="VKJ13" s="5"/>
      <c r="VKK13" s="5"/>
      <c r="VKL13" s="5"/>
      <c r="VKM13" s="5"/>
      <c r="VKN13" s="5"/>
      <c r="VKO13" s="5"/>
      <c r="VKP13" s="5"/>
      <c r="VKQ13" s="5"/>
      <c r="VKR13" s="5"/>
      <c r="VKS13" s="5"/>
      <c r="VKT13" s="5"/>
      <c r="VKU13" s="5"/>
      <c r="VKV13" s="5"/>
      <c r="VKW13" s="5"/>
      <c r="VKX13" s="5"/>
      <c r="VKY13" s="5"/>
      <c r="VKZ13" s="5"/>
      <c r="VLA13" s="5"/>
      <c r="VLB13" s="5"/>
      <c r="VLC13" s="5"/>
      <c r="VLD13" s="5"/>
      <c r="VLE13" s="5"/>
      <c r="VLF13" s="5"/>
      <c r="VLG13" s="5"/>
      <c r="VLH13" s="5"/>
      <c r="VLI13" s="5"/>
      <c r="VLJ13" s="5"/>
      <c r="VLK13" s="5"/>
      <c r="VLL13" s="5"/>
      <c r="VLM13" s="5"/>
      <c r="VLN13" s="5"/>
      <c r="VLO13" s="5"/>
      <c r="VLP13" s="5"/>
      <c r="VLQ13" s="5"/>
      <c r="VLR13" s="5"/>
      <c r="VLS13" s="5"/>
      <c r="VLT13" s="5"/>
      <c r="VLU13" s="5"/>
      <c r="VLV13" s="5"/>
      <c r="VLW13" s="5"/>
      <c r="VLX13" s="5"/>
      <c r="VLY13" s="5"/>
      <c r="VLZ13" s="5"/>
      <c r="VMA13" s="5"/>
      <c r="VMB13" s="5"/>
      <c r="VMC13" s="5"/>
      <c r="VMD13" s="5"/>
      <c r="VME13" s="5"/>
      <c r="VMF13" s="5"/>
      <c r="VMG13" s="5"/>
      <c r="VMH13" s="5"/>
      <c r="VMI13" s="5"/>
      <c r="VMJ13" s="5"/>
      <c r="VMK13" s="5"/>
      <c r="VML13" s="5"/>
      <c r="VMM13" s="5"/>
      <c r="VMN13" s="5"/>
      <c r="VMO13" s="5"/>
      <c r="VMP13" s="5"/>
      <c r="VMQ13" s="5"/>
      <c r="VMR13" s="5"/>
      <c r="VMS13" s="5"/>
      <c r="VMT13" s="5"/>
      <c r="VMU13" s="5"/>
      <c r="VMV13" s="5"/>
      <c r="VMW13" s="5"/>
      <c r="VMX13" s="5"/>
      <c r="VMY13" s="5"/>
      <c r="VMZ13" s="5"/>
      <c r="VNA13" s="5"/>
      <c r="VNB13" s="5"/>
      <c r="VNC13" s="5"/>
      <c r="VND13" s="5"/>
      <c r="VNE13" s="5"/>
      <c r="VNF13" s="5"/>
      <c r="VNG13" s="5"/>
      <c r="VNH13" s="5"/>
      <c r="VNI13" s="5"/>
      <c r="VNJ13" s="5"/>
      <c r="VNK13" s="5"/>
      <c r="VNL13" s="5"/>
      <c r="VNM13" s="5"/>
      <c r="VNN13" s="5"/>
      <c r="VNO13" s="5"/>
      <c r="VNP13" s="5"/>
      <c r="VNQ13" s="5"/>
      <c r="VNR13" s="5"/>
      <c r="VNS13" s="5"/>
      <c r="VNT13" s="5"/>
      <c r="VNU13" s="5"/>
      <c r="VNV13" s="5"/>
      <c r="VNW13" s="5"/>
      <c r="VNX13" s="5"/>
      <c r="VNY13" s="5"/>
      <c r="VNZ13" s="5"/>
      <c r="VOA13" s="5"/>
      <c r="VOB13" s="5"/>
      <c r="VOC13" s="5"/>
      <c r="VOD13" s="5"/>
      <c r="VOE13" s="5"/>
      <c r="VOF13" s="5"/>
      <c r="VOG13" s="5"/>
      <c r="VOH13" s="5"/>
      <c r="VOI13" s="5"/>
      <c r="VOJ13" s="5"/>
      <c r="VOK13" s="5"/>
      <c r="VOL13" s="5"/>
      <c r="VOM13" s="5"/>
      <c r="VON13" s="5"/>
      <c r="VOO13" s="5"/>
      <c r="VOP13" s="5"/>
      <c r="VOQ13" s="5"/>
      <c r="VOR13" s="5"/>
      <c r="VOS13" s="5"/>
      <c r="VOT13" s="5"/>
      <c r="VOU13" s="5"/>
      <c r="VOV13" s="5"/>
      <c r="VOW13" s="5"/>
      <c r="VOX13" s="5"/>
      <c r="VOY13" s="5"/>
      <c r="VOZ13" s="5"/>
      <c r="VPA13" s="5"/>
      <c r="VPB13" s="5"/>
      <c r="VPC13" s="5"/>
      <c r="VPD13" s="5"/>
      <c r="VPE13" s="5"/>
      <c r="VPF13" s="5"/>
      <c r="VPG13" s="5"/>
      <c r="VPH13" s="5"/>
      <c r="VPI13" s="5"/>
      <c r="VPJ13" s="5"/>
      <c r="VPK13" s="5"/>
      <c r="VPL13" s="5"/>
      <c r="VPM13" s="5"/>
      <c r="VPN13" s="5"/>
      <c r="VPO13" s="5"/>
      <c r="VPP13" s="5"/>
      <c r="VPQ13" s="5"/>
      <c r="VPR13" s="5"/>
      <c r="VPS13" s="5"/>
      <c r="VPT13" s="5"/>
      <c r="VPU13" s="5"/>
      <c r="VPV13" s="5"/>
      <c r="VPW13" s="5"/>
      <c r="VPX13" s="5"/>
      <c r="VPY13" s="5"/>
      <c r="VPZ13" s="5"/>
      <c r="VQA13" s="5"/>
      <c r="VQB13" s="5"/>
      <c r="VQC13" s="5"/>
      <c r="VQD13" s="5"/>
      <c r="VQE13" s="5"/>
      <c r="VQF13" s="5"/>
      <c r="VQG13" s="5"/>
      <c r="VQH13" s="5"/>
      <c r="VQI13" s="5"/>
      <c r="VQJ13" s="5"/>
      <c r="VQK13" s="5"/>
      <c r="VQL13" s="5"/>
      <c r="VQM13" s="5"/>
      <c r="VQN13" s="5"/>
      <c r="VQO13" s="5"/>
      <c r="VQP13" s="5"/>
      <c r="VQQ13" s="5"/>
      <c r="VQR13" s="5"/>
      <c r="VQS13" s="5"/>
      <c r="VQT13" s="5"/>
      <c r="VQU13" s="5"/>
      <c r="VQV13" s="5"/>
      <c r="VQW13" s="5"/>
      <c r="VQX13" s="5"/>
      <c r="VQY13" s="5"/>
      <c r="VQZ13" s="5"/>
      <c r="VRA13" s="5"/>
      <c r="VRB13" s="5"/>
      <c r="VRC13" s="5"/>
      <c r="VRD13" s="5"/>
      <c r="VRE13" s="5"/>
      <c r="VRF13" s="5"/>
      <c r="VRG13" s="5"/>
      <c r="VRH13" s="5"/>
      <c r="VRI13" s="5"/>
      <c r="VRJ13" s="5"/>
      <c r="VRK13" s="5"/>
      <c r="VRL13" s="5"/>
      <c r="VRM13" s="5"/>
      <c r="VRN13" s="5"/>
      <c r="VRO13" s="5"/>
      <c r="VRP13" s="5"/>
      <c r="VRQ13" s="5"/>
      <c r="VRR13" s="5"/>
      <c r="VRS13" s="5"/>
      <c r="VRT13" s="5"/>
      <c r="VRU13" s="5"/>
      <c r="VRV13" s="5"/>
      <c r="VRW13" s="5"/>
      <c r="VRX13" s="5"/>
      <c r="VRY13" s="5"/>
      <c r="VRZ13" s="5"/>
      <c r="VSA13" s="5"/>
      <c r="VSB13" s="5"/>
      <c r="VSC13" s="5"/>
      <c r="VSD13" s="5"/>
      <c r="VSE13" s="5"/>
      <c r="VSF13" s="5"/>
      <c r="VSG13" s="5"/>
      <c r="VSH13" s="5"/>
      <c r="VSI13" s="5"/>
      <c r="VSJ13" s="5"/>
      <c r="VSK13" s="5"/>
      <c r="VSL13" s="5"/>
      <c r="VSM13" s="5"/>
      <c r="VSN13" s="5"/>
      <c r="VSO13" s="5"/>
      <c r="VSP13" s="5"/>
      <c r="VSQ13" s="5"/>
      <c r="VSR13" s="5"/>
      <c r="VSS13" s="5"/>
      <c r="VST13" s="5"/>
      <c r="VSU13" s="5"/>
      <c r="VSV13" s="5"/>
      <c r="VSW13" s="5"/>
      <c r="VSX13" s="5"/>
      <c r="VSY13" s="5"/>
      <c r="VSZ13" s="5"/>
      <c r="VTA13" s="5"/>
      <c r="VTB13" s="5"/>
      <c r="VTC13" s="5"/>
      <c r="VTD13" s="5"/>
      <c r="VTE13" s="5"/>
      <c r="VTF13" s="5"/>
      <c r="VTG13" s="5"/>
      <c r="VTH13" s="5"/>
      <c r="VTI13" s="5"/>
      <c r="VTJ13" s="5"/>
      <c r="VTK13" s="5"/>
      <c r="VTL13" s="5"/>
      <c r="VTM13" s="5"/>
      <c r="VTN13" s="5"/>
      <c r="VTO13" s="5"/>
      <c r="VTP13" s="5"/>
      <c r="VTQ13" s="5"/>
      <c r="VTR13" s="5"/>
      <c r="VTS13" s="5"/>
      <c r="VTT13" s="5"/>
      <c r="VTU13" s="5"/>
      <c r="VTV13" s="5"/>
      <c r="VTW13" s="5"/>
      <c r="VTX13" s="5"/>
      <c r="VTY13" s="5"/>
      <c r="VTZ13" s="5"/>
      <c r="VUA13" s="5"/>
      <c r="VUB13" s="5"/>
      <c r="VUC13" s="5"/>
      <c r="VUD13" s="5"/>
      <c r="VUE13" s="5"/>
      <c r="VUF13" s="5"/>
      <c r="VUG13" s="5"/>
      <c r="VUH13" s="5"/>
      <c r="VUI13" s="5"/>
      <c r="VUJ13" s="5"/>
      <c r="VUK13" s="5"/>
      <c r="VUL13" s="5"/>
      <c r="VUM13" s="5"/>
      <c r="VUN13" s="5"/>
      <c r="VUO13" s="5"/>
      <c r="VUP13" s="5"/>
      <c r="VUQ13" s="5"/>
      <c r="VUR13" s="5"/>
      <c r="VUS13" s="5"/>
      <c r="VUT13" s="5"/>
      <c r="VUU13" s="5"/>
      <c r="VUV13" s="5"/>
      <c r="VUW13" s="5"/>
      <c r="VUX13" s="5"/>
      <c r="VUY13" s="5"/>
      <c r="VUZ13" s="5"/>
      <c r="VVA13" s="5"/>
      <c r="VVB13" s="5"/>
      <c r="VVC13" s="5"/>
      <c r="VVD13" s="5"/>
      <c r="VVE13" s="5"/>
      <c r="VVF13" s="5"/>
      <c r="VVG13" s="5"/>
      <c r="VVH13" s="5"/>
      <c r="VVI13" s="5"/>
      <c r="VVJ13" s="5"/>
      <c r="VVK13" s="5"/>
      <c r="VVL13" s="5"/>
      <c r="VVM13" s="5"/>
      <c r="VVN13" s="5"/>
      <c r="VVO13" s="5"/>
      <c r="VVP13" s="5"/>
      <c r="VVQ13" s="5"/>
      <c r="VVR13" s="5"/>
      <c r="VVS13" s="5"/>
      <c r="VVT13" s="5"/>
      <c r="VVU13" s="5"/>
      <c r="VVV13" s="5"/>
      <c r="VVW13" s="5"/>
      <c r="VVX13" s="5"/>
      <c r="VVY13" s="5"/>
      <c r="VVZ13" s="5"/>
      <c r="VWA13" s="5"/>
      <c r="VWB13" s="5"/>
      <c r="VWC13" s="5"/>
      <c r="VWD13" s="5"/>
      <c r="VWE13" s="5"/>
      <c r="VWF13" s="5"/>
      <c r="VWG13" s="5"/>
      <c r="VWH13" s="5"/>
      <c r="VWI13" s="5"/>
      <c r="VWJ13" s="5"/>
      <c r="VWK13" s="5"/>
      <c r="VWL13" s="5"/>
      <c r="VWM13" s="5"/>
      <c r="VWN13" s="5"/>
      <c r="VWO13" s="5"/>
      <c r="VWP13" s="5"/>
      <c r="VWQ13" s="5"/>
      <c r="VWR13" s="5"/>
      <c r="VWS13" s="5"/>
      <c r="VWT13" s="5"/>
      <c r="VWU13" s="5"/>
      <c r="VWV13" s="5"/>
      <c r="VWW13" s="5"/>
      <c r="VWX13" s="5"/>
      <c r="VWY13" s="5"/>
      <c r="VWZ13" s="5"/>
      <c r="VXA13" s="5"/>
      <c r="VXB13" s="5"/>
      <c r="VXC13" s="5"/>
      <c r="VXD13" s="5"/>
      <c r="VXE13" s="5"/>
      <c r="VXF13" s="5"/>
      <c r="VXG13" s="5"/>
      <c r="VXH13" s="5"/>
      <c r="VXI13" s="5"/>
      <c r="VXJ13" s="5"/>
      <c r="VXK13" s="5"/>
      <c r="VXL13" s="5"/>
      <c r="VXM13" s="5"/>
      <c r="VXN13" s="5"/>
      <c r="VXO13" s="5"/>
      <c r="VXP13" s="5"/>
      <c r="VXQ13" s="5"/>
      <c r="VXR13" s="5"/>
      <c r="VXS13" s="5"/>
      <c r="VXT13" s="5"/>
      <c r="VXU13" s="5"/>
      <c r="VXV13" s="5"/>
      <c r="VXW13" s="5"/>
      <c r="VXX13" s="5"/>
      <c r="VXY13" s="5"/>
      <c r="VXZ13" s="5"/>
      <c r="VYA13" s="5"/>
      <c r="VYB13" s="5"/>
      <c r="VYC13" s="5"/>
      <c r="VYD13" s="5"/>
      <c r="VYE13" s="5"/>
      <c r="VYF13" s="5"/>
      <c r="VYG13" s="5"/>
      <c r="VYH13" s="5"/>
      <c r="VYI13" s="5"/>
      <c r="VYJ13" s="5"/>
      <c r="VYK13" s="5"/>
      <c r="VYL13" s="5"/>
      <c r="VYM13" s="5"/>
      <c r="VYN13" s="5"/>
      <c r="VYO13" s="5"/>
      <c r="VYP13" s="5"/>
      <c r="VYQ13" s="5"/>
      <c r="VYR13" s="5"/>
      <c r="VYS13" s="5"/>
      <c r="VYT13" s="5"/>
      <c r="VYU13" s="5"/>
      <c r="VYV13" s="5"/>
      <c r="VYW13" s="5"/>
      <c r="VYX13" s="5"/>
      <c r="VYY13" s="5"/>
      <c r="VYZ13" s="5"/>
      <c r="VZA13" s="5"/>
      <c r="VZB13" s="5"/>
      <c r="VZC13" s="5"/>
      <c r="VZD13" s="5"/>
      <c r="VZE13" s="5"/>
      <c r="VZF13" s="5"/>
      <c r="VZG13" s="5"/>
      <c r="VZH13" s="5"/>
      <c r="VZI13" s="5"/>
      <c r="VZJ13" s="5"/>
      <c r="VZK13" s="5"/>
      <c r="VZL13" s="5"/>
      <c r="VZM13" s="5"/>
      <c r="VZN13" s="5"/>
      <c r="VZO13" s="5"/>
      <c r="VZP13" s="5"/>
      <c r="VZQ13" s="5"/>
      <c r="VZR13" s="5"/>
      <c r="VZS13" s="5"/>
      <c r="VZT13" s="5"/>
      <c r="VZU13" s="5"/>
      <c r="VZV13" s="5"/>
      <c r="VZW13" s="5"/>
      <c r="VZX13" s="5"/>
      <c r="VZY13" s="5"/>
      <c r="VZZ13" s="5"/>
      <c r="WAA13" s="5"/>
      <c r="WAB13" s="5"/>
      <c r="WAC13" s="5"/>
      <c r="WAD13" s="5"/>
      <c r="WAE13" s="5"/>
      <c r="WAF13" s="5"/>
      <c r="WAG13" s="5"/>
      <c r="WAH13" s="5"/>
      <c r="WAI13" s="5"/>
      <c r="WAJ13" s="5"/>
      <c r="WAK13" s="5"/>
      <c r="WAL13" s="5"/>
      <c r="WAM13" s="5"/>
      <c r="WAN13" s="5"/>
      <c r="WAO13" s="5"/>
      <c r="WAP13" s="5"/>
      <c r="WAQ13" s="5"/>
      <c r="WAR13" s="5"/>
      <c r="WAS13" s="5"/>
      <c r="WAT13" s="5"/>
      <c r="WAU13" s="5"/>
      <c r="WAV13" s="5"/>
      <c r="WAW13" s="5"/>
      <c r="WAX13" s="5"/>
      <c r="WAY13" s="5"/>
      <c r="WAZ13" s="5"/>
      <c r="WBA13" s="5"/>
      <c r="WBB13" s="5"/>
      <c r="WBC13" s="5"/>
      <c r="WBD13" s="5"/>
      <c r="WBE13" s="5"/>
      <c r="WBF13" s="5"/>
      <c r="WBG13" s="5"/>
      <c r="WBH13" s="5"/>
      <c r="WBI13" s="5"/>
      <c r="WBJ13" s="5"/>
      <c r="WBK13" s="5"/>
      <c r="WBL13" s="5"/>
      <c r="WBM13" s="5"/>
      <c r="WBN13" s="5"/>
      <c r="WBO13" s="5"/>
      <c r="WBP13" s="5"/>
      <c r="WBQ13" s="5"/>
      <c r="WBR13" s="5"/>
      <c r="WBS13" s="5"/>
      <c r="WBT13" s="5"/>
      <c r="WBU13" s="5"/>
      <c r="WBV13" s="5"/>
      <c r="WBW13" s="5"/>
      <c r="WBX13" s="5"/>
      <c r="WBY13" s="5"/>
      <c r="WBZ13" s="5"/>
      <c r="WCA13" s="5"/>
      <c r="WCB13" s="5"/>
      <c r="WCC13" s="5"/>
      <c r="WCD13" s="5"/>
      <c r="WCE13" s="5"/>
      <c r="WCF13" s="5"/>
      <c r="WCG13" s="5"/>
      <c r="WCH13" s="5"/>
      <c r="WCI13" s="5"/>
      <c r="WCJ13" s="5"/>
      <c r="WCK13" s="5"/>
      <c r="WCL13" s="5"/>
      <c r="WCM13" s="5"/>
      <c r="WCN13" s="5"/>
      <c r="WCO13" s="5"/>
      <c r="WCP13" s="5"/>
      <c r="WCQ13" s="5"/>
      <c r="WCR13" s="5"/>
      <c r="WCS13" s="5"/>
      <c r="WCT13" s="5"/>
      <c r="WCU13" s="5"/>
      <c r="WCV13" s="5"/>
      <c r="WCW13" s="5"/>
      <c r="WCX13" s="5"/>
      <c r="WCY13" s="5"/>
      <c r="WCZ13" s="5"/>
      <c r="WDA13" s="5"/>
      <c r="WDB13" s="5"/>
      <c r="WDC13" s="5"/>
      <c r="WDD13" s="5"/>
      <c r="WDE13" s="5"/>
      <c r="WDF13" s="5"/>
      <c r="WDG13" s="5"/>
      <c r="WDH13" s="5"/>
      <c r="WDI13" s="5"/>
      <c r="WDJ13" s="5"/>
      <c r="WDK13" s="5"/>
      <c r="WDL13" s="5"/>
      <c r="WDM13" s="5"/>
      <c r="WDN13" s="5"/>
      <c r="WDO13" s="5"/>
      <c r="WDP13" s="5"/>
      <c r="WDQ13" s="5"/>
      <c r="WDR13" s="5"/>
      <c r="WDS13" s="5"/>
      <c r="WDT13" s="5"/>
      <c r="WDU13" s="5"/>
      <c r="WDV13" s="5"/>
      <c r="WDW13" s="5"/>
      <c r="WDX13" s="5"/>
      <c r="WDY13" s="5"/>
      <c r="WDZ13" s="5"/>
      <c r="WEA13" s="5"/>
      <c r="WEB13" s="5"/>
      <c r="WEC13" s="5"/>
      <c r="WED13" s="5"/>
      <c r="WEE13" s="5"/>
      <c r="WEF13" s="5"/>
      <c r="WEG13" s="5"/>
      <c r="WEH13" s="5"/>
      <c r="WEI13" s="5"/>
      <c r="WEJ13" s="5"/>
      <c r="WEK13" s="5"/>
      <c r="WEL13" s="5"/>
      <c r="WEM13" s="5"/>
      <c r="WEN13" s="5"/>
      <c r="WEO13" s="5"/>
      <c r="WEP13" s="5"/>
      <c r="WEQ13" s="5"/>
      <c r="WER13" s="5"/>
      <c r="WES13" s="5"/>
      <c r="WET13" s="5"/>
      <c r="WEU13" s="5"/>
      <c r="WEV13" s="5"/>
      <c r="WEW13" s="5"/>
      <c r="WEX13" s="5"/>
      <c r="WEY13" s="5"/>
      <c r="WEZ13" s="5"/>
      <c r="WFA13" s="5"/>
      <c r="WFB13" s="5"/>
      <c r="WFC13" s="5"/>
      <c r="WFD13" s="5"/>
      <c r="WFE13" s="5"/>
      <c r="WFF13" s="5"/>
      <c r="WFG13" s="5"/>
      <c r="WFH13" s="5"/>
      <c r="WFI13" s="5"/>
      <c r="WFJ13" s="5"/>
      <c r="WFK13" s="5"/>
      <c r="WFL13" s="5"/>
      <c r="WFM13" s="5"/>
      <c r="WFN13" s="5"/>
      <c r="WFO13" s="5"/>
      <c r="WFP13" s="5"/>
      <c r="WFQ13" s="5"/>
      <c r="WFR13" s="5"/>
      <c r="WFS13" s="5"/>
      <c r="WFT13" s="5"/>
      <c r="WFU13" s="5"/>
      <c r="WFV13" s="5"/>
      <c r="WFW13" s="5"/>
      <c r="WFX13" s="5"/>
      <c r="WFY13" s="5"/>
      <c r="WFZ13" s="5"/>
      <c r="WGA13" s="5"/>
      <c r="WGB13" s="5"/>
      <c r="WGC13" s="5"/>
      <c r="WGD13" s="5"/>
      <c r="WGE13" s="5"/>
      <c r="WGF13" s="5"/>
      <c r="WGG13" s="5"/>
      <c r="WGH13" s="5"/>
      <c r="WGI13" s="5"/>
      <c r="WGJ13" s="5"/>
      <c r="WGK13" s="5"/>
      <c r="WGL13" s="5"/>
      <c r="WGM13" s="5"/>
      <c r="WGN13" s="5"/>
      <c r="WGO13" s="5"/>
      <c r="WGP13" s="5"/>
      <c r="WGQ13" s="5"/>
      <c r="WGR13" s="5"/>
      <c r="WGS13" s="5"/>
      <c r="WGT13" s="5"/>
      <c r="WGU13" s="5"/>
      <c r="WGV13" s="5"/>
      <c r="WGW13" s="5"/>
      <c r="WGX13" s="5"/>
      <c r="WGY13" s="5"/>
      <c r="WGZ13" s="5"/>
      <c r="WHA13" s="5"/>
      <c r="WHB13" s="5"/>
      <c r="WHC13" s="5"/>
      <c r="WHD13" s="5"/>
      <c r="WHE13" s="5"/>
      <c r="WHF13" s="5"/>
      <c r="WHG13" s="5"/>
      <c r="WHH13" s="5"/>
      <c r="WHI13" s="5"/>
      <c r="WHJ13" s="5"/>
      <c r="WHK13" s="5"/>
      <c r="WHL13" s="5"/>
      <c r="WHM13" s="5"/>
      <c r="WHN13" s="5"/>
      <c r="WHO13" s="5"/>
      <c r="WHP13" s="5"/>
      <c r="WHQ13" s="5"/>
      <c r="WHR13" s="5"/>
      <c r="WHS13" s="5"/>
      <c r="WHT13" s="5"/>
      <c r="WHU13" s="5"/>
      <c r="WHV13" s="5"/>
      <c r="WHW13" s="5"/>
      <c r="WHX13" s="5"/>
      <c r="WHY13" s="5"/>
      <c r="WHZ13" s="5"/>
      <c r="WIA13" s="5"/>
      <c r="WIB13" s="5"/>
      <c r="WIC13" s="5"/>
      <c r="WID13" s="5"/>
      <c r="WIE13" s="5"/>
      <c r="WIF13" s="5"/>
      <c r="WIG13" s="5"/>
      <c r="WIH13" s="5"/>
      <c r="WII13" s="5"/>
      <c r="WIJ13" s="5"/>
      <c r="WIK13" s="5"/>
      <c r="WIL13" s="5"/>
      <c r="WIM13" s="5"/>
      <c r="WIN13" s="5"/>
      <c r="WIO13" s="5"/>
      <c r="WIP13" s="5"/>
      <c r="WIQ13" s="5"/>
      <c r="WIR13" s="5"/>
      <c r="WIS13" s="5"/>
      <c r="WIT13" s="5"/>
      <c r="WIU13" s="5"/>
      <c r="WIV13" s="5"/>
      <c r="WIW13" s="5"/>
      <c r="WIX13" s="5"/>
      <c r="WIY13" s="5"/>
      <c r="WIZ13" s="5"/>
      <c r="WJA13" s="5"/>
      <c r="WJB13" s="5"/>
      <c r="WJC13" s="5"/>
      <c r="WJD13" s="5"/>
      <c r="WJE13" s="5"/>
      <c r="WJF13" s="5"/>
      <c r="WJG13" s="5"/>
      <c r="WJH13" s="5"/>
      <c r="WJI13" s="5"/>
      <c r="WJJ13" s="5"/>
      <c r="WJK13" s="5"/>
      <c r="WJL13" s="5"/>
      <c r="WJM13" s="5"/>
      <c r="WJN13" s="5"/>
      <c r="WJO13" s="5"/>
      <c r="WJP13" s="5"/>
      <c r="WJQ13" s="5"/>
      <c r="WJR13" s="5"/>
      <c r="WJS13" s="5"/>
      <c r="WJT13" s="5"/>
      <c r="WJU13" s="5"/>
      <c r="WJV13" s="5"/>
      <c r="WJW13" s="5"/>
      <c r="WJX13" s="5"/>
      <c r="WJY13" s="5"/>
      <c r="WJZ13" s="5"/>
      <c r="WKA13" s="5"/>
      <c r="WKB13" s="5"/>
      <c r="WKC13" s="5"/>
      <c r="WKD13" s="5"/>
      <c r="WKE13" s="5"/>
      <c r="WKF13" s="5"/>
      <c r="WKG13" s="5"/>
      <c r="WKH13" s="5"/>
      <c r="WKI13" s="5"/>
      <c r="WKJ13" s="5"/>
      <c r="WKK13" s="5"/>
      <c r="WKL13" s="5"/>
      <c r="WKM13" s="5"/>
      <c r="WKN13" s="5"/>
      <c r="WKO13" s="5"/>
      <c r="WKP13" s="5"/>
      <c r="WKQ13" s="5"/>
      <c r="WKR13" s="5"/>
      <c r="WKS13" s="5"/>
      <c r="WKT13" s="5"/>
      <c r="WKU13" s="5"/>
      <c r="WKV13" s="5"/>
      <c r="WKW13" s="5"/>
      <c r="WKX13" s="5"/>
      <c r="WKY13" s="5"/>
      <c r="WKZ13" s="5"/>
      <c r="WLA13" s="5"/>
      <c r="WLB13" s="5"/>
      <c r="WLC13" s="5"/>
      <c r="WLD13" s="5"/>
      <c r="WLE13" s="5"/>
      <c r="WLF13" s="5"/>
      <c r="WLG13" s="5"/>
      <c r="WLH13" s="5"/>
      <c r="WLI13" s="5"/>
      <c r="WLJ13" s="5"/>
      <c r="WLK13" s="5"/>
      <c r="WLL13" s="5"/>
      <c r="WLM13" s="5"/>
      <c r="WLN13" s="5"/>
      <c r="WLO13" s="5"/>
      <c r="WLP13" s="5"/>
      <c r="WLQ13" s="5"/>
      <c r="WLR13" s="5"/>
      <c r="WLS13" s="5"/>
      <c r="WLT13" s="5"/>
      <c r="WLU13" s="5"/>
      <c r="WLV13" s="5"/>
      <c r="WLW13" s="5"/>
      <c r="WLX13" s="5"/>
      <c r="WLY13" s="5"/>
      <c r="WLZ13" s="5"/>
      <c r="WMA13" s="5"/>
      <c r="WMB13" s="5"/>
      <c r="WMC13" s="5"/>
      <c r="WMD13" s="5"/>
      <c r="WME13" s="5"/>
      <c r="WMF13" s="5"/>
      <c r="WMG13" s="5"/>
      <c r="WMH13" s="5"/>
      <c r="WMI13" s="5"/>
      <c r="WMJ13" s="5"/>
      <c r="WMK13" s="5"/>
      <c r="WML13" s="5"/>
      <c r="WMM13" s="5"/>
      <c r="WMN13" s="5"/>
      <c r="WMO13" s="5"/>
      <c r="WMP13" s="5"/>
      <c r="WMQ13" s="5"/>
      <c r="WMR13" s="5"/>
      <c r="WMS13" s="5"/>
      <c r="WMT13" s="5"/>
      <c r="WMU13" s="5"/>
      <c r="WMV13" s="5"/>
      <c r="WMW13" s="5"/>
      <c r="WMX13" s="5"/>
      <c r="WMY13" s="5"/>
      <c r="WMZ13" s="5"/>
      <c r="WNA13" s="5"/>
      <c r="WNB13" s="5"/>
      <c r="WNC13" s="5"/>
      <c r="WND13" s="5"/>
      <c r="WNE13" s="5"/>
      <c r="WNF13" s="5"/>
      <c r="WNG13" s="5"/>
      <c r="WNH13" s="5"/>
      <c r="WNI13" s="5"/>
      <c r="WNJ13" s="5"/>
      <c r="WNK13" s="5"/>
      <c r="WNL13" s="5"/>
      <c r="WNM13" s="5"/>
      <c r="WNN13" s="5"/>
      <c r="WNO13" s="5"/>
      <c r="WNP13" s="5"/>
      <c r="WNQ13" s="5"/>
      <c r="WNR13" s="5"/>
      <c r="WNS13" s="5"/>
      <c r="WNT13" s="5"/>
      <c r="WNU13" s="5"/>
      <c r="WNV13" s="5"/>
      <c r="WNW13" s="5"/>
      <c r="WNX13" s="5"/>
      <c r="WNY13" s="5"/>
      <c r="WNZ13" s="5"/>
      <c r="WOA13" s="5"/>
      <c r="WOB13" s="5"/>
      <c r="WOC13" s="5"/>
      <c r="WOD13" s="5"/>
      <c r="WOE13" s="5"/>
      <c r="WOF13" s="5"/>
      <c r="WOG13" s="5"/>
      <c r="WOH13" s="5"/>
      <c r="WOI13" s="5"/>
      <c r="WOJ13" s="5"/>
      <c r="WOK13" s="5"/>
      <c r="WOL13" s="5"/>
      <c r="WOM13" s="5"/>
      <c r="WON13" s="5"/>
      <c r="WOO13" s="5"/>
      <c r="WOP13" s="5"/>
      <c r="WOQ13" s="5"/>
      <c r="WOR13" s="5"/>
      <c r="WOS13" s="5"/>
      <c r="WOT13" s="5"/>
      <c r="WOU13" s="5"/>
      <c r="WOV13" s="5"/>
      <c r="WOW13" s="5"/>
      <c r="WOX13" s="5"/>
      <c r="WOY13" s="5"/>
      <c r="WOZ13" s="5"/>
      <c r="WPA13" s="5"/>
      <c r="WPB13" s="5"/>
      <c r="WPC13" s="5"/>
      <c r="WPD13" s="5"/>
      <c r="WPE13" s="5"/>
      <c r="WPF13" s="5"/>
      <c r="WPG13" s="5"/>
      <c r="WPH13" s="5"/>
      <c r="WPI13" s="5"/>
      <c r="WPJ13" s="5"/>
      <c r="WPK13" s="5"/>
      <c r="WPL13" s="5"/>
      <c r="WPM13" s="5"/>
      <c r="WPN13" s="5"/>
      <c r="WPO13" s="5"/>
      <c r="WPP13" s="5"/>
      <c r="WPQ13" s="5"/>
      <c r="WPR13" s="5"/>
      <c r="WPS13" s="5"/>
      <c r="WPT13" s="5"/>
      <c r="WPU13" s="5"/>
      <c r="WPV13" s="5"/>
      <c r="WPW13" s="5"/>
      <c r="WPX13" s="5"/>
      <c r="WPY13" s="5"/>
      <c r="WPZ13" s="5"/>
      <c r="WQA13" s="5"/>
      <c r="WQB13" s="5"/>
      <c r="WQC13" s="5"/>
      <c r="WQD13" s="5"/>
      <c r="WQE13" s="5"/>
      <c r="WQF13" s="5"/>
      <c r="WQG13" s="5"/>
      <c r="WQH13" s="5"/>
      <c r="WQI13" s="5"/>
      <c r="WQJ13" s="5"/>
      <c r="WQK13" s="5"/>
      <c r="WQL13" s="5"/>
      <c r="WQM13" s="5"/>
      <c r="WQN13" s="5"/>
      <c r="WQO13" s="5"/>
      <c r="WQP13" s="5"/>
      <c r="WQQ13" s="5"/>
      <c r="WQR13" s="5"/>
      <c r="WQS13" s="5"/>
      <c r="WQT13" s="5"/>
      <c r="WQU13" s="5"/>
      <c r="WQV13" s="5"/>
      <c r="WQW13" s="5"/>
      <c r="WQX13" s="5"/>
      <c r="WQY13" s="5"/>
      <c r="WQZ13" s="5"/>
      <c r="WRA13" s="5"/>
      <c r="WRB13" s="5"/>
      <c r="WRC13" s="5"/>
      <c r="WRD13" s="5"/>
      <c r="WRE13" s="5"/>
      <c r="WRF13" s="5"/>
      <c r="WRG13" s="5"/>
      <c r="WRH13" s="5"/>
      <c r="WRI13" s="5"/>
      <c r="WRJ13" s="5"/>
      <c r="WRK13" s="5"/>
      <c r="WRL13" s="5"/>
      <c r="WRM13" s="5"/>
      <c r="WRN13" s="5"/>
      <c r="WRO13" s="5"/>
      <c r="WRP13" s="5"/>
      <c r="WRQ13" s="5"/>
      <c r="WRR13" s="5"/>
      <c r="WRS13" s="5"/>
      <c r="WRT13" s="5"/>
      <c r="WRU13" s="5"/>
      <c r="WRV13" s="5"/>
      <c r="WRW13" s="5"/>
      <c r="WRX13" s="5"/>
      <c r="WRY13" s="5"/>
      <c r="WRZ13" s="5"/>
      <c r="WSA13" s="5"/>
      <c r="WSB13" s="5"/>
      <c r="WSC13" s="5"/>
      <c r="WSD13" s="5"/>
      <c r="WSE13" s="5"/>
      <c r="WSF13" s="5"/>
      <c r="WSG13" s="5"/>
      <c r="WSH13" s="5"/>
      <c r="WSI13" s="5"/>
      <c r="WSJ13" s="5"/>
      <c r="WSK13" s="5"/>
      <c r="WSL13" s="5"/>
      <c r="WSM13" s="5"/>
      <c r="WSN13" s="5"/>
      <c r="WSO13" s="5"/>
      <c r="WSP13" s="5"/>
      <c r="WSQ13" s="5"/>
      <c r="WSR13" s="5"/>
      <c r="WSS13" s="5"/>
      <c r="WST13" s="5"/>
      <c r="WSU13" s="5"/>
      <c r="WSV13" s="5"/>
      <c r="WSW13" s="5"/>
      <c r="WSX13" s="5"/>
      <c r="WSY13" s="5"/>
      <c r="WSZ13" s="5"/>
      <c r="WTA13" s="5"/>
      <c r="WTB13" s="5"/>
      <c r="WTC13" s="5"/>
      <c r="WTD13" s="5"/>
      <c r="WTE13" s="5"/>
      <c r="WTF13" s="5"/>
      <c r="WTG13" s="5"/>
      <c r="WTH13" s="5"/>
      <c r="WTI13" s="5"/>
      <c r="WTJ13" s="5"/>
      <c r="WTK13" s="5"/>
      <c r="WTL13" s="5"/>
      <c r="WTM13" s="5"/>
      <c r="WTN13" s="5"/>
      <c r="WTO13" s="5"/>
      <c r="WTP13" s="5"/>
      <c r="WTQ13" s="5"/>
      <c r="WTR13" s="5"/>
      <c r="WTS13" s="5"/>
      <c r="WTT13" s="5"/>
      <c r="WTU13" s="5"/>
      <c r="WTV13" s="5"/>
      <c r="WTW13" s="5"/>
      <c r="WTX13" s="5"/>
      <c r="WTY13" s="5"/>
      <c r="WTZ13" s="5"/>
      <c r="WUA13" s="5"/>
      <c r="WUB13" s="5"/>
      <c r="WUC13" s="5"/>
      <c r="WUD13" s="5"/>
      <c r="WUE13" s="5"/>
      <c r="WUF13" s="5"/>
      <c r="WUG13" s="5"/>
      <c r="WUH13" s="5"/>
      <c r="WUI13" s="5"/>
      <c r="WUJ13" s="5"/>
      <c r="WUK13" s="5"/>
      <c r="WUL13" s="5"/>
      <c r="WUM13" s="5"/>
      <c r="WUN13" s="5"/>
      <c r="WUO13" s="5"/>
      <c r="WUP13" s="5"/>
      <c r="WUQ13" s="5"/>
      <c r="WUR13" s="5"/>
      <c r="WUS13" s="5"/>
      <c r="WUT13" s="5"/>
      <c r="WUU13" s="5"/>
      <c r="WUV13" s="5"/>
      <c r="WUW13" s="5"/>
      <c r="WUX13" s="5"/>
      <c r="WUY13" s="5"/>
      <c r="WUZ13" s="5"/>
      <c r="WVA13" s="5"/>
      <c r="WVB13" s="5"/>
      <c r="WVC13" s="5"/>
      <c r="WVD13" s="5"/>
      <c r="WVE13" s="5"/>
      <c r="WVF13" s="5"/>
      <c r="WVG13" s="5"/>
      <c r="WVH13" s="5"/>
      <c r="WVI13" s="5"/>
      <c r="WVJ13" s="5"/>
      <c r="WVK13" s="5"/>
      <c r="WVL13" s="5"/>
      <c r="WVM13" s="5"/>
      <c r="WVN13" s="5"/>
      <c r="WVO13" s="5"/>
      <c r="WVP13" s="5"/>
      <c r="WVQ13" s="5"/>
      <c r="WVR13" s="5"/>
      <c r="WVS13" s="5"/>
      <c r="WVT13" s="5"/>
      <c r="WVU13" s="5"/>
      <c r="WVV13" s="5"/>
      <c r="WVW13" s="5"/>
      <c r="WVX13" s="5"/>
      <c r="WVY13" s="5"/>
      <c r="WVZ13" s="5"/>
      <c r="WWA13" s="5"/>
      <c r="WWB13" s="5"/>
      <c r="WWC13" s="5"/>
      <c r="WWD13" s="5"/>
      <c r="WWE13" s="5"/>
      <c r="WWF13" s="5"/>
      <c r="WWG13" s="5"/>
      <c r="WWH13" s="5"/>
      <c r="WWI13" s="5"/>
      <c r="WWJ13" s="5"/>
      <c r="WWK13" s="5"/>
      <c r="WWL13" s="5"/>
      <c r="WWM13" s="5"/>
      <c r="WWN13" s="5"/>
      <c r="WWO13" s="5"/>
      <c r="WWP13" s="5"/>
      <c r="WWQ13" s="5"/>
      <c r="WWR13" s="5"/>
      <c r="WWS13" s="5"/>
      <c r="WWT13" s="5"/>
      <c r="WWU13" s="5"/>
      <c r="WWV13" s="5"/>
      <c r="WWW13" s="5"/>
      <c r="WWX13" s="5"/>
      <c r="WWY13" s="5"/>
      <c r="WWZ13" s="5"/>
      <c r="WXA13" s="5"/>
      <c r="WXB13" s="5"/>
      <c r="WXC13" s="5"/>
      <c r="WXD13" s="5"/>
      <c r="WXE13" s="5"/>
      <c r="WXF13" s="5"/>
      <c r="WXG13" s="5"/>
      <c r="WXH13" s="5"/>
      <c r="WXI13" s="5"/>
      <c r="WXJ13" s="5"/>
      <c r="WXK13" s="5"/>
      <c r="WXL13" s="5"/>
      <c r="WXM13" s="5"/>
      <c r="WXN13" s="5"/>
      <c r="WXO13" s="5"/>
      <c r="WXP13" s="5"/>
      <c r="WXQ13" s="5"/>
      <c r="WXR13" s="5"/>
      <c r="WXS13" s="5"/>
      <c r="WXT13" s="5"/>
      <c r="WXU13" s="5"/>
      <c r="WXV13" s="5"/>
      <c r="WXW13" s="5"/>
      <c r="WXX13" s="5"/>
      <c r="WXY13" s="5"/>
      <c r="WXZ13" s="5"/>
      <c r="WYA13" s="5"/>
      <c r="WYB13" s="5"/>
      <c r="WYC13" s="5"/>
      <c r="WYD13" s="5"/>
      <c r="WYE13" s="5"/>
      <c r="WYF13" s="5"/>
      <c r="WYG13" s="5"/>
      <c r="WYH13" s="5"/>
      <c r="WYI13" s="5"/>
      <c r="WYJ13" s="5"/>
      <c r="WYK13" s="5"/>
      <c r="WYL13" s="5"/>
      <c r="WYM13" s="5"/>
      <c r="WYN13" s="5"/>
      <c r="WYO13" s="5"/>
      <c r="WYP13" s="5"/>
      <c r="WYQ13" s="5"/>
      <c r="WYR13" s="5"/>
      <c r="WYS13" s="5"/>
      <c r="WYT13" s="5"/>
      <c r="WYU13" s="5"/>
      <c r="WYV13" s="5"/>
      <c r="WYW13" s="5"/>
      <c r="WYX13" s="5"/>
      <c r="WYY13" s="5"/>
      <c r="WYZ13" s="5"/>
      <c r="WZA13" s="5"/>
      <c r="WZB13" s="5"/>
      <c r="WZC13" s="5"/>
      <c r="WZD13" s="5"/>
      <c r="WZE13" s="5"/>
      <c r="WZF13" s="5"/>
      <c r="WZG13" s="5"/>
      <c r="WZH13" s="5"/>
      <c r="WZI13" s="5"/>
      <c r="WZJ13" s="5"/>
      <c r="WZK13" s="5"/>
      <c r="WZL13" s="5"/>
      <c r="WZM13" s="5"/>
      <c r="WZN13" s="5"/>
      <c r="WZO13" s="5"/>
      <c r="WZP13" s="5"/>
      <c r="WZQ13" s="5"/>
      <c r="WZR13" s="5"/>
      <c r="WZS13" s="5"/>
      <c r="WZT13" s="5"/>
      <c r="WZU13" s="5"/>
      <c r="WZV13" s="5"/>
      <c r="WZW13" s="5"/>
      <c r="WZX13" s="5"/>
      <c r="WZY13" s="5"/>
      <c r="WZZ13" s="5"/>
      <c r="XAA13" s="5"/>
      <c r="XAB13" s="5"/>
      <c r="XAC13" s="5"/>
      <c r="XAD13" s="5"/>
      <c r="XAE13" s="5"/>
      <c r="XAF13" s="5"/>
      <c r="XAG13" s="5"/>
      <c r="XAH13" s="5"/>
      <c r="XAI13" s="5"/>
      <c r="XAJ13" s="5"/>
      <c r="XAK13" s="5"/>
      <c r="XAL13" s="5"/>
      <c r="XAM13" s="5"/>
      <c r="XAN13" s="5"/>
      <c r="XAO13" s="5"/>
      <c r="XAP13" s="5"/>
      <c r="XAQ13" s="5"/>
      <c r="XAR13" s="5"/>
      <c r="XAS13" s="5"/>
      <c r="XAT13" s="5"/>
      <c r="XAU13" s="5"/>
      <c r="XAV13" s="5"/>
      <c r="XAW13" s="5"/>
      <c r="XAX13" s="5"/>
      <c r="XAY13" s="5"/>
      <c r="XAZ13" s="5"/>
      <c r="XBA13" s="5"/>
      <c r="XBB13" s="5"/>
      <c r="XBC13" s="5"/>
      <c r="XBD13" s="5"/>
      <c r="XBE13" s="5"/>
      <c r="XBF13" s="5"/>
      <c r="XBG13" s="5"/>
      <c r="XBH13" s="5"/>
      <c r="XBI13" s="5"/>
      <c r="XBJ13" s="5"/>
      <c r="XBK13" s="5"/>
      <c r="XBL13" s="5"/>
      <c r="XBM13" s="5"/>
      <c r="XBN13" s="5"/>
      <c r="XBO13" s="5"/>
      <c r="XBP13" s="5"/>
      <c r="XBQ13" s="5"/>
      <c r="XBR13" s="5"/>
      <c r="XBS13" s="5"/>
      <c r="XBT13" s="5"/>
      <c r="XBU13" s="5"/>
      <c r="XBV13" s="5"/>
      <c r="XBW13" s="5"/>
      <c r="XBX13" s="5"/>
      <c r="XBY13" s="5"/>
      <c r="XBZ13" s="5"/>
      <c r="XCA13" s="5"/>
      <c r="XCB13" s="5"/>
      <c r="XCC13" s="5"/>
      <c r="XCD13" s="5"/>
      <c r="XCE13" s="5"/>
      <c r="XCF13" s="5"/>
      <c r="XCG13" s="5"/>
      <c r="XCH13" s="5"/>
      <c r="XCI13" s="5"/>
      <c r="XCJ13" s="5"/>
      <c r="XCK13" s="5"/>
      <c r="XCL13" s="5"/>
      <c r="XCM13" s="5"/>
      <c r="XCN13" s="5"/>
      <c r="XCO13" s="5"/>
      <c r="XCP13" s="5"/>
      <c r="XCQ13" s="5"/>
      <c r="XCR13" s="5"/>
      <c r="XCS13" s="5"/>
      <c r="XCT13" s="5"/>
      <c r="XCU13" s="5"/>
      <c r="XCV13" s="5"/>
      <c r="XCW13" s="5"/>
      <c r="XCX13" s="5"/>
      <c r="XCY13" s="5"/>
      <c r="XCZ13" s="5"/>
      <c r="XDA13" s="5"/>
      <c r="XDB13" s="5"/>
      <c r="XDC13" s="5"/>
      <c r="XDD13" s="5"/>
      <c r="XDE13" s="5"/>
      <c r="XDF13" s="5"/>
      <c r="XDG13" s="5"/>
      <c r="XDH13" s="5"/>
      <c r="XDI13" s="5"/>
      <c r="XDJ13" s="5"/>
      <c r="XDK13" s="5"/>
      <c r="XDL13" s="5"/>
      <c r="XDM13" s="5"/>
      <c r="XDN13" s="5"/>
      <c r="XDO13" s="5"/>
      <c r="XDP13" s="5"/>
      <c r="XDQ13" s="5"/>
      <c r="XDR13" s="5"/>
      <c r="XDS13" s="5"/>
      <c r="XDT13" s="5"/>
      <c r="XDU13" s="5"/>
      <c r="XDV13" s="5"/>
      <c r="XDW13" s="5"/>
      <c r="XDX13" s="5"/>
      <c r="XDY13" s="5"/>
      <c r="XDZ13" s="5"/>
      <c r="XEA13" s="5"/>
      <c r="XEB13" s="5"/>
      <c r="XEC13" s="5"/>
      <c r="XED13" s="5"/>
      <c r="XEE13" s="5"/>
      <c r="XEF13" s="5"/>
      <c r="XEG13" s="5"/>
      <c r="XEH13" s="5"/>
      <c r="XEI13" s="5"/>
      <c r="XEJ13" s="5"/>
      <c r="XEK13" s="5"/>
      <c r="XEL13" s="5"/>
      <c r="XEM13" s="5"/>
      <c r="XEN13" s="5"/>
      <c r="XEO13" s="5"/>
      <c r="XEP13" s="5"/>
      <c r="XEQ13" s="5"/>
      <c r="XER13" s="5"/>
      <c r="XES13" s="5"/>
      <c r="XET13" s="5"/>
      <c r="XEU13" s="5"/>
      <c r="XEV13" s="5"/>
      <c r="XEW13" s="5"/>
      <c r="XEX13" s="5"/>
      <c r="XEY13" s="5"/>
      <c r="XEZ13" s="5"/>
      <c r="XFA13" s="5"/>
      <c r="XFB13" s="5"/>
      <c r="XFC13" s="5"/>
    </row>
    <row r="14" spans="1:16383" s="335" customFormat="1" ht="87.4" customHeight="1" x14ac:dyDescent="0.45">
      <c r="A14" s="431" t="s">
        <v>939</v>
      </c>
      <c r="B14" s="2249" t="s">
        <v>1309</v>
      </c>
      <c r="C14" s="2250"/>
      <c r="D14" s="2250"/>
      <c r="E14" s="2250"/>
      <c r="F14" s="2250"/>
      <c r="G14" s="2250"/>
      <c r="H14" s="2250"/>
      <c r="I14" s="2226"/>
      <c r="J14" s="2227"/>
      <c r="K14" s="363" t="s">
        <v>948</v>
      </c>
      <c r="L14" s="5"/>
      <c r="M14" s="5"/>
      <c r="N14" s="5"/>
      <c r="O14" s="5"/>
      <c r="P14" s="5"/>
      <c r="Q14" s="5"/>
      <c r="R14" s="5"/>
      <c r="S14" s="5"/>
      <c r="T14" s="5"/>
      <c r="U14" s="5"/>
      <c r="V14" s="5"/>
      <c r="W14" s="5"/>
      <c r="X14" s="5"/>
      <c r="Y14" s="5"/>
      <c r="Z14" s="5"/>
      <c r="AA14" s="5"/>
      <c r="AB14" s="5"/>
      <c r="AC14" s="5"/>
      <c r="AD14" s="5"/>
      <c r="AE14" s="5"/>
      <c r="AF14" s="5"/>
      <c r="AG14" s="5"/>
      <c r="AH14" s="5"/>
      <c r="AI14" s="5"/>
      <c r="AJ14" s="5"/>
      <c r="AK14" s="5"/>
      <c r="AL14" s="5"/>
      <c r="AM14" s="5"/>
      <c r="AN14" s="5"/>
      <c r="AO14" s="5"/>
      <c r="AP14" s="5"/>
      <c r="AQ14" s="5"/>
      <c r="AR14" s="5"/>
      <c r="AS14" s="5"/>
      <c r="AT14" s="5"/>
      <c r="AU14" s="5"/>
      <c r="AV14" s="5"/>
      <c r="AW14" s="5"/>
      <c r="AX14" s="5"/>
      <c r="AY14" s="5"/>
      <c r="AZ14" s="5"/>
      <c r="BA14" s="5"/>
      <c r="BB14" s="5"/>
      <c r="BC14" s="5"/>
      <c r="BD14" s="5"/>
      <c r="BE14" s="5"/>
      <c r="BF14" s="5"/>
      <c r="BG14" s="5"/>
      <c r="BH14" s="5"/>
      <c r="BI14" s="5"/>
      <c r="BJ14" s="5"/>
      <c r="BK14" s="5"/>
      <c r="BL14" s="5"/>
      <c r="BM14" s="5"/>
      <c r="BN14" s="5"/>
      <c r="BO14" s="5"/>
      <c r="BP14" s="5"/>
      <c r="BQ14" s="5"/>
      <c r="BR14" s="5"/>
      <c r="BS14" s="5"/>
      <c r="BT14" s="5"/>
      <c r="BU14" s="5"/>
      <c r="BV14" s="5"/>
      <c r="BW14" s="5"/>
      <c r="BX14" s="5"/>
      <c r="BY14" s="5"/>
      <c r="BZ14" s="5"/>
      <c r="CA14" s="5"/>
      <c r="CB14" s="5"/>
      <c r="CC14" s="5"/>
      <c r="CD14" s="5"/>
      <c r="CE14" s="5"/>
      <c r="CF14" s="5"/>
      <c r="CG14" s="5"/>
      <c r="CH14" s="5"/>
      <c r="CI14" s="5"/>
      <c r="CJ14" s="5"/>
      <c r="CK14" s="5"/>
      <c r="CL14" s="5"/>
      <c r="CM14" s="5"/>
      <c r="CN14" s="5"/>
      <c r="CO14" s="5"/>
      <c r="CP14" s="5"/>
      <c r="CQ14" s="5"/>
      <c r="CR14" s="5"/>
      <c r="CS14" s="5"/>
      <c r="CT14" s="5"/>
      <c r="CU14" s="5"/>
      <c r="CV14" s="5"/>
      <c r="CW14" s="5"/>
      <c r="CX14" s="5"/>
      <c r="CY14" s="5"/>
      <c r="CZ14" s="5"/>
      <c r="DA14" s="5"/>
      <c r="DB14" s="5"/>
      <c r="DC14" s="5"/>
      <c r="DD14" s="5"/>
      <c r="DE14" s="5"/>
      <c r="DF14" s="5"/>
      <c r="DG14" s="5"/>
      <c r="DH14" s="5"/>
      <c r="DI14" s="5"/>
      <c r="DJ14" s="5"/>
      <c r="DK14" s="5"/>
      <c r="DL14" s="5"/>
      <c r="DM14" s="5"/>
      <c r="DN14" s="5"/>
      <c r="DO14" s="5"/>
      <c r="DP14" s="5"/>
      <c r="DQ14" s="5"/>
      <c r="DR14" s="5"/>
      <c r="DS14" s="5"/>
      <c r="DT14" s="5"/>
      <c r="DU14" s="5"/>
      <c r="DV14" s="5"/>
      <c r="DW14" s="5"/>
      <c r="DX14" s="5"/>
      <c r="DY14" s="5"/>
      <c r="DZ14" s="5"/>
      <c r="EA14" s="5"/>
      <c r="EB14" s="5"/>
      <c r="EC14" s="5"/>
      <c r="ED14" s="5"/>
      <c r="EE14" s="5"/>
      <c r="EF14" s="5"/>
      <c r="EG14" s="5"/>
      <c r="EH14" s="5"/>
      <c r="EI14" s="5"/>
      <c r="EJ14" s="5"/>
      <c r="EK14" s="5"/>
      <c r="EL14" s="5"/>
      <c r="EM14" s="5"/>
      <c r="EN14" s="5"/>
      <c r="EO14" s="5"/>
      <c r="EP14" s="5"/>
      <c r="EQ14" s="5"/>
      <c r="ER14" s="5"/>
      <c r="ES14" s="5"/>
      <c r="ET14" s="5"/>
      <c r="EU14" s="5"/>
      <c r="EV14" s="5"/>
      <c r="EW14" s="5"/>
      <c r="EX14" s="5"/>
      <c r="EY14" s="5"/>
      <c r="EZ14" s="5"/>
      <c r="FA14" s="5"/>
      <c r="FB14" s="5"/>
      <c r="FC14" s="5"/>
      <c r="FD14" s="5"/>
      <c r="FE14" s="5"/>
      <c r="FF14" s="5"/>
      <c r="FG14" s="5"/>
      <c r="FH14" s="5"/>
      <c r="FI14" s="5"/>
      <c r="FJ14" s="5"/>
      <c r="FK14" s="5"/>
      <c r="FL14" s="5"/>
      <c r="FM14" s="5"/>
      <c r="FN14" s="5"/>
      <c r="FO14" s="5"/>
      <c r="FP14" s="5"/>
      <c r="FQ14" s="5"/>
      <c r="FR14" s="5"/>
      <c r="FS14" s="5"/>
      <c r="FT14" s="5"/>
      <c r="FU14" s="5"/>
      <c r="FV14" s="5"/>
      <c r="FW14" s="5"/>
      <c r="FX14" s="5"/>
      <c r="FY14" s="5"/>
      <c r="FZ14" s="5"/>
      <c r="GA14" s="5"/>
      <c r="GB14" s="5"/>
      <c r="GC14" s="5"/>
      <c r="GD14" s="5"/>
      <c r="GE14" s="5"/>
      <c r="GF14" s="5"/>
      <c r="GG14" s="5"/>
      <c r="GH14" s="5"/>
      <c r="GI14" s="5"/>
      <c r="GJ14" s="5"/>
      <c r="GK14" s="5"/>
      <c r="GL14" s="5"/>
      <c r="GM14" s="5"/>
      <c r="GN14" s="5"/>
      <c r="GO14" s="5"/>
      <c r="GP14" s="5"/>
      <c r="GQ14" s="5"/>
      <c r="GR14" s="5"/>
      <c r="GS14" s="5"/>
      <c r="GT14" s="5"/>
      <c r="GU14" s="5"/>
      <c r="GV14" s="5"/>
      <c r="GW14" s="5"/>
      <c r="GX14" s="5"/>
      <c r="GY14" s="5"/>
      <c r="GZ14" s="5"/>
      <c r="HA14" s="5"/>
      <c r="HB14" s="5"/>
      <c r="HC14" s="5"/>
      <c r="HD14" s="5"/>
      <c r="HE14" s="5"/>
      <c r="HF14" s="5"/>
      <c r="HG14" s="5"/>
      <c r="HH14" s="5"/>
      <c r="HI14" s="5"/>
      <c r="HJ14" s="5"/>
      <c r="HK14" s="5"/>
      <c r="HL14" s="5"/>
      <c r="HM14" s="5"/>
      <c r="HN14" s="5"/>
      <c r="HO14" s="5"/>
      <c r="HP14" s="5"/>
      <c r="HQ14" s="5"/>
      <c r="HR14" s="5"/>
      <c r="HS14" s="5"/>
      <c r="HT14" s="5"/>
      <c r="HU14" s="5"/>
      <c r="HV14" s="5"/>
      <c r="HW14" s="5"/>
      <c r="HX14" s="5"/>
      <c r="HY14" s="5"/>
      <c r="HZ14" s="5"/>
      <c r="IA14" s="5"/>
      <c r="IB14" s="5"/>
      <c r="IC14" s="5"/>
      <c r="ID14" s="5"/>
      <c r="IE14" s="5"/>
      <c r="IF14" s="5"/>
      <c r="IG14" s="5"/>
      <c r="IH14" s="5"/>
      <c r="II14" s="5"/>
      <c r="IJ14" s="5"/>
      <c r="IK14" s="5"/>
      <c r="IL14" s="5"/>
      <c r="IM14" s="5"/>
      <c r="IN14" s="5"/>
      <c r="IO14" s="5"/>
      <c r="IP14" s="5"/>
      <c r="IQ14" s="5"/>
      <c r="IR14" s="5"/>
      <c r="IS14" s="5"/>
      <c r="IT14" s="5"/>
      <c r="IU14" s="5"/>
      <c r="IV14" s="5"/>
      <c r="IW14" s="5"/>
      <c r="IX14" s="5"/>
      <c r="IY14" s="5"/>
      <c r="IZ14" s="5"/>
      <c r="JA14" s="5"/>
      <c r="JB14" s="5"/>
      <c r="JC14" s="5"/>
      <c r="JD14" s="5"/>
      <c r="JE14" s="5"/>
      <c r="JF14" s="5"/>
      <c r="JG14" s="5"/>
      <c r="JH14" s="5"/>
      <c r="JI14" s="5"/>
      <c r="JJ14" s="5"/>
      <c r="JK14" s="5"/>
      <c r="JL14" s="5"/>
      <c r="JM14" s="5"/>
      <c r="JN14" s="5"/>
      <c r="JO14" s="5"/>
      <c r="JP14" s="5"/>
      <c r="JQ14" s="5"/>
      <c r="JR14" s="5"/>
      <c r="JS14" s="5"/>
      <c r="JT14" s="5"/>
      <c r="JU14" s="5"/>
      <c r="JV14" s="5"/>
      <c r="JW14" s="5"/>
      <c r="JX14" s="5"/>
      <c r="JY14" s="5"/>
      <c r="JZ14" s="5"/>
      <c r="KA14" s="5"/>
      <c r="KB14" s="5"/>
      <c r="KC14" s="5"/>
      <c r="KD14" s="5"/>
      <c r="KE14" s="5"/>
      <c r="KF14" s="5"/>
      <c r="KG14" s="5"/>
      <c r="KH14" s="5"/>
      <c r="KI14" s="5"/>
      <c r="KJ14" s="5"/>
      <c r="KK14" s="5"/>
      <c r="KL14" s="5"/>
      <c r="KM14" s="5"/>
      <c r="KN14" s="5"/>
      <c r="KO14" s="5"/>
      <c r="KP14" s="5"/>
      <c r="KQ14" s="5"/>
      <c r="KR14" s="5"/>
      <c r="KS14" s="5"/>
      <c r="KT14" s="5"/>
      <c r="KU14" s="5"/>
      <c r="KV14" s="5"/>
      <c r="KW14" s="5"/>
      <c r="KX14" s="5"/>
      <c r="KY14" s="5"/>
      <c r="KZ14" s="5"/>
      <c r="LA14" s="5"/>
      <c r="LB14" s="5"/>
      <c r="LC14" s="5"/>
      <c r="LD14" s="5"/>
      <c r="LE14" s="5"/>
      <c r="LF14" s="5"/>
      <c r="LG14" s="5"/>
      <c r="LH14" s="5"/>
      <c r="LI14" s="5"/>
      <c r="LJ14" s="5"/>
      <c r="LK14" s="5"/>
      <c r="LL14" s="5"/>
      <c r="LM14" s="5"/>
      <c r="LN14" s="5"/>
      <c r="LO14" s="5"/>
      <c r="LP14" s="5"/>
      <c r="LQ14" s="5"/>
      <c r="LR14" s="5"/>
      <c r="LS14" s="5"/>
      <c r="LT14" s="5"/>
      <c r="LU14" s="5"/>
      <c r="LV14" s="5"/>
      <c r="LW14" s="5"/>
      <c r="LX14" s="5"/>
      <c r="LY14" s="5"/>
      <c r="LZ14" s="5"/>
      <c r="MA14" s="5"/>
      <c r="MB14" s="5"/>
      <c r="MC14" s="5"/>
      <c r="MD14" s="5"/>
      <c r="ME14" s="5"/>
      <c r="MF14" s="5"/>
      <c r="MG14" s="5"/>
      <c r="MH14" s="5"/>
      <c r="MI14" s="5"/>
      <c r="MJ14" s="5"/>
      <c r="MK14" s="5"/>
      <c r="ML14" s="5"/>
      <c r="MM14" s="5"/>
      <c r="MN14" s="5"/>
      <c r="MO14" s="5"/>
      <c r="MP14" s="5"/>
      <c r="MQ14" s="5"/>
      <c r="MR14" s="5"/>
      <c r="MS14" s="5"/>
      <c r="MT14" s="5"/>
      <c r="MU14" s="5"/>
      <c r="MV14" s="5"/>
      <c r="MW14" s="5"/>
      <c r="MX14" s="5"/>
      <c r="MY14" s="5"/>
      <c r="MZ14" s="5"/>
      <c r="NA14" s="5"/>
      <c r="NB14" s="5"/>
      <c r="NC14" s="5"/>
      <c r="ND14" s="5"/>
      <c r="NE14" s="5"/>
      <c r="NF14" s="5"/>
      <c r="NG14" s="5"/>
      <c r="NH14" s="5"/>
      <c r="NI14" s="5"/>
      <c r="NJ14" s="5"/>
      <c r="NK14" s="5"/>
      <c r="NL14" s="5"/>
      <c r="NM14" s="5"/>
      <c r="NN14" s="5"/>
      <c r="NO14" s="5"/>
      <c r="NP14" s="5"/>
      <c r="NQ14" s="5"/>
      <c r="NR14" s="5"/>
      <c r="NS14" s="5"/>
      <c r="NT14" s="5"/>
      <c r="NU14" s="5"/>
      <c r="NV14" s="5"/>
      <c r="NW14" s="5"/>
      <c r="NX14" s="5"/>
      <c r="NY14" s="5"/>
      <c r="NZ14" s="5"/>
      <c r="OA14" s="5"/>
      <c r="OB14" s="5"/>
      <c r="OC14" s="5"/>
      <c r="OD14" s="5"/>
      <c r="OE14" s="5"/>
      <c r="OF14" s="5"/>
      <c r="OG14" s="5"/>
      <c r="OH14" s="5"/>
      <c r="OI14" s="5"/>
      <c r="OJ14" s="5"/>
      <c r="OK14" s="5"/>
      <c r="OL14" s="5"/>
      <c r="OM14" s="5"/>
      <c r="ON14" s="5"/>
      <c r="OO14" s="5"/>
      <c r="OP14" s="5"/>
      <c r="OQ14" s="5"/>
      <c r="OR14" s="5"/>
      <c r="OS14" s="5"/>
      <c r="OT14" s="5"/>
      <c r="OU14" s="5"/>
      <c r="OV14" s="5"/>
      <c r="OW14" s="5"/>
      <c r="OX14" s="5"/>
      <c r="OY14" s="5"/>
      <c r="OZ14" s="5"/>
      <c r="PA14" s="5"/>
      <c r="PB14" s="5"/>
      <c r="PC14" s="5"/>
      <c r="PD14" s="5"/>
      <c r="PE14" s="5"/>
      <c r="PF14" s="5"/>
      <c r="PG14" s="5"/>
      <c r="PH14" s="5"/>
      <c r="PI14" s="5"/>
      <c r="PJ14" s="5"/>
      <c r="PK14" s="5"/>
      <c r="PL14" s="5"/>
      <c r="PM14" s="5"/>
      <c r="PN14" s="5"/>
      <c r="PO14" s="5"/>
      <c r="PP14" s="5"/>
      <c r="PQ14" s="5"/>
      <c r="PR14" s="5"/>
      <c r="PS14" s="5"/>
      <c r="PT14" s="5"/>
      <c r="PU14" s="5"/>
      <c r="PV14" s="5"/>
      <c r="PW14" s="5"/>
      <c r="PX14" s="5"/>
      <c r="PY14" s="5"/>
      <c r="PZ14" s="5"/>
      <c r="QA14" s="5"/>
      <c r="QB14" s="5"/>
      <c r="QC14" s="5"/>
      <c r="QD14" s="5"/>
      <c r="QE14" s="5"/>
      <c r="QF14" s="5"/>
      <c r="QG14" s="5"/>
      <c r="QH14" s="5"/>
      <c r="QI14" s="5"/>
      <c r="QJ14" s="5"/>
      <c r="QK14" s="5"/>
      <c r="QL14" s="5"/>
      <c r="QM14" s="5"/>
      <c r="QN14" s="5"/>
      <c r="QO14" s="5"/>
      <c r="QP14" s="5"/>
      <c r="QQ14" s="5"/>
      <c r="QR14" s="5"/>
      <c r="QS14" s="5"/>
      <c r="QT14" s="5"/>
      <c r="QU14" s="5"/>
      <c r="QV14" s="5"/>
      <c r="QW14" s="5"/>
      <c r="QX14" s="5"/>
      <c r="QY14" s="5"/>
      <c r="QZ14" s="5"/>
      <c r="RA14" s="5"/>
      <c r="RB14" s="5"/>
      <c r="RC14" s="5"/>
      <c r="RD14" s="5"/>
      <c r="RE14" s="5"/>
      <c r="RF14" s="5"/>
      <c r="RG14" s="5"/>
      <c r="RH14" s="5"/>
      <c r="RI14" s="5"/>
      <c r="RJ14" s="5"/>
      <c r="RK14" s="5"/>
      <c r="RL14" s="5"/>
      <c r="RM14" s="5"/>
      <c r="RN14" s="5"/>
      <c r="RO14" s="5"/>
      <c r="RP14" s="5"/>
      <c r="RQ14" s="5"/>
      <c r="RR14" s="5"/>
      <c r="RS14" s="5"/>
      <c r="RT14" s="5"/>
      <c r="RU14" s="5"/>
      <c r="RV14" s="5"/>
      <c r="RW14" s="5"/>
      <c r="RX14" s="5"/>
      <c r="RY14" s="5"/>
      <c r="RZ14" s="5"/>
      <c r="SA14" s="5"/>
      <c r="SB14" s="5"/>
      <c r="SC14" s="5"/>
      <c r="SD14" s="5"/>
      <c r="SE14" s="5"/>
      <c r="SF14" s="5"/>
      <c r="SG14" s="5"/>
      <c r="SH14" s="5"/>
      <c r="SI14" s="5"/>
      <c r="SJ14" s="5"/>
      <c r="SK14" s="5"/>
      <c r="SL14" s="5"/>
      <c r="SM14" s="5"/>
      <c r="SN14" s="5"/>
      <c r="SO14" s="5"/>
      <c r="SP14" s="5"/>
      <c r="SQ14" s="5"/>
      <c r="SR14" s="5"/>
      <c r="SS14" s="5"/>
      <c r="ST14" s="5"/>
      <c r="SU14" s="5"/>
      <c r="SV14" s="5"/>
      <c r="SW14" s="5"/>
      <c r="SX14" s="5"/>
      <c r="SY14" s="5"/>
      <c r="SZ14" s="5"/>
      <c r="TA14" s="5"/>
      <c r="TB14" s="5"/>
      <c r="TC14" s="5"/>
      <c r="TD14" s="5"/>
      <c r="TE14" s="5"/>
      <c r="TF14" s="5"/>
      <c r="TG14" s="5"/>
      <c r="TH14" s="5"/>
      <c r="TI14" s="5"/>
      <c r="TJ14" s="5"/>
      <c r="TK14" s="5"/>
      <c r="TL14" s="5"/>
      <c r="TM14" s="5"/>
      <c r="TN14" s="5"/>
      <c r="TO14" s="5"/>
      <c r="TP14" s="5"/>
      <c r="TQ14" s="5"/>
      <c r="TR14" s="5"/>
      <c r="TS14" s="5"/>
      <c r="TT14" s="5"/>
      <c r="TU14" s="5"/>
      <c r="TV14" s="5"/>
      <c r="TW14" s="5"/>
      <c r="TX14" s="5"/>
      <c r="TY14" s="5"/>
      <c r="TZ14" s="5"/>
      <c r="UA14" s="5"/>
      <c r="UB14" s="5"/>
      <c r="UC14" s="5"/>
      <c r="UD14" s="5"/>
      <c r="UE14" s="5"/>
      <c r="UF14" s="5"/>
      <c r="UG14" s="5"/>
      <c r="UH14" s="5"/>
      <c r="UI14" s="5"/>
      <c r="UJ14" s="5"/>
      <c r="UK14" s="5"/>
      <c r="UL14" s="5"/>
      <c r="UM14" s="5"/>
      <c r="UN14" s="5"/>
      <c r="UO14" s="5"/>
      <c r="UP14" s="5"/>
      <c r="UQ14" s="5"/>
      <c r="UR14" s="5"/>
      <c r="US14" s="5"/>
      <c r="UT14" s="5"/>
      <c r="UU14" s="5"/>
      <c r="UV14" s="5"/>
      <c r="UW14" s="5"/>
      <c r="UX14" s="5"/>
      <c r="UY14" s="5"/>
      <c r="UZ14" s="5"/>
      <c r="VA14" s="5"/>
      <c r="VB14" s="5"/>
      <c r="VC14" s="5"/>
      <c r="VD14" s="5"/>
      <c r="VE14" s="5"/>
      <c r="VF14" s="5"/>
      <c r="VG14" s="5"/>
      <c r="VH14" s="5"/>
      <c r="VI14" s="5"/>
      <c r="VJ14" s="5"/>
      <c r="VK14" s="5"/>
      <c r="VL14" s="5"/>
      <c r="VM14" s="5"/>
      <c r="VN14" s="5"/>
      <c r="VO14" s="5"/>
      <c r="VP14" s="5"/>
      <c r="VQ14" s="5"/>
      <c r="VR14" s="5"/>
      <c r="VS14" s="5"/>
      <c r="VT14" s="5"/>
      <c r="VU14" s="5"/>
      <c r="VV14" s="5"/>
      <c r="VW14" s="5"/>
      <c r="VX14" s="5"/>
      <c r="VY14" s="5"/>
      <c r="VZ14" s="5"/>
      <c r="WA14" s="5"/>
      <c r="WB14" s="5"/>
      <c r="WC14" s="5"/>
      <c r="WD14" s="5"/>
      <c r="WE14" s="5"/>
      <c r="WF14" s="5"/>
      <c r="WG14" s="5"/>
      <c r="WH14" s="5"/>
      <c r="WI14" s="5"/>
      <c r="WJ14" s="5"/>
      <c r="WK14" s="5"/>
      <c r="WL14" s="5"/>
      <c r="WM14" s="5"/>
      <c r="WN14" s="5"/>
      <c r="WO14" s="5"/>
      <c r="WP14" s="5"/>
      <c r="WQ14" s="5"/>
      <c r="WR14" s="5"/>
      <c r="WS14" s="5"/>
      <c r="WT14" s="5"/>
      <c r="WU14" s="5"/>
      <c r="WV14" s="5"/>
      <c r="WW14" s="5"/>
      <c r="WX14" s="5"/>
      <c r="WY14" s="5"/>
      <c r="WZ14" s="5"/>
      <c r="XA14" s="5"/>
      <c r="XB14" s="5"/>
      <c r="XC14" s="5"/>
      <c r="XD14" s="5"/>
      <c r="XE14" s="5"/>
      <c r="XF14" s="5"/>
      <c r="XG14" s="5"/>
      <c r="XH14" s="5"/>
      <c r="XI14" s="5"/>
      <c r="XJ14" s="5"/>
      <c r="XK14" s="5"/>
      <c r="XL14" s="5"/>
      <c r="XM14" s="5"/>
      <c r="XN14" s="5"/>
      <c r="XO14" s="5"/>
      <c r="XP14" s="5"/>
      <c r="XQ14" s="5"/>
      <c r="XR14" s="5"/>
      <c r="XS14" s="5"/>
      <c r="XT14" s="5"/>
      <c r="XU14" s="5"/>
      <c r="XV14" s="5"/>
      <c r="XW14" s="5"/>
      <c r="XX14" s="5"/>
      <c r="XY14" s="5"/>
      <c r="XZ14" s="5"/>
      <c r="YA14" s="5"/>
      <c r="YB14" s="5"/>
      <c r="YC14" s="5"/>
      <c r="YD14" s="5"/>
      <c r="YE14" s="5"/>
      <c r="YF14" s="5"/>
      <c r="YG14" s="5"/>
      <c r="YH14" s="5"/>
      <c r="YI14" s="5"/>
      <c r="YJ14" s="5"/>
      <c r="YK14" s="5"/>
      <c r="YL14" s="5"/>
      <c r="YM14" s="5"/>
      <c r="YN14" s="5"/>
      <c r="YO14" s="5"/>
      <c r="YP14" s="5"/>
      <c r="YQ14" s="5"/>
      <c r="YR14" s="5"/>
      <c r="YS14" s="5"/>
      <c r="YT14" s="5"/>
      <c r="YU14" s="5"/>
      <c r="YV14" s="5"/>
      <c r="YW14" s="5"/>
      <c r="YX14" s="5"/>
      <c r="YY14" s="5"/>
      <c r="YZ14" s="5"/>
      <c r="ZA14" s="5"/>
      <c r="ZB14" s="5"/>
      <c r="ZC14" s="5"/>
      <c r="ZD14" s="5"/>
      <c r="ZE14" s="5"/>
      <c r="ZF14" s="5"/>
      <c r="ZG14" s="5"/>
      <c r="ZH14" s="5"/>
      <c r="ZI14" s="5"/>
      <c r="ZJ14" s="5"/>
      <c r="ZK14" s="5"/>
      <c r="ZL14" s="5"/>
      <c r="ZM14" s="5"/>
      <c r="ZN14" s="5"/>
      <c r="ZO14" s="5"/>
      <c r="ZP14" s="5"/>
      <c r="ZQ14" s="5"/>
      <c r="ZR14" s="5"/>
      <c r="ZS14" s="5"/>
      <c r="ZT14" s="5"/>
      <c r="ZU14" s="5"/>
      <c r="ZV14" s="5"/>
      <c r="ZW14" s="5"/>
      <c r="ZX14" s="5"/>
      <c r="ZY14" s="5"/>
      <c r="ZZ14" s="5"/>
      <c r="AAA14" s="5"/>
      <c r="AAB14" s="5"/>
      <c r="AAC14" s="5"/>
      <c r="AAD14" s="5"/>
      <c r="AAE14" s="5"/>
      <c r="AAF14" s="5"/>
      <c r="AAG14" s="5"/>
      <c r="AAH14" s="5"/>
      <c r="AAI14" s="5"/>
      <c r="AAJ14" s="5"/>
      <c r="AAK14" s="5"/>
      <c r="AAL14" s="5"/>
      <c r="AAM14" s="5"/>
      <c r="AAN14" s="5"/>
      <c r="AAO14" s="5"/>
      <c r="AAP14" s="5"/>
      <c r="AAQ14" s="5"/>
      <c r="AAR14" s="5"/>
      <c r="AAS14" s="5"/>
      <c r="AAT14" s="5"/>
      <c r="AAU14" s="5"/>
      <c r="AAV14" s="5"/>
      <c r="AAW14" s="5"/>
      <c r="AAX14" s="5"/>
      <c r="AAY14" s="5"/>
      <c r="AAZ14" s="5"/>
      <c r="ABA14" s="5"/>
      <c r="ABB14" s="5"/>
      <c r="ABC14" s="5"/>
      <c r="ABD14" s="5"/>
      <c r="ABE14" s="5"/>
      <c r="ABF14" s="5"/>
      <c r="ABG14" s="5"/>
      <c r="ABH14" s="5"/>
      <c r="ABI14" s="5"/>
      <c r="ABJ14" s="5"/>
      <c r="ABK14" s="5"/>
      <c r="ABL14" s="5"/>
      <c r="ABM14" s="5"/>
      <c r="ABN14" s="5"/>
      <c r="ABO14" s="5"/>
      <c r="ABP14" s="5"/>
      <c r="ABQ14" s="5"/>
      <c r="ABR14" s="5"/>
      <c r="ABS14" s="5"/>
      <c r="ABT14" s="5"/>
      <c r="ABU14" s="5"/>
      <c r="ABV14" s="5"/>
      <c r="ABW14" s="5"/>
      <c r="ABX14" s="5"/>
      <c r="ABY14" s="5"/>
      <c r="ABZ14" s="5"/>
      <c r="ACA14" s="5"/>
      <c r="ACB14" s="5"/>
      <c r="ACC14" s="5"/>
      <c r="ACD14" s="5"/>
      <c r="ACE14" s="5"/>
      <c r="ACF14" s="5"/>
      <c r="ACG14" s="5"/>
      <c r="ACH14" s="5"/>
      <c r="ACI14" s="5"/>
      <c r="ACJ14" s="5"/>
      <c r="ACK14" s="5"/>
      <c r="ACL14" s="5"/>
      <c r="ACM14" s="5"/>
      <c r="ACN14" s="5"/>
      <c r="ACO14" s="5"/>
      <c r="ACP14" s="5"/>
      <c r="ACQ14" s="5"/>
      <c r="ACR14" s="5"/>
      <c r="ACS14" s="5"/>
      <c r="ACT14" s="5"/>
      <c r="ACU14" s="5"/>
      <c r="ACV14" s="5"/>
      <c r="ACW14" s="5"/>
      <c r="ACX14" s="5"/>
      <c r="ACY14" s="5"/>
      <c r="ACZ14" s="5"/>
      <c r="ADA14" s="5"/>
      <c r="ADB14" s="5"/>
      <c r="ADC14" s="5"/>
      <c r="ADD14" s="5"/>
      <c r="ADE14" s="5"/>
      <c r="ADF14" s="5"/>
      <c r="ADG14" s="5"/>
      <c r="ADH14" s="5"/>
      <c r="ADI14" s="5"/>
      <c r="ADJ14" s="5"/>
      <c r="ADK14" s="5"/>
      <c r="ADL14" s="5"/>
      <c r="ADM14" s="5"/>
      <c r="ADN14" s="5"/>
      <c r="ADO14" s="5"/>
      <c r="ADP14" s="5"/>
      <c r="ADQ14" s="5"/>
      <c r="ADR14" s="5"/>
      <c r="ADS14" s="5"/>
      <c r="ADT14" s="5"/>
      <c r="ADU14" s="5"/>
      <c r="ADV14" s="5"/>
      <c r="ADW14" s="5"/>
      <c r="ADX14" s="5"/>
      <c r="ADY14" s="5"/>
      <c r="ADZ14" s="5"/>
      <c r="AEA14" s="5"/>
      <c r="AEB14" s="5"/>
      <c r="AEC14" s="5"/>
      <c r="AED14" s="5"/>
      <c r="AEE14" s="5"/>
      <c r="AEF14" s="5"/>
      <c r="AEG14" s="5"/>
      <c r="AEH14" s="5"/>
      <c r="AEI14" s="5"/>
      <c r="AEJ14" s="5"/>
      <c r="AEK14" s="5"/>
      <c r="AEL14" s="5"/>
      <c r="AEM14" s="5"/>
      <c r="AEN14" s="5"/>
      <c r="AEO14" s="5"/>
      <c r="AEP14" s="5"/>
      <c r="AEQ14" s="5"/>
      <c r="AER14" s="5"/>
      <c r="AES14" s="5"/>
      <c r="AET14" s="5"/>
      <c r="AEU14" s="5"/>
      <c r="AEV14" s="5"/>
      <c r="AEW14" s="5"/>
      <c r="AEX14" s="5"/>
      <c r="AEY14" s="5"/>
      <c r="AEZ14" s="5"/>
      <c r="AFA14" s="5"/>
      <c r="AFB14" s="5"/>
      <c r="AFC14" s="5"/>
      <c r="AFD14" s="5"/>
      <c r="AFE14" s="5"/>
      <c r="AFF14" s="5"/>
      <c r="AFG14" s="5"/>
      <c r="AFH14" s="5"/>
      <c r="AFI14" s="5"/>
      <c r="AFJ14" s="5"/>
      <c r="AFK14" s="5"/>
      <c r="AFL14" s="5"/>
      <c r="AFM14" s="5"/>
      <c r="AFN14" s="5"/>
      <c r="AFO14" s="5"/>
      <c r="AFP14" s="5"/>
      <c r="AFQ14" s="5"/>
      <c r="AFR14" s="5"/>
      <c r="AFS14" s="5"/>
      <c r="AFT14" s="5"/>
      <c r="AFU14" s="5"/>
      <c r="AFV14" s="5"/>
      <c r="AFW14" s="5"/>
      <c r="AFX14" s="5"/>
      <c r="AFY14" s="5"/>
      <c r="AFZ14" s="5"/>
      <c r="AGA14" s="5"/>
      <c r="AGB14" s="5"/>
      <c r="AGC14" s="5"/>
      <c r="AGD14" s="5"/>
      <c r="AGE14" s="5"/>
      <c r="AGF14" s="5"/>
      <c r="AGG14" s="5"/>
      <c r="AGH14" s="5"/>
      <c r="AGI14" s="5"/>
      <c r="AGJ14" s="5"/>
      <c r="AGK14" s="5"/>
      <c r="AGL14" s="5"/>
      <c r="AGM14" s="5"/>
      <c r="AGN14" s="5"/>
      <c r="AGO14" s="5"/>
      <c r="AGP14" s="5"/>
      <c r="AGQ14" s="5"/>
      <c r="AGR14" s="5"/>
      <c r="AGS14" s="5"/>
      <c r="AGT14" s="5"/>
      <c r="AGU14" s="5"/>
      <c r="AGV14" s="5"/>
      <c r="AGW14" s="5"/>
      <c r="AGX14" s="5"/>
      <c r="AGY14" s="5"/>
      <c r="AGZ14" s="5"/>
      <c r="AHA14" s="5"/>
      <c r="AHB14" s="5"/>
      <c r="AHC14" s="5"/>
      <c r="AHD14" s="5"/>
      <c r="AHE14" s="5"/>
      <c r="AHF14" s="5"/>
      <c r="AHG14" s="5"/>
      <c r="AHH14" s="5"/>
      <c r="AHI14" s="5"/>
      <c r="AHJ14" s="5"/>
      <c r="AHK14" s="5"/>
      <c r="AHL14" s="5"/>
      <c r="AHM14" s="5"/>
      <c r="AHN14" s="5"/>
      <c r="AHO14" s="5"/>
      <c r="AHP14" s="5"/>
      <c r="AHQ14" s="5"/>
      <c r="AHR14" s="5"/>
      <c r="AHS14" s="5"/>
      <c r="AHT14" s="5"/>
      <c r="AHU14" s="5"/>
      <c r="AHV14" s="5"/>
      <c r="AHW14" s="5"/>
      <c r="AHX14" s="5"/>
      <c r="AHY14" s="5"/>
      <c r="AHZ14" s="5"/>
      <c r="AIA14" s="5"/>
      <c r="AIB14" s="5"/>
      <c r="AIC14" s="5"/>
      <c r="AID14" s="5"/>
      <c r="AIE14" s="5"/>
      <c r="AIF14" s="5"/>
      <c r="AIG14" s="5"/>
      <c r="AIH14" s="5"/>
      <c r="AII14" s="5"/>
      <c r="AIJ14" s="5"/>
      <c r="AIK14" s="5"/>
      <c r="AIL14" s="5"/>
      <c r="AIM14" s="5"/>
      <c r="AIN14" s="5"/>
      <c r="AIO14" s="5"/>
      <c r="AIP14" s="5"/>
      <c r="AIQ14" s="5"/>
      <c r="AIR14" s="5"/>
      <c r="AIS14" s="5"/>
      <c r="AIT14" s="5"/>
      <c r="AIU14" s="5"/>
      <c r="AIV14" s="5"/>
      <c r="AIW14" s="5"/>
      <c r="AIX14" s="5"/>
      <c r="AIY14" s="5"/>
      <c r="AIZ14" s="5"/>
      <c r="AJA14" s="5"/>
      <c r="AJB14" s="5"/>
      <c r="AJC14" s="5"/>
      <c r="AJD14" s="5"/>
      <c r="AJE14" s="5"/>
      <c r="AJF14" s="5"/>
      <c r="AJG14" s="5"/>
      <c r="AJH14" s="5"/>
      <c r="AJI14" s="5"/>
      <c r="AJJ14" s="5"/>
      <c r="AJK14" s="5"/>
      <c r="AJL14" s="5"/>
      <c r="AJM14" s="5"/>
      <c r="AJN14" s="5"/>
      <c r="AJO14" s="5"/>
      <c r="AJP14" s="5"/>
      <c r="AJQ14" s="5"/>
      <c r="AJR14" s="5"/>
      <c r="AJS14" s="5"/>
      <c r="AJT14" s="5"/>
      <c r="AJU14" s="5"/>
      <c r="AJV14" s="5"/>
      <c r="AJW14" s="5"/>
      <c r="AJX14" s="5"/>
      <c r="AJY14" s="5"/>
      <c r="AJZ14" s="5"/>
      <c r="AKA14" s="5"/>
      <c r="AKB14" s="5"/>
      <c r="AKC14" s="5"/>
      <c r="AKD14" s="5"/>
      <c r="AKE14" s="5"/>
      <c r="AKF14" s="5"/>
      <c r="AKG14" s="5"/>
      <c r="AKH14" s="5"/>
      <c r="AKI14" s="5"/>
      <c r="AKJ14" s="5"/>
      <c r="AKK14" s="5"/>
      <c r="AKL14" s="5"/>
      <c r="AKM14" s="5"/>
      <c r="AKN14" s="5"/>
      <c r="AKO14" s="5"/>
      <c r="AKP14" s="5"/>
      <c r="AKQ14" s="5"/>
      <c r="AKR14" s="5"/>
      <c r="AKS14" s="5"/>
      <c r="AKT14" s="5"/>
      <c r="AKU14" s="5"/>
      <c r="AKV14" s="5"/>
      <c r="AKW14" s="5"/>
      <c r="AKX14" s="5"/>
      <c r="AKY14" s="5"/>
      <c r="AKZ14" s="5"/>
      <c r="ALA14" s="5"/>
      <c r="ALB14" s="5"/>
      <c r="ALC14" s="5"/>
      <c r="ALD14" s="5"/>
      <c r="ALE14" s="5"/>
      <c r="ALF14" s="5"/>
      <c r="ALG14" s="5"/>
      <c r="ALH14" s="5"/>
      <c r="ALI14" s="5"/>
      <c r="ALJ14" s="5"/>
      <c r="ALK14" s="5"/>
      <c r="ALL14" s="5"/>
      <c r="ALM14" s="5"/>
      <c r="ALN14" s="5"/>
      <c r="ALO14" s="5"/>
      <c r="ALP14" s="5"/>
      <c r="ALQ14" s="5"/>
      <c r="ALR14" s="5"/>
      <c r="ALS14" s="5"/>
      <c r="ALT14" s="5"/>
      <c r="ALU14" s="5"/>
      <c r="ALV14" s="5"/>
      <c r="ALW14" s="5"/>
      <c r="ALX14" s="5"/>
      <c r="ALY14" s="5"/>
      <c r="ALZ14" s="5"/>
      <c r="AMA14" s="5"/>
      <c r="AMB14" s="5"/>
      <c r="AMC14" s="5"/>
      <c r="AMD14" s="5"/>
      <c r="AME14" s="5"/>
      <c r="AMF14" s="5"/>
      <c r="AMG14" s="5"/>
      <c r="AMH14" s="5"/>
      <c r="AMI14" s="5"/>
      <c r="AMJ14" s="5"/>
      <c r="AMK14" s="5"/>
      <c r="AML14" s="5"/>
      <c r="AMM14" s="5"/>
      <c r="AMN14" s="5"/>
      <c r="AMO14" s="5"/>
      <c r="AMP14" s="5"/>
      <c r="AMQ14" s="5"/>
      <c r="AMR14" s="5"/>
      <c r="AMS14" s="5"/>
      <c r="AMT14" s="5"/>
      <c r="AMU14" s="5"/>
      <c r="AMV14" s="5"/>
      <c r="AMW14" s="5"/>
      <c r="AMX14" s="5"/>
      <c r="AMY14" s="5"/>
      <c r="AMZ14" s="5"/>
      <c r="ANA14" s="5"/>
      <c r="ANB14" s="5"/>
      <c r="ANC14" s="5"/>
      <c r="AND14" s="5"/>
      <c r="ANE14" s="5"/>
      <c r="ANF14" s="5"/>
      <c r="ANG14" s="5"/>
      <c r="ANH14" s="5"/>
      <c r="ANI14" s="5"/>
      <c r="ANJ14" s="5"/>
      <c r="ANK14" s="5"/>
      <c r="ANL14" s="5"/>
      <c r="ANM14" s="5"/>
      <c r="ANN14" s="5"/>
      <c r="ANO14" s="5"/>
      <c r="ANP14" s="5"/>
      <c r="ANQ14" s="5"/>
      <c r="ANR14" s="5"/>
      <c r="ANS14" s="5"/>
      <c r="ANT14" s="5"/>
      <c r="ANU14" s="5"/>
      <c r="ANV14" s="5"/>
      <c r="ANW14" s="5"/>
      <c r="ANX14" s="5"/>
      <c r="ANY14" s="5"/>
      <c r="ANZ14" s="5"/>
      <c r="AOA14" s="5"/>
      <c r="AOB14" s="5"/>
      <c r="AOC14" s="5"/>
      <c r="AOD14" s="5"/>
      <c r="AOE14" s="5"/>
      <c r="AOF14" s="5"/>
      <c r="AOG14" s="5"/>
      <c r="AOH14" s="5"/>
      <c r="AOI14" s="5"/>
      <c r="AOJ14" s="5"/>
      <c r="AOK14" s="5"/>
      <c r="AOL14" s="5"/>
      <c r="AOM14" s="5"/>
      <c r="AON14" s="5"/>
      <c r="AOO14" s="5"/>
      <c r="AOP14" s="5"/>
      <c r="AOQ14" s="5"/>
      <c r="AOR14" s="5"/>
      <c r="AOS14" s="5"/>
      <c r="AOT14" s="5"/>
      <c r="AOU14" s="5"/>
      <c r="AOV14" s="5"/>
      <c r="AOW14" s="5"/>
      <c r="AOX14" s="5"/>
      <c r="AOY14" s="5"/>
      <c r="AOZ14" s="5"/>
      <c r="APA14" s="5"/>
      <c r="APB14" s="5"/>
      <c r="APC14" s="5"/>
      <c r="APD14" s="5"/>
      <c r="APE14" s="5"/>
      <c r="APF14" s="5"/>
      <c r="APG14" s="5"/>
      <c r="APH14" s="5"/>
      <c r="API14" s="5"/>
      <c r="APJ14" s="5"/>
      <c r="APK14" s="5"/>
      <c r="APL14" s="5"/>
      <c r="APM14" s="5"/>
      <c r="APN14" s="5"/>
      <c r="APO14" s="5"/>
      <c r="APP14" s="5"/>
      <c r="APQ14" s="5"/>
      <c r="APR14" s="5"/>
      <c r="APS14" s="5"/>
      <c r="APT14" s="5"/>
      <c r="APU14" s="5"/>
      <c r="APV14" s="5"/>
      <c r="APW14" s="5"/>
      <c r="APX14" s="5"/>
      <c r="APY14" s="5"/>
      <c r="APZ14" s="5"/>
      <c r="AQA14" s="5"/>
      <c r="AQB14" s="5"/>
      <c r="AQC14" s="5"/>
      <c r="AQD14" s="5"/>
      <c r="AQE14" s="5"/>
      <c r="AQF14" s="5"/>
      <c r="AQG14" s="5"/>
      <c r="AQH14" s="5"/>
      <c r="AQI14" s="5"/>
      <c r="AQJ14" s="5"/>
      <c r="AQK14" s="5"/>
      <c r="AQL14" s="5"/>
      <c r="AQM14" s="5"/>
      <c r="AQN14" s="5"/>
      <c r="AQO14" s="5"/>
      <c r="AQP14" s="5"/>
      <c r="AQQ14" s="5"/>
      <c r="AQR14" s="5"/>
      <c r="AQS14" s="5"/>
      <c r="AQT14" s="5"/>
      <c r="AQU14" s="5"/>
      <c r="AQV14" s="5"/>
      <c r="AQW14" s="5"/>
      <c r="AQX14" s="5"/>
      <c r="AQY14" s="5"/>
      <c r="AQZ14" s="5"/>
      <c r="ARA14" s="5"/>
      <c r="ARB14" s="5"/>
      <c r="ARC14" s="5"/>
      <c r="ARD14" s="5"/>
      <c r="ARE14" s="5"/>
      <c r="ARF14" s="5"/>
      <c r="ARG14" s="5"/>
      <c r="ARH14" s="5"/>
      <c r="ARI14" s="5"/>
      <c r="ARJ14" s="5"/>
      <c r="ARK14" s="5"/>
      <c r="ARL14" s="5"/>
      <c r="ARM14" s="5"/>
      <c r="ARN14" s="5"/>
      <c r="ARO14" s="5"/>
      <c r="ARP14" s="5"/>
      <c r="ARQ14" s="5"/>
      <c r="ARR14" s="5"/>
      <c r="ARS14" s="5"/>
      <c r="ART14" s="5"/>
      <c r="ARU14" s="5"/>
      <c r="ARV14" s="5"/>
      <c r="ARW14" s="5"/>
      <c r="ARX14" s="5"/>
      <c r="ARY14" s="5"/>
      <c r="ARZ14" s="5"/>
      <c r="ASA14" s="5"/>
      <c r="ASB14" s="5"/>
      <c r="ASC14" s="5"/>
      <c r="ASD14" s="5"/>
      <c r="ASE14" s="5"/>
      <c r="ASF14" s="5"/>
      <c r="ASG14" s="5"/>
      <c r="ASH14" s="5"/>
      <c r="ASI14" s="5"/>
      <c r="ASJ14" s="5"/>
      <c r="ASK14" s="5"/>
      <c r="ASL14" s="5"/>
      <c r="ASM14" s="5"/>
      <c r="ASN14" s="5"/>
      <c r="ASO14" s="5"/>
      <c r="ASP14" s="5"/>
      <c r="ASQ14" s="5"/>
      <c r="ASR14" s="5"/>
      <c r="ASS14" s="5"/>
      <c r="AST14" s="5"/>
      <c r="ASU14" s="5"/>
      <c r="ASV14" s="5"/>
      <c r="ASW14" s="5"/>
      <c r="ASX14" s="5"/>
      <c r="ASY14" s="5"/>
      <c r="ASZ14" s="5"/>
      <c r="ATA14" s="5"/>
      <c r="ATB14" s="5"/>
      <c r="ATC14" s="5"/>
      <c r="ATD14" s="5"/>
      <c r="ATE14" s="5"/>
      <c r="ATF14" s="5"/>
      <c r="ATG14" s="5"/>
      <c r="ATH14" s="5"/>
      <c r="ATI14" s="5"/>
      <c r="ATJ14" s="5"/>
      <c r="ATK14" s="5"/>
      <c r="ATL14" s="5"/>
      <c r="ATM14" s="5"/>
      <c r="ATN14" s="5"/>
      <c r="ATO14" s="5"/>
      <c r="ATP14" s="5"/>
      <c r="ATQ14" s="5"/>
      <c r="ATR14" s="5"/>
      <c r="ATS14" s="5"/>
      <c r="ATT14" s="5"/>
      <c r="ATU14" s="5"/>
      <c r="ATV14" s="5"/>
      <c r="ATW14" s="5"/>
      <c r="ATX14" s="5"/>
      <c r="ATY14" s="5"/>
      <c r="ATZ14" s="5"/>
      <c r="AUA14" s="5"/>
      <c r="AUB14" s="5"/>
      <c r="AUC14" s="5"/>
      <c r="AUD14" s="5"/>
      <c r="AUE14" s="5"/>
      <c r="AUF14" s="5"/>
      <c r="AUG14" s="5"/>
      <c r="AUH14" s="5"/>
      <c r="AUI14" s="5"/>
      <c r="AUJ14" s="5"/>
      <c r="AUK14" s="5"/>
      <c r="AUL14" s="5"/>
      <c r="AUM14" s="5"/>
      <c r="AUN14" s="5"/>
      <c r="AUO14" s="5"/>
      <c r="AUP14" s="5"/>
      <c r="AUQ14" s="5"/>
      <c r="AUR14" s="5"/>
      <c r="AUS14" s="5"/>
      <c r="AUT14" s="5"/>
      <c r="AUU14" s="5"/>
      <c r="AUV14" s="5"/>
      <c r="AUW14" s="5"/>
      <c r="AUX14" s="5"/>
      <c r="AUY14" s="5"/>
      <c r="AUZ14" s="5"/>
      <c r="AVA14" s="5"/>
      <c r="AVB14" s="5"/>
      <c r="AVC14" s="5"/>
      <c r="AVD14" s="5"/>
      <c r="AVE14" s="5"/>
      <c r="AVF14" s="5"/>
      <c r="AVG14" s="5"/>
      <c r="AVH14" s="5"/>
      <c r="AVI14" s="5"/>
      <c r="AVJ14" s="5"/>
      <c r="AVK14" s="5"/>
      <c r="AVL14" s="5"/>
      <c r="AVM14" s="5"/>
      <c r="AVN14" s="5"/>
      <c r="AVO14" s="5"/>
      <c r="AVP14" s="5"/>
      <c r="AVQ14" s="5"/>
      <c r="AVR14" s="5"/>
      <c r="AVS14" s="5"/>
      <c r="AVT14" s="5"/>
      <c r="AVU14" s="5"/>
      <c r="AVV14" s="5"/>
      <c r="AVW14" s="5"/>
      <c r="AVX14" s="5"/>
      <c r="AVY14" s="5"/>
      <c r="AVZ14" s="5"/>
      <c r="AWA14" s="5"/>
      <c r="AWB14" s="5"/>
      <c r="AWC14" s="5"/>
      <c r="AWD14" s="5"/>
      <c r="AWE14" s="5"/>
      <c r="AWF14" s="5"/>
      <c r="AWG14" s="5"/>
      <c r="AWH14" s="5"/>
      <c r="AWI14" s="5"/>
      <c r="AWJ14" s="5"/>
      <c r="AWK14" s="5"/>
      <c r="AWL14" s="5"/>
      <c r="AWM14" s="5"/>
      <c r="AWN14" s="5"/>
      <c r="AWO14" s="5"/>
      <c r="AWP14" s="5"/>
      <c r="AWQ14" s="5"/>
      <c r="AWR14" s="5"/>
      <c r="AWS14" s="5"/>
      <c r="AWT14" s="5"/>
      <c r="AWU14" s="5"/>
      <c r="AWV14" s="5"/>
      <c r="AWW14" s="5"/>
      <c r="AWX14" s="5"/>
      <c r="AWY14" s="5"/>
      <c r="AWZ14" s="5"/>
      <c r="AXA14" s="5"/>
      <c r="AXB14" s="5"/>
      <c r="AXC14" s="5"/>
      <c r="AXD14" s="5"/>
      <c r="AXE14" s="5"/>
      <c r="AXF14" s="5"/>
      <c r="AXG14" s="5"/>
      <c r="AXH14" s="5"/>
      <c r="AXI14" s="5"/>
      <c r="AXJ14" s="5"/>
      <c r="AXK14" s="5"/>
      <c r="AXL14" s="5"/>
      <c r="AXM14" s="5"/>
      <c r="AXN14" s="5"/>
      <c r="AXO14" s="5"/>
      <c r="AXP14" s="5"/>
      <c r="AXQ14" s="5"/>
      <c r="AXR14" s="5"/>
      <c r="AXS14" s="5"/>
      <c r="AXT14" s="5"/>
      <c r="AXU14" s="5"/>
      <c r="AXV14" s="5"/>
      <c r="AXW14" s="5"/>
      <c r="AXX14" s="5"/>
      <c r="AXY14" s="5"/>
      <c r="AXZ14" s="5"/>
      <c r="AYA14" s="5"/>
      <c r="AYB14" s="5"/>
      <c r="AYC14" s="5"/>
      <c r="AYD14" s="5"/>
      <c r="AYE14" s="5"/>
      <c r="AYF14" s="5"/>
      <c r="AYG14" s="5"/>
      <c r="AYH14" s="5"/>
      <c r="AYI14" s="5"/>
      <c r="AYJ14" s="5"/>
      <c r="AYK14" s="5"/>
      <c r="AYL14" s="5"/>
      <c r="AYM14" s="5"/>
      <c r="AYN14" s="5"/>
      <c r="AYO14" s="5"/>
      <c r="AYP14" s="5"/>
      <c r="AYQ14" s="5"/>
      <c r="AYR14" s="5"/>
      <c r="AYS14" s="5"/>
      <c r="AYT14" s="5"/>
      <c r="AYU14" s="5"/>
      <c r="AYV14" s="5"/>
      <c r="AYW14" s="5"/>
      <c r="AYX14" s="5"/>
      <c r="AYY14" s="5"/>
      <c r="AYZ14" s="5"/>
      <c r="AZA14" s="5"/>
      <c r="AZB14" s="5"/>
      <c r="AZC14" s="5"/>
      <c r="AZD14" s="5"/>
      <c r="AZE14" s="5"/>
      <c r="AZF14" s="5"/>
      <c r="AZG14" s="5"/>
      <c r="AZH14" s="5"/>
      <c r="AZI14" s="5"/>
      <c r="AZJ14" s="5"/>
      <c r="AZK14" s="5"/>
      <c r="AZL14" s="5"/>
      <c r="AZM14" s="5"/>
      <c r="AZN14" s="5"/>
      <c r="AZO14" s="5"/>
      <c r="AZP14" s="5"/>
      <c r="AZQ14" s="5"/>
      <c r="AZR14" s="5"/>
      <c r="AZS14" s="5"/>
      <c r="AZT14" s="5"/>
      <c r="AZU14" s="5"/>
      <c r="AZV14" s="5"/>
      <c r="AZW14" s="5"/>
      <c r="AZX14" s="5"/>
      <c r="AZY14" s="5"/>
      <c r="AZZ14" s="5"/>
      <c r="BAA14" s="5"/>
      <c r="BAB14" s="5"/>
      <c r="BAC14" s="5"/>
      <c r="BAD14" s="5"/>
      <c r="BAE14" s="5"/>
      <c r="BAF14" s="5"/>
      <c r="BAG14" s="5"/>
      <c r="BAH14" s="5"/>
      <c r="BAI14" s="5"/>
      <c r="BAJ14" s="5"/>
      <c r="BAK14" s="5"/>
      <c r="BAL14" s="5"/>
      <c r="BAM14" s="5"/>
      <c r="BAN14" s="5"/>
      <c r="BAO14" s="5"/>
      <c r="BAP14" s="5"/>
      <c r="BAQ14" s="5"/>
      <c r="BAR14" s="5"/>
      <c r="BAS14" s="5"/>
      <c r="BAT14" s="5"/>
      <c r="BAU14" s="5"/>
      <c r="BAV14" s="5"/>
      <c r="BAW14" s="5"/>
      <c r="BAX14" s="5"/>
      <c r="BAY14" s="5"/>
      <c r="BAZ14" s="5"/>
      <c r="BBA14" s="5"/>
      <c r="BBB14" s="5"/>
      <c r="BBC14" s="5"/>
      <c r="BBD14" s="5"/>
      <c r="BBE14" s="5"/>
      <c r="BBF14" s="5"/>
      <c r="BBG14" s="5"/>
      <c r="BBH14" s="5"/>
      <c r="BBI14" s="5"/>
      <c r="BBJ14" s="5"/>
      <c r="BBK14" s="5"/>
      <c r="BBL14" s="5"/>
      <c r="BBM14" s="5"/>
      <c r="BBN14" s="5"/>
      <c r="BBO14" s="5"/>
      <c r="BBP14" s="5"/>
      <c r="BBQ14" s="5"/>
      <c r="BBR14" s="5"/>
      <c r="BBS14" s="5"/>
      <c r="BBT14" s="5"/>
      <c r="BBU14" s="5"/>
      <c r="BBV14" s="5"/>
      <c r="BBW14" s="5"/>
      <c r="BBX14" s="5"/>
      <c r="BBY14" s="5"/>
      <c r="BBZ14" s="5"/>
      <c r="BCA14" s="5"/>
      <c r="BCB14" s="5"/>
      <c r="BCC14" s="5"/>
      <c r="BCD14" s="5"/>
      <c r="BCE14" s="5"/>
      <c r="BCF14" s="5"/>
      <c r="BCG14" s="5"/>
      <c r="BCH14" s="5"/>
      <c r="BCI14" s="5"/>
      <c r="BCJ14" s="5"/>
      <c r="BCK14" s="5"/>
      <c r="BCL14" s="5"/>
      <c r="BCM14" s="5"/>
      <c r="BCN14" s="5"/>
      <c r="BCO14" s="5"/>
      <c r="BCP14" s="5"/>
      <c r="BCQ14" s="5"/>
      <c r="BCR14" s="5"/>
      <c r="BCS14" s="5"/>
      <c r="BCT14" s="5"/>
      <c r="BCU14" s="5"/>
      <c r="BCV14" s="5"/>
      <c r="BCW14" s="5"/>
      <c r="BCX14" s="5"/>
      <c r="BCY14" s="5"/>
      <c r="BCZ14" s="5"/>
      <c r="BDA14" s="5"/>
      <c r="BDB14" s="5"/>
      <c r="BDC14" s="5"/>
      <c r="BDD14" s="5"/>
      <c r="BDE14" s="5"/>
      <c r="BDF14" s="5"/>
      <c r="BDG14" s="5"/>
      <c r="BDH14" s="5"/>
      <c r="BDI14" s="5"/>
      <c r="BDJ14" s="5"/>
      <c r="BDK14" s="5"/>
      <c r="BDL14" s="5"/>
      <c r="BDM14" s="5"/>
      <c r="BDN14" s="5"/>
      <c r="BDO14" s="5"/>
      <c r="BDP14" s="5"/>
      <c r="BDQ14" s="5"/>
      <c r="BDR14" s="5"/>
      <c r="BDS14" s="5"/>
      <c r="BDT14" s="5"/>
      <c r="BDU14" s="5"/>
      <c r="BDV14" s="5"/>
      <c r="BDW14" s="5"/>
      <c r="BDX14" s="5"/>
      <c r="BDY14" s="5"/>
      <c r="BDZ14" s="5"/>
      <c r="BEA14" s="5"/>
      <c r="BEB14" s="5"/>
      <c r="BEC14" s="5"/>
      <c r="BED14" s="5"/>
      <c r="BEE14" s="5"/>
      <c r="BEF14" s="5"/>
      <c r="BEG14" s="5"/>
      <c r="BEH14" s="5"/>
      <c r="BEI14" s="5"/>
      <c r="BEJ14" s="5"/>
      <c r="BEK14" s="5"/>
      <c r="BEL14" s="5"/>
      <c r="BEM14" s="5"/>
      <c r="BEN14" s="5"/>
      <c r="BEO14" s="5"/>
      <c r="BEP14" s="5"/>
      <c r="BEQ14" s="5"/>
      <c r="BER14" s="5"/>
      <c r="BES14" s="5"/>
      <c r="BET14" s="5"/>
      <c r="BEU14" s="5"/>
      <c r="BEV14" s="5"/>
      <c r="BEW14" s="5"/>
      <c r="BEX14" s="5"/>
      <c r="BEY14" s="5"/>
      <c r="BEZ14" s="5"/>
      <c r="BFA14" s="5"/>
      <c r="BFB14" s="5"/>
      <c r="BFC14" s="5"/>
      <c r="BFD14" s="5"/>
      <c r="BFE14" s="5"/>
      <c r="BFF14" s="5"/>
      <c r="BFG14" s="5"/>
      <c r="BFH14" s="5"/>
      <c r="BFI14" s="5"/>
      <c r="BFJ14" s="5"/>
      <c r="BFK14" s="5"/>
      <c r="BFL14" s="5"/>
      <c r="BFM14" s="5"/>
      <c r="BFN14" s="5"/>
      <c r="BFO14" s="5"/>
      <c r="BFP14" s="5"/>
      <c r="BFQ14" s="5"/>
      <c r="BFR14" s="5"/>
      <c r="BFS14" s="5"/>
      <c r="BFT14" s="5"/>
      <c r="BFU14" s="5"/>
      <c r="BFV14" s="5"/>
      <c r="BFW14" s="5"/>
      <c r="BFX14" s="5"/>
      <c r="BFY14" s="5"/>
      <c r="BFZ14" s="5"/>
      <c r="BGA14" s="5"/>
      <c r="BGB14" s="5"/>
      <c r="BGC14" s="5"/>
      <c r="BGD14" s="5"/>
      <c r="BGE14" s="5"/>
      <c r="BGF14" s="5"/>
      <c r="BGG14" s="5"/>
      <c r="BGH14" s="5"/>
      <c r="BGI14" s="5"/>
      <c r="BGJ14" s="5"/>
      <c r="BGK14" s="5"/>
      <c r="BGL14" s="5"/>
      <c r="BGM14" s="5"/>
      <c r="BGN14" s="5"/>
      <c r="BGO14" s="5"/>
      <c r="BGP14" s="5"/>
      <c r="BGQ14" s="5"/>
      <c r="BGR14" s="5"/>
      <c r="BGS14" s="5"/>
      <c r="BGT14" s="5"/>
      <c r="BGU14" s="5"/>
      <c r="BGV14" s="5"/>
      <c r="BGW14" s="5"/>
      <c r="BGX14" s="5"/>
      <c r="BGY14" s="5"/>
      <c r="BGZ14" s="5"/>
      <c r="BHA14" s="5"/>
      <c r="BHB14" s="5"/>
      <c r="BHC14" s="5"/>
      <c r="BHD14" s="5"/>
      <c r="BHE14" s="5"/>
      <c r="BHF14" s="5"/>
      <c r="BHG14" s="5"/>
      <c r="BHH14" s="5"/>
      <c r="BHI14" s="5"/>
      <c r="BHJ14" s="5"/>
      <c r="BHK14" s="5"/>
      <c r="BHL14" s="5"/>
      <c r="BHM14" s="5"/>
      <c r="BHN14" s="5"/>
      <c r="BHO14" s="5"/>
      <c r="BHP14" s="5"/>
      <c r="BHQ14" s="5"/>
      <c r="BHR14" s="5"/>
      <c r="BHS14" s="5"/>
      <c r="BHT14" s="5"/>
      <c r="BHU14" s="5"/>
      <c r="BHV14" s="5"/>
      <c r="BHW14" s="5"/>
      <c r="BHX14" s="5"/>
      <c r="BHY14" s="5"/>
      <c r="BHZ14" s="5"/>
      <c r="BIA14" s="5"/>
      <c r="BIB14" s="5"/>
      <c r="BIC14" s="5"/>
      <c r="BID14" s="5"/>
      <c r="BIE14" s="5"/>
      <c r="BIF14" s="5"/>
      <c r="BIG14" s="5"/>
      <c r="BIH14" s="5"/>
      <c r="BII14" s="5"/>
      <c r="BIJ14" s="5"/>
      <c r="BIK14" s="5"/>
      <c r="BIL14" s="5"/>
      <c r="BIM14" s="5"/>
      <c r="BIN14" s="5"/>
      <c r="BIO14" s="5"/>
      <c r="BIP14" s="5"/>
      <c r="BIQ14" s="5"/>
      <c r="BIR14" s="5"/>
      <c r="BIS14" s="5"/>
      <c r="BIT14" s="5"/>
      <c r="BIU14" s="5"/>
      <c r="BIV14" s="5"/>
      <c r="BIW14" s="5"/>
      <c r="BIX14" s="5"/>
      <c r="BIY14" s="5"/>
      <c r="BIZ14" s="5"/>
      <c r="BJA14" s="5"/>
      <c r="BJB14" s="5"/>
      <c r="BJC14" s="5"/>
      <c r="BJD14" s="5"/>
      <c r="BJE14" s="5"/>
      <c r="BJF14" s="5"/>
      <c r="BJG14" s="5"/>
      <c r="BJH14" s="5"/>
      <c r="BJI14" s="5"/>
      <c r="BJJ14" s="5"/>
      <c r="BJK14" s="5"/>
      <c r="BJL14" s="5"/>
      <c r="BJM14" s="5"/>
      <c r="BJN14" s="5"/>
      <c r="BJO14" s="5"/>
      <c r="BJP14" s="5"/>
      <c r="BJQ14" s="5"/>
      <c r="BJR14" s="5"/>
      <c r="BJS14" s="5"/>
      <c r="BJT14" s="5"/>
      <c r="BJU14" s="5"/>
      <c r="BJV14" s="5"/>
      <c r="BJW14" s="5"/>
      <c r="BJX14" s="5"/>
      <c r="BJY14" s="5"/>
      <c r="BJZ14" s="5"/>
      <c r="BKA14" s="5"/>
      <c r="BKB14" s="5"/>
      <c r="BKC14" s="5"/>
      <c r="BKD14" s="5"/>
      <c r="BKE14" s="5"/>
      <c r="BKF14" s="5"/>
      <c r="BKG14" s="5"/>
      <c r="BKH14" s="5"/>
      <c r="BKI14" s="5"/>
      <c r="BKJ14" s="5"/>
      <c r="BKK14" s="5"/>
      <c r="BKL14" s="5"/>
      <c r="BKM14" s="5"/>
      <c r="BKN14" s="5"/>
      <c r="BKO14" s="5"/>
      <c r="BKP14" s="5"/>
      <c r="BKQ14" s="5"/>
      <c r="BKR14" s="5"/>
      <c r="BKS14" s="5"/>
      <c r="BKT14" s="5"/>
      <c r="BKU14" s="5"/>
      <c r="BKV14" s="5"/>
      <c r="BKW14" s="5"/>
      <c r="BKX14" s="5"/>
      <c r="BKY14" s="5"/>
      <c r="BKZ14" s="5"/>
      <c r="BLA14" s="5"/>
      <c r="BLB14" s="5"/>
      <c r="BLC14" s="5"/>
      <c r="BLD14" s="5"/>
      <c r="BLE14" s="5"/>
      <c r="BLF14" s="5"/>
      <c r="BLG14" s="5"/>
      <c r="BLH14" s="5"/>
      <c r="BLI14" s="5"/>
      <c r="BLJ14" s="5"/>
      <c r="BLK14" s="5"/>
      <c r="BLL14" s="5"/>
      <c r="BLM14" s="5"/>
      <c r="BLN14" s="5"/>
      <c r="BLO14" s="5"/>
      <c r="BLP14" s="5"/>
      <c r="BLQ14" s="5"/>
      <c r="BLR14" s="5"/>
      <c r="BLS14" s="5"/>
      <c r="BLT14" s="5"/>
      <c r="BLU14" s="5"/>
      <c r="BLV14" s="5"/>
      <c r="BLW14" s="5"/>
      <c r="BLX14" s="5"/>
      <c r="BLY14" s="5"/>
      <c r="BLZ14" s="5"/>
      <c r="BMA14" s="5"/>
      <c r="BMB14" s="5"/>
      <c r="BMC14" s="5"/>
      <c r="BMD14" s="5"/>
      <c r="BME14" s="5"/>
      <c r="BMF14" s="5"/>
      <c r="BMG14" s="5"/>
      <c r="BMH14" s="5"/>
      <c r="BMI14" s="5"/>
      <c r="BMJ14" s="5"/>
      <c r="BMK14" s="5"/>
      <c r="BML14" s="5"/>
      <c r="BMM14" s="5"/>
      <c r="BMN14" s="5"/>
      <c r="BMO14" s="5"/>
      <c r="BMP14" s="5"/>
      <c r="BMQ14" s="5"/>
      <c r="BMR14" s="5"/>
      <c r="BMS14" s="5"/>
      <c r="BMT14" s="5"/>
      <c r="BMU14" s="5"/>
      <c r="BMV14" s="5"/>
      <c r="BMW14" s="5"/>
      <c r="BMX14" s="5"/>
      <c r="BMY14" s="5"/>
      <c r="BMZ14" s="5"/>
      <c r="BNA14" s="5"/>
      <c r="BNB14" s="5"/>
      <c r="BNC14" s="5"/>
      <c r="BND14" s="5"/>
      <c r="BNE14" s="5"/>
      <c r="BNF14" s="5"/>
      <c r="BNG14" s="5"/>
      <c r="BNH14" s="5"/>
      <c r="BNI14" s="5"/>
      <c r="BNJ14" s="5"/>
      <c r="BNK14" s="5"/>
      <c r="BNL14" s="5"/>
      <c r="BNM14" s="5"/>
      <c r="BNN14" s="5"/>
      <c r="BNO14" s="5"/>
      <c r="BNP14" s="5"/>
      <c r="BNQ14" s="5"/>
      <c r="BNR14" s="5"/>
      <c r="BNS14" s="5"/>
      <c r="BNT14" s="5"/>
      <c r="BNU14" s="5"/>
      <c r="BNV14" s="5"/>
      <c r="BNW14" s="5"/>
      <c r="BNX14" s="5"/>
      <c r="BNY14" s="5"/>
      <c r="BNZ14" s="5"/>
      <c r="BOA14" s="5"/>
      <c r="BOB14" s="5"/>
      <c r="BOC14" s="5"/>
      <c r="BOD14" s="5"/>
      <c r="BOE14" s="5"/>
      <c r="BOF14" s="5"/>
      <c r="BOG14" s="5"/>
      <c r="BOH14" s="5"/>
      <c r="BOI14" s="5"/>
      <c r="BOJ14" s="5"/>
      <c r="BOK14" s="5"/>
      <c r="BOL14" s="5"/>
      <c r="BOM14" s="5"/>
      <c r="BON14" s="5"/>
      <c r="BOO14" s="5"/>
      <c r="BOP14" s="5"/>
      <c r="BOQ14" s="5"/>
      <c r="BOR14" s="5"/>
      <c r="BOS14" s="5"/>
      <c r="BOT14" s="5"/>
      <c r="BOU14" s="5"/>
      <c r="BOV14" s="5"/>
      <c r="BOW14" s="5"/>
      <c r="BOX14" s="5"/>
      <c r="BOY14" s="5"/>
      <c r="BOZ14" s="5"/>
      <c r="BPA14" s="5"/>
      <c r="BPB14" s="5"/>
      <c r="BPC14" s="5"/>
      <c r="BPD14" s="5"/>
      <c r="BPE14" s="5"/>
      <c r="BPF14" s="5"/>
      <c r="BPG14" s="5"/>
      <c r="BPH14" s="5"/>
      <c r="BPI14" s="5"/>
      <c r="BPJ14" s="5"/>
      <c r="BPK14" s="5"/>
      <c r="BPL14" s="5"/>
      <c r="BPM14" s="5"/>
      <c r="BPN14" s="5"/>
      <c r="BPO14" s="5"/>
      <c r="BPP14" s="5"/>
      <c r="BPQ14" s="5"/>
      <c r="BPR14" s="5"/>
      <c r="BPS14" s="5"/>
      <c r="BPT14" s="5"/>
      <c r="BPU14" s="5"/>
      <c r="BPV14" s="5"/>
      <c r="BPW14" s="5"/>
      <c r="BPX14" s="5"/>
      <c r="BPY14" s="5"/>
      <c r="BPZ14" s="5"/>
      <c r="BQA14" s="5"/>
      <c r="BQB14" s="5"/>
      <c r="BQC14" s="5"/>
      <c r="BQD14" s="5"/>
      <c r="BQE14" s="5"/>
      <c r="BQF14" s="5"/>
      <c r="BQG14" s="5"/>
      <c r="BQH14" s="5"/>
      <c r="BQI14" s="5"/>
      <c r="BQJ14" s="5"/>
      <c r="BQK14" s="5"/>
      <c r="BQL14" s="5"/>
      <c r="BQM14" s="5"/>
      <c r="BQN14" s="5"/>
      <c r="BQO14" s="5"/>
      <c r="BQP14" s="5"/>
      <c r="BQQ14" s="5"/>
      <c r="BQR14" s="5"/>
      <c r="BQS14" s="5"/>
      <c r="BQT14" s="5"/>
      <c r="BQU14" s="5"/>
      <c r="BQV14" s="5"/>
      <c r="BQW14" s="5"/>
      <c r="BQX14" s="5"/>
      <c r="BQY14" s="5"/>
      <c r="BQZ14" s="5"/>
      <c r="BRA14" s="5"/>
      <c r="BRB14" s="5"/>
      <c r="BRC14" s="5"/>
      <c r="BRD14" s="5"/>
      <c r="BRE14" s="5"/>
      <c r="BRF14" s="5"/>
      <c r="BRG14" s="5"/>
      <c r="BRH14" s="5"/>
      <c r="BRI14" s="5"/>
      <c r="BRJ14" s="5"/>
      <c r="BRK14" s="5"/>
      <c r="BRL14" s="5"/>
      <c r="BRM14" s="5"/>
      <c r="BRN14" s="5"/>
      <c r="BRO14" s="5"/>
      <c r="BRP14" s="5"/>
      <c r="BRQ14" s="5"/>
      <c r="BRR14" s="5"/>
      <c r="BRS14" s="5"/>
      <c r="BRT14" s="5"/>
      <c r="BRU14" s="5"/>
      <c r="BRV14" s="5"/>
      <c r="BRW14" s="5"/>
      <c r="BRX14" s="5"/>
      <c r="BRY14" s="5"/>
      <c r="BRZ14" s="5"/>
      <c r="BSA14" s="5"/>
      <c r="BSB14" s="5"/>
      <c r="BSC14" s="5"/>
      <c r="BSD14" s="5"/>
      <c r="BSE14" s="5"/>
      <c r="BSF14" s="5"/>
      <c r="BSG14" s="5"/>
      <c r="BSH14" s="5"/>
      <c r="BSI14" s="5"/>
      <c r="BSJ14" s="5"/>
      <c r="BSK14" s="5"/>
      <c r="BSL14" s="5"/>
      <c r="BSM14" s="5"/>
      <c r="BSN14" s="5"/>
      <c r="BSO14" s="5"/>
      <c r="BSP14" s="5"/>
      <c r="BSQ14" s="5"/>
      <c r="BSR14" s="5"/>
      <c r="BSS14" s="5"/>
      <c r="BST14" s="5"/>
      <c r="BSU14" s="5"/>
      <c r="BSV14" s="5"/>
      <c r="BSW14" s="5"/>
      <c r="BSX14" s="5"/>
      <c r="BSY14" s="5"/>
      <c r="BSZ14" s="5"/>
      <c r="BTA14" s="5"/>
      <c r="BTB14" s="5"/>
      <c r="BTC14" s="5"/>
      <c r="BTD14" s="5"/>
      <c r="BTE14" s="5"/>
      <c r="BTF14" s="5"/>
      <c r="BTG14" s="5"/>
      <c r="BTH14" s="5"/>
      <c r="BTI14" s="5"/>
      <c r="BTJ14" s="5"/>
      <c r="BTK14" s="5"/>
      <c r="BTL14" s="5"/>
      <c r="BTM14" s="5"/>
      <c r="BTN14" s="5"/>
      <c r="BTO14" s="5"/>
      <c r="BTP14" s="5"/>
      <c r="BTQ14" s="5"/>
      <c r="BTR14" s="5"/>
      <c r="BTS14" s="5"/>
      <c r="BTT14" s="5"/>
      <c r="BTU14" s="5"/>
      <c r="BTV14" s="5"/>
      <c r="BTW14" s="5"/>
      <c r="BTX14" s="5"/>
      <c r="BTY14" s="5"/>
      <c r="BTZ14" s="5"/>
      <c r="BUA14" s="5"/>
      <c r="BUB14" s="5"/>
      <c r="BUC14" s="5"/>
      <c r="BUD14" s="5"/>
      <c r="BUE14" s="5"/>
      <c r="BUF14" s="5"/>
      <c r="BUG14" s="5"/>
      <c r="BUH14" s="5"/>
      <c r="BUI14" s="5"/>
      <c r="BUJ14" s="5"/>
      <c r="BUK14" s="5"/>
      <c r="BUL14" s="5"/>
      <c r="BUM14" s="5"/>
      <c r="BUN14" s="5"/>
      <c r="BUO14" s="5"/>
      <c r="BUP14" s="5"/>
      <c r="BUQ14" s="5"/>
      <c r="BUR14" s="5"/>
      <c r="BUS14" s="5"/>
      <c r="BUT14" s="5"/>
      <c r="BUU14" s="5"/>
      <c r="BUV14" s="5"/>
      <c r="BUW14" s="5"/>
      <c r="BUX14" s="5"/>
      <c r="BUY14" s="5"/>
      <c r="BUZ14" s="5"/>
      <c r="BVA14" s="5"/>
      <c r="BVB14" s="5"/>
      <c r="BVC14" s="5"/>
      <c r="BVD14" s="5"/>
      <c r="BVE14" s="5"/>
      <c r="BVF14" s="5"/>
      <c r="BVG14" s="5"/>
      <c r="BVH14" s="5"/>
      <c r="BVI14" s="5"/>
      <c r="BVJ14" s="5"/>
      <c r="BVK14" s="5"/>
      <c r="BVL14" s="5"/>
      <c r="BVM14" s="5"/>
      <c r="BVN14" s="5"/>
      <c r="BVO14" s="5"/>
      <c r="BVP14" s="5"/>
      <c r="BVQ14" s="5"/>
      <c r="BVR14" s="5"/>
      <c r="BVS14" s="5"/>
      <c r="BVT14" s="5"/>
      <c r="BVU14" s="5"/>
      <c r="BVV14" s="5"/>
      <c r="BVW14" s="5"/>
      <c r="BVX14" s="5"/>
      <c r="BVY14" s="5"/>
      <c r="BVZ14" s="5"/>
      <c r="BWA14" s="5"/>
      <c r="BWB14" s="5"/>
      <c r="BWC14" s="5"/>
      <c r="BWD14" s="5"/>
      <c r="BWE14" s="5"/>
      <c r="BWF14" s="5"/>
      <c r="BWG14" s="5"/>
      <c r="BWH14" s="5"/>
      <c r="BWI14" s="5"/>
      <c r="BWJ14" s="5"/>
      <c r="BWK14" s="5"/>
      <c r="BWL14" s="5"/>
      <c r="BWM14" s="5"/>
      <c r="BWN14" s="5"/>
      <c r="BWO14" s="5"/>
      <c r="BWP14" s="5"/>
      <c r="BWQ14" s="5"/>
      <c r="BWR14" s="5"/>
      <c r="BWS14" s="5"/>
      <c r="BWT14" s="5"/>
      <c r="BWU14" s="5"/>
      <c r="BWV14" s="5"/>
      <c r="BWW14" s="5"/>
      <c r="BWX14" s="5"/>
      <c r="BWY14" s="5"/>
      <c r="BWZ14" s="5"/>
      <c r="BXA14" s="5"/>
      <c r="BXB14" s="5"/>
      <c r="BXC14" s="5"/>
      <c r="BXD14" s="5"/>
      <c r="BXE14" s="5"/>
      <c r="BXF14" s="5"/>
      <c r="BXG14" s="5"/>
      <c r="BXH14" s="5"/>
      <c r="BXI14" s="5"/>
      <c r="BXJ14" s="5"/>
      <c r="BXK14" s="5"/>
      <c r="BXL14" s="5"/>
      <c r="BXM14" s="5"/>
      <c r="BXN14" s="5"/>
      <c r="BXO14" s="5"/>
      <c r="BXP14" s="5"/>
      <c r="BXQ14" s="5"/>
      <c r="BXR14" s="5"/>
      <c r="BXS14" s="5"/>
      <c r="BXT14" s="5"/>
      <c r="BXU14" s="5"/>
      <c r="BXV14" s="5"/>
      <c r="BXW14" s="5"/>
      <c r="BXX14" s="5"/>
      <c r="BXY14" s="5"/>
      <c r="BXZ14" s="5"/>
      <c r="BYA14" s="5"/>
      <c r="BYB14" s="5"/>
      <c r="BYC14" s="5"/>
      <c r="BYD14" s="5"/>
      <c r="BYE14" s="5"/>
      <c r="BYF14" s="5"/>
      <c r="BYG14" s="5"/>
      <c r="BYH14" s="5"/>
      <c r="BYI14" s="5"/>
      <c r="BYJ14" s="5"/>
      <c r="BYK14" s="5"/>
      <c r="BYL14" s="5"/>
      <c r="BYM14" s="5"/>
      <c r="BYN14" s="5"/>
      <c r="BYO14" s="5"/>
      <c r="BYP14" s="5"/>
      <c r="BYQ14" s="5"/>
      <c r="BYR14" s="5"/>
      <c r="BYS14" s="5"/>
      <c r="BYT14" s="5"/>
      <c r="BYU14" s="5"/>
      <c r="BYV14" s="5"/>
      <c r="BYW14" s="5"/>
      <c r="BYX14" s="5"/>
      <c r="BYY14" s="5"/>
      <c r="BYZ14" s="5"/>
      <c r="BZA14" s="5"/>
      <c r="BZB14" s="5"/>
      <c r="BZC14" s="5"/>
      <c r="BZD14" s="5"/>
      <c r="BZE14" s="5"/>
      <c r="BZF14" s="5"/>
      <c r="BZG14" s="5"/>
      <c r="BZH14" s="5"/>
      <c r="BZI14" s="5"/>
      <c r="BZJ14" s="5"/>
      <c r="BZK14" s="5"/>
      <c r="BZL14" s="5"/>
      <c r="BZM14" s="5"/>
      <c r="BZN14" s="5"/>
      <c r="BZO14" s="5"/>
      <c r="BZP14" s="5"/>
      <c r="BZQ14" s="5"/>
      <c r="BZR14" s="5"/>
      <c r="BZS14" s="5"/>
      <c r="BZT14" s="5"/>
      <c r="BZU14" s="5"/>
      <c r="BZV14" s="5"/>
      <c r="BZW14" s="5"/>
      <c r="BZX14" s="5"/>
      <c r="BZY14" s="5"/>
      <c r="BZZ14" s="5"/>
      <c r="CAA14" s="5"/>
      <c r="CAB14" s="5"/>
      <c r="CAC14" s="5"/>
      <c r="CAD14" s="5"/>
      <c r="CAE14" s="5"/>
      <c r="CAF14" s="5"/>
      <c r="CAG14" s="5"/>
      <c r="CAH14" s="5"/>
      <c r="CAI14" s="5"/>
      <c r="CAJ14" s="5"/>
      <c r="CAK14" s="5"/>
      <c r="CAL14" s="5"/>
      <c r="CAM14" s="5"/>
      <c r="CAN14" s="5"/>
      <c r="CAO14" s="5"/>
      <c r="CAP14" s="5"/>
      <c r="CAQ14" s="5"/>
      <c r="CAR14" s="5"/>
      <c r="CAS14" s="5"/>
      <c r="CAT14" s="5"/>
      <c r="CAU14" s="5"/>
      <c r="CAV14" s="5"/>
      <c r="CAW14" s="5"/>
      <c r="CAX14" s="5"/>
      <c r="CAY14" s="5"/>
      <c r="CAZ14" s="5"/>
      <c r="CBA14" s="5"/>
      <c r="CBB14" s="5"/>
      <c r="CBC14" s="5"/>
      <c r="CBD14" s="5"/>
      <c r="CBE14" s="5"/>
      <c r="CBF14" s="5"/>
      <c r="CBG14" s="5"/>
      <c r="CBH14" s="5"/>
      <c r="CBI14" s="5"/>
      <c r="CBJ14" s="5"/>
      <c r="CBK14" s="5"/>
      <c r="CBL14" s="5"/>
      <c r="CBM14" s="5"/>
      <c r="CBN14" s="5"/>
      <c r="CBO14" s="5"/>
      <c r="CBP14" s="5"/>
      <c r="CBQ14" s="5"/>
      <c r="CBR14" s="5"/>
      <c r="CBS14" s="5"/>
      <c r="CBT14" s="5"/>
      <c r="CBU14" s="5"/>
      <c r="CBV14" s="5"/>
      <c r="CBW14" s="5"/>
      <c r="CBX14" s="5"/>
      <c r="CBY14" s="5"/>
      <c r="CBZ14" s="5"/>
      <c r="CCA14" s="5"/>
      <c r="CCB14" s="5"/>
      <c r="CCC14" s="5"/>
      <c r="CCD14" s="5"/>
      <c r="CCE14" s="5"/>
      <c r="CCF14" s="5"/>
      <c r="CCG14" s="5"/>
      <c r="CCH14" s="5"/>
      <c r="CCI14" s="5"/>
      <c r="CCJ14" s="5"/>
      <c r="CCK14" s="5"/>
      <c r="CCL14" s="5"/>
      <c r="CCM14" s="5"/>
      <c r="CCN14" s="5"/>
      <c r="CCO14" s="5"/>
      <c r="CCP14" s="5"/>
      <c r="CCQ14" s="5"/>
      <c r="CCR14" s="5"/>
      <c r="CCS14" s="5"/>
      <c r="CCT14" s="5"/>
      <c r="CCU14" s="5"/>
      <c r="CCV14" s="5"/>
      <c r="CCW14" s="5"/>
      <c r="CCX14" s="5"/>
      <c r="CCY14" s="5"/>
      <c r="CCZ14" s="5"/>
      <c r="CDA14" s="5"/>
      <c r="CDB14" s="5"/>
      <c r="CDC14" s="5"/>
      <c r="CDD14" s="5"/>
      <c r="CDE14" s="5"/>
      <c r="CDF14" s="5"/>
      <c r="CDG14" s="5"/>
      <c r="CDH14" s="5"/>
      <c r="CDI14" s="5"/>
      <c r="CDJ14" s="5"/>
      <c r="CDK14" s="5"/>
      <c r="CDL14" s="5"/>
      <c r="CDM14" s="5"/>
      <c r="CDN14" s="5"/>
      <c r="CDO14" s="5"/>
      <c r="CDP14" s="5"/>
      <c r="CDQ14" s="5"/>
      <c r="CDR14" s="5"/>
      <c r="CDS14" s="5"/>
      <c r="CDT14" s="5"/>
      <c r="CDU14" s="5"/>
      <c r="CDV14" s="5"/>
      <c r="CDW14" s="5"/>
      <c r="CDX14" s="5"/>
      <c r="CDY14" s="5"/>
      <c r="CDZ14" s="5"/>
      <c r="CEA14" s="5"/>
      <c r="CEB14" s="5"/>
      <c r="CEC14" s="5"/>
      <c r="CED14" s="5"/>
      <c r="CEE14" s="5"/>
      <c r="CEF14" s="5"/>
      <c r="CEG14" s="5"/>
      <c r="CEH14" s="5"/>
      <c r="CEI14" s="5"/>
      <c r="CEJ14" s="5"/>
      <c r="CEK14" s="5"/>
      <c r="CEL14" s="5"/>
      <c r="CEM14" s="5"/>
      <c r="CEN14" s="5"/>
      <c r="CEO14" s="5"/>
      <c r="CEP14" s="5"/>
      <c r="CEQ14" s="5"/>
      <c r="CER14" s="5"/>
      <c r="CES14" s="5"/>
      <c r="CET14" s="5"/>
      <c r="CEU14" s="5"/>
      <c r="CEV14" s="5"/>
      <c r="CEW14" s="5"/>
      <c r="CEX14" s="5"/>
      <c r="CEY14" s="5"/>
      <c r="CEZ14" s="5"/>
      <c r="CFA14" s="5"/>
      <c r="CFB14" s="5"/>
      <c r="CFC14" s="5"/>
      <c r="CFD14" s="5"/>
      <c r="CFE14" s="5"/>
      <c r="CFF14" s="5"/>
      <c r="CFG14" s="5"/>
      <c r="CFH14" s="5"/>
      <c r="CFI14" s="5"/>
      <c r="CFJ14" s="5"/>
      <c r="CFK14" s="5"/>
      <c r="CFL14" s="5"/>
      <c r="CFM14" s="5"/>
      <c r="CFN14" s="5"/>
      <c r="CFO14" s="5"/>
      <c r="CFP14" s="5"/>
      <c r="CFQ14" s="5"/>
      <c r="CFR14" s="5"/>
      <c r="CFS14" s="5"/>
      <c r="CFT14" s="5"/>
      <c r="CFU14" s="5"/>
      <c r="CFV14" s="5"/>
      <c r="CFW14" s="5"/>
      <c r="CFX14" s="5"/>
      <c r="CFY14" s="5"/>
      <c r="CFZ14" s="5"/>
      <c r="CGA14" s="5"/>
      <c r="CGB14" s="5"/>
      <c r="CGC14" s="5"/>
      <c r="CGD14" s="5"/>
      <c r="CGE14" s="5"/>
      <c r="CGF14" s="5"/>
      <c r="CGG14" s="5"/>
      <c r="CGH14" s="5"/>
      <c r="CGI14" s="5"/>
      <c r="CGJ14" s="5"/>
      <c r="CGK14" s="5"/>
      <c r="CGL14" s="5"/>
      <c r="CGM14" s="5"/>
      <c r="CGN14" s="5"/>
      <c r="CGO14" s="5"/>
      <c r="CGP14" s="5"/>
      <c r="CGQ14" s="5"/>
      <c r="CGR14" s="5"/>
      <c r="CGS14" s="5"/>
      <c r="CGT14" s="5"/>
      <c r="CGU14" s="5"/>
      <c r="CGV14" s="5"/>
      <c r="CGW14" s="5"/>
      <c r="CGX14" s="5"/>
      <c r="CGY14" s="5"/>
      <c r="CGZ14" s="5"/>
      <c r="CHA14" s="5"/>
      <c r="CHB14" s="5"/>
      <c r="CHC14" s="5"/>
      <c r="CHD14" s="5"/>
      <c r="CHE14" s="5"/>
      <c r="CHF14" s="5"/>
      <c r="CHG14" s="5"/>
      <c r="CHH14" s="5"/>
      <c r="CHI14" s="5"/>
      <c r="CHJ14" s="5"/>
      <c r="CHK14" s="5"/>
      <c r="CHL14" s="5"/>
      <c r="CHM14" s="5"/>
      <c r="CHN14" s="5"/>
      <c r="CHO14" s="5"/>
      <c r="CHP14" s="5"/>
      <c r="CHQ14" s="5"/>
      <c r="CHR14" s="5"/>
      <c r="CHS14" s="5"/>
      <c r="CHT14" s="5"/>
      <c r="CHU14" s="5"/>
      <c r="CHV14" s="5"/>
      <c r="CHW14" s="5"/>
      <c r="CHX14" s="5"/>
      <c r="CHY14" s="5"/>
      <c r="CHZ14" s="5"/>
      <c r="CIA14" s="5"/>
      <c r="CIB14" s="5"/>
      <c r="CIC14" s="5"/>
      <c r="CID14" s="5"/>
      <c r="CIE14" s="5"/>
      <c r="CIF14" s="5"/>
      <c r="CIG14" s="5"/>
      <c r="CIH14" s="5"/>
      <c r="CII14" s="5"/>
      <c r="CIJ14" s="5"/>
      <c r="CIK14" s="5"/>
      <c r="CIL14" s="5"/>
      <c r="CIM14" s="5"/>
      <c r="CIN14" s="5"/>
      <c r="CIO14" s="5"/>
      <c r="CIP14" s="5"/>
      <c r="CIQ14" s="5"/>
      <c r="CIR14" s="5"/>
      <c r="CIS14" s="5"/>
      <c r="CIT14" s="5"/>
      <c r="CIU14" s="5"/>
      <c r="CIV14" s="5"/>
      <c r="CIW14" s="5"/>
      <c r="CIX14" s="5"/>
      <c r="CIY14" s="5"/>
      <c r="CIZ14" s="5"/>
      <c r="CJA14" s="5"/>
      <c r="CJB14" s="5"/>
      <c r="CJC14" s="5"/>
      <c r="CJD14" s="5"/>
      <c r="CJE14" s="5"/>
      <c r="CJF14" s="5"/>
      <c r="CJG14" s="5"/>
      <c r="CJH14" s="5"/>
      <c r="CJI14" s="5"/>
      <c r="CJJ14" s="5"/>
      <c r="CJK14" s="5"/>
      <c r="CJL14" s="5"/>
      <c r="CJM14" s="5"/>
      <c r="CJN14" s="5"/>
      <c r="CJO14" s="5"/>
      <c r="CJP14" s="5"/>
      <c r="CJQ14" s="5"/>
      <c r="CJR14" s="5"/>
      <c r="CJS14" s="5"/>
      <c r="CJT14" s="5"/>
      <c r="CJU14" s="5"/>
      <c r="CJV14" s="5"/>
      <c r="CJW14" s="5"/>
      <c r="CJX14" s="5"/>
      <c r="CJY14" s="5"/>
      <c r="CJZ14" s="5"/>
      <c r="CKA14" s="5"/>
      <c r="CKB14" s="5"/>
      <c r="CKC14" s="5"/>
      <c r="CKD14" s="5"/>
      <c r="CKE14" s="5"/>
      <c r="CKF14" s="5"/>
      <c r="CKG14" s="5"/>
      <c r="CKH14" s="5"/>
      <c r="CKI14" s="5"/>
      <c r="CKJ14" s="5"/>
      <c r="CKK14" s="5"/>
      <c r="CKL14" s="5"/>
      <c r="CKM14" s="5"/>
      <c r="CKN14" s="5"/>
      <c r="CKO14" s="5"/>
      <c r="CKP14" s="5"/>
      <c r="CKQ14" s="5"/>
      <c r="CKR14" s="5"/>
      <c r="CKS14" s="5"/>
      <c r="CKT14" s="5"/>
      <c r="CKU14" s="5"/>
      <c r="CKV14" s="5"/>
      <c r="CKW14" s="5"/>
      <c r="CKX14" s="5"/>
      <c r="CKY14" s="5"/>
      <c r="CKZ14" s="5"/>
      <c r="CLA14" s="5"/>
      <c r="CLB14" s="5"/>
      <c r="CLC14" s="5"/>
      <c r="CLD14" s="5"/>
      <c r="CLE14" s="5"/>
      <c r="CLF14" s="5"/>
      <c r="CLG14" s="5"/>
      <c r="CLH14" s="5"/>
      <c r="CLI14" s="5"/>
      <c r="CLJ14" s="5"/>
      <c r="CLK14" s="5"/>
      <c r="CLL14" s="5"/>
      <c r="CLM14" s="5"/>
      <c r="CLN14" s="5"/>
      <c r="CLO14" s="5"/>
      <c r="CLP14" s="5"/>
      <c r="CLQ14" s="5"/>
      <c r="CLR14" s="5"/>
      <c r="CLS14" s="5"/>
      <c r="CLT14" s="5"/>
      <c r="CLU14" s="5"/>
      <c r="CLV14" s="5"/>
      <c r="CLW14" s="5"/>
      <c r="CLX14" s="5"/>
      <c r="CLY14" s="5"/>
      <c r="CLZ14" s="5"/>
      <c r="CMA14" s="5"/>
      <c r="CMB14" s="5"/>
      <c r="CMC14" s="5"/>
      <c r="CMD14" s="5"/>
      <c r="CME14" s="5"/>
      <c r="CMF14" s="5"/>
      <c r="CMG14" s="5"/>
      <c r="CMH14" s="5"/>
      <c r="CMI14" s="5"/>
      <c r="CMJ14" s="5"/>
      <c r="CMK14" s="5"/>
      <c r="CML14" s="5"/>
      <c r="CMM14" s="5"/>
      <c r="CMN14" s="5"/>
      <c r="CMO14" s="5"/>
      <c r="CMP14" s="5"/>
      <c r="CMQ14" s="5"/>
      <c r="CMR14" s="5"/>
      <c r="CMS14" s="5"/>
      <c r="CMT14" s="5"/>
      <c r="CMU14" s="5"/>
      <c r="CMV14" s="5"/>
      <c r="CMW14" s="5"/>
      <c r="CMX14" s="5"/>
      <c r="CMY14" s="5"/>
      <c r="CMZ14" s="5"/>
      <c r="CNA14" s="5"/>
      <c r="CNB14" s="5"/>
      <c r="CNC14" s="5"/>
      <c r="CND14" s="5"/>
      <c r="CNE14" s="5"/>
      <c r="CNF14" s="5"/>
      <c r="CNG14" s="5"/>
      <c r="CNH14" s="5"/>
      <c r="CNI14" s="5"/>
      <c r="CNJ14" s="5"/>
      <c r="CNK14" s="5"/>
      <c r="CNL14" s="5"/>
      <c r="CNM14" s="5"/>
      <c r="CNN14" s="5"/>
      <c r="CNO14" s="5"/>
      <c r="CNP14" s="5"/>
      <c r="CNQ14" s="5"/>
      <c r="CNR14" s="5"/>
      <c r="CNS14" s="5"/>
      <c r="CNT14" s="5"/>
      <c r="CNU14" s="5"/>
      <c r="CNV14" s="5"/>
      <c r="CNW14" s="5"/>
      <c r="CNX14" s="5"/>
      <c r="CNY14" s="5"/>
      <c r="CNZ14" s="5"/>
      <c r="COA14" s="5"/>
      <c r="COB14" s="5"/>
      <c r="COC14" s="5"/>
      <c r="COD14" s="5"/>
      <c r="COE14" s="5"/>
      <c r="COF14" s="5"/>
      <c r="COG14" s="5"/>
      <c r="COH14" s="5"/>
      <c r="COI14" s="5"/>
      <c r="COJ14" s="5"/>
      <c r="COK14" s="5"/>
      <c r="COL14" s="5"/>
      <c r="COM14" s="5"/>
      <c r="CON14" s="5"/>
      <c r="COO14" s="5"/>
      <c r="COP14" s="5"/>
      <c r="COQ14" s="5"/>
      <c r="COR14" s="5"/>
      <c r="COS14" s="5"/>
      <c r="COT14" s="5"/>
      <c r="COU14" s="5"/>
      <c r="COV14" s="5"/>
      <c r="COW14" s="5"/>
      <c r="COX14" s="5"/>
      <c r="COY14" s="5"/>
      <c r="COZ14" s="5"/>
      <c r="CPA14" s="5"/>
      <c r="CPB14" s="5"/>
      <c r="CPC14" s="5"/>
      <c r="CPD14" s="5"/>
      <c r="CPE14" s="5"/>
      <c r="CPF14" s="5"/>
      <c r="CPG14" s="5"/>
      <c r="CPH14" s="5"/>
      <c r="CPI14" s="5"/>
      <c r="CPJ14" s="5"/>
      <c r="CPK14" s="5"/>
      <c r="CPL14" s="5"/>
      <c r="CPM14" s="5"/>
      <c r="CPN14" s="5"/>
      <c r="CPO14" s="5"/>
      <c r="CPP14" s="5"/>
      <c r="CPQ14" s="5"/>
      <c r="CPR14" s="5"/>
      <c r="CPS14" s="5"/>
      <c r="CPT14" s="5"/>
      <c r="CPU14" s="5"/>
      <c r="CPV14" s="5"/>
      <c r="CPW14" s="5"/>
      <c r="CPX14" s="5"/>
      <c r="CPY14" s="5"/>
      <c r="CPZ14" s="5"/>
      <c r="CQA14" s="5"/>
      <c r="CQB14" s="5"/>
      <c r="CQC14" s="5"/>
      <c r="CQD14" s="5"/>
      <c r="CQE14" s="5"/>
      <c r="CQF14" s="5"/>
      <c r="CQG14" s="5"/>
      <c r="CQH14" s="5"/>
      <c r="CQI14" s="5"/>
      <c r="CQJ14" s="5"/>
      <c r="CQK14" s="5"/>
      <c r="CQL14" s="5"/>
      <c r="CQM14" s="5"/>
      <c r="CQN14" s="5"/>
      <c r="CQO14" s="5"/>
      <c r="CQP14" s="5"/>
      <c r="CQQ14" s="5"/>
      <c r="CQR14" s="5"/>
      <c r="CQS14" s="5"/>
      <c r="CQT14" s="5"/>
      <c r="CQU14" s="5"/>
      <c r="CQV14" s="5"/>
      <c r="CQW14" s="5"/>
      <c r="CQX14" s="5"/>
      <c r="CQY14" s="5"/>
      <c r="CQZ14" s="5"/>
      <c r="CRA14" s="5"/>
      <c r="CRB14" s="5"/>
      <c r="CRC14" s="5"/>
      <c r="CRD14" s="5"/>
      <c r="CRE14" s="5"/>
      <c r="CRF14" s="5"/>
      <c r="CRG14" s="5"/>
      <c r="CRH14" s="5"/>
      <c r="CRI14" s="5"/>
      <c r="CRJ14" s="5"/>
      <c r="CRK14" s="5"/>
      <c r="CRL14" s="5"/>
      <c r="CRM14" s="5"/>
      <c r="CRN14" s="5"/>
      <c r="CRO14" s="5"/>
      <c r="CRP14" s="5"/>
      <c r="CRQ14" s="5"/>
      <c r="CRR14" s="5"/>
      <c r="CRS14" s="5"/>
      <c r="CRT14" s="5"/>
      <c r="CRU14" s="5"/>
      <c r="CRV14" s="5"/>
      <c r="CRW14" s="5"/>
      <c r="CRX14" s="5"/>
      <c r="CRY14" s="5"/>
      <c r="CRZ14" s="5"/>
      <c r="CSA14" s="5"/>
      <c r="CSB14" s="5"/>
      <c r="CSC14" s="5"/>
      <c r="CSD14" s="5"/>
      <c r="CSE14" s="5"/>
      <c r="CSF14" s="5"/>
      <c r="CSG14" s="5"/>
      <c r="CSH14" s="5"/>
      <c r="CSI14" s="5"/>
      <c r="CSJ14" s="5"/>
      <c r="CSK14" s="5"/>
      <c r="CSL14" s="5"/>
      <c r="CSM14" s="5"/>
      <c r="CSN14" s="5"/>
      <c r="CSO14" s="5"/>
      <c r="CSP14" s="5"/>
      <c r="CSQ14" s="5"/>
      <c r="CSR14" s="5"/>
      <c r="CSS14" s="5"/>
      <c r="CST14" s="5"/>
      <c r="CSU14" s="5"/>
      <c r="CSV14" s="5"/>
      <c r="CSW14" s="5"/>
      <c r="CSX14" s="5"/>
      <c r="CSY14" s="5"/>
      <c r="CSZ14" s="5"/>
      <c r="CTA14" s="5"/>
      <c r="CTB14" s="5"/>
      <c r="CTC14" s="5"/>
      <c r="CTD14" s="5"/>
      <c r="CTE14" s="5"/>
      <c r="CTF14" s="5"/>
      <c r="CTG14" s="5"/>
      <c r="CTH14" s="5"/>
      <c r="CTI14" s="5"/>
      <c r="CTJ14" s="5"/>
      <c r="CTK14" s="5"/>
      <c r="CTL14" s="5"/>
      <c r="CTM14" s="5"/>
      <c r="CTN14" s="5"/>
      <c r="CTO14" s="5"/>
      <c r="CTP14" s="5"/>
      <c r="CTQ14" s="5"/>
      <c r="CTR14" s="5"/>
      <c r="CTS14" s="5"/>
      <c r="CTT14" s="5"/>
      <c r="CTU14" s="5"/>
      <c r="CTV14" s="5"/>
      <c r="CTW14" s="5"/>
      <c r="CTX14" s="5"/>
      <c r="CTY14" s="5"/>
      <c r="CTZ14" s="5"/>
      <c r="CUA14" s="5"/>
      <c r="CUB14" s="5"/>
      <c r="CUC14" s="5"/>
      <c r="CUD14" s="5"/>
      <c r="CUE14" s="5"/>
      <c r="CUF14" s="5"/>
      <c r="CUG14" s="5"/>
      <c r="CUH14" s="5"/>
      <c r="CUI14" s="5"/>
      <c r="CUJ14" s="5"/>
      <c r="CUK14" s="5"/>
      <c r="CUL14" s="5"/>
      <c r="CUM14" s="5"/>
      <c r="CUN14" s="5"/>
      <c r="CUO14" s="5"/>
      <c r="CUP14" s="5"/>
      <c r="CUQ14" s="5"/>
      <c r="CUR14" s="5"/>
      <c r="CUS14" s="5"/>
      <c r="CUT14" s="5"/>
      <c r="CUU14" s="5"/>
      <c r="CUV14" s="5"/>
      <c r="CUW14" s="5"/>
      <c r="CUX14" s="5"/>
      <c r="CUY14" s="5"/>
      <c r="CUZ14" s="5"/>
      <c r="CVA14" s="5"/>
      <c r="CVB14" s="5"/>
      <c r="CVC14" s="5"/>
      <c r="CVD14" s="5"/>
      <c r="CVE14" s="5"/>
      <c r="CVF14" s="5"/>
      <c r="CVG14" s="5"/>
      <c r="CVH14" s="5"/>
      <c r="CVI14" s="5"/>
      <c r="CVJ14" s="5"/>
      <c r="CVK14" s="5"/>
      <c r="CVL14" s="5"/>
      <c r="CVM14" s="5"/>
      <c r="CVN14" s="5"/>
      <c r="CVO14" s="5"/>
      <c r="CVP14" s="5"/>
      <c r="CVQ14" s="5"/>
      <c r="CVR14" s="5"/>
      <c r="CVS14" s="5"/>
      <c r="CVT14" s="5"/>
      <c r="CVU14" s="5"/>
      <c r="CVV14" s="5"/>
      <c r="CVW14" s="5"/>
      <c r="CVX14" s="5"/>
      <c r="CVY14" s="5"/>
      <c r="CVZ14" s="5"/>
      <c r="CWA14" s="5"/>
      <c r="CWB14" s="5"/>
      <c r="CWC14" s="5"/>
      <c r="CWD14" s="5"/>
      <c r="CWE14" s="5"/>
      <c r="CWF14" s="5"/>
      <c r="CWG14" s="5"/>
      <c r="CWH14" s="5"/>
      <c r="CWI14" s="5"/>
      <c r="CWJ14" s="5"/>
      <c r="CWK14" s="5"/>
      <c r="CWL14" s="5"/>
      <c r="CWM14" s="5"/>
      <c r="CWN14" s="5"/>
      <c r="CWO14" s="5"/>
      <c r="CWP14" s="5"/>
      <c r="CWQ14" s="5"/>
      <c r="CWR14" s="5"/>
      <c r="CWS14" s="5"/>
      <c r="CWT14" s="5"/>
      <c r="CWU14" s="5"/>
      <c r="CWV14" s="5"/>
      <c r="CWW14" s="5"/>
      <c r="CWX14" s="5"/>
      <c r="CWY14" s="5"/>
      <c r="CWZ14" s="5"/>
      <c r="CXA14" s="5"/>
      <c r="CXB14" s="5"/>
      <c r="CXC14" s="5"/>
      <c r="CXD14" s="5"/>
      <c r="CXE14" s="5"/>
      <c r="CXF14" s="5"/>
      <c r="CXG14" s="5"/>
      <c r="CXH14" s="5"/>
      <c r="CXI14" s="5"/>
      <c r="CXJ14" s="5"/>
      <c r="CXK14" s="5"/>
      <c r="CXL14" s="5"/>
      <c r="CXM14" s="5"/>
      <c r="CXN14" s="5"/>
      <c r="CXO14" s="5"/>
      <c r="CXP14" s="5"/>
      <c r="CXQ14" s="5"/>
      <c r="CXR14" s="5"/>
      <c r="CXS14" s="5"/>
      <c r="CXT14" s="5"/>
      <c r="CXU14" s="5"/>
      <c r="CXV14" s="5"/>
      <c r="CXW14" s="5"/>
      <c r="CXX14" s="5"/>
      <c r="CXY14" s="5"/>
      <c r="CXZ14" s="5"/>
      <c r="CYA14" s="5"/>
      <c r="CYB14" s="5"/>
      <c r="CYC14" s="5"/>
      <c r="CYD14" s="5"/>
      <c r="CYE14" s="5"/>
      <c r="CYF14" s="5"/>
      <c r="CYG14" s="5"/>
      <c r="CYH14" s="5"/>
      <c r="CYI14" s="5"/>
      <c r="CYJ14" s="5"/>
      <c r="CYK14" s="5"/>
      <c r="CYL14" s="5"/>
      <c r="CYM14" s="5"/>
      <c r="CYN14" s="5"/>
      <c r="CYO14" s="5"/>
      <c r="CYP14" s="5"/>
      <c r="CYQ14" s="5"/>
      <c r="CYR14" s="5"/>
      <c r="CYS14" s="5"/>
      <c r="CYT14" s="5"/>
      <c r="CYU14" s="5"/>
      <c r="CYV14" s="5"/>
      <c r="CYW14" s="5"/>
      <c r="CYX14" s="5"/>
      <c r="CYY14" s="5"/>
      <c r="CYZ14" s="5"/>
      <c r="CZA14" s="5"/>
      <c r="CZB14" s="5"/>
      <c r="CZC14" s="5"/>
      <c r="CZD14" s="5"/>
      <c r="CZE14" s="5"/>
      <c r="CZF14" s="5"/>
      <c r="CZG14" s="5"/>
      <c r="CZH14" s="5"/>
      <c r="CZI14" s="5"/>
      <c r="CZJ14" s="5"/>
      <c r="CZK14" s="5"/>
      <c r="CZL14" s="5"/>
      <c r="CZM14" s="5"/>
      <c r="CZN14" s="5"/>
      <c r="CZO14" s="5"/>
      <c r="CZP14" s="5"/>
      <c r="CZQ14" s="5"/>
      <c r="CZR14" s="5"/>
      <c r="CZS14" s="5"/>
      <c r="CZT14" s="5"/>
      <c r="CZU14" s="5"/>
      <c r="CZV14" s="5"/>
      <c r="CZW14" s="5"/>
      <c r="CZX14" s="5"/>
      <c r="CZY14" s="5"/>
      <c r="CZZ14" s="5"/>
      <c r="DAA14" s="5"/>
      <c r="DAB14" s="5"/>
      <c r="DAC14" s="5"/>
      <c r="DAD14" s="5"/>
      <c r="DAE14" s="5"/>
      <c r="DAF14" s="5"/>
      <c r="DAG14" s="5"/>
      <c r="DAH14" s="5"/>
      <c r="DAI14" s="5"/>
      <c r="DAJ14" s="5"/>
      <c r="DAK14" s="5"/>
      <c r="DAL14" s="5"/>
      <c r="DAM14" s="5"/>
      <c r="DAN14" s="5"/>
      <c r="DAO14" s="5"/>
      <c r="DAP14" s="5"/>
      <c r="DAQ14" s="5"/>
      <c r="DAR14" s="5"/>
      <c r="DAS14" s="5"/>
      <c r="DAT14" s="5"/>
      <c r="DAU14" s="5"/>
      <c r="DAV14" s="5"/>
      <c r="DAW14" s="5"/>
      <c r="DAX14" s="5"/>
      <c r="DAY14" s="5"/>
      <c r="DAZ14" s="5"/>
      <c r="DBA14" s="5"/>
      <c r="DBB14" s="5"/>
      <c r="DBC14" s="5"/>
      <c r="DBD14" s="5"/>
      <c r="DBE14" s="5"/>
      <c r="DBF14" s="5"/>
      <c r="DBG14" s="5"/>
      <c r="DBH14" s="5"/>
      <c r="DBI14" s="5"/>
      <c r="DBJ14" s="5"/>
      <c r="DBK14" s="5"/>
      <c r="DBL14" s="5"/>
      <c r="DBM14" s="5"/>
      <c r="DBN14" s="5"/>
      <c r="DBO14" s="5"/>
      <c r="DBP14" s="5"/>
      <c r="DBQ14" s="5"/>
      <c r="DBR14" s="5"/>
      <c r="DBS14" s="5"/>
      <c r="DBT14" s="5"/>
      <c r="DBU14" s="5"/>
      <c r="DBV14" s="5"/>
      <c r="DBW14" s="5"/>
      <c r="DBX14" s="5"/>
      <c r="DBY14" s="5"/>
      <c r="DBZ14" s="5"/>
      <c r="DCA14" s="5"/>
      <c r="DCB14" s="5"/>
      <c r="DCC14" s="5"/>
      <c r="DCD14" s="5"/>
      <c r="DCE14" s="5"/>
      <c r="DCF14" s="5"/>
      <c r="DCG14" s="5"/>
      <c r="DCH14" s="5"/>
      <c r="DCI14" s="5"/>
      <c r="DCJ14" s="5"/>
      <c r="DCK14" s="5"/>
      <c r="DCL14" s="5"/>
      <c r="DCM14" s="5"/>
      <c r="DCN14" s="5"/>
      <c r="DCO14" s="5"/>
      <c r="DCP14" s="5"/>
      <c r="DCQ14" s="5"/>
      <c r="DCR14" s="5"/>
      <c r="DCS14" s="5"/>
      <c r="DCT14" s="5"/>
      <c r="DCU14" s="5"/>
      <c r="DCV14" s="5"/>
      <c r="DCW14" s="5"/>
      <c r="DCX14" s="5"/>
      <c r="DCY14" s="5"/>
      <c r="DCZ14" s="5"/>
      <c r="DDA14" s="5"/>
      <c r="DDB14" s="5"/>
      <c r="DDC14" s="5"/>
      <c r="DDD14" s="5"/>
      <c r="DDE14" s="5"/>
      <c r="DDF14" s="5"/>
      <c r="DDG14" s="5"/>
      <c r="DDH14" s="5"/>
      <c r="DDI14" s="5"/>
      <c r="DDJ14" s="5"/>
      <c r="DDK14" s="5"/>
      <c r="DDL14" s="5"/>
      <c r="DDM14" s="5"/>
      <c r="DDN14" s="5"/>
      <c r="DDO14" s="5"/>
      <c r="DDP14" s="5"/>
      <c r="DDQ14" s="5"/>
      <c r="DDR14" s="5"/>
      <c r="DDS14" s="5"/>
      <c r="DDT14" s="5"/>
      <c r="DDU14" s="5"/>
      <c r="DDV14" s="5"/>
      <c r="DDW14" s="5"/>
      <c r="DDX14" s="5"/>
      <c r="DDY14" s="5"/>
      <c r="DDZ14" s="5"/>
      <c r="DEA14" s="5"/>
      <c r="DEB14" s="5"/>
      <c r="DEC14" s="5"/>
      <c r="DED14" s="5"/>
      <c r="DEE14" s="5"/>
      <c r="DEF14" s="5"/>
      <c r="DEG14" s="5"/>
      <c r="DEH14" s="5"/>
      <c r="DEI14" s="5"/>
      <c r="DEJ14" s="5"/>
      <c r="DEK14" s="5"/>
      <c r="DEL14" s="5"/>
      <c r="DEM14" s="5"/>
      <c r="DEN14" s="5"/>
      <c r="DEO14" s="5"/>
      <c r="DEP14" s="5"/>
      <c r="DEQ14" s="5"/>
      <c r="DER14" s="5"/>
      <c r="DES14" s="5"/>
      <c r="DET14" s="5"/>
      <c r="DEU14" s="5"/>
      <c r="DEV14" s="5"/>
      <c r="DEW14" s="5"/>
      <c r="DEX14" s="5"/>
      <c r="DEY14" s="5"/>
      <c r="DEZ14" s="5"/>
      <c r="DFA14" s="5"/>
      <c r="DFB14" s="5"/>
      <c r="DFC14" s="5"/>
      <c r="DFD14" s="5"/>
      <c r="DFE14" s="5"/>
      <c r="DFF14" s="5"/>
      <c r="DFG14" s="5"/>
      <c r="DFH14" s="5"/>
      <c r="DFI14" s="5"/>
      <c r="DFJ14" s="5"/>
      <c r="DFK14" s="5"/>
      <c r="DFL14" s="5"/>
      <c r="DFM14" s="5"/>
      <c r="DFN14" s="5"/>
      <c r="DFO14" s="5"/>
      <c r="DFP14" s="5"/>
      <c r="DFQ14" s="5"/>
      <c r="DFR14" s="5"/>
      <c r="DFS14" s="5"/>
      <c r="DFT14" s="5"/>
      <c r="DFU14" s="5"/>
      <c r="DFV14" s="5"/>
      <c r="DFW14" s="5"/>
      <c r="DFX14" s="5"/>
      <c r="DFY14" s="5"/>
      <c r="DFZ14" s="5"/>
      <c r="DGA14" s="5"/>
      <c r="DGB14" s="5"/>
      <c r="DGC14" s="5"/>
      <c r="DGD14" s="5"/>
      <c r="DGE14" s="5"/>
      <c r="DGF14" s="5"/>
      <c r="DGG14" s="5"/>
      <c r="DGH14" s="5"/>
      <c r="DGI14" s="5"/>
      <c r="DGJ14" s="5"/>
      <c r="DGK14" s="5"/>
      <c r="DGL14" s="5"/>
      <c r="DGM14" s="5"/>
      <c r="DGN14" s="5"/>
      <c r="DGO14" s="5"/>
      <c r="DGP14" s="5"/>
      <c r="DGQ14" s="5"/>
      <c r="DGR14" s="5"/>
      <c r="DGS14" s="5"/>
      <c r="DGT14" s="5"/>
      <c r="DGU14" s="5"/>
      <c r="DGV14" s="5"/>
      <c r="DGW14" s="5"/>
      <c r="DGX14" s="5"/>
      <c r="DGY14" s="5"/>
      <c r="DGZ14" s="5"/>
      <c r="DHA14" s="5"/>
      <c r="DHB14" s="5"/>
      <c r="DHC14" s="5"/>
      <c r="DHD14" s="5"/>
      <c r="DHE14" s="5"/>
      <c r="DHF14" s="5"/>
      <c r="DHG14" s="5"/>
      <c r="DHH14" s="5"/>
      <c r="DHI14" s="5"/>
      <c r="DHJ14" s="5"/>
      <c r="DHK14" s="5"/>
      <c r="DHL14" s="5"/>
      <c r="DHM14" s="5"/>
      <c r="DHN14" s="5"/>
      <c r="DHO14" s="5"/>
      <c r="DHP14" s="5"/>
      <c r="DHQ14" s="5"/>
      <c r="DHR14" s="5"/>
      <c r="DHS14" s="5"/>
      <c r="DHT14" s="5"/>
      <c r="DHU14" s="5"/>
      <c r="DHV14" s="5"/>
      <c r="DHW14" s="5"/>
      <c r="DHX14" s="5"/>
      <c r="DHY14" s="5"/>
      <c r="DHZ14" s="5"/>
      <c r="DIA14" s="5"/>
      <c r="DIB14" s="5"/>
      <c r="DIC14" s="5"/>
      <c r="DID14" s="5"/>
      <c r="DIE14" s="5"/>
      <c r="DIF14" s="5"/>
      <c r="DIG14" s="5"/>
      <c r="DIH14" s="5"/>
      <c r="DII14" s="5"/>
      <c r="DIJ14" s="5"/>
      <c r="DIK14" s="5"/>
      <c r="DIL14" s="5"/>
      <c r="DIM14" s="5"/>
      <c r="DIN14" s="5"/>
      <c r="DIO14" s="5"/>
      <c r="DIP14" s="5"/>
      <c r="DIQ14" s="5"/>
      <c r="DIR14" s="5"/>
      <c r="DIS14" s="5"/>
      <c r="DIT14" s="5"/>
      <c r="DIU14" s="5"/>
      <c r="DIV14" s="5"/>
      <c r="DIW14" s="5"/>
      <c r="DIX14" s="5"/>
      <c r="DIY14" s="5"/>
      <c r="DIZ14" s="5"/>
      <c r="DJA14" s="5"/>
      <c r="DJB14" s="5"/>
      <c r="DJC14" s="5"/>
      <c r="DJD14" s="5"/>
      <c r="DJE14" s="5"/>
      <c r="DJF14" s="5"/>
      <c r="DJG14" s="5"/>
      <c r="DJH14" s="5"/>
      <c r="DJI14" s="5"/>
      <c r="DJJ14" s="5"/>
      <c r="DJK14" s="5"/>
      <c r="DJL14" s="5"/>
      <c r="DJM14" s="5"/>
      <c r="DJN14" s="5"/>
      <c r="DJO14" s="5"/>
      <c r="DJP14" s="5"/>
      <c r="DJQ14" s="5"/>
      <c r="DJR14" s="5"/>
      <c r="DJS14" s="5"/>
      <c r="DJT14" s="5"/>
      <c r="DJU14" s="5"/>
      <c r="DJV14" s="5"/>
      <c r="DJW14" s="5"/>
      <c r="DJX14" s="5"/>
      <c r="DJY14" s="5"/>
      <c r="DJZ14" s="5"/>
      <c r="DKA14" s="5"/>
      <c r="DKB14" s="5"/>
      <c r="DKC14" s="5"/>
      <c r="DKD14" s="5"/>
      <c r="DKE14" s="5"/>
      <c r="DKF14" s="5"/>
      <c r="DKG14" s="5"/>
      <c r="DKH14" s="5"/>
      <c r="DKI14" s="5"/>
      <c r="DKJ14" s="5"/>
      <c r="DKK14" s="5"/>
      <c r="DKL14" s="5"/>
      <c r="DKM14" s="5"/>
      <c r="DKN14" s="5"/>
      <c r="DKO14" s="5"/>
      <c r="DKP14" s="5"/>
      <c r="DKQ14" s="5"/>
      <c r="DKR14" s="5"/>
      <c r="DKS14" s="5"/>
      <c r="DKT14" s="5"/>
      <c r="DKU14" s="5"/>
      <c r="DKV14" s="5"/>
      <c r="DKW14" s="5"/>
      <c r="DKX14" s="5"/>
      <c r="DKY14" s="5"/>
      <c r="DKZ14" s="5"/>
      <c r="DLA14" s="5"/>
      <c r="DLB14" s="5"/>
      <c r="DLC14" s="5"/>
      <c r="DLD14" s="5"/>
      <c r="DLE14" s="5"/>
      <c r="DLF14" s="5"/>
      <c r="DLG14" s="5"/>
      <c r="DLH14" s="5"/>
      <c r="DLI14" s="5"/>
      <c r="DLJ14" s="5"/>
      <c r="DLK14" s="5"/>
      <c r="DLL14" s="5"/>
      <c r="DLM14" s="5"/>
      <c r="DLN14" s="5"/>
      <c r="DLO14" s="5"/>
      <c r="DLP14" s="5"/>
      <c r="DLQ14" s="5"/>
      <c r="DLR14" s="5"/>
      <c r="DLS14" s="5"/>
      <c r="DLT14" s="5"/>
      <c r="DLU14" s="5"/>
      <c r="DLV14" s="5"/>
      <c r="DLW14" s="5"/>
      <c r="DLX14" s="5"/>
      <c r="DLY14" s="5"/>
      <c r="DLZ14" s="5"/>
      <c r="DMA14" s="5"/>
      <c r="DMB14" s="5"/>
      <c r="DMC14" s="5"/>
      <c r="DMD14" s="5"/>
      <c r="DME14" s="5"/>
      <c r="DMF14" s="5"/>
      <c r="DMG14" s="5"/>
      <c r="DMH14" s="5"/>
      <c r="DMI14" s="5"/>
      <c r="DMJ14" s="5"/>
      <c r="DMK14" s="5"/>
      <c r="DML14" s="5"/>
      <c r="DMM14" s="5"/>
      <c r="DMN14" s="5"/>
      <c r="DMO14" s="5"/>
      <c r="DMP14" s="5"/>
      <c r="DMQ14" s="5"/>
      <c r="DMR14" s="5"/>
      <c r="DMS14" s="5"/>
      <c r="DMT14" s="5"/>
      <c r="DMU14" s="5"/>
      <c r="DMV14" s="5"/>
      <c r="DMW14" s="5"/>
      <c r="DMX14" s="5"/>
      <c r="DMY14" s="5"/>
      <c r="DMZ14" s="5"/>
      <c r="DNA14" s="5"/>
      <c r="DNB14" s="5"/>
      <c r="DNC14" s="5"/>
      <c r="DND14" s="5"/>
      <c r="DNE14" s="5"/>
      <c r="DNF14" s="5"/>
      <c r="DNG14" s="5"/>
      <c r="DNH14" s="5"/>
      <c r="DNI14" s="5"/>
      <c r="DNJ14" s="5"/>
      <c r="DNK14" s="5"/>
      <c r="DNL14" s="5"/>
      <c r="DNM14" s="5"/>
      <c r="DNN14" s="5"/>
      <c r="DNO14" s="5"/>
      <c r="DNP14" s="5"/>
      <c r="DNQ14" s="5"/>
      <c r="DNR14" s="5"/>
      <c r="DNS14" s="5"/>
      <c r="DNT14" s="5"/>
      <c r="DNU14" s="5"/>
      <c r="DNV14" s="5"/>
      <c r="DNW14" s="5"/>
      <c r="DNX14" s="5"/>
      <c r="DNY14" s="5"/>
      <c r="DNZ14" s="5"/>
      <c r="DOA14" s="5"/>
      <c r="DOB14" s="5"/>
      <c r="DOC14" s="5"/>
      <c r="DOD14" s="5"/>
      <c r="DOE14" s="5"/>
      <c r="DOF14" s="5"/>
      <c r="DOG14" s="5"/>
      <c r="DOH14" s="5"/>
      <c r="DOI14" s="5"/>
      <c r="DOJ14" s="5"/>
      <c r="DOK14" s="5"/>
      <c r="DOL14" s="5"/>
      <c r="DOM14" s="5"/>
      <c r="DON14" s="5"/>
      <c r="DOO14" s="5"/>
      <c r="DOP14" s="5"/>
      <c r="DOQ14" s="5"/>
      <c r="DOR14" s="5"/>
      <c r="DOS14" s="5"/>
      <c r="DOT14" s="5"/>
      <c r="DOU14" s="5"/>
      <c r="DOV14" s="5"/>
      <c r="DOW14" s="5"/>
      <c r="DOX14" s="5"/>
      <c r="DOY14" s="5"/>
      <c r="DOZ14" s="5"/>
      <c r="DPA14" s="5"/>
      <c r="DPB14" s="5"/>
      <c r="DPC14" s="5"/>
      <c r="DPD14" s="5"/>
      <c r="DPE14" s="5"/>
      <c r="DPF14" s="5"/>
      <c r="DPG14" s="5"/>
      <c r="DPH14" s="5"/>
      <c r="DPI14" s="5"/>
      <c r="DPJ14" s="5"/>
      <c r="DPK14" s="5"/>
      <c r="DPL14" s="5"/>
      <c r="DPM14" s="5"/>
      <c r="DPN14" s="5"/>
      <c r="DPO14" s="5"/>
      <c r="DPP14" s="5"/>
      <c r="DPQ14" s="5"/>
      <c r="DPR14" s="5"/>
      <c r="DPS14" s="5"/>
      <c r="DPT14" s="5"/>
      <c r="DPU14" s="5"/>
      <c r="DPV14" s="5"/>
      <c r="DPW14" s="5"/>
      <c r="DPX14" s="5"/>
      <c r="DPY14" s="5"/>
      <c r="DPZ14" s="5"/>
      <c r="DQA14" s="5"/>
      <c r="DQB14" s="5"/>
      <c r="DQC14" s="5"/>
      <c r="DQD14" s="5"/>
      <c r="DQE14" s="5"/>
      <c r="DQF14" s="5"/>
      <c r="DQG14" s="5"/>
      <c r="DQH14" s="5"/>
      <c r="DQI14" s="5"/>
      <c r="DQJ14" s="5"/>
      <c r="DQK14" s="5"/>
      <c r="DQL14" s="5"/>
      <c r="DQM14" s="5"/>
      <c r="DQN14" s="5"/>
      <c r="DQO14" s="5"/>
      <c r="DQP14" s="5"/>
      <c r="DQQ14" s="5"/>
      <c r="DQR14" s="5"/>
      <c r="DQS14" s="5"/>
      <c r="DQT14" s="5"/>
      <c r="DQU14" s="5"/>
      <c r="DQV14" s="5"/>
      <c r="DQW14" s="5"/>
      <c r="DQX14" s="5"/>
      <c r="DQY14" s="5"/>
      <c r="DQZ14" s="5"/>
      <c r="DRA14" s="5"/>
      <c r="DRB14" s="5"/>
      <c r="DRC14" s="5"/>
      <c r="DRD14" s="5"/>
      <c r="DRE14" s="5"/>
      <c r="DRF14" s="5"/>
      <c r="DRG14" s="5"/>
      <c r="DRH14" s="5"/>
      <c r="DRI14" s="5"/>
      <c r="DRJ14" s="5"/>
      <c r="DRK14" s="5"/>
      <c r="DRL14" s="5"/>
      <c r="DRM14" s="5"/>
      <c r="DRN14" s="5"/>
      <c r="DRO14" s="5"/>
      <c r="DRP14" s="5"/>
      <c r="DRQ14" s="5"/>
      <c r="DRR14" s="5"/>
      <c r="DRS14" s="5"/>
      <c r="DRT14" s="5"/>
      <c r="DRU14" s="5"/>
      <c r="DRV14" s="5"/>
      <c r="DRW14" s="5"/>
      <c r="DRX14" s="5"/>
      <c r="DRY14" s="5"/>
      <c r="DRZ14" s="5"/>
      <c r="DSA14" s="5"/>
      <c r="DSB14" s="5"/>
      <c r="DSC14" s="5"/>
      <c r="DSD14" s="5"/>
      <c r="DSE14" s="5"/>
      <c r="DSF14" s="5"/>
      <c r="DSG14" s="5"/>
      <c r="DSH14" s="5"/>
      <c r="DSI14" s="5"/>
      <c r="DSJ14" s="5"/>
      <c r="DSK14" s="5"/>
      <c r="DSL14" s="5"/>
      <c r="DSM14" s="5"/>
      <c r="DSN14" s="5"/>
      <c r="DSO14" s="5"/>
      <c r="DSP14" s="5"/>
      <c r="DSQ14" s="5"/>
      <c r="DSR14" s="5"/>
      <c r="DSS14" s="5"/>
      <c r="DST14" s="5"/>
      <c r="DSU14" s="5"/>
      <c r="DSV14" s="5"/>
      <c r="DSW14" s="5"/>
      <c r="DSX14" s="5"/>
      <c r="DSY14" s="5"/>
      <c r="DSZ14" s="5"/>
      <c r="DTA14" s="5"/>
      <c r="DTB14" s="5"/>
      <c r="DTC14" s="5"/>
      <c r="DTD14" s="5"/>
      <c r="DTE14" s="5"/>
      <c r="DTF14" s="5"/>
      <c r="DTG14" s="5"/>
      <c r="DTH14" s="5"/>
      <c r="DTI14" s="5"/>
      <c r="DTJ14" s="5"/>
      <c r="DTK14" s="5"/>
      <c r="DTL14" s="5"/>
      <c r="DTM14" s="5"/>
      <c r="DTN14" s="5"/>
      <c r="DTO14" s="5"/>
      <c r="DTP14" s="5"/>
      <c r="DTQ14" s="5"/>
      <c r="DTR14" s="5"/>
      <c r="DTS14" s="5"/>
      <c r="DTT14" s="5"/>
      <c r="DTU14" s="5"/>
      <c r="DTV14" s="5"/>
      <c r="DTW14" s="5"/>
      <c r="DTX14" s="5"/>
      <c r="DTY14" s="5"/>
      <c r="DTZ14" s="5"/>
      <c r="DUA14" s="5"/>
      <c r="DUB14" s="5"/>
      <c r="DUC14" s="5"/>
      <c r="DUD14" s="5"/>
      <c r="DUE14" s="5"/>
      <c r="DUF14" s="5"/>
      <c r="DUG14" s="5"/>
      <c r="DUH14" s="5"/>
      <c r="DUI14" s="5"/>
      <c r="DUJ14" s="5"/>
      <c r="DUK14" s="5"/>
      <c r="DUL14" s="5"/>
      <c r="DUM14" s="5"/>
      <c r="DUN14" s="5"/>
      <c r="DUO14" s="5"/>
      <c r="DUP14" s="5"/>
      <c r="DUQ14" s="5"/>
      <c r="DUR14" s="5"/>
      <c r="DUS14" s="5"/>
      <c r="DUT14" s="5"/>
      <c r="DUU14" s="5"/>
      <c r="DUV14" s="5"/>
      <c r="DUW14" s="5"/>
      <c r="DUX14" s="5"/>
      <c r="DUY14" s="5"/>
      <c r="DUZ14" s="5"/>
      <c r="DVA14" s="5"/>
      <c r="DVB14" s="5"/>
      <c r="DVC14" s="5"/>
      <c r="DVD14" s="5"/>
      <c r="DVE14" s="5"/>
      <c r="DVF14" s="5"/>
      <c r="DVG14" s="5"/>
      <c r="DVH14" s="5"/>
      <c r="DVI14" s="5"/>
      <c r="DVJ14" s="5"/>
      <c r="DVK14" s="5"/>
      <c r="DVL14" s="5"/>
      <c r="DVM14" s="5"/>
      <c r="DVN14" s="5"/>
      <c r="DVO14" s="5"/>
      <c r="DVP14" s="5"/>
      <c r="DVQ14" s="5"/>
      <c r="DVR14" s="5"/>
      <c r="DVS14" s="5"/>
      <c r="DVT14" s="5"/>
      <c r="DVU14" s="5"/>
      <c r="DVV14" s="5"/>
      <c r="DVW14" s="5"/>
      <c r="DVX14" s="5"/>
      <c r="DVY14" s="5"/>
      <c r="DVZ14" s="5"/>
      <c r="DWA14" s="5"/>
      <c r="DWB14" s="5"/>
      <c r="DWC14" s="5"/>
      <c r="DWD14" s="5"/>
      <c r="DWE14" s="5"/>
      <c r="DWF14" s="5"/>
      <c r="DWG14" s="5"/>
      <c r="DWH14" s="5"/>
      <c r="DWI14" s="5"/>
      <c r="DWJ14" s="5"/>
      <c r="DWK14" s="5"/>
      <c r="DWL14" s="5"/>
      <c r="DWM14" s="5"/>
      <c r="DWN14" s="5"/>
      <c r="DWO14" s="5"/>
      <c r="DWP14" s="5"/>
      <c r="DWQ14" s="5"/>
      <c r="DWR14" s="5"/>
      <c r="DWS14" s="5"/>
      <c r="DWT14" s="5"/>
      <c r="DWU14" s="5"/>
      <c r="DWV14" s="5"/>
      <c r="DWW14" s="5"/>
      <c r="DWX14" s="5"/>
      <c r="DWY14" s="5"/>
      <c r="DWZ14" s="5"/>
      <c r="DXA14" s="5"/>
      <c r="DXB14" s="5"/>
      <c r="DXC14" s="5"/>
      <c r="DXD14" s="5"/>
      <c r="DXE14" s="5"/>
      <c r="DXF14" s="5"/>
      <c r="DXG14" s="5"/>
      <c r="DXH14" s="5"/>
      <c r="DXI14" s="5"/>
      <c r="DXJ14" s="5"/>
      <c r="DXK14" s="5"/>
      <c r="DXL14" s="5"/>
      <c r="DXM14" s="5"/>
      <c r="DXN14" s="5"/>
      <c r="DXO14" s="5"/>
      <c r="DXP14" s="5"/>
      <c r="DXQ14" s="5"/>
      <c r="DXR14" s="5"/>
      <c r="DXS14" s="5"/>
      <c r="DXT14" s="5"/>
      <c r="DXU14" s="5"/>
      <c r="DXV14" s="5"/>
      <c r="DXW14" s="5"/>
      <c r="DXX14" s="5"/>
      <c r="DXY14" s="5"/>
      <c r="DXZ14" s="5"/>
      <c r="DYA14" s="5"/>
      <c r="DYB14" s="5"/>
      <c r="DYC14" s="5"/>
      <c r="DYD14" s="5"/>
      <c r="DYE14" s="5"/>
      <c r="DYF14" s="5"/>
      <c r="DYG14" s="5"/>
      <c r="DYH14" s="5"/>
      <c r="DYI14" s="5"/>
      <c r="DYJ14" s="5"/>
      <c r="DYK14" s="5"/>
      <c r="DYL14" s="5"/>
      <c r="DYM14" s="5"/>
      <c r="DYN14" s="5"/>
      <c r="DYO14" s="5"/>
      <c r="DYP14" s="5"/>
      <c r="DYQ14" s="5"/>
      <c r="DYR14" s="5"/>
      <c r="DYS14" s="5"/>
      <c r="DYT14" s="5"/>
      <c r="DYU14" s="5"/>
      <c r="DYV14" s="5"/>
      <c r="DYW14" s="5"/>
      <c r="DYX14" s="5"/>
      <c r="DYY14" s="5"/>
      <c r="DYZ14" s="5"/>
      <c r="DZA14" s="5"/>
      <c r="DZB14" s="5"/>
      <c r="DZC14" s="5"/>
      <c r="DZD14" s="5"/>
      <c r="DZE14" s="5"/>
      <c r="DZF14" s="5"/>
      <c r="DZG14" s="5"/>
      <c r="DZH14" s="5"/>
      <c r="DZI14" s="5"/>
      <c r="DZJ14" s="5"/>
      <c r="DZK14" s="5"/>
      <c r="DZL14" s="5"/>
      <c r="DZM14" s="5"/>
      <c r="DZN14" s="5"/>
      <c r="DZO14" s="5"/>
      <c r="DZP14" s="5"/>
      <c r="DZQ14" s="5"/>
      <c r="DZR14" s="5"/>
      <c r="DZS14" s="5"/>
      <c r="DZT14" s="5"/>
      <c r="DZU14" s="5"/>
      <c r="DZV14" s="5"/>
      <c r="DZW14" s="5"/>
      <c r="DZX14" s="5"/>
      <c r="DZY14" s="5"/>
      <c r="DZZ14" s="5"/>
      <c r="EAA14" s="5"/>
      <c r="EAB14" s="5"/>
      <c r="EAC14" s="5"/>
      <c r="EAD14" s="5"/>
      <c r="EAE14" s="5"/>
      <c r="EAF14" s="5"/>
      <c r="EAG14" s="5"/>
      <c r="EAH14" s="5"/>
      <c r="EAI14" s="5"/>
      <c r="EAJ14" s="5"/>
      <c r="EAK14" s="5"/>
      <c r="EAL14" s="5"/>
      <c r="EAM14" s="5"/>
      <c r="EAN14" s="5"/>
      <c r="EAO14" s="5"/>
      <c r="EAP14" s="5"/>
      <c r="EAQ14" s="5"/>
      <c r="EAR14" s="5"/>
      <c r="EAS14" s="5"/>
      <c r="EAT14" s="5"/>
      <c r="EAU14" s="5"/>
      <c r="EAV14" s="5"/>
      <c r="EAW14" s="5"/>
      <c r="EAX14" s="5"/>
      <c r="EAY14" s="5"/>
      <c r="EAZ14" s="5"/>
      <c r="EBA14" s="5"/>
      <c r="EBB14" s="5"/>
      <c r="EBC14" s="5"/>
      <c r="EBD14" s="5"/>
      <c r="EBE14" s="5"/>
      <c r="EBF14" s="5"/>
      <c r="EBG14" s="5"/>
      <c r="EBH14" s="5"/>
      <c r="EBI14" s="5"/>
      <c r="EBJ14" s="5"/>
      <c r="EBK14" s="5"/>
      <c r="EBL14" s="5"/>
      <c r="EBM14" s="5"/>
      <c r="EBN14" s="5"/>
      <c r="EBO14" s="5"/>
      <c r="EBP14" s="5"/>
      <c r="EBQ14" s="5"/>
      <c r="EBR14" s="5"/>
      <c r="EBS14" s="5"/>
      <c r="EBT14" s="5"/>
      <c r="EBU14" s="5"/>
      <c r="EBV14" s="5"/>
      <c r="EBW14" s="5"/>
      <c r="EBX14" s="5"/>
      <c r="EBY14" s="5"/>
      <c r="EBZ14" s="5"/>
      <c r="ECA14" s="5"/>
      <c r="ECB14" s="5"/>
      <c r="ECC14" s="5"/>
      <c r="ECD14" s="5"/>
      <c r="ECE14" s="5"/>
      <c r="ECF14" s="5"/>
      <c r="ECG14" s="5"/>
      <c r="ECH14" s="5"/>
      <c r="ECI14" s="5"/>
      <c r="ECJ14" s="5"/>
      <c r="ECK14" s="5"/>
      <c r="ECL14" s="5"/>
      <c r="ECM14" s="5"/>
      <c r="ECN14" s="5"/>
      <c r="ECO14" s="5"/>
      <c r="ECP14" s="5"/>
      <c r="ECQ14" s="5"/>
      <c r="ECR14" s="5"/>
      <c r="ECS14" s="5"/>
      <c r="ECT14" s="5"/>
      <c r="ECU14" s="5"/>
      <c r="ECV14" s="5"/>
      <c r="ECW14" s="5"/>
      <c r="ECX14" s="5"/>
      <c r="ECY14" s="5"/>
      <c r="ECZ14" s="5"/>
      <c r="EDA14" s="5"/>
      <c r="EDB14" s="5"/>
      <c r="EDC14" s="5"/>
      <c r="EDD14" s="5"/>
      <c r="EDE14" s="5"/>
      <c r="EDF14" s="5"/>
      <c r="EDG14" s="5"/>
      <c r="EDH14" s="5"/>
      <c r="EDI14" s="5"/>
      <c r="EDJ14" s="5"/>
      <c r="EDK14" s="5"/>
      <c r="EDL14" s="5"/>
      <c r="EDM14" s="5"/>
      <c r="EDN14" s="5"/>
      <c r="EDO14" s="5"/>
      <c r="EDP14" s="5"/>
      <c r="EDQ14" s="5"/>
      <c r="EDR14" s="5"/>
      <c r="EDS14" s="5"/>
      <c r="EDT14" s="5"/>
      <c r="EDU14" s="5"/>
      <c r="EDV14" s="5"/>
      <c r="EDW14" s="5"/>
      <c r="EDX14" s="5"/>
      <c r="EDY14" s="5"/>
      <c r="EDZ14" s="5"/>
      <c r="EEA14" s="5"/>
      <c r="EEB14" s="5"/>
      <c r="EEC14" s="5"/>
      <c r="EED14" s="5"/>
      <c r="EEE14" s="5"/>
      <c r="EEF14" s="5"/>
      <c r="EEG14" s="5"/>
      <c r="EEH14" s="5"/>
      <c r="EEI14" s="5"/>
      <c r="EEJ14" s="5"/>
      <c r="EEK14" s="5"/>
      <c r="EEL14" s="5"/>
      <c r="EEM14" s="5"/>
      <c r="EEN14" s="5"/>
      <c r="EEO14" s="5"/>
      <c r="EEP14" s="5"/>
      <c r="EEQ14" s="5"/>
      <c r="EER14" s="5"/>
      <c r="EES14" s="5"/>
      <c r="EET14" s="5"/>
      <c r="EEU14" s="5"/>
      <c r="EEV14" s="5"/>
      <c r="EEW14" s="5"/>
      <c r="EEX14" s="5"/>
      <c r="EEY14" s="5"/>
      <c r="EEZ14" s="5"/>
      <c r="EFA14" s="5"/>
      <c r="EFB14" s="5"/>
      <c r="EFC14" s="5"/>
      <c r="EFD14" s="5"/>
      <c r="EFE14" s="5"/>
      <c r="EFF14" s="5"/>
      <c r="EFG14" s="5"/>
      <c r="EFH14" s="5"/>
      <c r="EFI14" s="5"/>
      <c r="EFJ14" s="5"/>
      <c r="EFK14" s="5"/>
      <c r="EFL14" s="5"/>
      <c r="EFM14" s="5"/>
      <c r="EFN14" s="5"/>
      <c r="EFO14" s="5"/>
      <c r="EFP14" s="5"/>
      <c r="EFQ14" s="5"/>
      <c r="EFR14" s="5"/>
      <c r="EFS14" s="5"/>
      <c r="EFT14" s="5"/>
      <c r="EFU14" s="5"/>
      <c r="EFV14" s="5"/>
      <c r="EFW14" s="5"/>
      <c r="EFX14" s="5"/>
      <c r="EFY14" s="5"/>
      <c r="EFZ14" s="5"/>
      <c r="EGA14" s="5"/>
      <c r="EGB14" s="5"/>
      <c r="EGC14" s="5"/>
      <c r="EGD14" s="5"/>
      <c r="EGE14" s="5"/>
      <c r="EGF14" s="5"/>
      <c r="EGG14" s="5"/>
      <c r="EGH14" s="5"/>
      <c r="EGI14" s="5"/>
      <c r="EGJ14" s="5"/>
      <c r="EGK14" s="5"/>
      <c r="EGL14" s="5"/>
      <c r="EGM14" s="5"/>
      <c r="EGN14" s="5"/>
      <c r="EGO14" s="5"/>
      <c r="EGP14" s="5"/>
      <c r="EGQ14" s="5"/>
      <c r="EGR14" s="5"/>
      <c r="EGS14" s="5"/>
      <c r="EGT14" s="5"/>
      <c r="EGU14" s="5"/>
      <c r="EGV14" s="5"/>
      <c r="EGW14" s="5"/>
      <c r="EGX14" s="5"/>
      <c r="EGY14" s="5"/>
      <c r="EGZ14" s="5"/>
      <c r="EHA14" s="5"/>
      <c r="EHB14" s="5"/>
      <c r="EHC14" s="5"/>
      <c r="EHD14" s="5"/>
      <c r="EHE14" s="5"/>
      <c r="EHF14" s="5"/>
      <c r="EHG14" s="5"/>
      <c r="EHH14" s="5"/>
      <c r="EHI14" s="5"/>
      <c r="EHJ14" s="5"/>
      <c r="EHK14" s="5"/>
      <c r="EHL14" s="5"/>
      <c r="EHM14" s="5"/>
      <c r="EHN14" s="5"/>
      <c r="EHO14" s="5"/>
      <c r="EHP14" s="5"/>
      <c r="EHQ14" s="5"/>
      <c r="EHR14" s="5"/>
      <c r="EHS14" s="5"/>
      <c r="EHT14" s="5"/>
      <c r="EHU14" s="5"/>
      <c r="EHV14" s="5"/>
      <c r="EHW14" s="5"/>
      <c r="EHX14" s="5"/>
      <c r="EHY14" s="5"/>
      <c r="EHZ14" s="5"/>
      <c r="EIA14" s="5"/>
      <c r="EIB14" s="5"/>
      <c r="EIC14" s="5"/>
      <c r="EID14" s="5"/>
      <c r="EIE14" s="5"/>
      <c r="EIF14" s="5"/>
      <c r="EIG14" s="5"/>
      <c r="EIH14" s="5"/>
      <c r="EII14" s="5"/>
      <c r="EIJ14" s="5"/>
      <c r="EIK14" s="5"/>
      <c r="EIL14" s="5"/>
      <c r="EIM14" s="5"/>
      <c r="EIN14" s="5"/>
      <c r="EIO14" s="5"/>
      <c r="EIP14" s="5"/>
      <c r="EIQ14" s="5"/>
      <c r="EIR14" s="5"/>
      <c r="EIS14" s="5"/>
      <c r="EIT14" s="5"/>
      <c r="EIU14" s="5"/>
      <c r="EIV14" s="5"/>
      <c r="EIW14" s="5"/>
      <c r="EIX14" s="5"/>
      <c r="EIY14" s="5"/>
      <c r="EIZ14" s="5"/>
      <c r="EJA14" s="5"/>
      <c r="EJB14" s="5"/>
      <c r="EJC14" s="5"/>
      <c r="EJD14" s="5"/>
      <c r="EJE14" s="5"/>
      <c r="EJF14" s="5"/>
      <c r="EJG14" s="5"/>
      <c r="EJH14" s="5"/>
      <c r="EJI14" s="5"/>
      <c r="EJJ14" s="5"/>
      <c r="EJK14" s="5"/>
      <c r="EJL14" s="5"/>
      <c r="EJM14" s="5"/>
      <c r="EJN14" s="5"/>
      <c r="EJO14" s="5"/>
      <c r="EJP14" s="5"/>
      <c r="EJQ14" s="5"/>
      <c r="EJR14" s="5"/>
      <c r="EJS14" s="5"/>
      <c r="EJT14" s="5"/>
      <c r="EJU14" s="5"/>
      <c r="EJV14" s="5"/>
      <c r="EJW14" s="5"/>
      <c r="EJX14" s="5"/>
      <c r="EJY14" s="5"/>
      <c r="EJZ14" s="5"/>
      <c r="EKA14" s="5"/>
      <c r="EKB14" s="5"/>
      <c r="EKC14" s="5"/>
      <c r="EKD14" s="5"/>
      <c r="EKE14" s="5"/>
      <c r="EKF14" s="5"/>
      <c r="EKG14" s="5"/>
      <c r="EKH14" s="5"/>
      <c r="EKI14" s="5"/>
      <c r="EKJ14" s="5"/>
      <c r="EKK14" s="5"/>
      <c r="EKL14" s="5"/>
      <c r="EKM14" s="5"/>
      <c r="EKN14" s="5"/>
      <c r="EKO14" s="5"/>
      <c r="EKP14" s="5"/>
      <c r="EKQ14" s="5"/>
      <c r="EKR14" s="5"/>
      <c r="EKS14" s="5"/>
      <c r="EKT14" s="5"/>
      <c r="EKU14" s="5"/>
      <c r="EKV14" s="5"/>
      <c r="EKW14" s="5"/>
      <c r="EKX14" s="5"/>
      <c r="EKY14" s="5"/>
      <c r="EKZ14" s="5"/>
      <c r="ELA14" s="5"/>
      <c r="ELB14" s="5"/>
      <c r="ELC14" s="5"/>
      <c r="ELD14" s="5"/>
      <c r="ELE14" s="5"/>
      <c r="ELF14" s="5"/>
      <c r="ELG14" s="5"/>
      <c r="ELH14" s="5"/>
      <c r="ELI14" s="5"/>
      <c r="ELJ14" s="5"/>
      <c r="ELK14" s="5"/>
      <c r="ELL14" s="5"/>
      <c r="ELM14" s="5"/>
      <c r="ELN14" s="5"/>
      <c r="ELO14" s="5"/>
      <c r="ELP14" s="5"/>
      <c r="ELQ14" s="5"/>
      <c r="ELR14" s="5"/>
      <c r="ELS14" s="5"/>
      <c r="ELT14" s="5"/>
      <c r="ELU14" s="5"/>
      <c r="ELV14" s="5"/>
      <c r="ELW14" s="5"/>
      <c r="ELX14" s="5"/>
      <c r="ELY14" s="5"/>
      <c r="ELZ14" s="5"/>
      <c r="EMA14" s="5"/>
      <c r="EMB14" s="5"/>
      <c r="EMC14" s="5"/>
      <c r="EMD14" s="5"/>
      <c r="EME14" s="5"/>
      <c r="EMF14" s="5"/>
      <c r="EMG14" s="5"/>
      <c r="EMH14" s="5"/>
      <c r="EMI14" s="5"/>
      <c r="EMJ14" s="5"/>
      <c r="EMK14" s="5"/>
      <c r="EML14" s="5"/>
      <c r="EMM14" s="5"/>
      <c r="EMN14" s="5"/>
      <c r="EMO14" s="5"/>
      <c r="EMP14" s="5"/>
      <c r="EMQ14" s="5"/>
      <c r="EMR14" s="5"/>
      <c r="EMS14" s="5"/>
      <c r="EMT14" s="5"/>
      <c r="EMU14" s="5"/>
      <c r="EMV14" s="5"/>
      <c r="EMW14" s="5"/>
      <c r="EMX14" s="5"/>
      <c r="EMY14" s="5"/>
      <c r="EMZ14" s="5"/>
      <c r="ENA14" s="5"/>
      <c r="ENB14" s="5"/>
      <c r="ENC14" s="5"/>
      <c r="END14" s="5"/>
      <c r="ENE14" s="5"/>
      <c r="ENF14" s="5"/>
      <c r="ENG14" s="5"/>
      <c r="ENH14" s="5"/>
      <c r="ENI14" s="5"/>
      <c r="ENJ14" s="5"/>
      <c r="ENK14" s="5"/>
      <c r="ENL14" s="5"/>
      <c r="ENM14" s="5"/>
      <c r="ENN14" s="5"/>
      <c r="ENO14" s="5"/>
      <c r="ENP14" s="5"/>
      <c r="ENQ14" s="5"/>
      <c r="ENR14" s="5"/>
      <c r="ENS14" s="5"/>
      <c r="ENT14" s="5"/>
      <c r="ENU14" s="5"/>
      <c r="ENV14" s="5"/>
      <c r="ENW14" s="5"/>
      <c r="ENX14" s="5"/>
      <c r="ENY14" s="5"/>
      <c r="ENZ14" s="5"/>
      <c r="EOA14" s="5"/>
      <c r="EOB14" s="5"/>
      <c r="EOC14" s="5"/>
      <c r="EOD14" s="5"/>
      <c r="EOE14" s="5"/>
      <c r="EOF14" s="5"/>
      <c r="EOG14" s="5"/>
      <c r="EOH14" s="5"/>
      <c r="EOI14" s="5"/>
      <c r="EOJ14" s="5"/>
      <c r="EOK14" s="5"/>
      <c r="EOL14" s="5"/>
      <c r="EOM14" s="5"/>
      <c r="EON14" s="5"/>
      <c r="EOO14" s="5"/>
      <c r="EOP14" s="5"/>
      <c r="EOQ14" s="5"/>
      <c r="EOR14" s="5"/>
      <c r="EOS14" s="5"/>
      <c r="EOT14" s="5"/>
      <c r="EOU14" s="5"/>
      <c r="EOV14" s="5"/>
      <c r="EOW14" s="5"/>
      <c r="EOX14" s="5"/>
      <c r="EOY14" s="5"/>
      <c r="EOZ14" s="5"/>
      <c r="EPA14" s="5"/>
      <c r="EPB14" s="5"/>
      <c r="EPC14" s="5"/>
      <c r="EPD14" s="5"/>
      <c r="EPE14" s="5"/>
      <c r="EPF14" s="5"/>
      <c r="EPG14" s="5"/>
      <c r="EPH14" s="5"/>
      <c r="EPI14" s="5"/>
      <c r="EPJ14" s="5"/>
      <c r="EPK14" s="5"/>
      <c r="EPL14" s="5"/>
      <c r="EPM14" s="5"/>
      <c r="EPN14" s="5"/>
      <c r="EPO14" s="5"/>
      <c r="EPP14" s="5"/>
      <c r="EPQ14" s="5"/>
      <c r="EPR14" s="5"/>
      <c r="EPS14" s="5"/>
      <c r="EPT14" s="5"/>
      <c r="EPU14" s="5"/>
      <c r="EPV14" s="5"/>
      <c r="EPW14" s="5"/>
      <c r="EPX14" s="5"/>
      <c r="EPY14" s="5"/>
      <c r="EPZ14" s="5"/>
      <c r="EQA14" s="5"/>
      <c r="EQB14" s="5"/>
      <c r="EQC14" s="5"/>
      <c r="EQD14" s="5"/>
      <c r="EQE14" s="5"/>
      <c r="EQF14" s="5"/>
      <c r="EQG14" s="5"/>
      <c r="EQH14" s="5"/>
      <c r="EQI14" s="5"/>
      <c r="EQJ14" s="5"/>
      <c r="EQK14" s="5"/>
      <c r="EQL14" s="5"/>
      <c r="EQM14" s="5"/>
      <c r="EQN14" s="5"/>
      <c r="EQO14" s="5"/>
      <c r="EQP14" s="5"/>
      <c r="EQQ14" s="5"/>
      <c r="EQR14" s="5"/>
      <c r="EQS14" s="5"/>
      <c r="EQT14" s="5"/>
      <c r="EQU14" s="5"/>
      <c r="EQV14" s="5"/>
      <c r="EQW14" s="5"/>
      <c r="EQX14" s="5"/>
      <c r="EQY14" s="5"/>
      <c r="EQZ14" s="5"/>
      <c r="ERA14" s="5"/>
      <c r="ERB14" s="5"/>
      <c r="ERC14" s="5"/>
      <c r="ERD14" s="5"/>
      <c r="ERE14" s="5"/>
      <c r="ERF14" s="5"/>
      <c r="ERG14" s="5"/>
      <c r="ERH14" s="5"/>
      <c r="ERI14" s="5"/>
      <c r="ERJ14" s="5"/>
      <c r="ERK14" s="5"/>
      <c r="ERL14" s="5"/>
      <c r="ERM14" s="5"/>
      <c r="ERN14" s="5"/>
      <c r="ERO14" s="5"/>
      <c r="ERP14" s="5"/>
      <c r="ERQ14" s="5"/>
      <c r="ERR14" s="5"/>
      <c r="ERS14" s="5"/>
      <c r="ERT14" s="5"/>
      <c r="ERU14" s="5"/>
      <c r="ERV14" s="5"/>
      <c r="ERW14" s="5"/>
      <c r="ERX14" s="5"/>
      <c r="ERY14" s="5"/>
      <c r="ERZ14" s="5"/>
      <c r="ESA14" s="5"/>
      <c r="ESB14" s="5"/>
      <c r="ESC14" s="5"/>
      <c r="ESD14" s="5"/>
      <c r="ESE14" s="5"/>
      <c r="ESF14" s="5"/>
      <c r="ESG14" s="5"/>
      <c r="ESH14" s="5"/>
      <c r="ESI14" s="5"/>
      <c r="ESJ14" s="5"/>
      <c r="ESK14" s="5"/>
      <c r="ESL14" s="5"/>
      <c r="ESM14" s="5"/>
      <c r="ESN14" s="5"/>
      <c r="ESO14" s="5"/>
      <c r="ESP14" s="5"/>
      <c r="ESQ14" s="5"/>
      <c r="ESR14" s="5"/>
      <c r="ESS14" s="5"/>
      <c r="EST14" s="5"/>
      <c r="ESU14" s="5"/>
      <c r="ESV14" s="5"/>
      <c r="ESW14" s="5"/>
      <c r="ESX14" s="5"/>
      <c r="ESY14" s="5"/>
      <c r="ESZ14" s="5"/>
      <c r="ETA14" s="5"/>
      <c r="ETB14" s="5"/>
      <c r="ETC14" s="5"/>
      <c r="ETD14" s="5"/>
      <c r="ETE14" s="5"/>
      <c r="ETF14" s="5"/>
      <c r="ETG14" s="5"/>
      <c r="ETH14" s="5"/>
      <c r="ETI14" s="5"/>
      <c r="ETJ14" s="5"/>
      <c r="ETK14" s="5"/>
      <c r="ETL14" s="5"/>
      <c r="ETM14" s="5"/>
      <c r="ETN14" s="5"/>
      <c r="ETO14" s="5"/>
      <c r="ETP14" s="5"/>
      <c r="ETQ14" s="5"/>
      <c r="ETR14" s="5"/>
      <c r="ETS14" s="5"/>
      <c r="ETT14" s="5"/>
      <c r="ETU14" s="5"/>
      <c r="ETV14" s="5"/>
      <c r="ETW14" s="5"/>
      <c r="ETX14" s="5"/>
      <c r="ETY14" s="5"/>
      <c r="ETZ14" s="5"/>
      <c r="EUA14" s="5"/>
      <c r="EUB14" s="5"/>
      <c r="EUC14" s="5"/>
      <c r="EUD14" s="5"/>
      <c r="EUE14" s="5"/>
      <c r="EUF14" s="5"/>
      <c r="EUG14" s="5"/>
      <c r="EUH14" s="5"/>
      <c r="EUI14" s="5"/>
      <c r="EUJ14" s="5"/>
      <c r="EUK14" s="5"/>
      <c r="EUL14" s="5"/>
      <c r="EUM14" s="5"/>
      <c r="EUN14" s="5"/>
      <c r="EUO14" s="5"/>
      <c r="EUP14" s="5"/>
      <c r="EUQ14" s="5"/>
      <c r="EUR14" s="5"/>
      <c r="EUS14" s="5"/>
      <c r="EUT14" s="5"/>
      <c r="EUU14" s="5"/>
      <c r="EUV14" s="5"/>
      <c r="EUW14" s="5"/>
      <c r="EUX14" s="5"/>
      <c r="EUY14" s="5"/>
      <c r="EUZ14" s="5"/>
      <c r="EVA14" s="5"/>
      <c r="EVB14" s="5"/>
      <c r="EVC14" s="5"/>
      <c r="EVD14" s="5"/>
      <c r="EVE14" s="5"/>
      <c r="EVF14" s="5"/>
      <c r="EVG14" s="5"/>
      <c r="EVH14" s="5"/>
      <c r="EVI14" s="5"/>
      <c r="EVJ14" s="5"/>
      <c r="EVK14" s="5"/>
      <c r="EVL14" s="5"/>
      <c r="EVM14" s="5"/>
      <c r="EVN14" s="5"/>
      <c r="EVO14" s="5"/>
      <c r="EVP14" s="5"/>
      <c r="EVQ14" s="5"/>
      <c r="EVR14" s="5"/>
      <c r="EVS14" s="5"/>
      <c r="EVT14" s="5"/>
      <c r="EVU14" s="5"/>
      <c r="EVV14" s="5"/>
      <c r="EVW14" s="5"/>
      <c r="EVX14" s="5"/>
      <c r="EVY14" s="5"/>
      <c r="EVZ14" s="5"/>
      <c r="EWA14" s="5"/>
      <c r="EWB14" s="5"/>
      <c r="EWC14" s="5"/>
      <c r="EWD14" s="5"/>
      <c r="EWE14" s="5"/>
      <c r="EWF14" s="5"/>
      <c r="EWG14" s="5"/>
      <c r="EWH14" s="5"/>
      <c r="EWI14" s="5"/>
      <c r="EWJ14" s="5"/>
      <c r="EWK14" s="5"/>
      <c r="EWL14" s="5"/>
      <c r="EWM14" s="5"/>
      <c r="EWN14" s="5"/>
      <c r="EWO14" s="5"/>
      <c r="EWP14" s="5"/>
      <c r="EWQ14" s="5"/>
      <c r="EWR14" s="5"/>
      <c r="EWS14" s="5"/>
      <c r="EWT14" s="5"/>
      <c r="EWU14" s="5"/>
      <c r="EWV14" s="5"/>
      <c r="EWW14" s="5"/>
      <c r="EWX14" s="5"/>
      <c r="EWY14" s="5"/>
      <c r="EWZ14" s="5"/>
      <c r="EXA14" s="5"/>
      <c r="EXB14" s="5"/>
      <c r="EXC14" s="5"/>
      <c r="EXD14" s="5"/>
      <c r="EXE14" s="5"/>
      <c r="EXF14" s="5"/>
      <c r="EXG14" s="5"/>
      <c r="EXH14" s="5"/>
      <c r="EXI14" s="5"/>
      <c r="EXJ14" s="5"/>
      <c r="EXK14" s="5"/>
      <c r="EXL14" s="5"/>
      <c r="EXM14" s="5"/>
      <c r="EXN14" s="5"/>
      <c r="EXO14" s="5"/>
      <c r="EXP14" s="5"/>
      <c r="EXQ14" s="5"/>
      <c r="EXR14" s="5"/>
      <c r="EXS14" s="5"/>
      <c r="EXT14" s="5"/>
      <c r="EXU14" s="5"/>
      <c r="EXV14" s="5"/>
      <c r="EXW14" s="5"/>
      <c r="EXX14" s="5"/>
      <c r="EXY14" s="5"/>
      <c r="EXZ14" s="5"/>
      <c r="EYA14" s="5"/>
      <c r="EYB14" s="5"/>
      <c r="EYC14" s="5"/>
      <c r="EYD14" s="5"/>
      <c r="EYE14" s="5"/>
      <c r="EYF14" s="5"/>
      <c r="EYG14" s="5"/>
      <c r="EYH14" s="5"/>
      <c r="EYI14" s="5"/>
      <c r="EYJ14" s="5"/>
      <c r="EYK14" s="5"/>
      <c r="EYL14" s="5"/>
      <c r="EYM14" s="5"/>
      <c r="EYN14" s="5"/>
      <c r="EYO14" s="5"/>
      <c r="EYP14" s="5"/>
      <c r="EYQ14" s="5"/>
      <c r="EYR14" s="5"/>
      <c r="EYS14" s="5"/>
      <c r="EYT14" s="5"/>
      <c r="EYU14" s="5"/>
      <c r="EYV14" s="5"/>
      <c r="EYW14" s="5"/>
      <c r="EYX14" s="5"/>
      <c r="EYY14" s="5"/>
      <c r="EYZ14" s="5"/>
      <c r="EZA14" s="5"/>
      <c r="EZB14" s="5"/>
      <c r="EZC14" s="5"/>
      <c r="EZD14" s="5"/>
      <c r="EZE14" s="5"/>
      <c r="EZF14" s="5"/>
      <c r="EZG14" s="5"/>
      <c r="EZH14" s="5"/>
      <c r="EZI14" s="5"/>
      <c r="EZJ14" s="5"/>
      <c r="EZK14" s="5"/>
      <c r="EZL14" s="5"/>
      <c r="EZM14" s="5"/>
      <c r="EZN14" s="5"/>
      <c r="EZO14" s="5"/>
      <c r="EZP14" s="5"/>
      <c r="EZQ14" s="5"/>
      <c r="EZR14" s="5"/>
      <c r="EZS14" s="5"/>
      <c r="EZT14" s="5"/>
      <c r="EZU14" s="5"/>
      <c r="EZV14" s="5"/>
      <c r="EZW14" s="5"/>
      <c r="EZX14" s="5"/>
      <c r="EZY14" s="5"/>
      <c r="EZZ14" s="5"/>
      <c r="FAA14" s="5"/>
      <c r="FAB14" s="5"/>
      <c r="FAC14" s="5"/>
      <c r="FAD14" s="5"/>
      <c r="FAE14" s="5"/>
      <c r="FAF14" s="5"/>
      <c r="FAG14" s="5"/>
      <c r="FAH14" s="5"/>
      <c r="FAI14" s="5"/>
      <c r="FAJ14" s="5"/>
      <c r="FAK14" s="5"/>
      <c r="FAL14" s="5"/>
      <c r="FAM14" s="5"/>
      <c r="FAN14" s="5"/>
      <c r="FAO14" s="5"/>
      <c r="FAP14" s="5"/>
      <c r="FAQ14" s="5"/>
      <c r="FAR14" s="5"/>
      <c r="FAS14" s="5"/>
      <c r="FAT14" s="5"/>
      <c r="FAU14" s="5"/>
      <c r="FAV14" s="5"/>
      <c r="FAW14" s="5"/>
      <c r="FAX14" s="5"/>
      <c r="FAY14" s="5"/>
      <c r="FAZ14" s="5"/>
      <c r="FBA14" s="5"/>
      <c r="FBB14" s="5"/>
      <c r="FBC14" s="5"/>
      <c r="FBD14" s="5"/>
      <c r="FBE14" s="5"/>
      <c r="FBF14" s="5"/>
      <c r="FBG14" s="5"/>
      <c r="FBH14" s="5"/>
      <c r="FBI14" s="5"/>
      <c r="FBJ14" s="5"/>
      <c r="FBK14" s="5"/>
      <c r="FBL14" s="5"/>
      <c r="FBM14" s="5"/>
      <c r="FBN14" s="5"/>
      <c r="FBO14" s="5"/>
      <c r="FBP14" s="5"/>
      <c r="FBQ14" s="5"/>
      <c r="FBR14" s="5"/>
      <c r="FBS14" s="5"/>
      <c r="FBT14" s="5"/>
      <c r="FBU14" s="5"/>
      <c r="FBV14" s="5"/>
      <c r="FBW14" s="5"/>
      <c r="FBX14" s="5"/>
      <c r="FBY14" s="5"/>
      <c r="FBZ14" s="5"/>
      <c r="FCA14" s="5"/>
      <c r="FCB14" s="5"/>
      <c r="FCC14" s="5"/>
      <c r="FCD14" s="5"/>
      <c r="FCE14" s="5"/>
      <c r="FCF14" s="5"/>
      <c r="FCG14" s="5"/>
      <c r="FCH14" s="5"/>
      <c r="FCI14" s="5"/>
      <c r="FCJ14" s="5"/>
      <c r="FCK14" s="5"/>
      <c r="FCL14" s="5"/>
      <c r="FCM14" s="5"/>
      <c r="FCN14" s="5"/>
      <c r="FCO14" s="5"/>
      <c r="FCP14" s="5"/>
      <c r="FCQ14" s="5"/>
      <c r="FCR14" s="5"/>
      <c r="FCS14" s="5"/>
      <c r="FCT14" s="5"/>
      <c r="FCU14" s="5"/>
      <c r="FCV14" s="5"/>
      <c r="FCW14" s="5"/>
      <c r="FCX14" s="5"/>
      <c r="FCY14" s="5"/>
      <c r="FCZ14" s="5"/>
      <c r="FDA14" s="5"/>
      <c r="FDB14" s="5"/>
      <c r="FDC14" s="5"/>
      <c r="FDD14" s="5"/>
      <c r="FDE14" s="5"/>
      <c r="FDF14" s="5"/>
      <c r="FDG14" s="5"/>
      <c r="FDH14" s="5"/>
      <c r="FDI14" s="5"/>
      <c r="FDJ14" s="5"/>
      <c r="FDK14" s="5"/>
      <c r="FDL14" s="5"/>
      <c r="FDM14" s="5"/>
      <c r="FDN14" s="5"/>
      <c r="FDO14" s="5"/>
      <c r="FDP14" s="5"/>
      <c r="FDQ14" s="5"/>
      <c r="FDR14" s="5"/>
      <c r="FDS14" s="5"/>
      <c r="FDT14" s="5"/>
      <c r="FDU14" s="5"/>
      <c r="FDV14" s="5"/>
      <c r="FDW14" s="5"/>
      <c r="FDX14" s="5"/>
      <c r="FDY14" s="5"/>
      <c r="FDZ14" s="5"/>
      <c r="FEA14" s="5"/>
      <c r="FEB14" s="5"/>
      <c r="FEC14" s="5"/>
      <c r="FED14" s="5"/>
      <c r="FEE14" s="5"/>
      <c r="FEF14" s="5"/>
      <c r="FEG14" s="5"/>
      <c r="FEH14" s="5"/>
      <c r="FEI14" s="5"/>
      <c r="FEJ14" s="5"/>
      <c r="FEK14" s="5"/>
      <c r="FEL14" s="5"/>
      <c r="FEM14" s="5"/>
      <c r="FEN14" s="5"/>
      <c r="FEO14" s="5"/>
      <c r="FEP14" s="5"/>
      <c r="FEQ14" s="5"/>
      <c r="FER14" s="5"/>
      <c r="FES14" s="5"/>
      <c r="FET14" s="5"/>
      <c r="FEU14" s="5"/>
      <c r="FEV14" s="5"/>
      <c r="FEW14" s="5"/>
      <c r="FEX14" s="5"/>
      <c r="FEY14" s="5"/>
      <c r="FEZ14" s="5"/>
      <c r="FFA14" s="5"/>
      <c r="FFB14" s="5"/>
      <c r="FFC14" s="5"/>
      <c r="FFD14" s="5"/>
      <c r="FFE14" s="5"/>
      <c r="FFF14" s="5"/>
      <c r="FFG14" s="5"/>
      <c r="FFH14" s="5"/>
      <c r="FFI14" s="5"/>
      <c r="FFJ14" s="5"/>
      <c r="FFK14" s="5"/>
      <c r="FFL14" s="5"/>
      <c r="FFM14" s="5"/>
      <c r="FFN14" s="5"/>
      <c r="FFO14" s="5"/>
      <c r="FFP14" s="5"/>
      <c r="FFQ14" s="5"/>
      <c r="FFR14" s="5"/>
      <c r="FFS14" s="5"/>
      <c r="FFT14" s="5"/>
      <c r="FFU14" s="5"/>
      <c r="FFV14" s="5"/>
      <c r="FFW14" s="5"/>
      <c r="FFX14" s="5"/>
      <c r="FFY14" s="5"/>
      <c r="FFZ14" s="5"/>
      <c r="FGA14" s="5"/>
      <c r="FGB14" s="5"/>
      <c r="FGC14" s="5"/>
      <c r="FGD14" s="5"/>
      <c r="FGE14" s="5"/>
      <c r="FGF14" s="5"/>
      <c r="FGG14" s="5"/>
      <c r="FGH14" s="5"/>
      <c r="FGI14" s="5"/>
      <c r="FGJ14" s="5"/>
      <c r="FGK14" s="5"/>
      <c r="FGL14" s="5"/>
      <c r="FGM14" s="5"/>
      <c r="FGN14" s="5"/>
      <c r="FGO14" s="5"/>
      <c r="FGP14" s="5"/>
      <c r="FGQ14" s="5"/>
      <c r="FGR14" s="5"/>
      <c r="FGS14" s="5"/>
      <c r="FGT14" s="5"/>
      <c r="FGU14" s="5"/>
      <c r="FGV14" s="5"/>
      <c r="FGW14" s="5"/>
      <c r="FGX14" s="5"/>
      <c r="FGY14" s="5"/>
      <c r="FGZ14" s="5"/>
      <c r="FHA14" s="5"/>
      <c r="FHB14" s="5"/>
      <c r="FHC14" s="5"/>
      <c r="FHD14" s="5"/>
      <c r="FHE14" s="5"/>
      <c r="FHF14" s="5"/>
      <c r="FHG14" s="5"/>
      <c r="FHH14" s="5"/>
      <c r="FHI14" s="5"/>
      <c r="FHJ14" s="5"/>
      <c r="FHK14" s="5"/>
      <c r="FHL14" s="5"/>
      <c r="FHM14" s="5"/>
      <c r="FHN14" s="5"/>
      <c r="FHO14" s="5"/>
      <c r="FHP14" s="5"/>
      <c r="FHQ14" s="5"/>
      <c r="FHR14" s="5"/>
      <c r="FHS14" s="5"/>
      <c r="FHT14" s="5"/>
      <c r="FHU14" s="5"/>
      <c r="FHV14" s="5"/>
      <c r="FHW14" s="5"/>
      <c r="FHX14" s="5"/>
      <c r="FHY14" s="5"/>
      <c r="FHZ14" s="5"/>
      <c r="FIA14" s="5"/>
      <c r="FIB14" s="5"/>
      <c r="FIC14" s="5"/>
      <c r="FID14" s="5"/>
      <c r="FIE14" s="5"/>
      <c r="FIF14" s="5"/>
      <c r="FIG14" s="5"/>
      <c r="FIH14" s="5"/>
      <c r="FII14" s="5"/>
      <c r="FIJ14" s="5"/>
      <c r="FIK14" s="5"/>
      <c r="FIL14" s="5"/>
      <c r="FIM14" s="5"/>
      <c r="FIN14" s="5"/>
      <c r="FIO14" s="5"/>
      <c r="FIP14" s="5"/>
      <c r="FIQ14" s="5"/>
      <c r="FIR14" s="5"/>
      <c r="FIS14" s="5"/>
      <c r="FIT14" s="5"/>
      <c r="FIU14" s="5"/>
      <c r="FIV14" s="5"/>
      <c r="FIW14" s="5"/>
      <c r="FIX14" s="5"/>
      <c r="FIY14" s="5"/>
      <c r="FIZ14" s="5"/>
      <c r="FJA14" s="5"/>
      <c r="FJB14" s="5"/>
      <c r="FJC14" s="5"/>
      <c r="FJD14" s="5"/>
      <c r="FJE14" s="5"/>
      <c r="FJF14" s="5"/>
      <c r="FJG14" s="5"/>
      <c r="FJH14" s="5"/>
      <c r="FJI14" s="5"/>
      <c r="FJJ14" s="5"/>
      <c r="FJK14" s="5"/>
      <c r="FJL14" s="5"/>
      <c r="FJM14" s="5"/>
      <c r="FJN14" s="5"/>
      <c r="FJO14" s="5"/>
      <c r="FJP14" s="5"/>
      <c r="FJQ14" s="5"/>
      <c r="FJR14" s="5"/>
      <c r="FJS14" s="5"/>
      <c r="FJT14" s="5"/>
      <c r="FJU14" s="5"/>
      <c r="FJV14" s="5"/>
      <c r="FJW14" s="5"/>
      <c r="FJX14" s="5"/>
      <c r="FJY14" s="5"/>
      <c r="FJZ14" s="5"/>
      <c r="FKA14" s="5"/>
      <c r="FKB14" s="5"/>
      <c r="FKC14" s="5"/>
      <c r="FKD14" s="5"/>
      <c r="FKE14" s="5"/>
      <c r="FKF14" s="5"/>
      <c r="FKG14" s="5"/>
      <c r="FKH14" s="5"/>
      <c r="FKI14" s="5"/>
      <c r="FKJ14" s="5"/>
      <c r="FKK14" s="5"/>
      <c r="FKL14" s="5"/>
      <c r="FKM14" s="5"/>
      <c r="FKN14" s="5"/>
      <c r="FKO14" s="5"/>
      <c r="FKP14" s="5"/>
      <c r="FKQ14" s="5"/>
      <c r="FKR14" s="5"/>
      <c r="FKS14" s="5"/>
      <c r="FKT14" s="5"/>
      <c r="FKU14" s="5"/>
      <c r="FKV14" s="5"/>
      <c r="FKW14" s="5"/>
      <c r="FKX14" s="5"/>
      <c r="FKY14" s="5"/>
      <c r="FKZ14" s="5"/>
      <c r="FLA14" s="5"/>
      <c r="FLB14" s="5"/>
      <c r="FLC14" s="5"/>
      <c r="FLD14" s="5"/>
      <c r="FLE14" s="5"/>
      <c r="FLF14" s="5"/>
      <c r="FLG14" s="5"/>
      <c r="FLH14" s="5"/>
      <c r="FLI14" s="5"/>
      <c r="FLJ14" s="5"/>
      <c r="FLK14" s="5"/>
      <c r="FLL14" s="5"/>
      <c r="FLM14" s="5"/>
      <c r="FLN14" s="5"/>
      <c r="FLO14" s="5"/>
      <c r="FLP14" s="5"/>
      <c r="FLQ14" s="5"/>
      <c r="FLR14" s="5"/>
      <c r="FLS14" s="5"/>
      <c r="FLT14" s="5"/>
      <c r="FLU14" s="5"/>
      <c r="FLV14" s="5"/>
      <c r="FLW14" s="5"/>
      <c r="FLX14" s="5"/>
      <c r="FLY14" s="5"/>
      <c r="FLZ14" s="5"/>
      <c r="FMA14" s="5"/>
      <c r="FMB14" s="5"/>
      <c r="FMC14" s="5"/>
      <c r="FMD14" s="5"/>
      <c r="FME14" s="5"/>
      <c r="FMF14" s="5"/>
      <c r="FMG14" s="5"/>
      <c r="FMH14" s="5"/>
      <c r="FMI14" s="5"/>
      <c r="FMJ14" s="5"/>
      <c r="FMK14" s="5"/>
      <c r="FML14" s="5"/>
      <c r="FMM14" s="5"/>
      <c r="FMN14" s="5"/>
      <c r="FMO14" s="5"/>
      <c r="FMP14" s="5"/>
      <c r="FMQ14" s="5"/>
      <c r="FMR14" s="5"/>
      <c r="FMS14" s="5"/>
      <c r="FMT14" s="5"/>
      <c r="FMU14" s="5"/>
      <c r="FMV14" s="5"/>
      <c r="FMW14" s="5"/>
      <c r="FMX14" s="5"/>
      <c r="FMY14" s="5"/>
      <c r="FMZ14" s="5"/>
      <c r="FNA14" s="5"/>
      <c r="FNB14" s="5"/>
      <c r="FNC14" s="5"/>
      <c r="FND14" s="5"/>
      <c r="FNE14" s="5"/>
      <c r="FNF14" s="5"/>
      <c r="FNG14" s="5"/>
      <c r="FNH14" s="5"/>
      <c r="FNI14" s="5"/>
      <c r="FNJ14" s="5"/>
      <c r="FNK14" s="5"/>
      <c r="FNL14" s="5"/>
      <c r="FNM14" s="5"/>
      <c r="FNN14" s="5"/>
      <c r="FNO14" s="5"/>
      <c r="FNP14" s="5"/>
      <c r="FNQ14" s="5"/>
      <c r="FNR14" s="5"/>
      <c r="FNS14" s="5"/>
      <c r="FNT14" s="5"/>
      <c r="FNU14" s="5"/>
      <c r="FNV14" s="5"/>
      <c r="FNW14" s="5"/>
      <c r="FNX14" s="5"/>
      <c r="FNY14" s="5"/>
      <c r="FNZ14" s="5"/>
      <c r="FOA14" s="5"/>
      <c r="FOB14" s="5"/>
      <c r="FOC14" s="5"/>
      <c r="FOD14" s="5"/>
      <c r="FOE14" s="5"/>
      <c r="FOF14" s="5"/>
      <c r="FOG14" s="5"/>
      <c r="FOH14" s="5"/>
      <c r="FOI14" s="5"/>
      <c r="FOJ14" s="5"/>
      <c r="FOK14" s="5"/>
      <c r="FOL14" s="5"/>
      <c r="FOM14" s="5"/>
      <c r="FON14" s="5"/>
      <c r="FOO14" s="5"/>
      <c r="FOP14" s="5"/>
      <c r="FOQ14" s="5"/>
      <c r="FOR14" s="5"/>
      <c r="FOS14" s="5"/>
      <c r="FOT14" s="5"/>
      <c r="FOU14" s="5"/>
      <c r="FOV14" s="5"/>
      <c r="FOW14" s="5"/>
      <c r="FOX14" s="5"/>
      <c r="FOY14" s="5"/>
      <c r="FOZ14" s="5"/>
      <c r="FPA14" s="5"/>
      <c r="FPB14" s="5"/>
      <c r="FPC14" s="5"/>
      <c r="FPD14" s="5"/>
      <c r="FPE14" s="5"/>
      <c r="FPF14" s="5"/>
      <c r="FPG14" s="5"/>
      <c r="FPH14" s="5"/>
      <c r="FPI14" s="5"/>
      <c r="FPJ14" s="5"/>
      <c r="FPK14" s="5"/>
      <c r="FPL14" s="5"/>
      <c r="FPM14" s="5"/>
      <c r="FPN14" s="5"/>
      <c r="FPO14" s="5"/>
      <c r="FPP14" s="5"/>
      <c r="FPQ14" s="5"/>
      <c r="FPR14" s="5"/>
      <c r="FPS14" s="5"/>
      <c r="FPT14" s="5"/>
      <c r="FPU14" s="5"/>
      <c r="FPV14" s="5"/>
      <c r="FPW14" s="5"/>
      <c r="FPX14" s="5"/>
      <c r="FPY14" s="5"/>
      <c r="FPZ14" s="5"/>
      <c r="FQA14" s="5"/>
      <c r="FQB14" s="5"/>
      <c r="FQC14" s="5"/>
      <c r="FQD14" s="5"/>
      <c r="FQE14" s="5"/>
      <c r="FQF14" s="5"/>
      <c r="FQG14" s="5"/>
      <c r="FQH14" s="5"/>
      <c r="FQI14" s="5"/>
      <c r="FQJ14" s="5"/>
      <c r="FQK14" s="5"/>
      <c r="FQL14" s="5"/>
      <c r="FQM14" s="5"/>
      <c r="FQN14" s="5"/>
      <c r="FQO14" s="5"/>
      <c r="FQP14" s="5"/>
      <c r="FQQ14" s="5"/>
      <c r="FQR14" s="5"/>
      <c r="FQS14" s="5"/>
      <c r="FQT14" s="5"/>
      <c r="FQU14" s="5"/>
      <c r="FQV14" s="5"/>
      <c r="FQW14" s="5"/>
      <c r="FQX14" s="5"/>
      <c r="FQY14" s="5"/>
      <c r="FQZ14" s="5"/>
      <c r="FRA14" s="5"/>
      <c r="FRB14" s="5"/>
      <c r="FRC14" s="5"/>
      <c r="FRD14" s="5"/>
      <c r="FRE14" s="5"/>
      <c r="FRF14" s="5"/>
      <c r="FRG14" s="5"/>
      <c r="FRH14" s="5"/>
      <c r="FRI14" s="5"/>
      <c r="FRJ14" s="5"/>
      <c r="FRK14" s="5"/>
      <c r="FRL14" s="5"/>
      <c r="FRM14" s="5"/>
      <c r="FRN14" s="5"/>
      <c r="FRO14" s="5"/>
      <c r="FRP14" s="5"/>
      <c r="FRQ14" s="5"/>
      <c r="FRR14" s="5"/>
      <c r="FRS14" s="5"/>
      <c r="FRT14" s="5"/>
      <c r="FRU14" s="5"/>
      <c r="FRV14" s="5"/>
      <c r="FRW14" s="5"/>
      <c r="FRX14" s="5"/>
      <c r="FRY14" s="5"/>
      <c r="FRZ14" s="5"/>
      <c r="FSA14" s="5"/>
      <c r="FSB14" s="5"/>
      <c r="FSC14" s="5"/>
      <c r="FSD14" s="5"/>
      <c r="FSE14" s="5"/>
      <c r="FSF14" s="5"/>
      <c r="FSG14" s="5"/>
      <c r="FSH14" s="5"/>
      <c r="FSI14" s="5"/>
      <c r="FSJ14" s="5"/>
      <c r="FSK14" s="5"/>
      <c r="FSL14" s="5"/>
      <c r="FSM14" s="5"/>
      <c r="FSN14" s="5"/>
      <c r="FSO14" s="5"/>
      <c r="FSP14" s="5"/>
      <c r="FSQ14" s="5"/>
      <c r="FSR14" s="5"/>
      <c r="FSS14" s="5"/>
      <c r="FST14" s="5"/>
      <c r="FSU14" s="5"/>
      <c r="FSV14" s="5"/>
      <c r="FSW14" s="5"/>
      <c r="FSX14" s="5"/>
      <c r="FSY14" s="5"/>
      <c r="FSZ14" s="5"/>
      <c r="FTA14" s="5"/>
      <c r="FTB14" s="5"/>
      <c r="FTC14" s="5"/>
      <c r="FTD14" s="5"/>
      <c r="FTE14" s="5"/>
      <c r="FTF14" s="5"/>
      <c r="FTG14" s="5"/>
      <c r="FTH14" s="5"/>
      <c r="FTI14" s="5"/>
      <c r="FTJ14" s="5"/>
      <c r="FTK14" s="5"/>
      <c r="FTL14" s="5"/>
      <c r="FTM14" s="5"/>
      <c r="FTN14" s="5"/>
      <c r="FTO14" s="5"/>
      <c r="FTP14" s="5"/>
      <c r="FTQ14" s="5"/>
      <c r="FTR14" s="5"/>
      <c r="FTS14" s="5"/>
      <c r="FTT14" s="5"/>
      <c r="FTU14" s="5"/>
      <c r="FTV14" s="5"/>
      <c r="FTW14" s="5"/>
      <c r="FTX14" s="5"/>
      <c r="FTY14" s="5"/>
      <c r="FTZ14" s="5"/>
      <c r="FUA14" s="5"/>
      <c r="FUB14" s="5"/>
      <c r="FUC14" s="5"/>
      <c r="FUD14" s="5"/>
      <c r="FUE14" s="5"/>
      <c r="FUF14" s="5"/>
      <c r="FUG14" s="5"/>
      <c r="FUH14" s="5"/>
      <c r="FUI14" s="5"/>
      <c r="FUJ14" s="5"/>
      <c r="FUK14" s="5"/>
      <c r="FUL14" s="5"/>
      <c r="FUM14" s="5"/>
      <c r="FUN14" s="5"/>
      <c r="FUO14" s="5"/>
      <c r="FUP14" s="5"/>
      <c r="FUQ14" s="5"/>
      <c r="FUR14" s="5"/>
      <c r="FUS14" s="5"/>
      <c r="FUT14" s="5"/>
      <c r="FUU14" s="5"/>
      <c r="FUV14" s="5"/>
      <c r="FUW14" s="5"/>
      <c r="FUX14" s="5"/>
      <c r="FUY14" s="5"/>
      <c r="FUZ14" s="5"/>
      <c r="FVA14" s="5"/>
      <c r="FVB14" s="5"/>
      <c r="FVC14" s="5"/>
      <c r="FVD14" s="5"/>
      <c r="FVE14" s="5"/>
      <c r="FVF14" s="5"/>
      <c r="FVG14" s="5"/>
      <c r="FVH14" s="5"/>
      <c r="FVI14" s="5"/>
      <c r="FVJ14" s="5"/>
      <c r="FVK14" s="5"/>
      <c r="FVL14" s="5"/>
      <c r="FVM14" s="5"/>
      <c r="FVN14" s="5"/>
      <c r="FVO14" s="5"/>
      <c r="FVP14" s="5"/>
      <c r="FVQ14" s="5"/>
      <c r="FVR14" s="5"/>
      <c r="FVS14" s="5"/>
      <c r="FVT14" s="5"/>
      <c r="FVU14" s="5"/>
      <c r="FVV14" s="5"/>
      <c r="FVW14" s="5"/>
      <c r="FVX14" s="5"/>
      <c r="FVY14" s="5"/>
      <c r="FVZ14" s="5"/>
      <c r="FWA14" s="5"/>
      <c r="FWB14" s="5"/>
      <c r="FWC14" s="5"/>
      <c r="FWD14" s="5"/>
      <c r="FWE14" s="5"/>
      <c r="FWF14" s="5"/>
      <c r="FWG14" s="5"/>
      <c r="FWH14" s="5"/>
      <c r="FWI14" s="5"/>
      <c r="FWJ14" s="5"/>
      <c r="FWK14" s="5"/>
      <c r="FWL14" s="5"/>
      <c r="FWM14" s="5"/>
      <c r="FWN14" s="5"/>
      <c r="FWO14" s="5"/>
      <c r="FWP14" s="5"/>
      <c r="FWQ14" s="5"/>
      <c r="FWR14" s="5"/>
      <c r="FWS14" s="5"/>
      <c r="FWT14" s="5"/>
      <c r="FWU14" s="5"/>
      <c r="FWV14" s="5"/>
      <c r="FWW14" s="5"/>
      <c r="FWX14" s="5"/>
      <c r="FWY14" s="5"/>
      <c r="FWZ14" s="5"/>
      <c r="FXA14" s="5"/>
      <c r="FXB14" s="5"/>
      <c r="FXC14" s="5"/>
      <c r="FXD14" s="5"/>
      <c r="FXE14" s="5"/>
      <c r="FXF14" s="5"/>
      <c r="FXG14" s="5"/>
      <c r="FXH14" s="5"/>
      <c r="FXI14" s="5"/>
      <c r="FXJ14" s="5"/>
      <c r="FXK14" s="5"/>
      <c r="FXL14" s="5"/>
      <c r="FXM14" s="5"/>
      <c r="FXN14" s="5"/>
      <c r="FXO14" s="5"/>
      <c r="FXP14" s="5"/>
      <c r="FXQ14" s="5"/>
      <c r="FXR14" s="5"/>
      <c r="FXS14" s="5"/>
      <c r="FXT14" s="5"/>
      <c r="FXU14" s="5"/>
      <c r="FXV14" s="5"/>
      <c r="FXW14" s="5"/>
      <c r="FXX14" s="5"/>
      <c r="FXY14" s="5"/>
      <c r="FXZ14" s="5"/>
      <c r="FYA14" s="5"/>
      <c r="FYB14" s="5"/>
      <c r="FYC14" s="5"/>
      <c r="FYD14" s="5"/>
      <c r="FYE14" s="5"/>
      <c r="FYF14" s="5"/>
      <c r="FYG14" s="5"/>
      <c r="FYH14" s="5"/>
      <c r="FYI14" s="5"/>
      <c r="FYJ14" s="5"/>
      <c r="FYK14" s="5"/>
      <c r="FYL14" s="5"/>
      <c r="FYM14" s="5"/>
      <c r="FYN14" s="5"/>
      <c r="FYO14" s="5"/>
      <c r="FYP14" s="5"/>
      <c r="FYQ14" s="5"/>
      <c r="FYR14" s="5"/>
      <c r="FYS14" s="5"/>
      <c r="FYT14" s="5"/>
      <c r="FYU14" s="5"/>
      <c r="FYV14" s="5"/>
      <c r="FYW14" s="5"/>
      <c r="FYX14" s="5"/>
      <c r="FYY14" s="5"/>
      <c r="FYZ14" s="5"/>
      <c r="FZA14" s="5"/>
      <c r="FZB14" s="5"/>
      <c r="FZC14" s="5"/>
      <c r="FZD14" s="5"/>
      <c r="FZE14" s="5"/>
      <c r="FZF14" s="5"/>
      <c r="FZG14" s="5"/>
      <c r="FZH14" s="5"/>
      <c r="FZI14" s="5"/>
      <c r="FZJ14" s="5"/>
      <c r="FZK14" s="5"/>
      <c r="FZL14" s="5"/>
      <c r="FZM14" s="5"/>
      <c r="FZN14" s="5"/>
      <c r="FZO14" s="5"/>
      <c r="FZP14" s="5"/>
      <c r="FZQ14" s="5"/>
      <c r="FZR14" s="5"/>
      <c r="FZS14" s="5"/>
      <c r="FZT14" s="5"/>
      <c r="FZU14" s="5"/>
      <c r="FZV14" s="5"/>
      <c r="FZW14" s="5"/>
      <c r="FZX14" s="5"/>
      <c r="FZY14" s="5"/>
      <c r="FZZ14" s="5"/>
      <c r="GAA14" s="5"/>
      <c r="GAB14" s="5"/>
      <c r="GAC14" s="5"/>
      <c r="GAD14" s="5"/>
      <c r="GAE14" s="5"/>
      <c r="GAF14" s="5"/>
      <c r="GAG14" s="5"/>
      <c r="GAH14" s="5"/>
      <c r="GAI14" s="5"/>
      <c r="GAJ14" s="5"/>
      <c r="GAK14" s="5"/>
      <c r="GAL14" s="5"/>
      <c r="GAM14" s="5"/>
      <c r="GAN14" s="5"/>
      <c r="GAO14" s="5"/>
      <c r="GAP14" s="5"/>
      <c r="GAQ14" s="5"/>
      <c r="GAR14" s="5"/>
      <c r="GAS14" s="5"/>
      <c r="GAT14" s="5"/>
      <c r="GAU14" s="5"/>
      <c r="GAV14" s="5"/>
      <c r="GAW14" s="5"/>
      <c r="GAX14" s="5"/>
      <c r="GAY14" s="5"/>
      <c r="GAZ14" s="5"/>
      <c r="GBA14" s="5"/>
      <c r="GBB14" s="5"/>
      <c r="GBC14" s="5"/>
      <c r="GBD14" s="5"/>
      <c r="GBE14" s="5"/>
      <c r="GBF14" s="5"/>
      <c r="GBG14" s="5"/>
      <c r="GBH14" s="5"/>
      <c r="GBI14" s="5"/>
      <c r="GBJ14" s="5"/>
      <c r="GBK14" s="5"/>
      <c r="GBL14" s="5"/>
      <c r="GBM14" s="5"/>
      <c r="GBN14" s="5"/>
      <c r="GBO14" s="5"/>
      <c r="GBP14" s="5"/>
      <c r="GBQ14" s="5"/>
      <c r="GBR14" s="5"/>
      <c r="GBS14" s="5"/>
      <c r="GBT14" s="5"/>
      <c r="GBU14" s="5"/>
      <c r="GBV14" s="5"/>
      <c r="GBW14" s="5"/>
      <c r="GBX14" s="5"/>
      <c r="GBY14" s="5"/>
      <c r="GBZ14" s="5"/>
      <c r="GCA14" s="5"/>
      <c r="GCB14" s="5"/>
      <c r="GCC14" s="5"/>
      <c r="GCD14" s="5"/>
      <c r="GCE14" s="5"/>
      <c r="GCF14" s="5"/>
      <c r="GCG14" s="5"/>
      <c r="GCH14" s="5"/>
      <c r="GCI14" s="5"/>
      <c r="GCJ14" s="5"/>
      <c r="GCK14" s="5"/>
      <c r="GCL14" s="5"/>
      <c r="GCM14" s="5"/>
      <c r="GCN14" s="5"/>
      <c r="GCO14" s="5"/>
      <c r="GCP14" s="5"/>
      <c r="GCQ14" s="5"/>
      <c r="GCR14" s="5"/>
      <c r="GCS14" s="5"/>
      <c r="GCT14" s="5"/>
      <c r="GCU14" s="5"/>
      <c r="GCV14" s="5"/>
      <c r="GCW14" s="5"/>
      <c r="GCX14" s="5"/>
      <c r="GCY14" s="5"/>
      <c r="GCZ14" s="5"/>
      <c r="GDA14" s="5"/>
      <c r="GDB14" s="5"/>
      <c r="GDC14" s="5"/>
      <c r="GDD14" s="5"/>
      <c r="GDE14" s="5"/>
      <c r="GDF14" s="5"/>
      <c r="GDG14" s="5"/>
      <c r="GDH14" s="5"/>
      <c r="GDI14" s="5"/>
      <c r="GDJ14" s="5"/>
      <c r="GDK14" s="5"/>
      <c r="GDL14" s="5"/>
      <c r="GDM14" s="5"/>
      <c r="GDN14" s="5"/>
      <c r="GDO14" s="5"/>
      <c r="GDP14" s="5"/>
      <c r="GDQ14" s="5"/>
      <c r="GDR14" s="5"/>
      <c r="GDS14" s="5"/>
      <c r="GDT14" s="5"/>
      <c r="GDU14" s="5"/>
      <c r="GDV14" s="5"/>
      <c r="GDW14" s="5"/>
      <c r="GDX14" s="5"/>
      <c r="GDY14" s="5"/>
      <c r="GDZ14" s="5"/>
      <c r="GEA14" s="5"/>
      <c r="GEB14" s="5"/>
      <c r="GEC14" s="5"/>
      <c r="GED14" s="5"/>
      <c r="GEE14" s="5"/>
      <c r="GEF14" s="5"/>
      <c r="GEG14" s="5"/>
      <c r="GEH14" s="5"/>
      <c r="GEI14" s="5"/>
      <c r="GEJ14" s="5"/>
      <c r="GEK14" s="5"/>
      <c r="GEL14" s="5"/>
      <c r="GEM14" s="5"/>
      <c r="GEN14" s="5"/>
      <c r="GEO14" s="5"/>
      <c r="GEP14" s="5"/>
      <c r="GEQ14" s="5"/>
      <c r="GER14" s="5"/>
      <c r="GES14" s="5"/>
      <c r="GET14" s="5"/>
      <c r="GEU14" s="5"/>
      <c r="GEV14" s="5"/>
      <c r="GEW14" s="5"/>
      <c r="GEX14" s="5"/>
      <c r="GEY14" s="5"/>
      <c r="GEZ14" s="5"/>
      <c r="GFA14" s="5"/>
      <c r="GFB14" s="5"/>
      <c r="GFC14" s="5"/>
      <c r="GFD14" s="5"/>
      <c r="GFE14" s="5"/>
      <c r="GFF14" s="5"/>
      <c r="GFG14" s="5"/>
      <c r="GFH14" s="5"/>
      <c r="GFI14" s="5"/>
      <c r="GFJ14" s="5"/>
      <c r="GFK14" s="5"/>
      <c r="GFL14" s="5"/>
      <c r="GFM14" s="5"/>
      <c r="GFN14" s="5"/>
      <c r="GFO14" s="5"/>
      <c r="GFP14" s="5"/>
      <c r="GFQ14" s="5"/>
      <c r="GFR14" s="5"/>
      <c r="GFS14" s="5"/>
      <c r="GFT14" s="5"/>
      <c r="GFU14" s="5"/>
      <c r="GFV14" s="5"/>
      <c r="GFW14" s="5"/>
      <c r="GFX14" s="5"/>
      <c r="GFY14" s="5"/>
      <c r="GFZ14" s="5"/>
      <c r="GGA14" s="5"/>
      <c r="GGB14" s="5"/>
      <c r="GGC14" s="5"/>
      <c r="GGD14" s="5"/>
      <c r="GGE14" s="5"/>
      <c r="GGF14" s="5"/>
      <c r="GGG14" s="5"/>
      <c r="GGH14" s="5"/>
      <c r="GGI14" s="5"/>
      <c r="GGJ14" s="5"/>
      <c r="GGK14" s="5"/>
      <c r="GGL14" s="5"/>
      <c r="GGM14" s="5"/>
      <c r="GGN14" s="5"/>
      <c r="GGO14" s="5"/>
      <c r="GGP14" s="5"/>
      <c r="GGQ14" s="5"/>
      <c r="GGR14" s="5"/>
      <c r="GGS14" s="5"/>
      <c r="GGT14" s="5"/>
      <c r="GGU14" s="5"/>
      <c r="GGV14" s="5"/>
      <c r="GGW14" s="5"/>
      <c r="GGX14" s="5"/>
      <c r="GGY14" s="5"/>
      <c r="GGZ14" s="5"/>
      <c r="GHA14" s="5"/>
      <c r="GHB14" s="5"/>
      <c r="GHC14" s="5"/>
      <c r="GHD14" s="5"/>
      <c r="GHE14" s="5"/>
      <c r="GHF14" s="5"/>
      <c r="GHG14" s="5"/>
      <c r="GHH14" s="5"/>
      <c r="GHI14" s="5"/>
      <c r="GHJ14" s="5"/>
      <c r="GHK14" s="5"/>
      <c r="GHL14" s="5"/>
      <c r="GHM14" s="5"/>
      <c r="GHN14" s="5"/>
      <c r="GHO14" s="5"/>
      <c r="GHP14" s="5"/>
      <c r="GHQ14" s="5"/>
      <c r="GHR14" s="5"/>
      <c r="GHS14" s="5"/>
      <c r="GHT14" s="5"/>
      <c r="GHU14" s="5"/>
      <c r="GHV14" s="5"/>
      <c r="GHW14" s="5"/>
      <c r="GHX14" s="5"/>
      <c r="GHY14" s="5"/>
      <c r="GHZ14" s="5"/>
      <c r="GIA14" s="5"/>
      <c r="GIB14" s="5"/>
      <c r="GIC14" s="5"/>
      <c r="GID14" s="5"/>
      <c r="GIE14" s="5"/>
      <c r="GIF14" s="5"/>
      <c r="GIG14" s="5"/>
      <c r="GIH14" s="5"/>
      <c r="GII14" s="5"/>
      <c r="GIJ14" s="5"/>
      <c r="GIK14" s="5"/>
      <c r="GIL14" s="5"/>
      <c r="GIM14" s="5"/>
      <c r="GIN14" s="5"/>
      <c r="GIO14" s="5"/>
      <c r="GIP14" s="5"/>
      <c r="GIQ14" s="5"/>
      <c r="GIR14" s="5"/>
      <c r="GIS14" s="5"/>
      <c r="GIT14" s="5"/>
      <c r="GIU14" s="5"/>
      <c r="GIV14" s="5"/>
      <c r="GIW14" s="5"/>
      <c r="GIX14" s="5"/>
      <c r="GIY14" s="5"/>
      <c r="GIZ14" s="5"/>
      <c r="GJA14" s="5"/>
      <c r="GJB14" s="5"/>
      <c r="GJC14" s="5"/>
      <c r="GJD14" s="5"/>
      <c r="GJE14" s="5"/>
      <c r="GJF14" s="5"/>
      <c r="GJG14" s="5"/>
      <c r="GJH14" s="5"/>
      <c r="GJI14" s="5"/>
      <c r="GJJ14" s="5"/>
      <c r="GJK14" s="5"/>
      <c r="GJL14" s="5"/>
      <c r="GJM14" s="5"/>
      <c r="GJN14" s="5"/>
      <c r="GJO14" s="5"/>
      <c r="GJP14" s="5"/>
      <c r="GJQ14" s="5"/>
      <c r="GJR14" s="5"/>
      <c r="GJS14" s="5"/>
      <c r="GJT14" s="5"/>
      <c r="GJU14" s="5"/>
      <c r="GJV14" s="5"/>
      <c r="GJW14" s="5"/>
      <c r="GJX14" s="5"/>
      <c r="GJY14" s="5"/>
      <c r="GJZ14" s="5"/>
      <c r="GKA14" s="5"/>
      <c r="GKB14" s="5"/>
      <c r="GKC14" s="5"/>
      <c r="GKD14" s="5"/>
      <c r="GKE14" s="5"/>
      <c r="GKF14" s="5"/>
      <c r="GKG14" s="5"/>
      <c r="GKH14" s="5"/>
      <c r="GKI14" s="5"/>
      <c r="GKJ14" s="5"/>
      <c r="GKK14" s="5"/>
      <c r="GKL14" s="5"/>
      <c r="GKM14" s="5"/>
      <c r="GKN14" s="5"/>
      <c r="GKO14" s="5"/>
      <c r="GKP14" s="5"/>
      <c r="GKQ14" s="5"/>
      <c r="GKR14" s="5"/>
      <c r="GKS14" s="5"/>
      <c r="GKT14" s="5"/>
      <c r="GKU14" s="5"/>
      <c r="GKV14" s="5"/>
      <c r="GKW14" s="5"/>
      <c r="GKX14" s="5"/>
      <c r="GKY14" s="5"/>
      <c r="GKZ14" s="5"/>
      <c r="GLA14" s="5"/>
      <c r="GLB14" s="5"/>
      <c r="GLC14" s="5"/>
      <c r="GLD14" s="5"/>
      <c r="GLE14" s="5"/>
      <c r="GLF14" s="5"/>
      <c r="GLG14" s="5"/>
      <c r="GLH14" s="5"/>
      <c r="GLI14" s="5"/>
      <c r="GLJ14" s="5"/>
      <c r="GLK14" s="5"/>
      <c r="GLL14" s="5"/>
      <c r="GLM14" s="5"/>
      <c r="GLN14" s="5"/>
      <c r="GLO14" s="5"/>
      <c r="GLP14" s="5"/>
      <c r="GLQ14" s="5"/>
      <c r="GLR14" s="5"/>
      <c r="GLS14" s="5"/>
      <c r="GLT14" s="5"/>
      <c r="GLU14" s="5"/>
      <c r="GLV14" s="5"/>
      <c r="GLW14" s="5"/>
      <c r="GLX14" s="5"/>
      <c r="GLY14" s="5"/>
      <c r="GLZ14" s="5"/>
      <c r="GMA14" s="5"/>
      <c r="GMB14" s="5"/>
      <c r="GMC14" s="5"/>
      <c r="GMD14" s="5"/>
      <c r="GME14" s="5"/>
      <c r="GMF14" s="5"/>
      <c r="GMG14" s="5"/>
      <c r="GMH14" s="5"/>
      <c r="GMI14" s="5"/>
      <c r="GMJ14" s="5"/>
      <c r="GMK14" s="5"/>
      <c r="GML14" s="5"/>
      <c r="GMM14" s="5"/>
      <c r="GMN14" s="5"/>
      <c r="GMO14" s="5"/>
      <c r="GMP14" s="5"/>
      <c r="GMQ14" s="5"/>
      <c r="GMR14" s="5"/>
      <c r="GMS14" s="5"/>
      <c r="GMT14" s="5"/>
      <c r="GMU14" s="5"/>
      <c r="GMV14" s="5"/>
      <c r="GMW14" s="5"/>
      <c r="GMX14" s="5"/>
      <c r="GMY14" s="5"/>
      <c r="GMZ14" s="5"/>
      <c r="GNA14" s="5"/>
      <c r="GNB14" s="5"/>
      <c r="GNC14" s="5"/>
      <c r="GND14" s="5"/>
      <c r="GNE14" s="5"/>
      <c r="GNF14" s="5"/>
      <c r="GNG14" s="5"/>
      <c r="GNH14" s="5"/>
      <c r="GNI14" s="5"/>
      <c r="GNJ14" s="5"/>
      <c r="GNK14" s="5"/>
      <c r="GNL14" s="5"/>
      <c r="GNM14" s="5"/>
      <c r="GNN14" s="5"/>
      <c r="GNO14" s="5"/>
      <c r="GNP14" s="5"/>
      <c r="GNQ14" s="5"/>
      <c r="GNR14" s="5"/>
      <c r="GNS14" s="5"/>
      <c r="GNT14" s="5"/>
      <c r="GNU14" s="5"/>
      <c r="GNV14" s="5"/>
      <c r="GNW14" s="5"/>
      <c r="GNX14" s="5"/>
      <c r="GNY14" s="5"/>
      <c r="GNZ14" s="5"/>
      <c r="GOA14" s="5"/>
      <c r="GOB14" s="5"/>
      <c r="GOC14" s="5"/>
      <c r="GOD14" s="5"/>
      <c r="GOE14" s="5"/>
      <c r="GOF14" s="5"/>
      <c r="GOG14" s="5"/>
      <c r="GOH14" s="5"/>
      <c r="GOI14" s="5"/>
      <c r="GOJ14" s="5"/>
      <c r="GOK14" s="5"/>
      <c r="GOL14" s="5"/>
      <c r="GOM14" s="5"/>
      <c r="GON14" s="5"/>
      <c r="GOO14" s="5"/>
      <c r="GOP14" s="5"/>
      <c r="GOQ14" s="5"/>
      <c r="GOR14" s="5"/>
      <c r="GOS14" s="5"/>
      <c r="GOT14" s="5"/>
      <c r="GOU14" s="5"/>
      <c r="GOV14" s="5"/>
      <c r="GOW14" s="5"/>
      <c r="GOX14" s="5"/>
      <c r="GOY14" s="5"/>
      <c r="GOZ14" s="5"/>
      <c r="GPA14" s="5"/>
      <c r="GPB14" s="5"/>
      <c r="GPC14" s="5"/>
      <c r="GPD14" s="5"/>
      <c r="GPE14" s="5"/>
      <c r="GPF14" s="5"/>
      <c r="GPG14" s="5"/>
      <c r="GPH14" s="5"/>
      <c r="GPI14" s="5"/>
      <c r="GPJ14" s="5"/>
      <c r="GPK14" s="5"/>
      <c r="GPL14" s="5"/>
      <c r="GPM14" s="5"/>
      <c r="GPN14" s="5"/>
      <c r="GPO14" s="5"/>
      <c r="GPP14" s="5"/>
      <c r="GPQ14" s="5"/>
      <c r="GPR14" s="5"/>
      <c r="GPS14" s="5"/>
      <c r="GPT14" s="5"/>
      <c r="GPU14" s="5"/>
      <c r="GPV14" s="5"/>
      <c r="GPW14" s="5"/>
      <c r="GPX14" s="5"/>
      <c r="GPY14" s="5"/>
      <c r="GPZ14" s="5"/>
      <c r="GQA14" s="5"/>
      <c r="GQB14" s="5"/>
      <c r="GQC14" s="5"/>
      <c r="GQD14" s="5"/>
      <c r="GQE14" s="5"/>
      <c r="GQF14" s="5"/>
      <c r="GQG14" s="5"/>
      <c r="GQH14" s="5"/>
      <c r="GQI14" s="5"/>
      <c r="GQJ14" s="5"/>
      <c r="GQK14" s="5"/>
      <c r="GQL14" s="5"/>
      <c r="GQM14" s="5"/>
      <c r="GQN14" s="5"/>
      <c r="GQO14" s="5"/>
      <c r="GQP14" s="5"/>
      <c r="GQQ14" s="5"/>
      <c r="GQR14" s="5"/>
      <c r="GQS14" s="5"/>
      <c r="GQT14" s="5"/>
      <c r="GQU14" s="5"/>
      <c r="GQV14" s="5"/>
      <c r="GQW14" s="5"/>
      <c r="GQX14" s="5"/>
      <c r="GQY14" s="5"/>
      <c r="GQZ14" s="5"/>
      <c r="GRA14" s="5"/>
      <c r="GRB14" s="5"/>
      <c r="GRC14" s="5"/>
      <c r="GRD14" s="5"/>
      <c r="GRE14" s="5"/>
      <c r="GRF14" s="5"/>
      <c r="GRG14" s="5"/>
      <c r="GRH14" s="5"/>
      <c r="GRI14" s="5"/>
      <c r="GRJ14" s="5"/>
      <c r="GRK14" s="5"/>
      <c r="GRL14" s="5"/>
      <c r="GRM14" s="5"/>
      <c r="GRN14" s="5"/>
      <c r="GRO14" s="5"/>
      <c r="GRP14" s="5"/>
      <c r="GRQ14" s="5"/>
      <c r="GRR14" s="5"/>
      <c r="GRS14" s="5"/>
      <c r="GRT14" s="5"/>
      <c r="GRU14" s="5"/>
      <c r="GRV14" s="5"/>
      <c r="GRW14" s="5"/>
      <c r="GRX14" s="5"/>
      <c r="GRY14" s="5"/>
      <c r="GRZ14" s="5"/>
      <c r="GSA14" s="5"/>
      <c r="GSB14" s="5"/>
      <c r="GSC14" s="5"/>
      <c r="GSD14" s="5"/>
      <c r="GSE14" s="5"/>
      <c r="GSF14" s="5"/>
      <c r="GSG14" s="5"/>
      <c r="GSH14" s="5"/>
      <c r="GSI14" s="5"/>
      <c r="GSJ14" s="5"/>
      <c r="GSK14" s="5"/>
      <c r="GSL14" s="5"/>
      <c r="GSM14" s="5"/>
      <c r="GSN14" s="5"/>
      <c r="GSO14" s="5"/>
      <c r="GSP14" s="5"/>
      <c r="GSQ14" s="5"/>
      <c r="GSR14" s="5"/>
      <c r="GSS14" s="5"/>
      <c r="GST14" s="5"/>
      <c r="GSU14" s="5"/>
      <c r="GSV14" s="5"/>
      <c r="GSW14" s="5"/>
      <c r="GSX14" s="5"/>
      <c r="GSY14" s="5"/>
      <c r="GSZ14" s="5"/>
      <c r="GTA14" s="5"/>
      <c r="GTB14" s="5"/>
      <c r="GTC14" s="5"/>
      <c r="GTD14" s="5"/>
      <c r="GTE14" s="5"/>
      <c r="GTF14" s="5"/>
      <c r="GTG14" s="5"/>
      <c r="GTH14" s="5"/>
      <c r="GTI14" s="5"/>
      <c r="GTJ14" s="5"/>
      <c r="GTK14" s="5"/>
      <c r="GTL14" s="5"/>
      <c r="GTM14" s="5"/>
      <c r="GTN14" s="5"/>
      <c r="GTO14" s="5"/>
      <c r="GTP14" s="5"/>
      <c r="GTQ14" s="5"/>
      <c r="GTR14" s="5"/>
      <c r="GTS14" s="5"/>
      <c r="GTT14" s="5"/>
      <c r="GTU14" s="5"/>
      <c r="GTV14" s="5"/>
      <c r="GTW14" s="5"/>
      <c r="GTX14" s="5"/>
      <c r="GTY14" s="5"/>
      <c r="GTZ14" s="5"/>
      <c r="GUA14" s="5"/>
      <c r="GUB14" s="5"/>
      <c r="GUC14" s="5"/>
      <c r="GUD14" s="5"/>
      <c r="GUE14" s="5"/>
      <c r="GUF14" s="5"/>
      <c r="GUG14" s="5"/>
      <c r="GUH14" s="5"/>
      <c r="GUI14" s="5"/>
      <c r="GUJ14" s="5"/>
      <c r="GUK14" s="5"/>
      <c r="GUL14" s="5"/>
      <c r="GUM14" s="5"/>
      <c r="GUN14" s="5"/>
      <c r="GUO14" s="5"/>
      <c r="GUP14" s="5"/>
      <c r="GUQ14" s="5"/>
      <c r="GUR14" s="5"/>
      <c r="GUS14" s="5"/>
      <c r="GUT14" s="5"/>
      <c r="GUU14" s="5"/>
      <c r="GUV14" s="5"/>
      <c r="GUW14" s="5"/>
      <c r="GUX14" s="5"/>
      <c r="GUY14" s="5"/>
      <c r="GUZ14" s="5"/>
      <c r="GVA14" s="5"/>
      <c r="GVB14" s="5"/>
      <c r="GVC14" s="5"/>
      <c r="GVD14" s="5"/>
      <c r="GVE14" s="5"/>
      <c r="GVF14" s="5"/>
      <c r="GVG14" s="5"/>
      <c r="GVH14" s="5"/>
      <c r="GVI14" s="5"/>
      <c r="GVJ14" s="5"/>
      <c r="GVK14" s="5"/>
      <c r="GVL14" s="5"/>
      <c r="GVM14" s="5"/>
      <c r="GVN14" s="5"/>
      <c r="GVO14" s="5"/>
      <c r="GVP14" s="5"/>
      <c r="GVQ14" s="5"/>
      <c r="GVR14" s="5"/>
      <c r="GVS14" s="5"/>
      <c r="GVT14" s="5"/>
      <c r="GVU14" s="5"/>
      <c r="GVV14" s="5"/>
      <c r="GVW14" s="5"/>
      <c r="GVX14" s="5"/>
      <c r="GVY14" s="5"/>
      <c r="GVZ14" s="5"/>
      <c r="GWA14" s="5"/>
      <c r="GWB14" s="5"/>
      <c r="GWC14" s="5"/>
      <c r="GWD14" s="5"/>
      <c r="GWE14" s="5"/>
      <c r="GWF14" s="5"/>
      <c r="GWG14" s="5"/>
      <c r="GWH14" s="5"/>
      <c r="GWI14" s="5"/>
      <c r="GWJ14" s="5"/>
      <c r="GWK14" s="5"/>
      <c r="GWL14" s="5"/>
      <c r="GWM14" s="5"/>
      <c r="GWN14" s="5"/>
      <c r="GWO14" s="5"/>
      <c r="GWP14" s="5"/>
      <c r="GWQ14" s="5"/>
      <c r="GWR14" s="5"/>
      <c r="GWS14" s="5"/>
      <c r="GWT14" s="5"/>
      <c r="GWU14" s="5"/>
      <c r="GWV14" s="5"/>
      <c r="GWW14" s="5"/>
      <c r="GWX14" s="5"/>
      <c r="GWY14" s="5"/>
      <c r="GWZ14" s="5"/>
      <c r="GXA14" s="5"/>
      <c r="GXB14" s="5"/>
      <c r="GXC14" s="5"/>
      <c r="GXD14" s="5"/>
      <c r="GXE14" s="5"/>
      <c r="GXF14" s="5"/>
      <c r="GXG14" s="5"/>
      <c r="GXH14" s="5"/>
      <c r="GXI14" s="5"/>
      <c r="GXJ14" s="5"/>
      <c r="GXK14" s="5"/>
      <c r="GXL14" s="5"/>
      <c r="GXM14" s="5"/>
      <c r="GXN14" s="5"/>
      <c r="GXO14" s="5"/>
      <c r="GXP14" s="5"/>
      <c r="GXQ14" s="5"/>
      <c r="GXR14" s="5"/>
      <c r="GXS14" s="5"/>
      <c r="GXT14" s="5"/>
      <c r="GXU14" s="5"/>
      <c r="GXV14" s="5"/>
      <c r="GXW14" s="5"/>
      <c r="GXX14" s="5"/>
      <c r="GXY14" s="5"/>
      <c r="GXZ14" s="5"/>
      <c r="GYA14" s="5"/>
      <c r="GYB14" s="5"/>
      <c r="GYC14" s="5"/>
      <c r="GYD14" s="5"/>
      <c r="GYE14" s="5"/>
      <c r="GYF14" s="5"/>
      <c r="GYG14" s="5"/>
      <c r="GYH14" s="5"/>
      <c r="GYI14" s="5"/>
      <c r="GYJ14" s="5"/>
      <c r="GYK14" s="5"/>
      <c r="GYL14" s="5"/>
      <c r="GYM14" s="5"/>
      <c r="GYN14" s="5"/>
      <c r="GYO14" s="5"/>
      <c r="GYP14" s="5"/>
      <c r="GYQ14" s="5"/>
      <c r="GYR14" s="5"/>
      <c r="GYS14" s="5"/>
      <c r="GYT14" s="5"/>
      <c r="GYU14" s="5"/>
      <c r="GYV14" s="5"/>
      <c r="GYW14" s="5"/>
      <c r="GYX14" s="5"/>
      <c r="GYY14" s="5"/>
      <c r="GYZ14" s="5"/>
      <c r="GZA14" s="5"/>
      <c r="GZB14" s="5"/>
      <c r="GZC14" s="5"/>
      <c r="GZD14" s="5"/>
      <c r="GZE14" s="5"/>
      <c r="GZF14" s="5"/>
      <c r="GZG14" s="5"/>
      <c r="GZH14" s="5"/>
      <c r="GZI14" s="5"/>
      <c r="GZJ14" s="5"/>
      <c r="GZK14" s="5"/>
      <c r="GZL14" s="5"/>
      <c r="GZM14" s="5"/>
      <c r="GZN14" s="5"/>
      <c r="GZO14" s="5"/>
      <c r="GZP14" s="5"/>
      <c r="GZQ14" s="5"/>
      <c r="GZR14" s="5"/>
      <c r="GZS14" s="5"/>
      <c r="GZT14" s="5"/>
      <c r="GZU14" s="5"/>
      <c r="GZV14" s="5"/>
      <c r="GZW14" s="5"/>
      <c r="GZX14" s="5"/>
      <c r="GZY14" s="5"/>
      <c r="GZZ14" s="5"/>
      <c r="HAA14" s="5"/>
      <c r="HAB14" s="5"/>
      <c r="HAC14" s="5"/>
      <c r="HAD14" s="5"/>
      <c r="HAE14" s="5"/>
      <c r="HAF14" s="5"/>
      <c r="HAG14" s="5"/>
      <c r="HAH14" s="5"/>
      <c r="HAI14" s="5"/>
      <c r="HAJ14" s="5"/>
      <c r="HAK14" s="5"/>
      <c r="HAL14" s="5"/>
      <c r="HAM14" s="5"/>
      <c r="HAN14" s="5"/>
      <c r="HAO14" s="5"/>
      <c r="HAP14" s="5"/>
      <c r="HAQ14" s="5"/>
      <c r="HAR14" s="5"/>
      <c r="HAS14" s="5"/>
      <c r="HAT14" s="5"/>
      <c r="HAU14" s="5"/>
      <c r="HAV14" s="5"/>
      <c r="HAW14" s="5"/>
      <c r="HAX14" s="5"/>
      <c r="HAY14" s="5"/>
      <c r="HAZ14" s="5"/>
      <c r="HBA14" s="5"/>
      <c r="HBB14" s="5"/>
      <c r="HBC14" s="5"/>
      <c r="HBD14" s="5"/>
      <c r="HBE14" s="5"/>
      <c r="HBF14" s="5"/>
      <c r="HBG14" s="5"/>
      <c r="HBH14" s="5"/>
      <c r="HBI14" s="5"/>
      <c r="HBJ14" s="5"/>
      <c r="HBK14" s="5"/>
      <c r="HBL14" s="5"/>
      <c r="HBM14" s="5"/>
      <c r="HBN14" s="5"/>
      <c r="HBO14" s="5"/>
      <c r="HBP14" s="5"/>
      <c r="HBQ14" s="5"/>
      <c r="HBR14" s="5"/>
      <c r="HBS14" s="5"/>
      <c r="HBT14" s="5"/>
      <c r="HBU14" s="5"/>
      <c r="HBV14" s="5"/>
      <c r="HBW14" s="5"/>
      <c r="HBX14" s="5"/>
      <c r="HBY14" s="5"/>
      <c r="HBZ14" s="5"/>
      <c r="HCA14" s="5"/>
      <c r="HCB14" s="5"/>
      <c r="HCC14" s="5"/>
      <c r="HCD14" s="5"/>
      <c r="HCE14" s="5"/>
      <c r="HCF14" s="5"/>
      <c r="HCG14" s="5"/>
      <c r="HCH14" s="5"/>
      <c r="HCI14" s="5"/>
      <c r="HCJ14" s="5"/>
      <c r="HCK14" s="5"/>
      <c r="HCL14" s="5"/>
      <c r="HCM14" s="5"/>
      <c r="HCN14" s="5"/>
      <c r="HCO14" s="5"/>
      <c r="HCP14" s="5"/>
      <c r="HCQ14" s="5"/>
      <c r="HCR14" s="5"/>
      <c r="HCS14" s="5"/>
      <c r="HCT14" s="5"/>
      <c r="HCU14" s="5"/>
      <c r="HCV14" s="5"/>
      <c r="HCW14" s="5"/>
      <c r="HCX14" s="5"/>
      <c r="HCY14" s="5"/>
      <c r="HCZ14" s="5"/>
      <c r="HDA14" s="5"/>
      <c r="HDB14" s="5"/>
      <c r="HDC14" s="5"/>
      <c r="HDD14" s="5"/>
      <c r="HDE14" s="5"/>
      <c r="HDF14" s="5"/>
      <c r="HDG14" s="5"/>
      <c r="HDH14" s="5"/>
      <c r="HDI14" s="5"/>
      <c r="HDJ14" s="5"/>
      <c r="HDK14" s="5"/>
      <c r="HDL14" s="5"/>
      <c r="HDM14" s="5"/>
      <c r="HDN14" s="5"/>
      <c r="HDO14" s="5"/>
      <c r="HDP14" s="5"/>
      <c r="HDQ14" s="5"/>
      <c r="HDR14" s="5"/>
      <c r="HDS14" s="5"/>
      <c r="HDT14" s="5"/>
      <c r="HDU14" s="5"/>
      <c r="HDV14" s="5"/>
      <c r="HDW14" s="5"/>
      <c r="HDX14" s="5"/>
      <c r="HDY14" s="5"/>
      <c r="HDZ14" s="5"/>
      <c r="HEA14" s="5"/>
      <c r="HEB14" s="5"/>
      <c r="HEC14" s="5"/>
      <c r="HED14" s="5"/>
      <c r="HEE14" s="5"/>
      <c r="HEF14" s="5"/>
      <c r="HEG14" s="5"/>
      <c r="HEH14" s="5"/>
      <c r="HEI14" s="5"/>
      <c r="HEJ14" s="5"/>
      <c r="HEK14" s="5"/>
      <c r="HEL14" s="5"/>
      <c r="HEM14" s="5"/>
      <c r="HEN14" s="5"/>
      <c r="HEO14" s="5"/>
      <c r="HEP14" s="5"/>
      <c r="HEQ14" s="5"/>
      <c r="HER14" s="5"/>
      <c r="HES14" s="5"/>
      <c r="HET14" s="5"/>
      <c r="HEU14" s="5"/>
      <c r="HEV14" s="5"/>
      <c r="HEW14" s="5"/>
      <c r="HEX14" s="5"/>
      <c r="HEY14" s="5"/>
      <c r="HEZ14" s="5"/>
      <c r="HFA14" s="5"/>
      <c r="HFB14" s="5"/>
      <c r="HFC14" s="5"/>
      <c r="HFD14" s="5"/>
      <c r="HFE14" s="5"/>
      <c r="HFF14" s="5"/>
      <c r="HFG14" s="5"/>
      <c r="HFH14" s="5"/>
      <c r="HFI14" s="5"/>
      <c r="HFJ14" s="5"/>
      <c r="HFK14" s="5"/>
      <c r="HFL14" s="5"/>
      <c r="HFM14" s="5"/>
      <c r="HFN14" s="5"/>
      <c r="HFO14" s="5"/>
      <c r="HFP14" s="5"/>
      <c r="HFQ14" s="5"/>
      <c r="HFR14" s="5"/>
      <c r="HFS14" s="5"/>
      <c r="HFT14" s="5"/>
      <c r="HFU14" s="5"/>
      <c r="HFV14" s="5"/>
      <c r="HFW14" s="5"/>
      <c r="HFX14" s="5"/>
      <c r="HFY14" s="5"/>
      <c r="HFZ14" s="5"/>
      <c r="HGA14" s="5"/>
      <c r="HGB14" s="5"/>
      <c r="HGC14" s="5"/>
      <c r="HGD14" s="5"/>
      <c r="HGE14" s="5"/>
      <c r="HGF14" s="5"/>
      <c r="HGG14" s="5"/>
      <c r="HGH14" s="5"/>
      <c r="HGI14" s="5"/>
      <c r="HGJ14" s="5"/>
      <c r="HGK14" s="5"/>
      <c r="HGL14" s="5"/>
      <c r="HGM14" s="5"/>
      <c r="HGN14" s="5"/>
      <c r="HGO14" s="5"/>
      <c r="HGP14" s="5"/>
      <c r="HGQ14" s="5"/>
      <c r="HGR14" s="5"/>
      <c r="HGS14" s="5"/>
      <c r="HGT14" s="5"/>
      <c r="HGU14" s="5"/>
      <c r="HGV14" s="5"/>
      <c r="HGW14" s="5"/>
      <c r="HGX14" s="5"/>
      <c r="HGY14" s="5"/>
      <c r="HGZ14" s="5"/>
      <c r="HHA14" s="5"/>
      <c r="HHB14" s="5"/>
      <c r="HHC14" s="5"/>
      <c r="HHD14" s="5"/>
      <c r="HHE14" s="5"/>
      <c r="HHF14" s="5"/>
      <c r="HHG14" s="5"/>
      <c r="HHH14" s="5"/>
      <c r="HHI14" s="5"/>
      <c r="HHJ14" s="5"/>
      <c r="HHK14" s="5"/>
      <c r="HHL14" s="5"/>
      <c r="HHM14" s="5"/>
      <c r="HHN14" s="5"/>
      <c r="HHO14" s="5"/>
      <c r="HHP14" s="5"/>
      <c r="HHQ14" s="5"/>
      <c r="HHR14" s="5"/>
      <c r="HHS14" s="5"/>
      <c r="HHT14" s="5"/>
      <c r="HHU14" s="5"/>
      <c r="HHV14" s="5"/>
      <c r="HHW14" s="5"/>
      <c r="HHX14" s="5"/>
      <c r="HHY14" s="5"/>
      <c r="HHZ14" s="5"/>
      <c r="HIA14" s="5"/>
      <c r="HIB14" s="5"/>
      <c r="HIC14" s="5"/>
      <c r="HID14" s="5"/>
      <c r="HIE14" s="5"/>
      <c r="HIF14" s="5"/>
      <c r="HIG14" s="5"/>
      <c r="HIH14" s="5"/>
      <c r="HII14" s="5"/>
      <c r="HIJ14" s="5"/>
      <c r="HIK14" s="5"/>
      <c r="HIL14" s="5"/>
      <c r="HIM14" s="5"/>
      <c r="HIN14" s="5"/>
      <c r="HIO14" s="5"/>
      <c r="HIP14" s="5"/>
      <c r="HIQ14" s="5"/>
      <c r="HIR14" s="5"/>
      <c r="HIS14" s="5"/>
      <c r="HIT14" s="5"/>
      <c r="HIU14" s="5"/>
      <c r="HIV14" s="5"/>
      <c r="HIW14" s="5"/>
      <c r="HIX14" s="5"/>
      <c r="HIY14" s="5"/>
      <c r="HIZ14" s="5"/>
      <c r="HJA14" s="5"/>
      <c r="HJB14" s="5"/>
      <c r="HJC14" s="5"/>
      <c r="HJD14" s="5"/>
      <c r="HJE14" s="5"/>
      <c r="HJF14" s="5"/>
      <c r="HJG14" s="5"/>
      <c r="HJH14" s="5"/>
      <c r="HJI14" s="5"/>
      <c r="HJJ14" s="5"/>
      <c r="HJK14" s="5"/>
      <c r="HJL14" s="5"/>
      <c r="HJM14" s="5"/>
      <c r="HJN14" s="5"/>
      <c r="HJO14" s="5"/>
      <c r="HJP14" s="5"/>
      <c r="HJQ14" s="5"/>
      <c r="HJR14" s="5"/>
      <c r="HJS14" s="5"/>
      <c r="HJT14" s="5"/>
      <c r="HJU14" s="5"/>
      <c r="HJV14" s="5"/>
      <c r="HJW14" s="5"/>
      <c r="HJX14" s="5"/>
      <c r="HJY14" s="5"/>
      <c r="HJZ14" s="5"/>
      <c r="HKA14" s="5"/>
      <c r="HKB14" s="5"/>
      <c r="HKC14" s="5"/>
      <c r="HKD14" s="5"/>
      <c r="HKE14" s="5"/>
      <c r="HKF14" s="5"/>
      <c r="HKG14" s="5"/>
      <c r="HKH14" s="5"/>
      <c r="HKI14" s="5"/>
      <c r="HKJ14" s="5"/>
      <c r="HKK14" s="5"/>
      <c r="HKL14" s="5"/>
      <c r="HKM14" s="5"/>
      <c r="HKN14" s="5"/>
      <c r="HKO14" s="5"/>
      <c r="HKP14" s="5"/>
      <c r="HKQ14" s="5"/>
      <c r="HKR14" s="5"/>
      <c r="HKS14" s="5"/>
      <c r="HKT14" s="5"/>
      <c r="HKU14" s="5"/>
      <c r="HKV14" s="5"/>
      <c r="HKW14" s="5"/>
      <c r="HKX14" s="5"/>
      <c r="HKY14" s="5"/>
      <c r="HKZ14" s="5"/>
      <c r="HLA14" s="5"/>
      <c r="HLB14" s="5"/>
      <c r="HLC14" s="5"/>
      <c r="HLD14" s="5"/>
      <c r="HLE14" s="5"/>
      <c r="HLF14" s="5"/>
      <c r="HLG14" s="5"/>
      <c r="HLH14" s="5"/>
      <c r="HLI14" s="5"/>
      <c r="HLJ14" s="5"/>
      <c r="HLK14" s="5"/>
      <c r="HLL14" s="5"/>
      <c r="HLM14" s="5"/>
      <c r="HLN14" s="5"/>
      <c r="HLO14" s="5"/>
      <c r="HLP14" s="5"/>
      <c r="HLQ14" s="5"/>
      <c r="HLR14" s="5"/>
      <c r="HLS14" s="5"/>
      <c r="HLT14" s="5"/>
      <c r="HLU14" s="5"/>
      <c r="HLV14" s="5"/>
      <c r="HLW14" s="5"/>
      <c r="HLX14" s="5"/>
      <c r="HLY14" s="5"/>
      <c r="HLZ14" s="5"/>
      <c r="HMA14" s="5"/>
      <c r="HMB14" s="5"/>
      <c r="HMC14" s="5"/>
      <c r="HMD14" s="5"/>
      <c r="HME14" s="5"/>
      <c r="HMF14" s="5"/>
      <c r="HMG14" s="5"/>
      <c r="HMH14" s="5"/>
      <c r="HMI14" s="5"/>
      <c r="HMJ14" s="5"/>
      <c r="HMK14" s="5"/>
      <c r="HML14" s="5"/>
      <c r="HMM14" s="5"/>
      <c r="HMN14" s="5"/>
      <c r="HMO14" s="5"/>
      <c r="HMP14" s="5"/>
      <c r="HMQ14" s="5"/>
      <c r="HMR14" s="5"/>
      <c r="HMS14" s="5"/>
      <c r="HMT14" s="5"/>
      <c r="HMU14" s="5"/>
      <c r="HMV14" s="5"/>
      <c r="HMW14" s="5"/>
      <c r="HMX14" s="5"/>
      <c r="HMY14" s="5"/>
      <c r="HMZ14" s="5"/>
      <c r="HNA14" s="5"/>
      <c r="HNB14" s="5"/>
      <c r="HNC14" s="5"/>
      <c r="HND14" s="5"/>
      <c r="HNE14" s="5"/>
      <c r="HNF14" s="5"/>
      <c r="HNG14" s="5"/>
      <c r="HNH14" s="5"/>
      <c r="HNI14" s="5"/>
      <c r="HNJ14" s="5"/>
      <c r="HNK14" s="5"/>
      <c r="HNL14" s="5"/>
      <c r="HNM14" s="5"/>
      <c r="HNN14" s="5"/>
      <c r="HNO14" s="5"/>
      <c r="HNP14" s="5"/>
      <c r="HNQ14" s="5"/>
      <c r="HNR14" s="5"/>
      <c r="HNS14" s="5"/>
      <c r="HNT14" s="5"/>
      <c r="HNU14" s="5"/>
      <c r="HNV14" s="5"/>
      <c r="HNW14" s="5"/>
      <c r="HNX14" s="5"/>
      <c r="HNY14" s="5"/>
      <c r="HNZ14" s="5"/>
      <c r="HOA14" s="5"/>
      <c r="HOB14" s="5"/>
      <c r="HOC14" s="5"/>
      <c r="HOD14" s="5"/>
      <c r="HOE14" s="5"/>
      <c r="HOF14" s="5"/>
      <c r="HOG14" s="5"/>
      <c r="HOH14" s="5"/>
      <c r="HOI14" s="5"/>
      <c r="HOJ14" s="5"/>
      <c r="HOK14" s="5"/>
      <c r="HOL14" s="5"/>
      <c r="HOM14" s="5"/>
      <c r="HON14" s="5"/>
      <c r="HOO14" s="5"/>
      <c r="HOP14" s="5"/>
      <c r="HOQ14" s="5"/>
      <c r="HOR14" s="5"/>
      <c r="HOS14" s="5"/>
      <c r="HOT14" s="5"/>
      <c r="HOU14" s="5"/>
      <c r="HOV14" s="5"/>
      <c r="HOW14" s="5"/>
      <c r="HOX14" s="5"/>
      <c r="HOY14" s="5"/>
      <c r="HOZ14" s="5"/>
      <c r="HPA14" s="5"/>
      <c r="HPB14" s="5"/>
      <c r="HPC14" s="5"/>
      <c r="HPD14" s="5"/>
      <c r="HPE14" s="5"/>
      <c r="HPF14" s="5"/>
      <c r="HPG14" s="5"/>
      <c r="HPH14" s="5"/>
      <c r="HPI14" s="5"/>
      <c r="HPJ14" s="5"/>
      <c r="HPK14" s="5"/>
      <c r="HPL14" s="5"/>
      <c r="HPM14" s="5"/>
      <c r="HPN14" s="5"/>
      <c r="HPO14" s="5"/>
      <c r="HPP14" s="5"/>
      <c r="HPQ14" s="5"/>
      <c r="HPR14" s="5"/>
      <c r="HPS14" s="5"/>
      <c r="HPT14" s="5"/>
      <c r="HPU14" s="5"/>
      <c r="HPV14" s="5"/>
      <c r="HPW14" s="5"/>
      <c r="HPX14" s="5"/>
      <c r="HPY14" s="5"/>
      <c r="HPZ14" s="5"/>
      <c r="HQA14" s="5"/>
      <c r="HQB14" s="5"/>
      <c r="HQC14" s="5"/>
      <c r="HQD14" s="5"/>
      <c r="HQE14" s="5"/>
      <c r="HQF14" s="5"/>
      <c r="HQG14" s="5"/>
      <c r="HQH14" s="5"/>
      <c r="HQI14" s="5"/>
      <c r="HQJ14" s="5"/>
      <c r="HQK14" s="5"/>
      <c r="HQL14" s="5"/>
      <c r="HQM14" s="5"/>
      <c r="HQN14" s="5"/>
      <c r="HQO14" s="5"/>
      <c r="HQP14" s="5"/>
      <c r="HQQ14" s="5"/>
      <c r="HQR14" s="5"/>
      <c r="HQS14" s="5"/>
      <c r="HQT14" s="5"/>
      <c r="HQU14" s="5"/>
      <c r="HQV14" s="5"/>
      <c r="HQW14" s="5"/>
      <c r="HQX14" s="5"/>
      <c r="HQY14" s="5"/>
      <c r="HQZ14" s="5"/>
      <c r="HRA14" s="5"/>
      <c r="HRB14" s="5"/>
      <c r="HRC14" s="5"/>
      <c r="HRD14" s="5"/>
      <c r="HRE14" s="5"/>
      <c r="HRF14" s="5"/>
      <c r="HRG14" s="5"/>
      <c r="HRH14" s="5"/>
      <c r="HRI14" s="5"/>
      <c r="HRJ14" s="5"/>
      <c r="HRK14" s="5"/>
      <c r="HRL14" s="5"/>
      <c r="HRM14" s="5"/>
      <c r="HRN14" s="5"/>
      <c r="HRO14" s="5"/>
      <c r="HRP14" s="5"/>
      <c r="HRQ14" s="5"/>
      <c r="HRR14" s="5"/>
      <c r="HRS14" s="5"/>
      <c r="HRT14" s="5"/>
      <c r="HRU14" s="5"/>
      <c r="HRV14" s="5"/>
      <c r="HRW14" s="5"/>
      <c r="HRX14" s="5"/>
      <c r="HRY14" s="5"/>
      <c r="HRZ14" s="5"/>
      <c r="HSA14" s="5"/>
      <c r="HSB14" s="5"/>
      <c r="HSC14" s="5"/>
      <c r="HSD14" s="5"/>
      <c r="HSE14" s="5"/>
      <c r="HSF14" s="5"/>
      <c r="HSG14" s="5"/>
      <c r="HSH14" s="5"/>
      <c r="HSI14" s="5"/>
      <c r="HSJ14" s="5"/>
      <c r="HSK14" s="5"/>
      <c r="HSL14" s="5"/>
      <c r="HSM14" s="5"/>
      <c r="HSN14" s="5"/>
      <c r="HSO14" s="5"/>
      <c r="HSP14" s="5"/>
      <c r="HSQ14" s="5"/>
      <c r="HSR14" s="5"/>
      <c r="HSS14" s="5"/>
      <c r="HST14" s="5"/>
      <c r="HSU14" s="5"/>
      <c r="HSV14" s="5"/>
      <c r="HSW14" s="5"/>
      <c r="HSX14" s="5"/>
      <c r="HSY14" s="5"/>
      <c r="HSZ14" s="5"/>
      <c r="HTA14" s="5"/>
      <c r="HTB14" s="5"/>
      <c r="HTC14" s="5"/>
      <c r="HTD14" s="5"/>
      <c r="HTE14" s="5"/>
      <c r="HTF14" s="5"/>
      <c r="HTG14" s="5"/>
      <c r="HTH14" s="5"/>
      <c r="HTI14" s="5"/>
      <c r="HTJ14" s="5"/>
      <c r="HTK14" s="5"/>
      <c r="HTL14" s="5"/>
      <c r="HTM14" s="5"/>
      <c r="HTN14" s="5"/>
      <c r="HTO14" s="5"/>
      <c r="HTP14" s="5"/>
      <c r="HTQ14" s="5"/>
      <c r="HTR14" s="5"/>
      <c r="HTS14" s="5"/>
      <c r="HTT14" s="5"/>
      <c r="HTU14" s="5"/>
      <c r="HTV14" s="5"/>
      <c r="HTW14" s="5"/>
      <c r="HTX14" s="5"/>
      <c r="HTY14" s="5"/>
      <c r="HTZ14" s="5"/>
      <c r="HUA14" s="5"/>
      <c r="HUB14" s="5"/>
      <c r="HUC14" s="5"/>
      <c r="HUD14" s="5"/>
      <c r="HUE14" s="5"/>
      <c r="HUF14" s="5"/>
      <c r="HUG14" s="5"/>
      <c r="HUH14" s="5"/>
      <c r="HUI14" s="5"/>
      <c r="HUJ14" s="5"/>
      <c r="HUK14" s="5"/>
      <c r="HUL14" s="5"/>
      <c r="HUM14" s="5"/>
      <c r="HUN14" s="5"/>
      <c r="HUO14" s="5"/>
      <c r="HUP14" s="5"/>
      <c r="HUQ14" s="5"/>
      <c r="HUR14" s="5"/>
      <c r="HUS14" s="5"/>
      <c r="HUT14" s="5"/>
      <c r="HUU14" s="5"/>
      <c r="HUV14" s="5"/>
      <c r="HUW14" s="5"/>
      <c r="HUX14" s="5"/>
      <c r="HUY14" s="5"/>
      <c r="HUZ14" s="5"/>
      <c r="HVA14" s="5"/>
      <c r="HVB14" s="5"/>
      <c r="HVC14" s="5"/>
      <c r="HVD14" s="5"/>
      <c r="HVE14" s="5"/>
      <c r="HVF14" s="5"/>
      <c r="HVG14" s="5"/>
      <c r="HVH14" s="5"/>
      <c r="HVI14" s="5"/>
      <c r="HVJ14" s="5"/>
      <c r="HVK14" s="5"/>
      <c r="HVL14" s="5"/>
      <c r="HVM14" s="5"/>
      <c r="HVN14" s="5"/>
      <c r="HVO14" s="5"/>
      <c r="HVP14" s="5"/>
      <c r="HVQ14" s="5"/>
      <c r="HVR14" s="5"/>
      <c r="HVS14" s="5"/>
      <c r="HVT14" s="5"/>
      <c r="HVU14" s="5"/>
      <c r="HVV14" s="5"/>
      <c r="HVW14" s="5"/>
      <c r="HVX14" s="5"/>
      <c r="HVY14" s="5"/>
      <c r="HVZ14" s="5"/>
      <c r="HWA14" s="5"/>
      <c r="HWB14" s="5"/>
      <c r="HWC14" s="5"/>
      <c r="HWD14" s="5"/>
      <c r="HWE14" s="5"/>
      <c r="HWF14" s="5"/>
      <c r="HWG14" s="5"/>
      <c r="HWH14" s="5"/>
      <c r="HWI14" s="5"/>
      <c r="HWJ14" s="5"/>
      <c r="HWK14" s="5"/>
      <c r="HWL14" s="5"/>
      <c r="HWM14" s="5"/>
      <c r="HWN14" s="5"/>
      <c r="HWO14" s="5"/>
      <c r="HWP14" s="5"/>
      <c r="HWQ14" s="5"/>
      <c r="HWR14" s="5"/>
      <c r="HWS14" s="5"/>
      <c r="HWT14" s="5"/>
      <c r="HWU14" s="5"/>
      <c r="HWV14" s="5"/>
      <c r="HWW14" s="5"/>
      <c r="HWX14" s="5"/>
      <c r="HWY14" s="5"/>
      <c r="HWZ14" s="5"/>
      <c r="HXA14" s="5"/>
      <c r="HXB14" s="5"/>
      <c r="HXC14" s="5"/>
      <c r="HXD14" s="5"/>
      <c r="HXE14" s="5"/>
      <c r="HXF14" s="5"/>
      <c r="HXG14" s="5"/>
      <c r="HXH14" s="5"/>
      <c r="HXI14" s="5"/>
      <c r="HXJ14" s="5"/>
      <c r="HXK14" s="5"/>
      <c r="HXL14" s="5"/>
      <c r="HXM14" s="5"/>
      <c r="HXN14" s="5"/>
      <c r="HXO14" s="5"/>
      <c r="HXP14" s="5"/>
      <c r="HXQ14" s="5"/>
      <c r="HXR14" s="5"/>
      <c r="HXS14" s="5"/>
      <c r="HXT14" s="5"/>
      <c r="HXU14" s="5"/>
      <c r="HXV14" s="5"/>
      <c r="HXW14" s="5"/>
      <c r="HXX14" s="5"/>
      <c r="HXY14" s="5"/>
      <c r="HXZ14" s="5"/>
      <c r="HYA14" s="5"/>
      <c r="HYB14" s="5"/>
      <c r="HYC14" s="5"/>
      <c r="HYD14" s="5"/>
      <c r="HYE14" s="5"/>
      <c r="HYF14" s="5"/>
      <c r="HYG14" s="5"/>
      <c r="HYH14" s="5"/>
      <c r="HYI14" s="5"/>
      <c r="HYJ14" s="5"/>
      <c r="HYK14" s="5"/>
      <c r="HYL14" s="5"/>
      <c r="HYM14" s="5"/>
      <c r="HYN14" s="5"/>
      <c r="HYO14" s="5"/>
      <c r="HYP14" s="5"/>
      <c r="HYQ14" s="5"/>
      <c r="HYR14" s="5"/>
      <c r="HYS14" s="5"/>
      <c r="HYT14" s="5"/>
      <c r="HYU14" s="5"/>
      <c r="HYV14" s="5"/>
      <c r="HYW14" s="5"/>
      <c r="HYX14" s="5"/>
      <c r="HYY14" s="5"/>
      <c r="HYZ14" s="5"/>
      <c r="HZA14" s="5"/>
      <c r="HZB14" s="5"/>
      <c r="HZC14" s="5"/>
      <c r="HZD14" s="5"/>
      <c r="HZE14" s="5"/>
      <c r="HZF14" s="5"/>
      <c r="HZG14" s="5"/>
      <c r="HZH14" s="5"/>
      <c r="HZI14" s="5"/>
      <c r="HZJ14" s="5"/>
      <c r="HZK14" s="5"/>
      <c r="HZL14" s="5"/>
      <c r="HZM14" s="5"/>
      <c r="HZN14" s="5"/>
      <c r="HZO14" s="5"/>
      <c r="HZP14" s="5"/>
      <c r="HZQ14" s="5"/>
      <c r="HZR14" s="5"/>
      <c r="HZS14" s="5"/>
      <c r="HZT14" s="5"/>
      <c r="HZU14" s="5"/>
      <c r="HZV14" s="5"/>
      <c r="HZW14" s="5"/>
      <c r="HZX14" s="5"/>
      <c r="HZY14" s="5"/>
      <c r="HZZ14" s="5"/>
      <c r="IAA14" s="5"/>
      <c r="IAB14" s="5"/>
      <c r="IAC14" s="5"/>
      <c r="IAD14" s="5"/>
      <c r="IAE14" s="5"/>
      <c r="IAF14" s="5"/>
      <c r="IAG14" s="5"/>
      <c r="IAH14" s="5"/>
      <c r="IAI14" s="5"/>
      <c r="IAJ14" s="5"/>
      <c r="IAK14" s="5"/>
      <c r="IAL14" s="5"/>
      <c r="IAM14" s="5"/>
      <c r="IAN14" s="5"/>
      <c r="IAO14" s="5"/>
      <c r="IAP14" s="5"/>
      <c r="IAQ14" s="5"/>
      <c r="IAR14" s="5"/>
      <c r="IAS14" s="5"/>
      <c r="IAT14" s="5"/>
      <c r="IAU14" s="5"/>
      <c r="IAV14" s="5"/>
      <c r="IAW14" s="5"/>
      <c r="IAX14" s="5"/>
      <c r="IAY14" s="5"/>
      <c r="IAZ14" s="5"/>
      <c r="IBA14" s="5"/>
      <c r="IBB14" s="5"/>
      <c r="IBC14" s="5"/>
      <c r="IBD14" s="5"/>
      <c r="IBE14" s="5"/>
      <c r="IBF14" s="5"/>
      <c r="IBG14" s="5"/>
      <c r="IBH14" s="5"/>
      <c r="IBI14" s="5"/>
      <c r="IBJ14" s="5"/>
      <c r="IBK14" s="5"/>
      <c r="IBL14" s="5"/>
      <c r="IBM14" s="5"/>
      <c r="IBN14" s="5"/>
      <c r="IBO14" s="5"/>
      <c r="IBP14" s="5"/>
      <c r="IBQ14" s="5"/>
      <c r="IBR14" s="5"/>
      <c r="IBS14" s="5"/>
      <c r="IBT14" s="5"/>
      <c r="IBU14" s="5"/>
      <c r="IBV14" s="5"/>
      <c r="IBW14" s="5"/>
      <c r="IBX14" s="5"/>
      <c r="IBY14" s="5"/>
      <c r="IBZ14" s="5"/>
      <c r="ICA14" s="5"/>
      <c r="ICB14" s="5"/>
      <c r="ICC14" s="5"/>
      <c r="ICD14" s="5"/>
      <c r="ICE14" s="5"/>
      <c r="ICF14" s="5"/>
      <c r="ICG14" s="5"/>
      <c r="ICH14" s="5"/>
      <c r="ICI14" s="5"/>
      <c r="ICJ14" s="5"/>
      <c r="ICK14" s="5"/>
      <c r="ICL14" s="5"/>
      <c r="ICM14" s="5"/>
      <c r="ICN14" s="5"/>
      <c r="ICO14" s="5"/>
      <c r="ICP14" s="5"/>
      <c r="ICQ14" s="5"/>
      <c r="ICR14" s="5"/>
      <c r="ICS14" s="5"/>
      <c r="ICT14" s="5"/>
      <c r="ICU14" s="5"/>
      <c r="ICV14" s="5"/>
      <c r="ICW14" s="5"/>
      <c r="ICX14" s="5"/>
      <c r="ICY14" s="5"/>
      <c r="ICZ14" s="5"/>
      <c r="IDA14" s="5"/>
      <c r="IDB14" s="5"/>
      <c r="IDC14" s="5"/>
      <c r="IDD14" s="5"/>
      <c r="IDE14" s="5"/>
      <c r="IDF14" s="5"/>
      <c r="IDG14" s="5"/>
      <c r="IDH14" s="5"/>
      <c r="IDI14" s="5"/>
      <c r="IDJ14" s="5"/>
      <c r="IDK14" s="5"/>
      <c r="IDL14" s="5"/>
      <c r="IDM14" s="5"/>
      <c r="IDN14" s="5"/>
      <c r="IDO14" s="5"/>
      <c r="IDP14" s="5"/>
      <c r="IDQ14" s="5"/>
      <c r="IDR14" s="5"/>
      <c r="IDS14" s="5"/>
      <c r="IDT14" s="5"/>
      <c r="IDU14" s="5"/>
      <c r="IDV14" s="5"/>
      <c r="IDW14" s="5"/>
      <c r="IDX14" s="5"/>
      <c r="IDY14" s="5"/>
      <c r="IDZ14" s="5"/>
      <c r="IEA14" s="5"/>
      <c r="IEB14" s="5"/>
      <c r="IEC14" s="5"/>
      <c r="IED14" s="5"/>
      <c r="IEE14" s="5"/>
      <c r="IEF14" s="5"/>
      <c r="IEG14" s="5"/>
      <c r="IEH14" s="5"/>
      <c r="IEI14" s="5"/>
      <c r="IEJ14" s="5"/>
      <c r="IEK14" s="5"/>
      <c r="IEL14" s="5"/>
      <c r="IEM14" s="5"/>
      <c r="IEN14" s="5"/>
      <c r="IEO14" s="5"/>
      <c r="IEP14" s="5"/>
      <c r="IEQ14" s="5"/>
      <c r="IER14" s="5"/>
      <c r="IES14" s="5"/>
      <c r="IET14" s="5"/>
      <c r="IEU14" s="5"/>
      <c r="IEV14" s="5"/>
      <c r="IEW14" s="5"/>
      <c r="IEX14" s="5"/>
      <c r="IEY14" s="5"/>
      <c r="IEZ14" s="5"/>
      <c r="IFA14" s="5"/>
      <c r="IFB14" s="5"/>
      <c r="IFC14" s="5"/>
      <c r="IFD14" s="5"/>
      <c r="IFE14" s="5"/>
      <c r="IFF14" s="5"/>
      <c r="IFG14" s="5"/>
      <c r="IFH14" s="5"/>
      <c r="IFI14" s="5"/>
      <c r="IFJ14" s="5"/>
      <c r="IFK14" s="5"/>
      <c r="IFL14" s="5"/>
      <c r="IFM14" s="5"/>
      <c r="IFN14" s="5"/>
      <c r="IFO14" s="5"/>
      <c r="IFP14" s="5"/>
      <c r="IFQ14" s="5"/>
      <c r="IFR14" s="5"/>
      <c r="IFS14" s="5"/>
      <c r="IFT14" s="5"/>
      <c r="IFU14" s="5"/>
      <c r="IFV14" s="5"/>
      <c r="IFW14" s="5"/>
      <c r="IFX14" s="5"/>
      <c r="IFY14" s="5"/>
      <c r="IFZ14" s="5"/>
      <c r="IGA14" s="5"/>
      <c r="IGB14" s="5"/>
      <c r="IGC14" s="5"/>
      <c r="IGD14" s="5"/>
      <c r="IGE14" s="5"/>
      <c r="IGF14" s="5"/>
      <c r="IGG14" s="5"/>
      <c r="IGH14" s="5"/>
      <c r="IGI14" s="5"/>
      <c r="IGJ14" s="5"/>
      <c r="IGK14" s="5"/>
      <c r="IGL14" s="5"/>
      <c r="IGM14" s="5"/>
      <c r="IGN14" s="5"/>
      <c r="IGO14" s="5"/>
      <c r="IGP14" s="5"/>
      <c r="IGQ14" s="5"/>
      <c r="IGR14" s="5"/>
      <c r="IGS14" s="5"/>
      <c r="IGT14" s="5"/>
      <c r="IGU14" s="5"/>
      <c r="IGV14" s="5"/>
      <c r="IGW14" s="5"/>
      <c r="IGX14" s="5"/>
      <c r="IGY14" s="5"/>
      <c r="IGZ14" s="5"/>
      <c r="IHA14" s="5"/>
      <c r="IHB14" s="5"/>
      <c r="IHC14" s="5"/>
      <c r="IHD14" s="5"/>
      <c r="IHE14" s="5"/>
      <c r="IHF14" s="5"/>
      <c r="IHG14" s="5"/>
      <c r="IHH14" s="5"/>
      <c r="IHI14" s="5"/>
      <c r="IHJ14" s="5"/>
      <c r="IHK14" s="5"/>
      <c r="IHL14" s="5"/>
      <c r="IHM14" s="5"/>
      <c r="IHN14" s="5"/>
      <c r="IHO14" s="5"/>
      <c r="IHP14" s="5"/>
      <c r="IHQ14" s="5"/>
      <c r="IHR14" s="5"/>
      <c r="IHS14" s="5"/>
      <c r="IHT14" s="5"/>
      <c r="IHU14" s="5"/>
      <c r="IHV14" s="5"/>
      <c r="IHW14" s="5"/>
      <c r="IHX14" s="5"/>
      <c r="IHY14" s="5"/>
      <c r="IHZ14" s="5"/>
      <c r="IIA14" s="5"/>
      <c r="IIB14" s="5"/>
      <c r="IIC14" s="5"/>
      <c r="IID14" s="5"/>
      <c r="IIE14" s="5"/>
      <c r="IIF14" s="5"/>
      <c r="IIG14" s="5"/>
      <c r="IIH14" s="5"/>
      <c r="III14" s="5"/>
      <c r="IIJ14" s="5"/>
      <c r="IIK14" s="5"/>
      <c r="IIL14" s="5"/>
      <c r="IIM14" s="5"/>
      <c r="IIN14" s="5"/>
      <c r="IIO14" s="5"/>
      <c r="IIP14" s="5"/>
      <c r="IIQ14" s="5"/>
      <c r="IIR14" s="5"/>
      <c r="IIS14" s="5"/>
      <c r="IIT14" s="5"/>
      <c r="IIU14" s="5"/>
      <c r="IIV14" s="5"/>
      <c r="IIW14" s="5"/>
      <c r="IIX14" s="5"/>
      <c r="IIY14" s="5"/>
      <c r="IIZ14" s="5"/>
      <c r="IJA14" s="5"/>
      <c r="IJB14" s="5"/>
      <c r="IJC14" s="5"/>
      <c r="IJD14" s="5"/>
      <c r="IJE14" s="5"/>
      <c r="IJF14" s="5"/>
      <c r="IJG14" s="5"/>
      <c r="IJH14" s="5"/>
      <c r="IJI14" s="5"/>
      <c r="IJJ14" s="5"/>
      <c r="IJK14" s="5"/>
      <c r="IJL14" s="5"/>
      <c r="IJM14" s="5"/>
      <c r="IJN14" s="5"/>
      <c r="IJO14" s="5"/>
      <c r="IJP14" s="5"/>
      <c r="IJQ14" s="5"/>
      <c r="IJR14" s="5"/>
      <c r="IJS14" s="5"/>
      <c r="IJT14" s="5"/>
      <c r="IJU14" s="5"/>
      <c r="IJV14" s="5"/>
      <c r="IJW14" s="5"/>
      <c r="IJX14" s="5"/>
      <c r="IJY14" s="5"/>
      <c r="IJZ14" s="5"/>
      <c r="IKA14" s="5"/>
      <c r="IKB14" s="5"/>
      <c r="IKC14" s="5"/>
      <c r="IKD14" s="5"/>
      <c r="IKE14" s="5"/>
      <c r="IKF14" s="5"/>
      <c r="IKG14" s="5"/>
      <c r="IKH14" s="5"/>
      <c r="IKI14" s="5"/>
      <c r="IKJ14" s="5"/>
      <c r="IKK14" s="5"/>
      <c r="IKL14" s="5"/>
      <c r="IKM14" s="5"/>
      <c r="IKN14" s="5"/>
      <c r="IKO14" s="5"/>
      <c r="IKP14" s="5"/>
      <c r="IKQ14" s="5"/>
      <c r="IKR14" s="5"/>
      <c r="IKS14" s="5"/>
      <c r="IKT14" s="5"/>
      <c r="IKU14" s="5"/>
      <c r="IKV14" s="5"/>
      <c r="IKW14" s="5"/>
      <c r="IKX14" s="5"/>
      <c r="IKY14" s="5"/>
      <c r="IKZ14" s="5"/>
      <c r="ILA14" s="5"/>
      <c r="ILB14" s="5"/>
      <c r="ILC14" s="5"/>
      <c r="ILD14" s="5"/>
      <c r="ILE14" s="5"/>
      <c r="ILF14" s="5"/>
      <c r="ILG14" s="5"/>
      <c r="ILH14" s="5"/>
      <c r="ILI14" s="5"/>
      <c r="ILJ14" s="5"/>
      <c r="ILK14" s="5"/>
      <c r="ILL14" s="5"/>
      <c r="ILM14" s="5"/>
      <c r="ILN14" s="5"/>
      <c r="ILO14" s="5"/>
      <c r="ILP14" s="5"/>
      <c r="ILQ14" s="5"/>
      <c r="ILR14" s="5"/>
      <c r="ILS14" s="5"/>
      <c r="ILT14" s="5"/>
      <c r="ILU14" s="5"/>
      <c r="ILV14" s="5"/>
      <c r="ILW14" s="5"/>
      <c r="ILX14" s="5"/>
      <c r="ILY14" s="5"/>
      <c r="ILZ14" s="5"/>
      <c r="IMA14" s="5"/>
      <c r="IMB14" s="5"/>
      <c r="IMC14" s="5"/>
      <c r="IMD14" s="5"/>
      <c r="IME14" s="5"/>
      <c r="IMF14" s="5"/>
      <c r="IMG14" s="5"/>
      <c r="IMH14" s="5"/>
      <c r="IMI14" s="5"/>
      <c r="IMJ14" s="5"/>
      <c r="IMK14" s="5"/>
      <c r="IML14" s="5"/>
      <c r="IMM14" s="5"/>
      <c r="IMN14" s="5"/>
      <c r="IMO14" s="5"/>
      <c r="IMP14" s="5"/>
      <c r="IMQ14" s="5"/>
      <c r="IMR14" s="5"/>
      <c r="IMS14" s="5"/>
      <c r="IMT14" s="5"/>
      <c r="IMU14" s="5"/>
      <c r="IMV14" s="5"/>
      <c r="IMW14" s="5"/>
      <c r="IMX14" s="5"/>
      <c r="IMY14" s="5"/>
      <c r="IMZ14" s="5"/>
      <c r="INA14" s="5"/>
      <c r="INB14" s="5"/>
      <c r="INC14" s="5"/>
      <c r="IND14" s="5"/>
      <c r="INE14" s="5"/>
      <c r="INF14" s="5"/>
      <c r="ING14" s="5"/>
      <c r="INH14" s="5"/>
      <c r="INI14" s="5"/>
      <c r="INJ14" s="5"/>
      <c r="INK14" s="5"/>
      <c r="INL14" s="5"/>
      <c r="INM14" s="5"/>
      <c r="INN14" s="5"/>
      <c r="INO14" s="5"/>
      <c r="INP14" s="5"/>
      <c r="INQ14" s="5"/>
      <c r="INR14" s="5"/>
      <c r="INS14" s="5"/>
      <c r="INT14" s="5"/>
      <c r="INU14" s="5"/>
      <c r="INV14" s="5"/>
      <c r="INW14" s="5"/>
      <c r="INX14" s="5"/>
      <c r="INY14" s="5"/>
      <c r="INZ14" s="5"/>
      <c r="IOA14" s="5"/>
      <c r="IOB14" s="5"/>
      <c r="IOC14" s="5"/>
      <c r="IOD14" s="5"/>
      <c r="IOE14" s="5"/>
      <c r="IOF14" s="5"/>
      <c r="IOG14" s="5"/>
      <c r="IOH14" s="5"/>
      <c r="IOI14" s="5"/>
      <c r="IOJ14" s="5"/>
      <c r="IOK14" s="5"/>
      <c r="IOL14" s="5"/>
      <c r="IOM14" s="5"/>
      <c r="ION14" s="5"/>
      <c r="IOO14" s="5"/>
      <c r="IOP14" s="5"/>
      <c r="IOQ14" s="5"/>
      <c r="IOR14" s="5"/>
      <c r="IOS14" s="5"/>
      <c r="IOT14" s="5"/>
      <c r="IOU14" s="5"/>
      <c r="IOV14" s="5"/>
      <c r="IOW14" s="5"/>
      <c r="IOX14" s="5"/>
      <c r="IOY14" s="5"/>
      <c r="IOZ14" s="5"/>
      <c r="IPA14" s="5"/>
      <c r="IPB14" s="5"/>
      <c r="IPC14" s="5"/>
      <c r="IPD14" s="5"/>
      <c r="IPE14" s="5"/>
      <c r="IPF14" s="5"/>
      <c r="IPG14" s="5"/>
      <c r="IPH14" s="5"/>
      <c r="IPI14" s="5"/>
      <c r="IPJ14" s="5"/>
      <c r="IPK14" s="5"/>
      <c r="IPL14" s="5"/>
      <c r="IPM14" s="5"/>
      <c r="IPN14" s="5"/>
      <c r="IPO14" s="5"/>
      <c r="IPP14" s="5"/>
      <c r="IPQ14" s="5"/>
      <c r="IPR14" s="5"/>
      <c r="IPS14" s="5"/>
      <c r="IPT14" s="5"/>
      <c r="IPU14" s="5"/>
      <c r="IPV14" s="5"/>
      <c r="IPW14" s="5"/>
      <c r="IPX14" s="5"/>
      <c r="IPY14" s="5"/>
      <c r="IPZ14" s="5"/>
      <c r="IQA14" s="5"/>
      <c r="IQB14" s="5"/>
      <c r="IQC14" s="5"/>
      <c r="IQD14" s="5"/>
      <c r="IQE14" s="5"/>
      <c r="IQF14" s="5"/>
      <c r="IQG14" s="5"/>
      <c r="IQH14" s="5"/>
      <c r="IQI14" s="5"/>
      <c r="IQJ14" s="5"/>
      <c r="IQK14" s="5"/>
      <c r="IQL14" s="5"/>
      <c r="IQM14" s="5"/>
      <c r="IQN14" s="5"/>
      <c r="IQO14" s="5"/>
      <c r="IQP14" s="5"/>
      <c r="IQQ14" s="5"/>
      <c r="IQR14" s="5"/>
      <c r="IQS14" s="5"/>
      <c r="IQT14" s="5"/>
      <c r="IQU14" s="5"/>
      <c r="IQV14" s="5"/>
      <c r="IQW14" s="5"/>
      <c r="IQX14" s="5"/>
      <c r="IQY14" s="5"/>
      <c r="IQZ14" s="5"/>
      <c r="IRA14" s="5"/>
      <c r="IRB14" s="5"/>
      <c r="IRC14" s="5"/>
      <c r="IRD14" s="5"/>
      <c r="IRE14" s="5"/>
      <c r="IRF14" s="5"/>
      <c r="IRG14" s="5"/>
      <c r="IRH14" s="5"/>
      <c r="IRI14" s="5"/>
      <c r="IRJ14" s="5"/>
      <c r="IRK14" s="5"/>
      <c r="IRL14" s="5"/>
      <c r="IRM14" s="5"/>
      <c r="IRN14" s="5"/>
      <c r="IRO14" s="5"/>
      <c r="IRP14" s="5"/>
      <c r="IRQ14" s="5"/>
      <c r="IRR14" s="5"/>
      <c r="IRS14" s="5"/>
      <c r="IRT14" s="5"/>
      <c r="IRU14" s="5"/>
      <c r="IRV14" s="5"/>
      <c r="IRW14" s="5"/>
      <c r="IRX14" s="5"/>
      <c r="IRY14" s="5"/>
      <c r="IRZ14" s="5"/>
      <c r="ISA14" s="5"/>
      <c r="ISB14" s="5"/>
      <c r="ISC14" s="5"/>
      <c r="ISD14" s="5"/>
      <c r="ISE14" s="5"/>
      <c r="ISF14" s="5"/>
      <c r="ISG14" s="5"/>
      <c r="ISH14" s="5"/>
      <c r="ISI14" s="5"/>
      <c r="ISJ14" s="5"/>
      <c r="ISK14" s="5"/>
      <c r="ISL14" s="5"/>
      <c r="ISM14" s="5"/>
      <c r="ISN14" s="5"/>
      <c r="ISO14" s="5"/>
      <c r="ISP14" s="5"/>
      <c r="ISQ14" s="5"/>
      <c r="ISR14" s="5"/>
      <c r="ISS14" s="5"/>
      <c r="IST14" s="5"/>
      <c r="ISU14" s="5"/>
      <c r="ISV14" s="5"/>
      <c r="ISW14" s="5"/>
      <c r="ISX14" s="5"/>
      <c r="ISY14" s="5"/>
      <c r="ISZ14" s="5"/>
      <c r="ITA14" s="5"/>
      <c r="ITB14" s="5"/>
      <c r="ITC14" s="5"/>
      <c r="ITD14" s="5"/>
      <c r="ITE14" s="5"/>
      <c r="ITF14" s="5"/>
      <c r="ITG14" s="5"/>
      <c r="ITH14" s="5"/>
      <c r="ITI14" s="5"/>
      <c r="ITJ14" s="5"/>
      <c r="ITK14" s="5"/>
      <c r="ITL14" s="5"/>
      <c r="ITM14" s="5"/>
      <c r="ITN14" s="5"/>
      <c r="ITO14" s="5"/>
      <c r="ITP14" s="5"/>
      <c r="ITQ14" s="5"/>
      <c r="ITR14" s="5"/>
      <c r="ITS14" s="5"/>
      <c r="ITT14" s="5"/>
      <c r="ITU14" s="5"/>
      <c r="ITV14" s="5"/>
      <c r="ITW14" s="5"/>
      <c r="ITX14" s="5"/>
      <c r="ITY14" s="5"/>
      <c r="ITZ14" s="5"/>
      <c r="IUA14" s="5"/>
      <c r="IUB14" s="5"/>
      <c r="IUC14" s="5"/>
      <c r="IUD14" s="5"/>
      <c r="IUE14" s="5"/>
      <c r="IUF14" s="5"/>
      <c r="IUG14" s="5"/>
      <c r="IUH14" s="5"/>
      <c r="IUI14" s="5"/>
      <c r="IUJ14" s="5"/>
      <c r="IUK14" s="5"/>
      <c r="IUL14" s="5"/>
      <c r="IUM14" s="5"/>
      <c r="IUN14" s="5"/>
      <c r="IUO14" s="5"/>
      <c r="IUP14" s="5"/>
      <c r="IUQ14" s="5"/>
      <c r="IUR14" s="5"/>
      <c r="IUS14" s="5"/>
      <c r="IUT14" s="5"/>
      <c r="IUU14" s="5"/>
      <c r="IUV14" s="5"/>
      <c r="IUW14" s="5"/>
      <c r="IUX14" s="5"/>
      <c r="IUY14" s="5"/>
      <c r="IUZ14" s="5"/>
      <c r="IVA14" s="5"/>
      <c r="IVB14" s="5"/>
      <c r="IVC14" s="5"/>
      <c r="IVD14" s="5"/>
      <c r="IVE14" s="5"/>
      <c r="IVF14" s="5"/>
      <c r="IVG14" s="5"/>
      <c r="IVH14" s="5"/>
      <c r="IVI14" s="5"/>
      <c r="IVJ14" s="5"/>
      <c r="IVK14" s="5"/>
      <c r="IVL14" s="5"/>
      <c r="IVM14" s="5"/>
      <c r="IVN14" s="5"/>
      <c r="IVO14" s="5"/>
      <c r="IVP14" s="5"/>
      <c r="IVQ14" s="5"/>
      <c r="IVR14" s="5"/>
      <c r="IVS14" s="5"/>
      <c r="IVT14" s="5"/>
      <c r="IVU14" s="5"/>
      <c r="IVV14" s="5"/>
      <c r="IVW14" s="5"/>
      <c r="IVX14" s="5"/>
      <c r="IVY14" s="5"/>
      <c r="IVZ14" s="5"/>
      <c r="IWA14" s="5"/>
      <c r="IWB14" s="5"/>
      <c r="IWC14" s="5"/>
      <c r="IWD14" s="5"/>
      <c r="IWE14" s="5"/>
      <c r="IWF14" s="5"/>
      <c r="IWG14" s="5"/>
      <c r="IWH14" s="5"/>
      <c r="IWI14" s="5"/>
      <c r="IWJ14" s="5"/>
      <c r="IWK14" s="5"/>
      <c r="IWL14" s="5"/>
      <c r="IWM14" s="5"/>
      <c r="IWN14" s="5"/>
      <c r="IWO14" s="5"/>
      <c r="IWP14" s="5"/>
      <c r="IWQ14" s="5"/>
      <c r="IWR14" s="5"/>
      <c r="IWS14" s="5"/>
      <c r="IWT14" s="5"/>
      <c r="IWU14" s="5"/>
      <c r="IWV14" s="5"/>
      <c r="IWW14" s="5"/>
      <c r="IWX14" s="5"/>
      <c r="IWY14" s="5"/>
      <c r="IWZ14" s="5"/>
      <c r="IXA14" s="5"/>
      <c r="IXB14" s="5"/>
      <c r="IXC14" s="5"/>
      <c r="IXD14" s="5"/>
      <c r="IXE14" s="5"/>
      <c r="IXF14" s="5"/>
      <c r="IXG14" s="5"/>
      <c r="IXH14" s="5"/>
      <c r="IXI14" s="5"/>
      <c r="IXJ14" s="5"/>
      <c r="IXK14" s="5"/>
      <c r="IXL14" s="5"/>
      <c r="IXM14" s="5"/>
      <c r="IXN14" s="5"/>
      <c r="IXO14" s="5"/>
      <c r="IXP14" s="5"/>
      <c r="IXQ14" s="5"/>
      <c r="IXR14" s="5"/>
      <c r="IXS14" s="5"/>
      <c r="IXT14" s="5"/>
      <c r="IXU14" s="5"/>
      <c r="IXV14" s="5"/>
      <c r="IXW14" s="5"/>
      <c r="IXX14" s="5"/>
      <c r="IXY14" s="5"/>
      <c r="IXZ14" s="5"/>
      <c r="IYA14" s="5"/>
      <c r="IYB14" s="5"/>
      <c r="IYC14" s="5"/>
      <c r="IYD14" s="5"/>
      <c r="IYE14" s="5"/>
      <c r="IYF14" s="5"/>
      <c r="IYG14" s="5"/>
      <c r="IYH14" s="5"/>
      <c r="IYI14" s="5"/>
      <c r="IYJ14" s="5"/>
      <c r="IYK14" s="5"/>
      <c r="IYL14" s="5"/>
      <c r="IYM14" s="5"/>
      <c r="IYN14" s="5"/>
      <c r="IYO14" s="5"/>
      <c r="IYP14" s="5"/>
      <c r="IYQ14" s="5"/>
      <c r="IYR14" s="5"/>
      <c r="IYS14" s="5"/>
      <c r="IYT14" s="5"/>
      <c r="IYU14" s="5"/>
      <c r="IYV14" s="5"/>
      <c r="IYW14" s="5"/>
      <c r="IYX14" s="5"/>
      <c r="IYY14" s="5"/>
      <c r="IYZ14" s="5"/>
      <c r="IZA14" s="5"/>
      <c r="IZB14" s="5"/>
      <c r="IZC14" s="5"/>
      <c r="IZD14" s="5"/>
      <c r="IZE14" s="5"/>
      <c r="IZF14" s="5"/>
      <c r="IZG14" s="5"/>
      <c r="IZH14" s="5"/>
      <c r="IZI14" s="5"/>
      <c r="IZJ14" s="5"/>
      <c r="IZK14" s="5"/>
      <c r="IZL14" s="5"/>
      <c r="IZM14" s="5"/>
      <c r="IZN14" s="5"/>
      <c r="IZO14" s="5"/>
      <c r="IZP14" s="5"/>
      <c r="IZQ14" s="5"/>
      <c r="IZR14" s="5"/>
      <c r="IZS14" s="5"/>
      <c r="IZT14" s="5"/>
      <c r="IZU14" s="5"/>
      <c r="IZV14" s="5"/>
      <c r="IZW14" s="5"/>
      <c r="IZX14" s="5"/>
      <c r="IZY14" s="5"/>
      <c r="IZZ14" s="5"/>
      <c r="JAA14" s="5"/>
      <c r="JAB14" s="5"/>
      <c r="JAC14" s="5"/>
      <c r="JAD14" s="5"/>
      <c r="JAE14" s="5"/>
      <c r="JAF14" s="5"/>
      <c r="JAG14" s="5"/>
      <c r="JAH14" s="5"/>
      <c r="JAI14" s="5"/>
      <c r="JAJ14" s="5"/>
      <c r="JAK14" s="5"/>
      <c r="JAL14" s="5"/>
      <c r="JAM14" s="5"/>
      <c r="JAN14" s="5"/>
      <c r="JAO14" s="5"/>
      <c r="JAP14" s="5"/>
      <c r="JAQ14" s="5"/>
      <c r="JAR14" s="5"/>
      <c r="JAS14" s="5"/>
      <c r="JAT14" s="5"/>
      <c r="JAU14" s="5"/>
      <c r="JAV14" s="5"/>
      <c r="JAW14" s="5"/>
      <c r="JAX14" s="5"/>
      <c r="JAY14" s="5"/>
      <c r="JAZ14" s="5"/>
      <c r="JBA14" s="5"/>
      <c r="JBB14" s="5"/>
      <c r="JBC14" s="5"/>
      <c r="JBD14" s="5"/>
      <c r="JBE14" s="5"/>
      <c r="JBF14" s="5"/>
      <c r="JBG14" s="5"/>
      <c r="JBH14" s="5"/>
      <c r="JBI14" s="5"/>
      <c r="JBJ14" s="5"/>
      <c r="JBK14" s="5"/>
      <c r="JBL14" s="5"/>
      <c r="JBM14" s="5"/>
      <c r="JBN14" s="5"/>
      <c r="JBO14" s="5"/>
      <c r="JBP14" s="5"/>
      <c r="JBQ14" s="5"/>
      <c r="JBR14" s="5"/>
      <c r="JBS14" s="5"/>
      <c r="JBT14" s="5"/>
      <c r="JBU14" s="5"/>
      <c r="JBV14" s="5"/>
      <c r="JBW14" s="5"/>
      <c r="JBX14" s="5"/>
      <c r="JBY14" s="5"/>
      <c r="JBZ14" s="5"/>
      <c r="JCA14" s="5"/>
      <c r="JCB14" s="5"/>
      <c r="JCC14" s="5"/>
      <c r="JCD14" s="5"/>
      <c r="JCE14" s="5"/>
      <c r="JCF14" s="5"/>
      <c r="JCG14" s="5"/>
      <c r="JCH14" s="5"/>
      <c r="JCI14" s="5"/>
      <c r="JCJ14" s="5"/>
      <c r="JCK14" s="5"/>
      <c r="JCL14" s="5"/>
      <c r="JCM14" s="5"/>
      <c r="JCN14" s="5"/>
      <c r="JCO14" s="5"/>
      <c r="JCP14" s="5"/>
      <c r="JCQ14" s="5"/>
      <c r="JCR14" s="5"/>
      <c r="JCS14" s="5"/>
      <c r="JCT14" s="5"/>
      <c r="JCU14" s="5"/>
      <c r="JCV14" s="5"/>
      <c r="JCW14" s="5"/>
      <c r="JCX14" s="5"/>
      <c r="JCY14" s="5"/>
      <c r="JCZ14" s="5"/>
      <c r="JDA14" s="5"/>
      <c r="JDB14" s="5"/>
      <c r="JDC14" s="5"/>
      <c r="JDD14" s="5"/>
      <c r="JDE14" s="5"/>
      <c r="JDF14" s="5"/>
      <c r="JDG14" s="5"/>
      <c r="JDH14" s="5"/>
      <c r="JDI14" s="5"/>
      <c r="JDJ14" s="5"/>
      <c r="JDK14" s="5"/>
      <c r="JDL14" s="5"/>
      <c r="JDM14" s="5"/>
      <c r="JDN14" s="5"/>
      <c r="JDO14" s="5"/>
      <c r="JDP14" s="5"/>
      <c r="JDQ14" s="5"/>
      <c r="JDR14" s="5"/>
      <c r="JDS14" s="5"/>
      <c r="JDT14" s="5"/>
      <c r="JDU14" s="5"/>
      <c r="JDV14" s="5"/>
      <c r="JDW14" s="5"/>
      <c r="JDX14" s="5"/>
      <c r="JDY14" s="5"/>
      <c r="JDZ14" s="5"/>
      <c r="JEA14" s="5"/>
      <c r="JEB14" s="5"/>
      <c r="JEC14" s="5"/>
      <c r="JED14" s="5"/>
      <c r="JEE14" s="5"/>
      <c r="JEF14" s="5"/>
      <c r="JEG14" s="5"/>
      <c r="JEH14" s="5"/>
      <c r="JEI14" s="5"/>
      <c r="JEJ14" s="5"/>
      <c r="JEK14" s="5"/>
      <c r="JEL14" s="5"/>
      <c r="JEM14" s="5"/>
      <c r="JEN14" s="5"/>
      <c r="JEO14" s="5"/>
      <c r="JEP14" s="5"/>
      <c r="JEQ14" s="5"/>
      <c r="JER14" s="5"/>
      <c r="JES14" s="5"/>
      <c r="JET14" s="5"/>
      <c r="JEU14" s="5"/>
      <c r="JEV14" s="5"/>
      <c r="JEW14" s="5"/>
      <c r="JEX14" s="5"/>
      <c r="JEY14" s="5"/>
      <c r="JEZ14" s="5"/>
      <c r="JFA14" s="5"/>
      <c r="JFB14" s="5"/>
      <c r="JFC14" s="5"/>
      <c r="JFD14" s="5"/>
      <c r="JFE14" s="5"/>
      <c r="JFF14" s="5"/>
      <c r="JFG14" s="5"/>
      <c r="JFH14" s="5"/>
      <c r="JFI14" s="5"/>
      <c r="JFJ14" s="5"/>
      <c r="JFK14" s="5"/>
      <c r="JFL14" s="5"/>
      <c r="JFM14" s="5"/>
      <c r="JFN14" s="5"/>
      <c r="JFO14" s="5"/>
      <c r="JFP14" s="5"/>
      <c r="JFQ14" s="5"/>
      <c r="JFR14" s="5"/>
      <c r="JFS14" s="5"/>
      <c r="JFT14" s="5"/>
      <c r="JFU14" s="5"/>
      <c r="JFV14" s="5"/>
      <c r="JFW14" s="5"/>
      <c r="JFX14" s="5"/>
      <c r="JFY14" s="5"/>
      <c r="JFZ14" s="5"/>
      <c r="JGA14" s="5"/>
      <c r="JGB14" s="5"/>
      <c r="JGC14" s="5"/>
      <c r="JGD14" s="5"/>
      <c r="JGE14" s="5"/>
      <c r="JGF14" s="5"/>
      <c r="JGG14" s="5"/>
      <c r="JGH14" s="5"/>
      <c r="JGI14" s="5"/>
      <c r="JGJ14" s="5"/>
      <c r="JGK14" s="5"/>
      <c r="JGL14" s="5"/>
      <c r="JGM14" s="5"/>
      <c r="JGN14" s="5"/>
      <c r="JGO14" s="5"/>
      <c r="JGP14" s="5"/>
      <c r="JGQ14" s="5"/>
      <c r="JGR14" s="5"/>
      <c r="JGS14" s="5"/>
      <c r="JGT14" s="5"/>
      <c r="JGU14" s="5"/>
      <c r="JGV14" s="5"/>
      <c r="JGW14" s="5"/>
      <c r="JGX14" s="5"/>
      <c r="JGY14" s="5"/>
      <c r="JGZ14" s="5"/>
      <c r="JHA14" s="5"/>
      <c r="JHB14" s="5"/>
      <c r="JHC14" s="5"/>
      <c r="JHD14" s="5"/>
      <c r="JHE14" s="5"/>
      <c r="JHF14" s="5"/>
      <c r="JHG14" s="5"/>
      <c r="JHH14" s="5"/>
      <c r="JHI14" s="5"/>
      <c r="JHJ14" s="5"/>
      <c r="JHK14" s="5"/>
      <c r="JHL14" s="5"/>
      <c r="JHM14" s="5"/>
      <c r="JHN14" s="5"/>
      <c r="JHO14" s="5"/>
      <c r="JHP14" s="5"/>
      <c r="JHQ14" s="5"/>
      <c r="JHR14" s="5"/>
      <c r="JHS14" s="5"/>
      <c r="JHT14" s="5"/>
      <c r="JHU14" s="5"/>
      <c r="JHV14" s="5"/>
      <c r="JHW14" s="5"/>
      <c r="JHX14" s="5"/>
      <c r="JHY14" s="5"/>
      <c r="JHZ14" s="5"/>
      <c r="JIA14" s="5"/>
      <c r="JIB14" s="5"/>
      <c r="JIC14" s="5"/>
      <c r="JID14" s="5"/>
      <c r="JIE14" s="5"/>
      <c r="JIF14" s="5"/>
      <c r="JIG14" s="5"/>
      <c r="JIH14" s="5"/>
      <c r="JII14" s="5"/>
      <c r="JIJ14" s="5"/>
      <c r="JIK14" s="5"/>
      <c r="JIL14" s="5"/>
      <c r="JIM14" s="5"/>
      <c r="JIN14" s="5"/>
      <c r="JIO14" s="5"/>
      <c r="JIP14" s="5"/>
      <c r="JIQ14" s="5"/>
      <c r="JIR14" s="5"/>
      <c r="JIS14" s="5"/>
      <c r="JIT14" s="5"/>
      <c r="JIU14" s="5"/>
      <c r="JIV14" s="5"/>
      <c r="JIW14" s="5"/>
      <c r="JIX14" s="5"/>
      <c r="JIY14" s="5"/>
      <c r="JIZ14" s="5"/>
      <c r="JJA14" s="5"/>
      <c r="JJB14" s="5"/>
      <c r="JJC14" s="5"/>
      <c r="JJD14" s="5"/>
      <c r="JJE14" s="5"/>
      <c r="JJF14" s="5"/>
      <c r="JJG14" s="5"/>
      <c r="JJH14" s="5"/>
      <c r="JJI14" s="5"/>
      <c r="JJJ14" s="5"/>
      <c r="JJK14" s="5"/>
      <c r="JJL14" s="5"/>
      <c r="JJM14" s="5"/>
      <c r="JJN14" s="5"/>
      <c r="JJO14" s="5"/>
      <c r="JJP14" s="5"/>
      <c r="JJQ14" s="5"/>
      <c r="JJR14" s="5"/>
      <c r="JJS14" s="5"/>
      <c r="JJT14" s="5"/>
      <c r="JJU14" s="5"/>
      <c r="JJV14" s="5"/>
      <c r="JJW14" s="5"/>
      <c r="JJX14" s="5"/>
      <c r="JJY14" s="5"/>
      <c r="JJZ14" s="5"/>
      <c r="JKA14" s="5"/>
      <c r="JKB14" s="5"/>
      <c r="JKC14" s="5"/>
      <c r="JKD14" s="5"/>
      <c r="JKE14" s="5"/>
      <c r="JKF14" s="5"/>
      <c r="JKG14" s="5"/>
      <c r="JKH14" s="5"/>
      <c r="JKI14" s="5"/>
      <c r="JKJ14" s="5"/>
      <c r="JKK14" s="5"/>
      <c r="JKL14" s="5"/>
      <c r="JKM14" s="5"/>
      <c r="JKN14" s="5"/>
      <c r="JKO14" s="5"/>
      <c r="JKP14" s="5"/>
      <c r="JKQ14" s="5"/>
      <c r="JKR14" s="5"/>
      <c r="JKS14" s="5"/>
      <c r="JKT14" s="5"/>
      <c r="JKU14" s="5"/>
      <c r="JKV14" s="5"/>
      <c r="JKW14" s="5"/>
      <c r="JKX14" s="5"/>
      <c r="JKY14" s="5"/>
      <c r="JKZ14" s="5"/>
      <c r="JLA14" s="5"/>
      <c r="JLB14" s="5"/>
      <c r="JLC14" s="5"/>
      <c r="JLD14" s="5"/>
      <c r="JLE14" s="5"/>
      <c r="JLF14" s="5"/>
      <c r="JLG14" s="5"/>
      <c r="JLH14" s="5"/>
      <c r="JLI14" s="5"/>
      <c r="JLJ14" s="5"/>
      <c r="JLK14" s="5"/>
      <c r="JLL14" s="5"/>
      <c r="JLM14" s="5"/>
      <c r="JLN14" s="5"/>
      <c r="JLO14" s="5"/>
      <c r="JLP14" s="5"/>
      <c r="JLQ14" s="5"/>
      <c r="JLR14" s="5"/>
      <c r="JLS14" s="5"/>
      <c r="JLT14" s="5"/>
      <c r="JLU14" s="5"/>
      <c r="JLV14" s="5"/>
      <c r="JLW14" s="5"/>
      <c r="JLX14" s="5"/>
      <c r="JLY14" s="5"/>
      <c r="JLZ14" s="5"/>
      <c r="JMA14" s="5"/>
      <c r="JMB14" s="5"/>
      <c r="JMC14" s="5"/>
      <c r="JMD14" s="5"/>
      <c r="JME14" s="5"/>
      <c r="JMF14" s="5"/>
      <c r="JMG14" s="5"/>
      <c r="JMH14" s="5"/>
      <c r="JMI14" s="5"/>
      <c r="JMJ14" s="5"/>
      <c r="JMK14" s="5"/>
      <c r="JML14" s="5"/>
      <c r="JMM14" s="5"/>
      <c r="JMN14" s="5"/>
      <c r="JMO14" s="5"/>
      <c r="JMP14" s="5"/>
      <c r="JMQ14" s="5"/>
      <c r="JMR14" s="5"/>
      <c r="JMS14" s="5"/>
      <c r="JMT14" s="5"/>
      <c r="JMU14" s="5"/>
      <c r="JMV14" s="5"/>
      <c r="JMW14" s="5"/>
      <c r="JMX14" s="5"/>
      <c r="JMY14" s="5"/>
      <c r="JMZ14" s="5"/>
      <c r="JNA14" s="5"/>
      <c r="JNB14" s="5"/>
      <c r="JNC14" s="5"/>
      <c r="JND14" s="5"/>
      <c r="JNE14" s="5"/>
      <c r="JNF14" s="5"/>
      <c r="JNG14" s="5"/>
      <c r="JNH14" s="5"/>
      <c r="JNI14" s="5"/>
      <c r="JNJ14" s="5"/>
      <c r="JNK14" s="5"/>
      <c r="JNL14" s="5"/>
      <c r="JNM14" s="5"/>
      <c r="JNN14" s="5"/>
      <c r="JNO14" s="5"/>
      <c r="JNP14" s="5"/>
      <c r="JNQ14" s="5"/>
      <c r="JNR14" s="5"/>
      <c r="JNS14" s="5"/>
      <c r="JNT14" s="5"/>
      <c r="JNU14" s="5"/>
      <c r="JNV14" s="5"/>
      <c r="JNW14" s="5"/>
      <c r="JNX14" s="5"/>
      <c r="JNY14" s="5"/>
      <c r="JNZ14" s="5"/>
      <c r="JOA14" s="5"/>
      <c r="JOB14" s="5"/>
      <c r="JOC14" s="5"/>
      <c r="JOD14" s="5"/>
      <c r="JOE14" s="5"/>
      <c r="JOF14" s="5"/>
      <c r="JOG14" s="5"/>
      <c r="JOH14" s="5"/>
      <c r="JOI14" s="5"/>
      <c r="JOJ14" s="5"/>
      <c r="JOK14" s="5"/>
      <c r="JOL14" s="5"/>
      <c r="JOM14" s="5"/>
      <c r="JON14" s="5"/>
      <c r="JOO14" s="5"/>
      <c r="JOP14" s="5"/>
      <c r="JOQ14" s="5"/>
      <c r="JOR14" s="5"/>
      <c r="JOS14" s="5"/>
      <c r="JOT14" s="5"/>
      <c r="JOU14" s="5"/>
      <c r="JOV14" s="5"/>
      <c r="JOW14" s="5"/>
      <c r="JOX14" s="5"/>
      <c r="JOY14" s="5"/>
      <c r="JOZ14" s="5"/>
      <c r="JPA14" s="5"/>
      <c r="JPB14" s="5"/>
      <c r="JPC14" s="5"/>
      <c r="JPD14" s="5"/>
      <c r="JPE14" s="5"/>
      <c r="JPF14" s="5"/>
      <c r="JPG14" s="5"/>
      <c r="JPH14" s="5"/>
      <c r="JPI14" s="5"/>
      <c r="JPJ14" s="5"/>
      <c r="JPK14" s="5"/>
      <c r="JPL14" s="5"/>
      <c r="JPM14" s="5"/>
      <c r="JPN14" s="5"/>
      <c r="JPO14" s="5"/>
      <c r="JPP14" s="5"/>
      <c r="JPQ14" s="5"/>
      <c r="JPR14" s="5"/>
      <c r="JPS14" s="5"/>
      <c r="JPT14" s="5"/>
      <c r="JPU14" s="5"/>
      <c r="JPV14" s="5"/>
      <c r="JPW14" s="5"/>
      <c r="JPX14" s="5"/>
      <c r="JPY14" s="5"/>
      <c r="JPZ14" s="5"/>
      <c r="JQA14" s="5"/>
      <c r="JQB14" s="5"/>
      <c r="JQC14" s="5"/>
      <c r="JQD14" s="5"/>
      <c r="JQE14" s="5"/>
      <c r="JQF14" s="5"/>
      <c r="JQG14" s="5"/>
      <c r="JQH14" s="5"/>
      <c r="JQI14" s="5"/>
      <c r="JQJ14" s="5"/>
      <c r="JQK14" s="5"/>
      <c r="JQL14" s="5"/>
      <c r="JQM14" s="5"/>
      <c r="JQN14" s="5"/>
      <c r="JQO14" s="5"/>
      <c r="JQP14" s="5"/>
      <c r="JQQ14" s="5"/>
      <c r="JQR14" s="5"/>
      <c r="JQS14" s="5"/>
      <c r="JQT14" s="5"/>
      <c r="JQU14" s="5"/>
      <c r="JQV14" s="5"/>
      <c r="JQW14" s="5"/>
      <c r="JQX14" s="5"/>
      <c r="JQY14" s="5"/>
      <c r="JQZ14" s="5"/>
      <c r="JRA14" s="5"/>
      <c r="JRB14" s="5"/>
      <c r="JRC14" s="5"/>
      <c r="JRD14" s="5"/>
      <c r="JRE14" s="5"/>
      <c r="JRF14" s="5"/>
      <c r="JRG14" s="5"/>
      <c r="JRH14" s="5"/>
      <c r="JRI14" s="5"/>
      <c r="JRJ14" s="5"/>
      <c r="JRK14" s="5"/>
      <c r="JRL14" s="5"/>
      <c r="JRM14" s="5"/>
      <c r="JRN14" s="5"/>
      <c r="JRO14" s="5"/>
      <c r="JRP14" s="5"/>
      <c r="JRQ14" s="5"/>
      <c r="JRR14" s="5"/>
      <c r="JRS14" s="5"/>
      <c r="JRT14" s="5"/>
      <c r="JRU14" s="5"/>
      <c r="JRV14" s="5"/>
      <c r="JRW14" s="5"/>
      <c r="JRX14" s="5"/>
      <c r="JRY14" s="5"/>
      <c r="JRZ14" s="5"/>
      <c r="JSA14" s="5"/>
      <c r="JSB14" s="5"/>
      <c r="JSC14" s="5"/>
      <c r="JSD14" s="5"/>
      <c r="JSE14" s="5"/>
      <c r="JSF14" s="5"/>
      <c r="JSG14" s="5"/>
      <c r="JSH14" s="5"/>
      <c r="JSI14" s="5"/>
      <c r="JSJ14" s="5"/>
      <c r="JSK14" s="5"/>
      <c r="JSL14" s="5"/>
      <c r="JSM14" s="5"/>
      <c r="JSN14" s="5"/>
      <c r="JSO14" s="5"/>
      <c r="JSP14" s="5"/>
      <c r="JSQ14" s="5"/>
      <c r="JSR14" s="5"/>
      <c r="JSS14" s="5"/>
      <c r="JST14" s="5"/>
      <c r="JSU14" s="5"/>
      <c r="JSV14" s="5"/>
      <c r="JSW14" s="5"/>
      <c r="JSX14" s="5"/>
      <c r="JSY14" s="5"/>
      <c r="JSZ14" s="5"/>
      <c r="JTA14" s="5"/>
      <c r="JTB14" s="5"/>
      <c r="JTC14" s="5"/>
      <c r="JTD14" s="5"/>
      <c r="JTE14" s="5"/>
      <c r="JTF14" s="5"/>
      <c r="JTG14" s="5"/>
      <c r="JTH14" s="5"/>
      <c r="JTI14" s="5"/>
      <c r="JTJ14" s="5"/>
      <c r="JTK14" s="5"/>
      <c r="JTL14" s="5"/>
      <c r="JTM14" s="5"/>
      <c r="JTN14" s="5"/>
      <c r="JTO14" s="5"/>
      <c r="JTP14" s="5"/>
      <c r="JTQ14" s="5"/>
      <c r="JTR14" s="5"/>
      <c r="JTS14" s="5"/>
      <c r="JTT14" s="5"/>
      <c r="JTU14" s="5"/>
      <c r="JTV14" s="5"/>
      <c r="JTW14" s="5"/>
      <c r="JTX14" s="5"/>
      <c r="JTY14" s="5"/>
      <c r="JTZ14" s="5"/>
      <c r="JUA14" s="5"/>
      <c r="JUB14" s="5"/>
      <c r="JUC14" s="5"/>
      <c r="JUD14" s="5"/>
      <c r="JUE14" s="5"/>
      <c r="JUF14" s="5"/>
      <c r="JUG14" s="5"/>
      <c r="JUH14" s="5"/>
      <c r="JUI14" s="5"/>
      <c r="JUJ14" s="5"/>
      <c r="JUK14" s="5"/>
      <c r="JUL14" s="5"/>
      <c r="JUM14" s="5"/>
      <c r="JUN14" s="5"/>
      <c r="JUO14" s="5"/>
      <c r="JUP14" s="5"/>
      <c r="JUQ14" s="5"/>
      <c r="JUR14" s="5"/>
      <c r="JUS14" s="5"/>
      <c r="JUT14" s="5"/>
      <c r="JUU14" s="5"/>
      <c r="JUV14" s="5"/>
      <c r="JUW14" s="5"/>
      <c r="JUX14" s="5"/>
      <c r="JUY14" s="5"/>
      <c r="JUZ14" s="5"/>
      <c r="JVA14" s="5"/>
      <c r="JVB14" s="5"/>
      <c r="JVC14" s="5"/>
      <c r="JVD14" s="5"/>
      <c r="JVE14" s="5"/>
      <c r="JVF14" s="5"/>
      <c r="JVG14" s="5"/>
      <c r="JVH14" s="5"/>
      <c r="JVI14" s="5"/>
      <c r="JVJ14" s="5"/>
      <c r="JVK14" s="5"/>
      <c r="JVL14" s="5"/>
      <c r="JVM14" s="5"/>
      <c r="JVN14" s="5"/>
      <c r="JVO14" s="5"/>
      <c r="JVP14" s="5"/>
      <c r="JVQ14" s="5"/>
      <c r="JVR14" s="5"/>
      <c r="JVS14" s="5"/>
      <c r="JVT14" s="5"/>
      <c r="JVU14" s="5"/>
      <c r="JVV14" s="5"/>
      <c r="JVW14" s="5"/>
      <c r="JVX14" s="5"/>
      <c r="JVY14" s="5"/>
      <c r="JVZ14" s="5"/>
      <c r="JWA14" s="5"/>
      <c r="JWB14" s="5"/>
      <c r="JWC14" s="5"/>
      <c r="JWD14" s="5"/>
      <c r="JWE14" s="5"/>
      <c r="JWF14" s="5"/>
      <c r="JWG14" s="5"/>
      <c r="JWH14" s="5"/>
      <c r="JWI14" s="5"/>
      <c r="JWJ14" s="5"/>
      <c r="JWK14" s="5"/>
      <c r="JWL14" s="5"/>
      <c r="JWM14" s="5"/>
      <c r="JWN14" s="5"/>
      <c r="JWO14" s="5"/>
      <c r="JWP14" s="5"/>
      <c r="JWQ14" s="5"/>
      <c r="JWR14" s="5"/>
      <c r="JWS14" s="5"/>
      <c r="JWT14" s="5"/>
      <c r="JWU14" s="5"/>
      <c r="JWV14" s="5"/>
      <c r="JWW14" s="5"/>
      <c r="JWX14" s="5"/>
      <c r="JWY14" s="5"/>
      <c r="JWZ14" s="5"/>
      <c r="JXA14" s="5"/>
      <c r="JXB14" s="5"/>
      <c r="JXC14" s="5"/>
      <c r="JXD14" s="5"/>
      <c r="JXE14" s="5"/>
      <c r="JXF14" s="5"/>
      <c r="JXG14" s="5"/>
      <c r="JXH14" s="5"/>
      <c r="JXI14" s="5"/>
      <c r="JXJ14" s="5"/>
      <c r="JXK14" s="5"/>
      <c r="JXL14" s="5"/>
      <c r="JXM14" s="5"/>
      <c r="JXN14" s="5"/>
      <c r="JXO14" s="5"/>
      <c r="JXP14" s="5"/>
      <c r="JXQ14" s="5"/>
      <c r="JXR14" s="5"/>
      <c r="JXS14" s="5"/>
      <c r="JXT14" s="5"/>
      <c r="JXU14" s="5"/>
      <c r="JXV14" s="5"/>
      <c r="JXW14" s="5"/>
      <c r="JXX14" s="5"/>
      <c r="JXY14" s="5"/>
      <c r="JXZ14" s="5"/>
      <c r="JYA14" s="5"/>
      <c r="JYB14" s="5"/>
      <c r="JYC14" s="5"/>
      <c r="JYD14" s="5"/>
      <c r="JYE14" s="5"/>
      <c r="JYF14" s="5"/>
      <c r="JYG14" s="5"/>
      <c r="JYH14" s="5"/>
      <c r="JYI14" s="5"/>
      <c r="JYJ14" s="5"/>
      <c r="JYK14" s="5"/>
      <c r="JYL14" s="5"/>
      <c r="JYM14" s="5"/>
      <c r="JYN14" s="5"/>
      <c r="JYO14" s="5"/>
      <c r="JYP14" s="5"/>
      <c r="JYQ14" s="5"/>
      <c r="JYR14" s="5"/>
      <c r="JYS14" s="5"/>
      <c r="JYT14" s="5"/>
      <c r="JYU14" s="5"/>
      <c r="JYV14" s="5"/>
      <c r="JYW14" s="5"/>
      <c r="JYX14" s="5"/>
      <c r="JYY14" s="5"/>
      <c r="JYZ14" s="5"/>
      <c r="JZA14" s="5"/>
      <c r="JZB14" s="5"/>
      <c r="JZC14" s="5"/>
      <c r="JZD14" s="5"/>
      <c r="JZE14" s="5"/>
      <c r="JZF14" s="5"/>
      <c r="JZG14" s="5"/>
      <c r="JZH14" s="5"/>
      <c r="JZI14" s="5"/>
      <c r="JZJ14" s="5"/>
      <c r="JZK14" s="5"/>
      <c r="JZL14" s="5"/>
      <c r="JZM14" s="5"/>
      <c r="JZN14" s="5"/>
      <c r="JZO14" s="5"/>
      <c r="JZP14" s="5"/>
      <c r="JZQ14" s="5"/>
      <c r="JZR14" s="5"/>
      <c r="JZS14" s="5"/>
      <c r="JZT14" s="5"/>
      <c r="JZU14" s="5"/>
      <c r="JZV14" s="5"/>
      <c r="JZW14" s="5"/>
      <c r="JZX14" s="5"/>
      <c r="JZY14" s="5"/>
      <c r="JZZ14" s="5"/>
      <c r="KAA14" s="5"/>
      <c r="KAB14" s="5"/>
      <c r="KAC14" s="5"/>
      <c r="KAD14" s="5"/>
      <c r="KAE14" s="5"/>
      <c r="KAF14" s="5"/>
      <c r="KAG14" s="5"/>
      <c r="KAH14" s="5"/>
      <c r="KAI14" s="5"/>
      <c r="KAJ14" s="5"/>
      <c r="KAK14" s="5"/>
      <c r="KAL14" s="5"/>
      <c r="KAM14" s="5"/>
      <c r="KAN14" s="5"/>
      <c r="KAO14" s="5"/>
      <c r="KAP14" s="5"/>
      <c r="KAQ14" s="5"/>
      <c r="KAR14" s="5"/>
      <c r="KAS14" s="5"/>
      <c r="KAT14" s="5"/>
      <c r="KAU14" s="5"/>
      <c r="KAV14" s="5"/>
      <c r="KAW14" s="5"/>
      <c r="KAX14" s="5"/>
      <c r="KAY14" s="5"/>
      <c r="KAZ14" s="5"/>
      <c r="KBA14" s="5"/>
      <c r="KBB14" s="5"/>
      <c r="KBC14" s="5"/>
      <c r="KBD14" s="5"/>
      <c r="KBE14" s="5"/>
      <c r="KBF14" s="5"/>
      <c r="KBG14" s="5"/>
      <c r="KBH14" s="5"/>
      <c r="KBI14" s="5"/>
      <c r="KBJ14" s="5"/>
      <c r="KBK14" s="5"/>
      <c r="KBL14" s="5"/>
      <c r="KBM14" s="5"/>
      <c r="KBN14" s="5"/>
      <c r="KBO14" s="5"/>
      <c r="KBP14" s="5"/>
      <c r="KBQ14" s="5"/>
      <c r="KBR14" s="5"/>
      <c r="KBS14" s="5"/>
      <c r="KBT14" s="5"/>
      <c r="KBU14" s="5"/>
      <c r="KBV14" s="5"/>
      <c r="KBW14" s="5"/>
      <c r="KBX14" s="5"/>
      <c r="KBY14" s="5"/>
      <c r="KBZ14" s="5"/>
      <c r="KCA14" s="5"/>
      <c r="KCB14" s="5"/>
      <c r="KCC14" s="5"/>
      <c r="KCD14" s="5"/>
      <c r="KCE14" s="5"/>
      <c r="KCF14" s="5"/>
      <c r="KCG14" s="5"/>
      <c r="KCH14" s="5"/>
      <c r="KCI14" s="5"/>
      <c r="KCJ14" s="5"/>
      <c r="KCK14" s="5"/>
      <c r="KCL14" s="5"/>
      <c r="KCM14" s="5"/>
      <c r="KCN14" s="5"/>
      <c r="KCO14" s="5"/>
      <c r="KCP14" s="5"/>
      <c r="KCQ14" s="5"/>
      <c r="KCR14" s="5"/>
      <c r="KCS14" s="5"/>
      <c r="KCT14" s="5"/>
      <c r="KCU14" s="5"/>
      <c r="KCV14" s="5"/>
      <c r="KCW14" s="5"/>
      <c r="KCX14" s="5"/>
      <c r="KCY14" s="5"/>
      <c r="KCZ14" s="5"/>
      <c r="KDA14" s="5"/>
      <c r="KDB14" s="5"/>
      <c r="KDC14" s="5"/>
      <c r="KDD14" s="5"/>
      <c r="KDE14" s="5"/>
      <c r="KDF14" s="5"/>
      <c r="KDG14" s="5"/>
      <c r="KDH14" s="5"/>
      <c r="KDI14" s="5"/>
      <c r="KDJ14" s="5"/>
      <c r="KDK14" s="5"/>
      <c r="KDL14" s="5"/>
      <c r="KDM14" s="5"/>
      <c r="KDN14" s="5"/>
      <c r="KDO14" s="5"/>
      <c r="KDP14" s="5"/>
      <c r="KDQ14" s="5"/>
      <c r="KDR14" s="5"/>
      <c r="KDS14" s="5"/>
      <c r="KDT14" s="5"/>
      <c r="KDU14" s="5"/>
      <c r="KDV14" s="5"/>
      <c r="KDW14" s="5"/>
      <c r="KDX14" s="5"/>
      <c r="KDY14" s="5"/>
      <c r="KDZ14" s="5"/>
      <c r="KEA14" s="5"/>
      <c r="KEB14" s="5"/>
      <c r="KEC14" s="5"/>
      <c r="KED14" s="5"/>
      <c r="KEE14" s="5"/>
      <c r="KEF14" s="5"/>
      <c r="KEG14" s="5"/>
      <c r="KEH14" s="5"/>
      <c r="KEI14" s="5"/>
      <c r="KEJ14" s="5"/>
      <c r="KEK14" s="5"/>
      <c r="KEL14" s="5"/>
      <c r="KEM14" s="5"/>
      <c r="KEN14" s="5"/>
      <c r="KEO14" s="5"/>
      <c r="KEP14" s="5"/>
      <c r="KEQ14" s="5"/>
      <c r="KER14" s="5"/>
      <c r="KES14" s="5"/>
      <c r="KET14" s="5"/>
      <c r="KEU14" s="5"/>
      <c r="KEV14" s="5"/>
      <c r="KEW14" s="5"/>
      <c r="KEX14" s="5"/>
      <c r="KEY14" s="5"/>
      <c r="KEZ14" s="5"/>
      <c r="KFA14" s="5"/>
      <c r="KFB14" s="5"/>
      <c r="KFC14" s="5"/>
      <c r="KFD14" s="5"/>
      <c r="KFE14" s="5"/>
      <c r="KFF14" s="5"/>
      <c r="KFG14" s="5"/>
      <c r="KFH14" s="5"/>
      <c r="KFI14" s="5"/>
      <c r="KFJ14" s="5"/>
      <c r="KFK14" s="5"/>
      <c r="KFL14" s="5"/>
      <c r="KFM14" s="5"/>
      <c r="KFN14" s="5"/>
      <c r="KFO14" s="5"/>
      <c r="KFP14" s="5"/>
      <c r="KFQ14" s="5"/>
      <c r="KFR14" s="5"/>
      <c r="KFS14" s="5"/>
      <c r="KFT14" s="5"/>
      <c r="KFU14" s="5"/>
      <c r="KFV14" s="5"/>
      <c r="KFW14" s="5"/>
      <c r="KFX14" s="5"/>
      <c r="KFY14" s="5"/>
      <c r="KFZ14" s="5"/>
      <c r="KGA14" s="5"/>
      <c r="KGB14" s="5"/>
      <c r="KGC14" s="5"/>
      <c r="KGD14" s="5"/>
      <c r="KGE14" s="5"/>
      <c r="KGF14" s="5"/>
      <c r="KGG14" s="5"/>
      <c r="KGH14" s="5"/>
      <c r="KGI14" s="5"/>
      <c r="KGJ14" s="5"/>
      <c r="KGK14" s="5"/>
      <c r="KGL14" s="5"/>
      <c r="KGM14" s="5"/>
      <c r="KGN14" s="5"/>
      <c r="KGO14" s="5"/>
      <c r="KGP14" s="5"/>
      <c r="KGQ14" s="5"/>
      <c r="KGR14" s="5"/>
      <c r="KGS14" s="5"/>
      <c r="KGT14" s="5"/>
      <c r="KGU14" s="5"/>
      <c r="KGV14" s="5"/>
      <c r="KGW14" s="5"/>
      <c r="KGX14" s="5"/>
      <c r="KGY14" s="5"/>
      <c r="KGZ14" s="5"/>
      <c r="KHA14" s="5"/>
      <c r="KHB14" s="5"/>
      <c r="KHC14" s="5"/>
      <c r="KHD14" s="5"/>
      <c r="KHE14" s="5"/>
      <c r="KHF14" s="5"/>
      <c r="KHG14" s="5"/>
      <c r="KHH14" s="5"/>
      <c r="KHI14" s="5"/>
      <c r="KHJ14" s="5"/>
      <c r="KHK14" s="5"/>
      <c r="KHL14" s="5"/>
      <c r="KHM14" s="5"/>
      <c r="KHN14" s="5"/>
      <c r="KHO14" s="5"/>
      <c r="KHP14" s="5"/>
      <c r="KHQ14" s="5"/>
      <c r="KHR14" s="5"/>
      <c r="KHS14" s="5"/>
      <c r="KHT14" s="5"/>
      <c r="KHU14" s="5"/>
      <c r="KHV14" s="5"/>
      <c r="KHW14" s="5"/>
      <c r="KHX14" s="5"/>
      <c r="KHY14" s="5"/>
      <c r="KHZ14" s="5"/>
      <c r="KIA14" s="5"/>
      <c r="KIB14" s="5"/>
      <c r="KIC14" s="5"/>
      <c r="KID14" s="5"/>
      <c r="KIE14" s="5"/>
      <c r="KIF14" s="5"/>
      <c r="KIG14" s="5"/>
      <c r="KIH14" s="5"/>
      <c r="KII14" s="5"/>
      <c r="KIJ14" s="5"/>
      <c r="KIK14" s="5"/>
      <c r="KIL14" s="5"/>
      <c r="KIM14" s="5"/>
      <c r="KIN14" s="5"/>
      <c r="KIO14" s="5"/>
      <c r="KIP14" s="5"/>
      <c r="KIQ14" s="5"/>
      <c r="KIR14" s="5"/>
      <c r="KIS14" s="5"/>
      <c r="KIT14" s="5"/>
      <c r="KIU14" s="5"/>
      <c r="KIV14" s="5"/>
      <c r="KIW14" s="5"/>
      <c r="KIX14" s="5"/>
      <c r="KIY14" s="5"/>
      <c r="KIZ14" s="5"/>
      <c r="KJA14" s="5"/>
      <c r="KJB14" s="5"/>
      <c r="KJC14" s="5"/>
      <c r="KJD14" s="5"/>
      <c r="KJE14" s="5"/>
      <c r="KJF14" s="5"/>
      <c r="KJG14" s="5"/>
      <c r="KJH14" s="5"/>
      <c r="KJI14" s="5"/>
      <c r="KJJ14" s="5"/>
      <c r="KJK14" s="5"/>
      <c r="KJL14" s="5"/>
      <c r="KJM14" s="5"/>
      <c r="KJN14" s="5"/>
      <c r="KJO14" s="5"/>
      <c r="KJP14" s="5"/>
      <c r="KJQ14" s="5"/>
      <c r="KJR14" s="5"/>
      <c r="KJS14" s="5"/>
      <c r="KJT14" s="5"/>
      <c r="KJU14" s="5"/>
      <c r="KJV14" s="5"/>
      <c r="KJW14" s="5"/>
      <c r="KJX14" s="5"/>
      <c r="KJY14" s="5"/>
      <c r="KJZ14" s="5"/>
      <c r="KKA14" s="5"/>
      <c r="KKB14" s="5"/>
      <c r="KKC14" s="5"/>
      <c r="KKD14" s="5"/>
      <c r="KKE14" s="5"/>
      <c r="KKF14" s="5"/>
      <c r="KKG14" s="5"/>
      <c r="KKH14" s="5"/>
      <c r="KKI14" s="5"/>
      <c r="KKJ14" s="5"/>
      <c r="KKK14" s="5"/>
      <c r="KKL14" s="5"/>
      <c r="KKM14" s="5"/>
      <c r="KKN14" s="5"/>
      <c r="KKO14" s="5"/>
      <c r="KKP14" s="5"/>
      <c r="KKQ14" s="5"/>
      <c r="KKR14" s="5"/>
      <c r="KKS14" s="5"/>
      <c r="KKT14" s="5"/>
      <c r="KKU14" s="5"/>
      <c r="KKV14" s="5"/>
      <c r="KKW14" s="5"/>
      <c r="KKX14" s="5"/>
      <c r="KKY14" s="5"/>
      <c r="KKZ14" s="5"/>
      <c r="KLA14" s="5"/>
      <c r="KLB14" s="5"/>
      <c r="KLC14" s="5"/>
      <c r="KLD14" s="5"/>
      <c r="KLE14" s="5"/>
      <c r="KLF14" s="5"/>
      <c r="KLG14" s="5"/>
      <c r="KLH14" s="5"/>
      <c r="KLI14" s="5"/>
      <c r="KLJ14" s="5"/>
      <c r="KLK14" s="5"/>
      <c r="KLL14" s="5"/>
      <c r="KLM14" s="5"/>
      <c r="KLN14" s="5"/>
      <c r="KLO14" s="5"/>
      <c r="KLP14" s="5"/>
      <c r="KLQ14" s="5"/>
      <c r="KLR14" s="5"/>
      <c r="KLS14" s="5"/>
      <c r="KLT14" s="5"/>
      <c r="KLU14" s="5"/>
      <c r="KLV14" s="5"/>
      <c r="KLW14" s="5"/>
      <c r="KLX14" s="5"/>
      <c r="KLY14" s="5"/>
      <c r="KLZ14" s="5"/>
      <c r="KMA14" s="5"/>
      <c r="KMB14" s="5"/>
      <c r="KMC14" s="5"/>
      <c r="KMD14" s="5"/>
      <c r="KME14" s="5"/>
      <c r="KMF14" s="5"/>
      <c r="KMG14" s="5"/>
      <c r="KMH14" s="5"/>
      <c r="KMI14" s="5"/>
      <c r="KMJ14" s="5"/>
      <c r="KMK14" s="5"/>
      <c r="KML14" s="5"/>
      <c r="KMM14" s="5"/>
      <c r="KMN14" s="5"/>
      <c r="KMO14" s="5"/>
      <c r="KMP14" s="5"/>
      <c r="KMQ14" s="5"/>
      <c r="KMR14" s="5"/>
      <c r="KMS14" s="5"/>
      <c r="KMT14" s="5"/>
      <c r="KMU14" s="5"/>
      <c r="KMV14" s="5"/>
      <c r="KMW14" s="5"/>
      <c r="KMX14" s="5"/>
      <c r="KMY14" s="5"/>
      <c r="KMZ14" s="5"/>
      <c r="KNA14" s="5"/>
      <c r="KNB14" s="5"/>
      <c r="KNC14" s="5"/>
      <c r="KND14" s="5"/>
      <c r="KNE14" s="5"/>
      <c r="KNF14" s="5"/>
      <c r="KNG14" s="5"/>
      <c r="KNH14" s="5"/>
      <c r="KNI14" s="5"/>
      <c r="KNJ14" s="5"/>
      <c r="KNK14" s="5"/>
      <c r="KNL14" s="5"/>
      <c r="KNM14" s="5"/>
      <c r="KNN14" s="5"/>
      <c r="KNO14" s="5"/>
      <c r="KNP14" s="5"/>
      <c r="KNQ14" s="5"/>
      <c r="KNR14" s="5"/>
      <c r="KNS14" s="5"/>
      <c r="KNT14" s="5"/>
      <c r="KNU14" s="5"/>
      <c r="KNV14" s="5"/>
      <c r="KNW14" s="5"/>
      <c r="KNX14" s="5"/>
      <c r="KNY14" s="5"/>
      <c r="KNZ14" s="5"/>
      <c r="KOA14" s="5"/>
      <c r="KOB14" s="5"/>
      <c r="KOC14" s="5"/>
      <c r="KOD14" s="5"/>
      <c r="KOE14" s="5"/>
      <c r="KOF14" s="5"/>
      <c r="KOG14" s="5"/>
      <c r="KOH14" s="5"/>
      <c r="KOI14" s="5"/>
      <c r="KOJ14" s="5"/>
      <c r="KOK14" s="5"/>
      <c r="KOL14" s="5"/>
      <c r="KOM14" s="5"/>
      <c r="KON14" s="5"/>
      <c r="KOO14" s="5"/>
      <c r="KOP14" s="5"/>
      <c r="KOQ14" s="5"/>
      <c r="KOR14" s="5"/>
      <c r="KOS14" s="5"/>
      <c r="KOT14" s="5"/>
      <c r="KOU14" s="5"/>
      <c r="KOV14" s="5"/>
      <c r="KOW14" s="5"/>
      <c r="KOX14" s="5"/>
      <c r="KOY14" s="5"/>
      <c r="KOZ14" s="5"/>
      <c r="KPA14" s="5"/>
      <c r="KPB14" s="5"/>
      <c r="KPC14" s="5"/>
      <c r="KPD14" s="5"/>
      <c r="KPE14" s="5"/>
      <c r="KPF14" s="5"/>
      <c r="KPG14" s="5"/>
      <c r="KPH14" s="5"/>
      <c r="KPI14" s="5"/>
      <c r="KPJ14" s="5"/>
      <c r="KPK14" s="5"/>
      <c r="KPL14" s="5"/>
      <c r="KPM14" s="5"/>
      <c r="KPN14" s="5"/>
      <c r="KPO14" s="5"/>
      <c r="KPP14" s="5"/>
      <c r="KPQ14" s="5"/>
      <c r="KPR14" s="5"/>
      <c r="KPS14" s="5"/>
      <c r="KPT14" s="5"/>
      <c r="KPU14" s="5"/>
      <c r="KPV14" s="5"/>
      <c r="KPW14" s="5"/>
      <c r="KPX14" s="5"/>
      <c r="KPY14" s="5"/>
      <c r="KPZ14" s="5"/>
      <c r="KQA14" s="5"/>
      <c r="KQB14" s="5"/>
      <c r="KQC14" s="5"/>
      <c r="KQD14" s="5"/>
      <c r="KQE14" s="5"/>
      <c r="KQF14" s="5"/>
      <c r="KQG14" s="5"/>
      <c r="KQH14" s="5"/>
      <c r="KQI14" s="5"/>
      <c r="KQJ14" s="5"/>
      <c r="KQK14" s="5"/>
      <c r="KQL14" s="5"/>
      <c r="KQM14" s="5"/>
      <c r="KQN14" s="5"/>
      <c r="KQO14" s="5"/>
      <c r="KQP14" s="5"/>
      <c r="KQQ14" s="5"/>
      <c r="KQR14" s="5"/>
      <c r="KQS14" s="5"/>
      <c r="KQT14" s="5"/>
      <c r="KQU14" s="5"/>
      <c r="KQV14" s="5"/>
      <c r="KQW14" s="5"/>
      <c r="KQX14" s="5"/>
      <c r="KQY14" s="5"/>
      <c r="KQZ14" s="5"/>
      <c r="KRA14" s="5"/>
      <c r="KRB14" s="5"/>
      <c r="KRC14" s="5"/>
      <c r="KRD14" s="5"/>
      <c r="KRE14" s="5"/>
      <c r="KRF14" s="5"/>
      <c r="KRG14" s="5"/>
      <c r="KRH14" s="5"/>
      <c r="KRI14" s="5"/>
      <c r="KRJ14" s="5"/>
      <c r="KRK14" s="5"/>
      <c r="KRL14" s="5"/>
      <c r="KRM14" s="5"/>
      <c r="KRN14" s="5"/>
      <c r="KRO14" s="5"/>
      <c r="KRP14" s="5"/>
      <c r="KRQ14" s="5"/>
      <c r="KRR14" s="5"/>
      <c r="KRS14" s="5"/>
      <c r="KRT14" s="5"/>
      <c r="KRU14" s="5"/>
      <c r="KRV14" s="5"/>
      <c r="KRW14" s="5"/>
      <c r="KRX14" s="5"/>
      <c r="KRY14" s="5"/>
      <c r="KRZ14" s="5"/>
      <c r="KSA14" s="5"/>
      <c r="KSB14" s="5"/>
      <c r="KSC14" s="5"/>
      <c r="KSD14" s="5"/>
      <c r="KSE14" s="5"/>
      <c r="KSF14" s="5"/>
      <c r="KSG14" s="5"/>
      <c r="KSH14" s="5"/>
      <c r="KSI14" s="5"/>
      <c r="KSJ14" s="5"/>
      <c r="KSK14" s="5"/>
      <c r="KSL14" s="5"/>
      <c r="KSM14" s="5"/>
      <c r="KSN14" s="5"/>
      <c r="KSO14" s="5"/>
      <c r="KSP14" s="5"/>
      <c r="KSQ14" s="5"/>
      <c r="KSR14" s="5"/>
      <c r="KSS14" s="5"/>
      <c r="KST14" s="5"/>
      <c r="KSU14" s="5"/>
      <c r="KSV14" s="5"/>
      <c r="KSW14" s="5"/>
      <c r="KSX14" s="5"/>
      <c r="KSY14" s="5"/>
      <c r="KSZ14" s="5"/>
      <c r="KTA14" s="5"/>
      <c r="KTB14" s="5"/>
      <c r="KTC14" s="5"/>
      <c r="KTD14" s="5"/>
      <c r="KTE14" s="5"/>
      <c r="KTF14" s="5"/>
      <c r="KTG14" s="5"/>
      <c r="KTH14" s="5"/>
      <c r="KTI14" s="5"/>
      <c r="KTJ14" s="5"/>
      <c r="KTK14" s="5"/>
      <c r="KTL14" s="5"/>
      <c r="KTM14" s="5"/>
      <c r="KTN14" s="5"/>
      <c r="KTO14" s="5"/>
      <c r="KTP14" s="5"/>
      <c r="KTQ14" s="5"/>
      <c r="KTR14" s="5"/>
      <c r="KTS14" s="5"/>
      <c r="KTT14" s="5"/>
      <c r="KTU14" s="5"/>
      <c r="KTV14" s="5"/>
      <c r="KTW14" s="5"/>
      <c r="KTX14" s="5"/>
      <c r="KTY14" s="5"/>
      <c r="KTZ14" s="5"/>
      <c r="KUA14" s="5"/>
      <c r="KUB14" s="5"/>
      <c r="KUC14" s="5"/>
      <c r="KUD14" s="5"/>
      <c r="KUE14" s="5"/>
      <c r="KUF14" s="5"/>
      <c r="KUG14" s="5"/>
      <c r="KUH14" s="5"/>
      <c r="KUI14" s="5"/>
      <c r="KUJ14" s="5"/>
      <c r="KUK14" s="5"/>
      <c r="KUL14" s="5"/>
      <c r="KUM14" s="5"/>
      <c r="KUN14" s="5"/>
      <c r="KUO14" s="5"/>
      <c r="KUP14" s="5"/>
      <c r="KUQ14" s="5"/>
      <c r="KUR14" s="5"/>
      <c r="KUS14" s="5"/>
      <c r="KUT14" s="5"/>
      <c r="KUU14" s="5"/>
      <c r="KUV14" s="5"/>
      <c r="KUW14" s="5"/>
      <c r="KUX14" s="5"/>
      <c r="KUY14" s="5"/>
      <c r="KUZ14" s="5"/>
      <c r="KVA14" s="5"/>
      <c r="KVB14" s="5"/>
      <c r="KVC14" s="5"/>
      <c r="KVD14" s="5"/>
      <c r="KVE14" s="5"/>
      <c r="KVF14" s="5"/>
      <c r="KVG14" s="5"/>
      <c r="KVH14" s="5"/>
      <c r="KVI14" s="5"/>
      <c r="KVJ14" s="5"/>
      <c r="KVK14" s="5"/>
      <c r="KVL14" s="5"/>
      <c r="KVM14" s="5"/>
      <c r="KVN14" s="5"/>
      <c r="KVO14" s="5"/>
      <c r="KVP14" s="5"/>
      <c r="KVQ14" s="5"/>
      <c r="KVR14" s="5"/>
      <c r="KVS14" s="5"/>
      <c r="KVT14" s="5"/>
      <c r="KVU14" s="5"/>
      <c r="KVV14" s="5"/>
      <c r="KVW14" s="5"/>
      <c r="KVX14" s="5"/>
      <c r="KVY14" s="5"/>
      <c r="KVZ14" s="5"/>
      <c r="KWA14" s="5"/>
      <c r="KWB14" s="5"/>
      <c r="KWC14" s="5"/>
      <c r="KWD14" s="5"/>
      <c r="KWE14" s="5"/>
      <c r="KWF14" s="5"/>
      <c r="KWG14" s="5"/>
      <c r="KWH14" s="5"/>
      <c r="KWI14" s="5"/>
      <c r="KWJ14" s="5"/>
      <c r="KWK14" s="5"/>
      <c r="KWL14" s="5"/>
      <c r="KWM14" s="5"/>
      <c r="KWN14" s="5"/>
      <c r="KWO14" s="5"/>
      <c r="KWP14" s="5"/>
      <c r="KWQ14" s="5"/>
      <c r="KWR14" s="5"/>
      <c r="KWS14" s="5"/>
      <c r="KWT14" s="5"/>
      <c r="KWU14" s="5"/>
      <c r="KWV14" s="5"/>
      <c r="KWW14" s="5"/>
      <c r="KWX14" s="5"/>
      <c r="KWY14" s="5"/>
      <c r="KWZ14" s="5"/>
      <c r="KXA14" s="5"/>
      <c r="KXB14" s="5"/>
      <c r="KXC14" s="5"/>
      <c r="KXD14" s="5"/>
      <c r="KXE14" s="5"/>
      <c r="KXF14" s="5"/>
      <c r="KXG14" s="5"/>
      <c r="KXH14" s="5"/>
      <c r="KXI14" s="5"/>
      <c r="KXJ14" s="5"/>
      <c r="KXK14" s="5"/>
      <c r="KXL14" s="5"/>
      <c r="KXM14" s="5"/>
      <c r="KXN14" s="5"/>
      <c r="KXO14" s="5"/>
      <c r="KXP14" s="5"/>
      <c r="KXQ14" s="5"/>
      <c r="KXR14" s="5"/>
      <c r="KXS14" s="5"/>
      <c r="KXT14" s="5"/>
      <c r="KXU14" s="5"/>
      <c r="KXV14" s="5"/>
      <c r="KXW14" s="5"/>
      <c r="KXX14" s="5"/>
      <c r="KXY14" s="5"/>
      <c r="KXZ14" s="5"/>
      <c r="KYA14" s="5"/>
      <c r="KYB14" s="5"/>
      <c r="KYC14" s="5"/>
      <c r="KYD14" s="5"/>
      <c r="KYE14" s="5"/>
      <c r="KYF14" s="5"/>
      <c r="KYG14" s="5"/>
      <c r="KYH14" s="5"/>
      <c r="KYI14" s="5"/>
      <c r="KYJ14" s="5"/>
      <c r="KYK14" s="5"/>
      <c r="KYL14" s="5"/>
      <c r="KYM14" s="5"/>
      <c r="KYN14" s="5"/>
      <c r="KYO14" s="5"/>
      <c r="KYP14" s="5"/>
      <c r="KYQ14" s="5"/>
      <c r="KYR14" s="5"/>
      <c r="KYS14" s="5"/>
      <c r="KYT14" s="5"/>
      <c r="KYU14" s="5"/>
      <c r="KYV14" s="5"/>
      <c r="KYW14" s="5"/>
      <c r="KYX14" s="5"/>
      <c r="KYY14" s="5"/>
      <c r="KYZ14" s="5"/>
      <c r="KZA14" s="5"/>
      <c r="KZB14" s="5"/>
      <c r="KZC14" s="5"/>
      <c r="KZD14" s="5"/>
      <c r="KZE14" s="5"/>
      <c r="KZF14" s="5"/>
      <c r="KZG14" s="5"/>
      <c r="KZH14" s="5"/>
      <c r="KZI14" s="5"/>
      <c r="KZJ14" s="5"/>
      <c r="KZK14" s="5"/>
      <c r="KZL14" s="5"/>
      <c r="KZM14" s="5"/>
      <c r="KZN14" s="5"/>
      <c r="KZO14" s="5"/>
      <c r="KZP14" s="5"/>
      <c r="KZQ14" s="5"/>
      <c r="KZR14" s="5"/>
      <c r="KZS14" s="5"/>
      <c r="KZT14" s="5"/>
      <c r="KZU14" s="5"/>
      <c r="KZV14" s="5"/>
      <c r="KZW14" s="5"/>
      <c r="KZX14" s="5"/>
      <c r="KZY14" s="5"/>
      <c r="KZZ14" s="5"/>
      <c r="LAA14" s="5"/>
      <c r="LAB14" s="5"/>
      <c r="LAC14" s="5"/>
      <c r="LAD14" s="5"/>
      <c r="LAE14" s="5"/>
      <c r="LAF14" s="5"/>
      <c r="LAG14" s="5"/>
      <c r="LAH14" s="5"/>
      <c r="LAI14" s="5"/>
      <c r="LAJ14" s="5"/>
      <c r="LAK14" s="5"/>
      <c r="LAL14" s="5"/>
      <c r="LAM14" s="5"/>
      <c r="LAN14" s="5"/>
      <c r="LAO14" s="5"/>
      <c r="LAP14" s="5"/>
      <c r="LAQ14" s="5"/>
      <c r="LAR14" s="5"/>
      <c r="LAS14" s="5"/>
      <c r="LAT14" s="5"/>
      <c r="LAU14" s="5"/>
      <c r="LAV14" s="5"/>
      <c r="LAW14" s="5"/>
      <c r="LAX14" s="5"/>
      <c r="LAY14" s="5"/>
      <c r="LAZ14" s="5"/>
      <c r="LBA14" s="5"/>
      <c r="LBB14" s="5"/>
      <c r="LBC14" s="5"/>
      <c r="LBD14" s="5"/>
      <c r="LBE14" s="5"/>
      <c r="LBF14" s="5"/>
      <c r="LBG14" s="5"/>
      <c r="LBH14" s="5"/>
      <c r="LBI14" s="5"/>
      <c r="LBJ14" s="5"/>
      <c r="LBK14" s="5"/>
      <c r="LBL14" s="5"/>
      <c r="LBM14" s="5"/>
      <c r="LBN14" s="5"/>
      <c r="LBO14" s="5"/>
      <c r="LBP14" s="5"/>
      <c r="LBQ14" s="5"/>
      <c r="LBR14" s="5"/>
      <c r="LBS14" s="5"/>
      <c r="LBT14" s="5"/>
      <c r="LBU14" s="5"/>
      <c r="LBV14" s="5"/>
      <c r="LBW14" s="5"/>
      <c r="LBX14" s="5"/>
      <c r="LBY14" s="5"/>
      <c r="LBZ14" s="5"/>
      <c r="LCA14" s="5"/>
      <c r="LCB14" s="5"/>
      <c r="LCC14" s="5"/>
      <c r="LCD14" s="5"/>
      <c r="LCE14" s="5"/>
      <c r="LCF14" s="5"/>
      <c r="LCG14" s="5"/>
      <c r="LCH14" s="5"/>
      <c r="LCI14" s="5"/>
      <c r="LCJ14" s="5"/>
      <c r="LCK14" s="5"/>
      <c r="LCL14" s="5"/>
      <c r="LCM14" s="5"/>
      <c r="LCN14" s="5"/>
      <c r="LCO14" s="5"/>
      <c r="LCP14" s="5"/>
      <c r="LCQ14" s="5"/>
      <c r="LCR14" s="5"/>
      <c r="LCS14" s="5"/>
      <c r="LCT14" s="5"/>
      <c r="LCU14" s="5"/>
      <c r="LCV14" s="5"/>
      <c r="LCW14" s="5"/>
      <c r="LCX14" s="5"/>
      <c r="LCY14" s="5"/>
      <c r="LCZ14" s="5"/>
      <c r="LDA14" s="5"/>
      <c r="LDB14" s="5"/>
      <c r="LDC14" s="5"/>
      <c r="LDD14" s="5"/>
      <c r="LDE14" s="5"/>
      <c r="LDF14" s="5"/>
      <c r="LDG14" s="5"/>
      <c r="LDH14" s="5"/>
      <c r="LDI14" s="5"/>
      <c r="LDJ14" s="5"/>
      <c r="LDK14" s="5"/>
      <c r="LDL14" s="5"/>
      <c r="LDM14" s="5"/>
      <c r="LDN14" s="5"/>
      <c r="LDO14" s="5"/>
      <c r="LDP14" s="5"/>
      <c r="LDQ14" s="5"/>
      <c r="LDR14" s="5"/>
      <c r="LDS14" s="5"/>
      <c r="LDT14" s="5"/>
      <c r="LDU14" s="5"/>
      <c r="LDV14" s="5"/>
      <c r="LDW14" s="5"/>
      <c r="LDX14" s="5"/>
      <c r="LDY14" s="5"/>
      <c r="LDZ14" s="5"/>
      <c r="LEA14" s="5"/>
      <c r="LEB14" s="5"/>
      <c r="LEC14" s="5"/>
      <c r="LED14" s="5"/>
      <c r="LEE14" s="5"/>
      <c r="LEF14" s="5"/>
      <c r="LEG14" s="5"/>
      <c r="LEH14" s="5"/>
      <c r="LEI14" s="5"/>
      <c r="LEJ14" s="5"/>
      <c r="LEK14" s="5"/>
      <c r="LEL14" s="5"/>
      <c r="LEM14" s="5"/>
      <c r="LEN14" s="5"/>
      <c r="LEO14" s="5"/>
      <c r="LEP14" s="5"/>
      <c r="LEQ14" s="5"/>
      <c r="LER14" s="5"/>
      <c r="LES14" s="5"/>
      <c r="LET14" s="5"/>
      <c r="LEU14" s="5"/>
      <c r="LEV14" s="5"/>
      <c r="LEW14" s="5"/>
      <c r="LEX14" s="5"/>
      <c r="LEY14" s="5"/>
      <c r="LEZ14" s="5"/>
      <c r="LFA14" s="5"/>
      <c r="LFB14" s="5"/>
      <c r="LFC14" s="5"/>
      <c r="LFD14" s="5"/>
      <c r="LFE14" s="5"/>
      <c r="LFF14" s="5"/>
      <c r="LFG14" s="5"/>
      <c r="LFH14" s="5"/>
      <c r="LFI14" s="5"/>
      <c r="LFJ14" s="5"/>
      <c r="LFK14" s="5"/>
      <c r="LFL14" s="5"/>
      <c r="LFM14" s="5"/>
      <c r="LFN14" s="5"/>
      <c r="LFO14" s="5"/>
      <c r="LFP14" s="5"/>
      <c r="LFQ14" s="5"/>
      <c r="LFR14" s="5"/>
      <c r="LFS14" s="5"/>
      <c r="LFT14" s="5"/>
      <c r="LFU14" s="5"/>
      <c r="LFV14" s="5"/>
      <c r="LFW14" s="5"/>
      <c r="LFX14" s="5"/>
      <c r="LFY14" s="5"/>
      <c r="LFZ14" s="5"/>
      <c r="LGA14" s="5"/>
      <c r="LGB14" s="5"/>
      <c r="LGC14" s="5"/>
      <c r="LGD14" s="5"/>
      <c r="LGE14" s="5"/>
      <c r="LGF14" s="5"/>
      <c r="LGG14" s="5"/>
      <c r="LGH14" s="5"/>
      <c r="LGI14" s="5"/>
      <c r="LGJ14" s="5"/>
      <c r="LGK14" s="5"/>
      <c r="LGL14" s="5"/>
      <c r="LGM14" s="5"/>
      <c r="LGN14" s="5"/>
      <c r="LGO14" s="5"/>
      <c r="LGP14" s="5"/>
      <c r="LGQ14" s="5"/>
      <c r="LGR14" s="5"/>
      <c r="LGS14" s="5"/>
      <c r="LGT14" s="5"/>
      <c r="LGU14" s="5"/>
      <c r="LGV14" s="5"/>
      <c r="LGW14" s="5"/>
      <c r="LGX14" s="5"/>
      <c r="LGY14" s="5"/>
      <c r="LGZ14" s="5"/>
      <c r="LHA14" s="5"/>
      <c r="LHB14" s="5"/>
      <c r="LHC14" s="5"/>
      <c r="LHD14" s="5"/>
      <c r="LHE14" s="5"/>
      <c r="LHF14" s="5"/>
      <c r="LHG14" s="5"/>
      <c r="LHH14" s="5"/>
      <c r="LHI14" s="5"/>
      <c r="LHJ14" s="5"/>
      <c r="LHK14" s="5"/>
      <c r="LHL14" s="5"/>
      <c r="LHM14" s="5"/>
      <c r="LHN14" s="5"/>
      <c r="LHO14" s="5"/>
      <c r="LHP14" s="5"/>
      <c r="LHQ14" s="5"/>
      <c r="LHR14" s="5"/>
      <c r="LHS14" s="5"/>
      <c r="LHT14" s="5"/>
      <c r="LHU14" s="5"/>
      <c r="LHV14" s="5"/>
      <c r="LHW14" s="5"/>
      <c r="LHX14" s="5"/>
      <c r="LHY14" s="5"/>
      <c r="LHZ14" s="5"/>
      <c r="LIA14" s="5"/>
      <c r="LIB14" s="5"/>
      <c r="LIC14" s="5"/>
      <c r="LID14" s="5"/>
      <c r="LIE14" s="5"/>
      <c r="LIF14" s="5"/>
      <c r="LIG14" s="5"/>
      <c r="LIH14" s="5"/>
      <c r="LII14" s="5"/>
      <c r="LIJ14" s="5"/>
      <c r="LIK14" s="5"/>
      <c r="LIL14" s="5"/>
      <c r="LIM14" s="5"/>
      <c r="LIN14" s="5"/>
      <c r="LIO14" s="5"/>
      <c r="LIP14" s="5"/>
      <c r="LIQ14" s="5"/>
      <c r="LIR14" s="5"/>
      <c r="LIS14" s="5"/>
      <c r="LIT14" s="5"/>
      <c r="LIU14" s="5"/>
      <c r="LIV14" s="5"/>
      <c r="LIW14" s="5"/>
      <c r="LIX14" s="5"/>
      <c r="LIY14" s="5"/>
      <c r="LIZ14" s="5"/>
      <c r="LJA14" s="5"/>
      <c r="LJB14" s="5"/>
      <c r="LJC14" s="5"/>
      <c r="LJD14" s="5"/>
      <c r="LJE14" s="5"/>
      <c r="LJF14" s="5"/>
      <c r="LJG14" s="5"/>
      <c r="LJH14" s="5"/>
      <c r="LJI14" s="5"/>
      <c r="LJJ14" s="5"/>
      <c r="LJK14" s="5"/>
      <c r="LJL14" s="5"/>
      <c r="LJM14" s="5"/>
      <c r="LJN14" s="5"/>
      <c r="LJO14" s="5"/>
      <c r="LJP14" s="5"/>
      <c r="LJQ14" s="5"/>
      <c r="LJR14" s="5"/>
      <c r="LJS14" s="5"/>
      <c r="LJT14" s="5"/>
      <c r="LJU14" s="5"/>
      <c r="LJV14" s="5"/>
      <c r="LJW14" s="5"/>
      <c r="LJX14" s="5"/>
      <c r="LJY14" s="5"/>
      <c r="LJZ14" s="5"/>
      <c r="LKA14" s="5"/>
      <c r="LKB14" s="5"/>
      <c r="LKC14" s="5"/>
      <c r="LKD14" s="5"/>
      <c r="LKE14" s="5"/>
      <c r="LKF14" s="5"/>
      <c r="LKG14" s="5"/>
      <c r="LKH14" s="5"/>
      <c r="LKI14" s="5"/>
      <c r="LKJ14" s="5"/>
      <c r="LKK14" s="5"/>
      <c r="LKL14" s="5"/>
      <c r="LKM14" s="5"/>
      <c r="LKN14" s="5"/>
      <c r="LKO14" s="5"/>
      <c r="LKP14" s="5"/>
      <c r="LKQ14" s="5"/>
      <c r="LKR14" s="5"/>
      <c r="LKS14" s="5"/>
      <c r="LKT14" s="5"/>
      <c r="LKU14" s="5"/>
      <c r="LKV14" s="5"/>
      <c r="LKW14" s="5"/>
      <c r="LKX14" s="5"/>
      <c r="LKY14" s="5"/>
      <c r="LKZ14" s="5"/>
      <c r="LLA14" s="5"/>
      <c r="LLB14" s="5"/>
      <c r="LLC14" s="5"/>
      <c r="LLD14" s="5"/>
      <c r="LLE14" s="5"/>
      <c r="LLF14" s="5"/>
      <c r="LLG14" s="5"/>
      <c r="LLH14" s="5"/>
      <c r="LLI14" s="5"/>
      <c r="LLJ14" s="5"/>
      <c r="LLK14" s="5"/>
      <c r="LLL14" s="5"/>
      <c r="LLM14" s="5"/>
      <c r="LLN14" s="5"/>
      <c r="LLO14" s="5"/>
      <c r="LLP14" s="5"/>
      <c r="LLQ14" s="5"/>
      <c r="LLR14" s="5"/>
      <c r="LLS14" s="5"/>
      <c r="LLT14" s="5"/>
      <c r="LLU14" s="5"/>
      <c r="LLV14" s="5"/>
      <c r="LLW14" s="5"/>
      <c r="LLX14" s="5"/>
      <c r="LLY14" s="5"/>
      <c r="LLZ14" s="5"/>
      <c r="LMA14" s="5"/>
      <c r="LMB14" s="5"/>
      <c r="LMC14" s="5"/>
      <c r="LMD14" s="5"/>
      <c r="LME14" s="5"/>
      <c r="LMF14" s="5"/>
      <c r="LMG14" s="5"/>
      <c r="LMH14" s="5"/>
      <c r="LMI14" s="5"/>
      <c r="LMJ14" s="5"/>
      <c r="LMK14" s="5"/>
      <c r="LML14" s="5"/>
      <c r="LMM14" s="5"/>
      <c r="LMN14" s="5"/>
      <c r="LMO14" s="5"/>
      <c r="LMP14" s="5"/>
      <c r="LMQ14" s="5"/>
      <c r="LMR14" s="5"/>
      <c r="LMS14" s="5"/>
      <c r="LMT14" s="5"/>
      <c r="LMU14" s="5"/>
      <c r="LMV14" s="5"/>
      <c r="LMW14" s="5"/>
      <c r="LMX14" s="5"/>
      <c r="LMY14" s="5"/>
      <c r="LMZ14" s="5"/>
      <c r="LNA14" s="5"/>
      <c r="LNB14" s="5"/>
      <c r="LNC14" s="5"/>
      <c r="LND14" s="5"/>
      <c r="LNE14" s="5"/>
      <c r="LNF14" s="5"/>
      <c r="LNG14" s="5"/>
      <c r="LNH14" s="5"/>
      <c r="LNI14" s="5"/>
      <c r="LNJ14" s="5"/>
      <c r="LNK14" s="5"/>
      <c r="LNL14" s="5"/>
      <c r="LNM14" s="5"/>
      <c r="LNN14" s="5"/>
      <c r="LNO14" s="5"/>
      <c r="LNP14" s="5"/>
      <c r="LNQ14" s="5"/>
      <c r="LNR14" s="5"/>
      <c r="LNS14" s="5"/>
      <c r="LNT14" s="5"/>
      <c r="LNU14" s="5"/>
      <c r="LNV14" s="5"/>
      <c r="LNW14" s="5"/>
      <c r="LNX14" s="5"/>
      <c r="LNY14" s="5"/>
      <c r="LNZ14" s="5"/>
      <c r="LOA14" s="5"/>
      <c r="LOB14" s="5"/>
      <c r="LOC14" s="5"/>
      <c r="LOD14" s="5"/>
      <c r="LOE14" s="5"/>
      <c r="LOF14" s="5"/>
      <c r="LOG14" s="5"/>
      <c r="LOH14" s="5"/>
      <c r="LOI14" s="5"/>
      <c r="LOJ14" s="5"/>
      <c r="LOK14" s="5"/>
      <c r="LOL14" s="5"/>
      <c r="LOM14" s="5"/>
      <c r="LON14" s="5"/>
      <c r="LOO14" s="5"/>
      <c r="LOP14" s="5"/>
      <c r="LOQ14" s="5"/>
      <c r="LOR14" s="5"/>
      <c r="LOS14" s="5"/>
      <c r="LOT14" s="5"/>
      <c r="LOU14" s="5"/>
      <c r="LOV14" s="5"/>
      <c r="LOW14" s="5"/>
      <c r="LOX14" s="5"/>
      <c r="LOY14" s="5"/>
      <c r="LOZ14" s="5"/>
      <c r="LPA14" s="5"/>
      <c r="LPB14" s="5"/>
      <c r="LPC14" s="5"/>
      <c r="LPD14" s="5"/>
      <c r="LPE14" s="5"/>
      <c r="LPF14" s="5"/>
      <c r="LPG14" s="5"/>
      <c r="LPH14" s="5"/>
      <c r="LPI14" s="5"/>
      <c r="LPJ14" s="5"/>
      <c r="LPK14" s="5"/>
      <c r="LPL14" s="5"/>
      <c r="LPM14" s="5"/>
      <c r="LPN14" s="5"/>
      <c r="LPO14" s="5"/>
      <c r="LPP14" s="5"/>
      <c r="LPQ14" s="5"/>
      <c r="LPR14" s="5"/>
      <c r="LPS14" s="5"/>
      <c r="LPT14" s="5"/>
      <c r="LPU14" s="5"/>
      <c r="LPV14" s="5"/>
      <c r="LPW14" s="5"/>
      <c r="LPX14" s="5"/>
      <c r="LPY14" s="5"/>
      <c r="LPZ14" s="5"/>
      <c r="LQA14" s="5"/>
      <c r="LQB14" s="5"/>
      <c r="LQC14" s="5"/>
      <c r="LQD14" s="5"/>
      <c r="LQE14" s="5"/>
      <c r="LQF14" s="5"/>
      <c r="LQG14" s="5"/>
      <c r="LQH14" s="5"/>
      <c r="LQI14" s="5"/>
      <c r="LQJ14" s="5"/>
      <c r="LQK14" s="5"/>
      <c r="LQL14" s="5"/>
      <c r="LQM14" s="5"/>
      <c r="LQN14" s="5"/>
      <c r="LQO14" s="5"/>
      <c r="LQP14" s="5"/>
      <c r="LQQ14" s="5"/>
      <c r="LQR14" s="5"/>
      <c r="LQS14" s="5"/>
      <c r="LQT14" s="5"/>
      <c r="LQU14" s="5"/>
      <c r="LQV14" s="5"/>
      <c r="LQW14" s="5"/>
      <c r="LQX14" s="5"/>
      <c r="LQY14" s="5"/>
      <c r="LQZ14" s="5"/>
      <c r="LRA14" s="5"/>
      <c r="LRB14" s="5"/>
      <c r="LRC14" s="5"/>
      <c r="LRD14" s="5"/>
      <c r="LRE14" s="5"/>
      <c r="LRF14" s="5"/>
      <c r="LRG14" s="5"/>
      <c r="LRH14" s="5"/>
      <c r="LRI14" s="5"/>
      <c r="LRJ14" s="5"/>
      <c r="LRK14" s="5"/>
      <c r="LRL14" s="5"/>
      <c r="LRM14" s="5"/>
      <c r="LRN14" s="5"/>
      <c r="LRO14" s="5"/>
      <c r="LRP14" s="5"/>
      <c r="LRQ14" s="5"/>
      <c r="LRR14" s="5"/>
      <c r="LRS14" s="5"/>
      <c r="LRT14" s="5"/>
      <c r="LRU14" s="5"/>
      <c r="LRV14" s="5"/>
      <c r="LRW14" s="5"/>
      <c r="LRX14" s="5"/>
      <c r="LRY14" s="5"/>
      <c r="LRZ14" s="5"/>
      <c r="LSA14" s="5"/>
      <c r="LSB14" s="5"/>
      <c r="LSC14" s="5"/>
      <c r="LSD14" s="5"/>
      <c r="LSE14" s="5"/>
      <c r="LSF14" s="5"/>
      <c r="LSG14" s="5"/>
      <c r="LSH14" s="5"/>
      <c r="LSI14" s="5"/>
      <c r="LSJ14" s="5"/>
      <c r="LSK14" s="5"/>
      <c r="LSL14" s="5"/>
      <c r="LSM14" s="5"/>
      <c r="LSN14" s="5"/>
      <c r="LSO14" s="5"/>
      <c r="LSP14" s="5"/>
      <c r="LSQ14" s="5"/>
      <c r="LSR14" s="5"/>
      <c r="LSS14" s="5"/>
      <c r="LST14" s="5"/>
      <c r="LSU14" s="5"/>
      <c r="LSV14" s="5"/>
      <c r="LSW14" s="5"/>
      <c r="LSX14" s="5"/>
      <c r="LSY14" s="5"/>
      <c r="LSZ14" s="5"/>
      <c r="LTA14" s="5"/>
      <c r="LTB14" s="5"/>
      <c r="LTC14" s="5"/>
      <c r="LTD14" s="5"/>
      <c r="LTE14" s="5"/>
      <c r="LTF14" s="5"/>
      <c r="LTG14" s="5"/>
      <c r="LTH14" s="5"/>
      <c r="LTI14" s="5"/>
      <c r="LTJ14" s="5"/>
      <c r="LTK14" s="5"/>
      <c r="LTL14" s="5"/>
      <c r="LTM14" s="5"/>
      <c r="LTN14" s="5"/>
      <c r="LTO14" s="5"/>
      <c r="LTP14" s="5"/>
      <c r="LTQ14" s="5"/>
      <c r="LTR14" s="5"/>
      <c r="LTS14" s="5"/>
      <c r="LTT14" s="5"/>
      <c r="LTU14" s="5"/>
      <c r="LTV14" s="5"/>
      <c r="LTW14" s="5"/>
      <c r="LTX14" s="5"/>
      <c r="LTY14" s="5"/>
      <c r="LTZ14" s="5"/>
      <c r="LUA14" s="5"/>
      <c r="LUB14" s="5"/>
      <c r="LUC14" s="5"/>
      <c r="LUD14" s="5"/>
      <c r="LUE14" s="5"/>
      <c r="LUF14" s="5"/>
      <c r="LUG14" s="5"/>
      <c r="LUH14" s="5"/>
      <c r="LUI14" s="5"/>
      <c r="LUJ14" s="5"/>
      <c r="LUK14" s="5"/>
      <c r="LUL14" s="5"/>
      <c r="LUM14" s="5"/>
      <c r="LUN14" s="5"/>
      <c r="LUO14" s="5"/>
      <c r="LUP14" s="5"/>
      <c r="LUQ14" s="5"/>
      <c r="LUR14" s="5"/>
      <c r="LUS14" s="5"/>
      <c r="LUT14" s="5"/>
      <c r="LUU14" s="5"/>
      <c r="LUV14" s="5"/>
      <c r="LUW14" s="5"/>
      <c r="LUX14" s="5"/>
      <c r="LUY14" s="5"/>
      <c r="LUZ14" s="5"/>
      <c r="LVA14" s="5"/>
      <c r="LVB14" s="5"/>
      <c r="LVC14" s="5"/>
      <c r="LVD14" s="5"/>
      <c r="LVE14" s="5"/>
      <c r="LVF14" s="5"/>
      <c r="LVG14" s="5"/>
      <c r="LVH14" s="5"/>
      <c r="LVI14" s="5"/>
      <c r="LVJ14" s="5"/>
      <c r="LVK14" s="5"/>
      <c r="LVL14" s="5"/>
      <c r="LVM14" s="5"/>
      <c r="LVN14" s="5"/>
      <c r="LVO14" s="5"/>
      <c r="LVP14" s="5"/>
      <c r="LVQ14" s="5"/>
      <c r="LVR14" s="5"/>
      <c r="LVS14" s="5"/>
      <c r="LVT14" s="5"/>
      <c r="LVU14" s="5"/>
      <c r="LVV14" s="5"/>
      <c r="LVW14" s="5"/>
      <c r="LVX14" s="5"/>
      <c r="LVY14" s="5"/>
      <c r="LVZ14" s="5"/>
      <c r="LWA14" s="5"/>
      <c r="LWB14" s="5"/>
      <c r="LWC14" s="5"/>
      <c r="LWD14" s="5"/>
      <c r="LWE14" s="5"/>
      <c r="LWF14" s="5"/>
      <c r="LWG14" s="5"/>
      <c r="LWH14" s="5"/>
      <c r="LWI14" s="5"/>
      <c r="LWJ14" s="5"/>
      <c r="LWK14" s="5"/>
      <c r="LWL14" s="5"/>
      <c r="LWM14" s="5"/>
      <c r="LWN14" s="5"/>
      <c r="LWO14" s="5"/>
      <c r="LWP14" s="5"/>
      <c r="LWQ14" s="5"/>
      <c r="LWR14" s="5"/>
      <c r="LWS14" s="5"/>
      <c r="LWT14" s="5"/>
      <c r="LWU14" s="5"/>
      <c r="LWV14" s="5"/>
      <c r="LWW14" s="5"/>
      <c r="LWX14" s="5"/>
      <c r="LWY14" s="5"/>
      <c r="LWZ14" s="5"/>
      <c r="LXA14" s="5"/>
      <c r="LXB14" s="5"/>
      <c r="LXC14" s="5"/>
      <c r="LXD14" s="5"/>
      <c r="LXE14" s="5"/>
      <c r="LXF14" s="5"/>
      <c r="LXG14" s="5"/>
      <c r="LXH14" s="5"/>
      <c r="LXI14" s="5"/>
      <c r="LXJ14" s="5"/>
      <c r="LXK14" s="5"/>
      <c r="LXL14" s="5"/>
      <c r="LXM14" s="5"/>
      <c r="LXN14" s="5"/>
      <c r="LXO14" s="5"/>
      <c r="LXP14" s="5"/>
      <c r="LXQ14" s="5"/>
      <c r="LXR14" s="5"/>
      <c r="LXS14" s="5"/>
      <c r="LXT14" s="5"/>
      <c r="LXU14" s="5"/>
      <c r="LXV14" s="5"/>
      <c r="LXW14" s="5"/>
      <c r="LXX14" s="5"/>
      <c r="LXY14" s="5"/>
      <c r="LXZ14" s="5"/>
      <c r="LYA14" s="5"/>
      <c r="LYB14" s="5"/>
      <c r="LYC14" s="5"/>
      <c r="LYD14" s="5"/>
      <c r="LYE14" s="5"/>
      <c r="LYF14" s="5"/>
      <c r="LYG14" s="5"/>
      <c r="LYH14" s="5"/>
      <c r="LYI14" s="5"/>
      <c r="LYJ14" s="5"/>
      <c r="LYK14" s="5"/>
      <c r="LYL14" s="5"/>
      <c r="LYM14" s="5"/>
      <c r="LYN14" s="5"/>
      <c r="LYO14" s="5"/>
      <c r="LYP14" s="5"/>
      <c r="LYQ14" s="5"/>
      <c r="LYR14" s="5"/>
      <c r="LYS14" s="5"/>
      <c r="LYT14" s="5"/>
      <c r="LYU14" s="5"/>
      <c r="LYV14" s="5"/>
      <c r="LYW14" s="5"/>
      <c r="LYX14" s="5"/>
      <c r="LYY14" s="5"/>
      <c r="LYZ14" s="5"/>
      <c r="LZA14" s="5"/>
      <c r="LZB14" s="5"/>
      <c r="LZC14" s="5"/>
      <c r="LZD14" s="5"/>
      <c r="LZE14" s="5"/>
      <c r="LZF14" s="5"/>
      <c r="LZG14" s="5"/>
      <c r="LZH14" s="5"/>
      <c r="LZI14" s="5"/>
      <c r="LZJ14" s="5"/>
      <c r="LZK14" s="5"/>
      <c r="LZL14" s="5"/>
      <c r="LZM14" s="5"/>
      <c r="LZN14" s="5"/>
      <c r="LZO14" s="5"/>
      <c r="LZP14" s="5"/>
      <c r="LZQ14" s="5"/>
      <c r="LZR14" s="5"/>
      <c r="LZS14" s="5"/>
      <c r="LZT14" s="5"/>
      <c r="LZU14" s="5"/>
      <c r="LZV14" s="5"/>
      <c r="LZW14" s="5"/>
      <c r="LZX14" s="5"/>
      <c r="LZY14" s="5"/>
      <c r="LZZ14" s="5"/>
      <c r="MAA14" s="5"/>
      <c r="MAB14" s="5"/>
      <c r="MAC14" s="5"/>
      <c r="MAD14" s="5"/>
      <c r="MAE14" s="5"/>
      <c r="MAF14" s="5"/>
      <c r="MAG14" s="5"/>
      <c r="MAH14" s="5"/>
      <c r="MAI14" s="5"/>
      <c r="MAJ14" s="5"/>
      <c r="MAK14" s="5"/>
      <c r="MAL14" s="5"/>
      <c r="MAM14" s="5"/>
      <c r="MAN14" s="5"/>
      <c r="MAO14" s="5"/>
      <c r="MAP14" s="5"/>
      <c r="MAQ14" s="5"/>
      <c r="MAR14" s="5"/>
      <c r="MAS14" s="5"/>
      <c r="MAT14" s="5"/>
      <c r="MAU14" s="5"/>
      <c r="MAV14" s="5"/>
      <c r="MAW14" s="5"/>
      <c r="MAX14" s="5"/>
      <c r="MAY14" s="5"/>
      <c r="MAZ14" s="5"/>
      <c r="MBA14" s="5"/>
      <c r="MBB14" s="5"/>
      <c r="MBC14" s="5"/>
      <c r="MBD14" s="5"/>
      <c r="MBE14" s="5"/>
      <c r="MBF14" s="5"/>
      <c r="MBG14" s="5"/>
      <c r="MBH14" s="5"/>
      <c r="MBI14" s="5"/>
      <c r="MBJ14" s="5"/>
      <c r="MBK14" s="5"/>
      <c r="MBL14" s="5"/>
      <c r="MBM14" s="5"/>
      <c r="MBN14" s="5"/>
      <c r="MBO14" s="5"/>
      <c r="MBP14" s="5"/>
      <c r="MBQ14" s="5"/>
      <c r="MBR14" s="5"/>
      <c r="MBS14" s="5"/>
      <c r="MBT14" s="5"/>
      <c r="MBU14" s="5"/>
      <c r="MBV14" s="5"/>
      <c r="MBW14" s="5"/>
      <c r="MBX14" s="5"/>
      <c r="MBY14" s="5"/>
      <c r="MBZ14" s="5"/>
      <c r="MCA14" s="5"/>
      <c r="MCB14" s="5"/>
      <c r="MCC14" s="5"/>
      <c r="MCD14" s="5"/>
      <c r="MCE14" s="5"/>
      <c r="MCF14" s="5"/>
      <c r="MCG14" s="5"/>
      <c r="MCH14" s="5"/>
      <c r="MCI14" s="5"/>
      <c r="MCJ14" s="5"/>
      <c r="MCK14" s="5"/>
      <c r="MCL14" s="5"/>
      <c r="MCM14" s="5"/>
      <c r="MCN14" s="5"/>
      <c r="MCO14" s="5"/>
      <c r="MCP14" s="5"/>
      <c r="MCQ14" s="5"/>
      <c r="MCR14" s="5"/>
      <c r="MCS14" s="5"/>
      <c r="MCT14" s="5"/>
      <c r="MCU14" s="5"/>
      <c r="MCV14" s="5"/>
      <c r="MCW14" s="5"/>
      <c r="MCX14" s="5"/>
      <c r="MCY14" s="5"/>
      <c r="MCZ14" s="5"/>
      <c r="MDA14" s="5"/>
      <c r="MDB14" s="5"/>
      <c r="MDC14" s="5"/>
      <c r="MDD14" s="5"/>
      <c r="MDE14" s="5"/>
      <c r="MDF14" s="5"/>
      <c r="MDG14" s="5"/>
      <c r="MDH14" s="5"/>
      <c r="MDI14" s="5"/>
      <c r="MDJ14" s="5"/>
      <c r="MDK14" s="5"/>
      <c r="MDL14" s="5"/>
      <c r="MDM14" s="5"/>
      <c r="MDN14" s="5"/>
      <c r="MDO14" s="5"/>
      <c r="MDP14" s="5"/>
      <c r="MDQ14" s="5"/>
      <c r="MDR14" s="5"/>
      <c r="MDS14" s="5"/>
      <c r="MDT14" s="5"/>
      <c r="MDU14" s="5"/>
      <c r="MDV14" s="5"/>
      <c r="MDW14" s="5"/>
      <c r="MDX14" s="5"/>
      <c r="MDY14" s="5"/>
      <c r="MDZ14" s="5"/>
      <c r="MEA14" s="5"/>
      <c r="MEB14" s="5"/>
      <c r="MEC14" s="5"/>
      <c r="MED14" s="5"/>
      <c r="MEE14" s="5"/>
      <c r="MEF14" s="5"/>
      <c r="MEG14" s="5"/>
      <c r="MEH14" s="5"/>
      <c r="MEI14" s="5"/>
      <c r="MEJ14" s="5"/>
      <c r="MEK14" s="5"/>
      <c r="MEL14" s="5"/>
      <c r="MEM14" s="5"/>
      <c r="MEN14" s="5"/>
      <c r="MEO14" s="5"/>
      <c r="MEP14" s="5"/>
      <c r="MEQ14" s="5"/>
      <c r="MER14" s="5"/>
      <c r="MES14" s="5"/>
      <c r="MET14" s="5"/>
      <c r="MEU14" s="5"/>
      <c r="MEV14" s="5"/>
      <c r="MEW14" s="5"/>
      <c r="MEX14" s="5"/>
      <c r="MEY14" s="5"/>
      <c r="MEZ14" s="5"/>
      <c r="MFA14" s="5"/>
      <c r="MFB14" s="5"/>
      <c r="MFC14" s="5"/>
      <c r="MFD14" s="5"/>
      <c r="MFE14" s="5"/>
      <c r="MFF14" s="5"/>
      <c r="MFG14" s="5"/>
      <c r="MFH14" s="5"/>
      <c r="MFI14" s="5"/>
      <c r="MFJ14" s="5"/>
      <c r="MFK14" s="5"/>
      <c r="MFL14" s="5"/>
      <c r="MFM14" s="5"/>
      <c r="MFN14" s="5"/>
      <c r="MFO14" s="5"/>
      <c r="MFP14" s="5"/>
      <c r="MFQ14" s="5"/>
      <c r="MFR14" s="5"/>
      <c r="MFS14" s="5"/>
      <c r="MFT14" s="5"/>
      <c r="MFU14" s="5"/>
      <c r="MFV14" s="5"/>
      <c r="MFW14" s="5"/>
      <c r="MFX14" s="5"/>
      <c r="MFY14" s="5"/>
      <c r="MFZ14" s="5"/>
      <c r="MGA14" s="5"/>
      <c r="MGB14" s="5"/>
      <c r="MGC14" s="5"/>
      <c r="MGD14" s="5"/>
      <c r="MGE14" s="5"/>
      <c r="MGF14" s="5"/>
      <c r="MGG14" s="5"/>
      <c r="MGH14" s="5"/>
      <c r="MGI14" s="5"/>
      <c r="MGJ14" s="5"/>
      <c r="MGK14" s="5"/>
      <c r="MGL14" s="5"/>
      <c r="MGM14" s="5"/>
      <c r="MGN14" s="5"/>
      <c r="MGO14" s="5"/>
      <c r="MGP14" s="5"/>
      <c r="MGQ14" s="5"/>
      <c r="MGR14" s="5"/>
      <c r="MGS14" s="5"/>
      <c r="MGT14" s="5"/>
      <c r="MGU14" s="5"/>
      <c r="MGV14" s="5"/>
      <c r="MGW14" s="5"/>
      <c r="MGX14" s="5"/>
      <c r="MGY14" s="5"/>
      <c r="MGZ14" s="5"/>
      <c r="MHA14" s="5"/>
      <c r="MHB14" s="5"/>
      <c r="MHC14" s="5"/>
      <c r="MHD14" s="5"/>
      <c r="MHE14" s="5"/>
      <c r="MHF14" s="5"/>
      <c r="MHG14" s="5"/>
      <c r="MHH14" s="5"/>
      <c r="MHI14" s="5"/>
      <c r="MHJ14" s="5"/>
      <c r="MHK14" s="5"/>
      <c r="MHL14" s="5"/>
      <c r="MHM14" s="5"/>
      <c r="MHN14" s="5"/>
      <c r="MHO14" s="5"/>
      <c r="MHP14" s="5"/>
      <c r="MHQ14" s="5"/>
      <c r="MHR14" s="5"/>
      <c r="MHS14" s="5"/>
      <c r="MHT14" s="5"/>
      <c r="MHU14" s="5"/>
      <c r="MHV14" s="5"/>
      <c r="MHW14" s="5"/>
      <c r="MHX14" s="5"/>
      <c r="MHY14" s="5"/>
      <c r="MHZ14" s="5"/>
      <c r="MIA14" s="5"/>
      <c r="MIB14" s="5"/>
      <c r="MIC14" s="5"/>
      <c r="MID14" s="5"/>
      <c r="MIE14" s="5"/>
      <c r="MIF14" s="5"/>
      <c r="MIG14" s="5"/>
      <c r="MIH14" s="5"/>
      <c r="MII14" s="5"/>
      <c r="MIJ14" s="5"/>
      <c r="MIK14" s="5"/>
      <c r="MIL14" s="5"/>
      <c r="MIM14" s="5"/>
      <c r="MIN14" s="5"/>
      <c r="MIO14" s="5"/>
      <c r="MIP14" s="5"/>
      <c r="MIQ14" s="5"/>
      <c r="MIR14" s="5"/>
      <c r="MIS14" s="5"/>
      <c r="MIT14" s="5"/>
      <c r="MIU14" s="5"/>
      <c r="MIV14" s="5"/>
      <c r="MIW14" s="5"/>
      <c r="MIX14" s="5"/>
      <c r="MIY14" s="5"/>
      <c r="MIZ14" s="5"/>
      <c r="MJA14" s="5"/>
      <c r="MJB14" s="5"/>
      <c r="MJC14" s="5"/>
      <c r="MJD14" s="5"/>
      <c r="MJE14" s="5"/>
      <c r="MJF14" s="5"/>
      <c r="MJG14" s="5"/>
      <c r="MJH14" s="5"/>
      <c r="MJI14" s="5"/>
      <c r="MJJ14" s="5"/>
      <c r="MJK14" s="5"/>
      <c r="MJL14" s="5"/>
      <c r="MJM14" s="5"/>
      <c r="MJN14" s="5"/>
      <c r="MJO14" s="5"/>
      <c r="MJP14" s="5"/>
      <c r="MJQ14" s="5"/>
      <c r="MJR14" s="5"/>
      <c r="MJS14" s="5"/>
      <c r="MJT14" s="5"/>
      <c r="MJU14" s="5"/>
      <c r="MJV14" s="5"/>
      <c r="MJW14" s="5"/>
      <c r="MJX14" s="5"/>
      <c r="MJY14" s="5"/>
      <c r="MJZ14" s="5"/>
      <c r="MKA14" s="5"/>
      <c r="MKB14" s="5"/>
      <c r="MKC14" s="5"/>
      <c r="MKD14" s="5"/>
      <c r="MKE14" s="5"/>
      <c r="MKF14" s="5"/>
      <c r="MKG14" s="5"/>
      <c r="MKH14" s="5"/>
      <c r="MKI14" s="5"/>
      <c r="MKJ14" s="5"/>
      <c r="MKK14" s="5"/>
      <c r="MKL14" s="5"/>
      <c r="MKM14" s="5"/>
      <c r="MKN14" s="5"/>
      <c r="MKO14" s="5"/>
      <c r="MKP14" s="5"/>
      <c r="MKQ14" s="5"/>
      <c r="MKR14" s="5"/>
      <c r="MKS14" s="5"/>
      <c r="MKT14" s="5"/>
      <c r="MKU14" s="5"/>
      <c r="MKV14" s="5"/>
      <c r="MKW14" s="5"/>
      <c r="MKX14" s="5"/>
      <c r="MKY14" s="5"/>
      <c r="MKZ14" s="5"/>
      <c r="MLA14" s="5"/>
      <c r="MLB14" s="5"/>
      <c r="MLC14" s="5"/>
      <c r="MLD14" s="5"/>
      <c r="MLE14" s="5"/>
      <c r="MLF14" s="5"/>
      <c r="MLG14" s="5"/>
      <c r="MLH14" s="5"/>
      <c r="MLI14" s="5"/>
      <c r="MLJ14" s="5"/>
      <c r="MLK14" s="5"/>
      <c r="MLL14" s="5"/>
      <c r="MLM14" s="5"/>
      <c r="MLN14" s="5"/>
      <c r="MLO14" s="5"/>
      <c r="MLP14" s="5"/>
      <c r="MLQ14" s="5"/>
      <c r="MLR14" s="5"/>
      <c r="MLS14" s="5"/>
      <c r="MLT14" s="5"/>
      <c r="MLU14" s="5"/>
      <c r="MLV14" s="5"/>
      <c r="MLW14" s="5"/>
      <c r="MLX14" s="5"/>
      <c r="MLY14" s="5"/>
      <c r="MLZ14" s="5"/>
      <c r="MMA14" s="5"/>
      <c r="MMB14" s="5"/>
      <c r="MMC14" s="5"/>
      <c r="MMD14" s="5"/>
      <c r="MME14" s="5"/>
      <c r="MMF14" s="5"/>
      <c r="MMG14" s="5"/>
      <c r="MMH14" s="5"/>
      <c r="MMI14" s="5"/>
      <c r="MMJ14" s="5"/>
      <c r="MMK14" s="5"/>
      <c r="MML14" s="5"/>
      <c r="MMM14" s="5"/>
      <c r="MMN14" s="5"/>
      <c r="MMO14" s="5"/>
      <c r="MMP14" s="5"/>
      <c r="MMQ14" s="5"/>
      <c r="MMR14" s="5"/>
      <c r="MMS14" s="5"/>
      <c r="MMT14" s="5"/>
      <c r="MMU14" s="5"/>
      <c r="MMV14" s="5"/>
      <c r="MMW14" s="5"/>
      <c r="MMX14" s="5"/>
      <c r="MMY14" s="5"/>
      <c r="MMZ14" s="5"/>
      <c r="MNA14" s="5"/>
      <c r="MNB14" s="5"/>
      <c r="MNC14" s="5"/>
      <c r="MND14" s="5"/>
      <c r="MNE14" s="5"/>
      <c r="MNF14" s="5"/>
      <c r="MNG14" s="5"/>
      <c r="MNH14" s="5"/>
      <c r="MNI14" s="5"/>
      <c r="MNJ14" s="5"/>
      <c r="MNK14" s="5"/>
      <c r="MNL14" s="5"/>
      <c r="MNM14" s="5"/>
      <c r="MNN14" s="5"/>
      <c r="MNO14" s="5"/>
      <c r="MNP14" s="5"/>
      <c r="MNQ14" s="5"/>
      <c r="MNR14" s="5"/>
      <c r="MNS14" s="5"/>
      <c r="MNT14" s="5"/>
      <c r="MNU14" s="5"/>
      <c r="MNV14" s="5"/>
      <c r="MNW14" s="5"/>
      <c r="MNX14" s="5"/>
      <c r="MNY14" s="5"/>
      <c r="MNZ14" s="5"/>
      <c r="MOA14" s="5"/>
      <c r="MOB14" s="5"/>
      <c r="MOC14" s="5"/>
      <c r="MOD14" s="5"/>
      <c r="MOE14" s="5"/>
      <c r="MOF14" s="5"/>
      <c r="MOG14" s="5"/>
      <c r="MOH14" s="5"/>
      <c r="MOI14" s="5"/>
      <c r="MOJ14" s="5"/>
      <c r="MOK14" s="5"/>
      <c r="MOL14" s="5"/>
      <c r="MOM14" s="5"/>
      <c r="MON14" s="5"/>
      <c r="MOO14" s="5"/>
      <c r="MOP14" s="5"/>
      <c r="MOQ14" s="5"/>
      <c r="MOR14" s="5"/>
      <c r="MOS14" s="5"/>
      <c r="MOT14" s="5"/>
      <c r="MOU14" s="5"/>
      <c r="MOV14" s="5"/>
      <c r="MOW14" s="5"/>
      <c r="MOX14" s="5"/>
      <c r="MOY14" s="5"/>
      <c r="MOZ14" s="5"/>
      <c r="MPA14" s="5"/>
      <c r="MPB14" s="5"/>
      <c r="MPC14" s="5"/>
      <c r="MPD14" s="5"/>
      <c r="MPE14" s="5"/>
      <c r="MPF14" s="5"/>
      <c r="MPG14" s="5"/>
      <c r="MPH14" s="5"/>
      <c r="MPI14" s="5"/>
      <c r="MPJ14" s="5"/>
      <c r="MPK14" s="5"/>
      <c r="MPL14" s="5"/>
      <c r="MPM14" s="5"/>
      <c r="MPN14" s="5"/>
      <c r="MPO14" s="5"/>
      <c r="MPP14" s="5"/>
      <c r="MPQ14" s="5"/>
      <c r="MPR14" s="5"/>
      <c r="MPS14" s="5"/>
      <c r="MPT14" s="5"/>
      <c r="MPU14" s="5"/>
      <c r="MPV14" s="5"/>
      <c r="MPW14" s="5"/>
      <c r="MPX14" s="5"/>
      <c r="MPY14" s="5"/>
      <c r="MPZ14" s="5"/>
      <c r="MQA14" s="5"/>
      <c r="MQB14" s="5"/>
      <c r="MQC14" s="5"/>
      <c r="MQD14" s="5"/>
      <c r="MQE14" s="5"/>
      <c r="MQF14" s="5"/>
      <c r="MQG14" s="5"/>
      <c r="MQH14" s="5"/>
      <c r="MQI14" s="5"/>
      <c r="MQJ14" s="5"/>
      <c r="MQK14" s="5"/>
      <c r="MQL14" s="5"/>
      <c r="MQM14" s="5"/>
      <c r="MQN14" s="5"/>
      <c r="MQO14" s="5"/>
      <c r="MQP14" s="5"/>
      <c r="MQQ14" s="5"/>
      <c r="MQR14" s="5"/>
      <c r="MQS14" s="5"/>
      <c r="MQT14" s="5"/>
      <c r="MQU14" s="5"/>
      <c r="MQV14" s="5"/>
      <c r="MQW14" s="5"/>
      <c r="MQX14" s="5"/>
      <c r="MQY14" s="5"/>
      <c r="MQZ14" s="5"/>
      <c r="MRA14" s="5"/>
      <c r="MRB14" s="5"/>
      <c r="MRC14" s="5"/>
      <c r="MRD14" s="5"/>
      <c r="MRE14" s="5"/>
      <c r="MRF14" s="5"/>
      <c r="MRG14" s="5"/>
      <c r="MRH14" s="5"/>
      <c r="MRI14" s="5"/>
      <c r="MRJ14" s="5"/>
      <c r="MRK14" s="5"/>
      <c r="MRL14" s="5"/>
      <c r="MRM14" s="5"/>
      <c r="MRN14" s="5"/>
      <c r="MRO14" s="5"/>
      <c r="MRP14" s="5"/>
      <c r="MRQ14" s="5"/>
      <c r="MRR14" s="5"/>
      <c r="MRS14" s="5"/>
      <c r="MRT14" s="5"/>
      <c r="MRU14" s="5"/>
      <c r="MRV14" s="5"/>
      <c r="MRW14" s="5"/>
      <c r="MRX14" s="5"/>
      <c r="MRY14" s="5"/>
      <c r="MRZ14" s="5"/>
      <c r="MSA14" s="5"/>
      <c r="MSB14" s="5"/>
      <c r="MSC14" s="5"/>
      <c r="MSD14" s="5"/>
      <c r="MSE14" s="5"/>
      <c r="MSF14" s="5"/>
      <c r="MSG14" s="5"/>
      <c r="MSH14" s="5"/>
      <c r="MSI14" s="5"/>
      <c r="MSJ14" s="5"/>
      <c r="MSK14" s="5"/>
      <c r="MSL14" s="5"/>
      <c r="MSM14" s="5"/>
      <c r="MSN14" s="5"/>
      <c r="MSO14" s="5"/>
      <c r="MSP14" s="5"/>
      <c r="MSQ14" s="5"/>
      <c r="MSR14" s="5"/>
      <c r="MSS14" s="5"/>
      <c r="MST14" s="5"/>
      <c r="MSU14" s="5"/>
      <c r="MSV14" s="5"/>
      <c r="MSW14" s="5"/>
      <c r="MSX14" s="5"/>
      <c r="MSY14" s="5"/>
      <c r="MSZ14" s="5"/>
      <c r="MTA14" s="5"/>
      <c r="MTB14" s="5"/>
      <c r="MTC14" s="5"/>
      <c r="MTD14" s="5"/>
      <c r="MTE14" s="5"/>
      <c r="MTF14" s="5"/>
      <c r="MTG14" s="5"/>
      <c r="MTH14" s="5"/>
      <c r="MTI14" s="5"/>
      <c r="MTJ14" s="5"/>
      <c r="MTK14" s="5"/>
      <c r="MTL14" s="5"/>
      <c r="MTM14" s="5"/>
      <c r="MTN14" s="5"/>
      <c r="MTO14" s="5"/>
      <c r="MTP14" s="5"/>
      <c r="MTQ14" s="5"/>
      <c r="MTR14" s="5"/>
      <c r="MTS14" s="5"/>
      <c r="MTT14" s="5"/>
      <c r="MTU14" s="5"/>
      <c r="MTV14" s="5"/>
      <c r="MTW14" s="5"/>
      <c r="MTX14" s="5"/>
      <c r="MTY14" s="5"/>
      <c r="MTZ14" s="5"/>
      <c r="MUA14" s="5"/>
      <c r="MUB14" s="5"/>
      <c r="MUC14" s="5"/>
      <c r="MUD14" s="5"/>
      <c r="MUE14" s="5"/>
      <c r="MUF14" s="5"/>
      <c r="MUG14" s="5"/>
      <c r="MUH14" s="5"/>
      <c r="MUI14" s="5"/>
      <c r="MUJ14" s="5"/>
      <c r="MUK14" s="5"/>
      <c r="MUL14" s="5"/>
      <c r="MUM14" s="5"/>
      <c r="MUN14" s="5"/>
      <c r="MUO14" s="5"/>
      <c r="MUP14" s="5"/>
      <c r="MUQ14" s="5"/>
      <c r="MUR14" s="5"/>
      <c r="MUS14" s="5"/>
      <c r="MUT14" s="5"/>
      <c r="MUU14" s="5"/>
      <c r="MUV14" s="5"/>
      <c r="MUW14" s="5"/>
      <c r="MUX14" s="5"/>
      <c r="MUY14" s="5"/>
      <c r="MUZ14" s="5"/>
      <c r="MVA14" s="5"/>
      <c r="MVB14" s="5"/>
      <c r="MVC14" s="5"/>
      <c r="MVD14" s="5"/>
      <c r="MVE14" s="5"/>
      <c r="MVF14" s="5"/>
      <c r="MVG14" s="5"/>
      <c r="MVH14" s="5"/>
      <c r="MVI14" s="5"/>
      <c r="MVJ14" s="5"/>
      <c r="MVK14" s="5"/>
      <c r="MVL14" s="5"/>
      <c r="MVM14" s="5"/>
      <c r="MVN14" s="5"/>
      <c r="MVO14" s="5"/>
      <c r="MVP14" s="5"/>
      <c r="MVQ14" s="5"/>
      <c r="MVR14" s="5"/>
      <c r="MVS14" s="5"/>
      <c r="MVT14" s="5"/>
      <c r="MVU14" s="5"/>
      <c r="MVV14" s="5"/>
      <c r="MVW14" s="5"/>
      <c r="MVX14" s="5"/>
      <c r="MVY14" s="5"/>
      <c r="MVZ14" s="5"/>
      <c r="MWA14" s="5"/>
      <c r="MWB14" s="5"/>
      <c r="MWC14" s="5"/>
      <c r="MWD14" s="5"/>
      <c r="MWE14" s="5"/>
      <c r="MWF14" s="5"/>
      <c r="MWG14" s="5"/>
      <c r="MWH14" s="5"/>
      <c r="MWI14" s="5"/>
      <c r="MWJ14" s="5"/>
      <c r="MWK14" s="5"/>
      <c r="MWL14" s="5"/>
      <c r="MWM14" s="5"/>
      <c r="MWN14" s="5"/>
      <c r="MWO14" s="5"/>
      <c r="MWP14" s="5"/>
      <c r="MWQ14" s="5"/>
      <c r="MWR14" s="5"/>
      <c r="MWS14" s="5"/>
      <c r="MWT14" s="5"/>
      <c r="MWU14" s="5"/>
      <c r="MWV14" s="5"/>
      <c r="MWW14" s="5"/>
      <c r="MWX14" s="5"/>
      <c r="MWY14" s="5"/>
      <c r="MWZ14" s="5"/>
      <c r="MXA14" s="5"/>
      <c r="MXB14" s="5"/>
      <c r="MXC14" s="5"/>
      <c r="MXD14" s="5"/>
      <c r="MXE14" s="5"/>
      <c r="MXF14" s="5"/>
      <c r="MXG14" s="5"/>
      <c r="MXH14" s="5"/>
      <c r="MXI14" s="5"/>
      <c r="MXJ14" s="5"/>
      <c r="MXK14" s="5"/>
      <c r="MXL14" s="5"/>
      <c r="MXM14" s="5"/>
      <c r="MXN14" s="5"/>
      <c r="MXO14" s="5"/>
      <c r="MXP14" s="5"/>
      <c r="MXQ14" s="5"/>
      <c r="MXR14" s="5"/>
      <c r="MXS14" s="5"/>
      <c r="MXT14" s="5"/>
      <c r="MXU14" s="5"/>
      <c r="MXV14" s="5"/>
      <c r="MXW14" s="5"/>
      <c r="MXX14" s="5"/>
      <c r="MXY14" s="5"/>
      <c r="MXZ14" s="5"/>
      <c r="MYA14" s="5"/>
      <c r="MYB14" s="5"/>
      <c r="MYC14" s="5"/>
      <c r="MYD14" s="5"/>
      <c r="MYE14" s="5"/>
      <c r="MYF14" s="5"/>
      <c r="MYG14" s="5"/>
      <c r="MYH14" s="5"/>
      <c r="MYI14" s="5"/>
      <c r="MYJ14" s="5"/>
      <c r="MYK14" s="5"/>
      <c r="MYL14" s="5"/>
      <c r="MYM14" s="5"/>
      <c r="MYN14" s="5"/>
      <c r="MYO14" s="5"/>
      <c r="MYP14" s="5"/>
      <c r="MYQ14" s="5"/>
      <c r="MYR14" s="5"/>
      <c r="MYS14" s="5"/>
      <c r="MYT14" s="5"/>
      <c r="MYU14" s="5"/>
      <c r="MYV14" s="5"/>
      <c r="MYW14" s="5"/>
      <c r="MYX14" s="5"/>
      <c r="MYY14" s="5"/>
      <c r="MYZ14" s="5"/>
      <c r="MZA14" s="5"/>
      <c r="MZB14" s="5"/>
      <c r="MZC14" s="5"/>
      <c r="MZD14" s="5"/>
      <c r="MZE14" s="5"/>
      <c r="MZF14" s="5"/>
      <c r="MZG14" s="5"/>
      <c r="MZH14" s="5"/>
      <c r="MZI14" s="5"/>
      <c r="MZJ14" s="5"/>
      <c r="MZK14" s="5"/>
      <c r="MZL14" s="5"/>
      <c r="MZM14" s="5"/>
      <c r="MZN14" s="5"/>
      <c r="MZO14" s="5"/>
      <c r="MZP14" s="5"/>
      <c r="MZQ14" s="5"/>
      <c r="MZR14" s="5"/>
      <c r="MZS14" s="5"/>
      <c r="MZT14" s="5"/>
      <c r="MZU14" s="5"/>
      <c r="MZV14" s="5"/>
      <c r="MZW14" s="5"/>
      <c r="MZX14" s="5"/>
      <c r="MZY14" s="5"/>
      <c r="MZZ14" s="5"/>
      <c r="NAA14" s="5"/>
      <c r="NAB14" s="5"/>
      <c r="NAC14" s="5"/>
      <c r="NAD14" s="5"/>
      <c r="NAE14" s="5"/>
      <c r="NAF14" s="5"/>
      <c r="NAG14" s="5"/>
      <c r="NAH14" s="5"/>
      <c r="NAI14" s="5"/>
      <c r="NAJ14" s="5"/>
      <c r="NAK14" s="5"/>
      <c r="NAL14" s="5"/>
      <c r="NAM14" s="5"/>
      <c r="NAN14" s="5"/>
      <c r="NAO14" s="5"/>
      <c r="NAP14" s="5"/>
      <c r="NAQ14" s="5"/>
      <c r="NAR14" s="5"/>
      <c r="NAS14" s="5"/>
      <c r="NAT14" s="5"/>
      <c r="NAU14" s="5"/>
      <c r="NAV14" s="5"/>
      <c r="NAW14" s="5"/>
      <c r="NAX14" s="5"/>
      <c r="NAY14" s="5"/>
      <c r="NAZ14" s="5"/>
      <c r="NBA14" s="5"/>
      <c r="NBB14" s="5"/>
      <c r="NBC14" s="5"/>
      <c r="NBD14" s="5"/>
      <c r="NBE14" s="5"/>
      <c r="NBF14" s="5"/>
      <c r="NBG14" s="5"/>
      <c r="NBH14" s="5"/>
      <c r="NBI14" s="5"/>
      <c r="NBJ14" s="5"/>
      <c r="NBK14" s="5"/>
      <c r="NBL14" s="5"/>
      <c r="NBM14" s="5"/>
      <c r="NBN14" s="5"/>
      <c r="NBO14" s="5"/>
      <c r="NBP14" s="5"/>
      <c r="NBQ14" s="5"/>
      <c r="NBR14" s="5"/>
      <c r="NBS14" s="5"/>
      <c r="NBT14" s="5"/>
      <c r="NBU14" s="5"/>
      <c r="NBV14" s="5"/>
      <c r="NBW14" s="5"/>
      <c r="NBX14" s="5"/>
      <c r="NBY14" s="5"/>
      <c r="NBZ14" s="5"/>
      <c r="NCA14" s="5"/>
      <c r="NCB14" s="5"/>
      <c r="NCC14" s="5"/>
      <c r="NCD14" s="5"/>
      <c r="NCE14" s="5"/>
      <c r="NCF14" s="5"/>
      <c r="NCG14" s="5"/>
      <c r="NCH14" s="5"/>
      <c r="NCI14" s="5"/>
      <c r="NCJ14" s="5"/>
      <c r="NCK14" s="5"/>
      <c r="NCL14" s="5"/>
      <c r="NCM14" s="5"/>
      <c r="NCN14" s="5"/>
      <c r="NCO14" s="5"/>
      <c r="NCP14" s="5"/>
      <c r="NCQ14" s="5"/>
      <c r="NCR14" s="5"/>
      <c r="NCS14" s="5"/>
      <c r="NCT14" s="5"/>
      <c r="NCU14" s="5"/>
      <c r="NCV14" s="5"/>
      <c r="NCW14" s="5"/>
      <c r="NCX14" s="5"/>
      <c r="NCY14" s="5"/>
      <c r="NCZ14" s="5"/>
      <c r="NDA14" s="5"/>
      <c r="NDB14" s="5"/>
      <c r="NDC14" s="5"/>
      <c r="NDD14" s="5"/>
      <c r="NDE14" s="5"/>
      <c r="NDF14" s="5"/>
      <c r="NDG14" s="5"/>
      <c r="NDH14" s="5"/>
      <c r="NDI14" s="5"/>
      <c r="NDJ14" s="5"/>
      <c r="NDK14" s="5"/>
      <c r="NDL14" s="5"/>
      <c r="NDM14" s="5"/>
      <c r="NDN14" s="5"/>
      <c r="NDO14" s="5"/>
      <c r="NDP14" s="5"/>
      <c r="NDQ14" s="5"/>
      <c r="NDR14" s="5"/>
      <c r="NDS14" s="5"/>
      <c r="NDT14" s="5"/>
      <c r="NDU14" s="5"/>
      <c r="NDV14" s="5"/>
      <c r="NDW14" s="5"/>
      <c r="NDX14" s="5"/>
      <c r="NDY14" s="5"/>
      <c r="NDZ14" s="5"/>
      <c r="NEA14" s="5"/>
      <c r="NEB14" s="5"/>
      <c r="NEC14" s="5"/>
      <c r="NED14" s="5"/>
      <c r="NEE14" s="5"/>
      <c r="NEF14" s="5"/>
      <c r="NEG14" s="5"/>
      <c r="NEH14" s="5"/>
      <c r="NEI14" s="5"/>
      <c r="NEJ14" s="5"/>
      <c r="NEK14" s="5"/>
      <c r="NEL14" s="5"/>
      <c r="NEM14" s="5"/>
      <c r="NEN14" s="5"/>
      <c r="NEO14" s="5"/>
      <c r="NEP14" s="5"/>
      <c r="NEQ14" s="5"/>
      <c r="NER14" s="5"/>
      <c r="NES14" s="5"/>
      <c r="NET14" s="5"/>
      <c r="NEU14" s="5"/>
      <c r="NEV14" s="5"/>
      <c r="NEW14" s="5"/>
      <c r="NEX14" s="5"/>
      <c r="NEY14" s="5"/>
      <c r="NEZ14" s="5"/>
      <c r="NFA14" s="5"/>
      <c r="NFB14" s="5"/>
      <c r="NFC14" s="5"/>
      <c r="NFD14" s="5"/>
      <c r="NFE14" s="5"/>
      <c r="NFF14" s="5"/>
      <c r="NFG14" s="5"/>
      <c r="NFH14" s="5"/>
      <c r="NFI14" s="5"/>
      <c r="NFJ14" s="5"/>
      <c r="NFK14" s="5"/>
      <c r="NFL14" s="5"/>
      <c r="NFM14" s="5"/>
      <c r="NFN14" s="5"/>
      <c r="NFO14" s="5"/>
      <c r="NFP14" s="5"/>
      <c r="NFQ14" s="5"/>
      <c r="NFR14" s="5"/>
      <c r="NFS14" s="5"/>
      <c r="NFT14" s="5"/>
      <c r="NFU14" s="5"/>
      <c r="NFV14" s="5"/>
      <c r="NFW14" s="5"/>
      <c r="NFX14" s="5"/>
      <c r="NFY14" s="5"/>
      <c r="NFZ14" s="5"/>
      <c r="NGA14" s="5"/>
      <c r="NGB14" s="5"/>
      <c r="NGC14" s="5"/>
      <c r="NGD14" s="5"/>
      <c r="NGE14" s="5"/>
      <c r="NGF14" s="5"/>
      <c r="NGG14" s="5"/>
      <c r="NGH14" s="5"/>
      <c r="NGI14" s="5"/>
      <c r="NGJ14" s="5"/>
      <c r="NGK14" s="5"/>
      <c r="NGL14" s="5"/>
      <c r="NGM14" s="5"/>
      <c r="NGN14" s="5"/>
      <c r="NGO14" s="5"/>
      <c r="NGP14" s="5"/>
      <c r="NGQ14" s="5"/>
      <c r="NGR14" s="5"/>
      <c r="NGS14" s="5"/>
      <c r="NGT14" s="5"/>
      <c r="NGU14" s="5"/>
      <c r="NGV14" s="5"/>
      <c r="NGW14" s="5"/>
      <c r="NGX14" s="5"/>
      <c r="NGY14" s="5"/>
      <c r="NGZ14" s="5"/>
      <c r="NHA14" s="5"/>
      <c r="NHB14" s="5"/>
      <c r="NHC14" s="5"/>
      <c r="NHD14" s="5"/>
      <c r="NHE14" s="5"/>
      <c r="NHF14" s="5"/>
      <c r="NHG14" s="5"/>
      <c r="NHH14" s="5"/>
      <c r="NHI14" s="5"/>
      <c r="NHJ14" s="5"/>
      <c r="NHK14" s="5"/>
      <c r="NHL14" s="5"/>
      <c r="NHM14" s="5"/>
      <c r="NHN14" s="5"/>
      <c r="NHO14" s="5"/>
      <c r="NHP14" s="5"/>
      <c r="NHQ14" s="5"/>
      <c r="NHR14" s="5"/>
      <c r="NHS14" s="5"/>
      <c r="NHT14" s="5"/>
      <c r="NHU14" s="5"/>
      <c r="NHV14" s="5"/>
      <c r="NHW14" s="5"/>
      <c r="NHX14" s="5"/>
      <c r="NHY14" s="5"/>
      <c r="NHZ14" s="5"/>
      <c r="NIA14" s="5"/>
      <c r="NIB14" s="5"/>
      <c r="NIC14" s="5"/>
      <c r="NID14" s="5"/>
      <c r="NIE14" s="5"/>
      <c r="NIF14" s="5"/>
      <c r="NIG14" s="5"/>
      <c r="NIH14" s="5"/>
      <c r="NII14" s="5"/>
      <c r="NIJ14" s="5"/>
      <c r="NIK14" s="5"/>
      <c r="NIL14" s="5"/>
      <c r="NIM14" s="5"/>
      <c r="NIN14" s="5"/>
      <c r="NIO14" s="5"/>
      <c r="NIP14" s="5"/>
      <c r="NIQ14" s="5"/>
      <c r="NIR14" s="5"/>
      <c r="NIS14" s="5"/>
      <c r="NIT14" s="5"/>
      <c r="NIU14" s="5"/>
      <c r="NIV14" s="5"/>
      <c r="NIW14" s="5"/>
      <c r="NIX14" s="5"/>
      <c r="NIY14" s="5"/>
      <c r="NIZ14" s="5"/>
      <c r="NJA14" s="5"/>
      <c r="NJB14" s="5"/>
      <c r="NJC14" s="5"/>
      <c r="NJD14" s="5"/>
      <c r="NJE14" s="5"/>
      <c r="NJF14" s="5"/>
      <c r="NJG14" s="5"/>
      <c r="NJH14" s="5"/>
      <c r="NJI14" s="5"/>
      <c r="NJJ14" s="5"/>
      <c r="NJK14" s="5"/>
      <c r="NJL14" s="5"/>
      <c r="NJM14" s="5"/>
      <c r="NJN14" s="5"/>
      <c r="NJO14" s="5"/>
      <c r="NJP14" s="5"/>
      <c r="NJQ14" s="5"/>
      <c r="NJR14" s="5"/>
      <c r="NJS14" s="5"/>
      <c r="NJT14" s="5"/>
      <c r="NJU14" s="5"/>
      <c r="NJV14" s="5"/>
      <c r="NJW14" s="5"/>
      <c r="NJX14" s="5"/>
      <c r="NJY14" s="5"/>
      <c r="NJZ14" s="5"/>
      <c r="NKA14" s="5"/>
      <c r="NKB14" s="5"/>
      <c r="NKC14" s="5"/>
      <c r="NKD14" s="5"/>
      <c r="NKE14" s="5"/>
      <c r="NKF14" s="5"/>
      <c r="NKG14" s="5"/>
      <c r="NKH14" s="5"/>
      <c r="NKI14" s="5"/>
      <c r="NKJ14" s="5"/>
      <c r="NKK14" s="5"/>
      <c r="NKL14" s="5"/>
      <c r="NKM14" s="5"/>
      <c r="NKN14" s="5"/>
      <c r="NKO14" s="5"/>
      <c r="NKP14" s="5"/>
      <c r="NKQ14" s="5"/>
      <c r="NKR14" s="5"/>
      <c r="NKS14" s="5"/>
      <c r="NKT14" s="5"/>
      <c r="NKU14" s="5"/>
      <c r="NKV14" s="5"/>
      <c r="NKW14" s="5"/>
      <c r="NKX14" s="5"/>
      <c r="NKY14" s="5"/>
      <c r="NKZ14" s="5"/>
      <c r="NLA14" s="5"/>
      <c r="NLB14" s="5"/>
      <c r="NLC14" s="5"/>
      <c r="NLD14" s="5"/>
      <c r="NLE14" s="5"/>
      <c r="NLF14" s="5"/>
      <c r="NLG14" s="5"/>
      <c r="NLH14" s="5"/>
      <c r="NLI14" s="5"/>
      <c r="NLJ14" s="5"/>
      <c r="NLK14" s="5"/>
      <c r="NLL14" s="5"/>
      <c r="NLM14" s="5"/>
      <c r="NLN14" s="5"/>
      <c r="NLO14" s="5"/>
      <c r="NLP14" s="5"/>
      <c r="NLQ14" s="5"/>
      <c r="NLR14" s="5"/>
      <c r="NLS14" s="5"/>
      <c r="NLT14" s="5"/>
      <c r="NLU14" s="5"/>
      <c r="NLV14" s="5"/>
      <c r="NLW14" s="5"/>
      <c r="NLX14" s="5"/>
      <c r="NLY14" s="5"/>
      <c r="NLZ14" s="5"/>
      <c r="NMA14" s="5"/>
      <c r="NMB14" s="5"/>
      <c r="NMC14" s="5"/>
      <c r="NMD14" s="5"/>
      <c r="NME14" s="5"/>
      <c r="NMF14" s="5"/>
      <c r="NMG14" s="5"/>
      <c r="NMH14" s="5"/>
      <c r="NMI14" s="5"/>
      <c r="NMJ14" s="5"/>
      <c r="NMK14" s="5"/>
      <c r="NML14" s="5"/>
      <c r="NMM14" s="5"/>
      <c r="NMN14" s="5"/>
      <c r="NMO14" s="5"/>
      <c r="NMP14" s="5"/>
      <c r="NMQ14" s="5"/>
      <c r="NMR14" s="5"/>
      <c r="NMS14" s="5"/>
      <c r="NMT14" s="5"/>
      <c r="NMU14" s="5"/>
      <c r="NMV14" s="5"/>
      <c r="NMW14" s="5"/>
      <c r="NMX14" s="5"/>
      <c r="NMY14" s="5"/>
      <c r="NMZ14" s="5"/>
      <c r="NNA14" s="5"/>
      <c r="NNB14" s="5"/>
      <c r="NNC14" s="5"/>
      <c r="NND14" s="5"/>
      <c r="NNE14" s="5"/>
      <c r="NNF14" s="5"/>
      <c r="NNG14" s="5"/>
      <c r="NNH14" s="5"/>
      <c r="NNI14" s="5"/>
      <c r="NNJ14" s="5"/>
      <c r="NNK14" s="5"/>
      <c r="NNL14" s="5"/>
      <c r="NNM14" s="5"/>
      <c r="NNN14" s="5"/>
      <c r="NNO14" s="5"/>
      <c r="NNP14" s="5"/>
      <c r="NNQ14" s="5"/>
      <c r="NNR14" s="5"/>
      <c r="NNS14" s="5"/>
      <c r="NNT14" s="5"/>
      <c r="NNU14" s="5"/>
      <c r="NNV14" s="5"/>
      <c r="NNW14" s="5"/>
      <c r="NNX14" s="5"/>
      <c r="NNY14" s="5"/>
      <c r="NNZ14" s="5"/>
      <c r="NOA14" s="5"/>
      <c r="NOB14" s="5"/>
      <c r="NOC14" s="5"/>
      <c r="NOD14" s="5"/>
      <c r="NOE14" s="5"/>
      <c r="NOF14" s="5"/>
      <c r="NOG14" s="5"/>
      <c r="NOH14" s="5"/>
      <c r="NOI14" s="5"/>
      <c r="NOJ14" s="5"/>
      <c r="NOK14" s="5"/>
      <c r="NOL14" s="5"/>
      <c r="NOM14" s="5"/>
      <c r="NON14" s="5"/>
      <c r="NOO14" s="5"/>
      <c r="NOP14" s="5"/>
      <c r="NOQ14" s="5"/>
      <c r="NOR14" s="5"/>
      <c r="NOS14" s="5"/>
      <c r="NOT14" s="5"/>
      <c r="NOU14" s="5"/>
      <c r="NOV14" s="5"/>
      <c r="NOW14" s="5"/>
      <c r="NOX14" s="5"/>
      <c r="NOY14" s="5"/>
      <c r="NOZ14" s="5"/>
      <c r="NPA14" s="5"/>
      <c r="NPB14" s="5"/>
      <c r="NPC14" s="5"/>
      <c r="NPD14" s="5"/>
      <c r="NPE14" s="5"/>
      <c r="NPF14" s="5"/>
      <c r="NPG14" s="5"/>
      <c r="NPH14" s="5"/>
      <c r="NPI14" s="5"/>
      <c r="NPJ14" s="5"/>
      <c r="NPK14" s="5"/>
      <c r="NPL14" s="5"/>
      <c r="NPM14" s="5"/>
      <c r="NPN14" s="5"/>
      <c r="NPO14" s="5"/>
      <c r="NPP14" s="5"/>
      <c r="NPQ14" s="5"/>
      <c r="NPR14" s="5"/>
      <c r="NPS14" s="5"/>
      <c r="NPT14" s="5"/>
      <c r="NPU14" s="5"/>
      <c r="NPV14" s="5"/>
      <c r="NPW14" s="5"/>
      <c r="NPX14" s="5"/>
      <c r="NPY14" s="5"/>
      <c r="NPZ14" s="5"/>
      <c r="NQA14" s="5"/>
      <c r="NQB14" s="5"/>
      <c r="NQC14" s="5"/>
      <c r="NQD14" s="5"/>
      <c r="NQE14" s="5"/>
      <c r="NQF14" s="5"/>
      <c r="NQG14" s="5"/>
      <c r="NQH14" s="5"/>
      <c r="NQI14" s="5"/>
      <c r="NQJ14" s="5"/>
      <c r="NQK14" s="5"/>
      <c r="NQL14" s="5"/>
      <c r="NQM14" s="5"/>
      <c r="NQN14" s="5"/>
      <c r="NQO14" s="5"/>
      <c r="NQP14" s="5"/>
      <c r="NQQ14" s="5"/>
      <c r="NQR14" s="5"/>
      <c r="NQS14" s="5"/>
      <c r="NQT14" s="5"/>
      <c r="NQU14" s="5"/>
      <c r="NQV14" s="5"/>
      <c r="NQW14" s="5"/>
      <c r="NQX14" s="5"/>
      <c r="NQY14" s="5"/>
      <c r="NQZ14" s="5"/>
      <c r="NRA14" s="5"/>
      <c r="NRB14" s="5"/>
      <c r="NRC14" s="5"/>
      <c r="NRD14" s="5"/>
      <c r="NRE14" s="5"/>
      <c r="NRF14" s="5"/>
      <c r="NRG14" s="5"/>
      <c r="NRH14" s="5"/>
      <c r="NRI14" s="5"/>
      <c r="NRJ14" s="5"/>
      <c r="NRK14" s="5"/>
      <c r="NRL14" s="5"/>
      <c r="NRM14" s="5"/>
      <c r="NRN14" s="5"/>
      <c r="NRO14" s="5"/>
      <c r="NRP14" s="5"/>
      <c r="NRQ14" s="5"/>
      <c r="NRR14" s="5"/>
      <c r="NRS14" s="5"/>
      <c r="NRT14" s="5"/>
      <c r="NRU14" s="5"/>
      <c r="NRV14" s="5"/>
      <c r="NRW14" s="5"/>
      <c r="NRX14" s="5"/>
      <c r="NRY14" s="5"/>
      <c r="NRZ14" s="5"/>
      <c r="NSA14" s="5"/>
      <c r="NSB14" s="5"/>
      <c r="NSC14" s="5"/>
      <c r="NSD14" s="5"/>
      <c r="NSE14" s="5"/>
      <c r="NSF14" s="5"/>
      <c r="NSG14" s="5"/>
      <c r="NSH14" s="5"/>
      <c r="NSI14" s="5"/>
      <c r="NSJ14" s="5"/>
      <c r="NSK14" s="5"/>
      <c r="NSL14" s="5"/>
      <c r="NSM14" s="5"/>
      <c r="NSN14" s="5"/>
      <c r="NSO14" s="5"/>
      <c r="NSP14" s="5"/>
      <c r="NSQ14" s="5"/>
      <c r="NSR14" s="5"/>
      <c r="NSS14" s="5"/>
      <c r="NST14" s="5"/>
      <c r="NSU14" s="5"/>
      <c r="NSV14" s="5"/>
      <c r="NSW14" s="5"/>
      <c r="NSX14" s="5"/>
      <c r="NSY14" s="5"/>
      <c r="NSZ14" s="5"/>
      <c r="NTA14" s="5"/>
      <c r="NTB14" s="5"/>
      <c r="NTC14" s="5"/>
      <c r="NTD14" s="5"/>
      <c r="NTE14" s="5"/>
      <c r="NTF14" s="5"/>
      <c r="NTG14" s="5"/>
      <c r="NTH14" s="5"/>
      <c r="NTI14" s="5"/>
      <c r="NTJ14" s="5"/>
      <c r="NTK14" s="5"/>
      <c r="NTL14" s="5"/>
      <c r="NTM14" s="5"/>
      <c r="NTN14" s="5"/>
      <c r="NTO14" s="5"/>
      <c r="NTP14" s="5"/>
      <c r="NTQ14" s="5"/>
      <c r="NTR14" s="5"/>
      <c r="NTS14" s="5"/>
      <c r="NTT14" s="5"/>
      <c r="NTU14" s="5"/>
      <c r="NTV14" s="5"/>
      <c r="NTW14" s="5"/>
      <c r="NTX14" s="5"/>
      <c r="NTY14" s="5"/>
      <c r="NTZ14" s="5"/>
      <c r="NUA14" s="5"/>
      <c r="NUB14" s="5"/>
      <c r="NUC14" s="5"/>
      <c r="NUD14" s="5"/>
      <c r="NUE14" s="5"/>
      <c r="NUF14" s="5"/>
      <c r="NUG14" s="5"/>
      <c r="NUH14" s="5"/>
      <c r="NUI14" s="5"/>
      <c r="NUJ14" s="5"/>
      <c r="NUK14" s="5"/>
      <c r="NUL14" s="5"/>
      <c r="NUM14" s="5"/>
      <c r="NUN14" s="5"/>
      <c r="NUO14" s="5"/>
      <c r="NUP14" s="5"/>
      <c r="NUQ14" s="5"/>
      <c r="NUR14" s="5"/>
      <c r="NUS14" s="5"/>
      <c r="NUT14" s="5"/>
      <c r="NUU14" s="5"/>
      <c r="NUV14" s="5"/>
      <c r="NUW14" s="5"/>
      <c r="NUX14" s="5"/>
      <c r="NUY14" s="5"/>
      <c r="NUZ14" s="5"/>
      <c r="NVA14" s="5"/>
      <c r="NVB14" s="5"/>
      <c r="NVC14" s="5"/>
      <c r="NVD14" s="5"/>
      <c r="NVE14" s="5"/>
      <c r="NVF14" s="5"/>
      <c r="NVG14" s="5"/>
      <c r="NVH14" s="5"/>
      <c r="NVI14" s="5"/>
      <c r="NVJ14" s="5"/>
      <c r="NVK14" s="5"/>
      <c r="NVL14" s="5"/>
      <c r="NVM14" s="5"/>
      <c r="NVN14" s="5"/>
      <c r="NVO14" s="5"/>
      <c r="NVP14" s="5"/>
      <c r="NVQ14" s="5"/>
      <c r="NVR14" s="5"/>
      <c r="NVS14" s="5"/>
      <c r="NVT14" s="5"/>
      <c r="NVU14" s="5"/>
      <c r="NVV14" s="5"/>
      <c r="NVW14" s="5"/>
      <c r="NVX14" s="5"/>
      <c r="NVY14" s="5"/>
      <c r="NVZ14" s="5"/>
      <c r="NWA14" s="5"/>
      <c r="NWB14" s="5"/>
      <c r="NWC14" s="5"/>
      <c r="NWD14" s="5"/>
      <c r="NWE14" s="5"/>
      <c r="NWF14" s="5"/>
      <c r="NWG14" s="5"/>
      <c r="NWH14" s="5"/>
      <c r="NWI14" s="5"/>
      <c r="NWJ14" s="5"/>
      <c r="NWK14" s="5"/>
      <c r="NWL14" s="5"/>
      <c r="NWM14" s="5"/>
      <c r="NWN14" s="5"/>
      <c r="NWO14" s="5"/>
      <c r="NWP14" s="5"/>
      <c r="NWQ14" s="5"/>
      <c r="NWR14" s="5"/>
      <c r="NWS14" s="5"/>
      <c r="NWT14" s="5"/>
      <c r="NWU14" s="5"/>
      <c r="NWV14" s="5"/>
      <c r="NWW14" s="5"/>
      <c r="NWX14" s="5"/>
      <c r="NWY14" s="5"/>
      <c r="NWZ14" s="5"/>
      <c r="NXA14" s="5"/>
      <c r="NXB14" s="5"/>
      <c r="NXC14" s="5"/>
      <c r="NXD14" s="5"/>
      <c r="NXE14" s="5"/>
      <c r="NXF14" s="5"/>
      <c r="NXG14" s="5"/>
      <c r="NXH14" s="5"/>
      <c r="NXI14" s="5"/>
      <c r="NXJ14" s="5"/>
      <c r="NXK14" s="5"/>
      <c r="NXL14" s="5"/>
      <c r="NXM14" s="5"/>
      <c r="NXN14" s="5"/>
      <c r="NXO14" s="5"/>
      <c r="NXP14" s="5"/>
      <c r="NXQ14" s="5"/>
      <c r="NXR14" s="5"/>
      <c r="NXS14" s="5"/>
      <c r="NXT14" s="5"/>
      <c r="NXU14" s="5"/>
      <c r="NXV14" s="5"/>
      <c r="NXW14" s="5"/>
      <c r="NXX14" s="5"/>
      <c r="NXY14" s="5"/>
      <c r="NXZ14" s="5"/>
      <c r="NYA14" s="5"/>
      <c r="NYB14" s="5"/>
      <c r="NYC14" s="5"/>
      <c r="NYD14" s="5"/>
      <c r="NYE14" s="5"/>
      <c r="NYF14" s="5"/>
      <c r="NYG14" s="5"/>
      <c r="NYH14" s="5"/>
      <c r="NYI14" s="5"/>
      <c r="NYJ14" s="5"/>
      <c r="NYK14" s="5"/>
      <c r="NYL14" s="5"/>
      <c r="NYM14" s="5"/>
      <c r="NYN14" s="5"/>
      <c r="NYO14" s="5"/>
      <c r="NYP14" s="5"/>
      <c r="NYQ14" s="5"/>
      <c r="NYR14" s="5"/>
      <c r="NYS14" s="5"/>
      <c r="NYT14" s="5"/>
      <c r="NYU14" s="5"/>
      <c r="NYV14" s="5"/>
      <c r="NYW14" s="5"/>
      <c r="NYX14" s="5"/>
      <c r="NYY14" s="5"/>
      <c r="NYZ14" s="5"/>
      <c r="NZA14" s="5"/>
      <c r="NZB14" s="5"/>
      <c r="NZC14" s="5"/>
      <c r="NZD14" s="5"/>
      <c r="NZE14" s="5"/>
      <c r="NZF14" s="5"/>
      <c r="NZG14" s="5"/>
      <c r="NZH14" s="5"/>
      <c r="NZI14" s="5"/>
      <c r="NZJ14" s="5"/>
      <c r="NZK14" s="5"/>
      <c r="NZL14" s="5"/>
      <c r="NZM14" s="5"/>
      <c r="NZN14" s="5"/>
      <c r="NZO14" s="5"/>
      <c r="NZP14" s="5"/>
      <c r="NZQ14" s="5"/>
      <c r="NZR14" s="5"/>
      <c r="NZS14" s="5"/>
      <c r="NZT14" s="5"/>
      <c r="NZU14" s="5"/>
      <c r="NZV14" s="5"/>
      <c r="NZW14" s="5"/>
      <c r="NZX14" s="5"/>
      <c r="NZY14" s="5"/>
      <c r="NZZ14" s="5"/>
      <c r="OAA14" s="5"/>
      <c r="OAB14" s="5"/>
      <c r="OAC14" s="5"/>
      <c r="OAD14" s="5"/>
      <c r="OAE14" s="5"/>
      <c r="OAF14" s="5"/>
      <c r="OAG14" s="5"/>
      <c r="OAH14" s="5"/>
      <c r="OAI14" s="5"/>
      <c r="OAJ14" s="5"/>
      <c r="OAK14" s="5"/>
      <c r="OAL14" s="5"/>
      <c r="OAM14" s="5"/>
      <c r="OAN14" s="5"/>
      <c r="OAO14" s="5"/>
      <c r="OAP14" s="5"/>
      <c r="OAQ14" s="5"/>
      <c r="OAR14" s="5"/>
      <c r="OAS14" s="5"/>
      <c r="OAT14" s="5"/>
      <c r="OAU14" s="5"/>
      <c r="OAV14" s="5"/>
      <c r="OAW14" s="5"/>
      <c r="OAX14" s="5"/>
      <c r="OAY14" s="5"/>
      <c r="OAZ14" s="5"/>
      <c r="OBA14" s="5"/>
      <c r="OBB14" s="5"/>
      <c r="OBC14" s="5"/>
      <c r="OBD14" s="5"/>
      <c r="OBE14" s="5"/>
      <c r="OBF14" s="5"/>
      <c r="OBG14" s="5"/>
      <c r="OBH14" s="5"/>
      <c r="OBI14" s="5"/>
      <c r="OBJ14" s="5"/>
      <c r="OBK14" s="5"/>
      <c r="OBL14" s="5"/>
      <c r="OBM14" s="5"/>
      <c r="OBN14" s="5"/>
      <c r="OBO14" s="5"/>
      <c r="OBP14" s="5"/>
      <c r="OBQ14" s="5"/>
      <c r="OBR14" s="5"/>
      <c r="OBS14" s="5"/>
      <c r="OBT14" s="5"/>
      <c r="OBU14" s="5"/>
      <c r="OBV14" s="5"/>
      <c r="OBW14" s="5"/>
      <c r="OBX14" s="5"/>
      <c r="OBY14" s="5"/>
      <c r="OBZ14" s="5"/>
      <c r="OCA14" s="5"/>
      <c r="OCB14" s="5"/>
      <c r="OCC14" s="5"/>
      <c r="OCD14" s="5"/>
      <c r="OCE14" s="5"/>
      <c r="OCF14" s="5"/>
      <c r="OCG14" s="5"/>
      <c r="OCH14" s="5"/>
      <c r="OCI14" s="5"/>
      <c r="OCJ14" s="5"/>
      <c r="OCK14" s="5"/>
      <c r="OCL14" s="5"/>
      <c r="OCM14" s="5"/>
      <c r="OCN14" s="5"/>
      <c r="OCO14" s="5"/>
      <c r="OCP14" s="5"/>
      <c r="OCQ14" s="5"/>
      <c r="OCR14" s="5"/>
      <c r="OCS14" s="5"/>
      <c r="OCT14" s="5"/>
      <c r="OCU14" s="5"/>
      <c r="OCV14" s="5"/>
      <c r="OCW14" s="5"/>
      <c r="OCX14" s="5"/>
      <c r="OCY14" s="5"/>
      <c r="OCZ14" s="5"/>
      <c r="ODA14" s="5"/>
      <c r="ODB14" s="5"/>
      <c r="ODC14" s="5"/>
      <c r="ODD14" s="5"/>
      <c r="ODE14" s="5"/>
      <c r="ODF14" s="5"/>
      <c r="ODG14" s="5"/>
      <c r="ODH14" s="5"/>
      <c r="ODI14" s="5"/>
      <c r="ODJ14" s="5"/>
      <c r="ODK14" s="5"/>
      <c r="ODL14" s="5"/>
      <c r="ODM14" s="5"/>
      <c r="ODN14" s="5"/>
      <c r="ODO14" s="5"/>
      <c r="ODP14" s="5"/>
      <c r="ODQ14" s="5"/>
      <c r="ODR14" s="5"/>
      <c r="ODS14" s="5"/>
      <c r="ODT14" s="5"/>
      <c r="ODU14" s="5"/>
      <c r="ODV14" s="5"/>
      <c r="ODW14" s="5"/>
      <c r="ODX14" s="5"/>
      <c r="ODY14" s="5"/>
      <c r="ODZ14" s="5"/>
      <c r="OEA14" s="5"/>
      <c r="OEB14" s="5"/>
      <c r="OEC14" s="5"/>
      <c r="OED14" s="5"/>
      <c r="OEE14" s="5"/>
      <c r="OEF14" s="5"/>
      <c r="OEG14" s="5"/>
      <c r="OEH14" s="5"/>
      <c r="OEI14" s="5"/>
      <c r="OEJ14" s="5"/>
      <c r="OEK14" s="5"/>
      <c r="OEL14" s="5"/>
      <c r="OEM14" s="5"/>
      <c r="OEN14" s="5"/>
      <c r="OEO14" s="5"/>
      <c r="OEP14" s="5"/>
      <c r="OEQ14" s="5"/>
      <c r="OER14" s="5"/>
      <c r="OES14" s="5"/>
      <c r="OET14" s="5"/>
      <c r="OEU14" s="5"/>
      <c r="OEV14" s="5"/>
      <c r="OEW14" s="5"/>
      <c r="OEX14" s="5"/>
      <c r="OEY14" s="5"/>
      <c r="OEZ14" s="5"/>
      <c r="OFA14" s="5"/>
      <c r="OFB14" s="5"/>
      <c r="OFC14" s="5"/>
      <c r="OFD14" s="5"/>
      <c r="OFE14" s="5"/>
      <c r="OFF14" s="5"/>
      <c r="OFG14" s="5"/>
      <c r="OFH14" s="5"/>
      <c r="OFI14" s="5"/>
      <c r="OFJ14" s="5"/>
      <c r="OFK14" s="5"/>
      <c r="OFL14" s="5"/>
      <c r="OFM14" s="5"/>
      <c r="OFN14" s="5"/>
      <c r="OFO14" s="5"/>
      <c r="OFP14" s="5"/>
      <c r="OFQ14" s="5"/>
      <c r="OFR14" s="5"/>
      <c r="OFS14" s="5"/>
      <c r="OFT14" s="5"/>
      <c r="OFU14" s="5"/>
      <c r="OFV14" s="5"/>
      <c r="OFW14" s="5"/>
      <c r="OFX14" s="5"/>
      <c r="OFY14" s="5"/>
      <c r="OFZ14" s="5"/>
      <c r="OGA14" s="5"/>
      <c r="OGB14" s="5"/>
      <c r="OGC14" s="5"/>
      <c r="OGD14" s="5"/>
      <c r="OGE14" s="5"/>
      <c r="OGF14" s="5"/>
      <c r="OGG14" s="5"/>
      <c r="OGH14" s="5"/>
      <c r="OGI14" s="5"/>
      <c r="OGJ14" s="5"/>
      <c r="OGK14" s="5"/>
      <c r="OGL14" s="5"/>
      <c r="OGM14" s="5"/>
      <c r="OGN14" s="5"/>
      <c r="OGO14" s="5"/>
      <c r="OGP14" s="5"/>
      <c r="OGQ14" s="5"/>
      <c r="OGR14" s="5"/>
      <c r="OGS14" s="5"/>
      <c r="OGT14" s="5"/>
      <c r="OGU14" s="5"/>
      <c r="OGV14" s="5"/>
      <c r="OGW14" s="5"/>
      <c r="OGX14" s="5"/>
      <c r="OGY14" s="5"/>
      <c r="OGZ14" s="5"/>
      <c r="OHA14" s="5"/>
      <c r="OHB14" s="5"/>
      <c r="OHC14" s="5"/>
      <c r="OHD14" s="5"/>
      <c r="OHE14" s="5"/>
      <c r="OHF14" s="5"/>
      <c r="OHG14" s="5"/>
      <c r="OHH14" s="5"/>
      <c r="OHI14" s="5"/>
      <c r="OHJ14" s="5"/>
      <c r="OHK14" s="5"/>
      <c r="OHL14" s="5"/>
      <c r="OHM14" s="5"/>
      <c r="OHN14" s="5"/>
      <c r="OHO14" s="5"/>
      <c r="OHP14" s="5"/>
      <c r="OHQ14" s="5"/>
      <c r="OHR14" s="5"/>
      <c r="OHS14" s="5"/>
      <c r="OHT14" s="5"/>
      <c r="OHU14" s="5"/>
      <c r="OHV14" s="5"/>
      <c r="OHW14" s="5"/>
      <c r="OHX14" s="5"/>
      <c r="OHY14" s="5"/>
      <c r="OHZ14" s="5"/>
      <c r="OIA14" s="5"/>
      <c r="OIB14" s="5"/>
      <c r="OIC14" s="5"/>
      <c r="OID14" s="5"/>
      <c r="OIE14" s="5"/>
      <c r="OIF14" s="5"/>
      <c r="OIG14" s="5"/>
      <c r="OIH14" s="5"/>
      <c r="OII14" s="5"/>
      <c r="OIJ14" s="5"/>
      <c r="OIK14" s="5"/>
      <c r="OIL14" s="5"/>
      <c r="OIM14" s="5"/>
      <c r="OIN14" s="5"/>
      <c r="OIO14" s="5"/>
      <c r="OIP14" s="5"/>
      <c r="OIQ14" s="5"/>
      <c r="OIR14" s="5"/>
      <c r="OIS14" s="5"/>
      <c r="OIT14" s="5"/>
      <c r="OIU14" s="5"/>
      <c r="OIV14" s="5"/>
      <c r="OIW14" s="5"/>
      <c r="OIX14" s="5"/>
      <c r="OIY14" s="5"/>
      <c r="OIZ14" s="5"/>
      <c r="OJA14" s="5"/>
      <c r="OJB14" s="5"/>
      <c r="OJC14" s="5"/>
      <c r="OJD14" s="5"/>
      <c r="OJE14" s="5"/>
      <c r="OJF14" s="5"/>
      <c r="OJG14" s="5"/>
      <c r="OJH14" s="5"/>
      <c r="OJI14" s="5"/>
      <c r="OJJ14" s="5"/>
      <c r="OJK14" s="5"/>
      <c r="OJL14" s="5"/>
      <c r="OJM14" s="5"/>
      <c r="OJN14" s="5"/>
      <c r="OJO14" s="5"/>
      <c r="OJP14" s="5"/>
      <c r="OJQ14" s="5"/>
      <c r="OJR14" s="5"/>
      <c r="OJS14" s="5"/>
      <c r="OJT14" s="5"/>
      <c r="OJU14" s="5"/>
      <c r="OJV14" s="5"/>
      <c r="OJW14" s="5"/>
      <c r="OJX14" s="5"/>
      <c r="OJY14" s="5"/>
      <c r="OJZ14" s="5"/>
      <c r="OKA14" s="5"/>
      <c r="OKB14" s="5"/>
      <c r="OKC14" s="5"/>
      <c r="OKD14" s="5"/>
      <c r="OKE14" s="5"/>
      <c r="OKF14" s="5"/>
      <c r="OKG14" s="5"/>
      <c r="OKH14" s="5"/>
      <c r="OKI14" s="5"/>
      <c r="OKJ14" s="5"/>
      <c r="OKK14" s="5"/>
      <c r="OKL14" s="5"/>
      <c r="OKM14" s="5"/>
      <c r="OKN14" s="5"/>
      <c r="OKO14" s="5"/>
      <c r="OKP14" s="5"/>
      <c r="OKQ14" s="5"/>
      <c r="OKR14" s="5"/>
      <c r="OKS14" s="5"/>
      <c r="OKT14" s="5"/>
      <c r="OKU14" s="5"/>
      <c r="OKV14" s="5"/>
      <c r="OKW14" s="5"/>
      <c r="OKX14" s="5"/>
      <c r="OKY14" s="5"/>
      <c r="OKZ14" s="5"/>
      <c r="OLA14" s="5"/>
      <c r="OLB14" s="5"/>
      <c r="OLC14" s="5"/>
      <c r="OLD14" s="5"/>
      <c r="OLE14" s="5"/>
      <c r="OLF14" s="5"/>
      <c r="OLG14" s="5"/>
      <c r="OLH14" s="5"/>
      <c r="OLI14" s="5"/>
      <c r="OLJ14" s="5"/>
      <c r="OLK14" s="5"/>
      <c r="OLL14" s="5"/>
      <c r="OLM14" s="5"/>
      <c r="OLN14" s="5"/>
      <c r="OLO14" s="5"/>
      <c r="OLP14" s="5"/>
      <c r="OLQ14" s="5"/>
      <c r="OLR14" s="5"/>
      <c r="OLS14" s="5"/>
      <c r="OLT14" s="5"/>
      <c r="OLU14" s="5"/>
      <c r="OLV14" s="5"/>
      <c r="OLW14" s="5"/>
      <c r="OLX14" s="5"/>
      <c r="OLY14" s="5"/>
      <c r="OLZ14" s="5"/>
      <c r="OMA14" s="5"/>
      <c r="OMB14" s="5"/>
      <c r="OMC14" s="5"/>
      <c r="OMD14" s="5"/>
      <c r="OME14" s="5"/>
      <c r="OMF14" s="5"/>
      <c r="OMG14" s="5"/>
      <c r="OMH14" s="5"/>
      <c r="OMI14" s="5"/>
      <c r="OMJ14" s="5"/>
      <c r="OMK14" s="5"/>
      <c r="OML14" s="5"/>
      <c r="OMM14" s="5"/>
      <c r="OMN14" s="5"/>
      <c r="OMO14" s="5"/>
      <c r="OMP14" s="5"/>
      <c r="OMQ14" s="5"/>
      <c r="OMR14" s="5"/>
      <c r="OMS14" s="5"/>
      <c r="OMT14" s="5"/>
      <c r="OMU14" s="5"/>
      <c r="OMV14" s="5"/>
      <c r="OMW14" s="5"/>
      <c r="OMX14" s="5"/>
      <c r="OMY14" s="5"/>
      <c r="OMZ14" s="5"/>
      <c r="ONA14" s="5"/>
      <c r="ONB14" s="5"/>
      <c r="ONC14" s="5"/>
      <c r="OND14" s="5"/>
      <c r="ONE14" s="5"/>
      <c r="ONF14" s="5"/>
      <c r="ONG14" s="5"/>
      <c r="ONH14" s="5"/>
      <c r="ONI14" s="5"/>
      <c r="ONJ14" s="5"/>
      <c r="ONK14" s="5"/>
      <c r="ONL14" s="5"/>
      <c r="ONM14" s="5"/>
      <c r="ONN14" s="5"/>
      <c r="ONO14" s="5"/>
      <c r="ONP14" s="5"/>
      <c r="ONQ14" s="5"/>
      <c r="ONR14" s="5"/>
      <c r="ONS14" s="5"/>
      <c r="ONT14" s="5"/>
      <c r="ONU14" s="5"/>
      <c r="ONV14" s="5"/>
      <c r="ONW14" s="5"/>
      <c r="ONX14" s="5"/>
      <c r="ONY14" s="5"/>
      <c r="ONZ14" s="5"/>
      <c r="OOA14" s="5"/>
      <c r="OOB14" s="5"/>
      <c r="OOC14" s="5"/>
      <c r="OOD14" s="5"/>
      <c r="OOE14" s="5"/>
      <c r="OOF14" s="5"/>
      <c r="OOG14" s="5"/>
      <c r="OOH14" s="5"/>
      <c r="OOI14" s="5"/>
      <c r="OOJ14" s="5"/>
      <c r="OOK14" s="5"/>
      <c r="OOL14" s="5"/>
      <c r="OOM14" s="5"/>
      <c r="OON14" s="5"/>
      <c r="OOO14" s="5"/>
      <c r="OOP14" s="5"/>
      <c r="OOQ14" s="5"/>
      <c r="OOR14" s="5"/>
      <c r="OOS14" s="5"/>
      <c r="OOT14" s="5"/>
      <c r="OOU14" s="5"/>
      <c r="OOV14" s="5"/>
      <c r="OOW14" s="5"/>
      <c r="OOX14" s="5"/>
      <c r="OOY14" s="5"/>
      <c r="OOZ14" s="5"/>
      <c r="OPA14" s="5"/>
      <c r="OPB14" s="5"/>
      <c r="OPC14" s="5"/>
      <c r="OPD14" s="5"/>
      <c r="OPE14" s="5"/>
      <c r="OPF14" s="5"/>
      <c r="OPG14" s="5"/>
      <c r="OPH14" s="5"/>
      <c r="OPI14" s="5"/>
      <c r="OPJ14" s="5"/>
      <c r="OPK14" s="5"/>
      <c r="OPL14" s="5"/>
      <c r="OPM14" s="5"/>
      <c r="OPN14" s="5"/>
      <c r="OPO14" s="5"/>
      <c r="OPP14" s="5"/>
      <c r="OPQ14" s="5"/>
      <c r="OPR14" s="5"/>
      <c r="OPS14" s="5"/>
      <c r="OPT14" s="5"/>
      <c r="OPU14" s="5"/>
      <c r="OPV14" s="5"/>
      <c r="OPW14" s="5"/>
      <c r="OPX14" s="5"/>
      <c r="OPY14" s="5"/>
      <c r="OPZ14" s="5"/>
      <c r="OQA14" s="5"/>
      <c r="OQB14" s="5"/>
      <c r="OQC14" s="5"/>
      <c r="OQD14" s="5"/>
      <c r="OQE14" s="5"/>
      <c r="OQF14" s="5"/>
      <c r="OQG14" s="5"/>
      <c r="OQH14" s="5"/>
      <c r="OQI14" s="5"/>
      <c r="OQJ14" s="5"/>
      <c r="OQK14" s="5"/>
      <c r="OQL14" s="5"/>
      <c r="OQM14" s="5"/>
      <c r="OQN14" s="5"/>
      <c r="OQO14" s="5"/>
      <c r="OQP14" s="5"/>
      <c r="OQQ14" s="5"/>
      <c r="OQR14" s="5"/>
      <c r="OQS14" s="5"/>
      <c r="OQT14" s="5"/>
      <c r="OQU14" s="5"/>
      <c r="OQV14" s="5"/>
      <c r="OQW14" s="5"/>
      <c r="OQX14" s="5"/>
      <c r="OQY14" s="5"/>
      <c r="OQZ14" s="5"/>
      <c r="ORA14" s="5"/>
      <c r="ORB14" s="5"/>
      <c r="ORC14" s="5"/>
      <c r="ORD14" s="5"/>
      <c r="ORE14" s="5"/>
      <c r="ORF14" s="5"/>
      <c r="ORG14" s="5"/>
      <c r="ORH14" s="5"/>
      <c r="ORI14" s="5"/>
      <c r="ORJ14" s="5"/>
      <c r="ORK14" s="5"/>
      <c r="ORL14" s="5"/>
      <c r="ORM14" s="5"/>
      <c r="ORN14" s="5"/>
      <c r="ORO14" s="5"/>
      <c r="ORP14" s="5"/>
      <c r="ORQ14" s="5"/>
      <c r="ORR14" s="5"/>
      <c r="ORS14" s="5"/>
      <c r="ORT14" s="5"/>
      <c r="ORU14" s="5"/>
      <c r="ORV14" s="5"/>
      <c r="ORW14" s="5"/>
      <c r="ORX14" s="5"/>
      <c r="ORY14" s="5"/>
      <c r="ORZ14" s="5"/>
      <c r="OSA14" s="5"/>
      <c r="OSB14" s="5"/>
      <c r="OSC14" s="5"/>
      <c r="OSD14" s="5"/>
      <c r="OSE14" s="5"/>
      <c r="OSF14" s="5"/>
      <c r="OSG14" s="5"/>
      <c r="OSH14" s="5"/>
      <c r="OSI14" s="5"/>
      <c r="OSJ14" s="5"/>
      <c r="OSK14" s="5"/>
      <c r="OSL14" s="5"/>
      <c r="OSM14" s="5"/>
      <c r="OSN14" s="5"/>
      <c r="OSO14" s="5"/>
      <c r="OSP14" s="5"/>
      <c r="OSQ14" s="5"/>
      <c r="OSR14" s="5"/>
      <c r="OSS14" s="5"/>
      <c r="OST14" s="5"/>
      <c r="OSU14" s="5"/>
      <c r="OSV14" s="5"/>
      <c r="OSW14" s="5"/>
      <c r="OSX14" s="5"/>
      <c r="OSY14" s="5"/>
      <c r="OSZ14" s="5"/>
      <c r="OTA14" s="5"/>
      <c r="OTB14" s="5"/>
      <c r="OTC14" s="5"/>
      <c r="OTD14" s="5"/>
      <c r="OTE14" s="5"/>
      <c r="OTF14" s="5"/>
      <c r="OTG14" s="5"/>
      <c r="OTH14" s="5"/>
      <c r="OTI14" s="5"/>
      <c r="OTJ14" s="5"/>
      <c r="OTK14" s="5"/>
      <c r="OTL14" s="5"/>
      <c r="OTM14" s="5"/>
      <c r="OTN14" s="5"/>
      <c r="OTO14" s="5"/>
      <c r="OTP14" s="5"/>
      <c r="OTQ14" s="5"/>
      <c r="OTR14" s="5"/>
      <c r="OTS14" s="5"/>
      <c r="OTT14" s="5"/>
      <c r="OTU14" s="5"/>
      <c r="OTV14" s="5"/>
      <c r="OTW14" s="5"/>
      <c r="OTX14" s="5"/>
      <c r="OTY14" s="5"/>
      <c r="OTZ14" s="5"/>
      <c r="OUA14" s="5"/>
      <c r="OUB14" s="5"/>
      <c r="OUC14" s="5"/>
      <c r="OUD14" s="5"/>
      <c r="OUE14" s="5"/>
      <c r="OUF14" s="5"/>
      <c r="OUG14" s="5"/>
      <c r="OUH14" s="5"/>
      <c r="OUI14" s="5"/>
      <c r="OUJ14" s="5"/>
      <c r="OUK14" s="5"/>
      <c r="OUL14" s="5"/>
      <c r="OUM14" s="5"/>
      <c r="OUN14" s="5"/>
      <c r="OUO14" s="5"/>
      <c r="OUP14" s="5"/>
      <c r="OUQ14" s="5"/>
      <c r="OUR14" s="5"/>
      <c r="OUS14" s="5"/>
      <c r="OUT14" s="5"/>
      <c r="OUU14" s="5"/>
      <c r="OUV14" s="5"/>
      <c r="OUW14" s="5"/>
      <c r="OUX14" s="5"/>
      <c r="OUY14" s="5"/>
      <c r="OUZ14" s="5"/>
      <c r="OVA14" s="5"/>
      <c r="OVB14" s="5"/>
      <c r="OVC14" s="5"/>
      <c r="OVD14" s="5"/>
      <c r="OVE14" s="5"/>
      <c r="OVF14" s="5"/>
      <c r="OVG14" s="5"/>
      <c r="OVH14" s="5"/>
      <c r="OVI14" s="5"/>
      <c r="OVJ14" s="5"/>
      <c r="OVK14" s="5"/>
      <c r="OVL14" s="5"/>
      <c r="OVM14" s="5"/>
      <c r="OVN14" s="5"/>
      <c r="OVO14" s="5"/>
      <c r="OVP14" s="5"/>
      <c r="OVQ14" s="5"/>
      <c r="OVR14" s="5"/>
      <c r="OVS14" s="5"/>
      <c r="OVT14" s="5"/>
      <c r="OVU14" s="5"/>
      <c r="OVV14" s="5"/>
      <c r="OVW14" s="5"/>
      <c r="OVX14" s="5"/>
      <c r="OVY14" s="5"/>
      <c r="OVZ14" s="5"/>
      <c r="OWA14" s="5"/>
      <c r="OWB14" s="5"/>
      <c r="OWC14" s="5"/>
      <c r="OWD14" s="5"/>
      <c r="OWE14" s="5"/>
      <c r="OWF14" s="5"/>
      <c r="OWG14" s="5"/>
      <c r="OWH14" s="5"/>
      <c r="OWI14" s="5"/>
      <c r="OWJ14" s="5"/>
      <c r="OWK14" s="5"/>
      <c r="OWL14" s="5"/>
      <c r="OWM14" s="5"/>
      <c r="OWN14" s="5"/>
      <c r="OWO14" s="5"/>
      <c r="OWP14" s="5"/>
      <c r="OWQ14" s="5"/>
      <c r="OWR14" s="5"/>
      <c r="OWS14" s="5"/>
      <c r="OWT14" s="5"/>
      <c r="OWU14" s="5"/>
      <c r="OWV14" s="5"/>
      <c r="OWW14" s="5"/>
      <c r="OWX14" s="5"/>
      <c r="OWY14" s="5"/>
      <c r="OWZ14" s="5"/>
      <c r="OXA14" s="5"/>
      <c r="OXB14" s="5"/>
      <c r="OXC14" s="5"/>
      <c r="OXD14" s="5"/>
      <c r="OXE14" s="5"/>
      <c r="OXF14" s="5"/>
      <c r="OXG14" s="5"/>
      <c r="OXH14" s="5"/>
      <c r="OXI14" s="5"/>
      <c r="OXJ14" s="5"/>
      <c r="OXK14" s="5"/>
      <c r="OXL14" s="5"/>
      <c r="OXM14" s="5"/>
      <c r="OXN14" s="5"/>
      <c r="OXO14" s="5"/>
      <c r="OXP14" s="5"/>
      <c r="OXQ14" s="5"/>
      <c r="OXR14" s="5"/>
      <c r="OXS14" s="5"/>
      <c r="OXT14" s="5"/>
      <c r="OXU14" s="5"/>
      <c r="OXV14" s="5"/>
      <c r="OXW14" s="5"/>
      <c r="OXX14" s="5"/>
      <c r="OXY14" s="5"/>
      <c r="OXZ14" s="5"/>
      <c r="OYA14" s="5"/>
      <c r="OYB14" s="5"/>
      <c r="OYC14" s="5"/>
      <c r="OYD14" s="5"/>
      <c r="OYE14" s="5"/>
      <c r="OYF14" s="5"/>
      <c r="OYG14" s="5"/>
      <c r="OYH14" s="5"/>
      <c r="OYI14" s="5"/>
      <c r="OYJ14" s="5"/>
      <c r="OYK14" s="5"/>
      <c r="OYL14" s="5"/>
      <c r="OYM14" s="5"/>
      <c r="OYN14" s="5"/>
      <c r="OYO14" s="5"/>
      <c r="OYP14" s="5"/>
      <c r="OYQ14" s="5"/>
      <c r="OYR14" s="5"/>
      <c r="OYS14" s="5"/>
      <c r="OYT14" s="5"/>
      <c r="OYU14" s="5"/>
      <c r="OYV14" s="5"/>
      <c r="OYW14" s="5"/>
      <c r="OYX14" s="5"/>
      <c r="OYY14" s="5"/>
      <c r="OYZ14" s="5"/>
      <c r="OZA14" s="5"/>
      <c r="OZB14" s="5"/>
      <c r="OZC14" s="5"/>
      <c r="OZD14" s="5"/>
      <c r="OZE14" s="5"/>
      <c r="OZF14" s="5"/>
      <c r="OZG14" s="5"/>
      <c r="OZH14" s="5"/>
      <c r="OZI14" s="5"/>
      <c r="OZJ14" s="5"/>
      <c r="OZK14" s="5"/>
      <c r="OZL14" s="5"/>
      <c r="OZM14" s="5"/>
      <c r="OZN14" s="5"/>
      <c r="OZO14" s="5"/>
      <c r="OZP14" s="5"/>
      <c r="OZQ14" s="5"/>
      <c r="OZR14" s="5"/>
      <c r="OZS14" s="5"/>
      <c r="OZT14" s="5"/>
      <c r="OZU14" s="5"/>
      <c r="OZV14" s="5"/>
      <c r="OZW14" s="5"/>
      <c r="OZX14" s="5"/>
      <c r="OZY14" s="5"/>
      <c r="OZZ14" s="5"/>
      <c r="PAA14" s="5"/>
      <c r="PAB14" s="5"/>
      <c r="PAC14" s="5"/>
      <c r="PAD14" s="5"/>
      <c r="PAE14" s="5"/>
      <c r="PAF14" s="5"/>
      <c r="PAG14" s="5"/>
      <c r="PAH14" s="5"/>
      <c r="PAI14" s="5"/>
      <c r="PAJ14" s="5"/>
      <c r="PAK14" s="5"/>
      <c r="PAL14" s="5"/>
      <c r="PAM14" s="5"/>
      <c r="PAN14" s="5"/>
      <c r="PAO14" s="5"/>
      <c r="PAP14" s="5"/>
      <c r="PAQ14" s="5"/>
      <c r="PAR14" s="5"/>
      <c r="PAS14" s="5"/>
      <c r="PAT14" s="5"/>
      <c r="PAU14" s="5"/>
      <c r="PAV14" s="5"/>
      <c r="PAW14" s="5"/>
      <c r="PAX14" s="5"/>
      <c r="PAY14" s="5"/>
      <c r="PAZ14" s="5"/>
      <c r="PBA14" s="5"/>
      <c r="PBB14" s="5"/>
      <c r="PBC14" s="5"/>
      <c r="PBD14" s="5"/>
      <c r="PBE14" s="5"/>
      <c r="PBF14" s="5"/>
      <c r="PBG14" s="5"/>
      <c r="PBH14" s="5"/>
      <c r="PBI14" s="5"/>
      <c r="PBJ14" s="5"/>
      <c r="PBK14" s="5"/>
      <c r="PBL14" s="5"/>
      <c r="PBM14" s="5"/>
      <c r="PBN14" s="5"/>
      <c r="PBO14" s="5"/>
      <c r="PBP14" s="5"/>
      <c r="PBQ14" s="5"/>
      <c r="PBR14" s="5"/>
      <c r="PBS14" s="5"/>
      <c r="PBT14" s="5"/>
      <c r="PBU14" s="5"/>
      <c r="PBV14" s="5"/>
      <c r="PBW14" s="5"/>
      <c r="PBX14" s="5"/>
      <c r="PBY14" s="5"/>
      <c r="PBZ14" s="5"/>
      <c r="PCA14" s="5"/>
      <c r="PCB14" s="5"/>
      <c r="PCC14" s="5"/>
      <c r="PCD14" s="5"/>
      <c r="PCE14" s="5"/>
      <c r="PCF14" s="5"/>
      <c r="PCG14" s="5"/>
      <c r="PCH14" s="5"/>
      <c r="PCI14" s="5"/>
      <c r="PCJ14" s="5"/>
      <c r="PCK14" s="5"/>
      <c r="PCL14" s="5"/>
      <c r="PCM14" s="5"/>
      <c r="PCN14" s="5"/>
      <c r="PCO14" s="5"/>
      <c r="PCP14" s="5"/>
      <c r="PCQ14" s="5"/>
      <c r="PCR14" s="5"/>
      <c r="PCS14" s="5"/>
      <c r="PCT14" s="5"/>
      <c r="PCU14" s="5"/>
      <c r="PCV14" s="5"/>
      <c r="PCW14" s="5"/>
      <c r="PCX14" s="5"/>
      <c r="PCY14" s="5"/>
      <c r="PCZ14" s="5"/>
      <c r="PDA14" s="5"/>
      <c r="PDB14" s="5"/>
      <c r="PDC14" s="5"/>
      <c r="PDD14" s="5"/>
      <c r="PDE14" s="5"/>
      <c r="PDF14" s="5"/>
      <c r="PDG14" s="5"/>
      <c r="PDH14" s="5"/>
      <c r="PDI14" s="5"/>
      <c r="PDJ14" s="5"/>
      <c r="PDK14" s="5"/>
      <c r="PDL14" s="5"/>
      <c r="PDM14" s="5"/>
      <c r="PDN14" s="5"/>
      <c r="PDO14" s="5"/>
      <c r="PDP14" s="5"/>
      <c r="PDQ14" s="5"/>
      <c r="PDR14" s="5"/>
      <c r="PDS14" s="5"/>
      <c r="PDT14" s="5"/>
      <c r="PDU14" s="5"/>
      <c r="PDV14" s="5"/>
      <c r="PDW14" s="5"/>
      <c r="PDX14" s="5"/>
      <c r="PDY14" s="5"/>
      <c r="PDZ14" s="5"/>
      <c r="PEA14" s="5"/>
      <c r="PEB14" s="5"/>
      <c r="PEC14" s="5"/>
      <c r="PED14" s="5"/>
      <c r="PEE14" s="5"/>
      <c r="PEF14" s="5"/>
      <c r="PEG14" s="5"/>
      <c r="PEH14" s="5"/>
      <c r="PEI14" s="5"/>
      <c r="PEJ14" s="5"/>
      <c r="PEK14" s="5"/>
      <c r="PEL14" s="5"/>
      <c r="PEM14" s="5"/>
      <c r="PEN14" s="5"/>
      <c r="PEO14" s="5"/>
      <c r="PEP14" s="5"/>
      <c r="PEQ14" s="5"/>
      <c r="PER14" s="5"/>
      <c r="PES14" s="5"/>
      <c r="PET14" s="5"/>
      <c r="PEU14" s="5"/>
      <c r="PEV14" s="5"/>
      <c r="PEW14" s="5"/>
      <c r="PEX14" s="5"/>
      <c r="PEY14" s="5"/>
      <c r="PEZ14" s="5"/>
      <c r="PFA14" s="5"/>
      <c r="PFB14" s="5"/>
      <c r="PFC14" s="5"/>
      <c r="PFD14" s="5"/>
      <c r="PFE14" s="5"/>
      <c r="PFF14" s="5"/>
      <c r="PFG14" s="5"/>
      <c r="PFH14" s="5"/>
      <c r="PFI14" s="5"/>
      <c r="PFJ14" s="5"/>
      <c r="PFK14" s="5"/>
      <c r="PFL14" s="5"/>
      <c r="PFM14" s="5"/>
      <c r="PFN14" s="5"/>
      <c r="PFO14" s="5"/>
      <c r="PFP14" s="5"/>
      <c r="PFQ14" s="5"/>
      <c r="PFR14" s="5"/>
      <c r="PFS14" s="5"/>
      <c r="PFT14" s="5"/>
      <c r="PFU14" s="5"/>
      <c r="PFV14" s="5"/>
      <c r="PFW14" s="5"/>
      <c r="PFX14" s="5"/>
      <c r="PFY14" s="5"/>
      <c r="PFZ14" s="5"/>
      <c r="PGA14" s="5"/>
      <c r="PGB14" s="5"/>
      <c r="PGC14" s="5"/>
      <c r="PGD14" s="5"/>
      <c r="PGE14" s="5"/>
      <c r="PGF14" s="5"/>
      <c r="PGG14" s="5"/>
      <c r="PGH14" s="5"/>
      <c r="PGI14" s="5"/>
      <c r="PGJ14" s="5"/>
      <c r="PGK14" s="5"/>
      <c r="PGL14" s="5"/>
      <c r="PGM14" s="5"/>
      <c r="PGN14" s="5"/>
      <c r="PGO14" s="5"/>
      <c r="PGP14" s="5"/>
      <c r="PGQ14" s="5"/>
      <c r="PGR14" s="5"/>
      <c r="PGS14" s="5"/>
      <c r="PGT14" s="5"/>
      <c r="PGU14" s="5"/>
      <c r="PGV14" s="5"/>
      <c r="PGW14" s="5"/>
      <c r="PGX14" s="5"/>
      <c r="PGY14" s="5"/>
      <c r="PGZ14" s="5"/>
      <c r="PHA14" s="5"/>
      <c r="PHB14" s="5"/>
      <c r="PHC14" s="5"/>
      <c r="PHD14" s="5"/>
      <c r="PHE14" s="5"/>
      <c r="PHF14" s="5"/>
      <c r="PHG14" s="5"/>
      <c r="PHH14" s="5"/>
      <c r="PHI14" s="5"/>
      <c r="PHJ14" s="5"/>
      <c r="PHK14" s="5"/>
      <c r="PHL14" s="5"/>
      <c r="PHM14" s="5"/>
      <c r="PHN14" s="5"/>
      <c r="PHO14" s="5"/>
      <c r="PHP14" s="5"/>
      <c r="PHQ14" s="5"/>
      <c r="PHR14" s="5"/>
      <c r="PHS14" s="5"/>
      <c r="PHT14" s="5"/>
      <c r="PHU14" s="5"/>
      <c r="PHV14" s="5"/>
      <c r="PHW14" s="5"/>
      <c r="PHX14" s="5"/>
      <c r="PHY14" s="5"/>
      <c r="PHZ14" s="5"/>
      <c r="PIA14" s="5"/>
      <c r="PIB14" s="5"/>
      <c r="PIC14" s="5"/>
      <c r="PID14" s="5"/>
      <c r="PIE14" s="5"/>
      <c r="PIF14" s="5"/>
      <c r="PIG14" s="5"/>
      <c r="PIH14" s="5"/>
      <c r="PII14" s="5"/>
      <c r="PIJ14" s="5"/>
      <c r="PIK14" s="5"/>
      <c r="PIL14" s="5"/>
      <c r="PIM14" s="5"/>
      <c r="PIN14" s="5"/>
      <c r="PIO14" s="5"/>
      <c r="PIP14" s="5"/>
      <c r="PIQ14" s="5"/>
      <c r="PIR14" s="5"/>
      <c r="PIS14" s="5"/>
      <c r="PIT14" s="5"/>
      <c r="PIU14" s="5"/>
      <c r="PIV14" s="5"/>
      <c r="PIW14" s="5"/>
      <c r="PIX14" s="5"/>
      <c r="PIY14" s="5"/>
      <c r="PIZ14" s="5"/>
      <c r="PJA14" s="5"/>
      <c r="PJB14" s="5"/>
      <c r="PJC14" s="5"/>
      <c r="PJD14" s="5"/>
      <c r="PJE14" s="5"/>
      <c r="PJF14" s="5"/>
      <c r="PJG14" s="5"/>
      <c r="PJH14" s="5"/>
      <c r="PJI14" s="5"/>
      <c r="PJJ14" s="5"/>
      <c r="PJK14" s="5"/>
      <c r="PJL14" s="5"/>
      <c r="PJM14" s="5"/>
      <c r="PJN14" s="5"/>
      <c r="PJO14" s="5"/>
      <c r="PJP14" s="5"/>
      <c r="PJQ14" s="5"/>
      <c r="PJR14" s="5"/>
      <c r="PJS14" s="5"/>
      <c r="PJT14" s="5"/>
      <c r="PJU14" s="5"/>
      <c r="PJV14" s="5"/>
      <c r="PJW14" s="5"/>
      <c r="PJX14" s="5"/>
      <c r="PJY14" s="5"/>
      <c r="PJZ14" s="5"/>
      <c r="PKA14" s="5"/>
      <c r="PKB14" s="5"/>
      <c r="PKC14" s="5"/>
      <c r="PKD14" s="5"/>
      <c r="PKE14" s="5"/>
      <c r="PKF14" s="5"/>
      <c r="PKG14" s="5"/>
      <c r="PKH14" s="5"/>
      <c r="PKI14" s="5"/>
      <c r="PKJ14" s="5"/>
      <c r="PKK14" s="5"/>
      <c r="PKL14" s="5"/>
      <c r="PKM14" s="5"/>
      <c r="PKN14" s="5"/>
      <c r="PKO14" s="5"/>
      <c r="PKP14" s="5"/>
      <c r="PKQ14" s="5"/>
      <c r="PKR14" s="5"/>
      <c r="PKS14" s="5"/>
      <c r="PKT14" s="5"/>
      <c r="PKU14" s="5"/>
      <c r="PKV14" s="5"/>
      <c r="PKW14" s="5"/>
      <c r="PKX14" s="5"/>
      <c r="PKY14" s="5"/>
      <c r="PKZ14" s="5"/>
      <c r="PLA14" s="5"/>
      <c r="PLB14" s="5"/>
      <c r="PLC14" s="5"/>
      <c r="PLD14" s="5"/>
      <c r="PLE14" s="5"/>
      <c r="PLF14" s="5"/>
      <c r="PLG14" s="5"/>
      <c r="PLH14" s="5"/>
      <c r="PLI14" s="5"/>
      <c r="PLJ14" s="5"/>
      <c r="PLK14" s="5"/>
      <c r="PLL14" s="5"/>
      <c r="PLM14" s="5"/>
      <c r="PLN14" s="5"/>
      <c r="PLO14" s="5"/>
      <c r="PLP14" s="5"/>
      <c r="PLQ14" s="5"/>
      <c r="PLR14" s="5"/>
      <c r="PLS14" s="5"/>
      <c r="PLT14" s="5"/>
      <c r="PLU14" s="5"/>
      <c r="PLV14" s="5"/>
      <c r="PLW14" s="5"/>
      <c r="PLX14" s="5"/>
      <c r="PLY14" s="5"/>
      <c r="PLZ14" s="5"/>
      <c r="PMA14" s="5"/>
      <c r="PMB14" s="5"/>
      <c r="PMC14" s="5"/>
      <c r="PMD14" s="5"/>
      <c r="PME14" s="5"/>
      <c r="PMF14" s="5"/>
      <c r="PMG14" s="5"/>
      <c r="PMH14" s="5"/>
      <c r="PMI14" s="5"/>
      <c r="PMJ14" s="5"/>
      <c r="PMK14" s="5"/>
      <c r="PML14" s="5"/>
      <c r="PMM14" s="5"/>
      <c r="PMN14" s="5"/>
      <c r="PMO14" s="5"/>
      <c r="PMP14" s="5"/>
      <c r="PMQ14" s="5"/>
      <c r="PMR14" s="5"/>
      <c r="PMS14" s="5"/>
      <c r="PMT14" s="5"/>
      <c r="PMU14" s="5"/>
      <c r="PMV14" s="5"/>
      <c r="PMW14" s="5"/>
      <c r="PMX14" s="5"/>
      <c r="PMY14" s="5"/>
      <c r="PMZ14" s="5"/>
      <c r="PNA14" s="5"/>
      <c r="PNB14" s="5"/>
      <c r="PNC14" s="5"/>
      <c r="PND14" s="5"/>
      <c r="PNE14" s="5"/>
      <c r="PNF14" s="5"/>
      <c r="PNG14" s="5"/>
      <c r="PNH14" s="5"/>
      <c r="PNI14" s="5"/>
      <c r="PNJ14" s="5"/>
      <c r="PNK14" s="5"/>
      <c r="PNL14" s="5"/>
      <c r="PNM14" s="5"/>
      <c r="PNN14" s="5"/>
      <c r="PNO14" s="5"/>
      <c r="PNP14" s="5"/>
      <c r="PNQ14" s="5"/>
      <c r="PNR14" s="5"/>
      <c r="PNS14" s="5"/>
      <c r="PNT14" s="5"/>
      <c r="PNU14" s="5"/>
      <c r="PNV14" s="5"/>
      <c r="PNW14" s="5"/>
      <c r="PNX14" s="5"/>
      <c r="PNY14" s="5"/>
      <c r="PNZ14" s="5"/>
      <c r="POA14" s="5"/>
      <c r="POB14" s="5"/>
      <c r="POC14" s="5"/>
      <c r="POD14" s="5"/>
      <c r="POE14" s="5"/>
      <c r="POF14" s="5"/>
      <c r="POG14" s="5"/>
      <c r="POH14" s="5"/>
      <c r="POI14" s="5"/>
      <c r="POJ14" s="5"/>
      <c r="POK14" s="5"/>
      <c r="POL14" s="5"/>
      <c r="POM14" s="5"/>
      <c r="PON14" s="5"/>
      <c r="POO14" s="5"/>
      <c r="POP14" s="5"/>
      <c r="POQ14" s="5"/>
      <c r="POR14" s="5"/>
      <c r="POS14" s="5"/>
      <c r="POT14" s="5"/>
      <c r="POU14" s="5"/>
      <c r="POV14" s="5"/>
      <c r="POW14" s="5"/>
      <c r="POX14" s="5"/>
      <c r="POY14" s="5"/>
      <c r="POZ14" s="5"/>
      <c r="PPA14" s="5"/>
      <c r="PPB14" s="5"/>
      <c r="PPC14" s="5"/>
      <c r="PPD14" s="5"/>
      <c r="PPE14" s="5"/>
      <c r="PPF14" s="5"/>
      <c r="PPG14" s="5"/>
      <c r="PPH14" s="5"/>
      <c r="PPI14" s="5"/>
      <c r="PPJ14" s="5"/>
      <c r="PPK14" s="5"/>
      <c r="PPL14" s="5"/>
      <c r="PPM14" s="5"/>
      <c r="PPN14" s="5"/>
      <c r="PPO14" s="5"/>
      <c r="PPP14" s="5"/>
      <c r="PPQ14" s="5"/>
      <c r="PPR14" s="5"/>
      <c r="PPS14" s="5"/>
      <c r="PPT14" s="5"/>
      <c r="PPU14" s="5"/>
      <c r="PPV14" s="5"/>
      <c r="PPW14" s="5"/>
      <c r="PPX14" s="5"/>
      <c r="PPY14" s="5"/>
      <c r="PPZ14" s="5"/>
      <c r="PQA14" s="5"/>
      <c r="PQB14" s="5"/>
      <c r="PQC14" s="5"/>
      <c r="PQD14" s="5"/>
      <c r="PQE14" s="5"/>
      <c r="PQF14" s="5"/>
      <c r="PQG14" s="5"/>
      <c r="PQH14" s="5"/>
      <c r="PQI14" s="5"/>
      <c r="PQJ14" s="5"/>
      <c r="PQK14" s="5"/>
      <c r="PQL14" s="5"/>
      <c r="PQM14" s="5"/>
      <c r="PQN14" s="5"/>
      <c r="PQO14" s="5"/>
      <c r="PQP14" s="5"/>
      <c r="PQQ14" s="5"/>
      <c r="PQR14" s="5"/>
      <c r="PQS14" s="5"/>
      <c r="PQT14" s="5"/>
      <c r="PQU14" s="5"/>
      <c r="PQV14" s="5"/>
      <c r="PQW14" s="5"/>
      <c r="PQX14" s="5"/>
      <c r="PQY14" s="5"/>
      <c r="PQZ14" s="5"/>
      <c r="PRA14" s="5"/>
      <c r="PRB14" s="5"/>
      <c r="PRC14" s="5"/>
      <c r="PRD14" s="5"/>
      <c r="PRE14" s="5"/>
      <c r="PRF14" s="5"/>
      <c r="PRG14" s="5"/>
      <c r="PRH14" s="5"/>
      <c r="PRI14" s="5"/>
      <c r="PRJ14" s="5"/>
      <c r="PRK14" s="5"/>
      <c r="PRL14" s="5"/>
      <c r="PRM14" s="5"/>
      <c r="PRN14" s="5"/>
      <c r="PRO14" s="5"/>
      <c r="PRP14" s="5"/>
      <c r="PRQ14" s="5"/>
      <c r="PRR14" s="5"/>
      <c r="PRS14" s="5"/>
      <c r="PRT14" s="5"/>
      <c r="PRU14" s="5"/>
      <c r="PRV14" s="5"/>
      <c r="PRW14" s="5"/>
      <c r="PRX14" s="5"/>
      <c r="PRY14" s="5"/>
      <c r="PRZ14" s="5"/>
      <c r="PSA14" s="5"/>
      <c r="PSB14" s="5"/>
      <c r="PSC14" s="5"/>
      <c r="PSD14" s="5"/>
      <c r="PSE14" s="5"/>
      <c r="PSF14" s="5"/>
      <c r="PSG14" s="5"/>
      <c r="PSH14" s="5"/>
      <c r="PSI14" s="5"/>
      <c r="PSJ14" s="5"/>
      <c r="PSK14" s="5"/>
      <c r="PSL14" s="5"/>
      <c r="PSM14" s="5"/>
      <c r="PSN14" s="5"/>
      <c r="PSO14" s="5"/>
      <c r="PSP14" s="5"/>
      <c r="PSQ14" s="5"/>
      <c r="PSR14" s="5"/>
      <c r="PSS14" s="5"/>
      <c r="PST14" s="5"/>
      <c r="PSU14" s="5"/>
      <c r="PSV14" s="5"/>
      <c r="PSW14" s="5"/>
      <c r="PSX14" s="5"/>
      <c r="PSY14" s="5"/>
      <c r="PSZ14" s="5"/>
      <c r="PTA14" s="5"/>
      <c r="PTB14" s="5"/>
      <c r="PTC14" s="5"/>
      <c r="PTD14" s="5"/>
      <c r="PTE14" s="5"/>
      <c r="PTF14" s="5"/>
      <c r="PTG14" s="5"/>
      <c r="PTH14" s="5"/>
      <c r="PTI14" s="5"/>
      <c r="PTJ14" s="5"/>
      <c r="PTK14" s="5"/>
      <c r="PTL14" s="5"/>
      <c r="PTM14" s="5"/>
      <c r="PTN14" s="5"/>
      <c r="PTO14" s="5"/>
      <c r="PTP14" s="5"/>
      <c r="PTQ14" s="5"/>
      <c r="PTR14" s="5"/>
      <c r="PTS14" s="5"/>
      <c r="PTT14" s="5"/>
      <c r="PTU14" s="5"/>
      <c r="PTV14" s="5"/>
      <c r="PTW14" s="5"/>
      <c r="PTX14" s="5"/>
      <c r="PTY14" s="5"/>
      <c r="PTZ14" s="5"/>
      <c r="PUA14" s="5"/>
      <c r="PUB14" s="5"/>
      <c r="PUC14" s="5"/>
      <c r="PUD14" s="5"/>
      <c r="PUE14" s="5"/>
      <c r="PUF14" s="5"/>
      <c r="PUG14" s="5"/>
      <c r="PUH14" s="5"/>
      <c r="PUI14" s="5"/>
      <c r="PUJ14" s="5"/>
      <c r="PUK14" s="5"/>
      <c r="PUL14" s="5"/>
      <c r="PUM14" s="5"/>
      <c r="PUN14" s="5"/>
      <c r="PUO14" s="5"/>
      <c r="PUP14" s="5"/>
      <c r="PUQ14" s="5"/>
      <c r="PUR14" s="5"/>
      <c r="PUS14" s="5"/>
      <c r="PUT14" s="5"/>
      <c r="PUU14" s="5"/>
      <c r="PUV14" s="5"/>
      <c r="PUW14" s="5"/>
      <c r="PUX14" s="5"/>
      <c r="PUY14" s="5"/>
      <c r="PUZ14" s="5"/>
      <c r="PVA14" s="5"/>
      <c r="PVB14" s="5"/>
      <c r="PVC14" s="5"/>
      <c r="PVD14" s="5"/>
      <c r="PVE14" s="5"/>
      <c r="PVF14" s="5"/>
      <c r="PVG14" s="5"/>
      <c r="PVH14" s="5"/>
      <c r="PVI14" s="5"/>
      <c r="PVJ14" s="5"/>
      <c r="PVK14" s="5"/>
      <c r="PVL14" s="5"/>
      <c r="PVM14" s="5"/>
      <c r="PVN14" s="5"/>
      <c r="PVO14" s="5"/>
      <c r="PVP14" s="5"/>
      <c r="PVQ14" s="5"/>
      <c r="PVR14" s="5"/>
      <c r="PVS14" s="5"/>
      <c r="PVT14" s="5"/>
      <c r="PVU14" s="5"/>
      <c r="PVV14" s="5"/>
      <c r="PVW14" s="5"/>
      <c r="PVX14" s="5"/>
      <c r="PVY14" s="5"/>
      <c r="PVZ14" s="5"/>
      <c r="PWA14" s="5"/>
      <c r="PWB14" s="5"/>
      <c r="PWC14" s="5"/>
      <c r="PWD14" s="5"/>
      <c r="PWE14" s="5"/>
      <c r="PWF14" s="5"/>
      <c r="PWG14" s="5"/>
      <c r="PWH14" s="5"/>
      <c r="PWI14" s="5"/>
      <c r="PWJ14" s="5"/>
      <c r="PWK14" s="5"/>
      <c r="PWL14" s="5"/>
      <c r="PWM14" s="5"/>
      <c r="PWN14" s="5"/>
      <c r="PWO14" s="5"/>
      <c r="PWP14" s="5"/>
      <c r="PWQ14" s="5"/>
      <c r="PWR14" s="5"/>
      <c r="PWS14" s="5"/>
      <c r="PWT14" s="5"/>
      <c r="PWU14" s="5"/>
      <c r="PWV14" s="5"/>
      <c r="PWW14" s="5"/>
      <c r="PWX14" s="5"/>
      <c r="PWY14" s="5"/>
      <c r="PWZ14" s="5"/>
      <c r="PXA14" s="5"/>
      <c r="PXB14" s="5"/>
      <c r="PXC14" s="5"/>
      <c r="PXD14" s="5"/>
      <c r="PXE14" s="5"/>
      <c r="PXF14" s="5"/>
      <c r="PXG14" s="5"/>
      <c r="PXH14" s="5"/>
      <c r="PXI14" s="5"/>
      <c r="PXJ14" s="5"/>
      <c r="PXK14" s="5"/>
      <c r="PXL14" s="5"/>
      <c r="PXM14" s="5"/>
      <c r="PXN14" s="5"/>
      <c r="PXO14" s="5"/>
      <c r="PXP14" s="5"/>
      <c r="PXQ14" s="5"/>
      <c r="PXR14" s="5"/>
      <c r="PXS14" s="5"/>
      <c r="PXT14" s="5"/>
      <c r="PXU14" s="5"/>
      <c r="PXV14" s="5"/>
      <c r="PXW14" s="5"/>
      <c r="PXX14" s="5"/>
      <c r="PXY14" s="5"/>
      <c r="PXZ14" s="5"/>
      <c r="PYA14" s="5"/>
      <c r="PYB14" s="5"/>
      <c r="PYC14" s="5"/>
      <c r="PYD14" s="5"/>
      <c r="PYE14" s="5"/>
      <c r="PYF14" s="5"/>
      <c r="PYG14" s="5"/>
      <c r="PYH14" s="5"/>
      <c r="PYI14" s="5"/>
      <c r="PYJ14" s="5"/>
      <c r="PYK14" s="5"/>
      <c r="PYL14" s="5"/>
      <c r="PYM14" s="5"/>
      <c r="PYN14" s="5"/>
      <c r="PYO14" s="5"/>
      <c r="PYP14" s="5"/>
      <c r="PYQ14" s="5"/>
      <c r="PYR14" s="5"/>
      <c r="PYS14" s="5"/>
      <c r="PYT14" s="5"/>
      <c r="PYU14" s="5"/>
      <c r="PYV14" s="5"/>
      <c r="PYW14" s="5"/>
      <c r="PYX14" s="5"/>
      <c r="PYY14" s="5"/>
      <c r="PYZ14" s="5"/>
      <c r="PZA14" s="5"/>
      <c r="PZB14" s="5"/>
      <c r="PZC14" s="5"/>
      <c r="PZD14" s="5"/>
      <c r="PZE14" s="5"/>
      <c r="PZF14" s="5"/>
      <c r="PZG14" s="5"/>
      <c r="PZH14" s="5"/>
      <c r="PZI14" s="5"/>
      <c r="PZJ14" s="5"/>
      <c r="PZK14" s="5"/>
      <c r="PZL14" s="5"/>
      <c r="PZM14" s="5"/>
      <c r="PZN14" s="5"/>
      <c r="PZO14" s="5"/>
      <c r="PZP14" s="5"/>
      <c r="PZQ14" s="5"/>
      <c r="PZR14" s="5"/>
      <c r="PZS14" s="5"/>
      <c r="PZT14" s="5"/>
      <c r="PZU14" s="5"/>
      <c r="PZV14" s="5"/>
      <c r="PZW14" s="5"/>
      <c r="PZX14" s="5"/>
      <c r="PZY14" s="5"/>
      <c r="PZZ14" s="5"/>
      <c r="QAA14" s="5"/>
      <c r="QAB14" s="5"/>
      <c r="QAC14" s="5"/>
      <c r="QAD14" s="5"/>
      <c r="QAE14" s="5"/>
      <c r="QAF14" s="5"/>
      <c r="QAG14" s="5"/>
      <c r="QAH14" s="5"/>
      <c r="QAI14" s="5"/>
      <c r="QAJ14" s="5"/>
      <c r="QAK14" s="5"/>
      <c r="QAL14" s="5"/>
      <c r="QAM14" s="5"/>
      <c r="QAN14" s="5"/>
      <c r="QAO14" s="5"/>
      <c r="QAP14" s="5"/>
      <c r="QAQ14" s="5"/>
      <c r="QAR14" s="5"/>
      <c r="QAS14" s="5"/>
      <c r="QAT14" s="5"/>
      <c r="QAU14" s="5"/>
      <c r="QAV14" s="5"/>
      <c r="QAW14" s="5"/>
      <c r="QAX14" s="5"/>
      <c r="QAY14" s="5"/>
      <c r="QAZ14" s="5"/>
      <c r="QBA14" s="5"/>
      <c r="QBB14" s="5"/>
      <c r="QBC14" s="5"/>
      <c r="QBD14" s="5"/>
      <c r="QBE14" s="5"/>
      <c r="QBF14" s="5"/>
      <c r="QBG14" s="5"/>
      <c r="QBH14" s="5"/>
      <c r="QBI14" s="5"/>
      <c r="QBJ14" s="5"/>
      <c r="QBK14" s="5"/>
      <c r="QBL14" s="5"/>
      <c r="QBM14" s="5"/>
      <c r="QBN14" s="5"/>
      <c r="QBO14" s="5"/>
      <c r="QBP14" s="5"/>
      <c r="QBQ14" s="5"/>
      <c r="QBR14" s="5"/>
      <c r="QBS14" s="5"/>
      <c r="QBT14" s="5"/>
      <c r="QBU14" s="5"/>
      <c r="QBV14" s="5"/>
      <c r="QBW14" s="5"/>
      <c r="QBX14" s="5"/>
      <c r="QBY14" s="5"/>
      <c r="QBZ14" s="5"/>
      <c r="QCA14" s="5"/>
      <c r="QCB14" s="5"/>
      <c r="QCC14" s="5"/>
      <c r="QCD14" s="5"/>
      <c r="QCE14" s="5"/>
      <c r="QCF14" s="5"/>
      <c r="QCG14" s="5"/>
      <c r="QCH14" s="5"/>
      <c r="QCI14" s="5"/>
      <c r="QCJ14" s="5"/>
      <c r="QCK14" s="5"/>
      <c r="QCL14" s="5"/>
      <c r="QCM14" s="5"/>
      <c r="QCN14" s="5"/>
      <c r="QCO14" s="5"/>
      <c r="QCP14" s="5"/>
      <c r="QCQ14" s="5"/>
      <c r="QCR14" s="5"/>
      <c r="QCS14" s="5"/>
      <c r="QCT14" s="5"/>
      <c r="QCU14" s="5"/>
      <c r="QCV14" s="5"/>
      <c r="QCW14" s="5"/>
      <c r="QCX14" s="5"/>
      <c r="QCY14" s="5"/>
      <c r="QCZ14" s="5"/>
      <c r="QDA14" s="5"/>
      <c r="QDB14" s="5"/>
      <c r="QDC14" s="5"/>
      <c r="QDD14" s="5"/>
      <c r="QDE14" s="5"/>
      <c r="QDF14" s="5"/>
      <c r="QDG14" s="5"/>
      <c r="QDH14" s="5"/>
      <c r="QDI14" s="5"/>
      <c r="QDJ14" s="5"/>
      <c r="QDK14" s="5"/>
      <c r="QDL14" s="5"/>
      <c r="QDM14" s="5"/>
      <c r="QDN14" s="5"/>
      <c r="QDO14" s="5"/>
      <c r="QDP14" s="5"/>
      <c r="QDQ14" s="5"/>
      <c r="QDR14" s="5"/>
      <c r="QDS14" s="5"/>
      <c r="QDT14" s="5"/>
      <c r="QDU14" s="5"/>
      <c r="QDV14" s="5"/>
      <c r="QDW14" s="5"/>
      <c r="QDX14" s="5"/>
      <c r="QDY14" s="5"/>
      <c r="QDZ14" s="5"/>
      <c r="QEA14" s="5"/>
      <c r="QEB14" s="5"/>
      <c r="QEC14" s="5"/>
      <c r="QED14" s="5"/>
      <c r="QEE14" s="5"/>
      <c r="QEF14" s="5"/>
      <c r="QEG14" s="5"/>
      <c r="QEH14" s="5"/>
      <c r="QEI14" s="5"/>
      <c r="QEJ14" s="5"/>
      <c r="QEK14" s="5"/>
      <c r="QEL14" s="5"/>
      <c r="QEM14" s="5"/>
      <c r="QEN14" s="5"/>
      <c r="QEO14" s="5"/>
      <c r="QEP14" s="5"/>
      <c r="QEQ14" s="5"/>
      <c r="QER14" s="5"/>
      <c r="QES14" s="5"/>
      <c r="QET14" s="5"/>
      <c r="QEU14" s="5"/>
      <c r="QEV14" s="5"/>
      <c r="QEW14" s="5"/>
      <c r="QEX14" s="5"/>
      <c r="QEY14" s="5"/>
      <c r="QEZ14" s="5"/>
      <c r="QFA14" s="5"/>
      <c r="QFB14" s="5"/>
      <c r="QFC14" s="5"/>
      <c r="QFD14" s="5"/>
      <c r="QFE14" s="5"/>
      <c r="QFF14" s="5"/>
      <c r="QFG14" s="5"/>
      <c r="QFH14" s="5"/>
      <c r="QFI14" s="5"/>
      <c r="QFJ14" s="5"/>
      <c r="QFK14" s="5"/>
      <c r="QFL14" s="5"/>
      <c r="QFM14" s="5"/>
      <c r="QFN14" s="5"/>
      <c r="QFO14" s="5"/>
      <c r="QFP14" s="5"/>
      <c r="QFQ14" s="5"/>
      <c r="QFR14" s="5"/>
      <c r="QFS14" s="5"/>
      <c r="QFT14" s="5"/>
      <c r="QFU14" s="5"/>
      <c r="QFV14" s="5"/>
      <c r="QFW14" s="5"/>
      <c r="QFX14" s="5"/>
      <c r="QFY14" s="5"/>
      <c r="QFZ14" s="5"/>
      <c r="QGA14" s="5"/>
      <c r="QGB14" s="5"/>
      <c r="QGC14" s="5"/>
      <c r="QGD14" s="5"/>
      <c r="QGE14" s="5"/>
      <c r="QGF14" s="5"/>
      <c r="QGG14" s="5"/>
      <c r="QGH14" s="5"/>
      <c r="QGI14" s="5"/>
      <c r="QGJ14" s="5"/>
      <c r="QGK14" s="5"/>
      <c r="QGL14" s="5"/>
      <c r="QGM14" s="5"/>
      <c r="QGN14" s="5"/>
      <c r="QGO14" s="5"/>
      <c r="QGP14" s="5"/>
      <c r="QGQ14" s="5"/>
      <c r="QGR14" s="5"/>
      <c r="QGS14" s="5"/>
      <c r="QGT14" s="5"/>
      <c r="QGU14" s="5"/>
      <c r="QGV14" s="5"/>
      <c r="QGW14" s="5"/>
      <c r="QGX14" s="5"/>
      <c r="QGY14" s="5"/>
      <c r="QGZ14" s="5"/>
      <c r="QHA14" s="5"/>
      <c r="QHB14" s="5"/>
      <c r="QHC14" s="5"/>
      <c r="QHD14" s="5"/>
      <c r="QHE14" s="5"/>
      <c r="QHF14" s="5"/>
      <c r="QHG14" s="5"/>
      <c r="QHH14" s="5"/>
      <c r="QHI14" s="5"/>
      <c r="QHJ14" s="5"/>
      <c r="QHK14" s="5"/>
      <c r="QHL14" s="5"/>
      <c r="QHM14" s="5"/>
      <c r="QHN14" s="5"/>
      <c r="QHO14" s="5"/>
      <c r="QHP14" s="5"/>
      <c r="QHQ14" s="5"/>
      <c r="QHR14" s="5"/>
      <c r="QHS14" s="5"/>
      <c r="QHT14" s="5"/>
      <c r="QHU14" s="5"/>
      <c r="QHV14" s="5"/>
      <c r="QHW14" s="5"/>
      <c r="QHX14" s="5"/>
      <c r="QHY14" s="5"/>
      <c r="QHZ14" s="5"/>
      <c r="QIA14" s="5"/>
      <c r="QIB14" s="5"/>
      <c r="QIC14" s="5"/>
      <c r="QID14" s="5"/>
      <c r="QIE14" s="5"/>
      <c r="QIF14" s="5"/>
      <c r="QIG14" s="5"/>
      <c r="QIH14" s="5"/>
      <c r="QII14" s="5"/>
      <c r="QIJ14" s="5"/>
      <c r="QIK14" s="5"/>
      <c r="QIL14" s="5"/>
      <c r="QIM14" s="5"/>
      <c r="QIN14" s="5"/>
      <c r="QIO14" s="5"/>
      <c r="QIP14" s="5"/>
      <c r="QIQ14" s="5"/>
      <c r="QIR14" s="5"/>
      <c r="QIS14" s="5"/>
      <c r="QIT14" s="5"/>
      <c r="QIU14" s="5"/>
      <c r="QIV14" s="5"/>
      <c r="QIW14" s="5"/>
      <c r="QIX14" s="5"/>
      <c r="QIY14" s="5"/>
      <c r="QIZ14" s="5"/>
      <c r="QJA14" s="5"/>
      <c r="QJB14" s="5"/>
      <c r="QJC14" s="5"/>
      <c r="QJD14" s="5"/>
      <c r="QJE14" s="5"/>
      <c r="QJF14" s="5"/>
      <c r="QJG14" s="5"/>
      <c r="QJH14" s="5"/>
      <c r="QJI14" s="5"/>
      <c r="QJJ14" s="5"/>
      <c r="QJK14" s="5"/>
      <c r="QJL14" s="5"/>
      <c r="QJM14" s="5"/>
      <c r="QJN14" s="5"/>
      <c r="QJO14" s="5"/>
      <c r="QJP14" s="5"/>
      <c r="QJQ14" s="5"/>
      <c r="QJR14" s="5"/>
      <c r="QJS14" s="5"/>
      <c r="QJT14" s="5"/>
      <c r="QJU14" s="5"/>
      <c r="QJV14" s="5"/>
      <c r="QJW14" s="5"/>
      <c r="QJX14" s="5"/>
      <c r="QJY14" s="5"/>
      <c r="QJZ14" s="5"/>
      <c r="QKA14" s="5"/>
      <c r="QKB14" s="5"/>
      <c r="QKC14" s="5"/>
      <c r="QKD14" s="5"/>
      <c r="QKE14" s="5"/>
      <c r="QKF14" s="5"/>
      <c r="QKG14" s="5"/>
      <c r="QKH14" s="5"/>
      <c r="QKI14" s="5"/>
      <c r="QKJ14" s="5"/>
      <c r="QKK14" s="5"/>
      <c r="QKL14" s="5"/>
      <c r="QKM14" s="5"/>
      <c r="QKN14" s="5"/>
      <c r="QKO14" s="5"/>
      <c r="QKP14" s="5"/>
      <c r="QKQ14" s="5"/>
      <c r="QKR14" s="5"/>
      <c r="QKS14" s="5"/>
      <c r="QKT14" s="5"/>
      <c r="QKU14" s="5"/>
      <c r="QKV14" s="5"/>
      <c r="QKW14" s="5"/>
      <c r="QKX14" s="5"/>
      <c r="QKY14" s="5"/>
      <c r="QKZ14" s="5"/>
      <c r="QLA14" s="5"/>
      <c r="QLB14" s="5"/>
      <c r="QLC14" s="5"/>
      <c r="QLD14" s="5"/>
      <c r="QLE14" s="5"/>
      <c r="QLF14" s="5"/>
      <c r="QLG14" s="5"/>
      <c r="QLH14" s="5"/>
      <c r="QLI14" s="5"/>
      <c r="QLJ14" s="5"/>
      <c r="QLK14" s="5"/>
      <c r="QLL14" s="5"/>
      <c r="QLM14" s="5"/>
      <c r="QLN14" s="5"/>
      <c r="QLO14" s="5"/>
      <c r="QLP14" s="5"/>
      <c r="QLQ14" s="5"/>
      <c r="QLR14" s="5"/>
      <c r="QLS14" s="5"/>
      <c r="QLT14" s="5"/>
      <c r="QLU14" s="5"/>
      <c r="QLV14" s="5"/>
      <c r="QLW14" s="5"/>
      <c r="QLX14" s="5"/>
      <c r="QLY14" s="5"/>
      <c r="QLZ14" s="5"/>
      <c r="QMA14" s="5"/>
      <c r="QMB14" s="5"/>
      <c r="QMC14" s="5"/>
      <c r="QMD14" s="5"/>
      <c r="QME14" s="5"/>
      <c r="QMF14" s="5"/>
      <c r="QMG14" s="5"/>
      <c r="QMH14" s="5"/>
      <c r="QMI14" s="5"/>
      <c r="QMJ14" s="5"/>
      <c r="QMK14" s="5"/>
      <c r="QML14" s="5"/>
      <c r="QMM14" s="5"/>
      <c r="QMN14" s="5"/>
      <c r="QMO14" s="5"/>
      <c r="QMP14" s="5"/>
      <c r="QMQ14" s="5"/>
      <c r="QMR14" s="5"/>
      <c r="QMS14" s="5"/>
      <c r="QMT14" s="5"/>
      <c r="QMU14" s="5"/>
      <c r="QMV14" s="5"/>
      <c r="QMW14" s="5"/>
      <c r="QMX14" s="5"/>
      <c r="QMY14" s="5"/>
      <c r="QMZ14" s="5"/>
      <c r="QNA14" s="5"/>
      <c r="QNB14" s="5"/>
      <c r="QNC14" s="5"/>
      <c r="QND14" s="5"/>
      <c r="QNE14" s="5"/>
      <c r="QNF14" s="5"/>
      <c r="QNG14" s="5"/>
      <c r="QNH14" s="5"/>
      <c r="QNI14" s="5"/>
      <c r="QNJ14" s="5"/>
      <c r="QNK14" s="5"/>
      <c r="QNL14" s="5"/>
      <c r="QNM14" s="5"/>
      <c r="QNN14" s="5"/>
      <c r="QNO14" s="5"/>
      <c r="QNP14" s="5"/>
      <c r="QNQ14" s="5"/>
      <c r="QNR14" s="5"/>
      <c r="QNS14" s="5"/>
      <c r="QNT14" s="5"/>
      <c r="QNU14" s="5"/>
      <c r="QNV14" s="5"/>
      <c r="QNW14" s="5"/>
      <c r="QNX14" s="5"/>
      <c r="QNY14" s="5"/>
      <c r="QNZ14" s="5"/>
      <c r="QOA14" s="5"/>
      <c r="QOB14" s="5"/>
      <c r="QOC14" s="5"/>
      <c r="QOD14" s="5"/>
      <c r="QOE14" s="5"/>
      <c r="QOF14" s="5"/>
      <c r="QOG14" s="5"/>
      <c r="QOH14" s="5"/>
      <c r="QOI14" s="5"/>
      <c r="QOJ14" s="5"/>
      <c r="QOK14" s="5"/>
      <c r="QOL14" s="5"/>
      <c r="QOM14" s="5"/>
      <c r="QON14" s="5"/>
      <c r="QOO14" s="5"/>
      <c r="QOP14" s="5"/>
      <c r="QOQ14" s="5"/>
      <c r="QOR14" s="5"/>
      <c r="QOS14" s="5"/>
      <c r="QOT14" s="5"/>
      <c r="QOU14" s="5"/>
      <c r="QOV14" s="5"/>
      <c r="QOW14" s="5"/>
      <c r="QOX14" s="5"/>
      <c r="QOY14" s="5"/>
      <c r="QOZ14" s="5"/>
      <c r="QPA14" s="5"/>
      <c r="QPB14" s="5"/>
      <c r="QPC14" s="5"/>
      <c r="QPD14" s="5"/>
      <c r="QPE14" s="5"/>
      <c r="QPF14" s="5"/>
      <c r="QPG14" s="5"/>
      <c r="QPH14" s="5"/>
      <c r="QPI14" s="5"/>
      <c r="QPJ14" s="5"/>
      <c r="QPK14" s="5"/>
      <c r="QPL14" s="5"/>
      <c r="QPM14" s="5"/>
      <c r="QPN14" s="5"/>
      <c r="QPO14" s="5"/>
      <c r="QPP14" s="5"/>
      <c r="QPQ14" s="5"/>
      <c r="QPR14" s="5"/>
      <c r="QPS14" s="5"/>
      <c r="QPT14" s="5"/>
      <c r="QPU14" s="5"/>
      <c r="QPV14" s="5"/>
      <c r="QPW14" s="5"/>
      <c r="QPX14" s="5"/>
      <c r="QPY14" s="5"/>
      <c r="QPZ14" s="5"/>
      <c r="QQA14" s="5"/>
      <c r="QQB14" s="5"/>
      <c r="QQC14" s="5"/>
      <c r="QQD14" s="5"/>
      <c r="QQE14" s="5"/>
      <c r="QQF14" s="5"/>
      <c r="QQG14" s="5"/>
      <c r="QQH14" s="5"/>
      <c r="QQI14" s="5"/>
      <c r="QQJ14" s="5"/>
      <c r="QQK14" s="5"/>
      <c r="QQL14" s="5"/>
      <c r="QQM14" s="5"/>
      <c r="QQN14" s="5"/>
      <c r="QQO14" s="5"/>
      <c r="QQP14" s="5"/>
      <c r="QQQ14" s="5"/>
      <c r="QQR14" s="5"/>
      <c r="QQS14" s="5"/>
      <c r="QQT14" s="5"/>
      <c r="QQU14" s="5"/>
      <c r="QQV14" s="5"/>
      <c r="QQW14" s="5"/>
      <c r="QQX14" s="5"/>
      <c r="QQY14" s="5"/>
      <c r="QQZ14" s="5"/>
      <c r="QRA14" s="5"/>
      <c r="QRB14" s="5"/>
      <c r="QRC14" s="5"/>
      <c r="QRD14" s="5"/>
      <c r="QRE14" s="5"/>
      <c r="QRF14" s="5"/>
      <c r="QRG14" s="5"/>
      <c r="QRH14" s="5"/>
      <c r="QRI14" s="5"/>
      <c r="QRJ14" s="5"/>
      <c r="QRK14" s="5"/>
      <c r="QRL14" s="5"/>
      <c r="QRM14" s="5"/>
      <c r="QRN14" s="5"/>
      <c r="QRO14" s="5"/>
      <c r="QRP14" s="5"/>
      <c r="QRQ14" s="5"/>
      <c r="QRR14" s="5"/>
      <c r="QRS14" s="5"/>
      <c r="QRT14" s="5"/>
      <c r="QRU14" s="5"/>
      <c r="QRV14" s="5"/>
      <c r="QRW14" s="5"/>
      <c r="QRX14" s="5"/>
      <c r="QRY14" s="5"/>
      <c r="QRZ14" s="5"/>
      <c r="QSA14" s="5"/>
      <c r="QSB14" s="5"/>
      <c r="QSC14" s="5"/>
      <c r="QSD14" s="5"/>
      <c r="QSE14" s="5"/>
      <c r="QSF14" s="5"/>
      <c r="QSG14" s="5"/>
      <c r="QSH14" s="5"/>
      <c r="QSI14" s="5"/>
      <c r="QSJ14" s="5"/>
      <c r="QSK14" s="5"/>
      <c r="QSL14" s="5"/>
      <c r="QSM14" s="5"/>
      <c r="QSN14" s="5"/>
      <c r="QSO14" s="5"/>
      <c r="QSP14" s="5"/>
      <c r="QSQ14" s="5"/>
      <c r="QSR14" s="5"/>
      <c r="QSS14" s="5"/>
      <c r="QST14" s="5"/>
      <c r="QSU14" s="5"/>
      <c r="QSV14" s="5"/>
      <c r="QSW14" s="5"/>
      <c r="QSX14" s="5"/>
      <c r="QSY14" s="5"/>
      <c r="QSZ14" s="5"/>
      <c r="QTA14" s="5"/>
      <c r="QTB14" s="5"/>
      <c r="QTC14" s="5"/>
      <c r="QTD14" s="5"/>
      <c r="QTE14" s="5"/>
      <c r="QTF14" s="5"/>
      <c r="QTG14" s="5"/>
      <c r="QTH14" s="5"/>
      <c r="QTI14" s="5"/>
      <c r="QTJ14" s="5"/>
      <c r="QTK14" s="5"/>
      <c r="QTL14" s="5"/>
      <c r="QTM14" s="5"/>
      <c r="QTN14" s="5"/>
      <c r="QTO14" s="5"/>
      <c r="QTP14" s="5"/>
      <c r="QTQ14" s="5"/>
      <c r="QTR14" s="5"/>
      <c r="QTS14" s="5"/>
      <c r="QTT14" s="5"/>
      <c r="QTU14" s="5"/>
      <c r="QTV14" s="5"/>
      <c r="QTW14" s="5"/>
      <c r="QTX14" s="5"/>
      <c r="QTY14" s="5"/>
      <c r="QTZ14" s="5"/>
      <c r="QUA14" s="5"/>
      <c r="QUB14" s="5"/>
      <c r="QUC14" s="5"/>
      <c r="QUD14" s="5"/>
      <c r="QUE14" s="5"/>
      <c r="QUF14" s="5"/>
      <c r="QUG14" s="5"/>
      <c r="QUH14" s="5"/>
      <c r="QUI14" s="5"/>
      <c r="QUJ14" s="5"/>
      <c r="QUK14" s="5"/>
      <c r="QUL14" s="5"/>
      <c r="QUM14" s="5"/>
      <c r="QUN14" s="5"/>
      <c r="QUO14" s="5"/>
      <c r="QUP14" s="5"/>
      <c r="QUQ14" s="5"/>
      <c r="QUR14" s="5"/>
      <c r="QUS14" s="5"/>
      <c r="QUT14" s="5"/>
      <c r="QUU14" s="5"/>
      <c r="QUV14" s="5"/>
      <c r="QUW14" s="5"/>
      <c r="QUX14" s="5"/>
      <c r="QUY14" s="5"/>
      <c r="QUZ14" s="5"/>
      <c r="QVA14" s="5"/>
      <c r="QVB14" s="5"/>
      <c r="QVC14" s="5"/>
      <c r="QVD14" s="5"/>
      <c r="QVE14" s="5"/>
      <c r="QVF14" s="5"/>
      <c r="QVG14" s="5"/>
      <c r="QVH14" s="5"/>
      <c r="QVI14" s="5"/>
      <c r="QVJ14" s="5"/>
      <c r="QVK14" s="5"/>
      <c r="QVL14" s="5"/>
      <c r="QVM14" s="5"/>
      <c r="QVN14" s="5"/>
      <c r="QVO14" s="5"/>
      <c r="QVP14" s="5"/>
      <c r="QVQ14" s="5"/>
      <c r="QVR14" s="5"/>
      <c r="QVS14" s="5"/>
      <c r="QVT14" s="5"/>
      <c r="QVU14" s="5"/>
      <c r="QVV14" s="5"/>
      <c r="QVW14" s="5"/>
      <c r="QVX14" s="5"/>
      <c r="QVY14" s="5"/>
      <c r="QVZ14" s="5"/>
      <c r="QWA14" s="5"/>
      <c r="QWB14" s="5"/>
      <c r="QWC14" s="5"/>
      <c r="QWD14" s="5"/>
      <c r="QWE14" s="5"/>
      <c r="QWF14" s="5"/>
      <c r="QWG14" s="5"/>
      <c r="QWH14" s="5"/>
      <c r="QWI14" s="5"/>
      <c r="QWJ14" s="5"/>
      <c r="QWK14" s="5"/>
      <c r="QWL14" s="5"/>
      <c r="QWM14" s="5"/>
      <c r="QWN14" s="5"/>
      <c r="QWO14" s="5"/>
      <c r="QWP14" s="5"/>
      <c r="QWQ14" s="5"/>
      <c r="QWR14" s="5"/>
      <c r="QWS14" s="5"/>
      <c r="QWT14" s="5"/>
      <c r="QWU14" s="5"/>
      <c r="QWV14" s="5"/>
      <c r="QWW14" s="5"/>
      <c r="QWX14" s="5"/>
      <c r="QWY14" s="5"/>
      <c r="QWZ14" s="5"/>
      <c r="QXA14" s="5"/>
      <c r="QXB14" s="5"/>
      <c r="QXC14" s="5"/>
      <c r="QXD14" s="5"/>
      <c r="QXE14" s="5"/>
      <c r="QXF14" s="5"/>
      <c r="QXG14" s="5"/>
      <c r="QXH14" s="5"/>
      <c r="QXI14" s="5"/>
      <c r="QXJ14" s="5"/>
      <c r="QXK14" s="5"/>
      <c r="QXL14" s="5"/>
      <c r="QXM14" s="5"/>
      <c r="QXN14" s="5"/>
      <c r="QXO14" s="5"/>
      <c r="QXP14" s="5"/>
      <c r="QXQ14" s="5"/>
      <c r="QXR14" s="5"/>
      <c r="QXS14" s="5"/>
      <c r="QXT14" s="5"/>
      <c r="QXU14" s="5"/>
      <c r="QXV14" s="5"/>
      <c r="QXW14" s="5"/>
      <c r="QXX14" s="5"/>
      <c r="QXY14" s="5"/>
      <c r="QXZ14" s="5"/>
      <c r="QYA14" s="5"/>
      <c r="QYB14" s="5"/>
      <c r="QYC14" s="5"/>
      <c r="QYD14" s="5"/>
      <c r="QYE14" s="5"/>
      <c r="QYF14" s="5"/>
      <c r="QYG14" s="5"/>
      <c r="QYH14" s="5"/>
      <c r="QYI14" s="5"/>
      <c r="QYJ14" s="5"/>
      <c r="QYK14" s="5"/>
      <c r="QYL14" s="5"/>
      <c r="QYM14" s="5"/>
      <c r="QYN14" s="5"/>
      <c r="QYO14" s="5"/>
      <c r="QYP14" s="5"/>
      <c r="QYQ14" s="5"/>
      <c r="QYR14" s="5"/>
      <c r="QYS14" s="5"/>
      <c r="QYT14" s="5"/>
      <c r="QYU14" s="5"/>
      <c r="QYV14" s="5"/>
      <c r="QYW14" s="5"/>
      <c r="QYX14" s="5"/>
      <c r="QYY14" s="5"/>
      <c r="QYZ14" s="5"/>
      <c r="QZA14" s="5"/>
      <c r="QZB14" s="5"/>
      <c r="QZC14" s="5"/>
      <c r="QZD14" s="5"/>
      <c r="QZE14" s="5"/>
      <c r="QZF14" s="5"/>
      <c r="QZG14" s="5"/>
      <c r="QZH14" s="5"/>
      <c r="QZI14" s="5"/>
      <c r="QZJ14" s="5"/>
      <c r="QZK14" s="5"/>
      <c r="QZL14" s="5"/>
      <c r="QZM14" s="5"/>
      <c r="QZN14" s="5"/>
      <c r="QZO14" s="5"/>
      <c r="QZP14" s="5"/>
      <c r="QZQ14" s="5"/>
      <c r="QZR14" s="5"/>
      <c r="QZS14" s="5"/>
      <c r="QZT14" s="5"/>
      <c r="QZU14" s="5"/>
      <c r="QZV14" s="5"/>
      <c r="QZW14" s="5"/>
      <c r="QZX14" s="5"/>
      <c r="QZY14" s="5"/>
      <c r="QZZ14" s="5"/>
      <c r="RAA14" s="5"/>
      <c r="RAB14" s="5"/>
      <c r="RAC14" s="5"/>
      <c r="RAD14" s="5"/>
      <c r="RAE14" s="5"/>
      <c r="RAF14" s="5"/>
      <c r="RAG14" s="5"/>
      <c r="RAH14" s="5"/>
      <c r="RAI14" s="5"/>
      <c r="RAJ14" s="5"/>
      <c r="RAK14" s="5"/>
      <c r="RAL14" s="5"/>
      <c r="RAM14" s="5"/>
      <c r="RAN14" s="5"/>
      <c r="RAO14" s="5"/>
      <c r="RAP14" s="5"/>
      <c r="RAQ14" s="5"/>
      <c r="RAR14" s="5"/>
      <c r="RAS14" s="5"/>
      <c r="RAT14" s="5"/>
      <c r="RAU14" s="5"/>
      <c r="RAV14" s="5"/>
      <c r="RAW14" s="5"/>
      <c r="RAX14" s="5"/>
      <c r="RAY14" s="5"/>
      <c r="RAZ14" s="5"/>
      <c r="RBA14" s="5"/>
      <c r="RBB14" s="5"/>
      <c r="RBC14" s="5"/>
      <c r="RBD14" s="5"/>
      <c r="RBE14" s="5"/>
      <c r="RBF14" s="5"/>
      <c r="RBG14" s="5"/>
      <c r="RBH14" s="5"/>
      <c r="RBI14" s="5"/>
      <c r="RBJ14" s="5"/>
      <c r="RBK14" s="5"/>
      <c r="RBL14" s="5"/>
      <c r="RBM14" s="5"/>
      <c r="RBN14" s="5"/>
      <c r="RBO14" s="5"/>
      <c r="RBP14" s="5"/>
      <c r="RBQ14" s="5"/>
      <c r="RBR14" s="5"/>
      <c r="RBS14" s="5"/>
      <c r="RBT14" s="5"/>
      <c r="RBU14" s="5"/>
      <c r="RBV14" s="5"/>
      <c r="RBW14" s="5"/>
      <c r="RBX14" s="5"/>
      <c r="RBY14" s="5"/>
      <c r="RBZ14" s="5"/>
      <c r="RCA14" s="5"/>
      <c r="RCB14" s="5"/>
      <c r="RCC14" s="5"/>
      <c r="RCD14" s="5"/>
      <c r="RCE14" s="5"/>
      <c r="RCF14" s="5"/>
      <c r="RCG14" s="5"/>
      <c r="RCH14" s="5"/>
      <c r="RCI14" s="5"/>
      <c r="RCJ14" s="5"/>
      <c r="RCK14" s="5"/>
      <c r="RCL14" s="5"/>
      <c r="RCM14" s="5"/>
      <c r="RCN14" s="5"/>
      <c r="RCO14" s="5"/>
      <c r="RCP14" s="5"/>
      <c r="RCQ14" s="5"/>
      <c r="RCR14" s="5"/>
      <c r="RCS14" s="5"/>
      <c r="RCT14" s="5"/>
      <c r="RCU14" s="5"/>
      <c r="RCV14" s="5"/>
      <c r="RCW14" s="5"/>
      <c r="RCX14" s="5"/>
      <c r="RCY14" s="5"/>
      <c r="RCZ14" s="5"/>
      <c r="RDA14" s="5"/>
      <c r="RDB14" s="5"/>
      <c r="RDC14" s="5"/>
      <c r="RDD14" s="5"/>
      <c r="RDE14" s="5"/>
      <c r="RDF14" s="5"/>
      <c r="RDG14" s="5"/>
      <c r="RDH14" s="5"/>
      <c r="RDI14" s="5"/>
      <c r="RDJ14" s="5"/>
      <c r="RDK14" s="5"/>
      <c r="RDL14" s="5"/>
      <c r="RDM14" s="5"/>
      <c r="RDN14" s="5"/>
      <c r="RDO14" s="5"/>
      <c r="RDP14" s="5"/>
      <c r="RDQ14" s="5"/>
      <c r="RDR14" s="5"/>
      <c r="RDS14" s="5"/>
      <c r="RDT14" s="5"/>
      <c r="RDU14" s="5"/>
      <c r="RDV14" s="5"/>
      <c r="RDW14" s="5"/>
      <c r="RDX14" s="5"/>
      <c r="RDY14" s="5"/>
      <c r="RDZ14" s="5"/>
      <c r="REA14" s="5"/>
      <c r="REB14" s="5"/>
      <c r="REC14" s="5"/>
      <c r="RED14" s="5"/>
      <c r="REE14" s="5"/>
      <c r="REF14" s="5"/>
      <c r="REG14" s="5"/>
      <c r="REH14" s="5"/>
      <c r="REI14" s="5"/>
      <c r="REJ14" s="5"/>
      <c r="REK14" s="5"/>
      <c r="REL14" s="5"/>
      <c r="REM14" s="5"/>
      <c r="REN14" s="5"/>
      <c r="REO14" s="5"/>
      <c r="REP14" s="5"/>
      <c r="REQ14" s="5"/>
      <c r="RER14" s="5"/>
      <c r="RES14" s="5"/>
      <c r="RET14" s="5"/>
      <c r="REU14" s="5"/>
      <c r="REV14" s="5"/>
      <c r="REW14" s="5"/>
      <c r="REX14" s="5"/>
      <c r="REY14" s="5"/>
      <c r="REZ14" s="5"/>
      <c r="RFA14" s="5"/>
      <c r="RFB14" s="5"/>
      <c r="RFC14" s="5"/>
      <c r="RFD14" s="5"/>
      <c r="RFE14" s="5"/>
      <c r="RFF14" s="5"/>
      <c r="RFG14" s="5"/>
      <c r="RFH14" s="5"/>
      <c r="RFI14" s="5"/>
      <c r="RFJ14" s="5"/>
      <c r="RFK14" s="5"/>
      <c r="RFL14" s="5"/>
      <c r="RFM14" s="5"/>
      <c r="RFN14" s="5"/>
      <c r="RFO14" s="5"/>
      <c r="RFP14" s="5"/>
      <c r="RFQ14" s="5"/>
      <c r="RFR14" s="5"/>
      <c r="RFS14" s="5"/>
      <c r="RFT14" s="5"/>
      <c r="RFU14" s="5"/>
      <c r="RFV14" s="5"/>
      <c r="RFW14" s="5"/>
      <c r="RFX14" s="5"/>
      <c r="RFY14" s="5"/>
      <c r="RFZ14" s="5"/>
      <c r="RGA14" s="5"/>
      <c r="RGB14" s="5"/>
      <c r="RGC14" s="5"/>
      <c r="RGD14" s="5"/>
      <c r="RGE14" s="5"/>
      <c r="RGF14" s="5"/>
      <c r="RGG14" s="5"/>
      <c r="RGH14" s="5"/>
      <c r="RGI14" s="5"/>
      <c r="RGJ14" s="5"/>
      <c r="RGK14" s="5"/>
      <c r="RGL14" s="5"/>
      <c r="RGM14" s="5"/>
      <c r="RGN14" s="5"/>
      <c r="RGO14" s="5"/>
      <c r="RGP14" s="5"/>
      <c r="RGQ14" s="5"/>
      <c r="RGR14" s="5"/>
      <c r="RGS14" s="5"/>
      <c r="RGT14" s="5"/>
      <c r="RGU14" s="5"/>
      <c r="RGV14" s="5"/>
      <c r="RGW14" s="5"/>
      <c r="RGX14" s="5"/>
      <c r="RGY14" s="5"/>
      <c r="RGZ14" s="5"/>
      <c r="RHA14" s="5"/>
      <c r="RHB14" s="5"/>
      <c r="RHC14" s="5"/>
      <c r="RHD14" s="5"/>
      <c r="RHE14" s="5"/>
      <c r="RHF14" s="5"/>
      <c r="RHG14" s="5"/>
      <c r="RHH14" s="5"/>
      <c r="RHI14" s="5"/>
      <c r="RHJ14" s="5"/>
      <c r="RHK14" s="5"/>
      <c r="RHL14" s="5"/>
      <c r="RHM14" s="5"/>
      <c r="RHN14" s="5"/>
      <c r="RHO14" s="5"/>
      <c r="RHP14" s="5"/>
      <c r="RHQ14" s="5"/>
      <c r="RHR14" s="5"/>
      <c r="RHS14" s="5"/>
      <c r="RHT14" s="5"/>
      <c r="RHU14" s="5"/>
      <c r="RHV14" s="5"/>
      <c r="RHW14" s="5"/>
      <c r="RHX14" s="5"/>
      <c r="RHY14" s="5"/>
      <c r="RHZ14" s="5"/>
      <c r="RIA14" s="5"/>
      <c r="RIB14" s="5"/>
      <c r="RIC14" s="5"/>
      <c r="RID14" s="5"/>
      <c r="RIE14" s="5"/>
      <c r="RIF14" s="5"/>
      <c r="RIG14" s="5"/>
      <c r="RIH14" s="5"/>
      <c r="RII14" s="5"/>
      <c r="RIJ14" s="5"/>
      <c r="RIK14" s="5"/>
      <c r="RIL14" s="5"/>
      <c r="RIM14" s="5"/>
      <c r="RIN14" s="5"/>
      <c r="RIO14" s="5"/>
      <c r="RIP14" s="5"/>
      <c r="RIQ14" s="5"/>
      <c r="RIR14" s="5"/>
      <c r="RIS14" s="5"/>
      <c r="RIT14" s="5"/>
      <c r="RIU14" s="5"/>
      <c r="RIV14" s="5"/>
      <c r="RIW14" s="5"/>
      <c r="RIX14" s="5"/>
      <c r="RIY14" s="5"/>
      <c r="RIZ14" s="5"/>
      <c r="RJA14" s="5"/>
      <c r="RJB14" s="5"/>
      <c r="RJC14" s="5"/>
      <c r="RJD14" s="5"/>
      <c r="RJE14" s="5"/>
      <c r="RJF14" s="5"/>
      <c r="RJG14" s="5"/>
      <c r="RJH14" s="5"/>
      <c r="RJI14" s="5"/>
      <c r="RJJ14" s="5"/>
      <c r="RJK14" s="5"/>
      <c r="RJL14" s="5"/>
      <c r="RJM14" s="5"/>
      <c r="RJN14" s="5"/>
      <c r="RJO14" s="5"/>
      <c r="RJP14" s="5"/>
      <c r="RJQ14" s="5"/>
      <c r="RJR14" s="5"/>
      <c r="RJS14" s="5"/>
      <c r="RJT14" s="5"/>
      <c r="RJU14" s="5"/>
      <c r="RJV14" s="5"/>
      <c r="RJW14" s="5"/>
      <c r="RJX14" s="5"/>
      <c r="RJY14" s="5"/>
      <c r="RJZ14" s="5"/>
      <c r="RKA14" s="5"/>
      <c r="RKB14" s="5"/>
      <c r="RKC14" s="5"/>
      <c r="RKD14" s="5"/>
      <c r="RKE14" s="5"/>
      <c r="RKF14" s="5"/>
      <c r="RKG14" s="5"/>
      <c r="RKH14" s="5"/>
      <c r="RKI14" s="5"/>
      <c r="RKJ14" s="5"/>
      <c r="RKK14" s="5"/>
      <c r="RKL14" s="5"/>
      <c r="RKM14" s="5"/>
      <c r="RKN14" s="5"/>
      <c r="RKO14" s="5"/>
      <c r="RKP14" s="5"/>
      <c r="RKQ14" s="5"/>
      <c r="RKR14" s="5"/>
      <c r="RKS14" s="5"/>
      <c r="RKT14" s="5"/>
      <c r="RKU14" s="5"/>
      <c r="RKV14" s="5"/>
      <c r="RKW14" s="5"/>
      <c r="RKX14" s="5"/>
      <c r="RKY14" s="5"/>
      <c r="RKZ14" s="5"/>
      <c r="RLA14" s="5"/>
      <c r="RLB14" s="5"/>
      <c r="RLC14" s="5"/>
      <c r="RLD14" s="5"/>
      <c r="RLE14" s="5"/>
      <c r="RLF14" s="5"/>
      <c r="RLG14" s="5"/>
      <c r="RLH14" s="5"/>
      <c r="RLI14" s="5"/>
      <c r="RLJ14" s="5"/>
      <c r="RLK14" s="5"/>
      <c r="RLL14" s="5"/>
      <c r="RLM14" s="5"/>
      <c r="RLN14" s="5"/>
      <c r="RLO14" s="5"/>
      <c r="RLP14" s="5"/>
      <c r="RLQ14" s="5"/>
      <c r="RLR14" s="5"/>
      <c r="RLS14" s="5"/>
      <c r="RLT14" s="5"/>
      <c r="RLU14" s="5"/>
      <c r="RLV14" s="5"/>
      <c r="RLW14" s="5"/>
      <c r="RLX14" s="5"/>
      <c r="RLY14" s="5"/>
      <c r="RLZ14" s="5"/>
      <c r="RMA14" s="5"/>
      <c r="RMB14" s="5"/>
      <c r="RMC14" s="5"/>
      <c r="RMD14" s="5"/>
      <c r="RME14" s="5"/>
      <c r="RMF14" s="5"/>
      <c r="RMG14" s="5"/>
      <c r="RMH14" s="5"/>
      <c r="RMI14" s="5"/>
      <c r="RMJ14" s="5"/>
      <c r="RMK14" s="5"/>
      <c r="RML14" s="5"/>
      <c r="RMM14" s="5"/>
      <c r="RMN14" s="5"/>
      <c r="RMO14" s="5"/>
      <c r="RMP14" s="5"/>
      <c r="RMQ14" s="5"/>
      <c r="RMR14" s="5"/>
      <c r="RMS14" s="5"/>
      <c r="RMT14" s="5"/>
      <c r="RMU14" s="5"/>
      <c r="RMV14" s="5"/>
      <c r="RMW14" s="5"/>
      <c r="RMX14" s="5"/>
      <c r="RMY14" s="5"/>
      <c r="RMZ14" s="5"/>
      <c r="RNA14" s="5"/>
      <c r="RNB14" s="5"/>
      <c r="RNC14" s="5"/>
      <c r="RND14" s="5"/>
      <c r="RNE14" s="5"/>
      <c r="RNF14" s="5"/>
      <c r="RNG14" s="5"/>
      <c r="RNH14" s="5"/>
      <c r="RNI14" s="5"/>
      <c r="RNJ14" s="5"/>
      <c r="RNK14" s="5"/>
      <c r="RNL14" s="5"/>
      <c r="RNM14" s="5"/>
      <c r="RNN14" s="5"/>
      <c r="RNO14" s="5"/>
      <c r="RNP14" s="5"/>
      <c r="RNQ14" s="5"/>
      <c r="RNR14" s="5"/>
      <c r="RNS14" s="5"/>
      <c r="RNT14" s="5"/>
      <c r="RNU14" s="5"/>
      <c r="RNV14" s="5"/>
      <c r="RNW14" s="5"/>
      <c r="RNX14" s="5"/>
      <c r="RNY14" s="5"/>
      <c r="RNZ14" s="5"/>
      <c r="ROA14" s="5"/>
      <c r="ROB14" s="5"/>
      <c r="ROC14" s="5"/>
      <c r="ROD14" s="5"/>
      <c r="ROE14" s="5"/>
      <c r="ROF14" s="5"/>
      <c r="ROG14" s="5"/>
      <c r="ROH14" s="5"/>
      <c r="ROI14" s="5"/>
      <c r="ROJ14" s="5"/>
      <c r="ROK14" s="5"/>
      <c r="ROL14" s="5"/>
      <c r="ROM14" s="5"/>
      <c r="RON14" s="5"/>
      <c r="ROO14" s="5"/>
      <c r="ROP14" s="5"/>
      <c r="ROQ14" s="5"/>
      <c r="ROR14" s="5"/>
      <c r="ROS14" s="5"/>
      <c r="ROT14" s="5"/>
      <c r="ROU14" s="5"/>
      <c r="ROV14" s="5"/>
      <c r="ROW14" s="5"/>
      <c r="ROX14" s="5"/>
      <c r="ROY14" s="5"/>
      <c r="ROZ14" s="5"/>
      <c r="RPA14" s="5"/>
      <c r="RPB14" s="5"/>
      <c r="RPC14" s="5"/>
      <c r="RPD14" s="5"/>
      <c r="RPE14" s="5"/>
      <c r="RPF14" s="5"/>
      <c r="RPG14" s="5"/>
      <c r="RPH14" s="5"/>
      <c r="RPI14" s="5"/>
      <c r="RPJ14" s="5"/>
      <c r="RPK14" s="5"/>
      <c r="RPL14" s="5"/>
      <c r="RPM14" s="5"/>
      <c r="RPN14" s="5"/>
      <c r="RPO14" s="5"/>
      <c r="RPP14" s="5"/>
      <c r="RPQ14" s="5"/>
      <c r="RPR14" s="5"/>
      <c r="RPS14" s="5"/>
      <c r="RPT14" s="5"/>
      <c r="RPU14" s="5"/>
      <c r="RPV14" s="5"/>
      <c r="RPW14" s="5"/>
      <c r="RPX14" s="5"/>
      <c r="RPY14" s="5"/>
      <c r="RPZ14" s="5"/>
      <c r="RQA14" s="5"/>
      <c r="RQB14" s="5"/>
      <c r="RQC14" s="5"/>
      <c r="RQD14" s="5"/>
      <c r="RQE14" s="5"/>
      <c r="RQF14" s="5"/>
      <c r="RQG14" s="5"/>
      <c r="RQH14" s="5"/>
      <c r="RQI14" s="5"/>
      <c r="RQJ14" s="5"/>
      <c r="RQK14" s="5"/>
      <c r="RQL14" s="5"/>
      <c r="RQM14" s="5"/>
      <c r="RQN14" s="5"/>
      <c r="RQO14" s="5"/>
      <c r="RQP14" s="5"/>
      <c r="RQQ14" s="5"/>
      <c r="RQR14" s="5"/>
      <c r="RQS14" s="5"/>
      <c r="RQT14" s="5"/>
      <c r="RQU14" s="5"/>
      <c r="RQV14" s="5"/>
      <c r="RQW14" s="5"/>
      <c r="RQX14" s="5"/>
      <c r="RQY14" s="5"/>
      <c r="RQZ14" s="5"/>
      <c r="RRA14" s="5"/>
      <c r="RRB14" s="5"/>
      <c r="RRC14" s="5"/>
      <c r="RRD14" s="5"/>
      <c r="RRE14" s="5"/>
      <c r="RRF14" s="5"/>
      <c r="RRG14" s="5"/>
      <c r="RRH14" s="5"/>
      <c r="RRI14" s="5"/>
      <c r="RRJ14" s="5"/>
      <c r="RRK14" s="5"/>
      <c r="RRL14" s="5"/>
      <c r="RRM14" s="5"/>
      <c r="RRN14" s="5"/>
      <c r="RRO14" s="5"/>
      <c r="RRP14" s="5"/>
      <c r="RRQ14" s="5"/>
      <c r="RRR14" s="5"/>
      <c r="RRS14" s="5"/>
      <c r="RRT14" s="5"/>
      <c r="RRU14" s="5"/>
      <c r="RRV14" s="5"/>
      <c r="RRW14" s="5"/>
      <c r="RRX14" s="5"/>
      <c r="RRY14" s="5"/>
      <c r="RRZ14" s="5"/>
      <c r="RSA14" s="5"/>
      <c r="RSB14" s="5"/>
      <c r="RSC14" s="5"/>
      <c r="RSD14" s="5"/>
      <c r="RSE14" s="5"/>
      <c r="RSF14" s="5"/>
      <c r="RSG14" s="5"/>
      <c r="RSH14" s="5"/>
      <c r="RSI14" s="5"/>
      <c r="RSJ14" s="5"/>
      <c r="RSK14" s="5"/>
      <c r="RSL14" s="5"/>
      <c r="RSM14" s="5"/>
      <c r="RSN14" s="5"/>
      <c r="RSO14" s="5"/>
      <c r="RSP14" s="5"/>
      <c r="RSQ14" s="5"/>
      <c r="RSR14" s="5"/>
      <c r="RSS14" s="5"/>
      <c r="RST14" s="5"/>
      <c r="RSU14" s="5"/>
      <c r="RSV14" s="5"/>
      <c r="RSW14" s="5"/>
      <c r="RSX14" s="5"/>
      <c r="RSY14" s="5"/>
      <c r="RSZ14" s="5"/>
      <c r="RTA14" s="5"/>
      <c r="RTB14" s="5"/>
      <c r="RTC14" s="5"/>
      <c r="RTD14" s="5"/>
      <c r="RTE14" s="5"/>
      <c r="RTF14" s="5"/>
      <c r="RTG14" s="5"/>
      <c r="RTH14" s="5"/>
      <c r="RTI14" s="5"/>
      <c r="RTJ14" s="5"/>
      <c r="RTK14" s="5"/>
      <c r="RTL14" s="5"/>
      <c r="RTM14" s="5"/>
      <c r="RTN14" s="5"/>
      <c r="RTO14" s="5"/>
      <c r="RTP14" s="5"/>
      <c r="RTQ14" s="5"/>
      <c r="RTR14" s="5"/>
      <c r="RTS14" s="5"/>
      <c r="RTT14" s="5"/>
      <c r="RTU14" s="5"/>
      <c r="RTV14" s="5"/>
      <c r="RTW14" s="5"/>
      <c r="RTX14" s="5"/>
      <c r="RTY14" s="5"/>
      <c r="RTZ14" s="5"/>
      <c r="RUA14" s="5"/>
      <c r="RUB14" s="5"/>
      <c r="RUC14" s="5"/>
      <c r="RUD14" s="5"/>
      <c r="RUE14" s="5"/>
      <c r="RUF14" s="5"/>
      <c r="RUG14" s="5"/>
      <c r="RUH14" s="5"/>
      <c r="RUI14" s="5"/>
      <c r="RUJ14" s="5"/>
      <c r="RUK14" s="5"/>
      <c r="RUL14" s="5"/>
      <c r="RUM14" s="5"/>
      <c r="RUN14" s="5"/>
      <c r="RUO14" s="5"/>
      <c r="RUP14" s="5"/>
      <c r="RUQ14" s="5"/>
      <c r="RUR14" s="5"/>
      <c r="RUS14" s="5"/>
      <c r="RUT14" s="5"/>
      <c r="RUU14" s="5"/>
      <c r="RUV14" s="5"/>
      <c r="RUW14" s="5"/>
      <c r="RUX14" s="5"/>
      <c r="RUY14" s="5"/>
      <c r="RUZ14" s="5"/>
      <c r="RVA14" s="5"/>
      <c r="RVB14" s="5"/>
      <c r="RVC14" s="5"/>
      <c r="RVD14" s="5"/>
      <c r="RVE14" s="5"/>
      <c r="RVF14" s="5"/>
      <c r="RVG14" s="5"/>
      <c r="RVH14" s="5"/>
      <c r="RVI14" s="5"/>
      <c r="RVJ14" s="5"/>
      <c r="RVK14" s="5"/>
      <c r="RVL14" s="5"/>
      <c r="RVM14" s="5"/>
      <c r="RVN14" s="5"/>
      <c r="RVO14" s="5"/>
      <c r="RVP14" s="5"/>
      <c r="RVQ14" s="5"/>
      <c r="RVR14" s="5"/>
      <c r="RVS14" s="5"/>
      <c r="RVT14" s="5"/>
      <c r="RVU14" s="5"/>
      <c r="RVV14" s="5"/>
      <c r="RVW14" s="5"/>
      <c r="RVX14" s="5"/>
      <c r="RVY14" s="5"/>
      <c r="RVZ14" s="5"/>
      <c r="RWA14" s="5"/>
      <c r="RWB14" s="5"/>
      <c r="RWC14" s="5"/>
      <c r="RWD14" s="5"/>
      <c r="RWE14" s="5"/>
      <c r="RWF14" s="5"/>
      <c r="RWG14" s="5"/>
      <c r="RWH14" s="5"/>
      <c r="RWI14" s="5"/>
      <c r="RWJ14" s="5"/>
      <c r="RWK14" s="5"/>
      <c r="RWL14" s="5"/>
      <c r="RWM14" s="5"/>
      <c r="RWN14" s="5"/>
      <c r="RWO14" s="5"/>
      <c r="RWP14" s="5"/>
      <c r="RWQ14" s="5"/>
      <c r="RWR14" s="5"/>
      <c r="RWS14" s="5"/>
      <c r="RWT14" s="5"/>
      <c r="RWU14" s="5"/>
      <c r="RWV14" s="5"/>
      <c r="RWW14" s="5"/>
      <c r="RWX14" s="5"/>
      <c r="RWY14" s="5"/>
      <c r="RWZ14" s="5"/>
      <c r="RXA14" s="5"/>
      <c r="RXB14" s="5"/>
      <c r="RXC14" s="5"/>
      <c r="RXD14" s="5"/>
      <c r="RXE14" s="5"/>
      <c r="RXF14" s="5"/>
      <c r="RXG14" s="5"/>
      <c r="RXH14" s="5"/>
      <c r="RXI14" s="5"/>
      <c r="RXJ14" s="5"/>
      <c r="RXK14" s="5"/>
      <c r="RXL14" s="5"/>
      <c r="RXM14" s="5"/>
      <c r="RXN14" s="5"/>
      <c r="RXO14" s="5"/>
      <c r="RXP14" s="5"/>
      <c r="RXQ14" s="5"/>
      <c r="RXR14" s="5"/>
      <c r="RXS14" s="5"/>
      <c r="RXT14" s="5"/>
      <c r="RXU14" s="5"/>
      <c r="RXV14" s="5"/>
      <c r="RXW14" s="5"/>
      <c r="RXX14" s="5"/>
      <c r="RXY14" s="5"/>
      <c r="RXZ14" s="5"/>
      <c r="RYA14" s="5"/>
      <c r="RYB14" s="5"/>
      <c r="RYC14" s="5"/>
      <c r="RYD14" s="5"/>
      <c r="RYE14" s="5"/>
      <c r="RYF14" s="5"/>
      <c r="RYG14" s="5"/>
      <c r="RYH14" s="5"/>
      <c r="RYI14" s="5"/>
      <c r="RYJ14" s="5"/>
      <c r="RYK14" s="5"/>
      <c r="RYL14" s="5"/>
      <c r="RYM14" s="5"/>
      <c r="RYN14" s="5"/>
      <c r="RYO14" s="5"/>
      <c r="RYP14" s="5"/>
      <c r="RYQ14" s="5"/>
      <c r="RYR14" s="5"/>
      <c r="RYS14" s="5"/>
      <c r="RYT14" s="5"/>
      <c r="RYU14" s="5"/>
      <c r="RYV14" s="5"/>
      <c r="RYW14" s="5"/>
      <c r="RYX14" s="5"/>
      <c r="RYY14" s="5"/>
      <c r="RYZ14" s="5"/>
      <c r="RZA14" s="5"/>
      <c r="RZB14" s="5"/>
      <c r="RZC14" s="5"/>
      <c r="RZD14" s="5"/>
      <c r="RZE14" s="5"/>
      <c r="RZF14" s="5"/>
      <c r="RZG14" s="5"/>
      <c r="RZH14" s="5"/>
      <c r="RZI14" s="5"/>
      <c r="RZJ14" s="5"/>
      <c r="RZK14" s="5"/>
      <c r="RZL14" s="5"/>
      <c r="RZM14" s="5"/>
      <c r="RZN14" s="5"/>
      <c r="RZO14" s="5"/>
      <c r="RZP14" s="5"/>
      <c r="RZQ14" s="5"/>
      <c r="RZR14" s="5"/>
      <c r="RZS14" s="5"/>
      <c r="RZT14" s="5"/>
      <c r="RZU14" s="5"/>
      <c r="RZV14" s="5"/>
      <c r="RZW14" s="5"/>
      <c r="RZX14" s="5"/>
      <c r="RZY14" s="5"/>
      <c r="RZZ14" s="5"/>
      <c r="SAA14" s="5"/>
      <c r="SAB14" s="5"/>
      <c r="SAC14" s="5"/>
      <c r="SAD14" s="5"/>
      <c r="SAE14" s="5"/>
      <c r="SAF14" s="5"/>
      <c r="SAG14" s="5"/>
      <c r="SAH14" s="5"/>
      <c r="SAI14" s="5"/>
      <c r="SAJ14" s="5"/>
      <c r="SAK14" s="5"/>
      <c r="SAL14" s="5"/>
      <c r="SAM14" s="5"/>
      <c r="SAN14" s="5"/>
      <c r="SAO14" s="5"/>
      <c r="SAP14" s="5"/>
      <c r="SAQ14" s="5"/>
      <c r="SAR14" s="5"/>
      <c r="SAS14" s="5"/>
      <c r="SAT14" s="5"/>
      <c r="SAU14" s="5"/>
      <c r="SAV14" s="5"/>
      <c r="SAW14" s="5"/>
      <c r="SAX14" s="5"/>
      <c r="SAY14" s="5"/>
      <c r="SAZ14" s="5"/>
      <c r="SBA14" s="5"/>
      <c r="SBB14" s="5"/>
      <c r="SBC14" s="5"/>
      <c r="SBD14" s="5"/>
      <c r="SBE14" s="5"/>
      <c r="SBF14" s="5"/>
      <c r="SBG14" s="5"/>
      <c r="SBH14" s="5"/>
      <c r="SBI14" s="5"/>
      <c r="SBJ14" s="5"/>
      <c r="SBK14" s="5"/>
      <c r="SBL14" s="5"/>
      <c r="SBM14" s="5"/>
      <c r="SBN14" s="5"/>
      <c r="SBO14" s="5"/>
      <c r="SBP14" s="5"/>
      <c r="SBQ14" s="5"/>
      <c r="SBR14" s="5"/>
      <c r="SBS14" s="5"/>
      <c r="SBT14" s="5"/>
      <c r="SBU14" s="5"/>
      <c r="SBV14" s="5"/>
      <c r="SBW14" s="5"/>
      <c r="SBX14" s="5"/>
      <c r="SBY14" s="5"/>
      <c r="SBZ14" s="5"/>
      <c r="SCA14" s="5"/>
      <c r="SCB14" s="5"/>
      <c r="SCC14" s="5"/>
      <c r="SCD14" s="5"/>
      <c r="SCE14" s="5"/>
      <c r="SCF14" s="5"/>
      <c r="SCG14" s="5"/>
      <c r="SCH14" s="5"/>
      <c r="SCI14" s="5"/>
      <c r="SCJ14" s="5"/>
      <c r="SCK14" s="5"/>
      <c r="SCL14" s="5"/>
      <c r="SCM14" s="5"/>
      <c r="SCN14" s="5"/>
      <c r="SCO14" s="5"/>
      <c r="SCP14" s="5"/>
      <c r="SCQ14" s="5"/>
      <c r="SCR14" s="5"/>
      <c r="SCS14" s="5"/>
      <c r="SCT14" s="5"/>
      <c r="SCU14" s="5"/>
      <c r="SCV14" s="5"/>
      <c r="SCW14" s="5"/>
      <c r="SCX14" s="5"/>
      <c r="SCY14" s="5"/>
      <c r="SCZ14" s="5"/>
      <c r="SDA14" s="5"/>
      <c r="SDB14" s="5"/>
      <c r="SDC14" s="5"/>
      <c r="SDD14" s="5"/>
      <c r="SDE14" s="5"/>
      <c r="SDF14" s="5"/>
      <c r="SDG14" s="5"/>
      <c r="SDH14" s="5"/>
      <c r="SDI14" s="5"/>
      <c r="SDJ14" s="5"/>
      <c r="SDK14" s="5"/>
      <c r="SDL14" s="5"/>
      <c r="SDM14" s="5"/>
      <c r="SDN14" s="5"/>
      <c r="SDO14" s="5"/>
      <c r="SDP14" s="5"/>
      <c r="SDQ14" s="5"/>
      <c r="SDR14" s="5"/>
      <c r="SDS14" s="5"/>
      <c r="SDT14" s="5"/>
      <c r="SDU14" s="5"/>
      <c r="SDV14" s="5"/>
      <c r="SDW14" s="5"/>
      <c r="SDX14" s="5"/>
      <c r="SDY14" s="5"/>
      <c r="SDZ14" s="5"/>
      <c r="SEA14" s="5"/>
      <c r="SEB14" s="5"/>
      <c r="SEC14" s="5"/>
      <c r="SED14" s="5"/>
      <c r="SEE14" s="5"/>
      <c r="SEF14" s="5"/>
      <c r="SEG14" s="5"/>
      <c r="SEH14" s="5"/>
      <c r="SEI14" s="5"/>
      <c r="SEJ14" s="5"/>
      <c r="SEK14" s="5"/>
      <c r="SEL14" s="5"/>
      <c r="SEM14" s="5"/>
      <c r="SEN14" s="5"/>
      <c r="SEO14" s="5"/>
      <c r="SEP14" s="5"/>
      <c r="SEQ14" s="5"/>
      <c r="SER14" s="5"/>
      <c r="SES14" s="5"/>
      <c r="SET14" s="5"/>
      <c r="SEU14" s="5"/>
      <c r="SEV14" s="5"/>
      <c r="SEW14" s="5"/>
      <c r="SEX14" s="5"/>
      <c r="SEY14" s="5"/>
      <c r="SEZ14" s="5"/>
      <c r="SFA14" s="5"/>
      <c r="SFB14" s="5"/>
      <c r="SFC14" s="5"/>
      <c r="SFD14" s="5"/>
      <c r="SFE14" s="5"/>
      <c r="SFF14" s="5"/>
      <c r="SFG14" s="5"/>
      <c r="SFH14" s="5"/>
      <c r="SFI14" s="5"/>
      <c r="SFJ14" s="5"/>
      <c r="SFK14" s="5"/>
      <c r="SFL14" s="5"/>
      <c r="SFM14" s="5"/>
      <c r="SFN14" s="5"/>
      <c r="SFO14" s="5"/>
      <c r="SFP14" s="5"/>
      <c r="SFQ14" s="5"/>
      <c r="SFR14" s="5"/>
      <c r="SFS14" s="5"/>
      <c r="SFT14" s="5"/>
      <c r="SFU14" s="5"/>
      <c r="SFV14" s="5"/>
      <c r="SFW14" s="5"/>
      <c r="SFX14" s="5"/>
      <c r="SFY14" s="5"/>
      <c r="SFZ14" s="5"/>
      <c r="SGA14" s="5"/>
      <c r="SGB14" s="5"/>
      <c r="SGC14" s="5"/>
      <c r="SGD14" s="5"/>
      <c r="SGE14" s="5"/>
      <c r="SGF14" s="5"/>
      <c r="SGG14" s="5"/>
      <c r="SGH14" s="5"/>
      <c r="SGI14" s="5"/>
      <c r="SGJ14" s="5"/>
      <c r="SGK14" s="5"/>
      <c r="SGL14" s="5"/>
      <c r="SGM14" s="5"/>
      <c r="SGN14" s="5"/>
      <c r="SGO14" s="5"/>
      <c r="SGP14" s="5"/>
      <c r="SGQ14" s="5"/>
      <c r="SGR14" s="5"/>
      <c r="SGS14" s="5"/>
      <c r="SGT14" s="5"/>
      <c r="SGU14" s="5"/>
      <c r="SGV14" s="5"/>
      <c r="SGW14" s="5"/>
      <c r="SGX14" s="5"/>
      <c r="SGY14" s="5"/>
      <c r="SGZ14" s="5"/>
      <c r="SHA14" s="5"/>
      <c r="SHB14" s="5"/>
      <c r="SHC14" s="5"/>
      <c r="SHD14" s="5"/>
      <c r="SHE14" s="5"/>
      <c r="SHF14" s="5"/>
      <c r="SHG14" s="5"/>
      <c r="SHH14" s="5"/>
      <c r="SHI14" s="5"/>
      <c r="SHJ14" s="5"/>
      <c r="SHK14" s="5"/>
      <c r="SHL14" s="5"/>
      <c r="SHM14" s="5"/>
      <c r="SHN14" s="5"/>
      <c r="SHO14" s="5"/>
      <c r="SHP14" s="5"/>
      <c r="SHQ14" s="5"/>
      <c r="SHR14" s="5"/>
      <c r="SHS14" s="5"/>
      <c r="SHT14" s="5"/>
      <c r="SHU14" s="5"/>
      <c r="SHV14" s="5"/>
      <c r="SHW14" s="5"/>
      <c r="SHX14" s="5"/>
      <c r="SHY14" s="5"/>
      <c r="SHZ14" s="5"/>
      <c r="SIA14" s="5"/>
      <c r="SIB14" s="5"/>
      <c r="SIC14" s="5"/>
      <c r="SID14" s="5"/>
      <c r="SIE14" s="5"/>
      <c r="SIF14" s="5"/>
      <c r="SIG14" s="5"/>
      <c r="SIH14" s="5"/>
      <c r="SII14" s="5"/>
      <c r="SIJ14" s="5"/>
      <c r="SIK14" s="5"/>
      <c r="SIL14" s="5"/>
      <c r="SIM14" s="5"/>
      <c r="SIN14" s="5"/>
      <c r="SIO14" s="5"/>
      <c r="SIP14" s="5"/>
      <c r="SIQ14" s="5"/>
      <c r="SIR14" s="5"/>
      <c r="SIS14" s="5"/>
      <c r="SIT14" s="5"/>
      <c r="SIU14" s="5"/>
      <c r="SIV14" s="5"/>
      <c r="SIW14" s="5"/>
      <c r="SIX14" s="5"/>
      <c r="SIY14" s="5"/>
      <c r="SIZ14" s="5"/>
      <c r="SJA14" s="5"/>
      <c r="SJB14" s="5"/>
      <c r="SJC14" s="5"/>
      <c r="SJD14" s="5"/>
      <c r="SJE14" s="5"/>
      <c r="SJF14" s="5"/>
      <c r="SJG14" s="5"/>
      <c r="SJH14" s="5"/>
      <c r="SJI14" s="5"/>
      <c r="SJJ14" s="5"/>
      <c r="SJK14" s="5"/>
      <c r="SJL14" s="5"/>
      <c r="SJM14" s="5"/>
      <c r="SJN14" s="5"/>
      <c r="SJO14" s="5"/>
      <c r="SJP14" s="5"/>
      <c r="SJQ14" s="5"/>
      <c r="SJR14" s="5"/>
      <c r="SJS14" s="5"/>
      <c r="SJT14" s="5"/>
      <c r="SJU14" s="5"/>
      <c r="SJV14" s="5"/>
      <c r="SJW14" s="5"/>
      <c r="SJX14" s="5"/>
      <c r="SJY14" s="5"/>
      <c r="SJZ14" s="5"/>
      <c r="SKA14" s="5"/>
      <c r="SKB14" s="5"/>
      <c r="SKC14" s="5"/>
      <c r="SKD14" s="5"/>
      <c r="SKE14" s="5"/>
      <c r="SKF14" s="5"/>
      <c r="SKG14" s="5"/>
      <c r="SKH14" s="5"/>
      <c r="SKI14" s="5"/>
      <c r="SKJ14" s="5"/>
      <c r="SKK14" s="5"/>
      <c r="SKL14" s="5"/>
      <c r="SKM14" s="5"/>
      <c r="SKN14" s="5"/>
      <c r="SKO14" s="5"/>
      <c r="SKP14" s="5"/>
      <c r="SKQ14" s="5"/>
      <c r="SKR14" s="5"/>
      <c r="SKS14" s="5"/>
      <c r="SKT14" s="5"/>
      <c r="SKU14" s="5"/>
      <c r="SKV14" s="5"/>
      <c r="SKW14" s="5"/>
      <c r="SKX14" s="5"/>
      <c r="SKY14" s="5"/>
      <c r="SKZ14" s="5"/>
      <c r="SLA14" s="5"/>
      <c r="SLB14" s="5"/>
      <c r="SLC14" s="5"/>
      <c r="SLD14" s="5"/>
      <c r="SLE14" s="5"/>
      <c r="SLF14" s="5"/>
      <c r="SLG14" s="5"/>
      <c r="SLH14" s="5"/>
      <c r="SLI14" s="5"/>
      <c r="SLJ14" s="5"/>
      <c r="SLK14" s="5"/>
      <c r="SLL14" s="5"/>
      <c r="SLM14" s="5"/>
      <c r="SLN14" s="5"/>
      <c r="SLO14" s="5"/>
      <c r="SLP14" s="5"/>
      <c r="SLQ14" s="5"/>
      <c r="SLR14" s="5"/>
      <c r="SLS14" s="5"/>
      <c r="SLT14" s="5"/>
      <c r="SLU14" s="5"/>
      <c r="SLV14" s="5"/>
      <c r="SLW14" s="5"/>
      <c r="SLX14" s="5"/>
      <c r="SLY14" s="5"/>
      <c r="SLZ14" s="5"/>
      <c r="SMA14" s="5"/>
      <c r="SMB14" s="5"/>
      <c r="SMC14" s="5"/>
      <c r="SMD14" s="5"/>
      <c r="SME14" s="5"/>
      <c r="SMF14" s="5"/>
      <c r="SMG14" s="5"/>
      <c r="SMH14" s="5"/>
      <c r="SMI14" s="5"/>
      <c r="SMJ14" s="5"/>
      <c r="SMK14" s="5"/>
      <c r="SML14" s="5"/>
      <c r="SMM14" s="5"/>
      <c r="SMN14" s="5"/>
      <c r="SMO14" s="5"/>
      <c r="SMP14" s="5"/>
      <c r="SMQ14" s="5"/>
      <c r="SMR14" s="5"/>
      <c r="SMS14" s="5"/>
      <c r="SMT14" s="5"/>
      <c r="SMU14" s="5"/>
      <c r="SMV14" s="5"/>
      <c r="SMW14" s="5"/>
      <c r="SMX14" s="5"/>
      <c r="SMY14" s="5"/>
      <c r="SMZ14" s="5"/>
      <c r="SNA14" s="5"/>
      <c r="SNB14" s="5"/>
      <c r="SNC14" s="5"/>
      <c r="SND14" s="5"/>
      <c r="SNE14" s="5"/>
      <c r="SNF14" s="5"/>
      <c r="SNG14" s="5"/>
      <c r="SNH14" s="5"/>
      <c r="SNI14" s="5"/>
      <c r="SNJ14" s="5"/>
      <c r="SNK14" s="5"/>
      <c r="SNL14" s="5"/>
      <c r="SNM14" s="5"/>
      <c r="SNN14" s="5"/>
      <c r="SNO14" s="5"/>
      <c r="SNP14" s="5"/>
      <c r="SNQ14" s="5"/>
      <c r="SNR14" s="5"/>
      <c r="SNS14" s="5"/>
      <c r="SNT14" s="5"/>
      <c r="SNU14" s="5"/>
      <c r="SNV14" s="5"/>
      <c r="SNW14" s="5"/>
      <c r="SNX14" s="5"/>
      <c r="SNY14" s="5"/>
      <c r="SNZ14" s="5"/>
      <c r="SOA14" s="5"/>
      <c r="SOB14" s="5"/>
      <c r="SOC14" s="5"/>
      <c r="SOD14" s="5"/>
      <c r="SOE14" s="5"/>
      <c r="SOF14" s="5"/>
      <c r="SOG14" s="5"/>
      <c r="SOH14" s="5"/>
      <c r="SOI14" s="5"/>
      <c r="SOJ14" s="5"/>
      <c r="SOK14" s="5"/>
      <c r="SOL14" s="5"/>
      <c r="SOM14" s="5"/>
      <c r="SON14" s="5"/>
      <c r="SOO14" s="5"/>
      <c r="SOP14" s="5"/>
      <c r="SOQ14" s="5"/>
      <c r="SOR14" s="5"/>
      <c r="SOS14" s="5"/>
      <c r="SOT14" s="5"/>
      <c r="SOU14" s="5"/>
      <c r="SOV14" s="5"/>
      <c r="SOW14" s="5"/>
      <c r="SOX14" s="5"/>
      <c r="SOY14" s="5"/>
      <c r="SOZ14" s="5"/>
      <c r="SPA14" s="5"/>
      <c r="SPB14" s="5"/>
      <c r="SPC14" s="5"/>
      <c r="SPD14" s="5"/>
      <c r="SPE14" s="5"/>
      <c r="SPF14" s="5"/>
      <c r="SPG14" s="5"/>
      <c r="SPH14" s="5"/>
      <c r="SPI14" s="5"/>
      <c r="SPJ14" s="5"/>
      <c r="SPK14" s="5"/>
      <c r="SPL14" s="5"/>
      <c r="SPM14" s="5"/>
      <c r="SPN14" s="5"/>
      <c r="SPO14" s="5"/>
      <c r="SPP14" s="5"/>
      <c r="SPQ14" s="5"/>
      <c r="SPR14" s="5"/>
      <c r="SPS14" s="5"/>
      <c r="SPT14" s="5"/>
      <c r="SPU14" s="5"/>
      <c r="SPV14" s="5"/>
      <c r="SPW14" s="5"/>
      <c r="SPX14" s="5"/>
      <c r="SPY14" s="5"/>
      <c r="SPZ14" s="5"/>
      <c r="SQA14" s="5"/>
      <c r="SQB14" s="5"/>
      <c r="SQC14" s="5"/>
      <c r="SQD14" s="5"/>
      <c r="SQE14" s="5"/>
      <c r="SQF14" s="5"/>
      <c r="SQG14" s="5"/>
      <c r="SQH14" s="5"/>
      <c r="SQI14" s="5"/>
      <c r="SQJ14" s="5"/>
      <c r="SQK14" s="5"/>
      <c r="SQL14" s="5"/>
      <c r="SQM14" s="5"/>
      <c r="SQN14" s="5"/>
      <c r="SQO14" s="5"/>
      <c r="SQP14" s="5"/>
      <c r="SQQ14" s="5"/>
      <c r="SQR14" s="5"/>
      <c r="SQS14" s="5"/>
      <c r="SQT14" s="5"/>
      <c r="SQU14" s="5"/>
      <c r="SQV14" s="5"/>
      <c r="SQW14" s="5"/>
      <c r="SQX14" s="5"/>
      <c r="SQY14" s="5"/>
      <c r="SQZ14" s="5"/>
      <c r="SRA14" s="5"/>
      <c r="SRB14" s="5"/>
      <c r="SRC14" s="5"/>
      <c r="SRD14" s="5"/>
      <c r="SRE14" s="5"/>
      <c r="SRF14" s="5"/>
      <c r="SRG14" s="5"/>
      <c r="SRH14" s="5"/>
      <c r="SRI14" s="5"/>
      <c r="SRJ14" s="5"/>
      <c r="SRK14" s="5"/>
      <c r="SRL14" s="5"/>
      <c r="SRM14" s="5"/>
      <c r="SRN14" s="5"/>
      <c r="SRO14" s="5"/>
      <c r="SRP14" s="5"/>
      <c r="SRQ14" s="5"/>
      <c r="SRR14" s="5"/>
      <c r="SRS14" s="5"/>
      <c r="SRT14" s="5"/>
      <c r="SRU14" s="5"/>
      <c r="SRV14" s="5"/>
      <c r="SRW14" s="5"/>
      <c r="SRX14" s="5"/>
      <c r="SRY14" s="5"/>
      <c r="SRZ14" s="5"/>
      <c r="SSA14" s="5"/>
      <c r="SSB14" s="5"/>
      <c r="SSC14" s="5"/>
      <c r="SSD14" s="5"/>
      <c r="SSE14" s="5"/>
      <c r="SSF14" s="5"/>
      <c r="SSG14" s="5"/>
      <c r="SSH14" s="5"/>
      <c r="SSI14" s="5"/>
      <c r="SSJ14" s="5"/>
      <c r="SSK14" s="5"/>
      <c r="SSL14" s="5"/>
      <c r="SSM14" s="5"/>
      <c r="SSN14" s="5"/>
      <c r="SSO14" s="5"/>
      <c r="SSP14" s="5"/>
      <c r="SSQ14" s="5"/>
      <c r="SSR14" s="5"/>
      <c r="SSS14" s="5"/>
      <c r="SST14" s="5"/>
      <c r="SSU14" s="5"/>
      <c r="SSV14" s="5"/>
      <c r="SSW14" s="5"/>
      <c r="SSX14" s="5"/>
      <c r="SSY14" s="5"/>
      <c r="SSZ14" s="5"/>
      <c r="STA14" s="5"/>
      <c r="STB14" s="5"/>
      <c r="STC14" s="5"/>
      <c r="STD14" s="5"/>
      <c r="STE14" s="5"/>
      <c r="STF14" s="5"/>
      <c r="STG14" s="5"/>
      <c r="STH14" s="5"/>
      <c r="STI14" s="5"/>
      <c r="STJ14" s="5"/>
      <c r="STK14" s="5"/>
      <c r="STL14" s="5"/>
      <c r="STM14" s="5"/>
      <c r="STN14" s="5"/>
      <c r="STO14" s="5"/>
      <c r="STP14" s="5"/>
      <c r="STQ14" s="5"/>
      <c r="STR14" s="5"/>
      <c r="STS14" s="5"/>
      <c r="STT14" s="5"/>
      <c r="STU14" s="5"/>
      <c r="STV14" s="5"/>
      <c r="STW14" s="5"/>
      <c r="STX14" s="5"/>
      <c r="STY14" s="5"/>
      <c r="STZ14" s="5"/>
      <c r="SUA14" s="5"/>
      <c r="SUB14" s="5"/>
      <c r="SUC14" s="5"/>
      <c r="SUD14" s="5"/>
      <c r="SUE14" s="5"/>
      <c r="SUF14" s="5"/>
      <c r="SUG14" s="5"/>
      <c r="SUH14" s="5"/>
      <c r="SUI14" s="5"/>
      <c r="SUJ14" s="5"/>
      <c r="SUK14" s="5"/>
      <c r="SUL14" s="5"/>
      <c r="SUM14" s="5"/>
      <c r="SUN14" s="5"/>
      <c r="SUO14" s="5"/>
      <c r="SUP14" s="5"/>
      <c r="SUQ14" s="5"/>
      <c r="SUR14" s="5"/>
      <c r="SUS14" s="5"/>
      <c r="SUT14" s="5"/>
      <c r="SUU14" s="5"/>
      <c r="SUV14" s="5"/>
      <c r="SUW14" s="5"/>
      <c r="SUX14" s="5"/>
      <c r="SUY14" s="5"/>
      <c r="SUZ14" s="5"/>
      <c r="SVA14" s="5"/>
      <c r="SVB14" s="5"/>
      <c r="SVC14" s="5"/>
      <c r="SVD14" s="5"/>
      <c r="SVE14" s="5"/>
      <c r="SVF14" s="5"/>
      <c r="SVG14" s="5"/>
      <c r="SVH14" s="5"/>
      <c r="SVI14" s="5"/>
      <c r="SVJ14" s="5"/>
      <c r="SVK14" s="5"/>
      <c r="SVL14" s="5"/>
      <c r="SVM14" s="5"/>
      <c r="SVN14" s="5"/>
      <c r="SVO14" s="5"/>
      <c r="SVP14" s="5"/>
      <c r="SVQ14" s="5"/>
      <c r="SVR14" s="5"/>
      <c r="SVS14" s="5"/>
      <c r="SVT14" s="5"/>
      <c r="SVU14" s="5"/>
      <c r="SVV14" s="5"/>
      <c r="SVW14" s="5"/>
      <c r="SVX14" s="5"/>
      <c r="SVY14" s="5"/>
      <c r="SVZ14" s="5"/>
      <c r="SWA14" s="5"/>
      <c r="SWB14" s="5"/>
      <c r="SWC14" s="5"/>
      <c r="SWD14" s="5"/>
      <c r="SWE14" s="5"/>
      <c r="SWF14" s="5"/>
      <c r="SWG14" s="5"/>
      <c r="SWH14" s="5"/>
      <c r="SWI14" s="5"/>
      <c r="SWJ14" s="5"/>
      <c r="SWK14" s="5"/>
      <c r="SWL14" s="5"/>
      <c r="SWM14" s="5"/>
      <c r="SWN14" s="5"/>
      <c r="SWO14" s="5"/>
      <c r="SWP14" s="5"/>
      <c r="SWQ14" s="5"/>
      <c r="SWR14" s="5"/>
      <c r="SWS14" s="5"/>
      <c r="SWT14" s="5"/>
      <c r="SWU14" s="5"/>
      <c r="SWV14" s="5"/>
      <c r="SWW14" s="5"/>
      <c r="SWX14" s="5"/>
      <c r="SWY14" s="5"/>
      <c r="SWZ14" s="5"/>
      <c r="SXA14" s="5"/>
      <c r="SXB14" s="5"/>
      <c r="SXC14" s="5"/>
      <c r="SXD14" s="5"/>
      <c r="SXE14" s="5"/>
      <c r="SXF14" s="5"/>
      <c r="SXG14" s="5"/>
      <c r="SXH14" s="5"/>
      <c r="SXI14" s="5"/>
      <c r="SXJ14" s="5"/>
      <c r="SXK14" s="5"/>
      <c r="SXL14" s="5"/>
      <c r="SXM14" s="5"/>
      <c r="SXN14" s="5"/>
      <c r="SXO14" s="5"/>
      <c r="SXP14" s="5"/>
      <c r="SXQ14" s="5"/>
      <c r="SXR14" s="5"/>
      <c r="SXS14" s="5"/>
      <c r="SXT14" s="5"/>
      <c r="SXU14" s="5"/>
      <c r="SXV14" s="5"/>
      <c r="SXW14" s="5"/>
      <c r="SXX14" s="5"/>
      <c r="SXY14" s="5"/>
      <c r="SXZ14" s="5"/>
      <c r="SYA14" s="5"/>
      <c r="SYB14" s="5"/>
      <c r="SYC14" s="5"/>
      <c r="SYD14" s="5"/>
      <c r="SYE14" s="5"/>
      <c r="SYF14" s="5"/>
      <c r="SYG14" s="5"/>
      <c r="SYH14" s="5"/>
      <c r="SYI14" s="5"/>
      <c r="SYJ14" s="5"/>
      <c r="SYK14" s="5"/>
      <c r="SYL14" s="5"/>
      <c r="SYM14" s="5"/>
      <c r="SYN14" s="5"/>
      <c r="SYO14" s="5"/>
      <c r="SYP14" s="5"/>
      <c r="SYQ14" s="5"/>
      <c r="SYR14" s="5"/>
      <c r="SYS14" s="5"/>
      <c r="SYT14" s="5"/>
      <c r="SYU14" s="5"/>
      <c r="SYV14" s="5"/>
      <c r="SYW14" s="5"/>
      <c r="SYX14" s="5"/>
      <c r="SYY14" s="5"/>
      <c r="SYZ14" s="5"/>
      <c r="SZA14" s="5"/>
      <c r="SZB14" s="5"/>
      <c r="SZC14" s="5"/>
      <c r="SZD14" s="5"/>
      <c r="SZE14" s="5"/>
      <c r="SZF14" s="5"/>
      <c r="SZG14" s="5"/>
      <c r="SZH14" s="5"/>
      <c r="SZI14" s="5"/>
      <c r="SZJ14" s="5"/>
      <c r="SZK14" s="5"/>
      <c r="SZL14" s="5"/>
      <c r="SZM14" s="5"/>
      <c r="SZN14" s="5"/>
      <c r="SZO14" s="5"/>
      <c r="SZP14" s="5"/>
      <c r="SZQ14" s="5"/>
      <c r="SZR14" s="5"/>
      <c r="SZS14" s="5"/>
      <c r="SZT14" s="5"/>
      <c r="SZU14" s="5"/>
      <c r="SZV14" s="5"/>
      <c r="SZW14" s="5"/>
      <c r="SZX14" s="5"/>
      <c r="SZY14" s="5"/>
      <c r="SZZ14" s="5"/>
      <c r="TAA14" s="5"/>
      <c r="TAB14" s="5"/>
      <c r="TAC14" s="5"/>
      <c r="TAD14" s="5"/>
      <c r="TAE14" s="5"/>
      <c r="TAF14" s="5"/>
      <c r="TAG14" s="5"/>
      <c r="TAH14" s="5"/>
      <c r="TAI14" s="5"/>
      <c r="TAJ14" s="5"/>
      <c r="TAK14" s="5"/>
      <c r="TAL14" s="5"/>
      <c r="TAM14" s="5"/>
      <c r="TAN14" s="5"/>
      <c r="TAO14" s="5"/>
      <c r="TAP14" s="5"/>
      <c r="TAQ14" s="5"/>
      <c r="TAR14" s="5"/>
      <c r="TAS14" s="5"/>
      <c r="TAT14" s="5"/>
      <c r="TAU14" s="5"/>
      <c r="TAV14" s="5"/>
      <c r="TAW14" s="5"/>
      <c r="TAX14" s="5"/>
      <c r="TAY14" s="5"/>
      <c r="TAZ14" s="5"/>
      <c r="TBA14" s="5"/>
      <c r="TBB14" s="5"/>
      <c r="TBC14" s="5"/>
      <c r="TBD14" s="5"/>
      <c r="TBE14" s="5"/>
      <c r="TBF14" s="5"/>
      <c r="TBG14" s="5"/>
      <c r="TBH14" s="5"/>
      <c r="TBI14" s="5"/>
      <c r="TBJ14" s="5"/>
      <c r="TBK14" s="5"/>
      <c r="TBL14" s="5"/>
      <c r="TBM14" s="5"/>
      <c r="TBN14" s="5"/>
      <c r="TBO14" s="5"/>
      <c r="TBP14" s="5"/>
      <c r="TBQ14" s="5"/>
      <c r="TBR14" s="5"/>
      <c r="TBS14" s="5"/>
      <c r="TBT14" s="5"/>
      <c r="TBU14" s="5"/>
      <c r="TBV14" s="5"/>
      <c r="TBW14" s="5"/>
      <c r="TBX14" s="5"/>
      <c r="TBY14" s="5"/>
      <c r="TBZ14" s="5"/>
      <c r="TCA14" s="5"/>
      <c r="TCB14" s="5"/>
      <c r="TCC14" s="5"/>
      <c r="TCD14" s="5"/>
      <c r="TCE14" s="5"/>
      <c r="TCF14" s="5"/>
      <c r="TCG14" s="5"/>
      <c r="TCH14" s="5"/>
      <c r="TCI14" s="5"/>
      <c r="TCJ14" s="5"/>
      <c r="TCK14" s="5"/>
      <c r="TCL14" s="5"/>
      <c r="TCM14" s="5"/>
      <c r="TCN14" s="5"/>
      <c r="TCO14" s="5"/>
      <c r="TCP14" s="5"/>
      <c r="TCQ14" s="5"/>
      <c r="TCR14" s="5"/>
      <c r="TCS14" s="5"/>
      <c r="TCT14" s="5"/>
      <c r="TCU14" s="5"/>
      <c r="TCV14" s="5"/>
      <c r="TCW14" s="5"/>
      <c r="TCX14" s="5"/>
      <c r="TCY14" s="5"/>
      <c r="TCZ14" s="5"/>
      <c r="TDA14" s="5"/>
      <c r="TDB14" s="5"/>
      <c r="TDC14" s="5"/>
      <c r="TDD14" s="5"/>
      <c r="TDE14" s="5"/>
      <c r="TDF14" s="5"/>
      <c r="TDG14" s="5"/>
      <c r="TDH14" s="5"/>
      <c r="TDI14" s="5"/>
      <c r="TDJ14" s="5"/>
      <c r="TDK14" s="5"/>
      <c r="TDL14" s="5"/>
      <c r="TDM14" s="5"/>
      <c r="TDN14" s="5"/>
      <c r="TDO14" s="5"/>
      <c r="TDP14" s="5"/>
      <c r="TDQ14" s="5"/>
      <c r="TDR14" s="5"/>
      <c r="TDS14" s="5"/>
      <c r="TDT14" s="5"/>
      <c r="TDU14" s="5"/>
      <c r="TDV14" s="5"/>
      <c r="TDW14" s="5"/>
      <c r="TDX14" s="5"/>
      <c r="TDY14" s="5"/>
      <c r="TDZ14" s="5"/>
      <c r="TEA14" s="5"/>
      <c r="TEB14" s="5"/>
      <c r="TEC14" s="5"/>
      <c r="TED14" s="5"/>
      <c r="TEE14" s="5"/>
      <c r="TEF14" s="5"/>
      <c r="TEG14" s="5"/>
      <c r="TEH14" s="5"/>
      <c r="TEI14" s="5"/>
      <c r="TEJ14" s="5"/>
      <c r="TEK14" s="5"/>
      <c r="TEL14" s="5"/>
      <c r="TEM14" s="5"/>
      <c r="TEN14" s="5"/>
      <c r="TEO14" s="5"/>
      <c r="TEP14" s="5"/>
      <c r="TEQ14" s="5"/>
      <c r="TER14" s="5"/>
      <c r="TES14" s="5"/>
      <c r="TET14" s="5"/>
      <c r="TEU14" s="5"/>
      <c r="TEV14" s="5"/>
      <c r="TEW14" s="5"/>
      <c r="TEX14" s="5"/>
      <c r="TEY14" s="5"/>
      <c r="TEZ14" s="5"/>
      <c r="TFA14" s="5"/>
      <c r="TFB14" s="5"/>
      <c r="TFC14" s="5"/>
      <c r="TFD14" s="5"/>
      <c r="TFE14" s="5"/>
      <c r="TFF14" s="5"/>
      <c r="TFG14" s="5"/>
      <c r="TFH14" s="5"/>
      <c r="TFI14" s="5"/>
      <c r="TFJ14" s="5"/>
      <c r="TFK14" s="5"/>
      <c r="TFL14" s="5"/>
      <c r="TFM14" s="5"/>
      <c r="TFN14" s="5"/>
      <c r="TFO14" s="5"/>
      <c r="TFP14" s="5"/>
      <c r="TFQ14" s="5"/>
      <c r="TFR14" s="5"/>
      <c r="TFS14" s="5"/>
      <c r="TFT14" s="5"/>
      <c r="TFU14" s="5"/>
      <c r="TFV14" s="5"/>
      <c r="TFW14" s="5"/>
      <c r="TFX14" s="5"/>
      <c r="TFY14" s="5"/>
      <c r="TFZ14" s="5"/>
      <c r="TGA14" s="5"/>
      <c r="TGB14" s="5"/>
      <c r="TGC14" s="5"/>
      <c r="TGD14" s="5"/>
      <c r="TGE14" s="5"/>
      <c r="TGF14" s="5"/>
      <c r="TGG14" s="5"/>
      <c r="TGH14" s="5"/>
      <c r="TGI14" s="5"/>
      <c r="TGJ14" s="5"/>
      <c r="TGK14" s="5"/>
      <c r="TGL14" s="5"/>
      <c r="TGM14" s="5"/>
      <c r="TGN14" s="5"/>
      <c r="TGO14" s="5"/>
      <c r="TGP14" s="5"/>
      <c r="TGQ14" s="5"/>
      <c r="TGR14" s="5"/>
      <c r="TGS14" s="5"/>
      <c r="TGT14" s="5"/>
      <c r="TGU14" s="5"/>
      <c r="TGV14" s="5"/>
      <c r="TGW14" s="5"/>
      <c r="TGX14" s="5"/>
      <c r="TGY14" s="5"/>
      <c r="TGZ14" s="5"/>
      <c r="THA14" s="5"/>
      <c r="THB14" s="5"/>
      <c r="THC14" s="5"/>
      <c r="THD14" s="5"/>
      <c r="THE14" s="5"/>
      <c r="THF14" s="5"/>
      <c r="THG14" s="5"/>
      <c r="THH14" s="5"/>
      <c r="THI14" s="5"/>
      <c r="THJ14" s="5"/>
      <c r="THK14" s="5"/>
      <c r="THL14" s="5"/>
      <c r="THM14" s="5"/>
      <c r="THN14" s="5"/>
      <c r="THO14" s="5"/>
      <c r="THP14" s="5"/>
      <c r="THQ14" s="5"/>
      <c r="THR14" s="5"/>
      <c r="THS14" s="5"/>
      <c r="THT14" s="5"/>
      <c r="THU14" s="5"/>
      <c r="THV14" s="5"/>
      <c r="THW14" s="5"/>
      <c r="THX14" s="5"/>
      <c r="THY14" s="5"/>
      <c r="THZ14" s="5"/>
      <c r="TIA14" s="5"/>
      <c r="TIB14" s="5"/>
      <c r="TIC14" s="5"/>
      <c r="TID14" s="5"/>
      <c r="TIE14" s="5"/>
      <c r="TIF14" s="5"/>
      <c r="TIG14" s="5"/>
      <c r="TIH14" s="5"/>
      <c r="TII14" s="5"/>
      <c r="TIJ14" s="5"/>
      <c r="TIK14" s="5"/>
      <c r="TIL14" s="5"/>
      <c r="TIM14" s="5"/>
      <c r="TIN14" s="5"/>
      <c r="TIO14" s="5"/>
      <c r="TIP14" s="5"/>
      <c r="TIQ14" s="5"/>
      <c r="TIR14" s="5"/>
      <c r="TIS14" s="5"/>
      <c r="TIT14" s="5"/>
      <c r="TIU14" s="5"/>
      <c r="TIV14" s="5"/>
      <c r="TIW14" s="5"/>
      <c r="TIX14" s="5"/>
      <c r="TIY14" s="5"/>
      <c r="TIZ14" s="5"/>
      <c r="TJA14" s="5"/>
      <c r="TJB14" s="5"/>
      <c r="TJC14" s="5"/>
      <c r="TJD14" s="5"/>
      <c r="TJE14" s="5"/>
      <c r="TJF14" s="5"/>
      <c r="TJG14" s="5"/>
      <c r="TJH14" s="5"/>
      <c r="TJI14" s="5"/>
      <c r="TJJ14" s="5"/>
      <c r="TJK14" s="5"/>
      <c r="TJL14" s="5"/>
      <c r="TJM14" s="5"/>
      <c r="TJN14" s="5"/>
      <c r="TJO14" s="5"/>
      <c r="TJP14" s="5"/>
      <c r="TJQ14" s="5"/>
      <c r="TJR14" s="5"/>
      <c r="TJS14" s="5"/>
      <c r="TJT14" s="5"/>
      <c r="TJU14" s="5"/>
      <c r="TJV14" s="5"/>
      <c r="TJW14" s="5"/>
      <c r="TJX14" s="5"/>
      <c r="TJY14" s="5"/>
      <c r="TJZ14" s="5"/>
      <c r="TKA14" s="5"/>
      <c r="TKB14" s="5"/>
      <c r="TKC14" s="5"/>
      <c r="TKD14" s="5"/>
      <c r="TKE14" s="5"/>
      <c r="TKF14" s="5"/>
      <c r="TKG14" s="5"/>
      <c r="TKH14" s="5"/>
      <c r="TKI14" s="5"/>
      <c r="TKJ14" s="5"/>
      <c r="TKK14" s="5"/>
      <c r="TKL14" s="5"/>
      <c r="TKM14" s="5"/>
      <c r="TKN14" s="5"/>
      <c r="TKO14" s="5"/>
      <c r="TKP14" s="5"/>
      <c r="TKQ14" s="5"/>
      <c r="TKR14" s="5"/>
      <c r="TKS14" s="5"/>
      <c r="TKT14" s="5"/>
      <c r="TKU14" s="5"/>
      <c r="TKV14" s="5"/>
      <c r="TKW14" s="5"/>
      <c r="TKX14" s="5"/>
      <c r="TKY14" s="5"/>
      <c r="TKZ14" s="5"/>
      <c r="TLA14" s="5"/>
      <c r="TLB14" s="5"/>
      <c r="TLC14" s="5"/>
      <c r="TLD14" s="5"/>
      <c r="TLE14" s="5"/>
      <c r="TLF14" s="5"/>
      <c r="TLG14" s="5"/>
      <c r="TLH14" s="5"/>
      <c r="TLI14" s="5"/>
      <c r="TLJ14" s="5"/>
      <c r="TLK14" s="5"/>
      <c r="TLL14" s="5"/>
      <c r="TLM14" s="5"/>
      <c r="TLN14" s="5"/>
      <c r="TLO14" s="5"/>
      <c r="TLP14" s="5"/>
      <c r="TLQ14" s="5"/>
      <c r="TLR14" s="5"/>
      <c r="TLS14" s="5"/>
      <c r="TLT14" s="5"/>
      <c r="TLU14" s="5"/>
      <c r="TLV14" s="5"/>
      <c r="TLW14" s="5"/>
      <c r="TLX14" s="5"/>
      <c r="TLY14" s="5"/>
      <c r="TLZ14" s="5"/>
      <c r="TMA14" s="5"/>
      <c r="TMB14" s="5"/>
      <c r="TMC14" s="5"/>
      <c r="TMD14" s="5"/>
      <c r="TME14" s="5"/>
      <c r="TMF14" s="5"/>
      <c r="TMG14" s="5"/>
      <c r="TMH14" s="5"/>
      <c r="TMI14" s="5"/>
      <c r="TMJ14" s="5"/>
      <c r="TMK14" s="5"/>
      <c r="TML14" s="5"/>
      <c r="TMM14" s="5"/>
      <c r="TMN14" s="5"/>
      <c r="TMO14" s="5"/>
      <c r="TMP14" s="5"/>
      <c r="TMQ14" s="5"/>
      <c r="TMR14" s="5"/>
      <c r="TMS14" s="5"/>
      <c r="TMT14" s="5"/>
      <c r="TMU14" s="5"/>
      <c r="TMV14" s="5"/>
      <c r="TMW14" s="5"/>
      <c r="TMX14" s="5"/>
      <c r="TMY14" s="5"/>
      <c r="TMZ14" s="5"/>
      <c r="TNA14" s="5"/>
      <c r="TNB14" s="5"/>
      <c r="TNC14" s="5"/>
      <c r="TND14" s="5"/>
      <c r="TNE14" s="5"/>
      <c r="TNF14" s="5"/>
      <c r="TNG14" s="5"/>
      <c r="TNH14" s="5"/>
      <c r="TNI14" s="5"/>
      <c r="TNJ14" s="5"/>
      <c r="TNK14" s="5"/>
      <c r="TNL14" s="5"/>
      <c r="TNM14" s="5"/>
      <c r="TNN14" s="5"/>
      <c r="TNO14" s="5"/>
      <c r="TNP14" s="5"/>
      <c r="TNQ14" s="5"/>
      <c r="TNR14" s="5"/>
      <c r="TNS14" s="5"/>
      <c r="TNT14" s="5"/>
      <c r="TNU14" s="5"/>
      <c r="TNV14" s="5"/>
      <c r="TNW14" s="5"/>
      <c r="TNX14" s="5"/>
      <c r="TNY14" s="5"/>
      <c r="TNZ14" s="5"/>
      <c r="TOA14" s="5"/>
      <c r="TOB14" s="5"/>
      <c r="TOC14" s="5"/>
      <c r="TOD14" s="5"/>
      <c r="TOE14" s="5"/>
      <c r="TOF14" s="5"/>
      <c r="TOG14" s="5"/>
      <c r="TOH14" s="5"/>
      <c r="TOI14" s="5"/>
      <c r="TOJ14" s="5"/>
      <c r="TOK14" s="5"/>
      <c r="TOL14" s="5"/>
      <c r="TOM14" s="5"/>
      <c r="TON14" s="5"/>
      <c r="TOO14" s="5"/>
      <c r="TOP14" s="5"/>
      <c r="TOQ14" s="5"/>
      <c r="TOR14" s="5"/>
      <c r="TOS14" s="5"/>
      <c r="TOT14" s="5"/>
      <c r="TOU14" s="5"/>
      <c r="TOV14" s="5"/>
      <c r="TOW14" s="5"/>
      <c r="TOX14" s="5"/>
      <c r="TOY14" s="5"/>
      <c r="TOZ14" s="5"/>
      <c r="TPA14" s="5"/>
      <c r="TPB14" s="5"/>
      <c r="TPC14" s="5"/>
      <c r="TPD14" s="5"/>
      <c r="TPE14" s="5"/>
      <c r="TPF14" s="5"/>
      <c r="TPG14" s="5"/>
      <c r="TPH14" s="5"/>
      <c r="TPI14" s="5"/>
      <c r="TPJ14" s="5"/>
      <c r="TPK14" s="5"/>
      <c r="TPL14" s="5"/>
      <c r="TPM14" s="5"/>
      <c r="TPN14" s="5"/>
      <c r="TPO14" s="5"/>
      <c r="TPP14" s="5"/>
      <c r="TPQ14" s="5"/>
      <c r="TPR14" s="5"/>
      <c r="TPS14" s="5"/>
      <c r="TPT14" s="5"/>
      <c r="TPU14" s="5"/>
      <c r="TPV14" s="5"/>
      <c r="TPW14" s="5"/>
      <c r="TPX14" s="5"/>
      <c r="TPY14" s="5"/>
      <c r="TPZ14" s="5"/>
      <c r="TQA14" s="5"/>
      <c r="TQB14" s="5"/>
      <c r="TQC14" s="5"/>
      <c r="TQD14" s="5"/>
      <c r="TQE14" s="5"/>
      <c r="TQF14" s="5"/>
      <c r="TQG14" s="5"/>
      <c r="TQH14" s="5"/>
      <c r="TQI14" s="5"/>
      <c r="TQJ14" s="5"/>
      <c r="TQK14" s="5"/>
      <c r="TQL14" s="5"/>
      <c r="TQM14" s="5"/>
      <c r="TQN14" s="5"/>
      <c r="TQO14" s="5"/>
      <c r="TQP14" s="5"/>
      <c r="TQQ14" s="5"/>
      <c r="TQR14" s="5"/>
      <c r="TQS14" s="5"/>
      <c r="TQT14" s="5"/>
      <c r="TQU14" s="5"/>
      <c r="TQV14" s="5"/>
      <c r="TQW14" s="5"/>
      <c r="TQX14" s="5"/>
      <c r="TQY14" s="5"/>
      <c r="TQZ14" s="5"/>
      <c r="TRA14" s="5"/>
      <c r="TRB14" s="5"/>
      <c r="TRC14" s="5"/>
      <c r="TRD14" s="5"/>
      <c r="TRE14" s="5"/>
      <c r="TRF14" s="5"/>
      <c r="TRG14" s="5"/>
      <c r="TRH14" s="5"/>
      <c r="TRI14" s="5"/>
      <c r="TRJ14" s="5"/>
      <c r="TRK14" s="5"/>
      <c r="TRL14" s="5"/>
      <c r="TRM14" s="5"/>
      <c r="TRN14" s="5"/>
      <c r="TRO14" s="5"/>
      <c r="TRP14" s="5"/>
      <c r="TRQ14" s="5"/>
      <c r="TRR14" s="5"/>
      <c r="TRS14" s="5"/>
      <c r="TRT14" s="5"/>
      <c r="TRU14" s="5"/>
      <c r="TRV14" s="5"/>
      <c r="TRW14" s="5"/>
      <c r="TRX14" s="5"/>
      <c r="TRY14" s="5"/>
      <c r="TRZ14" s="5"/>
      <c r="TSA14" s="5"/>
      <c r="TSB14" s="5"/>
      <c r="TSC14" s="5"/>
      <c r="TSD14" s="5"/>
      <c r="TSE14" s="5"/>
      <c r="TSF14" s="5"/>
      <c r="TSG14" s="5"/>
      <c r="TSH14" s="5"/>
      <c r="TSI14" s="5"/>
      <c r="TSJ14" s="5"/>
      <c r="TSK14" s="5"/>
      <c r="TSL14" s="5"/>
      <c r="TSM14" s="5"/>
      <c r="TSN14" s="5"/>
      <c r="TSO14" s="5"/>
      <c r="TSP14" s="5"/>
      <c r="TSQ14" s="5"/>
      <c r="TSR14" s="5"/>
      <c r="TSS14" s="5"/>
      <c r="TST14" s="5"/>
      <c r="TSU14" s="5"/>
      <c r="TSV14" s="5"/>
      <c r="TSW14" s="5"/>
      <c r="TSX14" s="5"/>
      <c r="TSY14" s="5"/>
      <c r="TSZ14" s="5"/>
      <c r="TTA14" s="5"/>
      <c r="TTB14" s="5"/>
      <c r="TTC14" s="5"/>
      <c r="TTD14" s="5"/>
      <c r="TTE14" s="5"/>
      <c r="TTF14" s="5"/>
      <c r="TTG14" s="5"/>
      <c r="TTH14" s="5"/>
      <c r="TTI14" s="5"/>
      <c r="TTJ14" s="5"/>
      <c r="TTK14" s="5"/>
      <c r="TTL14" s="5"/>
      <c r="TTM14" s="5"/>
      <c r="TTN14" s="5"/>
      <c r="TTO14" s="5"/>
      <c r="TTP14" s="5"/>
      <c r="TTQ14" s="5"/>
      <c r="TTR14" s="5"/>
      <c r="TTS14" s="5"/>
      <c r="TTT14" s="5"/>
      <c r="TTU14" s="5"/>
      <c r="TTV14" s="5"/>
      <c r="TTW14" s="5"/>
      <c r="TTX14" s="5"/>
      <c r="TTY14" s="5"/>
      <c r="TTZ14" s="5"/>
      <c r="TUA14" s="5"/>
      <c r="TUB14" s="5"/>
      <c r="TUC14" s="5"/>
      <c r="TUD14" s="5"/>
      <c r="TUE14" s="5"/>
      <c r="TUF14" s="5"/>
      <c r="TUG14" s="5"/>
      <c r="TUH14" s="5"/>
      <c r="TUI14" s="5"/>
      <c r="TUJ14" s="5"/>
      <c r="TUK14" s="5"/>
      <c r="TUL14" s="5"/>
      <c r="TUM14" s="5"/>
      <c r="TUN14" s="5"/>
      <c r="TUO14" s="5"/>
      <c r="TUP14" s="5"/>
      <c r="TUQ14" s="5"/>
      <c r="TUR14" s="5"/>
      <c r="TUS14" s="5"/>
      <c r="TUT14" s="5"/>
      <c r="TUU14" s="5"/>
      <c r="TUV14" s="5"/>
      <c r="TUW14" s="5"/>
      <c r="TUX14" s="5"/>
      <c r="TUY14" s="5"/>
      <c r="TUZ14" s="5"/>
      <c r="TVA14" s="5"/>
      <c r="TVB14" s="5"/>
      <c r="TVC14" s="5"/>
      <c r="TVD14" s="5"/>
      <c r="TVE14" s="5"/>
      <c r="TVF14" s="5"/>
      <c r="TVG14" s="5"/>
      <c r="TVH14" s="5"/>
      <c r="TVI14" s="5"/>
      <c r="TVJ14" s="5"/>
      <c r="TVK14" s="5"/>
      <c r="TVL14" s="5"/>
      <c r="TVM14" s="5"/>
      <c r="TVN14" s="5"/>
      <c r="TVO14" s="5"/>
      <c r="TVP14" s="5"/>
      <c r="TVQ14" s="5"/>
      <c r="TVR14" s="5"/>
      <c r="TVS14" s="5"/>
      <c r="TVT14" s="5"/>
      <c r="TVU14" s="5"/>
      <c r="TVV14" s="5"/>
      <c r="TVW14" s="5"/>
      <c r="TVX14" s="5"/>
      <c r="TVY14" s="5"/>
      <c r="TVZ14" s="5"/>
      <c r="TWA14" s="5"/>
      <c r="TWB14" s="5"/>
      <c r="TWC14" s="5"/>
      <c r="TWD14" s="5"/>
      <c r="TWE14" s="5"/>
      <c r="TWF14" s="5"/>
      <c r="TWG14" s="5"/>
      <c r="TWH14" s="5"/>
      <c r="TWI14" s="5"/>
      <c r="TWJ14" s="5"/>
      <c r="TWK14" s="5"/>
      <c r="TWL14" s="5"/>
      <c r="TWM14" s="5"/>
      <c r="TWN14" s="5"/>
      <c r="TWO14" s="5"/>
      <c r="TWP14" s="5"/>
      <c r="TWQ14" s="5"/>
      <c r="TWR14" s="5"/>
      <c r="TWS14" s="5"/>
      <c r="TWT14" s="5"/>
      <c r="TWU14" s="5"/>
      <c r="TWV14" s="5"/>
      <c r="TWW14" s="5"/>
      <c r="TWX14" s="5"/>
      <c r="TWY14" s="5"/>
      <c r="TWZ14" s="5"/>
      <c r="TXA14" s="5"/>
      <c r="TXB14" s="5"/>
      <c r="TXC14" s="5"/>
      <c r="TXD14" s="5"/>
      <c r="TXE14" s="5"/>
      <c r="TXF14" s="5"/>
      <c r="TXG14" s="5"/>
      <c r="TXH14" s="5"/>
      <c r="TXI14" s="5"/>
      <c r="TXJ14" s="5"/>
      <c r="TXK14" s="5"/>
      <c r="TXL14" s="5"/>
      <c r="TXM14" s="5"/>
      <c r="TXN14" s="5"/>
      <c r="TXO14" s="5"/>
      <c r="TXP14" s="5"/>
      <c r="TXQ14" s="5"/>
      <c r="TXR14" s="5"/>
      <c r="TXS14" s="5"/>
      <c r="TXT14" s="5"/>
      <c r="TXU14" s="5"/>
      <c r="TXV14" s="5"/>
      <c r="TXW14" s="5"/>
      <c r="TXX14" s="5"/>
      <c r="TXY14" s="5"/>
      <c r="TXZ14" s="5"/>
      <c r="TYA14" s="5"/>
      <c r="TYB14" s="5"/>
      <c r="TYC14" s="5"/>
      <c r="TYD14" s="5"/>
      <c r="TYE14" s="5"/>
      <c r="TYF14" s="5"/>
      <c r="TYG14" s="5"/>
      <c r="TYH14" s="5"/>
      <c r="TYI14" s="5"/>
      <c r="TYJ14" s="5"/>
      <c r="TYK14" s="5"/>
      <c r="TYL14" s="5"/>
      <c r="TYM14" s="5"/>
      <c r="TYN14" s="5"/>
      <c r="TYO14" s="5"/>
      <c r="TYP14" s="5"/>
      <c r="TYQ14" s="5"/>
      <c r="TYR14" s="5"/>
      <c r="TYS14" s="5"/>
      <c r="TYT14" s="5"/>
      <c r="TYU14" s="5"/>
      <c r="TYV14" s="5"/>
      <c r="TYW14" s="5"/>
      <c r="TYX14" s="5"/>
      <c r="TYY14" s="5"/>
      <c r="TYZ14" s="5"/>
      <c r="TZA14" s="5"/>
      <c r="TZB14" s="5"/>
      <c r="TZC14" s="5"/>
      <c r="TZD14" s="5"/>
      <c r="TZE14" s="5"/>
      <c r="TZF14" s="5"/>
      <c r="TZG14" s="5"/>
      <c r="TZH14" s="5"/>
      <c r="TZI14" s="5"/>
      <c r="TZJ14" s="5"/>
      <c r="TZK14" s="5"/>
      <c r="TZL14" s="5"/>
      <c r="TZM14" s="5"/>
      <c r="TZN14" s="5"/>
      <c r="TZO14" s="5"/>
      <c r="TZP14" s="5"/>
      <c r="TZQ14" s="5"/>
      <c r="TZR14" s="5"/>
      <c r="TZS14" s="5"/>
      <c r="TZT14" s="5"/>
      <c r="TZU14" s="5"/>
      <c r="TZV14" s="5"/>
      <c r="TZW14" s="5"/>
      <c r="TZX14" s="5"/>
      <c r="TZY14" s="5"/>
      <c r="TZZ14" s="5"/>
      <c r="UAA14" s="5"/>
      <c r="UAB14" s="5"/>
      <c r="UAC14" s="5"/>
      <c r="UAD14" s="5"/>
      <c r="UAE14" s="5"/>
      <c r="UAF14" s="5"/>
      <c r="UAG14" s="5"/>
      <c r="UAH14" s="5"/>
      <c r="UAI14" s="5"/>
      <c r="UAJ14" s="5"/>
      <c r="UAK14" s="5"/>
      <c r="UAL14" s="5"/>
      <c r="UAM14" s="5"/>
      <c r="UAN14" s="5"/>
      <c r="UAO14" s="5"/>
      <c r="UAP14" s="5"/>
      <c r="UAQ14" s="5"/>
      <c r="UAR14" s="5"/>
      <c r="UAS14" s="5"/>
      <c r="UAT14" s="5"/>
      <c r="UAU14" s="5"/>
      <c r="UAV14" s="5"/>
      <c r="UAW14" s="5"/>
      <c r="UAX14" s="5"/>
      <c r="UAY14" s="5"/>
      <c r="UAZ14" s="5"/>
      <c r="UBA14" s="5"/>
      <c r="UBB14" s="5"/>
      <c r="UBC14" s="5"/>
      <c r="UBD14" s="5"/>
      <c r="UBE14" s="5"/>
      <c r="UBF14" s="5"/>
      <c r="UBG14" s="5"/>
      <c r="UBH14" s="5"/>
      <c r="UBI14" s="5"/>
      <c r="UBJ14" s="5"/>
      <c r="UBK14" s="5"/>
      <c r="UBL14" s="5"/>
      <c r="UBM14" s="5"/>
      <c r="UBN14" s="5"/>
      <c r="UBO14" s="5"/>
      <c r="UBP14" s="5"/>
      <c r="UBQ14" s="5"/>
      <c r="UBR14" s="5"/>
      <c r="UBS14" s="5"/>
      <c r="UBT14" s="5"/>
      <c r="UBU14" s="5"/>
      <c r="UBV14" s="5"/>
      <c r="UBW14" s="5"/>
      <c r="UBX14" s="5"/>
      <c r="UBY14" s="5"/>
      <c r="UBZ14" s="5"/>
      <c r="UCA14" s="5"/>
      <c r="UCB14" s="5"/>
      <c r="UCC14" s="5"/>
      <c r="UCD14" s="5"/>
      <c r="UCE14" s="5"/>
      <c r="UCF14" s="5"/>
      <c r="UCG14" s="5"/>
      <c r="UCH14" s="5"/>
      <c r="UCI14" s="5"/>
      <c r="UCJ14" s="5"/>
      <c r="UCK14" s="5"/>
      <c r="UCL14" s="5"/>
      <c r="UCM14" s="5"/>
      <c r="UCN14" s="5"/>
      <c r="UCO14" s="5"/>
      <c r="UCP14" s="5"/>
      <c r="UCQ14" s="5"/>
      <c r="UCR14" s="5"/>
      <c r="UCS14" s="5"/>
      <c r="UCT14" s="5"/>
      <c r="UCU14" s="5"/>
      <c r="UCV14" s="5"/>
      <c r="UCW14" s="5"/>
      <c r="UCX14" s="5"/>
      <c r="UCY14" s="5"/>
      <c r="UCZ14" s="5"/>
      <c r="UDA14" s="5"/>
      <c r="UDB14" s="5"/>
      <c r="UDC14" s="5"/>
      <c r="UDD14" s="5"/>
      <c r="UDE14" s="5"/>
      <c r="UDF14" s="5"/>
      <c r="UDG14" s="5"/>
      <c r="UDH14" s="5"/>
      <c r="UDI14" s="5"/>
      <c r="UDJ14" s="5"/>
      <c r="UDK14" s="5"/>
      <c r="UDL14" s="5"/>
      <c r="UDM14" s="5"/>
      <c r="UDN14" s="5"/>
      <c r="UDO14" s="5"/>
      <c r="UDP14" s="5"/>
      <c r="UDQ14" s="5"/>
      <c r="UDR14" s="5"/>
      <c r="UDS14" s="5"/>
      <c r="UDT14" s="5"/>
      <c r="UDU14" s="5"/>
      <c r="UDV14" s="5"/>
      <c r="UDW14" s="5"/>
      <c r="UDX14" s="5"/>
      <c r="UDY14" s="5"/>
      <c r="UDZ14" s="5"/>
      <c r="UEA14" s="5"/>
      <c r="UEB14" s="5"/>
      <c r="UEC14" s="5"/>
      <c r="UED14" s="5"/>
      <c r="UEE14" s="5"/>
      <c r="UEF14" s="5"/>
      <c r="UEG14" s="5"/>
      <c r="UEH14" s="5"/>
      <c r="UEI14" s="5"/>
      <c r="UEJ14" s="5"/>
      <c r="UEK14" s="5"/>
      <c r="UEL14" s="5"/>
      <c r="UEM14" s="5"/>
      <c r="UEN14" s="5"/>
      <c r="UEO14" s="5"/>
      <c r="UEP14" s="5"/>
      <c r="UEQ14" s="5"/>
      <c r="UER14" s="5"/>
      <c r="UES14" s="5"/>
      <c r="UET14" s="5"/>
      <c r="UEU14" s="5"/>
      <c r="UEV14" s="5"/>
      <c r="UEW14" s="5"/>
      <c r="UEX14" s="5"/>
      <c r="UEY14" s="5"/>
      <c r="UEZ14" s="5"/>
      <c r="UFA14" s="5"/>
      <c r="UFB14" s="5"/>
      <c r="UFC14" s="5"/>
      <c r="UFD14" s="5"/>
      <c r="UFE14" s="5"/>
      <c r="UFF14" s="5"/>
      <c r="UFG14" s="5"/>
      <c r="UFH14" s="5"/>
      <c r="UFI14" s="5"/>
      <c r="UFJ14" s="5"/>
      <c r="UFK14" s="5"/>
      <c r="UFL14" s="5"/>
      <c r="UFM14" s="5"/>
      <c r="UFN14" s="5"/>
      <c r="UFO14" s="5"/>
      <c r="UFP14" s="5"/>
      <c r="UFQ14" s="5"/>
      <c r="UFR14" s="5"/>
      <c r="UFS14" s="5"/>
      <c r="UFT14" s="5"/>
      <c r="UFU14" s="5"/>
      <c r="UFV14" s="5"/>
      <c r="UFW14" s="5"/>
      <c r="UFX14" s="5"/>
      <c r="UFY14" s="5"/>
      <c r="UFZ14" s="5"/>
      <c r="UGA14" s="5"/>
      <c r="UGB14" s="5"/>
      <c r="UGC14" s="5"/>
      <c r="UGD14" s="5"/>
      <c r="UGE14" s="5"/>
      <c r="UGF14" s="5"/>
      <c r="UGG14" s="5"/>
      <c r="UGH14" s="5"/>
      <c r="UGI14" s="5"/>
      <c r="UGJ14" s="5"/>
      <c r="UGK14" s="5"/>
      <c r="UGL14" s="5"/>
      <c r="UGM14" s="5"/>
      <c r="UGN14" s="5"/>
      <c r="UGO14" s="5"/>
      <c r="UGP14" s="5"/>
      <c r="UGQ14" s="5"/>
      <c r="UGR14" s="5"/>
      <c r="UGS14" s="5"/>
      <c r="UGT14" s="5"/>
      <c r="UGU14" s="5"/>
      <c r="UGV14" s="5"/>
      <c r="UGW14" s="5"/>
      <c r="UGX14" s="5"/>
      <c r="UGY14" s="5"/>
      <c r="UGZ14" s="5"/>
      <c r="UHA14" s="5"/>
      <c r="UHB14" s="5"/>
      <c r="UHC14" s="5"/>
      <c r="UHD14" s="5"/>
      <c r="UHE14" s="5"/>
      <c r="UHF14" s="5"/>
      <c r="UHG14" s="5"/>
      <c r="UHH14" s="5"/>
      <c r="UHI14" s="5"/>
      <c r="UHJ14" s="5"/>
      <c r="UHK14" s="5"/>
      <c r="UHL14" s="5"/>
      <c r="UHM14" s="5"/>
      <c r="UHN14" s="5"/>
      <c r="UHO14" s="5"/>
      <c r="UHP14" s="5"/>
      <c r="UHQ14" s="5"/>
      <c r="UHR14" s="5"/>
      <c r="UHS14" s="5"/>
      <c r="UHT14" s="5"/>
      <c r="UHU14" s="5"/>
      <c r="UHV14" s="5"/>
      <c r="UHW14" s="5"/>
      <c r="UHX14" s="5"/>
      <c r="UHY14" s="5"/>
      <c r="UHZ14" s="5"/>
      <c r="UIA14" s="5"/>
      <c r="UIB14" s="5"/>
      <c r="UIC14" s="5"/>
      <c r="UID14" s="5"/>
      <c r="UIE14" s="5"/>
      <c r="UIF14" s="5"/>
      <c r="UIG14" s="5"/>
      <c r="UIH14" s="5"/>
      <c r="UII14" s="5"/>
      <c r="UIJ14" s="5"/>
      <c r="UIK14" s="5"/>
      <c r="UIL14" s="5"/>
      <c r="UIM14" s="5"/>
      <c r="UIN14" s="5"/>
      <c r="UIO14" s="5"/>
      <c r="UIP14" s="5"/>
      <c r="UIQ14" s="5"/>
      <c r="UIR14" s="5"/>
      <c r="UIS14" s="5"/>
      <c r="UIT14" s="5"/>
      <c r="UIU14" s="5"/>
      <c r="UIV14" s="5"/>
      <c r="UIW14" s="5"/>
      <c r="UIX14" s="5"/>
      <c r="UIY14" s="5"/>
      <c r="UIZ14" s="5"/>
      <c r="UJA14" s="5"/>
      <c r="UJB14" s="5"/>
      <c r="UJC14" s="5"/>
      <c r="UJD14" s="5"/>
      <c r="UJE14" s="5"/>
      <c r="UJF14" s="5"/>
      <c r="UJG14" s="5"/>
      <c r="UJH14" s="5"/>
      <c r="UJI14" s="5"/>
      <c r="UJJ14" s="5"/>
      <c r="UJK14" s="5"/>
      <c r="UJL14" s="5"/>
      <c r="UJM14" s="5"/>
      <c r="UJN14" s="5"/>
      <c r="UJO14" s="5"/>
      <c r="UJP14" s="5"/>
      <c r="UJQ14" s="5"/>
      <c r="UJR14" s="5"/>
      <c r="UJS14" s="5"/>
      <c r="UJT14" s="5"/>
      <c r="UJU14" s="5"/>
      <c r="UJV14" s="5"/>
      <c r="UJW14" s="5"/>
      <c r="UJX14" s="5"/>
      <c r="UJY14" s="5"/>
      <c r="UJZ14" s="5"/>
      <c r="UKA14" s="5"/>
      <c r="UKB14" s="5"/>
      <c r="UKC14" s="5"/>
      <c r="UKD14" s="5"/>
      <c r="UKE14" s="5"/>
      <c r="UKF14" s="5"/>
      <c r="UKG14" s="5"/>
      <c r="UKH14" s="5"/>
      <c r="UKI14" s="5"/>
      <c r="UKJ14" s="5"/>
      <c r="UKK14" s="5"/>
      <c r="UKL14" s="5"/>
      <c r="UKM14" s="5"/>
      <c r="UKN14" s="5"/>
      <c r="UKO14" s="5"/>
      <c r="UKP14" s="5"/>
      <c r="UKQ14" s="5"/>
      <c r="UKR14" s="5"/>
      <c r="UKS14" s="5"/>
      <c r="UKT14" s="5"/>
      <c r="UKU14" s="5"/>
      <c r="UKV14" s="5"/>
      <c r="UKW14" s="5"/>
      <c r="UKX14" s="5"/>
      <c r="UKY14" s="5"/>
      <c r="UKZ14" s="5"/>
      <c r="ULA14" s="5"/>
      <c r="ULB14" s="5"/>
      <c r="ULC14" s="5"/>
      <c r="ULD14" s="5"/>
      <c r="ULE14" s="5"/>
      <c r="ULF14" s="5"/>
      <c r="ULG14" s="5"/>
      <c r="ULH14" s="5"/>
      <c r="ULI14" s="5"/>
      <c r="ULJ14" s="5"/>
      <c r="ULK14" s="5"/>
      <c r="ULL14" s="5"/>
      <c r="ULM14" s="5"/>
      <c r="ULN14" s="5"/>
      <c r="ULO14" s="5"/>
      <c r="ULP14" s="5"/>
      <c r="ULQ14" s="5"/>
      <c r="ULR14" s="5"/>
      <c r="ULS14" s="5"/>
      <c r="ULT14" s="5"/>
      <c r="ULU14" s="5"/>
      <c r="ULV14" s="5"/>
      <c r="ULW14" s="5"/>
      <c r="ULX14" s="5"/>
      <c r="ULY14" s="5"/>
      <c r="ULZ14" s="5"/>
      <c r="UMA14" s="5"/>
      <c r="UMB14" s="5"/>
      <c r="UMC14" s="5"/>
      <c r="UMD14" s="5"/>
      <c r="UME14" s="5"/>
      <c r="UMF14" s="5"/>
      <c r="UMG14" s="5"/>
      <c r="UMH14" s="5"/>
      <c r="UMI14" s="5"/>
      <c r="UMJ14" s="5"/>
      <c r="UMK14" s="5"/>
      <c r="UML14" s="5"/>
      <c r="UMM14" s="5"/>
      <c r="UMN14" s="5"/>
      <c r="UMO14" s="5"/>
      <c r="UMP14" s="5"/>
      <c r="UMQ14" s="5"/>
      <c r="UMR14" s="5"/>
      <c r="UMS14" s="5"/>
      <c r="UMT14" s="5"/>
      <c r="UMU14" s="5"/>
      <c r="UMV14" s="5"/>
      <c r="UMW14" s="5"/>
      <c r="UMX14" s="5"/>
      <c r="UMY14" s="5"/>
      <c r="UMZ14" s="5"/>
      <c r="UNA14" s="5"/>
      <c r="UNB14" s="5"/>
      <c r="UNC14" s="5"/>
      <c r="UND14" s="5"/>
      <c r="UNE14" s="5"/>
      <c r="UNF14" s="5"/>
      <c r="UNG14" s="5"/>
      <c r="UNH14" s="5"/>
      <c r="UNI14" s="5"/>
      <c r="UNJ14" s="5"/>
      <c r="UNK14" s="5"/>
      <c r="UNL14" s="5"/>
      <c r="UNM14" s="5"/>
      <c r="UNN14" s="5"/>
      <c r="UNO14" s="5"/>
      <c r="UNP14" s="5"/>
      <c r="UNQ14" s="5"/>
      <c r="UNR14" s="5"/>
      <c r="UNS14" s="5"/>
      <c r="UNT14" s="5"/>
      <c r="UNU14" s="5"/>
      <c r="UNV14" s="5"/>
      <c r="UNW14" s="5"/>
      <c r="UNX14" s="5"/>
      <c r="UNY14" s="5"/>
      <c r="UNZ14" s="5"/>
      <c r="UOA14" s="5"/>
      <c r="UOB14" s="5"/>
      <c r="UOC14" s="5"/>
      <c r="UOD14" s="5"/>
      <c r="UOE14" s="5"/>
      <c r="UOF14" s="5"/>
      <c r="UOG14" s="5"/>
      <c r="UOH14" s="5"/>
      <c r="UOI14" s="5"/>
      <c r="UOJ14" s="5"/>
      <c r="UOK14" s="5"/>
      <c r="UOL14" s="5"/>
      <c r="UOM14" s="5"/>
      <c r="UON14" s="5"/>
      <c r="UOO14" s="5"/>
      <c r="UOP14" s="5"/>
      <c r="UOQ14" s="5"/>
      <c r="UOR14" s="5"/>
      <c r="UOS14" s="5"/>
      <c r="UOT14" s="5"/>
      <c r="UOU14" s="5"/>
      <c r="UOV14" s="5"/>
      <c r="UOW14" s="5"/>
      <c r="UOX14" s="5"/>
      <c r="UOY14" s="5"/>
      <c r="UOZ14" s="5"/>
      <c r="UPA14" s="5"/>
      <c r="UPB14" s="5"/>
      <c r="UPC14" s="5"/>
      <c r="UPD14" s="5"/>
      <c r="UPE14" s="5"/>
      <c r="UPF14" s="5"/>
      <c r="UPG14" s="5"/>
      <c r="UPH14" s="5"/>
      <c r="UPI14" s="5"/>
      <c r="UPJ14" s="5"/>
      <c r="UPK14" s="5"/>
      <c r="UPL14" s="5"/>
      <c r="UPM14" s="5"/>
      <c r="UPN14" s="5"/>
      <c r="UPO14" s="5"/>
      <c r="UPP14" s="5"/>
      <c r="UPQ14" s="5"/>
      <c r="UPR14" s="5"/>
      <c r="UPS14" s="5"/>
      <c r="UPT14" s="5"/>
      <c r="UPU14" s="5"/>
      <c r="UPV14" s="5"/>
      <c r="UPW14" s="5"/>
      <c r="UPX14" s="5"/>
      <c r="UPY14" s="5"/>
      <c r="UPZ14" s="5"/>
      <c r="UQA14" s="5"/>
      <c r="UQB14" s="5"/>
      <c r="UQC14" s="5"/>
      <c r="UQD14" s="5"/>
      <c r="UQE14" s="5"/>
      <c r="UQF14" s="5"/>
      <c r="UQG14" s="5"/>
      <c r="UQH14" s="5"/>
      <c r="UQI14" s="5"/>
      <c r="UQJ14" s="5"/>
      <c r="UQK14" s="5"/>
      <c r="UQL14" s="5"/>
      <c r="UQM14" s="5"/>
      <c r="UQN14" s="5"/>
      <c r="UQO14" s="5"/>
      <c r="UQP14" s="5"/>
      <c r="UQQ14" s="5"/>
      <c r="UQR14" s="5"/>
      <c r="UQS14" s="5"/>
      <c r="UQT14" s="5"/>
      <c r="UQU14" s="5"/>
      <c r="UQV14" s="5"/>
      <c r="UQW14" s="5"/>
      <c r="UQX14" s="5"/>
      <c r="UQY14" s="5"/>
      <c r="UQZ14" s="5"/>
      <c r="URA14" s="5"/>
      <c r="URB14" s="5"/>
      <c r="URC14" s="5"/>
      <c r="URD14" s="5"/>
      <c r="URE14" s="5"/>
      <c r="URF14" s="5"/>
      <c r="URG14" s="5"/>
      <c r="URH14" s="5"/>
      <c r="URI14" s="5"/>
      <c r="URJ14" s="5"/>
      <c r="URK14" s="5"/>
      <c r="URL14" s="5"/>
      <c r="URM14" s="5"/>
      <c r="URN14" s="5"/>
      <c r="URO14" s="5"/>
      <c r="URP14" s="5"/>
      <c r="URQ14" s="5"/>
      <c r="URR14" s="5"/>
      <c r="URS14" s="5"/>
      <c r="URT14" s="5"/>
      <c r="URU14" s="5"/>
      <c r="URV14" s="5"/>
      <c r="URW14" s="5"/>
      <c r="URX14" s="5"/>
      <c r="URY14" s="5"/>
      <c r="URZ14" s="5"/>
      <c r="USA14" s="5"/>
      <c r="USB14" s="5"/>
      <c r="USC14" s="5"/>
      <c r="USD14" s="5"/>
      <c r="USE14" s="5"/>
      <c r="USF14" s="5"/>
      <c r="USG14" s="5"/>
      <c r="USH14" s="5"/>
      <c r="USI14" s="5"/>
      <c r="USJ14" s="5"/>
      <c r="USK14" s="5"/>
      <c r="USL14" s="5"/>
      <c r="USM14" s="5"/>
      <c r="USN14" s="5"/>
      <c r="USO14" s="5"/>
      <c r="USP14" s="5"/>
      <c r="USQ14" s="5"/>
      <c r="USR14" s="5"/>
      <c r="USS14" s="5"/>
      <c r="UST14" s="5"/>
      <c r="USU14" s="5"/>
      <c r="USV14" s="5"/>
      <c r="USW14" s="5"/>
      <c r="USX14" s="5"/>
      <c r="USY14" s="5"/>
      <c r="USZ14" s="5"/>
      <c r="UTA14" s="5"/>
      <c r="UTB14" s="5"/>
      <c r="UTC14" s="5"/>
      <c r="UTD14" s="5"/>
      <c r="UTE14" s="5"/>
      <c r="UTF14" s="5"/>
      <c r="UTG14" s="5"/>
      <c r="UTH14" s="5"/>
      <c r="UTI14" s="5"/>
      <c r="UTJ14" s="5"/>
      <c r="UTK14" s="5"/>
      <c r="UTL14" s="5"/>
      <c r="UTM14" s="5"/>
      <c r="UTN14" s="5"/>
      <c r="UTO14" s="5"/>
      <c r="UTP14" s="5"/>
      <c r="UTQ14" s="5"/>
      <c r="UTR14" s="5"/>
      <c r="UTS14" s="5"/>
      <c r="UTT14" s="5"/>
      <c r="UTU14" s="5"/>
      <c r="UTV14" s="5"/>
      <c r="UTW14" s="5"/>
      <c r="UTX14" s="5"/>
      <c r="UTY14" s="5"/>
      <c r="UTZ14" s="5"/>
      <c r="UUA14" s="5"/>
      <c r="UUB14" s="5"/>
      <c r="UUC14" s="5"/>
      <c r="UUD14" s="5"/>
      <c r="UUE14" s="5"/>
      <c r="UUF14" s="5"/>
      <c r="UUG14" s="5"/>
      <c r="UUH14" s="5"/>
      <c r="UUI14" s="5"/>
      <c r="UUJ14" s="5"/>
      <c r="UUK14" s="5"/>
      <c r="UUL14" s="5"/>
      <c r="UUM14" s="5"/>
      <c r="UUN14" s="5"/>
      <c r="UUO14" s="5"/>
      <c r="UUP14" s="5"/>
      <c r="UUQ14" s="5"/>
      <c r="UUR14" s="5"/>
      <c r="UUS14" s="5"/>
      <c r="UUT14" s="5"/>
      <c r="UUU14" s="5"/>
      <c r="UUV14" s="5"/>
      <c r="UUW14" s="5"/>
      <c r="UUX14" s="5"/>
      <c r="UUY14" s="5"/>
      <c r="UUZ14" s="5"/>
      <c r="UVA14" s="5"/>
      <c r="UVB14" s="5"/>
      <c r="UVC14" s="5"/>
      <c r="UVD14" s="5"/>
      <c r="UVE14" s="5"/>
      <c r="UVF14" s="5"/>
      <c r="UVG14" s="5"/>
      <c r="UVH14" s="5"/>
      <c r="UVI14" s="5"/>
      <c r="UVJ14" s="5"/>
      <c r="UVK14" s="5"/>
      <c r="UVL14" s="5"/>
      <c r="UVM14" s="5"/>
      <c r="UVN14" s="5"/>
      <c r="UVO14" s="5"/>
      <c r="UVP14" s="5"/>
      <c r="UVQ14" s="5"/>
      <c r="UVR14" s="5"/>
      <c r="UVS14" s="5"/>
      <c r="UVT14" s="5"/>
      <c r="UVU14" s="5"/>
      <c r="UVV14" s="5"/>
      <c r="UVW14" s="5"/>
      <c r="UVX14" s="5"/>
      <c r="UVY14" s="5"/>
      <c r="UVZ14" s="5"/>
      <c r="UWA14" s="5"/>
      <c r="UWB14" s="5"/>
      <c r="UWC14" s="5"/>
      <c r="UWD14" s="5"/>
      <c r="UWE14" s="5"/>
      <c r="UWF14" s="5"/>
      <c r="UWG14" s="5"/>
      <c r="UWH14" s="5"/>
      <c r="UWI14" s="5"/>
      <c r="UWJ14" s="5"/>
      <c r="UWK14" s="5"/>
      <c r="UWL14" s="5"/>
      <c r="UWM14" s="5"/>
      <c r="UWN14" s="5"/>
      <c r="UWO14" s="5"/>
      <c r="UWP14" s="5"/>
      <c r="UWQ14" s="5"/>
      <c r="UWR14" s="5"/>
      <c r="UWS14" s="5"/>
      <c r="UWT14" s="5"/>
      <c r="UWU14" s="5"/>
      <c r="UWV14" s="5"/>
      <c r="UWW14" s="5"/>
      <c r="UWX14" s="5"/>
      <c r="UWY14" s="5"/>
      <c r="UWZ14" s="5"/>
      <c r="UXA14" s="5"/>
      <c r="UXB14" s="5"/>
      <c r="UXC14" s="5"/>
      <c r="UXD14" s="5"/>
      <c r="UXE14" s="5"/>
      <c r="UXF14" s="5"/>
      <c r="UXG14" s="5"/>
      <c r="UXH14" s="5"/>
      <c r="UXI14" s="5"/>
      <c r="UXJ14" s="5"/>
      <c r="UXK14" s="5"/>
      <c r="UXL14" s="5"/>
      <c r="UXM14" s="5"/>
      <c r="UXN14" s="5"/>
      <c r="UXO14" s="5"/>
      <c r="UXP14" s="5"/>
      <c r="UXQ14" s="5"/>
      <c r="UXR14" s="5"/>
      <c r="UXS14" s="5"/>
      <c r="UXT14" s="5"/>
      <c r="UXU14" s="5"/>
      <c r="UXV14" s="5"/>
      <c r="UXW14" s="5"/>
      <c r="UXX14" s="5"/>
      <c r="UXY14" s="5"/>
      <c r="UXZ14" s="5"/>
      <c r="UYA14" s="5"/>
      <c r="UYB14" s="5"/>
      <c r="UYC14" s="5"/>
      <c r="UYD14" s="5"/>
      <c r="UYE14" s="5"/>
      <c r="UYF14" s="5"/>
      <c r="UYG14" s="5"/>
      <c r="UYH14" s="5"/>
      <c r="UYI14" s="5"/>
      <c r="UYJ14" s="5"/>
      <c r="UYK14" s="5"/>
      <c r="UYL14" s="5"/>
      <c r="UYM14" s="5"/>
      <c r="UYN14" s="5"/>
      <c r="UYO14" s="5"/>
      <c r="UYP14" s="5"/>
      <c r="UYQ14" s="5"/>
      <c r="UYR14" s="5"/>
      <c r="UYS14" s="5"/>
      <c r="UYT14" s="5"/>
      <c r="UYU14" s="5"/>
      <c r="UYV14" s="5"/>
      <c r="UYW14" s="5"/>
      <c r="UYX14" s="5"/>
      <c r="UYY14" s="5"/>
      <c r="UYZ14" s="5"/>
      <c r="UZA14" s="5"/>
      <c r="UZB14" s="5"/>
      <c r="UZC14" s="5"/>
      <c r="UZD14" s="5"/>
      <c r="UZE14" s="5"/>
      <c r="UZF14" s="5"/>
      <c r="UZG14" s="5"/>
      <c r="UZH14" s="5"/>
      <c r="UZI14" s="5"/>
      <c r="UZJ14" s="5"/>
      <c r="UZK14" s="5"/>
      <c r="UZL14" s="5"/>
      <c r="UZM14" s="5"/>
      <c r="UZN14" s="5"/>
      <c r="UZO14" s="5"/>
      <c r="UZP14" s="5"/>
      <c r="UZQ14" s="5"/>
      <c r="UZR14" s="5"/>
      <c r="UZS14" s="5"/>
      <c r="UZT14" s="5"/>
      <c r="UZU14" s="5"/>
      <c r="UZV14" s="5"/>
      <c r="UZW14" s="5"/>
      <c r="UZX14" s="5"/>
      <c r="UZY14" s="5"/>
      <c r="UZZ14" s="5"/>
      <c r="VAA14" s="5"/>
      <c r="VAB14" s="5"/>
      <c r="VAC14" s="5"/>
      <c r="VAD14" s="5"/>
      <c r="VAE14" s="5"/>
      <c r="VAF14" s="5"/>
      <c r="VAG14" s="5"/>
      <c r="VAH14" s="5"/>
      <c r="VAI14" s="5"/>
      <c r="VAJ14" s="5"/>
      <c r="VAK14" s="5"/>
      <c r="VAL14" s="5"/>
      <c r="VAM14" s="5"/>
      <c r="VAN14" s="5"/>
      <c r="VAO14" s="5"/>
      <c r="VAP14" s="5"/>
      <c r="VAQ14" s="5"/>
      <c r="VAR14" s="5"/>
      <c r="VAS14" s="5"/>
      <c r="VAT14" s="5"/>
      <c r="VAU14" s="5"/>
      <c r="VAV14" s="5"/>
      <c r="VAW14" s="5"/>
      <c r="VAX14" s="5"/>
      <c r="VAY14" s="5"/>
      <c r="VAZ14" s="5"/>
      <c r="VBA14" s="5"/>
      <c r="VBB14" s="5"/>
      <c r="VBC14" s="5"/>
      <c r="VBD14" s="5"/>
      <c r="VBE14" s="5"/>
      <c r="VBF14" s="5"/>
      <c r="VBG14" s="5"/>
      <c r="VBH14" s="5"/>
      <c r="VBI14" s="5"/>
      <c r="VBJ14" s="5"/>
      <c r="VBK14" s="5"/>
      <c r="VBL14" s="5"/>
      <c r="VBM14" s="5"/>
      <c r="VBN14" s="5"/>
      <c r="VBO14" s="5"/>
      <c r="VBP14" s="5"/>
      <c r="VBQ14" s="5"/>
      <c r="VBR14" s="5"/>
      <c r="VBS14" s="5"/>
      <c r="VBT14" s="5"/>
      <c r="VBU14" s="5"/>
      <c r="VBV14" s="5"/>
      <c r="VBW14" s="5"/>
      <c r="VBX14" s="5"/>
      <c r="VBY14" s="5"/>
      <c r="VBZ14" s="5"/>
      <c r="VCA14" s="5"/>
      <c r="VCB14" s="5"/>
      <c r="VCC14" s="5"/>
      <c r="VCD14" s="5"/>
      <c r="VCE14" s="5"/>
      <c r="VCF14" s="5"/>
      <c r="VCG14" s="5"/>
      <c r="VCH14" s="5"/>
      <c r="VCI14" s="5"/>
      <c r="VCJ14" s="5"/>
      <c r="VCK14" s="5"/>
      <c r="VCL14" s="5"/>
      <c r="VCM14" s="5"/>
      <c r="VCN14" s="5"/>
      <c r="VCO14" s="5"/>
      <c r="VCP14" s="5"/>
      <c r="VCQ14" s="5"/>
      <c r="VCR14" s="5"/>
      <c r="VCS14" s="5"/>
      <c r="VCT14" s="5"/>
      <c r="VCU14" s="5"/>
      <c r="VCV14" s="5"/>
      <c r="VCW14" s="5"/>
      <c r="VCX14" s="5"/>
      <c r="VCY14" s="5"/>
      <c r="VCZ14" s="5"/>
      <c r="VDA14" s="5"/>
      <c r="VDB14" s="5"/>
      <c r="VDC14" s="5"/>
      <c r="VDD14" s="5"/>
      <c r="VDE14" s="5"/>
      <c r="VDF14" s="5"/>
      <c r="VDG14" s="5"/>
      <c r="VDH14" s="5"/>
      <c r="VDI14" s="5"/>
      <c r="VDJ14" s="5"/>
      <c r="VDK14" s="5"/>
      <c r="VDL14" s="5"/>
      <c r="VDM14" s="5"/>
      <c r="VDN14" s="5"/>
      <c r="VDO14" s="5"/>
      <c r="VDP14" s="5"/>
      <c r="VDQ14" s="5"/>
      <c r="VDR14" s="5"/>
      <c r="VDS14" s="5"/>
      <c r="VDT14" s="5"/>
      <c r="VDU14" s="5"/>
      <c r="VDV14" s="5"/>
      <c r="VDW14" s="5"/>
      <c r="VDX14" s="5"/>
      <c r="VDY14" s="5"/>
      <c r="VDZ14" s="5"/>
      <c r="VEA14" s="5"/>
      <c r="VEB14" s="5"/>
      <c r="VEC14" s="5"/>
      <c r="VED14" s="5"/>
      <c r="VEE14" s="5"/>
      <c r="VEF14" s="5"/>
      <c r="VEG14" s="5"/>
      <c r="VEH14" s="5"/>
      <c r="VEI14" s="5"/>
      <c r="VEJ14" s="5"/>
      <c r="VEK14" s="5"/>
      <c r="VEL14" s="5"/>
      <c r="VEM14" s="5"/>
      <c r="VEN14" s="5"/>
      <c r="VEO14" s="5"/>
      <c r="VEP14" s="5"/>
      <c r="VEQ14" s="5"/>
      <c r="VER14" s="5"/>
      <c r="VES14" s="5"/>
      <c r="VET14" s="5"/>
      <c r="VEU14" s="5"/>
      <c r="VEV14" s="5"/>
      <c r="VEW14" s="5"/>
      <c r="VEX14" s="5"/>
      <c r="VEY14" s="5"/>
      <c r="VEZ14" s="5"/>
      <c r="VFA14" s="5"/>
      <c r="VFB14" s="5"/>
      <c r="VFC14" s="5"/>
      <c r="VFD14" s="5"/>
      <c r="VFE14" s="5"/>
      <c r="VFF14" s="5"/>
      <c r="VFG14" s="5"/>
      <c r="VFH14" s="5"/>
      <c r="VFI14" s="5"/>
      <c r="VFJ14" s="5"/>
      <c r="VFK14" s="5"/>
      <c r="VFL14" s="5"/>
      <c r="VFM14" s="5"/>
      <c r="VFN14" s="5"/>
      <c r="VFO14" s="5"/>
      <c r="VFP14" s="5"/>
      <c r="VFQ14" s="5"/>
      <c r="VFR14" s="5"/>
      <c r="VFS14" s="5"/>
      <c r="VFT14" s="5"/>
      <c r="VFU14" s="5"/>
      <c r="VFV14" s="5"/>
      <c r="VFW14" s="5"/>
      <c r="VFX14" s="5"/>
      <c r="VFY14" s="5"/>
      <c r="VFZ14" s="5"/>
      <c r="VGA14" s="5"/>
      <c r="VGB14" s="5"/>
      <c r="VGC14" s="5"/>
      <c r="VGD14" s="5"/>
      <c r="VGE14" s="5"/>
      <c r="VGF14" s="5"/>
      <c r="VGG14" s="5"/>
      <c r="VGH14" s="5"/>
      <c r="VGI14" s="5"/>
      <c r="VGJ14" s="5"/>
      <c r="VGK14" s="5"/>
      <c r="VGL14" s="5"/>
      <c r="VGM14" s="5"/>
      <c r="VGN14" s="5"/>
      <c r="VGO14" s="5"/>
      <c r="VGP14" s="5"/>
      <c r="VGQ14" s="5"/>
      <c r="VGR14" s="5"/>
      <c r="VGS14" s="5"/>
      <c r="VGT14" s="5"/>
      <c r="VGU14" s="5"/>
      <c r="VGV14" s="5"/>
      <c r="VGW14" s="5"/>
      <c r="VGX14" s="5"/>
      <c r="VGY14" s="5"/>
      <c r="VGZ14" s="5"/>
      <c r="VHA14" s="5"/>
      <c r="VHB14" s="5"/>
      <c r="VHC14" s="5"/>
      <c r="VHD14" s="5"/>
      <c r="VHE14" s="5"/>
      <c r="VHF14" s="5"/>
      <c r="VHG14" s="5"/>
      <c r="VHH14" s="5"/>
      <c r="VHI14" s="5"/>
      <c r="VHJ14" s="5"/>
      <c r="VHK14" s="5"/>
      <c r="VHL14" s="5"/>
      <c r="VHM14" s="5"/>
      <c r="VHN14" s="5"/>
      <c r="VHO14" s="5"/>
      <c r="VHP14" s="5"/>
      <c r="VHQ14" s="5"/>
      <c r="VHR14" s="5"/>
      <c r="VHS14" s="5"/>
      <c r="VHT14" s="5"/>
      <c r="VHU14" s="5"/>
      <c r="VHV14" s="5"/>
      <c r="VHW14" s="5"/>
      <c r="VHX14" s="5"/>
      <c r="VHY14" s="5"/>
      <c r="VHZ14" s="5"/>
      <c r="VIA14" s="5"/>
      <c r="VIB14" s="5"/>
      <c r="VIC14" s="5"/>
      <c r="VID14" s="5"/>
      <c r="VIE14" s="5"/>
      <c r="VIF14" s="5"/>
      <c r="VIG14" s="5"/>
      <c r="VIH14" s="5"/>
      <c r="VII14" s="5"/>
      <c r="VIJ14" s="5"/>
      <c r="VIK14" s="5"/>
      <c r="VIL14" s="5"/>
      <c r="VIM14" s="5"/>
      <c r="VIN14" s="5"/>
      <c r="VIO14" s="5"/>
      <c r="VIP14" s="5"/>
      <c r="VIQ14" s="5"/>
      <c r="VIR14" s="5"/>
      <c r="VIS14" s="5"/>
      <c r="VIT14" s="5"/>
      <c r="VIU14" s="5"/>
      <c r="VIV14" s="5"/>
      <c r="VIW14" s="5"/>
      <c r="VIX14" s="5"/>
      <c r="VIY14" s="5"/>
      <c r="VIZ14" s="5"/>
      <c r="VJA14" s="5"/>
      <c r="VJB14" s="5"/>
      <c r="VJC14" s="5"/>
      <c r="VJD14" s="5"/>
      <c r="VJE14" s="5"/>
      <c r="VJF14" s="5"/>
      <c r="VJG14" s="5"/>
      <c r="VJH14" s="5"/>
      <c r="VJI14" s="5"/>
      <c r="VJJ14" s="5"/>
      <c r="VJK14" s="5"/>
      <c r="VJL14" s="5"/>
      <c r="VJM14" s="5"/>
      <c r="VJN14" s="5"/>
      <c r="VJO14" s="5"/>
      <c r="VJP14" s="5"/>
      <c r="VJQ14" s="5"/>
      <c r="VJR14" s="5"/>
      <c r="VJS14" s="5"/>
      <c r="VJT14" s="5"/>
      <c r="VJU14" s="5"/>
      <c r="VJV14" s="5"/>
      <c r="VJW14" s="5"/>
      <c r="VJX14" s="5"/>
      <c r="VJY14" s="5"/>
      <c r="VJZ14" s="5"/>
      <c r="VKA14" s="5"/>
      <c r="VKB14" s="5"/>
      <c r="VKC14" s="5"/>
      <c r="VKD14" s="5"/>
      <c r="VKE14" s="5"/>
      <c r="VKF14" s="5"/>
      <c r="VKG14" s="5"/>
      <c r="VKH14" s="5"/>
      <c r="VKI14" s="5"/>
      <c r="VKJ14" s="5"/>
      <c r="VKK14" s="5"/>
      <c r="VKL14" s="5"/>
      <c r="VKM14" s="5"/>
      <c r="VKN14" s="5"/>
      <c r="VKO14" s="5"/>
      <c r="VKP14" s="5"/>
      <c r="VKQ14" s="5"/>
      <c r="VKR14" s="5"/>
      <c r="VKS14" s="5"/>
      <c r="VKT14" s="5"/>
      <c r="VKU14" s="5"/>
      <c r="VKV14" s="5"/>
      <c r="VKW14" s="5"/>
      <c r="VKX14" s="5"/>
      <c r="VKY14" s="5"/>
      <c r="VKZ14" s="5"/>
      <c r="VLA14" s="5"/>
      <c r="VLB14" s="5"/>
      <c r="VLC14" s="5"/>
      <c r="VLD14" s="5"/>
      <c r="VLE14" s="5"/>
      <c r="VLF14" s="5"/>
      <c r="VLG14" s="5"/>
      <c r="VLH14" s="5"/>
      <c r="VLI14" s="5"/>
      <c r="VLJ14" s="5"/>
      <c r="VLK14" s="5"/>
      <c r="VLL14" s="5"/>
      <c r="VLM14" s="5"/>
      <c r="VLN14" s="5"/>
      <c r="VLO14" s="5"/>
      <c r="VLP14" s="5"/>
      <c r="VLQ14" s="5"/>
      <c r="VLR14" s="5"/>
      <c r="VLS14" s="5"/>
      <c r="VLT14" s="5"/>
      <c r="VLU14" s="5"/>
      <c r="VLV14" s="5"/>
      <c r="VLW14" s="5"/>
      <c r="VLX14" s="5"/>
      <c r="VLY14" s="5"/>
      <c r="VLZ14" s="5"/>
      <c r="VMA14" s="5"/>
      <c r="VMB14" s="5"/>
      <c r="VMC14" s="5"/>
      <c r="VMD14" s="5"/>
      <c r="VME14" s="5"/>
      <c r="VMF14" s="5"/>
      <c r="VMG14" s="5"/>
      <c r="VMH14" s="5"/>
      <c r="VMI14" s="5"/>
      <c r="VMJ14" s="5"/>
      <c r="VMK14" s="5"/>
      <c r="VML14" s="5"/>
      <c r="VMM14" s="5"/>
      <c r="VMN14" s="5"/>
      <c r="VMO14" s="5"/>
      <c r="VMP14" s="5"/>
      <c r="VMQ14" s="5"/>
      <c r="VMR14" s="5"/>
      <c r="VMS14" s="5"/>
      <c r="VMT14" s="5"/>
      <c r="VMU14" s="5"/>
      <c r="VMV14" s="5"/>
      <c r="VMW14" s="5"/>
      <c r="VMX14" s="5"/>
      <c r="VMY14" s="5"/>
      <c r="VMZ14" s="5"/>
      <c r="VNA14" s="5"/>
      <c r="VNB14" s="5"/>
      <c r="VNC14" s="5"/>
      <c r="VND14" s="5"/>
      <c r="VNE14" s="5"/>
      <c r="VNF14" s="5"/>
      <c r="VNG14" s="5"/>
      <c r="VNH14" s="5"/>
      <c r="VNI14" s="5"/>
      <c r="VNJ14" s="5"/>
      <c r="VNK14" s="5"/>
      <c r="VNL14" s="5"/>
      <c r="VNM14" s="5"/>
      <c r="VNN14" s="5"/>
      <c r="VNO14" s="5"/>
      <c r="VNP14" s="5"/>
      <c r="VNQ14" s="5"/>
      <c r="VNR14" s="5"/>
      <c r="VNS14" s="5"/>
      <c r="VNT14" s="5"/>
      <c r="VNU14" s="5"/>
      <c r="VNV14" s="5"/>
      <c r="VNW14" s="5"/>
      <c r="VNX14" s="5"/>
      <c r="VNY14" s="5"/>
      <c r="VNZ14" s="5"/>
      <c r="VOA14" s="5"/>
      <c r="VOB14" s="5"/>
      <c r="VOC14" s="5"/>
      <c r="VOD14" s="5"/>
      <c r="VOE14" s="5"/>
      <c r="VOF14" s="5"/>
      <c r="VOG14" s="5"/>
      <c r="VOH14" s="5"/>
      <c r="VOI14" s="5"/>
      <c r="VOJ14" s="5"/>
      <c r="VOK14" s="5"/>
      <c r="VOL14" s="5"/>
      <c r="VOM14" s="5"/>
      <c r="VON14" s="5"/>
      <c r="VOO14" s="5"/>
      <c r="VOP14" s="5"/>
      <c r="VOQ14" s="5"/>
      <c r="VOR14" s="5"/>
      <c r="VOS14" s="5"/>
      <c r="VOT14" s="5"/>
      <c r="VOU14" s="5"/>
      <c r="VOV14" s="5"/>
      <c r="VOW14" s="5"/>
      <c r="VOX14" s="5"/>
      <c r="VOY14" s="5"/>
      <c r="VOZ14" s="5"/>
      <c r="VPA14" s="5"/>
      <c r="VPB14" s="5"/>
      <c r="VPC14" s="5"/>
      <c r="VPD14" s="5"/>
      <c r="VPE14" s="5"/>
      <c r="VPF14" s="5"/>
      <c r="VPG14" s="5"/>
      <c r="VPH14" s="5"/>
      <c r="VPI14" s="5"/>
      <c r="VPJ14" s="5"/>
      <c r="VPK14" s="5"/>
      <c r="VPL14" s="5"/>
      <c r="VPM14" s="5"/>
      <c r="VPN14" s="5"/>
      <c r="VPO14" s="5"/>
      <c r="VPP14" s="5"/>
      <c r="VPQ14" s="5"/>
      <c r="VPR14" s="5"/>
      <c r="VPS14" s="5"/>
      <c r="VPT14" s="5"/>
      <c r="VPU14" s="5"/>
      <c r="VPV14" s="5"/>
      <c r="VPW14" s="5"/>
      <c r="VPX14" s="5"/>
      <c r="VPY14" s="5"/>
      <c r="VPZ14" s="5"/>
      <c r="VQA14" s="5"/>
      <c r="VQB14" s="5"/>
      <c r="VQC14" s="5"/>
      <c r="VQD14" s="5"/>
      <c r="VQE14" s="5"/>
      <c r="VQF14" s="5"/>
      <c r="VQG14" s="5"/>
      <c r="VQH14" s="5"/>
      <c r="VQI14" s="5"/>
      <c r="VQJ14" s="5"/>
      <c r="VQK14" s="5"/>
      <c r="VQL14" s="5"/>
      <c r="VQM14" s="5"/>
      <c r="VQN14" s="5"/>
      <c r="VQO14" s="5"/>
      <c r="VQP14" s="5"/>
      <c r="VQQ14" s="5"/>
      <c r="VQR14" s="5"/>
      <c r="VQS14" s="5"/>
      <c r="VQT14" s="5"/>
      <c r="VQU14" s="5"/>
      <c r="VQV14" s="5"/>
      <c r="VQW14" s="5"/>
      <c r="VQX14" s="5"/>
      <c r="VQY14" s="5"/>
      <c r="VQZ14" s="5"/>
      <c r="VRA14" s="5"/>
      <c r="VRB14" s="5"/>
      <c r="VRC14" s="5"/>
      <c r="VRD14" s="5"/>
      <c r="VRE14" s="5"/>
      <c r="VRF14" s="5"/>
      <c r="VRG14" s="5"/>
      <c r="VRH14" s="5"/>
      <c r="VRI14" s="5"/>
      <c r="VRJ14" s="5"/>
      <c r="VRK14" s="5"/>
      <c r="VRL14" s="5"/>
      <c r="VRM14" s="5"/>
      <c r="VRN14" s="5"/>
      <c r="VRO14" s="5"/>
      <c r="VRP14" s="5"/>
      <c r="VRQ14" s="5"/>
      <c r="VRR14" s="5"/>
      <c r="VRS14" s="5"/>
      <c r="VRT14" s="5"/>
      <c r="VRU14" s="5"/>
      <c r="VRV14" s="5"/>
      <c r="VRW14" s="5"/>
      <c r="VRX14" s="5"/>
      <c r="VRY14" s="5"/>
      <c r="VRZ14" s="5"/>
      <c r="VSA14" s="5"/>
      <c r="VSB14" s="5"/>
      <c r="VSC14" s="5"/>
      <c r="VSD14" s="5"/>
      <c r="VSE14" s="5"/>
      <c r="VSF14" s="5"/>
      <c r="VSG14" s="5"/>
      <c r="VSH14" s="5"/>
      <c r="VSI14" s="5"/>
      <c r="VSJ14" s="5"/>
      <c r="VSK14" s="5"/>
      <c r="VSL14" s="5"/>
      <c r="VSM14" s="5"/>
      <c r="VSN14" s="5"/>
      <c r="VSO14" s="5"/>
      <c r="VSP14" s="5"/>
      <c r="VSQ14" s="5"/>
      <c r="VSR14" s="5"/>
      <c r="VSS14" s="5"/>
      <c r="VST14" s="5"/>
      <c r="VSU14" s="5"/>
      <c r="VSV14" s="5"/>
      <c r="VSW14" s="5"/>
      <c r="VSX14" s="5"/>
      <c r="VSY14" s="5"/>
      <c r="VSZ14" s="5"/>
      <c r="VTA14" s="5"/>
      <c r="VTB14" s="5"/>
      <c r="VTC14" s="5"/>
      <c r="VTD14" s="5"/>
      <c r="VTE14" s="5"/>
      <c r="VTF14" s="5"/>
      <c r="VTG14" s="5"/>
      <c r="VTH14" s="5"/>
      <c r="VTI14" s="5"/>
      <c r="VTJ14" s="5"/>
      <c r="VTK14" s="5"/>
      <c r="VTL14" s="5"/>
      <c r="VTM14" s="5"/>
      <c r="VTN14" s="5"/>
      <c r="VTO14" s="5"/>
      <c r="VTP14" s="5"/>
      <c r="VTQ14" s="5"/>
      <c r="VTR14" s="5"/>
      <c r="VTS14" s="5"/>
      <c r="VTT14" s="5"/>
      <c r="VTU14" s="5"/>
      <c r="VTV14" s="5"/>
      <c r="VTW14" s="5"/>
      <c r="VTX14" s="5"/>
      <c r="VTY14" s="5"/>
      <c r="VTZ14" s="5"/>
      <c r="VUA14" s="5"/>
      <c r="VUB14" s="5"/>
      <c r="VUC14" s="5"/>
      <c r="VUD14" s="5"/>
      <c r="VUE14" s="5"/>
      <c r="VUF14" s="5"/>
      <c r="VUG14" s="5"/>
      <c r="VUH14" s="5"/>
      <c r="VUI14" s="5"/>
      <c r="VUJ14" s="5"/>
      <c r="VUK14" s="5"/>
      <c r="VUL14" s="5"/>
      <c r="VUM14" s="5"/>
      <c r="VUN14" s="5"/>
      <c r="VUO14" s="5"/>
      <c r="VUP14" s="5"/>
      <c r="VUQ14" s="5"/>
      <c r="VUR14" s="5"/>
      <c r="VUS14" s="5"/>
      <c r="VUT14" s="5"/>
      <c r="VUU14" s="5"/>
      <c r="VUV14" s="5"/>
      <c r="VUW14" s="5"/>
      <c r="VUX14" s="5"/>
      <c r="VUY14" s="5"/>
      <c r="VUZ14" s="5"/>
      <c r="VVA14" s="5"/>
      <c r="VVB14" s="5"/>
      <c r="VVC14" s="5"/>
      <c r="VVD14" s="5"/>
      <c r="VVE14" s="5"/>
      <c r="VVF14" s="5"/>
      <c r="VVG14" s="5"/>
      <c r="VVH14" s="5"/>
      <c r="VVI14" s="5"/>
      <c r="VVJ14" s="5"/>
      <c r="VVK14" s="5"/>
      <c r="VVL14" s="5"/>
      <c r="VVM14" s="5"/>
      <c r="VVN14" s="5"/>
      <c r="VVO14" s="5"/>
      <c r="VVP14" s="5"/>
      <c r="VVQ14" s="5"/>
      <c r="VVR14" s="5"/>
      <c r="VVS14" s="5"/>
      <c r="VVT14" s="5"/>
      <c r="VVU14" s="5"/>
      <c r="VVV14" s="5"/>
      <c r="VVW14" s="5"/>
      <c r="VVX14" s="5"/>
      <c r="VVY14" s="5"/>
      <c r="VVZ14" s="5"/>
      <c r="VWA14" s="5"/>
      <c r="VWB14" s="5"/>
      <c r="VWC14" s="5"/>
      <c r="VWD14" s="5"/>
      <c r="VWE14" s="5"/>
      <c r="VWF14" s="5"/>
      <c r="VWG14" s="5"/>
      <c r="VWH14" s="5"/>
      <c r="VWI14" s="5"/>
      <c r="VWJ14" s="5"/>
      <c r="VWK14" s="5"/>
      <c r="VWL14" s="5"/>
      <c r="VWM14" s="5"/>
      <c r="VWN14" s="5"/>
      <c r="VWO14" s="5"/>
      <c r="VWP14" s="5"/>
      <c r="VWQ14" s="5"/>
      <c r="VWR14" s="5"/>
      <c r="VWS14" s="5"/>
      <c r="VWT14" s="5"/>
      <c r="VWU14" s="5"/>
      <c r="VWV14" s="5"/>
      <c r="VWW14" s="5"/>
      <c r="VWX14" s="5"/>
      <c r="VWY14" s="5"/>
      <c r="VWZ14" s="5"/>
      <c r="VXA14" s="5"/>
      <c r="VXB14" s="5"/>
      <c r="VXC14" s="5"/>
      <c r="VXD14" s="5"/>
      <c r="VXE14" s="5"/>
      <c r="VXF14" s="5"/>
      <c r="VXG14" s="5"/>
      <c r="VXH14" s="5"/>
      <c r="VXI14" s="5"/>
      <c r="VXJ14" s="5"/>
      <c r="VXK14" s="5"/>
      <c r="VXL14" s="5"/>
      <c r="VXM14" s="5"/>
      <c r="VXN14" s="5"/>
      <c r="VXO14" s="5"/>
      <c r="VXP14" s="5"/>
      <c r="VXQ14" s="5"/>
      <c r="VXR14" s="5"/>
      <c r="VXS14" s="5"/>
      <c r="VXT14" s="5"/>
      <c r="VXU14" s="5"/>
      <c r="VXV14" s="5"/>
      <c r="VXW14" s="5"/>
      <c r="VXX14" s="5"/>
      <c r="VXY14" s="5"/>
      <c r="VXZ14" s="5"/>
      <c r="VYA14" s="5"/>
      <c r="VYB14" s="5"/>
      <c r="VYC14" s="5"/>
      <c r="VYD14" s="5"/>
      <c r="VYE14" s="5"/>
      <c r="VYF14" s="5"/>
      <c r="VYG14" s="5"/>
      <c r="VYH14" s="5"/>
      <c r="VYI14" s="5"/>
      <c r="VYJ14" s="5"/>
      <c r="VYK14" s="5"/>
      <c r="VYL14" s="5"/>
      <c r="VYM14" s="5"/>
      <c r="VYN14" s="5"/>
      <c r="VYO14" s="5"/>
      <c r="VYP14" s="5"/>
      <c r="VYQ14" s="5"/>
      <c r="VYR14" s="5"/>
      <c r="VYS14" s="5"/>
      <c r="VYT14" s="5"/>
      <c r="VYU14" s="5"/>
      <c r="VYV14" s="5"/>
      <c r="VYW14" s="5"/>
      <c r="VYX14" s="5"/>
      <c r="VYY14" s="5"/>
      <c r="VYZ14" s="5"/>
      <c r="VZA14" s="5"/>
      <c r="VZB14" s="5"/>
      <c r="VZC14" s="5"/>
      <c r="VZD14" s="5"/>
      <c r="VZE14" s="5"/>
      <c r="VZF14" s="5"/>
      <c r="VZG14" s="5"/>
      <c r="VZH14" s="5"/>
      <c r="VZI14" s="5"/>
      <c r="VZJ14" s="5"/>
      <c r="VZK14" s="5"/>
      <c r="VZL14" s="5"/>
      <c r="VZM14" s="5"/>
      <c r="VZN14" s="5"/>
      <c r="VZO14" s="5"/>
      <c r="VZP14" s="5"/>
      <c r="VZQ14" s="5"/>
      <c r="VZR14" s="5"/>
      <c r="VZS14" s="5"/>
      <c r="VZT14" s="5"/>
      <c r="VZU14" s="5"/>
      <c r="VZV14" s="5"/>
      <c r="VZW14" s="5"/>
      <c r="VZX14" s="5"/>
      <c r="VZY14" s="5"/>
      <c r="VZZ14" s="5"/>
      <c r="WAA14" s="5"/>
      <c r="WAB14" s="5"/>
      <c r="WAC14" s="5"/>
      <c r="WAD14" s="5"/>
      <c r="WAE14" s="5"/>
      <c r="WAF14" s="5"/>
      <c r="WAG14" s="5"/>
      <c r="WAH14" s="5"/>
      <c r="WAI14" s="5"/>
      <c r="WAJ14" s="5"/>
      <c r="WAK14" s="5"/>
      <c r="WAL14" s="5"/>
      <c r="WAM14" s="5"/>
      <c r="WAN14" s="5"/>
      <c r="WAO14" s="5"/>
      <c r="WAP14" s="5"/>
      <c r="WAQ14" s="5"/>
      <c r="WAR14" s="5"/>
      <c r="WAS14" s="5"/>
      <c r="WAT14" s="5"/>
      <c r="WAU14" s="5"/>
      <c r="WAV14" s="5"/>
      <c r="WAW14" s="5"/>
      <c r="WAX14" s="5"/>
      <c r="WAY14" s="5"/>
      <c r="WAZ14" s="5"/>
      <c r="WBA14" s="5"/>
      <c r="WBB14" s="5"/>
      <c r="WBC14" s="5"/>
      <c r="WBD14" s="5"/>
      <c r="WBE14" s="5"/>
      <c r="WBF14" s="5"/>
      <c r="WBG14" s="5"/>
      <c r="WBH14" s="5"/>
      <c r="WBI14" s="5"/>
      <c r="WBJ14" s="5"/>
      <c r="WBK14" s="5"/>
      <c r="WBL14" s="5"/>
      <c r="WBM14" s="5"/>
      <c r="WBN14" s="5"/>
      <c r="WBO14" s="5"/>
      <c r="WBP14" s="5"/>
      <c r="WBQ14" s="5"/>
      <c r="WBR14" s="5"/>
      <c r="WBS14" s="5"/>
      <c r="WBT14" s="5"/>
      <c r="WBU14" s="5"/>
      <c r="WBV14" s="5"/>
      <c r="WBW14" s="5"/>
      <c r="WBX14" s="5"/>
      <c r="WBY14" s="5"/>
      <c r="WBZ14" s="5"/>
      <c r="WCA14" s="5"/>
      <c r="WCB14" s="5"/>
      <c r="WCC14" s="5"/>
      <c r="WCD14" s="5"/>
      <c r="WCE14" s="5"/>
      <c r="WCF14" s="5"/>
      <c r="WCG14" s="5"/>
      <c r="WCH14" s="5"/>
      <c r="WCI14" s="5"/>
      <c r="WCJ14" s="5"/>
      <c r="WCK14" s="5"/>
      <c r="WCL14" s="5"/>
      <c r="WCM14" s="5"/>
      <c r="WCN14" s="5"/>
      <c r="WCO14" s="5"/>
      <c r="WCP14" s="5"/>
      <c r="WCQ14" s="5"/>
      <c r="WCR14" s="5"/>
      <c r="WCS14" s="5"/>
      <c r="WCT14" s="5"/>
      <c r="WCU14" s="5"/>
      <c r="WCV14" s="5"/>
      <c r="WCW14" s="5"/>
      <c r="WCX14" s="5"/>
      <c r="WCY14" s="5"/>
      <c r="WCZ14" s="5"/>
      <c r="WDA14" s="5"/>
      <c r="WDB14" s="5"/>
      <c r="WDC14" s="5"/>
      <c r="WDD14" s="5"/>
      <c r="WDE14" s="5"/>
      <c r="WDF14" s="5"/>
      <c r="WDG14" s="5"/>
      <c r="WDH14" s="5"/>
      <c r="WDI14" s="5"/>
      <c r="WDJ14" s="5"/>
      <c r="WDK14" s="5"/>
      <c r="WDL14" s="5"/>
      <c r="WDM14" s="5"/>
      <c r="WDN14" s="5"/>
      <c r="WDO14" s="5"/>
      <c r="WDP14" s="5"/>
      <c r="WDQ14" s="5"/>
      <c r="WDR14" s="5"/>
      <c r="WDS14" s="5"/>
      <c r="WDT14" s="5"/>
      <c r="WDU14" s="5"/>
      <c r="WDV14" s="5"/>
      <c r="WDW14" s="5"/>
      <c r="WDX14" s="5"/>
      <c r="WDY14" s="5"/>
      <c r="WDZ14" s="5"/>
      <c r="WEA14" s="5"/>
      <c r="WEB14" s="5"/>
      <c r="WEC14" s="5"/>
      <c r="WED14" s="5"/>
      <c r="WEE14" s="5"/>
      <c r="WEF14" s="5"/>
      <c r="WEG14" s="5"/>
      <c r="WEH14" s="5"/>
      <c r="WEI14" s="5"/>
      <c r="WEJ14" s="5"/>
      <c r="WEK14" s="5"/>
      <c r="WEL14" s="5"/>
      <c r="WEM14" s="5"/>
      <c r="WEN14" s="5"/>
      <c r="WEO14" s="5"/>
      <c r="WEP14" s="5"/>
      <c r="WEQ14" s="5"/>
      <c r="WER14" s="5"/>
      <c r="WES14" s="5"/>
      <c r="WET14" s="5"/>
      <c r="WEU14" s="5"/>
      <c r="WEV14" s="5"/>
      <c r="WEW14" s="5"/>
      <c r="WEX14" s="5"/>
      <c r="WEY14" s="5"/>
      <c r="WEZ14" s="5"/>
      <c r="WFA14" s="5"/>
      <c r="WFB14" s="5"/>
      <c r="WFC14" s="5"/>
      <c r="WFD14" s="5"/>
      <c r="WFE14" s="5"/>
      <c r="WFF14" s="5"/>
      <c r="WFG14" s="5"/>
      <c r="WFH14" s="5"/>
      <c r="WFI14" s="5"/>
      <c r="WFJ14" s="5"/>
      <c r="WFK14" s="5"/>
      <c r="WFL14" s="5"/>
      <c r="WFM14" s="5"/>
      <c r="WFN14" s="5"/>
      <c r="WFO14" s="5"/>
      <c r="WFP14" s="5"/>
      <c r="WFQ14" s="5"/>
      <c r="WFR14" s="5"/>
      <c r="WFS14" s="5"/>
      <c r="WFT14" s="5"/>
      <c r="WFU14" s="5"/>
      <c r="WFV14" s="5"/>
      <c r="WFW14" s="5"/>
      <c r="WFX14" s="5"/>
      <c r="WFY14" s="5"/>
      <c r="WFZ14" s="5"/>
      <c r="WGA14" s="5"/>
      <c r="WGB14" s="5"/>
      <c r="WGC14" s="5"/>
      <c r="WGD14" s="5"/>
      <c r="WGE14" s="5"/>
      <c r="WGF14" s="5"/>
      <c r="WGG14" s="5"/>
      <c r="WGH14" s="5"/>
      <c r="WGI14" s="5"/>
      <c r="WGJ14" s="5"/>
      <c r="WGK14" s="5"/>
      <c r="WGL14" s="5"/>
      <c r="WGM14" s="5"/>
      <c r="WGN14" s="5"/>
      <c r="WGO14" s="5"/>
      <c r="WGP14" s="5"/>
      <c r="WGQ14" s="5"/>
      <c r="WGR14" s="5"/>
      <c r="WGS14" s="5"/>
      <c r="WGT14" s="5"/>
      <c r="WGU14" s="5"/>
      <c r="WGV14" s="5"/>
      <c r="WGW14" s="5"/>
      <c r="WGX14" s="5"/>
      <c r="WGY14" s="5"/>
      <c r="WGZ14" s="5"/>
      <c r="WHA14" s="5"/>
      <c r="WHB14" s="5"/>
      <c r="WHC14" s="5"/>
      <c r="WHD14" s="5"/>
      <c r="WHE14" s="5"/>
      <c r="WHF14" s="5"/>
      <c r="WHG14" s="5"/>
      <c r="WHH14" s="5"/>
      <c r="WHI14" s="5"/>
      <c r="WHJ14" s="5"/>
      <c r="WHK14" s="5"/>
      <c r="WHL14" s="5"/>
      <c r="WHM14" s="5"/>
      <c r="WHN14" s="5"/>
      <c r="WHO14" s="5"/>
      <c r="WHP14" s="5"/>
      <c r="WHQ14" s="5"/>
      <c r="WHR14" s="5"/>
      <c r="WHS14" s="5"/>
      <c r="WHT14" s="5"/>
      <c r="WHU14" s="5"/>
      <c r="WHV14" s="5"/>
      <c r="WHW14" s="5"/>
      <c r="WHX14" s="5"/>
      <c r="WHY14" s="5"/>
      <c r="WHZ14" s="5"/>
      <c r="WIA14" s="5"/>
      <c r="WIB14" s="5"/>
      <c r="WIC14" s="5"/>
      <c r="WID14" s="5"/>
      <c r="WIE14" s="5"/>
      <c r="WIF14" s="5"/>
      <c r="WIG14" s="5"/>
      <c r="WIH14" s="5"/>
      <c r="WII14" s="5"/>
      <c r="WIJ14" s="5"/>
      <c r="WIK14" s="5"/>
      <c r="WIL14" s="5"/>
      <c r="WIM14" s="5"/>
      <c r="WIN14" s="5"/>
      <c r="WIO14" s="5"/>
      <c r="WIP14" s="5"/>
      <c r="WIQ14" s="5"/>
      <c r="WIR14" s="5"/>
      <c r="WIS14" s="5"/>
      <c r="WIT14" s="5"/>
      <c r="WIU14" s="5"/>
      <c r="WIV14" s="5"/>
      <c r="WIW14" s="5"/>
      <c r="WIX14" s="5"/>
      <c r="WIY14" s="5"/>
      <c r="WIZ14" s="5"/>
      <c r="WJA14" s="5"/>
      <c r="WJB14" s="5"/>
      <c r="WJC14" s="5"/>
      <c r="WJD14" s="5"/>
      <c r="WJE14" s="5"/>
      <c r="WJF14" s="5"/>
      <c r="WJG14" s="5"/>
      <c r="WJH14" s="5"/>
      <c r="WJI14" s="5"/>
      <c r="WJJ14" s="5"/>
      <c r="WJK14" s="5"/>
      <c r="WJL14" s="5"/>
      <c r="WJM14" s="5"/>
      <c r="WJN14" s="5"/>
      <c r="WJO14" s="5"/>
      <c r="WJP14" s="5"/>
      <c r="WJQ14" s="5"/>
      <c r="WJR14" s="5"/>
      <c r="WJS14" s="5"/>
      <c r="WJT14" s="5"/>
      <c r="WJU14" s="5"/>
      <c r="WJV14" s="5"/>
      <c r="WJW14" s="5"/>
      <c r="WJX14" s="5"/>
      <c r="WJY14" s="5"/>
      <c r="WJZ14" s="5"/>
      <c r="WKA14" s="5"/>
      <c r="WKB14" s="5"/>
      <c r="WKC14" s="5"/>
      <c r="WKD14" s="5"/>
      <c r="WKE14" s="5"/>
      <c r="WKF14" s="5"/>
      <c r="WKG14" s="5"/>
      <c r="WKH14" s="5"/>
      <c r="WKI14" s="5"/>
      <c r="WKJ14" s="5"/>
      <c r="WKK14" s="5"/>
      <c r="WKL14" s="5"/>
      <c r="WKM14" s="5"/>
      <c r="WKN14" s="5"/>
      <c r="WKO14" s="5"/>
      <c r="WKP14" s="5"/>
      <c r="WKQ14" s="5"/>
      <c r="WKR14" s="5"/>
      <c r="WKS14" s="5"/>
      <c r="WKT14" s="5"/>
      <c r="WKU14" s="5"/>
      <c r="WKV14" s="5"/>
      <c r="WKW14" s="5"/>
      <c r="WKX14" s="5"/>
      <c r="WKY14" s="5"/>
      <c r="WKZ14" s="5"/>
      <c r="WLA14" s="5"/>
      <c r="WLB14" s="5"/>
      <c r="WLC14" s="5"/>
      <c r="WLD14" s="5"/>
      <c r="WLE14" s="5"/>
      <c r="WLF14" s="5"/>
      <c r="WLG14" s="5"/>
      <c r="WLH14" s="5"/>
      <c r="WLI14" s="5"/>
      <c r="WLJ14" s="5"/>
      <c r="WLK14" s="5"/>
      <c r="WLL14" s="5"/>
      <c r="WLM14" s="5"/>
      <c r="WLN14" s="5"/>
      <c r="WLO14" s="5"/>
      <c r="WLP14" s="5"/>
      <c r="WLQ14" s="5"/>
      <c r="WLR14" s="5"/>
      <c r="WLS14" s="5"/>
      <c r="WLT14" s="5"/>
      <c r="WLU14" s="5"/>
      <c r="WLV14" s="5"/>
      <c r="WLW14" s="5"/>
      <c r="WLX14" s="5"/>
      <c r="WLY14" s="5"/>
      <c r="WLZ14" s="5"/>
      <c r="WMA14" s="5"/>
      <c r="WMB14" s="5"/>
      <c r="WMC14" s="5"/>
      <c r="WMD14" s="5"/>
      <c r="WME14" s="5"/>
      <c r="WMF14" s="5"/>
      <c r="WMG14" s="5"/>
      <c r="WMH14" s="5"/>
      <c r="WMI14" s="5"/>
      <c r="WMJ14" s="5"/>
      <c r="WMK14" s="5"/>
      <c r="WML14" s="5"/>
      <c r="WMM14" s="5"/>
      <c r="WMN14" s="5"/>
      <c r="WMO14" s="5"/>
      <c r="WMP14" s="5"/>
      <c r="WMQ14" s="5"/>
      <c r="WMR14" s="5"/>
      <c r="WMS14" s="5"/>
      <c r="WMT14" s="5"/>
      <c r="WMU14" s="5"/>
      <c r="WMV14" s="5"/>
      <c r="WMW14" s="5"/>
      <c r="WMX14" s="5"/>
      <c r="WMY14" s="5"/>
      <c r="WMZ14" s="5"/>
      <c r="WNA14" s="5"/>
      <c r="WNB14" s="5"/>
      <c r="WNC14" s="5"/>
      <c r="WND14" s="5"/>
      <c r="WNE14" s="5"/>
      <c r="WNF14" s="5"/>
      <c r="WNG14" s="5"/>
      <c r="WNH14" s="5"/>
      <c r="WNI14" s="5"/>
      <c r="WNJ14" s="5"/>
      <c r="WNK14" s="5"/>
      <c r="WNL14" s="5"/>
      <c r="WNM14" s="5"/>
      <c r="WNN14" s="5"/>
      <c r="WNO14" s="5"/>
      <c r="WNP14" s="5"/>
      <c r="WNQ14" s="5"/>
      <c r="WNR14" s="5"/>
      <c r="WNS14" s="5"/>
      <c r="WNT14" s="5"/>
      <c r="WNU14" s="5"/>
      <c r="WNV14" s="5"/>
      <c r="WNW14" s="5"/>
      <c r="WNX14" s="5"/>
      <c r="WNY14" s="5"/>
      <c r="WNZ14" s="5"/>
      <c r="WOA14" s="5"/>
      <c r="WOB14" s="5"/>
      <c r="WOC14" s="5"/>
      <c r="WOD14" s="5"/>
      <c r="WOE14" s="5"/>
      <c r="WOF14" s="5"/>
      <c r="WOG14" s="5"/>
      <c r="WOH14" s="5"/>
      <c r="WOI14" s="5"/>
      <c r="WOJ14" s="5"/>
      <c r="WOK14" s="5"/>
      <c r="WOL14" s="5"/>
      <c r="WOM14" s="5"/>
      <c r="WON14" s="5"/>
      <c r="WOO14" s="5"/>
      <c r="WOP14" s="5"/>
      <c r="WOQ14" s="5"/>
      <c r="WOR14" s="5"/>
      <c r="WOS14" s="5"/>
      <c r="WOT14" s="5"/>
      <c r="WOU14" s="5"/>
      <c r="WOV14" s="5"/>
      <c r="WOW14" s="5"/>
      <c r="WOX14" s="5"/>
      <c r="WOY14" s="5"/>
      <c r="WOZ14" s="5"/>
      <c r="WPA14" s="5"/>
      <c r="WPB14" s="5"/>
      <c r="WPC14" s="5"/>
      <c r="WPD14" s="5"/>
      <c r="WPE14" s="5"/>
      <c r="WPF14" s="5"/>
      <c r="WPG14" s="5"/>
      <c r="WPH14" s="5"/>
      <c r="WPI14" s="5"/>
      <c r="WPJ14" s="5"/>
      <c r="WPK14" s="5"/>
      <c r="WPL14" s="5"/>
      <c r="WPM14" s="5"/>
      <c r="WPN14" s="5"/>
      <c r="WPO14" s="5"/>
      <c r="WPP14" s="5"/>
      <c r="WPQ14" s="5"/>
      <c r="WPR14" s="5"/>
      <c r="WPS14" s="5"/>
      <c r="WPT14" s="5"/>
      <c r="WPU14" s="5"/>
      <c r="WPV14" s="5"/>
      <c r="WPW14" s="5"/>
      <c r="WPX14" s="5"/>
      <c r="WPY14" s="5"/>
      <c r="WPZ14" s="5"/>
      <c r="WQA14" s="5"/>
      <c r="WQB14" s="5"/>
      <c r="WQC14" s="5"/>
      <c r="WQD14" s="5"/>
      <c r="WQE14" s="5"/>
      <c r="WQF14" s="5"/>
      <c r="WQG14" s="5"/>
      <c r="WQH14" s="5"/>
      <c r="WQI14" s="5"/>
      <c r="WQJ14" s="5"/>
      <c r="WQK14" s="5"/>
      <c r="WQL14" s="5"/>
      <c r="WQM14" s="5"/>
      <c r="WQN14" s="5"/>
      <c r="WQO14" s="5"/>
      <c r="WQP14" s="5"/>
      <c r="WQQ14" s="5"/>
      <c r="WQR14" s="5"/>
      <c r="WQS14" s="5"/>
      <c r="WQT14" s="5"/>
      <c r="WQU14" s="5"/>
      <c r="WQV14" s="5"/>
      <c r="WQW14" s="5"/>
      <c r="WQX14" s="5"/>
      <c r="WQY14" s="5"/>
      <c r="WQZ14" s="5"/>
      <c r="WRA14" s="5"/>
      <c r="WRB14" s="5"/>
      <c r="WRC14" s="5"/>
      <c r="WRD14" s="5"/>
      <c r="WRE14" s="5"/>
      <c r="WRF14" s="5"/>
      <c r="WRG14" s="5"/>
      <c r="WRH14" s="5"/>
      <c r="WRI14" s="5"/>
      <c r="WRJ14" s="5"/>
      <c r="WRK14" s="5"/>
      <c r="WRL14" s="5"/>
      <c r="WRM14" s="5"/>
      <c r="WRN14" s="5"/>
      <c r="WRO14" s="5"/>
      <c r="WRP14" s="5"/>
      <c r="WRQ14" s="5"/>
      <c r="WRR14" s="5"/>
      <c r="WRS14" s="5"/>
      <c r="WRT14" s="5"/>
      <c r="WRU14" s="5"/>
      <c r="WRV14" s="5"/>
      <c r="WRW14" s="5"/>
      <c r="WRX14" s="5"/>
      <c r="WRY14" s="5"/>
      <c r="WRZ14" s="5"/>
      <c r="WSA14" s="5"/>
      <c r="WSB14" s="5"/>
      <c r="WSC14" s="5"/>
      <c r="WSD14" s="5"/>
      <c r="WSE14" s="5"/>
      <c r="WSF14" s="5"/>
      <c r="WSG14" s="5"/>
      <c r="WSH14" s="5"/>
      <c r="WSI14" s="5"/>
      <c r="WSJ14" s="5"/>
      <c r="WSK14" s="5"/>
      <c r="WSL14" s="5"/>
      <c r="WSM14" s="5"/>
      <c r="WSN14" s="5"/>
      <c r="WSO14" s="5"/>
      <c r="WSP14" s="5"/>
      <c r="WSQ14" s="5"/>
      <c r="WSR14" s="5"/>
      <c r="WSS14" s="5"/>
      <c r="WST14" s="5"/>
      <c r="WSU14" s="5"/>
      <c r="WSV14" s="5"/>
      <c r="WSW14" s="5"/>
      <c r="WSX14" s="5"/>
      <c r="WSY14" s="5"/>
      <c r="WSZ14" s="5"/>
      <c r="WTA14" s="5"/>
      <c r="WTB14" s="5"/>
      <c r="WTC14" s="5"/>
      <c r="WTD14" s="5"/>
      <c r="WTE14" s="5"/>
      <c r="WTF14" s="5"/>
      <c r="WTG14" s="5"/>
      <c r="WTH14" s="5"/>
      <c r="WTI14" s="5"/>
      <c r="WTJ14" s="5"/>
      <c r="WTK14" s="5"/>
      <c r="WTL14" s="5"/>
      <c r="WTM14" s="5"/>
      <c r="WTN14" s="5"/>
      <c r="WTO14" s="5"/>
      <c r="WTP14" s="5"/>
      <c r="WTQ14" s="5"/>
      <c r="WTR14" s="5"/>
      <c r="WTS14" s="5"/>
      <c r="WTT14" s="5"/>
      <c r="WTU14" s="5"/>
      <c r="WTV14" s="5"/>
      <c r="WTW14" s="5"/>
      <c r="WTX14" s="5"/>
      <c r="WTY14" s="5"/>
      <c r="WTZ14" s="5"/>
      <c r="WUA14" s="5"/>
      <c r="WUB14" s="5"/>
      <c r="WUC14" s="5"/>
      <c r="WUD14" s="5"/>
      <c r="WUE14" s="5"/>
      <c r="WUF14" s="5"/>
      <c r="WUG14" s="5"/>
      <c r="WUH14" s="5"/>
      <c r="WUI14" s="5"/>
      <c r="WUJ14" s="5"/>
      <c r="WUK14" s="5"/>
      <c r="WUL14" s="5"/>
      <c r="WUM14" s="5"/>
      <c r="WUN14" s="5"/>
      <c r="WUO14" s="5"/>
      <c r="WUP14" s="5"/>
      <c r="WUQ14" s="5"/>
      <c r="WUR14" s="5"/>
      <c r="WUS14" s="5"/>
      <c r="WUT14" s="5"/>
      <c r="WUU14" s="5"/>
      <c r="WUV14" s="5"/>
      <c r="WUW14" s="5"/>
      <c r="WUX14" s="5"/>
      <c r="WUY14" s="5"/>
      <c r="WUZ14" s="5"/>
      <c r="WVA14" s="5"/>
      <c r="WVB14" s="5"/>
      <c r="WVC14" s="5"/>
      <c r="WVD14" s="5"/>
      <c r="WVE14" s="5"/>
      <c r="WVF14" s="5"/>
      <c r="WVG14" s="5"/>
      <c r="WVH14" s="5"/>
      <c r="WVI14" s="5"/>
      <c r="WVJ14" s="5"/>
      <c r="WVK14" s="5"/>
      <c r="WVL14" s="5"/>
      <c r="WVM14" s="5"/>
      <c r="WVN14" s="5"/>
      <c r="WVO14" s="5"/>
      <c r="WVP14" s="5"/>
      <c r="WVQ14" s="5"/>
      <c r="WVR14" s="5"/>
      <c r="WVS14" s="5"/>
      <c r="WVT14" s="5"/>
      <c r="WVU14" s="5"/>
      <c r="WVV14" s="5"/>
      <c r="WVW14" s="5"/>
      <c r="WVX14" s="5"/>
      <c r="WVY14" s="5"/>
      <c r="WVZ14" s="5"/>
      <c r="WWA14" s="5"/>
      <c r="WWB14" s="5"/>
      <c r="WWC14" s="5"/>
      <c r="WWD14" s="5"/>
      <c r="WWE14" s="5"/>
      <c r="WWF14" s="5"/>
      <c r="WWG14" s="5"/>
      <c r="WWH14" s="5"/>
      <c r="WWI14" s="5"/>
      <c r="WWJ14" s="5"/>
      <c r="WWK14" s="5"/>
      <c r="WWL14" s="5"/>
      <c r="WWM14" s="5"/>
      <c r="WWN14" s="5"/>
      <c r="WWO14" s="5"/>
      <c r="WWP14" s="5"/>
      <c r="WWQ14" s="5"/>
      <c r="WWR14" s="5"/>
      <c r="WWS14" s="5"/>
      <c r="WWT14" s="5"/>
      <c r="WWU14" s="5"/>
      <c r="WWV14" s="5"/>
      <c r="WWW14" s="5"/>
      <c r="WWX14" s="5"/>
      <c r="WWY14" s="5"/>
      <c r="WWZ14" s="5"/>
      <c r="WXA14" s="5"/>
      <c r="WXB14" s="5"/>
      <c r="WXC14" s="5"/>
      <c r="WXD14" s="5"/>
      <c r="WXE14" s="5"/>
      <c r="WXF14" s="5"/>
      <c r="WXG14" s="5"/>
      <c r="WXH14" s="5"/>
      <c r="WXI14" s="5"/>
      <c r="WXJ14" s="5"/>
      <c r="WXK14" s="5"/>
      <c r="WXL14" s="5"/>
      <c r="WXM14" s="5"/>
      <c r="WXN14" s="5"/>
      <c r="WXO14" s="5"/>
      <c r="WXP14" s="5"/>
      <c r="WXQ14" s="5"/>
      <c r="WXR14" s="5"/>
      <c r="WXS14" s="5"/>
      <c r="WXT14" s="5"/>
      <c r="WXU14" s="5"/>
      <c r="WXV14" s="5"/>
      <c r="WXW14" s="5"/>
      <c r="WXX14" s="5"/>
      <c r="WXY14" s="5"/>
      <c r="WXZ14" s="5"/>
      <c r="WYA14" s="5"/>
      <c r="WYB14" s="5"/>
      <c r="WYC14" s="5"/>
      <c r="WYD14" s="5"/>
      <c r="WYE14" s="5"/>
      <c r="WYF14" s="5"/>
      <c r="WYG14" s="5"/>
      <c r="WYH14" s="5"/>
      <c r="WYI14" s="5"/>
      <c r="WYJ14" s="5"/>
      <c r="WYK14" s="5"/>
      <c r="WYL14" s="5"/>
      <c r="WYM14" s="5"/>
      <c r="WYN14" s="5"/>
      <c r="WYO14" s="5"/>
      <c r="WYP14" s="5"/>
      <c r="WYQ14" s="5"/>
      <c r="WYR14" s="5"/>
      <c r="WYS14" s="5"/>
      <c r="WYT14" s="5"/>
      <c r="WYU14" s="5"/>
      <c r="WYV14" s="5"/>
      <c r="WYW14" s="5"/>
      <c r="WYX14" s="5"/>
      <c r="WYY14" s="5"/>
      <c r="WYZ14" s="5"/>
      <c r="WZA14" s="5"/>
      <c r="WZB14" s="5"/>
      <c r="WZC14" s="5"/>
      <c r="WZD14" s="5"/>
      <c r="WZE14" s="5"/>
      <c r="WZF14" s="5"/>
      <c r="WZG14" s="5"/>
      <c r="WZH14" s="5"/>
      <c r="WZI14" s="5"/>
      <c r="WZJ14" s="5"/>
      <c r="WZK14" s="5"/>
      <c r="WZL14" s="5"/>
      <c r="WZM14" s="5"/>
      <c r="WZN14" s="5"/>
      <c r="WZO14" s="5"/>
      <c r="WZP14" s="5"/>
      <c r="WZQ14" s="5"/>
      <c r="WZR14" s="5"/>
      <c r="WZS14" s="5"/>
      <c r="WZT14" s="5"/>
      <c r="WZU14" s="5"/>
      <c r="WZV14" s="5"/>
      <c r="WZW14" s="5"/>
      <c r="WZX14" s="5"/>
      <c r="WZY14" s="5"/>
      <c r="WZZ14" s="5"/>
      <c r="XAA14" s="5"/>
      <c r="XAB14" s="5"/>
      <c r="XAC14" s="5"/>
      <c r="XAD14" s="5"/>
      <c r="XAE14" s="5"/>
      <c r="XAF14" s="5"/>
      <c r="XAG14" s="5"/>
      <c r="XAH14" s="5"/>
      <c r="XAI14" s="5"/>
      <c r="XAJ14" s="5"/>
      <c r="XAK14" s="5"/>
      <c r="XAL14" s="5"/>
      <c r="XAM14" s="5"/>
      <c r="XAN14" s="5"/>
      <c r="XAO14" s="5"/>
      <c r="XAP14" s="5"/>
      <c r="XAQ14" s="5"/>
      <c r="XAR14" s="5"/>
      <c r="XAS14" s="5"/>
      <c r="XAT14" s="5"/>
      <c r="XAU14" s="5"/>
      <c r="XAV14" s="5"/>
      <c r="XAW14" s="5"/>
      <c r="XAX14" s="5"/>
      <c r="XAY14" s="5"/>
      <c r="XAZ14" s="5"/>
      <c r="XBA14" s="5"/>
      <c r="XBB14" s="5"/>
      <c r="XBC14" s="5"/>
      <c r="XBD14" s="5"/>
      <c r="XBE14" s="5"/>
      <c r="XBF14" s="5"/>
      <c r="XBG14" s="5"/>
      <c r="XBH14" s="5"/>
      <c r="XBI14" s="5"/>
      <c r="XBJ14" s="5"/>
      <c r="XBK14" s="5"/>
      <c r="XBL14" s="5"/>
      <c r="XBM14" s="5"/>
      <c r="XBN14" s="5"/>
      <c r="XBO14" s="5"/>
      <c r="XBP14" s="5"/>
      <c r="XBQ14" s="5"/>
      <c r="XBR14" s="5"/>
      <c r="XBS14" s="5"/>
      <c r="XBT14" s="5"/>
      <c r="XBU14" s="5"/>
      <c r="XBV14" s="5"/>
      <c r="XBW14" s="5"/>
      <c r="XBX14" s="5"/>
      <c r="XBY14" s="5"/>
      <c r="XBZ14" s="5"/>
      <c r="XCA14" s="5"/>
      <c r="XCB14" s="5"/>
      <c r="XCC14" s="5"/>
      <c r="XCD14" s="5"/>
      <c r="XCE14" s="5"/>
      <c r="XCF14" s="5"/>
      <c r="XCG14" s="5"/>
      <c r="XCH14" s="5"/>
      <c r="XCI14" s="5"/>
      <c r="XCJ14" s="5"/>
      <c r="XCK14" s="5"/>
      <c r="XCL14" s="5"/>
      <c r="XCM14" s="5"/>
      <c r="XCN14" s="5"/>
      <c r="XCO14" s="5"/>
      <c r="XCP14" s="5"/>
      <c r="XCQ14" s="5"/>
      <c r="XCR14" s="5"/>
      <c r="XCS14" s="5"/>
      <c r="XCT14" s="5"/>
      <c r="XCU14" s="5"/>
      <c r="XCV14" s="5"/>
      <c r="XCW14" s="5"/>
      <c r="XCX14" s="5"/>
      <c r="XCY14" s="5"/>
      <c r="XCZ14" s="5"/>
      <c r="XDA14" s="5"/>
      <c r="XDB14" s="5"/>
      <c r="XDC14" s="5"/>
      <c r="XDD14" s="5"/>
      <c r="XDE14" s="5"/>
      <c r="XDF14" s="5"/>
      <c r="XDG14" s="5"/>
      <c r="XDH14" s="5"/>
      <c r="XDI14" s="5"/>
      <c r="XDJ14" s="5"/>
      <c r="XDK14" s="5"/>
      <c r="XDL14" s="5"/>
      <c r="XDM14" s="5"/>
      <c r="XDN14" s="5"/>
      <c r="XDO14" s="5"/>
      <c r="XDP14" s="5"/>
      <c r="XDQ14" s="5"/>
      <c r="XDR14" s="5"/>
      <c r="XDS14" s="5"/>
      <c r="XDT14" s="5"/>
      <c r="XDU14" s="5"/>
      <c r="XDV14" s="5"/>
      <c r="XDW14" s="5"/>
      <c r="XDX14" s="5"/>
      <c r="XDY14" s="5"/>
      <c r="XDZ14" s="5"/>
      <c r="XEA14" s="5"/>
      <c r="XEB14" s="5"/>
      <c r="XEC14" s="5"/>
      <c r="XED14" s="5"/>
      <c r="XEE14" s="5"/>
      <c r="XEF14" s="5"/>
      <c r="XEG14" s="5"/>
      <c r="XEH14" s="5"/>
      <c r="XEI14" s="5"/>
      <c r="XEJ14" s="5"/>
      <c r="XEK14" s="5"/>
      <c r="XEL14" s="5"/>
      <c r="XEM14" s="5"/>
      <c r="XEN14" s="5"/>
      <c r="XEO14" s="5"/>
      <c r="XEP14" s="5"/>
      <c r="XEQ14" s="5"/>
      <c r="XER14" s="5"/>
      <c r="XES14" s="5"/>
      <c r="XET14" s="5"/>
      <c r="XEU14" s="5"/>
      <c r="XEV14" s="5"/>
      <c r="XEW14" s="5"/>
      <c r="XEX14" s="5"/>
      <c r="XEY14" s="5"/>
      <c r="XEZ14" s="5"/>
      <c r="XFA14" s="5"/>
      <c r="XFB14" s="5"/>
      <c r="XFC14" s="5"/>
    </row>
    <row r="15" spans="1:16383" s="335" customFormat="1" ht="28.5" hidden="1" x14ac:dyDescent="0.45">
      <c r="A15" s="432" t="s">
        <v>1098</v>
      </c>
      <c r="B15" s="2251" t="s">
        <v>882</v>
      </c>
      <c r="C15" s="2252"/>
      <c r="D15" s="2252"/>
      <c r="E15" s="2252"/>
      <c r="F15" s="2252"/>
      <c r="G15" s="2252"/>
      <c r="H15" s="2252"/>
      <c r="I15" s="2226"/>
      <c r="J15" s="2227"/>
      <c r="K15" s="376" t="s">
        <v>948</v>
      </c>
      <c r="L15" s="2242" t="s">
        <v>965</v>
      </c>
      <c r="M15" s="2243"/>
      <c r="N15" s="2243"/>
      <c r="O15" s="2243"/>
      <c r="P15" s="2243"/>
      <c r="Q15" s="2244"/>
      <c r="R15" s="5"/>
      <c r="S15" s="5"/>
      <c r="T15" s="5"/>
      <c r="U15" s="5"/>
      <c r="V15" s="5"/>
      <c r="W15" s="5"/>
      <c r="X15" s="5"/>
      <c r="Y15" s="5"/>
      <c r="Z15" s="5"/>
      <c r="AA15" s="5"/>
      <c r="AB15" s="5"/>
      <c r="AC15" s="5"/>
      <c r="AD15" s="5"/>
      <c r="AE15" s="5"/>
      <c r="AF15" s="5"/>
      <c r="AG15" s="5"/>
      <c r="AH15" s="5"/>
      <c r="AI15" s="5"/>
      <c r="AJ15" s="5"/>
      <c r="AK15" s="5"/>
      <c r="AL15" s="5"/>
      <c r="AM15" s="5"/>
      <c r="AN15" s="5"/>
      <c r="AO15" s="5"/>
      <c r="AP15" s="5"/>
      <c r="AQ15" s="5"/>
      <c r="AR15" s="5"/>
      <c r="AS15" s="5"/>
      <c r="AT15" s="5"/>
      <c r="AU15" s="5"/>
      <c r="AV15" s="5"/>
      <c r="AW15" s="5"/>
      <c r="AX15" s="5"/>
      <c r="AY15" s="5"/>
      <c r="AZ15" s="5"/>
      <c r="BA15" s="5"/>
      <c r="BB15" s="5"/>
      <c r="BC15" s="5"/>
      <c r="BD15" s="5"/>
      <c r="BE15" s="5"/>
      <c r="BF15" s="5"/>
      <c r="BG15" s="5"/>
      <c r="BH15" s="5"/>
      <c r="BI15" s="5"/>
      <c r="BJ15" s="5"/>
      <c r="BK15" s="5"/>
      <c r="BL15" s="5"/>
      <c r="BM15" s="5"/>
      <c r="BN15" s="5"/>
      <c r="BO15" s="5"/>
      <c r="BP15" s="5"/>
      <c r="BQ15" s="5"/>
      <c r="BR15" s="5"/>
      <c r="BS15" s="5"/>
      <c r="BT15" s="5"/>
      <c r="BU15" s="5"/>
      <c r="BV15" s="5"/>
      <c r="BW15" s="5"/>
      <c r="BX15" s="5"/>
      <c r="BY15" s="5"/>
      <c r="BZ15" s="5"/>
      <c r="CA15" s="5"/>
      <c r="CB15" s="5"/>
      <c r="CC15" s="5"/>
      <c r="CD15" s="5"/>
      <c r="CE15" s="5"/>
      <c r="CF15" s="5"/>
      <c r="CG15" s="5"/>
      <c r="CH15" s="5"/>
      <c r="CI15" s="5"/>
      <c r="CJ15" s="5"/>
      <c r="CK15" s="5"/>
      <c r="CL15" s="5"/>
      <c r="CM15" s="5"/>
      <c r="CN15" s="5"/>
      <c r="CO15" s="5"/>
      <c r="CP15" s="5"/>
      <c r="CQ15" s="5"/>
      <c r="CR15" s="5"/>
      <c r="CS15" s="5"/>
      <c r="CT15" s="5"/>
      <c r="CU15" s="5"/>
      <c r="CV15" s="5"/>
      <c r="CW15" s="5"/>
      <c r="CX15" s="5"/>
      <c r="CY15" s="5"/>
      <c r="CZ15" s="5"/>
      <c r="DA15" s="5"/>
      <c r="DB15" s="5"/>
      <c r="DC15" s="5"/>
      <c r="DD15" s="5"/>
      <c r="DE15" s="5"/>
      <c r="DF15" s="5"/>
      <c r="DG15" s="5"/>
      <c r="DH15" s="5"/>
      <c r="DI15" s="5"/>
      <c r="DJ15" s="5"/>
      <c r="DK15" s="5"/>
      <c r="DL15" s="5"/>
      <c r="DM15" s="5"/>
      <c r="DN15" s="5"/>
      <c r="DO15" s="5"/>
      <c r="DP15" s="5"/>
      <c r="DQ15" s="5"/>
      <c r="DR15" s="5"/>
      <c r="DS15" s="5"/>
      <c r="DT15" s="5"/>
      <c r="DU15" s="5"/>
      <c r="DV15" s="5"/>
      <c r="DW15" s="5"/>
      <c r="DX15" s="5"/>
      <c r="DY15" s="5"/>
      <c r="DZ15" s="5"/>
      <c r="EA15" s="5"/>
      <c r="EB15" s="5"/>
      <c r="EC15" s="5"/>
      <c r="ED15" s="5"/>
      <c r="EE15" s="5"/>
      <c r="EF15" s="5"/>
      <c r="EG15" s="5"/>
      <c r="EH15" s="5"/>
      <c r="EI15" s="5"/>
      <c r="EJ15" s="5"/>
      <c r="EK15" s="5"/>
      <c r="EL15" s="5"/>
      <c r="EM15" s="5"/>
      <c r="EN15" s="5"/>
      <c r="EO15" s="5"/>
      <c r="EP15" s="5"/>
      <c r="EQ15" s="5"/>
      <c r="ER15" s="5"/>
      <c r="ES15" s="5"/>
      <c r="ET15" s="5"/>
      <c r="EU15" s="5"/>
      <c r="EV15" s="5"/>
      <c r="EW15" s="5"/>
      <c r="EX15" s="5"/>
      <c r="EY15" s="5"/>
      <c r="EZ15" s="5"/>
      <c r="FA15" s="5"/>
      <c r="FB15" s="5"/>
      <c r="FC15" s="5"/>
      <c r="FD15" s="5"/>
      <c r="FE15" s="5"/>
      <c r="FF15" s="5"/>
      <c r="FG15" s="5"/>
      <c r="FH15" s="5"/>
      <c r="FI15" s="5"/>
      <c r="FJ15" s="5"/>
      <c r="FK15" s="5"/>
      <c r="FL15" s="5"/>
      <c r="FM15" s="5"/>
      <c r="FN15" s="5"/>
      <c r="FO15" s="5"/>
      <c r="FP15" s="5"/>
      <c r="FQ15" s="5"/>
      <c r="FR15" s="5"/>
      <c r="FS15" s="5"/>
      <c r="FT15" s="5"/>
      <c r="FU15" s="5"/>
      <c r="FV15" s="5"/>
      <c r="FW15" s="5"/>
      <c r="FX15" s="5"/>
      <c r="FY15" s="5"/>
      <c r="FZ15" s="5"/>
      <c r="GA15" s="5"/>
      <c r="GB15" s="5"/>
      <c r="GC15" s="5"/>
      <c r="GD15" s="5"/>
      <c r="GE15" s="5"/>
      <c r="GF15" s="5"/>
      <c r="GG15" s="5"/>
      <c r="GH15" s="5"/>
      <c r="GI15" s="5"/>
      <c r="GJ15" s="5"/>
      <c r="GK15" s="5"/>
      <c r="GL15" s="5"/>
      <c r="GM15" s="5"/>
      <c r="GN15" s="5"/>
      <c r="GO15" s="5"/>
      <c r="GP15" s="5"/>
      <c r="GQ15" s="5"/>
      <c r="GR15" s="5"/>
      <c r="GS15" s="5"/>
      <c r="GT15" s="5"/>
      <c r="GU15" s="5"/>
      <c r="GV15" s="5"/>
      <c r="GW15" s="5"/>
      <c r="GX15" s="5"/>
      <c r="GY15" s="5"/>
      <c r="GZ15" s="5"/>
      <c r="HA15" s="5"/>
      <c r="HB15" s="5"/>
      <c r="HC15" s="5"/>
      <c r="HD15" s="5"/>
      <c r="HE15" s="5"/>
      <c r="HF15" s="5"/>
      <c r="HG15" s="5"/>
      <c r="HH15" s="5"/>
      <c r="HI15" s="5"/>
      <c r="HJ15" s="5"/>
      <c r="HK15" s="5"/>
      <c r="HL15" s="5"/>
      <c r="HM15" s="5"/>
      <c r="HN15" s="5"/>
      <c r="HO15" s="5"/>
      <c r="HP15" s="5"/>
      <c r="HQ15" s="5"/>
      <c r="HR15" s="5"/>
      <c r="HS15" s="5"/>
      <c r="HT15" s="5"/>
      <c r="HU15" s="5"/>
      <c r="HV15" s="5"/>
      <c r="HW15" s="5"/>
      <c r="HX15" s="5"/>
      <c r="HY15" s="5"/>
      <c r="HZ15" s="5"/>
      <c r="IA15" s="5"/>
      <c r="IB15" s="5"/>
      <c r="IC15" s="5"/>
      <c r="ID15" s="5"/>
      <c r="IE15" s="5"/>
      <c r="IF15" s="5"/>
      <c r="IG15" s="5"/>
      <c r="IH15" s="5"/>
      <c r="II15" s="5"/>
      <c r="IJ15" s="5"/>
      <c r="IK15" s="5"/>
      <c r="IL15" s="5"/>
      <c r="IM15" s="5"/>
      <c r="IN15" s="5"/>
      <c r="IO15" s="5"/>
      <c r="IP15" s="5"/>
      <c r="IQ15" s="5"/>
      <c r="IR15" s="5"/>
      <c r="IS15" s="5"/>
      <c r="IT15" s="5"/>
      <c r="IU15" s="5"/>
      <c r="IV15" s="5"/>
      <c r="IW15" s="5"/>
      <c r="IX15" s="5"/>
      <c r="IY15" s="5"/>
      <c r="IZ15" s="5"/>
      <c r="JA15" s="5"/>
      <c r="JB15" s="5"/>
      <c r="JC15" s="5"/>
      <c r="JD15" s="5"/>
      <c r="JE15" s="5"/>
      <c r="JF15" s="5"/>
      <c r="JG15" s="5"/>
      <c r="JH15" s="5"/>
      <c r="JI15" s="5"/>
      <c r="JJ15" s="5"/>
      <c r="JK15" s="5"/>
      <c r="JL15" s="5"/>
      <c r="JM15" s="5"/>
      <c r="JN15" s="5"/>
      <c r="JO15" s="5"/>
      <c r="JP15" s="5"/>
      <c r="JQ15" s="5"/>
      <c r="JR15" s="5"/>
      <c r="JS15" s="5"/>
      <c r="JT15" s="5"/>
      <c r="JU15" s="5"/>
      <c r="JV15" s="5"/>
      <c r="JW15" s="5"/>
      <c r="JX15" s="5"/>
      <c r="JY15" s="5"/>
      <c r="JZ15" s="5"/>
      <c r="KA15" s="5"/>
      <c r="KB15" s="5"/>
      <c r="KC15" s="5"/>
      <c r="KD15" s="5"/>
      <c r="KE15" s="5"/>
      <c r="KF15" s="5"/>
      <c r="KG15" s="5"/>
      <c r="KH15" s="5"/>
      <c r="KI15" s="5"/>
      <c r="KJ15" s="5"/>
      <c r="KK15" s="5"/>
      <c r="KL15" s="5"/>
      <c r="KM15" s="5"/>
      <c r="KN15" s="5"/>
      <c r="KO15" s="5"/>
      <c r="KP15" s="5"/>
      <c r="KQ15" s="5"/>
      <c r="KR15" s="5"/>
      <c r="KS15" s="5"/>
      <c r="KT15" s="5"/>
      <c r="KU15" s="5"/>
      <c r="KV15" s="5"/>
      <c r="KW15" s="5"/>
      <c r="KX15" s="5"/>
      <c r="KY15" s="5"/>
      <c r="KZ15" s="5"/>
      <c r="LA15" s="5"/>
      <c r="LB15" s="5"/>
      <c r="LC15" s="5"/>
      <c r="LD15" s="5"/>
      <c r="LE15" s="5"/>
      <c r="LF15" s="5"/>
      <c r="LG15" s="5"/>
      <c r="LH15" s="5"/>
      <c r="LI15" s="5"/>
      <c r="LJ15" s="5"/>
      <c r="LK15" s="5"/>
      <c r="LL15" s="5"/>
      <c r="LM15" s="5"/>
      <c r="LN15" s="5"/>
      <c r="LO15" s="5"/>
      <c r="LP15" s="5"/>
      <c r="LQ15" s="5"/>
      <c r="LR15" s="5"/>
      <c r="LS15" s="5"/>
      <c r="LT15" s="5"/>
      <c r="LU15" s="5"/>
      <c r="LV15" s="5"/>
      <c r="LW15" s="5"/>
      <c r="LX15" s="5"/>
      <c r="LY15" s="5"/>
      <c r="LZ15" s="5"/>
      <c r="MA15" s="5"/>
      <c r="MB15" s="5"/>
      <c r="MC15" s="5"/>
      <c r="MD15" s="5"/>
      <c r="ME15" s="5"/>
      <c r="MF15" s="5"/>
      <c r="MG15" s="5"/>
      <c r="MH15" s="5"/>
      <c r="MI15" s="5"/>
      <c r="MJ15" s="5"/>
      <c r="MK15" s="5"/>
      <c r="ML15" s="5"/>
      <c r="MM15" s="5"/>
      <c r="MN15" s="5"/>
      <c r="MO15" s="5"/>
      <c r="MP15" s="5"/>
      <c r="MQ15" s="5"/>
      <c r="MR15" s="5"/>
      <c r="MS15" s="5"/>
      <c r="MT15" s="5"/>
      <c r="MU15" s="5"/>
      <c r="MV15" s="5"/>
      <c r="MW15" s="5"/>
      <c r="MX15" s="5"/>
      <c r="MY15" s="5"/>
      <c r="MZ15" s="5"/>
      <c r="NA15" s="5"/>
      <c r="NB15" s="5"/>
      <c r="NC15" s="5"/>
      <c r="ND15" s="5"/>
      <c r="NE15" s="5"/>
      <c r="NF15" s="5"/>
      <c r="NG15" s="5"/>
      <c r="NH15" s="5"/>
      <c r="NI15" s="5"/>
      <c r="NJ15" s="5"/>
      <c r="NK15" s="5"/>
      <c r="NL15" s="5"/>
      <c r="NM15" s="5"/>
      <c r="NN15" s="5"/>
      <c r="NO15" s="5"/>
      <c r="NP15" s="5"/>
      <c r="NQ15" s="5"/>
      <c r="NR15" s="5"/>
      <c r="NS15" s="5"/>
      <c r="NT15" s="5"/>
      <c r="NU15" s="5"/>
      <c r="NV15" s="5"/>
      <c r="NW15" s="5"/>
      <c r="NX15" s="5"/>
      <c r="NY15" s="5"/>
      <c r="NZ15" s="5"/>
      <c r="OA15" s="5"/>
      <c r="OB15" s="5"/>
      <c r="OC15" s="5"/>
      <c r="OD15" s="5"/>
      <c r="OE15" s="5"/>
      <c r="OF15" s="5"/>
      <c r="OG15" s="5"/>
      <c r="OH15" s="5"/>
      <c r="OI15" s="5"/>
      <c r="OJ15" s="5"/>
      <c r="OK15" s="5"/>
      <c r="OL15" s="5"/>
      <c r="OM15" s="5"/>
      <c r="ON15" s="5"/>
      <c r="OO15" s="5"/>
      <c r="OP15" s="5"/>
      <c r="OQ15" s="5"/>
      <c r="OR15" s="5"/>
      <c r="OS15" s="5"/>
      <c r="OT15" s="5"/>
      <c r="OU15" s="5"/>
      <c r="OV15" s="5"/>
      <c r="OW15" s="5"/>
      <c r="OX15" s="5"/>
      <c r="OY15" s="5"/>
      <c r="OZ15" s="5"/>
      <c r="PA15" s="5"/>
      <c r="PB15" s="5"/>
      <c r="PC15" s="5"/>
      <c r="PD15" s="5"/>
      <c r="PE15" s="5"/>
      <c r="PF15" s="5"/>
      <c r="PG15" s="5"/>
      <c r="PH15" s="5"/>
      <c r="PI15" s="5"/>
      <c r="PJ15" s="5"/>
      <c r="PK15" s="5"/>
      <c r="PL15" s="5"/>
      <c r="PM15" s="5"/>
      <c r="PN15" s="5"/>
      <c r="PO15" s="5"/>
      <c r="PP15" s="5"/>
      <c r="PQ15" s="5"/>
      <c r="PR15" s="5"/>
      <c r="PS15" s="5"/>
      <c r="PT15" s="5"/>
      <c r="PU15" s="5"/>
      <c r="PV15" s="5"/>
      <c r="PW15" s="5"/>
      <c r="PX15" s="5"/>
      <c r="PY15" s="5"/>
      <c r="PZ15" s="5"/>
      <c r="QA15" s="5"/>
      <c r="QB15" s="5"/>
      <c r="QC15" s="5"/>
      <c r="QD15" s="5"/>
      <c r="QE15" s="5"/>
      <c r="QF15" s="5"/>
      <c r="QG15" s="5"/>
      <c r="QH15" s="5"/>
      <c r="QI15" s="5"/>
      <c r="QJ15" s="5"/>
      <c r="QK15" s="5"/>
      <c r="QL15" s="5"/>
      <c r="QM15" s="5"/>
      <c r="QN15" s="5"/>
      <c r="QO15" s="5"/>
      <c r="QP15" s="5"/>
      <c r="QQ15" s="5"/>
      <c r="QR15" s="5"/>
      <c r="QS15" s="5"/>
      <c r="QT15" s="5"/>
      <c r="QU15" s="5"/>
      <c r="QV15" s="5"/>
      <c r="QW15" s="5"/>
      <c r="QX15" s="5"/>
      <c r="QY15" s="5"/>
      <c r="QZ15" s="5"/>
      <c r="RA15" s="5"/>
      <c r="RB15" s="5"/>
      <c r="RC15" s="5"/>
      <c r="RD15" s="5"/>
      <c r="RE15" s="5"/>
      <c r="RF15" s="5"/>
      <c r="RG15" s="5"/>
      <c r="RH15" s="5"/>
      <c r="RI15" s="5"/>
      <c r="RJ15" s="5"/>
      <c r="RK15" s="5"/>
      <c r="RL15" s="5"/>
      <c r="RM15" s="5"/>
      <c r="RN15" s="5"/>
      <c r="RO15" s="5"/>
      <c r="RP15" s="5"/>
      <c r="RQ15" s="5"/>
      <c r="RR15" s="5"/>
      <c r="RS15" s="5"/>
      <c r="RT15" s="5"/>
      <c r="RU15" s="5"/>
      <c r="RV15" s="5"/>
      <c r="RW15" s="5"/>
      <c r="RX15" s="5"/>
      <c r="RY15" s="5"/>
      <c r="RZ15" s="5"/>
      <c r="SA15" s="5"/>
      <c r="SB15" s="5"/>
      <c r="SC15" s="5"/>
      <c r="SD15" s="5"/>
      <c r="SE15" s="5"/>
      <c r="SF15" s="5"/>
      <c r="SG15" s="5"/>
      <c r="SH15" s="5"/>
      <c r="SI15" s="5"/>
      <c r="SJ15" s="5"/>
      <c r="SK15" s="5"/>
      <c r="SL15" s="5"/>
      <c r="SM15" s="5"/>
      <c r="SN15" s="5"/>
      <c r="SO15" s="5"/>
      <c r="SP15" s="5"/>
      <c r="SQ15" s="5"/>
      <c r="SR15" s="5"/>
      <c r="SS15" s="5"/>
      <c r="ST15" s="5"/>
      <c r="SU15" s="5"/>
      <c r="SV15" s="5"/>
      <c r="SW15" s="5"/>
      <c r="SX15" s="5"/>
      <c r="SY15" s="5"/>
      <c r="SZ15" s="5"/>
      <c r="TA15" s="5"/>
      <c r="TB15" s="5"/>
      <c r="TC15" s="5"/>
      <c r="TD15" s="5"/>
      <c r="TE15" s="5"/>
      <c r="TF15" s="5"/>
      <c r="TG15" s="5"/>
      <c r="TH15" s="5"/>
      <c r="TI15" s="5"/>
      <c r="TJ15" s="5"/>
      <c r="TK15" s="5"/>
      <c r="TL15" s="5"/>
      <c r="TM15" s="5"/>
      <c r="TN15" s="5"/>
      <c r="TO15" s="5"/>
      <c r="TP15" s="5"/>
      <c r="TQ15" s="5"/>
      <c r="TR15" s="5"/>
      <c r="TS15" s="5"/>
      <c r="TT15" s="5"/>
      <c r="TU15" s="5"/>
      <c r="TV15" s="5"/>
      <c r="TW15" s="5"/>
      <c r="TX15" s="5"/>
      <c r="TY15" s="5"/>
      <c r="TZ15" s="5"/>
      <c r="UA15" s="5"/>
      <c r="UB15" s="5"/>
      <c r="UC15" s="5"/>
      <c r="UD15" s="5"/>
      <c r="UE15" s="5"/>
      <c r="UF15" s="5"/>
      <c r="UG15" s="5"/>
      <c r="UH15" s="5"/>
      <c r="UI15" s="5"/>
      <c r="UJ15" s="5"/>
      <c r="UK15" s="5"/>
      <c r="UL15" s="5"/>
      <c r="UM15" s="5"/>
      <c r="UN15" s="5"/>
      <c r="UO15" s="5"/>
      <c r="UP15" s="5"/>
      <c r="UQ15" s="5"/>
      <c r="UR15" s="5"/>
      <c r="US15" s="5"/>
      <c r="UT15" s="5"/>
      <c r="UU15" s="5"/>
      <c r="UV15" s="5"/>
      <c r="UW15" s="5"/>
      <c r="UX15" s="5"/>
      <c r="UY15" s="5"/>
      <c r="UZ15" s="5"/>
      <c r="VA15" s="5"/>
      <c r="VB15" s="5"/>
      <c r="VC15" s="5"/>
      <c r="VD15" s="5"/>
      <c r="VE15" s="5"/>
      <c r="VF15" s="5"/>
      <c r="VG15" s="5"/>
      <c r="VH15" s="5"/>
      <c r="VI15" s="5"/>
      <c r="VJ15" s="5"/>
      <c r="VK15" s="5"/>
      <c r="VL15" s="5"/>
      <c r="VM15" s="5"/>
      <c r="VN15" s="5"/>
      <c r="VO15" s="5"/>
      <c r="VP15" s="5"/>
      <c r="VQ15" s="5"/>
      <c r="VR15" s="5"/>
      <c r="VS15" s="5"/>
      <c r="VT15" s="5"/>
      <c r="VU15" s="5"/>
      <c r="VV15" s="5"/>
      <c r="VW15" s="5"/>
      <c r="VX15" s="5"/>
      <c r="VY15" s="5"/>
      <c r="VZ15" s="5"/>
      <c r="WA15" s="5"/>
      <c r="WB15" s="5"/>
      <c r="WC15" s="5"/>
      <c r="WD15" s="5"/>
      <c r="WE15" s="5"/>
      <c r="WF15" s="5"/>
      <c r="WG15" s="5"/>
      <c r="WH15" s="5"/>
      <c r="WI15" s="5"/>
      <c r="WJ15" s="5"/>
      <c r="WK15" s="5"/>
      <c r="WL15" s="5"/>
      <c r="WM15" s="5"/>
      <c r="WN15" s="5"/>
      <c r="WO15" s="5"/>
      <c r="WP15" s="5"/>
      <c r="WQ15" s="5"/>
      <c r="WR15" s="5"/>
      <c r="WS15" s="5"/>
      <c r="WT15" s="5"/>
      <c r="WU15" s="5"/>
      <c r="WV15" s="5"/>
      <c r="WW15" s="5"/>
      <c r="WX15" s="5"/>
      <c r="WY15" s="5"/>
      <c r="WZ15" s="5"/>
      <c r="XA15" s="5"/>
      <c r="XB15" s="5"/>
      <c r="XC15" s="5"/>
      <c r="XD15" s="5"/>
      <c r="XE15" s="5"/>
      <c r="XF15" s="5"/>
      <c r="XG15" s="5"/>
      <c r="XH15" s="5"/>
      <c r="XI15" s="5"/>
      <c r="XJ15" s="5"/>
      <c r="XK15" s="5"/>
      <c r="XL15" s="5"/>
      <c r="XM15" s="5"/>
      <c r="XN15" s="5"/>
      <c r="XO15" s="5"/>
      <c r="XP15" s="5"/>
      <c r="XQ15" s="5"/>
      <c r="XR15" s="5"/>
      <c r="XS15" s="5"/>
      <c r="XT15" s="5"/>
      <c r="XU15" s="5"/>
      <c r="XV15" s="5"/>
      <c r="XW15" s="5"/>
      <c r="XX15" s="5"/>
      <c r="XY15" s="5"/>
      <c r="XZ15" s="5"/>
      <c r="YA15" s="5"/>
      <c r="YB15" s="5"/>
      <c r="YC15" s="5"/>
      <c r="YD15" s="5"/>
      <c r="YE15" s="5"/>
      <c r="YF15" s="5"/>
      <c r="YG15" s="5"/>
      <c r="YH15" s="5"/>
      <c r="YI15" s="5"/>
      <c r="YJ15" s="5"/>
      <c r="YK15" s="5"/>
      <c r="YL15" s="5"/>
      <c r="YM15" s="5"/>
      <c r="YN15" s="5"/>
      <c r="YO15" s="5"/>
      <c r="YP15" s="5"/>
      <c r="YQ15" s="5"/>
      <c r="YR15" s="5"/>
      <c r="YS15" s="5"/>
      <c r="YT15" s="5"/>
      <c r="YU15" s="5"/>
      <c r="YV15" s="5"/>
      <c r="YW15" s="5"/>
      <c r="YX15" s="5"/>
      <c r="YY15" s="5"/>
      <c r="YZ15" s="5"/>
      <c r="ZA15" s="5"/>
      <c r="ZB15" s="5"/>
      <c r="ZC15" s="5"/>
      <c r="ZD15" s="5"/>
      <c r="ZE15" s="5"/>
      <c r="ZF15" s="5"/>
      <c r="ZG15" s="5"/>
      <c r="ZH15" s="5"/>
      <c r="ZI15" s="5"/>
      <c r="ZJ15" s="5"/>
      <c r="ZK15" s="5"/>
      <c r="ZL15" s="5"/>
      <c r="ZM15" s="5"/>
      <c r="ZN15" s="5"/>
      <c r="ZO15" s="5"/>
      <c r="ZP15" s="5"/>
      <c r="ZQ15" s="5"/>
      <c r="ZR15" s="5"/>
      <c r="ZS15" s="5"/>
      <c r="ZT15" s="5"/>
      <c r="ZU15" s="5"/>
      <c r="ZV15" s="5"/>
      <c r="ZW15" s="5"/>
      <c r="ZX15" s="5"/>
      <c r="ZY15" s="5"/>
      <c r="ZZ15" s="5"/>
      <c r="AAA15" s="5"/>
      <c r="AAB15" s="5"/>
      <c r="AAC15" s="5"/>
      <c r="AAD15" s="5"/>
      <c r="AAE15" s="5"/>
      <c r="AAF15" s="5"/>
      <c r="AAG15" s="5"/>
      <c r="AAH15" s="5"/>
      <c r="AAI15" s="5"/>
      <c r="AAJ15" s="5"/>
      <c r="AAK15" s="5"/>
      <c r="AAL15" s="5"/>
      <c r="AAM15" s="5"/>
      <c r="AAN15" s="5"/>
      <c r="AAO15" s="5"/>
      <c r="AAP15" s="5"/>
      <c r="AAQ15" s="5"/>
      <c r="AAR15" s="5"/>
      <c r="AAS15" s="5"/>
      <c r="AAT15" s="5"/>
      <c r="AAU15" s="5"/>
      <c r="AAV15" s="5"/>
      <c r="AAW15" s="5"/>
      <c r="AAX15" s="5"/>
      <c r="AAY15" s="5"/>
      <c r="AAZ15" s="5"/>
      <c r="ABA15" s="5"/>
      <c r="ABB15" s="5"/>
      <c r="ABC15" s="5"/>
      <c r="ABD15" s="5"/>
      <c r="ABE15" s="5"/>
      <c r="ABF15" s="5"/>
      <c r="ABG15" s="5"/>
      <c r="ABH15" s="5"/>
      <c r="ABI15" s="5"/>
      <c r="ABJ15" s="5"/>
      <c r="ABK15" s="5"/>
      <c r="ABL15" s="5"/>
      <c r="ABM15" s="5"/>
      <c r="ABN15" s="5"/>
      <c r="ABO15" s="5"/>
      <c r="ABP15" s="5"/>
      <c r="ABQ15" s="5"/>
      <c r="ABR15" s="5"/>
      <c r="ABS15" s="5"/>
      <c r="ABT15" s="5"/>
      <c r="ABU15" s="5"/>
      <c r="ABV15" s="5"/>
      <c r="ABW15" s="5"/>
      <c r="ABX15" s="5"/>
      <c r="ABY15" s="5"/>
      <c r="ABZ15" s="5"/>
      <c r="ACA15" s="5"/>
      <c r="ACB15" s="5"/>
      <c r="ACC15" s="5"/>
      <c r="ACD15" s="5"/>
      <c r="ACE15" s="5"/>
      <c r="ACF15" s="5"/>
      <c r="ACG15" s="5"/>
      <c r="ACH15" s="5"/>
      <c r="ACI15" s="5"/>
      <c r="ACJ15" s="5"/>
      <c r="ACK15" s="5"/>
      <c r="ACL15" s="5"/>
      <c r="ACM15" s="5"/>
      <c r="ACN15" s="5"/>
      <c r="ACO15" s="5"/>
      <c r="ACP15" s="5"/>
      <c r="ACQ15" s="5"/>
      <c r="ACR15" s="5"/>
      <c r="ACS15" s="5"/>
      <c r="ACT15" s="5"/>
      <c r="ACU15" s="5"/>
      <c r="ACV15" s="5"/>
      <c r="ACW15" s="5"/>
      <c r="ACX15" s="5"/>
      <c r="ACY15" s="5"/>
      <c r="ACZ15" s="5"/>
      <c r="ADA15" s="5"/>
      <c r="ADB15" s="5"/>
      <c r="ADC15" s="5"/>
      <c r="ADD15" s="5"/>
      <c r="ADE15" s="5"/>
      <c r="ADF15" s="5"/>
      <c r="ADG15" s="5"/>
      <c r="ADH15" s="5"/>
      <c r="ADI15" s="5"/>
      <c r="ADJ15" s="5"/>
      <c r="ADK15" s="5"/>
      <c r="ADL15" s="5"/>
      <c r="ADM15" s="5"/>
      <c r="ADN15" s="5"/>
      <c r="ADO15" s="5"/>
      <c r="ADP15" s="5"/>
      <c r="ADQ15" s="5"/>
      <c r="ADR15" s="5"/>
      <c r="ADS15" s="5"/>
      <c r="ADT15" s="5"/>
      <c r="ADU15" s="5"/>
      <c r="ADV15" s="5"/>
      <c r="ADW15" s="5"/>
      <c r="ADX15" s="5"/>
      <c r="ADY15" s="5"/>
      <c r="ADZ15" s="5"/>
      <c r="AEA15" s="5"/>
      <c r="AEB15" s="5"/>
      <c r="AEC15" s="5"/>
      <c r="AED15" s="5"/>
      <c r="AEE15" s="5"/>
      <c r="AEF15" s="5"/>
      <c r="AEG15" s="5"/>
      <c r="AEH15" s="5"/>
      <c r="AEI15" s="5"/>
      <c r="AEJ15" s="5"/>
      <c r="AEK15" s="5"/>
      <c r="AEL15" s="5"/>
      <c r="AEM15" s="5"/>
      <c r="AEN15" s="5"/>
      <c r="AEO15" s="5"/>
      <c r="AEP15" s="5"/>
      <c r="AEQ15" s="5"/>
      <c r="AER15" s="5"/>
      <c r="AES15" s="5"/>
      <c r="AET15" s="5"/>
      <c r="AEU15" s="5"/>
      <c r="AEV15" s="5"/>
      <c r="AEW15" s="5"/>
      <c r="AEX15" s="5"/>
      <c r="AEY15" s="5"/>
      <c r="AEZ15" s="5"/>
      <c r="AFA15" s="5"/>
      <c r="AFB15" s="5"/>
      <c r="AFC15" s="5"/>
      <c r="AFD15" s="5"/>
      <c r="AFE15" s="5"/>
      <c r="AFF15" s="5"/>
      <c r="AFG15" s="5"/>
      <c r="AFH15" s="5"/>
      <c r="AFI15" s="5"/>
      <c r="AFJ15" s="5"/>
      <c r="AFK15" s="5"/>
      <c r="AFL15" s="5"/>
      <c r="AFM15" s="5"/>
      <c r="AFN15" s="5"/>
      <c r="AFO15" s="5"/>
      <c r="AFP15" s="5"/>
      <c r="AFQ15" s="5"/>
      <c r="AFR15" s="5"/>
      <c r="AFS15" s="5"/>
      <c r="AFT15" s="5"/>
      <c r="AFU15" s="5"/>
      <c r="AFV15" s="5"/>
      <c r="AFW15" s="5"/>
      <c r="AFX15" s="5"/>
      <c r="AFY15" s="5"/>
      <c r="AFZ15" s="5"/>
      <c r="AGA15" s="5"/>
      <c r="AGB15" s="5"/>
      <c r="AGC15" s="5"/>
      <c r="AGD15" s="5"/>
      <c r="AGE15" s="5"/>
      <c r="AGF15" s="5"/>
      <c r="AGG15" s="5"/>
      <c r="AGH15" s="5"/>
      <c r="AGI15" s="5"/>
      <c r="AGJ15" s="5"/>
      <c r="AGK15" s="5"/>
      <c r="AGL15" s="5"/>
      <c r="AGM15" s="5"/>
      <c r="AGN15" s="5"/>
      <c r="AGO15" s="5"/>
      <c r="AGP15" s="5"/>
      <c r="AGQ15" s="5"/>
      <c r="AGR15" s="5"/>
      <c r="AGS15" s="5"/>
      <c r="AGT15" s="5"/>
      <c r="AGU15" s="5"/>
      <c r="AGV15" s="5"/>
      <c r="AGW15" s="5"/>
      <c r="AGX15" s="5"/>
      <c r="AGY15" s="5"/>
      <c r="AGZ15" s="5"/>
      <c r="AHA15" s="5"/>
      <c r="AHB15" s="5"/>
      <c r="AHC15" s="5"/>
      <c r="AHD15" s="5"/>
      <c r="AHE15" s="5"/>
      <c r="AHF15" s="5"/>
      <c r="AHG15" s="5"/>
      <c r="AHH15" s="5"/>
      <c r="AHI15" s="5"/>
      <c r="AHJ15" s="5"/>
      <c r="AHK15" s="5"/>
      <c r="AHL15" s="5"/>
      <c r="AHM15" s="5"/>
      <c r="AHN15" s="5"/>
      <c r="AHO15" s="5"/>
      <c r="AHP15" s="5"/>
      <c r="AHQ15" s="5"/>
      <c r="AHR15" s="5"/>
      <c r="AHS15" s="5"/>
      <c r="AHT15" s="5"/>
      <c r="AHU15" s="5"/>
      <c r="AHV15" s="5"/>
      <c r="AHW15" s="5"/>
      <c r="AHX15" s="5"/>
      <c r="AHY15" s="5"/>
      <c r="AHZ15" s="5"/>
      <c r="AIA15" s="5"/>
      <c r="AIB15" s="5"/>
      <c r="AIC15" s="5"/>
      <c r="AID15" s="5"/>
      <c r="AIE15" s="5"/>
      <c r="AIF15" s="5"/>
      <c r="AIG15" s="5"/>
      <c r="AIH15" s="5"/>
      <c r="AII15" s="5"/>
      <c r="AIJ15" s="5"/>
      <c r="AIK15" s="5"/>
      <c r="AIL15" s="5"/>
      <c r="AIM15" s="5"/>
      <c r="AIN15" s="5"/>
      <c r="AIO15" s="5"/>
      <c r="AIP15" s="5"/>
      <c r="AIQ15" s="5"/>
      <c r="AIR15" s="5"/>
      <c r="AIS15" s="5"/>
      <c r="AIT15" s="5"/>
      <c r="AIU15" s="5"/>
      <c r="AIV15" s="5"/>
      <c r="AIW15" s="5"/>
      <c r="AIX15" s="5"/>
      <c r="AIY15" s="5"/>
      <c r="AIZ15" s="5"/>
      <c r="AJA15" s="5"/>
      <c r="AJB15" s="5"/>
      <c r="AJC15" s="5"/>
      <c r="AJD15" s="5"/>
      <c r="AJE15" s="5"/>
      <c r="AJF15" s="5"/>
      <c r="AJG15" s="5"/>
      <c r="AJH15" s="5"/>
      <c r="AJI15" s="5"/>
      <c r="AJJ15" s="5"/>
      <c r="AJK15" s="5"/>
      <c r="AJL15" s="5"/>
      <c r="AJM15" s="5"/>
      <c r="AJN15" s="5"/>
      <c r="AJO15" s="5"/>
      <c r="AJP15" s="5"/>
      <c r="AJQ15" s="5"/>
      <c r="AJR15" s="5"/>
      <c r="AJS15" s="5"/>
      <c r="AJT15" s="5"/>
      <c r="AJU15" s="5"/>
      <c r="AJV15" s="5"/>
      <c r="AJW15" s="5"/>
      <c r="AJX15" s="5"/>
      <c r="AJY15" s="5"/>
      <c r="AJZ15" s="5"/>
      <c r="AKA15" s="5"/>
      <c r="AKB15" s="5"/>
      <c r="AKC15" s="5"/>
      <c r="AKD15" s="5"/>
      <c r="AKE15" s="5"/>
      <c r="AKF15" s="5"/>
      <c r="AKG15" s="5"/>
      <c r="AKH15" s="5"/>
      <c r="AKI15" s="5"/>
      <c r="AKJ15" s="5"/>
      <c r="AKK15" s="5"/>
      <c r="AKL15" s="5"/>
      <c r="AKM15" s="5"/>
      <c r="AKN15" s="5"/>
      <c r="AKO15" s="5"/>
      <c r="AKP15" s="5"/>
      <c r="AKQ15" s="5"/>
      <c r="AKR15" s="5"/>
      <c r="AKS15" s="5"/>
      <c r="AKT15" s="5"/>
      <c r="AKU15" s="5"/>
      <c r="AKV15" s="5"/>
      <c r="AKW15" s="5"/>
      <c r="AKX15" s="5"/>
      <c r="AKY15" s="5"/>
      <c r="AKZ15" s="5"/>
      <c r="ALA15" s="5"/>
      <c r="ALB15" s="5"/>
      <c r="ALC15" s="5"/>
      <c r="ALD15" s="5"/>
      <c r="ALE15" s="5"/>
      <c r="ALF15" s="5"/>
      <c r="ALG15" s="5"/>
      <c r="ALH15" s="5"/>
      <c r="ALI15" s="5"/>
      <c r="ALJ15" s="5"/>
      <c r="ALK15" s="5"/>
      <c r="ALL15" s="5"/>
      <c r="ALM15" s="5"/>
      <c r="ALN15" s="5"/>
      <c r="ALO15" s="5"/>
      <c r="ALP15" s="5"/>
      <c r="ALQ15" s="5"/>
      <c r="ALR15" s="5"/>
      <c r="ALS15" s="5"/>
      <c r="ALT15" s="5"/>
      <c r="ALU15" s="5"/>
      <c r="ALV15" s="5"/>
      <c r="ALW15" s="5"/>
      <c r="ALX15" s="5"/>
      <c r="ALY15" s="5"/>
      <c r="ALZ15" s="5"/>
      <c r="AMA15" s="5"/>
      <c r="AMB15" s="5"/>
      <c r="AMC15" s="5"/>
      <c r="AMD15" s="5"/>
      <c r="AME15" s="5"/>
      <c r="AMF15" s="5"/>
      <c r="AMG15" s="5"/>
      <c r="AMH15" s="5"/>
      <c r="AMI15" s="5"/>
      <c r="AMJ15" s="5"/>
      <c r="AMK15" s="5"/>
      <c r="AML15" s="5"/>
      <c r="AMM15" s="5"/>
      <c r="AMN15" s="5"/>
      <c r="AMO15" s="5"/>
      <c r="AMP15" s="5"/>
      <c r="AMQ15" s="5"/>
      <c r="AMR15" s="5"/>
      <c r="AMS15" s="5"/>
      <c r="AMT15" s="5"/>
      <c r="AMU15" s="5"/>
      <c r="AMV15" s="5"/>
      <c r="AMW15" s="5"/>
      <c r="AMX15" s="5"/>
      <c r="AMY15" s="5"/>
      <c r="AMZ15" s="5"/>
      <c r="ANA15" s="5"/>
      <c r="ANB15" s="5"/>
      <c r="ANC15" s="5"/>
      <c r="AND15" s="5"/>
      <c r="ANE15" s="5"/>
      <c r="ANF15" s="5"/>
      <c r="ANG15" s="5"/>
      <c r="ANH15" s="5"/>
      <c r="ANI15" s="5"/>
      <c r="ANJ15" s="5"/>
      <c r="ANK15" s="5"/>
      <c r="ANL15" s="5"/>
      <c r="ANM15" s="5"/>
      <c r="ANN15" s="5"/>
      <c r="ANO15" s="5"/>
      <c r="ANP15" s="5"/>
      <c r="ANQ15" s="5"/>
      <c r="ANR15" s="5"/>
      <c r="ANS15" s="5"/>
      <c r="ANT15" s="5"/>
      <c r="ANU15" s="5"/>
      <c r="ANV15" s="5"/>
      <c r="ANW15" s="5"/>
      <c r="ANX15" s="5"/>
      <c r="ANY15" s="5"/>
      <c r="ANZ15" s="5"/>
      <c r="AOA15" s="5"/>
      <c r="AOB15" s="5"/>
      <c r="AOC15" s="5"/>
      <c r="AOD15" s="5"/>
      <c r="AOE15" s="5"/>
      <c r="AOF15" s="5"/>
      <c r="AOG15" s="5"/>
      <c r="AOH15" s="5"/>
      <c r="AOI15" s="5"/>
      <c r="AOJ15" s="5"/>
      <c r="AOK15" s="5"/>
      <c r="AOL15" s="5"/>
      <c r="AOM15" s="5"/>
      <c r="AON15" s="5"/>
      <c r="AOO15" s="5"/>
      <c r="AOP15" s="5"/>
      <c r="AOQ15" s="5"/>
      <c r="AOR15" s="5"/>
      <c r="AOS15" s="5"/>
      <c r="AOT15" s="5"/>
      <c r="AOU15" s="5"/>
      <c r="AOV15" s="5"/>
      <c r="AOW15" s="5"/>
      <c r="AOX15" s="5"/>
      <c r="AOY15" s="5"/>
      <c r="AOZ15" s="5"/>
      <c r="APA15" s="5"/>
      <c r="APB15" s="5"/>
      <c r="APC15" s="5"/>
      <c r="APD15" s="5"/>
      <c r="APE15" s="5"/>
      <c r="APF15" s="5"/>
      <c r="APG15" s="5"/>
      <c r="APH15" s="5"/>
      <c r="API15" s="5"/>
      <c r="APJ15" s="5"/>
      <c r="APK15" s="5"/>
      <c r="APL15" s="5"/>
      <c r="APM15" s="5"/>
      <c r="APN15" s="5"/>
      <c r="APO15" s="5"/>
      <c r="APP15" s="5"/>
      <c r="APQ15" s="5"/>
      <c r="APR15" s="5"/>
      <c r="APS15" s="5"/>
      <c r="APT15" s="5"/>
      <c r="APU15" s="5"/>
      <c r="APV15" s="5"/>
      <c r="APW15" s="5"/>
      <c r="APX15" s="5"/>
      <c r="APY15" s="5"/>
      <c r="APZ15" s="5"/>
      <c r="AQA15" s="5"/>
      <c r="AQB15" s="5"/>
      <c r="AQC15" s="5"/>
      <c r="AQD15" s="5"/>
      <c r="AQE15" s="5"/>
      <c r="AQF15" s="5"/>
      <c r="AQG15" s="5"/>
      <c r="AQH15" s="5"/>
      <c r="AQI15" s="5"/>
      <c r="AQJ15" s="5"/>
      <c r="AQK15" s="5"/>
      <c r="AQL15" s="5"/>
      <c r="AQM15" s="5"/>
      <c r="AQN15" s="5"/>
      <c r="AQO15" s="5"/>
      <c r="AQP15" s="5"/>
      <c r="AQQ15" s="5"/>
      <c r="AQR15" s="5"/>
      <c r="AQS15" s="5"/>
      <c r="AQT15" s="5"/>
      <c r="AQU15" s="5"/>
      <c r="AQV15" s="5"/>
      <c r="AQW15" s="5"/>
      <c r="AQX15" s="5"/>
      <c r="AQY15" s="5"/>
      <c r="AQZ15" s="5"/>
      <c r="ARA15" s="5"/>
      <c r="ARB15" s="5"/>
      <c r="ARC15" s="5"/>
      <c r="ARD15" s="5"/>
      <c r="ARE15" s="5"/>
      <c r="ARF15" s="5"/>
      <c r="ARG15" s="5"/>
      <c r="ARH15" s="5"/>
      <c r="ARI15" s="5"/>
      <c r="ARJ15" s="5"/>
      <c r="ARK15" s="5"/>
      <c r="ARL15" s="5"/>
      <c r="ARM15" s="5"/>
      <c r="ARN15" s="5"/>
      <c r="ARO15" s="5"/>
      <c r="ARP15" s="5"/>
      <c r="ARQ15" s="5"/>
      <c r="ARR15" s="5"/>
      <c r="ARS15" s="5"/>
      <c r="ART15" s="5"/>
      <c r="ARU15" s="5"/>
      <c r="ARV15" s="5"/>
      <c r="ARW15" s="5"/>
      <c r="ARX15" s="5"/>
      <c r="ARY15" s="5"/>
      <c r="ARZ15" s="5"/>
      <c r="ASA15" s="5"/>
      <c r="ASB15" s="5"/>
      <c r="ASC15" s="5"/>
      <c r="ASD15" s="5"/>
      <c r="ASE15" s="5"/>
      <c r="ASF15" s="5"/>
      <c r="ASG15" s="5"/>
      <c r="ASH15" s="5"/>
      <c r="ASI15" s="5"/>
      <c r="ASJ15" s="5"/>
      <c r="ASK15" s="5"/>
      <c r="ASL15" s="5"/>
      <c r="ASM15" s="5"/>
      <c r="ASN15" s="5"/>
      <c r="ASO15" s="5"/>
      <c r="ASP15" s="5"/>
      <c r="ASQ15" s="5"/>
      <c r="ASR15" s="5"/>
      <c r="ASS15" s="5"/>
      <c r="AST15" s="5"/>
      <c r="ASU15" s="5"/>
      <c r="ASV15" s="5"/>
      <c r="ASW15" s="5"/>
      <c r="ASX15" s="5"/>
      <c r="ASY15" s="5"/>
      <c r="ASZ15" s="5"/>
      <c r="ATA15" s="5"/>
      <c r="ATB15" s="5"/>
      <c r="ATC15" s="5"/>
      <c r="ATD15" s="5"/>
      <c r="ATE15" s="5"/>
      <c r="ATF15" s="5"/>
      <c r="ATG15" s="5"/>
      <c r="ATH15" s="5"/>
      <c r="ATI15" s="5"/>
      <c r="ATJ15" s="5"/>
      <c r="ATK15" s="5"/>
      <c r="ATL15" s="5"/>
      <c r="ATM15" s="5"/>
      <c r="ATN15" s="5"/>
      <c r="ATO15" s="5"/>
      <c r="ATP15" s="5"/>
      <c r="ATQ15" s="5"/>
      <c r="ATR15" s="5"/>
      <c r="ATS15" s="5"/>
      <c r="ATT15" s="5"/>
      <c r="ATU15" s="5"/>
      <c r="ATV15" s="5"/>
      <c r="ATW15" s="5"/>
      <c r="ATX15" s="5"/>
      <c r="ATY15" s="5"/>
      <c r="ATZ15" s="5"/>
      <c r="AUA15" s="5"/>
      <c r="AUB15" s="5"/>
      <c r="AUC15" s="5"/>
      <c r="AUD15" s="5"/>
      <c r="AUE15" s="5"/>
      <c r="AUF15" s="5"/>
      <c r="AUG15" s="5"/>
      <c r="AUH15" s="5"/>
      <c r="AUI15" s="5"/>
      <c r="AUJ15" s="5"/>
      <c r="AUK15" s="5"/>
      <c r="AUL15" s="5"/>
      <c r="AUM15" s="5"/>
      <c r="AUN15" s="5"/>
      <c r="AUO15" s="5"/>
      <c r="AUP15" s="5"/>
      <c r="AUQ15" s="5"/>
      <c r="AUR15" s="5"/>
      <c r="AUS15" s="5"/>
      <c r="AUT15" s="5"/>
      <c r="AUU15" s="5"/>
      <c r="AUV15" s="5"/>
      <c r="AUW15" s="5"/>
      <c r="AUX15" s="5"/>
      <c r="AUY15" s="5"/>
      <c r="AUZ15" s="5"/>
      <c r="AVA15" s="5"/>
      <c r="AVB15" s="5"/>
      <c r="AVC15" s="5"/>
      <c r="AVD15" s="5"/>
      <c r="AVE15" s="5"/>
      <c r="AVF15" s="5"/>
      <c r="AVG15" s="5"/>
      <c r="AVH15" s="5"/>
      <c r="AVI15" s="5"/>
      <c r="AVJ15" s="5"/>
      <c r="AVK15" s="5"/>
      <c r="AVL15" s="5"/>
      <c r="AVM15" s="5"/>
      <c r="AVN15" s="5"/>
      <c r="AVO15" s="5"/>
      <c r="AVP15" s="5"/>
      <c r="AVQ15" s="5"/>
      <c r="AVR15" s="5"/>
      <c r="AVS15" s="5"/>
      <c r="AVT15" s="5"/>
      <c r="AVU15" s="5"/>
      <c r="AVV15" s="5"/>
      <c r="AVW15" s="5"/>
      <c r="AVX15" s="5"/>
      <c r="AVY15" s="5"/>
      <c r="AVZ15" s="5"/>
      <c r="AWA15" s="5"/>
      <c r="AWB15" s="5"/>
      <c r="AWC15" s="5"/>
      <c r="AWD15" s="5"/>
      <c r="AWE15" s="5"/>
      <c r="AWF15" s="5"/>
      <c r="AWG15" s="5"/>
      <c r="AWH15" s="5"/>
      <c r="AWI15" s="5"/>
      <c r="AWJ15" s="5"/>
      <c r="AWK15" s="5"/>
      <c r="AWL15" s="5"/>
      <c r="AWM15" s="5"/>
      <c r="AWN15" s="5"/>
      <c r="AWO15" s="5"/>
      <c r="AWP15" s="5"/>
      <c r="AWQ15" s="5"/>
      <c r="AWR15" s="5"/>
      <c r="AWS15" s="5"/>
      <c r="AWT15" s="5"/>
      <c r="AWU15" s="5"/>
      <c r="AWV15" s="5"/>
      <c r="AWW15" s="5"/>
      <c r="AWX15" s="5"/>
      <c r="AWY15" s="5"/>
      <c r="AWZ15" s="5"/>
      <c r="AXA15" s="5"/>
      <c r="AXB15" s="5"/>
      <c r="AXC15" s="5"/>
      <c r="AXD15" s="5"/>
      <c r="AXE15" s="5"/>
      <c r="AXF15" s="5"/>
      <c r="AXG15" s="5"/>
      <c r="AXH15" s="5"/>
      <c r="AXI15" s="5"/>
      <c r="AXJ15" s="5"/>
      <c r="AXK15" s="5"/>
      <c r="AXL15" s="5"/>
      <c r="AXM15" s="5"/>
      <c r="AXN15" s="5"/>
      <c r="AXO15" s="5"/>
      <c r="AXP15" s="5"/>
      <c r="AXQ15" s="5"/>
      <c r="AXR15" s="5"/>
      <c r="AXS15" s="5"/>
      <c r="AXT15" s="5"/>
      <c r="AXU15" s="5"/>
      <c r="AXV15" s="5"/>
      <c r="AXW15" s="5"/>
      <c r="AXX15" s="5"/>
      <c r="AXY15" s="5"/>
      <c r="AXZ15" s="5"/>
      <c r="AYA15" s="5"/>
      <c r="AYB15" s="5"/>
      <c r="AYC15" s="5"/>
      <c r="AYD15" s="5"/>
      <c r="AYE15" s="5"/>
      <c r="AYF15" s="5"/>
      <c r="AYG15" s="5"/>
      <c r="AYH15" s="5"/>
      <c r="AYI15" s="5"/>
      <c r="AYJ15" s="5"/>
      <c r="AYK15" s="5"/>
      <c r="AYL15" s="5"/>
      <c r="AYM15" s="5"/>
      <c r="AYN15" s="5"/>
      <c r="AYO15" s="5"/>
      <c r="AYP15" s="5"/>
      <c r="AYQ15" s="5"/>
      <c r="AYR15" s="5"/>
      <c r="AYS15" s="5"/>
      <c r="AYT15" s="5"/>
      <c r="AYU15" s="5"/>
      <c r="AYV15" s="5"/>
      <c r="AYW15" s="5"/>
      <c r="AYX15" s="5"/>
      <c r="AYY15" s="5"/>
      <c r="AYZ15" s="5"/>
      <c r="AZA15" s="5"/>
      <c r="AZB15" s="5"/>
      <c r="AZC15" s="5"/>
      <c r="AZD15" s="5"/>
      <c r="AZE15" s="5"/>
      <c r="AZF15" s="5"/>
      <c r="AZG15" s="5"/>
      <c r="AZH15" s="5"/>
      <c r="AZI15" s="5"/>
      <c r="AZJ15" s="5"/>
      <c r="AZK15" s="5"/>
      <c r="AZL15" s="5"/>
      <c r="AZM15" s="5"/>
      <c r="AZN15" s="5"/>
      <c r="AZO15" s="5"/>
      <c r="AZP15" s="5"/>
      <c r="AZQ15" s="5"/>
      <c r="AZR15" s="5"/>
      <c r="AZS15" s="5"/>
      <c r="AZT15" s="5"/>
      <c r="AZU15" s="5"/>
      <c r="AZV15" s="5"/>
      <c r="AZW15" s="5"/>
      <c r="AZX15" s="5"/>
      <c r="AZY15" s="5"/>
      <c r="AZZ15" s="5"/>
      <c r="BAA15" s="5"/>
      <c r="BAB15" s="5"/>
      <c r="BAC15" s="5"/>
      <c r="BAD15" s="5"/>
      <c r="BAE15" s="5"/>
      <c r="BAF15" s="5"/>
      <c r="BAG15" s="5"/>
      <c r="BAH15" s="5"/>
      <c r="BAI15" s="5"/>
      <c r="BAJ15" s="5"/>
      <c r="BAK15" s="5"/>
      <c r="BAL15" s="5"/>
      <c r="BAM15" s="5"/>
      <c r="BAN15" s="5"/>
      <c r="BAO15" s="5"/>
      <c r="BAP15" s="5"/>
      <c r="BAQ15" s="5"/>
      <c r="BAR15" s="5"/>
      <c r="BAS15" s="5"/>
      <c r="BAT15" s="5"/>
      <c r="BAU15" s="5"/>
      <c r="BAV15" s="5"/>
      <c r="BAW15" s="5"/>
      <c r="BAX15" s="5"/>
      <c r="BAY15" s="5"/>
      <c r="BAZ15" s="5"/>
      <c r="BBA15" s="5"/>
      <c r="BBB15" s="5"/>
      <c r="BBC15" s="5"/>
      <c r="BBD15" s="5"/>
      <c r="BBE15" s="5"/>
      <c r="BBF15" s="5"/>
      <c r="BBG15" s="5"/>
      <c r="BBH15" s="5"/>
      <c r="BBI15" s="5"/>
      <c r="BBJ15" s="5"/>
      <c r="BBK15" s="5"/>
      <c r="BBL15" s="5"/>
      <c r="BBM15" s="5"/>
      <c r="BBN15" s="5"/>
      <c r="BBO15" s="5"/>
      <c r="BBP15" s="5"/>
      <c r="BBQ15" s="5"/>
      <c r="BBR15" s="5"/>
      <c r="BBS15" s="5"/>
      <c r="BBT15" s="5"/>
      <c r="BBU15" s="5"/>
      <c r="BBV15" s="5"/>
      <c r="BBW15" s="5"/>
      <c r="BBX15" s="5"/>
      <c r="BBY15" s="5"/>
      <c r="BBZ15" s="5"/>
      <c r="BCA15" s="5"/>
      <c r="BCB15" s="5"/>
      <c r="BCC15" s="5"/>
      <c r="BCD15" s="5"/>
      <c r="BCE15" s="5"/>
      <c r="BCF15" s="5"/>
      <c r="BCG15" s="5"/>
      <c r="BCH15" s="5"/>
      <c r="BCI15" s="5"/>
      <c r="BCJ15" s="5"/>
      <c r="BCK15" s="5"/>
      <c r="BCL15" s="5"/>
      <c r="BCM15" s="5"/>
      <c r="BCN15" s="5"/>
      <c r="BCO15" s="5"/>
      <c r="BCP15" s="5"/>
      <c r="BCQ15" s="5"/>
      <c r="BCR15" s="5"/>
      <c r="BCS15" s="5"/>
      <c r="BCT15" s="5"/>
      <c r="BCU15" s="5"/>
      <c r="BCV15" s="5"/>
      <c r="BCW15" s="5"/>
      <c r="BCX15" s="5"/>
      <c r="BCY15" s="5"/>
      <c r="BCZ15" s="5"/>
      <c r="BDA15" s="5"/>
      <c r="BDB15" s="5"/>
      <c r="BDC15" s="5"/>
      <c r="BDD15" s="5"/>
      <c r="BDE15" s="5"/>
      <c r="BDF15" s="5"/>
      <c r="BDG15" s="5"/>
      <c r="BDH15" s="5"/>
      <c r="BDI15" s="5"/>
      <c r="BDJ15" s="5"/>
      <c r="BDK15" s="5"/>
      <c r="BDL15" s="5"/>
      <c r="BDM15" s="5"/>
      <c r="BDN15" s="5"/>
      <c r="BDO15" s="5"/>
      <c r="BDP15" s="5"/>
      <c r="BDQ15" s="5"/>
      <c r="BDR15" s="5"/>
      <c r="BDS15" s="5"/>
      <c r="BDT15" s="5"/>
      <c r="BDU15" s="5"/>
      <c r="BDV15" s="5"/>
      <c r="BDW15" s="5"/>
      <c r="BDX15" s="5"/>
      <c r="BDY15" s="5"/>
      <c r="BDZ15" s="5"/>
      <c r="BEA15" s="5"/>
      <c r="BEB15" s="5"/>
      <c r="BEC15" s="5"/>
      <c r="BED15" s="5"/>
      <c r="BEE15" s="5"/>
      <c r="BEF15" s="5"/>
      <c r="BEG15" s="5"/>
      <c r="BEH15" s="5"/>
      <c r="BEI15" s="5"/>
      <c r="BEJ15" s="5"/>
      <c r="BEK15" s="5"/>
      <c r="BEL15" s="5"/>
      <c r="BEM15" s="5"/>
      <c r="BEN15" s="5"/>
      <c r="BEO15" s="5"/>
      <c r="BEP15" s="5"/>
      <c r="BEQ15" s="5"/>
      <c r="BER15" s="5"/>
      <c r="BES15" s="5"/>
      <c r="BET15" s="5"/>
      <c r="BEU15" s="5"/>
      <c r="BEV15" s="5"/>
      <c r="BEW15" s="5"/>
      <c r="BEX15" s="5"/>
      <c r="BEY15" s="5"/>
      <c r="BEZ15" s="5"/>
      <c r="BFA15" s="5"/>
      <c r="BFB15" s="5"/>
      <c r="BFC15" s="5"/>
      <c r="BFD15" s="5"/>
      <c r="BFE15" s="5"/>
      <c r="BFF15" s="5"/>
      <c r="BFG15" s="5"/>
      <c r="BFH15" s="5"/>
      <c r="BFI15" s="5"/>
      <c r="BFJ15" s="5"/>
      <c r="BFK15" s="5"/>
      <c r="BFL15" s="5"/>
      <c r="BFM15" s="5"/>
      <c r="BFN15" s="5"/>
      <c r="BFO15" s="5"/>
      <c r="BFP15" s="5"/>
      <c r="BFQ15" s="5"/>
      <c r="BFR15" s="5"/>
      <c r="BFS15" s="5"/>
      <c r="BFT15" s="5"/>
      <c r="BFU15" s="5"/>
      <c r="BFV15" s="5"/>
      <c r="BFW15" s="5"/>
      <c r="BFX15" s="5"/>
      <c r="BFY15" s="5"/>
      <c r="BFZ15" s="5"/>
      <c r="BGA15" s="5"/>
      <c r="BGB15" s="5"/>
      <c r="BGC15" s="5"/>
      <c r="BGD15" s="5"/>
      <c r="BGE15" s="5"/>
      <c r="BGF15" s="5"/>
      <c r="BGG15" s="5"/>
      <c r="BGH15" s="5"/>
      <c r="BGI15" s="5"/>
      <c r="BGJ15" s="5"/>
      <c r="BGK15" s="5"/>
      <c r="BGL15" s="5"/>
      <c r="BGM15" s="5"/>
      <c r="BGN15" s="5"/>
      <c r="BGO15" s="5"/>
      <c r="BGP15" s="5"/>
      <c r="BGQ15" s="5"/>
      <c r="BGR15" s="5"/>
      <c r="BGS15" s="5"/>
      <c r="BGT15" s="5"/>
      <c r="BGU15" s="5"/>
      <c r="BGV15" s="5"/>
      <c r="BGW15" s="5"/>
      <c r="BGX15" s="5"/>
      <c r="BGY15" s="5"/>
      <c r="BGZ15" s="5"/>
      <c r="BHA15" s="5"/>
      <c r="BHB15" s="5"/>
      <c r="BHC15" s="5"/>
      <c r="BHD15" s="5"/>
      <c r="BHE15" s="5"/>
      <c r="BHF15" s="5"/>
      <c r="BHG15" s="5"/>
      <c r="BHH15" s="5"/>
      <c r="BHI15" s="5"/>
      <c r="BHJ15" s="5"/>
      <c r="BHK15" s="5"/>
      <c r="BHL15" s="5"/>
      <c r="BHM15" s="5"/>
      <c r="BHN15" s="5"/>
      <c r="BHO15" s="5"/>
      <c r="BHP15" s="5"/>
      <c r="BHQ15" s="5"/>
      <c r="BHR15" s="5"/>
      <c r="BHS15" s="5"/>
      <c r="BHT15" s="5"/>
      <c r="BHU15" s="5"/>
      <c r="BHV15" s="5"/>
      <c r="BHW15" s="5"/>
      <c r="BHX15" s="5"/>
      <c r="BHY15" s="5"/>
      <c r="BHZ15" s="5"/>
      <c r="BIA15" s="5"/>
      <c r="BIB15" s="5"/>
      <c r="BIC15" s="5"/>
      <c r="BID15" s="5"/>
      <c r="BIE15" s="5"/>
      <c r="BIF15" s="5"/>
      <c r="BIG15" s="5"/>
      <c r="BIH15" s="5"/>
      <c r="BII15" s="5"/>
      <c r="BIJ15" s="5"/>
      <c r="BIK15" s="5"/>
      <c r="BIL15" s="5"/>
      <c r="BIM15" s="5"/>
      <c r="BIN15" s="5"/>
      <c r="BIO15" s="5"/>
      <c r="BIP15" s="5"/>
      <c r="BIQ15" s="5"/>
      <c r="BIR15" s="5"/>
      <c r="BIS15" s="5"/>
      <c r="BIT15" s="5"/>
      <c r="BIU15" s="5"/>
      <c r="BIV15" s="5"/>
      <c r="BIW15" s="5"/>
      <c r="BIX15" s="5"/>
      <c r="BIY15" s="5"/>
      <c r="BIZ15" s="5"/>
      <c r="BJA15" s="5"/>
      <c r="BJB15" s="5"/>
      <c r="BJC15" s="5"/>
      <c r="BJD15" s="5"/>
      <c r="BJE15" s="5"/>
      <c r="BJF15" s="5"/>
      <c r="BJG15" s="5"/>
      <c r="BJH15" s="5"/>
      <c r="BJI15" s="5"/>
      <c r="BJJ15" s="5"/>
      <c r="BJK15" s="5"/>
      <c r="BJL15" s="5"/>
      <c r="BJM15" s="5"/>
      <c r="BJN15" s="5"/>
      <c r="BJO15" s="5"/>
      <c r="BJP15" s="5"/>
      <c r="BJQ15" s="5"/>
      <c r="BJR15" s="5"/>
      <c r="BJS15" s="5"/>
      <c r="BJT15" s="5"/>
      <c r="BJU15" s="5"/>
      <c r="BJV15" s="5"/>
      <c r="BJW15" s="5"/>
      <c r="BJX15" s="5"/>
      <c r="BJY15" s="5"/>
      <c r="BJZ15" s="5"/>
      <c r="BKA15" s="5"/>
      <c r="BKB15" s="5"/>
      <c r="BKC15" s="5"/>
      <c r="BKD15" s="5"/>
      <c r="BKE15" s="5"/>
      <c r="BKF15" s="5"/>
      <c r="BKG15" s="5"/>
      <c r="BKH15" s="5"/>
      <c r="BKI15" s="5"/>
      <c r="BKJ15" s="5"/>
      <c r="BKK15" s="5"/>
      <c r="BKL15" s="5"/>
      <c r="BKM15" s="5"/>
      <c r="BKN15" s="5"/>
      <c r="BKO15" s="5"/>
      <c r="BKP15" s="5"/>
      <c r="BKQ15" s="5"/>
      <c r="BKR15" s="5"/>
      <c r="BKS15" s="5"/>
      <c r="BKT15" s="5"/>
      <c r="BKU15" s="5"/>
      <c r="BKV15" s="5"/>
      <c r="BKW15" s="5"/>
      <c r="BKX15" s="5"/>
      <c r="BKY15" s="5"/>
      <c r="BKZ15" s="5"/>
      <c r="BLA15" s="5"/>
      <c r="BLB15" s="5"/>
      <c r="BLC15" s="5"/>
      <c r="BLD15" s="5"/>
      <c r="BLE15" s="5"/>
      <c r="BLF15" s="5"/>
      <c r="BLG15" s="5"/>
      <c r="BLH15" s="5"/>
      <c r="BLI15" s="5"/>
      <c r="BLJ15" s="5"/>
      <c r="BLK15" s="5"/>
      <c r="BLL15" s="5"/>
      <c r="BLM15" s="5"/>
      <c r="BLN15" s="5"/>
      <c r="BLO15" s="5"/>
      <c r="BLP15" s="5"/>
      <c r="BLQ15" s="5"/>
      <c r="BLR15" s="5"/>
      <c r="BLS15" s="5"/>
      <c r="BLT15" s="5"/>
      <c r="BLU15" s="5"/>
      <c r="BLV15" s="5"/>
      <c r="BLW15" s="5"/>
      <c r="BLX15" s="5"/>
      <c r="BLY15" s="5"/>
      <c r="BLZ15" s="5"/>
      <c r="BMA15" s="5"/>
      <c r="BMB15" s="5"/>
      <c r="BMC15" s="5"/>
      <c r="BMD15" s="5"/>
      <c r="BME15" s="5"/>
      <c r="BMF15" s="5"/>
      <c r="BMG15" s="5"/>
      <c r="BMH15" s="5"/>
      <c r="BMI15" s="5"/>
      <c r="BMJ15" s="5"/>
      <c r="BMK15" s="5"/>
      <c r="BML15" s="5"/>
      <c r="BMM15" s="5"/>
      <c r="BMN15" s="5"/>
      <c r="BMO15" s="5"/>
      <c r="BMP15" s="5"/>
      <c r="BMQ15" s="5"/>
      <c r="BMR15" s="5"/>
      <c r="BMS15" s="5"/>
      <c r="BMT15" s="5"/>
      <c r="BMU15" s="5"/>
      <c r="BMV15" s="5"/>
      <c r="BMW15" s="5"/>
      <c r="BMX15" s="5"/>
      <c r="BMY15" s="5"/>
      <c r="BMZ15" s="5"/>
      <c r="BNA15" s="5"/>
      <c r="BNB15" s="5"/>
      <c r="BNC15" s="5"/>
      <c r="BND15" s="5"/>
      <c r="BNE15" s="5"/>
      <c r="BNF15" s="5"/>
      <c r="BNG15" s="5"/>
      <c r="BNH15" s="5"/>
      <c r="BNI15" s="5"/>
      <c r="BNJ15" s="5"/>
      <c r="BNK15" s="5"/>
      <c r="BNL15" s="5"/>
      <c r="BNM15" s="5"/>
      <c r="BNN15" s="5"/>
      <c r="BNO15" s="5"/>
      <c r="BNP15" s="5"/>
      <c r="BNQ15" s="5"/>
      <c r="BNR15" s="5"/>
      <c r="BNS15" s="5"/>
      <c r="BNT15" s="5"/>
      <c r="BNU15" s="5"/>
      <c r="BNV15" s="5"/>
      <c r="BNW15" s="5"/>
      <c r="BNX15" s="5"/>
      <c r="BNY15" s="5"/>
      <c r="BNZ15" s="5"/>
      <c r="BOA15" s="5"/>
      <c r="BOB15" s="5"/>
      <c r="BOC15" s="5"/>
      <c r="BOD15" s="5"/>
      <c r="BOE15" s="5"/>
      <c r="BOF15" s="5"/>
      <c r="BOG15" s="5"/>
      <c r="BOH15" s="5"/>
      <c r="BOI15" s="5"/>
      <c r="BOJ15" s="5"/>
      <c r="BOK15" s="5"/>
      <c r="BOL15" s="5"/>
      <c r="BOM15" s="5"/>
      <c r="BON15" s="5"/>
      <c r="BOO15" s="5"/>
      <c r="BOP15" s="5"/>
      <c r="BOQ15" s="5"/>
      <c r="BOR15" s="5"/>
      <c r="BOS15" s="5"/>
      <c r="BOT15" s="5"/>
      <c r="BOU15" s="5"/>
      <c r="BOV15" s="5"/>
      <c r="BOW15" s="5"/>
      <c r="BOX15" s="5"/>
      <c r="BOY15" s="5"/>
      <c r="BOZ15" s="5"/>
      <c r="BPA15" s="5"/>
      <c r="BPB15" s="5"/>
      <c r="BPC15" s="5"/>
      <c r="BPD15" s="5"/>
      <c r="BPE15" s="5"/>
      <c r="BPF15" s="5"/>
      <c r="BPG15" s="5"/>
      <c r="BPH15" s="5"/>
      <c r="BPI15" s="5"/>
      <c r="BPJ15" s="5"/>
      <c r="BPK15" s="5"/>
      <c r="BPL15" s="5"/>
      <c r="BPM15" s="5"/>
      <c r="BPN15" s="5"/>
      <c r="BPO15" s="5"/>
      <c r="BPP15" s="5"/>
      <c r="BPQ15" s="5"/>
      <c r="BPR15" s="5"/>
      <c r="BPS15" s="5"/>
      <c r="BPT15" s="5"/>
      <c r="BPU15" s="5"/>
      <c r="BPV15" s="5"/>
      <c r="BPW15" s="5"/>
      <c r="BPX15" s="5"/>
      <c r="BPY15" s="5"/>
      <c r="BPZ15" s="5"/>
      <c r="BQA15" s="5"/>
      <c r="BQB15" s="5"/>
      <c r="BQC15" s="5"/>
      <c r="BQD15" s="5"/>
      <c r="BQE15" s="5"/>
      <c r="BQF15" s="5"/>
      <c r="BQG15" s="5"/>
      <c r="BQH15" s="5"/>
      <c r="BQI15" s="5"/>
      <c r="BQJ15" s="5"/>
      <c r="BQK15" s="5"/>
      <c r="BQL15" s="5"/>
      <c r="BQM15" s="5"/>
      <c r="BQN15" s="5"/>
      <c r="BQO15" s="5"/>
      <c r="BQP15" s="5"/>
      <c r="BQQ15" s="5"/>
      <c r="BQR15" s="5"/>
      <c r="BQS15" s="5"/>
      <c r="BQT15" s="5"/>
      <c r="BQU15" s="5"/>
      <c r="BQV15" s="5"/>
      <c r="BQW15" s="5"/>
      <c r="BQX15" s="5"/>
      <c r="BQY15" s="5"/>
      <c r="BQZ15" s="5"/>
      <c r="BRA15" s="5"/>
      <c r="BRB15" s="5"/>
      <c r="BRC15" s="5"/>
      <c r="BRD15" s="5"/>
      <c r="BRE15" s="5"/>
      <c r="BRF15" s="5"/>
      <c r="BRG15" s="5"/>
      <c r="BRH15" s="5"/>
      <c r="BRI15" s="5"/>
      <c r="BRJ15" s="5"/>
      <c r="BRK15" s="5"/>
      <c r="BRL15" s="5"/>
      <c r="BRM15" s="5"/>
      <c r="BRN15" s="5"/>
      <c r="BRO15" s="5"/>
      <c r="BRP15" s="5"/>
      <c r="BRQ15" s="5"/>
      <c r="BRR15" s="5"/>
      <c r="BRS15" s="5"/>
      <c r="BRT15" s="5"/>
      <c r="BRU15" s="5"/>
      <c r="BRV15" s="5"/>
      <c r="BRW15" s="5"/>
      <c r="BRX15" s="5"/>
      <c r="BRY15" s="5"/>
      <c r="BRZ15" s="5"/>
      <c r="BSA15" s="5"/>
      <c r="BSB15" s="5"/>
      <c r="BSC15" s="5"/>
      <c r="BSD15" s="5"/>
      <c r="BSE15" s="5"/>
      <c r="BSF15" s="5"/>
      <c r="BSG15" s="5"/>
      <c r="BSH15" s="5"/>
      <c r="BSI15" s="5"/>
      <c r="BSJ15" s="5"/>
      <c r="BSK15" s="5"/>
      <c r="BSL15" s="5"/>
      <c r="BSM15" s="5"/>
      <c r="BSN15" s="5"/>
      <c r="BSO15" s="5"/>
      <c r="BSP15" s="5"/>
      <c r="BSQ15" s="5"/>
      <c r="BSR15" s="5"/>
      <c r="BSS15" s="5"/>
      <c r="BST15" s="5"/>
      <c r="BSU15" s="5"/>
      <c r="BSV15" s="5"/>
      <c r="BSW15" s="5"/>
      <c r="BSX15" s="5"/>
      <c r="BSY15" s="5"/>
      <c r="BSZ15" s="5"/>
      <c r="BTA15" s="5"/>
      <c r="BTB15" s="5"/>
      <c r="BTC15" s="5"/>
      <c r="BTD15" s="5"/>
      <c r="BTE15" s="5"/>
      <c r="BTF15" s="5"/>
      <c r="BTG15" s="5"/>
      <c r="BTH15" s="5"/>
      <c r="BTI15" s="5"/>
      <c r="BTJ15" s="5"/>
      <c r="BTK15" s="5"/>
      <c r="BTL15" s="5"/>
      <c r="BTM15" s="5"/>
      <c r="BTN15" s="5"/>
      <c r="BTO15" s="5"/>
      <c r="BTP15" s="5"/>
      <c r="BTQ15" s="5"/>
      <c r="BTR15" s="5"/>
      <c r="BTS15" s="5"/>
      <c r="BTT15" s="5"/>
      <c r="BTU15" s="5"/>
      <c r="BTV15" s="5"/>
      <c r="BTW15" s="5"/>
      <c r="BTX15" s="5"/>
      <c r="BTY15" s="5"/>
      <c r="BTZ15" s="5"/>
      <c r="BUA15" s="5"/>
      <c r="BUB15" s="5"/>
      <c r="BUC15" s="5"/>
      <c r="BUD15" s="5"/>
      <c r="BUE15" s="5"/>
      <c r="BUF15" s="5"/>
      <c r="BUG15" s="5"/>
      <c r="BUH15" s="5"/>
      <c r="BUI15" s="5"/>
      <c r="BUJ15" s="5"/>
      <c r="BUK15" s="5"/>
      <c r="BUL15" s="5"/>
      <c r="BUM15" s="5"/>
      <c r="BUN15" s="5"/>
      <c r="BUO15" s="5"/>
      <c r="BUP15" s="5"/>
      <c r="BUQ15" s="5"/>
      <c r="BUR15" s="5"/>
      <c r="BUS15" s="5"/>
      <c r="BUT15" s="5"/>
      <c r="BUU15" s="5"/>
      <c r="BUV15" s="5"/>
      <c r="BUW15" s="5"/>
      <c r="BUX15" s="5"/>
      <c r="BUY15" s="5"/>
      <c r="BUZ15" s="5"/>
      <c r="BVA15" s="5"/>
      <c r="BVB15" s="5"/>
      <c r="BVC15" s="5"/>
      <c r="BVD15" s="5"/>
      <c r="BVE15" s="5"/>
      <c r="BVF15" s="5"/>
      <c r="BVG15" s="5"/>
      <c r="BVH15" s="5"/>
      <c r="BVI15" s="5"/>
      <c r="BVJ15" s="5"/>
      <c r="BVK15" s="5"/>
      <c r="BVL15" s="5"/>
      <c r="BVM15" s="5"/>
      <c r="BVN15" s="5"/>
      <c r="BVO15" s="5"/>
      <c r="BVP15" s="5"/>
      <c r="BVQ15" s="5"/>
      <c r="BVR15" s="5"/>
      <c r="BVS15" s="5"/>
      <c r="BVT15" s="5"/>
      <c r="BVU15" s="5"/>
      <c r="BVV15" s="5"/>
      <c r="BVW15" s="5"/>
      <c r="BVX15" s="5"/>
      <c r="BVY15" s="5"/>
      <c r="BVZ15" s="5"/>
      <c r="BWA15" s="5"/>
      <c r="BWB15" s="5"/>
      <c r="BWC15" s="5"/>
      <c r="BWD15" s="5"/>
      <c r="BWE15" s="5"/>
      <c r="BWF15" s="5"/>
      <c r="BWG15" s="5"/>
      <c r="BWH15" s="5"/>
      <c r="BWI15" s="5"/>
      <c r="BWJ15" s="5"/>
      <c r="BWK15" s="5"/>
      <c r="BWL15" s="5"/>
      <c r="BWM15" s="5"/>
      <c r="BWN15" s="5"/>
      <c r="BWO15" s="5"/>
      <c r="BWP15" s="5"/>
      <c r="BWQ15" s="5"/>
      <c r="BWR15" s="5"/>
      <c r="BWS15" s="5"/>
      <c r="BWT15" s="5"/>
      <c r="BWU15" s="5"/>
      <c r="BWV15" s="5"/>
      <c r="BWW15" s="5"/>
      <c r="BWX15" s="5"/>
      <c r="BWY15" s="5"/>
      <c r="BWZ15" s="5"/>
      <c r="BXA15" s="5"/>
      <c r="BXB15" s="5"/>
      <c r="BXC15" s="5"/>
      <c r="BXD15" s="5"/>
      <c r="BXE15" s="5"/>
      <c r="BXF15" s="5"/>
      <c r="BXG15" s="5"/>
      <c r="BXH15" s="5"/>
      <c r="BXI15" s="5"/>
      <c r="BXJ15" s="5"/>
      <c r="BXK15" s="5"/>
      <c r="BXL15" s="5"/>
      <c r="BXM15" s="5"/>
      <c r="BXN15" s="5"/>
      <c r="BXO15" s="5"/>
      <c r="BXP15" s="5"/>
      <c r="BXQ15" s="5"/>
      <c r="BXR15" s="5"/>
      <c r="BXS15" s="5"/>
      <c r="BXT15" s="5"/>
      <c r="BXU15" s="5"/>
      <c r="BXV15" s="5"/>
      <c r="BXW15" s="5"/>
      <c r="BXX15" s="5"/>
      <c r="BXY15" s="5"/>
      <c r="BXZ15" s="5"/>
      <c r="BYA15" s="5"/>
      <c r="BYB15" s="5"/>
      <c r="BYC15" s="5"/>
      <c r="BYD15" s="5"/>
      <c r="BYE15" s="5"/>
      <c r="BYF15" s="5"/>
      <c r="BYG15" s="5"/>
      <c r="BYH15" s="5"/>
      <c r="BYI15" s="5"/>
      <c r="BYJ15" s="5"/>
      <c r="BYK15" s="5"/>
      <c r="BYL15" s="5"/>
      <c r="BYM15" s="5"/>
      <c r="BYN15" s="5"/>
      <c r="BYO15" s="5"/>
      <c r="BYP15" s="5"/>
      <c r="BYQ15" s="5"/>
      <c r="BYR15" s="5"/>
      <c r="BYS15" s="5"/>
      <c r="BYT15" s="5"/>
      <c r="BYU15" s="5"/>
      <c r="BYV15" s="5"/>
      <c r="BYW15" s="5"/>
      <c r="BYX15" s="5"/>
      <c r="BYY15" s="5"/>
      <c r="BYZ15" s="5"/>
      <c r="BZA15" s="5"/>
      <c r="BZB15" s="5"/>
      <c r="BZC15" s="5"/>
      <c r="BZD15" s="5"/>
      <c r="BZE15" s="5"/>
      <c r="BZF15" s="5"/>
      <c r="BZG15" s="5"/>
      <c r="BZH15" s="5"/>
      <c r="BZI15" s="5"/>
      <c r="BZJ15" s="5"/>
      <c r="BZK15" s="5"/>
      <c r="BZL15" s="5"/>
      <c r="BZM15" s="5"/>
      <c r="BZN15" s="5"/>
      <c r="BZO15" s="5"/>
      <c r="BZP15" s="5"/>
      <c r="BZQ15" s="5"/>
      <c r="BZR15" s="5"/>
      <c r="BZS15" s="5"/>
      <c r="BZT15" s="5"/>
      <c r="BZU15" s="5"/>
      <c r="BZV15" s="5"/>
      <c r="BZW15" s="5"/>
      <c r="BZX15" s="5"/>
      <c r="BZY15" s="5"/>
      <c r="BZZ15" s="5"/>
      <c r="CAA15" s="5"/>
      <c r="CAB15" s="5"/>
      <c r="CAC15" s="5"/>
      <c r="CAD15" s="5"/>
      <c r="CAE15" s="5"/>
      <c r="CAF15" s="5"/>
      <c r="CAG15" s="5"/>
      <c r="CAH15" s="5"/>
      <c r="CAI15" s="5"/>
      <c r="CAJ15" s="5"/>
      <c r="CAK15" s="5"/>
      <c r="CAL15" s="5"/>
      <c r="CAM15" s="5"/>
      <c r="CAN15" s="5"/>
      <c r="CAO15" s="5"/>
      <c r="CAP15" s="5"/>
      <c r="CAQ15" s="5"/>
      <c r="CAR15" s="5"/>
      <c r="CAS15" s="5"/>
      <c r="CAT15" s="5"/>
      <c r="CAU15" s="5"/>
      <c r="CAV15" s="5"/>
      <c r="CAW15" s="5"/>
      <c r="CAX15" s="5"/>
      <c r="CAY15" s="5"/>
      <c r="CAZ15" s="5"/>
      <c r="CBA15" s="5"/>
      <c r="CBB15" s="5"/>
      <c r="CBC15" s="5"/>
      <c r="CBD15" s="5"/>
      <c r="CBE15" s="5"/>
      <c r="CBF15" s="5"/>
      <c r="CBG15" s="5"/>
      <c r="CBH15" s="5"/>
      <c r="CBI15" s="5"/>
      <c r="CBJ15" s="5"/>
      <c r="CBK15" s="5"/>
      <c r="CBL15" s="5"/>
      <c r="CBM15" s="5"/>
      <c r="CBN15" s="5"/>
      <c r="CBO15" s="5"/>
      <c r="CBP15" s="5"/>
      <c r="CBQ15" s="5"/>
      <c r="CBR15" s="5"/>
      <c r="CBS15" s="5"/>
      <c r="CBT15" s="5"/>
      <c r="CBU15" s="5"/>
      <c r="CBV15" s="5"/>
      <c r="CBW15" s="5"/>
      <c r="CBX15" s="5"/>
      <c r="CBY15" s="5"/>
      <c r="CBZ15" s="5"/>
      <c r="CCA15" s="5"/>
      <c r="CCB15" s="5"/>
      <c r="CCC15" s="5"/>
      <c r="CCD15" s="5"/>
      <c r="CCE15" s="5"/>
      <c r="CCF15" s="5"/>
      <c r="CCG15" s="5"/>
      <c r="CCH15" s="5"/>
      <c r="CCI15" s="5"/>
      <c r="CCJ15" s="5"/>
      <c r="CCK15" s="5"/>
      <c r="CCL15" s="5"/>
      <c r="CCM15" s="5"/>
      <c r="CCN15" s="5"/>
      <c r="CCO15" s="5"/>
      <c r="CCP15" s="5"/>
      <c r="CCQ15" s="5"/>
      <c r="CCR15" s="5"/>
      <c r="CCS15" s="5"/>
      <c r="CCT15" s="5"/>
      <c r="CCU15" s="5"/>
      <c r="CCV15" s="5"/>
      <c r="CCW15" s="5"/>
      <c r="CCX15" s="5"/>
      <c r="CCY15" s="5"/>
      <c r="CCZ15" s="5"/>
      <c r="CDA15" s="5"/>
      <c r="CDB15" s="5"/>
      <c r="CDC15" s="5"/>
      <c r="CDD15" s="5"/>
      <c r="CDE15" s="5"/>
      <c r="CDF15" s="5"/>
      <c r="CDG15" s="5"/>
      <c r="CDH15" s="5"/>
      <c r="CDI15" s="5"/>
      <c r="CDJ15" s="5"/>
      <c r="CDK15" s="5"/>
      <c r="CDL15" s="5"/>
      <c r="CDM15" s="5"/>
      <c r="CDN15" s="5"/>
      <c r="CDO15" s="5"/>
      <c r="CDP15" s="5"/>
      <c r="CDQ15" s="5"/>
      <c r="CDR15" s="5"/>
      <c r="CDS15" s="5"/>
      <c r="CDT15" s="5"/>
      <c r="CDU15" s="5"/>
      <c r="CDV15" s="5"/>
      <c r="CDW15" s="5"/>
      <c r="CDX15" s="5"/>
      <c r="CDY15" s="5"/>
      <c r="CDZ15" s="5"/>
      <c r="CEA15" s="5"/>
      <c r="CEB15" s="5"/>
      <c r="CEC15" s="5"/>
      <c r="CED15" s="5"/>
      <c r="CEE15" s="5"/>
      <c r="CEF15" s="5"/>
      <c r="CEG15" s="5"/>
      <c r="CEH15" s="5"/>
      <c r="CEI15" s="5"/>
      <c r="CEJ15" s="5"/>
      <c r="CEK15" s="5"/>
      <c r="CEL15" s="5"/>
      <c r="CEM15" s="5"/>
      <c r="CEN15" s="5"/>
      <c r="CEO15" s="5"/>
      <c r="CEP15" s="5"/>
      <c r="CEQ15" s="5"/>
      <c r="CER15" s="5"/>
      <c r="CES15" s="5"/>
      <c r="CET15" s="5"/>
      <c r="CEU15" s="5"/>
      <c r="CEV15" s="5"/>
      <c r="CEW15" s="5"/>
      <c r="CEX15" s="5"/>
      <c r="CEY15" s="5"/>
      <c r="CEZ15" s="5"/>
      <c r="CFA15" s="5"/>
      <c r="CFB15" s="5"/>
      <c r="CFC15" s="5"/>
      <c r="CFD15" s="5"/>
      <c r="CFE15" s="5"/>
      <c r="CFF15" s="5"/>
      <c r="CFG15" s="5"/>
      <c r="CFH15" s="5"/>
      <c r="CFI15" s="5"/>
      <c r="CFJ15" s="5"/>
      <c r="CFK15" s="5"/>
      <c r="CFL15" s="5"/>
      <c r="CFM15" s="5"/>
      <c r="CFN15" s="5"/>
      <c r="CFO15" s="5"/>
      <c r="CFP15" s="5"/>
      <c r="CFQ15" s="5"/>
      <c r="CFR15" s="5"/>
      <c r="CFS15" s="5"/>
      <c r="CFT15" s="5"/>
      <c r="CFU15" s="5"/>
      <c r="CFV15" s="5"/>
      <c r="CFW15" s="5"/>
      <c r="CFX15" s="5"/>
      <c r="CFY15" s="5"/>
      <c r="CFZ15" s="5"/>
      <c r="CGA15" s="5"/>
      <c r="CGB15" s="5"/>
      <c r="CGC15" s="5"/>
      <c r="CGD15" s="5"/>
      <c r="CGE15" s="5"/>
      <c r="CGF15" s="5"/>
      <c r="CGG15" s="5"/>
      <c r="CGH15" s="5"/>
      <c r="CGI15" s="5"/>
      <c r="CGJ15" s="5"/>
      <c r="CGK15" s="5"/>
      <c r="CGL15" s="5"/>
      <c r="CGM15" s="5"/>
      <c r="CGN15" s="5"/>
      <c r="CGO15" s="5"/>
      <c r="CGP15" s="5"/>
      <c r="CGQ15" s="5"/>
      <c r="CGR15" s="5"/>
      <c r="CGS15" s="5"/>
      <c r="CGT15" s="5"/>
      <c r="CGU15" s="5"/>
      <c r="CGV15" s="5"/>
      <c r="CGW15" s="5"/>
      <c r="CGX15" s="5"/>
      <c r="CGY15" s="5"/>
      <c r="CGZ15" s="5"/>
      <c r="CHA15" s="5"/>
      <c r="CHB15" s="5"/>
      <c r="CHC15" s="5"/>
      <c r="CHD15" s="5"/>
      <c r="CHE15" s="5"/>
      <c r="CHF15" s="5"/>
      <c r="CHG15" s="5"/>
      <c r="CHH15" s="5"/>
      <c r="CHI15" s="5"/>
      <c r="CHJ15" s="5"/>
      <c r="CHK15" s="5"/>
      <c r="CHL15" s="5"/>
      <c r="CHM15" s="5"/>
      <c r="CHN15" s="5"/>
      <c r="CHO15" s="5"/>
      <c r="CHP15" s="5"/>
      <c r="CHQ15" s="5"/>
      <c r="CHR15" s="5"/>
      <c r="CHS15" s="5"/>
      <c r="CHT15" s="5"/>
      <c r="CHU15" s="5"/>
      <c r="CHV15" s="5"/>
      <c r="CHW15" s="5"/>
      <c r="CHX15" s="5"/>
      <c r="CHY15" s="5"/>
      <c r="CHZ15" s="5"/>
      <c r="CIA15" s="5"/>
      <c r="CIB15" s="5"/>
      <c r="CIC15" s="5"/>
      <c r="CID15" s="5"/>
      <c r="CIE15" s="5"/>
      <c r="CIF15" s="5"/>
      <c r="CIG15" s="5"/>
      <c r="CIH15" s="5"/>
      <c r="CII15" s="5"/>
      <c r="CIJ15" s="5"/>
      <c r="CIK15" s="5"/>
      <c r="CIL15" s="5"/>
      <c r="CIM15" s="5"/>
      <c r="CIN15" s="5"/>
      <c r="CIO15" s="5"/>
      <c r="CIP15" s="5"/>
      <c r="CIQ15" s="5"/>
      <c r="CIR15" s="5"/>
      <c r="CIS15" s="5"/>
      <c r="CIT15" s="5"/>
      <c r="CIU15" s="5"/>
      <c r="CIV15" s="5"/>
      <c r="CIW15" s="5"/>
      <c r="CIX15" s="5"/>
      <c r="CIY15" s="5"/>
      <c r="CIZ15" s="5"/>
      <c r="CJA15" s="5"/>
      <c r="CJB15" s="5"/>
      <c r="CJC15" s="5"/>
      <c r="CJD15" s="5"/>
      <c r="CJE15" s="5"/>
      <c r="CJF15" s="5"/>
      <c r="CJG15" s="5"/>
      <c r="CJH15" s="5"/>
      <c r="CJI15" s="5"/>
      <c r="CJJ15" s="5"/>
      <c r="CJK15" s="5"/>
      <c r="CJL15" s="5"/>
      <c r="CJM15" s="5"/>
      <c r="CJN15" s="5"/>
      <c r="CJO15" s="5"/>
      <c r="CJP15" s="5"/>
      <c r="CJQ15" s="5"/>
      <c r="CJR15" s="5"/>
      <c r="CJS15" s="5"/>
      <c r="CJT15" s="5"/>
      <c r="CJU15" s="5"/>
      <c r="CJV15" s="5"/>
      <c r="CJW15" s="5"/>
      <c r="CJX15" s="5"/>
      <c r="CJY15" s="5"/>
      <c r="CJZ15" s="5"/>
      <c r="CKA15" s="5"/>
      <c r="CKB15" s="5"/>
      <c r="CKC15" s="5"/>
      <c r="CKD15" s="5"/>
      <c r="CKE15" s="5"/>
      <c r="CKF15" s="5"/>
      <c r="CKG15" s="5"/>
      <c r="CKH15" s="5"/>
      <c r="CKI15" s="5"/>
      <c r="CKJ15" s="5"/>
      <c r="CKK15" s="5"/>
      <c r="CKL15" s="5"/>
      <c r="CKM15" s="5"/>
      <c r="CKN15" s="5"/>
      <c r="CKO15" s="5"/>
      <c r="CKP15" s="5"/>
      <c r="CKQ15" s="5"/>
      <c r="CKR15" s="5"/>
      <c r="CKS15" s="5"/>
      <c r="CKT15" s="5"/>
      <c r="CKU15" s="5"/>
      <c r="CKV15" s="5"/>
      <c r="CKW15" s="5"/>
      <c r="CKX15" s="5"/>
      <c r="CKY15" s="5"/>
      <c r="CKZ15" s="5"/>
      <c r="CLA15" s="5"/>
      <c r="CLB15" s="5"/>
      <c r="CLC15" s="5"/>
      <c r="CLD15" s="5"/>
      <c r="CLE15" s="5"/>
      <c r="CLF15" s="5"/>
      <c r="CLG15" s="5"/>
      <c r="CLH15" s="5"/>
      <c r="CLI15" s="5"/>
      <c r="CLJ15" s="5"/>
      <c r="CLK15" s="5"/>
      <c r="CLL15" s="5"/>
      <c r="CLM15" s="5"/>
      <c r="CLN15" s="5"/>
      <c r="CLO15" s="5"/>
      <c r="CLP15" s="5"/>
      <c r="CLQ15" s="5"/>
      <c r="CLR15" s="5"/>
      <c r="CLS15" s="5"/>
      <c r="CLT15" s="5"/>
      <c r="CLU15" s="5"/>
      <c r="CLV15" s="5"/>
      <c r="CLW15" s="5"/>
      <c r="CLX15" s="5"/>
      <c r="CLY15" s="5"/>
      <c r="CLZ15" s="5"/>
      <c r="CMA15" s="5"/>
      <c r="CMB15" s="5"/>
      <c r="CMC15" s="5"/>
      <c r="CMD15" s="5"/>
      <c r="CME15" s="5"/>
      <c r="CMF15" s="5"/>
      <c r="CMG15" s="5"/>
      <c r="CMH15" s="5"/>
      <c r="CMI15" s="5"/>
      <c r="CMJ15" s="5"/>
      <c r="CMK15" s="5"/>
      <c r="CML15" s="5"/>
      <c r="CMM15" s="5"/>
      <c r="CMN15" s="5"/>
      <c r="CMO15" s="5"/>
      <c r="CMP15" s="5"/>
      <c r="CMQ15" s="5"/>
      <c r="CMR15" s="5"/>
      <c r="CMS15" s="5"/>
      <c r="CMT15" s="5"/>
      <c r="CMU15" s="5"/>
      <c r="CMV15" s="5"/>
      <c r="CMW15" s="5"/>
      <c r="CMX15" s="5"/>
      <c r="CMY15" s="5"/>
      <c r="CMZ15" s="5"/>
      <c r="CNA15" s="5"/>
      <c r="CNB15" s="5"/>
      <c r="CNC15" s="5"/>
      <c r="CND15" s="5"/>
      <c r="CNE15" s="5"/>
      <c r="CNF15" s="5"/>
      <c r="CNG15" s="5"/>
      <c r="CNH15" s="5"/>
      <c r="CNI15" s="5"/>
      <c r="CNJ15" s="5"/>
      <c r="CNK15" s="5"/>
      <c r="CNL15" s="5"/>
      <c r="CNM15" s="5"/>
      <c r="CNN15" s="5"/>
      <c r="CNO15" s="5"/>
      <c r="CNP15" s="5"/>
      <c r="CNQ15" s="5"/>
      <c r="CNR15" s="5"/>
      <c r="CNS15" s="5"/>
      <c r="CNT15" s="5"/>
      <c r="CNU15" s="5"/>
      <c r="CNV15" s="5"/>
      <c r="CNW15" s="5"/>
      <c r="CNX15" s="5"/>
      <c r="CNY15" s="5"/>
      <c r="CNZ15" s="5"/>
      <c r="COA15" s="5"/>
      <c r="COB15" s="5"/>
      <c r="COC15" s="5"/>
      <c r="COD15" s="5"/>
      <c r="COE15" s="5"/>
      <c r="COF15" s="5"/>
      <c r="COG15" s="5"/>
      <c r="COH15" s="5"/>
      <c r="COI15" s="5"/>
      <c r="COJ15" s="5"/>
      <c r="COK15" s="5"/>
      <c r="COL15" s="5"/>
      <c r="COM15" s="5"/>
      <c r="CON15" s="5"/>
      <c r="COO15" s="5"/>
      <c r="COP15" s="5"/>
      <c r="COQ15" s="5"/>
      <c r="COR15" s="5"/>
      <c r="COS15" s="5"/>
      <c r="COT15" s="5"/>
      <c r="COU15" s="5"/>
      <c r="COV15" s="5"/>
      <c r="COW15" s="5"/>
      <c r="COX15" s="5"/>
      <c r="COY15" s="5"/>
      <c r="COZ15" s="5"/>
      <c r="CPA15" s="5"/>
      <c r="CPB15" s="5"/>
      <c r="CPC15" s="5"/>
      <c r="CPD15" s="5"/>
      <c r="CPE15" s="5"/>
      <c r="CPF15" s="5"/>
      <c r="CPG15" s="5"/>
      <c r="CPH15" s="5"/>
      <c r="CPI15" s="5"/>
      <c r="CPJ15" s="5"/>
      <c r="CPK15" s="5"/>
      <c r="CPL15" s="5"/>
      <c r="CPM15" s="5"/>
      <c r="CPN15" s="5"/>
      <c r="CPO15" s="5"/>
      <c r="CPP15" s="5"/>
      <c r="CPQ15" s="5"/>
      <c r="CPR15" s="5"/>
      <c r="CPS15" s="5"/>
      <c r="CPT15" s="5"/>
      <c r="CPU15" s="5"/>
      <c r="CPV15" s="5"/>
      <c r="CPW15" s="5"/>
      <c r="CPX15" s="5"/>
      <c r="CPY15" s="5"/>
      <c r="CPZ15" s="5"/>
      <c r="CQA15" s="5"/>
      <c r="CQB15" s="5"/>
      <c r="CQC15" s="5"/>
      <c r="CQD15" s="5"/>
      <c r="CQE15" s="5"/>
      <c r="CQF15" s="5"/>
      <c r="CQG15" s="5"/>
      <c r="CQH15" s="5"/>
      <c r="CQI15" s="5"/>
      <c r="CQJ15" s="5"/>
      <c r="CQK15" s="5"/>
      <c r="CQL15" s="5"/>
      <c r="CQM15" s="5"/>
      <c r="CQN15" s="5"/>
      <c r="CQO15" s="5"/>
      <c r="CQP15" s="5"/>
      <c r="CQQ15" s="5"/>
      <c r="CQR15" s="5"/>
      <c r="CQS15" s="5"/>
      <c r="CQT15" s="5"/>
      <c r="CQU15" s="5"/>
      <c r="CQV15" s="5"/>
      <c r="CQW15" s="5"/>
      <c r="CQX15" s="5"/>
      <c r="CQY15" s="5"/>
      <c r="CQZ15" s="5"/>
      <c r="CRA15" s="5"/>
      <c r="CRB15" s="5"/>
      <c r="CRC15" s="5"/>
      <c r="CRD15" s="5"/>
      <c r="CRE15" s="5"/>
      <c r="CRF15" s="5"/>
      <c r="CRG15" s="5"/>
      <c r="CRH15" s="5"/>
      <c r="CRI15" s="5"/>
      <c r="CRJ15" s="5"/>
      <c r="CRK15" s="5"/>
      <c r="CRL15" s="5"/>
      <c r="CRM15" s="5"/>
      <c r="CRN15" s="5"/>
      <c r="CRO15" s="5"/>
      <c r="CRP15" s="5"/>
      <c r="CRQ15" s="5"/>
      <c r="CRR15" s="5"/>
      <c r="CRS15" s="5"/>
      <c r="CRT15" s="5"/>
      <c r="CRU15" s="5"/>
      <c r="CRV15" s="5"/>
      <c r="CRW15" s="5"/>
      <c r="CRX15" s="5"/>
      <c r="CRY15" s="5"/>
      <c r="CRZ15" s="5"/>
      <c r="CSA15" s="5"/>
      <c r="CSB15" s="5"/>
      <c r="CSC15" s="5"/>
      <c r="CSD15" s="5"/>
      <c r="CSE15" s="5"/>
      <c r="CSF15" s="5"/>
      <c r="CSG15" s="5"/>
      <c r="CSH15" s="5"/>
      <c r="CSI15" s="5"/>
      <c r="CSJ15" s="5"/>
      <c r="CSK15" s="5"/>
      <c r="CSL15" s="5"/>
      <c r="CSM15" s="5"/>
      <c r="CSN15" s="5"/>
      <c r="CSO15" s="5"/>
      <c r="CSP15" s="5"/>
      <c r="CSQ15" s="5"/>
      <c r="CSR15" s="5"/>
      <c r="CSS15" s="5"/>
      <c r="CST15" s="5"/>
      <c r="CSU15" s="5"/>
      <c r="CSV15" s="5"/>
      <c r="CSW15" s="5"/>
      <c r="CSX15" s="5"/>
      <c r="CSY15" s="5"/>
      <c r="CSZ15" s="5"/>
      <c r="CTA15" s="5"/>
      <c r="CTB15" s="5"/>
      <c r="CTC15" s="5"/>
      <c r="CTD15" s="5"/>
      <c r="CTE15" s="5"/>
      <c r="CTF15" s="5"/>
      <c r="CTG15" s="5"/>
      <c r="CTH15" s="5"/>
      <c r="CTI15" s="5"/>
      <c r="CTJ15" s="5"/>
      <c r="CTK15" s="5"/>
      <c r="CTL15" s="5"/>
      <c r="CTM15" s="5"/>
      <c r="CTN15" s="5"/>
      <c r="CTO15" s="5"/>
      <c r="CTP15" s="5"/>
      <c r="CTQ15" s="5"/>
      <c r="CTR15" s="5"/>
      <c r="CTS15" s="5"/>
      <c r="CTT15" s="5"/>
      <c r="CTU15" s="5"/>
      <c r="CTV15" s="5"/>
      <c r="CTW15" s="5"/>
      <c r="CTX15" s="5"/>
      <c r="CTY15" s="5"/>
      <c r="CTZ15" s="5"/>
      <c r="CUA15" s="5"/>
      <c r="CUB15" s="5"/>
      <c r="CUC15" s="5"/>
      <c r="CUD15" s="5"/>
      <c r="CUE15" s="5"/>
      <c r="CUF15" s="5"/>
      <c r="CUG15" s="5"/>
      <c r="CUH15" s="5"/>
      <c r="CUI15" s="5"/>
      <c r="CUJ15" s="5"/>
      <c r="CUK15" s="5"/>
      <c r="CUL15" s="5"/>
      <c r="CUM15" s="5"/>
      <c r="CUN15" s="5"/>
      <c r="CUO15" s="5"/>
      <c r="CUP15" s="5"/>
      <c r="CUQ15" s="5"/>
      <c r="CUR15" s="5"/>
      <c r="CUS15" s="5"/>
      <c r="CUT15" s="5"/>
      <c r="CUU15" s="5"/>
      <c r="CUV15" s="5"/>
      <c r="CUW15" s="5"/>
      <c r="CUX15" s="5"/>
      <c r="CUY15" s="5"/>
      <c r="CUZ15" s="5"/>
      <c r="CVA15" s="5"/>
      <c r="CVB15" s="5"/>
      <c r="CVC15" s="5"/>
      <c r="CVD15" s="5"/>
      <c r="CVE15" s="5"/>
      <c r="CVF15" s="5"/>
      <c r="CVG15" s="5"/>
      <c r="CVH15" s="5"/>
      <c r="CVI15" s="5"/>
      <c r="CVJ15" s="5"/>
      <c r="CVK15" s="5"/>
      <c r="CVL15" s="5"/>
      <c r="CVM15" s="5"/>
      <c r="CVN15" s="5"/>
      <c r="CVO15" s="5"/>
      <c r="CVP15" s="5"/>
      <c r="CVQ15" s="5"/>
      <c r="CVR15" s="5"/>
      <c r="CVS15" s="5"/>
      <c r="CVT15" s="5"/>
      <c r="CVU15" s="5"/>
      <c r="CVV15" s="5"/>
      <c r="CVW15" s="5"/>
      <c r="CVX15" s="5"/>
      <c r="CVY15" s="5"/>
      <c r="CVZ15" s="5"/>
      <c r="CWA15" s="5"/>
      <c r="CWB15" s="5"/>
      <c r="CWC15" s="5"/>
      <c r="CWD15" s="5"/>
      <c r="CWE15" s="5"/>
      <c r="CWF15" s="5"/>
      <c r="CWG15" s="5"/>
      <c r="CWH15" s="5"/>
      <c r="CWI15" s="5"/>
      <c r="CWJ15" s="5"/>
      <c r="CWK15" s="5"/>
      <c r="CWL15" s="5"/>
      <c r="CWM15" s="5"/>
      <c r="CWN15" s="5"/>
      <c r="CWO15" s="5"/>
      <c r="CWP15" s="5"/>
      <c r="CWQ15" s="5"/>
      <c r="CWR15" s="5"/>
      <c r="CWS15" s="5"/>
      <c r="CWT15" s="5"/>
      <c r="CWU15" s="5"/>
      <c r="CWV15" s="5"/>
      <c r="CWW15" s="5"/>
      <c r="CWX15" s="5"/>
      <c r="CWY15" s="5"/>
      <c r="CWZ15" s="5"/>
      <c r="CXA15" s="5"/>
      <c r="CXB15" s="5"/>
      <c r="CXC15" s="5"/>
      <c r="CXD15" s="5"/>
      <c r="CXE15" s="5"/>
      <c r="CXF15" s="5"/>
      <c r="CXG15" s="5"/>
      <c r="CXH15" s="5"/>
      <c r="CXI15" s="5"/>
      <c r="CXJ15" s="5"/>
      <c r="CXK15" s="5"/>
      <c r="CXL15" s="5"/>
      <c r="CXM15" s="5"/>
      <c r="CXN15" s="5"/>
      <c r="CXO15" s="5"/>
      <c r="CXP15" s="5"/>
      <c r="CXQ15" s="5"/>
      <c r="CXR15" s="5"/>
      <c r="CXS15" s="5"/>
      <c r="CXT15" s="5"/>
      <c r="CXU15" s="5"/>
      <c r="CXV15" s="5"/>
      <c r="CXW15" s="5"/>
      <c r="CXX15" s="5"/>
      <c r="CXY15" s="5"/>
      <c r="CXZ15" s="5"/>
      <c r="CYA15" s="5"/>
      <c r="CYB15" s="5"/>
      <c r="CYC15" s="5"/>
      <c r="CYD15" s="5"/>
      <c r="CYE15" s="5"/>
      <c r="CYF15" s="5"/>
      <c r="CYG15" s="5"/>
      <c r="CYH15" s="5"/>
      <c r="CYI15" s="5"/>
      <c r="CYJ15" s="5"/>
      <c r="CYK15" s="5"/>
      <c r="CYL15" s="5"/>
      <c r="CYM15" s="5"/>
      <c r="CYN15" s="5"/>
      <c r="CYO15" s="5"/>
      <c r="CYP15" s="5"/>
      <c r="CYQ15" s="5"/>
      <c r="CYR15" s="5"/>
      <c r="CYS15" s="5"/>
      <c r="CYT15" s="5"/>
      <c r="CYU15" s="5"/>
      <c r="CYV15" s="5"/>
      <c r="CYW15" s="5"/>
      <c r="CYX15" s="5"/>
      <c r="CYY15" s="5"/>
      <c r="CYZ15" s="5"/>
      <c r="CZA15" s="5"/>
      <c r="CZB15" s="5"/>
      <c r="CZC15" s="5"/>
      <c r="CZD15" s="5"/>
      <c r="CZE15" s="5"/>
      <c r="CZF15" s="5"/>
      <c r="CZG15" s="5"/>
      <c r="CZH15" s="5"/>
      <c r="CZI15" s="5"/>
      <c r="CZJ15" s="5"/>
      <c r="CZK15" s="5"/>
      <c r="CZL15" s="5"/>
      <c r="CZM15" s="5"/>
      <c r="CZN15" s="5"/>
      <c r="CZO15" s="5"/>
      <c r="CZP15" s="5"/>
      <c r="CZQ15" s="5"/>
      <c r="CZR15" s="5"/>
      <c r="CZS15" s="5"/>
      <c r="CZT15" s="5"/>
      <c r="CZU15" s="5"/>
      <c r="CZV15" s="5"/>
      <c r="CZW15" s="5"/>
      <c r="CZX15" s="5"/>
      <c r="CZY15" s="5"/>
      <c r="CZZ15" s="5"/>
      <c r="DAA15" s="5"/>
      <c r="DAB15" s="5"/>
      <c r="DAC15" s="5"/>
      <c r="DAD15" s="5"/>
      <c r="DAE15" s="5"/>
      <c r="DAF15" s="5"/>
      <c r="DAG15" s="5"/>
      <c r="DAH15" s="5"/>
      <c r="DAI15" s="5"/>
      <c r="DAJ15" s="5"/>
      <c r="DAK15" s="5"/>
      <c r="DAL15" s="5"/>
      <c r="DAM15" s="5"/>
      <c r="DAN15" s="5"/>
      <c r="DAO15" s="5"/>
      <c r="DAP15" s="5"/>
      <c r="DAQ15" s="5"/>
      <c r="DAR15" s="5"/>
      <c r="DAS15" s="5"/>
      <c r="DAT15" s="5"/>
      <c r="DAU15" s="5"/>
      <c r="DAV15" s="5"/>
      <c r="DAW15" s="5"/>
      <c r="DAX15" s="5"/>
      <c r="DAY15" s="5"/>
      <c r="DAZ15" s="5"/>
      <c r="DBA15" s="5"/>
      <c r="DBB15" s="5"/>
      <c r="DBC15" s="5"/>
      <c r="DBD15" s="5"/>
      <c r="DBE15" s="5"/>
      <c r="DBF15" s="5"/>
      <c r="DBG15" s="5"/>
      <c r="DBH15" s="5"/>
      <c r="DBI15" s="5"/>
      <c r="DBJ15" s="5"/>
      <c r="DBK15" s="5"/>
      <c r="DBL15" s="5"/>
      <c r="DBM15" s="5"/>
      <c r="DBN15" s="5"/>
      <c r="DBO15" s="5"/>
      <c r="DBP15" s="5"/>
      <c r="DBQ15" s="5"/>
      <c r="DBR15" s="5"/>
      <c r="DBS15" s="5"/>
      <c r="DBT15" s="5"/>
      <c r="DBU15" s="5"/>
      <c r="DBV15" s="5"/>
      <c r="DBW15" s="5"/>
      <c r="DBX15" s="5"/>
      <c r="DBY15" s="5"/>
      <c r="DBZ15" s="5"/>
      <c r="DCA15" s="5"/>
      <c r="DCB15" s="5"/>
      <c r="DCC15" s="5"/>
      <c r="DCD15" s="5"/>
      <c r="DCE15" s="5"/>
      <c r="DCF15" s="5"/>
      <c r="DCG15" s="5"/>
      <c r="DCH15" s="5"/>
      <c r="DCI15" s="5"/>
      <c r="DCJ15" s="5"/>
      <c r="DCK15" s="5"/>
      <c r="DCL15" s="5"/>
      <c r="DCM15" s="5"/>
      <c r="DCN15" s="5"/>
      <c r="DCO15" s="5"/>
      <c r="DCP15" s="5"/>
      <c r="DCQ15" s="5"/>
      <c r="DCR15" s="5"/>
      <c r="DCS15" s="5"/>
      <c r="DCT15" s="5"/>
      <c r="DCU15" s="5"/>
      <c r="DCV15" s="5"/>
      <c r="DCW15" s="5"/>
      <c r="DCX15" s="5"/>
      <c r="DCY15" s="5"/>
      <c r="DCZ15" s="5"/>
      <c r="DDA15" s="5"/>
      <c r="DDB15" s="5"/>
      <c r="DDC15" s="5"/>
      <c r="DDD15" s="5"/>
      <c r="DDE15" s="5"/>
      <c r="DDF15" s="5"/>
      <c r="DDG15" s="5"/>
      <c r="DDH15" s="5"/>
      <c r="DDI15" s="5"/>
      <c r="DDJ15" s="5"/>
      <c r="DDK15" s="5"/>
      <c r="DDL15" s="5"/>
      <c r="DDM15" s="5"/>
      <c r="DDN15" s="5"/>
      <c r="DDO15" s="5"/>
      <c r="DDP15" s="5"/>
      <c r="DDQ15" s="5"/>
      <c r="DDR15" s="5"/>
      <c r="DDS15" s="5"/>
      <c r="DDT15" s="5"/>
      <c r="DDU15" s="5"/>
      <c r="DDV15" s="5"/>
      <c r="DDW15" s="5"/>
      <c r="DDX15" s="5"/>
      <c r="DDY15" s="5"/>
      <c r="DDZ15" s="5"/>
      <c r="DEA15" s="5"/>
      <c r="DEB15" s="5"/>
      <c r="DEC15" s="5"/>
      <c r="DED15" s="5"/>
      <c r="DEE15" s="5"/>
      <c r="DEF15" s="5"/>
      <c r="DEG15" s="5"/>
      <c r="DEH15" s="5"/>
      <c r="DEI15" s="5"/>
      <c r="DEJ15" s="5"/>
      <c r="DEK15" s="5"/>
      <c r="DEL15" s="5"/>
      <c r="DEM15" s="5"/>
      <c r="DEN15" s="5"/>
      <c r="DEO15" s="5"/>
      <c r="DEP15" s="5"/>
      <c r="DEQ15" s="5"/>
      <c r="DER15" s="5"/>
      <c r="DES15" s="5"/>
      <c r="DET15" s="5"/>
      <c r="DEU15" s="5"/>
      <c r="DEV15" s="5"/>
      <c r="DEW15" s="5"/>
      <c r="DEX15" s="5"/>
      <c r="DEY15" s="5"/>
      <c r="DEZ15" s="5"/>
      <c r="DFA15" s="5"/>
      <c r="DFB15" s="5"/>
      <c r="DFC15" s="5"/>
      <c r="DFD15" s="5"/>
      <c r="DFE15" s="5"/>
      <c r="DFF15" s="5"/>
      <c r="DFG15" s="5"/>
      <c r="DFH15" s="5"/>
      <c r="DFI15" s="5"/>
      <c r="DFJ15" s="5"/>
      <c r="DFK15" s="5"/>
      <c r="DFL15" s="5"/>
      <c r="DFM15" s="5"/>
      <c r="DFN15" s="5"/>
      <c r="DFO15" s="5"/>
      <c r="DFP15" s="5"/>
      <c r="DFQ15" s="5"/>
      <c r="DFR15" s="5"/>
      <c r="DFS15" s="5"/>
      <c r="DFT15" s="5"/>
      <c r="DFU15" s="5"/>
      <c r="DFV15" s="5"/>
      <c r="DFW15" s="5"/>
      <c r="DFX15" s="5"/>
      <c r="DFY15" s="5"/>
      <c r="DFZ15" s="5"/>
      <c r="DGA15" s="5"/>
      <c r="DGB15" s="5"/>
      <c r="DGC15" s="5"/>
      <c r="DGD15" s="5"/>
      <c r="DGE15" s="5"/>
      <c r="DGF15" s="5"/>
      <c r="DGG15" s="5"/>
      <c r="DGH15" s="5"/>
      <c r="DGI15" s="5"/>
      <c r="DGJ15" s="5"/>
      <c r="DGK15" s="5"/>
      <c r="DGL15" s="5"/>
      <c r="DGM15" s="5"/>
      <c r="DGN15" s="5"/>
      <c r="DGO15" s="5"/>
      <c r="DGP15" s="5"/>
      <c r="DGQ15" s="5"/>
      <c r="DGR15" s="5"/>
      <c r="DGS15" s="5"/>
      <c r="DGT15" s="5"/>
      <c r="DGU15" s="5"/>
      <c r="DGV15" s="5"/>
      <c r="DGW15" s="5"/>
      <c r="DGX15" s="5"/>
      <c r="DGY15" s="5"/>
      <c r="DGZ15" s="5"/>
      <c r="DHA15" s="5"/>
      <c r="DHB15" s="5"/>
      <c r="DHC15" s="5"/>
      <c r="DHD15" s="5"/>
      <c r="DHE15" s="5"/>
      <c r="DHF15" s="5"/>
      <c r="DHG15" s="5"/>
      <c r="DHH15" s="5"/>
      <c r="DHI15" s="5"/>
      <c r="DHJ15" s="5"/>
      <c r="DHK15" s="5"/>
      <c r="DHL15" s="5"/>
      <c r="DHM15" s="5"/>
      <c r="DHN15" s="5"/>
      <c r="DHO15" s="5"/>
      <c r="DHP15" s="5"/>
      <c r="DHQ15" s="5"/>
      <c r="DHR15" s="5"/>
      <c r="DHS15" s="5"/>
      <c r="DHT15" s="5"/>
      <c r="DHU15" s="5"/>
      <c r="DHV15" s="5"/>
      <c r="DHW15" s="5"/>
      <c r="DHX15" s="5"/>
      <c r="DHY15" s="5"/>
      <c r="DHZ15" s="5"/>
      <c r="DIA15" s="5"/>
      <c r="DIB15" s="5"/>
      <c r="DIC15" s="5"/>
      <c r="DID15" s="5"/>
      <c r="DIE15" s="5"/>
      <c r="DIF15" s="5"/>
      <c r="DIG15" s="5"/>
      <c r="DIH15" s="5"/>
      <c r="DII15" s="5"/>
      <c r="DIJ15" s="5"/>
      <c r="DIK15" s="5"/>
      <c r="DIL15" s="5"/>
      <c r="DIM15" s="5"/>
      <c r="DIN15" s="5"/>
      <c r="DIO15" s="5"/>
      <c r="DIP15" s="5"/>
      <c r="DIQ15" s="5"/>
      <c r="DIR15" s="5"/>
      <c r="DIS15" s="5"/>
      <c r="DIT15" s="5"/>
      <c r="DIU15" s="5"/>
      <c r="DIV15" s="5"/>
      <c r="DIW15" s="5"/>
      <c r="DIX15" s="5"/>
      <c r="DIY15" s="5"/>
      <c r="DIZ15" s="5"/>
      <c r="DJA15" s="5"/>
      <c r="DJB15" s="5"/>
      <c r="DJC15" s="5"/>
      <c r="DJD15" s="5"/>
      <c r="DJE15" s="5"/>
      <c r="DJF15" s="5"/>
      <c r="DJG15" s="5"/>
      <c r="DJH15" s="5"/>
      <c r="DJI15" s="5"/>
      <c r="DJJ15" s="5"/>
      <c r="DJK15" s="5"/>
      <c r="DJL15" s="5"/>
      <c r="DJM15" s="5"/>
      <c r="DJN15" s="5"/>
      <c r="DJO15" s="5"/>
      <c r="DJP15" s="5"/>
      <c r="DJQ15" s="5"/>
      <c r="DJR15" s="5"/>
      <c r="DJS15" s="5"/>
      <c r="DJT15" s="5"/>
      <c r="DJU15" s="5"/>
      <c r="DJV15" s="5"/>
      <c r="DJW15" s="5"/>
      <c r="DJX15" s="5"/>
      <c r="DJY15" s="5"/>
      <c r="DJZ15" s="5"/>
      <c r="DKA15" s="5"/>
      <c r="DKB15" s="5"/>
      <c r="DKC15" s="5"/>
      <c r="DKD15" s="5"/>
      <c r="DKE15" s="5"/>
      <c r="DKF15" s="5"/>
      <c r="DKG15" s="5"/>
      <c r="DKH15" s="5"/>
      <c r="DKI15" s="5"/>
      <c r="DKJ15" s="5"/>
      <c r="DKK15" s="5"/>
      <c r="DKL15" s="5"/>
      <c r="DKM15" s="5"/>
      <c r="DKN15" s="5"/>
      <c r="DKO15" s="5"/>
      <c r="DKP15" s="5"/>
      <c r="DKQ15" s="5"/>
      <c r="DKR15" s="5"/>
      <c r="DKS15" s="5"/>
      <c r="DKT15" s="5"/>
      <c r="DKU15" s="5"/>
      <c r="DKV15" s="5"/>
      <c r="DKW15" s="5"/>
      <c r="DKX15" s="5"/>
      <c r="DKY15" s="5"/>
      <c r="DKZ15" s="5"/>
      <c r="DLA15" s="5"/>
      <c r="DLB15" s="5"/>
      <c r="DLC15" s="5"/>
      <c r="DLD15" s="5"/>
      <c r="DLE15" s="5"/>
      <c r="DLF15" s="5"/>
      <c r="DLG15" s="5"/>
      <c r="DLH15" s="5"/>
      <c r="DLI15" s="5"/>
      <c r="DLJ15" s="5"/>
      <c r="DLK15" s="5"/>
      <c r="DLL15" s="5"/>
      <c r="DLM15" s="5"/>
      <c r="DLN15" s="5"/>
      <c r="DLO15" s="5"/>
      <c r="DLP15" s="5"/>
      <c r="DLQ15" s="5"/>
      <c r="DLR15" s="5"/>
      <c r="DLS15" s="5"/>
      <c r="DLT15" s="5"/>
      <c r="DLU15" s="5"/>
      <c r="DLV15" s="5"/>
      <c r="DLW15" s="5"/>
      <c r="DLX15" s="5"/>
      <c r="DLY15" s="5"/>
      <c r="DLZ15" s="5"/>
      <c r="DMA15" s="5"/>
      <c r="DMB15" s="5"/>
      <c r="DMC15" s="5"/>
      <c r="DMD15" s="5"/>
      <c r="DME15" s="5"/>
      <c r="DMF15" s="5"/>
      <c r="DMG15" s="5"/>
      <c r="DMH15" s="5"/>
      <c r="DMI15" s="5"/>
      <c r="DMJ15" s="5"/>
      <c r="DMK15" s="5"/>
      <c r="DML15" s="5"/>
      <c r="DMM15" s="5"/>
      <c r="DMN15" s="5"/>
      <c r="DMO15" s="5"/>
      <c r="DMP15" s="5"/>
      <c r="DMQ15" s="5"/>
      <c r="DMR15" s="5"/>
      <c r="DMS15" s="5"/>
      <c r="DMT15" s="5"/>
      <c r="DMU15" s="5"/>
      <c r="DMV15" s="5"/>
      <c r="DMW15" s="5"/>
      <c r="DMX15" s="5"/>
      <c r="DMY15" s="5"/>
      <c r="DMZ15" s="5"/>
      <c r="DNA15" s="5"/>
      <c r="DNB15" s="5"/>
      <c r="DNC15" s="5"/>
      <c r="DND15" s="5"/>
      <c r="DNE15" s="5"/>
      <c r="DNF15" s="5"/>
      <c r="DNG15" s="5"/>
      <c r="DNH15" s="5"/>
      <c r="DNI15" s="5"/>
      <c r="DNJ15" s="5"/>
      <c r="DNK15" s="5"/>
      <c r="DNL15" s="5"/>
      <c r="DNM15" s="5"/>
      <c r="DNN15" s="5"/>
      <c r="DNO15" s="5"/>
      <c r="DNP15" s="5"/>
      <c r="DNQ15" s="5"/>
      <c r="DNR15" s="5"/>
      <c r="DNS15" s="5"/>
      <c r="DNT15" s="5"/>
      <c r="DNU15" s="5"/>
      <c r="DNV15" s="5"/>
      <c r="DNW15" s="5"/>
      <c r="DNX15" s="5"/>
      <c r="DNY15" s="5"/>
      <c r="DNZ15" s="5"/>
      <c r="DOA15" s="5"/>
      <c r="DOB15" s="5"/>
      <c r="DOC15" s="5"/>
      <c r="DOD15" s="5"/>
      <c r="DOE15" s="5"/>
      <c r="DOF15" s="5"/>
      <c r="DOG15" s="5"/>
      <c r="DOH15" s="5"/>
      <c r="DOI15" s="5"/>
      <c r="DOJ15" s="5"/>
      <c r="DOK15" s="5"/>
      <c r="DOL15" s="5"/>
      <c r="DOM15" s="5"/>
      <c r="DON15" s="5"/>
      <c r="DOO15" s="5"/>
      <c r="DOP15" s="5"/>
      <c r="DOQ15" s="5"/>
      <c r="DOR15" s="5"/>
      <c r="DOS15" s="5"/>
      <c r="DOT15" s="5"/>
      <c r="DOU15" s="5"/>
      <c r="DOV15" s="5"/>
      <c r="DOW15" s="5"/>
      <c r="DOX15" s="5"/>
      <c r="DOY15" s="5"/>
      <c r="DOZ15" s="5"/>
      <c r="DPA15" s="5"/>
      <c r="DPB15" s="5"/>
      <c r="DPC15" s="5"/>
      <c r="DPD15" s="5"/>
      <c r="DPE15" s="5"/>
      <c r="DPF15" s="5"/>
      <c r="DPG15" s="5"/>
      <c r="DPH15" s="5"/>
      <c r="DPI15" s="5"/>
      <c r="DPJ15" s="5"/>
      <c r="DPK15" s="5"/>
      <c r="DPL15" s="5"/>
      <c r="DPM15" s="5"/>
      <c r="DPN15" s="5"/>
      <c r="DPO15" s="5"/>
      <c r="DPP15" s="5"/>
      <c r="DPQ15" s="5"/>
      <c r="DPR15" s="5"/>
      <c r="DPS15" s="5"/>
      <c r="DPT15" s="5"/>
      <c r="DPU15" s="5"/>
      <c r="DPV15" s="5"/>
      <c r="DPW15" s="5"/>
      <c r="DPX15" s="5"/>
      <c r="DPY15" s="5"/>
      <c r="DPZ15" s="5"/>
      <c r="DQA15" s="5"/>
      <c r="DQB15" s="5"/>
      <c r="DQC15" s="5"/>
      <c r="DQD15" s="5"/>
      <c r="DQE15" s="5"/>
      <c r="DQF15" s="5"/>
      <c r="DQG15" s="5"/>
      <c r="DQH15" s="5"/>
      <c r="DQI15" s="5"/>
      <c r="DQJ15" s="5"/>
      <c r="DQK15" s="5"/>
      <c r="DQL15" s="5"/>
      <c r="DQM15" s="5"/>
      <c r="DQN15" s="5"/>
      <c r="DQO15" s="5"/>
      <c r="DQP15" s="5"/>
      <c r="DQQ15" s="5"/>
      <c r="DQR15" s="5"/>
      <c r="DQS15" s="5"/>
      <c r="DQT15" s="5"/>
      <c r="DQU15" s="5"/>
      <c r="DQV15" s="5"/>
      <c r="DQW15" s="5"/>
      <c r="DQX15" s="5"/>
      <c r="DQY15" s="5"/>
      <c r="DQZ15" s="5"/>
      <c r="DRA15" s="5"/>
      <c r="DRB15" s="5"/>
      <c r="DRC15" s="5"/>
      <c r="DRD15" s="5"/>
      <c r="DRE15" s="5"/>
      <c r="DRF15" s="5"/>
      <c r="DRG15" s="5"/>
      <c r="DRH15" s="5"/>
      <c r="DRI15" s="5"/>
      <c r="DRJ15" s="5"/>
      <c r="DRK15" s="5"/>
      <c r="DRL15" s="5"/>
      <c r="DRM15" s="5"/>
      <c r="DRN15" s="5"/>
      <c r="DRO15" s="5"/>
      <c r="DRP15" s="5"/>
      <c r="DRQ15" s="5"/>
      <c r="DRR15" s="5"/>
      <c r="DRS15" s="5"/>
      <c r="DRT15" s="5"/>
      <c r="DRU15" s="5"/>
      <c r="DRV15" s="5"/>
      <c r="DRW15" s="5"/>
      <c r="DRX15" s="5"/>
      <c r="DRY15" s="5"/>
      <c r="DRZ15" s="5"/>
      <c r="DSA15" s="5"/>
      <c r="DSB15" s="5"/>
      <c r="DSC15" s="5"/>
      <c r="DSD15" s="5"/>
      <c r="DSE15" s="5"/>
      <c r="DSF15" s="5"/>
      <c r="DSG15" s="5"/>
      <c r="DSH15" s="5"/>
      <c r="DSI15" s="5"/>
      <c r="DSJ15" s="5"/>
      <c r="DSK15" s="5"/>
      <c r="DSL15" s="5"/>
      <c r="DSM15" s="5"/>
      <c r="DSN15" s="5"/>
      <c r="DSO15" s="5"/>
      <c r="DSP15" s="5"/>
      <c r="DSQ15" s="5"/>
      <c r="DSR15" s="5"/>
      <c r="DSS15" s="5"/>
      <c r="DST15" s="5"/>
      <c r="DSU15" s="5"/>
      <c r="DSV15" s="5"/>
      <c r="DSW15" s="5"/>
      <c r="DSX15" s="5"/>
      <c r="DSY15" s="5"/>
      <c r="DSZ15" s="5"/>
      <c r="DTA15" s="5"/>
      <c r="DTB15" s="5"/>
      <c r="DTC15" s="5"/>
      <c r="DTD15" s="5"/>
      <c r="DTE15" s="5"/>
      <c r="DTF15" s="5"/>
      <c r="DTG15" s="5"/>
      <c r="DTH15" s="5"/>
      <c r="DTI15" s="5"/>
      <c r="DTJ15" s="5"/>
      <c r="DTK15" s="5"/>
      <c r="DTL15" s="5"/>
      <c r="DTM15" s="5"/>
      <c r="DTN15" s="5"/>
      <c r="DTO15" s="5"/>
      <c r="DTP15" s="5"/>
      <c r="DTQ15" s="5"/>
      <c r="DTR15" s="5"/>
      <c r="DTS15" s="5"/>
      <c r="DTT15" s="5"/>
      <c r="DTU15" s="5"/>
      <c r="DTV15" s="5"/>
      <c r="DTW15" s="5"/>
      <c r="DTX15" s="5"/>
      <c r="DTY15" s="5"/>
      <c r="DTZ15" s="5"/>
      <c r="DUA15" s="5"/>
      <c r="DUB15" s="5"/>
      <c r="DUC15" s="5"/>
      <c r="DUD15" s="5"/>
      <c r="DUE15" s="5"/>
      <c r="DUF15" s="5"/>
      <c r="DUG15" s="5"/>
      <c r="DUH15" s="5"/>
      <c r="DUI15" s="5"/>
      <c r="DUJ15" s="5"/>
      <c r="DUK15" s="5"/>
      <c r="DUL15" s="5"/>
      <c r="DUM15" s="5"/>
      <c r="DUN15" s="5"/>
      <c r="DUO15" s="5"/>
      <c r="DUP15" s="5"/>
      <c r="DUQ15" s="5"/>
      <c r="DUR15" s="5"/>
      <c r="DUS15" s="5"/>
      <c r="DUT15" s="5"/>
      <c r="DUU15" s="5"/>
      <c r="DUV15" s="5"/>
      <c r="DUW15" s="5"/>
      <c r="DUX15" s="5"/>
      <c r="DUY15" s="5"/>
      <c r="DUZ15" s="5"/>
      <c r="DVA15" s="5"/>
      <c r="DVB15" s="5"/>
      <c r="DVC15" s="5"/>
      <c r="DVD15" s="5"/>
      <c r="DVE15" s="5"/>
      <c r="DVF15" s="5"/>
      <c r="DVG15" s="5"/>
      <c r="DVH15" s="5"/>
      <c r="DVI15" s="5"/>
      <c r="DVJ15" s="5"/>
      <c r="DVK15" s="5"/>
      <c r="DVL15" s="5"/>
      <c r="DVM15" s="5"/>
      <c r="DVN15" s="5"/>
      <c r="DVO15" s="5"/>
      <c r="DVP15" s="5"/>
      <c r="DVQ15" s="5"/>
      <c r="DVR15" s="5"/>
      <c r="DVS15" s="5"/>
      <c r="DVT15" s="5"/>
      <c r="DVU15" s="5"/>
      <c r="DVV15" s="5"/>
      <c r="DVW15" s="5"/>
      <c r="DVX15" s="5"/>
      <c r="DVY15" s="5"/>
      <c r="DVZ15" s="5"/>
      <c r="DWA15" s="5"/>
      <c r="DWB15" s="5"/>
      <c r="DWC15" s="5"/>
      <c r="DWD15" s="5"/>
      <c r="DWE15" s="5"/>
      <c r="DWF15" s="5"/>
      <c r="DWG15" s="5"/>
      <c r="DWH15" s="5"/>
      <c r="DWI15" s="5"/>
      <c r="DWJ15" s="5"/>
      <c r="DWK15" s="5"/>
      <c r="DWL15" s="5"/>
      <c r="DWM15" s="5"/>
      <c r="DWN15" s="5"/>
      <c r="DWO15" s="5"/>
      <c r="DWP15" s="5"/>
      <c r="DWQ15" s="5"/>
      <c r="DWR15" s="5"/>
      <c r="DWS15" s="5"/>
      <c r="DWT15" s="5"/>
      <c r="DWU15" s="5"/>
      <c r="DWV15" s="5"/>
      <c r="DWW15" s="5"/>
      <c r="DWX15" s="5"/>
      <c r="DWY15" s="5"/>
      <c r="DWZ15" s="5"/>
      <c r="DXA15" s="5"/>
      <c r="DXB15" s="5"/>
      <c r="DXC15" s="5"/>
      <c r="DXD15" s="5"/>
      <c r="DXE15" s="5"/>
      <c r="DXF15" s="5"/>
      <c r="DXG15" s="5"/>
      <c r="DXH15" s="5"/>
      <c r="DXI15" s="5"/>
      <c r="DXJ15" s="5"/>
      <c r="DXK15" s="5"/>
      <c r="DXL15" s="5"/>
      <c r="DXM15" s="5"/>
      <c r="DXN15" s="5"/>
      <c r="DXO15" s="5"/>
      <c r="DXP15" s="5"/>
      <c r="DXQ15" s="5"/>
      <c r="DXR15" s="5"/>
      <c r="DXS15" s="5"/>
      <c r="DXT15" s="5"/>
      <c r="DXU15" s="5"/>
      <c r="DXV15" s="5"/>
      <c r="DXW15" s="5"/>
      <c r="DXX15" s="5"/>
      <c r="DXY15" s="5"/>
      <c r="DXZ15" s="5"/>
      <c r="DYA15" s="5"/>
      <c r="DYB15" s="5"/>
      <c r="DYC15" s="5"/>
      <c r="DYD15" s="5"/>
      <c r="DYE15" s="5"/>
      <c r="DYF15" s="5"/>
      <c r="DYG15" s="5"/>
      <c r="DYH15" s="5"/>
      <c r="DYI15" s="5"/>
      <c r="DYJ15" s="5"/>
      <c r="DYK15" s="5"/>
      <c r="DYL15" s="5"/>
      <c r="DYM15" s="5"/>
      <c r="DYN15" s="5"/>
      <c r="DYO15" s="5"/>
      <c r="DYP15" s="5"/>
      <c r="DYQ15" s="5"/>
      <c r="DYR15" s="5"/>
      <c r="DYS15" s="5"/>
      <c r="DYT15" s="5"/>
      <c r="DYU15" s="5"/>
      <c r="DYV15" s="5"/>
      <c r="DYW15" s="5"/>
      <c r="DYX15" s="5"/>
      <c r="DYY15" s="5"/>
      <c r="DYZ15" s="5"/>
      <c r="DZA15" s="5"/>
      <c r="DZB15" s="5"/>
      <c r="DZC15" s="5"/>
      <c r="DZD15" s="5"/>
      <c r="DZE15" s="5"/>
      <c r="DZF15" s="5"/>
      <c r="DZG15" s="5"/>
      <c r="DZH15" s="5"/>
      <c r="DZI15" s="5"/>
      <c r="DZJ15" s="5"/>
      <c r="DZK15" s="5"/>
      <c r="DZL15" s="5"/>
      <c r="DZM15" s="5"/>
      <c r="DZN15" s="5"/>
      <c r="DZO15" s="5"/>
      <c r="DZP15" s="5"/>
      <c r="DZQ15" s="5"/>
      <c r="DZR15" s="5"/>
      <c r="DZS15" s="5"/>
      <c r="DZT15" s="5"/>
      <c r="DZU15" s="5"/>
      <c r="DZV15" s="5"/>
      <c r="DZW15" s="5"/>
      <c r="DZX15" s="5"/>
      <c r="DZY15" s="5"/>
      <c r="DZZ15" s="5"/>
      <c r="EAA15" s="5"/>
      <c r="EAB15" s="5"/>
      <c r="EAC15" s="5"/>
      <c r="EAD15" s="5"/>
      <c r="EAE15" s="5"/>
      <c r="EAF15" s="5"/>
      <c r="EAG15" s="5"/>
      <c r="EAH15" s="5"/>
      <c r="EAI15" s="5"/>
      <c r="EAJ15" s="5"/>
      <c r="EAK15" s="5"/>
      <c r="EAL15" s="5"/>
      <c r="EAM15" s="5"/>
      <c r="EAN15" s="5"/>
      <c r="EAO15" s="5"/>
      <c r="EAP15" s="5"/>
      <c r="EAQ15" s="5"/>
      <c r="EAR15" s="5"/>
      <c r="EAS15" s="5"/>
      <c r="EAT15" s="5"/>
      <c r="EAU15" s="5"/>
      <c r="EAV15" s="5"/>
      <c r="EAW15" s="5"/>
      <c r="EAX15" s="5"/>
      <c r="EAY15" s="5"/>
      <c r="EAZ15" s="5"/>
      <c r="EBA15" s="5"/>
      <c r="EBB15" s="5"/>
      <c r="EBC15" s="5"/>
      <c r="EBD15" s="5"/>
      <c r="EBE15" s="5"/>
      <c r="EBF15" s="5"/>
      <c r="EBG15" s="5"/>
      <c r="EBH15" s="5"/>
      <c r="EBI15" s="5"/>
      <c r="EBJ15" s="5"/>
      <c r="EBK15" s="5"/>
      <c r="EBL15" s="5"/>
      <c r="EBM15" s="5"/>
      <c r="EBN15" s="5"/>
      <c r="EBO15" s="5"/>
      <c r="EBP15" s="5"/>
      <c r="EBQ15" s="5"/>
      <c r="EBR15" s="5"/>
      <c r="EBS15" s="5"/>
      <c r="EBT15" s="5"/>
      <c r="EBU15" s="5"/>
      <c r="EBV15" s="5"/>
      <c r="EBW15" s="5"/>
      <c r="EBX15" s="5"/>
      <c r="EBY15" s="5"/>
      <c r="EBZ15" s="5"/>
      <c r="ECA15" s="5"/>
      <c r="ECB15" s="5"/>
      <c r="ECC15" s="5"/>
      <c r="ECD15" s="5"/>
      <c r="ECE15" s="5"/>
      <c r="ECF15" s="5"/>
      <c r="ECG15" s="5"/>
      <c r="ECH15" s="5"/>
      <c r="ECI15" s="5"/>
      <c r="ECJ15" s="5"/>
      <c r="ECK15" s="5"/>
      <c r="ECL15" s="5"/>
      <c r="ECM15" s="5"/>
      <c r="ECN15" s="5"/>
      <c r="ECO15" s="5"/>
      <c r="ECP15" s="5"/>
      <c r="ECQ15" s="5"/>
      <c r="ECR15" s="5"/>
      <c r="ECS15" s="5"/>
      <c r="ECT15" s="5"/>
      <c r="ECU15" s="5"/>
      <c r="ECV15" s="5"/>
      <c r="ECW15" s="5"/>
      <c r="ECX15" s="5"/>
      <c r="ECY15" s="5"/>
      <c r="ECZ15" s="5"/>
      <c r="EDA15" s="5"/>
      <c r="EDB15" s="5"/>
      <c r="EDC15" s="5"/>
      <c r="EDD15" s="5"/>
      <c r="EDE15" s="5"/>
      <c r="EDF15" s="5"/>
      <c r="EDG15" s="5"/>
      <c r="EDH15" s="5"/>
      <c r="EDI15" s="5"/>
      <c r="EDJ15" s="5"/>
      <c r="EDK15" s="5"/>
      <c r="EDL15" s="5"/>
      <c r="EDM15" s="5"/>
      <c r="EDN15" s="5"/>
      <c r="EDO15" s="5"/>
      <c r="EDP15" s="5"/>
      <c r="EDQ15" s="5"/>
      <c r="EDR15" s="5"/>
      <c r="EDS15" s="5"/>
      <c r="EDT15" s="5"/>
      <c r="EDU15" s="5"/>
      <c r="EDV15" s="5"/>
      <c r="EDW15" s="5"/>
      <c r="EDX15" s="5"/>
      <c r="EDY15" s="5"/>
      <c r="EDZ15" s="5"/>
      <c r="EEA15" s="5"/>
      <c r="EEB15" s="5"/>
      <c r="EEC15" s="5"/>
      <c r="EED15" s="5"/>
      <c r="EEE15" s="5"/>
      <c r="EEF15" s="5"/>
      <c r="EEG15" s="5"/>
      <c r="EEH15" s="5"/>
      <c r="EEI15" s="5"/>
      <c r="EEJ15" s="5"/>
      <c r="EEK15" s="5"/>
      <c r="EEL15" s="5"/>
      <c r="EEM15" s="5"/>
      <c r="EEN15" s="5"/>
      <c r="EEO15" s="5"/>
      <c r="EEP15" s="5"/>
      <c r="EEQ15" s="5"/>
      <c r="EER15" s="5"/>
      <c r="EES15" s="5"/>
      <c r="EET15" s="5"/>
      <c r="EEU15" s="5"/>
      <c r="EEV15" s="5"/>
      <c r="EEW15" s="5"/>
      <c r="EEX15" s="5"/>
      <c r="EEY15" s="5"/>
      <c r="EEZ15" s="5"/>
      <c r="EFA15" s="5"/>
      <c r="EFB15" s="5"/>
      <c r="EFC15" s="5"/>
      <c r="EFD15" s="5"/>
      <c r="EFE15" s="5"/>
      <c r="EFF15" s="5"/>
      <c r="EFG15" s="5"/>
      <c r="EFH15" s="5"/>
      <c r="EFI15" s="5"/>
      <c r="EFJ15" s="5"/>
      <c r="EFK15" s="5"/>
      <c r="EFL15" s="5"/>
      <c r="EFM15" s="5"/>
      <c r="EFN15" s="5"/>
      <c r="EFO15" s="5"/>
      <c r="EFP15" s="5"/>
      <c r="EFQ15" s="5"/>
      <c r="EFR15" s="5"/>
      <c r="EFS15" s="5"/>
      <c r="EFT15" s="5"/>
      <c r="EFU15" s="5"/>
      <c r="EFV15" s="5"/>
      <c r="EFW15" s="5"/>
      <c r="EFX15" s="5"/>
      <c r="EFY15" s="5"/>
      <c r="EFZ15" s="5"/>
      <c r="EGA15" s="5"/>
      <c r="EGB15" s="5"/>
      <c r="EGC15" s="5"/>
      <c r="EGD15" s="5"/>
      <c r="EGE15" s="5"/>
      <c r="EGF15" s="5"/>
      <c r="EGG15" s="5"/>
      <c r="EGH15" s="5"/>
      <c r="EGI15" s="5"/>
      <c r="EGJ15" s="5"/>
      <c r="EGK15" s="5"/>
      <c r="EGL15" s="5"/>
      <c r="EGM15" s="5"/>
      <c r="EGN15" s="5"/>
      <c r="EGO15" s="5"/>
      <c r="EGP15" s="5"/>
      <c r="EGQ15" s="5"/>
      <c r="EGR15" s="5"/>
      <c r="EGS15" s="5"/>
      <c r="EGT15" s="5"/>
      <c r="EGU15" s="5"/>
      <c r="EGV15" s="5"/>
      <c r="EGW15" s="5"/>
      <c r="EGX15" s="5"/>
      <c r="EGY15" s="5"/>
      <c r="EGZ15" s="5"/>
      <c r="EHA15" s="5"/>
      <c r="EHB15" s="5"/>
      <c r="EHC15" s="5"/>
      <c r="EHD15" s="5"/>
      <c r="EHE15" s="5"/>
      <c r="EHF15" s="5"/>
      <c r="EHG15" s="5"/>
      <c r="EHH15" s="5"/>
      <c r="EHI15" s="5"/>
      <c r="EHJ15" s="5"/>
      <c r="EHK15" s="5"/>
      <c r="EHL15" s="5"/>
      <c r="EHM15" s="5"/>
      <c r="EHN15" s="5"/>
      <c r="EHO15" s="5"/>
      <c r="EHP15" s="5"/>
      <c r="EHQ15" s="5"/>
      <c r="EHR15" s="5"/>
      <c r="EHS15" s="5"/>
      <c r="EHT15" s="5"/>
      <c r="EHU15" s="5"/>
      <c r="EHV15" s="5"/>
      <c r="EHW15" s="5"/>
      <c r="EHX15" s="5"/>
      <c r="EHY15" s="5"/>
      <c r="EHZ15" s="5"/>
      <c r="EIA15" s="5"/>
      <c r="EIB15" s="5"/>
      <c r="EIC15" s="5"/>
      <c r="EID15" s="5"/>
      <c r="EIE15" s="5"/>
      <c r="EIF15" s="5"/>
      <c r="EIG15" s="5"/>
      <c r="EIH15" s="5"/>
      <c r="EII15" s="5"/>
      <c r="EIJ15" s="5"/>
      <c r="EIK15" s="5"/>
      <c r="EIL15" s="5"/>
      <c r="EIM15" s="5"/>
      <c r="EIN15" s="5"/>
      <c r="EIO15" s="5"/>
      <c r="EIP15" s="5"/>
      <c r="EIQ15" s="5"/>
      <c r="EIR15" s="5"/>
      <c r="EIS15" s="5"/>
      <c r="EIT15" s="5"/>
      <c r="EIU15" s="5"/>
      <c r="EIV15" s="5"/>
      <c r="EIW15" s="5"/>
      <c r="EIX15" s="5"/>
      <c r="EIY15" s="5"/>
      <c r="EIZ15" s="5"/>
      <c r="EJA15" s="5"/>
      <c r="EJB15" s="5"/>
      <c r="EJC15" s="5"/>
      <c r="EJD15" s="5"/>
      <c r="EJE15" s="5"/>
      <c r="EJF15" s="5"/>
      <c r="EJG15" s="5"/>
      <c r="EJH15" s="5"/>
      <c r="EJI15" s="5"/>
      <c r="EJJ15" s="5"/>
      <c r="EJK15" s="5"/>
      <c r="EJL15" s="5"/>
      <c r="EJM15" s="5"/>
      <c r="EJN15" s="5"/>
      <c r="EJO15" s="5"/>
      <c r="EJP15" s="5"/>
      <c r="EJQ15" s="5"/>
      <c r="EJR15" s="5"/>
      <c r="EJS15" s="5"/>
      <c r="EJT15" s="5"/>
      <c r="EJU15" s="5"/>
      <c r="EJV15" s="5"/>
      <c r="EJW15" s="5"/>
      <c r="EJX15" s="5"/>
      <c r="EJY15" s="5"/>
      <c r="EJZ15" s="5"/>
      <c r="EKA15" s="5"/>
      <c r="EKB15" s="5"/>
      <c r="EKC15" s="5"/>
      <c r="EKD15" s="5"/>
      <c r="EKE15" s="5"/>
      <c r="EKF15" s="5"/>
      <c r="EKG15" s="5"/>
      <c r="EKH15" s="5"/>
      <c r="EKI15" s="5"/>
      <c r="EKJ15" s="5"/>
      <c r="EKK15" s="5"/>
      <c r="EKL15" s="5"/>
      <c r="EKM15" s="5"/>
      <c r="EKN15" s="5"/>
      <c r="EKO15" s="5"/>
      <c r="EKP15" s="5"/>
      <c r="EKQ15" s="5"/>
      <c r="EKR15" s="5"/>
      <c r="EKS15" s="5"/>
      <c r="EKT15" s="5"/>
      <c r="EKU15" s="5"/>
      <c r="EKV15" s="5"/>
      <c r="EKW15" s="5"/>
      <c r="EKX15" s="5"/>
      <c r="EKY15" s="5"/>
      <c r="EKZ15" s="5"/>
      <c r="ELA15" s="5"/>
      <c r="ELB15" s="5"/>
      <c r="ELC15" s="5"/>
      <c r="ELD15" s="5"/>
      <c r="ELE15" s="5"/>
      <c r="ELF15" s="5"/>
      <c r="ELG15" s="5"/>
      <c r="ELH15" s="5"/>
      <c r="ELI15" s="5"/>
      <c r="ELJ15" s="5"/>
      <c r="ELK15" s="5"/>
      <c r="ELL15" s="5"/>
      <c r="ELM15" s="5"/>
      <c r="ELN15" s="5"/>
      <c r="ELO15" s="5"/>
      <c r="ELP15" s="5"/>
      <c r="ELQ15" s="5"/>
      <c r="ELR15" s="5"/>
      <c r="ELS15" s="5"/>
      <c r="ELT15" s="5"/>
      <c r="ELU15" s="5"/>
      <c r="ELV15" s="5"/>
      <c r="ELW15" s="5"/>
      <c r="ELX15" s="5"/>
      <c r="ELY15" s="5"/>
      <c r="ELZ15" s="5"/>
      <c r="EMA15" s="5"/>
      <c r="EMB15" s="5"/>
      <c r="EMC15" s="5"/>
      <c r="EMD15" s="5"/>
      <c r="EME15" s="5"/>
      <c r="EMF15" s="5"/>
      <c r="EMG15" s="5"/>
      <c r="EMH15" s="5"/>
      <c r="EMI15" s="5"/>
      <c r="EMJ15" s="5"/>
      <c r="EMK15" s="5"/>
      <c r="EML15" s="5"/>
      <c r="EMM15" s="5"/>
      <c r="EMN15" s="5"/>
      <c r="EMO15" s="5"/>
      <c r="EMP15" s="5"/>
      <c r="EMQ15" s="5"/>
      <c r="EMR15" s="5"/>
      <c r="EMS15" s="5"/>
      <c r="EMT15" s="5"/>
      <c r="EMU15" s="5"/>
      <c r="EMV15" s="5"/>
      <c r="EMW15" s="5"/>
      <c r="EMX15" s="5"/>
      <c r="EMY15" s="5"/>
      <c r="EMZ15" s="5"/>
      <c r="ENA15" s="5"/>
      <c r="ENB15" s="5"/>
      <c r="ENC15" s="5"/>
      <c r="END15" s="5"/>
      <c r="ENE15" s="5"/>
      <c r="ENF15" s="5"/>
      <c r="ENG15" s="5"/>
      <c r="ENH15" s="5"/>
      <c r="ENI15" s="5"/>
      <c r="ENJ15" s="5"/>
      <c r="ENK15" s="5"/>
      <c r="ENL15" s="5"/>
      <c r="ENM15" s="5"/>
      <c r="ENN15" s="5"/>
      <c r="ENO15" s="5"/>
      <c r="ENP15" s="5"/>
      <c r="ENQ15" s="5"/>
      <c r="ENR15" s="5"/>
      <c r="ENS15" s="5"/>
      <c r="ENT15" s="5"/>
      <c r="ENU15" s="5"/>
      <c r="ENV15" s="5"/>
      <c r="ENW15" s="5"/>
      <c r="ENX15" s="5"/>
      <c r="ENY15" s="5"/>
      <c r="ENZ15" s="5"/>
      <c r="EOA15" s="5"/>
      <c r="EOB15" s="5"/>
      <c r="EOC15" s="5"/>
      <c r="EOD15" s="5"/>
      <c r="EOE15" s="5"/>
      <c r="EOF15" s="5"/>
      <c r="EOG15" s="5"/>
      <c r="EOH15" s="5"/>
      <c r="EOI15" s="5"/>
      <c r="EOJ15" s="5"/>
      <c r="EOK15" s="5"/>
      <c r="EOL15" s="5"/>
      <c r="EOM15" s="5"/>
      <c r="EON15" s="5"/>
      <c r="EOO15" s="5"/>
      <c r="EOP15" s="5"/>
      <c r="EOQ15" s="5"/>
      <c r="EOR15" s="5"/>
      <c r="EOS15" s="5"/>
      <c r="EOT15" s="5"/>
      <c r="EOU15" s="5"/>
      <c r="EOV15" s="5"/>
      <c r="EOW15" s="5"/>
      <c r="EOX15" s="5"/>
      <c r="EOY15" s="5"/>
      <c r="EOZ15" s="5"/>
      <c r="EPA15" s="5"/>
      <c r="EPB15" s="5"/>
      <c r="EPC15" s="5"/>
      <c r="EPD15" s="5"/>
      <c r="EPE15" s="5"/>
      <c r="EPF15" s="5"/>
      <c r="EPG15" s="5"/>
      <c r="EPH15" s="5"/>
      <c r="EPI15" s="5"/>
      <c r="EPJ15" s="5"/>
      <c r="EPK15" s="5"/>
      <c r="EPL15" s="5"/>
      <c r="EPM15" s="5"/>
      <c r="EPN15" s="5"/>
      <c r="EPO15" s="5"/>
      <c r="EPP15" s="5"/>
      <c r="EPQ15" s="5"/>
      <c r="EPR15" s="5"/>
      <c r="EPS15" s="5"/>
      <c r="EPT15" s="5"/>
      <c r="EPU15" s="5"/>
      <c r="EPV15" s="5"/>
      <c r="EPW15" s="5"/>
      <c r="EPX15" s="5"/>
      <c r="EPY15" s="5"/>
      <c r="EPZ15" s="5"/>
      <c r="EQA15" s="5"/>
      <c r="EQB15" s="5"/>
      <c r="EQC15" s="5"/>
      <c r="EQD15" s="5"/>
      <c r="EQE15" s="5"/>
      <c r="EQF15" s="5"/>
      <c r="EQG15" s="5"/>
      <c r="EQH15" s="5"/>
      <c r="EQI15" s="5"/>
      <c r="EQJ15" s="5"/>
      <c r="EQK15" s="5"/>
      <c r="EQL15" s="5"/>
      <c r="EQM15" s="5"/>
      <c r="EQN15" s="5"/>
      <c r="EQO15" s="5"/>
      <c r="EQP15" s="5"/>
      <c r="EQQ15" s="5"/>
      <c r="EQR15" s="5"/>
      <c r="EQS15" s="5"/>
      <c r="EQT15" s="5"/>
      <c r="EQU15" s="5"/>
      <c r="EQV15" s="5"/>
      <c r="EQW15" s="5"/>
      <c r="EQX15" s="5"/>
      <c r="EQY15" s="5"/>
      <c r="EQZ15" s="5"/>
      <c r="ERA15" s="5"/>
      <c r="ERB15" s="5"/>
      <c r="ERC15" s="5"/>
      <c r="ERD15" s="5"/>
      <c r="ERE15" s="5"/>
      <c r="ERF15" s="5"/>
      <c r="ERG15" s="5"/>
      <c r="ERH15" s="5"/>
      <c r="ERI15" s="5"/>
      <c r="ERJ15" s="5"/>
      <c r="ERK15" s="5"/>
      <c r="ERL15" s="5"/>
      <c r="ERM15" s="5"/>
      <c r="ERN15" s="5"/>
      <c r="ERO15" s="5"/>
      <c r="ERP15" s="5"/>
      <c r="ERQ15" s="5"/>
      <c r="ERR15" s="5"/>
      <c r="ERS15" s="5"/>
      <c r="ERT15" s="5"/>
      <c r="ERU15" s="5"/>
      <c r="ERV15" s="5"/>
      <c r="ERW15" s="5"/>
      <c r="ERX15" s="5"/>
      <c r="ERY15" s="5"/>
      <c r="ERZ15" s="5"/>
      <c r="ESA15" s="5"/>
      <c r="ESB15" s="5"/>
      <c r="ESC15" s="5"/>
      <c r="ESD15" s="5"/>
      <c r="ESE15" s="5"/>
      <c r="ESF15" s="5"/>
      <c r="ESG15" s="5"/>
      <c r="ESH15" s="5"/>
      <c r="ESI15" s="5"/>
      <c r="ESJ15" s="5"/>
      <c r="ESK15" s="5"/>
      <c r="ESL15" s="5"/>
      <c r="ESM15" s="5"/>
      <c r="ESN15" s="5"/>
      <c r="ESO15" s="5"/>
      <c r="ESP15" s="5"/>
      <c r="ESQ15" s="5"/>
      <c r="ESR15" s="5"/>
      <c r="ESS15" s="5"/>
      <c r="EST15" s="5"/>
      <c r="ESU15" s="5"/>
      <c r="ESV15" s="5"/>
      <c r="ESW15" s="5"/>
      <c r="ESX15" s="5"/>
      <c r="ESY15" s="5"/>
      <c r="ESZ15" s="5"/>
      <c r="ETA15" s="5"/>
      <c r="ETB15" s="5"/>
      <c r="ETC15" s="5"/>
      <c r="ETD15" s="5"/>
      <c r="ETE15" s="5"/>
      <c r="ETF15" s="5"/>
      <c r="ETG15" s="5"/>
      <c r="ETH15" s="5"/>
      <c r="ETI15" s="5"/>
      <c r="ETJ15" s="5"/>
      <c r="ETK15" s="5"/>
      <c r="ETL15" s="5"/>
      <c r="ETM15" s="5"/>
      <c r="ETN15" s="5"/>
      <c r="ETO15" s="5"/>
      <c r="ETP15" s="5"/>
      <c r="ETQ15" s="5"/>
      <c r="ETR15" s="5"/>
      <c r="ETS15" s="5"/>
      <c r="ETT15" s="5"/>
      <c r="ETU15" s="5"/>
      <c r="ETV15" s="5"/>
      <c r="ETW15" s="5"/>
      <c r="ETX15" s="5"/>
      <c r="ETY15" s="5"/>
      <c r="ETZ15" s="5"/>
      <c r="EUA15" s="5"/>
      <c r="EUB15" s="5"/>
      <c r="EUC15" s="5"/>
      <c r="EUD15" s="5"/>
      <c r="EUE15" s="5"/>
      <c r="EUF15" s="5"/>
      <c r="EUG15" s="5"/>
      <c r="EUH15" s="5"/>
      <c r="EUI15" s="5"/>
      <c r="EUJ15" s="5"/>
      <c r="EUK15" s="5"/>
      <c r="EUL15" s="5"/>
      <c r="EUM15" s="5"/>
      <c r="EUN15" s="5"/>
      <c r="EUO15" s="5"/>
      <c r="EUP15" s="5"/>
      <c r="EUQ15" s="5"/>
      <c r="EUR15" s="5"/>
      <c r="EUS15" s="5"/>
      <c r="EUT15" s="5"/>
      <c r="EUU15" s="5"/>
      <c r="EUV15" s="5"/>
      <c r="EUW15" s="5"/>
      <c r="EUX15" s="5"/>
      <c r="EUY15" s="5"/>
      <c r="EUZ15" s="5"/>
      <c r="EVA15" s="5"/>
      <c r="EVB15" s="5"/>
      <c r="EVC15" s="5"/>
      <c r="EVD15" s="5"/>
      <c r="EVE15" s="5"/>
      <c r="EVF15" s="5"/>
      <c r="EVG15" s="5"/>
      <c r="EVH15" s="5"/>
      <c r="EVI15" s="5"/>
      <c r="EVJ15" s="5"/>
      <c r="EVK15" s="5"/>
      <c r="EVL15" s="5"/>
      <c r="EVM15" s="5"/>
      <c r="EVN15" s="5"/>
      <c r="EVO15" s="5"/>
      <c r="EVP15" s="5"/>
      <c r="EVQ15" s="5"/>
      <c r="EVR15" s="5"/>
      <c r="EVS15" s="5"/>
      <c r="EVT15" s="5"/>
      <c r="EVU15" s="5"/>
      <c r="EVV15" s="5"/>
      <c r="EVW15" s="5"/>
      <c r="EVX15" s="5"/>
      <c r="EVY15" s="5"/>
      <c r="EVZ15" s="5"/>
      <c r="EWA15" s="5"/>
      <c r="EWB15" s="5"/>
      <c r="EWC15" s="5"/>
      <c r="EWD15" s="5"/>
      <c r="EWE15" s="5"/>
      <c r="EWF15" s="5"/>
      <c r="EWG15" s="5"/>
      <c r="EWH15" s="5"/>
      <c r="EWI15" s="5"/>
      <c r="EWJ15" s="5"/>
      <c r="EWK15" s="5"/>
      <c r="EWL15" s="5"/>
      <c r="EWM15" s="5"/>
      <c r="EWN15" s="5"/>
      <c r="EWO15" s="5"/>
      <c r="EWP15" s="5"/>
      <c r="EWQ15" s="5"/>
      <c r="EWR15" s="5"/>
      <c r="EWS15" s="5"/>
      <c r="EWT15" s="5"/>
      <c r="EWU15" s="5"/>
      <c r="EWV15" s="5"/>
      <c r="EWW15" s="5"/>
      <c r="EWX15" s="5"/>
      <c r="EWY15" s="5"/>
      <c r="EWZ15" s="5"/>
      <c r="EXA15" s="5"/>
      <c r="EXB15" s="5"/>
      <c r="EXC15" s="5"/>
      <c r="EXD15" s="5"/>
      <c r="EXE15" s="5"/>
      <c r="EXF15" s="5"/>
      <c r="EXG15" s="5"/>
      <c r="EXH15" s="5"/>
      <c r="EXI15" s="5"/>
      <c r="EXJ15" s="5"/>
      <c r="EXK15" s="5"/>
      <c r="EXL15" s="5"/>
      <c r="EXM15" s="5"/>
      <c r="EXN15" s="5"/>
      <c r="EXO15" s="5"/>
      <c r="EXP15" s="5"/>
      <c r="EXQ15" s="5"/>
      <c r="EXR15" s="5"/>
      <c r="EXS15" s="5"/>
      <c r="EXT15" s="5"/>
      <c r="EXU15" s="5"/>
      <c r="EXV15" s="5"/>
      <c r="EXW15" s="5"/>
      <c r="EXX15" s="5"/>
      <c r="EXY15" s="5"/>
      <c r="EXZ15" s="5"/>
      <c r="EYA15" s="5"/>
      <c r="EYB15" s="5"/>
      <c r="EYC15" s="5"/>
      <c r="EYD15" s="5"/>
      <c r="EYE15" s="5"/>
      <c r="EYF15" s="5"/>
      <c r="EYG15" s="5"/>
      <c r="EYH15" s="5"/>
      <c r="EYI15" s="5"/>
      <c r="EYJ15" s="5"/>
      <c r="EYK15" s="5"/>
      <c r="EYL15" s="5"/>
      <c r="EYM15" s="5"/>
      <c r="EYN15" s="5"/>
      <c r="EYO15" s="5"/>
      <c r="EYP15" s="5"/>
      <c r="EYQ15" s="5"/>
      <c r="EYR15" s="5"/>
      <c r="EYS15" s="5"/>
      <c r="EYT15" s="5"/>
      <c r="EYU15" s="5"/>
      <c r="EYV15" s="5"/>
      <c r="EYW15" s="5"/>
      <c r="EYX15" s="5"/>
      <c r="EYY15" s="5"/>
      <c r="EYZ15" s="5"/>
      <c r="EZA15" s="5"/>
      <c r="EZB15" s="5"/>
      <c r="EZC15" s="5"/>
      <c r="EZD15" s="5"/>
      <c r="EZE15" s="5"/>
      <c r="EZF15" s="5"/>
      <c r="EZG15" s="5"/>
      <c r="EZH15" s="5"/>
      <c r="EZI15" s="5"/>
      <c r="EZJ15" s="5"/>
      <c r="EZK15" s="5"/>
      <c r="EZL15" s="5"/>
      <c r="EZM15" s="5"/>
      <c r="EZN15" s="5"/>
      <c r="EZO15" s="5"/>
      <c r="EZP15" s="5"/>
      <c r="EZQ15" s="5"/>
      <c r="EZR15" s="5"/>
      <c r="EZS15" s="5"/>
      <c r="EZT15" s="5"/>
      <c r="EZU15" s="5"/>
      <c r="EZV15" s="5"/>
      <c r="EZW15" s="5"/>
      <c r="EZX15" s="5"/>
      <c r="EZY15" s="5"/>
      <c r="EZZ15" s="5"/>
      <c r="FAA15" s="5"/>
      <c r="FAB15" s="5"/>
      <c r="FAC15" s="5"/>
      <c r="FAD15" s="5"/>
      <c r="FAE15" s="5"/>
      <c r="FAF15" s="5"/>
      <c r="FAG15" s="5"/>
      <c r="FAH15" s="5"/>
      <c r="FAI15" s="5"/>
      <c r="FAJ15" s="5"/>
      <c r="FAK15" s="5"/>
      <c r="FAL15" s="5"/>
      <c r="FAM15" s="5"/>
      <c r="FAN15" s="5"/>
      <c r="FAO15" s="5"/>
      <c r="FAP15" s="5"/>
      <c r="FAQ15" s="5"/>
      <c r="FAR15" s="5"/>
      <c r="FAS15" s="5"/>
      <c r="FAT15" s="5"/>
      <c r="FAU15" s="5"/>
      <c r="FAV15" s="5"/>
      <c r="FAW15" s="5"/>
      <c r="FAX15" s="5"/>
      <c r="FAY15" s="5"/>
      <c r="FAZ15" s="5"/>
      <c r="FBA15" s="5"/>
      <c r="FBB15" s="5"/>
      <c r="FBC15" s="5"/>
      <c r="FBD15" s="5"/>
      <c r="FBE15" s="5"/>
      <c r="FBF15" s="5"/>
      <c r="FBG15" s="5"/>
      <c r="FBH15" s="5"/>
      <c r="FBI15" s="5"/>
      <c r="FBJ15" s="5"/>
      <c r="FBK15" s="5"/>
      <c r="FBL15" s="5"/>
      <c r="FBM15" s="5"/>
      <c r="FBN15" s="5"/>
      <c r="FBO15" s="5"/>
      <c r="FBP15" s="5"/>
      <c r="FBQ15" s="5"/>
      <c r="FBR15" s="5"/>
      <c r="FBS15" s="5"/>
      <c r="FBT15" s="5"/>
      <c r="FBU15" s="5"/>
      <c r="FBV15" s="5"/>
      <c r="FBW15" s="5"/>
      <c r="FBX15" s="5"/>
      <c r="FBY15" s="5"/>
      <c r="FBZ15" s="5"/>
      <c r="FCA15" s="5"/>
      <c r="FCB15" s="5"/>
      <c r="FCC15" s="5"/>
      <c r="FCD15" s="5"/>
      <c r="FCE15" s="5"/>
      <c r="FCF15" s="5"/>
      <c r="FCG15" s="5"/>
      <c r="FCH15" s="5"/>
      <c r="FCI15" s="5"/>
      <c r="FCJ15" s="5"/>
      <c r="FCK15" s="5"/>
      <c r="FCL15" s="5"/>
      <c r="FCM15" s="5"/>
      <c r="FCN15" s="5"/>
      <c r="FCO15" s="5"/>
      <c r="FCP15" s="5"/>
      <c r="FCQ15" s="5"/>
      <c r="FCR15" s="5"/>
      <c r="FCS15" s="5"/>
      <c r="FCT15" s="5"/>
      <c r="FCU15" s="5"/>
      <c r="FCV15" s="5"/>
      <c r="FCW15" s="5"/>
      <c r="FCX15" s="5"/>
      <c r="FCY15" s="5"/>
      <c r="FCZ15" s="5"/>
      <c r="FDA15" s="5"/>
      <c r="FDB15" s="5"/>
      <c r="FDC15" s="5"/>
      <c r="FDD15" s="5"/>
      <c r="FDE15" s="5"/>
      <c r="FDF15" s="5"/>
      <c r="FDG15" s="5"/>
      <c r="FDH15" s="5"/>
      <c r="FDI15" s="5"/>
      <c r="FDJ15" s="5"/>
      <c r="FDK15" s="5"/>
      <c r="FDL15" s="5"/>
      <c r="FDM15" s="5"/>
      <c r="FDN15" s="5"/>
      <c r="FDO15" s="5"/>
      <c r="FDP15" s="5"/>
      <c r="FDQ15" s="5"/>
      <c r="FDR15" s="5"/>
      <c r="FDS15" s="5"/>
      <c r="FDT15" s="5"/>
      <c r="FDU15" s="5"/>
      <c r="FDV15" s="5"/>
      <c r="FDW15" s="5"/>
      <c r="FDX15" s="5"/>
      <c r="FDY15" s="5"/>
      <c r="FDZ15" s="5"/>
      <c r="FEA15" s="5"/>
      <c r="FEB15" s="5"/>
      <c r="FEC15" s="5"/>
      <c r="FED15" s="5"/>
      <c r="FEE15" s="5"/>
      <c r="FEF15" s="5"/>
      <c r="FEG15" s="5"/>
      <c r="FEH15" s="5"/>
      <c r="FEI15" s="5"/>
      <c r="FEJ15" s="5"/>
      <c r="FEK15" s="5"/>
      <c r="FEL15" s="5"/>
      <c r="FEM15" s="5"/>
      <c r="FEN15" s="5"/>
      <c r="FEO15" s="5"/>
      <c r="FEP15" s="5"/>
      <c r="FEQ15" s="5"/>
      <c r="FER15" s="5"/>
      <c r="FES15" s="5"/>
      <c r="FET15" s="5"/>
      <c r="FEU15" s="5"/>
      <c r="FEV15" s="5"/>
      <c r="FEW15" s="5"/>
      <c r="FEX15" s="5"/>
      <c r="FEY15" s="5"/>
      <c r="FEZ15" s="5"/>
      <c r="FFA15" s="5"/>
      <c r="FFB15" s="5"/>
      <c r="FFC15" s="5"/>
      <c r="FFD15" s="5"/>
      <c r="FFE15" s="5"/>
      <c r="FFF15" s="5"/>
      <c r="FFG15" s="5"/>
      <c r="FFH15" s="5"/>
      <c r="FFI15" s="5"/>
      <c r="FFJ15" s="5"/>
      <c r="FFK15" s="5"/>
      <c r="FFL15" s="5"/>
      <c r="FFM15" s="5"/>
      <c r="FFN15" s="5"/>
      <c r="FFO15" s="5"/>
      <c r="FFP15" s="5"/>
      <c r="FFQ15" s="5"/>
      <c r="FFR15" s="5"/>
      <c r="FFS15" s="5"/>
      <c r="FFT15" s="5"/>
      <c r="FFU15" s="5"/>
      <c r="FFV15" s="5"/>
      <c r="FFW15" s="5"/>
      <c r="FFX15" s="5"/>
      <c r="FFY15" s="5"/>
      <c r="FFZ15" s="5"/>
      <c r="FGA15" s="5"/>
      <c r="FGB15" s="5"/>
      <c r="FGC15" s="5"/>
      <c r="FGD15" s="5"/>
      <c r="FGE15" s="5"/>
      <c r="FGF15" s="5"/>
      <c r="FGG15" s="5"/>
      <c r="FGH15" s="5"/>
      <c r="FGI15" s="5"/>
      <c r="FGJ15" s="5"/>
      <c r="FGK15" s="5"/>
      <c r="FGL15" s="5"/>
      <c r="FGM15" s="5"/>
      <c r="FGN15" s="5"/>
      <c r="FGO15" s="5"/>
      <c r="FGP15" s="5"/>
      <c r="FGQ15" s="5"/>
      <c r="FGR15" s="5"/>
      <c r="FGS15" s="5"/>
      <c r="FGT15" s="5"/>
      <c r="FGU15" s="5"/>
      <c r="FGV15" s="5"/>
      <c r="FGW15" s="5"/>
      <c r="FGX15" s="5"/>
      <c r="FGY15" s="5"/>
      <c r="FGZ15" s="5"/>
      <c r="FHA15" s="5"/>
      <c r="FHB15" s="5"/>
      <c r="FHC15" s="5"/>
      <c r="FHD15" s="5"/>
      <c r="FHE15" s="5"/>
      <c r="FHF15" s="5"/>
      <c r="FHG15" s="5"/>
      <c r="FHH15" s="5"/>
      <c r="FHI15" s="5"/>
      <c r="FHJ15" s="5"/>
      <c r="FHK15" s="5"/>
      <c r="FHL15" s="5"/>
      <c r="FHM15" s="5"/>
      <c r="FHN15" s="5"/>
      <c r="FHO15" s="5"/>
      <c r="FHP15" s="5"/>
      <c r="FHQ15" s="5"/>
      <c r="FHR15" s="5"/>
      <c r="FHS15" s="5"/>
      <c r="FHT15" s="5"/>
      <c r="FHU15" s="5"/>
      <c r="FHV15" s="5"/>
      <c r="FHW15" s="5"/>
      <c r="FHX15" s="5"/>
      <c r="FHY15" s="5"/>
      <c r="FHZ15" s="5"/>
      <c r="FIA15" s="5"/>
      <c r="FIB15" s="5"/>
      <c r="FIC15" s="5"/>
      <c r="FID15" s="5"/>
      <c r="FIE15" s="5"/>
      <c r="FIF15" s="5"/>
      <c r="FIG15" s="5"/>
      <c r="FIH15" s="5"/>
      <c r="FII15" s="5"/>
      <c r="FIJ15" s="5"/>
      <c r="FIK15" s="5"/>
      <c r="FIL15" s="5"/>
      <c r="FIM15" s="5"/>
      <c r="FIN15" s="5"/>
      <c r="FIO15" s="5"/>
      <c r="FIP15" s="5"/>
      <c r="FIQ15" s="5"/>
      <c r="FIR15" s="5"/>
      <c r="FIS15" s="5"/>
      <c r="FIT15" s="5"/>
      <c r="FIU15" s="5"/>
      <c r="FIV15" s="5"/>
      <c r="FIW15" s="5"/>
      <c r="FIX15" s="5"/>
      <c r="FIY15" s="5"/>
      <c r="FIZ15" s="5"/>
      <c r="FJA15" s="5"/>
      <c r="FJB15" s="5"/>
      <c r="FJC15" s="5"/>
      <c r="FJD15" s="5"/>
      <c r="FJE15" s="5"/>
      <c r="FJF15" s="5"/>
      <c r="FJG15" s="5"/>
      <c r="FJH15" s="5"/>
      <c r="FJI15" s="5"/>
      <c r="FJJ15" s="5"/>
      <c r="FJK15" s="5"/>
      <c r="FJL15" s="5"/>
      <c r="FJM15" s="5"/>
      <c r="FJN15" s="5"/>
      <c r="FJO15" s="5"/>
      <c r="FJP15" s="5"/>
      <c r="FJQ15" s="5"/>
      <c r="FJR15" s="5"/>
      <c r="FJS15" s="5"/>
      <c r="FJT15" s="5"/>
      <c r="FJU15" s="5"/>
      <c r="FJV15" s="5"/>
      <c r="FJW15" s="5"/>
      <c r="FJX15" s="5"/>
      <c r="FJY15" s="5"/>
      <c r="FJZ15" s="5"/>
      <c r="FKA15" s="5"/>
      <c r="FKB15" s="5"/>
      <c r="FKC15" s="5"/>
      <c r="FKD15" s="5"/>
      <c r="FKE15" s="5"/>
      <c r="FKF15" s="5"/>
      <c r="FKG15" s="5"/>
      <c r="FKH15" s="5"/>
      <c r="FKI15" s="5"/>
      <c r="FKJ15" s="5"/>
      <c r="FKK15" s="5"/>
      <c r="FKL15" s="5"/>
      <c r="FKM15" s="5"/>
      <c r="FKN15" s="5"/>
      <c r="FKO15" s="5"/>
      <c r="FKP15" s="5"/>
      <c r="FKQ15" s="5"/>
      <c r="FKR15" s="5"/>
      <c r="FKS15" s="5"/>
      <c r="FKT15" s="5"/>
      <c r="FKU15" s="5"/>
      <c r="FKV15" s="5"/>
      <c r="FKW15" s="5"/>
      <c r="FKX15" s="5"/>
      <c r="FKY15" s="5"/>
      <c r="FKZ15" s="5"/>
      <c r="FLA15" s="5"/>
      <c r="FLB15" s="5"/>
      <c r="FLC15" s="5"/>
      <c r="FLD15" s="5"/>
      <c r="FLE15" s="5"/>
      <c r="FLF15" s="5"/>
      <c r="FLG15" s="5"/>
      <c r="FLH15" s="5"/>
      <c r="FLI15" s="5"/>
      <c r="FLJ15" s="5"/>
      <c r="FLK15" s="5"/>
      <c r="FLL15" s="5"/>
      <c r="FLM15" s="5"/>
      <c r="FLN15" s="5"/>
      <c r="FLO15" s="5"/>
      <c r="FLP15" s="5"/>
      <c r="FLQ15" s="5"/>
      <c r="FLR15" s="5"/>
      <c r="FLS15" s="5"/>
      <c r="FLT15" s="5"/>
      <c r="FLU15" s="5"/>
      <c r="FLV15" s="5"/>
      <c r="FLW15" s="5"/>
      <c r="FLX15" s="5"/>
      <c r="FLY15" s="5"/>
      <c r="FLZ15" s="5"/>
      <c r="FMA15" s="5"/>
      <c r="FMB15" s="5"/>
      <c r="FMC15" s="5"/>
      <c r="FMD15" s="5"/>
      <c r="FME15" s="5"/>
      <c r="FMF15" s="5"/>
      <c r="FMG15" s="5"/>
      <c r="FMH15" s="5"/>
      <c r="FMI15" s="5"/>
      <c r="FMJ15" s="5"/>
      <c r="FMK15" s="5"/>
      <c r="FML15" s="5"/>
      <c r="FMM15" s="5"/>
      <c r="FMN15" s="5"/>
      <c r="FMO15" s="5"/>
      <c r="FMP15" s="5"/>
      <c r="FMQ15" s="5"/>
      <c r="FMR15" s="5"/>
      <c r="FMS15" s="5"/>
      <c r="FMT15" s="5"/>
      <c r="FMU15" s="5"/>
      <c r="FMV15" s="5"/>
      <c r="FMW15" s="5"/>
      <c r="FMX15" s="5"/>
      <c r="FMY15" s="5"/>
      <c r="FMZ15" s="5"/>
      <c r="FNA15" s="5"/>
      <c r="FNB15" s="5"/>
      <c r="FNC15" s="5"/>
      <c r="FND15" s="5"/>
      <c r="FNE15" s="5"/>
      <c r="FNF15" s="5"/>
      <c r="FNG15" s="5"/>
      <c r="FNH15" s="5"/>
      <c r="FNI15" s="5"/>
      <c r="FNJ15" s="5"/>
      <c r="FNK15" s="5"/>
      <c r="FNL15" s="5"/>
      <c r="FNM15" s="5"/>
      <c r="FNN15" s="5"/>
      <c r="FNO15" s="5"/>
      <c r="FNP15" s="5"/>
      <c r="FNQ15" s="5"/>
      <c r="FNR15" s="5"/>
      <c r="FNS15" s="5"/>
      <c r="FNT15" s="5"/>
      <c r="FNU15" s="5"/>
      <c r="FNV15" s="5"/>
      <c r="FNW15" s="5"/>
      <c r="FNX15" s="5"/>
      <c r="FNY15" s="5"/>
      <c r="FNZ15" s="5"/>
      <c r="FOA15" s="5"/>
      <c r="FOB15" s="5"/>
      <c r="FOC15" s="5"/>
      <c r="FOD15" s="5"/>
      <c r="FOE15" s="5"/>
      <c r="FOF15" s="5"/>
      <c r="FOG15" s="5"/>
      <c r="FOH15" s="5"/>
      <c r="FOI15" s="5"/>
      <c r="FOJ15" s="5"/>
      <c r="FOK15" s="5"/>
      <c r="FOL15" s="5"/>
      <c r="FOM15" s="5"/>
      <c r="FON15" s="5"/>
      <c r="FOO15" s="5"/>
      <c r="FOP15" s="5"/>
      <c r="FOQ15" s="5"/>
      <c r="FOR15" s="5"/>
      <c r="FOS15" s="5"/>
      <c r="FOT15" s="5"/>
      <c r="FOU15" s="5"/>
      <c r="FOV15" s="5"/>
      <c r="FOW15" s="5"/>
      <c r="FOX15" s="5"/>
      <c r="FOY15" s="5"/>
      <c r="FOZ15" s="5"/>
      <c r="FPA15" s="5"/>
      <c r="FPB15" s="5"/>
      <c r="FPC15" s="5"/>
      <c r="FPD15" s="5"/>
      <c r="FPE15" s="5"/>
      <c r="FPF15" s="5"/>
      <c r="FPG15" s="5"/>
      <c r="FPH15" s="5"/>
      <c r="FPI15" s="5"/>
      <c r="FPJ15" s="5"/>
      <c r="FPK15" s="5"/>
      <c r="FPL15" s="5"/>
      <c r="FPM15" s="5"/>
      <c r="FPN15" s="5"/>
      <c r="FPO15" s="5"/>
      <c r="FPP15" s="5"/>
      <c r="FPQ15" s="5"/>
      <c r="FPR15" s="5"/>
      <c r="FPS15" s="5"/>
      <c r="FPT15" s="5"/>
      <c r="FPU15" s="5"/>
      <c r="FPV15" s="5"/>
      <c r="FPW15" s="5"/>
      <c r="FPX15" s="5"/>
      <c r="FPY15" s="5"/>
      <c r="FPZ15" s="5"/>
      <c r="FQA15" s="5"/>
      <c r="FQB15" s="5"/>
      <c r="FQC15" s="5"/>
      <c r="FQD15" s="5"/>
      <c r="FQE15" s="5"/>
      <c r="FQF15" s="5"/>
      <c r="FQG15" s="5"/>
      <c r="FQH15" s="5"/>
      <c r="FQI15" s="5"/>
      <c r="FQJ15" s="5"/>
      <c r="FQK15" s="5"/>
      <c r="FQL15" s="5"/>
      <c r="FQM15" s="5"/>
      <c r="FQN15" s="5"/>
      <c r="FQO15" s="5"/>
      <c r="FQP15" s="5"/>
      <c r="FQQ15" s="5"/>
      <c r="FQR15" s="5"/>
      <c r="FQS15" s="5"/>
      <c r="FQT15" s="5"/>
      <c r="FQU15" s="5"/>
      <c r="FQV15" s="5"/>
      <c r="FQW15" s="5"/>
      <c r="FQX15" s="5"/>
      <c r="FQY15" s="5"/>
      <c r="FQZ15" s="5"/>
      <c r="FRA15" s="5"/>
      <c r="FRB15" s="5"/>
      <c r="FRC15" s="5"/>
      <c r="FRD15" s="5"/>
      <c r="FRE15" s="5"/>
      <c r="FRF15" s="5"/>
      <c r="FRG15" s="5"/>
      <c r="FRH15" s="5"/>
      <c r="FRI15" s="5"/>
      <c r="FRJ15" s="5"/>
      <c r="FRK15" s="5"/>
      <c r="FRL15" s="5"/>
      <c r="FRM15" s="5"/>
      <c r="FRN15" s="5"/>
      <c r="FRO15" s="5"/>
      <c r="FRP15" s="5"/>
      <c r="FRQ15" s="5"/>
      <c r="FRR15" s="5"/>
      <c r="FRS15" s="5"/>
      <c r="FRT15" s="5"/>
      <c r="FRU15" s="5"/>
      <c r="FRV15" s="5"/>
      <c r="FRW15" s="5"/>
      <c r="FRX15" s="5"/>
      <c r="FRY15" s="5"/>
      <c r="FRZ15" s="5"/>
      <c r="FSA15" s="5"/>
      <c r="FSB15" s="5"/>
      <c r="FSC15" s="5"/>
      <c r="FSD15" s="5"/>
      <c r="FSE15" s="5"/>
      <c r="FSF15" s="5"/>
      <c r="FSG15" s="5"/>
      <c r="FSH15" s="5"/>
      <c r="FSI15" s="5"/>
      <c r="FSJ15" s="5"/>
      <c r="FSK15" s="5"/>
      <c r="FSL15" s="5"/>
      <c r="FSM15" s="5"/>
      <c r="FSN15" s="5"/>
      <c r="FSO15" s="5"/>
      <c r="FSP15" s="5"/>
      <c r="FSQ15" s="5"/>
      <c r="FSR15" s="5"/>
      <c r="FSS15" s="5"/>
      <c r="FST15" s="5"/>
      <c r="FSU15" s="5"/>
      <c r="FSV15" s="5"/>
      <c r="FSW15" s="5"/>
      <c r="FSX15" s="5"/>
      <c r="FSY15" s="5"/>
      <c r="FSZ15" s="5"/>
      <c r="FTA15" s="5"/>
      <c r="FTB15" s="5"/>
      <c r="FTC15" s="5"/>
      <c r="FTD15" s="5"/>
      <c r="FTE15" s="5"/>
      <c r="FTF15" s="5"/>
      <c r="FTG15" s="5"/>
      <c r="FTH15" s="5"/>
      <c r="FTI15" s="5"/>
      <c r="FTJ15" s="5"/>
      <c r="FTK15" s="5"/>
      <c r="FTL15" s="5"/>
      <c r="FTM15" s="5"/>
      <c r="FTN15" s="5"/>
      <c r="FTO15" s="5"/>
      <c r="FTP15" s="5"/>
      <c r="FTQ15" s="5"/>
      <c r="FTR15" s="5"/>
      <c r="FTS15" s="5"/>
      <c r="FTT15" s="5"/>
      <c r="FTU15" s="5"/>
      <c r="FTV15" s="5"/>
      <c r="FTW15" s="5"/>
      <c r="FTX15" s="5"/>
      <c r="FTY15" s="5"/>
      <c r="FTZ15" s="5"/>
      <c r="FUA15" s="5"/>
      <c r="FUB15" s="5"/>
      <c r="FUC15" s="5"/>
      <c r="FUD15" s="5"/>
      <c r="FUE15" s="5"/>
      <c r="FUF15" s="5"/>
      <c r="FUG15" s="5"/>
      <c r="FUH15" s="5"/>
      <c r="FUI15" s="5"/>
      <c r="FUJ15" s="5"/>
      <c r="FUK15" s="5"/>
      <c r="FUL15" s="5"/>
      <c r="FUM15" s="5"/>
      <c r="FUN15" s="5"/>
      <c r="FUO15" s="5"/>
      <c r="FUP15" s="5"/>
      <c r="FUQ15" s="5"/>
      <c r="FUR15" s="5"/>
      <c r="FUS15" s="5"/>
      <c r="FUT15" s="5"/>
      <c r="FUU15" s="5"/>
      <c r="FUV15" s="5"/>
      <c r="FUW15" s="5"/>
      <c r="FUX15" s="5"/>
      <c r="FUY15" s="5"/>
      <c r="FUZ15" s="5"/>
      <c r="FVA15" s="5"/>
      <c r="FVB15" s="5"/>
      <c r="FVC15" s="5"/>
      <c r="FVD15" s="5"/>
      <c r="FVE15" s="5"/>
      <c r="FVF15" s="5"/>
      <c r="FVG15" s="5"/>
      <c r="FVH15" s="5"/>
      <c r="FVI15" s="5"/>
      <c r="FVJ15" s="5"/>
      <c r="FVK15" s="5"/>
      <c r="FVL15" s="5"/>
      <c r="FVM15" s="5"/>
      <c r="FVN15" s="5"/>
      <c r="FVO15" s="5"/>
      <c r="FVP15" s="5"/>
      <c r="FVQ15" s="5"/>
      <c r="FVR15" s="5"/>
      <c r="FVS15" s="5"/>
      <c r="FVT15" s="5"/>
      <c r="FVU15" s="5"/>
      <c r="FVV15" s="5"/>
      <c r="FVW15" s="5"/>
      <c r="FVX15" s="5"/>
      <c r="FVY15" s="5"/>
      <c r="FVZ15" s="5"/>
      <c r="FWA15" s="5"/>
      <c r="FWB15" s="5"/>
      <c r="FWC15" s="5"/>
      <c r="FWD15" s="5"/>
      <c r="FWE15" s="5"/>
      <c r="FWF15" s="5"/>
      <c r="FWG15" s="5"/>
      <c r="FWH15" s="5"/>
      <c r="FWI15" s="5"/>
      <c r="FWJ15" s="5"/>
      <c r="FWK15" s="5"/>
      <c r="FWL15" s="5"/>
      <c r="FWM15" s="5"/>
      <c r="FWN15" s="5"/>
      <c r="FWO15" s="5"/>
      <c r="FWP15" s="5"/>
      <c r="FWQ15" s="5"/>
      <c r="FWR15" s="5"/>
      <c r="FWS15" s="5"/>
      <c r="FWT15" s="5"/>
      <c r="FWU15" s="5"/>
      <c r="FWV15" s="5"/>
      <c r="FWW15" s="5"/>
      <c r="FWX15" s="5"/>
      <c r="FWY15" s="5"/>
      <c r="FWZ15" s="5"/>
      <c r="FXA15" s="5"/>
      <c r="FXB15" s="5"/>
      <c r="FXC15" s="5"/>
      <c r="FXD15" s="5"/>
      <c r="FXE15" s="5"/>
      <c r="FXF15" s="5"/>
      <c r="FXG15" s="5"/>
      <c r="FXH15" s="5"/>
      <c r="FXI15" s="5"/>
      <c r="FXJ15" s="5"/>
      <c r="FXK15" s="5"/>
      <c r="FXL15" s="5"/>
      <c r="FXM15" s="5"/>
      <c r="FXN15" s="5"/>
      <c r="FXO15" s="5"/>
      <c r="FXP15" s="5"/>
      <c r="FXQ15" s="5"/>
      <c r="FXR15" s="5"/>
      <c r="FXS15" s="5"/>
      <c r="FXT15" s="5"/>
      <c r="FXU15" s="5"/>
      <c r="FXV15" s="5"/>
      <c r="FXW15" s="5"/>
      <c r="FXX15" s="5"/>
      <c r="FXY15" s="5"/>
      <c r="FXZ15" s="5"/>
      <c r="FYA15" s="5"/>
      <c r="FYB15" s="5"/>
      <c r="FYC15" s="5"/>
      <c r="FYD15" s="5"/>
      <c r="FYE15" s="5"/>
      <c r="FYF15" s="5"/>
      <c r="FYG15" s="5"/>
      <c r="FYH15" s="5"/>
      <c r="FYI15" s="5"/>
      <c r="FYJ15" s="5"/>
      <c r="FYK15" s="5"/>
      <c r="FYL15" s="5"/>
      <c r="FYM15" s="5"/>
      <c r="FYN15" s="5"/>
      <c r="FYO15" s="5"/>
      <c r="FYP15" s="5"/>
      <c r="FYQ15" s="5"/>
      <c r="FYR15" s="5"/>
      <c r="FYS15" s="5"/>
      <c r="FYT15" s="5"/>
      <c r="FYU15" s="5"/>
      <c r="FYV15" s="5"/>
      <c r="FYW15" s="5"/>
      <c r="FYX15" s="5"/>
      <c r="FYY15" s="5"/>
      <c r="FYZ15" s="5"/>
      <c r="FZA15" s="5"/>
      <c r="FZB15" s="5"/>
      <c r="FZC15" s="5"/>
      <c r="FZD15" s="5"/>
      <c r="FZE15" s="5"/>
      <c r="FZF15" s="5"/>
      <c r="FZG15" s="5"/>
      <c r="FZH15" s="5"/>
      <c r="FZI15" s="5"/>
      <c r="FZJ15" s="5"/>
      <c r="FZK15" s="5"/>
      <c r="FZL15" s="5"/>
      <c r="FZM15" s="5"/>
      <c r="FZN15" s="5"/>
      <c r="FZO15" s="5"/>
      <c r="FZP15" s="5"/>
      <c r="FZQ15" s="5"/>
      <c r="FZR15" s="5"/>
      <c r="FZS15" s="5"/>
      <c r="FZT15" s="5"/>
      <c r="FZU15" s="5"/>
      <c r="FZV15" s="5"/>
      <c r="FZW15" s="5"/>
      <c r="FZX15" s="5"/>
      <c r="FZY15" s="5"/>
      <c r="FZZ15" s="5"/>
      <c r="GAA15" s="5"/>
      <c r="GAB15" s="5"/>
      <c r="GAC15" s="5"/>
      <c r="GAD15" s="5"/>
      <c r="GAE15" s="5"/>
      <c r="GAF15" s="5"/>
      <c r="GAG15" s="5"/>
      <c r="GAH15" s="5"/>
      <c r="GAI15" s="5"/>
      <c r="GAJ15" s="5"/>
      <c r="GAK15" s="5"/>
      <c r="GAL15" s="5"/>
      <c r="GAM15" s="5"/>
      <c r="GAN15" s="5"/>
      <c r="GAO15" s="5"/>
      <c r="GAP15" s="5"/>
      <c r="GAQ15" s="5"/>
      <c r="GAR15" s="5"/>
      <c r="GAS15" s="5"/>
      <c r="GAT15" s="5"/>
      <c r="GAU15" s="5"/>
      <c r="GAV15" s="5"/>
      <c r="GAW15" s="5"/>
      <c r="GAX15" s="5"/>
      <c r="GAY15" s="5"/>
      <c r="GAZ15" s="5"/>
      <c r="GBA15" s="5"/>
      <c r="GBB15" s="5"/>
      <c r="GBC15" s="5"/>
      <c r="GBD15" s="5"/>
      <c r="GBE15" s="5"/>
      <c r="GBF15" s="5"/>
      <c r="GBG15" s="5"/>
      <c r="GBH15" s="5"/>
      <c r="GBI15" s="5"/>
      <c r="GBJ15" s="5"/>
      <c r="GBK15" s="5"/>
      <c r="GBL15" s="5"/>
      <c r="GBM15" s="5"/>
      <c r="GBN15" s="5"/>
      <c r="GBO15" s="5"/>
      <c r="GBP15" s="5"/>
      <c r="GBQ15" s="5"/>
      <c r="GBR15" s="5"/>
      <c r="GBS15" s="5"/>
      <c r="GBT15" s="5"/>
      <c r="GBU15" s="5"/>
      <c r="GBV15" s="5"/>
      <c r="GBW15" s="5"/>
      <c r="GBX15" s="5"/>
      <c r="GBY15" s="5"/>
      <c r="GBZ15" s="5"/>
      <c r="GCA15" s="5"/>
      <c r="GCB15" s="5"/>
      <c r="GCC15" s="5"/>
      <c r="GCD15" s="5"/>
      <c r="GCE15" s="5"/>
      <c r="GCF15" s="5"/>
      <c r="GCG15" s="5"/>
      <c r="GCH15" s="5"/>
      <c r="GCI15" s="5"/>
      <c r="GCJ15" s="5"/>
      <c r="GCK15" s="5"/>
      <c r="GCL15" s="5"/>
      <c r="GCM15" s="5"/>
      <c r="GCN15" s="5"/>
      <c r="GCO15" s="5"/>
      <c r="GCP15" s="5"/>
      <c r="GCQ15" s="5"/>
      <c r="GCR15" s="5"/>
      <c r="GCS15" s="5"/>
      <c r="GCT15" s="5"/>
      <c r="GCU15" s="5"/>
      <c r="GCV15" s="5"/>
      <c r="GCW15" s="5"/>
      <c r="GCX15" s="5"/>
      <c r="GCY15" s="5"/>
      <c r="GCZ15" s="5"/>
      <c r="GDA15" s="5"/>
      <c r="GDB15" s="5"/>
      <c r="GDC15" s="5"/>
      <c r="GDD15" s="5"/>
      <c r="GDE15" s="5"/>
      <c r="GDF15" s="5"/>
      <c r="GDG15" s="5"/>
      <c r="GDH15" s="5"/>
      <c r="GDI15" s="5"/>
      <c r="GDJ15" s="5"/>
      <c r="GDK15" s="5"/>
      <c r="GDL15" s="5"/>
      <c r="GDM15" s="5"/>
      <c r="GDN15" s="5"/>
      <c r="GDO15" s="5"/>
      <c r="GDP15" s="5"/>
      <c r="GDQ15" s="5"/>
      <c r="GDR15" s="5"/>
      <c r="GDS15" s="5"/>
      <c r="GDT15" s="5"/>
      <c r="GDU15" s="5"/>
      <c r="GDV15" s="5"/>
      <c r="GDW15" s="5"/>
      <c r="GDX15" s="5"/>
      <c r="GDY15" s="5"/>
      <c r="GDZ15" s="5"/>
      <c r="GEA15" s="5"/>
      <c r="GEB15" s="5"/>
      <c r="GEC15" s="5"/>
      <c r="GED15" s="5"/>
      <c r="GEE15" s="5"/>
      <c r="GEF15" s="5"/>
      <c r="GEG15" s="5"/>
      <c r="GEH15" s="5"/>
      <c r="GEI15" s="5"/>
      <c r="GEJ15" s="5"/>
      <c r="GEK15" s="5"/>
      <c r="GEL15" s="5"/>
      <c r="GEM15" s="5"/>
      <c r="GEN15" s="5"/>
      <c r="GEO15" s="5"/>
      <c r="GEP15" s="5"/>
      <c r="GEQ15" s="5"/>
      <c r="GER15" s="5"/>
      <c r="GES15" s="5"/>
      <c r="GET15" s="5"/>
      <c r="GEU15" s="5"/>
      <c r="GEV15" s="5"/>
      <c r="GEW15" s="5"/>
      <c r="GEX15" s="5"/>
      <c r="GEY15" s="5"/>
      <c r="GEZ15" s="5"/>
      <c r="GFA15" s="5"/>
      <c r="GFB15" s="5"/>
      <c r="GFC15" s="5"/>
      <c r="GFD15" s="5"/>
      <c r="GFE15" s="5"/>
      <c r="GFF15" s="5"/>
      <c r="GFG15" s="5"/>
      <c r="GFH15" s="5"/>
      <c r="GFI15" s="5"/>
      <c r="GFJ15" s="5"/>
      <c r="GFK15" s="5"/>
      <c r="GFL15" s="5"/>
      <c r="GFM15" s="5"/>
      <c r="GFN15" s="5"/>
      <c r="GFO15" s="5"/>
      <c r="GFP15" s="5"/>
      <c r="GFQ15" s="5"/>
      <c r="GFR15" s="5"/>
      <c r="GFS15" s="5"/>
      <c r="GFT15" s="5"/>
      <c r="GFU15" s="5"/>
      <c r="GFV15" s="5"/>
      <c r="GFW15" s="5"/>
      <c r="GFX15" s="5"/>
      <c r="GFY15" s="5"/>
      <c r="GFZ15" s="5"/>
      <c r="GGA15" s="5"/>
      <c r="GGB15" s="5"/>
      <c r="GGC15" s="5"/>
      <c r="GGD15" s="5"/>
      <c r="GGE15" s="5"/>
      <c r="GGF15" s="5"/>
      <c r="GGG15" s="5"/>
      <c r="GGH15" s="5"/>
      <c r="GGI15" s="5"/>
      <c r="GGJ15" s="5"/>
      <c r="GGK15" s="5"/>
      <c r="GGL15" s="5"/>
      <c r="GGM15" s="5"/>
      <c r="GGN15" s="5"/>
      <c r="GGO15" s="5"/>
      <c r="GGP15" s="5"/>
      <c r="GGQ15" s="5"/>
      <c r="GGR15" s="5"/>
      <c r="GGS15" s="5"/>
      <c r="GGT15" s="5"/>
      <c r="GGU15" s="5"/>
      <c r="GGV15" s="5"/>
      <c r="GGW15" s="5"/>
      <c r="GGX15" s="5"/>
      <c r="GGY15" s="5"/>
      <c r="GGZ15" s="5"/>
      <c r="GHA15" s="5"/>
      <c r="GHB15" s="5"/>
      <c r="GHC15" s="5"/>
      <c r="GHD15" s="5"/>
      <c r="GHE15" s="5"/>
      <c r="GHF15" s="5"/>
      <c r="GHG15" s="5"/>
      <c r="GHH15" s="5"/>
      <c r="GHI15" s="5"/>
      <c r="GHJ15" s="5"/>
      <c r="GHK15" s="5"/>
      <c r="GHL15" s="5"/>
      <c r="GHM15" s="5"/>
      <c r="GHN15" s="5"/>
      <c r="GHO15" s="5"/>
      <c r="GHP15" s="5"/>
      <c r="GHQ15" s="5"/>
      <c r="GHR15" s="5"/>
      <c r="GHS15" s="5"/>
      <c r="GHT15" s="5"/>
      <c r="GHU15" s="5"/>
      <c r="GHV15" s="5"/>
      <c r="GHW15" s="5"/>
      <c r="GHX15" s="5"/>
      <c r="GHY15" s="5"/>
      <c r="GHZ15" s="5"/>
      <c r="GIA15" s="5"/>
      <c r="GIB15" s="5"/>
      <c r="GIC15" s="5"/>
      <c r="GID15" s="5"/>
      <c r="GIE15" s="5"/>
      <c r="GIF15" s="5"/>
      <c r="GIG15" s="5"/>
      <c r="GIH15" s="5"/>
      <c r="GII15" s="5"/>
      <c r="GIJ15" s="5"/>
      <c r="GIK15" s="5"/>
      <c r="GIL15" s="5"/>
      <c r="GIM15" s="5"/>
      <c r="GIN15" s="5"/>
      <c r="GIO15" s="5"/>
      <c r="GIP15" s="5"/>
      <c r="GIQ15" s="5"/>
      <c r="GIR15" s="5"/>
      <c r="GIS15" s="5"/>
      <c r="GIT15" s="5"/>
      <c r="GIU15" s="5"/>
      <c r="GIV15" s="5"/>
      <c r="GIW15" s="5"/>
      <c r="GIX15" s="5"/>
      <c r="GIY15" s="5"/>
      <c r="GIZ15" s="5"/>
      <c r="GJA15" s="5"/>
      <c r="GJB15" s="5"/>
      <c r="GJC15" s="5"/>
      <c r="GJD15" s="5"/>
      <c r="GJE15" s="5"/>
      <c r="GJF15" s="5"/>
      <c r="GJG15" s="5"/>
      <c r="GJH15" s="5"/>
      <c r="GJI15" s="5"/>
      <c r="GJJ15" s="5"/>
      <c r="GJK15" s="5"/>
      <c r="GJL15" s="5"/>
      <c r="GJM15" s="5"/>
      <c r="GJN15" s="5"/>
      <c r="GJO15" s="5"/>
      <c r="GJP15" s="5"/>
      <c r="GJQ15" s="5"/>
      <c r="GJR15" s="5"/>
      <c r="GJS15" s="5"/>
      <c r="GJT15" s="5"/>
      <c r="GJU15" s="5"/>
      <c r="GJV15" s="5"/>
      <c r="GJW15" s="5"/>
      <c r="GJX15" s="5"/>
      <c r="GJY15" s="5"/>
      <c r="GJZ15" s="5"/>
      <c r="GKA15" s="5"/>
      <c r="GKB15" s="5"/>
      <c r="GKC15" s="5"/>
      <c r="GKD15" s="5"/>
      <c r="GKE15" s="5"/>
      <c r="GKF15" s="5"/>
      <c r="GKG15" s="5"/>
      <c r="GKH15" s="5"/>
      <c r="GKI15" s="5"/>
      <c r="GKJ15" s="5"/>
      <c r="GKK15" s="5"/>
      <c r="GKL15" s="5"/>
      <c r="GKM15" s="5"/>
      <c r="GKN15" s="5"/>
      <c r="GKO15" s="5"/>
      <c r="GKP15" s="5"/>
      <c r="GKQ15" s="5"/>
      <c r="GKR15" s="5"/>
      <c r="GKS15" s="5"/>
      <c r="GKT15" s="5"/>
      <c r="GKU15" s="5"/>
      <c r="GKV15" s="5"/>
      <c r="GKW15" s="5"/>
      <c r="GKX15" s="5"/>
      <c r="GKY15" s="5"/>
      <c r="GKZ15" s="5"/>
      <c r="GLA15" s="5"/>
      <c r="GLB15" s="5"/>
      <c r="GLC15" s="5"/>
      <c r="GLD15" s="5"/>
      <c r="GLE15" s="5"/>
      <c r="GLF15" s="5"/>
      <c r="GLG15" s="5"/>
      <c r="GLH15" s="5"/>
      <c r="GLI15" s="5"/>
      <c r="GLJ15" s="5"/>
      <c r="GLK15" s="5"/>
      <c r="GLL15" s="5"/>
      <c r="GLM15" s="5"/>
      <c r="GLN15" s="5"/>
      <c r="GLO15" s="5"/>
      <c r="GLP15" s="5"/>
      <c r="GLQ15" s="5"/>
      <c r="GLR15" s="5"/>
      <c r="GLS15" s="5"/>
      <c r="GLT15" s="5"/>
      <c r="GLU15" s="5"/>
      <c r="GLV15" s="5"/>
      <c r="GLW15" s="5"/>
      <c r="GLX15" s="5"/>
      <c r="GLY15" s="5"/>
      <c r="GLZ15" s="5"/>
      <c r="GMA15" s="5"/>
      <c r="GMB15" s="5"/>
      <c r="GMC15" s="5"/>
      <c r="GMD15" s="5"/>
      <c r="GME15" s="5"/>
      <c r="GMF15" s="5"/>
      <c r="GMG15" s="5"/>
      <c r="GMH15" s="5"/>
      <c r="GMI15" s="5"/>
      <c r="GMJ15" s="5"/>
      <c r="GMK15" s="5"/>
      <c r="GML15" s="5"/>
      <c r="GMM15" s="5"/>
      <c r="GMN15" s="5"/>
      <c r="GMO15" s="5"/>
      <c r="GMP15" s="5"/>
      <c r="GMQ15" s="5"/>
      <c r="GMR15" s="5"/>
      <c r="GMS15" s="5"/>
      <c r="GMT15" s="5"/>
      <c r="GMU15" s="5"/>
      <c r="GMV15" s="5"/>
      <c r="GMW15" s="5"/>
      <c r="GMX15" s="5"/>
      <c r="GMY15" s="5"/>
      <c r="GMZ15" s="5"/>
      <c r="GNA15" s="5"/>
      <c r="GNB15" s="5"/>
      <c r="GNC15" s="5"/>
      <c r="GND15" s="5"/>
      <c r="GNE15" s="5"/>
      <c r="GNF15" s="5"/>
      <c r="GNG15" s="5"/>
      <c r="GNH15" s="5"/>
      <c r="GNI15" s="5"/>
      <c r="GNJ15" s="5"/>
      <c r="GNK15" s="5"/>
      <c r="GNL15" s="5"/>
      <c r="GNM15" s="5"/>
      <c r="GNN15" s="5"/>
      <c r="GNO15" s="5"/>
      <c r="GNP15" s="5"/>
      <c r="GNQ15" s="5"/>
      <c r="GNR15" s="5"/>
      <c r="GNS15" s="5"/>
      <c r="GNT15" s="5"/>
      <c r="GNU15" s="5"/>
      <c r="GNV15" s="5"/>
      <c r="GNW15" s="5"/>
      <c r="GNX15" s="5"/>
      <c r="GNY15" s="5"/>
      <c r="GNZ15" s="5"/>
      <c r="GOA15" s="5"/>
      <c r="GOB15" s="5"/>
      <c r="GOC15" s="5"/>
      <c r="GOD15" s="5"/>
      <c r="GOE15" s="5"/>
      <c r="GOF15" s="5"/>
      <c r="GOG15" s="5"/>
      <c r="GOH15" s="5"/>
      <c r="GOI15" s="5"/>
      <c r="GOJ15" s="5"/>
      <c r="GOK15" s="5"/>
      <c r="GOL15" s="5"/>
      <c r="GOM15" s="5"/>
      <c r="GON15" s="5"/>
      <c r="GOO15" s="5"/>
      <c r="GOP15" s="5"/>
      <c r="GOQ15" s="5"/>
      <c r="GOR15" s="5"/>
      <c r="GOS15" s="5"/>
      <c r="GOT15" s="5"/>
      <c r="GOU15" s="5"/>
      <c r="GOV15" s="5"/>
      <c r="GOW15" s="5"/>
      <c r="GOX15" s="5"/>
      <c r="GOY15" s="5"/>
      <c r="GOZ15" s="5"/>
      <c r="GPA15" s="5"/>
      <c r="GPB15" s="5"/>
      <c r="GPC15" s="5"/>
      <c r="GPD15" s="5"/>
      <c r="GPE15" s="5"/>
      <c r="GPF15" s="5"/>
      <c r="GPG15" s="5"/>
      <c r="GPH15" s="5"/>
      <c r="GPI15" s="5"/>
      <c r="GPJ15" s="5"/>
      <c r="GPK15" s="5"/>
      <c r="GPL15" s="5"/>
      <c r="GPM15" s="5"/>
      <c r="GPN15" s="5"/>
      <c r="GPO15" s="5"/>
      <c r="GPP15" s="5"/>
      <c r="GPQ15" s="5"/>
      <c r="GPR15" s="5"/>
      <c r="GPS15" s="5"/>
      <c r="GPT15" s="5"/>
      <c r="GPU15" s="5"/>
      <c r="GPV15" s="5"/>
      <c r="GPW15" s="5"/>
      <c r="GPX15" s="5"/>
      <c r="GPY15" s="5"/>
      <c r="GPZ15" s="5"/>
      <c r="GQA15" s="5"/>
      <c r="GQB15" s="5"/>
      <c r="GQC15" s="5"/>
      <c r="GQD15" s="5"/>
      <c r="GQE15" s="5"/>
      <c r="GQF15" s="5"/>
      <c r="GQG15" s="5"/>
      <c r="GQH15" s="5"/>
      <c r="GQI15" s="5"/>
      <c r="GQJ15" s="5"/>
      <c r="GQK15" s="5"/>
      <c r="GQL15" s="5"/>
      <c r="GQM15" s="5"/>
      <c r="GQN15" s="5"/>
      <c r="GQO15" s="5"/>
      <c r="GQP15" s="5"/>
      <c r="GQQ15" s="5"/>
      <c r="GQR15" s="5"/>
      <c r="GQS15" s="5"/>
      <c r="GQT15" s="5"/>
      <c r="GQU15" s="5"/>
      <c r="GQV15" s="5"/>
      <c r="GQW15" s="5"/>
      <c r="GQX15" s="5"/>
      <c r="GQY15" s="5"/>
      <c r="GQZ15" s="5"/>
      <c r="GRA15" s="5"/>
      <c r="GRB15" s="5"/>
      <c r="GRC15" s="5"/>
      <c r="GRD15" s="5"/>
      <c r="GRE15" s="5"/>
      <c r="GRF15" s="5"/>
      <c r="GRG15" s="5"/>
      <c r="GRH15" s="5"/>
      <c r="GRI15" s="5"/>
      <c r="GRJ15" s="5"/>
      <c r="GRK15" s="5"/>
      <c r="GRL15" s="5"/>
      <c r="GRM15" s="5"/>
      <c r="GRN15" s="5"/>
      <c r="GRO15" s="5"/>
      <c r="GRP15" s="5"/>
      <c r="GRQ15" s="5"/>
      <c r="GRR15" s="5"/>
      <c r="GRS15" s="5"/>
      <c r="GRT15" s="5"/>
      <c r="GRU15" s="5"/>
      <c r="GRV15" s="5"/>
      <c r="GRW15" s="5"/>
      <c r="GRX15" s="5"/>
      <c r="GRY15" s="5"/>
      <c r="GRZ15" s="5"/>
      <c r="GSA15" s="5"/>
      <c r="GSB15" s="5"/>
      <c r="GSC15" s="5"/>
      <c r="GSD15" s="5"/>
      <c r="GSE15" s="5"/>
      <c r="GSF15" s="5"/>
      <c r="GSG15" s="5"/>
      <c r="GSH15" s="5"/>
      <c r="GSI15" s="5"/>
      <c r="GSJ15" s="5"/>
      <c r="GSK15" s="5"/>
      <c r="GSL15" s="5"/>
      <c r="GSM15" s="5"/>
      <c r="GSN15" s="5"/>
      <c r="GSO15" s="5"/>
      <c r="GSP15" s="5"/>
      <c r="GSQ15" s="5"/>
      <c r="GSR15" s="5"/>
      <c r="GSS15" s="5"/>
      <c r="GST15" s="5"/>
      <c r="GSU15" s="5"/>
      <c r="GSV15" s="5"/>
      <c r="GSW15" s="5"/>
      <c r="GSX15" s="5"/>
      <c r="GSY15" s="5"/>
      <c r="GSZ15" s="5"/>
      <c r="GTA15" s="5"/>
      <c r="GTB15" s="5"/>
      <c r="GTC15" s="5"/>
      <c r="GTD15" s="5"/>
      <c r="GTE15" s="5"/>
      <c r="GTF15" s="5"/>
      <c r="GTG15" s="5"/>
      <c r="GTH15" s="5"/>
      <c r="GTI15" s="5"/>
      <c r="GTJ15" s="5"/>
      <c r="GTK15" s="5"/>
      <c r="GTL15" s="5"/>
      <c r="GTM15" s="5"/>
      <c r="GTN15" s="5"/>
      <c r="GTO15" s="5"/>
      <c r="GTP15" s="5"/>
      <c r="GTQ15" s="5"/>
      <c r="GTR15" s="5"/>
      <c r="GTS15" s="5"/>
      <c r="GTT15" s="5"/>
      <c r="GTU15" s="5"/>
      <c r="GTV15" s="5"/>
      <c r="GTW15" s="5"/>
      <c r="GTX15" s="5"/>
      <c r="GTY15" s="5"/>
      <c r="GTZ15" s="5"/>
      <c r="GUA15" s="5"/>
      <c r="GUB15" s="5"/>
      <c r="GUC15" s="5"/>
      <c r="GUD15" s="5"/>
      <c r="GUE15" s="5"/>
      <c r="GUF15" s="5"/>
      <c r="GUG15" s="5"/>
      <c r="GUH15" s="5"/>
      <c r="GUI15" s="5"/>
      <c r="GUJ15" s="5"/>
      <c r="GUK15" s="5"/>
      <c r="GUL15" s="5"/>
      <c r="GUM15" s="5"/>
      <c r="GUN15" s="5"/>
      <c r="GUO15" s="5"/>
      <c r="GUP15" s="5"/>
      <c r="GUQ15" s="5"/>
      <c r="GUR15" s="5"/>
      <c r="GUS15" s="5"/>
      <c r="GUT15" s="5"/>
      <c r="GUU15" s="5"/>
      <c r="GUV15" s="5"/>
      <c r="GUW15" s="5"/>
      <c r="GUX15" s="5"/>
      <c r="GUY15" s="5"/>
      <c r="GUZ15" s="5"/>
      <c r="GVA15" s="5"/>
      <c r="GVB15" s="5"/>
      <c r="GVC15" s="5"/>
      <c r="GVD15" s="5"/>
      <c r="GVE15" s="5"/>
      <c r="GVF15" s="5"/>
      <c r="GVG15" s="5"/>
      <c r="GVH15" s="5"/>
      <c r="GVI15" s="5"/>
      <c r="GVJ15" s="5"/>
      <c r="GVK15" s="5"/>
      <c r="GVL15" s="5"/>
      <c r="GVM15" s="5"/>
      <c r="GVN15" s="5"/>
      <c r="GVO15" s="5"/>
      <c r="GVP15" s="5"/>
      <c r="GVQ15" s="5"/>
      <c r="GVR15" s="5"/>
      <c r="GVS15" s="5"/>
      <c r="GVT15" s="5"/>
      <c r="GVU15" s="5"/>
      <c r="GVV15" s="5"/>
      <c r="GVW15" s="5"/>
      <c r="GVX15" s="5"/>
      <c r="GVY15" s="5"/>
      <c r="GVZ15" s="5"/>
      <c r="GWA15" s="5"/>
      <c r="GWB15" s="5"/>
      <c r="GWC15" s="5"/>
      <c r="GWD15" s="5"/>
      <c r="GWE15" s="5"/>
      <c r="GWF15" s="5"/>
      <c r="GWG15" s="5"/>
      <c r="GWH15" s="5"/>
      <c r="GWI15" s="5"/>
      <c r="GWJ15" s="5"/>
      <c r="GWK15" s="5"/>
      <c r="GWL15" s="5"/>
      <c r="GWM15" s="5"/>
      <c r="GWN15" s="5"/>
      <c r="GWO15" s="5"/>
      <c r="GWP15" s="5"/>
      <c r="GWQ15" s="5"/>
      <c r="GWR15" s="5"/>
      <c r="GWS15" s="5"/>
      <c r="GWT15" s="5"/>
      <c r="GWU15" s="5"/>
      <c r="GWV15" s="5"/>
      <c r="GWW15" s="5"/>
      <c r="GWX15" s="5"/>
      <c r="GWY15" s="5"/>
      <c r="GWZ15" s="5"/>
      <c r="GXA15" s="5"/>
      <c r="GXB15" s="5"/>
      <c r="GXC15" s="5"/>
      <c r="GXD15" s="5"/>
      <c r="GXE15" s="5"/>
      <c r="GXF15" s="5"/>
      <c r="GXG15" s="5"/>
      <c r="GXH15" s="5"/>
      <c r="GXI15" s="5"/>
      <c r="GXJ15" s="5"/>
      <c r="GXK15" s="5"/>
      <c r="GXL15" s="5"/>
      <c r="GXM15" s="5"/>
      <c r="GXN15" s="5"/>
      <c r="GXO15" s="5"/>
      <c r="GXP15" s="5"/>
      <c r="GXQ15" s="5"/>
      <c r="GXR15" s="5"/>
      <c r="GXS15" s="5"/>
      <c r="GXT15" s="5"/>
      <c r="GXU15" s="5"/>
      <c r="GXV15" s="5"/>
      <c r="GXW15" s="5"/>
      <c r="GXX15" s="5"/>
      <c r="GXY15" s="5"/>
      <c r="GXZ15" s="5"/>
      <c r="GYA15" s="5"/>
      <c r="GYB15" s="5"/>
      <c r="GYC15" s="5"/>
      <c r="GYD15" s="5"/>
      <c r="GYE15" s="5"/>
      <c r="GYF15" s="5"/>
      <c r="GYG15" s="5"/>
      <c r="GYH15" s="5"/>
      <c r="GYI15" s="5"/>
      <c r="GYJ15" s="5"/>
      <c r="GYK15" s="5"/>
      <c r="GYL15" s="5"/>
      <c r="GYM15" s="5"/>
      <c r="GYN15" s="5"/>
      <c r="GYO15" s="5"/>
      <c r="GYP15" s="5"/>
      <c r="GYQ15" s="5"/>
      <c r="GYR15" s="5"/>
      <c r="GYS15" s="5"/>
      <c r="GYT15" s="5"/>
      <c r="GYU15" s="5"/>
      <c r="GYV15" s="5"/>
      <c r="GYW15" s="5"/>
      <c r="GYX15" s="5"/>
      <c r="GYY15" s="5"/>
      <c r="GYZ15" s="5"/>
      <c r="GZA15" s="5"/>
      <c r="GZB15" s="5"/>
      <c r="GZC15" s="5"/>
      <c r="GZD15" s="5"/>
      <c r="GZE15" s="5"/>
      <c r="GZF15" s="5"/>
      <c r="GZG15" s="5"/>
      <c r="GZH15" s="5"/>
      <c r="GZI15" s="5"/>
      <c r="GZJ15" s="5"/>
      <c r="GZK15" s="5"/>
      <c r="GZL15" s="5"/>
      <c r="GZM15" s="5"/>
      <c r="GZN15" s="5"/>
      <c r="GZO15" s="5"/>
      <c r="GZP15" s="5"/>
      <c r="GZQ15" s="5"/>
      <c r="GZR15" s="5"/>
      <c r="GZS15" s="5"/>
      <c r="GZT15" s="5"/>
      <c r="GZU15" s="5"/>
      <c r="GZV15" s="5"/>
      <c r="GZW15" s="5"/>
      <c r="GZX15" s="5"/>
      <c r="GZY15" s="5"/>
      <c r="GZZ15" s="5"/>
      <c r="HAA15" s="5"/>
      <c r="HAB15" s="5"/>
      <c r="HAC15" s="5"/>
      <c r="HAD15" s="5"/>
      <c r="HAE15" s="5"/>
      <c r="HAF15" s="5"/>
      <c r="HAG15" s="5"/>
      <c r="HAH15" s="5"/>
      <c r="HAI15" s="5"/>
      <c r="HAJ15" s="5"/>
      <c r="HAK15" s="5"/>
      <c r="HAL15" s="5"/>
      <c r="HAM15" s="5"/>
      <c r="HAN15" s="5"/>
      <c r="HAO15" s="5"/>
      <c r="HAP15" s="5"/>
      <c r="HAQ15" s="5"/>
      <c r="HAR15" s="5"/>
      <c r="HAS15" s="5"/>
      <c r="HAT15" s="5"/>
      <c r="HAU15" s="5"/>
      <c r="HAV15" s="5"/>
      <c r="HAW15" s="5"/>
      <c r="HAX15" s="5"/>
      <c r="HAY15" s="5"/>
      <c r="HAZ15" s="5"/>
      <c r="HBA15" s="5"/>
      <c r="HBB15" s="5"/>
      <c r="HBC15" s="5"/>
      <c r="HBD15" s="5"/>
      <c r="HBE15" s="5"/>
      <c r="HBF15" s="5"/>
      <c r="HBG15" s="5"/>
      <c r="HBH15" s="5"/>
      <c r="HBI15" s="5"/>
      <c r="HBJ15" s="5"/>
      <c r="HBK15" s="5"/>
      <c r="HBL15" s="5"/>
      <c r="HBM15" s="5"/>
      <c r="HBN15" s="5"/>
      <c r="HBO15" s="5"/>
      <c r="HBP15" s="5"/>
      <c r="HBQ15" s="5"/>
      <c r="HBR15" s="5"/>
      <c r="HBS15" s="5"/>
      <c r="HBT15" s="5"/>
      <c r="HBU15" s="5"/>
      <c r="HBV15" s="5"/>
      <c r="HBW15" s="5"/>
      <c r="HBX15" s="5"/>
      <c r="HBY15" s="5"/>
      <c r="HBZ15" s="5"/>
      <c r="HCA15" s="5"/>
      <c r="HCB15" s="5"/>
      <c r="HCC15" s="5"/>
      <c r="HCD15" s="5"/>
      <c r="HCE15" s="5"/>
      <c r="HCF15" s="5"/>
      <c r="HCG15" s="5"/>
      <c r="HCH15" s="5"/>
      <c r="HCI15" s="5"/>
      <c r="HCJ15" s="5"/>
      <c r="HCK15" s="5"/>
      <c r="HCL15" s="5"/>
      <c r="HCM15" s="5"/>
      <c r="HCN15" s="5"/>
      <c r="HCO15" s="5"/>
      <c r="HCP15" s="5"/>
      <c r="HCQ15" s="5"/>
      <c r="HCR15" s="5"/>
      <c r="HCS15" s="5"/>
      <c r="HCT15" s="5"/>
      <c r="HCU15" s="5"/>
      <c r="HCV15" s="5"/>
      <c r="HCW15" s="5"/>
      <c r="HCX15" s="5"/>
      <c r="HCY15" s="5"/>
      <c r="HCZ15" s="5"/>
      <c r="HDA15" s="5"/>
      <c r="HDB15" s="5"/>
      <c r="HDC15" s="5"/>
      <c r="HDD15" s="5"/>
      <c r="HDE15" s="5"/>
      <c r="HDF15" s="5"/>
      <c r="HDG15" s="5"/>
      <c r="HDH15" s="5"/>
      <c r="HDI15" s="5"/>
      <c r="HDJ15" s="5"/>
      <c r="HDK15" s="5"/>
      <c r="HDL15" s="5"/>
      <c r="HDM15" s="5"/>
      <c r="HDN15" s="5"/>
      <c r="HDO15" s="5"/>
      <c r="HDP15" s="5"/>
      <c r="HDQ15" s="5"/>
      <c r="HDR15" s="5"/>
      <c r="HDS15" s="5"/>
      <c r="HDT15" s="5"/>
      <c r="HDU15" s="5"/>
      <c r="HDV15" s="5"/>
      <c r="HDW15" s="5"/>
      <c r="HDX15" s="5"/>
      <c r="HDY15" s="5"/>
      <c r="HDZ15" s="5"/>
      <c r="HEA15" s="5"/>
      <c r="HEB15" s="5"/>
      <c r="HEC15" s="5"/>
      <c r="HED15" s="5"/>
      <c r="HEE15" s="5"/>
      <c r="HEF15" s="5"/>
      <c r="HEG15" s="5"/>
      <c r="HEH15" s="5"/>
      <c r="HEI15" s="5"/>
      <c r="HEJ15" s="5"/>
      <c r="HEK15" s="5"/>
      <c r="HEL15" s="5"/>
      <c r="HEM15" s="5"/>
      <c r="HEN15" s="5"/>
      <c r="HEO15" s="5"/>
      <c r="HEP15" s="5"/>
      <c r="HEQ15" s="5"/>
      <c r="HER15" s="5"/>
      <c r="HES15" s="5"/>
      <c r="HET15" s="5"/>
      <c r="HEU15" s="5"/>
      <c r="HEV15" s="5"/>
      <c r="HEW15" s="5"/>
      <c r="HEX15" s="5"/>
      <c r="HEY15" s="5"/>
      <c r="HEZ15" s="5"/>
      <c r="HFA15" s="5"/>
      <c r="HFB15" s="5"/>
      <c r="HFC15" s="5"/>
      <c r="HFD15" s="5"/>
      <c r="HFE15" s="5"/>
      <c r="HFF15" s="5"/>
      <c r="HFG15" s="5"/>
      <c r="HFH15" s="5"/>
      <c r="HFI15" s="5"/>
      <c r="HFJ15" s="5"/>
      <c r="HFK15" s="5"/>
      <c r="HFL15" s="5"/>
      <c r="HFM15" s="5"/>
      <c r="HFN15" s="5"/>
      <c r="HFO15" s="5"/>
      <c r="HFP15" s="5"/>
      <c r="HFQ15" s="5"/>
      <c r="HFR15" s="5"/>
      <c r="HFS15" s="5"/>
      <c r="HFT15" s="5"/>
      <c r="HFU15" s="5"/>
      <c r="HFV15" s="5"/>
      <c r="HFW15" s="5"/>
      <c r="HFX15" s="5"/>
      <c r="HFY15" s="5"/>
      <c r="HFZ15" s="5"/>
      <c r="HGA15" s="5"/>
      <c r="HGB15" s="5"/>
      <c r="HGC15" s="5"/>
      <c r="HGD15" s="5"/>
      <c r="HGE15" s="5"/>
      <c r="HGF15" s="5"/>
      <c r="HGG15" s="5"/>
      <c r="HGH15" s="5"/>
      <c r="HGI15" s="5"/>
      <c r="HGJ15" s="5"/>
      <c r="HGK15" s="5"/>
      <c r="HGL15" s="5"/>
      <c r="HGM15" s="5"/>
      <c r="HGN15" s="5"/>
      <c r="HGO15" s="5"/>
      <c r="HGP15" s="5"/>
      <c r="HGQ15" s="5"/>
      <c r="HGR15" s="5"/>
      <c r="HGS15" s="5"/>
      <c r="HGT15" s="5"/>
      <c r="HGU15" s="5"/>
      <c r="HGV15" s="5"/>
      <c r="HGW15" s="5"/>
      <c r="HGX15" s="5"/>
      <c r="HGY15" s="5"/>
      <c r="HGZ15" s="5"/>
      <c r="HHA15" s="5"/>
      <c r="HHB15" s="5"/>
      <c r="HHC15" s="5"/>
      <c r="HHD15" s="5"/>
      <c r="HHE15" s="5"/>
      <c r="HHF15" s="5"/>
      <c r="HHG15" s="5"/>
      <c r="HHH15" s="5"/>
      <c r="HHI15" s="5"/>
      <c r="HHJ15" s="5"/>
      <c r="HHK15" s="5"/>
      <c r="HHL15" s="5"/>
      <c r="HHM15" s="5"/>
      <c r="HHN15" s="5"/>
      <c r="HHO15" s="5"/>
      <c r="HHP15" s="5"/>
      <c r="HHQ15" s="5"/>
      <c r="HHR15" s="5"/>
      <c r="HHS15" s="5"/>
      <c r="HHT15" s="5"/>
      <c r="HHU15" s="5"/>
      <c r="HHV15" s="5"/>
      <c r="HHW15" s="5"/>
      <c r="HHX15" s="5"/>
      <c r="HHY15" s="5"/>
      <c r="HHZ15" s="5"/>
      <c r="HIA15" s="5"/>
      <c r="HIB15" s="5"/>
      <c r="HIC15" s="5"/>
      <c r="HID15" s="5"/>
      <c r="HIE15" s="5"/>
      <c r="HIF15" s="5"/>
      <c r="HIG15" s="5"/>
      <c r="HIH15" s="5"/>
      <c r="HII15" s="5"/>
      <c r="HIJ15" s="5"/>
      <c r="HIK15" s="5"/>
      <c r="HIL15" s="5"/>
      <c r="HIM15" s="5"/>
      <c r="HIN15" s="5"/>
      <c r="HIO15" s="5"/>
      <c r="HIP15" s="5"/>
      <c r="HIQ15" s="5"/>
      <c r="HIR15" s="5"/>
      <c r="HIS15" s="5"/>
      <c r="HIT15" s="5"/>
      <c r="HIU15" s="5"/>
      <c r="HIV15" s="5"/>
      <c r="HIW15" s="5"/>
      <c r="HIX15" s="5"/>
      <c r="HIY15" s="5"/>
      <c r="HIZ15" s="5"/>
      <c r="HJA15" s="5"/>
      <c r="HJB15" s="5"/>
      <c r="HJC15" s="5"/>
      <c r="HJD15" s="5"/>
      <c r="HJE15" s="5"/>
      <c r="HJF15" s="5"/>
      <c r="HJG15" s="5"/>
      <c r="HJH15" s="5"/>
      <c r="HJI15" s="5"/>
      <c r="HJJ15" s="5"/>
      <c r="HJK15" s="5"/>
      <c r="HJL15" s="5"/>
      <c r="HJM15" s="5"/>
      <c r="HJN15" s="5"/>
      <c r="HJO15" s="5"/>
      <c r="HJP15" s="5"/>
      <c r="HJQ15" s="5"/>
      <c r="HJR15" s="5"/>
      <c r="HJS15" s="5"/>
      <c r="HJT15" s="5"/>
      <c r="HJU15" s="5"/>
      <c r="HJV15" s="5"/>
      <c r="HJW15" s="5"/>
      <c r="HJX15" s="5"/>
      <c r="HJY15" s="5"/>
      <c r="HJZ15" s="5"/>
      <c r="HKA15" s="5"/>
      <c r="HKB15" s="5"/>
      <c r="HKC15" s="5"/>
      <c r="HKD15" s="5"/>
      <c r="HKE15" s="5"/>
      <c r="HKF15" s="5"/>
      <c r="HKG15" s="5"/>
      <c r="HKH15" s="5"/>
      <c r="HKI15" s="5"/>
      <c r="HKJ15" s="5"/>
      <c r="HKK15" s="5"/>
      <c r="HKL15" s="5"/>
      <c r="HKM15" s="5"/>
      <c r="HKN15" s="5"/>
      <c r="HKO15" s="5"/>
      <c r="HKP15" s="5"/>
      <c r="HKQ15" s="5"/>
      <c r="HKR15" s="5"/>
      <c r="HKS15" s="5"/>
      <c r="HKT15" s="5"/>
      <c r="HKU15" s="5"/>
      <c r="HKV15" s="5"/>
      <c r="HKW15" s="5"/>
      <c r="HKX15" s="5"/>
      <c r="HKY15" s="5"/>
      <c r="HKZ15" s="5"/>
      <c r="HLA15" s="5"/>
      <c r="HLB15" s="5"/>
      <c r="HLC15" s="5"/>
      <c r="HLD15" s="5"/>
      <c r="HLE15" s="5"/>
      <c r="HLF15" s="5"/>
      <c r="HLG15" s="5"/>
      <c r="HLH15" s="5"/>
      <c r="HLI15" s="5"/>
      <c r="HLJ15" s="5"/>
      <c r="HLK15" s="5"/>
      <c r="HLL15" s="5"/>
      <c r="HLM15" s="5"/>
      <c r="HLN15" s="5"/>
      <c r="HLO15" s="5"/>
      <c r="HLP15" s="5"/>
      <c r="HLQ15" s="5"/>
      <c r="HLR15" s="5"/>
      <c r="HLS15" s="5"/>
      <c r="HLT15" s="5"/>
      <c r="HLU15" s="5"/>
      <c r="HLV15" s="5"/>
      <c r="HLW15" s="5"/>
      <c r="HLX15" s="5"/>
      <c r="HLY15" s="5"/>
      <c r="HLZ15" s="5"/>
      <c r="HMA15" s="5"/>
      <c r="HMB15" s="5"/>
      <c r="HMC15" s="5"/>
      <c r="HMD15" s="5"/>
      <c r="HME15" s="5"/>
      <c r="HMF15" s="5"/>
      <c r="HMG15" s="5"/>
      <c r="HMH15" s="5"/>
      <c r="HMI15" s="5"/>
      <c r="HMJ15" s="5"/>
      <c r="HMK15" s="5"/>
      <c r="HML15" s="5"/>
      <c r="HMM15" s="5"/>
      <c r="HMN15" s="5"/>
      <c r="HMO15" s="5"/>
      <c r="HMP15" s="5"/>
      <c r="HMQ15" s="5"/>
      <c r="HMR15" s="5"/>
      <c r="HMS15" s="5"/>
      <c r="HMT15" s="5"/>
      <c r="HMU15" s="5"/>
      <c r="HMV15" s="5"/>
      <c r="HMW15" s="5"/>
      <c r="HMX15" s="5"/>
      <c r="HMY15" s="5"/>
      <c r="HMZ15" s="5"/>
      <c r="HNA15" s="5"/>
      <c r="HNB15" s="5"/>
      <c r="HNC15" s="5"/>
      <c r="HND15" s="5"/>
      <c r="HNE15" s="5"/>
      <c r="HNF15" s="5"/>
      <c r="HNG15" s="5"/>
      <c r="HNH15" s="5"/>
      <c r="HNI15" s="5"/>
      <c r="HNJ15" s="5"/>
      <c r="HNK15" s="5"/>
      <c r="HNL15" s="5"/>
      <c r="HNM15" s="5"/>
      <c r="HNN15" s="5"/>
      <c r="HNO15" s="5"/>
      <c r="HNP15" s="5"/>
      <c r="HNQ15" s="5"/>
      <c r="HNR15" s="5"/>
      <c r="HNS15" s="5"/>
      <c r="HNT15" s="5"/>
      <c r="HNU15" s="5"/>
      <c r="HNV15" s="5"/>
      <c r="HNW15" s="5"/>
      <c r="HNX15" s="5"/>
      <c r="HNY15" s="5"/>
      <c r="HNZ15" s="5"/>
      <c r="HOA15" s="5"/>
      <c r="HOB15" s="5"/>
      <c r="HOC15" s="5"/>
      <c r="HOD15" s="5"/>
      <c r="HOE15" s="5"/>
      <c r="HOF15" s="5"/>
      <c r="HOG15" s="5"/>
      <c r="HOH15" s="5"/>
      <c r="HOI15" s="5"/>
      <c r="HOJ15" s="5"/>
      <c r="HOK15" s="5"/>
      <c r="HOL15" s="5"/>
      <c r="HOM15" s="5"/>
      <c r="HON15" s="5"/>
      <c r="HOO15" s="5"/>
      <c r="HOP15" s="5"/>
      <c r="HOQ15" s="5"/>
      <c r="HOR15" s="5"/>
      <c r="HOS15" s="5"/>
      <c r="HOT15" s="5"/>
      <c r="HOU15" s="5"/>
      <c r="HOV15" s="5"/>
      <c r="HOW15" s="5"/>
      <c r="HOX15" s="5"/>
      <c r="HOY15" s="5"/>
      <c r="HOZ15" s="5"/>
      <c r="HPA15" s="5"/>
      <c r="HPB15" s="5"/>
      <c r="HPC15" s="5"/>
      <c r="HPD15" s="5"/>
      <c r="HPE15" s="5"/>
      <c r="HPF15" s="5"/>
      <c r="HPG15" s="5"/>
      <c r="HPH15" s="5"/>
      <c r="HPI15" s="5"/>
      <c r="HPJ15" s="5"/>
      <c r="HPK15" s="5"/>
      <c r="HPL15" s="5"/>
      <c r="HPM15" s="5"/>
      <c r="HPN15" s="5"/>
      <c r="HPO15" s="5"/>
      <c r="HPP15" s="5"/>
      <c r="HPQ15" s="5"/>
      <c r="HPR15" s="5"/>
      <c r="HPS15" s="5"/>
      <c r="HPT15" s="5"/>
      <c r="HPU15" s="5"/>
      <c r="HPV15" s="5"/>
      <c r="HPW15" s="5"/>
      <c r="HPX15" s="5"/>
      <c r="HPY15" s="5"/>
      <c r="HPZ15" s="5"/>
      <c r="HQA15" s="5"/>
      <c r="HQB15" s="5"/>
      <c r="HQC15" s="5"/>
      <c r="HQD15" s="5"/>
      <c r="HQE15" s="5"/>
      <c r="HQF15" s="5"/>
      <c r="HQG15" s="5"/>
      <c r="HQH15" s="5"/>
      <c r="HQI15" s="5"/>
      <c r="HQJ15" s="5"/>
      <c r="HQK15" s="5"/>
      <c r="HQL15" s="5"/>
      <c r="HQM15" s="5"/>
      <c r="HQN15" s="5"/>
      <c r="HQO15" s="5"/>
      <c r="HQP15" s="5"/>
      <c r="HQQ15" s="5"/>
      <c r="HQR15" s="5"/>
      <c r="HQS15" s="5"/>
      <c r="HQT15" s="5"/>
      <c r="HQU15" s="5"/>
      <c r="HQV15" s="5"/>
      <c r="HQW15" s="5"/>
      <c r="HQX15" s="5"/>
      <c r="HQY15" s="5"/>
      <c r="HQZ15" s="5"/>
      <c r="HRA15" s="5"/>
      <c r="HRB15" s="5"/>
      <c r="HRC15" s="5"/>
      <c r="HRD15" s="5"/>
      <c r="HRE15" s="5"/>
      <c r="HRF15" s="5"/>
      <c r="HRG15" s="5"/>
      <c r="HRH15" s="5"/>
      <c r="HRI15" s="5"/>
      <c r="HRJ15" s="5"/>
      <c r="HRK15" s="5"/>
      <c r="HRL15" s="5"/>
      <c r="HRM15" s="5"/>
      <c r="HRN15" s="5"/>
      <c r="HRO15" s="5"/>
      <c r="HRP15" s="5"/>
      <c r="HRQ15" s="5"/>
      <c r="HRR15" s="5"/>
      <c r="HRS15" s="5"/>
      <c r="HRT15" s="5"/>
      <c r="HRU15" s="5"/>
      <c r="HRV15" s="5"/>
      <c r="HRW15" s="5"/>
      <c r="HRX15" s="5"/>
      <c r="HRY15" s="5"/>
      <c r="HRZ15" s="5"/>
      <c r="HSA15" s="5"/>
      <c r="HSB15" s="5"/>
      <c r="HSC15" s="5"/>
      <c r="HSD15" s="5"/>
      <c r="HSE15" s="5"/>
      <c r="HSF15" s="5"/>
      <c r="HSG15" s="5"/>
      <c r="HSH15" s="5"/>
      <c r="HSI15" s="5"/>
      <c r="HSJ15" s="5"/>
      <c r="HSK15" s="5"/>
      <c r="HSL15" s="5"/>
      <c r="HSM15" s="5"/>
      <c r="HSN15" s="5"/>
      <c r="HSO15" s="5"/>
      <c r="HSP15" s="5"/>
      <c r="HSQ15" s="5"/>
      <c r="HSR15" s="5"/>
      <c r="HSS15" s="5"/>
      <c r="HST15" s="5"/>
      <c r="HSU15" s="5"/>
      <c r="HSV15" s="5"/>
      <c r="HSW15" s="5"/>
      <c r="HSX15" s="5"/>
      <c r="HSY15" s="5"/>
      <c r="HSZ15" s="5"/>
      <c r="HTA15" s="5"/>
      <c r="HTB15" s="5"/>
      <c r="HTC15" s="5"/>
      <c r="HTD15" s="5"/>
      <c r="HTE15" s="5"/>
      <c r="HTF15" s="5"/>
      <c r="HTG15" s="5"/>
      <c r="HTH15" s="5"/>
      <c r="HTI15" s="5"/>
      <c r="HTJ15" s="5"/>
      <c r="HTK15" s="5"/>
      <c r="HTL15" s="5"/>
      <c r="HTM15" s="5"/>
      <c r="HTN15" s="5"/>
      <c r="HTO15" s="5"/>
      <c r="HTP15" s="5"/>
      <c r="HTQ15" s="5"/>
      <c r="HTR15" s="5"/>
      <c r="HTS15" s="5"/>
      <c r="HTT15" s="5"/>
      <c r="HTU15" s="5"/>
      <c r="HTV15" s="5"/>
      <c r="HTW15" s="5"/>
      <c r="HTX15" s="5"/>
      <c r="HTY15" s="5"/>
      <c r="HTZ15" s="5"/>
      <c r="HUA15" s="5"/>
      <c r="HUB15" s="5"/>
      <c r="HUC15" s="5"/>
      <c r="HUD15" s="5"/>
      <c r="HUE15" s="5"/>
      <c r="HUF15" s="5"/>
      <c r="HUG15" s="5"/>
      <c r="HUH15" s="5"/>
      <c r="HUI15" s="5"/>
      <c r="HUJ15" s="5"/>
      <c r="HUK15" s="5"/>
      <c r="HUL15" s="5"/>
      <c r="HUM15" s="5"/>
      <c r="HUN15" s="5"/>
      <c r="HUO15" s="5"/>
      <c r="HUP15" s="5"/>
      <c r="HUQ15" s="5"/>
      <c r="HUR15" s="5"/>
      <c r="HUS15" s="5"/>
      <c r="HUT15" s="5"/>
      <c r="HUU15" s="5"/>
      <c r="HUV15" s="5"/>
      <c r="HUW15" s="5"/>
      <c r="HUX15" s="5"/>
      <c r="HUY15" s="5"/>
      <c r="HUZ15" s="5"/>
      <c r="HVA15" s="5"/>
      <c r="HVB15" s="5"/>
      <c r="HVC15" s="5"/>
      <c r="HVD15" s="5"/>
      <c r="HVE15" s="5"/>
      <c r="HVF15" s="5"/>
      <c r="HVG15" s="5"/>
      <c r="HVH15" s="5"/>
      <c r="HVI15" s="5"/>
      <c r="HVJ15" s="5"/>
      <c r="HVK15" s="5"/>
      <c r="HVL15" s="5"/>
      <c r="HVM15" s="5"/>
      <c r="HVN15" s="5"/>
      <c r="HVO15" s="5"/>
      <c r="HVP15" s="5"/>
      <c r="HVQ15" s="5"/>
      <c r="HVR15" s="5"/>
      <c r="HVS15" s="5"/>
      <c r="HVT15" s="5"/>
      <c r="HVU15" s="5"/>
      <c r="HVV15" s="5"/>
      <c r="HVW15" s="5"/>
      <c r="HVX15" s="5"/>
      <c r="HVY15" s="5"/>
      <c r="HVZ15" s="5"/>
      <c r="HWA15" s="5"/>
      <c r="HWB15" s="5"/>
      <c r="HWC15" s="5"/>
      <c r="HWD15" s="5"/>
      <c r="HWE15" s="5"/>
      <c r="HWF15" s="5"/>
      <c r="HWG15" s="5"/>
      <c r="HWH15" s="5"/>
      <c r="HWI15" s="5"/>
      <c r="HWJ15" s="5"/>
      <c r="HWK15" s="5"/>
      <c r="HWL15" s="5"/>
      <c r="HWM15" s="5"/>
      <c r="HWN15" s="5"/>
      <c r="HWO15" s="5"/>
      <c r="HWP15" s="5"/>
      <c r="HWQ15" s="5"/>
      <c r="HWR15" s="5"/>
      <c r="HWS15" s="5"/>
      <c r="HWT15" s="5"/>
      <c r="HWU15" s="5"/>
      <c r="HWV15" s="5"/>
      <c r="HWW15" s="5"/>
      <c r="HWX15" s="5"/>
      <c r="HWY15" s="5"/>
      <c r="HWZ15" s="5"/>
      <c r="HXA15" s="5"/>
      <c r="HXB15" s="5"/>
      <c r="HXC15" s="5"/>
      <c r="HXD15" s="5"/>
      <c r="HXE15" s="5"/>
      <c r="HXF15" s="5"/>
      <c r="HXG15" s="5"/>
      <c r="HXH15" s="5"/>
      <c r="HXI15" s="5"/>
      <c r="HXJ15" s="5"/>
      <c r="HXK15" s="5"/>
      <c r="HXL15" s="5"/>
      <c r="HXM15" s="5"/>
      <c r="HXN15" s="5"/>
      <c r="HXO15" s="5"/>
      <c r="HXP15" s="5"/>
      <c r="HXQ15" s="5"/>
      <c r="HXR15" s="5"/>
      <c r="HXS15" s="5"/>
      <c r="HXT15" s="5"/>
      <c r="HXU15" s="5"/>
      <c r="HXV15" s="5"/>
      <c r="HXW15" s="5"/>
      <c r="HXX15" s="5"/>
      <c r="HXY15" s="5"/>
      <c r="HXZ15" s="5"/>
      <c r="HYA15" s="5"/>
      <c r="HYB15" s="5"/>
      <c r="HYC15" s="5"/>
      <c r="HYD15" s="5"/>
      <c r="HYE15" s="5"/>
      <c r="HYF15" s="5"/>
      <c r="HYG15" s="5"/>
      <c r="HYH15" s="5"/>
      <c r="HYI15" s="5"/>
      <c r="HYJ15" s="5"/>
      <c r="HYK15" s="5"/>
      <c r="HYL15" s="5"/>
      <c r="HYM15" s="5"/>
      <c r="HYN15" s="5"/>
      <c r="HYO15" s="5"/>
      <c r="HYP15" s="5"/>
      <c r="HYQ15" s="5"/>
      <c r="HYR15" s="5"/>
      <c r="HYS15" s="5"/>
      <c r="HYT15" s="5"/>
      <c r="HYU15" s="5"/>
      <c r="HYV15" s="5"/>
      <c r="HYW15" s="5"/>
      <c r="HYX15" s="5"/>
      <c r="HYY15" s="5"/>
      <c r="HYZ15" s="5"/>
      <c r="HZA15" s="5"/>
      <c r="HZB15" s="5"/>
      <c r="HZC15" s="5"/>
      <c r="HZD15" s="5"/>
      <c r="HZE15" s="5"/>
      <c r="HZF15" s="5"/>
      <c r="HZG15" s="5"/>
      <c r="HZH15" s="5"/>
      <c r="HZI15" s="5"/>
      <c r="HZJ15" s="5"/>
      <c r="HZK15" s="5"/>
      <c r="HZL15" s="5"/>
      <c r="HZM15" s="5"/>
      <c r="HZN15" s="5"/>
      <c r="HZO15" s="5"/>
      <c r="HZP15" s="5"/>
      <c r="HZQ15" s="5"/>
      <c r="HZR15" s="5"/>
      <c r="HZS15" s="5"/>
      <c r="HZT15" s="5"/>
      <c r="HZU15" s="5"/>
      <c r="HZV15" s="5"/>
      <c r="HZW15" s="5"/>
      <c r="HZX15" s="5"/>
      <c r="HZY15" s="5"/>
      <c r="HZZ15" s="5"/>
      <c r="IAA15" s="5"/>
      <c r="IAB15" s="5"/>
      <c r="IAC15" s="5"/>
      <c r="IAD15" s="5"/>
      <c r="IAE15" s="5"/>
      <c r="IAF15" s="5"/>
      <c r="IAG15" s="5"/>
      <c r="IAH15" s="5"/>
      <c r="IAI15" s="5"/>
      <c r="IAJ15" s="5"/>
      <c r="IAK15" s="5"/>
      <c r="IAL15" s="5"/>
      <c r="IAM15" s="5"/>
      <c r="IAN15" s="5"/>
      <c r="IAO15" s="5"/>
      <c r="IAP15" s="5"/>
      <c r="IAQ15" s="5"/>
      <c r="IAR15" s="5"/>
      <c r="IAS15" s="5"/>
      <c r="IAT15" s="5"/>
      <c r="IAU15" s="5"/>
      <c r="IAV15" s="5"/>
      <c r="IAW15" s="5"/>
      <c r="IAX15" s="5"/>
      <c r="IAY15" s="5"/>
      <c r="IAZ15" s="5"/>
      <c r="IBA15" s="5"/>
      <c r="IBB15" s="5"/>
      <c r="IBC15" s="5"/>
      <c r="IBD15" s="5"/>
      <c r="IBE15" s="5"/>
      <c r="IBF15" s="5"/>
      <c r="IBG15" s="5"/>
      <c r="IBH15" s="5"/>
      <c r="IBI15" s="5"/>
      <c r="IBJ15" s="5"/>
      <c r="IBK15" s="5"/>
      <c r="IBL15" s="5"/>
      <c r="IBM15" s="5"/>
      <c r="IBN15" s="5"/>
      <c r="IBO15" s="5"/>
      <c r="IBP15" s="5"/>
      <c r="IBQ15" s="5"/>
      <c r="IBR15" s="5"/>
      <c r="IBS15" s="5"/>
      <c r="IBT15" s="5"/>
      <c r="IBU15" s="5"/>
      <c r="IBV15" s="5"/>
      <c r="IBW15" s="5"/>
      <c r="IBX15" s="5"/>
      <c r="IBY15" s="5"/>
      <c r="IBZ15" s="5"/>
      <c r="ICA15" s="5"/>
      <c r="ICB15" s="5"/>
      <c r="ICC15" s="5"/>
      <c r="ICD15" s="5"/>
      <c r="ICE15" s="5"/>
      <c r="ICF15" s="5"/>
      <c r="ICG15" s="5"/>
      <c r="ICH15" s="5"/>
      <c r="ICI15" s="5"/>
      <c r="ICJ15" s="5"/>
      <c r="ICK15" s="5"/>
      <c r="ICL15" s="5"/>
      <c r="ICM15" s="5"/>
      <c r="ICN15" s="5"/>
      <c r="ICO15" s="5"/>
      <c r="ICP15" s="5"/>
      <c r="ICQ15" s="5"/>
      <c r="ICR15" s="5"/>
      <c r="ICS15" s="5"/>
      <c r="ICT15" s="5"/>
      <c r="ICU15" s="5"/>
      <c r="ICV15" s="5"/>
      <c r="ICW15" s="5"/>
      <c r="ICX15" s="5"/>
      <c r="ICY15" s="5"/>
      <c r="ICZ15" s="5"/>
      <c r="IDA15" s="5"/>
      <c r="IDB15" s="5"/>
      <c r="IDC15" s="5"/>
      <c r="IDD15" s="5"/>
      <c r="IDE15" s="5"/>
      <c r="IDF15" s="5"/>
      <c r="IDG15" s="5"/>
      <c r="IDH15" s="5"/>
      <c r="IDI15" s="5"/>
      <c r="IDJ15" s="5"/>
      <c r="IDK15" s="5"/>
      <c r="IDL15" s="5"/>
      <c r="IDM15" s="5"/>
      <c r="IDN15" s="5"/>
      <c r="IDO15" s="5"/>
      <c r="IDP15" s="5"/>
      <c r="IDQ15" s="5"/>
      <c r="IDR15" s="5"/>
      <c r="IDS15" s="5"/>
      <c r="IDT15" s="5"/>
      <c r="IDU15" s="5"/>
      <c r="IDV15" s="5"/>
      <c r="IDW15" s="5"/>
      <c r="IDX15" s="5"/>
      <c r="IDY15" s="5"/>
      <c r="IDZ15" s="5"/>
      <c r="IEA15" s="5"/>
      <c r="IEB15" s="5"/>
      <c r="IEC15" s="5"/>
      <c r="IED15" s="5"/>
      <c r="IEE15" s="5"/>
      <c r="IEF15" s="5"/>
      <c r="IEG15" s="5"/>
      <c r="IEH15" s="5"/>
      <c r="IEI15" s="5"/>
      <c r="IEJ15" s="5"/>
      <c r="IEK15" s="5"/>
      <c r="IEL15" s="5"/>
      <c r="IEM15" s="5"/>
      <c r="IEN15" s="5"/>
      <c r="IEO15" s="5"/>
      <c r="IEP15" s="5"/>
      <c r="IEQ15" s="5"/>
      <c r="IER15" s="5"/>
      <c r="IES15" s="5"/>
      <c r="IET15" s="5"/>
      <c r="IEU15" s="5"/>
      <c r="IEV15" s="5"/>
      <c r="IEW15" s="5"/>
      <c r="IEX15" s="5"/>
      <c r="IEY15" s="5"/>
      <c r="IEZ15" s="5"/>
      <c r="IFA15" s="5"/>
      <c r="IFB15" s="5"/>
      <c r="IFC15" s="5"/>
      <c r="IFD15" s="5"/>
      <c r="IFE15" s="5"/>
      <c r="IFF15" s="5"/>
      <c r="IFG15" s="5"/>
      <c r="IFH15" s="5"/>
      <c r="IFI15" s="5"/>
      <c r="IFJ15" s="5"/>
      <c r="IFK15" s="5"/>
      <c r="IFL15" s="5"/>
      <c r="IFM15" s="5"/>
      <c r="IFN15" s="5"/>
      <c r="IFO15" s="5"/>
      <c r="IFP15" s="5"/>
      <c r="IFQ15" s="5"/>
      <c r="IFR15" s="5"/>
      <c r="IFS15" s="5"/>
      <c r="IFT15" s="5"/>
      <c r="IFU15" s="5"/>
      <c r="IFV15" s="5"/>
      <c r="IFW15" s="5"/>
      <c r="IFX15" s="5"/>
      <c r="IFY15" s="5"/>
      <c r="IFZ15" s="5"/>
      <c r="IGA15" s="5"/>
      <c r="IGB15" s="5"/>
      <c r="IGC15" s="5"/>
      <c r="IGD15" s="5"/>
      <c r="IGE15" s="5"/>
      <c r="IGF15" s="5"/>
      <c r="IGG15" s="5"/>
      <c r="IGH15" s="5"/>
      <c r="IGI15" s="5"/>
      <c r="IGJ15" s="5"/>
      <c r="IGK15" s="5"/>
      <c r="IGL15" s="5"/>
      <c r="IGM15" s="5"/>
      <c r="IGN15" s="5"/>
      <c r="IGO15" s="5"/>
      <c r="IGP15" s="5"/>
      <c r="IGQ15" s="5"/>
      <c r="IGR15" s="5"/>
      <c r="IGS15" s="5"/>
      <c r="IGT15" s="5"/>
      <c r="IGU15" s="5"/>
      <c r="IGV15" s="5"/>
      <c r="IGW15" s="5"/>
      <c r="IGX15" s="5"/>
      <c r="IGY15" s="5"/>
      <c r="IGZ15" s="5"/>
      <c r="IHA15" s="5"/>
      <c r="IHB15" s="5"/>
      <c r="IHC15" s="5"/>
      <c r="IHD15" s="5"/>
      <c r="IHE15" s="5"/>
      <c r="IHF15" s="5"/>
      <c r="IHG15" s="5"/>
      <c r="IHH15" s="5"/>
      <c r="IHI15" s="5"/>
      <c r="IHJ15" s="5"/>
      <c r="IHK15" s="5"/>
      <c r="IHL15" s="5"/>
      <c r="IHM15" s="5"/>
      <c r="IHN15" s="5"/>
      <c r="IHO15" s="5"/>
      <c r="IHP15" s="5"/>
      <c r="IHQ15" s="5"/>
      <c r="IHR15" s="5"/>
      <c r="IHS15" s="5"/>
      <c r="IHT15" s="5"/>
      <c r="IHU15" s="5"/>
      <c r="IHV15" s="5"/>
      <c r="IHW15" s="5"/>
      <c r="IHX15" s="5"/>
      <c r="IHY15" s="5"/>
      <c r="IHZ15" s="5"/>
      <c r="IIA15" s="5"/>
      <c r="IIB15" s="5"/>
      <c r="IIC15" s="5"/>
      <c r="IID15" s="5"/>
      <c r="IIE15" s="5"/>
      <c r="IIF15" s="5"/>
      <c r="IIG15" s="5"/>
      <c r="IIH15" s="5"/>
      <c r="III15" s="5"/>
      <c r="IIJ15" s="5"/>
      <c r="IIK15" s="5"/>
      <c r="IIL15" s="5"/>
      <c r="IIM15" s="5"/>
      <c r="IIN15" s="5"/>
      <c r="IIO15" s="5"/>
      <c r="IIP15" s="5"/>
      <c r="IIQ15" s="5"/>
      <c r="IIR15" s="5"/>
      <c r="IIS15" s="5"/>
      <c r="IIT15" s="5"/>
      <c r="IIU15" s="5"/>
      <c r="IIV15" s="5"/>
      <c r="IIW15" s="5"/>
      <c r="IIX15" s="5"/>
      <c r="IIY15" s="5"/>
      <c r="IIZ15" s="5"/>
      <c r="IJA15" s="5"/>
      <c r="IJB15" s="5"/>
      <c r="IJC15" s="5"/>
      <c r="IJD15" s="5"/>
      <c r="IJE15" s="5"/>
      <c r="IJF15" s="5"/>
      <c r="IJG15" s="5"/>
      <c r="IJH15" s="5"/>
      <c r="IJI15" s="5"/>
      <c r="IJJ15" s="5"/>
      <c r="IJK15" s="5"/>
      <c r="IJL15" s="5"/>
      <c r="IJM15" s="5"/>
      <c r="IJN15" s="5"/>
      <c r="IJO15" s="5"/>
      <c r="IJP15" s="5"/>
      <c r="IJQ15" s="5"/>
      <c r="IJR15" s="5"/>
      <c r="IJS15" s="5"/>
      <c r="IJT15" s="5"/>
      <c r="IJU15" s="5"/>
      <c r="IJV15" s="5"/>
      <c r="IJW15" s="5"/>
      <c r="IJX15" s="5"/>
      <c r="IJY15" s="5"/>
      <c r="IJZ15" s="5"/>
      <c r="IKA15" s="5"/>
      <c r="IKB15" s="5"/>
      <c r="IKC15" s="5"/>
      <c r="IKD15" s="5"/>
      <c r="IKE15" s="5"/>
      <c r="IKF15" s="5"/>
      <c r="IKG15" s="5"/>
      <c r="IKH15" s="5"/>
      <c r="IKI15" s="5"/>
      <c r="IKJ15" s="5"/>
      <c r="IKK15" s="5"/>
      <c r="IKL15" s="5"/>
      <c r="IKM15" s="5"/>
      <c r="IKN15" s="5"/>
      <c r="IKO15" s="5"/>
      <c r="IKP15" s="5"/>
      <c r="IKQ15" s="5"/>
      <c r="IKR15" s="5"/>
      <c r="IKS15" s="5"/>
      <c r="IKT15" s="5"/>
      <c r="IKU15" s="5"/>
      <c r="IKV15" s="5"/>
      <c r="IKW15" s="5"/>
      <c r="IKX15" s="5"/>
      <c r="IKY15" s="5"/>
      <c r="IKZ15" s="5"/>
      <c r="ILA15" s="5"/>
      <c r="ILB15" s="5"/>
      <c r="ILC15" s="5"/>
      <c r="ILD15" s="5"/>
      <c r="ILE15" s="5"/>
      <c r="ILF15" s="5"/>
      <c r="ILG15" s="5"/>
      <c r="ILH15" s="5"/>
      <c r="ILI15" s="5"/>
      <c r="ILJ15" s="5"/>
      <c r="ILK15" s="5"/>
      <c r="ILL15" s="5"/>
      <c r="ILM15" s="5"/>
      <c r="ILN15" s="5"/>
      <c r="ILO15" s="5"/>
      <c r="ILP15" s="5"/>
      <c r="ILQ15" s="5"/>
      <c r="ILR15" s="5"/>
      <c r="ILS15" s="5"/>
      <c r="ILT15" s="5"/>
      <c r="ILU15" s="5"/>
      <c r="ILV15" s="5"/>
      <c r="ILW15" s="5"/>
      <c r="ILX15" s="5"/>
      <c r="ILY15" s="5"/>
      <c r="ILZ15" s="5"/>
      <c r="IMA15" s="5"/>
      <c r="IMB15" s="5"/>
      <c r="IMC15" s="5"/>
      <c r="IMD15" s="5"/>
      <c r="IME15" s="5"/>
      <c r="IMF15" s="5"/>
      <c r="IMG15" s="5"/>
      <c r="IMH15" s="5"/>
      <c r="IMI15" s="5"/>
      <c r="IMJ15" s="5"/>
      <c r="IMK15" s="5"/>
      <c r="IML15" s="5"/>
      <c r="IMM15" s="5"/>
      <c r="IMN15" s="5"/>
      <c r="IMO15" s="5"/>
      <c r="IMP15" s="5"/>
      <c r="IMQ15" s="5"/>
      <c r="IMR15" s="5"/>
      <c r="IMS15" s="5"/>
      <c r="IMT15" s="5"/>
      <c r="IMU15" s="5"/>
      <c r="IMV15" s="5"/>
      <c r="IMW15" s="5"/>
      <c r="IMX15" s="5"/>
      <c r="IMY15" s="5"/>
      <c r="IMZ15" s="5"/>
      <c r="INA15" s="5"/>
      <c r="INB15" s="5"/>
      <c r="INC15" s="5"/>
      <c r="IND15" s="5"/>
      <c r="INE15" s="5"/>
      <c r="INF15" s="5"/>
      <c r="ING15" s="5"/>
      <c r="INH15" s="5"/>
      <c r="INI15" s="5"/>
      <c r="INJ15" s="5"/>
      <c r="INK15" s="5"/>
      <c r="INL15" s="5"/>
      <c r="INM15" s="5"/>
      <c r="INN15" s="5"/>
      <c r="INO15" s="5"/>
      <c r="INP15" s="5"/>
      <c r="INQ15" s="5"/>
      <c r="INR15" s="5"/>
      <c r="INS15" s="5"/>
      <c r="INT15" s="5"/>
      <c r="INU15" s="5"/>
      <c r="INV15" s="5"/>
      <c r="INW15" s="5"/>
      <c r="INX15" s="5"/>
      <c r="INY15" s="5"/>
      <c r="INZ15" s="5"/>
      <c r="IOA15" s="5"/>
      <c r="IOB15" s="5"/>
      <c r="IOC15" s="5"/>
      <c r="IOD15" s="5"/>
      <c r="IOE15" s="5"/>
      <c r="IOF15" s="5"/>
      <c r="IOG15" s="5"/>
      <c r="IOH15" s="5"/>
      <c r="IOI15" s="5"/>
      <c r="IOJ15" s="5"/>
      <c r="IOK15" s="5"/>
      <c r="IOL15" s="5"/>
      <c r="IOM15" s="5"/>
      <c r="ION15" s="5"/>
      <c r="IOO15" s="5"/>
      <c r="IOP15" s="5"/>
      <c r="IOQ15" s="5"/>
      <c r="IOR15" s="5"/>
      <c r="IOS15" s="5"/>
      <c r="IOT15" s="5"/>
      <c r="IOU15" s="5"/>
      <c r="IOV15" s="5"/>
      <c r="IOW15" s="5"/>
      <c r="IOX15" s="5"/>
      <c r="IOY15" s="5"/>
      <c r="IOZ15" s="5"/>
      <c r="IPA15" s="5"/>
      <c r="IPB15" s="5"/>
      <c r="IPC15" s="5"/>
      <c r="IPD15" s="5"/>
      <c r="IPE15" s="5"/>
      <c r="IPF15" s="5"/>
      <c r="IPG15" s="5"/>
      <c r="IPH15" s="5"/>
      <c r="IPI15" s="5"/>
      <c r="IPJ15" s="5"/>
      <c r="IPK15" s="5"/>
      <c r="IPL15" s="5"/>
      <c r="IPM15" s="5"/>
      <c r="IPN15" s="5"/>
      <c r="IPO15" s="5"/>
      <c r="IPP15" s="5"/>
      <c r="IPQ15" s="5"/>
      <c r="IPR15" s="5"/>
      <c r="IPS15" s="5"/>
      <c r="IPT15" s="5"/>
      <c r="IPU15" s="5"/>
      <c r="IPV15" s="5"/>
      <c r="IPW15" s="5"/>
      <c r="IPX15" s="5"/>
      <c r="IPY15" s="5"/>
      <c r="IPZ15" s="5"/>
      <c r="IQA15" s="5"/>
      <c r="IQB15" s="5"/>
      <c r="IQC15" s="5"/>
      <c r="IQD15" s="5"/>
      <c r="IQE15" s="5"/>
      <c r="IQF15" s="5"/>
      <c r="IQG15" s="5"/>
      <c r="IQH15" s="5"/>
      <c r="IQI15" s="5"/>
      <c r="IQJ15" s="5"/>
      <c r="IQK15" s="5"/>
      <c r="IQL15" s="5"/>
      <c r="IQM15" s="5"/>
      <c r="IQN15" s="5"/>
      <c r="IQO15" s="5"/>
      <c r="IQP15" s="5"/>
      <c r="IQQ15" s="5"/>
      <c r="IQR15" s="5"/>
      <c r="IQS15" s="5"/>
      <c r="IQT15" s="5"/>
      <c r="IQU15" s="5"/>
      <c r="IQV15" s="5"/>
      <c r="IQW15" s="5"/>
      <c r="IQX15" s="5"/>
      <c r="IQY15" s="5"/>
      <c r="IQZ15" s="5"/>
      <c r="IRA15" s="5"/>
      <c r="IRB15" s="5"/>
      <c r="IRC15" s="5"/>
      <c r="IRD15" s="5"/>
      <c r="IRE15" s="5"/>
      <c r="IRF15" s="5"/>
      <c r="IRG15" s="5"/>
      <c r="IRH15" s="5"/>
      <c r="IRI15" s="5"/>
      <c r="IRJ15" s="5"/>
      <c r="IRK15" s="5"/>
      <c r="IRL15" s="5"/>
      <c r="IRM15" s="5"/>
      <c r="IRN15" s="5"/>
      <c r="IRO15" s="5"/>
      <c r="IRP15" s="5"/>
      <c r="IRQ15" s="5"/>
      <c r="IRR15" s="5"/>
      <c r="IRS15" s="5"/>
      <c r="IRT15" s="5"/>
      <c r="IRU15" s="5"/>
      <c r="IRV15" s="5"/>
      <c r="IRW15" s="5"/>
      <c r="IRX15" s="5"/>
      <c r="IRY15" s="5"/>
      <c r="IRZ15" s="5"/>
      <c r="ISA15" s="5"/>
      <c r="ISB15" s="5"/>
      <c r="ISC15" s="5"/>
      <c r="ISD15" s="5"/>
      <c r="ISE15" s="5"/>
      <c r="ISF15" s="5"/>
      <c r="ISG15" s="5"/>
      <c r="ISH15" s="5"/>
      <c r="ISI15" s="5"/>
      <c r="ISJ15" s="5"/>
      <c r="ISK15" s="5"/>
      <c r="ISL15" s="5"/>
      <c r="ISM15" s="5"/>
      <c r="ISN15" s="5"/>
      <c r="ISO15" s="5"/>
      <c r="ISP15" s="5"/>
      <c r="ISQ15" s="5"/>
      <c r="ISR15" s="5"/>
      <c r="ISS15" s="5"/>
      <c r="IST15" s="5"/>
      <c r="ISU15" s="5"/>
      <c r="ISV15" s="5"/>
      <c r="ISW15" s="5"/>
      <c r="ISX15" s="5"/>
      <c r="ISY15" s="5"/>
      <c r="ISZ15" s="5"/>
      <c r="ITA15" s="5"/>
      <c r="ITB15" s="5"/>
      <c r="ITC15" s="5"/>
      <c r="ITD15" s="5"/>
      <c r="ITE15" s="5"/>
      <c r="ITF15" s="5"/>
      <c r="ITG15" s="5"/>
      <c r="ITH15" s="5"/>
      <c r="ITI15" s="5"/>
      <c r="ITJ15" s="5"/>
      <c r="ITK15" s="5"/>
      <c r="ITL15" s="5"/>
      <c r="ITM15" s="5"/>
      <c r="ITN15" s="5"/>
      <c r="ITO15" s="5"/>
      <c r="ITP15" s="5"/>
      <c r="ITQ15" s="5"/>
      <c r="ITR15" s="5"/>
      <c r="ITS15" s="5"/>
      <c r="ITT15" s="5"/>
      <c r="ITU15" s="5"/>
      <c r="ITV15" s="5"/>
      <c r="ITW15" s="5"/>
      <c r="ITX15" s="5"/>
      <c r="ITY15" s="5"/>
      <c r="ITZ15" s="5"/>
      <c r="IUA15" s="5"/>
      <c r="IUB15" s="5"/>
      <c r="IUC15" s="5"/>
      <c r="IUD15" s="5"/>
      <c r="IUE15" s="5"/>
      <c r="IUF15" s="5"/>
      <c r="IUG15" s="5"/>
      <c r="IUH15" s="5"/>
      <c r="IUI15" s="5"/>
      <c r="IUJ15" s="5"/>
      <c r="IUK15" s="5"/>
      <c r="IUL15" s="5"/>
      <c r="IUM15" s="5"/>
      <c r="IUN15" s="5"/>
      <c r="IUO15" s="5"/>
      <c r="IUP15" s="5"/>
      <c r="IUQ15" s="5"/>
      <c r="IUR15" s="5"/>
      <c r="IUS15" s="5"/>
      <c r="IUT15" s="5"/>
      <c r="IUU15" s="5"/>
      <c r="IUV15" s="5"/>
      <c r="IUW15" s="5"/>
      <c r="IUX15" s="5"/>
      <c r="IUY15" s="5"/>
      <c r="IUZ15" s="5"/>
      <c r="IVA15" s="5"/>
      <c r="IVB15" s="5"/>
      <c r="IVC15" s="5"/>
      <c r="IVD15" s="5"/>
      <c r="IVE15" s="5"/>
      <c r="IVF15" s="5"/>
      <c r="IVG15" s="5"/>
      <c r="IVH15" s="5"/>
      <c r="IVI15" s="5"/>
      <c r="IVJ15" s="5"/>
      <c r="IVK15" s="5"/>
      <c r="IVL15" s="5"/>
      <c r="IVM15" s="5"/>
      <c r="IVN15" s="5"/>
      <c r="IVO15" s="5"/>
      <c r="IVP15" s="5"/>
      <c r="IVQ15" s="5"/>
      <c r="IVR15" s="5"/>
      <c r="IVS15" s="5"/>
      <c r="IVT15" s="5"/>
      <c r="IVU15" s="5"/>
      <c r="IVV15" s="5"/>
      <c r="IVW15" s="5"/>
      <c r="IVX15" s="5"/>
      <c r="IVY15" s="5"/>
      <c r="IVZ15" s="5"/>
      <c r="IWA15" s="5"/>
      <c r="IWB15" s="5"/>
      <c r="IWC15" s="5"/>
      <c r="IWD15" s="5"/>
      <c r="IWE15" s="5"/>
      <c r="IWF15" s="5"/>
      <c r="IWG15" s="5"/>
      <c r="IWH15" s="5"/>
      <c r="IWI15" s="5"/>
      <c r="IWJ15" s="5"/>
      <c r="IWK15" s="5"/>
      <c r="IWL15" s="5"/>
      <c r="IWM15" s="5"/>
      <c r="IWN15" s="5"/>
      <c r="IWO15" s="5"/>
      <c r="IWP15" s="5"/>
      <c r="IWQ15" s="5"/>
      <c r="IWR15" s="5"/>
      <c r="IWS15" s="5"/>
      <c r="IWT15" s="5"/>
      <c r="IWU15" s="5"/>
      <c r="IWV15" s="5"/>
      <c r="IWW15" s="5"/>
      <c r="IWX15" s="5"/>
      <c r="IWY15" s="5"/>
      <c r="IWZ15" s="5"/>
      <c r="IXA15" s="5"/>
      <c r="IXB15" s="5"/>
      <c r="IXC15" s="5"/>
      <c r="IXD15" s="5"/>
      <c r="IXE15" s="5"/>
      <c r="IXF15" s="5"/>
      <c r="IXG15" s="5"/>
      <c r="IXH15" s="5"/>
      <c r="IXI15" s="5"/>
      <c r="IXJ15" s="5"/>
      <c r="IXK15" s="5"/>
      <c r="IXL15" s="5"/>
      <c r="IXM15" s="5"/>
      <c r="IXN15" s="5"/>
      <c r="IXO15" s="5"/>
      <c r="IXP15" s="5"/>
      <c r="IXQ15" s="5"/>
      <c r="IXR15" s="5"/>
      <c r="IXS15" s="5"/>
      <c r="IXT15" s="5"/>
      <c r="IXU15" s="5"/>
      <c r="IXV15" s="5"/>
      <c r="IXW15" s="5"/>
      <c r="IXX15" s="5"/>
      <c r="IXY15" s="5"/>
      <c r="IXZ15" s="5"/>
      <c r="IYA15" s="5"/>
      <c r="IYB15" s="5"/>
      <c r="IYC15" s="5"/>
      <c r="IYD15" s="5"/>
      <c r="IYE15" s="5"/>
      <c r="IYF15" s="5"/>
      <c r="IYG15" s="5"/>
      <c r="IYH15" s="5"/>
      <c r="IYI15" s="5"/>
      <c r="IYJ15" s="5"/>
      <c r="IYK15" s="5"/>
      <c r="IYL15" s="5"/>
      <c r="IYM15" s="5"/>
      <c r="IYN15" s="5"/>
      <c r="IYO15" s="5"/>
      <c r="IYP15" s="5"/>
      <c r="IYQ15" s="5"/>
      <c r="IYR15" s="5"/>
      <c r="IYS15" s="5"/>
      <c r="IYT15" s="5"/>
      <c r="IYU15" s="5"/>
      <c r="IYV15" s="5"/>
      <c r="IYW15" s="5"/>
      <c r="IYX15" s="5"/>
      <c r="IYY15" s="5"/>
      <c r="IYZ15" s="5"/>
      <c r="IZA15" s="5"/>
      <c r="IZB15" s="5"/>
      <c r="IZC15" s="5"/>
      <c r="IZD15" s="5"/>
      <c r="IZE15" s="5"/>
      <c r="IZF15" s="5"/>
      <c r="IZG15" s="5"/>
      <c r="IZH15" s="5"/>
      <c r="IZI15" s="5"/>
      <c r="IZJ15" s="5"/>
      <c r="IZK15" s="5"/>
      <c r="IZL15" s="5"/>
      <c r="IZM15" s="5"/>
      <c r="IZN15" s="5"/>
      <c r="IZO15" s="5"/>
      <c r="IZP15" s="5"/>
      <c r="IZQ15" s="5"/>
      <c r="IZR15" s="5"/>
      <c r="IZS15" s="5"/>
      <c r="IZT15" s="5"/>
      <c r="IZU15" s="5"/>
      <c r="IZV15" s="5"/>
      <c r="IZW15" s="5"/>
      <c r="IZX15" s="5"/>
      <c r="IZY15" s="5"/>
      <c r="IZZ15" s="5"/>
      <c r="JAA15" s="5"/>
      <c r="JAB15" s="5"/>
      <c r="JAC15" s="5"/>
      <c r="JAD15" s="5"/>
      <c r="JAE15" s="5"/>
      <c r="JAF15" s="5"/>
      <c r="JAG15" s="5"/>
      <c r="JAH15" s="5"/>
      <c r="JAI15" s="5"/>
      <c r="JAJ15" s="5"/>
      <c r="JAK15" s="5"/>
      <c r="JAL15" s="5"/>
      <c r="JAM15" s="5"/>
      <c r="JAN15" s="5"/>
      <c r="JAO15" s="5"/>
      <c r="JAP15" s="5"/>
      <c r="JAQ15" s="5"/>
      <c r="JAR15" s="5"/>
      <c r="JAS15" s="5"/>
      <c r="JAT15" s="5"/>
      <c r="JAU15" s="5"/>
      <c r="JAV15" s="5"/>
      <c r="JAW15" s="5"/>
      <c r="JAX15" s="5"/>
      <c r="JAY15" s="5"/>
      <c r="JAZ15" s="5"/>
      <c r="JBA15" s="5"/>
      <c r="JBB15" s="5"/>
      <c r="JBC15" s="5"/>
      <c r="JBD15" s="5"/>
      <c r="JBE15" s="5"/>
      <c r="JBF15" s="5"/>
      <c r="JBG15" s="5"/>
      <c r="JBH15" s="5"/>
      <c r="JBI15" s="5"/>
      <c r="JBJ15" s="5"/>
      <c r="JBK15" s="5"/>
      <c r="JBL15" s="5"/>
      <c r="JBM15" s="5"/>
      <c r="JBN15" s="5"/>
      <c r="JBO15" s="5"/>
      <c r="JBP15" s="5"/>
      <c r="JBQ15" s="5"/>
      <c r="JBR15" s="5"/>
      <c r="JBS15" s="5"/>
      <c r="JBT15" s="5"/>
      <c r="JBU15" s="5"/>
      <c r="JBV15" s="5"/>
      <c r="JBW15" s="5"/>
      <c r="JBX15" s="5"/>
      <c r="JBY15" s="5"/>
      <c r="JBZ15" s="5"/>
      <c r="JCA15" s="5"/>
      <c r="JCB15" s="5"/>
      <c r="JCC15" s="5"/>
      <c r="JCD15" s="5"/>
      <c r="JCE15" s="5"/>
      <c r="JCF15" s="5"/>
      <c r="JCG15" s="5"/>
      <c r="JCH15" s="5"/>
      <c r="JCI15" s="5"/>
      <c r="JCJ15" s="5"/>
      <c r="JCK15" s="5"/>
      <c r="JCL15" s="5"/>
      <c r="JCM15" s="5"/>
      <c r="JCN15" s="5"/>
      <c r="JCO15" s="5"/>
      <c r="JCP15" s="5"/>
      <c r="JCQ15" s="5"/>
      <c r="JCR15" s="5"/>
      <c r="JCS15" s="5"/>
      <c r="JCT15" s="5"/>
      <c r="JCU15" s="5"/>
      <c r="JCV15" s="5"/>
      <c r="JCW15" s="5"/>
      <c r="JCX15" s="5"/>
      <c r="JCY15" s="5"/>
      <c r="JCZ15" s="5"/>
      <c r="JDA15" s="5"/>
      <c r="JDB15" s="5"/>
      <c r="JDC15" s="5"/>
      <c r="JDD15" s="5"/>
      <c r="JDE15" s="5"/>
      <c r="JDF15" s="5"/>
      <c r="JDG15" s="5"/>
      <c r="JDH15" s="5"/>
      <c r="JDI15" s="5"/>
      <c r="JDJ15" s="5"/>
      <c r="JDK15" s="5"/>
      <c r="JDL15" s="5"/>
      <c r="JDM15" s="5"/>
      <c r="JDN15" s="5"/>
      <c r="JDO15" s="5"/>
      <c r="JDP15" s="5"/>
      <c r="JDQ15" s="5"/>
      <c r="JDR15" s="5"/>
      <c r="JDS15" s="5"/>
      <c r="JDT15" s="5"/>
      <c r="JDU15" s="5"/>
      <c r="JDV15" s="5"/>
      <c r="JDW15" s="5"/>
      <c r="JDX15" s="5"/>
      <c r="JDY15" s="5"/>
      <c r="JDZ15" s="5"/>
      <c r="JEA15" s="5"/>
      <c r="JEB15" s="5"/>
      <c r="JEC15" s="5"/>
      <c r="JED15" s="5"/>
      <c r="JEE15" s="5"/>
      <c r="JEF15" s="5"/>
      <c r="JEG15" s="5"/>
      <c r="JEH15" s="5"/>
      <c r="JEI15" s="5"/>
      <c r="JEJ15" s="5"/>
      <c r="JEK15" s="5"/>
      <c r="JEL15" s="5"/>
      <c r="JEM15" s="5"/>
      <c r="JEN15" s="5"/>
      <c r="JEO15" s="5"/>
      <c r="JEP15" s="5"/>
      <c r="JEQ15" s="5"/>
      <c r="JER15" s="5"/>
      <c r="JES15" s="5"/>
      <c r="JET15" s="5"/>
      <c r="JEU15" s="5"/>
      <c r="JEV15" s="5"/>
      <c r="JEW15" s="5"/>
      <c r="JEX15" s="5"/>
      <c r="JEY15" s="5"/>
      <c r="JEZ15" s="5"/>
      <c r="JFA15" s="5"/>
      <c r="JFB15" s="5"/>
      <c r="JFC15" s="5"/>
      <c r="JFD15" s="5"/>
      <c r="JFE15" s="5"/>
      <c r="JFF15" s="5"/>
      <c r="JFG15" s="5"/>
      <c r="JFH15" s="5"/>
      <c r="JFI15" s="5"/>
      <c r="JFJ15" s="5"/>
      <c r="JFK15" s="5"/>
      <c r="JFL15" s="5"/>
      <c r="JFM15" s="5"/>
      <c r="JFN15" s="5"/>
      <c r="JFO15" s="5"/>
      <c r="JFP15" s="5"/>
      <c r="JFQ15" s="5"/>
      <c r="JFR15" s="5"/>
      <c r="JFS15" s="5"/>
      <c r="JFT15" s="5"/>
      <c r="JFU15" s="5"/>
      <c r="JFV15" s="5"/>
      <c r="JFW15" s="5"/>
      <c r="JFX15" s="5"/>
      <c r="JFY15" s="5"/>
      <c r="JFZ15" s="5"/>
      <c r="JGA15" s="5"/>
      <c r="JGB15" s="5"/>
      <c r="JGC15" s="5"/>
      <c r="JGD15" s="5"/>
      <c r="JGE15" s="5"/>
      <c r="JGF15" s="5"/>
      <c r="JGG15" s="5"/>
      <c r="JGH15" s="5"/>
      <c r="JGI15" s="5"/>
      <c r="JGJ15" s="5"/>
      <c r="JGK15" s="5"/>
      <c r="JGL15" s="5"/>
      <c r="JGM15" s="5"/>
      <c r="JGN15" s="5"/>
      <c r="JGO15" s="5"/>
      <c r="JGP15" s="5"/>
      <c r="JGQ15" s="5"/>
      <c r="JGR15" s="5"/>
      <c r="JGS15" s="5"/>
      <c r="JGT15" s="5"/>
      <c r="JGU15" s="5"/>
      <c r="JGV15" s="5"/>
      <c r="JGW15" s="5"/>
      <c r="JGX15" s="5"/>
      <c r="JGY15" s="5"/>
      <c r="JGZ15" s="5"/>
      <c r="JHA15" s="5"/>
      <c r="JHB15" s="5"/>
      <c r="JHC15" s="5"/>
      <c r="JHD15" s="5"/>
      <c r="JHE15" s="5"/>
      <c r="JHF15" s="5"/>
      <c r="JHG15" s="5"/>
      <c r="JHH15" s="5"/>
      <c r="JHI15" s="5"/>
      <c r="JHJ15" s="5"/>
      <c r="JHK15" s="5"/>
      <c r="JHL15" s="5"/>
      <c r="JHM15" s="5"/>
      <c r="JHN15" s="5"/>
      <c r="JHO15" s="5"/>
      <c r="JHP15" s="5"/>
      <c r="JHQ15" s="5"/>
      <c r="JHR15" s="5"/>
      <c r="JHS15" s="5"/>
      <c r="JHT15" s="5"/>
      <c r="JHU15" s="5"/>
      <c r="JHV15" s="5"/>
      <c r="JHW15" s="5"/>
      <c r="JHX15" s="5"/>
      <c r="JHY15" s="5"/>
      <c r="JHZ15" s="5"/>
      <c r="JIA15" s="5"/>
      <c r="JIB15" s="5"/>
      <c r="JIC15" s="5"/>
      <c r="JID15" s="5"/>
      <c r="JIE15" s="5"/>
      <c r="JIF15" s="5"/>
      <c r="JIG15" s="5"/>
      <c r="JIH15" s="5"/>
      <c r="JII15" s="5"/>
      <c r="JIJ15" s="5"/>
      <c r="JIK15" s="5"/>
      <c r="JIL15" s="5"/>
      <c r="JIM15" s="5"/>
      <c r="JIN15" s="5"/>
      <c r="JIO15" s="5"/>
      <c r="JIP15" s="5"/>
      <c r="JIQ15" s="5"/>
      <c r="JIR15" s="5"/>
      <c r="JIS15" s="5"/>
      <c r="JIT15" s="5"/>
      <c r="JIU15" s="5"/>
      <c r="JIV15" s="5"/>
      <c r="JIW15" s="5"/>
      <c r="JIX15" s="5"/>
      <c r="JIY15" s="5"/>
      <c r="JIZ15" s="5"/>
      <c r="JJA15" s="5"/>
      <c r="JJB15" s="5"/>
      <c r="JJC15" s="5"/>
      <c r="JJD15" s="5"/>
      <c r="JJE15" s="5"/>
      <c r="JJF15" s="5"/>
      <c r="JJG15" s="5"/>
      <c r="JJH15" s="5"/>
      <c r="JJI15" s="5"/>
      <c r="JJJ15" s="5"/>
      <c r="JJK15" s="5"/>
      <c r="JJL15" s="5"/>
      <c r="JJM15" s="5"/>
      <c r="JJN15" s="5"/>
      <c r="JJO15" s="5"/>
      <c r="JJP15" s="5"/>
      <c r="JJQ15" s="5"/>
      <c r="JJR15" s="5"/>
      <c r="JJS15" s="5"/>
      <c r="JJT15" s="5"/>
      <c r="JJU15" s="5"/>
      <c r="JJV15" s="5"/>
      <c r="JJW15" s="5"/>
      <c r="JJX15" s="5"/>
      <c r="JJY15" s="5"/>
      <c r="JJZ15" s="5"/>
      <c r="JKA15" s="5"/>
      <c r="JKB15" s="5"/>
      <c r="JKC15" s="5"/>
      <c r="JKD15" s="5"/>
      <c r="JKE15" s="5"/>
      <c r="JKF15" s="5"/>
      <c r="JKG15" s="5"/>
      <c r="JKH15" s="5"/>
      <c r="JKI15" s="5"/>
      <c r="JKJ15" s="5"/>
      <c r="JKK15" s="5"/>
      <c r="JKL15" s="5"/>
      <c r="JKM15" s="5"/>
      <c r="JKN15" s="5"/>
      <c r="JKO15" s="5"/>
      <c r="JKP15" s="5"/>
      <c r="JKQ15" s="5"/>
      <c r="JKR15" s="5"/>
      <c r="JKS15" s="5"/>
      <c r="JKT15" s="5"/>
      <c r="JKU15" s="5"/>
      <c r="JKV15" s="5"/>
      <c r="JKW15" s="5"/>
      <c r="JKX15" s="5"/>
      <c r="JKY15" s="5"/>
      <c r="JKZ15" s="5"/>
      <c r="JLA15" s="5"/>
      <c r="JLB15" s="5"/>
      <c r="JLC15" s="5"/>
      <c r="JLD15" s="5"/>
      <c r="JLE15" s="5"/>
      <c r="JLF15" s="5"/>
      <c r="JLG15" s="5"/>
      <c r="JLH15" s="5"/>
      <c r="JLI15" s="5"/>
      <c r="JLJ15" s="5"/>
      <c r="JLK15" s="5"/>
      <c r="JLL15" s="5"/>
      <c r="JLM15" s="5"/>
      <c r="JLN15" s="5"/>
      <c r="JLO15" s="5"/>
      <c r="JLP15" s="5"/>
      <c r="JLQ15" s="5"/>
      <c r="JLR15" s="5"/>
      <c r="JLS15" s="5"/>
      <c r="JLT15" s="5"/>
      <c r="JLU15" s="5"/>
      <c r="JLV15" s="5"/>
      <c r="JLW15" s="5"/>
      <c r="JLX15" s="5"/>
      <c r="JLY15" s="5"/>
      <c r="JLZ15" s="5"/>
      <c r="JMA15" s="5"/>
      <c r="JMB15" s="5"/>
      <c r="JMC15" s="5"/>
      <c r="JMD15" s="5"/>
      <c r="JME15" s="5"/>
      <c r="JMF15" s="5"/>
      <c r="JMG15" s="5"/>
      <c r="JMH15" s="5"/>
      <c r="JMI15" s="5"/>
      <c r="JMJ15" s="5"/>
      <c r="JMK15" s="5"/>
      <c r="JML15" s="5"/>
      <c r="JMM15" s="5"/>
      <c r="JMN15" s="5"/>
      <c r="JMO15" s="5"/>
      <c r="JMP15" s="5"/>
      <c r="JMQ15" s="5"/>
      <c r="JMR15" s="5"/>
      <c r="JMS15" s="5"/>
      <c r="JMT15" s="5"/>
      <c r="JMU15" s="5"/>
      <c r="JMV15" s="5"/>
      <c r="JMW15" s="5"/>
      <c r="JMX15" s="5"/>
      <c r="JMY15" s="5"/>
      <c r="JMZ15" s="5"/>
      <c r="JNA15" s="5"/>
      <c r="JNB15" s="5"/>
      <c r="JNC15" s="5"/>
      <c r="JND15" s="5"/>
      <c r="JNE15" s="5"/>
      <c r="JNF15" s="5"/>
      <c r="JNG15" s="5"/>
      <c r="JNH15" s="5"/>
      <c r="JNI15" s="5"/>
      <c r="JNJ15" s="5"/>
      <c r="JNK15" s="5"/>
      <c r="JNL15" s="5"/>
      <c r="JNM15" s="5"/>
      <c r="JNN15" s="5"/>
      <c r="JNO15" s="5"/>
      <c r="JNP15" s="5"/>
      <c r="JNQ15" s="5"/>
      <c r="JNR15" s="5"/>
      <c r="JNS15" s="5"/>
      <c r="JNT15" s="5"/>
      <c r="JNU15" s="5"/>
      <c r="JNV15" s="5"/>
      <c r="JNW15" s="5"/>
      <c r="JNX15" s="5"/>
      <c r="JNY15" s="5"/>
      <c r="JNZ15" s="5"/>
      <c r="JOA15" s="5"/>
      <c r="JOB15" s="5"/>
      <c r="JOC15" s="5"/>
      <c r="JOD15" s="5"/>
      <c r="JOE15" s="5"/>
      <c r="JOF15" s="5"/>
      <c r="JOG15" s="5"/>
      <c r="JOH15" s="5"/>
      <c r="JOI15" s="5"/>
      <c r="JOJ15" s="5"/>
      <c r="JOK15" s="5"/>
      <c r="JOL15" s="5"/>
      <c r="JOM15" s="5"/>
      <c r="JON15" s="5"/>
      <c r="JOO15" s="5"/>
      <c r="JOP15" s="5"/>
      <c r="JOQ15" s="5"/>
      <c r="JOR15" s="5"/>
      <c r="JOS15" s="5"/>
      <c r="JOT15" s="5"/>
      <c r="JOU15" s="5"/>
      <c r="JOV15" s="5"/>
      <c r="JOW15" s="5"/>
      <c r="JOX15" s="5"/>
      <c r="JOY15" s="5"/>
      <c r="JOZ15" s="5"/>
      <c r="JPA15" s="5"/>
      <c r="JPB15" s="5"/>
      <c r="JPC15" s="5"/>
      <c r="JPD15" s="5"/>
      <c r="JPE15" s="5"/>
      <c r="JPF15" s="5"/>
      <c r="JPG15" s="5"/>
      <c r="JPH15" s="5"/>
      <c r="JPI15" s="5"/>
      <c r="JPJ15" s="5"/>
      <c r="JPK15" s="5"/>
      <c r="JPL15" s="5"/>
      <c r="JPM15" s="5"/>
      <c r="JPN15" s="5"/>
      <c r="JPO15" s="5"/>
      <c r="JPP15" s="5"/>
      <c r="JPQ15" s="5"/>
      <c r="JPR15" s="5"/>
      <c r="JPS15" s="5"/>
      <c r="JPT15" s="5"/>
      <c r="JPU15" s="5"/>
      <c r="JPV15" s="5"/>
      <c r="JPW15" s="5"/>
      <c r="JPX15" s="5"/>
      <c r="JPY15" s="5"/>
      <c r="JPZ15" s="5"/>
      <c r="JQA15" s="5"/>
      <c r="JQB15" s="5"/>
      <c r="JQC15" s="5"/>
      <c r="JQD15" s="5"/>
      <c r="JQE15" s="5"/>
      <c r="JQF15" s="5"/>
      <c r="JQG15" s="5"/>
      <c r="JQH15" s="5"/>
      <c r="JQI15" s="5"/>
      <c r="JQJ15" s="5"/>
      <c r="JQK15" s="5"/>
      <c r="JQL15" s="5"/>
      <c r="JQM15" s="5"/>
      <c r="JQN15" s="5"/>
      <c r="JQO15" s="5"/>
      <c r="JQP15" s="5"/>
      <c r="JQQ15" s="5"/>
      <c r="JQR15" s="5"/>
      <c r="JQS15" s="5"/>
      <c r="JQT15" s="5"/>
      <c r="JQU15" s="5"/>
      <c r="JQV15" s="5"/>
      <c r="JQW15" s="5"/>
      <c r="JQX15" s="5"/>
      <c r="JQY15" s="5"/>
      <c r="JQZ15" s="5"/>
      <c r="JRA15" s="5"/>
      <c r="JRB15" s="5"/>
      <c r="JRC15" s="5"/>
      <c r="JRD15" s="5"/>
      <c r="JRE15" s="5"/>
      <c r="JRF15" s="5"/>
      <c r="JRG15" s="5"/>
      <c r="JRH15" s="5"/>
      <c r="JRI15" s="5"/>
      <c r="JRJ15" s="5"/>
      <c r="JRK15" s="5"/>
      <c r="JRL15" s="5"/>
      <c r="JRM15" s="5"/>
      <c r="JRN15" s="5"/>
      <c r="JRO15" s="5"/>
      <c r="JRP15" s="5"/>
      <c r="JRQ15" s="5"/>
      <c r="JRR15" s="5"/>
      <c r="JRS15" s="5"/>
      <c r="JRT15" s="5"/>
      <c r="JRU15" s="5"/>
      <c r="JRV15" s="5"/>
      <c r="JRW15" s="5"/>
      <c r="JRX15" s="5"/>
      <c r="JRY15" s="5"/>
      <c r="JRZ15" s="5"/>
      <c r="JSA15" s="5"/>
      <c r="JSB15" s="5"/>
      <c r="JSC15" s="5"/>
      <c r="JSD15" s="5"/>
      <c r="JSE15" s="5"/>
      <c r="JSF15" s="5"/>
      <c r="JSG15" s="5"/>
      <c r="JSH15" s="5"/>
      <c r="JSI15" s="5"/>
      <c r="JSJ15" s="5"/>
      <c r="JSK15" s="5"/>
      <c r="JSL15" s="5"/>
      <c r="JSM15" s="5"/>
      <c r="JSN15" s="5"/>
      <c r="JSO15" s="5"/>
      <c r="JSP15" s="5"/>
      <c r="JSQ15" s="5"/>
      <c r="JSR15" s="5"/>
      <c r="JSS15" s="5"/>
      <c r="JST15" s="5"/>
      <c r="JSU15" s="5"/>
      <c r="JSV15" s="5"/>
      <c r="JSW15" s="5"/>
      <c r="JSX15" s="5"/>
      <c r="JSY15" s="5"/>
      <c r="JSZ15" s="5"/>
      <c r="JTA15" s="5"/>
      <c r="JTB15" s="5"/>
      <c r="JTC15" s="5"/>
      <c r="JTD15" s="5"/>
      <c r="JTE15" s="5"/>
      <c r="JTF15" s="5"/>
      <c r="JTG15" s="5"/>
      <c r="JTH15" s="5"/>
      <c r="JTI15" s="5"/>
      <c r="JTJ15" s="5"/>
      <c r="JTK15" s="5"/>
      <c r="JTL15" s="5"/>
      <c r="JTM15" s="5"/>
      <c r="JTN15" s="5"/>
      <c r="JTO15" s="5"/>
      <c r="JTP15" s="5"/>
      <c r="JTQ15" s="5"/>
      <c r="JTR15" s="5"/>
      <c r="JTS15" s="5"/>
      <c r="JTT15" s="5"/>
      <c r="JTU15" s="5"/>
      <c r="JTV15" s="5"/>
      <c r="JTW15" s="5"/>
      <c r="JTX15" s="5"/>
      <c r="JTY15" s="5"/>
      <c r="JTZ15" s="5"/>
      <c r="JUA15" s="5"/>
      <c r="JUB15" s="5"/>
      <c r="JUC15" s="5"/>
      <c r="JUD15" s="5"/>
      <c r="JUE15" s="5"/>
      <c r="JUF15" s="5"/>
      <c r="JUG15" s="5"/>
      <c r="JUH15" s="5"/>
      <c r="JUI15" s="5"/>
      <c r="JUJ15" s="5"/>
      <c r="JUK15" s="5"/>
      <c r="JUL15" s="5"/>
      <c r="JUM15" s="5"/>
      <c r="JUN15" s="5"/>
      <c r="JUO15" s="5"/>
      <c r="JUP15" s="5"/>
      <c r="JUQ15" s="5"/>
      <c r="JUR15" s="5"/>
      <c r="JUS15" s="5"/>
      <c r="JUT15" s="5"/>
      <c r="JUU15" s="5"/>
      <c r="JUV15" s="5"/>
      <c r="JUW15" s="5"/>
      <c r="JUX15" s="5"/>
      <c r="JUY15" s="5"/>
      <c r="JUZ15" s="5"/>
      <c r="JVA15" s="5"/>
      <c r="JVB15" s="5"/>
      <c r="JVC15" s="5"/>
      <c r="JVD15" s="5"/>
      <c r="JVE15" s="5"/>
      <c r="JVF15" s="5"/>
      <c r="JVG15" s="5"/>
      <c r="JVH15" s="5"/>
      <c r="JVI15" s="5"/>
      <c r="JVJ15" s="5"/>
      <c r="JVK15" s="5"/>
      <c r="JVL15" s="5"/>
      <c r="JVM15" s="5"/>
      <c r="JVN15" s="5"/>
      <c r="JVO15" s="5"/>
      <c r="JVP15" s="5"/>
      <c r="JVQ15" s="5"/>
      <c r="JVR15" s="5"/>
      <c r="JVS15" s="5"/>
      <c r="JVT15" s="5"/>
      <c r="JVU15" s="5"/>
      <c r="JVV15" s="5"/>
      <c r="JVW15" s="5"/>
      <c r="JVX15" s="5"/>
      <c r="JVY15" s="5"/>
      <c r="JVZ15" s="5"/>
      <c r="JWA15" s="5"/>
      <c r="JWB15" s="5"/>
      <c r="JWC15" s="5"/>
      <c r="JWD15" s="5"/>
      <c r="JWE15" s="5"/>
      <c r="JWF15" s="5"/>
      <c r="JWG15" s="5"/>
      <c r="JWH15" s="5"/>
      <c r="JWI15" s="5"/>
      <c r="JWJ15" s="5"/>
      <c r="JWK15" s="5"/>
      <c r="JWL15" s="5"/>
      <c r="JWM15" s="5"/>
      <c r="JWN15" s="5"/>
      <c r="JWO15" s="5"/>
      <c r="JWP15" s="5"/>
      <c r="JWQ15" s="5"/>
      <c r="JWR15" s="5"/>
      <c r="JWS15" s="5"/>
      <c r="JWT15" s="5"/>
      <c r="JWU15" s="5"/>
      <c r="JWV15" s="5"/>
      <c r="JWW15" s="5"/>
      <c r="JWX15" s="5"/>
      <c r="JWY15" s="5"/>
      <c r="JWZ15" s="5"/>
      <c r="JXA15" s="5"/>
      <c r="JXB15" s="5"/>
      <c r="JXC15" s="5"/>
      <c r="JXD15" s="5"/>
      <c r="JXE15" s="5"/>
      <c r="JXF15" s="5"/>
      <c r="JXG15" s="5"/>
      <c r="JXH15" s="5"/>
      <c r="JXI15" s="5"/>
      <c r="JXJ15" s="5"/>
      <c r="JXK15" s="5"/>
      <c r="JXL15" s="5"/>
      <c r="JXM15" s="5"/>
      <c r="JXN15" s="5"/>
      <c r="JXO15" s="5"/>
      <c r="JXP15" s="5"/>
      <c r="JXQ15" s="5"/>
      <c r="JXR15" s="5"/>
      <c r="JXS15" s="5"/>
      <c r="JXT15" s="5"/>
      <c r="JXU15" s="5"/>
      <c r="JXV15" s="5"/>
      <c r="JXW15" s="5"/>
      <c r="JXX15" s="5"/>
      <c r="JXY15" s="5"/>
      <c r="JXZ15" s="5"/>
      <c r="JYA15" s="5"/>
      <c r="JYB15" s="5"/>
      <c r="JYC15" s="5"/>
      <c r="JYD15" s="5"/>
      <c r="JYE15" s="5"/>
      <c r="JYF15" s="5"/>
      <c r="JYG15" s="5"/>
      <c r="JYH15" s="5"/>
      <c r="JYI15" s="5"/>
      <c r="JYJ15" s="5"/>
      <c r="JYK15" s="5"/>
      <c r="JYL15" s="5"/>
      <c r="JYM15" s="5"/>
      <c r="JYN15" s="5"/>
      <c r="JYO15" s="5"/>
      <c r="JYP15" s="5"/>
      <c r="JYQ15" s="5"/>
      <c r="JYR15" s="5"/>
      <c r="JYS15" s="5"/>
      <c r="JYT15" s="5"/>
      <c r="JYU15" s="5"/>
      <c r="JYV15" s="5"/>
      <c r="JYW15" s="5"/>
      <c r="JYX15" s="5"/>
      <c r="JYY15" s="5"/>
      <c r="JYZ15" s="5"/>
      <c r="JZA15" s="5"/>
      <c r="JZB15" s="5"/>
      <c r="JZC15" s="5"/>
      <c r="JZD15" s="5"/>
      <c r="JZE15" s="5"/>
      <c r="JZF15" s="5"/>
      <c r="JZG15" s="5"/>
      <c r="JZH15" s="5"/>
      <c r="JZI15" s="5"/>
      <c r="JZJ15" s="5"/>
      <c r="JZK15" s="5"/>
      <c r="JZL15" s="5"/>
      <c r="JZM15" s="5"/>
      <c r="JZN15" s="5"/>
      <c r="JZO15" s="5"/>
      <c r="JZP15" s="5"/>
      <c r="JZQ15" s="5"/>
      <c r="JZR15" s="5"/>
      <c r="JZS15" s="5"/>
      <c r="JZT15" s="5"/>
      <c r="JZU15" s="5"/>
      <c r="JZV15" s="5"/>
      <c r="JZW15" s="5"/>
      <c r="JZX15" s="5"/>
      <c r="JZY15" s="5"/>
      <c r="JZZ15" s="5"/>
      <c r="KAA15" s="5"/>
      <c r="KAB15" s="5"/>
      <c r="KAC15" s="5"/>
      <c r="KAD15" s="5"/>
      <c r="KAE15" s="5"/>
      <c r="KAF15" s="5"/>
      <c r="KAG15" s="5"/>
      <c r="KAH15" s="5"/>
      <c r="KAI15" s="5"/>
      <c r="KAJ15" s="5"/>
      <c r="KAK15" s="5"/>
      <c r="KAL15" s="5"/>
      <c r="KAM15" s="5"/>
      <c r="KAN15" s="5"/>
      <c r="KAO15" s="5"/>
      <c r="KAP15" s="5"/>
      <c r="KAQ15" s="5"/>
      <c r="KAR15" s="5"/>
      <c r="KAS15" s="5"/>
      <c r="KAT15" s="5"/>
      <c r="KAU15" s="5"/>
      <c r="KAV15" s="5"/>
      <c r="KAW15" s="5"/>
      <c r="KAX15" s="5"/>
      <c r="KAY15" s="5"/>
      <c r="KAZ15" s="5"/>
      <c r="KBA15" s="5"/>
      <c r="KBB15" s="5"/>
      <c r="KBC15" s="5"/>
      <c r="KBD15" s="5"/>
      <c r="KBE15" s="5"/>
      <c r="KBF15" s="5"/>
      <c r="KBG15" s="5"/>
      <c r="KBH15" s="5"/>
      <c r="KBI15" s="5"/>
      <c r="KBJ15" s="5"/>
      <c r="KBK15" s="5"/>
      <c r="KBL15" s="5"/>
      <c r="KBM15" s="5"/>
      <c r="KBN15" s="5"/>
      <c r="KBO15" s="5"/>
      <c r="KBP15" s="5"/>
      <c r="KBQ15" s="5"/>
      <c r="KBR15" s="5"/>
      <c r="KBS15" s="5"/>
      <c r="KBT15" s="5"/>
      <c r="KBU15" s="5"/>
      <c r="KBV15" s="5"/>
      <c r="KBW15" s="5"/>
      <c r="KBX15" s="5"/>
      <c r="KBY15" s="5"/>
      <c r="KBZ15" s="5"/>
      <c r="KCA15" s="5"/>
      <c r="KCB15" s="5"/>
      <c r="KCC15" s="5"/>
      <c r="KCD15" s="5"/>
      <c r="KCE15" s="5"/>
      <c r="KCF15" s="5"/>
      <c r="KCG15" s="5"/>
      <c r="KCH15" s="5"/>
      <c r="KCI15" s="5"/>
      <c r="KCJ15" s="5"/>
      <c r="KCK15" s="5"/>
      <c r="KCL15" s="5"/>
      <c r="KCM15" s="5"/>
      <c r="KCN15" s="5"/>
      <c r="KCO15" s="5"/>
      <c r="KCP15" s="5"/>
      <c r="KCQ15" s="5"/>
      <c r="KCR15" s="5"/>
      <c r="KCS15" s="5"/>
      <c r="KCT15" s="5"/>
      <c r="KCU15" s="5"/>
      <c r="KCV15" s="5"/>
      <c r="KCW15" s="5"/>
      <c r="KCX15" s="5"/>
      <c r="KCY15" s="5"/>
      <c r="KCZ15" s="5"/>
      <c r="KDA15" s="5"/>
      <c r="KDB15" s="5"/>
      <c r="KDC15" s="5"/>
      <c r="KDD15" s="5"/>
      <c r="KDE15" s="5"/>
      <c r="KDF15" s="5"/>
      <c r="KDG15" s="5"/>
      <c r="KDH15" s="5"/>
      <c r="KDI15" s="5"/>
      <c r="KDJ15" s="5"/>
      <c r="KDK15" s="5"/>
      <c r="KDL15" s="5"/>
      <c r="KDM15" s="5"/>
      <c r="KDN15" s="5"/>
      <c r="KDO15" s="5"/>
      <c r="KDP15" s="5"/>
      <c r="KDQ15" s="5"/>
      <c r="KDR15" s="5"/>
      <c r="KDS15" s="5"/>
      <c r="KDT15" s="5"/>
      <c r="KDU15" s="5"/>
      <c r="KDV15" s="5"/>
      <c r="KDW15" s="5"/>
      <c r="KDX15" s="5"/>
      <c r="KDY15" s="5"/>
      <c r="KDZ15" s="5"/>
      <c r="KEA15" s="5"/>
      <c r="KEB15" s="5"/>
      <c r="KEC15" s="5"/>
      <c r="KED15" s="5"/>
      <c r="KEE15" s="5"/>
      <c r="KEF15" s="5"/>
      <c r="KEG15" s="5"/>
      <c r="KEH15" s="5"/>
      <c r="KEI15" s="5"/>
      <c r="KEJ15" s="5"/>
      <c r="KEK15" s="5"/>
      <c r="KEL15" s="5"/>
      <c r="KEM15" s="5"/>
      <c r="KEN15" s="5"/>
      <c r="KEO15" s="5"/>
      <c r="KEP15" s="5"/>
      <c r="KEQ15" s="5"/>
      <c r="KER15" s="5"/>
      <c r="KES15" s="5"/>
      <c r="KET15" s="5"/>
      <c r="KEU15" s="5"/>
      <c r="KEV15" s="5"/>
      <c r="KEW15" s="5"/>
      <c r="KEX15" s="5"/>
      <c r="KEY15" s="5"/>
      <c r="KEZ15" s="5"/>
      <c r="KFA15" s="5"/>
      <c r="KFB15" s="5"/>
      <c r="KFC15" s="5"/>
      <c r="KFD15" s="5"/>
      <c r="KFE15" s="5"/>
      <c r="KFF15" s="5"/>
      <c r="KFG15" s="5"/>
      <c r="KFH15" s="5"/>
      <c r="KFI15" s="5"/>
      <c r="KFJ15" s="5"/>
      <c r="KFK15" s="5"/>
      <c r="KFL15" s="5"/>
      <c r="KFM15" s="5"/>
      <c r="KFN15" s="5"/>
      <c r="KFO15" s="5"/>
      <c r="KFP15" s="5"/>
      <c r="KFQ15" s="5"/>
      <c r="KFR15" s="5"/>
      <c r="KFS15" s="5"/>
      <c r="KFT15" s="5"/>
      <c r="KFU15" s="5"/>
      <c r="KFV15" s="5"/>
      <c r="KFW15" s="5"/>
      <c r="KFX15" s="5"/>
      <c r="KFY15" s="5"/>
      <c r="KFZ15" s="5"/>
      <c r="KGA15" s="5"/>
      <c r="KGB15" s="5"/>
      <c r="KGC15" s="5"/>
      <c r="KGD15" s="5"/>
      <c r="KGE15" s="5"/>
      <c r="KGF15" s="5"/>
      <c r="KGG15" s="5"/>
      <c r="KGH15" s="5"/>
      <c r="KGI15" s="5"/>
      <c r="KGJ15" s="5"/>
      <c r="KGK15" s="5"/>
      <c r="KGL15" s="5"/>
      <c r="KGM15" s="5"/>
      <c r="KGN15" s="5"/>
      <c r="KGO15" s="5"/>
      <c r="KGP15" s="5"/>
      <c r="KGQ15" s="5"/>
      <c r="KGR15" s="5"/>
      <c r="KGS15" s="5"/>
      <c r="KGT15" s="5"/>
      <c r="KGU15" s="5"/>
      <c r="KGV15" s="5"/>
      <c r="KGW15" s="5"/>
      <c r="KGX15" s="5"/>
      <c r="KGY15" s="5"/>
      <c r="KGZ15" s="5"/>
      <c r="KHA15" s="5"/>
      <c r="KHB15" s="5"/>
      <c r="KHC15" s="5"/>
      <c r="KHD15" s="5"/>
      <c r="KHE15" s="5"/>
      <c r="KHF15" s="5"/>
      <c r="KHG15" s="5"/>
      <c r="KHH15" s="5"/>
      <c r="KHI15" s="5"/>
      <c r="KHJ15" s="5"/>
      <c r="KHK15" s="5"/>
      <c r="KHL15" s="5"/>
      <c r="KHM15" s="5"/>
      <c r="KHN15" s="5"/>
      <c r="KHO15" s="5"/>
      <c r="KHP15" s="5"/>
      <c r="KHQ15" s="5"/>
      <c r="KHR15" s="5"/>
      <c r="KHS15" s="5"/>
      <c r="KHT15" s="5"/>
      <c r="KHU15" s="5"/>
      <c r="KHV15" s="5"/>
      <c r="KHW15" s="5"/>
      <c r="KHX15" s="5"/>
      <c r="KHY15" s="5"/>
      <c r="KHZ15" s="5"/>
      <c r="KIA15" s="5"/>
      <c r="KIB15" s="5"/>
      <c r="KIC15" s="5"/>
      <c r="KID15" s="5"/>
      <c r="KIE15" s="5"/>
      <c r="KIF15" s="5"/>
      <c r="KIG15" s="5"/>
      <c r="KIH15" s="5"/>
      <c r="KII15" s="5"/>
      <c r="KIJ15" s="5"/>
      <c r="KIK15" s="5"/>
      <c r="KIL15" s="5"/>
      <c r="KIM15" s="5"/>
      <c r="KIN15" s="5"/>
      <c r="KIO15" s="5"/>
      <c r="KIP15" s="5"/>
      <c r="KIQ15" s="5"/>
      <c r="KIR15" s="5"/>
      <c r="KIS15" s="5"/>
      <c r="KIT15" s="5"/>
      <c r="KIU15" s="5"/>
      <c r="KIV15" s="5"/>
      <c r="KIW15" s="5"/>
      <c r="KIX15" s="5"/>
      <c r="KIY15" s="5"/>
      <c r="KIZ15" s="5"/>
      <c r="KJA15" s="5"/>
      <c r="KJB15" s="5"/>
      <c r="KJC15" s="5"/>
      <c r="KJD15" s="5"/>
      <c r="KJE15" s="5"/>
      <c r="KJF15" s="5"/>
      <c r="KJG15" s="5"/>
      <c r="KJH15" s="5"/>
      <c r="KJI15" s="5"/>
      <c r="KJJ15" s="5"/>
      <c r="KJK15" s="5"/>
      <c r="KJL15" s="5"/>
      <c r="KJM15" s="5"/>
      <c r="KJN15" s="5"/>
      <c r="KJO15" s="5"/>
      <c r="KJP15" s="5"/>
      <c r="KJQ15" s="5"/>
      <c r="KJR15" s="5"/>
      <c r="KJS15" s="5"/>
      <c r="KJT15" s="5"/>
      <c r="KJU15" s="5"/>
      <c r="KJV15" s="5"/>
      <c r="KJW15" s="5"/>
      <c r="KJX15" s="5"/>
      <c r="KJY15" s="5"/>
      <c r="KJZ15" s="5"/>
      <c r="KKA15" s="5"/>
      <c r="KKB15" s="5"/>
      <c r="KKC15" s="5"/>
      <c r="KKD15" s="5"/>
      <c r="KKE15" s="5"/>
      <c r="KKF15" s="5"/>
      <c r="KKG15" s="5"/>
      <c r="KKH15" s="5"/>
      <c r="KKI15" s="5"/>
      <c r="KKJ15" s="5"/>
      <c r="KKK15" s="5"/>
      <c r="KKL15" s="5"/>
      <c r="KKM15" s="5"/>
      <c r="KKN15" s="5"/>
      <c r="KKO15" s="5"/>
      <c r="KKP15" s="5"/>
      <c r="KKQ15" s="5"/>
      <c r="KKR15" s="5"/>
      <c r="KKS15" s="5"/>
      <c r="KKT15" s="5"/>
      <c r="KKU15" s="5"/>
      <c r="KKV15" s="5"/>
      <c r="KKW15" s="5"/>
      <c r="KKX15" s="5"/>
      <c r="KKY15" s="5"/>
      <c r="KKZ15" s="5"/>
      <c r="KLA15" s="5"/>
      <c r="KLB15" s="5"/>
      <c r="KLC15" s="5"/>
      <c r="KLD15" s="5"/>
      <c r="KLE15" s="5"/>
      <c r="KLF15" s="5"/>
      <c r="KLG15" s="5"/>
      <c r="KLH15" s="5"/>
      <c r="KLI15" s="5"/>
      <c r="KLJ15" s="5"/>
      <c r="KLK15" s="5"/>
      <c r="KLL15" s="5"/>
      <c r="KLM15" s="5"/>
      <c r="KLN15" s="5"/>
      <c r="KLO15" s="5"/>
      <c r="KLP15" s="5"/>
      <c r="KLQ15" s="5"/>
      <c r="KLR15" s="5"/>
      <c r="KLS15" s="5"/>
      <c r="KLT15" s="5"/>
      <c r="KLU15" s="5"/>
      <c r="KLV15" s="5"/>
      <c r="KLW15" s="5"/>
      <c r="KLX15" s="5"/>
      <c r="KLY15" s="5"/>
      <c r="KLZ15" s="5"/>
      <c r="KMA15" s="5"/>
      <c r="KMB15" s="5"/>
      <c r="KMC15" s="5"/>
      <c r="KMD15" s="5"/>
      <c r="KME15" s="5"/>
      <c r="KMF15" s="5"/>
      <c r="KMG15" s="5"/>
      <c r="KMH15" s="5"/>
      <c r="KMI15" s="5"/>
      <c r="KMJ15" s="5"/>
      <c r="KMK15" s="5"/>
      <c r="KML15" s="5"/>
      <c r="KMM15" s="5"/>
      <c r="KMN15" s="5"/>
      <c r="KMO15" s="5"/>
      <c r="KMP15" s="5"/>
      <c r="KMQ15" s="5"/>
      <c r="KMR15" s="5"/>
      <c r="KMS15" s="5"/>
      <c r="KMT15" s="5"/>
      <c r="KMU15" s="5"/>
      <c r="KMV15" s="5"/>
      <c r="KMW15" s="5"/>
      <c r="KMX15" s="5"/>
      <c r="KMY15" s="5"/>
      <c r="KMZ15" s="5"/>
      <c r="KNA15" s="5"/>
      <c r="KNB15" s="5"/>
      <c r="KNC15" s="5"/>
      <c r="KND15" s="5"/>
      <c r="KNE15" s="5"/>
      <c r="KNF15" s="5"/>
      <c r="KNG15" s="5"/>
      <c r="KNH15" s="5"/>
      <c r="KNI15" s="5"/>
      <c r="KNJ15" s="5"/>
      <c r="KNK15" s="5"/>
      <c r="KNL15" s="5"/>
      <c r="KNM15" s="5"/>
      <c r="KNN15" s="5"/>
      <c r="KNO15" s="5"/>
      <c r="KNP15" s="5"/>
      <c r="KNQ15" s="5"/>
      <c r="KNR15" s="5"/>
      <c r="KNS15" s="5"/>
      <c r="KNT15" s="5"/>
      <c r="KNU15" s="5"/>
      <c r="KNV15" s="5"/>
      <c r="KNW15" s="5"/>
      <c r="KNX15" s="5"/>
      <c r="KNY15" s="5"/>
      <c r="KNZ15" s="5"/>
      <c r="KOA15" s="5"/>
      <c r="KOB15" s="5"/>
      <c r="KOC15" s="5"/>
      <c r="KOD15" s="5"/>
      <c r="KOE15" s="5"/>
      <c r="KOF15" s="5"/>
      <c r="KOG15" s="5"/>
      <c r="KOH15" s="5"/>
      <c r="KOI15" s="5"/>
      <c r="KOJ15" s="5"/>
      <c r="KOK15" s="5"/>
      <c r="KOL15" s="5"/>
      <c r="KOM15" s="5"/>
      <c r="KON15" s="5"/>
      <c r="KOO15" s="5"/>
      <c r="KOP15" s="5"/>
      <c r="KOQ15" s="5"/>
      <c r="KOR15" s="5"/>
      <c r="KOS15" s="5"/>
      <c r="KOT15" s="5"/>
      <c r="KOU15" s="5"/>
      <c r="KOV15" s="5"/>
      <c r="KOW15" s="5"/>
      <c r="KOX15" s="5"/>
      <c r="KOY15" s="5"/>
      <c r="KOZ15" s="5"/>
      <c r="KPA15" s="5"/>
      <c r="KPB15" s="5"/>
      <c r="KPC15" s="5"/>
      <c r="KPD15" s="5"/>
      <c r="KPE15" s="5"/>
      <c r="KPF15" s="5"/>
      <c r="KPG15" s="5"/>
      <c r="KPH15" s="5"/>
      <c r="KPI15" s="5"/>
      <c r="KPJ15" s="5"/>
      <c r="KPK15" s="5"/>
      <c r="KPL15" s="5"/>
      <c r="KPM15" s="5"/>
      <c r="KPN15" s="5"/>
      <c r="KPO15" s="5"/>
      <c r="KPP15" s="5"/>
      <c r="KPQ15" s="5"/>
      <c r="KPR15" s="5"/>
      <c r="KPS15" s="5"/>
      <c r="KPT15" s="5"/>
      <c r="KPU15" s="5"/>
      <c r="KPV15" s="5"/>
      <c r="KPW15" s="5"/>
      <c r="KPX15" s="5"/>
      <c r="KPY15" s="5"/>
      <c r="KPZ15" s="5"/>
      <c r="KQA15" s="5"/>
      <c r="KQB15" s="5"/>
      <c r="KQC15" s="5"/>
      <c r="KQD15" s="5"/>
      <c r="KQE15" s="5"/>
      <c r="KQF15" s="5"/>
      <c r="KQG15" s="5"/>
      <c r="KQH15" s="5"/>
      <c r="KQI15" s="5"/>
      <c r="KQJ15" s="5"/>
      <c r="KQK15" s="5"/>
      <c r="KQL15" s="5"/>
      <c r="KQM15" s="5"/>
      <c r="KQN15" s="5"/>
      <c r="KQO15" s="5"/>
      <c r="KQP15" s="5"/>
      <c r="KQQ15" s="5"/>
      <c r="KQR15" s="5"/>
      <c r="KQS15" s="5"/>
      <c r="KQT15" s="5"/>
      <c r="KQU15" s="5"/>
      <c r="KQV15" s="5"/>
      <c r="KQW15" s="5"/>
      <c r="KQX15" s="5"/>
      <c r="KQY15" s="5"/>
      <c r="KQZ15" s="5"/>
      <c r="KRA15" s="5"/>
      <c r="KRB15" s="5"/>
      <c r="KRC15" s="5"/>
      <c r="KRD15" s="5"/>
      <c r="KRE15" s="5"/>
      <c r="KRF15" s="5"/>
      <c r="KRG15" s="5"/>
      <c r="KRH15" s="5"/>
      <c r="KRI15" s="5"/>
      <c r="KRJ15" s="5"/>
      <c r="KRK15" s="5"/>
      <c r="KRL15" s="5"/>
      <c r="KRM15" s="5"/>
      <c r="KRN15" s="5"/>
      <c r="KRO15" s="5"/>
      <c r="KRP15" s="5"/>
      <c r="KRQ15" s="5"/>
      <c r="KRR15" s="5"/>
      <c r="KRS15" s="5"/>
      <c r="KRT15" s="5"/>
      <c r="KRU15" s="5"/>
      <c r="KRV15" s="5"/>
      <c r="KRW15" s="5"/>
      <c r="KRX15" s="5"/>
      <c r="KRY15" s="5"/>
      <c r="KRZ15" s="5"/>
      <c r="KSA15" s="5"/>
      <c r="KSB15" s="5"/>
      <c r="KSC15" s="5"/>
      <c r="KSD15" s="5"/>
      <c r="KSE15" s="5"/>
      <c r="KSF15" s="5"/>
      <c r="KSG15" s="5"/>
      <c r="KSH15" s="5"/>
      <c r="KSI15" s="5"/>
      <c r="KSJ15" s="5"/>
      <c r="KSK15" s="5"/>
      <c r="KSL15" s="5"/>
      <c r="KSM15" s="5"/>
      <c r="KSN15" s="5"/>
      <c r="KSO15" s="5"/>
      <c r="KSP15" s="5"/>
      <c r="KSQ15" s="5"/>
      <c r="KSR15" s="5"/>
      <c r="KSS15" s="5"/>
      <c r="KST15" s="5"/>
      <c r="KSU15" s="5"/>
      <c r="KSV15" s="5"/>
      <c r="KSW15" s="5"/>
      <c r="KSX15" s="5"/>
      <c r="KSY15" s="5"/>
      <c r="KSZ15" s="5"/>
      <c r="KTA15" s="5"/>
      <c r="KTB15" s="5"/>
      <c r="KTC15" s="5"/>
      <c r="KTD15" s="5"/>
      <c r="KTE15" s="5"/>
      <c r="KTF15" s="5"/>
      <c r="KTG15" s="5"/>
      <c r="KTH15" s="5"/>
      <c r="KTI15" s="5"/>
      <c r="KTJ15" s="5"/>
      <c r="KTK15" s="5"/>
      <c r="KTL15" s="5"/>
      <c r="KTM15" s="5"/>
      <c r="KTN15" s="5"/>
      <c r="KTO15" s="5"/>
      <c r="KTP15" s="5"/>
      <c r="KTQ15" s="5"/>
      <c r="KTR15" s="5"/>
      <c r="KTS15" s="5"/>
      <c r="KTT15" s="5"/>
      <c r="KTU15" s="5"/>
      <c r="KTV15" s="5"/>
      <c r="KTW15" s="5"/>
      <c r="KTX15" s="5"/>
      <c r="KTY15" s="5"/>
      <c r="KTZ15" s="5"/>
      <c r="KUA15" s="5"/>
      <c r="KUB15" s="5"/>
      <c r="KUC15" s="5"/>
      <c r="KUD15" s="5"/>
      <c r="KUE15" s="5"/>
      <c r="KUF15" s="5"/>
      <c r="KUG15" s="5"/>
      <c r="KUH15" s="5"/>
      <c r="KUI15" s="5"/>
      <c r="KUJ15" s="5"/>
      <c r="KUK15" s="5"/>
      <c r="KUL15" s="5"/>
      <c r="KUM15" s="5"/>
      <c r="KUN15" s="5"/>
      <c r="KUO15" s="5"/>
      <c r="KUP15" s="5"/>
      <c r="KUQ15" s="5"/>
      <c r="KUR15" s="5"/>
      <c r="KUS15" s="5"/>
      <c r="KUT15" s="5"/>
      <c r="KUU15" s="5"/>
      <c r="KUV15" s="5"/>
      <c r="KUW15" s="5"/>
      <c r="KUX15" s="5"/>
      <c r="KUY15" s="5"/>
      <c r="KUZ15" s="5"/>
      <c r="KVA15" s="5"/>
      <c r="KVB15" s="5"/>
      <c r="KVC15" s="5"/>
      <c r="KVD15" s="5"/>
      <c r="KVE15" s="5"/>
      <c r="KVF15" s="5"/>
      <c r="KVG15" s="5"/>
      <c r="KVH15" s="5"/>
      <c r="KVI15" s="5"/>
      <c r="KVJ15" s="5"/>
      <c r="KVK15" s="5"/>
      <c r="KVL15" s="5"/>
      <c r="KVM15" s="5"/>
      <c r="KVN15" s="5"/>
      <c r="KVO15" s="5"/>
      <c r="KVP15" s="5"/>
      <c r="KVQ15" s="5"/>
      <c r="KVR15" s="5"/>
      <c r="KVS15" s="5"/>
      <c r="KVT15" s="5"/>
      <c r="KVU15" s="5"/>
      <c r="KVV15" s="5"/>
      <c r="KVW15" s="5"/>
      <c r="KVX15" s="5"/>
      <c r="KVY15" s="5"/>
      <c r="KVZ15" s="5"/>
      <c r="KWA15" s="5"/>
      <c r="KWB15" s="5"/>
      <c r="KWC15" s="5"/>
      <c r="KWD15" s="5"/>
      <c r="KWE15" s="5"/>
      <c r="KWF15" s="5"/>
      <c r="KWG15" s="5"/>
      <c r="KWH15" s="5"/>
      <c r="KWI15" s="5"/>
      <c r="KWJ15" s="5"/>
      <c r="KWK15" s="5"/>
      <c r="KWL15" s="5"/>
      <c r="KWM15" s="5"/>
      <c r="KWN15" s="5"/>
      <c r="KWO15" s="5"/>
      <c r="KWP15" s="5"/>
      <c r="KWQ15" s="5"/>
      <c r="KWR15" s="5"/>
      <c r="KWS15" s="5"/>
      <c r="KWT15" s="5"/>
      <c r="KWU15" s="5"/>
      <c r="KWV15" s="5"/>
      <c r="KWW15" s="5"/>
      <c r="KWX15" s="5"/>
      <c r="KWY15" s="5"/>
      <c r="KWZ15" s="5"/>
      <c r="KXA15" s="5"/>
      <c r="KXB15" s="5"/>
      <c r="KXC15" s="5"/>
      <c r="KXD15" s="5"/>
      <c r="KXE15" s="5"/>
      <c r="KXF15" s="5"/>
      <c r="KXG15" s="5"/>
      <c r="KXH15" s="5"/>
      <c r="KXI15" s="5"/>
      <c r="KXJ15" s="5"/>
      <c r="KXK15" s="5"/>
      <c r="KXL15" s="5"/>
      <c r="KXM15" s="5"/>
      <c r="KXN15" s="5"/>
      <c r="KXO15" s="5"/>
      <c r="KXP15" s="5"/>
      <c r="KXQ15" s="5"/>
      <c r="KXR15" s="5"/>
      <c r="KXS15" s="5"/>
      <c r="KXT15" s="5"/>
      <c r="KXU15" s="5"/>
      <c r="KXV15" s="5"/>
      <c r="KXW15" s="5"/>
      <c r="KXX15" s="5"/>
      <c r="KXY15" s="5"/>
      <c r="KXZ15" s="5"/>
      <c r="KYA15" s="5"/>
      <c r="KYB15" s="5"/>
      <c r="KYC15" s="5"/>
      <c r="KYD15" s="5"/>
      <c r="KYE15" s="5"/>
      <c r="KYF15" s="5"/>
      <c r="KYG15" s="5"/>
      <c r="KYH15" s="5"/>
      <c r="KYI15" s="5"/>
      <c r="KYJ15" s="5"/>
      <c r="KYK15" s="5"/>
      <c r="KYL15" s="5"/>
      <c r="KYM15" s="5"/>
      <c r="KYN15" s="5"/>
      <c r="KYO15" s="5"/>
      <c r="KYP15" s="5"/>
      <c r="KYQ15" s="5"/>
      <c r="KYR15" s="5"/>
      <c r="KYS15" s="5"/>
      <c r="KYT15" s="5"/>
      <c r="KYU15" s="5"/>
      <c r="KYV15" s="5"/>
      <c r="KYW15" s="5"/>
      <c r="KYX15" s="5"/>
      <c r="KYY15" s="5"/>
      <c r="KYZ15" s="5"/>
      <c r="KZA15" s="5"/>
      <c r="KZB15" s="5"/>
      <c r="KZC15" s="5"/>
      <c r="KZD15" s="5"/>
      <c r="KZE15" s="5"/>
      <c r="KZF15" s="5"/>
      <c r="KZG15" s="5"/>
      <c r="KZH15" s="5"/>
      <c r="KZI15" s="5"/>
      <c r="KZJ15" s="5"/>
      <c r="KZK15" s="5"/>
      <c r="KZL15" s="5"/>
      <c r="KZM15" s="5"/>
      <c r="KZN15" s="5"/>
      <c r="KZO15" s="5"/>
      <c r="KZP15" s="5"/>
      <c r="KZQ15" s="5"/>
      <c r="KZR15" s="5"/>
      <c r="KZS15" s="5"/>
      <c r="KZT15" s="5"/>
      <c r="KZU15" s="5"/>
      <c r="KZV15" s="5"/>
      <c r="KZW15" s="5"/>
      <c r="KZX15" s="5"/>
      <c r="KZY15" s="5"/>
      <c r="KZZ15" s="5"/>
      <c r="LAA15" s="5"/>
      <c r="LAB15" s="5"/>
      <c r="LAC15" s="5"/>
      <c r="LAD15" s="5"/>
      <c r="LAE15" s="5"/>
      <c r="LAF15" s="5"/>
      <c r="LAG15" s="5"/>
      <c r="LAH15" s="5"/>
      <c r="LAI15" s="5"/>
      <c r="LAJ15" s="5"/>
      <c r="LAK15" s="5"/>
      <c r="LAL15" s="5"/>
      <c r="LAM15" s="5"/>
      <c r="LAN15" s="5"/>
      <c r="LAO15" s="5"/>
      <c r="LAP15" s="5"/>
      <c r="LAQ15" s="5"/>
      <c r="LAR15" s="5"/>
      <c r="LAS15" s="5"/>
      <c r="LAT15" s="5"/>
      <c r="LAU15" s="5"/>
      <c r="LAV15" s="5"/>
      <c r="LAW15" s="5"/>
      <c r="LAX15" s="5"/>
      <c r="LAY15" s="5"/>
      <c r="LAZ15" s="5"/>
      <c r="LBA15" s="5"/>
      <c r="LBB15" s="5"/>
      <c r="LBC15" s="5"/>
      <c r="LBD15" s="5"/>
      <c r="LBE15" s="5"/>
      <c r="LBF15" s="5"/>
      <c r="LBG15" s="5"/>
      <c r="LBH15" s="5"/>
      <c r="LBI15" s="5"/>
      <c r="LBJ15" s="5"/>
      <c r="LBK15" s="5"/>
      <c r="LBL15" s="5"/>
      <c r="LBM15" s="5"/>
      <c r="LBN15" s="5"/>
      <c r="LBO15" s="5"/>
      <c r="LBP15" s="5"/>
      <c r="LBQ15" s="5"/>
      <c r="LBR15" s="5"/>
      <c r="LBS15" s="5"/>
      <c r="LBT15" s="5"/>
      <c r="LBU15" s="5"/>
      <c r="LBV15" s="5"/>
      <c r="LBW15" s="5"/>
      <c r="LBX15" s="5"/>
      <c r="LBY15" s="5"/>
      <c r="LBZ15" s="5"/>
      <c r="LCA15" s="5"/>
      <c r="LCB15" s="5"/>
      <c r="LCC15" s="5"/>
      <c r="LCD15" s="5"/>
      <c r="LCE15" s="5"/>
      <c r="LCF15" s="5"/>
      <c r="LCG15" s="5"/>
      <c r="LCH15" s="5"/>
      <c r="LCI15" s="5"/>
      <c r="LCJ15" s="5"/>
      <c r="LCK15" s="5"/>
      <c r="LCL15" s="5"/>
      <c r="LCM15" s="5"/>
      <c r="LCN15" s="5"/>
      <c r="LCO15" s="5"/>
      <c r="LCP15" s="5"/>
      <c r="LCQ15" s="5"/>
      <c r="LCR15" s="5"/>
      <c r="LCS15" s="5"/>
      <c r="LCT15" s="5"/>
      <c r="LCU15" s="5"/>
      <c r="LCV15" s="5"/>
      <c r="LCW15" s="5"/>
      <c r="LCX15" s="5"/>
      <c r="LCY15" s="5"/>
      <c r="LCZ15" s="5"/>
      <c r="LDA15" s="5"/>
      <c r="LDB15" s="5"/>
      <c r="LDC15" s="5"/>
      <c r="LDD15" s="5"/>
      <c r="LDE15" s="5"/>
      <c r="LDF15" s="5"/>
      <c r="LDG15" s="5"/>
      <c r="LDH15" s="5"/>
      <c r="LDI15" s="5"/>
      <c r="LDJ15" s="5"/>
      <c r="LDK15" s="5"/>
      <c r="LDL15" s="5"/>
      <c r="LDM15" s="5"/>
      <c r="LDN15" s="5"/>
      <c r="LDO15" s="5"/>
      <c r="LDP15" s="5"/>
      <c r="LDQ15" s="5"/>
      <c r="LDR15" s="5"/>
      <c r="LDS15" s="5"/>
      <c r="LDT15" s="5"/>
      <c r="LDU15" s="5"/>
      <c r="LDV15" s="5"/>
      <c r="LDW15" s="5"/>
      <c r="LDX15" s="5"/>
      <c r="LDY15" s="5"/>
      <c r="LDZ15" s="5"/>
      <c r="LEA15" s="5"/>
      <c r="LEB15" s="5"/>
      <c r="LEC15" s="5"/>
      <c r="LED15" s="5"/>
      <c r="LEE15" s="5"/>
      <c r="LEF15" s="5"/>
      <c r="LEG15" s="5"/>
      <c r="LEH15" s="5"/>
      <c r="LEI15" s="5"/>
      <c r="LEJ15" s="5"/>
      <c r="LEK15" s="5"/>
      <c r="LEL15" s="5"/>
      <c r="LEM15" s="5"/>
      <c r="LEN15" s="5"/>
      <c r="LEO15" s="5"/>
      <c r="LEP15" s="5"/>
      <c r="LEQ15" s="5"/>
      <c r="LER15" s="5"/>
      <c r="LES15" s="5"/>
      <c r="LET15" s="5"/>
      <c r="LEU15" s="5"/>
      <c r="LEV15" s="5"/>
      <c r="LEW15" s="5"/>
      <c r="LEX15" s="5"/>
      <c r="LEY15" s="5"/>
      <c r="LEZ15" s="5"/>
      <c r="LFA15" s="5"/>
      <c r="LFB15" s="5"/>
      <c r="LFC15" s="5"/>
      <c r="LFD15" s="5"/>
      <c r="LFE15" s="5"/>
      <c r="LFF15" s="5"/>
      <c r="LFG15" s="5"/>
      <c r="LFH15" s="5"/>
      <c r="LFI15" s="5"/>
      <c r="LFJ15" s="5"/>
      <c r="LFK15" s="5"/>
      <c r="LFL15" s="5"/>
      <c r="LFM15" s="5"/>
      <c r="LFN15" s="5"/>
      <c r="LFO15" s="5"/>
      <c r="LFP15" s="5"/>
      <c r="LFQ15" s="5"/>
      <c r="LFR15" s="5"/>
      <c r="LFS15" s="5"/>
      <c r="LFT15" s="5"/>
      <c r="LFU15" s="5"/>
      <c r="LFV15" s="5"/>
      <c r="LFW15" s="5"/>
      <c r="LFX15" s="5"/>
      <c r="LFY15" s="5"/>
      <c r="LFZ15" s="5"/>
      <c r="LGA15" s="5"/>
      <c r="LGB15" s="5"/>
      <c r="LGC15" s="5"/>
      <c r="LGD15" s="5"/>
      <c r="LGE15" s="5"/>
      <c r="LGF15" s="5"/>
      <c r="LGG15" s="5"/>
      <c r="LGH15" s="5"/>
      <c r="LGI15" s="5"/>
      <c r="LGJ15" s="5"/>
      <c r="LGK15" s="5"/>
      <c r="LGL15" s="5"/>
      <c r="LGM15" s="5"/>
      <c r="LGN15" s="5"/>
      <c r="LGO15" s="5"/>
      <c r="LGP15" s="5"/>
      <c r="LGQ15" s="5"/>
      <c r="LGR15" s="5"/>
      <c r="LGS15" s="5"/>
      <c r="LGT15" s="5"/>
      <c r="LGU15" s="5"/>
      <c r="LGV15" s="5"/>
      <c r="LGW15" s="5"/>
      <c r="LGX15" s="5"/>
      <c r="LGY15" s="5"/>
      <c r="LGZ15" s="5"/>
      <c r="LHA15" s="5"/>
      <c r="LHB15" s="5"/>
      <c r="LHC15" s="5"/>
      <c r="LHD15" s="5"/>
      <c r="LHE15" s="5"/>
      <c r="LHF15" s="5"/>
      <c r="LHG15" s="5"/>
      <c r="LHH15" s="5"/>
      <c r="LHI15" s="5"/>
      <c r="LHJ15" s="5"/>
      <c r="LHK15" s="5"/>
      <c r="LHL15" s="5"/>
      <c r="LHM15" s="5"/>
      <c r="LHN15" s="5"/>
      <c r="LHO15" s="5"/>
      <c r="LHP15" s="5"/>
      <c r="LHQ15" s="5"/>
      <c r="LHR15" s="5"/>
      <c r="LHS15" s="5"/>
      <c r="LHT15" s="5"/>
      <c r="LHU15" s="5"/>
      <c r="LHV15" s="5"/>
      <c r="LHW15" s="5"/>
      <c r="LHX15" s="5"/>
      <c r="LHY15" s="5"/>
      <c r="LHZ15" s="5"/>
      <c r="LIA15" s="5"/>
      <c r="LIB15" s="5"/>
      <c r="LIC15" s="5"/>
      <c r="LID15" s="5"/>
      <c r="LIE15" s="5"/>
      <c r="LIF15" s="5"/>
      <c r="LIG15" s="5"/>
      <c r="LIH15" s="5"/>
      <c r="LII15" s="5"/>
      <c r="LIJ15" s="5"/>
      <c r="LIK15" s="5"/>
      <c r="LIL15" s="5"/>
      <c r="LIM15" s="5"/>
      <c r="LIN15" s="5"/>
      <c r="LIO15" s="5"/>
      <c r="LIP15" s="5"/>
      <c r="LIQ15" s="5"/>
      <c r="LIR15" s="5"/>
      <c r="LIS15" s="5"/>
      <c r="LIT15" s="5"/>
      <c r="LIU15" s="5"/>
      <c r="LIV15" s="5"/>
      <c r="LIW15" s="5"/>
      <c r="LIX15" s="5"/>
      <c r="LIY15" s="5"/>
      <c r="LIZ15" s="5"/>
      <c r="LJA15" s="5"/>
      <c r="LJB15" s="5"/>
      <c r="LJC15" s="5"/>
      <c r="LJD15" s="5"/>
      <c r="LJE15" s="5"/>
      <c r="LJF15" s="5"/>
      <c r="LJG15" s="5"/>
      <c r="LJH15" s="5"/>
      <c r="LJI15" s="5"/>
      <c r="LJJ15" s="5"/>
      <c r="LJK15" s="5"/>
      <c r="LJL15" s="5"/>
      <c r="LJM15" s="5"/>
      <c r="LJN15" s="5"/>
      <c r="LJO15" s="5"/>
      <c r="LJP15" s="5"/>
      <c r="LJQ15" s="5"/>
      <c r="LJR15" s="5"/>
      <c r="LJS15" s="5"/>
      <c r="LJT15" s="5"/>
      <c r="LJU15" s="5"/>
      <c r="LJV15" s="5"/>
      <c r="LJW15" s="5"/>
      <c r="LJX15" s="5"/>
      <c r="LJY15" s="5"/>
      <c r="LJZ15" s="5"/>
      <c r="LKA15" s="5"/>
      <c r="LKB15" s="5"/>
      <c r="LKC15" s="5"/>
      <c r="LKD15" s="5"/>
      <c r="LKE15" s="5"/>
      <c r="LKF15" s="5"/>
      <c r="LKG15" s="5"/>
      <c r="LKH15" s="5"/>
      <c r="LKI15" s="5"/>
      <c r="LKJ15" s="5"/>
      <c r="LKK15" s="5"/>
      <c r="LKL15" s="5"/>
      <c r="LKM15" s="5"/>
      <c r="LKN15" s="5"/>
      <c r="LKO15" s="5"/>
      <c r="LKP15" s="5"/>
      <c r="LKQ15" s="5"/>
      <c r="LKR15" s="5"/>
      <c r="LKS15" s="5"/>
      <c r="LKT15" s="5"/>
      <c r="LKU15" s="5"/>
      <c r="LKV15" s="5"/>
      <c r="LKW15" s="5"/>
      <c r="LKX15" s="5"/>
      <c r="LKY15" s="5"/>
      <c r="LKZ15" s="5"/>
      <c r="LLA15" s="5"/>
      <c r="LLB15" s="5"/>
      <c r="LLC15" s="5"/>
      <c r="LLD15" s="5"/>
      <c r="LLE15" s="5"/>
      <c r="LLF15" s="5"/>
      <c r="LLG15" s="5"/>
      <c r="LLH15" s="5"/>
      <c r="LLI15" s="5"/>
      <c r="LLJ15" s="5"/>
      <c r="LLK15" s="5"/>
      <c r="LLL15" s="5"/>
      <c r="LLM15" s="5"/>
      <c r="LLN15" s="5"/>
      <c r="LLO15" s="5"/>
      <c r="LLP15" s="5"/>
      <c r="LLQ15" s="5"/>
      <c r="LLR15" s="5"/>
      <c r="LLS15" s="5"/>
      <c r="LLT15" s="5"/>
      <c r="LLU15" s="5"/>
      <c r="LLV15" s="5"/>
      <c r="LLW15" s="5"/>
      <c r="LLX15" s="5"/>
      <c r="LLY15" s="5"/>
      <c r="LLZ15" s="5"/>
      <c r="LMA15" s="5"/>
      <c r="LMB15" s="5"/>
      <c r="LMC15" s="5"/>
      <c r="LMD15" s="5"/>
      <c r="LME15" s="5"/>
      <c r="LMF15" s="5"/>
      <c r="LMG15" s="5"/>
      <c r="LMH15" s="5"/>
      <c r="LMI15" s="5"/>
      <c r="LMJ15" s="5"/>
      <c r="LMK15" s="5"/>
      <c r="LML15" s="5"/>
      <c r="LMM15" s="5"/>
      <c r="LMN15" s="5"/>
      <c r="LMO15" s="5"/>
      <c r="LMP15" s="5"/>
      <c r="LMQ15" s="5"/>
      <c r="LMR15" s="5"/>
      <c r="LMS15" s="5"/>
      <c r="LMT15" s="5"/>
      <c r="LMU15" s="5"/>
      <c r="LMV15" s="5"/>
      <c r="LMW15" s="5"/>
      <c r="LMX15" s="5"/>
      <c r="LMY15" s="5"/>
      <c r="LMZ15" s="5"/>
      <c r="LNA15" s="5"/>
      <c r="LNB15" s="5"/>
      <c r="LNC15" s="5"/>
      <c r="LND15" s="5"/>
      <c r="LNE15" s="5"/>
      <c r="LNF15" s="5"/>
      <c r="LNG15" s="5"/>
      <c r="LNH15" s="5"/>
      <c r="LNI15" s="5"/>
      <c r="LNJ15" s="5"/>
      <c r="LNK15" s="5"/>
      <c r="LNL15" s="5"/>
      <c r="LNM15" s="5"/>
      <c r="LNN15" s="5"/>
      <c r="LNO15" s="5"/>
      <c r="LNP15" s="5"/>
      <c r="LNQ15" s="5"/>
      <c r="LNR15" s="5"/>
      <c r="LNS15" s="5"/>
      <c r="LNT15" s="5"/>
      <c r="LNU15" s="5"/>
      <c r="LNV15" s="5"/>
      <c r="LNW15" s="5"/>
      <c r="LNX15" s="5"/>
      <c r="LNY15" s="5"/>
      <c r="LNZ15" s="5"/>
      <c r="LOA15" s="5"/>
      <c r="LOB15" s="5"/>
      <c r="LOC15" s="5"/>
      <c r="LOD15" s="5"/>
      <c r="LOE15" s="5"/>
      <c r="LOF15" s="5"/>
      <c r="LOG15" s="5"/>
      <c r="LOH15" s="5"/>
      <c r="LOI15" s="5"/>
      <c r="LOJ15" s="5"/>
      <c r="LOK15" s="5"/>
      <c r="LOL15" s="5"/>
      <c r="LOM15" s="5"/>
      <c r="LON15" s="5"/>
      <c r="LOO15" s="5"/>
      <c r="LOP15" s="5"/>
      <c r="LOQ15" s="5"/>
      <c r="LOR15" s="5"/>
      <c r="LOS15" s="5"/>
      <c r="LOT15" s="5"/>
      <c r="LOU15" s="5"/>
      <c r="LOV15" s="5"/>
      <c r="LOW15" s="5"/>
      <c r="LOX15" s="5"/>
      <c r="LOY15" s="5"/>
      <c r="LOZ15" s="5"/>
      <c r="LPA15" s="5"/>
      <c r="LPB15" s="5"/>
      <c r="LPC15" s="5"/>
      <c r="LPD15" s="5"/>
      <c r="LPE15" s="5"/>
      <c r="LPF15" s="5"/>
      <c r="LPG15" s="5"/>
      <c r="LPH15" s="5"/>
      <c r="LPI15" s="5"/>
      <c r="LPJ15" s="5"/>
      <c r="LPK15" s="5"/>
      <c r="LPL15" s="5"/>
      <c r="LPM15" s="5"/>
      <c r="LPN15" s="5"/>
      <c r="LPO15" s="5"/>
      <c r="LPP15" s="5"/>
      <c r="LPQ15" s="5"/>
      <c r="LPR15" s="5"/>
      <c r="LPS15" s="5"/>
      <c r="LPT15" s="5"/>
      <c r="LPU15" s="5"/>
      <c r="LPV15" s="5"/>
      <c r="LPW15" s="5"/>
      <c r="LPX15" s="5"/>
      <c r="LPY15" s="5"/>
      <c r="LPZ15" s="5"/>
      <c r="LQA15" s="5"/>
      <c r="LQB15" s="5"/>
      <c r="LQC15" s="5"/>
      <c r="LQD15" s="5"/>
      <c r="LQE15" s="5"/>
      <c r="LQF15" s="5"/>
      <c r="LQG15" s="5"/>
      <c r="LQH15" s="5"/>
      <c r="LQI15" s="5"/>
      <c r="LQJ15" s="5"/>
      <c r="LQK15" s="5"/>
      <c r="LQL15" s="5"/>
      <c r="LQM15" s="5"/>
      <c r="LQN15" s="5"/>
      <c r="LQO15" s="5"/>
      <c r="LQP15" s="5"/>
      <c r="LQQ15" s="5"/>
      <c r="LQR15" s="5"/>
      <c r="LQS15" s="5"/>
      <c r="LQT15" s="5"/>
      <c r="LQU15" s="5"/>
      <c r="LQV15" s="5"/>
      <c r="LQW15" s="5"/>
      <c r="LQX15" s="5"/>
      <c r="LQY15" s="5"/>
      <c r="LQZ15" s="5"/>
      <c r="LRA15" s="5"/>
      <c r="LRB15" s="5"/>
      <c r="LRC15" s="5"/>
      <c r="LRD15" s="5"/>
      <c r="LRE15" s="5"/>
      <c r="LRF15" s="5"/>
      <c r="LRG15" s="5"/>
      <c r="LRH15" s="5"/>
      <c r="LRI15" s="5"/>
      <c r="LRJ15" s="5"/>
      <c r="LRK15" s="5"/>
      <c r="LRL15" s="5"/>
      <c r="LRM15" s="5"/>
      <c r="LRN15" s="5"/>
      <c r="LRO15" s="5"/>
      <c r="LRP15" s="5"/>
      <c r="LRQ15" s="5"/>
      <c r="LRR15" s="5"/>
      <c r="LRS15" s="5"/>
      <c r="LRT15" s="5"/>
      <c r="LRU15" s="5"/>
      <c r="LRV15" s="5"/>
      <c r="LRW15" s="5"/>
      <c r="LRX15" s="5"/>
      <c r="LRY15" s="5"/>
      <c r="LRZ15" s="5"/>
      <c r="LSA15" s="5"/>
      <c r="LSB15" s="5"/>
      <c r="LSC15" s="5"/>
      <c r="LSD15" s="5"/>
      <c r="LSE15" s="5"/>
      <c r="LSF15" s="5"/>
      <c r="LSG15" s="5"/>
      <c r="LSH15" s="5"/>
      <c r="LSI15" s="5"/>
      <c r="LSJ15" s="5"/>
      <c r="LSK15" s="5"/>
      <c r="LSL15" s="5"/>
      <c r="LSM15" s="5"/>
      <c r="LSN15" s="5"/>
      <c r="LSO15" s="5"/>
      <c r="LSP15" s="5"/>
      <c r="LSQ15" s="5"/>
      <c r="LSR15" s="5"/>
      <c r="LSS15" s="5"/>
      <c r="LST15" s="5"/>
      <c r="LSU15" s="5"/>
      <c r="LSV15" s="5"/>
      <c r="LSW15" s="5"/>
      <c r="LSX15" s="5"/>
      <c r="LSY15" s="5"/>
      <c r="LSZ15" s="5"/>
      <c r="LTA15" s="5"/>
      <c r="LTB15" s="5"/>
      <c r="LTC15" s="5"/>
      <c r="LTD15" s="5"/>
      <c r="LTE15" s="5"/>
      <c r="LTF15" s="5"/>
      <c r="LTG15" s="5"/>
      <c r="LTH15" s="5"/>
      <c r="LTI15" s="5"/>
      <c r="LTJ15" s="5"/>
      <c r="LTK15" s="5"/>
      <c r="LTL15" s="5"/>
      <c r="LTM15" s="5"/>
      <c r="LTN15" s="5"/>
      <c r="LTO15" s="5"/>
      <c r="LTP15" s="5"/>
      <c r="LTQ15" s="5"/>
      <c r="LTR15" s="5"/>
      <c r="LTS15" s="5"/>
      <c r="LTT15" s="5"/>
      <c r="LTU15" s="5"/>
      <c r="LTV15" s="5"/>
      <c r="LTW15" s="5"/>
      <c r="LTX15" s="5"/>
      <c r="LTY15" s="5"/>
      <c r="LTZ15" s="5"/>
      <c r="LUA15" s="5"/>
      <c r="LUB15" s="5"/>
      <c r="LUC15" s="5"/>
      <c r="LUD15" s="5"/>
      <c r="LUE15" s="5"/>
      <c r="LUF15" s="5"/>
      <c r="LUG15" s="5"/>
      <c r="LUH15" s="5"/>
      <c r="LUI15" s="5"/>
      <c r="LUJ15" s="5"/>
      <c r="LUK15" s="5"/>
      <c r="LUL15" s="5"/>
      <c r="LUM15" s="5"/>
      <c r="LUN15" s="5"/>
      <c r="LUO15" s="5"/>
      <c r="LUP15" s="5"/>
      <c r="LUQ15" s="5"/>
      <c r="LUR15" s="5"/>
      <c r="LUS15" s="5"/>
      <c r="LUT15" s="5"/>
      <c r="LUU15" s="5"/>
      <c r="LUV15" s="5"/>
      <c r="LUW15" s="5"/>
      <c r="LUX15" s="5"/>
      <c r="LUY15" s="5"/>
      <c r="LUZ15" s="5"/>
      <c r="LVA15" s="5"/>
      <c r="LVB15" s="5"/>
      <c r="LVC15" s="5"/>
      <c r="LVD15" s="5"/>
      <c r="LVE15" s="5"/>
      <c r="LVF15" s="5"/>
      <c r="LVG15" s="5"/>
      <c r="LVH15" s="5"/>
      <c r="LVI15" s="5"/>
      <c r="LVJ15" s="5"/>
      <c r="LVK15" s="5"/>
      <c r="LVL15" s="5"/>
      <c r="LVM15" s="5"/>
      <c r="LVN15" s="5"/>
      <c r="LVO15" s="5"/>
      <c r="LVP15" s="5"/>
      <c r="LVQ15" s="5"/>
      <c r="LVR15" s="5"/>
      <c r="LVS15" s="5"/>
      <c r="LVT15" s="5"/>
      <c r="LVU15" s="5"/>
      <c r="LVV15" s="5"/>
      <c r="LVW15" s="5"/>
      <c r="LVX15" s="5"/>
      <c r="LVY15" s="5"/>
      <c r="LVZ15" s="5"/>
      <c r="LWA15" s="5"/>
      <c r="LWB15" s="5"/>
      <c r="LWC15" s="5"/>
      <c r="LWD15" s="5"/>
      <c r="LWE15" s="5"/>
      <c r="LWF15" s="5"/>
      <c r="LWG15" s="5"/>
      <c r="LWH15" s="5"/>
      <c r="LWI15" s="5"/>
      <c r="LWJ15" s="5"/>
      <c r="LWK15" s="5"/>
      <c r="LWL15" s="5"/>
      <c r="LWM15" s="5"/>
      <c r="LWN15" s="5"/>
      <c r="LWO15" s="5"/>
      <c r="LWP15" s="5"/>
      <c r="LWQ15" s="5"/>
      <c r="LWR15" s="5"/>
      <c r="LWS15" s="5"/>
      <c r="LWT15" s="5"/>
      <c r="LWU15" s="5"/>
      <c r="LWV15" s="5"/>
      <c r="LWW15" s="5"/>
      <c r="LWX15" s="5"/>
      <c r="LWY15" s="5"/>
      <c r="LWZ15" s="5"/>
      <c r="LXA15" s="5"/>
      <c r="LXB15" s="5"/>
      <c r="LXC15" s="5"/>
      <c r="LXD15" s="5"/>
      <c r="LXE15" s="5"/>
      <c r="LXF15" s="5"/>
      <c r="LXG15" s="5"/>
      <c r="LXH15" s="5"/>
      <c r="LXI15" s="5"/>
      <c r="LXJ15" s="5"/>
      <c r="LXK15" s="5"/>
      <c r="LXL15" s="5"/>
      <c r="LXM15" s="5"/>
      <c r="LXN15" s="5"/>
      <c r="LXO15" s="5"/>
      <c r="LXP15" s="5"/>
      <c r="LXQ15" s="5"/>
      <c r="LXR15" s="5"/>
      <c r="LXS15" s="5"/>
      <c r="LXT15" s="5"/>
      <c r="LXU15" s="5"/>
      <c r="LXV15" s="5"/>
      <c r="LXW15" s="5"/>
      <c r="LXX15" s="5"/>
      <c r="LXY15" s="5"/>
      <c r="LXZ15" s="5"/>
      <c r="LYA15" s="5"/>
      <c r="LYB15" s="5"/>
      <c r="LYC15" s="5"/>
      <c r="LYD15" s="5"/>
      <c r="LYE15" s="5"/>
      <c r="LYF15" s="5"/>
      <c r="LYG15" s="5"/>
      <c r="LYH15" s="5"/>
      <c r="LYI15" s="5"/>
      <c r="LYJ15" s="5"/>
      <c r="LYK15" s="5"/>
      <c r="LYL15" s="5"/>
      <c r="LYM15" s="5"/>
      <c r="LYN15" s="5"/>
      <c r="LYO15" s="5"/>
      <c r="LYP15" s="5"/>
      <c r="LYQ15" s="5"/>
      <c r="LYR15" s="5"/>
      <c r="LYS15" s="5"/>
      <c r="LYT15" s="5"/>
      <c r="LYU15" s="5"/>
      <c r="LYV15" s="5"/>
      <c r="LYW15" s="5"/>
      <c r="LYX15" s="5"/>
      <c r="LYY15" s="5"/>
      <c r="LYZ15" s="5"/>
      <c r="LZA15" s="5"/>
      <c r="LZB15" s="5"/>
      <c r="LZC15" s="5"/>
      <c r="LZD15" s="5"/>
      <c r="LZE15" s="5"/>
      <c r="LZF15" s="5"/>
      <c r="LZG15" s="5"/>
      <c r="LZH15" s="5"/>
      <c r="LZI15" s="5"/>
      <c r="LZJ15" s="5"/>
      <c r="LZK15" s="5"/>
      <c r="LZL15" s="5"/>
      <c r="LZM15" s="5"/>
      <c r="LZN15" s="5"/>
      <c r="LZO15" s="5"/>
      <c r="LZP15" s="5"/>
      <c r="LZQ15" s="5"/>
      <c r="LZR15" s="5"/>
      <c r="LZS15" s="5"/>
      <c r="LZT15" s="5"/>
      <c r="LZU15" s="5"/>
      <c r="LZV15" s="5"/>
      <c r="LZW15" s="5"/>
      <c r="LZX15" s="5"/>
      <c r="LZY15" s="5"/>
      <c r="LZZ15" s="5"/>
      <c r="MAA15" s="5"/>
      <c r="MAB15" s="5"/>
      <c r="MAC15" s="5"/>
      <c r="MAD15" s="5"/>
      <c r="MAE15" s="5"/>
      <c r="MAF15" s="5"/>
      <c r="MAG15" s="5"/>
      <c r="MAH15" s="5"/>
      <c r="MAI15" s="5"/>
      <c r="MAJ15" s="5"/>
      <c r="MAK15" s="5"/>
      <c r="MAL15" s="5"/>
      <c r="MAM15" s="5"/>
      <c r="MAN15" s="5"/>
      <c r="MAO15" s="5"/>
      <c r="MAP15" s="5"/>
      <c r="MAQ15" s="5"/>
      <c r="MAR15" s="5"/>
      <c r="MAS15" s="5"/>
      <c r="MAT15" s="5"/>
      <c r="MAU15" s="5"/>
      <c r="MAV15" s="5"/>
      <c r="MAW15" s="5"/>
      <c r="MAX15" s="5"/>
      <c r="MAY15" s="5"/>
      <c r="MAZ15" s="5"/>
      <c r="MBA15" s="5"/>
      <c r="MBB15" s="5"/>
      <c r="MBC15" s="5"/>
      <c r="MBD15" s="5"/>
      <c r="MBE15" s="5"/>
      <c r="MBF15" s="5"/>
      <c r="MBG15" s="5"/>
      <c r="MBH15" s="5"/>
      <c r="MBI15" s="5"/>
      <c r="MBJ15" s="5"/>
      <c r="MBK15" s="5"/>
      <c r="MBL15" s="5"/>
      <c r="MBM15" s="5"/>
      <c r="MBN15" s="5"/>
      <c r="MBO15" s="5"/>
      <c r="MBP15" s="5"/>
      <c r="MBQ15" s="5"/>
      <c r="MBR15" s="5"/>
      <c r="MBS15" s="5"/>
      <c r="MBT15" s="5"/>
      <c r="MBU15" s="5"/>
      <c r="MBV15" s="5"/>
      <c r="MBW15" s="5"/>
      <c r="MBX15" s="5"/>
      <c r="MBY15" s="5"/>
      <c r="MBZ15" s="5"/>
      <c r="MCA15" s="5"/>
      <c r="MCB15" s="5"/>
      <c r="MCC15" s="5"/>
      <c r="MCD15" s="5"/>
      <c r="MCE15" s="5"/>
      <c r="MCF15" s="5"/>
      <c r="MCG15" s="5"/>
      <c r="MCH15" s="5"/>
      <c r="MCI15" s="5"/>
      <c r="MCJ15" s="5"/>
      <c r="MCK15" s="5"/>
      <c r="MCL15" s="5"/>
      <c r="MCM15" s="5"/>
      <c r="MCN15" s="5"/>
      <c r="MCO15" s="5"/>
      <c r="MCP15" s="5"/>
      <c r="MCQ15" s="5"/>
      <c r="MCR15" s="5"/>
      <c r="MCS15" s="5"/>
      <c r="MCT15" s="5"/>
      <c r="MCU15" s="5"/>
      <c r="MCV15" s="5"/>
      <c r="MCW15" s="5"/>
      <c r="MCX15" s="5"/>
      <c r="MCY15" s="5"/>
      <c r="MCZ15" s="5"/>
      <c r="MDA15" s="5"/>
      <c r="MDB15" s="5"/>
      <c r="MDC15" s="5"/>
      <c r="MDD15" s="5"/>
      <c r="MDE15" s="5"/>
      <c r="MDF15" s="5"/>
      <c r="MDG15" s="5"/>
      <c r="MDH15" s="5"/>
      <c r="MDI15" s="5"/>
      <c r="MDJ15" s="5"/>
      <c r="MDK15" s="5"/>
      <c r="MDL15" s="5"/>
      <c r="MDM15" s="5"/>
      <c r="MDN15" s="5"/>
      <c r="MDO15" s="5"/>
      <c r="MDP15" s="5"/>
      <c r="MDQ15" s="5"/>
      <c r="MDR15" s="5"/>
      <c r="MDS15" s="5"/>
      <c r="MDT15" s="5"/>
      <c r="MDU15" s="5"/>
      <c r="MDV15" s="5"/>
      <c r="MDW15" s="5"/>
      <c r="MDX15" s="5"/>
      <c r="MDY15" s="5"/>
      <c r="MDZ15" s="5"/>
      <c r="MEA15" s="5"/>
      <c r="MEB15" s="5"/>
      <c r="MEC15" s="5"/>
      <c r="MED15" s="5"/>
      <c r="MEE15" s="5"/>
      <c r="MEF15" s="5"/>
      <c r="MEG15" s="5"/>
      <c r="MEH15" s="5"/>
      <c r="MEI15" s="5"/>
      <c r="MEJ15" s="5"/>
      <c r="MEK15" s="5"/>
      <c r="MEL15" s="5"/>
      <c r="MEM15" s="5"/>
      <c r="MEN15" s="5"/>
      <c r="MEO15" s="5"/>
      <c r="MEP15" s="5"/>
      <c r="MEQ15" s="5"/>
      <c r="MER15" s="5"/>
      <c r="MES15" s="5"/>
      <c r="MET15" s="5"/>
      <c r="MEU15" s="5"/>
      <c r="MEV15" s="5"/>
      <c r="MEW15" s="5"/>
      <c r="MEX15" s="5"/>
      <c r="MEY15" s="5"/>
      <c r="MEZ15" s="5"/>
      <c r="MFA15" s="5"/>
      <c r="MFB15" s="5"/>
      <c r="MFC15" s="5"/>
      <c r="MFD15" s="5"/>
      <c r="MFE15" s="5"/>
      <c r="MFF15" s="5"/>
      <c r="MFG15" s="5"/>
      <c r="MFH15" s="5"/>
      <c r="MFI15" s="5"/>
      <c r="MFJ15" s="5"/>
      <c r="MFK15" s="5"/>
      <c r="MFL15" s="5"/>
      <c r="MFM15" s="5"/>
      <c r="MFN15" s="5"/>
      <c r="MFO15" s="5"/>
      <c r="MFP15" s="5"/>
      <c r="MFQ15" s="5"/>
      <c r="MFR15" s="5"/>
      <c r="MFS15" s="5"/>
      <c r="MFT15" s="5"/>
      <c r="MFU15" s="5"/>
      <c r="MFV15" s="5"/>
      <c r="MFW15" s="5"/>
      <c r="MFX15" s="5"/>
      <c r="MFY15" s="5"/>
      <c r="MFZ15" s="5"/>
      <c r="MGA15" s="5"/>
      <c r="MGB15" s="5"/>
      <c r="MGC15" s="5"/>
      <c r="MGD15" s="5"/>
      <c r="MGE15" s="5"/>
      <c r="MGF15" s="5"/>
      <c r="MGG15" s="5"/>
      <c r="MGH15" s="5"/>
      <c r="MGI15" s="5"/>
      <c r="MGJ15" s="5"/>
      <c r="MGK15" s="5"/>
      <c r="MGL15" s="5"/>
      <c r="MGM15" s="5"/>
      <c r="MGN15" s="5"/>
      <c r="MGO15" s="5"/>
      <c r="MGP15" s="5"/>
      <c r="MGQ15" s="5"/>
      <c r="MGR15" s="5"/>
      <c r="MGS15" s="5"/>
      <c r="MGT15" s="5"/>
      <c r="MGU15" s="5"/>
      <c r="MGV15" s="5"/>
      <c r="MGW15" s="5"/>
      <c r="MGX15" s="5"/>
      <c r="MGY15" s="5"/>
      <c r="MGZ15" s="5"/>
      <c r="MHA15" s="5"/>
      <c r="MHB15" s="5"/>
      <c r="MHC15" s="5"/>
      <c r="MHD15" s="5"/>
      <c r="MHE15" s="5"/>
      <c r="MHF15" s="5"/>
      <c r="MHG15" s="5"/>
      <c r="MHH15" s="5"/>
      <c r="MHI15" s="5"/>
      <c r="MHJ15" s="5"/>
      <c r="MHK15" s="5"/>
      <c r="MHL15" s="5"/>
      <c r="MHM15" s="5"/>
      <c r="MHN15" s="5"/>
      <c r="MHO15" s="5"/>
      <c r="MHP15" s="5"/>
      <c r="MHQ15" s="5"/>
      <c r="MHR15" s="5"/>
      <c r="MHS15" s="5"/>
      <c r="MHT15" s="5"/>
      <c r="MHU15" s="5"/>
      <c r="MHV15" s="5"/>
      <c r="MHW15" s="5"/>
      <c r="MHX15" s="5"/>
      <c r="MHY15" s="5"/>
      <c r="MHZ15" s="5"/>
      <c r="MIA15" s="5"/>
      <c r="MIB15" s="5"/>
      <c r="MIC15" s="5"/>
      <c r="MID15" s="5"/>
      <c r="MIE15" s="5"/>
      <c r="MIF15" s="5"/>
      <c r="MIG15" s="5"/>
      <c r="MIH15" s="5"/>
      <c r="MII15" s="5"/>
      <c r="MIJ15" s="5"/>
      <c r="MIK15" s="5"/>
      <c r="MIL15" s="5"/>
      <c r="MIM15" s="5"/>
      <c r="MIN15" s="5"/>
      <c r="MIO15" s="5"/>
      <c r="MIP15" s="5"/>
      <c r="MIQ15" s="5"/>
      <c r="MIR15" s="5"/>
      <c r="MIS15" s="5"/>
      <c r="MIT15" s="5"/>
      <c r="MIU15" s="5"/>
      <c r="MIV15" s="5"/>
      <c r="MIW15" s="5"/>
      <c r="MIX15" s="5"/>
      <c r="MIY15" s="5"/>
      <c r="MIZ15" s="5"/>
      <c r="MJA15" s="5"/>
      <c r="MJB15" s="5"/>
      <c r="MJC15" s="5"/>
      <c r="MJD15" s="5"/>
      <c r="MJE15" s="5"/>
      <c r="MJF15" s="5"/>
      <c r="MJG15" s="5"/>
      <c r="MJH15" s="5"/>
      <c r="MJI15" s="5"/>
      <c r="MJJ15" s="5"/>
      <c r="MJK15" s="5"/>
      <c r="MJL15" s="5"/>
      <c r="MJM15" s="5"/>
      <c r="MJN15" s="5"/>
      <c r="MJO15" s="5"/>
      <c r="MJP15" s="5"/>
      <c r="MJQ15" s="5"/>
      <c r="MJR15" s="5"/>
      <c r="MJS15" s="5"/>
      <c r="MJT15" s="5"/>
      <c r="MJU15" s="5"/>
      <c r="MJV15" s="5"/>
      <c r="MJW15" s="5"/>
      <c r="MJX15" s="5"/>
      <c r="MJY15" s="5"/>
      <c r="MJZ15" s="5"/>
      <c r="MKA15" s="5"/>
      <c r="MKB15" s="5"/>
      <c r="MKC15" s="5"/>
      <c r="MKD15" s="5"/>
      <c r="MKE15" s="5"/>
      <c r="MKF15" s="5"/>
      <c r="MKG15" s="5"/>
      <c r="MKH15" s="5"/>
      <c r="MKI15" s="5"/>
      <c r="MKJ15" s="5"/>
      <c r="MKK15" s="5"/>
      <c r="MKL15" s="5"/>
      <c r="MKM15" s="5"/>
      <c r="MKN15" s="5"/>
      <c r="MKO15" s="5"/>
      <c r="MKP15" s="5"/>
      <c r="MKQ15" s="5"/>
      <c r="MKR15" s="5"/>
      <c r="MKS15" s="5"/>
      <c r="MKT15" s="5"/>
      <c r="MKU15" s="5"/>
      <c r="MKV15" s="5"/>
      <c r="MKW15" s="5"/>
      <c r="MKX15" s="5"/>
      <c r="MKY15" s="5"/>
      <c r="MKZ15" s="5"/>
      <c r="MLA15" s="5"/>
      <c r="MLB15" s="5"/>
      <c r="MLC15" s="5"/>
      <c r="MLD15" s="5"/>
      <c r="MLE15" s="5"/>
      <c r="MLF15" s="5"/>
      <c r="MLG15" s="5"/>
      <c r="MLH15" s="5"/>
      <c r="MLI15" s="5"/>
      <c r="MLJ15" s="5"/>
      <c r="MLK15" s="5"/>
      <c r="MLL15" s="5"/>
      <c r="MLM15" s="5"/>
      <c r="MLN15" s="5"/>
      <c r="MLO15" s="5"/>
      <c r="MLP15" s="5"/>
      <c r="MLQ15" s="5"/>
      <c r="MLR15" s="5"/>
      <c r="MLS15" s="5"/>
      <c r="MLT15" s="5"/>
      <c r="MLU15" s="5"/>
      <c r="MLV15" s="5"/>
      <c r="MLW15" s="5"/>
      <c r="MLX15" s="5"/>
      <c r="MLY15" s="5"/>
      <c r="MLZ15" s="5"/>
      <c r="MMA15" s="5"/>
      <c r="MMB15" s="5"/>
      <c r="MMC15" s="5"/>
      <c r="MMD15" s="5"/>
      <c r="MME15" s="5"/>
      <c r="MMF15" s="5"/>
      <c r="MMG15" s="5"/>
      <c r="MMH15" s="5"/>
      <c r="MMI15" s="5"/>
      <c r="MMJ15" s="5"/>
      <c r="MMK15" s="5"/>
      <c r="MML15" s="5"/>
      <c r="MMM15" s="5"/>
      <c r="MMN15" s="5"/>
      <c r="MMO15" s="5"/>
      <c r="MMP15" s="5"/>
      <c r="MMQ15" s="5"/>
      <c r="MMR15" s="5"/>
      <c r="MMS15" s="5"/>
      <c r="MMT15" s="5"/>
      <c r="MMU15" s="5"/>
      <c r="MMV15" s="5"/>
      <c r="MMW15" s="5"/>
      <c r="MMX15" s="5"/>
      <c r="MMY15" s="5"/>
      <c r="MMZ15" s="5"/>
      <c r="MNA15" s="5"/>
      <c r="MNB15" s="5"/>
      <c r="MNC15" s="5"/>
      <c r="MND15" s="5"/>
      <c r="MNE15" s="5"/>
      <c r="MNF15" s="5"/>
      <c r="MNG15" s="5"/>
      <c r="MNH15" s="5"/>
      <c r="MNI15" s="5"/>
      <c r="MNJ15" s="5"/>
      <c r="MNK15" s="5"/>
      <c r="MNL15" s="5"/>
      <c r="MNM15" s="5"/>
      <c r="MNN15" s="5"/>
      <c r="MNO15" s="5"/>
      <c r="MNP15" s="5"/>
      <c r="MNQ15" s="5"/>
      <c r="MNR15" s="5"/>
      <c r="MNS15" s="5"/>
      <c r="MNT15" s="5"/>
      <c r="MNU15" s="5"/>
      <c r="MNV15" s="5"/>
      <c r="MNW15" s="5"/>
      <c r="MNX15" s="5"/>
      <c r="MNY15" s="5"/>
      <c r="MNZ15" s="5"/>
      <c r="MOA15" s="5"/>
      <c r="MOB15" s="5"/>
      <c r="MOC15" s="5"/>
      <c r="MOD15" s="5"/>
      <c r="MOE15" s="5"/>
      <c r="MOF15" s="5"/>
      <c r="MOG15" s="5"/>
      <c r="MOH15" s="5"/>
      <c r="MOI15" s="5"/>
      <c r="MOJ15" s="5"/>
      <c r="MOK15" s="5"/>
      <c r="MOL15" s="5"/>
      <c r="MOM15" s="5"/>
      <c r="MON15" s="5"/>
      <c r="MOO15" s="5"/>
      <c r="MOP15" s="5"/>
      <c r="MOQ15" s="5"/>
      <c r="MOR15" s="5"/>
      <c r="MOS15" s="5"/>
      <c r="MOT15" s="5"/>
      <c r="MOU15" s="5"/>
      <c r="MOV15" s="5"/>
      <c r="MOW15" s="5"/>
      <c r="MOX15" s="5"/>
      <c r="MOY15" s="5"/>
      <c r="MOZ15" s="5"/>
      <c r="MPA15" s="5"/>
      <c r="MPB15" s="5"/>
      <c r="MPC15" s="5"/>
      <c r="MPD15" s="5"/>
      <c r="MPE15" s="5"/>
      <c r="MPF15" s="5"/>
      <c r="MPG15" s="5"/>
      <c r="MPH15" s="5"/>
      <c r="MPI15" s="5"/>
      <c r="MPJ15" s="5"/>
      <c r="MPK15" s="5"/>
      <c r="MPL15" s="5"/>
      <c r="MPM15" s="5"/>
      <c r="MPN15" s="5"/>
      <c r="MPO15" s="5"/>
      <c r="MPP15" s="5"/>
      <c r="MPQ15" s="5"/>
      <c r="MPR15" s="5"/>
      <c r="MPS15" s="5"/>
      <c r="MPT15" s="5"/>
      <c r="MPU15" s="5"/>
      <c r="MPV15" s="5"/>
      <c r="MPW15" s="5"/>
      <c r="MPX15" s="5"/>
      <c r="MPY15" s="5"/>
      <c r="MPZ15" s="5"/>
      <c r="MQA15" s="5"/>
      <c r="MQB15" s="5"/>
      <c r="MQC15" s="5"/>
      <c r="MQD15" s="5"/>
      <c r="MQE15" s="5"/>
      <c r="MQF15" s="5"/>
      <c r="MQG15" s="5"/>
      <c r="MQH15" s="5"/>
      <c r="MQI15" s="5"/>
      <c r="MQJ15" s="5"/>
      <c r="MQK15" s="5"/>
      <c r="MQL15" s="5"/>
      <c r="MQM15" s="5"/>
      <c r="MQN15" s="5"/>
      <c r="MQO15" s="5"/>
      <c r="MQP15" s="5"/>
      <c r="MQQ15" s="5"/>
      <c r="MQR15" s="5"/>
      <c r="MQS15" s="5"/>
      <c r="MQT15" s="5"/>
      <c r="MQU15" s="5"/>
      <c r="MQV15" s="5"/>
      <c r="MQW15" s="5"/>
      <c r="MQX15" s="5"/>
      <c r="MQY15" s="5"/>
      <c r="MQZ15" s="5"/>
      <c r="MRA15" s="5"/>
      <c r="MRB15" s="5"/>
      <c r="MRC15" s="5"/>
      <c r="MRD15" s="5"/>
      <c r="MRE15" s="5"/>
      <c r="MRF15" s="5"/>
      <c r="MRG15" s="5"/>
      <c r="MRH15" s="5"/>
      <c r="MRI15" s="5"/>
      <c r="MRJ15" s="5"/>
      <c r="MRK15" s="5"/>
      <c r="MRL15" s="5"/>
      <c r="MRM15" s="5"/>
      <c r="MRN15" s="5"/>
      <c r="MRO15" s="5"/>
      <c r="MRP15" s="5"/>
      <c r="MRQ15" s="5"/>
      <c r="MRR15" s="5"/>
      <c r="MRS15" s="5"/>
      <c r="MRT15" s="5"/>
      <c r="MRU15" s="5"/>
      <c r="MRV15" s="5"/>
      <c r="MRW15" s="5"/>
      <c r="MRX15" s="5"/>
      <c r="MRY15" s="5"/>
      <c r="MRZ15" s="5"/>
      <c r="MSA15" s="5"/>
      <c r="MSB15" s="5"/>
      <c r="MSC15" s="5"/>
      <c r="MSD15" s="5"/>
      <c r="MSE15" s="5"/>
      <c r="MSF15" s="5"/>
      <c r="MSG15" s="5"/>
      <c r="MSH15" s="5"/>
      <c r="MSI15" s="5"/>
      <c r="MSJ15" s="5"/>
      <c r="MSK15" s="5"/>
      <c r="MSL15" s="5"/>
      <c r="MSM15" s="5"/>
      <c r="MSN15" s="5"/>
      <c r="MSO15" s="5"/>
      <c r="MSP15" s="5"/>
      <c r="MSQ15" s="5"/>
      <c r="MSR15" s="5"/>
      <c r="MSS15" s="5"/>
      <c r="MST15" s="5"/>
      <c r="MSU15" s="5"/>
      <c r="MSV15" s="5"/>
      <c r="MSW15" s="5"/>
      <c r="MSX15" s="5"/>
      <c r="MSY15" s="5"/>
      <c r="MSZ15" s="5"/>
      <c r="MTA15" s="5"/>
      <c r="MTB15" s="5"/>
      <c r="MTC15" s="5"/>
      <c r="MTD15" s="5"/>
      <c r="MTE15" s="5"/>
      <c r="MTF15" s="5"/>
      <c r="MTG15" s="5"/>
      <c r="MTH15" s="5"/>
      <c r="MTI15" s="5"/>
      <c r="MTJ15" s="5"/>
      <c r="MTK15" s="5"/>
      <c r="MTL15" s="5"/>
      <c r="MTM15" s="5"/>
      <c r="MTN15" s="5"/>
      <c r="MTO15" s="5"/>
      <c r="MTP15" s="5"/>
      <c r="MTQ15" s="5"/>
      <c r="MTR15" s="5"/>
      <c r="MTS15" s="5"/>
      <c r="MTT15" s="5"/>
      <c r="MTU15" s="5"/>
      <c r="MTV15" s="5"/>
      <c r="MTW15" s="5"/>
      <c r="MTX15" s="5"/>
      <c r="MTY15" s="5"/>
      <c r="MTZ15" s="5"/>
      <c r="MUA15" s="5"/>
      <c r="MUB15" s="5"/>
      <c r="MUC15" s="5"/>
      <c r="MUD15" s="5"/>
      <c r="MUE15" s="5"/>
      <c r="MUF15" s="5"/>
      <c r="MUG15" s="5"/>
      <c r="MUH15" s="5"/>
      <c r="MUI15" s="5"/>
      <c r="MUJ15" s="5"/>
      <c r="MUK15" s="5"/>
      <c r="MUL15" s="5"/>
      <c r="MUM15" s="5"/>
      <c r="MUN15" s="5"/>
      <c r="MUO15" s="5"/>
      <c r="MUP15" s="5"/>
      <c r="MUQ15" s="5"/>
      <c r="MUR15" s="5"/>
      <c r="MUS15" s="5"/>
      <c r="MUT15" s="5"/>
      <c r="MUU15" s="5"/>
      <c r="MUV15" s="5"/>
      <c r="MUW15" s="5"/>
      <c r="MUX15" s="5"/>
      <c r="MUY15" s="5"/>
      <c r="MUZ15" s="5"/>
      <c r="MVA15" s="5"/>
      <c r="MVB15" s="5"/>
      <c r="MVC15" s="5"/>
      <c r="MVD15" s="5"/>
      <c r="MVE15" s="5"/>
      <c r="MVF15" s="5"/>
      <c r="MVG15" s="5"/>
      <c r="MVH15" s="5"/>
      <c r="MVI15" s="5"/>
      <c r="MVJ15" s="5"/>
      <c r="MVK15" s="5"/>
      <c r="MVL15" s="5"/>
      <c r="MVM15" s="5"/>
      <c r="MVN15" s="5"/>
      <c r="MVO15" s="5"/>
      <c r="MVP15" s="5"/>
      <c r="MVQ15" s="5"/>
      <c r="MVR15" s="5"/>
      <c r="MVS15" s="5"/>
      <c r="MVT15" s="5"/>
      <c r="MVU15" s="5"/>
      <c r="MVV15" s="5"/>
      <c r="MVW15" s="5"/>
      <c r="MVX15" s="5"/>
      <c r="MVY15" s="5"/>
      <c r="MVZ15" s="5"/>
      <c r="MWA15" s="5"/>
      <c r="MWB15" s="5"/>
      <c r="MWC15" s="5"/>
      <c r="MWD15" s="5"/>
      <c r="MWE15" s="5"/>
      <c r="MWF15" s="5"/>
      <c r="MWG15" s="5"/>
      <c r="MWH15" s="5"/>
      <c r="MWI15" s="5"/>
      <c r="MWJ15" s="5"/>
      <c r="MWK15" s="5"/>
      <c r="MWL15" s="5"/>
      <c r="MWM15" s="5"/>
      <c r="MWN15" s="5"/>
      <c r="MWO15" s="5"/>
      <c r="MWP15" s="5"/>
      <c r="MWQ15" s="5"/>
      <c r="MWR15" s="5"/>
      <c r="MWS15" s="5"/>
      <c r="MWT15" s="5"/>
      <c r="MWU15" s="5"/>
      <c r="MWV15" s="5"/>
      <c r="MWW15" s="5"/>
      <c r="MWX15" s="5"/>
      <c r="MWY15" s="5"/>
      <c r="MWZ15" s="5"/>
      <c r="MXA15" s="5"/>
      <c r="MXB15" s="5"/>
      <c r="MXC15" s="5"/>
      <c r="MXD15" s="5"/>
      <c r="MXE15" s="5"/>
      <c r="MXF15" s="5"/>
      <c r="MXG15" s="5"/>
      <c r="MXH15" s="5"/>
      <c r="MXI15" s="5"/>
      <c r="MXJ15" s="5"/>
      <c r="MXK15" s="5"/>
      <c r="MXL15" s="5"/>
      <c r="MXM15" s="5"/>
      <c r="MXN15" s="5"/>
      <c r="MXO15" s="5"/>
      <c r="MXP15" s="5"/>
      <c r="MXQ15" s="5"/>
      <c r="MXR15" s="5"/>
      <c r="MXS15" s="5"/>
      <c r="MXT15" s="5"/>
      <c r="MXU15" s="5"/>
      <c r="MXV15" s="5"/>
      <c r="MXW15" s="5"/>
      <c r="MXX15" s="5"/>
      <c r="MXY15" s="5"/>
      <c r="MXZ15" s="5"/>
      <c r="MYA15" s="5"/>
      <c r="MYB15" s="5"/>
      <c r="MYC15" s="5"/>
      <c r="MYD15" s="5"/>
      <c r="MYE15" s="5"/>
      <c r="MYF15" s="5"/>
      <c r="MYG15" s="5"/>
      <c r="MYH15" s="5"/>
      <c r="MYI15" s="5"/>
      <c r="MYJ15" s="5"/>
      <c r="MYK15" s="5"/>
      <c r="MYL15" s="5"/>
      <c r="MYM15" s="5"/>
      <c r="MYN15" s="5"/>
      <c r="MYO15" s="5"/>
      <c r="MYP15" s="5"/>
      <c r="MYQ15" s="5"/>
      <c r="MYR15" s="5"/>
      <c r="MYS15" s="5"/>
      <c r="MYT15" s="5"/>
      <c r="MYU15" s="5"/>
      <c r="MYV15" s="5"/>
      <c r="MYW15" s="5"/>
      <c r="MYX15" s="5"/>
      <c r="MYY15" s="5"/>
      <c r="MYZ15" s="5"/>
      <c r="MZA15" s="5"/>
      <c r="MZB15" s="5"/>
      <c r="MZC15" s="5"/>
      <c r="MZD15" s="5"/>
      <c r="MZE15" s="5"/>
      <c r="MZF15" s="5"/>
      <c r="MZG15" s="5"/>
      <c r="MZH15" s="5"/>
      <c r="MZI15" s="5"/>
      <c r="MZJ15" s="5"/>
      <c r="MZK15" s="5"/>
      <c r="MZL15" s="5"/>
      <c r="MZM15" s="5"/>
      <c r="MZN15" s="5"/>
      <c r="MZO15" s="5"/>
      <c r="MZP15" s="5"/>
      <c r="MZQ15" s="5"/>
      <c r="MZR15" s="5"/>
      <c r="MZS15" s="5"/>
      <c r="MZT15" s="5"/>
      <c r="MZU15" s="5"/>
      <c r="MZV15" s="5"/>
      <c r="MZW15" s="5"/>
      <c r="MZX15" s="5"/>
      <c r="MZY15" s="5"/>
      <c r="MZZ15" s="5"/>
      <c r="NAA15" s="5"/>
      <c r="NAB15" s="5"/>
      <c r="NAC15" s="5"/>
      <c r="NAD15" s="5"/>
      <c r="NAE15" s="5"/>
      <c r="NAF15" s="5"/>
      <c r="NAG15" s="5"/>
      <c r="NAH15" s="5"/>
      <c r="NAI15" s="5"/>
      <c r="NAJ15" s="5"/>
      <c r="NAK15" s="5"/>
      <c r="NAL15" s="5"/>
      <c r="NAM15" s="5"/>
      <c r="NAN15" s="5"/>
      <c r="NAO15" s="5"/>
      <c r="NAP15" s="5"/>
      <c r="NAQ15" s="5"/>
      <c r="NAR15" s="5"/>
      <c r="NAS15" s="5"/>
      <c r="NAT15" s="5"/>
      <c r="NAU15" s="5"/>
      <c r="NAV15" s="5"/>
      <c r="NAW15" s="5"/>
      <c r="NAX15" s="5"/>
      <c r="NAY15" s="5"/>
      <c r="NAZ15" s="5"/>
      <c r="NBA15" s="5"/>
      <c r="NBB15" s="5"/>
      <c r="NBC15" s="5"/>
      <c r="NBD15" s="5"/>
      <c r="NBE15" s="5"/>
      <c r="NBF15" s="5"/>
      <c r="NBG15" s="5"/>
      <c r="NBH15" s="5"/>
      <c r="NBI15" s="5"/>
      <c r="NBJ15" s="5"/>
      <c r="NBK15" s="5"/>
      <c r="NBL15" s="5"/>
      <c r="NBM15" s="5"/>
      <c r="NBN15" s="5"/>
      <c r="NBO15" s="5"/>
      <c r="NBP15" s="5"/>
      <c r="NBQ15" s="5"/>
      <c r="NBR15" s="5"/>
      <c r="NBS15" s="5"/>
      <c r="NBT15" s="5"/>
      <c r="NBU15" s="5"/>
      <c r="NBV15" s="5"/>
      <c r="NBW15" s="5"/>
      <c r="NBX15" s="5"/>
      <c r="NBY15" s="5"/>
      <c r="NBZ15" s="5"/>
      <c r="NCA15" s="5"/>
      <c r="NCB15" s="5"/>
      <c r="NCC15" s="5"/>
      <c r="NCD15" s="5"/>
      <c r="NCE15" s="5"/>
      <c r="NCF15" s="5"/>
      <c r="NCG15" s="5"/>
      <c r="NCH15" s="5"/>
      <c r="NCI15" s="5"/>
      <c r="NCJ15" s="5"/>
      <c r="NCK15" s="5"/>
      <c r="NCL15" s="5"/>
      <c r="NCM15" s="5"/>
      <c r="NCN15" s="5"/>
      <c r="NCO15" s="5"/>
      <c r="NCP15" s="5"/>
      <c r="NCQ15" s="5"/>
      <c r="NCR15" s="5"/>
      <c r="NCS15" s="5"/>
      <c r="NCT15" s="5"/>
      <c r="NCU15" s="5"/>
      <c r="NCV15" s="5"/>
      <c r="NCW15" s="5"/>
      <c r="NCX15" s="5"/>
      <c r="NCY15" s="5"/>
      <c r="NCZ15" s="5"/>
      <c r="NDA15" s="5"/>
      <c r="NDB15" s="5"/>
      <c r="NDC15" s="5"/>
      <c r="NDD15" s="5"/>
      <c r="NDE15" s="5"/>
      <c r="NDF15" s="5"/>
      <c r="NDG15" s="5"/>
      <c r="NDH15" s="5"/>
      <c r="NDI15" s="5"/>
      <c r="NDJ15" s="5"/>
      <c r="NDK15" s="5"/>
      <c r="NDL15" s="5"/>
      <c r="NDM15" s="5"/>
      <c r="NDN15" s="5"/>
      <c r="NDO15" s="5"/>
      <c r="NDP15" s="5"/>
      <c r="NDQ15" s="5"/>
      <c r="NDR15" s="5"/>
      <c r="NDS15" s="5"/>
      <c r="NDT15" s="5"/>
      <c r="NDU15" s="5"/>
      <c r="NDV15" s="5"/>
      <c r="NDW15" s="5"/>
      <c r="NDX15" s="5"/>
      <c r="NDY15" s="5"/>
      <c r="NDZ15" s="5"/>
      <c r="NEA15" s="5"/>
      <c r="NEB15" s="5"/>
      <c r="NEC15" s="5"/>
      <c r="NED15" s="5"/>
      <c r="NEE15" s="5"/>
      <c r="NEF15" s="5"/>
      <c r="NEG15" s="5"/>
      <c r="NEH15" s="5"/>
      <c r="NEI15" s="5"/>
      <c r="NEJ15" s="5"/>
      <c r="NEK15" s="5"/>
      <c r="NEL15" s="5"/>
      <c r="NEM15" s="5"/>
      <c r="NEN15" s="5"/>
      <c r="NEO15" s="5"/>
      <c r="NEP15" s="5"/>
      <c r="NEQ15" s="5"/>
      <c r="NER15" s="5"/>
      <c r="NES15" s="5"/>
      <c r="NET15" s="5"/>
      <c r="NEU15" s="5"/>
      <c r="NEV15" s="5"/>
      <c r="NEW15" s="5"/>
      <c r="NEX15" s="5"/>
      <c r="NEY15" s="5"/>
      <c r="NEZ15" s="5"/>
      <c r="NFA15" s="5"/>
      <c r="NFB15" s="5"/>
      <c r="NFC15" s="5"/>
      <c r="NFD15" s="5"/>
      <c r="NFE15" s="5"/>
      <c r="NFF15" s="5"/>
      <c r="NFG15" s="5"/>
      <c r="NFH15" s="5"/>
      <c r="NFI15" s="5"/>
      <c r="NFJ15" s="5"/>
      <c r="NFK15" s="5"/>
      <c r="NFL15" s="5"/>
      <c r="NFM15" s="5"/>
      <c r="NFN15" s="5"/>
      <c r="NFO15" s="5"/>
      <c r="NFP15" s="5"/>
      <c r="NFQ15" s="5"/>
      <c r="NFR15" s="5"/>
      <c r="NFS15" s="5"/>
      <c r="NFT15" s="5"/>
      <c r="NFU15" s="5"/>
      <c r="NFV15" s="5"/>
      <c r="NFW15" s="5"/>
      <c r="NFX15" s="5"/>
      <c r="NFY15" s="5"/>
      <c r="NFZ15" s="5"/>
      <c r="NGA15" s="5"/>
      <c r="NGB15" s="5"/>
      <c r="NGC15" s="5"/>
      <c r="NGD15" s="5"/>
      <c r="NGE15" s="5"/>
      <c r="NGF15" s="5"/>
      <c r="NGG15" s="5"/>
      <c r="NGH15" s="5"/>
      <c r="NGI15" s="5"/>
      <c r="NGJ15" s="5"/>
      <c r="NGK15" s="5"/>
      <c r="NGL15" s="5"/>
      <c r="NGM15" s="5"/>
      <c r="NGN15" s="5"/>
      <c r="NGO15" s="5"/>
      <c r="NGP15" s="5"/>
      <c r="NGQ15" s="5"/>
      <c r="NGR15" s="5"/>
      <c r="NGS15" s="5"/>
      <c r="NGT15" s="5"/>
      <c r="NGU15" s="5"/>
      <c r="NGV15" s="5"/>
      <c r="NGW15" s="5"/>
      <c r="NGX15" s="5"/>
      <c r="NGY15" s="5"/>
      <c r="NGZ15" s="5"/>
      <c r="NHA15" s="5"/>
      <c r="NHB15" s="5"/>
      <c r="NHC15" s="5"/>
      <c r="NHD15" s="5"/>
      <c r="NHE15" s="5"/>
      <c r="NHF15" s="5"/>
      <c r="NHG15" s="5"/>
      <c r="NHH15" s="5"/>
      <c r="NHI15" s="5"/>
      <c r="NHJ15" s="5"/>
      <c r="NHK15" s="5"/>
      <c r="NHL15" s="5"/>
      <c r="NHM15" s="5"/>
      <c r="NHN15" s="5"/>
      <c r="NHO15" s="5"/>
      <c r="NHP15" s="5"/>
      <c r="NHQ15" s="5"/>
      <c r="NHR15" s="5"/>
      <c r="NHS15" s="5"/>
      <c r="NHT15" s="5"/>
      <c r="NHU15" s="5"/>
      <c r="NHV15" s="5"/>
      <c r="NHW15" s="5"/>
      <c r="NHX15" s="5"/>
      <c r="NHY15" s="5"/>
      <c r="NHZ15" s="5"/>
      <c r="NIA15" s="5"/>
      <c r="NIB15" s="5"/>
      <c r="NIC15" s="5"/>
      <c r="NID15" s="5"/>
      <c r="NIE15" s="5"/>
      <c r="NIF15" s="5"/>
      <c r="NIG15" s="5"/>
      <c r="NIH15" s="5"/>
      <c r="NII15" s="5"/>
      <c r="NIJ15" s="5"/>
      <c r="NIK15" s="5"/>
      <c r="NIL15" s="5"/>
      <c r="NIM15" s="5"/>
      <c r="NIN15" s="5"/>
      <c r="NIO15" s="5"/>
      <c r="NIP15" s="5"/>
      <c r="NIQ15" s="5"/>
      <c r="NIR15" s="5"/>
      <c r="NIS15" s="5"/>
      <c r="NIT15" s="5"/>
      <c r="NIU15" s="5"/>
      <c r="NIV15" s="5"/>
      <c r="NIW15" s="5"/>
      <c r="NIX15" s="5"/>
      <c r="NIY15" s="5"/>
      <c r="NIZ15" s="5"/>
      <c r="NJA15" s="5"/>
      <c r="NJB15" s="5"/>
      <c r="NJC15" s="5"/>
      <c r="NJD15" s="5"/>
      <c r="NJE15" s="5"/>
      <c r="NJF15" s="5"/>
      <c r="NJG15" s="5"/>
      <c r="NJH15" s="5"/>
      <c r="NJI15" s="5"/>
      <c r="NJJ15" s="5"/>
      <c r="NJK15" s="5"/>
      <c r="NJL15" s="5"/>
      <c r="NJM15" s="5"/>
      <c r="NJN15" s="5"/>
      <c r="NJO15" s="5"/>
      <c r="NJP15" s="5"/>
      <c r="NJQ15" s="5"/>
      <c r="NJR15" s="5"/>
      <c r="NJS15" s="5"/>
      <c r="NJT15" s="5"/>
      <c r="NJU15" s="5"/>
      <c r="NJV15" s="5"/>
      <c r="NJW15" s="5"/>
      <c r="NJX15" s="5"/>
      <c r="NJY15" s="5"/>
      <c r="NJZ15" s="5"/>
      <c r="NKA15" s="5"/>
      <c r="NKB15" s="5"/>
      <c r="NKC15" s="5"/>
      <c r="NKD15" s="5"/>
      <c r="NKE15" s="5"/>
      <c r="NKF15" s="5"/>
      <c r="NKG15" s="5"/>
      <c r="NKH15" s="5"/>
      <c r="NKI15" s="5"/>
      <c r="NKJ15" s="5"/>
      <c r="NKK15" s="5"/>
      <c r="NKL15" s="5"/>
      <c r="NKM15" s="5"/>
      <c r="NKN15" s="5"/>
      <c r="NKO15" s="5"/>
      <c r="NKP15" s="5"/>
      <c r="NKQ15" s="5"/>
      <c r="NKR15" s="5"/>
      <c r="NKS15" s="5"/>
      <c r="NKT15" s="5"/>
      <c r="NKU15" s="5"/>
      <c r="NKV15" s="5"/>
      <c r="NKW15" s="5"/>
      <c r="NKX15" s="5"/>
      <c r="NKY15" s="5"/>
      <c r="NKZ15" s="5"/>
      <c r="NLA15" s="5"/>
      <c r="NLB15" s="5"/>
      <c r="NLC15" s="5"/>
      <c r="NLD15" s="5"/>
      <c r="NLE15" s="5"/>
      <c r="NLF15" s="5"/>
      <c r="NLG15" s="5"/>
      <c r="NLH15" s="5"/>
      <c r="NLI15" s="5"/>
      <c r="NLJ15" s="5"/>
      <c r="NLK15" s="5"/>
      <c r="NLL15" s="5"/>
      <c r="NLM15" s="5"/>
      <c r="NLN15" s="5"/>
      <c r="NLO15" s="5"/>
      <c r="NLP15" s="5"/>
      <c r="NLQ15" s="5"/>
      <c r="NLR15" s="5"/>
      <c r="NLS15" s="5"/>
      <c r="NLT15" s="5"/>
      <c r="NLU15" s="5"/>
      <c r="NLV15" s="5"/>
      <c r="NLW15" s="5"/>
      <c r="NLX15" s="5"/>
      <c r="NLY15" s="5"/>
      <c r="NLZ15" s="5"/>
      <c r="NMA15" s="5"/>
      <c r="NMB15" s="5"/>
      <c r="NMC15" s="5"/>
      <c r="NMD15" s="5"/>
      <c r="NME15" s="5"/>
      <c r="NMF15" s="5"/>
      <c r="NMG15" s="5"/>
      <c r="NMH15" s="5"/>
      <c r="NMI15" s="5"/>
      <c r="NMJ15" s="5"/>
      <c r="NMK15" s="5"/>
      <c r="NML15" s="5"/>
      <c r="NMM15" s="5"/>
      <c r="NMN15" s="5"/>
      <c r="NMO15" s="5"/>
      <c r="NMP15" s="5"/>
      <c r="NMQ15" s="5"/>
      <c r="NMR15" s="5"/>
      <c r="NMS15" s="5"/>
      <c r="NMT15" s="5"/>
      <c r="NMU15" s="5"/>
      <c r="NMV15" s="5"/>
      <c r="NMW15" s="5"/>
      <c r="NMX15" s="5"/>
      <c r="NMY15" s="5"/>
      <c r="NMZ15" s="5"/>
      <c r="NNA15" s="5"/>
      <c r="NNB15" s="5"/>
      <c r="NNC15" s="5"/>
      <c r="NND15" s="5"/>
      <c r="NNE15" s="5"/>
      <c r="NNF15" s="5"/>
      <c r="NNG15" s="5"/>
      <c r="NNH15" s="5"/>
      <c r="NNI15" s="5"/>
      <c r="NNJ15" s="5"/>
      <c r="NNK15" s="5"/>
      <c r="NNL15" s="5"/>
      <c r="NNM15" s="5"/>
      <c r="NNN15" s="5"/>
      <c r="NNO15" s="5"/>
      <c r="NNP15" s="5"/>
      <c r="NNQ15" s="5"/>
      <c r="NNR15" s="5"/>
      <c r="NNS15" s="5"/>
      <c r="NNT15" s="5"/>
      <c r="NNU15" s="5"/>
      <c r="NNV15" s="5"/>
      <c r="NNW15" s="5"/>
      <c r="NNX15" s="5"/>
      <c r="NNY15" s="5"/>
      <c r="NNZ15" s="5"/>
      <c r="NOA15" s="5"/>
      <c r="NOB15" s="5"/>
      <c r="NOC15" s="5"/>
      <c r="NOD15" s="5"/>
      <c r="NOE15" s="5"/>
      <c r="NOF15" s="5"/>
      <c r="NOG15" s="5"/>
      <c r="NOH15" s="5"/>
      <c r="NOI15" s="5"/>
      <c r="NOJ15" s="5"/>
      <c r="NOK15" s="5"/>
      <c r="NOL15" s="5"/>
      <c r="NOM15" s="5"/>
      <c r="NON15" s="5"/>
      <c r="NOO15" s="5"/>
      <c r="NOP15" s="5"/>
      <c r="NOQ15" s="5"/>
      <c r="NOR15" s="5"/>
      <c r="NOS15" s="5"/>
      <c r="NOT15" s="5"/>
      <c r="NOU15" s="5"/>
      <c r="NOV15" s="5"/>
      <c r="NOW15" s="5"/>
      <c r="NOX15" s="5"/>
      <c r="NOY15" s="5"/>
      <c r="NOZ15" s="5"/>
      <c r="NPA15" s="5"/>
      <c r="NPB15" s="5"/>
      <c r="NPC15" s="5"/>
      <c r="NPD15" s="5"/>
      <c r="NPE15" s="5"/>
      <c r="NPF15" s="5"/>
      <c r="NPG15" s="5"/>
      <c r="NPH15" s="5"/>
      <c r="NPI15" s="5"/>
      <c r="NPJ15" s="5"/>
      <c r="NPK15" s="5"/>
      <c r="NPL15" s="5"/>
      <c r="NPM15" s="5"/>
      <c r="NPN15" s="5"/>
      <c r="NPO15" s="5"/>
      <c r="NPP15" s="5"/>
      <c r="NPQ15" s="5"/>
      <c r="NPR15" s="5"/>
      <c r="NPS15" s="5"/>
      <c r="NPT15" s="5"/>
      <c r="NPU15" s="5"/>
      <c r="NPV15" s="5"/>
      <c r="NPW15" s="5"/>
      <c r="NPX15" s="5"/>
      <c r="NPY15" s="5"/>
      <c r="NPZ15" s="5"/>
      <c r="NQA15" s="5"/>
      <c r="NQB15" s="5"/>
      <c r="NQC15" s="5"/>
      <c r="NQD15" s="5"/>
      <c r="NQE15" s="5"/>
      <c r="NQF15" s="5"/>
      <c r="NQG15" s="5"/>
      <c r="NQH15" s="5"/>
      <c r="NQI15" s="5"/>
      <c r="NQJ15" s="5"/>
      <c r="NQK15" s="5"/>
      <c r="NQL15" s="5"/>
      <c r="NQM15" s="5"/>
      <c r="NQN15" s="5"/>
      <c r="NQO15" s="5"/>
      <c r="NQP15" s="5"/>
      <c r="NQQ15" s="5"/>
      <c r="NQR15" s="5"/>
      <c r="NQS15" s="5"/>
      <c r="NQT15" s="5"/>
      <c r="NQU15" s="5"/>
      <c r="NQV15" s="5"/>
      <c r="NQW15" s="5"/>
      <c r="NQX15" s="5"/>
      <c r="NQY15" s="5"/>
      <c r="NQZ15" s="5"/>
      <c r="NRA15" s="5"/>
      <c r="NRB15" s="5"/>
      <c r="NRC15" s="5"/>
      <c r="NRD15" s="5"/>
      <c r="NRE15" s="5"/>
      <c r="NRF15" s="5"/>
      <c r="NRG15" s="5"/>
      <c r="NRH15" s="5"/>
      <c r="NRI15" s="5"/>
      <c r="NRJ15" s="5"/>
      <c r="NRK15" s="5"/>
      <c r="NRL15" s="5"/>
      <c r="NRM15" s="5"/>
      <c r="NRN15" s="5"/>
      <c r="NRO15" s="5"/>
      <c r="NRP15" s="5"/>
      <c r="NRQ15" s="5"/>
      <c r="NRR15" s="5"/>
      <c r="NRS15" s="5"/>
      <c r="NRT15" s="5"/>
      <c r="NRU15" s="5"/>
      <c r="NRV15" s="5"/>
      <c r="NRW15" s="5"/>
      <c r="NRX15" s="5"/>
      <c r="NRY15" s="5"/>
      <c r="NRZ15" s="5"/>
      <c r="NSA15" s="5"/>
      <c r="NSB15" s="5"/>
      <c r="NSC15" s="5"/>
      <c r="NSD15" s="5"/>
      <c r="NSE15" s="5"/>
      <c r="NSF15" s="5"/>
      <c r="NSG15" s="5"/>
      <c r="NSH15" s="5"/>
      <c r="NSI15" s="5"/>
      <c r="NSJ15" s="5"/>
      <c r="NSK15" s="5"/>
      <c r="NSL15" s="5"/>
      <c r="NSM15" s="5"/>
      <c r="NSN15" s="5"/>
      <c r="NSO15" s="5"/>
      <c r="NSP15" s="5"/>
      <c r="NSQ15" s="5"/>
      <c r="NSR15" s="5"/>
      <c r="NSS15" s="5"/>
      <c r="NST15" s="5"/>
      <c r="NSU15" s="5"/>
      <c r="NSV15" s="5"/>
      <c r="NSW15" s="5"/>
      <c r="NSX15" s="5"/>
      <c r="NSY15" s="5"/>
      <c r="NSZ15" s="5"/>
      <c r="NTA15" s="5"/>
      <c r="NTB15" s="5"/>
      <c r="NTC15" s="5"/>
      <c r="NTD15" s="5"/>
      <c r="NTE15" s="5"/>
      <c r="NTF15" s="5"/>
      <c r="NTG15" s="5"/>
      <c r="NTH15" s="5"/>
      <c r="NTI15" s="5"/>
      <c r="NTJ15" s="5"/>
      <c r="NTK15" s="5"/>
      <c r="NTL15" s="5"/>
      <c r="NTM15" s="5"/>
      <c r="NTN15" s="5"/>
      <c r="NTO15" s="5"/>
      <c r="NTP15" s="5"/>
      <c r="NTQ15" s="5"/>
      <c r="NTR15" s="5"/>
      <c r="NTS15" s="5"/>
      <c r="NTT15" s="5"/>
      <c r="NTU15" s="5"/>
      <c r="NTV15" s="5"/>
      <c r="NTW15" s="5"/>
      <c r="NTX15" s="5"/>
      <c r="NTY15" s="5"/>
      <c r="NTZ15" s="5"/>
      <c r="NUA15" s="5"/>
      <c r="NUB15" s="5"/>
      <c r="NUC15" s="5"/>
      <c r="NUD15" s="5"/>
      <c r="NUE15" s="5"/>
      <c r="NUF15" s="5"/>
      <c r="NUG15" s="5"/>
      <c r="NUH15" s="5"/>
      <c r="NUI15" s="5"/>
      <c r="NUJ15" s="5"/>
      <c r="NUK15" s="5"/>
      <c r="NUL15" s="5"/>
      <c r="NUM15" s="5"/>
      <c r="NUN15" s="5"/>
      <c r="NUO15" s="5"/>
      <c r="NUP15" s="5"/>
      <c r="NUQ15" s="5"/>
      <c r="NUR15" s="5"/>
      <c r="NUS15" s="5"/>
      <c r="NUT15" s="5"/>
      <c r="NUU15" s="5"/>
      <c r="NUV15" s="5"/>
      <c r="NUW15" s="5"/>
      <c r="NUX15" s="5"/>
      <c r="NUY15" s="5"/>
      <c r="NUZ15" s="5"/>
      <c r="NVA15" s="5"/>
      <c r="NVB15" s="5"/>
      <c r="NVC15" s="5"/>
      <c r="NVD15" s="5"/>
      <c r="NVE15" s="5"/>
      <c r="NVF15" s="5"/>
      <c r="NVG15" s="5"/>
      <c r="NVH15" s="5"/>
      <c r="NVI15" s="5"/>
      <c r="NVJ15" s="5"/>
      <c r="NVK15" s="5"/>
      <c r="NVL15" s="5"/>
      <c r="NVM15" s="5"/>
      <c r="NVN15" s="5"/>
      <c r="NVO15" s="5"/>
      <c r="NVP15" s="5"/>
      <c r="NVQ15" s="5"/>
      <c r="NVR15" s="5"/>
      <c r="NVS15" s="5"/>
      <c r="NVT15" s="5"/>
      <c r="NVU15" s="5"/>
      <c r="NVV15" s="5"/>
      <c r="NVW15" s="5"/>
      <c r="NVX15" s="5"/>
      <c r="NVY15" s="5"/>
      <c r="NVZ15" s="5"/>
      <c r="NWA15" s="5"/>
      <c r="NWB15" s="5"/>
      <c r="NWC15" s="5"/>
      <c r="NWD15" s="5"/>
      <c r="NWE15" s="5"/>
      <c r="NWF15" s="5"/>
      <c r="NWG15" s="5"/>
      <c r="NWH15" s="5"/>
      <c r="NWI15" s="5"/>
      <c r="NWJ15" s="5"/>
      <c r="NWK15" s="5"/>
      <c r="NWL15" s="5"/>
      <c r="NWM15" s="5"/>
      <c r="NWN15" s="5"/>
      <c r="NWO15" s="5"/>
      <c r="NWP15" s="5"/>
      <c r="NWQ15" s="5"/>
      <c r="NWR15" s="5"/>
      <c r="NWS15" s="5"/>
      <c r="NWT15" s="5"/>
      <c r="NWU15" s="5"/>
      <c r="NWV15" s="5"/>
      <c r="NWW15" s="5"/>
      <c r="NWX15" s="5"/>
      <c r="NWY15" s="5"/>
      <c r="NWZ15" s="5"/>
      <c r="NXA15" s="5"/>
      <c r="NXB15" s="5"/>
      <c r="NXC15" s="5"/>
      <c r="NXD15" s="5"/>
      <c r="NXE15" s="5"/>
      <c r="NXF15" s="5"/>
      <c r="NXG15" s="5"/>
      <c r="NXH15" s="5"/>
      <c r="NXI15" s="5"/>
      <c r="NXJ15" s="5"/>
      <c r="NXK15" s="5"/>
      <c r="NXL15" s="5"/>
      <c r="NXM15" s="5"/>
      <c r="NXN15" s="5"/>
      <c r="NXO15" s="5"/>
      <c r="NXP15" s="5"/>
      <c r="NXQ15" s="5"/>
      <c r="NXR15" s="5"/>
      <c r="NXS15" s="5"/>
      <c r="NXT15" s="5"/>
      <c r="NXU15" s="5"/>
      <c r="NXV15" s="5"/>
      <c r="NXW15" s="5"/>
      <c r="NXX15" s="5"/>
      <c r="NXY15" s="5"/>
      <c r="NXZ15" s="5"/>
      <c r="NYA15" s="5"/>
      <c r="NYB15" s="5"/>
      <c r="NYC15" s="5"/>
      <c r="NYD15" s="5"/>
      <c r="NYE15" s="5"/>
      <c r="NYF15" s="5"/>
      <c r="NYG15" s="5"/>
      <c r="NYH15" s="5"/>
      <c r="NYI15" s="5"/>
      <c r="NYJ15" s="5"/>
      <c r="NYK15" s="5"/>
      <c r="NYL15" s="5"/>
      <c r="NYM15" s="5"/>
      <c r="NYN15" s="5"/>
      <c r="NYO15" s="5"/>
      <c r="NYP15" s="5"/>
      <c r="NYQ15" s="5"/>
      <c r="NYR15" s="5"/>
      <c r="NYS15" s="5"/>
      <c r="NYT15" s="5"/>
      <c r="NYU15" s="5"/>
      <c r="NYV15" s="5"/>
      <c r="NYW15" s="5"/>
      <c r="NYX15" s="5"/>
      <c r="NYY15" s="5"/>
      <c r="NYZ15" s="5"/>
      <c r="NZA15" s="5"/>
      <c r="NZB15" s="5"/>
      <c r="NZC15" s="5"/>
      <c r="NZD15" s="5"/>
      <c r="NZE15" s="5"/>
      <c r="NZF15" s="5"/>
      <c r="NZG15" s="5"/>
      <c r="NZH15" s="5"/>
      <c r="NZI15" s="5"/>
      <c r="NZJ15" s="5"/>
      <c r="NZK15" s="5"/>
      <c r="NZL15" s="5"/>
      <c r="NZM15" s="5"/>
      <c r="NZN15" s="5"/>
      <c r="NZO15" s="5"/>
      <c r="NZP15" s="5"/>
      <c r="NZQ15" s="5"/>
      <c r="NZR15" s="5"/>
      <c r="NZS15" s="5"/>
      <c r="NZT15" s="5"/>
      <c r="NZU15" s="5"/>
      <c r="NZV15" s="5"/>
      <c r="NZW15" s="5"/>
      <c r="NZX15" s="5"/>
      <c r="NZY15" s="5"/>
      <c r="NZZ15" s="5"/>
      <c r="OAA15" s="5"/>
      <c r="OAB15" s="5"/>
      <c r="OAC15" s="5"/>
      <c r="OAD15" s="5"/>
      <c r="OAE15" s="5"/>
      <c r="OAF15" s="5"/>
      <c r="OAG15" s="5"/>
      <c r="OAH15" s="5"/>
      <c r="OAI15" s="5"/>
      <c r="OAJ15" s="5"/>
      <c r="OAK15" s="5"/>
      <c r="OAL15" s="5"/>
      <c r="OAM15" s="5"/>
      <c r="OAN15" s="5"/>
      <c r="OAO15" s="5"/>
      <c r="OAP15" s="5"/>
      <c r="OAQ15" s="5"/>
      <c r="OAR15" s="5"/>
      <c r="OAS15" s="5"/>
      <c r="OAT15" s="5"/>
      <c r="OAU15" s="5"/>
      <c r="OAV15" s="5"/>
      <c r="OAW15" s="5"/>
      <c r="OAX15" s="5"/>
      <c r="OAY15" s="5"/>
      <c r="OAZ15" s="5"/>
      <c r="OBA15" s="5"/>
      <c r="OBB15" s="5"/>
      <c r="OBC15" s="5"/>
      <c r="OBD15" s="5"/>
      <c r="OBE15" s="5"/>
      <c r="OBF15" s="5"/>
      <c r="OBG15" s="5"/>
      <c r="OBH15" s="5"/>
      <c r="OBI15" s="5"/>
      <c r="OBJ15" s="5"/>
      <c r="OBK15" s="5"/>
      <c r="OBL15" s="5"/>
      <c r="OBM15" s="5"/>
      <c r="OBN15" s="5"/>
      <c r="OBO15" s="5"/>
      <c r="OBP15" s="5"/>
      <c r="OBQ15" s="5"/>
      <c r="OBR15" s="5"/>
      <c r="OBS15" s="5"/>
      <c r="OBT15" s="5"/>
      <c r="OBU15" s="5"/>
      <c r="OBV15" s="5"/>
      <c r="OBW15" s="5"/>
      <c r="OBX15" s="5"/>
      <c r="OBY15" s="5"/>
      <c r="OBZ15" s="5"/>
      <c r="OCA15" s="5"/>
      <c r="OCB15" s="5"/>
      <c r="OCC15" s="5"/>
      <c r="OCD15" s="5"/>
      <c r="OCE15" s="5"/>
      <c r="OCF15" s="5"/>
      <c r="OCG15" s="5"/>
      <c r="OCH15" s="5"/>
      <c r="OCI15" s="5"/>
      <c r="OCJ15" s="5"/>
      <c r="OCK15" s="5"/>
      <c r="OCL15" s="5"/>
      <c r="OCM15" s="5"/>
      <c r="OCN15" s="5"/>
      <c r="OCO15" s="5"/>
      <c r="OCP15" s="5"/>
      <c r="OCQ15" s="5"/>
      <c r="OCR15" s="5"/>
      <c r="OCS15" s="5"/>
      <c r="OCT15" s="5"/>
      <c r="OCU15" s="5"/>
      <c r="OCV15" s="5"/>
      <c r="OCW15" s="5"/>
      <c r="OCX15" s="5"/>
      <c r="OCY15" s="5"/>
      <c r="OCZ15" s="5"/>
      <c r="ODA15" s="5"/>
      <c r="ODB15" s="5"/>
      <c r="ODC15" s="5"/>
      <c r="ODD15" s="5"/>
      <c r="ODE15" s="5"/>
      <c r="ODF15" s="5"/>
      <c r="ODG15" s="5"/>
      <c r="ODH15" s="5"/>
      <c r="ODI15" s="5"/>
      <c r="ODJ15" s="5"/>
      <c r="ODK15" s="5"/>
      <c r="ODL15" s="5"/>
      <c r="ODM15" s="5"/>
      <c r="ODN15" s="5"/>
      <c r="ODO15" s="5"/>
      <c r="ODP15" s="5"/>
      <c r="ODQ15" s="5"/>
      <c r="ODR15" s="5"/>
      <c r="ODS15" s="5"/>
      <c r="ODT15" s="5"/>
      <c r="ODU15" s="5"/>
      <c r="ODV15" s="5"/>
      <c r="ODW15" s="5"/>
      <c r="ODX15" s="5"/>
      <c r="ODY15" s="5"/>
      <c r="ODZ15" s="5"/>
      <c r="OEA15" s="5"/>
      <c r="OEB15" s="5"/>
      <c r="OEC15" s="5"/>
      <c r="OED15" s="5"/>
      <c r="OEE15" s="5"/>
      <c r="OEF15" s="5"/>
      <c r="OEG15" s="5"/>
      <c r="OEH15" s="5"/>
      <c r="OEI15" s="5"/>
      <c r="OEJ15" s="5"/>
      <c r="OEK15" s="5"/>
      <c r="OEL15" s="5"/>
      <c r="OEM15" s="5"/>
      <c r="OEN15" s="5"/>
      <c r="OEO15" s="5"/>
      <c r="OEP15" s="5"/>
      <c r="OEQ15" s="5"/>
      <c r="OER15" s="5"/>
      <c r="OES15" s="5"/>
      <c r="OET15" s="5"/>
      <c r="OEU15" s="5"/>
      <c r="OEV15" s="5"/>
      <c r="OEW15" s="5"/>
      <c r="OEX15" s="5"/>
      <c r="OEY15" s="5"/>
      <c r="OEZ15" s="5"/>
      <c r="OFA15" s="5"/>
      <c r="OFB15" s="5"/>
      <c r="OFC15" s="5"/>
      <c r="OFD15" s="5"/>
      <c r="OFE15" s="5"/>
      <c r="OFF15" s="5"/>
      <c r="OFG15" s="5"/>
      <c r="OFH15" s="5"/>
      <c r="OFI15" s="5"/>
      <c r="OFJ15" s="5"/>
      <c r="OFK15" s="5"/>
      <c r="OFL15" s="5"/>
      <c r="OFM15" s="5"/>
      <c r="OFN15" s="5"/>
      <c r="OFO15" s="5"/>
      <c r="OFP15" s="5"/>
      <c r="OFQ15" s="5"/>
      <c r="OFR15" s="5"/>
      <c r="OFS15" s="5"/>
      <c r="OFT15" s="5"/>
      <c r="OFU15" s="5"/>
      <c r="OFV15" s="5"/>
      <c r="OFW15" s="5"/>
      <c r="OFX15" s="5"/>
      <c r="OFY15" s="5"/>
      <c r="OFZ15" s="5"/>
      <c r="OGA15" s="5"/>
      <c r="OGB15" s="5"/>
      <c r="OGC15" s="5"/>
      <c r="OGD15" s="5"/>
      <c r="OGE15" s="5"/>
      <c r="OGF15" s="5"/>
      <c r="OGG15" s="5"/>
      <c r="OGH15" s="5"/>
      <c r="OGI15" s="5"/>
      <c r="OGJ15" s="5"/>
      <c r="OGK15" s="5"/>
      <c r="OGL15" s="5"/>
      <c r="OGM15" s="5"/>
      <c r="OGN15" s="5"/>
      <c r="OGO15" s="5"/>
      <c r="OGP15" s="5"/>
      <c r="OGQ15" s="5"/>
      <c r="OGR15" s="5"/>
      <c r="OGS15" s="5"/>
      <c r="OGT15" s="5"/>
      <c r="OGU15" s="5"/>
      <c r="OGV15" s="5"/>
      <c r="OGW15" s="5"/>
      <c r="OGX15" s="5"/>
      <c r="OGY15" s="5"/>
      <c r="OGZ15" s="5"/>
      <c r="OHA15" s="5"/>
      <c r="OHB15" s="5"/>
      <c r="OHC15" s="5"/>
      <c r="OHD15" s="5"/>
      <c r="OHE15" s="5"/>
      <c r="OHF15" s="5"/>
      <c r="OHG15" s="5"/>
      <c r="OHH15" s="5"/>
      <c r="OHI15" s="5"/>
      <c r="OHJ15" s="5"/>
      <c r="OHK15" s="5"/>
      <c r="OHL15" s="5"/>
      <c r="OHM15" s="5"/>
      <c r="OHN15" s="5"/>
      <c r="OHO15" s="5"/>
      <c r="OHP15" s="5"/>
      <c r="OHQ15" s="5"/>
      <c r="OHR15" s="5"/>
      <c r="OHS15" s="5"/>
      <c r="OHT15" s="5"/>
      <c r="OHU15" s="5"/>
      <c r="OHV15" s="5"/>
      <c r="OHW15" s="5"/>
      <c r="OHX15" s="5"/>
      <c r="OHY15" s="5"/>
      <c r="OHZ15" s="5"/>
      <c r="OIA15" s="5"/>
      <c r="OIB15" s="5"/>
      <c r="OIC15" s="5"/>
      <c r="OID15" s="5"/>
      <c r="OIE15" s="5"/>
      <c r="OIF15" s="5"/>
      <c r="OIG15" s="5"/>
      <c r="OIH15" s="5"/>
      <c r="OII15" s="5"/>
      <c r="OIJ15" s="5"/>
      <c r="OIK15" s="5"/>
      <c r="OIL15" s="5"/>
      <c r="OIM15" s="5"/>
      <c r="OIN15" s="5"/>
      <c r="OIO15" s="5"/>
      <c r="OIP15" s="5"/>
      <c r="OIQ15" s="5"/>
      <c r="OIR15" s="5"/>
      <c r="OIS15" s="5"/>
      <c r="OIT15" s="5"/>
      <c r="OIU15" s="5"/>
      <c r="OIV15" s="5"/>
      <c r="OIW15" s="5"/>
      <c r="OIX15" s="5"/>
      <c r="OIY15" s="5"/>
      <c r="OIZ15" s="5"/>
      <c r="OJA15" s="5"/>
      <c r="OJB15" s="5"/>
      <c r="OJC15" s="5"/>
      <c r="OJD15" s="5"/>
      <c r="OJE15" s="5"/>
      <c r="OJF15" s="5"/>
      <c r="OJG15" s="5"/>
      <c r="OJH15" s="5"/>
      <c r="OJI15" s="5"/>
      <c r="OJJ15" s="5"/>
      <c r="OJK15" s="5"/>
      <c r="OJL15" s="5"/>
      <c r="OJM15" s="5"/>
      <c r="OJN15" s="5"/>
      <c r="OJO15" s="5"/>
      <c r="OJP15" s="5"/>
      <c r="OJQ15" s="5"/>
      <c r="OJR15" s="5"/>
      <c r="OJS15" s="5"/>
      <c r="OJT15" s="5"/>
      <c r="OJU15" s="5"/>
      <c r="OJV15" s="5"/>
      <c r="OJW15" s="5"/>
      <c r="OJX15" s="5"/>
      <c r="OJY15" s="5"/>
      <c r="OJZ15" s="5"/>
      <c r="OKA15" s="5"/>
      <c r="OKB15" s="5"/>
      <c r="OKC15" s="5"/>
      <c r="OKD15" s="5"/>
      <c r="OKE15" s="5"/>
      <c r="OKF15" s="5"/>
      <c r="OKG15" s="5"/>
      <c r="OKH15" s="5"/>
      <c r="OKI15" s="5"/>
      <c r="OKJ15" s="5"/>
      <c r="OKK15" s="5"/>
      <c r="OKL15" s="5"/>
      <c r="OKM15" s="5"/>
      <c r="OKN15" s="5"/>
      <c r="OKO15" s="5"/>
      <c r="OKP15" s="5"/>
      <c r="OKQ15" s="5"/>
      <c r="OKR15" s="5"/>
      <c r="OKS15" s="5"/>
      <c r="OKT15" s="5"/>
      <c r="OKU15" s="5"/>
      <c r="OKV15" s="5"/>
      <c r="OKW15" s="5"/>
      <c r="OKX15" s="5"/>
      <c r="OKY15" s="5"/>
      <c r="OKZ15" s="5"/>
      <c r="OLA15" s="5"/>
      <c r="OLB15" s="5"/>
      <c r="OLC15" s="5"/>
      <c r="OLD15" s="5"/>
      <c r="OLE15" s="5"/>
      <c r="OLF15" s="5"/>
      <c r="OLG15" s="5"/>
      <c r="OLH15" s="5"/>
      <c r="OLI15" s="5"/>
      <c r="OLJ15" s="5"/>
      <c r="OLK15" s="5"/>
      <c r="OLL15" s="5"/>
      <c r="OLM15" s="5"/>
      <c r="OLN15" s="5"/>
      <c r="OLO15" s="5"/>
      <c r="OLP15" s="5"/>
      <c r="OLQ15" s="5"/>
      <c r="OLR15" s="5"/>
      <c r="OLS15" s="5"/>
      <c r="OLT15" s="5"/>
      <c r="OLU15" s="5"/>
      <c r="OLV15" s="5"/>
      <c r="OLW15" s="5"/>
      <c r="OLX15" s="5"/>
      <c r="OLY15" s="5"/>
      <c r="OLZ15" s="5"/>
      <c r="OMA15" s="5"/>
      <c r="OMB15" s="5"/>
      <c r="OMC15" s="5"/>
      <c r="OMD15" s="5"/>
      <c r="OME15" s="5"/>
      <c r="OMF15" s="5"/>
      <c r="OMG15" s="5"/>
      <c r="OMH15" s="5"/>
      <c r="OMI15" s="5"/>
      <c r="OMJ15" s="5"/>
      <c r="OMK15" s="5"/>
      <c r="OML15" s="5"/>
      <c r="OMM15" s="5"/>
      <c r="OMN15" s="5"/>
      <c r="OMO15" s="5"/>
      <c r="OMP15" s="5"/>
      <c r="OMQ15" s="5"/>
      <c r="OMR15" s="5"/>
      <c r="OMS15" s="5"/>
      <c r="OMT15" s="5"/>
      <c r="OMU15" s="5"/>
      <c r="OMV15" s="5"/>
      <c r="OMW15" s="5"/>
      <c r="OMX15" s="5"/>
      <c r="OMY15" s="5"/>
      <c r="OMZ15" s="5"/>
      <c r="ONA15" s="5"/>
      <c r="ONB15" s="5"/>
      <c r="ONC15" s="5"/>
      <c r="OND15" s="5"/>
      <c r="ONE15" s="5"/>
      <c r="ONF15" s="5"/>
      <c r="ONG15" s="5"/>
      <c r="ONH15" s="5"/>
      <c r="ONI15" s="5"/>
      <c r="ONJ15" s="5"/>
      <c r="ONK15" s="5"/>
      <c r="ONL15" s="5"/>
      <c r="ONM15" s="5"/>
      <c r="ONN15" s="5"/>
      <c r="ONO15" s="5"/>
      <c r="ONP15" s="5"/>
      <c r="ONQ15" s="5"/>
      <c r="ONR15" s="5"/>
      <c r="ONS15" s="5"/>
      <c r="ONT15" s="5"/>
      <c r="ONU15" s="5"/>
      <c r="ONV15" s="5"/>
      <c r="ONW15" s="5"/>
      <c r="ONX15" s="5"/>
      <c r="ONY15" s="5"/>
      <c r="ONZ15" s="5"/>
      <c r="OOA15" s="5"/>
      <c r="OOB15" s="5"/>
      <c r="OOC15" s="5"/>
      <c r="OOD15" s="5"/>
      <c r="OOE15" s="5"/>
      <c r="OOF15" s="5"/>
      <c r="OOG15" s="5"/>
      <c r="OOH15" s="5"/>
      <c r="OOI15" s="5"/>
      <c r="OOJ15" s="5"/>
      <c r="OOK15" s="5"/>
      <c r="OOL15" s="5"/>
      <c r="OOM15" s="5"/>
      <c r="OON15" s="5"/>
      <c r="OOO15" s="5"/>
      <c r="OOP15" s="5"/>
      <c r="OOQ15" s="5"/>
      <c r="OOR15" s="5"/>
      <c r="OOS15" s="5"/>
      <c r="OOT15" s="5"/>
      <c r="OOU15" s="5"/>
      <c r="OOV15" s="5"/>
      <c r="OOW15" s="5"/>
      <c r="OOX15" s="5"/>
      <c r="OOY15" s="5"/>
      <c r="OOZ15" s="5"/>
      <c r="OPA15" s="5"/>
      <c r="OPB15" s="5"/>
      <c r="OPC15" s="5"/>
      <c r="OPD15" s="5"/>
      <c r="OPE15" s="5"/>
      <c r="OPF15" s="5"/>
      <c r="OPG15" s="5"/>
      <c r="OPH15" s="5"/>
      <c r="OPI15" s="5"/>
      <c r="OPJ15" s="5"/>
      <c r="OPK15" s="5"/>
      <c r="OPL15" s="5"/>
      <c r="OPM15" s="5"/>
      <c r="OPN15" s="5"/>
      <c r="OPO15" s="5"/>
      <c r="OPP15" s="5"/>
      <c r="OPQ15" s="5"/>
      <c r="OPR15" s="5"/>
      <c r="OPS15" s="5"/>
      <c r="OPT15" s="5"/>
      <c r="OPU15" s="5"/>
      <c r="OPV15" s="5"/>
      <c r="OPW15" s="5"/>
      <c r="OPX15" s="5"/>
      <c r="OPY15" s="5"/>
      <c r="OPZ15" s="5"/>
      <c r="OQA15" s="5"/>
      <c r="OQB15" s="5"/>
      <c r="OQC15" s="5"/>
      <c r="OQD15" s="5"/>
      <c r="OQE15" s="5"/>
      <c r="OQF15" s="5"/>
      <c r="OQG15" s="5"/>
      <c r="OQH15" s="5"/>
      <c r="OQI15" s="5"/>
      <c r="OQJ15" s="5"/>
      <c r="OQK15" s="5"/>
      <c r="OQL15" s="5"/>
      <c r="OQM15" s="5"/>
      <c r="OQN15" s="5"/>
      <c r="OQO15" s="5"/>
      <c r="OQP15" s="5"/>
      <c r="OQQ15" s="5"/>
      <c r="OQR15" s="5"/>
      <c r="OQS15" s="5"/>
      <c r="OQT15" s="5"/>
      <c r="OQU15" s="5"/>
      <c r="OQV15" s="5"/>
      <c r="OQW15" s="5"/>
      <c r="OQX15" s="5"/>
      <c r="OQY15" s="5"/>
      <c r="OQZ15" s="5"/>
      <c r="ORA15" s="5"/>
      <c r="ORB15" s="5"/>
      <c r="ORC15" s="5"/>
      <c r="ORD15" s="5"/>
      <c r="ORE15" s="5"/>
      <c r="ORF15" s="5"/>
      <c r="ORG15" s="5"/>
      <c r="ORH15" s="5"/>
      <c r="ORI15" s="5"/>
      <c r="ORJ15" s="5"/>
      <c r="ORK15" s="5"/>
      <c r="ORL15" s="5"/>
      <c r="ORM15" s="5"/>
      <c r="ORN15" s="5"/>
      <c r="ORO15" s="5"/>
      <c r="ORP15" s="5"/>
      <c r="ORQ15" s="5"/>
      <c r="ORR15" s="5"/>
      <c r="ORS15" s="5"/>
      <c r="ORT15" s="5"/>
      <c r="ORU15" s="5"/>
      <c r="ORV15" s="5"/>
      <c r="ORW15" s="5"/>
      <c r="ORX15" s="5"/>
      <c r="ORY15" s="5"/>
      <c r="ORZ15" s="5"/>
      <c r="OSA15" s="5"/>
      <c r="OSB15" s="5"/>
      <c r="OSC15" s="5"/>
      <c r="OSD15" s="5"/>
      <c r="OSE15" s="5"/>
      <c r="OSF15" s="5"/>
      <c r="OSG15" s="5"/>
      <c r="OSH15" s="5"/>
      <c r="OSI15" s="5"/>
      <c r="OSJ15" s="5"/>
      <c r="OSK15" s="5"/>
      <c r="OSL15" s="5"/>
      <c r="OSM15" s="5"/>
      <c r="OSN15" s="5"/>
      <c r="OSO15" s="5"/>
      <c r="OSP15" s="5"/>
      <c r="OSQ15" s="5"/>
      <c r="OSR15" s="5"/>
      <c r="OSS15" s="5"/>
      <c r="OST15" s="5"/>
      <c r="OSU15" s="5"/>
      <c r="OSV15" s="5"/>
      <c r="OSW15" s="5"/>
      <c r="OSX15" s="5"/>
      <c r="OSY15" s="5"/>
      <c r="OSZ15" s="5"/>
      <c r="OTA15" s="5"/>
      <c r="OTB15" s="5"/>
      <c r="OTC15" s="5"/>
      <c r="OTD15" s="5"/>
      <c r="OTE15" s="5"/>
      <c r="OTF15" s="5"/>
      <c r="OTG15" s="5"/>
      <c r="OTH15" s="5"/>
      <c r="OTI15" s="5"/>
      <c r="OTJ15" s="5"/>
      <c r="OTK15" s="5"/>
      <c r="OTL15" s="5"/>
      <c r="OTM15" s="5"/>
      <c r="OTN15" s="5"/>
      <c r="OTO15" s="5"/>
      <c r="OTP15" s="5"/>
      <c r="OTQ15" s="5"/>
      <c r="OTR15" s="5"/>
      <c r="OTS15" s="5"/>
      <c r="OTT15" s="5"/>
      <c r="OTU15" s="5"/>
      <c r="OTV15" s="5"/>
      <c r="OTW15" s="5"/>
      <c r="OTX15" s="5"/>
      <c r="OTY15" s="5"/>
      <c r="OTZ15" s="5"/>
      <c r="OUA15" s="5"/>
      <c r="OUB15" s="5"/>
      <c r="OUC15" s="5"/>
      <c r="OUD15" s="5"/>
      <c r="OUE15" s="5"/>
      <c r="OUF15" s="5"/>
      <c r="OUG15" s="5"/>
      <c r="OUH15" s="5"/>
      <c r="OUI15" s="5"/>
      <c r="OUJ15" s="5"/>
      <c r="OUK15" s="5"/>
      <c r="OUL15" s="5"/>
      <c r="OUM15" s="5"/>
      <c r="OUN15" s="5"/>
      <c r="OUO15" s="5"/>
      <c r="OUP15" s="5"/>
      <c r="OUQ15" s="5"/>
      <c r="OUR15" s="5"/>
      <c r="OUS15" s="5"/>
      <c r="OUT15" s="5"/>
      <c r="OUU15" s="5"/>
      <c r="OUV15" s="5"/>
      <c r="OUW15" s="5"/>
      <c r="OUX15" s="5"/>
      <c r="OUY15" s="5"/>
      <c r="OUZ15" s="5"/>
      <c r="OVA15" s="5"/>
      <c r="OVB15" s="5"/>
      <c r="OVC15" s="5"/>
      <c r="OVD15" s="5"/>
      <c r="OVE15" s="5"/>
      <c r="OVF15" s="5"/>
      <c r="OVG15" s="5"/>
      <c r="OVH15" s="5"/>
      <c r="OVI15" s="5"/>
      <c r="OVJ15" s="5"/>
      <c r="OVK15" s="5"/>
      <c r="OVL15" s="5"/>
      <c r="OVM15" s="5"/>
      <c r="OVN15" s="5"/>
      <c r="OVO15" s="5"/>
      <c r="OVP15" s="5"/>
      <c r="OVQ15" s="5"/>
      <c r="OVR15" s="5"/>
      <c r="OVS15" s="5"/>
      <c r="OVT15" s="5"/>
      <c r="OVU15" s="5"/>
      <c r="OVV15" s="5"/>
      <c r="OVW15" s="5"/>
      <c r="OVX15" s="5"/>
      <c r="OVY15" s="5"/>
      <c r="OVZ15" s="5"/>
      <c r="OWA15" s="5"/>
      <c r="OWB15" s="5"/>
      <c r="OWC15" s="5"/>
      <c r="OWD15" s="5"/>
      <c r="OWE15" s="5"/>
      <c r="OWF15" s="5"/>
      <c r="OWG15" s="5"/>
      <c r="OWH15" s="5"/>
      <c r="OWI15" s="5"/>
      <c r="OWJ15" s="5"/>
      <c r="OWK15" s="5"/>
      <c r="OWL15" s="5"/>
      <c r="OWM15" s="5"/>
      <c r="OWN15" s="5"/>
      <c r="OWO15" s="5"/>
      <c r="OWP15" s="5"/>
      <c r="OWQ15" s="5"/>
      <c r="OWR15" s="5"/>
      <c r="OWS15" s="5"/>
      <c r="OWT15" s="5"/>
      <c r="OWU15" s="5"/>
      <c r="OWV15" s="5"/>
      <c r="OWW15" s="5"/>
      <c r="OWX15" s="5"/>
      <c r="OWY15" s="5"/>
      <c r="OWZ15" s="5"/>
      <c r="OXA15" s="5"/>
      <c r="OXB15" s="5"/>
      <c r="OXC15" s="5"/>
      <c r="OXD15" s="5"/>
      <c r="OXE15" s="5"/>
      <c r="OXF15" s="5"/>
      <c r="OXG15" s="5"/>
      <c r="OXH15" s="5"/>
      <c r="OXI15" s="5"/>
      <c r="OXJ15" s="5"/>
      <c r="OXK15" s="5"/>
      <c r="OXL15" s="5"/>
      <c r="OXM15" s="5"/>
      <c r="OXN15" s="5"/>
      <c r="OXO15" s="5"/>
      <c r="OXP15" s="5"/>
      <c r="OXQ15" s="5"/>
      <c r="OXR15" s="5"/>
      <c r="OXS15" s="5"/>
      <c r="OXT15" s="5"/>
      <c r="OXU15" s="5"/>
      <c r="OXV15" s="5"/>
      <c r="OXW15" s="5"/>
      <c r="OXX15" s="5"/>
      <c r="OXY15" s="5"/>
      <c r="OXZ15" s="5"/>
      <c r="OYA15" s="5"/>
      <c r="OYB15" s="5"/>
      <c r="OYC15" s="5"/>
      <c r="OYD15" s="5"/>
      <c r="OYE15" s="5"/>
      <c r="OYF15" s="5"/>
      <c r="OYG15" s="5"/>
      <c r="OYH15" s="5"/>
      <c r="OYI15" s="5"/>
      <c r="OYJ15" s="5"/>
      <c r="OYK15" s="5"/>
      <c r="OYL15" s="5"/>
      <c r="OYM15" s="5"/>
      <c r="OYN15" s="5"/>
      <c r="OYO15" s="5"/>
      <c r="OYP15" s="5"/>
      <c r="OYQ15" s="5"/>
      <c r="OYR15" s="5"/>
      <c r="OYS15" s="5"/>
      <c r="OYT15" s="5"/>
      <c r="OYU15" s="5"/>
      <c r="OYV15" s="5"/>
      <c r="OYW15" s="5"/>
      <c r="OYX15" s="5"/>
      <c r="OYY15" s="5"/>
      <c r="OYZ15" s="5"/>
      <c r="OZA15" s="5"/>
      <c r="OZB15" s="5"/>
      <c r="OZC15" s="5"/>
      <c r="OZD15" s="5"/>
      <c r="OZE15" s="5"/>
      <c r="OZF15" s="5"/>
      <c r="OZG15" s="5"/>
      <c r="OZH15" s="5"/>
      <c r="OZI15" s="5"/>
      <c r="OZJ15" s="5"/>
      <c r="OZK15" s="5"/>
      <c r="OZL15" s="5"/>
      <c r="OZM15" s="5"/>
      <c r="OZN15" s="5"/>
      <c r="OZO15" s="5"/>
      <c r="OZP15" s="5"/>
      <c r="OZQ15" s="5"/>
      <c r="OZR15" s="5"/>
      <c r="OZS15" s="5"/>
      <c r="OZT15" s="5"/>
      <c r="OZU15" s="5"/>
      <c r="OZV15" s="5"/>
      <c r="OZW15" s="5"/>
      <c r="OZX15" s="5"/>
      <c r="OZY15" s="5"/>
      <c r="OZZ15" s="5"/>
      <c r="PAA15" s="5"/>
      <c r="PAB15" s="5"/>
      <c r="PAC15" s="5"/>
      <c r="PAD15" s="5"/>
      <c r="PAE15" s="5"/>
      <c r="PAF15" s="5"/>
      <c r="PAG15" s="5"/>
      <c r="PAH15" s="5"/>
      <c r="PAI15" s="5"/>
      <c r="PAJ15" s="5"/>
      <c r="PAK15" s="5"/>
      <c r="PAL15" s="5"/>
      <c r="PAM15" s="5"/>
      <c r="PAN15" s="5"/>
      <c r="PAO15" s="5"/>
      <c r="PAP15" s="5"/>
      <c r="PAQ15" s="5"/>
      <c r="PAR15" s="5"/>
      <c r="PAS15" s="5"/>
      <c r="PAT15" s="5"/>
      <c r="PAU15" s="5"/>
      <c r="PAV15" s="5"/>
      <c r="PAW15" s="5"/>
      <c r="PAX15" s="5"/>
      <c r="PAY15" s="5"/>
      <c r="PAZ15" s="5"/>
      <c r="PBA15" s="5"/>
      <c r="PBB15" s="5"/>
      <c r="PBC15" s="5"/>
      <c r="PBD15" s="5"/>
      <c r="PBE15" s="5"/>
      <c r="PBF15" s="5"/>
      <c r="PBG15" s="5"/>
      <c r="PBH15" s="5"/>
      <c r="PBI15" s="5"/>
      <c r="PBJ15" s="5"/>
      <c r="PBK15" s="5"/>
      <c r="PBL15" s="5"/>
      <c r="PBM15" s="5"/>
      <c r="PBN15" s="5"/>
      <c r="PBO15" s="5"/>
      <c r="PBP15" s="5"/>
      <c r="PBQ15" s="5"/>
      <c r="PBR15" s="5"/>
      <c r="PBS15" s="5"/>
      <c r="PBT15" s="5"/>
      <c r="PBU15" s="5"/>
      <c r="PBV15" s="5"/>
      <c r="PBW15" s="5"/>
      <c r="PBX15" s="5"/>
      <c r="PBY15" s="5"/>
      <c r="PBZ15" s="5"/>
      <c r="PCA15" s="5"/>
      <c r="PCB15" s="5"/>
      <c r="PCC15" s="5"/>
      <c r="PCD15" s="5"/>
      <c r="PCE15" s="5"/>
      <c r="PCF15" s="5"/>
      <c r="PCG15" s="5"/>
      <c r="PCH15" s="5"/>
      <c r="PCI15" s="5"/>
      <c r="PCJ15" s="5"/>
      <c r="PCK15" s="5"/>
      <c r="PCL15" s="5"/>
      <c r="PCM15" s="5"/>
      <c r="PCN15" s="5"/>
      <c r="PCO15" s="5"/>
      <c r="PCP15" s="5"/>
      <c r="PCQ15" s="5"/>
      <c r="PCR15" s="5"/>
      <c r="PCS15" s="5"/>
      <c r="PCT15" s="5"/>
      <c r="PCU15" s="5"/>
      <c r="PCV15" s="5"/>
      <c r="PCW15" s="5"/>
      <c r="PCX15" s="5"/>
      <c r="PCY15" s="5"/>
      <c r="PCZ15" s="5"/>
      <c r="PDA15" s="5"/>
      <c r="PDB15" s="5"/>
      <c r="PDC15" s="5"/>
      <c r="PDD15" s="5"/>
      <c r="PDE15" s="5"/>
      <c r="PDF15" s="5"/>
      <c r="PDG15" s="5"/>
      <c r="PDH15" s="5"/>
      <c r="PDI15" s="5"/>
      <c r="PDJ15" s="5"/>
      <c r="PDK15" s="5"/>
      <c r="PDL15" s="5"/>
      <c r="PDM15" s="5"/>
      <c r="PDN15" s="5"/>
      <c r="PDO15" s="5"/>
      <c r="PDP15" s="5"/>
      <c r="PDQ15" s="5"/>
      <c r="PDR15" s="5"/>
      <c r="PDS15" s="5"/>
      <c r="PDT15" s="5"/>
      <c r="PDU15" s="5"/>
      <c r="PDV15" s="5"/>
      <c r="PDW15" s="5"/>
      <c r="PDX15" s="5"/>
      <c r="PDY15" s="5"/>
      <c r="PDZ15" s="5"/>
      <c r="PEA15" s="5"/>
      <c r="PEB15" s="5"/>
      <c r="PEC15" s="5"/>
      <c r="PED15" s="5"/>
      <c r="PEE15" s="5"/>
      <c r="PEF15" s="5"/>
      <c r="PEG15" s="5"/>
      <c r="PEH15" s="5"/>
      <c r="PEI15" s="5"/>
      <c r="PEJ15" s="5"/>
      <c r="PEK15" s="5"/>
      <c r="PEL15" s="5"/>
      <c r="PEM15" s="5"/>
      <c r="PEN15" s="5"/>
      <c r="PEO15" s="5"/>
      <c r="PEP15" s="5"/>
      <c r="PEQ15" s="5"/>
      <c r="PER15" s="5"/>
      <c r="PES15" s="5"/>
      <c r="PET15" s="5"/>
      <c r="PEU15" s="5"/>
      <c r="PEV15" s="5"/>
      <c r="PEW15" s="5"/>
      <c r="PEX15" s="5"/>
      <c r="PEY15" s="5"/>
      <c r="PEZ15" s="5"/>
      <c r="PFA15" s="5"/>
      <c r="PFB15" s="5"/>
      <c r="PFC15" s="5"/>
      <c r="PFD15" s="5"/>
      <c r="PFE15" s="5"/>
      <c r="PFF15" s="5"/>
      <c r="PFG15" s="5"/>
      <c r="PFH15" s="5"/>
      <c r="PFI15" s="5"/>
      <c r="PFJ15" s="5"/>
      <c r="PFK15" s="5"/>
      <c r="PFL15" s="5"/>
      <c r="PFM15" s="5"/>
      <c r="PFN15" s="5"/>
      <c r="PFO15" s="5"/>
      <c r="PFP15" s="5"/>
      <c r="PFQ15" s="5"/>
      <c r="PFR15" s="5"/>
      <c r="PFS15" s="5"/>
      <c r="PFT15" s="5"/>
      <c r="PFU15" s="5"/>
      <c r="PFV15" s="5"/>
      <c r="PFW15" s="5"/>
      <c r="PFX15" s="5"/>
      <c r="PFY15" s="5"/>
      <c r="PFZ15" s="5"/>
      <c r="PGA15" s="5"/>
      <c r="PGB15" s="5"/>
      <c r="PGC15" s="5"/>
      <c r="PGD15" s="5"/>
      <c r="PGE15" s="5"/>
      <c r="PGF15" s="5"/>
      <c r="PGG15" s="5"/>
      <c r="PGH15" s="5"/>
      <c r="PGI15" s="5"/>
      <c r="PGJ15" s="5"/>
      <c r="PGK15" s="5"/>
      <c r="PGL15" s="5"/>
      <c r="PGM15" s="5"/>
      <c r="PGN15" s="5"/>
      <c r="PGO15" s="5"/>
      <c r="PGP15" s="5"/>
      <c r="PGQ15" s="5"/>
      <c r="PGR15" s="5"/>
      <c r="PGS15" s="5"/>
      <c r="PGT15" s="5"/>
      <c r="PGU15" s="5"/>
      <c r="PGV15" s="5"/>
      <c r="PGW15" s="5"/>
      <c r="PGX15" s="5"/>
      <c r="PGY15" s="5"/>
      <c r="PGZ15" s="5"/>
      <c r="PHA15" s="5"/>
      <c r="PHB15" s="5"/>
      <c r="PHC15" s="5"/>
      <c r="PHD15" s="5"/>
      <c r="PHE15" s="5"/>
      <c r="PHF15" s="5"/>
      <c r="PHG15" s="5"/>
      <c r="PHH15" s="5"/>
      <c r="PHI15" s="5"/>
      <c r="PHJ15" s="5"/>
      <c r="PHK15" s="5"/>
      <c r="PHL15" s="5"/>
      <c r="PHM15" s="5"/>
      <c r="PHN15" s="5"/>
      <c r="PHO15" s="5"/>
      <c r="PHP15" s="5"/>
      <c r="PHQ15" s="5"/>
      <c r="PHR15" s="5"/>
      <c r="PHS15" s="5"/>
      <c r="PHT15" s="5"/>
      <c r="PHU15" s="5"/>
      <c r="PHV15" s="5"/>
      <c r="PHW15" s="5"/>
      <c r="PHX15" s="5"/>
      <c r="PHY15" s="5"/>
      <c r="PHZ15" s="5"/>
      <c r="PIA15" s="5"/>
      <c r="PIB15" s="5"/>
      <c r="PIC15" s="5"/>
      <c r="PID15" s="5"/>
      <c r="PIE15" s="5"/>
      <c r="PIF15" s="5"/>
      <c r="PIG15" s="5"/>
      <c r="PIH15" s="5"/>
      <c r="PII15" s="5"/>
      <c r="PIJ15" s="5"/>
      <c r="PIK15" s="5"/>
      <c r="PIL15" s="5"/>
      <c r="PIM15" s="5"/>
      <c r="PIN15" s="5"/>
      <c r="PIO15" s="5"/>
      <c r="PIP15" s="5"/>
      <c r="PIQ15" s="5"/>
      <c r="PIR15" s="5"/>
      <c r="PIS15" s="5"/>
      <c r="PIT15" s="5"/>
      <c r="PIU15" s="5"/>
      <c r="PIV15" s="5"/>
      <c r="PIW15" s="5"/>
      <c r="PIX15" s="5"/>
      <c r="PIY15" s="5"/>
      <c r="PIZ15" s="5"/>
      <c r="PJA15" s="5"/>
      <c r="PJB15" s="5"/>
      <c r="PJC15" s="5"/>
      <c r="PJD15" s="5"/>
      <c r="PJE15" s="5"/>
      <c r="PJF15" s="5"/>
      <c r="PJG15" s="5"/>
      <c r="PJH15" s="5"/>
      <c r="PJI15" s="5"/>
      <c r="PJJ15" s="5"/>
      <c r="PJK15" s="5"/>
      <c r="PJL15" s="5"/>
      <c r="PJM15" s="5"/>
      <c r="PJN15" s="5"/>
      <c r="PJO15" s="5"/>
      <c r="PJP15" s="5"/>
      <c r="PJQ15" s="5"/>
      <c r="PJR15" s="5"/>
      <c r="PJS15" s="5"/>
      <c r="PJT15" s="5"/>
      <c r="PJU15" s="5"/>
      <c r="PJV15" s="5"/>
      <c r="PJW15" s="5"/>
      <c r="PJX15" s="5"/>
      <c r="PJY15" s="5"/>
      <c r="PJZ15" s="5"/>
      <c r="PKA15" s="5"/>
      <c r="PKB15" s="5"/>
      <c r="PKC15" s="5"/>
      <c r="PKD15" s="5"/>
      <c r="PKE15" s="5"/>
      <c r="PKF15" s="5"/>
      <c r="PKG15" s="5"/>
      <c r="PKH15" s="5"/>
      <c r="PKI15" s="5"/>
      <c r="PKJ15" s="5"/>
      <c r="PKK15" s="5"/>
      <c r="PKL15" s="5"/>
      <c r="PKM15" s="5"/>
      <c r="PKN15" s="5"/>
      <c r="PKO15" s="5"/>
      <c r="PKP15" s="5"/>
      <c r="PKQ15" s="5"/>
      <c r="PKR15" s="5"/>
      <c r="PKS15" s="5"/>
      <c r="PKT15" s="5"/>
      <c r="PKU15" s="5"/>
      <c r="PKV15" s="5"/>
      <c r="PKW15" s="5"/>
      <c r="PKX15" s="5"/>
      <c r="PKY15" s="5"/>
      <c r="PKZ15" s="5"/>
      <c r="PLA15" s="5"/>
      <c r="PLB15" s="5"/>
      <c r="PLC15" s="5"/>
      <c r="PLD15" s="5"/>
      <c r="PLE15" s="5"/>
      <c r="PLF15" s="5"/>
      <c r="PLG15" s="5"/>
      <c r="PLH15" s="5"/>
      <c r="PLI15" s="5"/>
      <c r="PLJ15" s="5"/>
      <c r="PLK15" s="5"/>
      <c r="PLL15" s="5"/>
      <c r="PLM15" s="5"/>
      <c r="PLN15" s="5"/>
      <c r="PLO15" s="5"/>
      <c r="PLP15" s="5"/>
      <c r="PLQ15" s="5"/>
      <c r="PLR15" s="5"/>
      <c r="PLS15" s="5"/>
      <c r="PLT15" s="5"/>
      <c r="PLU15" s="5"/>
      <c r="PLV15" s="5"/>
      <c r="PLW15" s="5"/>
      <c r="PLX15" s="5"/>
      <c r="PLY15" s="5"/>
      <c r="PLZ15" s="5"/>
      <c r="PMA15" s="5"/>
      <c r="PMB15" s="5"/>
      <c r="PMC15" s="5"/>
      <c r="PMD15" s="5"/>
      <c r="PME15" s="5"/>
      <c r="PMF15" s="5"/>
      <c r="PMG15" s="5"/>
      <c r="PMH15" s="5"/>
      <c r="PMI15" s="5"/>
      <c r="PMJ15" s="5"/>
      <c r="PMK15" s="5"/>
      <c r="PML15" s="5"/>
      <c r="PMM15" s="5"/>
      <c r="PMN15" s="5"/>
      <c r="PMO15" s="5"/>
      <c r="PMP15" s="5"/>
      <c r="PMQ15" s="5"/>
      <c r="PMR15" s="5"/>
      <c r="PMS15" s="5"/>
      <c r="PMT15" s="5"/>
      <c r="PMU15" s="5"/>
      <c r="PMV15" s="5"/>
      <c r="PMW15" s="5"/>
      <c r="PMX15" s="5"/>
      <c r="PMY15" s="5"/>
      <c r="PMZ15" s="5"/>
      <c r="PNA15" s="5"/>
      <c r="PNB15" s="5"/>
      <c r="PNC15" s="5"/>
      <c r="PND15" s="5"/>
      <c r="PNE15" s="5"/>
      <c r="PNF15" s="5"/>
      <c r="PNG15" s="5"/>
      <c r="PNH15" s="5"/>
      <c r="PNI15" s="5"/>
      <c r="PNJ15" s="5"/>
      <c r="PNK15" s="5"/>
      <c r="PNL15" s="5"/>
      <c r="PNM15" s="5"/>
      <c r="PNN15" s="5"/>
      <c r="PNO15" s="5"/>
      <c r="PNP15" s="5"/>
      <c r="PNQ15" s="5"/>
      <c r="PNR15" s="5"/>
      <c r="PNS15" s="5"/>
      <c r="PNT15" s="5"/>
      <c r="PNU15" s="5"/>
      <c r="PNV15" s="5"/>
      <c r="PNW15" s="5"/>
      <c r="PNX15" s="5"/>
      <c r="PNY15" s="5"/>
      <c r="PNZ15" s="5"/>
      <c r="POA15" s="5"/>
      <c r="POB15" s="5"/>
      <c r="POC15" s="5"/>
      <c r="POD15" s="5"/>
      <c r="POE15" s="5"/>
      <c r="POF15" s="5"/>
      <c r="POG15" s="5"/>
      <c r="POH15" s="5"/>
      <c r="POI15" s="5"/>
      <c r="POJ15" s="5"/>
      <c r="POK15" s="5"/>
      <c r="POL15" s="5"/>
      <c r="POM15" s="5"/>
      <c r="PON15" s="5"/>
      <c r="POO15" s="5"/>
      <c r="POP15" s="5"/>
      <c r="POQ15" s="5"/>
      <c r="POR15" s="5"/>
      <c r="POS15" s="5"/>
      <c r="POT15" s="5"/>
      <c r="POU15" s="5"/>
      <c r="POV15" s="5"/>
      <c r="POW15" s="5"/>
      <c r="POX15" s="5"/>
      <c r="POY15" s="5"/>
      <c r="POZ15" s="5"/>
      <c r="PPA15" s="5"/>
      <c r="PPB15" s="5"/>
      <c r="PPC15" s="5"/>
      <c r="PPD15" s="5"/>
      <c r="PPE15" s="5"/>
      <c r="PPF15" s="5"/>
      <c r="PPG15" s="5"/>
      <c r="PPH15" s="5"/>
      <c r="PPI15" s="5"/>
      <c r="PPJ15" s="5"/>
      <c r="PPK15" s="5"/>
      <c r="PPL15" s="5"/>
      <c r="PPM15" s="5"/>
      <c r="PPN15" s="5"/>
      <c r="PPO15" s="5"/>
      <c r="PPP15" s="5"/>
      <c r="PPQ15" s="5"/>
      <c r="PPR15" s="5"/>
      <c r="PPS15" s="5"/>
      <c r="PPT15" s="5"/>
      <c r="PPU15" s="5"/>
      <c r="PPV15" s="5"/>
      <c r="PPW15" s="5"/>
      <c r="PPX15" s="5"/>
      <c r="PPY15" s="5"/>
      <c r="PPZ15" s="5"/>
      <c r="PQA15" s="5"/>
      <c r="PQB15" s="5"/>
      <c r="PQC15" s="5"/>
      <c r="PQD15" s="5"/>
      <c r="PQE15" s="5"/>
      <c r="PQF15" s="5"/>
      <c r="PQG15" s="5"/>
      <c r="PQH15" s="5"/>
      <c r="PQI15" s="5"/>
      <c r="PQJ15" s="5"/>
      <c r="PQK15" s="5"/>
      <c r="PQL15" s="5"/>
      <c r="PQM15" s="5"/>
      <c r="PQN15" s="5"/>
      <c r="PQO15" s="5"/>
      <c r="PQP15" s="5"/>
      <c r="PQQ15" s="5"/>
      <c r="PQR15" s="5"/>
      <c r="PQS15" s="5"/>
      <c r="PQT15" s="5"/>
      <c r="PQU15" s="5"/>
      <c r="PQV15" s="5"/>
      <c r="PQW15" s="5"/>
      <c r="PQX15" s="5"/>
      <c r="PQY15" s="5"/>
      <c r="PQZ15" s="5"/>
      <c r="PRA15" s="5"/>
      <c r="PRB15" s="5"/>
      <c r="PRC15" s="5"/>
      <c r="PRD15" s="5"/>
      <c r="PRE15" s="5"/>
      <c r="PRF15" s="5"/>
      <c r="PRG15" s="5"/>
      <c r="PRH15" s="5"/>
      <c r="PRI15" s="5"/>
      <c r="PRJ15" s="5"/>
      <c r="PRK15" s="5"/>
      <c r="PRL15" s="5"/>
      <c r="PRM15" s="5"/>
      <c r="PRN15" s="5"/>
      <c r="PRO15" s="5"/>
      <c r="PRP15" s="5"/>
      <c r="PRQ15" s="5"/>
      <c r="PRR15" s="5"/>
      <c r="PRS15" s="5"/>
      <c r="PRT15" s="5"/>
      <c r="PRU15" s="5"/>
      <c r="PRV15" s="5"/>
      <c r="PRW15" s="5"/>
      <c r="PRX15" s="5"/>
      <c r="PRY15" s="5"/>
      <c r="PRZ15" s="5"/>
      <c r="PSA15" s="5"/>
      <c r="PSB15" s="5"/>
      <c r="PSC15" s="5"/>
      <c r="PSD15" s="5"/>
      <c r="PSE15" s="5"/>
      <c r="PSF15" s="5"/>
      <c r="PSG15" s="5"/>
      <c r="PSH15" s="5"/>
      <c r="PSI15" s="5"/>
      <c r="PSJ15" s="5"/>
      <c r="PSK15" s="5"/>
      <c r="PSL15" s="5"/>
      <c r="PSM15" s="5"/>
      <c r="PSN15" s="5"/>
      <c r="PSO15" s="5"/>
      <c r="PSP15" s="5"/>
      <c r="PSQ15" s="5"/>
      <c r="PSR15" s="5"/>
      <c r="PSS15" s="5"/>
      <c r="PST15" s="5"/>
      <c r="PSU15" s="5"/>
      <c r="PSV15" s="5"/>
      <c r="PSW15" s="5"/>
      <c r="PSX15" s="5"/>
      <c r="PSY15" s="5"/>
      <c r="PSZ15" s="5"/>
      <c r="PTA15" s="5"/>
      <c r="PTB15" s="5"/>
      <c r="PTC15" s="5"/>
      <c r="PTD15" s="5"/>
      <c r="PTE15" s="5"/>
      <c r="PTF15" s="5"/>
      <c r="PTG15" s="5"/>
      <c r="PTH15" s="5"/>
      <c r="PTI15" s="5"/>
      <c r="PTJ15" s="5"/>
      <c r="PTK15" s="5"/>
      <c r="PTL15" s="5"/>
      <c r="PTM15" s="5"/>
      <c r="PTN15" s="5"/>
      <c r="PTO15" s="5"/>
      <c r="PTP15" s="5"/>
      <c r="PTQ15" s="5"/>
      <c r="PTR15" s="5"/>
      <c r="PTS15" s="5"/>
      <c r="PTT15" s="5"/>
      <c r="PTU15" s="5"/>
      <c r="PTV15" s="5"/>
      <c r="PTW15" s="5"/>
      <c r="PTX15" s="5"/>
      <c r="PTY15" s="5"/>
      <c r="PTZ15" s="5"/>
      <c r="PUA15" s="5"/>
      <c r="PUB15" s="5"/>
      <c r="PUC15" s="5"/>
      <c r="PUD15" s="5"/>
      <c r="PUE15" s="5"/>
      <c r="PUF15" s="5"/>
      <c r="PUG15" s="5"/>
      <c r="PUH15" s="5"/>
      <c r="PUI15" s="5"/>
      <c r="PUJ15" s="5"/>
      <c r="PUK15" s="5"/>
      <c r="PUL15" s="5"/>
      <c r="PUM15" s="5"/>
      <c r="PUN15" s="5"/>
      <c r="PUO15" s="5"/>
      <c r="PUP15" s="5"/>
      <c r="PUQ15" s="5"/>
      <c r="PUR15" s="5"/>
      <c r="PUS15" s="5"/>
      <c r="PUT15" s="5"/>
      <c r="PUU15" s="5"/>
      <c r="PUV15" s="5"/>
      <c r="PUW15" s="5"/>
      <c r="PUX15" s="5"/>
      <c r="PUY15" s="5"/>
      <c r="PUZ15" s="5"/>
      <c r="PVA15" s="5"/>
      <c r="PVB15" s="5"/>
      <c r="PVC15" s="5"/>
      <c r="PVD15" s="5"/>
      <c r="PVE15" s="5"/>
      <c r="PVF15" s="5"/>
      <c r="PVG15" s="5"/>
      <c r="PVH15" s="5"/>
      <c r="PVI15" s="5"/>
      <c r="PVJ15" s="5"/>
      <c r="PVK15" s="5"/>
      <c r="PVL15" s="5"/>
      <c r="PVM15" s="5"/>
      <c r="PVN15" s="5"/>
      <c r="PVO15" s="5"/>
      <c r="PVP15" s="5"/>
      <c r="PVQ15" s="5"/>
      <c r="PVR15" s="5"/>
      <c r="PVS15" s="5"/>
      <c r="PVT15" s="5"/>
      <c r="PVU15" s="5"/>
      <c r="PVV15" s="5"/>
      <c r="PVW15" s="5"/>
      <c r="PVX15" s="5"/>
      <c r="PVY15" s="5"/>
      <c r="PVZ15" s="5"/>
      <c r="PWA15" s="5"/>
      <c r="PWB15" s="5"/>
      <c r="PWC15" s="5"/>
      <c r="PWD15" s="5"/>
      <c r="PWE15" s="5"/>
      <c r="PWF15" s="5"/>
      <c r="PWG15" s="5"/>
      <c r="PWH15" s="5"/>
      <c r="PWI15" s="5"/>
      <c r="PWJ15" s="5"/>
      <c r="PWK15" s="5"/>
      <c r="PWL15" s="5"/>
      <c r="PWM15" s="5"/>
      <c r="PWN15" s="5"/>
      <c r="PWO15" s="5"/>
      <c r="PWP15" s="5"/>
      <c r="PWQ15" s="5"/>
      <c r="PWR15" s="5"/>
      <c r="PWS15" s="5"/>
      <c r="PWT15" s="5"/>
      <c r="PWU15" s="5"/>
      <c r="PWV15" s="5"/>
      <c r="PWW15" s="5"/>
      <c r="PWX15" s="5"/>
      <c r="PWY15" s="5"/>
      <c r="PWZ15" s="5"/>
      <c r="PXA15" s="5"/>
      <c r="PXB15" s="5"/>
      <c r="PXC15" s="5"/>
      <c r="PXD15" s="5"/>
      <c r="PXE15" s="5"/>
      <c r="PXF15" s="5"/>
      <c r="PXG15" s="5"/>
      <c r="PXH15" s="5"/>
      <c r="PXI15" s="5"/>
      <c r="PXJ15" s="5"/>
      <c r="PXK15" s="5"/>
      <c r="PXL15" s="5"/>
      <c r="PXM15" s="5"/>
      <c r="PXN15" s="5"/>
      <c r="PXO15" s="5"/>
      <c r="PXP15" s="5"/>
      <c r="PXQ15" s="5"/>
      <c r="PXR15" s="5"/>
      <c r="PXS15" s="5"/>
      <c r="PXT15" s="5"/>
      <c r="PXU15" s="5"/>
      <c r="PXV15" s="5"/>
      <c r="PXW15" s="5"/>
      <c r="PXX15" s="5"/>
      <c r="PXY15" s="5"/>
      <c r="PXZ15" s="5"/>
      <c r="PYA15" s="5"/>
      <c r="PYB15" s="5"/>
      <c r="PYC15" s="5"/>
      <c r="PYD15" s="5"/>
      <c r="PYE15" s="5"/>
      <c r="PYF15" s="5"/>
      <c r="PYG15" s="5"/>
      <c r="PYH15" s="5"/>
      <c r="PYI15" s="5"/>
      <c r="PYJ15" s="5"/>
      <c r="PYK15" s="5"/>
      <c r="PYL15" s="5"/>
      <c r="PYM15" s="5"/>
      <c r="PYN15" s="5"/>
      <c r="PYO15" s="5"/>
      <c r="PYP15" s="5"/>
      <c r="PYQ15" s="5"/>
      <c r="PYR15" s="5"/>
      <c r="PYS15" s="5"/>
      <c r="PYT15" s="5"/>
      <c r="PYU15" s="5"/>
      <c r="PYV15" s="5"/>
      <c r="PYW15" s="5"/>
      <c r="PYX15" s="5"/>
      <c r="PYY15" s="5"/>
      <c r="PYZ15" s="5"/>
      <c r="PZA15" s="5"/>
      <c r="PZB15" s="5"/>
      <c r="PZC15" s="5"/>
      <c r="PZD15" s="5"/>
      <c r="PZE15" s="5"/>
      <c r="PZF15" s="5"/>
      <c r="PZG15" s="5"/>
      <c r="PZH15" s="5"/>
      <c r="PZI15" s="5"/>
      <c r="PZJ15" s="5"/>
      <c r="PZK15" s="5"/>
      <c r="PZL15" s="5"/>
      <c r="PZM15" s="5"/>
      <c r="PZN15" s="5"/>
      <c r="PZO15" s="5"/>
      <c r="PZP15" s="5"/>
      <c r="PZQ15" s="5"/>
      <c r="PZR15" s="5"/>
      <c r="PZS15" s="5"/>
      <c r="PZT15" s="5"/>
      <c r="PZU15" s="5"/>
      <c r="PZV15" s="5"/>
      <c r="PZW15" s="5"/>
      <c r="PZX15" s="5"/>
      <c r="PZY15" s="5"/>
      <c r="PZZ15" s="5"/>
      <c r="QAA15" s="5"/>
      <c r="QAB15" s="5"/>
      <c r="QAC15" s="5"/>
      <c r="QAD15" s="5"/>
      <c r="QAE15" s="5"/>
      <c r="QAF15" s="5"/>
      <c r="QAG15" s="5"/>
      <c r="QAH15" s="5"/>
      <c r="QAI15" s="5"/>
      <c r="QAJ15" s="5"/>
      <c r="QAK15" s="5"/>
      <c r="QAL15" s="5"/>
      <c r="QAM15" s="5"/>
      <c r="QAN15" s="5"/>
      <c r="QAO15" s="5"/>
      <c r="QAP15" s="5"/>
      <c r="QAQ15" s="5"/>
      <c r="QAR15" s="5"/>
      <c r="QAS15" s="5"/>
      <c r="QAT15" s="5"/>
      <c r="QAU15" s="5"/>
      <c r="QAV15" s="5"/>
      <c r="QAW15" s="5"/>
      <c r="QAX15" s="5"/>
      <c r="QAY15" s="5"/>
      <c r="QAZ15" s="5"/>
      <c r="QBA15" s="5"/>
      <c r="QBB15" s="5"/>
      <c r="QBC15" s="5"/>
      <c r="QBD15" s="5"/>
      <c r="QBE15" s="5"/>
      <c r="QBF15" s="5"/>
      <c r="QBG15" s="5"/>
      <c r="QBH15" s="5"/>
      <c r="QBI15" s="5"/>
      <c r="QBJ15" s="5"/>
      <c r="QBK15" s="5"/>
      <c r="QBL15" s="5"/>
      <c r="QBM15" s="5"/>
      <c r="QBN15" s="5"/>
      <c r="QBO15" s="5"/>
      <c r="QBP15" s="5"/>
      <c r="QBQ15" s="5"/>
      <c r="QBR15" s="5"/>
      <c r="QBS15" s="5"/>
      <c r="QBT15" s="5"/>
      <c r="QBU15" s="5"/>
      <c r="QBV15" s="5"/>
      <c r="QBW15" s="5"/>
      <c r="QBX15" s="5"/>
      <c r="QBY15" s="5"/>
      <c r="QBZ15" s="5"/>
      <c r="QCA15" s="5"/>
      <c r="QCB15" s="5"/>
      <c r="QCC15" s="5"/>
      <c r="QCD15" s="5"/>
      <c r="QCE15" s="5"/>
      <c r="QCF15" s="5"/>
      <c r="QCG15" s="5"/>
      <c r="QCH15" s="5"/>
      <c r="QCI15" s="5"/>
      <c r="QCJ15" s="5"/>
      <c r="QCK15" s="5"/>
      <c r="QCL15" s="5"/>
      <c r="QCM15" s="5"/>
      <c r="QCN15" s="5"/>
      <c r="QCO15" s="5"/>
      <c r="QCP15" s="5"/>
      <c r="QCQ15" s="5"/>
      <c r="QCR15" s="5"/>
      <c r="QCS15" s="5"/>
      <c r="QCT15" s="5"/>
      <c r="QCU15" s="5"/>
      <c r="QCV15" s="5"/>
      <c r="QCW15" s="5"/>
      <c r="QCX15" s="5"/>
      <c r="QCY15" s="5"/>
      <c r="QCZ15" s="5"/>
      <c r="QDA15" s="5"/>
      <c r="QDB15" s="5"/>
      <c r="QDC15" s="5"/>
      <c r="QDD15" s="5"/>
      <c r="QDE15" s="5"/>
      <c r="QDF15" s="5"/>
      <c r="QDG15" s="5"/>
      <c r="QDH15" s="5"/>
      <c r="QDI15" s="5"/>
      <c r="QDJ15" s="5"/>
      <c r="QDK15" s="5"/>
      <c r="QDL15" s="5"/>
      <c r="QDM15" s="5"/>
      <c r="QDN15" s="5"/>
      <c r="QDO15" s="5"/>
      <c r="QDP15" s="5"/>
      <c r="QDQ15" s="5"/>
      <c r="QDR15" s="5"/>
      <c r="QDS15" s="5"/>
      <c r="QDT15" s="5"/>
      <c r="QDU15" s="5"/>
      <c r="QDV15" s="5"/>
      <c r="QDW15" s="5"/>
      <c r="QDX15" s="5"/>
      <c r="QDY15" s="5"/>
      <c r="QDZ15" s="5"/>
      <c r="QEA15" s="5"/>
      <c r="QEB15" s="5"/>
      <c r="QEC15" s="5"/>
      <c r="QED15" s="5"/>
      <c r="QEE15" s="5"/>
      <c r="QEF15" s="5"/>
      <c r="QEG15" s="5"/>
      <c r="QEH15" s="5"/>
      <c r="QEI15" s="5"/>
      <c r="QEJ15" s="5"/>
      <c r="QEK15" s="5"/>
      <c r="QEL15" s="5"/>
      <c r="QEM15" s="5"/>
      <c r="QEN15" s="5"/>
      <c r="QEO15" s="5"/>
      <c r="QEP15" s="5"/>
      <c r="QEQ15" s="5"/>
      <c r="QER15" s="5"/>
      <c r="QES15" s="5"/>
      <c r="QET15" s="5"/>
      <c r="QEU15" s="5"/>
      <c r="QEV15" s="5"/>
      <c r="QEW15" s="5"/>
      <c r="QEX15" s="5"/>
      <c r="QEY15" s="5"/>
      <c r="QEZ15" s="5"/>
      <c r="QFA15" s="5"/>
      <c r="QFB15" s="5"/>
      <c r="QFC15" s="5"/>
      <c r="QFD15" s="5"/>
      <c r="QFE15" s="5"/>
      <c r="QFF15" s="5"/>
      <c r="QFG15" s="5"/>
      <c r="QFH15" s="5"/>
      <c r="QFI15" s="5"/>
      <c r="QFJ15" s="5"/>
      <c r="QFK15" s="5"/>
      <c r="QFL15" s="5"/>
      <c r="QFM15" s="5"/>
      <c r="QFN15" s="5"/>
      <c r="QFO15" s="5"/>
      <c r="QFP15" s="5"/>
      <c r="QFQ15" s="5"/>
      <c r="QFR15" s="5"/>
      <c r="QFS15" s="5"/>
      <c r="QFT15" s="5"/>
      <c r="QFU15" s="5"/>
      <c r="QFV15" s="5"/>
      <c r="QFW15" s="5"/>
      <c r="QFX15" s="5"/>
      <c r="QFY15" s="5"/>
      <c r="QFZ15" s="5"/>
      <c r="QGA15" s="5"/>
      <c r="QGB15" s="5"/>
      <c r="QGC15" s="5"/>
      <c r="QGD15" s="5"/>
      <c r="QGE15" s="5"/>
      <c r="QGF15" s="5"/>
      <c r="QGG15" s="5"/>
      <c r="QGH15" s="5"/>
      <c r="QGI15" s="5"/>
      <c r="QGJ15" s="5"/>
      <c r="QGK15" s="5"/>
      <c r="QGL15" s="5"/>
      <c r="QGM15" s="5"/>
      <c r="QGN15" s="5"/>
      <c r="QGO15" s="5"/>
      <c r="QGP15" s="5"/>
      <c r="QGQ15" s="5"/>
      <c r="QGR15" s="5"/>
      <c r="QGS15" s="5"/>
      <c r="QGT15" s="5"/>
      <c r="QGU15" s="5"/>
      <c r="QGV15" s="5"/>
      <c r="QGW15" s="5"/>
      <c r="QGX15" s="5"/>
      <c r="QGY15" s="5"/>
      <c r="QGZ15" s="5"/>
      <c r="QHA15" s="5"/>
      <c r="QHB15" s="5"/>
      <c r="QHC15" s="5"/>
      <c r="QHD15" s="5"/>
      <c r="QHE15" s="5"/>
      <c r="QHF15" s="5"/>
      <c r="QHG15" s="5"/>
      <c r="QHH15" s="5"/>
      <c r="QHI15" s="5"/>
      <c r="QHJ15" s="5"/>
      <c r="QHK15" s="5"/>
      <c r="QHL15" s="5"/>
      <c r="QHM15" s="5"/>
      <c r="QHN15" s="5"/>
      <c r="QHO15" s="5"/>
      <c r="QHP15" s="5"/>
      <c r="QHQ15" s="5"/>
      <c r="QHR15" s="5"/>
      <c r="QHS15" s="5"/>
      <c r="QHT15" s="5"/>
      <c r="QHU15" s="5"/>
      <c r="QHV15" s="5"/>
      <c r="QHW15" s="5"/>
      <c r="QHX15" s="5"/>
      <c r="QHY15" s="5"/>
      <c r="QHZ15" s="5"/>
      <c r="QIA15" s="5"/>
      <c r="QIB15" s="5"/>
      <c r="QIC15" s="5"/>
      <c r="QID15" s="5"/>
      <c r="QIE15" s="5"/>
      <c r="QIF15" s="5"/>
      <c r="QIG15" s="5"/>
      <c r="QIH15" s="5"/>
      <c r="QII15" s="5"/>
      <c r="QIJ15" s="5"/>
      <c r="QIK15" s="5"/>
      <c r="QIL15" s="5"/>
      <c r="QIM15" s="5"/>
      <c r="QIN15" s="5"/>
      <c r="QIO15" s="5"/>
      <c r="QIP15" s="5"/>
      <c r="QIQ15" s="5"/>
      <c r="QIR15" s="5"/>
      <c r="QIS15" s="5"/>
      <c r="QIT15" s="5"/>
      <c r="QIU15" s="5"/>
      <c r="QIV15" s="5"/>
      <c r="QIW15" s="5"/>
      <c r="QIX15" s="5"/>
      <c r="QIY15" s="5"/>
      <c r="QIZ15" s="5"/>
      <c r="QJA15" s="5"/>
      <c r="QJB15" s="5"/>
      <c r="QJC15" s="5"/>
      <c r="QJD15" s="5"/>
      <c r="QJE15" s="5"/>
      <c r="QJF15" s="5"/>
      <c r="QJG15" s="5"/>
      <c r="QJH15" s="5"/>
      <c r="QJI15" s="5"/>
      <c r="QJJ15" s="5"/>
      <c r="QJK15" s="5"/>
      <c r="QJL15" s="5"/>
      <c r="QJM15" s="5"/>
      <c r="QJN15" s="5"/>
      <c r="QJO15" s="5"/>
      <c r="QJP15" s="5"/>
      <c r="QJQ15" s="5"/>
      <c r="QJR15" s="5"/>
      <c r="QJS15" s="5"/>
      <c r="QJT15" s="5"/>
      <c r="QJU15" s="5"/>
      <c r="QJV15" s="5"/>
      <c r="QJW15" s="5"/>
      <c r="QJX15" s="5"/>
      <c r="QJY15" s="5"/>
      <c r="QJZ15" s="5"/>
      <c r="QKA15" s="5"/>
      <c r="QKB15" s="5"/>
      <c r="QKC15" s="5"/>
      <c r="QKD15" s="5"/>
      <c r="QKE15" s="5"/>
      <c r="QKF15" s="5"/>
      <c r="QKG15" s="5"/>
      <c r="QKH15" s="5"/>
      <c r="QKI15" s="5"/>
      <c r="QKJ15" s="5"/>
      <c r="QKK15" s="5"/>
      <c r="QKL15" s="5"/>
      <c r="QKM15" s="5"/>
      <c r="QKN15" s="5"/>
      <c r="QKO15" s="5"/>
      <c r="QKP15" s="5"/>
      <c r="QKQ15" s="5"/>
      <c r="QKR15" s="5"/>
      <c r="QKS15" s="5"/>
      <c r="QKT15" s="5"/>
      <c r="QKU15" s="5"/>
      <c r="QKV15" s="5"/>
      <c r="QKW15" s="5"/>
      <c r="QKX15" s="5"/>
      <c r="QKY15" s="5"/>
      <c r="QKZ15" s="5"/>
      <c r="QLA15" s="5"/>
      <c r="QLB15" s="5"/>
      <c r="QLC15" s="5"/>
      <c r="QLD15" s="5"/>
      <c r="QLE15" s="5"/>
      <c r="QLF15" s="5"/>
      <c r="QLG15" s="5"/>
      <c r="QLH15" s="5"/>
      <c r="QLI15" s="5"/>
      <c r="QLJ15" s="5"/>
      <c r="QLK15" s="5"/>
      <c r="QLL15" s="5"/>
      <c r="QLM15" s="5"/>
      <c r="QLN15" s="5"/>
      <c r="QLO15" s="5"/>
      <c r="QLP15" s="5"/>
      <c r="QLQ15" s="5"/>
      <c r="QLR15" s="5"/>
      <c r="QLS15" s="5"/>
      <c r="QLT15" s="5"/>
      <c r="QLU15" s="5"/>
      <c r="QLV15" s="5"/>
      <c r="QLW15" s="5"/>
      <c r="QLX15" s="5"/>
      <c r="QLY15" s="5"/>
      <c r="QLZ15" s="5"/>
      <c r="QMA15" s="5"/>
      <c r="QMB15" s="5"/>
      <c r="QMC15" s="5"/>
      <c r="QMD15" s="5"/>
      <c r="QME15" s="5"/>
      <c r="QMF15" s="5"/>
      <c r="QMG15" s="5"/>
      <c r="QMH15" s="5"/>
      <c r="QMI15" s="5"/>
      <c r="QMJ15" s="5"/>
      <c r="QMK15" s="5"/>
      <c r="QML15" s="5"/>
      <c r="QMM15" s="5"/>
      <c r="QMN15" s="5"/>
      <c r="QMO15" s="5"/>
      <c r="QMP15" s="5"/>
      <c r="QMQ15" s="5"/>
      <c r="QMR15" s="5"/>
      <c r="QMS15" s="5"/>
      <c r="QMT15" s="5"/>
      <c r="QMU15" s="5"/>
      <c r="QMV15" s="5"/>
      <c r="QMW15" s="5"/>
      <c r="QMX15" s="5"/>
      <c r="QMY15" s="5"/>
      <c r="QMZ15" s="5"/>
      <c r="QNA15" s="5"/>
      <c r="QNB15" s="5"/>
      <c r="QNC15" s="5"/>
      <c r="QND15" s="5"/>
      <c r="QNE15" s="5"/>
      <c r="QNF15" s="5"/>
      <c r="QNG15" s="5"/>
      <c r="QNH15" s="5"/>
      <c r="QNI15" s="5"/>
      <c r="QNJ15" s="5"/>
      <c r="QNK15" s="5"/>
      <c r="QNL15" s="5"/>
      <c r="QNM15" s="5"/>
      <c r="QNN15" s="5"/>
      <c r="QNO15" s="5"/>
      <c r="QNP15" s="5"/>
      <c r="QNQ15" s="5"/>
      <c r="QNR15" s="5"/>
      <c r="QNS15" s="5"/>
      <c r="QNT15" s="5"/>
      <c r="QNU15" s="5"/>
      <c r="QNV15" s="5"/>
      <c r="QNW15" s="5"/>
      <c r="QNX15" s="5"/>
      <c r="QNY15" s="5"/>
      <c r="QNZ15" s="5"/>
      <c r="QOA15" s="5"/>
      <c r="QOB15" s="5"/>
      <c r="QOC15" s="5"/>
      <c r="QOD15" s="5"/>
      <c r="QOE15" s="5"/>
      <c r="QOF15" s="5"/>
      <c r="QOG15" s="5"/>
      <c r="QOH15" s="5"/>
      <c r="QOI15" s="5"/>
      <c r="QOJ15" s="5"/>
      <c r="QOK15" s="5"/>
      <c r="QOL15" s="5"/>
      <c r="QOM15" s="5"/>
      <c r="QON15" s="5"/>
      <c r="QOO15" s="5"/>
      <c r="QOP15" s="5"/>
      <c r="QOQ15" s="5"/>
      <c r="QOR15" s="5"/>
      <c r="QOS15" s="5"/>
      <c r="QOT15" s="5"/>
      <c r="QOU15" s="5"/>
      <c r="QOV15" s="5"/>
      <c r="QOW15" s="5"/>
      <c r="QOX15" s="5"/>
      <c r="QOY15" s="5"/>
      <c r="QOZ15" s="5"/>
      <c r="QPA15" s="5"/>
      <c r="QPB15" s="5"/>
      <c r="QPC15" s="5"/>
      <c r="QPD15" s="5"/>
      <c r="QPE15" s="5"/>
      <c r="QPF15" s="5"/>
      <c r="QPG15" s="5"/>
      <c r="QPH15" s="5"/>
      <c r="QPI15" s="5"/>
      <c r="QPJ15" s="5"/>
      <c r="QPK15" s="5"/>
      <c r="QPL15" s="5"/>
      <c r="QPM15" s="5"/>
      <c r="QPN15" s="5"/>
      <c r="QPO15" s="5"/>
      <c r="QPP15" s="5"/>
      <c r="QPQ15" s="5"/>
      <c r="QPR15" s="5"/>
      <c r="QPS15" s="5"/>
      <c r="QPT15" s="5"/>
      <c r="QPU15" s="5"/>
      <c r="QPV15" s="5"/>
      <c r="QPW15" s="5"/>
      <c r="QPX15" s="5"/>
      <c r="QPY15" s="5"/>
      <c r="QPZ15" s="5"/>
      <c r="QQA15" s="5"/>
      <c r="QQB15" s="5"/>
      <c r="QQC15" s="5"/>
      <c r="QQD15" s="5"/>
      <c r="QQE15" s="5"/>
      <c r="QQF15" s="5"/>
      <c r="QQG15" s="5"/>
      <c r="QQH15" s="5"/>
      <c r="QQI15" s="5"/>
      <c r="QQJ15" s="5"/>
      <c r="QQK15" s="5"/>
      <c r="QQL15" s="5"/>
      <c r="QQM15" s="5"/>
      <c r="QQN15" s="5"/>
      <c r="QQO15" s="5"/>
      <c r="QQP15" s="5"/>
      <c r="QQQ15" s="5"/>
      <c r="QQR15" s="5"/>
      <c r="QQS15" s="5"/>
      <c r="QQT15" s="5"/>
      <c r="QQU15" s="5"/>
      <c r="QQV15" s="5"/>
      <c r="QQW15" s="5"/>
      <c r="QQX15" s="5"/>
      <c r="QQY15" s="5"/>
      <c r="QQZ15" s="5"/>
      <c r="QRA15" s="5"/>
      <c r="QRB15" s="5"/>
      <c r="QRC15" s="5"/>
      <c r="QRD15" s="5"/>
      <c r="QRE15" s="5"/>
      <c r="QRF15" s="5"/>
      <c r="QRG15" s="5"/>
      <c r="QRH15" s="5"/>
      <c r="QRI15" s="5"/>
      <c r="QRJ15" s="5"/>
      <c r="QRK15" s="5"/>
      <c r="QRL15" s="5"/>
      <c r="QRM15" s="5"/>
      <c r="QRN15" s="5"/>
      <c r="QRO15" s="5"/>
      <c r="QRP15" s="5"/>
      <c r="QRQ15" s="5"/>
      <c r="QRR15" s="5"/>
      <c r="QRS15" s="5"/>
      <c r="QRT15" s="5"/>
      <c r="QRU15" s="5"/>
      <c r="QRV15" s="5"/>
      <c r="QRW15" s="5"/>
      <c r="QRX15" s="5"/>
      <c r="QRY15" s="5"/>
      <c r="QRZ15" s="5"/>
      <c r="QSA15" s="5"/>
      <c r="QSB15" s="5"/>
      <c r="QSC15" s="5"/>
      <c r="QSD15" s="5"/>
      <c r="QSE15" s="5"/>
      <c r="QSF15" s="5"/>
      <c r="QSG15" s="5"/>
      <c r="QSH15" s="5"/>
      <c r="QSI15" s="5"/>
      <c r="QSJ15" s="5"/>
      <c r="QSK15" s="5"/>
      <c r="QSL15" s="5"/>
      <c r="QSM15" s="5"/>
      <c r="QSN15" s="5"/>
      <c r="QSO15" s="5"/>
      <c r="QSP15" s="5"/>
      <c r="QSQ15" s="5"/>
      <c r="QSR15" s="5"/>
      <c r="QSS15" s="5"/>
      <c r="QST15" s="5"/>
      <c r="QSU15" s="5"/>
      <c r="QSV15" s="5"/>
      <c r="QSW15" s="5"/>
      <c r="QSX15" s="5"/>
      <c r="QSY15" s="5"/>
      <c r="QSZ15" s="5"/>
      <c r="QTA15" s="5"/>
      <c r="QTB15" s="5"/>
      <c r="QTC15" s="5"/>
      <c r="QTD15" s="5"/>
      <c r="QTE15" s="5"/>
      <c r="QTF15" s="5"/>
      <c r="QTG15" s="5"/>
      <c r="QTH15" s="5"/>
      <c r="QTI15" s="5"/>
      <c r="QTJ15" s="5"/>
      <c r="QTK15" s="5"/>
      <c r="QTL15" s="5"/>
      <c r="QTM15" s="5"/>
      <c r="QTN15" s="5"/>
      <c r="QTO15" s="5"/>
      <c r="QTP15" s="5"/>
      <c r="QTQ15" s="5"/>
      <c r="QTR15" s="5"/>
      <c r="QTS15" s="5"/>
      <c r="QTT15" s="5"/>
      <c r="QTU15" s="5"/>
      <c r="QTV15" s="5"/>
      <c r="QTW15" s="5"/>
      <c r="QTX15" s="5"/>
      <c r="QTY15" s="5"/>
      <c r="QTZ15" s="5"/>
      <c r="QUA15" s="5"/>
      <c r="QUB15" s="5"/>
      <c r="QUC15" s="5"/>
      <c r="QUD15" s="5"/>
      <c r="QUE15" s="5"/>
      <c r="QUF15" s="5"/>
      <c r="QUG15" s="5"/>
      <c r="QUH15" s="5"/>
      <c r="QUI15" s="5"/>
      <c r="QUJ15" s="5"/>
      <c r="QUK15" s="5"/>
      <c r="QUL15" s="5"/>
      <c r="QUM15" s="5"/>
      <c r="QUN15" s="5"/>
      <c r="QUO15" s="5"/>
      <c r="QUP15" s="5"/>
      <c r="QUQ15" s="5"/>
      <c r="QUR15" s="5"/>
      <c r="QUS15" s="5"/>
      <c r="QUT15" s="5"/>
      <c r="QUU15" s="5"/>
      <c r="QUV15" s="5"/>
      <c r="QUW15" s="5"/>
      <c r="QUX15" s="5"/>
      <c r="QUY15" s="5"/>
      <c r="QUZ15" s="5"/>
      <c r="QVA15" s="5"/>
      <c r="QVB15" s="5"/>
      <c r="QVC15" s="5"/>
      <c r="QVD15" s="5"/>
      <c r="QVE15" s="5"/>
      <c r="QVF15" s="5"/>
      <c r="QVG15" s="5"/>
      <c r="QVH15" s="5"/>
      <c r="QVI15" s="5"/>
      <c r="QVJ15" s="5"/>
      <c r="QVK15" s="5"/>
      <c r="QVL15" s="5"/>
      <c r="QVM15" s="5"/>
      <c r="QVN15" s="5"/>
      <c r="QVO15" s="5"/>
      <c r="QVP15" s="5"/>
      <c r="QVQ15" s="5"/>
      <c r="QVR15" s="5"/>
      <c r="QVS15" s="5"/>
      <c r="QVT15" s="5"/>
      <c r="QVU15" s="5"/>
      <c r="QVV15" s="5"/>
      <c r="QVW15" s="5"/>
      <c r="QVX15" s="5"/>
      <c r="QVY15" s="5"/>
      <c r="QVZ15" s="5"/>
      <c r="QWA15" s="5"/>
      <c r="QWB15" s="5"/>
      <c r="QWC15" s="5"/>
      <c r="QWD15" s="5"/>
      <c r="QWE15" s="5"/>
      <c r="QWF15" s="5"/>
      <c r="QWG15" s="5"/>
      <c r="QWH15" s="5"/>
      <c r="QWI15" s="5"/>
      <c r="QWJ15" s="5"/>
      <c r="QWK15" s="5"/>
      <c r="QWL15" s="5"/>
      <c r="QWM15" s="5"/>
      <c r="QWN15" s="5"/>
      <c r="QWO15" s="5"/>
      <c r="QWP15" s="5"/>
      <c r="QWQ15" s="5"/>
      <c r="QWR15" s="5"/>
      <c r="QWS15" s="5"/>
      <c r="QWT15" s="5"/>
      <c r="QWU15" s="5"/>
      <c r="QWV15" s="5"/>
      <c r="QWW15" s="5"/>
      <c r="QWX15" s="5"/>
      <c r="QWY15" s="5"/>
      <c r="QWZ15" s="5"/>
      <c r="QXA15" s="5"/>
      <c r="QXB15" s="5"/>
      <c r="QXC15" s="5"/>
      <c r="QXD15" s="5"/>
      <c r="QXE15" s="5"/>
      <c r="QXF15" s="5"/>
      <c r="QXG15" s="5"/>
      <c r="QXH15" s="5"/>
      <c r="QXI15" s="5"/>
      <c r="QXJ15" s="5"/>
      <c r="QXK15" s="5"/>
      <c r="QXL15" s="5"/>
      <c r="QXM15" s="5"/>
      <c r="QXN15" s="5"/>
      <c r="QXO15" s="5"/>
      <c r="QXP15" s="5"/>
      <c r="QXQ15" s="5"/>
      <c r="QXR15" s="5"/>
      <c r="QXS15" s="5"/>
      <c r="QXT15" s="5"/>
      <c r="QXU15" s="5"/>
      <c r="QXV15" s="5"/>
      <c r="QXW15" s="5"/>
      <c r="QXX15" s="5"/>
      <c r="QXY15" s="5"/>
      <c r="QXZ15" s="5"/>
      <c r="QYA15" s="5"/>
      <c r="QYB15" s="5"/>
      <c r="QYC15" s="5"/>
      <c r="QYD15" s="5"/>
      <c r="QYE15" s="5"/>
      <c r="QYF15" s="5"/>
      <c r="QYG15" s="5"/>
      <c r="QYH15" s="5"/>
      <c r="QYI15" s="5"/>
      <c r="QYJ15" s="5"/>
      <c r="QYK15" s="5"/>
      <c r="QYL15" s="5"/>
      <c r="QYM15" s="5"/>
      <c r="QYN15" s="5"/>
      <c r="QYO15" s="5"/>
      <c r="QYP15" s="5"/>
      <c r="QYQ15" s="5"/>
      <c r="QYR15" s="5"/>
      <c r="QYS15" s="5"/>
      <c r="QYT15" s="5"/>
      <c r="QYU15" s="5"/>
      <c r="QYV15" s="5"/>
      <c r="QYW15" s="5"/>
      <c r="QYX15" s="5"/>
      <c r="QYY15" s="5"/>
      <c r="QYZ15" s="5"/>
      <c r="QZA15" s="5"/>
      <c r="QZB15" s="5"/>
      <c r="QZC15" s="5"/>
      <c r="QZD15" s="5"/>
      <c r="QZE15" s="5"/>
      <c r="QZF15" s="5"/>
      <c r="QZG15" s="5"/>
      <c r="QZH15" s="5"/>
      <c r="QZI15" s="5"/>
      <c r="QZJ15" s="5"/>
      <c r="QZK15" s="5"/>
      <c r="QZL15" s="5"/>
      <c r="QZM15" s="5"/>
      <c r="QZN15" s="5"/>
      <c r="QZO15" s="5"/>
      <c r="QZP15" s="5"/>
      <c r="QZQ15" s="5"/>
      <c r="QZR15" s="5"/>
      <c r="QZS15" s="5"/>
      <c r="QZT15" s="5"/>
      <c r="QZU15" s="5"/>
      <c r="QZV15" s="5"/>
      <c r="QZW15" s="5"/>
      <c r="QZX15" s="5"/>
      <c r="QZY15" s="5"/>
      <c r="QZZ15" s="5"/>
      <c r="RAA15" s="5"/>
      <c r="RAB15" s="5"/>
      <c r="RAC15" s="5"/>
      <c r="RAD15" s="5"/>
      <c r="RAE15" s="5"/>
      <c r="RAF15" s="5"/>
      <c r="RAG15" s="5"/>
      <c r="RAH15" s="5"/>
      <c r="RAI15" s="5"/>
      <c r="RAJ15" s="5"/>
      <c r="RAK15" s="5"/>
      <c r="RAL15" s="5"/>
      <c r="RAM15" s="5"/>
      <c r="RAN15" s="5"/>
      <c r="RAO15" s="5"/>
      <c r="RAP15" s="5"/>
      <c r="RAQ15" s="5"/>
      <c r="RAR15" s="5"/>
      <c r="RAS15" s="5"/>
      <c r="RAT15" s="5"/>
      <c r="RAU15" s="5"/>
      <c r="RAV15" s="5"/>
      <c r="RAW15" s="5"/>
      <c r="RAX15" s="5"/>
      <c r="RAY15" s="5"/>
      <c r="RAZ15" s="5"/>
      <c r="RBA15" s="5"/>
      <c r="RBB15" s="5"/>
      <c r="RBC15" s="5"/>
      <c r="RBD15" s="5"/>
      <c r="RBE15" s="5"/>
      <c r="RBF15" s="5"/>
      <c r="RBG15" s="5"/>
      <c r="RBH15" s="5"/>
      <c r="RBI15" s="5"/>
      <c r="RBJ15" s="5"/>
      <c r="RBK15" s="5"/>
      <c r="RBL15" s="5"/>
      <c r="RBM15" s="5"/>
      <c r="RBN15" s="5"/>
      <c r="RBO15" s="5"/>
      <c r="RBP15" s="5"/>
      <c r="RBQ15" s="5"/>
      <c r="RBR15" s="5"/>
      <c r="RBS15" s="5"/>
      <c r="RBT15" s="5"/>
      <c r="RBU15" s="5"/>
      <c r="RBV15" s="5"/>
      <c r="RBW15" s="5"/>
      <c r="RBX15" s="5"/>
      <c r="RBY15" s="5"/>
      <c r="RBZ15" s="5"/>
      <c r="RCA15" s="5"/>
      <c r="RCB15" s="5"/>
      <c r="RCC15" s="5"/>
      <c r="RCD15" s="5"/>
      <c r="RCE15" s="5"/>
      <c r="RCF15" s="5"/>
      <c r="RCG15" s="5"/>
      <c r="RCH15" s="5"/>
      <c r="RCI15" s="5"/>
      <c r="RCJ15" s="5"/>
      <c r="RCK15" s="5"/>
      <c r="RCL15" s="5"/>
      <c r="RCM15" s="5"/>
      <c r="RCN15" s="5"/>
      <c r="RCO15" s="5"/>
      <c r="RCP15" s="5"/>
      <c r="RCQ15" s="5"/>
      <c r="RCR15" s="5"/>
      <c r="RCS15" s="5"/>
      <c r="RCT15" s="5"/>
      <c r="RCU15" s="5"/>
      <c r="RCV15" s="5"/>
      <c r="RCW15" s="5"/>
      <c r="RCX15" s="5"/>
      <c r="RCY15" s="5"/>
      <c r="RCZ15" s="5"/>
      <c r="RDA15" s="5"/>
      <c r="RDB15" s="5"/>
      <c r="RDC15" s="5"/>
      <c r="RDD15" s="5"/>
      <c r="RDE15" s="5"/>
      <c r="RDF15" s="5"/>
      <c r="RDG15" s="5"/>
      <c r="RDH15" s="5"/>
      <c r="RDI15" s="5"/>
      <c r="RDJ15" s="5"/>
      <c r="RDK15" s="5"/>
      <c r="RDL15" s="5"/>
      <c r="RDM15" s="5"/>
      <c r="RDN15" s="5"/>
      <c r="RDO15" s="5"/>
      <c r="RDP15" s="5"/>
      <c r="RDQ15" s="5"/>
      <c r="RDR15" s="5"/>
      <c r="RDS15" s="5"/>
      <c r="RDT15" s="5"/>
      <c r="RDU15" s="5"/>
      <c r="RDV15" s="5"/>
      <c r="RDW15" s="5"/>
      <c r="RDX15" s="5"/>
      <c r="RDY15" s="5"/>
      <c r="RDZ15" s="5"/>
      <c r="REA15" s="5"/>
      <c r="REB15" s="5"/>
      <c r="REC15" s="5"/>
      <c r="RED15" s="5"/>
      <c r="REE15" s="5"/>
      <c r="REF15" s="5"/>
      <c r="REG15" s="5"/>
      <c r="REH15" s="5"/>
      <c r="REI15" s="5"/>
      <c r="REJ15" s="5"/>
      <c r="REK15" s="5"/>
      <c r="REL15" s="5"/>
      <c r="REM15" s="5"/>
      <c r="REN15" s="5"/>
      <c r="REO15" s="5"/>
      <c r="REP15" s="5"/>
      <c r="REQ15" s="5"/>
      <c r="RER15" s="5"/>
      <c r="RES15" s="5"/>
      <c r="RET15" s="5"/>
      <c r="REU15" s="5"/>
      <c r="REV15" s="5"/>
      <c r="REW15" s="5"/>
      <c r="REX15" s="5"/>
      <c r="REY15" s="5"/>
      <c r="REZ15" s="5"/>
      <c r="RFA15" s="5"/>
      <c r="RFB15" s="5"/>
      <c r="RFC15" s="5"/>
      <c r="RFD15" s="5"/>
      <c r="RFE15" s="5"/>
      <c r="RFF15" s="5"/>
      <c r="RFG15" s="5"/>
      <c r="RFH15" s="5"/>
      <c r="RFI15" s="5"/>
      <c r="RFJ15" s="5"/>
      <c r="RFK15" s="5"/>
      <c r="RFL15" s="5"/>
      <c r="RFM15" s="5"/>
      <c r="RFN15" s="5"/>
      <c r="RFO15" s="5"/>
      <c r="RFP15" s="5"/>
      <c r="RFQ15" s="5"/>
      <c r="RFR15" s="5"/>
      <c r="RFS15" s="5"/>
      <c r="RFT15" s="5"/>
      <c r="RFU15" s="5"/>
      <c r="RFV15" s="5"/>
      <c r="RFW15" s="5"/>
      <c r="RFX15" s="5"/>
      <c r="RFY15" s="5"/>
      <c r="RFZ15" s="5"/>
      <c r="RGA15" s="5"/>
      <c r="RGB15" s="5"/>
      <c r="RGC15" s="5"/>
      <c r="RGD15" s="5"/>
      <c r="RGE15" s="5"/>
      <c r="RGF15" s="5"/>
      <c r="RGG15" s="5"/>
      <c r="RGH15" s="5"/>
      <c r="RGI15" s="5"/>
      <c r="RGJ15" s="5"/>
      <c r="RGK15" s="5"/>
      <c r="RGL15" s="5"/>
      <c r="RGM15" s="5"/>
      <c r="RGN15" s="5"/>
      <c r="RGO15" s="5"/>
      <c r="RGP15" s="5"/>
      <c r="RGQ15" s="5"/>
      <c r="RGR15" s="5"/>
      <c r="RGS15" s="5"/>
      <c r="RGT15" s="5"/>
      <c r="RGU15" s="5"/>
      <c r="RGV15" s="5"/>
      <c r="RGW15" s="5"/>
      <c r="RGX15" s="5"/>
      <c r="RGY15" s="5"/>
      <c r="RGZ15" s="5"/>
      <c r="RHA15" s="5"/>
      <c r="RHB15" s="5"/>
      <c r="RHC15" s="5"/>
      <c r="RHD15" s="5"/>
      <c r="RHE15" s="5"/>
      <c r="RHF15" s="5"/>
      <c r="RHG15" s="5"/>
      <c r="RHH15" s="5"/>
      <c r="RHI15" s="5"/>
      <c r="RHJ15" s="5"/>
      <c r="RHK15" s="5"/>
      <c r="RHL15" s="5"/>
      <c r="RHM15" s="5"/>
      <c r="RHN15" s="5"/>
      <c r="RHO15" s="5"/>
      <c r="RHP15" s="5"/>
      <c r="RHQ15" s="5"/>
      <c r="RHR15" s="5"/>
      <c r="RHS15" s="5"/>
      <c r="RHT15" s="5"/>
      <c r="RHU15" s="5"/>
      <c r="RHV15" s="5"/>
      <c r="RHW15" s="5"/>
      <c r="RHX15" s="5"/>
      <c r="RHY15" s="5"/>
      <c r="RHZ15" s="5"/>
      <c r="RIA15" s="5"/>
      <c r="RIB15" s="5"/>
      <c r="RIC15" s="5"/>
      <c r="RID15" s="5"/>
      <c r="RIE15" s="5"/>
      <c r="RIF15" s="5"/>
      <c r="RIG15" s="5"/>
      <c r="RIH15" s="5"/>
      <c r="RII15" s="5"/>
      <c r="RIJ15" s="5"/>
      <c r="RIK15" s="5"/>
      <c r="RIL15" s="5"/>
      <c r="RIM15" s="5"/>
      <c r="RIN15" s="5"/>
      <c r="RIO15" s="5"/>
      <c r="RIP15" s="5"/>
      <c r="RIQ15" s="5"/>
      <c r="RIR15" s="5"/>
      <c r="RIS15" s="5"/>
      <c r="RIT15" s="5"/>
      <c r="RIU15" s="5"/>
      <c r="RIV15" s="5"/>
      <c r="RIW15" s="5"/>
      <c r="RIX15" s="5"/>
      <c r="RIY15" s="5"/>
      <c r="RIZ15" s="5"/>
      <c r="RJA15" s="5"/>
      <c r="RJB15" s="5"/>
      <c r="RJC15" s="5"/>
      <c r="RJD15" s="5"/>
      <c r="RJE15" s="5"/>
      <c r="RJF15" s="5"/>
      <c r="RJG15" s="5"/>
      <c r="RJH15" s="5"/>
      <c r="RJI15" s="5"/>
      <c r="RJJ15" s="5"/>
      <c r="RJK15" s="5"/>
      <c r="RJL15" s="5"/>
      <c r="RJM15" s="5"/>
      <c r="RJN15" s="5"/>
      <c r="RJO15" s="5"/>
      <c r="RJP15" s="5"/>
      <c r="RJQ15" s="5"/>
      <c r="RJR15" s="5"/>
      <c r="RJS15" s="5"/>
      <c r="RJT15" s="5"/>
      <c r="RJU15" s="5"/>
      <c r="RJV15" s="5"/>
      <c r="RJW15" s="5"/>
      <c r="RJX15" s="5"/>
      <c r="RJY15" s="5"/>
      <c r="RJZ15" s="5"/>
      <c r="RKA15" s="5"/>
      <c r="RKB15" s="5"/>
      <c r="RKC15" s="5"/>
      <c r="RKD15" s="5"/>
      <c r="RKE15" s="5"/>
      <c r="RKF15" s="5"/>
      <c r="RKG15" s="5"/>
      <c r="RKH15" s="5"/>
      <c r="RKI15" s="5"/>
      <c r="RKJ15" s="5"/>
      <c r="RKK15" s="5"/>
      <c r="RKL15" s="5"/>
      <c r="RKM15" s="5"/>
      <c r="RKN15" s="5"/>
      <c r="RKO15" s="5"/>
      <c r="RKP15" s="5"/>
      <c r="RKQ15" s="5"/>
      <c r="RKR15" s="5"/>
      <c r="RKS15" s="5"/>
      <c r="RKT15" s="5"/>
      <c r="RKU15" s="5"/>
      <c r="RKV15" s="5"/>
      <c r="RKW15" s="5"/>
      <c r="RKX15" s="5"/>
      <c r="RKY15" s="5"/>
      <c r="RKZ15" s="5"/>
      <c r="RLA15" s="5"/>
      <c r="RLB15" s="5"/>
      <c r="RLC15" s="5"/>
      <c r="RLD15" s="5"/>
      <c r="RLE15" s="5"/>
      <c r="RLF15" s="5"/>
      <c r="RLG15" s="5"/>
      <c r="RLH15" s="5"/>
      <c r="RLI15" s="5"/>
      <c r="RLJ15" s="5"/>
      <c r="RLK15" s="5"/>
      <c r="RLL15" s="5"/>
      <c r="RLM15" s="5"/>
      <c r="RLN15" s="5"/>
      <c r="RLO15" s="5"/>
      <c r="RLP15" s="5"/>
      <c r="RLQ15" s="5"/>
      <c r="RLR15" s="5"/>
      <c r="RLS15" s="5"/>
      <c r="RLT15" s="5"/>
      <c r="RLU15" s="5"/>
      <c r="RLV15" s="5"/>
      <c r="RLW15" s="5"/>
      <c r="RLX15" s="5"/>
      <c r="RLY15" s="5"/>
      <c r="RLZ15" s="5"/>
      <c r="RMA15" s="5"/>
      <c r="RMB15" s="5"/>
      <c r="RMC15" s="5"/>
      <c r="RMD15" s="5"/>
      <c r="RME15" s="5"/>
      <c r="RMF15" s="5"/>
      <c r="RMG15" s="5"/>
      <c r="RMH15" s="5"/>
      <c r="RMI15" s="5"/>
      <c r="RMJ15" s="5"/>
      <c r="RMK15" s="5"/>
      <c r="RML15" s="5"/>
      <c r="RMM15" s="5"/>
      <c r="RMN15" s="5"/>
      <c r="RMO15" s="5"/>
      <c r="RMP15" s="5"/>
      <c r="RMQ15" s="5"/>
      <c r="RMR15" s="5"/>
      <c r="RMS15" s="5"/>
      <c r="RMT15" s="5"/>
      <c r="RMU15" s="5"/>
      <c r="RMV15" s="5"/>
      <c r="RMW15" s="5"/>
      <c r="RMX15" s="5"/>
      <c r="RMY15" s="5"/>
      <c r="RMZ15" s="5"/>
      <c r="RNA15" s="5"/>
      <c r="RNB15" s="5"/>
      <c r="RNC15" s="5"/>
      <c r="RND15" s="5"/>
      <c r="RNE15" s="5"/>
      <c r="RNF15" s="5"/>
      <c r="RNG15" s="5"/>
      <c r="RNH15" s="5"/>
      <c r="RNI15" s="5"/>
      <c r="RNJ15" s="5"/>
      <c r="RNK15" s="5"/>
      <c r="RNL15" s="5"/>
      <c r="RNM15" s="5"/>
      <c r="RNN15" s="5"/>
      <c r="RNO15" s="5"/>
      <c r="RNP15" s="5"/>
      <c r="RNQ15" s="5"/>
      <c r="RNR15" s="5"/>
      <c r="RNS15" s="5"/>
      <c r="RNT15" s="5"/>
      <c r="RNU15" s="5"/>
      <c r="RNV15" s="5"/>
      <c r="RNW15" s="5"/>
      <c r="RNX15" s="5"/>
      <c r="RNY15" s="5"/>
      <c r="RNZ15" s="5"/>
      <c r="ROA15" s="5"/>
      <c r="ROB15" s="5"/>
      <c r="ROC15" s="5"/>
      <c r="ROD15" s="5"/>
      <c r="ROE15" s="5"/>
      <c r="ROF15" s="5"/>
      <c r="ROG15" s="5"/>
      <c r="ROH15" s="5"/>
      <c r="ROI15" s="5"/>
      <c r="ROJ15" s="5"/>
      <c r="ROK15" s="5"/>
      <c r="ROL15" s="5"/>
      <c r="ROM15" s="5"/>
      <c r="RON15" s="5"/>
      <c r="ROO15" s="5"/>
      <c r="ROP15" s="5"/>
      <c r="ROQ15" s="5"/>
      <c r="ROR15" s="5"/>
      <c r="ROS15" s="5"/>
      <c r="ROT15" s="5"/>
      <c r="ROU15" s="5"/>
      <c r="ROV15" s="5"/>
      <c r="ROW15" s="5"/>
      <c r="ROX15" s="5"/>
      <c r="ROY15" s="5"/>
      <c r="ROZ15" s="5"/>
      <c r="RPA15" s="5"/>
      <c r="RPB15" s="5"/>
      <c r="RPC15" s="5"/>
      <c r="RPD15" s="5"/>
      <c r="RPE15" s="5"/>
      <c r="RPF15" s="5"/>
      <c r="RPG15" s="5"/>
      <c r="RPH15" s="5"/>
      <c r="RPI15" s="5"/>
      <c r="RPJ15" s="5"/>
      <c r="RPK15" s="5"/>
      <c r="RPL15" s="5"/>
      <c r="RPM15" s="5"/>
      <c r="RPN15" s="5"/>
      <c r="RPO15" s="5"/>
      <c r="RPP15" s="5"/>
      <c r="RPQ15" s="5"/>
      <c r="RPR15" s="5"/>
      <c r="RPS15" s="5"/>
      <c r="RPT15" s="5"/>
      <c r="RPU15" s="5"/>
      <c r="RPV15" s="5"/>
      <c r="RPW15" s="5"/>
      <c r="RPX15" s="5"/>
      <c r="RPY15" s="5"/>
      <c r="RPZ15" s="5"/>
      <c r="RQA15" s="5"/>
      <c r="RQB15" s="5"/>
      <c r="RQC15" s="5"/>
      <c r="RQD15" s="5"/>
      <c r="RQE15" s="5"/>
      <c r="RQF15" s="5"/>
      <c r="RQG15" s="5"/>
      <c r="RQH15" s="5"/>
      <c r="RQI15" s="5"/>
      <c r="RQJ15" s="5"/>
      <c r="RQK15" s="5"/>
      <c r="RQL15" s="5"/>
      <c r="RQM15" s="5"/>
      <c r="RQN15" s="5"/>
      <c r="RQO15" s="5"/>
      <c r="RQP15" s="5"/>
      <c r="RQQ15" s="5"/>
      <c r="RQR15" s="5"/>
      <c r="RQS15" s="5"/>
      <c r="RQT15" s="5"/>
      <c r="RQU15" s="5"/>
      <c r="RQV15" s="5"/>
      <c r="RQW15" s="5"/>
      <c r="RQX15" s="5"/>
      <c r="RQY15" s="5"/>
      <c r="RQZ15" s="5"/>
      <c r="RRA15" s="5"/>
      <c r="RRB15" s="5"/>
      <c r="RRC15" s="5"/>
      <c r="RRD15" s="5"/>
      <c r="RRE15" s="5"/>
      <c r="RRF15" s="5"/>
      <c r="RRG15" s="5"/>
      <c r="RRH15" s="5"/>
      <c r="RRI15" s="5"/>
      <c r="RRJ15" s="5"/>
      <c r="RRK15" s="5"/>
      <c r="RRL15" s="5"/>
      <c r="RRM15" s="5"/>
      <c r="RRN15" s="5"/>
      <c r="RRO15" s="5"/>
      <c r="RRP15" s="5"/>
      <c r="RRQ15" s="5"/>
      <c r="RRR15" s="5"/>
      <c r="RRS15" s="5"/>
      <c r="RRT15" s="5"/>
      <c r="RRU15" s="5"/>
      <c r="RRV15" s="5"/>
      <c r="RRW15" s="5"/>
      <c r="RRX15" s="5"/>
      <c r="RRY15" s="5"/>
      <c r="RRZ15" s="5"/>
      <c r="RSA15" s="5"/>
      <c r="RSB15" s="5"/>
      <c r="RSC15" s="5"/>
      <c r="RSD15" s="5"/>
      <c r="RSE15" s="5"/>
      <c r="RSF15" s="5"/>
      <c r="RSG15" s="5"/>
      <c r="RSH15" s="5"/>
      <c r="RSI15" s="5"/>
      <c r="RSJ15" s="5"/>
      <c r="RSK15" s="5"/>
      <c r="RSL15" s="5"/>
      <c r="RSM15" s="5"/>
      <c r="RSN15" s="5"/>
      <c r="RSO15" s="5"/>
      <c r="RSP15" s="5"/>
      <c r="RSQ15" s="5"/>
      <c r="RSR15" s="5"/>
      <c r="RSS15" s="5"/>
      <c r="RST15" s="5"/>
      <c r="RSU15" s="5"/>
      <c r="RSV15" s="5"/>
      <c r="RSW15" s="5"/>
      <c r="RSX15" s="5"/>
      <c r="RSY15" s="5"/>
      <c r="RSZ15" s="5"/>
      <c r="RTA15" s="5"/>
      <c r="RTB15" s="5"/>
      <c r="RTC15" s="5"/>
      <c r="RTD15" s="5"/>
      <c r="RTE15" s="5"/>
      <c r="RTF15" s="5"/>
      <c r="RTG15" s="5"/>
      <c r="RTH15" s="5"/>
      <c r="RTI15" s="5"/>
      <c r="RTJ15" s="5"/>
      <c r="RTK15" s="5"/>
      <c r="RTL15" s="5"/>
      <c r="RTM15" s="5"/>
      <c r="RTN15" s="5"/>
      <c r="RTO15" s="5"/>
      <c r="RTP15" s="5"/>
      <c r="RTQ15" s="5"/>
      <c r="RTR15" s="5"/>
      <c r="RTS15" s="5"/>
      <c r="RTT15" s="5"/>
      <c r="RTU15" s="5"/>
      <c r="RTV15" s="5"/>
      <c r="RTW15" s="5"/>
      <c r="RTX15" s="5"/>
      <c r="RTY15" s="5"/>
      <c r="RTZ15" s="5"/>
      <c r="RUA15" s="5"/>
      <c r="RUB15" s="5"/>
      <c r="RUC15" s="5"/>
      <c r="RUD15" s="5"/>
      <c r="RUE15" s="5"/>
      <c r="RUF15" s="5"/>
      <c r="RUG15" s="5"/>
      <c r="RUH15" s="5"/>
      <c r="RUI15" s="5"/>
      <c r="RUJ15" s="5"/>
      <c r="RUK15" s="5"/>
      <c r="RUL15" s="5"/>
      <c r="RUM15" s="5"/>
      <c r="RUN15" s="5"/>
      <c r="RUO15" s="5"/>
      <c r="RUP15" s="5"/>
      <c r="RUQ15" s="5"/>
      <c r="RUR15" s="5"/>
      <c r="RUS15" s="5"/>
      <c r="RUT15" s="5"/>
      <c r="RUU15" s="5"/>
      <c r="RUV15" s="5"/>
      <c r="RUW15" s="5"/>
      <c r="RUX15" s="5"/>
      <c r="RUY15" s="5"/>
      <c r="RUZ15" s="5"/>
      <c r="RVA15" s="5"/>
      <c r="RVB15" s="5"/>
      <c r="RVC15" s="5"/>
      <c r="RVD15" s="5"/>
      <c r="RVE15" s="5"/>
      <c r="RVF15" s="5"/>
      <c r="RVG15" s="5"/>
      <c r="RVH15" s="5"/>
      <c r="RVI15" s="5"/>
      <c r="RVJ15" s="5"/>
      <c r="RVK15" s="5"/>
      <c r="RVL15" s="5"/>
      <c r="RVM15" s="5"/>
      <c r="RVN15" s="5"/>
      <c r="RVO15" s="5"/>
      <c r="RVP15" s="5"/>
      <c r="RVQ15" s="5"/>
      <c r="RVR15" s="5"/>
      <c r="RVS15" s="5"/>
      <c r="RVT15" s="5"/>
      <c r="RVU15" s="5"/>
      <c r="RVV15" s="5"/>
      <c r="RVW15" s="5"/>
      <c r="RVX15" s="5"/>
      <c r="RVY15" s="5"/>
      <c r="RVZ15" s="5"/>
      <c r="RWA15" s="5"/>
      <c r="RWB15" s="5"/>
      <c r="RWC15" s="5"/>
      <c r="RWD15" s="5"/>
      <c r="RWE15" s="5"/>
      <c r="RWF15" s="5"/>
      <c r="RWG15" s="5"/>
      <c r="RWH15" s="5"/>
      <c r="RWI15" s="5"/>
      <c r="RWJ15" s="5"/>
      <c r="RWK15" s="5"/>
      <c r="RWL15" s="5"/>
      <c r="RWM15" s="5"/>
      <c r="RWN15" s="5"/>
      <c r="RWO15" s="5"/>
      <c r="RWP15" s="5"/>
      <c r="RWQ15" s="5"/>
      <c r="RWR15" s="5"/>
      <c r="RWS15" s="5"/>
      <c r="RWT15" s="5"/>
      <c r="RWU15" s="5"/>
      <c r="RWV15" s="5"/>
      <c r="RWW15" s="5"/>
      <c r="RWX15" s="5"/>
      <c r="RWY15" s="5"/>
      <c r="RWZ15" s="5"/>
      <c r="RXA15" s="5"/>
      <c r="RXB15" s="5"/>
      <c r="RXC15" s="5"/>
      <c r="RXD15" s="5"/>
      <c r="RXE15" s="5"/>
      <c r="RXF15" s="5"/>
      <c r="RXG15" s="5"/>
      <c r="RXH15" s="5"/>
      <c r="RXI15" s="5"/>
      <c r="RXJ15" s="5"/>
      <c r="RXK15" s="5"/>
      <c r="RXL15" s="5"/>
      <c r="RXM15" s="5"/>
      <c r="RXN15" s="5"/>
      <c r="RXO15" s="5"/>
      <c r="RXP15" s="5"/>
      <c r="RXQ15" s="5"/>
      <c r="RXR15" s="5"/>
      <c r="RXS15" s="5"/>
      <c r="RXT15" s="5"/>
      <c r="RXU15" s="5"/>
      <c r="RXV15" s="5"/>
      <c r="RXW15" s="5"/>
      <c r="RXX15" s="5"/>
      <c r="RXY15" s="5"/>
      <c r="RXZ15" s="5"/>
      <c r="RYA15" s="5"/>
      <c r="RYB15" s="5"/>
      <c r="RYC15" s="5"/>
      <c r="RYD15" s="5"/>
      <c r="RYE15" s="5"/>
      <c r="RYF15" s="5"/>
      <c r="RYG15" s="5"/>
      <c r="RYH15" s="5"/>
      <c r="RYI15" s="5"/>
      <c r="RYJ15" s="5"/>
      <c r="RYK15" s="5"/>
      <c r="RYL15" s="5"/>
      <c r="RYM15" s="5"/>
      <c r="RYN15" s="5"/>
      <c r="RYO15" s="5"/>
      <c r="RYP15" s="5"/>
      <c r="RYQ15" s="5"/>
      <c r="RYR15" s="5"/>
      <c r="RYS15" s="5"/>
      <c r="RYT15" s="5"/>
      <c r="RYU15" s="5"/>
      <c r="RYV15" s="5"/>
      <c r="RYW15" s="5"/>
      <c r="RYX15" s="5"/>
      <c r="RYY15" s="5"/>
      <c r="RYZ15" s="5"/>
      <c r="RZA15" s="5"/>
      <c r="RZB15" s="5"/>
      <c r="RZC15" s="5"/>
      <c r="RZD15" s="5"/>
      <c r="RZE15" s="5"/>
      <c r="RZF15" s="5"/>
      <c r="RZG15" s="5"/>
      <c r="RZH15" s="5"/>
      <c r="RZI15" s="5"/>
      <c r="RZJ15" s="5"/>
      <c r="RZK15" s="5"/>
      <c r="RZL15" s="5"/>
      <c r="RZM15" s="5"/>
      <c r="RZN15" s="5"/>
      <c r="RZO15" s="5"/>
      <c r="RZP15" s="5"/>
      <c r="RZQ15" s="5"/>
      <c r="RZR15" s="5"/>
      <c r="RZS15" s="5"/>
      <c r="RZT15" s="5"/>
      <c r="RZU15" s="5"/>
      <c r="RZV15" s="5"/>
      <c r="RZW15" s="5"/>
      <c r="RZX15" s="5"/>
      <c r="RZY15" s="5"/>
      <c r="RZZ15" s="5"/>
      <c r="SAA15" s="5"/>
      <c r="SAB15" s="5"/>
      <c r="SAC15" s="5"/>
      <c r="SAD15" s="5"/>
      <c r="SAE15" s="5"/>
      <c r="SAF15" s="5"/>
      <c r="SAG15" s="5"/>
      <c r="SAH15" s="5"/>
      <c r="SAI15" s="5"/>
      <c r="SAJ15" s="5"/>
      <c r="SAK15" s="5"/>
      <c r="SAL15" s="5"/>
      <c r="SAM15" s="5"/>
      <c r="SAN15" s="5"/>
      <c r="SAO15" s="5"/>
      <c r="SAP15" s="5"/>
      <c r="SAQ15" s="5"/>
      <c r="SAR15" s="5"/>
      <c r="SAS15" s="5"/>
      <c r="SAT15" s="5"/>
      <c r="SAU15" s="5"/>
      <c r="SAV15" s="5"/>
      <c r="SAW15" s="5"/>
      <c r="SAX15" s="5"/>
      <c r="SAY15" s="5"/>
      <c r="SAZ15" s="5"/>
      <c r="SBA15" s="5"/>
      <c r="SBB15" s="5"/>
      <c r="SBC15" s="5"/>
      <c r="SBD15" s="5"/>
      <c r="SBE15" s="5"/>
      <c r="SBF15" s="5"/>
      <c r="SBG15" s="5"/>
      <c r="SBH15" s="5"/>
      <c r="SBI15" s="5"/>
      <c r="SBJ15" s="5"/>
      <c r="SBK15" s="5"/>
      <c r="SBL15" s="5"/>
      <c r="SBM15" s="5"/>
      <c r="SBN15" s="5"/>
      <c r="SBO15" s="5"/>
      <c r="SBP15" s="5"/>
      <c r="SBQ15" s="5"/>
      <c r="SBR15" s="5"/>
      <c r="SBS15" s="5"/>
      <c r="SBT15" s="5"/>
      <c r="SBU15" s="5"/>
      <c r="SBV15" s="5"/>
      <c r="SBW15" s="5"/>
      <c r="SBX15" s="5"/>
      <c r="SBY15" s="5"/>
      <c r="SBZ15" s="5"/>
      <c r="SCA15" s="5"/>
      <c r="SCB15" s="5"/>
      <c r="SCC15" s="5"/>
      <c r="SCD15" s="5"/>
      <c r="SCE15" s="5"/>
      <c r="SCF15" s="5"/>
      <c r="SCG15" s="5"/>
      <c r="SCH15" s="5"/>
      <c r="SCI15" s="5"/>
      <c r="SCJ15" s="5"/>
      <c r="SCK15" s="5"/>
      <c r="SCL15" s="5"/>
      <c r="SCM15" s="5"/>
      <c r="SCN15" s="5"/>
      <c r="SCO15" s="5"/>
      <c r="SCP15" s="5"/>
      <c r="SCQ15" s="5"/>
      <c r="SCR15" s="5"/>
      <c r="SCS15" s="5"/>
      <c r="SCT15" s="5"/>
      <c r="SCU15" s="5"/>
      <c r="SCV15" s="5"/>
      <c r="SCW15" s="5"/>
      <c r="SCX15" s="5"/>
      <c r="SCY15" s="5"/>
      <c r="SCZ15" s="5"/>
      <c r="SDA15" s="5"/>
      <c r="SDB15" s="5"/>
      <c r="SDC15" s="5"/>
      <c r="SDD15" s="5"/>
      <c r="SDE15" s="5"/>
      <c r="SDF15" s="5"/>
      <c r="SDG15" s="5"/>
      <c r="SDH15" s="5"/>
      <c r="SDI15" s="5"/>
      <c r="SDJ15" s="5"/>
      <c r="SDK15" s="5"/>
      <c r="SDL15" s="5"/>
      <c r="SDM15" s="5"/>
      <c r="SDN15" s="5"/>
      <c r="SDO15" s="5"/>
      <c r="SDP15" s="5"/>
      <c r="SDQ15" s="5"/>
      <c r="SDR15" s="5"/>
      <c r="SDS15" s="5"/>
      <c r="SDT15" s="5"/>
      <c r="SDU15" s="5"/>
      <c r="SDV15" s="5"/>
      <c r="SDW15" s="5"/>
      <c r="SDX15" s="5"/>
      <c r="SDY15" s="5"/>
      <c r="SDZ15" s="5"/>
      <c r="SEA15" s="5"/>
      <c r="SEB15" s="5"/>
      <c r="SEC15" s="5"/>
      <c r="SED15" s="5"/>
      <c r="SEE15" s="5"/>
      <c r="SEF15" s="5"/>
      <c r="SEG15" s="5"/>
      <c r="SEH15" s="5"/>
      <c r="SEI15" s="5"/>
      <c r="SEJ15" s="5"/>
      <c r="SEK15" s="5"/>
      <c r="SEL15" s="5"/>
      <c r="SEM15" s="5"/>
      <c r="SEN15" s="5"/>
      <c r="SEO15" s="5"/>
      <c r="SEP15" s="5"/>
      <c r="SEQ15" s="5"/>
      <c r="SER15" s="5"/>
      <c r="SES15" s="5"/>
      <c r="SET15" s="5"/>
      <c r="SEU15" s="5"/>
      <c r="SEV15" s="5"/>
      <c r="SEW15" s="5"/>
      <c r="SEX15" s="5"/>
      <c r="SEY15" s="5"/>
      <c r="SEZ15" s="5"/>
      <c r="SFA15" s="5"/>
      <c r="SFB15" s="5"/>
      <c r="SFC15" s="5"/>
      <c r="SFD15" s="5"/>
      <c r="SFE15" s="5"/>
      <c r="SFF15" s="5"/>
      <c r="SFG15" s="5"/>
      <c r="SFH15" s="5"/>
      <c r="SFI15" s="5"/>
      <c r="SFJ15" s="5"/>
      <c r="SFK15" s="5"/>
      <c r="SFL15" s="5"/>
      <c r="SFM15" s="5"/>
      <c r="SFN15" s="5"/>
      <c r="SFO15" s="5"/>
      <c r="SFP15" s="5"/>
      <c r="SFQ15" s="5"/>
      <c r="SFR15" s="5"/>
      <c r="SFS15" s="5"/>
      <c r="SFT15" s="5"/>
      <c r="SFU15" s="5"/>
      <c r="SFV15" s="5"/>
      <c r="SFW15" s="5"/>
      <c r="SFX15" s="5"/>
      <c r="SFY15" s="5"/>
      <c r="SFZ15" s="5"/>
      <c r="SGA15" s="5"/>
      <c r="SGB15" s="5"/>
      <c r="SGC15" s="5"/>
      <c r="SGD15" s="5"/>
      <c r="SGE15" s="5"/>
      <c r="SGF15" s="5"/>
      <c r="SGG15" s="5"/>
      <c r="SGH15" s="5"/>
      <c r="SGI15" s="5"/>
      <c r="SGJ15" s="5"/>
      <c r="SGK15" s="5"/>
      <c r="SGL15" s="5"/>
      <c r="SGM15" s="5"/>
      <c r="SGN15" s="5"/>
      <c r="SGO15" s="5"/>
      <c r="SGP15" s="5"/>
      <c r="SGQ15" s="5"/>
      <c r="SGR15" s="5"/>
      <c r="SGS15" s="5"/>
      <c r="SGT15" s="5"/>
      <c r="SGU15" s="5"/>
      <c r="SGV15" s="5"/>
      <c r="SGW15" s="5"/>
      <c r="SGX15" s="5"/>
      <c r="SGY15" s="5"/>
      <c r="SGZ15" s="5"/>
      <c r="SHA15" s="5"/>
      <c r="SHB15" s="5"/>
      <c r="SHC15" s="5"/>
      <c r="SHD15" s="5"/>
      <c r="SHE15" s="5"/>
      <c r="SHF15" s="5"/>
      <c r="SHG15" s="5"/>
      <c r="SHH15" s="5"/>
      <c r="SHI15" s="5"/>
      <c r="SHJ15" s="5"/>
      <c r="SHK15" s="5"/>
      <c r="SHL15" s="5"/>
      <c r="SHM15" s="5"/>
      <c r="SHN15" s="5"/>
      <c r="SHO15" s="5"/>
      <c r="SHP15" s="5"/>
      <c r="SHQ15" s="5"/>
      <c r="SHR15" s="5"/>
      <c r="SHS15" s="5"/>
      <c r="SHT15" s="5"/>
      <c r="SHU15" s="5"/>
      <c r="SHV15" s="5"/>
      <c r="SHW15" s="5"/>
      <c r="SHX15" s="5"/>
      <c r="SHY15" s="5"/>
      <c r="SHZ15" s="5"/>
      <c r="SIA15" s="5"/>
      <c r="SIB15" s="5"/>
      <c r="SIC15" s="5"/>
      <c r="SID15" s="5"/>
      <c r="SIE15" s="5"/>
      <c r="SIF15" s="5"/>
      <c r="SIG15" s="5"/>
      <c r="SIH15" s="5"/>
      <c r="SII15" s="5"/>
      <c r="SIJ15" s="5"/>
      <c r="SIK15" s="5"/>
      <c r="SIL15" s="5"/>
      <c r="SIM15" s="5"/>
      <c r="SIN15" s="5"/>
      <c r="SIO15" s="5"/>
      <c r="SIP15" s="5"/>
      <c r="SIQ15" s="5"/>
      <c r="SIR15" s="5"/>
      <c r="SIS15" s="5"/>
      <c r="SIT15" s="5"/>
      <c r="SIU15" s="5"/>
      <c r="SIV15" s="5"/>
      <c r="SIW15" s="5"/>
      <c r="SIX15" s="5"/>
      <c r="SIY15" s="5"/>
      <c r="SIZ15" s="5"/>
      <c r="SJA15" s="5"/>
      <c r="SJB15" s="5"/>
      <c r="SJC15" s="5"/>
      <c r="SJD15" s="5"/>
      <c r="SJE15" s="5"/>
      <c r="SJF15" s="5"/>
      <c r="SJG15" s="5"/>
      <c r="SJH15" s="5"/>
      <c r="SJI15" s="5"/>
      <c r="SJJ15" s="5"/>
      <c r="SJK15" s="5"/>
      <c r="SJL15" s="5"/>
      <c r="SJM15" s="5"/>
      <c r="SJN15" s="5"/>
      <c r="SJO15" s="5"/>
      <c r="SJP15" s="5"/>
      <c r="SJQ15" s="5"/>
      <c r="SJR15" s="5"/>
      <c r="SJS15" s="5"/>
      <c r="SJT15" s="5"/>
      <c r="SJU15" s="5"/>
      <c r="SJV15" s="5"/>
      <c r="SJW15" s="5"/>
      <c r="SJX15" s="5"/>
      <c r="SJY15" s="5"/>
      <c r="SJZ15" s="5"/>
      <c r="SKA15" s="5"/>
      <c r="SKB15" s="5"/>
      <c r="SKC15" s="5"/>
      <c r="SKD15" s="5"/>
      <c r="SKE15" s="5"/>
      <c r="SKF15" s="5"/>
      <c r="SKG15" s="5"/>
      <c r="SKH15" s="5"/>
      <c r="SKI15" s="5"/>
      <c r="SKJ15" s="5"/>
      <c r="SKK15" s="5"/>
      <c r="SKL15" s="5"/>
      <c r="SKM15" s="5"/>
      <c r="SKN15" s="5"/>
      <c r="SKO15" s="5"/>
      <c r="SKP15" s="5"/>
      <c r="SKQ15" s="5"/>
      <c r="SKR15" s="5"/>
      <c r="SKS15" s="5"/>
      <c r="SKT15" s="5"/>
      <c r="SKU15" s="5"/>
      <c r="SKV15" s="5"/>
      <c r="SKW15" s="5"/>
      <c r="SKX15" s="5"/>
      <c r="SKY15" s="5"/>
      <c r="SKZ15" s="5"/>
      <c r="SLA15" s="5"/>
      <c r="SLB15" s="5"/>
      <c r="SLC15" s="5"/>
      <c r="SLD15" s="5"/>
      <c r="SLE15" s="5"/>
      <c r="SLF15" s="5"/>
      <c r="SLG15" s="5"/>
      <c r="SLH15" s="5"/>
      <c r="SLI15" s="5"/>
      <c r="SLJ15" s="5"/>
      <c r="SLK15" s="5"/>
      <c r="SLL15" s="5"/>
      <c r="SLM15" s="5"/>
      <c r="SLN15" s="5"/>
      <c r="SLO15" s="5"/>
      <c r="SLP15" s="5"/>
      <c r="SLQ15" s="5"/>
      <c r="SLR15" s="5"/>
      <c r="SLS15" s="5"/>
      <c r="SLT15" s="5"/>
      <c r="SLU15" s="5"/>
      <c r="SLV15" s="5"/>
      <c r="SLW15" s="5"/>
      <c r="SLX15" s="5"/>
      <c r="SLY15" s="5"/>
      <c r="SLZ15" s="5"/>
      <c r="SMA15" s="5"/>
      <c r="SMB15" s="5"/>
      <c r="SMC15" s="5"/>
      <c r="SMD15" s="5"/>
      <c r="SME15" s="5"/>
      <c r="SMF15" s="5"/>
      <c r="SMG15" s="5"/>
      <c r="SMH15" s="5"/>
      <c r="SMI15" s="5"/>
      <c r="SMJ15" s="5"/>
      <c r="SMK15" s="5"/>
      <c r="SML15" s="5"/>
      <c r="SMM15" s="5"/>
      <c r="SMN15" s="5"/>
      <c r="SMO15" s="5"/>
      <c r="SMP15" s="5"/>
      <c r="SMQ15" s="5"/>
      <c r="SMR15" s="5"/>
      <c r="SMS15" s="5"/>
      <c r="SMT15" s="5"/>
      <c r="SMU15" s="5"/>
      <c r="SMV15" s="5"/>
      <c r="SMW15" s="5"/>
      <c r="SMX15" s="5"/>
      <c r="SMY15" s="5"/>
      <c r="SMZ15" s="5"/>
      <c r="SNA15" s="5"/>
      <c r="SNB15" s="5"/>
      <c r="SNC15" s="5"/>
      <c r="SND15" s="5"/>
      <c r="SNE15" s="5"/>
      <c r="SNF15" s="5"/>
      <c r="SNG15" s="5"/>
      <c r="SNH15" s="5"/>
      <c r="SNI15" s="5"/>
      <c r="SNJ15" s="5"/>
      <c r="SNK15" s="5"/>
      <c r="SNL15" s="5"/>
      <c r="SNM15" s="5"/>
      <c r="SNN15" s="5"/>
      <c r="SNO15" s="5"/>
      <c r="SNP15" s="5"/>
      <c r="SNQ15" s="5"/>
      <c r="SNR15" s="5"/>
      <c r="SNS15" s="5"/>
      <c r="SNT15" s="5"/>
      <c r="SNU15" s="5"/>
      <c r="SNV15" s="5"/>
      <c r="SNW15" s="5"/>
      <c r="SNX15" s="5"/>
      <c r="SNY15" s="5"/>
      <c r="SNZ15" s="5"/>
      <c r="SOA15" s="5"/>
      <c r="SOB15" s="5"/>
      <c r="SOC15" s="5"/>
      <c r="SOD15" s="5"/>
      <c r="SOE15" s="5"/>
      <c r="SOF15" s="5"/>
      <c r="SOG15" s="5"/>
      <c r="SOH15" s="5"/>
      <c r="SOI15" s="5"/>
      <c r="SOJ15" s="5"/>
      <c r="SOK15" s="5"/>
      <c r="SOL15" s="5"/>
      <c r="SOM15" s="5"/>
      <c r="SON15" s="5"/>
      <c r="SOO15" s="5"/>
      <c r="SOP15" s="5"/>
      <c r="SOQ15" s="5"/>
      <c r="SOR15" s="5"/>
      <c r="SOS15" s="5"/>
      <c r="SOT15" s="5"/>
      <c r="SOU15" s="5"/>
      <c r="SOV15" s="5"/>
      <c r="SOW15" s="5"/>
      <c r="SOX15" s="5"/>
      <c r="SOY15" s="5"/>
      <c r="SOZ15" s="5"/>
      <c r="SPA15" s="5"/>
      <c r="SPB15" s="5"/>
      <c r="SPC15" s="5"/>
      <c r="SPD15" s="5"/>
      <c r="SPE15" s="5"/>
      <c r="SPF15" s="5"/>
      <c r="SPG15" s="5"/>
      <c r="SPH15" s="5"/>
      <c r="SPI15" s="5"/>
      <c r="SPJ15" s="5"/>
      <c r="SPK15" s="5"/>
      <c r="SPL15" s="5"/>
      <c r="SPM15" s="5"/>
      <c r="SPN15" s="5"/>
      <c r="SPO15" s="5"/>
      <c r="SPP15" s="5"/>
      <c r="SPQ15" s="5"/>
      <c r="SPR15" s="5"/>
      <c r="SPS15" s="5"/>
      <c r="SPT15" s="5"/>
      <c r="SPU15" s="5"/>
      <c r="SPV15" s="5"/>
      <c r="SPW15" s="5"/>
      <c r="SPX15" s="5"/>
      <c r="SPY15" s="5"/>
      <c r="SPZ15" s="5"/>
      <c r="SQA15" s="5"/>
      <c r="SQB15" s="5"/>
      <c r="SQC15" s="5"/>
      <c r="SQD15" s="5"/>
      <c r="SQE15" s="5"/>
      <c r="SQF15" s="5"/>
      <c r="SQG15" s="5"/>
      <c r="SQH15" s="5"/>
      <c r="SQI15" s="5"/>
      <c r="SQJ15" s="5"/>
      <c r="SQK15" s="5"/>
      <c r="SQL15" s="5"/>
      <c r="SQM15" s="5"/>
      <c r="SQN15" s="5"/>
      <c r="SQO15" s="5"/>
      <c r="SQP15" s="5"/>
      <c r="SQQ15" s="5"/>
      <c r="SQR15" s="5"/>
      <c r="SQS15" s="5"/>
      <c r="SQT15" s="5"/>
      <c r="SQU15" s="5"/>
      <c r="SQV15" s="5"/>
      <c r="SQW15" s="5"/>
      <c r="SQX15" s="5"/>
      <c r="SQY15" s="5"/>
      <c r="SQZ15" s="5"/>
      <c r="SRA15" s="5"/>
      <c r="SRB15" s="5"/>
      <c r="SRC15" s="5"/>
      <c r="SRD15" s="5"/>
      <c r="SRE15" s="5"/>
      <c r="SRF15" s="5"/>
      <c r="SRG15" s="5"/>
      <c r="SRH15" s="5"/>
      <c r="SRI15" s="5"/>
      <c r="SRJ15" s="5"/>
      <c r="SRK15" s="5"/>
      <c r="SRL15" s="5"/>
      <c r="SRM15" s="5"/>
      <c r="SRN15" s="5"/>
      <c r="SRO15" s="5"/>
      <c r="SRP15" s="5"/>
      <c r="SRQ15" s="5"/>
      <c r="SRR15" s="5"/>
      <c r="SRS15" s="5"/>
      <c r="SRT15" s="5"/>
      <c r="SRU15" s="5"/>
      <c r="SRV15" s="5"/>
      <c r="SRW15" s="5"/>
      <c r="SRX15" s="5"/>
      <c r="SRY15" s="5"/>
      <c r="SRZ15" s="5"/>
      <c r="SSA15" s="5"/>
      <c r="SSB15" s="5"/>
      <c r="SSC15" s="5"/>
      <c r="SSD15" s="5"/>
      <c r="SSE15" s="5"/>
      <c r="SSF15" s="5"/>
      <c r="SSG15" s="5"/>
      <c r="SSH15" s="5"/>
      <c r="SSI15" s="5"/>
      <c r="SSJ15" s="5"/>
      <c r="SSK15" s="5"/>
      <c r="SSL15" s="5"/>
      <c r="SSM15" s="5"/>
      <c r="SSN15" s="5"/>
      <c r="SSO15" s="5"/>
      <c r="SSP15" s="5"/>
      <c r="SSQ15" s="5"/>
      <c r="SSR15" s="5"/>
      <c r="SSS15" s="5"/>
      <c r="SST15" s="5"/>
      <c r="SSU15" s="5"/>
      <c r="SSV15" s="5"/>
      <c r="SSW15" s="5"/>
      <c r="SSX15" s="5"/>
      <c r="SSY15" s="5"/>
      <c r="SSZ15" s="5"/>
      <c r="STA15" s="5"/>
      <c r="STB15" s="5"/>
      <c r="STC15" s="5"/>
      <c r="STD15" s="5"/>
      <c r="STE15" s="5"/>
      <c r="STF15" s="5"/>
      <c r="STG15" s="5"/>
      <c r="STH15" s="5"/>
      <c r="STI15" s="5"/>
      <c r="STJ15" s="5"/>
      <c r="STK15" s="5"/>
      <c r="STL15" s="5"/>
      <c r="STM15" s="5"/>
      <c r="STN15" s="5"/>
      <c r="STO15" s="5"/>
      <c r="STP15" s="5"/>
      <c r="STQ15" s="5"/>
      <c r="STR15" s="5"/>
      <c r="STS15" s="5"/>
      <c r="STT15" s="5"/>
      <c r="STU15" s="5"/>
      <c r="STV15" s="5"/>
      <c r="STW15" s="5"/>
      <c r="STX15" s="5"/>
      <c r="STY15" s="5"/>
      <c r="STZ15" s="5"/>
      <c r="SUA15" s="5"/>
      <c r="SUB15" s="5"/>
      <c r="SUC15" s="5"/>
      <c r="SUD15" s="5"/>
      <c r="SUE15" s="5"/>
      <c r="SUF15" s="5"/>
      <c r="SUG15" s="5"/>
      <c r="SUH15" s="5"/>
      <c r="SUI15" s="5"/>
      <c r="SUJ15" s="5"/>
      <c r="SUK15" s="5"/>
      <c r="SUL15" s="5"/>
      <c r="SUM15" s="5"/>
      <c r="SUN15" s="5"/>
      <c r="SUO15" s="5"/>
      <c r="SUP15" s="5"/>
      <c r="SUQ15" s="5"/>
      <c r="SUR15" s="5"/>
      <c r="SUS15" s="5"/>
      <c r="SUT15" s="5"/>
      <c r="SUU15" s="5"/>
      <c r="SUV15" s="5"/>
      <c r="SUW15" s="5"/>
      <c r="SUX15" s="5"/>
      <c r="SUY15" s="5"/>
      <c r="SUZ15" s="5"/>
      <c r="SVA15" s="5"/>
      <c r="SVB15" s="5"/>
      <c r="SVC15" s="5"/>
      <c r="SVD15" s="5"/>
      <c r="SVE15" s="5"/>
      <c r="SVF15" s="5"/>
      <c r="SVG15" s="5"/>
      <c r="SVH15" s="5"/>
      <c r="SVI15" s="5"/>
      <c r="SVJ15" s="5"/>
      <c r="SVK15" s="5"/>
      <c r="SVL15" s="5"/>
      <c r="SVM15" s="5"/>
      <c r="SVN15" s="5"/>
      <c r="SVO15" s="5"/>
      <c r="SVP15" s="5"/>
      <c r="SVQ15" s="5"/>
      <c r="SVR15" s="5"/>
      <c r="SVS15" s="5"/>
      <c r="SVT15" s="5"/>
      <c r="SVU15" s="5"/>
      <c r="SVV15" s="5"/>
      <c r="SVW15" s="5"/>
      <c r="SVX15" s="5"/>
      <c r="SVY15" s="5"/>
      <c r="SVZ15" s="5"/>
      <c r="SWA15" s="5"/>
      <c r="SWB15" s="5"/>
      <c r="SWC15" s="5"/>
      <c r="SWD15" s="5"/>
      <c r="SWE15" s="5"/>
      <c r="SWF15" s="5"/>
      <c r="SWG15" s="5"/>
      <c r="SWH15" s="5"/>
      <c r="SWI15" s="5"/>
      <c r="SWJ15" s="5"/>
      <c r="SWK15" s="5"/>
      <c r="SWL15" s="5"/>
      <c r="SWM15" s="5"/>
      <c r="SWN15" s="5"/>
      <c r="SWO15" s="5"/>
      <c r="SWP15" s="5"/>
      <c r="SWQ15" s="5"/>
      <c r="SWR15" s="5"/>
      <c r="SWS15" s="5"/>
      <c r="SWT15" s="5"/>
      <c r="SWU15" s="5"/>
      <c r="SWV15" s="5"/>
      <c r="SWW15" s="5"/>
      <c r="SWX15" s="5"/>
      <c r="SWY15" s="5"/>
      <c r="SWZ15" s="5"/>
      <c r="SXA15" s="5"/>
      <c r="SXB15" s="5"/>
      <c r="SXC15" s="5"/>
      <c r="SXD15" s="5"/>
      <c r="SXE15" s="5"/>
      <c r="SXF15" s="5"/>
      <c r="SXG15" s="5"/>
      <c r="SXH15" s="5"/>
      <c r="SXI15" s="5"/>
      <c r="SXJ15" s="5"/>
      <c r="SXK15" s="5"/>
      <c r="SXL15" s="5"/>
      <c r="SXM15" s="5"/>
      <c r="SXN15" s="5"/>
      <c r="SXO15" s="5"/>
      <c r="SXP15" s="5"/>
      <c r="SXQ15" s="5"/>
      <c r="SXR15" s="5"/>
      <c r="SXS15" s="5"/>
      <c r="SXT15" s="5"/>
      <c r="SXU15" s="5"/>
      <c r="SXV15" s="5"/>
      <c r="SXW15" s="5"/>
      <c r="SXX15" s="5"/>
      <c r="SXY15" s="5"/>
      <c r="SXZ15" s="5"/>
      <c r="SYA15" s="5"/>
      <c r="SYB15" s="5"/>
      <c r="SYC15" s="5"/>
      <c r="SYD15" s="5"/>
      <c r="SYE15" s="5"/>
      <c r="SYF15" s="5"/>
      <c r="SYG15" s="5"/>
      <c r="SYH15" s="5"/>
      <c r="SYI15" s="5"/>
      <c r="SYJ15" s="5"/>
      <c r="SYK15" s="5"/>
      <c r="SYL15" s="5"/>
      <c r="SYM15" s="5"/>
      <c r="SYN15" s="5"/>
      <c r="SYO15" s="5"/>
      <c r="SYP15" s="5"/>
      <c r="SYQ15" s="5"/>
      <c r="SYR15" s="5"/>
      <c r="SYS15" s="5"/>
      <c r="SYT15" s="5"/>
      <c r="SYU15" s="5"/>
      <c r="SYV15" s="5"/>
      <c r="SYW15" s="5"/>
      <c r="SYX15" s="5"/>
      <c r="SYY15" s="5"/>
      <c r="SYZ15" s="5"/>
      <c r="SZA15" s="5"/>
      <c r="SZB15" s="5"/>
      <c r="SZC15" s="5"/>
      <c r="SZD15" s="5"/>
      <c r="SZE15" s="5"/>
      <c r="SZF15" s="5"/>
      <c r="SZG15" s="5"/>
      <c r="SZH15" s="5"/>
      <c r="SZI15" s="5"/>
      <c r="SZJ15" s="5"/>
      <c r="SZK15" s="5"/>
      <c r="SZL15" s="5"/>
      <c r="SZM15" s="5"/>
      <c r="SZN15" s="5"/>
      <c r="SZO15" s="5"/>
      <c r="SZP15" s="5"/>
      <c r="SZQ15" s="5"/>
      <c r="SZR15" s="5"/>
      <c r="SZS15" s="5"/>
      <c r="SZT15" s="5"/>
      <c r="SZU15" s="5"/>
      <c r="SZV15" s="5"/>
      <c r="SZW15" s="5"/>
      <c r="SZX15" s="5"/>
      <c r="SZY15" s="5"/>
      <c r="SZZ15" s="5"/>
      <c r="TAA15" s="5"/>
      <c r="TAB15" s="5"/>
      <c r="TAC15" s="5"/>
      <c r="TAD15" s="5"/>
      <c r="TAE15" s="5"/>
      <c r="TAF15" s="5"/>
      <c r="TAG15" s="5"/>
      <c r="TAH15" s="5"/>
      <c r="TAI15" s="5"/>
      <c r="TAJ15" s="5"/>
      <c r="TAK15" s="5"/>
      <c r="TAL15" s="5"/>
      <c r="TAM15" s="5"/>
      <c r="TAN15" s="5"/>
      <c r="TAO15" s="5"/>
      <c r="TAP15" s="5"/>
      <c r="TAQ15" s="5"/>
      <c r="TAR15" s="5"/>
      <c r="TAS15" s="5"/>
      <c r="TAT15" s="5"/>
      <c r="TAU15" s="5"/>
      <c r="TAV15" s="5"/>
      <c r="TAW15" s="5"/>
      <c r="TAX15" s="5"/>
      <c r="TAY15" s="5"/>
      <c r="TAZ15" s="5"/>
      <c r="TBA15" s="5"/>
      <c r="TBB15" s="5"/>
      <c r="TBC15" s="5"/>
      <c r="TBD15" s="5"/>
      <c r="TBE15" s="5"/>
      <c r="TBF15" s="5"/>
      <c r="TBG15" s="5"/>
      <c r="TBH15" s="5"/>
      <c r="TBI15" s="5"/>
      <c r="TBJ15" s="5"/>
      <c r="TBK15" s="5"/>
      <c r="TBL15" s="5"/>
      <c r="TBM15" s="5"/>
      <c r="TBN15" s="5"/>
      <c r="TBO15" s="5"/>
      <c r="TBP15" s="5"/>
      <c r="TBQ15" s="5"/>
      <c r="TBR15" s="5"/>
      <c r="TBS15" s="5"/>
      <c r="TBT15" s="5"/>
      <c r="TBU15" s="5"/>
      <c r="TBV15" s="5"/>
      <c r="TBW15" s="5"/>
      <c r="TBX15" s="5"/>
      <c r="TBY15" s="5"/>
      <c r="TBZ15" s="5"/>
      <c r="TCA15" s="5"/>
      <c r="TCB15" s="5"/>
      <c r="TCC15" s="5"/>
      <c r="TCD15" s="5"/>
      <c r="TCE15" s="5"/>
      <c r="TCF15" s="5"/>
      <c r="TCG15" s="5"/>
      <c r="TCH15" s="5"/>
      <c r="TCI15" s="5"/>
      <c r="TCJ15" s="5"/>
      <c r="TCK15" s="5"/>
      <c r="TCL15" s="5"/>
      <c r="TCM15" s="5"/>
      <c r="TCN15" s="5"/>
      <c r="TCO15" s="5"/>
      <c r="TCP15" s="5"/>
      <c r="TCQ15" s="5"/>
      <c r="TCR15" s="5"/>
      <c r="TCS15" s="5"/>
      <c r="TCT15" s="5"/>
      <c r="TCU15" s="5"/>
      <c r="TCV15" s="5"/>
      <c r="TCW15" s="5"/>
      <c r="TCX15" s="5"/>
      <c r="TCY15" s="5"/>
      <c r="TCZ15" s="5"/>
      <c r="TDA15" s="5"/>
      <c r="TDB15" s="5"/>
      <c r="TDC15" s="5"/>
      <c r="TDD15" s="5"/>
      <c r="TDE15" s="5"/>
      <c r="TDF15" s="5"/>
      <c r="TDG15" s="5"/>
      <c r="TDH15" s="5"/>
      <c r="TDI15" s="5"/>
      <c r="TDJ15" s="5"/>
      <c r="TDK15" s="5"/>
      <c r="TDL15" s="5"/>
      <c r="TDM15" s="5"/>
      <c r="TDN15" s="5"/>
      <c r="TDO15" s="5"/>
      <c r="TDP15" s="5"/>
      <c r="TDQ15" s="5"/>
      <c r="TDR15" s="5"/>
      <c r="TDS15" s="5"/>
      <c r="TDT15" s="5"/>
      <c r="TDU15" s="5"/>
      <c r="TDV15" s="5"/>
      <c r="TDW15" s="5"/>
      <c r="TDX15" s="5"/>
      <c r="TDY15" s="5"/>
      <c r="TDZ15" s="5"/>
      <c r="TEA15" s="5"/>
      <c r="TEB15" s="5"/>
      <c r="TEC15" s="5"/>
      <c r="TED15" s="5"/>
      <c r="TEE15" s="5"/>
      <c r="TEF15" s="5"/>
      <c r="TEG15" s="5"/>
      <c r="TEH15" s="5"/>
      <c r="TEI15" s="5"/>
      <c r="TEJ15" s="5"/>
      <c r="TEK15" s="5"/>
      <c r="TEL15" s="5"/>
      <c r="TEM15" s="5"/>
      <c r="TEN15" s="5"/>
      <c r="TEO15" s="5"/>
      <c r="TEP15" s="5"/>
      <c r="TEQ15" s="5"/>
      <c r="TER15" s="5"/>
      <c r="TES15" s="5"/>
      <c r="TET15" s="5"/>
      <c r="TEU15" s="5"/>
      <c r="TEV15" s="5"/>
      <c r="TEW15" s="5"/>
      <c r="TEX15" s="5"/>
      <c r="TEY15" s="5"/>
      <c r="TEZ15" s="5"/>
      <c r="TFA15" s="5"/>
      <c r="TFB15" s="5"/>
      <c r="TFC15" s="5"/>
      <c r="TFD15" s="5"/>
      <c r="TFE15" s="5"/>
      <c r="TFF15" s="5"/>
      <c r="TFG15" s="5"/>
      <c r="TFH15" s="5"/>
      <c r="TFI15" s="5"/>
      <c r="TFJ15" s="5"/>
      <c r="TFK15" s="5"/>
      <c r="TFL15" s="5"/>
      <c r="TFM15" s="5"/>
      <c r="TFN15" s="5"/>
      <c r="TFO15" s="5"/>
      <c r="TFP15" s="5"/>
      <c r="TFQ15" s="5"/>
      <c r="TFR15" s="5"/>
      <c r="TFS15" s="5"/>
      <c r="TFT15" s="5"/>
      <c r="TFU15" s="5"/>
      <c r="TFV15" s="5"/>
      <c r="TFW15" s="5"/>
      <c r="TFX15" s="5"/>
      <c r="TFY15" s="5"/>
      <c r="TFZ15" s="5"/>
      <c r="TGA15" s="5"/>
      <c r="TGB15" s="5"/>
      <c r="TGC15" s="5"/>
      <c r="TGD15" s="5"/>
      <c r="TGE15" s="5"/>
      <c r="TGF15" s="5"/>
      <c r="TGG15" s="5"/>
      <c r="TGH15" s="5"/>
      <c r="TGI15" s="5"/>
      <c r="TGJ15" s="5"/>
      <c r="TGK15" s="5"/>
      <c r="TGL15" s="5"/>
      <c r="TGM15" s="5"/>
      <c r="TGN15" s="5"/>
      <c r="TGO15" s="5"/>
      <c r="TGP15" s="5"/>
      <c r="TGQ15" s="5"/>
      <c r="TGR15" s="5"/>
      <c r="TGS15" s="5"/>
      <c r="TGT15" s="5"/>
      <c r="TGU15" s="5"/>
      <c r="TGV15" s="5"/>
      <c r="TGW15" s="5"/>
      <c r="TGX15" s="5"/>
      <c r="TGY15" s="5"/>
      <c r="TGZ15" s="5"/>
      <c r="THA15" s="5"/>
      <c r="THB15" s="5"/>
      <c r="THC15" s="5"/>
      <c r="THD15" s="5"/>
      <c r="THE15" s="5"/>
      <c r="THF15" s="5"/>
      <c r="THG15" s="5"/>
      <c r="THH15" s="5"/>
      <c r="THI15" s="5"/>
      <c r="THJ15" s="5"/>
      <c r="THK15" s="5"/>
      <c r="THL15" s="5"/>
      <c r="THM15" s="5"/>
      <c r="THN15" s="5"/>
      <c r="THO15" s="5"/>
      <c r="THP15" s="5"/>
      <c r="THQ15" s="5"/>
      <c r="THR15" s="5"/>
      <c r="THS15" s="5"/>
      <c r="THT15" s="5"/>
      <c r="THU15" s="5"/>
      <c r="THV15" s="5"/>
      <c r="THW15" s="5"/>
      <c r="THX15" s="5"/>
      <c r="THY15" s="5"/>
      <c r="THZ15" s="5"/>
      <c r="TIA15" s="5"/>
      <c r="TIB15" s="5"/>
      <c r="TIC15" s="5"/>
      <c r="TID15" s="5"/>
      <c r="TIE15" s="5"/>
      <c r="TIF15" s="5"/>
      <c r="TIG15" s="5"/>
      <c r="TIH15" s="5"/>
      <c r="TII15" s="5"/>
      <c r="TIJ15" s="5"/>
      <c r="TIK15" s="5"/>
      <c r="TIL15" s="5"/>
      <c r="TIM15" s="5"/>
      <c r="TIN15" s="5"/>
      <c r="TIO15" s="5"/>
      <c r="TIP15" s="5"/>
      <c r="TIQ15" s="5"/>
      <c r="TIR15" s="5"/>
      <c r="TIS15" s="5"/>
      <c r="TIT15" s="5"/>
      <c r="TIU15" s="5"/>
      <c r="TIV15" s="5"/>
      <c r="TIW15" s="5"/>
      <c r="TIX15" s="5"/>
      <c r="TIY15" s="5"/>
      <c r="TIZ15" s="5"/>
      <c r="TJA15" s="5"/>
      <c r="TJB15" s="5"/>
      <c r="TJC15" s="5"/>
      <c r="TJD15" s="5"/>
      <c r="TJE15" s="5"/>
      <c r="TJF15" s="5"/>
      <c r="TJG15" s="5"/>
      <c r="TJH15" s="5"/>
      <c r="TJI15" s="5"/>
      <c r="TJJ15" s="5"/>
      <c r="TJK15" s="5"/>
      <c r="TJL15" s="5"/>
      <c r="TJM15" s="5"/>
      <c r="TJN15" s="5"/>
      <c r="TJO15" s="5"/>
      <c r="TJP15" s="5"/>
      <c r="TJQ15" s="5"/>
      <c r="TJR15" s="5"/>
      <c r="TJS15" s="5"/>
      <c r="TJT15" s="5"/>
      <c r="TJU15" s="5"/>
      <c r="TJV15" s="5"/>
      <c r="TJW15" s="5"/>
      <c r="TJX15" s="5"/>
      <c r="TJY15" s="5"/>
      <c r="TJZ15" s="5"/>
      <c r="TKA15" s="5"/>
      <c r="TKB15" s="5"/>
      <c r="TKC15" s="5"/>
      <c r="TKD15" s="5"/>
      <c r="TKE15" s="5"/>
      <c r="TKF15" s="5"/>
      <c r="TKG15" s="5"/>
      <c r="TKH15" s="5"/>
      <c r="TKI15" s="5"/>
      <c r="TKJ15" s="5"/>
      <c r="TKK15" s="5"/>
      <c r="TKL15" s="5"/>
      <c r="TKM15" s="5"/>
      <c r="TKN15" s="5"/>
      <c r="TKO15" s="5"/>
      <c r="TKP15" s="5"/>
      <c r="TKQ15" s="5"/>
      <c r="TKR15" s="5"/>
      <c r="TKS15" s="5"/>
      <c r="TKT15" s="5"/>
      <c r="TKU15" s="5"/>
      <c r="TKV15" s="5"/>
      <c r="TKW15" s="5"/>
      <c r="TKX15" s="5"/>
      <c r="TKY15" s="5"/>
      <c r="TKZ15" s="5"/>
      <c r="TLA15" s="5"/>
      <c r="TLB15" s="5"/>
      <c r="TLC15" s="5"/>
      <c r="TLD15" s="5"/>
      <c r="TLE15" s="5"/>
      <c r="TLF15" s="5"/>
      <c r="TLG15" s="5"/>
      <c r="TLH15" s="5"/>
      <c r="TLI15" s="5"/>
      <c r="TLJ15" s="5"/>
      <c r="TLK15" s="5"/>
      <c r="TLL15" s="5"/>
      <c r="TLM15" s="5"/>
      <c r="TLN15" s="5"/>
      <c r="TLO15" s="5"/>
      <c r="TLP15" s="5"/>
      <c r="TLQ15" s="5"/>
      <c r="TLR15" s="5"/>
      <c r="TLS15" s="5"/>
      <c r="TLT15" s="5"/>
      <c r="TLU15" s="5"/>
      <c r="TLV15" s="5"/>
      <c r="TLW15" s="5"/>
      <c r="TLX15" s="5"/>
      <c r="TLY15" s="5"/>
      <c r="TLZ15" s="5"/>
      <c r="TMA15" s="5"/>
      <c r="TMB15" s="5"/>
      <c r="TMC15" s="5"/>
      <c r="TMD15" s="5"/>
      <c r="TME15" s="5"/>
      <c r="TMF15" s="5"/>
      <c r="TMG15" s="5"/>
      <c r="TMH15" s="5"/>
      <c r="TMI15" s="5"/>
      <c r="TMJ15" s="5"/>
      <c r="TMK15" s="5"/>
      <c r="TML15" s="5"/>
      <c r="TMM15" s="5"/>
      <c r="TMN15" s="5"/>
      <c r="TMO15" s="5"/>
      <c r="TMP15" s="5"/>
      <c r="TMQ15" s="5"/>
      <c r="TMR15" s="5"/>
      <c r="TMS15" s="5"/>
      <c r="TMT15" s="5"/>
      <c r="TMU15" s="5"/>
      <c r="TMV15" s="5"/>
      <c r="TMW15" s="5"/>
      <c r="TMX15" s="5"/>
      <c r="TMY15" s="5"/>
      <c r="TMZ15" s="5"/>
      <c r="TNA15" s="5"/>
      <c r="TNB15" s="5"/>
      <c r="TNC15" s="5"/>
      <c r="TND15" s="5"/>
      <c r="TNE15" s="5"/>
      <c r="TNF15" s="5"/>
      <c r="TNG15" s="5"/>
      <c r="TNH15" s="5"/>
      <c r="TNI15" s="5"/>
      <c r="TNJ15" s="5"/>
      <c r="TNK15" s="5"/>
      <c r="TNL15" s="5"/>
      <c r="TNM15" s="5"/>
      <c r="TNN15" s="5"/>
      <c r="TNO15" s="5"/>
      <c r="TNP15" s="5"/>
      <c r="TNQ15" s="5"/>
      <c r="TNR15" s="5"/>
      <c r="TNS15" s="5"/>
      <c r="TNT15" s="5"/>
      <c r="TNU15" s="5"/>
      <c r="TNV15" s="5"/>
      <c r="TNW15" s="5"/>
      <c r="TNX15" s="5"/>
      <c r="TNY15" s="5"/>
      <c r="TNZ15" s="5"/>
      <c r="TOA15" s="5"/>
      <c r="TOB15" s="5"/>
      <c r="TOC15" s="5"/>
      <c r="TOD15" s="5"/>
      <c r="TOE15" s="5"/>
      <c r="TOF15" s="5"/>
      <c r="TOG15" s="5"/>
      <c r="TOH15" s="5"/>
      <c r="TOI15" s="5"/>
      <c r="TOJ15" s="5"/>
      <c r="TOK15" s="5"/>
      <c r="TOL15" s="5"/>
      <c r="TOM15" s="5"/>
      <c r="TON15" s="5"/>
      <c r="TOO15" s="5"/>
      <c r="TOP15" s="5"/>
      <c r="TOQ15" s="5"/>
      <c r="TOR15" s="5"/>
      <c r="TOS15" s="5"/>
      <c r="TOT15" s="5"/>
      <c r="TOU15" s="5"/>
      <c r="TOV15" s="5"/>
      <c r="TOW15" s="5"/>
      <c r="TOX15" s="5"/>
      <c r="TOY15" s="5"/>
      <c r="TOZ15" s="5"/>
      <c r="TPA15" s="5"/>
      <c r="TPB15" s="5"/>
      <c r="TPC15" s="5"/>
      <c r="TPD15" s="5"/>
      <c r="TPE15" s="5"/>
      <c r="TPF15" s="5"/>
      <c r="TPG15" s="5"/>
      <c r="TPH15" s="5"/>
      <c r="TPI15" s="5"/>
      <c r="TPJ15" s="5"/>
      <c r="TPK15" s="5"/>
      <c r="TPL15" s="5"/>
      <c r="TPM15" s="5"/>
      <c r="TPN15" s="5"/>
      <c r="TPO15" s="5"/>
      <c r="TPP15" s="5"/>
      <c r="TPQ15" s="5"/>
      <c r="TPR15" s="5"/>
      <c r="TPS15" s="5"/>
      <c r="TPT15" s="5"/>
      <c r="TPU15" s="5"/>
      <c r="TPV15" s="5"/>
      <c r="TPW15" s="5"/>
      <c r="TPX15" s="5"/>
      <c r="TPY15" s="5"/>
      <c r="TPZ15" s="5"/>
      <c r="TQA15" s="5"/>
      <c r="TQB15" s="5"/>
      <c r="TQC15" s="5"/>
      <c r="TQD15" s="5"/>
      <c r="TQE15" s="5"/>
      <c r="TQF15" s="5"/>
      <c r="TQG15" s="5"/>
      <c r="TQH15" s="5"/>
      <c r="TQI15" s="5"/>
      <c r="TQJ15" s="5"/>
      <c r="TQK15" s="5"/>
      <c r="TQL15" s="5"/>
      <c r="TQM15" s="5"/>
      <c r="TQN15" s="5"/>
      <c r="TQO15" s="5"/>
      <c r="TQP15" s="5"/>
      <c r="TQQ15" s="5"/>
      <c r="TQR15" s="5"/>
      <c r="TQS15" s="5"/>
      <c r="TQT15" s="5"/>
      <c r="TQU15" s="5"/>
      <c r="TQV15" s="5"/>
      <c r="TQW15" s="5"/>
      <c r="TQX15" s="5"/>
      <c r="TQY15" s="5"/>
      <c r="TQZ15" s="5"/>
      <c r="TRA15" s="5"/>
      <c r="TRB15" s="5"/>
      <c r="TRC15" s="5"/>
      <c r="TRD15" s="5"/>
      <c r="TRE15" s="5"/>
      <c r="TRF15" s="5"/>
      <c r="TRG15" s="5"/>
      <c r="TRH15" s="5"/>
      <c r="TRI15" s="5"/>
      <c r="TRJ15" s="5"/>
      <c r="TRK15" s="5"/>
      <c r="TRL15" s="5"/>
      <c r="TRM15" s="5"/>
      <c r="TRN15" s="5"/>
      <c r="TRO15" s="5"/>
      <c r="TRP15" s="5"/>
      <c r="TRQ15" s="5"/>
      <c r="TRR15" s="5"/>
      <c r="TRS15" s="5"/>
      <c r="TRT15" s="5"/>
      <c r="TRU15" s="5"/>
      <c r="TRV15" s="5"/>
      <c r="TRW15" s="5"/>
      <c r="TRX15" s="5"/>
      <c r="TRY15" s="5"/>
      <c r="TRZ15" s="5"/>
      <c r="TSA15" s="5"/>
      <c r="TSB15" s="5"/>
      <c r="TSC15" s="5"/>
      <c r="TSD15" s="5"/>
      <c r="TSE15" s="5"/>
      <c r="TSF15" s="5"/>
      <c r="TSG15" s="5"/>
      <c r="TSH15" s="5"/>
      <c r="TSI15" s="5"/>
      <c r="TSJ15" s="5"/>
      <c r="TSK15" s="5"/>
      <c r="TSL15" s="5"/>
      <c r="TSM15" s="5"/>
      <c r="TSN15" s="5"/>
      <c r="TSO15" s="5"/>
      <c r="TSP15" s="5"/>
      <c r="TSQ15" s="5"/>
      <c r="TSR15" s="5"/>
      <c r="TSS15" s="5"/>
      <c r="TST15" s="5"/>
      <c r="TSU15" s="5"/>
      <c r="TSV15" s="5"/>
      <c r="TSW15" s="5"/>
      <c r="TSX15" s="5"/>
      <c r="TSY15" s="5"/>
      <c r="TSZ15" s="5"/>
      <c r="TTA15" s="5"/>
      <c r="TTB15" s="5"/>
      <c r="TTC15" s="5"/>
      <c r="TTD15" s="5"/>
      <c r="TTE15" s="5"/>
      <c r="TTF15" s="5"/>
      <c r="TTG15" s="5"/>
      <c r="TTH15" s="5"/>
      <c r="TTI15" s="5"/>
      <c r="TTJ15" s="5"/>
      <c r="TTK15" s="5"/>
      <c r="TTL15" s="5"/>
      <c r="TTM15" s="5"/>
      <c r="TTN15" s="5"/>
      <c r="TTO15" s="5"/>
      <c r="TTP15" s="5"/>
      <c r="TTQ15" s="5"/>
      <c r="TTR15" s="5"/>
      <c r="TTS15" s="5"/>
      <c r="TTT15" s="5"/>
      <c r="TTU15" s="5"/>
      <c r="TTV15" s="5"/>
      <c r="TTW15" s="5"/>
      <c r="TTX15" s="5"/>
      <c r="TTY15" s="5"/>
      <c r="TTZ15" s="5"/>
      <c r="TUA15" s="5"/>
      <c r="TUB15" s="5"/>
      <c r="TUC15" s="5"/>
      <c r="TUD15" s="5"/>
      <c r="TUE15" s="5"/>
      <c r="TUF15" s="5"/>
      <c r="TUG15" s="5"/>
      <c r="TUH15" s="5"/>
      <c r="TUI15" s="5"/>
      <c r="TUJ15" s="5"/>
      <c r="TUK15" s="5"/>
      <c r="TUL15" s="5"/>
      <c r="TUM15" s="5"/>
      <c r="TUN15" s="5"/>
      <c r="TUO15" s="5"/>
      <c r="TUP15" s="5"/>
      <c r="TUQ15" s="5"/>
      <c r="TUR15" s="5"/>
      <c r="TUS15" s="5"/>
      <c r="TUT15" s="5"/>
      <c r="TUU15" s="5"/>
      <c r="TUV15" s="5"/>
      <c r="TUW15" s="5"/>
      <c r="TUX15" s="5"/>
      <c r="TUY15" s="5"/>
      <c r="TUZ15" s="5"/>
      <c r="TVA15" s="5"/>
      <c r="TVB15" s="5"/>
      <c r="TVC15" s="5"/>
      <c r="TVD15" s="5"/>
      <c r="TVE15" s="5"/>
      <c r="TVF15" s="5"/>
      <c r="TVG15" s="5"/>
      <c r="TVH15" s="5"/>
      <c r="TVI15" s="5"/>
      <c r="TVJ15" s="5"/>
      <c r="TVK15" s="5"/>
      <c r="TVL15" s="5"/>
      <c r="TVM15" s="5"/>
      <c r="TVN15" s="5"/>
      <c r="TVO15" s="5"/>
      <c r="TVP15" s="5"/>
      <c r="TVQ15" s="5"/>
      <c r="TVR15" s="5"/>
      <c r="TVS15" s="5"/>
      <c r="TVT15" s="5"/>
      <c r="TVU15" s="5"/>
      <c r="TVV15" s="5"/>
      <c r="TVW15" s="5"/>
      <c r="TVX15" s="5"/>
      <c r="TVY15" s="5"/>
      <c r="TVZ15" s="5"/>
      <c r="TWA15" s="5"/>
      <c r="TWB15" s="5"/>
      <c r="TWC15" s="5"/>
      <c r="TWD15" s="5"/>
      <c r="TWE15" s="5"/>
      <c r="TWF15" s="5"/>
      <c r="TWG15" s="5"/>
      <c r="TWH15" s="5"/>
      <c r="TWI15" s="5"/>
      <c r="TWJ15" s="5"/>
      <c r="TWK15" s="5"/>
      <c r="TWL15" s="5"/>
      <c r="TWM15" s="5"/>
      <c r="TWN15" s="5"/>
      <c r="TWO15" s="5"/>
      <c r="TWP15" s="5"/>
      <c r="TWQ15" s="5"/>
      <c r="TWR15" s="5"/>
      <c r="TWS15" s="5"/>
      <c r="TWT15" s="5"/>
      <c r="TWU15" s="5"/>
      <c r="TWV15" s="5"/>
      <c r="TWW15" s="5"/>
      <c r="TWX15" s="5"/>
      <c r="TWY15" s="5"/>
      <c r="TWZ15" s="5"/>
      <c r="TXA15" s="5"/>
      <c r="TXB15" s="5"/>
      <c r="TXC15" s="5"/>
      <c r="TXD15" s="5"/>
      <c r="TXE15" s="5"/>
      <c r="TXF15" s="5"/>
      <c r="TXG15" s="5"/>
      <c r="TXH15" s="5"/>
      <c r="TXI15" s="5"/>
      <c r="TXJ15" s="5"/>
      <c r="TXK15" s="5"/>
      <c r="TXL15" s="5"/>
      <c r="TXM15" s="5"/>
      <c r="TXN15" s="5"/>
      <c r="TXO15" s="5"/>
      <c r="TXP15" s="5"/>
      <c r="TXQ15" s="5"/>
      <c r="TXR15" s="5"/>
      <c r="TXS15" s="5"/>
      <c r="TXT15" s="5"/>
      <c r="TXU15" s="5"/>
      <c r="TXV15" s="5"/>
      <c r="TXW15" s="5"/>
      <c r="TXX15" s="5"/>
      <c r="TXY15" s="5"/>
      <c r="TXZ15" s="5"/>
      <c r="TYA15" s="5"/>
      <c r="TYB15" s="5"/>
      <c r="TYC15" s="5"/>
      <c r="TYD15" s="5"/>
      <c r="TYE15" s="5"/>
      <c r="TYF15" s="5"/>
      <c r="TYG15" s="5"/>
      <c r="TYH15" s="5"/>
      <c r="TYI15" s="5"/>
      <c r="TYJ15" s="5"/>
      <c r="TYK15" s="5"/>
      <c r="TYL15" s="5"/>
      <c r="TYM15" s="5"/>
      <c r="TYN15" s="5"/>
      <c r="TYO15" s="5"/>
      <c r="TYP15" s="5"/>
      <c r="TYQ15" s="5"/>
      <c r="TYR15" s="5"/>
      <c r="TYS15" s="5"/>
      <c r="TYT15" s="5"/>
      <c r="TYU15" s="5"/>
      <c r="TYV15" s="5"/>
      <c r="TYW15" s="5"/>
      <c r="TYX15" s="5"/>
      <c r="TYY15" s="5"/>
      <c r="TYZ15" s="5"/>
      <c r="TZA15" s="5"/>
      <c r="TZB15" s="5"/>
      <c r="TZC15" s="5"/>
      <c r="TZD15" s="5"/>
      <c r="TZE15" s="5"/>
      <c r="TZF15" s="5"/>
      <c r="TZG15" s="5"/>
      <c r="TZH15" s="5"/>
      <c r="TZI15" s="5"/>
      <c r="TZJ15" s="5"/>
      <c r="TZK15" s="5"/>
      <c r="TZL15" s="5"/>
      <c r="TZM15" s="5"/>
      <c r="TZN15" s="5"/>
      <c r="TZO15" s="5"/>
      <c r="TZP15" s="5"/>
      <c r="TZQ15" s="5"/>
      <c r="TZR15" s="5"/>
      <c r="TZS15" s="5"/>
      <c r="TZT15" s="5"/>
      <c r="TZU15" s="5"/>
      <c r="TZV15" s="5"/>
      <c r="TZW15" s="5"/>
      <c r="TZX15" s="5"/>
      <c r="TZY15" s="5"/>
      <c r="TZZ15" s="5"/>
      <c r="UAA15" s="5"/>
      <c r="UAB15" s="5"/>
      <c r="UAC15" s="5"/>
      <c r="UAD15" s="5"/>
      <c r="UAE15" s="5"/>
      <c r="UAF15" s="5"/>
      <c r="UAG15" s="5"/>
      <c r="UAH15" s="5"/>
      <c r="UAI15" s="5"/>
      <c r="UAJ15" s="5"/>
      <c r="UAK15" s="5"/>
      <c r="UAL15" s="5"/>
      <c r="UAM15" s="5"/>
      <c r="UAN15" s="5"/>
      <c r="UAO15" s="5"/>
      <c r="UAP15" s="5"/>
      <c r="UAQ15" s="5"/>
      <c r="UAR15" s="5"/>
      <c r="UAS15" s="5"/>
      <c r="UAT15" s="5"/>
      <c r="UAU15" s="5"/>
      <c r="UAV15" s="5"/>
      <c r="UAW15" s="5"/>
      <c r="UAX15" s="5"/>
      <c r="UAY15" s="5"/>
      <c r="UAZ15" s="5"/>
      <c r="UBA15" s="5"/>
      <c r="UBB15" s="5"/>
      <c r="UBC15" s="5"/>
      <c r="UBD15" s="5"/>
      <c r="UBE15" s="5"/>
      <c r="UBF15" s="5"/>
      <c r="UBG15" s="5"/>
      <c r="UBH15" s="5"/>
      <c r="UBI15" s="5"/>
      <c r="UBJ15" s="5"/>
      <c r="UBK15" s="5"/>
      <c r="UBL15" s="5"/>
      <c r="UBM15" s="5"/>
      <c r="UBN15" s="5"/>
      <c r="UBO15" s="5"/>
      <c r="UBP15" s="5"/>
      <c r="UBQ15" s="5"/>
      <c r="UBR15" s="5"/>
      <c r="UBS15" s="5"/>
      <c r="UBT15" s="5"/>
      <c r="UBU15" s="5"/>
      <c r="UBV15" s="5"/>
      <c r="UBW15" s="5"/>
      <c r="UBX15" s="5"/>
      <c r="UBY15" s="5"/>
      <c r="UBZ15" s="5"/>
      <c r="UCA15" s="5"/>
      <c r="UCB15" s="5"/>
      <c r="UCC15" s="5"/>
      <c r="UCD15" s="5"/>
      <c r="UCE15" s="5"/>
      <c r="UCF15" s="5"/>
      <c r="UCG15" s="5"/>
      <c r="UCH15" s="5"/>
      <c r="UCI15" s="5"/>
      <c r="UCJ15" s="5"/>
      <c r="UCK15" s="5"/>
      <c r="UCL15" s="5"/>
      <c r="UCM15" s="5"/>
      <c r="UCN15" s="5"/>
      <c r="UCO15" s="5"/>
      <c r="UCP15" s="5"/>
      <c r="UCQ15" s="5"/>
      <c r="UCR15" s="5"/>
      <c r="UCS15" s="5"/>
      <c r="UCT15" s="5"/>
      <c r="UCU15" s="5"/>
      <c r="UCV15" s="5"/>
      <c r="UCW15" s="5"/>
      <c r="UCX15" s="5"/>
      <c r="UCY15" s="5"/>
      <c r="UCZ15" s="5"/>
      <c r="UDA15" s="5"/>
      <c r="UDB15" s="5"/>
      <c r="UDC15" s="5"/>
      <c r="UDD15" s="5"/>
      <c r="UDE15" s="5"/>
      <c r="UDF15" s="5"/>
      <c r="UDG15" s="5"/>
      <c r="UDH15" s="5"/>
      <c r="UDI15" s="5"/>
      <c r="UDJ15" s="5"/>
      <c r="UDK15" s="5"/>
      <c r="UDL15" s="5"/>
      <c r="UDM15" s="5"/>
      <c r="UDN15" s="5"/>
      <c r="UDO15" s="5"/>
      <c r="UDP15" s="5"/>
      <c r="UDQ15" s="5"/>
      <c r="UDR15" s="5"/>
      <c r="UDS15" s="5"/>
      <c r="UDT15" s="5"/>
      <c r="UDU15" s="5"/>
      <c r="UDV15" s="5"/>
      <c r="UDW15" s="5"/>
      <c r="UDX15" s="5"/>
      <c r="UDY15" s="5"/>
      <c r="UDZ15" s="5"/>
      <c r="UEA15" s="5"/>
      <c r="UEB15" s="5"/>
      <c r="UEC15" s="5"/>
      <c r="UED15" s="5"/>
      <c r="UEE15" s="5"/>
      <c r="UEF15" s="5"/>
      <c r="UEG15" s="5"/>
      <c r="UEH15" s="5"/>
      <c r="UEI15" s="5"/>
      <c r="UEJ15" s="5"/>
      <c r="UEK15" s="5"/>
      <c r="UEL15" s="5"/>
      <c r="UEM15" s="5"/>
      <c r="UEN15" s="5"/>
      <c r="UEO15" s="5"/>
      <c r="UEP15" s="5"/>
      <c r="UEQ15" s="5"/>
      <c r="UER15" s="5"/>
      <c r="UES15" s="5"/>
      <c r="UET15" s="5"/>
      <c r="UEU15" s="5"/>
      <c r="UEV15" s="5"/>
      <c r="UEW15" s="5"/>
      <c r="UEX15" s="5"/>
      <c r="UEY15" s="5"/>
      <c r="UEZ15" s="5"/>
      <c r="UFA15" s="5"/>
      <c r="UFB15" s="5"/>
      <c r="UFC15" s="5"/>
      <c r="UFD15" s="5"/>
      <c r="UFE15" s="5"/>
      <c r="UFF15" s="5"/>
      <c r="UFG15" s="5"/>
      <c r="UFH15" s="5"/>
      <c r="UFI15" s="5"/>
      <c r="UFJ15" s="5"/>
      <c r="UFK15" s="5"/>
      <c r="UFL15" s="5"/>
      <c r="UFM15" s="5"/>
      <c r="UFN15" s="5"/>
      <c r="UFO15" s="5"/>
      <c r="UFP15" s="5"/>
      <c r="UFQ15" s="5"/>
      <c r="UFR15" s="5"/>
      <c r="UFS15" s="5"/>
      <c r="UFT15" s="5"/>
      <c r="UFU15" s="5"/>
      <c r="UFV15" s="5"/>
      <c r="UFW15" s="5"/>
      <c r="UFX15" s="5"/>
      <c r="UFY15" s="5"/>
      <c r="UFZ15" s="5"/>
      <c r="UGA15" s="5"/>
      <c r="UGB15" s="5"/>
      <c r="UGC15" s="5"/>
      <c r="UGD15" s="5"/>
      <c r="UGE15" s="5"/>
      <c r="UGF15" s="5"/>
      <c r="UGG15" s="5"/>
      <c r="UGH15" s="5"/>
      <c r="UGI15" s="5"/>
      <c r="UGJ15" s="5"/>
      <c r="UGK15" s="5"/>
      <c r="UGL15" s="5"/>
      <c r="UGM15" s="5"/>
      <c r="UGN15" s="5"/>
      <c r="UGO15" s="5"/>
      <c r="UGP15" s="5"/>
      <c r="UGQ15" s="5"/>
      <c r="UGR15" s="5"/>
      <c r="UGS15" s="5"/>
      <c r="UGT15" s="5"/>
      <c r="UGU15" s="5"/>
      <c r="UGV15" s="5"/>
      <c r="UGW15" s="5"/>
      <c r="UGX15" s="5"/>
      <c r="UGY15" s="5"/>
      <c r="UGZ15" s="5"/>
      <c r="UHA15" s="5"/>
      <c r="UHB15" s="5"/>
      <c r="UHC15" s="5"/>
      <c r="UHD15" s="5"/>
      <c r="UHE15" s="5"/>
      <c r="UHF15" s="5"/>
      <c r="UHG15" s="5"/>
      <c r="UHH15" s="5"/>
      <c r="UHI15" s="5"/>
      <c r="UHJ15" s="5"/>
      <c r="UHK15" s="5"/>
      <c r="UHL15" s="5"/>
      <c r="UHM15" s="5"/>
      <c r="UHN15" s="5"/>
      <c r="UHO15" s="5"/>
      <c r="UHP15" s="5"/>
      <c r="UHQ15" s="5"/>
      <c r="UHR15" s="5"/>
      <c r="UHS15" s="5"/>
      <c r="UHT15" s="5"/>
      <c r="UHU15" s="5"/>
      <c r="UHV15" s="5"/>
      <c r="UHW15" s="5"/>
      <c r="UHX15" s="5"/>
      <c r="UHY15" s="5"/>
      <c r="UHZ15" s="5"/>
      <c r="UIA15" s="5"/>
      <c r="UIB15" s="5"/>
      <c r="UIC15" s="5"/>
      <c r="UID15" s="5"/>
      <c r="UIE15" s="5"/>
      <c r="UIF15" s="5"/>
      <c r="UIG15" s="5"/>
      <c r="UIH15" s="5"/>
      <c r="UII15" s="5"/>
      <c r="UIJ15" s="5"/>
      <c r="UIK15" s="5"/>
      <c r="UIL15" s="5"/>
      <c r="UIM15" s="5"/>
      <c r="UIN15" s="5"/>
      <c r="UIO15" s="5"/>
      <c r="UIP15" s="5"/>
      <c r="UIQ15" s="5"/>
      <c r="UIR15" s="5"/>
      <c r="UIS15" s="5"/>
      <c r="UIT15" s="5"/>
      <c r="UIU15" s="5"/>
      <c r="UIV15" s="5"/>
      <c r="UIW15" s="5"/>
      <c r="UIX15" s="5"/>
      <c r="UIY15" s="5"/>
      <c r="UIZ15" s="5"/>
      <c r="UJA15" s="5"/>
      <c r="UJB15" s="5"/>
      <c r="UJC15" s="5"/>
      <c r="UJD15" s="5"/>
      <c r="UJE15" s="5"/>
      <c r="UJF15" s="5"/>
      <c r="UJG15" s="5"/>
      <c r="UJH15" s="5"/>
      <c r="UJI15" s="5"/>
      <c r="UJJ15" s="5"/>
      <c r="UJK15" s="5"/>
      <c r="UJL15" s="5"/>
      <c r="UJM15" s="5"/>
      <c r="UJN15" s="5"/>
      <c r="UJO15" s="5"/>
      <c r="UJP15" s="5"/>
      <c r="UJQ15" s="5"/>
      <c r="UJR15" s="5"/>
      <c r="UJS15" s="5"/>
      <c r="UJT15" s="5"/>
      <c r="UJU15" s="5"/>
      <c r="UJV15" s="5"/>
      <c r="UJW15" s="5"/>
      <c r="UJX15" s="5"/>
      <c r="UJY15" s="5"/>
      <c r="UJZ15" s="5"/>
      <c r="UKA15" s="5"/>
      <c r="UKB15" s="5"/>
      <c r="UKC15" s="5"/>
      <c r="UKD15" s="5"/>
      <c r="UKE15" s="5"/>
      <c r="UKF15" s="5"/>
      <c r="UKG15" s="5"/>
      <c r="UKH15" s="5"/>
      <c r="UKI15" s="5"/>
      <c r="UKJ15" s="5"/>
      <c r="UKK15" s="5"/>
      <c r="UKL15" s="5"/>
      <c r="UKM15" s="5"/>
      <c r="UKN15" s="5"/>
      <c r="UKO15" s="5"/>
      <c r="UKP15" s="5"/>
      <c r="UKQ15" s="5"/>
      <c r="UKR15" s="5"/>
      <c r="UKS15" s="5"/>
      <c r="UKT15" s="5"/>
      <c r="UKU15" s="5"/>
      <c r="UKV15" s="5"/>
      <c r="UKW15" s="5"/>
      <c r="UKX15" s="5"/>
      <c r="UKY15" s="5"/>
      <c r="UKZ15" s="5"/>
      <c r="ULA15" s="5"/>
      <c r="ULB15" s="5"/>
      <c r="ULC15" s="5"/>
      <c r="ULD15" s="5"/>
      <c r="ULE15" s="5"/>
      <c r="ULF15" s="5"/>
      <c r="ULG15" s="5"/>
      <c r="ULH15" s="5"/>
      <c r="ULI15" s="5"/>
      <c r="ULJ15" s="5"/>
      <c r="ULK15" s="5"/>
      <c r="ULL15" s="5"/>
      <c r="ULM15" s="5"/>
      <c r="ULN15" s="5"/>
      <c r="ULO15" s="5"/>
      <c r="ULP15" s="5"/>
      <c r="ULQ15" s="5"/>
      <c r="ULR15" s="5"/>
      <c r="ULS15" s="5"/>
      <c r="ULT15" s="5"/>
      <c r="ULU15" s="5"/>
      <c r="ULV15" s="5"/>
      <c r="ULW15" s="5"/>
      <c r="ULX15" s="5"/>
      <c r="ULY15" s="5"/>
      <c r="ULZ15" s="5"/>
      <c r="UMA15" s="5"/>
      <c r="UMB15" s="5"/>
      <c r="UMC15" s="5"/>
      <c r="UMD15" s="5"/>
      <c r="UME15" s="5"/>
      <c r="UMF15" s="5"/>
      <c r="UMG15" s="5"/>
      <c r="UMH15" s="5"/>
      <c r="UMI15" s="5"/>
      <c r="UMJ15" s="5"/>
      <c r="UMK15" s="5"/>
      <c r="UML15" s="5"/>
      <c r="UMM15" s="5"/>
      <c r="UMN15" s="5"/>
      <c r="UMO15" s="5"/>
      <c r="UMP15" s="5"/>
      <c r="UMQ15" s="5"/>
      <c r="UMR15" s="5"/>
      <c r="UMS15" s="5"/>
      <c r="UMT15" s="5"/>
      <c r="UMU15" s="5"/>
      <c r="UMV15" s="5"/>
      <c r="UMW15" s="5"/>
      <c r="UMX15" s="5"/>
      <c r="UMY15" s="5"/>
      <c r="UMZ15" s="5"/>
      <c r="UNA15" s="5"/>
      <c r="UNB15" s="5"/>
      <c r="UNC15" s="5"/>
      <c r="UND15" s="5"/>
      <c r="UNE15" s="5"/>
      <c r="UNF15" s="5"/>
      <c r="UNG15" s="5"/>
      <c r="UNH15" s="5"/>
      <c r="UNI15" s="5"/>
      <c r="UNJ15" s="5"/>
      <c r="UNK15" s="5"/>
      <c r="UNL15" s="5"/>
      <c r="UNM15" s="5"/>
      <c r="UNN15" s="5"/>
      <c r="UNO15" s="5"/>
      <c r="UNP15" s="5"/>
      <c r="UNQ15" s="5"/>
      <c r="UNR15" s="5"/>
      <c r="UNS15" s="5"/>
      <c r="UNT15" s="5"/>
      <c r="UNU15" s="5"/>
      <c r="UNV15" s="5"/>
      <c r="UNW15" s="5"/>
      <c r="UNX15" s="5"/>
      <c r="UNY15" s="5"/>
      <c r="UNZ15" s="5"/>
      <c r="UOA15" s="5"/>
      <c r="UOB15" s="5"/>
      <c r="UOC15" s="5"/>
      <c r="UOD15" s="5"/>
      <c r="UOE15" s="5"/>
      <c r="UOF15" s="5"/>
      <c r="UOG15" s="5"/>
      <c r="UOH15" s="5"/>
      <c r="UOI15" s="5"/>
      <c r="UOJ15" s="5"/>
      <c r="UOK15" s="5"/>
      <c r="UOL15" s="5"/>
      <c r="UOM15" s="5"/>
      <c r="UON15" s="5"/>
      <c r="UOO15" s="5"/>
      <c r="UOP15" s="5"/>
      <c r="UOQ15" s="5"/>
      <c r="UOR15" s="5"/>
      <c r="UOS15" s="5"/>
      <c r="UOT15" s="5"/>
      <c r="UOU15" s="5"/>
      <c r="UOV15" s="5"/>
      <c r="UOW15" s="5"/>
      <c r="UOX15" s="5"/>
      <c r="UOY15" s="5"/>
      <c r="UOZ15" s="5"/>
      <c r="UPA15" s="5"/>
      <c r="UPB15" s="5"/>
      <c r="UPC15" s="5"/>
      <c r="UPD15" s="5"/>
      <c r="UPE15" s="5"/>
      <c r="UPF15" s="5"/>
      <c r="UPG15" s="5"/>
      <c r="UPH15" s="5"/>
      <c r="UPI15" s="5"/>
      <c r="UPJ15" s="5"/>
      <c r="UPK15" s="5"/>
      <c r="UPL15" s="5"/>
      <c r="UPM15" s="5"/>
      <c r="UPN15" s="5"/>
      <c r="UPO15" s="5"/>
      <c r="UPP15" s="5"/>
      <c r="UPQ15" s="5"/>
      <c r="UPR15" s="5"/>
      <c r="UPS15" s="5"/>
      <c r="UPT15" s="5"/>
      <c r="UPU15" s="5"/>
      <c r="UPV15" s="5"/>
      <c r="UPW15" s="5"/>
      <c r="UPX15" s="5"/>
      <c r="UPY15" s="5"/>
      <c r="UPZ15" s="5"/>
      <c r="UQA15" s="5"/>
      <c r="UQB15" s="5"/>
      <c r="UQC15" s="5"/>
      <c r="UQD15" s="5"/>
      <c r="UQE15" s="5"/>
      <c r="UQF15" s="5"/>
      <c r="UQG15" s="5"/>
      <c r="UQH15" s="5"/>
      <c r="UQI15" s="5"/>
      <c r="UQJ15" s="5"/>
      <c r="UQK15" s="5"/>
      <c r="UQL15" s="5"/>
      <c r="UQM15" s="5"/>
      <c r="UQN15" s="5"/>
      <c r="UQO15" s="5"/>
      <c r="UQP15" s="5"/>
      <c r="UQQ15" s="5"/>
      <c r="UQR15" s="5"/>
      <c r="UQS15" s="5"/>
      <c r="UQT15" s="5"/>
      <c r="UQU15" s="5"/>
      <c r="UQV15" s="5"/>
      <c r="UQW15" s="5"/>
      <c r="UQX15" s="5"/>
      <c r="UQY15" s="5"/>
      <c r="UQZ15" s="5"/>
      <c r="URA15" s="5"/>
      <c r="URB15" s="5"/>
      <c r="URC15" s="5"/>
      <c r="URD15" s="5"/>
      <c r="URE15" s="5"/>
      <c r="URF15" s="5"/>
      <c r="URG15" s="5"/>
      <c r="URH15" s="5"/>
      <c r="URI15" s="5"/>
      <c r="URJ15" s="5"/>
      <c r="URK15" s="5"/>
      <c r="URL15" s="5"/>
      <c r="URM15" s="5"/>
      <c r="URN15" s="5"/>
      <c r="URO15" s="5"/>
      <c r="URP15" s="5"/>
      <c r="URQ15" s="5"/>
      <c r="URR15" s="5"/>
      <c r="URS15" s="5"/>
      <c r="URT15" s="5"/>
      <c r="URU15" s="5"/>
      <c r="URV15" s="5"/>
      <c r="URW15" s="5"/>
      <c r="URX15" s="5"/>
      <c r="URY15" s="5"/>
      <c r="URZ15" s="5"/>
      <c r="USA15" s="5"/>
      <c r="USB15" s="5"/>
      <c r="USC15" s="5"/>
      <c r="USD15" s="5"/>
      <c r="USE15" s="5"/>
      <c r="USF15" s="5"/>
      <c r="USG15" s="5"/>
      <c r="USH15" s="5"/>
      <c r="USI15" s="5"/>
      <c r="USJ15" s="5"/>
      <c r="USK15" s="5"/>
      <c r="USL15" s="5"/>
      <c r="USM15" s="5"/>
      <c r="USN15" s="5"/>
      <c r="USO15" s="5"/>
      <c r="USP15" s="5"/>
      <c r="USQ15" s="5"/>
      <c r="USR15" s="5"/>
      <c r="USS15" s="5"/>
      <c r="UST15" s="5"/>
      <c r="USU15" s="5"/>
      <c r="USV15" s="5"/>
      <c r="USW15" s="5"/>
      <c r="USX15" s="5"/>
      <c r="USY15" s="5"/>
      <c r="USZ15" s="5"/>
      <c r="UTA15" s="5"/>
      <c r="UTB15" s="5"/>
      <c r="UTC15" s="5"/>
      <c r="UTD15" s="5"/>
      <c r="UTE15" s="5"/>
      <c r="UTF15" s="5"/>
      <c r="UTG15" s="5"/>
      <c r="UTH15" s="5"/>
      <c r="UTI15" s="5"/>
      <c r="UTJ15" s="5"/>
      <c r="UTK15" s="5"/>
      <c r="UTL15" s="5"/>
      <c r="UTM15" s="5"/>
      <c r="UTN15" s="5"/>
      <c r="UTO15" s="5"/>
      <c r="UTP15" s="5"/>
      <c r="UTQ15" s="5"/>
      <c r="UTR15" s="5"/>
      <c r="UTS15" s="5"/>
      <c r="UTT15" s="5"/>
      <c r="UTU15" s="5"/>
      <c r="UTV15" s="5"/>
      <c r="UTW15" s="5"/>
      <c r="UTX15" s="5"/>
      <c r="UTY15" s="5"/>
      <c r="UTZ15" s="5"/>
      <c r="UUA15" s="5"/>
      <c r="UUB15" s="5"/>
      <c r="UUC15" s="5"/>
      <c r="UUD15" s="5"/>
      <c r="UUE15" s="5"/>
      <c r="UUF15" s="5"/>
      <c r="UUG15" s="5"/>
      <c r="UUH15" s="5"/>
      <c r="UUI15" s="5"/>
      <c r="UUJ15" s="5"/>
      <c r="UUK15" s="5"/>
      <c r="UUL15" s="5"/>
      <c r="UUM15" s="5"/>
      <c r="UUN15" s="5"/>
      <c r="UUO15" s="5"/>
      <c r="UUP15" s="5"/>
      <c r="UUQ15" s="5"/>
      <c r="UUR15" s="5"/>
      <c r="UUS15" s="5"/>
      <c r="UUT15" s="5"/>
      <c r="UUU15" s="5"/>
      <c r="UUV15" s="5"/>
      <c r="UUW15" s="5"/>
      <c r="UUX15" s="5"/>
      <c r="UUY15" s="5"/>
      <c r="UUZ15" s="5"/>
      <c r="UVA15" s="5"/>
      <c r="UVB15" s="5"/>
      <c r="UVC15" s="5"/>
      <c r="UVD15" s="5"/>
      <c r="UVE15" s="5"/>
      <c r="UVF15" s="5"/>
      <c r="UVG15" s="5"/>
      <c r="UVH15" s="5"/>
      <c r="UVI15" s="5"/>
      <c r="UVJ15" s="5"/>
      <c r="UVK15" s="5"/>
      <c r="UVL15" s="5"/>
      <c r="UVM15" s="5"/>
      <c r="UVN15" s="5"/>
      <c r="UVO15" s="5"/>
      <c r="UVP15" s="5"/>
      <c r="UVQ15" s="5"/>
      <c r="UVR15" s="5"/>
      <c r="UVS15" s="5"/>
      <c r="UVT15" s="5"/>
      <c r="UVU15" s="5"/>
      <c r="UVV15" s="5"/>
      <c r="UVW15" s="5"/>
      <c r="UVX15" s="5"/>
      <c r="UVY15" s="5"/>
      <c r="UVZ15" s="5"/>
      <c r="UWA15" s="5"/>
      <c r="UWB15" s="5"/>
      <c r="UWC15" s="5"/>
      <c r="UWD15" s="5"/>
      <c r="UWE15" s="5"/>
      <c r="UWF15" s="5"/>
      <c r="UWG15" s="5"/>
      <c r="UWH15" s="5"/>
      <c r="UWI15" s="5"/>
      <c r="UWJ15" s="5"/>
      <c r="UWK15" s="5"/>
      <c r="UWL15" s="5"/>
      <c r="UWM15" s="5"/>
      <c r="UWN15" s="5"/>
      <c r="UWO15" s="5"/>
      <c r="UWP15" s="5"/>
      <c r="UWQ15" s="5"/>
      <c r="UWR15" s="5"/>
      <c r="UWS15" s="5"/>
      <c r="UWT15" s="5"/>
      <c r="UWU15" s="5"/>
      <c r="UWV15" s="5"/>
      <c r="UWW15" s="5"/>
      <c r="UWX15" s="5"/>
      <c r="UWY15" s="5"/>
      <c r="UWZ15" s="5"/>
      <c r="UXA15" s="5"/>
      <c r="UXB15" s="5"/>
      <c r="UXC15" s="5"/>
      <c r="UXD15" s="5"/>
      <c r="UXE15" s="5"/>
      <c r="UXF15" s="5"/>
      <c r="UXG15" s="5"/>
      <c r="UXH15" s="5"/>
      <c r="UXI15" s="5"/>
      <c r="UXJ15" s="5"/>
      <c r="UXK15" s="5"/>
      <c r="UXL15" s="5"/>
      <c r="UXM15" s="5"/>
      <c r="UXN15" s="5"/>
      <c r="UXO15" s="5"/>
      <c r="UXP15" s="5"/>
      <c r="UXQ15" s="5"/>
      <c r="UXR15" s="5"/>
      <c r="UXS15" s="5"/>
      <c r="UXT15" s="5"/>
      <c r="UXU15" s="5"/>
      <c r="UXV15" s="5"/>
      <c r="UXW15" s="5"/>
      <c r="UXX15" s="5"/>
      <c r="UXY15" s="5"/>
      <c r="UXZ15" s="5"/>
      <c r="UYA15" s="5"/>
      <c r="UYB15" s="5"/>
      <c r="UYC15" s="5"/>
      <c r="UYD15" s="5"/>
      <c r="UYE15" s="5"/>
      <c r="UYF15" s="5"/>
      <c r="UYG15" s="5"/>
      <c r="UYH15" s="5"/>
      <c r="UYI15" s="5"/>
      <c r="UYJ15" s="5"/>
      <c r="UYK15" s="5"/>
      <c r="UYL15" s="5"/>
      <c r="UYM15" s="5"/>
      <c r="UYN15" s="5"/>
      <c r="UYO15" s="5"/>
      <c r="UYP15" s="5"/>
      <c r="UYQ15" s="5"/>
      <c r="UYR15" s="5"/>
      <c r="UYS15" s="5"/>
      <c r="UYT15" s="5"/>
      <c r="UYU15" s="5"/>
      <c r="UYV15" s="5"/>
      <c r="UYW15" s="5"/>
      <c r="UYX15" s="5"/>
      <c r="UYY15" s="5"/>
      <c r="UYZ15" s="5"/>
      <c r="UZA15" s="5"/>
      <c r="UZB15" s="5"/>
      <c r="UZC15" s="5"/>
      <c r="UZD15" s="5"/>
      <c r="UZE15" s="5"/>
      <c r="UZF15" s="5"/>
      <c r="UZG15" s="5"/>
      <c r="UZH15" s="5"/>
      <c r="UZI15" s="5"/>
      <c r="UZJ15" s="5"/>
      <c r="UZK15" s="5"/>
      <c r="UZL15" s="5"/>
      <c r="UZM15" s="5"/>
      <c r="UZN15" s="5"/>
      <c r="UZO15" s="5"/>
      <c r="UZP15" s="5"/>
      <c r="UZQ15" s="5"/>
      <c r="UZR15" s="5"/>
      <c r="UZS15" s="5"/>
      <c r="UZT15" s="5"/>
      <c r="UZU15" s="5"/>
      <c r="UZV15" s="5"/>
      <c r="UZW15" s="5"/>
      <c r="UZX15" s="5"/>
      <c r="UZY15" s="5"/>
      <c r="UZZ15" s="5"/>
      <c r="VAA15" s="5"/>
      <c r="VAB15" s="5"/>
      <c r="VAC15" s="5"/>
      <c r="VAD15" s="5"/>
      <c r="VAE15" s="5"/>
      <c r="VAF15" s="5"/>
      <c r="VAG15" s="5"/>
      <c r="VAH15" s="5"/>
      <c r="VAI15" s="5"/>
      <c r="VAJ15" s="5"/>
      <c r="VAK15" s="5"/>
      <c r="VAL15" s="5"/>
      <c r="VAM15" s="5"/>
      <c r="VAN15" s="5"/>
      <c r="VAO15" s="5"/>
      <c r="VAP15" s="5"/>
      <c r="VAQ15" s="5"/>
      <c r="VAR15" s="5"/>
      <c r="VAS15" s="5"/>
      <c r="VAT15" s="5"/>
      <c r="VAU15" s="5"/>
      <c r="VAV15" s="5"/>
      <c r="VAW15" s="5"/>
      <c r="VAX15" s="5"/>
      <c r="VAY15" s="5"/>
      <c r="VAZ15" s="5"/>
      <c r="VBA15" s="5"/>
      <c r="VBB15" s="5"/>
      <c r="VBC15" s="5"/>
      <c r="VBD15" s="5"/>
      <c r="VBE15" s="5"/>
      <c r="VBF15" s="5"/>
      <c r="VBG15" s="5"/>
      <c r="VBH15" s="5"/>
      <c r="VBI15" s="5"/>
      <c r="VBJ15" s="5"/>
      <c r="VBK15" s="5"/>
      <c r="VBL15" s="5"/>
      <c r="VBM15" s="5"/>
      <c r="VBN15" s="5"/>
      <c r="VBO15" s="5"/>
      <c r="VBP15" s="5"/>
      <c r="VBQ15" s="5"/>
      <c r="VBR15" s="5"/>
      <c r="VBS15" s="5"/>
      <c r="VBT15" s="5"/>
      <c r="VBU15" s="5"/>
      <c r="VBV15" s="5"/>
      <c r="VBW15" s="5"/>
      <c r="VBX15" s="5"/>
      <c r="VBY15" s="5"/>
      <c r="VBZ15" s="5"/>
      <c r="VCA15" s="5"/>
      <c r="VCB15" s="5"/>
      <c r="VCC15" s="5"/>
      <c r="VCD15" s="5"/>
      <c r="VCE15" s="5"/>
      <c r="VCF15" s="5"/>
      <c r="VCG15" s="5"/>
      <c r="VCH15" s="5"/>
      <c r="VCI15" s="5"/>
      <c r="VCJ15" s="5"/>
      <c r="VCK15" s="5"/>
      <c r="VCL15" s="5"/>
      <c r="VCM15" s="5"/>
      <c r="VCN15" s="5"/>
      <c r="VCO15" s="5"/>
      <c r="VCP15" s="5"/>
      <c r="VCQ15" s="5"/>
      <c r="VCR15" s="5"/>
      <c r="VCS15" s="5"/>
      <c r="VCT15" s="5"/>
      <c r="VCU15" s="5"/>
      <c r="VCV15" s="5"/>
      <c r="VCW15" s="5"/>
      <c r="VCX15" s="5"/>
      <c r="VCY15" s="5"/>
      <c r="VCZ15" s="5"/>
      <c r="VDA15" s="5"/>
      <c r="VDB15" s="5"/>
      <c r="VDC15" s="5"/>
      <c r="VDD15" s="5"/>
      <c r="VDE15" s="5"/>
      <c r="VDF15" s="5"/>
      <c r="VDG15" s="5"/>
      <c r="VDH15" s="5"/>
      <c r="VDI15" s="5"/>
      <c r="VDJ15" s="5"/>
      <c r="VDK15" s="5"/>
      <c r="VDL15" s="5"/>
      <c r="VDM15" s="5"/>
      <c r="VDN15" s="5"/>
      <c r="VDO15" s="5"/>
      <c r="VDP15" s="5"/>
      <c r="VDQ15" s="5"/>
      <c r="VDR15" s="5"/>
      <c r="VDS15" s="5"/>
      <c r="VDT15" s="5"/>
      <c r="VDU15" s="5"/>
      <c r="VDV15" s="5"/>
      <c r="VDW15" s="5"/>
      <c r="VDX15" s="5"/>
      <c r="VDY15" s="5"/>
      <c r="VDZ15" s="5"/>
      <c r="VEA15" s="5"/>
      <c r="VEB15" s="5"/>
      <c r="VEC15" s="5"/>
      <c r="VED15" s="5"/>
      <c r="VEE15" s="5"/>
      <c r="VEF15" s="5"/>
      <c r="VEG15" s="5"/>
      <c r="VEH15" s="5"/>
      <c r="VEI15" s="5"/>
      <c r="VEJ15" s="5"/>
      <c r="VEK15" s="5"/>
      <c r="VEL15" s="5"/>
      <c r="VEM15" s="5"/>
      <c r="VEN15" s="5"/>
      <c r="VEO15" s="5"/>
      <c r="VEP15" s="5"/>
      <c r="VEQ15" s="5"/>
      <c r="VER15" s="5"/>
      <c r="VES15" s="5"/>
      <c r="VET15" s="5"/>
      <c r="VEU15" s="5"/>
      <c r="VEV15" s="5"/>
      <c r="VEW15" s="5"/>
      <c r="VEX15" s="5"/>
      <c r="VEY15" s="5"/>
      <c r="VEZ15" s="5"/>
      <c r="VFA15" s="5"/>
      <c r="VFB15" s="5"/>
      <c r="VFC15" s="5"/>
      <c r="VFD15" s="5"/>
      <c r="VFE15" s="5"/>
      <c r="VFF15" s="5"/>
      <c r="VFG15" s="5"/>
      <c r="VFH15" s="5"/>
      <c r="VFI15" s="5"/>
      <c r="VFJ15" s="5"/>
      <c r="VFK15" s="5"/>
      <c r="VFL15" s="5"/>
      <c r="VFM15" s="5"/>
      <c r="VFN15" s="5"/>
      <c r="VFO15" s="5"/>
      <c r="VFP15" s="5"/>
      <c r="VFQ15" s="5"/>
      <c r="VFR15" s="5"/>
      <c r="VFS15" s="5"/>
      <c r="VFT15" s="5"/>
      <c r="VFU15" s="5"/>
      <c r="VFV15" s="5"/>
      <c r="VFW15" s="5"/>
      <c r="VFX15" s="5"/>
      <c r="VFY15" s="5"/>
      <c r="VFZ15" s="5"/>
      <c r="VGA15" s="5"/>
      <c r="VGB15" s="5"/>
      <c r="VGC15" s="5"/>
      <c r="VGD15" s="5"/>
      <c r="VGE15" s="5"/>
      <c r="VGF15" s="5"/>
      <c r="VGG15" s="5"/>
      <c r="VGH15" s="5"/>
      <c r="VGI15" s="5"/>
      <c r="VGJ15" s="5"/>
      <c r="VGK15" s="5"/>
      <c r="VGL15" s="5"/>
      <c r="VGM15" s="5"/>
      <c r="VGN15" s="5"/>
      <c r="VGO15" s="5"/>
      <c r="VGP15" s="5"/>
      <c r="VGQ15" s="5"/>
      <c r="VGR15" s="5"/>
      <c r="VGS15" s="5"/>
      <c r="VGT15" s="5"/>
      <c r="VGU15" s="5"/>
      <c r="VGV15" s="5"/>
      <c r="VGW15" s="5"/>
      <c r="VGX15" s="5"/>
      <c r="VGY15" s="5"/>
      <c r="VGZ15" s="5"/>
      <c r="VHA15" s="5"/>
      <c r="VHB15" s="5"/>
      <c r="VHC15" s="5"/>
      <c r="VHD15" s="5"/>
      <c r="VHE15" s="5"/>
      <c r="VHF15" s="5"/>
      <c r="VHG15" s="5"/>
      <c r="VHH15" s="5"/>
      <c r="VHI15" s="5"/>
      <c r="VHJ15" s="5"/>
      <c r="VHK15" s="5"/>
      <c r="VHL15" s="5"/>
      <c r="VHM15" s="5"/>
      <c r="VHN15" s="5"/>
      <c r="VHO15" s="5"/>
      <c r="VHP15" s="5"/>
      <c r="VHQ15" s="5"/>
      <c r="VHR15" s="5"/>
      <c r="VHS15" s="5"/>
      <c r="VHT15" s="5"/>
      <c r="VHU15" s="5"/>
      <c r="VHV15" s="5"/>
      <c r="VHW15" s="5"/>
      <c r="VHX15" s="5"/>
      <c r="VHY15" s="5"/>
      <c r="VHZ15" s="5"/>
      <c r="VIA15" s="5"/>
      <c r="VIB15" s="5"/>
      <c r="VIC15" s="5"/>
      <c r="VID15" s="5"/>
      <c r="VIE15" s="5"/>
      <c r="VIF15" s="5"/>
      <c r="VIG15" s="5"/>
      <c r="VIH15" s="5"/>
      <c r="VII15" s="5"/>
      <c r="VIJ15" s="5"/>
      <c r="VIK15" s="5"/>
      <c r="VIL15" s="5"/>
      <c r="VIM15" s="5"/>
      <c r="VIN15" s="5"/>
      <c r="VIO15" s="5"/>
      <c r="VIP15" s="5"/>
      <c r="VIQ15" s="5"/>
      <c r="VIR15" s="5"/>
      <c r="VIS15" s="5"/>
      <c r="VIT15" s="5"/>
      <c r="VIU15" s="5"/>
      <c r="VIV15" s="5"/>
      <c r="VIW15" s="5"/>
      <c r="VIX15" s="5"/>
      <c r="VIY15" s="5"/>
      <c r="VIZ15" s="5"/>
      <c r="VJA15" s="5"/>
      <c r="VJB15" s="5"/>
      <c r="VJC15" s="5"/>
      <c r="VJD15" s="5"/>
      <c r="VJE15" s="5"/>
      <c r="VJF15" s="5"/>
      <c r="VJG15" s="5"/>
      <c r="VJH15" s="5"/>
      <c r="VJI15" s="5"/>
      <c r="VJJ15" s="5"/>
      <c r="VJK15" s="5"/>
      <c r="VJL15" s="5"/>
      <c r="VJM15" s="5"/>
      <c r="VJN15" s="5"/>
      <c r="VJO15" s="5"/>
      <c r="VJP15" s="5"/>
      <c r="VJQ15" s="5"/>
      <c r="VJR15" s="5"/>
      <c r="VJS15" s="5"/>
      <c r="VJT15" s="5"/>
      <c r="VJU15" s="5"/>
      <c r="VJV15" s="5"/>
      <c r="VJW15" s="5"/>
      <c r="VJX15" s="5"/>
      <c r="VJY15" s="5"/>
      <c r="VJZ15" s="5"/>
      <c r="VKA15" s="5"/>
      <c r="VKB15" s="5"/>
      <c r="VKC15" s="5"/>
      <c r="VKD15" s="5"/>
      <c r="VKE15" s="5"/>
      <c r="VKF15" s="5"/>
      <c r="VKG15" s="5"/>
      <c r="VKH15" s="5"/>
      <c r="VKI15" s="5"/>
      <c r="VKJ15" s="5"/>
      <c r="VKK15" s="5"/>
      <c r="VKL15" s="5"/>
      <c r="VKM15" s="5"/>
      <c r="VKN15" s="5"/>
      <c r="VKO15" s="5"/>
      <c r="VKP15" s="5"/>
      <c r="VKQ15" s="5"/>
      <c r="VKR15" s="5"/>
      <c r="VKS15" s="5"/>
      <c r="VKT15" s="5"/>
      <c r="VKU15" s="5"/>
      <c r="VKV15" s="5"/>
      <c r="VKW15" s="5"/>
      <c r="VKX15" s="5"/>
      <c r="VKY15" s="5"/>
      <c r="VKZ15" s="5"/>
      <c r="VLA15" s="5"/>
      <c r="VLB15" s="5"/>
      <c r="VLC15" s="5"/>
      <c r="VLD15" s="5"/>
      <c r="VLE15" s="5"/>
      <c r="VLF15" s="5"/>
      <c r="VLG15" s="5"/>
      <c r="VLH15" s="5"/>
      <c r="VLI15" s="5"/>
      <c r="VLJ15" s="5"/>
      <c r="VLK15" s="5"/>
      <c r="VLL15" s="5"/>
      <c r="VLM15" s="5"/>
      <c r="VLN15" s="5"/>
      <c r="VLO15" s="5"/>
      <c r="VLP15" s="5"/>
      <c r="VLQ15" s="5"/>
      <c r="VLR15" s="5"/>
      <c r="VLS15" s="5"/>
      <c r="VLT15" s="5"/>
      <c r="VLU15" s="5"/>
      <c r="VLV15" s="5"/>
      <c r="VLW15" s="5"/>
      <c r="VLX15" s="5"/>
      <c r="VLY15" s="5"/>
      <c r="VLZ15" s="5"/>
      <c r="VMA15" s="5"/>
      <c r="VMB15" s="5"/>
      <c r="VMC15" s="5"/>
      <c r="VMD15" s="5"/>
      <c r="VME15" s="5"/>
      <c r="VMF15" s="5"/>
      <c r="VMG15" s="5"/>
      <c r="VMH15" s="5"/>
      <c r="VMI15" s="5"/>
      <c r="VMJ15" s="5"/>
      <c r="VMK15" s="5"/>
      <c r="VML15" s="5"/>
      <c r="VMM15" s="5"/>
      <c r="VMN15" s="5"/>
      <c r="VMO15" s="5"/>
      <c r="VMP15" s="5"/>
      <c r="VMQ15" s="5"/>
      <c r="VMR15" s="5"/>
      <c r="VMS15" s="5"/>
      <c r="VMT15" s="5"/>
      <c r="VMU15" s="5"/>
      <c r="VMV15" s="5"/>
      <c r="VMW15" s="5"/>
      <c r="VMX15" s="5"/>
      <c r="VMY15" s="5"/>
      <c r="VMZ15" s="5"/>
      <c r="VNA15" s="5"/>
      <c r="VNB15" s="5"/>
      <c r="VNC15" s="5"/>
      <c r="VND15" s="5"/>
      <c r="VNE15" s="5"/>
      <c r="VNF15" s="5"/>
      <c r="VNG15" s="5"/>
      <c r="VNH15" s="5"/>
      <c r="VNI15" s="5"/>
      <c r="VNJ15" s="5"/>
      <c r="VNK15" s="5"/>
      <c r="VNL15" s="5"/>
      <c r="VNM15" s="5"/>
      <c r="VNN15" s="5"/>
      <c r="VNO15" s="5"/>
      <c r="VNP15" s="5"/>
      <c r="VNQ15" s="5"/>
      <c r="VNR15" s="5"/>
      <c r="VNS15" s="5"/>
      <c r="VNT15" s="5"/>
      <c r="VNU15" s="5"/>
      <c r="VNV15" s="5"/>
      <c r="VNW15" s="5"/>
      <c r="VNX15" s="5"/>
      <c r="VNY15" s="5"/>
      <c r="VNZ15" s="5"/>
      <c r="VOA15" s="5"/>
      <c r="VOB15" s="5"/>
      <c r="VOC15" s="5"/>
      <c r="VOD15" s="5"/>
      <c r="VOE15" s="5"/>
      <c r="VOF15" s="5"/>
      <c r="VOG15" s="5"/>
      <c r="VOH15" s="5"/>
      <c r="VOI15" s="5"/>
      <c r="VOJ15" s="5"/>
      <c r="VOK15" s="5"/>
      <c r="VOL15" s="5"/>
      <c r="VOM15" s="5"/>
      <c r="VON15" s="5"/>
      <c r="VOO15" s="5"/>
      <c r="VOP15" s="5"/>
      <c r="VOQ15" s="5"/>
      <c r="VOR15" s="5"/>
      <c r="VOS15" s="5"/>
      <c r="VOT15" s="5"/>
      <c r="VOU15" s="5"/>
      <c r="VOV15" s="5"/>
      <c r="VOW15" s="5"/>
      <c r="VOX15" s="5"/>
      <c r="VOY15" s="5"/>
      <c r="VOZ15" s="5"/>
      <c r="VPA15" s="5"/>
      <c r="VPB15" s="5"/>
      <c r="VPC15" s="5"/>
      <c r="VPD15" s="5"/>
      <c r="VPE15" s="5"/>
      <c r="VPF15" s="5"/>
      <c r="VPG15" s="5"/>
      <c r="VPH15" s="5"/>
      <c r="VPI15" s="5"/>
      <c r="VPJ15" s="5"/>
      <c r="VPK15" s="5"/>
      <c r="VPL15" s="5"/>
      <c r="VPM15" s="5"/>
      <c r="VPN15" s="5"/>
      <c r="VPO15" s="5"/>
      <c r="VPP15" s="5"/>
      <c r="VPQ15" s="5"/>
      <c r="VPR15" s="5"/>
      <c r="VPS15" s="5"/>
      <c r="VPT15" s="5"/>
      <c r="VPU15" s="5"/>
      <c r="VPV15" s="5"/>
      <c r="VPW15" s="5"/>
      <c r="VPX15" s="5"/>
      <c r="VPY15" s="5"/>
      <c r="VPZ15" s="5"/>
      <c r="VQA15" s="5"/>
      <c r="VQB15" s="5"/>
      <c r="VQC15" s="5"/>
      <c r="VQD15" s="5"/>
      <c r="VQE15" s="5"/>
      <c r="VQF15" s="5"/>
      <c r="VQG15" s="5"/>
      <c r="VQH15" s="5"/>
      <c r="VQI15" s="5"/>
      <c r="VQJ15" s="5"/>
      <c r="VQK15" s="5"/>
      <c r="VQL15" s="5"/>
      <c r="VQM15" s="5"/>
      <c r="VQN15" s="5"/>
      <c r="VQO15" s="5"/>
      <c r="VQP15" s="5"/>
      <c r="VQQ15" s="5"/>
      <c r="VQR15" s="5"/>
      <c r="VQS15" s="5"/>
      <c r="VQT15" s="5"/>
      <c r="VQU15" s="5"/>
      <c r="VQV15" s="5"/>
      <c r="VQW15" s="5"/>
      <c r="VQX15" s="5"/>
      <c r="VQY15" s="5"/>
      <c r="VQZ15" s="5"/>
      <c r="VRA15" s="5"/>
      <c r="VRB15" s="5"/>
      <c r="VRC15" s="5"/>
      <c r="VRD15" s="5"/>
      <c r="VRE15" s="5"/>
      <c r="VRF15" s="5"/>
      <c r="VRG15" s="5"/>
      <c r="VRH15" s="5"/>
      <c r="VRI15" s="5"/>
      <c r="VRJ15" s="5"/>
      <c r="VRK15" s="5"/>
      <c r="VRL15" s="5"/>
      <c r="VRM15" s="5"/>
      <c r="VRN15" s="5"/>
      <c r="VRO15" s="5"/>
      <c r="VRP15" s="5"/>
      <c r="VRQ15" s="5"/>
      <c r="VRR15" s="5"/>
      <c r="VRS15" s="5"/>
      <c r="VRT15" s="5"/>
      <c r="VRU15" s="5"/>
      <c r="VRV15" s="5"/>
      <c r="VRW15" s="5"/>
      <c r="VRX15" s="5"/>
      <c r="VRY15" s="5"/>
      <c r="VRZ15" s="5"/>
      <c r="VSA15" s="5"/>
      <c r="VSB15" s="5"/>
      <c r="VSC15" s="5"/>
      <c r="VSD15" s="5"/>
      <c r="VSE15" s="5"/>
      <c r="VSF15" s="5"/>
      <c r="VSG15" s="5"/>
      <c r="VSH15" s="5"/>
      <c r="VSI15" s="5"/>
      <c r="VSJ15" s="5"/>
      <c r="VSK15" s="5"/>
      <c r="VSL15" s="5"/>
      <c r="VSM15" s="5"/>
      <c r="VSN15" s="5"/>
      <c r="VSO15" s="5"/>
      <c r="VSP15" s="5"/>
      <c r="VSQ15" s="5"/>
      <c r="VSR15" s="5"/>
      <c r="VSS15" s="5"/>
      <c r="VST15" s="5"/>
      <c r="VSU15" s="5"/>
      <c r="VSV15" s="5"/>
      <c r="VSW15" s="5"/>
      <c r="VSX15" s="5"/>
      <c r="VSY15" s="5"/>
      <c r="VSZ15" s="5"/>
      <c r="VTA15" s="5"/>
      <c r="VTB15" s="5"/>
      <c r="VTC15" s="5"/>
      <c r="VTD15" s="5"/>
      <c r="VTE15" s="5"/>
      <c r="VTF15" s="5"/>
      <c r="VTG15" s="5"/>
      <c r="VTH15" s="5"/>
      <c r="VTI15" s="5"/>
      <c r="VTJ15" s="5"/>
      <c r="VTK15" s="5"/>
      <c r="VTL15" s="5"/>
      <c r="VTM15" s="5"/>
      <c r="VTN15" s="5"/>
      <c r="VTO15" s="5"/>
      <c r="VTP15" s="5"/>
      <c r="VTQ15" s="5"/>
      <c r="VTR15" s="5"/>
      <c r="VTS15" s="5"/>
      <c r="VTT15" s="5"/>
      <c r="VTU15" s="5"/>
      <c r="VTV15" s="5"/>
      <c r="VTW15" s="5"/>
      <c r="VTX15" s="5"/>
      <c r="VTY15" s="5"/>
      <c r="VTZ15" s="5"/>
      <c r="VUA15" s="5"/>
      <c r="VUB15" s="5"/>
      <c r="VUC15" s="5"/>
      <c r="VUD15" s="5"/>
      <c r="VUE15" s="5"/>
      <c r="VUF15" s="5"/>
      <c r="VUG15" s="5"/>
      <c r="VUH15" s="5"/>
      <c r="VUI15" s="5"/>
      <c r="VUJ15" s="5"/>
      <c r="VUK15" s="5"/>
      <c r="VUL15" s="5"/>
      <c r="VUM15" s="5"/>
      <c r="VUN15" s="5"/>
      <c r="VUO15" s="5"/>
      <c r="VUP15" s="5"/>
      <c r="VUQ15" s="5"/>
      <c r="VUR15" s="5"/>
      <c r="VUS15" s="5"/>
      <c r="VUT15" s="5"/>
      <c r="VUU15" s="5"/>
      <c r="VUV15" s="5"/>
      <c r="VUW15" s="5"/>
      <c r="VUX15" s="5"/>
      <c r="VUY15" s="5"/>
      <c r="VUZ15" s="5"/>
      <c r="VVA15" s="5"/>
      <c r="VVB15" s="5"/>
      <c r="VVC15" s="5"/>
      <c r="VVD15" s="5"/>
      <c r="VVE15" s="5"/>
      <c r="VVF15" s="5"/>
      <c r="VVG15" s="5"/>
      <c r="VVH15" s="5"/>
      <c r="VVI15" s="5"/>
      <c r="VVJ15" s="5"/>
      <c r="VVK15" s="5"/>
      <c r="VVL15" s="5"/>
      <c r="VVM15" s="5"/>
      <c r="VVN15" s="5"/>
      <c r="VVO15" s="5"/>
      <c r="VVP15" s="5"/>
      <c r="VVQ15" s="5"/>
      <c r="VVR15" s="5"/>
      <c r="VVS15" s="5"/>
      <c r="VVT15" s="5"/>
      <c r="VVU15" s="5"/>
      <c r="VVV15" s="5"/>
      <c r="VVW15" s="5"/>
      <c r="VVX15" s="5"/>
      <c r="VVY15" s="5"/>
      <c r="VVZ15" s="5"/>
      <c r="VWA15" s="5"/>
      <c r="VWB15" s="5"/>
      <c r="VWC15" s="5"/>
      <c r="VWD15" s="5"/>
      <c r="VWE15" s="5"/>
      <c r="VWF15" s="5"/>
      <c r="VWG15" s="5"/>
      <c r="VWH15" s="5"/>
      <c r="VWI15" s="5"/>
      <c r="VWJ15" s="5"/>
      <c r="VWK15" s="5"/>
      <c r="VWL15" s="5"/>
      <c r="VWM15" s="5"/>
      <c r="VWN15" s="5"/>
      <c r="VWO15" s="5"/>
      <c r="VWP15" s="5"/>
      <c r="VWQ15" s="5"/>
      <c r="VWR15" s="5"/>
      <c r="VWS15" s="5"/>
      <c r="VWT15" s="5"/>
      <c r="VWU15" s="5"/>
      <c r="VWV15" s="5"/>
      <c r="VWW15" s="5"/>
      <c r="VWX15" s="5"/>
      <c r="VWY15" s="5"/>
      <c r="VWZ15" s="5"/>
      <c r="VXA15" s="5"/>
      <c r="VXB15" s="5"/>
      <c r="VXC15" s="5"/>
      <c r="VXD15" s="5"/>
      <c r="VXE15" s="5"/>
      <c r="VXF15" s="5"/>
      <c r="VXG15" s="5"/>
      <c r="VXH15" s="5"/>
      <c r="VXI15" s="5"/>
      <c r="VXJ15" s="5"/>
      <c r="VXK15" s="5"/>
      <c r="VXL15" s="5"/>
      <c r="VXM15" s="5"/>
      <c r="VXN15" s="5"/>
      <c r="VXO15" s="5"/>
      <c r="VXP15" s="5"/>
      <c r="VXQ15" s="5"/>
      <c r="VXR15" s="5"/>
      <c r="VXS15" s="5"/>
      <c r="VXT15" s="5"/>
      <c r="VXU15" s="5"/>
      <c r="VXV15" s="5"/>
      <c r="VXW15" s="5"/>
      <c r="VXX15" s="5"/>
      <c r="VXY15" s="5"/>
      <c r="VXZ15" s="5"/>
      <c r="VYA15" s="5"/>
      <c r="VYB15" s="5"/>
      <c r="VYC15" s="5"/>
      <c r="VYD15" s="5"/>
      <c r="VYE15" s="5"/>
      <c r="VYF15" s="5"/>
      <c r="VYG15" s="5"/>
      <c r="VYH15" s="5"/>
      <c r="VYI15" s="5"/>
      <c r="VYJ15" s="5"/>
      <c r="VYK15" s="5"/>
      <c r="VYL15" s="5"/>
      <c r="VYM15" s="5"/>
      <c r="VYN15" s="5"/>
      <c r="VYO15" s="5"/>
      <c r="VYP15" s="5"/>
      <c r="VYQ15" s="5"/>
      <c r="VYR15" s="5"/>
      <c r="VYS15" s="5"/>
      <c r="VYT15" s="5"/>
      <c r="VYU15" s="5"/>
      <c r="VYV15" s="5"/>
      <c r="VYW15" s="5"/>
      <c r="VYX15" s="5"/>
      <c r="VYY15" s="5"/>
      <c r="VYZ15" s="5"/>
      <c r="VZA15" s="5"/>
      <c r="VZB15" s="5"/>
      <c r="VZC15" s="5"/>
      <c r="VZD15" s="5"/>
      <c r="VZE15" s="5"/>
      <c r="VZF15" s="5"/>
      <c r="VZG15" s="5"/>
      <c r="VZH15" s="5"/>
      <c r="VZI15" s="5"/>
      <c r="VZJ15" s="5"/>
      <c r="VZK15" s="5"/>
      <c r="VZL15" s="5"/>
      <c r="VZM15" s="5"/>
      <c r="VZN15" s="5"/>
      <c r="VZO15" s="5"/>
      <c r="VZP15" s="5"/>
      <c r="VZQ15" s="5"/>
      <c r="VZR15" s="5"/>
      <c r="VZS15" s="5"/>
      <c r="VZT15" s="5"/>
      <c r="VZU15" s="5"/>
      <c r="VZV15" s="5"/>
      <c r="VZW15" s="5"/>
      <c r="VZX15" s="5"/>
      <c r="VZY15" s="5"/>
      <c r="VZZ15" s="5"/>
      <c r="WAA15" s="5"/>
      <c r="WAB15" s="5"/>
      <c r="WAC15" s="5"/>
      <c r="WAD15" s="5"/>
      <c r="WAE15" s="5"/>
      <c r="WAF15" s="5"/>
      <c r="WAG15" s="5"/>
      <c r="WAH15" s="5"/>
      <c r="WAI15" s="5"/>
      <c r="WAJ15" s="5"/>
      <c r="WAK15" s="5"/>
      <c r="WAL15" s="5"/>
      <c r="WAM15" s="5"/>
      <c r="WAN15" s="5"/>
      <c r="WAO15" s="5"/>
      <c r="WAP15" s="5"/>
      <c r="WAQ15" s="5"/>
      <c r="WAR15" s="5"/>
      <c r="WAS15" s="5"/>
      <c r="WAT15" s="5"/>
      <c r="WAU15" s="5"/>
      <c r="WAV15" s="5"/>
      <c r="WAW15" s="5"/>
      <c r="WAX15" s="5"/>
      <c r="WAY15" s="5"/>
      <c r="WAZ15" s="5"/>
      <c r="WBA15" s="5"/>
      <c r="WBB15" s="5"/>
      <c r="WBC15" s="5"/>
      <c r="WBD15" s="5"/>
      <c r="WBE15" s="5"/>
      <c r="WBF15" s="5"/>
      <c r="WBG15" s="5"/>
      <c r="WBH15" s="5"/>
      <c r="WBI15" s="5"/>
      <c r="WBJ15" s="5"/>
      <c r="WBK15" s="5"/>
      <c r="WBL15" s="5"/>
      <c r="WBM15" s="5"/>
      <c r="WBN15" s="5"/>
      <c r="WBO15" s="5"/>
      <c r="WBP15" s="5"/>
      <c r="WBQ15" s="5"/>
      <c r="WBR15" s="5"/>
      <c r="WBS15" s="5"/>
      <c r="WBT15" s="5"/>
      <c r="WBU15" s="5"/>
      <c r="WBV15" s="5"/>
      <c r="WBW15" s="5"/>
      <c r="WBX15" s="5"/>
      <c r="WBY15" s="5"/>
      <c r="WBZ15" s="5"/>
      <c r="WCA15" s="5"/>
      <c r="WCB15" s="5"/>
      <c r="WCC15" s="5"/>
      <c r="WCD15" s="5"/>
      <c r="WCE15" s="5"/>
      <c r="WCF15" s="5"/>
      <c r="WCG15" s="5"/>
      <c r="WCH15" s="5"/>
      <c r="WCI15" s="5"/>
      <c r="WCJ15" s="5"/>
      <c r="WCK15" s="5"/>
      <c r="WCL15" s="5"/>
      <c r="WCM15" s="5"/>
      <c r="WCN15" s="5"/>
      <c r="WCO15" s="5"/>
      <c r="WCP15" s="5"/>
      <c r="WCQ15" s="5"/>
      <c r="WCR15" s="5"/>
      <c r="WCS15" s="5"/>
      <c r="WCT15" s="5"/>
      <c r="WCU15" s="5"/>
      <c r="WCV15" s="5"/>
      <c r="WCW15" s="5"/>
      <c r="WCX15" s="5"/>
      <c r="WCY15" s="5"/>
      <c r="WCZ15" s="5"/>
      <c r="WDA15" s="5"/>
      <c r="WDB15" s="5"/>
      <c r="WDC15" s="5"/>
      <c r="WDD15" s="5"/>
      <c r="WDE15" s="5"/>
      <c r="WDF15" s="5"/>
      <c r="WDG15" s="5"/>
      <c r="WDH15" s="5"/>
      <c r="WDI15" s="5"/>
      <c r="WDJ15" s="5"/>
      <c r="WDK15" s="5"/>
      <c r="WDL15" s="5"/>
      <c r="WDM15" s="5"/>
      <c r="WDN15" s="5"/>
      <c r="WDO15" s="5"/>
      <c r="WDP15" s="5"/>
      <c r="WDQ15" s="5"/>
      <c r="WDR15" s="5"/>
      <c r="WDS15" s="5"/>
      <c r="WDT15" s="5"/>
      <c r="WDU15" s="5"/>
      <c r="WDV15" s="5"/>
      <c r="WDW15" s="5"/>
      <c r="WDX15" s="5"/>
      <c r="WDY15" s="5"/>
      <c r="WDZ15" s="5"/>
      <c r="WEA15" s="5"/>
      <c r="WEB15" s="5"/>
      <c r="WEC15" s="5"/>
      <c r="WED15" s="5"/>
      <c r="WEE15" s="5"/>
      <c r="WEF15" s="5"/>
      <c r="WEG15" s="5"/>
      <c r="WEH15" s="5"/>
      <c r="WEI15" s="5"/>
      <c r="WEJ15" s="5"/>
      <c r="WEK15" s="5"/>
      <c r="WEL15" s="5"/>
      <c r="WEM15" s="5"/>
      <c r="WEN15" s="5"/>
      <c r="WEO15" s="5"/>
      <c r="WEP15" s="5"/>
      <c r="WEQ15" s="5"/>
      <c r="WER15" s="5"/>
      <c r="WES15" s="5"/>
      <c r="WET15" s="5"/>
      <c r="WEU15" s="5"/>
      <c r="WEV15" s="5"/>
      <c r="WEW15" s="5"/>
      <c r="WEX15" s="5"/>
      <c r="WEY15" s="5"/>
      <c r="WEZ15" s="5"/>
      <c r="WFA15" s="5"/>
      <c r="WFB15" s="5"/>
      <c r="WFC15" s="5"/>
      <c r="WFD15" s="5"/>
      <c r="WFE15" s="5"/>
      <c r="WFF15" s="5"/>
      <c r="WFG15" s="5"/>
      <c r="WFH15" s="5"/>
      <c r="WFI15" s="5"/>
      <c r="WFJ15" s="5"/>
      <c r="WFK15" s="5"/>
      <c r="WFL15" s="5"/>
      <c r="WFM15" s="5"/>
      <c r="WFN15" s="5"/>
      <c r="WFO15" s="5"/>
      <c r="WFP15" s="5"/>
      <c r="WFQ15" s="5"/>
      <c r="WFR15" s="5"/>
      <c r="WFS15" s="5"/>
      <c r="WFT15" s="5"/>
      <c r="WFU15" s="5"/>
      <c r="WFV15" s="5"/>
      <c r="WFW15" s="5"/>
      <c r="WFX15" s="5"/>
      <c r="WFY15" s="5"/>
      <c r="WFZ15" s="5"/>
      <c r="WGA15" s="5"/>
      <c r="WGB15" s="5"/>
      <c r="WGC15" s="5"/>
      <c r="WGD15" s="5"/>
      <c r="WGE15" s="5"/>
      <c r="WGF15" s="5"/>
      <c r="WGG15" s="5"/>
      <c r="WGH15" s="5"/>
      <c r="WGI15" s="5"/>
      <c r="WGJ15" s="5"/>
      <c r="WGK15" s="5"/>
      <c r="WGL15" s="5"/>
      <c r="WGM15" s="5"/>
      <c r="WGN15" s="5"/>
      <c r="WGO15" s="5"/>
      <c r="WGP15" s="5"/>
      <c r="WGQ15" s="5"/>
      <c r="WGR15" s="5"/>
      <c r="WGS15" s="5"/>
      <c r="WGT15" s="5"/>
      <c r="WGU15" s="5"/>
      <c r="WGV15" s="5"/>
      <c r="WGW15" s="5"/>
      <c r="WGX15" s="5"/>
      <c r="WGY15" s="5"/>
      <c r="WGZ15" s="5"/>
      <c r="WHA15" s="5"/>
      <c r="WHB15" s="5"/>
      <c r="WHC15" s="5"/>
      <c r="WHD15" s="5"/>
      <c r="WHE15" s="5"/>
      <c r="WHF15" s="5"/>
      <c r="WHG15" s="5"/>
      <c r="WHH15" s="5"/>
      <c r="WHI15" s="5"/>
      <c r="WHJ15" s="5"/>
      <c r="WHK15" s="5"/>
      <c r="WHL15" s="5"/>
      <c r="WHM15" s="5"/>
      <c r="WHN15" s="5"/>
      <c r="WHO15" s="5"/>
      <c r="WHP15" s="5"/>
      <c r="WHQ15" s="5"/>
      <c r="WHR15" s="5"/>
      <c r="WHS15" s="5"/>
      <c r="WHT15" s="5"/>
      <c r="WHU15" s="5"/>
      <c r="WHV15" s="5"/>
      <c r="WHW15" s="5"/>
      <c r="WHX15" s="5"/>
      <c r="WHY15" s="5"/>
      <c r="WHZ15" s="5"/>
      <c r="WIA15" s="5"/>
      <c r="WIB15" s="5"/>
      <c r="WIC15" s="5"/>
      <c r="WID15" s="5"/>
      <c r="WIE15" s="5"/>
      <c r="WIF15" s="5"/>
      <c r="WIG15" s="5"/>
      <c r="WIH15" s="5"/>
      <c r="WII15" s="5"/>
      <c r="WIJ15" s="5"/>
      <c r="WIK15" s="5"/>
      <c r="WIL15" s="5"/>
      <c r="WIM15" s="5"/>
      <c r="WIN15" s="5"/>
      <c r="WIO15" s="5"/>
      <c r="WIP15" s="5"/>
      <c r="WIQ15" s="5"/>
      <c r="WIR15" s="5"/>
      <c r="WIS15" s="5"/>
      <c r="WIT15" s="5"/>
      <c r="WIU15" s="5"/>
      <c r="WIV15" s="5"/>
      <c r="WIW15" s="5"/>
      <c r="WIX15" s="5"/>
      <c r="WIY15" s="5"/>
      <c r="WIZ15" s="5"/>
      <c r="WJA15" s="5"/>
      <c r="WJB15" s="5"/>
      <c r="WJC15" s="5"/>
      <c r="WJD15" s="5"/>
      <c r="WJE15" s="5"/>
      <c r="WJF15" s="5"/>
      <c r="WJG15" s="5"/>
      <c r="WJH15" s="5"/>
      <c r="WJI15" s="5"/>
      <c r="WJJ15" s="5"/>
      <c r="WJK15" s="5"/>
      <c r="WJL15" s="5"/>
      <c r="WJM15" s="5"/>
      <c r="WJN15" s="5"/>
      <c r="WJO15" s="5"/>
      <c r="WJP15" s="5"/>
      <c r="WJQ15" s="5"/>
      <c r="WJR15" s="5"/>
      <c r="WJS15" s="5"/>
      <c r="WJT15" s="5"/>
      <c r="WJU15" s="5"/>
      <c r="WJV15" s="5"/>
      <c r="WJW15" s="5"/>
      <c r="WJX15" s="5"/>
      <c r="WJY15" s="5"/>
      <c r="WJZ15" s="5"/>
      <c r="WKA15" s="5"/>
      <c r="WKB15" s="5"/>
      <c r="WKC15" s="5"/>
      <c r="WKD15" s="5"/>
      <c r="WKE15" s="5"/>
      <c r="WKF15" s="5"/>
      <c r="WKG15" s="5"/>
      <c r="WKH15" s="5"/>
      <c r="WKI15" s="5"/>
      <c r="WKJ15" s="5"/>
      <c r="WKK15" s="5"/>
      <c r="WKL15" s="5"/>
      <c r="WKM15" s="5"/>
      <c r="WKN15" s="5"/>
      <c r="WKO15" s="5"/>
      <c r="WKP15" s="5"/>
      <c r="WKQ15" s="5"/>
      <c r="WKR15" s="5"/>
      <c r="WKS15" s="5"/>
      <c r="WKT15" s="5"/>
      <c r="WKU15" s="5"/>
      <c r="WKV15" s="5"/>
      <c r="WKW15" s="5"/>
      <c r="WKX15" s="5"/>
      <c r="WKY15" s="5"/>
      <c r="WKZ15" s="5"/>
      <c r="WLA15" s="5"/>
      <c r="WLB15" s="5"/>
      <c r="WLC15" s="5"/>
      <c r="WLD15" s="5"/>
      <c r="WLE15" s="5"/>
      <c r="WLF15" s="5"/>
      <c r="WLG15" s="5"/>
      <c r="WLH15" s="5"/>
      <c r="WLI15" s="5"/>
      <c r="WLJ15" s="5"/>
      <c r="WLK15" s="5"/>
      <c r="WLL15" s="5"/>
      <c r="WLM15" s="5"/>
      <c r="WLN15" s="5"/>
      <c r="WLO15" s="5"/>
      <c r="WLP15" s="5"/>
      <c r="WLQ15" s="5"/>
      <c r="WLR15" s="5"/>
      <c r="WLS15" s="5"/>
      <c r="WLT15" s="5"/>
      <c r="WLU15" s="5"/>
      <c r="WLV15" s="5"/>
      <c r="WLW15" s="5"/>
      <c r="WLX15" s="5"/>
      <c r="WLY15" s="5"/>
      <c r="WLZ15" s="5"/>
      <c r="WMA15" s="5"/>
      <c r="WMB15" s="5"/>
      <c r="WMC15" s="5"/>
      <c r="WMD15" s="5"/>
      <c r="WME15" s="5"/>
      <c r="WMF15" s="5"/>
      <c r="WMG15" s="5"/>
      <c r="WMH15" s="5"/>
      <c r="WMI15" s="5"/>
      <c r="WMJ15" s="5"/>
      <c r="WMK15" s="5"/>
      <c r="WML15" s="5"/>
      <c r="WMM15" s="5"/>
      <c r="WMN15" s="5"/>
      <c r="WMO15" s="5"/>
      <c r="WMP15" s="5"/>
      <c r="WMQ15" s="5"/>
      <c r="WMR15" s="5"/>
      <c r="WMS15" s="5"/>
      <c r="WMT15" s="5"/>
      <c r="WMU15" s="5"/>
      <c r="WMV15" s="5"/>
      <c r="WMW15" s="5"/>
      <c r="WMX15" s="5"/>
      <c r="WMY15" s="5"/>
      <c r="WMZ15" s="5"/>
      <c r="WNA15" s="5"/>
      <c r="WNB15" s="5"/>
      <c r="WNC15" s="5"/>
      <c r="WND15" s="5"/>
      <c r="WNE15" s="5"/>
      <c r="WNF15" s="5"/>
      <c r="WNG15" s="5"/>
      <c r="WNH15" s="5"/>
      <c r="WNI15" s="5"/>
      <c r="WNJ15" s="5"/>
      <c r="WNK15" s="5"/>
      <c r="WNL15" s="5"/>
      <c r="WNM15" s="5"/>
      <c r="WNN15" s="5"/>
      <c r="WNO15" s="5"/>
      <c r="WNP15" s="5"/>
      <c r="WNQ15" s="5"/>
      <c r="WNR15" s="5"/>
      <c r="WNS15" s="5"/>
      <c r="WNT15" s="5"/>
      <c r="WNU15" s="5"/>
      <c r="WNV15" s="5"/>
      <c r="WNW15" s="5"/>
      <c r="WNX15" s="5"/>
      <c r="WNY15" s="5"/>
      <c r="WNZ15" s="5"/>
      <c r="WOA15" s="5"/>
      <c r="WOB15" s="5"/>
      <c r="WOC15" s="5"/>
      <c r="WOD15" s="5"/>
      <c r="WOE15" s="5"/>
      <c r="WOF15" s="5"/>
      <c r="WOG15" s="5"/>
      <c r="WOH15" s="5"/>
      <c r="WOI15" s="5"/>
      <c r="WOJ15" s="5"/>
      <c r="WOK15" s="5"/>
      <c r="WOL15" s="5"/>
      <c r="WOM15" s="5"/>
      <c r="WON15" s="5"/>
      <c r="WOO15" s="5"/>
      <c r="WOP15" s="5"/>
      <c r="WOQ15" s="5"/>
      <c r="WOR15" s="5"/>
      <c r="WOS15" s="5"/>
      <c r="WOT15" s="5"/>
      <c r="WOU15" s="5"/>
      <c r="WOV15" s="5"/>
      <c r="WOW15" s="5"/>
      <c r="WOX15" s="5"/>
      <c r="WOY15" s="5"/>
      <c r="WOZ15" s="5"/>
      <c r="WPA15" s="5"/>
      <c r="WPB15" s="5"/>
      <c r="WPC15" s="5"/>
      <c r="WPD15" s="5"/>
      <c r="WPE15" s="5"/>
      <c r="WPF15" s="5"/>
      <c r="WPG15" s="5"/>
      <c r="WPH15" s="5"/>
      <c r="WPI15" s="5"/>
      <c r="WPJ15" s="5"/>
      <c r="WPK15" s="5"/>
      <c r="WPL15" s="5"/>
      <c r="WPM15" s="5"/>
      <c r="WPN15" s="5"/>
      <c r="WPO15" s="5"/>
      <c r="WPP15" s="5"/>
      <c r="WPQ15" s="5"/>
      <c r="WPR15" s="5"/>
      <c r="WPS15" s="5"/>
      <c r="WPT15" s="5"/>
      <c r="WPU15" s="5"/>
      <c r="WPV15" s="5"/>
      <c r="WPW15" s="5"/>
      <c r="WPX15" s="5"/>
      <c r="WPY15" s="5"/>
      <c r="WPZ15" s="5"/>
      <c r="WQA15" s="5"/>
      <c r="WQB15" s="5"/>
      <c r="WQC15" s="5"/>
      <c r="WQD15" s="5"/>
      <c r="WQE15" s="5"/>
      <c r="WQF15" s="5"/>
      <c r="WQG15" s="5"/>
      <c r="WQH15" s="5"/>
      <c r="WQI15" s="5"/>
      <c r="WQJ15" s="5"/>
      <c r="WQK15" s="5"/>
      <c r="WQL15" s="5"/>
      <c r="WQM15" s="5"/>
      <c r="WQN15" s="5"/>
      <c r="WQO15" s="5"/>
      <c r="WQP15" s="5"/>
      <c r="WQQ15" s="5"/>
      <c r="WQR15" s="5"/>
      <c r="WQS15" s="5"/>
      <c r="WQT15" s="5"/>
      <c r="WQU15" s="5"/>
      <c r="WQV15" s="5"/>
      <c r="WQW15" s="5"/>
      <c r="WQX15" s="5"/>
      <c r="WQY15" s="5"/>
      <c r="WQZ15" s="5"/>
      <c r="WRA15" s="5"/>
      <c r="WRB15" s="5"/>
      <c r="WRC15" s="5"/>
      <c r="WRD15" s="5"/>
      <c r="WRE15" s="5"/>
      <c r="WRF15" s="5"/>
      <c r="WRG15" s="5"/>
      <c r="WRH15" s="5"/>
      <c r="WRI15" s="5"/>
      <c r="WRJ15" s="5"/>
      <c r="WRK15" s="5"/>
      <c r="WRL15" s="5"/>
      <c r="WRM15" s="5"/>
      <c r="WRN15" s="5"/>
      <c r="WRO15" s="5"/>
      <c r="WRP15" s="5"/>
      <c r="WRQ15" s="5"/>
      <c r="WRR15" s="5"/>
      <c r="WRS15" s="5"/>
      <c r="WRT15" s="5"/>
      <c r="WRU15" s="5"/>
      <c r="WRV15" s="5"/>
      <c r="WRW15" s="5"/>
      <c r="WRX15" s="5"/>
      <c r="WRY15" s="5"/>
      <c r="WRZ15" s="5"/>
      <c r="WSA15" s="5"/>
      <c r="WSB15" s="5"/>
      <c r="WSC15" s="5"/>
      <c r="WSD15" s="5"/>
      <c r="WSE15" s="5"/>
      <c r="WSF15" s="5"/>
      <c r="WSG15" s="5"/>
      <c r="WSH15" s="5"/>
      <c r="WSI15" s="5"/>
      <c r="WSJ15" s="5"/>
      <c r="WSK15" s="5"/>
      <c r="WSL15" s="5"/>
      <c r="WSM15" s="5"/>
      <c r="WSN15" s="5"/>
      <c r="WSO15" s="5"/>
      <c r="WSP15" s="5"/>
      <c r="WSQ15" s="5"/>
      <c r="WSR15" s="5"/>
      <c r="WSS15" s="5"/>
      <c r="WST15" s="5"/>
      <c r="WSU15" s="5"/>
      <c r="WSV15" s="5"/>
      <c r="WSW15" s="5"/>
      <c r="WSX15" s="5"/>
      <c r="WSY15" s="5"/>
      <c r="WSZ15" s="5"/>
      <c r="WTA15" s="5"/>
      <c r="WTB15" s="5"/>
      <c r="WTC15" s="5"/>
      <c r="WTD15" s="5"/>
      <c r="WTE15" s="5"/>
      <c r="WTF15" s="5"/>
      <c r="WTG15" s="5"/>
      <c r="WTH15" s="5"/>
      <c r="WTI15" s="5"/>
      <c r="WTJ15" s="5"/>
      <c r="WTK15" s="5"/>
      <c r="WTL15" s="5"/>
      <c r="WTM15" s="5"/>
      <c r="WTN15" s="5"/>
      <c r="WTO15" s="5"/>
      <c r="WTP15" s="5"/>
      <c r="WTQ15" s="5"/>
      <c r="WTR15" s="5"/>
      <c r="WTS15" s="5"/>
      <c r="WTT15" s="5"/>
      <c r="WTU15" s="5"/>
      <c r="WTV15" s="5"/>
      <c r="WTW15" s="5"/>
      <c r="WTX15" s="5"/>
      <c r="WTY15" s="5"/>
      <c r="WTZ15" s="5"/>
      <c r="WUA15" s="5"/>
      <c r="WUB15" s="5"/>
      <c r="WUC15" s="5"/>
      <c r="WUD15" s="5"/>
      <c r="WUE15" s="5"/>
      <c r="WUF15" s="5"/>
      <c r="WUG15" s="5"/>
      <c r="WUH15" s="5"/>
      <c r="WUI15" s="5"/>
      <c r="WUJ15" s="5"/>
      <c r="WUK15" s="5"/>
      <c r="WUL15" s="5"/>
      <c r="WUM15" s="5"/>
      <c r="WUN15" s="5"/>
      <c r="WUO15" s="5"/>
      <c r="WUP15" s="5"/>
      <c r="WUQ15" s="5"/>
      <c r="WUR15" s="5"/>
      <c r="WUS15" s="5"/>
      <c r="WUT15" s="5"/>
      <c r="WUU15" s="5"/>
      <c r="WUV15" s="5"/>
      <c r="WUW15" s="5"/>
      <c r="WUX15" s="5"/>
      <c r="WUY15" s="5"/>
      <c r="WUZ15" s="5"/>
      <c r="WVA15" s="5"/>
      <c r="WVB15" s="5"/>
      <c r="WVC15" s="5"/>
      <c r="WVD15" s="5"/>
      <c r="WVE15" s="5"/>
      <c r="WVF15" s="5"/>
      <c r="WVG15" s="5"/>
      <c r="WVH15" s="5"/>
      <c r="WVI15" s="5"/>
      <c r="WVJ15" s="5"/>
      <c r="WVK15" s="5"/>
      <c r="WVL15" s="5"/>
      <c r="WVM15" s="5"/>
      <c r="WVN15" s="5"/>
      <c r="WVO15" s="5"/>
      <c r="WVP15" s="5"/>
      <c r="WVQ15" s="5"/>
      <c r="WVR15" s="5"/>
      <c r="WVS15" s="5"/>
      <c r="WVT15" s="5"/>
      <c r="WVU15" s="5"/>
      <c r="WVV15" s="5"/>
      <c r="WVW15" s="5"/>
      <c r="WVX15" s="5"/>
      <c r="WVY15" s="5"/>
      <c r="WVZ15" s="5"/>
      <c r="WWA15" s="5"/>
      <c r="WWB15" s="5"/>
      <c r="WWC15" s="5"/>
      <c r="WWD15" s="5"/>
      <c r="WWE15" s="5"/>
      <c r="WWF15" s="5"/>
      <c r="WWG15" s="5"/>
      <c r="WWH15" s="5"/>
      <c r="WWI15" s="5"/>
      <c r="WWJ15" s="5"/>
      <c r="WWK15" s="5"/>
      <c r="WWL15" s="5"/>
      <c r="WWM15" s="5"/>
      <c r="WWN15" s="5"/>
      <c r="WWO15" s="5"/>
      <c r="WWP15" s="5"/>
      <c r="WWQ15" s="5"/>
      <c r="WWR15" s="5"/>
      <c r="WWS15" s="5"/>
      <c r="WWT15" s="5"/>
      <c r="WWU15" s="5"/>
      <c r="WWV15" s="5"/>
      <c r="WWW15" s="5"/>
      <c r="WWX15" s="5"/>
      <c r="WWY15" s="5"/>
      <c r="WWZ15" s="5"/>
      <c r="WXA15" s="5"/>
      <c r="WXB15" s="5"/>
      <c r="WXC15" s="5"/>
      <c r="WXD15" s="5"/>
      <c r="WXE15" s="5"/>
      <c r="WXF15" s="5"/>
      <c r="WXG15" s="5"/>
      <c r="WXH15" s="5"/>
      <c r="WXI15" s="5"/>
      <c r="WXJ15" s="5"/>
      <c r="WXK15" s="5"/>
      <c r="WXL15" s="5"/>
      <c r="WXM15" s="5"/>
      <c r="WXN15" s="5"/>
      <c r="WXO15" s="5"/>
      <c r="WXP15" s="5"/>
      <c r="WXQ15" s="5"/>
      <c r="WXR15" s="5"/>
      <c r="WXS15" s="5"/>
      <c r="WXT15" s="5"/>
      <c r="WXU15" s="5"/>
      <c r="WXV15" s="5"/>
      <c r="WXW15" s="5"/>
      <c r="WXX15" s="5"/>
      <c r="WXY15" s="5"/>
      <c r="WXZ15" s="5"/>
      <c r="WYA15" s="5"/>
      <c r="WYB15" s="5"/>
      <c r="WYC15" s="5"/>
      <c r="WYD15" s="5"/>
      <c r="WYE15" s="5"/>
      <c r="WYF15" s="5"/>
      <c r="WYG15" s="5"/>
      <c r="WYH15" s="5"/>
      <c r="WYI15" s="5"/>
      <c r="WYJ15" s="5"/>
      <c r="WYK15" s="5"/>
      <c r="WYL15" s="5"/>
      <c r="WYM15" s="5"/>
      <c r="WYN15" s="5"/>
      <c r="WYO15" s="5"/>
      <c r="WYP15" s="5"/>
      <c r="WYQ15" s="5"/>
      <c r="WYR15" s="5"/>
      <c r="WYS15" s="5"/>
      <c r="WYT15" s="5"/>
      <c r="WYU15" s="5"/>
      <c r="WYV15" s="5"/>
      <c r="WYW15" s="5"/>
      <c r="WYX15" s="5"/>
      <c r="WYY15" s="5"/>
      <c r="WYZ15" s="5"/>
      <c r="WZA15" s="5"/>
      <c r="WZB15" s="5"/>
      <c r="WZC15" s="5"/>
      <c r="WZD15" s="5"/>
      <c r="WZE15" s="5"/>
      <c r="WZF15" s="5"/>
      <c r="WZG15" s="5"/>
      <c r="WZH15" s="5"/>
      <c r="WZI15" s="5"/>
      <c r="WZJ15" s="5"/>
      <c r="WZK15" s="5"/>
      <c r="WZL15" s="5"/>
      <c r="WZM15" s="5"/>
      <c r="WZN15" s="5"/>
      <c r="WZO15" s="5"/>
      <c r="WZP15" s="5"/>
      <c r="WZQ15" s="5"/>
      <c r="WZR15" s="5"/>
      <c r="WZS15" s="5"/>
      <c r="WZT15" s="5"/>
      <c r="WZU15" s="5"/>
      <c r="WZV15" s="5"/>
      <c r="WZW15" s="5"/>
      <c r="WZX15" s="5"/>
      <c r="WZY15" s="5"/>
      <c r="WZZ15" s="5"/>
      <c r="XAA15" s="5"/>
      <c r="XAB15" s="5"/>
      <c r="XAC15" s="5"/>
      <c r="XAD15" s="5"/>
      <c r="XAE15" s="5"/>
      <c r="XAF15" s="5"/>
      <c r="XAG15" s="5"/>
      <c r="XAH15" s="5"/>
      <c r="XAI15" s="5"/>
      <c r="XAJ15" s="5"/>
      <c r="XAK15" s="5"/>
      <c r="XAL15" s="5"/>
      <c r="XAM15" s="5"/>
      <c r="XAN15" s="5"/>
      <c r="XAO15" s="5"/>
      <c r="XAP15" s="5"/>
      <c r="XAQ15" s="5"/>
      <c r="XAR15" s="5"/>
      <c r="XAS15" s="5"/>
      <c r="XAT15" s="5"/>
      <c r="XAU15" s="5"/>
      <c r="XAV15" s="5"/>
      <c r="XAW15" s="5"/>
      <c r="XAX15" s="5"/>
      <c r="XAY15" s="5"/>
      <c r="XAZ15" s="5"/>
      <c r="XBA15" s="5"/>
      <c r="XBB15" s="5"/>
      <c r="XBC15" s="5"/>
      <c r="XBD15" s="5"/>
      <c r="XBE15" s="5"/>
      <c r="XBF15" s="5"/>
      <c r="XBG15" s="5"/>
      <c r="XBH15" s="5"/>
      <c r="XBI15" s="5"/>
      <c r="XBJ15" s="5"/>
      <c r="XBK15" s="5"/>
      <c r="XBL15" s="5"/>
      <c r="XBM15" s="5"/>
      <c r="XBN15" s="5"/>
      <c r="XBO15" s="5"/>
      <c r="XBP15" s="5"/>
      <c r="XBQ15" s="5"/>
      <c r="XBR15" s="5"/>
      <c r="XBS15" s="5"/>
      <c r="XBT15" s="5"/>
      <c r="XBU15" s="5"/>
      <c r="XBV15" s="5"/>
      <c r="XBW15" s="5"/>
      <c r="XBX15" s="5"/>
      <c r="XBY15" s="5"/>
      <c r="XBZ15" s="5"/>
      <c r="XCA15" s="5"/>
      <c r="XCB15" s="5"/>
      <c r="XCC15" s="5"/>
      <c r="XCD15" s="5"/>
      <c r="XCE15" s="5"/>
      <c r="XCF15" s="5"/>
      <c r="XCG15" s="5"/>
      <c r="XCH15" s="5"/>
      <c r="XCI15" s="5"/>
      <c r="XCJ15" s="5"/>
      <c r="XCK15" s="5"/>
      <c r="XCL15" s="5"/>
      <c r="XCM15" s="5"/>
      <c r="XCN15" s="5"/>
      <c r="XCO15" s="5"/>
      <c r="XCP15" s="5"/>
      <c r="XCQ15" s="5"/>
      <c r="XCR15" s="5"/>
      <c r="XCS15" s="5"/>
      <c r="XCT15" s="5"/>
      <c r="XCU15" s="5"/>
      <c r="XCV15" s="5"/>
      <c r="XCW15" s="5"/>
      <c r="XCX15" s="5"/>
      <c r="XCY15" s="5"/>
      <c r="XCZ15" s="5"/>
      <c r="XDA15" s="5"/>
      <c r="XDB15" s="5"/>
      <c r="XDC15" s="5"/>
      <c r="XDD15" s="5"/>
      <c r="XDE15" s="5"/>
      <c r="XDF15" s="5"/>
      <c r="XDG15" s="5"/>
      <c r="XDH15" s="5"/>
      <c r="XDI15" s="5"/>
      <c r="XDJ15" s="5"/>
      <c r="XDK15" s="5"/>
      <c r="XDL15" s="5"/>
      <c r="XDM15" s="5"/>
      <c r="XDN15" s="5"/>
      <c r="XDO15" s="5"/>
      <c r="XDP15" s="5"/>
      <c r="XDQ15" s="5"/>
      <c r="XDR15" s="5"/>
      <c r="XDS15" s="5"/>
      <c r="XDT15" s="5"/>
      <c r="XDU15" s="5"/>
      <c r="XDV15" s="5"/>
      <c r="XDW15" s="5"/>
      <c r="XDX15" s="5"/>
      <c r="XDY15" s="5"/>
      <c r="XDZ15" s="5"/>
      <c r="XEA15" s="5"/>
      <c r="XEB15" s="5"/>
      <c r="XEC15" s="5"/>
      <c r="XED15" s="5"/>
      <c r="XEE15" s="5"/>
      <c r="XEF15" s="5"/>
      <c r="XEG15" s="5"/>
      <c r="XEH15" s="5"/>
      <c r="XEI15" s="5"/>
      <c r="XEJ15" s="5"/>
      <c r="XEK15" s="5"/>
      <c r="XEL15" s="5"/>
      <c r="XEM15" s="5"/>
      <c r="XEN15" s="5"/>
      <c r="XEO15" s="5"/>
      <c r="XEP15" s="5"/>
      <c r="XEQ15" s="5"/>
      <c r="XER15" s="5"/>
      <c r="XES15" s="5"/>
      <c r="XET15" s="5"/>
      <c r="XEU15" s="5"/>
      <c r="XEV15" s="5"/>
      <c r="XEW15" s="5"/>
      <c r="XEX15" s="5"/>
      <c r="XEY15" s="5"/>
      <c r="XEZ15" s="5"/>
      <c r="XFA15" s="5"/>
      <c r="XFB15" s="5"/>
      <c r="XFC15" s="5"/>
    </row>
    <row r="16" spans="1:16383" s="335" customFormat="1" ht="58.5" customHeight="1" x14ac:dyDescent="0.45">
      <c r="A16" s="431" t="s">
        <v>940</v>
      </c>
      <c r="B16" s="2249" t="s">
        <v>1184</v>
      </c>
      <c r="C16" s="2250"/>
      <c r="D16" s="2250"/>
      <c r="E16" s="2250"/>
      <c r="F16" s="2250"/>
      <c r="G16" s="2250"/>
      <c r="H16" s="2250"/>
      <c r="I16" s="2226"/>
      <c r="J16" s="2227"/>
      <c r="K16" s="474"/>
      <c r="L16" s="5"/>
      <c r="M16" s="5"/>
      <c r="N16" s="5"/>
      <c r="O16" s="5"/>
      <c r="P16" s="5"/>
      <c r="Q16" s="5"/>
      <c r="R16" s="5"/>
      <c r="S16" s="5"/>
      <c r="T16" s="5"/>
      <c r="U16" s="5"/>
      <c r="V16" s="5"/>
      <c r="W16" s="5"/>
      <c r="X16" s="5"/>
      <c r="Y16" s="5"/>
      <c r="Z16" s="5"/>
      <c r="AA16" s="5"/>
      <c r="AB16" s="5"/>
      <c r="AC16" s="5"/>
      <c r="AD16" s="5"/>
      <c r="AE16" s="5"/>
      <c r="AF16" s="5"/>
      <c r="AG16" s="5"/>
      <c r="AH16" s="5"/>
      <c r="AI16" s="5"/>
      <c r="AJ16" s="5"/>
      <c r="AK16" s="5"/>
      <c r="AL16" s="5"/>
      <c r="AM16" s="5"/>
      <c r="AN16" s="5"/>
      <c r="AO16" s="5"/>
      <c r="AP16" s="5"/>
      <c r="AQ16" s="5"/>
      <c r="AR16" s="5"/>
      <c r="AS16" s="5"/>
      <c r="AT16" s="5"/>
      <c r="AU16" s="5"/>
      <c r="AV16" s="5"/>
      <c r="AW16" s="5"/>
      <c r="AX16" s="5"/>
      <c r="AY16" s="5"/>
      <c r="AZ16" s="5"/>
      <c r="BA16" s="5"/>
      <c r="BB16" s="5"/>
      <c r="BC16" s="5"/>
      <c r="BD16" s="5"/>
      <c r="BE16" s="5"/>
      <c r="BF16" s="5"/>
      <c r="BG16" s="5"/>
      <c r="BH16" s="5"/>
      <c r="BI16" s="5"/>
      <c r="BJ16" s="5"/>
      <c r="BK16" s="5"/>
      <c r="BL16" s="5"/>
      <c r="BM16" s="5"/>
      <c r="BN16" s="5"/>
      <c r="BO16" s="5"/>
      <c r="BP16" s="5"/>
      <c r="BQ16" s="5"/>
      <c r="BR16" s="5"/>
      <c r="BS16" s="5"/>
      <c r="BT16" s="5"/>
      <c r="BU16" s="5"/>
      <c r="BV16" s="5"/>
      <c r="BW16" s="5"/>
      <c r="BX16" s="5"/>
      <c r="BY16" s="5"/>
      <c r="BZ16" s="5"/>
      <c r="CA16" s="5"/>
      <c r="CB16" s="5"/>
      <c r="CC16" s="5"/>
      <c r="CD16" s="5"/>
      <c r="CE16" s="5"/>
      <c r="CF16" s="5"/>
      <c r="CG16" s="5"/>
      <c r="CH16" s="5"/>
      <c r="CI16" s="5"/>
      <c r="CJ16" s="5"/>
      <c r="CK16" s="5"/>
      <c r="CL16" s="5"/>
      <c r="CM16" s="5"/>
      <c r="CN16" s="5"/>
      <c r="CO16" s="5"/>
      <c r="CP16" s="5"/>
      <c r="CQ16" s="5"/>
      <c r="CR16" s="5"/>
      <c r="CS16" s="5"/>
      <c r="CT16" s="5"/>
      <c r="CU16" s="5"/>
      <c r="CV16" s="5"/>
      <c r="CW16" s="5"/>
      <c r="CX16" s="5"/>
      <c r="CY16" s="5"/>
      <c r="CZ16" s="5"/>
      <c r="DA16" s="5"/>
      <c r="DB16" s="5"/>
      <c r="DC16" s="5"/>
      <c r="DD16" s="5"/>
      <c r="DE16" s="5"/>
      <c r="DF16" s="5"/>
      <c r="DG16" s="5"/>
      <c r="DH16" s="5"/>
      <c r="DI16" s="5"/>
      <c r="DJ16" s="5"/>
      <c r="DK16" s="5"/>
      <c r="DL16" s="5"/>
      <c r="DM16" s="5"/>
      <c r="DN16" s="5"/>
      <c r="DO16" s="5"/>
      <c r="DP16" s="5"/>
      <c r="DQ16" s="5"/>
      <c r="DR16" s="5"/>
      <c r="DS16" s="5"/>
      <c r="DT16" s="5"/>
      <c r="DU16" s="5"/>
      <c r="DV16" s="5"/>
      <c r="DW16" s="5"/>
      <c r="DX16" s="5"/>
      <c r="DY16" s="5"/>
      <c r="DZ16" s="5"/>
      <c r="EA16" s="5"/>
      <c r="EB16" s="5"/>
      <c r="EC16" s="5"/>
      <c r="ED16" s="5"/>
      <c r="EE16" s="5"/>
      <c r="EF16" s="5"/>
      <c r="EG16" s="5"/>
      <c r="EH16" s="5"/>
      <c r="EI16" s="5"/>
      <c r="EJ16" s="5"/>
      <c r="EK16" s="5"/>
      <c r="EL16" s="5"/>
      <c r="EM16" s="5"/>
      <c r="EN16" s="5"/>
      <c r="EO16" s="5"/>
      <c r="EP16" s="5"/>
      <c r="EQ16" s="5"/>
      <c r="ER16" s="5"/>
      <c r="ES16" s="5"/>
      <c r="ET16" s="5"/>
      <c r="EU16" s="5"/>
      <c r="EV16" s="5"/>
      <c r="EW16" s="5"/>
      <c r="EX16" s="5"/>
      <c r="EY16" s="5"/>
      <c r="EZ16" s="5"/>
      <c r="FA16" s="5"/>
      <c r="FB16" s="5"/>
      <c r="FC16" s="5"/>
      <c r="FD16" s="5"/>
      <c r="FE16" s="5"/>
      <c r="FF16" s="5"/>
      <c r="FG16" s="5"/>
      <c r="FH16" s="5"/>
      <c r="FI16" s="5"/>
      <c r="FJ16" s="5"/>
      <c r="FK16" s="5"/>
      <c r="FL16" s="5"/>
      <c r="FM16" s="5"/>
      <c r="FN16" s="5"/>
      <c r="FO16" s="5"/>
      <c r="FP16" s="5"/>
      <c r="FQ16" s="5"/>
      <c r="FR16" s="5"/>
      <c r="FS16" s="5"/>
      <c r="FT16" s="5"/>
      <c r="FU16" s="5"/>
      <c r="FV16" s="5"/>
      <c r="FW16" s="5"/>
      <c r="FX16" s="5"/>
      <c r="FY16" s="5"/>
      <c r="FZ16" s="5"/>
      <c r="GA16" s="5"/>
      <c r="GB16" s="5"/>
      <c r="GC16" s="5"/>
      <c r="GD16" s="5"/>
      <c r="GE16" s="5"/>
      <c r="GF16" s="5"/>
      <c r="GG16" s="5"/>
      <c r="GH16" s="5"/>
      <c r="GI16" s="5"/>
      <c r="GJ16" s="5"/>
      <c r="GK16" s="5"/>
      <c r="GL16" s="5"/>
      <c r="GM16" s="5"/>
      <c r="GN16" s="5"/>
      <c r="GO16" s="5"/>
      <c r="GP16" s="5"/>
      <c r="GQ16" s="5"/>
      <c r="GR16" s="5"/>
      <c r="GS16" s="5"/>
      <c r="GT16" s="5"/>
      <c r="GU16" s="5"/>
      <c r="GV16" s="5"/>
      <c r="GW16" s="5"/>
      <c r="GX16" s="5"/>
      <c r="GY16" s="5"/>
      <c r="GZ16" s="5"/>
      <c r="HA16" s="5"/>
      <c r="HB16" s="5"/>
      <c r="HC16" s="5"/>
      <c r="HD16" s="5"/>
      <c r="HE16" s="5"/>
      <c r="HF16" s="5"/>
      <c r="HG16" s="5"/>
      <c r="HH16" s="5"/>
      <c r="HI16" s="5"/>
      <c r="HJ16" s="5"/>
      <c r="HK16" s="5"/>
      <c r="HL16" s="5"/>
      <c r="HM16" s="5"/>
      <c r="HN16" s="5"/>
      <c r="HO16" s="5"/>
      <c r="HP16" s="5"/>
      <c r="HQ16" s="5"/>
      <c r="HR16" s="5"/>
      <c r="HS16" s="5"/>
      <c r="HT16" s="5"/>
      <c r="HU16" s="5"/>
      <c r="HV16" s="5"/>
      <c r="HW16" s="5"/>
      <c r="HX16" s="5"/>
      <c r="HY16" s="5"/>
      <c r="HZ16" s="5"/>
      <c r="IA16" s="5"/>
      <c r="IB16" s="5"/>
      <c r="IC16" s="5"/>
      <c r="ID16" s="5"/>
      <c r="IE16" s="5"/>
      <c r="IF16" s="5"/>
      <c r="IG16" s="5"/>
      <c r="IH16" s="5"/>
      <c r="II16" s="5"/>
      <c r="IJ16" s="5"/>
      <c r="IK16" s="5"/>
      <c r="IL16" s="5"/>
      <c r="IM16" s="5"/>
      <c r="IN16" s="5"/>
      <c r="IO16" s="5"/>
      <c r="IP16" s="5"/>
      <c r="IQ16" s="5"/>
      <c r="IR16" s="5"/>
      <c r="IS16" s="5"/>
      <c r="IT16" s="5"/>
      <c r="IU16" s="5"/>
      <c r="IV16" s="5"/>
      <c r="IW16" s="5"/>
      <c r="IX16" s="5"/>
      <c r="IY16" s="5"/>
      <c r="IZ16" s="5"/>
      <c r="JA16" s="5"/>
      <c r="JB16" s="5"/>
      <c r="JC16" s="5"/>
      <c r="JD16" s="5"/>
      <c r="JE16" s="5"/>
      <c r="JF16" s="5"/>
      <c r="JG16" s="5"/>
      <c r="JH16" s="5"/>
      <c r="JI16" s="5"/>
      <c r="JJ16" s="5"/>
      <c r="JK16" s="5"/>
      <c r="JL16" s="5"/>
      <c r="JM16" s="5"/>
      <c r="JN16" s="5"/>
      <c r="JO16" s="5"/>
      <c r="JP16" s="5"/>
      <c r="JQ16" s="5"/>
      <c r="JR16" s="5"/>
      <c r="JS16" s="5"/>
      <c r="JT16" s="5"/>
      <c r="JU16" s="5"/>
      <c r="JV16" s="5"/>
      <c r="JW16" s="5"/>
      <c r="JX16" s="5"/>
      <c r="JY16" s="5"/>
      <c r="JZ16" s="5"/>
      <c r="KA16" s="5"/>
      <c r="KB16" s="5"/>
      <c r="KC16" s="5"/>
      <c r="KD16" s="5"/>
      <c r="KE16" s="5"/>
      <c r="KF16" s="5"/>
      <c r="KG16" s="5"/>
      <c r="KH16" s="5"/>
      <c r="KI16" s="5"/>
      <c r="KJ16" s="5"/>
      <c r="KK16" s="5"/>
      <c r="KL16" s="5"/>
      <c r="KM16" s="5"/>
      <c r="KN16" s="5"/>
      <c r="KO16" s="5"/>
      <c r="KP16" s="5"/>
      <c r="KQ16" s="5"/>
      <c r="KR16" s="5"/>
      <c r="KS16" s="5"/>
      <c r="KT16" s="5"/>
      <c r="KU16" s="5"/>
      <c r="KV16" s="5"/>
      <c r="KW16" s="5"/>
      <c r="KX16" s="5"/>
      <c r="KY16" s="5"/>
      <c r="KZ16" s="5"/>
      <c r="LA16" s="5"/>
      <c r="LB16" s="5"/>
      <c r="LC16" s="5"/>
      <c r="LD16" s="5"/>
      <c r="LE16" s="5"/>
      <c r="LF16" s="5"/>
      <c r="LG16" s="5"/>
      <c r="LH16" s="5"/>
      <c r="LI16" s="5"/>
      <c r="LJ16" s="5"/>
      <c r="LK16" s="5"/>
      <c r="LL16" s="5"/>
      <c r="LM16" s="5"/>
      <c r="LN16" s="5"/>
      <c r="LO16" s="5"/>
      <c r="LP16" s="5"/>
      <c r="LQ16" s="5"/>
      <c r="LR16" s="5"/>
      <c r="LS16" s="5"/>
      <c r="LT16" s="5"/>
      <c r="LU16" s="5"/>
      <c r="LV16" s="5"/>
      <c r="LW16" s="5"/>
      <c r="LX16" s="5"/>
      <c r="LY16" s="5"/>
      <c r="LZ16" s="5"/>
      <c r="MA16" s="5"/>
      <c r="MB16" s="5"/>
      <c r="MC16" s="5"/>
      <c r="MD16" s="5"/>
      <c r="ME16" s="5"/>
      <c r="MF16" s="5"/>
      <c r="MG16" s="5"/>
      <c r="MH16" s="5"/>
      <c r="MI16" s="5"/>
      <c r="MJ16" s="5"/>
      <c r="MK16" s="5"/>
      <c r="ML16" s="5"/>
      <c r="MM16" s="5"/>
      <c r="MN16" s="5"/>
      <c r="MO16" s="5"/>
      <c r="MP16" s="5"/>
      <c r="MQ16" s="5"/>
      <c r="MR16" s="5"/>
      <c r="MS16" s="5"/>
      <c r="MT16" s="5"/>
      <c r="MU16" s="5"/>
      <c r="MV16" s="5"/>
      <c r="MW16" s="5"/>
      <c r="MX16" s="5"/>
      <c r="MY16" s="5"/>
      <c r="MZ16" s="5"/>
      <c r="NA16" s="5"/>
      <c r="NB16" s="5"/>
      <c r="NC16" s="5"/>
      <c r="ND16" s="5"/>
      <c r="NE16" s="5"/>
      <c r="NF16" s="5"/>
      <c r="NG16" s="5"/>
      <c r="NH16" s="5"/>
      <c r="NI16" s="5"/>
      <c r="NJ16" s="5"/>
      <c r="NK16" s="5"/>
      <c r="NL16" s="5"/>
      <c r="NM16" s="5"/>
      <c r="NN16" s="5"/>
      <c r="NO16" s="5"/>
      <c r="NP16" s="5"/>
      <c r="NQ16" s="5"/>
      <c r="NR16" s="5"/>
      <c r="NS16" s="5"/>
      <c r="NT16" s="5"/>
      <c r="NU16" s="5"/>
      <c r="NV16" s="5"/>
      <c r="NW16" s="5"/>
      <c r="NX16" s="5"/>
      <c r="NY16" s="5"/>
      <c r="NZ16" s="5"/>
      <c r="OA16" s="5"/>
      <c r="OB16" s="5"/>
      <c r="OC16" s="5"/>
      <c r="OD16" s="5"/>
      <c r="OE16" s="5"/>
      <c r="OF16" s="5"/>
      <c r="OG16" s="5"/>
      <c r="OH16" s="5"/>
      <c r="OI16" s="5"/>
      <c r="OJ16" s="5"/>
      <c r="OK16" s="5"/>
      <c r="OL16" s="5"/>
      <c r="OM16" s="5"/>
      <c r="ON16" s="5"/>
      <c r="OO16" s="5"/>
      <c r="OP16" s="5"/>
      <c r="OQ16" s="5"/>
      <c r="OR16" s="5"/>
      <c r="OS16" s="5"/>
      <c r="OT16" s="5"/>
      <c r="OU16" s="5"/>
      <c r="OV16" s="5"/>
      <c r="OW16" s="5"/>
      <c r="OX16" s="5"/>
      <c r="OY16" s="5"/>
      <c r="OZ16" s="5"/>
      <c r="PA16" s="5"/>
      <c r="PB16" s="5"/>
      <c r="PC16" s="5"/>
      <c r="PD16" s="5"/>
      <c r="PE16" s="5"/>
      <c r="PF16" s="5"/>
      <c r="PG16" s="5"/>
      <c r="PH16" s="5"/>
      <c r="PI16" s="5"/>
      <c r="PJ16" s="5"/>
      <c r="PK16" s="5"/>
      <c r="PL16" s="5"/>
      <c r="PM16" s="5"/>
      <c r="PN16" s="5"/>
      <c r="PO16" s="5"/>
      <c r="PP16" s="5"/>
      <c r="PQ16" s="5"/>
      <c r="PR16" s="5"/>
      <c r="PS16" s="5"/>
      <c r="PT16" s="5"/>
      <c r="PU16" s="5"/>
      <c r="PV16" s="5"/>
      <c r="PW16" s="5"/>
      <c r="PX16" s="5"/>
      <c r="PY16" s="5"/>
      <c r="PZ16" s="5"/>
      <c r="QA16" s="5"/>
      <c r="QB16" s="5"/>
      <c r="QC16" s="5"/>
      <c r="QD16" s="5"/>
      <c r="QE16" s="5"/>
      <c r="QF16" s="5"/>
      <c r="QG16" s="5"/>
      <c r="QH16" s="5"/>
      <c r="QI16" s="5"/>
      <c r="QJ16" s="5"/>
      <c r="QK16" s="5"/>
      <c r="QL16" s="5"/>
      <c r="QM16" s="5"/>
      <c r="QN16" s="5"/>
      <c r="QO16" s="5"/>
      <c r="QP16" s="5"/>
      <c r="QQ16" s="5"/>
      <c r="QR16" s="5"/>
      <c r="QS16" s="5"/>
      <c r="QT16" s="5"/>
      <c r="QU16" s="5"/>
      <c r="QV16" s="5"/>
      <c r="QW16" s="5"/>
      <c r="QX16" s="5"/>
      <c r="QY16" s="5"/>
      <c r="QZ16" s="5"/>
      <c r="RA16" s="5"/>
      <c r="RB16" s="5"/>
      <c r="RC16" s="5"/>
      <c r="RD16" s="5"/>
      <c r="RE16" s="5"/>
      <c r="RF16" s="5"/>
      <c r="RG16" s="5"/>
      <c r="RH16" s="5"/>
      <c r="RI16" s="5"/>
      <c r="RJ16" s="5"/>
      <c r="RK16" s="5"/>
      <c r="RL16" s="5"/>
      <c r="RM16" s="5"/>
      <c r="RN16" s="5"/>
      <c r="RO16" s="5"/>
      <c r="RP16" s="5"/>
      <c r="RQ16" s="5"/>
      <c r="RR16" s="5"/>
      <c r="RS16" s="5"/>
      <c r="RT16" s="5"/>
      <c r="RU16" s="5"/>
      <c r="RV16" s="5"/>
      <c r="RW16" s="5"/>
      <c r="RX16" s="5"/>
      <c r="RY16" s="5"/>
      <c r="RZ16" s="5"/>
      <c r="SA16" s="5"/>
      <c r="SB16" s="5"/>
      <c r="SC16" s="5"/>
      <c r="SD16" s="5"/>
      <c r="SE16" s="5"/>
      <c r="SF16" s="5"/>
      <c r="SG16" s="5"/>
      <c r="SH16" s="5"/>
      <c r="SI16" s="5"/>
      <c r="SJ16" s="5"/>
      <c r="SK16" s="5"/>
      <c r="SL16" s="5"/>
      <c r="SM16" s="5"/>
      <c r="SN16" s="5"/>
      <c r="SO16" s="5"/>
      <c r="SP16" s="5"/>
      <c r="SQ16" s="5"/>
      <c r="SR16" s="5"/>
      <c r="SS16" s="5"/>
      <c r="ST16" s="5"/>
      <c r="SU16" s="5"/>
      <c r="SV16" s="5"/>
      <c r="SW16" s="5"/>
      <c r="SX16" s="5"/>
      <c r="SY16" s="5"/>
      <c r="SZ16" s="5"/>
      <c r="TA16" s="5"/>
      <c r="TB16" s="5"/>
      <c r="TC16" s="5"/>
      <c r="TD16" s="5"/>
      <c r="TE16" s="5"/>
      <c r="TF16" s="5"/>
      <c r="TG16" s="5"/>
      <c r="TH16" s="5"/>
      <c r="TI16" s="5"/>
      <c r="TJ16" s="5"/>
      <c r="TK16" s="5"/>
      <c r="TL16" s="5"/>
      <c r="TM16" s="5"/>
      <c r="TN16" s="5"/>
      <c r="TO16" s="5"/>
      <c r="TP16" s="5"/>
      <c r="TQ16" s="5"/>
      <c r="TR16" s="5"/>
      <c r="TS16" s="5"/>
      <c r="TT16" s="5"/>
      <c r="TU16" s="5"/>
      <c r="TV16" s="5"/>
      <c r="TW16" s="5"/>
      <c r="TX16" s="5"/>
      <c r="TY16" s="5"/>
      <c r="TZ16" s="5"/>
      <c r="UA16" s="5"/>
      <c r="UB16" s="5"/>
      <c r="UC16" s="5"/>
      <c r="UD16" s="5"/>
      <c r="UE16" s="5"/>
      <c r="UF16" s="5"/>
      <c r="UG16" s="5"/>
      <c r="UH16" s="5"/>
      <c r="UI16" s="5"/>
      <c r="UJ16" s="5"/>
      <c r="UK16" s="5"/>
      <c r="UL16" s="5"/>
      <c r="UM16" s="5"/>
      <c r="UN16" s="5"/>
      <c r="UO16" s="5"/>
      <c r="UP16" s="5"/>
      <c r="UQ16" s="5"/>
      <c r="UR16" s="5"/>
      <c r="US16" s="5"/>
      <c r="UT16" s="5"/>
      <c r="UU16" s="5"/>
      <c r="UV16" s="5"/>
      <c r="UW16" s="5"/>
      <c r="UX16" s="5"/>
      <c r="UY16" s="5"/>
      <c r="UZ16" s="5"/>
      <c r="VA16" s="5"/>
      <c r="VB16" s="5"/>
      <c r="VC16" s="5"/>
      <c r="VD16" s="5"/>
      <c r="VE16" s="5"/>
      <c r="VF16" s="5"/>
      <c r="VG16" s="5"/>
      <c r="VH16" s="5"/>
      <c r="VI16" s="5"/>
      <c r="VJ16" s="5"/>
      <c r="VK16" s="5"/>
      <c r="VL16" s="5"/>
      <c r="VM16" s="5"/>
      <c r="VN16" s="5"/>
      <c r="VO16" s="5"/>
      <c r="VP16" s="5"/>
      <c r="VQ16" s="5"/>
      <c r="VR16" s="5"/>
      <c r="VS16" s="5"/>
      <c r="VT16" s="5"/>
      <c r="VU16" s="5"/>
      <c r="VV16" s="5"/>
      <c r="VW16" s="5"/>
      <c r="VX16" s="5"/>
      <c r="VY16" s="5"/>
      <c r="VZ16" s="5"/>
      <c r="WA16" s="5"/>
      <c r="WB16" s="5"/>
      <c r="WC16" s="5"/>
      <c r="WD16" s="5"/>
      <c r="WE16" s="5"/>
      <c r="WF16" s="5"/>
      <c r="WG16" s="5"/>
      <c r="WH16" s="5"/>
      <c r="WI16" s="5"/>
      <c r="WJ16" s="5"/>
      <c r="WK16" s="5"/>
      <c r="WL16" s="5"/>
      <c r="WM16" s="5"/>
      <c r="WN16" s="5"/>
      <c r="WO16" s="5"/>
      <c r="WP16" s="5"/>
      <c r="WQ16" s="5"/>
      <c r="WR16" s="5"/>
      <c r="WS16" s="5"/>
      <c r="WT16" s="5"/>
      <c r="WU16" s="5"/>
      <c r="WV16" s="5"/>
      <c r="WW16" s="5"/>
      <c r="WX16" s="5"/>
      <c r="WY16" s="5"/>
      <c r="WZ16" s="5"/>
      <c r="XA16" s="5"/>
      <c r="XB16" s="5"/>
      <c r="XC16" s="5"/>
      <c r="XD16" s="5"/>
      <c r="XE16" s="5"/>
      <c r="XF16" s="5"/>
      <c r="XG16" s="5"/>
      <c r="XH16" s="5"/>
      <c r="XI16" s="5"/>
      <c r="XJ16" s="5"/>
      <c r="XK16" s="5"/>
      <c r="XL16" s="5"/>
      <c r="XM16" s="5"/>
      <c r="XN16" s="5"/>
      <c r="XO16" s="5"/>
      <c r="XP16" s="5"/>
      <c r="XQ16" s="5"/>
      <c r="XR16" s="5"/>
      <c r="XS16" s="5"/>
      <c r="XT16" s="5"/>
      <c r="XU16" s="5"/>
      <c r="XV16" s="5"/>
      <c r="XW16" s="5"/>
      <c r="XX16" s="5"/>
      <c r="XY16" s="5"/>
      <c r="XZ16" s="5"/>
      <c r="YA16" s="5"/>
      <c r="YB16" s="5"/>
      <c r="YC16" s="5"/>
      <c r="YD16" s="5"/>
      <c r="YE16" s="5"/>
      <c r="YF16" s="5"/>
      <c r="YG16" s="5"/>
      <c r="YH16" s="5"/>
      <c r="YI16" s="5"/>
      <c r="YJ16" s="5"/>
      <c r="YK16" s="5"/>
      <c r="YL16" s="5"/>
      <c r="YM16" s="5"/>
      <c r="YN16" s="5"/>
      <c r="YO16" s="5"/>
      <c r="YP16" s="5"/>
      <c r="YQ16" s="5"/>
      <c r="YR16" s="5"/>
      <c r="YS16" s="5"/>
      <c r="YT16" s="5"/>
      <c r="YU16" s="5"/>
      <c r="YV16" s="5"/>
      <c r="YW16" s="5"/>
      <c r="YX16" s="5"/>
      <c r="YY16" s="5"/>
      <c r="YZ16" s="5"/>
      <c r="ZA16" s="5"/>
      <c r="ZB16" s="5"/>
      <c r="ZC16" s="5"/>
      <c r="ZD16" s="5"/>
      <c r="ZE16" s="5"/>
      <c r="ZF16" s="5"/>
      <c r="ZG16" s="5"/>
      <c r="ZH16" s="5"/>
      <c r="ZI16" s="5"/>
      <c r="ZJ16" s="5"/>
      <c r="ZK16" s="5"/>
      <c r="ZL16" s="5"/>
      <c r="ZM16" s="5"/>
      <c r="ZN16" s="5"/>
      <c r="ZO16" s="5"/>
      <c r="ZP16" s="5"/>
      <c r="ZQ16" s="5"/>
      <c r="ZR16" s="5"/>
      <c r="ZS16" s="5"/>
      <c r="ZT16" s="5"/>
      <c r="ZU16" s="5"/>
      <c r="ZV16" s="5"/>
      <c r="ZW16" s="5"/>
      <c r="ZX16" s="5"/>
      <c r="ZY16" s="5"/>
      <c r="ZZ16" s="5"/>
      <c r="AAA16" s="5"/>
      <c r="AAB16" s="5"/>
      <c r="AAC16" s="5"/>
      <c r="AAD16" s="5"/>
      <c r="AAE16" s="5"/>
      <c r="AAF16" s="5"/>
      <c r="AAG16" s="5"/>
      <c r="AAH16" s="5"/>
      <c r="AAI16" s="5"/>
      <c r="AAJ16" s="5"/>
      <c r="AAK16" s="5"/>
      <c r="AAL16" s="5"/>
      <c r="AAM16" s="5"/>
      <c r="AAN16" s="5"/>
      <c r="AAO16" s="5"/>
      <c r="AAP16" s="5"/>
      <c r="AAQ16" s="5"/>
      <c r="AAR16" s="5"/>
      <c r="AAS16" s="5"/>
      <c r="AAT16" s="5"/>
      <c r="AAU16" s="5"/>
      <c r="AAV16" s="5"/>
      <c r="AAW16" s="5"/>
      <c r="AAX16" s="5"/>
      <c r="AAY16" s="5"/>
      <c r="AAZ16" s="5"/>
      <c r="ABA16" s="5"/>
      <c r="ABB16" s="5"/>
      <c r="ABC16" s="5"/>
      <c r="ABD16" s="5"/>
      <c r="ABE16" s="5"/>
      <c r="ABF16" s="5"/>
      <c r="ABG16" s="5"/>
      <c r="ABH16" s="5"/>
      <c r="ABI16" s="5"/>
      <c r="ABJ16" s="5"/>
      <c r="ABK16" s="5"/>
      <c r="ABL16" s="5"/>
      <c r="ABM16" s="5"/>
      <c r="ABN16" s="5"/>
      <c r="ABO16" s="5"/>
      <c r="ABP16" s="5"/>
      <c r="ABQ16" s="5"/>
      <c r="ABR16" s="5"/>
      <c r="ABS16" s="5"/>
      <c r="ABT16" s="5"/>
      <c r="ABU16" s="5"/>
      <c r="ABV16" s="5"/>
      <c r="ABW16" s="5"/>
      <c r="ABX16" s="5"/>
      <c r="ABY16" s="5"/>
      <c r="ABZ16" s="5"/>
      <c r="ACA16" s="5"/>
      <c r="ACB16" s="5"/>
      <c r="ACC16" s="5"/>
      <c r="ACD16" s="5"/>
      <c r="ACE16" s="5"/>
      <c r="ACF16" s="5"/>
      <c r="ACG16" s="5"/>
      <c r="ACH16" s="5"/>
      <c r="ACI16" s="5"/>
      <c r="ACJ16" s="5"/>
      <c r="ACK16" s="5"/>
      <c r="ACL16" s="5"/>
      <c r="ACM16" s="5"/>
      <c r="ACN16" s="5"/>
      <c r="ACO16" s="5"/>
      <c r="ACP16" s="5"/>
      <c r="ACQ16" s="5"/>
      <c r="ACR16" s="5"/>
      <c r="ACS16" s="5"/>
      <c r="ACT16" s="5"/>
      <c r="ACU16" s="5"/>
      <c r="ACV16" s="5"/>
      <c r="ACW16" s="5"/>
      <c r="ACX16" s="5"/>
      <c r="ACY16" s="5"/>
      <c r="ACZ16" s="5"/>
      <c r="ADA16" s="5"/>
      <c r="ADB16" s="5"/>
      <c r="ADC16" s="5"/>
      <c r="ADD16" s="5"/>
      <c r="ADE16" s="5"/>
      <c r="ADF16" s="5"/>
      <c r="ADG16" s="5"/>
      <c r="ADH16" s="5"/>
      <c r="ADI16" s="5"/>
      <c r="ADJ16" s="5"/>
      <c r="ADK16" s="5"/>
      <c r="ADL16" s="5"/>
      <c r="ADM16" s="5"/>
      <c r="ADN16" s="5"/>
      <c r="ADO16" s="5"/>
      <c r="ADP16" s="5"/>
      <c r="ADQ16" s="5"/>
      <c r="ADR16" s="5"/>
      <c r="ADS16" s="5"/>
      <c r="ADT16" s="5"/>
      <c r="ADU16" s="5"/>
      <c r="ADV16" s="5"/>
      <c r="ADW16" s="5"/>
      <c r="ADX16" s="5"/>
      <c r="ADY16" s="5"/>
      <c r="ADZ16" s="5"/>
      <c r="AEA16" s="5"/>
      <c r="AEB16" s="5"/>
      <c r="AEC16" s="5"/>
      <c r="AED16" s="5"/>
      <c r="AEE16" s="5"/>
      <c r="AEF16" s="5"/>
      <c r="AEG16" s="5"/>
      <c r="AEH16" s="5"/>
      <c r="AEI16" s="5"/>
      <c r="AEJ16" s="5"/>
      <c r="AEK16" s="5"/>
      <c r="AEL16" s="5"/>
      <c r="AEM16" s="5"/>
      <c r="AEN16" s="5"/>
      <c r="AEO16" s="5"/>
      <c r="AEP16" s="5"/>
      <c r="AEQ16" s="5"/>
      <c r="AER16" s="5"/>
      <c r="AES16" s="5"/>
      <c r="AET16" s="5"/>
      <c r="AEU16" s="5"/>
      <c r="AEV16" s="5"/>
      <c r="AEW16" s="5"/>
      <c r="AEX16" s="5"/>
      <c r="AEY16" s="5"/>
      <c r="AEZ16" s="5"/>
      <c r="AFA16" s="5"/>
      <c r="AFB16" s="5"/>
      <c r="AFC16" s="5"/>
      <c r="AFD16" s="5"/>
      <c r="AFE16" s="5"/>
      <c r="AFF16" s="5"/>
      <c r="AFG16" s="5"/>
      <c r="AFH16" s="5"/>
      <c r="AFI16" s="5"/>
      <c r="AFJ16" s="5"/>
      <c r="AFK16" s="5"/>
      <c r="AFL16" s="5"/>
      <c r="AFM16" s="5"/>
      <c r="AFN16" s="5"/>
      <c r="AFO16" s="5"/>
      <c r="AFP16" s="5"/>
      <c r="AFQ16" s="5"/>
      <c r="AFR16" s="5"/>
      <c r="AFS16" s="5"/>
      <c r="AFT16" s="5"/>
      <c r="AFU16" s="5"/>
      <c r="AFV16" s="5"/>
      <c r="AFW16" s="5"/>
      <c r="AFX16" s="5"/>
      <c r="AFY16" s="5"/>
      <c r="AFZ16" s="5"/>
      <c r="AGA16" s="5"/>
      <c r="AGB16" s="5"/>
      <c r="AGC16" s="5"/>
      <c r="AGD16" s="5"/>
      <c r="AGE16" s="5"/>
      <c r="AGF16" s="5"/>
      <c r="AGG16" s="5"/>
      <c r="AGH16" s="5"/>
      <c r="AGI16" s="5"/>
      <c r="AGJ16" s="5"/>
      <c r="AGK16" s="5"/>
      <c r="AGL16" s="5"/>
      <c r="AGM16" s="5"/>
      <c r="AGN16" s="5"/>
      <c r="AGO16" s="5"/>
      <c r="AGP16" s="5"/>
      <c r="AGQ16" s="5"/>
      <c r="AGR16" s="5"/>
      <c r="AGS16" s="5"/>
      <c r="AGT16" s="5"/>
      <c r="AGU16" s="5"/>
      <c r="AGV16" s="5"/>
      <c r="AGW16" s="5"/>
      <c r="AGX16" s="5"/>
      <c r="AGY16" s="5"/>
      <c r="AGZ16" s="5"/>
      <c r="AHA16" s="5"/>
      <c r="AHB16" s="5"/>
      <c r="AHC16" s="5"/>
      <c r="AHD16" s="5"/>
      <c r="AHE16" s="5"/>
      <c r="AHF16" s="5"/>
      <c r="AHG16" s="5"/>
      <c r="AHH16" s="5"/>
      <c r="AHI16" s="5"/>
      <c r="AHJ16" s="5"/>
      <c r="AHK16" s="5"/>
      <c r="AHL16" s="5"/>
      <c r="AHM16" s="5"/>
      <c r="AHN16" s="5"/>
      <c r="AHO16" s="5"/>
      <c r="AHP16" s="5"/>
      <c r="AHQ16" s="5"/>
      <c r="AHR16" s="5"/>
      <c r="AHS16" s="5"/>
      <c r="AHT16" s="5"/>
      <c r="AHU16" s="5"/>
      <c r="AHV16" s="5"/>
      <c r="AHW16" s="5"/>
      <c r="AHX16" s="5"/>
      <c r="AHY16" s="5"/>
      <c r="AHZ16" s="5"/>
      <c r="AIA16" s="5"/>
      <c r="AIB16" s="5"/>
      <c r="AIC16" s="5"/>
      <c r="AID16" s="5"/>
      <c r="AIE16" s="5"/>
      <c r="AIF16" s="5"/>
      <c r="AIG16" s="5"/>
      <c r="AIH16" s="5"/>
      <c r="AII16" s="5"/>
      <c r="AIJ16" s="5"/>
      <c r="AIK16" s="5"/>
      <c r="AIL16" s="5"/>
      <c r="AIM16" s="5"/>
      <c r="AIN16" s="5"/>
      <c r="AIO16" s="5"/>
      <c r="AIP16" s="5"/>
      <c r="AIQ16" s="5"/>
      <c r="AIR16" s="5"/>
      <c r="AIS16" s="5"/>
      <c r="AIT16" s="5"/>
      <c r="AIU16" s="5"/>
      <c r="AIV16" s="5"/>
      <c r="AIW16" s="5"/>
      <c r="AIX16" s="5"/>
      <c r="AIY16" s="5"/>
      <c r="AIZ16" s="5"/>
      <c r="AJA16" s="5"/>
      <c r="AJB16" s="5"/>
      <c r="AJC16" s="5"/>
      <c r="AJD16" s="5"/>
      <c r="AJE16" s="5"/>
      <c r="AJF16" s="5"/>
      <c r="AJG16" s="5"/>
      <c r="AJH16" s="5"/>
      <c r="AJI16" s="5"/>
      <c r="AJJ16" s="5"/>
      <c r="AJK16" s="5"/>
      <c r="AJL16" s="5"/>
      <c r="AJM16" s="5"/>
      <c r="AJN16" s="5"/>
      <c r="AJO16" s="5"/>
      <c r="AJP16" s="5"/>
      <c r="AJQ16" s="5"/>
      <c r="AJR16" s="5"/>
      <c r="AJS16" s="5"/>
      <c r="AJT16" s="5"/>
      <c r="AJU16" s="5"/>
      <c r="AJV16" s="5"/>
      <c r="AJW16" s="5"/>
      <c r="AJX16" s="5"/>
      <c r="AJY16" s="5"/>
      <c r="AJZ16" s="5"/>
      <c r="AKA16" s="5"/>
      <c r="AKB16" s="5"/>
      <c r="AKC16" s="5"/>
      <c r="AKD16" s="5"/>
      <c r="AKE16" s="5"/>
      <c r="AKF16" s="5"/>
      <c r="AKG16" s="5"/>
      <c r="AKH16" s="5"/>
      <c r="AKI16" s="5"/>
      <c r="AKJ16" s="5"/>
      <c r="AKK16" s="5"/>
      <c r="AKL16" s="5"/>
      <c r="AKM16" s="5"/>
      <c r="AKN16" s="5"/>
      <c r="AKO16" s="5"/>
      <c r="AKP16" s="5"/>
      <c r="AKQ16" s="5"/>
      <c r="AKR16" s="5"/>
      <c r="AKS16" s="5"/>
      <c r="AKT16" s="5"/>
      <c r="AKU16" s="5"/>
      <c r="AKV16" s="5"/>
      <c r="AKW16" s="5"/>
      <c r="AKX16" s="5"/>
      <c r="AKY16" s="5"/>
      <c r="AKZ16" s="5"/>
      <c r="ALA16" s="5"/>
      <c r="ALB16" s="5"/>
      <c r="ALC16" s="5"/>
      <c r="ALD16" s="5"/>
      <c r="ALE16" s="5"/>
      <c r="ALF16" s="5"/>
      <c r="ALG16" s="5"/>
      <c r="ALH16" s="5"/>
      <c r="ALI16" s="5"/>
      <c r="ALJ16" s="5"/>
      <c r="ALK16" s="5"/>
      <c r="ALL16" s="5"/>
      <c r="ALM16" s="5"/>
      <c r="ALN16" s="5"/>
      <c r="ALO16" s="5"/>
      <c r="ALP16" s="5"/>
      <c r="ALQ16" s="5"/>
      <c r="ALR16" s="5"/>
      <c r="ALS16" s="5"/>
      <c r="ALT16" s="5"/>
      <c r="ALU16" s="5"/>
      <c r="ALV16" s="5"/>
      <c r="ALW16" s="5"/>
      <c r="ALX16" s="5"/>
      <c r="ALY16" s="5"/>
      <c r="ALZ16" s="5"/>
      <c r="AMA16" s="5"/>
      <c r="AMB16" s="5"/>
      <c r="AMC16" s="5"/>
      <c r="AMD16" s="5"/>
      <c r="AME16" s="5"/>
      <c r="AMF16" s="5"/>
      <c r="AMG16" s="5"/>
      <c r="AMH16" s="5"/>
      <c r="AMI16" s="5"/>
      <c r="AMJ16" s="5"/>
      <c r="AMK16" s="5"/>
      <c r="AML16" s="5"/>
      <c r="AMM16" s="5"/>
      <c r="AMN16" s="5"/>
      <c r="AMO16" s="5"/>
      <c r="AMP16" s="5"/>
      <c r="AMQ16" s="5"/>
      <c r="AMR16" s="5"/>
      <c r="AMS16" s="5"/>
      <c r="AMT16" s="5"/>
      <c r="AMU16" s="5"/>
      <c r="AMV16" s="5"/>
      <c r="AMW16" s="5"/>
      <c r="AMX16" s="5"/>
      <c r="AMY16" s="5"/>
      <c r="AMZ16" s="5"/>
      <c r="ANA16" s="5"/>
      <c r="ANB16" s="5"/>
      <c r="ANC16" s="5"/>
      <c r="AND16" s="5"/>
      <c r="ANE16" s="5"/>
      <c r="ANF16" s="5"/>
      <c r="ANG16" s="5"/>
      <c r="ANH16" s="5"/>
      <c r="ANI16" s="5"/>
      <c r="ANJ16" s="5"/>
      <c r="ANK16" s="5"/>
      <c r="ANL16" s="5"/>
      <c r="ANM16" s="5"/>
      <c r="ANN16" s="5"/>
      <c r="ANO16" s="5"/>
      <c r="ANP16" s="5"/>
      <c r="ANQ16" s="5"/>
      <c r="ANR16" s="5"/>
      <c r="ANS16" s="5"/>
      <c r="ANT16" s="5"/>
      <c r="ANU16" s="5"/>
      <c r="ANV16" s="5"/>
      <c r="ANW16" s="5"/>
      <c r="ANX16" s="5"/>
      <c r="ANY16" s="5"/>
      <c r="ANZ16" s="5"/>
      <c r="AOA16" s="5"/>
      <c r="AOB16" s="5"/>
      <c r="AOC16" s="5"/>
      <c r="AOD16" s="5"/>
      <c r="AOE16" s="5"/>
      <c r="AOF16" s="5"/>
      <c r="AOG16" s="5"/>
      <c r="AOH16" s="5"/>
      <c r="AOI16" s="5"/>
      <c r="AOJ16" s="5"/>
      <c r="AOK16" s="5"/>
      <c r="AOL16" s="5"/>
      <c r="AOM16" s="5"/>
      <c r="AON16" s="5"/>
      <c r="AOO16" s="5"/>
      <c r="AOP16" s="5"/>
      <c r="AOQ16" s="5"/>
      <c r="AOR16" s="5"/>
      <c r="AOS16" s="5"/>
      <c r="AOT16" s="5"/>
      <c r="AOU16" s="5"/>
      <c r="AOV16" s="5"/>
      <c r="AOW16" s="5"/>
      <c r="AOX16" s="5"/>
      <c r="AOY16" s="5"/>
      <c r="AOZ16" s="5"/>
      <c r="APA16" s="5"/>
      <c r="APB16" s="5"/>
      <c r="APC16" s="5"/>
      <c r="APD16" s="5"/>
      <c r="APE16" s="5"/>
      <c r="APF16" s="5"/>
      <c r="APG16" s="5"/>
      <c r="APH16" s="5"/>
      <c r="API16" s="5"/>
      <c r="APJ16" s="5"/>
      <c r="APK16" s="5"/>
      <c r="APL16" s="5"/>
      <c r="APM16" s="5"/>
      <c r="APN16" s="5"/>
      <c r="APO16" s="5"/>
      <c r="APP16" s="5"/>
      <c r="APQ16" s="5"/>
      <c r="APR16" s="5"/>
      <c r="APS16" s="5"/>
      <c r="APT16" s="5"/>
      <c r="APU16" s="5"/>
      <c r="APV16" s="5"/>
      <c r="APW16" s="5"/>
      <c r="APX16" s="5"/>
      <c r="APY16" s="5"/>
      <c r="APZ16" s="5"/>
      <c r="AQA16" s="5"/>
      <c r="AQB16" s="5"/>
      <c r="AQC16" s="5"/>
      <c r="AQD16" s="5"/>
      <c r="AQE16" s="5"/>
      <c r="AQF16" s="5"/>
      <c r="AQG16" s="5"/>
      <c r="AQH16" s="5"/>
      <c r="AQI16" s="5"/>
      <c r="AQJ16" s="5"/>
      <c r="AQK16" s="5"/>
      <c r="AQL16" s="5"/>
      <c r="AQM16" s="5"/>
      <c r="AQN16" s="5"/>
      <c r="AQO16" s="5"/>
      <c r="AQP16" s="5"/>
      <c r="AQQ16" s="5"/>
      <c r="AQR16" s="5"/>
      <c r="AQS16" s="5"/>
      <c r="AQT16" s="5"/>
      <c r="AQU16" s="5"/>
      <c r="AQV16" s="5"/>
      <c r="AQW16" s="5"/>
      <c r="AQX16" s="5"/>
      <c r="AQY16" s="5"/>
      <c r="AQZ16" s="5"/>
      <c r="ARA16" s="5"/>
      <c r="ARB16" s="5"/>
      <c r="ARC16" s="5"/>
      <c r="ARD16" s="5"/>
      <c r="ARE16" s="5"/>
      <c r="ARF16" s="5"/>
      <c r="ARG16" s="5"/>
      <c r="ARH16" s="5"/>
      <c r="ARI16" s="5"/>
      <c r="ARJ16" s="5"/>
      <c r="ARK16" s="5"/>
      <c r="ARL16" s="5"/>
      <c r="ARM16" s="5"/>
      <c r="ARN16" s="5"/>
      <c r="ARO16" s="5"/>
      <c r="ARP16" s="5"/>
      <c r="ARQ16" s="5"/>
      <c r="ARR16" s="5"/>
      <c r="ARS16" s="5"/>
      <c r="ART16" s="5"/>
      <c r="ARU16" s="5"/>
      <c r="ARV16" s="5"/>
      <c r="ARW16" s="5"/>
      <c r="ARX16" s="5"/>
      <c r="ARY16" s="5"/>
      <c r="ARZ16" s="5"/>
      <c r="ASA16" s="5"/>
      <c r="ASB16" s="5"/>
      <c r="ASC16" s="5"/>
      <c r="ASD16" s="5"/>
      <c r="ASE16" s="5"/>
      <c r="ASF16" s="5"/>
      <c r="ASG16" s="5"/>
      <c r="ASH16" s="5"/>
      <c r="ASI16" s="5"/>
      <c r="ASJ16" s="5"/>
      <c r="ASK16" s="5"/>
      <c r="ASL16" s="5"/>
      <c r="ASM16" s="5"/>
      <c r="ASN16" s="5"/>
      <c r="ASO16" s="5"/>
      <c r="ASP16" s="5"/>
      <c r="ASQ16" s="5"/>
      <c r="ASR16" s="5"/>
      <c r="ASS16" s="5"/>
      <c r="AST16" s="5"/>
      <c r="ASU16" s="5"/>
      <c r="ASV16" s="5"/>
      <c r="ASW16" s="5"/>
      <c r="ASX16" s="5"/>
      <c r="ASY16" s="5"/>
      <c r="ASZ16" s="5"/>
      <c r="ATA16" s="5"/>
      <c r="ATB16" s="5"/>
      <c r="ATC16" s="5"/>
      <c r="ATD16" s="5"/>
      <c r="ATE16" s="5"/>
      <c r="ATF16" s="5"/>
      <c r="ATG16" s="5"/>
      <c r="ATH16" s="5"/>
      <c r="ATI16" s="5"/>
      <c r="ATJ16" s="5"/>
      <c r="ATK16" s="5"/>
      <c r="ATL16" s="5"/>
      <c r="ATM16" s="5"/>
      <c r="ATN16" s="5"/>
      <c r="ATO16" s="5"/>
      <c r="ATP16" s="5"/>
      <c r="ATQ16" s="5"/>
      <c r="ATR16" s="5"/>
      <c r="ATS16" s="5"/>
      <c r="ATT16" s="5"/>
      <c r="ATU16" s="5"/>
      <c r="ATV16" s="5"/>
      <c r="ATW16" s="5"/>
      <c r="ATX16" s="5"/>
      <c r="ATY16" s="5"/>
      <c r="ATZ16" s="5"/>
      <c r="AUA16" s="5"/>
      <c r="AUB16" s="5"/>
      <c r="AUC16" s="5"/>
      <c r="AUD16" s="5"/>
      <c r="AUE16" s="5"/>
      <c r="AUF16" s="5"/>
      <c r="AUG16" s="5"/>
      <c r="AUH16" s="5"/>
      <c r="AUI16" s="5"/>
      <c r="AUJ16" s="5"/>
      <c r="AUK16" s="5"/>
      <c r="AUL16" s="5"/>
      <c r="AUM16" s="5"/>
      <c r="AUN16" s="5"/>
      <c r="AUO16" s="5"/>
      <c r="AUP16" s="5"/>
      <c r="AUQ16" s="5"/>
      <c r="AUR16" s="5"/>
      <c r="AUS16" s="5"/>
      <c r="AUT16" s="5"/>
      <c r="AUU16" s="5"/>
      <c r="AUV16" s="5"/>
      <c r="AUW16" s="5"/>
      <c r="AUX16" s="5"/>
      <c r="AUY16" s="5"/>
      <c r="AUZ16" s="5"/>
      <c r="AVA16" s="5"/>
      <c r="AVB16" s="5"/>
      <c r="AVC16" s="5"/>
      <c r="AVD16" s="5"/>
      <c r="AVE16" s="5"/>
      <c r="AVF16" s="5"/>
      <c r="AVG16" s="5"/>
      <c r="AVH16" s="5"/>
      <c r="AVI16" s="5"/>
      <c r="AVJ16" s="5"/>
      <c r="AVK16" s="5"/>
      <c r="AVL16" s="5"/>
      <c r="AVM16" s="5"/>
      <c r="AVN16" s="5"/>
      <c r="AVO16" s="5"/>
      <c r="AVP16" s="5"/>
      <c r="AVQ16" s="5"/>
      <c r="AVR16" s="5"/>
      <c r="AVS16" s="5"/>
      <c r="AVT16" s="5"/>
      <c r="AVU16" s="5"/>
      <c r="AVV16" s="5"/>
      <c r="AVW16" s="5"/>
      <c r="AVX16" s="5"/>
      <c r="AVY16" s="5"/>
      <c r="AVZ16" s="5"/>
      <c r="AWA16" s="5"/>
      <c r="AWB16" s="5"/>
      <c r="AWC16" s="5"/>
      <c r="AWD16" s="5"/>
      <c r="AWE16" s="5"/>
      <c r="AWF16" s="5"/>
      <c r="AWG16" s="5"/>
      <c r="AWH16" s="5"/>
      <c r="AWI16" s="5"/>
      <c r="AWJ16" s="5"/>
      <c r="AWK16" s="5"/>
      <c r="AWL16" s="5"/>
      <c r="AWM16" s="5"/>
      <c r="AWN16" s="5"/>
      <c r="AWO16" s="5"/>
      <c r="AWP16" s="5"/>
      <c r="AWQ16" s="5"/>
      <c r="AWR16" s="5"/>
      <c r="AWS16" s="5"/>
      <c r="AWT16" s="5"/>
      <c r="AWU16" s="5"/>
      <c r="AWV16" s="5"/>
      <c r="AWW16" s="5"/>
      <c r="AWX16" s="5"/>
      <c r="AWY16" s="5"/>
      <c r="AWZ16" s="5"/>
      <c r="AXA16" s="5"/>
      <c r="AXB16" s="5"/>
      <c r="AXC16" s="5"/>
      <c r="AXD16" s="5"/>
      <c r="AXE16" s="5"/>
      <c r="AXF16" s="5"/>
      <c r="AXG16" s="5"/>
      <c r="AXH16" s="5"/>
      <c r="AXI16" s="5"/>
      <c r="AXJ16" s="5"/>
      <c r="AXK16" s="5"/>
      <c r="AXL16" s="5"/>
      <c r="AXM16" s="5"/>
      <c r="AXN16" s="5"/>
      <c r="AXO16" s="5"/>
      <c r="AXP16" s="5"/>
      <c r="AXQ16" s="5"/>
      <c r="AXR16" s="5"/>
      <c r="AXS16" s="5"/>
      <c r="AXT16" s="5"/>
      <c r="AXU16" s="5"/>
      <c r="AXV16" s="5"/>
      <c r="AXW16" s="5"/>
      <c r="AXX16" s="5"/>
      <c r="AXY16" s="5"/>
      <c r="AXZ16" s="5"/>
      <c r="AYA16" s="5"/>
      <c r="AYB16" s="5"/>
      <c r="AYC16" s="5"/>
      <c r="AYD16" s="5"/>
      <c r="AYE16" s="5"/>
      <c r="AYF16" s="5"/>
      <c r="AYG16" s="5"/>
      <c r="AYH16" s="5"/>
      <c r="AYI16" s="5"/>
      <c r="AYJ16" s="5"/>
      <c r="AYK16" s="5"/>
      <c r="AYL16" s="5"/>
      <c r="AYM16" s="5"/>
      <c r="AYN16" s="5"/>
      <c r="AYO16" s="5"/>
      <c r="AYP16" s="5"/>
      <c r="AYQ16" s="5"/>
      <c r="AYR16" s="5"/>
      <c r="AYS16" s="5"/>
      <c r="AYT16" s="5"/>
      <c r="AYU16" s="5"/>
      <c r="AYV16" s="5"/>
      <c r="AYW16" s="5"/>
      <c r="AYX16" s="5"/>
      <c r="AYY16" s="5"/>
      <c r="AYZ16" s="5"/>
      <c r="AZA16" s="5"/>
      <c r="AZB16" s="5"/>
      <c r="AZC16" s="5"/>
      <c r="AZD16" s="5"/>
      <c r="AZE16" s="5"/>
      <c r="AZF16" s="5"/>
      <c r="AZG16" s="5"/>
      <c r="AZH16" s="5"/>
      <c r="AZI16" s="5"/>
      <c r="AZJ16" s="5"/>
      <c r="AZK16" s="5"/>
      <c r="AZL16" s="5"/>
      <c r="AZM16" s="5"/>
      <c r="AZN16" s="5"/>
      <c r="AZO16" s="5"/>
      <c r="AZP16" s="5"/>
      <c r="AZQ16" s="5"/>
      <c r="AZR16" s="5"/>
      <c r="AZS16" s="5"/>
      <c r="AZT16" s="5"/>
      <c r="AZU16" s="5"/>
      <c r="AZV16" s="5"/>
      <c r="AZW16" s="5"/>
      <c r="AZX16" s="5"/>
      <c r="AZY16" s="5"/>
      <c r="AZZ16" s="5"/>
      <c r="BAA16" s="5"/>
      <c r="BAB16" s="5"/>
      <c r="BAC16" s="5"/>
      <c r="BAD16" s="5"/>
      <c r="BAE16" s="5"/>
      <c r="BAF16" s="5"/>
      <c r="BAG16" s="5"/>
      <c r="BAH16" s="5"/>
      <c r="BAI16" s="5"/>
      <c r="BAJ16" s="5"/>
      <c r="BAK16" s="5"/>
      <c r="BAL16" s="5"/>
      <c r="BAM16" s="5"/>
      <c r="BAN16" s="5"/>
      <c r="BAO16" s="5"/>
      <c r="BAP16" s="5"/>
      <c r="BAQ16" s="5"/>
      <c r="BAR16" s="5"/>
      <c r="BAS16" s="5"/>
      <c r="BAT16" s="5"/>
      <c r="BAU16" s="5"/>
      <c r="BAV16" s="5"/>
      <c r="BAW16" s="5"/>
      <c r="BAX16" s="5"/>
      <c r="BAY16" s="5"/>
      <c r="BAZ16" s="5"/>
      <c r="BBA16" s="5"/>
      <c r="BBB16" s="5"/>
      <c r="BBC16" s="5"/>
      <c r="BBD16" s="5"/>
      <c r="BBE16" s="5"/>
      <c r="BBF16" s="5"/>
      <c r="BBG16" s="5"/>
      <c r="BBH16" s="5"/>
      <c r="BBI16" s="5"/>
      <c r="BBJ16" s="5"/>
      <c r="BBK16" s="5"/>
      <c r="BBL16" s="5"/>
      <c r="BBM16" s="5"/>
      <c r="BBN16" s="5"/>
      <c r="BBO16" s="5"/>
      <c r="BBP16" s="5"/>
      <c r="BBQ16" s="5"/>
      <c r="BBR16" s="5"/>
      <c r="BBS16" s="5"/>
      <c r="BBT16" s="5"/>
      <c r="BBU16" s="5"/>
      <c r="BBV16" s="5"/>
      <c r="BBW16" s="5"/>
      <c r="BBX16" s="5"/>
      <c r="BBY16" s="5"/>
      <c r="BBZ16" s="5"/>
      <c r="BCA16" s="5"/>
      <c r="BCB16" s="5"/>
      <c r="BCC16" s="5"/>
      <c r="BCD16" s="5"/>
      <c r="BCE16" s="5"/>
      <c r="BCF16" s="5"/>
      <c r="BCG16" s="5"/>
      <c r="BCH16" s="5"/>
      <c r="BCI16" s="5"/>
      <c r="BCJ16" s="5"/>
      <c r="BCK16" s="5"/>
      <c r="BCL16" s="5"/>
      <c r="BCM16" s="5"/>
      <c r="BCN16" s="5"/>
      <c r="BCO16" s="5"/>
      <c r="BCP16" s="5"/>
      <c r="BCQ16" s="5"/>
      <c r="BCR16" s="5"/>
      <c r="BCS16" s="5"/>
      <c r="BCT16" s="5"/>
      <c r="BCU16" s="5"/>
      <c r="BCV16" s="5"/>
      <c r="BCW16" s="5"/>
      <c r="BCX16" s="5"/>
      <c r="BCY16" s="5"/>
      <c r="BCZ16" s="5"/>
      <c r="BDA16" s="5"/>
      <c r="BDB16" s="5"/>
      <c r="BDC16" s="5"/>
      <c r="BDD16" s="5"/>
      <c r="BDE16" s="5"/>
      <c r="BDF16" s="5"/>
      <c r="BDG16" s="5"/>
      <c r="BDH16" s="5"/>
      <c r="BDI16" s="5"/>
      <c r="BDJ16" s="5"/>
      <c r="BDK16" s="5"/>
      <c r="BDL16" s="5"/>
      <c r="BDM16" s="5"/>
      <c r="BDN16" s="5"/>
      <c r="BDO16" s="5"/>
      <c r="BDP16" s="5"/>
      <c r="BDQ16" s="5"/>
      <c r="BDR16" s="5"/>
      <c r="BDS16" s="5"/>
      <c r="BDT16" s="5"/>
      <c r="BDU16" s="5"/>
      <c r="BDV16" s="5"/>
      <c r="BDW16" s="5"/>
      <c r="BDX16" s="5"/>
      <c r="BDY16" s="5"/>
      <c r="BDZ16" s="5"/>
      <c r="BEA16" s="5"/>
      <c r="BEB16" s="5"/>
      <c r="BEC16" s="5"/>
      <c r="BED16" s="5"/>
      <c r="BEE16" s="5"/>
      <c r="BEF16" s="5"/>
      <c r="BEG16" s="5"/>
      <c r="BEH16" s="5"/>
      <c r="BEI16" s="5"/>
      <c r="BEJ16" s="5"/>
      <c r="BEK16" s="5"/>
      <c r="BEL16" s="5"/>
      <c r="BEM16" s="5"/>
      <c r="BEN16" s="5"/>
      <c r="BEO16" s="5"/>
      <c r="BEP16" s="5"/>
      <c r="BEQ16" s="5"/>
      <c r="BER16" s="5"/>
      <c r="BES16" s="5"/>
      <c r="BET16" s="5"/>
      <c r="BEU16" s="5"/>
      <c r="BEV16" s="5"/>
      <c r="BEW16" s="5"/>
      <c r="BEX16" s="5"/>
      <c r="BEY16" s="5"/>
      <c r="BEZ16" s="5"/>
      <c r="BFA16" s="5"/>
      <c r="BFB16" s="5"/>
      <c r="BFC16" s="5"/>
      <c r="BFD16" s="5"/>
      <c r="BFE16" s="5"/>
      <c r="BFF16" s="5"/>
      <c r="BFG16" s="5"/>
      <c r="BFH16" s="5"/>
      <c r="BFI16" s="5"/>
      <c r="BFJ16" s="5"/>
      <c r="BFK16" s="5"/>
      <c r="BFL16" s="5"/>
      <c r="BFM16" s="5"/>
      <c r="BFN16" s="5"/>
      <c r="BFO16" s="5"/>
      <c r="BFP16" s="5"/>
      <c r="BFQ16" s="5"/>
      <c r="BFR16" s="5"/>
      <c r="BFS16" s="5"/>
      <c r="BFT16" s="5"/>
      <c r="BFU16" s="5"/>
      <c r="BFV16" s="5"/>
      <c r="BFW16" s="5"/>
      <c r="BFX16" s="5"/>
      <c r="BFY16" s="5"/>
      <c r="BFZ16" s="5"/>
      <c r="BGA16" s="5"/>
      <c r="BGB16" s="5"/>
      <c r="BGC16" s="5"/>
      <c r="BGD16" s="5"/>
      <c r="BGE16" s="5"/>
      <c r="BGF16" s="5"/>
      <c r="BGG16" s="5"/>
      <c r="BGH16" s="5"/>
      <c r="BGI16" s="5"/>
      <c r="BGJ16" s="5"/>
      <c r="BGK16" s="5"/>
      <c r="BGL16" s="5"/>
      <c r="BGM16" s="5"/>
      <c r="BGN16" s="5"/>
      <c r="BGO16" s="5"/>
      <c r="BGP16" s="5"/>
      <c r="BGQ16" s="5"/>
      <c r="BGR16" s="5"/>
      <c r="BGS16" s="5"/>
      <c r="BGT16" s="5"/>
      <c r="BGU16" s="5"/>
      <c r="BGV16" s="5"/>
      <c r="BGW16" s="5"/>
      <c r="BGX16" s="5"/>
      <c r="BGY16" s="5"/>
      <c r="BGZ16" s="5"/>
      <c r="BHA16" s="5"/>
      <c r="BHB16" s="5"/>
      <c r="BHC16" s="5"/>
      <c r="BHD16" s="5"/>
      <c r="BHE16" s="5"/>
      <c r="BHF16" s="5"/>
      <c r="BHG16" s="5"/>
      <c r="BHH16" s="5"/>
      <c r="BHI16" s="5"/>
      <c r="BHJ16" s="5"/>
      <c r="BHK16" s="5"/>
      <c r="BHL16" s="5"/>
      <c r="BHM16" s="5"/>
      <c r="BHN16" s="5"/>
      <c r="BHO16" s="5"/>
      <c r="BHP16" s="5"/>
      <c r="BHQ16" s="5"/>
      <c r="BHR16" s="5"/>
      <c r="BHS16" s="5"/>
      <c r="BHT16" s="5"/>
      <c r="BHU16" s="5"/>
      <c r="BHV16" s="5"/>
      <c r="BHW16" s="5"/>
      <c r="BHX16" s="5"/>
      <c r="BHY16" s="5"/>
      <c r="BHZ16" s="5"/>
      <c r="BIA16" s="5"/>
      <c r="BIB16" s="5"/>
      <c r="BIC16" s="5"/>
      <c r="BID16" s="5"/>
      <c r="BIE16" s="5"/>
      <c r="BIF16" s="5"/>
      <c r="BIG16" s="5"/>
      <c r="BIH16" s="5"/>
      <c r="BII16" s="5"/>
      <c r="BIJ16" s="5"/>
      <c r="BIK16" s="5"/>
      <c r="BIL16" s="5"/>
      <c r="BIM16" s="5"/>
      <c r="BIN16" s="5"/>
      <c r="BIO16" s="5"/>
      <c r="BIP16" s="5"/>
      <c r="BIQ16" s="5"/>
      <c r="BIR16" s="5"/>
      <c r="BIS16" s="5"/>
      <c r="BIT16" s="5"/>
      <c r="BIU16" s="5"/>
      <c r="BIV16" s="5"/>
      <c r="BIW16" s="5"/>
      <c r="BIX16" s="5"/>
      <c r="BIY16" s="5"/>
      <c r="BIZ16" s="5"/>
      <c r="BJA16" s="5"/>
      <c r="BJB16" s="5"/>
      <c r="BJC16" s="5"/>
      <c r="BJD16" s="5"/>
      <c r="BJE16" s="5"/>
      <c r="BJF16" s="5"/>
      <c r="BJG16" s="5"/>
      <c r="BJH16" s="5"/>
      <c r="BJI16" s="5"/>
      <c r="BJJ16" s="5"/>
      <c r="BJK16" s="5"/>
      <c r="BJL16" s="5"/>
      <c r="BJM16" s="5"/>
      <c r="BJN16" s="5"/>
      <c r="BJO16" s="5"/>
      <c r="BJP16" s="5"/>
      <c r="BJQ16" s="5"/>
      <c r="BJR16" s="5"/>
      <c r="BJS16" s="5"/>
      <c r="BJT16" s="5"/>
      <c r="BJU16" s="5"/>
      <c r="BJV16" s="5"/>
      <c r="BJW16" s="5"/>
      <c r="BJX16" s="5"/>
      <c r="BJY16" s="5"/>
      <c r="BJZ16" s="5"/>
      <c r="BKA16" s="5"/>
      <c r="BKB16" s="5"/>
      <c r="BKC16" s="5"/>
      <c r="BKD16" s="5"/>
      <c r="BKE16" s="5"/>
      <c r="BKF16" s="5"/>
      <c r="BKG16" s="5"/>
      <c r="BKH16" s="5"/>
      <c r="BKI16" s="5"/>
      <c r="BKJ16" s="5"/>
      <c r="BKK16" s="5"/>
      <c r="BKL16" s="5"/>
      <c r="BKM16" s="5"/>
      <c r="BKN16" s="5"/>
      <c r="BKO16" s="5"/>
      <c r="BKP16" s="5"/>
      <c r="BKQ16" s="5"/>
      <c r="BKR16" s="5"/>
      <c r="BKS16" s="5"/>
      <c r="BKT16" s="5"/>
      <c r="BKU16" s="5"/>
      <c r="BKV16" s="5"/>
      <c r="BKW16" s="5"/>
      <c r="BKX16" s="5"/>
      <c r="BKY16" s="5"/>
      <c r="BKZ16" s="5"/>
      <c r="BLA16" s="5"/>
      <c r="BLB16" s="5"/>
      <c r="BLC16" s="5"/>
      <c r="BLD16" s="5"/>
      <c r="BLE16" s="5"/>
      <c r="BLF16" s="5"/>
      <c r="BLG16" s="5"/>
      <c r="BLH16" s="5"/>
      <c r="BLI16" s="5"/>
      <c r="BLJ16" s="5"/>
      <c r="BLK16" s="5"/>
      <c r="BLL16" s="5"/>
      <c r="BLM16" s="5"/>
      <c r="BLN16" s="5"/>
      <c r="BLO16" s="5"/>
      <c r="BLP16" s="5"/>
      <c r="BLQ16" s="5"/>
      <c r="BLR16" s="5"/>
      <c r="BLS16" s="5"/>
      <c r="BLT16" s="5"/>
      <c r="BLU16" s="5"/>
      <c r="BLV16" s="5"/>
      <c r="BLW16" s="5"/>
      <c r="BLX16" s="5"/>
      <c r="BLY16" s="5"/>
      <c r="BLZ16" s="5"/>
      <c r="BMA16" s="5"/>
      <c r="BMB16" s="5"/>
      <c r="BMC16" s="5"/>
      <c r="BMD16" s="5"/>
      <c r="BME16" s="5"/>
      <c r="BMF16" s="5"/>
      <c r="BMG16" s="5"/>
      <c r="BMH16" s="5"/>
      <c r="BMI16" s="5"/>
      <c r="BMJ16" s="5"/>
      <c r="BMK16" s="5"/>
      <c r="BML16" s="5"/>
      <c r="BMM16" s="5"/>
      <c r="BMN16" s="5"/>
      <c r="BMO16" s="5"/>
      <c r="BMP16" s="5"/>
      <c r="BMQ16" s="5"/>
      <c r="BMR16" s="5"/>
      <c r="BMS16" s="5"/>
      <c r="BMT16" s="5"/>
      <c r="BMU16" s="5"/>
      <c r="BMV16" s="5"/>
      <c r="BMW16" s="5"/>
      <c r="BMX16" s="5"/>
      <c r="BMY16" s="5"/>
      <c r="BMZ16" s="5"/>
      <c r="BNA16" s="5"/>
      <c r="BNB16" s="5"/>
      <c r="BNC16" s="5"/>
      <c r="BND16" s="5"/>
      <c r="BNE16" s="5"/>
      <c r="BNF16" s="5"/>
      <c r="BNG16" s="5"/>
      <c r="BNH16" s="5"/>
      <c r="BNI16" s="5"/>
      <c r="BNJ16" s="5"/>
      <c r="BNK16" s="5"/>
      <c r="BNL16" s="5"/>
      <c r="BNM16" s="5"/>
      <c r="BNN16" s="5"/>
      <c r="BNO16" s="5"/>
      <c r="BNP16" s="5"/>
      <c r="BNQ16" s="5"/>
      <c r="BNR16" s="5"/>
      <c r="BNS16" s="5"/>
      <c r="BNT16" s="5"/>
      <c r="BNU16" s="5"/>
      <c r="BNV16" s="5"/>
      <c r="BNW16" s="5"/>
      <c r="BNX16" s="5"/>
      <c r="BNY16" s="5"/>
      <c r="BNZ16" s="5"/>
      <c r="BOA16" s="5"/>
      <c r="BOB16" s="5"/>
      <c r="BOC16" s="5"/>
      <c r="BOD16" s="5"/>
      <c r="BOE16" s="5"/>
      <c r="BOF16" s="5"/>
      <c r="BOG16" s="5"/>
      <c r="BOH16" s="5"/>
      <c r="BOI16" s="5"/>
      <c r="BOJ16" s="5"/>
      <c r="BOK16" s="5"/>
      <c r="BOL16" s="5"/>
      <c r="BOM16" s="5"/>
      <c r="BON16" s="5"/>
      <c r="BOO16" s="5"/>
      <c r="BOP16" s="5"/>
      <c r="BOQ16" s="5"/>
      <c r="BOR16" s="5"/>
      <c r="BOS16" s="5"/>
      <c r="BOT16" s="5"/>
      <c r="BOU16" s="5"/>
      <c r="BOV16" s="5"/>
      <c r="BOW16" s="5"/>
      <c r="BOX16" s="5"/>
      <c r="BOY16" s="5"/>
      <c r="BOZ16" s="5"/>
      <c r="BPA16" s="5"/>
      <c r="BPB16" s="5"/>
      <c r="BPC16" s="5"/>
      <c r="BPD16" s="5"/>
      <c r="BPE16" s="5"/>
      <c r="BPF16" s="5"/>
      <c r="BPG16" s="5"/>
      <c r="BPH16" s="5"/>
      <c r="BPI16" s="5"/>
      <c r="BPJ16" s="5"/>
      <c r="BPK16" s="5"/>
      <c r="BPL16" s="5"/>
      <c r="BPM16" s="5"/>
      <c r="BPN16" s="5"/>
      <c r="BPO16" s="5"/>
      <c r="BPP16" s="5"/>
      <c r="BPQ16" s="5"/>
      <c r="BPR16" s="5"/>
      <c r="BPS16" s="5"/>
      <c r="BPT16" s="5"/>
      <c r="BPU16" s="5"/>
      <c r="BPV16" s="5"/>
      <c r="BPW16" s="5"/>
      <c r="BPX16" s="5"/>
      <c r="BPY16" s="5"/>
      <c r="BPZ16" s="5"/>
      <c r="BQA16" s="5"/>
      <c r="BQB16" s="5"/>
      <c r="BQC16" s="5"/>
      <c r="BQD16" s="5"/>
      <c r="BQE16" s="5"/>
      <c r="BQF16" s="5"/>
      <c r="BQG16" s="5"/>
      <c r="BQH16" s="5"/>
      <c r="BQI16" s="5"/>
      <c r="BQJ16" s="5"/>
      <c r="BQK16" s="5"/>
      <c r="BQL16" s="5"/>
      <c r="BQM16" s="5"/>
      <c r="BQN16" s="5"/>
      <c r="BQO16" s="5"/>
      <c r="BQP16" s="5"/>
      <c r="BQQ16" s="5"/>
      <c r="BQR16" s="5"/>
      <c r="BQS16" s="5"/>
      <c r="BQT16" s="5"/>
      <c r="BQU16" s="5"/>
      <c r="BQV16" s="5"/>
      <c r="BQW16" s="5"/>
      <c r="BQX16" s="5"/>
      <c r="BQY16" s="5"/>
      <c r="BQZ16" s="5"/>
      <c r="BRA16" s="5"/>
      <c r="BRB16" s="5"/>
      <c r="BRC16" s="5"/>
      <c r="BRD16" s="5"/>
      <c r="BRE16" s="5"/>
      <c r="BRF16" s="5"/>
      <c r="BRG16" s="5"/>
      <c r="BRH16" s="5"/>
      <c r="BRI16" s="5"/>
      <c r="BRJ16" s="5"/>
      <c r="BRK16" s="5"/>
      <c r="BRL16" s="5"/>
      <c r="BRM16" s="5"/>
      <c r="BRN16" s="5"/>
      <c r="BRO16" s="5"/>
      <c r="BRP16" s="5"/>
      <c r="BRQ16" s="5"/>
      <c r="BRR16" s="5"/>
      <c r="BRS16" s="5"/>
      <c r="BRT16" s="5"/>
      <c r="BRU16" s="5"/>
      <c r="BRV16" s="5"/>
      <c r="BRW16" s="5"/>
      <c r="BRX16" s="5"/>
      <c r="BRY16" s="5"/>
      <c r="BRZ16" s="5"/>
      <c r="BSA16" s="5"/>
      <c r="BSB16" s="5"/>
      <c r="BSC16" s="5"/>
      <c r="BSD16" s="5"/>
      <c r="BSE16" s="5"/>
      <c r="BSF16" s="5"/>
      <c r="BSG16" s="5"/>
      <c r="BSH16" s="5"/>
      <c r="BSI16" s="5"/>
      <c r="BSJ16" s="5"/>
      <c r="BSK16" s="5"/>
      <c r="BSL16" s="5"/>
      <c r="BSM16" s="5"/>
      <c r="BSN16" s="5"/>
      <c r="BSO16" s="5"/>
      <c r="BSP16" s="5"/>
      <c r="BSQ16" s="5"/>
      <c r="BSR16" s="5"/>
      <c r="BSS16" s="5"/>
      <c r="BST16" s="5"/>
      <c r="BSU16" s="5"/>
      <c r="BSV16" s="5"/>
      <c r="BSW16" s="5"/>
      <c r="BSX16" s="5"/>
      <c r="BSY16" s="5"/>
      <c r="BSZ16" s="5"/>
      <c r="BTA16" s="5"/>
      <c r="BTB16" s="5"/>
      <c r="BTC16" s="5"/>
      <c r="BTD16" s="5"/>
      <c r="BTE16" s="5"/>
      <c r="BTF16" s="5"/>
      <c r="BTG16" s="5"/>
      <c r="BTH16" s="5"/>
      <c r="BTI16" s="5"/>
      <c r="BTJ16" s="5"/>
      <c r="BTK16" s="5"/>
      <c r="BTL16" s="5"/>
      <c r="BTM16" s="5"/>
      <c r="BTN16" s="5"/>
      <c r="BTO16" s="5"/>
      <c r="BTP16" s="5"/>
      <c r="BTQ16" s="5"/>
      <c r="BTR16" s="5"/>
      <c r="BTS16" s="5"/>
      <c r="BTT16" s="5"/>
      <c r="BTU16" s="5"/>
      <c r="BTV16" s="5"/>
      <c r="BTW16" s="5"/>
      <c r="BTX16" s="5"/>
      <c r="BTY16" s="5"/>
      <c r="BTZ16" s="5"/>
      <c r="BUA16" s="5"/>
      <c r="BUB16" s="5"/>
      <c r="BUC16" s="5"/>
      <c r="BUD16" s="5"/>
      <c r="BUE16" s="5"/>
      <c r="BUF16" s="5"/>
      <c r="BUG16" s="5"/>
      <c r="BUH16" s="5"/>
      <c r="BUI16" s="5"/>
      <c r="BUJ16" s="5"/>
      <c r="BUK16" s="5"/>
      <c r="BUL16" s="5"/>
      <c r="BUM16" s="5"/>
      <c r="BUN16" s="5"/>
      <c r="BUO16" s="5"/>
      <c r="BUP16" s="5"/>
      <c r="BUQ16" s="5"/>
      <c r="BUR16" s="5"/>
      <c r="BUS16" s="5"/>
      <c r="BUT16" s="5"/>
      <c r="BUU16" s="5"/>
      <c r="BUV16" s="5"/>
      <c r="BUW16" s="5"/>
      <c r="BUX16" s="5"/>
      <c r="BUY16" s="5"/>
      <c r="BUZ16" s="5"/>
      <c r="BVA16" s="5"/>
      <c r="BVB16" s="5"/>
      <c r="BVC16" s="5"/>
      <c r="BVD16" s="5"/>
      <c r="BVE16" s="5"/>
      <c r="BVF16" s="5"/>
      <c r="BVG16" s="5"/>
      <c r="BVH16" s="5"/>
      <c r="BVI16" s="5"/>
      <c r="BVJ16" s="5"/>
      <c r="BVK16" s="5"/>
      <c r="BVL16" s="5"/>
      <c r="BVM16" s="5"/>
      <c r="BVN16" s="5"/>
      <c r="BVO16" s="5"/>
      <c r="BVP16" s="5"/>
      <c r="BVQ16" s="5"/>
      <c r="BVR16" s="5"/>
      <c r="BVS16" s="5"/>
      <c r="BVT16" s="5"/>
      <c r="BVU16" s="5"/>
      <c r="BVV16" s="5"/>
      <c r="BVW16" s="5"/>
      <c r="BVX16" s="5"/>
      <c r="BVY16" s="5"/>
      <c r="BVZ16" s="5"/>
      <c r="BWA16" s="5"/>
      <c r="BWB16" s="5"/>
      <c r="BWC16" s="5"/>
      <c r="BWD16" s="5"/>
      <c r="BWE16" s="5"/>
      <c r="BWF16" s="5"/>
      <c r="BWG16" s="5"/>
      <c r="BWH16" s="5"/>
      <c r="BWI16" s="5"/>
      <c r="BWJ16" s="5"/>
      <c r="BWK16" s="5"/>
      <c r="BWL16" s="5"/>
      <c r="BWM16" s="5"/>
      <c r="BWN16" s="5"/>
      <c r="BWO16" s="5"/>
      <c r="BWP16" s="5"/>
      <c r="BWQ16" s="5"/>
      <c r="BWR16" s="5"/>
      <c r="BWS16" s="5"/>
      <c r="BWT16" s="5"/>
      <c r="BWU16" s="5"/>
      <c r="BWV16" s="5"/>
      <c r="BWW16" s="5"/>
      <c r="BWX16" s="5"/>
      <c r="BWY16" s="5"/>
      <c r="BWZ16" s="5"/>
      <c r="BXA16" s="5"/>
      <c r="BXB16" s="5"/>
      <c r="BXC16" s="5"/>
      <c r="BXD16" s="5"/>
      <c r="BXE16" s="5"/>
      <c r="BXF16" s="5"/>
      <c r="BXG16" s="5"/>
      <c r="BXH16" s="5"/>
      <c r="BXI16" s="5"/>
      <c r="BXJ16" s="5"/>
      <c r="BXK16" s="5"/>
      <c r="BXL16" s="5"/>
      <c r="BXM16" s="5"/>
      <c r="BXN16" s="5"/>
      <c r="BXO16" s="5"/>
      <c r="BXP16" s="5"/>
      <c r="BXQ16" s="5"/>
      <c r="BXR16" s="5"/>
      <c r="BXS16" s="5"/>
      <c r="BXT16" s="5"/>
      <c r="BXU16" s="5"/>
      <c r="BXV16" s="5"/>
      <c r="BXW16" s="5"/>
      <c r="BXX16" s="5"/>
      <c r="BXY16" s="5"/>
      <c r="BXZ16" s="5"/>
      <c r="BYA16" s="5"/>
      <c r="BYB16" s="5"/>
      <c r="BYC16" s="5"/>
      <c r="BYD16" s="5"/>
      <c r="BYE16" s="5"/>
      <c r="BYF16" s="5"/>
      <c r="BYG16" s="5"/>
      <c r="BYH16" s="5"/>
      <c r="BYI16" s="5"/>
      <c r="BYJ16" s="5"/>
      <c r="BYK16" s="5"/>
      <c r="BYL16" s="5"/>
      <c r="BYM16" s="5"/>
      <c r="BYN16" s="5"/>
      <c r="BYO16" s="5"/>
      <c r="BYP16" s="5"/>
      <c r="BYQ16" s="5"/>
      <c r="BYR16" s="5"/>
      <c r="BYS16" s="5"/>
      <c r="BYT16" s="5"/>
      <c r="BYU16" s="5"/>
      <c r="BYV16" s="5"/>
      <c r="BYW16" s="5"/>
      <c r="BYX16" s="5"/>
      <c r="BYY16" s="5"/>
      <c r="BYZ16" s="5"/>
      <c r="BZA16" s="5"/>
      <c r="BZB16" s="5"/>
      <c r="BZC16" s="5"/>
      <c r="BZD16" s="5"/>
      <c r="BZE16" s="5"/>
      <c r="BZF16" s="5"/>
      <c r="BZG16" s="5"/>
      <c r="BZH16" s="5"/>
      <c r="BZI16" s="5"/>
      <c r="BZJ16" s="5"/>
      <c r="BZK16" s="5"/>
      <c r="BZL16" s="5"/>
      <c r="BZM16" s="5"/>
      <c r="BZN16" s="5"/>
      <c r="BZO16" s="5"/>
      <c r="BZP16" s="5"/>
      <c r="BZQ16" s="5"/>
      <c r="BZR16" s="5"/>
      <c r="BZS16" s="5"/>
      <c r="BZT16" s="5"/>
      <c r="BZU16" s="5"/>
      <c r="BZV16" s="5"/>
      <c r="BZW16" s="5"/>
      <c r="BZX16" s="5"/>
      <c r="BZY16" s="5"/>
      <c r="BZZ16" s="5"/>
      <c r="CAA16" s="5"/>
      <c r="CAB16" s="5"/>
      <c r="CAC16" s="5"/>
      <c r="CAD16" s="5"/>
      <c r="CAE16" s="5"/>
      <c r="CAF16" s="5"/>
      <c r="CAG16" s="5"/>
      <c r="CAH16" s="5"/>
      <c r="CAI16" s="5"/>
      <c r="CAJ16" s="5"/>
      <c r="CAK16" s="5"/>
      <c r="CAL16" s="5"/>
      <c r="CAM16" s="5"/>
      <c r="CAN16" s="5"/>
      <c r="CAO16" s="5"/>
      <c r="CAP16" s="5"/>
      <c r="CAQ16" s="5"/>
      <c r="CAR16" s="5"/>
      <c r="CAS16" s="5"/>
      <c r="CAT16" s="5"/>
      <c r="CAU16" s="5"/>
      <c r="CAV16" s="5"/>
      <c r="CAW16" s="5"/>
      <c r="CAX16" s="5"/>
      <c r="CAY16" s="5"/>
      <c r="CAZ16" s="5"/>
      <c r="CBA16" s="5"/>
      <c r="CBB16" s="5"/>
      <c r="CBC16" s="5"/>
      <c r="CBD16" s="5"/>
      <c r="CBE16" s="5"/>
      <c r="CBF16" s="5"/>
      <c r="CBG16" s="5"/>
      <c r="CBH16" s="5"/>
      <c r="CBI16" s="5"/>
      <c r="CBJ16" s="5"/>
      <c r="CBK16" s="5"/>
      <c r="CBL16" s="5"/>
      <c r="CBM16" s="5"/>
      <c r="CBN16" s="5"/>
      <c r="CBO16" s="5"/>
      <c r="CBP16" s="5"/>
      <c r="CBQ16" s="5"/>
      <c r="CBR16" s="5"/>
      <c r="CBS16" s="5"/>
      <c r="CBT16" s="5"/>
      <c r="CBU16" s="5"/>
      <c r="CBV16" s="5"/>
      <c r="CBW16" s="5"/>
      <c r="CBX16" s="5"/>
      <c r="CBY16" s="5"/>
      <c r="CBZ16" s="5"/>
      <c r="CCA16" s="5"/>
      <c r="CCB16" s="5"/>
      <c r="CCC16" s="5"/>
      <c r="CCD16" s="5"/>
      <c r="CCE16" s="5"/>
      <c r="CCF16" s="5"/>
      <c r="CCG16" s="5"/>
      <c r="CCH16" s="5"/>
      <c r="CCI16" s="5"/>
      <c r="CCJ16" s="5"/>
      <c r="CCK16" s="5"/>
      <c r="CCL16" s="5"/>
      <c r="CCM16" s="5"/>
      <c r="CCN16" s="5"/>
      <c r="CCO16" s="5"/>
      <c r="CCP16" s="5"/>
      <c r="CCQ16" s="5"/>
      <c r="CCR16" s="5"/>
      <c r="CCS16" s="5"/>
      <c r="CCT16" s="5"/>
      <c r="CCU16" s="5"/>
      <c r="CCV16" s="5"/>
      <c r="CCW16" s="5"/>
      <c r="CCX16" s="5"/>
      <c r="CCY16" s="5"/>
      <c r="CCZ16" s="5"/>
      <c r="CDA16" s="5"/>
      <c r="CDB16" s="5"/>
      <c r="CDC16" s="5"/>
      <c r="CDD16" s="5"/>
      <c r="CDE16" s="5"/>
      <c r="CDF16" s="5"/>
      <c r="CDG16" s="5"/>
      <c r="CDH16" s="5"/>
      <c r="CDI16" s="5"/>
      <c r="CDJ16" s="5"/>
      <c r="CDK16" s="5"/>
      <c r="CDL16" s="5"/>
      <c r="CDM16" s="5"/>
      <c r="CDN16" s="5"/>
      <c r="CDO16" s="5"/>
      <c r="CDP16" s="5"/>
      <c r="CDQ16" s="5"/>
      <c r="CDR16" s="5"/>
      <c r="CDS16" s="5"/>
      <c r="CDT16" s="5"/>
      <c r="CDU16" s="5"/>
      <c r="CDV16" s="5"/>
      <c r="CDW16" s="5"/>
      <c r="CDX16" s="5"/>
      <c r="CDY16" s="5"/>
      <c r="CDZ16" s="5"/>
      <c r="CEA16" s="5"/>
      <c r="CEB16" s="5"/>
      <c r="CEC16" s="5"/>
      <c r="CED16" s="5"/>
      <c r="CEE16" s="5"/>
      <c r="CEF16" s="5"/>
      <c r="CEG16" s="5"/>
      <c r="CEH16" s="5"/>
      <c r="CEI16" s="5"/>
      <c r="CEJ16" s="5"/>
      <c r="CEK16" s="5"/>
      <c r="CEL16" s="5"/>
      <c r="CEM16" s="5"/>
      <c r="CEN16" s="5"/>
      <c r="CEO16" s="5"/>
      <c r="CEP16" s="5"/>
      <c r="CEQ16" s="5"/>
      <c r="CER16" s="5"/>
      <c r="CES16" s="5"/>
      <c r="CET16" s="5"/>
      <c r="CEU16" s="5"/>
      <c r="CEV16" s="5"/>
      <c r="CEW16" s="5"/>
      <c r="CEX16" s="5"/>
      <c r="CEY16" s="5"/>
      <c r="CEZ16" s="5"/>
      <c r="CFA16" s="5"/>
      <c r="CFB16" s="5"/>
      <c r="CFC16" s="5"/>
      <c r="CFD16" s="5"/>
      <c r="CFE16" s="5"/>
      <c r="CFF16" s="5"/>
      <c r="CFG16" s="5"/>
      <c r="CFH16" s="5"/>
      <c r="CFI16" s="5"/>
      <c r="CFJ16" s="5"/>
      <c r="CFK16" s="5"/>
      <c r="CFL16" s="5"/>
      <c r="CFM16" s="5"/>
      <c r="CFN16" s="5"/>
      <c r="CFO16" s="5"/>
      <c r="CFP16" s="5"/>
      <c r="CFQ16" s="5"/>
      <c r="CFR16" s="5"/>
      <c r="CFS16" s="5"/>
      <c r="CFT16" s="5"/>
      <c r="CFU16" s="5"/>
      <c r="CFV16" s="5"/>
      <c r="CFW16" s="5"/>
      <c r="CFX16" s="5"/>
      <c r="CFY16" s="5"/>
      <c r="CFZ16" s="5"/>
      <c r="CGA16" s="5"/>
      <c r="CGB16" s="5"/>
      <c r="CGC16" s="5"/>
      <c r="CGD16" s="5"/>
      <c r="CGE16" s="5"/>
      <c r="CGF16" s="5"/>
      <c r="CGG16" s="5"/>
      <c r="CGH16" s="5"/>
      <c r="CGI16" s="5"/>
      <c r="CGJ16" s="5"/>
      <c r="CGK16" s="5"/>
      <c r="CGL16" s="5"/>
      <c r="CGM16" s="5"/>
      <c r="CGN16" s="5"/>
      <c r="CGO16" s="5"/>
      <c r="CGP16" s="5"/>
      <c r="CGQ16" s="5"/>
      <c r="CGR16" s="5"/>
      <c r="CGS16" s="5"/>
      <c r="CGT16" s="5"/>
      <c r="CGU16" s="5"/>
      <c r="CGV16" s="5"/>
      <c r="CGW16" s="5"/>
      <c r="CGX16" s="5"/>
      <c r="CGY16" s="5"/>
      <c r="CGZ16" s="5"/>
      <c r="CHA16" s="5"/>
      <c r="CHB16" s="5"/>
      <c r="CHC16" s="5"/>
      <c r="CHD16" s="5"/>
      <c r="CHE16" s="5"/>
      <c r="CHF16" s="5"/>
      <c r="CHG16" s="5"/>
      <c r="CHH16" s="5"/>
      <c r="CHI16" s="5"/>
      <c r="CHJ16" s="5"/>
      <c r="CHK16" s="5"/>
      <c r="CHL16" s="5"/>
      <c r="CHM16" s="5"/>
      <c r="CHN16" s="5"/>
      <c r="CHO16" s="5"/>
      <c r="CHP16" s="5"/>
      <c r="CHQ16" s="5"/>
      <c r="CHR16" s="5"/>
      <c r="CHS16" s="5"/>
      <c r="CHT16" s="5"/>
      <c r="CHU16" s="5"/>
      <c r="CHV16" s="5"/>
      <c r="CHW16" s="5"/>
      <c r="CHX16" s="5"/>
      <c r="CHY16" s="5"/>
      <c r="CHZ16" s="5"/>
      <c r="CIA16" s="5"/>
      <c r="CIB16" s="5"/>
      <c r="CIC16" s="5"/>
      <c r="CID16" s="5"/>
      <c r="CIE16" s="5"/>
      <c r="CIF16" s="5"/>
      <c r="CIG16" s="5"/>
      <c r="CIH16" s="5"/>
      <c r="CII16" s="5"/>
      <c r="CIJ16" s="5"/>
      <c r="CIK16" s="5"/>
      <c r="CIL16" s="5"/>
      <c r="CIM16" s="5"/>
      <c r="CIN16" s="5"/>
      <c r="CIO16" s="5"/>
      <c r="CIP16" s="5"/>
      <c r="CIQ16" s="5"/>
      <c r="CIR16" s="5"/>
      <c r="CIS16" s="5"/>
      <c r="CIT16" s="5"/>
      <c r="CIU16" s="5"/>
      <c r="CIV16" s="5"/>
      <c r="CIW16" s="5"/>
      <c r="CIX16" s="5"/>
      <c r="CIY16" s="5"/>
      <c r="CIZ16" s="5"/>
      <c r="CJA16" s="5"/>
      <c r="CJB16" s="5"/>
      <c r="CJC16" s="5"/>
      <c r="CJD16" s="5"/>
      <c r="CJE16" s="5"/>
      <c r="CJF16" s="5"/>
      <c r="CJG16" s="5"/>
      <c r="CJH16" s="5"/>
      <c r="CJI16" s="5"/>
      <c r="CJJ16" s="5"/>
      <c r="CJK16" s="5"/>
      <c r="CJL16" s="5"/>
      <c r="CJM16" s="5"/>
      <c r="CJN16" s="5"/>
      <c r="CJO16" s="5"/>
      <c r="CJP16" s="5"/>
      <c r="CJQ16" s="5"/>
      <c r="CJR16" s="5"/>
      <c r="CJS16" s="5"/>
      <c r="CJT16" s="5"/>
      <c r="CJU16" s="5"/>
      <c r="CJV16" s="5"/>
      <c r="CJW16" s="5"/>
      <c r="CJX16" s="5"/>
      <c r="CJY16" s="5"/>
      <c r="CJZ16" s="5"/>
      <c r="CKA16" s="5"/>
      <c r="CKB16" s="5"/>
      <c r="CKC16" s="5"/>
      <c r="CKD16" s="5"/>
      <c r="CKE16" s="5"/>
      <c r="CKF16" s="5"/>
      <c r="CKG16" s="5"/>
      <c r="CKH16" s="5"/>
      <c r="CKI16" s="5"/>
      <c r="CKJ16" s="5"/>
      <c r="CKK16" s="5"/>
      <c r="CKL16" s="5"/>
      <c r="CKM16" s="5"/>
      <c r="CKN16" s="5"/>
      <c r="CKO16" s="5"/>
      <c r="CKP16" s="5"/>
      <c r="CKQ16" s="5"/>
      <c r="CKR16" s="5"/>
      <c r="CKS16" s="5"/>
      <c r="CKT16" s="5"/>
      <c r="CKU16" s="5"/>
      <c r="CKV16" s="5"/>
      <c r="CKW16" s="5"/>
      <c r="CKX16" s="5"/>
      <c r="CKY16" s="5"/>
      <c r="CKZ16" s="5"/>
      <c r="CLA16" s="5"/>
      <c r="CLB16" s="5"/>
      <c r="CLC16" s="5"/>
      <c r="CLD16" s="5"/>
      <c r="CLE16" s="5"/>
      <c r="CLF16" s="5"/>
      <c r="CLG16" s="5"/>
      <c r="CLH16" s="5"/>
      <c r="CLI16" s="5"/>
      <c r="CLJ16" s="5"/>
      <c r="CLK16" s="5"/>
      <c r="CLL16" s="5"/>
      <c r="CLM16" s="5"/>
      <c r="CLN16" s="5"/>
      <c r="CLO16" s="5"/>
      <c r="CLP16" s="5"/>
      <c r="CLQ16" s="5"/>
      <c r="CLR16" s="5"/>
      <c r="CLS16" s="5"/>
      <c r="CLT16" s="5"/>
      <c r="CLU16" s="5"/>
      <c r="CLV16" s="5"/>
      <c r="CLW16" s="5"/>
      <c r="CLX16" s="5"/>
      <c r="CLY16" s="5"/>
      <c r="CLZ16" s="5"/>
      <c r="CMA16" s="5"/>
      <c r="CMB16" s="5"/>
      <c r="CMC16" s="5"/>
      <c r="CMD16" s="5"/>
      <c r="CME16" s="5"/>
      <c r="CMF16" s="5"/>
      <c r="CMG16" s="5"/>
      <c r="CMH16" s="5"/>
      <c r="CMI16" s="5"/>
      <c r="CMJ16" s="5"/>
      <c r="CMK16" s="5"/>
      <c r="CML16" s="5"/>
      <c r="CMM16" s="5"/>
      <c r="CMN16" s="5"/>
      <c r="CMO16" s="5"/>
      <c r="CMP16" s="5"/>
      <c r="CMQ16" s="5"/>
      <c r="CMR16" s="5"/>
      <c r="CMS16" s="5"/>
      <c r="CMT16" s="5"/>
      <c r="CMU16" s="5"/>
      <c r="CMV16" s="5"/>
      <c r="CMW16" s="5"/>
      <c r="CMX16" s="5"/>
      <c r="CMY16" s="5"/>
      <c r="CMZ16" s="5"/>
      <c r="CNA16" s="5"/>
      <c r="CNB16" s="5"/>
      <c r="CNC16" s="5"/>
      <c r="CND16" s="5"/>
      <c r="CNE16" s="5"/>
      <c r="CNF16" s="5"/>
      <c r="CNG16" s="5"/>
      <c r="CNH16" s="5"/>
      <c r="CNI16" s="5"/>
      <c r="CNJ16" s="5"/>
      <c r="CNK16" s="5"/>
      <c r="CNL16" s="5"/>
      <c r="CNM16" s="5"/>
      <c r="CNN16" s="5"/>
      <c r="CNO16" s="5"/>
      <c r="CNP16" s="5"/>
      <c r="CNQ16" s="5"/>
      <c r="CNR16" s="5"/>
      <c r="CNS16" s="5"/>
      <c r="CNT16" s="5"/>
      <c r="CNU16" s="5"/>
      <c r="CNV16" s="5"/>
      <c r="CNW16" s="5"/>
      <c r="CNX16" s="5"/>
      <c r="CNY16" s="5"/>
      <c r="CNZ16" s="5"/>
      <c r="COA16" s="5"/>
      <c r="COB16" s="5"/>
      <c r="COC16" s="5"/>
      <c r="COD16" s="5"/>
      <c r="COE16" s="5"/>
      <c r="COF16" s="5"/>
      <c r="COG16" s="5"/>
      <c r="COH16" s="5"/>
      <c r="COI16" s="5"/>
      <c r="COJ16" s="5"/>
      <c r="COK16" s="5"/>
      <c r="COL16" s="5"/>
      <c r="COM16" s="5"/>
      <c r="CON16" s="5"/>
      <c r="COO16" s="5"/>
      <c r="COP16" s="5"/>
      <c r="COQ16" s="5"/>
      <c r="COR16" s="5"/>
      <c r="COS16" s="5"/>
      <c r="COT16" s="5"/>
      <c r="COU16" s="5"/>
      <c r="COV16" s="5"/>
      <c r="COW16" s="5"/>
      <c r="COX16" s="5"/>
      <c r="COY16" s="5"/>
      <c r="COZ16" s="5"/>
      <c r="CPA16" s="5"/>
      <c r="CPB16" s="5"/>
      <c r="CPC16" s="5"/>
      <c r="CPD16" s="5"/>
      <c r="CPE16" s="5"/>
      <c r="CPF16" s="5"/>
      <c r="CPG16" s="5"/>
      <c r="CPH16" s="5"/>
      <c r="CPI16" s="5"/>
      <c r="CPJ16" s="5"/>
      <c r="CPK16" s="5"/>
      <c r="CPL16" s="5"/>
      <c r="CPM16" s="5"/>
      <c r="CPN16" s="5"/>
      <c r="CPO16" s="5"/>
      <c r="CPP16" s="5"/>
      <c r="CPQ16" s="5"/>
      <c r="CPR16" s="5"/>
      <c r="CPS16" s="5"/>
      <c r="CPT16" s="5"/>
      <c r="CPU16" s="5"/>
      <c r="CPV16" s="5"/>
      <c r="CPW16" s="5"/>
      <c r="CPX16" s="5"/>
      <c r="CPY16" s="5"/>
      <c r="CPZ16" s="5"/>
      <c r="CQA16" s="5"/>
      <c r="CQB16" s="5"/>
      <c r="CQC16" s="5"/>
      <c r="CQD16" s="5"/>
      <c r="CQE16" s="5"/>
      <c r="CQF16" s="5"/>
      <c r="CQG16" s="5"/>
      <c r="CQH16" s="5"/>
      <c r="CQI16" s="5"/>
      <c r="CQJ16" s="5"/>
      <c r="CQK16" s="5"/>
      <c r="CQL16" s="5"/>
      <c r="CQM16" s="5"/>
      <c r="CQN16" s="5"/>
      <c r="CQO16" s="5"/>
      <c r="CQP16" s="5"/>
      <c r="CQQ16" s="5"/>
      <c r="CQR16" s="5"/>
      <c r="CQS16" s="5"/>
      <c r="CQT16" s="5"/>
      <c r="CQU16" s="5"/>
      <c r="CQV16" s="5"/>
      <c r="CQW16" s="5"/>
      <c r="CQX16" s="5"/>
      <c r="CQY16" s="5"/>
      <c r="CQZ16" s="5"/>
      <c r="CRA16" s="5"/>
      <c r="CRB16" s="5"/>
      <c r="CRC16" s="5"/>
      <c r="CRD16" s="5"/>
      <c r="CRE16" s="5"/>
      <c r="CRF16" s="5"/>
      <c r="CRG16" s="5"/>
      <c r="CRH16" s="5"/>
      <c r="CRI16" s="5"/>
      <c r="CRJ16" s="5"/>
      <c r="CRK16" s="5"/>
      <c r="CRL16" s="5"/>
      <c r="CRM16" s="5"/>
      <c r="CRN16" s="5"/>
      <c r="CRO16" s="5"/>
      <c r="CRP16" s="5"/>
      <c r="CRQ16" s="5"/>
      <c r="CRR16" s="5"/>
      <c r="CRS16" s="5"/>
      <c r="CRT16" s="5"/>
      <c r="CRU16" s="5"/>
      <c r="CRV16" s="5"/>
      <c r="CRW16" s="5"/>
      <c r="CRX16" s="5"/>
      <c r="CRY16" s="5"/>
      <c r="CRZ16" s="5"/>
      <c r="CSA16" s="5"/>
      <c r="CSB16" s="5"/>
      <c r="CSC16" s="5"/>
      <c r="CSD16" s="5"/>
      <c r="CSE16" s="5"/>
      <c r="CSF16" s="5"/>
      <c r="CSG16" s="5"/>
      <c r="CSH16" s="5"/>
      <c r="CSI16" s="5"/>
      <c r="CSJ16" s="5"/>
      <c r="CSK16" s="5"/>
      <c r="CSL16" s="5"/>
      <c r="CSM16" s="5"/>
      <c r="CSN16" s="5"/>
      <c r="CSO16" s="5"/>
      <c r="CSP16" s="5"/>
      <c r="CSQ16" s="5"/>
      <c r="CSR16" s="5"/>
      <c r="CSS16" s="5"/>
      <c r="CST16" s="5"/>
      <c r="CSU16" s="5"/>
      <c r="CSV16" s="5"/>
      <c r="CSW16" s="5"/>
      <c r="CSX16" s="5"/>
      <c r="CSY16" s="5"/>
      <c r="CSZ16" s="5"/>
      <c r="CTA16" s="5"/>
      <c r="CTB16" s="5"/>
      <c r="CTC16" s="5"/>
      <c r="CTD16" s="5"/>
      <c r="CTE16" s="5"/>
      <c r="CTF16" s="5"/>
      <c r="CTG16" s="5"/>
      <c r="CTH16" s="5"/>
      <c r="CTI16" s="5"/>
      <c r="CTJ16" s="5"/>
      <c r="CTK16" s="5"/>
      <c r="CTL16" s="5"/>
      <c r="CTM16" s="5"/>
      <c r="CTN16" s="5"/>
      <c r="CTO16" s="5"/>
      <c r="CTP16" s="5"/>
      <c r="CTQ16" s="5"/>
      <c r="CTR16" s="5"/>
      <c r="CTS16" s="5"/>
      <c r="CTT16" s="5"/>
      <c r="CTU16" s="5"/>
      <c r="CTV16" s="5"/>
      <c r="CTW16" s="5"/>
      <c r="CTX16" s="5"/>
      <c r="CTY16" s="5"/>
      <c r="CTZ16" s="5"/>
      <c r="CUA16" s="5"/>
      <c r="CUB16" s="5"/>
      <c r="CUC16" s="5"/>
      <c r="CUD16" s="5"/>
      <c r="CUE16" s="5"/>
      <c r="CUF16" s="5"/>
      <c r="CUG16" s="5"/>
      <c r="CUH16" s="5"/>
      <c r="CUI16" s="5"/>
      <c r="CUJ16" s="5"/>
      <c r="CUK16" s="5"/>
      <c r="CUL16" s="5"/>
      <c r="CUM16" s="5"/>
      <c r="CUN16" s="5"/>
      <c r="CUO16" s="5"/>
      <c r="CUP16" s="5"/>
      <c r="CUQ16" s="5"/>
      <c r="CUR16" s="5"/>
      <c r="CUS16" s="5"/>
      <c r="CUT16" s="5"/>
      <c r="CUU16" s="5"/>
      <c r="CUV16" s="5"/>
      <c r="CUW16" s="5"/>
      <c r="CUX16" s="5"/>
      <c r="CUY16" s="5"/>
      <c r="CUZ16" s="5"/>
      <c r="CVA16" s="5"/>
      <c r="CVB16" s="5"/>
      <c r="CVC16" s="5"/>
      <c r="CVD16" s="5"/>
      <c r="CVE16" s="5"/>
      <c r="CVF16" s="5"/>
      <c r="CVG16" s="5"/>
      <c r="CVH16" s="5"/>
      <c r="CVI16" s="5"/>
      <c r="CVJ16" s="5"/>
      <c r="CVK16" s="5"/>
      <c r="CVL16" s="5"/>
      <c r="CVM16" s="5"/>
      <c r="CVN16" s="5"/>
      <c r="CVO16" s="5"/>
      <c r="CVP16" s="5"/>
      <c r="CVQ16" s="5"/>
      <c r="CVR16" s="5"/>
      <c r="CVS16" s="5"/>
      <c r="CVT16" s="5"/>
      <c r="CVU16" s="5"/>
      <c r="CVV16" s="5"/>
      <c r="CVW16" s="5"/>
      <c r="CVX16" s="5"/>
      <c r="CVY16" s="5"/>
      <c r="CVZ16" s="5"/>
      <c r="CWA16" s="5"/>
      <c r="CWB16" s="5"/>
      <c r="CWC16" s="5"/>
      <c r="CWD16" s="5"/>
      <c r="CWE16" s="5"/>
      <c r="CWF16" s="5"/>
      <c r="CWG16" s="5"/>
      <c r="CWH16" s="5"/>
      <c r="CWI16" s="5"/>
      <c r="CWJ16" s="5"/>
      <c r="CWK16" s="5"/>
      <c r="CWL16" s="5"/>
      <c r="CWM16" s="5"/>
      <c r="CWN16" s="5"/>
      <c r="CWO16" s="5"/>
      <c r="CWP16" s="5"/>
      <c r="CWQ16" s="5"/>
      <c r="CWR16" s="5"/>
      <c r="CWS16" s="5"/>
      <c r="CWT16" s="5"/>
      <c r="CWU16" s="5"/>
      <c r="CWV16" s="5"/>
      <c r="CWW16" s="5"/>
      <c r="CWX16" s="5"/>
      <c r="CWY16" s="5"/>
      <c r="CWZ16" s="5"/>
      <c r="CXA16" s="5"/>
      <c r="CXB16" s="5"/>
      <c r="CXC16" s="5"/>
      <c r="CXD16" s="5"/>
      <c r="CXE16" s="5"/>
      <c r="CXF16" s="5"/>
      <c r="CXG16" s="5"/>
      <c r="CXH16" s="5"/>
      <c r="CXI16" s="5"/>
      <c r="CXJ16" s="5"/>
      <c r="CXK16" s="5"/>
      <c r="CXL16" s="5"/>
      <c r="CXM16" s="5"/>
      <c r="CXN16" s="5"/>
      <c r="CXO16" s="5"/>
      <c r="CXP16" s="5"/>
      <c r="CXQ16" s="5"/>
      <c r="CXR16" s="5"/>
      <c r="CXS16" s="5"/>
      <c r="CXT16" s="5"/>
      <c r="CXU16" s="5"/>
      <c r="CXV16" s="5"/>
      <c r="CXW16" s="5"/>
      <c r="CXX16" s="5"/>
      <c r="CXY16" s="5"/>
      <c r="CXZ16" s="5"/>
      <c r="CYA16" s="5"/>
      <c r="CYB16" s="5"/>
      <c r="CYC16" s="5"/>
      <c r="CYD16" s="5"/>
      <c r="CYE16" s="5"/>
      <c r="CYF16" s="5"/>
      <c r="CYG16" s="5"/>
      <c r="CYH16" s="5"/>
      <c r="CYI16" s="5"/>
      <c r="CYJ16" s="5"/>
      <c r="CYK16" s="5"/>
      <c r="CYL16" s="5"/>
      <c r="CYM16" s="5"/>
      <c r="CYN16" s="5"/>
      <c r="CYO16" s="5"/>
      <c r="CYP16" s="5"/>
      <c r="CYQ16" s="5"/>
      <c r="CYR16" s="5"/>
      <c r="CYS16" s="5"/>
      <c r="CYT16" s="5"/>
      <c r="CYU16" s="5"/>
      <c r="CYV16" s="5"/>
      <c r="CYW16" s="5"/>
      <c r="CYX16" s="5"/>
      <c r="CYY16" s="5"/>
      <c r="CYZ16" s="5"/>
      <c r="CZA16" s="5"/>
      <c r="CZB16" s="5"/>
      <c r="CZC16" s="5"/>
      <c r="CZD16" s="5"/>
      <c r="CZE16" s="5"/>
      <c r="CZF16" s="5"/>
      <c r="CZG16" s="5"/>
      <c r="CZH16" s="5"/>
      <c r="CZI16" s="5"/>
      <c r="CZJ16" s="5"/>
      <c r="CZK16" s="5"/>
      <c r="CZL16" s="5"/>
      <c r="CZM16" s="5"/>
      <c r="CZN16" s="5"/>
      <c r="CZO16" s="5"/>
      <c r="CZP16" s="5"/>
      <c r="CZQ16" s="5"/>
      <c r="CZR16" s="5"/>
      <c r="CZS16" s="5"/>
      <c r="CZT16" s="5"/>
      <c r="CZU16" s="5"/>
      <c r="CZV16" s="5"/>
      <c r="CZW16" s="5"/>
      <c r="CZX16" s="5"/>
      <c r="CZY16" s="5"/>
      <c r="CZZ16" s="5"/>
      <c r="DAA16" s="5"/>
      <c r="DAB16" s="5"/>
      <c r="DAC16" s="5"/>
      <c r="DAD16" s="5"/>
      <c r="DAE16" s="5"/>
      <c r="DAF16" s="5"/>
      <c r="DAG16" s="5"/>
      <c r="DAH16" s="5"/>
      <c r="DAI16" s="5"/>
      <c r="DAJ16" s="5"/>
      <c r="DAK16" s="5"/>
      <c r="DAL16" s="5"/>
      <c r="DAM16" s="5"/>
      <c r="DAN16" s="5"/>
      <c r="DAO16" s="5"/>
      <c r="DAP16" s="5"/>
      <c r="DAQ16" s="5"/>
      <c r="DAR16" s="5"/>
      <c r="DAS16" s="5"/>
      <c r="DAT16" s="5"/>
      <c r="DAU16" s="5"/>
      <c r="DAV16" s="5"/>
      <c r="DAW16" s="5"/>
      <c r="DAX16" s="5"/>
      <c r="DAY16" s="5"/>
      <c r="DAZ16" s="5"/>
      <c r="DBA16" s="5"/>
      <c r="DBB16" s="5"/>
      <c r="DBC16" s="5"/>
      <c r="DBD16" s="5"/>
      <c r="DBE16" s="5"/>
      <c r="DBF16" s="5"/>
      <c r="DBG16" s="5"/>
      <c r="DBH16" s="5"/>
      <c r="DBI16" s="5"/>
      <c r="DBJ16" s="5"/>
      <c r="DBK16" s="5"/>
      <c r="DBL16" s="5"/>
      <c r="DBM16" s="5"/>
      <c r="DBN16" s="5"/>
      <c r="DBO16" s="5"/>
      <c r="DBP16" s="5"/>
      <c r="DBQ16" s="5"/>
      <c r="DBR16" s="5"/>
      <c r="DBS16" s="5"/>
      <c r="DBT16" s="5"/>
      <c r="DBU16" s="5"/>
      <c r="DBV16" s="5"/>
      <c r="DBW16" s="5"/>
      <c r="DBX16" s="5"/>
      <c r="DBY16" s="5"/>
      <c r="DBZ16" s="5"/>
      <c r="DCA16" s="5"/>
      <c r="DCB16" s="5"/>
      <c r="DCC16" s="5"/>
      <c r="DCD16" s="5"/>
      <c r="DCE16" s="5"/>
      <c r="DCF16" s="5"/>
      <c r="DCG16" s="5"/>
      <c r="DCH16" s="5"/>
      <c r="DCI16" s="5"/>
      <c r="DCJ16" s="5"/>
      <c r="DCK16" s="5"/>
      <c r="DCL16" s="5"/>
      <c r="DCM16" s="5"/>
      <c r="DCN16" s="5"/>
      <c r="DCO16" s="5"/>
      <c r="DCP16" s="5"/>
      <c r="DCQ16" s="5"/>
      <c r="DCR16" s="5"/>
      <c r="DCS16" s="5"/>
      <c r="DCT16" s="5"/>
      <c r="DCU16" s="5"/>
      <c r="DCV16" s="5"/>
      <c r="DCW16" s="5"/>
      <c r="DCX16" s="5"/>
      <c r="DCY16" s="5"/>
      <c r="DCZ16" s="5"/>
      <c r="DDA16" s="5"/>
      <c r="DDB16" s="5"/>
      <c r="DDC16" s="5"/>
      <c r="DDD16" s="5"/>
      <c r="DDE16" s="5"/>
      <c r="DDF16" s="5"/>
      <c r="DDG16" s="5"/>
      <c r="DDH16" s="5"/>
      <c r="DDI16" s="5"/>
      <c r="DDJ16" s="5"/>
      <c r="DDK16" s="5"/>
      <c r="DDL16" s="5"/>
      <c r="DDM16" s="5"/>
      <c r="DDN16" s="5"/>
      <c r="DDO16" s="5"/>
      <c r="DDP16" s="5"/>
      <c r="DDQ16" s="5"/>
      <c r="DDR16" s="5"/>
      <c r="DDS16" s="5"/>
      <c r="DDT16" s="5"/>
      <c r="DDU16" s="5"/>
      <c r="DDV16" s="5"/>
      <c r="DDW16" s="5"/>
      <c r="DDX16" s="5"/>
      <c r="DDY16" s="5"/>
      <c r="DDZ16" s="5"/>
      <c r="DEA16" s="5"/>
      <c r="DEB16" s="5"/>
      <c r="DEC16" s="5"/>
      <c r="DED16" s="5"/>
      <c r="DEE16" s="5"/>
      <c r="DEF16" s="5"/>
      <c r="DEG16" s="5"/>
      <c r="DEH16" s="5"/>
      <c r="DEI16" s="5"/>
      <c r="DEJ16" s="5"/>
      <c r="DEK16" s="5"/>
      <c r="DEL16" s="5"/>
      <c r="DEM16" s="5"/>
      <c r="DEN16" s="5"/>
      <c r="DEO16" s="5"/>
      <c r="DEP16" s="5"/>
      <c r="DEQ16" s="5"/>
      <c r="DER16" s="5"/>
      <c r="DES16" s="5"/>
      <c r="DET16" s="5"/>
      <c r="DEU16" s="5"/>
      <c r="DEV16" s="5"/>
      <c r="DEW16" s="5"/>
      <c r="DEX16" s="5"/>
      <c r="DEY16" s="5"/>
      <c r="DEZ16" s="5"/>
      <c r="DFA16" s="5"/>
      <c r="DFB16" s="5"/>
      <c r="DFC16" s="5"/>
      <c r="DFD16" s="5"/>
      <c r="DFE16" s="5"/>
      <c r="DFF16" s="5"/>
      <c r="DFG16" s="5"/>
      <c r="DFH16" s="5"/>
      <c r="DFI16" s="5"/>
      <c r="DFJ16" s="5"/>
      <c r="DFK16" s="5"/>
      <c r="DFL16" s="5"/>
      <c r="DFM16" s="5"/>
      <c r="DFN16" s="5"/>
      <c r="DFO16" s="5"/>
      <c r="DFP16" s="5"/>
      <c r="DFQ16" s="5"/>
      <c r="DFR16" s="5"/>
      <c r="DFS16" s="5"/>
      <c r="DFT16" s="5"/>
      <c r="DFU16" s="5"/>
      <c r="DFV16" s="5"/>
      <c r="DFW16" s="5"/>
      <c r="DFX16" s="5"/>
      <c r="DFY16" s="5"/>
      <c r="DFZ16" s="5"/>
      <c r="DGA16" s="5"/>
      <c r="DGB16" s="5"/>
      <c r="DGC16" s="5"/>
      <c r="DGD16" s="5"/>
      <c r="DGE16" s="5"/>
      <c r="DGF16" s="5"/>
      <c r="DGG16" s="5"/>
      <c r="DGH16" s="5"/>
      <c r="DGI16" s="5"/>
      <c r="DGJ16" s="5"/>
      <c r="DGK16" s="5"/>
      <c r="DGL16" s="5"/>
      <c r="DGM16" s="5"/>
      <c r="DGN16" s="5"/>
      <c r="DGO16" s="5"/>
      <c r="DGP16" s="5"/>
      <c r="DGQ16" s="5"/>
      <c r="DGR16" s="5"/>
      <c r="DGS16" s="5"/>
      <c r="DGT16" s="5"/>
      <c r="DGU16" s="5"/>
      <c r="DGV16" s="5"/>
      <c r="DGW16" s="5"/>
      <c r="DGX16" s="5"/>
      <c r="DGY16" s="5"/>
      <c r="DGZ16" s="5"/>
      <c r="DHA16" s="5"/>
      <c r="DHB16" s="5"/>
      <c r="DHC16" s="5"/>
      <c r="DHD16" s="5"/>
      <c r="DHE16" s="5"/>
      <c r="DHF16" s="5"/>
      <c r="DHG16" s="5"/>
      <c r="DHH16" s="5"/>
      <c r="DHI16" s="5"/>
      <c r="DHJ16" s="5"/>
      <c r="DHK16" s="5"/>
      <c r="DHL16" s="5"/>
      <c r="DHM16" s="5"/>
      <c r="DHN16" s="5"/>
      <c r="DHO16" s="5"/>
      <c r="DHP16" s="5"/>
      <c r="DHQ16" s="5"/>
      <c r="DHR16" s="5"/>
      <c r="DHS16" s="5"/>
      <c r="DHT16" s="5"/>
      <c r="DHU16" s="5"/>
      <c r="DHV16" s="5"/>
      <c r="DHW16" s="5"/>
      <c r="DHX16" s="5"/>
      <c r="DHY16" s="5"/>
      <c r="DHZ16" s="5"/>
      <c r="DIA16" s="5"/>
      <c r="DIB16" s="5"/>
      <c r="DIC16" s="5"/>
      <c r="DID16" s="5"/>
      <c r="DIE16" s="5"/>
      <c r="DIF16" s="5"/>
      <c r="DIG16" s="5"/>
      <c r="DIH16" s="5"/>
      <c r="DII16" s="5"/>
      <c r="DIJ16" s="5"/>
      <c r="DIK16" s="5"/>
      <c r="DIL16" s="5"/>
      <c r="DIM16" s="5"/>
      <c r="DIN16" s="5"/>
      <c r="DIO16" s="5"/>
      <c r="DIP16" s="5"/>
      <c r="DIQ16" s="5"/>
      <c r="DIR16" s="5"/>
      <c r="DIS16" s="5"/>
      <c r="DIT16" s="5"/>
      <c r="DIU16" s="5"/>
      <c r="DIV16" s="5"/>
      <c r="DIW16" s="5"/>
      <c r="DIX16" s="5"/>
      <c r="DIY16" s="5"/>
      <c r="DIZ16" s="5"/>
      <c r="DJA16" s="5"/>
      <c r="DJB16" s="5"/>
      <c r="DJC16" s="5"/>
      <c r="DJD16" s="5"/>
      <c r="DJE16" s="5"/>
      <c r="DJF16" s="5"/>
      <c r="DJG16" s="5"/>
      <c r="DJH16" s="5"/>
      <c r="DJI16" s="5"/>
      <c r="DJJ16" s="5"/>
      <c r="DJK16" s="5"/>
      <c r="DJL16" s="5"/>
      <c r="DJM16" s="5"/>
      <c r="DJN16" s="5"/>
      <c r="DJO16" s="5"/>
      <c r="DJP16" s="5"/>
      <c r="DJQ16" s="5"/>
      <c r="DJR16" s="5"/>
      <c r="DJS16" s="5"/>
      <c r="DJT16" s="5"/>
      <c r="DJU16" s="5"/>
      <c r="DJV16" s="5"/>
      <c r="DJW16" s="5"/>
      <c r="DJX16" s="5"/>
      <c r="DJY16" s="5"/>
      <c r="DJZ16" s="5"/>
      <c r="DKA16" s="5"/>
      <c r="DKB16" s="5"/>
      <c r="DKC16" s="5"/>
      <c r="DKD16" s="5"/>
      <c r="DKE16" s="5"/>
      <c r="DKF16" s="5"/>
      <c r="DKG16" s="5"/>
      <c r="DKH16" s="5"/>
      <c r="DKI16" s="5"/>
      <c r="DKJ16" s="5"/>
      <c r="DKK16" s="5"/>
      <c r="DKL16" s="5"/>
      <c r="DKM16" s="5"/>
      <c r="DKN16" s="5"/>
      <c r="DKO16" s="5"/>
      <c r="DKP16" s="5"/>
      <c r="DKQ16" s="5"/>
      <c r="DKR16" s="5"/>
      <c r="DKS16" s="5"/>
      <c r="DKT16" s="5"/>
      <c r="DKU16" s="5"/>
      <c r="DKV16" s="5"/>
      <c r="DKW16" s="5"/>
      <c r="DKX16" s="5"/>
      <c r="DKY16" s="5"/>
      <c r="DKZ16" s="5"/>
      <c r="DLA16" s="5"/>
      <c r="DLB16" s="5"/>
      <c r="DLC16" s="5"/>
      <c r="DLD16" s="5"/>
      <c r="DLE16" s="5"/>
      <c r="DLF16" s="5"/>
      <c r="DLG16" s="5"/>
      <c r="DLH16" s="5"/>
      <c r="DLI16" s="5"/>
      <c r="DLJ16" s="5"/>
      <c r="DLK16" s="5"/>
      <c r="DLL16" s="5"/>
      <c r="DLM16" s="5"/>
      <c r="DLN16" s="5"/>
      <c r="DLO16" s="5"/>
      <c r="DLP16" s="5"/>
      <c r="DLQ16" s="5"/>
      <c r="DLR16" s="5"/>
      <c r="DLS16" s="5"/>
      <c r="DLT16" s="5"/>
      <c r="DLU16" s="5"/>
      <c r="DLV16" s="5"/>
      <c r="DLW16" s="5"/>
      <c r="DLX16" s="5"/>
      <c r="DLY16" s="5"/>
      <c r="DLZ16" s="5"/>
      <c r="DMA16" s="5"/>
      <c r="DMB16" s="5"/>
      <c r="DMC16" s="5"/>
      <c r="DMD16" s="5"/>
      <c r="DME16" s="5"/>
      <c r="DMF16" s="5"/>
      <c r="DMG16" s="5"/>
      <c r="DMH16" s="5"/>
      <c r="DMI16" s="5"/>
      <c r="DMJ16" s="5"/>
      <c r="DMK16" s="5"/>
      <c r="DML16" s="5"/>
      <c r="DMM16" s="5"/>
      <c r="DMN16" s="5"/>
      <c r="DMO16" s="5"/>
      <c r="DMP16" s="5"/>
      <c r="DMQ16" s="5"/>
      <c r="DMR16" s="5"/>
      <c r="DMS16" s="5"/>
      <c r="DMT16" s="5"/>
      <c r="DMU16" s="5"/>
      <c r="DMV16" s="5"/>
      <c r="DMW16" s="5"/>
      <c r="DMX16" s="5"/>
      <c r="DMY16" s="5"/>
      <c r="DMZ16" s="5"/>
      <c r="DNA16" s="5"/>
      <c r="DNB16" s="5"/>
      <c r="DNC16" s="5"/>
      <c r="DND16" s="5"/>
      <c r="DNE16" s="5"/>
      <c r="DNF16" s="5"/>
      <c r="DNG16" s="5"/>
      <c r="DNH16" s="5"/>
      <c r="DNI16" s="5"/>
      <c r="DNJ16" s="5"/>
      <c r="DNK16" s="5"/>
      <c r="DNL16" s="5"/>
      <c r="DNM16" s="5"/>
      <c r="DNN16" s="5"/>
      <c r="DNO16" s="5"/>
      <c r="DNP16" s="5"/>
      <c r="DNQ16" s="5"/>
      <c r="DNR16" s="5"/>
      <c r="DNS16" s="5"/>
      <c r="DNT16" s="5"/>
      <c r="DNU16" s="5"/>
      <c r="DNV16" s="5"/>
      <c r="DNW16" s="5"/>
      <c r="DNX16" s="5"/>
      <c r="DNY16" s="5"/>
      <c r="DNZ16" s="5"/>
      <c r="DOA16" s="5"/>
      <c r="DOB16" s="5"/>
      <c r="DOC16" s="5"/>
      <c r="DOD16" s="5"/>
      <c r="DOE16" s="5"/>
      <c r="DOF16" s="5"/>
      <c r="DOG16" s="5"/>
      <c r="DOH16" s="5"/>
      <c r="DOI16" s="5"/>
      <c r="DOJ16" s="5"/>
      <c r="DOK16" s="5"/>
      <c r="DOL16" s="5"/>
      <c r="DOM16" s="5"/>
      <c r="DON16" s="5"/>
      <c r="DOO16" s="5"/>
      <c r="DOP16" s="5"/>
      <c r="DOQ16" s="5"/>
      <c r="DOR16" s="5"/>
      <c r="DOS16" s="5"/>
      <c r="DOT16" s="5"/>
      <c r="DOU16" s="5"/>
      <c r="DOV16" s="5"/>
      <c r="DOW16" s="5"/>
      <c r="DOX16" s="5"/>
      <c r="DOY16" s="5"/>
      <c r="DOZ16" s="5"/>
      <c r="DPA16" s="5"/>
      <c r="DPB16" s="5"/>
      <c r="DPC16" s="5"/>
      <c r="DPD16" s="5"/>
      <c r="DPE16" s="5"/>
      <c r="DPF16" s="5"/>
      <c r="DPG16" s="5"/>
      <c r="DPH16" s="5"/>
      <c r="DPI16" s="5"/>
      <c r="DPJ16" s="5"/>
      <c r="DPK16" s="5"/>
      <c r="DPL16" s="5"/>
      <c r="DPM16" s="5"/>
      <c r="DPN16" s="5"/>
      <c r="DPO16" s="5"/>
      <c r="DPP16" s="5"/>
      <c r="DPQ16" s="5"/>
      <c r="DPR16" s="5"/>
      <c r="DPS16" s="5"/>
      <c r="DPT16" s="5"/>
      <c r="DPU16" s="5"/>
      <c r="DPV16" s="5"/>
      <c r="DPW16" s="5"/>
      <c r="DPX16" s="5"/>
      <c r="DPY16" s="5"/>
      <c r="DPZ16" s="5"/>
      <c r="DQA16" s="5"/>
      <c r="DQB16" s="5"/>
      <c r="DQC16" s="5"/>
      <c r="DQD16" s="5"/>
      <c r="DQE16" s="5"/>
      <c r="DQF16" s="5"/>
      <c r="DQG16" s="5"/>
      <c r="DQH16" s="5"/>
      <c r="DQI16" s="5"/>
      <c r="DQJ16" s="5"/>
      <c r="DQK16" s="5"/>
      <c r="DQL16" s="5"/>
      <c r="DQM16" s="5"/>
      <c r="DQN16" s="5"/>
      <c r="DQO16" s="5"/>
      <c r="DQP16" s="5"/>
      <c r="DQQ16" s="5"/>
      <c r="DQR16" s="5"/>
      <c r="DQS16" s="5"/>
      <c r="DQT16" s="5"/>
      <c r="DQU16" s="5"/>
      <c r="DQV16" s="5"/>
      <c r="DQW16" s="5"/>
      <c r="DQX16" s="5"/>
      <c r="DQY16" s="5"/>
      <c r="DQZ16" s="5"/>
      <c r="DRA16" s="5"/>
      <c r="DRB16" s="5"/>
      <c r="DRC16" s="5"/>
      <c r="DRD16" s="5"/>
      <c r="DRE16" s="5"/>
      <c r="DRF16" s="5"/>
      <c r="DRG16" s="5"/>
      <c r="DRH16" s="5"/>
      <c r="DRI16" s="5"/>
      <c r="DRJ16" s="5"/>
      <c r="DRK16" s="5"/>
      <c r="DRL16" s="5"/>
      <c r="DRM16" s="5"/>
      <c r="DRN16" s="5"/>
      <c r="DRO16" s="5"/>
      <c r="DRP16" s="5"/>
      <c r="DRQ16" s="5"/>
      <c r="DRR16" s="5"/>
      <c r="DRS16" s="5"/>
      <c r="DRT16" s="5"/>
      <c r="DRU16" s="5"/>
      <c r="DRV16" s="5"/>
      <c r="DRW16" s="5"/>
      <c r="DRX16" s="5"/>
      <c r="DRY16" s="5"/>
      <c r="DRZ16" s="5"/>
      <c r="DSA16" s="5"/>
      <c r="DSB16" s="5"/>
      <c r="DSC16" s="5"/>
      <c r="DSD16" s="5"/>
      <c r="DSE16" s="5"/>
      <c r="DSF16" s="5"/>
      <c r="DSG16" s="5"/>
      <c r="DSH16" s="5"/>
      <c r="DSI16" s="5"/>
      <c r="DSJ16" s="5"/>
      <c r="DSK16" s="5"/>
      <c r="DSL16" s="5"/>
      <c r="DSM16" s="5"/>
      <c r="DSN16" s="5"/>
      <c r="DSO16" s="5"/>
      <c r="DSP16" s="5"/>
      <c r="DSQ16" s="5"/>
      <c r="DSR16" s="5"/>
      <c r="DSS16" s="5"/>
      <c r="DST16" s="5"/>
      <c r="DSU16" s="5"/>
      <c r="DSV16" s="5"/>
      <c r="DSW16" s="5"/>
      <c r="DSX16" s="5"/>
      <c r="DSY16" s="5"/>
      <c r="DSZ16" s="5"/>
      <c r="DTA16" s="5"/>
      <c r="DTB16" s="5"/>
      <c r="DTC16" s="5"/>
      <c r="DTD16" s="5"/>
      <c r="DTE16" s="5"/>
      <c r="DTF16" s="5"/>
      <c r="DTG16" s="5"/>
      <c r="DTH16" s="5"/>
      <c r="DTI16" s="5"/>
      <c r="DTJ16" s="5"/>
      <c r="DTK16" s="5"/>
      <c r="DTL16" s="5"/>
      <c r="DTM16" s="5"/>
      <c r="DTN16" s="5"/>
      <c r="DTO16" s="5"/>
      <c r="DTP16" s="5"/>
      <c r="DTQ16" s="5"/>
      <c r="DTR16" s="5"/>
      <c r="DTS16" s="5"/>
      <c r="DTT16" s="5"/>
      <c r="DTU16" s="5"/>
      <c r="DTV16" s="5"/>
      <c r="DTW16" s="5"/>
      <c r="DTX16" s="5"/>
      <c r="DTY16" s="5"/>
      <c r="DTZ16" s="5"/>
      <c r="DUA16" s="5"/>
      <c r="DUB16" s="5"/>
      <c r="DUC16" s="5"/>
      <c r="DUD16" s="5"/>
      <c r="DUE16" s="5"/>
      <c r="DUF16" s="5"/>
      <c r="DUG16" s="5"/>
      <c r="DUH16" s="5"/>
      <c r="DUI16" s="5"/>
      <c r="DUJ16" s="5"/>
      <c r="DUK16" s="5"/>
      <c r="DUL16" s="5"/>
      <c r="DUM16" s="5"/>
      <c r="DUN16" s="5"/>
      <c r="DUO16" s="5"/>
      <c r="DUP16" s="5"/>
      <c r="DUQ16" s="5"/>
      <c r="DUR16" s="5"/>
      <c r="DUS16" s="5"/>
      <c r="DUT16" s="5"/>
      <c r="DUU16" s="5"/>
      <c r="DUV16" s="5"/>
      <c r="DUW16" s="5"/>
      <c r="DUX16" s="5"/>
      <c r="DUY16" s="5"/>
      <c r="DUZ16" s="5"/>
      <c r="DVA16" s="5"/>
      <c r="DVB16" s="5"/>
      <c r="DVC16" s="5"/>
      <c r="DVD16" s="5"/>
      <c r="DVE16" s="5"/>
      <c r="DVF16" s="5"/>
      <c r="DVG16" s="5"/>
      <c r="DVH16" s="5"/>
      <c r="DVI16" s="5"/>
      <c r="DVJ16" s="5"/>
      <c r="DVK16" s="5"/>
      <c r="DVL16" s="5"/>
      <c r="DVM16" s="5"/>
      <c r="DVN16" s="5"/>
      <c r="DVO16" s="5"/>
      <c r="DVP16" s="5"/>
      <c r="DVQ16" s="5"/>
      <c r="DVR16" s="5"/>
      <c r="DVS16" s="5"/>
      <c r="DVT16" s="5"/>
      <c r="DVU16" s="5"/>
      <c r="DVV16" s="5"/>
      <c r="DVW16" s="5"/>
      <c r="DVX16" s="5"/>
      <c r="DVY16" s="5"/>
      <c r="DVZ16" s="5"/>
      <c r="DWA16" s="5"/>
      <c r="DWB16" s="5"/>
      <c r="DWC16" s="5"/>
      <c r="DWD16" s="5"/>
      <c r="DWE16" s="5"/>
      <c r="DWF16" s="5"/>
      <c r="DWG16" s="5"/>
      <c r="DWH16" s="5"/>
      <c r="DWI16" s="5"/>
      <c r="DWJ16" s="5"/>
      <c r="DWK16" s="5"/>
      <c r="DWL16" s="5"/>
      <c r="DWM16" s="5"/>
      <c r="DWN16" s="5"/>
      <c r="DWO16" s="5"/>
      <c r="DWP16" s="5"/>
      <c r="DWQ16" s="5"/>
      <c r="DWR16" s="5"/>
      <c r="DWS16" s="5"/>
      <c r="DWT16" s="5"/>
      <c r="DWU16" s="5"/>
      <c r="DWV16" s="5"/>
      <c r="DWW16" s="5"/>
      <c r="DWX16" s="5"/>
      <c r="DWY16" s="5"/>
      <c r="DWZ16" s="5"/>
      <c r="DXA16" s="5"/>
      <c r="DXB16" s="5"/>
      <c r="DXC16" s="5"/>
      <c r="DXD16" s="5"/>
      <c r="DXE16" s="5"/>
      <c r="DXF16" s="5"/>
      <c r="DXG16" s="5"/>
      <c r="DXH16" s="5"/>
      <c r="DXI16" s="5"/>
      <c r="DXJ16" s="5"/>
      <c r="DXK16" s="5"/>
      <c r="DXL16" s="5"/>
      <c r="DXM16" s="5"/>
      <c r="DXN16" s="5"/>
      <c r="DXO16" s="5"/>
      <c r="DXP16" s="5"/>
      <c r="DXQ16" s="5"/>
      <c r="DXR16" s="5"/>
      <c r="DXS16" s="5"/>
      <c r="DXT16" s="5"/>
      <c r="DXU16" s="5"/>
      <c r="DXV16" s="5"/>
      <c r="DXW16" s="5"/>
      <c r="DXX16" s="5"/>
      <c r="DXY16" s="5"/>
      <c r="DXZ16" s="5"/>
      <c r="DYA16" s="5"/>
      <c r="DYB16" s="5"/>
      <c r="DYC16" s="5"/>
      <c r="DYD16" s="5"/>
      <c r="DYE16" s="5"/>
      <c r="DYF16" s="5"/>
      <c r="DYG16" s="5"/>
      <c r="DYH16" s="5"/>
      <c r="DYI16" s="5"/>
      <c r="DYJ16" s="5"/>
      <c r="DYK16" s="5"/>
      <c r="DYL16" s="5"/>
      <c r="DYM16" s="5"/>
      <c r="DYN16" s="5"/>
      <c r="DYO16" s="5"/>
      <c r="DYP16" s="5"/>
      <c r="DYQ16" s="5"/>
      <c r="DYR16" s="5"/>
      <c r="DYS16" s="5"/>
      <c r="DYT16" s="5"/>
      <c r="DYU16" s="5"/>
      <c r="DYV16" s="5"/>
      <c r="DYW16" s="5"/>
      <c r="DYX16" s="5"/>
      <c r="DYY16" s="5"/>
      <c r="DYZ16" s="5"/>
      <c r="DZA16" s="5"/>
      <c r="DZB16" s="5"/>
      <c r="DZC16" s="5"/>
      <c r="DZD16" s="5"/>
      <c r="DZE16" s="5"/>
      <c r="DZF16" s="5"/>
      <c r="DZG16" s="5"/>
      <c r="DZH16" s="5"/>
      <c r="DZI16" s="5"/>
      <c r="DZJ16" s="5"/>
      <c r="DZK16" s="5"/>
      <c r="DZL16" s="5"/>
      <c r="DZM16" s="5"/>
      <c r="DZN16" s="5"/>
      <c r="DZO16" s="5"/>
      <c r="DZP16" s="5"/>
      <c r="DZQ16" s="5"/>
      <c r="DZR16" s="5"/>
      <c r="DZS16" s="5"/>
      <c r="DZT16" s="5"/>
      <c r="DZU16" s="5"/>
      <c r="DZV16" s="5"/>
      <c r="DZW16" s="5"/>
      <c r="DZX16" s="5"/>
      <c r="DZY16" s="5"/>
      <c r="DZZ16" s="5"/>
      <c r="EAA16" s="5"/>
      <c r="EAB16" s="5"/>
      <c r="EAC16" s="5"/>
      <c r="EAD16" s="5"/>
      <c r="EAE16" s="5"/>
      <c r="EAF16" s="5"/>
      <c r="EAG16" s="5"/>
      <c r="EAH16" s="5"/>
      <c r="EAI16" s="5"/>
      <c r="EAJ16" s="5"/>
      <c r="EAK16" s="5"/>
      <c r="EAL16" s="5"/>
      <c r="EAM16" s="5"/>
      <c r="EAN16" s="5"/>
      <c r="EAO16" s="5"/>
      <c r="EAP16" s="5"/>
      <c r="EAQ16" s="5"/>
      <c r="EAR16" s="5"/>
      <c r="EAS16" s="5"/>
      <c r="EAT16" s="5"/>
      <c r="EAU16" s="5"/>
      <c r="EAV16" s="5"/>
      <c r="EAW16" s="5"/>
      <c r="EAX16" s="5"/>
      <c r="EAY16" s="5"/>
      <c r="EAZ16" s="5"/>
      <c r="EBA16" s="5"/>
      <c r="EBB16" s="5"/>
      <c r="EBC16" s="5"/>
      <c r="EBD16" s="5"/>
      <c r="EBE16" s="5"/>
      <c r="EBF16" s="5"/>
      <c r="EBG16" s="5"/>
      <c r="EBH16" s="5"/>
      <c r="EBI16" s="5"/>
      <c r="EBJ16" s="5"/>
      <c r="EBK16" s="5"/>
      <c r="EBL16" s="5"/>
      <c r="EBM16" s="5"/>
      <c r="EBN16" s="5"/>
      <c r="EBO16" s="5"/>
      <c r="EBP16" s="5"/>
      <c r="EBQ16" s="5"/>
      <c r="EBR16" s="5"/>
      <c r="EBS16" s="5"/>
      <c r="EBT16" s="5"/>
      <c r="EBU16" s="5"/>
      <c r="EBV16" s="5"/>
      <c r="EBW16" s="5"/>
      <c r="EBX16" s="5"/>
      <c r="EBY16" s="5"/>
      <c r="EBZ16" s="5"/>
      <c r="ECA16" s="5"/>
      <c r="ECB16" s="5"/>
      <c r="ECC16" s="5"/>
      <c r="ECD16" s="5"/>
      <c r="ECE16" s="5"/>
      <c r="ECF16" s="5"/>
      <c r="ECG16" s="5"/>
      <c r="ECH16" s="5"/>
      <c r="ECI16" s="5"/>
      <c r="ECJ16" s="5"/>
      <c r="ECK16" s="5"/>
      <c r="ECL16" s="5"/>
      <c r="ECM16" s="5"/>
      <c r="ECN16" s="5"/>
      <c r="ECO16" s="5"/>
      <c r="ECP16" s="5"/>
      <c r="ECQ16" s="5"/>
      <c r="ECR16" s="5"/>
      <c r="ECS16" s="5"/>
      <c r="ECT16" s="5"/>
      <c r="ECU16" s="5"/>
      <c r="ECV16" s="5"/>
      <c r="ECW16" s="5"/>
      <c r="ECX16" s="5"/>
      <c r="ECY16" s="5"/>
      <c r="ECZ16" s="5"/>
      <c r="EDA16" s="5"/>
      <c r="EDB16" s="5"/>
      <c r="EDC16" s="5"/>
      <c r="EDD16" s="5"/>
      <c r="EDE16" s="5"/>
      <c r="EDF16" s="5"/>
      <c r="EDG16" s="5"/>
      <c r="EDH16" s="5"/>
      <c r="EDI16" s="5"/>
      <c r="EDJ16" s="5"/>
      <c r="EDK16" s="5"/>
      <c r="EDL16" s="5"/>
      <c r="EDM16" s="5"/>
      <c r="EDN16" s="5"/>
      <c r="EDO16" s="5"/>
      <c r="EDP16" s="5"/>
      <c r="EDQ16" s="5"/>
      <c r="EDR16" s="5"/>
      <c r="EDS16" s="5"/>
      <c r="EDT16" s="5"/>
      <c r="EDU16" s="5"/>
      <c r="EDV16" s="5"/>
      <c r="EDW16" s="5"/>
      <c r="EDX16" s="5"/>
      <c r="EDY16" s="5"/>
      <c r="EDZ16" s="5"/>
      <c r="EEA16" s="5"/>
      <c r="EEB16" s="5"/>
      <c r="EEC16" s="5"/>
      <c r="EED16" s="5"/>
      <c r="EEE16" s="5"/>
      <c r="EEF16" s="5"/>
      <c r="EEG16" s="5"/>
      <c r="EEH16" s="5"/>
      <c r="EEI16" s="5"/>
      <c r="EEJ16" s="5"/>
      <c r="EEK16" s="5"/>
      <c r="EEL16" s="5"/>
      <c r="EEM16" s="5"/>
      <c r="EEN16" s="5"/>
      <c r="EEO16" s="5"/>
      <c r="EEP16" s="5"/>
      <c r="EEQ16" s="5"/>
      <c r="EER16" s="5"/>
      <c r="EES16" s="5"/>
      <c r="EET16" s="5"/>
      <c r="EEU16" s="5"/>
      <c r="EEV16" s="5"/>
      <c r="EEW16" s="5"/>
      <c r="EEX16" s="5"/>
      <c r="EEY16" s="5"/>
      <c r="EEZ16" s="5"/>
      <c r="EFA16" s="5"/>
      <c r="EFB16" s="5"/>
      <c r="EFC16" s="5"/>
      <c r="EFD16" s="5"/>
      <c r="EFE16" s="5"/>
      <c r="EFF16" s="5"/>
      <c r="EFG16" s="5"/>
      <c r="EFH16" s="5"/>
      <c r="EFI16" s="5"/>
      <c r="EFJ16" s="5"/>
      <c r="EFK16" s="5"/>
      <c r="EFL16" s="5"/>
      <c r="EFM16" s="5"/>
      <c r="EFN16" s="5"/>
      <c r="EFO16" s="5"/>
      <c r="EFP16" s="5"/>
      <c r="EFQ16" s="5"/>
      <c r="EFR16" s="5"/>
      <c r="EFS16" s="5"/>
      <c r="EFT16" s="5"/>
      <c r="EFU16" s="5"/>
      <c r="EFV16" s="5"/>
      <c r="EFW16" s="5"/>
      <c r="EFX16" s="5"/>
      <c r="EFY16" s="5"/>
      <c r="EFZ16" s="5"/>
      <c r="EGA16" s="5"/>
      <c r="EGB16" s="5"/>
      <c r="EGC16" s="5"/>
      <c r="EGD16" s="5"/>
      <c r="EGE16" s="5"/>
      <c r="EGF16" s="5"/>
      <c r="EGG16" s="5"/>
      <c r="EGH16" s="5"/>
      <c r="EGI16" s="5"/>
      <c r="EGJ16" s="5"/>
      <c r="EGK16" s="5"/>
      <c r="EGL16" s="5"/>
      <c r="EGM16" s="5"/>
      <c r="EGN16" s="5"/>
      <c r="EGO16" s="5"/>
      <c r="EGP16" s="5"/>
      <c r="EGQ16" s="5"/>
      <c r="EGR16" s="5"/>
      <c r="EGS16" s="5"/>
      <c r="EGT16" s="5"/>
      <c r="EGU16" s="5"/>
      <c r="EGV16" s="5"/>
      <c r="EGW16" s="5"/>
      <c r="EGX16" s="5"/>
      <c r="EGY16" s="5"/>
      <c r="EGZ16" s="5"/>
      <c r="EHA16" s="5"/>
      <c r="EHB16" s="5"/>
      <c r="EHC16" s="5"/>
      <c r="EHD16" s="5"/>
      <c r="EHE16" s="5"/>
      <c r="EHF16" s="5"/>
      <c r="EHG16" s="5"/>
      <c r="EHH16" s="5"/>
      <c r="EHI16" s="5"/>
      <c r="EHJ16" s="5"/>
      <c r="EHK16" s="5"/>
      <c r="EHL16" s="5"/>
      <c r="EHM16" s="5"/>
      <c r="EHN16" s="5"/>
      <c r="EHO16" s="5"/>
      <c r="EHP16" s="5"/>
      <c r="EHQ16" s="5"/>
      <c r="EHR16" s="5"/>
      <c r="EHS16" s="5"/>
      <c r="EHT16" s="5"/>
      <c r="EHU16" s="5"/>
      <c r="EHV16" s="5"/>
      <c r="EHW16" s="5"/>
      <c r="EHX16" s="5"/>
      <c r="EHY16" s="5"/>
      <c r="EHZ16" s="5"/>
      <c r="EIA16" s="5"/>
      <c r="EIB16" s="5"/>
      <c r="EIC16" s="5"/>
      <c r="EID16" s="5"/>
      <c r="EIE16" s="5"/>
      <c r="EIF16" s="5"/>
      <c r="EIG16" s="5"/>
      <c r="EIH16" s="5"/>
      <c r="EII16" s="5"/>
      <c r="EIJ16" s="5"/>
      <c r="EIK16" s="5"/>
      <c r="EIL16" s="5"/>
      <c r="EIM16" s="5"/>
      <c r="EIN16" s="5"/>
      <c r="EIO16" s="5"/>
      <c r="EIP16" s="5"/>
      <c r="EIQ16" s="5"/>
      <c r="EIR16" s="5"/>
      <c r="EIS16" s="5"/>
      <c r="EIT16" s="5"/>
      <c r="EIU16" s="5"/>
      <c r="EIV16" s="5"/>
      <c r="EIW16" s="5"/>
      <c r="EIX16" s="5"/>
      <c r="EIY16" s="5"/>
      <c r="EIZ16" s="5"/>
      <c r="EJA16" s="5"/>
      <c r="EJB16" s="5"/>
      <c r="EJC16" s="5"/>
      <c r="EJD16" s="5"/>
      <c r="EJE16" s="5"/>
      <c r="EJF16" s="5"/>
      <c r="EJG16" s="5"/>
      <c r="EJH16" s="5"/>
      <c r="EJI16" s="5"/>
      <c r="EJJ16" s="5"/>
      <c r="EJK16" s="5"/>
      <c r="EJL16" s="5"/>
      <c r="EJM16" s="5"/>
      <c r="EJN16" s="5"/>
      <c r="EJO16" s="5"/>
      <c r="EJP16" s="5"/>
      <c r="EJQ16" s="5"/>
      <c r="EJR16" s="5"/>
      <c r="EJS16" s="5"/>
      <c r="EJT16" s="5"/>
      <c r="EJU16" s="5"/>
      <c r="EJV16" s="5"/>
      <c r="EJW16" s="5"/>
      <c r="EJX16" s="5"/>
      <c r="EJY16" s="5"/>
      <c r="EJZ16" s="5"/>
      <c r="EKA16" s="5"/>
      <c r="EKB16" s="5"/>
      <c r="EKC16" s="5"/>
      <c r="EKD16" s="5"/>
      <c r="EKE16" s="5"/>
      <c r="EKF16" s="5"/>
      <c r="EKG16" s="5"/>
      <c r="EKH16" s="5"/>
      <c r="EKI16" s="5"/>
      <c r="EKJ16" s="5"/>
      <c r="EKK16" s="5"/>
      <c r="EKL16" s="5"/>
      <c r="EKM16" s="5"/>
      <c r="EKN16" s="5"/>
      <c r="EKO16" s="5"/>
      <c r="EKP16" s="5"/>
      <c r="EKQ16" s="5"/>
      <c r="EKR16" s="5"/>
      <c r="EKS16" s="5"/>
      <c r="EKT16" s="5"/>
      <c r="EKU16" s="5"/>
      <c r="EKV16" s="5"/>
      <c r="EKW16" s="5"/>
      <c r="EKX16" s="5"/>
      <c r="EKY16" s="5"/>
      <c r="EKZ16" s="5"/>
      <c r="ELA16" s="5"/>
      <c r="ELB16" s="5"/>
      <c r="ELC16" s="5"/>
      <c r="ELD16" s="5"/>
      <c r="ELE16" s="5"/>
      <c r="ELF16" s="5"/>
      <c r="ELG16" s="5"/>
      <c r="ELH16" s="5"/>
      <c r="ELI16" s="5"/>
      <c r="ELJ16" s="5"/>
      <c r="ELK16" s="5"/>
      <c r="ELL16" s="5"/>
      <c r="ELM16" s="5"/>
      <c r="ELN16" s="5"/>
      <c r="ELO16" s="5"/>
      <c r="ELP16" s="5"/>
      <c r="ELQ16" s="5"/>
      <c r="ELR16" s="5"/>
      <c r="ELS16" s="5"/>
      <c r="ELT16" s="5"/>
      <c r="ELU16" s="5"/>
      <c r="ELV16" s="5"/>
      <c r="ELW16" s="5"/>
      <c r="ELX16" s="5"/>
      <c r="ELY16" s="5"/>
      <c r="ELZ16" s="5"/>
      <c r="EMA16" s="5"/>
      <c r="EMB16" s="5"/>
      <c r="EMC16" s="5"/>
      <c r="EMD16" s="5"/>
      <c r="EME16" s="5"/>
      <c r="EMF16" s="5"/>
      <c r="EMG16" s="5"/>
      <c r="EMH16" s="5"/>
      <c r="EMI16" s="5"/>
      <c r="EMJ16" s="5"/>
      <c r="EMK16" s="5"/>
      <c r="EML16" s="5"/>
      <c r="EMM16" s="5"/>
      <c r="EMN16" s="5"/>
      <c r="EMO16" s="5"/>
      <c r="EMP16" s="5"/>
      <c r="EMQ16" s="5"/>
      <c r="EMR16" s="5"/>
      <c r="EMS16" s="5"/>
      <c r="EMT16" s="5"/>
      <c r="EMU16" s="5"/>
      <c r="EMV16" s="5"/>
      <c r="EMW16" s="5"/>
      <c r="EMX16" s="5"/>
      <c r="EMY16" s="5"/>
      <c r="EMZ16" s="5"/>
      <c r="ENA16" s="5"/>
      <c r="ENB16" s="5"/>
      <c r="ENC16" s="5"/>
      <c r="END16" s="5"/>
      <c r="ENE16" s="5"/>
      <c r="ENF16" s="5"/>
      <c r="ENG16" s="5"/>
      <c r="ENH16" s="5"/>
      <c r="ENI16" s="5"/>
      <c r="ENJ16" s="5"/>
      <c r="ENK16" s="5"/>
      <c r="ENL16" s="5"/>
      <c r="ENM16" s="5"/>
      <c r="ENN16" s="5"/>
      <c r="ENO16" s="5"/>
      <c r="ENP16" s="5"/>
      <c r="ENQ16" s="5"/>
      <c r="ENR16" s="5"/>
      <c r="ENS16" s="5"/>
      <c r="ENT16" s="5"/>
      <c r="ENU16" s="5"/>
      <c r="ENV16" s="5"/>
      <c r="ENW16" s="5"/>
      <c r="ENX16" s="5"/>
      <c r="ENY16" s="5"/>
      <c r="ENZ16" s="5"/>
      <c r="EOA16" s="5"/>
      <c r="EOB16" s="5"/>
      <c r="EOC16" s="5"/>
      <c r="EOD16" s="5"/>
      <c r="EOE16" s="5"/>
      <c r="EOF16" s="5"/>
      <c r="EOG16" s="5"/>
      <c r="EOH16" s="5"/>
      <c r="EOI16" s="5"/>
      <c r="EOJ16" s="5"/>
      <c r="EOK16" s="5"/>
      <c r="EOL16" s="5"/>
      <c r="EOM16" s="5"/>
      <c r="EON16" s="5"/>
      <c r="EOO16" s="5"/>
      <c r="EOP16" s="5"/>
      <c r="EOQ16" s="5"/>
      <c r="EOR16" s="5"/>
      <c r="EOS16" s="5"/>
      <c r="EOT16" s="5"/>
      <c r="EOU16" s="5"/>
      <c r="EOV16" s="5"/>
      <c r="EOW16" s="5"/>
      <c r="EOX16" s="5"/>
      <c r="EOY16" s="5"/>
      <c r="EOZ16" s="5"/>
      <c r="EPA16" s="5"/>
      <c r="EPB16" s="5"/>
      <c r="EPC16" s="5"/>
      <c r="EPD16" s="5"/>
      <c r="EPE16" s="5"/>
      <c r="EPF16" s="5"/>
      <c r="EPG16" s="5"/>
      <c r="EPH16" s="5"/>
      <c r="EPI16" s="5"/>
      <c r="EPJ16" s="5"/>
      <c r="EPK16" s="5"/>
      <c r="EPL16" s="5"/>
      <c r="EPM16" s="5"/>
      <c r="EPN16" s="5"/>
      <c r="EPO16" s="5"/>
      <c r="EPP16" s="5"/>
      <c r="EPQ16" s="5"/>
      <c r="EPR16" s="5"/>
      <c r="EPS16" s="5"/>
      <c r="EPT16" s="5"/>
      <c r="EPU16" s="5"/>
      <c r="EPV16" s="5"/>
      <c r="EPW16" s="5"/>
      <c r="EPX16" s="5"/>
      <c r="EPY16" s="5"/>
      <c r="EPZ16" s="5"/>
      <c r="EQA16" s="5"/>
      <c r="EQB16" s="5"/>
      <c r="EQC16" s="5"/>
      <c r="EQD16" s="5"/>
      <c r="EQE16" s="5"/>
      <c r="EQF16" s="5"/>
      <c r="EQG16" s="5"/>
      <c r="EQH16" s="5"/>
      <c r="EQI16" s="5"/>
      <c r="EQJ16" s="5"/>
      <c r="EQK16" s="5"/>
      <c r="EQL16" s="5"/>
      <c r="EQM16" s="5"/>
      <c r="EQN16" s="5"/>
      <c r="EQO16" s="5"/>
      <c r="EQP16" s="5"/>
      <c r="EQQ16" s="5"/>
      <c r="EQR16" s="5"/>
      <c r="EQS16" s="5"/>
      <c r="EQT16" s="5"/>
      <c r="EQU16" s="5"/>
      <c r="EQV16" s="5"/>
      <c r="EQW16" s="5"/>
      <c r="EQX16" s="5"/>
      <c r="EQY16" s="5"/>
      <c r="EQZ16" s="5"/>
      <c r="ERA16" s="5"/>
      <c r="ERB16" s="5"/>
      <c r="ERC16" s="5"/>
      <c r="ERD16" s="5"/>
      <c r="ERE16" s="5"/>
      <c r="ERF16" s="5"/>
      <c r="ERG16" s="5"/>
      <c r="ERH16" s="5"/>
      <c r="ERI16" s="5"/>
      <c r="ERJ16" s="5"/>
      <c r="ERK16" s="5"/>
      <c r="ERL16" s="5"/>
      <c r="ERM16" s="5"/>
      <c r="ERN16" s="5"/>
      <c r="ERO16" s="5"/>
      <c r="ERP16" s="5"/>
      <c r="ERQ16" s="5"/>
      <c r="ERR16" s="5"/>
      <c r="ERS16" s="5"/>
      <c r="ERT16" s="5"/>
      <c r="ERU16" s="5"/>
      <c r="ERV16" s="5"/>
      <c r="ERW16" s="5"/>
      <c r="ERX16" s="5"/>
      <c r="ERY16" s="5"/>
      <c r="ERZ16" s="5"/>
      <c r="ESA16" s="5"/>
      <c r="ESB16" s="5"/>
      <c r="ESC16" s="5"/>
      <c r="ESD16" s="5"/>
      <c r="ESE16" s="5"/>
      <c r="ESF16" s="5"/>
      <c r="ESG16" s="5"/>
      <c r="ESH16" s="5"/>
      <c r="ESI16" s="5"/>
      <c r="ESJ16" s="5"/>
      <c r="ESK16" s="5"/>
      <c r="ESL16" s="5"/>
      <c r="ESM16" s="5"/>
      <c r="ESN16" s="5"/>
      <c r="ESO16" s="5"/>
      <c r="ESP16" s="5"/>
      <c r="ESQ16" s="5"/>
      <c r="ESR16" s="5"/>
      <c r="ESS16" s="5"/>
      <c r="EST16" s="5"/>
      <c r="ESU16" s="5"/>
      <c r="ESV16" s="5"/>
      <c r="ESW16" s="5"/>
      <c r="ESX16" s="5"/>
      <c r="ESY16" s="5"/>
      <c r="ESZ16" s="5"/>
      <c r="ETA16" s="5"/>
      <c r="ETB16" s="5"/>
      <c r="ETC16" s="5"/>
      <c r="ETD16" s="5"/>
      <c r="ETE16" s="5"/>
      <c r="ETF16" s="5"/>
      <c r="ETG16" s="5"/>
      <c r="ETH16" s="5"/>
      <c r="ETI16" s="5"/>
      <c r="ETJ16" s="5"/>
      <c r="ETK16" s="5"/>
      <c r="ETL16" s="5"/>
      <c r="ETM16" s="5"/>
      <c r="ETN16" s="5"/>
      <c r="ETO16" s="5"/>
      <c r="ETP16" s="5"/>
      <c r="ETQ16" s="5"/>
      <c r="ETR16" s="5"/>
      <c r="ETS16" s="5"/>
      <c r="ETT16" s="5"/>
      <c r="ETU16" s="5"/>
      <c r="ETV16" s="5"/>
      <c r="ETW16" s="5"/>
      <c r="ETX16" s="5"/>
      <c r="ETY16" s="5"/>
      <c r="ETZ16" s="5"/>
      <c r="EUA16" s="5"/>
      <c r="EUB16" s="5"/>
      <c r="EUC16" s="5"/>
      <c r="EUD16" s="5"/>
      <c r="EUE16" s="5"/>
      <c r="EUF16" s="5"/>
      <c r="EUG16" s="5"/>
      <c r="EUH16" s="5"/>
      <c r="EUI16" s="5"/>
      <c r="EUJ16" s="5"/>
      <c r="EUK16" s="5"/>
      <c r="EUL16" s="5"/>
      <c r="EUM16" s="5"/>
      <c r="EUN16" s="5"/>
      <c r="EUO16" s="5"/>
      <c r="EUP16" s="5"/>
      <c r="EUQ16" s="5"/>
      <c r="EUR16" s="5"/>
      <c r="EUS16" s="5"/>
      <c r="EUT16" s="5"/>
      <c r="EUU16" s="5"/>
      <c r="EUV16" s="5"/>
      <c r="EUW16" s="5"/>
      <c r="EUX16" s="5"/>
      <c r="EUY16" s="5"/>
      <c r="EUZ16" s="5"/>
      <c r="EVA16" s="5"/>
      <c r="EVB16" s="5"/>
      <c r="EVC16" s="5"/>
      <c r="EVD16" s="5"/>
      <c r="EVE16" s="5"/>
      <c r="EVF16" s="5"/>
      <c r="EVG16" s="5"/>
      <c r="EVH16" s="5"/>
      <c r="EVI16" s="5"/>
      <c r="EVJ16" s="5"/>
      <c r="EVK16" s="5"/>
      <c r="EVL16" s="5"/>
      <c r="EVM16" s="5"/>
      <c r="EVN16" s="5"/>
      <c r="EVO16" s="5"/>
      <c r="EVP16" s="5"/>
      <c r="EVQ16" s="5"/>
      <c r="EVR16" s="5"/>
      <c r="EVS16" s="5"/>
      <c r="EVT16" s="5"/>
      <c r="EVU16" s="5"/>
      <c r="EVV16" s="5"/>
      <c r="EVW16" s="5"/>
      <c r="EVX16" s="5"/>
      <c r="EVY16" s="5"/>
      <c r="EVZ16" s="5"/>
      <c r="EWA16" s="5"/>
      <c r="EWB16" s="5"/>
      <c r="EWC16" s="5"/>
      <c r="EWD16" s="5"/>
      <c r="EWE16" s="5"/>
      <c r="EWF16" s="5"/>
      <c r="EWG16" s="5"/>
      <c r="EWH16" s="5"/>
      <c r="EWI16" s="5"/>
      <c r="EWJ16" s="5"/>
      <c r="EWK16" s="5"/>
      <c r="EWL16" s="5"/>
      <c r="EWM16" s="5"/>
      <c r="EWN16" s="5"/>
      <c r="EWO16" s="5"/>
      <c r="EWP16" s="5"/>
      <c r="EWQ16" s="5"/>
      <c r="EWR16" s="5"/>
      <c r="EWS16" s="5"/>
      <c r="EWT16" s="5"/>
      <c r="EWU16" s="5"/>
      <c r="EWV16" s="5"/>
      <c r="EWW16" s="5"/>
      <c r="EWX16" s="5"/>
      <c r="EWY16" s="5"/>
      <c r="EWZ16" s="5"/>
      <c r="EXA16" s="5"/>
      <c r="EXB16" s="5"/>
      <c r="EXC16" s="5"/>
      <c r="EXD16" s="5"/>
      <c r="EXE16" s="5"/>
      <c r="EXF16" s="5"/>
      <c r="EXG16" s="5"/>
      <c r="EXH16" s="5"/>
      <c r="EXI16" s="5"/>
      <c r="EXJ16" s="5"/>
      <c r="EXK16" s="5"/>
      <c r="EXL16" s="5"/>
      <c r="EXM16" s="5"/>
      <c r="EXN16" s="5"/>
      <c r="EXO16" s="5"/>
      <c r="EXP16" s="5"/>
      <c r="EXQ16" s="5"/>
      <c r="EXR16" s="5"/>
      <c r="EXS16" s="5"/>
      <c r="EXT16" s="5"/>
      <c r="EXU16" s="5"/>
      <c r="EXV16" s="5"/>
      <c r="EXW16" s="5"/>
      <c r="EXX16" s="5"/>
      <c r="EXY16" s="5"/>
      <c r="EXZ16" s="5"/>
      <c r="EYA16" s="5"/>
      <c r="EYB16" s="5"/>
      <c r="EYC16" s="5"/>
      <c r="EYD16" s="5"/>
      <c r="EYE16" s="5"/>
      <c r="EYF16" s="5"/>
      <c r="EYG16" s="5"/>
      <c r="EYH16" s="5"/>
      <c r="EYI16" s="5"/>
      <c r="EYJ16" s="5"/>
      <c r="EYK16" s="5"/>
      <c r="EYL16" s="5"/>
      <c r="EYM16" s="5"/>
      <c r="EYN16" s="5"/>
      <c r="EYO16" s="5"/>
      <c r="EYP16" s="5"/>
      <c r="EYQ16" s="5"/>
      <c r="EYR16" s="5"/>
      <c r="EYS16" s="5"/>
      <c r="EYT16" s="5"/>
      <c r="EYU16" s="5"/>
      <c r="EYV16" s="5"/>
      <c r="EYW16" s="5"/>
      <c r="EYX16" s="5"/>
      <c r="EYY16" s="5"/>
      <c r="EYZ16" s="5"/>
      <c r="EZA16" s="5"/>
      <c r="EZB16" s="5"/>
      <c r="EZC16" s="5"/>
      <c r="EZD16" s="5"/>
      <c r="EZE16" s="5"/>
      <c r="EZF16" s="5"/>
      <c r="EZG16" s="5"/>
      <c r="EZH16" s="5"/>
      <c r="EZI16" s="5"/>
      <c r="EZJ16" s="5"/>
      <c r="EZK16" s="5"/>
      <c r="EZL16" s="5"/>
      <c r="EZM16" s="5"/>
      <c r="EZN16" s="5"/>
      <c r="EZO16" s="5"/>
      <c r="EZP16" s="5"/>
      <c r="EZQ16" s="5"/>
      <c r="EZR16" s="5"/>
      <c r="EZS16" s="5"/>
      <c r="EZT16" s="5"/>
      <c r="EZU16" s="5"/>
      <c r="EZV16" s="5"/>
      <c r="EZW16" s="5"/>
      <c r="EZX16" s="5"/>
      <c r="EZY16" s="5"/>
      <c r="EZZ16" s="5"/>
      <c r="FAA16" s="5"/>
      <c r="FAB16" s="5"/>
      <c r="FAC16" s="5"/>
      <c r="FAD16" s="5"/>
      <c r="FAE16" s="5"/>
      <c r="FAF16" s="5"/>
      <c r="FAG16" s="5"/>
      <c r="FAH16" s="5"/>
      <c r="FAI16" s="5"/>
      <c r="FAJ16" s="5"/>
      <c r="FAK16" s="5"/>
      <c r="FAL16" s="5"/>
      <c r="FAM16" s="5"/>
      <c r="FAN16" s="5"/>
      <c r="FAO16" s="5"/>
      <c r="FAP16" s="5"/>
      <c r="FAQ16" s="5"/>
      <c r="FAR16" s="5"/>
      <c r="FAS16" s="5"/>
      <c r="FAT16" s="5"/>
      <c r="FAU16" s="5"/>
      <c r="FAV16" s="5"/>
      <c r="FAW16" s="5"/>
      <c r="FAX16" s="5"/>
      <c r="FAY16" s="5"/>
      <c r="FAZ16" s="5"/>
      <c r="FBA16" s="5"/>
      <c r="FBB16" s="5"/>
      <c r="FBC16" s="5"/>
      <c r="FBD16" s="5"/>
      <c r="FBE16" s="5"/>
      <c r="FBF16" s="5"/>
      <c r="FBG16" s="5"/>
      <c r="FBH16" s="5"/>
      <c r="FBI16" s="5"/>
      <c r="FBJ16" s="5"/>
      <c r="FBK16" s="5"/>
      <c r="FBL16" s="5"/>
      <c r="FBM16" s="5"/>
      <c r="FBN16" s="5"/>
      <c r="FBO16" s="5"/>
      <c r="FBP16" s="5"/>
      <c r="FBQ16" s="5"/>
      <c r="FBR16" s="5"/>
      <c r="FBS16" s="5"/>
      <c r="FBT16" s="5"/>
      <c r="FBU16" s="5"/>
      <c r="FBV16" s="5"/>
      <c r="FBW16" s="5"/>
      <c r="FBX16" s="5"/>
      <c r="FBY16" s="5"/>
      <c r="FBZ16" s="5"/>
      <c r="FCA16" s="5"/>
      <c r="FCB16" s="5"/>
      <c r="FCC16" s="5"/>
      <c r="FCD16" s="5"/>
      <c r="FCE16" s="5"/>
      <c r="FCF16" s="5"/>
      <c r="FCG16" s="5"/>
      <c r="FCH16" s="5"/>
      <c r="FCI16" s="5"/>
      <c r="FCJ16" s="5"/>
      <c r="FCK16" s="5"/>
      <c r="FCL16" s="5"/>
      <c r="FCM16" s="5"/>
      <c r="FCN16" s="5"/>
      <c r="FCO16" s="5"/>
      <c r="FCP16" s="5"/>
      <c r="FCQ16" s="5"/>
      <c r="FCR16" s="5"/>
      <c r="FCS16" s="5"/>
      <c r="FCT16" s="5"/>
      <c r="FCU16" s="5"/>
      <c r="FCV16" s="5"/>
      <c r="FCW16" s="5"/>
      <c r="FCX16" s="5"/>
      <c r="FCY16" s="5"/>
      <c r="FCZ16" s="5"/>
      <c r="FDA16" s="5"/>
      <c r="FDB16" s="5"/>
      <c r="FDC16" s="5"/>
      <c r="FDD16" s="5"/>
      <c r="FDE16" s="5"/>
      <c r="FDF16" s="5"/>
      <c r="FDG16" s="5"/>
      <c r="FDH16" s="5"/>
      <c r="FDI16" s="5"/>
      <c r="FDJ16" s="5"/>
      <c r="FDK16" s="5"/>
      <c r="FDL16" s="5"/>
      <c r="FDM16" s="5"/>
      <c r="FDN16" s="5"/>
      <c r="FDO16" s="5"/>
      <c r="FDP16" s="5"/>
      <c r="FDQ16" s="5"/>
      <c r="FDR16" s="5"/>
      <c r="FDS16" s="5"/>
      <c r="FDT16" s="5"/>
      <c r="FDU16" s="5"/>
      <c r="FDV16" s="5"/>
      <c r="FDW16" s="5"/>
      <c r="FDX16" s="5"/>
      <c r="FDY16" s="5"/>
      <c r="FDZ16" s="5"/>
      <c r="FEA16" s="5"/>
      <c r="FEB16" s="5"/>
      <c r="FEC16" s="5"/>
      <c r="FED16" s="5"/>
      <c r="FEE16" s="5"/>
      <c r="FEF16" s="5"/>
      <c r="FEG16" s="5"/>
      <c r="FEH16" s="5"/>
      <c r="FEI16" s="5"/>
      <c r="FEJ16" s="5"/>
      <c r="FEK16" s="5"/>
      <c r="FEL16" s="5"/>
      <c r="FEM16" s="5"/>
      <c r="FEN16" s="5"/>
      <c r="FEO16" s="5"/>
      <c r="FEP16" s="5"/>
      <c r="FEQ16" s="5"/>
      <c r="FER16" s="5"/>
      <c r="FES16" s="5"/>
      <c r="FET16" s="5"/>
      <c r="FEU16" s="5"/>
      <c r="FEV16" s="5"/>
      <c r="FEW16" s="5"/>
      <c r="FEX16" s="5"/>
      <c r="FEY16" s="5"/>
      <c r="FEZ16" s="5"/>
      <c r="FFA16" s="5"/>
      <c r="FFB16" s="5"/>
      <c r="FFC16" s="5"/>
      <c r="FFD16" s="5"/>
      <c r="FFE16" s="5"/>
      <c r="FFF16" s="5"/>
      <c r="FFG16" s="5"/>
      <c r="FFH16" s="5"/>
      <c r="FFI16" s="5"/>
      <c r="FFJ16" s="5"/>
      <c r="FFK16" s="5"/>
      <c r="FFL16" s="5"/>
      <c r="FFM16" s="5"/>
      <c r="FFN16" s="5"/>
      <c r="FFO16" s="5"/>
      <c r="FFP16" s="5"/>
      <c r="FFQ16" s="5"/>
      <c r="FFR16" s="5"/>
      <c r="FFS16" s="5"/>
      <c r="FFT16" s="5"/>
      <c r="FFU16" s="5"/>
      <c r="FFV16" s="5"/>
      <c r="FFW16" s="5"/>
      <c r="FFX16" s="5"/>
      <c r="FFY16" s="5"/>
      <c r="FFZ16" s="5"/>
      <c r="FGA16" s="5"/>
      <c r="FGB16" s="5"/>
      <c r="FGC16" s="5"/>
      <c r="FGD16" s="5"/>
      <c r="FGE16" s="5"/>
      <c r="FGF16" s="5"/>
      <c r="FGG16" s="5"/>
      <c r="FGH16" s="5"/>
      <c r="FGI16" s="5"/>
      <c r="FGJ16" s="5"/>
      <c r="FGK16" s="5"/>
      <c r="FGL16" s="5"/>
      <c r="FGM16" s="5"/>
      <c r="FGN16" s="5"/>
      <c r="FGO16" s="5"/>
      <c r="FGP16" s="5"/>
      <c r="FGQ16" s="5"/>
      <c r="FGR16" s="5"/>
      <c r="FGS16" s="5"/>
      <c r="FGT16" s="5"/>
      <c r="FGU16" s="5"/>
      <c r="FGV16" s="5"/>
      <c r="FGW16" s="5"/>
      <c r="FGX16" s="5"/>
      <c r="FGY16" s="5"/>
      <c r="FGZ16" s="5"/>
      <c r="FHA16" s="5"/>
      <c r="FHB16" s="5"/>
      <c r="FHC16" s="5"/>
      <c r="FHD16" s="5"/>
      <c r="FHE16" s="5"/>
      <c r="FHF16" s="5"/>
      <c r="FHG16" s="5"/>
      <c r="FHH16" s="5"/>
      <c r="FHI16" s="5"/>
      <c r="FHJ16" s="5"/>
      <c r="FHK16" s="5"/>
      <c r="FHL16" s="5"/>
      <c r="FHM16" s="5"/>
      <c r="FHN16" s="5"/>
      <c r="FHO16" s="5"/>
      <c r="FHP16" s="5"/>
      <c r="FHQ16" s="5"/>
      <c r="FHR16" s="5"/>
      <c r="FHS16" s="5"/>
      <c r="FHT16" s="5"/>
      <c r="FHU16" s="5"/>
      <c r="FHV16" s="5"/>
      <c r="FHW16" s="5"/>
      <c r="FHX16" s="5"/>
      <c r="FHY16" s="5"/>
      <c r="FHZ16" s="5"/>
      <c r="FIA16" s="5"/>
      <c r="FIB16" s="5"/>
      <c r="FIC16" s="5"/>
      <c r="FID16" s="5"/>
      <c r="FIE16" s="5"/>
      <c r="FIF16" s="5"/>
      <c r="FIG16" s="5"/>
      <c r="FIH16" s="5"/>
      <c r="FII16" s="5"/>
      <c r="FIJ16" s="5"/>
      <c r="FIK16" s="5"/>
      <c r="FIL16" s="5"/>
      <c r="FIM16" s="5"/>
      <c r="FIN16" s="5"/>
      <c r="FIO16" s="5"/>
      <c r="FIP16" s="5"/>
      <c r="FIQ16" s="5"/>
      <c r="FIR16" s="5"/>
      <c r="FIS16" s="5"/>
      <c r="FIT16" s="5"/>
      <c r="FIU16" s="5"/>
      <c r="FIV16" s="5"/>
      <c r="FIW16" s="5"/>
      <c r="FIX16" s="5"/>
      <c r="FIY16" s="5"/>
      <c r="FIZ16" s="5"/>
      <c r="FJA16" s="5"/>
      <c r="FJB16" s="5"/>
      <c r="FJC16" s="5"/>
      <c r="FJD16" s="5"/>
      <c r="FJE16" s="5"/>
      <c r="FJF16" s="5"/>
      <c r="FJG16" s="5"/>
      <c r="FJH16" s="5"/>
      <c r="FJI16" s="5"/>
      <c r="FJJ16" s="5"/>
      <c r="FJK16" s="5"/>
      <c r="FJL16" s="5"/>
      <c r="FJM16" s="5"/>
      <c r="FJN16" s="5"/>
      <c r="FJO16" s="5"/>
      <c r="FJP16" s="5"/>
      <c r="FJQ16" s="5"/>
      <c r="FJR16" s="5"/>
      <c r="FJS16" s="5"/>
      <c r="FJT16" s="5"/>
      <c r="FJU16" s="5"/>
      <c r="FJV16" s="5"/>
      <c r="FJW16" s="5"/>
      <c r="FJX16" s="5"/>
      <c r="FJY16" s="5"/>
      <c r="FJZ16" s="5"/>
      <c r="FKA16" s="5"/>
      <c r="FKB16" s="5"/>
      <c r="FKC16" s="5"/>
      <c r="FKD16" s="5"/>
      <c r="FKE16" s="5"/>
      <c r="FKF16" s="5"/>
      <c r="FKG16" s="5"/>
      <c r="FKH16" s="5"/>
      <c r="FKI16" s="5"/>
      <c r="FKJ16" s="5"/>
      <c r="FKK16" s="5"/>
      <c r="FKL16" s="5"/>
      <c r="FKM16" s="5"/>
      <c r="FKN16" s="5"/>
      <c r="FKO16" s="5"/>
      <c r="FKP16" s="5"/>
      <c r="FKQ16" s="5"/>
      <c r="FKR16" s="5"/>
      <c r="FKS16" s="5"/>
      <c r="FKT16" s="5"/>
      <c r="FKU16" s="5"/>
      <c r="FKV16" s="5"/>
      <c r="FKW16" s="5"/>
      <c r="FKX16" s="5"/>
      <c r="FKY16" s="5"/>
      <c r="FKZ16" s="5"/>
      <c r="FLA16" s="5"/>
      <c r="FLB16" s="5"/>
      <c r="FLC16" s="5"/>
      <c r="FLD16" s="5"/>
      <c r="FLE16" s="5"/>
      <c r="FLF16" s="5"/>
      <c r="FLG16" s="5"/>
      <c r="FLH16" s="5"/>
      <c r="FLI16" s="5"/>
      <c r="FLJ16" s="5"/>
      <c r="FLK16" s="5"/>
      <c r="FLL16" s="5"/>
      <c r="FLM16" s="5"/>
      <c r="FLN16" s="5"/>
      <c r="FLO16" s="5"/>
      <c r="FLP16" s="5"/>
      <c r="FLQ16" s="5"/>
      <c r="FLR16" s="5"/>
      <c r="FLS16" s="5"/>
      <c r="FLT16" s="5"/>
      <c r="FLU16" s="5"/>
      <c r="FLV16" s="5"/>
      <c r="FLW16" s="5"/>
      <c r="FLX16" s="5"/>
      <c r="FLY16" s="5"/>
      <c r="FLZ16" s="5"/>
      <c r="FMA16" s="5"/>
      <c r="FMB16" s="5"/>
      <c r="FMC16" s="5"/>
      <c r="FMD16" s="5"/>
      <c r="FME16" s="5"/>
      <c r="FMF16" s="5"/>
      <c r="FMG16" s="5"/>
      <c r="FMH16" s="5"/>
      <c r="FMI16" s="5"/>
      <c r="FMJ16" s="5"/>
      <c r="FMK16" s="5"/>
      <c r="FML16" s="5"/>
      <c r="FMM16" s="5"/>
      <c r="FMN16" s="5"/>
      <c r="FMO16" s="5"/>
      <c r="FMP16" s="5"/>
      <c r="FMQ16" s="5"/>
      <c r="FMR16" s="5"/>
      <c r="FMS16" s="5"/>
      <c r="FMT16" s="5"/>
      <c r="FMU16" s="5"/>
      <c r="FMV16" s="5"/>
      <c r="FMW16" s="5"/>
      <c r="FMX16" s="5"/>
      <c r="FMY16" s="5"/>
      <c r="FMZ16" s="5"/>
      <c r="FNA16" s="5"/>
      <c r="FNB16" s="5"/>
      <c r="FNC16" s="5"/>
      <c r="FND16" s="5"/>
      <c r="FNE16" s="5"/>
      <c r="FNF16" s="5"/>
      <c r="FNG16" s="5"/>
      <c r="FNH16" s="5"/>
      <c r="FNI16" s="5"/>
      <c r="FNJ16" s="5"/>
      <c r="FNK16" s="5"/>
      <c r="FNL16" s="5"/>
      <c r="FNM16" s="5"/>
      <c r="FNN16" s="5"/>
      <c r="FNO16" s="5"/>
      <c r="FNP16" s="5"/>
      <c r="FNQ16" s="5"/>
      <c r="FNR16" s="5"/>
      <c r="FNS16" s="5"/>
      <c r="FNT16" s="5"/>
      <c r="FNU16" s="5"/>
      <c r="FNV16" s="5"/>
      <c r="FNW16" s="5"/>
      <c r="FNX16" s="5"/>
      <c r="FNY16" s="5"/>
      <c r="FNZ16" s="5"/>
      <c r="FOA16" s="5"/>
      <c r="FOB16" s="5"/>
      <c r="FOC16" s="5"/>
      <c r="FOD16" s="5"/>
      <c r="FOE16" s="5"/>
      <c r="FOF16" s="5"/>
      <c r="FOG16" s="5"/>
      <c r="FOH16" s="5"/>
      <c r="FOI16" s="5"/>
      <c r="FOJ16" s="5"/>
      <c r="FOK16" s="5"/>
      <c r="FOL16" s="5"/>
      <c r="FOM16" s="5"/>
      <c r="FON16" s="5"/>
      <c r="FOO16" s="5"/>
      <c r="FOP16" s="5"/>
      <c r="FOQ16" s="5"/>
      <c r="FOR16" s="5"/>
      <c r="FOS16" s="5"/>
      <c r="FOT16" s="5"/>
      <c r="FOU16" s="5"/>
      <c r="FOV16" s="5"/>
      <c r="FOW16" s="5"/>
      <c r="FOX16" s="5"/>
      <c r="FOY16" s="5"/>
      <c r="FOZ16" s="5"/>
      <c r="FPA16" s="5"/>
      <c r="FPB16" s="5"/>
      <c r="FPC16" s="5"/>
      <c r="FPD16" s="5"/>
      <c r="FPE16" s="5"/>
      <c r="FPF16" s="5"/>
      <c r="FPG16" s="5"/>
      <c r="FPH16" s="5"/>
      <c r="FPI16" s="5"/>
      <c r="FPJ16" s="5"/>
      <c r="FPK16" s="5"/>
      <c r="FPL16" s="5"/>
      <c r="FPM16" s="5"/>
      <c r="FPN16" s="5"/>
      <c r="FPO16" s="5"/>
      <c r="FPP16" s="5"/>
      <c r="FPQ16" s="5"/>
      <c r="FPR16" s="5"/>
      <c r="FPS16" s="5"/>
      <c r="FPT16" s="5"/>
      <c r="FPU16" s="5"/>
      <c r="FPV16" s="5"/>
      <c r="FPW16" s="5"/>
      <c r="FPX16" s="5"/>
      <c r="FPY16" s="5"/>
      <c r="FPZ16" s="5"/>
      <c r="FQA16" s="5"/>
      <c r="FQB16" s="5"/>
      <c r="FQC16" s="5"/>
      <c r="FQD16" s="5"/>
      <c r="FQE16" s="5"/>
      <c r="FQF16" s="5"/>
      <c r="FQG16" s="5"/>
      <c r="FQH16" s="5"/>
      <c r="FQI16" s="5"/>
      <c r="FQJ16" s="5"/>
      <c r="FQK16" s="5"/>
      <c r="FQL16" s="5"/>
      <c r="FQM16" s="5"/>
      <c r="FQN16" s="5"/>
      <c r="FQO16" s="5"/>
      <c r="FQP16" s="5"/>
      <c r="FQQ16" s="5"/>
      <c r="FQR16" s="5"/>
      <c r="FQS16" s="5"/>
      <c r="FQT16" s="5"/>
      <c r="FQU16" s="5"/>
      <c r="FQV16" s="5"/>
      <c r="FQW16" s="5"/>
      <c r="FQX16" s="5"/>
      <c r="FQY16" s="5"/>
      <c r="FQZ16" s="5"/>
      <c r="FRA16" s="5"/>
      <c r="FRB16" s="5"/>
      <c r="FRC16" s="5"/>
      <c r="FRD16" s="5"/>
      <c r="FRE16" s="5"/>
      <c r="FRF16" s="5"/>
      <c r="FRG16" s="5"/>
      <c r="FRH16" s="5"/>
      <c r="FRI16" s="5"/>
      <c r="FRJ16" s="5"/>
      <c r="FRK16" s="5"/>
      <c r="FRL16" s="5"/>
      <c r="FRM16" s="5"/>
      <c r="FRN16" s="5"/>
      <c r="FRO16" s="5"/>
      <c r="FRP16" s="5"/>
      <c r="FRQ16" s="5"/>
      <c r="FRR16" s="5"/>
      <c r="FRS16" s="5"/>
      <c r="FRT16" s="5"/>
      <c r="FRU16" s="5"/>
      <c r="FRV16" s="5"/>
      <c r="FRW16" s="5"/>
      <c r="FRX16" s="5"/>
      <c r="FRY16" s="5"/>
      <c r="FRZ16" s="5"/>
      <c r="FSA16" s="5"/>
      <c r="FSB16" s="5"/>
      <c r="FSC16" s="5"/>
      <c r="FSD16" s="5"/>
      <c r="FSE16" s="5"/>
      <c r="FSF16" s="5"/>
      <c r="FSG16" s="5"/>
      <c r="FSH16" s="5"/>
      <c r="FSI16" s="5"/>
      <c r="FSJ16" s="5"/>
      <c r="FSK16" s="5"/>
      <c r="FSL16" s="5"/>
      <c r="FSM16" s="5"/>
      <c r="FSN16" s="5"/>
      <c r="FSO16" s="5"/>
      <c r="FSP16" s="5"/>
      <c r="FSQ16" s="5"/>
      <c r="FSR16" s="5"/>
      <c r="FSS16" s="5"/>
      <c r="FST16" s="5"/>
      <c r="FSU16" s="5"/>
      <c r="FSV16" s="5"/>
      <c r="FSW16" s="5"/>
      <c r="FSX16" s="5"/>
      <c r="FSY16" s="5"/>
      <c r="FSZ16" s="5"/>
      <c r="FTA16" s="5"/>
      <c r="FTB16" s="5"/>
      <c r="FTC16" s="5"/>
      <c r="FTD16" s="5"/>
      <c r="FTE16" s="5"/>
      <c r="FTF16" s="5"/>
      <c r="FTG16" s="5"/>
      <c r="FTH16" s="5"/>
      <c r="FTI16" s="5"/>
      <c r="FTJ16" s="5"/>
      <c r="FTK16" s="5"/>
      <c r="FTL16" s="5"/>
      <c r="FTM16" s="5"/>
      <c r="FTN16" s="5"/>
      <c r="FTO16" s="5"/>
      <c r="FTP16" s="5"/>
      <c r="FTQ16" s="5"/>
      <c r="FTR16" s="5"/>
      <c r="FTS16" s="5"/>
      <c r="FTT16" s="5"/>
      <c r="FTU16" s="5"/>
      <c r="FTV16" s="5"/>
      <c r="FTW16" s="5"/>
      <c r="FTX16" s="5"/>
      <c r="FTY16" s="5"/>
      <c r="FTZ16" s="5"/>
      <c r="FUA16" s="5"/>
      <c r="FUB16" s="5"/>
      <c r="FUC16" s="5"/>
      <c r="FUD16" s="5"/>
      <c r="FUE16" s="5"/>
      <c r="FUF16" s="5"/>
      <c r="FUG16" s="5"/>
      <c r="FUH16" s="5"/>
      <c r="FUI16" s="5"/>
      <c r="FUJ16" s="5"/>
      <c r="FUK16" s="5"/>
      <c r="FUL16" s="5"/>
      <c r="FUM16" s="5"/>
      <c r="FUN16" s="5"/>
      <c r="FUO16" s="5"/>
      <c r="FUP16" s="5"/>
      <c r="FUQ16" s="5"/>
      <c r="FUR16" s="5"/>
      <c r="FUS16" s="5"/>
      <c r="FUT16" s="5"/>
      <c r="FUU16" s="5"/>
      <c r="FUV16" s="5"/>
      <c r="FUW16" s="5"/>
      <c r="FUX16" s="5"/>
      <c r="FUY16" s="5"/>
      <c r="FUZ16" s="5"/>
      <c r="FVA16" s="5"/>
      <c r="FVB16" s="5"/>
      <c r="FVC16" s="5"/>
      <c r="FVD16" s="5"/>
      <c r="FVE16" s="5"/>
      <c r="FVF16" s="5"/>
      <c r="FVG16" s="5"/>
      <c r="FVH16" s="5"/>
      <c r="FVI16" s="5"/>
      <c r="FVJ16" s="5"/>
      <c r="FVK16" s="5"/>
      <c r="FVL16" s="5"/>
      <c r="FVM16" s="5"/>
      <c r="FVN16" s="5"/>
      <c r="FVO16" s="5"/>
      <c r="FVP16" s="5"/>
      <c r="FVQ16" s="5"/>
      <c r="FVR16" s="5"/>
      <c r="FVS16" s="5"/>
      <c r="FVT16" s="5"/>
      <c r="FVU16" s="5"/>
      <c r="FVV16" s="5"/>
      <c r="FVW16" s="5"/>
      <c r="FVX16" s="5"/>
      <c r="FVY16" s="5"/>
      <c r="FVZ16" s="5"/>
      <c r="FWA16" s="5"/>
      <c r="FWB16" s="5"/>
      <c r="FWC16" s="5"/>
      <c r="FWD16" s="5"/>
      <c r="FWE16" s="5"/>
      <c r="FWF16" s="5"/>
      <c r="FWG16" s="5"/>
      <c r="FWH16" s="5"/>
      <c r="FWI16" s="5"/>
      <c r="FWJ16" s="5"/>
      <c r="FWK16" s="5"/>
      <c r="FWL16" s="5"/>
      <c r="FWM16" s="5"/>
      <c r="FWN16" s="5"/>
      <c r="FWO16" s="5"/>
      <c r="FWP16" s="5"/>
      <c r="FWQ16" s="5"/>
      <c r="FWR16" s="5"/>
      <c r="FWS16" s="5"/>
      <c r="FWT16" s="5"/>
      <c r="FWU16" s="5"/>
      <c r="FWV16" s="5"/>
      <c r="FWW16" s="5"/>
      <c r="FWX16" s="5"/>
      <c r="FWY16" s="5"/>
      <c r="FWZ16" s="5"/>
      <c r="FXA16" s="5"/>
      <c r="FXB16" s="5"/>
      <c r="FXC16" s="5"/>
      <c r="FXD16" s="5"/>
      <c r="FXE16" s="5"/>
      <c r="FXF16" s="5"/>
      <c r="FXG16" s="5"/>
      <c r="FXH16" s="5"/>
      <c r="FXI16" s="5"/>
      <c r="FXJ16" s="5"/>
      <c r="FXK16" s="5"/>
      <c r="FXL16" s="5"/>
      <c r="FXM16" s="5"/>
      <c r="FXN16" s="5"/>
      <c r="FXO16" s="5"/>
      <c r="FXP16" s="5"/>
      <c r="FXQ16" s="5"/>
      <c r="FXR16" s="5"/>
      <c r="FXS16" s="5"/>
      <c r="FXT16" s="5"/>
      <c r="FXU16" s="5"/>
      <c r="FXV16" s="5"/>
      <c r="FXW16" s="5"/>
      <c r="FXX16" s="5"/>
      <c r="FXY16" s="5"/>
      <c r="FXZ16" s="5"/>
      <c r="FYA16" s="5"/>
      <c r="FYB16" s="5"/>
      <c r="FYC16" s="5"/>
      <c r="FYD16" s="5"/>
      <c r="FYE16" s="5"/>
      <c r="FYF16" s="5"/>
      <c r="FYG16" s="5"/>
      <c r="FYH16" s="5"/>
      <c r="FYI16" s="5"/>
      <c r="FYJ16" s="5"/>
      <c r="FYK16" s="5"/>
      <c r="FYL16" s="5"/>
      <c r="FYM16" s="5"/>
      <c r="FYN16" s="5"/>
      <c r="FYO16" s="5"/>
      <c r="FYP16" s="5"/>
      <c r="FYQ16" s="5"/>
      <c r="FYR16" s="5"/>
      <c r="FYS16" s="5"/>
      <c r="FYT16" s="5"/>
      <c r="FYU16" s="5"/>
      <c r="FYV16" s="5"/>
      <c r="FYW16" s="5"/>
      <c r="FYX16" s="5"/>
      <c r="FYY16" s="5"/>
      <c r="FYZ16" s="5"/>
      <c r="FZA16" s="5"/>
      <c r="FZB16" s="5"/>
      <c r="FZC16" s="5"/>
      <c r="FZD16" s="5"/>
      <c r="FZE16" s="5"/>
      <c r="FZF16" s="5"/>
      <c r="FZG16" s="5"/>
      <c r="FZH16" s="5"/>
      <c r="FZI16" s="5"/>
      <c r="FZJ16" s="5"/>
      <c r="FZK16" s="5"/>
      <c r="FZL16" s="5"/>
      <c r="FZM16" s="5"/>
      <c r="FZN16" s="5"/>
      <c r="FZO16" s="5"/>
      <c r="FZP16" s="5"/>
      <c r="FZQ16" s="5"/>
      <c r="FZR16" s="5"/>
      <c r="FZS16" s="5"/>
      <c r="FZT16" s="5"/>
      <c r="FZU16" s="5"/>
      <c r="FZV16" s="5"/>
      <c r="FZW16" s="5"/>
      <c r="FZX16" s="5"/>
      <c r="FZY16" s="5"/>
      <c r="FZZ16" s="5"/>
      <c r="GAA16" s="5"/>
      <c r="GAB16" s="5"/>
      <c r="GAC16" s="5"/>
      <c r="GAD16" s="5"/>
      <c r="GAE16" s="5"/>
      <c r="GAF16" s="5"/>
      <c r="GAG16" s="5"/>
      <c r="GAH16" s="5"/>
      <c r="GAI16" s="5"/>
      <c r="GAJ16" s="5"/>
      <c r="GAK16" s="5"/>
      <c r="GAL16" s="5"/>
      <c r="GAM16" s="5"/>
      <c r="GAN16" s="5"/>
      <c r="GAO16" s="5"/>
      <c r="GAP16" s="5"/>
      <c r="GAQ16" s="5"/>
      <c r="GAR16" s="5"/>
      <c r="GAS16" s="5"/>
      <c r="GAT16" s="5"/>
      <c r="GAU16" s="5"/>
      <c r="GAV16" s="5"/>
      <c r="GAW16" s="5"/>
      <c r="GAX16" s="5"/>
      <c r="GAY16" s="5"/>
      <c r="GAZ16" s="5"/>
      <c r="GBA16" s="5"/>
      <c r="GBB16" s="5"/>
      <c r="GBC16" s="5"/>
      <c r="GBD16" s="5"/>
      <c r="GBE16" s="5"/>
      <c r="GBF16" s="5"/>
      <c r="GBG16" s="5"/>
      <c r="GBH16" s="5"/>
      <c r="GBI16" s="5"/>
      <c r="GBJ16" s="5"/>
      <c r="GBK16" s="5"/>
      <c r="GBL16" s="5"/>
      <c r="GBM16" s="5"/>
      <c r="GBN16" s="5"/>
      <c r="GBO16" s="5"/>
      <c r="GBP16" s="5"/>
      <c r="GBQ16" s="5"/>
      <c r="GBR16" s="5"/>
      <c r="GBS16" s="5"/>
      <c r="GBT16" s="5"/>
      <c r="GBU16" s="5"/>
      <c r="GBV16" s="5"/>
      <c r="GBW16" s="5"/>
      <c r="GBX16" s="5"/>
      <c r="GBY16" s="5"/>
      <c r="GBZ16" s="5"/>
      <c r="GCA16" s="5"/>
      <c r="GCB16" s="5"/>
      <c r="GCC16" s="5"/>
      <c r="GCD16" s="5"/>
      <c r="GCE16" s="5"/>
      <c r="GCF16" s="5"/>
      <c r="GCG16" s="5"/>
      <c r="GCH16" s="5"/>
      <c r="GCI16" s="5"/>
      <c r="GCJ16" s="5"/>
      <c r="GCK16" s="5"/>
      <c r="GCL16" s="5"/>
      <c r="GCM16" s="5"/>
      <c r="GCN16" s="5"/>
      <c r="GCO16" s="5"/>
      <c r="GCP16" s="5"/>
      <c r="GCQ16" s="5"/>
      <c r="GCR16" s="5"/>
      <c r="GCS16" s="5"/>
      <c r="GCT16" s="5"/>
      <c r="GCU16" s="5"/>
      <c r="GCV16" s="5"/>
      <c r="GCW16" s="5"/>
      <c r="GCX16" s="5"/>
      <c r="GCY16" s="5"/>
      <c r="GCZ16" s="5"/>
      <c r="GDA16" s="5"/>
      <c r="GDB16" s="5"/>
      <c r="GDC16" s="5"/>
      <c r="GDD16" s="5"/>
      <c r="GDE16" s="5"/>
      <c r="GDF16" s="5"/>
      <c r="GDG16" s="5"/>
      <c r="GDH16" s="5"/>
      <c r="GDI16" s="5"/>
      <c r="GDJ16" s="5"/>
      <c r="GDK16" s="5"/>
      <c r="GDL16" s="5"/>
      <c r="GDM16" s="5"/>
      <c r="GDN16" s="5"/>
      <c r="GDO16" s="5"/>
      <c r="GDP16" s="5"/>
      <c r="GDQ16" s="5"/>
      <c r="GDR16" s="5"/>
      <c r="GDS16" s="5"/>
      <c r="GDT16" s="5"/>
      <c r="GDU16" s="5"/>
      <c r="GDV16" s="5"/>
      <c r="GDW16" s="5"/>
      <c r="GDX16" s="5"/>
      <c r="GDY16" s="5"/>
      <c r="GDZ16" s="5"/>
      <c r="GEA16" s="5"/>
      <c r="GEB16" s="5"/>
      <c r="GEC16" s="5"/>
      <c r="GED16" s="5"/>
      <c r="GEE16" s="5"/>
      <c r="GEF16" s="5"/>
      <c r="GEG16" s="5"/>
      <c r="GEH16" s="5"/>
      <c r="GEI16" s="5"/>
      <c r="GEJ16" s="5"/>
      <c r="GEK16" s="5"/>
      <c r="GEL16" s="5"/>
      <c r="GEM16" s="5"/>
      <c r="GEN16" s="5"/>
      <c r="GEO16" s="5"/>
      <c r="GEP16" s="5"/>
      <c r="GEQ16" s="5"/>
      <c r="GER16" s="5"/>
      <c r="GES16" s="5"/>
      <c r="GET16" s="5"/>
      <c r="GEU16" s="5"/>
      <c r="GEV16" s="5"/>
      <c r="GEW16" s="5"/>
      <c r="GEX16" s="5"/>
      <c r="GEY16" s="5"/>
      <c r="GEZ16" s="5"/>
      <c r="GFA16" s="5"/>
      <c r="GFB16" s="5"/>
      <c r="GFC16" s="5"/>
      <c r="GFD16" s="5"/>
      <c r="GFE16" s="5"/>
      <c r="GFF16" s="5"/>
      <c r="GFG16" s="5"/>
      <c r="GFH16" s="5"/>
      <c r="GFI16" s="5"/>
      <c r="GFJ16" s="5"/>
      <c r="GFK16" s="5"/>
      <c r="GFL16" s="5"/>
      <c r="GFM16" s="5"/>
      <c r="GFN16" s="5"/>
      <c r="GFO16" s="5"/>
      <c r="GFP16" s="5"/>
      <c r="GFQ16" s="5"/>
      <c r="GFR16" s="5"/>
      <c r="GFS16" s="5"/>
      <c r="GFT16" s="5"/>
      <c r="GFU16" s="5"/>
      <c r="GFV16" s="5"/>
      <c r="GFW16" s="5"/>
      <c r="GFX16" s="5"/>
      <c r="GFY16" s="5"/>
      <c r="GFZ16" s="5"/>
      <c r="GGA16" s="5"/>
      <c r="GGB16" s="5"/>
      <c r="GGC16" s="5"/>
      <c r="GGD16" s="5"/>
      <c r="GGE16" s="5"/>
      <c r="GGF16" s="5"/>
      <c r="GGG16" s="5"/>
      <c r="GGH16" s="5"/>
      <c r="GGI16" s="5"/>
      <c r="GGJ16" s="5"/>
      <c r="GGK16" s="5"/>
      <c r="GGL16" s="5"/>
      <c r="GGM16" s="5"/>
      <c r="GGN16" s="5"/>
      <c r="GGO16" s="5"/>
      <c r="GGP16" s="5"/>
      <c r="GGQ16" s="5"/>
      <c r="GGR16" s="5"/>
      <c r="GGS16" s="5"/>
      <c r="GGT16" s="5"/>
      <c r="GGU16" s="5"/>
      <c r="GGV16" s="5"/>
      <c r="GGW16" s="5"/>
      <c r="GGX16" s="5"/>
      <c r="GGY16" s="5"/>
      <c r="GGZ16" s="5"/>
      <c r="GHA16" s="5"/>
      <c r="GHB16" s="5"/>
      <c r="GHC16" s="5"/>
      <c r="GHD16" s="5"/>
      <c r="GHE16" s="5"/>
      <c r="GHF16" s="5"/>
      <c r="GHG16" s="5"/>
      <c r="GHH16" s="5"/>
      <c r="GHI16" s="5"/>
      <c r="GHJ16" s="5"/>
      <c r="GHK16" s="5"/>
      <c r="GHL16" s="5"/>
      <c r="GHM16" s="5"/>
      <c r="GHN16" s="5"/>
      <c r="GHO16" s="5"/>
      <c r="GHP16" s="5"/>
      <c r="GHQ16" s="5"/>
      <c r="GHR16" s="5"/>
      <c r="GHS16" s="5"/>
      <c r="GHT16" s="5"/>
      <c r="GHU16" s="5"/>
      <c r="GHV16" s="5"/>
      <c r="GHW16" s="5"/>
      <c r="GHX16" s="5"/>
      <c r="GHY16" s="5"/>
      <c r="GHZ16" s="5"/>
      <c r="GIA16" s="5"/>
      <c r="GIB16" s="5"/>
      <c r="GIC16" s="5"/>
      <c r="GID16" s="5"/>
      <c r="GIE16" s="5"/>
      <c r="GIF16" s="5"/>
      <c r="GIG16" s="5"/>
      <c r="GIH16" s="5"/>
      <c r="GII16" s="5"/>
      <c r="GIJ16" s="5"/>
      <c r="GIK16" s="5"/>
      <c r="GIL16" s="5"/>
      <c r="GIM16" s="5"/>
      <c r="GIN16" s="5"/>
      <c r="GIO16" s="5"/>
      <c r="GIP16" s="5"/>
      <c r="GIQ16" s="5"/>
      <c r="GIR16" s="5"/>
      <c r="GIS16" s="5"/>
      <c r="GIT16" s="5"/>
      <c r="GIU16" s="5"/>
      <c r="GIV16" s="5"/>
      <c r="GIW16" s="5"/>
      <c r="GIX16" s="5"/>
      <c r="GIY16" s="5"/>
      <c r="GIZ16" s="5"/>
      <c r="GJA16" s="5"/>
      <c r="GJB16" s="5"/>
      <c r="GJC16" s="5"/>
      <c r="GJD16" s="5"/>
      <c r="GJE16" s="5"/>
      <c r="GJF16" s="5"/>
      <c r="GJG16" s="5"/>
      <c r="GJH16" s="5"/>
      <c r="GJI16" s="5"/>
      <c r="GJJ16" s="5"/>
      <c r="GJK16" s="5"/>
      <c r="GJL16" s="5"/>
      <c r="GJM16" s="5"/>
      <c r="GJN16" s="5"/>
      <c r="GJO16" s="5"/>
      <c r="GJP16" s="5"/>
      <c r="GJQ16" s="5"/>
      <c r="GJR16" s="5"/>
      <c r="GJS16" s="5"/>
      <c r="GJT16" s="5"/>
      <c r="GJU16" s="5"/>
      <c r="GJV16" s="5"/>
      <c r="GJW16" s="5"/>
      <c r="GJX16" s="5"/>
      <c r="GJY16" s="5"/>
      <c r="GJZ16" s="5"/>
      <c r="GKA16" s="5"/>
      <c r="GKB16" s="5"/>
      <c r="GKC16" s="5"/>
      <c r="GKD16" s="5"/>
      <c r="GKE16" s="5"/>
      <c r="GKF16" s="5"/>
      <c r="GKG16" s="5"/>
      <c r="GKH16" s="5"/>
      <c r="GKI16" s="5"/>
      <c r="GKJ16" s="5"/>
      <c r="GKK16" s="5"/>
      <c r="GKL16" s="5"/>
      <c r="GKM16" s="5"/>
      <c r="GKN16" s="5"/>
      <c r="GKO16" s="5"/>
      <c r="GKP16" s="5"/>
      <c r="GKQ16" s="5"/>
      <c r="GKR16" s="5"/>
      <c r="GKS16" s="5"/>
      <c r="GKT16" s="5"/>
      <c r="GKU16" s="5"/>
      <c r="GKV16" s="5"/>
      <c r="GKW16" s="5"/>
      <c r="GKX16" s="5"/>
      <c r="GKY16" s="5"/>
      <c r="GKZ16" s="5"/>
      <c r="GLA16" s="5"/>
      <c r="GLB16" s="5"/>
      <c r="GLC16" s="5"/>
      <c r="GLD16" s="5"/>
      <c r="GLE16" s="5"/>
      <c r="GLF16" s="5"/>
      <c r="GLG16" s="5"/>
      <c r="GLH16" s="5"/>
      <c r="GLI16" s="5"/>
      <c r="GLJ16" s="5"/>
      <c r="GLK16" s="5"/>
      <c r="GLL16" s="5"/>
      <c r="GLM16" s="5"/>
      <c r="GLN16" s="5"/>
      <c r="GLO16" s="5"/>
      <c r="GLP16" s="5"/>
      <c r="GLQ16" s="5"/>
      <c r="GLR16" s="5"/>
      <c r="GLS16" s="5"/>
      <c r="GLT16" s="5"/>
      <c r="GLU16" s="5"/>
      <c r="GLV16" s="5"/>
      <c r="GLW16" s="5"/>
      <c r="GLX16" s="5"/>
      <c r="GLY16" s="5"/>
      <c r="GLZ16" s="5"/>
      <c r="GMA16" s="5"/>
      <c r="GMB16" s="5"/>
      <c r="GMC16" s="5"/>
      <c r="GMD16" s="5"/>
      <c r="GME16" s="5"/>
      <c r="GMF16" s="5"/>
      <c r="GMG16" s="5"/>
      <c r="GMH16" s="5"/>
      <c r="GMI16" s="5"/>
      <c r="GMJ16" s="5"/>
      <c r="GMK16" s="5"/>
      <c r="GML16" s="5"/>
      <c r="GMM16" s="5"/>
      <c r="GMN16" s="5"/>
      <c r="GMO16" s="5"/>
      <c r="GMP16" s="5"/>
      <c r="GMQ16" s="5"/>
      <c r="GMR16" s="5"/>
      <c r="GMS16" s="5"/>
      <c r="GMT16" s="5"/>
      <c r="GMU16" s="5"/>
      <c r="GMV16" s="5"/>
      <c r="GMW16" s="5"/>
      <c r="GMX16" s="5"/>
      <c r="GMY16" s="5"/>
      <c r="GMZ16" s="5"/>
      <c r="GNA16" s="5"/>
      <c r="GNB16" s="5"/>
      <c r="GNC16" s="5"/>
      <c r="GND16" s="5"/>
      <c r="GNE16" s="5"/>
      <c r="GNF16" s="5"/>
      <c r="GNG16" s="5"/>
      <c r="GNH16" s="5"/>
      <c r="GNI16" s="5"/>
      <c r="GNJ16" s="5"/>
      <c r="GNK16" s="5"/>
      <c r="GNL16" s="5"/>
      <c r="GNM16" s="5"/>
      <c r="GNN16" s="5"/>
      <c r="GNO16" s="5"/>
      <c r="GNP16" s="5"/>
      <c r="GNQ16" s="5"/>
      <c r="GNR16" s="5"/>
      <c r="GNS16" s="5"/>
      <c r="GNT16" s="5"/>
      <c r="GNU16" s="5"/>
      <c r="GNV16" s="5"/>
      <c r="GNW16" s="5"/>
      <c r="GNX16" s="5"/>
      <c r="GNY16" s="5"/>
      <c r="GNZ16" s="5"/>
      <c r="GOA16" s="5"/>
      <c r="GOB16" s="5"/>
      <c r="GOC16" s="5"/>
      <c r="GOD16" s="5"/>
      <c r="GOE16" s="5"/>
      <c r="GOF16" s="5"/>
      <c r="GOG16" s="5"/>
      <c r="GOH16" s="5"/>
      <c r="GOI16" s="5"/>
      <c r="GOJ16" s="5"/>
      <c r="GOK16" s="5"/>
      <c r="GOL16" s="5"/>
      <c r="GOM16" s="5"/>
      <c r="GON16" s="5"/>
      <c r="GOO16" s="5"/>
      <c r="GOP16" s="5"/>
      <c r="GOQ16" s="5"/>
      <c r="GOR16" s="5"/>
      <c r="GOS16" s="5"/>
      <c r="GOT16" s="5"/>
      <c r="GOU16" s="5"/>
      <c r="GOV16" s="5"/>
      <c r="GOW16" s="5"/>
      <c r="GOX16" s="5"/>
      <c r="GOY16" s="5"/>
      <c r="GOZ16" s="5"/>
      <c r="GPA16" s="5"/>
      <c r="GPB16" s="5"/>
      <c r="GPC16" s="5"/>
      <c r="GPD16" s="5"/>
      <c r="GPE16" s="5"/>
      <c r="GPF16" s="5"/>
      <c r="GPG16" s="5"/>
      <c r="GPH16" s="5"/>
      <c r="GPI16" s="5"/>
      <c r="GPJ16" s="5"/>
      <c r="GPK16" s="5"/>
      <c r="GPL16" s="5"/>
      <c r="GPM16" s="5"/>
      <c r="GPN16" s="5"/>
      <c r="GPO16" s="5"/>
      <c r="GPP16" s="5"/>
      <c r="GPQ16" s="5"/>
      <c r="GPR16" s="5"/>
      <c r="GPS16" s="5"/>
      <c r="GPT16" s="5"/>
      <c r="GPU16" s="5"/>
      <c r="GPV16" s="5"/>
      <c r="GPW16" s="5"/>
      <c r="GPX16" s="5"/>
      <c r="GPY16" s="5"/>
      <c r="GPZ16" s="5"/>
      <c r="GQA16" s="5"/>
      <c r="GQB16" s="5"/>
      <c r="GQC16" s="5"/>
      <c r="GQD16" s="5"/>
      <c r="GQE16" s="5"/>
      <c r="GQF16" s="5"/>
      <c r="GQG16" s="5"/>
      <c r="GQH16" s="5"/>
      <c r="GQI16" s="5"/>
      <c r="GQJ16" s="5"/>
      <c r="GQK16" s="5"/>
      <c r="GQL16" s="5"/>
      <c r="GQM16" s="5"/>
      <c r="GQN16" s="5"/>
      <c r="GQO16" s="5"/>
      <c r="GQP16" s="5"/>
      <c r="GQQ16" s="5"/>
      <c r="GQR16" s="5"/>
      <c r="GQS16" s="5"/>
      <c r="GQT16" s="5"/>
      <c r="GQU16" s="5"/>
      <c r="GQV16" s="5"/>
      <c r="GQW16" s="5"/>
      <c r="GQX16" s="5"/>
      <c r="GQY16" s="5"/>
      <c r="GQZ16" s="5"/>
      <c r="GRA16" s="5"/>
      <c r="GRB16" s="5"/>
      <c r="GRC16" s="5"/>
      <c r="GRD16" s="5"/>
      <c r="GRE16" s="5"/>
      <c r="GRF16" s="5"/>
      <c r="GRG16" s="5"/>
      <c r="GRH16" s="5"/>
      <c r="GRI16" s="5"/>
      <c r="GRJ16" s="5"/>
      <c r="GRK16" s="5"/>
      <c r="GRL16" s="5"/>
      <c r="GRM16" s="5"/>
      <c r="GRN16" s="5"/>
      <c r="GRO16" s="5"/>
      <c r="GRP16" s="5"/>
      <c r="GRQ16" s="5"/>
      <c r="GRR16" s="5"/>
      <c r="GRS16" s="5"/>
      <c r="GRT16" s="5"/>
      <c r="GRU16" s="5"/>
      <c r="GRV16" s="5"/>
      <c r="GRW16" s="5"/>
      <c r="GRX16" s="5"/>
      <c r="GRY16" s="5"/>
      <c r="GRZ16" s="5"/>
      <c r="GSA16" s="5"/>
      <c r="GSB16" s="5"/>
      <c r="GSC16" s="5"/>
      <c r="GSD16" s="5"/>
      <c r="GSE16" s="5"/>
      <c r="GSF16" s="5"/>
      <c r="GSG16" s="5"/>
      <c r="GSH16" s="5"/>
      <c r="GSI16" s="5"/>
      <c r="GSJ16" s="5"/>
      <c r="GSK16" s="5"/>
      <c r="GSL16" s="5"/>
      <c r="GSM16" s="5"/>
      <c r="GSN16" s="5"/>
      <c r="GSO16" s="5"/>
      <c r="GSP16" s="5"/>
      <c r="GSQ16" s="5"/>
      <c r="GSR16" s="5"/>
      <c r="GSS16" s="5"/>
      <c r="GST16" s="5"/>
      <c r="GSU16" s="5"/>
      <c r="GSV16" s="5"/>
      <c r="GSW16" s="5"/>
      <c r="GSX16" s="5"/>
      <c r="GSY16" s="5"/>
      <c r="GSZ16" s="5"/>
      <c r="GTA16" s="5"/>
      <c r="GTB16" s="5"/>
      <c r="GTC16" s="5"/>
      <c r="GTD16" s="5"/>
      <c r="GTE16" s="5"/>
      <c r="GTF16" s="5"/>
      <c r="GTG16" s="5"/>
      <c r="GTH16" s="5"/>
      <c r="GTI16" s="5"/>
      <c r="GTJ16" s="5"/>
      <c r="GTK16" s="5"/>
      <c r="GTL16" s="5"/>
      <c r="GTM16" s="5"/>
      <c r="GTN16" s="5"/>
      <c r="GTO16" s="5"/>
      <c r="GTP16" s="5"/>
      <c r="GTQ16" s="5"/>
      <c r="GTR16" s="5"/>
      <c r="GTS16" s="5"/>
      <c r="GTT16" s="5"/>
      <c r="GTU16" s="5"/>
      <c r="GTV16" s="5"/>
      <c r="GTW16" s="5"/>
      <c r="GTX16" s="5"/>
      <c r="GTY16" s="5"/>
      <c r="GTZ16" s="5"/>
      <c r="GUA16" s="5"/>
      <c r="GUB16" s="5"/>
      <c r="GUC16" s="5"/>
      <c r="GUD16" s="5"/>
      <c r="GUE16" s="5"/>
      <c r="GUF16" s="5"/>
      <c r="GUG16" s="5"/>
      <c r="GUH16" s="5"/>
      <c r="GUI16" s="5"/>
      <c r="GUJ16" s="5"/>
      <c r="GUK16" s="5"/>
      <c r="GUL16" s="5"/>
      <c r="GUM16" s="5"/>
      <c r="GUN16" s="5"/>
      <c r="GUO16" s="5"/>
      <c r="GUP16" s="5"/>
      <c r="GUQ16" s="5"/>
      <c r="GUR16" s="5"/>
      <c r="GUS16" s="5"/>
      <c r="GUT16" s="5"/>
      <c r="GUU16" s="5"/>
      <c r="GUV16" s="5"/>
      <c r="GUW16" s="5"/>
      <c r="GUX16" s="5"/>
      <c r="GUY16" s="5"/>
      <c r="GUZ16" s="5"/>
      <c r="GVA16" s="5"/>
      <c r="GVB16" s="5"/>
      <c r="GVC16" s="5"/>
      <c r="GVD16" s="5"/>
      <c r="GVE16" s="5"/>
      <c r="GVF16" s="5"/>
      <c r="GVG16" s="5"/>
      <c r="GVH16" s="5"/>
      <c r="GVI16" s="5"/>
      <c r="GVJ16" s="5"/>
      <c r="GVK16" s="5"/>
      <c r="GVL16" s="5"/>
      <c r="GVM16" s="5"/>
      <c r="GVN16" s="5"/>
      <c r="GVO16" s="5"/>
      <c r="GVP16" s="5"/>
      <c r="GVQ16" s="5"/>
      <c r="GVR16" s="5"/>
      <c r="GVS16" s="5"/>
      <c r="GVT16" s="5"/>
      <c r="GVU16" s="5"/>
      <c r="GVV16" s="5"/>
      <c r="GVW16" s="5"/>
      <c r="GVX16" s="5"/>
      <c r="GVY16" s="5"/>
      <c r="GVZ16" s="5"/>
      <c r="GWA16" s="5"/>
      <c r="GWB16" s="5"/>
      <c r="GWC16" s="5"/>
      <c r="GWD16" s="5"/>
      <c r="GWE16" s="5"/>
      <c r="GWF16" s="5"/>
      <c r="GWG16" s="5"/>
      <c r="GWH16" s="5"/>
      <c r="GWI16" s="5"/>
      <c r="GWJ16" s="5"/>
      <c r="GWK16" s="5"/>
      <c r="GWL16" s="5"/>
      <c r="GWM16" s="5"/>
      <c r="GWN16" s="5"/>
      <c r="GWO16" s="5"/>
      <c r="GWP16" s="5"/>
      <c r="GWQ16" s="5"/>
      <c r="GWR16" s="5"/>
      <c r="GWS16" s="5"/>
      <c r="GWT16" s="5"/>
      <c r="GWU16" s="5"/>
      <c r="GWV16" s="5"/>
      <c r="GWW16" s="5"/>
      <c r="GWX16" s="5"/>
      <c r="GWY16" s="5"/>
      <c r="GWZ16" s="5"/>
      <c r="GXA16" s="5"/>
      <c r="GXB16" s="5"/>
      <c r="GXC16" s="5"/>
      <c r="GXD16" s="5"/>
      <c r="GXE16" s="5"/>
      <c r="GXF16" s="5"/>
      <c r="GXG16" s="5"/>
      <c r="GXH16" s="5"/>
      <c r="GXI16" s="5"/>
      <c r="GXJ16" s="5"/>
      <c r="GXK16" s="5"/>
      <c r="GXL16" s="5"/>
      <c r="GXM16" s="5"/>
      <c r="GXN16" s="5"/>
      <c r="GXO16" s="5"/>
      <c r="GXP16" s="5"/>
      <c r="GXQ16" s="5"/>
      <c r="GXR16" s="5"/>
      <c r="GXS16" s="5"/>
      <c r="GXT16" s="5"/>
      <c r="GXU16" s="5"/>
      <c r="GXV16" s="5"/>
      <c r="GXW16" s="5"/>
      <c r="GXX16" s="5"/>
      <c r="GXY16" s="5"/>
      <c r="GXZ16" s="5"/>
      <c r="GYA16" s="5"/>
      <c r="GYB16" s="5"/>
      <c r="GYC16" s="5"/>
      <c r="GYD16" s="5"/>
      <c r="GYE16" s="5"/>
      <c r="GYF16" s="5"/>
      <c r="GYG16" s="5"/>
      <c r="GYH16" s="5"/>
      <c r="GYI16" s="5"/>
      <c r="GYJ16" s="5"/>
      <c r="GYK16" s="5"/>
      <c r="GYL16" s="5"/>
      <c r="GYM16" s="5"/>
      <c r="GYN16" s="5"/>
      <c r="GYO16" s="5"/>
      <c r="GYP16" s="5"/>
      <c r="GYQ16" s="5"/>
      <c r="GYR16" s="5"/>
      <c r="GYS16" s="5"/>
      <c r="GYT16" s="5"/>
      <c r="GYU16" s="5"/>
      <c r="GYV16" s="5"/>
      <c r="GYW16" s="5"/>
      <c r="GYX16" s="5"/>
      <c r="GYY16" s="5"/>
      <c r="GYZ16" s="5"/>
      <c r="GZA16" s="5"/>
      <c r="GZB16" s="5"/>
      <c r="GZC16" s="5"/>
      <c r="GZD16" s="5"/>
      <c r="GZE16" s="5"/>
      <c r="GZF16" s="5"/>
      <c r="GZG16" s="5"/>
      <c r="GZH16" s="5"/>
      <c r="GZI16" s="5"/>
      <c r="GZJ16" s="5"/>
      <c r="GZK16" s="5"/>
      <c r="GZL16" s="5"/>
      <c r="GZM16" s="5"/>
      <c r="GZN16" s="5"/>
      <c r="GZO16" s="5"/>
      <c r="GZP16" s="5"/>
      <c r="GZQ16" s="5"/>
      <c r="GZR16" s="5"/>
      <c r="GZS16" s="5"/>
      <c r="GZT16" s="5"/>
      <c r="GZU16" s="5"/>
      <c r="GZV16" s="5"/>
      <c r="GZW16" s="5"/>
      <c r="GZX16" s="5"/>
      <c r="GZY16" s="5"/>
      <c r="GZZ16" s="5"/>
      <c r="HAA16" s="5"/>
      <c r="HAB16" s="5"/>
      <c r="HAC16" s="5"/>
      <c r="HAD16" s="5"/>
      <c r="HAE16" s="5"/>
      <c r="HAF16" s="5"/>
      <c r="HAG16" s="5"/>
      <c r="HAH16" s="5"/>
      <c r="HAI16" s="5"/>
      <c r="HAJ16" s="5"/>
      <c r="HAK16" s="5"/>
      <c r="HAL16" s="5"/>
      <c r="HAM16" s="5"/>
      <c r="HAN16" s="5"/>
      <c r="HAO16" s="5"/>
      <c r="HAP16" s="5"/>
      <c r="HAQ16" s="5"/>
      <c r="HAR16" s="5"/>
      <c r="HAS16" s="5"/>
      <c r="HAT16" s="5"/>
      <c r="HAU16" s="5"/>
      <c r="HAV16" s="5"/>
      <c r="HAW16" s="5"/>
      <c r="HAX16" s="5"/>
      <c r="HAY16" s="5"/>
      <c r="HAZ16" s="5"/>
      <c r="HBA16" s="5"/>
      <c r="HBB16" s="5"/>
      <c r="HBC16" s="5"/>
      <c r="HBD16" s="5"/>
      <c r="HBE16" s="5"/>
      <c r="HBF16" s="5"/>
      <c r="HBG16" s="5"/>
      <c r="HBH16" s="5"/>
      <c r="HBI16" s="5"/>
      <c r="HBJ16" s="5"/>
      <c r="HBK16" s="5"/>
      <c r="HBL16" s="5"/>
      <c r="HBM16" s="5"/>
      <c r="HBN16" s="5"/>
      <c r="HBO16" s="5"/>
      <c r="HBP16" s="5"/>
      <c r="HBQ16" s="5"/>
      <c r="HBR16" s="5"/>
      <c r="HBS16" s="5"/>
      <c r="HBT16" s="5"/>
      <c r="HBU16" s="5"/>
      <c r="HBV16" s="5"/>
      <c r="HBW16" s="5"/>
      <c r="HBX16" s="5"/>
      <c r="HBY16" s="5"/>
      <c r="HBZ16" s="5"/>
      <c r="HCA16" s="5"/>
      <c r="HCB16" s="5"/>
      <c r="HCC16" s="5"/>
      <c r="HCD16" s="5"/>
      <c r="HCE16" s="5"/>
      <c r="HCF16" s="5"/>
      <c r="HCG16" s="5"/>
      <c r="HCH16" s="5"/>
      <c r="HCI16" s="5"/>
      <c r="HCJ16" s="5"/>
      <c r="HCK16" s="5"/>
      <c r="HCL16" s="5"/>
      <c r="HCM16" s="5"/>
      <c r="HCN16" s="5"/>
      <c r="HCO16" s="5"/>
      <c r="HCP16" s="5"/>
      <c r="HCQ16" s="5"/>
      <c r="HCR16" s="5"/>
      <c r="HCS16" s="5"/>
      <c r="HCT16" s="5"/>
      <c r="HCU16" s="5"/>
      <c r="HCV16" s="5"/>
      <c r="HCW16" s="5"/>
      <c r="HCX16" s="5"/>
      <c r="HCY16" s="5"/>
      <c r="HCZ16" s="5"/>
      <c r="HDA16" s="5"/>
      <c r="HDB16" s="5"/>
      <c r="HDC16" s="5"/>
      <c r="HDD16" s="5"/>
      <c r="HDE16" s="5"/>
      <c r="HDF16" s="5"/>
      <c r="HDG16" s="5"/>
      <c r="HDH16" s="5"/>
      <c r="HDI16" s="5"/>
      <c r="HDJ16" s="5"/>
      <c r="HDK16" s="5"/>
      <c r="HDL16" s="5"/>
      <c r="HDM16" s="5"/>
      <c r="HDN16" s="5"/>
      <c r="HDO16" s="5"/>
      <c r="HDP16" s="5"/>
      <c r="HDQ16" s="5"/>
      <c r="HDR16" s="5"/>
      <c r="HDS16" s="5"/>
      <c r="HDT16" s="5"/>
      <c r="HDU16" s="5"/>
      <c r="HDV16" s="5"/>
      <c r="HDW16" s="5"/>
      <c r="HDX16" s="5"/>
      <c r="HDY16" s="5"/>
      <c r="HDZ16" s="5"/>
      <c r="HEA16" s="5"/>
      <c r="HEB16" s="5"/>
      <c r="HEC16" s="5"/>
      <c r="HED16" s="5"/>
      <c r="HEE16" s="5"/>
      <c r="HEF16" s="5"/>
      <c r="HEG16" s="5"/>
      <c r="HEH16" s="5"/>
      <c r="HEI16" s="5"/>
      <c r="HEJ16" s="5"/>
      <c r="HEK16" s="5"/>
      <c r="HEL16" s="5"/>
      <c r="HEM16" s="5"/>
      <c r="HEN16" s="5"/>
      <c r="HEO16" s="5"/>
      <c r="HEP16" s="5"/>
      <c r="HEQ16" s="5"/>
      <c r="HER16" s="5"/>
      <c r="HES16" s="5"/>
      <c r="HET16" s="5"/>
      <c r="HEU16" s="5"/>
      <c r="HEV16" s="5"/>
      <c r="HEW16" s="5"/>
      <c r="HEX16" s="5"/>
      <c r="HEY16" s="5"/>
      <c r="HEZ16" s="5"/>
      <c r="HFA16" s="5"/>
      <c r="HFB16" s="5"/>
      <c r="HFC16" s="5"/>
      <c r="HFD16" s="5"/>
      <c r="HFE16" s="5"/>
      <c r="HFF16" s="5"/>
      <c r="HFG16" s="5"/>
      <c r="HFH16" s="5"/>
      <c r="HFI16" s="5"/>
      <c r="HFJ16" s="5"/>
      <c r="HFK16" s="5"/>
      <c r="HFL16" s="5"/>
      <c r="HFM16" s="5"/>
      <c r="HFN16" s="5"/>
      <c r="HFO16" s="5"/>
      <c r="HFP16" s="5"/>
      <c r="HFQ16" s="5"/>
      <c r="HFR16" s="5"/>
      <c r="HFS16" s="5"/>
      <c r="HFT16" s="5"/>
      <c r="HFU16" s="5"/>
      <c r="HFV16" s="5"/>
      <c r="HFW16" s="5"/>
      <c r="HFX16" s="5"/>
      <c r="HFY16" s="5"/>
      <c r="HFZ16" s="5"/>
      <c r="HGA16" s="5"/>
      <c r="HGB16" s="5"/>
      <c r="HGC16" s="5"/>
      <c r="HGD16" s="5"/>
      <c r="HGE16" s="5"/>
      <c r="HGF16" s="5"/>
      <c r="HGG16" s="5"/>
      <c r="HGH16" s="5"/>
      <c r="HGI16" s="5"/>
      <c r="HGJ16" s="5"/>
      <c r="HGK16" s="5"/>
      <c r="HGL16" s="5"/>
      <c r="HGM16" s="5"/>
      <c r="HGN16" s="5"/>
      <c r="HGO16" s="5"/>
      <c r="HGP16" s="5"/>
      <c r="HGQ16" s="5"/>
      <c r="HGR16" s="5"/>
      <c r="HGS16" s="5"/>
      <c r="HGT16" s="5"/>
      <c r="HGU16" s="5"/>
      <c r="HGV16" s="5"/>
      <c r="HGW16" s="5"/>
      <c r="HGX16" s="5"/>
      <c r="HGY16" s="5"/>
      <c r="HGZ16" s="5"/>
      <c r="HHA16" s="5"/>
      <c r="HHB16" s="5"/>
      <c r="HHC16" s="5"/>
      <c r="HHD16" s="5"/>
      <c r="HHE16" s="5"/>
      <c r="HHF16" s="5"/>
      <c r="HHG16" s="5"/>
      <c r="HHH16" s="5"/>
      <c r="HHI16" s="5"/>
      <c r="HHJ16" s="5"/>
      <c r="HHK16" s="5"/>
      <c r="HHL16" s="5"/>
      <c r="HHM16" s="5"/>
      <c r="HHN16" s="5"/>
      <c r="HHO16" s="5"/>
      <c r="HHP16" s="5"/>
      <c r="HHQ16" s="5"/>
      <c r="HHR16" s="5"/>
      <c r="HHS16" s="5"/>
      <c r="HHT16" s="5"/>
      <c r="HHU16" s="5"/>
      <c r="HHV16" s="5"/>
      <c r="HHW16" s="5"/>
      <c r="HHX16" s="5"/>
      <c r="HHY16" s="5"/>
      <c r="HHZ16" s="5"/>
      <c r="HIA16" s="5"/>
      <c r="HIB16" s="5"/>
      <c r="HIC16" s="5"/>
      <c r="HID16" s="5"/>
      <c r="HIE16" s="5"/>
      <c r="HIF16" s="5"/>
      <c r="HIG16" s="5"/>
      <c r="HIH16" s="5"/>
      <c r="HII16" s="5"/>
      <c r="HIJ16" s="5"/>
      <c r="HIK16" s="5"/>
      <c r="HIL16" s="5"/>
      <c r="HIM16" s="5"/>
      <c r="HIN16" s="5"/>
      <c r="HIO16" s="5"/>
      <c r="HIP16" s="5"/>
      <c r="HIQ16" s="5"/>
      <c r="HIR16" s="5"/>
      <c r="HIS16" s="5"/>
      <c r="HIT16" s="5"/>
      <c r="HIU16" s="5"/>
      <c r="HIV16" s="5"/>
      <c r="HIW16" s="5"/>
      <c r="HIX16" s="5"/>
      <c r="HIY16" s="5"/>
      <c r="HIZ16" s="5"/>
      <c r="HJA16" s="5"/>
      <c r="HJB16" s="5"/>
      <c r="HJC16" s="5"/>
      <c r="HJD16" s="5"/>
      <c r="HJE16" s="5"/>
      <c r="HJF16" s="5"/>
      <c r="HJG16" s="5"/>
      <c r="HJH16" s="5"/>
      <c r="HJI16" s="5"/>
      <c r="HJJ16" s="5"/>
      <c r="HJK16" s="5"/>
      <c r="HJL16" s="5"/>
      <c r="HJM16" s="5"/>
      <c r="HJN16" s="5"/>
      <c r="HJO16" s="5"/>
      <c r="HJP16" s="5"/>
      <c r="HJQ16" s="5"/>
      <c r="HJR16" s="5"/>
      <c r="HJS16" s="5"/>
      <c r="HJT16" s="5"/>
      <c r="HJU16" s="5"/>
      <c r="HJV16" s="5"/>
      <c r="HJW16" s="5"/>
      <c r="HJX16" s="5"/>
      <c r="HJY16" s="5"/>
      <c r="HJZ16" s="5"/>
      <c r="HKA16" s="5"/>
      <c r="HKB16" s="5"/>
      <c r="HKC16" s="5"/>
      <c r="HKD16" s="5"/>
      <c r="HKE16" s="5"/>
      <c r="HKF16" s="5"/>
      <c r="HKG16" s="5"/>
      <c r="HKH16" s="5"/>
      <c r="HKI16" s="5"/>
      <c r="HKJ16" s="5"/>
      <c r="HKK16" s="5"/>
      <c r="HKL16" s="5"/>
      <c r="HKM16" s="5"/>
      <c r="HKN16" s="5"/>
      <c r="HKO16" s="5"/>
      <c r="HKP16" s="5"/>
      <c r="HKQ16" s="5"/>
      <c r="HKR16" s="5"/>
      <c r="HKS16" s="5"/>
      <c r="HKT16" s="5"/>
      <c r="HKU16" s="5"/>
      <c r="HKV16" s="5"/>
      <c r="HKW16" s="5"/>
      <c r="HKX16" s="5"/>
      <c r="HKY16" s="5"/>
      <c r="HKZ16" s="5"/>
      <c r="HLA16" s="5"/>
      <c r="HLB16" s="5"/>
      <c r="HLC16" s="5"/>
      <c r="HLD16" s="5"/>
      <c r="HLE16" s="5"/>
      <c r="HLF16" s="5"/>
      <c r="HLG16" s="5"/>
      <c r="HLH16" s="5"/>
      <c r="HLI16" s="5"/>
      <c r="HLJ16" s="5"/>
      <c r="HLK16" s="5"/>
      <c r="HLL16" s="5"/>
      <c r="HLM16" s="5"/>
      <c r="HLN16" s="5"/>
      <c r="HLO16" s="5"/>
      <c r="HLP16" s="5"/>
      <c r="HLQ16" s="5"/>
      <c r="HLR16" s="5"/>
      <c r="HLS16" s="5"/>
      <c r="HLT16" s="5"/>
      <c r="HLU16" s="5"/>
      <c r="HLV16" s="5"/>
      <c r="HLW16" s="5"/>
      <c r="HLX16" s="5"/>
      <c r="HLY16" s="5"/>
      <c r="HLZ16" s="5"/>
      <c r="HMA16" s="5"/>
      <c r="HMB16" s="5"/>
      <c r="HMC16" s="5"/>
      <c r="HMD16" s="5"/>
      <c r="HME16" s="5"/>
      <c r="HMF16" s="5"/>
      <c r="HMG16" s="5"/>
      <c r="HMH16" s="5"/>
      <c r="HMI16" s="5"/>
      <c r="HMJ16" s="5"/>
      <c r="HMK16" s="5"/>
      <c r="HML16" s="5"/>
      <c r="HMM16" s="5"/>
      <c r="HMN16" s="5"/>
      <c r="HMO16" s="5"/>
      <c r="HMP16" s="5"/>
      <c r="HMQ16" s="5"/>
      <c r="HMR16" s="5"/>
      <c r="HMS16" s="5"/>
      <c r="HMT16" s="5"/>
      <c r="HMU16" s="5"/>
      <c r="HMV16" s="5"/>
      <c r="HMW16" s="5"/>
      <c r="HMX16" s="5"/>
      <c r="HMY16" s="5"/>
      <c r="HMZ16" s="5"/>
      <c r="HNA16" s="5"/>
      <c r="HNB16" s="5"/>
      <c r="HNC16" s="5"/>
      <c r="HND16" s="5"/>
      <c r="HNE16" s="5"/>
      <c r="HNF16" s="5"/>
      <c r="HNG16" s="5"/>
      <c r="HNH16" s="5"/>
      <c r="HNI16" s="5"/>
      <c r="HNJ16" s="5"/>
      <c r="HNK16" s="5"/>
      <c r="HNL16" s="5"/>
      <c r="HNM16" s="5"/>
      <c r="HNN16" s="5"/>
      <c r="HNO16" s="5"/>
      <c r="HNP16" s="5"/>
      <c r="HNQ16" s="5"/>
      <c r="HNR16" s="5"/>
      <c r="HNS16" s="5"/>
      <c r="HNT16" s="5"/>
      <c r="HNU16" s="5"/>
      <c r="HNV16" s="5"/>
      <c r="HNW16" s="5"/>
      <c r="HNX16" s="5"/>
      <c r="HNY16" s="5"/>
      <c r="HNZ16" s="5"/>
      <c r="HOA16" s="5"/>
      <c r="HOB16" s="5"/>
      <c r="HOC16" s="5"/>
      <c r="HOD16" s="5"/>
      <c r="HOE16" s="5"/>
      <c r="HOF16" s="5"/>
      <c r="HOG16" s="5"/>
      <c r="HOH16" s="5"/>
      <c r="HOI16" s="5"/>
      <c r="HOJ16" s="5"/>
      <c r="HOK16" s="5"/>
      <c r="HOL16" s="5"/>
      <c r="HOM16" s="5"/>
      <c r="HON16" s="5"/>
      <c r="HOO16" s="5"/>
      <c r="HOP16" s="5"/>
      <c r="HOQ16" s="5"/>
      <c r="HOR16" s="5"/>
      <c r="HOS16" s="5"/>
      <c r="HOT16" s="5"/>
      <c r="HOU16" s="5"/>
      <c r="HOV16" s="5"/>
      <c r="HOW16" s="5"/>
      <c r="HOX16" s="5"/>
      <c r="HOY16" s="5"/>
      <c r="HOZ16" s="5"/>
      <c r="HPA16" s="5"/>
      <c r="HPB16" s="5"/>
      <c r="HPC16" s="5"/>
      <c r="HPD16" s="5"/>
      <c r="HPE16" s="5"/>
      <c r="HPF16" s="5"/>
      <c r="HPG16" s="5"/>
      <c r="HPH16" s="5"/>
      <c r="HPI16" s="5"/>
      <c r="HPJ16" s="5"/>
      <c r="HPK16" s="5"/>
      <c r="HPL16" s="5"/>
      <c r="HPM16" s="5"/>
      <c r="HPN16" s="5"/>
      <c r="HPO16" s="5"/>
      <c r="HPP16" s="5"/>
      <c r="HPQ16" s="5"/>
      <c r="HPR16" s="5"/>
      <c r="HPS16" s="5"/>
      <c r="HPT16" s="5"/>
      <c r="HPU16" s="5"/>
      <c r="HPV16" s="5"/>
      <c r="HPW16" s="5"/>
      <c r="HPX16" s="5"/>
      <c r="HPY16" s="5"/>
      <c r="HPZ16" s="5"/>
      <c r="HQA16" s="5"/>
      <c r="HQB16" s="5"/>
      <c r="HQC16" s="5"/>
      <c r="HQD16" s="5"/>
      <c r="HQE16" s="5"/>
      <c r="HQF16" s="5"/>
      <c r="HQG16" s="5"/>
      <c r="HQH16" s="5"/>
      <c r="HQI16" s="5"/>
      <c r="HQJ16" s="5"/>
      <c r="HQK16" s="5"/>
      <c r="HQL16" s="5"/>
      <c r="HQM16" s="5"/>
      <c r="HQN16" s="5"/>
      <c r="HQO16" s="5"/>
      <c r="HQP16" s="5"/>
      <c r="HQQ16" s="5"/>
      <c r="HQR16" s="5"/>
      <c r="HQS16" s="5"/>
      <c r="HQT16" s="5"/>
      <c r="HQU16" s="5"/>
      <c r="HQV16" s="5"/>
      <c r="HQW16" s="5"/>
      <c r="HQX16" s="5"/>
      <c r="HQY16" s="5"/>
      <c r="HQZ16" s="5"/>
      <c r="HRA16" s="5"/>
      <c r="HRB16" s="5"/>
      <c r="HRC16" s="5"/>
      <c r="HRD16" s="5"/>
      <c r="HRE16" s="5"/>
      <c r="HRF16" s="5"/>
      <c r="HRG16" s="5"/>
      <c r="HRH16" s="5"/>
      <c r="HRI16" s="5"/>
      <c r="HRJ16" s="5"/>
      <c r="HRK16" s="5"/>
      <c r="HRL16" s="5"/>
      <c r="HRM16" s="5"/>
      <c r="HRN16" s="5"/>
      <c r="HRO16" s="5"/>
      <c r="HRP16" s="5"/>
      <c r="HRQ16" s="5"/>
      <c r="HRR16" s="5"/>
      <c r="HRS16" s="5"/>
      <c r="HRT16" s="5"/>
      <c r="HRU16" s="5"/>
      <c r="HRV16" s="5"/>
      <c r="HRW16" s="5"/>
      <c r="HRX16" s="5"/>
      <c r="HRY16" s="5"/>
      <c r="HRZ16" s="5"/>
      <c r="HSA16" s="5"/>
      <c r="HSB16" s="5"/>
      <c r="HSC16" s="5"/>
      <c r="HSD16" s="5"/>
      <c r="HSE16" s="5"/>
      <c r="HSF16" s="5"/>
      <c r="HSG16" s="5"/>
      <c r="HSH16" s="5"/>
      <c r="HSI16" s="5"/>
      <c r="HSJ16" s="5"/>
      <c r="HSK16" s="5"/>
      <c r="HSL16" s="5"/>
      <c r="HSM16" s="5"/>
      <c r="HSN16" s="5"/>
      <c r="HSO16" s="5"/>
      <c r="HSP16" s="5"/>
      <c r="HSQ16" s="5"/>
      <c r="HSR16" s="5"/>
      <c r="HSS16" s="5"/>
      <c r="HST16" s="5"/>
      <c r="HSU16" s="5"/>
      <c r="HSV16" s="5"/>
      <c r="HSW16" s="5"/>
      <c r="HSX16" s="5"/>
      <c r="HSY16" s="5"/>
      <c r="HSZ16" s="5"/>
      <c r="HTA16" s="5"/>
      <c r="HTB16" s="5"/>
      <c r="HTC16" s="5"/>
      <c r="HTD16" s="5"/>
      <c r="HTE16" s="5"/>
      <c r="HTF16" s="5"/>
      <c r="HTG16" s="5"/>
      <c r="HTH16" s="5"/>
      <c r="HTI16" s="5"/>
      <c r="HTJ16" s="5"/>
      <c r="HTK16" s="5"/>
      <c r="HTL16" s="5"/>
      <c r="HTM16" s="5"/>
      <c r="HTN16" s="5"/>
      <c r="HTO16" s="5"/>
      <c r="HTP16" s="5"/>
      <c r="HTQ16" s="5"/>
      <c r="HTR16" s="5"/>
      <c r="HTS16" s="5"/>
      <c r="HTT16" s="5"/>
      <c r="HTU16" s="5"/>
      <c r="HTV16" s="5"/>
      <c r="HTW16" s="5"/>
      <c r="HTX16" s="5"/>
      <c r="HTY16" s="5"/>
      <c r="HTZ16" s="5"/>
      <c r="HUA16" s="5"/>
      <c r="HUB16" s="5"/>
      <c r="HUC16" s="5"/>
      <c r="HUD16" s="5"/>
      <c r="HUE16" s="5"/>
      <c r="HUF16" s="5"/>
      <c r="HUG16" s="5"/>
      <c r="HUH16" s="5"/>
      <c r="HUI16" s="5"/>
      <c r="HUJ16" s="5"/>
      <c r="HUK16" s="5"/>
      <c r="HUL16" s="5"/>
      <c r="HUM16" s="5"/>
      <c r="HUN16" s="5"/>
      <c r="HUO16" s="5"/>
      <c r="HUP16" s="5"/>
      <c r="HUQ16" s="5"/>
      <c r="HUR16" s="5"/>
      <c r="HUS16" s="5"/>
      <c r="HUT16" s="5"/>
      <c r="HUU16" s="5"/>
      <c r="HUV16" s="5"/>
      <c r="HUW16" s="5"/>
      <c r="HUX16" s="5"/>
      <c r="HUY16" s="5"/>
      <c r="HUZ16" s="5"/>
      <c r="HVA16" s="5"/>
      <c r="HVB16" s="5"/>
      <c r="HVC16" s="5"/>
      <c r="HVD16" s="5"/>
      <c r="HVE16" s="5"/>
      <c r="HVF16" s="5"/>
      <c r="HVG16" s="5"/>
      <c r="HVH16" s="5"/>
      <c r="HVI16" s="5"/>
      <c r="HVJ16" s="5"/>
      <c r="HVK16" s="5"/>
      <c r="HVL16" s="5"/>
      <c r="HVM16" s="5"/>
      <c r="HVN16" s="5"/>
      <c r="HVO16" s="5"/>
      <c r="HVP16" s="5"/>
      <c r="HVQ16" s="5"/>
      <c r="HVR16" s="5"/>
      <c r="HVS16" s="5"/>
      <c r="HVT16" s="5"/>
      <c r="HVU16" s="5"/>
      <c r="HVV16" s="5"/>
      <c r="HVW16" s="5"/>
      <c r="HVX16" s="5"/>
      <c r="HVY16" s="5"/>
      <c r="HVZ16" s="5"/>
      <c r="HWA16" s="5"/>
      <c r="HWB16" s="5"/>
      <c r="HWC16" s="5"/>
      <c r="HWD16" s="5"/>
      <c r="HWE16" s="5"/>
      <c r="HWF16" s="5"/>
      <c r="HWG16" s="5"/>
      <c r="HWH16" s="5"/>
      <c r="HWI16" s="5"/>
      <c r="HWJ16" s="5"/>
      <c r="HWK16" s="5"/>
      <c r="HWL16" s="5"/>
      <c r="HWM16" s="5"/>
      <c r="HWN16" s="5"/>
      <c r="HWO16" s="5"/>
      <c r="HWP16" s="5"/>
      <c r="HWQ16" s="5"/>
      <c r="HWR16" s="5"/>
      <c r="HWS16" s="5"/>
      <c r="HWT16" s="5"/>
      <c r="HWU16" s="5"/>
      <c r="HWV16" s="5"/>
      <c r="HWW16" s="5"/>
      <c r="HWX16" s="5"/>
      <c r="HWY16" s="5"/>
      <c r="HWZ16" s="5"/>
      <c r="HXA16" s="5"/>
      <c r="HXB16" s="5"/>
      <c r="HXC16" s="5"/>
      <c r="HXD16" s="5"/>
      <c r="HXE16" s="5"/>
      <c r="HXF16" s="5"/>
      <c r="HXG16" s="5"/>
      <c r="HXH16" s="5"/>
      <c r="HXI16" s="5"/>
      <c r="HXJ16" s="5"/>
      <c r="HXK16" s="5"/>
      <c r="HXL16" s="5"/>
      <c r="HXM16" s="5"/>
      <c r="HXN16" s="5"/>
      <c r="HXO16" s="5"/>
      <c r="HXP16" s="5"/>
      <c r="HXQ16" s="5"/>
      <c r="HXR16" s="5"/>
      <c r="HXS16" s="5"/>
      <c r="HXT16" s="5"/>
      <c r="HXU16" s="5"/>
      <c r="HXV16" s="5"/>
      <c r="HXW16" s="5"/>
      <c r="HXX16" s="5"/>
      <c r="HXY16" s="5"/>
      <c r="HXZ16" s="5"/>
      <c r="HYA16" s="5"/>
      <c r="HYB16" s="5"/>
      <c r="HYC16" s="5"/>
      <c r="HYD16" s="5"/>
      <c r="HYE16" s="5"/>
      <c r="HYF16" s="5"/>
      <c r="HYG16" s="5"/>
      <c r="HYH16" s="5"/>
      <c r="HYI16" s="5"/>
      <c r="HYJ16" s="5"/>
      <c r="HYK16" s="5"/>
      <c r="HYL16" s="5"/>
      <c r="HYM16" s="5"/>
      <c r="HYN16" s="5"/>
      <c r="HYO16" s="5"/>
      <c r="HYP16" s="5"/>
      <c r="HYQ16" s="5"/>
      <c r="HYR16" s="5"/>
      <c r="HYS16" s="5"/>
      <c r="HYT16" s="5"/>
      <c r="HYU16" s="5"/>
      <c r="HYV16" s="5"/>
      <c r="HYW16" s="5"/>
      <c r="HYX16" s="5"/>
      <c r="HYY16" s="5"/>
      <c r="HYZ16" s="5"/>
      <c r="HZA16" s="5"/>
      <c r="HZB16" s="5"/>
      <c r="HZC16" s="5"/>
      <c r="HZD16" s="5"/>
      <c r="HZE16" s="5"/>
      <c r="HZF16" s="5"/>
      <c r="HZG16" s="5"/>
      <c r="HZH16" s="5"/>
      <c r="HZI16" s="5"/>
      <c r="HZJ16" s="5"/>
      <c r="HZK16" s="5"/>
      <c r="HZL16" s="5"/>
      <c r="HZM16" s="5"/>
      <c r="HZN16" s="5"/>
      <c r="HZO16" s="5"/>
      <c r="HZP16" s="5"/>
      <c r="HZQ16" s="5"/>
      <c r="HZR16" s="5"/>
      <c r="HZS16" s="5"/>
      <c r="HZT16" s="5"/>
      <c r="HZU16" s="5"/>
      <c r="HZV16" s="5"/>
      <c r="HZW16" s="5"/>
      <c r="HZX16" s="5"/>
      <c r="HZY16" s="5"/>
      <c r="HZZ16" s="5"/>
      <c r="IAA16" s="5"/>
      <c r="IAB16" s="5"/>
      <c r="IAC16" s="5"/>
      <c r="IAD16" s="5"/>
      <c r="IAE16" s="5"/>
      <c r="IAF16" s="5"/>
      <c r="IAG16" s="5"/>
      <c r="IAH16" s="5"/>
      <c r="IAI16" s="5"/>
      <c r="IAJ16" s="5"/>
      <c r="IAK16" s="5"/>
      <c r="IAL16" s="5"/>
      <c r="IAM16" s="5"/>
      <c r="IAN16" s="5"/>
      <c r="IAO16" s="5"/>
      <c r="IAP16" s="5"/>
      <c r="IAQ16" s="5"/>
      <c r="IAR16" s="5"/>
      <c r="IAS16" s="5"/>
      <c r="IAT16" s="5"/>
      <c r="IAU16" s="5"/>
      <c r="IAV16" s="5"/>
      <c r="IAW16" s="5"/>
      <c r="IAX16" s="5"/>
      <c r="IAY16" s="5"/>
      <c r="IAZ16" s="5"/>
      <c r="IBA16" s="5"/>
      <c r="IBB16" s="5"/>
      <c r="IBC16" s="5"/>
      <c r="IBD16" s="5"/>
      <c r="IBE16" s="5"/>
      <c r="IBF16" s="5"/>
      <c r="IBG16" s="5"/>
      <c r="IBH16" s="5"/>
      <c r="IBI16" s="5"/>
      <c r="IBJ16" s="5"/>
      <c r="IBK16" s="5"/>
      <c r="IBL16" s="5"/>
      <c r="IBM16" s="5"/>
      <c r="IBN16" s="5"/>
      <c r="IBO16" s="5"/>
      <c r="IBP16" s="5"/>
      <c r="IBQ16" s="5"/>
      <c r="IBR16" s="5"/>
      <c r="IBS16" s="5"/>
      <c r="IBT16" s="5"/>
      <c r="IBU16" s="5"/>
      <c r="IBV16" s="5"/>
      <c r="IBW16" s="5"/>
      <c r="IBX16" s="5"/>
      <c r="IBY16" s="5"/>
      <c r="IBZ16" s="5"/>
      <c r="ICA16" s="5"/>
      <c r="ICB16" s="5"/>
      <c r="ICC16" s="5"/>
      <c r="ICD16" s="5"/>
      <c r="ICE16" s="5"/>
      <c r="ICF16" s="5"/>
      <c r="ICG16" s="5"/>
      <c r="ICH16" s="5"/>
      <c r="ICI16" s="5"/>
      <c r="ICJ16" s="5"/>
      <c r="ICK16" s="5"/>
      <c r="ICL16" s="5"/>
      <c r="ICM16" s="5"/>
      <c r="ICN16" s="5"/>
      <c r="ICO16" s="5"/>
      <c r="ICP16" s="5"/>
      <c r="ICQ16" s="5"/>
      <c r="ICR16" s="5"/>
      <c r="ICS16" s="5"/>
      <c r="ICT16" s="5"/>
      <c r="ICU16" s="5"/>
      <c r="ICV16" s="5"/>
      <c r="ICW16" s="5"/>
      <c r="ICX16" s="5"/>
      <c r="ICY16" s="5"/>
      <c r="ICZ16" s="5"/>
      <c r="IDA16" s="5"/>
      <c r="IDB16" s="5"/>
      <c r="IDC16" s="5"/>
      <c r="IDD16" s="5"/>
      <c r="IDE16" s="5"/>
      <c r="IDF16" s="5"/>
      <c r="IDG16" s="5"/>
      <c r="IDH16" s="5"/>
      <c r="IDI16" s="5"/>
      <c r="IDJ16" s="5"/>
      <c r="IDK16" s="5"/>
      <c r="IDL16" s="5"/>
      <c r="IDM16" s="5"/>
      <c r="IDN16" s="5"/>
      <c r="IDO16" s="5"/>
      <c r="IDP16" s="5"/>
      <c r="IDQ16" s="5"/>
      <c r="IDR16" s="5"/>
      <c r="IDS16" s="5"/>
      <c r="IDT16" s="5"/>
      <c r="IDU16" s="5"/>
      <c r="IDV16" s="5"/>
      <c r="IDW16" s="5"/>
      <c r="IDX16" s="5"/>
      <c r="IDY16" s="5"/>
      <c r="IDZ16" s="5"/>
      <c r="IEA16" s="5"/>
      <c r="IEB16" s="5"/>
      <c r="IEC16" s="5"/>
      <c r="IED16" s="5"/>
      <c r="IEE16" s="5"/>
      <c r="IEF16" s="5"/>
      <c r="IEG16" s="5"/>
      <c r="IEH16" s="5"/>
      <c r="IEI16" s="5"/>
      <c r="IEJ16" s="5"/>
      <c r="IEK16" s="5"/>
      <c r="IEL16" s="5"/>
      <c r="IEM16" s="5"/>
      <c r="IEN16" s="5"/>
      <c r="IEO16" s="5"/>
      <c r="IEP16" s="5"/>
      <c r="IEQ16" s="5"/>
      <c r="IER16" s="5"/>
      <c r="IES16" s="5"/>
      <c r="IET16" s="5"/>
      <c r="IEU16" s="5"/>
      <c r="IEV16" s="5"/>
      <c r="IEW16" s="5"/>
      <c r="IEX16" s="5"/>
      <c r="IEY16" s="5"/>
      <c r="IEZ16" s="5"/>
      <c r="IFA16" s="5"/>
      <c r="IFB16" s="5"/>
      <c r="IFC16" s="5"/>
      <c r="IFD16" s="5"/>
      <c r="IFE16" s="5"/>
      <c r="IFF16" s="5"/>
      <c r="IFG16" s="5"/>
      <c r="IFH16" s="5"/>
      <c r="IFI16" s="5"/>
      <c r="IFJ16" s="5"/>
      <c r="IFK16" s="5"/>
      <c r="IFL16" s="5"/>
      <c r="IFM16" s="5"/>
      <c r="IFN16" s="5"/>
      <c r="IFO16" s="5"/>
      <c r="IFP16" s="5"/>
      <c r="IFQ16" s="5"/>
      <c r="IFR16" s="5"/>
      <c r="IFS16" s="5"/>
      <c r="IFT16" s="5"/>
      <c r="IFU16" s="5"/>
      <c r="IFV16" s="5"/>
      <c r="IFW16" s="5"/>
      <c r="IFX16" s="5"/>
      <c r="IFY16" s="5"/>
      <c r="IFZ16" s="5"/>
      <c r="IGA16" s="5"/>
      <c r="IGB16" s="5"/>
      <c r="IGC16" s="5"/>
      <c r="IGD16" s="5"/>
      <c r="IGE16" s="5"/>
      <c r="IGF16" s="5"/>
      <c r="IGG16" s="5"/>
      <c r="IGH16" s="5"/>
      <c r="IGI16" s="5"/>
      <c r="IGJ16" s="5"/>
      <c r="IGK16" s="5"/>
      <c r="IGL16" s="5"/>
      <c r="IGM16" s="5"/>
      <c r="IGN16" s="5"/>
      <c r="IGO16" s="5"/>
      <c r="IGP16" s="5"/>
      <c r="IGQ16" s="5"/>
      <c r="IGR16" s="5"/>
      <c r="IGS16" s="5"/>
      <c r="IGT16" s="5"/>
      <c r="IGU16" s="5"/>
      <c r="IGV16" s="5"/>
      <c r="IGW16" s="5"/>
      <c r="IGX16" s="5"/>
      <c r="IGY16" s="5"/>
      <c r="IGZ16" s="5"/>
      <c r="IHA16" s="5"/>
      <c r="IHB16" s="5"/>
      <c r="IHC16" s="5"/>
      <c r="IHD16" s="5"/>
      <c r="IHE16" s="5"/>
      <c r="IHF16" s="5"/>
      <c r="IHG16" s="5"/>
      <c r="IHH16" s="5"/>
      <c r="IHI16" s="5"/>
      <c r="IHJ16" s="5"/>
      <c r="IHK16" s="5"/>
      <c r="IHL16" s="5"/>
      <c r="IHM16" s="5"/>
      <c r="IHN16" s="5"/>
      <c r="IHO16" s="5"/>
      <c r="IHP16" s="5"/>
      <c r="IHQ16" s="5"/>
      <c r="IHR16" s="5"/>
      <c r="IHS16" s="5"/>
      <c r="IHT16" s="5"/>
      <c r="IHU16" s="5"/>
      <c r="IHV16" s="5"/>
      <c r="IHW16" s="5"/>
      <c r="IHX16" s="5"/>
      <c r="IHY16" s="5"/>
      <c r="IHZ16" s="5"/>
      <c r="IIA16" s="5"/>
      <c r="IIB16" s="5"/>
      <c r="IIC16" s="5"/>
      <c r="IID16" s="5"/>
      <c r="IIE16" s="5"/>
      <c r="IIF16" s="5"/>
      <c r="IIG16" s="5"/>
      <c r="IIH16" s="5"/>
      <c r="III16" s="5"/>
      <c r="IIJ16" s="5"/>
      <c r="IIK16" s="5"/>
      <c r="IIL16" s="5"/>
      <c r="IIM16" s="5"/>
      <c r="IIN16" s="5"/>
      <c r="IIO16" s="5"/>
      <c r="IIP16" s="5"/>
      <c r="IIQ16" s="5"/>
      <c r="IIR16" s="5"/>
      <c r="IIS16" s="5"/>
      <c r="IIT16" s="5"/>
      <c r="IIU16" s="5"/>
      <c r="IIV16" s="5"/>
      <c r="IIW16" s="5"/>
      <c r="IIX16" s="5"/>
      <c r="IIY16" s="5"/>
      <c r="IIZ16" s="5"/>
      <c r="IJA16" s="5"/>
      <c r="IJB16" s="5"/>
      <c r="IJC16" s="5"/>
      <c r="IJD16" s="5"/>
      <c r="IJE16" s="5"/>
      <c r="IJF16" s="5"/>
      <c r="IJG16" s="5"/>
      <c r="IJH16" s="5"/>
      <c r="IJI16" s="5"/>
      <c r="IJJ16" s="5"/>
      <c r="IJK16" s="5"/>
      <c r="IJL16" s="5"/>
      <c r="IJM16" s="5"/>
      <c r="IJN16" s="5"/>
      <c r="IJO16" s="5"/>
      <c r="IJP16" s="5"/>
      <c r="IJQ16" s="5"/>
      <c r="IJR16" s="5"/>
      <c r="IJS16" s="5"/>
      <c r="IJT16" s="5"/>
      <c r="IJU16" s="5"/>
      <c r="IJV16" s="5"/>
      <c r="IJW16" s="5"/>
      <c r="IJX16" s="5"/>
      <c r="IJY16" s="5"/>
      <c r="IJZ16" s="5"/>
      <c r="IKA16" s="5"/>
      <c r="IKB16" s="5"/>
      <c r="IKC16" s="5"/>
      <c r="IKD16" s="5"/>
      <c r="IKE16" s="5"/>
      <c r="IKF16" s="5"/>
      <c r="IKG16" s="5"/>
      <c r="IKH16" s="5"/>
      <c r="IKI16" s="5"/>
      <c r="IKJ16" s="5"/>
      <c r="IKK16" s="5"/>
      <c r="IKL16" s="5"/>
      <c r="IKM16" s="5"/>
      <c r="IKN16" s="5"/>
      <c r="IKO16" s="5"/>
      <c r="IKP16" s="5"/>
      <c r="IKQ16" s="5"/>
      <c r="IKR16" s="5"/>
      <c r="IKS16" s="5"/>
      <c r="IKT16" s="5"/>
      <c r="IKU16" s="5"/>
      <c r="IKV16" s="5"/>
      <c r="IKW16" s="5"/>
      <c r="IKX16" s="5"/>
      <c r="IKY16" s="5"/>
      <c r="IKZ16" s="5"/>
      <c r="ILA16" s="5"/>
      <c r="ILB16" s="5"/>
      <c r="ILC16" s="5"/>
      <c r="ILD16" s="5"/>
      <c r="ILE16" s="5"/>
      <c r="ILF16" s="5"/>
      <c r="ILG16" s="5"/>
      <c r="ILH16" s="5"/>
      <c r="ILI16" s="5"/>
      <c r="ILJ16" s="5"/>
      <c r="ILK16" s="5"/>
      <c r="ILL16" s="5"/>
      <c r="ILM16" s="5"/>
      <c r="ILN16" s="5"/>
      <c r="ILO16" s="5"/>
      <c r="ILP16" s="5"/>
      <c r="ILQ16" s="5"/>
      <c r="ILR16" s="5"/>
      <c r="ILS16" s="5"/>
      <c r="ILT16" s="5"/>
      <c r="ILU16" s="5"/>
      <c r="ILV16" s="5"/>
      <c r="ILW16" s="5"/>
      <c r="ILX16" s="5"/>
      <c r="ILY16" s="5"/>
      <c r="ILZ16" s="5"/>
      <c r="IMA16" s="5"/>
      <c r="IMB16" s="5"/>
      <c r="IMC16" s="5"/>
      <c r="IMD16" s="5"/>
      <c r="IME16" s="5"/>
      <c r="IMF16" s="5"/>
      <c r="IMG16" s="5"/>
      <c r="IMH16" s="5"/>
      <c r="IMI16" s="5"/>
      <c r="IMJ16" s="5"/>
      <c r="IMK16" s="5"/>
      <c r="IML16" s="5"/>
      <c r="IMM16" s="5"/>
      <c r="IMN16" s="5"/>
      <c r="IMO16" s="5"/>
      <c r="IMP16" s="5"/>
      <c r="IMQ16" s="5"/>
      <c r="IMR16" s="5"/>
      <c r="IMS16" s="5"/>
      <c r="IMT16" s="5"/>
      <c r="IMU16" s="5"/>
      <c r="IMV16" s="5"/>
      <c r="IMW16" s="5"/>
      <c r="IMX16" s="5"/>
      <c r="IMY16" s="5"/>
      <c r="IMZ16" s="5"/>
      <c r="INA16" s="5"/>
      <c r="INB16" s="5"/>
      <c r="INC16" s="5"/>
      <c r="IND16" s="5"/>
      <c r="INE16" s="5"/>
      <c r="INF16" s="5"/>
      <c r="ING16" s="5"/>
      <c r="INH16" s="5"/>
      <c r="INI16" s="5"/>
      <c r="INJ16" s="5"/>
      <c r="INK16" s="5"/>
      <c r="INL16" s="5"/>
      <c r="INM16" s="5"/>
      <c r="INN16" s="5"/>
      <c r="INO16" s="5"/>
      <c r="INP16" s="5"/>
      <c r="INQ16" s="5"/>
      <c r="INR16" s="5"/>
      <c r="INS16" s="5"/>
      <c r="INT16" s="5"/>
      <c r="INU16" s="5"/>
      <c r="INV16" s="5"/>
      <c r="INW16" s="5"/>
      <c r="INX16" s="5"/>
      <c r="INY16" s="5"/>
      <c r="INZ16" s="5"/>
      <c r="IOA16" s="5"/>
      <c r="IOB16" s="5"/>
      <c r="IOC16" s="5"/>
      <c r="IOD16" s="5"/>
      <c r="IOE16" s="5"/>
      <c r="IOF16" s="5"/>
      <c r="IOG16" s="5"/>
      <c r="IOH16" s="5"/>
      <c r="IOI16" s="5"/>
      <c r="IOJ16" s="5"/>
      <c r="IOK16" s="5"/>
      <c r="IOL16" s="5"/>
      <c r="IOM16" s="5"/>
      <c r="ION16" s="5"/>
      <c r="IOO16" s="5"/>
      <c r="IOP16" s="5"/>
      <c r="IOQ16" s="5"/>
      <c r="IOR16" s="5"/>
      <c r="IOS16" s="5"/>
      <c r="IOT16" s="5"/>
      <c r="IOU16" s="5"/>
      <c r="IOV16" s="5"/>
      <c r="IOW16" s="5"/>
      <c r="IOX16" s="5"/>
      <c r="IOY16" s="5"/>
      <c r="IOZ16" s="5"/>
      <c r="IPA16" s="5"/>
      <c r="IPB16" s="5"/>
      <c r="IPC16" s="5"/>
      <c r="IPD16" s="5"/>
      <c r="IPE16" s="5"/>
      <c r="IPF16" s="5"/>
      <c r="IPG16" s="5"/>
      <c r="IPH16" s="5"/>
      <c r="IPI16" s="5"/>
      <c r="IPJ16" s="5"/>
      <c r="IPK16" s="5"/>
      <c r="IPL16" s="5"/>
      <c r="IPM16" s="5"/>
      <c r="IPN16" s="5"/>
      <c r="IPO16" s="5"/>
      <c r="IPP16" s="5"/>
      <c r="IPQ16" s="5"/>
      <c r="IPR16" s="5"/>
      <c r="IPS16" s="5"/>
      <c r="IPT16" s="5"/>
      <c r="IPU16" s="5"/>
      <c r="IPV16" s="5"/>
      <c r="IPW16" s="5"/>
      <c r="IPX16" s="5"/>
      <c r="IPY16" s="5"/>
      <c r="IPZ16" s="5"/>
      <c r="IQA16" s="5"/>
      <c r="IQB16" s="5"/>
      <c r="IQC16" s="5"/>
      <c r="IQD16" s="5"/>
      <c r="IQE16" s="5"/>
      <c r="IQF16" s="5"/>
      <c r="IQG16" s="5"/>
      <c r="IQH16" s="5"/>
      <c r="IQI16" s="5"/>
      <c r="IQJ16" s="5"/>
      <c r="IQK16" s="5"/>
      <c r="IQL16" s="5"/>
      <c r="IQM16" s="5"/>
      <c r="IQN16" s="5"/>
      <c r="IQO16" s="5"/>
      <c r="IQP16" s="5"/>
      <c r="IQQ16" s="5"/>
      <c r="IQR16" s="5"/>
      <c r="IQS16" s="5"/>
      <c r="IQT16" s="5"/>
      <c r="IQU16" s="5"/>
      <c r="IQV16" s="5"/>
      <c r="IQW16" s="5"/>
      <c r="IQX16" s="5"/>
      <c r="IQY16" s="5"/>
      <c r="IQZ16" s="5"/>
      <c r="IRA16" s="5"/>
      <c r="IRB16" s="5"/>
      <c r="IRC16" s="5"/>
      <c r="IRD16" s="5"/>
      <c r="IRE16" s="5"/>
      <c r="IRF16" s="5"/>
      <c r="IRG16" s="5"/>
      <c r="IRH16" s="5"/>
      <c r="IRI16" s="5"/>
      <c r="IRJ16" s="5"/>
      <c r="IRK16" s="5"/>
      <c r="IRL16" s="5"/>
      <c r="IRM16" s="5"/>
      <c r="IRN16" s="5"/>
      <c r="IRO16" s="5"/>
      <c r="IRP16" s="5"/>
      <c r="IRQ16" s="5"/>
      <c r="IRR16" s="5"/>
      <c r="IRS16" s="5"/>
      <c r="IRT16" s="5"/>
      <c r="IRU16" s="5"/>
      <c r="IRV16" s="5"/>
      <c r="IRW16" s="5"/>
      <c r="IRX16" s="5"/>
      <c r="IRY16" s="5"/>
      <c r="IRZ16" s="5"/>
      <c r="ISA16" s="5"/>
      <c r="ISB16" s="5"/>
      <c r="ISC16" s="5"/>
      <c r="ISD16" s="5"/>
      <c r="ISE16" s="5"/>
      <c r="ISF16" s="5"/>
      <c r="ISG16" s="5"/>
      <c r="ISH16" s="5"/>
      <c r="ISI16" s="5"/>
      <c r="ISJ16" s="5"/>
      <c r="ISK16" s="5"/>
      <c r="ISL16" s="5"/>
      <c r="ISM16" s="5"/>
      <c r="ISN16" s="5"/>
      <c r="ISO16" s="5"/>
      <c r="ISP16" s="5"/>
      <c r="ISQ16" s="5"/>
      <c r="ISR16" s="5"/>
      <c r="ISS16" s="5"/>
      <c r="IST16" s="5"/>
      <c r="ISU16" s="5"/>
      <c r="ISV16" s="5"/>
      <c r="ISW16" s="5"/>
      <c r="ISX16" s="5"/>
      <c r="ISY16" s="5"/>
      <c r="ISZ16" s="5"/>
      <c r="ITA16" s="5"/>
      <c r="ITB16" s="5"/>
      <c r="ITC16" s="5"/>
      <c r="ITD16" s="5"/>
      <c r="ITE16" s="5"/>
      <c r="ITF16" s="5"/>
      <c r="ITG16" s="5"/>
      <c r="ITH16" s="5"/>
      <c r="ITI16" s="5"/>
      <c r="ITJ16" s="5"/>
      <c r="ITK16" s="5"/>
      <c r="ITL16" s="5"/>
      <c r="ITM16" s="5"/>
      <c r="ITN16" s="5"/>
      <c r="ITO16" s="5"/>
      <c r="ITP16" s="5"/>
      <c r="ITQ16" s="5"/>
      <c r="ITR16" s="5"/>
      <c r="ITS16" s="5"/>
      <c r="ITT16" s="5"/>
      <c r="ITU16" s="5"/>
      <c r="ITV16" s="5"/>
      <c r="ITW16" s="5"/>
      <c r="ITX16" s="5"/>
      <c r="ITY16" s="5"/>
      <c r="ITZ16" s="5"/>
      <c r="IUA16" s="5"/>
      <c r="IUB16" s="5"/>
      <c r="IUC16" s="5"/>
      <c r="IUD16" s="5"/>
      <c r="IUE16" s="5"/>
      <c r="IUF16" s="5"/>
      <c r="IUG16" s="5"/>
      <c r="IUH16" s="5"/>
      <c r="IUI16" s="5"/>
      <c r="IUJ16" s="5"/>
      <c r="IUK16" s="5"/>
      <c r="IUL16" s="5"/>
      <c r="IUM16" s="5"/>
      <c r="IUN16" s="5"/>
      <c r="IUO16" s="5"/>
      <c r="IUP16" s="5"/>
      <c r="IUQ16" s="5"/>
      <c r="IUR16" s="5"/>
      <c r="IUS16" s="5"/>
      <c r="IUT16" s="5"/>
      <c r="IUU16" s="5"/>
      <c r="IUV16" s="5"/>
      <c r="IUW16" s="5"/>
      <c r="IUX16" s="5"/>
      <c r="IUY16" s="5"/>
      <c r="IUZ16" s="5"/>
      <c r="IVA16" s="5"/>
      <c r="IVB16" s="5"/>
      <c r="IVC16" s="5"/>
      <c r="IVD16" s="5"/>
      <c r="IVE16" s="5"/>
      <c r="IVF16" s="5"/>
      <c r="IVG16" s="5"/>
      <c r="IVH16" s="5"/>
      <c r="IVI16" s="5"/>
      <c r="IVJ16" s="5"/>
      <c r="IVK16" s="5"/>
      <c r="IVL16" s="5"/>
      <c r="IVM16" s="5"/>
      <c r="IVN16" s="5"/>
      <c r="IVO16" s="5"/>
      <c r="IVP16" s="5"/>
      <c r="IVQ16" s="5"/>
      <c r="IVR16" s="5"/>
      <c r="IVS16" s="5"/>
      <c r="IVT16" s="5"/>
      <c r="IVU16" s="5"/>
      <c r="IVV16" s="5"/>
      <c r="IVW16" s="5"/>
      <c r="IVX16" s="5"/>
      <c r="IVY16" s="5"/>
      <c r="IVZ16" s="5"/>
      <c r="IWA16" s="5"/>
      <c r="IWB16" s="5"/>
      <c r="IWC16" s="5"/>
      <c r="IWD16" s="5"/>
      <c r="IWE16" s="5"/>
      <c r="IWF16" s="5"/>
      <c r="IWG16" s="5"/>
      <c r="IWH16" s="5"/>
      <c r="IWI16" s="5"/>
      <c r="IWJ16" s="5"/>
      <c r="IWK16" s="5"/>
      <c r="IWL16" s="5"/>
      <c r="IWM16" s="5"/>
      <c r="IWN16" s="5"/>
      <c r="IWO16" s="5"/>
      <c r="IWP16" s="5"/>
      <c r="IWQ16" s="5"/>
      <c r="IWR16" s="5"/>
      <c r="IWS16" s="5"/>
      <c r="IWT16" s="5"/>
      <c r="IWU16" s="5"/>
      <c r="IWV16" s="5"/>
      <c r="IWW16" s="5"/>
      <c r="IWX16" s="5"/>
      <c r="IWY16" s="5"/>
      <c r="IWZ16" s="5"/>
      <c r="IXA16" s="5"/>
      <c r="IXB16" s="5"/>
      <c r="IXC16" s="5"/>
      <c r="IXD16" s="5"/>
      <c r="IXE16" s="5"/>
      <c r="IXF16" s="5"/>
      <c r="IXG16" s="5"/>
      <c r="IXH16" s="5"/>
      <c r="IXI16" s="5"/>
      <c r="IXJ16" s="5"/>
      <c r="IXK16" s="5"/>
      <c r="IXL16" s="5"/>
      <c r="IXM16" s="5"/>
      <c r="IXN16" s="5"/>
      <c r="IXO16" s="5"/>
      <c r="IXP16" s="5"/>
      <c r="IXQ16" s="5"/>
      <c r="IXR16" s="5"/>
      <c r="IXS16" s="5"/>
      <c r="IXT16" s="5"/>
      <c r="IXU16" s="5"/>
      <c r="IXV16" s="5"/>
      <c r="IXW16" s="5"/>
      <c r="IXX16" s="5"/>
      <c r="IXY16" s="5"/>
      <c r="IXZ16" s="5"/>
      <c r="IYA16" s="5"/>
      <c r="IYB16" s="5"/>
      <c r="IYC16" s="5"/>
      <c r="IYD16" s="5"/>
      <c r="IYE16" s="5"/>
      <c r="IYF16" s="5"/>
      <c r="IYG16" s="5"/>
      <c r="IYH16" s="5"/>
      <c r="IYI16" s="5"/>
      <c r="IYJ16" s="5"/>
      <c r="IYK16" s="5"/>
      <c r="IYL16" s="5"/>
      <c r="IYM16" s="5"/>
      <c r="IYN16" s="5"/>
      <c r="IYO16" s="5"/>
      <c r="IYP16" s="5"/>
      <c r="IYQ16" s="5"/>
      <c r="IYR16" s="5"/>
      <c r="IYS16" s="5"/>
      <c r="IYT16" s="5"/>
      <c r="IYU16" s="5"/>
      <c r="IYV16" s="5"/>
      <c r="IYW16" s="5"/>
      <c r="IYX16" s="5"/>
      <c r="IYY16" s="5"/>
      <c r="IYZ16" s="5"/>
      <c r="IZA16" s="5"/>
      <c r="IZB16" s="5"/>
      <c r="IZC16" s="5"/>
      <c r="IZD16" s="5"/>
      <c r="IZE16" s="5"/>
      <c r="IZF16" s="5"/>
      <c r="IZG16" s="5"/>
      <c r="IZH16" s="5"/>
      <c r="IZI16" s="5"/>
      <c r="IZJ16" s="5"/>
      <c r="IZK16" s="5"/>
      <c r="IZL16" s="5"/>
      <c r="IZM16" s="5"/>
      <c r="IZN16" s="5"/>
      <c r="IZO16" s="5"/>
      <c r="IZP16" s="5"/>
      <c r="IZQ16" s="5"/>
      <c r="IZR16" s="5"/>
      <c r="IZS16" s="5"/>
      <c r="IZT16" s="5"/>
      <c r="IZU16" s="5"/>
      <c r="IZV16" s="5"/>
      <c r="IZW16" s="5"/>
      <c r="IZX16" s="5"/>
      <c r="IZY16" s="5"/>
      <c r="IZZ16" s="5"/>
      <c r="JAA16" s="5"/>
      <c r="JAB16" s="5"/>
      <c r="JAC16" s="5"/>
      <c r="JAD16" s="5"/>
      <c r="JAE16" s="5"/>
      <c r="JAF16" s="5"/>
      <c r="JAG16" s="5"/>
      <c r="JAH16" s="5"/>
      <c r="JAI16" s="5"/>
      <c r="JAJ16" s="5"/>
      <c r="JAK16" s="5"/>
      <c r="JAL16" s="5"/>
      <c r="JAM16" s="5"/>
      <c r="JAN16" s="5"/>
      <c r="JAO16" s="5"/>
      <c r="JAP16" s="5"/>
      <c r="JAQ16" s="5"/>
      <c r="JAR16" s="5"/>
      <c r="JAS16" s="5"/>
      <c r="JAT16" s="5"/>
      <c r="JAU16" s="5"/>
      <c r="JAV16" s="5"/>
      <c r="JAW16" s="5"/>
      <c r="JAX16" s="5"/>
      <c r="JAY16" s="5"/>
      <c r="JAZ16" s="5"/>
      <c r="JBA16" s="5"/>
      <c r="JBB16" s="5"/>
      <c r="JBC16" s="5"/>
      <c r="JBD16" s="5"/>
      <c r="JBE16" s="5"/>
      <c r="JBF16" s="5"/>
      <c r="JBG16" s="5"/>
      <c r="JBH16" s="5"/>
      <c r="JBI16" s="5"/>
      <c r="JBJ16" s="5"/>
      <c r="JBK16" s="5"/>
      <c r="JBL16" s="5"/>
      <c r="JBM16" s="5"/>
      <c r="JBN16" s="5"/>
      <c r="JBO16" s="5"/>
      <c r="JBP16" s="5"/>
      <c r="JBQ16" s="5"/>
      <c r="JBR16" s="5"/>
      <c r="JBS16" s="5"/>
      <c r="JBT16" s="5"/>
      <c r="JBU16" s="5"/>
      <c r="JBV16" s="5"/>
      <c r="JBW16" s="5"/>
      <c r="JBX16" s="5"/>
      <c r="JBY16" s="5"/>
      <c r="JBZ16" s="5"/>
      <c r="JCA16" s="5"/>
      <c r="JCB16" s="5"/>
      <c r="JCC16" s="5"/>
      <c r="JCD16" s="5"/>
      <c r="JCE16" s="5"/>
      <c r="JCF16" s="5"/>
      <c r="JCG16" s="5"/>
      <c r="JCH16" s="5"/>
      <c r="JCI16" s="5"/>
      <c r="JCJ16" s="5"/>
      <c r="JCK16" s="5"/>
      <c r="JCL16" s="5"/>
      <c r="JCM16" s="5"/>
      <c r="JCN16" s="5"/>
      <c r="JCO16" s="5"/>
      <c r="JCP16" s="5"/>
      <c r="JCQ16" s="5"/>
      <c r="JCR16" s="5"/>
      <c r="JCS16" s="5"/>
      <c r="JCT16" s="5"/>
      <c r="JCU16" s="5"/>
      <c r="JCV16" s="5"/>
      <c r="JCW16" s="5"/>
      <c r="JCX16" s="5"/>
      <c r="JCY16" s="5"/>
      <c r="JCZ16" s="5"/>
      <c r="JDA16" s="5"/>
      <c r="JDB16" s="5"/>
      <c r="JDC16" s="5"/>
      <c r="JDD16" s="5"/>
      <c r="JDE16" s="5"/>
      <c r="JDF16" s="5"/>
      <c r="JDG16" s="5"/>
      <c r="JDH16" s="5"/>
      <c r="JDI16" s="5"/>
      <c r="JDJ16" s="5"/>
      <c r="JDK16" s="5"/>
      <c r="JDL16" s="5"/>
      <c r="JDM16" s="5"/>
      <c r="JDN16" s="5"/>
      <c r="JDO16" s="5"/>
      <c r="JDP16" s="5"/>
      <c r="JDQ16" s="5"/>
      <c r="JDR16" s="5"/>
      <c r="JDS16" s="5"/>
      <c r="JDT16" s="5"/>
      <c r="JDU16" s="5"/>
      <c r="JDV16" s="5"/>
      <c r="JDW16" s="5"/>
      <c r="JDX16" s="5"/>
      <c r="JDY16" s="5"/>
      <c r="JDZ16" s="5"/>
      <c r="JEA16" s="5"/>
      <c r="JEB16" s="5"/>
      <c r="JEC16" s="5"/>
      <c r="JED16" s="5"/>
      <c r="JEE16" s="5"/>
      <c r="JEF16" s="5"/>
      <c r="JEG16" s="5"/>
      <c r="JEH16" s="5"/>
      <c r="JEI16" s="5"/>
      <c r="JEJ16" s="5"/>
      <c r="JEK16" s="5"/>
      <c r="JEL16" s="5"/>
      <c r="JEM16" s="5"/>
      <c r="JEN16" s="5"/>
      <c r="JEO16" s="5"/>
      <c r="JEP16" s="5"/>
      <c r="JEQ16" s="5"/>
      <c r="JER16" s="5"/>
      <c r="JES16" s="5"/>
      <c r="JET16" s="5"/>
      <c r="JEU16" s="5"/>
      <c r="JEV16" s="5"/>
      <c r="JEW16" s="5"/>
      <c r="JEX16" s="5"/>
      <c r="JEY16" s="5"/>
      <c r="JEZ16" s="5"/>
      <c r="JFA16" s="5"/>
      <c r="JFB16" s="5"/>
      <c r="JFC16" s="5"/>
      <c r="JFD16" s="5"/>
      <c r="JFE16" s="5"/>
      <c r="JFF16" s="5"/>
      <c r="JFG16" s="5"/>
      <c r="JFH16" s="5"/>
      <c r="JFI16" s="5"/>
      <c r="JFJ16" s="5"/>
      <c r="JFK16" s="5"/>
      <c r="JFL16" s="5"/>
      <c r="JFM16" s="5"/>
      <c r="JFN16" s="5"/>
      <c r="JFO16" s="5"/>
      <c r="JFP16" s="5"/>
      <c r="JFQ16" s="5"/>
      <c r="JFR16" s="5"/>
      <c r="JFS16" s="5"/>
      <c r="JFT16" s="5"/>
      <c r="JFU16" s="5"/>
      <c r="JFV16" s="5"/>
      <c r="JFW16" s="5"/>
      <c r="JFX16" s="5"/>
      <c r="JFY16" s="5"/>
      <c r="JFZ16" s="5"/>
      <c r="JGA16" s="5"/>
      <c r="JGB16" s="5"/>
      <c r="JGC16" s="5"/>
      <c r="JGD16" s="5"/>
      <c r="JGE16" s="5"/>
      <c r="JGF16" s="5"/>
      <c r="JGG16" s="5"/>
      <c r="JGH16" s="5"/>
      <c r="JGI16" s="5"/>
      <c r="JGJ16" s="5"/>
      <c r="JGK16" s="5"/>
      <c r="JGL16" s="5"/>
      <c r="JGM16" s="5"/>
      <c r="JGN16" s="5"/>
      <c r="JGO16" s="5"/>
      <c r="JGP16" s="5"/>
      <c r="JGQ16" s="5"/>
      <c r="JGR16" s="5"/>
      <c r="JGS16" s="5"/>
      <c r="JGT16" s="5"/>
      <c r="JGU16" s="5"/>
      <c r="JGV16" s="5"/>
      <c r="JGW16" s="5"/>
      <c r="JGX16" s="5"/>
      <c r="JGY16" s="5"/>
      <c r="JGZ16" s="5"/>
      <c r="JHA16" s="5"/>
      <c r="JHB16" s="5"/>
      <c r="JHC16" s="5"/>
      <c r="JHD16" s="5"/>
      <c r="JHE16" s="5"/>
      <c r="JHF16" s="5"/>
      <c r="JHG16" s="5"/>
      <c r="JHH16" s="5"/>
      <c r="JHI16" s="5"/>
      <c r="JHJ16" s="5"/>
      <c r="JHK16" s="5"/>
      <c r="JHL16" s="5"/>
      <c r="JHM16" s="5"/>
      <c r="JHN16" s="5"/>
      <c r="JHO16" s="5"/>
      <c r="JHP16" s="5"/>
      <c r="JHQ16" s="5"/>
      <c r="JHR16" s="5"/>
      <c r="JHS16" s="5"/>
      <c r="JHT16" s="5"/>
      <c r="JHU16" s="5"/>
      <c r="JHV16" s="5"/>
      <c r="JHW16" s="5"/>
      <c r="JHX16" s="5"/>
      <c r="JHY16" s="5"/>
      <c r="JHZ16" s="5"/>
      <c r="JIA16" s="5"/>
      <c r="JIB16" s="5"/>
      <c r="JIC16" s="5"/>
      <c r="JID16" s="5"/>
      <c r="JIE16" s="5"/>
      <c r="JIF16" s="5"/>
      <c r="JIG16" s="5"/>
      <c r="JIH16" s="5"/>
      <c r="JII16" s="5"/>
      <c r="JIJ16" s="5"/>
      <c r="JIK16" s="5"/>
      <c r="JIL16" s="5"/>
      <c r="JIM16" s="5"/>
      <c r="JIN16" s="5"/>
      <c r="JIO16" s="5"/>
      <c r="JIP16" s="5"/>
      <c r="JIQ16" s="5"/>
      <c r="JIR16" s="5"/>
      <c r="JIS16" s="5"/>
      <c r="JIT16" s="5"/>
      <c r="JIU16" s="5"/>
      <c r="JIV16" s="5"/>
      <c r="JIW16" s="5"/>
      <c r="JIX16" s="5"/>
      <c r="JIY16" s="5"/>
      <c r="JIZ16" s="5"/>
      <c r="JJA16" s="5"/>
      <c r="JJB16" s="5"/>
      <c r="JJC16" s="5"/>
      <c r="JJD16" s="5"/>
      <c r="JJE16" s="5"/>
      <c r="JJF16" s="5"/>
      <c r="JJG16" s="5"/>
      <c r="JJH16" s="5"/>
      <c r="JJI16" s="5"/>
      <c r="JJJ16" s="5"/>
      <c r="JJK16" s="5"/>
      <c r="JJL16" s="5"/>
      <c r="JJM16" s="5"/>
      <c r="JJN16" s="5"/>
      <c r="JJO16" s="5"/>
      <c r="JJP16" s="5"/>
      <c r="JJQ16" s="5"/>
      <c r="JJR16" s="5"/>
      <c r="JJS16" s="5"/>
      <c r="JJT16" s="5"/>
      <c r="JJU16" s="5"/>
      <c r="JJV16" s="5"/>
      <c r="JJW16" s="5"/>
      <c r="JJX16" s="5"/>
      <c r="JJY16" s="5"/>
      <c r="JJZ16" s="5"/>
      <c r="JKA16" s="5"/>
      <c r="JKB16" s="5"/>
      <c r="JKC16" s="5"/>
      <c r="JKD16" s="5"/>
      <c r="JKE16" s="5"/>
      <c r="JKF16" s="5"/>
      <c r="JKG16" s="5"/>
      <c r="JKH16" s="5"/>
      <c r="JKI16" s="5"/>
      <c r="JKJ16" s="5"/>
      <c r="JKK16" s="5"/>
      <c r="JKL16" s="5"/>
      <c r="JKM16" s="5"/>
      <c r="JKN16" s="5"/>
      <c r="JKO16" s="5"/>
      <c r="JKP16" s="5"/>
      <c r="JKQ16" s="5"/>
      <c r="JKR16" s="5"/>
      <c r="JKS16" s="5"/>
      <c r="JKT16" s="5"/>
      <c r="JKU16" s="5"/>
      <c r="JKV16" s="5"/>
      <c r="JKW16" s="5"/>
      <c r="JKX16" s="5"/>
      <c r="JKY16" s="5"/>
      <c r="JKZ16" s="5"/>
      <c r="JLA16" s="5"/>
      <c r="JLB16" s="5"/>
      <c r="JLC16" s="5"/>
      <c r="JLD16" s="5"/>
      <c r="JLE16" s="5"/>
      <c r="JLF16" s="5"/>
      <c r="JLG16" s="5"/>
      <c r="JLH16" s="5"/>
      <c r="JLI16" s="5"/>
      <c r="JLJ16" s="5"/>
      <c r="JLK16" s="5"/>
      <c r="JLL16" s="5"/>
      <c r="JLM16" s="5"/>
      <c r="JLN16" s="5"/>
      <c r="JLO16" s="5"/>
      <c r="JLP16" s="5"/>
      <c r="JLQ16" s="5"/>
      <c r="JLR16" s="5"/>
      <c r="JLS16" s="5"/>
      <c r="JLT16" s="5"/>
      <c r="JLU16" s="5"/>
      <c r="JLV16" s="5"/>
      <c r="JLW16" s="5"/>
      <c r="JLX16" s="5"/>
      <c r="JLY16" s="5"/>
      <c r="JLZ16" s="5"/>
      <c r="JMA16" s="5"/>
      <c r="JMB16" s="5"/>
      <c r="JMC16" s="5"/>
      <c r="JMD16" s="5"/>
      <c r="JME16" s="5"/>
      <c r="JMF16" s="5"/>
      <c r="JMG16" s="5"/>
      <c r="JMH16" s="5"/>
      <c r="JMI16" s="5"/>
      <c r="JMJ16" s="5"/>
      <c r="JMK16" s="5"/>
      <c r="JML16" s="5"/>
      <c r="JMM16" s="5"/>
      <c r="JMN16" s="5"/>
      <c r="JMO16" s="5"/>
      <c r="JMP16" s="5"/>
      <c r="JMQ16" s="5"/>
      <c r="JMR16" s="5"/>
      <c r="JMS16" s="5"/>
      <c r="JMT16" s="5"/>
      <c r="JMU16" s="5"/>
      <c r="JMV16" s="5"/>
      <c r="JMW16" s="5"/>
      <c r="JMX16" s="5"/>
      <c r="JMY16" s="5"/>
      <c r="JMZ16" s="5"/>
      <c r="JNA16" s="5"/>
      <c r="JNB16" s="5"/>
      <c r="JNC16" s="5"/>
      <c r="JND16" s="5"/>
      <c r="JNE16" s="5"/>
      <c r="JNF16" s="5"/>
      <c r="JNG16" s="5"/>
      <c r="JNH16" s="5"/>
      <c r="JNI16" s="5"/>
      <c r="JNJ16" s="5"/>
      <c r="JNK16" s="5"/>
      <c r="JNL16" s="5"/>
      <c r="JNM16" s="5"/>
      <c r="JNN16" s="5"/>
      <c r="JNO16" s="5"/>
      <c r="JNP16" s="5"/>
      <c r="JNQ16" s="5"/>
      <c r="JNR16" s="5"/>
      <c r="JNS16" s="5"/>
      <c r="JNT16" s="5"/>
      <c r="JNU16" s="5"/>
      <c r="JNV16" s="5"/>
      <c r="JNW16" s="5"/>
      <c r="JNX16" s="5"/>
      <c r="JNY16" s="5"/>
      <c r="JNZ16" s="5"/>
      <c r="JOA16" s="5"/>
      <c r="JOB16" s="5"/>
      <c r="JOC16" s="5"/>
      <c r="JOD16" s="5"/>
      <c r="JOE16" s="5"/>
      <c r="JOF16" s="5"/>
      <c r="JOG16" s="5"/>
      <c r="JOH16" s="5"/>
      <c r="JOI16" s="5"/>
      <c r="JOJ16" s="5"/>
      <c r="JOK16" s="5"/>
      <c r="JOL16" s="5"/>
      <c r="JOM16" s="5"/>
      <c r="JON16" s="5"/>
      <c r="JOO16" s="5"/>
      <c r="JOP16" s="5"/>
      <c r="JOQ16" s="5"/>
      <c r="JOR16" s="5"/>
      <c r="JOS16" s="5"/>
      <c r="JOT16" s="5"/>
      <c r="JOU16" s="5"/>
      <c r="JOV16" s="5"/>
      <c r="JOW16" s="5"/>
      <c r="JOX16" s="5"/>
      <c r="JOY16" s="5"/>
      <c r="JOZ16" s="5"/>
      <c r="JPA16" s="5"/>
      <c r="JPB16" s="5"/>
      <c r="JPC16" s="5"/>
      <c r="JPD16" s="5"/>
      <c r="JPE16" s="5"/>
      <c r="JPF16" s="5"/>
      <c r="JPG16" s="5"/>
      <c r="JPH16" s="5"/>
      <c r="JPI16" s="5"/>
      <c r="JPJ16" s="5"/>
      <c r="JPK16" s="5"/>
      <c r="JPL16" s="5"/>
      <c r="JPM16" s="5"/>
      <c r="JPN16" s="5"/>
      <c r="JPO16" s="5"/>
      <c r="JPP16" s="5"/>
      <c r="JPQ16" s="5"/>
      <c r="JPR16" s="5"/>
      <c r="JPS16" s="5"/>
      <c r="JPT16" s="5"/>
      <c r="JPU16" s="5"/>
      <c r="JPV16" s="5"/>
      <c r="JPW16" s="5"/>
      <c r="JPX16" s="5"/>
      <c r="JPY16" s="5"/>
      <c r="JPZ16" s="5"/>
      <c r="JQA16" s="5"/>
      <c r="JQB16" s="5"/>
      <c r="JQC16" s="5"/>
      <c r="JQD16" s="5"/>
      <c r="JQE16" s="5"/>
      <c r="JQF16" s="5"/>
      <c r="JQG16" s="5"/>
      <c r="JQH16" s="5"/>
      <c r="JQI16" s="5"/>
      <c r="JQJ16" s="5"/>
      <c r="JQK16" s="5"/>
      <c r="JQL16" s="5"/>
      <c r="JQM16" s="5"/>
      <c r="JQN16" s="5"/>
      <c r="JQO16" s="5"/>
      <c r="JQP16" s="5"/>
      <c r="JQQ16" s="5"/>
      <c r="JQR16" s="5"/>
      <c r="JQS16" s="5"/>
      <c r="JQT16" s="5"/>
      <c r="JQU16" s="5"/>
      <c r="JQV16" s="5"/>
      <c r="JQW16" s="5"/>
      <c r="JQX16" s="5"/>
      <c r="JQY16" s="5"/>
      <c r="JQZ16" s="5"/>
      <c r="JRA16" s="5"/>
      <c r="JRB16" s="5"/>
      <c r="JRC16" s="5"/>
      <c r="JRD16" s="5"/>
      <c r="JRE16" s="5"/>
      <c r="JRF16" s="5"/>
      <c r="JRG16" s="5"/>
      <c r="JRH16" s="5"/>
      <c r="JRI16" s="5"/>
      <c r="JRJ16" s="5"/>
      <c r="JRK16" s="5"/>
      <c r="JRL16" s="5"/>
      <c r="JRM16" s="5"/>
      <c r="JRN16" s="5"/>
      <c r="JRO16" s="5"/>
      <c r="JRP16" s="5"/>
      <c r="JRQ16" s="5"/>
      <c r="JRR16" s="5"/>
      <c r="JRS16" s="5"/>
      <c r="JRT16" s="5"/>
      <c r="JRU16" s="5"/>
      <c r="JRV16" s="5"/>
      <c r="JRW16" s="5"/>
      <c r="JRX16" s="5"/>
      <c r="JRY16" s="5"/>
      <c r="JRZ16" s="5"/>
      <c r="JSA16" s="5"/>
      <c r="JSB16" s="5"/>
      <c r="JSC16" s="5"/>
      <c r="JSD16" s="5"/>
      <c r="JSE16" s="5"/>
      <c r="JSF16" s="5"/>
      <c r="JSG16" s="5"/>
      <c r="JSH16" s="5"/>
      <c r="JSI16" s="5"/>
      <c r="JSJ16" s="5"/>
      <c r="JSK16" s="5"/>
      <c r="JSL16" s="5"/>
      <c r="JSM16" s="5"/>
      <c r="JSN16" s="5"/>
      <c r="JSO16" s="5"/>
      <c r="JSP16" s="5"/>
      <c r="JSQ16" s="5"/>
      <c r="JSR16" s="5"/>
      <c r="JSS16" s="5"/>
      <c r="JST16" s="5"/>
      <c r="JSU16" s="5"/>
      <c r="JSV16" s="5"/>
      <c r="JSW16" s="5"/>
      <c r="JSX16" s="5"/>
      <c r="JSY16" s="5"/>
      <c r="JSZ16" s="5"/>
      <c r="JTA16" s="5"/>
      <c r="JTB16" s="5"/>
      <c r="JTC16" s="5"/>
      <c r="JTD16" s="5"/>
      <c r="JTE16" s="5"/>
      <c r="JTF16" s="5"/>
      <c r="JTG16" s="5"/>
      <c r="JTH16" s="5"/>
      <c r="JTI16" s="5"/>
      <c r="JTJ16" s="5"/>
      <c r="JTK16" s="5"/>
      <c r="JTL16" s="5"/>
      <c r="JTM16" s="5"/>
      <c r="JTN16" s="5"/>
      <c r="JTO16" s="5"/>
      <c r="JTP16" s="5"/>
      <c r="JTQ16" s="5"/>
      <c r="JTR16" s="5"/>
      <c r="JTS16" s="5"/>
      <c r="JTT16" s="5"/>
      <c r="JTU16" s="5"/>
      <c r="JTV16" s="5"/>
      <c r="JTW16" s="5"/>
      <c r="JTX16" s="5"/>
      <c r="JTY16" s="5"/>
      <c r="JTZ16" s="5"/>
      <c r="JUA16" s="5"/>
      <c r="JUB16" s="5"/>
      <c r="JUC16" s="5"/>
      <c r="JUD16" s="5"/>
      <c r="JUE16" s="5"/>
      <c r="JUF16" s="5"/>
      <c r="JUG16" s="5"/>
      <c r="JUH16" s="5"/>
      <c r="JUI16" s="5"/>
      <c r="JUJ16" s="5"/>
      <c r="JUK16" s="5"/>
      <c r="JUL16" s="5"/>
      <c r="JUM16" s="5"/>
      <c r="JUN16" s="5"/>
      <c r="JUO16" s="5"/>
      <c r="JUP16" s="5"/>
      <c r="JUQ16" s="5"/>
      <c r="JUR16" s="5"/>
      <c r="JUS16" s="5"/>
      <c r="JUT16" s="5"/>
      <c r="JUU16" s="5"/>
      <c r="JUV16" s="5"/>
      <c r="JUW16" s="5"/>
      <c r="JUX16" s="5"/>
      <c r="JUY16" s="5"/>
      <c r="JUZ16" s="5"/>
      <c r="JVA16" s="5"/>
      <c r="JVB16" s="5"/>
      <c r="JVC16" s="5"/>
      <c r="JVD16" s="5"/>
      <c r="JVE16" s="5"/>
      <c r="JVF16" s="5"/>
      <c r="JVG16" s="5"/>
      <c r="JVH16" s="5"/>
      <c r="JVI16" s="5"/>
      <c r="JVJ16" s="5"/>
      <c r="JVK16" s="5"/>
      <c r="JVL16" s="5"/>
      <c r="JVM16" s="5"/>
      <c r="JVN16" s="5"/>
      <c r="JVO16" s="5"/>
      <c r="JVP16" s="5"/>
      <c r="JVQ16" s="5"/>
      <c r="JVR16" s="5"/>
      <c r="JVS16" s="5"/>
      <c r="JVT16" s="5"/>
      <c r="JVU16" s="5"/>
      <c r="JVV16" s="5"/>
      <c r="JVW16" s="5"/>
      <c r="JVX16" s="5"/>
      <c r="JVY16" s="5"/>
      <c r="JVZ16" s="5"/>
      <c r="JWA16" s="5"/>
      <c r="JWB16" s="5"/>
      <c r="JWC16" s="5"/>
      <c r="JWD16" s="5"/>
      <c r="JWE16" s="5"/>
      <c r="JWF16" s="5"/>
      <c r="JWG16" s="5"/>
      <c r="JWH16" s="5"/>
      <c r="JWI16" s="5"/>
      <c r="JWJ16" s="5"/>
      <c r="JWK16" s="5"/>
      <c r="JWL16" s="5"/>
      <c r="JWM16" s="5"/>
      <c r="JWN16" s="5"/>
      <c r="JWO16" s="5"/>
      <c r="JWP16" s="5"/>
      <c r="JWQ16" s="5"/>
      <c r="JWR16" s="5"/>
      <c r="JWS16" s="5"/>
      <c r="JWT16" s="5"/>
      <c r="JWU16" s="5"/>
      <c r="JWV16" s="5"/>
      <c r="JWW16" s="5"/>
      <c r="JWX16" s="5"/>
      <c r="JWY16" s="5"/>
      <c r="JWZ16" s="5"/>
      <c r="JXA16" s="5"/>
      <c r="JXB16" s="5"/>
      <c r="JXC16" s="5"/>
      <c r="JXD16" s="5"/>
      <c r="JXE16" s="5"/>
      <c r="JXF16" s="5"/>
      <c r="JXG16" s="5"/>
      <c r="JXH16" s="5"/>
      <c r="JXI16" s="5"/>
      <c r="JXJ16" s="5"/>
      <c r="JXK16" s="5"/>
      <c r="JXL16" s="5"/>
      <c r="JXM16" s="5"/>
      <c r="JXN16" s="5"/>
      <c r="JXO16" s="5"/>
      <c r="JXP16" s="5"/>
      <c r="JXQ16" s="5"/>
      <c r="JXR16" s="5"/>
      <c r="JXS16" s="5"/>
      <c r="JXT16" s="5"/>
      <c r="JXU16" s="5"/>
      <c r="JXV16" s="5"/>
      <c r="JXW16" s="5"/>
      <c r="JXX16" s="5"/>
      <c r="JXY16" s="5"/>
      <c r="JXZ16" s="5"/>
      <c r="JYA16" s="5"/>
      <c r="JYB16" s="5"/>
      <c r="JYC16" s="5"/>
      <c r="JYD16" s="5"/>
      <c r="JYE16" s="5"/>
      <c r="JYF16" s="5"/>
      <c r="JYG16" s="5"/>
      <c r="JYH16" s="5"/>
      <c r="JYI16" s="5"/>
      <c r="JYJ16" s="5"/>
      <c r="JYK16" s="5"/>
      <c r="JYL16" s="5"/>
      <c r="JYM16" s="5"/>
      <c r="JYN16" s="5"/>
      <c r="JYO16" s="5"/>
      <c r="JYP16" s="5"/>
      <c r="JYQ16" s="5"/>
      <c r="JYR16" s="5"/>
      <c r="JYS16" s="5"/>
      <c r="JYT16" s="5"/>
      <c r="JYU16" s="5"/>
      <c r="JYV16" s="5"/>
      <c r="JYW16" s="5"/>
      <c r="JYX16" s="5"/>
      <c r="JYY16" s="5"/>
      <c r="JYZ16" s="5"/>
      <c r="JZA16" s="5"/>
      <c r="JZB16" s="5"/>
      <c r="JZC16" s="5"/>
      <c r="JZD16" s="5"/>
      <c r="JZE16" s="5"/>
      <c r="JZF16" s="5"/>
      <c r="JZG16" s="5"/>
      <c r="JZH16" s="5"/>
      <c r="JZI16" s="5"/>
      <c r="JZJ16" s="5"/>
      <c r="JZK16" s="5"/>
      <c r="JZL16" s="5"/>
      <c r="JZM16" s="5"/>
      <c r="JZN16" s="5"/>
      <c r="JZO16" s="5"/>
      <c r="JZP16" s="5"/>
      <c r="JZQ16" s="5"/>
      <c r="JZR16" s="5"/>
      <c r="JZS16" s="5"/>
      <c r="JZT16" s="5"/>
      <c r="JZU16" s="5"/>
      <c r="JZV16" s="5"/>
      <c r="JZW16" s="5"/>
      <c r="JZX16" s="5"/>
      <c r="JZY16" s="5"/>
      <c r="JZZ16" s="5"/>
      <c r="KAA16" s="5"/>
      <c r="KAB16" s="5"/>
      <c r="KAC16" s="5"/>
      <c r="KAD16" s="5"/>
      <c r="KAE16" s="5"/>
      <c r="KAF16" s="5"/>
      <c r="KAG16" s="5"/>
      <c r="KAH16" s="5"/>
      <c r="KAI16" s="5"/>
      <c r="KAJ16" s="5"/>
      <c r="KAK16" s="5"/>
      <c r="KAL16" s="5"/>
      <c r="KAM16" s="5"/>
      <c r="KAN16" s="5"/>
      <c r="KAO16" s="5"/>
      <c r="KAP16" s="5"/>
      <c r="KAQ16" s="5"/>
      <c r="KAR16" s="5"/>
      <c r="KAS16" s="5"/>
      <c r="KAT16" s="5"/>
      <c r="KAU16" s="5"/>
      <c r="KAV16" s="5"/>
      <c r="KAW16" s="5"/>
      <c r="KAX16" s="5"/>
      <c r="KAY16" s="5"/>
      <c r="KAZ16" s="5"/>
      <c r="KBA16" s="5"/>
      <c r="KBB16" s="5"/>
      <c r="KBC16" s="5"/>
      <c r="KBD16" s="5"/>
      <c r="KBE16" s="5"/>
      <c r="KBF16" s="5"/>
      <c r="KBG16" s="5"/>
      <c r="KBH16" s="5"/>
      <c r="KBI16" s="5"/>
      <c r="KBJ16" s="5"/>
      <c r="KBK16" s="5"/>
      <c r="KBL16" s="5"/>
      <c r="KBM16" s="5"/>
      <c r="KBN16" s="5"/>
      <c r="KBO16" s="5"/>
      <c r="KBP16" s="5"/>
      <c r="KBQ16" s="5"/>
      <c r="KBR16" s="5"/>
      <c r="KBS16" s="5"/>
      <c r="KBT16" s="5"/>
      <c r="KBU16" s="5"/>
      <c r="KBV16" s="5"/>
      <c r="KBW16" s="5"/>
      <c r="KBX16" s="5"/>
      <c r="KBY16" s="5"/>
      <c r="KBZ16" s="5"/>
      <c r="KCA16" s="5"/>
      <c r="KCB16" s="5"/>
      <c r="KCC16" s="5"/>
      <c r="KCD16" s="5"/>
      <c r="KCE16" s="5"/>
      <c r="KCF16" s="5"/>
      <c r="KCG16" s="5"/>
      <c r="KCH16" s="5"/>
      <c r="KCI16" s="5"/>
      <c r="KCJ16" s="5"/>
      <c r="KCK16" s="5"/>
      <c r="KCL16" s="5"/>
      <c r="KCM16" s="5"/>
      <c r="KCN16" s="5"/>
      <c r="KCO16" s="5"/>
      <c r="KCP16" s="5"/>
      <c r="KCQ16" s="5"/>
      <c r="KCR16" s="5"/>
      <c r="KCS16" s="5"/>
      <c r="KCT16" s="5"/>
      <c r="KCU16" s="5"/>
      <c r="KCV16" s="5"/>
      <c r="KCW16" s="5"/>
      <c r="KCX16" s="5"/>
      <c r="KCY16" s="5"/>
      <c r="KCZ16" s="5"/>
      <c r="KDA16" s="5"/>
      <c r="KDB16" s="5"/>
      <c r="KDC16" s="5"/>
      <c r="KDD16" s="5"/>
      <c r="KDE16" s="5"/>
      <c r="KDF16" s="5"/>
      <c r="KDG16" s="5"/>
      <c r="KDH16" s="5"/>
      <c r="KDI16" s="5"/>
      <c r="KDJ16" s="5"/>
      <c r="KDK16" s="5"/>
      <c r="KDL16" s="5"/>
      <c r="KDM16" s="5"/>
      <c r="KDN16" s="5"/>
      <c r="KDO16" s="5"/>
      <c r="KDP16" s="5"/>
      <c r="KDQ16" s="5"/>
      <c r="KDR16" s="5"/>
      <c r="KDS16" s="5"/>
      <c r="KDT16" s="5"/>
      <c r="KDU16" s="5"/>
      <c r="KDV16" s="5"/>
      <c r="KDW16" s="5"/>
      <c r="KDX16" s="5"/>
      <c r="KDY16" s="5"/>
      <c r="KDZ16" s="5"/>
      <c r="KEA16" s="5"/>
      <c r="KEB16" s="5"/>
      <c r="KEC16" s="5"/>
      <c r="KED16" s="5"/>
      <c r="KEE16" s="5"/>
      <c r="KEF16" s="5"/>
      <c r="KEG16" s="5"/>
      <c r="KEH16" s="5"/>
      <c r="KEI16" s="5"/>
      <c r="KEJ16" s="5"/>
      <c r="KEK16" s="5"/>
      <c r="KEL16" s="5"/>
      <c r="KEM16" s="5"/>
      <c r="KEN16" s="5"/>
      <c r="KEO16" s="5"/>
      <c r="KEP16" s="5"/>
      <c r="KEQ16" s="5"/>
      <c r="KER16" s="5"/>
      <c r="KES16" s="5"/>
      <c r="KET16" s="5"/>
      <c r="KEU16" s="5"/>
      <c r="KEV16" s="5"/>
      <c r="KEW16" s="5"/>
      <c r="KEX16" s="5"/>
      <c r="KEY16" s="5"/>
      <c r="KEZ16" s="5"/>
      <c r="KFA16" s="5"/>
      <c r="KFB16" s="5"/>
      <c r="KFC16" s="5"/>
      <c r="KFD16" s="5"/>
      <c r="KFE16" s="5"/>
      <c r="KFF16" s="5"/>
      <c r="KFG16" s="5"/>
      <c r="KFH16" s="5"/>
      <c r="KFI16" s="5"/>
      <c r="KFJ16" s="5"/>
      <c r="KFK16" s="5"/>
      <c r="KFL16" s="5"/>
      <c r="KFM16" s="5"/>
      <c r="KFN16" s="5"/>
      <c r="KFO16" s="5"/>
      <c r="KFP16" s="5"/>
      <c r="KFQ16" s="5"/>
      <c r="KFR16" s="5"/>
      <c r="KFS16" s="5"/>
      <c r="KFT16" s="5"/>
      <c r="KFU16" s="5"/>
      <c r="KFV16" s="5"/>
      <c r="KFW16" s="5"/>
      <c r="KFX16" s="5"/>
      <c r="KFY16" s="5"/>
      <c r="KFZ16" s="5"/>
      <c r="KGA16" s="5"/>
      <c r="KGB16" s="5"/>
      <c r="KGC16" s="5"/>
      <c r="KGD16" s="5"/>
      <c r="KGE16" s="5"/>
      <c r="KGF16" s="5"/>
      <c r="KGG16" s="5"/>
      <c r="KGH16" s="5"/>
      <c r="KGI16" s="5"/>
      <c r="KGJ16" s="5"/>
      <c r="KGK16" s="5"/>
      <c r="KGL16" s="5"/>
      <c r="KGM16" s="5"/>
      <c r="KGN16" s="5"/>
      <c r="KGO16" s="5"/>
      <c r="KGP16" s="5"/>
      <c r="KGQ16" s="5"/>
      <c r="KGR16" s="5"/>
      <c r="KGS16" s="5"/>
      <c r="KGT16" s="5"/>
      <c r="KGU16" s="5"/>
      <c r="KGV16" s="5"/>
      <c r="KGW16" s="5"/>
      <c r="KGX16" s="5"/>
      <c r="KGY16" s="5"/>
      <c r="KGZ16" s="5"/>
      <c r="KHA16" s="5"/>
      <c r="KHB16" s="5"/>
      <c r="KHC16" s="5"/>
      <c r="KHD16" s="5"/>
      <c r="KHE16" s="5"/>
      <c r="KHF16" s="5"/>
      <c r="KHG16" s="5"/>
      <c r="KHH16" s="5"/>
      <c r="KHI16" s="5"/>
      <c r="KHJ16" s="5"/>
      <c r="KHK16" s="5"/>
      <c r="KHL16" s="5"/>
      <c r="KHM16" s="5"/>
      <c r="KHN16" s="5"/>
      <c r="KHO16" s="5"/>
      <c r="KHP16" s="5"/>
      <c r="KHQ16" s="5"/>
      <c r="KHR16" s="5"/>
      <c r="KHS16" s="5"/>
      <c r="KHT16" s="5"/>
      <c r="KHU16" s="5"/>
      <c r="KHV16" s="5"/>
      <c r="KHW16" s="5"/>
      <c r="KHX16" s="5"/>
      <c r="KHY16" s="5"/>
      <c r="KHZ16" s="5"/>
      <c r="KIA16" s="5"/>
      <c r="KIB16" s="5"/>
      <c r="KIC16" s="5"/>
      <c r="KID16" s="5"/>
      <c r="KIE16" s="5"/>
      <c r="KIF16" s="5"/>
      <c r="KIG16" s="5"/>
      <c r="KIH16" s="5"/>
      <c r="KII16" s="5"/>
      <c r="KIJ16" s="5"/>
      <c r="KIK16" s="5"/>
      <c r="KIL16" s="5"/>
      <c r="KIM16" s="5"/>
      <c r="KIN16" s="5"/>
      <c r="KIO16" s="5"/>
      <c r="KIP16" s="5"/>
      <c r="KIQ16" s="5"/>
      <c r="KIR16" s="5"/>
      <c r="KIS16" s="5"/>
      <c r="KIT16" s="5"/>
      <c r="KIU16" s="5"/>
      <c r="KIV16" s="5"/>
      <c r="KIW16" s="5"/>
      <c r="KIX16" s="5"/>
      <c r="KIY16" s="5"/>
      <c r="KIZ16" s="5"/>
      <c r="KJA16" s="5"/>
      <c r="KJB16" s="5"/>
      <c r="KJC16" s="5"/>
      <c r="KJD16" s="5"/>
      <c r="KJE16" s="5"/>
      <c r="KJF16" s="5"/>
      <c r="KJG16" s="5"/>
      <c r="KJH16" s="5"/>
      <c r="KJI16" s="5"/>
      <c r="KJJ16" s="5"/>
      <c r="KJK16" s="5"/>
      <c r="KJL16" s="5"/>
      <c r="KJM16" s="5"/>
      <c r="KJN16" s="5"/>
      <c r="KJO16" s="5"/>
      <c r="KJP16" s="5"/>
      <c r="KJQ16" s="5"/>
      <c r="KJR16" s="5"/>
      <c r="KJS16" s="5"/>
      <c r="KJT16" s="5"/>
      <c r="KJU16" s="5"/>
      <c r="KJV16" s="5"/>
      <c r="KJW16" s="5"/>
      <c r="KJX16" s="5"/>
      <c r="KJY16" s="5"/>
      <c r="KJZ16" s="5"/>
      <c r="KKA16" s="5"/>
      <c r="KKB16" s="5"/>
      <c r="KKC16" s="5"/>
      <c r="KKD16" s="5"/>
      <c r="KKE16" s="5"/>
      <c r="KKF16" s="5"/>
      <c r="KKG16" s="5"/>
      <c r="KKH16" s="5"/>
      <c r="KKI16" s="5"/>
      <c r="KKJ16" s="5"/>
      <c r="KKK16" s="5"/>
      <c r="KKL16" s="5"/>
      <c r="KKM16" s="5"/>
      <c r="KKN16" s="5"/>
      <c r="KKO16" s="5"/>
      <c r="KKP16" s="5"/>
      <c r="KKQ16" s="5"/>
      <c r="KKR16" s="5"/>
      <c r="KKS16" s="5"/>
      <c r="KKT16" s="5"/>
      <c r="KKU16" s="5"/>
      <c r="KKV16" s="5"/>
      <c r="KKW16" s="5"/>
      <c r="KKX16" s="5"/>
      <c r="KKY16" s="5"/>
      <c r="KKZ16" s="5"/>
      <c r="KLA16" s="5"/>
      <c r="KLB16" s="5"/>
      <c r="KLC16" s="5"/>
      <c r="KLD16" s="5"/>
      <c r="KLE16" s="5"/>
      <c r="KLF16" s="5"/>
      <c r="KLG16" s="5"/>
      <c r="KLH16" s="5"/>
      <c r="KLI16" s="5"/>
      <c r="KLJ16" s="5"/>
      <c r="KLK16" s="5"/>
      <c r="KLL16" s="5"/>
      <c r="KLM16" s="5"/>
      <c r="KLN16" s="5"/>
      <c r="KLO16" s="5"/>
      <c r="KLP16" s="5"/>
      <c r="KLQ16" s="5"/>
      <c r="KLR16" s="5"/>
      <c r="KLS16" s="5"/>
      <c r="KLT16" s="5"/>
      <c r="KLU16" s="5"/>
      <c r="KLV16" s="5"/>
      <c r="KLW16" s="5"/>
      <c r="KLX16" s="5"/>
      <c r="KLY16" s="5"/>
      <c r="KLZ16" s="5"/>
      <c r="KMA16" s="5"/>
      <c r="KMB16" s="5"/>
      <c r="KMC16" s="5"/>
      <c r="KMD16" s="5"/>
      <c r="KME16" s="5"/>
      <c r="KMF16" s="5"/>
      <c r="KMG16" s="5"/>
      <c r="KMH16" s="5"/>
      <c r="KMI16" s="5"/>
      <c r="KMJ16" s="5"/>
      <c r="KMK16" s="5"/>
      <c r="KML16" s="5"/>
      <c r="KMM16" s="5"/>
      <c r="KMN16" s="5"/>
      <c r="KMO16" s="5"/>
      <c r="KMP16" s="5"/>
      <c r="KMQ16" s="5"/>
      <c r="KMR16" s="5"/>
      <c r="KMS16" s="5"/>
      <c r="KMT16" s="5"/>
      <c r="KMU16" s="5"/>
      <c r="KMV16" s="5"/>
      <c r="KMW16" s="5"/>
      <c r="KMX16" s="5"/>
      <c r="KMY16" s="5"/>
      <c r="KMZ16" s="5"/>
      <c r="KNA16" s="5"/>
      <c r="KNB16" s="5"/>
      <c r="KNC16" s="5"/>
      <c r="KND16" s="5"/>
      <c r="KNE16" s="5"/>
      <c r="KNF16" s="5"/>
      <c r="KNG16" s="5"/>
      <c r="KNH16" s="5"/>
      <c r="KNI16" s="5"/>
      <c r="KNJ16" s="5"/>
      <c r="KNK16" s="5"/>
      <c r="KNL16" s="5"/>
      <c r="KNM16" s="5"/>
      <c r="KNN16" s="5"/>
      <c r="KNO16" s="5"/>
      <c r="KNP16" s="5"/>
      <c r="KNQ16" s="5"/>
      <c r="KNR16" s="5"/>
      <c r="KNS16" s="5"/>
      <c r="KNT16" s="5"/>
      <c r="KNU16" s="5"/>
      <c r="KNV16" s="5"/>
      <c r="KNW16" s="5"/>
      <c r="KNX16" s="5"/>
      <c r="KNY16" s="5"/>
      <c r="KNZ16" s="5"/>
      <c r="KOA16" s="5"/>
      <c r="KOB16" s="5"/>
      <c r="KOC16" s="5"/>
      <c r="KOD16" s="5"/>
      <c r="KOE16" s="5"/>
      <c r="KOF16" s="5"/>
      <c r="KOG16" s="5"/>
      <c r="KOH16" s="5"/>
      <c r="KOI16" s="5"/>
      <c r="KOJ16" s="5"/>
      <c r="KOK16" s="5"/>
      <c r="KOL16" s="5"/>
      <c r="KOM16" s="5"/>
      <c r="KON16" s="5"/>
      <c r="KOO16" s="5"/>
      <c r="KOP16" s="5"/>
      <c r="KOQ16" s="5"/>
      <c r="KOR16" s="5"/>
      <c r="KOS16" s="5"/>
      <c r="KOT16" s="5"/>
      <c r="KOU16" s="5"/>
      <c r="KOV16" s="5"/>
      <c r="KOW16" s="5"/>
      <c r="KOX16" s="5"/>
      <c r="KOY16" s="5"/>
      <c r="KOZ16" s="5"/>
      <c r="KPA16" s="5"/>
      <c r="KPB16" s="5"/>
      <c r="KPC16" s="5"/>
      <c r="KPD16" s="5"/>
      <c r="KPE16" s="5"/>
      <c r="KPF16" s="5"/>
      <c r="KPG16" s="5"/>
      <c r="KPH16" s="5"/>
      <c r="KPI16" s="5"/>
      <c r="KPJ16" s="5"/>
      <c r="KPK16" s="5"/>
      <c r="KPL16" s="5"/>
      <c r="KPM16" s="5"/>
      <c r="KPN16" s="5"/>
      <c r="KPO16" s="5"/>
      <c r="KPP16" s="5"/>
      <c r="KPQ16" s="5"/>
      <c r="KPR16" s="5"/>
      <c r="KPS16" s="5"/>
      <c r="KPT16" s="5"/>
      <c r="KPU16" s="5"/>
      <c r="KPV16" s="5"/>
      <c r="KPW16" s="5"/>
      <c r="KPX16" s="5"/>
      <c r="KPY16" s="5"/>
      <c r="KPZ16" s="5"/>
      <c r="KQA16" s="5"/>
      <c r="KQB16" s="5"/>
      <c r="KQC16" s="5"/>
      <c r="KQD16" s="5"/>
      <c r="KQE16" s="5"/>
      <c r="KQF16" s="5"/>
      <c r="KQG16" s="5"/>
      <c r="KQH16" s="5"/>
      <c r="KQI16" s="5"/>
      <c r="KQJ16" s="5"/>
      <c r="KQK16" s="5"/>
      <c r="KQL16" s="5"/>
      <c r="KQM16" s="5"/>
      <c r="KQN16" s="5"/>
      <c r="KQO16" s="5"/>
      <c r="KQP16" s="5"/>
      <c r="KQQ16" s="5"/>
      <c r="KQR16" s="5"/>
      <c r="KQS16" s="5"/>
      <c r="KQT16" s="5"/>
      <c r="KQU16" s="5"/>
      <c r="KQV16" s="5"/>
      <c r="KQW16" s="5"/>
      <c r="KQX16" s="5"/>
      <c r="KQY16" s="5"/>
      <c r="KQZ16" s="5"/>
      <c r="KRA16" s="5"/>
      <c r="KRB16" s="5"/>
      <c r="KRC16" s="5"/>
      <c r="KRD16" s="5"/>
      <c r="KRE16" s="5"/>
      <c r="KRF16" s="5"/>
      <c r="KRG16" s="5"/>
      <c r="KRH16" s="5"/>
      <c r="KRI16" s="5"/>
      <c r="KRJ16" s="5"/>
      <c r="KRK16" s="5"/>
      <c r="KRL16" s="5"/>
      <c r="KRM16" s="5"/>
      <c r="KRN16" s="5"/>
      <c r="KRO16" s="5"/>
      <c r="KRP16" s="5"/>
      <c r="KRQ16" s="5"/>
      <c r="KRR16" s="5"/>
      <c r="KRS16" s="5"/>
      <c r="KRT16" s="5"/>
      <c r="KRU16" s="5"/>
      <c r="KRV16" s="5"/>
      <c r="KRW16" s="5"/>
      <c r="KRX16" s="5"/>
      <c r="KRY16" s="5"/>
      <c r="KRZ16" s="5"/>
      <c r="KSA16" s="5"/>
      <c r="KSB16" s="5"/>
      <c r="KSC16" s="5"/>
      <c r="KSD16" s="5"/>
      <c r="KSE16" s="5"/>
      <c r="KSF16" s="5"/>
      <c r="KSG16" s="5"/>
      <c r="KSH16" s="5"/>
      <c r="KSI16" s="5"/>
      <c r="KSJ16" s="5"/>
      <c r="KSK16" s="5"/>
      <c r="KSL16" s="5"/>
      <c r="KSM16" s="5"/>
      <c r="KSN16" s="5"/>
      <c r="KSO16" s="5"/>
      <c r="KSP16" s="5"/>
      <c r="KSQ16" s="5"/>
      <c r="KSR16" s="5"/>
      <c r="KSS16" s="5"/>
      <c r="KST16" s="5"/>
      <c r="KSU16" s="5"/>
      <c r="KSV16" s="5"/>
      <c r="KSW16" s="5"/>
      <c r="KSX16" s="5"/>
      <c r="KSY16" s="5"/>
      <c r="KSZ16" s="5"/>
      <c r="KTA16" s="5"/>
      <c r="KTB16" s="5"/>
      <c r="KTC16" s="5"/>
      <c r="KTD16" s="5"/>
      <c r="KTE16" s="5"/>
      <c r="KTF16" s="5"/>
      <c r="KTG16" s="5"/>
      <c r="KTH16" s="5"/>
      <c r="KTI16" s="5"/>
      <c r="KTJ16" s="5"/>
      <c r="KTK16" s="5"/>
      <c r="KTL16" s="5"/>
      <c r="KTM16" s="5"/>
      <c r="KTN16" s="5"/>
      <c r="KTO16" s="5"/>
      <c r="KTP16" s="5"/>
      <c r="KTQ16" s="5"/>
      <c r="KTR16" s="5"/>
      <c r="KTS16" s="5"/>
      <c r="KTT16" s="5"/>
      <c r="KTU16" s="5"/>
      <c r="KTV16" s="5"/>
      <c r="KTW16" s="5"/>
      <c r="KTX16" s="5"/>
      <c r="KTY16" s="5"/>
      <c r="KTZ16" s="5"/>
      <c r="KUA16" s="5"/>
      <c r="KUB16" s="5"/>
      <c r="KUC16" s="5"/>
      <c r="KUD16" s="5"/>
      <c r="KUE16" s="5"/>
      <c r="KUF16" s="5"/>
      <c r="KUG16" s="5"/>
      <c r="KUH16" s="5"/>
      <c r="KUI16" s="5"/>
      <c r="KUJ16" s="5"/>
      <c r="KUK16" s="5"/>
      <c r="KUL16" s="5"/>
      <c r="KUM16" s="5"/>
      <c r="KUN16" s="5"/>
      <c r="KUO16" s="5"/>
      <c r="KUP16" s="5"/>
      <c r="KUQ16" s="5"/>
      <c r="KUR16" s="5"/>
      <c r="KUS16" s="5"/>
      <c r="KUT16" s="5"/>
      <c r="KUU16" s="5"/>
      <c r="KUV16" s="5"/>
      <c r="KUW16" s="5"/>
      <c r="KUX16" s="5"/>
      <c r="KUY16" s="5"/>
      <c r="KUZ16" s="5"/>
      <c r="KVA16" s="5"/>
      <c r="KVB16" s="5"/>
      <c r="KVC16" s="5"/>
      <c r="KVD16" s="5"/>
      <c r="KVE16" s="5"/>
      <c r="KVF16" s="5"/>
      <c r="KVG16" s="5"/>
      <c r="KVH16" s="5"/>
      <c r="KVI16" s="5"/>
      <c r="KVJ16" s="5"/>
      <c r="KVK16" s="5"/>
      <c r="KVL16" s="5"/>
      <c r="KVM16" s="5"/>
      <c r="KVN16" s="5"/>
      <c r="KVO16" s="5"/>
      <c r="KVP16" s="5"/>
      <c r="KVQ16" s="5"/>
      <c r="KVR16" s="5"/>
      <c r="KVS16" s="5"/>
      <c r="KVT16" s="5"/>
      <c r="KVU16" s="5"/>
      <c r="KVV16" s="5"/>
      <c r="KVW16" s="5"/>
      <c r="KVX16" s="5"/>
      <c r="KVY16" s="5"/>
      <c r="KVZ16" s="5"/>
      <c r="KWA16" s="5"/>
      <c r="KWB16" s="5"/>
      <c r="KWC16" s="5"/>
      <c r="KWD16" s="5"/>
      <c r="KWE16" s="5"/>
      <c r="KWF16" s="5"/>
      <c r="KWG16" s="5"/>
      <c r="KWH16" s="5"/>
      <c r="KWI16" s="5"/>
      <c r="KWJ16" s="5"/>
      <c r="KWK16" s="5"/>
      <c r="KWL16" s="5"/>
      <c r="KWM16" s="5"/>
      <c r="KWN16" s="5"/>
      <c r="KWO16" s="5"/>
      <c r="KWP16" s="5"/>
      <c r="KWQ16" s="5"/>
      <c r="KWR16" s="5"/>
      <c r="KWS16" s="5"/>
      <c r="KWT16" s="5"/>
      <c r="KWU16" s="5"/>
      <c r="KWV16" s="5"/>
      <c r="KWW16" s="5"/>
      <c r="KWX16" s="5"/>
      <c r="KWY16" s="5"/>
      <c r="KWZ16" s="5"/>
      <c r="KXA16" s="5"/>
      <c r="KXB16" s="5"/>
      <c r="KXC16" s="5"/>
      <c r="KXD16" s="5"/>
      <c r="KXE16" s="5"/>
      <c r="KXF16" s="5"/>
      <c r="KXG16" s="5"/>
      <c r="KXH16" s="5"/>
      <c r="KXI16" s="5"/>
      <c r="KXJ16" s="5"/>
      <c r="KXK16" s="5"/>
      <c r="KXL16" s="5"/>
      <c r="KXM16" s="5"/>
      <c r="KXN16" s="5"/>
      <c r="KXO16" s="5"/>
      <c r="KXP16" s="5"/>
      <c r="KXQ16" s="5"/>
      <c r="KXR16" s="5"/>
      <c r="KXS16" s="5"/>
      <c r="KXT16" s="5"/>
      <c r="KXU16" s="5"/>
      <c r="KXV16" s="5"/>
      <c r="KXW16" s="5"/>
      <c r="KXX16" s="5"/>
      <c r="KXY16" s="5"/>
      <c r="KXZ16" s="5"/>
      <c r="KYA16" s="5"/>
      <c r="KYB16" s="5"/>
      <c r="KYC16" s="5"/>
      <c r="KYD16" s="5"/>
      <c r="KYE16" s="5"/>
      <c r="KYF16" s="5"/>
      <c r="KYG16" s="5"/>
      <c r="KYH16" s="5"/>
      <c r="KYI16" s="5"/>
      <c r="KYJ16" s="5"/>
      <c r="KYK16" s="5"/>
      <c r="KYL16" s="5"/>
      <c r="KYM16" s="5"/>
      <c r="KYN16" s="5"/>
      <c r="KYO16" s="5"/>
      <c r="KYP16" s="5"/>
      <c r="KYQ16" s="5"/>
      <c r="KYR16" s="5"/>
      <c r="KYS16" s="5"/>
      <c r="KYT16" s="5"/>
      <c r="KYU16" s="5"/>
      <c r="KYV16" s="5"/>
      <c r="KYW16" s="5"/>
      <c r="KYX16" s="5"/>
      <c r="KYY16" s="5"/>
      <c r="KYZ16" s="5"/>
      <c r="KZA16" s="5"/>
      <c r="KZB16" s="5"/>
      <c r="KZC16" s="5"/>
      <c r="KZD16" s="5"/>
      <c r="KZE16" s="5"/>
      <c r="KZF16" s="5"/>
      <c r="KZG16" s="5"/>
      <c r="KZH16" s="5"/>
      <c r="KZI16" s="5"/>
      <c r="KZJ16" s="5"/>
      <c r="KZK16" s="5"/>
      <c r="KZL16" s="5"/>
      <c r="KZM16" s="5"/>
      <c r="KZN16" s="5"/>
      <c r="KZO16" s="5"/>
      <c r="KZP16" s="5"/>
      <c r="KZQ16" s="5"/>
      <c r="KZR16" s="5"/>
      <c r="KZS16" s="5"/>
      <c r="KZT16" s="5"/>
      <c r="KZU16" s="5"/>
      <c r="KZV16" s="5"/>
      <c r="KZW16" s="5"/>
      <c r="KZX16" s="5"/>
      <c r="KZY16" s="5"/>
      <c r="KZZ16" s="5"/>
      <c r="LAA16" s="5"/>
      <c r="LAB16" s="5"/>
      <c r="LAC16" s="5"/>
      <c r="LAD16" s="5"/>
      <c r="LAE16" s="5"/>
      <c r="LAF16" s="5"/>
      <c r="LAG16" s="5"/>
      <c r="LAH16" s="5"/>
      <c r="LAI16" s="5"/>
      <c r="LAJ16" s="5"/>
      <c r="LAK16" s="5"/>
      <c r="LAL16" s="5"/>
      <c r="LAM16" s="5"/>
      <c r="LAN16" s="5"/>
      <c r="LAO16" s="5"/>
      <c r="LAP16" s="5"/>
      <c r="LAQ16" s="5"/>
      <c r="LAR16" s="5"/>
      <c r="LAS16" s="5"/>
      <c r="LAT16" s="5"/>
      <c r="LAU16" s="5"/>
      <c r="LAV16" s="5"/>
      <c r="LAW16" s="5"/>
      <c r="LAX16" s="5"/>
      <c r="LAY16" s="5"/>
      <c r="LAZ16" s="5"/>
      <c r="LBA16" s="5"/>
      <c r="LBB16" s="5"/>
      <c r="LBC16" s="5"/>
      <c r="LBD16" s="5"/>
      <c r="LBE16" s="5"/>
      <c r="LBF16" s="5"/>
      <c r="LBG16" s="5"/>
      <c r="LBH16" s="5"/>
      <c r="LBI16" s="5"/>
      <c r="LBJ16" s="5"/>
      <c r="LBK16" s="5"/>
      <c r="LBL16" s="5"/>
      <c r="LBM16" s="5"/>
      <c r="LBN16" s="5"/>
      <c r="LBO16" s="5"/>
      <c r="LBP16" s="5"/>
      <c r="LBQ16" s="5"/>
      <c r="LBR16" s="5"/>
      <c r="LBS16" s="5"/>
      <c r="LBT16" s="5"/>
      <c r="LBU16" s="5"/>
      <c r="LBV16" s="5"/>
      <c r="LBW16" s="5"/>
      <c r="LBX16" s="5"/>
      <c r="LBY16" s="5"/>
      <c r="LBZ16" s="5"/>
      <c r="LCA16" s="5"/>
      <c r="LCB16" s="5"/>
      <c r="LCC16" s="5"/>
      <c r="LCD16" s="5"/>
      <c r="LCE16" s="5"/>
      <c r="LCF16" s="5"/>
      <c r="LCG16" s="5"/>
      <c r="LCH16" s="5"/>
      <c r="LCI16" s="5"/>
      <c r="LCJ16" s="5"/>
      <c r="LCK16" s="5"/>
      <c r="LCL16" s="5"/>
      <c r="LCM16" s="5"/>
      <c r="LCN16" s="5"/>
      <c r="LCO16" s="5"/>
      <c r="LCP16" s="5"/>
      <c r="LCQ16" s="5"/>
      <c r="LCR16" s="5"/>
      <c r="LCS16" s="5"/>
      <c r="LCT16" s="5"/>
      <c r="LCU16" s="5"/>
      <c r="LCV16" s="5"/>
      <c r="LCW16" s="5"/>
      <c r="LCX16" s="5"/>
      <c r="LCY16" s="5"/>
      <c r="LCZ16" s="5"/>
      <c r="LDA16" s="5"/>
      <c r="LDB16" s="5"/>
      <c r="LDC16" s="5"/>
      <c r="LDD16" s="5"/>
      <c r="LDE16" s="5"/>
      <c r="LDF16" s="5"/>
      <c r="LDG16" s="5"/>
      <c r="LDH16" s="5"/>
      <c r="LDI16" s="5"/>
      <c r="LDJ16" s="5"/>
      <c r="LDK16" s="5"/>
      <c r="LDL16" s="5"/>
      <c r="LDM16" s="5"/>
      <c r="LDN16" s="5"/>
      <c r="LDO16" s="5"/>
      <c r="LDP16" s="5"/>
      <c r="LDQ16" s="5"/>
      <c r="LDR16" s="5"/>
      <c r="LDS16" s="5"/>
      <c r="LDT16" s="5"/>
      <c r="LDU16" s="5"/>
      <c r="LDV16" s="5"/>
      <c r="LDW16" s="5"/>
      <c r="LDX16" s="5"/>
      <c r="LDY16" s="5"/>
      <c r="LDZ16" s="5"/>
      <c r="LEA16" s="5"/>
      <c r="LEB16" s="5"/>
      <c r="LEC16" s="5"/>
      <c r="LED16" s="5"/>
      <c r="LEE16" s="5"/>
      <c r="LEF16" s="5"/>
      <c r="LEG16" s="5"/>
      <c r="LEH16" s="5"/>
      <c r="LEI16" s="5"/>
      <c r="LEJ16" s="5"/>
      <c r="LEK16" s="5"/>
      <c r="LEL16" s="5"/>
      <c r="LEM16" s="5"/>
      <c r="LEN16" s="5"/>
      <c r="LEO16" s="5"/>
      <c r="LEP16" s="5"/>
      <c r="LEQ16" s="5"/>
      <c r="LER16" s="5"/>
      <c r="LES16" s="5"/>
      <c r="LET16" s="5"/>
      <c r="LEU16" s="5"/>
      <c r="LEV16" s="5"/>
      <c r="LEW16" s="5"/>
      <c r="LEX16" s="5"/>
      <c r="LEY16" s="5"/>
      <c r="LEZ16" s="5"/>
      <c r="LFA16" s="5"/>
      <c r="LFB16" s="5"/>
      <c r="LFC16" s="5"/>
      <c r="LFD16" s="5"/>
      <c r="LFE16" s="5"/>
      <c r="LFF16" s="5"/>
      <c r="LFG16" s="5"/>
      <c r="LFH16" s="5"/>
      <c r="LFI16" s="5"/>
      <c r="LFJ16" s="5"/>
      <c r="LFK16" s="5"/>
      <c r="LFL16" s="5"/>
      <c r="LFM16" s="5"/>
      <c r="LFN16" s="5"/>
      <c r="LFO16" s="5"/>
      <c r="LFP16" s="5"/>
      <c r="LFQ16" s="5"/>
      <c r="LFR16" s="5"/>
      <c r="LFS16" s="5"/>
      <c r="LFT16" s="5"/>
      <c r="LFU16" s="5"/>
      <c r="LFV16" s="5"/>
      <c r="LFW16" s="5"/>
      <c r="LFX16" s="5"/>
      <c r="LFY16" s="5"/>
      <c r="LFZ16" s="5"/>
      <c r="LGA16" s="5"/>
      <c r="LGB16" s="5"/>
      <c r="LGC16" s="5"/>
      <c r="LGD16" s="5"/>
      <c r="LGE16" s="5"/>
      <c r="LGF16" s="5"/>
      <c r="LGG16" s="5"/>
      <c r="LGH16" s="5"/>
      <c r="LGI16" s="5"/>
      <c r="LGJ16" s="5"/>
      <c r="LGK16" s="5"/>
      <c r="LGL16" s="5"/>
      <c r="LGM16" s="5"/>
      <c r="LGN16" s="5"/>
      <c r="LGO16" s="5"/>
      <c r="LGP16" s="5"/>
      <c r="LGQ16" s="5"/>
      <c r="LGR16" s="5"/>
      <c r="LGS16" s="5"/>
      <c r="LGT16" s="5"/>
      <c r="LGU16" s="5"/>
      <c r="LGV16" s="5"/>
      <c r="LGW16" s="5"/>
      <c r="LGX16" s="5"/>
      <c r="LGY16" s="5"/>
      <c r="LGZ16" s="5"/>
      <c r="LHA16" s="5"/>
      <c r="LHB16" s="5"/>
      <c r="LHC16" s="5"/>
      <c r="LHD16" s="5"/>
      <c r="LHE16" s="5"/>
      <c r="LHF16" s="5"/>
      <c r="LHG16" s="5"/>
      <c r="LHH16" s="5"/>
      <c r="LHI16" s="5"/>
      <c r="LHJ16" s="5"/>
      <c r="LHK16" s="5"/>
      <c r="LHL16" s="5"/>
      <c r="LHM16" s="5"/>
      <c r="LHN16" s="5"/>
      <c r="LHO16" s="5"/>
      <c r="LHP16" s="5"/>
      <c r="LHQ16" s="5"/>
      <c r="LHR16" s="5"/>
      <c r="LHS16" s="5"/>
      <c r="LHT16" s="5"/>
      <c r="LHU16" s="5"/>
      <c r="LHV16" s="5"/>
      <c r="LHW16" s="5"/>
      <c r="LHX16" s="5"/>
      <c r="LHY16" s="5"/>
      <c r="LHZ16" s="5"/>
      <c r="LIA16" s="5"/>
      <c r="LIB16" s="5"/>
      <c r="LIC16" s="5"/>
      <c r="LID16" s="5"/>
      <c r="LIE16" s="5"/>
      <c r="LIF16" s="5"/>
      <c r="LIG16" s="5"/>
      <c r="LIH16" s="5"/>
      <c r="LII16" s="5"/>
      <c r="LIJ16" s="5"/>
      <c r="LIK16" s="5"/>
      <c r="LIL16" s="5"/>
      <c r="LIM16" s="5"/>
      <c r="LIN16" s="5"/>
      <c r="LIO16" s="5"/>
      <c r="LIP16" s="5"/>
      <c r="LIQ16" s="5"/>
      <c r="LIR16" s="5"/>
      <c r="LIS16" s="5"/>
      <c r="LIT16" s="5"/>
      <c r="LIU16" s="5"/>
      <c r="LIV16" s="5"/>
      <c r="LIW16" s="5"/>
      <c r="LIX16" s="5"/>
      <c r="LIY16" s="5"/>
      <c r="LIZ16" s="5"/>
      <c r="LJA16" s="5"/>
      <c r="LJB16" s="5"/>
      <c r="LJC16" s="5"/>
      <c r="LJD16" s="5"/>
      <c r="LJE16" s="5"/>
      <c r="LJF16" s="5"/>
      <c r="LJG16" s="5"/>
      <c r="LJH16" s="5"/>
      <c r="LJI16" s="5"/>
      <c r="LJJ16" s="5"/>
      <c r="LJK16" s="5"/>
      <c r="LJL16" s="5"/>
      <c r="LJM16" s="5"/>
      <c r="LJN16" s="5"/>
      <c r="LJO16" s="5"/>
      <c r="LJP16" s="5"/>
      <c r="LJQ16" s="5"/>
      <c r="LJR16" s="5"/>
      <c r="LJS16" s="5"/>
      <c r="LJT16" s="5"/>
      <c r="LJU16" s="5"/>
      <c r="LJV16" s="5"/>
      <c r="LJW16" s="5"/>
      <c r="LJX16" s="5"/>
      <c r="LJY16" s="5"/>
      <c r="LJZ16" s="5"/>
      <c r="LKA16" s="5"/>
      <c r="LKB16" s="5"/>
      <c r="LKC16" s="5"/>
      <c r="LKD16" s="5"/>
      <c r="LKE16" s="5"/>
      <c r="LKF16" s="5"/>
      <c r="LKG16" s="5"/>
      <c r="LKH16" s="5"/>
      <c r="LKI16" s="5"/>
      <c r="LKJ16" s="5"/>
      <c r="LKK16" s="5"/>
      <c r="LKL16" s="5"/>
      <c r="LKM16" s="5"/>
      <c r="LKN16" s="5"/>
      <c r="LKO16" s="5"/>
      <c r="LKP16" s="5"/>
      <c r="LKQ16" s="5"/>
      <c r="LKR16" s="5"/>
      <c r="LKS16" s="5"/>
      <c r="LKT16" s="5"/>
      <c r="LKU16" s="5"/>
      <c r="LKV16" s="5"/>
      <c r="LKW16" s="5"/>
      <c r="LKX16" s="5"/>
      <c r="LKY16" s="5"/>
      <c r="LKZ16" s="5"/>
      <c r="LLA16" s="5"/>
      <c r="LLB16" s="5"/>
      <c r="LLC16" s="5"/>
      <c r="LLD16" s="5"/>
      <c r="LLE16" s="5"/>
      <c r="LLF16" s="5"/>
      <c r="LLG16" s="5"/>
      <c r="LLH16" s="5"/>
      <c r="LLI16" s="5"/>
      <c r="LLJ16" s="5"/>
      <c r="LLK16" s="5"/>
      <c r="LLL16" s="5"/>
      <c r="LLM16" s="5"/>
      <c r="LLN16" s="5"/>
      <c r="LLO16" s="5"/>
      <c r="LLP16" s="5"/>
      <c r="LLQ16" s="5"/>
      <c r="LLR16" s="5"/>
      <c r="LLS16" s="5"/>
      <c r="LLT16" s="5"/>
      <c r="LLU16" s="5"/>
      <c r="LLV16" s="5"/>
      <c r="LLW16" s="5"/>
      <c r="LLX16" s="5"/>
      <c r="LLY16" s="5"/>
      <c r="LLZ16" s="5"/>
      <c r="LMA16" s="5"/>
      <c r="LMB16" s="5"/>
      <c r="LMC16" s="5"/>
      <c r="LMD16" s="5"/>
      <c r="LME16" s="5"/>
      <c r="LMF16" s="5"/>
      <c r="LMG16" s="5"/>
      <c r="LMH16" s="5"/>
      <c r="LMI16" s="5"/>
      <c r="LMJ16" s="5"/>
      <c r="LMK16" s="5"/>
      <c r="LML16" s="5"/>
      <c r="LMM16" s="5"/>
      <c r="LMN16" s="5"/>
      <c r="LMO16" s="5"/>
      <c r="LMP16" s="5"/>
      <c r="LMQ16" s="5"/>
      <c r="LMR16" s="5"/>
      <c r="LMS16" s="5"/>
      <c r="LMT16" s="5"/>
      <c r="LMU16" s="5"/>
      <c r="LMV16" s="5"/>
      <c r="LMW16" s="5"/>
      <c r="LMX16" s="5"/>
      <c r="LMY16" s="5"/>
      <c r="LMZ16" s="5"/>
      <c r="LNA16" s="5"/>
      <c r="LNB16" s="5"/>
      <c r="LNC16" s="5"/>
      <c r="LND16" s="5"/>
      <c r="LNE16" s="5"/>
      <c r="LNF16" s="5"/>
      <c r="LNG16" s="5"/>
      <c r="LNH16" s="5"/>
      <c r="LNI16" s="5"/>
      <c r="LNJ16" s="5"/>
      <c r="LNK16" s="5"/>
      <c r="LNL16" s="5"/>
      <c r="LNM16" s="5"/>
      <c r="LNN16" s="5"/>
      <c r="LNO16" s="5"/>
      <c r="LNP16" s="5"/>
      <c r="LNQ16" s="5"/>
      <c r="LNR16" s="5"/>
      <c r="LNS16" s="5"/>
      <c r="LNT16" s="5"/>
      <c r="LNU16" s="5"/>
      <c r="LNV16" s="5"/>
      <c r="LNW16" s="5"/>
      <c r="LNX16" s="5"/>
      <c r="LNY16" s="5"/>
      <c r="LNZ16" s="5"/>
      <c r="LOA16" s="5"/>
      <c r="LOB16" s="5"/>
      <c r="LOC16" s="5"/>
      <c r="LOD16" s="5"/>
      <c r="LOE16" s="5"/>
      <c r="LOF16" s="5"/>
      <c r="LOG16" s="5"/>
      <c r="LOH16" s="5"/>
      <c r="LOI16" s="5"/>
      <c r="LOJ16" s="5"/>
      <c r="LOK16" s="5"/>
      <c r="LOL16" s="5"/>
      <c r="LOM16" s="5"/>
      <c r="LON16" s="5"/>
      <c r="LOO16" s="5"/>
      <c r="LOP16" s="5"/>
      <c r="LOQ16" s="5"/>
      <c r="LOR16" s="5"/>
      <c r="LOS16" s="5"/>
      <c r="LOT16" s="5"/>
      <c r="LOU16" s="5"/>
      <c r="LOV16" s="5"/>
      <c r="LOW16" s="5"/>
      <c r="LOX16" s="5"/>
      <c r="LOY16" s="5"/>
      <c r="LOZ16" s="5"/>
      <c r="LPA16" s="5"/>
      <c r="LPB16" s="5"/>
      <c r="LPC16" s="5"/>
      <c r="LPD16" s="5"/>
      <c r="LPE16" s="5"/>
      <c r="LPF16" s="5"/>
      <c r="LPG16" s="5"/>
      <c r="LPH16" s="5"/>
      <c r="LPI16" s="5"/>
      <c r="LPJ16" s="5"/>
      <c r="LPK16" s="5"/>
      <c r="LPL16" s="5"/>
      <c r="LPM16" s="5"/>
      <c r="LPN16" s="5"/>
      <c r="LPO16" s="5"/>
      <c r="LPP16" s="5"/>
      <c r="LPQ16" s="5"/>
      <c r="LPR16" s="5"/>
      <c r="LPS16" s="5"/>
      <c r="LPT16" s="5"/>
      <c r="LPU16" s="5"/>
      <c r="LPV16" s="5"/>
      <c r="LPW16" s="5"/>
      <c r="LPX16" s="5"/>
      <c r="LPY16" s="5"/>
      <c r="LPZ16" s="5"/>
      <c r="LQA16" s="5"/>
      <c r="LQB16" s="5"/>
      <c r="LQC16" s="5"/>
      <c r="LQD16" s="5"/>
      <c r="LQE16" s="5"/>
      <c r="LQF16" s="5"/>
      <c r="LQG16" s="5"/>
      <c r="LQH16" s="5"/>
      <c r="LQI16" s="5"/>
      <c r="LQJ16" s="5"/>
      <c r="LQK16" s="5"/>
      <c r="LQL16" s="5"/>
      <c r="LQM16" s="5"/>
      <c r="LQN16" s="5"/>
      <c r="LQO16" s="5"/>
      <c r="LQP16" s="5"/>
      <c r="LQQ16" s="5"/>
      <c r="LQR16" s="5"/>
      <c r="LQS16" s="5"/>
      <c r="LQT16" s="5"/>
      <c r="LQU16" s="5"/>
      <c r="LQV16" s="5"/>
      <c r="LQW16" s="5"/>
      <c r="LQX16" s="5"/>
      <c r="LQY16" s="5"/>
      <c r="LQZ16" s="5"/>
      <c r="LRA16" s="5"/>
      <c r="LRB16" s="5"/>
      <c r="LRC16" s="5"/>
      <c r="LRD16" s="5"/>
      <c r="LRE16" s="5"/>
      <c r="LRF16" s="5"/>
      <c r="LRG16" s="5"/>
      <c r="LRH16" s="5"/>
      <c r="LRI16" s="5"/>
      <c r="LRJ16" s="5"/>
      <c r="LRK16" s="5"/>
      <c r="LRL16" s="5"/>
      <c r="LRM16" s="5"/>
      <c r="LRN16" s="5"/>
      <c r="LRO16" s="5"/>
      <c r="LRP16" s="5"/>
      <c r="LRQ16" s="5"/>
      <c r="LRR16" s="5"/>
      <c r="LRS16" s="5"/>
      <c r="LRT16" s="5"/>
      <c r="LRU16" s="5"/>
      <c r="LRV16" s="5"/>
      <c r="LRW16" s="5"/>
      <c r="LRX16" s="5"/>
      <c r="LRY16" s="5"/>
      <c r="LRZ16" s="5"/>
      <c r="LSA16" s="5"/>
      <c r="LSB16" s="5"/>
      <c r="LSC16" s="5"/>
      <c r="LSD16" s="5"/>
      <c r="LSE16" s="5"/>
      <c r="LSF16" s="5"/>
      <c r="LSG16" s="5"/>
      <c r="LSH16" s="5"/>
      <c r="LSI16" s="5"/>
      <c r="LSJ16" s="5"/>
      <c r="LSK16" s="5"/>
      <c r="LSL16" s="5"/>
      <c r="LSM16" s="5"/>
      <c r="LSN16" s="5"/>
      <c r="LSO16" s="5"/>
      <c r="LSP16" s="5"/>
      <c r="LSQ16" s="5"/>
      <c r="LSR16" s="5"/>
      <c r="LSS16" s="5"/>
      <c r="LST16" s="5"/>
      <c r="LSU16" s="5"/>
      <c r="LSV16" s="5"/>
      <c r="LSW16" s="5"/>
      <c r="LSX16" s="5"/>
      <c r="LSY16" s="5"/>
      <c r="LSZ16" s="5"/>
      <c r="LTA16" s="5"/>
      <c r="LTB16" s="5"/>
      <c r="LTC16" s="5"/>
      <c r="LTD16" s="5"/>
      <c r="LTE16" s="5"/>
      <c r="LTF16" s="5"/>
      <c r="LTG16" s="5"/>
      <c r="LTH16" s="5"/>
      <c r="LTI16" s="5"/>
      <c r="LTJ16" s="5"/>
      <c r="LTK16" s="5"/>
      <c r="LTL16" s="5"/>
      <c r="LTM16" s="5"/>
      <c r="LTN16" s="5"/>
      <c r="LTO16" s="5"/>
      <c r="LTP16" s="5"/>
      <c r="LTQ16" s="5"/>
      <c r="LTR16" s="5"/>
      <c r="LTS16" s="5"/>
      <c r="LTT16" s="5"/>
      <c r="LTU16" s="5"/>
      <c r="LTV16" s="5"/>
      <c r="LTW16" s="5"/>
      <c r="LTX16" s="5"/>
      <c r="LTY16" s="5"/>
      <c r="LTZ16" s="5"/>
      <c r="LUA16" s="5"/>
      <c r="LUB16" s="5"/>
      <c r="LUC16" s="5"/>
      <c r="LUD16" s="5"/>
      <c r="LUE16" s="5"/>
      <c r="LUF16" s="5"/>
      <c r="LUG16" s="5"/>
      <c r="LUH16" s="5"/>
      <c r="LUI16" s="5"/>
      <c r="LUJ16" s="5"/>
      <c r="LUK16" s="5"/>
      <c r="LUL16" s="5"/>
      <c r="LUM16" s="5"/>
      <c r="LUN16" s="5"/>
      <c r="LUO16" s="5"/>
      <c r="LUP16" s="5"/>
      <c r="LUQ16" s="5"/>
      <c r="LUR16" s="5"/>
      <c r="LUS16" s="5"/>
      <c r="LUT16" s="5"/>
      <c r="LUU16" s="5"/>
      <c r="LUV16" s="5"/>
      <c r="LUW16" s="5"/>
      <c r="LUX16" s="5"/>
      <c r="LUY16" s="5"/>
      <c r="LUZ16" s="5"/>
      <c r="LVA16" s="5"/>
      <c r="LVB16" s="5"/>
      <c r="LVC16" s="5"/>
      <c r="LVD16" s="5"/>
      <c r="LVE16" s="5"/>
      <c r="LVF16" s="5"/>
      <c r="LVG16" s="5"/>
      <c r="LVH16" s="5"/>
      <c r="LVI16" s="5"/>
      <c r="LVJ16" s="5"/>
      <c r="LVK16" s="5"/>
      <c r="LVL16" s="5"/>
      <c r="LVM16" s="5"/>
      <c r="LVN16" s="5"/>
      <c r="LVO16" s="5"/>
      <c r="LVP16" s="5"/>
      <c r="LVQ16" s="5"/>
      <c r="LVR16" s="5"/>
      <c r="LVS16" s="5"/>
      <c r="LVT16" s="5"/>
      <c r="LVU16" s="5"/>
      <c r="LVV16" s="5"/>
      <c r="LVW16" s="5"/>
      <c r="LVX16" s="5"/>
      <c r="LVY16" s="5"/>
      <c r="LVZ16" s="5"/>
      <c r="LWA16" s="5"/>
      <c r="LWB16" s="5"/>
      <c r="LWC16" s="5"/>
      <c r="LWD16" s="5"/>
      <c r="LWE16" s="5"/>
      <c r="LWF16" s="5"/>
      <c r="LWG16" s="5"/>
      <c r="LWH16" s="5"/>
      <c r="LWI16" s="5"/>
      <c r="LWJ16" s="5"/>
      <c r="LWK16" s="5"/>
      <c r="LWL16" s="5"/>
      <c r="LWM16" s="5"/>
      <c r="LWN16" s="5"/>
      <c r="LWO16" s="5"/>
      <c r="LWP16" s="5"/>
      <c r="LWQ16" s="5"/>
      <c r="LWR16" s="5"/>
      <c r="LWS16" s="5"/>
      <c r="LWT16" s="5"/>
      <c r="LWU16" s="5"/>
      <c r="LWV16" s="5"/>
      <c r="LWW16" s="5"/>
      <c r="LWX16" s="5"/>
      <c r="LWY16" s="5"/>
      <c r="LWZ16" s="5"/>
      <c r="LXA16" s="5"/>
      <c r="LXB16" s="5"/>
      <c r="LXC16" s="5"/>
      <c r="LXD16" s="5"/>
      <c r="LXE16" s="5"/>
      <c r="LXF16" s="5"/>
      <c r="LXG16" s="5"/>
      <c r="LXH16" s="5"/>
      <c r="LXI16" s="5"/>
      <c r="LXJ16" s="5"/>
      <c r="LXK16" s="5"/>
      <c r="LXL16" s="5"/>
      <c r="LXM16" s="5"/>
      <c r="LXN16" s="5"/>
      <c r="LXO16" s="5"/>
      <c r="LXP16" s="5"/>
      <c r="LXQ16" s="5"/>
      <c r="LXR16" s="5"/>
      <c r="LXS16" s="5"/>
      <c r="LXT16" s="5"/>
      <c r="LXU16" s="5"/>
      <c r="LXV16" s="5"/>
      <c r="LXW16" s="5"/>
      <c r="LXX16" s="5"/>
      <c r="LXY16" s="5"/>
      <c r="LXZ16" s="5"/>
      <c r="LYA16" s="5"/>
      <c r="LYB16" s="5"/>
      <c r="LYC16" s="5"/>
      <c r="LYD16" s="5"/>
      <c r="LYE16" s="5"/>
      <c r="LYF16" s="5"/>
      <c r="LYG16" s="5"/>
      <c r="LYH16" s="5"/>
      <c r="LYI16" s="5"/>
      <c r="LYJ16" s="5"/>
      <c r="LYK16" s="5"/>
      <c r="LYL16" s="5"/>
      <c r="LYM16" s="5"/>
      <c r="LYN16" s="5"/>
      <c r="LYO16" s="5"/>
      <c r="LYP16" s="5"/>
      <c r="LYQ16" s="5"/>
      <c r="LYR16" s="5"/>
      <c r="LYS16" s="5"/>
      <c r="LYT16" s="5"/>
      <c r="LYU16" s="5"/>
      <c r="LYV16" s="5"/>
      <c r="LYW16" s="5"/>
      <c r="LYX16" s="5"/>
      <c r="LYY16" s="5"/>
      <c r="LYZ16" s="5"/>
      <c r="LZA16" s="5"/>
      <c r="LZB16" s="5"/>
      <c r="LZC16" s="5"/>
      <c r="LZD16" s="5"/>
      <c r="LZE16" s="5"/>
      <c r="LZF16" s="5"/>
      <c r="LZG16" s="5"/>
      <c r="LZH16" s="5"/>
      <c r="LZI16" s="5"/>
      <c r="LZJ16" s="5"/>
      <c r="LZK16" s="5"/>
      <c r="LZL16" s="5"/>
      <c r="LZM16" s="5"/>
      <c r="LZN16" s="5"/>
      <c r="LZO16" s="5"/>
      <c r="LZP16" s="5"/>
      <c r="LZQ16" s="5"/>
      <c r="LZR16" s="5"/>
      <c r="LZS16" s="5"/>
      <c r="LZT16" s="5"/>
      <c r="LZU16" s="5"/>
      <c r="LZV16" s="5"/>
      <c r="LZW16" s="5"/>
      <c r="LZX16" s="5"/>
      <c r="LZY16" s="5"/>
      <c r="LZZ16" s="5"/>
      <c r="MAA16" s="5"/>
      <c r="MAB16" s="5"/>
      <c r="MAC16" s="5"/>
      <c r="MAD16" s="5"/>
      <c r="MAE16" s="5"/>
      <c r="MAF16" s="5"/>
      <c r="MAG16" s="5"/>
      <c r="MAH16" s="5"/>
      <c r="MAI16" s="5"/>
      <c r="MAJ16" s="5"/>
      <c r="MAK16" s="5"/>
      <c r="MAL16" s="5"/>
      <c r="MAM16" s="5"/>
      <c r="MAN16" s="5"/>
      <c r="MAO16" s="5"/>
      <c r="MAP16" s="5"/>
      <c r="MAQ16" s="5"/>
      <c r="MAR16" s="5"/>
      <c r="MAS16" s="5"/>
      <c r="MAT16" s="5"/>
      <c r="MAU16" s="5"/>
      <c r="MAV16" s="5"/>
      <c r="MAW16" s="5"/>
      <c r="MAX16" s="5"/>
      <c r="MAY16" s="5"/>
      <c r="MAZ16" s="5"/>
      <c r="MBA16" s="5"/>
      <c r="MBB16" s="5"/>
      <c r="MBC16" s="5"/>
      <c r="MBD16" s="5"/>
      <c r="MBE16" s="5"/>
      <c r="MBF16" s="5"/>
      <c r="MBG16" s="5"/>
      <c r="MBH16" s="5"/>
      <c r="MBI16" s="5"/>
      <c r="MBJ16" s="5"/>
      <c r="MBK16" s="5"/>
      <c r="MBL16" s="5"/>
      <c r="MBM16" s="5"/>
      <c r="MBN16" s="5"/>
      <c r="MBO16" s="5"/>
      <c r="MBP16" s="5"/>
      <c r="MBQ16" s="5"/>
      <c r="MBR16" s="5"/>
      <c r="MBS16" s="5"/>
      <c r="MBT16" s="5"/>
      <c r="MBU16" s="5"/>
      <c r="MBV16" s="5"/>
      <c r="MBW16" s="5"/>
      <c r="MBX16" s="5"/>
      <c r="MBY16" s="5"/>
      <c r="MBZ16" s="5"/>
      <c r="MCA16" s="5"/>
      <c r="MCB16" s="5"/>
      <c r="MCC16" s="5"/>
      <c r="MCD16" s="5"/>
      <c r="MCE16" s="5"/>
      <c r="MCF16" s="5"/>
      <c r="MCG16" s="5"/>
      <c r="MCH16" s="5"/>
      <c r="MCI16" s="5"/>
      <c r="MCJ16" s="5"/>
      <c r="MCK16" s="5"/>
      <c r="MCL16" s="5"/>
      <c r="MCM16" s="5"/>
      <c r="MCN16" s="5"/>
      <c r="MCO16" s="5"/>
      <c r="MCP16" s="5"/>
      <c r="MCQ16" s="5"/>
      <c r="MCR16" s="5"/>
      <c r="MCS16" s="5"/>
      <c r="MCT16" s="5"/>
      <c r="MCU16" s="5"/>
      <c r="MCV16" s="5"/>
      <c r="MCW16" s="5"/>
      <c r="MCX16" s="5"/>
      <c r="MCY16" s="5"/>
      <c r="MCZ16" s="5"/>
      <c r="MDA16" s="5"/>
      <c r="MDB16" s="5"/>
      <c r="MDC16" s="5"/>
      <c r="MDD16" s="5"/>
      <c r="MDE16" s="5"/>
      <c r="MDF16" s="5"/>
      <c r="MDG16" s="5"/>
      <c r="MDH16" s="5"/>
      <c r="MDI16" s="5"/>
      <c r="MDJ16" s="5"/>
      <c r="MDK16" s="5"/>
      <c r="MDL16" s="5"/>
      <c r="MDM16" s="5"/>
      <c r="MDN16" s="5"/>
      <c r="MDO16" s="5"/>
      <c r="MDP16" s="5"/>
      <c r="MDQ16" s="5"/>
      <c r="MDR16" s="5"/>
      <c r="MDS16" s="5"/>
      <c r="MDT16" s="5"/>
      <c r="MDU16" s="5"/>
      <c r="MDV16" s="5"/>
      <c r="MDW16" s="5"/>
      <c r="MDX16" s="5"/>
      <c r="MDY16" s="5"/>
      <c r="MDZ16" s="5"/>
      <c r="MEA16" s="5"/>
      <c r="MEB16" s="5"/>
      <c r="MEC16" s="5"/>
      <c r="MED16" s="5"/>
      <c r="MEE16" s="5"/>
      <c r="MEF16" s="5"/>
      <c r="MEG16" s="5"/>
      <c r="MEH16" s="5"/>
      <c r="MEI16" s="5"/>
      <c r="MEJ16" s="5"/>
      <c r="MEK16" s="5"/>
      <c r="MEL16" s="5"/>
      <c r="MEM16" s="5"/>
      <c r="MEN16" s="5"/>
      <c r="MEO16" s="5"/>
      <c r="MEP16" s="5"/>
      <c r="MEQ16" s="5"/>
      <c r="MER16" s="5"/>
      <c r="MES16" s="5"/>
      <c r="MET16" s="5"/>
      <c r="MEU16" s="5"/>
      <c r="MEV16" s="5"/>
      <c r="MEW16" s="5"/>
      <c r="MEX16" s="5"/>
      <c r="MEY16" s="5"/>
      <c r="MEZ16" s="5"/>
      <c r="MFA16" s="5"/>
      <c r="MFB16" s="5"/>
      <c r="MFC16" s="5"/>
      <c r="MFD16" s="5"/>
      <c r="MFE16" s="5"/>
      <c r="MFF16" s="5"/>
      <c r="MFG16" s="5"/>
      <c r="MFH16" s="5"/>
      <c r="MFI16" s="5"/>
      <c r="MFJ16" s="5"/>
      <c r="MFK16" s="5"/>
      <c r="MFL16" s="5"/>
      <c r="MFM16" s="5"/>
      <c r="MFN16" s="5"/>
      <c r="MFO16" s="5"/>
      <c r="MFP16" s="5"/>
      <c r="MFQ16" s="5"/>
      <c r="MFR16" s="5"/>
      <c r="MFS16" s="5"/>
      <c r="MFT16" s="5"/>
      <c r="MFU16" s="5"/>
      <c r="MFV16" s="5"/>
      <c r="MFW16" s="5"/>
      <c r="MFX16" s="5"/>
      <c r="MFY16" s="5"/>
      <c r="MFZ16" s="5"/>
      <c r="MGA16" s="5"/>
      <c r="MGB16" s="5"/>
      <c r="MGC16" s="5"/>
      <c r="MGD16" s="5"/>
      <c r="MGE16" s="5"/>
      <c r="MGF16" s="5"/>
      <c r="MGG16" s="5"/>
      <c r="MGH16" s="5"/>
      <c r="MGI16" s="5"/>
      <c r="MGJ16" s="5"/>
      <c r="MGK16" s="5"/>
      <c r="MGL16" s="5"/>
      <c r="MGM16" s="5"/>
      <c r="MGN16" s="5"/>
      <c r="MGO16" s="5"/>
      <c r="MGP16" s="5"/>
      <c r="MGQ16" s="5"/>
      <c r="MGR16" s="5"/>
      <c r="MGS16" s="5"/>
      <c r="MGT16" s="5"/>
      <c r="MGU16" s="5"/>
      <c r="MGV16" s="5"/>
      <c r="MGW16" s="5"/>
      <c r="MGX16" s="5"/>
      <c r="MGY16" s="5"/>
      <c r="MGZ16" s="5"/>
      <c r="MHA16" s="5"/>
      <c r="MHB16" s="5"/>
      <c r="MHC16" s="5"/>
      <c r="MHD16" s="5"/>
      <c r="MHE16" s="5"/>
      <c r="MHF16" s="5"/>
      <c r="MHG16" s="5"/>
      <c r="MHH16" s="5"/>
      <c r="MHI16" s="5"/>
      <c r="MHJ16" s="5"/>
      <c r="MHK16" s="5"/>
      <c r="MHL16" s="5"/>
      <c r="MHM16" s="5"/>
      <c r="MHN16" s="5"/>
      <c r="MHO16" s="5"/>
      <c r="MHP16" s="5"/>
      <c r="MHQ16" s="5"/>
      <c r="MHR16" s="5"/>
      <c r="MHS16" s="5"/>
      <c r="MHT16" s="5"/>
      <c r="MHU16" s="5"/>
      <c r="MHV16" s="5"/>
      <c r="MHW16" s="5"/>
      <c r="MHX16" s="5"/>
      <c r="MHY16" s="5"/>
      <c r="MHZ16" s="5"/>
      <c r="MIA16" s="5"/>
      <c r="MIB16" s="5"/>
      <c r="MIC16" s="5"/>
      <c r="MID16" s="5"/>
      <c r="MIE16" s="5"/>
      <c r="MIF16" s="5"/>
      <c r="MIG16" s="5"/>
      <c r="MIH16" s="5"/>
      <c r="MII16" s="5"/>
      <c r="MIJ16" s="5"/>
      <c r="MIK16" s="5"/>
      <c r="MIL16" s="5"/>
      <c r="MIM16" s="5"/>
      <c r="MIN16" s="5"/>
      <c r="MIO16" s="5"/>
      <c r="MIP16" s="5"/>
      <c r="MIQ16" s="5"/>
      <c r="MIR16" s="5"/>
      <c r="MIS16" s="5"/>
      <c r="MIT16" s="5"/>
      <c r="MIU16" s="5"/>
      <c r="MIV16" s="5"/>
      <c r="MIW16" s="5"/>
      <c r="MIX16" s="5"/>
      <c r="MIY16" s="5"/>
      <c r="MIZ16" s="5"/>
      <c r="MJA16" s="5"/>
      <c r="MJB16" s="5"/>
      <c r="MJC16" s="5"/>
      <c r="MJD16" s="5"/>
      <c r="MJE16" s="5"/>
      <c r="MJF16" s="5"/>
      <c r="MJG16" s="5"/>
      <c r="MJH16" s="5"/>
      <c r="MJI16" s="5"/>
      <c r="MJJ16" s="5"/>
      <c r="MJK16" s="5"/>
      <c r="MJL16" s="5"/>
      <c r="MJM16" s="5"/>
      <c r="MJN16" s="5"/>
      <c r="MJO16" s="5"/>
      <c r="MJP16" s="5"/>
      <c r="MJQ16" s="5"/>
      <c r="MJR16" s="5"/>
      <c r="MJS16" s="5"/>
      <c r="MJT16" s="5"/>
      <c r="MJU16" s="5"/>
      <c r="MJV16" s="5"/>
      <c r="MJW16" s="5"/>
      <c r="MJX16" s="5"/>
      <c r="MJY16" s="5"/>
      <c r="MJZ16" s="5"/>
      <c r="MKA16" s="5"/>
      <c r="MKB16" s="5"/>
      <c r="MKC16" s="5"/>
      <c r="MKD16" s="5"/>
      <c r="MKE16" s="5"/>
      <c r="MKF16" s="5"/>
      <c r="MKG16" s="5"/>
      <c r="MKH16" s="5"/>
      <c r="MKI16" s="5"/>
      <c r="MKJ16" s="5"/>
      <c r="MKK16" s="5"/>
      <c r="MKL16" s="5"/>
      <c r="MKM16" s="5"/>
      <c r="MKN16" s="5"/>
      <c r="MKO16" s="5"/>
      <c r="MKP16" s="5"/>
      <c r="MKQ16" s="5"/>
      <c r="MKR16" s="5"/>
      <c r="MKS16" s="5"/>
      <c r="MKT16" s="5"/>
      <c r="MKU16" s="5"/>
      <c r="MKV16" s="5"/>
      <c r="MKW16" s="5"/>
      <c r="MKX16" s="5"/>
      <c r="MKY16" s="5"/>
      <c r="MKZ16" s="5"/>
      <c r="MLA16" s="5"/>
      <c r="MLB16" s="5"/>
      <c r="MLC16" s="5"/>
      <c r="MLD16" s="5"/>
      <c r="MLE16" s="5"/>
      <c r="MLF16" s="5"/>
      <c r="MLG16" s="5"/>
      <c r="MLH16" s="5"/>
      <c r="MLI16" s="5"/>
      <c r="MLJ16" s="5"/>
      <c r="MLK16" s="5"/>
      <c r="MLL16" s="5"/>
      <c r="MLM16" s="5"/>
      <c r="MLN16" s="5"/>
      <c r="MLO16" s="5"/>
      <c r="MLP16" s="5"/>
      <c r="MLQ16" s="5"/>
      <c r="MLR16" s="5"/>
      <c r="MLS16" s="5"/>
      <c r="MLT16" s="5"/>
      <c r="MLU16" s="5"/>
      <c r="MLV16" s="5"/>
      <c r="MLW16" s="5"/>
      <c r="MLX16" s="5"/>
      <c r="MLY16" s="5"/>
      <c r="MLZ16" s="5"/>
      <c r="MMA16" s="5"/>
      <c r="MMB16" s="5"/>
      <c r="MMC16" s="5"/>
      <c r="MMD16" s="5"/>
      <c r="MME16" s="5"/>
      <c r="MMF16" s="5"/>
      <c r="MMG16" s="5"/>
      <c r="MMH16" s="5"/>
      <c r="MMI16" s="5"/>
      <c r="MMJ16" s="5"/>
      <c r="MMK16" s="5"/>
      <c r="MML16" s="5"/>
      <c r="MMM16" s="5"/>
      <c r="MMN16" s="5"/>
      <c r="MMO16" s="5"/>
      <c r="MMP16" s="5"/>
      <c r="MMQ16" s="5"/>
      <c r="MMR16" s="5"/>
      <c r="MMS16" s="5"/>
      <c r="MMT16" s="5"/>
      <c r="MMU16" s="5"/>
      <c r="MMV16" s="5"/>
      <c r="MMW16" s="5"/>
      <c r="MMX16" s="5"/>
      <c r="MMY16" s="5"/>
      <c r="MMZ16" s="5"/>
      <c r="MNA16" s="5"/>
      <c r="MNB16" s="5"/>
      <c r="MNC16" s="5"/>
      <c r="MND16" s="5"/>
      <c r="MNE16" s="5"/>
      <c r="MNF16" s="5"/>
      <c r="MNG16" s="5"/>
      <c r="MNH16" s="5"/>
      <c r="MNI16" s="5"/>
      <c r="MNJ16" s="5"/>
      <c r="MNK16" s="5"/>
      <c r="MNL16" s="5"/>
      <c r="MNM16" s="5"/>
      <c r="MNN16" s="5"/>
      <c r="MNO16" s="5"/>
      <c r="MNP16" s="5"/>
      <c r="MNQ16" s="5"/>
      <c r="MNR16" s="5"/>
      <c r="MNS16" s="5"/>
      <c r="MNT16" s="5"/>
      <c r="MNU16" s="5"/>
      <c r="MNV16" s="5"/>
      <c r="MNW16" s="5"/>
      <c r="MNX16" s="5"/>
      <c r="MNY16" s="5"/>
      <c r="MNZ16" s="5"/>
      <c r="MOA16" s="5"/>
      <c r="MOB16" s="5"/>
      <c r="MOC16" s="5"/>
      <c r="MOD16" s="5"/>
      <c r="MOE16" s="5"/>
      <c r="MOF16" s="5"/>
      <c r="MOG16" s="5"/>
      <c r="MOH16" s="5"/>
      <c r="MOI16" s="5"/>
      <c r="MOJ16" s="5"/>
      <c r="MOK16" s="5"/>
      <c r="MOL16" s="5"/>
      <c r="MOM16" s="5"/>
      <c r="MON16" s="5"/>
      <c r="MOO16" s="5"/>
      <c r="MOP16" s="5"/>
      <c r="MOQ16" s="5"/>
      <c r="MOR16" s="5"/>
      <c r="MOS16" s="5"/>
      <c r="MOT16" s="5"/>
      <c r="MOU16" s="5"/>
      <c r="MOV16" s="5"/>
      <c r="MOW16" s="5"/>
      <c r="MOX16" s="5"/>
      <c r="MOY16" s="5"/>
      <c r="MOZ16" s="5"/>
      <c r="MPA16" s="5"/>
      <c r="MPB16" s="5"/>
      <c r="MPC16" s="5"/>
      <c r="MPD16" s="5"/>
      <c r="MPE16" s="5"/>
      <c r="MPF16" s="5"/>
      <c r="MPG16" s="5"/>
      <c r="MPH16" s="5"/>
      <c r="MPI16" s="5"/>
      <c r="MPJ16" s="5"/>
      <c r="MPK16" s="5"/>
      <c r="MPL16" s="5"/>
      <c r="MPM16" s="5"/>
      <c r="MPN16" s="5"/>
      <c r="MPO16" s="5"/>
      <c r="MPP16" s="5"/>
      <c r="MPQ16" s="5"/>
      <c r="MPR16" s="5"/>
      <c r="MPS16" s="5"/>
      <c r="MPT16" s="5"/>
      <c r="MPU16" s="5"/>
      <c r="MPV16" s="5"/>
      <c r="MPW16" s="5"/>
      <c r="MPX16" s="5"/>
      <c r="MPY16" s="5"/>
      <c r="MPZ16" s="5"/>
      <c r="MQA16" s="5"/>
      <c r="MQB16" s="5"/>
      <c r="MQC16" s="5"/>
      <c r="MQD16" s="5"/>
      <c r="MQE16" s="5"/>
      <c r="MQF16" s="5"/>
      <c r="MQG16" s="5"/>
      <c r="MQH16" s="5"/>
      <c r="MQI16" s="5"/>
      <c r="MQJ16" s="5"/>
      <c r="MQK16" s="5"/>
      <c r="MQL16" s="5"/>
      <c r="MQM16" s="5"/>
      <c r="MQN16" s="5"/>
      <c r="MQO16" s="5"/>
      <c r="MQP16" s="5"/>
      <c r="MQQ16" s="5"/>
      <c r="MQR16" s="5"/>
      <c r="MQS16" s="5"/>
      <c r="MQT16" s="5"/>
      <c r="MQU16" s="5"/>
      <c r="MQV16" s="5"/>
      <c r="MQW16" s="5"/>
      <c r="MQX16" s="5"/>
      <c r="MQY16" s="5"/>
      <c r="MQZ16" s="5"/>
      <c r="MRA16" s="5"/>
      <c r="MRB16" s="5"/>
      <c r="MRC16" s="5"/>
      <c r="MRD16" s="5"/>
      <c r="MRE16" s="5"/>
      <c r="MRF16" s="5"/>
      <c r="MRG16" s="5"/>
      <c r="MRH16" s="5"/>
      <c r="MRI16" s="5"/>
      <c r="MRJ16" s="5"/>
      <c r="MRK16" s="5"/>
      <c r="MRL16" s="5"/>
      <c r="MRM16" s="5"/>
      <c r="MRN16" s="5"/>
      <c r="MRO16" s="5"/>
      <c r="MRP16" s="5"/>
      <c r="MRQ16" s="5"/>
      <c r="MRR16" s="5"/>
      <c r="MRS16" s="5"/>
      <c r="MRT16" s="5"/>
      <c r="MRU16" s="5"/>
      <c r="MRV16" s="5"/>
      <c r="MRW16" s="5"/>
      <c r="MRX16" s="5"/>
      <c r="MRY16" s="5"/>
      <c r="MRZ16" s="5"/>
      <c r="MSA16" s="5"/>
      <c r="MSB16" s="5"/>
      <c r="MSC16" s="5"/>
      <c r="MSD16" s="5"/>
      <c r="MSE16" s="5"/>
      <c r="MSF16" s="5"/>
      <c r="MSG16" s="5"/>
      <c r="MSH16" s="5"/>
      <c r="MSI16" s="5"/>
      <c r="MSJ16" s="5"/>
      <c r="MSK16" s="5"/>
      <c r="MSL16" s="5"/>
      <c r="MSM16" s="5"/>
      <c r="MSN16" s="5"/>
      <c r="MSO16" s="5"/>
      <c r="MSP16" s="5"/>
      <c r="MSQ16" s="5"/>
      <c r="MSR16" s="5"/>
      <c r="MSS16" s="5"/>
      <c r="MST16" s="5"/>
      <c r="MSU16" s="5"/>
      <c r="MSV16" s="5"/>
      <c r="MSW16" s="5"/>
      <c r="MSX16" s="5"/>
      <c r="MSY16" s="5"/>
      <c r="MSZ16" s="5"/>
      <c r="MTA16" s="5"/>
      <c r="MTB16" s="5"/>
      <c r="MTC16" s="5"/>
      <c r="MTD16" s="5"/>
      <c r="MTE16" s="5"/>
      <c r="MTF16" s="5"/>
      <c r="MTG16" s="5"/>
      <c r="MTH16" s="5"/>
      <c r="MTI16" s="5"/>
      <c r="MTJ16" s="5"/>
      <c r="MTK16" s="5"/>
      <c r="MTL16" s="5"/>
      <c r="MTM16" s="5"/>
      <c r="MTN16" s="5"/>
      <c r="MTO16" s="5"/>
      <c r="MTP16" s="5"/>
      <c r="MTQ16" s="5"/>
      <c r="MTR16" s="5"/>
      <c r="MTS16" s="5"/>
      <c r="MTT16" s="5"/>
      <c r="MTU16" s="5"/>
      <c r="MTV16" s="5"/>
      <c r="MTW16" s="5"/>
      <c r="MTX16" s="5"/>
      <c r="MTY16" s="5"/>
      <c r="MTZ16" s="5"/>
      <c r="MUA16" s="5"/>
      <c r="MUB16" s="5"/>
      <c r="MUC16" s="5"/>
      <c r="MUD16" s="5"/>
      <c r="MUE16" s="5"/>
      <c r="MUF16" s="5"/>
      <c r="MUG16" s="5"/>
      <c r="MUH16" s="5"/>
      <c r="MUI16" s="5"/>
      <c r="MUJ16" s="5"/>
      <c r="MUK16" s="5"/>
      <c r="MUL16" s="5"/>
      <c r="MUM16" s="5"/>
      <c r="MUN16" s="5"/>
      <c r="MUO16" s="5"/>
      <c r="MUP16" s="5"/>
      <c r="MUQ16" s="5"/>
      <c r="MUR16" s="5"/>
      <c r="MUS16" s="5"/>
      <c r="MUT16" s="5"/>
      <c r="MUU16" s="5"/>
      <c r="MUV16" s="5"/>
      <c r="MUW16" s="5"/>
      <c r="MUX16" s="5"/>
      <c r="MUY16" s="5"/>
      <c r="MUZ16" s="5"/>
      <c r="MVA16" s="5"/>
      <c r="MVB16" s="5"/>
      <c r="MVC16" s="5"/>
      <c r="MVD16" s="5"/>
      <c r="MVE16" s="5"/>
      <c r="MVF16" s="5"/>
      <c r="MVG16" s="5"/>
      <c r="MVH16" s="5"/>
      <c r="MVI16" s="5"/>
      <c r="MVJ16" s="5"/>
      <c r="MVK16" s="5"/>
      <c r="MVL16" s="5"/>
      <c r="MVM16" s="5"/>
      <c r="MVN16" s="5"/>
      <c r="MVO16" s="5"/>
      <c r="MVP16" s="5"/>
      <c r="MVQ16" s="5"/>
      <c r="MVR16" s="5"/>
      <c r="MVS16" s="5"/>
      <c r="MVT16" s="5"/>
      <c r="MVU16" s="5"/>
      <c r="MVV16" s="5"/>
      <c r="MVW16" s="5"/>
      <c r="MVX16" s="5"/>
      <c r="MVY16" s="5"/>
      <c r="MVZ16" s="5"/>
      <c r="MWA16" s="5"/>
      <c r="MWB16" s="5"/>
      <c r="MWC16" s="5"/>
      <c r="MWD16" s="5"/>
      <c r="MWE16" s="5"/>
      <c r="MWF16" s="5"/>
      <c r="MWG16" s="5"/>
      <c r="MWH16" s="5"/>
      <c r="MWI16" s="5"/>
      <c r="MWJ16" s="5"/>
      <c r="MWK16" s="5"/>
      <c r="MWL16" s="5"/>
      <c r="MWM16" s="5"/>
      <c r="MWN16" s="5"/>
      <c r="MWO16" s="5"/>
      <c r="MWP16" s="5"/>
      <c r="MWQ16" s="5"/>
      <c r="MWR16" s="5"/>
      <c r="MWS16" s="5"/>
      <c r="MWT16" s="5"/>
      <c r="MWU16" s="5"/>
      <c r="MWV16" s="5"/>
      <c r="MWW16" s="5"/>
      <c r="MWX16" s="5"/>
      <c r="MWY16" s="5"/>
      <c r="MWZ16" s="5"/>
      <c r="MXA16" s="5"/>
      <c r="MXB16" s="5"/>
      <c r="MXC16" s="5"/>
      <c r="MXD16" s="5"/>
      <c r="MXE16" s="5"/>
      <c r="MXF16" s="5"/>
      <c r="MXG16" s="5"/>
      <c r="MXH16" s="5"/>
      <c r="MXI16" s="5"/>
      <c r="MXJ16" s="5"/>
      <c r="MXK16" s="5"/>
      <c r="MXL16" s="5"/>
      <c r="MXM16" s="5"/>
      <c r="MXN16" s="5"/>
      <c r="MXO16" s="5"/>
      <c r="MXP16" s="5"/>
      <c r="MXQ16" s="5"/>
      <c r="MXR16" s="5"/>
      <c r="MXS16" s="5"/>
      <c r="MXT16" s="5"/>
      <c r="MXU16" s="5"/>
      <c r="MXV16" s="5"/>
      <c r="MXW16" s="5"/>
      <c r="MXX16" s="5"/>
      <c r="MXY16" s="5"/>
      <c r="MXZ16" s="5"/>
      <c r="MYA16" s="5"/>
      <c r="MYB16" s="5"/>
      <c r="MYC16" s="5"/>
      <c r="MYD16" s="5"/>
      <c r="MYE16" s="5"/>
      <c r="MYF16" s="5"/>
      <c r="MYG16" s="5"/>
      <c r="MYH16" s="5"/>
      <c r="MYI16" s="5"/>
      <c r="MYJ16" s="5"/>
      <c r="MYK16" s="5"/>
      <c r="MYL16" s="5"/>
      <c r="MYM16" s="5"/>
      <c r="MYN16" s="5"/>
      <c r="MYO16" s="5"/>
      <c r="MYP16" s="5"/>
      <c r="MYQ16" s="5"/>
      <c r="MYR16" s="5"/>
      <c r="MYS16" s="5"/>
      <c r="MYT16" s="5"/>
      <c r="MYU16" s="5"/>
      <c r="MYV16" s="5"/>
      <c r="MYW16" s="5"/>
      <c r="MYX16" s="5"/>
      <c r="MYY16" s="5"/>
      <c r="MYZ16" s="5"/>
      <c r="MZA16" s="5"/>
      <c r="MZB16" s="5"/>
      <c r="MZC16" s="5"/>
      <c r="MZD16" s="5"/>
      <c r="MZE16" s="5"/>
      <c r="MZF16" s="5"/>
      <c r="MZG16" s="5"/>
      <c r="MZH16" s="5"/>
      <c r="MZI16" s="5"/>
      <c r="MZJ16" s="5"/>
      <c r="MZK16" s="5"/>
      <c r="MZL16" s="5"/>
      <c r="MZM16" s="5"/>
      <c r="MZN16" s="5"/>
      <c r="MZO16" s="5"/>
      <c r="MZP16" s="5"/>
      <c r="MZQ16" s="5"/>
      <c r="MZR16" s="5"/>
      <c r="MZS16" s="5"/>
      <c r="MZT16" s="5"/>
      <c r="MZU16" s="5"/>
      <c r="MZV16" s="5"/>
      <c r="MZW16" s="5"/>
      <c r="MZX16" s="5"/>
      <c r="MZY16" s="5"/>
      <c r="MZZ16" s="5"/>
      <c r="NAA16" s="5"/>
      <c r="NAB16" s="5"/>
      <c r="NAC16" s="5"/>
      <c r="NAD16" s="5"/>
      <c r="NAE16" s="5"/>
      <c r="NAF16" s="5"/>
      <c r="NAG16" s="5"/>
      <c r="NAH16" s="5"/>
      <c r="NAI16" s="5"/>
      <c r="NAJ16" s="5"/>
      <c r="NAK16" s="5"/>
      <c r="NAL16" s="5"/>
      <c r="NAM16" s="5"/>
      <c r="NAN16" s="5"/>
      <c r="NAO16" s="5"/>
      <c r="NAP16" s="5"/>
      <c r="NAQ16" s="5"/>
      <c r="NAR16" s="5"/>
      <c r="NAS16" s="5"/>
      <c r="NAT16" s="5"/>
      <c r="NAU16" s="5"/>
      <c r="NAV16" s="5"/>
      <c r="NAW16" s="5"/>
      <c r="NAX16" s="5"/>
      <c r="NAY16" s="5"/>
      <c r="NAZ16" s="5"/>
      <c r="NBA16" s="5"/>
      <c r="NBB16" s="5"/>
      <c r="NBC16" s="5"/>
      <c r="NBD16" s="5"/>
      <c r="NBE16" s="5"/>
      <c r="NBF16" s="5"/>
      <c r="NBG16" s="5"/>
      <c r="NBH16" s="5"/>
      <c r="NBI16" s="5"/>
      <c r="NBJ16" s="5"/>
      <c r="NBK16" s="5"/>
      <c r="NBL16" s="5"/>
      <c r="NBM16" s="5"/>
      <c r="NBN16" s="5"/>
      <c r="NBO16" s="5"/>
      <c r="NBP16" s="5"/>
      <c r="NBQ16" s="5"/>
      <c r="NBR16" s="5"/>
      <c r="NBS16" s="5"/>
      <c r="NBT16" s="5"/>
      <c r="NBU16" s="5"/>
      <c r="NBV16" s="5"/>
      <c r="NBW16" s="5"/>
      <c r="NBX16" s="5"/>
      <c r="NBY16" s="5"/>
      <c r="NBZ16" s="5"/>
      <c r="NCA16" s="5"/>
      <c r="NCB16" s="5"/>
      <c r="NCC16" s="5"/>
      <c r="NCD16" s="5"/>
      <c r="NCE16" s="5"/>
      <c r="NCF16" s="5"/>
      <c r="NCG16" s="5"/>
      <c r="NCH16" s="5"/>
      <c r="NCI16" s="5"/>
      <c r="NCJ16" s="5"/>
      <c r="NCK16" s="5"/>
      <c r="NCL16" s="5"/>
      <c r="NCM16" s="5"/>
      <c r="NCN16" s="5"/>
      <c r="NCO16" s="5"/>
      <c r="NCP16" s="5"/>
      <c r="NCQ16" s="5"/>
      <c r="NCR16" s="5"/>
      <c r="NCS16" s="5"/>
      <c r="NCT16" s="5"/>
      <c r="NCU16" s="5"/>
      <c r="NCV16" s="5"/>
      <c r="NCW16" s="5"/>
      <c r="NCX16" s="5"/>
      <c r="NCY16" s="5"/>
      <c r="NCZ16" s="5"/>
      <c r="NDA16" s="5"/>
      <c r="NDB16" s="5"/>
      <c r="NDC16" s="5"/>
      <c r="NDD16" s="5"/>
      <c r="NDE16" s="5"/>
      <c r="NDF16" s="5"/>
      <c r="NDG16" s="5"/>
      <c r="NDH16" s="5"/>
      <c r="NDI16" s="5"/>
      <c r="NDJ16" s="5"/>
      <c r="NDK16" s="5"/>
      <c r="NDL16" s="5"/>
      <c r="NDM16" s="5"/>
      <c r="NDN16" s="5"/>
      <c r="NDO16" s="5"/>
      <c r="NDP16" s="5"/>
      <c r="NDQ16" s="5"/>
      <c r="NDR16" s="5"/>
      <c r="NDS16" s="5"/>
      <c r="NDT16" s="5"/>
      <c r="NDU16" s="5"/>
      <c r="NDV16" s="5"/>
      <c r="NDW16" s="5"/>
      <c r="NDX16" s="5"/>
      <c r="NDY16" s="5"/>
      <c r="NDZ16" s="5"/>
      <c r="NEA16" s="5"/>
      <c r="NEB16" s="5"/>
      <c r="NEC16" s="5"/>
      <c r="NED16" s="5"/>
      <c r="NEE16" s="5"/>
      <c r="NEF16" s="5"/>
      <c r="NEG16" s="5"/>
      <c r="NEH16" s="5"/>
      <c r="NEI16" s="5"/>
      <c r="NEJ16" s="5"/>
      <c r="NEK16" s="5"/>
      <c r="NEL16" s="5"/>
      <c r="NEM16" s="5"/>
      <c r="NEN16" s="5"/>
      <c r="NEO16" s="5"/>
      <c r="NEP16" s="5"/>
      <c r="NEQ16" s="5"/>
      <c r="NER16" s="5"/>
      <c r="NES16" s="5"/>
      <c r="NET16" s="5"/>
      <c r="NEU16" s="5"/>
      <c r="NEV16" s="5"/>
      <c r="NEW16" s="5"/>
      <c r="NEX16" s="5"/>
      <c r="NEY16" s="5"/>
      <c r="NEZ16" s="5"/>
      <c r="NFA16" s="5"/>
      <c r="NFB16" s="5"/>
      <c r="NFC16" s="5"/>
      <c r="NFD16" s="5"/>
      <c r="NFE16" s="5"/>
      <c r="NFF16" s="5"/>
      <c r="NFG16" s="5"/>
      <c r="NFH16" s="5"/>
      <c r="NFI16" s="5"/>
      <c r="NFJ16" s="5"/>
      <c r="NFK16" s="5"/>
      <c r="NFL16" s="5"/>
      <c r="NFM16" s="5"/>
      <c r="NFN16" s="5"/>
      <c r="NFO16" s="5"/>
      <c r="NFP16" s="5"/>
      <c r="NFQ16" s="5"/>
      <c r="NFR16" s="5"/>
      <c r="NFS16" s="5"/>
      <c r="NFT16" s="5"/>
      <c r="NFU16" s="5"/>
      <c r="NFV16" s="5"/>
      <c r="NFW16" s="5"/>
      <c r="NFX16" s="5"/>
      <c r="NFY16" s="5"/>
      <c r="NFZ16" s="5"/>
      <c r="NGA16" s="5"/>
      <c r="NGB16" s="5"/>
      <c r="NGC16" s="5"/>
      <c r="NGD16" s="5"/>
      <c r="NGE16" s="5"/>
      <c r="NGF16" s="5"/>
      <c r="NGG16" s="5"/>
      <c r="NGH16" s="5"/>
      <c r="NGI16" s="5"/>
      <c r="NGJ16" s="5"/>
      <c r="NGK16" s="5"/>
      <c r="NGL16" s="5"/>
      <c r="NGM16" s="5"/>
      <c r="NGN16" s="5"/>
      <c r="NGO16" s="5"/>
      <c r="NGP16" s="5"/>
      <c r="NGQ16" s="5"/>
      <c r="NGR16" s="5"/>
      <c r="NGS16" s="5"/>
      <c r="NGT16" s="5"/>
      <c r="NGU16" s="5"/>
      <c r="NGV16" s="5"/>
      <c r="NGW16" s="5"/>
      <c r="NGX16" s="5"/>
      <c r="NGY16" s="5"/>
      <c r="NGZ16" s="5"/>
      <c r="NHA16" s="5"/>
      <c r="NHB16" s="5"/>
      <c r="NHC16" s="5"/>
      <c r="NHD16" s="5"/>
      <c r="NHE16" s="5"/>
      <c r="NHF16" s="5"/>
      <c r="NHG16" s="5"/>
      <c r="NHH16" s="5"/>
      <c r="NHI16" s="5"/>
      <c r="NHJ16" s="5"/>
      <c r="NHK16" s="5"/>
      <c r="NHL16" s="5"/>
      <c r="NHM16" s="5"/>
      <c r="NHN16" s="5"/>
      <c r="NHO16" s="5"/>
      <c r="NHP16" s="5"/>
      <c r="NHQ16" s="5"/>
      <c r="NHR16" s="5"/>
      <c r="NHS16" s="5"/>
      <c r="NHT16" s="5"/>
      <c r="NHU16" s="5"/>
      <c r="NHV16" s="5"/>
      <c r="NHW16" s="5"/>
      <c r="NHX16" s="5"/>
      <c r="NHY16" s="5"/>
      <c r="NHZ16" s="5"/>
      <c r="NIA16" s="5"/>
      <c r="NIB16" s="5"/>
      <c r="NIC16" s="5"/>
      <c r="NID16" s="5"/>
      <c r="NIE16" s="5"/>
      <c r="NIF16" s="5"/>
      <c r="NIG16" s="5"/>
      <c r="NIH16" s="5"/>
      <c r="NII16" s="5"/>
      <c r="NIJ16" s="5"/>
      <c r="NIK16" s="5"/>
      <c r="NIL16" s="5"/>
      <c r="NIM16" s="5"/>
      <c r="NIN16" s="5"/>
      <c r="NIO16" s="5"/>
      <c r="NIP16" s="5"/>
      <c r="NIQ16" s="5"/>
      <c r="NIR16" s="5"/>
      <c r="NIS16" s="5"/>
      <c r="NIT16" s="5"/>
      <c r="NIU16" s="5"/>
      <c r="NIV16" s="5"/>
      <c r="NIW16" s="5"/>
      <c r="NIX16" s="5"/>
      <c r="NIY16" s="5"/>
      <c r="NIZ16" s="5"/>
      <c r="NJA16" s="5"/>
      <c r="NJB16" s="5"/>
      <c r="NJC16" s="5"/>
      <c r="NJD16" s="5"/>
      <c r="NJE16" s="5"/>
      <c r="NJF16" s="5"/>
      <c r="NJG16" s="5"/>
      <c r="NJH16" s="5"/>
      <c r="NJI16" s="5"/>
      <c r="NJJ16" s="5"/>
      <c r="NJK16" s="5"/>
      <c r="NJL16" s="5"/>
      <c r="NJM16" s="5"/>
      <c r="NJN16" s="5"/>
      <c r="NJO16" s="5"/>
      <c r="NJP16" s="5"/>
      <c r="NJQ16" s="5"/>
      <c r="NJR16" s="5"/>
      <c r="NJS16" s="5"/>
      <c r="NJT16" s="5"/>
      <c r="NJU16" s="5"/>
      <c r="NJV16" s="5"/>
      <c r="NJW16" s="5"/>
      <c r="NJX16" s="5"/>
      <c r="NJY16" s="5"/>
      <c r="NJZ16" s="5"/>
      <c r="NKA16" s="5"/>
      <c r="NKB16" s="5"/>
      <c r="NKC16" s="5"/>
      <c r="NKD16" s="5"/>
      <c r="NKE16" s="5"/>
      <c r="NKF16" s="5"/>
      <c r="NKG16" s="5"/>
      <c r="NKH16" s="5"/>
      <c r="NKI16" s="5"/>
      <c r="NKJ16" s="5"/>
      <c r="NKK16" s="5"/>
      <c r="NKL16" s="5"/>
      <c r="NKM16" s="5"/>
      <c r="NKN16" s="5"/>
      <c r="NKO16" s="5"/>
      <c r="NKP16" s="5"/>
      <c r="NKQ16" s="5"/>
      <c r="NKR16" s="5"/>
      <c r="NKS16" s="5"/>
      <c r="NKT16" s="5"/>
      <c r="NKU16" s="5"/>
      <c r="NKV16" s="5"/>
      <c r="NKW16" s="5"/>
      <c r="NKX16" s="5"/>
      <c r="NKY16" s="5"/>
      <c r="NKZ16" s="5"/>
      <c r="NLA16" s="5"/>
      <c r="NLB16" s="5"/>
      <c r="NLC16" s="5"/>
      <c r="NLD16" s="5"/>
      <c r="NLE16" s="5"/>
      <c r="NLF16" s="5"/>
      <c r="NLG16" s="5"/>
      <c r="NLH16" s="5"/>
      <c r="NLI16" s="5"/>
      <c r="NLJ16" s="5"/>
      <c r="NLK16" s="5"/>
      <c r="NLL16" s="5"/>
      <c r="NLM16" s="5"/>
      <c r="NLN16" s="5"/>
      <c r="NLO16" s="5"/>
      <c r="NLP16" s="5"/>
      <c r="NLQ16" s="5"/>
      <c r="NLR16" s="5"/>
      <c r="NLS16" s="5"/>
      <c r="NLT16" s="5"/>
      <c r="NLU16" s="5"/>
      <c r="NLV16" s="5"/>
      <c r="NLW16" s="5"/>
      <c r="NLX16" s="5"/>
      <c r="NLY16" s="5"/>
      <c r="NLZ16" s="5"/>
      <c r="NMA16" s="5"/>
      <c r="NMB16" s="5"/>
      <c r="NMC16" s="5"/>
      <c r="NMD16" s="5"/>
      <c r="NME16" s="5"/>
      <c r="NMF16" s="5"/>
      <c r="NMG16" s="5"/>
      <c r="NMH16" s="5"/>
      <c r="NMI16" s="5"/>
      <c r="NMJ16" s="5"/>
      <c r="NMK16" s="5"/>
      <c r="NML16" s="5"/>
      <c r="NMM16" s="5"/>
      <c r="NMN16" s="5"/>
      <c r="NMO16" s="5"/>
      <c r="NMP16" s="5"/>
      <c r="NMQ16" s="5"/>
      <c r="NMR16" s="5"/>
      <c r="NMS16" s="5"/>
      <c r="NMT16" s="5"/>
      <c r="NMU16" s="5"/>
      <c r="NMV16" s="5"/>
      <c r="NMW16" s="5"/>
      <c r="NMX16" s="5"/>
      <c r="NMY16" s="5"/>
      <c r="NMZ16" s="5"/>
      <c r="NNA16" s="5"/>
      <c r="NNB16" s="5"/>
      <c r="NNC16" s="5"/>
      <c r="NND16" s="5"/>
      <c r="NNE16" s="5"/>
      <c r="NNF16" s="5"/>
      <c r="NNG16" s="5"/>
      <c r="NNH16" s="5"/>
      <c r="NNI16" s="5"/>
      <c r="NNJ16" s="5"/>
      <c r="NNK16" s="5"/>
      <c r="NNL16" s="5"/>
      <c r="NNM16" s="5"/>
      <c r="NNN16" s="5"/>
      <c r="NNO16" s="5"/>
      <c r="NNP16" s="5"/>
      <c r="NNQ16" s="5"/>
      <c r="NNR16" s="5"/>
      <c r="NNS16" s="5"/>
      <c r="NNT16" s="5"/>
      <c r="NNU16" s="5"/>
      <c r="NNV16" s="5"/>
      <c r="NNW16" s="5"/>
      <c r="NNX16" s="5"/>
      <c r="NNY16" s="5"/>
      <c r="NNZ16" s="5"/>
      <c r="NOA16" s="5"/>
      <c r="NOB16" s="5"/>
      <c r="NOC16" s="5"/>
      <c r="NOD16" s="5"/>
      <c r="NOE16" s="5"/>
      <c r="NOF16" s="5"/>
      <c r="NOG16" s="5"/>
      <c r="NOH16" s="5"/>
      <c r="NOI16" s="5"/>
      <c r="NOJ16" s="5"/>
      <c r="NOK16" s="5"/>
      <c r="NOL16" s="5"/>
      <c r="NOM16" s="5"/>
      <c r="NON16" s="5"/>
      <c r="NOO16" s="5"/>
      <c r="NOP16" s="5"/>
      <c r="NOQ16" s="5"/>
      <c r="NOR16" s="5"/>
      <c r="NOS16" s="5"/>
      <c r="NOT16" s="5"/>
      <c r="NOU16" s="5"/>
      <c r="NOV16" s="5"/>
      <c r="NOW16" s="5"/>
      <c r="NOX16" s="5"/>
      <c r="NOY16" s="5"/>
      <c r="NOZ16" s="5"/>
      <c r="NPA16" s="5"/>
      <c r="NPB16" s="5"/>
      <c r="NPC16" s="5"/>
      <c r="NPD16" s="5"/>
      <c r="NPE16" s="5"/>
      <c r="NPF16" s="5"/>
      <c r="NPG16" s="5"/>
      <c r="NPH16" s="5"/>
      <c r="NPI16" s="5"/>
      <c r="NPJ16" s="5"/>
      <c r="NPK16" s="5"/>
      <c r="NPL16" s="5"/>
      <c r="NPM16" s="5"/>
      <c r="NPN16" s="5"/>
      <c r="NPO16" s="5"/>
      <c r="NPP16" s="5"/>
      <c r="NPQ16" s="5"/>
      <c r="NPR16" s="5"/>
      <c r="NPS16" s="5"/>
      <c r="NPT16" s="5"/>
      <c r="NPU16" s="5"/>
      <c r="NPV16" s="5"/>
      <c r="NPW16" s="5"/>
      <c r="NPX16" s="5"/>
      <c r="NPY16" s="5"/>
      <c r="NPZ16" s="5"/>
      <c r="NQA16" s="5"/>
      <c r="NQB16" s="5"/>
      <c r="NQC16" s="5"/>
      <c r="NQD16" s="5"/>
      <c r="NQE16" s="5"/>
      <c r="NQF16" s="5"/>
      <c r="NQG16" s="5"/>
      <c r="NQH16" s="5"/>
      <c r="NQI16" s="5"/>
      <c r="NQJ16" s="5"/>
      <c r="NQK16" s="5"/>
      <c r="NQL16" s="5"/>
      <c r="NQM16" s="5"/>
      <c r="NQN16" s="5"/>
      <c r="NQO16" s="5"/>
      <c r="NQP16" s="5"/>
      <c r="NQQ16" s="5"/>
      <c r="NQR16" s="5"/>
      <c r="NQS16" s="5"/>
      <c r="NQT16" s="5"/>
      <c r="NQU16" s="5"/>
      <c r="NQV16" s="5"/>
      <c r="NQW16" s="5"/>
      <c r="NQX16" s="5"/>
      <c r="NQY16" s="5"/>
      <c r="NQZ16" s="5"/>
      <c r="NRA16" s="5"/>
      <c r="NRB16" s="5"/>
      <c r="NRC16" s="5"/>
      <c r="NRD16" s="5"/>
      <c r="NRE16" s="5"/>
      <c r="NRF16" s="5"/>
      <c r="NRG16" s="5"/>
      <c r="NRH16" s="5"/>
      <c r="NRI16" s="5"/>
      <c r="NRJ16" s="5"/>
      <c r="NRK16" s="5"/>
      <c r="NRL16" s="5"/>
      <c r="NRM16" s="5"/>
      <c r="NRN16" s="5"/>
      <c r="NRO16" s="5"/>
      <c r="NRP16" s="5"/>
      <c r="NRQ16" s="5"/>
      <c r="NRR16" s="5"/>
      <c r="NRS16" s="5"/>
      <c r="NRT16" s="5"/>
      <c r="NRU16" s="5"/>
      <c r="NRV16" s="5"/>
      <c r="NRW16" s="5"/>
      <c r="NRX16" s="5"/>
      <c r="NRY16" s="5"/>
      <c r="NRZ16" s="5"/>
      <c r="NSA16" s="5"/>
      <c r="NSB16" s="5"/>
      <c r="NSC16" s="5"/>
      <c r="NSD16" s="5"/>
      <c r="NSE16" s="5"/>
      <c r="NSF16" s="5"/>
      <c r="NSG16" s="5"/>
      <c r="NSH16" s="5"/>
      <c r="NSI16" s="5"/>
      <c r="NSJ16" s="5"/>
      <c r="NSK16" s="5"/>
      <c r="NSL16" s="5"/>
      <c r="NSM16" s="5"/>
      <c r="NSN16" s="5"/>
      <c r="NSO16" s="5"/>
      <c r="NSP16" s="5"/>
      <c r="NSQ16" s="5"/>
      <c r="NSR16" s="5"/>
      <c r="NSS16" s="5"/>
      <c r="NST16" s="5"/>
      <c r="NSU16" s="5"/>
      <c r="NSV16" s="5"/>
      <c r="NSW16" s="5"/>
      <c r="NSX16" s="5"/>
      <c r="NSY16" s="5"/>
      <c r="NSZ16" s="5"/>
      <c r="NTA16" s="5"/>
      <c r="NTB16" s="5"/>
      <c r="NTC16" s="5"/>
      <c r="NTD16" s="5"/>
      <c r="NTE16" s="5"/>
      <c r="NTF16" s="5"/>
      <c r="NTG16" s="5"/>
      <c r="NTH16" s="5"/>
      <c r="NTI16" s="5"/>
      <c r="NTJ16" s="5"/>
      <c r="NTK16" s="5"/>
      <c r="NTL16" s="5"/>
      <c r="NTM16" s="5"/>
      <c r="NTN16" s="5"/>
      <c r="NTO16" s="5"/>
      <c r="NTP16" s="5"/>
      <c r="NTQ16" s="5"/>
      <c r="NTR16" s="5"/>
      <c r="NTS16" s="5"/>
      <c r="NTT16" s="5"/>
      <c r="NTU16" s="5"/>
      <c r="NTV16" s="5"/>
      <c r="NTW16" s="5"/>
      <c r="NTX16" s="5"/>
      <c r="NTY16" s="5"/>
      <c r="NTZ16" s="5"/>
      <c r="NUA16" s="5"/>
      <c r="NUB16" s="5"/>
      <c r="NUC16" s="5"/>
      <c r="NUD16" s="5"/>
      <c r="NUE16" s="5"/>
      <c r="NUF16" s="5"/>
      <c r="NUG16" s="5"/>
      <c r="NUH16" s="5"/>
      <c r="NUI16" s="5"/>
      <c r="NUJ16" s="5"/>
      <c r="NUK16" s="5"/>
      <c r="NUL16" s="5"/>
      <c r="NUM16" s="5"/>
      <c r="NUN16" s="5"/>
      <c r="NUO16" s="5"/>
      <c r="NUP16" s="5"/>
      <c r="NUQ16" s="5"/>
      <c r="NUR16" s="5"/>
      <c r="NUS16" s="5"/>
      <c r="NUT16" s="5"/>
      <c r="NUU16" s="5"/>
      <c r="NUV16" s="5"/>
      <c r="NUW16" s="5"/>
      <c r="NUX16" s="5"/>
      <c r="NUY16" s="5"/>
      <c r="NUZ16" s="5"/>
      <c r="NVA16" s="5"/>
      <c r="NVB16" s="5"/>
      <c r="NVC16" s="5"/>
      <c r="NVD16" s="5"/>
      <c r="NVE16" s="5"/>
      <c r="NVF16" s="5"/>
      <c r="NVG16" s="5"/>
      <c r="NVH16" s="5"/>
      <c r="NVI16" s="5"/>
      <c r="NVJ16" s="5"/>
      <c r="NVK16" s="5"/>
      <c r="NVL16" s="5"/>
      <c r="NVM16" s="5"/>
      <c r="NVN16" s="5"/>
      <c r="NVO16" s="5"/>
      <c r="NVP16" s="5"/>
      <c r="NVQ16" s="5"/>
      <c r="NVR16" s="5"/>
      <c r="NVS16" s="5"/>
      <c r="NVT16" s="5"/>
      <c r="NVU16" s="5"/>
      <c r="NVV16" s="5"/>
      <c r="NVW16" s="5"/>
      <c r="NVX16" s="5"/>
      <c r="NVY16" s="5"/>
      <c r="NVZ16" s="5"/>
      <c r="NWA16" s="5"/>
      <c r="NWB16" s="5"/>
      <c r="NWC16" s="5"/>
      <c r="NWD16" s="5"/>
      <c r="NWE16" s="5"/>
      <c r="NWF16" s="5"/>
      <c r="NWG16" s="5"/>
      <c r="NWH16" s="5"/>
      <c r="NWI16" s="5"/>
      <c r="NWJ16" s="5"/>
      <c r="NWK16" s="5"/>
      <c r="NWL16" s="5"/>
      <c r="NWM16" s="5"/>
      <c r="NWN16" s="5"/>
      <c r="NWO16" s="5"/>
      <c r="NWP16" s="5"/>
      <c r="NWQ16" s="5"/>
      <c r="NWR16" s="5"/>
      <c r="NWS16" s="5"/>
      <c r="NWT16" s="5"/>
      <c r="NWU16" s="5"/>
      <c r="NWV16" s="5"/>
      <c r="NWW16" s="5"/>
      <c r="NWX16" s="5"/>
      <c r="NWY16" s="5"/>
      <c r="NWZ16" s="5"/>
      <c r="NXA16" s="5"/>
      <c r="NXB16" s="5"/>
      <c r="NXC16" s="5"/>
      <c r="NXD16" s="5"/>
      <c r="NXE16" s="5"/>
      <c r="NXF16" s="5"/>
      <c r="NXG16" s="5"/>
      <c r="NXH16" s="5"/>
      <c r="NXI16" s="5"/>
      <c r="NXJ16" s="5"/>
      <c r="NXK16" s="5"/>
      <c r="NXL16" s="5"/>
      <c r="NXM16" s="5"/>
      <c r="NXN16" s="5"/>
      <c r="NXO16" s="5"/>
      <c r="NXP16" s="5"/>
      <c r="NXQ16" s="5"/>
      <c r="NXR16" s="5"/>
      <c r="NXS16" s="5"/>
      <c r="NXT16" s="5"/>
      <c r="NXU16" s="5"/>
      <c r="NXV16" s="5"/>
      <c r="NXW16" s="5"/>
      <c r="NXX16" s="5"/>
      <c r="NXY16" s="5"/>
      <c r="NXZ16" s="5"/>
      <c r="NYA16" s="5"/>
      <c r="NYB16" s="5"/>
      <c r="NYC16" s="5"/>
      <c r="NYD16" s="5"/>
      <c r="NYE16" s="5"/>
      <c r="NYF16" s="5"/>
      <c r="NYG16" s="5"/>
      <c r="NYH16" s="5"/>
      <c r="NYI16" s="5"/>
      <c r="NYJ16" s="5"/>
      <c r="NYK16" s="5"/>
      <c r="NYL16" s="5"/>
      <c r="NYM16" s="5"/>
      <c r="NYN16" s="5"/>
      <c r="NYO16" s="5"/>
      <c r="NYP16" s="5"/>
      <c r="NYQ16" s="5"/>
      <c r="NYR16" s="5"/>
      <c r="NYS16" s="5"/>
      <c r="NYT16" s="5"/>
      <c r="NYU16" s="5"/>
      <c r="NYV16" s="5"/>
      <c r="NYW16" s="5"/>
      <c r="NYX16" s="5"/>
      <c r="NYY16" s="5"/>
      <c r="NYZ16" s="5"/>
      <c r="NZA16" s="5"/>
      <c r="NZB16" s="5"/>
      <c r="NZC16" s="5"/>
      <c r="NZD16" s="5"/>
      <c r="NZE16" s="5"/>
      <c r="NZF16" s="5"/>
      <c r="NZG16" s="5"/>
      <c r="NZH16" s="5"/>
      <c r="NZI16" s="5"/>
      <c r="NZJ16" s="5"/>
      <c r="NZK16" s="5"/>
      <c r="NZL16" s="5"/>
      <c r="NZM16" s="5"/>
      <c r="NZN16" s="5"/>
      <c r="NZO16" s="5"/>
      <c r="NZP16" s="5"/>
      <c r="NZQ16" s="5"/>
      <c r="NZR16" s="5"/>
      <c r="NZS16" s="5"/>
      <c r="NZT16" s="5"/>
      <c r="NZU16" s="5"/>
      <c r="NZV16" s="5"/>
      <c r="NZW16" s="5"/>
      <c r="NZX16" s="5"/>
      <c r="NZY16" s="5"/>
      <c r="NZZ16" s="5"/>
      <c r="OAA16" s="5"/>
      <c r="OAB16" s="5"/>
      <c r="OAC16" s="5"/>
      <c r="OAD16" s="5"/>
      <c r="OAE16" s="5"/>
      <c r="OAF16" s="5"/>
      <c r="OAG16" s="5"/>
      <c r="OAH16" s="5"/>
      <c r="OAI16" s="5"/>
      <c r="OAJ16" s="5"/>
      <c r="OAK16" s="5"/>
      <c r="OAL16" s="5"/>
      <c r="OAM16" s="5"/>
      <c r="OAN16" s="5"/>
      <c r="OAO16" s="5"/>
      <c r="OAP16" s="5"/>
      <c r="OAQ16" s="5"/>
      <c r="OAR16" s="5"/>
      <c r="OAS16" s="5"/>
      <c r="OAT16" s="5"/>
      <c r="OAU16" s="5"/>
      <c r="OAV16" s="5"/>
      <c r="OAW16" s="5"/>
      <c r="OAX16" s="5"/>
      <c r="OAY16" s="5"/>
      <c r="OAZ16" s="5"/>
      <c r="OBA16" s="5"/>
      <c r="OBB16" s="5"/>
      <c r="OBC16" s="5"/>
      <c r="OBD16" s="5"/>
      <c r="OBE16" s="5"/>
      <c r="OBF16" s="5"/>
      <c r="OBG16" s="5"/>
      <c r="OBH16" s="5"/>
      <c r="OBI16" s="5"/>
      <c r="OBJ16" s="5"/>
      <c r="OBK16" s="5"/>
      <c r="OBL16" s="5"/>
      <c r="OBM16" s="5"/>
      <c r="OBN16" s="5"/>
      <c r="OBO16" s="5"/>
      <c r="OBP16" s="5"/>
      <c r="OBQ16" s="5"/>
      <c r="OBR16" s="5"/>
      <c r="OBS16" s="5"/>
      <c r="OBT16" s="5"/>
      <c r="OBU16" s="5"/>
      <c r="OBV16" s="5"/>
      <c r="OBW16" s="5"/>
      <c r="OBX16" s="5"/>
      <c r="OBY16" s="5"/>
      <c r="OBZ16" s="5"/>
      <c r="OCA16" s="5"/>
      <c r="OCB16" s="5"/>
      <c r="OCC16" s="5"/>
      <c r="OCD16" s="5"/>
      <c r="OCE16" s="5"/>
      <c r="OCF16" s="5"/>
      <c r="OCG16" s="5"/>
      <c r="OCH16" s="5"/>
      <c r="OCI16" s="5"/>
      <c r="OCJ16" s="5"/>
      <c r="OCK16" s="5"/>
      <c r="OCL16" s="5"/>
      <c r="OCM16" s="5"/>
      <c r="OCN16" s="5"/>
      <c r="OCO16" s="5"/>
      <c r="OCP16" s="5"/>
      <c r="OCQ16" s="5"/>
      <c r="OCR16" s="5"/>
      <c r="OCS16" s="5"/>
      <c r="OCT16" s="5"/>
      <c r="OCU16" s="5"/>
      <c r="OCV16" s="5"/>
      <c r="OCW16" s="5"/>
      <c r="OCX16" s="5"/>
      <c r="OCY16" s="5"/>
      <c r="OCZ16" s="5"/>
      <c r="ODA16" s="5"/>
      <c r="ODB16" s="5"/>
      <c r="ODC16" s="5"/>
      <c r="ODD16" s="5"/>
      <c r="ODE16" s="5"/>
      <c r="ODF16" s="5"/>
      <c r="ODG16" s="5"/>
      <c r="ODH16" s="5"/>
      <c r="ODI16" s="5"/>
      <c r="ODJ16" s="5"/>
      <c r="ODK16" s="5"/>
      <c r="ODL16" s="5"/>
      <c r="ODM16" s="5"/>
      <c r="ODN16" s="5"/>
      <c r="ODO16" s="5"/>
      <c r="ODP16" s="5"/>
      <c r="ODQ16" s="5"/>
      <c r="ODR16" s="5"/>
      <c r="ODS16" s="5"/>
      <c r="ODT16" s="5"/>
      <c r="ODU16" s="5"/>
      <c r="ODV16" s="5"/>
      <c r="ODW16" s="5"/>
      <c r="ODX16" s="5"/>
      <c r="ODY16" s="5"/>
      <c r="ODZ16" s="5"/>
      <c r="OEA16" s="5"/>
      <c r="OEB16" s="5"/>
      <c r="OEC16" s="5"/>
      <c r="OED16" s="5"/>
      <c r="OEE16" s="5"/>
      <c r="OEF16" s="5"/>
      <c r="OEG16" s="5"/>
      <c r="OEH16" s="5"/>
      <c r="OEI16" s="5"/>
      <c r="OEJ16" s="5"/>
      <c r="OEK16" s="5"/>
      <c r="OEL16" s="5"/>
      <c r="OEM16" s="5"/>
      <c r="OEN16" s="5"/>
      <c r="OEO16" s="5"/>
      <c r="OEP16" s="5"/>
      <c r="OEQ16" s="5"/>
      <c r="OER16" s="5"/>
      <c r="OES16" s="5"/>
      <c r="OET16" s="5"/>
      <c r="OEU16" s="5"/>
      <c r="OEV16" s="5"/>
      <c r="OEW16" s="5"/>
      <c r="OEX16" s="5"/>
      <c r="OEY16" s="5"/>
      <c r="OEZ16" s="5"/>
      <c r="OFA16" s="5"/>
      <c r="OFB16" s="5"/>
      <c r="OFC16" s="5"/>
      <c r="OFD16" s="5"/>
      <c r="OFE16" s="5"/>
      <c r="OFF16" s="5"/>
      <c r="OFG16" s="5"/>
      <c r="OFH16" s="5"/>
      <c r="OFI16" s="5"/>
      <c r="OFJ16" s="5"/>
      <c r="OFK16" s="5"/>
      <c r="OFL16" s="5"/>
      <c r="OFM16" s="5"/>
      <c r="OFN16" s="5"/>
      <c r="OFO16" s="5"/>
      <c r="OFP16" s="5"/>
      <c r="OFQ16" s="5"/>
      <c r="OFR16" s="5"/>
      <c r="OFS16" s="5"/>
      <c r="OFT16" s="5"/>
      <c r="OFU16" s="5"/>
      <c r="OFV16" s="5"/>
      <c r="OFW16" s="5"/>
      <c r="OFX16" s="5"/>
      <c r="OFY16" s="5"/>
      <c r="OFZ16" s="5"/>
      <c r="OGA16" s="5"/>
      <c r="OGB16" s="5"/>
      <c r="OGC16" s="5"/>
      <c r="OGD16" s="5"/>
      <c r="OGE16" s="5"/>
      <c r="OGF16" s="5"/>
      <c r="OGG16" s="5"/>
      <c r="OGH16" s="5"/>
      <c r="OGI16" s="5"/>
      <c r="OGJ16" s="5"/>
      <c r="OGK16" s="5"/>
      <c r="OGL16" s="5"/>
      <c r="OGM16" s="5"/>
      <c r="OGN16" s="5"/>
      <c r="OGO16" s="5"/>
      <c r="OGP16" s="5"/>
      <c r="OGQ16" s="5"/>
      <c r="OGR16" s="5"/>
      <c r="OGS16" s="5"/>
      <c r="OGT16" s="5"/>
      <c r="OGU16" s="5"/>
      <c r="OGV16" s="5"/>
      <c r="OGW16" s="5"/>
      <c r="OGX16" s="5"/>
      <c r="OGY16" s="5"/>
      <c r="OGZ16" s="5"/>
      <c r="OHA16" s="5"/>
      <c r="OHB16" s="5"/>
      <c r="OHC16" s="5"/>
      <c r="OHD16" s="5"/>
      <c r="OHE16" s="5"/>
      <c r="OHF16" s="5"/>
      <c r="OHG16" s="5"/>
      <c r="OHH16" s="5"/>
      <c r="OHI16" s="5"/>
      <c r="OHJ16" s="5"/>
      <c r="OHK16" s="5"/>
      <c r="OHL16" s="5"/>
      <c r="OHM16" s="5"/>
      <c r="OHN16" s="5"/>
      <c r="OHO16" s="5"/>
      <c r="OHP16" s="5"/>
      <c r="OHQ16" s="5"/>
      <c r="OHR16" s="5"/>
      <c r="OHS16" s="5"/>
      <c r="OHT16" s="5"/>
      <c r="OHU16" s="5"/>
      <c r="OHV16" s="5"/>
      <c r="OHW16" s="5"/>
      <c r="OHX16" s="5"/>
      <c r="OHY16" s="5"/>
      <c r="OHZ16" s="5"/>
      <c r="OIA16" s="5"/>
      <c r="OIB16" s="5"/>
      <c r="OIC16" s="5"/>
      <c r="OID16" s="5"/>
      <c r="OIE16" s="5"/>
      <c r="OIF16" s="5"/>
      <c r="OIG16" s="5"/>
      <c r="OIH16" s="5"/>
      <c r="OII16" s="5"/>
      <c r="OIJ16" s="5"/>
      <c r="OIK16" s="5"/>
      <c r="OIL16" s="5"/>
      <c r="OIM16" s="5"/>
      <c r="OIN16" s="5"/>
      <c r="OIO16" s="5"/>
      <c r="OIP16" s="5"/>
      <c r="OIQ16" s="5"/>
      <c r="OIR16" s="5"/>
      <c r="OIS16" s="5"/>
      <c r="OIT16" s="5"/>
      <c r="OIU16" s="5"/>
      <c r="OIV16" s="5"/>
      <c r="OIW16" s="5"/>
      <c r="OIX16" s="5"/>
      <c r="OIY16" s="5"/>
      <c r="OIZ16" s="5"/>
      <c r="OJA16" s="5"/>
      <c r="OJB16" s="5"/>
      <c r="OJC16" s="5"/>
      <c r="OJD16" s="5"/>
      <c r="OJE16" s="5"/>
      <c r="OJF16" s="5"/>
      <c r="OJG16" s="5"/>
      <c r="OJH16" s="5"/>
      <c r="OJI16" s="5"/>
      <c r="OJJ16" s="5"/>
      <c r="OJK16" s="5"/>
      <c r="OJL16" s="5"/>
      <c r="OJM16" s="5"/>
      <c r="OJN16" s="5"/>
      <c r="OJO16" s="5"/>
      <c r="OJP16" s="5"/>
      <c r="OJQ16" s="5"/>
      <c r="OJR16" s="5"/>
      <c r="OJS16" s="5"/>
      <c r="OJT16" s="5"/>
      <c r="OJU16" s="5"/>
      <c r="OJV16" s="5"/>
      <c r="OJW16" s="5"/>
      <c r="OJX16" s="5"/>
      <c r="OJY16" s="5"/>
      <c r="OJZ16" s="5"/>
      <c r="OKA16" s="5"/>
      <c r="OKB16" s="5"/>
      <c r="OKC16" s="5"/>
      <c r="OKD16" s="5"/>
      <c r="OKE16" s="5"/>
      <c r="OKF16" s="5"/>
      <c r="OKG16" s="5"/>
      <c r="OKH16" s="5"/>
      <c r="OKI16" s="5"/>
      <c r="OKJ16" s="5"/>
      <c r="OKK16" s="5"/>
      <c r="OKL16" s="5"/>
      <c r="OKM16" s="5"/>
      <c r="OKN16" s="5"/>
      <c r="OKO16" s="5"/>
      <c r="OKP16" s="5"/>
      <c r="OKQ16" s="5"/>
      <c r="OKR16" s="5"/>
      <c r="OKS16" s="5"/>
      <c r="OKT16" s="5"/>
      <c r="OKU16" s="5"/>
      <c r="OKV16" s="5"/>
      <c r="OKW16" s="5"/>
      <c r="OKX16" s="5"/>
      <c r="OKY16" s="5"/>
      <c r="OKZ16" s="5"/>
      <c r="OLA16" s="5"/>
      <c r="OLB16" s="5"/>
      <c r="OLC16" s="5"/>
      <c r="OLD16" s="5"/>
      <c r="OLE16" s="5"/>
      <c r="OLF16" s="5"/>
      <c r="OLG16" s="5"/>
      <c r="OLH16" s="5"/>
      <c r="OLI16" s="5"/>
      <c r="OLJ16" s="5"/>
      <c r="OLK16" s="5"/>
      <c r="OLL16" s="5"/>
      <c r="OLM16" s="5"/>
      <c r="OLN16" s="5"/>
      <c r="OLO16" s="5"/>
      <c r="OLP16" s="5"/>
      <c r="OLQ16" s="5"/>
      <c r="OLR16" s="5"/>
      <c r="OLS16" s="5"/>
      <c r="OLT16" s="5"/>
      <c r="OLU16" s="5"/>
      <c r="OLV16" s="5"/>
      <c r="OLW16" s="5"/>
      <c r="OLX16" s="5"/>
      <c r="OLY16" s="5"/>
      <c r="OLZ16" s="5"/>
      <c r="OMA16" s="5"/>
      <c r="OMB16" s="5"/>
      <c r="OMC16" s="5"/>
      <c r="OMD16" s="5"/>
      <c r="OME16" s="5"/>
      <c r="OMF16" s="5"/>
      <c r="OMG16" s="5"/>
      <c r="OMH16" s="5"/>
      <c r="OMI16" s="5"/>
      <c r="OMJ16" s="5"/>
      <c r="OMK16" s="5"/>
      <c r="OML16" s="5"/>
      <c r="OMM16" s="5"/>
      <c r="OMN16" s="5"/>
      <c r="OMO16" s="5"/>
      <c r="OMP16" s="5"/>
      <c r="OMQ16" s="5"/>
      <c r="OMR16" s="5"/>
      <c r="OMS16" s="5"/>
      <c r="OMT16" s="5"/>
      <c r="OMU16" s="5"/>
      <c r="OMV16" s="5"/>
      <c r="OMW16" s="5"/>
      <c r="OMX16" s="5"/>
      <c r="OMY16" s="5"/>
      <c r="OMZ16" s="5"/>
      <c r="ONA16" s="5"/>
      <c r="ONB16" s="5"/>
      <c r="ONC16" s="5"/>
      <c r="OND16" s="5"/>
      <c r="ONE16" s="5"/>
      <c r="ONF16" s="5"/>
      <c r="ONG16" s="5"/>
      <c r="ONH16" s="5"/>
      <c r="ONI16" s="5"/>
      <c r="ONJ16" s="5"/>
      <c r="ONK16" s="5"/>
      <c r="ONL16" s="5"/>
      <c r="ONM16" s="5"/>
      <c r="ONN16" s="5"/>
      <c r="ONO16" s="5"/>
      <c r="ONP16" s="5"/>
      <c r="ONQ16" s="5"/>
      <c r="ONR16" s="5"/>
      <c r="ONS16" s="5"/>
      <c r="ONT16" s="5"/>
      <c r="ONU16" s="5"/>
      <c r="ONV16" s="5"/>
      <c r="ONW16" s="5"/>
      <c r="ONX16" s="5"/>
      <c r="ONY16" s="5"/>
      <c r="ONZ16" s="5"/>
      <c r="OOA16" s="5"/>
      <c r="OOB16" s="5"/>
      <c r="OOC16" s="5"/>
      <c r="OOD16" s="5"/>
      <c r="OOE16" s="5"/>
      <c r="OOF16" s="5"/>
      <c r="OOG16" s="5"/>
      <c r="OOH16" s="5"/>
      <c r="OOI16" s="5"/>
      <c r="OOJ16" s="5"/>
      <c r="OOK16" s="5"/>
      <c r="OOL16" s="5"/>
      <c r="OOM16" s="5"/>
      <c r="OON16" s="5"/>
      <c r="OOO16" s="5"/>
      <c r="OOP16" s="5"/>
      <c r="OOQ16" s="5"/>
      <c r="OOR16" s="5"/>
      <c r="OOS16" s="5"/>
      <c r="OOT16" s="5"/>
      <c r="OOU16" s="5"/>
      <c r="OOV16" s="5"/>
      <c r="OOW16" s="5"/>
      <c r="OOX16" s="5"/>
      <c r="OOY16" s="5"/>
      <c r="OOZ16" s="5"/>
      <c r="OPA16" s="5"/>
      <c r="OPB16" s="5"/>
      <c r="OPC16" s="5"/>
      <c r="OPD16" s="5"/>
      <c r="OPE16" s="5"/>
      <c r="OPF16" s="5"/>
      <c r="OPG16" s="5"/>
      <c r="OPH16" s="5"/>
      <c r="OPI16" s="5"/>
      <c r="OPJ16" s="5"/>
      <c r="OPK16" s="5"/>
      <c r="OPL16" s="5"/>
      <c r="OPM16" s="5"/>
      <c r="OPN16" s="5"/>
      <c r="OPO16" s="5"/>
      <c r="OPP16" s="5"/>
      <c r="OPQ16" s="5"/>
      <c r="OPR16" s="5"/>
      <c r="OPS16" s="5"/>
      <c r="OPT16" s="5"/>
      <c r="OPU16" s="5"/>
      <c r="OPV16" s="5"/>
      <c r="OPW16" s="5"/>
      <c r="OPX16" s="5"/>
      <c r="OPY16" s="5"/>
      <c r="OPZ16" s="5"/>
      <c r="OQA16" s="5"/>
      <c r="OQB16" s="5"/>
      <c r="OQC16" s="5"/>
      <c r="OQD16" s="5"/>
      <c r="OQE16" s="5"/>
      <c r="OQF16" s="5"/>
      <c r="OQG16" s="5"/>
      <c r="OQH16" s="5"/>
      <c r="OQI16" s="5"/>
      <c r="OQJ16" s="5"/>
      <c r="OQK16" s="5"/>
      <c r="OQL16" s="5"/>
      <c r="OQM16" s="5"/>
      <c r="OQN16" s="5"/>
      <c r="OQO16" s="5"/>
      <c r="OQP16" s="5"/>
      <c r="OQQ16" s="5"/>
      <c r="OQR16" s="5"/>
      <c r="OQS16" s="5"/>
      <c r="OQT16" s="5"/>
      <c r="OQU16" s="5"/>
      <c r="OQV16" s="5"/>
      <c r="OQW16" s="5"/>
      <c r="OQX16" s="5"/>
      <c r="OQY16" s="5"/>
      <c r="OQZ16" s="5"/>
      <c r="ORA16" s="5"/>
      <c r="ORB16" s="5"/>
      <c r="ORC16" s="5"/>
      <c r="ORD16" s="5"/>
      <c r="ORE16" s="5"/>
      <c r="ORF16" s="5"/>
      <c r="ORG16" s="5"/>
      <c r="ORH16" s="5"/>
      <c r="ORI16" s="5"/>
      <c r="ORJ16" s="5"/>
      <c r="ORK16" s="5"/>
      <c r="ORL16" s="5"/>
      <c r="ORM16" s="5"/>
      <c r="ORN16" s="5"/>
      <c r="ORO16" s="5"/>
      <c r="ORP16" s="5"/>
      <c r="ORQ16" s="5"/>
      <c r="ORR16" s="5"/>
      <c r="ORS16" s="5"/>
      <c r="ORT16" s="5"/>
      <c r="ORU16" s="5"/>
      <c r="ORV16" s="5"/>
      <c r="ORW16" s="5"/>
      <c r="ORX16" s="5"/>
      <c r="ORY16" s="5"/>
      <c r="ORZ16" s="5"/>
      <c r="OSA16" s="5"/>
      <c r="OSB16" s="5"/>
      <c r="OSC16" s="5"/>
      <c r="OSD16" s="5"/>
      <c r="OSE16" s="5"/>
      <c r="OSF16" s="5"/>
      <c r="OSG16" s="5"/>
      <c r="OSH16" s="5"/>
      <c r="OSI16" s="5"/>
      <c r="OSJ16" s="5"/>
      <c r="OSK16" s="5"/>
      <c r="OSL16" s="5"/>
      <c r="OSM16" s="5"/>
      <c r="OSN16" s="5"/>
      <c r="OSO16" s="5"/>
      <c r="OSP16" s="5"/>
      <c r="OSQ16" s="5"/>
      <c r="OSR16" s="5"/>
      <c r="OSS16" s="5"/>
      <c r="OST16" s="5"/>
      <c r="OSU16" s="5"/>
      <c r="OSV16" s="5"/>
      <c r="OSW16" s="5"/>
      <c r="OSX16" s="5"/>
      <c r="OSY16" s="5"/>
      <c r="OSZ16" s="5"/>
      <c r="OTA16" s="5"/>
      <c r="OTB16" s="5"/>
      <c r="OTC16" s="5"/>
      <c r="OTD16" s="5"/>
      <c r="OTE16" s="5"/>
      <c r="OTF16" s="5"/>
      <c r="OTG16" s="5"/>
      <c r="OTH16" s="5"/>
      <c r="OTI16" s="5"/>
      <c r="OTJ16" s="5"/>
      <c r="OTK16" s="5"/>
      <c r="OTL16" s="5"/>
      <c r="OTM16" s="5"/>
      <c r="OTN16" s="5"/>
      <c r="OTO16" s="5"/>
      <c r="OTP16" s="5"/>
      <c r="OTQ16" s="5"/>
      <c r="OTR16" s="5"/>
      <c r="OTS16" s="5"/>
      <c r="OTT16" s="5"/>
      <c r="OTU16" s="5"/>
      <c r="OTV16" s="5"/>
      <c r="OTW16" s="5"/>
      <c r="OTX16" s="5"/>
      <c r="OTY16" s="5"/>
      <c r="OTZ16" s="5"/>
      <c r="OUA16" s="5"/>
      <c r="OUB16" s="5"/>
      <c r="OUC16" s="5"/>
      <c r="OUD16" s="5"/>
      <c r="OUE16" s="5"/>
      <c r="OUF16" s="5"/>
      <c r="OUG16" s="5"/>
      <c r="OUH16" s="5"/>
      <c r="OUI16" s="5"/>
      <c r="OUJ16" s="5"/>
      <c r="OUK16" s="5"/>
      <c r="OUL16" s="5"/>
      <c r="OUM16" s="5"/>
      <c r="OUN16" s="5"/>
      <c r="OUO16" s="5"/>
      <c r="OUP16" s="5"/>
      <c r="OUQ16" s="5"/>
      <c r="OUR16" s="5"/>
      <c r="OUS16" s="5"/>
      <c r="OUT16" s="5"/>
      <c r="OUU16" s="5"/>
      <c r="OUV16" s="5"/>
      <c r="OUW16" s="5"/>
      <c r="OUX16" s="5"/>
      <c r="OUY16" s="5"/>
      <c r="OUZ16" s="5"/>
      <c r="OVA16" s="5"/>
      <c r="OVB16" s="5"/>
      <c r="OVC16" s="5"/>
      <c r="OVD16" s="5"/>
      <c r="OVE16" s="5"/>
      <c r="OVF16" s="5"/>
      <c r="OVG16" s="5"/>
      <c r="OVH16" s="5"/>
      <c r="OVI16" s="5"/>
      <c r="OVJ16" s="5"/>
      <c r="OVK16" s="5"/>
      <c r="OVL16" s="5"/>
      <c r="OVM16" s="5"/>
      <c r="OVN16" s="5"/>
      <c r="OVO16" s="5"/>
      <c r="OVP16" s="5"/>
      <c r="OVQ16" s="5"/>
      <c r="OVR16" s="5"/>
      <c r="OVS16" s="5"/>
      <c r="OVT16" s="5"/>
      <c r="OVU16" s="5"/>
      <c r="OVV16" s="5"/>
      <c r="OVW16" s="5"/>
      <c r="OVX16" s="5"/>
      <c r="OVY16" s="5"/>
      <c r="OVZ16" s="5"/>
      <c r="OWA16" s="5"/>
      <c r="OWB16" s="5"/>
      <c r="OWC16" s="5"/>
      <c r="OWD16" s="5"/>
      <c r="OWE16" s="5"/>
      <c r="OWF16" s="5"/>
      <c r="OWG16" s="5"/>
      <c r="OWH16" s="5"/>
      <c r="OWI16" s="5"/>
      <c r="OWJ16" s="5"/>
      <c r="OWK16" s="5"/>
      <c r="OWL16" s="5"/>
      <c r="OWM16" s="5"/>
      <c r="OWN16" s="5"/>
      <c r="OWO16" s="5"/>
      <c r="OWP16" s="5"/>
      <c r="OWQ16" s="5"/>
      <c r="OWR16" s="5"/>
      <c r="OWS16" s="5"/>
      <c r="OWT16" s="5"/>
      <c r="OWU16" s="5"/>
      <c r="OWV16" s="5"/>
      <c r="OWW16" s="5"/>
      <c r="OWX16" s="5"/>
      <c r="OWY16" s="5"/>
      <c r="OWZ16" s="5"/>
      <c r="OXA16" s="5"/>
      <c r="OXB16" s="5"/>
      <c r="OXC16" s="5"/>
      <c r="OXD16" s="5"/>
      <c r="OXE16" s="5"/>
      <c r="OXF16" s="5"/>
      <c r="OXG16" s="5"/>
      <c r="OXH16" s="5"/>
      <c r="OXI16" s="5"/>
      <c r="OXJ16" s="5"/>
      <c r="OXK16" s="5"/>
      <c r="OXL16" s="5"/>
      <c r="OXM16" s="5"/>
      <c r="OXN16" s="5"/>
      <c r="OXO16" s="5"/>
      <c r="OXP16" s="5"/>
      <c r="OXQ16" s="5"/>
      <c r="OXR16" s="5"/>
      <c r="OXS16" s="5"/>
      <c r="OXT16" s="5"/>
      <c r="OXU16" s="5"/>
      <c r="OXV16" s="5"/>
      <c r="OXW16" s="5"/>
      <c r="OXX16" s="5"/>
      <c r="OXY16" s="5"/>
      <c r="OXZ16" s="5"/>
      <c r="OYA16" s="5"/>
      <c r="OYB16" s="5"/>
      <c r="OYC16" s="5"/>
      <c r="OYD16" s="5"/>
      <c r="OYE16" s="5"/>
      <c r="OYF16" s="5"/>
      <c r="OYG16" s="5"/>
      <c r="OYH16" s="5"/>
      <c r="OYI16" s="5"/>
      <c r="OYJ16" s="5"/>
      <c r="OYK16" s="5"/>
      <c r="OYL16" s="5"/>
      <c r="OYM16" s="5"/>
      <c r="OYN16" s="5"/>
      <c r="OYO16" s="5"/>
      <c r="OYP16" s="5"/>
      <c r="OYQ16" s="5"/>
      <c r="OYR16" s="5"/>
      <c r="OYS16" s="5"/>
      <c r="OYT16" s="5"/>
      <c r="OYU16" s="5"/>
      <c r="OYV16" s="5"/>
      <c r="OYW16" s="5"/>
      <c r="OYX16" s="5"/>
      <c r="OYY16" s="5"/>
      <c r="OYZ16" s="5"/>
      <c r="OZA16" s="5"/>
      <c r="OZB16" s="5"/>
      <c r="OZC16" s="5"/>
      <c r="OZD16" s="5"/>
      <c r="OZE16" s="5"/>
      <c r="OZF16" s="5"/>
      <c r="OZG16" s="5"/>
      <c r="OZH16" s="5"/>
      <c r="OZI16" s="5"/>
      <c r="OZJ16" s="5"/>
      <c r="OZK16" s="5"/>
      <c r="OZL16" s="5"/>
      <c r="OZM16" s="5"/>
      <c r="OZN16" s="5"/>
      <c r="OZO16" s="5"/>
      <c r="OZP16" s="5"/>
      <c r="OZQ16" s="5"/>
      <c r="OZR16" s="5"/>
      <c r="OZS16" s="5"/>
      <c r="OZT16" s="5"/>
      <c r="OZU16" s="5"/>
      <c r="OZV16" s="5"/>
      <c r="OZW16" s="5"/>
      <c r="OZX16" s="5"/>
      <c r="OZY16" s="5"/>
      <c r="OZZ16" s="5"/>
      <c r="PAA16" s="5"/>
      <c r="PAB16" s="5"/>
      <c r="PAC16" s="5"/>
      <c r="PAD16" s="5"/>
      <c r="PAE16" s="5"/>
      <c r="PAF16" s="5"/>
      <c r="PAG16" s="5"/>
      <c r="PAH16" s="5"/>
      <c r="PAI16" s="5"/>
      <c r="PAJ16" s="5"/>
      <c r="PAK16" s="5"/>
      <c r="PAL16" s="5"/>
      <c r="PAM16" s="5"/>
      <c r="PAN16" s="5"/>
      <c r="PAO16" s="5"/>
      <c r="PAP16" s="5"/>
      <c r="PAQ16" s="5"/>
      <c r="PAR16" s="5"/>
      <c r="PAS16" s="5"/>
      <c r="PAT16" s="5"/>
      <c r="PAU16" s="5"/>
      <c r="PAV16" s="5"/>
      <c r="PAW16" s="5"/>
      <c r="PAX16" s="5"/>
      <c r="PAY16" s="5"/>
      <c r="PAZ16" s="5"/>
      <c r="PBA16" s="5"/>
      <c r="PBB16" s="5"/>
      <c r="PBC16" s="5"/>
      <c r="PBD16" s="5"/>
      <c r="PBE16" s="5"/>
      <c r="PBF16" s="5"/>
      <c r="PBG16" s="5"/>
      <c r="PBH16" s="5"/>
      <c r="PBI16" s="5"/>
      <c r="PBJ16" s="5"/>
      <c r="PBK16" s="5"/>
      <c r="PBL16" s="5"/>
      <c r="PBM16" s="5"/>
      <c r="PBN16" s="5"/>
      <c r="PBO16" s="5"/>
      <c r="PBP16" s="5"/>
      <c r="PBQ16" s="5"/>
      <c r="PBR16" s="5"/>
      <c r="PBS16" s="5"/>
      <c r="PBT16" s="5"/>
      <c r="PBU16" s="5"/>
      <c r="PBV16" s="5"/>
      <c r="PBW16" s="5"/>
      <c r="PBX16" s="5"/>
      <c r="PBY16" s="5"/>
      <c r="PBZ16" s="5"/>
      <c r="PCA16" s="5"/>
      <c r="PCB16" s="5"/>
      <c r="PCC16" s="5"/>
      <c r="PCD16" s="5"/>
      <c r="PCE16" s="5"/>
      <c r="PCF16" s="5"/>
      <c r="PCG16" s="5"/>
      <c r="PCH16" s="5"/>
      <c r="PCI16" s="5"/>
      <c r="PCJ16" s="5"/>
      <c r="PCK16" s="5"/>
      <c r="PCL16" s="5"/>
      <c r="PCM16" s="5"/>
      <c r="PCN16" s="5"/>
      <c r="PCO16" s="5"/>
      <c r="PCP16" s="5"/>
      <c r="PCQ16" s="5"/>
      <c r="PCR16" s="5"/>
      <c r="PCS16" s="5"/>
      <c r="PCT16" s="5"/>
      <c r="PCU16" s="5"/>
      <c r="PCV16" s="5"/>
      <c r="PCW16" s="5"/>
      <c r="PCX16" s="5"/>
      <c r="PCY16" s="5"/>
      <c r="PCZ16" s="5"/>
      <c r="PDA16" s="5"/>
      <c r="PDB16" s="5"/>
      <c r="PDC16" s="5"/>
      <c r="PDD16" s="5"/>
      <c r="PDE16" s="5"/>
      <c r="PDF16" s="5"/>
      <c r="PDG16" s="5"/>
      <c r="PDH16" s="5"/>
      <c r="PDI16" s="5"/>
      <c r="PDJ16" s="5"/>
      <c r="PDK16" s="5"/>
      <c r="PDL16" s="5"/>
      <c r="PDM16" s="5"/>
      <c r="PDN16" s="5"/>
      <c r="PDO16" s="5"/>
      <c r="PDP16" s="5"/>
      <c r="PDQ16" s="5"/>
      <c r="PDR16" s="5"/>
      <c r="PDS16" s="5"/>
      <c r="PDT16" s="5"/>
      <c r="PDU16" s="5"/>
      <c r="PDV16" s="5"/>
      <c r="PDW16" s="5"/>
      <c r="PDX16" s="5"/>
      <c r="PDY16" s="5"/>
      <c r="PDZ16" s="5"/>
      <c r="PEA16" s="5"/>
      <c r="PEB16" s="5"/>
      <c r="PEC16" s="5"/>
      <c r="PED16" s="5"/>
      <c r="PEE16" s="5"/>
      <c r="PEF16" s="5"/>
      <c r="PEG16" s="5"/>
      <c r="PEH16" s="5"/>
      <c r="PEI16" s="5"/>
      <c r="PEJ16" s="5"/>
      <c r="PEK16" s="5"/>
      <c r="PEL16" s="5"/>
      <c r="PEM16" s="5"/>
      <c r="PEN16" s="5"/>
      <c r="PEO16" s="5"/>
      <c r="PEP16" s="5"/>
      <c r="PEQ16" s="5"/>
      <c r="PER16" s="5"/>
      <c r="PES16" s="5"/>
      <c r="PET16" s="5"/>
      <c r="PEU16" s="5"/>
      <c r="PEV16" s="5"/>
      <c r="PEW16" s="5"/>
      <c r="PEX16" s="5"/>
      <c r="PEY16" s="5"/>
      <c r="PEZ16" s="5"/>
      <c r="PFA16" s="5"/>
      <c r="PFB16" s="5"/>
      <c r="PFC16" s="5"/>
      <c r="PFD16" s="5"/>
      <c r="PFE16" s="5"/>
      <c r="PFF16" s="5"/>
      <c r="PFG16" s="5"/>
      <c r="PFH16" s="5"/>
      <c r="PFI16" s="5"/>
      <c r="PFJ16" s="5"/>
      <c r="PFK16" s="5"/>
      <c r="PFL16" s="5"/>
      <c r="PFM16" s="5"/>
      <c r="PFN16" s="5"/>
      <c r="PFO16" s="5"/>
      <c r="PFP16" s="5"/>
      <c r="PFQ16" s="5"/>
      <c r="PFR16" s="5"/>
      <c r="PFS16" s="5"/>
      <c r="PFT16" s="5"/>
      <c r="PFU16" s="5"/>
      <c r="PFV16" s="5"/>
      <c r="PFW16" s="5"/>
      <c r="PFX16" s="5"/>
      <c r="PFY16" s="5"/>
      <c r="PFZ16" s="5"/>
      <c r="PGA16" s="5"/>
      <c r="PGB16" s="5"/>
      <c r="PGC16" s="5"/>
      <c r="PGD16" s="5"/>
      <c r="PGE16" s="5"/>
      <c r="PGF16" s="5"/>
      <c r="PGG16" s="5"/>
      <c r="PGH16" s="5"/>
      <c r="PGI16" s="5"/>
      <c r="PGJ16" s="5"/>
      <c r="PGK16" s="5"/>
      <c r="PGL16" s="5"/>
      <c r="PGM16" s="5"/>
      <c r="PGN16" s="5"/>
      <c r="PGO16" s="5"/>
      <c r="PGP16" s="5"/>
      <c r="PGQ16" s="5"/>
      <c r="PGR16" s="5"/>
      <c r="PGS16" s="5"/>
      <c r="PGT16" s="5"/>
      <c r="PGU16" s="5"/>
      <c r="PGV16" s="5"/>
      <c r="PGW16" s="5"/>
      <c r="PGX16" s="5"/>
      <c r="PGY16" s="5"/>
      <c r="PGZ16" s="5"/>
      <c r="PHA16" s="5"/>
      <c r="PHB16" s="5"/>
      <c r="PHC16" s="5"/>
      <c r="PHD16" s="5"/>
      <c r="PHE16" s="5"/>
      <c r="PHF16" s="5"/>
      <c r="PHG16" s="5"/>
      <c r="PHH16" s="5"/>
      <c r="PHI16" s="5"/>
      <c r="PHJ16" s="5"/>
      <c r="PHK16" s="5"/>
      <c r="PHL16" s="5"/>
      <c r="PHM16" s="5"/>
      <c r="PHN16" s="5"/>
      <c r="PHO16" s="5"/>
      <c r="PHP16" s="5"/>
      <c r="PHQ16" s="5"/>
      <c r="PHR16" s="5"/>
      <c r="PHS16" s="5"/>
      <c r="PHT16" s="5"/>
      <c r="PHU16" s="5"/>
      <c r="PHV16" s="5"/>
      <c r="PHW16" s="5"/>
      <c r="PHX16" s="5"/>
      <c r="PHY16" s="5"/>
      <c r="PHZ16" s="5"/>
      <c r="PIA16" s="5"/>
      <c r="PIB16" s="5"/>
      <c r="PIC16" s="5"/>
      <c r="PID16" s="5"/>
      <c r="PIE16" s="5"/>
      <c r="PIF16" s="5"/>
      <c r="PIG16" s="5"/>
      <c r="PIH16" s="5"/>
      <c r="PII16" s="5"/>
      <c r="PIJ16" s="5"/>
      <c r="PIK16" s="5"/>
      <c r="PIL16" s="5"/>
      <c r="PIM16" s="5"/>
      <c r="PIN16" s="5"/>
      <c r="PIO16" s="5"/>
      <c r="PIP16" s="5"/>
      <c r="PIQ16" s="5"/>
      <c r="PIR16" s="5"/>
      <c r="PIS16" s="5"/>
      <c r="PIT16" s="5"/>
      <c r="PIU16" s="5"/>
      <c r="PIV16" s="5"/>
      <c r="PIW16" s="5"/>
      <c r="PIX16" s="5"/>
      <c r="PIY16" s="5"/>
      <c r="PIZ16" s="5"/>
      <c r="PJA16" s="5"/>
      <c r="PJB16" s="5"/>
      <c r="PJC16" s="5"/>
      <c r="PJD16" s="5"/>
      <c r="PJE16" s="5"/>
      <c r="PJF16" s="5"/>
      <c r="PJG16" s="5"/>
      <c r="PJH16" s="5"/>
      <c r="PJI16" s="5"/>
      <c r="PJJ16" s="5"/>
      <c r="PJK16" s="5"/>
      <c r="PJL16" s="5"/>
      <c r="PJM16" s="5"/>
      <c r="PJN16" s="5"/>
      <c r="PJO16" s="5"/>
      <c r="PJP16" s="5"/>
      <c r="PJQ16" s="5"/>
      <c r="PJR16" s="5"/>
      <c r="PJS16" s="5"/>
      <c r="PJT16" s="5"/>
      <c r="PJU16" s="5"/>
      <c r="PJV16" s="5"/>
      <c r="PJW16" s="5"/>
      <c r="PJX16" s="5"/>
      <c r="PJY16" s="5"/>
      <c r="PJZ16" s="5"/>
      <c r="PKA16" s="5"/>
      <c r="PKB16" s="5"/>
      <c r="PKC16" s="5"/>
      <c r="PKD16" s="5"/>
      <c r="PKE16" s="5"/>
      <c r="PKF16" s="5"/>
      <c r="PKG16" s="5"/>
      <c r="PKH16" s="5"/>
      <c r="PKI16" s="5"/>
      <c r="PKJ16" s="5"/>
      <c r="PKK16" s="5"/>
      <c r="PKL16" s="5"/>
      <c r="PKM16" s="5"/>
      <c r="PKN16" s="5"/>
      <c r="PKO16" s="5"/>
      <c r="PKP16" s="5"/>
      <c r="PKQ16" s="5"/>
      <c r="PKR16" s="5"/>
      <c r="PKS16" s="5"/>
      <c r="PKT16" s="5"/>
      <c r="PKU16" s="5"/>
      <c r="PKV16" s="5"/>
      <c r="PKW16" s="5"/>
      <c r="PKX16" s="5"/>
      <c r="PKY16" s="5"/>
      <c r="PKZ16" s="5"/>
      <c r="PLA16" s="5"/>
      <c r="PLB16" s="5"/>
      <c r="PLC16" s="5"/>
      <c r="PLD16" s="5"/>
      <c r="PLE16" s="5"/>
      <c r="PLF16" s="5"/>
      <c r="PLG16" s="5"/>
      <c r="PLH16" s="5"/>
      <c r="PLI16" s="5"/>
      <c r="PLJ16" s="5"/>
      <c r="PLK16" s="5"/>
      <c r="PLL16" s="5"/>
      <c r="PLM16" s="5"/>
      <c r="PLN16" s="5"/>
      <c r="PLO16" s="5"/>
      <c r="PLP16" s="5"/>
      <c r="PLQ16" s="5"/>
      <c r="PLR16" s="5"/>
      <c r="PLS16" s="5"/>
      <c r="PLT16" s="5"/>
      <c r="PLU16" s="5"/>
      <c r="PLV16" s="5"/>
      <c r="PLW16" s="5"/>
      <c r="PLX16" s="5"/>
      <c r="PLY16" s="5"/>
      <c r="PLZ16" s="5"/>
      <c r="PMA16" s="5"/>
      <c r="PMB16" s="5"/>
      <c r="PMC16" s="5"/>
      <c r="PMD16" s="5"/>
      <c r="PME16" s="5"/>
      <c r="PMF16" s="5"/>
      <c r="PMG16" s="5"/>
      <c r="PMH16" s="5"/>
      <c r="PMI16" s="5"/>
      <c r="PMJ16" s="5"/>
      <c r="PMK16" s="5"/>
      <c r="PML16" s="5"/>
      <c r="PMM16" s="5"/>
      <c r="PMN16" s="5"/>
      <c r="PMO16" s="5"/>
      <c r="PMP16" s="5"/>
      <c r="PMQ16" s="5"/>
      <c r="PMR16" s="5"/>
      <c r="PMS16" s="5"/>
      <c r="PMT16" s="5"/>
      <c r="PMU16" s="5"/>
      <c r="PMV16" s="5"/>
      <c r="PMW16" s="5"/>
      <c r="PMX16" s="5"/>
      <c r="PMY16" s="5"/>
      <c r="PMZ16" s="5"/>
      <c r="PNA16" s="5"/>
      <c r="PNB16" s="5"/>
      <c r="PNC16" s="5"/>
      <c r="PND16" s="5"/>
      <c r="PNE16" s="5"/>
      <c r="PNF16" s="5"/>
      <c r="PNG16" s="5"/>
      <c r="PNH16" s="5"/>
      <c r="PNI16" s="5"/>
      <c r="PNJ16" s="5"/>
      <c r="PNK16" s="5"/>
      <c r="PNL16" s="5"/>
      <c r="PNM16" s="5"/>
      <c r="PNN16" s="5"/>
      <c r="PNO16" s="5"/>
      <c r="PNP16" s="5"/>
      <c r="PNQ16" s="5"/>
      <c r="PNR16" s="5"/>
      <c r="PNS16" s="5"/>
      <c r="PNT16" s="5"/>
      <c r="PNU16" s="5"/>
      <c r="PNV16" s="5"/>
      <c r="PNW16" s="5"/>
      <c r="PNX16" s="5"/>
      <c r="PNY16" s="5"/>
      <c r="PNZ16" s="5"/>
      <c r="POA16" s="5"/>
      <c r="POB16" s="5"/>
      <c r="POC16" s="5"/>
      <c r="POD16" s="5"/>
      <c r="POE16" s="5"/>
      <c r="POF16" s="5"/>
      <c r="POG16" s="5"/>
      <c r="POH16" s="5"/>
      <c r="POI16" s="5"/>
      <c r="POJ16" s="5"/>
      <c r="POK16" s="5"/>
      <c r="POL16" s="5"/>
      <c r="POM16" s="5"/>
      <c r="PON16" s="5"/>
      <c r="POO16" s="5"/>
      <c r="POP16" s="5"/>
      <c r="POQ16" s="5"/>
      <c r="POR16" s="5"/>
      <c r="POS16" s="5"/>
      <c r="POT16" s="5"/>
      <c r="POU16" s="5"/>
      <c r="POV16" s="5"/>
      <c r="POW16" s="5"/>
      <c r="POX16" s="5"/>
      <c r="POY16" s="5"/>
      <c r="POZ16" s="5"/>
      <c r="PPA16" s="5"/>
      <c r="PPB16" s="5"/>
      <c r="PPC16" s="5"/>
      <c r="PPD16" s="5"/>
      <c r="PPE16" s="5"/>
      <c r="PPF16" s="5"/>
      <c r="PPG16" s="5"/>
      <c r="PPH16" s="5"/>
      <c r="PPI16" s="5"/>
      <c r="PPJ16" s="5"/>
      <c r="PPK16" s="5"/>
      <c r="PPL16" s="5"/>
      <c r="PPM16" s="5"/>
      <c r="PPN16" s="5"/>
      <c r="PPO16" s="5"/>
      <c r="PPP16" s="5"/>
      <c r="PPQ16" s="5"/>
      <c r="PPR16" s="5"/>
      <c r="PPS16" s="5"/>
      <c r="PPT16" s="5"/>
      <c r="PPU16" s="5"/>
      <c r="PPV16" s="5"/>
      <c r="PPW16" s="5"/>
      <c r="PPX16" s="5"/>
      <c r="PPY16" s="5"/>
      <c r="PPZ16" s="5"/>
      <c r="PQA16" s="5"/>
      <c r="PQB16" s="5"/>
      <c r="PQC16" s="5"/>
      <c r="PQD16" s="5"/>
      <c r="PQE16" s="5"/>
      <c r="PQF16" s="5"/>
      <c r="PQG16" s="5"/>
      <c r="PQH16" s="5"/>
      <c r="PQI16" s="5"/>
      <c r="PQJ16" s="5"/>
      <c r="PQK16" s="5"/>
      <c r="PQL16" s="5"/>
      <c r="PQM16" s="5"/>
      <c r="PQN16" s="5"/>
      <c r="PQO16" s="5"/>
      <c r="PQP16" s="5"/>
      <c r="PQQ16" s="5"/>
      <c r="PQR16" s="5"/>
      <c r="PQS16" s="5"/>
      <c r="PQT16" s="5"/>
      <c r="PQU16" s="5"/>
      <c r="PQV16" s="5"/>
      <c r="PQW16" s="5"/>
      <c r="PQX16" s="5"/>
      <c r="PQY16" s="5"/>
      <c r="PQZ16" s="5"/>
      <c r="PRA16" s="5"/>
      <c r="PRB16" s="5"/>
      <c r="PRC16" s="5"/>
      <c r="PRD16" s="5"/>
      <c r="PRE16" s="5"/>
      <c r="PRF16" s="5"/>
      <c r="PRG16" s="5"/>
      <c r="PRH16" s="5"/>
      <c r="PRI16" s="5"/>
      <c r="PRJ16" s="5"/>
      <c r="PRK16" s="5"/>
      <c r="PRL16" s="5"/>
      <c r="PRM16" s="5"/>
      <c r="PRN16" s="5"/>
      <c r="PRO16" s="5"/>
      <c r="PRP16" s="5"/>
      <c r="PRQ16" s="5"/>
      <c r="PRR16" s="5"/>
      <c r="PRS16" s="5"/>
      <c r="PRT16" s="5"/>
      <c r="PRU16" s="5"/>
      <c r="PRV16" s="5"/>
      <c r="PRW16" s="5"/>
      <c r="PRX16" s="5"/>
      <c r="PRY16" s="5"/>
      <c r="PRZ16" s="5"/>
      <c r="PSA16" s="5"/>
      <c r="PSB16" s="5"/>
      <c r="PSC16" s="5"/>
      <c r="PSD16" s="5"/>
      <c r="PSE16" s="5"/>
      <c r="PSF16" s="5"/>
      <c r="PSG16" s="5"/>
      <c r="PSH16" s="5"/>
      <c r="PSI16" s="5"/>
      <c r="PSJ16" s="5"/>
      <c r="PSK16" s="5"/>
      <c r="PSL16" s="5"/>
      <c r="PSM16" s="5"/>
      <c r="PSN16" s="5"/>
      <c r="PSO16" s="5"/>
      <c r="PSP16" s="5"/>
      <c r="PSQ16" s="5"/>
      <c r="PSR16" s="5"/>
      <c r="PSS16" s="5"/>
      <c r="PST16" s="5"/>
      <c r="PSU16" s="5"/>
      <c r="PSV16" s="5"/>
      <c r="PSW16" s="5"/>
      <c r="PSX16" s="5"/>
      <c r="PSY16" s="5"/>
      <c r="PSZ16" s="5"/>
      <c r="PTA16" s="5"/>
      <c r="PTB16" s="5"/>
      <c r="PTC16" s="5"/>
      <c r="PTD16" s="5"/>
      <c r="PTE16" s="5"/>
      <c r="PTF16" s="5"/>
      <c r="PTG16" s="5"/>
      <c r="PTH16" s="5"/>
      <c r="PTI16" s="5"/>
      <c r="PTJ16" s="5"/>
      <c r="PTK16" s="5"/>
      <c r="PTL16" s="5"/>
      <c r="PTM16" s="5"/>
      <c r="PTN16" s="5"/>
      <c r="PTO16" s="5"/>
      <c r="PTP16" s="5"/>
      <c r="PTQ16" s="5"/>
      <c r="PTR16" s="5"/>
      <c r="PTS16" s="5"/>
      <c r="PTT16" s="5"/>
      <c r="PTU16" s="5"/>
      <c r="PTV16" s="5"/>
      <c r="PTW16" s="5"/>
      <c r="PTX16" s="5"/>
      <c r="PTY16" s="5"/>
      <c r="PTZ16" s="5"/>
      <c r="PUA16" s="5"/>
      <c r="PUB16" s="5"/>
      <c r="PUC16" s="5"/>
      <c r="PUD16" s="5"/>
      <c r="PUE16" s="5"/>
      <c r="PUF16" s="5"/>
      <c r="PUG16" s="5"/>
      <c r="PUH16" s="5"/>
      <c r="PUI16" s="5"/>
      <c r="PUJ16" s="5"/>
      <c r="PUK16" s="5"/>
      <c r="PUL16" s="5"/>
      <c r="PUM16" s="5"/>
      <c r="PUN16" s="5"/>
      <c r="PUO16" s="5"/>
      <c r="PUP16" s="5"/>
      <c r="PUQ16" s="5"/>
      <c r="PUR16" s="5"/>
      <c r="PUS16" s="5"/>
      <c r="PUT16" s="5"/>
      <c r="PUU16" s="5"/>
      <c r="PUV16" s="5"/>
      <c r="PUW16" s="5"/>
      <c r="PUX16" s="5"/>
      <c r="PUY16" s="5"/>
      <c r="PUZ16" s="5"/>
      <c r="PVA16" s="5"/>
      <c r="PVB16" s="5"/>
      <c r="PVC16" s="5"/>
      <c r="PVD16" s="5"/>
      <c r="PVE16" s="5"/>
      <c r="PVF16" s="5"/>
      <c r="PVG16" s="5"/>
      <c r="PVH16" s="5"/>
      <c r="PVI16" s="5"/>
      <c r="PVJ16" s="5"/>
      <c r="PVK16" s="5"/>
      <c r="PVL16" s="5"/>
      <c r="PVM16" s="5"/>
      <c r="PVN16" s="5"/>
      <c r="PVO16" s="5"/>
      <c r="PVP16" s="5"/>
      <c r="PVQ16" s="5"/>
      <c r="PVR16" s="5"/>
      <c r="PVS16" s="5"/>
      <c r="PVT16" s="5"/>
      <c r="PVU16" s="5"/>
      <c r="PVV16" s="5"/>
      <c r="PVW16" s="5"/>
      <c r="PVX16" s="5"/>
      <c r="PVY16" s="5"/>
      <c r="PVZ16" s="5"/>
      <c r="PWA16" s="5"/>
      <c r="PWB16" s="5"/>
      <c r="PWC16" s="5"/>
      <c r="PWD16" s="5"/>
      <c r="PWE16" s="5"/>
      <c r="PWF16" s="5"/>
      <c r="PWG16" s="5"/>
      <c r="PWH16" s="5"/>
      <c r="PWI16" s="5"/>
      <c r="PWJ16" s="5"/>
      <c r="PWK16" s="5"/>
      <c r="PWL16" s="5"/>
      <c r="PWM16" s="5"/>
      <c r="PWN16" s="5"/>
      <c r="PWO16" s="5"/>
      <c r="PWP16" s="5"/>
      <c r="PWQ16" s="5"/>
      <c r="PWR16" s="5"/>
      <c r="PWS16" s="5"/>
      <c r="PWT16" s="5"/>
      <c r="PWU16" s="5"/>
      <c r="PWV16" s="5"/>
      <c r="PWW16" s="5"/>
      <c r="PWX16" s="5"/>
      <c r="PWY16" s="5"/>
      <c r="PWZ16" s="5"/>
      <c r="PXA16" s="5"/>
      <c r="PXB16" s="5"/>
      <c r="PXC16" s="5"/>
      <c r="PXD16" s="5"/>
      <c r="PXE16" s="5"/>
      <c r="PXF16" s="5"/>
      <c r="PXG16" s="5"/>
      <c r="PXH16" s="5"/>
      <c r="PXI16" s="5"/>
      <c r="PXJ16" s="5"/>
      <c r="PXK16" s="5"/>
      <c r="PXL16" s="5"/>
      <c r="PXM16" s="5"/>
      <c r="PXN16" s="5"/>
      <c r="PXO16" s="5"/>
      <c r="PXP16" s="5"/>
      <c r="PXQ16" s="5"/>
      <c r="PXR16" s="5"/>
      <c r="PXS16" s="5"/>
      <c r="PXT16" s="5"/>
      <c r="PXU16" s="5"/>
      <c r="PXV16" s="5"/>
      <c r="PXW16" s="5"/>
      <c r="PXX16" s="5"/>
      <c r="PXY16" s="5"/>
      <c r="PXZ16" s="5"/>
      <c r="PYA16" s="5"/>
      <c r="PYB16" s="5"/>
      <c r="PYC16" s="5"/>
      <c r="PYD16" s="5"/>
      <c r="PYE16" s="5"/>
      <c r="PYF16" s="5"/>
      <c r="PYG16" s="5"/>
      <c r="PYH16" s="5"/>
      <c r="PYI16" s="5"/>
      <c r="PYJ16" s="5"/>
      <c r="PYK16" s="5"/>
      <c r="PYL16" s="5"/>
      <c r="PYM16" s="5"/>
      <c r="PYN16" s="5"/>
      <c r="PYO16" s="5"/>
      <c r="PYP16" s="5"/>
      <c r="PYQ16" s="5"/>
      <c r="PYR16" s="5"/>
      <c r="PYS16" s="5"/>
      <c r="PYT16" s="5"/>
      <c r="PYU16" s="5"/>
      <c r="PYV16" s="5"/>
      <c r="PYW16" s="5"/>
      <c r="PYX16" s="5"/>
      <c r="PYY16" s="5"/>
      <c r="PYZ16" s="5"/>
      <c r="PZA16" s="5"/>
      <c r="PZB16" s="5"/>
      <c r="PZC16" s="5"/>
      <c r="PZD16" s="5"/>
      <c r="PZE16" s="5"/>
      <c r="PZF16" s="5"/>
      <c r="PZG16" s="5"/>
      <c r="PZH16" s="5"/>
      <c r="PZI16" s="5"/>
      <c r="PZJ16" s="5"/>
      <c r="PZK16" s="5"/>
      <c r="PZL16" s="5"/>
      <c r="PZM16" s="5"/>
      <c r="PZN16" s="5"/>
      <c r="PZO16" s="5"/>
      <c r="PZP16" s="5"/>
      <c r="PZQ16" s="5"/>
      <c r="PZR16" s="5"/>
      <c r="PZS16" s="5"/>
      <c r="PZT16" s="5"/>
      <c r="PZU16" s="5"/>
      <c r="PZV16" s="5"/>
      <c r="PZW16" s="5"/>
      <c r="PZX16" s="5"/>
      <c r="PZY16" s="5"/>
      <c r="PZZ16" s="5"/>
      <c r="QAA16" s="5"/>
      <c r="QAB16" s="5"/>
      <c r="QAC16" s="5"/>
      <c r="QAD16" s="5"/>
      <c r="QAE16" s="5"/>
      <c r="QAF16" s="5"/>
      <c r="QAG16" s="5"/>
      <c r="QAH16" s="5"/>
      <c r="QAI16" s="5"/>
      <c r="QAJ16" s="5"/>
      <c r="QAK16" s="5"/>
      <c r="QAL16" s="5"/>
      <c r="QAM16" s="5"/>
      <c r="QAN16" s="5"/>
      <c r="QAO16" s="5"/>
      <c r="QAP16" s="5"/>
      <c r="QAQ16" s="5"/>
      <c r="QAR16" s="5"/>
      <c r="QAS16" s="5"/>
      <c r="QAT16" s="5"/>
      <c r="QAU16" s="5"/>
      <c r="QAV16" s="5"/>
      <c r="QAW16" s="5"/>
      <c r="QAX16" s="5"/>
      <c r="QAY16" s="5"/>
      <c r="QAZ16" s="5"/>
      <c r="QBA16" s="5"/>
      <c r="QBB16" s="5"/>
      <c r="QBC16" s="5"/>
      <c r="QBD16" s="5"/>
      <c r="QBE16" s="5"/>
      <c r="QBF16" s="5"/>
      <c r="QBG16" s="5"/>
      <c r="QBH16" s="5"/>
      <c r="QBI16" s="5"/>
      <c r="QBJ16" s="5"/>
      <c r="QBK16" s="5"/>
      <c r="QBL16" s="5"/>
      <c r="QBM16" s="5"/>
      <c r="QBN16" s="5"/>
      <c r="QBO16" s="5"/>
      <c r="QBP16" s="5"/>
      <c r="QBQ16" s="5"/>
      <c r="QBR16" s="5"/>
      <c r="QBS16" s="5"/>
      <c r="QBT16" s="5"/>
      <c r="QBU16" s="5"/>
      <c r="QBV16" s="5"/>
      <c r="QBW16" s="5"/>
      <c r="QBX16" s="5"/>
      <c r="QBY16" s="5"/>
      <c r="QBZ16" s="5"/>
      <c r="QCA16" s="5"/>
      <c r="QCB16" s="5"/>
      <c r="QCC16" s="5"/>
      <c r="QCD16" s="5"/>
      <c r="QCE16" s="5"/>
      <c r="QCF16" s="5"/>
      <c r="QCG16" s="5"/>
      <c r="QCH16" s="5"/>
      <c r="QCI16" s="5"/>
      <c r="QCJ16" s="5"/>
      <c r="QCK16" s="5"/>
      <c r="QCL16" s="5"/>
      <c r="QCM16" s="5"/>
      <c r="QCN16" s="5"/>
      <c r="QCO16" s="5"/>
      <c r="QCP16" s="5"/>
      <c r="QCQ16" s="5"/>
      <c r="QCR16" s="5"/>
      <c r="QCS16" s="5"/>
      <c r="QCT16" s="5"/>
      <c r="QCU16" s="5"/>
      <c r="QCV16" s="5"/>
      <c r="QCW16" s="5"/>
      <c r="QCX16" s="5"/>
      <c r="QCY16" s="5"/>
      <c r="QCZ16" s="5"/>
      <c r="QDA16" s="5"/>
      <c r="QDB16" s="5"/>
      <c r="QDC16" s="5"/>
      <c r="QDD16" s="5"/>
      <c r="QDE16" s="5"/>
      <c r="QDF16" s="5"/>
      <c r="QDG16" s="5"/>
      <c r="QDH16" s="5"/>
      <c r="QDI16" s="5"/>
      <c r="QDJ16" s="5"/>
      <c r="QDK16" s="5"/>
      <c r="QDL16" s="5"/>
      <c r="QDM16" s="5"/>
      <c r="QDN16" s="5"/>
      <c r="QDO16" s="5"/>
      <c r="QDP16" s="5"/>
      <c r="QDQ16" s="5"/>
      <c r="QDR16" s="5"/>
      <c r="QDS16" s="5"/>
      <c r="QDT16" s="5"/>
      <c r="QDU16" s="5"/>
      <c r="QDV16" s="5"/>
      <c r="QDW16" s="5"/>
      <c r="QDX16" s="5"/>
      <c r="QDY16" s="5"/>
      <c r="QDZ16" s="5"/>
      <c r="QEA16" s="5"/>
      <c r="QEB16" s="5"/>
      <c r="QEC16" s="5"/>
      <c r="QED16" s="5"/>
      <c r="QEE16" s="5"/>
      <c r="QEF16" s="5"/>
      <c r="QEG16" s="5"/>
      <c r="QEH16" s="5"/>
      <c r="QEI16" s="5"/>
      <c r="QEJ16" s="5"/>
      <c r="QEK16" s="5"/>
      <c r="QEL16" s="5"/>
      <c r="QEM16" s="5"/>
      <c r="QEN16" s="5"/>
      <c r="QEO16" s="5"/>
      <c r="QEP16" s="5"/>
      <c r="QEQ16" s="5"/>
      <c r="QER16" s="5"/>
      <c r="QES16" s="5"/>
      <c r="QET16" s="5"/>
      <c r="QEU16" s="5"/>
      <c r="QEV16" s="5"/>
      <c r="QEW16" s="5"/>
      <c r="QEX16" s="5"/>
      <c r="QEY16" s="5"/>
      <c r="QEZ16" s="5"/>
      <c r="QFA16" s="5"/>
      <c r="QFB16" s="5"/>
      <c r="QFC16" s="5"/>
      <c r="QFD16" s="5"/>
      <c r="QFE16" s="5"/>
      <c r="QFF16" s="5"/>
      <c r="QFG16" s="5"/>
      <c r="QFH16" s="5"/>
      <c r="QFI16" s="5"/>
      <c r="QFJ16" s="5"/>
      <c r="QFK16" s="5"/>
      <c r="QFL16" s="5"/>
      <c r="QFM16" s="5"/>
      <c r="QFN16" s="5"/>
      <c r="QFO16" s="5"/>
      <c r="QFP16" s="5"/>
      <c r="QFQ16" s="5"/>
      <c r="QFR16" s="5"/>
      <c r="QFS16" s="5"/>
      <c r="QFT16" s="5"/>
      <c r="QFU16" s="5"/>
      <c r="QFV16" s="5"/>
      <c r="QFW16" s="5"/>
      <c r="QFX16" s="5"/>
      <c r="QFY16" s="5"/>
      <c r="QFZ16" s="5"/>
      <c r="QGA16" s="5"/>
      <c r="QGB16" s="5"/>
      <c r="QGC16" s="5"/>
      <c r="QGD16" s="5"/>
      <c r="QGE16" s="5"/>
      <c r="QGF16" s="5"/>
      <c r="QGG16" s="5"/>
      <c r="QGH16" s="5"/>
      <c r="QGI16" s="5"/>
      <c r="QGJ16" s="5"/>
      <c r="QGK16" s="5"/>
      <c r="QGL16" s="5"/>
      <c r="QGM16" s="5"/>
      <c r="QGN16" s="5"/>
      <c r="QGO16" s="5"/>
      <c r="QGP16" s="5"/>
      <c r="QGQ16" s="5"/>
      <c r="QGR16" s="5"/>
      <c r="QGS16" s="5"/>
      <c r="QGT16" s="5"/>
      <c r="QGU16" s="5"/>
      <c r="QGV16" s="5"/>
      <c r="QGW16" s="5"/>
      <c r="QGX16" s="5"/>
      <c r="QGY16" s="5"/>
      <c r="QGZ16" s="5"/>
      <c r="QHA16" s="5"/>
      <c r="QHB16" s="5"/>
      <c r="QHC16" s="5"/>
      <c r="QHD16" s="5"/>
      <c r="QHE16" s="5"/>
      <c r="QHF16" s="5"/>
      <c r="QHG16" s="5"/>
      <c r="QHH16" s="5"/>
      <c r="QHI16" s="5"/>
      <c r="QHJ16" s="5"/>
      <c r="QHK16" s="5"/>
      <c r="QHL16" s="5"/>
      <c r="QHM16" s="5"/>
      <c r="QHN16" s="5"/>
      <c r="QHO16" s="5"/>
      <c r="QHP16" s="5"/>
      <c r="QHQ16" s="5"/>
      <c r="QHR16" s="5"/>
      <c r="QHS16" s="5"/>
      <c r="QHT16" s="5"/>
      <c r="QHU16" s="5"/>
      <c r="QHV16" s="5"/>
      <c r="QHW16" s="5"/>
      <c r="QHX16" s="5"/>
      <c r="QHY16" s="5"/>
      <c r="QHZ16" s="5"/>
      <c r="QIA16" s="5"/>
      <c r="QIB16" s="5"/>
      <c r="QIC16" s="5"/>
      <c r="QID16" s="5"/>
      <c r="QIE16" s="5"/>
      <c r="QIF16" s="5"/>
      <c r="QIG16" s="5"/>
      <c r="QIH16" s="5"/>
      <c r="QII16" s="5"/>
      <c r="QIJ16" s="5"/>
      <c r="QIK16" s="5"/>
      <c r="QIL16" s="5"/>
      <c r="QIM16" s="5"/>
      <c r="QIN16" s="5"/>
      <c r="QIO16" s="5"/>
      <c r="QIP16" s="5"/>
      <c r="QIQ16" s="5"/>
      <c r="QIR16" s="5"/>
      <c r="QIS16" s="5"/>
      <c r="QIT16" s="5"/>
      <c r="QIU16" s="5"/>
      <c r="QIV16" s="5"/>
      <c r="QIW16" s="5"/>
      <c r="QIX16" s="5"/>
      <c r="QIY16" s="5"/>
      <c r="QIZ16" s="5"/>
      <c r="QJA16" s="5"/>
      <c r="QJB16" s="5"/>
      <c r="QJC16" s="5"/>
      <c r="QJD16" s="5"/>
      <c r="QJE16" s="5"/>
      <c r="QJF16" s="5"/>
      <c r="QJG16" s="5"/>
      <c r="QJH16" s="5"/>
      <c r="QJI16" s="5"/>
      <c r="QJJ16" s="5"/>
      <c r="QJK16" s="5"/>
      <c r="QJL16" s="5"/>
      <c r="QJM16" s="5"/>
      <c r="QJN16" s="5"/>
      <c r="QJO16" s="5"/>
      <c r="QJP16" s="5"/>
      <c r="QJQ16" s="5"/>
      <c r="QJR16" s="5"/>
      <c r="QJS16" s="5"/>
      <c r="QJT16" s="5"/>
      <c r="QJU16" s="5"/>
      <c r="QJV16" s="5"/>
      <c r="QJW16" s="5"/>
      <c r="QJX16" s="5"/>
      <c r="QJY16" s="5"/>
      <c r="QJZ16" s="5"/>
      <c r="QKA16" s="5"/>
      <c r="QKB16" s="5"/>
      <c r="QKC16" s="5"/>
      <c r="QKD16" s="5"/>
      <c r="QKE16" s="5"/>
      <c r="QKF16" s="5"/>
      <c r="QKG16" s="5"/>
      <c r="QKH16" s="5"/>
      <c r="QKI16" s="5"/>
      <c r="QKJ16" s="5"/>
      <c r="QKK16" s="5"/>
      <c r="QKL16" s="5"/>
      <c r="QKM16" s="5"/>
      <c r="QKN16" s="5"/>
      <c r="QKO16" s="5"/>
      <c r="QKP16" s="5"/>
      <c r="QKQ16" s="5"/>
      <c r="QKR16" s="5"/>
      <c r="QKS16" s="5"/>
      <c r="QKT16" s="5"/>
      <c r="QKU16" s="5"/>
      <c r="QKV16" s="5"/>
      <c r="QKW16" s="5"/>
      <c r="QKX16" s="5"/>
      <c r="QKY16" s="5"/>
      <c r="QKZ16" s="5"/>
      <c r="QLA16" s="5"/>
      <c r="QLB16" s="5"/>
      <c r="QLC16" s="5"/>
      <c r="QLD16" s="5"/>
      <c r="QLE16" s="5"/>
      <c r="QLF16" s="5"/>
      <c r="QLG16" s="5"/>
      <c r="QLH16" s="5"/>
      <c r="QLI16" s="5"/>
      <c r="QLJ16" s="5"/>
      <c r="QLK16" s="5"/>
      <c r="QLL16" s="5"/>
      <c r="QLM16" s="5"/>
      <c r="QLN16" s="5"/>
      <c r="QLO16" s="5"/>
      <c r="QLP16" s="5"/>
      <c r="QLQ16" s="5"/>
      <c r="QLR16" s="5"/>
      <c r="QLS16" s="5"/>
      <c r="QLT16" s="5"/>
      <c r="QLU16" s="5"/>
      <c r="QLV16" s="5"/>
      <c r="QLW16" s="5"/>
      <c r="QLX16" s="5"/>
      <c r="QLY16" s="5"/>
      <c r="QLZ16" s="5"/>
      <c r="QMA16" s="5"/>
      <c r="QMB16" s="5"/>
      <c r="QMC16" s="5"/>
      <c r="QMD16" s="5"/>
      <c r="QME16" s="5"/>
      <c r="QMF16" s="5"/>
      <c r="QMG16" s="5"/>
      <c r="QMH16" s="5"/>
      <c r="QMI16" s="5"/>
      <c r="QMJ16" s="5"/>
      <c r="QMK16" s="5"/>
      <c r="QML16" s="5"/>
      <c r="QMM16" s="5"/>
      <c r="QMN16" s="5"/>
      <c r="QMO16" s="5"/>
      <c r="QMP16" s="5"/>
      <c r="QMQ16" s="5"/>
      <c r="QMR16" s="5"/>
      <c r="QMS16" s="5"/>
      <c r="QMT16" s="5"/>
      <c r="QMU16" s="5"/>
      <c r="QMV16" s="5"/>
      <c r="QMW16" s="5"/>
      <c r="QMX16" s="5"/>
      <c r="QMY16" s="5"/>
      <c r="QMZ16" s="5"/>
      <c r="QNA16" s="5"/>
      <c r="QNB16" s="5"/>
      <c r="QNC16" s="5"/>
      <c r="QND16" s="5"/>
      <c r="QNE16" s="5"/>
      <c r="QNF16" s="5"/>
      <c r="QNG16" s="5"/>
      <c r="QNH16" s="5"/>
      <c r="QNI16" s="5"/>
      <c r="QNJ16" s="5"/>
      <c r="QNK16" s="5"/>
      <c r="QNL16" s="5"/>
      <c r="QNM16" s="5"/>
      <c r="QNN16" s="5"/>
      <c r="QNO16" s="5"/>
      <c r="QNP16" s="5"/>
      <c r="QNQ16" s="5"/>
      <c r="QNR16" s="5"/>
      <c r="QNS16" s="5"/>
      <c r="QNT16" s="5"/>
      <c r="QNU16" s="5"/>
      <c r="QNV16" s="5"/>
      <c r="QNW16" s="5"/>
      <c r="QNX16" s="5"/>
      <c r="QNY16" s="5"/>
      <c r="QNZ16" s="5"/>
      <c r="QOA16" s="5"/>
      <c r="QOB16" s="5"/>
      <c r="QOC16" s="5"/>
      <c r="QOD16" s="5"/>
      <c r="QOE16" s="5"/>
      <c r="QOF16" s="5"/>
      <c r="QOG16" s="5"/>
      <c r="QOH16" s="5"/>
      <c r="QOI16" s="5"/>
      <c r="QOJ16" s="5"/>
      <c r="QOK16" s="5"/>
      <c r="QOL16" s="5"/>
      <c r="QOM16" s="5"/>
      <c r="QON16" s="5"/>
      <c r="QOO16" s="5"/>
      <c r="QOP16" s="5"/>
      <c r="QOQ16" s="5"/>
      <c r="QOR16" s="5"/>
      <c r="QOS16" s="5"/>
      <c r="QOT16" s="5"/>
      <c r="QOU16" s="5"/>
      <c r="QOV16" s="5"/>
      <c r="QOW16" s="5"/>
      <c r="QOX16" s="5"/>
      <c r="QOY16" s="5"/>
      <c r="QOZ16" s="5"/>
      <c r="QPA16" s="5"/>
      <c r="QPB16" s="5"/>
      <c r="QPC16" s="5"/>
      <c r="QPD16" s="5"/>
      <c r="QPE16" s="5"/>
      <c r="QPF16" s="5"/>
      <c r="QPG16" s="5"/>
      <c r="QPH16" s="5"/>
      <c r="QPI16" s="5"/>
      <c r="QPJ16" s="5"/>
      <c r="QPK16" s="5"/>
      <c r="QPL16" s="5"/>
      <c r="QPM16" s="5"/>
      <c r="QPN16" s="5"/>
      <c r="QPO16" s="5"/>
      <c r="QPP16" s="5"/>
      <c r="QPQ16" s="5"/>
      <c r="QPR16" s="5"/>
      <c r="QPS16" s="5"/>
      <c r="QPT16" s="5"/>
      <c r="QPU16" s="5"/>
      <c r="QPV16" s="5"/>
      <c r="QPW16" s="5"/>
      <c r="QPX16" s="5"/>
      <c r="QPY16" s="5"/>
      <c r="QPZ16" s="5"/>
      <c r="QQA16" s="5"/>
      <c r="QQB16" s="5"/>
      <c r="QQC16" s="5"/>
      <c r="QQD16" s="5"/>
      <c r="QQE16" s="5"/>
      <c r="QQF16" s="5"/>
      <c r="QQG16" s="5"/>
      <c r="QQH16" s="5"/>
      <c r="QQI16" s="5"/>
      <c r="QQJ16" s="5"/>
      <c r="QQK16" s="5"/>
      <c r="QQL16" s="5"/>
      <c r="QQM16" s="5"/>
      <c r="QQN16" s="5"/>
      <c r="QQO16" s="5"/>
      <c r="QQP16" s="5"/>
      <c r="QQQ16" s="5"/>
      <c r="QQR16" s="5"/>
      <c r="QQS16" s="5"/>
      <c r="QQT16" s="5"/>
      <c r="QQU16" s="5"/>
      <c r="QQV16" s="5"/>
      <c r="QQW16" s="5"/>
      <c r="QQX16" s="5"/>
      <c r="QQY16" s="5"/>
      <c r="QQZ16" s="5"/>
      <c r="QRA16" s="5"/>
      <c r="QRB16" s="5"/>
      <c r="QRC16" s="5"/>
      <c r="QRD16" s="5"/>
      <c r="QRE16" s="5"/>
      <c r="QRF16" s="5"/>
      <c r="QRG16" s="5"/>
      <c r="QRH16" s="5"/>
      <c r="QRI16" s="5"/>
      <c r="QRJ16" s="5"/>
      <c r="QRK16" s="5"/>
      <c r="QRL16" s="5"/>
      <c r="QRM16" s="5"/>
      <c r="QRN16" s="5"/>
      <c r="QRO16" s="5"/>
      <c r="QRP16" s="5"/>
      <c r="QRQ16" s="5"/>
      <c r="QRR16" s="5"/>
      <c r="QRS16" s="5"/>
      <c r="QRT16" s="5"/>
      <c r="QRU16" s="5"/>
      <c r="QRV16" s="5"/>
      <c r="QRW16" s="5"/>
      <c r="QRX16" s="5"/>
      <c r="QRY16" s="5"/>
      <c r="QRZ16" s="5"/>
      <c r="QSA16" s="5"/>
      <c r="QSB16" s="5"/>
      <c r="QSC16" s="5"/>
      <c r="QSD16" s="5"/>
      <c r="QSE16" s="5"/>
      <c r="QSF16" s="5"/>
      <c r="QSG16" s="5"/>
      <c r="QSH16" s="5"/>
      <c r="QSI16" s="5"/>
      <c r="QSJ16" s="5"/>
      <c r="QSK16" s="5"/>
      <c r="QSL16" s="5"/>
      <c r="QSM16" s="5"/>
      <c r="QSN16" s="5"/>
      <c r="QSO16" s="5"/>
      <c r="QSP16" s="5"/>
      <c r="QSQ16" s="5"/>
      <c r="QSR16" s="5"/>
      <c r="QSS16" s="5"/>
      <c r="QST16" s="5"/>
      <c r="QSU16" s="5"/>
      <c r="QSV16" s="5"/>
      <c r="QSW16" s="5"/>
      <c r="QSX16" s="5"/>
      <c r="QSY16" s="5"/>
      <c r="QSZ16" s="5"/>
      <c r="QTA16" s="5"/>
      <c r="QTB16" s="5"/>
      <c r="QTC16" s="5"/>
      <c r="QTD16" s="5"/>
      <c r="QTE16" s="5"/>
      <c r="QTF16" s="5"/>
      <c r="QTG16" s="5"/>
      <c r="QTH16" s="5"/>
      <c r="QTI16" s="5"/>
      <c r="QTJ16" s="5"/>
      <c r="QTK16" s="5"/>
      <c r="QTL16" s="5"/>
      <c r="QTM16" s="5"/>
      <c r="QTN16" s="5"/>
      <c r="QTO16" s="5"/>
      <c r="QTP16" s="5"/>
      <c r="QTQ16" s="5"/>
      <c r="QTR16" s="5"/>
      <c r="QTS16" s="5"/>
      <c r="QTT16" s="5"/>
      <c r="QTU16" s="5"/>
      <c r="QTV16" s="5"/>
      <c r="QTW16" s="5"/>
      <c r="QTX16" s="5"/>
      <c r="QTY16" s="5"/>
      <c r="QTZ16" s="5"/>
      <c r="QUA16" s="5"/>
      <c r="QUB16" s="5"/>
      <c r="QUC16" s="5"/>
      <c r="QUD16" s="5"/>
      <c r="QUE16" s="5"/>
      <c r="QUF16" s="5"/>
      <c r="QUG16" s="5"/>
      <c r="QUH16" s="5"/>
      <c r="QUI16" s="5"/>
      <c r="QUJ16" s="5"/>
      <c r="QUK16" s="5"/>
      <c r="QUL16" s="5"/>
      <c r="QUM16" s="5"/>
      <c r="QUN16" s="5"/>
      <c r="QUO16" s="5"/>
      <c r="QUP16" s="5"/>
      <c r="QUQ16" s="5"/>
      <c r="QUR16" s="5"/>
      <c r="QUS16" s="5"/>
      <c r="QUT16" s="5"/>
      <c r="QUU16" s="5"/>
      <c r="QUV16" s="5"/>
      <c r="QUW16" s="5"/>
      <c r="QUX16" s="5"/>
      <c r="QUY16" s="5"/>
      <c r="QUZ16" s="5"/>
      <c r="QVA16" s="5"/>
      <c r="QVB16" s="5"/>
      <c r="QVC16" s="5"/>
      <c r="QVD16" s="5"/>
      <c r="QVE16" s="5"/>
      <c r="QVF16" s="5"/>
      <c r="QVG16" s="5"/>
      <c r="QVH16" s="5"/>
      <c r="QVI16" s="5"/>
      <c r="QVJ16" s="5"/>
      <c r="QVK16" s="5"/>
      <c r="QVL16" s="5"/>
      <c r="QVM16" s="5"/>
      <c r="QVN16" s="5"/>
      <c r="QVO16" s="5"/>
      <c r="QVP16" s="5"/>
      <c r="QVQ16" s="5"/>
      <c r="QVR16" s="5"/>
      <c r="QVS16" s="5"/>
      <c r="QVT16" s="5"/>
      <c r="QVU16" s="5"/>
      <c r="QVV16" s="5"/>
      <c r="QVW16" s="5"/>
      <c r="QVX16" s="5"/>
      <c r="QVY16" s="5"/>
      <c r="QVZ16" s="5"/>
      <c r="QWA16" s="5"/>
      <c r="QWB16" s="5"/>
      <c r="QWC16" s="5"/>
      <c r="QWD16" s="5"/>
      <c r="QWE16" s="5"/>
      <c r="QWF16" s="5"/>
      <c r="QWG16" s="5"/>
      <c r="QWH16" s="5"/>
      <c r="QWI16" s="5"/>
      <c r="QWJ16" s="5"/>
      <c r="QWK16" s="5"/>
      <c r="QWL16" s="5"/>
      <c r="QWM16" s="5"/>
      <c r="QWN16" s="5"/>
      <c r="QWO16" s="5"/>
      <c r="QWP16" s="5"/>
      <c r="QWQ16" s="5"/>
      <c r="QWR16" s="5"/>
      <c r="QWS16" s="5"/>
      <c r="QWT16" s="5"/>
      <c r="QWU16" s="5"/>
      <c r="QWV16" s="5"/>
      <c r="QWW16" s="5"/>
      <c r="QWX16" s="5"/>
      <c r="QWY16" s="5"/>
      <c r="QWZ16" s="5"/>
      <c r="QXA16" s="5"/>
      <c r="QXB16" s="5"/>
      <c r="QXC16" s="5"/>
      <c r="QXD16" s="5"/>
      <c r="QXE16" s="5"/>
      <c r="QXF16" s="5"/>
      <c r="QXG16" s="5"/>
      <c r="QXH16" s="5"/>
      <c r="QXI16" s="5"/>
      <c r="QXJ16" s="5"/>
      <c r="QXK16" s="5"/>
      <c r="QXL16" s="5"/>
      <c r="QXM16" s="5"/>
      <c r="QXN16" s="5"/>
      <c r="QXO16" s="5"/>
      <c r="QXP16" s="5"/>
      <c r="QXQ16" s="5"/>
      <c r="QXR16" s="5"/>
      <c r="QXS16" s="5"/>
      <c r="QXT16" s="5"/>
      <c r="QXU16" s="5"/>
      <c r="QXV16" s="5"/>
      <c r="QXW16" s="5"/>
      <c r="QXX16" s="5"/>
      <c r="QXY16" s="5"/>
      <c r="QXZ16" s="5"/>
      <c r="QYA16" s="5"/>
      <c r="QYB16" s="5"/>
      <c r="QYC16" s="5"/>
      <c r="QYD16" s="5"/>
      <c r="QYE16" s="5"/>
      <c r="QYF16" s="5"/>
      <c r="QYG16" s="5"/>
      <c r="QYH16" s="5"/>
      <c r="QYI16" s="5"/>
      <c r="QYJ16" s="5"/>
      <c r="QYK16" s="5"/>
      <c r="QYL16" s="5"/>
      <c r="QYM16" s="5"/>
      <c r="QYN16" s="5"/>
      <c r="QYO16" s="5"/>
      <c r="QYP16" s="5"/>
      <c r="QYQ16" s="5"/>
      <c r="QYR16" s="5"/>
      <c r="QYS16" s="5"/>
      <c r="QYT16" s="5"/>
      <c r="QYU16" s="5"/>
      <c r="QYV16" s="5"/>
      <c r="QYW16" s="5"/>
      <c r="QYX16" s="5"/>
      <c r="QYY16" s="5"/>
      <c r="QYZ16" s="5"/>
      <c r="QZA16" s="5"/>
      <c r="QZB16" s="5"/>
      <c r="QZC16" s="5"/>
      <c r="QZD16" s="5"/>
      <c r="QZE16" s="5"/>
      <c r="QZF16" s="5"/>
      <c r="QZG16" s="5"/>
      <c r="QZH16" s="5"/>
      <c r="QZI16" s="5"/>
      <c r="QZJ16" s="5"/>
      <c r="QZK16" s="5"/>
      <c r="QZL16" s="5"/>
      <c r="QZM16" s="5"/>
      <c r="QZN16" s="5"/>
      <c r="QZO16" s="5"/>
      <c r="QZP16" s="5"/>
      <c r="QZQ16" s="5"/>
      <c r="QZR16" s="5"/>
      <c r="QZS16" s="5"/>
      <c r="QZT16" s="5"/>
      <c r="QZU16" s="5"/>
      <c r="QZV16" s="5"/>
      <c r="QZW16" s="5"/>
      <c r="QZX16" s="5"/>
      <c r="QZY16" s="5"/>
      <c r="QZZ16" s="5"/>
      <c r="RAA16" s="5"/>
      <c r="RAB16" s="5"/>
      <c r="RAC16" s="5"/>
      <c r="RAD16" s="5"/>
      <c r="RAE16" s="5"/>
      <c r="RAF16" s="5"/>
      <c r="RAG16" s="5"/>
      <c r="RAH16" s="5"/>
      <c r="RAI16" s="5"/>
      <c r="RAJ16" s="5"/>
      <c r="RAK16" s="5"/>
      <c r="RAL16" s="5"/>
      <c r="RAM16" s="5"/>
      <c r="RAN16" s="5"/>
      <c r="RAO16" s="5"/>
      <c r="RAP16" s="5"/>
      <c r="RAQ16" s="5"/>
      <c r="RAR16" s="5"/>
      <c r="RAS16" s="5"/>
      <c r="RAT16" s="5"/>
      <c r="RAU16" s="5"/>
      <c r="RAV16" s="5"/>
      <c r="RAW16" s="5"/>
      <c r="RAX16" s="5"/>
      <c r="RAY16" s="5"/>
      <c r="RAZ16" s="5"/>
      <c r="RBA16" s="5"/>
      <c r="RBB16" s="5"/>
      <c r="RBC16" s="5"/>
      <c r="RBD16" s="5"/>
      <c r="RBE16" s="5"/>
      <c r="RBF16" s="5"/>
      <c r="RBG16" s="5"/>
      <c r="RBH16" s="5"/>
      <c r="RBI16" s="5"/>
      <c r="RBJ16" s="5"/>
      <c r="RBK16" s="5"/>
      <c r="RBL16" s="5"/>
      <c r="RBM16" s="5"/>
      <c r="RBN16" s="5"/>
      <c r="RBO16" s="5"/>
      <c r="RBP16" s="5"/>
      <c r="RBQ16" s="5"/>
      <c r="RBR16" s="5"/>
      <c r="RBS16" s="5"/>
      <c r="RBT16" s="5"/>
      <c r="RBU16" s="5"/>
      <c r="RBV16" s="5"/>
      <c r="RBW16" s="5"/>
      <c r="RBX16" s="5"/>
      <c r="RBY16" s="5"/>
      <c r="RBZ16" s="5"/>
      <c r="RCA16" s="5"/>
      <c r="RCB16" s="5"/>
      <c r="RCC16" s="5"/>
      <c r="RCD16" s="5"/>
      <c r="RCE16" s="5"/>
      <c r="RCF16" s="5"/>
      <c r="RCG16" s="5"/>
      <c r="RCH16" s="5"/>
      <c r="RCI16" s="5"/>
      <c r="RCJ16" s="5"/>
      <c r="RCK16" s="5"/>
      <c r="RCL16" s="5"/>
      <c r="RCM16" s="5"/>
      <c r="RCN16" s="5"/>
      <c r="RCO16" s="5"/>
      <c r="RCP16" s="5"/>
      <c r="RCQ16" s="5"/>
      <c r="RCR16" s="5"/>
      <c r="RCS16" s="5"/>
      <c r="RCT16" s="5"/>
      <c r="RCU16" s="5"/>
      <c r="RCV16" s="5"/>
      <c r="RCW16" s="5"/>
      <c r="RCX16" s="5"/>
      <c r="RCY16" s="5"/>
      <c r="RCZ16" s="5"/>
      <c r="RDA16" s="5"/>
      <c r="RDB16" s="5"/>
      <c r="RDC16" s="5"/>
      <c r="RDD16" s="5"/>
      <c r="RDE16" s="5"/>
      <c r="RDF16" s="5"/>
      <c r="RDG16" s="5"/>
      <c r="RDH16" s="5"/>
      <c r="RDI16" s="5"/>
      <c r="RDJ16" s="5"/>
      <c r="RDK16" s="5"/>
      <c r="RDL16" s="5"/>
      <c r="RDM16" s="5"/>
      <c r="RDN16" s="5"/>
      <c r="RDO16" s="5"/>
      <c r="RDP16" s="5"/>
      <c r="RDQ16" s="5"/>
      <c r="RDR16" s="5"/>
      <c r="RDS16" s="5"/>
      <c r="RDT16" s="5"/>
      <c r="RDU16" s="5"/>
      <c r="RDV16" s="5"/>
      <c r="RDW16" s="5"/>
      <c r="RDX16" s="5"/>
      <c r="RDY16" s="5"/>
      <c r="RDZ16" s="5"/>
      <c r="REA16" s="5"/>
      <c r="REB16" s="5"/>
      <c r="REC16" s="5"/>
      <c r="RED16" s="5"/>
      <c r="REE16" s="5"/>
      <c r="REF16" s="5"/>
      <c r="REG16" s="5"/>
      <c r="REH16" s="5"/>
      <c r="REI16" s="5"/>
      <c r="REJ16" s="5"/>
      <c r="REK16" s="5"/>
      <c r="REL16" s="5"/>
      <c r="REM16" s="5"/>
      <c r="REN16" s="5"/>
      <c r="REO16" s="5"/>
      <c r="REP16" s="5"/>
      <c r="REQ16" s="5"/>
      <c r="RER16" s="5"/>
      <c r="RES16" s="5"/>
      <c r="RET16" s="5"/>
      <c r="REU16" s="5"/>
      <c r="REV16" s="5"/>
      <c r="REW16" s="5"/>
      <c r="REX16" s="5"/>
      <c r="REY16" s="5"/>
      <c r="REZ16" s="5"/>
      <c r="RFA16" s="5"/>
      <c r="RFB16" s="5"/>
      <c r="RFC16" s="5"/>
      <c r="RFD16" s="5"/>
      <c r="RFE16" s="5"/>
      <c r="RFF16" s="5"/>
      <c r="RFG16" s="5"/>
      <c r="RFH16" s="5"/>
      <c r="RFI16" s="5"/>
      <c r="RFJ16" s="5"/>
      <c r="RFK16" s="5"/>
      <c r="RFL16" s="5"/>
      <c r="RFM16" s="5"/>
      <c r="RFN16" s="5"/>
      <c r="RFO16" s="5"/>
      <c r="RFP16" s="5"/>
      <c r="RFQ16" s="5"/>
      <c r="RFR16" s="5"/>
      <c r="RFS16" s="5"/>
      <c r="RFT16" s="5"/>
      <c r="RFU16" s="5"/>
      <c r="RFV16" s="5"/>
      <c r="RFW16" s="5"/>
      <c r="RFX16" s="5"/>
      <c r="RFY16" s="5"/>
      <c r="RFZ16" s="5"/>
      <c r="RGA16" s="5"/>
      <c r="RGB16" s="5"/>
      <c r="RGC16" s="5"/>
      <c r="RGD16" s="5"/>
      <c r="RGE16" s="5"/>
      <c r="RGF16" s="5"/>
      <c r="RGG16" s="5"/>
      <c r="RGH16" s="5"/>
      <c r="RGI16" s="5"/>
      <c r="RGJ16" s="5"/>
      <c r="RGK16" s="5"/>
      <c r="RGL16" s="5"/>
      <c r="RGM16" s="5"/>
      <c r="RGN16" s="5"/>
      <c r="RGO16" s="5"/>
      <c r="RGP16" s="5"/>
      <c r="RGQ16" s="5"/>
      <c r="RGR16" s="5"/>
      <c r="RGS16" s="5"/>
      <c r="RGT16" s="5"/>
      <c r="RGU16" s="5"/>
      <c r="RGV16" s="5"/>
      <c r="RGW16" s="5"/>
      <c r="RGX16" s="5"/>
      <c r="RGY16" s="5"/>
      <c r="RGZ16" s="5"/>
      <c r="RHA16" s="5"/>
      <c r="RHB16" s="5"/>
      <c r="RHC16" s="5"/>
      <c r="RHD16" s="5"/>
      <c r="RHE16" s="5"/>
      <c r="RHF16" s="5"/>
      <c r="RHG16" s="5"/>
      <c r="RHH16" s="5"/>
      <c r="RHI16" s="5"/>
      <c r="RHJ16" s="5"/>
      <c r="RHK16" s="5"/>
      <c r="RHL16" s="5"/>
      <c r="RHM16" s="5"/>
      <c r="RHN16" s="5"/>
      <c r="RHO16" s="5"/>
      <c r="RHP16" s="5"/>
      <c r="RHQ16" s="5"/>
      <c r="RHR16" s="5"/>
      <c r="RHS16" s="5"/>
      <c r="RHT16" s="5"/>
      <c r="RHU16" s="5"/>
      <c r="RHV16" s="5"/>
      <c r="RHW16" s="5"/>
      <c r="RHX16" s="5"/>
      <c r="RHY16" s="5"/>
      <c r="RHZ16" s="5"/>
      <c r="RIA16" s="5"/>
      <c r="RIB16" s="5"/>
      <c r="RIC16" s="5"/>
      <c r="RID16" s="5"/>
      <c r="RIE16" s="5"/>
      <c r="RIF16" s="5"/>
      <c r="RIG16" s="5"/>
      <c r="RIH16" s="5"/>
      <c r="RII16" s="5"/>
      <c r="RIJ16" s="5"/>
      <c r="RIK16" s="5"/>
      <c r="RIL16" s="5"/>
      <c r="RIM16" s="5"/>
      <c r="RIN16" s="5"/>
      <c r="RIO16" s="5"/>
      <c r="RIP16" s="5"/>
      <c r="RIQ16" s="5"/>
      <c r="RIR16" s="5"/>
      <c r="RIS16" s="5"/>
      <c r="RIT16" s="5"/>
      <c r="RIU16" s="5"/>
      <c r="RIV16" s="5"/>
      <c r="RIW16" s="5"/>
      <c r="RIX16" s="5"/>
      <c r="RIY16" s="5"/>
      <c r="RIZ16" s="5"/>
      <c r="RJA16" s="5"/>
      <c r="RJB16" s="5"/>
      <c r="RJC16" s="5"/>
      <c r="RJD16" s="5"/>
      <c r="RJE16" s="5"/>
      <c r="RJF16" s="5"/>
      <c r="RJG16" s="5"/>
      <c r="RJH16" s="5"/>
      <c r="RJI16" s="5"/>
      <c r="RJJ16" s="5"/>
      <c r="RJK16" s="5"/>
      <c r="RJL16" s="5"/>
      <c r="RJM16" s="5"/>
      <c r="RJN16" s="5"/>
      <c r="RJO16" s="5"/>
      <c r="RJP16" s="5"/>
      <c r="RJQ16" s="5"/>
      <c r="RJR16" s="5"/>
      <c r="RJS16" s="5"/>
      <c r="RJT16" s="5"/>
      <c r="RJU16" s="5"/>
      <c r="RJV16" s="5"/>
      <c r="RJW16" s="5"/>
      <c r="RJX16" s="5"/>
      <c r="RJY16" s="5"/>
      <c r="RJZ16" s="5"/>
      <c r="RKA16" s="5"/>
      <c r="RKB16" s="5"/>
      <c r="RKC16" s="5"/>
      <c r="RKD16" s="5"/>
      <c r="RKE16" s="5"/>
      <c r="RKF16" s="5"/>
      <c r="RKG16" s="5"/>
      <c r="RKH16" s="5"/>
      <c r="RKI16" s="5"/>
      <c r="RKJ16" s="5"/>
      <c r="RKK16" s="5"/>
      <c r="RKL16" s="5"/>
      <c r="RKM16" s="5"/>
      <c r="RKN16" s="5"/>
      <c r="RKO16" s="5"/>
      <c r="RKP16" s="5"/>
      <c r="RKQ16" s="5"/>
      <c r="RKR16" s="5"/>
      <c r="RKS16" s="5"/>
      <c r="RKT16" s="5"/>
      <c r="RKU16" s="5"/>
      <c r="RKV16" s="5"/>
      <c r="RKW16" s="5"/>
      <c r="RKX16" s="5"/>
      <c r="RKY16" s="5"/>
      <c r="RKZ16" s="5"/>
      <c r="RLA16" s="5"/>
      <c r="RLB16" s="5"/>
      <c r="RLC16" s="5"/>
      <c r="RLD16" s="5"/>
      <c r="RLE16" s="5"/>
      <c r="RLF16" s="5"/>
      <c r="RLG16" s="5"/>
      <c r="RLH16" s="5"/>
      <c r="RLI16" s="5"/>
      <c r="RLJ16" s="5"/>
      <c r="RLK16" s="5"/>
      <c r="RLL16" s="5"/>
      <c r="RLM16" s="5"/>
      <c r="RLN16" s="5"/>
      <c r="RLO16" s="5"/>
      <c r="RLP16" s="5"/>
      <c r="RLQ16" s="5"/>
      <c r="RLR16" s="5"/>
      <c r="RLS16" s="5"/>
      <c r="RLT16" s="5"/>
      <c r="RLU16" s="5"/>
      <c r="RLV16" s="5"/>
      <c r="RLW16" s="5"/>
      <c r="RLX16" s="5"/>
      <c r="RLY16" s="5"/>
      <c r="RLZ16" s="5"/>
      <c r="RMA16" s="5"/>
      <c r="RMB16" s="5"/>
      <c r="RMC16" s="5"/>
      <c r="RMD16" s="5"/>
      <c r="RME16" s="5"/>
      <c r="RMF16" s="5"/>
      <c r="RMG16" s="5"/>
      <c r="RMH16" s="5"/>
      <c r="RMI16" s="5"/>
      <c r="RMJ16" s="5"/>
      <c r="RMK16" s="5"/>
      <c r="RML16" s="5"/>
      <c r="RMM16" s="5"/>
      <c r="RMN16" s="5"/>
      <c r="RMO16" s="5"/>
      <c r="RMP16" s="5"/>
      <c r="RMQ16" s="5"/>
      <c r="RMR16" s="5"/>
      <c r="RMS16" s="5"/>
      <c r="RMT16" s="5"/>
      <c r="RMU16" s="5"/>
      <c r="RMV16" s="5"/>
      <c r="RMW16" s="5"/>
      <c r="RMX16" s="5"/>
      <c r="RMY16" s="5"/>
      <c r="RMZ16" s="5"/>
      <c r="RNA16" s="5"/>
      <c r="RNB16" s="5"/>
      <c r="RNC16" s="5"/>
      <c r="RND16" s="5"/>
      <c r="RNE16" s="5"/>
      <c r="RNF16" s="5"/>
      <c r="RNG16" s="5"/>
      <c r="RNH16" s="5"/>
      <c r="RNI16" s="5"/>
      <c r="RNJ16" s="5"/>
      <c r="RNK16" s="5"/>
      <c r="RNL16" s="5"/>
      <c r="RNM16" s="5"/>
      <c r="RNN16" s="5"/>
      <c r="RNO16" s="5"/>
      <c r="RNP16" s="5"/>
      <c r="RNQ16" s="5"/>
      <c r="RNR16" s="5"/>
      <c r="RNS16" s="5"/>
      <c r="RNT16" s="5"/>
      <c r="RNU16" s="5"/>
      <c r="RNV16" s="5"/>
      <c r="RNW16" s="5"/>
      <c r="RNX16" s="5"/>
      <c r="RNY16" s="5"/>
      <c r="RNZ16" s="5"/>
      <c r="ROA16" s="5"/>
      <c r="ROB16" s="5"/>
      <c r="ROC16" s="5"/>
      <c r="ROD16" s="5"/>
      <c r="ROE16" s="5"/>
      <c r="ROF16" s="5"/>
      <c r="ROG16" s="5"/>
      <c r="ROH16" s="5"/>
      <c r="ROI16" s="5"/>
      <c r="ROJ16" s="5"/>
      <c r="ROK16" s="5"/>
      <c r="ROL16" s="5"/>
      <c r="ROM16" s="5"/>
      <c r="RON16" s="5"/>
      <c r="ROO16" s="5"/>
      <c r="ROP16" s="5"/>
      <c r="ROQ16" s="5"/>
      <c r="ROR16" s="5"/>
      <c r="ROS16" s="5"/>
      <c r="ROT16" s="5"/>
      <c r="ROU16" s="5"/>
      <c r="ROV16" s="5"/>
      <c r="ROW16" s="5"/>
      <c r="ROX16" s="5"/>
      <c r="ROY16" s="5"/>
      <c r="ROZ16" s="5"/>
      <c r="RPA16" s="5"/>
      <c r="RPB16" s="5"/>
      <c r="RPC16" s="5"/>
      <c r="RPD16" s="5"/>
      <c r="RPE16" s="5"/>
      <c r="RPF16" s="5"/>
      <c r="RPG16" s="5"/>
      <c r="RPH16" s="5"/>
      <c r="RPI16" s="5"/>
      <c r="RPJ16" s="5"/>
      <c r="RPK16" s="5"/>
      <c r="RPL16" s="5"/>
      <c r="RPM16" s="5"/>
      <c r="RPN16" s="5"/>
      <c r="RPO16" s="5"/>
      <c r="RPP16" s="5"/>
      <c r="RPQ16" s="5"/>
      <c r="RPR16" s="5"/>
      <c r="RPS16" s="5"/>
      <c r="RPT16" s="5"/>
      <c r="RPU16" s="5"/>
      <c r="RPV16" s="5"/>
      <c r="RPW16" s="5"/>
      <c r="RPX16" s="5"/>
      <c r="RPY16" s="5"/>
      <c r="RPZ16" s="5"/>
      <c r="RQA16" s="5"/>
      <c r="RQB16" s="5"/>
      <c r="RQC16" s="5"/>
      <c r="RQD16" s="5"/>
      <c r="RQE16" s="5"/>
      <c r="RQF16" s="5"/>
      <c r="RQG16" s="5"/>
      <c r="RQH16" s="5"/>
      <c r="RQI16" s="5"/>
      <c r="RQJ16" s="5"/>
      <c r="RQK16" s="5"/>
      <c r="RQL16" s="5"/>
      <c r="RQM16" s="5"/>
      <c r="RQN16" s="5"/>
      <c r="RQO16" s="5"/>
      <c r="RQP16" s="5"/>
      <c r="RQQ16" s="5"/>
      <c r="RQR16" s="5"/>
      <c r="RQS16" s="5"/>
      <c r="RQT16" s="5"/>
      <c r="RQU16" s="5"/>
      <c r="RQV16" s="5"/>
      <c r="RQW16" s="5"/>
      <c r="RQX16" s="5"/>
      <c r="RQY16" s="5"/>
      <c r="RQZ16" s="5"/>
      <c r="RRA16" s="5"/>
      <c r="RRB16" s="5"/>
      <c r="RRC16" s="5"/>
      <c r="RRD16" s="5"/>
      <c r="RRE16" s="5"/>
      <c r="RRF16" s="5"/>
      <c r="RRG16" s="5"/>
      <c r="RRH16" s="5"/>
      <c r="RRI16" s="5"/>
      <c r="RRJ16" s="5"/>
      <c r="RRK16" s="5"/>
      <c r="RRL16" s="5"/>
      <c r="RRM16" s="5"/>
      <c r="RRN16" s="5"/>
      <c r="RRO16" s="5"/>
      <c r="RRP16" s="5"/>
      <c r="RRQ16" s="5"/>
      <c r="RRR16" s="5"/>
      <c r="RRS16" s="5"/>
      <c r="RRT16" s="5"/>
      <c r="RRU16" s="5"/>
      <c r="RRV16" s="5"/>
      <c r="RRW16" s="5"/>
      <c r="RRX16" s="5"/>
      <c r="RRY16" s="5"/>
      <c r="RRZ16" s="5"/>
      <c r="RSA16" s="5"/>
      <c r="RSB16" s="5"/>
      <c r="RSC16" s="5"/>
      <c r="RSD16" s="5"/>
      <c r="RSE16" s="5"/>
      <c r="RSF16" s="5"/>
      <c r="RSG16" s="5"/>
      <c r="RSH16" s="5"/>
      <c r="RSI16" s="5"/>
      <c r="RSJ16" s="5"/>
      <c r="RSK16" s="5"/>
      <c r="RSL16" s="5"/>
      <c r="RSM16" s="5"/>
      <c r="RSN16" s="5"/>
      <c r="RSO16" s="5"/>
      <c r="RSP16" s="5"/>
      <c r="RSQ16" s="5"/>
      <c r="RSR16" s="5"/>
      <c r="RSS16" s="5"/>
      <c r="RST16" s="5"/>
      <c r="RSU16" s="5"/>
      <c r="RSV16" s="5"/>
      <c r="RSW16" s="5"/>
      <c r="RSX16" s="5"/>
      <c r="RSY16" s="5"/>
      <c r="RSZ16" s="5"/>
      <c r="RTA16" s="5"/>
      <c r="RTB16" s="5"/>
      <c r="RTC16" s="5"/>
      <c r="RTD16" s="5"/>
      <c r="RTE16" s="5"/>
      <c r="RTF16" s="5"/>
      <c r="RTG16" s="5"/>
      <c r="RTH16" s="5"/>
      <c r="RTI16" s="5"/>
      <c r="RTJ16" s="5"/>
      <c r="RTK16" s="5"/>
      <c r="RTL16" s="5"/>
      <c r="RTM16" s="5"/>
      <c r="RTN16" s="5"/>
      <c r="RTO16" s="5"/>
      <c r="RTP16" s="5"/>
      <c r="RTQ16" s="5"/>
      <c r="RTR16" s="5"/>
      <c r="RTS16" s="5"/>
      <c r="RTT16" s="5"/>
      <c r="RTU16" s="5"/>
      <c r="RTV16" s="5"/>
      <c r="RTW16" s="5"/>
      <c r="RTX16" s="5"/>
      <c r="RTY16" s="5"/>
      <c r="RTZ16" s="5"/>
      <c r="RUA16" s="5"/>
      <c r="RUB16" s="5"/>
      <c r="RUC16" s="5"/>
      <c r="RUD16" s="5"/>
      <c r="RUE16" s="5"/>
      <c r="RUF16" s="5"/>
      <c r="RUG16" s="5"/>
      <c r="RUH16" s="5"/>
      <c r="RUI16" s="5"/>
      <c r="RUJ16" s="5"/>
      <c r="RUK16" s="5"/>
      <c r="RUL16" s="5"/>
      <c r="RUM16" s="5"/>
      <c r="RUN16" s="5"/>
      <c r="RUO16" s="5"/>
      <c r="RUP16" s="5"/>
      <c r="RUQ16" s="5"/>
      <c r="RUR16" s="5"/>
      <c r="RUS16" s="5"/>
      <c r="RUT16" s="5"/>
      <c r="RUU16" s="5"/>
      <c r="RUV16" s="5"/>
      <c r="RUW16" s="5"/>
      <c r="RUX16" s="5"/>
      <c r="RUY16" s="5"/>
      <c r="RUZ16" s="5"/>
      <c r="RVA16" s="5"/>
      <c r="RVB16" s="5"/>
      <c r="RVC16" s="5"/>
      <c r="RVD16" s="5"/>
      <c r="RVE16" s="5"/>
      <c r="RVF16" s="5"/>
      <c r="RVG16" s="5"/>
      <c r="RVH16" s="5"/>
      <c r="RVI16" s="5"/>
      <c r="RVJ16" s="5"/>
      <c r="RVK16" s="5"/>
      <c r="RVL16" s="5"/>
      <c r="RVM16" s="5"/>
      <c r="RVN16" s="5"/>
      <c r="RVO16" s="5"/>
      <c r="RVP16" s="5"/>
      <c r="RVQ16" s="5"/>
      <c r="RVR16" s="5"/>
      <c r="RVS16" s="5"/>
      <c r="RVT16" s="5"/>
      <c r="RVU16" s="5"/>
      <c r="RVV16" s="5"/>
      <c r="RVW16" s="5"/>
      <c r="RVX16" s="5"/>
      <c r="RVY16" s="5"/>
      <c r="RVZ16" s="5"/>
      <c r="RWA16" s="5"/>
      <c r="RWB16" s="5"/>
      <c r="RWC16" s="5"/>
      <c r="RWD16" s="5"/>
      <c r="RWE16" s="5"/>
      <c r="RWF16" s="5"/>
      <c r="RWG16" s="5"/>
      <c r="RWH16" s="5"/>
      <c r="RWI16" s="5"/>
      <c r="RWJ16" s="5"/>
      <c r="RWK16" s="5"/>
      <c r="RWL16" s="5"/>
      <c r="RWM16" s="5"/>
      <c r="RWN16" s="5"/>
      <c r="RWO16" s="5"/>
      <c r="RWP16" s="5"/>
      <c r="RWQ16" s="5"/>
      <c r="RWR16" s="5"/>
      <c r="RWS16" s="5"/>
      <c r="RWT16" s="5"/>
      <c r="RWU16" s="5"/>
      <c r="RWV16" s="5"/>
      <c r="RWW16" s="5"/>
      <c r="RWX16" s="5"/>
      <c r="RWY16" s="5"/>
      <c r="RWZ16" s="5"/>
      <c r="RXA16" s="5"/>
      <c r="RXB16" s="5"/>
      <c r="RXC16" s="5"/>
      <c r="RXD16" s="5"/>
      <c r="RXE16" s="5"/>
      <c r="RXF16" s="5"/>
      <c r="RXG16" s="5"/>
      <c r="RXH16" s="5"/>
      <c r="RXI16" s="5"/>
      <c r="RXJ16" s="5"/>
      <c r="RXK16" s="5"/>
      <c r="RXL16" s="5"/>
      <c r="RXM16" s="5"/>
      <c r="RXN16" s="5"/>
      <c r="RXO16" s="5"/>
      <c r="RXP16" s="5"/>
      <c r="RXQ16" s="5"/>
      <c r="RXR16" s="5"/>
      <c r="RXS16" s="5"/>
      <c r="RXT16" s="5"/>
      <c r="RXU16" s="5"/>
      <c r="RXV16" s="5"/>
      <c r="RXW16" s="5"/>
      <c r="RXX16" s="5"/>
      <c r="RXY16" s="5"/>
      <c r="RXZ16" s="5"/>
      <c r="RYA16" s="5"/>
      <c r="RYB16" s="5"/>
      <c r="RYC16" s="5"/>
      <c r="RYD16" s="5"/>
      <c r="RYE16" s="5"/>
      <c r="RYF16" s="5"/>
      <c r="RYG16" s="5"/>
      <c r="RYH16" s="5"/>
      <c r="RYI16" s="5"/>
      <c r="RYJ16" s="5"/>
      <c r="RYK16" s="5"/>
      <c r="RYL16" s="5"/>
      <c r="RYM16" s="5"/>
      <c r="RYN16" s="5"/>
      <c r="RYO16" s="5"/>
      <c r="RYP16" s="5"/>
      <c r="RYQ16" s="5"/>
      <c r="RYR16" s="5"/>
      <c r="RYS16" s="5"/>
      <c r="RYT16" s="5"/>
      <c r="RYU16" s="5"/>
      <c r="RYV16" s="5"/>
      <c r="RYW16" s="5"/>
      <c r="RYX16" s="5"/>
      <c r="RYY16" s="5"/>
      <c r="RYZ16" s="5"/>
      <c r="RZA16" s="5"/>
      <c r="RZB16" s="5"/>
      <c r="RZC16" s="5"/>
      <c r="RZD16" s="5"/>
      <c r="RZE16" s="5"/>
      <c r="RZF16" s="5"/>
      <c r="RZG16" s="5"/>
      <c r="RZH16" s="5"/>
      <c r="RZI16" s="5"/>
      <c r="RZJ16" s="5"/>
      <c r="RZK16" s="5"/>
      <c r="RZL16" s="5"/>
      <c r="RZM16" s="5"/>
      <c r="RZN16" s="5"/>
      <c r="RZO16" s="5"/>
      <c r="RZP16" s="5"/>
      <c r="RZQ16" s="5"/>
      <c r="RZR16" s="5"/>
      <c r="RZS16" s="5"/>
      <c r="RZT16" s="5"/>
      <c r="RZU16" s="5"/>
      <c r="RZV16" s="5"/>
      <c r="RZW16" s="5"/>
      <c r="RZX16" s="5"/>
      <c r="RZY16" s="5"/>
      <c r="RZZ16" s="5"/>
      <c r="SAA16" s="5"/>
      <c r="SAB16" s="5"/>
      <c r="SAC16" s="5"/>
      <c r="SAD16" s="5"/>
      <c r="SAE16" s="5"/>
      <c r="SAF16" s="5"/>
      <c r="SAG16" s="5"/>
      <c r="SAH16" s="5"/>
      <c r="SAI16" s="5"/>
      <c r="SAJ16" s="5"/>
      <c r="SAK16" s="5"/>
      <c r="SAL16" s="5"/>
      <c r="SAM16" s="5"/>
      <c r="SAN16" s="5"/>
      <c r="SAO16" s="5"/>
      <c r="SAP16" s="5"/>
      <c r="SAQ16" s="5"/>
      <c r="SAR16" s="5"/>
      <c r="SAS16" s="5"/>
      <c r="SAT16" s="5"/>
      <c r="SAU16" s="5"/>
      <c r="SAV16" s="5"/>
      <c r="SAW16" s="5"/>
      <c r="SAX16" s="5"/>
      <c r="SAY16" s="5"/>
      <c r="SAZ16" s="5"/>
      <c r="SBA16" s="5"/>
      <c r="SBB16" s="5"/>
      <c r="SBC16" s="5"/>
      <c r="SBD16" s="5"/>
      <c r="SBE16" s="5"/>
      <c r="SBF16" s="5"/>
      <c r="SBG16" s="5"/>
      <c r="SBH16" s="5"/>
      <c r="SBI16" s="5"/>
      <c r="SBJ16" s="5"/>
      <c r="SBK16" s="5"/>
      <c r="SBL16" s="5"/>
      <c r="SBM16" s="5"/>
      <c r="SBN16" s="5"/>
      <c r="SBO16" s="5"/>
      <c r="SBP16" s="5"/>
      <c r="SBQ16" s="5"/>
      <c r="SBR16" s="5"/>
      <c r="SBS16" s="5"/>
      <c r="SBT16" s="5"/>
      <c r="SBU16" s="5"/>
      <c r="SBV16" s="5"/>
      <c r="SBW16" s="5"/>
      <c r="SBX16" s="5"/>
      <c r="SBY16" s="5"/>
      <c r="SBZ16" s="5"/>
      <c r="SCA16" s="5"/>
      <c r="SCB16" s="5"/>
      <c r="SCC16" s="5"/>
      <c r="SCD16" s="5"/>
      <c r="SCE16" s="5"/>
      <c r="SCF16" s="5"/>
      <c r="SCG16" s="5"/>
      <c r="SCH16" s="5"/>
      <c r="SCI16" s="5"/>
      <c r="SCJ16" s="5"/>
      <c r="SCK16" s="5"/>
      <c r="SCL16" s="5"/>
      <c r="SCM16" s="5"/>
      <c r="SCN16" s="5"/>
      <c r="SCO16" s="5"/>
      <c r="SCP16" s="5"/>
      <c r="SCQ16" s="5"/>
      <c r="SCR16" s="5"/>
      <c r="SCS16" s="5"/>
      <c r="SCT16" s="5"/>
      <c r="SCU16" s="5"/>
      <c r="SCV16" s="5"/>
      <c r="SCW16" s="5"/>
      <c r="SCX16" s="5"/>
      <c r="SCY16" s="5"/>
      <c r="SCZ16" s="5"/>
      <c r="SDA16" s="5"/>
      <c r="SDB16" s="5"/>
      <c r="SDC16" s="5"/>
      <c r="SDD16" s="5"/>
      <c r="SDE16" s="5"/>
      <c r="SDF16" s="5"/>
      <c r="SDG16" s="5"/>
      <c r="SDH16" s="5"/>
      <c r="SDI16" s="5"/>
      <c r="SDJ16" s="5"/>
      <c r="SDK16" s="5"/>
      <c r="SDL16" s="5"/>
      <c r="SDM16" s="5"/>
      <c r="SDN16" s="5"/>
      <c r="SDO16" s="5"/>
      <c r="SDP16" s="5"/>
      <c r="SDQ16" s="5"/>
      <c r="SDR16" s="5"/>
      <c r="SDS16" s="5"/>
      <c r="SDT16" s="5"/>
      <c r="SDU16" s="5"/>
      <c r="SDV16" s="5"/>
      <c r="SDW16" s="5"/>
      <c r="SDX16" s="5"/>
      <c r="SDY16" s="5"/>
      <c r="SDZ16" s="5"/>
      <c r="SEA16" s="5"/>
      <c r="SEB16" s="5"/>
      <c r="SEC16" s="5"/>
      <c r="SED16" s="5"/>
      <c r="SEE16" s="5"/>
      <c r="SEF16" s="5"/>
      <c r="SEG16" s="5"/>
      <c r="SEH16" s="5"/>
      <c r="SEI16" s="5"/>
      <c r="SEJ16" s="5"/>
      <c r="SEK16" s="5"/>
      <c r="SEL16" s="5"/>
      <c r="SEM16" s="5"/>
      <c r="SEN16" s="5"/>
      <c r="SEO16" s="5"/>
      <c r="SEP16" s="5"/>
      <c r="SEQ16" s="5"/>
      <c r="SER16" s="5"/>
      <c r="SES16" s="5"/>
      <c r="SET16" s="5"/>
      <c r="SEU16" s="5"/>
      <c r="SEV16" s="5"/>
      <c r="SEW16" s="5"/>
      <c r="SEX16" s="5"/>
      <c r="SEY16" s="5"/>
      <c r="SEZ16" s="5"/>
      <c r="SFA16" s="5"/>
      <c r="SFB16" s="5"/>
      <c r="SFC16" s="5"/>
      <c r="SFD16" s="5"/>
      <c r="SFE16" s="5"/>
      <c r="SFF16" s="5"/>
      <c r="SFG16" s="5"/>
      <c r="SFH16" s="5"/>
      <c r="SFI16" s="5"/>
      <c r="SFJ16" s="5"/>
      <c r="SFK16" s="5"/>
      <c r="SFL16" s="5"/>
      <c r="SFM16" s="5"/>
      <c r="SFN16" s="5"/>
      <c r="SFO16" s="5"/>
      <c r="SFP16" s="5"/>
      <c r="SFQ16" s="5"/>
      <c r="SFR16" s="5"/>
      <c r="SFS16" s="5"/>
      <c r="SFT16" s="5"/>
      <c r="SFU16" s="5"/>
      <c r="SFV16" s="5"/>
      <c r="SFW16" s="5"/>
      <c r="SFX16" s="5"/>
      <c r="SFY16" s="5"/>
      <c r="SFZ16" s="5"/>
      <c r="SGA16" s="5"/>
      <c r="SGB16" s="5"/>
      <c r="SGC16" s="5"/>
      <c r="SGD16" s="5"/>
      <c r="SGE16" s="5"/>
      <c r="SGF16" s="5"/>
      <c r="SGG16" s="5"/>
      <c r="SGH16" s="5"/>
      <c r="SGI16" s="5"/>
      <c r="SGJ16" s="5"/>
      <c r="SGK16" s="5"/>
      <c r="SGL16" s="5"/>
      <c r="SGM16" s="5"/>
      <c r="SGN16" s="5"/>
      <c r="SGO16" s="5"/>
      <c r="SGP16" s="5"/>
      <c r="SGQ16" s="5"/>
      <c r="SGR16" s="5"/>
      <c r="SGS16" s="5"/>
      <c r="SGT16" s="5"/>
      <c r="SGU16" s="5"/>
      <c r="SGV16" s="5"/>
      <c r="SGW16" s="5"/>
      <c r="SGX16" s="5"/>
      <c r="SGY16" s="5"/>
      <c r="SGZ16" s="5"/>
      <c r="SHA16" s="5"/>
      <c r="SHB16" s="5"/>
      <c r="SHC16" s="5"/>
      <c r="SHD16" s="5"/>
      <c r="SHE16" s="5"/>
      <c r="SHF16" s="5"/>
      <c r="SHG16" s="5"/>
      <c r="SHH16" s="5"/>
      <c r="SHI16" s="5"/>
      <c r="SHJ16" s="5"/>
      <c r="SHK16" s="5"/>
      <c r="SHL16" s="5"/>
      <c r="SHM16" s="5"/>
      <c r="SHN16" s="5"/>
      <c r="SHO16" s="5"/>
      <c r="SHP16" s="5"/>
      <c r="SHQ16" s="5"/>
      <c r="SHR16" s="5"/>
      <c r="SHS16" s="5"/>
      <c r="SHT16" s="5"/>
      <c r="SHU16" s="5"/>
      <c r="SHV16" s="5"/>
      <c r="SHW16" s="5"/>
      <c r="SHX16" s="5"/>
      <c r="SHY16" s="5"/>
      <c r="SHZ16" s="5"/>
      <c r="SIA16" s="5"/>
      <c r="SIB16" s="5"/>
      <c r="SIC16" s="5"/>
      <c r="SID16" s="5"/>
      <c r="SIE16" s="5"/>
      <c r="SIF16" s="5"/>
      <c r="SIG16" s="5"/>
      <c r="SIH16" s="5"/>
      <c r="SII16" s="5"/>
      <c r="SIJ16" s="5"/>
      <c r="SIK16" s="5"/>
      <c r="SIL16" s="5"/>
      <c r="SIM16" s="5"/>
      <c r="SIN16" s="5"/>
      <c r="SIO16" s="5"/>
      <c r="SIP16" s="5"/>
      <c r="SIQ16" s="5"/>
      <c r="SIR16" s="5"/>
      <c r="SIS16" s="5"/>
      <c r="SIT16" s="5"/>
      <c r="SIU16" s="5"/>
      <c r="SIV16" s="5"/>
      <c r="SIW16" s="5"/>
      <c r="SIX16" s="5"/>
      <c r="SIY16" s="5"/>
      <c r="SIZ16" s="5"/>
      <c r="SJA16" s="5"/>
      <c r="SJB16" s="5"/>
      <c r="SJC16" s="5"/>
      <c r="SJD16" s="5"/>
      <c r="SJE16" s="5"/>
      <c r="SJF16" s="5"/>
      <c r="SJG16" s="5"/>
      <c r="SJH16" s="5"/>
      <c r="SJI16" s="5"/>
      <c r="SJJ16" s="5"/>
      <c r="SJK16" s="5"/>
      <c r="SJL16" s="5"/>
      <c r="SJM16" s="5"/>
      <c r="SJN16" s="5"/>
      <c r="SJO16" s="5"/>
      <c r="SJP16" s="5"/>
      <c r="SJQ16" s="5"/>
      <c r="SJR16" s="5"/>
      <c r="SJS16" s="5"/>
      <c r="SJT16" s="5"/>
      <c r="SJU16" s="5"/>
      <c r="SJV16" s="5"/>
      <c r="SJW16" s="5"/>
      <c r="SJX16" s="5"/>
      <c r="SJY16" s="5"/>
      <c r="SJZ16" s="5"/>
      <c r="SKA16" s="5"/>
      <c r="SKB16" s="5"/>
      <c r="SKC16" s="5"/>
      <c r="SKD16" s="5"/>
      <c r="SKE16" s="5"/>
      <c r="SKF16" s="5"/>
      <c r="SKG16" s="5"/>
      <c r="SKH16" s="5"/>
      <c r="SKI16" s="5"/>
      <c r="SKJ16" s="5"/>
      <c r="SKK16" s="5"/>
      <c r="SKL16" s="5"/>
      <c r="SKM16" s="5"/>
      <c r="SKN16" s="5"/>
      <c r="SKO16" s="5"/>
      <c r="SKP16" s="5"/>
      <c r="SKQ16" s="5"/>
      <c r="SKR16" s="5"/>
      <c r="SKS16" s="5"/>
      <c r="SKT16" s="5"/>
      <c r="SKU16" s="5"/>
      <c r="SKV16" s="5"/>
      <c r="SKW16" s="5"/>
      <c r="SKX16" s="5"/>
      <c r="SKY16" s="5"/>
      <c r="SKZ16" s="5"/>
      <c r="SLA16" s="5"/>
      <c r="SLB16" s="5"/>
      <c r="SLC16" s="5"/>
      <c r="SLD16" s="5"/>
      <c r="SLE16" s="5"/>
      <c r="SLF16" s="5"/>
      <c r="SLG16" s="5"/>
      <c r="SLH16" s="5"/>
      <c r="SLI16" s="5"/>
      <c r="SLJ16" s="5"/>
      <c r="SLK16" s="5"/>
      <c r="SLL16" s="5"/>
      <c r="SLM16" s="5"/>
      <c r="SLN16" s="5"/>
      <c r="SLO16" s="5"/>
      <c r="SLP16" s="5"/>
      <c r="SLQ16" s="5"/>
      <c r="SLR16" s="5"/>
      <c r="SLS16" s="5"/>
      <c r="SLT16" s="5"/>
      <c r="SLU16" s="5"/>
      <c r="SLV16" s="5"/>
      <c r="SLW16" s="5"/>
      <c r="SLX16" s="5"/>
      <c r="SLY16" s="5"/>
      <c r="SLZ16" s="5"/>
      <c r="SMA16" s="5"/>
      <c r="SMB16" s="5"/>
      <c r="SMC16" s="5"/>
      <c r="SMD16" s="5"/>
      <c r="SME16" s="5"/>
      <c r="SMF16" s="5"/>
      <c r="SMG16" s="5"/>
      <c r="SMH16" s="5"/>
      <c r="SMI16" s="5"/>
      <c r="SMJ16" s="5"/>
      <c r="SMK16" s="5"/>
      <c r="SML16" s="5"/>
      <c r="SMM16" s="5"/>
      <c r="SMN16" s="5"/>
      <c r="SMO16" s="5"/>
      <c r="SMP16" s="5"/>
      <c r="SMQ16" s="5"/>
      <c r="SMR16" s="5"/>
      <c r="SMS16" s="5"/>
      <c r="SMT16" s="5"/>
      <c r="SMU16" s="5"/>
      <c r="SMV16" s="5"/>
      <c r="SMW16" s="5"/>
      <c r="SMX16" s="5"/>
      <c r="SMY16" s="5"/>
      <c r="SMZ16" s="5"/>
      <c r="SNA16" s="5"/>
      <c r="SNB16" s="5"/>
      <c r="SNC16" s="5"/>
      <c r="SND16" s="5"/>
      <c r="SNE16" s="5"/>
      <c r="SNF16" s="5"/>
      <c r="SNG16" s="5"/>
      <c r="SNH16" s="5"/>
      <c r="SNI16" s="5"/>
      <c r="SNJ16" s="5"/>
      <c r="SNK16" s="5"/>
      <c r="SNL16" s="5"/>
      <c r="SNM16" s="5"/>
      <c r="SNN16" s="5"/>
      <c r="SNO16" s="5"/>
      <c r="SNP16" s="5"/>
      <c r="SNQ16" s="5"/>
      <c r="SNR16" s="5"/>
      <c r="SNS16" s="5"/>
      <c r="SNT16" s="5"/>
      <c r="SNU16" s="5"/>
      <c r="SNV16" s="5"/>
      <c r="SNW16" s="5"/>
      <c r="SNX16" s="5"/>
      <c r="SNY16" s="5"/>
      <c r="SNZ16" s="5"/>
      <c r="SOA16" s="5"/>
      <c r="SOB16" s="5"/>
      <c r="SOC16" s="5"/>
      <c r="SOD16" s="5"/>
      <c r="SOE16" s="5"/>
      <c r="SOF16" s="5"/>
      <c r="SOG16" s="5"/>
      <c r="SOH16" s="5"/>
      <c r="SOI16" s="5"/>
      <c r="SOJ16" s="5"/>
      <c r="SOK16" s="5"/>
      <c r="SOL16" s="5"/>
      <c r="SOM16" s="5"/>
      <c r="SON16" s="5"/>
      <c r="SOO16" s="5"/>
      <c r="SOP16" s="5"/>
      <c r="SOQ16" s="5"/>
      <c r="SOR16" s="5"/>
      <c r="SOS16" s="5"/>
      <c r="SOT16" s="5"/>
      <c r="SOU16" s="5"/>
      <c r="SOV16" s="5"/>
      <c r="SOW16" s="5"/>
      <c r="SOX16" s="5"/>
      <c r="SOY16" s="5"/>
      <c r="SOZ16" s="5"/>
      <c r="SPA16" s="5"/>
      <c r="SPB16" s="5"/>
      <c r="SPC16" s="5"/>
      <c r="SPD16" s="5"/>
      <c r="SPE16" s="5"/>
      <c r="SPF16" s="5"/>
      <c r="SPG16" s="5"/>
      <c r="SPH16" s="5"/>
      <c r="SPI16" s="5"/>
      <c r="SPJ16" s="5"/>
      <c r="SPK16" s="5"/>
      <c r="SPL16" s="5"/>
      <c r="SPM16" s="5"/>
      <c r="SPN16" s="5"/>
      <c r="SPO16" s="5"/>
      <c r="SPP16" s="5"/>
      <c r="SPQ16" s="5"/>
      <c r="SPR16" s="5"/>
      <c r="SPS16" s="5"/>
      <c r="SPT16" s="5"/>
      <c r="SPU16" s="5"/>
      <c r="SPV16" s="5"/>
      <c r="SPW16" s="5"/>
      <c r="SPX16" s="5"/>
      <c r="SPY16" s="5"/>
      <c r="SPZ16" s="5"/>
      <c r="SQA16" s="5"/>
      <c r="SQB16" s="5"/>
      <c r="SQC16" s="5"/>
      <c r="SQD16" s="5"/>
      <c r="SQE16" s="5"/>
      <c r="SQF16" s="5"/>
      <c r="SQG16" s="5"/>
      <c r="SQH16" s="5"/>
      <c r="SQI16" s="5"/>
      <c r="SQJ16" s="5"/>
      <c r="SQK16" s="5"/>
      <c r="SQL16" s="5"/>
      <c r="SQM16" s="5"/>
      <c r="SQN16" s="5"/>
      <c r="SQO16" s="5"/>
      <c r="SQP16" s="5"/>
      <c r="SQQ16" s="5"/>
      <c r="SQR16" s="5"/>
      <c r="SQS16" s="5"/>
      <c r="SQT16" s="5"/>
      <c r="SQU16" s="5"/>
      <c r="SQV16" s="5"/>
      <c r="SQW16" s="5"/>
      <c r="SQX16" s="5"/>
      <c r="SQY16" s="5"/>
      <c r="SQZ16" s="5"/>
      <c r="SRA16" s="5"/>
      <c r="SRB16" s="5"/>
      <c r="SRC16" s="5"/>
      <c r="SRD16" s="5"/>
      <c r="SRE16" s="5"/>
      <c r="SRF16" s="5"/>
      <c r="SRG16" s="5"/>
      <c r="SRH16" s="5"/>
      <c r="SRI16" s="5"/>
      <c r="SRJ16" s="5"/>
      <c r="SRK16" s="5"/>
      <c r="SRL16" s="5"/>
      <c r="SRM16" s="5"/>
      <c r="SRN16" s="5"/>
      <c r="SRO16" s="5"/>
      <c r="SRP16" s="5"/>
      <c r="SRQ16" s="5"/>
      <c r="SRR16" s="5"/>
      <c r="SRS16" s="5"/>
      <c r="SRT16" s="5"/>
      <c r="SRU16" s="5"/>
      <c r="SRV16" s="5"/>
      <c r="SRW16" s="5"/>
      <c r="SRX16" s="5"/>
      <c r="SRY16" s="5"/>
      <c r="SRZ16" s="5"/>
      <c r="SSA16" s="5"/>
      <c r="SSB16" s="5"/>
      <c r="SSC16" s="5"/>
      <c r="SSD16" s="5"/>
      <c r="SSE16" s="5"/>
      <c r="SSF16" s="5"/>
      <c r="SSG16" s="5"/>
      <c r="SSH16" s="5"/>
      <c r="SSI16" s="5"/>
      <c r="SSJ16" s="5"/>
      <c r="SSK16" s="5"/>
      <c r="SSL16" s="5"/>
      <c r="SSM16" s="5"/>
      <c r="SSN16" s="5"/>
      <c r="SSO16" s="5"/>
      <c r="SSP16" s="5"/>
      <c r="SSQ16" s="5"/>
      <c r="SSR16" s="5"/>
      <c r="SSS16" s="5"/>
      <c r="SST16" s="5"/>
      <c r="SSU16" s="5"/>
      <c r="SSV16" s="5"/>
      <c r="SSW16" s="5"/>
      <c r="SSX16" s="5"/>
      <c r="SSY16" s="5"/>
      <c r="SSZ16" s="5"/>
      <c r="STA16" s="5"/>
      <c r="STB16" s="5"/>
      <c r="STC16" s="5"/>
      <c r="STD16" s="5"/>
      <c r="STE16" s="5"/>
      <c r="STF16" s="5"/>
      <c r="STG16" s="5"/>
      <c r="STH16" s="5"/>
      <c r="STI16" s="5"/>
      <c r="STJ16" s="5"/>
      <c r="STK16" s="5"/>
      <c r="STL16" s="5"/>
      <c r="STM16" s="5"/>
      <c r="STN16" s="5"/>
      <c r="STO16" s="5"/>
      <c r="STP16" s="5"/>
      <c r="STQ16" s="5"/>
      <c r="STR16" s="5"/>
      <c r="STS16" s="5"/>
      <c r="STT16" s="5"/>
      <c r="STU16" s="5"/>
      <c r="STV16" s="5"/>
      <c r="STW16" s="5"/>
      <c r="STX16" s="5"/>
      <c r="STY16" s="5"/>
      <c r="STZ16" s="5"/>
      <c r="SUA16" s="5"/>
      <c r="SUB16" s="5"/>
      <c r="SUC16" s="5"/>
      <c r="SUD16" s="5"/>
      <c r="SUE16" s="5"/>
      <c r="SUF16" s="5"/>
      <c r="SUG16" s="5"/>
      <c r="SUH16" s="5"/>
      <c r="SUI16" s="5"/>
      <c r="SUJ16" s="5"/>
      <c r="SUK16" s="5"/>
      <c r="SUL16" s="5"/>
      <c r="SUM16" s="5"/>
      <c r="SUN16" s="5"/>
      <c r="SUO16" s="5"/>
      <c r="SUP16" s="5"/>
      <c r="SUQ16" s="5"/>
      <c r="SUR16" s="5"/>
      <c r="SUS16" s="5"/>
      <c r="SUT16" s="5"/>
      <c r="SUU16" s="5"/>
      <c r="SUV16" s="5"/>
      <c r="SUW16" s="5"/>
      <c r="SUX16" s="5"/>
      <c r="SUY16" s="5"/>
      <c r="SUZ16" s="5"/>
      <c r="SVA16" s="5"/>
      <c r="SVB16" s="5"/>
      <c r="SVC16" s="5"/>
      <c r="SVD16" s="5"/>
      <c r="SVE16" s="5"/>
      <c r="SVF16" s="5"/>
      <c r="SVG16" s="5"/>
      <c r="SVH16" s="5"/>
      <c r="SVI16" s="5"/>
      <c r="SVJ16" s="5"/>
      <c r="SVK16" s="5"/>
      <c r="SVL16" s="5"/>
      <c r="SVM16" s="5"/>
      <c r="SVN16" s="5"/>
      <c r="SVO16" s="5"/>
      <c r="SVP16" s="5"/>
      <c r="SVQ16" s="5"/>
      <c r="SVR16" s="5"/>
      <c r="SVS16" s="5"/>
      <c r="SVT16" s="5"/>
      <c r="SVU16" s="5"/>
      <c r="SVV16" s="5"/>
      <c r="SVW16" s="5"/>
      <c r="SVX16" s="5"/>
      <c r="SVY16" s="5"/>
      <c r="SVZ16" s="5"/>
      <c r="SWA16" s="5"/>
      <c r="SWB16" s="5"/>
      <c r="SWC16" s="5"/>
      <c r="SWD16" s="5"/>
      <c r="SWE16" s="5"/>
      <c r="SWF16" s="5"/>
      <c r="SWG16" s="5"/>
      <c r="SWH16" s="5"/>
      <c r="SWI16" s="5"/>
      <c r="SWJ16" s="5"/>
      <c r="SWK16" s="5"/>
      <c r="SWL16" s="5"/>
      <c r="SWM16" s="5"/>
      <c r="SWN16" s="5"/>
      <c r="SWO16" s="5"/>
      <c r="SWP16" s="5"/>
      <c r="SWQ16" s="5"/>
      <c r="SWR16" s="5"/>
      <c r="SWS16" s="5"/>
      <c r="SWT16" s="5"/>
      <c r="SWU16" s="5"/>
      <c r="SWV16" s="5"/>
      <c r="SWW16" s="5"/>
      <c r="SWX16" s="5"/>
      <c r="SWY16" s="5"/>
      <c r="SWZ16" s="5"/>
      <c r="SXA16" s="5"/>
      <c r="SXB16" s="5"/>
      <c r="SXC16" s="5"/>
      <c r="SXD16" s="5"/>
      <c r="SXE16" s="5"/>
      <c r="SXF16" s="5"/>
      <c r="SXG16" s="5"/>
      <c r="SXH16" s="5"/>
      <c r="SXI16" s="5"/>
      <c r="SXJ16" s="5"/>
      <c r="SXK16" s="5"/>
      <c r="SXL16" s="5"/>
      <c r="SXM16" s="5"/>
      <c r="SXN16" s="5"/>
      <c r="SXO16" s="5"/>
      <c r="SXP16" s="5"/>
      <c r="SXQ16" s="5"/>
      <c r="SXR16" s="5"/>
      <c r="SXS16" s="5"/>
      <c r="SXT16" s="5"/>
      <c r="SXU16" s="5"/>
      <c r="SXV16" s="5"/>
      <c r="SXW16" s="5"/>
      <c r="SXX16" s="5"/>
      <c r="SXY16" s="5"/>
      <c r="SXZ16" s="5"/>
      <c r="SYA16" s="5"/>
      <c r="SYB16" s="5"/>
      <c r="SYC16" s="5"/>
      <c r="SYD16" s="5"/>
      <c r="SYE16" s="5"/>
      <c r="SYF16" s="5"/>
      <c r="SYG16" s="5"/>
      <c r="SYH16" s="5"/>
      <c r="SYI16" s="5"/>
      <c r="SYJ16" s="5"/>
      <c r="SYK16" s="5"/>
      <c r="SYL16" s="5"/>
      <c r="SYM16" s="5"/>
      <c r="SYN16" s="5"/>
      <c r="SYO16" s="5"/>
      <c r="SYP16" s="5"/>
      <c r="SYQ16" s="5"/>
      <c r="SYR16" s="5"/>
      <c r="SYS16" s="5"/>
      <c r="SYT16" s="5"/>
      <c r="SYU16" s="5"/>
      <c r="SYV16" s="5"/>
      <c r="SYW16" s="5"/>
      <c r="SYX16" s="5"/>
      <c r="SYY16" s="5"/>
      <c r="SYZ16" s="5"/>
      <c r="SZA16" s="5"/>
      <c r="SZB16" s="5"/>
      <c r="SZC16" s="5"/>
      <c r="SZD16" s="5"/>
      <c r="SZE16" s="5"/>
      <c r="SZF16" s="5"/>
      <c r="SZG16" s="5"/>
      <c r="SZH16" s="5"/>
      <c r="SZI16" s="5"/>
      <c r="SZJ16" s="5"/>
      <c r="SZK16" s="5"/>
      <c r="SZL16" s="5"/>
      <c r="SZM16" s="5"/>
      <c r="SZN16" s="5"/>
      <c r="SZO16" s="5"/>
      <c r="SZP16" s="5"/>
      <c r="SZQ16" s="5"/>
      <c r="SZR16" s="5"/>
      <c r="SZS16" s="5"/>
      <c r="SZT16" s="5"/>
      <c r="SZU16" s="5"/>
      <c r="SZV16" s="5"/>
      <c r="SZW16" s="5"/>
      <c r="SZX16" s="5"/>
      <c r="SZY16" s="5"/>
      <c r="SZZ16" s="5"/>
      <c r="TAA16" s="5"/>
      <c r="TAB16" s="5"/>
      <c r="TAC16" s="5"/>
      <c r="TAD16" s="5"/>
      <c r="TAE16" s="5"/>
      <c r="TAF16" s="5"/>
      <c r="TAG16" s="5"/>
      <c r="TAH16" s="5"/>
      <c r="TAI16" s="5"/>
      <c r="TAJ16" s="5"/>
      <c r="TAK16" s="5"/>
      <c r="TAL16" s="5"/>
      <c r="TAM16" s="5"/>
      <c r="TAN16" s="5"/>
      <c r="TAO16" s="5"/>
      <c r="TAP16" s="5"/>
      <c r="TAQ16" s="5"/>
      <c r="TAR16" s="5"/>
      <c r="TAS16" s="5"/>
      <c r="TAT16" s="5"/>
      <c r="TAU16" s="5"/>
      <c r="TAV16" s="5"/>
      <c r="TAW16" s="5"/>
      <c r="TAX16" s="5"/>
      <c r="TAY16" s="5"/>
      <c r="TAZ16" s="5"/>
      <c r="TBA16" s="5"/>
      <c r="TBB16" s="5"/>
      <c r="TBC16" s="5"/>
      <c r="TBD16" s="5"/>
      <c r="TBE16" s="5"/>
      <c r="TBF16" s="5"/>
      <c r="TBG16" s="5"/>
      <c r="TBH16" s="5"/>
      <c r="TBI16" s="5"/>
      <c r="TBJ16" s="5"/>
      <c r="TBK16" s="5"/>
      <c r="TBL16" s="5"/>
      <c r="TBM16" s="5"/>
      <c r="TBN16" s="5"/>
      <c r="TBO16" s="5"/>
      <c r="TBP16" s="5"/>
      <c r="TBQ16" s="5"/>
      <c r="TBR16" s="5"/>
      <c r="TBS16" s="5"/>
      <c r="TBT16" s="5"/>
      <c r="TBU16" s="5"/>
      <c r="TBV16" s="5"/>
      <c r="TBW16" s="5"/>
      <c r="TBX16" s="5"/>
      <c r="TBY16" s="5"/>
      <c r="TBZ16" s="5"/>
      <c r="TCA16" s="5"/>
      <c r="TCB16" s="5"/>
      <c r="TCC16" s="5"/>
      <c r="TCD16" s="5"/>
      <c r="TCE16" s="5"/>
      <c r="TCF16" s="5"/>
      <c r="TCG16" s="5"/>
      <c r="TCH16" s="5"/>
      <c r="TCI16" s="5"/>
      <c r="TCJ16" s="5"/>
      <c r="TCK16" s="5"/>
      <c r="TCL16" s="5"/>
      <c r="TCM16" s="5"/>
      <c r="TCN16" s="5"/>
      <c r="TCO16" s="5"/>
      <c r="TCP16" s="5"/>
      <c r="TCQ16" s="5"/>
      <c r="TCR16" s="5"/>
      <c r="TCS16" s="5"/>
      <c r="TCT16" s="5"/>
      <c r="TCU16" s="5"/>
      <c r="TCV16" s="5"/>
      <c r="TCW16" s="5"/>
      <c r="TCX16" s="5"/>
      <c r="TCY16" s="5"/>
      <c r="TCZ16" s="5"/>
      <c r="TDA16" s="5"/>
      <c r="TDB16" s="5"/>
      <c r="TDC16" s="5"/>
      <c r="TDD16" s="5"/>
      <c r="TDE16" s="5"/>
      <c r="TDF16" s="5"/>
      <c r="TDG16" s="5"/>
      <c r="TDH16" s="5"/>
      <c r="TDI16" s="5"/>
      <c r="TDJ16" s="5"/>
      <c r="TDK16" s="5"/>
      <c r="TDL16" s="5"/>
      <c r="TDM16" s="5"/>
      <c r="TDN16" s="5"/>
      <c r="TDO16" s="5"/>
      <c r="TDP16" s="5"/>
      <c r="TDQ16" s="5"/>
      <c r="TDR16" s="5"/>
      <c r="TDS16" s="5"/>
      <c r="TDT16" s="5"/>
      <c r="TDU16" s="5"/>
      <c r="TDV16" s="5"/>
      <c r="TDW16" s="5"/>
      <c r="TDX16" s="5"/>
      <c r="TDY16" s="5"/>
      <c r="TDZ16" s="5"/>
      <c r="TEA16" s="5"/>
      <c r="TEB16" s="5"/>
      <c r="TEC16" s="5"/>
      <c r="TED16" s="5"/>
      <c r="TEE16" s="5"/>
      <c r="TEF16" s="5"/>
      <c r="TEG16" s="5"/>
      <c r="TEH16" s="5"/>
      <c r="TEI16" s="5"/>
      <c r="TEJ16" s="5"/>
      <c r="TEK16" s="5"/>
      <c r="TEL16" s="5"/>
      <c r="TEM16" s="5"/>
      <c r="TEN16" s="5"/>
      <c r="TEO16" s="5"/>
      <c r="TEP16" s="5"/>
      <c r="TEQ16" s="5"/>
      <c r="TER16" s="5"/>
      <c r="TES16" s="5"/>
      <c r="TET16" s="5"/>
      <c r="TEU16" s="5"/>
      <c r="TEV16" s="5"/>
      <c r="TEW16" s="5"/>
      <c r="TEX16" s="5"/>
      <c r="TEY16" s="5"/>
      <c r="TEZ16" s="5"/>
      <c r="TFA16" s="5"/>
      <c r="TFB16" s="5"/>
      <c r="TFC16" s="5"/>
      <c r="TFD16" s="5"/>
      <c r="TFE16" s="5"/>
      <c r="TFF16" s="5"/>
      <c r="TFG16" s="5"/>
      <c r="TFH16" s="5"/>
      <c r="TFI16" s="5"/>
      <c r="TFJ16" s="5"/>
      <c r="TFK16" s="5"/>
      <c r="TFL16" s="5"/>
      <c r="TFM16" s="5"/>
      <c r="TFN16" s="5"/>
      <c r="TFO16" s="5"/>
      <c r="TFP16" s="5"/>
      <c r="TFQ16" s="5"/>
      <c r="TFR16" s="5"/>
      <c r="TFS16" s="5"/>
      <c r="TFT16" s="5"/>
      <c r="TFU16" s="5"/>
      <c r="TFV16" s="5"/>
      <c r="TFW16" s="5"/>
      <c r="TFX16" s="5"/>
      <c r="TFY16" s="5"/>
      <c r="TFZ16" s="5"/>
      <c r="TGA16" s="5"/>
      <c r="TGB16" s="5"/>
      <c r="TGC16" s="5"/>
      <c r="TGD16" s="5"/>
      <c r="TGE16" s="5"/>
      <c r="TGF16" s="5"/>
      <c r="TGG16" s="5"/>
      <c r="TGH16" s="5"/>
      <c r="TGI16" s="5"/>
      <c r="TGJ16" s="5"/>
      <c r="TGK16" s="5"/>
      <c r="TGL16" s="5"/>
      <c r="TGM16" s="5"/>
      <c r="TGN16" s="5"/>
      <c r="TGO16" s="5"/>
      <c r="TGP16" s="5"/>
      <c r="TGQ16" s="5"/>
      <c r="TGR16" s="5"/>
      <c r="TGS16" s="5"/>
      <c r="TGT16" s="5"/>
      <c r="TGU16" s="5"/>
      <c r="TGV16" s="5"/>
      <c r="TGW16" s="5"/>
      <c r="TGX16" s="5"/>
      <c r="TGY16" s="5"/>
      <c r="TGZ16" s="5"/>
      <c r="THA16" s="5"/>
      <c r="THB16" s="5"/>
      <c r="THC16" s="5"/>
      <c r="THD16" s="5"/>
      <c r="THE16" s="5"/>
      <c r="THF16" s="5"/>
      <c r="THG16" s="5"/>
      <c r="THH16" s="5"/>
      <c r="THI16" s="5"/>
      <c r="THJ16" s="5"/>
      <c r="THK16" s="5"/>
      <c r="THL16" s="5"/>
      <c r="THM16" s="5"/>
      <c r="THN16" s="5"/>
      <c r="THO16" s="5"/>
      <c r="THP16" s="5"/>
      <c r="THQ16" s="5"/>
      <c r="THR16" s="5"/>
      <c r="THS16" s="5"/>
      <c r="THT16" s="5"/>
      <c r="THU16" s="5"/>
      <c r="THV16" s="5"/>
      <c r="THW16" s="5"/>
      <c r="THX16" s="5"/>
      <c r="THY16" s="5"/>
      <c r="THZ16" s="5"/>
      <c r="TIA16" s="5"/>
      <c r="TIB16" s="5"/>
      <c r="TIC16" s="5"/>
      <c r="TID16" s="5"/>
      <c r="TIE16" s="5"/>
      <c r="TIF16" s="5"/>
      <c r="TIG16" s="5"/>
      <c r="TIH16" s="5"/>
      <c r="TII16" s="5"/>
      <c r="TIJ16" s="5"/>
      <c r="TIK16" s="5"/>
      <c r="TIL16" s="5"/>
      <c r="TIM16" s="5"/>
      <c r="TIN16" s="5"/>
      <c r="TIO16" s="5"/>
      <c r="TIP16" s="5"/>
      <c r="TIQ16" s="5"/>
      <c r="TIR16" s="5"/>
      <c r="TIS16" s="5"/>
      <c r="TIT16" s="5"/>
      <c r="TIU16" s="5"/>
      <c r="TIV16" s="5"/>
      <c r="TIW16" s="5"/>
      <c r="TIX16" s="5"/>
      <c r="TIY16" s="5"/>
      <c r="TIZ16" s="5"/>
      <c r="TJA16" s="5"/>
      <c r="TJB16" s="5"/>
      <c r="TJC16" s="5"/>
      <c r="TJD16" s="5"/>
      <c r="TJE16" s="5"/>
      <c r="TJF16" s="5"/>
      <c r="TJG16" s="5"/>
      <c r="TJH16" s="5"/>
      <c r="TJI16" s="5"/>
      <c r="TJJ16" s="5"/>
      <c r="TJK16" s="5"/>
      <c r="TJL16" s="5"/>
      <c r="TJM16" s="5"/>
      <c r="TJN16" s="5"/>
      <c r="TJO16" s="5"/>
      <c r="TJP16" s="5"/>
      <c r="TJQ16" s="5"/>
      <c r="TJR16" s="5"/>
      <c r="TJS16" s="5"/>
      <c r="TJT16" s="5"/>
      <c r="TJU16" s="5"/>
      <c r="TJV16" s="5"/>
      <c r="TJW16" s="5"/>
      <c r="TJX16" s="5"/>
      <c r="TJY16" s="5"/>
      <c r="TJZ16" s="5"/>
      <c r="TKA16" s="5"/>
      <c r="TKB16" s="5"/>
      <c r="TKC16" s="5"/>
      <c r="TKD16" s="5"/>
      <c r="TKE16" s="5"/>
      <c r="TKF16" s="5"/>
      <c r="TKG16" s="5"/>
      <c r="TKH16" s="5"/>
      <c r="TKI16" s="5"/>
      <c r="TKJ16" s="5"/>
      <c r="TKK16" s="5"/>
      <c r="TKL16" s="5"/>
      <c r="TKM16" s="5"/>
      <c r="TKN16" s="5"/>
      <c r="TKO16" s="5"/>
      <c r="TKP16" s="5"/>
      <c r="TKQ16" s="5"/>
      <c r="TKR16" s="5"/>
      <c r="TKS16" s="5"/>
      <c r="TKT16" s="5"/>
      <c r="TKU16" s="5"/>
      <c r="TKV16" s="5"/>
      <c r="TKW16" s="5"/>
      <c r="TKX16" s="5"/>
      <c r="TKY16" s="5"/>
      <c r="TKZ16" s="5"/>
      <c r="TLA16" s="5"/>
      <c r="TLB16" s="5"/>
      <c r="TLC16" s="5"/>
      <c r="TLD16" s="5"/>
      <c r="TLE16" s="5"/>
      <c r="TLF16" s="5"/>
      <c r="TLG16" s="5"/>
      <c r="TLH16" s="5"/>
      <c r="TLI16" s="5"/>
      <c r="TLJ16" s="5"/>
      <c r="TLK16" s="5"/>
      <c r="TLL16" s="5"/>
      <c r="TLM16" s="5"/>
      <c r="TLN16" s="5"/>
      <c r="TLO16" s="5"/>
      <c r="TLP16" s="5"/>
      <c r="TLQ16" s="5"/>
      <c r="TLR16" s="5"/>
      <c r="TLS16" s="5"/>
      <c r="TLT16" s="5"/>
      <c r="TLU16" s="5"/>
      <c r="TLV16" s="5"/>
      <c r="TLW16" s="5"/>
      <c r="TLX16" s="5"/>
      <c r="TLY16" s="5"/>
      <c r="TLZ16" s="5"/>
      <c r="TMA16" s="5"/>
      <c r="TMB16" s="5"/>
      <c r="TMC16" s="5"/>
      <c r="TMD16" s="5"/>
      <c r="TME16" s="5"/>
      <c r="TMF16" s="5"/>
      <c r="TMG16" s="5"/>
      <c r="TMH16" s="5"/>
      <c r="TMI16" s="5"/>
      <c r="TMJ16" s="5"/>
      <c r="TMK16" s="5"/>
      <c r="TML16" s="5"/>
      <c r="TMM16" s="5"/>
      <c r="TMN16" s="5"/>
      <c r="TMO16" s="5"/>
      <c r="TMP16" s="5"/>
      <c r="TMQ16" s="5"/>
      <c r="TMR16" s="5"/>
      <c r="TMS16" s="5"/>
      <c r="TMT16" s="5"/>
      <c r="TMU16" s="5"/>
      <c r="TMV16" s="5"/>
      <c r="TMW16" s="5"/>
      <c r="TMX16" s="5"/>
      <c r="TMY16" s="5"/>
      <c r="TMZ16" s="5"/>
      <c r="TNA16" s="5"/>
      <c r="TNB16" s="5"/>
      <c r="TNC16" s="5"/>
      <c r="TND16" s="5"/>
      <c r="TNE16" s="5"/>
      <c r="TNF16" s="5"/>
      <c r="TNG16" s="5"/>
      <c r="TNH16" s="5"/>
      <c r="TNI16" s="5"/>
      <c r="TNJ16" s="5"/>
      <c r="TNK16" s="5"/>
      <c r="TNL16" s="5"/>
      <c r="TNM16" s="5"/>
      <c r="TNN16" s="5"/>
      <c r="TNO16" s="5"/>
      <c r="TNP16" s="5"/>
      <c r="TNQ16" s="5"/>
      <c r="TNR16" s="5"/>
      <c r="TNS16" s="5"/>
      <c r="TNT16" s="5"/>
      <c r="TNU16" s="5"/>
      <c r="TNV16" s="5"/>
      <c r="TNW16" s="5"/>
      <c r="TNX16" s="5"/>
      <c r="TNY16" s="5"/>
      <c r="TNZ16" s="5"/>
      <c r="TOA16" s="5"/>
      <c r="TOB16" s="5"/>
      <c r="TOC16" s="5"/>
      <c r="TOD16" s="5"/>
      <c r="TOE16" s="5"/>
      <c r="TOF16" s="5"/>
      <c r="TOG16" s="5"/>
      <c r="TOH16" s="5"/>
      <c r="TOI16" s="5"/>
      <c r="TOJ16" s="5"/>
      <c r="TOK16" s="5"/>
      <c r="TOL16" s="5"/>
      <c r="TOM16" s="5"/>
      <c r="TON16" s="5"/>
      <c r="TOO16" s="5"/>
      <c r="TOP16" s="5"/>
      <c r="TOQ16" s="5"/>
      <c r="TOR16" s="5"/>
      <c r="TOS16" s="5"/>
      <c r="TOT16" s="5"/>
      <c r="TOU16" s="5"/>
      <c r="TOV16" s="5"/>
      <c r="TOW16" s="5"/>
      <c r="TOX16" s="5"/>
      <c r="TOY16" s="5"/>
      <c r="TOZ16" s="5"/>
      <c r="TPA16" s="5"/>
      <c r="TPB16" s="5"/>
      <c r="TPC16" s="5"/>
      <c r="TPD16" s="5"/>
      <c r="TPE16" s="5"/>
      <c r="TPF16" s="5"/>
      <c r="TPG16" s="5"/>
      <c r="TPH16" s="5"/>
      <c r="TPI16" s="5"/>
      <c r="TPJ16" s="5"/>
      <c r="TPK16" s="5"/>
      <c r="TPL16" s="5"/>
      <c r="TPM16" s="5"/>
      <c r="TPN16" s="5"/>
      <c r="TPO16" s="5"/>
      <c r="TPP16" s="5"/>
      <c r="TPQ16" s="5"/>
      <c r="TPR16" s="5"/>
      <c r="TPS16" s="5"/>
      <c r="TPT16" s="5"/>
      <c r="TPU16" s="5"/>
      <c r="TPV16" s="5"/>
      <c r="TPW16" s="5"/>
      <c r="TPX16" s="5"/>
      <c r="TPY16" s="5"/>
      <c r="TPZ16" s="5"/>
      <c r="TQA16" s="5"/>
      <c r="TQB16" s="5"/>
      <c r="TQC16" s="5"/>
      <c r="TQD16" s="5"/>
      <c r="TQE16" s="5"/>
      <c r="TQF16" s="5"/>
      <c r="TQG16" s="5"/>
      <c r="TQH16" s="5"/>
      <c r="TQI16" s="5"/>
      <c r="TQJ16" s="5"/>
      <c r="TQK16" s="5"/>
      <c r="TQL16" s="5"/>
      <c r="TQM16" s="5"/>
      <c r="TQN16" s="5"/>
      <c r="TQO16" s="5"/>
      <c r="TQP16" s="5"/>
      <c r="TQQ16" s="5"/>
      <c r="TQR16" s="5"/>
      <c r="TQS16" s="5"/>
      <c r="TQT16" s="5"/>
      <c r="TQU16" s="5"/>
      <c r="TQV16" s="5"/>
      <c r="TQW16" s="5"/>
      <c r="TQX16" s="5"/>
      <c r="TQY16" s="5"/>
      <c r="TQZ16" s="5"/>
      <c r="TRA16" s="5"/>
      <c r="TRB16" s="5"/>
      <c r="TRC16" s="5"/>
      <c r="TRD16" s="5"/>
      <c r="TRE16" s="5"/>
      <c r="TRF16" s="5"/>
      <c r="TRG16" s="5"/>
      <c r="TRH16" s="5"/>
      <c r="TRI16" s="5"/>
      <c r="TRJ16" s="5"/>
      <c r="TRK16" s="5"/>
      <c r="TRL16" s="5"/>
      <c r="TRM16" s="5"/>
      <c r="TRN16" s="5"/>
      <c r="TRO16" s="5"/>
      <c r="TRP16" s="5"/>
      <c r="TRQ16" s="5"/>
      <c r="TRR16" s="5"/>
      <c r="TRS16" s="5"/>
      <c r="TRT16" s="5"/>
      <c r="TRU16" s="5"/>
      <c r="TRV16" s="5"/>
      <c r="TRW16" s="5"/>
      <c r="TRX16" s="5"/>
      <c r="TRY16" s="5"/>
      <c r="TRZ16" s="5"/>
      <c r="TSA16" s="5"/>
      <c r="TSB16" s="5"/>
      <c r="TSC16" s="5"/>
      <c r="TSD16" s="5"/>
      <c r="TSE16" s="5"/>
      <c r="TSF16" s="5"/>
      <c r="TSG16" s="5"/>
      <c r="TSH16" s="5"/>
      <c r="TSI16" s="5"/>
      <c r="TSJ16" s="5"/>
      <c r="TSK16" s="5"/>
      <c r="TSL16" s="5"/>
      <c r="TSM16" s="5"/>
      <c r="TSN16" s="5"/>
      <c r="TSO16" s="5"/>
      <c r="TSP16" s="5"/>
      <c r="TSQ16" s="5"/>
      <c r="TSR16" s="5"/>
      <c r="TSS16" s="5"/>
      <c r="TST16" s="5"/>
      <c r="TSU16" s="5"/>
      <c r="TSV16" s="5"/>
      <c r="TSW16" s="5"/>
      <c r="TSX16" s="5"/>
      <c r="TSY16" s="5"/>
      <c r="TSZ16" s="5"/>
      <c r="TTA16" s="5"/>
      <c r="TTB16" s="5"/>
      <c r="TTC16" s="5"/>
      <c r="TTD16" s="5"/>
      <c r="TTE16" s="5"/>
      <c r="TTF16" s="5"/>
      <c r="TTG16" s="5"/>
      <c r="TTH16" s="5"/>
      <c r="TTI16" s="5"/>
      <c r="TTJ16" s="5"/>
      <c r="TTK16" s="5"/>
      <c r="TTL16" s="5"/>
      <c r="TTM16" s="5"/>
      <c r="TTN16" s="5"/>
      <c r="TTO16" s="5"/>
      <c r="TTP16" s="5"/>
      <c r="TTQ16" s="5"/>
      <c r="TTR16" s="5"/>
      <c r="TTS16" s="5"/>
      <c r="TTT16" s="5"/>
      <c r="TTU16" s="5"/>
      <c r="TTV16" s="5"/>
      <c r="TTW16" s="5"/>
      <c r="TTX16" s="5"/>
      <c r="TTY16" s="5"/>
      <c r="TTZ16" s="5"/>
      <c r="TUA16" s="5"/>
      <c r="TUB16" s="5"/>
      <c r="TUC16" s="5"/>
      <c r="TUD16" s="5"/>
      <c r="TUE16" s="5"/>
      <c r="TUF16" s="5"/>
      <c r="TUG16" s="5"/>
      <c r="TUH16" s="5"/>
      <c r="TUI16" s="5"/>
      <c r="TUJ16" s="5"/>
      <c r="TUK16" s="5"/>
      <c r="TUL16" s="5"/>
      <c r="TUM16" s="5"/>
      <c r="TUN16" s="5"/>
      <c r="TUO16" s="5"/>
      <c r="TUP16" s="5"/>
      <c r="TUQ16" s="5"/>
      <c r="TUR16" s="5"/>
      <c r="TUS16" s="5"/>
      <c r="TUT16" s="5"/>
      <c r="TUU16" s="5"/>
      <c r="TUV16" s="5"/>
      <c r="TUW16" s="5"/>
      <c r="TUX16" s="5"/>
      <c r="TUY16" s="5"/>
      <c r="TUZ16" s="5"/>
      <c r="TVA16" s="5"/>
      <c r="TVB16" s="5"/>
      <c r="TVC16" s="5"/>
      <c r="TVD16" s="5"/>
      <c r="TVE16" s="5"/>
      <c r="TVF16" s="5"/>
      <c r="TVG16" s="5"/>
      <c r="TVH16" s="5"/>
      <c r="TVI16" s="5"/>
      <c r="TVJ16" s="5"/>
      <c r="TVK16" s="5"/>
      <c r="TVL16" s="5"/>
      <c r="TVM16" s="5"/>
      <c r="TVN16" s="5"/>
      <c r="TVO16" s="5"/>
      <c r="TVP16" s="5"/>
      <c r="TVQ16" s="5"/>
      <c r="TVR16" s="5"/>
      <c r="TVS16" s="5"/>
      <c r="TVT16" s="5"/>
      <c r="TVU16" s="5"/>
      <c r="TVV16" s="5"/>
      <c r="TVW16" s="5"/>
      <c r="TVX16" s="5"/>
      <c r="TVY16" s="5"/>
      <c r="TVZ16" s="5"/>
      <c r="TWA16" s="5"/>
      <c r="TWB16" s="5"/>
      <c r="TWC16" s="5"/>
      <c r="TWD16" s="5"/>
      <c r="TWE16" s="5"/>
      <c r="TWF16" s="5"/>
      <c r="TWG16" s="5"/>
      <c r="TWH16" s="5"/>
      <c r="TWI16" s="5"/>
      <c r="TWJ16" s="5"/>
      <c r="TWK16" s="5"/>
      <c r="TWL16" s="5"/>
      <c r="TWM16" s="5"/>
      <c r="TWN16" s="5"/>
      <c r="TWO16" s="5"/>
      <c r="TWP16" s="5"/>
      <c r="TWQ16" s="5"/>
      <c r="TWR16" s="5"/>
      <c r="TWS16" s="5"/>
      <c r="TWT16" s="5"/>
      <c r="TWU16" s="5"/>
      <c r="TWV16" s="5"/>
      <c r="TWW16" s="5"/>
      <c r="TWX16" s="5"/>
      <c r="TWY16" s="5"/>
      <c r="TWZ16" s="5"/>
      <c r="TXA16" s="5"/>
      <c r="TXB16" s="5"/>
      <c r="TXC16" s="5"/>
      <c r="TXD16" s="5"/>
      <c r="TXE16" s="5"/>
      <c r="TXF16" s="5"/>
      <c r="TXG16" s="5"/>
      <c r="TXH16" s="5"/>
      <c r="TXI16" s="5"/>
      <c r="TXJ16" s="5"/>
      <c r="TXK16" s="5"/>
      <c r="TXL16" s="5"/>
      <c r="TXM16" s="5"/>
      <c r="TXN16" s="5"/>
      <c r="TXO16" s="5"/>
      <c r="TXP16" s="5"/>
      <c r="TXQ16" s="5"/>
      <c r="TXR16" s="5"/>
      <c r="TXS16" s="5"/>
      <c r="TXT16" s="5"/>
      <c r="TXU16" s="5"/>
      <c r="TXV16" s="5"/>
      <c r="TXW16" s="5"/>
      <c r="TXX16" s="5"/>
      <c r="TXY16" s="5"/>
      <c r="TXZ16" s="5"/>
      <c r="TYA16" s="5"/>
      <c r="TYB16" s="5"/>
      <c r="TYC16" s="5"/>
      <c r="TYD16" s="5"/>
      <c r="TYE16" s="5"/>
      <c r="TYF16" s="5"/>
      <c r="TYG16" s="5"/>
      <c r="TYH16" s="5"/>
      <c r="TYI16" s="5"/>
      <c r="TYJ16" s="5"/>
      <c r="TYK16" s="5"/>
      <c r="TYL16" s="5"/>
      <c r="TYM16" s="5"/>
      <c r="TYN16" s="5"/>
      <c r="TYO16" s="5"/>
      <c r="TYP16" s="5"/>
      <c r="TYQ16" s="5"/>
      <c r="TYR16" s="5"/>
      <c r="TYS16" s="5"/>
      <c r="TYT16" s="5"/>
      <c r="TYU16" s="5"/>
      <c r="TYV16" s="5"/>
      <c r="TYW16" s="5"/>
      <c r="TYX16" s="5"/>
      <c r="TYY16" s="5"/>
      <c r="TYZ16" s="5"/>
      <c r="TZA16" s="5"/>
      <c r="TZB16" s="5"/>
      <c r="TZC16" s="5"/>
      <c r="TZD16" s="5"/>
      <c r="TZE16" s="5"/>
      <c r="TZF16" s="5"/>
      <c r="TZG16" s="5"/>
      <c r="TZH16" s="5"/>
      <c r="TZI16" s="5"/>
      <c r="TZJ16" s="5"/>
      <c r="TZK16" s="5"/>
      <c r="TZL16" s="5"/>
      <c r="TZM16" s="5"/>
      <c r="TZN16" s="5"/>
      <c r="TZO16" s="5"/>
      <c r="TZP16" s="5"/>
      <c r="TZQ16" s="5"/>
      <c r="TZR16" s="5"/>
      <c r="TZS16" s="5"/>
      <c r="TZT16" s="5"/>
      <c r="TZU16" s="5"/>
      <c r="TZV16" s="5"/>
      <c r="TZW16" s="5"/>
      <c r="TZX16" s="5"/>
      <c r="TZY16" s="5"/>
      <c r="TZZ16" s="5"/>
      <c r="UAA16" s="5"/>
      <c r="UAB16" s="5"/>
      <c r="UAC16" s="5"/>
      <c r="UAD16" s="5"/>
      <c r="UAE16" s="5"/>
      <c r="UAF16" s="5"/>
      <c r="UAG16" s="5"/>
      <c r="UAH16" s="5"/>
      <c r="UAI16" s="5"/>
      <c r="UAJ16" s="5"/>
      <c r="UAK16" s="5"/>
      <c r="UAL16" s="5"/>
      <c r="UAM16" s="5"/>
      <c r="UAN16" s="5"/>
      <c r="UAO16" s="5"/>
      <c r="UAP16" s="5"/>
      <c r="UAQ16" s="5"/>
      <c r="UAR16" s="5"/>
      <c r="UAS16" s="5"/>
      <c r="UAT16" s="5"/>
      <c r="UAU16" s="5"/>
      <c r="UAV16" s="5"/>
      <c r="UAW16" s="5"/>
      <c r="UAX16" s="5"/>
      <c r="UAY16" s="5"/>
      <c r="UAZ16" s="5"/>
      <c r="UBA16" s="5"/>
      <c r="UBB16" s="5"/>
      <c r="UBC16" s="5"/>
      <c r="UBD16" s="5"/>
      <c r="UBE16" s="5"/>
      <c r="UBF16" s="5"/>
      <c r="UBG16" s="5"/>
      <c r="UBH16" s="5"/>
      <c r="UBI16" s="5"/>
      <c r="UBJ16" s="5"/>
      <c r="UBK16" s="5"/>
      <c r="UBL16" s="5"/>
      <c r="UBM16" s="5"/>
      <c r="UBN16" s="5"/>
      <c r="UBO16" s="5"/>
      <c r="UBP16" s="5"/>
      <c r="UBQ16" s="5"/>
      <c r="UBR16" s="5"/>
      <c r="UBS16" s="5"/>
      <c r="UBT16" s="5"/>
      <c r="UBU16" s="5"/>
      <c r="UBV16" s="5"/>
      <c r="UBW16" s="5"/>
      <c r="UBX16" s="5"/>
      <c r="UBY16" s="5"/>
      <c r="UBZ16" s="5"/>
      <c r="UCA16" s="5"/>
      <c r="UCB16" s="5"/>
      <c r="UCC16" s="5"/>
      <c r="UCD16" s="5"/>
      <c r="UCE16" s="5"/>
      <c r="UCF16" s="5"/>
      <c r="UCG16" s="5"/>
      <c r="UCH16" s="5"/>
      <c r="UCI16" s="5"/>
      <c r="UCJ16" s="5"/>
      <c r="UCK16" s="5"/>
      <c r="UCL16" s="5"/>
      <c r="UCM16" s="5"/>
      <c r="UCN16" s="5"/>
      <c r="UCO16" s="5"/>
      <c r="UCP16" s="5"/>
      <c r="UCQ16" s="5"/>
      <c r="UCR16" s="5"/>
      <c r="UCS16" s="5"/>
      <c r="UCT16" s="5"/>
      <c r="UCU16" s="5"/>
      <c r="UCV16" s="5"/>
      <c r="UCW16" s="5"/>
      <c r="UCX16" s="5"/>
      <c r="UCY16" s="5"/>
      <c r="UCZ16" s="5"/>
      <c r="UDA16" s="5"/>
      <c r="UDB16" s="5"/>
      <c r="UDC16" s="5"/>
      <c r="UDD16" s="5"/>
      <c r="UDE16" s="5"/>
      <c r="UDF16" s="5"/>
      <c r="UDG16" s="5"/>
      <c r="UDH16" s="5"/>
      <c r="UDI16" s="5"/>
      <c r="UDJ16" s="5"/>
      <c r="UDK16" s="5"/>
      <c r="UDL16" s="5"/>
      <c r="UDM16" s="5"/>
      <c r="UDN16" s="5"/>
      <c r="UDO16" s="5"/>
      <c r="UDP16" s="5"/>
      <c r="UDQ16" s="5"/>
      <c r="UDR16" s="5"/>
      <c r="UDS16" s="5"/>
      <c r="UDT16" s="5"/>
      <c r="UDU16" s="5"/>
      <c r="UDV16" s="5"/>
      <c r="UDW16" s="5"/>
      <c r="UDX16" s="5"/>
      <c r="UDY16" s="5"/>
      <c r="UDZ16" s="5"/>
      <c r="UEA16" s="5"/>
      <c r="UEB16" s="5"/>
      <c r="UEC16" s="5"/>
      <c r="UED16" s="5"/>
      <c r="UEE16" s="5"/>
      <c r="UEF16" s="5"/>
      <c r="UEG16" s="5"/>
      <c r="UEH16" s="5"/>
      <c r="UEI16" s="5"/>
      <c r="UEJ16" s="5"/>
      <c r="UEK16" s="5"/>
      <c r="UEL16" s="5"/>
      <c r="UEM16" s="5"/>
      <c r="UEN16" s="5"/>
      <c r="UEO16" s="5"/>
      <c r="UEP16" s="5"/>
      <c r="UEQ16" s="5"/>
      <c r="UER16" s="5"/>
      <c r="UES16" s="5"/>
      <c r="UET16" s="5"/>
      <c r="UEU16" s="5"/>
      <c r="UEV16" s="5"/>
      <c r="UEW16" s="5"/>
      <c r="UEX16" s="5"/>
      <c r="UEY16" s="5"/>
      <c r="UEZ16" s="5"/>
      <c r="UFA16" s="5"/>
      <c r="UFB16" s="5"/>
      <c r="UFC16" s="5"/>
      <c r="UFD16" s="5"/>
      <c r="UFE16" s="5"/>
      <c r="UFF16" s="5"/>
      <c r="UFG16" s="5"/>
      <c r="UFH16" s="5"/>
      <c r="UFI16" s="5"/>
      <c r="UFJ16" s="5"/>
      <c r="UFK16" s="5"/>
      <c r="UFL16" s="5"/>
      <c r="UFM16" s="5"/>
      <c r="UFN16" s="5"/>
      <c r="UFO16" s="5"/>
      <c r="UFP16" s="5"/>
      <c r="UFQ16" s="5"/>
      <c r="UFR16" s="5"/>
      <c r="UFS16" s="5"/>
      <c r="UFT16" s="5"/>
      <c r="UFU16" s="5"/>
      <c r="UFV16" s="5"/>
      <c r="UFW16" s="5"/>
      <c r="UFX16" s="5"/>
      <c r="UFY16" s="5"/>
      <c r="UFZ16" s="5"/>
      <c r="UGA16" s="5"/>
      <c r="UGB16" s="5"/>
      <c r="UGC16" s="5"/>
      <c r="UGD16" s="5"/>
      <c r="UGE16" s="5"/>
      <c r="UGF16" s="5"/>
      <c r="UGG16" s="5"/>
      <c r="UGH16" s="5"/>
      <c r="UGI16" s="5"/>
      <c r="UGJ16" s="5"/>
      <c r="UGK16" s="5"/>
      <c r="UGL16" s="5"/>
      <c r="UGM16" s="5"/>
      <c r="UGN16" s="5"/>
      <c r="UGO16" s="5"/>
      <c r="UGP16" s="5"/>
      <c r="UGQ16" s="5"/>
      <c r="UGR16" s="5"/>
      <c r="UGS16" s="5"/>
      <c r="UGT16" s="5"/>
      <c r="UGU16" s="5"/>
      <c r="UGV16" s="5"/>
      <c r="UGW16" s="5"/>
      <c r="UGX16" s="5"/>
      <c r="UGY16" s="5"/>
      <c r="UGZ16" s="5"/>
      <c r="UHA16" s="5"/>
      <c r="UHB16" s="5"/>
      <c r="UHC16" s="5"/>
      <c r="UHD16" s="5"/>
      <c r="UHE16" s="5"/>
      <c r="UHF16" s="5"/>
      <c r="UHG16" s="5"/>
      <c r="UHH16" s="5"/>
      <c r="UHI16" s="5"/>
      <c r="UHJ16" s="5"/>
      <c r="UHK16" s="5"/>
      <c r="UHL16" s="5"/>
      <c r="UHM16" s="5"/>
      <c r="UHN16" s="5"/>
      <c r="UHO16" s="5"/>
      <c r="UHP16" s="5"/>
      <c r="UHQ16" s="5"/>
      <c r="UHR16" s="5"/>
      <c r="UHS16" s="5"/>
      <c r="UHT16" s="5"/>
      <c r="UHU16" s="5"/>
      <c r="UHV16" s="5"/>
      <c r="UHW16" s="5"/>
      <c r="UHX16" s="5"/>
      <c r="UHY16" s="5"/>
      <c r="UHZ16" s="5"/>
      <c r="UIA16" s="5"/>
      <c r="UIB16" s="5"/>
      <c r="UIC16" s="5"/>
      <c r="UID16" s="5"/>
      <c r="UIE16" s="5"/>
      <c r="UIF16" s="5"/>
      <c r="UIG16" s="5"/>
      <c r="UIH16" s="5"/>
      <c r="UII16" s="5"/>
      <c r="UIJ16" s="5"/>
      <c r="UIK16" s="5"/>
      <c r="UIL16" s="5"/>
      <c r="UIM16" s="5"/>
      <c r="UIN16" s="5"/>
      <c r="UIO16" s="5"/>
      <c r="UIP16" s="5"/>
      <c r="UIQ16" s="5"/>
      <c r="UIR16" s="5"/>
      <c r="UIS16" s="5"/>
      <c r="UIT16" s="5"/>
      <c r="UIU16" s="5"/>
      <c r="UIV16" s="5"/>
      <c r="UIW16" s="5"/>
      <c r="UIX16" s="5"/>
      <c r="UIY16" s="5"/>
      <c r="UIZ16" s="5"/>
      <c r="UJA16" s="5"/>
      <c r="UJB16" s="5"/>
      <c r="UJC16" s="5"/>
      <c r="UJD16" s="5"/>
      <c r="UJE16" s="5"/>
      <c r="UJF16" s="5"/>
      <c r="UJG16" s="5"/>
      <c r="UJH16" s="5"/>
      <c r="UJI16" s="5"/>
      <c r="UJJ16" s="5"/>
      <c r="UJK16" s="5"/>
      <c r="UJL16" s="5"/>
      <c r="UJM16" s="5"/>
      <c r="UJN16" s="5"/>
      <c r="UJO16" s="5"/>
      <c r="UJP16" s="5"/>
      <c r="UJQ16" s="5"/>
      <c r="UJR16" s="5"/>
      <c r="UJS16" s="5"/>
      <c r="UJT16" s="5"/>
      <c r="UJU16" s="5"/>
      <c r="UJV16" s="5"/>
      <c r="UJW16" s="5"/>
      <c r="UJX16" s="5"/>
      <c r="UJY16" s="5"/>
      <c r="UJZ16" s="5"/>
      <c r="UKA16" s="5"/>
      <c r="UKB16" s="5"/>
      <c r="UKC16" s="5"/>
      <c r="UKD16" s="5"/>
      <c r="UKE16" s="5"/>
      <c r="UKF16" s="5"/>
      <c r="UKG16" s="5"/>
      <c r="UKH16" s="5"/>
      <c r="UKI16" s="5"/>
      <c r="UKJ16" s="5"/>
      <c r="UKK16" s="5"/>
      <c r="UKL16" s="5"/>
      <c r="UKM16" s="5"/>
      <c r="UKN16" s="5"/>
      <c r="UKO16" s="5"/>
      <c r="UKP16" s="5"/>
      <c r="UKQ16" s="5"/>
      <c r="UKR16" s="5"/>
      <c r="UKS16" s="5"/>
      <c r="UKT16" s="5"/>
      <c r="UKU16" s="5"/>
      <c r="UKV16" s="5"/>
      <c r="UKW16" s="5"/>
      <c r="UKX16" s="5"/>
      <c r="UKY16" s="5"/>
      <c r="UKZ16" s="5"/>
      <c r="ULA16" s="5"/>
      <c r="ULB16" s="5"/>
      <c r="ULC16" s="5"/>
      <c r="ULD16" s="5"/>
      <c r="ULE16" s="5"/>
      <c r="ULF16" s="5"/>
      <c r="ULG16" s="5"/>
      <c r="ULH16" s="5"/>
      <c r="ULI16" s="5"/>
      <c r="ULJ16" s="5"/>
      <c r="ULK16" s="5"/>
      <c r="ULL16" s="5"/>
      <c r="ULM16" s="5"/>
      <c r="ULN16" s="5"/>
      <c r="ULO16" s="5"/>
      <c r="ULP16" s="5"/>
      <c r="ULQ16" s="5"/>
      <c r="ULR16" s="5"/>
      <c r="ULS16" s="5"/>
      <c r="ULT16" s="5"/>
      <c r="ULU16" s="5"/>
      <c r="ULV16" s="5"/>
      <c r="ULW16" s="5"/>
      <c r="ULX16" s="5"/>
      <c r="ULY16" s="5"/>
      <c r="ULZ16" s="5"/>
      <c r="UMA16" s="5"/>
      <c r="UMB16" s="5"/>
      <c r="UMC16" s="5"/>
      <c r="UMD16" s="5"/>
      <c r="UME16" s="5"/>
      <c r="UMF16" s="5"/>
      <c r="UMG16" s="5"/>
      <c r="UMH16" s="5"/>
      <c r="UMI16" s="5"/>
      <c r="UMJ16" s="5"/>
      <c r="UMK16" s="5"/>
      <c r="UML16" s="5"/>
      <c r="UMM16" s="5"/>
      <c r="UMN16" s="5"/>
      <c r="UMO16" s="5"/>
      <c r="UMP16" s="5"/>
      <c r="UMQ16" s="5"/>
      <c r="UMR16" s="5"/>
      <c r="UMS16" s="5"/>
      <c r="UMT16" s="5"/>
      <c r="UMU16" s="5"/>
      <c r="UMV16" s="5"/>
      <c r="UMW16" s="5"/>
      <c r="UMX16" s="5"/>
      <c r="UMY16" s="5"/>
      <c r="UMZ16" s="5"/>
      <c r="UNA16" s="5"/>
      <c r="UNB16" s="5"/>
      <c r="UNC16" s="5"/>
      <c r="UND16" s="5"/>
      <c r="UNE16" s="5"/>
      <c r="UNF16" s="5"/>
      <c r="UNG16" s="5"/>
      <c r="UNH16" s="5"/>
      <c r="UNI16" s="5"/>
      <c r="UNJ16" s="5"/>
      <c r="UNK16" s="5"/>
      <c r="UNL16" s="5"/>
      <c r="UNM16" s="5"/>
      <c r="UNN16" s="5"/>
      <c r="UNO16" s="5"/>
      <c r="UNP16" s="5"/>
      <c r="UNQ16" s="5"/>
      <c r="UNR16" s="5"/>
      <c r="UNS16" s="5"/>
      <c r="UNT16" s="5"/>
      <c r="UNU16" s="5"/>
      <c r="UNV16" s="5"/>
      <c r="UNW16" s="5"/>
      <c r="UNX16" s="5"/>
      <c r="UNY16" s="5"/>
      <c r="UNZ16" s="5"/>
      <c r="UOA16" s="5"/>
      <c r="UOB16" s="5"/>
      <c r="UOC16" s="5"/>
      <c r="UOD16" s="5"/>
      <c r="UOE16" s="5"/>
      <c r="UOF16" s="5"/>
      <c r="UOG16" s="5"/>
      <c r="UOH16" s="5"/>
      <c r="UOI16" s="5"/>
      <c r="UOJ16" s="5"/>
      <c r="UOK16" s="5"/>
      <c r="UOL16" s="5"/>
      <c r="UOM16" s="5"/>
      <c r="UON16" s="5"/>
      <c r="UOO16" s="5"/>
      <c r="UOP16" s="5"/>
      <c r="UOQ16" s="5"/>
      <c r="UOR16" s="5"/>
      <c r="UOS16" s="5"/>
      <c r="UOT16" s="5"/>
      <c r="UOU16" s="5"/>
      <c r="UOV16" s="5"/>
      <c r="UOW16" s="5"/>
      <c r="UOX16" s="5"/>
      <c r="UOY16" s="5"/>
      <c r="UOZ16" s="5"/>
      <c r="UPA16" s="5"/>
      <c r="UPB16" s="5"/>
      <c r="UPC16" s="5"/>
      <c r="UPD16" s="5"/>
      <c r="UPE16" s="5"/>
      <c r="UPF16" s="5"/>
      <c r="UPG16" s="5"/>
      <c r="UPH16" s="5"/>
      <c r="UPI16" s="5"/>
      <c r="UPJ16" s="5"/>
      <c r="UPK16" s="5"/>
      <c r="UPL16" s="5"/>
      <c r="UPM16" s="5"/>
      <c r="UPN16" s="5"/>
      <c r="UPO16" s="5"/>
      <c r="UPP16" s="5"/>
      <c r="UPQ16" s="5"/>
      <c r="UPR16" s="5"/>
      <c r="UPS16" s="5"/>
      <c r="UPT16" s="5"/>
      <c r="UPU16" s="5"/>
      <c r="UPV16" s="5"/>
      <c r="UPW16" s="5"/>
      <c r="UPX16" s="5"/>
      <c r="UPY16" s="5"/>
      <c r="UPZ16" s="5"/>
      <c r="UQA16" s="5"/>
      <c r="UQB16" s="5"/>
      <c r="UQC16" s="5"/>
      <c r="UQD16" s="5"/>
      <c r="UQE16" s="5"/>
      <c r="UQF16" s="5"/>
      <c r="UQG16" s="5"/>
      <c r="UQH16" s="5"/>
      <c r="UQI16" s="5"/>
      <c r="UQJ16" s="5"/>
      <c r="UQK16" s="5"/>
      <c r="UQL16" s="5"/>
      <c r="UQM16" s="5"/>
      <c r="UQN16" s="5"/>
      <c r="UQO16" s="5"/>
      <c r="UQP16" s="5"/>
      <c r="UQQ16" s="5"/>
      <c r="UQR16" s="5"/>
      <c r="UQS16" s="5"/>
      <c r="UQT16" s="5"/>
      <c r="UQU16" s="5"/>
      <c r="UQV16" s="5"/>
      <c r="UQW16" s="5"/>
      <c r="UQX16" s="5"/>
      <c r="UQY16" s="5"/>
      <c r="UQZ16" s="5"/>
      <c r="URA16" s="5"/>
      <c r="URB16" s="5"/>
      <c r="URC16" s="5"/>
      <c r="URD16" s="5"/>
      <c r="URE16" s="5"/>
      <c r="URF16" s="5"/>
      <c r="URG16" s="5"/>
      <c r="URH16" s="5"/>
      <c r="URI16" s="5"/>
      <c r="URJ16" s="5"/>
      <c r="URK16" s="5"/>
      <c r="URL16" s="5"/>
      <c r="URM16" s="5"/>
      <c r="URN16" s="5"/>
      <c r="URO16" s="5"/>
      <c r="URP16" s="5"/>
      <c r="URQ16" s="5"/>
      <c r="URR16" s="5"/>
      <c r="URS16" s="5"/>
      <c r="URT16" s="5"/>
      <c r="URU16" s="5"/>
      <c r="URV16" s="5"/>
      <c r="URW16" s="5"/>
      <c r="URX16" s="5"/>
      <c r="URY16" s="5"/>
      <c r="URZ16" s="5"/>
      <c r="USA16" s="5"/>
      <c r="USB16" s="5"/>
      <c r="USC16" s="5"/>
      <c r="USD16" s="5"/>
      <c r="USE16" s="5"/>
      <c r="USF16" s="5"/>
      <c r="USG16" s="5"/>
      <c r="USH16" s="5"/>
      <c r="USI16" s="5"/>
      <c r="USJ16" s="5"/>
      <c r="USK16" s="5"/>
      <c r="USL16" s="5"/>
      <c r="USM16" s="5"/>
      <c r="USN16" s="5"/>
      <c r="USO16" s="5"/>
      <c r="USP16" s="5"/>
      <c r="USQ16" s="5"/>
      <c r="USR16" s="5"/>
      <c r="USS16" s="5"/>
      <c r="UST16" s="5"/>
      <c r="USU16" s="5"/>
      <c r="USV16" s="5"/>
      <c r="USW16" s="5"/>
      <c r="USX16" s="5"/>
      <c r="USY16" s="5"/>
      <c r="USZ16" s="5"/>
      <c r="UTA16" s="5"/>
      <c r="UTB16" s="5"/>
      <c r="UTC16" s="5"/>
      <c r="UTD16" s="5"/>
      <c r="UTE16" s="5"/>
      <c r="UTF16" s="5"/>
      <c r="UTG16" s="5"/>
      <c r="UTH16" s="5"/>
      <c r="UTI16" s="5"/>
      <c r="UTJ16" s="5"/>
      <c r="UTK16" s="5"/>
      <c r="UTL16" s="5"/>
      <c r="UTM16" s="5"/>
      <c r="UTN16" s="5"/>
      <c r="UTO16" s="5"/>
      <c r="UTP16" s="5"/>
      <c r="UTQ16" s="5"/>
      <c r="UTR16" s="5"/>
      <c r="UTS16" s="5"/>
      <c r="UTT16" s="5"/>
      <c r="UTU16" s="5"/>
      <c r="UTV16" s="5"/>
      <c r="UTW16" s="5"/>
      <c r="UTX16" s="5"/>
      <c r="UTY16" s="5"/>
      <c r="UTZ16" s="5"/>
      <c r="UUA16" s="5"/>
      <c r="UUB16" s="5"/>
      <c r="UUC16" s="5"/>
      <c r="UUD16" s="5"/>
      <c r="UUE16" s="5"/>
      <c r="UUF16" s="5"/>
      <c r="UUG16" s="5"/>
      <c r="UUH16" s="5"/>
      <c r="UUI16" s="5"/>
      <c r="UUJ16" s="5"/>
      <c r="UUK16" s="5"/>
      <c r="UUL16" s="5"/>
      <c r="UUM16" s="5"/>
      <c r="UUN16" s="5"/>
      <c r="UUO16" s="5"/>
      <c r="UUP16" s="5"/>
      <c r="UUQ16" s="5"/>
      <c r="UUR16" s="5"/>
      <c r="UUS16" s="5"/>
      <c r="UUT16" s="5"/>
      <c r="UUU16" s="5"/>
      <c r="UUV16" s="5"/>
      <c r="UUW16" s="5"/>
      <c r="UUX16" s="5"/>
      <c r="UUY16" s="5"/>
      <c r="UUZ16" s="5"/>
      <c r="UVA16" s="5"/>
      <c r="UVB16" s="5"/>
      <c r="UVC16" s="5"/>
      <c r="UVD16" s="5"/>
      <c r="UVE16" s="5"/>
      <c r="UVF16" s="5"/>
      <c r="UVG16" s="5"/>
      <c r="UVH16" s="5"/>
      <c r="UVI16" s="5"/>
      <c r="UVJ16" s="5"/>
      <c r="UVK16" s="5"/>
      <c r="UVL16" s="5"/>
      <c r="UVM16" s="5"/>
      <c r="UVN16" s="5"/>
      <c r="UVO16" s="5"/>
      <c r="UVP16" s="5"/>
      <c r="UVQ16" s="5"/>
      <c r="UVR16" s="5"/>
      <c r="UVS16" s="5"/>
      <c r="UVT16" s="5"/>
      <c r="UVU16" s="5"/>
      <c r="UVV16" s="5"/>
      <c r="UVW16" s="5"/>
      <c r="UVX16" s="5"/>
      <c r="UVY16" s="5"/>
      <c r="UVZ16" s="5"/>
      <c r="UWA16" s="5"/>
      <c r="UWB16" s="5"/>
      <c r="UWC16" s="5"/>
      <c r="UWD16" s="5"/>
      <c r="UWE16" s="5"/>
      <c r="UWF16" s="5"/>
      <c r="UWG16" s="5"/>
      <c r="UWH16" s="5"/>
      <c r="UWI16" s="5"/>
      <c r="UWJ16" s="5"/>
      <c r="UWK16" s="5"/>
      <c r="UWL16" s="5"/>
      <c r="UWM16" s="5"/>
      <c r="UWN16" s="5"/>
      <c r="UWO16" s="5"/>
      <c r="UWP16" s="5"/>
      <c r="UWQ16" s="5"/>
      <c r="UWR16" s="5"/>
      <c r="UWS16" s="5"/>
      <c r="UWT16" s="5"/>
      <c r="UWU16" s="5"/>
      <c r="UWV16" s="5"/>
      <c r="UWW16" s="5"/>
      <c r="UWX16" s="5"/>
      <c r="UWY16" s="5"/>
      <c r="UWZ16" s="5"/>
      <c r="UXA16" s="5"/>
      <c r="UXB16" s="5"/>
      <c r="UXC16" s="5"/>
      <c r="UXD16" s="5"/>
      <c r="UXE16" s="5"/>
      <c r="UXF16" s="5"/>
      <c r="UXG16" s="5"/>
      <c r="UXH16" s="5"/>
      <c r="UXI16" s="5"/>
      <c r="UXJ16" s="5"/>
      <c r="UXK16" s="5"/>
      <c r="UXL16" s="5"/>
      <c r="UXM16" s="5"/>
      <c r="UXN16" s="5"/>
      <c r="UXO16" s="5"/>
      <c r="UXP16" s="5"/>
      <c r="UXQ16" s="5"/>
      <c r="UXR16" s="5"/>
      <c r="UXS16" s="5"/>
      <c r="UXT16" s="5"/>
      <c r="UXU16" s="5"/>
      <c r="UXV16" s="5"/>
      <c r="UXW16" s="5"/>
      <c r="UXX16" s="5"/>
      <c r="UXY16" s="5"/>
      <c r="UXZ16" s="5"/>
      <c r="UYA16" s="5"/>
      <c r="UYB16" s="5"/>
      <c r="UYC16" s="5"/>
      <c r="UYD16" s="5"/>
      <c r="UYE16" s="5"/>
      <c r="UYF16" s="5"/>
      <c r="UYG16" s="5"/>
      <c r="UYH16" s="5"/>
      <c r="UYI16" s="5"/>
      <c r="UYJ16" s="5"/>
      <c r="UYK16" s="5"/>
      <c r="UYL16" s="5"/>
      <c r="UYM16" s="5"/>
      <c r="UYN16" s="5"/>
      <c r="UYO16" s="5"/>
      <c r="UYP16" s="5"/>
      <c r="UYQ16" s="5"/>
      <c r="UYR16" s="5"/>
      <c r="UYS16" s="5"/>
      <c r="UYT16" s="5"/>
      <c r="UYU16" s="5"/>
      <c r="UYV16" s="5"/>
      <c r="UYW16" s="5"/>
      <c r="UYX16" s="5"/>
      <c r="UYY16" s="5"/>
      <c r="UYZ16" s="5"/>
      <c r="UZA16" s="5"/>
      <c r="UZB16" s="5"/>
      <c r="UZC16" s="5"/>
      <c r="UZD16" s="5"/>
      <c r="UZE16" s="5"/>
      <c r="UZF16" s="5"/>
      <c r="UZG16" s="5"/>
      <c r="UZH16" s="5"/>
      <c r="UZI16" s="5"/>
      <c r="UZJ16" s="5"/>
      <c r="UZK16" s="5"/>
      <c r="UZL16" s="5"/>
      <c r="UZM16" s="5"/>
      <c r="UZN16" s="5"/>
      <c r="UZO16" s="5"/>
      <c r="UZP16" s="5"/>
      <c r="UZQ16" s="5"/>
      <c r="UZR16" s="5"/>
      <c r="UZS16" s="5"/>
      <c r="UZT16" s="5"/>
      <c r="UZU16" s="5"/>
      <c r="UZV16" s="5"/>
      <c r="UZW16" s="5"/>
      <c r="UZX16" s="5"/>
      <c r="UZY16" s="5"/>
      <c r="UZZ16" s="5"/>
      <c r="VAA16" s="5"/>
      <c r="VAB16" s="5"/>
      <c r="VAC16" s="5"/>
      <c r="VAD16" s="5"/>
      <c r="VAE16" s="5"/>
      <c r="VAF16" s="5"/>
      <c r="VAG16" s="5"/>
      <c r="VAH16" s="5"/>
      <c r="VAI16" s="5"/>
      <c r="VAJ16" s="5"/>
      <c r="VAK16" s="5"/>
      <c r="VAL16" s="5"/>
      <c r="VAM16" s="5"/>
      <c r="VAN16" s="5"/>
      <c r="VAO16" s="5"/>
      <c r="VAP16" s="5"/>
      <c r="VAQ16" s="5"/>
      <c r="VAR16" s="5"/>
      <c r="VAS16" s="5"/>
      <c r="VAT16" s="5"/>
      <c r="VAU16" s="5"/>
      <c r="VAV16" s="5"/>
      <c r="VAW16" s="5"/>
      <c r="VAX16" s="5"/>
      <c r="VAY16" s="5"/>
      <c r="VAZ16" s="5"/>
      <c r="VBA16" s="5"/>
      <c r="VBB16" s="5"/>
      <c r="VBC16" s="5"/>
      <c r="VBD16" s="5"/>
      <c r="VBE16" s="5"/>
      <c r="VBF16" s="5"/>
      <c r="VBG16" s="5"/>
      <c r="VBH16" s="5"/>
      <c r="VBI16" s="5"/>
      <c r="VBJ16" s="5"/>
      <c r="VBK16" s="5"/>
      <c r="VBL16" s="5"/>
      <c r="VBM16" s="5"/>
      <c r="VBN16" s="5"/>
      <c r="VBO16" s="5"/>
      <c r="VBP16" s="5"/>
      <c r="VBQ16" s="5"/>
      <c r="VBR16" s="5"/>
      <c r="VBS16" s="5"/>
      <c r="VBT16" s="5"/>
      <c r="VBU16" s="5"/>
      <c r="VBV16" s="5"/>
      <c r="VBW16" s="5"/>
      <c r="VBX16" s="5"/>
      <c r="VBY16" s="5"/>
      <c r="VBZ16" s="5"/>
      <c r="VCA16" s="5"/>
      <c r="VCB16" s="5"/>
      <c r="VCC16" s="5"/>
      <c r="VCD16" s="5"/>
      <c r="VCE16" s="5"/>
      <c r="VCF16" s="5"/>
      <c r="VCG16" s="5"/>
      <c r="VCH16" s="5"/>
      <c r="VCI16" s="5"/>
      <c r="VCJ16" s="5"/>
      <c r="VCK16" s="5"/>
      <c r="VCL16" s="5"/>
      <c r="VCM16" s="5"/>
      <c r="VCN16" s="5"/>
      <c r="VCO16" s="5"/>
      <c r="VCP16" s="5"/>
      <c r="VCQ16" s="5"/>
      <c r="VCR16" s="5"/>
      <c r="VCS16" s="5"/>
      <c r="VCT16" s="5"/>
      <c r="VCU16" s="5"/>
      <c r="VCV16" s="5"/>
      <c r="VCW16" s="5"/>
      <c r="VCX16" s="5"/>
      <c r="VCY16" s="5"/>
      <c r="VCZ16" s="5"/>
      <c r="VDA16" s="5"/>
      <c r="VDB16" s="5"/>
      <c r="VDC16" s="5"/>
      <c r="VDD16" s="5"/>
      <c r="VDE16" s="5"/>
      <c r="VDF16" s="5"/>
      <c r="VDG16" s="5"/>
      <c r="VDH16" s="5"/>
      <c r="VDI16" s="5"/>
      <c r="VDJ16" s="5"/>
      <c r="VDK16" s="5"/>
      <c r="VDL16" s="5"/>
      <c r="VDM16" s="5"/>
      <c r="VDN16" s="5"/>
      <c r="VDO16" s="5"/>
      <c r="VDP16" s="5"/>
      <c r="VDQ16" s="5"/>
      <c r="VDR16" s="5"/>
      <c r="VDS16" s="5"/>
      <c r="VDT16" s="5"/>
      <c r="VDU16" s="5"/>
      <c r="VDV16" s="5"/>
      <c r="VDW16" s="5"/>
      <c r="VDX16" s="5"/>
      <c r="VDY16" s="5"/>
      <c r="VDZ16" s="5"/>
      <c r="VEA16" s="5"/>
      <c r="VEB16" s="5"/>
      <c r="VEC16" s="5"/>
      <c r="VED16" s="5"/>
      <c r="VEE16" s="5"/>
      <c r="VEF16" s="5"/>
      <c r="VEG16" s="5"/>
      <c r="VEH16" s="5"/>
      <c r="VEI16" s="5"/>
      <c r="VEJ16" s="5"/>
      <c r="VEK16" s="5"/>
      <c r="VEL16" s="5"/>
      <c r="VEM16" s="5"/>
      <c r="VEN16" s="5"/>
      <c r="VEO16" s="5"/>
      <c r="VEP16" s="5"/>
      <c r="VEQ16" s="5"/>
      <c r="VER16" s="5"/>
      <c r="VES16" s="5"/>
      <c r="VET16" s="5"/>
      <c r="VEU16" s="5"/>
      <c r="VEV16" s="5"/>
      <c r="VEW16" s="5"/>
      <c r="VEX16" s="5"/>
      <c r="VEY16" s="5"/>
      <c r="VEZ16" s="5"/>
      <c r="VFA16" s="5"/>
      <c r="VFB16" s="5"/>
      <c r="VFC16" s="5"/>
      <c r="VFD16" s="5"/>
      <c r="VFE16" s="5"/>
      <c r="VFF16" s="5"/>
      <c r="VFG16" s="5"/>
      <c r="VFH16" s="5"/>
      <c r="VFI16" s="5"/>
      <c r="VFJ16" s="5"/>
      <c r="VFK16" s="5"/>
      <c r="VFL16" s="5"/>
      <c r="VFM16" s="5"/>
      <c r="VFN16" s="5"/>
      <c r="VFO16" s="5"/>
      <c r="VFP16" s="5"/>
      <c r="VFQ16" s="5"/>
      <c r="VFR16" s="5"/>
      <c r="VFS16" s="5"/>
      <c r="VFT16" s="5"/>
      <c r="VFU16" s="5"/>
      <c r="VFV16" s="5"/>
      <c r="VFW16" s="5"/>
      <c r="VFX16" s="5"/>
      <c r="VFY16" s="5"/>
      <c r="VFZ16" s="5"/>
      <c r="VGA16" s="5"/>
      <c r="VGB16" s="5"/>
      <c r="VGC16" s="5"/>
      <c r="VGD16" s="5"/>
      <c r="VGE16" s="5"/>
      <c r="VGF16" s="5"/>
      <c r="VGG16" s="5"/>
      <c r="VGH16" s="5"/>
      <c r="VGI16" s="5"/>
      <c r="VGJ16" s="5"/>
      <c r="VGK16" s="5"/>
      <c r="VGL16" s="5"/>
      <c r="VGM16" s="5"/>
      <c r="VGN16" s="5"/>
      <c r="VGO16" s="5"/>
      <c r="VGP16" s="5"/>
      <c r="VGQ16" s="5"/>
      <c r="VGR16" s="5"/>
      <c r="VGS16" s="5"/>
      <c r="VGT16" s="5"/>
      <c r="VGU16" s="5"/>
      <c r="VGV16" s="5"/>
      <c r="VGW16" s="5"/>
      <c r="VGX16" s="5"/>
      <c r="VGY16" s="5"/>
      <c r="VGZ16" s="5"/>
      <c r="VHA16" s="5"/>
      <c r="VHB16" s="5"/>
      <c r="VHC16" s="5"/>
      <c r="VHD16" s="5"/>
      <c r="VHE16" s="5"/>
      <c r="VHF16" s="5"/>
      <c r="VHG16" s="5"/>
      <c r="VHH16" s="5"/>
      <c r="VHI16" s="5"/>
      <c r="VHJ16" s="5"/>
      <c r="VHK16" s="5"/>
      <c r="VHL16" s="5"/>
      <c r="VHM16" s="5"/>
      <c r="VHN16" s="5"/>
      <c r="VHO16" s="5"/>
      <c r="VHP16" s="5"/>
      <c r="VHQ16" s="5"/>
      <c r="VHR16" s="5"/>
      <c r="VHS16" s="5"/>
      <c r="VHT16" s="5"/>
      <c r="VHU16" s="5"/>
      <c r="VHV16" s="5"/>
      <c r="VHW16" s="5"/>
      <c r="VHX16" s="5"/>
      <c r="VHY16" s="5"/>
      <c r="VHZ16" s="5"/>
      <c r="VIA16" s="5"/>
      <c r="VIB16" s="5"/>
      <c r="VIC16" s="5"/>
      <c r="VID16" s="5"/>
      <c r="VIE16" s="5"/>
      <c r="VIF16" s="5"/>
      <c r="VIG16" s="5"/>
      <c r="VIH16" s="5"/>
      <c r="VII16" s="5"/>
      <c r="VIJ16" s="5"/>
      <c r="VIK16" s="5"/>
      <c r="VIL16" s="5"/>
      <c r="VIM16" s="5"/>
      <c r="VIN16" s="5"/>
      <c r="VIO16" s="5"/>
      <c r="VIP16" s="5"/>
      <c r="VIQ16" s="5"/>
      <c r="VIR16" s="5"/>
      <c r="VIS16" s="5"/>
      <c r="VIT16" s="5"/>
      <c r="VIU16" s="5"/>
      <c r="VIV16" s="5"/>
      <c r="VIW16" s="5"/>
      <c r="VIX16" s="5"/>
      <c r="VIY16" s="5"/>
      <c r="VIZ16" s="5"/>
      <c r="VJA16" s="5"/>
      <c r="VJB16" s="5"/>
      <c r="VJC16" s="5"/>
      <c r="VJD16" s="5"/>
      <c r="VJE16" s="5"/>
      <c r="VJF16" s="5"/>
      <c r="VJG16" s="5"/>
      <c r="VJH16" s="5"/>
      <c r="VJI16" s="5"/>
      <c r="VJJ16" s="5"/>
      <c r="VJK16" s="5"/>
      <c r="VJL16" s="5"/>
      <c r="VJM16" s="5"/>
      <c r="VJN16" s="5"/>
      <c r="VJO16" s="5"/>
      <c r="VJP16" s="5"/>
      <c r="VJQ16" s="5"/>
      <c r="VJR16" s="5"/>
      <c r="VJS16" s="5"/>
      <c r="VJT16" s="5"/>
      <c r="VJU16" s="5"/>
      <c r="VJV16" s="5"/>
      <c r="VJW16" s="5"/>
      <c r="VJX16" s="5"/>
      <c r="VJY16" s="5"/>
      <c r="VJZ16" s="5"/>
      <c r="VKA16" s="5"/>
      <c r="VKB16" s="5"/>
      <c r="VKC16" s="5"/>
      <c r="VKD16" s="5"/>
      <c r="VKE16" s="5"/>
      <c r="VKF16" s="5"/>
      <c r="VKG16" s="5"/>
      <c r="VKH16" s="5"/>
      <c r="VKI16" s="5"/>
      <c r="VKJ16" s="5"/>
      <c r="VKK16" s="5"/>
      <c r="VKL16" s="5"/>
      <c r="VKM16" s="5"/>
      <c r="VKN16" s="5"/>
      <c r="VKO16" s="5"/>
      <c r="VKP16" s="5"/>
      <c r="VKQ16" s="5"/>
      <c r="VKR16" s="5"/>
      <c r="VKS16" s="5"/>
      <c r="VKT16" s="5"/>
      <c r="VKU16" s="5"/>
      <c r="VKV16" s="5"/>
      <c r="VKW16" s="5"/>
      <c r="VKX16" s="5"/>
      <c r="VKY16" s="5"/>
      <c r="VKZ16" s="5"/>
      <c r="VLA16" s="5"/>
      <c r="VLB16" s="5"/>
      <c r="VLC16" s="5"/>
      <c r="VLD16" s="5"/>
      <c r="VLE16" s="5"/>
      <c r="VLF16" s="5"/>
      <c r="VLG16" s="5"/>
      <c r="VLH16" s="5"/>
      <c r="VLI16" s="5"/>
      <c r="VLJ16" s="5"/>
      <c r="VLK16" s="5"/>
      <c r="VLL16" s="5"/>
      <c r="VLM16" s="5"/>
      <c r="VLN16" s="5"/>
      <c r="VLO16" s="5"/>
      <c r="VLP16" s="5"/>
      <c r="VLQ16" s="5"/>
      <c r="VLR16" s="5"/>
      <c r="VLS16" s="5"/>
      <c r="VLT16" s="5"/>
      <c r="VLU16" s="5"/>
      <c r="VLV16" s="5"/>
      <c r="VLW16" s="5"/>
      <c r="VLX16" s="5"/>
      <c r="VLY16" s="5"/>
      <c r="VLZ16" s="5"/>
      <c r="VMA16" s="5"/>
      <c r="VMB16" s="5"/>
      <c r="VMC16" s="5"/>
      <c r="VMD16" s="5"/>
      <c r="VME16" s="5"/>
      <c r="VMF16" s="5"/>
      <c r="VMG16" s="5"/>
      <c r="VMH16" s="5"/>
      <c r="VMI16" s="5"/>
      <c r="VMJ16" s="5"/>
      <c r="VMK16" s="5"/>
      <c r="VML16" s="5"/>
      <c r="VMM16" s="5"/>
      <c r="VMN16" s="5"/>
      <c r="VMO16" s="5"/>
      <c r="VMP16" s="5"/>
      <c r="VMQ16" s="5"/>
      <c r="VMR16" s="5"/>
      <c r="VMS16" s="5"/>
      <c r="VMT16" s="5"/>
      <c r="VMU16" s="5"/>
      <c r="VMV16" s="5"/>
      <c r="VMW16" s="5"/>
      <c r="VMX16" s="5"/>
      <c r="VMY16" s="5"/>
      <c r="VMZ16" s="5"/>
      <c r="VNA16" s="5"/>
      <c r="VNB16" s="5"/>
      <c r="VNC16" s="5"/>
      <c r="VND16" s="5"/>
      <c r="VNE16" s="5"/>
      <c r="VNF16" s="5"/>
      <c r="VNG16" s="5"/>
      <c r="VNH16" s="5"/>
      <c r="VNI16" s="5"/>
      <c r="VNJ16" s="5"/>
      <c r="VNK16" s="5"/>
      <c r="VNL16" s="5"/>
      <c r="VNM16" s="5"/>
      <c r="VNN16" s="5"/>
      <c r="VNO16" s="5"/>
      <c r="VNP16" s="5"/>
      <c r="VNQ16" s="5"/>
      <c r="VNR16" s="5"/>
      <c r="VNS16" s="5"/>
      <c r="VNT16" s="5"/>
      <c r="VNU16" s="5"/>
      <c r="VNV16" s="5"/>
      <c r="VNW16" s="5"/>
      <c r="VNX16" s="5"/>
      <c r="VNY16" s="5"/>
      <c r="VNZ16" s="5"/>
      <c r="VOA16" s="5"/>
      <c r="VOB16" s="5"/>
      <c r="VOC16" s="5"/>
      <c r="VOD16" s="5"/>
      <c r="VOE16" s="5"/>
      <c r="VOF16" s="5"/>
      <c r="VOG16" s="5"/>
      <c r="VOH16" s="5"/>
      <c r="VOI16" s="5"/>
      <c r="VOJ16" s="5"/>
      <c r="VOK16" s="5"/>
      <c r="VOL16" s="5"/>
      <c r="VOM16" s="5"/>
      <c r="VON16" s="5"/>
      <c r="VOO16" s="5"/>
      <c r="VOP16" s="5"/>
      <c r="VOQ16" s="5"/>
      <c r="VOR16" s="5"/>
      <c r="VOS16" s="5"/>
      <c r="VOT16" s="5"/>
      <c r="VOU16" s="5"/>
      <c r="VOV16" s="5"/>
      <c r="VOW16" s="5"/>
      <c r="VOX16" s="5"/>
      <c r="VOY16" s="5"/>
      <c r="VOZ16" s="5"/>
      <c r="VPA16" s="5"/>
      <c r="VPB16" s="5"/>
      <c r="VPC16" s="5"/>
      <c r="VPD16" s="5"/>
      <c r="VPE16" s="5"/>
      <c r="VPF16" s="5"/>
      <c r="VPG16" s="5"/>
      <c r="VPH16" s="5"/>
      <c r="VPI16" s="5"/>
      <c r="VPJ16" s="5"/>
      <c r="VPK16" s="5"/>
      <c r="VPL16" s="5"/>
      <c r="VPM16" s="5"/>
      <c r="VPN16" s="5"/>
      <c r="VPO16" s="5"/>
      <c r="VPP16" s="5"/>
      <c r="VPQ16" s="5"/>
      <c r="VPR16" s="5"/>
      <c r="VPS16" s="5"/>
      <c r="VPT16" s="5"/>
      <c r="VPU16" s="5"/>
      <c r="VPV16" s="5"/>
      <c r="VPW16" s="5"/>
      <c r="VPX16" s="5"/>
      <c r="VPY16" s="5"/>
      <c r="VPZ16" s="5"/>
      <c r="VQA16" s="5"/>
      <c r="VQB16" s="5"/>
      <c r="VQC16" s="5"/>
      <c r="VQD16" s="5"/>
      <c r="VQE16" s="5"/>
      <c r="VQF16" s="5"/>
      <c r="VQG16" s="5"/>
      <c r="VQH16" s="5"/>
      <c r="VQI16" s="5"/>
      <c r="VQJ16" s="5"/>
      <c r="VQK16" s="5"/>
      <c r="VQL16" s="5"/>
      <c r="VQM16" s="5"/>
      <c r="VQN16" s="5"/>
      <c r="VQO16" s="5"/>
      <c r="VQP16" s="5"/>
      <c r="VQQ16" s="5"/>
      <c r="VQR16" s="5"/>
      <c r="VQS16" s="5"/>
      <c r="VQT16" s="5"/>
      <c r="VQU16" s="5"/>
      <c r="VQV16" s="5"/>
      <c r="VQW16" s="5"/>
      <c r="VQX16" s="5"/>
      <c r="VQY16" s="5"/>
      <c r="VQZ16" s="5"/>
      <c r="VRA16" s="5"/>
      <c r="VRB16" s="5"/>
      <c r="VRC16" s="5"/>
      <c r="VRD16" s="5"/>
      <c r="VRE16" s="5"/>
      <c r="VRF16" s="5"/>
      <c r="VRG16" s="5"/>
      <c r="VRH16" s="5"/>
      <c r="VRI16" s="5"/>
      <c r="VRJ16" s="5"/>
      <c r="VRK16" s="5"/>
      <c r="VRL16" s="5"/>
      <c r="VRM16" s="5"/>
      <c r="VRN16" s="5"/>
      <c r="VRO16" s="5"/>
      <c r="VRP16" s="5"/>
      <c r="VRQ16" s="5"/>
      <c r="VRR16" s="5"/>
      <c r="VRS16" s="5"/>
      <c r="VRT16" s="5"/>
      <c r="VRU16" s="5"/>
      <c r="VRV16" s="5"/>
      <c r="VRW16" s="5"/>
      <c r="VRX16" s="5"/>
      <c r="VRY16" s="5"/>
      <c r="VRZ16" s="5"/>
      <c r="VSA16" s="5"/>
      <c r="VSB16" s="5"/>
      <c r="VSC16" s="5"/>
      <c r="VSD16" s="5"/>
      <c r="VSE16" s="5"/>
      <c r="VSF16" s="5"/>
      <c r="VSG16" s="5"/>
      <c r="VSH16" s="5"/>
      <c r="VSI16" s="5"/>
      <c r="VSJ16" s="5"/>
      <c r="VSK16" s="5"/>
      <c r="VSL16" s="5"/>
      <c r="VSM16" s="5"/>
      <c r="VSN16" s="5"/>
      <c r="VSO16" s="5"/>
      <c r="VSP16" s="5"/>
      <c r="VSQ16" s="5"/>
      <c r="VSR16" s="5"/>
      <c r="VSS16" s="5"/>
      <c r="VST16" s="5"/>
      <c r="VSU16" s="5"/>
      <c r="VSV16" s="5"/>
      <c r="VSW16" s="5"/>
      <c r="VSX16" s="5"/>
      <c r="VSY16" s="5"/>
      <c r="VSZ16" s="5"/>
      <c r="VTA16" s="5"/>
      <c r="VTB16" s="5"/>
      <c r="VTC16" s="5"/>
      <c r="VTD16" s="5"/>
      <c r="VTE16" s="5"/>
      <c r="VTF16" s="5"/>
      <c r="VTG16" s="5"/>
      <c r="VTH16" s="5"/>
      <c r="VTI16" s="5"/>
      <c r="VTJ16" s="5"/>
      <c r="VTK16" s="5"/>
      <c r="VTL16" s="5"/>
      <c r="VTM16" s="5"/>
      <c r="VTN16" s="5"/>
      <c r="VTO16" s="5"/>
      <c r="VTP16" s="5"/>
      <c r="VTQ16" s="5"/>
      <c r="VTR16" s="5"/>
      <c r="VTS16" s="5"/>
      <c r="VTT16" s="5"/>
      <c r="VTU16" s="5"/>
      <c r="VTV16" s="5"/>
      <c r="VTW16" s="5"/>
      <c r="VTX16" s="5"/>
      <c r="VTY16" s="5"/>
      <c r="VTZ16" s="5"/>
      <c r="VUA16" s="5"/>
      <c r="VUB16" s="5"/>
      <c r="VUC16" s="5"/>
      <c r="VUD16" s="5"/>
      <c r="VUE16" s="5"/>
      <c r="VUF16" s="5"/>
      <c r="VUG16" s="5"/>
      <c r="VUH16" s="5"/>
      <c r="VUI16" s="5"/>
      <c r="VUJ16" s="5"/>
      <c r="VUK16" s="5"/>
      <c r="VUL16" s="5"/>
      <c r="VUM16" s="5"/>
      <c r="VUN16" s="5"/>
      <c r="VUO16" s="5"/>
      <c r="VUP16" s="5"/>
      <c r="VUQ16" s="5"/>
      <c r="VUR16" s="5"/>
      <c r="VUS16" s="5"/>
      <c r="VUT16" s="5"/>
      <c r="VUU16" s="5"/>
      <c r="VUV16" s="5"/>
      <c r="VUW16" s="5"/>
      <c r="VUX16" s="5"/>
      <c r="VUY16" s="5"/>
      <c r="VUZ16" s="5"/>
      <c r="VVA16" s="5"/>
      <c r="VVB16" s="5"/>
      <c r="VVC16" s="5"/>
      <c r="VVD16" s="5"/>
      <c r="VVE16" s="5"/>
      <c r="VVF16" s="5"/>
      <c r="VVG16" s="5"/>
      <c r="VVH16" s="5"/>
      <c r="VVI16" s="5"/>
      <c r="VVJ16" s="5"/>
      <c r="VVK16" s="5"/>
      <c r="VVL16" s="5"/>
      <c r="VVM16" s="5"/>
      <c r="VVN16" s="5"/>
      <c r="VVO16" s="5"/>
      <c r="VVP16" s="5"/>
      <c r="VVQ16" s="5"/>
      <c r="VVR16" s="5"/>
      <c r="VVS16" s="5"/>
      <c r="VVT16" s="5"/>
      <c r="VVU16" s="5"/>
      <c r="VVV16" s="5"/>
      <c r="VVW16" s="5"/>
      <c r="VVX16" s="5"/>
      <c r="VVY16" s="5"/>
      <c r="VVZ16" s="5"/>
      <c r="VWA16" s="5"/>
      <c r="VWB16" s="5"/>
      <c r="VWC16" s="5"/>
      <c r="VWD16" s="5"/>
      <c r="VWE16" s="5"/>
      <c r="VWF16" s="5"/>
      <c r="VWG16" s="5"/>
      <c r="VWH16" s="5"/>
      <c r="VWI16" s="5"/>
      <c r="VWJ16" s="5"/>
      <c r="VWK16" s="5"/>
      <c r="VWL16" s="5"/>
      <c r="VWM16" s="5"/>
      <c r="VWN16" s="5"/>
      <c r="VWO16" s="5"/>
      <c r="VWP16" s="5"/>
      <c r="VWQ16" s="5"/>
      <c r="VWR16" s="5"/>
      <c r="VWS16" s="5"/>
      <c r="VWT16" s="5"/>
      <c r="VWU16" s="5"/>
      <c r="VWV16" s="5"/>
      <c r="VWW16" s="5"/>
      <c r="VWX16" s="5"/>
      <c r="VWY16" s="5"/>
      <c r="VWZ16" s="5"/>
      <c r="VXA16" s="5"/>
      <c r="VXB16" s="5"/>
      <c r="VXC16" s="5"/>
      <c r="VXD16" s="5"/>
      <c r="VXE16" s="5"/>
      <c r="VXF16" s="5"/>
      <c r="VXG16" s="5"/>
      <c r="VXH16" s="5"/>
      <c r="VXI16" s="5"/>
      <c r="VXJ16" s="5"/>
      <c r="VXK16" s="5"/>
      <c r="VXL16" s="5"/>
      <c r="VXM16" s="5"/>
      <c r="VXN16" s="5"/>
      <c r="VXO16" s="5"/>
      <c r="VXP16" s="5"/>
      <c r="VXQ16" s="5"/>
      <c r="VXR16" s="5"/>
      <c r="VXS16" s="5"/>
      <c r="VXT16" s="5"/>
      <c r="VXU16" s="5"/>
      <c r="VXV16" s="5"/>
      <c r="VXW16" s="5"/>
      <c r="VXX16" s="5"/>
      <c r="VXY16" s="5"/>
      <c r="VXZ16" s="5"/>
      <c r="VYA16" s="5"/>
      <c r="VYB16" s="5"/>
      <c r="VYC16" s="5"/>
      <c r="VYD16" s="5"/>
      <c r="VYE16" s="5"/>
      <c r="VYF16" s="5"/>
      <c r="VYG16" s="5"/>
      <c r="VYH16" s="5"/>
      <c r="VYI16" s="5"/>
      <c r="VYJ16" s="5"/>
      <c r="VYK16" s="5"/>
      <c r="VYL16" s="5"/>
      <c r="VYM16" s="5"/>
      <c r="VYN16" s="5"/>
      <c r="VYO16" s="5"/>
      <c r="VYP16" s="5"/>
      <c r="VYQ16" s="5"/>
      <c r="VYR16" s="5"/>
      <c r="VYS16" s="5"/>
      <c r="VYT16" s="5"/>
      <c r="VYU16" s="5"/>
      <c r="VYV16" s="5"/>
      <c r="VYW16" s="5"/>
      <c r="VYX16" s="5"/>
      <c r="VYY16" s="5"/>
      <c r="VYZ16" s="5"/>
      <c r="VZA16" s="5"/>
      <c r="VZB16" s="5"/>
      <c r="VZC16" s="5"/>
      <c r="VZD16" s="5"/>
      <c r="VZE16" s="5"/>
      <c r="VZF16" s="5"/>
      <c r="VZG16" s="5"/>
      <c r="VZH16" s="5"/>
      <c r="VZI16" s="5"/>
      <c r="VZJ16" s="5"/>
      <c r="VZK16" s="5"/>
      <c r="VZL16" s="5"/>
      <c r="VZM16" s="5"/>
      <c r="VZN16" s="5"/>
      <c r="VZO16" s="5"/>
      <c r="VZP16" s="5"/>
      <c r="VZQ16" s="5"/>
      <c r="VZR16" s="5"/>
      <c r="VZS16" s="5"/>
      <c r="VZT16" s="5"/>
      <c r="VZU16" s="5"/>
      <c r="VZV16" s="5"/>
      <c r="VZW16" s="5"/>
      <c r="VZX16" s="5"/>
      <c r="VZY16" s="5"/>
      <c r="VZZ16" s="5"/>
      <c r="WAA16" s="5"/>
      <c r="WAB16" s="5"/>
      <c r="WAC16" s="5"/>
      <c r="WAD16" s="5"/>
      <c r="WAE16" s="5"/>
      <c r="WAF16" s="5"/>
      <c r="WAG16" s="5"/>
      <c r="WAH16" s="5"/>
      <c r="WAI16" s="5"/>
      <c r="WAJ16" s="5"/>
      <c r="WAK16" s="5"/>
      <c r="WAL16" s="5"/>
      <c r="WAM16" s="5"/>
      <c r="WAN16" s="5"/>
      <c r="WAO16" s="5"/>
      <c r="WAP16" s="5"/>
      <c r="WAQ16" s="5"/>
      <c r="WAR16" s="5"/>
      <c r="WAS16" s="5"/>
      <c r="WAT16" s="5"/>
      <c r="WAU16" s="5"/>
      <c r="WAV16" s="5"/>
      <c r="WAW16" s="5"/>
      <c r="WAX16" s="5"/>
      <c r="WAY16" s="5"/>
      <c r="WAZ16" s="5"/>
      <c r="WBA16" s="5"/>
      <c r="WBB16" s="5"/>
      <c r="WBC16" s="5"/>
      <c r="WBD16" s="5"/>
      <c r="WBE16" s="5"/>
      <c r="WBF16" s="5"/>
      <c r="WBG16" s="5"/>
      <c r="WBH16" s="5"/>
      <c r="WBI16" s="5"/>
      <c r="WBJ16" s="5"/>
      <c r="WBK16" s="5"/>
      <c r="WBL16" s="5"/>
      <c r="WBM16" s="5"/>
      <c r="WBN16" s="5"/>
      <c r="WBO16" s="5"/>
      <c r="WBP16" s="5"/>
      <c r="WBQ16" s="5"/>
      <c r="WBR16" s="5"/>
      <c r="WBS16" s="5"/>
      <c r="WBT16" s="5"/>
      <c r="WBU16" s="5"/>
      <c r="WBV16" s="5"/>
      <c r="WBW16" s="5"/>
      <c r="WBX16" s="5"/>
      <c r="WBY16" s="5"/>
      <c r="WBZ16" s="5"/>
      <c r="WCA16" s="5"/>
      <c r="WCB16" s="5"/>
      <c r="WCC16" s="5"/>
      <c r="WCD16" s="5"/>
      <c r="WCE16" s="5"/>
      <c r="WCF16" s="5"/>
      <c r="WCG16" s="5"/>
      <c r="WCH16" s="5"/>
      <c r="WCI16" s="5"/>
      <c r="WCJ16" s="5"/>
      <c r="WCK16" s="5"/>
      <c r="WCL16" s="5"/>
      <c r="WCM16" s="5"/>
      <c r="WCN16" s="5"/>
      <c r="WCO16" s="5"/>
      <c r="WCP16" s="5"/>
      <c r="WCQ16" s="5"/>
      <c r="WCR16" s="5"/>
      <c r="WCS16" s="5"/>
      <c r="WCT16" s="5"/>
      <c r="WCU16" s="5"/>
      <c r="WCV16" s="5"/>
      <c r="WCW16" s="5"/>
      <c r="WCX16" s="5"/>
      <c r="WCY16" s="5"/>
      <c r="WCZ16" s="5"/>
      <c r="WDA16" s="5"/>
      <c r="WDB16" s="5"/>
      <c r="WDC16" s="5"/>
      <c r="WDD16" s="5"/>
      <c r="WDE16" s="5"/>
      <c r="WDF16" s="5"/>
      <c r="WDG16" s="5"/>
      <c r="WDH16" s="5"/>
      <c r="WDI16" s="5"/>
      <c r="WDJ16" s="5"/>
      <c r="WDK16" s="5"/>
      <c r="WDL16" s="5"/>
      <c r="WDM16" s="5"/>
      <c r="WDN16" s="5"/>
      <c r="WDO16" s="5"/>
      <c r="WDP16" s="5"/>
      <c r="WDQ16" s="5"/>
      <c r="WDR16" s="5"/>
      <c r="WDS16" s="5"/>
      <c r="WDT16" s="5"/>
      <c r="WDU16" s="5"/>
      <c r="WDV16" s="5"/>
      <c r="WDW16" s="5"/>
      <c r="WDX16" s="5"/>
      <c r="WDY16" s="5"/>
      <c r="WDZ16" s="5"/>
      <c r="WEA16" s="5"/>
      <c r="WEB16" s="5"/>
      <c r="WEC16" s="5"/>
      <c r="WED16" s="5"/>
      <c r="WEE16" s="5"/>
      <c r="WEF16" s="5"/>
      <c r="WEG16" s="5"/>
      <c r="WEH16" s="5"/>
      <c r="WEI16" s="5"/>
      <c r="WEJ16" s="5"/>
      <c r="WEK16" s="5"/>
      <c r="WEL16" s="5"/>
      <c r="WEM16" s="5"/>
      <c r="WEN16" s="5"/>
      <c r="WEO16" s="5"/>
      <c r="WEP16" s="5"/>
      <c r="WEQ16" s="5"/>
      <c r="WER16" s="5"/>
      <c r="WES16" s="5"/>
      <c r="WET16" s="5"/>
      <c r="WEU16" s="5"/>
      <c r="WEV16" s="5"/>
      <c r="WEW16" s="5"/>
      <c r="WEX16" s="5"/>
      <c r="WEY16" s="5"/>
      <c r="WEZ16" s="5"/>
      <c r="WFA16" s="5"/>
      <c r="WFB16" s="5"/>
      <c r="WFC16" s="5"/>
      <c r="WFD16" s="5"/>
      <c r="WFE16" s="5"/>
      <c r="WFF16" s="5"/>
      <c r="WFG16" s="5"/>
      <c r="WFH16" s="5"/>
      <c r="WFI16" s="5"/>
      <c r="WFJ16" s="5"/>
      <c r="WFK16" s="5"/>
      <c r="WFL16" s="5"/>
      <c r="WFM16" s="5"/>
      <c r="WFN16" s="5"/>
      <c r="WFO16" s="5"/>
      <c r="WFP16" s="5"/>
      <c r="WFQ16" s="5"/>
      <c r="WFR16" s="5"/>
      <c r="WFS16" s="5"/>
      <c r="WFT16" s="5"/>
      <c r="WFU16" s="5"/>
      <c r="WFV16" s="5"/>
      <c r="WFW16" s="5"/>
      <c r="WFX16" s="5"/>
      <c r="WFY16" s="5"/>
      <c r="WFZ16" s="5"/>
      <c r="WGA16" s="5"/>
      <c r="WGB16" s="5"/>
      <c r="WGC16" s="5"/>
      <c r="WGD16" s="5"/>
      <c r="WGE16" s="5"/>
      <c r="WGF16" s="5"/>
      <c r="WGG16" s="5"/>
      <c r="WGH16" s="5"/>
      <c r="WGI16" s="5"/>
      <c r="WGJ16" s="5"/>
      <c r="WGK16" s="5"/>
      <c r="WGL16" s="5"/>
      <c r="WGM16" s="5"/>
      <c r="WGN16" s="5"/>
      <c r="WGO16" s="5"/>
      <c r="WGP16" s="5"/>
      <c r="WGQ16" s="5"/>
      <c r="WGR16" s="5"/>
      <c r="WGS16" s="5"/>
      <c r="WGT16" s="5"/>
      <c r="WGU16" s="5"/>
      <c r="WGV16" s="5"/>
      <c r="WGW16" s="5"/>
      <c r="WGX16" s="5"/>
      <c r="WGY16" s="5"/>
      <c r="WGZ16" s="5"/>
      <c r="WHA16" s="5"/>
      <c r="WHB16" s="5"/>
      <c r="WHC16" s="5"/>
      <c r="WHD16" s="5"/>
      <c r="WHE16" s="5"/>
      <c r="WHF16" s="5"/>
      <c r="WHG16" s="5"/>
      <c r="WHH16" s="5"/>
      <c r="WHI16" s="5"/>
      <c r="WHJ16" s="5"/>
      <c r="WHK16" s="5"/>
      <c r="WHL16" s="5"/>
      <c r="WHM16" s="5"/>
      <c r="WHN16" s="5"/>
      <c r="WHO16" s="5"/>
      <c r="WHP16" s="5"/>
      <c r="WHQ16" s="5"/>
      <c r="WHR16" s="5"/>
      <c r="WHS16" s="5"/>
      <c r="WHT16" s="5"/>
      <c r="WHU16" s="5"/>
      <c r="WHV16" s="5"/>
      <c r="WHW16" s="5"/>
      <c r="WHX16" s="5"/>
      <c r="WHY16" s="5"/>
      <c r="WHZ16" s="5"/>
      <c r="WIA16" s="5"/>
      <c r="WIB16" s="5"/>
      <c r="WIC16" s="5"/>
      <c r="WID16" s="5"/>
      <c r="WIE16" s="5"/>
      <c r="WIF16" s="5"/>
      <c r="WIG16" s="5"/>
      <c r="WIH16" s="5"/>
      <c r="WII16" s="5"/>
      <c r="WIJ16" s="5"/>
      <c r="WIK16" s="5"/>
      <c r="WIL16" s="5"/>
      <c r="WIM16" s="5"/>
      <c r="WIN16" s="5"/>
      <c r="WIO16" s="5"/>
      <c r="WIP16" s="5"/>
      <c r="WIQ16" s="5"/>
      <c r="WIR16" s="5"/>
      <c r="WIS16" s="5"/>
      <c r="WIT16" s="5"/>
      <c r="WIU16" s="5"/>
      <c r="WIV16" s="5"/>
      <c r="WIW16" s="5"/>
      <c r="WIX16" s="5"/>
      <c r="WIY16" s="5"/>
      <c r="WIZ16" s="5"/>
      <c r="WJA16" s="5"/>
      <c r="WJB16" s="5"/>
      <c r="WJC16" s="5"/>
      <c r="WJD16" s="5"/>
      <c r="WJE16" s="5"/>
      <c r="WJF16" s="5"/>
      <c r="WJG16" s="5"/>
      <c r="WJH16" s="5"/>
      <c r="WJI16" s="5"/>
      <c r="WJJ16" s="5"/>
      <c r="WJK16" s="5"/>
      <c r="WJL16" s="5"/>
      <c r="WJM16" s="5"/>
      <c r="WJN16" s="5"/>
      <c r="WJO16" s="5"/>
      <c r="WJP16" s="5"/>
      <c r="WJQ16" s="5"/>
      <c r="WJR16" s="5"/>
      <c r="WJS16" s="5"/>
      <c r="WJT16" s="5"/>
      <c r="WJU16" s="5"/>
      <c r="WJV16" s="5"/>
      <c r="WJW16" s="5"/>
      <c r="WJX16" s="5"/>
      <c r="WJY16" s="5"/>
      <c r="WJZ16" s="5"/>
      <c r="WKA16" s="5"/>
      <c r="WKB16" s="5"/>
      <c r="WKC16" s="5"/>
      <c r="WKD16" s="5"/>
      <c r="WKE16" s="5"/>
      <c r="WKF16" s="5"/>
      <c r="WKG16" s="5"/>
      <c r="WKH16" s="5"/>
      <c r="WKI16" s="5"/>
      <c r="WKJ16" s="5"/>
      <c r="WKK16" s="5"/>
      <c r="WKL16" s="5"/>
      <c r="WKM16" s="5"/>
      <c r="WKN16" s="5"/>
      <c r="WKO16" s="5"/>
      <c r="WKP16" s="5"/>
      <c r="WKQ16" s="5"/>
      <c r="WKR16" s="5"/>
      <c r="WKS16" s="5"/>
      <c r="WKT16" s="5"/>
      <c r="WKU16" s="5"/>
      <c r="WKV16" s="5"/>
      <c r="WKW16" s="5"/>
      <c r="WKX16" s="5"/>
      <c r="WKY16" s="5"/>
      <c r="WKZ16" s="5"/>
      <c r="WLA16" s="5"/>
      <c r="WLB16" s="5"/>
      <c r="WLC16" s="5"/>
      <c r="WLD16" s="5"/>
      <c r="WLE16" s="5"/>
      <c r="WLF16" s="5"/>
      <c r="WLG16" s="5"/>
      <c r="WLH16" s="5"/>
      <c r="WLI16" s="5"/>
      <c r="WLJ16" s="5"/>
      <c r="WLK16" s="5"/>
      <c r="WLL16" s="5"/>
      <c r="WLM16" s="5"/>
      <c r="WLN16" s="5"/>
      <c r="WLO16" s="5"/>
      <c r="WLP16" s="5"/>
      <c r="WLQ16" s="5"/>
      <c r="WLR16" s="5"/>
      <c r="WLS16" s="5"/>
      <c r="WLT16" s="5"/>
      <c r="WLU16" s="5"/>
      <c r="WLV16" s="5"/>
      <c r="WLW16" s="5"/>
      <c r="WLX16" s="5"/>
      <c r="WLY16" s="5"/>
      <c r="WLZ16" s="5"/>
      <c r="WMA16" s="5"/>
      <c r="WMB16" s="5"/>
      <c r="WMC16" s="5"/>
      <c r="WMD16" s="5"/>
      <c r="WME16" s="5"/>
      <c r="WMF16" s="5"/>
      <c r="WMG16" s="5"/>
      <c r="WMH16" s="5"/>
      <c r="WMI16" s="5"/>
      <c r="WMJ16" s="5"/>
      <c r="WMK16" s="5"/>
      <c r="WML16" s="5"/>
      <c r="WMM16" s="5"/>
      <c r="WMN16" s="5"/>
      <c r="WMO16" s="5"/>
      <c r="WMP16" s="5"/>
      <c r="WMQ16" s="5"/>
      <c r="WMR16" s="5"/>
      <c r="WMS16" s="5"/>
      <c r="WMT16" s="5"/>
      <c r="WMU16" s="5"/>
      <c r="WMV16" s="5"/>
      <c r="WMW16" s="5"/>
      <c r="WMX16" s="5"/>
      <c r="WMY16" s="5"/>
      <c r="WMZ16" s="5"/>
      <c r="WNA16" s="5"/>
      <c r="WNB16" s="5"/>
      <c r="WNC16" s="5"/>
      <c r="WND16" s="5"/>
      <c r="WNE16" s="5"/>
      <c r="WNF16" s="5"/>
      <c r="WNG16" s="5"/>
      <c r="WNH16" s="5"/>
      <c r="WNI16" s="5"/>
      <c r="WNJ16" s="5"/>
      <c r="WNK16" s="5"/>
      <c r="WNL16" s="5"/>
      <c r="WNM16" s="5"/>
      <c r="WNN16" s="5"/>
      <c r="WNO16" s="5"/>
      <c r="WNP16" s="5"/>
      <c r="WNQ16" s="5"/>
      <c r="WNR16" s="5"/>
      <c r="WNS16" s="5"/>
      <c r="WNT16" s="5"/>
      <c r="WNU16" s="5"/>
      <c r="WNV16" s="5"/>
      <c r="WNW16" s="5"/>
      <c r="WNX16" s="5"/>
      <c r="WNY16" s="5"/>
      <c r="WNZ16" s="5"/>
      <c r="WOA16" s="5"/>
      <c r="WOB16" s="5"/>
      <c r="WOC16" s="5"/>
      <c r="WOD16" s="5"/>
      <c r="WOE16" s="5"/>
      <c r="WOF16" s="5"/>
      <c r="WOG16" s="5"/>
      <c r="WOH16" s="5"/>
      <c r="WOI16" s="5"/>
      <c r="WOJ16" s="5"/>
      <c r="WOK16" s="5"/>
      <c r="WOL16" s="5"/>
      <c r="WOM16" s="5"/>
      <c r="WON16" s="5"/>
      <c r="WOO16" s="5"/>
      <c r="WOP16" s="5"/>
      <c r="WOQ16" s="5"/>
      <c r="WOR16" s="5"/>
      <c r="WOS16" s="5"/>
      <c r="WOT16" s="5"/>
      <c r="WOU16" s="5"/>
      <c r="WOV16" s="5"/>
      <c r="WOW16" s="5"/>
      <c r="WOX16" s="5"/>
      <c r="WOY16" s="5"/>
      <c r="WOZ16" s="5"/>
      <c r="WPA16" s="5"/>
      <c r="WPB16" s="5"/>
      <c r="WPC16" s="5"/>
      <c r="WPD16" s="5"/>
      <c r="WPE16" s="5"/>
      <c r="WPF16" s="5"/>
      <c r="WPG16" s="5"/>
      <c r="WPH16" s="5"/>
      <c r="WPI16" s="5"/>
      <c r="WPJ16" s="5"/>
      <c r="WPK16" s="5"/>
      <c r="WPL16" s="5"/>
      <c r="WPM16" s="5"/>
      <c r="WPN16" s="5"/>
      <c r="WPO16" s="5"/>
      <c r="WPP16" s="5"/>
      <c r="WPQ16" s="5"/>
      <c r="WPR16" s="5"/>
      <c r="WPS16" s="5"/>
      <c r="WPT16" s="5"/>
      <c r="WPU16" s="5"/>
      <c r="WPV16" s="5"/>
      <c r="WPW16" s="5"/>
      <c r="WPX16" s="5"/>
      <c r="WPY16" s="5"/>
      <c r="WPZ16" s="5"/>
      <c r="WQA16" s="5"/>
      <c r="WQB16" s="5"/>
      <c r="WQC16" s="5"/>
      <c r="WQD16" s="5"/>
      <c r="WQE16" s="5"/>
      <c r="WQF16" s="5"/>
      <c r="WQG16" s="5"/>
      <c r="WQH16" s="5"/>
      <c r="WQI16" s="5"/>
      <c r="WQJ16" s="5"/>
      <c r="WQK16" s="5"/>
      <c r="WQL16" s="5"/>
      <c r="WQM16" s="5"/>
      <c r="WQN16" s="5"/>
      <c r="WQO16" s="5"/>
      <c r="WQP16" s="5"/>
      <c r="WQQ16" s="5"/>
      <c r="WQR16" s="5"/>
      <c r="WQS16" s="5"/>
      <c r="WQT16" s="5"/>
      <c r="WQU16" s="5"/>
      <c r="WQV16" s="5"/>
      <c r="WQW16" s="5"/>
      <c r="WQX16" s="5"/>
      <c r="WQY16" s="5"/>
      <c r="WQZ16" s="5"/>
      <c r="WRA16" s="5"/>
      <c r="WRB16" s="5"/>
      <c r="WRC16" s="5"/>
      <c r="WRD16" s="5"/>
      <c r="WRE16" s="5"/>
      <c r="WRF16" s="5"/>
      <c r="WRG16" s="5"/>
      <c r="WRH16" s="5"/>
      <c r="WRI16" s="5"/>
      <c r="WRJ16" s="5"/>
      <c r="WRK16" s="5"/>
      <c r="WRL16" s="5"/>
      <c r="WRM16" s="5"/>
      <c r="WRN16" s="5"/>
      <c r="WRO16" s="5"/>
      <c r="WRP16" s="5"/>
      <c r="WRQ16" s="5"/>
      <c r="WRR16" s="5"/>
      <c r="WRS16" s="5"/>
      <c r="WRT16" s="5"/>
      <c r="WRU16" s="5"/>
      <c r="WRV16" s="5"/>
      <c r="WRW16" s="5"/>
      <c r="WRX16" s="5"/>
      <c r="WRY16" s="5"/>
      <c r="WRZ16" s="5"/>
      <c r="WSA16" s="5"/>
      <c r="WSB16" s="5"/>
      <c r="WSC16" s="5"/>
      <c r="WSD16" s="5"/>
      <c r="WSE16" s="5"/>
      <c r="WSF16" s="5"/>
      <c r="WSG16" s="5"/>
      <c r="WSH16" s="5"/>
      <c r="WSI16" s="5"/>
      <c r="WSJ16" s="5"/>
      <c r="WSK16" s="5"/>
      <c r="WSL16" s="5"/>
      <c r="WSM16" s="5"/>
      <c r="WSN16" s="5"/>
      <c r="WSO16" s="5"/>
      <c r="WSP16" s="5"/>
      <c r="WSQ16" s="5"/>
      <c r="WSR16" s="5"/>
      <c r="WSS16" s="5"/>
      <c r="WST16" s="5"/>
      <c r="WSU16" s="5"/>
      <c r="WSV16" s="5"/>
      <c r="WSW16" s="5"/>
      <c r="WSX16" s="5"/>
      <c r="WSY16" s="5"/>
      <c r="WSZ16" s="5"/>
      <c r="WTA16" s="5"/>
      <c r="WTB16" s="5"/>
      <c r="WTC16" s="5"/>
      <c r="WTD16" s="5"/>
      <c r="WTE16" s="5"/>
      <c r="WTF16" s="5"/>
      <c r="WTG16" s="5"/>
      <c r="WTH16" s="5"/>
      <c r="WTI16" s="5"/>
      <c r="WTJ16" s="5"/>
      <c r="WTK16" s="5"/>
      <c r="WTL16" s="5"/>
      <c r="WTM16" s="5"/>
      <c r="WTN16" s="5"/>
      <c r="WTO16" s="5"/>
      <c r="WTP16" s="5"/>
      <c r="WTQ16" s="5"/>
      <c r="WTR16" s="5"/>
      <c r="WTS16" s="5"/>
      <c r="WTT16" s="5"/>
      <c r="WTU16" s="5"/>
      <c r="WTV16" s="5"/>
      <c r="WTW16" s="5"/>
      <c r="WTX16" s="5"/>
      <c r="WTY16" s="5"/>
      <c r="WTZ16" s="5"/>
      <c r="WUA16" s="5"/>
      <c r="WUB16" s="5"/>
      <c r="WUC16" s="5"/>
      <c r="WUD16" s="5"/>
      <c r="WUE16" s="5"/>
      <c r="WUF16" s="5"/>
      <c r="WUG16" s="5"/>
      <c r="WUH16" s="5"/>
      <c r="WUI16" s="5"/>
      <c r="WUJ16" s="5"/>
      <c r="WUK16" s="5"/>
      <c r="WUL16" s="5"/>
      <c r="WUM16" s="5"/>
      <c r="WUN16" s="5"/>
      <c r="WUO16" s="5"/>
      <c r="WUP16" s="5"/>
      <c r="WUQ16" s="5"/>
      <c r="WUR16" s="5"/>
      <c r="WUS16" s="5"/>
      <c r="WUT16" s="5"/>
      <c r="WUU16" s="5"/>
      <c r="WUV16" s="5"/>
      <c r="WUW16" s="5"/>
      <c r="WUX16" s="5"/>
      <c r="WUY16" s="5"/>
      <c r="WUZ16" s="5"/>
      <c r="WVA16" s="5"/>
      <c r="WVB16" s="5"/>
      <c r="WVC16" s="5"/>
      <c r="WVD16" s="5"/>
      <c r="WVE16" s="5"/>
      <c r="WVF16" s="5"/>
      <c r="WVG16" s="5"/>
      <c r="WVH16" s="5"/>
      <c r="WVI16" s="5"/>
      <c r="WVJ16" s="5"/>
      <c r="WVK16" s="5"/>
      <c r="WVL16" s="5"/>
      <c r="WVM16" s="5"/>
      <c r="WVN16" s="5"/>
      <c r="WVO16" s="5"/>
      <c r="WVP16" s="5"/>
      <c r="WVQ16" s="5"/>
      <c r="WVR16" s="5"/>
      <c r="WVS16" s="5"/>
      <c r="WVT16" s="5"/>
      <c r="WVU16" s="5"/>
      <c r="WVV16" s="5"/>
      <c r="WVW16" s="5"/>
      <c r="WVX16" s="5"/>
      <c r="WVY16" s="5"/>
      <c r="WVZ16" s="5"/>
      <c r="WWA16" s="5"/>
      <c r="WWB16" s="5"/>
      <c r="WWC16" s="5"/>
      <c r="WWD16" s="5"/>
      <c r="WWE16" s="5"/>
      <c r="WWF16" s="5"/>
      <c r="WWG16" s="5"/>
      <c r="WWH16" s="5"/>
      <c r="WWI16" s="5"/>
      <c r="WWJ16" s="5"/>
      <c r="WWK16" s="5"/>
      <c r="WWL16" s="5"/>
      <c r="WWM16" s="5"/>
      <c r="WWN16" s="5"/>
      <c r="WWO16" s="5"/>
      <c r="WWP16" s="5"/>
      <c r="WWQ16" s="5"/>
      <c r="WWR16" s="5"/>
      <c r="WWS16" s="5"/>
      <c r="WWT16" s="5"/>
      <c r="WWU16" s="5"/>
      <c r="WWV16" s="5"/>
      <c r="WWW16" s="5"/>
      <c r="WWX16" s="5"/>
      <c r="WWY16" s="5"/>
      <c r="WWZ16" s="5"/>
      <c r="WXA16" s="5"/>
      <c r="WXB16" s="5"/>
      <c r="WXC16" s="5"/>
      <c r="WXD16" s="5"/>
      <c r="WXE16" s="5"/>
      <c r="WXF16" s="5"/>
      <c r="WXG16" s="5"/>
      <c r="WXH16" s="5"/>
      <c r="WXI16" s="5"/>
      <c r="WXJ16" s="5"/>
      <c r="WXK16" s="5"/>
      <c r="WXL16" s="5"/>
      <c r="WXM16" s="5"/>
      <c r="WXN16" s="5"/>
      <c r="WXO16" s="5"/>
      <c r="WXP16" s="5"/>
      <c r="WXQ16" s="5"/>
      <c r="WXR16" s="5"/>
      <c r="WXS16" s="5"/>
      <c r="WXT16" s="5"/>
      <c r="WXU16" s="5"/>
      <c r="WXV16" s="5"/>
      <c r="WXW16" s="5"/>
      <c r="WXX16" s="5"/>
      <c r="WXY16" s="5"/>
      <c r="WXZ16" s="5"/>
      <c r="WYA16" s="5"/>
      <c r="WYB16" s="5"/>
      <c r="WYC16" s="5"/>
      <c r="WYD16" s="5"/>
      <c r="WYE16" s="5"/>
      <c r="WYF16" s="5"/>
      <c r="WYG16" s="5"/>
      <c r="WYH16" s="5"/>
      <c r="WYI16" s="5"/>
      <c r="WYJ16" s="5"/>
      <c r="WYK16" s="5"/>
      <c r="WYL16" s="5"/>
      <c r="WYM16" s="5"/>
      <c r="WYN16" s="5"/>
      <c r="WYO16" s="5"/>
      <c r="WYP16" s="5"/>
      <c r="WYQ16" s="5"/>
      <c r="WYR16" s="5"/>
      <c r="WYS16" s="5"/>
      <c r="WYT16" s="5"/>
      <c r="WYU16" s="5"/>
      <c r="WYV16" s="5"/>
      <c r="WYW16" s="5"/>
      <c r="WYX16" s="5"/>
      <c r="WYY16" s="5"/>
      <c r="WYZ16" s="5"/>
      <c r="WZA16" s="5"/>
      <c r="WZB16" s="5"/>
      <c r="WZC16" s="5"/>
      <c r="WZD16" s="5"/>
      <c r="WZE16" s="5"/>
      <c r="WZF16" s="5"/>
      <c r="WZG16" s="5"/>
      <c r="WZH16" s="5"/>
      <c r="WZI16" s="5"/>
      <c r="WZJ16" s="5"/>
      <c r="WZK16" s="5"/>
      <c r="WZL16" s="5"/>
      <c r="WZM16" s="5"/>
      <c r="WZN16" s="5"/>
      <c r="WZO16" s="5"/>
      <c r="WZP16" s="5"/>
      <c r="WZQ16" s="5"/>
      <c r="WZR16" s="5"/>
      <c r="WZS16" s="5"/>
      <c r="WZT16" s="5"/>
      <c r="WZU16" s="5"/>
      <c r="WZV16" s="5"/>
      <c r="WZW16" s="5"/>
      <c r="WZX16" s="5"/>
      <c r="WZY16" s="5"/>
      <c r="WZZ16" s="5"/>
      <c r="XAA16" s="5"/>
      <c r="XAB16" s="5"/>
      <c r="XAC16" s="5"/>
      <c r="XAD16" s="5"/>
      <c r="XAE16" s="5"/>
      <c r="XAF16" s="5"/>
      <c r="XAG16" s="5"/>
      <c r="XAH16" s="5"/>
      <c r="XAI16" s="5"/>
      <c r="XAJ16" s="5"/>
      <c r="XAK16" s="5"/>
      <c r="XAL16" s="5"/>
      <c r="XAM16" s="5"/>
      <c r="XAN16" s="5"/>
      <c r="XAO16" s="5"/>
      <c r="XAP16" s="5"/>
      <c r="XAQ16" s="5"/>
      <c r="XAR16" s="5"/>
      <c r="XAS16" s="5"/>
      <c r="XAT16" s="5"/>
      <c r="XAU16" s="5"/>
      <c r="XAV16" s="5"/>
      <c r="XAW16" s="5"/>
      <c r="XAX16" s="5"/>
      <c r="XAY16" s="5"/>
      <c r="XAZ16" s="5"/>
      <c r="XBA16" s="5"/>
      <c r="XBB16" s="5"/>
      <c r="XBC16" s="5"/>
      <c r="XBD16" s="5"/>
      <c r="XBE16" s="5"/>
      <c r="XBF16" s="5"/>
      <c r="XBG16" s="5"/>
      <c r="XBH16" s="5"/>
      <c r="XBI16" s="5"/>
      <c r="XBJ16" s="5"/>
      <c r="XBK16" s="5"/>
      <c r="XBL16" s="5"/>
      <c r="XBM16" s="5"/>
      <c r="XBN16" s="5"/>
      <c r="XBO16" s="5"/>
      <c r="XBP16" s="5"/>
      <c r="XBQ16" s="5"/>
      <c r="XBR16" s="5"/>
      <c r="XBS16" s="5"/>
      <c r="XBT16" s="5"/>
      <c r="XBU16" s="5"/>
      <c r="XBV16" s="5"/>
      <c r="XBW16" s="5"/>
      <c r="XBX16" s="5"/>
      <c r="XBY16" s="5"/>
      <c r="XBZ16" s="5"/>
      <c r="XCA16" s="5"/>
      <c r="XCB16" s="5"/>
      <c r="XCC16" s="5"/>
      <c r="XCD16" s="5"/>
      <c r="XCE16" s="5"/>
      <c r="XCF16" s="5"/>
      <c r="XCG16" s="5"/>
      <c r="XCH16" s="5"/>
      <c r="XCI16" s="5"/>
      <c r="XCJ16" s="5"/>
      <c r="XCK16" s="5"/>
      <c r="XCL16" s="5"/>
      <c r="XCM16" s="5"/>
      <c r="XCN16" s="5"/>
      <c r="XCO16" s="5"/>
      <c r="XCP16" s="5"/>
      <c r="XCQ16" s="5"/>
      <c r="XCR16" s="5"/>
      <c r="XCS16" s="5"/>
      <c r="XCT16" s="5"/>
      <c r="XCU16" s="5"/>
      <c r="XCV16" s="5"/>
      <c r="XCW16" s="5"/>
      <c r="XCX16" s="5"/>
      <c r="XCY16" s="5"/>
      <c r="XCZ16" s="5"/>
      <c r="XDA16" s="5"/>
      <c r="XDB16" s="5"/>
      <c r="XDC16" s="5"/>
      <c r="XDD16" s="5"/>
      <c r="XDE16" s="5"/>
      <c r="XDF16" s="5"/>
      <c r="XDG16" s="5"/>
      <c r="XDH16" s="5"/>
      <c r="XDI16" s="5"/>
      <c r="XDJ16" s="5"/>
      <c r="XDK16" s="5"/>
      <c r="XDL16" s="5"/>
      <c r="XDM16" s="5"/>
      <c r="XDN16" s="5"/>
      <c r="XDO16" s="5"/>
      <c r="XDP16" s="5"/>
      <c r="XDQ16" s="5"/>
      <c r="XDR16" s="5"/>
      <c r="XDS16" s="5"/>
      <c r="XDT16" s="5"/>
      <c r="XDU16" s="5"/>
      <c r="XDV16" s="5"/>
      <c r="XDW16" s="5"/>
      <c r="XDX16" s="5"/>
      <c r="XDY16" s="5"/>
      <c r="XDZ16" s="5"/>
      <c r="XEA16" s="5"/>
      <c r="XEB16" s="5"/>
      <c r="XEC16" s="5"/>
      <c r="XED16" s="5"/>
      <c r="XEE16" s="5"/>
      <c r="XEF16" s="5"/>
      <c r="XEG16" s="5"/>
      <c r="XEH16" s="5"/>
      <c r="XEI16" s="5"/>
      <c r="XEJ16" s="5"/>
      <c r="XEK16" s="5"/>
      <c r="XEL16" s="5"/>
      <c r="XEM16" s="5"/>
      <c r="XEN16" s="5"/>
      <c r="XEO16" s="5"/>
      <c r="XEP16" s="5"/>
      <c r="XEQ16" s="5"/>
      <c r="XER16" s="5"/>
      <c r="XES16" s="5"/>
      <c r="XET16" s="5"/>
      <c r="XEU16" s="5"/>
      <c r="XEV16" s="5"/>
      <c r="XEW16" s="5"/>
      <c r="XEX16" s="5"/>
      <c r="XEY16" s="5"/>
      <c r="XEZ16" s="5"/>
      <c r="XFA16" s="5"/>
      <c r="XFB16" s="5"/>
      <c r="XFC16" s="5"/>
    </row>
    <row r="17" spans="1:16383" s="335" customFormat="1" ht="88.5" customHeight="1" x14ac:dyDescent="0.45">
      <c r="A17" s="476" t="s">
        <v>1109</v>
      </c>
      <c r="B17" s="689" t="s">
        <v>1240</v>
      </c>
      <c r="C17" s="2231"/>
      <c r="D17" s="2231"/>
      <c r="E17" s="2231"/>
      <c r="F17" s="2231"/>
      <c r="G17" s="2231"/>
      <c r="H17" s="2231"/>
      <c r="I17" s="2226"/>
      <c r="J17" s="2227"/>
      <c r="K17" s="363" t="s">
        <v>948</v>
      </c>
      <c r="L17" s="1170"/>
      <c r="M17" s="1170"/>
      <c r="N17" s="1170"/>
      <c r="O17" s="1170"/>
      <c r="P17" s="1170"/>
      <c r="Q17" s="1170"/>
      <c r="R17" s="1170"/>
      <c r="S17" s="1170"/>
      <c r="T17" s="1170"/>
      <c r="U17" s="5"/>
      <c r="V17" s="5"/>
      <c r="W17" s="5"/>
      <c r="X17" s="5"/>
      <c r="Y17" s="5"/>
      <c r="Z17" s="5"/>
      <c r="AA17" s="5"/>
      <c r="AB17" s="5"/>
      <c r="AC17" s="5"/>
      <c r="AD17" s="5"/>
      <c r="AE17" s="5"/>
      <c r="AF17" s="5"/>
      <c r="AG17" s="5"/>
      <c r="AH17" s="5"/>
      <c r="AI17" s="5"/>
      <c r="AJ17" s="5"/>
      <c r="AK17" s="5"/>
      <c r="AL17" s="5"/>
      <c r="AM17" s="5"/>
      <c r="AN17" s="5"/>
      <c r="AO17" s="5"/>
      <c r="AP17" s="5"/>
      <c r="AQ17" s="5"/>
      <c r="AR17" s="5"/>
      <c r="AS17" s="5"/>
      <c r="AT17" s="5"/>
      <c r="AU17" s="5"/>
      <c r="AV17" s="5"/>
      <c r="AW17" s="5"/>
      <c r="AX17" s="5"/>
      <c r="AY17" s="5"/>
      <c r="AZ17" s="5"/>
      <c r="BA17" s="5"/>
      <c r="BB17" s="5"/>
      <c r="BC17" s="5"/>
      <c r="BD17" s="5"/>
      <c r="BE17" s="5"/>
      <c r="BF17" s="5"/>
      <c r="BG17" s="5"/>
      <c r="BH17" s="5"/>
      <c r="BI17" s="5"/>
      <c r="BJ17" s="5"/>
      <c r="BK17" s="5"/>
      <c r="BL17" s="5"/>
      <c r="BM17" s="5"/>
      <c r="BN17" s="5"/>
      <c r="BO17" s="5"/>
      <c r="BP17" s="5"/>
      <c r="BQ17" s="5"/>
      <c r="BR17" s="5"/>
      <c r="BS17" s="5"/>
      <c r="BT17" s="5"/>
      <c r="BU17" s="5"/>
      <c r="BV17" s="5"/>
      <c r="BW17" s="5"/>
      <c r="BX17" s="5"/>
      <c r="BY17" s="5"/>
      <c r="BZ17" s="5"/>
      <c r="CA17" s="5"/>
      <c r="CB17" s="5"/>
      <c r="CC17" s="5"/>
      <c r="CD17" s="5"/>
      <c r="CE17" s="5"/>
      <c r="CF17" s="5"/>
      <c r="CG17" s="5"/>
      <c r="CH17" s="5"/>
      <c r="CI17" s="5"/>
      <c r="CJ17" s="5"/>
      <c r="CK17" s="5"/>
      <c r="CL17" s="5"/>
      <c r="CM17" s="5"/>
      <c r="CN17" s="5"/>
      <c r="CO17" s="5"/>
      <c r="CP17" s="5"/>
      <c r="CQ17" s="5"/>
      <c r="CR17" s="5"/>
      <c r="CS17" s="5"/>
      <c r="CT17" s="5"/>
      <c r="CU17" s="5"/>
      <c r="CV17" s="5"/>
      <c r="CW17" s="5"/>
      <c r="CX17" s="5"/>
      <c r="CY17" s="5"/>
      <c r="CZ17" s="5"/>
      <c r="DA17" s="5"/>
      <c r="DB17" s="5"/>
      <c r="DC17" s="5"/>
      <c r="DD17" s="5"/>
      <c r="DE17" s="5"/>
      <c r="DF17" s="5"/>
      <c r="DG17" s="5"/>
      <c r="DH17" s="5"/>
      <c r="DI17" s="5"/>
      <c r="DJ17" s="5"/>
      <c r="DK17" s="5"/>
      <c r="DL17" s="5"/>
      <c r="DM17" s="5"/>
      <c r="DN17" s="5"/>
      <c r="DO17" s="5"/>
      <c r="DP17" s="5"/>
      <c r="DQ17" s="5"/>
      <c r="DR17" s="5"/>
      <c r="DS17" s="5"/>
      <c r="DT17" s="5"/>
      <c r="DU17" s="5"/>
      <c r="DV17" s="5"/>
      <c r="DW17" s="5"/>
      <c r="DX17" s="5"/>
      <c r="DY17" s="5"/>
      <c r="DZ17" s="5"/>
      <c r="EA17" s="5"/>
      <c r="EB17" s="5"/>
      <c r="EC17" s="5"/>
      <c r="ED17" s="5"/>
      <c r="EE17" s="5"/>
      <c r="EF17" s="5"/>
      <c r="EG17" s="5"/>
      <c r="EH17" s="5"/>
      <c r="EI17" s="5"/>
      <c r="EJ17" s="5"/>
      <c r="EK17" s="5"/>
      <c r="EL17" s="5"/>
      <c r="EM17" s="5"/>
      <c r="EN17" s="5"/>
      <c r="EO17" s="5"/>
      <c r="EP17" s="5"/>
      <c r="EQ17" s="5"/>
      <c r="ER17" s="5"/>
      <c r="ES17" s="5"/>
      <c r="ET17" s="5"/>
      <c r="EU17" s="5"/>
      <c r="EV17" s="5"/>
      <c r="EW17" s="5"/>
      <c r="EX17" s="5"/>
      <c r="EY17" s="5"/>
      <c r="EZ17" s="5"/>
      <c r="FA17" s="5"/>
      <c r="FB17" s="5"/>
      <c r="FC17" s="5"/>
      <c r="FD17" s="5"/>
      <c r="FE17" s="5"/>
      <c r="FF17" s="5"/>
      <c r="FG17" s="5"/>
      <c r="FH17" s="5"/>
      <c r="FI17" s="5"/>
      <c r="FJ17" s="5"/>
      <c r="FK17" s="5"/>
      <c r="FL17" s="5"/>
      <c r="FM17" s="5"/>
      <c r="FN17" s="5"/>
      <c r="FO17" s="5"/>
      <c r="FP17" s="5"/>
      <c r="FQ17" s="5"/>
      <c r="FR17" s="5"/>
      <c r="FS17" s="5"/>
      <c r="FT17" s="5"/>
      <c r="FU17" s="5"/>
      <c r="FV17" s="5"/>
      <c r="FW17" s="5"/>
      <c r="FX17" s="5"/>
      <c r="FY17" s="5"/>
      <c r="FZ17" s="5"/>
      <c r="GA17" s="5"/>
      <c r="GB17" s="5"/>
      <c r="GC17" s="5"/>
      <c r="GD17" s="5"/>
      <c r="GE17" s="5"/>
      <c r="GF17" s="5"/>
      <c r="GG17" s="5"/>
      <c r="GH17" s="5"/>
      <c r="GI17" s="5"/>
      <c r="GJ17" s="5"/>
      <c r="GK17" s="5"/>
      <c r="GL17" s="5"/>
      <c r="GM17" s="5"/>
      <c r="GN17" s="5"/>
      <c r="GO17" s="5"/>
      <c r="GP17" s="5"/>
      <c r="GQ17" s="5"/>
      <c r="GR17" s="5"/>
      <c r="GS17" s="5"/>
      <c r="GT17" s="5"/>
      <c r="GU17" s="5"/>
      <c r="GV17" s="5"/>
      <c r="GW17" s="5"/>
      <c r="GX17" s="5"/>
      <c r="GY17" s="5"/>
      <c r="GZ17" s="5"/>
      <c r="HA17" s="5"/>
      <c r="HB17" s="5"/>
      <c r="HC17" s="5"/>
      <c r="HD17" s="5"/>
      <c r="HE17" s="5"/>
      <c r="HF17" s="5"/>
      <c r="HG17" s="5"/>
      <c r="HH17" s="5"/>
      <c r="HI17" s="5"/>
      <c r="HJ17" s="5"/>
      <c r="HK17" s="5"/>
      <c r="HL17" s="5"/>
      <c r="HM17" s="5"/>
      <c r="HN17" s="5"/>
      <c r="HO17" s="5"/>
      <c r="HP17" s="5"/>
      <c r="HQ17" s="5"/>
      <c r="HR17" s="5"/>
      <c r="HS17" s="5"/>
      <c r="HT17" s="5"/>
      <c r="HU17" s="5"/>
      <c r="HV17" s="5"/>
      <c r="HW17" s="5"/>
      <c r="HX17" s="5"/>
      <c r="HY17" s="5"/>
      <c r="HZ17" s="5"/>
      <c r="IA17" s="5"/>
      <c r="IB17" s="5"/>
      <c r="IC17" s="5"/>
      <c r="ID17" s="5"/>
      <c r="IE17" s="5"/>
      <c r="IF17" s="5"/>
      <c r="IG17" s="5"/>
      <c r="IH17" s="5"/>
      <c r="II17" s="5"/>
      <c r="IJ17" s="5"/>
      <c r="IK17" s="5"/>
      <c r="IL17" s="5"/>
      <c r="IM17" s="5"/>
      <c r="IN17" s="5"/>
      <c r="IO17" s="5"/>
      <c r="IP17" s="5"/>
      <c r="IQ17" s="5"/>
      <c r="IR17" s="5"/>
      <c r="IS17" s="5"/>
      <c r="IT17" s="5"/>
      <c r="IU17" s="5"/>
      <c r="IV17" s="5"/>
      <c r="IW17" s="5"/>
      <c r="IX17" s="5"/>
      <c r="IY17" s="5"/>
      <c r="IZ17" s="5"/>
      <c r="JA17" s="5"/>
      <c r="JB17" s="5"/>
      <c r="JC17" s="5"/>
      <c r="JD17" s="5"/>
      <c r="JE17" s="5"/>
      <c r="JF17" s="5"/>
      <c r="JG17" s="5"/>
      <c r="JH17" s="5"/>
      <c r="JI17" s="5"/>
      <c r="JJ17" s="5"/>
      <c r="JK17" s="5"/>
      <c r="JL17" s="5"/>
      <c r="JM17" s="5"/>
      <c r="JN17" s="5"/>
      <c r="JO17" s="5"/>
      <c r="JP17" s="5"/>
      <c r="JQ17" s="5"/>
      <c r="JR17" s="5"/>
      <c r="JS17" s="5"/>
      <c r="JT17" s="5"/>
      <c r="JU17" s="5"/>
      <c r="JV17" s="5"/>
      <c r="JW17" s="5"/>
      <c r="JX17" s="5"/>
      <c r="JY17" s="5"/>
      <c r="JZ17" s="5"/>
      <c r="KA17" s="5"/>
      <c r="KB17" s="5"/>
      <c r="KC17" s="5"/>
      <c r="KD17" s="5"/>
      <c r="KE17" s="5"/>
      <c r="KF17" s="5"/>
      <c r="KG17" s="5"/>
      <c r="KH17" s="5"/>
      <c r="KI17" s="5"/>
      <c r="KJ17" s="5"/>
      <c r="KK17" s="5"/>
      <c r="KL17" s="5"/>
      <c r="KM17" s="5"/>
      <c r="KN17" s="5"/>
      <c r="KO17" s="5"/>
      <c r="KP17" s="5"/>
      <c r="KQ17" s="5"/>
      <c r="KR17" s="5"/>
      <c r="KS17" s="5"/>
      <c r="KT17" s="5"/>
      <c r="KU17" s="5"/>
      <c r="KV17" s="5"/>
      <c r="KW17" s="5"/>
      <c r="KX17" s="5"/>
      <c r="KY17" s="5"/>
      <c r="KZ17" s="5"/>
      <c r="LA17" s="5"/>
      <c r="LB17" s="5"/>
      <c r="LC17" s="5"/>
      <c r="LD17" s="5"/>
      <c r="LE17" s="5"/>
      <c r="LF17" s="5"/>
      <c r="LG17" s="5"/>
      <c r="LH17" s="5"/>
      <c r="LI17" s="5"/>
      <c r="LJ17" s="5"/>
      <c r="LK17" s="5"/>
      <c r="LL17" s="5"/>
      <c r="LM17" s="5"/>
      <c r="LN17" s="5"/>
      <c r="LO17" s="5"/>
      <c r="LP17" s="5"/>
      <c r="LQ17" s="5"/>
      <c r="LR17" s="5"/>
      <c r="LS17" s="5"/>
      <c r="LT17" s="5"/>
      <c r="LU17" s="5"/>
      <c r="LV17" s="5"/>
      <c r="LW17" s="5"/>
      <c r="LX17" s="5"/>
      <c r="LY17" s="5"/>
      <c r="LZ17" s="5"/>
      <c r="MA17" s="5"/>
      <c r="MB17" s="5"/>
      <c r="MC17" s="5"/>
      <c r="MD17" s="5"/>
      <c r="ME17" s="5"/>
      <c r="MF17" s="5"/>
      <c r="MG17" s="5"/>
      <c r="MH17" s="5"/>
      <c r="MI17" s="5"/>
      <c r="MJ17" s="5"/>
      <c r="MK17" s="5"/>
      <c r="ML17" s="5"/>
      <c r="MM17" s="5"/>
      <c r="MN17" s="5"/>
      <c r="MO17" s="5"/>
      <c r="MP17" s="5"/>
      <c r="MQ17" s="5"/>
      <c r="MR17" s="5"/>
      <c r="MS17" s="5"/>
      <c r="MT17" s="5"/>
      <c r="MU17" s="5"/>
      <c r="MV17" s="5"/>
      <c r="MW17" s="5"/>
      <c r="MX17" s="5"/>
      <c r="MY17" s="5"/>
      <c r="MZ17" s="5"/>
      <c r="NA17" s="5"/>
      <c r="NB17" s="5"/>
      <c r="NC17" s="5"/>
      <c r="ND17" s="5"/>
      <c r="NE17" s="5"/>
      <c r="NF17" s="5"/>
      <c r="NG17" s="5"/>
      <c r="NH17" s="5"/>
      <c r="NI17" s="5"/>
      <c r="NJ17" s="5"/>
      <c r="NK17" s="5"/>
      <c r="NL17" s="5"/>
      <c r="NM17" s="5"/>
      <c r="NN17" s="5"/>
      <c r="NO17" s="5"/>
      <c r="NP17" s="5"/>
      <c r="NQ17" s="5"/>
      <c r="NR17" s="5"/>
      <c r="NS17" s="5"/>
      <c r="NT17" s="5"/>
      <c r="NU17" s="5"/>
      <c r="NV17" s="5"/>
      <c r="NW17" s="5"/>
      <c r="NX17" s="5"/>
      <c r="NY17" s="5"/>
      <c r="NZ17" s="5"/>
      <c r="OA17" s="5"/>
      <c r="OB17" s="5"/>
      <c r="OC17" s="5"/>
      <c r="OD17" s="5"/>
      <c r="OE17" s="5"/>
      <c r="OF17" s="5"/>
      <c r="OG17" s="5"/>
      <c r="OH17" s="5"/>
      <c r="OI17" s="5"/>
      <c r="OJ17" s="5"/>
      <c r="OK17" s="5"/>
      <c r="OL17" s="5"/>
      <c r="OM17" s="5"/>
      <c r="ON17" s="5"/>
      <c r="OO17" s="5"/>
      <c r="OP17" s="5"/>
      <c r="OQ17" s="5"/>
      <c r="OR17" s="5"/>
      <c r="OS17" s="5"/>
      <c r="OT17" s="5"/>
      <c r="OU17" s="5"/>
      <c r="OV17" s="5"/>
      <c r="OW17" s="5"/>
      <c r="OX17" s="5"/>
      <c r="OY17" s="5"/>
      <c r="OZ17" s="5"/>
      <c r="PA17" s="5"/>
      <c r="PB17" s="5"/>
      <c r="PC17" s="5"/>
      <c r="PD17" s="5"/>
      <c r="PE17" s="5"/>
      <c r="PF17" s="5"/>
      <c r="PG17" s="5"/>
      <c r="PH17" s="5"/>
      <c r="PI17" s="5"/>
      <c r="PJ17" s="5"/>
      <c r="PK17" s="5"/>
      <c r="PL17" s="5"/>
      <c r="PM17" s="5"/>
      <c r="PN17" s="5"/>
      <c r="PO17" s="5"/>
      <c r="PP17" s="5"/>
      <c r="PQ17" s="5"/>
      <c r="PR17" s="5"/>
      <c r="PS17" s="5"/>
      <c r="PT17" s="5"/>
      <c r="PU17" s="5"/>
      <c r="PV17" s="5"/>
      <c r="PW17" s="5"/>
      <c r="PX17" s="5"/>
      <c r="PY17" s="5"/>
      <c r="PZ17" s="5"/>
      <c r="QA17" s="5"/>
      <c r="QB17" s="5"/>
      <c r="QC17" s="5"/>
      <c r="QD17" s="5"/>
      <c r="QE17" s="5"/>
      <c r="QF17" s="5"/>
      <c r="QG17" s="5"/>
      <c r="QH17" s="5"/>
      <c r="QI17" s="5"/>
      <c r="QJ17" s="5"/>
      <c r="QK17" s="5"/>
      <c r="QL17" s="5"/>
      <c r="QM17" s="5"/>
      <c r="QN17" s="5"/>
      <c r="QO17" s="5"/>
      <c r="QP17" s="5"/>
      <c r="QQ17" s="5"/>
      <c r="QR17" s="5"/>
      <c r="QS17" s="5"/>
      <c r="QT17" s="5"/>
      <c r="QU17" s="5"/>
      <c r="QV17" s="5"/>
      <c r="QW17" s="5"/>
      <c r="QX17" s="5"/>
      <c r="QY17" s="5"/>
      <c r="QZ17" s="5"/>
      <c r="RA17" s="5"/>
      <c r="RB17" s="5"/>
      <c r="RC17" s="5"/>
      <c r="RD17" s="5"/>
      <c r="RE17" s="5"/>
      <c r="RF17" s="5"/>
      <c r="RG17" s="5"/>
      <c r="RH17" s="5"/>
      <c r="RI17" s="5"/>
      <c r="RJ17" s="5"/>
      <c r="RK17" s="5"/>
      <c r="RL17" s="5"/>
      <c r="RM17" s="5"/>
      <c r="RN17" s="5"/>
      <c r="RO17" s="5"/>
      <c r="RP17" s="5"/>
      <c r="RQ17" s="5"/>
      <c r="RR17" s="5"/>
      <c r="RS17" s="5"/>
      <c r="RT17" s="5"/>
      <c r="RU17" s="5"/>
      <c r="RV17" s="5"/>
      <c r="RW17" s="5"/>
      <c r="RX17" s="5"/>
      <c r="RY17" s="5"/>
      <c r="RZ17" s="5"/>
      <c r="SA17" s="5"/>
      <c r="SB17" s="5"/>
      <c r="SC17" s="5"/>
      <c r="SD17" s="5"/>
      <c r="SE17" s="5"/>
      <c r="SF17" s="5"/>
      <c r="SG17" s="5"/>
      <c r="SH17" s="5"/>
      <c r="SI17" s="5"/>
      <c r="SJ17" s="5"/>
      <c r="SK17" s="5"/>
      <c r="SL17" s="5"/>
      <c r="SM17" s="5"/>
      <c r="SN17" s="5"/>
      <c r="SO17" s="5"/>
      <c r="SP17" s="5"/>
      <c r="SQ17" s="5"/>
      <c r="SR17" s="5"/>
      <c r="SS17" s="5"/>
      <c r="ST17" s="5"/>
      <c r="SU17" s="5"/>
      <c r="SV17" s="5"/>
      <c r="SW17" s="5"/>
      <c r="SX17" s="5"/>
      <c r="SY17" s="5"/>
      <c r="SZ17" s="5"/>
      <c r="TA17" s="5"/>
      <c r="TB17" s="5"/>
      <c r="TC17" s="5"/>
      <c r="TD17" s="5"/>
      <c r="TE17" s="5"/>
      <c r="TF17" s="5"/>
      <c r="TG17" s="5"/>
      <c r="TH17" s="5"/>
      <c r="TI17" s="5"/>
      <c r="TJ17" s="5"/>
      <c r="TK17" s="5"/>
      <c r="TL17" s="5"/>
      <c r="TM17" s="5"/>
      <c r="TN17" s="5"/>
      <c r="TO17" s="5"/>
      <c r="TP17" s="5"/>
      <c r="TQ17" s="5"/>
      <c r="TR17" s="5"/>
      <c r="TS17" s="5"/>
      <c r="TT17" s="5"/>
      <c r="TU17" s="5"/>
      <c r="TV17" s="5"/>
      <c r="TW17" s="5"/>
      <c r="TX17" s="5"/>
      <c r="TY17" s="5"/>
      <c r="TZ17" s="5"/>
      <c r="UA17" s="5"/>
      <c r="UB17" s="5"/>
      <c r="UC17" s="5"/>
      <c r="UD17" s="5"/>
      <c r="UE17" s="5"/>
      <c r="UF17" s="5"/>
      <c r="UG17" s="5"/>
      <c r="UH17" s="5"/>
      <c r="UI17" s="5"/>
      <c r="UJ17" s="5"/>
      <c r="UK17" s="5"/>
      <c r="UL17" s="5"/>
      <c r="UM17" s="5"/>
      <c r="UN17" s="5"/>
      <c r="UO17" s="5"/>
      <c r="UP17" s="5"/>
      <c r="UQ17" s="5"/>
      <c r="UR17" s="5"/>
      <c r="US17" s="5"/>
      <c r="UT17" s="5"/>
      <c r="UU17" s="5"/>
      <c r="UV17" s="5"/>
      <c r="UW17" s="5"/>
      <c r="UX17" s="5"/>
      <c r="UY17" s="5"/>
      <c r="UZ17" s="5"/>
      <c r="VA17" s="5"/>
      <c r="VB17" s="5"/>
      <c r="VC17" s="5"/>
      <c r="VD17" s="5"/>
      <c r="VE17" s="5"/>
      <c r="VF17" s="5"/>
      <c r="VG17" s="5"/>
      <c r="VH17" s="5"/>
      <c r="VI17" s="5"/>
      <c r="VJ17" s="5"/>
      <c r="VK17" s="5"/>
      <c r="VL17" s="5"/>
      <c r="VM17" s="5"/>
      <c r="VN17" s="5"/>
      <c r="VO17" s="5"/>
      <c r="VP17" s="5"/>
      <c r="VQ17" s="5"/>
      <c r="VR17" s="5"/>
      <c r="VS17" s="5"/>
      <c r="VT17" s="5"/>
      <c r="VU17" s="5"/>
      <c r="VV17" s="5"/>
      <c r="VW17" s="5"/>
      <c r="VX17" s="5"/>
      <c r="VY17" s="5"/>
      <c r="VZ17" s="5"/>
      <c r="WA17" s="5"/>
      <c r="WB17" s="5"/>
      <c r="WC17" s="5"/>
      <c r="WD17" s="5"/>
      <c r="WE17" s="5"/>
      <c r="WF17" s="5"/>
      <c r="WG17" s="5"/>
      <c r="WH17" s="5"/>
      <c r="WI17" s="5"/>
      <c r="WJ17" s="5"/>
      <c r="WK17" s="5"/>
      <c r="WL17" s="5"/>
      <c r="WM17" s="5"/>
      <c r="WN17" s="5"/>
      <c r="WO17" s="5"/>
      <c r="WP17" s="5"/>
      <c r="WQ17" s="5"/>
      <c r="WR17" s="5"/>
      <c r="WS17" s="5"/>
      <c r="WT17" s="5"/>
      <c r="WU17" s="5"/>
      <c r="WV17" s="5"/>
      <c r="WW17" s="5"/>
      <c r="WX17" s="5"/>
      <c r="WY17" s="5"/>
      <c r="WZ17" s="5"/>
      <c r="XA17" s="5"/>
      <c r="XB17" s="5"/>
      <c r="XC17" s="5"/>
      <c r="XD17" s="5"/>
      <c r="XE17" s="5"/>
      <c r="XF17" s="5"/>
      <c r="XG17" s="5"/>
      <c r="XH17" s="5"/>
      <c r="XI17" s="5"/>
      <c r="XJ17" s="5"/>
      <c r="XK17" s="5"/>
      <c r="XL17" s="5"/>
      <c r="XM17" s="5"/>
      <c r="XN17" s="5"/>
      <c r="XO17" s="5"/>
      <c r="XP17" s="5"/>
      <c r="XQ17" s="5"/>
      <c r="XR17" s="5"/>
      <c r="XS17" s="5"/>
      <c r="XT17" s="5"/>
      <c r="XU17" s="5"/>
      <c r="XV17" s="5"/>
      <c r="XW17" s="5"/>
      <c r="XX17" s="5"/>
      <c r="XY17" s="5"/>
      <c r="XZ17" s="5"/>
      <c r="YA17" s="5"/>
      <c r="YB17" s="5"/>
      <c r="YC17" s="5"/>
      <c r="YD17" s="5"/>
      <c r="YE17" s="5"/>
      <c r="YF17" s="5"/>
      <c r="YG17" s="5"/>
      <c r="YH17" s="5"/>
      <c r="YI17" s="5"/>
      <c r="YJ17" s="5"/>
      <c r="YK17" s="5"/>
      <c r="YL17" s="5"/>
      <c r="YM17" s="5"/>
      <c r="YN17" s="5"/>
      <c r="YO17" s="5"/>
      <c r="YP17" s="5"/>
      <c r="YQ17" s="5"/>
      <c r="YR17" s="5"/>
      <c r="YS17" s="5"/>
      <c r="YT17" s="5"/>
      <c r="YU17" s="5"/>
      <c r="YV17" s="5"/>
      <c r="YW17" s="5"/>
      <c r="YX17" s="5"/>
      <c r="YY17" s="5"/>
      <c r="YZ17" s="5"/>
      <c r="ZA17" s="5"/>
      <c r="ZB17" s="5"/>
      <c r="ZC17" s="5"/>
      <c r="ZD17" s="5"/>
      <c r="ZE17" s="5"/>
      <c r="ZF17" s="5"/>
      <c r="ZG17" s="5"/>
      <c r="ZH17" s="5"/>
      <c r="ZI17" s="5"/>
      <c r="ZJ17" s="5"/>
      <c r="ZK17" s="5"/>
      <c r="ZL17" s="5"/>
      <c r="ZM17" s="5"/>
      <c r="ZN17" s="5"/>
      <c r="ZO17" s="5"/>
      <c r="ZP17" s="5"/>
      <c r="ZQ17" s="5"/>
      <c r="ZR17" s="5"/>
      <c r="ZS17" s="5"/>
      <c r="ZT17" s="5"/>
      <c r="ZU17" s="5"/>
      <c r="ZV17" s="5"/>
      <c r="ZW17" s="5"/>
      <c r="ZX17" s="5"/>
      <c r="ZY17" s="5"/>
      <c r="ZZ17" s="5"/>
      <c r="AAA17" s="5"/>
      <c r="AAB17" s="5"/>
      <c r="AAC17" s="5"/>
      <c r="AAD17" s="5"/>
      <c r="AAE17" s="5"/>
      <c r="AAF17" s="5"/>
      <c r="AAG17" s="5"/>
      <c r="AAH17" s="5"/>
      <c r="AAI17" s="5"/>
      <c r="AAJ17" s="5"/>
      <c r="AAK17" s="5"/>
      <c r="AAL17" s="5"/>
      <c r="AAM17" s="5"/>
      <c r="AAN17" s="5"/>
      <c r="AAO17" s="5"/>
      <c r="AAP17" s="5"/>
      <c r="AAQ17" s="5"/>
      <c r="AAR17" s="5"/>
      <c r="AAS17" s="5"/>
      <c r="AAT17" s="5"/>
      <c r="AAU17" s="5"/>
      <c r="AAV17" s="5"/>
      <c r="AAW17" s="5"/>
      <c r="AAX17" s="5"/>
      <c r="AAY17" s="5"/>
      <c r="AAZ17" s="5"/>
      <c r="ABA17" s="5"/>
      <c r="ABB17" s="5"/>
      <c r="ABC17" s="5"/>
      <c r="ABD17" s="5"/>
      <c r="ABE17" s="5"/>
      <c r="ABF17" s="5"/>
      <c r="ABG17" s="5"/>
      <c r="ABH17" s="5"/>
      <c r="ABI17" s="5"/>
      <c r="ABJ17" s="5"/>
      <c r="ABK17" s="5"/>
      <c r="ABL17" s="5"/>
      <c r="ABM17" s="5"/>
      <c r="ABN17" s="5"/>
      <c r="ABO17" s="5"/>
      <c r="ABP17" s="5"/>
      <c r="ABQ17" s="5"/>
      <c r="ABR17" s="5"/>
      <c r="ABS17" s="5"/>
      <c r="ABT17" s="5"/>
      <c r="ABU17" s="5"/>
      <c r="ABV17" s="5"/>
      <c r="ABW17" s="5"/>
      <c r="ABX17" s="5"/>
      <c r="ABY17" s="5"/>
      <c r="ABZ17" s="5"/>
      <c r="ACA17" s="5"/>
      <c r="ACB17" s="5"/>
      <c r="ACC17" s="5"/>
      <c r="ACD17" s="5"/>
      <c r="ACE17" s="5"/>
      <c r="ACF17" s="5"/>
      <c r="ACG17" s="5"/>
      <c r="ACH17" s="5"/>
      <c r="ACI17" s="5"/>
      <c r="ACJ17" s="5"/>
      <c r="ACK17" s="5"/>
      <c r="ACL17" s="5"/>
      <c r="ACM17" s="5"/>
      <c r="ACN17" s="5"/>
      <c r="ACO17" s="5"/>
      <c r="ACP17" s="5"/>
      <c r="ACQ17" s="5"/>
      <c r="ACR17" s="5"/>
      <c r="ACS17" s="5"/>
      <c r="ACT17" s="5"/>
      <c r="ACU17" s="5"/>
      <c r="ACV17" s="5"/>
      <c r="ACW17" s="5"/>
      <c r="ACX17" s="5"/>
      <c r="ACY17" s="5"/>
      <c r="ACZ17" s="5"/>
      <c r="ADA17" s="5"/>
      <c r="ADB17" s="5"/>
      <c r="ADC17" s="5"/>
      <c r="ADD17" s="5"/>
      <c r="ADE17" s="5"/>
      <c r="ADF17" s="5"/>
      <c r="ADG17" s="5"/>
      <c r="ADH17" s="5"/>
      <c r="ADI17" s="5"/>
      <c r="ADJ17" s="5"/>
      <c r="ADK17" s="5"/>
      <c r="ADL17" s="5"/>
      <c r="ADM17" s="5"/>
      <c r="ADN17" s="5"/>
      <c r="ADO17" s="5"/>
      <c r="ADP17" s="5"/>
      <c r="ADQ17" s="5"/>
      <c r="ADR17" s="5"/>
      <c r="ADS17" s="5"/>
      <c r="ADT17" s="5"/>
      <c r="ADU17" s="5"/>
      <c r="ADV17" s="5"/>
      <c r="ADW17" s="5"/>
      <c r="ADX17" s="5"/>
      <c r="ADY17" s="5"/>
      <c r="ADZ17" s="5"/>
      <c r="AEA17" s="5"/>
      <c r="AEB17" s="5"/>
      <c r="AEC17" s="5"/>
      <c r="AED17" s="5"/>
      <c r="AEE17" s="5"/>
      <c r="AEF17" s="5"/>
      <c r="AEG17" s="5"/>
      <c r="AEH17" s="5"/>
      <c r="AEI17" s="5"/>
      <c r="AEJ17" s="5"/>
      <c r="AEK17" s="5"/>
      <c r="AEL17" s="5"/>
      <c r="AEM17" s="5"/>
      <c r="AEN17" s="5"/>
      <c r="AEO17" s="5"/>
      <c r="AEP17" s="5"/>
      <c r="AEQ17" s="5"/>
      <c r="AER17" s="5"/>
      <c r="AES17" s="5"/>
      <c r="AET17" s="5"/>
      <c r="AEU17" s="5"/>
      <c r="AEV17" s="5"/>
      <c r="AEW17" s="5"/>
      <c r="AEX17" s="5"/>
      <c r="AEY17" s="5"/>
      <c r="AEZ17" s="5"/>
      <c r="AFA17" s="5"/>
      <c r="AFB17" s="5"/>
      <c r="AFC17" s="5"/>
      <c r="AFD17" s="5"/>
      <c r="AFE17" s="5"/>
      <c r="AFF17" s="5"/>
      <c r="AFG17" s="5"/>
      <c r="AFH17" s="5"/>
      <c r="AFI17" s="5"/>
      <c r="AFJ17" s="5"/>
      <c r="AFK17" s="5"/>
      <c r="AFL17" s="5"/>
      <c r="AFM17" s="5"/>
      <c r="AFN17" s="5"/>
      <c r="AFO17" s="5"/>
      <c r="AFP17" s="5"/>
      <c r="AFQ17" s="5"/>
      <c r="AFR17" s="5"/>
      <c r="AFS17" s="5"/>
      <c r="AFT17" s="5"/>
      <c r="AFU17" s="5"/>
      <c r="AFV17" s="5"/>
      <c r="AFW17" s="5"/>
      <c r="AFX17" s="5"/>
      <c r="AFY17" s="5"/>
      <c r="AFZ17" s="5"/>
      <c r="AGA17" s="5"/>
      <c r="AGB17" s="5"/>
      <c r="AGC17" s="5"/>
      <c r="AGD17" s="5"/>
      <c r="AGE17" s="5"/>
      <c r="AGF17" s="5"/>
      <c r="AGG17" s="5"/>
      <c r="AGH17" s="5"/>
      <c r="AGI17" s="5"/>
      <c r="AGJ17" s="5"/>
      <c r="AGK17" s="5"/>
      <c r="AGL17" s="5"/>
      <c r="AGM17" s="5"/>
      <c r="AGN17" s="5"/>
      <c r="AGO17" s="5"/>
      <c r="AGP17" s="5"/>
      <c r="AGQ17" s="5"/>
      <c r="AGR17" s="5"/>
      <c r="AGS17" s="5"/>
      <c r="AGT17" s="5"/>
      <c r="AGU17" s="5"/>
      <c r="AGV17" s="5"/>
      <c r="AGW17" s="5"/>
      <c r="AGX17" s="5"/>
      <c r="AGY17" s="5"/>
      <c r="AGZ17" s="5"/>
      <c r="AHA17" s="5"/>
      <c r="AHB17" s="5"/>
      <c r="AHC17" s="5"/>
      <c r="AHD17" s="5"/>
      <c r="AHE17" s="5"/>
      <c r="AHF17" s="5"/>
      <c r="AHG17" s="5"/>
      <c r="AHH17" s="5"/>
      <c r="AHI17" s="5"/>
      <c r="AHJ17" s="5"/>
      <c r="AHK17" s="5"/>
      <c r="AHL17" s="5"/>
      <c r="AHM17" s="5"/>
      <c r="AHN17" s="5"/>
      <c r="AHO17" s="5"/>
      <c r="AHP17" s="5"/>
      <c r="AHQ17" s="5"/>
      <c r="AHR17" s="5"/>
      <c r="AHS17" s="5"/>
      <c r="AHT17" s="5"/>
      <c r="AHU17" s="5"/>
      <c r="AHV17" s="5"/>
      <c r="AHW17" s="5"/>
      <c r="AHX17" s="5"/>
      <c r="AHY17" s="5"/>
      <c r="AHZ17" s="5"/>
      <c r="AIA17" s="5"/>
      <c r="AIB17" s="5"/>
      <c r="AIC17" s="5"/>
      <c r="AID17" s="5"/>
      <c r="AIE17" s="5"/>
      <c r="AIF17" s="5"/>
      <c r="AIG17" s="5"/>
      <c r="AIH17" s="5"/>
      <c r="AII17" s="5"/>
      <c r="AIJ17" s="5"/>
      <c r="AIK17" s="5"/>
      <c r="AIL17" s="5"/>
      <c r="AIM17" s="5"/>
      <c r="AIN17" s="5"/>
      <c r="AIO17" s="5"/>
      <c r="AIP17" s="5"/>
      <c r="AIQ17" s="5"/>
      <c r="AIR17" s="5"/>
      <c r="AIS17" s="5"/>
      <c r="AIT17" s="5"/>
      <c r="AIU17" s="5"/>
      <c r="AIV17" s="5"/>
      <c r="AIW17" s="5"/>
      <c r="AIX17" s="5"/>
      <c r="AIY17" s="5"/>
      <c r="AIZ17" s="5"/>
      <c r="AJA17" s="5"/>
      <c r="AJB17" s="5"/>
      <c r="AJC17" s="5"/>
      <c r="AJD17" s="5"/>
      <c r="AJE17" s="5"/>
      <c r="AJF17" s="5"/>
      <c r="AJG17" s="5"/>
      <c r="AJH17" s="5"/>
      <c r="AJI17" s="5"/>
      <c r="AJJ17" s="5"/>
      <c r="AJK17" s="5"/>
      <c r="AJL17" s="5"/>
      <c r="AJM17" s="5"/>
      <c r="AJN17" s="5"/>
      <c r="AJO17" s="5"/>
      <c r="AJP17" s="5"/>
      <c r="AJQ17" s="5"/>
      <c r="AJR17" s="5"/>
      <c r="AJS17" s="5"/>
      <c r="AJT17" s="5"/>
      <c r="AJU17" s="5"/>
      <c r="AJV17" s="5"/>
      <c r="AJW17" s="5"/>
      <c r="AJX17" s="5"/>
      <c r="AJY17" s="5"/>
      <c r="AJZ17" s="5"/>
      <c r="AKA17" s="5"/>
      <c r="AKB17" s="5"/>
      <c r="AKC17" s="5"/>
      <c r="AKD17" s="5"/>
      <c r="AKE17" s="5"/>
      <c r="AKF17" s="5"/>
      <c r="AKG17" s="5"/>
      <c r="AKH17" s="5"/>
      <c r="AKI17" s="5"/>
      <c r="AKJ17" s="5"/>
      <c r="AKK17" s="5"/>
      <c r="AKL17" s="5"/>
      <c r="AKM17" s="5"/>
      <c r="AKN17" s="5"/>
      <c r="AKO17" s="5"/>
      <c r="AKP17" s="5"/>
      <c r="AKQ17" s="5"/>
      <c r="AKR17" s="5"/>
      <c r="AKS17" s="5"/>
      <c r="AKT17" s="5"/>
      <c r="AKU17" s="5"/>
      <c r="AKV17" s="5"/>
      <c r="AKW17" s="5"/>
      <c r="AKX17" s="5"/>
      <c r="AKY17" s="5"/>
      <c r="AKZ17" s="5"/>
      <c r="ALA17" s="5"/>
      <c r="ALB17" s="5"/>
      <c r="ALC17" s="5"/>
      <c r="ALD17" s="5"/>
      <c r="ALE17" s="5"/>
      <c r="ALF17" s="5"/>
      <c r="ALG17" s="5"/>
      <c r="ALH17" s="5"/>
      <c r="ALI17" s="5"/>
      <c r="ALJ17" s="5"/>
      <c r="ALK17" s="5"/>
      <c r="ALL17" s="5"/>
      <c r="ALM17" s="5"/>
      <c r="ALN17" s="5"/>
      <c r="ALO17" s="5"/>
      <c r="ALP17" s="5"/>
      <c r="ALQ17" s="5"/>
      <c r="ALR17" s="5"/>
      <c r="ALS17" s="5"/>
      <c r="ALT17" s="5"/>
      <c r="ALU17" s="5"/>
      <c r="ALV17" s="5"/>
      <c r="ALW17" s="5"/>
      <c r="ALX17" s="5"/>
      <c r="ALY17" s="5"/>
      <c r="ALZ17" s="5"/>
      <c r="AMA17" s="5"/>
      <c r="AMB17" s="5"/>
      <c r="AMC17" s="5"/>
      <c r="AMD17" s="5"/>
      <c r="AME17" s="5"/>
      <c r="AMF17" s="5"/>
      <c r="AMG17" s="5"/>
      <c r="AMH17" s="5"/>
      <c r="AMI17" s="5"/>
      <c r="AMJ17" s="5"/>
      <c r="AMK17" s="5"/>
      <c r="AML17" s="5"/>
      <c r="AMM17" s="5"/>
      <c r="AMN17" s="5"/>
      <c r="AMO17" s="5"/>
      <c r="AMP17" s="5"/>
      <c r="AMQ17" s="5"/>
      <c r="AMR17" s="5"/>
      <c r="AMS17" s="5"/>
      <c r="AMT17" s="5"/>
      <c r="AMU17" s="5"/>
      <c r="AMV17" s="5"/>
      <c r="AMW17" s="5"/>
      <c r="AMX17" s="5"/>
      <c r="AMY17" s="5"/>
      <c r="AMZ17" s="5"/>
      <c r="ANA17" s="5"/>
      <c r="ANB17" s="5"/>
      <c r="ANC17" s="5"/>
      <c r="AND17" s="5"/>
      <c r="ANE17" s="5"/>
      <c r="ANF17" s="5"/>
      <c r="ANG17" s="5"/>
      <c r="ANH17" s="5"/>
      <c r="ANI17" s="5"/>
      <c r="ANJ17" s="5"/>
      <c r="ANK17" s="5"/>
      <c r="ANL17" s="5"/>
      <c r="ANM17" s="5"/>
      <c r="ANN17" s="5"/>
      <c r="ANO17" s="5"/>
      <c r="ANP17" s="5"/>
      <c r="ANQ17" s="5"/>
      <c r="ANR17" s="5"/>
      <c r="ANS17" s="5"/>
      <c r="ANT17" s="5"/>
      <c r="ANU17" s="5"/>
      <c r="ANV17" s="5"/>
      <c r="ANW17" s="5"/>
      <c r="ANX17" s="5"/>
      <c r="ANY17" s="5"/>
      <c r="ANZ17" s="5"/>
      <c r="AOA17" s="5"/>
      <c r="AOB17" s="5"/>
      <c r="AOC17" s="5"/>
      <c r="AOD17" s="5"/>
      <c r="AOE17" s="5"/>
      <c r="AOF17" s="5"/>
      <c r="AOG17" s="5"/>
      <c r="AOH17" s="5"/>
      <c r="AOI17" s="5"/>
      <c r="AOJ17" s="5"/>
      <c r="AOK17" s="5"/>
      <c r="AOL17" s="5"/>
      <c r="AOM17" s="5"/>
      <c r="AON17" s="5"/>
      <c r="AOO17" s="5"/>
      <c r="AOP17" s="5"/>
      <c r="AOQ17" s="5"/>
      <c r="AOR17" s="5"/>
      <c r="AOS17" s="5"/>
      <c r="AOT17" s="5"/>
      <c r="AOU17" s="5"/>
      <c r="AOV17" s="5"/>
      <c r="AOW17" s="5"/>
      <c r="AOX17" s="5"/>
      <c r="AOY17" s="5"/>
      <c r="AOZ17" s="5"/>
      <c r="APA17" s="5"/>
      <c r="APB17" s="5"/>
      <c r="APC17" s="5"/>
      <c r="APD17" s="5"/>
      <c r="APE17" s="5"/>
      <c r="APF17" s="5"/>
      <c r="APG17" s="5"/>
      <c r="APH17" s="5"/>
      <c r="API17" s="5"/>
      <c r="APJ17" s="5"/>
      <c r="APK17" s="5"/>
      <c r="APL17" s="5"/>
      <c r="APM17" s="5"/>
      <c r="APN17" s="5"/>
      <c r="APO17" s="5"/>
      <c r="APP17" s="5"/>
      <c r="APQ17" s="5"/>
      <c r="APR17" s="5"/>
      <c r="APS17" s="5"/>
      <c r="APT17" s="5"/>
      <c r="APU17" s="5"/>
      <c r="APV17" s="5"/>
      <c r="APW17" s="5"/>
      <c r="APX17" s="5"/>
      <c r="APY17" s="5"/>
      <c r="APZ17" s="5"/>
      <c r="AQA17" s="5"/>
      <c r="AQB17" s="5"/>
      <c r="AQC17" s="5"/>
      <c r="AQD17" s="5"/>
      <c r="AQE17" s="5"/>
      <c r="AQF17" s="5"/>
      <c r="AQG17" s="5"/>
      <c r="AQH17" s="5"/>
      <c r="AQI17" s="5"/>
      <c r="AQJ17" s="5"/>
      <c r="AQK17" s="5"/>
      <c r="AQL17" s="5"/>
      <c r="AQM17" s="5"/>
      <c r="AQN17" s="5"/>
      <c r="AQO17" s="5"/>
      <c r="AQP17" s="5"/>
      <c r="AQQ17" s="5"/>
      <c r="AQR17" s="5"/>
      <c r="AQS17" s="5"/>
      <c r="AQT17" s="5"/>
      <c r="AQU17" s="5"/>
      <c r="AQV17" s="5"/>
      <c r="AQW17" s="5"/>
      <c r="AQX17" s="5"/>
      <c r="AQY17" s="5"/>
      <c r="AQZ17" s="5"/>
      <c r="ARA17" s="5"/>
      <c r="ARB17" s="5"/>
      <c r="ARC17" s="5"/>
      <c r="ARD17" s="5"/>
      <c r="ARE17" s="5"/>
      <c r="ARF17" s="5"/>
      <c r="ARG17" s="5"/>
      <c r="ARH17" s="5"/>
      <c r="ARI17" s="5"/>
      <c r="ARJ17" s="5"/>
      <c r="ARK17" s="5"/>
      <c r="ARL17" s="5"/>
      <c r="ARM17" s="5"/>
      <c r="ARN17" s="5"/>
      <c r="ARO17" s="5"/>
      <c r="ARP17" s="5"/>
      <c r="ARQ17" s="5"/>
      <c r="ARR17" s="5"/>
      <c r="ARS17" s="5"/>
      <c r="ART17" s="5"/>
      <c r="ARU17" s="5"/>
      <c r="ARV17" s="5"/>
      <c r="ARW17" s="5"/>
      <c r="ARX17" s="5"/>
      <c r="ARY17" s="5"/>
      <c r="ARZ17" s="5"/>
      <c r="ASA17" s="5"/>
      <c r="ASB17" s="5"/>
      <c r="ASC17" s="5"/>
      <c r="ASD17" s="5"/>
      <c r="ASE17" s="5"/>
      <c r="ASF17" s="5"/>
      <c r="ASG17" s="5"/>
      <c r="ASH17" s="5"/>
      <c r="ASI17" s="5"/>
      <c r="ASJ17" s="5"/>
      <c r="ASK17" s="5"/>
      <c r="ASL17" s="5"/>
      <c r="ASM17" s="5"/>
      <c r="ASN17" s="5"/>
      <c r="ASO17" s="5"/>
      <c r="ASP17" s="5"/>
      <c r="ASQ17" s="5"/>
      <c r="ASR17" s="5"/>
      <c r="ASS17" s="5"/>
      <c r="AST17" s="5"/>
      <c r="ASU17" s="5"/>
      <c r="ASV17" s="5"/>
      <c r="ASW17" s="5"/>
      <c r="ASX17" s="5"/>
      <c r="ASY17" s="5"/>
      <c r="ASZ17" s="5"/>
      <c r="ATA17" s="5"/>
      <c r="ATB17" s="5"/>
      <c r="ATC17" s="5"/>
      <c r="ATD17" s="5"/>
      <c r="ATE17" s="5"/>
      <c r="ATF17" s="5"/>
      <c r="ATG17" s="5"/>
      <c r="ATH17" s="5"/>
      <c r="ATI17" s="5"/>
      <c r="ATJ17" s="5"/>
      <c r="ATK17" s="5"/>
      <c r="ATL17" s="5"/>
      <c r="ATM17" s="5"/>
      <c r="ATN17" s="5"/>
      <c r="ATO17" s="5"/>
      <c r="ATP17" s="5"/>
      <c r="ATQ17" s="5"/>
      <c r="ATR17" s="5"/>
      <c r="ATS17" s="5"/>
      <c r="ATT17" s="5"/>
      <c r="ATU17" s="5"/>
      <c r="ATV17" s="5"/>
      <c r="ATW17" s="5"/>
      <c r="ATX17" s="5"/>
      <c r="ATY17" s="5"/>
      <c r="ATZ17" s="5"/>
      <c r="AUA17" s="5"/>
      <c r="AUB17" s="5"/>
      <c r="AUC17" s="5"/>
      <c r="AUD17" s="5"/>
      <c r="AUE17" s="5"/>
      <c r="AUF17" s="5"/>
      <c r="AUG17" s="5"/>
      <c r="AUH17" s="5"/>
      <c r="AUI17" s="5"/>
      <c r="AUJ17" s="5"/>
      <c r="AUK17" s="5"/>
      <c r="AUL17" s="5"/>
      <c r="AUM17" s="5"/>
      <c r="AUN17" s="5"/>
      <c r="AUO17" s="5"/>
      <c r="AUP17" s="5"/>
      <c r="AUQ17" s="5"/>
      <c r="AUR17" s="5"/>
      <c r="AUS17" s="5"/>
      <c r="AUT17" s="5"/>
      <c r="AUU17" s="5"/>
      <c r="AUV17" s="5"/>
      <c r="AUW17" s="5"/>
      <c r="AUX17" s="5"/>
      <c r="AUY17" s="5"/>
      <c r="AUZ17" s="5"/>
      <c r="AVA17" s="5"/>
      <c r="AVB17" s="5"/>
      <c r="AVC17" s="5"/>
      <c r="AVD17" s="5"/>
      <c r="AVE17" s="5"/>
      <c r="AVF17" s="5"/>
      <c r="AVG17" s="5"/>
      <c r="AVH17" s="5"/>
      <c r="AVI17" s="5"/>
      <c r="AVJ17" s="5"/>
      <c r="AVK17" s="5"/>
      <c r="AVL17" s="5"/>
      <c r="AVM17" s="5"/>
      <c r="AVN17" s="5"/>
      <c r="AVO17" s="5"/>
      <c r="AVP17" s="5"/>
      <c r="AVQ17" s="5"/>
      <c r="AVR17" s="5"/>
      <c r="AVS17" s="5"/>
      <c r="AVT17" s="5"/>
      <c r="AVU17" s="5"/>
      <c r="AVV17" s="5"/>
      <c r="AVW17" s="5"/>
      <c r="AVX17" s="5"/>
      <c r="AVY17" s="5"/>
      <c r="AVZ17" s="5"/>
      <c r="AWA17" s="5"/>
      <c r="AWB17" s="5"/>
      <c r="AWC17" s="5"/>
      <c r="AWD17" s="5"/>
      <c r="AWE17" s="5"/>
      <c r="AWF17" s="5"/>
      <c r="AWG17" s="5"/>
      <c r="AWH17" s="5"/>
      <c r="AWI17" s="5"/>
      <c r="AWJ17" s="5"/>
      <c r="AWK17" s="5"/>
      <c r="AWL17" s="5"/>
      <c r="AWM17" s="5"/>
      <c r="AWN17" s="5"/>
      <c r="AWO17" s="5"/>
      <c r="AWP17" s="5"/>
      <c r="AWQ17" s="5"/>
      <c r="AWR17" s="5"/>
      <c r="AWS17" s="5"/>
      <c r="AWT17" s="5"/>
      <c r="AWU17" s="5"/>
      <c r="AWV17" s="5"/>
      <c r="AWW17" s="5"/>
      <c r="AWX17" s="5"/>
      <c r="AWY17" s="5"/>
      <c r="AWZ17" s="5"/>
      <c r="AXA17" s="5"/>
      <c r="AXB17" s="5"/>
      <c r="AXC17" s="5"/>
      <c r="AXD17" s="5"/>
      <c r="AXE17" s="5"/>
      <c r="AXF17" s="5"/>
      <c r="AXG17" s="5"/>
      <c r="AXH17" s="5"/>
      <c r="AXI17" s="5"/>
      <c r="AXJ17" s="5"/>
      <c r="AXK17" s="5"/>
      <c r="AXL17" s="5"/>
      <c r="AXM17" s="5"/>
      <c r="AXN17" s="5"/>
      <c r="AXO17" s="5"/>
      <c r="AXP17" s="5"/>
      <c r="AXQ17" s="5"/>
      <c r="AXR17" s="5"/>
      <c r="AXS17" s="5"/>
      <c r="AXT17" s="5"/>
      <c r="AXU17" s="5"/>
      <c r="AXV17" s="5"/>
      <c r="AXW17" s="5"/>
      <c r="AXX17" s="5"/>
      <c r="AXY17" s="5"/>
      <c r="AXZ17" s="5"/>
      <c r="AYA17" s="5"/>
      <c r="AYB17" s="5"/>
      <c r="AYC17" s="5"/>
      <c r="AYD17" s="5"/>
      <c r="AYE17" s="5"/>
      <c r="AYF17" s="5"/>
      <c r="AYG17" s="5"/>
      <c r="AYH17" s="5"/>
      <c r="AYI17" s="5"/>
      <c r="AYJ17" s="5"/>
      <c r="AYK17" s="5"/>
      <c r="AYL17" s="5"/>
      <c r="AYM17" s="5"/>
      <c r="AYN17" s="5"/>
      <c r="AYO17" s="5"/>
      <c r="AYP17" s="5"/>
      <c r="AYQ17" s="5"/>
      <c r="AYR17" s="5"/>
      <c r="AYS17" s="5"/>
      <c r="AYT17" s="5"/>
      <c r="AYU17" s="5"/>
      <c r="AYV17" s="5"/>
      <c r="AYW17" s="5"/>
      <c r="AYX17" s="5"/>
      <c r="AYY17" s="5"/>
      <c r="AYZ17" s="5"/>
      <c r="AZA17" s="5"/>
      <c r="AZB17" s="5"/>
      <c r="AZC17" s="5"/>
      <c r="AZD17" s="5"/>
      <c r="AZE17" s="5"/>
      <c r="AZF17" s="5"/>
      <c r="AZG17" s="5"/>
      <c r="AZH17" s="5"/>
      <c r="AZI17" s="5"/>
      <c r="AZJ17" s="5"/>
      <c r="AZK17" s="5"/>
      <c r="AZL17" s="5"/>
      <c r="AZM17" s="5"/>
      <c r="AZN17" s="5"/>
      <c r="AZO17" s="5"/>
      <c r="AZP17" s="5"/>
      <c r="AZQ17" s="5"/>
      <c r="AZR17" s="5"/>
      <c r="AZS17" s="5"/>
      <c r="AZT17" s="5"/>
      <c r="AZU17" s="5"/>
      <c r="AZV17" s="5"/>
      <c r="AZW17" s="5"/>
      <c r="AZX17" s="5"/>
      <c r="AZY17" s="5"/>
      <c r="AZZ17" s="5"/>
      <c r="BAA17" s="5"/>
      <c r="BAB17" s="5"/>
      <c r="BAC17" s="5"/>
      <c r="BAD17" s="5"/>
      <c r="BAE17" s="5"/>
      <c r="BAF17" s="5"/>
      <c r="BAG17" s="5"/>
      <c r="BAH17" s="5"/>
      <c r="BAI17" s="5"/>
      <c r="BAJ17" s="5"/>
      <c r="BAK17" s="5"/>
      <c r="BAL17" s="5"/>
      <c r="BAM17" s="5"/>
      <c r="BAN17" s="5"/>
      <c r="BAO17" s="5"/>
      <c r="BAP17" s="5"/>
      <c r="BAQ17" s="5"/>
      <c r="BAR17" s="5"/>
      <c r="BAS17" s="5"/>
      <c r="BAT17" s="5"/>
      <c r="BAU17" s="5"/>
      <c r="BAV17" s="5"/>
      <c r="BAW17" s="5"/>
      <c r="BAX17" s="5"/>
      <c r="BAY17" s="5"/>
      <c r="BAZ17" s="5"/>
      <c r="BBA17" s="5"/>
      <c r="BBB17" s="5"/>
      <c r="BBC17" s="5"/>
      <c r="BBD17" s="5"/>
      <c r="BBE17" s="5"/>
      <c r="BBF17" s="5"/>
      <c r="BBG17" s="5"/>
      <c r="BBH17" s="5"/>
      <c r="BBI17" s="5"/>
      <c r="BBJ17" s="5"/>
      <c r="BBK17" s="5"/>
      <c r="BBL17" s="5"/>
      <c r="BBM17" s="5"/>
      <c r="BBN17" s="5"/>
      <c r="BBO17" s="5"/>
      <c r="BBP17" s="5"/>
      <c r="BBQ17" s="5"/>
      <c r="BBR17" s="5"/>
      <c r="BBS17" s="5"/>
      <c r="BBT17" s="5"/>
      <c r="BBU17" s="5"/>
      <c r="BBV17" s="5"/>
      <c r="BBW17" s="5"/>
      <c r="BBX17" s="5"/>
      <c r="BBY17" s="5"/>
      <c r="BBZ17" s="5"/>
      <c r="BCA17" s="5"/>
      <c r="BCB17" s="5"/>
      <c r="BCC17" s="5"/>
      <c r="BCD17" s="5"/>
      <c r="BCE17" s="5"/>
      <c r="BCF17" s="5"/>
      <c r="BCG17" s="5"/>
      <c r="BCH17" s="5"/>
      <c r="BCI17" s="5"/>
      <c r="BCJ17" s="5"/>
      <c r="BCK17" s="5"/>
      <c r="BCL17" s="5"/>
      <c r="BCM17" s="5"/>
      <c r="BCN17" s="5"/>
      <c r="BCO17" s="5"/>
      <c r="BCP17" s="5"/>
      <c r="BCQ17" s="5"/>
      <c r="BCR17" s="5"/>
      <c r="BCS17" s="5"/>
      <c r="BCT17" s="5"/>
      <c r="BCU17" s="5"/>
      <c r="BCV17" s="5"/>
      <c r="BCW17" s="5"/>
      <c r="BCX17" s="5"/>
      <c r="BCY17" s="5"/>
      <c r="BCZ17" s="5"/>
      <c r="BDA17" s="5"/>
      <c r="BDB17" s="5"/>
      <c r="BDC17" s="5"/>
      <c r="BDD17" s="5"/>
      <c r="BDE17" s="5"/>
      <c r="BDF17" s="5"/>
      <c r="BDG17" s="5"/>
      <c r="BDH17" s="5"/>
      <c r="BDI17" s="5"/>
      <c r="BDJ17" s="5"/>
      <c r="BDK17" s="5"/>
      <c r="BDL17" s="5"/>
      <c r="BDM17" s="5"/>
      <c r="BDN17" s="5"/>
      <c r="BDO17" s="5"/>
      <c r="BDP17" s="5"/>
      <c r="BDQ17" s="5"/>
      <c r="BDR17" s="5"/>
      <c r="BDS17" s="5"/>
      <c r="BDT17" s="5"/>
      <c r="BDU17" s="5"/>
      <c r="BDV17" s="5"/>
      <c r="BDW17" s="5"/>
      <c r="BDX17" s="5"/>
      <c r="BDY17" s="5"/>
      <c r="BDZ17" s="5"/>
      <c r="BEA17" s="5"/>
      <c r="BEB17" s="5"/>
      <c r="BEC17" s="5"/>
      <c r="BED17" s="5"/>
      <c r="BEE17" s="5"/>
      <c r="BEF17" s="5"/>
      <c r="BEG17" s="5"/>
      <c r="BEH17" s="5"/>
      <c r="BEI17" s="5"/>
      <c r="BEJ17" s="5"/>
      <c r="BEK17" s="5"/>
      <c r="BEL17" s="5"/>
      <c r="BEM17" s="5"/>
      <c r="BEN17" s="5"/>
      <c r="BEO17" s="5"/>
      <c r="BEP17" s="5"/>
      <c r="BEQ17" s="5"/>
      <c r="BER17" s="5"/>
      <c r="BES17" s="5"/>
      <c r="BET17" s="5"/>
      <c r="BEU17" s="5"/>
      <c r="BEV17" s="5"/>
      <c r="BEW17" s="5"/>
      <c r="BEX17" s="5"/>
      <c r="BEY17" s="5"/>
      <c r="BEZ17" s="5"/>
      <c r="BFA17" s="5"/>
      <c r="BFB17" s="5"/>
      <c r="BFC17" s="5"/>
      <c r="BFD17" s="5"/>
      <c r="BFE17" s="5"/>
      <c r="BFF17" s="5"/>
      <c r="BFG17" s="5"/>
      <c r="BFH17" s="5"/>
      <c r="BFI17" s="5"/>
      <c r="BFJ17" s="5"/>
      <c r="BFK17" s="5"/>
      <c r="BFL17" s="5"/>
      <c r="BFM17" s="5"/>
      <c r="BFN17" s="5"/>
      <c r="BFO17" s="5"/>
      <c r="BFP17" s="5"/>
      <c r="BFQ17" s="5"/>
      <c r="BFR17" s="5"/>
      <c r="BFS17" s="5"/>
      <c r="BFT17" s="5"/>
      <c r="BFU17" s="5"/>
      <c r="BFV17" s="5"/>
      <c r="BFW17" s="5"/>
      <c r="BFX17" s="5"/>
      <c r="BFY17" s="5"/>
      <c r="BFZ17" s="5"/>
      <c r="BGA17" s="5"/>
      <c r="BGB17" s="5"/>
      <c r="BGC17" s="5"/>
      <c r="BGD17" s="5"/>
      <c r="BGE17" s="5"/>
      <c r="BGF17" s="5"/>
      <c r="BGG17" s="5"/>
      <c r="BGH17" s="5"/>
      <c r="BGI17" s="5"/>
      <c r="BGJ17" s="5"/>
      <c r="BGK17" s="5"/>
      <c r="BGL17" s="5"/>
      <c r="BGM17" s="5"/>
      <c r="BGN17" s="5"/>
      <c r="BGO17" s="5"/>
      <c r="BGP17" s="5"/>
      <c r="BGQ17" s="5"/>
      <c r="BGR17" s="5"/>
      <c r="BGS17" s="5"/>
      <c r="BGT17" s="5"/>
      <c r="BGU17" s="5"/>
      <c r="BGV17" s="5"/>
      <c r="BGW17" s="5"/>
      <c r="BGX17" s="5"/>
      <c r="BGY17" s="5"/>
      <c r="BGZ17" s="5"/>
      <c r="BHA17" s="5"/>
      <c r="BHB17" s="5"/>
      <c r="BHC17" s="5"/>
      <c r="BHD17" s="5"/>
      <c r="BHE17" s="5"/>
      <c r="BHF17" s="5"/>
      <c r="BHG17" s="5"/>
      <c r="BHH17" s="5"/>
      <c r="BHI17" s="5"/>
      <c r="BHJ17" s="5"/>
      <c r="BHK17" s="5"/>
      <c r="BHL17" s="5"/>
      <c r="BHM17" s="5"/>
      <c r="BHN17" s="5"/>
      <c r="BHO17" s="5"/>
      <c r="BHP17" s="5"/>
      <c r="BHQ17" s="5"/>
      <c r="BHR17" s="5"/>
      <c r="BHS17" s="5"/>
      <c r="BHT17" s="5"/>
      <c r="BHU17" s="5"/>
      <c r="BHV17" s="5"/>
      <c r="BHW17" s="5"/>
      <c r="BHX17" s="5"/>
      <c r="BHY17" s="5"/>
      <c r="BHZ17" s="5"/>
      <c r="BIA17" s="5"/>
      <c r="BIB17" s="5"/>
      <c r="BIC17" s="5"/>
      <c r="BID17" s="5"/>
      <c r="BIE17" s="5"/>
      <c r="BIF17" s="5"/>
      <c r="BIG17" s="5"/>
      <c r="BIH17" s="5"/>
      <c r="BII17" s="5"/>
      <c r="BIJ17" s="5"/>
      <c r="BIK17" s="5"/>
      <c r="BIL17" s="5"/>
      <c r="BIM17" s="5"/>
      <c r="BIN17" s="5"/>
      <c r="BIO17" s="5"/>
      <c r="BIP17" s="5"/>
      <c r="BIQ17" s="5"/>
      <c r="BIR17" s="5"/>
      <c r="BIS17" s="5"/>
      <c r="BIT17" s="5"/>
      <c r="BIU17" s="5"/>
      <c r="BIV17" s="5"/>
      <c r="BIW17" s="5"/>
      <c r="BIX17" s="5"/>
      <c r="BIY17" s="5"/>
      <c r="BIZ17" s="5"/>
      <c r="BJA17" s="5"/>
      <c r="BJB17" s="5"/>
      <c r="BJC17" s="5"/>
      <c r="BJD17" s="5"/>
      <c r="BJE17" s="5"/>
      <c r="BJF17" s="5"/>
      <c r="BJG17" s="5"/>
      <c r="BJH17" s="5"/>
      <c r="BJI17" s="5"/>
      <c r="BJJ17" s="5"/>
      <c r="BJK17" s="5"/>
      <c r="BJL17" s="5"/>
      <c r="BJM17" s="5"/>
      <c r="BJN17" s="5"/>
      <c r="BJO17" s="5"/>
      <c r="BJP17" s="5"/>
      <c r="BJQ17" s="5"/>
      <c r="BJR17" s="5"/>
      <c r="BJS17" s="5"/>
      <c r="BJT17" s="5"/>
      <c r="BJU17" s="5"/>
      <c r="BJV17" s="5"/>
      <c r="BJW17" s="5"/>
      <c r="BJX17" s="5"/>
      <c r="BJY17" s="5"/>
      <c r="BJZ17" s="5"/>
      <c r="BKA17" s="5"/>
      <c r="BKB17" s="5"/>
      <c r="BKC17" s="5"/>
      <c r="BKD17" s="5"/>
      <c r="BKE17" s="5"/>
      <c r="BKF17" s="5"/>
      <c r="BKG17" s="5"/>
      <c r="BKH17" s="5"/>
      <c r="BKI17" s="5"/>
      <c r="BKJ17" s="5"/>
      <c r="BKK17" s="5"/>
      <c r="BKL17" s="5"/>
      <c r="BKM17" s="5"/>
      <c r="BKN17" s="5"/>
      <c r="BKO17" s="5"/>
      <c r="BKP17" s="5"/>
      <c r="BKQ17" s="5"/>
      <c r="BKR17" s="5"/>
      <c r="BKS17" s="5"/>
      <c r="BKT17" s="5"/>
      <c r="BKU17" s="5"/>
      <c r="BKV17" s="5"/>
      <c r="BKW17" s="5"/>
      <c r="BKX17" s="5"/>
      <c r="BKY17" s="5"/>
      <c r="BKZ17" s="5"/>
      <c r="BLA17" s="5"/>
      <c r="BLB17" s="5"/>
      <c r="BLC17" s="5"/>
      <c r="BLD17" s="5"/>
      <c r="BLE17" s="5"/>
      <c r="BLF17" s="5"/>
      <c r="BLG17" s="5"/>
      <c r="BLH17" s="5"/>
      <c r="BLI17" s="5"/>
      <c r="BLJ17" s="5"/>
      <c r="BLK17" s="5"/>
      <c r="BLL17" s="5"/>
      <c r="BLM17" s="5"/>
      <c r="BLN17" s="5"/>
      <c r="BLO17" s="5"/>
      <c r="BLP17" s="5"/>
      <c r="BLQ17" s="5"/>
      <c r="BLR17" s="5"/>
      <c r="BLS17" s="5"/>
      <c r="BLT17" s="5"/>
      <c r="BLU17" s="5"/>
      <c r="BLV17" s="5"/>
      <c r="BLW17" s="5"/>
      <c r="BLX17" s="5"/>
      <c r="BLY17" s="5"/>
      <c r="BLZ17" s="5"/>
      <c r="BMA17" s="5"/>
      <c r="BMB17" s="5"/>
      <c r="BMC17" s="5"/>
      <c r="BMD17" s="5"/>
      <c r="BME17" s="5"/>
      <c r="BMF17" s="5"/>
      <c r="BMG17" s="5"/>
      <c r="BMH17" s="5"/>
      <c r="BMI17" s="5"/>
      <c r="BMJ17" s="5"/>
      <c r="BMK17" s="5"/>
      <c r="BML17" s="5"/>
      <c r="BMM17" s="5"/>
      <c r="BMN17" s="5"/>
      <c r="BMO17" s="5"/>
      <c r="BMP17" s="5"/>
      <c r="BMQ17" s="5"/>
      <c r="BMR17" s="5"/>
      <c r="BMS17" s="5"/>
      <c r="BMT17" s="5"/>
      <c r="BMU17" s="5"/>
      <c r="BMV17" s="5"/>
      <c r="BMW17" s="5"/>
      <c r="BMX17" s="5"/>
      <c r="BMY17" s="5"/>
      <c r="BMZ17" s="5"/>
      <c r="BNA17" s="5"/>
      <c r="BNB17" s="5"/>
      <c r="BNC17" s="5"/>
      <c r="BND17" s="5"/>
      <c r="BNE17" s="5"/>
      <c r="BNF17" s="5"/>
      <c r="BNG17" s="5"/>
      <c r="BNH17" s="5"/>
      <c r="BNI17" s="5"/>
      <c r="BNJ17" s="5"/>
      <c r="BNK17" s="5"/>
      <c r="BNL17" s="5"/>
      <c r="BNM17" s="5"/>
      <c r="BNN17" s="5"/>
      <c r="BNO17" s="5"/>
      <c r="BNP17" s="5"/>
      <c r="BNQ17" s="5"/>
      <c r="BNR17" s="5"/>
      <c r="BNS17" s="5"/>
      <c r="BNT17" s="5"/>
      <c r="BNU17" s="5"/>
      <c r="BNV17" s="5"/>
      <c r="BNW17" s="5"/>
      <c r="BNX17" s="5"/>
      <c r="BNY17" s="5"/>
      <c r="BNZ17" s="5"/>
      <c r="BOA17" s="5"/>
      <c r="BOB17" s="5"/>
      <c r="BOC17" s="5"/>
      <c r="BOD17" s="5"/>
      <c r="BOE17" s="5"/>
      <c r="BOF17" s="5"/>
      <c r="BOG17" s="5"/>
      <c r="BOH17" s="5"/>
      <c r="BOI17" s="5"/>
      <c r="BOJ17" s="5"/>
      <c r="BOK17" s="5"/>
      <c r="BOL17" s="5"/>
      <c r="BOM17" s="5"/>
      <c r="BON17" s="5"/>
      <c r="BOO17" s="5"/>
      <c r="BOP17" s="5"/>
      <c r="BOQ17" s="5"/>
      <c r="BOR17" s="5"/>
      <c r="BOS17" s="5"/>
      <c r="BOT17" s="5"/>
      <c r="BOU17" s="5"/>
      <c r="BOV17" s="5"/>
      <c r="BOW17" s="5"/>
      <c r="BOX17" s="5"/>
      <c r="BOY17" s="5"/>
      <c r="BOZ17" s="5"/>
      <c r="BPA17" s="5"/>
      <c r="BPB17" s="5"/>
      <c r="BPC17" s="5"/>
      <c r="BPD17" s="5"/>
      <c r="BPE17" s="5"/>
      <c r="BPF17" s="5"/>
      <c r="BPG17" s="5"/>
      <c r="BPH17" s="5"/>
      <c r="BPI17" s="5"/>
      <c r="BPJ17" s="5"/>
      <c r="BPK17" s="5"/>
      <c r="BPL17" s="5"/>
      <c r="BPM17" s="5"/>
      <c r="BPN17" s="5"/>
      <c r="BPO17" s="5"/>
      <c r="BPP17" s="5"/>
      <c r="BPQ17" s="5"/>
      <c r="BPR17" s="5"/>
      <c r="BPS17" s="5"/>
      <c r="BPT17" s="5"/>
      <c r="BPU17" s="5"/>
      <c r="BPV17" s="5"/>
      <c r="BPW17" s="5"/>
      <c r="BPX17" s="5"/>
      <c r="BPY17" s="5"/>
      <c r="BPZ17" s="5"/>
      <c r="BQA17" s="5"/>
      <c r="BQB17" s="5"/>
      <c r="BQC17" s="5"/>
      <c r="BQD17" s="5"/>
      <c r="BQE17" s="5"/>
      <c r="BQF17" s="5"/>
      <c r="BQG17" s="5"/>
      <c r="BQH17" s="5"/>
      <c r="BQI17" s="5"/>
      <c r="BQJ17" s="5"/>
      <c r="BQK17" s="5"/>
      <c r="BQL17" s="5"/>
      <c r="BQM17" s="5"/>
      <c r="BQN17" s="5"/>
      <c r="BQO17" s="5"/>
      <c r="BQP17" s="5"/>
      <c r="BQQ17" s="5"/>
      <c r="BQR17" s="5"/>
      <c r="BQS17" s="5"/>
      <c r="BQT17" s="5"/>
      <c r="BQU17" s="5"/>
      <c r="BQV17" s="5"/>
      <c r="BQW17" s="5"/>
      <c r="BQX17" s="5"/>
      <c r="BQY17" s="5"/>
      <c r="BQZ17" s="5"/>
      <c r="BRA17" s="5"/>
      <c r="BRB17" s="5"/>
      <c r="BRC17" s="5"/>
      <c r="BRD17" s="5"/>
      <c r="BRE17" s="5"/>
      <c r="BRF17" s="5"/>
      <c r="BRG17" s="5"/>
      <c r="BRH17" s="5"/>
      <c r="BRI17" s="5"/>
      <c r="BRJ17" s="5"/>
      <c r="BRK17" s="5"/>
      <c r="BRL17" s="5"/>
      <c r="BRM17" s="5"/>
      <c r="BRN17" s="5"/>
      <c r="BRO17" s="5"/>
      <c r="BRP17" s="5"/>
      <c r="BRQ17" s="5"/>
      <c r="BRR17" s="5"/>
      <c r="BRS17" s="5"/>
      <c r="BRT17" s="5"/>
      <c r="BRU17" s="5"/>
      <c r="BRV17" s="5"/>
      <c r="BRW17" s="5"/>
      <c r="BRX17" s="5"/>
      <c r="BRY17" s="5"/>
      <c r="BRZ17" s="5"/>
      <c r="BSA17" s="5"/>
      <c r="BSB17" s="5"/>
      <c r="BSC17" s="5"/>
      <c r="BSD17" s="5"/>
      <c r="BSE17" s="5"/>
      <c r="BSF17" s="5"/>
      <c r="BSG17" s="5"/>
      <c r="BSH17" s="5"/>
      <c r="BSI17" s="5"/>
      <c r="BSJ17" s="5"/>
      <c r="BSK17" s="5"/>
      <c r="BSL17" s="5"/>
      <c r="BSM17" s="5"/>
      <c r="BSN17" s="5"/>
      <c r="BSO17" s="5"/>
      <c r="BSP17" s="5"/>
      <c r="BSQ17" s="5"/>
      <c r="BSR17" s="5"/>
      <c r="BSS17" s="5"/>
      <c r="BST17" s="5"/>
      <c r="BSU17" s="5"/>
      <c r="BSV17" s="5"/>
      <c r="BSW17" s="5"/>
      <c r="BSX17" s="5"/>
      <c r="BSY17" s="5"/>
      <c r="BSZ17" s="5"/>
      <c r="BTA17" s="5"/>
      <c r="BTB17" s="5"/>
      <c r="BTC17" s="5"/>
      <c r="BTD17" s="5"/>
      <c r="BTE17" s="5"/>
      <c r="BTF17" s="5"/>
      <c r="BTG17" s="5"/>
      <c r="BTH17" s="5"/>
      <c r="BTI17" s="5"/>
      <c r="BTJ17" s="5"/>
      <c r="BTK17" s="5"/>
      <c r="BTL17" s="5"/>
      <c r="BTM17" s="5"/>
      <c r="BTN17" s="5"/>
      <c r="BTO17" s="5"/>
      <c r="BTP17" s="5"/>
      <c r="BTQ17" s="5"/>
      <c r="BTR17" s="5"/>
      <c r="BTS17" s="5"/>
      <c r="BTT17" s="5"/>
      <c r="BTU17" s="5"/>
      <c r="BTV17" s="5"/>
      <c r="BTW17" s="5"/>
      <c r="BTX17" s="5"/>
      <c r="BTY17" s="5"/>
      <c r="BTZ17" s="5"/>
      <c r="BUA17" s="5"/>
      <c r="BUB17" s="5"/>
      <c r="BUC17" s="5"/>
      <c r="BUD17" s="5"/>
      <c r="BUE17" s="5"/>
      <c r="BUF17" s="5"/>
      <c r="BUG17" s="5"/>
      <c r="BUH17" s="5"/>
      <c r="BUI17" s="5"/>
      <c r="BUJ17" s="5"/>
      <c r="BUK17" s="5"/>
      <c r="BUL17" s="5"/>
      <c r="BUM17" s="5"/>
      <c r="BUN17" s="5"/>
      <c r="BUO17" s="5"/>
      <c r="BUP17" s="5"/>
      <c r="BUQ17" s="5"/>
      <c r="BUR17" s="5"/>
      <c r="BUS17" s="5"/>
      <c r="BUT17" s="5"/>
      <c r="BUU17" s="5"/>
      <c r="BUV17" s="5"/>
      <c r="BUW17" s="5"/>
      <c r="BUX17" s="5"/>
      <c r="BUY17" s="5"/>
      <c r="BUZ17" s="5"/>
      <c r="BVA17" s="5"/>
      <c r="BVB17" s="5"/>
      <c r="BVC17" s="5"/>
      <c r="BVD17" s="5"/>
      <c r="BVE17" s="5"/>
      <c r="BVF17" s="5"/>
      <c r="BVG17" s="5"/>
      <c r="BVH17" s="5"/>
      <c r="BVI17" s="5"/>
      <c r="BVJ17" s="5"/>
      <c r="BVK17" s="5"/>
      <c r="BVL17" s="5"/>
      <c r="BVM17" s="5"/>
      <c r="BVN17" s="5"/>
      <c r="BVO17" s="5"/>
      <c r="BVP17" s="5"/>
      <c r="BVQ17" s="5"/>
      <c r="BVR17" s="5"/>
      <c r="BVS17" s="5"/>
      <c r="BVT17" s="5"/>
      <c r="BVU17" s="5"/>
      <c r="BVV17" s="5"/>
      <c r="BVW17" s="5"/>
      <c r="BVX17" s="5"/>
      <c r="BVY17" s="5"/>
      <c r="BVZ17" s="5"/>
      <c r="BWA17" s="5"/>
      <c r="BWB17" s="5"/>
      <c r="BWC17" s="5"/>
      <c r="BWD17" s="5"/>
      <c r="BWE17" s="5"/>
      <c r="BWF17" s="5"/>
      <c r="BWG17" s="5"/>
      <c r="BWH17" s="5"/>
      <c r="BWI17" s="5"/>
      <c r="BWJ17" s="5"/>
      <c r="BWK17" s="5"/>
      <c r="BWL17" s="5"/>
      <c r="BWM17" s="5"/>
      <c r="BWN17" s="5"/>
      <c r="BWO17" s="5"/>
      <c r="BWP17" s="5"/>
      <c r="BWQ17" s="5"/>
      <c r="BWR17" s="5"/>
      <c r="BWS17" s="5"/>
      <c r="BWT17" s="5"/>
      <c r="BWU17" s="5"/>
      <c r="BWV17" s="5"/>
      <c r="BWW17" s="5"/>
      <c r="BWX17" s="5"/>
      <c r="BWY17" s="5"/>
      <c r="BWZ17" s="5"/>
      <c r="BXA17" s="5"/>
      <c r="BXB17" s="5"/>
      <c r="BXC17" s="5"/>
      <c r="BXD17" s="5"/>
      <c r="BXE17" s="5"/>
      <c r="BXF17" s="5"/>
      <c r="BXG17" s="5"/>
      <c r="BXH17" s="5"/>
      <c r="BXI17" s="5"/>
      <c r="BXJ17" s="5"/>
      <c r="BXK17" s="5"/>
      <c r="BXL17" s="5"/>
      <c r="BXM17" s="5"/>
      <c r="BXN17" s="5"/>
      <c r="BXO17" s="5"/>
      <c r="BXP17" s="5"/>
      <c r="BXQ17" s="5"/>
      <c r="BXR17" s="5"/>
      <c r="BXS17" s="5"/>
      <c r="BXT17" s="5"/>
      <c r="BXU17" s="5"/>
      <c r="BXV17" s="5"/>
      <c r="BXW17" s="5"/>
      <c r="BXX17" s="5"/>
      <c r="BXY17" s="5"/>
      <c r="BXZ17" s="5"/>
      <c r="BYA17" s="5"/>
      <c r="BYB17" s="5"/>
      <c r="BYC17" s="5"/>
      <c r="BYD17" s="5"/>
      <c r="BYE17" s="5"/>
      <c r="BYF17" s="5"/>
      <c r="BYG17" s="5"/>
      <c r="BYH17" s="5"/>
      <c r="BYI17" s="5"/>
      <c r="BYJ17" s="5"/>
      <c r="BYK17" s="5"/>
      <c r="BYL17" s="5"/>
      <c r="BYM17" s="5"/>
      <c r="BYN17" s="5"/>
      <c r="BYO17" s="5"/>
      <c r="BYP17" s="5"/>
      <c r="BYQ17" s="5"/>
      <c r="BYR17" s="5"/>
      <c r="BYS17" s="5"/>
      <c r="BYT17" s="5"/>
      <c r="BYU17" s="5"/>
      <c r="BYV17" s="5"/>
      <c r="BYW17" s="5"/>
      <c r="BYX17" s="5"/>
      <c r="BYY17" s="5"/>
      <c r="BYZ17" s="5"/>
      <c r="BZA17" s="5"/>
      <c r="BZB17" s="5"/>
      <c r="BZC17" s="5"/>
      <c r="BZD17" s="5"/>
      <c r="BZE17" s="5"/>
      <c r="BZF17" s="5"/>
      <c r="BZG17" s="5"/>
      <c r="BZH17" s="5"/>
      <c r="BZI17" s="5"/>
      <c r="BZJ17" s="5"/>
      <c r="BZK17" s="5"/>
      <c r="BZL17" s="5"/>
      <c r="BZM17" s="5"/>
      <c r="BZN17" s="5"/>
      <c r="BZO17" s="5"/>
      <c r="BZP17" s="5"/>
      <c r="BZQ17" s="5"/>
      <c r="BZR17" s="5"/>
      <c r="BZS17" s="5"/>
      <c r="BZT17" s="5"/>
      <c r="BZU17" s="5"/>
      <c r="BZV17" s="5"/>
      <c r="BZW17" s="5"/>
      <c r="BZX17" s="5"/>
      <c r="BZY17" s="5"/>
      <c r="BZZ17" s="5"/>
      <c r="CAA17" s="5"/>
      <c r="CAB17" s="5"/>
      <c r="CAC17" s="5"/>
      <c r="CAD17" s="5"/>
      <c r="CAE17" s="5"/>
      <c r="CAF17" s="5"/>
      <c r="CAG17" s="5"/>
      <c r="CAH17" s="5"/>
      <c r="CAI17" s="5"/>
      <c r="CAJ17" s="5"/>
      <c r="CAK17" s="5"/>
      <c r="CAL17" s="5"/>
      <c r="CAM17" s="5"/>
      <c r="CAN17" s="5"/>
      <c r="CAO17" s="5"/>
      <c r="CAP17" s="5"/>
      <c r="CAQ17" s="5"/>
      <c r="CAR17" s="5"/>
      <c r="CAS17" s="5"/>
      <c r="CAT17" s="5"/>
      <c r="CAU17" s="5"/>
      <c r="CAV17" s="5"/>
      <c r="CAW17" s="5"/>
      <c r="CAX17" s="5"/>
      <c r="CAY17" s="5"/>
      <c r="CAZ17" s="5"/>
      <c r="CBA17" s="5"/>
      <c r="CBB17" s="5"/>
      <c r="CBC17" s="5"/>
      <c r="CBD17" s="5"/>
      <c r="CBE17" s="5"/>
      <c r="CBF17" s="5"/>
      <c r="CBG17" s="5"/>
      <c r="CBH17" s="5"/>
      <c r="CBI17" s="5"/>
      <c r="CBJ17" s="5"/>
      <c r="CBK17" s="5"/>
      <c r="CBL17" s="5"/>
      <c r="CBM17" s="5"/>
      <c r="CBN17" s="5"/>
      <c r="CBO17" s="5"/>
      <c r="CBP17" s="5"/>
      <c r="CBQ17" s="5"/>
      <c r="CBR17" s="5"/>
      <c r="CBS17" s="5"/>
      <c r="CBT17" s="5"/>
      <c r="CBU17" s="5"/>
      <c r="CBV17" s="5"/>
      <c r="CBW17" s="5"/>
      <c r="CBX17" s="5"/>
      <c r="CBY17" s="5"/>
      <c r="CBZ17" s="5"/>
      <c r="CCA17" s="5"/>
      <c r="CCB17" s="5"/>
      <c r="CCC17" s="5"/>
      <c r="CCD17" s="5"/>
      <c r="CCE17" s="5"/>
      <c r="CCF17" s="5"/>
      <c r="CCG17" s="5"/>
      <c r="CCH17" s="5"/>
      <c r="CCI17" s="5"/>
      <c r="CCJ17" s="5"/>
      <c r="CCK17" s="5"/>
      <c r="CCL17" s="5"/>
      <c r="CCM17" s="5"/>
      <c r="CCN17" s="5"/>
      <c r="CCO17" s="5"/>
      <c r="CCP17" s="5"/>
      <c r="CCQ17" s="5"/>
      <c r="CCR17" s="5"/>
      <c r="CCS17" s="5"/>
      <c r="CCT17" s="5"/>
      <c r="CCU17" s="5"/>
      <c r="CCV17" s="5"/>
      <c r="CCW17" s="5"/>
      <c r="CCX17" s="5"/>
      <c r="CCY17" s="5"/>
      <c r="CCZ17" s="5"/>
      <c r="CDA17" s="5"/>
      <c r="CDB17" s="5"/>
      <c r="CDC17" s="5"/>
      <c r="CDD17" s="5"/>
      <c r="CDE17" s="5"/>
      <c r="CDF17" s="5"/>
      <c r="CDG17" s="5"/>
      <c r="CDH17" s="5"/>
      <c r="CDI17" s="5"/>
      <c r="CDJ17" s="5"/>
      <c r="CDK17" s="5"/>
      <c r="CDL17" s="5"/>
      <c r="CDM17" s="5"/>
      <c r="CDN17" s="5"/>
      <c r="CDO17" s="5"/>
      <c r="CDP17" s="5"/>
      <c r="CDQ17" s="5"/>
      <c r="CDR17" s="5"/>
      <c r="CDS17" s="5"/>
      <c r="CDT17" s="5"/>
      <c r="CDU17" s="5"/>
      <c r="CDV17" s="5"/>
      <c r="CDW17" s="5"/>
      <c r="CDX17" s="5"/>
      <c r="CDY17" s="5"/>
      <c r="CDZ17" s="5"/>
      <c r="CEA17" s="5"/>
      <c r="CEB17" s="5"/>
      <c r="CEC17" s="5"/>
      <c r="CED17" s="5"/>
      <c r="CEE17" s="5"/>
      <c r="CEF17" s="5"/>
      <c r="CEG17" s="5"/>
      <c r="CEH17" s="5"/>
      <c r="CEI17" s="5"/>
      <c r="CEJ17" s="5"/>
      <c r="CEK17" s="5"/>
      <c r="CEL17" s="5"/>
      <c r="CEM17" s="5"/>
      <c r="CEN17" s="5"/>
      <c r="CEO17" s="5"/>
      <c r="CEP17" s="5"/>
      <c r="CEQ17" s="5"/>
      <c r="CER17" s="5"/>
      <c r="CES17" s="5"/>
      <c r="CET17" s="5"/>
      <c r="CEU17" s="5"/>
      <c r="CEV17" s="5"/>
      <c r="CEW17" s="5"/>
      <c r="CEX17" s="5"/>
      <c r="CEY17" s="5"/>
      <c r="CEZ17" s="5"/>
      <c r="CFA17" s="5"/>
      <c r="CFB17" s="5"/>
      <c r="CFC17" s="5"/>
      <c r="CFD17" s="5"/>
      <c r="CFE17" s="5"/>
      <c r="CFF17" s="5"/>
      <c r="CFG17" s="5"/>
      <c r="CFH17" s="5"/>
      <c r="CFI17" s="5"/>
      <c r="CFJ17" s="5"/>
      <c r="CFK17" s="5"/>
      <c r="CFL17" s="5"/>
      <c r="CFM17" s="5"/>
      <c r="CFN17" s="5"/>
      <c r="CFO17" s="5"/>
      <c r="CFP17" s="5"/>
      <c r="CFQ17" s="5"/>
      <c r="CFR17" s="5"/>
      <c r="CFS17" s="5"/>
      <c r="CFT17" s="5"/>
      <c r="CFU17" s="5"/>
      <c r="CFV17" s="5"/>
      <c r="CFW17" s="5"/>
      <c r="CFX17" s="5"/>
      <c r="CFY17" s="5"/>
      <c r="CFZ17" s="5"/>
      <c r="CGA17" s="5"/>
      <c r="CGB17" s="5"/>
      <c r="CGC17" s="5"/>
      <c r="CGD17" s="5"/>
      <c r="CGE17" s="5"/>
      <c r="CGF17" s="5"/>
      <c r="CGG17" s="5"/>
      <c r="CGH17" s="5"/>
      <c r="CGI17" s="5"/>
      <c r="CGJ17" s="5"/>
      <c r="CGK17" s="5"/>
      <c r="CGL17" s="5"/>
      <c r="CGM17" s="5"/>
      <c r="CGN17" s="5"/>
      <c r="CGO17" s="5"/>
      <c r="CGP17" s="5"/>
      <c r="CGQ17" s="5"/>
      <c r="CGR17" s="5"/>
      <c r="CGS17" s="5"/>
      <c r="CGT17" s="5"/>
      <c r="CGU17" s="5"/>
      <c r="CGV17" s="5"/>
      <c r="CGW17" s="5"/>
      <c r="CGX17" s="5"/>
      <c r="CGY17" s="5"/>
      <c r="CGZ17" s="5"/>
      <c r="CHA17" s="5"/>
      <c r="CHB17" s="5"/>
      <c r="CHC17" s="5"/>
      <c r="CHD17" s="5"/>
      <c r="CHE17" s="5"/>
      <c r="CHF17" s="5"/>
      <c r="CHG17" s="5"/>
      <c r="CHH17" s="5"/>
      <c r="CHI17" s="5"/>
      <c r="CHJ17" s="5"/>
      <c r="CHK17" s="5"/>
      <c r="CHL17" s="5"/>
      <c r="CHM17" s="5"/>
      <c r="CHN17" s="5"/>
      <c r="CHO17" s="5"/>
      <c r="CHP17" s="5"/>
      <c r="CHQ17" s="5"/>
      <c r="CHR17" s="5"/>
      <c r="CHS17" s="5"/>
      <c r="CHT17" s="5"/>
      <c r="CHU17" s="5"/>
      <c r="CHV17" s="5"/>
      <c r="CHW17" s="5"/>
      <c r="CHX17" s="5"/>
      <c r="CHY17" s="5"/>
      <c r="CHZ17" s="5"/>
      <c r="CIA17" s="5"/>
      <c r="CIB17" s="5"/>
      <c r="CIC17" s="5"/>
      <c r="CID17" s="5"/>
      <c r="CIE17" s="5"/>
      <c r="CIF17" s="5"/>
      <c r="CIG17" s="5"/>
      <c r="CIH17" s="5"/>
      <c r="CII17" s="5"/>
      <c r="CIJ17" s="5"/>
      <c r="CIK17" s="5"/>
      <c r="CIL17" s="5"/>
      <c r="CIM17" s="5"/>
      <c r="CIN17" s="5"/>
      <c r="CIO17" s="5"/>
      <c r="CIP17" s="5"/>
      <c r="CIQ17" s="5"/>
      <c r="CIR17" s="5"/>
      <c r="CIS17" s="5"/>
      <c r="CIT17" s="5"/>
      <c r="CIU17" s="5"/>
      <c r="CIV17" s="5"/>
      <c r="CIW17" s="5"/>
      <c r="CIX17" s="5"/>
      <c r="CIY17" s="5"/>
      <c r="CIZ17" s="5"/>
      <c r="CJA17" s="5"/>
      <c r="CJB17" s="5"/>
      <c r="CJC17" s="5"/>
      <c r="CJD17" s="5"/>
      <c r="CJE17" s="5"/>
      <c r="CJF17" s="5"/>
      <c r="CJG17" s="5"/>
      <c r="CJH17" s="5"/>
      <c r="CJI17" s="5"/>
      <c r="CJJ17" s="5"/>
      <c r="CJK17" s="5"/>
      <c r="CJL17" s="5"/>
      <c r="CJM17" s="5"/>
      <c r="CJN17" s="5"/>
      <c r="CJO17" s="5"/>
      <c r="CJP17" s="5"/>
      <c r="CJQ17" s="5"/>
      <c r="CJR17" s="5"/>
      <c r="CJS17" s="5"/>
      <c r="CJT17" s="5"/>
      <c r="CJU17" s="5"/>
      <c r="CJV17" s="5"/>
      <c r="CJW17" s="5"/>
      <c r="CJX17" s="5"/>
      <c r="CJY17" s="5"/>
      <c r="CJZ17" s="5"/>
      <c r="CKA17" s="5"/>
      <c r="CKB17" s="5"/>
      <c r="CKC17" s="5"/>
      <c r="CKD17" s="5"/>
      <c r="CKE17" s="5"/>
      <c r="CKF17" s="5"/>
      <c r="CKG17" s="5"/>
      <c r="CKH17" s="5"/>
      <c r="CKI17" s="5"/>
      <c r="CKJ17" s="5"/>
      <c r="CKK17" s="5"/>
      <c r="CKL17" s="5"/>
      <c r="CKM17" s="5"/>
      <c r="CKN17" s="5"/>
      <c r="CKO17" s="5"/>
      <c r="CKP17" s="5"/>
      <c r="CKQ17" s="5"/>
      <c r="CKR17" s="5"/>
      <c r="CKS17" s="5"/>
      <c r="CKT17" s="5"/>
      <c r="CKU17" s="5"/>
      <c r="CKV17" s="5"/>
      <c r="CKW17" s="5"/>
      <c r="CKX17" s="5"/>
      <c r="CKY17" s="5"/>
      <c r="CKZ17" s="5"/>
      <c r="CLA17" s="5"/>
      <c r="CLB17" s="5"/>
      <c r="CLC17" s="5"/>
      <c r="CLD17" s="5"/>
      <c r="CLE17" s="5"/>
      <c r="CLF17" s="5"/>
      <c r="CLG17" s="5"/>
      <c r="CLH17" s="5"/>
      <c r="CLI17" s="5"/>
      <c r="CLJ17" s="5"/>
      <c r="CLK17" s="5"/>
      <c r="CLL17" s="5"/>
      <c r="CLM17" s="5"/>
      <c r="CLN17" s="5"/>
      <c r="CLO17" s="5"/>
      <c r="CLP17" s="5"/>
      <c r="CLQ17" s="5"/>
      <c r="CLR17" s="5"/>
      <c r="CLS17" s="5"/>
      <c r="CLT17" s="5"/>
      <c r="CLU17" s="5"/>
      <c r="CLV17" s="5"/>
      <c r="CLW17" s="5"/>
      <c r="CLX17" s="5"/>
      <c r="CLY17" s="5"/>
      <c r="CLZ17" s="5"/>
      <c r="CMA17" s="5"/>
      <c r="CMB17" s="5"/>
      <c r="CMC17" s="5"/>
      <c r="CMD17" s="5"/>
      <c r="CME17" s="5"/>
      <c r="CMF17" s="5"/>
      <c r="CMG17" s="5"/>
      <c r="CMH17" s="5"/>
      <c r="CMI17" s="5"/>
      <c r="CMJ17" s="5"/>
      <c r="CMK17" s="5"/>
      <c r="CML17" s="5"/>
      <c r="CMM17" s="5"/>
      <c r="CMN17" s="5"/>
      <c r="CMO17" s="5"/>
      <c r="CMP17" s="5"/>
      <c r="CMQ17" s="5"/>
      <c r="CMR17" s="5"/>
      <c r="CMS17" s="5"/>
      <c r="CMT17" s="5"/>
      <c r="CMU17" s="5"/>
      <c r="CMV17" s="5"/>
      <c r="CMW17" s="5"/>
      <c r="CMX17" s="5"/>
      <c r="CMY17" s="5"/>
      <c r="CMZ17" s="5"/>
      <c r="CNA17" s="5"/>
      <c r="CNB17" s="5"/>
      <c r="CNC17" s="5"/>
      <c r="CND17" s="5"/>
      <c r="CNE17" s="5"/>
      <c r="CNF17" s="5"/>
      <c r="CNG17" s="5"/>
      <c r="CNH17" s="5"/>
      <c r="CNI17" s="5"/>
      <c r="CNJ17" s="5"/>
      <c r="CNK17" s="5"/>
      <c r="CNL17" s="5"/>
      <c r="CNM17" s="5"/>
      <c r="CNN17" s="5"/>
      <c r="CNO17" s="5"/>
      <c r="CNP17" s="5"/>
      <c r="CNQ17" s="5"/>
      <c r="CNR17" s="5"/>
      <c r="CNS17" s="5"/>
      <c r="CNT17" s="5"/>
      <c r="CNU17" s="5"/>
      <c r="CNV17" s="5"/>
      <c r="CNW17" s="5"/>
      <c r="CNX17" s="5"/>
      <c r="CNY17" s="5"/>
      <c r="CNZ17" s="5"/>
      <c r="COA17" s="5"/>
      <c r="COB17" s="5"/>
      <c r="COC17" s="5"/>
      <c r="COD17" s="5"/>
      <c r="COE17" s="5"/>
      <c r="COF17" s="5"/>
      <c r="COG17" s="5"/>
      <c r="COH17" s="5"/>
      <c r="COI17" s="5"/>
      <c r="COJ17" s="5"/>
      <c r="COK17" s="5"/>
      <c r="COL17" s="5"/>
      <c r="COM17" s="5"/>
      <c r="CON17" s="5"/>
      <c r="COO17" s="5"/>
      <c r="COP17" s="5"/>
      <c r="COQ17" s="5"/>
      <c r="COR17" s="5"/>
      <c r="COS17" s="5"/>
      <c r="COT17" s="5"/>
      <c r="COU17" s="5"/>
      <c r="COV17" s="5"/>
      <c r="COW17" s="5"/>
      <c r="COX17" s="5"/>
      <c r="COY17" s="5"/>
      <c r="COZ17" s="5"/>
      <c r="CPA17" s="5"/>
      <c r="CPB17" s="5"/>
      <c r="CPC17" s="5"/>
      <c r="CPD17" s="5"/>
      <c r="CPE17" s="5"/>
      <c r="CPF17" s="5"/>
      <c r="CPG17" s="5"/>
      <c r="CPH17" s="5"/>
      <c r="CPI17" s="5"/>
      <c r="CPJ17" s="5"/>
      <c r="CPK17" s="5"/>
      <c r="CPL17" s="5"/>
      <c r="CPM17" s="5"/>
      <c r="CPN17" s="5"/>
      <c r="CPO17" s="5"/>
      <c r="CPP17" s="5"/>
      <c r="CPQ17" s="5"/>
      <c r="CPR17" s="5"/>
      <c r="CPS17" s="5"/>
      <c r="CPT17" s="5"/>
      <c r="CPU17" s="5"/>
      <c r="CPV17" s="5"/>
      <c r="CPW17" s="5"/>
      <c r="CPX17" s="5"/>
      <c r="CPY17" s="5"/>
      <c r="CPZ17" s="5"/>
      <c r="CQA17" s="5"/>
      <c r="CQB17" s="5"/>
      <c r="CQC17" s="5"/>
      <c r="CQD17" s="5"/>
      <c r="CQE17" s="5"/>
      <c r="CQF17" s="5"/>
      <c r="CQG17" s="5"/>
      <c r="CQH17" s="5"/>
      <c r="CQI17" s="5"/>
      <c r="CQJ17" s="5"/>
      <c r="CQK17" s="5"/>
      <c r="CQL17" s="5"/>
      <c r="CQM17" s="5"/>
      <c r="CQN17" s="5"/>
      <c r="CQO17" s="5"/>
      <c r="CQP17" s="5"/>
      <c r="CQQ17" s="5"/>
      <c r="CQR17" s="5"/>
      <c r="CQS17" s="5"/>
      <c r="CQT17" s="5"/>
      <c r="CQU17" s="5"/>
      <c r="CQV17" s="5"/>
      <c r="CQW17" s="5"/>
      <c r="CQX17" s="5"/>
      <c r="CQY17" s="5"/>
      <c r="CQZ17" s="5"/>
      <c r="CRA17" s="5"/>
      <c r="CRB17" s="5"/>
      <c r="CRC17" s="5"/>
      <c r="CRD17" s="5"/>
      <c r="CRE17" s="5"/>
      <c r="CRF17" s="5"/>
      <c r="CRG17" s="5"/>
      <c r="CRH17" s="5"/>
      <c r="CRI17" s="5"/>
      <c r="CRJ17" s="5"/>
      <c r="CRK17" s="5"/>
      <c r="CRL17" s="5"/>
      <c r="CRM17" s="5"/>
      <c r="CRN17" s="5"/>
      <c r="CRO17" s="5"/>
      <c r="CRP17" s="5"/>
      <c r="CRQ17" s="5"/>
      <c r="CRR17" s="5"/>
      <c r="CRS17" s="5"/>
      <c r="CRT17" s="5"/>
      <c r="CRU17" s="5"/>
      <c r="CRV17" s="5"/>
      <c r="CRW17" s="5"/>
      <c r="CRX17" s="5"/>
      <c r="CRY17" s="5"/>
      <c r="CRZ17" s="5"/>
      <c r="CSA17" s="5"/>
      <c r="CSB17" s="5"/>
      <c r="CSC17" s="5"/>
      <c r="CSD17" s="5"/>
      <c r="CSE17" s="5"/>
      <c r="CSF17" s="5"/>
      <c r="CSG17" s="5"/>
      <c r="CSH17" s="5"/>
      <c r="CSI17" s="5"/>
      <c r="CSJ17" s="5"/>
      <c r="CSK17" s="5"/>
      <c r="CSL17" s="5"/>
      <c r="CSM17" s="5"/>
      <c r="CSN17" s="5"/>
      <c r="CSO17" s="5"/>
      <c r="CSP17" s="5"/>
      <c r="CSQ17" s="5"/>
      <c r="CSR17" s="5"/>
      <c r="CSS17" s="5"/>
      <c r="CST17" s="5"/>
      <c r="CSU17" s="5"/>
      <c r="CSV17" s="5"/>
      <c r="CSW17" s="5"/>
      <c r="CSX17" s="5"/>
      <c r="CSY17" s="5"/>
      <c r="CSZ17" s="5"/>
      <c r="CTA17" s="5"/>
      <c r="CTB17" s="5"/>
      <c r="CTC17" s="5"/>
      <c r="CTD17" s="5"/>
      <c r="CTE17" s="5"/>
      <c r="CTF17" s="5"/>
      <c r="CTG17" s="5"/>
      <c r="CTH17" s="5"/>
      <c r="CTI17" s="5"/>
      <c r="CTJ17" s="5"/>
      <c r="CTK17" s="5"/>
      <c r="CTL17" s="5"/>
      <c r="CTM17" s="5"/>
      <c r="CTN17" s="5"/>
      <c r="CTO17" s="5"/>
      <c r="CTP17" s="5"/>
      <c r="CTQ17" s="5"/>
      <c r="CTR17" s="5"/>
      <c r="CTS17" s="5"/>
      <c r="CTT17" s="5"/>
      <c r="CTU17" s="5"/>
      <c r="CTV17" s="5"/>
      <c r="CTW17" s="5"/>
      <c r="CTX17" s="5"/>
      <c r="CTY17" s="5"/>
      <c r="CTZ17" s="5"/>
      <c r="CUA17" s="5"/>
      <c r="CUB17" s="5"/>
      <c r="CUC17" s="5"/>
      <c r="CUD17" s="5"/>
      <c r="CUE17" s="5"/>
      <c r="CUF17" s="5"/>
      <c r="CUG17" s="5"/>
      <c r="CUH17" s="5"/>
      <c r="CUI17" s="5"/>
      <c r="CUJ17" s="5"/>
      <c r="CUK17" s="5"/>
      <c r="CUL17" s="5"/>
      <c r="CUM17" s="5"/>
      <c r="CUN17" s="5"/>
      <c r="CUO17" s="5"/>
      <c r="CUP17" s="5"/>
      <c r="CUQ17" s="5"/>
      <c r="CUR17" s="5"/>
      <c r="CUS17" s="5"/>
      <c r="CUT17" s="5"/>
      <c r="CUU17" s="5"/>
      <c r="CUV17" s="5"/>
      <c r="CUW17" s="5"/>
      <c r="CUX17" s="5"/>
      <c r="CUY17" s="5"/>
      <c r="CUZ17" s="5"/>
      <c r="CVA17" s="5"/>
      <c r="CVB17" s="5"/>
      <c r="CVC17" s="5"/>
      <c r="CVD17" s="5"/>
      <c r="CVE17" s="5"/>
      <c r="CVF17" s="5"/>
      <c r="CVG17" s="5"/>
      <c r="CVH17" s="5"/>
      <c r="CVI17" s="5"/>
      <c r="CVJ17" s="5"/>
      <c r="CVK17" s="5"/>
      <c r="CVL17" s="5"/>
      <c r="CVM17" s="5"/>
      <c r="CVN17" s="5"/>
      <c r="CVO17" s="5"/>
      <c r="CVP17" s="5"/>
      <c r="CVQ17" s="5"/>
      <c r="CVR17" s="5"/>
      <c r="CVS17" s="5"/>
      <c r="CVT17" s="5"/>
      <c r="CVU17" s="5"/>
      <c r="CVV17" s="5"/>
      <c r="CVW17" s="5"/>
      <c r="CVX17" s="5"/>
      <c r="CVY17" s="5"/>
      <c r="CVZ17" s="5"/>
      <c r="CWA17" s="5"/>
      <c r="CWB17" s="5"/>
      <c r="CWC17" s="5"/>
      <c r="CWD17" s="5"/>
      <c r="CWE17" s="5"/>
      <c r="CWF17" s="5"/>
      <c r="CWG17" s="5"/>
      <c r="CWH17" s="5"/>
      <c r="CWI17" s="5"/>
      <c r="CWJ17" s="5"/>
      <c r="CWK17" s="5"/>
      <c r="CWL17" s="5"/>
      <c r="CWM17" s="5"/>
      <c r="CWN17" s="5"/>
      <c r="CWO17" s="5"/>
      <c r="CWP17" s="5"/>
      <c r="CWQ17" s="5"/>
      <c r="CWR17" s="5"/>
      <c r="CWS17" s="5"/>
      <c r="CWT17" s="5"/>
      <c r="CWU17" s="5"/>
      <c r="CWV17" s="5"/>
      <c r="CWW17" s="5"/>
      <c r="CWX17" s="5"/>
      <c r="CWY17" s="5"/>
      <c r="CWZ17" s="5"/>
      <c r="CXA17" s="5"/>
      <c r="CXB17" s="5"/>
      <c r="CXC17" s="5"/>
      <c r="CXD17" s="5"/>
      <c r="CXE17" s="5"/>
      <c r="CXF17" s="5"/>
      <c r="CXG17" s="5"/>
      <c r="CXH17" s="5"/>
      <c r="CXI17" s="5"/>
      <c r="CXJ17" s="5"/>
      <c r="CXK17" s="5"/>
      <c r="CXL17" s="5"/>
      <c r="CXM17" s="5"/>
      <c r="CXN17" s="5"/>
      <c r="CXO17" s="5"/>
      <c r="CXP17" s="5"/>
      <c r="CXQ17" s="5"/>
      <c r="CXR17" s="5"/>
      <c r="CXS17" s="5"/>
      <c r="CXT17" s="5"/>
      <c r="CXU17" s="5"/>
      <c r="CXV17" s="5"/>
      <c r="CXW17" s="5"/>
      <c r="CXX17" s="5"/>
      <c r="CXY17" s="5"/>
      <c r="CXZ17" s="5"/>
      <c r="CYA17" s="5"/>
      <c r="CYB17" s="5"/>
      <c r="CYC17" s="5"/>
      <c r="CYD17" s="5"/>
      <c r="CYE17" s="5"/>
      <c r="CYF17" s="5"/>
      <c r="CYG17" s="5"/>
      <c r="CYH17" s="5"/>
      <c r="CYI17" s="5"/>
      <c r="CYJ17" s="5"/>
      <c r="CYK17" s="5"/>
      <c r="CYL17" s="5"/>
      <c r="CYM17" s="5"/>
      <c r="CYN17" s="5"/>
      <c r="CYO17" s="5"/>
      <c r="CYP17" s="5"/>
      <c r="CYQ17" s="5"/>
      <c r="CYR17" s="5"/>
      <c r="CYS17" s="5"/>
      <c r="CYT17" s="5"/>
      <c r="CYU17" s="5"/>
      <c r="CYV17" s="5"/>
      <c r="CYW17" s="5"/>
      <c r="CYX17" s="5"/>
      <c r="CYY17" s="5"/>
      <c r="CYZ17" s="5"/>
      <c r="CZA17" s="5"/>
      <c r="CZB17" s="5"/>
      <c r="CZC17" s="5"/>
      <c r="CZD17" s="5"/>
      <c r="CZE17" s="5"/>
      <c r="CZF17" s="5"/>
      <c r="CZG17" s="5"/>
      <c r="CZH17" s="5"/>
      <c r="CZI17" s="5"/>
      <c r="CZJ17" s="5"/>
      <c r="CZK17" s="5"/>
      <c r="CZL17" s="5"/>
      <c r="CZM17" s="5"/>
      <c r="CZN17" s="5"/>
      <c r="CZO17" s="5"/>
      <c r="CZP17" s="5"/>
      <c r="CZQ17" s="5"/>
      <c r="CZR17" s="5"/>
      <c r="CZS17" s="5"/>
      <c r="CZT17" s="5"/>
      <c r="CZU17" s="5"/>
      <c r="CZV17" s="5"/>
      <c r="CZW17" s="5"/>
      <c r="CZX17" s="5"/>
      <c r="CZY17" s="5"/>
      <c r="CZZ17" s="5"/>
      <c r="DAA17" s="5"/>
      <c r="DAB17" s="5"/>
      <c r="DAC17" s="5"/>
      <c r="DAD17" s="5"/>
      <c r="DAE17" s="5"/>
      <c r="DAF17" s="5"/>
      <c r="DAG17" s="5"/>
      <c r="DAH17" s="5"/>
      <c r="DAI17" s="5"/>
      <c r="DAJ17" s="5"/>
      <c r="DAK17" s="5"/>
      <c r="DAL17" s="5"/>
      <c r="DAM17" s="5"/>
      <c r="DAN17" s="5"/>
      <c r="DAO17" s="5"/>
      <c r="DAP17" s="5"/>
      <c r="DAQ17" s="5"/>
      <c r="DAR17" s="5"/>
      <c r="DAS17" s="5"/>
      <c r="DAT17" s="5"/>
      <c r="DAU17" s="5"/>
      <c r="DAV17" s="5"/>
      <c r="DAW17" s="5"/>
      <c r="DAX17" s="5"/>
      <c r="DAY17" s="5"/>
      <c r="DAZ17" s="5"/>
      <c r="DBA17" s="5"/>
      <c r="DBB17" s="5"/>
      <c r="DBC17" s="5"/>
      <c r="DBD17" s="5"/>
      <c r="DBE17" s="5"/>
      <c r="DBF17" s="5"/>
      <c r="DBG17" s="5"/>
      <c r="DBH17" s="5"/>
      <c r="DBI17" s="5"/>
      <c r="DBJ17" s="5"/>
      <c r="DBK17" s="5"/>
      <c r="DBL17" s="5"/>
      <c r="DBM17" s="5"/>
      <c r="DBN17" s="5"/>
      <c r="DBO17" s="5"/>
      <c r="DBP17" s="5"/>
      <c r="DBQ17" s="5"/>
      <c r="DBR17" s="5"/>
      <c r="DBS17" s="5"/>
      <c r="DBT17" s="5"/>
      <c r="DBU17" s="5"/>
      <c r="DBV17" s="5"/>
      <c r="DBW17" s="5"/>
      <c r="DBX17" s="5"/>
      <c r="DBY17" s="5"/>
      <c r="DBZ17" s="5"/>
      <c r="DCA17" s="5"/>
      <c r="DCB17" s="5"/>
      <c r="DCC17" s="5"/>
      <c r="DCD17" s="5"/>
      <c r="DCE17" s="5"/>
      <c r="DCF17" s="5"/>
      <c r="DCG17" s="5"/>
      <c r="DCH17" s="5"/>
      <c r="DCI17" s="5"/>
      <c r="DCJ17" s="5"/>
      <c r="DCK17" s="5"/>
      <c r="DCL17" s="5"/>
      <c r="DCM17" s="5"/>
      <c r="DCN17" s="5"/>
      <c r="DCO17" s="5"/>
      <c r="DCP17" s="5"/>
      <c r="DCQ17" s="5"/>
      <c r="DCR17" s="5"/>
      <c r="DCS17" s="5"/>
      <c r="DCT17" s="5"/>
      <c r="DCU17" s="5"/>
      <c r="DCV17" s="5"/>
      <c r="DCW17" s="5"/>
      <c r="DCX17" s="5"/>
      <c r="DCY17" s="5"/>
      <c r="DCZ17" s="5"/>
      <c r="DDA17" s="5"/>
      <c r="DDB17" s="5"/>
      <c r="DDC17" s="5"/>
      <c r="DDD17" s="5"/>
      <c r="DDE17" s="5"/>
      <c r="DDF17" s="5"/>
      <c r="DDG17" s="5"/>
      <c r="DDH17" s="5"/>
      <c r="DDI17" s="5"/>
      <c r="DDJ17" s="5"/>
      <c r="DDK17" s="5"/>
      <c r="DDL17" s="5"/>
      <c r="DDM17" s="5"/>
      <c r="DDN17" s="5"/>
      <c r="DDO17" s="5"/>
      <c r="DDP17" s="5"/>
      <c r="DDQ17" s="5"/>
      <c r="DDR17" s="5"/>
      <c r="DDS17" s="5"/>
      <c r="DDT17" s="5"/>
      <c r="DDU17" s="5"/>
      <c r="DDV17" s="5"/>
      <c r="DDW17" s="5"/>
      <c r="DDX17" s="5"/>
      <c r="DDY17" s="5"/>
      <c r="DDZ17" s="5"/>
      <c r="DEA17" s="5"/>
      <c r="DEB17" s="5"/>
      <c r="DEC17" s="5"/>
      <c r="DED17" s="5"/>
      <c r="DEE17" s="5"/>
      <c r="DEF17" s="5"/>
      <c r="DEG17" s="5"/>
      <c r="DEH17" s="5"/>
      <c r="DEI17" s="5"/>
      <c r="DEJ17" s="5"/>
      <c r="DEK17" s="5"/>
      <c r="DEL17" s="5"/>
      <c r="DEM17" s="5"/>
      <c r="DEN17" s="5"/>
      <c r="DEO17" s="5"/>
      <c r="DEP17" s="5"/>
      <c r="DEQ17" s="5"/>
      <c r="DER17" s="5"/>
      <c r="DES17" s="5"/>
      <c r="DET17" s="5"/>
      <c r="DEU17" s="5"/>
      <c r="DEV17" s="5"/>
      <c r="DEW17" s="5"/>
      <c r="DEX17" s="5"/>
      <c r="DEY17" s="5"/>
      <c r="DEZ17" s="5"/>
      <c r="DFA17" s="5"/>
      <c r="DFB17" s="5"/>
      <c r="DFC17" s="5"/>
      <c r="DFD17" s="5"/>
      <c r="DFE17" s="5"/>
      <c r="DFF17" s="5"/>
      <c r="DFG17" s="5"/>
      <c r="DFH17" s="5"/>
      <c r="DFI17" s="5"/>
      <c r="DFJ17" s="5"/>
      <c r="DFK17" s="5"/>
      <c r="DFL17" s="5"/>
      <c r="DFM17" s="5"/>
      <c r="DFN17" s="5"/>
      <c r="DFO17" s="5"/>
      <c r="DFP17" s="5"/>
      <c r="DFQ17" s="5"/>
      <c r="DFR17" s="5"/>
      <c r="DFS17" s="5"/>
      <c r="DFT17" s="5"/>
      <c r="DFU17" s="5"/>
      <c r="DFV17" s="5"/>
      <c r="DFW17" s="5"/>
      <c r="DFX17" s="5"/>
      <c r="DFY17" s="5"/>
      <c r="DFZ17" s="5"/>
      <c r="DGA17" s="5"/>
      <c r="DGB17" s="5"/>
      <c r="DGC17" s="5"/>
      <c r="DGD17" s="5"/>
      <c r="DGE17" s="5"/>
      <c r="DGF17" s="5"/>
      <c r="DGG17" s="5"/>
      <c r="DGH17" s="5"/>
      <c r="DGI17" s="5"/>
      <c r="DGJ17" s="5"/>
      <c r="DGK17" s="5"/>
      <c r="DGL17" s="5"/>
      <c r="DGM17" s="5"/>
      <c r="DGN17" s="5"/>
      <c r="DGO17" s="5"/>
      <c r="DGP17" s="5"/>
      <c r="DGQ17" s="5"/>
      <c r="DGR17" s="5"/>
      <c r="DGS17" s="5"/>
      <c r="DGT17" s="5"/>
      <c r="DGU17" s="5"/>
      <c r="DGV17" s="5"/>
      <c r="DGW17" s="5"/>
      <c r="DGX17" s="5"/>
      <c r="DGY17" s="5"/>
      <c r="DGZ17" s="5"/>
      <c r="DHA17" s="5"/>
      <c r="DHB17" s="5"/>
      <c r="DHC17" s="5"/>
      <c r="DHD17" s="5"/>
      <c r="DHE17" s="5"/>
      <c r="DHF17" s="5"/>
      <c r="DHG17" s="5"/>
      <c r="DHH17" s="5"/>
      <c r="DHI17" s="5"/>
      <c r="DHJ17" s="5"/>
      <c r="DHK17" s="5"/>
      <c r="DHL17" s="5"/>
      <c r="DHM17" s="5"/>
      <c r="DHN17" s="5"/>
      <c r="DHO17" s="5"/>
      <c r="DHP17" s="5"/>
      <c r="DHQ17" s="5"/>
      <c r="DHR17" s="5"/>
      <c r="DHS17" s="5"/>
      <c r="DHT17" s="5"/>
      <c r="DHU17" s="5"/>
      <c r="DHV17" s="5"/>
      <c r="DHW17" s="5"/>
      <c r="DHX17" s="5"/>
      <c r="DHY17" s="5"/>
      <c r="DHZ17" s="5"/>
      <c r="DIA17" s="5"/>
      <c r="DIB17" s="5"/>
      <c r="DIC17" s="5"/>
      <c r="DID17" s="5"/>
      <c r="DIE17" s="5"/>
      <c r="DIF17" s="5"/>
      <c r="DIG17" s="5"/>
      <c r="DIH17" s="5"/>
      <c r="DII17" s="5"/>
      <c r="DIJ17" s="5"/>
      <c r="DIK17" s="5"/>
      <c r="DIL17" s="5"/>
      <c r="DIM17" s="5"/>
      <c r="DIN17" s="5"/>
      <c r="DIO17" s="5"/>
      <c r="DIP17" s="5"/>
      <c r="DIQ17" s="5"/>
      <c r="DIR17" s="5"/>
      <c r="DIS17" s="5"/>
      <c r="DIT17" s="5"/>
      <c r="DIU17" s="5"/>
      <c r="DIV17" s="5"/>
      <c r="DIW17" s="5"/>
      <c r="DIX17" s="5"/>
      <c r="DIY17" s="5"/>
      <c r="DIZ17" s="5"/>
      <c r="DJA17" s="5"/>
      <c r="DJB17" s="5"/>
      <c r="DJC17" s="5"/>
      <c r="DJD17" s="5"/>
      <c r="DJE17" s="5"/>
      <c r="DJF17" s="5"/>
      <c r="DJG17" s="5"/>
      <c r="DJH17" s="5"/>
      <c r="DJI17" s="5"/>
      <c r="DJJ17" s="5"/>
      <c r="DJK17" s="5"/>
      <c r="DJL17" s="5"/>
      <c r="DJM17" s="5"/>
      <c r="DJN17" s="5"/>
      <c r="DJO17" s="5"/>
      <c r="DJP17" s="5"/>
      <c r="DJQ17" s="5"/>
      <c r="DJR17" s="5"/>
      <c r="DJS17" s="5"/>
      <c r="DJT17" s="5"/>
      <c r="DJU17" s="5"/>
      <c r="DJV17" s="5"/>
      <c r="DJW17" s="5"/>
      <c r="DJX17" s="5"/>
      <c r="DJY17" s="5"/>
      <c r="DJZ17" s="5"/>
      <c r="DKA17" s="5"/>
      <c r="DKB17" s="5"/>
      <c r="DKC17" s="5"/>
      <c r="DKD17" s="5"/>
      <c r="DKE17" s="5"/>
      <c r="DKF17" s="5"/>
      <c r="DKG17" s="5"/>
      <c r="DKH17" s="5"/>
      <c r="DKI17" s="5"/>
      <c r="DKJ17" s="5"/>
      <c r="DKK17" s="5"/>
      <c r="DKL17" s="5"/>
      <c r="DKM17" s="5"/>
      <c r="DKN17" s="5"/>
      <c r="DKO17" s="5"/>
      <c r="DKP17" s="5"/>
      <c r="DKQ17" s="5"/>
      <c r="DKR17" s="5"/>
      <c r="DKS17" s="5"/>
      <c r="DKT17" s="5"/>
      <c r="DKU17" s="5"/>
      <c r="DKV17" s="5"/>
      <c r="DKW17" s="5"/>
      <c r="DKX17" s="5"/>
      <c r="DKY17" s="5"/>
      <c r="DKZ17" s="5"/>
      <c r="DLA17" s="5"/>
      <c r="DLB17" s="5"/>
      <c r="DLC17" s="5"/>
      <c r="DLD17" s="5"/>
      <c r="DLE17" s="5"/>
      <c r="DLF17" s="5"/>
      <c r="DLG17" s="5"/>
      <c r="DLH17" s="5"/>
      <c r="DLI17" s="5"/>
      <c r="DLJ17" s="5"/>
      <c r="DLK17" s="5"/>
      <c r="DLL17" s="5"/>
      <c r="DLM17" s="5"/>
      <c r="DLN17" s="5"/>
      <c r="DLO17" s="5"/>
      <c r="DLP17" s="5"/>
      <c r="DLQ17" s="5"/>
      <c r="DLR17" s="5"/>
      <c r="DLS17" s="5"/>
      <c r="DLT17" s="5"/>
      <c r="DLU17" s="5"/>
      <c r="DLV17" s="5"/>
      <c r="DLW17" s="5"/>
      <c r="DLX17" s="5"/>
      <c r="DLY17" s="5"/>
      <c r="DLZ17" s="5"/>
      <c r="DMA17" s="5"/>
      <c r="DMB17" s="5"/>
      <c r="DMC17" s="5"/>
      <c r="DMD17" s="5"/>
      <c r="DME17" s="5"/>
      <c r="DMF17" s="5"/>
      <c r="DMG17" s="5"/>
      <c r="DMH17" s="5"/>
      <c r="DMI17" s="5"/>
      <c r="DMJ17" s="5"/>
      <c r="DMK17" s="5"/>
      <c r="DML17" s="5"/>
      <c r="DMM17" s="5"/>
      <c r="DMN17" s="5"/>
      <c r="DMO17" s="5"/>
      <c r="DMP17" s="5"/>
      <c r="DMQ17" s="5"/>
      <c r="DMR17" s="5"/>
      <c r="DMS17" s="5"/>
      <c r="DMT17" s="5"/>
      <c r="DMU17" s="5"/>
      <c r="DMV17" s="5"/>
      <c r="DMW17" s="5"/>
      <c r="DMX17" s="5"/>
      <c r="DMY17" s="5"/>
      <c r="DMZ17" s="5"/>
      <c r="DNA17" s="5"/>
      <c r="DNB17" s="5"/>
      <c r="DNC17" s="5"/>
      <c r="DND17" s="5"/>
      <c r="DNE17" s="5"/>
      <c r="DNF17" s="5"/>
      <c r="DNG17" s="5"/>
      <c r="DNH17" s="5"/>
      <c r="DNI17" s="5"/>
      <c r="DNJ17" s="5"/>
      <c r="DNK17" s="5"/>
      <c r="DNL17" s="5"/>
      <c r="DNM17" s="5"/>
      <c r="DNN17" s="5"/>
      <c r="DNO17" s="5"/>
      <c r="DNP17" s="5"/>
      <c r="DNQ17" s="5"/>
      <c r="DNR17" s="5"/>
      <c r="DNS17" s="5"/>
      <c r="DNT17" s="5"/>
      <c r="DNU17" s="5"/>
      <c r="DNV17" s="5"/>
      <c r="DNW17" s="5"/>
      <c r="DNX17" s="5"/>
      <c r="DNY17" s="5"/>
      <c r="DNZ17" s="5"/>
      <c r="DOA17" s="5"/>
      <c r="DOB17" s="5"/>
      <c r="DOC17" s="5"/>
      <c r="DOD17" s="5"/>
      <c r="DOE17" s="5"/>
      <c r="DOF17" s="5"/>
      <c r="DOG17" s="5"/>
      <c r="DOH17" s="5"/>
      <c r="DOI17" s="5"/>
      <c r="DOJ17" s="5"/>
      <c r="DOK17" s="5"/>
      <c r="DOL17" s="5"/>
      <c r="DOM17" s="5"/>
      <c r="DON17" s="5"/>
      <c r="DOO17" s="5"/>
      <c r="DOP17" s="5"/>
      <c r="DOQ17" s="5"/>
      <c r="DOR17" s="5"/>
      <c r="DOS17" s="5"/>
      <c r="DOT17" s="5"/>
      <c r="DOU17" s="5"/>
      <c r="DOV17" s="5"/>
      <c r="DOW17" s="5"/>
      <c r="DOX17" s="5"/>
      <c r="DOY17" s="5"/>
      <c r="DOZ17" s="5"/>
      <c r="DPA17" s="5"/>
      <c r="DPB17" s="5"/>
      <c r="DPC17" s="5"/>
      <c r="DPD17" s="5"/>
      <c r="DPE17" s="5"/>
      <c r="DPF17" s="5"/>
      <c r="DPG17" s="5"/>
      <c r="DPH17" s="5"/>
      <c r="DPI17" s="5"/>
      <c r="DPJ17" s="5"/>
      <c r="DPK17" s="5"/>
      <c r="DPL17" s="5"/>
      <c r="DPM17" s="5"/>
      <c r="DPN17" s="5"/>
      <c r="DPO17" s="5"/>
      <c r="DPP17" s="5"/>
      <c r="DPQ17" s="5"/>
      <c r="DPR17" s="5"/>
      <c r="DPS17" s="5"/>
      <c r="DPT17" s="5"/>
      <c r="DPU17" s="5"/>
      <c r="DPV17" s="5"/>
      <c r="DPW17" s="5"/>
      <c r="DPX17" s="5"/>
      <c r="DPY17" s="5"/>
      <c r="DPZ17" s="5"/>
      <c r="DQA17" s="5"/>
      <c r="DQB17" s="5"/>
      <c r="DQC17" s="5"/>
      <c r="DQD17" s="5"/>
      <c r="DQE17" s="5"/>
      <c r="DQF17" s="5"/>
      <c r="DQG17" s="5"/>
      <c r="DQH17" s="5"/>
      <c r="DQI17" s="5"/>
      <c r="DQJ17" s="5"/>
      <c r="DQK17" s="5"/>
      <c r="DQL17" s="5"/>
      <c r="DQM17" s="5"/>
      <c r="DQN17" s="5"/>
      <c r="DQO17" s="5"/>
      <c r="DQP17" s="5"/>
      <c r="DQQ17" s="5"/>
      <c r="DQR17" s="5"/>
      <c r="DQS17" s="5"/>
      <c r="DQT17" s="5"/>
      <c r="DQU17" s="5"/>
      <c r="DQV17" s="5"/>
      <c r="DQW17" s="5"/>
      <c r="DQX17" s="5"/>
      <c r="DQY17" s="5"/>
      <c r="DQZ17" s="5"/>
      <c r="DRA17" s="5"/>
      <c r="DRB17" s="5"/>
      <c r="DRC17" s="5"/>
      <c r="DRD17" s="5"/>
      <c r="DRE17" s="5"/>
      <c r="DRF17" s="5"/>
      <c r="DRG17" s="5"/>
      <c r="DRH17" s="5"/>
      <c r="DRI17" s="5"/>
      <c r="DRJ17" s="5"/>
      <c r="DRK17" s="5"/>
      <c r="DRL17" s="5"/>
      <c r="DRM17" s="5"/>
      <c r="DRN17" s="5"/>
      <c r="DRO17" s="5"/>
      <c r="DRP17" s="5"/>
      <c r="DRQ17" s="5"/>
      <c r="DRR17" s="5"/>
      <c r="DRS17" s="5"/>
      <c r="DRT17" s="5"/>
      <c r="DRU17" s="5"/>
      <c r="DRV17" s="5"/>
      <c r="DRW17" s="5"/>
      <c r="DRX17" s="5"/>
      <c r="DRY17" s="5"/>
      <c r="DRZ17" s="5"/>
      <c r="DSA17" s="5"/>
      <c r="DSB17" s="5"/>
      <c r="DSC17" s="5"/>
      <c r="DSD17" s="5"/>
      <c r="DSE17" s="5"/>
      <c r="DSF17" s="5"/>
      <c r="DSG17" s="5"/>
      <c r="DSH17" s="5"/>
      <c r="DSI17" s="5"/>
      <c r="DSJ17" s="5"/>
      <c r="DSK17" s="5"/>
      <c r="DSL17" s="5"/>
      <c r="DSM17" s="5"/>
      <c r="DSN17" s="5"/>
      <c r="DSO17" s="5"/>
      <c r="DSP17" s="5"/>
      <c r="DSQ17" s="5"/>
      <c r="DSR17" s="5"/>
      <c r="DSS17" s="5"/>
      <c r="DST17" s="5"/>
      <c r="DSU17" s="5"/>
      <c r="DSV17" s="5"/>
      <c r="DSW17" s="5"/>
      <c r="DSX17" s="5"/>
      <c r="DSY17" s="5"/>
      <c r="DSZ17" s="5"/>
      <c r="DTA17" s="5"/>
      <c r="DTB17" s="5"/>
      <c r="DTC17" s="5"/>
      <c r="DTD17" s="5"/>
      <c r="DTE17" s="5"/>
      <c r="DTF17" s="5"/>
      <c r="DTG17" s="5"/>
      <c r="DTH17" s="5"/>
      <c r="DTI17" s="5"/>
      <c r="DTJ17" s="5"/>
      <c r="DTK17" s="5"/>
      <c r="DTL17" s="5"/>
      <c r="DTM17" s="5"/>
      <c r="DTN17" s="5"/>
      <c r="DTO17" s="5"/>
      <c r="DTP17" s="5"/>
      <c r="DTQ17" s="5"/>
      <c r="DTR17" s="5"/>
      <c r="DTS17" s="5"/>
      <c r="DTT17" s="5"/>
      <c r="DTU17" s="5"/>
      <c r="DTV17" s="5"/>
      <c r="DTW17" s="5"/>
      <c r="DTX17" s="5"/>
      <c r="DTY17" s="5"/>
      <c r="DTZ17" s="5"/>
      <c r="DUA17" s="5"/>
      <c r="DUB17" s="5"/>
      <c r="DUC17" s="5"/>
      <c r="DUD17" s="5"/>
      <c r="DUE17" s="5"/>
      <c r="DUF17" s="5"/>
      <c r="DUG17" s="5"/>
      <c r="DUH17" s="5"/>
      <c r="DUI17" s="5"/>
      <c r="DUJ17" s="5"/>
      <c r="DUK17" s="5"/>
      <c r="DUL17" s="5"/>
      <c r="DUM17" s="5"/>
      <c r="DUN17" s="5"/>
      <c r="DUO17" s="5"/>
      <c r="DUP17" s="5"/>
      <c r="DUQ17" s="5"/>
      <c r="DUR17" s="5"/>
      <c r="DUS17" s="5"/>
      <c r="DUT17" s="5"/>
      <c r="DUU17" s="5"/>
      <c r="DUV17" s="5"/>
      <c r="DUW17" s="5"/>
      <c r="DUX17" s="5"/>
      <c r="DUY17" s="5"/>
      <c r="DUZ17" s="5"/>
      <c r="DVA17" s="5"/>
      <c r="DVB17" s="5"/>
      <c r="DVC17" s="5"/>
      <c r="DVD17" s="5"/>
      <c r="DVE17" s="5"/>
      <c r="DVF17" s="5"/>
      <c r="DVG17" s="5"/>
      <c r="DVH17" s="5"/>
      <c r="DVI17" s="5"/>
      <c r="DVJ17" s="5"/>
      <c r="DVK17" s="5"/>
      <c r="DVL17" s="5"/>
      <c r="DVM17" s="5"/>
      <c r="DVN17" s="5"/>
      <c r="DVO17" s="5"/>
      <c r="DVP17" s="5"/>
      <c r="DVQ17" s="5"/>
      <c r="DVR17" s="5"/>
      <c r="DVS17" s="5"/>
      <c r="DVT17" s="5"/>
      <c r="DVU17" s="5"/>
      <c r="DVV17" s="5"/>
      <c r="DVW17" s="5"/>
      <c r="DVX17" s="5"/>
      <c r="DVY17" s="5"/>
      <c r="DVZ17" s="5"/>
      <c r="DWA17" s="5"/>
      <c r="DWB17" s="5"/>
      <c r="DWC17" s="5"/>
      <c r="DWD17" s="5"/>
      <c r="DWE17" s="5"/>
      <c r="DWF17" s="5"/>
      <c r="DWG17" s="5"/>
      <c r="DWH17" s="5"/>
      <c r="DWI17" s="5"/>
      <c r="DWJ17" s="5"/>
      <c r="DWK17" s="5"/>
      <c r="DWL17" s="5"/>
      <c r="DWM17" s="5"/>
      <c r="DWN17" s="5"/>
      <c r="DWO17" s="5"/>
      <c r="DWP17" s="5"/>
      <c r="DWQ17" s="5"/>
      <c r="DWR17" s="5"/>
      <c r="DWS17" s="5"/>
      <c r="DWT17" s="5"/>
      <c r="DWU17" s="5"/>
      <c r="DWV17" s="5"/>
      <c r="DWW17" s="5"/>
      <c r="DWX17" s="5"/>
      <c r="DWY17" s="5"/>
      <c r="DWZ17" s="5"/>
      <c r="DXA17" s="5"/>
      <c r="DXB17" s="5"/>
      <c r="DXC17" s="5"/>
      <c r="DXD17" s="5"/>
      <c r="DXE17" s="5"/>
      <c r="DXF17" s="5"/>
      <c r="DXG17" s="5"/>
      <c r="DXH17" s="5"/>
      <c r="DXI17" s="5"/>
      <c r="DXJ17" s="5"/>
      <c r="DXK17" s="5"/>
      <c r="DXL17" s="5"/>
      <c r="DXM17" s="5"/>
      <c r="DXN17" s="5"/>
      <c r="DXO17" s="5"/>
      <c r="DXP17" s="5"/>
      <c r="DXQ17" s="5"/>
      <c r="DXR17" s="5"/>
      <c r="DXS17" s="5"/>
      <c r="DXT17" s="5"/>
      <c r="DXU17" s="5"/>
      <c r="DXV17" s="5"/>
      <c r="DXW17" s="5"/>
      <c r="DXX17" s="5"/>
      <c r="DXY17" s="5"/>
      <c r="DXZ17" s="5"/>
      <c r="DYA17" s="5"/>
      <c r="DYB17" s="5"/>
      <c r="DYC17" s="5"/>
      <c r="DYD17" s="5"/>
      <c r="DYE17" s="5"/>
      <c r="DYF17" s="5"/>
      <c r="DYG17" s="5"/>
      <c r="DYH17" s="5"/>
      <c r="DYI17" s="5"/>
      <c r="DYJ17" s="5"/>
      <c r="DYK17" s="5"/>
      <c r="DYL17" s="5"/>
      <c r="DYM17" s="5"/>
      <c r="DYN17" s="5"/>
      <c r="DYO17" s="5"/>
      <c r="DYP17" s="5"/>
      <c r="DYQ17" s="5"/>
      <c r="DYR17" s="5"/>
      <c r="DYS17" s="5"/>
      <c r="DYT17" s="5"/>
      <c r="DYU17" s="5"/>
      <c r="DYV17" s="5"/>
      <c r="DYW17" s="5"/>
      <c r="DYX17" s="5"/>
      <c r="DYY17" s="5"/>
      <c r="DYZ17" s="5"/>
      <c r="DZA17" s="5"/>
      <c r="DZB17" s="5"/>
      <c r="DZC17" s="5"/>
      <c r="DZD17" s="5"/>
      <c r="DZE17" s="5"/>
      <c r="DZF17" s="5"/>
      <c r="DZG17" s="5"/>
      <c r="DZH17" s="5"/>
      <c r="DZI17" s="5"/>
      <c r="DZJ17" s="5"/>
      <c r="DZK17" s="5"/>
      <c r="DZL17" s="5"/>
      <c r="DZM17" s="5"/>
      <c r="DZN17" s="5"/>
      <c r="DZO17" s="5"/>
      <c r="DZP17" s="5"/>
      <c r="DZQ17" s="5"/>
      <c r="DZR17" s="5"/>
      <c r="DZS17" s="5"/>
      <c r="DZT17" s="5"/>
      <c r="DZU17" s="5"/>
      <c r="DZV17" s="5"/>
      <c r="DZW17" s="5"/>
      <c r="DZX17" s="5"/>
      <c r="DZY17" s="5"/>
      <c r="DZZ17" s="5"/>
      <c r="EAA17" s="5"/>
      <c r="EAB17" s="5"/>
      <c r="EAC17" s="5"/>
      <c r="EAD17" s="5"/>
      <c r="EAE17" s="5"/>
      <c r="EAF17" s="5"/>
      <c r="EAG17" s="5"/>
      <c r="EAH17" s="5"/>
      <c r="EAI17" s="5"/>
      <c r="EAJ17" s="5"/>
      <c r="EAK17" s="5"/>
      <c r="EAL17" s="5"/>
      <c r="EAM17" s="5"/>
      <c r="EAN17" s="5"/>
      <c r="EAO17" s="5"/>
      <c r="EAP17" s="5"/>
      <c r="EAQ17" s="5"/>
      <c r="EAR17" s="5"/>
      <c r="EAS17" s="5"/>
      <c r="EAT17" s="5"/>
      <c r="EAU17" s="5"/>
      <c r="EAV17" s="5"/>
      <c r="EAW17" s="5"/>
      <c r="EAX17" s="5"/>
      <c r="EAY17" s="5"/>
      <c r="EAZ17" s="5"/>
      <c r="EBA17" s="5"/>
      <c r="EBB17" s="5"/>
      <c r="EBC17" s="5"/>
      <c r="EBD17" s="5"/>
      <c r="EBE17" s="5"/>
      <c r="EBF17" s="5"/>
      <c r="EBG17" s="5"/>
      <c r="EBH17" s="5"/>
      <c r="EBI17" s="5"/>
      <c r="EBJ17" s="5"/>
      <c r="EBK17" s="5"/>
      <c r="EBL17" s="5"/>
      <c r="EBM17" s="5"/>
      <c r="EBN17" s="5"/>
      <c r="EBO17" s="5"/>
      <c r="EBP17" s="5"/>
      <c r="EBQ17" s="5"/>
      <c r="EBR17" s="5"/>
      <c r="EBS17" s="5"/>
      <c r="EBT17" s="5"/>
      <c r="EBU17" s="5"/>
      <c r="EBV17" s="5"/>
      <c r="EBW17" s="5"/>
      <c r="EBX17" s="5"/>
      <c r="EBY17" s="5"/>
      <c r="EBZ17" s="5"/>
      <c r="ECA17" s="5"/>
      <c r="ECB17" s="5"/>
      <c r="ECC17" s="5"/>
      <c r="ECD17" s="5"/>
      <c r="ECE17" s="5"/>
      <c r="ECF17" s="5"/>
      <c r="ECG17" s="5"/>
      <c r="ECH17" s="5"/>
      <c r="ECI17" s="5"/>
      <c r="ECJ17" s="5"/>
      <c r="ECK17" s="5"/>
      <c r="ECL17" s="5"/>
      <c r="ECM17" s="5"/>
      <c r="ECN17" s="5"/>
      <c r="ECO17" s="5"/>
      <c r="ECP17" s="5"/>
      <c r="ECQ17" s="5"/>
      <c r="ECR17" s="5"/>
      <c r="ECS17" s="5"/>
      <c r="ECT17" s="5"/>
      <c r="ECU17" s="5"/>
      <c r="ECV17" s="5"/>
      <c r="ECW17" s="5"/>
      <c r="ECX17" s="5"/>
      <c r="ECY17" s="5"/>
      <c r="ECZ17" s="5"/>
      <c r="EDA17" s="5"/>
      <c r="EDB17" s="5"/>
      <c r="EDC17" s="5"/>
      <c r="EDD17" s="5"/>
      <c r="EDE17" s="5"/>
      <c r="EDF17" s="5"/>
      <c r="EDG17" s="5"/>
      <c r="EDH17" s="5"/>
      <c r="EDI17" s="5"/>
      <c r="EDJ17" s="5"/>
      <c r="EDK17" s="5"/>
      <c r="EDL17" s="5"/>
      <c r="EDM17" s="5"/>
      <c r="EDN17" s="5"/>
      <c r="EDO17" s="5"/>
      <c r="EDP17" s="5"/>
      <c r="EDQ17" s="5"/>
      <c r="EDR17" s="5"/>
      <c r="EDS17" s="5"/>
      <c r="EDT17" s="5"/>
      <c r="EDU17" s="5"/>
      <c r="EDV17" s="5"/>
      <c r="EDW17" s="5"/>
      <c r="EDX17" s="5"/>
      <c r="EDY17" s="5"/>
      <c r="EDZ17" s="5"/>
      <c r="EEA17" s="5"/>
      <c r="EEB17" s="5"/>
      <c r="EEC17" s="5"/>
      <c r="EED17" s="5"/>
      <c r="EEE17" s="5"/>
      <c r="EEF17" s="5"/>
      <c r="EEG17" s="5"/>
      <c r="EEH17" s="5"/>
      <c r="EEI17" s="5"/>
      <c r="EEJ17" s="5"/>
      <c r="EEK17" s="5"/>
      <c r="EEL17" s="5"/>
      <c r="EEM17" s="5"/>
      <c r="EEN17" s="5"/>
      <c r="EEO17" s="5"/>
      <c r="EEP17" s="5"/>
      <c r="EEQ17" s="5"/>
      <c r="EER17" s="5"/>
      <c r="EES17" s="5"/>
      <c r="EET17" s="5"/>
      <c r="EEU17" s="5"/>
      <c r="EEV17" s="5"/>
      <c r="EEW17" s="5"/>
      <c r="EEX17" s="5"/>
      <c r="EEY17" s="5"/>
      <c r="EEZ17" s="5"/>
      <c r="EFA17" s="5"/>
      <c r="EFB17" s="5"/>
      <c r="EFC17" s="5"/>
      <c r="EFD17" s="5"/>
      <c r="EFE17" s="5"/>
      <c r="EFF17" s="5"/>
      <c r="EFG17" s="5"/>
      <c r="EFH17" s="5"/>
      <c r="EFI17" s="5"/>
      <c r="EFJ17" s="5"/>
      <c r="EFK17" s="5"/>
      <c r="EFL17" s="5"/>
      <c r="EFM17" s="5"/>
      <c r="EFN17" s="5"/>
      <c r="EFO17" s="5"/>
      <c r="EFP17" s="5"/>
      <c r="EFQ17" s="5"/>
      <c r="EFR17" s="5"/>
      <c r="EFS17" s="5"/>
      <c r="EFT17" s="5"/>
      <c r="EFU17" s="5"/>
      <c r="EFV17" s="5"/>
      <c r="EFW17" s="5"/>
      <c r="EFX17" s="5"/>
      <c r="EFY17" s="5"/>
      <c r="EFZ17" s="5"/>
      <c r="EGA17" s="5"/>
      <c r="EGB17" s="5"/>
      <c r="EGC17" s="5"/>
      <c r="EGD17" s="5"/>
      <c r="EGE17" s="5"/>
      <c r="EGF17" s="5"/>
      <c r="EGG17" s="5"/>
      <c r="EGH17" s="5"/>
      <c r="EGI17" s="5"/>
      <c r="EGJ17" s="5"/>
      <c r="EGK17" s="5"/>
      <c r="EGL17" s="5"/>
      <c r="EGM17" s="5"/>
      <c r="EGN17" s="5"/>
      <c r="EGO17" s="5"/>
      <c r="EGP17" s="5"/>
      <c r="EGQ17" s="5"/>
      <c r="EGR17" s="5"/>
      <c r="EGS17" s="5"/>
      <c r="EGT17" s="5"/>
      <c r="EGU17" s="5"/>
      <c r="EGV17" s="5"/>
      <c r="EGW17" s="5"/>
      <c r="EGX17" s="5"/>
      <c r="EGY17" s="5"/>
      <c r="EGZ17" s="5"/>
      <c r="EHA17" s="5"/>
      <c r="EHB17" s="5"/>
      <c r="EHC17" s="5"/>
      <c r="EHD17" s="5"/>
      <c r="EHE17" s="5"/>
      <c r="EHF17" s="5"/>
      <c r="EHG17" s="5"/>
      <c r="EHH17" s="5"/>
      <c r="EHI17" s="5"/>
      <c r="EHJ17" s="5"/>
      <c r="EHK17" s="5"/>
      <c r="EHL17" s="5"/>
      <c r="EHM17" s="5"/>
      <c r="EHN17" s="5"/>
      <c r="EHO17" s="5"/>
      <c r="EHP17" s="5"/>
      <c r="EHQ17" s="5"/>
      <c r="EHR17" s="5"/>
      <c r="EHS17" s="5"/>
      <c r="EHT17" s="5"/>
      <c r="EHU17" s="5"/>
      <c r="EHV17" s="5"/>
      <c r="EHW17" s="5"/>
      <c r="EHX17" s="5"/>
      <c r="EHY17" s="5"/>
      <c r="EHZ17" s="5"/>
      <c r="EIA17" s="5"/>
      <c r="EIB17" s="5"/>
      <c r="EIC17" s="5"/>
      <c r="EID17" s="5"/>
      <c r="EIE17" s="5"/>
      <c r="EIF17" s="5"/>
      <c r="EIG17" s="5"/>
      <c r="EIH17" s="5"/>
      <c r="EII17" s="5"/>
      <c r="EIJ17" s="5"/>
      <c r="EIK17" s="5"/>
      <c r="EIL17" s="5"/>
      <c r="EIM17" s="5"/>
      <c r="EIN17" s="5"/>
      <c r="EIO17" s="5"/>
      <c r="EIP17" s="5"/>
      <c r="EIQ17" s="5"/>
      <c r="EIR17" s="5"/>
      <c r="EIS17" s="5"/>
      <c r="EIT17" s="5"/>
      <c r="EIU17" s="5"/>
      <c r="EIV17" s="5"/>
      <c r="EIW17" s="5"/>
      <c r="EIX17" s="5"/>
      <c r="EIY17" s="5"/>
      <c r="EIZ17" s="5"/>
      <c r="EJA17" s="5"/>
      <c r="EJB17" s="5"/>
      <c r="EJC17" s="5"/>
      <c r="EJD17" s="5"/>
      <c r="EJE17" s="5"/>
      <c r="EJF17" s="5"/>
      <c r="EJG17" s="5"/>
      <c r="EJH17" s="5"/>
      <c r="EJI17" s="5"/>
      <c r="EJJ17" s="5"/>
      <c r="EJK17" s="5"/>
      <c r="EJL17" s="5"/>
      <c r="EJM17" s="5"/>
      <c r="EJN17" s="5"/>
      <c r="EJO17" s="5"/>
      <c r="EJP17" s="5"/>
      <c r="EJQ17" s="5"/>
      <c r="EJR17" s="5"/>
      <c r="EJS17" s="5"/>
      <c r="EJT17" s="5"/>
      <c r="EJU17" s="5"/>
      <c r="EJV17" s="5"/>
      <c r="EJW17" s="5"/>
      <c r="EJX17" s="5"/>
      <c r="EJY17" s="5"/>
      <c r="EJZ17" s="5"/>
      <c r="EKA17" s="5"/>
      <c r="EKB17" s="5"/>
      <c r="EKC17" s="5"/>
      <c r="EKD17" s="5"/>
      <c r="EKE17" s="5"/>
      <c r="EKF17" s="5"/>
      <c r="EKG17" s="5"/>
      <c r="EKH17" s="5"/>
      <c r="EKI17" s="5"/>
      <c r="EKJ17" s="5"/>
      <c r="EKK17" s="5"/>
      <c r="EKL17" s="5"/>
      <c r="EKM17" s="5"/>
      <c r="EKN17" s="5"/>
      <c r="EKO17" s="5"/>
      <c r="EKP17" s="5"/>
      <c r="EKQ17" s="5"/>
      <c r="EKR17" s="5"/>
      <c r="EKS17" s="5"/>
      <c r="EKT17" s="5"/>
      <c r="EKU17" s="5"/>
      <c r="EKV17" s="5"/>
      <c r="EKW17" s="5"/>
      <c r="EKX17" s="5"/>
      <c r="EKY17" s="5"/>
      <c r="EKZ17" s="5"/>
      <c r="ELA17" s="5"/>
      <c r="ELB17" s="5"/>
      <c r="ELC17" s="5"/>
      <c r="ELD17" s="5"/>
      <c r="ELE17" s="5"/>
      <c r="ELF17" s="5"/>
      <c r="ELG17" s="5"/>
      <c r="ELH17" s="5"/>
      <c r="ELI17" s="5"/>
      <c r="ELJ17" s="5"/>
      <c r="ELK17" s="5"/>
      <c r="ELL17" s="5"/>
      <c r="ELM17" s="5"/>
      <c r="ELN17" s="5"/>
      <c r="ELO17" s="5"/>
      <c r="ELP17" s="5"/>
      <c r="ELQ17" s="5"/>
      <c r="ELR17" s="5"/>
      <c r="ELS17" s="5"/>
      <c r="ELT17" s="5"/>
      <c r="ELU17" s="5"/>
      <c r="ELV17" s="5"/>
      <c r="ELW17" s="5"/>
      <c r="ELX17" s="5"/>
      <c r="ELY17" s="5"/>
      <c r="ELZ17" s="5"/>
      <c r="EMA17" s="5"/>
      <c r="EMB17" s="5"/>
      <c r="EMC17" s="5"/>
      <c r="EMD17" s="5"/>
      <c r="EME17" s="5"/>
      <c r="EMF17" s="5"/>
      <c r="EMG17" s="5"/>
      <c r="EMH17" s="5"/>
      <c r="EMI17" s="5"/>
      <c r="EMJ17" s="5"/>
      <c r="EMK17" s="5"/>
      <c r="EML17" s="5"/>
      <c r="EMM17" s="5"/>
      <c r="EMN17" s="5"/>
      <c r="EMO17" s="5"/>
      <c r="EMP17" s="5"/>
      <c r="EMQ17" s="5"/>
      <c r="EMR17" s="5"/>
      <c r="EMS17" s="5"/>
      <c r="EMT17" s="5"/>
      <c r="EMU17" s="5"/>
      <c r="EMV17" s="5"/>
      <c r="EMW17" s="5"/>
      <c r="EMX17" s="5"/>
      <c r="EMY17" s="5"/>
      <c r="EMZ17" s="5"/>
      <c r="ENA17" s="5"/>
      <c r="ENB17" s="5"/>
      <c r="ENC17" s="5"/>
      <c r="END17" s="5"/>
      <c r="ENE17" s="5"/>
      <c r="ENF17" s="5"/>
      <c r="ENG17" s="5"/>
      <c r="ENH17" s="5"/>
      <c r="ENI17" s="5"/>
      <c r="ENJ17" s="5"/>
      <c r="ENK17" s="5"/>
      <c r="ENL17" s="5"/>
      <c r="ENM17" s="5"/>
      <c r="ENN17" s="5"/>
      <c r="ENO17" s="5"/>
      <c r="ENP17" s="5"/>
      <c r="ENQ17" s="5"/>
      <c r="ENR17" s="5"/>
      <c r="ENS17" s="5"/>
      <c r="ENT17" s="5"/>
      <c r="ENU17" s="5"/>
      <c r="ENV17" s="5"/>
      <c r="ENW17" s="5"/>
      <c r="ENX17" s="5"/>
      <c r="ENY17" s="5"/>
      <c r="ENZ17" s="5"/>
      <c r="EOA17" s="5"/>
      <c r="EOB17" s="5"/>
      <c r="EOC17" s="5"/>
      <c r="EOD17" s="5"/>
      <c r="EOE17" s="5"/>
      <c r="EOF17" s="5"/>
      <c r="EOG17" s="5"/>
      <c r="EOH17" s="5"/>
      <c r="EOI17" s="5"/>
      <c r="EOJ17" s="5"/>
      <c r="EOK17" s="5"/>
      <c r="EOL17" s="5"/>
      <c r="EOM17" s="5"/>
      <c r="EON17" s="5"/>
      <c r="EOO17" s="5"/>
      <c r="EOP17" s="5"/>
      <c r="EOQ17" s="5"/>
      <c r="EOR17" s="5"/>
      <c r="EOS17" s="5"/>
      <c r="EOT17" s="5"/>
      <c r="EOU17" s="5"/>
      <c r="EOV17" s="5"/>
      <c r="EOW17" s="5"/>
      <c r="EOX17" s="5"/>
      <c r="EOY17" s="5"/>
      <c r="EOZ17" s="5"/>
      <c r="EPA17" s="5"/>
      <c r="EPB17" s="5"/>
      <c r="EPC17" s="5"/>
      <c r="EPD17" s="5"/>
      <c r="EPE17" s="5"/>
      <c r="EPF17" s="5"/>
      <c r="EPG17" s="5"/>
      <c r="EPH17" s="5"/>
      <c r="EPI17" s="5"/>
      <c r="EPJ17" s="5"/>
      <c r="EPK17" s="5"/>
      <c r="EPL17" s="5"/>
      <c r="EPM17" s="5"/>
      <c r="EPN17" s="5"/>
      <c r="EPO17" s="5"/>
      <c r="EPP17" s="5"/>
      <c r="EPQ17" s="5"/>
      <c r="EPR17" s="5"/>
      <c r="EPS17" s="5"/>
      <c r="EPT17" s="5"/>
      <c r="EPU17" s="5"/>
      <c r="EPV17" s="5"/>
      <c r="EPW17" s="5"/>
      <c r="EPX17" s="5"/>
      <c r="EPY17" s="5"/>
      <c r="EPZ17" s="5"/>
      <c r="EQA17" s="5"/>
      <c r="EQB17" s="5"/>
      <c r="EQC17" s="5"/>
      <c r="EQD17" s="5"/>
      <c r="EQE17" s="5"/>
      <c r="EQF17" s="5"/>
      <c r="EQG17" s="5"/>
      <c r="EQH17" s="5"/>
      <c r="EQI17" s="5"/>
      <c r="EQJ17" s="5"/>
      <c r="EQK17" s="5"/>
      <c r="EQL17" s="5"/>
      <c r="EQM17" s="5"/>
      <c r="EQN17" s="5"/>
      <c r="EQO17" s="5"/>
      <c r="EQP17" s="5"/>
      <c r="EQQ17" s="5"/>
      <c r="EQR17" s="5"/>
      <c r="EQS17" s="5"/>
      <c r="EQT17" s="5"/>
      <c r="EQU17" s="5"/>
      <c r="EQV17" s="5"/>
      <c r="EQW17" s="5"/>
      <c r="EQX17" s="5"/>
      <c r="EQY17" s="5"/>
      <c r="EQZ17" s="5"/>
      <c r="ERA17" s="5"/>
      <c r="ERB17" s="5"/>
      <c r="ERC17" s="5"/>
      <c r="ERD17" s="5"/>
      <c r="ERE17" s="5"/>
      <c r="ERF17" s="5"/>
      <c r="ERG17" s="5"/>
      <c r="ERH17" s="5"/>
      <c r="ERI17" s="5"/>
      <c r="ERJ17" s="5"/>
      <c r="ERK17" s="5"/>
      <c r="ERL17" s="5"/>
      <c r="ERM17" s="5"/>
      <c r="ERN17" s="5"/>
      <c r="ERO17" s="5"/>
      <c r="ERP17" s="5"/>
      <c r="ERQ17" s="5"/>
      <c r="ERR17" s="5"/>
      <c r="ERS17" s="5"/>
      <c r="ERT17" s="5"/>
      <c r="ERU17" s="5"/>
      <c r="ERV17" s="5"/>
      <c r="ERW17" s="5"/>
      <c r="ERX17" s="5"/>
      <c r="ERY17" s="5"/>
      <c r="ERZ17" s="5"/>
      <c r="ESA17" s="5"/>
      <c r="ESB17" s="5"/>
      <c r="ESC17" s="5"/>
      <c r="ESD17" s="5"/>
      <c r="ESE17" s="5"/>
      <c r="ESF17" s="5"/>
      <c r="ESG17" s="5"/>
      <c r="ESH17" s="5"/>
      <c r="ESI17" s="5"/>
      <c r="ESJ17" s="5"/>
      <c r="ESK17" s="5"/>
      <c r="ESL17" s="5"/>
      <c r="ESM17" s="5"/>
      <c r="ESN17" s="5"/>
      <c r="ESO17" s="5"/>
      <c r="ESP17" s="5"/>
      <c r="ESQ17" s="5"/>
      <c r="ESR17" s="5"/>
      <c r="ESS17" s="5"/>
      <c r="EST17" s="5"/>
      <c r="ESU17" s="5"/>
      <c r="ESV17" s="5"/>
      <c r="ESW17" s="5"/>
      <c r="ESX17" s="5"/>
      <c r="ESY17" s="5"/>
      <c r="ESZ17" s="5"/>
      <c r="ETA17" s="5"/>
      <c r="ETB17" s="5"/>
      <c r="ETC17" s="5"/>
      <c r="ETD17" s="5"/>
      <c r="ETE17" s="5"/>
      <c r="ETF17" s="5"/>
      <c r="ETG17" s="5"/>
      <c r="ETH17" s="5"/>
      <c r="ETI17" s="5"/>
      <c r="ETJ17" s="5"/>
      <c r="ETK17" s="5"/>
      <c r="ETL17" s="5"/>
      <c r="ETM17" s="5"/>
      <c r="ETN17" s="5"/>
      <c r="ETO17" s="5"/>
      <c r="ETP17" s="5"/>
      <c r="ETQ17" s="5"/>
      <c r="ETR17" s="5"/>
      <c r="ETS17" s="5"/>
      <c r="ETT17" s="5"/>
      <c r="ETU17" s="5"/>
      <c r="ETV17" s="5"/>
      <c r="ETW17" s="5"/>
      <c r="ETX17" s="5"/>
      <c r="ETY17" s="5"/>
      <c r="ETZ17" s="5"/>
      <c r="EUA17" s="5"/>
      <c r="EUB17" s="5"/>
      <c r="EUC17" s="5"/>
      <c r="EUD17" s="5"/>
      <c r="EUE17" s="5"/>
      <c r="EUF17" s="5"/>
      <c r="EUG17" s="5"/>
      <c r="EUH17" s="5"/>
      <c r="EUI17" s="5"/>
      <c r="EUJ17" s="5"/>
      <c r="EUK17" s="5"/>
      <c r="EUL17" s="5"/>
      <c r="EUM17" s="5"/>
      <c r="EUN17" s="5"/>
      <c r="EUO17" s="5"/>
      <c r="EUP17" s="5"/>
      <c r="EUQ17" s="5"/>
      <c r="EUR17" s="5"/>
      <c r="EUS17" s="5"/>
      <c r="EUT17" s="5"/>
      <c r="EUU17" s="5"/>
      <c r="EUV17" s="5"/>
      <c r="EUW17" s="5"/>
      <c r="EUX17" s="5"/>
      <c r="EUY17" s="5"/>
      <c r="EUZ17" s="5"/>
      <c r="EVA17" s="5"/>
      <c r="EVB17" s="5"/>
      <c r="EVC17" s="5"/>
      <c r="EVD17" s="5"/>
      <c r="EVE17" s="5"/>
      <c r="EVF17" s="5"/>
      <c r="EVG17" s="5"/>
      <c r="EVH17" s="5"/>
      <c r="EVI17" s="5"/>
      <c r="EVJ17" s="5"/>
      <c r="EVK17" s="5"/>
      <c r="EVL17" s="5"/>
      <c r="EVM17" s="5"/>
      <c r="EVN17" s="5"/>
      <c r="EVO17" s="5"/>
      <c r="EVP17" s="5"/>
      <c r="EVQ17" s="5"/>
      <c r="EVR17" s="5"/>
      <c r="EVS17" s="5"/>
      <c r="EVT17" s="5"/>
      <c r="EVU17" s="5"/>
      <c r="EVV17" s="5"/>
      <c r="EVW17" s="5"/>
      <c r="EVX17" s="5"/>
      <c r="EVY17" s="5"/>
      <c r="EVZ17" s="5"/>
      <c r="EWA17" s="5"/>
      <c r="EWB17" s="5"/>
      <c r="EWC17" s="5"/>
      <c r="EWD17" s="5"/>
      <c r="EWE17" s="5"/>
      <c r="EWF17" s="5"/>
      <c r="EWG17" s="5"/>
      <c r="EWH17" s="5"/>
      <c r="EWI17" s="5"/>
      <c r="EWJ17" s="5"/>
      <c r="EWK17" s="5"/>
      <c r="EWL17" s="5"/>
      <c r="EWM17" s="5"/>
      <c r="EWN17" s="5"/>
      <c r="EWO17" s="5"/>
      <c r="EWP17" s="5"/>
      <c r="EWQ17" s="5"/>
      <c r="EWR17" s="5"/>
      <c r="EWS17" s="5"/>
      <c r="EWT17" s="5"/>
      <c r="EWU17" s="5"/>
      <c r="EWV17" s="5"/>
      <c r="EWW17" s="5"/>
      <c r="EWX17" s="5"/>
      <c r="EWY17" s="5"/>
      <c r="EWZ17" s="5"/>
      <c r="EXA17" s="5"/>
      <c r="EXB17" s="5"/>
      <c r="EXC17" s="5"/>
      <c r="EXD17" s="5"/>
      <c r="EXE17" s="5"/>
      <c r="EXF17" s="5"/>
      <c r="EXG17" s="5"/>
      <c r="EXH17" s="5"/>
      <c r="EXI17" s="5"/>
      <c r="EXJ17" s="5"/>
      <c r="EXK17" s="5"/>
      <c r="EXL17" s="5"/>
      <c r="EXM17" s="5"/>
      <c r="EXN17" s="5"/>
      <c r="EXO17" s="5"/>
      <c r="EXP17" s="5"/>
      <c r="EXQ17" s="5"/>
      <c r="EXR17" s="5"/>
      <c r="EXS17" s="5"/>
      <c r="EXT17" s="5"/>
      <c r="EXU17" s="5"/>
      <c r="EXV17" s="5"/>
      <c r="EXW17" s="5"/>
      <c r="EXX17" s="5"/>
      <c r="EXY17" s="5"/>
      <c r="EXZ17" s="5"/>
      <c r="EYA17" s="5"/>
      <c r="EYB17" s="5"/>
      <c r="EYC17" s="5"/>
      <c r="EYD17" s="5"/>
      <c r="EYE17" s="5"/>
      <c r="EYF17" s="5"/>
      <c r="EYG17" s="5"/>
      <c r="EYH17" s="5"/>
      <c r="EYI17" s="5"/>
      <c r="EYJ17" s="5"/>
      <c r="EYK17" s="5"/>
      <c r="EYL17" s="5"/>
      <c r="EYM17" s="5"/>
      <c r="EYN17" s="5"/>
      <c r="EYO17" s="5"/>
      <c r="EYP17" s="5"/>
      <c r="EYQ17" s="5"/>
      <c r="EYR17" s="5"/>
      <c r="EYS17" s="5"/>
      <c r="EYT17" s="5"/>
      <c r="EYU17" s="5"/>
      <c r="EYV17" s="5"/>
      <c r="EYW17" s="5"/>
      <c r="EYX17" s="5"/>
      <c r="EYY17" s="5"/>
      <c r="EYZ17" s="5"/>
      <c r="EZA17" s="5"/>
      <c r="EZB17" s="5"/>
      <c r="EZC17" s="5"/>
      <c r="EZD17" s="5"/>
      <c r="EZE17" s="5"/>
      <c r="EZF17" s="5"/>
      <c r="EZG17" s="5"/>
      <c r="EZH17" s="5"/>
      <c r="EZI17" s="5"/>
      <c r="EZJ17" s="5"/>
      <c r="EZK17" s="5"/>
      <c r="EZL17" s="5"/>
      <c r="EZM17" s="5"/>
      <c r="EZN17" s="5"/>
      <c r="EZO17" s="5"/>
      <c r="EZP17" s="5"/>
      <c r="EZQ17" s="5"/>
      <c r="EZR17" s="5"/>
      <c r="EZS17" s="5"/>
      <c r="EZT17" s="5"/>
      <c r="EZU17" s="5"/>
      <c r="EZV17" s="5"/>
      <c r="EZW17" s="5"/>
      <c r="EZX17" s="5"/>
      <c r="EZY17" s="5"/>
      <c r="EZZ17" s="5"/>
      <c r="FAA17" s="5"/>
      <c r="FAB17" s="5"/>
      <c r="FAC17" s="5"/>
      <c r="FAD17" s="5"/>
      <c r="FAE17" s="5"/>
      <c r="FAF17" s="5"/>
      <c r="FAG17" s="5"/>
      <c r="FAH17" s="5"/>
      <c r="FAI17" s="5"/>
      <c r="FAJ17" s="5"/>
      <c r="FAK17" s="5"/>
      <c r="FAL17" s="5"/>
      <c r="FAM17" s="5"/>
      <c r="FAN17" s="5"/>
      <c r="FAO17" s="5"/>
      <c r="FAP17" s="5"/>
      <c r="FAQ17" s="5"/>
      <c r="FAR17" s="5"/>
      <c r="FAS17" s="5"/>
      <c r="FAT17" s="5"/>
      <c r="FAU17" s="5"/>
      <c r="FAV17" s="5"/>
      <c r="FAW17" s="5"/>
      <c r="FAX17" s="5"/>
      <c r="FAY17" s="5"/>
      <c r="FAZ17" s="5"/>
      <c r="FBA17" s="5"/>
      <c r="FBB17" s="5"/>
      <c r="FBC17" s="5"/>
      <c r="FBD17" s="5"/>
      <c r="FBE17" s="5"/>
      <c r="FBF17" s="5"/>
      <c r="FBG17" s="5"/>
      <c r="FBH17" s="5"/>
      <c r="FBI17" s="5"/>
      <c r="FBJ17" s="5"/>
      <c r="FBK17" s="5"/>
      <c r="FBL17" s="5"/>
      <c r="FBM17" s="5"/>
      <c r="FBN17" s="5"/>
      <c r="FBO17" s="5"/>
      <c r="FBP17" s="5"/>
      <c r="FBQ17" s="5"/>
      <c r="FBR17" s="5"/>
      <c r="FBS17" s="5"/>
      <c r="FBT17" s="5"/>
      <c r="FBU17" s="5"/>
      <c r="FBV17" s="5"/>
      <c r="FBW17" s="5"/>
      <c r="FBX17" s="5"/>
      <c r="FBY17" s="5"/>
      <c r="FBZ17" s="5"/>
      <c r="FCA17" s="5"/>
      <c r="FCB17" s="5"/>
      <c r="FCC17" s="5"/>
      <c r="FCD17" s="5"/>
      <c r="FCE17" s="5"/>
      <c r="FCF17" s="5"/>
      <c r="FCG17" s="5"/>
      <c r="FCH17" s="5"/>
      <c r="FCI17" s="5"/>
      <c r="FCJ17" s="5"/>
      <c r="FCK17" s="5"/>
      <c r="FCL17" s="5"/>
      <c r="FCM17" s="5"/>
      <c r="FCN17" s="5"/>
      <c r="FCO17" s="5"/>
      <c r="FCP17" s="5"/>
      <c r="FCQ17" s="5"/>
      <c r="FCR17" s="5"/>
      <c r="FCS17" s="5"/>
      <c r="FCT17" s="5"/>
      <c r="FCU17" s="5"/>
      <c r="FCV17" s="5"/>
      <c r="FCW17" s="5"/>
      <c r="FCX17" s="5"/>
      <c r="FCY17" s="5"/>
      <c r="FCZ17" s="5"/>
      <c r="FDA17" s="5"/>
      <c r="FDB17" s="5"/>
      <c r="FDC17" s="5"/>
      <c r="FDD17" s="5"/>
      <c r="FDE17" s="5"/>
      <c r="FDF17" s="5"/>
      <c r="FDG17" s="5"/>
      <c r="FDH17" s="5"/>
      <c r="FDI17" s="5"/>
      <c r="FDJ17" s="5"/>
      <c r="FDK17" s="5"/>
      <c r="FDL17" s="5"/>
      <c r="FDM17" s="5"/>
      <c r="FDN17" s="5"/>
      <c r="FDO17" s="5"/>
      <c r="FDP17" s="5"/>
      <c r="FDQ17" s="5"/>
      <c r="FDR17" s="5"/>
      <c r="FDS17" s="5"/>
      <c r="FDT17" s="5"/>
      <c r="FDU17" s="5"/>
      <c r="FDV17" s="5"/>
      <c r="FDW17" s="5"/>
      <c r="FDX17" s="5"/>
      <c r="FDY17" s="5"/>
      <c r="FDZ17" s="5"/>
      <c r="FEA17" s="5"/>
      <c r="FEB17" s="5"/>
      <c r="FEC17" s="5"/>
      <c r="FED17" s="5"/>
      <c r="FEE17" s="5"/>
      <c r="FEF17" s="5"/>
      <c r="FEG17" s="5"/>
      <c r="FEH17" s="5"/>
      <c r="FEI17" s="5"/>
      <c r="FEJ17" s="5"/>
      <c r="FEK17" s="5"/>
      <c r="FEL17" s="5"/>
      <c r="FEM17" s="5"/>
      <c r="FEN17" s="5"/>
      <c r="FEO17" s="5"/>
      <c r="FEP17" s="5"/>
      <c r="FEQ17" s="5"/>
      <c r="FER17" s="5"/>
      <c r="FES17" s="5"/>
      <c r="FET17" s="5"/>
      <c r="FEU17" s="5"/>
      <c r="FEV17" s="5"/>
      <c r="FEW17" s="5"/>
      <c r="FEX17" s="5"/>
      <c r="FEY17" s="5"/>
      <c r="FEZ17" s="5"/>
      <c r="FFA17" s="5"/>
      <c r="FFB17" s="5"/>
      <c r="FFC17" s="5"/>
      <c r="FFD17" s="5"/>
      <c r="FFE17" s="5"/>
      <c r="FFF17" s="5"/>
      <c r="FFG17" s="5"/>
      <c r="FFH17" s="5"/>
      <c r="FFI17" s="5"/>
      <c r="FFJ17" s="5"/>
      <c r="FFK17" s="5"/>
      <c r="FFL17" s="5"/>
      <c r="FFM17" s="5"/>
      <c r="FFN17" s="5"/>
      <c r="FFO17" s="5"/>
      <c r="FFP17" s="5"/>
      <c r="FFQ17" s="5"/>
      <c r="FFR17" s="5"/>
      <c r="FFS17" s="5"/>
      <c r="FFT17" s="5"/>
      <c r="FFU17" s="5"/>
      <c r="FFV17" s="5"/>
      <c r="FFW17" s="5"/>
      <c r="FFX17" s="5"/>
      <c r="FFY17" s="5"/>
      <c r="FFZ17" s="5"/>
      <c r="FGA17" s="5"/>
      <c r="FGB17" s="5"/>
      <c r="FGC17" s="5"/>
      <c r="FGD17" s="5"/>
      <c r="FGE17" s="5"/>
      <c r="FGF17" s="5"/>
      <c r="FGG17" s="5"/>
      <c r="FGH17" s="5"/>
      <c r="FGI17" s="5"/>
      <c r="FGJ17" s="5"/>
      <c r="FGK17" s="5"/>
      <c r="FGL17" s="5"/>
      <c r="FGM17" s="5"/>
      <c r="FGN17" s="5"/>
      <c r="FGO17" s="5"/>
      <c r="FGP17" s="5"/>
      <c r="FGQ17" s="5"/>
      <c r="FGR17" s="5"/>
      <c r="FGS17" s="5"/>
      <c r="FGT17" s="5"/>
      <c r="FGU17" s="5"/>
      <c r="FGV17" s="5"/>
      <c r="FGW17" s="5"/>
      <c r="FGX17" s="5"/>
      <c r="FGY17" s="5"/>
      <c r="FGZ17" s="5"/>
      <c r="FHA17" s="5"/>
      <c r="FHB17" s="5"/>
      <c r="FHC17" s="5"/>
      <c r="FHD17" s="5"/>
      <c r="FHE17" s="5"/>
      <c r="FHF17" s="5"/>
      <c r="FHG17" s="5"/>
      <c r="FHH17" s="5"/>
      <c r="FHI17" s="5"/>
      <c r="FHJ17" s="5"/>
      <c r="FHK17" s="5"/>
      <c r="FHL17" s="5"/>
      <c r="FHM17" s="5"/>
      <c r="FHN17" s="5"/>
      <c r="FHO17" s="5"/>
      <c r="FHP17" s="5"/>
      <c r="FHQ17" s="5"/>
      <c r="FHR17" s="5"/>
      <c r="FHS17" s="5"/>
      <c r="FHT17" s="5"/>
      <c r="FHU17" s="5"/>
      <c r="FHV17" s="5"/>
      <c r="FHW17" s="5"/>
      <c r="FHX17" s="5"/>
      <c r="FHY17" s="5"/>
      <c r="FHZ17" s="5"/>
      <c r="FIA17" s="5"/>
      <c r="FIB17" s="5"/>
      <c r="FIC17" s="5"/>
      <c r="FID17" s="5"/>
      <c r="FIE17" s="5"/>
      <c r="FIF17" s="5"/>
      <c r="FIG17" s="5"/>
      <c r="FIH17" s="5"/>
      <c r="FII17" s="5"/>
      <c r="FIJ17" s="5"/>
      <c r="FIK17" s="5"/>
      <c r="FIL17" s="5"/>
      <c r="FIM17" s="5"/>
      <c r="FIN17" s="5"/>
      <c r="FIO17" s="5"/>
      <c r="FIP17" s="5"/>
      <c r="FIQ17" s="5"/>
      <c r="FIR17" s="5"/>
      <c r="FIS17" s="5"/>
      <c r="FIT17" s="5"/>
      <c r="FIU17" s="5"/>
      <c r="FIV17" s="5"/>
      <c r="FIW17" s="5"/>
      <c r="FIX17" s="5"/>
      <c r="FIY17" s="5"/>
      <c r="FIZ17" s="5"/>
      <c r="FJA17" s="5"/>
      <c r="FJB17" s="5"/>
      <c r="FJC17" s="5"/>
      <c r="FJD17" s="5"/>
      <c r="FJE17" s="5"/>
      <c r="FJF17" s="5"/>
      <c r="FJG17" s="5"/>
      <c r="FJH17" s="5"/>
      <c r="FJI17" s="5"/>
      <c r="FJJ17" s="5"/>
      <c r="FJK17" s="5"/>
      <c r="FJL17" s="5"/>
      <c r="FJM17" s="5"/>
      <c r="FJN17" s="5"/>
      <c r="FJO17" s="5"/>
      <c r="FJP17" s="5"/>
      <c r="FJQ17" s="5"/>
      <c r="FJR17" s="5"/>
      <c r="FJS17" s="5"/>
      <c r="FJT17" s="5"/>
      <c r="FJU17" s="5"/>
      <c r="FJV17" s="5"/>
      <c r="FJW17" s="5"/>
      <c r="FJX17" s="5"/>
      <c r="FJY17" s="5"/>
      <c r="FJZ17" s="5"/>
      <c r="FKA17" s="5"/>
      <c r="FKB17" s="5"/>
      <c r="FKC17" s="5"/>
      <c r="FKD17" s="5"/>
      <c r="FKE17" s="5"/>
      <c r="FKF17" s="5"/>
      <c r="FKG17" s="5"/>
      <c r="FKH17" s="5"/>
      <c r="FKI17" s="5"/>
      <c r="FKJ17" s="5"/>
      <c r="FKK17" s="5"/>
      <c r="FKL17" s="5"/>
      <c r="FKM17" s="5"/>
      <c r="FKN17" s="5"/>
      <c r="FKO17" s="5"/>
      <c r="FKP17" s="5"/>
      <c r="FKQ17" s="5"/>
      <c r="FKR17" s="5"/>
      <c r="FKS17" s="5"/>
      <c r="FKT17" s="5"/>
      <c r="FKU17" s="5"/>
      <c r="FKV17" s="5"/>
      <c r="FKW17" s="5"/>
      <c r="FKX17" s="5"/>
      <c r="FKY17" s="5"/>
      <c r="FKZ17" s="5"/>
      <c r="FLA17" s="5"/>
      <c r="FLB17" s="5"/>
      <c r="FLC17" s="5"/>
      <c r="FLD17" s="5"/>
      <c r="FLE17" s="5"/>
      <c r="FLF17" s="5"/>
      <c r="FLG17" s="5"/>
      <c r="FLH17" s="5"/>
      <c r="FLI17" s="5"/>
      <c r="FLJ17" s="5"/>
      <c r="FLK17" s="5"/>
      <c r="FLL17" s="5"/>
      <c r="FLM17" s="5"/>
      <c r="FLN17" s="5"/>
      <c r="FLO17" s="5"/>
      <c r="FLP17" s="5"/>
      <c r="FLQ17" s="5"/>
      <c r="FLR17" s="5"/>
      <c r="FLS17" s="5"/>
      <c r="FLT17" s="5"/>
      <c r="FLU17" s="5"/>
      <c r="FLV17" s="5"/>
      <c r="FLW17" s="5"/>
      <c r="FLX17" s="5"/>
      <c r="FLY17" s="5"/>
      <c r="FLZ17" s="5"/>
      <c r="FMA17" s="5"/>
      <c r="FMB17" s="5"/>
      <c r="FMC17" s="5"/>
      <c r="FMD17" s="5"/>
      <c r="FME17" s="5"/>
      <c r="FMF17" s="5"/>
      <c r="FMG17" s="5"/>
      <c r="FMH17" s="5"/>
      <c r="FMI17" s="5"/>
      <c r="FMJ17" s="5"/>
      <c r="FMK17" s="5"/>
      <c r="FML17" s="5"/>
      <c r="FMM17" s="5"/>
      <c r="FMN17" s="5"/>
      <c r="FMO17" s="5"/>
      <c r="FMP17" s="5"/>
      <c r="FMQ17" s="5"/>
      <c r="FMR17" s="5"/>
      <c r="FMS17" s="5"/>
      <c r="FMT17" s="5"/>
      <c r="FMU17" s="5"/>
      <c r="FMV17" s="5"/>
      <c r="FMW17" s="5"/>
      <c r="FMX17" s="5"/>
      <c r="FMY17" s="5"/>
      <c r="FMZ17" s="5"/>
      <c r="FNA17" s="5"/>
      <c r="FNB17" s="5"/>
      <c r="FNC17" s="5"/>
      <c r="FND17" s="5"/>
      <c r="FNE17" s="5"/>
      <c r="FNF17" s="5"/>
      <c r="FNG17" s="5"/>
      <c r="FNH17" s="5"/>
      <c r="FNI17" s="5"/>
      <c r="FNJ17" s="5"/>
      <c r="FNK17" s="5"/>
      <c r="FNL17" s="5"/>
      <c r="FNM17" s="5"/>
      <c r="FNN17" s="5"/>
      <c r="FNO17" s="5"/>
      <c r="FNP17" s="5"/>
      <c r="FNQ17" s="5"/>
      <c r="FNR17" s="5"/>
      <c r="FNS17" s="5"/>
      <c r="FNT17" s="5"/>
      <c r="FNU17" s="5"/>
      <c r="FNV17" s="5"/>
      <c r="FNW17" s="5"/>
      <c r="FNX17" s="5"/>
      <c r="FNY17" s="5"/>
      <c r="FNZ17" s="5"/>
      <c r="FOA17" s="5"/>
      <c r="FOB17" s="5"/>
      <c r="FOC17" s="5"/>
      <c r="FOD17" s="5"/>
      <c r="FOE17" s="5"/>
      <c r="FOF17" s="5"/>
      <c r="FOG17" s="5"/>
      <c r="FOH17" s="5"/>
      <c r="FOI17" s="5"/>
      <c r="FOJ17" s="5"/>
      <c r="FOK17" s="5"/>
      <c r="FOL17" s="5"/>
      <c r="FOM17" s="5"/>
      <c r="FON17" s="5"/>
      <c r="FOO17" s="5"/>
      <c r="FOP17" s="5"/>
      <c r="FOQ17" s="5"/>
      <c r="FOR17" s="5"/>
      <c r="FOS17" s="5"/>
      <c r="FOT17" s="5"/>
      <c r="FOU17" s="5"/>
      <c r="FOV17" s="5"/>
      <c r="FOW17" s="5"/>
      <c r="FOX17" s="5"/>
      <c r="FOY17" s="5"/>
      <c r="FOZ17" s="5"/>
      <c r="FPA17" s="5"/>
      <c r="FPB17" s="5"/>
      <c r="FPC17" s="5"/>
      <c r="FPD17" s="5"/>
      <c r="FPE17" s="5"/>
      <c r="FPF17" s="5"/>
      <c r="FPG17" s="5"/>
      <c r="FPH17" s="5"/>
      <c r="FPI17" s="5"/>
      <c r="FPJ17" s="5"/>
      <c r="FPK17" s="5"/>
      <c r="FPL17" s="5"/>
      <c r="FPM17" s="5"/>
      <c r="FPN17" s="5"/>
      <c r="FPO17" s="5"/>
      <c r="FPP17" s="5"/>
      <c r="FPQ17" s="5"/>
      <c r="FPR17" s="5"/>
      <c r="FPS17" s="5"/>
      <c r="FPT17" s="5"/>
      <c r="FPU17" s="5"/>
      <c r="FPV17" s="5"/>
      <c r="FPW17" s="5"/>
      <c r="FPX17" s="5"/>
      <c r="FPY17" s="5"/>
      <c r="FPZ17" s="5"/>
      <c r="FQA17" s="5"/>
      <c r="FQB17" s="5"/>
      <c r="FQC17" s="5"/>
      <c r="FQD17" s="5"/>
      <c r="FQE17" s="5"/>
      <c r="FQF17" s="5"/>
      <c r="FQG17" s="5"/>
      <c r="FQH17" s="5"/>
      <c r="FQI17" s="5"/>
      <c r="FQJ17" s="5"/>
      <c r="FQK17" s="5"/>
      <c r="FQL17" s="5"/>
      <c r="FQM17" s="5"/>
      <c r="FQN17" s="5"/>
      <c r="FQO17" s="5"/>
      <c r="FQP17" s="5"/>
      <c r="FQQ17" s="5"/>
      <c r="FQR17" s="5"/>
      <c r="FQS17" s="5"/>
      <c r="FQT17" s="5"/>
      <c r="FQU17" s="5"/>
      <c r="FQV17" s="5"/>
      <c r="FQW17" s="5"/>
      <c r="FQX17" s="5"/>
      <c r="FQY17" s="5"/>
      <c r="FQZ17" s="5"/>
      <c r="FRA17" s="5"/>
      <c r="FRB17" s="5"/>
      <c r="FRC17" s="5"/>
      <c r="FRD17" s="5"/>
      <c r="FRE17" s="5"/>
      <c r="FRF17" s="5"/>
      <c r="FRG17" s="5"/>
      <c r="FRH17" s="5"/>
      <c r="FRI17" s="5"/>
      <c r="FRJ17" s="5"/>
      <c r="FRK17" s="5"/>
      <c r="FRL17" s="5"/>
      <c r="FRM17" s="5"/>
      <c r="FRN17" s="5"/>
      <c r="FRO17" s="5"/>
      <c r="FRP17" s="5"/>
      <c r="FRQ17" s="5"/>
      <c r="FRR17" s="5"/>
      <c r="FRS17" s="5"/>
      <c r="FRT17" s="5"/>
      <c r="FRU17" s="5"/>
      <c r="FRV17" s="5"/>
      <c r="FRW17" s="5"/>
      <c r="FRX17" s="5"/>
      <c r="FRY17" s="5"/>
      <c r="FRZ17" s="5"/>
      <c r="FSA17" s="5"/>
      <c r="FSB17" s="5"/>
      <c r="FSC17" s="5"/>
      <c r="FSD17" s="5"/>
      <c r="FSE17" s="5"/>
      <c r="FSF17" s="5"/>
      <c r="FSG17" s="5"/>
      <c r="FSH17" s="5"/>
      <c r="FSI17" s="5"/>
      <c r="FSJ17" s="5"/>
      <c r="FSK17" s="5"/>
      <c r="FSL17" s="5"/>
      <c r="FSM17" s="5"/>
      <c r="FSN17" s="5"/>
      <c r="FSO17" s="5"/>
      <c r="FSP17" s="5"/>
      <c r="FSQ17" s="5"/>
      <c r="FSR17" s="5"/>
      <c r="FSS17" s="5"/>
      <c r="FST17" s="5"/>
      <c r="FSU17" s="5"/>
      <c r="FSV17" s="5"/>
      <c r="FSW17" s="5"/>
      <c r="FSX17" s="5"/>
      <c r="FSY17" s="5"/>
      <c r="FSZ17" s="5"/>
      <c r="FTA17" s="5"/>
      <c r="FTB17" s="5"/>
      <c r="FTC17" s="5"/>
      <c r="FTD17" s="5"/>
      <c r="FTE17" s="5"/>
      <c r="FTF17" s="5"/>
      <c r="FTG17" s="5"/>
      <c r="FTH17" s="5"/>
      <c r="FTI17" s="5"/>
      <c r="FTJ17" s="5"/>
      <c r="FTK17" s="5"/>
      <c r="FTL17" s="5"/>
      <c r="FTM17" s="5"/>
      <c r="FTN17" s="5"/>
      <c r="FTO17" s="5"/>
      <c r="FTP17" s="5"/>
      <c r="FTQ17" s="5"/>
      <c r="FTR17" s="5"/>
      <c r="FTS17" s="5"/>
      <c r="FTT17" s="5"/>
      <c r="FTU17" s="5"/>
      <c r="FTV17" s="5"/>
      <c r="FTW17" s="5"/>
      <c r="FTX17" s="5"/>
      <c r="FTY17" s="5"/>
      <c r="FTZ17" s="5"/>
      <c r="FUA17" s="5"/>
      <c r="FUB17" s="5"/>
      <c r="FUC17" s="5"/>
      <c r="FUD17" s="5"/>
      <c r="FUE17" s="5"/>
      <c r="FUF17" s="5"/>
      <c r="FUG17" s="5"/>
      <c r="FUH17" s="5"/>
      <c r="FUI17" s="5"/>
      <c r="FUJ17" s="5"/>
      <c r="FUK17" s="5"/>
      <c r="FUL17" s="5"/>
      <c r="FUM17" s="5"/>
      <c r="FUN17" s="5"/>
      <c r="FUO17" s="5"/>
      <c r="FUP17" s="5"/>
      <c r="FUQ17" s="5"/>
      <c r="FUR17" s="5"/>
      <c r="FUS17" s="5"/>
      <c r="FUT17" s="5"/>
      <c r="FUU17" s="5"/>
      <c r="FUV17" s="5"/>
      <c r="FUW17" s="5"/>
      <c r="FUX17" s="5"/>
      <c r="FUY17" s="5"/>
      <c r="FUZ17" s="5"/>
      <c r="FVA17" s="5"/>
      <c r="FVB17" s="5"/>
      <c r="FVC17" s="5"/>
      <c r="FVD17" s="5"/>
      <c r="FVE17" s="5"/>
      <c r="FVF17" s="5"/>
      <c r="FVG17" s="5"/>
      <c r="FVH17" s="5"/>
      <c r="FVI17" s="5"/>
      <c r="FVJ17" s="5"/>
      <c r="FVK17" s="5"/>
      <c r="FVL17" s="5"/>
      <c r="FVM17" s="5"/>
      <c r="FVN17" s="5"/>
      <c r="FVO17" s="5"/>
      <c r="FVP17" s="5"/>
      <c r="FVQ17" s="5"/>
      <c r="FVR17" s="5"/>
      <c r="FVS17" s="5"/>
      <c r="FVT17" s="5"/>
      <c r="FVU17" s="5"/>
      <c r="FVV17" s="5"/>
      <c r="FVW17" s="5"/>
      <c r="FVX17" s="5"/>
      <c r="FVY17" s="5"/>
      <c r="FVZ17" s="5"/>
      <c r="FWA17" s="5"/>
      <c r="FWB17" s="5"/>
      <c r="FWC17" s="5"/>
      <c r="FWD17" s="5"/>
      <c r="FWE17" s="5"/>
      <c r="FWF17" s="5"/>
      <c r="FWG17" s="5"/>
      <c r="FWH17" s="5"/>
      <c r="FWI17" s="5"/>
      <c r="FWJ17" s="5"/>
      <c r="FWK17" s="5"/>
      <c r="FWL17" s="5"/>
      <c r="FWM17" s="5"/>
      <c r="FWN17" s="5"/>
      <c r="FWO17" s="5"/>
      <c r="FWP17" s="5"/>
      <c r="FWQ17" s="5"/>
      <c r="FWR17" s="5"/>
      <c r="FWS17" s="5"/>
      <c r="FWT17" s="5"/>
      <c r="FWU17" s="5"/>
      <c r="FWV17" s="5"/>
      <c r="FWW17" s="5"/>
      <c r="FWX17" s="5"/>
      <c r="FWY17" s="5"/>
      <c r="FWZ17" s="5"/>
      <c r="FXA17" s="5"/>
      <c r="FXB17" s="5"/>
      <c r="FXC17" s="5"/>
      <c r="FXD17" s="5"/>
      <c r="FXE17" s="5"/>
      <c r="FXF17" s="5"/>
      <c r="FXG17" s="5"/>
      <c r="FXH17" s="5"/>
      <c r="FXI17" s="5"/>
      <c r="FXJ17" s="5"/>
      <c r="FXK17" s="5"/>
      <c r="FXL17" s="5"/>
      <c r="FXM17" s="5"/>
      <c r="FXN17" s="5"/>
      <c r="FXO17" s="5"/>
      <c r="FXP17" s="5"/>
      <c r="FXQ17" s="5"/>
      <c r="FXR17" s="5"/>
      <c r="FXS17" s="5"/>
      <c r="FXT17" s="5"/>
      <c r="FXU17" s="5"/>
      <c r="FXV17" s="5"/>
      <c r="FXW17" s="5"/>
      <c r="FXX17" s="5"/>
      <c r="FXY17" s="5"/>
      <c r="FXZ17" s="5"/>
      <c r="FYA17" s="5"/>
      <c r="FYB17" s="5"/>
      <c r="FYC17" s="5"/>
      <c r="FYD17" s="5"/>
      <c r="FYE17" s="5"/>
      <c r="FYF17" s="5"/>
      <c r="FYG17" s="5"/>
      <c r="FYH17" s="5"/>
      <c r="FYI17" s="5"/>
      <c r="FYJ17" s="5"/>
      <c r="FYK17" s="5"/>
      <c r="FYL17" s="5"/>
      <c r="FYM17" s="5"/>
      <c r="FYN17" s="5"/>
      <c r="FYO17" s="5"/>
      <c r="FYP17" s="5"/>
      <c r="FYQ17" s="5"/>
      <c r="FYR17" s="5"/>
      <c r="FYS17" s="5"/>
      <c r="FYT17" s="5"/>
      <c r="FYU17" s="5"/>
      <c r="FYV17" s="5"/>
      <c r="FYW17" s="5"/>
      <c r="FYX17" s="5"/>
      <c r="FYY17" s="5"/>
      <c r="FYZ17" s="5"/>
      <c r="FZA17" s="5"/>
      <c r="FZB17" s="5"/>
      <c r="FZC17" s="5"/>
      <c r="FZD17" s="5"/>
      <c r="FZE17" s="5"/>
      <c r="FZF17" s="5"/>
      <c r="FZG17" s="5"/>
      <c r="FZH17" s="5"/>
      <c r="FZI17" s="5"/>
      <c r="FZJ17" s="5"/>
      <c r="FZK17" s="5"/>
      <c r="FZL17" s="5"/>
      <c r="FZM17" s="5"/>
      <c r="FZN17" s="5"/>
      <c r="FZO17" s="5"/>
      <c r="FZP17" s="5"/>
      <c r="FZQ17" s="5"/>
      <c r="FZR17" s="5"/>
      <c r="FZS17" s="5"/>
      <c r="FZT17" s="5"/>
      <c r="FZU17" s="5"/>
      <c r="FZV17" s="5"/>
      <c r="FZW17" s="5"/>
      <c r="FZX17" s="5"/>
      <c r="FZY17" s="5"/>
      <c r="FZZ17" s="5"/>
      <c r="GAA17" s="5"/>
      <c r="GAB17" s="5"/>
      <c r="GAC17" s="5"/>
      <c r="GAD17" s="5"/>
      <c r="GAE17" s="5"/>
      <c r="GAF17" s="5"/>
      <c r="GAG17" s="5"/>
      <c r="GAH17" s="5"/>
      <c r="GAI17" s="5"/>
      <c r="GAJ17" s="5"/>
      <c r="GAK17" s="5"/>
      <c r="GAL17" s="5"/>
      <c r="GAM17" s="5"/>
      <c r="GAN17" s="5"/>
      <c r="GAO17" s="5"/>
      <c r="GAP17" s="5"/>
      <c r="GAQ17" s="5"/>
      <c r="GAR17" s="5"/>
      <c r="GAS17" s="5"/>
      <c r="GAT17" s="5"/>
      <c r="GAU17" s="5"/>
      <c r="GAV17" s="5"/>
      <c r="GAW17" s="5"/>
      <c r="GAX17" s="5"/>
      <c r="GAY17" s="5"/>
      <c r="GAZ17" s="5"/>
      <c r="GBA17" s="5"/>
      <c r="GBB17" s="5"/>
      <c r="GBC17" s="5"/>
      <c r="GBD17" s="5"/>
      <c r="GBE17" s="5"/>
      <c r="GBF17" s="5"/>
      <c r="GBG17" s="5"/>
      <c r="GBH17" s="5"/>
      <c r="GBI17" s="5"/>
      <c r="GBJ17" s="5"/>
      <c r="GBK17" s="5"/>
      <c r="GBL17" s="5"/>
      <c r="GBM17" s="5"/>
      <c r="GBN17" s="5"/>
      <c r="GBO17" s="5"/>
      <c r="GBP17" s="5"/>
      <c r="GBQ17" s="5"/>
      <c r="GBR17" s="5"/>
      <c r="GBS17" s="5"/>
      <c r="GBT17" s="5"/>
      <c r="GBU17" s="5"/>
      <c r="GBV17" s="5"/>
      <c r="GBW17" s="5"/>
      <c r="GBX17" s="5"/>
      <c r="GBY17" s="5"/>
      <c r="GBZ17" s="5"/>
      <c r="GCA17" s="5"/>
      <c r="GCB17" s="5"/>
      <c r="GCC17" s="5"/>
      <c r="GCD17" s="5"/>
      <c r="GCE17" s="5"/>
      <c r="GCF17" s="5"/>
      <c r="GCG17" s="5"/>
      <c r="GCH17" s="5"/>
      <c r="GCI17" s="5"/>
      <c r="GCJ17" s="5"/>
      <c r="GCK17" s="5"/>
      <c r="GCL17" s="5"/>
      <c r="GCM17" s="5"/>
      <c r="GCN17" s="5"/>
      <c r="GCO17" s="5"/>
      <c r="GCP17" s="5"/>
      <c r="GCQ17" s="5"/>
      <c r="GCR17" s="5"/>
      <c r="GCS17" s="5"/>
      <c r="GCT17" s="5"/>
      <c r="GCU17" s="5"/>
      <c r="GCV17" s="5"/>
      <c r="GCW17" s="5"/>
      <c r="GCX17" s="5"/>
      <c r="GCY17" s="5"/>
      <c r="GCZ17" s="5"/>
      <c r="GDA17" s="5"/>
      <c r="GDB17" s="5"/>
      <c r="GDC17" s="5"/>
      <c r="GDD17" s="5"/>
      <c r="GDE17" s="5"/>
      <c r="GDF17" s="5"/>
      <c r="GDG17" s="5"/>
      <c r="GDH17" s="5"/>
      <c r="GDI17" s="5"/>
      <c r="GDJ17" s="5"/>
      <c r="GDK17" s="5"/>
      <c r="GDL17" s="5"/>
      <c r="GDM17" s="5"/>
      <c r="GDN17" s="5"/>
      <c r="GDO17" s="5"/>
      <c r="GDP17" s="5"/>
      <c r="GDQ17" s="5"/>
      <c r="GDR17" s="5"/>
      <c r="GDS17" s="5"/>
      <c r="GDT17" s="5"/>
      <c r="GDU17" s="5"/>
      <c r="GDV17" s="5"/>
      <c r="GDW17" s="5"/>
      <c r="GDX17" s="5"/>
      <c r="GDY17" s="5"/>
      <c r="GDZ17" s="5"/>
      <c r="GEA17" s="5"/>
      <c r="GEB17" s="5"/>
      <c r="GEC17" s="5"/>
      <c r="GED17" s="5"/>
      <c r="GEE17" s="5"/>
      <c r="GEF17" s="5"/>
      <c r="GEG17" s="5"/>
      <c r="GEH17" s="5"/>
      <c r="GEI17" s="5"/>
      <c r="GEJ17" s="5"/>
      <c r="GEK17" s="5"/>
      <c r="GEL17" s="5"/>
      <c r="GEM17" s="5"/>
      <c r="GEN17" s="5"/>
      <c r="GEO17" s="5"/>
      <c r="GEP17" s="5"/>
      <c r="GEQ17" s="5"/>
      <c r="GER17" s="5"/>
      <c r="GES17" s="5"/>
      <c r="GET17" s="5"/>
      <c r="GEU17" s="5"/>
      <c r="GEV17" s="5"/>
      <c r="GEW17" s="5"/>
      <c r="GEX17" s="5"/>
      <c r="GEY17" s="5"/>
      <c r="GEZ17" s="5"/>
      <c r="GFA17" s="5"/>
      <c r="GFB17" s="5"/>
      <c r="GFC17" s="5"/>
      <c r="GFD17" s="5"/>
      <c r="GFE17" s="5"/>
      <c r="GFF17" s="5"/>
      <c r="GFG17" s="5"/>
      <c r="GFH17" s="5"/>
      <c r="GFI17" s="5"/>
      <c r="GFJ17" s="5"/>
      <c r="GFK17" s="5"/>
      <c r="GFL17" s="5"/>
      <c r="GFM17" s="5"/>
      <c r="GFN17" s="5"/>
      <c r="GFO17" s="5"/>
      <c r="GFP17" s="5"/>
      <c r="GFQ17" s="5"/>
      <c r="GFR17" s="5"/>
      <c r="GFS17" s="5"/>
      <c r="GFT17" s="5"/>
      <c r="GFU17" s="5"/>
      <c r="GFV17" s="5"/>
      <c r="GFW17" s="5"/>
      <c r="GFX17" s="5"/>
      <c r="GFY17" s="5"/>
      <c r="GFZ17" s="5"/>
      <c r="GGA17" s="5"/>
      <c r="GGB17" s="5"/>
      <c r="GGC17" s="5"/>
      <c r="GGD17" s="5"/>
      <c r="GGE17" s="5"/>
      <c r="GGF17" s="5"/>
      <c r="GGG17" s="5"/>
      <c r="GGH17" s="5"/>
      <c r="GGI17" s="5"/>
      <c r="GGJ17" s="5"/>
      <c r="GGK17" s="5"/>
      <c r="GGL17" s="5"/>
      <c r="GGM17" s="5"/>
      <c r="GGN17" s="5"/>
      <c r="GGO17" s="5"/>
      <c r="GGP17" s="5"/>
      <c r="GGQ17" s="5"/>
      <c r="GGR17" s="5"/>
      <c r="GGS17" s="5"/>
      <c r="GGT17" s="5"/>
      <c r="GGU17" s="5"/>
      <c r="GGV17" s="5"/>
      <c r="GGW17" s="5"/>
      <c r="GGX17" s="5"/>
      <c r="GGY17" s="5"/>
      <c r="GGZ17" s="5"/>
      <c r="GHA17" s="5"/>
      <c r="GHB17" s="5"/>
      <c r="GHC17" s="5"/>
      <c r="GHD17" s="5"/>
      <c r="GHE17" s="5"/>
      <c r="GHF17" s="5"/>
      <c r="GHG17" s="5"/>
      <c r="GHH17" s="5"/>
      <c r="GHI17" s="5"/>
      <c r="GHJ17" s="5"/>
      <c r="GHK17" s="5"/>
      <c r="GHL17" s="5"/>
      <c r="GHM17" s="5"/>
      <c r="GHN17" s="5"/>
      <c r="GHO17" s="5"/>
      <c r="GHP17" s="5"/>
      <c r="GHQ17" s="5"/>
      <c r="GHR17" s="5"/>
      <c r="GHS17" s="5"/>
      <c r="GHT17" s="5"/>
      <c r="GHU17" s="5"/>
      <c r="GHV17" s="5"/>
      <c r="GHW17" s="5"/>
      <c r="GHX17" s="5"/>
      <c r="GHY17" s="5"/>
      <c r="GHZ17" s="5"/>
      <c r="GIA17" s="5"/>
      <c r="GIB17" s="5"/>
      <c r="GIC17" s="5"/>
      <c r="GID17" s="5"/>
      <c r="GIE17" s="5"/>
      <c r="GIF17" s="5"/>
      <c r="GIG17" s="5"/>
      <c r="GIH17" s="5"/>
      <c r="GII17" s="5"/>
      <c r="GIJ17" s="5"/>
      <c r="GIK17" s="5"/>
      <c r="GIL17" s="5"/>
      <c r="GIM17" s="5"/>
      <c r="GIN17" s="5"/>
      <c r="GIO17" s="5"/>
      <c r="GIP17" s="5"/>
      <c r="GIQ17" s="5"/>
      <c r="GIR17" s="5"/>
      <c r="GIS17" s="5"/>
      <c r="GIT17" s="5"/>
      <c r="GIU17" s="5"/>
      <c r="GIV17" s="5"/>
      <c r="GIW17" s="5"/>
      <c r="GIX17" s="5"/>
      <c r="GIY17" s="5"/>
      <c r="GIZ17" s="5"/>
      <c r="GJA17" s="5"/>
      <c r="GJB17" s="5"/>
      <c r="GJC17" s="5"/>
      <c r="GJD17" s="5"/>
      <c r="GJE17" s="5"/>
      <c r="GJF17" s="5"/>
      <c r="GJG17" s="5"/>
      <c r="GJH17" s="5"/>
      <c r="GJI17" s="5"/>
      <c r="GJJ17" s="5"/>
      <c r="GJK17" s="5"/>
      <c r="GJL17" s="5"/>
      <c r="GJM17" s="5"/>
      <c r="GJN17" s="5"/>
      <c r="GJO17" s="5"/>
      <c r="GJP17" s="5"/>
      <c r="GJQ17" s="5"/>
      <c r="GJR17" s="5"/>
      <c r="GJS17" s="5"/>
      <c r="GJT17" s="5"/>
      <c r="GJU17" s="5"/>
      <c r="GJV17" s="5"/>
      <c r="GJW17" s="5"/>
      <c r="GJX17" s="5"/>
      <c r="GJY17" s="5"/>
      <c r="GJZ17" s="5"/>
      <c r="GKA17" s="5"/>
      <c r="GKB17" s="5"/>
      <c r="GKC17" s="5"/>
      <c r="GKD17" s="5"/>
      <c r="GKE17" s="5"/>
      <c r="GKF17" s="5"/>
      <c r="GKG17" s="5"/>
      <c r="GKH17" s="5"/>
      <c r="GKI17" s="5"/>
      <c r="GKJ17" s="5"/>
      <c r="GKK17" s="5"/>
      <c r="GKL17" s="5"/>
      <c r="GKM17" s="5"/>
      <c r="GKN17" s="5"/>
      <c r="GKO17" s="5"/>
      <c r="GKP17" s="5"/>
      <c r="GKQ17" s="5"/>
      <c r="GKR17" s="5"/>
      <c r="GKS17" s="5"/>
      <c r="GKT17" s="5"/>
      <c r="GKU17" s="5"/>
      <c r="GKV17" s="5"/>
      <c r="GKW17" s="5"/>
      <c r="GKX17" s="5"/>
      <c r="GKY17" s="5"/>
      <c r="GKZ17" s="5"/>
      <c r="GLA17" s="5"/>
      <c r="GLB17" s="5"/>
      <c r="GLC17" s="5"/>
      <c r="GLD17" s="5"/>
      <c r="GLE17" s="5"/>
      <c r="GLF17" s="5"/>
      <c r="GLG17" s="5"/>
      <c r="GLH17" s="5"/>
      <c r="GLI17" s="5"/>
      <c r="GLJ17" s="5"/>
      <c r="GLK17" s="5"/>
      <c r="GLL17" s="5"/>
      <c r="GLM17" s="5"/>
      <c r="GLN17" s="5"/>
      <c r="GLO17" s="5"/>
      <c r="GLP17" s="5"/>
      <c r="GLQ17" s="5"/>
      <c r="GLR17" s="5"/>
      <c r="GLS17" s="5"/>
      <c r="GLT17" s="5"/>
      <c r="GLU17" s="5"/>
      <c r="GLV17" s="5"/>
      <c r="GLW17" s="5"/>
      <c r="GLX17" s="5"/>
      <c r="GLY17" s="5"/>
      <c r="GLZ17" s="5"/>
      <c r="GMA17" s="5"/>
      <c r="GMB17" s="5"/>
      <c r="GMC17" s="5"/>
      <c r="GMD17" s="5"/>
      <c r="GME17" s="5"/>
      <c r="GMF17" s="5"/>
      <c r="GMG17" s="5"/>
      <c r="GMH17" s="5"/>
      <c r="GMI17" s="5"/>
      <c r="GMJ17" s="5"/>
      <c r="GMK17" s="5"/>
      <c r="GML17" s="5"/>
      <c r="GMM17" s="5"/>
      <c r="GMN17" s="5"/>
      <c r="GMO17" s="5"/>
      <c r="GMP17" s="5"/>
      <c r="GMQ17" s="5"/>
      <c r="GMR17" s="5"/>
      <c r="GMS17" s="5"/>
      <c r="GMT17" s="5"/>
      <c r="GMU17" s="5"/>
      <c r="GMV17" s="5"/>
      <c r="GMW17" s="5"/>
      <c r="GMX17" s="5"/>
      <c r="GMY17" s="5"/>
      <c r="GMZ17" s="5"/>
      <c r="GNA17" s="5"/>
      <c r="GNB17" s="5"/>
      <c r="GNC17" s="5"/>
      <c r="GND17" s="5"/>
      <c r="GNE17" s="5"/>
      <c r="GNF17" s="5"/>
      <c r="GNG17" s="5"/>
      <c r="GNH17" s="5"/>
      <c r="GNI17" s="5"/>
      <c r="GNJ17" s="5"/>
      <c r="GNK17" s="5"/>
      <c r="GNL17" s="5"/>
      <c r="GNM17" s="5"/>
      <c r="GNN17" s="5"/>
      <c r="GNO17" s="5"/>
      <c r="GNP17" s="5"/>
      <c r="GNQ17" s="5"/>
      <c r="GNR17" s="5"/>
      <c r="GNS17" s="5"/>
      <c r="GNT17" s="5"/>
      <c r="GNU17" s="5"/>
      <c r="GNV17" s="5"/>
      <c r="GNW17" s="5"/>
      <c r="GNX17" s="5"/>
      <c r="GNY17" s="5"/>
      <c r="GNZ17" s="5"/>
      <c r="GOA17" s="5"/>
      <c r="GOB17" s="5"/>
      <c r="GOC17" s="5"/>
      <c r="GOD17" s="5"/>
      <c r="GOE17" s="5"/>
      <c r="GOF17" s="5"/>
      <c r="GOG17" s="5"/>
      <c r="GOH17" s="5"/>
      <c r="GOI17" s="5"/>
      <c r="GOJ17" s="5"/>
      <c r="GOK17" s="5"/>
      <c r="GOL17" s="5"/>
      <c r="GOM17" s="5"/>
      <c r="GON17" s="5"/>
      <c r="GOO17" s="5"/>
      <c r="GOP17" s="5"/>
      <c r="GOQ17" s="5"/>
      <c r="GOR17" s="5"/>
      <c r="GOS17" s="5"/>
      <c r="GOT17" s="5"/>
      <c r="GOU17" s="5"/>
      <c r="GOV17" s="5"/>
      <c r="GOW17" s="5"/>
      <c r="GOX17" s="5"/>
      <c r="GOY17" s="5"/>
      <c r="GOZ17" s="5"/>
      <c r="GPA17" s="5"/>
      <c r="GPB17" s="5"/>
      <c r="GPC17" s="5"/>
      <c r="GPD17" s="5"/>
      <c r="GPE17" s="5"/>
      <c r="GPF17" s="5"/>
      <c r="GPG17" s="5"/>
      <c r="GPH17" s="5"/>
      <c r="GPI17" s="5"/>
      <c r="GPJ17" s="5"/>
      <c r="GPK17" s="5"/>
      <c r="GPL17" s="5"/>
      <c r="GPM17" s="5"/>
      <c r="GPN17" s="5"/>
      <c r="GPO17" s="5"/>
      <c r="GPP17" s="5"/>
      <c r="GPQ17" s="5"/>
      <c r="GPR17" s="5"/>
      <c r="GPS17" s="5"/>
      <c r="GPT17" s="5"/>
      <c r="GPU17" s="5"/>
      <c r="GPV17" s="5"/>
      <c r="GPW17" s="5"/>
      <c r="GPX17" s="5"/>
      <c r="GPY17" s="5"/>
      <c r="GPZ17" s="5"/>
      <c r="GQA17" s="5"/>
      <c r="GQB17" s="5"/>
      <c r="GQC17" s="5"/>
      <c r="GQD17" s="5"/>
      <c r="GQE17" s="5"/>
      <c r="GQF17" s="5"/>
      <c r="GQG17" s="5"/>
      <c r="GQH17" s="5"/>
      <c r="GQI17" s="5"/>
      <c r="GQJ17" s="5"/>
      <c r="GQK17" s="5"/>
      <c r="GQL17" s="5"/>
      <c r="GQM17" s="5"/>
      <c r="GQN17" s="5"/>
      <c r="GQO17" s="5"/>
      <c r="GQP17" s="5"/>
      <c r="GQQ17" s="5"/>
      <c r="GQR17" s="5"/>
      <c r="GQS17" s="5"/>
      <c r="GQT17" s="5"/>
      <c r="GQU17" s="5"/>
      <c r="GQV17" s="5"/>
      <c r="GQW17" s="5"/>
      <c r="GQX17" s="5"/>
      <c r="GQY17" s="5"/>
      <c r="GQZ17" s="5"/>
      <c r="GRA17" s="5"/>
      <c r="GRB17" s="5"/>
      <c r="GRC17" s="5"/>
      <c r="GRD17" s="5"/>
      <c r="GRE17" s="5"/>
      <c r="GRF17" s="5"/>
      <c r="GRG17" s="5"/>
      <c r="GRH17" s="5"/>
      <c r="GRI17" s="5"/>
      <c r="GRJ17" s="5"/>
      <c r="GRK17" s="5"/>
      <c r="GRL17" s="5"/>
      <c r="GRM17" s="5"/>
      <c r="GRN17" s="5"/>
      <c r="GRO17" s="5"/>
      <c r="GRP17" s="5"/>
      <c r="GRQ17" s="5"/>
      <c r="GRR17" s="5"/>
      <c r="GRS17" s="5"/>
      <c r="GRT17" s="5"/>
      <c r="GRU17" s="5"/>
      <c r="GRV17" s="5"/>
      <c r="GRW17" s="5"/>
      <c r="GRX17" s="5"/>
      <c r="GRY17" s="5"/>
      <c r="GRZ17" s="5"/>
      <c r="GSA17" s="5"/>
      <c r="GSB17" s="5"/>
      <c r="GSC17" s="5"/>
      <c r="GSD17" s="5"/>
      <c r="GSE17" s="5"/>
      <c r="GSF17" s="5"/>
      <c r="GSG17" s="5"/>
      <c r="GSH17" s="5"/>
      <c r="GSI17" s="5"/>
      <c r="GSJ17" s="5"/>
      <c r="GSK17" s="5"/>
      <c r="GSL17" s="5"/>
      <c r="GSM17" s="5"/>
      <c r="GSN17" s="5"/>
      <c r="GSO17" s="5"/>
      <c r="GSP17" s="5"/>
      <c r="GSQ17" s="5"/>
      <c r="GSR17" s="5"/>
      <c r="GSS17" s="5"/>
      <c r="GST17" s="5"/>
      <c r="GSU17" s="5"/>
      <c r="GSV17" s="5"/>
      <c r="GSW17" s="5"/>
      <c r="GSX17" s="5"/>
      <c r="GSY17" s="5"/>
      <c r="GSZ17" s="5"/>
      <c r="GTA17" s="5"/>
      <c r="GTB17" s="5"/>
      <c r="GTC17" s="5"/>
      <c r="GTD17" s="5"/>
      <c r="GTE17" s="5"/>
      <c r="GTF17" s="5"/>
      <c r="GTG17" s="5"/>
      <c r="GTH17" s="5"/>
      <c r="GTI17" s="5"/>
      <c r="GTJ17" s="5"/>
      <c r="GTK17" s="5"/>
      <c r="GTL17" s="5"/>
      <c r="GTM17" s="5"/>
      <c r="GTN17" s="5"/>
      <c r="GTO17" s="5"/>
      <c r="GTP17" s="5"/>
      <c r="GTQ17" s="5"/>
      <c r="GTR17" s="5"/>
      <c r="GTS17" s="5"/>
      <c r="GTT17" s="5"/>
      <c r="GTU17" s="5"/>
      <c r="GTV17" s="5"/>
      <c r="GTW17" s="5"/>
      <c r="GTX17" s="5"/>
      <c r="GTY17" s="5"/>
      <c r="GTZ17" s="5"/>
      <c r="GUA17" s="5"/>
      <c r="GUB17" s="5"/>
      <c r="GUC17" s="5"/>
      <c r="GUD17" s="5"/>
      <c r="GUE17" s="5"/>
      <c r="GUF17" s="5"/>
      <c r="GUG17" s="5"/>
      <c r="GUH17" s="5"/>
      <c r="GUI17" s="5"/>
      <c r="GUJ17" s="5"/>
      <c r="GUK17" s="5"/>
      <c r="GUL17" s="5"/>
      <c r="GUM17" s="5"/>
      <c r="GUN17" s="5"/>
      <c r="GUO17" s="5"/>
      <c r="GUP17" s="5"/>
      <c r="GUQ17" s="5"/>
      <c r="GUR17" s="5"/>
      <c r="GUS17" s="5"/>
      <c r="GUT17" s="5"/>
      <c r="GUU17" s="5"/>
      <c r="GUV17" s="5"/>
      <c r="GUW17" s="5"/>
      <c r="GUX17" s="5"/>
      <c r="GUY17" s="5"/>
      <c r="GUZ17" s="5"/>
      <c r="GVA17" s="5"/>
      <c r="GVB17" s="5"/>
      <c r="GVC17" s="5"/>
      <c r="GVD17" s="5"/>
      <c r="GVE17" s="5"/>
      <c r="GVF17" s="5"/>
      <c r="GVG17" s="5"/>
      <c r="GVH17" s="5"/>
      <c r="GVI17" s="5"/>
      <c r="GVJ17" s="5"/>
      <c r="GVK17" s="5"/>
      <c r="GVL17" s="5"/>
      <c r="GVM17" s="5"/>
      <c r="GVN17" s="5"/>
      <c r="GVO17" s="5"/>
      <c r="GVP17" s="5"/>
      <c r="GVQ17" s="5"/>
      <c r="GVR17" s="5"/>
      <c r="GVS17" s="5"/>
      <c r="GVT17" s="5"/>
      <c r="GVU17" s="5"/>
      <c r="GVV17" s="5"/>
      <c r="GVW17" s="5"/>
      <c r="GVX17" s="5"/>
      <c r="GVY17" s="5"/>
      <c r="GVZ17" s="5"/>
      <c r="GWA17" s="5"/>
      <c r="GWB17" s="5"/>
      <c r="GWC17" s="5"/>
      <c r="GWD17" s="5"/>
      <c r="GWE17" s="5"/>
      <c r="GWF17" s="5"/>
      <c r="GWG17" s="5"/>
      <c r="GWH17" s="5"/>
      <c r="GWI17" s="5"/>
      <c r="GWJ17" s="5"/>
      <c r="GWK17" s="5"/>
      <c r="GWL17" s="5"/>
      <c r="GWM17" s="5"/>
      <c r="GWN17" s="5"/>
      <c r="GWO17" s="5"/>
      <c r="GWP17" s="5"/>
      <c r="GWQ17" s="5"/>
      <c r="GWR17" s="5"/>
      <c r="GWS17" s="5"/>
      <c r="GWT17" s="5"/>
      <c r="GWU17" s="5"/>
      <c r="GWV17" s="5"/>
      <c r="GWW17" s="5"/>
      <c r="GWX17" s="5"/>
      <c r="GWY17" s="5"/>
      <c r="GWZ17" s="5"/>
      <c r="GXA17" s="5"/>
      <c r="GXB17" s="5"/>
      <c r="GXC17" s="5"/>
      <c r="GXD17" s="5"/>
      <c r="GXE17" s="5"/>
      <c r="GXF17" s="5"/>
      <c r="GXG17" s="5"/>
      <c r="GXH17" s="5"/>
      <c r="GXI17" s="5"/>
      <c r="GXJ17" s="5"/>
      <c r="GXK17" s="5"/>
      <c r="GXL17" s="5"/>
      <c r="GXM17" s="5"/>
      <c r="GXN17" s="5"/>
      <c r="GXO17" s="5"/>
      <c r="GXP17" s="5"/>
      <c r="GXQ17" s="5"/>
      <c r="GXR17" s="5"/>
      <c r="GXS17" s="5"/>
      <c r="GXT17" s="5"/>
      <c r="GXU17" s="5"/>
      <c r="GXV17" s="5"/>
      <c r="GXW17" s="5"/>
      <c r="GXX17" s="5"/>
      <c r="GXY17" s="5"/>
      <c r="GXZ17" s="5"/>
      <c r="GYA17" s="5"/>
      <c r="GYB17" s="5"/>
      <c r="GYC17" s="5"/>
      <c r="GYD17" s="5"/>
      <c r="GYE17" s="5"/>
      <c r="GYF17" s="5"/>
      <c r="GYG17" s="5"/>
      <c r="GYH17" s="5"/>
      <c r="GYI17" s="5"/>
      <c r="GYJ17" s="5"/>
      <c r="GYK17" s="5"/>
      <c r="GYL17" s="5"/>
      <c r="GYM17" s="5"/>
      <c r="GYN17" s="5"/>
      <c r="GYO17" s="5"/>
      <c r="GYP17" s="5"/>
      <c r="GYQ17" s="5"/>
      <c r="GYR17" s="5"/>
      <c r="GYS17" s="5"/>
      <c r="GYT17" s="5"/>
      <c r="GYU17" s="5"/>
      <c r="GYV17" s="5"/>
      <c r="GYW17" s="5"/>
      <c r="GYX17" s="5"/>
      <c r="GYY17" s="5"/>
      <c r="GYZ17" s="5"/>
      <c r="GZA17" s="5"/>
      <c r="GZB17" s="5"/>
      <c r="GZC17" s="5"/>
      <c r="GZD17" s="5"/>
      <c r="GZE17" s="5"/>
      <c r="GZF17" s="5"/>
      <c r="GZG17" s="5"/>
      <c r="GZH17" s="5"/>
      <c r="GZI17" s="5"/>
      <c r="GZJ17" s="5"/>
      <c r="GZK17" s="5"/>
      <c r="GZL17" s="5"/>
      <c r="GZM17" s="5"/>
      <c r="GZN17" s="5"/>
      <c r="GZO17" s="5"/>
      <c r="GZP17" s="5"/>
      <c r="GZQ17" s="5"/>
      <c r="GZR17" s="5"/>
      <c r="GZS17" s="5"/>
      <c r="GZT17" s="5"/>
      <c r="GZU17" s="5"/>
      <c r="GZV17" s="5"/>
      <c r="GZW17" s="5"/>
      <c r="GZX17" s="5"/>
      <c r="GZY17" s="5"/>
      <c r="GZZ17" s="5"/>
      <c r="HAA17" s="5"/>
      <c r="HAB17" s="5"/>
      <c r="HAC17" s="5"/>
      <c r="HAD17" s="5"/>
      <c r="HAE17" s="5"/>
      <c r="HAF17" s="5"/>
      <c r="HAG17" s="5"/>
      <c r="HAH17" s="5"/>
      <c r="HAI17" s="5"/>
      <c r="HAJ17" s="5"/>
      <c r="HAK17" s="5"/>
      <c r="HAL17" s="5"/>
      <c r="HAM17" s="5"/>
      <c r="HAN17" s="5"/>
      <c r="HAO17" s="5"/>
      <c r="HAP17" s="5"/>
      <c r="HAQ17" s="5"/>
      <c r="HAR17" s="5"/>
      <c r="HAS17" s="5"/>
      <c r="HAT17" s="5"/>
      <c r="HAU17" s="5"/>
      <c r="HAV17" s="5"/>
      <c r="HAW17" s="5"/>
      <c r="HAX17" s="5"/>
      <c r="HAY17" s="5"/>
      <c r="HAZ17" s="5"/>
      <c r="HBA17" s="5"/>
      <c r="HBB17" s="5"/>
      <c r="HBC17" s="5"/>
      <c r="HBD17" s="5"/>
      <c r="HBE17" s="5"/>
      <c r="HBF17" s="5"/>
      <c r="HBG17" s="5"/>
      <c r="HBH17" s="5"/>
      <c r="HBI17" s="5"/>
      <c r="HBJ17" s="5"/>
      <c r="HBK17" s="5"/>
      <c r="HBL17" s="5"/>
      <c r="HBM17" s="5"/>
      <c r="HBN17" s="5"/>
      <c r="HBO17" s="5"/>
      <c r="HBP17" s="5"/>
      <c r="HBQ17" s="5"/>
      <c r="HBR17" s="5"/>
      <c r="HBS17" s="5"/>
      <c r="HBT17" s="5"/>
      <c r="HBU17" s="5"/>
      <c r="HBV17" s="5"/>
      <c r="HBW17" s="5"/>
      <c r="HBX17" s="5"/>
      <c r="HBY17" s="5"/>
      <c r="HBZ17" s="5"/>
      <c r="HCA17" s="5"/>
      <c r="HCB17" s="5"/>
      <c r="HCC17" s="5"/>
      <c r="HCD17" s="5"/>
      <c r="HCE17" s="5"/>
      <c r="HCF17" s="5"/>
      <c r="HCG17" s="5"/>
      <c r="HCH17" s="5"/>
      <c r="HCI17" s="5"/>
      <c r="HCJ17" s="5"/>
      <c r="HCK17" s="5"/>
      <c r="HCL17" s="5"/>
      <c r="HCM17" s="5"/>
      <c r="HCN17" s="5"/>
      <c r="HCO17" s="5"/>
      <c r="HCP17" s="5"/>
      <c r="HCQ17" s="5"/>
      <c r="HCR17" s="5"/>
      <c r="HCS17" s="5"/>
      <c r="HCT17" s="5"/>
      <c r="HCU17" s="5"/>
      <c r="HCV17" s="5"/>
      <c r="HCW17" s="5"/>
      <c r="HCX17" s="5"/>
      <c r="HCY17" s="5"/>
      <c r="HCZ17" s="5"/>
      <c r="HDA17" s="5"/>
      <c r="HDB17" s="5"/>
      <c r="HDC17" s="5"/>
      <c r="HDD17" s="5"/>
      <c r="HDE17" s="5"/>
      <c r="HDF17" s="5"/>
      <c r="HDG17" s="5"/>
      <c r="HDH17" s="5"/>
      <c r="HDI17" s="5"/>
      <c r="HDJ17" s="5"/>
      <c r="HDK17" s="5"/>
      <c r="HDL17" s="5"/>
      <c r="HDM17" s="5"/>
      <c r="HDN17" s="5"/>
      <c r="HDO17" s="5"/>
      <c r="HDP17" s="5"/>
      <c r="HDQ17" s="5"/>
      <c r="HDR17" s="5"/>
      <c r="HDS17" s="5"/>
      <c r="HDT17" s="5"/>
      <c r="HDU17" s="5"/>
      <c r="HDV17" s="5"/>
      <c r="HDW17" s="5"/>
      <c r="HDX17" s="5"/>
      <c r="HDY17" s="5"/>
      <c r="HDZ17" s="5"/>
      <c r="HEA17" s="5"/>
      <c r="HEB17" s="5"/>
      <c r="HEC17" s="5"/>
      <c r="HED17" s="5"/>
      <c r="HEE17" s="5"/>
      <c r="HEF17" s="5"/>
      <c r="HEG17" s="5"/>
      <c r="HEH17" s="5"/>
      <c r="HEI17" s="5"/>
      <c r="HEJ17" s="5"/>
      <c r="HEK17" s="5"/>
      <c r="HEL17" s="5"/>
      <c r="HEM17" s="5"/>
      <c r="HEN17" s="5"/>
      <c r="HEO17" s="5"/>
      <c r="HEP17" s="5"/>
      <c r="HEQ17" s="5"/>
      <c r="HER17" s="5"/>
      <c r="HES17" s="5"/>
      <c r="HET17" s="5"/>
      <c r="HEU17" s="5"/>
      <c r="HEV17" s="5"/>
      <c r="HEW17" s="5"/>
      <c r="HEX17" s="5"/>
      <c r="HEY17" s="5"/>
      <c r="HEZ17" s="5"/>
      <c r="HFA17" s="5"/>
      <c r="HFB17" s="5"/>
      <c r="HFC17" s="5"/>
      <c r="HFD17" s="5"/>
      <c r="HFE17" s="5"/>
      <c r="HFF17" s="5"/>
      <c r="HFG17" s="5"/>
      <c r="HFH17" s="5"/>
      <c r="HFI17" s="5"/>
      <c r="HFJ17" s="5"/>
      <c r="HFK17" s="5"/>
      <c r="HFL17" s="5"/>
      <c r="HFM17" s="5"/>
      <c r="HFN17" s="5"/>
      <c r="HFO17" s="5"/>
      <c r="HFP17" s="5"/>
      <c r="HFQ17" s="5"/>
      <c r="HFR17" s="5"/>
      <c r="HFS17" s="5"/>
      <c r="HFT17" s="5"/>
      <c r="HFU17" s="5"/>
      <c r="HFV17" s="5"/>
      <c r="HFW17" s="5"/>
      <c r="HFX17" s="5"/>
      <c r="HFY17" s="5"/>
      <c r="HFZ17" s="5"/>
      <c r="HGA17" s="5"/>
      <c r="HGB17" s="5"/>
      <c r="HGC17" s="5"/>
      <c r="HGD17" s="5"/>
      <c r="HGE17" s="5"/>
      <c r="HGF17" s="5"/>
      <c r="HGG17" s="5"/>
      <c r="HGH17" s="5"/>
      <c r="HGI17" s="5"/>
      <c r="HGJ17" s="5"/>
      <c r="HGK17" s="5"/>
      <c r="HGL17" s="5"/>
      <c r="HGM17" s="5"/>
      <c r="HGN17" s="5"/>
      <c r="HGO17" s="5"/>
      <c r="HGP17" s="5"/>
      <c r="HGQ17" s="5"/>
      <c r="HGR17" s="5"/>
      <c r="HGS17" s="5"/>
      <c r="HGT17" s="5"/>
      <c r="HGU17" s="5"/>
      <c r="HGV17" s="5"/>
      <c r="HGW17" s="5"/>
      <c r="HGX17" s="5"/>
      <c r="HGY17" s="5"/>
      <c r="HGZ17" s="5"/>
      <c r="HHA17" s="5"/>
      <c r="HHB17" s="5"/>
      <c r="HHC17" s="5"/>
      <c r="HHD17" s="5"/>
      <c r="HHE17" s="5"/>
      <c r="HHF17" s="5"/>
      <c r="HHG17" s="5"/>
      <c r="HHH17" s="5"/>
      <c r="HHI17" s="5"/>
      <c r="HHJ17" s="5"/>
      <c r="HHK17" s="5"/>
      <c r="HHL17" s="5"/>
      <c r="HHM17" s="5"/>
      <c r="HHN17" s="5"/>
      <c r="HHO17" s="5"/>
      <c r="HHP17" s="5"/>
      <c r="HHQ17" s="5"/>
      <c r="HHR17" s="5"/>
      <c r="HHS17" s="5"/>
      <c r="HHT17" s="5"/>
      <c r="HHU17" s="5"/>
      <c r="HHV17" s="5"/>
      <c r="HHW17" s="5"/>
      <c r="HHX17" s="5"/>
      <c r="HHY17" s="5"/>
      <c r="HHZ17" s="5"/>
      <c r="HIA17" s="5"/>
      <c r="HIB17" s="5"/>
      <c r="HIC17" s="5"/>
      <c r="HID17" s="5"/>
      <c r="HIE17" s="5"/>
      <c r="HIF17" s="5"/>
      <c r="HIG17" s="5"/>
      <c r="HIH17" s="5"/>
      <c r="HII17" s="5"/>
      <c r="HIJ17" s="5"/>
      <c r="HIK17" s="5"/>
      <c r="HIL17" s="5"/>
      <c r="HIM17" s="5"/>
      <c r="HIN17" s="5"/>
      <c r="HIO17" s="5"/>
      <c r="HIP17" s="5"/>
      <c r="HIQ17" s="5"/>
      <c r="HIR17" s="5"/>
      <c r="HIS17" s="5"/>
      <c r="HIT17" s="5"/>
      <c r="HIU17" s="5"/>
      <c r="HIV17" s="5"/>
      <c r="HIW17" s="5"/>
      <c r="HIX17" s="5"/>
      <c r="HIY17" s="5"/>
      <c r="HIZ17" s="5"/>
      <c r="HJA17" s="5"/>
      <c r="HJB17" s="5"/>
      <c r="HJC17" s="5"/>
      <c r="HJD17" s="5"/>
      <c r="HJE17" s="5"/>
      <c r="HJF17" s="5"/>
      <c r="HJG17" s="5"/>
      <c r="HJH17" s="5"/>
      <c r="HJI17" s="5"/>
      <c r="HJJ17" s="5"/>
      <c r="HJK17" s="5"/>
      <c r="HJL17" s="5"/>
      <c r="HJM17" s="5"/>
      <c r="HJN17" s="5"/>
      <c r="HJO17" s="5"/>
      <c r="HJP17" s="5"/>
      <c r="HJQ17" s="5"/>
      <c r="HJR17" s="5"/>
      <c r="HJS17" s="5"/>
      <c r="HJT17" s="5"/>
      <c r="HJU17" s="5"/>
      <c r="HJV17" s="5"/>
      <c r="HJW17" s="5"/>
      <c r="HJX17" s="5"/>
      <c r="HJY17" s="5"/>
      <c r="HJZ17" s="5"/>
      <c r="HKA17" s="5"/>
      <c r="HKB17" s="5"/>
      <c r="HKC17" s="5"/>
      <c r="HKD17" s="5"/>
      <c r="HKE17" s="5"/>
      <c r="HKF17" s="5"/>
      <c r="HKG17" s="5"/>
      <c r="HKH17" s="5"/>
      <c r="HKI17" s="5"/>
      <c r="HKJ17" s="5"/>
      <c r="HKK17" s="5"/>
      <c r="HKL17" s="5"/>
      <c r="HKM17" s="5"/>
      <c r="HKN17" s="5"/>
      <c r="HKO17" s="5"/>
      <c r="HKP17" s="5"/>
      <c r="HKQ17" s="5"/>
      <c r="HKR17" s="5"/>
      <c r="HKS17" s="5"/>
      <c r="HKT17" s="5"/>
      <c r="HKU17" s="5"/>
      <c r="HKV17" s="5"/>
      <c r="HKW17" s="5"/>
      <c r="HKX17" s="5"/>
      <c r="HKY17" s="5"/>
      <c r="HKZ17" s="5"/>
      <c r="HLA17" s="5"/>
      <c r="HLB17" s="5"/>
      <c r="HLC17" s="5"/>
      <c r="HLD17" s="5"/>
      <c r="HLE17" s="5"/>
      <c r="HLF17" s="5"/>
      <c r="HLG17" s="5"/>
      <c r="HLH17" s="5"/>
      <c r="HLI17" s="5"/>
      <c r="HLJ17" s="5"/>
      <c r="HLK17" s="5"/>
      <c r="HLL17" s="5"/>
      <c r="HLM17" s="5"/>
      <c r="HLN17" s="5"/>
      <c r="HLO17" s="5"/>
      <c r="HLP17" s="5"/>
      <c r="HLQ17" s="5"/>
      <c r="HLR17" s="5"/>
      <c r="HLS17" s="5"/>
      <c r="HLT17" s="5"/>
      <c r="HLU17" s="5"/>
      <c r="HLV17" s="5"/>
      <c r="HLW17" s="5"/>
      <c r="HLX17" s="5"/>
      <c r="HLY17" s="5"/>
      <c r="HLZ17" s="5"/>
      <c r="HMA17" s="5"/>
      <c r="HMB17" s="5"/>
      <c r="HMC17" s="5"/>
      <c r="HMD17" s="5"/>
      <c r="HME17" s="5"/>
      <c r="HMF17" s="5"/>
      <c r="HMG17" s="5"/>
      <c r="HMH17" s="5"/>
      <c r="HMI17" s="5"/>
      <c r="HMJ17" s="5"/>
      <c r="HMK17" s="5"/>
      <c r="HML17" s="5"/>
      <c r="HMM17" s="5"/>
      <c r="HMN17" s="5"/>
      <c r="HMO17" s="5"/>
      <c r="HMP17" s="5"/>
      <c r="HMQ17" s="5"/>
      <c r="HMR17" s="5"/>
      <c r="HMS17" s="5"/>
      <c r="HMT17" s="5"/>
      <c r="HMU17" s="5"/>
      <c r="HMV17" s="5"/>
      <c r="HMW17" s="5"/>
      <c r="HMX17" s="5"/>
      <c r="HMY17" s="5"/>
      <c r="HMZ17" s="5"/>
      <c r="HNA17" s="5"/>
      <c r="HNB17" s="5"/>
      <c r="HNC17" s="5"/>
      <c r="HND17" s="5"/>
      <c r="HNE17" s="5"/>
      <c r="HNF17" s="5"/>
      <c r="HNG17" s="5"/>
      <c r="HNH17" s="5"/>
      <c r="HNI17" s="5"/>
      <c r="HNJ17" s="5"/>
      <c r="HNK17" s="5"/>
      <c r="HNL17" s="5"/>
      <c r="HNM17" s="5"/>
      <c r="HNN17" s="5"/>
      <c r="HNO17" s="5"/>
      <c r="HNP17" s="5"/>
      <c r="HNQ17" s="5"/>
      <c r="HNR17" s="5"/>
      <c r="HNS17" s="5"/>
      <c r="HNT17" s="5"/>
      <c r="HNU17" s="5"/>
      <c r="HNV17" s="5"/>
      <c r="HNW17" s="5"/>
      <c r="HNX17" s="5"/>
      <c r="HNY17" s="5"/>
      <c r="HNZ17" s="5"/>
      <c r="HOA17" s="5"/>
      <c r="HOB17" s="5"/>
      <c r="HOC17" s="5"/>
      <c r="HOD17" s="5"/>
      <c r="HOE17" s="5"/>
      <c r="HOF17" s="5"/>
      <c r="HOG17" s="5"/>
      <c r="HOH17" s="5"/>
      <c r="HOI17" s="5"/>
      <c r="HOJ17" s="5"/>
      <c r="HOK17" s="5"/>
      <c r="HOL17" s="5"/>
      <c r="HOM17" s="5"/>
      <c r="HON17" s="5"/>
      <c r="HOO17" s="5"/>
      <c r="HOP17" s="5"/>
      <c r="HOQ17" s="5"/>
      <c r="HOR17" s="5"/>
      <c r="HOS17" s="5"/>
      <c r="HOT17" s="5"/>
      <c r="HOU17" s="5"/>
      <c r="HOV17" s="5"/>
      <c r="HOW17" s="5"/>
      <c r="HOX17" s="5"/>
      <c r="HOY17" s="5"/>
      <c r="HOZ17" s="5"/>
      <c r="HPA17" s="5"/>
      <c r="HPB17" s="5"/>
      <c r="HPC17" s="5"/>
      <c r="HPD17" s="5"/>
      <c r="HPE17" s="5"/>
      <c r="HPF17" s="5"/>
      <c r="HPG17" s="5"/>
      <c r="HPH17" s="5"/>
      <c r="HPI17" s="5"/>
      <c r="HPJ17" s="5"/>
      <c r="HPK17" s="5"/>
      <c r="HPL17" s="5"/>
      <c r="HPM17" s="5"/>
      <c r="HPN17" s="5"/>
      <c r="HPO17" s="5"/>
      <c r="HPP17" s="5"/>
      <c r="HPQ17" s="5"/>
      <c r="HPR17" s="5"/>
      <c r="HPS17" s="5"/>
      <c r="HPT17" s="5"/>
      <c r="HPU17" s="5"/>
      <c r="HPV17" s="5"/>
      <c r="HPW17" s="5"/>
      <c r="HPX17" s="5"/>
      <c r="HPY17" s="5"/>
      <c r="HPZ17" s="5"/>
      <c r="HQA17" s="5"/>
      <c r="HQB17" s="5"/>
      <c r="HQC17" s="5"/>
      <c r="HQD17" s="5"/>
      <c r="HQE17" s="5"/>
      <c r="HQF17" s="5"/>
      <c r="HQG17" s="5"/>
      <c r="HQH17" s="5"/>
      <c r="HQI17" s="5"/>
      <c r="HQJ17" s="5"/>
      <c r="HQK17" s="5"/>
      <c r="HQL17" s="5"/>
      <c r="HQM17" s="5"/>
      <c r="HQN17" s="5"/>
      <c r="HQO17" s="5"/>
      <c r="HQP17" s="5"/>
      <c r="HQQ17" s="5"/>
      <c r="HQR17" s="5"/>
      <c r="HQS17" s="5"/>
      <c r="HQT17" s="5"/>
      <c r="HQU17" s="5"/>
      <c r="HQV17" s="5"/>
      <c r="HQW17" s="5"/>
      <c r="HQX17" s="5"/>
      <c r="HQY17" s="5"/>
      <c r="HQZ17" s="5"/>
      <c r="HRA17" s="5"/>
      <c r="HRB17" s="5"/>
      <c r="HRC17" s="5"/>
      <c r="HRD17" s="5"/>
      <c r="HRE17" s="5"/>
      <c r="HRF17" s="5"/>
      <c r="HRG17" s="5"/>
      <c r="HRH17" s="5"/>
      <c r="HRI17" s="5"/>
      <c r="HRJ17" s="5"/>
      <c r="HRK17" s="5"/>
      <c r="HRL17" s="5"/>
      <c r="HRM17" s="5"/>
      <c r="HRN17" s="5"/>
      <c r="HRO17" s="5"/>
      <c r="HRP17" s="5"/>
      <c r="HRQ17" s="5"/>
      <c r="HRR17" s="5"/>
      <c r="HRS17" s="5"/>
      <c r="HRT17" s="5"/>
      <c r="HRU17" s="5"/>
      <c r="HRV17" s="5"/>
      <c r="HRW17" s="5"/>
      <c r="HRX17" s="5"/>
      <c r="HRY17" s="5"/>
      <c r="HRZ17" s="5"/>
      <c r="HSA17" s="5"/>
      <c r="HSB17" s="5"/>
      <c r="HSC17" s="5"/>
      <c r="HSD17" s="5"/>
      <c r="HSE17" s="5"/>
      <c r="HSF17" s="5"/>
      <c r="HSG17" s="5"/>
      <c r="HSH17" s="5"/>
      <c r="HSI17" s="5"/>
      <c r="HSJ17" s="5"/>
      <c r="HSK17" s="5"/>
      <c r="HSL17" s="5"/>
      <c r="HSM17" s="5"/>
      <c r="HSN17" s="5"/>
      <c r="HSO17" s="5"/>
      <c r="HSP17" s="5"/>
      <c r="HSQ17" s="5"/>
      <c r="HSR17" s="5"/>
      <c r="HSS17" s="5"/>
      <c r="HST17" s="5"/>
      <c r="HSU17" s="5"/>
      <c r="HSV17" s="5"/>
      <c r="HSW17" s="5"/>
      <c r="HSX17" s="5"/>
      <c r="HSY17" s="5"/>
      <c r="HSZ17" s="5"/>
      <c r="HTA17" s="5"/>
      <c r="HTB17" s="5"/>
      <c r="HTC17" s="5"/>
      <c r="HTD17" s="5"/>
      <c r="HTE17" s="5"/>
      <c r="HTF17" s="5"/>
      <c r="HTG17" s="5"/>
      <c r="HTH17" s="5"/>
      <c r="HTI17" s="5"/>
      <c r="HTJ17" s="5"/>
      <c r="HTK17" s="5"/>
      <c r="HTL17" s="5"/>
      <c r="HTM17" s="5"/>
      <c r="HTN17" s="5"/>
      <c r="HTO17" s="5"/>
      <c r="HTP17" s="5"/>
      <c r="HTQ17" s="5"/>
      <c r="HTR17" s="5"/>
      <c r="HTS17" s="5"/>
      <c r="HTT17" s="5"/>
      <c r="HTU17" s="5"/>
      <c r="HTV17" s="5"/>
      <c r="HTW17" s="5"/>
      <c r="HTX17" s="5"/>
      <c r="HTY17" s="5"/>
      <c r="HTZ17" s="5"/>
      <c r="HUA17" s="5"/>
      <c r="HUB17" s="5"/>
      <c r="HUC17" s="5"/>
      <c r="HUD17" s="5"/>
      <c r="HUE17" s="5"/>
      <c r="HUF17" s="5"/>
      <c r="HUG17" s="5"/>
      <c r="HUH17" s="5"/>
      <c r="HUI17" s="5"/>
      <c r="HUJ17" s="5"/>
      <c r="HUK17" s="5"/>
      <c r="HUL17" s="5"/>
      <c r="HUM17" s="5"/>
      <c r="HUN17" s="5"/>
      <c r="HUO17" s="5"/>
      <c r="HUP17" s="5"/>
      <c r="HUQ17" s="5"/>
      <c r="HUR17" s="5"/>
      <c r="HUS17" s="5"/>
      <c r="HUT17" s="5"/>
      <c r="HUU17" s="5"/>
      <c r="HUV17" s="5"/>
      <c r="HUW17" s="5"/>
      <c r="HUX17" s="5"/>
      <c r="HUY17" s="5"/>
      <c r="HUZ17" s="5"/>
      <c r="HVA17" s="5"/>
      <c r="HVB17" s="5"/>
      <c r="HVC17" s="5"/>
      <c r="HVD17" s="5"/>
      <c r="HVE17" s="5"/>
      <c r="HVF17" s="5"/>
      <c r="HVG17" s="5"/>
      <c r="HVH17" s="5"/>
      <c r="HVI17" s="5"/>
      <c r="HVJ17" s="5"/>
      <c r="HVK17" s="5"/>
      <c r="HVL17" s="5"/>
      <c r="HVM17" s="5"/>
      <c r="HVN17" s="5"/>
      <c r="HVO17" s="5"/>
      <c r="HVP17" s="5"/>
      <c r="HVQ17" s="5"/>
      <c r="HVR17" s="5"/>
      <c r="HVS17" s="5"/>
      <c r="HVT17" s="5"/>
      <c r="HVU17" s="5"/>
      <c r="HVV17" s="5"/>
      <c r="HVW17" s="5"/>
      <c r="HVX17" s="5"/>
      <c r="HVY17" s="5"/>
      <c r="HVZ17" s="5"/>
      <c r="HWA17" s="5"/>
      <c r="HWB17" s="5"/>
      <c r="HWC17" s="5"/>
      <c r="HWD17" s="5"/>
      <c r="HWE17" s="5"/>
      <c r="HWF17" s="5"/>
      <c r="HWG17" s="5"/>
      <c r="HWH17" s="5"/>
      <c r="HWI17" s="5"/>
      <c r="HWJ17" s="5"/>
      <c r="HWK17" s="5"/>
      <c r="HWL17" s="5"/>
      <c r="HWM17" s="5"/>
      <c r="HWN17" s="5"/>
      <c r="HWO17" s="5"/>
      <c r="HWP17" s="5"/>
      <c r="HWQ17" s="5"/>
      <c r="HWR17" s="5"/>
      <c r="HWS17" s="5"/>
      <c r="HWT17" s="5"/>
      <c r="HWU17" s="5"/>
      <c r="HWV17" s="5"/>
      <c r="HWW17" s="5"/>
      <c r="HWX17" s="5"/>
      <c r="HWY17" s="5"/>
      <c r="HWZ17" s="5"/>
      <c r="HXA17" s="5"/>
      <c r="HXB17" s="5"/>
      <c r="HXC17" s="5"/>
      <c r="HXD17" s="5"/>
      <c r="HXE17" s="5"/>
      <c r="HXF17" s="5"/>
      <c r="HXG17" s="5"/>
      <c r="HXH17" s="5"/>
      <c r="HXI17" s="5"/>
      <c r="HXJ17" s="5"/>
      <c r="HXK17" s="5"/>
      <c r="HXL17" s="5"/>
      <c r="HXM17" s="5"/>
      <c r="HXN17" s="5"/>
      <c r="HXO17" s="5"/>
      <c r="HXP17" s="5"/>
      <c r="HXQ17" s="5"/>
      <c r="HXR17" s="5"/>
      <c r="HXS17" s="5"/>
      <c r="HXT17" s="5"/>
      <c r="HXU17" s="5"/>
      <c r="HXV17" s="5"/>
      <c r="HXW17" s="5"/>
      <c r="HXX17" s="5"/>
      <c r="HXY17" s="5"/>
      <c r="HXZ17" s="5"/>
      <c r="HYA17" s="5"/>
      <c r="HYB17" s="5"/>
      <c r="HYC17" s="5"/>
      <c r="HYD17" s="5"/>
      <c r="HYE17" s="5"/>
      <c r="HYF17" s="5"/>
      <c r="HYG17" s="5"/>
      <c r="HYH17" s="5"/>
      <c r="HYI17" s="5"/>
      <c r="HYJ17" s="5"/>
      <c r="HYK17" s="5"/>
      <c r="HYL17" s="5"/>
      <c r="HYM17" s="5"/>
      <c r="HYN17" s="5"/>
      <c r="HYO17" s="5"/>
      <c r="HYP17" s="5"/>
      <c r="HYQ17" s="5"/>
      <c r="HYR17" s="5"/>
      <c r="HYS17" s="5"/>
      <c r="HYT17" s="5"/>
      <c r="HYU17" s="5"/>
      <c r="HYV17" s="5"/>
      <c r="HYW17" s="5"/>
      <c r="HYX17" s="5"/>
      <c r="HYY17" s="5"/>
      <c r="HYZ17" s="5"/>
      <c r="HZA17" s="5"/>
      <c r="HZB17" s="5"/>
      <c r="HZC17" s="5"/>
      <c r="HZD17" s="5"/>
      <c r="HZE17" s="5"/>
      <c r="HZF17" s="5"/>
      <c r="HZG17" s="5"/>
      <c r="HZH17" s="5"/>
      <c r="HZI17" s="5"/>
      <c r="HZJ17" s="5"/>
      <c r="HZK17" s="5"/>
      <c r="HZL17" s="5"/>
      <c r="HZM17" s="5"/>
      <c r="HZN17" s="5"/>
      <c r="HZO17" s="5"/>
      <c r="HZP17" s="5"/>
      <c r="HZQ17" s="5"/>
      <c r="HZR17" s="5"/>
      <c r="HZS17" s="5"/>
      <c r="HZT17" s="5"/>
      <c r="HZU17" s="5"/>
      <c r="HZV17" s="5"/>
      <c r="HZW17" s="5"/>
      <c r="HZX17" s="5"/>
      <c r="HZY17" s="5"/>
      <c r="HZZ17" s="5"/>
      <c r="IAA17" s="5"/>
      <c r="IAB17" s="5"/>
      <c r="IAC17" s="5"/>
      <c r="IAD17" s="5"/>
      <c r="IAE17" s="5"/>
      <c r="IAF17" s="5"/>
      <c r="IAG17" s="5"/>
      <c r="IAH17" s="5"/>
      <c r="IAI17" s="5"/>
      <c r="IAJ17" s="5"/>
      <c r="IAK17" s="5"/>
      <c r="IAL17" s="5"/>
      <c r="IAM17" s="5"/>
      <c r="IAN17" s="5"/>
      <c r="IAO17" s="5"/>
      <c r="IAP17" s="5"/>
      <c r="IAQ17" s="5"/>
      <c r="IAR17" s="5"/>
      <c r="IAS17" s="5"/>
      <c r="IAT17" s="5"/>
      <c r="IAU17" s="5"/>
      <c r="IAV17" s="5"/>
      <c r="IAW17" s="5"/>
      <c r="IAX17" s="5"/>
      <c r="IAY17" s="5"/>
      <c r="IAZ17" s="5"/>
      <c r="IBA17" s="5"/>
      <c r="IBB17" s="5"/>
      <c r="IBC17" s="5"/>
      <c r="IBD17" s="5"/>
      <c r="IBE17" s="5"/>
      <c r="IBF17" s="5"/>
      <c r="IBG17" s="5"/>
      <c r="IBH17" s="5"/>
      <c r="IBI17" s="5"/>
      <c r="IBJ17" s="5"/>
      <c r="IBK17" s="5"/>
      <c r="IBL17" s="5"/>
      <c r="IBM17" s="5"/>
      <c r="IBN17" s="5"/>
      <c r="IBO17" s="5"/>
      <c r="IBP17" s="5"/>
      <c r="IBQ17" s="5"/>
      <c r="IBR17" s="5"/>
      <c r="IBS17" s="5"/>
      <c r="IBT17" s="5"/>
      <c r="IBU17" s="5"/>
      <c r="IBV17" s="5"/>
      <c r="IBW17" s="5"/>
      <c r="IBX17" s="5"/>
      <c r="IBY17" s="5"/>
      <c r="IBZ17" s="5"/>
      <c r="ICA17" s="5"/>
      <c r="ICB17" s="5"/>
      <c r="ICC17" s="5"/>
      <c r="ICD17" s="5"/>
      <c r="ICE17" s="5"/>
      <c r="ICF17" s="5"/>
      <c r="ICG17" s="5"/>
      <c r="ICH17" s="5"/>
      <c r="ICI17" s="5"/>
      <c r="ICJ17" s="5"/>
      <c r="ICK17" s="5"/>
      <c r="ICL17" s="5"/>
      <c r="ICM17" s="5"/>
      <c r="ICN17" s="5"/>
      <c r="ICO17" s="5"/>
      <c r="ICP17" s="5"/>
      <c r="ICQ17" s="5"/>
      <c r="ICR17" s="5"/>
      <c r="ICS17" s="5"/>
      <c r="ICT17" s="5"/>
      <c r="ICU17" s="5"/>
      <c r="ICV17" s="5"/>
      <c r="ICW17" s="5"/>
      <c r="ICX17" s="5"/>
      <c r="ICY17" s="5"/>
      <c r="ICZ17" s="5"/>
      <c r="IDA17" s="5"/>
      <c r="IDB17" s="5"/>
      <c r="IDC17" s="5"/>
      <c r="IDD17" s="5"/>
      <c r="IDE17" s="5"/>
      <c r="IDF17" s="5"/>
      <c r="IDG17" s="5"/>
      <c r="IDH17" s="5"/>
      <c r="IDI17" s="5"/>
      <c r="IDJ17" s="5"/>
      <c r="IDK17" s="5"/>
      <c r="IDL17" s="5"/>
      <c r="IDM17" s="5"/>
      <c r="IDN17" s="5"/>
      <c r="IDO17" s="5"/>
      <c r="IDP17" s="5"/>
      <c r="IDQ17" s="5"/>
      <c r="IDR17" s="5"/>
      <c r="IDS17" s="5"/>
      <c r="IDT17" s="5"/>
      <c r="IDU17" s="5"/>
      <c r="IDV17" s="5"/>
      <c r="IDW17" s="5"/>
      <c r="IDX17" s="5"/>
      <c r="IDY17" s="5"/>
      <c r="IDZ17" s="5"/>
      <c r="IEA17" s="5"/>
      <c r="IEB17" s="5"/>
      <c r="IEC17" s="5"/>
      <c r="IED17" s="5"/>
      <c r="IEE17" s="5"/>
      <c r="IEF17" s="5"/>
      <c r="IEG17" s="5"/>
      <c r="IEH17" s="5"/>
      <c r="IEI17" s="5"/>
      <c r="IEJ17" s="5"/>
      <c r="IEK17" s="5"/>
      <c r="IEL17" s="5"/>
      <c r="IEM17" s="5"/>
      <c r="IEN17" s="5"/>
      <c r="IEO17" s="5"/>
      <c r="IEP17" s="5"/>
      <c r="IEQ17" s="5"/>
      <c r="IER17" s="5"/>
      <c r="IES17" s="5"/>
      <c r="IET17" s="5"/>
      <c r="IEU17" s="5"/>
      <c r="IEV17" s="5"/>
      <c r="IEW17" s="5"/>
      <c r="IEX17" s="5"/>
      <c r="IEY17" s="5"/>
      <c r="IEZ17" s="5"/>
      <c r="IFA17" s="5"/>
      <c r="IFB17" s="5"/>
      <c r="IFC17" s="5"/>
      <c r="IFD17" s="5"/>
      <c r="IFE17" s="5"/>
      <c r="IFF17" s="5"/>
      <c r="IFG17" s="5"/>
      <c r="IFH17" s="5"/>
      <c r="IFI17" s="5"/>
      <c r="IFJ17" s="5"/>
      <c r="IFK17" s="5"/>
      <c r="IFL17" s="5"/>
      <c r="IFM17" s="5"/>
      <c r="IFN17" s="5"/>
      <c r="IFO17" s="5"/>
      <c r="IFP17" s="5"/>
      <c r="IFQ17" s="5"/>
      <c r="IFR17" s="5"/>
      <c r="IFS17" s="5"/>
      <c r="IFT17" s="5"/>
      <c r="IFU17" s="5"/>
      <c r="IFV17" s="5"/>
      <c r="IFW17" s="5"/>
      <c r="IFX17" s="5"/>
      <c r="IFY17" s="5"/>
      <c r="IFZ17" s="5"/>
      <c r="IGA17" s="5"/>
      <c r="IGB17" s="5"/>
      <c r="IGC17" s="5"/>
      <c r="IGD17" s="5"/>
      <c r="IGE17" s="5"/>
      <c r="IGF17" s="5"/>
      <c r="IGG17" s="5"/>
      <c r="IGH17" s="5"/>
      <c r="IGI17" s="5"/>
      <c r="IGJ17" s="5"/>
      <c r="IGK17" s="5"/>
      <c r="IGL17" s="5"/>
      <c r="IGM17" s="5"/>
      <c r="IGN17" s="5"/>
      <c r="IGO17" s="5"/>
      <c r="IGP17" s="5"/>
      <c r="IGQ17" s="5"/>
      <c r="IGR17" s="5"/>
      <c r="IGS17" s="5"/>
      <c r="IGT17" s="5"/>
      <c r="IGU17" s="5"/>
      <c r="IGV17" s="5"/>
      <c r="IGW17" s="5"/>
      <c r="IGX17" s="5"/>
      <c r="IGY17" s="5"/>
      <c r="IGZ17" s="5"/>
      <c r="IHA17" s="5"/>
      <c r="IHB17" s="5"/>
      <c r="IHC17" s="5"/>
      <c r="IHD17" s="5"/>
      <c r="IHE17" s="5"/>
      <c r="IHF17" s="5"/>
      <c r="IHG17" s="5"/>
      <c r="IHH17" s="5"/>
      <c r="IHI17" s="5"/>
      <c r="IHJ17" s="5"/>
      <c r="IHK17" s="5"/>
      <c r="IHL17" s="5"/>
      <c r="IHM17" s="5"/>
      <c r="IHN17" s="5"/>
      <c r="IHO17" s="5"/>
      <c r="IHP17" s="5"/>
      <c r="IHQ17" s="5"/>
      <c r="IHR17" s="5"/>
      <c r="IHS17" s="5"/>
      <c r="IHT17" s="5"/>
      <c r="IHU17" s="5"/>
      <c r="IHV17" s="5"/>
      <c r="IHW17" s="5"/>
      <c r="IHX17" s="5"/>
      <c r="IHY17" s="5"/>
      <c r="IHZ17" s="5"/>
      <c r="IIA17" s="5"/>
      <c r="IIB17" s="5"/>
      <c r="IIC17" s="5"/>
      <c r="IID17" s="5"/>
      <c r="IIE17" s="5"/>
      <c r="IIF17" s="5"/>
      <c r="IIG17" s="5"/>
      <c r="IIH17" s="5"/>
      <c r="III17" s="5"/>
      <c r="IIJ17" s="5"/>
      <c r="IIK17" s="5"/>
      <c r="IIL17" s="5"/>
      <c r="IIM17" s="5"/>
      <c r="IIN17" s="5"/>
      <c r="IIO17" s="5"/>
      <c r="IIP17" s="5"/>
      <c r="IIQ17" s="5"/>
      <c r="IIR17" s="5"/>
      <c r="IIS17" s="5"/>
      <c r="IIT17" s="5"/>
      <c r="IIU17" s="5"/>
      <c r="IIV17" s="5"/>
      <c r="IIW17" s="5"/>
      <c r="IIX17" s="5"/>
      <c r="IIY17" s="5"/>
      <c r="IIZ17" s="5"/>
      <c r="IJA17" s="5"/>
      <c r="IJB17" s="5"/>
      <c r="IJC17" s="5"/>
      <c r="IJD17" s="5"/>
      <c r="IJE17" s="5"/>
      <c r="IJF17" s="5"/>
      <c r="IJG17" s="5"/>
      <c r="IJH17" s="5"/>
      <c r="IJI17" s="5"/>
      <c r="IJJ17" s="5"/>
      <c r="IJK17" s="5"/>
      <c r="IJL17" s="5"/>
      <c r="IJM17" s="5"/>
      <c r="IJN17" s="5"/>
      <c r="IJO17" s="5"/>
      <c r="IJP17" s="5"/>
      <c r="IJQ17" s="5"/>
      <c r="IJR17" s="5"/>
      <c r="IJS17" s="5"/>
      <c r="IJT17" s="5"/>
      <c r="IJU17" s="5"/>
      <c r="IJV17" s="5"/>
      <c r="IJW17" s="5"/>
      <c r="IJX17" s="5"/>
      <c r="IJY17" s="5"/>
      <c r="IJZ17" s="5"/>
      <c r="IKA17" s="5"/>
      <c r="IKB17" s="5"/>
      <c r="IKC17" s="5"/>
      <c r="IKD17" s="5"/>
      <c r="IKE17" s="5"/>
      <c r="IKF17" s="5"/>
      <c r="IKG17" s="5"/>
      <c r="IKH17" s="5"/>
      <c r="IKI17" s="5"/>
      <c r="IKJ17" s="5"/>
      <c r="IKK17" s="5"/>
      <c r="IKL17" s="5"/>
      <c r="IKM17" s="5"/>
      <c r="IKN17" s="5"/>
      <c r="IKO17" s="5"/>
      <c r="IKP17" s="5"/>
      <c r="IKQ17" s="5"/>
      <c r="IKR17" s="5"/>
      <c r="IKS17" s="5"/>
      <c r="IKT17" s="5"/>
      <c r="IKU17" s="5"/>
      <c r="IKV17" s="5"/>
      <c r="IKW17" s="5"/>
      <c r="IKX17" s="5"/>
      <c r="IKY17" s="5"/>
      <c r="IKZ17" s="5"/>
      <c r="ILA17" s="5"/>
      <c r="ILB17" s="5"/>
      <c r="ILC17" s="5"/>
      <c r="ILD17" s="5"/>
      <c r="ILE17" s="5"/>
      <c r="ILF17" s="5"/>
      <c r="ILG17" s="5"/>
      <c r="ILH17" s="5"/>
      <c r="ILI17" s="5"/>
      <c r="ILJ17" s="5"/>
      <c r="ILK17" s="5"/>
      <c r="ILL17" s="5"/>
      <c r="ILM17" s="5"/>
      <c r="ILN17" s="5"/>
      <c r="ILO17" s="5"/>
      <c r="ILP17" s="5"/>
      <c r="ILQ17" s="5"/>
      <c r="ILR17" s="5"/>
      <c r="ILS17" s="5"/>
      <c r="ILT17" s="5"/>
      <c r="ILU17" s="5"/>
      <c r="ILV17" s="5"/>
      <c r="ILW17" s="5"/>
      <c r="ILX17" s="5"/>
      <c r="ILY17" s="5"/>
      <c r="ILZ17" s="5"/>
      <c r="IMA17" s="5"/>
      <c r="IMB17" s="5"/>
      <c r="IMC17" s="5"/>
      <c r="IMD17" s="5"/>
      <c r="IME17" s="5"/>
      <c r="IMF17" s="5"/>
      <c r="IMG17" s="5"/>
      <c r="IMH17" s="5"/>
      <c r="IMI17" s="5"/>
      <c r="IMJ17" s="5"/>
      <c r="IMK17" s="5"/>
      <c r="IML17" s="5"/>
      <c r="IMM17" s="5"/>
      <c r="IMN17" s="5"/>
      <c r="IMO17" s="5"/>
      <c r="IMP17" s="5"/>
      <c r="IMQ17" s="5"/>
      <c r="IMR17" s="5"/>
      <c r="IMS17" s="5"/>
      <c r="IMT17" s="5"/>
      <c r="IMU17" s="5"/>
      <c r="IMV17" s="5"/>
      <c r="IMW17" s="5"/>
      <c r="IMX17" s="5"/>
      <c r="IMY17" s="5"/>
      <c r="IMZ17" s="5"/>
      <c r="INA17" s="5"/>
      <c r="INB17" s="5"/>
      <c r="INC17" s="5"/>
      <c r="IND17" s="5"/>
      <c r="INE17" s="5"/>
      <c r="INF17" s="5"/>
      <c r="ING17" s="5"/>
      <c r="INH17" s="5"/>
      <c r="INI17" s="5"/>
      <c r="INJ17" s="5"/>
      <c r="INK17" s="5"/>
      <c r="INL17" s="5"/>
      <c r="INM17" s="5"/>
      <c r="INN17" s="5"/>
      <c r="INO17" s="5"/>
      <c r="INP17" s="5"/>
      <c r="INQ17" s="5"/>
      <c r="INR17" s="5"/>
      <c r="INS17" s="5"/>
      <c r="INT17" s="5"/>
      <c r="INU17" s="5"/>
      <c r="INV17" s="5"/>
      <c r="INW17" s="5"/>
      <c r="INX17" s="5"/>
      <c r="INY17" s="5"/>
      <c r="INZ17" s="5"/>
      <c r="IOA17" s="5"/>
      <c r="IOB17" s="5"/>
      <c r="IOC17" s="5"/>
      <c r="IOD17" s="5"/>
      <c r="IOE17" s="5"/>
      <c r="IOF17" s="5"/>
      <c r="IOG17" s="5"/>
      <c r="IOH17" s="5"/>
      <c r="IOI17" s="5"/>
      <c r="IOJ17" s="5"/>
      <c r="IOK17" s="5"/>
      <c r="IOL17" s="5"/>
      <c r="IOM17" s="5"/>
      <c r="ION17" s="5"/>
      <c r="IOO17" s="5"/>
      <c r="IOP17" s="5"/>
      <c r="IOQ17" s="5"/>
      <c r="IOR17" s="5"/>
      <c r="IOS17" s="5"/>
      <c r="IOT17" s="5"/>
      <c r="IOU17" s="5"/>
      <c r="IOV17" s="5"/>
      <c r="IOW17" s="5"/>
      <c r="IOX17" s="5"/>
      <c r="IOY17" s="5"/>
      <c r="IOZ17" s="5"/>
      <c r="IPA17" s="5"/>
      <c r="IPB17" s="5"/>
      <c r="IPC17" s="5"/>
      <c r="IPD17" s="5"/>
      <c r="IPE17" s="5"/>
      <c r="IPF17" s="5"/>
      <c r="IPG17" s="5"/>
      <c r="IPH17" s="5"/>
      <c r="IPI17" s="5"/>
      <c r="IPJ17" s="5"/>
      <c r="IPK17" s="5"/>
      <c r="IPL17" s="5"/>
      <c r="IPM17" s="5"/>
      <c r="IPN17" s="5"/>
      <c r="IPO17" s="5"/>
      <c r="IPP17" s="5"/>
      <c r="IPQ17" s="5"/>
      <c r="IPR17" s="5"/>
      <c r="IPS17" s="5"/>
      <c r="IPT17" s="5"/>
      <c r="IPU17" s="5"/>
      <c r="IPV17" s="5"/>
      <c r="IPW17" s="5"/>
      <c r="IPX17" s="5"/>
      <c r="IPY17" s="5"/>
      <c r="IPZ17" s="5"/>
      <c r="IQA17" s="5"/>
      <c r="IQB17" s="5"/>
      <c r="IQC17" s="5"/>
      <c r="IQD17" s="5"/>
      <c r="IQE17" s="5"/>
      <c r="IQF17" s="5"/>
      <c r="IQG17" s="5"/>
      <c r="IQH17" s="5"/>
      <c r="IQI17" s="5"/>
      <c r="IQJ17" s="5"/>
      <c r="IQK17" s="5"/>
      <c r="IQL17" s="5"/>
      <c r="IQM17" s="5"/>
      <c r="IQN17" s="5"/>
      <c r="IQO17" s="5"/>
      <c r="IQP17" s="5"/>
      <c r="IQQ17" s="5"/>
      <c r="IQR17" s="5"/>
      <c r="IQS17" s="5"/>
      <c r="IQT17" s="5"/>
      <c r="IQU17" s="5"/>
      <c r="IQV17" s="5"/>
      <c r="IQW17" s="5"/>
      <c r="IQX17" s="5"/>
      <c r="IQY17" s="5"/>
      <c r="IQZ17" s="5"/>
      <c r="IRA17" s="5"/>
      <c r="IRB17" s="5"/>
      <c r="IRC17" s="5"/>
      <c r="IRD17" s="5"/>
      <c r="IRE17" s="5"/>
      <c r="IRF17" s="5"/>
      <c r="IRG17" s="5"/>
      <c r="IRH17" s="5"/>
      <c r="IRI17" s="5"/>
      <c r="IRJ17" s="5"/>
      <c r="IRK17" s="5"/>
      <c r="IRL17" s="5"/>
      <c r="IRM17" s="5"/>
      <c r="IRN17" s="5"/>
      <c r="IRO17" s="5"/>
      <c r="IRP17" s="5"/>
      <c r="IRQ17" s="5"/>
      <c r="IRR17" s="5"/>
      <c r="IRS17" s="5"/>
      <c r="IRT17" s="5"/>
      <c r="IRU17" s="5"/>
      <c r="IRV17" s="5"/>
      <c r="IRW17" s="5"/>
      <c r="IRX17" s="5"/>
      <c r="IRY17" s="5"/>
      <c r="IRZ17" s="5"/>
      <c r="ISA17" s="5"/>
      <c r="ISB17" s="5"/>
      <c r="ISC17" s="5"/>
      <c r="ISD17" s="5"/>
      <c r="ISE17" s="5"/>
      <c r="ISF17" s="5"/>
      <c r="ISG17" s="5"/>
      <c r="ISH17" s="5"/>
      <c r="ISI17" s="5"/>
      <c r="ISJ17" s="5"/>
      <c r="ISK17" s="5"/>
      <c r="ISL17" s="5"/>
      <c r="ISM17" s="5"/>
      <c r="ISN17" s="5"/>
      <c r="ISO17" s="5"/>
      <c r="ISP17" s="5"/>
      <c r="ISQ17" s="5"/>
      <c r="ISR17" s="5"/>
      <c r="ISS17" s="5"/>
      <c r="IST17" s="5"/>
      <c r="ISU17" s="5"/>
      <c r="ISV17" s="5"/>
      <c r="ISW17" s="5"/>
      <c r="ISX17" s="5"/>
      <c r="ISY17" s="5"/>
      <c r="ISZ17" s="5"/>
      <c r="ITA17" s="5"/>
      <c r="ITB17" s="5"/>
      <c r="ITC17" s="5"/>
      <c r="ITD17" s="5"/>
      <c r="ITE17" s="5"/>
      <c r="ITF17" s="5"/>
      <c r="ITG17" s="5"/>
      <c r="ITH17" s="5"/>
      <c r="ITI17" s="5"/>
      <c r="ITJ17" s="5"/>
      <c r="ITK17" s="5"/>
      <c r="ITL17" s="5"/>
      <c r="ITM17" s="5"/>
      <c r="ITN17" s="5"/>
      <c r="ITO17" s="5"/>
      <c r="ITP17" s="5"/>
      <c r="ITQ17" s="5"/>
      <c r="ITR17" s="5"/>
      <c r="ITS17" s="5"/>
      <c r="ITT17" s="5"/>
      <c r="ITU17" s="5"/>
      <c r="ITV17" s="5"/>
      <c r="ITW17" s="5"/>
      <c r="ITX17" s="5"/>
      <c r="ITY17" s="5"/>
      <c r="ITZ17" s="5"/>
      <c r="IUA17" s="5"/>
      <c r="IUB17" s="5"/>
      <c r="IUC17" s="5"/>
      <c r="IUD17" s="5"/>
      <c r="IUE17" s="5"/>
      <c r="IUF17" s="5"/>
      <c r="IUG17" s="5"/>
      <c r="IUH17" s="5"/>
      <c r="IUI17" s="5"/>
      <c r="IUJ17" s="5"/>
      <c r="IUK17" s="5"/>
      <c r="IUL17" s="5"/>
      <c r="IUM17" s="5"/>
      <c r="IUN17" s="5"/>
      <c r="IUO17" s="5"/>
      <c r="IUP17" s="5"/>
      <c r="IUQ17" s="5"/>
      <c r="IUR17" s="5"/>
      <c r="IUS17" s="5"/>
      <c r="IUT17" s="5"/>
      <c r="IUU17" s="5"/>
      <c r="IUV17" s="5"/>
      <c r="IUW17" s="5"/>
      <c r="IUX17" s="5"/>
      <c r="IUY17" s="5"/>
      <c r="IUZ17" s="5"/>
      <c r="IVA17" s="5"/>
      <c r="IVB17" s="5"/>
      <c r="IVC17" s="5"/>
      <c r="IVD17" s="5"/>
      <c r="IVE17" s="5"/>
      <c r="IVF17" s="5"/>
      <c r="IVG17" s="5"/>
      <c r="IVH17" s="5"/>
      <c r="IVI17" s="5"/>
      <c r="IVJ17" s="5"/>
      <c r="IVK17" s="5"/>
      <c r="IVL17" s="5"/>
      <c r="IVM17" s="5"/>
      <c r="IVN17" s="5"/>
      <c r="IVO17" s="5"/>
      <c r="IVP17" s="5"/>
      <c r="IVQ17" s="5"/>
      <c r="IVR17" s="5"/>
      <c r="IVS17" s="5"/>
      <c r="IVT17" s="5"/>
      <c r="IVU17" s="5"/>
      <c r="IVV17" s="5"/>
      <c r="IVW17" s="5"/>
      <c r="IVX17" s="5"/>
      <c r="IVY17" s="5"/>
      <c r="IVZ17" s="5"/>
      <c r="IWA17" s="5"/>
      <c r="IWB17" s="5"/>
      <c r="IWC17" s="5"/>
      <c r="IWD17" s="5"/>
      <c r="IWE17" s="5"/>
      <c r="IWF17" s="5"/>
      <c r="IWG17" s="5"/>
      <c r="IWH17" s="5"/>
      <c r="IWI17" s="5"/>
      <c r="IWJ17" s="5"/>
      <c r="IWK17" s="5"/>
      <c r="IWL17" s="5"/>
      <c r="IWM17" s="5"/>
      <c r="IWN17" s="5"/>
      <c r="IWO17" s="5"/>
      <c r="IWP17" s="5"/>
      <c r="IWQ17" s="5"/>
      <c r="IWR17" s="5"/>
      <c r="IWS17" s="5"/>
      <c r="IWT17" s="5"/>
      <c r="IWU17" s="5"/>
      <c r="IWV17" s="5"/>
      <c r="IWW17" s="5"/>
      <c r="IWX17" s="5"/>
      <c r="IWY17" s="5"/>
      <c r="IWZ17" s="5"/>
      <c r="IXA17" s="5"/>
      <c r="IXB17" s="5"/>
      <c r="IXC17" s="5"/>
      <c r="IXD17" s="5"/>
      <c r="IXE17" s="5"/>
      <c r="IXF17" s="5"/>
      <c r="IXG17" s="5"/>
      <c r="IXH17" s="5"/>
      <c r="IXI17" s="5"/>
      <c r="IXJ17" s="5"/>
      <c r="IXK17" s="5"/>
      <c r="IXL17" s="5"/>
      <c r="IXM17" s="5"/>
      <c r="IXN17" s="5"/>
      <c r="IXO17" s="5"/>
      <c r="IXP17" s="5"/>
      <c r="IXQ17" s="5"/>
      <c r="IXR17" s="5"/>
      <c r="IXS17" s="5"/>
      <c r="IXT17" s="5"/>
      <c r="IXU17" s="5"/>
      <c r="IXV17" s="5"/>
      <c r="IXW17" s="5"/>
      <c r="IXX17" s="5"/>
      <c r="IXY17" s="5"/>
      <c r="IXZ17" s="5"/>
      <c r="IYA17" s="5"/>
      <c r="IYB17" s="5"/>
      <c r="IYC17" s="5"/>
      <c r="IYD17" s="5"/>
      <c r="IYE17" s="5"/>
      <c r="IYF17" s="5"/>
      <c r="IYG17" s="5"/>
      <c r="IYH17" s="5"/>
      <c r="IYI17" s="5"/>
      <c r="IYJ17" s="5"/>
      <c r="IYK17" s="5"/>
      <c r="IYL17" s="5"/>
      <c r="IYM17" s="5"/>
      <c r="IYN17" s="5"/>
      <c r="IYO17" s="5"/>
      <c r="IYP17" s="5"/>
      <c r="IYQ17" s="5"/>
      <c r="IYR17" s="5"/>
      <c r="IYS17" s="5"/>
      <c r="IYT17" s="5"/>
      <c r="IYU17" s="5"/>
      <c r="IYV17" s="5"/>
      <c r="IYW17" s="5"/>
      <c r="IYX17" s="5"/>
      <c r="IYY17" s="5"/>
      <c r="IYZ17" s="5"/>
      <c r="IZA17" s="5"/>
      <c r="IZB17" s="5"/>
      <c r="IZC17" s="5"/>
      <c r="IZD17" s="5"/>
      <c r="IZE17" s="5"/>
      <c r="IZF17" s="5"/>
      <c r="IZG17" s="5"/>
      <c r="IZH17" s="5"/>
      <c r="IZI17" s="5"/>
      <c r="IZJ17" s="5"/>
      <c r="IZK17" s="5"/>
      <c r="IZL17" s="5"/>
      <c r="IZM17" s="5"/>
      <c r="IZN17" s="5"/>
      <c r="IZO17" s="5"/>
      <c r="IZP17" s="5"/>
      <c r="IZQ17" s="5"/>
      <c r="IZR17" s="5"/>
      <c r="IZS17" s="5"/>
      <c r="IZT17" s="5"/>
      <c r="IZU17" s="5"/>
      <c r="IZV17" s="5"/>
      <c r="IZW17" s="5"/>
      <c r="IZX17" s="5"/>
      <c r="IZY17" s="5"/>
      <c r="IZZ17" s="5"/>
      <c r="JAA17" s="5"/>
      <c r="JAB17" s="5"/>
      <c r="JAC17" s="5"/>
      <c r="JAD17" s="5"/>
      <c r="JAE17" s="5"/>
      <c r="JAF17" s="5"/>
      <c r="JAG17" s="5"/>
      <c r="JAH17" s="5"/>
      <c r="JAI17" s="5"/>
      <c r="JAJ17" s="5"/>
      <c r="JAK17" s="5"/>
      <c r="JAL17" s="5"/>
      <c r="JAM17" s="5"/>
      <c r="JAN17" s="5"/>
      <c r="JAO17" s="5"/>
      <c r="JAP17" s="5"/>
      <c r="JAQ17" s="5"/>
      <c r="JAR17" s="5"/>
      <c r="JAS17" s="5"/>
      <c r="JAT17" s="5"/>
      <c r="JAU17" s="5"/>
      <c r="JAV17" s="5"/>
      <c r="JAW17" s="5"/>
      <c r="JAX17" s="5"/>
      <c r="JAY17" s="5"/>
      <c r="JAZ17" s="5"/>
      <c r="JBA17" s="5"/>
      <c r="JBB17" s="5"/>
      <c r="JBC17" s="5"/>
      <c r="JBD17" s="5"/>
      <c r="JBE17" s="5"/>
      <c r="JBF17" s="5"/>
      <c r="JBG17" s="5"/>
      <c r="JBH17" s="5"/>
      <c r="JBI17" s="5"/>
      <c r="JBJ17" s="5"/>
      <c r="JBK17" s="5"/>
      <c r="JBL17" s="5"/>
      <c r="JBM17" s="5"/>
      <c r="JBN17" s="5"/>
      <c r="JBO17" s="5"/>
      <c r="JBP17" s="5"/>
      <c r="JBQ17" s="5"/>
      <c r="JBR17" s="5"/>
      <c r="JBS17" s="5"/>
      <c r="JBT17" s="5"/>
      <c r="JBU17" s="5"/>
      <c r="JBV17" s="5"/>
      <c r="JBW17" s="5"/>
      <c r="JBX17" s="5"/>
      <c r="JBY17" s="5"/>
      <c r="JBZ17" s="5"/>
      <c r="JCA17" s="5"/>
      <c r="JCB17" s="5"/>
      <c r="JCC17" s="5"/>
      <c r="JCD17" s="5"/>
      <c r="JCE17" s="5"/>
      <c r="JCF17" s="5"/>
      <c r="JCG17" s="5"/>
      <c r="JCH17" s="5"/>
      <c r="JCI17" s="5"/>
      <c r="JCJ17" s="5"/>
      <c r="JCK17" s="5"/>
      <c r="JCL17" s="5"/>
      <c r="JCM17" s="5"/>
      <c r="JCN17" s="5"/>
      <c r="JCO17" s="5"/>
      <c r="JCP17" s="5"/>
      <c r="JCQ17" s="5"/>
      <c r="JCR17" s="5"/>
      <c r="JCS17" s="5"/>
      <c r="JCT17" s="5"/>
      <c r="JCU17" s="5"/>
      <c r="JCV17" s="5"/>
      <c r="JCW17" s="5"/>
      <c r="JCX17" s="5"/>
      <c r="JCY17" s="5"/>
      <c r="JCZ17" s="5"/>
      <c r="JDA17" s="5"/>
      <c r="JDB17" s="5"/>
      <c r="JDC17" s="5"/>
      <c r="JDD17" s="5"/>
      <c r="JDE17" s="5"/>
      <c r="JDF17" s="5"/>
      <c r="JDG17" s="5"/>
      <c r="JDH17" s="5"/>
      <c r="JDI17" s="5"/>
      <c r="JDJ17" s="5"/>
      <c r="JDK17" s="5"/>
      <c r="JDL17" s="5"/>
      <c r="JDM17" s="5"/>
      <c r="JDN17" s="5"/>
      <c r="JDO17" s="5"/>
      <c r="JDP17" s="5"/>
      <c r="JDQ17" s="5"/>
      <c r="JDR17" s="5"/>
      <c r="JDS17" s="5"/>
      <c r="JDT17" s="5"/>
      <c r="JDU17" s="5"/>
      <c r="JDV17" s="5"/>
      <c r="JDW17" s="5"/>
      <c r="JDX17" s="5"/>
      <c r="JDY17" s="5"/>
      <c r="JDZ17" s="5"/>
      <c r="JEA17" s="5"/>
      <c r="JEB17" s="5"/>
      <c r="JEC17" s="5"/>
      <c r="JED17" s="5"/>
      <c r="JEE17" s="5"/>
      <c r="JEF17" s="5"/>
      <c r="JEG17" s="5"/>
      <c r="JEH17" s="5"/>
      <c r="JEI17" s="5"/>
      <c r="JEJ17" s="5"/>
      <c r="JEK17" s="5"/>
      <c r="JEL17" s="5"/>
      <c r="JEM17" s="5"/>
      <c r="JEN17" s="5"/>
      <c r="JEO17" s="5"/>
      <c r="JEP17" s="5"/>
      <c r="JEQ17" s="5"/>
      <c r="JER17" s="5"/>
      <c r="JES17" s="5"/>
      <c r="JET17" s="5"/>
      <c r="JEU17" s="5"/>
      <c r="JEV17" s="5"/>
      <c r="JEW17" s="5"/>
      <c r="JEX17" s="5"/>
      <c r="JEY17" s="5"/>
      <c r="JEZ17" s="5"/>
      <c r="JFA17" s="5"/>
      <c r="JFB17" s="5"/>
      <c r="JFC17" s="5"/>
      <c r="JFD17" s="5"/>
      <c r="JFE17" s="5"/>
      <c r="JFF17" s="5"/>
      <c r="JFG17" s="5"/>
      <c r="JFH17" s="5"/>
      <c r="JFI17" s="5"/>
      <c r="JFJ17" s="5"/>
      <c r="JFK17" s="5"/>
      <c r="JFL17" s="5"/>
      <c r="JFM17" s="5"/>
      <c r="JFN17" s="5"/>
      <c r="JFO17" s="5"/>
      <c r="JFP17" s="5"/>
      <c r="JFQ17" s="5"/>
      <c r="JFR17" s="5"/>
      <c r="JFS17" s="5"/>
      <c r="JFT17" s="5"/>
      <c r="JFU17" s="5"/>
      <c r="JFV17" s="5"/>
      <c r="JFW17" s="5"/>
      <c r="JFX17" s="5"/>
      <c r="JFY17" s="5"/>
      <c r="JFZ17" s="5"/>
      <c r="JGA17" s="5"/>
      <c r="JGB17" s="5"/>
      <c r="JGC17" s="5"/>
      <c r="JGD17" s="5"/>
      <c r="JGE17" s="5"/>
      <c r="JGF17" s="5"/>
      <c r="JGG17" s="5"/>
      <c r="JGH17" s="5"/>
      <c r="JGI17" s="5"/>
      <c r="JGJ17" s="5"/>
      <c r="JGK17" s="5"/>
      <c r="JGL17" s="5"/>
      <c r="JGM17" s="5"/>
      <c r="JGN17" s="5"/>
      <c r="JGO17" s="5"/>
      <c r="JGP17" s="5"/>
      <c r="JGQ17" s="5"/>
      <c r="JGR17" s="5"/>
      <c r="JGS17" s="5"/>
      <c r="JGT17" s="5"/>
      <c r="JGU17" s="5"/>
      <c r="JGV17" s="5"/>
      <c r="JGW17" s="5"/>
      <c r="JGX17" s="5"/>
      <c r="JGY17" s="5"/>
      <c r="JGZ17" s="5"/>
      <c r="JHA17" s="5"/>
      <c r="JHB17" s="5"/>
      <c r="JHC17" s="5"/>
      <c r="JHD17" s="5"/>
      <c r="JHE17" s="5"/>
      <c r="JHF17" s="5"/>
      <c r="JHG17" s="5"/>
      <c r="JHH17" s="5"/>
      <c r="JHI17" s="5"/>
      <c r="JHJ17" s="5"/>
      <c r="JHK17" s="5"/>
      <c r="JHL17" s="5"/>
      <c r="JHM17" s="5"/>
      <c r="JHN17" s="5"/>
      <c r="JHO17" s="5"/>
      <c r="JHP17" s="5"/>
      <c r="JHQ17" s="5"/>
      <c r="JHR17" s="5"/>
      <c r="JHS17" s="5"/>
      <c r="JHT17" s="5"/>
      <c r="JHU17" s="5"/>
      <c r="JHV17" s="5"/>
      <c r="JHW17" s="5"/>
      <c r="JHX17" s="5"/>
      <c r="JHY17" s="5"/>
      <c r="JHZ17" s="5"/>
      <c r="JIA17" s="5"/>
      <c r="JIB17" s="5"/>
      <c r="JIC17" s="5"/>
      <c r="JID17" s="5"/>
      <c r="JIE17" s="5"/>
      <c r="JIF17" s="5"/>
      <c r="JIG17" s="5"/>
      <c r="JIH17" s="5"/>
      <c r="JII17" s="5"/>
      <c r="JIJ17" s="5"/>
      <c r="JIK17" s="5"/>
      <c r="JIL17" s="5"/>
      <c r="JIM17" s="5"/>
      <c r="JIN17" s="5"/>
      <c r="JIO17" s="5"/>
      <c r="JIP17" s="5"/>
      <c r="JIQ17" s="5"/>
      <c r="JIR17" s="5"/>
      <c r="JIS17" s="5"/>
      <c r="JIT17" s="5"/>
      <c r="JIU17" s="5"/>
      <c r="JIV17" s="5"/>
      <c r="JIW17" s="5"/>
      <c r="JIX17" s="5"/>
      <c r="JIY17" s="5"/>
      <c r="JIZ17" s="5"/>
      <c r="JJA17" s="5"/>
      <c r="JJB17" s="5"/>
      <c r="JJC17" s="5"/>
      <c r="JJD17" s="5"/>
      <c r="JJE17" s="5"/>
      <c r="JJF17" s="5"/>
      <c r="JJG17" s="5"/>
      <c r="JJH17" s="5"/>
      <c r="JJI17" s="5"/>
      <c r="JJJ17" s="5"/>
      <c r="JJK17" s="5"/>
      <c r="JJL17" s="5"/>
      <c r="JJM17" s="5"/>
      <c r="JJN17" s="5"/>
      <c r="JJO17" s="5"/>
      <c r="JJP17" s="5"/>
      <c r="JJQ17" s="5"/>
      <c r="JJR17" s="5"/>
      <c r="JJS17" s="5"/>
      <c r="JJT17" s="5"/>
      <c r="JJU17" s="5"/>
      <c r="JJV17" s="5"/>
      <c r="JJW17" s="5"/>
      <c r="JJX17" s="5"/>
      <c r="JJY17" s="5"/>
      <c r="JJZ17" s="5"/>
      <c r="JKA17" s="5"/>
      <c r="JKB17" s="5"/>
      <c r="JKC17" s="5"/>
      <c r="JKD17" s="5"/>
      <c r="JKE17" s="5"/>
      <c r="JKF17" s="5"/>
      <c r="JKG17" s="5"/>
      <c r="JKH17" s="5"/>
      <c r="JKI17" s="5"/>
      <c r="JKJ17" s="5"/>
      <c r="JKK17" s="5"/>
      <c r="JKL17" s="5"/>
      <c r="JKM17" s="5"/>
      <c r="JKN17" s="5"/>
      <c r="JKO17" s="5"/>
      <c r="JKP17" s="5"/>
      <c r="JKQ17" s="5"/>
      <c r="JKR17" s="5"/>
      <c r="JKS17" s="5"/>
      <c r="JKT17" s="5"/>
      <c r="JKU17" s="5"/>
      <c r="JKV17" s="5"/>
      <c r="JKW17" s="5"/>
      <c r="JKX17" s="5"/>
      <c r="JKY17" s="5"/>
      <c r="JKZ17" s="5"/>
      <c r="JLA17" s="5"/>
      <c r="JLB17" s="5"/>
      <c r="JLC17" s="5"/>
      <c r="JLD17" s="5"/>
      <c r="JLE17" s="5"/>
      <c r="JLF17" s="5"/>
      <c r="JLG17" s="5"/>
      <c r="JLH17" s="5"/>
      <c r="JLI17" s="5"/>
      <c r="JLJ17" s="5"/>
      <c r="JLK17" s="5"/>
      <c r="JLL17" s="5"/>
      <c r="JLM17" s="5"/>
      <c r="JLN17" s="5"/>
      <c r="JLO17" s="5"/>
      <c r="JLP17" s="5"/>
      <c r="JLQ17" s="5"/>
      <c r="JLR17" s="5"/>
      <c r="JLS17" s="5"/>
      <c r="JLT17" s="5"/>
      <c r="JLU17" s="5"/>
      <c r="JLV17" s="5"/>
      <c r="JLW17" s="5"/>
      <c r="JLX17" s="5"/>
      <c r="JLY17" s="5"/>
      <c r="JLZ17" s="5"/>
      <c r="JMA17" s="5"/>
      <c r="JMB17" s="5"/>
      <c r="JMC17" s="5"/>
      <c r="JMD17" s="5"/>
      <c r="JME17" s="5"/>
      <c r="JMF17" s="5"/>
      <c r="JMG17" s="5"/>
      <c r="JMH17" s="5"/>
      <c r="JMI17" s="5"/>
      <c r="JMJ17" s="5"/>
      <c r="JMK17" s="5"/>
      <c r="JML17" s="5"/>
      <c r="JMM17" s="5"/>
      <c r="JMN17" s="5"/>
      <c r="JMO17" s="5"/>
      <c r="JMP17" s="5"/>
      <c r="JMQ17" s="5"/>
      <c r="JMR17" s="5"/>
      <c r="JMS17" s="5"/>
      <c r="JMT17" s="5"/>
      <c r="JMU17" s="5"/>
      <c r="JMV17" s="5"/>
      <c r="JMW17" s="5"/>
      <c r="JMX17" s="5"/>
      <c r="JMY17" s="5"/>
      <c r="JMZ17" s="5"/>
      <c r="JNA17" s="5"/>
      <c r="JNB17" s="5"/>
      <c r="JNC17" s="5"/>
      <c r="JND17" s="5"/>
      <c r="JNE17" s="5"/>
      <c r="JNF17" s="5"/>
      <c r="JNG17" s="5"/>
      <c r="JNH17" s="5"/>
      <c r="JNI17" s="5"/>
      <c r="JNJ17" s="5"/>
      <c r="JNK17" s="5"/>
      <c r="JNL17" s="5"/>
      <c r="JNM17" s="5"/>
      <c r="JNN17" s="5"/>
      <c r="JNO17" s="5"/>
      <c r="JNP17" s="5"/>
      <c r="JNQ17" s="5"/>
      <c r="JNR17" s="5"/>
      <c r="JNS17" s="5"/>
      <c r="JNT17" s="5"/>
      <c r="JNU17" s="5"/>
      <c r="JNV17" s="5"/>
      <c r="JNW17" s="5"/>
      <c r="JNX17" s="5"/>
      <c r="JNY17" s="5"/>
      <c r="JNZ17" s="5"/>
      <c r="JOA17" s="5"/>
      <c r="JOB17" s="5"/>
      <c r="JOC17" s="5"/>
      <c r="JOD17" s="5"/>
      <c r="JOE17" s="5"/>
      <c r="JOF17" s="5"/>
      <c r="JOG17" s="5"/>
      <c r="JOH17" s="5"/>
      <c r="JOI17" s="5"/>
      <c r="JOJ17" s="5"/>
      <c r="JOK17" s="5"/>
      <c r="JOL17" s="5"/>
      <c r="JOM17" s="5"/>
      <c r="JON17" s="5"/>
      <c r="JOO17" s="5"/>
      <c r="JOP17" s="5"/>
      <c r="JOQ17" s="5"/>
      <c r="JOR17" s="5"/>
      <c r="JOS17" s="5"/>
      <c r="JOT17" s="5"/>
      <c r="JOU17" s="5"/>
      <c r="JOV17" s="5"/>
      <c r="JOW17" s="5"/>
      <c r="JOX17" s="5"/>
      <c r="JOY17" s="5"/>
      <c r="JOZ17" s="5"/>
      <c r="JPA17" s="5"/>
      <c r="JPB17" s="5"/>
      <c r="JPC17" s="5"/>
      <c r="JPD17" s="5"/>
      <c r="JPE17" s="5"/>
      <c r="JPF17" s="5"/>
      <c r="JPG17" s="5"/>
      <c r="JPH17" s="5"/>
      <c r="JPI17" s="5"/>
      <c r="JPJ17" s="5"/>
      <c r="JPK17" s="5"/>
      <c r="JPL17" s="5"/>
      <c r="JPM17" s="5"/>
      <c r="JPN17" s="5"/>
      <c r="JPO17" s="5"/>
      <c r="JPP17" s="5"/>
      <c r="JPQ17" s="5"/>
      <c r="JPR17" s="5"/>
      <c r="JPS17" s="5"/>
      <c r="JPT17" s="5"/>
      <c r="JPU17" s="5"/>
      <c r="JPV17" s="5"/>
      <c r="JPW17" s="5"/>
      <c r="JPX17" s="5"/>
      <c r="JPY17" s="5"/>
      <c r="JPZ17" s="5"/>
      <c r="JQA17" s="5"/>
      <c r="JQB17" s="5"/>
      <c r="JQC17" s="5"/>
      <c r="JQD17" s="5"/>
      <c r="JQE17" s="5"/>
      <c r="JQF17" s="5"/>
      <c r="JQG17" s="5"/>
      <c r="JQH17" s="5"/>
      <c r="JQI17" s="5"/>
      <c r="JQJ17" s="5"/>
      <c r="JQK17" s="5"/>
      <c r="JQL17" s="5"/>
      <c r="JQM17" s="5"/>
      <c r="JQN17" s="5"/>
      <c r="JQO17" s="5"/>
      <c r="JQP17" s="5"/>
      <c r="JQQ17" s="5"/>
      <c r="JQR17" s="5"/>
      <c r="JQS17" s="5"/>
      <c r="JQT17" s="5"/>
      <c r="JQU17" s="5"/>
      <c r="JQV17" s="5"/>
      <c r="JQW17" s="5"/>
      <c r="JQX17" s="5"/>
      <c r="JQY17" s="5"/>
      <c r="JQZ17" s="5"/>
      <c r="JRA17" s="5"/>
      <c r="JRB17" s="5"/>
      <c r="JRC17" s="5"/>
      <c r="JRD17" s="5"/>
      <c r="JRE17" s="5"/>
      <c r="JRF17" s="5"/>
      <c r="JRG17" s="5"/>
      <c r="JRH17" s="5"/>
      <c r="JRI17" s="5"/>
      <c r="JRJ17" s="5"/>
      <c r="JRK17" s="5"/>
      <c r="JRL17" s="5"/>
      <c r="JRM17" s="5"/>
      <c r="JRN17" s="5"/>
      <c r="JRO17" s="5"/>
      <c r="JRP17" s="5"/>
      <c r="JRQ17" s="5"/>
      <c r="JRR17" s="5"/>
      <c r="JRS17" s="5"/>
      <c r="JRT17" s="5"/>
      <c r="JRU17" s="5"/>
      <c r="JRV17" s="5"/>
      <c r="JRW17" s="5"/>
      <c r="JRX17" s="5"/>
      <c r="JRY17" s="5"/>
      <c r="JRZ17" s="5"/>
      <c r="JSA17" s="5"/>
      <c r="JSB17" s="5"/>
      <c r="JSC17" s="5"/>
      <c r="JSD17" s="5"/>
      <c r="JSE17" s="5"/>
      <c r="JSF17" s="5"/>
      <c r="JSG17" s="5"/>
      <c r="JSH17" s="5"/>
      <c r="JSI17" s="5"/>
      <c r="JSJ17" s="5"/>
      <c r="JSK17" s="5"/>
      <c r="JSL17" s="5"/>
      <c r="JSM17" s="5"/>
      <c r="JSN17" s="5"/>
      <c r="JSO17" s="5"/>
      <c r="JSP17" s="5"/>
      <c r="JSQ17" s="5"/>
      <c r="JSR17" s="5"/>
      <c r="JSS17" s="5"/>
      <c r="JST17" s="5"/>
      <c r="JSU17" s="5"/>
      <c r="JSV17" s="5"/>
      <c r="JSW17" s="5"/>
      <c r="JSX17" s="5"/>
      <c r="JSY17" s="5"/>
      <c r="JSZ17" s="5"/>
      <c r="JTA17" s="5"/>
      <c r="JTB17" s="5"/>
      <c r="JTC17" s="5"/>
      <c r="JTD17" s="5"/>
      <c r="JTE17" s="5"/>
      <c r="JTF17" s="5"/>
      <c r="JTG17" s="5"/>
      <c r="JTH17" s="5"/>
      <c r="JTI17" s="5"/>
      <c r="JTJ17" s="5"/>
      <c r="JTK17" s="5"/>
      <c r="JTL17" s="5"/>
      <c r="JTM17" s="5"/>
      <c r="JTN17" s="5"/>
      <c r="JTO17" s="5"/>
      <c r="JTP17" s="5"/>
      <c r="JTQ17" s="5"/>
      <c r="JTR17" s="5"/>
      <c r="JTS17" s="5"/>
      <c r="JTT17" s="5"/>
      <c r="JTU17" s="5"/>
      <c r="JTV17" s="5"/>
      <c r="JTW17" s="5"/>
      <c r="JTX17" s="5"/>
      <c r="JTY17" s="5"/>
      <c r="JTZ17" s="5"/>
      <c r="JUA17" s="5"/>
      <c r="JUB17" s="5"/>
      <c r="JUC17" s="5"/>
      <c r="JUD17" s="5"/>
      <c r="JUE17" s="5"/>
      <c r="JUF17" s="5"/>
      <c r="JUG17" s="5"/>
      <c r="JUH17" s="5"/>
      <c r="JUI17" s="5"/>
      <c r="JUJ17" s="5"/>
      <c r="JUK17" s="5"/>
      <c r="JUL17" s="5"/>
      <c r="JUM17" s="5"/>
      <c r="JUN17" s="5"/>
      <c r="JUO17" s="5"/>
      <c r="JUP17" s="5"/>
      <c r="JUQ17" s="5"/>
      <c r="JUR17" s="5"/>
      <c r="JUS17" s="5"/>
      <c r="JUT17" s="5"/>
      <c r="JUU17" s="5"/>
      <c r="JUV17" s="5"/>
      <c r="JUW17" s="5"/>
      <c r="JUX17" s="5"/>
      <c r="JUY17" s="5"/>
      <c r="JUZ17" s="5"/>
      <c r="JVA17" s="5"/>
      <c r="JVB17" s="5"/>
      <c r="JVC17" s="5"/>
      <c r="JVD17" s="5"/>
      <c r="JVE17" s="5"/>
      <c r="JVF17" s="5"/>
      <c r="JVG17" s="5"/>
      <c r="JVH17" s="5"/>
      <c r="JVI17" s="5"/>
      <c r="JVJ17" s="5"/>
      <c r="JVK17" s="5"/>
      <c r="JVL17" s="5"/>
      <c r="JVM17" s="5"/>
      <c r="JVN17" s="5"/>
      <c r="JVO17" s="5"/>
      <c r="JVP17" s="5"/>
      <c r="JVQ17" s="5"/>
      <c r="JVR17" s="5"/>
      <c r="JVS17" s="5"/>
      <c r="JVT17" s="5"/>
      <c r="JVU17" s="5"/>
      <c r="JVV17" s="5"/>
      <c r="JVW17" s="5"/>
      <c r="JVX17" s="5"/>
      <c r="JVY17" s="5"/>
      <c r="JVZ17" s="5"/>
      <c r="JWA17" s="5"/>
      <c r="JWB17" s="5"/>
      <c r="JWC17" s="5"/>
      <c r="JWD17" s="5"/>
      <c r="JWE17" s="5"/>
      <c r="JWF17" s="5"/>
      <c r="JWG17" s="5"/>
      <c r="JWH17" s="5"/>
      <c r="JWI17" s="5"/>
      <c r="JWJ17" s="5"/>
      <c r="JWK17" s="5"/>
      <c r="JWL17" s="5"/>
      <c r="JWM17" s="5"/>
      <c r="JWN17" s="5"/>
      <c r="JWO17" s="5"/>
      <c r="JWP17" s="5"/>
      <c r="JWQ17" s="5"/>
      <c r="JWR17" s="5"/>
      <c r="JWS17" s="5"/>
      <c r="JWT17" s="5"/>
      <c r="JWU17" s="5"/>
      <c r="JWV17" s="5"/>
      <c r="JWW17" s="5"/>
      <c r="JWX17" s="5"/>
      <c r="JWY17" s="5"/>
      <c r="JWZ17" s="5"/>
      <c r="JXA17" s="5"/>
      <c r="JXB17" s="5"/>
      <c r="JXC17" s="5"/>
      <c r="JXD17" s="5"/>
      <c r="JXE17" s="5"/>
      <c r="JXF17" s="5"/>
      <c r="JXG17" s="5"/>
      <c r="JXH17" s="5"/>
      <c r="JXI17" s="5"/>
      <c r="JXJ17" s="5"/>
      <c r="JXK17" s="5"/>
      <c r="JXL17" s="5"/>
      <c r="JXM17" s="5"/>
      <c r="JXN17" s="5"/>
      <c r="JXO17" s="5"/>
      <c r="JXP17" s="5"/>
      <c r="JXQ17" s="5"/>
      <c r="JXR17" s="5"/>
      <c r="JXS17" s="5"/>
      <c r="JXT17" s="5"/>
      <c r="JXU17" s="5"/>
      <c r="JXV17" s="5"/>
      <c r="JXW17" s="5"/>
      <c r="JXX17" s="5"/>
      <c r="JXY17" s="5"/>
      <c r="JXZ17" s="5"/>
      <c r="JYA17" s="5"/>
      <c r="JYB17" s="5"/>
      <c r="JYC17" s="5"/>
      <c r="JYD17" s="5"/>
      <c r="JYE17" s="5"/>
      <c r="JYF17" s="5"/>
      <c r="JYG17" s="5"/>
      <c r="JYH17" s="5"/>
      <c r="JYI17" s="5"/>
      <c r="JYJ17" s="5"/>
      <c r="JYK17" s="5"/>
      <c r="JYL17" s="5"/>
      <c r="JYM17" s="5"/>
      <c r="JYN17" s="5"/>
      <c r="JYO17" s="5"/>
      <c r="JYP17" s="5"/>
      <c r="JYQ17" s="5"/>
      <c r="JYR17" s="5"/>
      <c r="JYS17" s="5"/>
      <c r="JYT17" s="5"/>
      <c r="JYU17" s="5"/>
      <c r="JYV17" s="5"/>
      <c r="JYW17" s="5"/>
      <c r="JYX17" s="5"/>
      <c r="JYY17" s="5"/>
      <c r="JYZ17" s="5"/>
      <c r="JZA17" s="5"/>
      <c r="JZB17" s="5"/>
      <c r="JZC17" s="5"/>
      <c r="JZD17" s="5"/>
      <c r="JZE17" s="5"/>
      <c r="JZF17" s="5"/>
      <c r="JZG17" s="5"/>
      <c r="JZH17" s="5"/>
      <c r="JZI17" s="5"/>
      <c r="JZJ17" s="5"/>
      <c r="JZK17" s="5"/>
      <c r="JZL17" s="5"/>
      <c r="JZM17" s="5"/>
      <c r="JZN17" s="5"/>
      <c r="JZO17" s="5"/>
      <c r="JZP17" s="5"/>
      <c r="JZQ17" s="5"/>
      <c r="JZR17" s="5"/>
      <c r="JZS17" s="5"/>
      <c r="JZT17" s="5"/>
      <c r="JZU17" s="5"/>
      <c r="JZV17" s="5"/>
      <c r="JZW17" s="5"/>
      <c r="JZX17" s="5"/>
      <c r="JZY17" s="5"/>
      <c r="JZZ17" s="5"/>
      <c r="KAA17" s="5"/>
      <c r="KAB17" s="5"/>
      <c r="KAC17" s="5"/>
      <c r="KAD17" s="5"/>
      <c r="KAE17" s="5"/>
      <c r="KAF17" s="5"/>
      <c r="KAG17" s="5"/>
      <c r="KAH17" s="5"/>
      <c r="KAI17" s="5"/>
      <c r="KAJ17" s="5"/>
      <c r="KAK17" s="5"/>
      <c r="KAL17" s="5"/>
      <c r="KAM17" s="5"/>
      <c r="KAN17" s="5"/>
      <c r="KAO17" s="5"/>
      <c r="KAP17" s="5"/>
      <c r="KAQ17" s="5"/>
      <c r="KAR17" s="5"/>
      <c r="KAS17" s="5"/>
      <c r="KAT17" s="5"/>
      <c r="KAU17" s="5"/>
      <c r="KAV17" s="5"/>
      <c r="KAW17" s="5"/>
      <c r="KAX17" s="5"/>
      <c r="KAY17" s="5"/>
      <c r="KAZ17" s="5"/>
      <c r="KBA17" s="5"/>
      <c r="KBB17" s="5"/>
      <c r="KBC17" s="5"/>
      <c r="KBD17" s="5"/>
      <c r="KBE17" s="5"/>
      <c r="KBF17" s="5"/>
      <c r="KBG17" s="5"/>
      <c r="KBH17" s="5"/>
      <c r="KBI17" s="5"/>
      <c r="KBJ17" s="5"/>
      <c r="KBK17" s="5"/>
      <c r="KBL17" s="5"/>
      <c r="KBM17" s="5"/>
      <c r="KBN17" s="5"/>
      <c r="KBO17" s="5"/>
      <c r="KBP17" s="5"/>
      <c r="KBQ17" s="5"/>
      <c r="KBR17" s="5"/>
      <c r="KBS17" s="5"/>
      <c r="KBT17" s="5"/>
      <c r="KBU17" s="5"/>
      <c r="KBV17" s="5"/>
      <c r="KBW17" s="5"/>
      <c r="KBX17" s="5"/>
      <c r="KBY17" s="5"/>
      <c r="KBZ17" s="5"/>
      <c r="KCA17" s="5"/>
      <c r="KCB17" s="5"/>
      <c r="KCC17" s="5"/>
      <c r="KCD17" s="5"/>
      <c r="KCE17" s="5"/>
      <c r="KCF17" s="5"/>
      <c r="KCG17" s="5"/>
      <c r="KCH17" s="5"/>
      <c r="KCI17" s="5"/>
      <c r="KCJ17" s="5"/>
      <c r="KCK17" s="5"/>
      <c r="KCL17" s="5"/>
      <c r="KCM17" s="5"/>
      <c r="KCN17" s="5"/>
      <c r="KCO17" s="5"/>
      <c r="KCP17" s="5"/>
      <c r="KCQ17" s="5"/>
      <c r="KCR17" s="5"/>
      <c r="KCS17" s="5"/>
      <c r="KCT17" s="5"/>
      <c r="KCU17" s="5"/>
      <c r="KCV17" s="5"/>
      <c r="KCW17" s="5"/>
      <c r="KCX17" s="5"/>
      <c r="KCY17" s="5"/>
      <c r="KCZ17" s="5"/>
      <c r="KDA17" s="5"/>
      <c r="KDB17" s="5"/>
      <c r="KDC17" s="5"/>
      <c r="KDD17" s="5"/>
      <c r="KDE17" s="5"/>
      <c r="KDF17" s="5"/>
      <c r="KDG17" s="5"/>
      <c r="KDH17" s="5"/>
      <c r="KDI17" s="5"/>
      <c r="KDJ17" s="5"/>
      <c r="KDK17" s="5"/>
      <c r="KDL17" s="5"/>
      <c r="KDM17" s="5"/>
      <c r="KDN17" s="5"/>
      <c r="KDO17" s="5"/>
      <c r="KDP17" s="5"/>
      <c r="KDQ17" s="5"/>
      <c r="KDR17" s="5"/>
      <c r="KDS17" s="5"/>
      <c r="KDT17" s="5"/>
      <c r="KDU17" s="5"/>
      <c r="KDV17" s="5"/>
      <c r="KDW17" s="5"/>
      <c r="KDX17" s="5"/>
      <c r="KDY17" s="5"/>
      <c r="KDZ17" s="5"/>
      <c r="KEA17" s="5"/>
      <c r="KEB17" s="5"/>
      <c r="KEC17" s="5"/>
      <c r="KED17" s="5"/>
      <c r="KEE17" s="5"/>
      <c r="KEF17" s="5"/>
      <c r="KEG17" s="5"/>
      <c r="KEH17" s="5"/>
      <c r="KEI17" s="5"/>
      <c r="KEJ17" s="5"/>
      <c r="KEK17" s="5"/>
      <c r="KEL17" s="5"/>
      <c r="KEM17" s="5"/>
      <c r="KEN17" s="5"/>
      <c r="KEO17" s="5"/>
      <c r="KEP17" s="5"/>
      <c r="KEQ17" s="5"/>
      <c r="KER17" s="5"/>
      <c r="KES17" s="5"/>
      <c r="KET17" s="5"/>
      <c r="KEU17" s="5"/>
      <c r="KEV17" s="5"/>
      <c r="KEW17" s="5"/>
      <c r="KEX17" s="5"/>
      <c r="KEY17" s="5"/>
      <c r="KEZ17" s="5"/>
      <c r="KFA17" s="5"/>
      <c r="KFB17" s="5"/>
      <c r="KFC17" s="5"/>
      <c r="KFD17" s="5"/>
      <c r="KFE17" s="5"/>
      <c r="KFF17" s="5"/>
      <c r="KFG17" s="5"/>
      <c r="KFH17" s="5"/>
      <c r="KFI17" s="5"/>
      <c r="KFJ17" s="5"/>
      <c r="KFK17" s="5"/>
      <c r="KFL17" s="5"/>
      <c r="KFM17" s="5"/>
      <c r="KFN17" s="5"/>
      <c r="KFO17" s="5"/>
      <c r="KFP17" s="5"/>
      <c r="KFQ17" s="5"/>
      <c r="KFR17" s="5"/>
      <c r="KFS17" s="5"/>
      <c r="KFT17" s="5"/>
      <c r="KFU17" s="5"/>
      <c r="KFV17" s="5"/>
      <c r="KFW17" s="5"/>
      <c r="KFX17" s="5"/>
      <c r="KFY17" s="5"/>
      <c r="KFZ17" s="5"/>
      <c r="KGA17" s="5"/>
      <c r="KGB17" s="5"/>
      <c r="KGC17" s="5"/>
      <c r="KGD17" s="5"/>
      <c r="KGE17" s="5"/>
      <c r="KGF17" s="5"/>
      <c r="KGG17" s="5"/>
      <c r="KGH17" s="5"/>
      <c r="KGI17" s="5"/>
      <c r="KGJ17" s="5"/>
      <c r="KGK17" s="5"/>
      <c r="KGL17" s="5"/>
      <c r="KGM17" s="5"/>
      <c r="KGN17" s="5"/>
      <c r="KGO17" s="5"/>
      <c r="KGP17" s="5"/>
      <c r="KGQ17" s="5"/>
      <c r="KGR17" s="5"/>
      <c r="KGS17" s="5"/>
      <c r="KGT17" s="5"/>
      <c r="KGU17" s="5"/>
      <c r="KGV17" s="5"/>
      <c r="KGW17" s="5"/>
      <c r="KGX17" s="5"/>
      <c r="KGY17" s="5"/>
      <c r="KGZ17" s="5"/>
      <c r="KHA17" s="5"/>
      <c r="KHB17" s="5"/>
      <c r="KHC17" s="5"/>
      <c r="KHD17" s="5"/>
      <c r="KHE17" s="5"/>
      <c r="KHF17" s="5"/>
      <c r="KHG17" s="5"/>
      <c r="KHH17" s="5"/>
      <c r="KHI17" s="5"/>
      <c r="KHJ17" s="5"/>
      <c r="KHK17" s="5"/>
      <c r="KHL17" s="5"/>
      <c r="KHM17" s="5"/>
      <c r="KHN17" s="5"/>
      <c r="KHO17" s="5"/>
      <c r="KHP17" s="5"/>
      <c r="KHQ17" s="5"/>
      <c r="KHR17" s="5"/>
      <c r="KHS17" s="5"/>
      <c r="KHT17" s="5"/>
      <c r="KHU17" s="5"/>
      <c r="KHV17" s="5"/>
      <c r="KHW17" s="5"/>
      <c r="KHX17" s="5"/>
      <c r="KHY17" s="5"/>
      <c r="KHZ17" s="5"/>
      <c r="KIA17" s="5"/>
      <c r="KIB17" s="5"/>
      <c r="KIC17" s="5"/>
      <c r="KID17" s="5"/>
      <c r="KIE17" s="5"/>
      <c r="KIF17" s="5"/>
      <c r="KIG17" s="5"/>
      <c r="KIH17" s="5"/>
      <c r="KII17" s="5"/>
      <c r="KIJ17" s="5"/>
      <c r="KIK17" s="5"/>
      <c r="KIL17" s="5"/>
      <c r="KIM17" s="5"/>
      <c r="KIN17" s="5"/>
      <c r="KIO17" s="5"/>
      <c r="KIP17" s="5"/>
      <c r="KIQ17" s="5"/>
      <c r="KIR17" s="5"/>
      <c r="KIS17" s="5"/>
      <c r="KIT17" s="5"/>
      <c r="KIU17" s="5"/>
      <c r="KIV17" s="5"/>
      <c r="KIW17" s="5"/>
      <c r="KIX17" s="5"/>
      <c r="KIY17" s="5"/>
      <c r="KIZ17" s="5"/>
      <c r="KJA17" s="5"/>
      <c r="KJB17" s="5"/>
      <c r="KJC17" s="5"/>
      <c r="KJD17" s="5"/>
      <c r="KJE17" s="5"/>
      <c r="KJF17" s="5"/>
      <c r="KJG17" s="5"/>
      <c r="KJH17" s="5"/>
      <c r="KJI17" s="5"/>
      <c r="KJJ17" s="5"/>
      <c r="KJK17" s="5"/>
      <c r="KJL17" s="5"/>
      <c r="KJM17" s="5"/>
      <c r="KJN17" s="5"/>
      <c r="KJO17" s="5"/>
      <c r="KJP17" s="5"/>
      <c r="KJQ17" s="5"/>
      <c r="KJR17" s="5"/>
      <c r="KJS17" s="5"/>
      <c r="KJT17" s="5"/>
      <c r="KJU17" s="5"/>
      <c r="KJV17" s="5"/>
      <c r="KJW17" s="5"/>
      <c r="KJX17" s="5"/>
      <c r="KJY17" s="5"/>
      <c r="KJZ17" s="5"/>
      <c r="KKA17" s="5"/>
      <c r="KKB17" s="5"/>
      <c r="KKC17" s="5"/>
      <c r="KKD17" s="5"/>
      <c r="KKE17" s="5"/>
      <c r="KKF17" s="5"/>
      <c r="KKG17" s="5"/>
      <c r="KKH17" s="5"/>
      <c r="KKI17" s="5"/>
      <c r="KKJ17" s="5"/>
      <c r="KKK17" s="5"/>
      <c r="KKL17" s="5"/>
      <c r="KKM17" s="5"/>
      <c r="KKN17" s="5"/>
      <c r="KKO17" s="5"/>
      <c r="KKP17" s="5"/>
      <c r="KKQ17" s="5"/>
      <c r="KKR17" s="5"/>
      <c r="KKS17" s="5"/>
      <c r="KKT17" s="5"/>
      <c r="KKU17" s="5"/>
      <c r="KKV17" s="5"/>
      <c r="KKW17" s="5"/>
      <c r="KKX17" s="5"/>
      <c r="KKY17" s="5"/>
      <c r="KKZ17" s="5"/>
      <c r="KLA17" s="5"/>
      <c r="KLB17" s="5"/>
      <c r="KLC17" s="5"/>
      <c r="KLD17" s="5"/>
      <c r="KLE17" s="5"/>
      <c r="KLF17" s="5"/>
      <c r="KLG17" s="5"/>
      <c r="KLH17" s="5"/>
      <c r="KLI17" s="5"/>
      <c r="KLJ17" s="5"/>
      <c r="KLK17" s="5"/>
      <c r="KLL17" s="5"/>
      <c r="KLM17" s="5"/>
      <c r="KLN17" s="5"/>
      <c r="KLO17" s="5"/>
      <c r="KLP17" s="5"/>
      <c r="KLQ17" s="5"/>
      <c r="KLR17" s="5"/>
      <c r="KLS17" s="5"/>
      <c r="KLT17" s="5"/>
      <c r="KLU17" s="5"/>
      <c r="KLV17" s="5"/>
      <c r="KLW17" s="5"/>
      <c r="KLX17" s="5"/>
      <c r="KLY17" s="5"/>
      <c r="KLZ17" s="5"/>
      <c r="KMA17" s="5"/>
      <c r="KMB17" s="5"/>
      <c r="KMC17" s="5"/>
      <c r="KMD17" s="5"/>
      <c r="KME17" s="5"/>
      <c r="KMF17" s="5"/>
      <c r="KMG17" s="5"/>
      <c r="KMH17" s="5"/>
      <c r="KMI17" s="5"/>
      <c r="KMJ17" s="5"/>
      <c r="KMK17" s="5"/>
      <c r="KML17" s="5"/>
      <c r="KMM17" s="5"/>
      <c r="KMN17" s="5"/>
      <c r="KMO17" s="5"/>
      <c r="KMP17" s="5"/>
      <c r="KMQ17" s="5"/>
      <c r="KMR17" s="5"/>
      <c r="KMS17" s="5"/>
      <c r="KMT17" s="5"/>
      <c r="KMU17" s="5"/>
      <c r="KMV17" s="5"/>
      <c r="KMW17" s="5"/>
      <c r="KMX17" s="5"/>
      <c r="KMY17" s="5"/>
      <c r="KMZ17" s="5"/>
      <c r="KNA17" s="5"/>
      <c r="KNB17" s="5"/>
      <c r="KNC17" s="5"/>
      <c r="KND17" s="5"/>
      <c r="KNE17" s="5"/>
      <c r="KNF17" s="5"/>
      <c r="KNG17" s="5"/>
      <c r="KNH17" s="5"/>
      <c r="KNI17" s="5"/>
      <c r="KNJ17" s="5"/>
      <c r="KNK17" s="5"/>
      <c r="KNL17" s="5"/>
      <c r="KNM17" s="5"/>
      <c r="KNN17" s="5"/>
      <c r="KNO17" s="5"/>
      <c r="KNP17" s="5"/>
      <c r="KNQ17" s="5"/>
      <c r="KNR17" s="5"/>
      <c r="KNS17" s="5"/>
      <c r="KNT17" s="5"/>
      <c r="KNU17" s="5"/>
      <c r="KNV17" s="5"/>
      <c r="KNW17" s="5"/>
      <c r="KNX17" s="5"/>
      <c r="KNY17" s="5"/>
      <c r="KNZ17" s="5"/>
      <c r="KOA17" s="5"/>
      <c r="KOB17" s="5"/>
      <c r="KOC17" s="5"/>
      <c r="KOD17" s="5"/>
      <c r="KOE17" s="5"/>
      <c r="KOF17" s="5"/>
      <c r="KOG17" s="5"/>
      <c r="KOH17" s="5"/>
      <c r="KOI17" s="5"/>
      <c r="KOJ17" s="5"/>
      <c r="KOK17" s="5"/>
      <c r="KOL17" s="5"/>
      <c r="KOM17" s="5"/>
      <c r="KON17" s="5"/>
      <c r="KOO17" s="5"/>
      <c r="KOP17" s="5"/>
      <c r="KOQ17" s="5"/>
      <c r="KOR17" s="5"/>
      <c r="KOS17" s="5"/>
      <c r="KOT17" s="5"/>
      <c r="KOU17" s="5"/>
      <c r="KOV17" s="5"/>
      <c r="KOW17" s="5"/>
      <c r="KOX17" s="5"/>
      <c r="KOY17" s="5"/>
      <c r="KOZ17" s="5"/>
      <c r="KPA17" s="5"/>
      <c r="KPB17" s="5"/>
      <c r="KPC17" s="5"/>
      <c r="KPD17" s="5"/>
      <c r="KPE17" s="5"/>
      <c r="KPF17" s="5"/>
      <c r="KPG17" s="5"/>
      <c r="KPH17" s="5"/>
      <c r="KPI17" s="5"/>
      <c r="KPJ17" s="5"/>
      <c r="KPK17" s="5"/>
      <c r="KPL17" s="5"/>
      <c r="KPM17" s="5"/>
      <c r="KPN17" s="5"/>
      <c r="KPO17" s="5"/>
      <c r="KPP17" s="5"/>
      <c r="KPQ17" s="5"/>
      <c r="KPR17" s="5"/>
      <c r="KPS17" s="5"/>
      <c r="KPT17" s="5"/>
      <c r="KPU17" s="5"/>
      <c r="KPV17" s="5"/>
      <c r="KPW17" s="5"/>
      <c r="KPX17" s="5"/>
      <c r="KPY17" s="5"/>
      <c r="KPZ17" s="5"/>
      <c r="KQA17" s="5"/>
      <c r="KQB17" s="5"/>
      <c r="KQC17" s="5"/>
      <c r="KQD17" s="5"/>
      <c r="KQE17" s="5"/>
      <c r="KQF17" s="5"/>
      <c r="KQG17" s="5"/>
      <c r="KQH17" s="5"/>
      <c r="KQI17" s="5"/>
      <c r="KQJ17" s="5"/>
      <c r="KQK17" s="5"/>
      <c r="KQL17" s="5"/>
      <c r="KQM17" s="5"/>
      <c r="KQN17" s="5"/>
      <c r="KQO17" s="5"/>
      <c r="KQP17" s="5"/>
      <c r="KQQ17" s="5"/>
      <c r="KQR17" s="5"/>
      <c r="KQS17" s="5"/>
      <c r="KQT17" s="5"/>
      <c r="KQU17" s="5"/>
      <c r="KQV17" s="5"/>
      <c r="KQW17" s="5"/>
      <c r="KQX17" s="5"/>
      <c r="KQY17" s="5"/>
      <c r="KQZ17" s="5"/>
      <c r="KRA17" s="5"/>
      <c r="KRB17" s="5"/>
      <c r="KRC17" s="5"/>
      <c r="KRD17" s="5"/>
      <c r="KRE17" s="5"/>
      <c r="KRF17" s="5"/>
      <c r="KRG17" s="5"/>
      <c r="KRH17" s="5"/>
      <c r="KRI17" s="5"/>
      <c r="KRJ17" s="5"/>
      <c r="KRK17" s="5"/>
      <c r="KRL17" s="5"/>
      <c r="KRM17" s="5"/>
      <c r="KRN17" s="5"/>
      <c r="KRO17" s="5"/>
      <c r="KRP17" s="5"/>
      <c r="KRQ17" s="5"/>
      <c r="KRR17" s="5"/>
      <c r="KRS17" s="5"/>
      <c r="KRT17" s="5"/>
      <c r="KRU17" s="5"/>
      <c r="KRV17" s="5"/>
      <c r="KRW17" s="5"/>
      <c r="KRX17" s="5"/>
      <c r="KRY17" s="5"/>
      <c r="KRZ17" s="5"/>
      <c r="KSA17" s="5"/>
      <c r="KSB17" s="5"/>
      <c r="KSC17" s="5"/>
      <c r="KSD17" s="5"/>
      <c r="KSE17" s="5"/>
      <c r="KSF17" s="5"/>
      <c r="KSG17" s="5"/>
      <c r="KSH17" s="5"/>
      <c r="KSI17" s="5"/>
      <c r="KSJ17" s="5"/>
      <c r="KSK17" s="5"/>
      <c r="KSL17" s="5"/>
      <c r="KSM17" s="5"/>
      <c r="KSN17" s="5"/>
      <c r="KSO17" s="5"/>
      <c r="KSP17" s="5"/>
      <c r="KSQ17" s="5"/>
      <c r="KSR17" s="5"/>
      <c r="KSS17" s="5"/>
      <c r="KST17" s="5"/>
      <c r="KSU17" s="5"/>
      <c r="KSV17" s="5"/>
      <c r="KSW17" s="5"/>
      <c r="KSX17" s="5"/>
      <c r="KSY17" s="5"/>
      <c r="KSZ17" s="5"/>
      <c r="KTA17" s="5"/>
      <c r="KTB17" s="5"/>
      <c r="KTC17" s="5"/>
      <c r="KTD17" s="5"/>
      <c r="KTE17" s="5"/>
      <c r="KTF17" s="5"/>
      <c r="KTG17" s="5"/>
      <c r="KTH17" s="5"/>
      <c r="KTI17" s="5"/>
      <c r="KTJ17" s="5"/>
      <c r="KTK17" s="5"/>
      <c r="KTL17" s="5"/>
      <c r="KTM17" s="5"/>
      <c r="KTN17" s="5"/>
      <c r="KTO17" s="5"/>
      <c r="KTP17" s="5"/>
      <c r="KTQ17" s="5"/>
      <c r="KTR17" s="5"/>
      <c r="KTS17" s="5"/>
      <c r="KTT17" s="5"/>
      <c r="KTU17" s="5"/>
      <c r="KTV17" s="5"/>
      <c r="KTW17" s="5"/>
      <c r="KTX17" s="5"/>
      <c r="KTY17" s="5"/>
      <c r="KTZ17" s="5"/>
      <c r="KUA17" s="5"/>
      <c r="KUB17" s="5"/>
      <c r="KUC17" s="5"/>
      <c r="KUD17" s="5"/>
      <c r="KUE17" s="5"/>
      <c r="KUF17" s="5"/>
      <c r="KUG17" s="5"/>
      <c r="KUH17" s="5"/>
      <c r="KUI17" s="5"/>
      <c r="KUJ17" s="5"/>
      <c r="KUK17" s="5"/>
      <c r="KUL17" s="5"/>
      <c r="KUM17" s="5"/>
      <c r="KUN17" s="5"/>
      <c r="KUO17" s="5"/>
      <c r="KUP17" s="5"/>
      <c r="KUQ17" s="5"/>
      <c r="KUR17" s="5"/>
      <c r="KUS17" s="5"/>
      <c r="KUT17" s="5"/>
      <c r="KUU17" s="5"/>
      <c r="KUV17" s="5"/>
      <c r="KUW17" s="5"/>
      <c r="KUX17" s="5"/>
      <c r="KUY17" s="5"/>
      <c r="KUZ17" s="5"/>
      <c r="KVA17" s="5"/>
      <c r="KVB17" s="5"/>
      <c r="KVC17" s="5"/>
      <c r="KVD17" s="5"/>
      <c r="KVE17" s="5"/>
      <c r="KVF17" s="5"/>
      <c r="KVG17" s="5"/>
      <c r="KVH17" s="5"/>
      <c r="KVI17" s="5"/>
      <c r="KVJ17" s="5"/>
      <c r="KVK17" s="5"/>
      <c r="KVL17" s="5"/>
      <c r="KVM17" s="5"/>
      <c r="KVN17" s="5"/>
      <c r="KVO17" s="5"/>
      <c r="KVP17" s="5"/>
      <c r="KVQ17" s="5"/>
      <c r="KVR17" s="5"/>
      <c r="KVS17" s="5"/>
      <c r="KVT17" s="5"/>
      <c r="KVU17" s="5"/>
      <c r="KVV17" s="5"/>
      <c r="KVW17" s="5"/>
      <c r="KVX17" s="5"/>
      <c r="KVY17" s="5"/>
      <c r="KVZ17" s="5"/>
      <c r="KWA17" s="5"/>
      <c r="KWB17" s="5"/>
      <c r="KWC17" s="5"/>
      <c r="KWD17" s="5"/>
      <c r="KWE17" s="5"/>
      <c r="KWF17" s="5"/>
      <c r="KWG17" s="5"/>
      <c r="KWH17" s="5"/>
      <c r="KWI17" s="5"/>
      <c r="KWJ17" s="5"/>
      <c r="KWK17" s="5"/>
      <c r="KWL17" s="5"/>
      <c r="KWM17" s="5"/>
      <c r="KWN17" s="5"/>
      <c r="KWO17" s="5"/>
      <c r="KWP17" s="5"/>
      <c r="KWQ17" s="5"/>
      <c r="KWR17" s="5"/>
      <c r="KWS17" s="5"/>
      <c r="KWT17" s="5"/>
      <c r="KWU17" s="5"/>
      <c r="KWV17" s="5"/>
      <c r="KWW17" s="5"/>
      <c r="KWX17" s="5"/>
      <c r="KWY17" s="5"/>
      <c r="KWZ17" s="5"/>
      <c r="KXA17" s="5"/>
      <c r="KXB17" s="5"/>
      <c r="KXC17" s="5"/>
      <c r="KXD17" s="5"/>
      <c r="KXE17" s="5"/>
      <c r="KXF17" s="5"/>
      <c r="KXG17" s="5"/>
      <c r="KXH17" s="5"/>
      <c r="KXI17" s="5"/>
      <c r="KXJ17" s="5"/>
      <c r="KXK17" s="5"/>
      <c r="KXL17" s="5"/>
      <c r="KXM17" s="5"/>
      <c r="KXN17" s="5"/>
      <c r="KXO17" s="5"/>
      <c r="KXP17" s="5"/>
      <c r="KXQ17" s="5"/>
      <c r="KXR17" s="5"/>
      <c r="KXS17" s="5"/>
      <c r="KXT17" s="5"/>
      <c r="KXU17" s="5"/>
      <c r="KXV17" s="5"/>
      <c r="KXW17" s="5"/>
      <c r="KXX17" s="5"/>
      <c r="KXY17" s="5"/>
      <c r="KXZ17" s="5"/>
      <c r="KYA17" s="5"/>
      <c r="KYB17" s="5"/>
      <c r="KYC17" s="5"/>
      <c r="KYD17" s="5"/>
      <c r="KYE17" s="5"/>
      <c r="KYF17" s="5"/>
      <c r="KYG17" s="5"/>
      <c r="KYH17" s="5"/>
      <c r="KYI17" s="5"/>
      <c r="KYJ17" s="5"/>
      <c r="KYK17" s="5"/>
      <c r="KYL17" s="5"/>
      <c r="KYM17" s="5"/>
      <c r="KYN17" s="5"/>
      <c r="KYO17" s="5"/>
      <c r="KYP17" s="5"/>
      <c r="KYQ17" s="5"/>
      <c r="KYR17" s="5"/>
      <c r="KYS17" s="5"/>
      <c r="KYT17" s="5"/>
      <c r="KYU17" s="5"/>
      <c r="KYV17" s="5"/>
      <c r="KYW17" s="5"/>
      <c r="KYX17" s="5"/>
      <c r="KYY17" s="5"/>
      <c r="KYZ17" s="5"/>
      <c r="KZA17" s="5"/>
      <c r="KZB17" s="5"/>
      <c r="KZC17" s="5"/>
      <c r="KZD17" s="5"/>
      <c r="KZE17" s="5"/>
      <c r="KZF17" s="5"/>
      <c r="KZG17" s="5"/>
      <c r="KZH17" s="5"/>
      <c r="KZI17" s="5"/>
      <c r="KZJ17" s="5"/>
      <c r="KZK17" s="5"/>
      <c r="KZL17" s="5"/>
      <c r="KZM17" s="5"/>
      <c r="KZN17" s="5"/>
      <c r="KZO17" s="5"/>
      <c r="KZP17" s="5"/>
      <c r="KZQ17" s="5"/>
      <c r="KZR17" s="5"/>
      <c r="KZS17" s="5"/>
      <c r="KZT17" s="5"/>
      <c r="KZU17" s="5"/>
      <c r="KZV17" s="5"/>
      <c r="KZW17" s="5"/>
      <c r="KZX17" s="5"/>
      <c r="KZY17" s="5"/>
      <c r="KZZ17" s="5"/>
      <c r="LAA17" s="5"/>
      <c r="LAB17" s="5"/>
      <c r="LAC17" s="5"/>
      <c r="LAD17" s="5"/>
      <c r="LAE17" s="5"/>
      <c r="LAF17" s="5"/>
      <c r="LAG17" s="5"/>
      <c r="LAH17" s="5"/>
      <c r="LAI17" s="5"/>
      <c r="LAJ17" s="5"/>
      <c r="LAK17" s="5"/>
      <c r="LAL17" s="5"/>
      <c r="LAM17" s="5"/>
      <c r="LAN17" s="5"/>
      <c r="LAO17" s="5"/>
      <c r="LAP17" s="5"/>
      <c r="LAQ17" s="5"/>
      <c r="LAR17" s="5"/>
      <c r="LAS17" s="5"/>
      <c r="LAT17" s="5"/>
      <c r="LAU17" s="5"/>
      <c r="LAV17" s="5"/>
      <c r="LAW17" s="5"/>
      <c r="LAX17" s="5"/>
      <c r="LAY17" s="5"/>
      <c r="LAZ17" s="5"/>
      <c r="LBA17" s="5"/>
      <c r="LBB17" s="5"/>
      <c r="LBC17" s="5"/>
      <c r="LBD17" s="5"/>
      <c r="LBE17" s="5"/>
      <c r="LBF17" s="5"/>
      <c r="LBG17" s="5"/>
      <c r="LBH17" s="5"/>
      <c r="LBI17" s="5"/>
      <c r="LBJ17" s="5"/>
      <c r="LBK17" s="5"/>
      <c r="LBL17" s="5"/>
      <c r="LBM17" s="5"/>
      <c r="LBN17" s="5"/>
      <c r="LBO17" s="5"/>
      <c r="LBP17" s="5"/>
      <c r="LBQ17" s="5"/>
      <c r="LBR17" s="5"/>
      <c r="LBS17" s="5"/>
      <c r="LBT17" s="5"/>
      <c r="LBU17" s="5"/>
      <c r="LBV17" s="5"/>
      <c r="LBW17" s="5"/>
      <c r="LBX17" s="5"/>
      <c r="LBY17" s="5"/>
      <c r="LBZ17" s="5"/>
      <c r="LCA17" s="5"/>
      <c r="LCB17" s="5"/>
      <c r="LCC17" s="5"/>
      <c r="LCD17" s="5"/>
      <c r="LCE17" s="5"/>
      <c r="LCF17" s="5"/>
      <c r="LCG17" s="5"/>
      <c r="LCH17" s="5"/>
      <c r="LCI17" s="5"/>
      <c r="LCJ17" s="5"/>
      <c r="LCK17" s="5"/>
      <c r="LCL17" s="5"/>
      <c r="LCM17" s="5"/>
      <c r="LCN17" s="5"/>
      <c r="LCO17" s="5"/>
      <c r="LCP17" s="5"/>
      <c r="LCQ17" s="5"/>
      <c r="LCR17" s="5"/>
      <c r="LCS17" s="5"/>
      <c r="LCT17" s="5"/>
      <c r="LCU17" s="5"/>
      <c r="LCV17" s="5"/>
      <c r="LCW17" s="5"/>
      <c r="LCX17" s="5"/>
      <c r="LCY17" s="5"/>
      <c r="LCZ17" s="5"/>
      <c r="LDA17" s="5"/>
      <c r="LDB17" s="5"/>
      <c r="LDC17" s="5"/>
      <c r="LDD17" s="5"/>
      <c r="LDE17" s="5"/>
      <c r="LDF17" s="5"/>
      <c r="LDG17" s="5"/>
      <c r="LDH17" s="5"/>
      <c r="LDI17" s="5"/>
      <c r="LDJ17" s="5"/>
      <c r="LDK17" s="5"/>
      <c r="LDL17" s="5"/>
      <c r="LDM17" s="5"/>
      <c r="LDN17" s="5"/>
      <c r="LDO17" s="5"/>
      <c r="LDP17" s="5"/>
      <c r="LDQ17" s="5"/>
      <c r="LDR17" s="5"/>
      <c r="LDS17" s="5"/>
      <c r="LDT17" s="5"/>
      <c r="LDU17" s="5"/>
      <c r="LDV17" s="5"/>
      <c r="LDW17" s="5"/>
      <c r="LDX17" s="5"/>
      <c r="LDY17" s="5"/>
      <c r="LDZ17" s="5"/>
      <c r="LEA17" s="5"/>
      <c r="LEB17" s="5"/>
      <c r="LEC17" s="5"/>
      <c r="LED17" s="5"/>
      <c r="LEE17" s="5"/>
      <c r="LEF17" s="5"/>
      <c r="LEG17" s="5"/>
      <c r="LEH17" s="5"/>
      <c r="LEI17" s="5"/>
      <c r="LEJ17" s="5"/>
      <c r="LEK17" s="5"/>
      <c r="LEL17" s="5"/>
      <c r="LEM17" s="5"/>
      <c r="LEN17" s="5"/>
      <c r="LEO17" s="5"/>
      <c r="LEP17" s="5"/>
      <c r="LEQ17" s="5"/>
      <c r="LER17" s="5"/>
      <c r="LES17" s="5"/>
      <c r="LET17" s="5"/>
      <c r="LEU17" s="5"/>
      <c r="LEV17" s="5"/>
      <c r="LEW17" s="5"/>
      <c r="LEX17" s="5"/>
      <c r="LEY17" s="5"/>
      <c r="LEZ17" s="5"/>
      <c r="LFA17" s="5"/>
      <c r="LFB17" s="5"/>
      <c r="LFC17" s="5"/>
      <c r="LFD17" s="5"/>
      <c r="LFE17" s="5"/>
      <c r="LFF17" s="5"/>
      <c r="LFG17" s="5"/>
      <c r="LFH17" s="5"/>
      <c r="LFI17" s="5"/>
      <c r="LFJ17" s="5"/>
      <c r="LFK17" s="5"/>
      <c r="LFL17" s="5"/>
      <c r="LFM17" s="5"/>
      <c r="LFN17" s="5"/>
      <c r="LFO17" s="5"/>
      <c r="LFP17" s="5"/>
      <c r="LFQ17" s="5"/>
      <c r="LFR17" s="5"/>
      <c r="LFS17" s="5"/>
      <c r="LFT17" s="5"/>
      <c r="LFU17" s="5"/>
      <c r="LFV17" s="5"/>
      <c r="LFW17" s="5"/>
      <c r="LFX17" s="5"/>
      <c r="LFY17" s="5"/>
      <c r="LFZ17" s="5"/>
      <c r="LGA17" s="5"/>
      <c r="LGB17" s="5"/>
      <c r="LGC17" s="5"/>
      <c r="LGD17" s="5"/>
      <c r="LGE17" s="5"/>
      <c r="LGF17" s="5"/>
      <c r="LGG17" s="5"/>
      <c r="LGH17" s="5"/>
      <c r="LGI17" s="5"/>
      <c r="LGJ17" s="5"/>
      <c r="LGK17" s="5"/>
      <c r="LGL17" s="5"/>
      <c r="LGM17" s="5"/>
      <c r="LGN17" s="5"/>
      <c r="LGO17" s="5"/>
      <c r="LGP17" s="5"/>
      <c r="LGQ17" s="5"/>
      <c r="LGR17" s="5"/>
      <c r="LGS17" s="5"/>
      <c r="LGT17" s="5"/>
      <c r="LGU17" s="5"/>
      <c r="LGV17" s="5"/>
      <c r="LGW17" s="5"/>
      <c r="LGX17" s="5"/>
      <c r="LGY17" s="5"/>
      <c r="LGZ17" s="5"/>
      <c r="LHA17" s="5"/>
      <c r="LHB17" s="5"/>
      <c r="LHC17" s="5"/>
      <c r="LHD17" s="5"/>
      <c r="LHE17" s="5"/>
      <c r="LHF17" s="5"/>
      <c r="LHG17" s="5"/>
      <c r="LHH17" s="5"/>
      <c r="LHI17" s="5"/>
      <c r="LHJ17" s="5"/>
      <c r="LHK17" s="5"/>
      <c r="LHL17" s="5"/>
      <c r="LHM17" s="5"/>
      <c r="LHN17" s="5"/>
      <c r="LHO17" s="5"/>
      <c r="LHP17" s="5"/>
      <c r="LHQ17" s="5"/>
      <c r="LHR17" s="5"/>
      <c r="LHS17" s="5"/>
      <c r="LHT17" s="5"/>
      <c r="LHU17" s="5"/>
      <c r="LHV17" s="5"/>
      <c r="LHW17" s="5"/>
      <c r="LHX17" s="5"/>
      <c r="LHY17" s="5"/>
      <c r="LHZ17" s="5"/>
      <c r="LIA17" s="5"/>
      <c r="LIB17" s="5"/>
      <c r="LIC17" s="5"/>
      <c r="LID17" s="5"/>
      <c r="LIE17" s="5"/>
      <c r="LIF17" s="5"/>
      <c r="LIG17" s="5"/>
      <c r="LIH17" s="5"/>
      <c r="LII17" s="5"/>
      <c r="LIJ17" s="5"/>
      <c r="LIK17" s="5"/>
      <c r="LIL17" s="5"/>
      <c r="LIM17" s="5"/>
      <c r="LIN17" s="5"/>
      <c r="LIO17" s="5"/>
      <c r="LIP17" s="5"/>
      <c r="LIQ17" s="5"/>
      <c r="LIR17" s="5"/>
      <c r="LIS17" s="5"/>
      <c r="LIT17" s="5"/>
      <c r="LIU17" s="5"/>
      <c r="LIV17" s="5"/>
      <c r="LIW17" s="5"/>
      <c r="LIX17" s="5"/>
      <c r="LIY17" s="5"/>
      <c r="LIZ17" s="5"/>
      <c r="LJA17" s="5"/>
      <c r="LJB17" s="5"/>
      <c r="LJC17" s="5"/>
      <c r="LJD17" s="5"/>
      <c r="LJE17" s="5"/>
      <c r="LJF17" s="5"/>
      <c r="LJG17" s="5"/>
      <c r="LJH17" s="5"/>
      <c r="LJI17" s="5"/>
      <c r="LJJ17" s="5"/>
      <c r="LJK17" s="5"/>
      <c r="LJL17" s="5"/>
      <c r="LJM17" s="5"/>
      <c r="LJN17" s="5"/>
      <c r="LJO17" s="5"/>
      <c r="LJP17" s="5"/>
      <c r="LJQ17" s="5"/>
      <c r="LJR17" s="5"/>
      <c r="LJS17" s="5"/>
      <c r="LJT17" s="5"/>
      <c r="LJU17" s="5"/>
      <c r="LJV17" s="5"/>
      <c r="LJW17" s="5"/>
      <c r="LJX17" s="5"/>
      <c r="LJY17" s="5"/>
      <c r="LJZ17" s="5"/>
      <c r="LKA17" s="5"/>
      <c r="LKB17" s="5"/>
      <c r="LKC17" s="5"/>
      <c r="LKD17" s="5"/>
      <c r="LKE17" s="5"/>
      <c r="LKF17" s="5"/>
      <c r="LKG17" s="5"/>
      <c r="LKH17" s="5"/>
      <c r="LKI17" s="5"/>
      <c r="LKJ17" s="5"/>
      <c r="LKK17" s="5"/>
      <c r="LKL17" s="5"/>
      <c r="LKM17" s="5"/>
      <c r="LKN17" s="5"/>
      <c r="LKO17" s="5"/>
      <c r="LKP17" s="5"/>
      <c r="LKQ17" s="5"/>
      <c r="LKR17" s="5"/>
      <c r="LKS17" s="5"/>
      <c r="LKT17" s="5"/>
      <c r="LKU17" s="5"/>
      <c r="LKV17" s="5"/>
      <c r="LKW17" s="5"/>
      <c r="LKX17" s="5"/>
      <c r="LKY17" s="5"/>
      <c r="LKZ17" s="5"/>
      <c r="LLA17" s="5"/>
      <c r="LLB17" s="5"/>
      <c r="LLC17" s="5"/>
      <c r="LLD17" s="5"/>
      <c r="LLE17" s="5"/>
      <c r="LLF17" s="5"/>
      <c r="LLG17" s="5"/>
      <c r="LLH17" s="5"/>
      <c r="LLI17" s="5"/>
      <c r="LLJ17" s="5"/>
      <c r="LLK17" s="5"/>
      <c r="LLL17" s="5"/>
      <c r="LLM17" s="5"/>
      <c r="LLN17" s="5"/>
      <c r="LLO17" s="5"/>
      <c r="LLP17" s="5"/>
      <c r="LLQ17" s="5"/>
      <c r="LLR17" s="5"/>
      <c r="LLS17" s="5"/>
      <c r="LLT17" s="5"/>
      <c r="LLU17" s="5"/>
      <c r="LLV17" s="5"/>
      <c r="LLW17" s="5"/>
      <c r="LLX17" s="5"/>
      <c r="LLY17" s="5"/>
      <c r="LLZ17" s="5"/>
      <c r="LMA17" s="5"/>
      <c r="LMB17" s="5"/>
      <c r="LMC17" s="5"/>
      <c r="LMD17" s="5"/>
      <c r="LME17" s="5"/>
      <c r="LMF17" s="5"/>
      <c r="LMG17" s="5"/>
      <c r="LMH17" s="5"/>
      <c r="LMI17" s="5"/>
      <c r="LMJ17" s="5"/>
      <c r="LMK17" s="5"/>
      <c r="LML17" s="5"/>
      <c r="LMM17" s="5"/>
      <c r="LMN17" s="5"/>
      <c r="LMO17" s="5"/>
      <c r="LMP17" s="5"/>
      <c r="LMQ17" s="5"/>
      <c r="LMR17" s="5"/>
      <c r="LMS17" s="5"/>
      <c r="LMT17" s="5"/>
      <c r="LMU17" s="5"/>
      <c r="LMV17" s="5"/>
      <c r="LMW17" s="5"/>
      <c r="LMX17" s="5"/>
      <c r="LMY17" s="5"/>
      <c r="LMZ17" s="5"/>
      <c r="LNA17" s="5"/>
      <c r="LNB17" s="5"/>
      <c r="LNC17" s="5"/>
      <c r="LND17" s="5"/>
      <c r="LNE17" s="5"/>
      <c r="LNF17" s="5"/>
      <c r="LNG17" s="5"/>
      <c r="LNH17" s="5"/>
      <c r="LNI17" s="5"/>
      <c r="LNJ17" s="5"/>
      <c r="LNK17" s="5"/>
      <c r="LNL17" s="5"/>
      <c r="LNM17" s="5"/>
      <c r="LNN17" s="5"/>
      <c r="LNO17" s="5"/>
      <c r="LNP17" s="5"/>
      <c r="LNQ17" s="5"/>
      <c r="LNR17" s="5"/>
      <c r="LNS17" s="5"/>
      <c r="LNT17" s="5"/>
      <c r="LNU17" s="5"/>
      <c r="LNV17" s="5"/>
      <c r="LNW17" s="5"/>
      <c r="LNX17" s="5"/>
      <c r="LNY17" s="5"/>
      <c r="LNZ17" s="5"/>
      <c r="LOA17" s="5"/>
      <c r="LOB17" s="5"/>
      <c r="LOC17" s="5"/>
      <c r="LOD17" s="5"/>
      <c r="LOE17" s="5"/>
      <c r="LOF17" s="5"/>
      <c r="LOG17" s="5"/>
      <c r="LOH17" s="5"/>
      <c r="LOI17" s="5"/>
      <c r="LOJ17" s="5"/>
      <c r="LOK17" s="5"/>
      <c r="LOL17" s="5"/>
      <c r="LOM17" s="5"/>
      <c r="LON17" s="5"/>
      <c r="LOO17" s="5"/>
      <c r="LOP17" s="5"/>
      <c r="LOQ17" s="5"/>
      <c r="LOR17" s="5"/>
      <c r="LOS17" s="5"/>
      <c r="LOT17" s="5"/>
      <c r="LOU17" s="5"/>
      <c r="LOV17" s="5"/>
      <c r="LOW17" s="5"/>
      <c r="LOX17" s="5"/>
      <c r="LOY17" s="5"/>
      <c r="LOZ17" s="5"/>
      <c r="LPA17" s="5"/>
      <c r="LPB17" s="5"/>
      <c r="LPC17" s="5"/>
      <c r="LPD17" s="5"/>
      <c r="LPE17" s="5"/>
      <c r="LPF17" s="5"/>
      <c r="LPG17" s="5"/>
      <c r="LPH17" s="5"/>
      <c r="LPI17" s="5"/>
      <c r="LPJ17" s="5"/>
      <c r="LPK17" s="5"/>
      <c r="LPL17" s="5"/>
      <c r="LPM17" s="5"/>
      <c r="LPN17" s="5"/>
      <c r="LPO17" s="5"/>
      <c r="LPP17" s="5"/>
      <c r="LPQ17" s="5"/>
      <c r="LPR17" s="5"/>
      <c r="LPS17" s="5"/>
      <c r="LPT17" s="5"/>
      <c r="LPU17" s="5"/>
      <c r="LPV17" s="5"/>
      <c r="LPW17" s="5"/>
      <c r="LPX17" s="5"/>
      <c r="LPY17" s="5"/>
      <c r="LPZ17" s="5"/>
      <c r="LQA17" s="5"/>
      <c r="LQB17" s="5"/>
      <c r="LQC17" s="5"/>
      <c r="LQD17" s="5"/>
      <c r="LQE17" s="5"/>
      <c r="LQF17" s="5"/>
      <c r="LQG17" s="5"/>
      <c r="LQH17" s="5"/>
      <c r="LQI17" s="5"/>
      <c r="LQJ17" s="5"/>
      <c r="LQK17" s="5"/>
      <c r="LQL17" s="5"/>
      <c r="LQM17" s="5"/>
      <c r="LQN17" s="5"/>
      <c r="LQO17" s="5"/>
      <c r="LQP17" s="5"/>
      <c r="LQQ17" s="5"/>
      <c r="LQR17" s="5"/>
      <c r="LQS17" s="5"/>
      <c r="LQT17" s="5"/>
      <c r="LQU17" s="5"/>
      <c r="LQV17" s="5"/>
      <c r="LQW17" s="5"/>
      <c r="LQX17" s="5"/>
      <c r="LQY17" s="5"/>
      <c r="LQZ17" s="5"/>
      <c r="LRA17" s="5"/>
      <c r="LRB17" s="5"/>
      <c r="LRC17" s="5"/>
      <c r="LRD17" s="5"/>
      <c r="LRE17" s="5"/>
      <c r="LRF17" s="5"/>
      <c r="LRG17" s="5"/>
      <c r="LRH17" s="5"/>
      <c r="LRI17" s="5"/>
      <c r="LRJ17" s="5"/>
      <c r="LRK17" s="5"/>
      <c r="LRL17" s="5"/>
      <c r="LRM17" s="5"/>
      <c r="LRN17" s="5"/>
      <c r="LRO17" s="5"/>
      <c r="LRP17" s="5"/>
      <c r="LRQ17" s="5"/>
      <c r="LRR17" s="5"/>
      <c r="LRS17" s="5"/>
      <c r="LRT17" s="5"/>
      <c r="LRU17" s="5"/>
      <c r="LRV17" s="5"/>
      <c r="LRW17" s="5"/>
      <c r="LRX17" s="5"/>
      <c r="LRY17" s="5"/>
      <c r="LRZ17" s="5"/>
      <c r="LSA17" s="5"/>
      <c r="LSB17" s="5"/>
      <c r="LSC17" s="5"/>
      <c r="LSD17" s="5"/>
      <c r="LSE17" s="5"/>
      <c r="LSF17" s="5"/>
      <c r="LSG17" s="5"/>
      <c r="LSH17" s="5"/>
      <c r="LSI17" s="5"/>
      <c r="LSJ17" s="5"/>
      <c r="LSK17" s="5"/>
      <c r="LSL17" s="5"/>
      <c r="LSM17" s="5"/>
      <c r="LSN17" s="5"/>
      <c r="LSO17" s="5"/>
      <c r="LSP17" s="5"/>
      <c r="LSQ17" s="5"/>
      <c r="LSR17" s="5"/>
      <c r="LSS17" s="5"/>
      <c r="LST17" s="5"/>
      <c r="LSU17" s="5"/>
      <c r="LSV17" s="5"/>
      <c r="LSW17" s="5"/>
      <c r="LSX17" s="5"/>
      <c r="LSY17" s="5"/>
      <c r="LSZ17" s="5"/>
      <c r="LTA17" s="5"/>
      <c r="LTB17" s="5"/>
      <c r="LTC17" s="5"/>
      <c r="LTD17" s="5"/>
      <c r="LTE17" s="5"/>
      <c r="LTF17" s="5"/>
      <c r="LTG17" s="5"/>
      <c r="LTH17" s="5"/>
      <c r="LTI17" s="5"/>
      <c r="LTJ17" s="5"/>
      <c r="LTK17" s="5"/>
      <c r="LTL17" s="5"/>
      <c r="LTM17" s="5"/>
      <c r="LTN17" s="5"/>
      <c r="LTO17" s="5"/>
      <c r="LTP17" s="5"/>
      <c r="LTQ17" s="5"/>
      <c r="LTR17" s="5"/>
      <c r="LTS17" s="5"/>
      <c r="LTT17" s="5"/>
      <c r="LTU17" s="5"/>
      <c r="LTV17" s="5"/>
      <c r="LTW17" s="5"/>
      <c r="LTX17" s="5"/>
      <c r="LTY17" s="5"/>
      <c r="LTZ17" s="5"/>
      <c r="LUA17" s="5"/>
      <c r="LUB17" s="5"/>
      <c r="LUC17" s="5"/>
      <c r="LUD17" s="5"/>
      <c r="LUE17" s="5"/>
      <c r="LUF17" s="5"/>
      <c r="LUG17" s="5"/>
      <c r="LUH17" s="5"/>
      <c r="LUI17" s="5"/>
      <c r="LUJ17" s="5"/>
      <c r="LUK17" s="5"/>
      <c r="LUL17" s="5"/>
      <c r="LUM17" s="5"/>
      <c r="LUN17" s="5"/>
      <c r="LUO17" s="5"/>
      <c r="LUP17" s="5"/>
      <c r="LUQ17" s="5"/>
      <c r="LUR17" s="5"/>
      <c r="LUS17" s="5"/>
      <c r="LUT17" s="5"/>
      <c r="LUU17" s="5"/>
      <c r="LUV17" s="5"/>
      <c r="LUW17" s="5"/>
      <c r="LUX17" s="5"/>
      <c r="LUY17" s="5"/>
      <c r="LUZ17" s="5"/>
      <c r="LVA17" s="5"/>
      <c r="LVB17" s="5"/>
      <c r="LVC17" s="5"/>
      <c r="LVD17" s="5"/>
      <c r="LVE17" s="5"/>
      <c r="LVF17" s="5"/>
      <c r="LVG17" s="5"/>
      <c r="LVH17" s="5"/>
      <c r="LVI17" s="5"/>
      <c r="LVJ17" s="5"/>
      <c r="LVK17" s="5"/>
      <c r="LVL17" s="5"/>
      <c r="LVM17" s="5"/>
      <c r="LVN17" s="5"/>
      <c r="LVO17" s="5"/>
      <c r="LVP17" s="5"/>
      <c r="LVQ17" s="5"/>
      <c r="LVR17" s="5"/>
      <c r="LVS17" s="5"/>
      <c r="LVT17" s="5"/>
      <c r="LVU17" s="5"/>
      <c r="LVV17" s="5"/>
      <c r="LVW17" s="5"/>
      <c r="LVX17" s="5"/>
      <c r="LVY17" s="5"/>
      <c r="LVZ17" s="5"/>
      <c r="LWA17" s="5"/>
      <c r="LWB17" s="5"/>
      <c r="LWC17" s="5"/>
      <c r="LWD17" s="5"/>
      <c r="LWE17" s="5"/>
      <c r="LWF17" s="5"/>
      <c r="LWG17" s="5"/>
      <c r="LWH17" s="5"/>
      <c r="LWI17" s="5"/>
      <c r="LWJ17" s="5"/>
      <c r="LWK17" s="5"/>
      <c r="LWL17" s="5"/>
      <c r="LWM17" s="5"/>
      <c r="LWN17" s="5"/>
      <c r="LWO17" s="5"/>
      <c r="LWP17" s="5"/>
      <c r="LWQ17" s="5"/>
      <c r="LWR17" s="5"/>
      <c r="LWS17" s="5"/>
      <c r="LWT17" s="5"/>
      <c r="LWU17" s="5"/>
      <c r="LWV17" s="5"/>
      <c r="LWW17" s="5"/>
      <c r="LWX17" s="5"/>
      <c r="LWY17" s="5"/>
      <c r="LWZ17" s="5"/>
      <c r="LXA17" s="5"/>
      <c r="LXB17" s="5"/>
      <c r="LXC17" s="5"/>
      <c r="LXD17" s="5"/>
      <c r="LXE17" s="5"/>
      <c r="LXF17" s="5"/>
      <c r="LXG17" s="5"/>
      <c r="LXH17" s="5"/>
      <c r="LXI17" s="5"/>
      <c r="LXJ17" s="5"/>
      <c r="LXK17" s="5"/>
      <c r="LXL17" s="5"/>
      <c r="LXM17" s="5"/>
      <c r="LXN17" s="5"/>
      <c r="LXO17" s="5"/>
      <c r="LXP17" s="5"/>
      <c r="LXQ17" s="5"/>
      <c r="LXR17" s="5"/>
      <c r="LXS17" s="5"/>
      <c r="LXT17" s="5"/>
      <c r="LXU17" s="5"/>
      <c r="LXV17" s="5"/>
      <c r="LXW17" s="5"/>
      <c r="LXX17" s="5"/>
      <c r="LXY17" s="5"/>
      <c r="LXZ17" s="5"/>
      <c r="LYA17" s="5"/>
      <c r="LYB17" s="5"/>
      <c r="LYC17" s="5"/>
      <c r="LYD17" s="5"/>
      <c r="LYE17" s="5"/>
      <c r="LYF17" s="5"/>
      <c r="LYG17" s="5"/>
      <c r="LYH17" s="5"/>
      <c r="LYI17" s="5"/>
      <c r="LYJ17" s="5"/>
      <c r="LYK17" s="5"/>
      <c r="LYL17" s="5"/>
      <c r="LYM17" s="5"/>
      <c r="LYN17" s="5"/>
      <c r="LYO17" s="5"/>
      <c r="LYP17" s="5"/>
      <c r="LYQ17" s="5"/>
      <c r="LYR17" s="5"/>
      <c r="LYS17" s="5"/>
      <c r="LYT17" s="5"/>
      <c r="LYU17" s="5"/>
      <c r="LYV17" s="5"/>
      <c r="LYW17" s="5"/>
      <c r="LYX17" s="5"/>
      <c r="LYY17" s="5"/>
      <c r="LYZ17" s="5"/>
      <c r="LZA17" s="5"/>
      <c r="LZB17" s="5"/>
      <c r="LZC17" s="5"/>
      <c r="LZD17" s="5"/>
      <c r="LZE17" s="5"/>
      <c r="LZF17" s="5"/>
      <c r="LZG17" s="5"/>
      <c r="LZH17" s="5"/>
      <c r="LZI17" s="5"/>
      <c r="LZJ17" s="5"/>
      <c r="LZK17" s="5"/>
      <c r="LZL17" s="5"/>
      <c r="LZM17" s="5"/>
      <c r="LZN17" s="5"/>
      <c r="LZO17" s="5"/>
      <c r="LZP17" s="5"/>
      <c r="LZQ17" s="5"/>
      <c r="LZR17" s="5"/>
      <c r="LZS17" s="5"/>
      <c r="LZT17" s="5"/>
      <c r="LZU17" s="5"/>
      <c r="LZV17" s="5"/>
      <c r="LZW17" s="5"/>
      <c r="LZX17" s="5"/>
      <c r="LZY17" s="5"/>
      <c r="LZZ17" s="5"/>
      <c r="MAA17" s="5"/>
      <c r="MAB17" s="5"/>
      <c r="MAC17" s="5"/>
      <c r="MAD17" s="5"/>
      <c r="MAE17" s="5"/>
      <c r="MAF17" s="5"/>
      <c r="MAG17" s="5"/>
      <c r="MAH17" s="5"/>
      <c r="MAI17" s="5"/>
      <c r="MAJ17" s="5"/>
      <c r="MAK17" s="5"/>
      <c r="MAL17" s="5"/>
      <c r="MAM17" s="5"/>
      <c r="MAN17" s="5"/>
      <c r="MAO17" s="5"/>
      <c r="MAP17" s="5"/>
      <c r="MAQ17" s="5"/>
      <c r="MAR17" s="5"/>
      <c r="MAS17" s="5"/>
      <c r="MAT17" s="5"/>
      <c r="MAU17" s="5"/>
      <c r="MAV17" s="5"/>
      <c r="MAW17" s="5"/>
      <c r="MAX17" s="5"/>
      <c r="MAY17" s="5"/>
      <c r="MAZ17" s="5"/>
      <c r="MBA17" s="5"/>
      <c r="MBB17" s="5"/>
      <c r="MBC17" s="5"/>
      <c r="MBD17" s="5"/>
      <c r="MBE17" s="5"/>
      <c r="MBF17" s="5"/>
      <c r="MBG17" s="5"/>
      <c r="MBH17" s="5"/>
      <c r="MBI17" s="5"/>
      <c r="MBJ17" s="5"/>
      <c r="MBK17" s="5"/>
      <c r="MBL17" s="5"/>
      <c r="MBM17" s="5"/>
      <c r="MBN17" s="5"/>
      <c r="MBO17" s="5"/>
      <c r="MBP17" s="5"/>
      <c r="MBQ17" s="5"/>
      <c r="MBR17" s="5"/>
      <c r="MBS17" s="5"/>
      <c r="MBT17" s="5"/>
      <c r="MBU17" s="5"/>
      <c r="MBV17" s="5"/>
      <c r="MBW17" s="5"/>
      <c r="MBX17" s="5"/>
      <c r="MBY17" s="5"/>
      <c r="MBZ17" s="5"/>
      <c r="MCA17" s="5"/>
      <c r="MCB17" s="5"/>
      <c r="MCC17" s="5"/>
      <c r="MCD17" s="5"/>
      <c r="MCE17" s="5"/>
      <c r="MCF17" s="5"/>
      <c r="MCG17" s="5"/>
      <c r="MCH17" s="5"/>
      <c r="MCI17" s="5"/>
      <c r="MCJ17" s="5"/>
      <c r="MCK17" s="5"/>
      <c r="MCL17" s="5"/>
      <c r="MCM17" s="5"/>
      <c r="MCN17" s="5"/>
      <c r="MCO17" s="5"/>
      <c r="MCP17" s="5"/>
      <c r="MCQ17" s="5"/>
      <c r="MCR17" s="5"/>
      <c r="MCS17" s="5"/>
      <c r="MCT17" s="5"/>
      <c r="MCU17" s="5"/>
      <c r="MCV17" s="5"/>
      <c r="MCW17" s="5"/>
      <c r="MCX17" s="5"/>
      <c r="MCY17" s="5"/>
      <c r="MCZ17" s="5"/>
      <c r="MDA17" s="5"/>
      <c r="MDB17" s="5"/>
      <c r="MDC17" s="5"/>
      <c r="MDD17" s="5"/>
      <c r="MDE17" s="5"/>
      <c r="MDF17" s="5"/>
      <c r="MDG17" s="5"/>
      <c r="MDH17" s="5"/>
      <c r="MDI17" s="5"/>
      <c r="MDJ17" s="5"/>
      <c r="MDK17" s="5"/>
      <c r="MDL17" s="5"/>
      <c r="MDM17" s="5"/>
      <c r="MDN17" s="5"/>
      <c r="MDO17" s="5"/>
      <c r="MDP17" s="5"/>
      <c r="MDQ17" s="5"/>
      <c r="MDR17" s="5"/>
      <c r="MDS17" s="5"/>
      <c r="MDT17" s="5"/>
      <c r="MDU17" s="5"/>
      <c r="MDV17" s="5"/>
      <c r="MDW17" s="5"/>
      <c r="MDX17" s="5"/>
      <c r="MDY17" s="5"/>
      <c r="MDZ17" s="5"/>
      <c r="MEA17" s="5"/>
      <c r="MEB17" s="5"/>
      <c r="MEC17" s="5"/>
      <c r="MED17" s="5"/>
      <c r="MEE17" s="5"/>
      <c r="MEF17" s="5"/>
      <c r="MEG17" s="5"/>
      <c r="MEH17" s="5"/>
      <c r="MEI17" s="5"/>
      <c r="MEJ17" s="5"/>
      <c r="MEK17" s="5"/>
      <c r="MEL17" s="5"/>
      <c r="MEM17" s="5"/>
      <c r="MEN17" s="5"/>
      <c r="MEO17" s="5"/>
      <c r="MEP17" s="5"/>
      <c r="MEQ17" s="5"/>
      <c r="MER17" s="5"/>
      <c r="MES17" s="5"/>
      <c r="MET17" s="5"/>
      <c r="MEU17" s="5"/>
      <c r="MEV17" s="5"/>
      <c r="MEW17" s="5"/>
      <c r="MEX17" s="5"/>
      <c r="MEY17" s="5"/>
      <c r="MEZ17" s="5"/>
      <c r="MFA17" s="5"/>
      <c r="MFB17" s="5"/>
      <c r="MFC17" s="5"/>
      <c r="MFD17" s="5"/>
      <c r="MFE17" s="5"/>
      <c r="MFF17" s="5"/>
      <c r="MFG17" s="5"/>
      <c r="MFH17" s="5"/>
      <c r="MFI17" s="5"/>
      <c r="MFJ17" s="5"/>
      <c r="MFK17" s="5"/>
      <c r="MFL17" s="5"/>
      <c r="MFM17" s="5"/>
      <c r="MFN17" s="5"/>
      <c r="MFO17" s="5"/>
      <c r="MFP17" s="5"/>
      <c r="MFQ17" s="5"/>
      <c r="MFR17" s="5"/>
      <c r="MFS17" s="5"/>
      <c r="MFT17" s="5"/>
      <c r="MFU17" s="5"/>
      <c r="MFV17" s="5"/>
      <c r="MFW17" s="5"/>
      <c r="MFX17" s="5"/>
      <c r="MFY17" s="5"/>
      <c r="MFZ17" s="5"/>
      <c r="MGA17" s="5"/>
      <c r="MGB17" s="5"/>
      <c r="MGC17" s="5"/>
      <c r="MGD17" s="5"/>
      <c r="MGE17" s="5"/>
      <c r="MGF17" s="5"/>
      <c r="MGG17" s="5"/>
      <c r="MGH17" s="5"/>
      <c r="MGI17" s="5"/>
      <c r="MGJ17" s="5"/>
      <c r="MGK17" s="5"/>
      <c r="MGL17" s="5"/>
      <c r="MGM17" s="5"/>
      <c r="MGN17" s="5"/>
      <c r="MGO17" s="5"/>
      <c r="MGP17" s="5"/>
      <c r="MGQ17" s="5"/>
      <c r="MGR17" s="5"/>
      <c r="MGS17" s="5"/>
      <c r="MGT17" s="5"/>
      <c r="MGU17" s="5"/>
      <c r="MGV17" s="5"/>
      <c r="MGW17" s="5"/>
      <c r="MGX17" s="5"/>
      <c r="MGY17" s="5"/>
      <c r="MGZ17" s="5"/>
      <c r="MHA17" s="5"/>
      <c r="MHB17" s="5"/>
      <c r="MHC17" s="5"/>
      <c r="MHD17" s="5"/>
      <c r="MHE17" s="5"/>
      <c r="MHF17" s="5"/>
      <c r="MHG17" s="5"/>
      <c r="MHH17" s="5"/>
      <c r="MHI17" s="5"/>
      <c r="MHJ17" s="5"/>
      <c r="MHK17" s="5"/>
      <c r="MHL17" s="5"/>
      <c r="MHM17" s="5"/>
      <c r="MHN17" s="5"/>
      <c r="MHO17" s="5"/>
      <c r="MHP17" s="5"/>
      <c r="MHQ17" s="5"/>
      <c r="MHR17" s="5"/>
      <c r="MHS17" s="5"/>
      <c r="MHT17" s="5"/>
      <c r="MHU17" s="5"/>
      <c r="MHV17" s="5"/>
      <c r="MHW17" s="5"/>
      <c r="MHX17" s="5"/>
      <c r="MHY17" s="5"/>
      <c r="MHZ17" s="5"/>
      <c r="MIA17" s="5"/>
      <c r="MIB17" s="5"/>
      <c r="MIC17" s="5"/>
      <c r="MID17" s="5"/>
      <c r="MIE17" s="5"/>
      <c r="MIF17" s="5"/>
      <c r="MIG17" s="5"/>
      <c r="MIH17" s="5"/>
      <c r="MII17" s="5"/>
      <c r="MIJ17" s="5"/>
      <c r="MIK17" s="5"/>
      <c r="MIL17" s="5"/>
      <c r="MIM17" s="5"/>
      <c r="MIN17" s="5"/>
      <c r="MIO17" s="5"/>
      <c r="MIP17" s="5"/>
      <c r="MIQ17" s="5"/>
      <c r="MIR17" s="5"/>
      <c r="MIS17" s="5"/>
      <c r="MIT17" s="5"/>
      <c r="MIU17" s="5"/>
      <c r="MIV17" s="5"/>
      <c r="MIW17" s="5"/>
      <c r="MIX17" s="5"/>
      <c r="MIY17" s="5"/>
      <c r="MIZ17" s="5"/>
      <c r="MJA17" s="5"/>
      <c r="MJB17" s="5"/>
      <c r="MJC17" s="5"/>
      <c r="MJD17" s="5"/>
      <c r="MJE17" s="5"/>
      <c r="MJF17" s="5"/>
      <c r="MJG17" s="5"/>
      <c r="MJH17" s="5"/>
      <c r="MJI17" s="5"/>
      <c r="MJJ17" s="5"/>
      <c r="MJK17" s="5"/>
      <c r="MJL17" s="5"/>
      <c r="MJM17" s="5"/>
      <c r="MJN17" s="5"/>
      <c r="MJO17" s="5"/>
      <c r="MJP17" s="5"/>
      <c r="MJQ17" s="5"/>
      <c r="MJR17" s="5"/>
      <c r="MJS17" s="5"/>
      <c r="MJT17" s="5"/>
      <c r="MJU17" s="5"/>
      <c r="MJV17" s="5"/>
      <c r="MJW17" s="5"/>
      <c r="MJX17" s="5"/>
      <c r="MJY17" s="5"/>
      <c r="MJZ17" s="5"/>
      <c r="MKA17" s="5"/>
      <c r="MKB17" s="5"/>
      <c r="MKC17" s="5"/>
      <c r="MKD17" s="5"/>
      <c r="MKE17" s="5"/>
      <c r="MKF17" s="5"/>
      <c r="MKG17" s="5"/>
      <c r="MKH17" s="5"/>
      <c r="MKI17" s="5"/>
      <c r="MKJ17" s="5"/>
      <c r="MKK17" s="5"/>
      <c r="MKL17" s="5"/>
      <c r="MKM17" s="5"/>
      <c r="MKN17" s="5"/>
      <c r="MKO17" s="5"/>
      <c r="MKP17" s="5"/>
      <c r="MKQ17" s="5"/>
      <c r="MKR17" s="5"/>
      <c r="MKS17" s="5"/>
      <c r="MKT17" s="5"/>
      <c r="MKU17" s="5"/>
      <c r="MKV17" s="5"/>
      <c r="MKW17" s="5"/>
      <c r="MKX17" s="5"/>
      <c r="MKY17" s="5"/>
      <c r="MKZ17" s="5"/>
      <c r="MLA17" s="5"/>
      <c r="MLB17" s="5"/>
      <c r="MLC17" s="5"/>
      <c r="MLD17" s="5"/>
      <c r="MLE17" s="5"/>
      <c r="MLF17" s="5"/>
      <c r="MLG17" s="5"/>
      <c r="MLH17" s="5"/>
      <c r="MLI17" s="5"/>
      <c r="MLJ17" s="5"/>
      <c r="MLK17" s="5"/>
      <c r="MLL17" s="5"/>
      <c r="MLM17" s="5"/>
      <c r="MLN17" s="5"/>
      <c r="MLO17" s="5"/>
      <c r="MLP17" s="5"/>
      <c r="MLQ17" s="5"/>
      <c r="MLR17" s="5"/>
      <c r="MLS17" s="5"/>
      <c r="MLT17" s="5"/>
      <c r="MLU17" s="5"/>
      <c r="MLV17" s="5"/>
      <c r="MLW17" s="5"/>
      <c r="MLX17" s="5"/>
      <c r="MLY17" s="5"/>
      <c r="MLZ17" s="5"/>
      <c r="MMA17" s="5"/>
      <c r="MMB17" s="5"/>
      <c r="MMC17" s="5"/>
      <c r="MMD17" s="5"/>
      <c r="MME17" s="5"/>
      <c r="MMF17" s="5"/>
      <c r="MMG17" s="5"/>
      <c r="MMH17" s="5"/>
      <c r="MMI17" s="5"/>
      <c r="MMJ17" s="5"/>
      <c r="MMK17" s="5"/>
      <c r="MML17" s="5"/>
      <c r="MMM17" s="5"/>
      <c r="MMN17" s="5"/>
      <c r="MMO17" s="5"/>
      <c r="MMP17" s="5"/>
      <c r="MMQ17" s="5"/>
      <c r="MMR17" s="5"/>
      <c r="MMS17" s="5"/>
      <c r="MMT17" s="5"/>
      <c r="MMU17" s="5"/>
      <c r="MMV17" s="5"/>
      <c r="MMW17" s="5"/>
      <c r="MMX17" s="5"/>
      <c r="MMY17" s="5"/>
      <c r="MMZ17" s="5"/>
      <c r="MNA17" s="5"/>
      <c r="MNB17" s="5"/>
      <c r="MNC17" s="5"/>
      <c r="MND17" s="5"/>
      <c r="MNE17" s="5"/>
      <c r="MNF17" s="5"/>
      <c r="MNG17" s="5"/>
      <c r="MNH17" s="5"/>
      <c r="MNI17" s="5"/>
      <c r="MNJ17" s="5"/>
      <c r="MNK17" s="5"/>
      <c r="MNL17" s="5"/>
      <c r="MNM17" s="5"/>
      <c r="MNN17" s="5"/>
      <c r="MNO17" s="5"/>
      <c r="MNP17" s="5"/>
      <c r="MNQ17" s="5"/>
      <c r="MNR17" s="5"/>
      <c r="MNS17" s="5"/>
      <c r="MNT17" s="5"/>
      <c r="MNU17" s="5"/>
      <c r="MNV17" s="5"/>
      <c r="MNW17" s="5"/>
      <c r="MNX17" s="5"/>
      <c r="MNY17" s="5"/>
      <c r="MNZ17" s="5"/>
      <c r="MOA17" s="5"/>
      <c r="MOB17" s="5"/>
      <c r="MOC17" s="5"/>
      <c r="MOD17" s="5"/>
      <c r="MOE17" s="5"/>
      <c r="MOF17" s="5"/>
      <c r="MOG17" s="5"/>
      <c r="MOH17" s="5"/>
      <c r="MOI17" s="5"/>
      <c r="MOJ17" s="5"/>
      <c r="MOK17" s="5"/>
      <c r="MOL17" s="5"/>
      <c r="MOM17" s="5"/>
      <c r="MON17" s="5"/>
      <c r="MOO17" s="5"/>
      <c r="MOP17" s="5"/>
      <c r="MOQ17" s="5"/>
      <c r="MOR17" s="5"/>
      <c r="MOS17" s="5"/>
      <c r="MOT17" s="5"/>
      <c r="MOU17" s="5"/>
      <c r="MOV17" s="5"/>
      <c r="MOW17" s="5"/>
      <c r="MOX17" s="5"/>
      <c r="MOY17" s="5"/>
      <c r="MOZ17" s="5"/>
      <c r="MPA17" s="5"/>
      <c r="MPB17" s="5"/>
      <c r="MPC17" s="5"/>
      <c r="MPD17" s="5"/>
      <c r="MPE17" s="5"/>
      <c r="MPF17" s="5"/>
      <c r="MPG17" s="5"/>
      <c r="MPH17" s="5"/>
      <c r="MPI17" s="5"/>
      <c r="MPJ17" s="5"/>
      <c r="MPK17" s="5"/>
      <c r="MPL17" s="5"/>
      <c r="MPM17" s="5"/>
      <c r="MPN17" s="5"/>
      <c r="MPO17" s="5"/>
      <c r="MPP17" s="5"/>
      <c r="MPQ17" s="5"/>
      <c r="MPR17" s="5"/>
      <c r="MPS17" s="5"/>
      <c r="MPT17" s="5"/>
      <c r="MPU17" s="5"/>
      <c r="MPV17" s="5"/>
      <c r="MPW17" s="5"/>
      <c r="MPX17" s="5"/>
      <c r="MPY17" s="5"/>
      <c r="MPZ17" s="5"/>
      <c r="MQA17" s="5"/>
      <c r="MQB17" s="5"/>
      <c r="MQC17" s="5"/>
      <c r="MQD17" s="5"/>
      <c r="MQE17" s="5"/>
      <c r="MQF17" s="5"/>
      <c r="MQG17" s="5"/>
      <c r="MQH17" s="5"/>
      <c r="MQI17" s="5"/>
      <c r="MQJ17" s="5"/>
      <c r="MQK17" s="5"/>
      <c r="MQL17" s="5"/>
      <c r="MQM17" s="5"/>
      <c r="MQN17" s="5"/>
      <c r="MQO17" s="5"/>
      <c r="MQP17" s="5"/>
      <c r="MQQ17" s="5"/>
      <c r="MQR17" s="5"/>
      <c r="MQS17" s="5"/>
      <c r="MQT17" s="5"/>
      <c r="MQU17" s="5"/>
      <c r="MQV17" s="5"/>
      <c r="MQW17" s="5"/>
      <c r="MQX17" s="5"/>
      <c r="MQY17" s="5"/>
      <c r="MQZ17" s="5"/>
      <c r="MRA17" s="5"/>
      <c r="MRB17" s="5"/>
      <c r="MRC17" s="5"/>
      <c r="MRD17" s="5"/>
      <c r="MRE17" s="5"/>
      <c r="MRF17" s="5"/>
      <c r="MRG17" s="5"/>
      <c r="MRH17" s="5"/>
      <c r="MRI17" s="5"/>
      <c r="MRJ17" s="5"/>
      <c r="MRK17" s="5"/>
      <c r="MRL17" s="5"/>
      <c r="MRM17" s="5"/>
      <c r="MRN17" s="5"/>
      <c r="MRO17" s="5"/>
      <c r="MRP17" s="5"/>
      <c r="MRQ17" s="5"/>
      <c r="MRR17" s="5"/>
      <c r="MRS17" s="5"/>
      <c r="MRT17" s="5"/>
      <c r="MRU17" s="5"/>
      <c r="MRV17" s="5"/>
      <c r="MRW17" s="5"/>
      <c r="MRX17" s="5"/>
      <c r="MRY17" s="5"/>
      <c r="MRZ17" s="5"/>
      <c r="MSA17" s="5"/>
      <c r="MSB17" s="5"/>
      <c r="MSC17" s="5"/>
      <c r="MSD17" s="5"/>
      <c r="MSE17" s="5"/>
      <c r="MSF17" s="5"/>
      <c r="MSG17" s="5"/>
      <c r="MSH17" s="5"/>
      <c r="MSI17" s="5"/>
      <c r="MSJ17" s="5"/>
      <c r="MSK17" s="5"/>
      <c r="MSL17" s="5"/>
      <c r="MSM17" s="5"/>
      <c r="MSN17" s="5"/>
      <c r="MSO17" s="5"/>
      <c r="MSP17" s="5"/>
      <c r="MSQ17" s="5"/>
      <c r="MSR17" s="5"/>
      <c r="MSS17" s="5"/>
      <c r="MST17" s="5"/>
      <c r="MSU17" s="5"/>
      <c r="MSV17" s="5"/>
      <c r="MSW17" s="5"/>
      <c r="MSX17" s="5"/>
      <c r="MSY17" s="5"/>
      <c r="MSZ17" s="5"/>
      <c r="MTA17" s="5"/>
      <c r="MTB17" s="5"/>
      <c r="MTC17" s="5"/>
      <c r="MTD17" s="5"/>
      <c r="MTE17" s="5"/>
      <c r="MTF17" s="5"/>
      <c r="MTG17" s="5"/>
      <c r="MTH17" s="5"/>
      <c r="MTI17" s="5"/>
      <c r="MTJ17" s="5"/>
      <c r="MTK17" s="5"/>
      <c r="MTL17" s="5"/>
      <c r="MTM17" s="5"/>
      <c r="MTN17" s="5"/>
      <c r="MTO17" s="5"/>
      <c r="MTP17" s="5"/>
      <c r="MTQ17" s="5"/>
      <c r="MTR17" s="5"/>
      <c r="MTS17" s="5"/>
      <c r="MTT17" s="5"/>
      <c r="MTU17" s="5"/>
      <c r="MTV17" s="5"/>
      <c r="MTW17" s="5"/>
      <c r="MTX17" s="5"/>
      <c r="MTY17" s="5"/>
      <c r="MTZ17" s="5"/>
      <c r="MUA17" s="5"/>
      <c r="MUB17" s="5"/>
      <c r="MUC17" s="5"/>
      <c r="MUD17" s="5"/>
      <c r="MUE17" s="5"/>
      <c r="MUF17" s="5"/>
      <c r="MUG17" s="5"/>
      <c r="MUH17" s="5"/>
      <c r="MUI17" s="5"/>
      <c r="MUJ17" s="5"/>
      <c r="MUK17" s="5"/>
      <c r="MUL17" s="5"/>
      <c r="MUM17" s="5"/>
      <c r="MUN17" s="5"/>
      <c r="MUO17" s="5"/>
      <c r="MUP17" s="5"/>
      <c r="MUQ17" s="5"/>
      <c r="MUR17" s="5"/>
      <c r="MUS17" s="5"/>
      <c r="MUT17" s="5"/>
      <c r="MUU17" s="5"/>
      <c r="MUV17" s="5"/>
      <c r="MUW17" s="5"/>
      <c r="MUX17" s="5"/>
      <c r="MUY17" s="5"/>
      <c r="MUZ17" s="5"/>
      <c r="MVA17" s="5"/>
      <c r="MVB17" s="5"/>
      <c r="MVC17" s="5"/>
      <c r="MVD17" s="5"/>
      <c r="MVE17" s="5"/>
      <c r="MVF17" s="5"/>
      <c r="MVG17" s="5"/>
      <c r="MVH17" s="5"/>
      <c r="MVI17" s="5"/>
      <c r="MVJ17" s="5"/>
      <c r="MVK17" s="5"/>
      <c r="MVL17" s="5"/>
      <c r="MVM17" s="5"/>
      <c r="MVN17" s="5"/>
      <c r="MVO17" s="5"/>
      <c r="MVP17" s="5"/>
      <c r="MVQ17" s="5"/>
      <c r="MVR17" s="5"/>
      <c r="MVS17" s="5"/>
      <c r="MVT17" s="5"/>
      <c r="MVU17" s="5"/>
      <c r="MVV17" s="5"/>
      <c r="MVW17" s="5"/>
      <c r="MVX17" s="5"/>
      <c r="MVY17" s="5"/>
      <c r="MVZ17" s="5"/>
      <c r="MWA17" s="5"/>
      <c r="MWB17" s="5"/>
      <c r="MWC17" s="5"/>
      <c r="MWD17" s="5"/>
      <c r="MWE17" s="5"/>
      <c r="MWF17" s="5"/>
      <c r="MWG17" s="5"/>
      <c r="MWH17" s="5"/>
      <c r="MWI17" s="5"/>
      <c r="MWJ17" s="5"/>
      <c r="MWK17" s="5"/>
      <c r="MWL17" s="5"/>
      <c r="MWM17" s="5"/>
      <c r="MWN17" s="5"/>
      <c r="MWO17" s="5"/>
      <c r="MWP17" s="5"/>
      <c r="MWQ17" s="5"/>
      <c r="MWR17" s="5"/>
      <c r="MWS17" s="5"/>
      <c r="MWT17" s="5"/>
      <c r="MWU17" s="5"/>
      <c r="MWV17" s="5"/>
      <c r="MWW17" s="5"/>
      <c r="MWX17" s="5"/>
      <c r="MWY17" s="5"/>
      <c r="MWZ17" s="5"/>
      <c r="MXA17" s="5"/>
      <c r="MXB17" s="5"/>
      <c r="MXC17" s="5"/>
      <c r="MXD17" s="5"/>
      <c r="MXE17" s="5"/>
      <c r="MXF17" s="5"/>
      <c r="MXG17" s="5"/>
      <c r="MXH17" s="5"/>
      <c r="MXI17" s="5"/>
      <c r="MXJ17" s="5"/>
      <c r="MXK17" s="5"/>
      <c r="MXL17" s="5"/>
      <c r="MXM17" s="5"/>
      <c r="MXN17" s="5"/>
      <c r="MXO17" s="5"/>
      <c r="MXP17" s="5"/>
      <c r="MXQ17" s="5"/>
      <c r="MXR17" s="5"/>
      <c r="MXS17" s="5"/>
      <c r="MXT17" s="5"/>
      <c r="MXU17" s="5"/>
      <c r="MXV17" s="5"/>
      <c r="MXW17" s="5"/>
      <c r="MXX17" s="5"/>
      <c r="MXY17" s="5"/>
      <c r="MXZ17" s="5"/>
      <c r="MYA17" s="5"/>
      <c r="MYB17" s="5"/>
      <c r="MYC17" s="5"/>
      <c r="MYD17" s="5"/>
      <c r="MYE17" s="5"/>
      <c r="MYF17" s="5"/>
      <c r="MYG17" s="5"/>
      <c r="MYH17" s="5"/>
      <c r="MYI17" s="5"/>
      <c r="MYJ17" s="5"/>
      <c r="MYK17" s="5"/>
      <c r="MYL17" s="5"/>
      <c r="MYM17" s="5"/>
      <c r="MYN17" s="5"/>
      <c r="MYO17" s="5"/>
      <c r="MYP17" s="5"/>
      <c r="MYQ17" s="5"/>
      <c r="MYR17" s="5"/>
      <c r="MYS17" s="5"/>
      <c r="MYT17" s="5"/>
      <c r="MYU17" s="5"/>
      <c r="MYV17" s="5"/>
      <c r="MYW17" s="5"/>
      <c r="MYX17" s="5"/>
      <c r="MYY17" s="5"/>
      <c r="MYZ17" s="5"/>
      <c r="MZA17" s="5"/>
      <c r="MZB17" s="5"/>
      <c r="MZC17" s="5"/>
      <c r="MZD17" s="5"/>
      <c r="MZE17" s="5"/>
      <c r="MZF17" s="5"/>
      <c r="MZG17" s="5"/>
      <c r="MZH17" s="5"/>
      <c r="MZI17" s="5"/>
      <c r="MZJ17" s="5"/>
      <c r="MZK17" s="5"/>
      <c r="MZL17" s="5"/>
      <c r="MZM17" s="5"/>
      <c r="MZN17" s="5"/>
      <c r="MZO17" s="5"/>
      <c r="MZP17" s="5"/>
      <c r="MZQ17" s="5"/>
      <c r="MZR17" s="5"/>
      <c r="MZS17" s="5"/>
      <c r="MZT17" s="5"/>
      <c r="MZU17" s="5"/>
      <c r="MZV17" s="5"/>
      <c r="MZW17" s="5"/>
      <c r="MZX17" s="5"/>
      <c r="MZY17" s="5"/>
      <c r="MZZ17" s="5"/>
      <c r="NAA17" s="5"/>
      <c r="NAB17" s="5"/>
      <c r="NAC17" s="5"/>
      <c r="NAD17" s="5"/>
      <c r="NAE17" s="5"/>
      <c r="NAF17" s="5"/>
      <c r="NAG17" s="5"/>
      <c r="NAH17" s="5"/>
      <c r="NAI17" s="5"/>
      <c r="NAJ17" s="5"/>
      <c r="NAK17" s="5"/>
      <c r="NAL17" s="5"/>
      <c r="NAM17" s="5"/>
      <c r="NAN17" s="5"/>
      <c r="NAO17" s="5"/>
      <c r="NAP17" s="5"/>
      <c r="NAQ17" s="5"/>
      <c r="NAR17" s="5"/>
      <c r="NAS17" s="5"/>
      <c r="NAT17" s="5"/>
      <c r="NAU17" s="5"/>
      <c r="NAV17" s="5"/>
      <c r="NAW17" s="5"/>
      <c r="NAX17" s="5"/>
      <c r="NAY17" s="5"/>
      <c r="NAZ17" s="5"/>
      <c r="NBA17" s="5"/>
      <c r="NBB17" s="5"/>
      <c r="NBC17" s="5"/>
      <c r="NBD17" s="5"/>
      <c r="NBE17" s="5"/>
      <c r="NBF17" s="5"/>
      <c r="NBG17" s="5"/>
      <c r="NBH17" s="5"/>
      <c r="NBI17" s="5"/>
      <c r="NBJ17" s="5"/>
      <c r="NBK17" s="5"/>
      <c r="NBL17" s="5"/>
      <c r="NBM17" s="5"/>
      <c r="NBN17" s="5"/>
      <c r="NBO17" s="5"/>
      <c r="NBP17" s="5"/>
      <c r="NBQ17" s="5"/>
      <c r="NBR17" s="5"/>
      <c r="NBS17" s="5"/>
      <c r="NBT17" s="5"/>
      <c r="NBU17" s="5"/>
      <c r="NBV17" s="5"/>
      <c r="NBW17" s="5"/>
      <c r="NBX17" s="5"/>
      <c r="NBY17" s="5"/>
      <c r="NBZ17" s="5"/>
      <c r="NCA17" s="5"/>
      <c r="NCB17" s="5"/>
      <c r="NCC17" s="5"/>
      <c r="NCD17" s="5"/>
      <c r="NCE17" s="5"/>
      <c r="NCF17" s="5"/>
      <c r="NCG17" s="5"/>
      <c r="NCH17" s="5"/>
      <c r="NCI17" s="5"/>
      <c r="NCJ17" s="5"/>
      <c r="NCK17" s="5"/>
      <c r="NCL17" s="5"/>
      <c r="NCM17" s="5"/>
      <c r="NCN17" s="5"/>
      <c r="NCO17" s="5"/>
      <c r="NCP17" s="5"/>
      <c r="NCQ17" s="5"/>
      <c r="NCR17" s="5"/>
      <c r="NCS17" s="5"/>
      <c r="NCT17" s="5"/>
      <c r="NCU17" s="5"/>
      <c r="NCV17" s="5"/>
      <c r="NCW17" s="5"/>
      <c r="NCX17" s="5"/>
      <c r="NCY17" s="5"/>
      <c r="NCZ17" s="5"/>
      <c r="NDA17" s="5"/>
      <c r="NDB17" s="5"/>
      <c r="NDC17" s="5"/>
      <c r="NDD17" s="5"/>
      <c r="NDE17" s="5"/>
      <c r="NDF17" s="5"/>
      <c r="NDG17" s="5"/>
      <c r="NDH17" s="5"/>
      <c r="NDI17" s="5"/>
      <c r="NDJ17" s="5"/>
      <c r="NDK17" s="5"/>
      <c r="NDL17" s="5"/>
      <c r="NDM17" s="5"/>
      <c r="NDN17" s="5"/>
      <c r="NDO17" s="5"/>
      <c r="NDP17" s="5"/>
      <c r="NDQ17" s="5"/>
      <c r="NDR17" s="5"/>
      <c r="NDS17" s="5"/>
      <c r="NDT17" s="5"/>
      <c r="NDU17" s="5"/>
      <c r="NDV17" s="5"/>
      <c r="NDW17" s="5"/>
      <c r="NDX17" s="5"/>
      <c r="NDY17" s="5"/>
      <c r="NDZ17" s="5"/>
      <c r="NEA17" s="5"/>
      <c r="NEB17" s="5"/>
      <c r="NEC17" s="5"/>
      <c r="NED17" s="5"/>
      <c r="NEE17" s="5"/>
      <c r="NEF17" s="5"/>
      <c r="NEG17" s="5"/>
      <c r="NEH17" s="5"/>
      <c r="NEI17" s="5"/>
      <c r="NEJ17" s="5"/>
      <c r="NEK17" s="5"/>
      <c r="NEL17" s="5"/>
      <c r="NEM17" s="5"/>
      <c r="NEN17" s="5"/>
      <c r="NEO17" s="5"/>
      <c r="NEP17" s="5"/>
      <c r="NEQ17" s="5"/>
      <c r="NER17" s="5"/>
      <c r="NES17" s="5"/>
      <c r="NET17" s="5"/>
      <c r="NEU17" s="5"/>
      <c r="NEV17" s="5"/>
      <c r="NEW17" s="5"/>
      <c r="NEX17" s="5"/>
      <c r="NEY17" s="5"/>
      <c r="NEZ17" s="5"/>
      <c r="NFA17" s="5"/>
      <c r="NFB17" s="5"/>
      <c r="NFC17" s="5"/>
      <c r="NFD17" s="5"/>
      <c r="NFE17" s="5"/>
      <c r="NFF17" s="5"/>
      <c r="NFG17" s="5"/>
      <c r="NFH17" s="5"/>
      <c r="NFI17" s="5"/>
      <c r="NFJ17" s="5"/>
      <c r="NFK17" s="5"/>
      <c r="NFL17" s="5"/>
      <c r="NFM17" s="5"/>
      <c r="NFN17" s="5"/>
      <c r="NFO17" s="5"/>
      <c r="NFP17" s="5"/>
      <c r="NFQ17" s="5"/>
      <c r="NFR17" s="5"/>
      <c r="NFS17" s="5"/>
      <c r="NFT17" s="5"/>
      <c r="NFU17" s="5"/>
      <c r="NFV17" s="5"/>
      <c r="NFW17" s="5"/>
      <c r="NFX17" s="5"/>
      <c r="NFY17" s="5"/>
      <c r="NFZ17" s="5"/>
      <c r="NGA17" s="5"/>
      <c r="NGB17" s="5"/>
      <c r="NGC17" s="5"/>
      <c r="NGD17" s="5"/>
      <c r="NGE17" s="5"/>
      <c r="NGF17" s="5"/>
      <c r="NGG17" s="5"/>
      <c r="NGH17" s="5"/>
      <c r="NGI17" s="5"/>
      <c r="NGJ17" s="5"/>
      <c r="NGK17" s="5"/>
      <c r="NGL17" s="5"/>
      <c r="NGM17" s="5"/>
      <c r="NGN17" s="5"/>
      <c r="NGO17" s="5"/>
      <c r="NGP17" s="5"/>
      <c r="NGQ17" s="5"/>
      <c r="NGR17" s="5"/>
      <c r="NGS17" s="5"/>
      <c r="NGT17" s="5"/>
      <c r="NGU17" s="5"/>
      <c r="NGV17" s="5"/>
      <c r="NGW17" s="5"/>
      <c r="NGX17" s="5"/>
      <c r="NGY17" s="5"/>
      <c r="NGZ17" s="5"/>
      <c r="NHA17" s="5"/>
      <c r="NHB17" s="5"/>
      <c r="NHC17" s="5"/>
      <c r="NHD17" s="5"/>
      <c r="NHE17" s="5"/>
      <c r="NHF17" s="5"/>
      <c r="NHG17" s="5"/>
      <c r="NHH17" s="5"/>
      <c r="NHI17" s="5"/>
      <c r="NHJ17" s="5"/>
      <c r="NHK17" s="5"/>
      <c r="NHL17" s="5"/>
      <c r="NHM17" s="5"/>
      <c r="NHN17" s="5"/>
      <c r="NHO17" s="5"/>
      <c r="NHP17" s="5"/>
      <c r="NHQ17" s="5"/>
      <c r="NHR17" s="5"/>
      <c r="NHS17" s="5"/>
      <c r="NHT17" s="5"/>
      <c r="NHU17" s="5"/>
      <c r="NHV17" s="5"/>
      <c r="NHW17" s="5"/>
      <c r="NHX17" s="5"/>
      <c r="NHY17" s="5"/>
      <c r="NHZ17" s="5"/>
      <c r="NIA17" s="5"/>
      <c r="NIB17" s="5"/>
      <c r="NIC17" s="5"/>
      <c r="NID17" s="5"/>
      <c r="NIE17" s="5"/>
      <c r="NIF17" s="5"/>
      <c r="NIG17" s="5"/>
      <c r="NIH17" s="5"/>
      <c r="NII17" s="5"/>
      <c r="NIJ17" s="5"/>
      <c r="NIK17" s="5"/>
      <c r="NIL17" s="5"/>
      <c r="NIM17" s="5"/>
      <c r="NIN17" s="5"/>
      <c r="NIO17" s="5"/>
      <c r="NIP17" s="5"/>
      <c r="NIQ17" s="5"/>
      <c r="NIR17" s="5"/>
      <c r="NIS17" s="5"/>
      <c r="NIT17" s="5"/>
      <c r="NIU17" s="5"/>
      <c r="NIV17" s="5"/>
      <c r="NIW17" s="5"/>
      <c r="NIX17" s="5"/>
      <c r="NIY17" s="5"/>
      <c r="NIZ17" s="5"/>
      <c r="NJA17" s="5"/>
      <c r="NJB17" s="5"/>
      <c r="NJC17" s="5"/>
      <c r="NJD17" s="5"/>
      <c r="NJE17" s="5"/>
      <c r="NJF17" s="5"/>
      <c r="NJG17" s="5"/>
      <c r="NJH17" s="5"/>
      <c r="NJI17" s="5"/>
      <c r="NJJ17" s="5"/>
      <c r="NJK17" s="5"/>
      <c r="NJL17" s="5"/>
      <c r="NJM17" s="5"/>
      <c r="NJN17" s="5"/>
      <c r="NJO17" s="5"/>
      <c r="NJP17" s="5"/>
      <c r="NJQ17" s="5"/>
      <c r="NJR17" s="5"/>
      <c r="NJS17" s="5"/>
      <c r="NJT17" s="5"/>
      <c r="NJU17" s="5"/>
      <c r="NJV17" s="5"/>
      <c r="NJW17" s="5"/>
      <c r="NJX17" s="5"/>
      <c r="NJY17" s="5"/>
      <c r="NJZ17" s="5"/>
      <c r="NKA17" s="5"/>
      <c r="NKB17" s="5"/>
      <c r="NKC17" s="5"/>
      <c r="NKD17" s="5"/>
      <c r="NKE17" s="5"/>
      <c r="NKF17" s="5"/>
      <c r="NKG17" s="5"/>
      <c r="NKH17" s="5"/>
      <c r="NKI17" s="5"/>
      <c r="NKJ17" s="5"/>
      <c r="NKK17" s="5"/>
      <c r="NKL17" s="5"/>
      <c r="NKM17" s="5"/>
      <c r="NKN17" s="5"/>
      <c r="NKO17" s="5"/>
      <c r="NKP17" s="5"/>
      <c r="NKQ17" s="5"/>
      <c r="NKR17" s="5"/>
      <c r="NKS17" s="5"/>
      <c r="NKT17" s="5"/>
      <c r="NKU17" s="5"/>
      <c r="NKV17" s="5"/>
      <c r="NKW17" s="5"/>
      <c r="NKX17" s="5"/>
      <c r="NKY17" s="5"/>
      <c r="NKZ17" s="5"/>
      <c r="NLA17" s="5"/>
      <c r="NLB17" s="5"/>
      <c r="NLC17" s="5"/>
      <c r="NLD17" s="5"/>
      <c r="NLE17" s="5"/>
      <c r="NLF17" s="5"/>
      <c r="NLG17" s="5"/>
      <c r="NLH17" s="5"/>
      <c r="NLI17" s="5"/>
      <c r="NLJ17" s="5"/>
      <c r="NLK17" s="5"/>
      <c r="NLL17" s="5"/>
      <c r="NLM17" s="5"/>
      <c r="NLN17" s="5"/>
      <c r="NLO17" s="5"/>
      <c r="NLP17" s="5"/>
      <c r="NLQ17" s="5"/>
      <c r="NLR17" s="5"/>
      <c r="NLS17" s="5"/>
      <c r="NLT17" s="5"/>
      <c r="NLU17" s="5"/>
      <c r="NLV17" s="5"/>
      <c r="NLW17" s="5"/>
      <c r="NLX17" s="5"/>
      <c r="NLY17" s="5"/>
      <c r="NLZ17" s="5"/>
      <c r="NMA17" s="5"/>
      <c r="NMB17" s="5"/>
      <c r="NMC17" s="5"/>
      <c r="NMD17" s="5"/>
      <c r="NME17" s="5"/>
      <c r="NMF17" s="5"/>
      <c r="NMG17" s="5"/>
      <c r="NMH17" s="5"/>
      <c r="NMI17" s="5"/>
      <c r="NMJ17" s="5"/>
      <c r="NMK17" s="5"/>
      <c r="NML17" s="5"/>
      <c r="NMM17" s="5"/>
      <c r="NMN17" s="5"/>
      <c r="NMO17" s="5"/>
      <c r="NMP17" s="5"/>
      <c r="NMQ17" s="5"/>
      <c r="NMR17" s="5"/>
      <c r="NMS17" s="5"/>
      <c r="NMT17" s="5"/>
      <c r="NMU17" s="5"/>
      <c r="NMV17" s="5"/>
      <c r="NMW17" s="5"/>
      <c r="NMX17" s="5"/>
      <c r="NMY17" s="5"/>
      <c r="NMZ17" s="5"/>
      <c r="NNA17" s="5"/>
      <c r="NNB17" s="5"/>
      <c r="NNC17" s="5"/>
      <c r="NND17" s="5"/>
      <c r="NNE17" s="5"/>
      <c r="NNF17" s="5"/>
      <c r="NNG17" s="5"/>
      <c r="NNH17" s="5"/>
      <c r="NNI17" s="5"/>
      <c r="NNJ17" s="5"/>
      <c r="NNK17" s="5"/>
      <c r="NNL17" s="5"/>
      <c r="NNM17" s="5"/>
      <c r="NNN17" s="5"/>
      <c r="NNO17" s="5"/>
      <c r="NNP17" s="5"/>
      <c r="NNQ17" s="5"/>
      <c r="NNR17" s="5"/>
      <c r="NNS17" s="5"/>
      <c r="NNT17" s="5"/>
      <c r="NNU17" s="5"/>
      <c r="NNV17" s="5"/>
      <c r="NNW17" s="5"/>
      <c r="NNX17" s="5"/>
      <c r="NNY17" s="5"/>
      <c r="NNZ17" s="5"/>
      <c r="NOA17" s="5"/>
      <c r="NOB17" s="5"/>
      <c r="NOC17" s="5"/>
      <c r="NOD17" s="5"/>
      <c r="NOE17" s="5"/>
      <c r="NOF17" s="5"/>
      <c r="NOG17" s="5"/>
      <c r="NOH17" s="5"/>
      <c r="NOI17" s="5"/>
      <c r="NOJ17" s="5"/>
      <c r="NOK17" s="5"/>
      <c r="NOL17" s="5"/>
      <c r="NOM17" s="5"/>
      <c r="NON17" s="5"/>
      <c r="NOO17" s="5"/>
      <c r="NOP17" s="5"/>
      <c r="NOQ17" s="5"/>
      <c r="NOR17" s="5"/>
      <c r="NOS17" s="5"/>
      <c r="NOT17" s="5"/>
      <c r="NOU17" s="5"/>
      <c r="NOV17" s="5"/>
      <c r="NOW17" s="5"/>
      <c r="NOX17" s="5"/>
      <c r="NOY17" s="5"/>
      <c r="NOZ17" s="5"/>
      <c r="NPA17" s="5"/>
      <c r="NPB17" s="5"/>
      <c r="NPC17" s="5"/>
      <c r="NPD17" s="5"/>
      <c r="NPE17" s="5"/>
      <c r="NPF17" s="5"/>
      <c r="NPG17" s="5"/>
      <c r="NPH17" s="5"/>
      <c r="NPI17" s="5"/>
      <c r="NPJ17" s="5"/>
      <c r="NPK17" s="5"/>
      <c r="NPL17" s="5"/>
      <c r="NPM17" s="5"/>
      <c r="NPN17" s="5"/>
      <c r="NPO17" s="5"/>
      <c r="NPP17" s="5"/>
      <c r="NPQ17" s="5"/>
      <c r="NPR17" s="5"/>
      <c r="NPS17" s="5"/>
      <c r="NPT17" s="5"/>
      <c r="NPU17" s="5"/>
      <c r="NPV17" s="5"/>
      <c r="NPW17" s="5"/>
      <c r="NPX17" s="5"/>
      <c r="NPY17" s="5"/>
      <c r="NPZ17" s="5"/>
      <c r="NQA17" s="5"/>
      <c r="NQB17" s="5"/>
      <c r="NQC17" s="5"/>
      <c r="NQD17" s="5"/>
      <c r="NQE17" s="5"/>
      <c r="NQF17" s="5"/>
      <c r="NQG17" s="5"/>
      <c r="NQH17" s="5"/>
      <c r="NQI17" s="5"/>
      <c r="NQJ17" s="5"/>
      <c r="NQK17" s="5"/>
      <c r="NQL17" s="5"/>
      <c r="NQM17" s="5"/>
      <c r="NQN17" s="5"/>
      <c r="NQO17" s="5"/>
      <c r="NQP17" s="5"/>
      <c r="NQQ17" s="5"/>
      <c r="NQR17" s="5"/>
      <c r="NQS17" s="5"/>
      <c r="NQT17" s="5"/>
      <c r="NQU17" s="5"/>
      <c r="NQV17" s="5"/>
      <c r="NQW17" s="5"/>
      <c r="NQX17" s="5"/>
      <c r="NQY17" s="5"/>
      <c r="NQZ17" s="5"/>
      <c r="NRA17" s="5"/>
      <c r="NRB17" s="5"/>
      <c r="NRC17" s="5"/>
      <c r="NRD17" s="5"/>
      <c r="NRE17" s="5"/>
      <c r="NRF17" s="5"/>
      <c r="NRG17" s="5"/>
      <c r="NRH17" s="5"/>
      <c r="NRI17" s="5"/>
      <c r="NRJ17" s="5"/>
      <c r="NRK17" s="5"/>
      <c r="NRL17" s="5"/>
      <c r="NRM17" s="5"/>
      <c r="NRN17" s="5"/>
      <c r="NRO17" s="5"/>
      <c r="NRP17" s="5"/>
      <c r="NRQ17" s="5"/>
      <c r="NRR17" s="5"/>
      <c r="NRS17" s="5"/>
      <c r="NRT17" s="5"/>
      <c r="NRU17" s="5"/>
      <c r="NRV17" s="5"/>
      <c r="NRW17" s="5"/>
      <c r="NRX17" s="5"/>
      <c r="NRY17" s="5"/>
      <c r="NRZ17" s="5"/>
      <c r="NSA17" s="5"/>
      <c r="NSB17" s="5"/>
      <c r="NSC17" s="5"/>
      <c r="NSD17" s="5"/>
      <c r="NSE17" s="5"/>
      <c r="NSF17" s="5"/>
      <c r="NSG17" s="5"/>
      <c r="NSH17" s="5"/>
      <c r="NSI17" s="5"/>
      <c r="NSJ17" s="5"/>
      <c r="NSK17" s="5"/>
      <c r="NSL17" s="5"/>
      <c r="NSM17" s="5"/>
      <c r="NSN17" s="5"/>
      <c r="NSO17" s="5"/>
      <c r="NSP17" s="5"/>
      <c r="NSQ17" s="5"/>
      <c r="NSR17" s="5"/>
      <c r="NSS17" s="5"/>
      <c r="NST17" s="5"/>
      <c r="NSU17" s="5"/>
      <c r="NSV17" s="5"/>
      <c r="NSW17" s="5"/>
      <c r="NSX17" s="5"/>
      <c r="NSY17" s="5"/>
      <c r="NSZ17" s="5"/>
      <c r="NTA17" s="5"/>
      <c r="NTB17" s="5"/>
      <c r="NTC17" s="5"/>
      <c r="NTD17" s="5"/>
      <c r="NTE17" s="5"/>
      <c r="NTF17" s="5"/>
      <c r="NTG17" s="5"/>
      <c r="NTH17" s="5"/>
      <c r="NTI17" s="5"/>
      <c r="NTJ17" s="5"/>
      <c r="NTK17" s="5"/>
      <c r="NTL17" s="5"/>
      <c r="NTM17" s="5"/>
      <c r="NTN17" s="5"/>
      <c r="NTO17" s="5"/>
      <c r="NTP17" s="5"/>
      <c r="NTQ17" s="5"/>
      <c r="NTR17" s="5"/>
      <c r="NTS17" s="5"/>
      <c r="NTT17" s="5"/>
      <c r="NTU17" s="5"/>
      <c r="NTV17" s="5"/>
      <c r="NTW17" s="5"/>
      <c r="NTX17" s="5"/>
      <c r="NTY17" s="5"/>
      <c r="NTZ17" s="5"/>
      <c r="NUA17" s="5"/>
      <c r="NUB17" s="5"/>
      <c r="NUC17" s="5"/>
      <c r="NUD17" s="5"/>
      <c r="NUE17" s="5"/>
      <c r="NUF17" s="5"/>
      <c r="NUG17" s="5"/>
      <c r="NUH17" s="5"/>
      <c r="NUI17" s="5"/>
      <c r="NUJ17" s="5"/>
      <c r="NUK17" s="5"/>
      <c r="NUL17" s="5"/>
      <c r="NUM17" s="5"/>
      <c r="NUN17" s="5"/>
      <c r="NUO17" s="5"/>
      <c r="NUP17" s="5"/>
      <c r="NUQ17" s="5"/>
      <c r="NUR17" s="5"/>
      <c r="NUS17" s="5"/>
      <c r="NUT17" s="5"/>
      <c r="NUU17" s="5"/>
      <c r="NUV17" s="5"/>
      <c r="NUW17" s="5"/>
      <c r="NUX17" s="5"/>
      <c r="NUY17" s="5"/>
      <c r="NUZ17" s="5"/>
      <c r="NVA17" s="5"/>
      <c r="NVB17" s="5"/>
      <c r="NVC17" s="5"/>
      <c r="NVD17" s="5"/>
      <c r="NVE17" s="5"/>
      <c r="NVF17" s="5"/>
      <c r="NVG17" s="5"/>
      <c r="NVH17" s="5"/>
      <c r="NVI17" s="5"/>
      <c r="NVJ17" s="5"/>
      <c r="NVK17" s="5"/>
      <c r="NVL17" s="5"/>
      <c r="NVM17" s="5"/>
      <c r="NVN17" s="5"/>
      <c r="NVO17" s="5"/>
      <c r="NVP17" s="5"/>
      <c r="NVQ17" s="5"/>
      <c r="NVR17" s="5"/>
      <c r="NVS17" s="5"/>
      <c r="NVT17" s="5"/>
      <c r="NVU17" s="5"/>
      <c r="NVV17" s="5"/>
      <c r="NVW17" s="5"/>
      <c r="NVX17" s="5"/>
      <c r="NVY17" s="5"/>
      <c r="NVZ17" s="5"/>
      <c r="NWA17" s="5"/>
      <c r="NWB17" s="5"/>
      <c r="NWC17" s="5"/>
      <c r="NWD17" s="5"/>
      <c r="NWE17" s="5"/>
      <c r="NWF17" s="5"/>
      <c r="NWG17" s="5"/>
      <c r="NWH17" s="5"/>
      <c r="NWI17" s="5"/>
      <c r="NWJ17" s="5"/>
      <c r="NWK17" s="5"/>
      <c r="NWL17" s="5"/>
      <c r="NWM17" s="5"/>
      <c r="NWN17" s="5"/>
      <c r="NWO17" s="5"/>
      <c r="NWP17" s="5"/>
      <c r="NWQ17" s="5"/>
      <c r="NWR17" s="5"/>
      <c r="NWS17" s="5"/>
      <c r="NWT17" s="5"/>
      <c r="NWU17" s="5"/>
      <c r="NWV17" s="5"/>
      <c r="NWW17" s="5"/>
      <c r="NWX17" s="5"/>
      <c r="NWY17" s="5"/>
      <c r="NWZ17" s="5"/>
      <c r="NXA17" s="5"/>
      <c r="NXB17" s="5"/>
      <c r="NXC17" s="5"/>
      <c r="NXD17" s="5"/>
      <c r="NXE17" s="5"/>
      <c r="NXF17" s="5"/>
      <c r="NXG17" s="5"/>
      <c r="NXH17" s="5"/>
      <c r="NXI17" s="5"/>
      <c r="NXJ17" s="5"/>
      <c r="NXK17" s="5"/>
      <c r="NXL17" s="5"/>
      <c r="NXM17" s="5"/>
      <c r="NXN17" s="5"/>
      <c r="NXO17" s="5"/>
      <c r="NXP17" s="5"/>
      <c r="NXQ17" s="5"/>
      <c r="NXR17" s="5"/>
      <c r="NXS17" s="5"/>
      <c r="NXT17" s="5"/>
      <c r="NXU17" s="5"/>
      <c r="NXV17" s="5"/>
      <c r="NXW17" s="5"/>
      <c r="NXX17" s="5"/>
      <c r="NXY17" s="5"/>
      <c r="NXZ17" s="5"/>
      <c r="NYA17" s="5"/>
      <c r="NYB17" s="5"/>
      <c r="NYC17" s="5"/>
      <c r="NYD17" s="5"/>
      <c r="NYE17" s="5"/>
      <c r="NYF17" s="5"/>
      <c r="NYG17" s="5"/>
      <c r="NYH17" s="5"/>
      <c r="NYI17" s="5"/>
      <c r="NYJ17" s="5"/>
      <c r="NYK17" s="5"/>
      <c r="NYL17" s="5"/>
      <c r="NYM17" s="5"/>
      <c r="NYN17" s="5"/>
      <c r="NYO17" s="5"/>
      <c r="NYP17" s="5"/>
      <c r="NYQ17" s="5"/>
      <c r="NYR17" s="5"/>
      <c r="NYS17" s="5"/>
      <c r="NYT17" s="5"/>
      <c r="NYU17" s="5"/>
      <c r="NYV17" s="5"/>
      <c r="NYW17" s="5"/>
      <c r="NYX17" s="5"/>
      <c r="NYY17" s="5"/>
      <c r="NYZ17" s="5"/>
      <c r="NZA17" s="5"/>
      <c r="NZB17" s="5"/>
      <c r="NZC17" s="5"/>
      <c r="NZD17" s="5"/>
      <c r="NZE17" s="5"/>
      <c r="NZF17" s="5"/>
      <c r="NZG17" s="5"/>
      <c r="NZH17" s="5"/>
      <c r="NZI17" s="5"/>
      <c r="NZJ17" s="5"/>
      <c r="NZK17" s="5"/>
      <c r="NZL17" s="5"/>
      <c r="NZM17" s="5"/>
      <c r="NZN17" s="5"/>
      <c r="NZO17" s="5"/>
      <c r="NZP17" s="5"/>
      <c r="NZQ17" s="5"/>
      <c r="NZR17" s="5"/>
      <c r="NZS17" s="5"/>
      <c r="NZT17" s="5"/>
      <c r="NZU17" s="5"/>
      <c r="NZV17" s="5"/>
      <c r="NZW17" s="5"/>
      <c r="NZX17" s="5"/>
      <c r="NZY17" s="5"/>
      <c r="NZZ17" s="5"/>
      <c r="OAA17" s="5"/>
      <c r="OAB17" s="5"/>
      <c r="OAC17" s="5"/>
      <c r="OAD17" s="5"/>
      <c r="OAE17" s="5"/>
      <c r="OAF17" s="5"/>
      <c r="OAG17" s="5"/>
      <c r="OAH17" s="5"/>
      <c r="OAI17" s="5"/>
      <c r="OAJ17" s="5"/>
      <c r="OAK17" s="5"/>
      <c r="OAL17" s="5"/>
      <c r="OAM17" s="5"/>
      <c r="OAN17" s="5"/>
      <c r="OAO17" s="5"/>
      <c r="OAP17" s="5"/>
      <c r="OAQ17" s="5"/>
      <c r="OAR17" s="5"/>
      <c r="OAS17" s="5"/>
      <c r="OAT17" s="5"/>
      <c r="OAU17" s="5"/>
      <c r="OAV17" s="5"/>
      <c r="OAW17" s="5"/>
      <c r="OAX17" s="5"/>
      <c r="OAY17" s="5"/>
      <c r="OAZ17" s="5"/>
      <c r="OBA17" s="5"/>
      <c r="OBB17" s="5"/>
      <c r="OBC17" s="5"/>
      <c r="OBD17" s="5"/>
      <c r="OBE17" s="5"/>
      <c r="OBF17" s="5"/>
      <c r="OBG17" s="5"/>
      <c r="OBH17" s="5"/>
      <c r="OBI17" s="5"/>
      <c r="OBJ17" s="5"/>
      <c r="OBK17" s="5"/>
      <c r="OBL17" s="5"/>
      <c r="OBM17" s="5"/>
      <c r="OBN17" s="5"/>
      <c r="OBO17" s="5"/>
      <c r="OBP17" s="5"/>
      <c r="OBQ17" s="5"/>
      <c r="OBR17" s="5"/>
      <c r="OBS17" s="5"/>
      <c r="OBT17" s="5"/>
      <c r="OBU17" s="5"/>
      <c r="OBV17" s="5"/>
      <c r="OBW17" s="5"/>
      <c r="OBX17" s="5"/>
      <c r="OBY17" s="5"/>
      <c r="OBZ17" s="5"/>
      <c r="OCA17" s="5"/>
      <c r="OCB17" s="5"/>
      <c r="OCC17" s="5"/>
      <c r="OCD17" s="5"/>
      <c r="OCE17" s="5"/>
      <c r="OCF17" s="5"/>
      <c r="OCG17" s="5"/>
      <c r="OCH17" s="5"/>
      <c r="OCI17" s="5"/>
      <c r="OCJ17" s="5"/>
      <c r="OCK17" s="5"/>
      <c r="OCL17" s="5"/>
      <c r="OCM17" s="5"/>
      <c r="OCN17" s="5"/>
      <c r="OCO17" s="5"/>
      <c r="OCP17" s="5"/>
      <c r="OCQ17" s="5"/>
      <c r="OCR17" s="5"/>
      <c r="OCS17" s="5"/>
      <c r="OCT17" s="5"/>
      <c r="OCU17" s="5"/>
      <c r="OCV17" s="5"/>
      <c r="OCW17" s="5"/>
      <c r="OCX17" s="5"/>
      <c r="OCY17" s="5"/>
      <c r="OCZ17" s="5"/>
      <c r="ODA17" s="5"/>
      <c r="ODB17" s="5"/>
      <c r="ODC17" s="5"/>
      <c r="ODD17" s="5"/>
      <c r="ODE17" s="5"/>
      <c r="ODF17" s="5"/>
      <c r="ODG17" s="5"/>
      <c r="ODH17" s="5"/>
      <c r="ODI17" s="5"/>
      <c r="ODJ17" s="5"/>
      <c r="ODK17" s="5"/>
      <c r="ODL17" s="5"/>
      <c r="ODM17" s="5"/>
      <c r="ODN17" s="5"/>
      <c r="ODO17" s="5"/>
      <c r="ODP17" s="5"/>
      <c r="ODQ17" s="5"/>
      <c r="ODR17" s="5"/>
      <c r="ODS17" s="5"/>
      <c r="ODT17" s="5"/>
      <c r="ODU17" s="5"/>
      <c r="ODV17" s="5"/>
      <c r="ODW17" s="5"/>
      <c r="ODX17" s="5"/>
      <c r="ODY17" s="5"/>
      <c r="ODZ17" s="5"/>
      <c r="OEA17" s="5"/>
      <c r="OEB17" s="5"/>
      <c r="OEC17" s="5"/>
      <c r="OED17" s="5"/>
      <c r="OEE17" s="5"/>
      <c r="OEF17" s="5"/>
      <c r="OEG17" s="5"/>
      <c r="OEH17" s="5"/>
      <c r="OEI17" s="5"/>
      <c r="OEJ17" s="5"/>
      <c r="OEK17" s="5"/>
      <c r="OEL17" s="5"/>
      <c r="OEM17" s="5"/>
      <c r="OEN17" s="5"/>
      <c r="OEO17" s="5"/>
      <c r="OEP17" s="5"/>
      <c r="OEQ17" s="5"/>
      <c r="OER17" s="5"/>
      <c r="OES17" s="5"/>
      <c r="OET17" s="5"/>
      <c r="OEU17" s="5"/>
      <c r="OEV17" s="5"/>
      <c r="OEW17" s="5"/>
      <c r="OEX17" s="5"/>
      <c r="OEY17" s="5"/>
      <c r="OEZ17" s="5"/>
      <c r="OFA17" s="5"/>
      <c r="OFB17" s="5"/>
      <c r="OFC17" s="5"/>
      <c r="OFD17" s="5"/>
      <c r="OFE17" s="5"/>
      <c r="OFF17" s="5"/>
      <c r="OFG17" s="5"/>
      <c r="OFH17" s="5"/>
      <c r="OFI17" s="5"/>
      <c r="OFJ17" s="5"/>
      <c r="OFK17" s="5"/>
      <c r="OFL17" s="5"/>
      <c r="OFM17" s="5"/>
      <c r="OFN17" s="5"/>
      <c r="OFO17" s="5"/>
      <c r="OFP17" s="5"/>
      <c r="OFQ17" s="5"/>
      <c r="OFR17" s="5"/>
      <c r="OFS17" s="5"/>
      <c r="OFT17" s="5"/>
      <c r="OFU17" s="5"/>
      <c r="OFV17" s="5"/>
      <c r="OFW17" s="5"/>
      <c r="OFX17" s="5"/>
      <c r="OFY17" s="5"/>
      <c r="OFZ17" s="5"/>
      <c r="OGA17" s="5"/>
      <c r="OGB17" s="5"/>
      <c r="OGC17" s="5"/>
      <c r="OGD17" s="5"/>
      <c r="OGE17" s="5"/>
      <c r="OGF17" s="5"/>
      <c r="OGG17" s="5"/>
      <c r="OGH17" s="5"/>
      <c r="OGI17" s="5"/>
      <c r="OGJ17" s="5"/>
      <c r="OGK17" s="5"/>
      <c r="OGL17" s="5"/>
      <c r="OGM17" s="5"/>
      <c r="OGN17" s="5"/>
      <c r="OGO17" s="5"/>
      <c r="OGP17" s="5"/>
      <c r="OGQ17" s="5"/>
      <c r="OGR17" s="5"/>
      <c r="OGS17" s="5"/>
      <c r="OGT17" s="5"/>
      <c r="OGU17" s="5"/>
      <c r="OGV17" s="5"/>
      <c r="OGW17" s="5"/>
      <c r="OGX17" s="5"/>
      <c r="OGY17" s="5"/>
      <c r="OGZ17" s="5"/>
      <c r="OHA17" s="5"/>
      <c r="OHB17" s="5"/>
      <c r="OHC17" s="5"/>
      <c r="OHD17" s="5"/>
      <c r="OHE17" s="5"/>
      <c r="OHF17" s="5"/>
      <c r="OHG17" s="5"/>
      <c r="OHH17" s="5"/>
      <c r="OHI17" s="5"/>
      <c r="OHJ17" s="5"/>
      <c r="OHK17" s="5"/>
      <c r="OHL17" s="5"/>
      <c r="OHM17" s="5"/>
      <c r="OHN17" s="5"/>
      <c r="OHO17" s="5"/>
      <c r="OHP17" s="5"/>
      <c r="OHQ17" s="5"/>
      <c r="OHR17" s="5"/>
      <c r="OHS17" s="5"/>
      <c r="OHT17" s="5"/>
      <c r="OHU17" s="5"/>
      <c r="OHV17" s="5"/>
      <c r="OHW17" s="5"/>
      <c r="OHX17" s="5"/>
      <c r="OHY17" s="5"/>
      <c r="OHZ17" s="5"/>
      <c r="OIA17" s="5"/>
      <c r="OIB17" s="5"/>
      <c r="OIC17" s="5"/>
      <c r="OID17" s="5"/>
      <c r="OIE17" s="5"/>
      <c r="OIF17" s="5"/>
      <c r="OIG17" s="5"/>
      <c r="OIH17" s="5"/>
      <c r="OII17" s="5"/>
      <c r="OIJ17" s="5"/>
      <c r="OIK17" s="5"/>
      <c r="OIL17" s="5"/>
      <c r="OIM17" s="5"/>
      <c r="OIN17" s="5"/>
      <c r="OIO17" s="5"/>
      <c r="OIP17" s="5"/>
      <c r="OIQ17" s="5"/>
      <c r="OIR17" s="5"/>
      <c r="OIS17" s="5"/>
      <c r="OIT17" s="5"/>
      <c r="OIU17" s="5"/>
      <c r="OIV17" s="5"/>
      <c r="OIW17" s="5"/>
      <c r="OIX17" s="5"/>
      <c r="OIY17" s="5"/>
      <c r="OIZ17" s="5"/>
      <c r="OJA17" s="5"/>
      <c r="OJB17" s="5"/>
      <c r="OJC17" s="5"/>
      <c r="OJD17" s="5"/>
      <c r="OJE17" s="5"/>
      <c r="OJF17" s="5"/>
      <c r="OJG17" s="5"/>
      <c r="OJH17" s="5"/>
      <c r="OJI17" s="5"/>
      <c r="OJJ17" s="5"/>
      <c r="OJK17" s="5"/>
      <c r="OJL17" s="5"/>
      <c r="OJM17" s="5"/>
      <c r="OJN17" s="5"/>
      <c r="OJO17" s="5"/>
      <c r="OJP17" s="5"/>
      <c r="OJQ17" s="5"/>
      <c r="OJR17" s="5"/>
      <c r="OJS17" s="5"/>
      <c r="OJT17" s="5"/>
      <c r="OJU17" s="5"/>
      <c r="OJV17" s="5"/>
      <c r="OJW17" s="5"/>
      <c r="OJX17" s="5"/>
      <c r="OJY17" s="5"/>
      <c r="OJZ17" s="5"/>
      <c r="OKA17" s="5"/>
      <c r="OKB17" s="5"/>
      <c r="OKC17" s="5"/>
      <c r="OKD17" s="5"/>
      <c r="OKE17" s="5"/>
      <c r="OKF17" s="5"/>
      <c r="OKG17" s="5"/>
      <c r="OKH17" s="5"/>
      <c r="OKI17" s="5"/>
      <c r="OKJ17" s="5"/>
      <c r="OKK17" s="5"/>
      <c r="OKL17" s="5"/>
      <c r="OKM17" s="5"/>
      <c r="OKN17" s="5"/>
      <c r="OKO17" s="5"/>
      <c r="OKP17" s="5"/>
      <c r="OKQ17" s="5"/>
      <c r="OKR17" s="5"/>
      <c r="OKS17" s="5"/>
      <c r="OKT17" s="5"/>
      <c r="OKU17" s="5"/>
      <c r="OKV17" s="5"/>
      <c r="OKW17" s="5"/>
      <c r="OKX17" s="5"/>
      <c r="OKY17" s="5"/>
      <c r="OKZ17" s="5"/>
      <c r="OLA17" s="5"/>
      <c r="OLB17" s="5"/>
      <c r="OLC17" s="5"/>
      <c r="OLD17" s="5"/>
      <c r="OLE17" s="5"/>
      <c r="OLF17" s="5"/>
      <c r="OLG17" s="5"/>
      <c r="OLH17" s="5"/>
      <c r="OLI17" s="5"/>
      <c r="OLJ17" s="5"/>
      <c r="OLK17" s="5"/>
      <c r="OLL17" s="5"/>
      <c r="OLM17" s="5"/>
      <c r="OLN17" s="5"/>
      <c r="OLO17" s="5"/>
      <c r="OLP17" s="5"/>
      <c r="OLQ17" s="5"/>
      <c r="OLR17" s="5"/>
      <c r="OLS17" s="5"/>
      <c r="OLT17" s="5"/>
      <c r="OLU17" s="5"/>
      <c r="OLV17" s="5"/>
      <c r="OLW17" s="5"/>
      <c r="OLX17" s="5"/>
      <c r="OLY17" s="5"/>
      <c r="OLZ17" s="5"/>
      <c r="OMA17" s="5"/>
      <c r="OMB17" s="5"/>
      <c r="OMC17" s="5"/>
      <c r="OMD17" s="5"/>
      <c r="OME17" s="5"/>
      <c r="OMF17" s="5"/>
      <c r="OMG17" s="5"/>
      <c r="OMH17" s="5"/>
      <c r="OMI17" s="5"/>
      <c r="OMJ17" s="5"/>
      <c r="OMK17" s="5"/>
      <c r="OML17" s="5"/>
      <c r="OMM17" s="5"/>
      <c r="OMN17" s="5"/>
      <c r="OMO17" s="5"/>
      <c r="OMP17" s="5"/>
      <c r="OMQ17" s="5"/>
      <c r="OMR17" s="5"/>
      <c r="OMS17" s="5"/>
      <c r="OMT17" s="5"/>
      <c r="OMU17" s="5"/>
      <c r="OMV17" s="5"/>
      <c r="OMW17" s="5"/>
      <c r="OMX17" s="5"/>
      <c r="OMY17" s="5"/>
      <c r="OMZ17" s="5"/>
      <c r="ONA17" s="5"/>
      <c r="ONB17" s="5"/>
      <c r="ONC17" s="5"/>
      <c r="OND17" s="5"/>
      <c r="ONE17" s="5"/>
      <c r="ONF17" s="5"/>
      <c r="ONG17" s="5"/>
      <c r="ONH17" s="5"/>
      <c r="ONI17" s="5"/>
      <c r="ONJ17" s="5"/>
      <c r="ONK17" s="5"/>
      <c r="ONL17" s="5"/>
      <c r="ONM17" s="5"/>
      <c r="ONN17" s="5"/>
      <c r="ONO17" s="5"/>
      <c r="ONP17" s="5"/>
      <c r="ONQ17" s="5"/>
      <c r="ONR17" s="5"/>
      <c r="ONS17" s="5"/>
      <c r="ONT17" s="5"/>
      <c r="ONU17" s="5"/>
      <c r="ONV17" s="5"/>
      <c r="ONW17" s="5"/>
      <c r="ONX17" s="5"/>
      <c r="ONY17" s="5"/>
      <c r="ONZ17" s="5"/>
      <c r="OOA17" s="5"/>
      <c r="OOB17" s="5"/>
      <c r="OOC17" s="5"/>
      <c r="OOD17" s="5"/>
      <c r="OOE17" s="5"/>
      <c r="OOF17" s="5"/>
      <c r="OOG17" s="5"/>
      <c r="OOH17" s="5"/>
      <c r="OOI17" s="5"/>
      <c r="OOJ17" s="5"/>
      <c r="OOK17" s="5"/>
      <c r="OOL17" s="5"/>
      <c r="OOM17" s="5"/>
      <c r="OON17" s="5"/>
      <c r="OOO17" s="5"/>
      <c r="OOP17" s="5"/>
      <c r="OOQ17" s="5"/>
      <c r="OOR17" s="5"/>
      <c r="OOS17" s="5"/>
      <c r="OOT17" s="5"/>
      <c r="OOU17" s="5"/>
      <c r="OOV17" s="5"/>
      <c r="OOW17" s="5"/>
      <c r="OOX17" s="5"/>
      <c r="OOY17" s="5"/>
      <c r="OOZ17" s="5"/>
      <c r="OPA17" s="5"/>
      <c r="OPB17" s="5"/>
      <c r="OPC17" s="5"/>
      <c r="OPD17" s="5"/>
      <c r="OPE17" s="5"/>
      <c r="OPF17" s="5"/>
      <c r="OPG17" s="5"/>
      <c r="OPH17" s="5"/>
      <c r="OPI17" s="5"/>
      <c r="OPJ17" s="5"/>
      <c r="OPK17" s="5"/>
      <c r="OPL17" s="5"/>
      <c r="OPM17" s="5"/>
      <c r="OPN17" s="5"/>
      <c r="OPO17" s="5"/>
      <c r="OPP17" s="5"/>
      <c r="OPQ17" s="5"/>
      <c r="OPR17" s="5"/>
      <c r="OPS17" s="5"/>
      <c r="OPT17" s="5"/>
      <c r="OPU17" s="5"/>
      <c r="OPV17" s="5"/>
      <c r="OPW17" s="5"/>
      <c r="OPX17" s="5"/>
      <c r="OPY17" s="5"/>
      <c r="OPZ17" s="5"/>
      <c r="OQA17" s="5"/>
      <c r="OQB17" s="5"/>
      <c r="OQC17" s="5"/>
      <c r="OQD17" s="5"/>
      <c r="OQE17" s="5"/>
      <c r="OQF17" s="5"/>
      <c r="OQG17" s="5"/>
      <c r="OQH17" s="5"/>
      <c r="OQI17" s="5"/>
      <c r="OQJ17" s="5"/>
      <c r="OQK17" s="5"/>
      <c r="OQL17" s="5"/>
      <c r="OQM17" s="5"/>
      <c r="OQN17" s="5"/>
      <c r="OQO17" s="5"/>
      <c r="OQP17" s="5"/>
      <c r="OQQ17" s="5"/>
      <c r="OQR17" s="5"/>
      <c r="OQS17" s="5"/>
      <c r="OQT17" s="5"/>
      <c r="OQU17" s="5"/>
      <c r="OQV17" s="5"/>
      <c r="OQW17" s="5"/>
      <c r="OQX17" s="5"/>
      <c r="OQY17" s="5"/>
      <c r="OQZ17" s="5"/>
      <c r="ORA17" s="5"/>
      <c r="ORB17" s="5"/>
      <c r="ORC17" s="5"/>
      <c r="ORD17" s="5"/>
      <c r="ORE17" s="5"/>
      <c r="ORF17" s="5"/>
      <c r="ORG17" s="5"/>
      <c r="ORH17" s="5"/>
      <c r="ORI17" s="5"/>
      <c r="ORJ17" s="5"/>
      <c r="ORK17" s="5"/>
      <c r="ORL17" s="5"/>
      <c r="ORM17" s="5"/>
      <c r="ORN17" s="5"/>
      <c r="ORO17" s="5"/>
      <c r="ORP17" s="5"/>
      <c r="ORQ17" s="5"/>
      <c r="ORR17" s="5"/>
      <c r="ORS17" s="5"/>
      <c r="ORT17" s="5"/>
      <c r="ORU17" s="5"/>
      <c r="ORV17" s="5"/>
      <c r="ORW17" s="5"/>
      <c r="ORX17" s="5"/>
      <c r="ORY17" s="5"/>
      <c r="ORZ17" s="5"/>
      <c r="OSA17" s="5"/>
      <c r="OSB17" s="5"/>
      <c r="OSC17" s="5"/>
      <c r="OSD17" s="5"/>
      <c r="OSE17" s="5"/>
      <c r="OSF17" s="5"/>
      <c r="OSG17" s="5"/>
      <c r="OSH17" s="5"/>
      <c r="OSI17" s="5"/>
      <c r="OSJ17" s="5"/>
      <c r="OSK17" s="5"/>
      <c r="OSL17" s="5"/>
      <c r="OSM17" s="5"/>
      <c r="OSN17" s="5"/>
      <c r="OSO17" s="5"/>
      <c r="OSP17" s="5"/>
      <c r="OSQ17" s="5"/>
      <c r="OSR17" s="5"/>
      <c r="OSS17" s="5"/>
      <c r="OST17" s="5"/>
      <c r="OSU17" s="5"/>
      <c r="OSV17" s="5"/>
      <c r="OSW17" s="5"/>
      <c r="OSX17" s="5"/>
      <c r="OSY17" s="5"/>
      <c r="OSZ17" s="5"/>
      <c r="OTA17" s="5"/>
      <c r="OTB17" s="5"/>
      <c r="OTC17" s="5"/>
      <c r="OTD17" s="5"/>
      <c r="OTE17" s="5"/>
      <c r="OTF17" s="5"/>
      <c r="OTG17" s="5"/>
      <c r="OTH17" s="5"/>
      <c r="OTI17" s="5"/>
      <c r="OTJ17" s="5"/>
      <c r="OTK17" s="5"/>
      <c r="OTL17" s="5"/>
      <c r="OTM17" s="5"/>
      <c r="OTN17" s="5"/>
      <c r="OTO17" s="5"/>
      <c r="OTP17" s="5"/>
      <c r="OTQ17" s="5"/>
      <c r="OTR17" s="5"/>
      <c r="OTS17" s="5"/>
      <c r="OTT17" s="5"/>
      <c r="OTU17" s="5"/>
      <c r="OTV17" s="5"/>
      <c r="OTW17" s="5"/>
      <c r="OTX17" s="5"/>
      <c r="OTY17" s="5"/>
      <c r="OTZ17" s="5"/>
      <c r="OUA17" s="5"/>
      <c r="OUB17" s="5"/>
      <c r="OUC17" s="5"/>
      <c r="OUD17" s="5"/>
      <c r="OUE17" s="5"/>
      <c r="OUF17" s="5"/>
      <c r="OUG17" s="5"/>
      <c r="OUH17" s="5"/>
      <c r="OUI17" s="5"/>
      <c r="OUJ17" s="5"/>
      <c r="OUK17" s="5"/>
      <c r="OUL17" s="5"/>
      <c r="OUM17" s="5"/>
      <c r="OUN17" s="5"/>
      <c r="OUO17" s="5"/>
      <c r="OUP17" s="5"/>
      <c r="OUQ17" s="5"/>
      <c r="OUR17" s="5"/>
      <c r="OUS17" s="5"/>
      <c r="OUT17" s="5"/>
      <c r="OUU17" s="5"/>
      <c r="OUV17" s="5"/>
      <c r="OUW17" s="5"/>
      <c r="OUX17" s="5"/>
      <c r="OUY17" s="5"/>
      <c r="OUZ17" s="5"/>
      <c r="OVA17" s="5"/>
      <c r="OVB17" s="5"/>
      <c r="OVC17" s="5"/>
      <c r="OVD17" s="5"/>
      <c r="OVE17" s="5"/>
      <c r="OVF17" s="5"/>
      <c r="OVG17" s="5"/>
      <c r="OVH17" s="5"/>
      <c r="OVI17" s="5"/>
      <c r="OVJ17" s="5"/>
      <c r="OVK17" s="5"/>
      <c r="OVL17" s="5"/>
      <c r="OVM17" s="5"/>
      <c r="OVN17" s="5"/>
      <c r="OVO17" s="5"/>
      <c r="OVP17" s="5"/>
      <c r="OVQ17" s="5"/>
      <c r="OVR17" s="5"/>
      <c r="OVS17" s="5"/>
      <c r="OVT17" s="5"/>
      <c r="OVU17" s="5"/>
      <c r="OVV17" s="5"/>
      <c r="OVW17" s="5"/>
      <c r="OVX17" s="5"/>
      <c r="OVY17" s="5"/>
      <c r="OVZ17" s="5"/>
      <c r="OWA17" s="5"/>
      <c r="OWB17" s="5"/>
      <c r="OWC17" s="5"/>
      <c r="OWD17" s="5"/>
      <c r="OWE17" s="5"/>
      <c r="OWF17" s="5"/>
      <c r="OWG17" s="5"/>
      <c r="OWH17" s="5"/>
      <c r="OWI17" s="5"/>
      <c r="OWJ17" s="5"/>
      <c r="OWK17" s="5"/>
      <c r="OWL17" s="5"/>
      <c r="OWM17" s="5"/>
      <c r="OWN17" s="5"/>
      <c r="OWO17" s="5"/>
      <c r="OWP17" s="5"/>
      <c r="OWQ17" s="5"/>
      <c r="OWR17" s="5"/>
      <c r="OWS17" s="5"/>
      <c r="OWT17" s="5"/>
      <c r="OWU17" s="5"/>
      <c r="OWV17" s="5"/>
      <c r="OWW17" s="5"/>
      <c r="OWX17" s="5"/>
      <c r="OWY17" s="5"/>
      <c r="OWZ17" s="5"/>
      <c r="OXA17" s="5"/>
      <c r="OXB17" s="5"/>
      <c r="OXC17" s="5"/>
      <c r="OXD17" s="5"/>
      <c r="OXE17" s="5"/>
      <c r="OXF17" s="5"/>
      <c r="OXG17" s="5"/>
      <c r="OXH17" s="5"/>
      <c r="OXI17" s="5"/>
      <c r="OXJ17" s="5"/>
      <c r="OXK17" s="5"/>
      <c r="OXL17" s="5"/>
      <c r="OXM17" s="5"/>
      <c r="OXN17" s="5"/>
      <c r="OXO17" s="5"/>
      <c r="OXP17" s="5"/>
      <c r="OXQ17" s="5"/>
      <c r="OXR17" s="5"/>
      <c r="OXS17" s="5"/>
      <c r="OXT17" s="5"/>
      <c r="OXU17" s="5"/>
      <c r="OXV17" s="5"/>
      <c r="OXW17" s="5"/>
      <c r="OXX17" s="5"/>
      <c r="OXY17" s="5"/>
      <c r="OXZ17" s="5"/>
      <c r="OYA17" s="5"/>
      <c r="OYB17" s="5"/>
      <c r="OYC17" s="5"/>
      <c r="OYD17" s="5"/>
      <c r="OYE17" s="5"/>
      <c r="OYF17" s="5"/>
      <c r="OYG17" s="5"/>
      <c r="OYH17" s="5"/>
      <c r="OYI17" s="5"/>
      <c r="OYJ17" s="5"/>
      <c r="OYK17" s="5"/>
      <c r="OYL17" s="5"/>
      <c r="OYM17" s="5"/>
      <c r="OYN17" s="5"/>
      <c r="OYO17" s="5"/>
      <c r="OYP17" s="5"/>
      <c r="OYQ17" s="5"/>
      <c r="OYR17" s="5"/>
      <c r="OYS17" s="5"/>
      <c r="OYT17" s="5"/>
      <c r="OYU17" s="5"/>
      <c r="OYV17" s="5"/>
      <c r="OYW17" s="5"/>
      <c r="OYX17" s="5"/>
      <c r="OYY17" s="5"/>
      <c r="OYZ17" s="5"/>
      <c r="OZA17" s="5"/>
      <c r="OZB17" s="5"/>
      <c r="OZC17" s="5"/>
      <c r="OZD17" s="5"/>
      <c r="OZE17" s="5"/>
      <c r="OZF17" s="5"/>
      <c r="OZG17" s="5"/>
      <c r="OZH17" s="5"/>
      <c r="OZI17" s="5"/>
      <c r="OZJ17" s="5"/>
      <c r="OZK17" s="5"/>
      <c r="OZL17" s="5"/>
      <c r="OZM17" s="5"/>
      <c r="OZN17" s="5"/>
      <c r="OZO17" s="5"/>
      <c r="OZP17" s="5"/>
      <c r="OZQ17" s="5"/>
      <c r="OZR17" s="5"/>
      <c r="OZS17" s="5"/>
      <c r="OZT17" s="5"/>
      <c r="OZU17" s="5"/>
      <c r="OZV17" s="5"/>
      <c r="OZW17" s="5"/>
      <c r="OZX17" s="5"/>
      <c r="OZY17" s="5"/>
      <c r="OZZ17" s="5"/>
      <c r="PAA17" s="5"/>
      <c r="PAB17" s="5"/>
      <c r="PAC17" s="5"/>
      <c r="PAD17" s="5"/>
      <c r="PAE17" s="5"/>
      <c r="PAF17" s="5"/>
      <c r="PAG17" s="5"/>
      <c r="PAH17" s="5"/>
      <c r="PAI17" s="5"/>
      <c r="PAJ17" s="5"/>
      <c r="PAK17" s="5"/>
      <c r="PAL17" s="5"/>
      <c r="PAM17" s="5"/>
      <c r="PAN17" s="5"/>
      <c r="PAO17" s="5"/>
      <c r="PAP17" s="5"/>
      <c r="PAQ17" s="5"/>
      <c r="PAR17" s="5"/>
      <c r="PAS17" s="5"/>
      <c r="PAT17" s="5"/>
      <c r="PAU17" s="5"/>
      <c r="PAV17" s="5"/>
      <c r="PAW17" s="5"/>
      <c r="PAX17" s="5"/>
      <c r="PAY17" s="5"/>
      <c r="PAZ17" s="5"/>
      <c r="PBA17" s="5"/>
      <c r="PBB17" s="5"/>
      <c r="PBC17" s="5"/>
      <c r="PBD17" s="5"/>
      <c r="PBE17" s="5"/>
      <c r="PBF17" s="5"/>
      <c r="PBG17" s="5"/>
      <c r="PBH17" s="5"/>
      <c r="PBI17" s="5"/>
      <c r="PBJ17" s="5"/>
      <c r="PBK17" s="5"/>
      <c r="PBL17" s="5"/>
      <c r="PBM17" s="5"/>
      <c r="PBN17" s="5"/>
      <c r="PBO17" s="5"/>
      <c r="PBP17" s="5"/>
      <c r="PBQ17" s="5"/>
      <c r="PBR17" s="5"/>
      <c r="PBS17" s="5"/>
      <c r="PBT17" s="5"/>
      <c r="PBU17" s="5"/>
      <c r="PBV17" s="5"/>
      <c r="PBW17" s="5"/>
      <c r="PBX17" s="5"/>
      <c r="PBY17" s="5"/>
      <c r="PBZ17" s="5"/>
      <c r="PCA17" s="5"/>
      <c r="PCB17" s="5"/>
      <c r="PCC17" s="5"/>
      <c r="PCD17" s="5"/>
      <c r="PCE17" s="5"/>
      <c r="PCF17" s="5"/>
      <c r="PCG17" s="5"/>
      <c r="PCH17" s="5"/>
      <c r="PCI17" s="5"/>
      <c r="PCJ17" s="5"/>
      <c r="PCK17" s="5"/>
      <c r="PCL17" s="5"/>
      <c r="PCM17" s="5"/>
      <c r="PCN17" s="5"/>
      <c r="PCO17" s="5"/>
      <c r="PCP17" s="5"/>
      <c r="PCQ17" s="5"/>
      <c r="PCR17" s="5"/>
      <c r="PCS17" s="5"/>
      <c r="PCT17" s="5"/>
      <c r="PCU17" s="5"/>
      <c r="PCV17" s="5"/>
      <c r="PCW17" s="5"/>
      <c r="PCX17" s="5"/>
      <c r="PCY17" s="5"/>
      <c r="PCZ17" s="5"/>
      <c r="PDA17" s="5"/>
      <c r="PDB17" s="5"/>
      <c r="PDC17" s="5"/>
      <c r="PDD17" s="5"/>
      <c r="PDE17" s="5"/>
      <c r="PDF17" s="5"/>
      <c r="PDG17" s="5"/>
      <c r="PDH17" s="5"/>
      <c r="PDI17" s="5"/>
      <c r="PDJ17" s="5"/>
      <c r="PDK17" s="5"/>
      <c r="PDL17" s="5"/>
      <c r="PDM17" s="5"/>
      <c r="PDN17" s="5"/>
      <c r="PDO17" s="5"/>
      <c r="PDP17" s="5"/>
      <c r="PDQ17" s="5"/>
      <c r="PDR17" s="5"/>
      <c r="PDS17" s="5"/>
      <c r="PDT17" s="5"/>
      <c r="PDU17" s="5"/>
      <c r="PDV17" s="5"/>
      <c r="PDW17" s="5"/>
      <c r="PDX17" s="5"/>
      <c r="PDY17" s="5"/>
      <c r="PDZ17" s="5"/>
      <c r="PEA17" s="5"/>
      <c r="PEB17" s="5"/>
      <c r="PEC17" s="5"/>
      <c r="PED17" s="5"/>
      <c r="PEE17" s="5"/>
      <c r="PEF17" s="5"/>
      <c r="PEG17" s="5"/>
      <c r="PEH17" s="5"/>
      <c r="PEI17" s="5"/>
      <c r="PEJ17" s="5"/>
      <c r="PEK17" s="5"/>
      <c r="PEL17" s="5"/>
      <c r="PEM17" s="5"/>
      <c r="PEN17" s="5"/>
      <c r="PEO17" s="5"/>
      <c r="PEP17" s="5"/>
      <c r="PEQ17" s="5"/>
      <c r="PER17" s="5"/>
      <c r="PES17" s="5"/>
      <c r="PET17" s="5"/>
      <c r="PEU17" s="5"/>
      <c r="PEV17" s="5"/>
      <c r="PEW17" s="5"/>
      <c r="PEX17" s="5"/>
      <c r="PEY17" s="5"/>
      <c r="PEZ17" s="5"/>
      <c r="PFA17" s="5"/>
      <c r="PFB17" s="5"/>
      <c r="PFC17" s="5"/>
      <c r="PFD17" s="5"/>
      <c r="PFE17" s="5"/>
      <c r="PFF17" s="5"/>
      <c r="PFG17" s="5"/>
      <c r="PFH17" s="5"/>
      <c r="PFI17" s="5"/>
      <c r="PFJ17" s="5"/>
      <c r="PFK17" s="5"/>
      <c r="PFL17" s="5"/>
      <c r="PFM17" s="5"/>
      <c r="PFN17" s="5"/>
      <c r="PFO17" s="5"/>
      <c r="PFP17" s="5"/>
      <c r="PFQ17" s="5"/>
      <c r="PFR17" s="5"/>
      <c r="PFS17" s="5"/>
      <c r="PFT17" s="5"/>
      <c r="PFU17" s="5"/>
      <c r="PFV17" s="5"/>
      <c r="PFW17" s="5"/>
      <c r="PFX17" s="5"/>
      <c r="PFY17" s="5"/>
      <c r="PFZ17" s="5"/>
      <c r="PGA17" s="5"/>
      <c r="PGB17" s="5"/>
      <c r="PGC17" s="5"/>
      <c r="PGD17" s="5"/>
      <c r="PGE17" s="5"/>
      <c r="PGF17" s="5"/>
      <c r="PGG17" s="5"/>
      <c r="PGH17" s="5"/>
      <c r="PGI17" s="5"/>
      <c r="PGJ17" s="5"/>
      <c r="PGK17" s="5"/>
      <c r="PGL17" s="5"/>
      <c r="PGM17" s="5"/>
      <c r="PGN17" s="5"/>
      <c r="PGO17" s="5"/>
      <c r="PGP17" s="5"/>
      <c r="PGQ17" s="5"/>
      <c r="PGR17" s="5"/>
      <c r="PGS17" s="5"/>
      <c r="PGT17" s="5"/>
      <c r="PGU17" s="5"/>
      <c r="PGV17" s="5"/>
      <c r="PGW17" s="5"/>
      <c r="PGX17" s="5"/>
      <c r="PGY17" s="5"/>
      <c r="PGZ17" s="5"/>
      <c r="PHA17" s="5"/>
      <c r="PHB17" s="5"/>
      <c r="PHC17" s="5"/>
      <c r="PHD17" s="5"/>
      <c r="PHE17" s="5"/>
      <c r="PHF17" s="5"/>
      <c r="PHG17" s="5"/>
      <c r="PHH17" s="5"/>
      <c r="PHI17" s="5"/>
      <c r="PHJ17" s="5"/>
      <c r="PHK17" s="5"/>
      <c r="PHL17" s="5"/>
      <c r="PHM17" s="5"/>
      <c r="PHN17" s="5"/>
      <c r="PHO17" s="5"/>
      <c r="PHP17" s="5"/>
      <c r="PHQ17" s="5"/>
      <c r="PHR17" s="5"/>
      <c r="PHS17" s="5"/>
      <c r="PHT17" s="5"/>
      <c r="PHU17" s="5"/>
      <c r="PHV17" s="5"/>
      <c r="PHW17" s="5"/>
      <c r="PHX17" s="5"/>
      <c r="PHY17" s="5"/>
      <c r="PHZ17" s="5"/>
      <c r="PIA17" s="5"/>
      <c r="PIB17" s="5"/>
      <c r="PIC17" s="5"/>
      <c r="PID17" s="5"/>
      <c r="PIE17" s="5"/>
      <c r="PIF17" s="5"/>
      <c r="PIG17" s="5"/>
      <c r="PIH17" s="5"/>
      <c r="PII17" s="5"/>
      <c r="PIJ17" s="5"/>
      <c r="PIK17" s="5"/>
      <c r="PIL17" s="5"/>
      <c r="PIM17" s="5"/>
      <c r="PIN17" s="5"/>
      <c r="PIO17" s="5"/>
      <c r="PIP17" s="5"/>
      <c r="PIQ17" s="5"/>
      <c r="PIR17" s="5"/>
      <c r="PIS17" s="5"/>
      <c r="PIT17" s="5"/>
      <c r="PIU17" s="5"/>
      <c r="PIV17" s="5"/>
      <c r="PIW17" s="5"/>
      <c r="PIX17" s="5"/>
      <c r="PIY17" s="5"/>
      <c r="PIZ17" s="5"/>
      <c r="PJA17" s="5"/>
      <c r="PJB17" s="5"/>
      <c r="PJC17" s="5"/>
      <c r="PJD17" s="5"/>
      <c r="PJE17" s="5"/>
      <c r="PJF17" s="5"/>
      <c r="PJG17" s="5"/>
      <c r="PJH17" s="5"/>
      <c r="PJI17" s="5"/>
      <c r="PJJ17" s="5"/>
      <c r="PJK17" s="5"/>
      <c r="PJL17" s="5"/>
      <c r="PJM17" s="5"/>
      <c r="PJN17" s="5"/>
      <c r="PJO17" s="5"/>
      <c r="PJP17" s="5"/>
      <c r="PJQ17" s="5"/>
      <c r="PJR17" s="5"/>
      <c r="PJS17" s="5"/>
      <c r="PJT17" s="5"/>
      <c r="PJU17" s="5"/>
      <c r="PJV17" s="5"/>
      <c r="PJW17" s="5"/>
      <c r="PJX17" s="5"/>
      <c r="PJY17" s="5"/>
      <c r="PJZ17" s="5"/>
      <c r="PKA17" s="5"/>
      <c r="PKB17" s="5"/>
      <c r="PKC17" s="5"/>
      <c r="PKD17" s="5"/>
      <c r="PKE17" s="5"/>
      <c r="PKF17" s="5"/>
      <c r="PKG17" s="5"/>
      <c r="PKH17" s="5"/>
      <c r="PKI17" s="5"/>
      <c r="PKJ17" s="5"/>
      <c r="PKK17" s="5"/>
      <c r="PKL17" s="5"/>
      <c r="PKM17" s="5"/>
      <c r="PKN17" s="5"/>
      <c r="PKO17" s="5"/>
      <c r="PKP17" s="5"/>
      <c r="PKQ17" s="5"/>
      <c r="PKR17" s="5"/>
      <c r="PKS17" s="5"/>
      <c r="PKT17" s="5"/>
      <c r="PKU17" s="5"/>
      <c r="PKV17" s="5"/>
      <c r="PKW17" s="5"/>
      <c r="PKX17" s="5"/>
      <c r="PKY17" s="5"/>
      <c r="PKZ17" s="5"/>
      <c r="PLA17" s="5"/>
      <c r="PLB17" s="5"/>
      <c r="PLC17" s="5"/>
      <c r="PLD17" s="5"/>
      <c r="PLE17" s="5"/>
      <c r="PLF17" s="5"/>
      <c r="PLG17" s="5"/>
      <c r="PLH17" s="5"/>
      <c r="PLI17" s="5"/>
      <c r="PLJ17" s="5"/>
      <c r="PLK17" s="5"/>
      <c r="PLL17" s="5"/>
      <c r="PLM17" s="5"/>
      <c r="PLN17" s="5"/>
      <c r="PLO17" s="5"/>
      <c r="PLP17" s="5"/>
      <c r="PLQ17" s="5"/>
      <c r="PLR17" s="5"/>
      <c r="PLS17" s="5"/>
      <c r="PLT17" s="5"/>
      <c r="PLU17" s="5"/>
      <c r="PLV17" s="5"/>
      <c r="PLW17" s="5"/>
      <c r="PLX17" s="5"/>
      <c r="PLY17" s="5"/>
      <c r="PLZ17" s="5"/>
      <c r="PMA17" s="5"/>
      <c r="PMB17" s="5"/>
      <c r="PMC17" s="5"/>
      <c r="PMD17" s="5"/>
      <c r="PME17" s="5"/>
      <c r="PMF17" s="5"/>
      <c r="PMG17" s="5"/>
      <c r="PMH17" s="5"/>
      <c r="PMI17" s="5"/>
      <c r="PMJ17" s="5"/>
      <c r="PMK17" s="5"/>
      <c r="PML17" s="5"/>
      <c r="PMM17" s="5"/>
      <c r="PMN17" s="5"/>
      <c r="PMO17" s="5"/>
      <c r="PMP17" s="5"/>
      <c r="PMQ17" s="5"/>
      <c r="PMR17" s="5"/>
      <c r="PMS17" s="5"/>
      <c r="PMT17" s="5"/>
      <c r="PMU17" s="5"/>
      <c r="PMV17" s="5"/>
      <c r="PMW17" s="5"/>
      <c r="PMX17" s="5"/>
      <c r="PMY17" s="5"/>
      <c r="PMZ17" s="5"/>
      <c r="PNA17" s="5"/>
      <c r="PNB17" s="5"/>
      <c r="PNC17" s="5"/>
      <c r="PND17" s="5"/>
      <c r="PNE17" s="5"/>
      <c r="PNF17" s="5"/>
      <c r="PNG17" s="5"/>
      <c r="PNH17" s="5"/>
      <c r="PNI17" s="5"/>
      <c r="PNJ17" s="5"/>
      <c r="PNK17" s="5"/>
      <c r="PNL17" s="5"/>
      <c r="PNM17" s="5"/>
      <c r="PNN17" s="5"/>
      <c r="PNO17" s="5"/>
      <c r="PNP17" s="5"/>
      <c r="PNQ17" s="5"/>
      <c r="PNR17" s="5"/>
      <c r="PNS17" s="5"/>
      <c r="PNT17" s="5"/>
      <c r="PNU17" s="5"/>
      <c r="PNV17" s="5"/>
      <c r="PNW17" s="5"/>
      <c r="PNX17" s="5"/>
      <c r="PNY17" s="5"/>
      <c r="PNZ17" s="5"/>
      <c r="POA17" s="5"/>
      <c r="POB17" s="5"/>
      <c r="POC17" s="5"/>
      <c r="POD17" s="5"/>
      <c r="POE17" s="5"/>
      <c r="POF17" s="5"/>
      <c r="POG17" s="5"/>
      <c r="POH17" s="5"/>
      <c r="POI17" s="5"/>
      <c r="POJ17" s="5"/>
      <c r="POK17" s="5"/>
      <c r="POL17" s="5"/>
      <c r="POM17" s="5"/>
      <c r="PON17" s="5"/>
      <c r="POO17" s="5"/>
      <c r="POP17" s="5"/>
      <c r="POQ17" s="5"/>
      <c r="POR17" s="5"/>
      <c r="POS17" s="5"/>
      <c r="POT17" s="5"/>
      <c r="POU17" s="5"/>
      <c r="POV17" s="5"/>
      <c r="POW17" s="5"/>
      <c r="POX17" s="5"/>
      <c r="POY17" s="5"/>
      <c r="POZ17" s="5"/>
      <c r="PPA17" s="5"/>
      <c r="PPB17" s="5"/>
      <c r="PPC17" s="5"/>
      <c r="PPD17" s="5"/>
      <c r="PPE17" s="5"/>
      <c r="PPF17" s="5"/>
      <c r="PPG17" s="5"/>
      <c r="PPH17" s="5"/>
      <c r="PPI17" s="5"/>
      <c r="PPJ17" s="5"/>
      <c r="PPK17" s="5"/>
      <c r="PPL17" s="5"/>
      <c r="PPM17" s="5"/>
      <c r="PPN17" s="5"/>
      <c r="PPO17" s="5"/>
      <c r="PPP17" s="5"/>
      <c r="PPQ17" s="5"/>
      <c r="PPR17" s="5"/>
      <c r="PPS17" s="5"/>
      <c r="PPT17" s="5"/>
      <c r="PPU17" s="5"/>
      <c r="PPV17" s="5"/>
      <c r="PPW17" s="5"/>
      <c r="PPX17" s="5"/>
      <c r="PPY17" s="5"/>
      <c r="PPZ17" s="5"/>
      <c r="PQA17" s="5"/>
      <c r="PQB17" s="5"/>
      <c r="PQC17" s="5"/>
      <c r="PQD17" s="5"/>
      <c r="PQE17" s="5"/>
      <c r="PQF17" s="5"/>
      <c r="PQG17" s="5"/>
      <c r="PQH17" s="5"/>
      <c r="PQI17" s="5"/>
      <c r="PQJ17" s="5"/>
      <c r="PQK17" s="5"/>
      <c r="PQL17" s="5"/>
      <c r="PQM17" s="5"/>
      <c r="PQN17" s="5"/>
      <c r="PQO17" s="5"/>
      <c r="PQP17" s="5"/>
      <c r="PQQ17" s="5"/>
      <c r="PQR17" s="5"/>
      <c r="PQS17" s="5"/>
      <c r="PQT17" s="5"/>
      <c r="PQU17" s="5"/>
      <c r="PQV17" s="5"/>
      <c r="PQW17" s="5"/>
      <c r="PQX17" s="5"/>
      <c r="PQY17" s="5"/>
      <c r="PQZ17" s="5"/>
      <c r="PRA17" s="5"/>
      <c r="PRB17" s="5"/>
      <c r="PRC17" s="5"/>
      <c r="PRD17" s="5"/>
      <c r="PRE17" s="5"/>
      <c r="PRF17" s="5"/>
      <c r="PRG17" s="5"/>
      <c r="PRH17" s="5"/>
      <c r="PRI17" s="5"/>
      <c r="PRJ17" s="5"/>
      <c r="PRK17" s="5"/>
      <c r="PRL17" s="5"/>
      <c r="PRM17" s="5"/>
      <c r="PRN17" s="5"/>
      <c r="PRO17" s="5"/>
      <c r="PRP17" s="5"/>
      <c r="PRQ17" s="5"/>
      <c r="PRR17" s="5"/>
      <c r="PRS17" s="5"/>
      <c r="PRT17" s="5"/>
      <c r="PRU17" s="5"/>
      <c r="PRV17" s="5"/>
      <c r="PRW17" s="5"/>
      <c r="PRX17" s="5"/>
      <c r="PRY17" s="5"/>
      <c r="PRZ17" s="5"/>
      <c r="PSA17" s="5"/>
      <c r="PSB17" s="5"/>
      <c r="PSC17" s="5"/>
      <c r="PSD17" s="5"/>
      <c r="PSE17" s="5"/>
      <c r="PSF17" s="5"/>
      <c r="PSG17" s="5"/>
      <c r="PSH17" s="5"/>
      <c r="PSI17" s="5"/>
      <c r="PSJ17" s="5"/>
      <c r="PSK17" s="5"/>
      <c r="PSL17" s="5"/>
      <c r="PSM17" s="5"/>
      <c r="PSN17" s="5"/>
      <c r="PSO17" s="5"/>
      <c r="PSP17" s="5"/>
      <c r="PSQ17" s="5"/>
      <c r="PSR17" s="5"/>
      <c r="PSS17" s="5"/>
      <c r="PST17" s="5"/>
      <c r="PSU17" s="5"/>
      <c r="PSV17" s="5"/>
      <c r="PSW17" s="5"/>
      <c r="PSX17" s="5"/>
      <c r="PSY17" s="5"/>
      <c r="PSZ17" s="5"/>
      <c r="PTA17" s="5"/>
      <c r="PTB17" s="5"/>
      <c r="PTC17" s="5"/>
      <c r="PTD17" s="5"/>
      <c r="PTE17" s="5"/>
      <c r="PTF17" s="5"/>
      <c r="PTG17" s="5"/>
      <c r="PTH17" s="5"/>
      <c r="PTI17" s="5"/>
      <c r="PTJ17" s="5"/>
      <c r="PTK17" s="5"/>
      <c r="PTL17" s="5"/>
      <c r="PTM17" s="5"/>
      <c r="PTN17" s="5"/>
      <c r="PTO17" s="5"/>
      <c r="PTP17" s="5"/>
      <c r="PTQ17" s="5"/>
      <c r="PTR17" s="5"/>
      <c r="PTS17" s="5"/>
      <c r="PTT17" s="5"/>
      <c r="PTU17" s="5"/>
      <c r="PTV17" s="5"/>
      <c r="PTW17" s="5"/>
      <c r="PTX17" s="5"/>
      <c r="PTY17" s="5"/>
      <c r="PTZ17" s="5"/>
      <c r="PUA17" s="5"/>
      <c r="PUB17" s="5"/>
      <c r="PUC17" s="5"/>
      <c r="PUD17" s="5"/>
      <c r="PUE17" s="5"/>
      <c r="PUF17" s="5"/>
      <c r="PUG17" s="5"/>
      <c r="PUH17" s="5"/>
      <c r="PUI17" s="5"/>
      <c r="PUJ17" s="5"/>
      <c r="PUK17" s="5"/>
      <c r="PUL17" s="5"/>
      <c r="PUM17" s="5"/>
      <c r="PUN17" s="5"/>
      <c r="PUO17" s="5"/>
      <c r="PUP17" s="5"/>
      <c r="PUQ17" s="5"/>
      <c r="PUR17" s="5"/>
      <c r="PUS17" s="5"/>
      <c r="PUT17" s="5"/>
      <c r="PUU17" s="5"/>
      <c r="PUV17" s="5"/>
      <c r="PUW17" s="5"/>
      <c r="PUX17" s="5"/>
      <c r="PUY17" s="5"/>
      <c r="PUZ17" s="5"/>
      <c r="PVA17" s="5"/>
      <c r="PVB17" s="5"/>
      <c r="PVC17" s="5"/>
      <c r="PVD17" s="5"/>
      <c r="PVE17" s="5"/>
      <c r="PVF17" s="5"/>
      <c r="PVG17" s="5"/>
      <c r="PVH17" s="5"/>
      <c r="PVI17" s="5"/>
      <c r="PVJ17" s="5"/>
      <c r="PVK17" s="5"/>
      <c r="PVL17" s="5"/>
      <c r="PVM17" s="5"/>
      <c r="PVN17" s="5"/>
      <c r="PVO17" s="5"/>
      <c r="PVP17" s="5"/>
      <c r="PVQ17" s="5"/>
      <c r="PVR17" s="5"/>
      <c r="PVS17" s="5"/>
      <c r="PVT17" s="5"/>
      <c r="PVU17" s="5"/>
      <c r="PVV17" s="5"/>
      <c r="PVW17" s="5"/>
      <c r="PVX17" s="5"/>
      <c r="PVY17" s="5"/>
      <c r="PVZ17" s="5"/>
      <c r="PWA17" s="5"/>
      <c r="PWB17" s="5"/>
      <c r="PWC17" s="5"/>
      <c r="PWD17" s="5"/>
      <c r="PWE17" s="5"/>
      <c r="PWF17" s="5"/>
      <c r="PWG17" s="5"/>
      <c r="PWH17" s="5"/>
      <c r="PWI17" s="5"/>
      <c r="PWJ17" s="5"/>
      <c r="PWK17" s="5"/>
      <c r="PWL17" s="5"/>
      <c r="PWM17" s="5"/>
      <c r="PWN17" s="5"/>
      <c r="PWO17" s="5"/>
      <c r="PWP17" s="5"/>
      <c r="PWQ17" s="5"/>
      <c r="PWR17" s="5"/>
      <c r="PWS17" s="5"/>
      <c r="PWT17" s="5"/>
      <c r="PWU17" s="5"/>
      <c r="PWV17" s="5"/>
      <c r="PWW17" s="5"/>
      <c r="PWX17" s="5"/>
      <c r="PWY17" s="5"/>
      <c r="PWZ17" s="5"/>
      <c r="PXA17" s="5"/>
      <c r="PXB17" s="5"/>
      <c r="PXC17" s="5"/>
      <c r="PXD17" s="5"/>
      <c r="PXE17" s="5"/>
      <c r="PXF17" s="5"/>
      <c r="PXG17" s="5"/>
      <c r="PXH17" s="5"/>
      <c r="PXI17" s="5"/>
      <c r="PXJ17" s="5"/>
      <c r="PXK17" s="5"/>
      <c r="PXL17" s="5"/>
      <c r="PXM17" s="5"/>
      <c r="PXN17" s="5"/>
      <c r="PXO17" s="5"/>
      <c r="PXP17" s="5"/>
      <c r="PXQ17" s="5"/>
      <c r="PXR17" s="5"/>
      <c r="PXS17" s="5"/>
      <c r="PXT17" s="5"/>
      <c r="PXU17" s="5"/>
      <c r="PXV17" s="5"/>
      <c r="PXW17" s="5"/>
      <c r="PXX17" s="5"/>
      <c r="PXY17" s="5"/>
      <c r="PXZ17" s="5"/>
      <c r="PYA17" s="5"/>
      <c r="PYB17" s="5"/>
      <c r="PYC17" s="5"/>
      <c r="PYD17" s="5"/>
      <c r="PYE17" s="5"/>
      <c r="PYF17" s="5"/>
      <c r="PYG17" s="5"/>
      <c r="PYH17" s="5"/>
      <c r="PYI17" s="5"/>
      <c r="PYJ17" s="5"/>
      <c r="PYK17" s="5"/>
      <c r="PYL17" s="5"/>
      <c r="PYM17" s="5"/>
      <c r="PYN17" s="5"/>
      <c r="PYO17" s="5"/>
      <c r="PYP17" s="5"/>
      <c r="PYQ17" s="5"/>
      <c r="PYR17" s="5"/>
      <c r="PYS17" s="5"/>
      <c r="PYT17" s="5"/>
      <c r="PYU17" s="5"/>
      <c r="PYV17" s="5"/>
      <c r="PYW17" s="5"/>
      <c r="PYX17" s="5"/>
      <c r="PYY17" s="5"/>
      <c r="PYZ17" s="5"/>
      <c r="PZA17" s="5"/>
      <c r="PZB17" s="5"/>
      <c r="PZC17" s="5"/>
      <c r="PZD17" s="5"/>
      <c r="PZE17" s="5"/>
      <c r="PZF17" s="5"/>
      <c r="PZG17" s="5"/>
      <c r="PZH17" s="5"/>
      <c r="PZI17" s="5"/>
      <c r="PZJ17" s="5"/>
      <c r="PZK17" s="5"/>
      <c r="PZL17" s="5"/>
      <c r="PZM17" s="5"/>
      <c r="PZN17" s="5"/>
      <c r="PZO17" s="5"/>
      <c r="PZP17" s="5"/>
      <c r="PZQ17" s="5"/>
      <c r="PZR17" s="5"/>
      <c r="PZS17" s="5"/>
      <c r="PZT17" s="5"/>
      <c r="PZU17" s="5"/>
      <c r="PZV17" s="5"/>
      <c r="PZW17" s="5"/>
      <c r="PZX17" s="5"/>
      <c r="PZY17" s="5"/>
      <c r="PZZ17" s="5"/>
      <c r="QAA17" s="5"/>
      <c r="QAB17" s="5"/>
      <c r="QAC17" s="5"/>
      <c r="QAD17" s="5"/>
      <c r="QAE17" s="5"/>
      <c r="QAF17" s="5"/>
      <c r="QAG17" s="5"/>
      <c r="QAH17" s="5"/>
      <c r="QAI17" s="5"/>
      <c r="QAJ17" s="5"/>
      <c r="QAK17" s="5"/>
      <c r="QAL17" s="5"/>
      <c r="QAM17" s="5"/>
      <c r="QAN17" s="5"/>
      <c r="QAO17" s="5"/>
      <c r="QAP17" s="5"/>
      <c r="QAQ17" s="5"/>
      <c r="QAR17" s="5"/>
      <c r="QAS17" s="5"/>
      <c r="QAT17" s="5"/>
      <c r="QAU17" s="5"/>
      <c r="QAV17" s="5"/>
      <c r="QAW17" s="5"/>
      <c r="QAX17" s="5"/>
      <c r="QAY17" s="5"/>
      <c r="QAZ17" s="5"/>
      <c r="QBA17" s="5"/>
      <c r="QBB17" s="5"/>
      <c r="QBC17" s="5"/>
      <c r="QBD17" s="5"/>
      <c r="QBE17" s="5"/>
      <c r="QBF17" s="5"/>
      <c r="QBG17" s="5"/>
      <c r="QBH17" s="5"/>
      <c r="QBI17" s="5"/>
      <c r="QBJ17" s="5"/>
      <c r="QBK17" s="5"/>
      <c r="QBL17" s="5"/>
      <c r="QBM17" s="5"/>
      <c r="QBN17" s="5"/>
      <c r="QBO17" s="5"/>
      <c r="QBP17" s="5"/>
      <c r="QBQ17" s="5"/>
      <c r="QBR17" s="5"/>
      <c r="QBS17" s="5"/>
      <c r="QBT17" s="5"/>
      <c r="QBU17" s="5"/>
      <c r="QBV17" s="5"/>
      <c r="QBW17" s="5"/>
      <c r="QBX17" s="5"/>
      <c r="QBY17" s="5"/>
      <c r="QBZ17" s="5"/>
      <c r="QCA17" s="5"/>
      <c r="QCB17" s="5"/>
      <c r="QCC17" s="5"/>
      <c r="QCD17" s="5"/>
      <c r="QCE17" s="5"/>
      <c r="QCF17" s="5"/>
      <c r="QCG17" s="5"/>
      <c r="QCH17" s="5"/>
      <c r="QCI17" s="5"/>
      <c r="QCJ17" s="5"/>
      <c r="QCK17" s="5"/>
      <c r="QCL17" s="5"/>
      <c r="QCM17" s="5"/>
      <c r="QCN17" s="5"/>
      <c r="QCO17" s="5"/>
      <c r="QCP17" s="5"/>
      <c r="QCQ17" s="5"/>
      <c r="QCR17" s="5"/>
      <c r="QCS17" s="5"/>
      <c r="QCT17" s="5"/>
      <c r="QCU17" s="5"/>
      <c r="QCV17" s="5"/>
      <c r="QCW17" s="5"/>
      <c r="QCX17" s="5"/>
      <c r="QCY17" s="5"/>
      <c r="QCZ17" s="5"/>
      <c r="QDA17" s="5"/>
      <c r="QDB17" s="5"/>
      <c r="QDC17" s="5"/>
      <c r="QDD17" s="5"/>
      <c r="QDE17" s="5"/>
      <c r="QDF17" s="5"/>
      <c r="QDG17" s="5"/>
      <c r="QDH17" s="5"/>
      <c r="QDI17" s="5"/>
      <c r="QDJ17" s="5"/>
      <c r="QDK17" s="5"/>
      <c r="QDL17" s="5"/>
      <c r="QDM17" s="5"/>
      <c r="QDN17" s="5"/>
      <c r="QDO17" s="5"/>
      <c r="QDP17" s="5"/>
      <c r="QDQ17" s="5"/>
      <c r="QDR17" s="5"/>
      <c r="QDS17" s="5"/>
      <c r="QDT17" s="5"/>
      <c r="QDU17" s="5"/>
      <c r="QDV17" s="5"/>
      <c r="QDW17" s="5"/>
      <c r="QDX17" s="5"/>
      <c r="QDY17" s="5"/>
      <c r="QDZ17" s="5"/>
      <c r="QEA17" s="5"/>
      <c r="QEB17" s="5"/>
      <c r="QEC17" s="5"/>
      <c r="QED17" s="5"/>
      <c r="QEE17" s="5"/>
      <c r="QEF17" s="5"/>
      <c r="QEG17" s="5"/>
      <c r="QEH17" s="5"/>
      <c r="QEI17" s="5"/>
      <c r="QEJ17" s="5"/>
      <c r="QEK17" s="5"/>
      <c r="QEL17" s="5"/>
      <c r="QEM17" s="5"/>
      <c r="QEN17" s="5"/>
      <c r="QEO17" s="5"/>
      <c r="QEP17" s="5"/>
      <c r="QEQ17" s="5"/>
      <c r="QER17" s="5"/>
      <c r="QES17" s="5"/>
      <c r="QET17" s="5"/>
      <c r="QEU17" s="5"/>
      <c r="QEV17" s="5"/>
      <c r="QEW17" s="5"/>
      <c r="QEX17" s="5"/>
      <c r="QEY17" s="5"/>
      <c r="QEZ17" s="5"/>
      <c r="QFA17" s="5"/>
      <c r="QFB17" s="5"/>
      <c r="QFC17" s="5"/>
      <c r="QFD17" s="5"/>
      <c r="QFE17" s="5"/>
      <c r="QFF17" s="5"/>
      <c r="QFG17" s="5"/>
      <c r="QFH17" s="5"/>
      <c r="QFI17" s="5"/>
      <c r="QFJ17" s="5"/>
      <c r="QFK17" s="5"/>
      <c r="QFL17" s="5"/>
      <c r="QFM17" s="5"/>
      <c r="QFN17" s="5"/>
      <c r="QFO17" s="5"/>
      <c r="QFP17" s="5"/>
      <c r="QFQ17" s="5"/>
      <c r="QFR17" s="5"/>
      <c r="QFS17" s="5"/>
      <c r="QFT17" s="5"/>
      <c r="QFU17" s="5"/>
      <c r="QFV17" s="5"/>
      <c r="QFW17" s="5"/>
      <c r="QFX17" s="5"/>
      <c r="QFY17" s="5"/>
      <c r="QFZ17" s="5"/>
      <c r="QGA17" s="5"/>
      <c r="QGB17" s="5"/>
      <c r="QGC17" s="5"/>
      <c r="QGD17" s="5"/>
      <c r="QGE17" s="5"/>
      <c r="QGF17" s="5"/>
      <c r="QGG17" s="5"/>
      <c r="QGH17" s="5"/>
      <c r="QGI17" s="5"/>
      <c r="QGJ17" s="5"/>
      <c r="QGK17" s="5"/>
      <c r="QGL17" s="5"/>
      <c r="QGM17" s="5"/>
      <c r="QGN17" s="5"/>
      <c r="QGO17" s="5"/>
      <c r="QGP17" s="5"/>
      <c r="QGQ17" s="5"/>
      <c r="QGR17" s="5"/>
      <c r="QGS17" s="5"/>
      <c r="QGT17" s="5"/>
      <c r="QGU17" s="5"/>
      <c r="QGV17" s="5"/>
      <c r="QGW17" s="5"/>
      <c r="QGX17" s="5"/>
      <c r="QGY17" s="5"/>
      <c r="QGZ17" s="5"/>
      <c r="QHA17" s="5"/>
      <c r="QHB17" s="5"/>
      <c r="QHC17" s="5"/>
      <c r="QHD17" s="5"/>
      <c r="QHE17" s="5"/>
      <c r="QHF17" s="5"/>
      <c r="QHG17" s="5"/>
      <c r="QHH17" s="5"/>
      <c r="QHI17" s="5"/>
      <c r="QHJ17" s="5"/>
      <c r="QHK17" s="5"/>
      <c r="QHL17" s="5"/>
      <c r="QHM17" s="5"/>
      <c r="QHN17" s="5"/>
      <c r="QHO17" s="5"/>
      <c r="QHP17" s="5"/>
      <c r="QHQ17" s="5"/>
      <c r="QHR17" s="5"/>
      <c r="QHS17" s="5"/>
      <c r="QHT17" s="5"/>
      <c r="QHU17" s="5"/>
      <c r="QHV17" s="5"/>
      <c r="QHW17" s="5"/>
      <c r="QHX17" s="5"/>
      <c r="QHY17" s="5"/>
      <c r="QHZ17" s="5"/>
      <c r="QIA17" s="5"/>
      <c r="QIB17" s="5"/>
      <c r="QIC17" s="5"/>
      <c r="QID17" s="5"/>
      <c r="QIE17" s="5"/>
      <c r="QIF17" s="5"/>
      <c r="QIG17" s="5"/>
      <c r="QIH17" s="5"/>
      <c r="QII17" s="5"/>
      <c r="QIJ17" s="5"/>
      <c r="QIK17" s="5"/>
      <c r="QIL17" s="5"/>
      <c r="QIM17" s="5"/>
      <c r="QIN17" s="5"/>
      <c r="QIO17" s="5"/>
      <c r="QIP17" s="5"/>
      <c r="QIQ17" s="5"/>
      <c r="QIR17" s="5"/>
      <c r="QIS17" s="5"/>
      <c r="QIT17" s="5"/>
      <c r="QIU17" s="5"/>
      <c r="QIV17" s="5"/>
      <c r="QIW17" s="5"/>
      <c r="QIX17" s="5"/>
      <c r="QIY17" s="5"/>
      <c r="QIZ17" s="5"/>
      <c r="QJA17" s="5"/>
      <c r="QJB17" s="5"/>
      <c r="QJC17" s="5"/>
      <c r="QJD17" s="5"/>
      <c r="QJE17" s="5"/>
      <c r="QJF17" s="5"/>
      <c r="QJG17" s="5"/>
      <c r="QJH17" s="5"/>
      <c r="QJI17" s="5"/>
      <c r="QJJ17" s="5"/>
      <c r="QJK17" s="5"/>
      <c r="QJL17" s="5"/>
      <c r="QJM17" s="5"/>
      <c r="QJN17" s="5"/>
      <c r="QJO17" s="5"/>
      <c r="QJP17" s="5"/>
      <c r="QJQ17" s="5"/>
      <c r="QJR17" s="5"/>
      <c r="QJS17" s="5"/>
      <c r="QJT17" s="5"/>
      <c r="QJU17" s="5"/>
      <c r="QJV17" s="5"/>
      <c r="QJW17" s="5"/>
      <c r="QJX17" s="5"/>
      <c r="QJY17" s="5"/>
      <c r="QJZ17" s="5"/>
      <c r="QKA17" s="5"/>
      <c r="QKB17" s="5"/>
      <c r="QKC17" s="5"/>
      <c r="QKD17" s="5"/>
      <c r="QKE17" s="5"/>
      <c r="QKF17" s="5"/>
      <c r="QKG17" s="5"/>
      <c r="QKH17" s="5"/>
      <c r="QKI17" s="5"/>
      <c r="QKJ17" s="5"/>
      <c r="QKK17" s="5"/>
      <c r="QKL17" s="5"/>
      <c r="QKM17" s="5"/>
      <c r="QKN17" s="5"/>
      <c r="QKO17" s="5"/>
      <c r="QKP17" s="5"/>
      <c r="QKQ17" s="5"/>
      <c r="QKR17" s="5"/>
      <c r="QKS17" s="5"/>
      <c r="QKT17" s="5"/>
      <c r="QKU17" s="5"/>
      <c r="QKV17" s="5"/>
      <c r="QKW17" s="5"/>
      <c r="QKX17" s="5"/>
      <c r="QKY17" s="5"/>
      <c r="QKZ17" s="5"/>
      <c r="QLA17" s="5"/>
      <c r="QLB17" s="5"/>
      <c r="QLC17" s="5"/>
      <c r="QLD17" s="5"/>
      <c r="QLE17" s="5"/>
      <c r="QLF17" s="5"/>
      <c r="QLG17" s="5"/>
      <c r="QLH17" s="5"/>
      <c r="QLI17" s="5"/>
      <c r="QLJ17" s="5"/>
      <c r="QLK17" s="5"/>
      <c r="QLL17" s="5"/>
      <c r="QLM17" s="5"/>
      <c r="QLN17" s="5"/>
      <c r="QLO17" s="5"/>
      <c r="QLP17" s="5"/>
      <c r="QLQ17" s="5"/>
      <c r="QLR17" s="5"/>
      <c r="QLS17" s="5"/>
      <c r="QLT17" s="5"/>
      <c r="QLU17" s="5"/>
      <c r="QLV17" s="5"/>
      <c r="QLW17" s="5"/>
      <c r="QLX17" s="5"/>
      <c r="QLY17" s="5"/>
      <c r="QLZ17" s="5"/>
      <c r="QMA17" s="5"/>
      <c r="QMB17" s="5"/>
      <c r="QMC17" s="5"/>
      <c r="QMD17" s="5"/>
      <c r="QME17" s="5"/>
      <c r="QMF17" s="5"/>
      <c r="QMG17" s="5"/>
      <c r="QMH17" s="5"/>
      <c r="QMI17" s="5"/>
      <c r="QMJ17" s="5"/>
      <c r="QMK17" s="5"/>
      <c r="QML17" s="5"/>
      <c r="QMM17" s="5"/>
      <c r="QMN17" s="5"/>
      <c r="QMO17" s="5"/>
      <c r="QMP17" s="5"/>
      <c r="QMQ17" s="5"/>
      <c r="QMR17" s="5"/>
      <c r="QMS17" s="5"/>
      <c r="QMT17" s="5"/>
      <c r="QMU17" s="5"/>
      <c r="QMV17" s="5"/>
      <c r="QMW17" s="5"/>
      <c r="QMX17" s="5"/>
      <c r="QMY17" s="5"/>
      <c r="QMZ17" s="5"/>
      <c r="QNA17" s="5"/>
      <c r="QNB17" s="5"/>
      <c r="QNC17" s="5"/>
      <c r="QND17" s="5"/>
      <c r="QNE17" s="5"/>
      <c r="QNF17" s="5"/>
      <c r="QNG17" s="5"/>
      <c r="QNH17" s="5"/>
      <c r="QNI17" s="5"/>
      <c r="QNJ17" s="5"/>
      <c r="QNK17" s="5"/>
      <c r="QNL17" s="5"/>
      <c r="QNM17" s="5"/>
      <c r="QNN17" s="5"/>
      <c r="QNO17" s="5"/>
      <c r="QNP17" s="5"/>
      <c r="QNQ17" s="5"/>
      <c r="QNR17" s="5"/>
      <c r="QNS17" s="5"/>
      <c r="QNT17" s="5"/>
      <c r="QNU17" s="5"/>
      <c r="QNV17" s="5"/>
      <c r="QNW17" s="5"/>
      <c r="QNX17" s="5"/>
      <c r="QNY17" s="5"/>
      <c r="QNZ17" s="5"/>
      <c r="QOA17" s="5"/>
      <c r="QOB17" s="5"/>
      <c r="QOC17" s="5"/>
      <c r="QOD17" s="5"/>
      <c r="QOE17" s="5"/>
      <c r="QOF17" s="5"/>
      <c r="QOG17" s="5"/>
      <c r="QOH17" s="5"/>
      <c r="QOI17" s="5"/>
      <c r="QOJ17" s="5"/>
      <c r="QOK17" s="5"/>
      <c r="QOL17" s="5"/>
      <c r="QOM17" s="5"/>
      <c r="QON17" s="5"/>
      <c r="QOO17" s="5"/>
      <c r="QOP17" s="5"/>
      <c r="QOQ17" s="5"/>
      <c r="QOR17" s="5"/>
      <c r="QOS17" s="5"/>
      <c r="QOT17" s="5"/>
      <c r="QOU17" s="5"/>
      <c r="QOV17" s="5"/>
      <c r="QOW17" s="5"/>
      <c r="QOX17" s="5"/>
      <c r="QOY17" s="5"/>
      <c r="QOZ17" s="5"/>
      <c r="QPA17" s="5"/>
      <c r="QPB17" s="5"/>
      <c r="QPC17" s="5"/>
      <c r="QPD17" s="5"/>
      <c r="QPE17" s="5"/>
      <c r="QPF17" s="5"/>
      <c r="QPG17" s="5"/>
      <c r="QPH17" s="5"/>
      <c r="QPI17" s="5"/>
      <c r="QPJ17" s="5"/>
      <c r="QPK17" s="5"/>
      <c r="QPL17" s="5"/>
      <c r="QPM17" s="5"/>
      <c r="QPN17" s="5"/>
      <c r="QPO17" s="5"/>
      <c r="QPP17" s="5"/>
      <c r="QPQ17" s="5"/>
      <c r="QPR17" s="5"/>
      <c r="QPS17" s="5"/>
      <c r="QPT17" s="5"/>
      <c r="QPU17" s="5"/>
      <c r="QPV17" s="5"/>
      <c r="QPW17" s="5"/>
      <c r="QPX17" s="5"/>
      <c r="QPY17" s="5"/>
      <c r="QPZ17" s="5"/>
      <c r="QQA17" s="5"/>
      <c r="QQB17" s="5"/>
      <c r="QQC17" s="5"/>
      <c r="QQD17" s="5"/>
      <c r="QQE17" s="5"/>
      <c r="QQF17" s="5"/>
      <c r="QQG17" s="5"/>
      <c r="QQH17" s="5"/>
      <c r="QQI17" s="5"/>
      <c r="QQJ17" s="5"/>
      <c r="QQK17" s="5"/>
      <c r="QQL17" s="5"/>
      <c r="QQM17" s="5"/>
      <c r="QQN17" s="5"/>
      <c r="QQO17" s="5"/>
      <c r="QQP17" s="5"/>
      <c r="QQQ17" s="5"/>
      <c r="QQR17" s="5"/>
      <c r="QQS17" s="5"/>
      <c r="QQT17" s="5"/>
      <c r="QQU17" s="5"/>
      <c r="QQV17" s="5"/>
      <c r="QQW17" s="5"/>
      <c r="QQX17" s="5"/>
      <c r="QQY17" s="5"/>
      <c r="QQZ17" s="5"/>
      <c r="QRA17" s="5"/>
      <c r="QRB17" s="5"/>
      <c r="QRC17" s="5"/>
      <c r="QRD17" s="5"/>
      <c r="QRE17" s="5"/>
      <c r="QRF17" s="5"/>
      <c r="QRG17" s="5"/>
      <c r="QRH17" s="5"/>
      <c r="QRI17" s="5"/>
      <c r="QRJ17" s="5"/>
      <c r="QRK17" s="5"/>
      <c r="QRL17" s="5"/>
      <c r="QRM17" s="5"/>
      <c r="QRN17" s="5"/>
      <c r="QRO17" s="5"/>
      <c r="QRP17" s="5"/>
      <c r="QRQ17" s="5"/>
      <c r="QRR17" s="5"/>
      <c r="QRS17" s="5"/>
      <c r="QRT17" s="5"/>
      <c r="QRU17" s="5"/>
      <c r="QRV17" s="5"/>
      <c r="QRW17" s="5"/>
      <c r="QRX17" s="5"/>
      <c r="QRY17" s="5"/>
      <c r="QRZ17" s="5"/>
      <c r="QSA17" s="5"/>
      <c r="QSB17" s="5"/>
      <c r="QSC17" s="5"/>
      <c r="QSD17" s="5"/>
      <c r="QSE17" s="5"/>
      <c r="QSF17" s="5"/>
      <c r="QSG17" s="5"/>
      <c r="QSH17" s="5"/>
      <c r="QSI17" s="5"/>
      <c r="QSJ17" s="5"/>
      <c r="QSK17" s="5"/>
      <c r="QSL17" s="5"/>
      <c r="QSM17" s="5"/>
      <c r="QSN17" s="5"/>
      <c r="QSO17" s="5"/>
      <c r="QSP17" s="5"/>
      <c r="QSQ17" s="5"/>
      <c r="QSR17" s="5"/>
      <c r="QSS17" s="5"/>
      <c r="QST17" s="5"/>
      <c r="QSU17" s="5"/>
      <c r="QSV17" s="5"/>
      <c r="QSW17" s="5"/>
      <c r="QSX17" s="5"/>
      <c r="QSY17" s="5"/>
      <c r="QSZ17" s="5"/>
      <c r="QTA17" s="5"/>
      <c r="QTB17" s="5"/>
      <c r="QTC17" s="5"/>
      <c r="QTD17" s="5"/>
      <c r="QTE17" s="5"/>
      <c r="QTF17" s="5"/>
      <c r="QTG17" s="5"/>
      <c r="QTH17" s="5"/>
      <c r="QTI17" s="5"/>
      <c r="QTJ17" s="5"/>
      <c r="QTK17" s="5"/>
      <c r="QTL17" s="5"/>
      <c r="QTM17" s="5"/>
      <c r="QTN17" s="5"/>
      <c r="QTO17" s="5"/>
      <c r="QTP17" s="5"/>
      <c r="QTQ17" s="5"/>
      <c r="QTR17" s="5"/>
      <c r="QTS17" s="5"/>
      <c r="QTT17" s="5"/>
      <c r="QTU17" s="5"/>
      <c r="QTV17" s="5"/>
      <c r="QTW17" s="5"/>
      <c r="QTX17" s="5"/>
      <c r="QTY17" s="5"/>
      <c r="QTZ17" s="5"/>
      <c r="QUA17" s="5"/>
      <c r="QUB17" s="5"/>
      <c r="QUC17" s="5"/>
      <c r="QUD17" s="5"/>
      <c r="QUE17" s="5"/>
      <c r="QUF17" s="5"/>
      <c r="QUG17" s="5"/>
      <c r="QUH17" s="5"/>
      <c r="QUI17" s="5"/>
      <c r="QUJ17" s="5"/>
      <c r="QUK17" s="5"/>
      <c r="QUL17" s="5"/>
      <c r="QUM17" s="5"/>
      <c r="QUN17" s="5"/>
      <c r="QUO17" s="5"/>
      <c r="QUP17" s="5"/>
      <c r="QUQ17" s="5"/>
      <c r="QUR17" s="5"/>
      <c r="QUS17" s="5"/>
      <c r="QUT17" s="5"/>
      <c r="QUU17" s="5"/>
      <c r="QUV17" s="5"/>
      <c r="QUW17" s="5"/>
      <c r="QUX17" s="5"/>
      <c r="QUY17" s="5"/>
      <c r="QUZ17" s="5"/>
      <c r="QVA17" s="5"/>
      <c r="QVB17" s="5"/>
      <c r="QVC17" s="5"/>
      <c r="QVD17" s="5"/>
      <c r="QVE17" s="5"/>
      <c r="QVF17" s="5"/>
      <c r="QVG17" s="5"/>
      <c r="QVH17" s="5"/>
      <c r="QVI17" s="5"/>
      <c r="QVJ17" s="5"/>
      <c r="QVK17" s="5"/>
      <c r="QVL17" s="5"/>
      <c r="QVM17" s="5"/>
      <c r="QVN17" s="5"/>
      <c r="QVO17" s="5"/>
      <c r="QVP17" s="5"/>
      <c r="QVQ17" s="5"/>
      <c r="QVR17" s="5"/>
      <c r="QVS17" s="5"/>
      <c r="QVT17" s="5"/>
      <c r="QVU17" s="5"/>
      <c r="QVV17" s="5"/>
      <c r="QVW17" s="5"/>
      <c r="QVX17" s="5"/>
      <c r="QVY17" s="5"/>
      <c r="QVZ17" s="5"/>
      <c r="QWA17" s="5"/>
      <c r="QWB17" s="5"/>
      <c r="QWC17" s="5"/>
      <c r="QWD17" s="5"/>
      <c r="QWE17" s="5"/>
      <c r="QWF17" s="5"/>
      <c r="QWG17" s="5"/>
      <c r="QWH17" s="5"/>
      <c r="QWI17" s="5"/>
      <c r="QWJ17" s="5"/>
      <c r="QWK17" s="5"/>
      <c r="QWL17" s="5"/>
      <c r="QWM17" s="5"/>
      <c r="QWN17" s="5"/>
      <c r="QWO17" s="5"/>
      <c r="QWP17" s="5"/>
      <c r="QWQ17" s="5"/>
      <c r="QWR17" s="5"/>
      <c r="QWS17" s="5"/>
      <c r="QWT17" s="5"/>
      <c r="QWU17" s="5"/>
      <c r="QWV17" s="5"/>
      <c r="QWW17" s="5"/>
      <c r="QWX17" s="5"/>
      <c r="QWY17" s="5"/>
      <c r="QWZ17" s="5"/>
      <c r="QXA17" s="5"/>
      <c r="QXB17" s="5"/>
      <c r="QXC17" s="5"/>
      <c r="QXD17" s="5"/>
      <c r="QXE17" s="5"/>
      <c r="QXF17" s="5"/>
      <c r="QXG17" s="5"/>
      <c r="QXH17" s="5"/>
      <c r="QXI17" s="5"/>
      <c r="QXJ17" s="5"/>
      <c r="QXK17" s="5"/>
      <c r="QXL17" s="5"/>
      <c r="QXM17" s="5"/>
      <c r="QXN17" s="5"/>
      <c r="QXO17" s="5"/>
      <c r="QXP17" s="5"/>
      <c r="QXQ17" s="5"/>
      <c r="QXR17" s="5"/>
      <c r="QXS17" s="5"/>
      <c r="QXT17" s="5"/>
      <c r="QXU17" s="5"/>
      <c r="QXV17" s="5"/>
      <c r="QXW17" s="5"/>
      <c r="QXX17" s="5"/>
      <c r="QXY17" s="5"/>
      <c r="QXZ17" s="5"/>
      <c r="QYA17" s="5"/>
      <c r="QYB17" s="5"/>
      <c r="QYC17" s="5"/>
      <c r="QYD17" s="5"/>
      <c r="QYE17" s="5"/>
      <c r="QYF17" s="5"/>
      <c r="QYG17" s="5"/>
      <c r="QYH17" s="5"/>
      <c r="QYI17" s="5"/>
      <c r="QYJ17" s="5"/>
      <c r="QYK17" s="5"/>
      <c r="QYL17" s="5"/>
      <c r="QYM17" s="5"/>
      <c r="QYN17" s="5"/>
      <c r="QYO17" s="5"/>
      <c r="QYP17" s="5"/>
      <c r="QYQ17" s="5"/>
      <c r="QYR17" s="5"/>
      <c r="QYS17" s="5"/>
      <c r="QYT17" s="5"/>
      <c r="QYU17" s="5"/>
      <c r="QYV17" s="5"/>
      <c r="QYW17" s="5"/>
      <c r="QYX17" s="5"/>
      <c r="QYY17" s="5"/>
      <c r="QYZ17" s="5"/>
      <c r="QZA17" s="5"/>
      <c r="QZB17" s="5"/>
      <c r="QZC17" s="5"/>
      <c r="QZD17" s="5"/>
      <c r="QZE17" s="5"/>
      <c r="QZF17" s="5"/>
      <c r="QZG17" s="5"/>
      <c r="QZH17" s="5"/>
      <c r="QZI17" s="5"/>
      <c r="QZJ17" s="5"/>
      <c r="QZK17" s="5"/>
      <c r="QZL17" s="5"/>
      <c r="QZM17" s="5"/>
      <c r="QZN17" s="5"/>
      <c r="QZO17" s="5"/>
      <c r="QZP17" s="5"/>
      <c r="QZQ17" s="5"/>
      <c r="QZR17" s="5"/>
      <c r="QZS17" s="5"/>
      <c r="QZT17" s="5"/>
      <c r="QZU17" s="5"/>
      <c r="QZV17" s="5"/>
      <c r="QZW17" s="5"/>
      <c r="QZX17" s="5"/>
      <c r="QZY17" s="5"/>
      <c r="QZZ17" s="5"/>
      <c r="RAA17" s="5"/>
      <c r="RAB17" s="5"/>
      <c r="RAC17" s="5"/>
      <c r="RAD17" s="5"/>
      <c r="RAE17" s="5"/>
      <c r="RAF17" s="5"/>
      <c r="RAG17" s="5"/>
      <c r="RAH17" s="5"/>
      <c r="RAI17" s="5"/>
      <c r="RAJ17" s="5"/>
      <c r="RAK17" s="5"/>
      <c r="RAL17" s="5"/>
      <c r="RAM17" s="5"/>
      <c r="RAN17" s="5"/>
      <c r="RAO17" s="5"/>
      <c r="RAP17" s="5"/>
      <c r="RAQ17" s="5"/>
      <c r="RAR17" s="5"/>
      <c r="RAS17" s="5"/>
      <c r="RAT17" s="5"/>
      <c r="RAU17" s="5"/>
      <c r="RAV17" s="5"/>
      <c r="RAW17" s="5"/>
      <c r="RAX17" s="5"/>
      <c r="RAY17" s="5"/>
      <c r="RAZ17" s="5"/>
      <c r="RBA17" s="5"/>
      <c r="RBB17" s="5"/>
      <c r="RBC17" s="5"/>
      <c r="RBD17" s="5"/>
      <c r="RBE17" s="5"/>
      <c r="RBF17" s="5"/>
      <c r="RBG17" s="5"/>
      <c r="RBH17" s="5"/>
      <c r="RBI17" s="5"/>
      <c r="RBJ17" s="5"/>
      <c r="RBK17" s="5"/>
      <c r="RBL17" s="5"/>
      <c r="RBM17" s="5"/>
      <c r="RBN17" s="5"/>
      <c r="RBO17" s="5"/>
      <c r="RBP17" s="5"/>
      <c r="RBQ17" s="5"/>
      <c r="RBR17" s="5"/>
      <c r="RBS17" s="5"/>
      <c r="RBT17" s="5"/>
      <c r="RBU17" s="5"/>
      <c r="RBV17" s="5"/>
      <c r="RBW17" s="5"/>
      <c r="RBX17" s="5"/>
      <c r="RBY17" s="5"/>
      <c r="RBZ17" s="5"/>
      <c r="RCA17" s="5"/>
      <c r="RCB17" s="5"/>
      <c r="RCC17" s="5"/>
      <c r="RCD17" s="5"/>
      <c r="RCE17" s="5"/>
      <c r="RCF17" s="5"/>
      <c r="RCG17" s="5"/>
      <c r="RCH17" s="5"/>
      <c r="RCI17" s="5"/>
      <c r="RCJ17" s="5"/>
      <c r="RCK17" s="5"/>
      <c r="RCL17" s="5"/>
      <c r="RCM17" s="5"/>
      <c r="RCN17" s="5"/>
      <c r="RCO17" s="5"/>
      <c r="RCP17" s="5"/>
      <c r="RCQ17" s="5"/>
      <c r="RCR17" s="5"/>
      <c r="RCS17" s="5"/>
      <c r="RCT17" s="5"/>
      <c r="RCU17" s="5"/>
      <c r="RCV17" s="5"/>
      <c r="RCW17" s="5"/>
      <c r="RCX17" s="5"/>
      <c r="RCY17" s="5"/>
      <c r="RCZ17" s="5"/>
      <c r="RDA17" s="5"/>
      <c r="RDB17" s="5"/>
      <c r="RDC17" s="5"/>
      <c r="RDD17" s="5"/>
      <c r="RDE17" s="5"/>
      <c r="RDF17" s="5"/>
      <c r="RDG17" s="5"/>
      <c r="RDH17" s="5"/>
      <c r="RDI17" s="5"/>
      <c r="RDJ17" s="5"/>
      <c r="RDK17" s="5"/>
      <c r="RDL17" s="5"/>
      <c r="RDM17" s="5"/>
      <c r="RDN17" s="5"/>
      <c r="RDO17" s="5"/>
      <c r="RDP17" s="5"/>
      <c r="RDQ17" s="5"/>
      <c r="RDR17" s="5"/>
      <c r="RDS17" s="5"/>
      <c r="RDT17" s="5"/>
      <c r="RDU17" s="5"/>
      <c r="RDV17" s="5"/>
      <c r="RDW17" s="5"/>
      <c r="RDX17" s="5"/>
      <c r="RDY17" s="5"/>
      <c r="RDZ17" s="5"/>
      <c r="REA17" s="5"/>
      <c r="REB17" s="5"/>
      <c r="REC17" s="5"/>
      <c r="RED17" s="5"/>
      <c r="REE17" s="5"/>
      <c r="REF17" s="5"/>
      <c r="REG17" s="5"/>
      <c r="REH17" s="5"/>
      <c r="REI17" s="5"/>
      <c r="REJ17" s="5"/>
      <c r="REK17" s="5"/>
      <c r="REL17" s="5"/>
      <c r="REM17" s="5"/>
      <c r="REN17" s="5"/>
      <c r="REO17" s="5"/>
      <c r="REP17" s="5"/>
      <c r="REQ17" s="5"/>
      <c r="RER17" s="5"/>
      <c r="RES17" s="5"/>
      <c r="RET17" s="5"/>
      <c r="REU17" s="5"/>
      <c r="REV17" s="5"/>
      <c r="REW17" s="5"/>
      <c r="REX17" s="5"/>
      <c r="REY17" s="5"/>
      <c r="REZ17" s="5"/>
      <c r="RFA17" s="5"/>
      <c r="RFB17" s="5"/>
      <c r="RFC17" s="5"/>
      <c r="RFD17" s="5"/>
      <c r="RFE17" s="5"/>
      <c r="RFF17" s="5"/>
      <c r="RFG17" s="5"/>
      <c r="RFH17" s="5"/>
      <c r="RFI17" s="5"/>
      <c r="RFJ17" s="5"/>
      <c r="RFK17" s="5"/>
      <c r="RFL17" s="5"/>
      <c r="RFM17" s="5"/>
      <c r="RFN17" s="5"/>
      <c r="RFO17" s="5"/>
      <c r="RFP17" s="5"/>
      <c r="RFQ17" s="5"/>
      <c r="RFR17" s="5"/>
      <c r="RFS17" s="5"/>
      <c r="RFT17" s="5"/>
      <c r="RFU17" s="5"/>
      <c r="RFV17" s="5"/>
      <c r="RFW17" s="5"/>
      <c r="RFX17" s="5"/>
      <c r="RFY17" s="5"/>
      <c r="RFZ17" s="5"/>
      <c r="RGA17" s="5"/>
      <c r="RGB17" s="5"/>
      <c r="RGC17" s="5"/>
      <c r="RGD17" s="5"/>
      <c r="RGE17" s="5"/>
      <c r="RGF17" s="5"/>
      <c r="RGG17" s="5"/>
      <c r="RGH17" s="5"/>
      <c r="RGI17" s="5"/>
      <c r="RGJ17" s="5"/>
      <c r="RGK17" s="5"/>
      <c r="RGL17" s="5"/>
      <c r="RGM17" s="5"/>
      <c r="RGN17" s="5"/>
      <c r="RGO17" s="5"/>
      <c r="RGP17" s="5"/>
      <c r="RGQ17" s="5"/>
      <c r="RGR17" s="5"/>
      <c r="RGS17" s="5"/>
      <c r="RGT17" s="5"/>
      <c r="RGU17" s="5"/>
      <c r="RGV17" s="5"/>
      <c r="RGW17" s="5"/>
      <c r="RGX17" s="5"/>
      <c r="RGY17" s="5"/>
      <c r="RGZ17" s="5"/>
      <c r="RHA17" s="5"/>
      <c r="RHB17" s="5"/>
      <c r="RHC17" s="5"/>
      <c r="RHD17" s="5"/>
      <c r="RHE17" s="5"/>
      <c r="RHF17" s="5"/>
      <c r="RHG17" s="5"/>
      <c r="RHH17" s="5"/>
      <c r="RHI17" s="5"/>
      <c r="RHJ17" s="5"/>
      <c r="RHK17" s="5"/>
      <c r="RHL17" s="5"/>
      <c r="RHM17" s="5"/>
      <c r="RHN17" s="5"/>
      <c r="RHO17" s="5"/>
      <c r="RHP17" s="5"/>
      <c r="RHQ17" s="5"/>
      <c r="RHR17" s="5"/>
      <c r="RHS17" s="5"/>
      <c r="RHT17" s="5"/>
      <c r="RHU17" s="5"/>
      <c r="RHV17" s="5"/>
      <c r="RHW17" s="5"/>
      <c r="RHX17" s="5"/>
      <c r="RHY17" s="5"/>
      <c r="RHZ17" s="5"/>
      <c r="RIA17" s="5"/>
      <c r="RIB17" s="5"/>
      <c r="RIC17" s="5"/>
      <c r="RID17" s="5"/>
      <c r="RIE17" s="5"/>
      <c r="RIF17" s="5"/>
      <c r="RIG17" s="5"/>
      <c r="RIH17" s="5"/>
      <c r="RII17" s="5"/>
      <c r="RIJ17" s="5"/>
      <c r="RIK17" s="5"/>
      <c r="RIL17" s="5"/>
      <c r="RIM17" s="5"/>
      <c r="RIN17" s="5"/>
      <c r="RIO17" s="5"/>
      <c r="RIP17" s="5"/>
      <c r="RIQ17" s="5"/>
      <c r="RIR17" s="5"/>
      <c r="RIS17" s="5"/>
      <c r="RIT17" s="5"/>
      <c r="RIU17" s="5"/>
      <c r="RIV17" s="5"/>
      <c r="RIW17" s="5"/>
      <c r="RIX17" s="5"/>
      <c r="RIY17" s="5"/>
      <c r="RIZ17" s="5"/>
      <c r="RJA17" s="5"/>
      <c r="RJB17" s="5"/>
      <c r="RJC17" s="5"/>
      <c r="RJD17" s="5"/>
      <c r="RJE17" s="5"/>
      <c r="RJF17" s="5"/>
      <c r="RJG17" s="5"/>
      <c r="RJH17" s="5"/>
      <c r="RJI17" s="5"/>
      <c r="RJJ17" s="5"/>
      <c r="RJK17" s="5"/>
      <c r="RJL17" s="5"/>
      <c r="RJM17" s="5"/>
      <c r="RJN17" s="5"/>
      <c r="RJO17" s="5"/>
      <c r="RJP17" s="5"/>
      <c r="RJQ17" s="5"/>
      <c r="RJR17" s="5"/>
      <c r="RJS17" s="5"/>
      <c r="RJT17" s="5"/>
      <c r="RJU17" s="5"/>
      <c r="RJV17" s="5"/>
      <c r="RJW17" s="5"/>
      <c r="RJX17" s="5"/>
      <c r="RJY17" s="5"/>
      <c r="RJZ17" s="5"/>
      <c r="RKA17" s="5"/>
      <c r="RKB17" s="5"/>
      <c r="RKC17" s="5"/>
      <c r="RKD17" s="5"/>
      <c r="RKE17" s="5"/>
      <c r="RKF17" s="5"/>
      <c r="RKG17" s="5"/>
      <c r="RKH17" s="5"/>
      <c r="RKI17" s="5"/>
      <c r="RKJ17" s="5"/>
      <c r="RKK17" s="5"/>
      <c r="RKL17" s="5"/>
      <c r="RKM17" s="5"/>
      <c r="RKN17" s="5"/>
      <c r="RKO17" s="5"/>
      <c r="RKP17" s="5"/>
      <c r="RKQ17" s="5"/>
      <c r="RKR17" s="5"/>
      <c r="RKS17" s="5"/>
      <c r="RKT17" s="5"/>
      <c r="RKU17" s="5"/>
      <c r="RKV17" s="5"/>
      <c r="RKW17" s="5"/>
      <c r="RKX17" s="5"/>
      <c r="RKY17" s="5"/>
      <c r="RKZ17" s="5"/>
      <c r="RLA17" s="5"/>
      <c r="RLB17" s="5"/>
      <c r="RLC17" s="5"/>
      <c r="RLD17" s="5"/>
      <c r="RLE17" s="5"/>
      <c r="RLF17" s="5"/>
      <c r="RLG17" s="5"/>
      <c r="RLH17" s="5"/>
      <c r="RLI17" s="5"/>
      <c r="RLJ17" s="5"/>
      <c r="RLK17" s="5"/>
      <c r="RLL17" s="5"/>
      <c r="RLM17" s="5"/>
      <c r="RLN17" s="5"/>
      <c r="RLO17" s="5"/>
      <c r="RLP17" s="5"/>
      <c r="RLQ17" s="5"/>
      <c r="RLR17" s="5"/>
      <c r="RLS17" s="5"/>
      <c r="RLT17" s="5"/>
      <c r="RLU17" s="5"/>
      <c r="RLV17" s="5"/>
      <c r="RLW17" s="5"/>
      <c r="RLX17" s="5"/>
      <c r="RLY17" s="5"/>
      <c r="RLZ17" s="5"/>
      <c r="RMA17" s="5"/>
      <c r="RMB17" s="5"/>
      <c r="RMC17" s="5"/>
      <c r="RMD17" s="5"/>
      <c r="RME17" s="5"/>
      <c r="RMF17" s="5"/>
      <c r="RMG17" s="5"/>
      <c r="RMH17" s="5"/>
      <c r="RMI17" s="5"/>
      <c r="RMJ17" s="5"/>
      <c r="RMK17" s="5"/>
      <c r="RML17" s="5"/>
      <c r="RMM17" s="5"/>
      <c r="RMN17" s="5"/>
      <c r="RMO17" s="5"/>
      <c r="RMP17" s="5"/>
      <c r="RMQ17" s="5"/>
      <c r="RMR17" s="5"/>
      <c r="RMS17" s="5"/>
      <c r="RMT17" s="5"/>
      <c r="RMU17" s="5"/>
      <c r="RMV17" s="5"/>
      <c r="RMW17" s="5"/>
      <c r="RMX17" s="5"/>
      <c r="RMY17" s="5"/>
      <c r="RMZ17" s="5"/>
      <c r="RNA17" s="5"/>
      <c r="RNB17" s="5"/>
      <c r="RNC17" s="5"/>
      <c r="RND17" s="5"/>
      <c r="RNE17" s="5"/>
      <c r="RNF17" s="5"/>
      <c r="RNG17" s="5"/>
      <c r="RNH17" s="5"/>
      <c r="RNI17" s="5"/>
      <c r="RNJ17" s="5"/>
      <c r="RNK17" s="5"/>
      <c r="RNL17" s="5"/>
      <c r="RNM17" s="5"/>
      <c r="RNN17" s="5"/>
      <c r="RNO17" s="5"/>
      <c r="RNP17" s="5"/>
      <c r="RNQ17" s="5"/>
      <c r="RNR17" s="5"/>
      <c r="RNS17" s="5"/>
      <c r="RNT17" s="5"/>
      <c r="RNU17" s="5"/>
      <c r="RNV17" s="5"/>
      <c r="RNW17" s="5"/>
      <c r="RNX17" s="5"/>
      <c r="RNY17" s="5"/>
      <c r="RNZ17" s="5"/>
      <c r="ROA17" s="5"/>
      <c r="ROB17" s="5"/>
      <c r="ROC17" s="5"/>
      <c r="ROD17" s="5"/>
      <c r="ROE17" s="5"/>
      <c r="ROF17" s="5"/>
      <c r="ROG17" s="5"/>
      <c r="ROH17" s="5"/>
      <c r="ROI17" s="5"/>
      <c r="ROJ17" s="5"/>
      <c r="ROK17" s="5"/>
      <c r="ROL17" s="5"/>
      <c r="ROM17" s="5"/>
      <c r="RON17" s="5"/>
      <c r="ROO17" s="5"/>
      <c r="ROP17" s="5"/>
      <c r="ROQ17" s="5"/>
      <c r="ROR17" s="5"/>
      <c r="ROS17" s="5"/>
      <c r="ROT17" s="5"/>
      <c r="ROU17" s="5"/>
      <c r="ROV17" s="5"/>
      <c r="ROW17" s="5"/>
      <c r="ROX17" s="5"/>
      <c r="ROY17" s="5"/>
      <c r="ROZ17" s="5"/>
      <c r="RPA17" s="5"/>
      <c r="RPB17" s="5"/>
      <c r="RPC17" s="5"/>
      <c r="RPD17" s="5"/>
      <c r="RPE17" s="5"/>
      <c r="RPF17" s="5"/>
      <c r="RPG17" s="5"/>
      <c r="RPH17" s="5"/>
      <c r="RPI17" s="5"/>
      <c r="RPJ17" s="5"/>
      <c r="RPK17" s="5"/>
      <c r="RPL17" s="5"/>
      <c r="RPM17" s="5"/>
      <c r="RPN17" s="5"/>
      <c r="RPO17" s="5"/>
      <c r="RPP17" s="5"/>
      <c r="RPQ17" s="5"/>
      <c r="RPR17" s="5"/>
      <c r="RPS17" s="5"/>
      <c r="RPT17" s="5"/>
      <c r="RPU17" s="5"/>
      <c r="RPV17" s="5"/>
      <c r="RPW17" s="5"/>
      <c r="RPX17" s="5"/>
      <c r="RPY17" s="5"/>
      <c r="RPZ17" s="5"/>
      <c r="RQA17" s="5"/>
      <c r="RQB17" s="5"/>
      <c r="RQC17" s="5"/>
      <c r="RQD17" s="5"/>
      <c r="RQE17" s="5"/>
      <c r="RQF17" s="5"/>
      <c r="RQG17" s="5"/>
      <c r="RQH17" s="5"/>
      <c r="RQI17" s="5"/>
      <c r="RQJ17" s="5"/>
      <c r="RQK17" s="5"/>
      <c r="RQL17" s="5"/>
      <c r="RQM17" s="5"/>
      <c r="RQN17" s="5"/>
      <c r="RQO17" s="5"/>
      <c r="RQP17" s="5"/>
      <c r="RQQ17" s="5"/>
      <c r="RQR17" s="5"/>
      <c r="RQS17" s="5"/>
      <c r="RQT17" s="5"/>
      <c r="RQU17" s="5"/>
      <c r="RQV17" s="5"/>
      <c r="RQW17" s="5"/>
      <c r="RQX17" s="5"/>
      <c r="RQY17" s="5"/>
      <c r="RQZ17" s="5"/>
      <c r="RRA17" s="5"/>
      <c r="RRB17" s="5"/>
      <c r="RRC17" s="5"/>
      <c r="RRD17" s="5"/>
      <c r="RRE17" s="5"/>
      <c r="RRF17" s="5"/>
      <c r="RRG17" s="5"/>
      <c r="RRH17" s="5"/>
      <c r="RRI17" s="5"/>
      <c r="RRJ17" s="5"/>
      <c r="RRK17" s="5"/>
      <c r="RRL17" s="5"/>
      <c r="RRM17" s="5"/>
      <c r="RRN17" s="5"/>
      <c r="RRO17" s="5"/>
      <c r="RRP17" s="5"/>
      <c r="RRQ17" s="5"/>
      <c r="RRR17" s="5"/>
      <c r="RRS17" s="5"/>
      <c r="RRT17" s="5"/>
      <c r="RRU17" s="5"/>
      <c r="RRV17" s="5"/>
      <c r="RRW17" s="5"/>
      <c r="RRX17" s="5"/>
      <c r="RRY17" s="5"/>
      <c r="RRZ17" s="5"/>
      <c r="RSA17" s="5"/>
      <c r="RSB17" s="5"/>
      <c r="RSC17" s="5"/>
      <c r="RSD17" s="5"/>
      <c r="RSE17" s="5"/>
      <c r="RSF17" s="5"/>
      <c r="RSG17" s="5"/>
      <c r="RSH17" s="5"/>
      <c r="RSI17" s="5"/>
      <c r="RSJ17" s="5"/>
      <c r="RSK17" s="5"/>
      <c r="RSL17" s="5"/>
      <c r="RSM17" s="5"/>
      <c r="RSN17" s="5"/>
      <c r="RSO17" s="5"/>
      <c r="RSP17" s="5"/>
      <c r="RSQ17" s="5"/>
      <c r="RSR17" s="5"/>
      <c r="RSS17" s="5"/>
      <c r="RST17" s="5"/>
      <c r="RSU17" s="5"/>
      <c r="RSV17" s="5"/>
      <c r="RSW17" s="5"/>
      <c r="RSX17" s="5"/>
      <c r="RSY17" s="5"/>
      <c r="RSZ17" s="5"/>
      <c r="RTA17" s="5"/>
      <c r="RTB17" s="5"/>
      <c r="RTC17" s="5"/>
      <c r="RTD17" s="5"/>
      <c r="RTE17" s="5"/>
      <c r="RTF17" s="5"/>
      <c r="RTG17" s="5"/>
      <c r="RTH17" s="5"/>
      <c r="RTI17" s="5"/>
      <c r="RTJ17" s="5"/>
      <c r="RTK17" s="5"/>
      <c r="RTL17" s="5"/>
      <c r="RTM17" s="5"/>
      <c r="RTN17" s="5"/>
      <c r="RTO17" s="5"/>
      <c r="RTP17" s="5"/>
      <c r="RTQ17" s="5"/>
      <c r="RTR17" s="5"/>
      <c r="RTS17" s="5"/>
      <c r="RTT17" s="5"/>
      <c r="RTU17" s="5"/>
      <c r="RTV17" s="5"/>
      <c r="RTW17" s="5"/>
      <c r="RTX17" s="5"/>
      <c r="RTY17" s="5"/>
      <c r="RTZ17" s="5"/>
      <c r="RUA17" s="5"/>
      <c r="RUB17" s="5"/>
      <c r="RUC17" s="5"/>
      <c r="RUD17" s="5"/>
      <c r="RUE17" s="5"/>
      <c r="RUF17" s="5"/>
      <c r="RUG17" s="5"/>
      <c r="RUH17" s="5"/>
      <c r="RUI17" s="5"/>
      <c r="RUJ17" s="5"/>
      <c r="RUK17" s="5"/>
      <c r="RUL17" s="5"/>
      <c r="RUM17" s="5"/>
      <c r="RUN17" s="5"/>
      <c r="RUO17" s="5"/>
      <c r="RUP17" s="5"/>
      <c r="RUQ17" s="5"/>
      <c r="RUR17" s="5"/>
      <c r="RUS17" s="5"/>
      <c r="RUT17" s="5"/>
      <c r="RUU17" s="5"/>
      <c r="RUV17" s="5"/>
      <c r="RUW17" s="5"/>
      <c r="RUX17" s="5"/>
      <c r="RUY17" s="5"/>
      <c r="RUZ17" s="5"/>
      <c r="RVA17" s="5"/>
      <c r="RVB17" s="5"/>
      <c r="RVC17" s="5"/>
      <c r="RVD17" s="5"/>
      <c r="RVE17" s="5"/>
      <c r="RVF17" s="5"/>
      <c r="RVG17" s="5"/>
      <c r="RVH17" s="5"/>
      <c r="RVI17" s="5"/>
      <c r="RVJ17" s="5"/>
      <c r="RVK17" s="5"/>
      <c r="RVL17" s="5"/>
      <c r="RVM17" s="5"/>
      <c r="RVN17" s="5"/>
      <c r="RVO17" s="5"/>
      <c r="RVP17" s="5"/>
      <c r="RVQ17" s="5"/>
      <c r="RVR17" s="5"/>
      <c r="RVS17" s="5"/>
      <c r="RVT17" s="5"/>
      <c r="RVU17" s="5"/>
      <c r="RVV17" s="5"/>
      <c r="RVW17" s="5"/>
      <c r="RVX17" s="5"/>
      <c r="RVY17" s="5"/>
      <c r="RVZ17" s="5"/>
      <c r="RWA17" s="5"/>
      <c r="RWB17" s="5"/>
      <c r="RWC17" s="5"/>
      <c r="RWD17" s="5"/>
      <c r="RWE17" s="5"/>
      <c r="RWF17" s="5"/>
      <c r="RWG17" s="5"/>
      <c r="RWH17" s="5"/>
      <c r="RWI17" s="5"/>
      <c r="RWJ17" s="5"/>
      <c r="RWK17" s="5"/>
      <c r="RWL17" s="5"/>
      <c r="RWM17" s="5"/>
      <c r="RWN17" s="5"/>
      <c r="RWO17" s="5"/>
      <c r="RWP17" s="5"/>
      <c r="RWQ17" s="5"/>
      <c r="RWR17" s="5"/>
      <c r="RWS17" s="5"/>
      <c r="RWT17" s="5"/>
      <c r="RWU17" s="5"/>
      <c r="RWV17" s="5"/>
      <c r="RWW17" s="5"/>
      <c r="RWX17" s="5"/>
      <c r="RWY17" s="5"/>
      <c r="RWZ17" s="5"/>
      <c r="RXA17" s="5"/>
      <c r="RXB17" s="5"/>
      <c r="RXC17" s="5"/>
      <c r="RXD17" s="5"/>
      <c r="RXE17" s="5"/>
      <c r="RXF17" s="5"/>
      <c r="RXG17" s="5"/>
      <c r="RXH17" s="5"/>
      <c r="RXI17" s="5"/>
      <c r="RXJ17" s="5"/>
      <c r="RXK17" s="5"/>
      <c r="RXL17" s="5"/>
      <c r="RXM17" s="5"/>
      <c r="RXN17" s="5"/>
      <c r="RXO17" s="5"/>
      <c r="RXP17" s="5"/>
      <c r="RXQ17" s="5"/>
      <c r="RXR17" s="5"/>
      <c r="RXS17" s="5"/>
      <c r="RXT17" s="5"/>
      <c r="RXU17" s="5"/>
      <c r="RXV17" s="5"/>
      <c r="RXW17" s="5"/>
      <c r="RXX17" s="5"/>
      <c r="RXY17" s="5"/>
      <c r="RXZ17" s="5"/>
      <c r="RYA17" s="5"/>
      <c r="RYB17" s="5"/>
      <c r="RYC17" s="5"/>
      <c r="RYD17" s="5"/>
      <c r="RYE17" s="5"/>
      <c r="RYF17" s="5"/>
      <c r="RYG17" s="5"/>
      <c r="RYH17" s="5"/>
      <c r="RYI17" s="5"/>
      <c r="RYJ17" s="5"/>
      <c r="RYK17" s="5"/>
      <c r="RYL17" s="5"/>
      <c r="RYM17" s="5"/>
      <c r="RYN17" s="5"/>
      <c r="RYO17" s="5"/>
      <c r="RYP17" s="5"/>
      <c r="RYQ17" s="5"/>
      <c r="RYR17" s="5"/>
      <c r="RYS17" s="5"/>
      <c r="RYT17" s="5"/>
      <c r="RYU17" s="5"/>
      <c r="RYV17" s="5"/>
      <c r="RYW17" s="5"/>
      <c r="RYX17" s="5"/>
      <c r="RYY17" s="5"/>
      <c r="RYZ17" s="5"/>
      <c r="RZA17" s="5"/>
      <c r="RZB17" s="5"/>
      <c r="RZC17" s="5"/>
      <c r="RZD17" s="5"/>
      <c r="RZE17" s="5"/>
      <c r="RZF17" s="5"/>
      <c r="RZG17" s="5"/>
      <c r="RZH17" s="5"/>
      <c r="RZI17" s="5"/>
      <c r="RZJ17" s="5"/>
      <c r="RZK17" s="5"/>
      <c r="RZL17" s="5"/>
      <c r="RZM17" s="5"/>
      <c r="RZN17" s="5"/>
      <c r="RZO17" s="5"/>
      <c r="RZP17" s="5"/>
      <c r="RZQ17" s="5"/>
      <c r="RZR17" s="5"/>
      <c r="RZS17" s="5"/>
      <c r="RZT17" s="5"/>
      <c r="RZU17" s="5"/>
      <c r="RZV17" s="5"/>
      <c r="RZW17" s="5"/>
      <c r="RZX17" s="5"/>
      <c r="RZY17" s="5"/>
      <c r="RZZ17" s="5"/>
      <c r="SAA17" s="5"/>
      <c r="SAB17" s="5"/>
      <c r="SAC17" s="5"/>
      <c r="SAD17" s="5"/>
      <c r="SAE17" s="5"/>
      <c r="SAF17" s="5"/>
      <c r="SAG17" s="5"/>
      <c r="SAH17" s="5"/>
      <c r="SAI17" s="5"/>
      <c r="SAJ17" s="5"/>
      <c r="SAK17" s="5"/>
      <c r="SAL17" s="5"/>
      <c r="SAM17" s="5"/>
      <c r="SAN17" s="5"/>
      <c r="SAO17" s="5"/>
      <c r="SAP17" s="5"/>
      <c r="SAQ17" s="5"/>
      <c r="SAR17" s="5"/>
      <c r="SAS17" s="5"/>
      <c r="SAT17" s="5"/>
      <c r="SAU17" s="5"/>
      <c r="SAV17" s="5"/>
      <c r="SAW17" s="5"/>
      <c r="SAX17" s="5"/>
      <c r="SAY17" s="5"/>
      <c r="SAZ17" s="5"/>
      <c r="SBA17" s="5"/>
      <c r="SBB17" s="5"/>
      <c r="SBC17" s="5"/>
      <c r="SBD17" s="5"/>
      <c r="SBE17" s="5"/>
      <c r="SBF17" s="5"/>
      <c r="SBG17" s="5"/>
      <c r="SBH17" s="5"/>
      <c r="SBI17" s="5"/>
      <c r="SBJ17" s="5"/>
      <c r="SBK17" s="5"/>
      <c r="SBL17" s="5"/>
      <c r="SBM17" s="5"/>
      <c r="SBN17" s="5"/>
      <c r="SBO17" s="5"/>
      <c r="SBP17" s="5"/>
      <c r="SBQ17" s="5"/>
      <c r="SBR17" s="5"/>
      <c r="SBS17" s="5"/>
      <c r="SBT17" s="5"/>
      <c r="SBU17" s="5"/>
      <c r="SBV17" s="5"/>
      <c r="SBW17" s="5"/>
      <c r="SBX17" s="5"/>
      <c r="SBY17" s="5"/>
      <c r="SBZ17" s="5"/>
      <c r="SCA17" s="5"/>
      <c r="SCB17" s="5"/>
      <c r="SCC17" s="5"/>
      <c r="SCD17" s="5"/>
      <c r="SCE17" s="5"/>
      <c r="SCF17" s="5"/>
      <c r="SCG17" s="5"/>
      <c r="SCH17" s="5"/>
      <c r="SCI17" s="5"/>
      <c r="SCJ17" s="5"/>
      <c r="SCK17" s="5"/>
      <c r="SCL17" s="5"/>
      <c r="SCM17" s="5"/>
      <c r="SCN17" s="5"/>
      <c r="SCO17" s="5"/>
      <c r="SCP17" s="5"/>
      <c r="SCQ17" s="5"/>
      <c r="SCR17" s="5"/>
      <c r="SCS17" s="5"/>
      <c r="SCT17" s="5"/>
      <c r="SCU17" s="5"/>
      <c r="SCV17" s="5"/>
      <c r="SCW17" s="5"/>
      <c r="SCX17" s="5"/>
      <c r="SCY17" s="5"/>
      <c r="SCZ17" s="5"/>
      <c r="SDA17" s="5"/>
      <c r="SDB17" s="5"/>
      <c r="SDC17" s="5"/>
      <c r="SDD17" s="5"/>
      <c r="SDE17" s="5"/>
      <c r="SDF17" s="5"/>
      <c r="SDG17" s="5"/>
      <c r="SDH17" s="5"/>
      <c r="SDI17" s="5"/>
      <c r="SDJ17" s="5"/>
      <c r="SDK17" s="5"/>
      <c r="SDL17" s="5"/>
      <c r="SDM17" s="5"/>
      <c r="SDN17" s="5"/>
      <c r="SDO17" s="5"/>
      <c r="SDP17" s="5"/>
      <c r="SDQ17" s="5"/>
      <c r="SDR17" s="5"/>
      <c r="SDS17" s="5"/>
      <c r="SDT17" s="5"/>
      <c r="SDU17" s="5"/>
      <c r="SDV17" s="5"/>
      <c r="SDW17" s="5"/>
      <c r="SDX17" s="5"/>
      <c r="SDY17" s="5"/>
      <c r="SDZ17" s="5"/>
      <c r="SEA17" s="5"/>
      <c r="SEB17" s="5"/>
      <c r="SEC17" s="5"/>
      <c r="SED17" s="5"/>
      <c r="SEE17" s="5"/>
      <c r="SEF17" s="5"/>
      <c r="SEG17" s="5"/>
      <c r="SEH17" s="5"/>
      <c r="SEI17" s="5"/>
      <c r="SEJ17" s="5"/>
      <c r="SEK17" s="5"/>
      <c r="SEL17" s="5"/>
      <c r="SEM17" s="5"/>
      <c r="SEN17" s="5"/>
      <c r="SEO17" s="5"/>
      <c r="SEP17" s="5"/>
      <c r="SEQ17" s="5"/>
      <c r="SER17" s="5"/>
      <c r="SES17" s="5"/>
      <c r="SET17" s="5"/>
      <c r="SEU17" s="5"/>
      <c r="SEV17" s="5"/>
      <c r="SEW17" s="5"/>
      <c r="SEX17" s="5"/>
      <c r="SEY17" s="5"/>
      <c r="SEZ17" s="5"/>
      <c r="SFA17" s="5"/>
      <c r="SFB17" s="5"/>
      <c r="SFC17" s="5"/>
      <c r="SFD17" s="5"/>
      <c r="SFE17" s="5"/>
      <c r="SFF17" s="5"/>
      <c r="SFG17" s="5"/>
      <c r="SFH17" s="5"/>
      <c r="SFI17" s="5"/>
      <c r="SFJ17" s="5"/>
      <c r="SFK17" s="5"/>
      <c r="SFL17" s="5"/>
      <c r="SFM17" s="5"/>
      <c r="SFN17" s="5"/>
      <c r="SFO17" s="5"/>
      <c r="SFP17" s="5"/>
      <c r="SFQ17" s="5"/>
      <c r="SFR17" s="5"/>
      <c r="SFS17" s="5"/>
      <c r="SFT17" s="5"/>
      <c r="SFU17" s="5"/>
      <c r="SFV17" s="5"/>
      <c r="SFW17" s="5"/>
      <c r="SFX17" s="5"/>
      <c r="SFY17" s="5"/>
      <c r="SFZ17" s="5"/>
      <c r="SGA17" s="5"/>
      <c r="SGB17" s="5"/>
      <c r="SGC17" s="5"/>
      <c r="SGD17" s="5"/>
      <c r="SGE17" s="5"/>
      <c r="SGF17" s="5"/>
      <c r="SGG17" s="5"/>
      <c r="SGH17" s="5"/>
      <c r="SGI17" s="5"/>
      <c r="SGJ17" s="5"/>
      <c r="SGK17" s="5"/>
      <c r="SGL17" s="5"/>
      <c r="SGM17" s="5"/>
      <c r="SGN17" s="5"/>
      <c r="SGO17" s="5"/>
      <c r="SGP17" s="5"/>
      <c r="SGQ17" s="5"/>
      <c r="SGR17" s="5"/>
      <c r="SGS17" s="5"/>
      <c r="SGT17" s="5"/>
      <c r="SGU17" s="5"/>
      <c r="SGV17" s="5"/>
      <c r="SGW17" s="5"/>
      <c r="SGX17" s="5"/>
      <c r="SGY17" s="5"/>
      <c r="SGZ17" s="5"/>
      <c r="SHA17" s="5"/>
      <c r="SHB17" s="5"/>
      <c r="SHC17" s="5"/>
      <c r="SHD17" s="5"/>
      <c r="SHE17" s="5"/>
      <c r="SHF17" s="5"/>
      <c r="SHG17" s="5"/>
      <c r="SHH17" s="5"/>
      <c r="SHI17" s="5"/>
      <c r="SHJ17" s="5"/>
      <c r="SHK17" s="5"/>
      <c r="SHL17" s="5"/>
      <c r="SHM17" s="5"/>
      <c r="SHN17" s="5"/>
      <c r="SHO17" s="5"/>
      <c r="SHP17" s="5"/>
      <c r="SHQ17" s="5"/>
      <c r="SHR17" s="5"/>
      <c r="SHS17" s="5"/>
      <c r="SHT17" s="5"/>
      <c r="SHU17" s="5"/>
      <c r="SHV17" s="5"/>
      <c r="SHW17" s="5"/>
      <c r="SHX17" s="5"/>
      <c r="SHY17" s="5"/>
      <c r="SHZ17" s="5"/>
      <c r="SIA17" s="5"/>
      <c r="SIB17" s="5"/>
      <c r="SIC17" s="5"/>
      <c r="SID17" s="5"/>
      <c r="SIE17" s="5"/>
      <c r="SIF17" s="5"/>
      <c r="SIG17" s="5"/>
      <c r="SIH17" s="5"/>
      <c r="SII17" s="5"/>
      <c r="SIJ17" s="5"/>
      <c r="SIK17" s="5"/>
      <c r="SIL17" s="5"/>
      <c r="SIM17" s="5"/>
      <c r="SIN17" s="5"/>
      <c r="SIO17" s="5"/>
      <c r="SIP17" s="5"/>
      <c r="SIQ17" s="5"/>
      <c r="SIR17" s="5"/>
      <c r="SIS17" s="5"/>
      <c r="SIT17" s="5"/>
      <c r="SIU17" s="5"/>
      <c r="SIV17" s="5"/>
      <c r="SIW17" s="5"/>
      <c r="SIX17" s="5"/>
      <c r="SIY17" s="5"/>
      <c r="SIZ17" s="5"/>
      <c r="SJA17" s="5"/>
      <c r="SJB17" s="5"/>
      <c r="SJC17" s="5"/>
      <c r="SJD17" s="5"/>
      <c r="SJE17" s="5"/>
      <c r="SJF17" s="5"/>
      <c r="SJG17" s="5"/>
      <c r="SJH17" s="5"/>
      <c r="SJI17" s="5"/>
      <c r="SJJ17" s="5"/>
      <c r="SJK17" s="5"/>
      <c r="SJL17" s="5"/>
      <c r="SJM17" s="5"/>
      <c r="SJN17" s="5"/>
      <c r="SJO17" s="5"/>
      <c r="SJP17" s="5"/>
      <c r="SJQ17" s="5"/>
      <c r="SJR17" s="5"/>
      <c r="SJS17" s="5"/>
      <c r="SJT17" s="5"/>
      <c r="SJU17" s="5"/>
      <c r="SJV17" s="5"/>
      <c r="SJW17" s="5"/>
      <c r="SJX17" s="5"/>
      <c r="SJY17" s="5"/>
      <c r="SJZ17" s="5"/>
      <c r="SKA17" s="5"/>
      <c r="SKB17" s="5"/>
      <c r="SKC17" s="5"/>
      <c r="SKD17" s="5"/>
      <c r="SKE17" s="5"/>
      <c r="SKF17" s="5"/>
      <c r="SKG17" s="5"/>
      <c r="SKH17" s="5"/>
      <c r="SKI17" s="5"/>
      <c r="SKJ17" s="5"/>
      <c r="SKK17" s="5"/>
      <c r="SKL17" s="5"/>
      <c r="SKM17" s="5"/>
      <c r="SKN17" s="5"/>
      <c r="SKO17" s="5"/>
      <c r="SKP17" s="5"/>
      <c r="SKQ17" s="5"/>
      <c r="SKR17" s="5"/>
      <c r="SKS17" s="5"/>
      <c r="SKT17" s="5"/>
      <c r="SKU17" s="5"/>
      <c r="SKV17" s="5"/>
      <c r="SKW17" s="5"/>
      <c r="SKX17" s="5"/>
      <c r="SKY17" s="5"/>
      <c r="SKZ17" s="5"/>
      <c r="SLA17" s="5"/>
      <c r="SLB17" s="5"/>
      <c r="SLC17" s="5"/>
      <c r="SLD17" s="5"/>
      <c r="SLE17" s="5"/>
      <c r="SLF17" s="5"/>
      <c r="SLG17" s="5"/>
      <c r="SLH17" s="5"/>
      <c r="SLI17" s="5"/>
      <c r="SLJ17" s="5"/>
      <c r="SLK17" s="5"/>
      <c r="SLL17" s="5"/>
      <c r="SLM17" s="5"/>
      <c r="SLN17" s="5"/>
      <c r="SLO17" s="5"/>
      <c r="SLP17" s="5"/>
      <c r="SLQ17" s="5"/>
      <c r="SLR17" s="5"/>
      <c r="SLS17" s="5"/>
      <c r="SLT17" s="5"/>
      <c r="SLU17" s="5"/>
      <c r="SLV17" s="5"/>
      <c r="SLW17" s="5"/>
      <c r="SLX17" s="5"/>
      <c r="SLY17" s="5"/>
      <c r="SLZ17" s="5"/>
      <c r="SMA17" s="5"/>
      <c r="SMB17" s="5"/>
      <c r="SMC17" s="5"/>
      <c r="SMD17" s="5"/>
      <c r="SME17" s="5"/>
      <c r="SMF17" s="5"/>
      <c r="SMG17" s="5"/>
      <c r="SMH17" s="5"/>
      <c r="SMI17" s="5"/>
      <c r="SMJ17" s="5"/>
      <c r="SMK17" s="5"/>
      <c r="SML17" s="5"/>
      <c r="SMM17" s="5"/>
      <c r="SMN17" s="5"/>
      <c r="SMO17" s="5"/>
      <c r="SMP17" s="5"/>
      <c r="SMQ17" s="5"/>
      <c r="SMR17" s="5"/>
      <c r="SMS17" s="5"/>
      <c r="SMT17" s="5"/>
      <c r="SMU17" s="5"/>
      <c r="SMV17" s="5"/>
      <c r="SMW17" s="5"/>
      <c r="SMX17" s="5"/>
      <c r="SMY17" s="5"/>
      <c r="SMZ17" s="5"/>
      <c r="SNA17" s="5"/>
      <c r="SNB17" s="5"/>
      <c r="SNC17" s="5"/>
      <c r="SND17" s="5"/>
      <c r="SNE17" s="5"/>
      <c r="SNF17" s="5"/>
      <c r="SNG17" s="5"/>
      <c r="SNH17" s="5"/>
      <c r="SNI17" s="5"/>
      <c r="SNJ17" s="5"/>
      <c r="SNK17" s="5"/>
      <c r="SNL17" s="5"/>
      <c r="SNM17" s="5"/>
      <c r="SNN17" s="5"/>
      <c r="SNO17" s="5"/>
      <c r="SNP17" s="5"/>
      <c r="SNQ17" s="5"/>
      <c r="SNR17" s="5"/>
      <c r="SNS17" s="5"/>
      <c r="SNT17" s="5"/>
      <c r="SNU17" s="5"/>
      <c r="SNV17" s="5"/>
      <c r="SNW17" s="5"/>
      <c r="SNX17" s="5"/>
      <c r="SNY17" s="5"/>
      <c r="SNZ17" s="5"/>
      <c r="SOA17" s="5"/>
      <c r="SOB17" s="5"/>
      <c r="SOC17" s="5"/>
      <c r="SOD17" s="5"/>
      <c r="SOE17" s="5"/>
      <c r="SOF17" s="5"/>
      <c r="SOG17" s="5"/>
      <c r="SOH17" s="5"/>
      <c r="SOI17" s="5"/>
      <c r="SOJ17" s="5"/>
      <c r="SOK17" s="5"/>
      <c r="SOL17" s="5"/>
      <c r="SOM17" s="5"/>
      <c r="SON17" s="5"/>
      <c r="SOO17" s="5"/>
      <c r="SOP17" s="5"/>
      <c r="SOQ17" s="5"/>
      <c r="SOR17" s="5"/>
      <c r="SOS17" s="5"/>
      <c r="SOT17" s="5"/>
      <c r="SOU17" s="5"/>
      <c r="SOV17" s="5"/>
      <c r="SOW17" s="5"/>
      <c r="SOX17" s="5"/>
      <c r="SOY17" s="5"/>
      <c r="SOZ17" s="5"/>
      <c r="SPA17" s="5"/>
      <c r="SPB17" s="5"/>
      <c r="SPC17" s="5"/>
      <c r="SPD17" s="5"/>
      <c r="SPE17" s="5"/>
      <c r="SPF17" s="5"/>
      <c r="SPG17" s="5"/>
      <c r="SPH17" s="5"/>
      <c r="SPI17" s="5"/>
      <c r="SPJ17" s="5"/>
      <c r="SPK17" s="5"/>
      <c r="SPL17" s="5"/>
      <c r="SPM17" s="5"/>
      <c r="SPN17" s="5"/>
      <c r="SPO17" s="5"/>
      <c r="SPP17" s="5"/>
      <c r="SPQ17" s="5"/>
      <c r="SPR17" s="5"/>
      <c r="SPS17" s="5"/>
      <c r="SPT17" s="5"/>
      <c r="SPU17" s="5"/>
      <c r="SPV17" s="5"/>
      <c r="SPW17" s="5"/>
      <c r="SPX17" s="5"/>
      <c r="SPY17" s="5"/>
      <c r="SPZ17" s="5"/>
      <c r="SQA17" s="5"/>
      <c r="SQB17" s="5"/>
      <c r="SQC17" s="5"/>
      <c r="SQD17" s="5"/>
      <c r="SQE17" s="5"/>
      <c r="SQF17" s="5"/>
      <c r="SQG17" s="5"/>
      <c r="SQH17" s="5"/>
      <c r="SQI17" s="5"/>
      <c r="SQJ17" s="5"/>
      <c r="SQK17" s="5"/>
      <c r="SQL17" s="5"/>
      <c r="SQM17" s="5"/>
      <c r="SQN17" s="5"/>
      <c r="SQO17" s="5"/>
      <c r="SQP17" s="5"/>
      <c r="SQQ17" s="5"/>
      <c r="SQR17" s="5"/>
      <c r="SQS17" s="5"/>
      <c r="SQT17" s="5"/>
      <c r="SQU17" s="5"/>
      <c r="SQV17" s="5"/>
      <c r="SQW17" s="5"/>
      <c r="SQX17" s="5"/>
      <c r="SQY17" s="5"/>
      <c r="SQZ17" s="5"/>
      <c r="SRA17" s="5"/>
      <c r="SRB17" s="5"/>
      <c r="SRC17" s="5"/>
      <c r="SRD17" s="5"/>
      <c r="SRE17" s="5"/>
      <c r="SRF17" s="5"/>
      <c r="SRG17" s="5"/>
      <c r="SRH17" s="5"/>
      <c r="SRI17" s="5"/>
      <c r="SRJ17" s="5"/>
      <c r="SRK17" s="5"/>
      <c r="SRL17" s="5"/>
      <c r="SRM17" s="5"/>
      <c r="SRN17" s="5"/>
      <c r="SRO17" s="5"/>
      <c r="SRP17" s="5"/>
      <c r="SRQ17" s="5"/>
      <c r="SRR17" s="5"/>
      <c r="SRS17" s="5"/>
      <c r="SRT17" s="5"/>
      <c r="SRU17" s="5"/>
      <c r="SRV17" s="5"/>
      <c r="SRW17" s="5"/>
      <c r="SRX17" s="5"/>
      <c r="SRY17" s="5"/>
      <c r="SRZ17" s="5"/>
      <c r="SSA17" s="5"/>
      <c r="SSB17" s="5"/>
      <c r="SSC17" s="5"/>
      <c r="SSD17" s="5"/>
      <c r="SSE17" s="5"/>
      <c r="SSF17" s="5"/>
      <c r="SSG17" s="5"/>
      <c r="SSH17" s="5"/>
      <c r="SSI17" s="5"/>
      <c r="SSJ17" s="5"/>
      <c r="SSK17" s="5"/>
      <c r="SSL17" s="5"/>
      <c r="SSM17" s="5"/>
      <c r="SSN17" s="5"/>
      <c r="SSO17" s="5"/>
      <c r="SSP17" s="5"/>
      <c r="SSQ17" s="5"/>
      <c r="SSR17" s="5"/>
      <c r="SSS17" s="5"/>
      <c r="SST17" s="5"/>
      <c r="SSU17" s="5"/>
      <c r="SSV17" s="5"/>
      <c r="SSW17" s="5"/>
      <c r="SSX17" s="5"/>
      <c r="SSY17" s="5"/>
      <c r="SSZ17" s="5"/>
      <c r="STA17" s="5"/>
      <c r="STB17" s="5"/>
      <c r="STC17" s="5"/>
      <c r="STD17" s="5"/>
      <c r="STE17" s="5"/>
      <c r="STF17" s="5"/>
      <c r="STG17" s="5"/>
      <c r="STH17" s="5"/>
      <c r="STI17" s="5"/>
      <c r="STJ17" s="5"/>
      <c r="STK17" s="5"/>
      <c r="STL17" s="5"/>
      <c r="STM17" s="5"/>
      <c r="STN17" s="5"/>
      <c r="STO17" s="5"/>
      <c r="STP17" s="5"/>
      <c r="STQ17" s="5"/>
      <c r="STR17" s="5"/>
      <c r="STS17" s="5"/>
      <c r="STT17" s="5"/>
      <c r="STU17" s="5"/>
      <c r="STV17" s="5"/>
      <c r="STW17" s="5"/>
      <c r="STX17" s="5"/>
      <c r="STY17" s="5"/>
      <c r="STZ17" s="5"/>
      <c r="SUA17" s="5"/>
      <c r="SUB17" s="5"/>
      <c r="SUC17" s="5"/>
      <c r="SUD17" s="5"/>
      <c r="SUE17" s="5"/>
      <c r="SUF17" s="5"/>
      <c r="SUG17" s="5"/>
      <c r="SUH17" s="5"/>
      <c r="SUI17" s="5"/>
      <c r="SUJ17" s="5"/>
      <c r="SUK17" s="5"/>
      <c r="SUL17" s="5"/>
      <c r="SUM17" s="5"/>
      <c r="SUN17" s="5"/>
      <c r="SUO17" s="5"/>
      <c r="SUP17" s="5"/>
      <c r="SUQ17" s="5"/>
      <c r="SUR17" s="5"/>
      <c r="SUS17" s="5"/>
      <c r="SUT17" s="5"/>
      <c r="SUU17" s="5"/>
      <c r="SUV17" s="5"/>
      <c r="SUW17" s="5"/>
      <c r="SUX17" s="5"/>
      <c r="SUY17" s="5"/>
      <c r="SUZ17" s="5"/>
      <c r="SVA17" s="5"/>
      <c r="SVB17" s="5"/>
      <c r="SVC17" s="5"/>
      <c r="SVD17" s="5"/>
      <c r="SVE17" s="5"/>
      <c r="SVF17" s="5"/>
      <c r="SVG17" s="5"/>
      <c r="SVH17" s="5"/>
      <c r="SVI17" s="5"/>
      <c r="SVJ17" s="5"/>
      <c r="SVK17" s="5"/>
      <c r="SVL17" s="5"/>
      <c r="SVM17" s="5"/>
      <c r="SVN17" s="5"/>
      <c r="SVO17" s="5"/>
      <c r="SVP17" s="5"/>
      <c r="SVQ17" s="5"/>
      <c r="SVR17" s="5"/>
      <c r="SVS17" s="5"/>
      <c r="SVT17" s="5"/>
      <c r="SVU17" s="5"/>
      <c r="SVV17" s="5"/>
      <c r="SVW17" s="5"/>
      <c r="SVX17" s="5"/>
      <c r="SVY17" s="5"/>
      <c r="SVZ17" s="5"/>
      <c r="SWA17" s="5"/>
      <c r="SWB17" s="5"/>
      <c r="SWC17" s="5"/>
      <c r="SWD17" s="5"/>
      <c r="SWE17" s="5"/>
      <c r="SWF17" s="5"/>
      <c r="SWG17" s="5"/>
      <c r="SWH17" s="5"/>
      <c r="SWI17" s="5"/>
      <c r="SWJ17" s="5"/>
      <c r="SWK17" s="5"/>
      <c r="SWL17" s="5"/>
      <c r="SWM17" s="5"/>
      <c r="SWN17" s="5"/>
      <c r="SWO17" s="5"/>
      <c r="SWP17" s="5"/>
      <c r="SWQ17" s="5"/>
      <c r="SWR17" s="5"/>
      <c r="SWS17" s="5"/>
      <c r="SWT17" s="5"/>
      <c r="SWU17" s="5"/>
      <c r="SWV17" s="5"/>
      <c r="SWW17" s="5"/>
      <c r="SWX17" s="5"/>
      <c r="SWY17" s="5"/>
      <c r="SWZ17" s="5"/>
      <c r="SXA17" s="5"/>
      <c r="SXB17" s="5"/>
      <c r="SXC17" s="5"/>
      <c r="SXD17" s="5"/>
      <c r="SXE17" s="5"/>
      <c r="SXF17" s="5"/>
      <c r="SXG17" s="5"/>
      <c r="SXH17" s="5"/>
      <c r="SXI17" s="5"/>
      <c r="SXJ17" s="5"/>
      <c r="SXK17" s="5"/>
      <c r="SXL17" s="5"/>
      <c r="SXM17" s="5"/>
      <c r="SXN17" s="5"/>
      <c r="SXO17" s="5"/>
      <c r="SXP17" s="5"/>
      <c r="SXQ17" s="5"/>
      <c r="SXR17" s="5"/>
      <c r="SXS17" s="5"/>
      <c r="SXT17" s="5"/>
      <c r="SXU17" s="5"/>
      <c r="SXV17" s="5"/>
      <c r="SXW17" s="5"/>
      <c r="SXX17" s="5"/>
      <c r="SXY17" s="5"/>
      <c r="SXZ17" s="5"/>
      <c r="SYA17" s="5"/>
      <c r="SYB17" s="5"/>
      <c r="SYC17" s="5"/>
      <c r="SYD17" s="5"/>
      <c r="SYE17" s="5"/>
      <c r="SYF17" s="5"/>
      <c r="SYG17" s="5"/>
      <c r="SYH17" s="5"/>
      <c r="SYI17" s="5"/>
      <c r="SYJ17" s="5"/>
      <c r="SYK17" s="5"/>
      <c r="SYL17" s="5"/>
      <c r="SYM17" s="5"/>
      <c r="SYN17" s="5"/>
      <c r="SYO17" s="5"/>
      <c r="SYP17" s="5"/>
      <c r="SYQ17" s="5"/>
      <c r="SYR17" s="5"/>
      <c r="SYS17" s="5"/>
      <c r="SYT17" s="5"/>
      <c r="SYU17" s="5"/>
      <c r="SYV17" s="5"/>
      <c r="SYW17" s="5"/>
      <c r="SYX17" s="5"/>
      <c r="SYY17" s="5"/>
      <c r="SYZ17" s="5"/>
      <c r="SZA17" s="5"/>
      <c r="SZB17" s="5"/>
      <c r="SZC17" s="5"/>
      <c r="SZD17" s="5"/>
      <c r="SZE17" s="5"/>
      <c r="SZF17" s="5"/>
      <c r="SZG17" s="5"/>
      <c r="SZH17" s="5"/>
      <c r="SZI17" s="5"/>
      <c r="SZJ17" s="5"/>
      <c r="SZK17" s="5"/>
      <c r="SZL17" s="5"/>
      <c r="SZM17" s="5"/>
      <c r="SZN17" s="5"/>
      <c r="SZO17" s="5"/>
      <c r="SZP17" s="5"/>
      <c r="SZQ17" s="5"/>
      <c r="SZR17" s="5"/>
      <c r="SZS17" s="5"/>
      <c r="SZT17" s="5"/>
      <c r="SZU17" s="5"/>
      <c r="SZV17" s="5"/>
      <c r="SZW17" s="5"/>
      <c r="SZX17" s="5"/>
      <c r="SZY17" s="5"/>
      <c r="SZZ17" s="5"/>
      <c r="TAA17" s="5"/>
      <c r="TAB17" s="5"/>
      <c r="TAC17" s="5"/>
      <c r="TAD17" s="5"/>
      <c r="TAE17" s="5"/>
      <c r="TAF17" s="5"/>
      <c r="TAG17" s="5"/>
      <c r="TAH17" s="5"/>
      <c r="TAI17" s="5"/>
      <c r="TAJ17" s="5"/>
      <c r="TAK17" s="5"/>
      <c r="TAL17" s="5"/>
      <c r="TAM17" s="5"/>
      <c r="TAN17" s="5"/>
      <c r="TAO17" s="5"/>
      <c r="TAP17" s="5"/>
      <c r="TAQ17" s="5"/>
      <c r="TAR17" s="5"/>
      <c r="TAS17" s="5"/>
      <c r="TAT17" s="5"/>
      <c r="TAU17" s="5"/>
      <c r="TAV17" s="5"/>
      <c r="TAW17" s="5"/>
      <c r="TAX17" s="5"/>
      <c r="TAY17" s="5"/>
      <c r="TAZ17" s="5"/>
      <c r="TBA17" s="5"/>
      <c r="TBB17" s="5"/>
      <c r="TBC17" s="5"/>
      <c r="TBD17" s="5"/>
      <c r="TBE17" s="5"/>
      <c r="TBF17" s="5"/>
      <c r="TBG17" s="5"/>
      <c r="TBH17" s="5"/>
      <c r="TBI17" s="5"/>
      <c r="TBJ17" s="5"/>
      <c r="TBK17" s="5"/>
      <c r="TBL17" s="5"/>
      <c r="TBM17" s="5"/>
      <c r="TBN17" s="5"/>
      <c r="TBO17" s="5"/>
      <c r="TBP17" s="5"/>
      <c r="TBQ17" s="5"/>
      <c r="TBR17" s="5"/>
      <c r="TBS17" s="5"/>
      <c r="TBT17" s="5"/>
      <c r="TBU17" s="5"/>
      <c r="TBV17" s="5"/>
      <c r="TBW17" s="5"/>
      <c r="TBX17" s="5"/>
      <c r="TBY17" s="5"/>
      <c r="TBZ17" s="5"/>
      <c r="TCA17" s="5"/>
      <c r="TCB17" s="5"/>
      <c r="TCC17" s="5"/>
      <c r="TCD17" s="5"/>
      <c r="TCE17" s="5"/>
      <c r="TCF17" s="5"/>
      <c r="TCG17" s="5"/>
      <c r="TCH17" s="5"/>
      <c r="TCI17" s="5"/>
      <c r="TCJ17" s="5"/>
      <c r="TCK17" s="5"/>
      <c r="TCL17" s="5"/>
      <c r="TCM17" s="5"/>
      <c r="TCN17" s="5"/>
      <c r="TCO17" s="5"/>
      <c r="TCP17" s="5"/>
      <c r="TCQ17" s="5"/>
      <c r="TCR17" s="5"/>
      <c r="TCS17" s="5"/>
      <c r="TCT17" s="5"/>
      <c r="TCU17" s="5"/>
      <c r="TCV17" s="5"/>
      <c r="TCW17" s="5"/>
      <c r="TCX17" s="5"/>
      <c r="TCY17" s="5"/>
      <c r="TCZ17" s="5"/>
      <c r="TDA17" s="5"/>
      <c r="TDB17" s="5"/>
      <c r="TDC17" s="5"/>
      <c r="TDD17" s="5"/>
      <c r="TDE17" s="5"/>
      <c r="TDF17" s="5"/>
      <c r="TDG17" s="5"/>
      <c r="TDH17" s="5"/>
      <c r="TDI17" s="5"/>
      <c r="TDJ17" s="5"/>
      <c r="TDK17" s="5"/>
      <c r="TDL17" s="5"/>
      <c r="TDM17" s="5"/>
      <c r="TDN17" s="5"/>
      <c r="TDO17" s="5"/>
      <c r="TDP17" s="5"/>
      <c r="TDQ17" s="5"/>
      <c r="TDR17" s="5"/>
      <c r="TDS17" s="5"/>
      <c r="TDT17" s="5"/>
      <c r="TDU17" s="5"/>
      <c r="TDV17" s="5"/>
      <c r="TDW17" s="5"/>
      <c r="TDX17" s="5"/>
      <c r="TDY17" s="5"/>
      <c r="TDZ17" s="5"/>
      <c r="TEA17" s="5"/>
      <c r="TEB17" s="5"/>
      <c r="TEC17" s="5"/>
      <c r="TED17" s="5"/>
      <c r="TEE17" s="5"/>
      <c r="TEF17" s="5"/>
      <c r="TEG17" s="5"/>
      <c r="TEH17" s="5"/>
      <c r="TEI17" s="5"/>
      <c r="TEJ17" s="5"/>
      <c r="TEK17" s="5"/>
      <c r="TEL17" s="5"/>
      <c r="TEM17" s="5"/>
      <c r="TEN17" s="5"/>
      <c r="TEO17" s="5"/>
      <c r="TEP17" s="5"/>
      <c r="TEQ17" s="5"/>
      <c r="TER17" s="5"/>
      <c r="TES17" s="5"/>
      <c r="TET17" s="5"/>
      <c r="TEU17" s="5"/>
      <c r="TEV17" s="5"/>
      <c r="TEW17" s="5"/>
      <c r="TEX17" s="5"/>
      <c r="TEY17" s="5"/>
      <c r="TEZ17" s="5"/>
      <c r="TFA17" s="5"/>
      <c r="TFB17" s="5"/>
      <c r="TFC17" s="5"/>
      <c r="TFD17" s="5"/>
      <c r="TFE17" s="5"/>
      <c r="TFF17" s="5"/>
      <c r="TFG17" s="5"/>
      <c r="TFH17" s="5"/>
      <c r="TFI17" s="5"/>
      <c r="TFJ17" s="5"/>
      <c r="TFK17" s="5"/>
      <c r="TFL17" s="5"/>
      <c r="TFM17" s="5"/>
      <c r="TFN17" s="5"/>
      <c r="TFO17" s="5"/>
      <c r="TFP17" s="5"/>
      <c r="TFQ17" s="5"/>
      <c r="TFR17" s="5"/>
      <c r="TFS17" s="5"/>
      <c r="TFT17" s="5"/>
      <c r="TFU17" s="5"/>
      <c r="TFV17" s="5"/>
      <c r="TFW17" s="5"/>
      <c r="TFX17" s="5"/>
      <c r="TFY17" s="5"/>
      <c r="TFZ17" s="5"/>
      <c r="TGA17" s="5"/>
      <c r="TGB17" s="5"/>
      <c r="TGC17" s="5"/>
      <c r="TGD17" s="5"/>
      <c r="TGE17" s="5"/>
      <c r="TGF17" s="5"/>
      <c r="TGG17" s="5"/>
      <c r="TGH17" s="5"/>
      <c r="TGI17" s="5"/>
      <c r="TGJ17" s="5"/>
      <c r="TGK17" s="5"/>
      <c r="TGL17" s="5"/>
      <c r="TGM17" s="5"/>
      <c r="TGN17" s="5"/>
      <c r="TGO17" s="5"/>
      <c r="TGP17" s="5"/>
      <c r="TGQ17" s="5"/>
      <c r="TGR17" s="5"/>
      <c r="TGS17" s="5"/>
      <c r="TGT17" s="5"/>
      <c r="TGU17" s="5"/>
      <c r="TGV17" s="5"/>
      <c r="TGW17" s="5"/>
      <c r="TGX17" s="5"/>
      <c r="TGY17" s="5"/>
      <c r="TGZ17" s="5"/>
      <c r="THA17" s="5"/>
      <c r="THB17" s="5"/>
      <c r="THC17" s="5"/>
      <c r="THD17" s="5"/>
      <c r="THE17" s="5"/>
      <c r="THF17" s="5"/>
      <c r="THG17" s="5"/>
      <c r="THH17" s="5"/>
      <c r="THI17" s="5"/>
      <c r="THJ17" s="5"/>
      <c r="THK17" s="5"/>
      <c r="THL17" s="5"/>
      <c r="THM17" s="5"/>
      <c r="THN17" s="5"/>
      <c r="THO17" s="5"/>
      <c r="THP17" s="5"/>
      <c r="THQ17" s="5"/>
      <c r="THR17" s="5"/>
      <c r="THS17" s="5"/>
      <c r="THT17" s="5"/>
      <c r="THU17" s="5"/>
      <c r="THV17" s="5"/>
      <c r="THW17" s="5"/>
      <c r="THX17" s="5"/>
      <c r="THY17" s="5"/>
      <c r="THZ17" s="5"/>
      <c r="TIA17" s="5"/>
      <c r="TIB17" s="5"/>
      <c r="TIC17" s="5"/>
      <c r="TID17" s="5"/>
      <c r="TIE17" s="5"/>
      <c r="TIF17" s="5"/>
      <c r="TIG17" s="5"/>
      <c r="TIH17" s="5"/>
      <c r="TII17" s="5"/>
      <c r="TIJ17" s="5"/>
      <c r="TIK17" s="5"/>
      <c r="TIL17" s="5"/>
      <c r="TIM17" s="5"/>
      <c r="TIN17" s="5"/>
      <c r="TIO17" s="5"/>
      <c r="TIP17" s="5"/>
      <c r="TIQ17" s="5"/>
      <c r="TIR17" s="5"/>
      <c r="TIS17" s="5"/>
      <c r="TIT17" s="5"/>
      <c r="TIU17" s="5"/>
      <c r="TIV17" s="5"/>
      <c r="TIW17" s="5"/>
      <c r="TIX17" s="5"/>
      <c r="TIY17" s="5"/>
      <c r="TIZ17" s="5"/>
      <c r="TJA17" s="5"/>
      <c r="TJB17" s="5"/>
      <c r="TJC17" s="5"/>
      <c r="TJD17" s="5"/>
      <c r="TJE17" s="5"/>
      <c r="TJF17" s="5"/>
      <c r="TJG17" s="5"/>
      <c r="TJH17" s="5"/>
      <c r="TJI17" s="5"/>
      <c r="TJJ17" s="5"/>
      <c r="TJK17" s="5"/>
      <c r="TJL17" s="5"/>
      <c r="TJM17" s="5"/>
      <c r="TJN17" s="5"/>
      <c r="TJO17" s="5"/>
      <c r="TJP17" s="5"/>
      <c r="TJQ17" s="5"/>
      <c r="TJR17" s="5"/>
      <c r="TJS17" s="5"/>
      <c r="TJT17" s="5"/>
      <c r="TJU17" s="5"/>
      <c r="TJV17" s="5"/>
      <c r="TJW17" s="5"/>
      <c r="TJX17" s="5"/>
      <c r="TJY17" s="5"/>
      <c r="TJZ17" s="5"/>
      <c r="TKA17" s="5"/>
      <c r="TKB17" s="5"/>
      <c r="TKC17" s="5"/>
      <c r="TKD17" s="5"/>
      <c r="TKE17" s="5"/>
      <c r="TKF17" s="5"/>
      <c r="TKG17" s="5"/>
      <c r="TKH17" s="5"/>
      <c r="TKI17" s="5"/>
      <c r="TKJ17" s="5"/>
      <c r="TKK17" s="5"/>
      <c r="TKL17" s="5"/>
      <c r="TKM17" s="5"/>
      <c r="TKN17" s="5"/>
      <c r="TKO17" s="5"/>
      <c r="TKP17" s="5"/>
      <c r="TKQ17" s="5"/>
      <c r="TKR17" s="5"/>
      <c r="TKS17" s="5"/>
      <c r="TKT17" s="5"/>
      <c r="TKU17" s="5"/>
      <c r="TKV17" s="5"/>
      <c r="TKW17" s="5"/>
      <c r="TKX17" s="5"/>
      <c r="TKY17" s="5"/>
      <c r="TKZ17" s="5"/>
      <c r="TLA17" s="5"/>
      <c r="TLB17" s="5"/>
      <c r="TLC17" s="5"/>
      <c r="TLD17" s="5"/>
      <c r="TLE17" s="5"/>
      <c r="TLF17" s="5"/>
      <c r="TLG17" s="5"/>
      <c r="TLH17" s="5"/>
      <c r="TLI17" s="5"/>
      <c r="TLJ17" s="5"/>
      <c r="TLK17" s="5"/>
      <c r="TLL17" s="5"/>
      <c r="TLM17" s="5"/>
      <c r="TLN17" s="5"/>
      <c r="TLO17" s="5"/>
      <c r="TLP17" s="5"/>
      <c r="TLQ17" s="5"/>
      <c r="TLR17" s="5"/>
      <c r="TLS17" s="5"/>
      <c r="TLT17" s="5"/>
      <c r="TLU17" s="5"/>
      <c r="TLV17" s="5"/>
      <c r="TLW17" s="5"/>
      <c r="TLX17" s="5"/>
      <c r="TLY17" s="5"/>
      <c r="TLZ17" s="5"/>
      <c r="TMA17" s="5"/>
      <c r="TMB17" s="5"/>
      <c r="TMC17" s="5"/>
      <c r="TMD17" s="5"/>
      <c r="TME17" s="5"/>
      <c r="TMF17" s="5"/>
      <c r="TMG17" s="5"/>
      <c r="TMH17" s="5"/>
      <c r="TMI17" s="5"/>
      <c r="TMJ17" s="5"/>
      <c r="TMK17" s="5"/>
      <c r="TML17" s="5"/>
      <c r="TMM17" s="5"/>
      <c r="TMN17" s="5"/>
      <c r="TMO17" s="5"/>
      <c r="TMP17" s="5"/>
      <c r="TMQ17" s="5"/>
      <c r="TMR17" s="5"/>
      <c r="TMS17" s="5"/>
      <c r="TMT17" s="5"/>
      <c r="TMU17" s="5"/>
      <c r="TMV17" s="5"/>
      <c r="TMW17" s="5"/>
      <c r="TMX17" s="5"/>
      <c r="TMY17" s="5"/>
      <c r="TMZ17" s="5"/>
      <c r="TNA17" s="5"/>
      <c r="TNB17" s="5"/>
      <c r="TNC17" s="5"/>
      <c r="TND17" s="5"/>
      <c r="TNE17" s="5"/>
      <c r="TNF17" s="5"/>
      <c r="TNG17" s="5"/>
      <c r="TNH17" s="5"/>
      <c r="TNI17" s="5"/>
      <c r="TNJ17" s="5"/>
      <c r="TNK17" s="5"/>
      <c r="TNL17" s="5"/>
      <c r="TNM17" s="5"/>
      <c r="TNN17" s="5"/>
      <c r="TNO17" s="5"/>
      <c r="TNP17" s="5"/>
      <c r="TNQ17" s="5"/>
      <c r="TNR17" s="5"/>
      <c r="TNS17" s="5"/>
      <c r="TNT17" s="5"/>
      <c r="TNU17" s="5"/>
      <c r="TNV17" s="5"/>
      <c r="TNW17" s="5"/>
      <c r="TNX17" s="5"/>
      <c r="TNY17" s="5"/>
      <c r="TNZ17" s="5"/>
      <c r="TOA17" s="5"/>
      <c r="TOB17" s="5"/>
      <c r="TOC17" s="5"/>
      <c r="TOD17" s="5"/>
      <c r="TOE17" s="5"/>
      <c r="TOF17" s="5"/>
      <c r="TOG17" s="5"/>
      <c r="TOH17" s="5"/>
      <c r="TOI17" s="5"/>
      <c r="TOJ17" s="5"/>
      <c r="TOK17" s="5"/>
      <c r="TOL17" s="5"/>
      <c r="TOM17" s="5"/>
      <c r="TON17" s="5"/>
      <c r="TOO17" s="5"/>
      <c r="TOP17" s="5"/>
      <c r="TOQ17" s="5"/>
      <c r="TOR17" s="5"/>
      <c r="TOS17" s="5"/>
      <c r="TOT17" s="5"/>
      <c r="TOU17" s="5"/>
      <c r="TOV17" s="5"/>
      <c r="TOW17" s="5"/>
      <c r="TOX17" s="5"/>
      <c r="TOY17" s="5"/>
      <c r="TOZ17" s="5"/>
      <c r="TPA17" s="5"/>
      <c r="TPB17" s="5"/>
      <c r="TPC17" s="5"/>
      <c r="TPD17" s="5"/>
      <c r="TPE17" s="5"/>
      <c r="TPF17" s="5"/>
      <c r="TPG17" s="5"/>
      <c r="TPH17" s="5"/>
      <c r="TPI17" s="5"/>
      <c r="TPJ17" s="5"/>
      <c r="TPK17" s="5"/>
      <c r="TPL17" s="5"/>
      <c r="TPM17" s="5"/>
      <c r="TPN17" s="5"/>
      <c r="TPO17" s="5"/>
      <c r="TPP17" s="5"/>
      <c r="TPQ17" s="5"/>
      <c r="TPR17" s="5"/>
      <c r="TPS17" s="5"/>
      <c r="TPT17" s="5"/>
      <c r="TPU17" s="5"/>
      <c r="TPV17" s="5"/>
      <c r="TPW17" s="5"/>
      <c r="TPX17" s="5"/>
      <c r="TPY17" s="5"/>
      <c r="TPZ17" s="5"/>
      <c r="TQA17" s="5"/>
      <c r="TQB17" s="5"/>
      <c r="TQC17" s="5"/>
      <c r="TQD17" s="5"/>
      <c r="TQE17" s="5"/>
      <c r="TQF17" s="5"/>
      <c r="TQG17" s="5"/>
      <c r="TQH17" s="5"/>
      <c r="TQI17" s="5"/>
      <c r="TQJ17" s="5"/>
      <c r="TQK17" s="5"/>
      <c r="TQL17" s="5"/>
      <c r="TQM17" s="5"/>
      <c r="TQN17" s="5"/>
      <c r="TQO17" s="5"/>
      <c r="TQP17" s="5"/>
      <c r="TQQ17" s="5"/>
      <c r="TQR17" s="5"/>
      <c r="TQS17" s="5"/>
      <c r="TQT17" s="5"/>
      <c r="TQU17" s="5"/>
      <c r="TQV17" s="5"/>
      <c r="TQW17" s="5"/>
      <c r="TQX17" s="5"/>
      <c r="TQY17" s="5"/>
      <c r="TQZ17" s="5"/>
      <c r="TRA17" s="5"/>
      <c r="TRB17" s="5"/>
      <c r="TRC17" s="5"/>
      <c r="TRD17" s="5"/>
      <c r="TRE17" s="5"/>
      <c r="TRF17" s="5"/>
      <c r="TRG17" s="5"/>
      <c r="TRH17" s="5"/>
      <c r="TRI17" s="5"/>
      <c r="TRJ17" s="5"/>
      <c r="TRK17" s="5"/>
      <c r="TRL17" s="5"/>
      <c r="TRM17" s="5"/>
      <c r="TRN17" s="5"/>
      <c r="TRO17" s="5"/>
      <c r="TRP17" s="5"/>
      <c r="TRQ17" s="5"/>
      <c r="TRR17" s="5"/>
      <c r="TRS17" s="5"/>
      <c r="TRT17" s="5"/>
      <c r="TRU17" s="5"/>
      <c r="TRV17" s="5"/>
      <c r="TRW17" s="5"/>
      <c r="TRX17" s="5"/>
      <c r="TRY17" s="5"/>
      <c r="TRZ17" s="5"/>
      <c r="TSA17" s="5"/>
      <c r="TSB17" s="5"/>
      <c r="TSC17" s="5"/>
      <c r="TSD17" s="5"/>
      <c r="TSE17" s="5"/>
      <c r="TSF17" s="5"/>
      <c r="TSG17" s="5"/>
      <c r="TSH17" s="5"/>
      <c r="TSI17" s="5"/>
      <c r="TSJ17" s="5"/>
      <c r="TSK17" s="5"/>
      <c r="TSL17" s="5"/>
      <c r="TSM17" s="5"/>
      <c r="TSN17" s="5"/>
      <c r="TSO17" s="5"/>
      <c r="TSP17" s="5"/>
      <c r="TSQ17" s="5"/>
      <c r="TSR17" s="5"/>
      <c r="TSS17" s="5"/>
      <c r="TST17" s="5"/>
      <c r="TSU17" s="5"/>
      <c r="TSV17" s="5"/>
      <c r="TSW17" s="5"/>
      <c r="TSX17" s="5"/>
      <c r="TSY17" s="5"/>
      <c r="TSZ17" s="5"/>
      <c r="TTA17" s="5"/>
      <c r="TTB17" s="5"/>
      <c r="TTC17" s="5"/>
      <c r="TTD17" s="5"/>
      <c r="TTE17" s="5"/>
      <c r="TTF17" s="5"/>
      <c r="TTG17" s="5"/>
      <c r="TTH17" s="5"/>
      <c r="TTI17" s="5"/>
      <c r="TTJ17" s="5"/>
      <c r="TTK17" s="5"/>
      <c r="TTL17" s="5"/>
      <c r="TTM17" s="5"/>
      <c r="TTN17" s="5"/>
      <c r="TTO17" s="5"/>
      <c r="TTP17" s="5"/>
      <c r="TTQ17" s="5"/>
      <c r="TTR17" s="5"/>
      <c r="TTS17" s="5"/>
      <c r="TTT17" s="5"/>
      <c r="TTU17" s="5"/>
      <c r="TTV17" s="5"/>
      <c r="TTW17" s="5"/>
      <c r="TTX17" s="5"/>
      <c r="TTY17" s="5"/>
      <c r="TTZ17" s="5"/>
      <c r="TUA17" s="5"/>
      <c r="TUB17" s="5"/>
      <c r="TUC17" s="5"/>
      <c r="TUD17" s="5"/>
      <c r="TUE17" s="5"/>
      <c r="TUF17" s="5"/>
      <c r="TUG17" s="5"/>
      <c r="TUH17" s="5"/>
      <c r="TUI17" s="5"/>
      <c r="TUJ17" s="5"/>
      <c r="TUK17" s="5"/>
      <c r="TUL17" s="5"/>
      <c r="TUM17" s="5"/>
      <c r="TUN17" s="5"/>
      <c r="TUO17" s="5"/>
      <c r="TUP17" s="5"/>
      <c r="TUQ17" s="5"/>
      <c r="TUR17" s="5"/>
      <c r="TUS17" s="5"/>
      <c r="TUT17" s="5"/>
      <c r="TUU17" s="5"/>
      <c r="TUV17" s="5"/>
      <c r="TUW17" s="5"/>
      <c r="TUX17" s="5"/>
      <c r="TUY17" s="5"/>
      <c r="TUZ17" s="5"/>
      <c r="TVA17" s="5"/>
      <c r="TVB17" s="5"/>
      <c r="TVC17" s="5"/>
      <c r="TVD17" s="5"/>
      <c r="TVE17" s="5"/>
      <c r="TVF17" s="5"/>
      <c r="TVG17" s="5"/>
      <c r="TVH17" s="5"/>
      <c r="TVI17" s="5"/>
      <c r="TVJ17" s="5"/>
      <c r="TVK17" s="5"/>
      <c r="TVL17" s="5"/>
      <c r="TVM17" s="5"/>
      <c r="TVN17" s="5"/>
      <c r="TVO17" s="5"/>
      <c r="TVP17" s="5"/>
      <c r="TVQ17" s="5"/>
      <c r="TVR17" s="5"/>
      <c r="TVS17" s="5"/>
      <c r="TVT17" s="5"/>
      <c r="TVU17" s="5"/>
      <c r="TVV17" s="5"/>
      <c r="TVW17" s="5"/>
      <c r="TVX17" s="5"/>
      <c r="TVY17" s="5"/>
      <c r="TVZ17" s="5"/>
      <c r="TWA17" s="5"/>
      <c r="TWB17" s="5"/>
      <c r="TWC17" s="5"/>
      <c r="TWD17" s="5"/>
      <c r="TWE17" s="5"/>
      <c r="TWF17" s="5"/>
      <c r="TWG17" s="5"/>
      <c r="TWH17" s="5"/>
      <c r="TWI17" s="5"/>
      <c r="TWJ17" s="5"/>
      <c r="TWK17" s="5"/>
      <c r="TWL17" s="5"/>
      <c r="TWM17" s="5"/>
      <c r="TWN17" s="5"/>
      <c r="TWO17" s="5"/>
      <c r="TWP17" s="5"/>
      <c r="TWQ17" s="5"/>
      <c r="TWR17" s="5"/>
      <c r="TWS17" s="5"/>
      <c r="TWT17" s="5"/>
      <c r="TWU17" s="5"/>
      <c r="TWV17" s="5"/>
      <c r="TWW17" s="5"/>
      <c r="TWX17" s="5"/>
      <c r="TWY17" s="5"/>
      <c r="TWZ17" s="5"/>
      <c r="TXA17" s="5"/>
      <c r="TXB17" s="5"/>
      <c r="TXC17" s="5"/>
      <c r="TXD17" s="5"/>
      <c r="TXE17" s="5"/>
      <c r="TXF17" s="5"/>
      <c r="TXG17" s="5"/>
      <c r="TXH17" s="5"/>
      <c r="TXI17" s="5"/>
      <c r="TXJ17" s="5"/>
      <c r="TXK17" s="5"/>
      <c r="TXL17" s="5"/>
      <c r="TXM17" s="5"/>
      <c r="TXN17" s="5"/>
      <c r="TXO17" s="5"/>
      <c r="TXP17" s="5"/>
      <c r="TXQ17" s="5"/>
      <c r="TXR17" s="5"/>
      <c r="TXS17" s="5"/>
      <c r="TXT17" s="5"/>
      <c r="TXU17" s="5"/>
      <c r="TXV17" s="5"/>
      <c r="TXW17" s="5"/>
      <c r="TXX17" s="5"/>
      <c r="TXY17" s="5"/>
      <c r="TXZ17" s="5"/>
      <c r="TYA17" s="5"/>
      <c r="TYB17" s="5"/>
      <c r="TYC17" s="5"/>
      <c r="TYD17" s="5"/>
      <c r="TYE17" s="5"/>
      <c r="TYF17" s="5"/>
      <c r="TYG17" s="5"/>
      <c r="TYH17" s="5"/>
      <c r="TYI17" s="5"/>
      <c r="TYJ17" s="5"/>
      <c r="TYK17" s="5"/>
      <c r="TYL17" s="5"/>
      <c r="TYM17" s="5"/>
      <c r="TYN17" s="5"/>
      <c r="TYO17" s="5"/>
      <c r="TYP17" s="5"/>
      <c r="TYQ17" s="5"/>
      <c r="TYR17" s="5"/>
      <c r="TYS17" s="5"/>
      <c r="TYT17" s="5"/>
      <c r="TYU17" s="5"/>
      <c r="TYV17" s="5"/>
      <c r="TYW17" s="5"/>
      <c r="TYX17" s="5"/>
      <c r="TYY17" s="5"/>
      <c r="TYZ17" s="5"/>
      <c r="TZA17" s="5"/>
      <c r="TZB17" s="5"/>
      <c r="TZC17" s="5"/>
      <c r="TZD17" s="5"/>
      <c r="TZE17" s="5"/>
      <c r="TZF17" s="5"/>
      <c r="TZG17" s="5"/>
      <c r="TZH17" s="5"/>
      <c r="TZI17" s="5"/>
      <c r="TZJ17" s="5"/>
      <c r="TZK17" s="5"/>
      <c r="TZL17" s="5"/>
      <c r="TZM17" s="5"/>
      <c r="TZN17" s="5"/>
      <c r="TZO17" s="5"/>
      <c r="TZP17" s="5"/>
      <c r="TZQ17" s="5"/>
      <c r="TZR17" s="5"/>
      <c r="TZS17" s="5"/>
      <c r="TZT17" s="5"/>
      <c r="TZU17" s="5"/>
      <c r="TZV17" s="5"/>
      <c r="TZW17" s="5"/>
      <c r="TZX17" s="5"/>
      <c r="TZY17" s="5"/>
      <c r="TZZ17" s="5"/>
      <c r="UAA17" s="5"/>
      <c r="UAB17" s="5"/>
      <c r="UAC17" s="5"/>
      <c r="UAD17" s="5"/>
      <c r="UAE17" s="5"/>
      <c r="UAF17" s="5"/>
      <c r="UAG17" s="5"/>
      <c r="UAH17" s="5"/>
      <c r="UAI17" s="5"/>
      <c r="UAJ17" s="5"/>
      <c r="UAK17" s="5"/>
      <c r="UAL17" s="5"/>
      <c r="UAM17" s="5"/>
      <c r="UAN17" s="5"/>
      <c r="UAO17" s="5"/>
      <c r="UAP17" s="5"/>
      <c r="UAQ17" s="5"/>
      <c r="UAR17" s="5"/>
      <c r="UAS17" s="5"/>
      <c r="UAT17" s="5"/>
      <c r="UAU17" s="5"/>
      <c r="UAV17" s="5"/>
      <c r="UAW17" s="5"/>
      <c r="UAX17" s="5"/>
      <c r="UAY17" s="5"/>
      <c r="UAZ17" s="5"/>
      <c r="UBA17" s="5"/>
      <c r="UBB17" s="5"/>
      <c r="UBC17" s="5"/>
      <c r="UBD17" s="5"/>
      <c r="UBE17" s="5"/>
      <c r="UBF17" s="5"/>
      <c r="UBG17" s="5"/>
      <c r="UBH17" s="5"/>
      <c r="UBI17" s="5"/>
      <c r="UBJ17" s="5"/>
      <c r="UBK17" s="5"/>
      <c r="UBL17" s="5"/>
      <c r="UBM17" s="5"/>
      <c r="UBN17" s="5"/>
      <c r="UBO17" s="5"/>
      <c r="UBP17" s="5"/>
      <c r="UBQ17" s="5"/>
      <c r="UBR17" s="5"/>
      <c r="UBS17" s="5"/>
      <c r="UBT17" s="5"/>
      <c r="UBU17" s="5"/>
      <c r="UBV17" s="5"/>
      <c r="UBW17" s="5"/>
      <c r="UBX17" s="5"/>
      <c r="UBY17" s="5"/>
      <c r="UBZ17" s="5"/>
      <c r="UCA17" s="5"/>
      <c r="UCB17" s="5"/>
      <c r="UCC17" s="5"/>
      <c r="UCD17" s="5"/>
      <c r="UCE17" s="5"/>
      <c r="UCF17" s="5"/>
      <c r="UCG17" s="5"/>
      <c r="UCH17" s="5"/>
      <c r="UCI17" s="5"/>
      <c r="UCJ17" s="5"/>
      <c r="UCK17" s="5"/>
      <c r="UCL17" s="5"/>
      <c r="UCM17" s="5"/>
      <c r="UCN17" s="5"/>
      <c r="UCO17" s="5"/>
      <c r="UCP17" s="5"/>
      <c r="UCQ17" s="5"/>
      <c r="UCR17" s="5"/>
      <c r="UCS17" s="5"/>
      <c r="UCT17" s="5"/>
      <c r="UCU17" s="5"/>
      <c r="UCV17" s="5"/>
      <c r="UCW17" s="5"/>
      <c r="UCX17" s="5"/>
      <c r="UCY17" s="5"/>
      <c r="UCZ17" s="5"/>
      <c r="UDA17" s="5"/>
      <c r="UDB17" s="5"/>
      <c r="UDC17" s="5"/>
      <c r="UDD17" s="5"/>
      <c r="UDE17" s="5"/>
      <c r="UDF17" s="5"/>
      <c r="UDG17" s="5"/>
      <c r="UDH17" s="5"/>
      <c r="UDI17" s="5"/>
      <c r="UDJ17" s="5"/>
      <c r="UDK17" s="5"/>
      <c r="UDL17" s="5"/>
      <c r="UDM17" s="5"/>
      <c r="UDN17" s="5"/>
      <c r="UDO17" s="5"/>
      <c r="UDP17" s="5"/>
      <c r="UDQ17" s="5"/>
      <c r="UDR17" s="5"/>
      <c r="UDS17" s="5"/>
      <c r="UDT17" s="5"/>
      <c r="UDU17" s="5"/>
      <c r="UDV17" s="5"/>
      <c r="UDW17" s="5"/>
      <c r="UDX17" s="5"/>
      <c r="UDY17" s="5"/>
      <c r="UDZ17" s="5"/>
      <c r="UEA17" s="5"/>
      <c r="UEB17" s="5"/>
      <c r="UEC17" s="5"/>
      <c r="UED17" s="5"/>
      <c r="UEE17" s="5"/>
      <c r="UEF17" s="5"/>
      <c r="UEG17" s="5"/>
      <c r="UEH17" s="5"/>
      <c r="UEI17" s="5"/>
      <c r="UEJ17" s="5"/>
      <c r="UEK17" s="5"/>
      <c r="UEL17" s="5"/>
      <c r="UEM17" s="5"/>
      <c r="UEN17" s="5"/>
      <c r="UEO17" s="5"/>
      <c r="UEP17" s="5"/>
      <c r="UEQ17" s="5"/>
      <c r="UER17" s="5"/>
      <c r="UES17" s="5"/>
      <c r="UET17" s="5"/>
      <c r="UEU17" s="5"/>
      <c r="UEV17" s="5"/>
      <c r="UEW17" s="5"/>
      <c r="UEX17" s="5"/>
      <c r="UEY17" s="5"/>
      <c r="UEZ17" s="5"/>
      <c r="UFA17" s="5"/>
      <c r="UFB17" s="5"/>
      <c r="UFC17" s="5"/>
      <c r="UFD17" s="5"/>
      <c r="UFE17" s="5"/>
      <c r="UFF17" s="5"/>
      <c r="UFG17" s="5"/>
      <c r="UFH17" s="5"/>
      <c r="UFI17" s="5"/>
      <c r="UFJ17" s="5"/>
      <c r="UFK17" s="5"/>
      <c r="UFL17" s="5"/>
      <c r="UFM17" s="5"/>
      <c r="UFN17" s="5"/>
      <c r="UFO17" s="5"/>
      <c r="UFP17" s="5"/>
      <c r="UFQ17" s="5"/>
      <c r="UFR17" s="5"/>
      <c r="UFS17" s="5"/>
      <c r="UFT17" s="5"/>
      <c r="UFU17" s="5"/>
      <c r="UFV17" s="5"/>
      <c r="UFW17" s="5"/>
      <c r="UFX17" s="5"/>
      <c r="UFY17" s="5"/>
      <c r="UFZ17" s="5"/>
      <c r="UGA17" s="5"/>
      <c r="UGB17" s="5"/>
      <c r="UGC17" s="5"/>
      <c r="UGD17" s="5"/>
      <c r="UGE17" s="5"/>
      <c r="UGF17" s="5"/>
      <c r="UGG17" s="5"/>
      <c r="UGH17" s="5"/>
      <c r="UGI17" s="5"/>
      <c r="UGJ17" s="5"/>
      <c r="UGK17" s="5"/>
      <c r="UGL17" s="5"/>
      <c r="UGM17" s="5"/>
      <c r="UGN17" s="5"/>
      <c r="UGO17" s="5"/>
      <c r="UGP17" s="5"/>
      <c r="UGQ17" s="5"/>
      <c r="UGR17" s="5"/>
      <c r="UGS17" s="5"/>
      <c r="UGT17" s="5"/>
      <c r="UGU17" s="5"/>
      <c r="UGV17" s="5"/>
      <c r="UGW17" s="5"/>
      <c r="UGX17" s="5"/>
      <c r="UGY17" s="5"/>
      <c r="UGZ17" s="5"/>
      <c r="UHA17" s="5"/>
      <c r="UHB17" s="5"/>
      <c r="UHC17" s="5"/>
      <c r="UHD17" s="5"/>
      <c r="UHE17" s="5"/>
      <c r="UHF17" s="5"/>
      <c r="UHG17" s="5"/>
      <c r="UHH17" s="5"/>
      <c r="UHI17" s="5"/>
      <c r="UHJ17" s="5"/>
      <c r="UHK17" s="5"/>
      <c r="UHL17" s="5"/>
      <c r="UHM17" s="5"/>
      <c r="UHN17" s="5"/>
      <c r="UHO17" s="5"/>
      <c r="UHP17" s="5"/>
      <c r="UHQ17" s="5"/>
      <c r="UHR17" s="5"/>
      <c r="UHS17" s="5"/>
      <c r="UHT17" s="5"/>
      <c r="UHU17" s="5"/>
      <c r="UHV17" s="5"/>
      <c r="UHW17" s="5"/>
      <c r="UHX17" s="5"/>
      <c r="UHY17" s="5"/>
      <c r="UHZ17" s="5"/>
      <c r="UIA17" s="5"/>
      <c r="UIB17" s="5"/>
      <c r="UIC17" s="5"/>
      <c r="UID17" s="5"/>
      <c r="UIE17" s="5"/>
      <c r="UIF17" s="5"/>
      <c r="UIG17" s="5"/>
      <c r="UIH17" s="5"/>
      <c r="UII17" s="5"/>
      <c r="UIJ17" s="5"/>
      <c r="UIK17" s="5"/>
      <c r="UIL17" s="5"/>
      <c r="UIM17" s="5"/>
      <c r="UIN17" s="5"/>
      <c r="UIO17" s="5"/>
      <c r="UIP17" s="5"/>
      <c r="UIQ17" s="5"/>
      <c r="UIR17" s="5"/>
      <c r="UIS17" s="5"/>
      <c r="UIT17" s="5"/>
      <c r="UIU17" s="5"/>
      <c r="UIV17" s="5"/>
      <c r="UIW17" s="5"/>
      <c r="UIX17" s="5"/>
      <c r="UIY17" s="5"/>
      <c r="UIZ17" s="5"/>
      <c r="UJA17" s="5"/>
      <c r="UJB17" s="5"/>
      <c r="UJC17" s="5"/>
      <c r="UJD17" s="5"/>
      <c r="UJE17" s="5"/>
      <c r="UJF17" s="5"/>
      <c r="UJG17" s="5"/>
      <c r="UJH17" s="5"/>
      <c r="UJI17" s="5"/>
      <c r="UJJ17" s="5"/>
      <c r="UJK17" s="5"/>
      <c r="UJL17" s="5"/>
      <c r="UJM17" s="5"/>
      <c r="UJN17" s="5"/>
      <c r="UJO17" s="5"/>
      <c r="UJP17" s="5"/>
      <c r="UJQ17" s="5"/>
      <c r="UJR17" s="5"/>
      <c r="UJS17" s="5"/>
      <c r="UJT17" s="5"/>
      <c r="UJU17" s="5"/>
      <c r="UJV17" s="5"/>
      <c r="UJW17" s="5"/>
      <c r="UJX17" s="5"/>
      <c r="UJY17" s="5"/>
      <c r="UJZ17" s="5"/>
      <c r="UKA17" s="5"/>
      <c r="UKB17" s="5"/>
      <c r="UKC17" s="5"/>
      <c r="UKD17" s="5"/>
      <c r="UKE17" s="5"/>
      <c r="UKF17" s="5"/>
      <c r="UKG17" s="5"/>
      <c r="UKH17" s="5"/>
      <c r="UKI17" s="5"/>
      <c r="UKJ17" s="5"/>
      <c r="UKK17" s="5"/>
      <c r="UKL17" s="5"/>
      <c r="UKM17" s="5"/>
      <c r="UKN17" s="5"/>
      <c r="UKO17" s="5"/>
      <c r="UKP17" s="5"/>
      <c r="UKQ17" s="5"/>
      <c r="UKR17" s="5"/>
      <c r="UKS17" s="5"/>
      <c r="UKT17" s="5"/>
      <c r="UKU17" s="5"/>
      <c r="UKV17" s="5"/>
      <c r="UKW17" s="5"/>
      <c r="UKX17" s="5"/>
      <c r="UKY17" s="5"/>
      <c r="UKZ17" s="5"/>
      <c r="ULA17" s="5"/>
      <c r="ULB17" s="5"/>
      <c r="ULC17" s="5"/>
      <c r="ULD17" s="5"/>
      <c r="ULE17" s="5"/>
      <c r="ULF17" s="5"/>
      <c r="ULG17" s="5"/>
      <c r="ULH17" s="5"/>
      <c r="ULI17" s="5"/>
      <c r="ULJ17" s="5"/>
      <c r="ULK17" s="5"/>
      <c r="ULL17" s="5"/>
      <c r="ULM17" s="5"/>
      <c r="ULN17" s="5"/>
      <c r="ULO17" s="5"/>
      <c r="ULP17" s="5"/>
      <c r="ULQ17" s="5"/>
      <c r="ULR17" s="5"/>
      <c r="ULS17" s="5"/>
      <c r="ULT17" s="5"/>
      <c r="ULU17" s="5"/>
      <c r="ULV17" s="5"/>
      <c r="ULW17" s="5"/>
      <c r="ULX17" s="5"/>
      <c r="ULY17" s="5"/>
      <c r="ULZ17" s="5"/>
      <c r="UMA17" s="5"/>
      <c r="UMB17" s="5"/>
      <c r="UMC17" s="5"/>
      <c r="UMD17" s="5"/>
      <c r="UME17" s="5"/>
      <c r="UMF17" s="5"/>
      <c r="UMG17" s="5"/>
      <c r="UMH17" s="5"/>
      <c r="UMI17" s="5"/>
      <c r="UMJ17" s="5"/>
      <c r="UMK17" s="5"/>
      <c r="UML17" s="5"/>
      <c r="UMM17" s="5"/>
      <c r="UMN17" s="5"/>
      <c r="UMO17" s="5"/>
      <c r="UMP17" s="5"/>
      <c r="UMQ17" s="5"/>
      <c r="UMR17" s="5"/>
      <c r="UMS17" s="5"/>
      <c r="UMT17" s="5"/>
      <c r="UMU17" s="5"/>
      <c r="UMV17" s="5"/>
      <c r="UMW17" s="5"/>
      <c r="UMX17" s="5"/>
      <c r="UMY17" s="5"/>
      <c r="UMZ17" s="5"/>
      <c r="UNA17" s="5"/>
      <c r="UNB17" s="5"/>
      <c r="UNC17" s="5"/>
      <c r="UND17" s="5"/>
      <c r="UNE17" s="5"/>
      <c r="UNF17" s="5"/>
      <c r="UNG17" s="5"/>
      <c r="UNH17" s="5"/>
      <c r="UNI17" s="5"/>
      <c r="UNJ17" s="5"/>
      <c r="UNK17" s="5"/>
      <c r="UNL17" s="5"/>
      <c r="UNM17" s="5"/>
      <c r="UNN17" s="5"/>
      <c r="UNO17" s="5"/>
      <c r="UNP17" s="5"/>
      <c r="UNQ17" s="5"/>
      <c r="UNR17" s="5"/>
      <c r="UNS17" s="5"/>
      <c r="UNT17" s="5"/>
      <c r="UNU17" s="5"/>
      <c r="UNV17" s="5"/>
      <c r="UNW17" s="5"/>
      <c r="UNX17" s="5"/>
      <c r="UNY17" s="5"/>
      <c r="UNZ17" s="5"/>
      <c r="UOA17" s="5"/>
      <c r="UOB17" s="5"/>
      <c r="UOC17" s="5"/>
      <c r="UOD17" s="5"/>
      <c r="UOE17" s="5"/>
      <c r="UOF17" s="5"/>
      <c r="UOG17" s="5"/>
      <c r="UOH17" s="5"/>
      <c r="UOI17" s="5"/>
      <c r="UOJ17" s="5"/>
      <c r="UOK17" s="5"/>
      <c r="UOL17" s="5"/>
      <c r="UOM17" s="5"/>
      <c r="UON17" s="5"/>
      <c r="UOO17" s="5"/>
      <c r="UOP17" s="5"/>
      <c r="UOQ17" s="5"/>
      <c r="UOR17" s="5"/>
      <c r="UOS17" s="5"/>
      <c r="UOT17" s="5"/>
      <c r="UOU17" s="5"/>
      <c r="UOV17" s="5"/>
      <c r="UOW17" s="5"/>
      <c r="UOX17" s="5"/>
      <c r="UOY17" s="5"/>
      <c r="UOZ17" s="5"/>
      <c r="UPA17" s="5"/>
      <c r="UPB17" s="5"/>
      <c r="UPC17" s="5"/>
      <c r="UPD17" s="5"/>
      <c r="UPE17" s="5"/>
      <c r="UPF17" s="5"/>
      <c r="UPG17" s="5"/>
      <c r="UPH17" s="5"/>
      <c r="UPI17" s="5"/>
      <c r="UPJ17" s="5"/>
      <c r="UPK17" s="5"/>
      <c r="UPL17" s="5"/>
      <c r="UPM17" s="5"/>
      <c r="UPN17" s="5"/>
      <c r="UPO17" s="5"/>
      <c r="UPP17" s="5"/>
      <c r="UPQ17" s="5"/>
      <c r="UPR17" s="5"/>
      <c r="UPS17" s="5"/>
      <c r="UPT17" s="5"/>
      <c r="UPU17" s="5"/>
      <c r="UPV17" s="5"/>
      <c r="UPW17" s="5"/>
      <c r="UPX17" s="5"/>
      <c r="UPY17" s="5"/>
      <c r="UPZ17" s="5"/>
      <c r="UQA17" s="5"/>
      <c r="UQB17" s="5"/>
      <c r="UQC17" s="5"/>
      <c r="UQD17" s="5"/>
      <c r="UQE17" s="5"/>
      <c r="UQF17" s="5"/>
      <c r="UQG17" s="5"/>
      <c r="UQH17" s="5"/>
      <c r="UQI17" s="5"/>
      <c r="UQJ17" s="5"/>
      <c r="UQK17" s="5"/>
      <c r="UQL17" s="5"/>
      <c r="UQM17" s="5"/>
      <c r="UQN17" s="5"/>
      <c r="UQO17" s="5"/>
      <c r="UQP17" s="5"/>
      <c r="UQQ17" s="5"/>
      <c r="UQR17" s="5"/>
      <c r="UQS17" s="5"/>
      <c r="UQT17" s="5"/>
      <c r="UQU17" s="5"/>
      <c r="UQV17" s="5"/>
      <c r="UQW17" s="5"/>
      <c r="UQX17" s="5"/>
      <c r="UQY17" s="5"/>
      <c r="UQZ17" s="5"/>
      <c r="URA17" s="5"/>
      <c r="URB17" s="5"/>
      <c r="URC17" s="5"/>
      <c r="URD17" s="5"/>
      <c r="URE17" s="5"/>
      <c r="URF17" s="5"/>
      <c r="URG17" s="5"/>
      <c r="URH17" s="5"/>
      <c r="URI17" s="5"/>
      <c r="URJ17" s="5"/>
      <c r="URK17" s="5"/>
      <c r="URL17" s="5"/>
      <c r="URM17" s="5"/>
      <c r="URN17" s="5"/>
      <c r="URO17" s="5"/>
      <c r="URP17" s="5"/>
      <c r="URQ17" s="5"/>
      <c r="URR17" s="5"/>
      <c r="URS17" s="5"/>
      <c r="URT17" s="5"/>
      <c r="URU17" s="5"/>
      <c r="URV17" s="5"/>
      <c r="URW17" s="5"/>
      <c r="URX17" s="5"/>
      <c r="URY17" s="5"/>
      <c r="URZ17" s="5"/>
      <c r="USA17" s="5"/>
      <c r="USB17" s="5"/>
      <c r="USC17" s="5"/>
      <c r="USD17" s="5"/>
      <c r="USE17" s="5"/>
      <c r="USF17" s="5"/>
      <c r="USG17" s="5"/>
      <c r="USH17" s="5"/>
      <c r="USI17" s="5"/>
      <c r="USJ17" s="5"/>
      <c r="USK17" s="5"/>
      <c r="USL17" s="5"/>
      <c r="USM17" s="5"/>
      <c r="USN17" s="5"/>
      <c r="USO17" s="5"/>
      <c r="USP17" s="5"/>
      <c r="USQ17" s="5"/>
      <c r="USR17" s="5"/>
      <c r="USS17" s="5"/>
      <c r="UST17" s="5"/>
      <c r="USU17" s="5"/>
      <c r="USV17" s="5"/>
      <c r="USW17" s="5"/>
      <c r="USX17" s="5"/>
      <c r="USY17" s="5"/>
      <c r="USZ17" s="5"/>
      <c r="UTA17" s="5"/>
      <c r="UTB17" s="5"/>
      <c r="UTC17" s="5"/>
      <c r="UTD17" s="5"/>
      <c r="UTE17" s="5"/>
      <c r="UTF17" s="5"/>
      <c r="UTG17" s="5"/>
      <c r="UTH17" s="5"/>
      <c r="UTI17" s="5"/>
      <c r="UTJ17" s="5"/>
      <c r="UTK17" s="5"/>
      <c r="UTL17" s="5"/>
      <c r="UTM17" s="5"/>
      <c r="UTN17" s="5"/>
      <c r="UTO17" s="5"/>
      <c r="UTP17" s="5"/>
      <c r="UTQ17" s="5"/>
      <c r="UTR17" s="5"/>
      <c r="UTS17" s="5"/>
      <c r="UTT17" s="5"/>
      <c r="UTU17" s="5"/>
      <c r="UTV17" s="5"/>
      <c r="UTW17" s="5"/>
      <c r="UTX17" s="5"/>
      <c r="UTY17" s="5"/>
      <c r="UTZ17" s="5"/>
      <c r="UUA17" s="5"/>
      <c r="UUB17" s="5"/>
      <c r="UUC17" s="5"/>
      <c r="UUD17" s="5"/>
      <c r="UUE17" s="5"/>
      <c r="UUF17" s="5"/>
      <c r="UUG17" s="5"/>
      <c r="UUH17" s="5"/>
      <c r="UUI17" s="5"/>
      <c r="UUJ17" s="5"/>
      <c r="UUK17" s="5"/>
      <c r="UUL17" s="5"/>
      <c r="UUM17" s="5"/>
      <c r="UUN17" s="5"/>
      <c r="UUO17" s="5"/>
      <c r="UUP17" s="5"/>
      <c r="UUQ17" s="5"/>
      <c r="UUR17" s="5"/>
      <c r="UUS17" s="5"/>
      <c r="UUT17" s="5"/>
      <c r="UUU17" s="5"/>
      <c r="UUV17" s="5"/>
      <c r="UUW17" s="5"/>
      <c r="UUX17" s="5"/>
      <c r="UUY17" s="5"/>
      <c r="UUZ17" s="5"/>
      <c r="UVA17" s="5"/>
      <c r="UVB17" s="5"/>
      <c r="UVC17" s="5"/>
      <c r="UVD17" s="5"/>
      <c r="UVE17" s="5"/>
      <c r="UVF17" s="5"/>
      <c r="UVG17" s="5"/>
      <c r="UVH17" s="5"/>
      <c r="UVI17" s="5"/>
      <c r="UVJ17" s="5"/>
      <c r="UVK17" s="5"/>
      <c r="UVL17" s="5"/>
      <c r="UVM17" s="5"/>
      <c r="UVN17" s="5"/>
      <c r="UVO17" s="5"/>
      <c r="UVP17" s="5"/>
      <c r="UVQ17" s="5"/>
      <c r="UVR17" s="5"/>
      <c r="UVS17" s="5"/>
      <c r="UVT17" s="5"/>
      <c r="UVU17" s="5"/>
      <c r="UVV17" s="5"/>
      <c r="UVW17" s="5"/>
      <c r="UVX17" s="5"/>
      <c r="UVY17" s="5"/>
      <c r="UVZ17" s="5"/>
      <c r="UWA17" s="5"/>
      <c r="UWB17" s="5"/>
      <c r="UWC17" s="5"/>
      <c r="UWD17" s="5"/>
      <c r="UWE17" s="5"/>
      <c r="UWF17" s="5"/>
      <c r="UWG17" s="5"/>
      <c r="UWH17" s="5"/>
      <c r="UWI17" s="5"/>
      <c r="UWJ17" s="5"/>
      <c r="UWK17" s="5"/>
      <c r="UWL17" s="5"/>
      <c r="UWM17" s="5"/>
      <c r="UWN17" s="5"/>
      <c r="UWO17" s="5"/>
      <c r="UWP17" s="5"/>
      <c r="UWQ17" s="5"/>
      <c r="UWR17" s="5"/>
      <c r="UWS17" s="5"/>
      <c r="UWT17" s="5"/>
      <c r="UWU17" s="5"/>
      <c r="UWV17" s="5"/>
      <c r="UWW17" s="5"/>
      <c r="UWX17" s="5"/>
      <c r="UWY17" s="5"/>
      <c r="UWZ17" s="5"/>
      <c r="UXA17" s="5"/>
      <c r="UXB17" s="5"/>
      <c r="UXC17" s="5"/>
      <c r="UXD17" s="5"/>
      <c r="UXE17" s="5"/>
      <c r="UXF17" s="5"/>
      <c r="UXG17" s="5"/>
      <c r="UXH17" s="5"/>
      <c r="UXI17" s="5"/>
      <c r="UXJ17" s="5"/>
      <c r="UXK17" s="5"/>
      <c r="UXL17" s="5"/>
      <c r="UXM17" s="5"/>
      <c r="UXN17" s="5"/>
      <c r="UXO17" s="5"/>
      <c r="UXP17" s="5"/>
      <c r="UXQ17" s="5"/>
      <c r="UXR17" s="5"/>
      <c r="UXS17" s="5"/>
      <c r="UXT17" s="5"/>
      <c r="UXU17" s="5"/>
      <c r="UXV17" s="5"/>
      <c r="UXW17" s="5"/>
      <c r="UXX17" s="5"/>
      <c r="UXY17" s="5"/>
      <c r="UXZ17" s="5"/>
      <c r="UYA17" s="5"/>
      <c r="UYB17" s="5"/>
      <c r="UYC17" s="5"/>
      <c r="UYD17" s="5"/>
      <c r="UYE17" s="5"/>
      <c r="UYF17" s="5"/>
      <c r="UYG17" s="5"/>
      <c r="UYH17" s="5"/>
      <c r="UYI17" s="5"/>
      <c r="UYJ17" s="5"/>
      <c r="UYK17" s="5"/>
      <c r="UYL17" s="5"/>
      <c r="UYM17" s="5"/>
      <c r="UYN17" s="5"/>
      <c r="UYO17" s="5"/>
      <c r="UYP17" s="5"/>
      <c r="UYQ17" s="5"/>
      <c r="UYR17" s="5"/>
      <c r="UYS17" s="5"/>
      <c r="UYT17" s="5"/>
      <c r="UYU17" s="5"/>
      <c r="UYV17" s="5"/>
      <c r="UYW17" s="5"/>
      <c r="UYX17" s="5"/>
      <c r="UYY17" s="5"/>
      <c r="UYZ17" s="5"/>
      <c r="UZA17" s="5"/>
      <c r="UZB17" s="5"/>
      <c r="UZC17" s="5"/>
      <c r="UZD17" s="5"/>
      <c r="UZE17" s="5"/>
      <c r="UZF17" s="5"/>
      <c r="UZG17" s="5"/>
      <c r="UZH17" s="5"/>
      <c r="UZI17" s="5"/>
      <c r="UZJ17" s="5"/>
      <c r="UZK17" s="5"/>
      <c r="UZL17" s="5"/>
      <c r="UZM17" s="5"/>
      <c r="UZN17" s="5"/>
      <c r="UZO17" s="5"/>
      <c r="UZP17" s="5"/>
      <c r="UZQ17" s="5"/>
      <c r="UZR17" s="5"/>
      <c r="UZS17" s="5"/>
      <c r="UZT17" s="5"/>
      <c r="UZU17" s="5"/>
      <c r="UZV17" s="5"/>
      <c r="UZW17" s="5"/>
      <c r="UZX17" s="5"/>
      <c r="UZY17" s="5"/>
      <c r="UZZ17" s="5"/>
      <c r="VAA17" s="5"/>
      <c r="VAB17" s="5"/>
      <c r="VAC17" s="5"/>
      <c r="VAD17" s="5"/>
      <c r="VAE17" s="5"/>
      <c r="VAF17" s="5"/>
      <c r="VAG17" s="5"/>
      <c r="VAH17" s="5"/>
      <c r="VAI17" s="5"/>
      <c r="VAJ17" s="5"/>
      <c r="VAK17" s="5"/>
      <c r="VAL17" s="5"/>
      <c r="VAM17" s="5"/>
      <c r="VAN17" s="5"/>
      <c r="VAO17" s="5"/>
      <c r="VAP17" s="5"/>
      <c r="VAQ17" s="5"/>
      <c r="VAR17" s="5"/>
      <c r="VAS17" s="5"/>
      <c r="VAT17" s="5"/>
      <c r="VAU17" s="5"/>
      <c r="VAV17" s="5"/>
      <c r="VAW17" s="5"/>
      <c r="VAX17" s="5"/>
      <c r="VAY17" s="5"/>
      <c r="VAZ17" s="5"/>
      <c r="VBA17" s="5"/>
      <c r="VBB17" s="5"/>
      <c r="VBC17" s="5"/>
      <c r="VBD17" s="5"/>
      <c r="VBE17" s="5"/>
      <c r="VBF17" s="5"/>
      <c r="VBG17" s="5"/>
      <c r="VBH17" s="5"/>
      <c r="VBI17" s="5"/>
      <c r="VBJ17" s="5"/>
      <c r="VBK17" s="5"/>
      <c r="VBL17" s="5"/>
      <c r="VBM17" s="5"/>
      <c r="VBN17" s="5"/>
      <c r="VBO17" s="5"/>
      <c r="VBP17" s="5"/>
      <c r="VBQ17" s="5"/>
      <c r="VBR17" s="5"/>
      <c r="VBS17" s="5"/>
      <c r="VBT17" s="5"/>
      <c r="VBU17" s="5"/>
      <c r="VBV17" s="5"/>
      <c r="VBW17" s="5"/>
      <c r="VBX17" s="5"/>
      <c r="VBY17" s="5"/>
      <c r="VBZ17" s="5"/>
      <c r="VCA17" s="5"/>
      <c r="VCB17" s="5"/>
      <c r="VCC17" s="5"/>
      <c r="VCD17" s="5"/>
      <c r="VCE17" s="5"/>
      <c r="VCF17" s="5"/>
      <c r="VCG17" s="5"/>
      <c r="VCH17" s="5"/>
      <c r="VCI17" s="5"/>
      <c r="VCJ17" s="5"/>
      <c r="VCK17" s="5"/>
      <c r="VCL17" s="5"/>
      <c r="VCM17" s="5"/>
      <c r="VCN17" s="5"/>
      <c r="VCO17" s="5"/>
      <c r="VCP17" s="5"/>
      <c r="VCQ17" s="5"/>
      <c r="VCR17" s="5"/>
      <c r="VCS17" s="5"/>
      <c r="VCT17" s="5"/>
      <c r="VCU17" s="5"/>
      <c r="VCV17" s="5"/>
      <c r="VCW17" s="5"/>
      <c r="VCX17" s="5"/>
      <c r="VCY17" s="5"/>
      <c r="VCZ17" s="5"/>
      <c r="VDA17" s="5"/>
      <c r="VDB17" s="5"/>
      <c r="VDC17" s="5"/>
      <c r="VDD17" s="5"/>
      <c r="VDE17" s="5"/>
      <c r="VDF17" s="5"/>
      <c r="VDG17" s="5"/>
      <c r="VDH17" s="5"/>
      <c r="VDI17" s="5"/>
      <c r="VDJ17" s="5"/>
      <c r="VDK17" s="5"/>
      <c r="VDL17" s="5"/>
      <c r="VDM17" s="5"/>
      <c r="VDN17" s="5"/>
      <c r="VDO17" s="5"/>
      <c r="VDP17" s="5"/>
      <c r="VDQ17" s="5"/>
      <c r="VDR17" s="5"/>
      <c r="VDS17" s="5"/>
      <c r="VDT17" s="5"/>
      <c r="VDU17" s="5"/>
      <c r="VDV17" s="5"/>
      <c r="VDW17" s="5"/>
      <c r="VDX17" s="5"/>
      <c r="VDY17" s="5"/>
      <c r="VDZ17" s="5"/>
      <c r="VEA17" s="5"/>
      <c r="VEB17" s="5"/>
      <c r="VEC17" s="5"/>
      <c r="VED17" s="5"/>
      <c r="VEE17" s="5"/>
      <c r="VEF17" s="5"/>
      <c r="VEG17" s="5"/>
      <c r="VEH17" s="5"/>
      <c r="VEI17" s="5"/>
      <c r="VEJ17" s="5"/>
      <c r="VEK17" s="5"/>
      <c r="VEL17" s="5"/>
      <c r="VEM17" s="5"/>
      <c r="VEN17" s="5"/>
      <c r="VEO17" s="5"/>
      <c r="VEP17" s="5"/>
      <c r="VEQ17" s="5"/>
      <c r="VER17" s="5"/>
      <c r="VES17" s="5"/>
      <c r="VET17" s="5"/>
      <c r="VEU17" s="5"/>
      <c r="VEV17" s="5"/>
      <c r="VEW17" s="5"/>
      <c r="VEX17" s="5"/>
      <c r="VEY17" s="5"/>
      <c r="VEZ17" s="5"/>
      <c r="VFA17" s="5"/>
      <c r="VFB17" s="5"/>
      <c r="VFC17" s="5"/>
      <c r="VFD17" s="5"/>
      <c r="VFE17" s="5"/>
      <c r="VFF17" s="5"/>
      <c r="VFG17" s="5"/>
      <c r="VFH17" s="5"/>
      <c r="VFI17" s="5"/>
      <c r="VFJ17" s="5"/>
      <c r="VFK17" s="5"/>
      <c r="VFL17" s="5"/>
      <c r="VFM17" s="5"/>
      <c r="VFN17" s="5"/>
      <c r="VFO17" s="5"/>
      <c r="VFP17" s="5"/>
      <c r="VFQ17" s="5"/>
      <c r="VFR17" s="5"/>
      <c r="VFS17" s="5"/>
      <c r="VFT17" s="5"/>
      <c r="VFU17" s="5"/>
      <c r="VFV17" s="5"/>
      <c r="VFW17" s="5"/>
      <c r="VFX17" s="5"/>
      <c r="VFY17" s="5"/>
      <c r="VFZ17" s="5"/>
      <c r="VGA17" s="5"/>
      <c r="VGB17" s="5"/>
      <c r="VGC17" s="5"/>
      <c r="VGD17" s="5"/>
      <c r="VGE17" s="5"/>
      <c r="VGF17" s="5"/>
      <c r="VGG17" s="5"/>
      <c r="VGH17" s="5"/>
      <c r="VGI17" s="5"/>
      <c r="VGJ17" s="5"/>
      <c r="VGK17" s="5"/>
      <c r="VGL17" s="5"/>
      <c r="VGM17" s="5"/>
      <c r="VGN17" s="5"/>
      <c r="VGO17" s="5"/>
      <c r="VGP17" s="5"/>
      <c r="VGQ17" s="5"/>
      <c r="VGR17" s="5"/>
      <c r="VGS17" s="5"/>
      <c r="VGT17" s="5"/>
      <c r="VGU17" s="5"/>
      <c r="VGV17" s="5"/>
      <c r="VGW17" s="5"/>
      <c r="VGX17" s="5"/>
      <c r="VGY17" s="5"/>
      <c r="VGZ17" s="5"/>
      <c r="VHA17" s="5"/>
      <c r="VHB17" s="5"/>
      <c r="VHC17" s="5"/>
      <c r="VHD17" s="5"/>
      <c r="VHE17" s="5"/>
      <c r="VHF17" s="5"/>
      <c r="VHG17" s="5"/>
      <c r="VHH17" s="5"/>
      <c r="VHI17" s="5"/>
      <c r="VHJ17" s="5"/>
      <c r="VHK17" s="5"/>
      <c r="VHL17" s="5"/>
      <c r="VHM17" s="5"/>
      <c r="VHN17" s="5"/>
      <c r="VHO17" s="5"/>
      <c r="VHP17" s="5"/>
      <c r="VHQ17" s="5"/>
      <c r="VHR17" s="5"/>
      <c r="VHS17" s="5"/>
      <c r="VHT17" s="5"/>
      <c r="VHU17" s="5"/>
      <c r="VHV17" s="5"/>
      <c r="VHW17" s="5"/>
      <c r="VHX17" s="5"/>
      <c r="VHY17" s="5"/>
      <c r="VHZ17" s="5"/>
      <c r="VIA17" s="5"/>
      <c r="VIB17" s="5"/>
      <c r="VIC17" s="5"/>
      <c r="VID17" s="5"/>
      <c r="VIE17" s="5"/>
      <c r="VIF17" s="5"/>
      <c r="VIG17" s="5"/>
      <c r="VIH17" s="5"/>
      <c r="VII17" s="5"/>
      <c r="VIJ17" s="5"/>
      <c r="VIK17" s="5"/>
      <c r="VIL17" s="5"/>
      <c r="VIM17" s="5"/>
      <c r="VIN17" s="5"/>
      <c r="VIO17" s="5"/>
      <c r="VIP17" s="5"/>
      <c r="VIQ17" s="5"/>
      <c r="VIR17" s="5"/>
      <c r="VIS17" s="5"/>
      <c r="VIT17" s="5"/>
      <c r="VIU17" s="5"/>
      <c r="VIV17" s="5"/>
      <c r="VIW17" s="5"/>
      <c r="VIX17" s="5"/>
      <c r="VIY17" s="5"/>
      <c r="VIZ17" s="5"/>
      <c r="VJA17" s="5"/>
      <c r="VJB17" s="5"/>
      <c r="VJC17" s="5"/>
      <c r="VJD17" s="5"/>
      <c r="VJE17" s="5"/>
      <c r="VJF17" s="5"/>
      <c r="VJG17" s="5"/>
      <c r="VJH17" s="5"/>
      <c r="VJI17" s="5"/>
      <c r="VJJ17" s="5"/>
      <c r="VJK17" s="5"/>
      <c r="VJL17" s="5"/>
      <c r="VJM17" s="5"/>
      <c r="VJN17" s="5"/>
      <c r="VJO17" s="5"/>
      <c r="VJP17" s="5"/>
      <c r="VJQ17" s="5"/>
      <c r="VJR17" s="5"/>
      <c r="VJS17" s="5"/>
      <c r="VJT17" s="5"/>
      <c r="VJU17" s="5"/>
      <c r="VJV17" s="5"/>
      <c r="VJW17" s="5"/>
      <c r="VJX17" s="5"/>
      <c r="VJY17" s="5"/>
      <c r="VJZ17" s="5"/>
      <c r="VKA17" s="5"/>
      <c r="VKB17" s="5"/>
      <c r="VKC17" s="5"/>
      <c r="VKD17" s="5"/>
      <c r="VKE17" s="5"/>
      <c r="VKF17" s="5"/>
      <c r="VKG17" s="5"/>
      <c r="VKH17" s="5"/>
      <c r="VKI17" s="5"/>
      <c r="VKJ17" s="5"/>
      <c r="VKK17" s="5"/>
      <c r="VKL17" s="5"/>
      <c r="VKM17" s="5"/>
      <c r="VKN17" s="5"/>
      <c r="VKO17" s="5"/>
      <c r="VKP17" s="5"/>
      <c r="VKQ17" s="5"/>
      <c r="VKR17" s="5"/>
      <c r="VKS17" s="5"/>
      <c r="VKT17" s="5"/>
      <c r="VKU17" s="5"/>
      <c r="VKV17" s="5"/>
      <c r="VKW17" s="5"/>
      <c r="VKX17" s="5"/>
      <c r="VKY17" s="5"/>
      <c r="VKZ17" s="5"/>
      <c r="VLA17" s="5"/>
      <c r="VLB17" s="5"/>
      <c r="VLC17" s="5"/>
      <c r="VLD17" s="5"/>
      <c r="VLE17" s="5"/>
      <c r="VLF17" s="5"/>
      <c r="VLG17" s="5"/>
      <c r="VLH17" s="5"/>
      <c r="VLI17" s="5"/>
      <c r="VLJ17" s="5"/>
      <c r="VLK17" s="5"/>
      <c r="VLL17" s="5"/>
      <c r="VLM17" s="5"/>
      <c r="VLN17" s="5"/>
      <c r="VLO17" s="5"/>
      <c r="VLP17" s="5"/>
      <c r="VLQ17" s="5"/>
      <c r="VLR17" s="5"/>
      <c r="VLS17" s="5"/>
      <c r="VLT17" s="5"/>
      <c r="VLU17" s="5"/>
      <c r="VLV17" s="5"/>
      <c r="VLW17" s="5"/>
      <c r="VLX17" s="5"/>
      <c r="VLY17" s="5"/>
      <c r="VLZ17" s="5"/>
      <c r="VMA17" s="5"/>
      <c r="VMB17" s="5"/>
      <c r="VMC17" s="5"/>
      <c r="VMD17" s="5"/>
      <c r="VME17" s="5"/>
      <c r="VMF17" s="5"/>
      <c r="VMG17" s="5"/>
      <c r="VMH17" s="5"/>
      <c r="VMI17" s="5"/>
      <c r="VMJ17" s="5"/>
      <c r="VMK17" s="5"/>
      <c r="VML17" s="5"/>
      <c r="VMM17" s="5"/>
      <c r="VMN17" s="5"/>
      <c r="VMO17" s="5"/>
      <c r="VMP17" s="5"/>
      <c r="VMQ17" s="5"/>
      <c r="VMR17" s="5"/>
      <c r="VMS17" s="5"/>
      <c r="VMT17" s="5"/>
      <c r="VMU17" s="5"/>
      <c r="VMV17" s="5"/>
      <c r="VMW17" s="5"/>
      <c r="VMX17" s="5"/>
      <c r="VMY17" s="5"/>
      <c r="VMZ17" s="5"/>
      <c r="VNA17" s="5"/>
      <c r="VNB17" s="5"/>
      <c r="VNC17" s="5"/>
      <c r="VND17" s="5"/>
      <c r="VNE17" s="5"/>
      <c r="VNF17" s="5"/>
      <c r="VNG17" s="5"/>
      <c r="VNH17" s="5"/>
      <c r="VNI17" s="5"/>
      <c r="VNJ17" s="5"/>
      <c r="VNK17" s="5"/>
      <c r="VNL17" s="5"/>
      <c r="VNM17" s="5"/>
      <c r="VNN17" s="5"/>
      <c r="VNO17" s="5"/>
      <c r="VNP17" s="5"/>
      <c r="VNQ17" s="5"/>
      <c r="VNR17" s="5"/>
      <c r="VNS17" s="5"/>
      <c r="VNT17" s="5"/>
      <c r="VNU17" s="5"/>
      <c r="VNV17" s="5"/>
      <c r="VNW17" s="5"/>
      <c r="VNX17" s="5"/>
      <c r="VNY17" s="5"/>
      <c r="VNZ17" s="5"/>
      <c r="VOA17" s="5"/>
      <c r="VOB17" s="5"/>
      <c r="VOC17" s="5"/>
      <c r="VOD17" s="5"/>
      <c r="VOE17" s="5"/>
      <c r="VOF17" s="5"/>
      <c r="VOG17" s="5"/>
      <c r="VOH17" s="5"/>
      <c r="VOI17" s="5"/>
      <c r="VOJ17" s="5"/>
      <c r="VOK17" s="5"/>
      <c r="VOL17" s="5"/>
      <c r="VOM17" s="5"/>
      <c r="VON17" s="5"/>
      <c r="VOO17" s="5"/>
      <c r="VOP17" s="5"/>
      <c r="VOQ17" s="5"/>
      <c r="VOR17" s="5"/>
      <c r="VOS17" s="5"/>
      <c r="VOT17" s="5"/>
      <c r="VOU17" s="5"/>
      <c r="VOV17" s="5"/>
      <c r="VOW17" s="5"/>
      <c r="VOX17" s="5"/>
      <c r="VOY17" s="5"/>
      <c r="VOZ17" s="5"/>
      <c r="VPA17" s="5"/>
      <c r="VPB17" s="5"/>
      <c r="VPC17" s="5"/>
      <c r="VPD17" s="5"/>
      <c r="VPE17" s="5"/>
      <c r="VPF17" s="5"/>
      <c r="VPG17" s="5"/>
      <c r="VPH17" s="5"/>
      <c r="VPI17" s="5"/>
      <c r="VPJ17" s="5"/>
      <c r="VPK17" s="5"/>
      <c r="VPL17" s="5"/>
      <c r="VPM17" s="5"/>
      <c r="VPN17" s="5"/>
      <c r="VPO17" s="5"/>
      <c r="VPP17" s="5"/>
      <c r="VPQ17" s="5"/>
      <c r="VPR17" s="5"/>
      <c r="VPS17" s="5"/>
      <c r="VPT17" s="5"/>
      <c r="VPU17" s="5"/>
      <c r="VPV17" s="5"/>
      <c r="VPW17" s="5"/>
      <c r="VPX17" s="5"/>
      <c r="VPY17" s="5"/>
      <c r="VPZ17" s="5"/>
      <c r="VQA17" s="5"/>
      <c r="VQB17" s="5"/>
      <c r="VQC17" s="5"/>
      <c r="VQD17" s="5"/>
      <c r="VQE17" s="5"/>
      <c r="VQF17" s="5"/>
      <c r="VQG17" s="5"/>
      <c r="VQH17" s="5"/>
      <c r="VQI17" s="5"/>
      <c r="VQJ17" s="5"/>
      <c r="VQK17" s="5"/>
      <c r="VQL17" s="5"/>
      <c r="VQM17" s="5"/>
      <c r="VQN17" s="5"/>
      <c r="VQO17" s="5"/>
      <c r="VQP17" s="5"/>
      <c r="VQQ17" s="5"/>
      <c r="VQR17" s="5"/>
      <c r="VQS17" s="5"/>
      <c r="VQT17" s="5"/>
      <c r="VQU17" s="5"/>
      <c r="VQV17" s="5"/>
      <c r="VQW17" s="5"/>
      <c r="VQX17" s="5"/>
      <c r="VQY17" s="5"/>
      <c r="VQZ17" s="5"/>
      <c r="VRA17" s="5"/>
      <c r="VRB17" s="5"/>
      <c r="VRC17" s="5"/>
      <c r="VRD17" s="5"/>
      <c r="VRE17" s="5"/>
      <c r="VRF17" s="5"/>
      <c r="VRG17" s="5"/>
      <c r="VRH17" s="5"/>
      <c r="VRI17" s="5"/>
      <c r="VRJ17" s="5"/>
      <c r="VRK17" s="5"/>
      <c r="VRL17" s="5"/>
      <c r="VRM17" s="5"/>
      <c r="VRN17" s="5"/>
      <c r="VRO17" s="5"/>
      <c r="VRP17" s="5"/>
      <c r="VRQ17" s="5"/>
      <c r="VRR17" s="5"/>
      <c r="VRS17" s="5"/>
      <c r="VRT17" s="5"/>
      <c r="VRU17" s="5"/>
      <c r="VRV17" s="5"/>
      <c r="VRW17" s="5"/>
      <c r="VRX17" s="5"/>
      <c r="VRY17" s="5"/>
      <c r="VRZ17" s="5"/>
      <c r="VSA17" s="5"/>
      <c r="VSB17" s="5"/>
      <c r="VSC17" s="5"/>
      <c r="VSD17" s="5"/>
      <c r="VSE17" s="5"/>
      <c r="VSF17" s="5"/>
      <c r="VSG17" s="5"/>
      <c r="VSH17" s="5"/>
      <c r="VSI17" s="5"/>
      <c r="VSJ17" s="5"/>
      <c r="VSK17" s="5"/>
      <c r="VSL17" s="5"/>
      <c r="VSM17" s="5"/>
      <c r="VSN17" s="5"/>
      <c r="VSO17" s="5"/>
      <c r="VSP17" s="5"/>
      <c r="VSQ17" s="5"/>
      <c r="VSR17" s="5"/>
      <c r="VSS17" s="5"/>
      <c r="VST17" s="5"/>
      <c r="VSU17" s="5"/>
      <c r="VSV17" s="5"/>
      <c r="VSW17" s="5"/>
      <c r="VSX17" s="5"/>
      <c r="VSY17" s="5"/>
      <c r="VSZ17" s="5"/>
      <c r="VTA17" s="5"/>
      <c r="VTB17" s="5"/>
      <c r="VTC17" s="5"/>
      <c r="VTD17" s="5"/>
      <c r="VTE17" s="5"/>
      <c r="VTF17" s="5"/>
      <c r="VTG17" s="5"/>
      <c r="VTH17" s="5"/>
      <c r="VTI17" s="5"/>
      <c r="VTJ17" s="5"/>
      <c r="VTK17" s="5"/>
      <c r="VTL17" s="5"/>
      <c r="VTM17" s="5"/>
      <c r="VTN17" s="5"/>
      <c r="VTO17" s="5"/>
      <c r="VTP17" s="5"/>
      <c r="VTQ17" s="5"/>
      <c r="VTR17" s="5"/>
      <c r="VTS17" s="5"/>
      <c r="VTT17" s="5"/>
      <c r="VTU17" s="5"/>
      <c r="VTV17" s="5"/>
      <c r="VTW17" s="5"/>
      <c r="VTX17" s="5"/>
      <c r="VTY17" s="5"/>
      <c r="VTZ17" s="5"/>
      <c r="VUA17" s="5"/>
      <c r="VUB17" s="5"/>
      <c r="VUC17" s="5"/>
      <c r="VUD17" s="5"/>
      <c r="VUE17" s="5"/>
      <c r="VUF17" s="5"/>
      <c r="VUG17" s="5"/>
      <c r="VUH17" s="5"/>
      <c r="VUI17" s="5"/>
      <c r="VUJ17" s="5"/>
      <c r="VUK17" s="5"/>
      <c r="VUL17" s="5"/>
      <c r="VUM17" s="5"/>
      <c r="VUN17" s="5"/>
      <c r="VUO17" s="5"/>
      <c r="VUP17" s="5"/>
      <c r="VUQ17" s="5"/>
      <c r="VUR17" s="5"/>
      <c r="VUS17" s="5"/>
      <c r="VUT17" s="5"/>
      <c r="VUU17" s="5"/>
      <c r="VUV17" s="5"/>
      <c r="VUW17" s="5"/>
      <c r="VUX17" s="5"/>
      <c r="VUY17" s="5"/>
      <c r="VUZ17" s="5"/>
      <c r="VVA17" s="5"/>
      <c r="VVB17" s="5"/>
      <c r="VVC17" s="5"/>
      <c r="VVD17" s="5"/>
      <c r="VVE17" s="5"/>
      <c r="VVF17" s="5"/>
      <c r="VVG17" s="5"/>
      <c r="VVH17" s="5"/>
      <c r="VVI17" s="5"/>
      <c r="VVJ17" s="5"/>
      <c r="VVK17" s="5"/>
      <c r="VVL17" s="5"/>
      <c r="VVM17" s="5"/>
      <c r="VVN17" s="5"/>
      <c r="VVO17" s="5"/>
      <c r="VVP17" s="5"/>
      <c r="VVQ17" s="5"/>
      <c r="VVR17" s="5"/>
      <c r="VVS17" s="5"/>
      <c r="VVT17" s="5"/>
      <c r="VVU17" s="5"/>
      <c r="VVV17" s="5"/>
      <c r="VVW17" s="5"/>
      <c r="VVX17" s="5"/>
      <c r="VVY17" s="5"/>
      <c r="VVZ17" s="5"/>
      <c r="VWA17" s="5"/>
      <c r="VWB17" s="5"/>
      <c r="VWC17" s="5"/>
      <c r="VWD17" s="5"/>
      <c r="VWE17" s="5"/>
      <c r="VWF17" s="5"/>
      <c r="VWG17" s="5"/>
      <c r="VWH17" s="5"/>
      <c r="VWI17" s="5"/>
      <c r="VWJ17" s="5"/>
      <c r="VWK17" s="5"/>
      <c r="VWL17" s="5"/>
      <c r="VWM17" s="5"/>
      <c r="VWN17" s="5"/>
      <c r="VWO17" s="5"/>
      <c r="VWP17" s="5"/>
      <c r="VWQ17" s="5"/>
      <c r="VWR17" s="5"/>
      <c r="VWS17" s="5"/>
      <c r="VWT17" s="5"/>
      <c r="VWU17" s="5"/>
      <c r="VWV17" s="5"/>
      <c r="VWW17" s="5"/>
      <c r="VWX17" s="5"/>
      <c r="VWY17" s="5"/>
      <c r="VWZ17" s="5"/>
      <c r="VXA17" s="5"/>
      <c r="VXB17" s="5"/>
      <c r="VXC17" s="5"/>
      <c r="VXD17" s="5"/>
      <c r="VXE17" s="5"/>
      <c r="VXF17" s="5"/>
      <c r="VXG17" s="5"/>
      <c r="VXH17" s="5"/>
      <c r="VXI17" s="5"/>
      <c r="VXJ17" s="5"/>
      <c r="VXK17" s="5"/>
      <c r="VXL17" s="5"/>
      <c r="VXM17" s="5"/>
      <c r="VXN17" s="5"/>
      <c r="VXO17" s="5"/>
      <c r="VXP17" s="5"/>
      <c r="VXQ17" s="5"/>
      <c r="VXR17" s="5"/>
      <c r="VXS17" s="5"/>
      <c r="VXT17" s="5"/>
      <c r="VXU17" s="5"/>
      <c r="VXV17" s="5"/>
      <c r="VXW17" s="5"/>
      <c r="VXX17" s="5"/>
      <c r="VXY17" s="5"/>
      <c r="VXZ17" s="5"/>
      <c r="VYA17" s="5"/>
      <c r="VYB17" s="5"/>
      <c r="VYC17" s="5"/>
      <c r="VYD17" s="5"/>
      <c r="VYE17" s="5"/>
      <c r="VYF17" s="5"/>
      <c r="VYG17" s="5"/>
      <c r="VYH17" s="5"/>
      <c r="VYI17" s="5"/>
      <c r="VYJ17" s="5"/>
      <c r="VYK17" s="5"/>
      <c r="VYL17" s="5"/>
      <c r="VYM17" s="5"/>
      <c r="VYN17" s="5"/>
      <c r="VYO17" s="5"/>
      <c r="VYP17" s="5"/>
      <c r="VYQ17" s="5"/>
      <c r="VYR17" s="5"/>
      <c r="VYS17" s="5"/>
      <c r="VYT17" s="5"/>
      <c r="VYU17" s="5"/>
      <c r="VYV17" s="5"/>
      <c r="VYW17" s="5"/>
      <c r="VYX17" s="5"/>
      <c r="VYY17" s="5"/>
      <c r="VYZ17" s="5"/>
      <c r="VZA17" s="5"/>
      <c r="VZB17" s="5"/>
      <c r="VZC17" s="5"/>
      <c r="VZD17" s="5"/>
      <c r="VZE17" s="5"/>
      <c r="VZF17" s="5"/>
      <c r="VZG17" s="5"/>
      <c r="VZH17" s="5"/>
      <c r="VZI17" s="5"/>
      <c r="VZJ17" s="5"/>
      <c r="VZK17" s="5"/>
      <c r="VZL17" s="5"/>
      <c r="VZM17" s="5"/>
      <c r="VZN17" s="5"/>
      <c r="VZO17" s="5"/>
      <c r="VZP17" s="5"/>
      <c r="VZQ17" s="5"/>
      <c r="VZR17" s="5"/>
      <c r="VZS17" s="5"/>
      <c r="VZT17" s="5"/>
      <c r="VZU17" s="5"/>
      <c r="VZV17" s="5"/>
      <c r="VZW17" s="5"/>
      <c r="VZX17" s="5"/>
      <c r="VZY17" s="5"/>
      <c r="VZZ17" s="5"/>
      <c r="WAA17" s="5"/>
      <c r="WAB17" s="5"/>
      <c r="WAC17" s="5"/>
      <c r="WAD17" s="5"/>
      <c r="WAE17" s="5"/>
      <c r="WAF17" s="5"/>
      <c r="WAG17" s="5"/>
      <c r="WAH17" s="5"/>
      <c r="WAI17" s="5"/>
      <c r="WAJ17" s="5"/>
      <c r="WAK17" s="5"/>
      <c r="WAL17" s="5"/>
      <c r="WAM17" s="5"/>
      <c r="WAN17" s="5"/>
      <c r="WAO17" s="5"/>
      <c r="WAP17" s="5"/>
      <c r="WAQ17" s="5"/>
      <c r="WAR17" s="5"/>
      <c r="WAS17" s="5"/>
      <c r="WAT17" s="5"/>
      <c r="WAU17" s="5"/>
      <c r="WAV17" s="5"/>
      <c r="WAW17" s="5"/>
      <c r="WAX17" s="5"/>
      <c r="WAY17" s="5"/>
      <c r="WAZ17" s="5"/>
      <c r="WBA17" s="5"/>
      <c r="WBB17" s="5"/>
      <c r="WBC17" s="5"/>
      <c r="WBD17" s="5"/>
      <c r="WBE17" s="5"/>
      <c r="WBF17" s="5"/>
      <c r="WBG17" s="5"/>
      <c r="WBH17" s="5"/>
      <c r="WBI17" s="5"/>
      <c r="WBJ17" s="5"/>
      <c r="WBK17" s="5"/>
      <c r="WBL17" s="5"/>
      <c r="WBM17" s="5"/>
      <c r="WBN17" s="5"/>
      <c r="WBO17" s="5"/>
      <c r="WBP17" s="5"/>
      <c r="WBQ17" s="5"/>
      <c r="WBR17" s="5"/>
      <c r="WBS17" s="5"/>
      <c r="WBT17" s="5"/>
      <c r="WBU17" s="5"/>
      <c r="WBV17" s="5"/>
      <c r="WBW17" s="5"/>
      <c r="WBX17" s="5"/>
      <c r="WBY17" s="5"/>
      <c r="WBZ17" s="5"/>
      <c r="WCA17" s="5"/>
      <c r="WCB17" s="5"/>
      <c r="WCC17" s="5"/>
      <c r="WCD17" s="5"/>
      <c r="WCE17" s="5"/>
      <c r="WCF17" s="5"/>
      <c r="WCG17" s="5"/>
      <c r="WCH17" s="5"/>
      <c r="WCI17" s="5"/>
      <c r="WCJ17" s="5"/>
      <c r="WCK17" s="5"/>
      <c r="WCL17" s="5"/>
      <c r="WCM17" s="5"/>
      <c r="WCN17" s="5"/>
      <c r="WCO17" s="5"/>
      <c r="WCP17" s="5"/>
      <c r="WCQ17" s="5"/>
      <c r="WCR17" s="5"/>
      <c r="WCS17" s="5"/>
      <c r="WCT17" s="5"/>
      <c r="WCU17" s="5"/>
      <c r="WCV17" s="5"/>
      <c r="WCW17" s="5"/>
      <c r="WCX17" s="5"/>
      <c r="WCY17" s="5"/>
      <c r="WCZ17" s="5"/>
      <c r="WDA17" s="5"/>
      <c r="WDB17" s="5"/>
      <c r="WDC17" s="5"/>
      <c r="WDD17" s="5"/>
      <c r="WDE17" s="5"/>
      <c r="WDF17" s="5"/>
      <c r="WDG17" s="5"/>
      <c r="WDH17" s="5"/>
      <c r="WDI17" s="5"/>
      <c r="WDJ17" s="5"/>
      <c r="WDK17" s="5"/>
      <c r="WDL17" s="5"/>
      <c r="WDM17" s="5"/>
      <c r="WDN17" s="5"/>
      <c r="WDO17" s="5"/>
      <c r="WDP17" s="5"/>
      <c r="WDQ17" s="5"/>
      <c r="WDR17" s="5"/>
      <c r="WDS17" s="5"/>
      <c r="WDT17" s="5"/>
      <c r="WDU17" s="5"/>
      <c r="WDV17" s="5"/>
      <c r="WDW17" s="5"/>
      <c r="WDX17" s="5"/>
      <c r="WDY17" s="5"/>
      <c r="WDZ17" s="5"/>
      <c r="WEA17" s="5"/>
      <c r="WEB17" s="5"/>
      <c r="WEC17" s="5"/>
      <c r="WED17" s="5"/>
      <c r="WEE17" s="5"/>
      <c r="WEF17" s="5"/>
      <c r="WEG17" s="5"/>
      <c r="WEH17" s="5"/>
      <c r="WEI17" s="5"/>
      <c r="WEJ17" s="5"/>
      <c r="WEK17" s="5"/>
      <c r="WEL17" s="5"/>
      <c r="WEM17" s="5"/>
      <c r="WEN17" s="5"/>
      <c r="WEO17" s="5"/>
      <c r="WEP17" s="5"/>
      <c r="WEQ17" s="5"/>
      <c r="WER17" s="5"/>
      <c r="WES17" s="5"/>
      <c r="WET17" s="5"/>
      <c r="WEU17" s="5"/>
      <c r="WEV17" s="5"/>
      <c r="WEW17" s="5"/>
      <c r="WEX17" s="5"/>
      <c r="WEY17" s="5"/>
      <c r="WEZ17" s="5"/>
      <c r="WFA17" s="5"/>
      <c r="WFB17" s="5"/>
      <c r="WFC17" s="5"/>
      <c r="WFD17" s="5"/>
      <c r="WFE17" s="5"/>
      <c r="WFF17" s="5"/>
      <c r="WFG17" s="5"/>
      <c r="WFH17" s="5"/>
      <c r="WFI17" s="5"/>
      <c r="WFJ17" s="5"/>
      <c r="WFK17" s="5"/>
      <c r="WFL17" s="5"/>
      <c r="WFM17" s="5"/>
      <c r="WFN17" s="5"/>
      <c r="WFO17" s="5"/>
      <c r="WFP17" s="5"/>
      <c r="WFQ17" s="5"/>
      <c r="WFR17" s="5"/>
      <c r="WFS17" s="5"/>
      <c r="WFT17" s="5"/>
      <c r="WFU17" s="5"/>
      <c r="WFV17" s="5"/>
      <c r="WFW17" s="5"/>
      <c r="WFX17" s="5"/>
      <c r="WFY17" s="5"/>
      <c r="WFZ17" s="5"/>
      <c r="WGA17" s="5"/>
      <c r="WGB17" s="5"/>
      <c r="WGC17" s="5"/>
      <c r="WGD17" s="5"/>
      <c r="WGE17" s="5"/>
      <c r="WGF17" s="5"/>
      <c r="WGG17" s="5"/>
      <c r="WGH17" s="5"/>
      <c r="WGI17" s="5"/>
      <c r="WGJ17" s="5"/>
      <c r="WGK17" s="5"/>
      <c r="WGL17" s="5"/>
      <c r="WGM17" s="5"/>
      <c r="WGN17" s="5"/>
      <c r="WGO17" s="5"/>
      <c r="WGP17" s="5"/>
      <c r="WGQ17" s="5"/>
      <c r="WGR17" s="5"/>
      <c r="WGS17" s="5"/>
      <c r="WGT17" s="5"/>
      <c r="WGU17" s="5"/>
      <c r="WGV17" s="5"/>
      <c r="WGW17" s="5"/>
      <c r="WGX17" s="5"/>
      <c r="WGY17" s="5"/>
      <c r="WGZ17" s="5"/>
      <c r="WHA17" s="5"/>
      <c r="WHB17" s="5"/>
      <c r="WHC17" s="5"/>
      <c r="WHD17" s="5"/>
      <c r="WHE17" s="5"/>
      <c r="WHF17" s="5"/>
      <c r="WHG17" s="5"/>
      <c r="WHH17" s="5"/>
      <c r="WHI17" s="5"/>
      <c r="WHJ17" s="5"/>
      <c r="WHK17" s="5"/>
      <c r="WHL17" s="5"/>
      <c r="WHM17" s="5"/>
      <c r="WHN17" s="5"/>
      <c r="WHO17" s="5"/>
      <c r="WHP17" s="5"/>
      <c r="WHQ17" s="5"/>
      <c r="WHR17" s="5"/>
      <c r="WHS17" s="5"/>
      <c r="WHT17" s="5"/>
      <c r="WHU17" s="5"/>
      <c r="WHV17" s="5"/>
      <c r="WHW17" s="5"/>
      <c r="WHX17" s="5"/>
      <c r="WHY17" s="5"/>
      <c r="WHZ17" s="5"/>
      <c r="WIA17" s="5"/>
      <c r="WIB17" s="5"/>
      <c r="WIC17" s="5"/>
      <c r="WID17" s="5"/>
      <c r="WIE17" s="5"/>
      <c r="WIF17" s="5"/>
      <c r="WIG17" s="5"/>
      <c r="WIH17" s="5"/>
      <c r="WII17" s="5"/>
      <c r="WIJ17" s="5"/>
      <c r="WIK17" s="5"/>
      <c r="WIL17" s="5"/>
      <c r="WIM17" s="5"/>
      <c r="WIN17" s="5"/>
      <c r="WIO17" s="5"/>
      <c r="WIP17" s="5"/>
      <c r="WIQ17" s="5"/>
      <c r="WIR17" s="5"/>
      <c r="WIS17" s="5"/>
      <c r="WIT17" s="5"/>
      <c r="WIU17" s="5"/>
      <c r="WIV17" s="5"/>
      <c r="WIW17" s="5"/>
      <c r="WIX17" s="5"/>
      <c r="WIY17" s="5"/>
      <c r="WIZ17" s="5"/>
      <c r="WJA17" s="5"/>
      <c r="WJB17" s="5"/>
      <c r="WJC17" s="5"/>
      <c r="WJD17" s="5"/>
      <c r="WJE17" s="5"/>
      <c r="WJF17" s="5"/>
      <c r="WJG17" s="5"/>
      <c r="WJH17" s="5"/>
      <c r="WJI17" s="5"/>
      <c r="WJJ17" s="5"/>
      <c r="WJK17" s="5"/>
      <c r="WJL17" s="5"/>
      <c r="WJM17" s="5"/>
      <c r="WJN17" s="5"/>
      <c r="WJO17" s="5"/>
      <c r="WJP17" s="5"/>
      <c r="WJQ17" s="5"/>
      <c r="WJR17" s="5"/>
      <c r="WJS17" s="5"/>
      <c r="WJT17" s="5"/>
      <c r="WJU17" s="5"/>
      <c r="WJV17" s="5"/>
      <c r="WJW17" s="5"/>
      <c r="WJX17" s="5"/>
      <c r="WJY17" s="5"/>
      <c r="WJZ17" s="5"/>
      <c r="WKA17" s="5"/>
      <c r="WKB17" s="5"/>
      <c r="WKC17" s="5"/>
      <c r="WKD17" s="5"/>
      <c r="WKE17" s="5"/>
      <c r="WKF17" s="5"/>
      <c r="WKG17" s="5"/>
      <c r="WKH17" s="5"/>
      <c r="WKI17" s="5"/>
      <c r="WKJ17" s="5"/>
      <c r="WKK17" s="5"/>
      <c r="WKL17" s="5"/>
      <c r="WKM17" s="5"/>
      <c r="WKN17" s="5"/>
      <c r="WKO17" s="5"/>
      <c r="WKP17" s="5"/>
      <c r="WKQ17" s="5"/>
      <c r="WKR17" s="5"/>
      <c r="WKS17" s="5"/>
      <c r="WKT17" s="5"/>
      <c r="WKU17" s="5"/>
      <c r="WKV17" s="5"/>
      <c r="WKW17" s="5"/>
      <c r="WKX17" s="5"/>
      <c r="WKY17" s="5"/>
      <c r="WKZ17" s="5"/>
      <c r="WLA17" s="5"/>
      <c r="WLB17" s="5"/>
      <c r="WLC17" s="5"/>
      <c r="WLD17" s="5"/>
      <c r="WLE17" s="5"/>
      <c r="WLF17" s="5"/>
      <c r="WLG17" s="5"/>
      <c r="WLH17" s="5"/>
      <c r="WLI17" s="5"/>
      <c r="WLJ17" s="5"/>
      <c r="WLK17" s="5"/>
      <c r="WLL17" s="5"/>
      <c r="WLM17" s="5"/>
      <c r="WLN17" s="5"/>
      <c r="WLO17" s="5"/>
      <c r="WLP17" s="5"/>
      <c r="WLQ17" s="5"/>
      <c r="WLR17" s="5"/>
      <c r="WLS17" s="5"/>
      <c r="WLT17" s="5"/>
      <c r="WLU17" s="5"/>
      <c r="WLV17" s="5"/>
      <c r="WLW17" s="5"/>
      <c r="WLX17" s="5"/>
      <c r="WLY17" s="5"/>
      <c r="WLZ17" s="5"/>
      <c r="WMA17" s="5"/>
      <c r="WMB17" s="5"/>
      <c r="WMC17" s="5"/>
      <c r="WMD17" s="5"/>
      <c r="WME17" s="5"/>
      <c r="WMF17" s="5"/>
      <c r="WMG17" s="5"/>
      <c r="WMH17" s="5"/>
      <c r="WMI17" s="5"/>
      <c r="WMJ17" s="5"/>
      <c r="WMK17" s="5"/>
      <c r="WML17" s="5"/>
      <c r="WMM17" s="5"/>
      <c r="WMN17" s="5"/>
      <c r="WMO17" s="5"/>
      <c r="WMP17" s="5"/>
      <c r="WMQ17" s="5"/>
      <c r="WMR17" s="5"/>
      <c r="WMS17" s="5"/>
      <c r="WMT17" s="5"/>
      <c r="WMU17" s="5"/>
      <c r="WMV17" s="5"/>
      <c r="WMW17" s="5"/>
      <c r="WMX17" s="5"/>
      <c r="WMY17" s="5"/>
      <c r="WMZ17" s="5"/>
      <c r="WNA17" s="5"/>
      <c r="WNB17" s="5"/>
      <c r="WNC17" s="5"/>
      <c r="WND17" s="5"/>
      <c r="WNE17" s="5"/>
      <c r="WNF17" s="5"/>
      <c r="WNG17" s="5"/>
      <c r="WNH17" s="5"/>
      <c r="WNI17" s="5"/>
      <c r="WNJ17" s="5"/>
      <c r="WNK17" s="5"/>
      <c r="WNL17" s="5"/>
      <c r="WNM17" s="5"/>
      <c r="WNN17" s="5"/>
      <c r="WNO17" s="5"/>
      <c r="WNP17" s="5"/>
      <c r="WNQ17" s="5"/>
      <c r="WNR17" s="5"/>
      <c r="WNS17" s="5"/>
      <c r="WNT17" s="5"/>
      <c r="WNU17" s="5"/>
      <c r="WNV17" s="5"/>
      <c r="WNW17" s="5"/>
      <c r="WNX17" s="5"/>
      <c r="WNY17" s="5"/>
      <c r="WNZ17" s="5"/>
      <c r="WOA17" s="5"/>
      <c r="WOB17" s="5"/>
      <c r="WOC17" s="5"/>
      <c r="WOD17" s="5"/>
      <c r="WOE17" s="5"/>
      <c r="WOF17" s="5"/>
      <c r="WOG17" s="5"/>
      <c r="WOH17" s="5"/>
      <c r="WOI17" s="5"/>
      <c r="WOJ17" s="5"/>
      <c r="WOK17" s="5"/>
      <c r="WOL17" s="5"/>
      <c r="WOM17" s="5"/>
      <c r="WON17" s="5"/>
      <c r="WOO17" s="5"/>
      <c r="WOP17" s="5"/>
      <c r="WOQ17" s="5"/>
      <c r="WOR17" s="5"/>
      <c r="WOS17" s="5"/>
      <c r="WOT17" s="5"/>
      <c r="WOU17" s="5"/>
      <c r="WOV17" s="5"/>
      <c r="WOW17" s="5"/>
      <c r="WOX17" s="5"/>
      <c r="WOY17" s="5"/>
      <c r="WOZ17" s="5"/>
      <c r="WPA17" s="5"/>
      <c r="WPB17" s="5"/>
      <c r="WPC17" s="5"/>
      <c r="WPD17" s="5"/>
      <c r="WPE17" s="5"/>
      <c r="WPF17" s="5"/>
      <c r="WPG17" s="5"/>
      <c r="WPH17" s="5"/>
      <c r="WPI17" s="5"/>
      <c r="WPJ17" s="5"/>
      <c r="WPK17" s="5"/>
      <c r="WPL17" s="5"/>
      <c r="WPM17" s="5"/>
      <c r="WPN17" s="5"/>
      <c r="WPO17" s="5"/>
      <c r="WPP17" s="5"/>
      <c r="WPQ17" s="5"/>
      <c r="WPR17" s="5"/>
      <c r="WPS17" s="5"/>
      <c r="WPT17" s="5"/>
      <c r="WPU17" s="5"/>
      <c r="WPV17" s="5"/>
      <c r="WPW17" s="5"/>
      <c r="WPX17" s="5"/>
      <c r="WPY17" s="5"/>
      <c r="WPZ17" s="5"/>
      <c r="WQA17" s="5"/>
      <c r="WQB17" s="5"/>
      <c r="WQC17" s="5"/>
      <c r="WQD17" s="5"/>
      <c r="WQE17" s="5"/>
      <c r="WQF17" s="5"/>
      <c r="WQG17" s="5"/>
      <c r="WQH17" s="5"/>
      <c r="WQI17" s="5"/>
      <c r="WQJ17" s="5"/>
      <c r="WQK17" s="5"/>
      <c r="WQL17" s="5"/>
      <c r="WQM17" s="5"/>
      <c r="WQN17" s="5"/>
      <c r="WQO17" s="5"/>
      <c r="WQP17" s="5"/>
      <c r="WQQ17" s="5"/>
      <c r="WQR17" s="5"/>
      <c r="WQS17" s="5"/>
      <c r="WQT17" s="5"/>
      <c r="WQU17" s="5"/>
      <c r="WQV17" s="5"/>
      <c r="WQW17" s="5"/>
      <c r="WQX17" s="5"/>
      <c r="WQY17" s="5"/>
      <c r="WQZ17" s="5"/>
      <c r="WRA17" s="5"/>
      <c r="WRB17" s="5"/>
      <c r="WRC17" s="5"/>
      <c r="WRD17" s="5"/>
      <c r="WRE17" s="5"/>
      <c r="WRF17" s="5"/>
      <c r="WRG17" s="5"/>
      <c r="WRH17" s="5"/>
      <c r="WRI17" s="5"/>
      <c r="WRJ17" s="5"/>
      <c r="WRK17" s="5"/>
      <c r="WRL17" s="5"/>
      <c r="WRM17" s="5"/>
      <c r="WRN17" s="5"/>
      <c r="WRO17" s="5"/>
      <c r="WRP17" s="5"/>
      <c r="WRQ17" s="5"/>
      <c r="WRR17" s="5"/>
      <c r="WRS17" s="5"/>
      <c r="WRT17" s="5"/>
      <c r="WRU17" s="5"/>
      <c r="WRV17" s="5"/>
      <c r="WRW17" s="5"/>
      <c r="WRX17" s="5"/>
      <c r="WRY17" s="5"/>
      <c r="WRZ17" s="5"/>
      <c r="WSA17" s="5"/>
      <c r="WSB17" s="5"/>
      <c r="WSC17" s="5"/>
      <c r="WSD17" s="5"/>
      <c r="WSE17" s="5"/>
      <c r="WSF17" s="5"/>
      <c r="WSG17" s="5"/>
      <c r="WSH17" s="5"/>
      <c r="WSI17" s="5"/>
      <c r="WSJ17" s="5"/>
      <c r="WSK17" s="5"/>
      <c r="WSL17" s="5"/>
      <c r="WSM17" s="5"/>
      <c r="WSN17" s="5"/>
      <c r="WSO17" s="5"/>
      <c r="WSP17" s="5"/>
      <c r="WSQ17" s="5"/>
      <c r="WSR17" s="5"/>
      <c r="WSS17" s="5"/>
      <c r="WST17" s="5"/>
      <c r="WSU17" s="5"/>
      <c r="WSV17" s="5"/>
      <c r="WSW17" s="5"/>
      <c r="WSX17" s="5"/>
      <c r="WSY17" s="5"/>
      <c r="WSZ17" s="5"/>
      <c r="WTA17" s="5"/>
      <c r="WTB17" s="5"/>
      <c r="WTC17" s="5"/>
      <c r="WTD17" s="5"/>
      <c r="WTE17" s="5"/>
      <c r="WTF17" s="5"/>
      <c r="WTG17" s="5"/>
      <c r="WTH17" s="5"/>
      <c r="WTI17" s="5"/>
      <c r="WTJ17" s="5"/>
      <c r="WTK17" s="5"/>
      <c r="WTL17" s="5"/>
      <c r="WTM17" s="5"/>
      <c r="WTN17" s="5"/>
      <c r="WTO17" s="5"/>
      <c r="WTP17" s="5"/>
      <c r="WTQ17" s="5"/>
      <c r="WTR17" s="5"/>
      <c r="WTS17" s="5"/>
      <c r="WTT17" s="5"/>
      <c r="WTU17" s="5"/>
      <c r="WTV17" s="5"/>
      <c r="WTW17" s="5"/>
      <c r="WTX17" s="5"/>
      <c r="WTY17" s="5"/>
      <c r="WTZ17" s="5"/>
      <c r="WUA17" s="5"/>
      <c r="WUB17" s="5"/>
      <c r="WUC17" s="5"/>
      <c r="WUD17" s="5"/>
      <c r="WUE17" s="5"/>
      <c r="WUF17" s="5"/>
      <c r="WUG17" s="5"/>
      <c r="WUH17" s="5"/>
      <c r="WUI17" s="5"/>
      <c r="WUJ17" s="5"/>
      <c r="WUK17" s="5"/>
      <c r="WUL17" s="5"/>
      <c r="WUM17" s="5"/>
      <c r="WUN17" s="5"/>
      <c r="WUO17" s="5"/>
      <c r="WUP17" s="5"/>
      <c r="WUQ17" s="5"/>
      <c r="WUR17" s="5"/>
      <c r="WUS17" s="5"/>
      <c r="WUT17" s="5"/>
      <c r="WUU17" s="5"/>
      <c r="WUV17" s="5"/>
      <c r="WUW17" s="5"/>
      <c r="WUX17" s="5"/>
      <c r="WUY17" s="5"/>
      <c r="WUZ17" s="5"/>
      <c r="WVA17" s="5"/>
      <c r="WVB17" s="5"/>
      <c r="WVC17" s="5"/>
      <c r="WVD17" s="5"/>
      <c r="WVE17" s="5"/>
      <c r="WVF17" s="5"/>
      <c r="WVG17" s="5"/>
      <c r="WVH17" s="5"/>
      <c r="WVI17" s="5"/>
      <c r="WVJ17" s="5"/>
      <c r="WVK17" s="5"/>
      <c r="WVL17" s="5"/>
      <c r="WVM17" s="5"/>
      <c r="WVN17" s="5"/>
      <c r="WVO17" s="5"/>
      <c r="WVP17" s="5"/>
      <c r="WVQ17" s="5"/>
      <c r="WVR17" s="5"/>
      <c r="WVS17" s="5"/>
      <c r="WVT17" s="5"/>
      <c r="WVU17" s="5"/>
      <c r="WVV17" s="5"/>
      <c r="WVW17" s="5"/>
      <c r="WVX17" s="5"/>
      <c r="WVY17" s="5"/>
      <c r="WVZ17" s="5"/>
      <c r="WWA17" s="5"/>
      <c r="WWB17" s="5"/>
      <c r="WWC17" s="5"/>
      <c r="WWD17" s="5"/>
      <c r="WWE17" s="5"/>
      <c r="WWF17" s="5"/>
      <c r="WWG17" s="5"/>
      <c r="WWH17" s="5"/>
      <c r="WWI17" s="5"/>
      <c r="WWJ17" s="5"/>
      <c r="WWK17" s="5"/>
      <c r="WWL17" s="5"/>
      <c r="WWM17" s="5"/>
      <c r="WWN17" s="5"/>
      <c r="WWO17" s="5"/>
      <c r="WWP17" s="5"/>
      <c r="WWQ17" s="5"/>
      <c r="WWR17" s="5"/>
      <c r="WWS17" s="5"/>
      <c r="WWT17" s="5"/>
      <c r="WWU17" s="5"/>
      <c r="WWV17" s="5"/>
      <c r="WWW17" s="5"/>
      <c r="WWX17" s="5"/>
      <c r="WWY17" s="5"/>
      <c r="WWZ17" s="5"/>
      <c r="WXA17" s="5"/>
      <c r="WXB17" s="5"/>
      <c r="WXC17" s="5"/>
      <c r="WXD17" s="5"/>
      <c r="WXE17" s="5"/>
      <c r="WXF17" s="5"/>
      <c r="WXG17" s="5"/>
      <c r="WXH17" s="5"/>
      <c r="WXI17" s="5"/>
      <c r="WXJ17" s="5"/>
      <c r="WXK17" s="5"/>
      <c r="WXL17" s="5"/>
      <c r="WXM17" s="5"/>
      <c r="WXN17" s="5"/>
      <c r="WXO17" s="5"/>
      <c r="WXP17" s="5"/>
      <c r="WXQ17" s="5"/>
      <c r="WXR17" s="5"/>
      <c r="WXS17" s="5"/>
      <c r="WXT17" s="5"/>
      <c r="WXU17" s="5"/>
      <c r="WXV17" s="5"/>
      <c r="WXW17" s="5"/>
      <c r="WXX17" s="5"/>
      <c r="WXY17" s="5"/>
      <c r="WXZ17" s="5"/>
      <c r="WYA17" s="5"/>
      <c r="WYB17" s="5"/>
      <c r="WYC17" s="5"/>
      <c r="WYD17" s="5"/>
      <c r="WYE17" s="5"/>
      <c r="WYF17" s="5"/>
      <c r="WYG17" s="5"/>
      <c r="WYH17" s="5"/>
      <c r="WYI17" s="5"/>
      <c r="WYJ17" s="5"/>
      <c r="WYK17" s="5"/>
      <c r="WYL17" s="5"/>
      <c r="WYM17" s="5"/>
      <c r="WYN17" s="5"/>
      <c r="WYO17" s="5"/>
      <c r="WYP17" s="5"/>
      <c r="WYQ17" s="5"/>
      <c r="WYR17" s="5"/>
      <c r="WYS17" s="5"/>
      <c r="WYT17" s="5"/>
      <c r="WYU17" s="5"/>
      <c r="WYV17" s="5"/>
      <c r="WYW17" s="5"/>
      <c r="WYX17" s="5"/>
      <c r="WYY17" s="5"/>
      <c r="WYZ17" s="5"/>
      <c r="WZA17" s="5"/>
      <c r="WZB17" s="5"/>
      <c r="WZC17" s="5"/>
      <c r="WZD17" s="5"/>
      <c r="WZE17" s="5"/>
      <c r="WZF17" s="5"/>
      <c r="WZG17" s="5"/>
      <c r="WZH17" s="5"/>
      <c r="WZI17" s="5"/>
      <c r="WZJ17" s="5"/>
      <c r="WZK17" s="5"/>
      <c r="WZL17" s="5"/>
      <c r="WZM17" s="5"/>
      <c r="WZN17" s="5"/>
      <c r="WZO17" s="5"/>
      <c r="WZP17" s="5"/>
      <c r="WZQ17" s="5"/>
      <c r="WZR17" s="5"/>
      <c r="WZS17" s="5"/>
      <c r="WZT17" s="5"/>
      <c r="WZU17" s="5"/>
      <c r="WZV17" s="5"/>
      <c r="WZW17" s="5"/>
      <c r="WZX17" s="5"/>
      <c r="WZY17" s="5"/>
      <c r="WZZ17" s="5"/>
      <c r="XAA17" s="5"/>
      <c r="XAB17" s="5"/>
      <c r="XAC17" s="5"/>
      <c r="XAD17" s="5"/>
      <c r="XAE17" s="5"/>
      <c r="XAF17" s="5"/>
      <c r="XAG17" s="5"/>
      <c r="XAH17" s="5"/>
      <c r="XAI17" s="5"/>
      <c r="XAJ17" s="5"/>
      <c r="XAK17" s="5"/>
      <c r="XAL17" s="5"/>
      <c r="XAM17" s="5"/>
      <c r="XAN17" s="5"/>
      <c r="XAO17" s="5"/>
      <c r="XAP17" s="5"/>
      <c r="XAQ17" s="5"/>
      <c r="XAR17" s="5"/>
      <c r="XAS17" s="5"/>
      <c r="XAT17" s="5"/>
      <c r="XAU17" s="5"/>
      <c r="XAV17" s="5"/>
      <c r="XAW17" s="5"/>
      <c r="XAX17" s="5"/>
      <c r="XAY17" s="5"/>
      <c r="XAZ17" s="5"/>
      <c r="XBA17" s="5"/>
      <c r="XBB17" s="5"/>
      <c r="XBC17" s="5"/>
      <c r="XBD17" s="5"/>
      <c r="XBE17" s="5"/>
      <c r="XBF17" s="5"/>
      <c r="XBG17" s="5"/>
      <c r="XBH17" s="5"/>
      <c r="XBI17" s="5"/>
      <c r="XBJ17" s="5"/>
      <c r="XBK17" s="5"/>
      <c r="XBL17" s="5"/>
      <c r="XBM17" s="5"/>
      <c r="XBN17" s="5"/>
      <c r="XBO17" s="5"/>
      <c r="XBP17" s="5"/>
      <c r="XBQ17" s="5"/>
      <c r="XBR17" s="5"/>
      <c r="XBS17" s="5"/>
      <c r="XBT17" s="5"/>
      <c r="XBU17" s="5"/>
      <c r="XBV17" s="5"/>
      <c r="XBW17" s="5"/>
      <c r="XBX17" s="5"/>
      <c r="XBY17" s="5"/>
      <c r="XBZ17" s="5"/>
      <c r="XCA17" s="5"/>
      <c r="XCB17" s="5"/>
      <c r="XCC17" s="5"/>
      <c r="XCD17" s="5"/>
      <c r="XCE17" s="5"/>
      <c r="XCF17" s="5"/>
      <c r="XCG17" s="5"/>
      <c r="XCH17" s="5"/>
      <c r="XCI17" s="5"/>
      <c r="XCJ17" s="5"/>
      <c r="XCK17" s="5"/>
      <c r="XCL17" s="5"/>
      <c r="XCM17" s="5"/>
      <c r="XCN17" s="5"/>
      <c r="XCO17" s="5"/>
      <c r="XCP17" s="5"/>
      <c r="XCQ17" s="5"/>
      <c r="XCR17" s="5"/>
      <c r="XCS17" s="5"/>
      <c r="XCT17" s="5"/>
      <c r="XCU17" s="5"/>
      <c r="XCV17" s="5"/>
      <c r="XCW17" s="5"/>
      <c r="XCX17" s="5"/>
      <c r="XCY17" s="5"/>
      <c r="XCZ17" s="5"/>
      <c r="XDA17" s="5"/>
      <c r="XDB17" s="5"/>
      <c r="XDC17" s="5"/>
      <c r="XDD17" s="5"/>
      <c r="XDE17" s="5"/>
      <c r="XDF17" s="5"/>
      <c r="XDG17" s="5"/>
      <c r="XDH17" s="5"/>
      <c r="XDI17" s="5"/>
      <c r="XDJ17" s="5"/>
      <c r="XDK17" s="5"/>
      <c r="XDL17" s="5"/>
      <c r="XDM17" s="5"/>
      <c r="XDN17" s="5"/>
      <c r="XDO17" s="5"/>
      <c r="XDP17" s="5"/>
      <c r="XDQ17" s="5"/>
      <c r="XDR17" s="5"/>
      <c r="XDS17" s="5"/>
      <c r="XDT17" s="5"/>
      <c r="XDU17" s="5"/>
      <c r="XDV17" s="5"/>
      <c r="XDW17" s="5"/>
      <c r="XDX17" s="5"/>
      <c r="XDY17" s="5"/>
      <c r="XDZ17" s="5"/>
      <c r="XEA17" s="5"/>
      <c r="XEB17" s="5"/>
      <c r="XEC17" s="5"/>
      <c r="XED17" s="5"/>
      <c r="XEE17" s="5"/>
      <c r="XEF17" s="5"/>
      <c r="XEG17" s="5"/>
      <c r="XEH17" s="5"/>
      <c r="XEI17" s="5"/>
      <c r="XEJ17" s="5"/>
      <c r="XEK17" s="5"/>
      <c r="XEL17" s="5"/>
      <c r="XEM17" s="5"/>
      <c r="XEN17" s="5"/>
      <c r="XEO17" s="5"/>
      <c r="XEP17" s="5"/>
      <c r="XEQ17" s="5"/>
      <c r="XER17" s="5"/>
      <c r="XES17" s="5"/>
      <c r="XET17" s="5"/>
      <c r="XEU17" s="5"/>
      <c r="XEV17" s="5"/>
      <c r="XEW17" s="5"/>
      <c r="XEX17" s="5"/>
      <c r="XEY17" s="5"/>
      <c r="XEZ17" s="5"/>
      <c r="XFA17" s="5"/>
      <c r="XFB17" s="5"/>
      <c r="XFC17" s="5"/>
    </row>
    <row r="18" spans="1:16383" s="335" customFormat="1" ht="30.4" customHeight="1" x14ac:dyDescent="0.45">
      <c r="A18" s="433" t="s">
        <v>966</v>
      </c>
      <c r="B18" s="2236" t="s">
        <v>1185</v>
      </c>
      <c r="C18" s="2237"/>
      <c r="D18" s="2237"/>
      <c r="E18" s="2237"/>
      <c r="F18" s="2237"/>
      <c r="G18" s="2237"/>
      <c r="H18" s="2238"/>
      <c r="I18" s="2239"/>
      <c r="J18" s="2240"/>
      <c r="K18" s="425"/>
      <c r="L18" s="5"/>
      <c r="M18" s="5"/>
      <c r="N18" s="5"/>
      <c r="O18" s="5"/>
      <c r="P18" s="5"/>
      <c r="Q18" s="5"/>
      <c r="R18" s="5"/>
      <c r="S18" s="5"/>
      <c r="T18" s="5"/>
      <c r="U18" s="5"/>
      <c r="V18" s="5"/>
      <c r="W18" s="5"/>
      <c r="X18" s="5"/>
      <c r="Y18" s="5"/>
      <c r="Z18" s="5"/>
      <c r="AA18" s="5"/>
      <c r="AB18" s="5"/>
      <c r="AC18" s="5"/>
      <c r="AD18" s="5"/>
      <c r="AE18" s="5"/>
      <c r="AF18" s="5"/>
      <c r="AG18" s="5"/>
      <c r="AH18" s="5"/>
      <c r="AI18" s="5"/>
      <c r="AJ18" s="5"/>
      <c r="AK18" s="5"/>
      <c r="AL18" s="5"/>
      <c r="AM18" s="5"/>
      <c r="AN18" s="5"/>
      <c r="AO18" s="5"/>
      <c r="AP18" s="5"/>
      <c r="AQ18" s="5"/>
      <c r="AR18" s="5"/>
      <c r="AS18" s="5"/>
      <c r="AT18" s="5"/>
      <c r="AU18" s="5"/>
      <c r="AV18" s="5"/>
      <c r="AW18" s="5"/>
      <c r="AX18" s="5"/>
      <c r="AY18" s="5"/>
      <c r="AZ18" s="5"/>
      <c r="BA18" s="5"/>
      <c r="BB18" s="5"/>
      <c r="BC18" s="5"/>
      <c r="BD18" s="5"/>
      <c r="BE18" s="5"/>
      <c r="BF18" s="5"/>
      <c r="BG18" s="5"/>
      <c r="BH18" s="5"/>
      <c r="BI18" s="5"/>
      <c r="BJ18" s="5"/>
      <c r="BK18" s="5"/>
      <c r="BL18" s="5"/>
      <c r="BM18" s="5"/>
      <c r="BN18" s="5"/>
      <c r="BO18" s="5"/>
      <c r="BP18" s="5"/>
      <c r="BQ18" s="5"/>
      <c r="BR18" s="5"/>
      <c r="BS18" s="5"/>
      <c r="BT18" s="5"/>
      <c r="BU18" s="5"/>
      <c r="BV18" s="5"/>
      <c r="BW18" s="5"/>
      <c r="BX18" s="5"/>
      <c r="BY18" s="5"/>
      <c r="BZ18" s="5"/>
      <c r="CA18" s="5"/>
      <c r="CB18" s="5"/>
      <c r="CC18" s="5"/>
      <c r="CD18" s="5"/>
      <c r="CE18" s="5"/>
      <c r="CF18" s="5"/>
      <c r="CG18" s="5"/>
      <c r="CH18" s="5"/>
      <c r="CI18" s="5"/>
      <c r="CJ18" s="5"/>
      <c r="CK18" s="5"/>
      <c r="CL18" s="5"/>
      <c r="CM18" s="5"/>
      <c r="CN18" s="5"/>
      <c r="CO18" s="5"/>
      <c r="CP18" s="5"/>
      <c r="CQ18" s="5"/>
      <c r="CR18" s="5"/>
      <c r="CS18" s="5"/>
      <c r="CT18" s="5"/>
      <c r="CU18" s="5"/>
      <c r="CV18" s="5"/>
      <c r="CW18" s="5"/>
      <c r="CX18" s="5"/>
      <c r="CY18" s="5"/>
      <c r="CZ18" s="5"/>
      <c r="DA18" s="5"/>
      <c r="DB18" s="5"/>
      <c r="DC18" s="5"/>
      <c r="DD18" s="5"/>
      <c r="DE18" s="5"/>
      <c r="DF18" s="5"/>
      <c r="DG18" s="5"/>
      <c r="DH18" s="5"/>
      <c r="DI18" s="5"/>
      <c r="DJ18" s="5"/>
      <c r="DK18" s="5"/>
      <c r="DL18" s="5"/>
      <c r="DM18" s="5"/>
      <c r="DN18" s="5"/>
      <c r="DO18" s="5"/>
      <c r="DP18" s="5"/>
      <c r="DQ18" s="5"/>
      <c r="DR18" s="5"/>
      <c r="DS18" s="5"/>
      <c r="DT18" s="5"/>
      <c r="DU18" s="5"/>
      <c r="DV18" s="5"/>
      <c r="DW18" s="5"/>
      <c r="DX18" s="5"/>
      <c r="DY18" s="5"/>
      <c r="DZ18" s="5"/>
      <c r="EA18" s="5"/>
      <c r="EB18" s="5"/>
      <c r="EC18" s="5"/>
      <c r="ED18" s="5"/>
      <c r="EE18" s="5"/>
      <c r="EF18" s="5"/>
      <c r="EG18" s="5"/>
      <c r="EH18" s="5"/>
      <c r="EI18" s="5"/>
      <c r="EJ18" s="5"/>
      <c r="EK18" s="5"/>
      <c r="EL18" s="5"/>
      <c r="EM18" s="5"/>
      <c r="EN18" s="5"/>
      <c r="EO18" s="5"/>
      <c r="EP18" s="5"/>
      <c r="EQ18" s="5"/>
      <c r="ER18" s="5"/>
      <c r="ES18" s="5"/>
      <c r="ET18" s="5"/>
      <c r="EU18" s="5"/>
      <c r="EV18" s="5"/>
      <c r="EW18" s="5"/>
      <c r="EX18" s="5"/>
      <c r="EY18" s="5"/>
      <c r="EZ18" s="5"/>
      <c r="FA18" s="5"/>
      <c r="FB18" s="5"/>
      <c r="FC18" s="5"/>
      <c r="FD18" s="5"/>
      <c r="FE18" s="5"/>
      <c r="FF18" s="5"/>
      <c r="FG18" s="5"/>
      <c r="FH18" s="5"/>
      <c r="FI18" s="5"/>
      <c r="FJ18" s="5"/>
      <c r="FK18" s="5"/>
      <c r="FL18" s="5"/>
      <c r="FM18" s="5"/>
      <c r="FN18" s="5"/>
      <c r="FO18" s="5"/>
      <c r="FP18" s="5"/>
      <c r="FQ18" s="5"/>
      <c r="FR18" s="5"/>
      <c r="FS18" s="5"/>
      <c r="FT18" s="5"/>
      <c r="FU18" s="5"/>
      <c r="FV18" s="5"/>
      <c r="FW18" s="5"/>
      <c r="FX18" s="5"/>
      <c r="FY18" s="5"/>
      <c r="FZ18" s="5"/>
      <c r="GA18" s="5"/>
      <c r="GB18" s="5"/>
      <c r="GC18" s="5"/>
      <c r="GD18" s="5"/>
      <c r="GE18" s="5"/>
      <c r="GF18" s="5"/>
      <c r="GG18" s="5"/>
      <c r="GH18" s="5"/>
      <c r="GI18" s="5"/>
      <c r="GJ18" s="5"/>
      <c r="GK18" s="5"/>
      <c r="GL18" s="5"/>
      <c r="GM18" s="5"/>
      <c r="GN18" s="5"/>
      <c r="GO18" s="5"/>
      <c r="GP18" s="5"/>
      <c r="GQ18" s="5"/>
      <c r="GR18" s="5"/>
      <c r="GS18" s="5"/>
      <c r="GT18" s="5"/>
      <c r="GU18" s="5"/>
      <c r="GV18" s="5"/>
      <c r="GW18" s="5"/>
      <c r="GX18" s="5"/>
      <c r="GY18" s="5"/>
      <c r="GZ18" s="5"/>
      <c r="HA18" s="5"/>
      <c r="HB18" s="5"/>
      <c r="HC18" s="5"/>
      <c r="HD18" s="5"/>
      <c r="HE18" s="5"/>
      <c r="HF18" s="5"/>
      <c r="HG18" s="5"/>
      <c r="HH18" s="5"/>
      <c r="HI18" s="5"/>
      <c r="HJ18" s="5"/>
      <c r="HK18" s="5"/>
      <c r="HL18" s="5"/>
      <c r="HM18" s="5"/>
      <c r="HN18" s="5"/>
      <c r="HO18" s="5"/>
      <c r="HP18" s="5"/>
      <c r="HQ18" s="5"/>
      <c r="HR18" s="5"/>
      <c r="HS18" s="5"/>
      <c r="HT18" s="5"/>
      <c r="HU18" s="5"/>
      <c r="HV18" s="5"/>
      <c r="HW18" s="5"/>
      <c r="HX18" s="5"/>
      <c r="HY18" s="5"/>
      <c r="HZ18" s="5"/>
      <c r="IA18" s="5"/>
      <c r="IB18" s="5"/>
      <c r="IC18" s="5"/>
      <c r="ID18" s="5"/>
      <c r="IE18" s="5"/>
      <c r="IF18" s="5"/>
      <c r="IG18" s="5"/>
      <c r="IH18" s="5"/>
      <c r="II18" s="5"/>
      <c r="IJ18" s="5"/>
      <c r="IK18" s="5"/>
      <c r="IL18" s="5"/>
      <c r="IM18" s="5"/>
      <c r="IN18" s="5"/>
      <c r="IO18" s="5"/>
      <c r="IP18" s="5"/>
      <c r="IQ18" s="5"/>
      <c r="IR18" s="5"/>
      <c r="IS18" s="5"/>
      <c r="IT18" s="5"/>
      <c r="IU18" s="5"/>
      <c r="IV18" s="5"/>
      <c r="IW18" s="5"/>
      <c r="IX18" s="5"/>
      <c r="IY18" s="5"/>
      <c r="IZ18" s="5"/>
      <c r="JA18" s="5"/>
      <c r="JB18" s="5"/>
      <c r="JC18" s="5"/>
      <c r="JD18" s="5"/>
      <c r="JE18" s="5"/>
      <c r="JF18" s="5"/>
      <c r="JG18" s="5"/>
      <c r="JH18" s="5"/>
      <c r="JI18" s="5"/>
      <c r="JJ18" s="5"/>
      <c r="JK18" s="5"/>
      <c r="JL18" s="5"/>
      <c r="JM18" s="5"/>
      <c r="JN18" s="5"/>
      <c r="JO18" s="5"/>
      <c r="JP18" s="5"/>
      <c r="JQ18" s="5"/>
      <c r="JR18" s="5"/>
      <c r="JS18" s="5"/>
      <c r="JT18" s="5"/>
      <c r="JU18" s="5"/>
      <c r="JV18" s="5"/>
      <c r="JW18" s="5"/>
      <c r="JX18" s="5"/>
      <c r="JY18" s="5"/>
      <c r="JZ18" s="5"/>
      <c r="KA18" s="5"/>
      <c r="KB18" s="5"/>
      <c r="KC18" s="5"/>
      <c r="KD18" s="5"/>
      <c r="KE18" s="5"/>
      <c r="KF18" s="5"/>
      <c r="KG18" s="5"/>
      <c r="KH18" s="5"/>
      <c r="KI18" s="5"/>
      <c r="KJ18" s="5"/>
      <c r="KK18" s="5"/>
      <c r="KL18" s="5"/>
      <c r="KM18" s="5"/>
      <c r="KN18" s="5"/>
      <c r="KO18" s="5"/>
      <c r="KP18" s="5"/>
      <c r="KQ18" s="5"/>
      <c r="KR18" s="5"/>
      <c r="KS18" s="5"/>
      <c r="KT18" s="5"/>
      <c r="KU18" s="5"/>
      <c r="KV18" s="5"/>
      <c r="KW18" s="5"/>
      <c r="KX18" s="5"/>
      <c r="KY18" s="5"/>
      <c r="KZ18" s="5"/>
      <c r="LA18" s="5"/>
      <c r="LB18" s="5"/>
      <c r="LC18" s="5"/>
      <c r="LD18" s="5"/>
      <c r="LE18" s="5"/>
      <c r="LF18" s="5"/>
      <c r="LG18" s="5"/>
      <c r="LH18" s="5"/>
      <c r="LI18" s="5"/>
      <c r="LJ18" s="5"/>
      <c r="LK18" s="5"/>
      <c r="LL18" s="5"/>
      <c r="LM18" s="5"/>
      <c r="LN18" s="5"/>
      <c r="LO18" s="5"/>
      <c r="LP18" s="5"/>
      <c r="LQ18" s="5"/>
      <c r="LR18" s="5"/>
      <c r="LS18" s="5"/>
      <c r="LT18" s="5"/>
      <c r="LU18" s="5"/>
      <c r="LV18" s="5"/>
      <c r="LW18" s="5"/>
      <c r="LX18" s="5"/>
      <c r="LY18" s="5"/>
      <c r="LZ18" s="5"/>
      <c r="MA18" s="5"/>
      <c r="MB18" s="5"/>
      <c r="MC18" s="5"/>
      <c r="MD18" s="5"/>
      <c r="ME18" s="5"/>
      <c r="MF18" s="5"/>
      <c r="MG18" s="5"/>
      <c r="MH18" s="5"/>
      <c r="MI18" s="5"/>
      <c r="MJ18" s="5"/>
      <c r="MK18" s="5"/>
      <c r="ML18" s="5"/>
      <c r="MM18" s="5"/>
      <c r="MN18" s="5"/>
      <c r="MO18" s="5"/>
      <c r="MP18" s="5"/>
      <c r="MQ18" s="5"/>
      <c r="MR18" s="5"/>
      <c r="MS18" s="5"/>
      <c r="MT18" s="5"/>
      <c r="MU18" s="5"/>
      <c r="MV18" s="5"/>
      <c r="MW18" s="5"/>
      <c r="MX18" s="5"/>
      <c r="MY18" s="5"/>
      <c r="MZ18" s="5"/>
      <c r="NA18" s="5"/>
      <c r="NB18" s="5"/>
      <c r="NC18" s="5"/>
      <c r="ND18" s="5"/>
      <c r="NE18" s="5"/>
      <c r="NF18" s="5"/>
      <c r="NG18" s="5"/>
      <c r="NH18" s="5"/>
      <c r="NI18" s="5"/>
      <c r="NJ18" s="5"/>
      <c r="NK18" s="5"/>
      <c r="NL18" s="5"/>
      <c r="NM18" s="5"/>
      <c r="NN18" s="5"/>
      <c r="NO18" s="5"/>
      <c r="NP18" s="5"/>
      <c r="NQ18" s="5"/>
      <c r="NR18" s="5"/>
      <c r="NS18" s="5"/>
      <c r="NT18" s="5"/>
      <c r="NU18" s="5"/>
      <c r="NV18" s="5"/>
      <c r="NW18" s="5"/>
      <c r="NX18" s="5"/>
      <c r="NY18" s="5"/>
      <c r="NZ18" s="5"/>
      <c r="OA18" s="5"/>
      <c r="OB18" s="5"/>
      <c r="OC18" s="5"/>
      <c r="OD18" s="5"/>
      <c r="OE18" s="5"/>
      <c r="OF18" s="5"/>
      <c r="OG18" s="5"/>
      <c r="OH18" s="5"/>
      <c r="OI18" s="5"/>
      <c r="OJ18" s="5"/>
      <c r="OK18" s="5"/>
      <c r="OL18" s="5"/>
      <c r="OM18" s="5"/>
      <c r="ON18" s="5"/>
      <c r="OO18" s="5"/>
      <c r="OP18" s="5"/>
      <c r="OQ18" s="5"/>
      <c r="OR18" s="5"/>
      <c r="OS18" s="5"/>
      <c r="OT18" s="5"/>
      <c r="OU18" s="5"/>
      <c r="OV18" s="5"/>
      <c r="OW18" s="5"/>
      <c r="OX18" s="5"/>
      <c r="OY18" s="5"/>
      <c r="OZ18" s="5"/>
      <c r="PA18" s="5"/>
      <c r="PB18" s="5"/>
      <c r="PC18" s="5"/>
      <c r="PD18" s="5"/>
      <c r="PE18" s="5"/>
      <c r="PF18" s="5"/>
      <c r="PG18" s="5"/>
      <c r="PH18" s="5"/>
      <c r="PI18" s="5"/>
      <c r="PJ18" s="5"/>
      <c r="PK18" s="5"/>
      <c r="PL18" s="5"/>
      <c r="PM18" s="5"/>
      <c r="PN18" s="5"/>
      <c r="PO18" s="5"/>
      <c r="PP18" s="5"/>
      <c r="PQ18" s="5"/>
      <c r="PR18" s="5"/>
      <c r="PS18" s="5"/>
      <c r="PT18" s="5"/>
      <c r="PU18" s="5"/>
      <c r="PV18" s="5"/>
      <c r="PW18" s="5"/>
      <c r="PX18" s="5"/>
      <c r="PY18" s="5"/>
      <c r="PZ18" s="5"/>
      <c r="QA18" s="5"/>
      <c r="QB18" s="5"/>
      <c r="QC18" s="5"/>
      <c r="QD18" s="5"/>
      <c r="QE18" s="5"/>
      <c r="QF18" s="5"/>
      <c r="QG18" s="5"/>
      <c r="QH18" s="5"/>
      <c r="QI18" s="5"/>
      <c r="QJ18" s="5"/>
      <c r="QK18" s="5"/>
      <c r="QL18" s="5"/>
      <c r="QM18" s="5"/>
      <c r="QN18" s="5"/>
      <c r="QO18" s="5"/>
      <c r="QP18" s="5"/>
      <c r="QQ18" s="5"/>
      <c r="QR18" s="5"/>
      <c r="QS18" s="5"/>
      <c r="QT18" s="5"/>
      <c r="QU18" s="5"/>
      <c r="QV18" s="5"/>
      <c r="QW18" s="5"/>
      <c r="QX18" s="5"/>
      <c r="QY18" s="5"/>
      <c r="QZ18" s="5"/>
      <c r="RA18" s="5"/>
      <c r="RB18" s="5"/>
      <c r="RC18" s="5"/>
      <c r="RD18" s="5"/>
      <c r="RE18" s="5"/>
      <c r="RF18" s="5"/>
      <c r="RG18" s="5"/>
      <c r="RH18" s="5"/>
      <c r="RI18" s="5"/>
      <c r="RJ18" s="5"/>
      <c r="RK18" s="5"/>
      <c r="RL18" s="5"/>
      <c r="RM18" s="5"/>
      <c r="RN18" s="5"/>
      <c r="RO18" s="5"/>
      <c r="RP18" s="5"/>
      <c r="RQ18" s="5"/>
      <c r="RR18" s="5"/>
      <c r="RS18" s="5"/>
      <c r="RT18" s="5"/>
      <c r="RU18" s="5"/>
      <c r="RV18" s="5"/>
      <c r="RW18" s="5"/>
      <c r="RX18" s="5"/>
      <c r="RY18" s="5"/>
      <c r="RZ18" s="5"/>
      <c r="SA18" s="5"/>
      <c r="SB18" s="5"/>
      <c r="SC18" s="5"/>
      <c r="SD18" s="5"/>
      <c r="SE18" s="5"/>
      <c r="SF18" s="5"/>
      <c r="SG18" s="5"/>
      <c r="SH18" s="5"/>
      <c r="SI18" s="5"/>
      <c r="SJ18" s="5"/>
      <c r="SK18" s="5"/>
      <c r="SL18" s="5"/>
      <c r="SM18" s="5"/>
      <c r="SN18" s="5"/>
      <c r="SO18" s="5"/>
      <c r="SP18" s="5"/>
      <c r="SQ18" s="5"/>
      <c r="SR18" s="5"/>
      <c r="SS18" s="5"/>
      <c r="ST18" s="5"/>
      <c r="SU18" s="5"/>
      <c r="SV18" s="5"/>
      <c r="SW18" s="5"/>
      <c r="SX18" s="5"/>
      <c r="SY18" s="5"/>
      <c r="SZ18" s="5"/>
      <c r="TA18" s="5"/>
      <c r="TB18" s="5"/>
      <c r="TC18" s="5"/>
      <c r="TD18" s="5"/>
      <c r="TE18" s="5"/>
      <c r="TF18" s="5"/>
      <c r="TG18" s="5"/>
      <c r="TH18" s="5"/>
      <c r="TI18" s="5"/>
      <c r="TJ18" s="5"/>
      <c r="TK18" s="5"/>
      <c r="TL18" s="5"/>
      <c r="TM18" s="5"/>
      <c r="TN18" s="5"/>
      <c r="TO18" s="5"/>
      <c r="TP18" s="5"/>
      <c r="TQ18" s="5"/>
      <c r="TR18" s="5"/>
      <c r="TS18" s="5"/>
      <c r="TT18" s="5"/>
      <c r="TU18" s="5"/>
      <c r="TV18" s="5"/>
      <c r="TW18" s="5"/>
      <c r="TX18" s="5"/>
      <c r="TY18" s="5"/>
      <c r="TZ18" s="5"/>
      <c r="UA18" s="5"/>
      <c r="UB18" s="5"/>
      <c r="UC18" s="5"/>
      <c r="UD18" s="5"/>
      <c r="UE18" s="5"/>
      <c r="UF18" s="5"/>
      <c r="UG18" s="5"/>
      <c r="UH18" s="5"/>
      <c r="UI18" s="5"/>
      <c r="UJ18" s="5"/>
      <c r="UK18" s="5"/>
      <c r="UL18" s="5"/>
      <c r="UM18" s="5"/>
      <c r="UN18" s="5"/>
      <c r="UO18" s="5"/>
      <c r="UP18" s="5"/>
      <c r="UQ18" s="5"/>
      <c r="UR18" s="5"/>
      <c r="US18" s="5"/>
      <c r="UT18" s="5"/>
      <c r="UU18" s="5"/>
      <c r="UV18" s="5"/>
      <c r="UW18" s="5"/>
      <c r="UX18" s="5"/>
      <c r="UY18" s="5"/>
      <c r="UZ18" s="5"/>
      <c r="VA18" s="5"/>
      <c r="VB18" s="5"/>
      <c r="VC18" s="5"/>
      <c r="VD18" s="5"/>
      <c r="VE18" s="5"/>
      <c r="VF18" s="5"/>
      <c r="VG18" s="5"/>
      <c r="VH18" s="5"/>
      <c r="VI18" s="5"/>
      <c r="VJ18" s="5"/>
      <c r="VK18" s="5"/>
      <c r="VL18" s="5"/>
      <c r="VM18" s="5"/>
      <c r="VN18" s="5"/>
      <c r="VO18" s="5"/>
      <c r="VP18" s="5"/>
      <c r="VQ18" s="5"/>
      <c r="VR18" s="5"/>
      <c r="VS18" s="5"/>
      <c r="VT18" s="5"/>
      <c r="VU18" s="5"/>
      <c r="VV18" s="5"/>
      <c r="VW18" s="5"/>
      <c r="VX18" s="5"/>
      <c r="VY18" s="5"/>
      <c r="VZ18" s="5"/>
      <c r="WA18" s="5"/>
      <c r="WB18" s="5"/>
      <c r="WC18" s="5"/>
      <c r="WD18" s="5"/>
      <c r="WE18" s="5"/>
      <c r="WF18" s="5"/>
      <c r="WG18" s="5"/>
      <c r="WH18" s="5"/>
      <c r="WI18" s="5"/>
      <c r="WJ18" s="5"/>
      <c r="WK18" s="5"/>
      <c r="WL18" s="5"/>
      <c r="WM18" s="5"/>
      <c r="WN18" s="5"/>
      <c r="WO18" s="5"/>
      <c r="WP18" s="5"/>
      <c r="WQ18" s="5"/>
      <c r="WR18" s="5"/>
      <c r="WS18" s="5"/>
      <c r="WT18" s="5"/>
      <c r="WU18" s="5"/>
      <c r="WV18" s="5"/>
      <c r="WW18" s="5"/>
      <c r="WX18" s="5"/>
      <c r="WY18" s="5"/>
      <c r="WZ18" s="5"/>
      <c r="XA18" s="5"/>
      <c r="XB18" s="5"/>
      <c r="XC18" s="5"/>
      <c r="XD18" s="5"/>
      <c r="XE18" s="5"/>
      <c r="XF18" s="5"/>
      <c r="XG18" s="5"/>
      <c r="XH18" s="5"/>
      <c r="XI18" s="5"/>
      <c r="XJ18" s="5"/>
      <c r="XK18" s="5"/>
      <c r="XL18" s="5"/>
      <c r="XM18" s="5"/>
      <c r="XN18" s="5"/>
      <c r="XO18" s="5"/>
      <c r="XP18" s="5"/>
      <c r="XQ18" s="5"/>
      <c r="XR18" s="5"/>
      <c r="XS18" s="5"/>
      <c r="XT18" s="5"/>
      <c r="XU18" s="5"/>
      <c r="XV18" s="5"/>
      <c r="XW18" s="5"/>
      <c r="XX18" s="5"/>
      <c r="XY18" s="5"/>
      <c r="XZ18" s="5"/>
      <c r="YA18" s="5"/>
      <c r="YB18" s="5"/>
      <c r="YC18" s="5"/>
      <c r="YD18" s="5"/>
      <c r="YE18" s="5"/>
      <c r="YF18" s="5"/>
      <c r="YG18" s="5"/>
      <c r="YH18" s="5"/>
      <c r="YI18" s="5"/>
      <c r="YJ18" s="5"/>
      <c r="YK18" s="5"/>
      <c r="YL18" s="5"/>
      <c r="YM18" s="5"/>
      <c r="YN18" s="5"/>
      <c r="YO18" s="5"/>
      <c r="YP18" s="5"/>
      <c r="YQ18" s="5"/>
      <c r="YR18" s="5"/>
      <c r="YS18" s="5"/>
      <c r="YT18" s="5"/>
      <c r="YU18" s="5"/>
      <c r="YV18" s="5"/>
      <c r="YW18" s="5"/>
      <c r="YX18" s="5"/>
      <c r="YY18" s="5"/>
      <c r="YZ18" s="5"/>
      <c r="ZA18" s="5"/>
      <c r="ZB18" s="5"/>
      <c r="ZC18" s="5"/>
      <c r="ZD18" s="5"/>
      <c r="ZE18" s="5"/>
      <c r="ZF18" s="5"/>
      <c r="ZG18" s="5"/>
      <c r="ZH18" s="5"/>
      <c r="ZI18" s="5"/>
      <c r="ZJ18" s="5"/>
      <c r="ZK18" s="5"/>
      <c r="ZL18" s="5"/>
      <c r="ZM18" s="5"/>
      <c r="ZN18" s="5"/>
      <c r="ZO18" s="5"/>
      <c r="ZP18" s="5"/>
      <c r="ZQ18" s="5"/>
      <c r="ZR18" s="5"/>
      <c r="ZS18" s="5"/>
      <c r="ZT18" s="5"/>
      <c r="ZU18" s="5"/>
      <c r="ZV18" s="5"/>
      <c r="ZW18" s="5"/>
      <c r="ZX18" s="5"/>
      <c r="ZY18" s="5"/>
      <c r="ZZ18" s="5"/>
      <c r="AAA18" s="5"/>
      <c r="AAB18" s="5"/>
      <c r="AAC18" s="5"/>
      <c r="AAD18" s="5"/>
      <c r="AAE18" s="5"/>
      <c r="AAF18" s="5"/>
      <c r="AAG18" s="5"/>
      <c r="AAH18" s="5"/>
      <c r="AAI18" s="5"/>
      <c r="AAJ18" s="5"/>
      <c r="AAK18" s="5"/>
      <c r="AAL18" s="5"/>
      <c r="AAM18" s="5"/>
      <c r="AAN18" s="5"/>
      <c r="AAO18" s="5"/>
      <c r="AAP18" s="5"/>
      <c r="AAQ18" s="5"/>
      <c r="AAR18" s="5"/>
      <c r="AAS18" s="5"/>
      <c r="AAT18" s="5"/>
      <c r="AAU18" s="5"/>
      <c r="AAV18" s="5"/>
      <c r="AAW18" s="5"/>
      <c r="AAX18" s="5"/>
      <c r="AAY18" s="5"/>
      <c r="AAZ18" s="5"/>
      <c r="ABA18" s="5"/>
      <c r="ABB18" s="5"/>
      <c r="ABC18" s="5"/>
      <c r="ABD18" s="5"/>
      <c r="ABE18" s="5"/>
      <c r="ABF18" s="5"/>
      <c r="ABG18" s="5"/>
      <c r="ABH18" s="5"/>
      <c r="ABI18" s="5"/>
      <c r="ABJ18" s="5"/>
      <c r="ABK18" s="5"/>
      <c r="ABL18" s="5"/>
      <c r="ABM18" s="5"/>
      <c r="ABN18" s="5"/>
      <c r="ABO18" s="5"/>
      <c r="ABP18" s="5"/>
      <c r="ABQ18" s="5"/>
      <c r="ABR18" s="5"/>
      <c r="ABS18" s="5"/>
      <c r="ABT18" s="5"/>
      <c r="ABU18" s="5"/>
      <c r="ABV18" s="5"/>
      <c r="ABW18" s="5"/>
      <c r="ABX18" s="5"/>
      <c r="ABY18" s="5"/>
      <c r="ABZ18" s="5"/>
      <c r="ACA18" s="5"/>
      <c r="ACB18" s="5"/>
      <c r="ACC18" s="5"/>
      <c r="ACD18" s="5"/>
      <c r="ACE18" s="5"/>
      <c r="ACF18" s="5"/>
      <c r="ACG18" s="5"/>
      <c r="ACH18" s="5"/>
      <c r="ACI18" s="5"/>
      <c r="ACJ18" s="5"/>
      <c r="ACK18" s="5"/>
      <c r="ACL18" s="5"/>
      <c r="ACM18" s="5"/>
      <c r="ACN18" s="5"/>
      <c r="ACO18" s="5"/>
      <c r="ACP18" s="5"/>
      <c r="ACQ18" s="5"/>
      <c r="ACR18" s="5"/>
      <c r="ACS18" s="5"/>
      <c r="ACT18" s="5"/>
      <c r="ACU18" s="5"/>
      <c r="ACV18" s="5"/>
      <c r="ACW18" s="5"/>
      <c r="ACX18" s="5"/>
      <c r="ACY18" s="5"/>
      <c r="ACZ18" s="5"/>
      <c r="ADA18" s="5"/>
      <c r="ADB18" s="5"/>
      <c r="ADC18" s="5"/>
      <c r="ADD18" s="5"/>
      <c r="ADE18" s="5"/>
      <c r="ADF18" s="5"/>
      <c r="ADG18" s="5"/>
      <c r="ADH18" s="5"/>
      <c r="ADI18" s="5"/>
      <c r="ADJ18" s="5"/>
      <c r="ADK18" s="5"/>
      <c r="ADL18" s="5"/>
      <c r="ADM18" s="5"/>
      <c r="ADN18" s="5"/>
      <c r="ADO18" s="5"/>
      <c r="ADP18" s="5"/>
      <c r="ADQ18" s="5"/>
      <c r="ADR18" s="5"/>
      <c r="ADS18" s="5"/>
      <c r="ADT18" s="5"/>
      <c r="ADU18" s="5"/>
      <c r="ADV18" s="5"/>
      <c r="ADW18" s="5"/>
      <c r="ADX18" s="5"/>
      <c r="ADY18" s="5"/>
      <c r="ADZ18" s="5"/>
      <c r="AEA18" s="5"/>
      <c r="AEB18" s="5"/>
      <c r="AEC18" s="5"/>
      <c r="AED18" s="5"/>
      <c r="AEE18" s="5"/>
      <c r="AEF18" s="5"/>
      <c r="AEG18" s="5"/>
      <c r="AEH18" s="5"/>
      <c r="AEI18" s="5"/>
      <c r="AEJ18" s="5"/>
      <c r="AEK18" s="5"/>
      <c r="AEL18" s="5"/>
      <c r="AEM18" s="5"/>
      <c r="AEN18" s="5"/>
      <c r="AEO18" s="5"/>
      <c r="AEP18" s="5"/>
      <c r="AEQ18" s="5"/>
      <c r="AER18" s="5"/>
      <c r="AES18" s="5"/>
      <c r="AET18" s="5"/>
      <c r="AEU18" s="5"/>
      <c r="AEV18" s="5"/>
      <c r="AEW18" s="5"/>
      <c r="AEX18" s="5"/>
      <c r="AEY18" s="5"/>
      <c r="AEZ18" s="5"/>
      <c r="AFA18" s="5"/>
      <c r="AFB18" s="5"/>
      <c r="AFC18" s="5"/>
      <c r="AFD18" s="5"/>
      <c r="AFE18" s="5"/>
      <c r="AFF18" s="5"/>
      <c r="AFG18" s="5"/>
      <c r="AFH18" s="5"/>
      <c r="AFI18" s="5"/>
      <c r="AFJ18" s="5"/>
      <c r="AFK18" s="5"/>
      <c r="AFL18" s="5"/>
      <c r="AFM18" s="5"/>
      <c r="AFN18" s="5"/>
      <c r="AFO18" s="5"/>
      <c r="AFP18" s="5"/>
      <c r="AFQ18" s="5"/>
      <c r="AFR18" s="5"/>
      <c r="AFS18" s="5"/>
      <c r="AFT18" s="5"/>
      <c r="AFU18" s="5"/>
      <c r="AFV18" s="5"/>
      <c r="AFW18" s="5"/>
      <c r="AFX18" s="5"/>
      <c r="AFY18" s="5"/>
      <c r="AFZ18" s="5"/>
      <c r="AGA18" s="5"/>
      <c r="AGB18" s="5"/>
      <c r="AGC18" s="5"/>
      <c r="AGD18" s="5"/>
      <c r="AGE18" s="5"/>
      <c r="AGF18" s="5"/>
      <c r="AGG18" s="5"/>
      <c r="AGH18" s="5"/>
      <c r="AGI18" s="5"/>
      <c r="AGJ18" s="5"/>
      <c r="AGK18" s="5"/>
      <c r="AGL18" s="5"/>
      <c r="AGM18" s="5"/>
      <c r="AGN18" s="5"/>
      <c r="AGO18" s="5"/>
      <c r="AGP18" s="5"/>
      <c r="AGQ18" s="5"/>
      <c r="AGR18" s="5"/>
      <c r="AGS18" s="5"/>
      <c r="AGT18" s="5"/>
      <c r="AGU18" s="5"/>
      <c r="AGV18" s="5"/>
      <c r="AGW18" s="5"/>
      <c r="AGX18" s="5"/>
      <c r="AGY18" s="5"/>
      <c r="AGZ18" s="5"/>
      <c r="AHA18" s="5"/>
      <c r="AHB18" s="5"/>
      <c r="AHC18" s="5"/>
      <c r="AHD18" s="5"/>
      <c r="AHE18" s="5"/>
      <c r="AHF18" s="5"/>
      <c r="AHG18" s="5"/>
      <c r="AHH18" s="5"/>
      <c r="AHI18" s="5"/>
      <c r="AHJ18" s="5"/>
      <c r="AHK18" s="5"/>
      <c r="AHL18" s="5"/>
      <c r="AHM18" s="5"/>
      <c r="AHN18" s="5"/>
      <c r="AHO18" s="5"/>
      <c r="AHP18" s="5"/>
      <c r="AHQ18" s="5"/>
      <c r="AHR18" s="5"/>
      <c r="AHS18" s="5"/>
      <c r="AHT18" s="5"/>
      <c r="AHU18" s="5"/>
      <c r="AHV18" s="5"/>
      <c r="AHW18" s="5"/>
      <c r="AHX18" s="5"/>
      <c r="AHY18" s="5"/>
      <c r="AHZ18" s="5"/>
      <c r="AIA18" s="5"/>
      <c r="AIB18" s="5"/>
      <c r="AIC18" s="5"/>
      <c r="AID18" s="5"/>
      <c r="AIE18" s="5"/>
      <c r="AIF18" s="5"/>
      <c r="AIG18" s="5"/>
      <c r="AIH18" s="5"/>
      <c r="AII18" s="5"/>
      <c r="AIJ18" s="5"/>
      <c r="AIK18" s="5"/>
      <c r="AIL18" s="5"/>
      <c r="AIM18" s="5"/>
      <c r="AIN18" s="5"/>
      <c r="AIO18" s="5"/>
      <c r="AIP18" s="5"/>
      <c r="AIQ18" s="5"/>
      <c r="AIR18" s="5"/>
      <c r="AIS18" s="5"/>
      <c r="AIT18" s="5"/>
      <c r="AIU18" s="5"/>
      <c r="AIV18" s="5"/>
      <c r="AIW18" s="5"/>
      <c r="AIX18" s="5"/>
      <c r="AIY18" s="5"/>
      <c r="AIZ18" s="5"/>
      <c r="AJA18" s="5"/>
      <c r="AJB18" s="5"/>
      <c r="AJC18" s="5"/>
      <c r="AJD18" s="5"/>
      <c r="AJE18" s="5"/>
      <c r="AJF18" s="5"/>
      <c r="AJG18" s="5"/>
      <c r="AJH18" s="5"/>
      <c r="AJI18" s="5"/>
      <c r="AJJ18" s="5"/>
      <c r="AJK18" s="5"/>
      <c r="AJL18" s="5"/>
      <c r="AJM18" s="5"/>
      <c r="AJN18" s="5"/>
      <c r="AJO18" s="5"/>
      <c r="AJP18" s="5"/>
      <c r="AJQ18" s="5"/>
      <c r="AJR18" s="5"/>
      <c r="AJS18" s="5"/>
      <c r="AJT18" s="5"/>
      <c r="AJU18" s="5"/>
      <c r="AJV18" s="5"/>
      <c r="AJW18" s="5"/>
      <c r="AJX18" s="5"/>
      <c r="AJY18" s="5"/>
      <c r="AJZ18" s="5"/>
      <c r="AKA18" s="5"/>
      <c r="AKB18" s="5"/>
      <c r="AKC18" s="5"/>
      <c r="AKD18" s="5"/>
      <c r="AKE18" s="5"/>
      <c r="AKF18" s="5"/>
      <c r="AKG18" s="5"/>
      <c r="AKH18" s="5"/>
      <c r="AKI18" s="5"/>
      <c r="AKJ18" s="5"/>
      <c r="AKK18" s="5"/>
      <c r="AKL18" s="5"/>
      <c r="AKM18" s="5"/>
      <c r="AKN18" s="5"/>
      <c r="AKO18" s="5"/>
      <c r="AKP18" s="5"/>
      <c r="AKQ18" s="5"/>
      <c r="AKR18" s="5"/>
      <c r="AKS18" s="5"/>
      <c r="AKT18" s="5"/>
      <c r="AKU18" s="5"/>
      <c r="AKV18" s="5"/>
      <c r="AKW18" s="5"/>
      <c r="AKX18" s="5"/>
      <c r="AKY18" s="5"/>
      <c r="AKZ18" s="5"/>
      <c r="ALA18" s="5"/>
      <c r="ALB18" s="5"/>
      <c r="ALC18" s="5"/>
      <c r="ALD18" s="5"/>
      <c r="ALE18" s="5"/>
      <c r="ALF18" s="5"/>
      <c r="ALG18" s="5"/>
      <c r="ALH18" s="5"/>
      <c r="ALI18" s="5"/>
      <c r="ALJ18" s="5"/>
      <c r="ALK18" s="5"/>
      <c r="ALL18" s="5"/>
      <c r="ALM18" s="5"/>
      <c r="ALN18" s="5"/>
      <c r="ALO18" s="5"/>
      <c r="ALP18" s="5"/>
      <c r="ALQ18" s="5"/>
      <c r="ALR18" s="5"/>
      <c r="ALS18" s="5"/>
      <c r="ALT18" s="5"/>
      <c r="ALU18" s="5"/>
      <c r="ALV18" s="5"/>
      <c r="ALW18" s="5"/>
      <c r="ALX18" s="5"/>
      <c r="ALY18" s="5"/>
      <c r="ALZ18" s="5"/>
      <c r="AMA18" s="5"/>
      <c r="AMB18" s="5"/>
      <c r="AMC18" s="5"/>
      <c r="AMD18" s="5"/>
      <c r="AME18" s="5"/>
      <c r="AMF18" s="5"/>
      <c r="AMG18" s="5"/>
      <c r="AMH18" s="5"/>
      <c r="AMI18" s="5"/>
      <c r="AMJ18" s="5"/>
      <c r="AMK18" s="5"/>
      <c r="AML18" s="5"/>
      <c r="AMM18" s="5"/>
      <c r="AMN18" s="5"/>
      <c r="AMO18" s="5"/>
      <c r="AMP18" s="5"/>
      <c r="AMQ18" s="5"/>
      <c r="AMR18" s="5"/>
      <c r="AMS18" s="5"/>
      <c r="AMT18" s="5"/>
      <c r="AMU18" s="5"/>
      <c r="AMV18" s="5"/>
      <c r="AMW18" s="5"/>
      <c r="AMX18" s="5"/>
      <c r="AMY18" s="5"/>
      <c r="AMZ18" s="5"/>
      <c r="ANA18" s="5"/>
      <c r="ANB18" s="5"/>
      <c r="ANC18" s="5"/>
      <c r="AND18" s="5"/>
      <c r="ANE18" s="5"/>
      <c r="ANF18" s="5"/>
      <c r="ANG18" s="5"/>
      <c r="ANH18" s="5"/>
      <c r="ANI18" s="5"/>
      <c r="ANJ18" s="5"/>
      <c r="ANK18" s="5"/>
      <c r="ANL18" s="5"/>
      <c r="ANM18" s="5"/>
      <c r="ANN18" s="5"/>
      <c r="ANO18" s="5"/>
      <c r="ANP18" s="5"/>
      <c r="ANQ18" s="5"/>
      <c r="ANR18" s="5"/>
      <c r="ANS18" s="5"/>
      <c r="ANT18" s="5"/>
      <c r="ANU18" s="5"/>
      <c r="ANV18" s="5"/>
      <c r="ANW18" s="5"/>
      <c r="ANX18" s="5"/>
      <c r="ANY18" s="5"/>
      <c r="ANZ18" s="5"/>
      <c r="AOA18" s="5"/>
      <c r="AOB18" s="5"/>
      <c r="AOC18" s="5"/>
      <c r="AOD18" s="5"/>
      <c r="AOE18" s="5"/>
      <c r="AOF18" s="5"/>
      <c r="AOG18" s="5"/>
      <c r="AOH18" s="5"/>
      <c r="AOI18" s="5"/>
      <c r="AOJ18" s="5"/>
      <c r="AOK18" s="5"/>
      <c r="AOL18" s="5"/>
      <c r="AOM18" s="5"/>
      <c r="AON18" s="5"/>
      <c r="AOO18" s="5"/>
      <c r="AOP18" s="5"/>
      <c r="AOQ18" s="5"/>
      <c r="AOR18" s="5"/>
      <c r="AOS18" s="5"/>
      <c r="AOT18" s="5"/>
      <c r="AOU18" s="5"/>
      <c r="AOV18" s="5"/>
      <c r="AOW18" s="5"/>
      <c r="AOX18" s="5"/>
      <c r="AOY18" s="5"/>
      <c r="AOZ18" s="5"/>
      <c r="APA18" s="5"/>
      <c r="APB18" s="5"/>
      <c r="APC18" s="5"/>
      <c r="APD18" s="5"/>
      <c r="APE18" s="5"/>
      <c r="APF18" s="5"/>
      <c r="APG18" s="5"/>
      <c r="APH18" s="5"/>
      <c r="API18" s="5"/>
      <c r="APJ18" s="5"/>
      <c r="APK18" s="5"/>
      <c r="APL18" s="5"/>
      <c r="APM18" s="5"/>
      <c r="APN18" s="5"/>
      <c r="APO18" s="5"/>
      <c r="APP18" s="5"/>
      <c r="APQ18" s="5"/>
      <c r="APR18" s="5"/>
      <c r="APS18" s="5"/>
      <c r="APT18" s="5"/>
      <c r="APU18" s="5"/>
      <c r="APV18" s="5"/>
      <c r="APW18" s="5"/>
      <c r="APX18" s="5"/>
      <c r="APY18" s="5"/>
      <c r="APZ18" s="5"/>
      <c r="AQA18" s="5"/>
      <c r="AQB18" s="5"/>
      <c r="AQC18" s="5"/>
      <c r="AQD18" s="5"/>
      <c r="AQE18" s="5"/>
      <c r="AQF18" s="5"/>
      <c r="AQG18" s="5"/>
      <c r="AQH18" s="5"/>
      <c r="AQI18" s="5"/>
      <c r="AQJ18" s="5"/>
      <c r="AQK18" s="5"/>
      <c r="AQL18" s="5"/>
      <c r="AQM18" s="5"/>
      <c r="AQN18" s="5"/>
      <c r="AQO18" s="5"/>
      <c r="AQP18" s="5"/>
      <c r="AQQ18" s="5"/>
      <c r="AQR18" s="5"/>
      <c r="AQS18" s="5"/>
      <c r="AQT18" s="5"/>
      <c r="AQU18" s="5"/>
      <c r="AQV18" s="5"/>
      <c r="AQW18" s="5"/>
      <c r="AQX18" s="5"/>
      <c r="AQY18" s="5"/>
      <c r="AQZ18" s="5"/>
      <c r="ARA18" s="5"/>
      <c r="ARB18" s="5"/>
      <c r="ARC18" s="5"/>
      <c r="ARD18" s="5"/>
      <c r="ARE18" s="5"/>
      <c r="ARF18" s="5"/>
      <c r="ARG18" s="5"/>
      <c r="ARH18" s="5"/>
      <c r="ARI18" s="5"/>
      <c r="ARJ18" s="5"/>
      <c r="ARK18" s="5"/>
      <c r="ARL18" s="5"/>
      <c r="ARM18" s="5"/>
      <c r="ARN18" s="5"/>
      <c r="ARO18" s="5"/>
      <c r="ARP18" s="5"/>
      <c r="ARQ18" s="5"/>
      <c r="ARR18" s="5"/>
      <c r="ARS18" s="5"/>
      <c r="ART18" s="5"/>
      <c r="ARU18" s="5"/>
      <c r="ARV18" s="5"/>
      <c r="ARW18" s="5"/>
      <c r="ARX18" s="5"/>
      <c r="ARY18" s="5"/>
      <c r="ARZ18" s="5"/>
      <c r="ASA18" s="5"/>
      <c r="ASB18" s="5"/>
      <c r="ASC18" s="5"/>
      <c r="ASD18" s="5"/>
      <c r="ASE18" s="5"/>
      <c r="ASF18" s="5"/>
      <c r="ASG18" s="5"/>
      <c r="ASH18" s="5"/>
      <c r="ASI18" s="5"/>
      <c r="ASJ18" s="5"/>
      <c r="ASK18" s="5"/>
      <c r="ASL18" s="5"/>
      <c r="ASM18" s="5"/>
      <c r="ASN18" s="5"/>
      <c r="ASO18" s="5"/>
      <c r="ASP18" s="5"/>
      <c r="ASQ18" s="5"/>
      <c r="ASR18" s="5"/>
      <c r="ASS18" s="5"/>
      <c r="AST18" s="5"/>
      <c r="ASU18" s="5"/>
      <c r="ASV18" s="5"/>
      <c r="ASW18" s="5"/>
      <c r="ASX18" s="5"/>
      <c r="ASY18" s="5"/>
      <c r="ASZ18" s="5"/>
      <c r="ATA18" s="5"/>
      <c r="ATB18" s="5"/>
      <c r="ATC18" s="5"/>
      <c r="ATD18" s="5"/>
      <c r="ATE18" s="5"/>
      <c r="ATF18" s="5"/>
      <c r="ATG18" s="5"/>
      <c r="ATH18" s="5"/>
      <c r="ATI18" s="5"/>
      <c r="ATJ18" s="5"/>
      <c r="ATK18" s="5"/>
      <c r="ATL18" s="5"/>
      <c r="ATM18" s="5"/>
      <c r="ATN18" s="5"/>
      <c r="ATO18" s="5"/>
      <c r="ATP18" s="5"/>
      <c r="ATQ18" s="5"/>
      <c r="ATR18" s="5"/>
      <c r="ATS18" s="5"/>
      <c r="ATT18" s="5"/>
      <c r="ATU18" s="5"/>
      <c r="ATV18" s="5"/>
      <c r="ATW18" s="5"/>
      <c r="ATX18" s="5"/>
      <c r="ATY18" s="5"/>
      <c r="ATZ18" s="5"/>
      <c r="AUA18" s="5"/>
      <c r="AUB18" s="5"/>
      <c r="AUC18" s="5"/>
      <c r="AUD18" s="5"/>
      <c r="AUE18" s="5"/>
      <c r="AUF18" s="5"/>
      <c r="AUG18" s="5"/>
      <c r="AUH18" s="5"/>
      <c r="AUI18" s="5"/>
      <c r="AUJ18" s="5"/>
      <c r="AUK18" s="5"/>
      <c r="AUL18" s="5"/>
      <c r="AUM18" s="5"/>
      <c r="AUN18" s="5"/>
      <c r="AUO18" s="5"/>
      <c r="AUP18" s="5"/>
      <c r="AUQ18" s="5"/>
      <c r="AUR18" s="5"/>
      <c r="AUS18" s="5"/>
      <c r="AUT18" s="5"/>
      <c r="AUU18" s="5"/>
      <c r="AUV18" s="5"/>
      <c r="AUW18" s="5"/>
      <c r="AUX18" s="5"/>
      <c r="AUY18" s="5"/>
      <c r="AUZ18" s="5"/>
      <c r="AVA18" s="5"/>
      <c r="AVB18" s="5"/>
      <c r="AVC18" s="5"/>
      <c r="AVD18" s="5"/>
      <c r="AVE18" s="5"/>
      <c r="AVF18" s="5"/>
      <c r="AVG18" s="5"/>
      <c r="AVH18" s="5"/>
      <c r="AVI18" s="5"/>
      <c r="AVJ18" s="5"/>
      <c r="AVK18" s="5"/>
      <c r="AVL18" s="5"/>
      <c r="AVM18" s="5"/>
      <c r="AVN18" s="5"/>
      <c r="AVO18" s="5"/>
      <c r="AVP18" s="5"/>
      <c r="AVQ18" s="5"/>
      <c r="AVR18" s="5"/>
      <c r="AVS18" s="5"/>
      <c r="AVT18" s="5"/>
      <c r="AVU18" s="5"/>
      <c r="AVV18" s="5"/>
      <c r="AVW18" s="5"/>
      <c r="AVX18" s="5"/>
      <c r="AVY18" s="5"/>
      <c r="AVZ18" s="5"/>
      <c r="AWA18" s="5"/>
      <c r="AWB18" s="5"/>
      <c r="AWC18" s="5"/>
      <c r="AWD18" s="5"/>
      <c r="AWE18" s="5"/>
      <c r="AWF18" s="5"/>
      <c r="AWG18" s="5"/>
      <c r="AWH18" s="5"/>
      <c r="AWI18" s="5"/>
      <c r="AWJ18" s="5"/>
      <c r="AWK18" s="5"/>
      <c r="AWL18" s="5"/>
      <c r="AWM18" s="5"/>
      <c r="AWN18" s="5"/>
      <c r="AWO18" s="5"/>
      <c r="AWP18" s="5"/>
      <c r="AWQ18" s="5"/>
      <c r="AWR18" s="5"/>
      <c r="AWS18" s="5"/>
      <c r="AWT18" s="5"/>
      <c r="AWU18" s="5"/>
      <c r="AWV18" s="5"/>
      <c r="AWW18" s="5"/>
      <c r="AWX18" s="5"/>
      <c r="AWY18" s="5"/>
      <c r="AWZ18" s="5"/>
      <c r="AXA18" s="5"/>
      <c r="AXB18" s="5"/>
      <c r="AXC18" s="5"/>
      <c r="AXD18" s="5"/>
      <c r="AXE18" s="5"/>
      <c r="AXF18" s="5"/>
      <c r="AXG18" s="5"/>
      <c r="AXH18" s="5"/>
      <c r="AXI18" s="5"/>
      <c r="AXJ18" s="5"/>
      <c r="AXK18" s="5"/>
      <c r="AXL18" s="5"/>
      <c r="AXM18" s="5"/>
      <c r="AXN18" s="5"/>
      <c r="AXO18" s="5"/>
      <c r="AXP18" s="5"/>
      <c r="AXQ18" s="5"/>
      <c r="AXR18" s="5"/>
      <c r="AXS18" s="5"/>
      <c r="AXT18" s="5"/>
      <c r="AXU18" s="5"/>
      <c r="AXV18" s="5"/>
      <c r="AXW18" s="5"/>
      <c r="AXX18" s="5"/>
      <c r="AXY18" s="5"/>
      <c r="AXZ18" s="5"/>
      <c r="AYA18" s="5"/>
      <c r="AYB18" s="5"/>
      <c r="AYC18" s="5"/>
      <c r="AYD18" s="5"/>
      <c r="AYE18" s="5"/>
      <c r="AYF18" s="5"/>
      <c r="AYG18" s="5"/>
      <c r="AYH18" s="5"/>
      <c r="AYI18" s="5"/>
      <c r="AYJ18" s="5"/>
      <c r="AYK18" s="5"/>
      <c r="AYL18" s="5"/>
      <c r="AYM18" s="5"/>
      <c r="AYN18" s="5"/>
      <c r="AYO18" s="5"/>
      <c r="AYP18" s="5"/>
      <c r="AYQ18" s="5"/>
      <c r="AYR18" s="5"/>
      <c r="AYS18" s="5"/>
      <c r="AYT18" s="5"/>
      <c r="AYU18" s="5"/>
      <c r="AYV18" s="5"/>
      <c r="AYW18" s="5"/>
      <c r="AYX18" s="5"/>
      <c r="AYY18" s="5"/>
      <c r="AYZ18" s="5"/>
      <c r="AZA18" s="5"/>
      <c r="AZB18" s="5"/>
      <c r="AZC18" s="5"/>
      <c r="AZD18" s="5"/>
      <c r="AZE18" s="5"/>
      <c r="AZF18" s="5"/>
      <c r="AZG18" s="5"/>
      <c r="AZH18" s="5"/>
      <c r="AZI18" s="5"/>
      <c r="AZJ18" s="5"/>
      <c r="AZK18" s="5"/>
      <c r="AZL18" s="5"/>
      <c r="AZM18" s="5"/>
      <c r="AZN18" s="5"/>
      <c r="AZO18" s="5"/>
      <c r="AZP18" s="5"/>
      <c r="AZQ18" s="5"/>
      <c r="AZR18" s="5"/>
      <c r="AZS18" s="5"/>
      <c r="AZT18" s="5"/>
      <c r="AZU18" s="5"/>
      <c r="AZV18" s="5"/>
      <c r="AZW18" s="5"/>
      <c r="AZX18" s="5"/>
      <c r="AZY18" s="5"/>
      <c r="AZZ18" s="5"/>
      <c r="BAA18" s="5"/>
      <c r="BAB18" s="5"/>
      <c r="BAC18" s="5"/>
      <c r="BAD18" s="5"/>
      <c r="BAE18" s="5"/>
      <c r="BAF18" s="5"/>
      <c r="BAG18" s="5"/>
      <c r="BAH18" s="5"/>
      <c r="BAI18" s="5"/>
      <c r="BAJ18" s="5"/>
      <c r="BAK18" s="5"/>
      <c r="BAL18" s="5"/>
      <c r="BAM18" s="5"/>
      <c r="BAN18" s="5"/>
      <c r="BAO18" s="5"/>
      <c r="BAP18" s="5"/>
      <c r="BAQ18" s="5"/>
      <c r="BAR18" s="5"/>
      <c r="BAS18" s="5"/>
      <c r="BAT18" s="5"/>
      <c r="BAU18" s="5"/>
      <c r="BAV18" s="5"/>
      <c r="BAW18" s="5"/>
      <c r="BAX18" s="5"/>
      <c r="BAY18" s="5"/>
      <c r="BAZ18" s="5"/>
      <c r="BBA18" s="5"/>
      <c r="BBB18" s="5"/>
      <c r="BBC18" s="5"/>
      <c r="BBD18" s="5"/>
      <c r="BBE18" s="5"/>
      <c r="BBF18" s="5"/>
      <c r="BBG18" s="5"/>
      <c r="BBH18" s="5"/>
      <c r="BBI18" s="5"/>
      <c r="BBJ18" s="5"/>
      <c r="BBK18" s="5"/>
      <c r="BBL18" s="5"/>
      <c r="BBM18" s="5"/>
      <c r="BBN18" s="5"/>
      <c r="BBO18" s="5"/>
      <c r="BBP18" s="5"/>
      <c r="BBQ18" s="5"/>
      <c r="BBR18" s="5"/>
      <c r="BBS18" s="5"/>
      <c r="BBT18" s="5"/>
      <c r="BBU18" s="5"/>
      <c r="BBV18" s="5"/>
      <c r="BBW18" s="5"/>
      <c r="BBX18" s="5"/>
      <c r="BBY18" s="5"/>
      <c r="BBZ18" s="5"/>
      <c r="BCA18" s="5"/>
      <c r="BCB18" s="5"/>
      <c r="BCC18" s="5"/>
      <c r="BCD18" s="5"/>
      <c r="BCE18" s="5"/>
      <c r="BCF18" s="5"/>
      <c r="BCG18" s="5"/>
      <c r="BCH18" s="5"/>
      <c r="BCI18" s="5"/>
      <c r="BCJ18" s="5"/>
      <c r="BCK18" s="5"/>
      <c r="BCL18" s="5"/>
      <c r="BCM18" s="5"/>
      <c r="BCN18" s="5"/>
      <c r="BCO18" s="5"/>
      <c r="BCP18" s="5"/>
      <c r="BCQ18" s="5"/>
      <c r="BCR18" s="5"/>
      <c r="BCS18" s="5"/>
      <c r="BCT18" s="5"/>
      <c r="BCU18" s="5"/>
      <c r="BCV18" s="5"/>
      <c r="BCW18" s="5"/>
      <c r="BCX18" s="5"/>
      <c r="BCY18" s="5"/>
      <c r="BCZ18" s="5"/>
      <c r="BDA18" s="5"/>
      <c r="BDB18" s="5"/>
      <c r="BDC18" s="5"/>
      <c r="BDD18" s="5"/>
      <c r="BDE18" s="5"/>
      <c r="BDF18" s="5"/>
      <c r="BDG18" s="5"/>
      <c r="BDH18" s="5"/>
      <c r="BDI18" s="5"/>
      <c r="BDJ18" s="5"/>
      <c r="BDK18" s="5"/>
      <c r="BDL18" s="5"/>
      <c r="BDM18" s="5"/>
      <c r="BDN18" s="5"/>
      <c r="BDO18" s="5"/>
      <c r="BDP18" s="5"/>
      <c r="BDQ18" s="5"/>
      <c r="BDR18" s="5"/>
      <c r="BDS18" s="5"/>
      <c r="BDT18" s="5"/>
      <c r="BDU18" s="5"/>
      <c r="BDV18" s="5"/>
      <c r="BDW18" s="5"/>
      <c r="BDX18" s="5"/>
      <c r="BDY18" s="5"/>
      <c r="BDZ18" s="5"/>
      <c r="BEA18" s="5"/>
      <c r="BEB18" s="5"/>
      <c r="BEC18" s="5"/>
      <c r="BED18" s="5"/>
      <c r="BEE18" s="5"/>
      <c r="BEF18" s="5"/>
      <c r="BEG18" s="5"/>
      <c r="BEH18" s="5"/>
      <c r="BEI18" s="5"/>
      <c r="BEJ18" s="5"/>
      <c r="BEK18" s="5"/>
      <c r="BEL18" s="5"/>
      <c r="BEM18" s="5"/>
      <c r="BEN18" s="5"/>
      <c r="BEO18" s="5"/>
      <c r="BEP18" s="5"/>
      <c r="BEQ18" s="5"/>
      <c r="BER18" s="5"/>
      <c r="BES18" s="5"/>
      <c r="BET18" s="5"/>
      <c r="BEU18" s="5"/>
      <c r="BEV18" s="5"/>
      <c r="BEW18" s="5"/>
      <c r="BEX18" s="5"/>
      <c r="BEY18" s="5"/>
      <c r="BEZ18" s="5"/>
      <c r="BFA18" s="5"/>
      <c r="BFB18" s="5"/>
      <c r="BFC18" s="5"/>
      <c r="BFD18" s="5"/>
      <c r="BFE18" s="5"/>
      <c r="BFF18" s="5"/>
      <c r="BFG18" s="5"/>
      <c r="BFH18" s="5"/>
      <c r="BFI18" s="5"/>
      <c r="BFJ18" s="5"/>
      <c r="BFK18" s="5"/>
      <c r="BFL18" s="5"/>
      <c r="BFM18" s="5"/>
      <c r="BFN18" s="5"/>
      <c r="BFO18" s="5"/>
      <c r="BFP18" s="5"/>
      <c r="BFQ18" s="5"/>
      <c r="BFR18" s="5"/>
      <c r="BFS18" s="5"/>
      <c r="BFT18" s="5"/>
      <c r="BFU18" s="5"/>
      <c r="BFV18" s="5"/>
      <c r="BFW18" s="5"/>
      <c r="BFX18" s="5"/>
      <c r="BFY18" s="5"/>
      <c r="BFZ18" s="5"/>
      <c r="BGA18" s="5"/>
      <c r="BGB18" s="5"/>
      <c r="BGC18" s="5"/>
      <c r="BGD18" s="5"/>
      <c r="BGE18" s="5"/>
      <c r="BGF18" s="5"/>
      <c r="BGG18" s="5"/>
      <c r="BGH18" s="5"/>
      <c r="BGI18" s="5"/>
      <c r="BGJ18" s="5"/>
      <c r="BGK18" s="5"/>
      <c r="BGL18" s="5"/>
      <c r="BGM18" s="5"/>
      <c r="BGN18" s="5"/>
      <c r="BGO18" s="5"/>
      <c r="BGP18" s="5"/>
      <c r="BGQ18" s="5"/>
      <c r="BGR18" s="5"/>
      <c r="BGS18" s="5"/>
      <c r="BGT18" s="5"/>
      <c r="BGU18" s="5"/>
      <c r="BGV18" s="5"/>
      <c r="BGW18" s="5"/>
      <c r="BGX18" s="5"/>
      <c r="BGY18" s="5"/>
      <c r="BGZ18" s="5"/>
      <c r="BHA18" s="5"/>
      <c r="BHB18" s="5"/>
      <c r="BHC18" s="5"/>
      <c r="BHD18" s="5"/>
      <c r="BHE18" s="5"/>
      <c r="BHF18" s="5"/>
      <c r="BHG18" s="5"/>
      <c r="BHH18" s="5"/>
      <c r="BHI18" s="5"/>
      <c r="BHJ18" s="5"/>
      <c r="BHK18" s="5"/>
      <c r="BHL18" s="5"/>
      <c r="BHM18" s="5"/>
      <c r="BHN18" s="5"/>
      <c r="BHO18" s="5"/>
      <c r="BHP18" s="5"/>
      <c r="BHQ18" s="5"/>
      <c r="BHR18" s="5"/>
      <c r="BHS18" s="5"/>
      <c r="BHT18" s="5"/>
      <c r="BHU18" s="5"/>
      <c r="BHV18" s="5"/>
      <c r="BHW18" s="5"/>
      <c r="BHX18" s="5"/>
      <c r="BHY18" s="5"/>
      <c r="BHZ18" s="5"/>
      <c r="BIA18" s="5"/>
      <c r="BIB18" s="5"/>
      <c r="BIC18" s="5"/>
      <c r="BID18" s="5"/>
      <c r="BIE18" s="5"/>
      <c r="BIF18" s="5"/>
      <c r="BIG18" s="5"/>
      <c r="BIH18" s="5"/>
      <c r="BII18" s="5"/>
      <c r="BIJ18" s="5"/>
      <c r="BIK18" s="5"/>
      <c r="BIL18" s="5"/>
      <c r="BIM18" s="5"/>
      <c r="BIN18" s="5"/>
      <c r="BIO18" s="5"/>
      <c r="BIP18" s="5"/>
      <c r="BIQ18" s="5"/>
      <c r="BIR18" s="5"/>
      <c r="BIS18" s="5"/>
      <c r="BIT18" s="5"/>
      <c r="BIU18" s="5"/>
      <c r="BIV18" s="5"/>
      <c r="BIW18" s="5"/>
      <c r="BIX18" s="5"/>
      <c r="BIY18" s="5"/>
      <c r="BIZ18" s="5"/>
      <c r="BJA18" s="5"/>
      <c r="BJB18" s="5"/>
      <c r="BJC18" s="5"/>
      <c r="BJD18" s="5"/>
      <c r="BJE18" s="5"/>
      <c r="BJF18" s="5"/>
      <c r="BJG18" s="5"/>
      <c r="BJH18" s="5"/>
      <c r="BJI18" s="5"/>
      <c r="BJJ18" s="5"/>
      <c r="BJK18" s="5"/>
      <c r="BJL18" s="5"/>
      <c r="BJM18" s="5"/>
      <c r="BJN18" s="5"/>
      <c r="BJO18" s="5"/>
      <c r="BJP18" s="5"/>
      <c r="BJQ18" s="5"/>
      <c r="BJR18" s="5"/>
      <c r="BJS18" s="5"/>
      <c r="BJT18" s="5"/>
      <c r="BJU18" s="5"/>
      <c r="BJV18" s="5"/>
      <c r="BJW18" s="5"/>
      <c r="BJX18" s="5"/>
      <c r="BJY18" s="5"/>
      <c r="BJZ18" s="5"/>
      <c r="BKA18" s="5"/>
      <c r="BKB18" s="5"/>
      <c r="BKC18" s="5"/>
      <c r="BKD18" s="5"/>
      <c r="BKE18" s="5"/>
      <c r="BKF18" s="5"/>
      <c r="BKG18" s="5"/>
      <c r="BKH18" s="5"/>
      <c r="BKI18" s="5"/>
      <c r="BKJ18" s="5"/>
      <c r="BKK18" s="5"/>
      <c r="BKL18" s="5"/>
      <c r="BKM18" s="5"/>
      <c r="BKN18" s="5"/>
      <c r="BKO18" s="5"/>
      <c r="BKP18" s="5"/>
      <c r="BKQ18" s="5"/>
      <c r="BKR18" s="5"/>
      <c r="BKS18" s="5"/>
      <c r="BKT18" s="5"/>
      <c r="BKU18" s="5"/>
      <c r="BKV18" s="5"/>
      <c r="BKW18" s="5"/>
      <c r="BKX18" s="5"/>
      <c r="BKY18" s="5"/>
      <c r="BKZ18" s="5"/>
      <c r="BLA18" s="5"/>
      <c r="BLB18" s="5"/>
      <c r="BLC18" s="5"/>
      <c r="BLD18" s="5"/>
      <c r="BLE18" s="5"/>
      <c r="BLF18" s="5"/>
      <c r="BLG18" s="5"/>
      <c r="BLH18" s="5"/>
      <c r="BLI18" s="5"/>
      <c r="BLJ18" s="5"/>
      <c r="BLK18" s="5"/>
      <c r="BLL18" s="5"/>
      <c r="BLM18" s="5"/>
      <c r="BLN18" s="5"/>
      <c r="BLO18" s="5"/>
      <c r="BLP18" s="5"/>
      <c r="BLQ18" s="5"/>
      <c r="BLR18" s="5"/>
      <c r="BLS18" s="5"/>
      <c r="BLT18" s="5"/>
      <c r="BLU18" s="5"/>
      <c r="BLV18" s="5"/>
      <c r="BLW18" s="5"/>
      <c r="BLX18" s="5"/>
      <c r="BLY18" s="5"/>
      <c r="BLZ18" s="5"/>
      <c r="BMA18" s="5"/>
      <c r="BMB18" s="5"/>
      <c r="BMC18" s="5"/>
      <c r="BMD18" s="5"/>
      <c r="BME18" s="5"/>
      <c r="BMF18" s="5"/>
      <c r="BMG18" s="5"/>
      <c r="BMH18" s="5"/>
      <c r="BMI18" s="5"/>
      <c r="BMJ18" s="5"/>
      <c r="BMK18" s="5"/>
      <c r="BML18" s="5"/>
      <c r="BMM18" s="5"/>
      <c r="BMN18" s="5"/>
      <c r="BMO18" s="5"/>
      <c r="BMP18" s="5"/>
      <c r="BMQ18" s="5"/>
      <c r="BMR18" s="5"/>
      <c r="BMS18" s="5"/>
      <c r="BMT18" s="5"/>
      <c r="BMU18" s="5"/>
      <c r="BMV18" s="5"/>
      <c r="BMW18" s="5"/>
      <c r="BMX18" s="5"/>
      <c r="BMY18" s="5"/>
      <c r="BMZ18" s="5"/>
      <c r="BNA18" s="5"/>
      <c r="BNB18" s="5"/>
      <c r="BNC18" s="5"/>
      <c r="BND18" s="5"/>
      <c r="BNE18" s="5"/>
      <c r="BNF18" s="5"/>
      <c r="BNG18" s="5"/>
      <c r="BNH18" s="5"/>
      <c r="BNI18" s="5"/>
      <c r="BNJ18" s="5"/>
      <c r="BNK18" s="5"/>
      <c r="BNL18" s="5"/>
      <c r="BNM18" s="5"/>
      <c r="BNN18" s="5"/>
      <c r="BNO18" s="5"/>
      <c r="BNP18" s="5"/>
      <c r="BNQ18" s="5"/>
      <c r="BNR18" s="5"/>
      <c r="BNS18" s="5"/>
      <c r="BNT18" s="5"/>
      <c r="BNU18" s="5"/>
      <c r="BNV18" s="5"/>
      <c r="BNW18" s="5"/>
      <c r="BNX18" s="5"/>
      <c r="BNY18" s="5"/>
      <c r="BNZ18" s="5"/>
      <c r="BOA18" s="5"/>
      <c r="BOB18" s="5"/>
      <c r="BOC18" s="5"/>
      <c r="BOD18" s="5"/>
      <c r="BOE18" s="5"/>
      <c r="BOF18" s="5"/>
      <c r="BOG18" s="5"/>
      <c r="BOH18" s="5"/>
      <c r="BOI18" s="5"/>
      <c r="BOJ18" s="5"/>
      <c r="BOK18" s="5"/>
      <c r="BOL18" s="5"/>
      <c r="BOM18" s="5"/>
      <c r="BON18" s="5"/>
      <c r="BOO18" s="5"/>
      <c r="BOP18" s="5"/>
      <c r="BOQ18" s="5"/>
      <c r="BOR18" s="5"/>
      <c r="BOS18" s="5"/>
      <c r="BOT18" s="5"/>
      <c r="BOU18" s="5"/>
      <c r="BOV18" s="5"/>
      <c r="BOW18" s="5"/>
      <c r="BOX18" s="5"/>
      <c r="BOY18" s="5"/>
      <c r="BOZ18" s="5"/>
      <c r="BPA18" s="5"/>
      <c r="BPB18" s="5"/>
      <c r="BPC18" s="5"/>
      <c r="BPD18" s="5"/>
      <c r="BPE18" s="5"/>
      <c r="BPF18" s="5"/>
      <c r="BPG18" s="5"/>
      <c r="BPH18" s="5"/>
      <c r="BPI18" s="5"/>
      <c r="BPJ18" s="5"/>
      <c r="BPK18" s="5"/>
      <c r="BPL18" s="5"/>
      <c r="BPM18" s="5"/>
      <c r="BPN18" s="5"/>
      <c r="BPO18" s="5"/>
      <c r="BPP18" s="5"/>
      <c r="BPQ18" s="5"/>
      <c r="BPR18" s="5"/>
      <c r="BPS18" s="5"/>
      <c r="BPT18" s="5"/>
      <c r="BPU18" s="5"/>
      <c r="BPV18" s="5"/>
      <c r="BPW18" s="5"/>
      <c r="BPX18" s="5"/>
      <c r="BPY18" s="5"/>
      <c r="BPZ18" s="5"/>
      <c r="BQA18" s="5"/>
      <c r="BQB18" s="5"/>
      <c r="BQC18" s="5"/>
      <c r="BQD18" s="5"/>
      <c r="BQE18" s="5"/>
      <c r="BQF18" s="5"/>
      <c r="BQG18" s="5"/>
      <c r="BQH18" s="5"/>
      <c r="BQI18" s="5"/>
      <c r="BQJ18" s="5"/>
      <c r="BQK18" s="5"/>
      <c r="BQL18" s="5"/>
      <c r="BQM18" s="5"/>
      <c r="BQN18" s="5"/>
      <c r="BQO18" s="5"/>
      <c r="BQP18" s="5"/>
      <c r="BQQ18" s="5"/>
      <c r="BQR18" s="5"/>
      <c r="BQS18" s="5"/>
      <c r="BQT18" s="5"/>
      <c r="BQU18" s="5"/>
      <c r="BQV18" s="5"/>
      <c r="BQW18" s="5"/>
      <c r="BQX18" s="5"/>
      <c r="BQY18" s="5"/>
      <c r="BQZ18" s="5"/>
      <c r="BRA18" s="5"/>
      <c r="BRB18" s="5"/>
      <c r="BRC18" s="5"/>
      <c r="BRD18" s="5"/>
      <c r="BRE18" s="5"/>
      <c r="BRF18" s="5"/>
      <c r="BRG18" s="5"/>
      <c r="BRH18" s="5"/>
      <c r="BRI18" s="5"/>
      <c r="BRJ18" s="5"/>
      <c r="BRK18" s="5"/>
      <c r="BRL18" s="5"/>
      <c r="BRM18" s="5"/>
      <c r="BRN18" s="5"/>
      <c r="BRO18" s="5"/>
      <c r="BRP18" s="5"/>
      <c r="BRQ18" s="5"/>
      <c r="BRR18" s="5"/>
      <c r="BRS18" s="5"/>
      <c r="BRT18" s="5"/>
      <c r="BRU18" s="5"/>
      <c r="BRV18" s="5"/>
      <c r="BRW18" s="5"/>
      <c r="BRX18" s="5"/>
      <c r="BRY18" s="5"/>
      <c r="BRZ18" s="5"/>
      <c r="BSA18" s="5"/>
      <c r="BSB18" s="5"/>
      <c r="BSC18" s="5"/>
      <c r="BSD18" s="5"/>
      <c r="BSE18" s="5"/>
      <c r="BSF18" s="5"/>
      <c r="BSG18" s="5"/>
      <c r="BSH18" s="5"/>
      <c r="BSI18" s="5"/>
      <c r="BSJ18" s="5"/>
      <c r="BSK18" s="5"/>
      <c r="BSL18" s="5"/>
      <c r="BSM18" s="5"/>
      <c r="BSN18" s="5"/>
      <c r="BSO18" s="5"/>
      <c r="BSP18" s="5"/>
      <c r="BSQ18" s="5"/>
      <c r="BSR18" s="5"/>
      <c r="BSS18" s="5"/>
      <c r="BST18" s="5"/>
      <c r="BSU18" s="5"/>
      <c r="BSV18" s="5"/>
      <c r="BSW18" s="5"/>
      <c r="BSX18" s="5"/>
      <c r="BSY18" s="5"/>
      <c r="BSZ18" s="5"/>
      <c r="BTA18" s="5"/>
      <c r="BTB18" s="5"/>
      <c r="BTC18" s="5"/>
      <c r="BTD18" s="5"/>
      <c r="BTE18" s="5"/>
      <c r="BTF18" s="5"/>
      <c r="BTG18" s="5"/>
      <c r="BTH18" s="5"/>
      <c r="BTI18" s="5"/>
      <c r="BTJ18" s="5"/>
      <c r="BTK18" s="5"/>
      <c r="BTL18" s="5"/>
      <c r="BTM18" s="5"/>
      <c r="BTN18" s="5"/>
      <c r="BTO18" s="5"/>
      <c r="BTP18" s="5"/>
      <c r="BTQ18" s="5"/>
      <c r="BTR18" s="5"/>
      <c r="BTS18" s="5"/>
      <c r="BTT18" s="5"/>
      <c r="BTU18" s="5"/>
      <c r="BTV18" s="5"/>
      <c r="BTW18" s="5"/>
      <c r="BTX18" s="5"/>
      <c r="BTY18" s="5"/>
      <c r="BTZ18" s="5"/>
      <c r="BUA18" s="5"/>
      <c r="BUB18" s="5"/>
      <c r="BUC18" s="5"/>
      <c r="BUD18" s="5"/>
      <c r="BUE18" s="5"/>
      <c r="BUF18" s="5"/>
      <c r="BUG18" s="5"/>
      <c r="BUH18" s="5"/>
      <c r="BUI18" s="5"/>
      <c r="BUJ18" s="5"/>
      <c r="BUK18" s="5"/>
      <c r="BUL18" s="5"/>
      <c r="BUM18" s="5"/>
      <c r="BUN18" s="5"/>
      <c r="BUO18" s="5"/>
      <c r="BUP18" s="5"/>
      <c r="BUQ18" s="5"/>
      <c r="BUR18" s="5"/>
      <c r="BUS18" s="5"/>
      <c r="BUT18" s="5"/>
      <c r="BUU18" s="5"/>
      <c r="BUV18" s="5"/>
      <c r="BUW18" s="5"/>
      <c r="BUX18" s="5"/>
      <c r="BUY18" s="5"/>
      <c r="BUZ18" s="5"/>
      <c r="BVA18" s="5"/>
      <c r="BVB18" s="5"/>
      <c r="BVC18" s="5"/>
      <c r="BVD18" s="5"/>
      <c r="BVE18" s="5"/>
      <c r="BVF18" s="5"/>
      <c r="BVG18" s="5"/>
      <c r="BVH18" s="5"/>
      <c r="BVI18" s="5"/>
      <c r="BVJ18" s="5"/>
      <c r="BVK18" s="5"/>
      <c r="BVL18" s="5"/>
      <c r="BVM18" s="5"/>
      <c r="BVN18" s="5"/>
      <c r="BVO18" s="5"/>
      <c r="BVP18" s="5"/>
      <c r="BVQ18" s="5"/>
      <c r="BVR18" s="5"/>
      <c r="BVS18" s="5"/>
      <c r="BVT18" s="5"/>
      <c r="BVU18" s="5"/>
      <c r="BVV18" s="5"/>
      <c r="BVW18" s="5"/>
      <c r="BVX18" s="5"/>
      <c r="BVY18" s="5"/>
      <c r="BVZ18" s="5"/>
      <c r="BWA18" s="5"/>
      <c r="BWB18" s="5"/>
      <c r="BWC18" s="5"/>
      <c r="BWD18" s="5"/>
      <c r="BWE18" s="5"/>
      <c r="BWF18" s="5"/>
      <c r="BWG18" s="5"/>
      <c r="BWH18" s="5"/>
      <c r="BWI18" s="5"/>
      <c r="BWJ18" s="5"/>
      <c r="BWK18" s="5"/>
      <c r="BWL18" s="5"/>
      <c r="BWM18" s="5"/>
      <c r="BWN18" s="5"/>
      <c r="BWO18" s="5"/>
      <c r="BWP18" s="5"/>
      <c r="BWQ18" s="5"/>
      <c r="BWR18" s="5"/>
      <c r="BWS18" s="5"/>
      <c r="BWT18" s="5"/>
      <c r="BWU18" s="5"/>
      <c r="BWV18" s="5"/>
      <c r="BWW18" s="5"/>
      <c r="BWX18" s="5"/>
      <c r="BWY18" s="5"/>
      <c r="BWZ18" s="5"/>
      <c r="BXA18" s="5"/>
      <c r="BXB18" s="5"/>
      <c r="BXC18" s="5"/>
      <c r="BXD18" s="5"/>
      <c r="BXE18" s="5"/>
      <c r="BXF18" s="5"/>
      <c r="BXG18" s="5"/>
      <c r="BXH18" s="5"/>
      <c r="BXI18" s="5"/>
      <c r="BXJ18" s="5"/>
      <c r="BXK18" s="5"/>
      <c r="BXL18" s="5"/>
      <c r="BXM18" s="5"/>
      <c r="BXN18" s="5"/>
      <c r="BXO18" s="5"/>
      <c r="BXP18" s="5"/>
      <c r="BXQ18" s="5"/>
      <c r="BXR18" s="5"/>
      <c r="BXS18" s="5"/>
      <c r="BXT18" s="5"/>
      <c r="BXU18" s="5"/>
      <c r="BXV18" s="5"/>
      <c r="BXW18" s="5"/>
      <c r="BXX18" s="5"/>
      <c r="BXY18" s="5"/>
      <c r="BXZ18" s="5"/>
      <c r="BYA18" s="5"/>
      <c r="BYB18" s="5"/>
      <c r="BYC18" s="5"/>
      <c r="BYD18" s="5"/>
      <c r="BYE18" s="5"/>
      <c r="BYF18" s="5"/>
      <c r="BYG18" s="5"/>
      <c r="BYH18" s="5"/>
      <c r="BYI18" s="5"/>
      <c r="BYJ18" s="5"/>
      <c r="BYK18" s="5"/>
      <c r="BYL18" s="5"/>
      <c r="BYM18" s="5"/>
      <c r="BYN18" s="5"/>
      <c r="BYO18" s="5"/>
      <c r="BYP18" s="5"/>
      <c r="BYQ18" s="5"/>
      <c r="BYR18" s="5"/>
      <c r="BYS18" s="5"/>
      <c r="BYT18" s="5"/>
      <c r="BYU18" s="5"/>
      <c r="BYV18" s="5"/>
      <c r="BYW18" s="5"/>
      <c r="BYX18" s="5"/>
      <c r="BYY18" s="5"/>
      <c r="BYZ18" s="5"/>
      <c r="BZA18" s="5"/>
      <c r="BZB18" s="5"/>
      <c r="BZC18" s="5"/>
      <c r="BZD18" s="5"/>
      <c r="BZE18" s="5"/>
      <c r="BZF18" s="5"/>
      <c r="BZG18" s="5"/>
      <c r="BZH18" s="5"/>
      <c r="BZI18" s="5"/>
      <c r="BZJ18" s="5"/>
      <c r="BZK18" s="5"/>
      <c r="BZL18" s="5"/>
      <c r="BZM18" s="5"/>
      <c r="BZN18" s="5"/>
      <c r="BZO18" s="5"/>
      <c r="BZP18" s="5"/>
      <c r="BZQ18" s="5"/>
      <c r="BZR18" s="5"/>
      <c r="BZS18" s="5"/>
      <c r="BZT18" s="5"/>
      <c r="BZU18" s="5"/>
      <c r="BZV18" s="5"/>
      <c r="BZW18" s="5"/>
      <c r="BZX18" s="5"/>
      <c r="BZY18" s="5"/>
      <c r="BZZ18" s="5"/>
      <c r="CAA18" s="5"/>
      <c r="CAB18" s="5"/>
      <c r="CAC18" s="5"/>
      <c r="CAD18" s="5"/>
      <c r="CAE18" s="5"/>
      <c r="CAF18" s="5"/>
      <c r="CAG18" s="5"/>
      <c r="CAH18" s="5"/>
      <c r="CAI18" s="5"/>
      <c r="CAJ18" s="5"/>
      <c r="CAK18" s="5"/>
      <c r="CAL18" s="5"/>
      <c r="CAM18" s="5"/>
      <c r="CAN18" s="5"/>
      <c r="CAO18" s="5"/>
      <c r="CAP18" s="5"/>
      <c r="CAQ18" s="5"/>
      <c r="CAR18" s="5"/>
      <c r="CAS18" s="5"/>
      <c r="CAT18" s="5"/>
      <c r="CAU18" s="5"/>
      <c r="CAV18" s="5"/>
      <c r="CAW18" s="5"/>
      <c r="CAX18" s="5"/>
      <c r="CAY18" s="5"/>
      <c r="CAZ18" s="5"/>
      <c r="CBA18" s="5"/>
      <c r="CBB18" s="5"/>
      <c r="CBC18" s="5"/>
      <c r="CBD18" s="5"/>
      <c r="CBE18" s="5"/>
      <c r="CBF18" s="5"/>
      <c r="CBG18" s="5"/>
      <c r="CBH18" s="5"/>
      <c r="CBI18" s="5"/>
      <c r="CBJ18" s="5"/>
      <c r="CBK18" s="5"/>
      <c r="CBL18" s="5"/>
      <c r="CBM18" s="5"/>
      <c r="CBN18" s="5"/>
      <c r="CBO18" s="5"/>
      <c r="CBP18" s="5"/>
      <c r="CBQ18" s="5"/>
      <c r="CBR18" s="5"/>
      <c r="CBS18" s="5"/>
      <c r="CBT18" s="5"/>
      <c r="CBU18" s="5"/>
      <c r="CBV18" s="5"/>
      <c r="CBW18" s="5"/>
      <c r="CBX18" s="5"/>
      <c r="CBY18" s="5"/>
      <c r="CBZ18" s="5"/>
      <c r="CCA18" s="5"/>
      <c r="CCB18" s="5"/>
      <c r="CCC18" s="5"/>
      <c r="CCD18" s="5"/>
      <c r="CCE18" s="5"/>
      <c r="CCF18" s="5"/>
      <c r="CCG18" s="5"/>
      <c r="CCH18" s="5"/>
      <c r="CCI18" s="5"/>
      <c r="CCJ18" s="5"/>
      <c r="CCK18" s="5"/>
      <c r="CCL18" s="5"/>
      <c r="CCM18" s="5"/>
      <c r="CCN18" s="5"/>
      <c r="CCO18" s="5"/>
      <c r="CCP18" s="5"/>
      <c r="CCQ18" s="5"/>
      <c r="CCR18" s="5"/>
      <c r="CCS18" s="5"/>
      <c r="CCT18" s="5"/>
      <c r="CCU18" s="5"/>
      <c r="CCV18" s="5"/>
      <c r="CCW18" s="5"/>
      <c r="CCX18" s="5"/>
      <c r="CCY18" s="5"/>
      <c r="CCZ18" s="5"/>
      <c r="CDA18" s="5"/>
      <c r="CDB18" s="5"/>
      <c r="CDC18" s="5"/>
      <c r="CDD18" s="5"/>
      <c r="CDE18" s="5"/>
      <c r="CDF18" s="5"/>
      <c r="CDG18" s="5"/>
      <c r="CDH18" s="5"/>
      <c r="CDI18" s="5"/>
      <c r="CDJ18" s="5"/>
      <c r="CDK18" s="5"/>
      <c r="CDL18" s="5"/>
      <c r="CDM18" s="5"/>
      <c r="CDN18" s="5"/>
      <c r="CDO18" s="5"/>
      <c r="CDP18" s="5"/>
      <c r="CDQ18" s="5"/>
      <c r="CDR18" s="5"/>
      <c r="CDS18" s="5"/>
      <c r="CDT18" s="5"/>
      <c r="CDU18" s="5"/>
      <c r="CDV18" s="5"/>
      <c r="CDW18" s="5"/>
      <c r="CDX18" s="5"/>
      <c r="CDY18" s="5"/>
      <c r="CDZ18" s="5"/>
      <c r="CEA18" s="5"/>
      <c r="CEB18" s="5"/>
      <c r="CEC18" s="5"/>
      <c r="CED18" s="5"/>
      <c r="CEE18" s="5"/>
      <c r="CEF18" s="5"/>
      <c r="CEG18" s="5"/>
      <c r="CEH18" s="5"/>
      <c r="CEI18" s="5"/>
      <c r="CEJ18" s="5"/>
      <c r="CEK18" s="5"/>
      <c r="CEL18" s="5"/>
      <c r="CEM18" s="5"/>
      <c r="CEN18" s="5"/>
      <c r="CEO18" s="5"/>
      <c r="CEP18" s="5"/>
      <c r="CEQ18" s="5"/>
      <c r="CER18" s="5"/>
      <c r="CES18" s="5"/>
      <c r="CET18" s="5"/>
      <c r="CEU18" s="5"/>
      <c r="CEV18" s="5"/>
      <c r="CEW18" s="5"/>
      <c r="CEX18" s="5"/>
      <c r="CEY18" s="5"/>
      <c r="CEZ18" s="5"/>
      <c r="CFA18" s="5"/>
      <c r="CFB18" s="5"/>
      <c r="CFC18" s="5"/>
      <c r="CFD18" s="5"/>
      <c r="CFE18" s="5"/>
      <c r="CFF18" s="5"/>
      <c r="CFG18" s="5"/>
      <c r="CFH18" s="5"/>
      <c r="CFI18" s="5"/>
      <c r="CFJ18" s="5"/>
      <c r="CFK18" s="5"/>
      <c r="CFL18" s="5"/>
      <c r="CFM18" s="5"/>
      <c r="CFN18" s="5"/>
      <c r="CFO18" s="5"/>
      <c r="CFP18" s="5"/>
      <c r="CFQ18" s="5"/>
      <c r="CFR18" s="5"/>
      <c r="CFS18" s="5"/>
      <c r="CFT18" s="5"/>
      <c r="CFU18" s="5"/>
      <c r="CFV18" s="5"/>
      <c r="CFW18" s="5"/>
      <c r="CFX18" s="5"/>
      <c r="CFY18" s="5"/>
      <c r="CFZ18" s="5"/>
      <c r="CGA18" s="5"/>
      <c r="CGB18" s="5"/>
      <c r="CGC18" s="5"/>
      <c r="CGD18" s="5"/>
      <c r="CGE18" s="5"/>
      <c r="CGF18" s="5"/>
      <c r="CGG18" s="5"/>
      <c r="CGH18" s="5"/>
      <c r="CGI18" s="5"/>
      <c r="CGJ18" s="5"/>
      <c r="CGK18" s="5"/>
      <c r="CGL18" s="5"/>
      <c r="CGM18" s="5"/>
      <c r="CGN18" s="5"/>
      <c r="CGO18" s="5"/>
      <c r="CGP18" s="5"/>
      <c r="CGQ18" s="5"/>
      <c r="CGR18" s="5"/>
      <c r="CGS18" s="5"/>
      <c r="CGT18" s="5"/>
      <c r="CGU18" s="5"/>
      <c r="CGV18" s="5"/>
      <c r="CGW18" s="5"/>
      <c r="CGX18" s="5"/>
      <c r="CGY18" s="5"/>
      <c r="CGZ18" s="5"/>
      <c r="CHA18" s="5"/>
      <c r="CHB18" s="5"/>
      <c r="CHC18" s="5"/>
      <c r="CHD18" s="5"/>
      <c r="CHE18" s="5"/>
      <c r="CHF18" s="5"/>
      <c r="CHG18" s="5"/>
      <c r="CHH18" s="5"/>
      <c r="CHI18" s="5"/>
      <c r="CHJ18" s="5"/>
      <c r="CHK18" s="5"/>
      <c r="CHL18" s="5"/>
      <c r="CHM18" s="5"/>
      <c r="CHN18" s="5"/>
      <c r="CHO18" s="5"/>
      <c r="CHP18" s="5"/>
      <c r="CHQ18" s="5"/>
      <c r="CHR18" s="5"/>
      <c r="CHS18" s="5"/>
      <c r="CHT18" s="5"/>
      <c r="CHU18" s="5"/>
      <c r="CHV18" s="5"/>
      <c r="CHW18" s="5"/>
      <c r="CHX18" s="5"/>
      <c r="CHY18" s="5"/>
      <c r="CHZ18" s="5"/>
      <c r="CIA18" s="5"/>
      <c r="CIB18" s="5"/>
      <c r="CIC18" s="5"/>
      <c r="CID18" s="5"/>
      <c r="CIE18" s="5"/>
      <c r="CIF18" s="5"/>
      <c r="CIG18" s="5"/>
      <c r="CIH18" s="5"/>
      <c r="CII18" s="5"/>
      <c r="CIJ18" s="5"/>
      <c r="CIK18" s="5"/>
      <c r="CIL18" s="5"/>
      <c r="CIM18" s="5"/>
      <c r="CIN18" s="5"/>
      <c r="CIO18" s="5"/>
      <c r="CIP18" s="5"/>
      <c r="CIQ18" s="5"/>
      <c r="CIR18" s="5"/>
      <c r="CIS18" s="5"/>
      <c r="CIT18" s="5"/>
      <c r="CIU18" s="5"/>
      <c r="CIV18" s="5"/>
      <c r="CIW18" s="5"/>
      <c r="CIX18" s="5"/>
      <c r="CIY18" s="5"/>
      <c r="CIZ18" s="5"/>
      <c r="CJA18" s="5"/>
      <c r="CJB18" s="5"/>
      <c r="CJC18" s="5"/>
      <c r="CJD18" s="5"/>
      <c r="CJE18" s="5"/>
      <c r="CJF18" s="5"/>
      <c r="CJG18" s="5"/>
      <c r="CJH18" s="5"/>
      <c r="CJI18" s="5"/>
      <c r="CJJ18" s="5"/>
      <c r="CJK18" s="5"/>
      <c r="CJL18" s="5"/>
      <c r="CJM18" s="5"/>
      <c r="CJN18" s="5"/>
      <c r="CJO18" s="5"/>
      <c r="CJP18" s="5"/>
      <c r="CJQ18" s="5"/>
      <c r="CJR18" s="5"/>
      <c r="CJS18" s="5"/>
      <c r="CJT18" s="5"/>
      <c r="CJU18" s="5"/>
      <c r="CJV18" s="5"/>
      <c r="CJW18" s="5"/>
      <c r="CJX18" s="5"/>
      <c r="CJY18" s="5"/>
      <c r="CJZ18" s="5"/>
      <c r="CKA18" s="5"/>
      <c r="CKB18" s="5"/>
      <c r="CKC18" s="5"/>
      <c r="CKD18" s="5"/>
      <c r="CKE18" s="5"/>
      <c r="CKF18" s="5"/>
      <c r="CKG18" s="5"/>
      <c r="CKH18" s="5"/>
      <c r="CKI18" s="5"/>
      <c r="CKJ18" s="5"/>
      <c r="CKK18" s="5"/>
      <c r="CKL18" s="5"/>
      <c r="CKM18" s="5"/>
      <c r="CKN18" s="5"/>
      <c r="CKO18" s="5"/>
      <c r="CKP18" s="5"/>
      <c r="CKQ18" s="5"/>
      <c r="CKR18" s="5"/>
      <c r="CKS18" s="5"/>
      <c r="CKT18" s="5"/>
      <c r="CKU18" s="5"/>
      <c r="CKV18" s="5"/>
      <c r="CKW18" s="5"/>
      <c r="CKX18" s="5"/>
      <c r="CKY18" s="5"/>
      <c r="CKZ18" s="5"/>
      <c r="CLA18" s="5"/>
      <c r="CLB18" s="5"/>
      <c r="CLC18" s="5"/>
      <c r="CLD18" s="5"/>
      <c r="CLE18" s="5"/>
      <c r="CLF18" s="5"/>
      <c r="CLG18" s="5"/>
      <c r="CLH18" s="5"/>
      <c r="CLI18" s="5"/>
      <c r="CLJ18" s="5"/>
      <c r="CLK18" s="5"/>
      <c r="CLL18" s="5"/>
      <c r="CLM18" s="5"/>
      <c r="CLN18" s="5"/>
      <c r="CLO18" s="5"/>
      <c r="CLP18" s="5"/>
      <c r="CLQ18" s="5"/>
      <c r="CLR18" s="5"/>
      <c r="CLS18" s="5"/>
      <c r="CLT18" s="5"/>
      <c r="CLU18" s="5"/>
      <c r="CLV18" s="5"/>
      <c r="CLW18" s="5"/>
      <c r="CLX18" s="5"/>
      <c r="CLY18" s="5"/>
      <c r="CLZ18" s="5"/>
      <c r="CMA18" s="5"/>
      <c r="CMB18" s="5"/>
      <c r="CMC18" s="5"/>
      <c r="CMD18" s="5"/>
      <c r="CME18" s="5"/>
      <c r="CMF18" s="5"/>
      <c r="CMG18" s="5"/>
      <c r="CMH18" s="5"/>
      <c r="CMI18" s="5"/>
      <c r="CMJ18" s="5"/>
      <c r="CMK18" s="5"/>
      <c r="CML18" s="5"/>
      <c r="CMM18" s="5"/>
      <c r="CMN18" s="5"/>
      <c r="CMO18" s="5"/>
      <c r="CMP18" s="5"/>
      <c r="CMQ18" s="5"/>
      <c r="CMR18" s="5"/>
      <c r="CMS18" s="5"/>
      <c r="CMT18" s="5"/>
      <c r="CMU18" s="5"/>
      <c r="CMV18" s="5"/>
      <c r="CMW18" s="5"/>
      <c r="CMX18" s="5"/>
      <c r="CMY18" s="5"/>
      <c r="CMZ18" s="5"/>
      <c r="CNA18" s="5"/>
      <c r="CNB18" s="5"/>
      <c r="CNC18" s="5"/>
      <c r="CND18" s="5"/>
      <c r="CNE18" s="5"/>
      <c r="CNF18" s="5"/>
      <c r="CNG18" s="5"/>
      <c r="CNH18" s="5"/>
      <c r="CNI18" s="5"/>
      <c r="CNJ18" s="5"/>
      <c r="CNK18" s="5"/>
      <c r="CNL18" s="5"/>
      <c r="CNM18" s="5"/>
      <c r="CNN18" s="5"/>
      <c r="CNO18" s="5"/>
      <c r="CNP18" s="5"/>
      <c r="CNQ18" s="5"/>
      <c r="CNR18" s="5"/>
      <c r="CNS18" s="5"/>
      <c r="CNT18" s="5"/>
      <c r="CNU18" s="5"/>
      <c r="CNV18" s="5"/>
      <c r="CNW18" s="5"/>
      <c r="CNX18" s="5"/>
      <c r="CNY18" s="5"/>
      <c r="CNZ18" s="5"/>
      <c r="COA18" s="5"/>
      <c r="COB18" s="5"/>
      <c r="COC18" s="5"/>
      <c r="COD18" s="5"/>
      <c r="COE18" s="5"/>
      <c r="COF18" s="5"/>
      <c r="COG18" s="5"/>
      <c r="COH18" s="5"/>
      <c r="COI18" s="5"/>
      <c r="COJ18" s="5"/>
      <c r="COK18" s="5"/>
      <c r="COL18" s="5"/>
      <c r="COM18" s="5"/>
      <c r="CON18" s="5"/>
      <c r="COO18" s="5"/>
      <c r="COP18" s="5"/>
      <c r="COQ18" s="5"/>
      <c r="COR18" s="5"/>
      <c r="COS18" s="5"/>
      <c r="COT18" s="5"/>
      <c r="COU18" s="5"/>
      <c r="COV18" s="5"/>
      <c r="COW18" s="5"/>
      <c r="COX18" s="5"/>
      <c r="COY18" s="5"/>
      <c r="COZ18" s="5"/>
      <c r="CPA18" s="5"/>
      <c r="CPB18" s="5"/>
      <c r="CPC18" s="5"/>
      <c r="CPD18" s="5"/>
      <c r="CPE18" s="5"/>
      <c r="CPF18" s="5"/>
      <c r="CPG18" s="5"/>
      <c r="CPH18" s="5"/>
      <c r="CPI18" s="5"/>
      <c r="CPJ18" s="5"/>
      <c r="CPK18" s="5"/>
      <c r="CPL18" s="5"/>
      <c r="CPM18" s="5"/>
      <c r="CPN18" s="5"/>
      <c r="CPO18" s="5"/>
      <c r="CPP18" s="5"/>
      <c r="CPQ18" s="5"/>
      <c r="CPR18" s="5"/>
      <c r="CPS18" s="5"/>
      <c r="CPT18" s="5"/>
      <c r="CPU18" s="5"/>
      <c r="CPV18" s="5"/>
      <c r="CPW18" s="5"/>
      <c r="CPX18" s="5"/>
      <c r="CPY18" s="5"/>
      <c r="CPZ18" s="5"/>
      <c r="CQA18" s="5"/>
      <c r="CQB18" s="5"/>
      <c r="CQC18" s="5"/>
      <c r="CQD18" s="5"/>
      <c r="CQE18" s="5"/>
      <c r="CQF18" s="5"/>
      <c r="CQG18" s="5"/>
      <c r="CQH18" s="5"/>
      <c r="CQI18" s="5"/>
      <c r="CQJ18" s="5"/>
      <c r="CQK18" s="5"/>
      <c r="CQL18" s="5"/>
      <c r="CQM18" s="5"/>
      <c r="CQN18" s="5"/>
      <c r="CQO18" s="5"/>
      <c r="CQP18" s="5"/>
      <c r="CQQ18" s="5"/>
      <c r="CQR18" s="5"/>
      <c r="CQS18" s="5"/>
      <c r="CQT18" s="5"/>
      <c r="CQU18" s="5"/>
      <c r="CQV18" s="5"/>
      <c r="CQW18" s="5"/>
      <c r="CQX18" s="5"/>
      <c r="CQY18" s="5"/>
      <c r="CQZ18" s="5"/>
      <c r="CRA18" s="5"/>
      <c r="CRB18" s="5"/>
      <c r="CRC18" s="5"/>
      <c r="CRD18" s="5"/>
      <c r="CRE18" s="5"/>
      <c r="CRF18" s="5"/>
      <c r="CRG18" s="5"/>
      <c r="CRH18" s="5"/>
      <c r="CRI18" s="5"/>
      <c r="CRJ18" s="5"/>
      <c r="CRK18" s="5"/>
      <c r="CRL18" s="5"/>
      <c r="CRM18" s="5"/>
      <c r="CRN18" s="5"/>
      <c r="CRO18" s="5"/>
      <c r="CRP18" s="5"/>
      <c r="CRQ18" s="5"/>
      <c r="CRR18" s="5"/>
      <c r="CRS18" s="5"/>
      <c r="CRT18" s="5"/>
      <c r="CRU18" s="5"/>
      <c r="CRV18" s="5"/>
      <c r="CRW18" s="5"/>
      <c r="CRX18" s="5"/>
      <c r="CRY18" s="5"/>
      <c r="CRZ18" s="5"/>
      <c r="CSA18" s="5"/>
      <c r="CSB18" s="5"/>
      <c r="CSC18" s="5"/>
      <c r="CSD18" s="5"/>
      <c r="CSE18" s="5"/>
      <c r="CSF18" s="5"/>
      <c r="CSG18" s="5"/>
      <c r="CSH18" s="5"/>
      <c r="CSI18" s="5"/>
      <c r="CSJ18" s="5"/>
      <c r="CSK18" s="5"/>
      <c r="CSL18" s="5"/>
      <c r="CSM18" s="5"/>
      <c r="CSN18" s="5"/>
      <c r="CSO18" s="5"/>
      <c r="CSP18" s="5"/>
      <c r="CSQ18" s="5"/>
      <c r="CSR18" s="5"/>
      <c r="CSS18" s="5"/>
      <c r="CST18" s="5"/>
      <c r="CSU18" s="5"/>
      <c r="CSV18" s="5"/>
      <c r="CSW18" s="5"/>
      <c r="CSX18" s="5"/>
      <c r="CSY18" s="5"/>
      <c r="CSZ18" s="5"/>
      <c r="CTA18" s="5"/>
      <c r="CTB18" s="5"/>
      <c r="CTC18" s="5"/>
      <c r="CTD18" s="5"/>
      <c r="CTE18" s="5"/>
      <c r="CTF18" s="5"/>
      <c r="CTG18" s="5"/>
      <c r="CTH18" s="5"/>
      <c r="CTI18" s="5"/>
      <c r="CTJ18" s="5"/>
      <c r="CTK18" s="5"/>
      <c r="CTL18" s="5"/>
      <c r="CTM18" s="5"/>
      <c r="CTN18" s="5"/>
      <c r="CTO18" s="5"/>
      <c r="CTP18" s="5"/>
      <c r="CTQ18" s="5"/>
      <c r="CTR18" s="5"/>
      <c r="CTS18" s="5"/>
      <c r="CTT18" s="5"/>
      <c r="CTU18" s="5"/>
      <c r="CTV18" s="5"/>
      <c r="CTW18" s="5"/>
      <c r="CTX18" s="5"/>
      <c r="CTY18" s="5"/>
      <c r="CTZ18" s="5"/>
      <c r="CUA18" s="5"/>
      <c r="CUB18" s="5"/>
      <c r="CUC18" s="5"/>
      <c r="CUD18" s="5"/>
      <c r="CUE18" s="5"/>
      <c r="CUF18" s="5"/>
      <c r="CUG18" s="5"/>
      <c r="CUH18" s="5"/>
      <c r="CUI18" s="5"/>
      <c r="CUJ18" s="5"/>
      <c r="CUK18" s="5"/>
      <c r="CUL18" s="5"/>
      <c r="CUM18" s="5"/>
      <c r="CUN18" s="5"/>
      <c r="CUO18" s="5"/>
      <c r="CUP18" s="5"/>
      <c r="CUQ18" s="5"/>
      <c r="CUR18" s="5"/>
      <c r="CUS18" s="5"/>
      <c r="CUT18" s="5"/>
      <c r="CUU18" s="5"/>
      <c r="CUV18" s="5"/>
      <c r="CUW18" s="5"/>
      <c r="CUX18" s="5"/>
      <c r="CUY18" s="5"/>
      <c r="CUZ18" s="5"/>
      <c r="CVA18" s="5"/>
      <c r="CVB18" s="5"/>
      <c r="CVC18" s="5"/>
      <c r="CVD18" s="5"/>
      <c r="CVE18" s="5"/>
      <c r="CVF18" s="5"/>
      <c r="CVG18" s="5"/>
      <c r="CVH18" s="5"/>
      <c r="CVI18" s="5"/>
      <c r="CVJ18" s="5"/>
      <c r="CVK18" s="5"/>
      <c r="CVL18" s="5"/>
      <c r="CVM18" s="5"/>
      <c r="CVN18" s="5"/>
      <c r="CVO18" s="5"/>
      <c r="CVP18" s="5"/>
      <c r="CVQ18" s="5"/>
      <c r="CVR18" s="5"/>
      <c r="CVS18" s="5"/>
      <c r="CVT18" s="5"/>
      <c r="CVU18" s="5"/>
      <c r="CVV18" s="5"/>
      <c r="CVW18" s="5"/>
      <c r="CVX18" s="5"/>
      <c r="CVY18" s="5"/>
      <c r="CVZ18" s="5"/>
      <c r="CWA18" s="5"/>
      <c r="CWB18" s="5"/>
      <c r="CWC18" s="5"/>
      <c r="CWD18" s="5"/>
      <c r="CWE18" s="5"/>
      <c r="CWF18" s="5"/>
      <c r="CWG18" s="5"/>
      <c r="CWH18" s="5"/>
      <c r="CWI18" s="5"/>
      <c r="CWJ18" s="5"/>
      <c r="CWK18" s="5"/>
      <c r="CWL18" s="5"/>
      <c r="CWM18" s="5"/>
      <c r="CWN18" s="5"/>
      <c r="CWO18" s="5"/>
      <c r="CWP18" s="5"/>
      <c r="CWQ18" s="5"/>
      <c r="CWR18" s="5"/>
      <c r="CWS18" s="5"/>
      <c r="CWT18" s="5"/>
      <c r="CWU18" s="5"/>
      <c r="CWV18" s="5"/>
      <c r="CWW18" s="5"/>
      <c r="CWX18" s="5"/>
      <c r="CWY18" s="5"/>
      <c r="CWZ18" s="5"/>
      <c r="CXA18" s="5"/>
      <c r="CXB18" s="5"/>
      <c r="CXC18" s="5"/>
      <c r="CXD18" s="5"/>
      <c r="CXE18" s="5"/>
      <c r="CXF18" s="5"/>
      <c r="CXG18" s="5"/>
      <c r="CXH18" s="5"/>
      <c r="CXI18" s="5"/>
      <c r="CXJ18" s="5"/>
      <c r="CXK18" s="5"/>
      <c r="CXL18" s="5"/>
      <c r="CXM18" s="5"/>
      <c r="CXN18" s="5"/>
      <c r="CXO18" s="5"/>
      <c r="CXP18" s="5"/>
      <c r="CXQ18" s="5"/>
      <c r="CXR18" s="5"/>
      <c r="CXS18" s="5"/>
      <c r="CXT18" s="5"/>
      <c r="CXU18" s="5"/>
      <c r="CXV18" s="5"/>
      <c r="CXW18" s="5"/>
      <c r="CXX18" s="5"/>
      <c r="CXY18" s="5"/>
      <c r="CXZ18" s="5"/>
      <c r="CYA18" s="5"/>
      <c r="CYB18" s="5"/>
      <c r="CYC18" s="5"/>
      <c r="CYD18" s="5"/>
      <c r="CYE18" s="5"/>
      <c r="CYF18" s="5"/>
      <c r="CYG18" s="5"/>
      <c r="CYH18" s="5"/>
      <c r="CYI18" s="5"/>
      <c r="CYJ18" s="5"/>
      <c r="CYK18" s="5"/>
      <c r="CYL18" s="5"/>
      <c r="CYM18" s="5"/>
      <c r="CYN18" s="5"/>
      <c r="CYO18" s="5"/>
      <c r="CYP18" s="5"/>
      <c r="CYQ18" s="5"/>
      <c r="CYR18" s="5"/>
      <c r="CYS18" s="5"/>
      <c r="CYT18" s="5"/>
      <c r="CYU18" s="5"/>
      <c r="CYV18" s="5"/>
      <c r="CYW18" s="5"/>
      <c r="CYX18" s="5"/>
      <c r="CYY18" s="5"/>
      <c r="CYZ18" s="5"/>
      <c r="CZA18" s="5"/>
      <c r="CZB18" s="5"/>
      <c r="CZC18" s="5"/>
      <c r="CZD18" s="5"/>
      <c r="CZE18" s="5"/>
      <c r="CZF18" s="5"/>
      <c r="CZG18" s="5"/>
      <c r="CZH18" s="5"/>
      <c r="CZI18" s="5"/>
      <c r="CZJ18" s="5"/>
      <c r="CZK18" s="5"/>
      <c r="CZL18" s="5"/>
      <c r="CZM18" s="5"/>
      <c r="CZN18" s="5"/>
      <c r="CZO18" s="5"/>
      <c r="CZP18" s="5"/>
      <c r="CZQ18" s="5"/>
      <c r="CZR18" s="5"/>
      <c r="CZS18" s="5"/>
      <c r="CZT18" s="5"/>
      <c r="CZU18" s="5"/>
      <c r="CZV18" s="5"/>
      <c r="CZW18" s="5"/>
      <c r="CZX18" s="5"/>
      <c r="CZY18" s="5"/>
      <c r="CZZ18" s="5"/>
      <c r="DAA18" s="5"/>
      <c r="DAB18" s="5"/>
      <c r="DAC18" s="5"/>
      <c r="DAD18" s="5"/>
      <c r="DAE18" s="5"/>
      <c r="DAF18" s="5"/>
      <c r="DAG18" s="5"/>
      <c r="DAH18" s="5"/>
      <c r="DAI18" s="5"/>
      <c r="DAJ18" s="5"/>
      <c r="DAK18" s="5"/>
      <c r="DAL18" s="5"/>
      <c r="DAM18" s="5"/>
      <c r="DAN18" s="5"/>
      <c r="DAO18" s="5"/>
      <c r="DAP18" s="5"/>
      <c r="DAQ18" s="5"/>
      <c r="DAR18" s="5"/>
      <c r="DAS18" s="5"/>
      <c r="DAT18" s="5"/>
      <c r="DAU18" s="5"/>
      <c r="DAV18" s="5"/>
      <c r="DAW18" s="5"/>
      <c r="DAX18" s="5"/>
      <c r="DAY18" s="5"/>
      <c r="DAZ18" s="5"/>
      <c r="DBA18" s="5"/>
      <c r="DBB18" s="5"/>
      <c r="DBC18" s="5"/>
      <c r="DBD18" s="5"/>
      <c r="DBE18" s="5"/>
      <c r="DBF18" s="5"/>
      <c r="DBG18" s="5"/>
      <c r="DBH18" s="5"/>
      <c r="DBI18" s="5"/>
      <c r="DBJ18" s="5"/>
      <c r="DBK18" s="5"/>
      <c r="DBL18" s="5"/>
      <c r="DBM18" s="5"/>
      <c r="DBN18" s="5"/>
      <c r="DBO18" s="5"/>
      <c r="DBP18" s="5"/>
      <c r="DBQ18" s="5"/>
      <c r="DBR18" s="5"/>
      <c r="DBS18" s="5"/>
      <c r="DBT18" s="5"/>
      <c r="DBU18" s="5"/>
      <c r="DBV18" s="5"/>
      <c r="DBW18" s="5"/>
      <c r="DBX18" s="5"/>
      <c r="DBY18" s="5"/>
      <c r="DBZ18" s="5"/>
      <c r="DCA18" s="5"/>
      <c r="DCB18" s="5"/>
      <c r="DCC18" s="5"/>
      <c r="DCD18" s="5"/>
      <c r="DCE18" s="5"/>
      <c r="DCF18" s="5"/>
      <c r="DCG18" s="5"/>
      <c r="DCH18" s="5"/>
      <c r="DCI18" s="5"/>
      <c r="DCJ18" s="5"/>
      <c r="DCK18" s="5"/>
      <c r="DCL18" s="5"/>
      <c r="DCM18" s="5"/>
      <c r="DCN18" s="5"/>
      <c r="DCO18" s="5"/>
      <c r="DCP18" s="5"/>
      <c r="DCQ18" s="5"/>
      <c r="DCR18" s="5"/>
      <c r="DCS18" s="5"/>
      <c r="DCT18" s="5"/>
      <c r="DCU18" s="5"/>
      <c r="DCV18" s="5"/>
      <c r="DCW18" s="5"/>
      <c r="DCX18" s="5"/>
      <c r="DCY18" s="5"/>
      <c r="DCZ18" s="5"/>
      <c r="DDA18" s="5"/>
      <c r="DDB18" s="5"/>
      <c r="DDC18" s="5"/>
      <c r="DDD18" s="5"/>
      <c r="DDE18" s="5"/>
      <c r="DDF18" s="5"/>
      <c r="DDG18" s="5"/>
      <c r="DDH18" s="5"/>
      <c r="DDI18" s="5"/>
      <c r="DDJ18" s="5"/>
      <c r="DDK18" s="5"/>
      <c r="DDL18" s="5"/>
      <c r="DDM18" s="5"/>
      <c r="DDN18" s="5"/>
      <c r="DDO18" s="5"/>
      <c r="DDP18" s="5"/>
      <c r="DDQ18" s="5"/>
      <c r="DDR18" s="5"/>
      <c r="DDS18" s="5"/>
      <c r="DDT18" s="5"/>
      <c r="DDU18" s="5"/>
      <c r="DDV18" s="5"/>
      <c r="DDW18" s="5"/>
      <c r="DDX18" s="5"/>
      <c r="DDY18" s="5"/>
      <c r="DDZ18" s="5"/>
      <c r="DEA18" s="5"/>
      <c r="DEB18" s="5"/>
      <c r="DEC18" s="5"/>
      <c r="DED18" s="5"/>
      <c r="DEE18" s="5"/>
      <c r="DEF18" s="5"/>
      <c r="DEG18" s="5"/>
      <c r="DEH18" s="5"/>
      <c r="DEI18" s="5"/>
      <c r="DEJ18" s="5"/>
      <c r="DEK18" s="5"/>
      <c r="DEL18" s="5"/>
      <c r="DEM18" s="5"/>
      <c r="DEN18" s="5"/>
      <c r="DEO18" s="5"/>
      <c r="DEP18" s="5"/>
      <c r="DEQ18" s="5"/>
      <c r="DER18" s="5"/>
      <c r="DES18" s="5"/>
      <c r="DET18" s="5"/>
      <c r="DEU18" s="5"/>
      <c r="DEV18" s="5"/>
      <c r="DEW18" s="5"/>
      <c r="DEX18" s="5"/>
      <c r="DEY18" s="5"/>
      <c r="DEZ18" s="5"/>
      <c r="DFA18" s="5"/>
      <c r="DFB18" s="5"/>
      <c r="DFC18" s="5"/>
      <c r="DFD18" s="5"/>
      <c r="DFE18" s="5"/>
      <c r="DFF18" s="5"/>
      <c r="DFG18" s="5"/>
      <c r="DFH18" s="5"/>
      <c r="DFI18" s="5"/>
      <c r="DFJ18" s="5"/>
      <c r="DFK18" s="5"/>
      <c r="DFL18" s="5"/>
      <c r="DFM18" s="5"/>
      <c r="DFN18" s="5"/>
      <c r="DFO18" s="5"/>
      <c r="DFP18" s="5"/>
      <c r="DFQ18" s="5"/>
      <c r="DFR18" s="5"/>
      <c r="DFS18" s="5"/>
      <c r="DFT18" s="5"/>
      <c r="DFU18" s="5"/>
      <c r="DFV18" s="5"/>
      <c r="DFW18" s="5"/>
      <c r="DFX18" s="5"/>
      <c r="DFY18" s="5"/>
      <c r="DFZ18" s="5"/>
      <c r="DGA18" s="5"/>
      <c r="DGB18" s="5"/>
      <c r="DGC18" s="5"/>
      <c r="DGD18" s="5"/>
      <c r="DGE18" s="5"/>
      <c r="DGF18" s="5"/>
      <c r="DGG18" s="5"/>
      <c r="DGH18" s="5"/>
      <c r="DGI18" s="5"/>
      <c r="DGJ18" s="5"/>
      <c r="DGK18" s="5"/>
      <c r="DGL18" s="5"/>
      <c r="DGM18" s="5"/>
      <c r="DGN18" s="5"/>
      <c r="DGO18" s="5"/>
      <c r="DGP18" s="5"/>
      <c r="DGQ18" s="5"/>
      <c r="DGR18" s="5"/>
      <c r="DGS18" s="5"/>
      <c r="DGT18" s="5"/>
      <c r="DGU18" s="5"/>
      <c r="DGV18" s="5"/>
      <c r="DGW18" s="5"/>
      <c r="DGX18" s="5"/>
      <c r="DGY18" s="5"/>
      <c r="DGZ18" s="5"/>
      <c r="DHA18" s="5"/>
      <c r="DHB18" s="5"/>
      <c r="DHC18" s="5"/>
      <c r="DHD18" s="5"/>
      <c r="DHE18" s="5"/>
      <c r="DHF18" s="5"/>
      <c r="DHG18" s="5"/>
      <c r="DHH18" s="5"/>
      <c r="DHI18" s="5"/>
      <c r="DHJ18" s="5"/>
      <c r="DHK18" s="5"/>
      <c r="DHL18" s="5"/>
      <c r="DHM18" s="5"/>
      <c r="DHN18" s="5"/>
      <c r="DHO18" s="5"/>
      <c r="DHP18" s="5"/>
      <c r="DHQ18" s="5"/>
      <c r="DHR18" s="5"/>
      <c r="DHS18" s="5"/>
      <c r="DHT18" s="5"/>
      <c r="DHU18" s="5"/>
      <c r="DHV18" s="5"/>
      <c r="DHW18" s="5"/>
      <c r="DHX18" s="5"/>
      <c r="DHY18" s="5"/>
      <c r="DHZ18" s="5"/>
      <c r="DIA18" s="5"/>
      <c r="DIB18" s="5"/>
      <c r="DIC18" s="5"/>
      <c r="DID18" s="5"/>
      <c r="DIE18" s="5"/>
      <c r="DIF18" s="5"/>
      <c r="DIG18" s="5"/>
      <c r="DIH18" s="5"/>
      <c r="DII18" s="5"/>
      <c r="DIJ18" s="5"/>
      <c r="DIK18" s="5"/>
      <c r="DIL18" s="5"/>
      <c r="DIM18" s="5"/>
      <c r="DIN18" s="5"/>
      <c r="DIO18" s="5"/>
      <c r="DIP18" s="5"/>
      <c r="DIQ18" s="5"/>
      <c r="DIR18" s="5"/>
      <c r="DIS18" s="5"/>
      <c r="DIT18" s="5"/>
      <c r="DIU18" s="5"/>
      <c r="DIV18" s="5"/>
      <c r="DIW18" s="5"/>
      <c r="DIX18" s="5"/>
      <c r="DIY18" s="5"/>
      <c r="DIZ18" s="5"/>
      <c r="DJA18" s="5"/>
      <c r="DJB18" s="5"/>
      <c r="DJC18" s="5"/>
      <c r="DJD18" s="5"/>
      <c r="DJE18" s="5"/>
      <c r="DJF18" s="5"/>
      <c r="DJG18" s="5"/>
      <c r="DJH18" s="5"/>
      <c r="DJI18" s="5"/>
      <c r="DJJ18" s="5"/>
      <c r="DJK18" s="5"/>
      <c r="DJL18" s="5"/>
      <c r="DJM18" s="5"/>
      <c r="DJN18" s="5"/>
      <c r="DJO18" s="5"/>
      <c r="DJP18" s="5"/>
      <c r="DJQ18" s="5"/>
      <c r="DJR18" s="5"/>
      <c r="DJS18" s="5"/>
      <c r="DJT18" s="5"/>
      <c r="DJU18" s="5"/>
      <c r="DJV18" s="5"/>
      <c r="DJW18" s="5"/>
      <c r="DJX18" s="5"/>
      <c r="DJY18" s="5"/>
      <c r="DJZ18" s="5"/>
      <c r="DKA18" s="5"/>
      <c r="DKB18" s="5"/>
      <c r="DKC18" s="5"/>
      <c r="DKD18" s="5"/>
      <c r="DKE18" s="5"/>
      <c r="DKF18" s="5"/>
      <c r="DKG18" s="5"/>
      <c r="DKH18" s="5"/>
      <c r="DKI18" s="5"/>
      <c r="DKJ18" s="5"/>
      <c r="DKK18" s="5"/>
      <c r="DKL18" s="5"/>
      <c r="DKM18" s="5"/>
      <c r="DKN18" s="5"/>
      <c r="DKO18" s="5"/>
      <c r="DKP18" s="5"/>
      <c r="DKQ18" s="5"/>
      <c r="DKR18" s="5"/>
      <c r="DKS18" s="5"/>
      <c r="DKT18" s="5"/>
      <c r="DKU18" s="5"/>
      <c r="DKV18" s="5"/>
      <c r="DKW18" s="5"/>
      <c r="DKX18" s="5"/>
      <c r="DKY18" s="5"/>
      <c r="DKZ18" s="5"/>
      <c r="DLA18" s="5"/>
      <c r="DLB18" s="5"/>
      <c r="DLC18" s="5"/>
      <c r="DLD18" s="5"/>
      <c r="DLE18" s="5"/>
      <c r="DLF18" s="5"/>
      <c r="DLG18" s="5"/>
      <c r="DLH18" s="5"/>
      <c r="DLI18" s="5"/>
      <c r="DLJ18" s="5"/>
      <c r="DLK18" s="5"/>
      <c r="DLL18" s="5"/>
      <c r="DLM18" s="5"/>
      <c r="DLN18" s="5"/>
      <c r="DLO18" s="5"/>
      <c r="DLP18" s="5"/>
      <c r="DLQ18" s="5"/>
      <c r="DLR18" s="5"/>
      <c r="DLS18" s="5"/>
      <c r="DLT18" s="5"/>
      <c r="DLU18" s="5"/>
      <c r="DLV18" s="5"/>
      <c r="DLW18" s="5"/>
      <c r="DLX18" s="5"/>
      <c r="DLY18" s="5"/>
      <c r="DLZ18" s="5"/>
      <c r="DMA18" s="5"/>
      <c r="DMB18" s="5"/>
      <c r="DMC18" s="5"/>
      <c r="DMD18" s="5"/>
      <c r="DME18" s="5"/>
      <c r="DMF18" s="5"/>
      <c r="DMG18" s="5"/>
      <c r="DMH18" s="5"/>
      <c r="DMI18" s="5"/>
      <c r="DMJ18" s="5"/>
      <c r="DMK18" s="5"/>
      <c r="DML18" s="5"/>
      <c r="DMM18" s="5"/>
      <c r="DMN18" s="5"/>
      <c r="DMO18" s="5"/>
      <c r="DMP18" s="5"/>
      <c r="DMQ18" s="5"/>
      <c r="DMR18" s="5"/>
      <c r="DMS18" s="5"/>
      <c r="DMT18" s="5"/>
      <c r="DMU18" s="5"/>
      <c r="DMV18" s="5"/>
      <c r="DMW18" s="5"/>
      <c r="DMX18" s="5"/>
      <c r="DMY18" s="5"/>
      <c r="DMZ18" s="5"/>
      <c r="DNA18" s="5"/>
      <c r="DNB18" s="5"/>
      <c r="DNC18" s="5"/>
      <c r="DND18" s="5"/>
      <c r="DNE18" s="5"/>
      <c r="DNF18" s="5"/>
      <c r="DNG18" s="5"/>
      <c r="DNH18" s="5"/>
      <c r="DNI18" s="5"/>
      <c r="DNJ18" s="5"/>
      <c r="DNK18" s="5"/>
      <c r="DNL18" s="5"/>
      <c r="DNM18" s="5"/>
      <c r="DNN18" s="5"/>
      <c r="DNO18" s="5"/>
      <c r="DNP18" s="5"/>
      <c r="DNQ18" s="5"/>
      <c r="DNR18" s="5"/>
      <c r="DNS18" s="5"/>
      <c r="DNT18" s="5"/>
      <c r="DNU18" s="5"/>
      <c r="DNV18" s="5"/>
      <c r="DNW18" s="5"/>
      <c r="DNX18" s="5"/>
      <c r="DNY18" s="5"/>
      <c r="DNZ18" s="5"/>
      <c r="DOA18" s="5"/>
      <c r="DOB18" s="5"/>
      <c r="DOC18" s="5"/>
      <c r="DOD18" s="5"/>
      <c r="DOE18" s="5"/>
      <c r="DOF18" s="5"/>
      <c r="DOG18" s="5"/>
      <c r="DOH18" s="5"/>
      <c r="DOI18" s="5"/>
      <c r="DOJ18" s="5"/>
      <c r="DOK18" s="5"/>
      <c r="DOL18" s="5"/>
      <c r="DOM18" s="5"/>
      <c r="DON18" s="5"/>
      <c r="DOO18" s="5"/>
      <c r="DOP18" s="5"/>
      <c r="DOQ18" s="5"/>
      <c r="DOR18" s="5"/>
      <c r="DOS18" s="5"/>
      <c r="DOT18" s="5"/>
      <c r="DOU18" s="5"/>
      <c r="DOV18" s="5"/>
      <c r="DOW18" s="5"/>
      <c r="DOX18" s="5"/>
      <c r="DOY18" s="5"/>
      <c r="DOZ18" s="5"/>
      <c r="DPA18" s="5"/>
      <c r="DPB18" s="5"/>
      <c r="DPC18" s="5"/>
      <c r="DPD18" s="5"/>
      <c r="DPE18" s="5"/>
      <c r="DPF18" s="5"/>
      <c r="DPG18" s="5"/>
      <c r="DPH18" s="5"/>
      <c r="DPI18" s="5"/>
      <c r="DPJ18" s="5"/>
      <c r="DPK18" s="5"/>
      <c r="DPL18" s="5"/>
      <c r="DPM18" s="5"/>
      <c r="DPN18" s="5"/>
      <c r="DPO18" s="5"/>
      <c r="DPP18" s="5"/>
      <c r="DPQ18" s="5"/>
      <c r="DPR18" s="5"/>
      <c r="DPS18" s="5"/>
      <c r="DPT18" s="5"/>
      <c r="DPU18" s="5"/>
      <c r="DPV18" s="5"/>
      <c r="DPW18" s="5"/>
      <c r="DPX18" s="5"/>
      <c r="DPY18" s="5"/>
      <c r="DPZ18" s="5"/>
      <c r="DQA18" s="5"/>
      <c r="DQB18" s="5"/>
      <c r="DQC18" s="5"/>
      <c r="DQD18" s="5"/>
      <c r="DQE18" s="5"/>
      <c r="DQF18" s="5"/>
      <c r="DQG18" s="5"/>
      <c r="DQH18" s="5"/>
      <c r="DQI18" s="5"/>
      <c r="DQJ18" s="5"/>
      <c r="DQK18" s="5"/>
      <c r="DQL18" s="5"/>
      <c r="DQM18" s="5"/>
      <c r="DQN18" s="5"/>
      <c r="DQO18" s="5"/>
      <c r="DQP18" s="5"/>
      <c r="DQQ18" s="5"/>
      <c r="DQR18" s="5"/>
      <c r="DQS18" s="5"/>
      <c r="DQT18" s="5"/>
      <c r="DQU18" s="5"/>
      <c r="DQV18" s="5"/>
      <c r="DQW18" s="5"/>
      <c r="DQX18" s="5"/>
      <c r="DQY18" s="5"/>
      <c r="DQZ18" s="5"/>
      <c r="DRA18" s="5"/>
      <c r="DRB18" s="5"/>
      <c r="DRC18" s="5"/>
      <c r="DRD18" s="5"/>
      <c r="DRE18" s="5"/>
      <c r="DRF18" s="5"/>
      <c r="DRG18" s="5"/>
      <c r="DRH18" s="5"/>
      <c r="DRI18" s="5"/>
      <c r="DRJ18" s="5"/>
      <c r="DRK18" s="5"/>
      <c r="DRL18" s="5"/>
      <c r="DRM18" s="5"/>
      <c r="DRN18" s="5"/>
      <c r="DRO18" s="5"/>
      <c r="DRP18" s="5"/>
      <c r="DRQ18" s="5"/>
      <c r="DRR18" s="5"/>
      <c r="DRS18" s="5"/>
      <c r="DRT18" s="5"/>
      <c r="DRU18" s="5"/>
      <c r="DRV18" s="5"/>
      <c r="DRW18" s="5"/>
      <c r="DRX18" s="5"/>
      <c r="DRY18" s="5"/>
      <c r="DRZ18" s="5"/>
      <c r="DSA18" s="5"/>
      <c r="DSB18" s="5"/>
      <c r="DSC18" s="5"/>
      <c r="DSD18" s="5"/>
      <c r="DSE18" s="5"/>
      <c r="DSF18" s="5"/>
      <c r="DSG18" s="5"/>
      <c r="DSH18" s="5"/>
      <c r="DSI18" s="5"/>
      <c r="DSJ18" s="5"/>
      <c r="DSK18" s="5"/>
      <c r="DSL18" s="5"/>
      <c r="DSM18" s="5"/>
      <c r="DSN18" s="5"/>
      <c r="DSO18" s="5"/>
      <c r="DSP18" s="5"/>
      <c r="DSQ18" s="5"/>
      <c r="DSR18" s="5"/>
      <c r="DSS18" s="5"/>
      <c r="DST18" s="5"/>
      <c r="DSU18" s="5"/>
      <c r="DSV18" s="5"/>
      <c r="DSW18" s="5"/>
      <c r="DSX18" s="5"/>
      <c r="DSY18" s="5"/>
      <c r="DSZ18" s="5"/>
      <c r="DTA18" s="5"/>
      <c r="DTB18" s="5"/>
      <c r="DTC18" s="5"/>
      <c r="DTD18" s="5"/>
      <c r="DTE18" s="5"/>
      <c r="DTF18" s="5"/>
      <c r="DTG18" s="5"/>
      <c r="DTH18" s="5"/>
      <c r="DTI18" s="5"/>
      <c r="DTJ18" s="5"/>
      <c r="DTK18" s="5"/>
      <c r="DTL18" s="5"/>
      <c r="DTM18" s="5"/>
      <c r="DTN18" s="5"/>
      <c r="DTO18" s="5"/>
      <c r="DTP18" s="5"/>
      <c r="DTQ18" s="5"/>
      <c r="DTR18" s="5"/>
      <c r="DTS18" s="5"/>
      <c r="DTT18" s="5"/>
      <c r="DTU18" s="5"/>
      <c r="DTV18" s="5"/>
      <c r="DTW18" s="5"/>
      <c r="DTX18" s="5"/>
      <c r="DTY18" s="5"/>
      <c r="DTZ18" s="5"/>
      <c r="DUA18" s="5"/>
      <c r="DUB18" s="5"/>
      <c r="DUC18" s="5"/>
      <c r="DUD18" s="5"/>
      <c r="DUE18" s="5"/>
      <c r="DUF18" s="5"/>
      <c r="DUG18" s="5"/>
      <c r="DUH18" s="5"/>
      <c r="DUI18" s="5"/>
      <c r="DUJ18" s="5"/>
      <c r="DUK18" s="5"/>
      <c r="DUL18" s="5"/>
      <c r="DUM18" s="5"/>
      <c r="DUN18" s="5"/>
      <c r="DUO18" s="5"/>
      <c r="DUP18" s="5"/>
      <c r="DUQ18" s="5"/>
      <c r="DUR18" s="5"/>
      <c r="DUS18" s="5"/>
      <c r="DUT18" s="5"/>
      <c r="DUU18" s="5"/>
      <c r="DUV18" s="5"/>
      <c r="DUW18" s="5"/>
      <c r="DUX18" s="5"/>
      <c r="DUY18" s="5"/>
      <c r="DUZ18" s="5"/>
      <c r="DVA18" s="5"/>
      <c r="DVB18" s="5"/>
      <c r="DVC18" s="5"/>
      <c r="DVD18" s="5"/>
      <c r="DVE18" s="5"/>
      <c r="DVF18" s="5"/>
      <c r="DVG18" s="5"/>
      <c r="DVH18" s="5"/>
      <c r="DVI18" s="5"/>
      <c r="DVJ18" s="5"/>
      <c r="DVK18" s="5"/>
      <c r="DVL18" s="5"/>
      <c r="DVM18" s="5"/>
      <c r="DVN18" s="5"/>
      <c r="DVO18" s="5"/>
      <c r="DVP18" s="5"/>
      <c r="DVQ18" s="5"/>
      <c r="DVR18" s="5"/>
      <c r="DVS18" s="5"/>
      <c r="DVT18" s="5"/>
      <c r="DVU18" s="5"/>
      <c r="DVV18" s="5"/>
      <c r="DVW18" s="5"/>
      <c r="DVX18" s="5"/>
      <c r="DVY18" s="5"/>
      <c r="DVZ18" s="5"/>
      <c r="DWA18" s="5"/>
      <c r="DWB18" s="5"/>
      <c r="DWC18" s="5"/>
      <c r="DWD18" s="5"/>
      <c r="DWE18" s="5"/>
      <c r="DWF18" s="5"/>
      <c r="DWG18" s="5"/>
      <c r="DWH18" s="5"/>
      <c r="DWI18" s="5"/>
      <c r="DWJ18" s="5"/>
      <c r="DWK18" s="5"/>
      <c r="DWL18" s="5"/>
      <c r="DWM18" s="5"/>
      <c r="DWN18" s="5"/>
      <c r="DWO18" s="5"/>
      <c r="DWP18" s="5"/>
      <c r="DWQ18" s="5"/>
      <c r="DWR18" s="5"/>
      <c r="DWS18" s="5"/>
      <c r="DWT18" s="5"/>
      <c r="DWU18" s="5"/>
      <c r="DWV18" s="5"/>
      <c r="DWW18" s="5"/>
      <c r="DWX18" s="5"/>
      <c r="DWY18" s="5"/>
      <c r="DWZ18" s="5"/>
      <c r="DXA18" s="5"/>
      <c r="DXB18" s="5"/>
      <c r="DXC18" s="5"/>
      <c r="DXD18" s="5"/>
      <c r="DXE18" s="5"/>
      <c r="DXF18" s="5"/>
      <c r="DXG18" s="5"/>
      <c r="DXH18" s="5"/>
      <c r="DXI18" s="5"/>
      <c r="DXJ18" s="5"/>
      <c r="DXK18" s="5"/>
      <c r="DXL18" s="5"/>
      <c r="DXM18" s="5"/>
      <c r="DXN18" s="5"/>
      <c r="DXO18" s="5"/>
      <c r="DXP18" s="5"/>
      <c r="DXQ18" s="5"/>
      <c r="DXR18" s="5"/>
      <c r="DXS18" s="5"/>
      <c r="DXT18" s="5"/>
      <c r="DXU18" s="5"/>
      <c r="DXV18" s="5"/>
      <c r="DXW18" s="5"/>
      <c r="DXX18" s="5"/>
      <c r="DXY18" s="5"/>
      <c r="DXZ18" s="5"/>
      <c r="DYA18" s="5"/>
      <c r="DYB18" s="5"/>
      <c r="DYC18" s="5"/>
      <c r="DYD18" s="5"/>
      <c r="DYE18" s="5"/>
      <c r="DYF18" s="5"/>
      <c r="DYG18" s="5"/>
      <c r="DYH18" s="5"/>
      <c r="DYI18" s="5"/>
      <c r="DYJ18" s="5"/>
      <c r="DYK18" s="5"/>
      <c r="DYL18" s="5"/>
      <c r="DYM18" s="5"/>
      <c r="DYN18" s="5"/>
      <c r="DYO18" s="5"/>
      <c r="DYP18" s="5"/>
      <c r="DYQ18" s="5"/>
      <c r="DYR18" s="5"/>
      <c r="DYS18" s="5"/>
      <c r="DYT18" s="5"/>
      <c r="DYU18" s="5"/>
      <c r="DYV18" s="5"/>
      <c r="DYW18" s="5"/>
      <c r="DYX18" s="5"/>
      <c r="DYY18" s="5"/>
      <c r="DYZ18" s="5"/>
      <c r="DZA18" s="5"/>
      <c r="DZB18" s="5"/>
      <c r="DZC18" s="5"/>
      <c r="DZD18" s="5"/>
      <c r="DZE18" s="5"/>
      <c r="DZF18" s="5"/>
      <c r="DZG18" s="5"/>
      <c r="DZH18" s="5"/>
      <c r="DZI18" s="5"/>
      <c r="DZJ18" s="5"/>
      <c r="DZK18" s="5"/>
      <c r="DZL18" s="5"/>
      <c r="DZM18" s="5"/>
      <c r="DZN18" s="5"/>
      <c r="DZO18" s="5"/>
      <c r="DZP18" s="5"/>
      <c r="DZQ18" s="5"/>
      <c r="DZR18" s="5"/>
      <c r="DZS18" s="5"/>
      <c r="DZT18" s="5"/>
      <c r="DZU18" s="5"/>
      <c r="DZV18" s="5"/>
      <c r="DZW18" s="5"/>
      <c r="DZX18" s="5"/>
      <c r="DZY18" s="5"/>
      <c r="DZZ18" s="5"/>
      <c r="EAA18" s="5"/>
      <c r="EAB18" s="5"/>
      <c r="EAC18" s="5"/>
      <c r="EAD18" s="5"/>
      <c r="EAE18" s="5"/>
      <c r="EAF18" s="5"/>
      <c r="EAG18" s="5"/>
      <c r="EAH18" s="5"/>
      <c r="EAI18" s="5"/>
      <c r="EAJ18" s="5"/>
      <c r="EAK18" s="5"/>
      <c r="EAL18" s="5"/>
      <c r="EAM18" s="5"/>
      <c r="EAN18" s="5"/>
      <c r="EAO18" s="5"/>
      <c r="EAP18" s="5"/>
      <c r="EAQ18" s="5"/>
      <c r="EAR18" s="5"/>
      <c r="EAS18" s="5"/>
      <c r="EAT18" s="5"/>
      <c r="EAU18" s="5"/>
      <c r="EAV18" s="5"/>
      <c r="EAW18" s="5"/>
      <c r="EAX18" s="5"/>
      <c r="EAY18" s="5"/>
      <c r="EAZ18" s="5"/>
      <c r="EBA18" s="5"/>
      <c r="EBB18" s="5"/>
      <c r="EBC18" s="5"/>
      <c r="EBD18" s="5"/>
      <c r="EBE18" s="5"/>
      <c r="EBF18" s="5"/>
      <c r="EBG18" s="5"/>
      <c r="EBH18" s="5"/>
      <c r="EBI18" s="5"/>
      <c r="EBJ18" s="5"/>
      <c r="EBK18" s="5"/>
      <c r="EBL18" s="5"/>
      <c r="EBM18" s="5"/>
      <c r="EBN18" s="5"/>
      <c r="EBO18" s="5"/>
      <c r="EBP18" s="5"/>
      <c r="EBQ18" s="5"/>
      <c r="EBR18" s="5"/>
      <c r="EBS18" s="5"/>
      <c r="EBT18" s="5"/>
      <c r="EBU18" s="5"/>
      <c r="EBV18" s="5"/>
      <c r="EBW18" s="5"/>
      <c r="EBX18" s="5"/>
      <c r="EBY18" s="5"/>
      <c r="EBZ18" s="5"/>
      <c r="ECA18" s="5"/>
      <c r="ECB18" s="5"/>
      <c r="ECC18" s="5"/>
      <c r="ECD18" s="5"/>
      <c r="ECE18" s="5"/>
      <c r="ECF18" s="5"/>
      <c r="ECG18" s="5"/>
      <c r="ECH18" s="5"/>
      <c r="ECI18" s="5"/>
      <c r="ECJ18" s="5"/>
      <c r="ECK18" s="5"/>
      <c r="ECL18" s="5"/>
      <c r="ECM18" s="5"/>
      <c r="ECN18" s="5"/>
      <c r="ECO18" s="5"/>
      <c r="ECP18" s="5"/>
      <c r="ECQ18" s="5"/>
      <c r="ECR18" s="5"/>
      <c r="ECS18" s="5"/>
      <c r="ECT18" s="5"/>
      <c r="ECU18" s="5"/>
      <c r="ECV18" s="5"/>
      <c r="ECW18" s="5"/>
      <c r="ECX18" s="5"/>
      <c r="ECY18" s="5"/>
      <c r="ECZ18" s="5"/>
      <c r="EDA18" s="5"/>
      <c r="EDB18" s="5"/>
      <c r="EDC18" s="5"/>
      <c r="EDD18" s="5"/>
      <c r="EDE18" s="5"/>
      <c r="EDF18" s="5"/>
      <c r="EDG18" s="5"/>
      <c r="EDH18" s="5"/>
      <c r="EDI18" s="5"/>
      <c r="EDJ18" s="5"/>
      <c r="EDK18" s="5"/>
      <c r="EDL18" s="5"/>
      <c r="EDM18" s="5"/>
      <c r="EDN18" s="5"/>
      <c r="EDO18" s="5"/>
      <c r="EDP18" s="5"/>
      <c r="EDQ18" s="5"/>
      <c r="EDR18" s="5"/>
      <c r="EDS18" s="5"/>
      <c r="EDT18" s="5"/>
      <c r="EDU18" s="5"/>
      <c r="EDV18" s="5"/>
      <c r="EDW18" s="5"/>
      <c r="EDX18" s="5"/>
      <c r="EDY18" s="5"/>
      <c r="EDZ18" s="5"/>
      <c r="EEA18" s="5"/>
      <c r="EEB18" s="5"/>
      <c r="EEC18" s="5"/>
      <c r="EED18" s="5"/>
      <c r="EEE18" s="5"/>
      <c r="EEF18" s="5"/>
      <c r="EEG18" s="5"/>
      <c r="EEH18" s="5"/>
      <c r="EEI18" s="5"/>
      <c r="EEJ18" s="5"/>
      <c r="EEK18" s="5"/>
      <c r="EEL18" s="5"/>
      <c r="EEM18" s="5"/>
      <c r="EEN18" s="5"/>
      <c r="EEO18" s="5"/>
      <c r="EEP18" s="5"/>
      <c r="EEQ18" s="5"/>
      <c r="EER18" s="5"/>
      <c r="EES18" s="5"/>
      <c r="EET18" s="5"/>
      <c r="EEU18" s="5"/>
      <c r="EEV18" s="5"/>
      <c r="EEW18" s="5"/>
      <c r="EEX18" s="5"/>
      <c r="EEY18" s="5"/>
      <c r="EEZ18" s="5"/>
      <c r="EFA18" s="5"/>
      <c r="EFB18" s="5"/>
      <c r="EFC18" s="5"/>
      <c r="EFD18" s="5"/>
      <c r="EFE18" s="5"/>
      <c r="EFF18" s="5"/>
      <c r="EFG18" s="5"/>
      <c r="EFH18" s="5"/>
      <c r="EFI18" s="5"/>
      <c r="EFJ18" s="5"/>
      <c r="EFK18" s="5"/>
      <c r="EFL18" s="5"/>
      <c r="EFM18" s="5"/>
      <c r="EFN18" s="5"/>
      <c r="EFO18" s="5"/>
      <c r="EFP18" s="5"/>
      <c r="EFQ18" s="5"/>
      <c r="EFR18" s="5"/>
      <c r="EFS18" s="5"/>
      <c r="EFT18" s="5"/>
      <c r="EFU18" s="5"/>
      <c r="EFV18" s="5"/>
      <c r="EFW18" s="5"/>
      <c r="EFX18" s="5"/>
      <c r="EFY18" s="5"/>
      <c r="EFZ18" s="5"/>
      <c r="EGA18" s="5"/>
      <c r="EGB18" s="5"/>
      <c r="EGC18" s="5"/>
      <c r="EGD18" s="5"/>
      <c r="EGE18" s="5"/>
      <c r="EGF18" s="5"/>
      <c r="EGG18" s="5"/>
      <c r="EGH18" s="5"/>
      <c r="EGI18" s="5"/>
      <c r="EGJ18" s="5"/>
      <c r="EGK18" s="5"/>
      <c r="EGL18" s="5"/>
      <c r="EGM18" s="5"/>
      <c r="EGN18" s="5"/>
      <c r="EGO18" s="5"/>
      <c r="EGP18" s="5"/>
      <c r="EGQ18" s="5"/>
      <c r="EGR18" s="5"/>
      <c r="EGS18" s="5"/>
      <c r="EGT18" s="5"/>
      <c r="EGU18" s="5"/>
      <c r="EGV18" s="5"/>
      <c r="EGW18" s="5"/>
      <c r="EGX18" s="5"/>
      <c r="EGY18" s="5"/>
      <c r="EGZ18" s="5"/>
      <c r="EHA18" s="5"/>
      <c r="EHB18" s="5"/>
      <c r="EHC18" s="5"/>
      <c r="EHD18" s="5"/>
      <c r="EHE18" s="5"/>
      <c r="EHF18" s="5"/>
      <c r="EHG18" s="5"/>
      <c r="EHH18" s="5"/>
      <c r="EHI18" s="5"/>
      <c r="EHJ18" s="5"/>
      <c r="EHK18" s="5"/>
      <c r="EHL18" s="5"/>
      <c r="EHM18" s="5"/>
      <c r="EHN18" s="5"/>
      <c r="EHO18" s="5"/>
      <c r="EHP18" s="5"/>
      <c r="EHQ18" s="5"/>
      <c r="EHR18" s="5"/>
      <c r="EHS18" s="5"/>
      <c r="EHT18" s="5"/>
      <c r="EHU18" s="5"/>
      <c r="EHV18" s="5"/>
      <c r="EHW18" s="5"/>
      <c r="EHX18" s="5"/>
      <c r="EHY18" s="5"/>
      <c r="EHZ18" s="5"/>
      <c r="EIA18" s="5"/>
      <c r="EIB18" s="5"/>
      <c r="EIC18" s="5"/>
      <c r="EID18" s="5"/>
      <c r="EIE18" s="5"/>
      <c r="EIF18" s="5"/>
      <c r="EIG18" s="5"/>
      <c r="EIH18" s="5"/>
      <c r="EII18" s="5"/>
      <c r="EIJ18" s="5"/>
      <c r="EIK18" s="5"/>
      <c r="EIL18" s="5"/>
      <c r="EIM18" s="5"/>
      <c r="EIN18" s="5"/>
      <c r="EIO18" s="5"/>
      <c r="EIP18" s="5"/>
      <c r="EIQ18" s="5"/>
      <c r="EIR18" s="5"/>
      <c r="EIS18" s="5"/>
      <c r="EIT18" s="5"/>
      <c r="EIU18" s="5"/>
      <c r="EIV18" s="5"/>
      <c r="EIW18" s="5"/>
      <c r="EIX18" s="5"/>
      <c r="EIY18" s="5"/>
      <c r="EIZ18" s="5"/>
      <c r="EJA18" s="5"/>
      <c r="EJB18" s="5"/>
      <c r="EJC18" s="5"/>
      <c r="EJD18" s="5"/>
      <c r="EJE18" s="5"/>
      <c r="EJF18" s="5"/>
      <c r="EJG18" s="5"/>
      <c r="EJH18" s="5"/>
      <c r="EJI18" s="5"/>
      <c r="EJJ18" s="5"/>
      <c r="EJK18" s="5"/>
      <c r="EJL18" s="5"/>
      <c r="EJM18" s="5"/>
      <c r="EJN18" s="5"/>
      <c r="EJO18" s="5"/>
      <c r="EJP18" s="5"/>
      <c r="EJQ18" s="5"/>
      <c r="EJR18" s="5"/>
      <c r="EJS18" s="5"/>
      <c r="EJT18" s="5"/>
      <c r="EJU18" s="5"/>
      <c r="EJV18" s="5"/>
      <c r="EJW18" s="5"/>
      <c r="EJX18" s="5"/>
      <c r="EJY18" s="5"/>
      <c r="EJZ18" s="5"/>
      <c r="EKA18" s="5"/>
      <c r="EKB18" s="5"/>
      <c r="EKC18" s="5"/>
      <c r="EKD18" s="5"/>
      <c r="EKE18" s="5"/>
      <c r="EKF18" s="5"/>
      <c r="EKG18" s="5"/>
      <c r="EKH18" s="5"/>
      <c r="EKI18" s="5"/>
      <c r="EKJ18" s="5"/>
      <c r="EKK18" s="5"/>
      <c r="EKL18" s="5"/>
      <c r="EKM18" s="5"/>
      <c r="EKN18" s="5"/>
      <c r="EKO18" s="5"/>
      <c r="EKP18" s="5"/>
      <c r="EKQ18" s="5"/>
      <c r="EKR18" s="5"/>
      <c r="EKS18" s="5"/>
      <c r="EKT18" s="5"/>
      <c r="EKU18" s="5"/>
      <c r="EKV18" s="5"/>
      <c r="EKW18" s="5"/>
      <c r="EKX18" s="5"/>
      <c r="EKY18" s="5"/>
      <c r="EKZ18" s="5"/>
      <c r="ELA18" s="5"/>
      <c r="ELB18" s="5"/>
      <c r="ELC18" s="5"/>
      <c r="ELD18" s="5"/>
      <c r="ELE18" s="5"/>
      <c r="ELF18" s="5"/>
      <c r="ELG18" s="5"/>
      <c r="ELH18" s="5"/>
      <c r="ELI18" s="5"/>
      <c r="ELJ18" s="5"/>
      <c r="ELK18" s="5"/>
      <c r="ELL18" s="5"/>
      <c r="ELM18" s="5"/>
      <c r="ELN18" s="5"/>
      <c r="ELO18" s="5"/>
      <c r="ELP18" s="5"/>
      <c r="ELQ18" s="5"/>
      <c r="ELR18" s="5"/>
      <c r="ELS18" s="5"/>
      <c r="ELT18" s="5"/>
      <c r="ELU18" s="5"/>
      <c r="ELV18" s="5"/>
      <c r="ELW18" s="5"/>
      <c r="ELX18" s="5"/>
      <c r="ELY18" s="5"/>
      <c r="ELZ18" s="5"/>
      <c r="EMA18" s="5"/>
      <c r="EMB18" s="5"/>
      <c r="EMC18" s="5"/>
      <c r="EMD18" s="5"/>
      <c r="EME18" s="5"/>
      <c r="EMF18" s="5"/>
      <c r="EMG18" s="5"/>
      <c r="EMH18" s="5"/>
      <c r="EMI18" s="5"/>
      <c r="EMJ18" s="5"/>
      <c r="EMK18" s="5"/>
      <c r="EML18" s="5"/>
      <c r="EMM18" s="5"/>
      <c r="EMN18" s="5"/>
      <c r="EMO18" s="5"/>
      <c r="EMP18" s="5"/>
      <c r="EMQ18" s="5"/>
      <c r="EMR18" s="5"/>
      <c r="EMS18" s="5"/>
      <c r="EMT18" s="5"/>
      <c r="EMU18" s="5"/>
      <c r="EMV18" s="5"/>
      <c r="EMW18" s="5"/>
      <c r="EMX18" s="5"/>
      <c r="EMY18" s="5"/>
      <c r="EMZ18" s="5"/>
      <c r="ENA18" s="5"/>
      <c r="ENB18" s="5"/>
      <c r="ENC18" s="5"/>
      <c r="END18" s="5"/>
      <c r="ENE18" s="5"/>
      <c r="ENF18" s="5"/>
      <c r="ENG18" s="5"/>
      <c r="ENH18" s="5"/>
      <c r="ENI18" s="5"/>
      <c r="ENJ18" s="5"/>
      <c r="ENK18" s="5"/>
      <c r="ENL18" s="5"/>
      <c r="ENM18" s="5"/>
      <c r="ENN18" s="5"/>
      <c r="ENO18" s="5"/>
      <c r="ENP18" s="5"/>
      <c r="ENQ18" s="5"/>
      <c r="ENR18" s="5"/>
      <c r="ENS18" s="5"/>
      <c r="ENT18" s="5"/>
      <c r="ENU18" s="5"/>
      <c r="ENV18" s="5"/>
      <c r="ENW18" s="5"/>
      <c r="ENX18" s="5"/>
      <c r="ENY18" s="5"/>
      <c r="ENZ18" s="5"/>
      <c r="EOA18" s="5"/>
      <c r="EOB18" s="5"/>
      <c r="EOC18" s="5"/>
      <c r="EOD18" s="5"/>
      <c r="EOE18" s="5"/>
      <c r="EOF18" s="5"/>
      <c r="EOG18" s="5"/>
      <c r="EOH18" s="5"/>
      <c r="EOI18" s="5"/>
      <c r="EOJ18" s="5"/>
      <c r="EOK18" s="5"/>
      <c r="EOL18" s="5"/>
      <c r="EOM18" s="5"/>
      <c r="EON18" s="5"/>
      <c r="EOO18" s="5"/>
      <c r="EOP18" s="5"/>
      <c r="EOQ18" s="5"/>
      <c r="EOR18" s="5"/>
      <c r="EOS18" s="5"/>
      <c r="EOT18" s="5"/>
      <c r="EOU18" s="5"/>
      <c r="EOV18" s="5"/>
      <c r="EOW18" s="5"/>
      <c r="EOX18" s="5"/>
      <c r="EOY18" s="5"/>
      <c r="EOZ18" s="5"/>
      <c r="EPA18" s="5"/>
      <c r="EPB18" s="5"/>
      <c r="EPC18" s="5"/>
      <c r="EPD18" s="5"/>
      <c r="EPE18" s="5"/>
      <c r="EPF18" s="5"/>
      <c r="EPG18" s="5"/>
      <c r="EPH18" s="5"/>
      <c r="EPI18" s="5"/>
      <c r="EPJ18" s="5"/>
      <c r="EPK18" s="5"/>
      <c r="EPL18" s="5"/>
      <c r="EPM18" s="5"/>
      <c r="EPN18" s="5"/>
      <c r="EPO18" s="5"/>
      <c r="EPP18" s="5"/>
      <c r="EPQ18" s="5"/>
      <c r="EPR18" s="5"/>
      <c r="EPS18" s="5"/>
      <c r="EPT18" s="5"/>
      <c r="EPU18" s="5"/>
      <c r="EPV18" s="5"/>
      <c r="EPW18" s="5"/>
      <c r="EPX18" s="5"/>
      <c r="EPY18" s="5"/>
      <c r="EPZ18" s="5"/>
      <c r="EQA18" s="5"/>
      <c r="EQB18" s="5"/>
      <c r="EQC18" s="5"/>
      <c r="EQD18" s="5"/>
      <c r="EQE18" s="5"/>
      <c r="EQF18" s="5"/>
      <c r="EQG18" s="5"/>
      <c r="EQH18" s="5"/>
      <c r="EQI18" s="5"/>
      <c r="EQJ18" s="5"/>
      <c r="EQK18" s="5"/>
      <c r="EQL18" s="5"/>
      <c r="EQM18" s="5"/>
      <c r="EQN18" s="5"/>
      <c r="EQO18" s="5"/>
      <c r="EQP18" s="5"/>
      <c r="EQQ18" s="5"/>
      <c r="EQR18" s="5"/>
      <c r="EQS18" s="5"/>
      <c r="EQT18" s="5"/>
      <c r="EQU18" s="5"/>
      <c r="EQV18" s="5"/>
      <c r="EQW18" s="5"/>
      <c r="EQX18" s="5"/>
      <c r="EQY18" s="5"/>
      <c r="EQZ18" s="5"/>
      <c r="ERA18" s="5"/>
      <c r="ERB18" s="5"/>
      <c r="ERC18" s="5"/>
      <c r="ERD18" s="5"/>
      <c r="ERE18" s="5"/>
      <c r="ERF18" s="5"/>
      <c r="ERG18" s="5"/>
      <c r="ERH18" s="5"/>
      <c r="ERI18" s="5"/>
      <c r="ERJ18" s="5"/>
      <c r="ERK18" s="5"/>
      <c r="ERL18" s="5"/>
      <c r="ERM18" s="5"/>
      <c r="ERN18" s="5"/>
      <c r="ERO18" s="5"/>
      <c r="ERP18" s="5"/>
      <c r="ERQ18" s="5"/>
      <c r="ERR18" s="5"/>
      <c r="ERS18" s="5"/>
      <c r="ERT18" s="5"/>
      <c r="ERU18" s="5"/>
      <c r="ERV18" s="5"/>
      <c r="ERW18" s="5"/>
      <c r="ERX18" s="5"/>
      <c r="ERY18" s="5"/>
      <c r="ERZ18" s="5"/>
      <c r="ESA18" s="5"/>
      <c r="ESB18" s="5"/>
      <c r="ESC18" s="5"/>
      <c r="ESD18" s="5"/>
      <c r="ESE18" s="5"/>
      <c r="ESF18" s="5"/>
      <c r="ESG18" s="5"/>
      <c r="ESH18" s="5"/>
      <c r="ESI18" s="5"/>
      <c r="ESJ18" s="5"/>
      <c r="ESK18" s="5"/>
      <c r="ESL18" s="5"/>
      <c r="ESM18" s="5"/>
      <c r="ESN18" s="5"/>
      <c r="ESO18" s="5"/>
      <c r="ESP18" s="5"/>
      <c r="ESQ18" s="5"/>
      <c r="ESR18" s="5"/>
      <c r="ESS18" s="5"/>
      <c r="EST18" s="5"/>
      <c r="ESU18" s="5"/>
      <c r="ESV18" s="5"/>
      <c r="ESW18" s="5"/>
      <c r="ESX18" s="5"/>
      <c r="ESY18" s="5"/>
      <c r="ESZ18" s="5"/>
      <c r="ETA18" s="5"/>
      <c r="ETB18" s="5"/>
      <c r="ETC18" s="5"/>
      <c r="ETD18" s="5"/>
      <c r="ETE18" s="5"/>
      <c r="ETF18" s="5"/>
      <c r="ETG18" s="5"/>
      <c r="ETH18" s="5"/>
      <c r="ETI18" s="5"/>
      <c r="ETJ18" s="5"/>
      <c r="ETK18" s="5"/>
      <c r="ETL18" s="5"/>
      <c r="ETM18" s="5"/>
      <c r="ETN18" s="5"/>
      <c r="ETO18" s="5"/>
      <c r="ETP18" s="5"/>
      <c r="ETQ18" s="5"/>
      <c r="ETR18" s="5"/>
      <c r="ETS18" s="5"/>
      <c r="ETT18" s="5"/>
      <c r="ETU18" s="5"/>
      <c r="ETV18" s="5"/>
      <c r="ETW18" s="5"/>
      <c r="ETX18" s="5"/>
      <c r="ETY18" s="5"/>
      <c r="ETZ18" s="5"/>
      <c r="EUA18" s="5"/>
      <c r="EUB18" s="5"/>
      <c r="EUC18" s="5"/>
      <c r="EUD18" s="5"/>
      <c r="EUE18" s="5"/>
      <c r="EUF18" s="5"/>
      <c r="EUG18" s="5"/>
      <c r="EUH18" s="5"/>
      <c r="EUI18" s="5"/>
      <c r="EUJ18" s="5"/>
      <c r="EUK18" s="5"/>
      <c r="EUL18" s="5"/>
      <c r="EUM18" s="5"/>
      <c r="EUN18" s="5"/>
      <c r="EUO18" s="5"/>
      <c r="EUP18" s="5"/>
      <c r="EUQ18" s="5"/>
      <c r="EUR18" s="5"/>
      <c r="EUS18" s="5"/>
      <c r="EUT18" s="5"/>
      <c r="EUU18" s="5"/>
      <c r="EUV18" s="5"/>
      <c r="EUW18" s="5"/>
      <c r="EUX18" s="5"/>
      <c r="EUY18" s="5"/>
      <c r="EUZ18" s="5"/>
      <c r="EVA18" s="5"/>
      <c r="EVB18" s="5"/>
      <c r="EVC18" s="5"/>
      <c r="EVD18" s="5"/>
      <c r="EVE18" s="5"/>
      <c r="EVF18" s="5"/>
      <c r="EVG18" s="5"/>
      <c r="EVH18" s="5"/>
      <c r="EVI18" s="5"/>
      <c r="EVJ18" s="5"/>
      <c r="EVK18" s="5"/>
      <c r="EVL18" s="5"/>
      <c r="EVM18" s="5"/>
      <c r="EVN18" s="5"/>
      <c r="EVO18" s="5"/>
      <c r="EVP18" s="5"/>
      <c r="EVQ18" s="5"/>
      <c r="EVR18" s="5"/>
      <c r="EVS18" s="5"/>
      <c r="EVT18" s="5"/>
      <c r="EVU18" s="5"/>
      <c r="EVV18" s="5"/>
      <c r="EVW18" s="5"/>
      <c r="EVX18" s="5"/>
      <c r="EVY18" s="5"/>
      <c r="EVZ18" s="5"/>
      <c r="EWA18" s="5"/>
      <c r="EWB18" s="5"/>
      <c r="EWC18" s="5"/>
      <c r="EWD18" s="5"/>
      <c r="EWE18" s="5"/>
      <c r="EWF18" s="5"/>
      <c r="EWG18" s="5"/>
      <c r="EWH18" s="5"/>
      <c r="EWI18" s="5"/>
      <c r="EWJ18" s="5"/>
      <c r="EWK18" s="5"/>
      <c r="EWL18" s="5"/>
      <c r="EWM18" s="5"/>
      <c r="EWN18" s="5"/>
      <c r="EWO18" s="5"/>
      <c r="EWP18" s="5"/>
      <c r="EWQ18" s="5"/>
      <c r="EWR18" s="5"/>
      <c r="EWS18" s="5"/>
      <c r="EWT18" s="5"/>
      <c r="EWU18" s="5"/>
      <c r="EWV18" s="5"/>
      <c r="EWW18" s="5"/>
      <c r="EWX18" s="5"/>
      <c r="EWY18" s="5"/>
      <c r="EWZ18" s="5"/>
      <c r="EXA18" s="5"/>
      <c r="EXB18" s="5"/>
      <c r="EXC18" s="5"/>
      <c r="EXD18" s="5"/>
      <c r="EXE18" s="5"/>
      <c r="EXF18" s="5"/>
      <c r="EXG18" s="5"/>
      <c r="EXH18" s="5"/>
      <c r="EXI18" s="5"/>
      <c r="EXJ18" s="5"/>
      <c r="EXK18" s="5"/>
      <c r="EXL18" s="5"/>
      <c r="EXM18" s="5"/>
      <c r="EXN18" s="5"/>
      <c r="EXO18" s="5"/>
      <c r="EXP18" s="5"/>
      <c r="EXQ18" s="5"/>
      <c r="EXR18" s="5"/>
      <c r="EXS18" s="5"/>
      <c r="EXT18" s="5"/>
      <c r="EXU18" s="5"/>
      <c r="EXV18" s="5"/>
      <c r="EXW18" s="5"/>
      <c r="EXX18" s="5"/>
      <c r="EXY18" s="5"/>
      <c r="EXZ18" s="5"/>
      <c r="EYA18" s="5"/>
      <c r="EYB18" s="5"/>
      <c r="EYC18" s="5"/>
      <c r="EYD18" s="5"/>
      <c r="EYE18" s="5"/>
      <c r="EYF18" s="5"/>
      <c r="EYG18" s="5"/>
      <c r="EYH18" s="5"/>
      <c r="EYI18" s="5"/>
      <c r="EYJ18" s="5"/>
      <c r="EYK18" s="5"/>
      <c r="EYL18" s="5"/>
      <c r="EYM18" s="5"/>
      <c r="EYN18" s="5"/>
      <c r="EYO18" s="5"/>
      <c r="EYP18" s="5"/>
      <c r="EYQ18" s="5"/>
      <c r="EYR18" s="5"/>
      <c r="EYS18" s="5"/>
      <c r="EYT18" s="5"/>
      <c r="EYU18" s="5"/>
      <c r="EYV18" s="5"/>
      <c r="EYW18" s="5"/>
      <c r="EYX18" s="5"/>
      <c r="EYY18" s="5"/>
      <c r="EYZ18" s="5"/>
      <c r="EZA18" s="5"/>
      <c r="EZB18" s="5"/>
      <c r="EZC18" s="5"/>
      <c r="EZD18" s="5"/>
      <c r="EZE18" s="5"/>
      <c r="EZF18" s="5"/>
      <c r="EZG18" s="5"/>
      <c r="EZH18" s="5"/>
      <c r="EZI18" s="5"/>
      <c r="EZJ18" s="5"/>
      <c r="EZK18" s="5"/>
      <c r="EZL18" s="5"/>
      <c r="EZM18" s="5"/>
      <c r="EZN18" s="5"/>
      <c r="EZO18" s="5"/>
      <c r="EZP18" s="5"/>
      <c r="EZQ18" s="5"/>
      <c r="EZR18" s="5"/>
      <c r="EZS18" s="5"/>
      <c r="EZT18" s="5"/>
      <c r="EZU18" s="5"/>
      <c r="EZV18" s="5"/>
      <c r="EZW18" s="5"/>
      <c r="EZX18" s="5"/>
      <c r="EZY18" s="5"/>
      <c r="EZZ18" s="5"/>
      <c r="FAA18" s="5"/>
      <c r="FAB18" s="5"/>
      <c r="FAC18" s="5"/>
      <c r="FAD18" s="5"/>
      <c r="FAE18" s="5"/>
      <c r="FAF18" s="5"/>
      <c r="FAG18" s="5"/>
      <c r="FAH18" s="5"/>
      <c r="FAI18" s="5"/>
      <c r="FAJ18" s="5"/>
      <c r="FAK18" s="5"/>
      <c r="FAL18" s="5"/>
      <c r="FAM18" s="5"/>
      <c r="FAN18" s="5"/>
      <c r="FAO18" s="5"/>
      <c r="FAP18" s="5"/>
      <c r="FAQ18" s="5"/>
      <c r="FAR18" s="5"/>
      <c r="FAS18" s="5"/>
      <c r="FAT18" s="5"/>
      <c r="FAU18" s="5"/>
      <c r="FAV18" s="5"/>
      <c r="FAW18" s="5"/>
      <c r="FAX18" s="5"/>
      <c r="FAY18" s="5"/>
      <c r="FAZ18" s="5"/>
      <c r="FBA18" s="5"/>
      <c r="FBB18" s="5"/>
      <c r="FBC18" s="5"/>
      <c r="FBD18" s="5"/>
      <c r="FBE18" s="5"/>
      <c r="FBF18" s="5"/>
      <c r="FBG18" s="5"/>
      <c r="FBH18" s="5"/>
      <c r="FBI18" s="5"/>
      <c r="FBJ18" s="5"/>
      <c r="FBK18" s="5"/>
      <c r="FBL18" s="5"/>
      <c r="FBM18" s="5"/>
      <c r="FBN18" s="5"/>
      <c r="FBO18" s="5"/>
      <c r="FBP18" s="5"/>
      <c r="FBQ18" s="5"/>
      <c r="FBR18" s="5"/>
      <c r="FBS18" s="5"/>
      <c r="FBT18" s="5"/>
      <c r="FBU18" s="5"/>
      <c r="FBV18" s="5"/>
      <c r="FBW18" s="5"/>
      <c r="FBX18" s="5"/>
      <c r="FBY18" s="5"/>
      <c r="FBZ18" s="5"/>
      <c r="FCA18" s="5"/>
      <c r="FCB18" s="5"/>
      <c r="FCC18" s="5"/>
      <c r="FCD18" s="5"/>
      <c r="FCE18" s="5"/>
      <c r="FCF18" s="5"/>
      <c r="FCG18" s="5"/>
      <c r="FCH18" s="5"/>
      <c r="FCI18" s="5"/>
      <c r="FCJ18" s="5"/>
      <c r="FCK18" s="5"/>
      <c r="FCL18" s="5"/>
      <c r="FCM18" s="5"/>
      <c r="FCN18" s="5"/>
      <c r="FCO18" s="5"/>
      <c r="FCP18" s="5"/>
      <c r="FCQ18" s="5"/>
      <c r="FCR18" s="5"/>
      <c r="FCS18" s="5"/>
      <c r="FCT18" s="5"/>
      <c r="FCU18" s="5"/>
      <c r="FCV18" s="5"/>
      <c r="FCW18" s="5"/>
      <c r="FCX18" s="5"/>
      <c r="FCY18" s="5"/>
      <c r="FCZ18" s="5"/>
      <c r="FDA18" s="5"/>
      <c r="FDB18" s="5"/>
      <c r="FDC18" s="5"/>
      <c r="FDD18" s="5"/>
      <c r="FDE18" s="5"/>
      <c r="FDF18" s="5"/>
      <c r="FDG18" s="5"/>
      <c r="FDH18" s="5"/>
      <c r="FDI18" s="5"/>
      <c r="FDJ18" s="5"/>
      <c r="FDK18" s="5"/>
      <c r="FDL18" s="5"/>
      <c r="FDM18" s="5"/>
      <c r="FDN18" s="5"/>
      <c r="FDO18" s="5"/>
      <c r="FDP18" s="5"/>
      <c r="FDQ18" s="5"/>
      <c r="FDR18" s="5"/>
      <c r="FDS18" s="5"/>
      <c r="FDT18" s="5"/>
      <c r="FDU18" s="5"/>
      <c r="FDV18" s="5"/>
      <c r="FDW18" s="5"/>
      <c r="FDX18" s="5"/>
      <c r="FDY18" s="5"/>
      <c r="FDZ18" s="5"/>
      <c r="FEA18" s="5"/>
      <c r="FEB18" s="5"/>
      <c r="FEC18" s="5"/>
      <c r="FED18" s="5"/>
      <c r="FEE18" s="5"/>
      <c r="FEF18" s="5"/>
      <c r="FEG18" s="5"/>
      <c r="FEH18" s="5"/>
      <c r="FEI18" s="5"/>
      <c r="FEJ18" s="5"/>
      <c r="FEK18" s="5"/>
      <c r="FEL18" s="5"/>
      <c r="FEM18" s="5"/>
      <c r="FEN18" s="5"/>
      <c r="FEO18" s="5"/>
      <c r="FEP18" s="5"/>
      <c r="FEQ18" s="5"/>
      <c r="FER18" s="5"/>
      <c r="FES18" s="5"/>
      <c r="FET18" s="5"/>
      <c r="FEU18" s="5"/>
      <c r="FEV18" s="5"/>
      <c r="FEW18" s="5"/>
      <c r="FEX18" s="5"/>
      <c r="FEY18" s="5"/>
      <c r="FEZ18" s="5"/>
      <c r="FFA18" s="5"/>
      <c r="FFB18" s="5"/>
      <c r="FFC18" s="5"/>
      <c r="FFD18" s="5"/>
      <c r="FFE18" s="5"/>
      <c r="FFF18" s="5"/>
      <c r="FFG18" s="5"/>
      <c r="FFH18" s="5"/>
      <c r="FFI18" s="5"/>
      <c r="FFJ18" s="5"/>
      <c r="FFK18" s="5"/>
      <c r="FFL18" s="5"/>
      <c r="FFM18" s="5"/>
      <c r="FFN18" s="5"/>
      <c r="FFO18" s="5"/>
      <c r="FFP18" s="5"/>
      <c r="FFQ18" s="5"/>
      <c r="FFR18" s="5"/>
      <c r="FFS18" s="5"/>
      <c r="FFT18" s="5"/>
      <c r="FFU18" s="5"/>
      <c r="FFV18" s="5"/>
      <c r="FFW18" s="5"/>
      <c r="FFX18" s="5"/>
      <c r="FFY18" s="5"/>
      <c r="FFZ18" s="5"/>
      <c r="FGA18" s="5"/>
      <c r="FGB18" s="5"/>
      <c r="FGC18" s="5"/>
      <c r="FGD18" s="5"/>
      <c r="FGE18" s="5"/>
      <c r="FGF18" s="5"/>
      <c r="FGG18" s="5"/>
      <c r="FGH18" s="5"/>
      <c r="FGI18" s="5"/>
      <c r="FGJ18" s="5"/>
      <c r="FGK18" s="5"/>
      <c r="FGL18" s="5"/>
      <c r="FGM18" s="5"/>
      <c r="FGN18" s="5"/>
      <c r="FGO18" s="5"/>
      <c r="FGP18" s="5"/>
      <c r="FGQ18" s="5"/>
      <c r="FGR18" s="5"/>
      <c r="FGS18" s="5"/>
      <c r="FGT18" s="5"/>
      <c r="FGU18" s="5"/>
      <c r="FGV18" s="5"/>
      <c r="FGW18" s="5"/>
      <c r="FGX18" s="5"/>
      <c r="FGY18" s="5"/>
      <c r="FGZ18" s="5"/>
      <c r="FHA18" s="5"/>
      <c r="FHB18" s="5"/>
      <c r="FHC18" s="5"/>
      <c r="FHD18" s="5"/>
      <c r="FHE18" s="5"/>
      <c r="FHF18" s="5"/>
      <c r="FHG18" s="5"/>
      <c r="FHH18" s="5"/>
      <c r="FHI18" s="5"/>
      <c r="FHJ18" s="5"/>
      <c r="FHK18" s="5"/>
      <c r="FHL18" s="5"/>
      <c r="FHM18" s="5"/>
      <c r="FHN18" s="5"/>
      <c r="FHO18" s="5"/>
      <c r="FHP18" s="5"/>
      <c r="FHQ18" s="5"/>
      <c r="FHR18" s="5"/>
      <c r="FHS18" s="5"/>
      <c r="FHT18" s="5"/>
      <c r="FHU18" s="5"/>
      <c r="FHV18" s="5"/>
      <c r="FHW18" s="5"/>
      <c r="FHX18" s="5"/>
      <c r="FHY18" s="5"/>
      <c r="FHZ18" s="5"/>
      <c r="FIA18" s="5"/>
      <c r="FIB18" s="5"/>
      <c r="FIC18" s="5"/>
      <c r="FID18" s="5"/>
      <c r="FIE18" s="5"/>
      <c r="FIF18" s="5"/>
      <c r="FIG18" s="5"/>
      <c r="FIH18" s="5"/>
      <c r="FII18" s="5"/>
      <c r="FIJ18" s="5"/>
      <c r="FIK18" s="5"/>
      <c r="FIL18" s="5"/>
      <c r="FIM18" s="5"/>
      <c r="FIN18" s="5"/>
      <c r="FIO18" s="5"/>
      <c r="FIP18" s="5"/>
      <c r="FIQ18" s="5"/>
      <c r="FIR18" s="5"/>
      <c r="FIS18" s="5"/>
      <c r="FIT18" s="5"/>
      <c r="FIU18" s="5"/>
      <c r="FIV18" s="5"/>
      <c r="FIW18" s="5"/>
      <c r="FIX18" s="5"/>
      <c r="FIY18" s="5"/>
      <c r="FIZ18" s="5"/>
      <c r="FJA18" s="5"/>
      <c r="FJB18" s="5"/>
      <c r="FJC18" s="5"/>
      <c r="FJD18" s="5"/>
      <c r="FJE18" s="5"/>
      <c r="FJF18" s="5"/>
      <c r="FJG18" s="5"/>
      <c r="FJH18" s="5"/>
      <c r="FJI18" s="5"/>
      <c r="FJJ18" s="5"/>
      <c r="FJK18" s="5"/>
      <c r="FJL18" s="5"/>
      <c r="FJM18" s="5"/>
      <c r="FJN18" s="5"/>
      <c r="FJO18" s="5"/>
      <c r="FJP18" s="5"/>
      <c r="FJQ18" s="5"/>
      <c r="FJR18" s="5"/>
      <c r="FJS18" s="5"/>
      <c r="FJT18" s="5"/>
      <c r="FJU18" s="5"/>
      <c r="FJV18" s="5"/>
      <c r="FJW18" s="5"/>
      <c r="FJX18" s="5"/>
      <c r="FJY18" s="5"/>
      <c r="FJZ18" s="5"/>
      <c r="FKA18" s="5"/>
      <c r="FKB18" s="5"/>
      <c r="FKC18" s="5"/>
      <c r="FKD18" s="5"/>
      <c r="FKE18" s="5"/>
      <c r="FKF18" s="5"/>
      <c r="FKG18" s="5"/>
      <c r="FKH18" s="5"/>
      <c r="FKI18" s="5"/>
      <c r="FKJ18" s="5"/>
      <c r="FKK18" s="5"/>
      <c r="FKL18" s="5"/>
      <c r="FKM18" s="5"/>
      <c r="FKN18" s="5"/>
      <c r="FKO18" s="5"/>
      <c r="FKP18" s="5"/>
      <c r="FKQ18" s="5"/>
      <c r="FKR18" s="5"/>
      <c r="FKS18" s="5"/>
      <c r="FKT18" s="5"/>
      <c r="FKU18" s="5"/>
      <c r="FKV18" s="5"/>
      <c r="FKW18" s="5"/>
      <c r="FKX18" s="5"/>
      <c r="FKY18" s="5"/>
      <c r="FKZ18" s="5"/>
      <c r="FLA18" s="5"/>
      <c r="FLB18" s="5"/>
      <c r="FLC18" s="5"/>
      <c r="FLD18" s="5"/>
      <c r="FLE18" s="5"/>
      <c r="FLF18" s="5"/>
      <c r="FLG18" s="5"/>
      <c r="FLH18" s="5"/>
      <c r="FLI18" s="5"/>
      <c r="FLJ18" s="5"/>
      <c r="FLK18" s="5"/>
      <c r="FLL18" s="5"/>
      <c r="FLM18" s="5"/>
      <c r="FLN18" s="5"/>
      <c r="FLO18" s="5"/>
      <c r="FLP18" s="5"/>
      <c r="FLQ18" s="5"/>
      <c r="FLR18" s="5"/>
      <c r="FLS18" s="5"/>
      <c r="FLT18" s="5"/>
      <c r="FLU18" s="5"/>
      <c r="FLV18" s="5"/>
      <c r="FLW18" s="5"/>
      <c r="FLX18" s="5"/>
      <c r="FLY18" s="5"/>
      <c r="FLZ18" s="5"/>
      <c r="FMA18" s="5"/>
      <c r="FMB18" s="5"/>
      <c r="FMC18" s="5"/>
      <c r="FMD18" s="5"/>
      <c r="FME18" s="5"/>
      <c r="FMF18" s="5"/>
      <c r="FMG18" s="5"/>
      <c r="FMH18" s="5"/>
      <c r="FMI18" s="5"/>
      <c r="FMJ18" s="5"/>
      <c r="FMK18" s="5"/>
      <c r="FML18" s="5"/>
      <c r="FMM18" s="5"/>
      <c r="FMN18" s="5"/>
      <c r="FMO18" s="5"/>
      <c r="FMP18" s="5"/>
      <c r="FMQ18" s="5"/>
      <c r="FMR18" s="5"/>
      <c r="FMS18" s="5"/>
      <c r="FMT18" s="5"/>
      <c r="FMU18" s="5"/>
      <c r="FMV18" s="5"/>
      <c r="FMW18" s="5"/>
      <c r="FMX18" s="5"/>
      <c r="FMY18" s="5"/>
      <c r="FMZ18" s="5"/>
      <c r="FNA18" s="5"/>
      <c r="FNB18" s="5"/>
      <c r="FNC18" s="5"/>
      <c r="FND18" s="5"/>
      <c r="FNE18" s="5"/>
      <c r="FNF18" s="5"/>
      <c r="FNG18" s="5"/>
      <c r="FNH18" s="5"/>
      <c r="FNI18" s="5"/>
      <c r="FNJ18" s="5"/>
      <c r="FNK18" s="5"/>
      <c r="FNL18" s="5"/>
      <c r="FNM18" s="5"/>
      <c r="FNN18" s="5"/>
      <c r="FNO18" s="5"/>
      <c r="FNP18" s="5"/>
      <c r="FNQ18" s="5"/>
      <c r="FNR18" s="5"/>
      <c r="FNS18" s="5"/>
      <c r="FNT18" s="5"/>
      <c r="FNU18" s="5"/>
      <c r="FNV18" s="5"/>
      <c r="FNW18" s="5"/>
      <c r="FNX18" s="5"/>
      <c r="FNY18" s="5"/>
      <c r="FNZ18" s="5"/>
      <c r="FOA18" s="5"/>
      <c r="FOB18" s="5"/>
      <c r="FOC18" s="5"/>
      <c r="FOD18" s="5"/>
      <c r="FOE18" s="5"/>
      <c r="FOF18" s="5"/>
      <c r="FOG18" s="5"/>
      <c r="FOH18" s="5"/>
      <c r="FOI18" s="5"/>
      <c r="FOJ18" s="5"/>
      <c r="FOK18" s="5"/>
      <c r="FOL18" s="5"/>
      <c r="FOM18" s="5"/>
      <c r="FON18" s="5"/>
      <c r="FOO18" s="5"/>
      <c r="FOP18" s="5"/>
      <c r="FOQ18" s="5"/>
      <c r="FOR18" s="5"/>
      <c r="FOS18" s="5"/>
      <c r="FOT18" s="5"/>
      <c r="FOU18" s="5"/>
      <c r="FOV18" s="5"/>
      <c r="FOW18" s="5"/>
      <c r="FOX18" s="5"/>
      <c r="FOY18" s="5"/>
      <c r="FOZ18" s="5"/>
      <c r="FPA18" s="5"/>
      <c r="FPB18" s="5"/>
      <c r="FPC18" s="5"/>
      <c r="FPD18" s="5"/>
      <c r="FPE18" s="5"/>
      <c r="FPF18" s="5"/>
      <c r="FPG18" s="5"/>
      <c r="FPH18" s="5"/>
      <c r="FPI18" s="5"/>
      <c r="FPJ18" s="5"/>
      <c r="FPK18" s="5"/>
      <c r="FPL18" s="5"/>
      <c r="FPM18" s="5"/>
      <c r="FPN18" s="5"/>
      <c r="FPO18" s="5"/>
      <c r="FPP18" s="5"/>
      <c r="FPQ18" s="5"/>
      <c r="FPR18" s="5"/>
      <c r="FPS18" s="5"/>
      <c r="FPT18" s="5"/>
      <c r="FPU18" s="5"/>
      <c r="FPV18" s="5"/>
      <c r="FPW18" s="5"/>
      <c r="FPX18" s="5"/>
      <c r="FPY18" s="5"/>
      <c r="FPZ18" s="5"/>
      <c r="FQA18" s="5"/>
      <c r="FQB18" s="5"/>
      <c r="FQC18" s="5"/>
      <c r="FQD18" s="5"/>
      <c r="FQE18" s="5"/>
      <c r="FQF18" s="5"/>
      <c r="FQG18" s="5"/>
      <c r="FQH18" s="5"/>
      <c r="FQI18" s="5"/>
      <c r="FQJ18" s="5"/>
      <c r="FQK18" s="5"/>
      <c r="FQL18" s="5"/>
      <c r="FQM18" s="5"/>
      <c r="FQN18" s="5"/>
      <c r="FQO18" s="5"/>
      <c r="FQP18" s="5"/>
      <c r="FQQ18" s="5"/>
      <c r="FQR18" s="5"/>
      <c r="FQS18" s="5"/>
      <c r="FQT18" s="5"/>
      <c r="FQU18" s="5"/>
      <c r="FQV18" s="5"/>
      <c r="FQW18" s="5"/>
      <c r="FQX18" s="5"/>
      <c r="FQY18" s="5"/>
      <c r="FQZ18" s="5"/>
      <c r="FRA18" s="5"/>
      <c r="FRB18" s="5"/>
      <c r="FRC18" s="5"/>
      <c r="FRD18" s="5"/>
      <c r="FRE18" s="5"/>
      <c r="FRF18" s="5"/>
      <c r="FRG18" s="5"/>
      <c r="FRH18" s="5"/>
      <c r="FRI18" s="5"/>
      <c r="FRJ18" s="5"/>
      <c r="FRK18" s="5"/>
      <c r="FRL18" s="5"/>
      <c r="FRM18" s="5"/>
      <c r="FRN18" s="5"/>
      <c r="FRO18" s="5"/>
      <c r="FRP18" s="5"/>
      <c r="FRQ18" s="5"/>
      <c r="FRR18" s="5"/>
      <c r="FRS18" s="5"/>
      <c r="FRT18" s="5"/>
      <c r="FRU18" s="5"/>
      <c r="FRV18" s="5"/>
      <c r="FRW18" s="5"/>
      <c r="FRX18" s="5"/>
      <c r="FRY18" s="5"/>
      <c r="FRZ18" s="5"/>
      <c r="FSA18" s="5"/>
      <c r="FSB18" s="5"/>
      <c r="FSC18" s="5"/>
      <c r="FSD18" s="5"/>
      <c r="FSE18" s="5"/>
      <c r="FSF18" s="5"/>
      <c r="FSG18" s="5"/>
      <c r="FSH18" s="5"/>
      <c r="FSI18" s="5"/>
      <c r="FSJ18" s="5"/>
      <c r="FSK18" s="5"/>
      <c r="FSL18" s="5"/>
      <c r="FSM18" s="5"/>
      <c r="FSN18" s="5"/>
      <c r="FSO18" s="5"/>
      <c r="FSP18" s="5"/>
      <c r="FSQ18" s="5"/>
      <c r="FSR18" s="5"/>
      <c r="FSS18" s="5"/>
      <c r="FST18" s="5"/>
      <c r="FSU18" s="5"/>
      <c r="FSV18" s="5"/>
      <c r="FSW18" s="5"/>
      <c r="FSX18" s="5"/>
      <c r="FSY18" s="5"/>
      <c r="FSZ18" s="5"/>
      <c r="FTA18" s="5"/>
      <c r="FTB18" s="5"/>
      <c r="FTC18" s="5"/>
      <c r="FTD18" s="5"/>
      <c r="FTE18" s="5"/>
      <c r="FTF18" s="5"/>
      <c r="FTG18" s="5"/>
      <c r="FTH18" s="5"/>
      <c r="FTI18" s="5"/>
      <c r="FTJ18" s="5"/>
      <c r="FTK18" s="5"/>
      <c r="FTL18" s="5"/>
      <c r="FTM18" s="5"/>
      <c r="FTN18" s="5"/>
      <c r="FTO18" s="5"/>
      <c r="FTP18" s="5"/>
      <c r="FTQ18" s="5"/>
      <c r="FTR18" s="5"/>
      <c r="FTS18" s="5"/>
      <c r="FTT18" s="5"/>
      <c r="FTU18" s="5"/>
      <c r="FTV18" s="5"/>
      <c r="FTW18" s="5"/>
      <c r="FTX18" s="5"/>
      <c r="FTY18" s="5"/>
      <c r="FTZ18" s="5"/>
      <c r="FUA18" s="5"/>
      <c r="FUB18" s="5"/>
      <c r="FUC18" s="5"/>
      <c r="FUD18" s="5"/>
      <c r="FUE18" s="5"/>
      <c r="FUF18" s="5"/>
      <c r="FUG18" s="5"/>
      <c r="FUH18" s="5"/>
      <c r="FUI18" s="5"/>
      <c r="FUJ18" s="5"/>
      <c r="FUK18" s="5"/>
      <c r="FUL18" s="5"/>
      <c r="FUM18" s="5"/>
      <c r="FUN18" s="5"/>
      <c r="FUO18" s="5"/>
      <c r="FUP18" s="5"/>
      <c r="FUQ18" s="5"/>
      <c r="FUR18" s="5"/>
      <c r="FUS18" s="5"/>
      <c r="FUT18" s="5"/>
      <c r="FUU18" s="5"/>
      <c r="FUV18" s="5"/>
      <c r="FUW18" s="5"/>
      <c r="FUX18" s="5"/>
      <c r="FUY18" s="5"/>
      <c r="FUZ18" s="5"/>
      <c r="FVA18" s="5"/>
      <c r="FVB18" s="5"/>
      <c r="FVC18" s="5"/>
      <c r="FVD18" s="5"/>
      <c r="FVE18" s="5"/>
      <c r="FVF18" s="5"/>
      <c r="FVG18" s="5"/>
      <c r="FVH18" s="5"/>
      <c r="FVI18" s="5"/>
      <c r="FVJ18" s="5"/>
      <c r="FVK18" s="5"/>
      <c r="FVL18" s="5"/>
      <c r="FVM18" s="5"/>
      <c r="FVN18" s="5"/>
      <c r="FVO18" s="5"/>
      <c r="FVP18" s="5"/>
      <c r="FVQ18" s="5"/>
      <c r="FVR18" s="5"/>
      <c r="FVS18" s="5"/>
      <c r="FVT18" s="5"/>
      <c r="FVU18" s="5"/>
      <c r="FVV18" s="5"/>
      <c r="FVW18" s="5"/>
      <c r="FVX18" s="5"/>
      <c r="FVY18" s="5"/>
      <c r="FVZ18" s="5"/>
      <c r="FWA18" s="5"/>
      <c r="FWB18" s="5"/>
      <c r="FWC18" s="5"/>
      <c r="FWD18" s="5"/>
      <c r="FWE18" s="5"/>
      <c r="FWF18" s="5"/>
      <c r="FWG18" s="5"/>
      <c r="FWH18" s="5"/>
      <c r="FWI18" s="5"/>
      <c r="FWJ18" s="5"/>
      <c r="FWK18" s="5"/>
      <c r="FWL18" s="5"/>
      <c r="FWM18" s="5"/>
      <c r="FWN18" s="5"/>
      <c r="FWO18" s="5"/>
      <c r="FWP18" s="5"/>
      <c r="FWQ18" s="5"/>
      <c r="FWR18" s="5"/>
      <c r="FWS18" s="5"/>
      <c r="FWT18" s="5"/>
      <c r="FWU18" s="5"/>
      <c r="FWV18" s="5"/>
      <c r="FWW18" s="5"/>
      <c r="FWX18" s="5"/>
      <c r="FWY18" s="5"/>
      <c r="FWZ18" s="5"/>
      <c r="FXA18" s="5"/>
      <c r="FXB18" s="5"/>
      <c r="FXC18" s="5"/>
      <c r="FXD18" s="5"/>
      <c r="FXE18" s="5"/>
      <c r="FXF18" s="5"/>
      <c r="FXG18" s="5"/>
      <c r="FXH18" s="5"/>
      <c r="FXI18" s="5"/>
      <c r="FXJ18" s="5"/>
      <c r="FXK18" s="5"/>
      <c r="FXL18" s="5"/>
      <c r="FXM18" s="5"/>
      <c r="FXN18" s="5"/>
      <c r="FXO18" s="5"/>
      <c r="FXP18" s="5"/>
      <c r="FXQ18" s="5"/>
      <c r="FXR18" s="5"/>
      <c r="FXS18" s="5"/>
      <c r="FXT18" s="5"/>
      <c r="FXU18" s="5"/>
      <c r="FXV18" s="5"/>
      <c r="FXW18" s="5"/>
      <c r="FXX18" s="5"/>
      <c r="FXY18" s="5"/>
      <c r="FXZ18" s="5"/>
      <c r="FYA18" s="5"/>
      <c r="FYB18" s="5"/>
      <c r="FYC18" s="5"/>
      <c r="FYD18" s="5"/>
      <c r="FYE18" s="5"/>
      <c r="FYF18" s="5"/>
      <c r="FYG18" s="5"/>
      <c r="FYH18" s="5"/>
      <c r="FYI18" s="5"/>
      <c r="FYJ18" s="5"/>
      <c r="FYK18" s="5"/>
      <c r="FYL18" s="5"/>
      <c r="FYM18" s="5"/>
      <c r="FYN18" s="5"/>
      <c r="FYO18" s="5"/>
      <c r="FYP18" s="5"/>
      <c r="FYQ18" s="5"/>
      <c r="FYR18" s="5"/>
      <c r="FYS18" s="5"/>
      <c r="FYT18" s="5"/>
      <c r="FYU18" s="5"/>
      <c r="FYV18" s="5"/>
      <c r="FYW18" s="5"/>
      <c r="FYX18" s="5"/>
      <c r="FYY18" s="5"/>
      <c r="FYZ18" s="5"/>
      <c r="FZA18" s="5"/>
      <c r="FZB18" s="5"/>
      <c r="FZC18" s="5"/>
      <c r="FZD18" s="5"/>
      <c r="FZE18" s="5"/>
      <c r="FZF18" s="5"/>
      <c r="FZG18" s="5"/>
      <c r="FZH18" s="5"/>
      <c r="FZI18" s="5"/>
      <c r="FZJ18" s="5"/>
      <c r="FZK18" s="5"/>
      <c r="FZL18" s="5"/>
      <c r="FZM18" s="5"/>
      <c r="FZN18" s="5"/>
      <c r="FZO18" s="5"/>
      <c r="FZP18" s="5"/>
      <c r="FZQ18" s="5"/>
      <c r="FZR18" s="5"/>
      <c r="FZS18" s="5"/>
      <c r="FZT18" s="5"/>
      <c r="FZU18" s="5"/>
      <c r="FZV18" s="5"/>
      <c r="FZW18" s="5"/>
      <c r="FZX18" s="5"/>
      <c r="FZY18" s="5"/>
      <c r="FZZ18" s="5"/>
      <c r="GAA18" s="5"/>
      <c r="GAB18" s="5"/>
      <c r="GAC18" s="5"/>
      <c r="GAD18" s="5"/>
      <c r="GAE18" s="5"/>
      <c r="GAF18" s="5"/>
      <c r="GAG18" s="5"/>
      <c r="GAH18" s="5"/>
      <c r="GAI18" s="5"/>
      <c r="GAJ18" s="5"/>
      <c r="GAK18" s="5"/>
      <c r="GAL18" s="5"/>
      <c r="GAM18" s="5"/>
      <c r="GAN18" s="5"/>
      <c r="GAO18" s="5"/>
      <c r="GAP18" s="5"/>
      <c r="GAQ18" s="5"/>
      <c r="GAR18" s="5"/>
      <c r="GAS18" s="5"/>
      <c r="GAT18" s="5"/>
      <c r="GAU18" s="5"/>
      <c r="GAV18" s="5"/>
      <c r="GAW18" s="5"/>
      <c r="GAX18" s="5"/>
      <c r="GAY18" s="5"/>
      <c r="GAZ18" s="5"/>
      <c r="GBA18" s="5"/>
      <c r="GBB18" s="5"/>
      <c r="GBC18" s="5"/>
      <c r="GBD18" s="5"/>
      <c r="GBE18" s="5"/>
      <c r="GBF18" s="5"/>
      <c r="GBG18" s="5"/>
      <c r="GBH18" s="5"/>
      <c r="GBI18" s="5"/>
      <c r="GBJ18" s="5"/>
      <c r="GBK18" s="5"/>
      <c r="GBL18" s="5"/>
      <c r="GBM18" s="5"/>
      <c r="GBN18" s="5"/>
      <c r="GBO18" s="5"/>
      <c r="GBP18" s="5"/>
      <c r="GBQ18" s="5"/>
      <c r="GBR18" s="5"/>
      <c r="GBS18" s="5"/>
      <c r="GBT18" s="5"/>
      <c r="GBU18" s="5"/>
      <c r="GBV18" s="5"/>
      <c r="GBW18" s="5"/>
      <c r="GBX18" s="5"/>
      <c r="GBY18" s="5"/>
      <c r="GBZ18" s="5"/>
      <c r="GCA18" s="5"/>
      <c r="GCB18" s="5"/>
      <c r="GCC18" s="5"/>
      <c r="GCD18" s="5"/>
      <c r="GCE18" s="5"/>
      <c r="GCF18" s="5"/>
      <c r="GCG18" s="5"/>
      <c r="GCH18" s="5"/>
      <c r="GCI18" s="5"/>
      <c r="GCJ18" s="5"/>
      <c r="GCK18" s="5"/>
      <c r="GCL18" s="5"/>
      <c r="GCM18" s="5"/>
      <c r="GCN18" s="5"/>
      <c r="GCO18" s="5"/>
      <c r="GCP18" s="5"/>
      <c r="GCQ18" s="5"/>
      <c r="GCR18" s="5"/>
      <c r="GCS18" s="5"/>
      <c r="GCT18" s="5"/>
      <c r="GCU18" s="5"/>
      <c r="GCV18" s="5"/>
      <c r="GCW18" s="5"/>
      <c r="GCX18" s="5"/>
      <c r="GCY18" s="5"/>
      <c r="GCZ18" s="5"/>
      <c r="GDA18" s="5"/>
      <c r="GDB18" s="5"/>
      <c r="GDC18" s="5"/>
      <c r="GDD18" s="5"/>
      <c r="GDE18" s="5"/>
      <c r="GDF18" s="5"/>
      <c r="GDG18" s="5"/>
      <c r="GDH18" s="5"/>
      <c r="GDI18" s="5"/>
      <c r="GDJ18" s="5"/>
      <c r="GDK18" s="5"/>
      <c r="GDL18" s="5"/>
      <c r="GDM18" s="5"/>
      <c r="GDN18" s="5"/>
      <c r="GDO18" s="5"/>
      <c r="GDP18" s="5"/>
      <c r="GDQ18" s="5"/>
      <c r="GDR18" s="5"/>
      <c r="GDS18" s="5"/>
      <c r="GDT18" s="5"/>
      <c r="GDU18" s="5"/>
      <c r="GDV18" s="5"/>
      <c r="GDW18" s="5"/>
      <c r="GDX18" s="5"/>
      <c r="GDY18" s="5"/>
      <c r="GDZ18" s="5"/>
      <c r="GEA18" s="5"/>
      <c r="GEB18" s="5"/>
      <c r="GEC18" s="5"/>
      <c r="GED18" s="5"/>
      <c r="GEE18" s="5"/>
      <c r="GEF18" s="5"/>
      <c r="GEG18" s="5"/>
      <c r="GEH18" s="5"/>
      <c r="GEI18" s="5"/>
      <c r="GEJ18" s="5"/>
      <c r="GEK18" s="5"/>
      <c r="GEL18" s="5"/>
      <c r="GEM18" s="5"/>
      <c r="GEN18" s="5"/>
      <c r="GEO18" s="5"/>
      <c r="GEP18" s="5"/>
      <c r="GEQ18" s="5"/>
      <c r="GER18" s="5"/>
      <c r="GES18" s="5"/>
      <c r="GET18" s="5"/>
      <c r="GEU18" s="5"/>
      <c r="GEV18" s="5"/>
      <c r="GEW18" s="5"/>
      <c r="GEX18" s="5"/>
      <c r="GEY18" s="5"/>
      <c r="GEZ18" s="5"/>
      <c r="GFA18" s="5"/>
      <c r="GFB18" s="5"/>
      <c r="GFC18" s="5"/>
      <c r="GFD18" s="5"/>
      <c r="GFE18" s="5"/>
      <c r="GFF18" s="5"/>
      <c r="GFG18" s="5"/>
      <c r="GFH18" s="5"/>
      <c r="GFI18" s="5"/>
      <c r="GFJ18" s="5"/>
      <c r="GFK18" s="5"/>
      <c r="GFL18" s="5"/>
      <c r="GFM18" s="5"/>
      <c r="GFN18" s="5"/>
      <c r="GFO18" s="5"/>
      <c r="GFP18" s="5"/>
      <c r="GFQ18" s="5"/>
      <c r="GFR18" s="5"/>
      <c r="GFS18" s="5"/>
      <c r="GFT18" s="5"/>
      <c r="GFU18" s="5"/>
      <c r="GFV18" s="5"/>
      <c r="GFW18" s="5"/>
      <c r="GFX18" s="5"/>
      <c r="GFY18" s="5"/>
      <c r="GFZ18" s="5"/>
      <c r="GGA18" s="5"/>
      <c r="GGB18" s="5"/>
      <c r="GGC18" s="5"/>
      <c r="GGD18" s="5"/>
      <c r="GGE18" s="5"/>
      <c r="GGF18" s="5"/>
      <c r="GGG18" s="5"/>
      <c r="GGH18" s="5"/>
      <c r="GGI18" s="5"/>
      <c r="GGJ18" s="5"/>
      <c r="GGK18" s="5"/>
      <c r="GGL18" s="5"/>
      <c r="GGM18" s="5"/>
      <c r="GGN18" s="5"/>
      <c r="GGO18" s="5"/>
      <c r="GGP18" s="5"/>
      <c r="GGQ18" s="5"/>
      <c r="GGR18" s="5"/>
      <c r="GGS18" s="5"/>
      <c r="GGT18" s="5"/>
      <c r="GGU18" s="5"/>
      <c r="GGV18" s="5"/>
      <c r="GGW18" s="5"/>
      <c r="GGX18" s="5"/>
      <c r="GGY18" s="5"/>
      <c r="GGZ18" s="5"/>
      <c r="GHA18" s="5"/>
      <c r="GHB18" s="5"/>
      <c r="GHC18" s="5"/>
      <c r="GHD18" s="5"/>
      <c r="GHE18" s="5"/>
      <c r="GHF18" s="5"/>
      <c r="GHG18" s="5"/>
      <c r="GHH18" s="5"/>
      <c r="GHI18" s="5"/>
      <c r="GHJ18" s="5"/>
      <c r="GHK18" s="5"/>
      <c r="GHL18" s="5"/>
      <c r="GHM18" s="5"/>
      <c r="GHN18" s="5"/>
      <c r="GHO18" s="5"/>
      <c r="GHP18" s="5"/>
      <c r="GHQ18" s="5"/>
      <c r="GHR18" s="5"/>
      <c r="GHS18" s="5"/>
      <c r="GHT18" s="5"/>
      <c r="GHU18" s="5"/>
      <c r="GHV18" s="5"/>
      <c r="GHW18" s="5"/>
      <c r="GHX18" s="5"/>
      <c r="GHY18" s="5"/>
      <c r="GHZ18" s="5"/>
      <c r="GIA18" s="5"/>
      <c r="GIB18" s="5"/>
      <c r="GIC18" s="5"/>
      <c r="GID18" s="5"/>
      <c r="GIE18" s="5"/>
      <c r="GIF18" s="5"/>
      <c r="GIG18" s="5"/>
      <c r="GIH18" s="5"/>
      <c r="GII18" s="5"/>
      <c r="GIJ18" s="5"/>
      <c r="GIK18" s="5"/>
      <c r="GIL18" s="5"/>
      <c r="GIM18" s="5"/>
      <c r="GIN18" s="5"/>
      <c r="GIO18" s="5"/>
      <c r="GIP18" s="5"/>
      <c r="GIQ18" s="5"/>
      <c r="GIR18" s="5"/>
      <c r="GIS18" s="5"/>
      <c r="GIT18" s="5"/>
      <c r="GIU18" s="5"/>
      <c r="GIV18" s="5"/>
      <c r="GIW18" s="5"/>
      <c r="GIX18" s="5"/>
      <c r="GIY18" s="5"/>
      <c r="GIZ18" s="5"/>
      <c r="GJA18" s="5"/>
      <c r="GJB18" s="5"/>
      <c r="GJC18" s="5"/>
      <c r="GJD18" s="5"/>
      <c r="GJE18" s="5"/>
      <c r="GJF18" s="5"/>
      <c r="GJG18" s="5"/>
      <c r="GJH18" s="5"/>
      <c r="GJI18" s="5"/>
      <c r="GJJ18" s="5"/>
      <c r="GJK18" s="5"/>
      <c r="GJL18" s="5"/>
      <c r="GJM18" s="5"/>
      <c r="GJN18" s="5"/>
      <c r="GJO18" s="5"/>
      <c r="GJP18" s="5"/>
      <c r="GJQ18" s="5"/>
      <c r="GJR18" s="5"/>
      <c r="GJS18" s="5"/>
      <c r="GJT18" s="5"/>
      <c r="GJU18" s="5"/>
      <c r="GJV18" s="5"/>
      <c r="GJW18" s="5"/>
      <c r="GJX18" s="5"/>
      <c r="GJY18" s="5"/>
      <c r="GJZ18" s="5"/>
      <c r="GKA18" s="5"/>
      <c r="GKB18" s="5"/>
      <c r="GKC18" s="5"/>
      <c r="GKD18" s="5"/>
      <c r="GKE18" s="5"/>
      <c r="GKF18" s="5"/>
      <c r="GKG18" s="5"/>
      <c r="GKH18" s="5"/>
      <c r="GKI18" s="5"/>
      <c r="GKJ18" s="5"/>
      <c r="GKK18" s="5"/>
      <c r="GKL18" s="5"/>
      <c r="GKM18" s="5"/>
      <c r="GKN18" s="5"/>
      <c r="GKO18" s="5"/>
      <c r="GKP18" s="5"/>
      <c r="GKQ18" s="5"/>
      <c r="GKR18" s="5"/>
      <c r="GKS18" s="5"/>
      <c r="GKT18" s="5"/>
      <c r="GKU18" s="5"/>
      <c r="GKV18" s="5"/>
      <c r="GKW18" s="5"/>
      <c r="GKX18" s="5"/>
      <c r="GKY18" s="5"/>
      <c r="GKZ18" s="5"/>
      <c r="GLA18" s="5"/>
      <c r="GLB18" s="5"/>
      <c r="GLC18" s="5"/>
      <c r="GLD18" s="5"/>
      <c r="GLE18" s="5"/>
      <c r="GLF18" s="5"/>
      <c r="GLG18" s="5"/>
      <c r="GLH18" s="5"/>
      <c r="GLI18" s="5"/>
      <c r="GLJ18" s="5"/>
      <c r="GLK18" s="5"/>
      <c r="GLL18" s="5"/>
      <c r="GLM18" s="5"/>
      <c r="GLN18" s="5"/>
      <c r="GLO18" s="5"/>
      <c r="GLP18" s="5"/>
      <c r="GLQ18" s="5"/>
      <c r="GLR18" s="5"/>
      <c r="GLS18" s="5"/>
      <c r="GLT18" s="5"/>
      <c r="GLU18" s="5"/>
      <c r="GLV18" s="5"/>
      <c r="GLW18" s="5"/>
      <c r="GLX18" s="5"/>
      <c r="GLY18" s="5"/>
      <c r="GLZ18" s="5"/>
      <c r="GMA18" s="5"/>
      <c r="GMB18" s="5"/>
      <c r="GMC18" s="5"/>
      <c r="GMD18" s="5"/>
      <c r="GME18" s="5"/>
      <c r="GMF18" s="5"/>
      <c r="GMG18" s="5"/>
      <c r="GMH18" s="5"/>
      <c r="GMI18" s="5"/>
      <c r="GMJ18" s="5"/>
      <c r="GMK18" s="5"/>
      <c r="GML18" s="5"/>
      <c r="GMM18" s="5"/>
      <c r="GMN18" s="5"/>
      <c r="GMO18" s="5"/>
      <c r="GMP18" s="5"/>
      <c r="GMQ18" s="5"/>
      <c r="GMR18" s="5"/>
      <c r="GMS18" s="5"/>
      <c r="GMT18" s="5"/>
      <c r="GMU18" s="5"/>
      <c r="GMV18" s="5"/>
      <c r="GMW18" s="5"/>
      <c r="GMX18" s="5"/>
      <c r="GMY18" s="5"/>
      <c r="GMZ18" s="5"/>
      <c r="GNA18" s="5"/>
      <c r="GNB18" s="5"/>
      <c r="GNC18" s="5"/>
      <c r="GND18" s="5"/>
      <c r="GNE18" s="5"/>
      <c r="GNF18" s="5"/>
      <c r="GNG18" s="5"/>
      <c r="GNH18" s="5"/>
      <c r="GNI18" s="5"/>
      <c r="GNJ18" s="5"/>
      <c r="GNK18" s="5"/>
      <c r="GNL18" s="5"/>
      <c r="GNM18" s="5"/>
      <c r="GNN18" s="5"/>
      <c r="GNO18" s="5"/>
      <c r="GNP18" s="5"/>
      <c r="GNQ18" s="5"/>
      <c r="GNR18" s="5"/>
      <c r="GNS18" s="5"/>
      <c r="GNT18" s="5"/>
      <c r="GNU18" s="5"/>
      <c r="GNV18" s="5"/>
      <c r="GNW18" s="5"/>
      <c r="GNX18" s="5"/>
      <c r="GNY18" s="5"/>
      <c r="GNZ18" s="5"/>
      <c r="GOA18" s="5"/>
      <c r="GOB18" s="5"/>
      <c r="GOC18" s="5"/>
      <c r="GOD18" s="5"/>
      <c r="GOE18" s="5"/>
      <c r="GOF18" s="5"/>
      <c r="GOG18" s="5"/>
      <c r="GOH18" s="5"/>
      <c r="GOI18" s="5"/>
      <c r="GOJ18" s="5"/>
      <c r="GOK18" s="5"/>
      <c r="GOL18" s="5"/>
      <c r="GOM18" s="5"/>
      <c r="GON18" s="5"/>
      <c r="GOO18" s="5"/>
      <c r="GOP18" s="5"/>
      <c r="GOQ18" s="5"/>
      <c r="GOR18" s="5"/>
      <c r="GOS18" s="5"/>
      <c r="GOT18" s="5"/>
      <c r="GOU18" s="5"/>
      <c r="GOV18" s="5"/>
      <c r="GOW18" s="5"/>
      <c r="GOX18" s="5"/>
      <c r="GOY18" s="5"/>
      <c r="GOZ18" s="5"/>
      <c r="GPA18" s="5"/>
      <c r="GPB18" s="5"/>
      <c r="GPC18" s="5"/>
      <c r="GPD18" s="5"/>
      <c r="GPE18" s="5"/>
      <c r="GPF18" s="5"/>
      <c r="GPG18" s="5"/>
      <c r="GPH18" s="5"/>
      <c r="GPI18" s="5"/>
      <c r="GPJ18" s="5"/>
      <c r="GPK18" s="5"/>
      <c r="GPL18" s="5"/>
      <c r="GPM18" s="5"/>
      <c r="GPN18" s="5"/>
      <c r="GPO18" s="5"/>
      <c r="GPP18" s="5"/>
      <c r="GPQ18" s="5"/>
      <c r="GPR18" s="5"/>
      <c r="GPS18" s="5"/>
      <c r="GPT18" s="5"/>
      <c r="GPU18" s="5"/>
      <c r="GPV18" s="5"/>
      <c r="GPW18" s="5"/>
      <c r="GPX18" s="5"/>
      <c r="GPY18" s="5"/>
      <c r="GPZ18" s="5"/>
      <c r="GQA18" s="5"/>
      <c r="GQB18" s="5"/>
      <c r="GQC18" s="5"/>
      <c r="GQD18" s="5"/>
      <c r="GQE18" s="5"/>
      <c r="GQF18" s="5"/>
      <c r="GQG18" s="5"/>
      <c r="GQH18" s="5"/>
      <c r="GQI18" s="5"/>
      <c r="GQJ18" s="5"/>
      <c r="GQK18" s="5"/>
      <c r="GQL18" s="5"/>
      <c r="GQM18" s="5"/>
      <c r="GQN18" s="5"/>
      <c r="GQO18" s="5"/>
      <c r="GQP18" s="5"/>
      <c r="GQQ18" s="5"/>
      <c r="GQR18" s="5"/>
      <c r="GQS18" s="5"/>
      <c r="GQT18" s="5"/>
      <c r="GQU18" s="5"/>
      <c r="GQV18" s="5"/>
      <c r="GQW18" s="5"/>
      <c r="GQX18" s="5"/>
      <c r="GQY18" s="5"/>
      <c r="GQZ18" s="5"/>
      <c r="GRA18" s="5"/>
      <c r="GRB18" s="5"/>
      <c r="GRC18" s="5"/>
      <c r="GRD18" s="5"/>
      <c r="GRE18" s="5"/>
      <c r="GRF18" s="5"/>
      <c r="GRG18" s="5"/>
      <c r="GRH18" s="5"/>
      <c r="GRI18" s="5"/>
      <c r="GRJ18" s="5"/>
      <c r="GRK18" s="5"/>
      <c r="GRL18" s="5"/>
      <c r="GRM18" s="5"/>
      <c r="GRN18" s="5"/>
      <c r="GRO18" s="5"/>
      <c r="GRP18" s="5"/>
      <c r="GRQ18" s="5"/>
      <c r="GRR18" s="5"/>
      <c r="GRS18" s="5"/>
      <c r="GRT18" s="5"/>
      <c r="GRU18" s="5"/>
      <c r="GRV18" s="5"/>
      <c r="GRW18" s="5"/>
      <c r="GRX18" s="5"/>
      <c r="GRY18" s="5"/>
      <c r="GRZ18" s="5"/>
      <c r="GSA18" s="5"/>
      <c r="GSB18" s="5"/>
      <c r="GSC18" s="5"/>
      <c r="GSD18" s="5"/>
      <c r="GSE18" s="5"/>
      <c r="GSF18" s="5"/>
      <c r="GSG18" s="5"/>
      <c r="GSH18" s="5"/>
      <c r="GSI18" s="5"/>
      <c r="GSJ18" s="5"/>
      <c r="GSK18" s="5"/>
      <c r="GSL18" s="5"/>
      <c r="GSM18" s="5"/>
      <c r="GSN18" s="5"/>
      <c r="GSO18" s="5"/>
      <c r="GSP18" s="5"/>
      <c r="GSQ18" s="5"/>
      <c r="GSR18" s="5"/>
      <c r="GSS18" s="5"/>
      <c r="GST18" s="5"/>
      <c r="GSU18" s="5"/>
      <c r="GSV18" s="5"/>
      <c r="GSW18" s="5"/>
      <c r="GSX18" s="5"/>
      <c r="GSY18" s="5"/>
      <c r="GSZ18" s="5"/>
      <c r="GTA18" s="5"/>
      <c r="GTB18" s="5"/>
      <c r="GTC18" s="5"/>
      <c r="GTD18" s="5"/>
      <c r="GTE18" s="5"/>
      <c r="GTF18" s="5"/>
      <c r="GTG18" s="5"/>
      <c r="GTH18" s="5"/>
      <c r="GTI18" s="5"/>
      <c r="GTJ18" s="5"/>
      <c r="GTK18" s="5"/>
      <c r="GTL18" s="5"/>
      <c r="GTM18" s="5"/>
      <c r="GTN18" s="5"/>
      <c r="GTO18" s="5"/>
      <c r="GTP18" s="5"/>
      <c r="GTQ18" s="5"/>
      <c r="GTR18" s="5"/>
      <c r="GTS18" s="5"/>
      <c r="GTT18" s="5"/>
      <c r="GTU18" s="5"/>
      <c r="GTV18" s="5"/>
      <c r="GTW18" s="5"/>
      <c r="GTX18" s="5"/>
      <c r="GTY18" s="5"/>
      <c r="GTZ18" s="5"/>
      <c r="GUA18" s="5"/>
      <c r="GUB18" s="5"/>
      <c r="GUC18" s="5"/>
      <c r="GUD18" s="5"/>
      <c r="GUE18" s="5"/>
      <c r="GUF18" s="5"/>
      <c r="GUG18" s="5"/>
      <c r="GUH18" s="5"/>
      <c r="GUI18" s="5"/>
      <c r="GUJ18" s="5"/>
      <c r="GUK18" s="5"/>
      <c r="GUL18" s="5"/>
      <c r="GUM18" s="5"/>
      <c r="GUN18" s="5"/>
      <c r="GUO18" s="5"/>
      <c r="GUP18" s="5"/>
      <c r="GUQ18" s="5"/>
      <c r="GUR18" s="5"/>
      <c r="GUS18" s="5"/>
      <c r="GUT18" s="5"/>
      <c r="GUU18" s="5"/>
      <c r="GUV18" s="5"/>
      <c r="GUW18" s="5"/>
      <c r="GUX18" s="5"/>
      <c r="GUY18" s="5"/>
      <c r="GUZ18" s="5"/>
      <c r="GVA18" s="5"/>
      <c r="GVB18" s="5"/>
      <c r="GVC18" s="5"/>
      <c r="GVD18" s="5"/>
      <c r="GVE18" s="5"/>
      <c r="GVF18" s="5"/>
      <c r="GVG18" s="5"/>
      <c r="GVH18" s="5"/>
      <c r="GVI18" s="5"/>
      <c r="GVJ18" s="5"/>
      <c r="GVK18" s="5"/>
      <c r="GVL18" s="5"/>
      <c r="GVM18" s="5"/>
      <c r="GVN18" s="5"/>
      <c r="GVO18" s="5"/>
      <c r="GVP18" s="5"/>
      <c r="GVQ18" s="5"/>
      <c r="GVR18" s="5"/>
      <c r="GVS18" s="5"/>
      <c r="GVT18" s="5"/>
      <c r="GVU18" s="5"/>
      <c r="GVV18" s="5"/>
      <c r="GVW18" s="5"/>
      <c r="GVX18" s="5"/>
      <c r="GVY18" s="5"/>
      <c r="GVZ18" s="5"/>
      <c r="GWA18" s="5"/>
      <c r="GWB18" s="5"/>
      <c r="GWC18" s="5"/>
      <c r="GWD18" s="5"/>
      <c r="GWE18" s="5"/>
      <c r="GWF18" s="5"/>
      <c r="GWG18" s="5"/>
      <c r="GWH18" s="5"/>
      <c r="GWI18" s="5"/>
      <c r="GWJ18" s="5"/>
      <c r="GWK18" s="5"/>
      <c r="GWL18" s="5"/>
      <c r="GWM18" s="5"/>
      <c r="GWN18" s="5"/>
      <c r="GWO18" s="5"/>
      <c r="GWP18" s="5"/>
      <c r="GWQ18" s="5"/>
      <c r="GWR18" s="5"/>
      <c r="GWS18" s="5"/>
      <c r="GWT18" s="5"/>
      <c r="GWU18" s="5"/>
      <c r="GWV18" s="5"/>
      <c r="GWW18" s="5"/>
      <c r="GWX18" s="5"/>
      <c r="GWY18" s="5"/>
      <c r="GWZ18" s="5"/>
      <c r="GXA18" s="5"/>
      <c r="GXB18" s="5"/>
      <c r="GXC18" s="5"/>
      <c r="GXD18" s="5"/>
      <c r="GXE18" s="5"/>
      <c r="GXF18" s="5"/>
      <c r="GXG18" s="5"/>
      <c r="GXH18" s="5"/>
      <c r="GXI18" s="5"/>
      <c r="GXJ18" s="5"/>
      <c r="GXK18" s="5"/>
      <c r="GXL18" s="5"/>
      <c r="GXM18" s="5"/>
      <c r="GXN18" s="5"/>
      <c r="GXO18" s="5"/>
      <c r="GXP18" s="5"/>
      <c r="GXQ18" s="5"/>
      <c r="GXR18" s="5"/>
      <c r="GXS18" s="5"/>
      <c r="GXT18" s="5"/>
      <c r="GXU18" s="5"/>
      <c r="GXV18" s="5"/>
      <c r="GXW18" s="5"/>
      <c r="GXX18" s="5"/>
      <c r="GXY18" s="5"/>
      <c r="GXZ18" s="5"/>
      <c r="GYA18" s="5"/>
      <c r="GYB18" s="5"/>
      <c r="GYC18" s="5"/>
      <c r="GYD18" s="5"/>
      <c r="GYE18" s="5"/>
      <c r="GYF18" s="5"/>
      <c r="GYG18" s="5"/>
      <c r="GYH18" s="5"/>
      <c r="GYI18" s="5"/>
      <c r="GYJ18" s="5"/>
      <c r="GYK18" s="5"/>
      <c r="GYL18" s="5"/>
      <c r="GYM18" s="5"/>
      <c r="GYN18" s="5"/>
      <c r="GYO18" s="5"/>
      <c r="GYP18" s="5"/>
      <c r="GYQ18" s="5"/>
      <c r="GYR18" s="5"/>
      <c r="GYS18" s="5"/>
      <c r="GYT18" s="5"/>
      <c r="GYU18" s="5"/>
      <c r="GYV18" s="5"/>
      <c r="GYW18" s="5"/>
      <c r="GYX18" s="5"/>
      <c r="GYY18" s="5"/>
      <c r="GYZ18" s="5"/>
      <c r="GZA18" s="5"/>
      <c r="GZB18" s="5"/>
      <c r="GZC18" s="5"/>
      <c r="GZD18" s="5"/>
      <c r="GZE18" s="5"/>
      <c r="GZF18" s="5"/>
      <c r="GZG18" s="5"/>
      <c r="GZH18" s="5"/>
      <c r="GZI18" s="5"/>
      <c r="GZJ18" s="5"/>
      <c r="GZK18" s="5"/>
      <c r="GZL18" s="5"/>
      <c r="GZM18" s="5"/>
      <c r="GZN18" s="5"/>
      <c r="GZO18" s="5"/>
      <c r="GZP18" s="5"/>
      <c r="GZQ18" s="5"/>
      <c r="GZR18" s="5"/>
      <c r="GZS18" s="5"/>
      <c r="GZT18" s="5"/>
      <c r="GZU18" s="5"/>
      <c r="GZV18" s="5"/>
      <c r="GZW18" s="5"/>
      <c r="GZX18" s="5"/>
      <c r="GZY18" s="5"/>
      <c r="GZZ18" s="5"/>
      <c r="HAA18" s="5"/>
      <c r="HAB18" s="5"/>
      <c r="HAC18" s="5"/>
      <c r="HAD18" s="5"/>
      <c r="HAE18" s="5"/>
      <c r="HAF18" s="5"/>
      <c r="HAG18" s="5"/>
      <c r="HAH18" s="5"/>
      <c r="HAI18" s="5"/>
      <c r="HAJ18" s="5"/>
      <c r="HAK18" s="5"/>
      <c r="HAL18" s="5"/>
      <c r="HAM18" s="5"/>
      <c r="HAN18" s="5"/>
      <c r="HAO18" s="5"/>
      <c r="HAP18" s="5"/>
      <c r="HAQ18" s="5"/>
      <c r="HAR18" s="5"/>
      <c r="HAS18" s="5"/>
      <c r="HAT18" s="5"/>
      <c r="HAU18" s="5"/>
      <c r="HAV18" s="5"/>
      <c r="HAW18" s="5"/>
      <c r="HAX18" s="5"/>
      <c r="HAY18" s="5"/>
      <c r="HAZ18" s="5"/>
      <c r="HBA18" s="5"/>
      <c r="HBB18" s="5"/>
      <c r="HBC18" s="5"/>
      <c r="HBD18" s="5"/>
      <c r="HBE18" s="5"/>
      <c r="HBF18" s="5"/>
      <c r="HBG18" s="5"/>
      <c r="HBH18" s="5"/>
      <c r="HBI18" s="5"/>
      <c r="HBJ18" s="5"/>
      <c r="HBK18" s="5"/>
      <c r="HBL18" s="5"/>
      <c r="HBM18" s="5"/>
      <c r="HBN18" s="5"/>
      <c r="HBO18" s="5"/>
      <c r="HBP18" s="5"/>
      <c r="HBQ18" s="5"/>
      <c r="HBR18" s="5"/>
      <c r="HBS18" s="5"/>
      <c r="HBT18" s="5"/>
      <c r="HBU18" s="5"/>
      <c r="HBV18" s="5"/>
      <c r="HBW18" s="5"/>
      <c r="HBX18" s="5"/>
      <c r="HBY18" s="5"/>
      <c r="HBZ18" s="5"/>
      <c r="HCA18" s="5"/>
      <c r="HCB18" s="5"/>
      <c r="HCC18" s="5"/>
      <c r="HCD18" s="5"/>
      <c r="HCE18" s="5"/>
      <c r="HCF18" s="5"/>
      <c r="HCG18" s="5"/>
      <c r="HCH18" s="5"/>
      <c r="HCI18" s="5"/>
      <c r="HCJ18" s="5"/>
      <c r="HCK18" s="5"/>
      <c r="HCL18" s="5"/>
      <c r="HCM18" s="5"/>
      <c r="HCN18" s="5"/>
      <c r="HCO18" s="5"/>
      <c r="HCP18" s="5"/>
      <c r="HCQ18" s="5"/>
      <c r="HCR18" s="5"/>
      <c r="HCS18" s="5"/>
      <c r="HCT18" s="5"/>
      <c r="HCU18" s="5"/>
      <c r="HCV18" s="5"/>
      <c r="HCW18" s="5"/>
      <c r="HCX18" s="5"/>
      <c r="HCY18" s="5"/>
      <c r="HCZ18" s="5"/>
      <c r="HDA18" s="5"/>
      <c r="HDB18" s="5"/>
      <c r="HDC18" s="5"/>
      <c r="HDD18" s="5"/>
      <c r="HDE18" s="5"/>
      <c r="HDF18" s="5"/>
      <c r="HDG18" s="5"/>
      <c r="HDH18" s="5"/>
      <c r="HDI18" s="5"/>
      <c r="HDJ18" s="5"/>
      <c r="HDK18" s="5"/>
      <c r="HDL18" s="5"/>
      <c r="HDM18" s="5"/>
      <c r="HDN18" s="5"/>
      <c r="HDO18" s="5"/>
      <c r="HDP18" s="5"/>
      <c r="HDQ18" s="5"/>
      <c r="HDR18" s="5"/>
      <c r="HDS18" s="5"/>
      <c r="HDT18" s="5"/>
      <c r="HDU18" s="5"/>
      <c r="HDV18" s="5"/>
      <c r="HDW18" s="5"/>
      <c r="HDX18" s="5"/>
      <c r="HDY18" s="5"/>
      <c r="HDZ18" s="5"/>
      <c r="HEA18" s="5"/>
      <c r="HEB18" s="5"/>
      <c r="HEC18" s="5"/>
      <c r="HED18" s="5"/>
      <c r="HEE18" s="5"/>
      <c r="HEF18" s="5"/>
      <c r="HEG18" s="5"/>
      <c r="HEH18" s="5"/>
      <c r="HEI18" s="5"/>
      <c r="HEJ18" s="5"/>
      <c r="HEK18" s="5"/>
      <c r="HEL18" s="5"/>
      <c r="HEM18" s="5"/>
      <c r="HEN18" s="5"/>
      <c r="HEO18" s="5"/>
      <c r="HEP18" s="5"/>
      <c r="HEQ18" s="5"/>
      <c r="HER18" s="5"/>
      <c r="HES18" s="5"/>
      <c r="HET18" s="5"/>
      <c r="HEU18" s="5"/>
      <c r="HEV18" s="5"/>
      <c r="HEW18" s="5"/>
      <c r="HEX18" s="5"/>
      <c r="HEY18" s="5"/>
      <c r="HEZ18" s="5"/>
      <c r="HFA18" s="5"/>
      <c r="HFB18" s="5"/>
      <c r="HFC18" s="5"/>
      <c r="HFD18" s="5"/>
      <c r="HFE18" s="5"/>
      <c r="HFF18" s="5"/>
      <c r="HFG18" s="5"/>
      <c r="HFH18" s="5"/>
      <c r="HFI18" s="5"/>
      <c r="HFJ18" s="5"/>
      <c r="HFK18" s="5"/>
      <c r="HFL18" s="5"/>
      <c r="HFM18" s="5"/>
      <c r="HFN18" s="5"/>
      <c r="HFO18" s="5"/>
      <c r="HFP18" s="5"/>
      <c r="HFQ18" s="5"/>
      <c r="HFR18" s="5"/>
      <c r="HFS18" s="5"/>
      <c r="HFT18" s="5"/>
      <c r="HFU18" s="5"/>
      <c r="HFV18" s="5"/>
      <c r="HFW18" s="5"/>
      <c r="HFX18" s="5"/>
      <c r="HFY18" s="5"/>
      <c r="HFZ18" s="5"/>
      <c r="HGA18" s="5"/>
      <c r="HGB18" s="5"/>
      <c r="HGC18" s="5"/>
      <c r="HGD18" s="5"/>
      <c r="HGE18" s="5"/>
      <c r="HGF18" s="5"/>
      <c r="HGG18" s="5"/>
      <c r="HGH18" s="5"/>
      <c r="HGI18" s="5"/>
      <c r="HGJ18" s="5"/>
      <c r="HGK18" s="5"/>
      <c r="HGL18" s="5"/>
      <c r="HGM18" s="5"/>
      <c r="HGN18" s="5"/>
      <c r="HGO18" s="5"/>
      <c r="HGP18" s="5"/>
      <c r="HGQ18" s="5"/>
      <c r="HGR18" s="5"/>
      <c r="HGS18" s="5"/>
      <c r="HGT18" s="5"/>
      <c r="HGU18" s="5"/>
      <c r="HGV18" s="5"/>
      <c r="HGW18" s="5"/>
      <c r="HGX18" s="5"/>
      <c r="HGY18" s="5"/>
      <c r="HGZ18" s="5"/>
      <c r="HHA18" s="5"/>
      <c r="HHB18" s="5"/>
      <c r="HHC18" s="5"/>
      <c r="HHD18" s="5"/>
      <c r="HHE18" s="5"/>
      <c r="HHF18" s="5"/>
      <c r="HHG18" s="5"/>
      <c r="HHH18" s="5"/>
      <c r="HHI18" s="5"/>
      <c r="HHJ18" s="5"/>
      <c r="HHK18" s="5"/>
      <c r="HHL18" s="5"/>
      <c r="HHM18" s="5"/>
      <c r="HHN18" s="5"/>
      <c r="HHO18" s="5"/>
      <c r="HHP18" s="5"/>
      <c r="HHQ18" s="5"/>
      <c r="HHR18" s="5"/>
      <c r="HHS18" s="5"/>
      <c r="HHT18" s="5"/>
      <c r="HHU18" s="5"/>
      <c r="HHV18" s="5"/>
      <c r="HHW18" s="5"/>
      <c r="HHX18" s="5"/>
      <c r="HHY18" s="5"/>
      <c r="HHZ18" s="5"/>
      <c r="HIA18" s="5"/>
      <c r="HIB18" s="5"/>
      <c r="HIC18" s="5"/>
      <c r="HID18" s="5"/>
      <c r="HIE18" s="5"/>
      <c r="HIF18" s="5"/>
      <c r="HIG18" s="5"/>
      <c r="HIH18" s="5"/>
      <c r="HII18" s="5"/>
      <c r="HIJ18" s="5"/>
      <c r="HIK18" s="5"/>
      <c r="HIL18" s="5"/>
      <c r="HIM18" s="5"/>
      <c r="HIN18" s="5"/>
      <c r="HIO18" s="5"/>
      <c r="HIP18" s="5"/>
      <c r="HIQ18" s="5"/>
      <c r="HIR18" s="5"/>
      <c r="HIS18" s="5"/>
      <c r="HIT18" s="5"/>
      <c r="HIU18" s="5"/>
      <c r="HIV18" s="5"/>
      <c r="HIW18" s="5"/>
      <c r="HIX18" s="5"/>
      <c r="HIY18" s="5"/>
      <c r="HIZ18" s="5"/>
      <c r="HJA18" s="5"/>
      <c r="HJB18" s="5"/>
      <c r="HJC18" s="5"/>
      <c r="HJD18" s="5"/>
      <c r="HJE18" s="5"/>
      <c r="HJF18" s="5"/>
      <c r="HJG18" s="5"/>
      <c r="HJH18" s="5"/>
      <c r="HJI18" s="5"/>
      <c r="HJJ18" s="5"/>
      <c r="HJK18" s="5"/>
      <c r="HJL18" s="5"/>
      <c r="HJM18" s="5"/>
      <c r="HJN18" s="5"/>
      <c r="HJO18" s="5"/>
      <c r="HJP18" s="5"/>
      <c r="HJQ18" s="5"/>
      <c r="HJR18" s="5"/>
      <c r="HJS18" s="5"/>
      <c r="HJT18" s="5"/>
      <c r="HJU18" s="5"/>
      <c r="HJV18" s="5"/>
      <c r="HJW18" s="5"/>
      <c r="HJX18" s="5"/>
      <c r="HJY18" s="5"/>
      <c r="HJZ18" s="5"/>
      <c r="HKA18" s="5"/>
      <c r="HKB18" s="5"/>
      <c r="HKC18" s="5"/>
      <c r="HKD18" s="5"/>
      <c r="HKE18" s="5"/>
      <c r="HKF18" s="5"/>
      <c r="HKG18" s="5"/>
      <c r="HKH18" s="5"/>
      <c r="HKI18" s="5"/>
      <c r="HKJ18" s="5"/>
      <c r="HKK18" s="5"/>
      <c r="HKL18" s="5"/>
      <c r="HKM18" s="5"/>
      <c r="HKN18" s="5"/>
      <c r="HKO18" s="5"/>
      <c r="HKP18" s="5"/>
      <c r="HKQ18" s="5"/>
      <c r="HKR18" s="5"/>
      <c r="HKS18" s="5"/>
      <c r="HKT18" s="5"/>
      <c r="HKU18" s="5"/>
      <c r="HKV18" s="5"/>
      <c r="HKW18" s="5"/>
      <c r="HKX18" s="5"/>
      <c r="HKY18" s="5"/>
      <c r="HKZ18" s="5"/>
      <c r="HLA18" s="5"/>
      <c r="HLB18" s="5"/>
      <c r="HLC18" s="5"/>
      <c r="HLD18" s="5"/>
      <c r="HLE18" s="5"/>
      <c r="HLF18" s="5"/>
      <c r="HLG18" s="5"/>
      <c r="HLH18" s="5"/>
      <c r="HLI18" s="5"/>
      <c r="HLJ18" s="5"/>
      <c r="HLK18" s="5"/>
      <c r="HLL18" s="5"/>
      <c r="HLM18" s="5"/>
      <c r="HLN18" s="5"/>
      <c r="HLO18" s="5"/>
      <c r="HLP18" s="5"/>
      <c r="HLQ18" s="5"/>
      <c r="HLR18" s="5"/>
      <c r="HLS18" s="5"/>
      <c r="HLT18" s="5"/>
      <c r="HLU18" s="5"/>
      <c r="HLV18" s="5"/>
      <c r="HLW18" s="5"/>
      <c r="HLX18" s="5"/>
      <c r="HLY18" s="5"/>
      <c r="HLZ18" s="5"/>
      <c r="HMA18" s="5"/>
      <c r="HMB18" s="5"/>
      <c r="HMC18" s="5"/>
      <c r="HMD18" s="5"/>
      <c r="HME18" s="5"/>
      <c r="HMF18" s="5"/>
      <c r="HMG18" s="5"/>
      <c r="HMH18" s="5"/>
      <c r="HMI18" s="5"/>
      <c r="HMJ18" s="5"/>
      <c r="HMK18" s="5"/>
      <c r="HML18" s="5"/>
      <c r="HMM18" s="5"/>
      <c r="HMN18" s="5"/>
      <c r="HMO18" s="5"/>
      <c r="HMP18" s="5"/>
      <c r="HMQ18" s="5"/>
      <c r="HMR18" s="5"/>
      <c r="HMS18" s="5"/>
      <c r="HMT18" s="5"/>
      <c r="HMU18" s="5"/>
      <c r="HMV18" s="5"/>
      <c r="HMW18" s="5"/>
      <c r="HMX18" s="5"/>
      <c r="HMY18" s="5"/>
      <c r="HMZ18" s="5"/>
      <c r="HNA18" s="5"/>
      <c r="HNB18" s="5"/>
      <c r="HNC18" s="5"/>
      <c r="HND18" s="5"/>
      <c r="HNE18" s="5"/>
      <c r="HNF18" s="5"/>
      <c r="HNG18" s="5"/>
      <c r="HNH18" s="5"/>
      <c r="HNI18" s="5"/>
      <c r="HNJ18" s="5"/>
      <c r="HNK18" s="5"/>
      <c r="HNL18" s="5"/>
      <c r="HNM18" s="5"/>
      <c r="HNN18" s="5"/>
      <c r="HNO18" s="5"/>
      <c r="HNP18" s="5"/>
      <c r="HNQ18" s="5"/>
      <c r="HNR18" s="5"/>
      <c r="HNS18" s="5"/>
      <c r="HNT18" s="5"/>
      <c r="HNU18" s="5"/>
      <c r="HNV18" s="5"/>
      <c r="HNW18" s="5"/>
      <c r="HNX18" s="5"/>
      <c r="HNY18" s="5"/>
      <c r="HNZ18" s="5"/>
      <c r="HOA18" s="5"/>
      <c r="HOB18" s="5"/>
      <c r="HOC18" s="5"/>
      <c r="HOD18" s="5"/>
      <c r="HOE18" s="5"/>
      <c r="HOF18" s="5"/>
      <c r="HOG18" s="5"/>
      <c r="HOH18" s="5"/>
      <c r="HOI18" s="5"/>
      <c r="HOJ18" s="5"/>
      <c r="HOK18" s="5"/>
      <c r="HOL18" s="5"/>
      <c r="HOM18" s="5"/>
      <c r="HON18" s="5"/>
      <c r="HOO18" s="5"/>
      <c r="HOP18" s="5"/>
      <c r="HOQ18" s="5"/>
      <c r="HOR18" s="5"/>
      <c r="HOS18" s="5"/>
      <c r="HOT18" s="5"/>
      <c r="HOU18" s="5"/>
      <c r="HOV18" s="5"/>
      <c r="HOW18" s="5"/>
      <c r="HOX18" s="5"/>
      <c r="HOY18" s="5"/>
      <c r="HOZ18" s="5"/>
      <c r="HPA18" s="5"/>
      <c r="HPB18" s="5"/>
      <c r="HPC18" s="5"/>
      <c r="HPD18" s="5"/>
      <c r="HPE18" s="5"/>
      <c r="HPF18" s="5"/>
      <c r="HPG18" s="5"/>
      <c r="HPH18" s="5"/>
      <c r="HPI18" s="5"/>
      <c r="HPJ18" s="5"/>
      <c r="HPK18" s="5"/>
      <c r="HPL18" s="5"/>
      <c r="HPM18" s="5"/>
      <c r="HPN18" s="5"/>
      <c r="HPO18" s="5"/>
      <c r="HPP18" s="5"/>
      <c r="HPQ18" s="5"/>
      <c r="HPR18" s="5"/>
      <c r="HPS18" s="5"/>
      <c r="HPT18" s="5"/>
      <c r="HPU18" s="5"/>
      <c r="HPV18" s="5"/>
      <c r="HPW18" s="5"/>
      <c r="HPX18" s="5"/>
      <c r="HPY18" s="5"/>
      <c r="HPZ18" s="5"/>
      <c r="HQA18" s="5"/>
      <c r="HQB18" s="5"/>
      <c r="HQC18" s="5"/>
      <c r="HQD18" s="5"/>
      <c r="HQE18" s="5"/>
      <c r="HQF18" s="5"/>
      <c r="HQG18" s="5"/>
      <c r="HQH18" s="5"/>
      <c r="HQI18" s="5"/>
      <c r="HQJ18" s="5"/>
      <c r="HQK18" s="5"/>
      <c r="HQL18" s="5"/>
      <c r="HQM18" s="5"/>
      <c r="HQN18" s="5"/>
      <c r="HQO18" s="5"/>
      <c r="HQP18" s="5"/>
      <c r="HQQ18" s="5"/>
      <c r="HQR18" s="5"/>
      <c r="HQS18" s="5"/>
      <c r="HQT18" s="5"/>
      <c r="HQU18" s="5"/>
      <c r="HQV18" s="5"/>
      <c r="HQW18" s="5"/>
      <c r="HQX18" s="5"/>
      <c r="HQY18" s="5"/>
      <c r="HQZ18" s="5"/>
      <c r="HRA18" s="5"/>
      <c r="HRB18" s="5"/>
      <c r="HRC18" s="5"/>
      <c r="HRD18" s="5"/>
      <c r="HRE18" s="5"/>
      <c r="HRF18" s="5"/>
      <c r="HRG18" s="5"/>
      <c r="HRH18" s="5"/>
      <c r="HRI18" s="5"/>
      <c r="HRJ18" s="5"/>
      <c r="HRK18" s="5"/>
      <c r="HRL18" s="5"/>
      <c r="HRM18" s="5"/>
      <c r="HRN18" s="5"/>
      <c r="HRO18" s="5"/>
      <c r="HRP18" s="5"/>
      <c r="HRQ18" s="5"/>
      <c r="HRR18" s="5"/>
      <c r="HRS18" s="5"/>
      <c r="HRT18" s="5"/>
      <c r="HRU18" s="5"/>
      <c r="HRV18" s="5"/>
      <c r="HRW18" s="5"/>
      <c r="HRX18" s="5"/>
      <c r="HRY18" s="5"/>
      <c r="HRZ18" s="5"/>
      <c r="HSA18" s="5"/>
      <c r="HSB18" s="5"/>
      <c r="HSC18" s="5"/>
      <c r="HSD18" s="5"/>
      <c r="HSE18" s="5"/>
      <c r="HSF18" s="5"/>
      <c r="HSG18" s="5"/>
      <c r="HSH18" s="5"/>
      <c r="HSI18" s="5"/>
      <c r="HSJ18" s="5"/>
      <c r="HSK18" s="5"/>
      <c r="HSL18" s="5"/>
      <c r="HSM18" s="5"/>
      <c r="HSN18" s="5"/>
      <c r="HSO18" s="5"/>
      <c r="HSP18" s="5"/>
      <c r="HSQ18" s="5"/>
      <c r="HSR18" s="5"/>
      <c r="HSS18" s="5"/>
      <c r="HST18" s="5"/>
      <c r="HSU18" s="5"/>
      <c r="HSV18" s="5"/>
      <c r="HSW18" s="5"/>
      <c r="HSX18" s="5"/>
      <c r="HSY18" s="5"/>
      <c r="HSZ18" s="5"/>
      <c r="HTA18" s="5"/>
      <c r="HTB18" s="5"/>
      <c r="HTC18" s="5"/>
      <c r="HTD18" s="5"/>
      <c r="HTE18" s="5"/>
      <c r="HTF18" s="5"/>
      <c r="HTG18" s="5"/>
      <c r="HTH18" s="5"/>
      <c r="HTI18" s="5"/>
      <c r="HTJ18" s="5"/>
      <c r="HTK18" s="5"/>
      <c r="HTL18" s="5"/>
      <c r="HTM18" s="5"/>
      <c r="HTN18" s="5"/>
      <c r="HTO18" s="5"/>
      <c r="HTP18" s="5"/>
      <c r="HTQ18" s="5"/>
      <c r="HTR18" s="5"/>
      <c r="HTS18" s="5"/>
      <c r="HTT18" s="5"/>
      <c r="HTU18" s="5"/>
      <c r="HTV18" s="5"/>
      <c r="HTW18" s="5"/>
      <c r="HTX18" s="5"/>
      <c r="HTY18" s="5"/>
      <c r="HTZ18" s="5"/>
      <c r="HUA18" s="5"/>
      <c r="HUB18" s="5"/>
      <c r="HUC18" s="5"/>
      <c r="HUD18" s="5"/>
      <c r="HUE18" s="5"/>
      <c r="HUF18" s="5"/>
      <c r="HUG18" s="5"/>
      <c r="HUH18" s="5"/>
      <c r="HUI18" s="5"/>
      <c r="HUJ18" s="5"/>
      <c r="HUK18" s="5"/>
      <c r="HUL18" s="5"/>
      <c r="HUM18" s="5"/>
      <c r="HUN18" s="5"/>
      <c r="HUO18" s="5"/>
      <c r="HUP18" s="5"/>
      <c r="HUQ18" s="5"/>
      <c r="HUR18" s="5"/>
      <c r="HUS18" s="5"/>
      <c r="HUT18" s="5"/>
      <c r="HUU18" s="5"/>
      <c r="HUV18" s="5"/>
      <c r="HUW18" s="5"/>
      <c r="HUX18" s="5"/>
      <c r="HUY18" s="5"/>
      <c r="HUZ18" s="5"/>
      <c r="HVA18" s="5"/>
      <c r="HVB18" s="5"/>
      <c r="HVC18" s="5"/>
      <c r="HVD18" s="5"/>
      <c r="HVE18" s="5"/>
      <c r="HVF18" s="5"/>
      <c r="HVG18" s="5"/>
      <c r="HVH18" s="5"/>
      <c r="HVI18" s="5"/>
      <c r="HVJ18" s="5"/>
      <c r="HVK18" s="5"/>
      <c r="HVL18" s="5"/>
      <c r="HVM18" s="5"/>
      <c r="HVN18" s="5"/>
      <c r="HVO18" s="5"/>
      <c r="HVP18" s="5"/>
      <c r="HVQ18" s="5"/>
      <c r="HVR18" s="5"/>
      <c r="HVS18" s="5"/>
      <c r="HVT18" s="5"/>
      <c r="HVU18" s="5"/>
      <c r="HVV18" s="5"/>
      <c r="HVW18" s="5"/>
      <c r="HVX18" s="5"/>
      <c r="HVY18" s="5"/>
      <c r="HVZ18" s="5"/>
      <c r="HWA18" s="5"/>
      <c r="HWB18" s="5"/>
      <c r="HWC18" s="5"/>
      <c r="HWD18" s="5"/>
      <c r="HWE18" s="5"/>
      <c r="HWF18" s="5"/>
      <c r="HWG18" s="5"/>
      <c r="HWH18" s="5"/>
      <c r="HWI18" s="5"/>
      <c r="HWJ18" s="5"/>
      <c r="HWK18" s="5"/>
      <c r="HWL18" s="5"/>
      <c r="HWM18" s="5"/>
      <c r="HWN18" s="5"/>
      <c r="HWO18" s="5"/>
      <c r="HWP18" s="5"/>
      <c r="HWQ18" s="5"/>
      <c r="HWR18" s="5"/>
      <c r="HWS18" s="5"/>
      <c r="HWT18" s="5"/>
      <c r="HWU18" s="5"/>
      <c r="HWV18" s="5"/>
      <c r="HWW18" s="5"/>
      <c r="HWX18" s="5"/>
      <c r="HWY18" s="5"/>
      <c r="HWZ18" s="5"/>
      <c r="HXA18" s="5"/>
      <c r="HXB18" s="5"/>
      <c r="HXC18" s="5"/>
      <c r="HXD18" s="5"/>
      <c r="HXE18" s="5"/>
      <c r="HXF18" s="5"/>
      <c r="HXG18" s="5"/>
      <c r="HXH18" s="5"/>
      <c r="HXI18" s="5"/>
      <c r="HXJ18" s="5"/>
      <c r="HXK18" s="5"/>
      <c r="HXL18" s="5"/>
      <c r="HXM18" s="5"/>
      <c r="HXN18" s="5"/>
      <c r="HXO18" s="5"/>
      <c r="HXP18" s="5"/>
      <c r="HXQ18" s="5"/>
      <c r="HXR18" s="5"/>
      <c r="HXS18" s="5"/>
      <c r="HXT18" s="5"/>
      <c r="HXU18" s="5"/>
      <c r="HXV18" s="5"/>
      <c r="HXW18" s="5"/>
      <c r="HXX18" s="5"/>
      <c r="HXY18" s="5"/>
      <c r="HXZ18" s="5"/>
      <c r="HYA18" s="5"/>
      <c r="HYB18" s="5"/>
      <c r="HYC18" s="5"/>
      <c r="HYD18" s="5"/>
      <c r="HYE18" s="5"/>
      <c r="HYF18" s="5"/>
      <c r="HYG18" s="5"/>
      <c r="HYH18" s="5"/>
      <c r="HYI18" s="5"/>
      <c r="HYJ18" s="5"/>
      <c r="HYK18" s="5"/>
      <c r="HYL18" s="5"/>
      <c r="HYM18" s="5"/>
      <c r="HYN18" s="5"/>
      <c r="HYO18" s="5"/>
      <c r="HYP18" s="5"/>
      <c r="HYQ18" s="5"/>
      <c r="HYR18" s="5"/>
      <c r="HYS18" s="5"/>
      <c r="HYT18" s="5"/>
      <c r="HYU18" s="5"/>
      <c r="HYV18" s="5"/>
      <c r="HYW18" s="5"/>
      <c r="HYX18" s="5"/>
      <c r="HYY18" s="5"/>
      <c r="HYZ18" s="5"/>
      <c r="HZA18" s="5"/>
      <c r="HZB18" s="5"/>
      <c r="HZC18" s="5"/>
      <c r="HZD18" s="5"/>
      <c r="HZE18" s="5"/>
      <c r="HZF18" s="5"/>
      <c r="HZG18" s="5"/>
      <c r="HZH18" s="5"/>
      <c r="HZI18" s="5"/>
      <c r="HZJ18" s="5"/>
      <c r="HZK18" s="5"/>
      <c r="HZL18" s="5"/>
      <c r="HZM18" s="5"/>
      <c r="HZN18" s="5"/>
      <c r="HZO18" s="5"/>
      <c r="HZP18" s="5"/>
      <c r="HZQ18" s="5"/>
      <c r="HZR18" s="5"/>
      <c r="HZS18" s="5"/>
      <c r="HZT18" s="5"/>
      <c r="HZU18" s="5"/>
      <c r="HZV18" s="5"/>
      <c r="HZW18" s="5"/>
      <c r="HZX18" s="5"/>
      <c r="HZY18" s="5"/>
      <c r="HZZ18" s="5"/>
      <c r="IAA18" s="5"/>
      <c r="IAB18" s="5"/>
      <c r="IAC18" s="5"/>
      <c r="IAD18" s="5"/>
      <c r="IAE18" s="5"/>
      <c r="IAF18" s="5"/>
      <c r="IAG18" s="5"/>
      <c r="IAH18" s="5"/>
      <c r="IAI18" s="5"/>
      <c r="IAJ18" s="5"/>
      <c r="IAK18" s="5"/>
      <c r="IAL18" s="5"/>
      <c r="IAM18" s="5"/>
      <c r="IAN18" s="5"/>
      <c r="IAO18" s="5"/>
      <c r="IAP18" s="5"/>
      <c r="IAQ18" s="5"/>
      <c r="IAR18" s="5"/>
      <c r="IAS18" s="5"/>
      <c r="IAT18" s="5"/>
      <c r="IAU18" s="5"/>
      <c r="IAV18" s="5"/>
      <c r="IAW18" s="5"/>
      <c r="IAX18" s="5"/>
      <c r="IAY18" s="5"/>
      <c r="IAZ18" s="5"/>
      <c r="IBA18" s="5"/>
      <c r="IBB18" s="5"/>
      <c r="IBC18" s="5"/>
      <c r="IBD18" s="5"/>
      <c r="IBE18" s="5"/>
      <c r="IBF18" s="5"/>
      <c r="IBG18" s="5"/>
      <c r="IBH18" s="5"/>
      <c r="IBI18" s="5"/>
      <c r="IBJ18" s="5"/>
      <c r="IBK18" s="5"/>
      <c r="IBL18" s="5"/>
      <c r="IBM18" s="5"/>
      <c r="IBN18" s="5"/>
      <c r="IBO18" s="5"/>
      <c r="IBP18" s="5"/>
      <c r="IBQ18" s="5"/>
      <c r="IBR18" s="5"/>
      <c r="IBS18" s="5"/>
      <c r="IBT18" s="5"/>
      <c r="IBU18" s="5"/>
      <c r="IBV18" s="5"/>
      <c r="IBW18" s="5"/>
      <c r="IBX18" s="5"/>
      <c r="IBY18" s="5"/>
      <c r="IBZ18" s="5"/>
      <c r="ICA18" s="5"/>
      <c r="ICB18" s="5"/>
      <c r="ICC18" s="5"/>
      <c r="ICD18" s="5"/>
      <c r="ICE18" s="5"/>
      <c r="ICF18" s="5"/>
      <c r="ICG18" s="5"/>
      <c r="ICH18" s="5"/>
      <c r="ICI18" s="5"/>
      <c r="ICJ18" s="5"/>
      <c r="ICK18" s="5"/>
      <c r="ICL18" s="5"/>
      <c r="ICM18" s="5"/>
      <c r="ICN18" s="5"/>
      <c r="ICO18" s="5"/>
      <c r="ICP18" s="5"/>
      <c r="ICQ18" s="5"/>
      <c r="ICR18" s="5"/>
      <c r="ICS18" s="5"/>
      <c r="ICT18" s="5"/>
      <c r="ICU18" s="5"/>
      <c r="ICV18" s="5"/>
      <c r="ICW18" s="5"/>
      <c r="ICX18" s="5"/>
      <c r="ICY18" s="5"/>
      <c r="ICZ18" s="5"/>
      <c r="IDA18" s="5"/>
      <c r="IDB18" s="5"/>
      <c r="IDC18" s="5"/>
      <c r="IDD18" s="5"/>
      <c r="IDE18" s="5"/>
      <c r="IDF18" s="5"/>
      <c r="IDG18" s="5"/>
      <c r="IDH18" s="5"/>
      <c r="IDI18" s="5"/>
      <c r="IDJ18" s="5"/>
      <c r="IDK18" s="5"/>
      <c r="IDL18" s="5"/>
      <c r="IDM18" s="5"/>
      <c r="IDN18" s="5"/>
      <c r="IDO18" s="5"/>
      <c r="IDP18" s="5"/>
      <c r="IDQ18" s="5"/>
      <c r="IDR18" s="5"/>
      <c r="IDS18" s="5"/>
      <c r="IDT18" s="5"/>
      <c r="IDU18" s="5"/>
      <c r="IDV18" s="5"/>
      <c r="IDW18" s="5"/>
      <c r="IDX18" s="5"/>
      <c r="IDY18" s="5"/>
      <c r="IDZ18" s="5"/>
      <c r="IEA18" s="5"/>
      <c r="IEB18" s="5"/>
      <c r="IEC18" s="5"/>
      <c r="IED18" s="5"/>
      <c r="IEE18" s="5"/>
      <c r="IEF18" s="5"/>
      <c r="IEG18" s="5"/>
      <c r="IEH18" s="5"/>
      <c r="IEI18" s="5"/>
      <c r="IEJ18" s="5"/>
      <c r="IEK18" s="5"/>
      <c r="IEL18" s="5"/>
      <c r="IEM18" s="5"/>
      <c r="IEN18" s="5"/>
      <c r="IEO18" s="5"/>
      <c r="IEP18" s="5"/>
      <c r="IEQ18" s="5"/>
      <c r="IER18" s="5"/>
      <c r="IES18" s="5"/>
      <c r="IET18" s="5"/>
      <c r="IEU18" s="5"/>
      <c r="IEV18" s="5"/>
      <c r="IEW18" s="5"/>
      <c r="IEX18" s="5"/>
      <c r="IEY18" s="5"/>
      <c r="IEZ18" s="5"/>
      <c r="IFA18" s="5"/>
      <c r="IFB18" s="5"/>
      <c r="IFC18" s="5"/>
      <c r="IFD18" s="5"/>
      <c r="IFE18" s="5"/>
      <c r="IFF18" s="5"/>
      <c r="IFG18" s="5"/>
      <c r="IFH18" s="5"/>
      <c r="IFI18" s="5"/>
      <c r="IFJ18" s="5"/>
      <c r="IFK18" s="5"/>
      <c r="IFL18" s="5"/>
      <c r="IFM18" s="5"/>
      <c r="IFN18" s="5"/>
      <c r="IFO18" s="5"/>
      <c r="IFP18" s="5"/>
      <c r="IFQ18" s="5"/>
      <c r="IFR18" s="5"/>
      <c r="IFS18" s="5"/>
      <c r="IFT18" s="5"/>
      <c r="IFU18" s="5"/>
      <c r="IFV18" s="5"/>
      <c r="IFW18" s="5"/>
      <c r="IFX18" s="5"/>
      <c r="IFY18" s="5"/>
      <c r="IFZ18" s="5"/>
      <c r="IGA18" s="5"/>
      <c r="IGB18" s="5"/>
      <c r="IGC18" s="5"/>
      <c r="IGD18" s="5"/>
      <c r="IGE18" s="5"/>
      <c r="IGF18" s="5"/>
      <c r="IGG18" s="5"/>
      <c r="IGH18" s="5"/>
      <c r="IGI18" s="5"/>
      <c r="IGJ18" s="5"/>
      <c r="IGK18" s="5"/>
      <c r="IGL18" s="5"/>
      <c r="IGM18" s="5"/>
      <c r="IGN18" s="5"/>
      <c r="IGO18" s="5"/>
      <c r="IGP18" s="5"/>
      <c r="IGQ18" s="5"/>
      <c r="IGR18" s="5"/>
      <c r="IGS18" s="5"/>
      <c r="IGT18" s="5"/>
      <c r="IGU18" s="5"/>
      <c r="IGV18" s="5"/>
      <c r="IGW18" s="5"/>
      <c r="IGX18" s="5"/>
      <c r="IGY18" s="5"/>
      <c r="IGZ18" s="5"/>
      <c r="IHA18" s="5"/>
      <c r="IHB18" s="5"/>
      <c r="IHC18" s="5"/>
      <c r="IHD18" s="5"/>
      <c r="IHE18" s="5"/>
      <c r="IHF18" s="5"/>
      <c r="IHG18" s="5"/>
      <c r="IHH18" s="5"/>
      <c r="IHI18" s="5"/>
      <c r="IHJ18" s="5"/>
      <c r="IHK18" s="5"/>
      <c r="IHL18" s="5"/>
      <c r="IHM18" s="5"/>
      <c r="IHN18" s="5"/>
      <c r="IHO18" s="5"/>
      <c r="IHP18" s="5"/>
      <c r="IHQ18" s="5"/>
      <c r="IHR18" s="5"/>
      <c r="IHS18" s="5"/>
      <c r="IHT18" s="5"/>
      <c r="IHU18" s="5"/>
      <c r="IHV18" s="5"/>
      <c r="IHW18" s="5"/>
      <c r="IHX18" s="5"/>
      <c r="IHY18" s="5"/>
      <c r="IHZ18" s="5"/>
      <c r="IIA18" s="5"/>
      <c r="IIB18" s="5"/>
      <c r="IIC18" s="5"/>
      <c r="IID18" s="5"/>
      <c r="IIE18" s="5"/>
      <c r="IIF18" s="5"/>
      <c r="IIG18" s="5"/>
      <c r="IIH18" s="5"/>
      <c r="III18" s="5"/>
      <c r="IIJ18" s="5"/>
      <c r="IIK18" s="5"/>
      <c r="IIL18" s="5"/>
      <c r="IIM18" s="5"/>
      <c r="IIN18" s="5"/>
      <c r="IIO18" s="5"/>
      <c r="IIP18" s="5"/>
      <c r="IIQ18" s="5"/>
      <c r="IIR18" s="5"/>
      <c r="IIS18" s="5"/>
      <c r="IIT18" s="5"/>
      <c r="IIU18" s="5"/>
      <c r="IIV18" s="5"/>
      <c r="IIW18" s="5"/>
      <c r="IIX18" s="5"/>
      <c r="IIY18" s="5"/>
      <c r="IIZ18" s="5"/>
      <c r="IJA18" s="5"/>
      <c r="IJB18" s="5"/>
      <c r="IJC18" s="5"/>
      <c r="IJD18" s="5"/>
      <c r="IJE18" s="5"/>
      <c r="IJF18" s="5"/>
      <c r="IJG18" s="5"/>
      <c r="IJH18" s="5"/>
      <c r="IJI18" s="5"/>
      <c r="IJJ18" s="5"/>
      <c r="IJK18" s="5"/>
      <c r="IJL18" s="5"/>
      <c r="IJM18" s="5"/>
      <c r="IJN18" s="5"/>
      <c r="IJO18" s="5"/>
      <c r="IJP18" s="5"/>
      <c r="IJQ18" s="5"/>
      <c r="IJR18" s="5"/>
      <c r="IJS18" s="5"/>
      <c r="IJT18" s="5"/>
      <c r="IJU18" s="5"/>
      <c r="IJV18" s="5"/>
      <c r="IJW18" s="5"/>
      <c r="IJX18" s="5"/>
      <c r="IJY18" s="5"/>
      <c r="IJZ18" s="5"/>
      <c r="IKA18" s="5"/>
      <c r="IKB18" s="5"/>
      <c r="IKC18" s="5"/>
      <c r="IKD18" s="5"/>
      <c r="IKE18" s="5"/>
      <c r="IKF18" s="5"/>
      <c r="IKG18" s="5"/>
      <c r="IKH18" s="5"/>
      <c r="IKI18" s="5"/>
      <c r="IKJ18" s="5"/>
      <c r="IKK18" s="5"/>
      <c r="IKL18" s="5"/>
      <c r="IKM18" s="5"/>
      <c r="IKN18" s="5"/>
      <c r="IKO18" s="5"/>
      <c r="IKP18" s="5"/>
      <c r="IKQ18" s="5"/>
      <c r="IKR18" s="5"/>
      <c r="IKS18" s="5"/>
      <c r="IKT18" s="5"/>
      <c r="IKU18" s="5"/>
      <c r="IKV18" s="5"/>
      <c r="IKW18" s="5"/>
      <c r="IKX18" s="5"/>
      <c r="IKY18" s="5"/>
      <c r="IKZ18" s="5"/>
      <c r="ILA18" s="5"/>
      <c r="ILB18" s="5"/>
      <c r="ILC18" s="5"/>
      <c r="ILD18" s="5"/>
      <c r="ILE18" s="5"/>
      <c r="ILF18" s="5"/>
      <c r="ILG18" s="5"/>
      <c r="ILH18" s="5"/>
      <c r="ILI18" s="5"/>
      <c r="ILJ18" s="5"/>
      <c r="ILK18" s="5"/>
      <c r="ILL18" s="5"/>
      <c r="ILM18" s="5"/>
      <c r="ILN18" s="5"/>
      <c r="ILO18" s="5"/>
      <c r="ILP18" s="5"/>
      <c r="ILQ18" s="5"/>
      <c r="ILR18" s="5"/>
      <c r="ILS18" s="5"/>
      <c r="ILT18" s="5"/>
      <c r="ILU18" s="5"/>
      <c r="ILV18" s="5"/>
      <c r="ILW18" s="5"/>
      <c r="ILX18" s="5"/>
      <c r="ILY18" s="5"/>
      <c r="ILZ18" s="5"/>
      <c r="IMA18" s="5"/>
      <c r="IMB18" s="5"/>
      <c r="IMC18" s="5"/>
      <c r="IMD18" s="5"/>
      <c r="IME18" s="5"/>
      <c r="IMF18" s="5"/>
      <c r="IMG18" s="5"/>
      <c r="IMH18" s="5"/>
      <c r="IMI18" s="5"/>
      <c r="IMJ18" s="5"/>
      <c r="IMK18" s="5"/>
      <c r="IML18" s="5"/>
      <c r="IMM18" s="5"/>
      <c r="IMN18" s="5"/>
      <c r="IMO18" s="5"/>
      <c r="IMP18" s="5"/>
      <c r="IMQ18" s="5"/>
      <c r="IMR18" s="5"/>
      <c r="IMS18" s="5"/>
      <c r="IMT18" s="5"/>
      <c r="IMU18" s="5"/>
      <c r="IMV18" s="5"/>
      <c r="IMW18" s="5"/>
      <c r="IMX18" s="5"/>
      <c r="IMY18" s="5"/>
      <c r="IMZ18" s="5"/>
      <c r="INA18" s="5"/>
      <c r="INB18" s="5"/>
      <c r="INC18" s="5"/>
      <c r="IND18" s="5"/>
      <c r="INE18" s="5"/>
      <c r="INF18" s="5"/>
      <c r="ING18" s="5"/>
      <c r="INH18" s="5"/>
      <c r="INI18" s="5"/>
      <c r="INJ18" s="5"/>
      <c r="INK18" s="5"/>
      <c r="INL18" s="5"/>
      <c r="INM18" s="5"/>
      <c r="INN18" s="5"/>
      <c r="INO18" s="5"/>
      <c r="INP18" s="5"/>
      <c r="INQ18" s="5"/>
      <c r="INR18" s="5"/>
      <c r="INS18" s="5"/>
      <c r="INT18" s="5"/>
      <c r="INU18" s="5"/>
      <c r="INV18" s="5"/>
      <c r="INW18" s="5"/>
      <c r="INX18" s="5"/>
      <c r="INY18" s="5"/>
      <c r="INZ18" s="5"/>
      <c r="IOA18" s="5"/>
      <c r="IOB18" s="5"/>
      <c r="IOC18" s="5"/>
      <c r="IOD18" s="5"/>
      <c r="IOE18" s="5"/>
      <c r="IOF18" s="5"/>
      <c r="IOG18" s="5"/>
      <c r="IOH18" s="5"/>
      <c r="IOI18" s="5"/>
      <c r="IOJ18" s="5"/>
      <c r="IOK18" s="5"/>
      <c r="IOL18" s="5"/>
      <c r="IOM18" s="5"/>
      <c r="ION18" s="5"/>
      <c r="IOO18" s="5"/>
      <c r="IOP18" s="5"/>
      <c r="IOQ18" s="5"/>
      <c r="IOR18" s="5"/>
      <c r="IOS18" s="5"/>
      <c r="IOT18" s="5"/>
      <c r="IOU18" s="5"/>
      <c r="IOV18" s="5"/>
      <c r="IOW18" s="5"/>
      <c r="IOX18" s="5"/>
      <c r="IOY18" s="5"/>
      <c r="IOZ18" s="5"/>
      <c r="IPA18" s="5"/>
      <c r="IPB18" s="5"/>
      <c r="IPC18" s="5"/>
      <c r="IPD18" s="5"/>
      <c r="IPE18" s="5"/>
      <c r="IPF18" s="5"/>
      <c r="IPG18" s="5"/>
      <c r="IPH18" s="5"/>
      <c r="IPI18" s="5"/>
      <c r="IPJ18" s="5"/>
      <c r="IPK18" s="5"/>
      <c r="IPL18" s="5"/>
      <c r="IPM18" s="5"/>
      <c r="IPN18" s="5"/>
      <c r="IPO18" s="5"/>
      <c r="IPP18" s="5"/>
      <c r="IPQ18" s="5"/>
      <c r="IPR18" s="5"/>
      <c r="IPS18" s="5"/>
      <c r="IPT18" s="5"/>
      <c r="IPU18" s="5"/>
      <c r="IPV18" s="5"/>
      <c r="IPW18" s="5"/>
      <c r="IPX18" s="5"/>
      <c r="IPY18" s="5"/>
      <c r="IPZ18" s="5"/>
      <c r="IQA18" s="5"/>
      <c r="IQB18" s="5"/>
      <c r="IQC18" s="5"/>
      <c r="IQD18" s="5"/>
      <c r="IQE18" s="5"/>
      <c r="IQF18" s="5"/>
      <c r="IQG18" s="5"/>
      <c r="IQH18" s="5"/>
      <c r="IQI18" s="5"/>
      <c r="IQJ18" s="5"/>
      <c r="IQK18" s="5"/>
      <c r="IQL18" s="5"/>
      <c r="IQM18" s="5"/>
      <c r="IQN18" s="5"/>
      <c r="IQO18" s="5"/>
      <c r="IQP18" s="5"/>
      <c r="IQQ18" s="5"/>
      <c r="IQR18" s="5"/>
      <c r="IQS18" s="5"/>
      <c r="IQT18" s="5"/>
      <c r="IQU18" s="5"/>
      <c r="IQV18" s="5"/>
      <c r="IQW18" s="5"/>
      <c r="IQX18" s="5"/>
      <c r="IQY18" s="5"/>
      <c r="IQZ18" s="5"/>
      <c r="IRA18" s="5"/>
      <c r="IRB18" s="5"/>
      <c r="IRC18" s="5"/>
      <c r="IRD18" s="5"/>
      <c r="IRE18" s="5"/>
      <c r="IRF18" s="5"/>
      <c r="IRG18" s="5"/>
      <c r="IRH18" s="5"/>
      <c r="IRI18" s="5"/>
      <c r="IRJ18" s="5"/>
      <c r="IRK18" s="5"/>
      <c r="IRL18" s="5"/>
      <c r="IRM18" s="5"/>
      <c r="IRN18" s="5"/>
      <c r="IRO18" s="5"/>
      <c r="IRP18" s="5"/>
      <c r="IRQ18" s="5"/>
      <c r="IRR18" s="5"/>
      <c r="IRS18" s="5"/>
      <c r="IRT18" s="5"/>
      <c r="IRU18" s="5"/>
      <c r="IRV18" s="5"/>
      <c r="IRW18" s="5"/>
      <c r="IRX18" s="5"/>
      <c r="IRY18" s="5"/>
      <c r="IRZ18" s="5"/>
      <c r="ISA18" s="5"/>
      <c r="ISB18" s="5"/>
      <c r="ISC18" s="5"/>
      <c r="ISD18" s="5"/>
      <c r="ISE18" s="5"/>
      <c r="ISF18" s="5"/>
      <c r="ISG18" s="5"/>
      <c r="ISH18" s="5"/>
      <c r="ISI18" s="5"/>
      <c r="ISJ18" s="5"/>
      <c r="ISK18" s="5"/>
      <c r="ISL18" s="5"/>
      <c r="ISM18" s="5"/>
      <c r="ISN18" s="5"/>
      <c r="ISO18" s="5"/>
      <c r="ISP18" s="5"/>
      <c r="ISQ18" s="5"/>
      <c r="ISR18" s="5"/>
      <c r="ISS18" s="5"/>
      <c r="IST18" s="5"/>
      <c r="ISU18" s="5"/>
      <c r="ISV18" s="5"/>
      <c r="ISW18" s="5"/>
      <c r="ISX18" s="5"/>
      <c r="ISY18" s="5"/>
      <c r="ISZ18" s="5"/>
      <c r="ITA18" s="5"/>
      <c r="ITB18" s="5"/>
      <c r="ITC18" s="5"/>
      <c r="ITD18" s="5"/>
      <c r="ITE18" s="5"/>
      <c r="ITF18" s="5"/>
      <c r="ITG18" s="5"/>
      <c r="ITH18" s="5"/>
      <c r="ITI18" s="5"/>
      <c r="ITJ18" s="5"/>
      <c r="ITK18" s="5"/>
      <c r="ITL18" s="5"/>
      <c r="ITM18" s="5"/>
      <c r="ITN18" s="5"/>
      <c r="ITO18" s="5"/>
      <c r="ITP18" s="5"/>
      <c r="ITQ18" s="5"/>
      <c r="ITR18" s="5"/>
      <c r="ITS18" s="5"/>
      <c r="ITT18" s="5"/>
      <c r="ITU18" s="5"/>
      <c r="ITV18" s="5"/>
      <c r="ITW18" s="5"/>
      <c r="ITX18" s="5"/>
      <c r="ITY18" s="5"/>
      <c r="ITZ18" s="5"/>
      <c r="IUA18" s="5"/>
      <c r="IUB18" s="5"/>
      <c r="IUC18" s="5"/>
      <c r="IUD18" s="5"/>
      <c r="IUE18" s="5"/>
      <c r="IUF18" s="5"/>
      <c r="IUG18" s="5"/>
      <c r="IUH18" s="5"/>
      <c r="IUI18" s="5"/>
      <c r="IUJ18" s="5"/>
      <c r="IUK18" s="5"/>
      <c r="IUL18" s="5"/>
      <c r="IUM18" s="5"/>
      <c r="IUN18" s="5"/>
      <c r="IUO18" s="5"/>
      <c r="IUP18" s="5"/>
      <c r="IUQ18" s="5"/>
      <c r="IUR18" s="5"/>
      <c r="IUS18" s="5"/>
      <c r="IUT18" s="5"/>
      <c r="IUU18" s="5"/>
      <c r="IUV18" s="5"/>
      <c r="IUW18" s="5"/>
      <c r="IUX18" s="5"/>
      <c r="IUY18" s="5"/>
      <c r="IUZ18" s="5"/>
      <c r="IVA18" s="5"/>
      <c r="IVB18" s="5"/>
      <c r="IVC18" s="5"/>
      <c r="IVD18" s="5"/>
      <c r="IVE18" s="5"/>
      <c r="IVF18" s="5"/>
      <c r="IVG18" s="5"/>
      <c r="IVH18" s="5"/>
      <c r="IVI18" s="5"/>
      <c r="IVJ18" s="5"/>
      <c r="IVK18" s="5"/>
      <c r="IVL18" s="5"/>
      <c r="IVM18" s="5"/>
      <c r="IVN18" s="5"/>
      <c r="IVO18" s="5"/>
      <c r="IVP18" s="5"/>
      <c r="IVQ18" s="5"/>
      <c r="IVR18" s="5"/>
      <c r="IVS18" s="5"/>
      <c r="IVT18" s="5"/>
      <c r="IVU18" s="5"/>
      <c r="IVV18" s="5"/>
      <c r="IVW18" s="5"/>
      <c r="IVX18" s="5"/>
      <c r="IVY18" s="5"/>
      <c r="IVZ18" s="5"/>
      <c r="IWA18" s="5"/>
      <c r="IWB18" s="5"/>
      <c r="IWC18" s="5"/>
      <c r="IWD18" s="5"/>
      <c r="IWE18" s="5"/>
      <c r="IWF18" s="5"/>
      <c r="IWG18" s="5"/>
      <c r="IWH18" s="5"/>
      <c r="IWI18" s="5"/>
      <c r="IWJ18" s="5"/>
      <c r="IWK18" s="5"/>
      <c r="IWL18" s="5"/>
      <c r="IWM18" s="5"/>
      <c r="IWN18" s="5"/>
      <c r="IWO18" s="5"/>
      <c r="IWP18" s="5"/>
      <c r="IWQ18" s="5"/>
      <c r="IWR18" s="5"/>
      <c r="IWS18" s="5"/>
      <c r="IWT18" s="5"/>
      <c r="IWU18" s="5"/>
      <c r="IWV18" s="5"/>
      <c r="IWW18" s="5"/>
      <c r="IWX18" s="5"/>
      <c r="IWY18" s="5"/>
      <c r="IWZ18" s="5"/>
      <c r="IXA18" s="5"/>
      <c r="IXB18" s="5"/>
      <c r="IXC18" s="5"/>
      <c r="IXD18" s="5"/>
      <c r="IXE18" s="5"/>
      <c r="IXF18" s="5"/>
      <c r="IXG18" s="5"/>
      <c r="IXH18" s="5"/>
      <c r="IXI18" s="5"/>
      <c r="IXJ18" s="5"/>
      <c r="IXK18" s="5"/>
      <c r="IXL18" s="5"/>
      <c r="IXM18" s="5"/>
      <c r="IXN18" s="5"/>
      <c r="IXO18" s="5"/>
      <c r="IXP18" s="5"/>
      <c r="IXQ18" s="5"/>
      <c r="IXR18" s="5"/>
      <c r="IXS18" s="5"/>
      <c r="IXT18" s="5"/>
      <c r="IXU18" s="5"/>
      <c r="IXV18" s="5"/>
      <c r="IXW18" s="5"/>
      <c r="IXX18" s="5"/>
      <c r="IXY18" s="5"/>
      <c r="IXZ18" s="5"/>
      <c r="IYA18" s="5"/>
      <c r="IYB18" s="5"/>
      <c r="IYC18" s="5"/>
      <c r="IYD18" s="5"/>
      <c r="IYE18" s="5"/>
      <c r="IYF18" s="5"/>
      <c r="IYG18" s="5"/>
      <c r="IYH18" s="5"/>
      <c r="IYI18" s="5"/>
      <c r="IYJ18" s="5"/>
      <c r="IYK18" s="5"/>
      <c r="IYL18" s="5"/>
      <c r="IYM18" s="5"/>
      <c r="IYN18" s="5"/>
      <c r="IYO18" s="5"/>
      <c r="IYP18" s="5"/>
      <c r="IYQ18" s="5"/>
      <c r="IYR18" s="5"/>
      <c r="IYS18" s="5"/>
      <c r="IYT18" s="5"/>
      <c r="IYU18" s="5"/>
      <c r="IYV18" s="5"/>
      <c r="IYW18" s="5"/>
      <c r="IYX18" s="5"/>
      <c r="IYY18" s="5"/>
      <c r="IYZ18" s="5"/>
      <c r="IZA18" s="5"/>
      <c r="IZB18" s="5"/>
      <c r="IZC18" s="5"/>
      <c r="IZD18" s="5"/>
      <c r="IZE18" s="5"/>
      <c r="IZF18" s="5"/>
      <c r="IZG18" s="5"/>
      <c r="IZH18" s="5"/>
      <c r="IZI18" s="5"/>
      <c r="IZJ18" s="5"/>
      <c r="IZK18" s="5"/>
      <c r="IZL18" s="5"/>
      <c r="IZM18" s="5"/>
      <c r="IZN18" s="5"/>
      <c r="IZO18" s="5"/>
      <c r="IZP18" s="5"/>
      <c r="IZQ18" s="5"/>
      <c r="IZR18" s="5"/>
      <c r="IZS18" s="5"/>
      <c r="IZT18" s="5"/>
      <c r="IZU18" s="5"/>
      <c r="IZV18" s="5"/>
      <c r="IZW18" s="5"/>
      <c r="IZX18" s="5"/>
      <c r="IZY18" s="5"/>
      <c r="IZZ18" s="5"/>
      <c r="JAA18" s="5"/>
      <c r="JAB18" s="5"/>
      <c r="JAC18" s="5"/>
      <c r="JAD18" s="5"/>
      <c r="JAE18" s="5"/>
      <c r="JAF18" s="5"/>
      <c r="JAG18" s="5"/>
      <c r="JAH18" s="5"/>
      <c r="JAI18" s="5"/>
      <c r="JAJ18" s="5"/>
      <c r="JAK18" s="5"/>
      <c r="JAL18" s="5"/>
      <c r="JAM18" s="5"/>
      <c r="JAN18" s="5"/>
      <c r="JAO18" s="5"/>
      <c r="JAP18" s="5"/>
      <c r="JAQ18" s="5"/>
      <c r="JAR18" s="5"/>
      <c r="JAS18" s="5"/>
      <c r="JAT18" s="5"/>
      <c r="JAU18" s="5"/>
      <c r="JAV18" s="5"/>
      <c r="JAW18" s="5"/>
      <c r="JAX18" s="5"/>
      <c r="JAY18" s="5"/>
      <c r="JAZ18" s="5"/>
      <c r="JBA18" s="5"/>
      <c r="JBB18" s="5"/>
      <c r="JBC18" s="5"/>
      <c r="JBD18" s="5"/>
      <c r="JBE18" s="5"/>
      <c r="JBF18" s="5"/>
      <c r="JBG18" s="5"/>
      <c r="JBH18" s="5"/>
      <c r="JBI18" s="5"/>
      <c r="JBJ18" s="5"/>
      <c r="JBK18" s="5"/>
      <c r="JBL18" s="5"/>
      <c r="JBM18" s="5"/>
      <c r="JBN18" s="5"/>
      <c r="JBO18" s="5"/>
      <c r="JBP18" s="5"/>
      <c r="JBQ18" s="5"/>
      <c r="JBR18" s="5"/>
      <c r="JBS18" s="5"/>
      <c r="JBT18" s="5"/>
      <c r="JBU18" s="5"/>
      <c r="JBV18" s="5"/>
      <c r="JBW18" s="5"/>
      <c r="JBX18" s="5"/>
      <c r="JBY18" s="5"/>
      <c r="JBZ18" s="5"/>
      <c r="JCA18" s="5"/>
      <c r="JCB18" s="5"/>
      <c r="JCC18" s="5"/>
      <c r="JCD18" s="5"/>
      <c r="JCE18" s="5"/>
      <c r="JCF18" s="5"/>
      <c r="JCG18" s="5"/>
      <c r="JCH18" s="5"/>
      <c r="JCI18" s="5"/>
      <c r="JCJ18" s="5"/>
      <c r="JCK18" s="5"/>
      <c r="JCL18" s="5"/>
      <c r="JCM18" s="5"/>
      <c r="JCN18" s="5"/>
      <c r="JCO18" s="5"/>
      <c r="JCP18" s="5"/>
      <c r="JCQ18" s="5"/>
      <c r="JCR18" s="5"/>
      <c r="JCS18" s="5"/>
      <c r="JCT18" s="5"/>
      <c r="JCU18" s="5"/>
      <c r="JCV18" s="5"/>
      <c r="JCW18" s="5"/>
      <c r="JCX18" s="5"/>
      <c r="JCY18" s="5"/>
      <c r="JCZ18" s="5"/>
      <c r="JDA18" s="5"/>
      <c r="JDB18" s="5"/>
      <c r="JDC18" s="5"/>
      <c r="JDD18" s="5"/>
      <c r="JDE18" s="5"/>
      <c r="JDF18" s="5"/>
      <c r="JDG18" s="5"/>
      <c r="JDH18" s="5"/>
      <c r="JDI18" s="5"/>
      <c r="JDJ18" s="5"/>
      <c r="JDK18" s="5"/>
      <c r="JDL18" s="5"/>
      <c r="JDM18" s="5"/>
      <c r="JDN18" s="5"/>
      <c r="JDO18" s="5"/>
      <c r="JDP18" s="5"/>
      <c r="JDQ18" s="5"/>
      <c r="JDR18" s="5"/>
      <c r="JDS18" s="5"/>
      <c r="JDT18" s="5"/>
      <c r="JDU18" s="5"/>
      <c r="JDV18" s="5"/>
      <c r="JDW18" s="5"/>
      <c r="JDX18" s="5"/>
      <c r="JDY18" s="5"/>
      <c r="JDZ18" s="5"/>
      <c r="JEA18" s="5"/>
      <c r="JEB18" s="5"/>
      <c r="JEC18" s="5"/>
      <c r="JED18" s="5"/>
      <c r="JEE18" s="5"/>
      <c r="JEF18" s="5"/>
      <c r="JEG18" s="5"/>
      <c r="JEH18" s="5"/>
      <c r="JEI18" s="5"/>
      <c r="JEJ18" s="5"/>
      <c r="JEK18" s="5"/>
      <c r="JEL18" s="5"/>
      <c r="JEM18" s="5"/>
      <c r="JEN18" s="5"/>
      <c r="JEO18" s="5"/>
      <c r="JEP18" s="5"/>
      <c r="JEQ18" s="5"/>
      <c r="JER18" s="5"/>
      <c r="JES18" s="5"/>
      <c r="JET18" s="5"/>
      <c r="JEU18" s="5"/>
      <c r="JEV18" s="5"/>
      <c r="JEW18" s="5"/>
      <c r="JEX18" s="5"/>
      <c r="JEY18" s="5"/>
      <c r="JEZ18" s="5"/>
      <c r="JFA18" s="5"/>
      <c r="JFB18" s="5"/>
      <c r="JFC18" s="5"/>
      <c r="JFD18" s="5"/>
      <c r="JFE18" s="5"/>
      <c r="JFF18" s="5"/>
      <c r="JFG18" s="5"/>
      <c r="JFH18" s="5"/>
      <c r="JFI18" s="5"/>
      <c r="JFJ18" s="5"/>
      <c r="JFK18" s="5"/>
      <c r="JFL18" s="5"/>
      <c r="JFM18" s="5"/>
      <c r="JFN18" s="5"/>
      <c r="JFO18" s="5"/>
      <c r="JFP18" s="5"/>
      <c r="JFQ18" s="5"/>
      <c r="JFR18" s="5"/>
      <c r="JFS18" s="5"/>
      <c r="JFT18" s="5"/>
      <c r="JFU18" s="5"/>
      <c r="JFV18" s="5"/>
      <c r="JFW18" s="5"/>
      <c r="JFX18" s="5"/>
      <c r="JFY18" s="5"/>
      <c r="JFZ18" s="5"/>
      <c r="JGA18" s="5"/>
      <c r="JGB18" s="5"/>
      <c r="JGC18" s="5"/>
      <c r="JGD18" s="5"/>
      <c r="JGE18" s="5"/>
      <c r="JGF18" s="5"/>
      <c r="JGG18" s="5"/>
      <c r="JGH18" s="5"/>
      <c r="JGI18" s="5"/>
      <c r="JGJ18" s="5"/>
      <c r="JGK18" s="5"/>
      <c r="JGL18" s="5"/>
      <c r="JGM18" s="5"/>
      <c r="JGN18" s="5"/>
      <c r="JGO18" s="5"/>
      <c r="JGP18" s="5"/>
      <c r="JGQ18" s="5"/>
      <c r="JGR18" s="5"/>
      <c r="JGS18" s="5"/>
      <c r="JGT18" s="5"/>
      <c r="JGU18" s="5"/>
      <c r="JGV18" s="5"/>
      <c r="JGW18" s="5"/>
      <c r="JGX18" s="5"/>
      <c r="JGY18" s="5"/>
      <c r="JGZ18" s="5"/>
      <c r="JHA18" s="5"/>
      <c r="JHB18" s="5"/>
      <c r="JHC18" s="5"/>
      <c r="JHD18" s="5"/>
      <c r="JHE18" s="5"/>
      <c r="JHF18" s="5"/>
      <c r="JHG18" s="5"/>
      <c r="JHH18" s="5"/>
      <c r="JHI18" s="5"/>
      <c r="JHJ18" s="5"/>
      <c r="JHK18" s="5"/>
      <c r="JHL18" s="5"/>
      <c r="JHM18" s="5"/>
      <c r="JHN18" s="5"/>
      <c r="JHO18" s="5"/>
      <c r="JHP18" s="5"/>
      <c r="JHQ18" s="5"/>
      <c r="JHR18" s="5"/>
      <c r="JHS18" s="5"/>
      <c r="JHT18" s="5"/>
      <c r="JHU18" s="5"/>
      <c r="JHV18" s="5"/>
      <c r="JHW18" s="5"/>
      <c r="JHX18" s="5"/>
      <c r="JHY18" s="5"/>
      <c r="JHZ18" s="5"/>
      <c r="JIA18" s="5"/>
      <c r="JIB18" s="5"/>
      <c r="JIC18" s="5"/>
      <c r="JID18" s="5"/>
      <c r="JIE18" s="5"/>
      <c r="JIF18" s="5"/>
      <c r="JIG18" s="5"/>
      <c r="JIH18" s="5"/>
      <c r="JII18" s="5"/>
      <c r="JIJ18" s="5"/>
      <c r="JIK18" s="5"/>
      <c r="JIL18" s="5"/>
      <c r="JIM18" s="5"/>
      <c r="JIN18" s="5"/>
      <c r="JIO18" s="5"/>
      <c r="JIP18" s="5"/>
      <c r="JIQ18" s="5"/>
      <c r="JIR18" s="5"/>
      <c r="JIS18" s="5"/>
      <c r="JIT18" s="5"/>
      <c r="JIU18" s="5"/>
      <c r="JIV18" s="5"/>
      <c r="JIW18" s="5"/>
      <c r="JIX18" s="5"/>
      <c r="JIY18" s="5"/>
      <c r="JIZ18" s="5"/>
      <c r="JJA18" s="5"/>
      <c r="JJB18" s="5"/>
      <c r="JJC18" s="5"/>
      <c r="JJD18" s="5"/>
      <c r="JJE18" s="5"/>
      <c r="JJF18" s="5"/>
      <c r="JJG18" s="5"/>
      <c r="JJH18" s="5"/>
      <c r="JJI18" s="5"/>
      <c r="JJJ18" s="5"/>
      <c r="JJK18" s="5"/>
      <c r="JJL18" s="5"/>
      <c r="JJM18" s="5"/>
      <c r="JJN18" s="5"/>
      <c r="JJO18" s="5"/>
      <c r="JJP18" s="5"/>
      <c r="JJQ18" s="5"/>
      <c r="JJR18" s="5"/>
      <c r="JJS18" s="5"/>
      <c r="JJT18" s="5"/>
      <c r="JJU18" s="5"/>
      <c r="JJV18" s="5"/>
      <c r="JJW18" s="5"/>
      <c r="JJX18" s="5"/>
      <c r="JJY18" s="5"/>
      <c r="JJZ18" s="5"/>
      <c r="JKA18" s="5"/>
      <c r="JKB18" s="5"/>
      <c r="JKC18" s="5"/>
      <c r="JKD18" s="5"/>
      <c r="JKE18" s="5"/>
      <c r="JKF18" s="5"/>
      <c r="JKG18" s="5"/>
      <c r="JKH18" s="5"/>
      <c r="JKI18" s="5"/>
      <c r="JKJ18" s="5"/>
      <c r="JKK18" s="5"/>
      <c r="JKL18" s="5"/>
      <c r="JKM18" s="5"/>
      <c r="JKN18" s="5"/>
      <c r="JKO18" s="5"/>
      <c r="JKP18" s="5"/>
      <c r="JKQ18" s="5"/>
      <c r="JKR18" s="5"/>
      <c r="JKS18" s="5"/>
      <c r="JKT18" s="5"/>
      <c r="JKU18" s="5"/>
      <c r="JKV18" s="5"/>
      <c r="JKW18" s="5"/>
      <c r="JKX18" s="5"/>
      <c r="JKY18" s="5"/>
      <c r="JKZ18" s="5"/>
      <c r="JLA18" s="5"/>
      <c r="JLB18" s="5"/>
      <c r="JLC18" s="5"/>
      <c r="JLD18" s="5"/>
      <c r="JLE18" s="5"/>
      <c r="JLF18" s="5"/>
      <c r="JLG18" s="5"/>
      <c r="JLH18" s="5"/>
      <c r="JLI18" s="5"/>
      <c r="JLJ18" s="5"/>
      <c r="JLK18" s="5"/>
      <c r="JLL18" s="5"/>
      <c r="JLM18" s="5"/>
      <c r="JLN18" s="5"/>
      <c r="JLO18" s="5"/>
      <c r="JLP18" s="5"/>
      <c r="JLQ18" s="5"/>
      <c r="JLR18" s="5"/>
      <c r="JLS18" s="5"/>
      <c r="JLT18" s="5"/>
      <c r="JLU18" s="5"/>
      <c r="JLV18" s="5"/>
      <c r="JLW18" s="5"/>
      <c r="JLX18" s="5"/>
      <c r="JLY18" s="5"/>
      <c r="JLZ18" s="5"/>
      <c r="JMA18" s="5"/>
      <c r="JMB18" s="5"/>
      <c r="JMC18" s="5"/>
      <c r="JMD18" s="5"/>
      <c r="JME18" s="5"/>
      <c r="JMF18" s="5"/>
      <c r="JMG18" s="5"/>
      <c r="JMH18" s="5"/>
      <c r="JMI18" s="5"/>
      <c r="JMJ18" s="5"/>
      <c r="JMK18" s="5"/>
      <c r="JML18" s="5"/>
      <c r="JMM18" s="5"/>
      <c r="JMN18" s="5"/>
      <c r="JMO18" s="5"/>
      <c r="JMP18" s="5"/>
      <c r="JMQ18" s="5"/>
      <c r="JMR18" s="5"/>
      <c r="JMS18" s="5"/>
      <c r="JMT18" s="5"/>
      <c r="JMU18" s="5"/>
      <c r="JMV18" s="5"/>
      <c r="JMW18" s="5"/>
      <c r="JMX18" s="5"/>
      <c r="JMY18" s="5"/>
      <c r="JMZ18" s="5"/>
      <c r="JNA18" s="5"/>
      <c r="JNB18" s="5"/>
      <c r="JNC18" s="5"/>
      <c r="JND18" s="5"/>
      <c r="JNE18" s="5"/>
      <c r="JNF18" s="5"/>
      <c r="JNG18" s="5"/>
      <c r="JNH18" s="5"/>
      <c r="JNI18" s="5"/>
      <c r="JNJ18" s="5"/>
      <c r="JNK18" s="5"/>
      <c r="JNL18" s="5"/>
      <c r="JNM18" s="5"/>
      <c r="JNN18" s="5"/>
      <c r="JNO18" s="5"/>
      <c r="JNP18" s="5"/>
      <c r="JNQ18" s="5"/>
      <c r="JNR18" s="5"/>
      <c r="JNS18" s="5"/>
      <c r="JNT18" s="5"/>
      <c r="JNU18" s="5"/>
      <c r="JNV18" s="5"/>
      <c r="JNW18" s="5"/>
      <c r="JNX18" s="5"/>
      <c r="JNY18" s="5"/>
      <c r="JNZ18" s="5"/>
      <c r="JOA18" s="5"/>
      <c r="JOB18" s="5"/>
      <c r="JOC18" s="5"/>
      <c r="JOD18" s="5"/>
      <c r="JOE18" s="5"/>
      <c r="JOF18" s="5"/>
      <c r="JOG18" s="5"/>
      <c r="JOH18" s="5"/>
      <c r="JOI18" s="5"/>
      <c r="JOJ18" s="5"/>
      <c r="JOK18" s="5"/>
      <c r="JOL18" s="5"/>
      <c r="JOM18" s="5"/>
      <c r="JON18" s="5"/>
      <c r="JOO18" s="5"/>
      <c r="JOP18" s="5"/>
      <c r="JOQ18" s="5"/>
      <c r="JOR18" s="5"/>
      <c r="JOS18" s="5"/>
      <c r="JOT18" s="5"/>
      <c r="JOU18" s="5"/>
      <c r="JOV18" s="5"/>
      <c r="JOW18" s="5"/>
      <c r="JOX18" s="5"/>
      <c r="JOY18" s="5"/>
      <c r="JOZ18" s="5"/>
      <c r="JPA18" s="5"/>
      <c r="JPB18" s="5"/>
      <c r="JPC18" s="5"/>
      <c r="JPD18" s="5"/>
      <c r="JPE18" s="5"/>
      <c r="JPF18" s="5"/>
      <c r="JPG18" s="5"/>
      <c r="JPH18" s="5"/>
      <c r="JPI18" s="5"/>
      <c r="JPJ18" s="5"/>
      <c r="JPK18" s="5"/>
      <c r="JPL18" s="5"/>
      <c r="JPM18" s="5"/>
      <c r="JPN18" s="5"/>
      <c r="JPO18" s="5"/>
      <c r="JPP18" s="5"/>
      <c r="JPQ18" s="5"/>
      <c r="JPR18" s="5"/>
      <c r="JPS18" s="5"/>
      <c r="JPT18" s="5"/>
      <c r="JPU18" s="5"/>
      <c r="JPV18" s="5"/>
      <c r="JPW18" s="5"/>
      <c r="JPX18" s="5"/>
      <c r="JPY18" s="5"/>
      <c r="JPZ18" s="5"/>
      <c r="JQA18" s="5"/>
      <c r="JQB18" s="5"/>
      <c r="JQC18" s="5"/>
      <c r="JQD18" s="5"/>
      <c r="JQE18" s="5"/>
      <c r="JQF18" s="5"/>
      <c r="JQG18" s="5"/>
      <c r="JQH18" s="5"/>
      <c r="JQI18" s="5"/>
      <c r="JQJ18" s="5"/>
      <c r="JQK18" s="5"/>
      <c r="JQL18" s="5"/>
      <c r="JQM18" s="5"/>
      <c r="JQN18" s="5"/>
      <c r="JQO18" s="5"/>
      <c r="JQP18" s="5"/>
      <c r="JQQ18" s="5"/>
      <c r="JQR18" s="5"/>
      <c r="JQS18" s="5"/>
      <c r="JQT18" s="5"/>
      <c r="JQU18" s="5"/>
      <c r="JQV18" s="5"/>
      <c r="JQW18" s="5"/>
      <c r="JQX18" s="5"/>
      <c r="JQY18" s="5"/>
      <c r="JQZ18" s="5"/>
      <c r="JRA18" s="5"/>
      <c r="JRB18" s="5"/>
      <c r="JRC18" s="5"/>
      <c r="JRD18" s="5"/>
      <c r="JRE18" s="5"/>
      <c r="JRF18" s="5"/>
      <c r="JRG18" s="5"/>
      <c r="JRH18" s="5"/>
      <c r="JRI18" s="5"/>
      <c r="JRJ18" s="5"/>
      <c r="JRK18" s="5"/>
      <c r="JRL18" s="5"/>
      <c r="JRM18" s="5"/>
      <c r="JRN18" s="5"/>
      <c r="JRO18" s="5"/>
      <c r="JRP18" s="5"/>
      <c r="JRQ18" s="5"/>
      <c r="JRR18" s="5"/>
      <c r="JRS18" s="5"/>
      <c r="JRT18" s="5"/>
      <c r="JRU18" s="5"/>
      <c r="JRV18" s="5"/>
      <c r="JRW18" s="5"/>
      <c r="JRX18" s="5"/>
      <c r="JRY18" s="5"/>
      <c r="JRZ18" s="5"/>
      <c r="JSA18" s="5"/>
      <c r="JSB18" s="5"/>
      <c r="JSC18" s="5"/>
      <c r="JSD18" s="5"/>
      <c r="JSE18" s="5"/>
      <c r="JSF18" s="5"/>
      <c r="JSG18" s="5"/>
      <c r="JSH18" s="5"/>
      <c r="JSI18" s="5"/>
      <c r="JSJ18" s="5"/>
      <c r="JSK18" s="5"/>
      <c r="JSL18" s="5"/>
      <c r="JSM18" s="5"/>
      <c r="JSN18" s="5"/>
      <c r="JSO18" s="5"/>
      <c r="JSP18" s="5"/>
      <c r="JSQ18" s="5"/>
      <c r="JSR18" s="5"/>
      <c r="JSS18" s="5"/>
      <c r="JST18" s="5"/>
      <c r="JSU18" s="5"/>
      <c r="JSV18" s="5"/>
      <c r="JSW18" s="5"/>
      <c r="JSX18" s="5"/>
      <c r="JSY18" s="5"/>
      <c r="JSZ18" s="5"/>
      <c r="JTA18" s="5"/>
      <c r="JTB18" s="5"/>
      <c r="JTC18" s="5"/>
      <c r="JTD18" s="5"/>
      <c r="JTE18" s="5"/>
      <c r="JTF18" s="5"/>
      <c r="JTG18" s="5"/>
      <c r="JTH18" s="5"/>
      <c r="JTI18" s="5"/>
      <c r="JTJ18" s="5"/>
      <c r="JTK18" s="5"/>
      <c r="JTL18" s="5"/>
      <c r="JTM18" s="5"/>
      <c r="JTN18" s="5"/>
      <c r="JTO18" s="5"/>
      <c r="JTP18" s="5"/>
      <c r="JTQ18" s="5"/>
      <c r="JTR18" s="5"/>
      <c r="JTS18" s="5"/>
      <c r="JTT18" s="5"/>
      <c r="JTU18" s="5"/>
      <c r="JTV18" s="5"/>
      <c r="JTW18" s="5"/>
      <c r="JTX18" s="5"/>
      <c r="JTY18" s="5"/>
      <c r="JTZ18" s="5"/>
      <c r="JUA18" s="5"/>
      <c r="JUB18" s="5"/>
      <c r="JUC18" s="5"/>
      <c r="JUD18" s="5"/>
      <c r="JUE18" s="5"/>
      <c r="JUF18" s="5"/>
      <c r="JUG18" s="5"/>
      <c r="JUH18" s="5"/>
      <c r="JUI18" s="5"/>
      <c r="JUJ18" s="5"/>
      <c r="JUK18" s="5"/>
      <c r="JUL18" s="5"/>
      <c r="JUM18" s="5"/>
      <c r="JUN18" s="5"/>
      <c r="JUO18" s="5"/>
      <c r="JUP18" s="5"/>
      <c r="JUQ18" s="5"/>
      <c r="JUR18" s="5"/>
      <c r="JUS18" s="5"/>
      <c r="JUT18" s="5"/>
      <c r="JUU18" s="5"/>
      <c r="JUV18" s="5"/>
      <c r="JUW18" s="5"/>
      <c r="JUX18" s="5"/>
      <c r="JUY18" s="5"/>
      <c r="JUZ18" s="5"/>
      <c r="JVA18" s="5"/>
      <c r="JVB18" s="5"/>
      <c r="JVC18" s="5"/>
      <c r="JVD18" s="5"/>
      <c r="JVE18" s="5"/>
      <c r="JVF18" s="5"/>
      <c r="JVG18" s="5"/>
      <c r="JVH18" s="5"/>
      <c r="JVI18" s="5"/>
      <c r="JVJ18" s="5"/>
      <c r="JVK18" s="5"/>
      <c r="JVL18" s="5"/>
      <c r="JVM18" s="5"/>
      <c r="JVN18" s="5"/>
      <c r="JVO18" s="5"/>
      <c r="JVP18" s="5"/>
      <c r="JVQ18" s="5"/>
      <c r="JVR18" s="5"/>
      <c r="JVS18" s="5"/>
      <c r="JVT18" s="5"/>
      <c r="JVU18" s="5"/>
      <c r="JVV18" s="5"/>
      <c r="JVW18" s="5"/>
      <c r="JVX18" s="5"/>
      <c r="JVY18" s="5"/>
      <c r="JVZ18" s="5"/>
      <c r="JWA18" s="5"/>
      <c r="JWB18" s="5"/>
      <c r="JWC18" s="5"/>
      <c r="JWD18" s="5"/>
      <c r="JWE18" s="5"/>
      <c r="JWF18" s="5"/>
      <c r="JWG18" s="5"/>
      <c r="JWH18" s="5"/>
      <c r="JWI18" s="5"/>
      <c r="JWJ18" s="5"/>
      <c r="JWK18" s="5"/>
      <c r="JWL18" s="5"/>
      <c r="JWM18" s="5"/>
      <c r="JWN18" s="5"/>
      <c r="JWO18" s="5"/>
      <c r="JWP18" s="5"/>
      <c r="JWQ18" s="5"/>
      <c r="JWR18" s="5"/>
      <c r="JWS18" s="5"/>
      <c r="JWT18" s="5"/>
      <c r="JWU18" s="5"/>
      <c r="JWV18" s="5"/>
      <c r="JWW18" s="5"/>
      <c r="JWX18" s="5"/>
      <c r="JWY18" s="5"/>
      <c r="JWZ18" s="5"/>
      <c r="JXA18" s="5"/>
      <c r="JXB18" s="5"/>
      <c r="JXC18" s="5"/>
      <c r="JXD18" s="5"/>
      <c r="JXE18" s="5"/>
      <c r="JXF18" s="5"/>
      <c r="JXG18" s="5"/>
      <c r="JXH18" s="5"/>
      <c r="JXI18" s="5"/>
      <c r="JXJ18" s="5"/>
      <c r="JXK18" s="5"/>
      <c r="JXL18" s="5"/>
      <c r="JXM18" s="5"/>
      <c r="JXN18" s="5"/>
      <c r="JXO18" s="5"/>
      <c r="JXP18" s="5"/>
      <c r="JXQ18" s="5"/>
      <c r="JXR18" s="5"/>
      <c r="JXS18" s="5"/>
      <c r="JXT18" s="5"/>
      <c r="JXU18" s="5"/>
      <c r="JXV18" s="5"/>
      <c r="JXW18" s="5"/>
      <c r="JXX18" s="5"/>
      <c r="JXY18" s="5"/>
      <c r="JXZ18" s="5"/>
      <c r="JYA18" s="5"/>
      <c r="JYB18" s="5"/>
      <c r="JYC18" s="5"/>
      <c r="JYD18" s="5"/>
      <c r="JYE18" s="5"/>
      <c r="JYF18" s="5"/>
      <c r="JYG18" s="5"/>
      <c r="JYH18" s="5"/>
      <c r="JYI18" s="5"/>
      <c r="JYJ18" s="5"/>
      <c r="JYK18" s="5"/>
      <c r="JYL18" s="5"/>
      <c r="JYM18" s="5"/>
      <c r="JYN18" s="5"/>
      <c r="JYO18" s="5"/>
      <c r="JYP18" s="5"/>
      <c r="JYQ18" s="5"/>
      <c r="JYR18" s="5"/>
      <c r="JYS18" s="5"/>
      <c r="JYT18" s="5"/>
      <c r="JYU18" s="5"/>
      <c r="JYV18" s="5"/>
      <c r="JYW18" s="5"/>
      <c r="JYX18" s="5"/>
      <c r="JYY18" s="5"/>
      <c r="JYZ18" s="5"/>
      <c r="JZA18" s="5"/>
      <c r="JZB18" s="5"/>
      <c r="JZC18" s="5"/>
      <c r="JZD18" s="5"/>
      <c r="JZE18" s="5"/>
      <c r="JZF18" s="5"/>
      <c r="JZG18" s="5"/>
      <c r="JZH18" s="5"/>
      <c r="JZI18" s="5"/>
      <c r="JZJ18" s="5"/>
      <c r="JZK18" s="5"/>
      <c r="JZL18" s="5"/>
      <c r="JZM18" s="5"/>
      <c r="JZN18" s="5"/>
      <c r="JZO18" s="5"/>
      <c r="JZP18" s="5"/>
      <c r="JZQ18" s="5"/>
      <c r="JZR18" s="5"/>
      <c r="JZS18" s="5"/>
      <c r="JZT18" s="5"/>
      <c r="JZU18" s="5"/>
      <c r="JZV18" s="5"/>
      <c r="JZW18" s="5"/>
      <c r="JZX18" s="5"/>
      <c r="JZY18" s="5"/>
      <c r="JZZ18" s="5"/>
      <c r="KAA18" s="5"/>
      <c r="KAB18" s="5"/>
      <c r="KAC18" s="5"/>
      <c r="KAD18" s="5"/>
      <c r="KAE18" s="5"/>
      <c r="KAF18" s="5"/>
      <c r="KAG18" s="5"/>
      <c r="KAH18" s="5"/>
      <c r="KAI18" s="5"/>
      <c r="KAJ18" s="5"/>
      <c r="KAK18" s="5"/>
      <c r="KAL18" s="5"/>
      <c r="KAM18" s="5"/>
      <c r="KAN18" s="5"/>
      <c r="KAO18" s="5"/>
      <c r="KAP18" s="5"/>
      <c r="KAQ18" s="5"/>
      <c r="KAR18" s="5"/>
      <c r="KAS18" s="5"/>
      <c r="KAT18" s="5"/>
      <c r="KAU18" s="5"/>
      <c r="KAV18" s="5"/>
      <c r="KAW18" s="5"/>
      <c r="KAX18" s="5"/>
      <c r="KAY18" s="5"/>
      <c r="KAZ18" s="5"/>
      <c r="KBA18" s="5"/>
      <c r="KBB18" s="5"/>
      <c r="KBC18" s="5"/>
      <c r="KBD18" s="5"/>
      <c r="KBE18" s="5"/>
      <c r="KBF18" s="5"/>
      <c r="KBG18" s="5"/>
      <c r="KBH18" s="5"/>
      <c r="KBI18" s="5"/>
      <c r="KBJ18" s="5"/>
      <c r="KBK18" s="5"/>
      <c r="KBL18" s="5"/>
      <c r="KBM18" s="5"/>
      <c r="KBN18" s="5"/>
      <c r="KBO18" s="5"/>
      <c r="KBP18" s="5"/>
      <c r="KBQ18" s="5"/>
      <c r="KBR18" s="5"/>
      <c r="KBS18" s="5"/>
      <c r="KBT18" s="5"/>
      <c r="KBU18" s="5"/>
      <c r="KBV18" s="5"/>
      <c r="KBW18" s="5"/>
      <c r="KBX18" s="5"/>
      <c r="KBY18" s="5"/>
      <c r="KBZ18" s="5"/>
      <c r="KCA18" s="5"/>
      <c r="KCB18" s="5"/>
      <c r="KCC18" s="5"/>
      <c r="KCD18" s="5"/>
      <c r="KCE18" s="5"/>
      <c r="KCF18" s="5"/>
      <c r="KCG18" s="5"/>
      <c r="KCH18" s="5"/>
      <c r="KCI18" s="5"/>
      <c r="KCJ18" s="5"/>
      <c r="KCK18" s="5"/>
      <c r="KCL18" s="5"/>
      <c r="KCM18" s="5"/>
      <c r="KCN18" s="5"/>
      <c r="KCO18" s="5"/>
      <c r="KCP18" s="5"/>
      <c r="KCQ18" s="5"/>
      <c r="KCR18" s="5"/>
      <c r="KCS18" s="5"/>
      <c r="KCT18" s="5"/>
      <c r="KCU18" s="5"/>
      <c r="KCV18" s="5"/>
      <c r="KCW18" s="5"/>
      <c r="KCX18" s="5"/>
      <c r="KCY18" s="5"/>
      <c r="KCZ18" s="5"/>
      <c r="KDA18" s="5"/>
      <c r="KDB18" s="5"/>
      <c r="KDC18" s="5"/>
      <c r="KDD18" s="5"/>
      <c r="KDE18" s="5"/>
      <c r="KDF18" s="5"/>
      <c r="KDG18" s="5"/>
      <c r="KDH18" s="5"/>
      <c r="KDI18" s="5"/>
      <c r="KDJ18" s="5"/>
      <c r="KDK18" s="5"/>
      <c r="KDL18" s="5"/>
      <c r="KDM18" s="5"/>
      <c r="KDN18" s="5"/>
      <c r="KDO18" s="5"/>
      <c r="KDP18" s="5"/>
      <c r="KDQ18" s="5"/>
      <c r="KDR18" s="5"/>
      <c r="KDS18" s="5"/>
      <c r="KDT18" s="5"/>
      <c r="KDU18" s="5"/>
      <c r="KDV18" s="5"/>
      <c r="KDW18" s="5"/>
      <c r="KDX18" s="5"/>
      <c r="KDY18" s="5"/>
      <c r="KDZ18" s="5"/>
      <c r="KEA18" s="5"/>
      <c r="KEB18" s="5"/>
      <c r="KEC18" s="5"/>
      <c r="KED18" s="5"/>
      <c r="KEE18" s="5"/>
      <c r="KEF18" s="5"/>
      <c r="KEG18" s="5"/>
      <c r="KEH18" s="5"/>
      <c r="KEI18" s="5"/>
      <c r="KEJ18" s="5"/>
      <c r="KEK18" s="5"/>
      <c r="KEL18" s="5"/>
      <c r="KEM18" s="5"/>
      <c r="KEN18" s="5"/>
      <c r="KEO18" s="5"/>
      <c r="KEP18" s="5"/>
      <c r="KEQ18" s="5"/>
      <c r="KER18" s="5"/>
      <c r="KES18" s="5"/>
      <c r="KET18" s="5"/>
      <c r="KEU18" s="5"/>
      <c r="KEV18" s="5"/>
      <c r="KEW18" s="5"/>
      <c r="KEX18" s="5"/>
      <c r="KEY18" s="5"/>
      <c r="KEZ18" s="5"/>
      <c r="KFA18" s="5"/>
      <c r="KFB18" s="5"/>
      <c r="KFC18" s="5"/>
      <c r="KFD18" s="5"/>
      <c r="KFE18" s="5"/>
      <c r="KFF18" s="5"/>
      <c r="KFG18" s="5"/>
      <c r="KFH18" s="5"/>
      <c r="KFI18" s="5"/>
      <c r="KFJ18" s="5"/>
      <c r="KFK18" s="5"/>
      <c r="KFL18" s="5"/>
      <c r="KFM18" s="5"/>
      <c r="KFN18" s="5"/>
      <c r="KFO18" s="5"/>
      <c r="KFP18" s="5"/>
      <c r="KFQ18" s="5"/>
      <c r="KFR18" s="5"/>
      <c r="KFS18" s="5"/>
      <c r="KFT18" s="5"/>
      <c r="KFU18" s="5"/>
      <c r="KFV18" s="5"/>
      <c r="KFW18" s="5"/>
      <c r="KFX18" s="5"/>
      <c r="KFY18" s="5"/>
      <c r="KFZ18" s="5"/>
      <c r="KGA18" s="5"/>
      <c r="KGB18" s="5"/>
      <c r="KGC18" s="5"/>
      <c r="KGD18" s="5"/>
      <c r="KGE18" s="5"/>
      <c r="KGF18" s="5"/>
      <c r="KGG18" s="5"/>
      <c r="KGH18" s="5"/>
      <c r="KGI18" s="5"/>
      <c r="KGJ18" s="5"/>
      <c r="KGK18" s="5"/>
      <c r="KGL18" s="5"/>
      <c r="KGM18" s="5"/>
      <c r="KGN18" s="5"/>
      <c r="KGO18" s="5"/>
      <c r="KGP18" s="5"/>
      <c r="KGQ18" s="5"/>
      <c r="KGR18" s="5"/>
      <c r="KGS18" s="5"/>
      <c r="KGT18" s="5"/>
      <c r="KGU18" s="5"/>
      <c r="KGV18" s="5"/>
      <c r="KGW18" s="5"/>
      <c r="KGX18" s="5"/>
      <c r="KGY18" s="5"/>
      <c r="KGZ18" s="5"/>
      <c r="KHA18" s="5"/>
      <c r="KHB18" s="5"/>
      <c r="KHC18" s="5"/>
      <c r="KHD18" s="5"/>
      <c r="KHE18" s="5"/>
      <c r="KHF18" s="5"/>
      <c r="KHG18" s="5"/>
      <c r="KHH18" s="5"/>
      <c r="KHI18" s="5"/>
      <c r="KHJ18" s="5"/>
      <c r="KHK18" s="5"/>
      <c r="KHL18" s="5"/>
      <c r="KHM18" s="5"/>
      <c r="KHN18" s="5"/>
      <c r="KHO18" s="5"/>
      <c r="KHP18" s="5"/>
      <c r="KHQ18" s="5"/>
      <c r="KHR18" s="5"/>
      <c r="KHS18" s="5"/>
      <c r="KHT18" s="5"/>
      <c r="KHU18" s="5"/>
      <c r="KHV18" s="5"/>
      <c r="KHW18" s="5"/>
      <c r="KHX18" s="5"/>
      <c r="KHY18" s="5"/>
      <c r="KHZ18" s="5"/>
      <c r="KIA18" s="5"/>
      <c r="KIB18" s="5"/>
      <c r="KIC18" s="5"/>
      <c r="KID18" s="5"/>
      <c r="KIE18" s="5"/>
      <c r="KIF18" s="5"/>
      <c r="KIG18" s="5"/>
      <c r="KIH18" s="5"/>
      <c r="KII18" s="5"/>
      <c r="KIJ18" s="5"/>
      <c r="KIK18" s="5"/>
      <c r="KIL18" s="5"/>
      <c r="KIM18" s="5"/>
      <c r="KIN18" s="5"/>
      <c r="KIO18" s="5"/>
      <c r="KIP18" s="5"/>
      <c r="KIQ18" s="5"/>
      <c r="KIR18" s="5"/>
      <c r="KIS18" s="5"/>
      <c r="KIT18" s="5"/>
      <c r="KIU18" s="5"/>
      <c r="KIV18" s="5"/>
      <c r="KIW18" s="5"/>
      <c r="KIX18" s="5"/>
      <c r="KIY18" s="5"/>
      <c r="KIZ18" s="5"/>
      <c r="KJA18" s="5"/>
      <c r="KJB18" s="5"/>
      <c r="KJC18" s="5"/>
      <c r="KJD18" s="5"/>
      <c r="KJE18" s="5"/>
      <c r="KJF18" s="5"/>
      <c r="KJG18" s="5"/>
      <c r="KJH18" s="5"/>
      <c r="KJI18" s="5"/>
      <c r="KJJ18" s="5"/>
      <c r="KJK18" s="5"/>
      <c r="KJL18" s="5"/>
      <c r="KJM18" s="5"/>
      <c r="KJN18" s="5"/>
      <c r="KJO18" s="5"/>
      <c r="KJP18" s="5"/>
      <c r="KJQ18" s="5"/>
      <c r="KJR18" s="5"/>
      <c r="KJS18" s="5"/>
      <c r="KJT18" s="5"/>
      <c r="KJU18" s="5"/>
      <c r="KJV18" s="5"/>
      <c r="KJW18" s="5"/>
      <c r="KJX18" s="5"/>
      <c r="KJY18" s="5"/>
      <c r="KJZ18" s="5"/>
      <c r="KKA18" s="5"/>
      <c r="KKB18" s="5"/>
      <c r="KKC18" s="5"/>
      <c r="KKD18" s="5"/>
      <c r="KKE18" s="5"/>
      <c r="KKF18" s="5"/>
      <c r="KKG18" s="5"/>
      <c r="KKH18" s="5"/>
      <c r="KKI18" s="5"/>
      <c r="KKJ18" s="5"/>
      <c r="KKK18" s="5"/>
      <c r="KKL18" s="5"/>
      <c r="KKM18" s="5"/>
      <c r="KKN18" s="5"/>
      <c r="KKO18" s="5"/>
      <c r="KKP18" s="5"/>
      <c r="KKQ18" s="5"/>
      <c r="KKR18" s="5"/>
      <c r="KKS18" s="5"/>
      <c r="KKT18" s="5"/>
      <c r="KKU18" s="5"/>
      <c r="KKV18" s="5"/>
      <c r="KKW18" s="5"/>
      <c r="KKX18" s="5"/>
      <c r="KKY18" s="5"/>
      <c r="KKZ18" s="5"/>
      <c r="KLA18" s="5"/>
      <c r="KLB18" s="5"/>
      <c r="KLC18" s="5"/>
      <c r="KLD18" s="5"/>
      <c r="KLE18" s="5"/>
      <c r="KLF18" s="5"/>
      <c r="KLG18" s="5"/>
      <c r="KLH18" s="5"/>
      <c r="KLI18" s="5"/>
      <c r="KLJ18" s="5"/>
      <c r="KLK18" s="5"/>
      <c r="KLL18" s="5"/>
      <c r="KLM18" s="5"/>
      <c r="KLN18" s="5"/>
      <c r="KLO18" s="5"/>
      <c r="KLP18" s="5"/>
      <c r="KLQ18" s="5"/>
      <c r="KLR18" s="5"/>
      <c r="KLS18" s="5"/>
      <c r="KLT18" s="5"/>
      <c r="KLU18" s="5"/>
      <c r="KLV18" s="5"/>
      <c r="KLW18" s="5"/>
      <c r="KLX18" s="5"/>
      <c r="KLY18" s="5"/>
      <c r="KLZ18" s="5"/>
      <c r="KMA18" s="5"/>
      <c r="KMB18" s="5"/>
      <c r="KMC18" s="5"/>
      <c r="KMD18" s="5"/>
      <c r="KME18" s="5"/>
      <c r="KMF18" s="5"/>
      <c r="KMG18" s="5"/>
      <c r="KMH18" s="5"/>
      <c r="KMI18" s="5"/>
      <c r="KMJ18" s="5"/>
      <c r="KMK18" s="5"/>
      <c r="KML18" s="5"/>
      <c r="KMM18" s="5"/>
      <c r="KMN18" s="5"/>
      <c r="KMO18" s="5"/>
      <c r="KMP18" s="5"/>
      <c r="KMQ18" s="5"/>
      <c r="KMR18" s="5"/>
      <c r="KMS18" s="5"/>
      <c r="KMT18" s="5"/>
      <c r="KMU18" s="5"/>
      <c r="KMV18" s="5"/>
      <c r="KMW18" s="5"/>
      <c r="KMX18" s="5"/>
      <c r="KMY18" s="5"/>
      <c r="KMZ18" s="5"/>
      <c r="KNA18" s="5"/>
      <c r="KNB18" s="5"/>
      <c r="KNC18" s="5"/>
      <c r="KND18" s="5"/>
      <c r="KNE18" s="5"/>
      <c r="KNF18" s="5"/>
      <c r="KNG18" s="5"/>
      <c r="KNH18" s="5"/>
      <c r="KNI18" s="5"/>
      <c r="KNJ18" s="5"/>
      <c r="KNK18" s="5"/>
      <c r="KNL18" s="5"/>
      <c r="KNM18" s="5"/>
      <c r="KNN18" s="5"/>
      <c r="KNO18" s="5"/>
      <c r="KNP18" s="5"/>
      <c r="KNQ18" s="5"/>
      <c r="KNR18" s="5"/>
      <c r="KNS18" s="5"/>
      <c r="KNT18" s="5"/>
      <c r="KNU18" s="5"/>
      <c r="KNV18" s="5"/>
      <c r="KNW18" s="5"/>
      <c r="KNX18" s="5"/>
      <c r="KNY18" s="5"/>
      <c r="KNZ18" s="5"/>
      <c r="KOA18" s="5"/>
      <c r="KOB18" s="5"/>
      <c r="KOC18" s="5"/>
      <c r="KOD18" s="5"/>
      <c r="KOE18" s="5"/>
      <c r="KOF18" s="5"/>
      <c r="KOG18" s="5"/>
      <c r="KOH18" s="5"/>
      <c r="KOI18" s="5"/>
      <c r="KOJ18" s="5"/>
      <c r="KOK18" s="5"/>
      <c r="KOL18" s="5"/>
      <c r="KOM18" s="5"/>
      <c r="KON18" s="5"/>
      <c r="KOO18" s="5"/>
      <c r="KOP18" s="5"/>
      <c r="KOQ18" s="5"/>
      <c r="KOR18" s="5"/>
      <c r="KOS18" s="5"/>
      <c r="KOT18" s="5"/>
      <c r="KOU18" s="5"/>
      <c r="KOV18" s="5"/>
      <c r="KOW18" s="5"/>
      <c r="KOX18" s="5"/>
      <c r="KOY18" s="5"/>
      <c r="KOZ18" s="5"/>
      <c r="KPA18" s="5"/>
      <c r="KPB18" s="5"/>
      <c r="KPC18" s="5"/>
      <c r="KPD18" s="5"/>
      <c r="KPE18" s="5"/>
      <c r="KPF18" s="5"/>
      <c r="KPG18" s="5"/>
      <c r="KPH18" s="5"/>
      <c r="KPI18" s="5"/>
      <c r="KPJ18" s="5"/>
      <c r="KPK18" s="5"/>
      <c r="KPL18" s="5"/>
      <c r="KPM18" s="5"/>
      <c r="KPN18" s="5"/>
      <c r="KPO18" s="5"/>
      <c r="KPP18" s="5"/>
      <c r="KPQ18" s="5"/>
      <c r="KPR18" s="5"/>
      <c r="KPS18" s="5"/>
      <c r="KPT18" s="5"/>
      <c r="KPU18" s="5"/>
      <c r="KPV18" s="5"/>
      <c r="KPW18" s="5"/>
      <c r="KPX18" s="5"/>
      <c r="KPY18" s="5"/>
      <c r="KPZ18" s="5"/>
      <c r="KQA18" s="5"/>
      <c r="KQB18" s="5"/>
      <c r="KQC18" s="5"/>
      <c r="KQD18" s="5"/>
      <c r="KQE18" s="5"/>
      <c r="KQF18" s="5"/>
      <c r="KQG18" s="5"/>
      <c r="KQH18" s="5"/>
      <c r="KQI18" s="5"/>
      <c r="KQJ18" s="5"/>
      <c r="KQK18" s="5"/>
      <c r="KQL18" s="5"/>
      <c r="KQM18" s="5"/>
      <c r="KQN18" s="5"/>
      <c r="KQO18" s="5"/>
      <c r="KQP18" s="5"/>
      <c r="KQQ18" s="5"/>
      <c r="KQR18" s="5"/>
      <c r="KQS18" s="5"/>
      <c r="KQT18" s="5"/>
      <c r="KQU18" s="5"/>
      <c r="KQV18" s="5"/>
      <c r="KQW18" s="5"/>
      <c r="KQX18" s="5"/>
      <c r="KQY18" s="5"/>
      <c r="KQZ18" s="5"/>
      <c r="KRA18" s="5"/>
      <c r="KRB18" s="5"/>
      <c r="KRC18" s="5"/>
      <c r="KRD18" s="5"/>
      <c r="KRE18" s="5"/>
      <c r="KRF18" s="5"/>
      <c r="KRG18" s="5"/>
      <c r="KRH18" s="5"/>
      <c r="KRI18" s="5"/>
      <c r="KRJ18" s="5"/>
      <c r="KRK18" s="5"/>
      <c r="KRL18" s="5"/>
      <c r="KRM18" s="5"/>
      <c r="KRN18" s="5"/>
      <c r="KRO18" s="5"/>
      <c r="KRP18" s="5"/>
      <c r="KRQ18" s="5"/>
      <c r="KRR18" s="5"/>
      <c r="KRS18" s="5"/>
      <c r="KRT18" s="5"/>
      <c r="KRU18" s="5"/>
      <c r="KRV18" s="5"/>
      <c r="KRW18" s="5"/>
      <c r="KRX18" s="5"/>
      <c r="KRY18" s="5"/>
      <c r="KRZ18" s="5"/>
      <c r="KSA18" s="5"/>
      <c r="KSB18" s="5"/>
      <c r="KSC18" s="5"/>
      <c r="KSD18" s="5"/>
      <c r="KSE18" s="5"/>
      <c r="KSF18" s="5"/>
      <c r="KSG18" s="5"/>
      <c r="KSH18" s="5"/>
      <c r="KSI18" s="5"/>
      <c r="KSJ18" s="5"/>
      <c r="KSK18" s="5"/>
      <c r="KSL18" s="5"/>
      <c r="KSM18" s="5"/>
      <c r="KSN18" s="5"/>
      <c r="KSO18" s="5"/>
      <c r="KSP18" s="5"/>
      <c r="KSQ18" s="5"/>
      <c r="KSR18" s="5"/>
      <c r="KSS18" s="5"/>
      <c r="KST18" s="5"/>
      <c r="KSU18" s="5"/>
      <c r="KSV18" s="5"/>
      <c r="KSW18" s="5"/>
      <c r="KSX18" s="5"/>
      <c r="KSY18" s="5"/>
      <c r="KSZ18" s="5"/>
      <c r="KTA18" s="5"/>
      <c r="KTB18" s="5"/>
      <c r="KTC18" s="5"/>
      <c r="KTD18" s="5"/>
      <c r="KTE18" s="5"/>
      <c r="KTF18" s="5"/>
      <c r="KTG18" s="5"/>
      <c r="KTH18" s="5"/>
      <c r="KTI18" s="5"/>
      <c r="KTJ18" s="5"/>
      <c r="KTK18" s="5"/>
      <c r="KTL18" s="5"/>
      <c r="KTM18" s="5"/>
      <c r="KTN18" s="5"/>
      <c r="KTO18" s="5"/>
      <c r="KTP18" s="5"/>
      <c r="KTQ18" s="5"/>
      <c r="KTR18" s="5"/>
      <c r="KTS18" s="5"/>
      <c r="KTT18" s="5"/>
      <c r="KTU18" s="5"/>
      <c r="KTV18" s="5"/>
      <c r="KTW18" s="5"/>
      <c r="KTX18" s="5"/>
      <c r="KTY18" s="5"/>
      <c r="KTZ18" s="5"/>
      <c r="KUA18" s="5"/>
      <c r="KUB18" s="5"/>
      <c r="KUC18" s="5"/>
      <c r="KUD18" s="5"/>
      <c r="KUE18" s="5"/>
      <c r="KUF18" s="5"/>
      <c r="KUG18" s="5"/>
      <c r="KUH18" s="5"/>
      <c r="KUI18" s="5"/>
      <c r="KUJ18" s="5"/>
      <c r="KUK18" s="5"/>
      <c r="KUL18" s="5"/>
      <c r="KUM18" s="5"/>
      <c r="KUN18" s="5"/>
      <c r="KUO18" s="5"/>
      <c r="KUP18" s="5"/>
      <c r="KUQ18" s="5"/>
      <c r="KUR18" s="5"/>
      <c r="KUS18" s="5"/>
      <c r="KUT18" s="5"/>
      <c r="KUU18" s="5"/>
      <c r="KUV18" s="5"/>
      <c r="KUW18" s="5"/>
      <c r="KUX18" s="5"/>
      <c r="KUY18" s="5"/>
      <c r="KUZ18" s="5"/>
      <c r="KVA18" s="5"/>
      <c r="KVB18" s="5"/>
      <c r="KVC18" s="5"/>
      <c r="KVD18" s="5"/>
      <c r="KVE18" s="5"/>
      <c r="KVF18" s="5"/>
      <c r="KVG18" s="5"/>
      <c r="KVH18" s="5"/>
      <c r="KVI18" s="5"/>
      <c r="KVJ18" s="5"/>
      <c r="KVK18" s="5"/>
      <c r="KVL18" s="5"/>
      <c r="KVM18" s="5"/>
      <c r="KVN18" s="5"/>
      <c r="KVO18" s="5"/>
      <c r="KVP18" s="5"/>
      <c r="KVQ18" s="5"/>
      <c r="KVR18" s="5"/>
      <c r="KVS18" s="5"/>
      <c r="KVT18" s="5"/>
      <c r="KVU18" s="5"/>
      <c r="KVV18" s="5"/>
      <c r="KVW18" s="5"/>
      <c r="KVX18" s="5"/>
      <c r="KVY18" s="5"/>
      <c r="KVZ18" s="5"/>
      <c r="KWA18" s="5"/>
      <c r="KWB18" s="5"/>
      <c r="KWC18" s="5"/>
      <c r="KWD18" s="5"/>
      <c r="KWE18" s="5"/>
      <c r="KWF18" s="5"/>
      <c r="KWG18" s="5"/>
      <c r="KWH18" s="5"/>
      <c r="KWI18" s="5"/>
      <c r="KWJ18" s="5"/>
      <c r="KWK18" s="5"/>
      <c r="KWL18" s="5"/>
      <c r="KWM18" s="5"/>
      <c r="KWN18" s="5"/>
      <c r="KWO18" s="5"/>
      <c r="KWP18" s="5"/>
      <c r="KWQ18" s="5"/>
      <c r="KWR18" s="5"/>
      <c r="KWS18" s="5"/>
      <c r="KWT18" s="5"/>
      <c r="KWU18" s="5"/>
      <c r="KWV18" s="5"/>
      <c r="KWW18" s="5"/>
      <c r="KWX18" s="5"/>
      <c r="KWY18" s="5"/>
      <c r="KWZ18" s="5"/>
      <c r="KXA18" s="5"/>
      <c r="KXB18" s="5"/>
      <c r="KXC18" s="5"/>
      <c r="KXD18" s="5"/>
      <c r="KXE18" s="5"/>
      <c r="KXF18" s="5"/>
      <c r="KXG18" s="5"/>
      <c r="KXH18" s="5"/>
      <c r="KXI18" s="5"/>
      <c r="KXJ18" s="5"/>
      <c r="KXK18" s="5"/>
      <c r="KXL18" s="5"/>
      <c r="KXM18" s="5"/>
      <c r="KXN18" s="5"/>
      <c r="KXO18" s="5"/>
      <c r="KXP18" s="5"/>
      <c r="KXQ18" s="5"/>
      <c r="KXR18" s="5"/>
      <c r="KXS18" s="5"/>
      <c r="KXT18" s="5"/>
      <c r="KXU18" s="5"/>
      <c r="KXV18" s="5"/>
      <c r="KXW18" s="5"/>
      <c r="KXX18" s="5"/>
      <c r="KXY18" s="5"/>
      <c r="KXZ18" s="5"/>
      <c r="KYA18" s="5"/>
      <c r="KYB18" s="5"/>
      <c r="KYC18" s="5"/>
      <c r="KYD18" s="5"/>
      <c r="KYE18" s="5"/>
      <c r="KYF18" s="5"/>
      <c r="KYG18" s="5"/>
      <c r="KYH18" s="5"/>
      <c r="KYI18" s="5"/>
      <c r="KYJ18" s="5"/>
      <c r="KYK18" s="5"/>
      <c r="KYL18" s="5"/>
      <c r="KYM18" s="5"/>
      <c r="KYN18" s="5"/>
      <c r="KYO18" s="5"/>
      <c r="KYP18" s="5"/>
      <c r="KYQ18" s="5"/>
      <c r="KYR18" s="5"/>
      <c r="KYS18" s="5"/>
      <c r="KYT18" s="5"/>
      <c r="KYU18" s="5"/>
      <c r="KYV18" s="5"/>
      <c r="KYW18" s="5"/>
      <c r="KYX18" s="5"/>
      <c r="KYY18" s="5"/>
      <c r="KYZ18" s="5"/>
      <c r="KZA18" s="5"/>
      <c r="KZB18" s="5"/>
      <c r="KZC18" s="5"/>
      <c r="KZD18" s="5"/>
      <c r="KZE18" s="5"/>
      <c r="KZF18" s="5"/>
      <c r="KZG18" s="5"/>
      <c r="KZH18" s="5"/>
      <c r="KZI18" s="5"/>
      <c r="KZJ18" s="5"/>
      <c r="KZK18" s="5"/>
      <c r="KZL18" s="5"/>
      <c r="KZM18" s="5"/>
      <c r="KZN18" s="5"/>
      <c r="KZO18" s="5"/>
      <c r="KZP18" s="5"/>
      <c r="KZQ18" s="5"/>
      <c r="KZR18" s="5"/>
      <c r="KZS18" s="5"/>
      <c r="KZT18" s="5"/>
      <c r="KZU18" s="5"/>
      <c r="KZV18" s="5"/>
      <c r="KZW18" s="5"/>
      <c r="KZX18" s="5"/>
      <c r="KZY18" s="5"/>
      <c r="KZZ18" s="5"/>
      <c r="LAA18" s="5"/>
      <c r="LAB18" s="5"/>
      <c r="LAC18" s="5"/>
      <c r="LAD18" s="5"/>
      <c r="LAE18" s="5"/>
      <c r="LAF18" s="5"/>
      <c r="LAG18" s="5"/>
      <c r="LAH18" s="5"/>
      <c r="LAI18" s="5"/>
      <c r="LAJ18" s="5"/>
      <c r="LAK18" s="5"/>
      <c r="LAL18" s="5"/>
      <c r="LAM18" s="5"/>
      <c r="LAN18" s="5"/>
      <c r="LAO18" s="5"/>
      <c r="LAP18" s="5"/>
      <c r="LAQ18" s="5"/>
      <c r="LAR18" s="5"/>
      <c r="LAS18" s="5"/>
      <c r="LAT18" s="5"/>
      <c r="LAU18" s="5"/>
      <c r="LAV18" s="5"/>
      <c r="LAW18" s="5"/>
      <c r="LAX18" s="5"/>
      <c r="LAY18" s="5"/>
      <c r="LAZ18" s="5"/>
      <c r="LBA18" s="5"/>
      <c r="LBB18" s="5"/>
      <c r="LBC18" s="5"/>
      <c r="LBD18" s="5"/>
      <c r="LBE18" s="5"/>
      <c r="LBF18" s="5"/>
      <c r="LBG18" s="5"/>
      <c r="LBH18" s="5"/>
      <c r="LBI18" s="5"/>
      <c r="LBJ18" s="5"/>
      <c r="LBK18" s="5"/>
      <c r="LBL18" s="5"/>
      <c r="LBM18" s="5"/>
      <c r="LBN18" s="5"/>
      <c r="LBO18" s="5"/>
      <c r="LBP18" s="5"/>
      <c r="LBQ18" s="5"/>
      <c r="LBR18" s="5"/>
      <c r="LBS18" s="5"/>
      <c r="LBT18" s="5"/>
      <c r="LBU18" s="5"/>
      <c r="LBV18" s="5"/>
      <c r="LBW18" s="5"/>
      <c r="LBX18" s="5"/>
      <c r="LBY18" s="5"/>
      <c r="LBZ18" s="5"/>
      <c r="LCA18" s="5"/>
      <c r="LCB18" s="5"/>
      <c r="LCC18" s="5"/>
      <c r="LCD18" s="5"/>
      <c r="LCE18" s="5"/>
      <c r="LCF18" s="5"/>
      <c r="LCG18" s="5"/>
      <c r="LCH18" s="5"/>
      <c r="LCI18" s="5"/>
      <c r="LCJ18" s="5"/>
      <c r="LCK18" s="5"/>
      <c r="LCL18" s="5"/>
      <c r="LCM18" s="5"/>
      <c r="LCN18" s="5"/>
      <c r="LCO18" s="5"/>
      <c r="LCP18" s="5"/>
      <c r="LCQ18" s="5"/>
      <c r="LCR18" s="5"/>
      <c r="LCS18" s="5"/>
      <c r="LCT18" s="5"/>
      <c r="LCU18" s="5"/>
      <c r="LCV18" s="5"/>
      <c r="LCW18" s="5"/>
      <c r="LCX18" s="5"/>
      <c r="LCY18" s="5"/>
      <c r="LCZ18" s="5"/>
      <c r="LDA18" s="5"/>
      <c r="LDB18" s="5"/>
      <c r="LDC18" s="5"/>
      <c r="LDD18" s="5"/>
      <c r="LDE18" s="5"/>
      <c r="LDF18" s="5"/>
      <c r="LDG18" s="5"/>
      <c r="LDH18" s="5"/>
      <c r="LDI18" s="5"/>
      <c r="LDJ18" s="5"/>
      <c r="LDK18" s="5"/>
      <c r="LDL18" s="5"/>
      <c r="LDM18" s="5"/>
      <c r="LDN18" s="5"/>
      <c r="LDO18" s="5"/>
      <c r="LDP18" s="5"/>
      <c r="LDQ18" s="5"/>
      <c r="LDR18" s="5"/>
      <c r="LDS18" s="5"/>
      <c r="LDT18" s="5"/>
      <c r="LDU18" s="5"/>
      <c r="LDV18" s="5"/>
      <c r="LDW18" s="5"/>
      <c r="LDX18" s="5"/>
      <c r="LDY18" s="5"/>
      <c r="LDZ18" s="5"/>
      <c r="LEA18" s="5"/>
      <c r="LEB18" s="5"/>
      <c r="LEC18" s="5"/>
      <c r="LED18" s="5"/>
      <c r="LEE18" s="5"/>
      <c r="LEF18" s="5"/>
      <c r="LEG18" s="5"/>
      <c r="LEH18" s="5"/>
      <c r="LEI18" s="5"/>
      <c r="LEJ18" s="5"/>
      <c r="LEK18" s="5"/>
      <c r="LEL18" s="5"/>
      <c r="LEM18" s="5"/>
      <c r="LEN18" s="5"/>
      <c r="LEO18" s="5"/>
      <c r="LEP18" s="5"/>
      <c r="LEQ18" s="5"/>
      <c r="LER18" s="5"/>
      <c r="LES18" s="5"/>
      <c r="LET18" s="5"/>
      <c r="LEU18" s="5"/>
      <c r="LEV18" s="5"/>
      <c r="LEW18" s="5"/>
      <c r="LEX18" s="5"/>
      <c r="LEY18" s="5"/>
      <c r="LEZ18" s="5"/>
      <c r="LFA18" s="5"/>
      <c r="LFB18" s="5"/>
      <c r="LFC18" s="5"/>
      <c r="LFD18" s="5"/>
      <c r="LFE18" s="5"/>
      <c r="LFF18" s="5"/>
      <c r="LFG18" s="5"/>
      <c r="LFH18" s="5"/>
      <c r="LFI18" s="5"/>
      <c r="LFJ18" s="5"/>
      <c r="LFK18" s="5"/>
      <c r="LFL18" s="5"/>
      <c r="LFM18" s="5"/>
      <c r="LFN18" s="5"/>
      <c r="LFO18" s="5"/>
      <c r="LFP18" s="5"/>
      <c r="LFQ18" s="5"/>
      <c r="LFR18" s="5"/>
      <c r="LFS18" s="5"/>
      <c r="LFT18" s="5"/>
      <c r="LFU18" s="5"/>
      <c r="LFV18" s="5"/>
      <c r="LFW18" s="5"/>
      <c r="LFX18" s="5"/>
      <c r="LFY18" s="5"/>
      <c r="LFZ18" s="5"/>
      <c r="LGA18" s="5"/>
      <c r="LGB18" s="5"/>
      <c r="LGC18" s="5"/>
      <c r="LGD18" s="5"/>
      <c r="LGE18" s="5"/>
      <c r="LGF18" s="5"/>
      <c r="LGG18" s="5"/>
      <c r="LGH18" s="5"/>
      <c r="LGI18" s="5"/>
      <c r="LGJ18" s="5"/>
      <c r="LGK18" s="5"/>
      <c r="LGL18" s="5"/>
      <c r="LGM18" s="5"/>
      <c r="LGN18" s="5"/>
      <c r="LGO18" s="5"/>
      <c r="LGP18" s="5"/>
      <c r="LGQ18" s="5"/>
      <c r="LGR18" s="5"/>
      <c r="LGS18" s="5"/>
      <c r="LGT18" s="5"/>
      <c r="LGU18" s="5"/>
      <c r="LGV18" s="5"/>
      <c r="LGW18" s="5"/>
      <c r="LGX18" s="5"/>
      <c r="LGY18" s="5"/>
      <c r="LGZ18" s="5"/>
      <c r="LHA18" s="5"/>
      <c r="LHB18" s="5"/>
      <c r="LHC18" s="5"/>
      <c r="LHD18" s="5"/>
      <c r="LHE18" s="5"/>
      <c r="LHF18" s="5"/>
      <c r="LHG18" s="5"/>
      <c r="LHH18" s="5"/>
      <c r="LHI18" s="5"/>
      <c r="LHJ18" s="5"/>
      <c r="LHK18" s="5"/>
      <c r="LHL18" s="5"/>
      <c r="LHM18" s="5"/>
      <c r="LHN18" s="5"/>
      <c r="LHO18" s="5"/>
      <c r="LHP18" s="5"/>
      <c r="LHQ18" s="5"/>
      <c r="LHR18" s="5"/>
      <c r="LHS18" s="5"/>
      <c r="LHT18" s="5"/>
      <c r="LHU18" s="5"/>
      <c r="LHV18" s="5"/>
      <c r="LHW18" s="5"/>
      <c r="LHX18" s="5"/>
      <c r="LHY18" s="5"/>
      <c r="LHZ18" s="5"/>
      <c r="LIA18" s="5"/>
      <c r="LIB18" s="5"/>
      <c r="LIC18" s="5"/>
      <c r="LID18" s="5"/>
      <c r="LIE18" s="5"/>
      <c r="LIF18" s="5"/>
      <c r="LIG18" s="5"/>
      <c r="LIH18" s="5"/>
      <c r="LII18" s="5"/>
      <c r="LIJ18" s="5"/>
      <c r="LIK18" s="5"/>
      <c r="LIL18" s="5"/>
      <c r="LIM18" s="5"/>
      <c r="LIN18" s="5"/>
      <c r="LIO18" s="5"/>
      <c r="LIP18" s="5"/>
      <c r="LIQ18" s="5"/>
      <c r="LIR18" s="5"/>
      <c r="LIS18" s="5"/>
      <c r="LIT18" s="5"/>
      <c r="LIU18" s="5"/>
      <c r="LIV18" s="5"/>
      <c r="LIW18" s="5"/>
      <c r="LIX18" s="5"/>
      <c r="LIY18" s="5"/>
      <c r="LIZ18" s="5"/>
      <c r="LJA18" s="5"/>
      <c r="LJB18" s="5"/>
      <c r="LJC18" s="5"/>
      <c r="LJD18" s="5"/>
      <c r="LJE18" s="5"/>
      <c r="LJF18" s="5"/>
      <c r="LJG18" s="5"/>
      <c r="LJH18" s="5"/>
      <c r="LJI18" s="5"/>
      <c r="LJJ18" s="5"/>
      <c r="LJK18" s="5"/>
      <c r="LJL18" s="5"/>
      <c r="LJM18" s="5"/>
      <c r="LJN18" s="5"/>
      <c r="LJO18" s="5"/>
      <c r="LJP18" s="5"/>
      <c r="LJQ18" s="5"/>
      <c r="LJR18" s="5"/>
      <c r="LJS18" s="5"/>
      <c r="LJT18" s="5"/>
      <c r="LJU18" s="5"/>
      <c r="LJV18" s="5"/>
      <c r="LJW18" s="5"/>
      <c r="LJX18" s="5"/>
      <c r="LJY18" s="5"/>
      <c r="LJZ18" s="5"/>
      <c r="LKA18" s="5"/>
      <c r="LKB18" s="5"/>
      <c r="LKC18" s="5"/>
      <c r="LKD18" s="5"/>
      <c r="LKE18" s="5"/>
      <c r="LKF18" s="5"/>
      <c r="LKG18" s="5"/>
      <c r="LKH18" s="5"/>
      <c r="LKI18" s="5"/>
      <c r="LKJ18" s="5"/>
      <c r="LKK18" s="5"/>
      <c r="LKL18" s="5"/>
      <c r="LKM18" s="5"/>
      <c r="LKN18" s="5"/>
      <c r="LKO18" s="5"/>
      <c r="LKP18" s="5"/>
      <c r="LKQ18" s="5"/>
      <c r="LKR18" s="5"/>
      <c r="LKS18" s="5"/>
      <c r="LKT18" s="5"/>
      <c r="LKU18" s="5"/>
      <c r="LKV18" s="5"/>
      <c r="LKW18" s="5"/>
      <c r="LKX18" s="5"/>
      <c r="LKY18" s="5"/>
      <c r="LKZ18" s="5"/>
      <c r="LLA18" s="5"/>
      <c r="LLB18" s="5"/>
      <c r="LLC18" s="5"/>
      <c r="LLD18" s="5"/>
      <c r="LLE18" s="5"/>
      <c r="LLF18" s="5"/>
      <c r="LLG18" s="5"/>
      <c r="LLH18" s="5"/>
      <c r="LLI18" s="5"/>
      <c r="LLJ18" s="5"/>
      <c r="LLK18" s="5"/>
      <c r="LLL18" s="5"/>
      <c r="LLM18" s="5"/>
      <c r="LLN18" s="5"/>
      <c r="LLO18" s="5"/>
      <c r="LLP18" s="5"/>
      <c r="LLQ18" s="5"/>
      <c r="LLR18" s="5"/>
      <c r="LLS18" s="5"/>
      <c r="LLT18" s="5"/>
      <c r="LLU18" s="5"/>
      <c r="LLV18" s="5"/>
      <c r="LLW18" s="5"/>
      <c r="LLX18" s="5"/>
      <c r="LLY18" s="5"/>
      <c r="LLZ18" s="5"/>
      <c r="LMA18" s="5"/>
      <c r="LMB18" s="5"/>
      <c r="LMC18" s="5"/>
      <c r="LMD18" s="5"/>
      <c r="LME18" s="5"/>
      <c r="LMF18" s="5"/>
      <c r="LMG18" s="5"/>
      <c r="LMH18" s="5"/>
      <c r="LMI18" s="5"/>
      <c r="LMJ18" s="5"/>
      <c r="LMK18" s="5"/>
      <c r="LML18" s="5"/>
      <c r="LMM18" s="5"/>
      <c r="LMN18" s="5"/>
      <c r="LMO18" s="5"/>
      <c r="LMP18" s="5"/>
      <c r="LMQ18" s="5"/>
      <c r="LMR18" s="5"/>
      <c r="LMS18" s="5"/>
      <c r="LMT18" s="5"/>
      <c r="LMU18" s="5"/>
      <c r="LMV18" s="5"/>
      <c r="LMW18" s="5"/>
      <c r="LMX18" s="5"/>
      <c r="LMY18" s="5"/>
      <c r="LMZ18" s="5"/>
      <c r="LNA18" s="5"/>
      <c r="LNB18" s="5"/>
      <c r="LNC18" s="5"/>
      <c r="LND18" s="5"/>
      <c r="LNE18" s="5"/>
      <c r="LNF18" s="5"/>
      <c r="LNG18" s="5"/>
      <c r="LNH18" s="5"/>
      <c r="LNI18" s="5"/>
      <c r="LNJ18" s="5"/>
      <c r="LNK18" s="5"/>
      <c r="LNL18" s="5"/>
      <c r="LNM18" s="5"/>
      <c r="LNN18" s="5"/>
      <c r="LNO18" s="5"/>
      <c r="LNP18" s="5"/>
      <c r="LNQ18" s="5"/>
      <c r="LNR18" s="5"/>
      <c r="LNS18" s="5"/>
      <c r="LNT18" s="5"/>
      <c r="LNU18" s="5"/>
      <c r="LNV18" s="5"/>
      <c r="LNW18" s="5"/>
      <c r="LNX18" s="5"/>
      <c r="LNY18" s="5"/>
      <c r="LNZ18" s="5"/>
      <c r="LOA18" s="5"/>
      <c r="LOB18" s="5"/>
      <c r="LOC18" s="5"/>
      <c r="LOD18" s="5"/>
      <c r="LOE18" s="5"/>
      <c r="LOF18" s="5"/>
      <c r="LOG18" s="5"/>
      <c r="LOH18" s="5"/>
      <c r="LOI18" s="5"/>
      <c r="LOJ18" s="5"/>
      <c r="LOK18" s="5"/>
      <c r="LOL18" s="5"/>
      <c r="LOM18" s="5"/>
      <c r="LON18" s="5"/>
      <c r="LOO18" s="5"/>
      <c r="LOP18" s="5"/>
      <c r="LOQ18" s="5"/>
      <c r="LOR18" s="5"/>
      <c r="LOS18" s="5"/>
      <c r="LOT18" s="5"/>
      <c r="LOU18" s="5"/>
      <c r="LOV18" s="5"/>
      <c r="LOW18" s="5"/>
      <c r="LOX18" s="5"/>
      <c r="LOY18" s="5"/>
      <c r="LOZ18" s="5"/>
      <c r="LPA18" s="5"/>
      <c r="LPB18" s="5"/>
      <c r="LPC18" s="5"/>
      <c r="LPD18" s="5"/>
      <c r="LPE18" s="5"/>
      <c r="LPF18" s="5"/>
      <c r="LPG18" s="5"/>
      <c r="LPH18" s="5"/>
      <c r="LPI18" s="5"/>
      <c r="LPJ18" s="5"/>
      <c r="LPK18" s="5"/>
      <c r="LPL18" s="5"/>
      <c r="LPM18" s="5"/>
      <c r="LPN18" s="5"/>
      <c r="LPO18" s="5"/>
      <c r="LPP18" s="5"/>
      <c r="LPQ18" s="5"/>
      <c r="LPR18" s="5"/>
      <c r="LPS18" s="5"/>
      <c r="LPT18" s="5"/>
      <c r="LPU18" s="5"/>
      <c r="LPV18" s="5"/>
      <c r="LPW18" s="5"/>
      <c r="LPX18" s="5"/>
      <c r="LPY18" s="5"/>
      <c r="LPZ18" s="5"/>
      <c r="LQA18" s="5"/>
      <c r="LQB18" s="5"/>
      <c r="LQC18" s="5"/>
      <c r="LQD18" s="5"/>
      <c r="LQE18" s="5"/>
      <c r="LQF18" s="5"/>
      <c r="LQG18" s="5"/>
      <c r="LQH18" s="5"/>
      <c r="LQI18" s="5"/>
      <c r="LQJ18" s="5"/>
      <c r="LQK18" s="5"/>
      <c r="LQL18" s="5"/>
      <c r="LQM18" s="5"/>
      <c r="LQN18" s="5"/>
      <c r="LQO18" s="5"/>
      <c r="LQP18" s="5"/>
      <c r="LQQ18" s="5"/>
      <c r="LQR18" s="5"/>
      <c r="LQS18" s="5"/>
      <c r="LQT18" s="5"/>
      <c r="LQU18" s="5"/>
      <c r="LQV18" s="5"/>
      <c r="LQW18" s="5"/>
      <c r="LQX18" s="5"/>
      <c r="LQY18" s="5"/>
      <c r="LQZ18" s="5"/>
      <c r="LRA18" s="5"/>
      <c r="LRB18" s="5"/>
      <c r="LRC18" s="5"/>
      <c r="LRD18" s="5"/>
      <c r="LRE18" s="5"/>
      <c r="LRF18" s="5"/>
      <c r="LRG18" s="5"/>
      <c r="LRH18" s="5"/>
      <c r="LRI18" s="5"/>
      <c r="LRJ18" s="5"/>
      <c r="LRK18" s="5"/>
      <c r="LRL18" s="5"/>
      <c r="LRM18" s="5"/>
      <c r="LRN18" s="5"/>
      <c r="LRO18" s="5"/>
      <c r="LRP18" s="5"/>
      <c r="LRQ18" s="5"/>
      <c r="LRR18" s="5"/>
      <c r="LRS18" s="5"/>
      <c r="LRT18" s="5"/>
      <c r="LRU18" s="5"/>
      <c r="LRV18" s="5"/>
      <c r="LRW18" s="5"/>
      <c r="LRX18" s="5"/>
      <c r="LRY18" s="5"/>
      <c r="LRZ18" s="5"/>
      <c r="LSA18" s="5"/>
      <c r="LSB18" s="5"/>
      <c r="LSC18" s="5"/>
      <c r="LSD18" s="5"/>
      <c r="LSE18" s="5"/>
      <c r="LSF18" s="5"/>
      <c r="LSG18" s="5"/>
      <c r="LSH18" s="5"/>
      <c r="LSI18" s="5"/>
      <c r="LSJ18" s="5"/>
      <c r="LSK18" s="5"/>
      <c r="LSL18" s="5"/>
      <c r="LSM18" s="5"/>
      <c r="LSN18" s="5"/>
      <c r="LSO18" s="5"/>
      <c r="LSP18" s="5"/>
      <c r="LSQ18" s="5"/>
      <c r="LSR18" s="5"/>
      <c r="LSS18" s="5"/>
      <c r="LST18" s="5"/>
      <c r="LSU18" s="5"/>
      <c r="LSV18" s="5"/>
      <c r="LSW18" s="5"/>
      <c r="LSX18" s="5"/>
      <c r="LSY18" s="5"/>
      <c r="LSZ18" s="5"/>
      <c r="LTA18" s="5"/>
      <c r="LTB18" s="5"/>
      <c r="LTC18" s="5"/>
      <c r="LTD18" s="5"/>
      <c r="LTE18" s="5"/>
      <c r="LTF18" s="5"/>
      <c r="LTG18" s="5"/>
      <c r="LTH18" s="5"/>
      <c r="LTI18" s="5"/>
      <c r="LTJ18" s="5"/>
      <c r="LTK18" s="5"/>
      <c r="LTL18" s="5"/>
      <c r="LTM18" s="5"/>
      <c r="LTN18" s="5"/>
      <c r="LTO18" s="5"/>
      <c r="LTP18" s="5"/>
      <c r="LTQ18" s="5"/>
      <c r="LTR18" s="5"/>
      <c r="LTS18" s="5"/>
      <c r="LTT18" s="5"/>
      <c r="LTU18" s="5"/>
      <c r="LTV18" s="5"/>
      <c r="LTW18" s="5"/>
      <c r="LTX18" s="5"/>
      <c r="LTY18" s="5"/>
      <c r="LTZ18" s="5"/>
      <c r="LUA18" s="5"/>
      <c r="LUB18" s="5"/>
      <c r="LUC18" s="5"/>
      <c r="LUD18" s="5"/>
      <c r="LUE18" s="5"/>
      <c r="LUF18" s="5"/>
      <c r="LUG18" s="5"/>
      <c r="LUH18" s="5"/>
      <c r="LUI18" s="5"/>
      <c r="LUJ18" s="5"/>
      <c r="LUK18" s="5"/>
      <c r="LUL18" s="5"/>
      <c r="LUM18" s="5"/>
      <c r="LUN18" s="5"/>
      <c r="LUO18" s="5"/>
      <c r="LUP18" s="5"/>
      <c r="LUQ18" s="5"/>
      <c r="LUR18" s="5"/>
      <c r="LUS18" s="5"/>
      <c r="LUT18" s="5"/>
      <c r="LUU18" s="5"/>
      <c r="LUV18" s="5"/>
      <c r="LUW18" s="5"/>
      <c r="LUX18" s="5"/>
      <c r="LUY18" s="5"/>
      <c r="LUZ18" s="5"/>
      <c r="LVA18" s="5"/>
      <c r="LVB18" s="5"/>
      <c r="LVC18" s="5"/>
      <c r="LVD18" s="5"/>
      <c r="LVE18" s="5"/>
      <c r="LVF18" s="5"/>
      <c r="LVG18" s="5"/>
      <c r="LVH18" s="5"/>
      <c r="LVI18" s="5"/>
      <c r="LVJ18" s="5"/>
      <c r="LVK18" s="5"/>
      <c r="LVL18" s="5"/>
      <c r="LVM18" s="5"/>
      <c r="LVN18" s="5"/>
      <c r="LVO18" s="5"/>
      <c r="LVP18" s="5"/>
      <c r="LVQ18" s="5"/>
      <c r="LVR18" s="5"/>
      <c r="LVS18" s="5"/>
      <c r="LVT18" s="5"/>
      <c r="LVU18" s="5"/>
      <c r="LVV18" s="5"/>
      <c r="LVW18" s="5"/>
      <c r="LVX18" s="5"/>
      <c r="LVY18" s="5"/>
      <c r="LVZ18" s="5"/>
      <c r="LWA18" s="5"/>
      <c r="LWB18" s="5"/>
      <c r="LWC18" s="5"/>
      <c r="LWD18" s="5"/>
      <c r="LWE18" s="5"/>
      <c r="LWF18" s="5"/>
      <c r="LWG18" s="5"/>
      <c r="LWH18" s="5"/>
      <c r="LWI18" s="5"/>
      <c r="LWJ18" s="5"/>
      <c r="LWK18" s="5"/>
      <c r="LWL18" s="5"/>
      <c r="LWM18" s="5"/>
      <c r="LWN18" s="5"/>
      <c r="LWO18" s="5"/>
      <c r="LWP18" s="5"/>
      <c r="LWQ18" s="5"/>
      <c r="LWR18" s="5"/>
      <c r="LWS18" s="5"/>
      <c r="LWT18" s="5"/>
      <c r="LWU18" s="5"/>
      <c r="LWV18" s="5"/>
      <c r="LWW18" s="5"/>
      <c r="LWX18" s="5"/>
      <c r="LWY18" s="5"/>
      <c r="LWZ18" s="5"/>
      <c r="LXA18" s="5"/>
      <c r="LXB18" s="5"/>
      <c r="LXC18" s="5"/>
      <c r="LXD18" s="5"/>
      <c r="LXE18" s="5"/>
      <c r="LXF18" s="5"/>
      <c r="LXG18" s="5"/>
      <c r="LXH18" s="5"/>
      <c r="LXI18" s="5"/>
      <c r="LXJ18" s="5"/>
      <c r="LXK18" s="5"/>
      <c r="LXL18" s="5"/>
      <c r="LXM18" s="5"/>
      <c r="LXN18" s="5"/>
      <c r="LXO18" s="5"/>
      <c r="LXP18" s="5"/>
      <c r="LXQ18" s="5"/>
      <c r="LXR18" s="5"/>
      <c r="LXS18" s="5"/>
      <c r="LXT18" s="5"/>
      <c r="LXU18" s="5"/>
      <c r="LXV18" s="5"/>
      <c r="LXW18" s="5"/>
      <c r="LXX18" s="5"/>
      <c r="LXY18" s="5"/>
      <c r="LXZ18" s="5"/>
      <c r="LYA18" s="5"/>
      <c r="LYB18" s="5"/>
      <c r="LYC18" s="5"/>
      <c r="LYD18" s="5"/>
      <c r="LYE18" s="5"/>
      <c r="LYF18" s="5"/>
      <c r="LYG18" s="5"/>
      <c r="LYH18" s="5"/>
      <c r="LYI18" s="5"/>
      <c r="LYJ18" s="5"/>
      <c r="LYK18" s="5"/>
      <c r="LYL18" s="5"/>
      <c r="LYM18" s="5"/>
      <c r="LYN18" s="5"/>
      <c r="LYO18" s="5"/>
      <c r="LYP18" s="5"/>
      <c r="LYQ18" s="5"/>
      <c r="LYR18" s="5"/>
      <c r="LYS18" s="5"/>
      <c r="LYT18" s="5"/>
      <c r="LYU18" s="5"/>
      <c r="LYV18" s="5"/>
      <c r="LYW18" s="5"/>
      <c r="LYX18" s="5"/>
      <c r="LYY18" s="5"/>
      <c r="LYZ18" s="5"/>
      <c r="LZA18" s="5"/>
      <c r="LZB18" s="5"/>
      <c r="LZC18" s="5"/>
      <c r="LZD18" s="5"/>
      <c r="LZE18" s="5"/>
      <c r="LZF18" s="5"/>
      <c r="LZG18" s="5"/>
      <c r="LZH18" s="5"/>
      <c r="LZI18" s="5"/>
      <c r="LZJ18" s="5"/>
      <c r="LZK18" s="5"/>
      <c r="LZL18" s="5"/>
      <c r="LZM18" s="5"/>
      <c r="LZN18" s="5"/>
      <c r="LZO18" s="5"/>
      <c r="LZP18" s="5"/>
      <c r="LZQ18" s="5"/>
      <c r="LZR18" s="5"/>
      <c r="LZS18" s="5"/>
      <c r="LZT18" s="5"/>
      <c r="LZU18" s="5"/>
      <c r="LZV18" s="5"/>
      <c r="LZW18" s="5"/>
      <c r="LZX18" s="5"/>
      <c r="LZY18" s="5"/>
      <c r="LZZ18" s="5"/>
      <c r="MAA18" s="5"/>
      <c r="MAB18" s="5"/>
      <c r="MAC18" s="5"/>
      <c r="MAD18" s="5"/>
      <c r="MAE18" s="5"/>
      <c r="MAF18" s="5"/>
      <c r="MAG18" s="5"/>
      <c r="MAH18" s="5"/>
      <c r="MAI18" s="5"/>
      <c r="MAJ18" s="5"/>
      <c r="MAK18" s="5"/>
      <c r="MAL18" s="5"/>
      <c r="MAM18" s="5"/>
      <c r="MAN18" s="5"/>
      <c r="MAO18" s="5"/>
      <c r="MAP18" s="5"/>
      <c r="MAQ18" s="5"/>
      <c r="MAR18" s="5"/>
      <c r="MAS18" s="5"/>
      <c r="MAT18" s="5"/>
      <c r="MAU18" s="5"/>
      <c r="MAV18" s="5"/>
      <c r="MAW18" s="5"/>
      <c r="MAX18" s="5"/>
      <c r="MAY18" s="5"/>
      <c r="MAZ18" s="5"/>
      <c r="MBA18" s="5"/>
      <c r="MBB18" s="5"/>
      <c r="MBC18" s="5"/>
      <c r="MBD18" s="5"/>
      <c r="MBE18" s="5"/>
      <c r="MBF18" s="5"/>
      <c r="MBG18" s="5"/>
      <c r="MBH18" s="5"/>
      <c r="MBI18" s="5"/>
      <c r="MBJ18" s="5"/>
      <c r="MBK18" s="5"/>
      <c r="MBL18" s="5"/>
      <c r="MBM18" s="5"/>
      <c r="MBN18" s="5"/>
      <c r="MBO18" s="5"/>
      <c r="MBP18" s="5"/>
      <c r="MBQ18" s="5"/>
      <c r="MBR18" s="5"/>
      <c r="MBS18" s="5"/>
      <c r="MBT18" s="5"/>
      <c r="MBU18" s="5"/>
      <c r="MBV18" s="5"/>
      <c r="MBW18" s="5"/>
      <c r="MBX18" s="5"/>
      <c r="MBY18" s="5"/>
      <c r="MBZ18" s="5"/>
      <c r="MCA18" s="5"/>
      <c r="MCB18" s="5"/>
      <c r="MCC18" s="5"/>
      <c r="MCD18" s="5"/>
      <c r="MCE18" s="5"/>
      <c r="MCF18" s="5"/>
      <c r="MCG18" s="5"/>
      <c r="MCH18" s="5"/>
      <c r="MCI18" s="5"/>
      <c r="MCJ18" s="5"/>
      <c r="MCK18" s="5"/>
      <c r="MCL18" s="5"/>
      <c r="MCM18" s="5"/>
      <c r="MCN18" s="5"/>
      <c r="MCO18" s="5"/>
      <c r="MCP18" s="5"/>
      <c r="MCQ18" s="5"/>
      <c r="MCR18" s="5"/>
      <c r="MCS18" s="5"/>
      <c r="MCT18" s="5"/>
      <c r="MCU18" s="5"/>
      <c r="MCV18" s="5"/>
      <c r="MCW18" s="5"/>
      <c r="MCX18" s="5"/>
      <c r="MCY18" s="5"/>
      <c r="MCZ18" s="5"/>
      <c r="MDA18" s="5"/>
      <c r="MDB18" s="5"/>
      <c r="MDC18" s="5"/>
      <c r="MDD18" s="5"/>
      <c r="MDE18" s="5"/>
      <c r="MDF18" s="5"/>
      <c r="MDG18" s="5"/>
      <c r="MDH18" s="5"/>
      <c r="MDI18" s="5"/>
      <c r="MDJ18" s="5"/>
      <c r="MDK18" s="5"/>
      <c r="MDL18" s="5"/>
      <c r="MDM18" s="5"/>
      <c r="MDN18" s="5"/>
      <c r="MDO18" s="5"/>
      <c r="MDP18" s="5"/>
      <c r="MDQ18" s="5"/>
      <c r="MDR18" s="5"/>
      <c r="MDS18" s="5"/>
      <c r="MDT18" s="5"/>
      <c r="MDU18" s="5"/>
      <c r="MDV18" s="5"/>
      <c r="MDW18" s="5"/>
      <c r="MDX18" s="5"/>
      <c r="MDY18" s="5"/>
      <c r="MDZ18" s="5"/>
      <c r="MEA18" s="5"/>
      <c r="MEB18" s="5"/>
      <c r="MEC18" s="5"/>
      <c r="MED18" s="5"/>
      <c r="MEE18" s="5"/>
      <c r="MEF18" s="5"/>
      <c r="MEG18" s="5"/>
      <c r="MEH18" s="5"/>
      <c r="MEI18" s="5"/>
      <c r="MEJ18" s="5"/>
      <c r="MEK18" s="5"/>
      <c r="MEL18" s="5"/>
      <c r="MEM18" s="5"/>
      <c r="MEN18" s="5"/>
      <c r="MEO18" s="5"/>
      <c r="MEP18" s="5"/>
      <c r="MEQ18" s="5"/>
      <c r="MER18" s="5"/>
      <c r="MES18" s="5"/>
      <c r="MET18" s="5"/>
      <c r="MEU18" s="5"/>
      <c r="MEV18" s="5"/>
      <c r="MEW18" s="5"/>
      <c r="MEX18" s="5"/>
      <c r="MEY18" s="5"/>
      <c r="MEZ18" s="5"/>
      <c r="MFA18" s="5"/>
      <c r="MFB18" s="5"/>
      <c r="MFC18" s="5"/>
      <c r="MFD18" s="5"/>
      <c r="MFE18" s="5"/>
      <c r="MFF18" s="5"/>
      <c r="MFG18" s="5"/>
      <c r="MFH18" s="5"/>
      <c r="MFI18" s="5"/>
      <c r="MFJ18" s="5"/>
      <c r="MFK18" s="5"/>
      <c r="MFL18" s="5"/>
      <c r="MFM18" s="5"/>
      <c r="MFN18" s="5"/>
      <c r="MFO18" s="5"/>
      <c r="MFP18" s="5"/>
      <c r="MFQ18" s="5"/>
      <c r="MFR18" s="5"/>
      <c r="MFS18" s="5"/>
      <c r="MFT18" s="5"/>
      <c r="MFU18" s="5"/>
      <c r="MFV18" s="5"/>
      <c r="MFW18" s="5"/>
      <c r="MFX18" s="5"/>
      <c r="MFY18" s="5"/>
      <c r="MFZ18" s="5"/>
      <c r="MGA18" s="5"/>
      <c r="MGB18" s="5"/>
      <c r="MGC18" s="5"/>
      <c r="MGD18" s="5"/>
      <c r="MGE18" s="5"/>
      <c r="MGF18" s="5"/>
      <c r="MGG18" s="5"/>
      <c r="MGH18" s="5"/>
      <c r="MGI18" s="5"/>
      <c r="MGJ18" s="5"/>
      <c r="MGK18" s="5"/>
      <c r="MGL18" s="5"/>
      <c r="MGM18" s="5"/>
      <c r="MGN18" s="5"/>
      <c r="MGO18" s="5"/>
      <c r="MGP18" s="5"/>
      <c r="MGQ18" s="5"/>
      <c r="MGR18" s="5"/>
      <c r="MGS18" s="5"/>
      <c r="MGT18" s="5"/>
      <c r="MGU18" s="5"/>
      <c r="MGV18" s="5"/>
      <c r="MGW18" s="5"/>
      <c r="MGX18" s="5"/>
      <c r="MGY18" s="5"/>
      <c r="MGZ18" s="5"/>
      <c r="MHA18" s="5"/>
      <c r="MHB18" s="5"/>
      <c r="MHC18" s="5"/>
      <c r="MHD18" s="5"/>
      <c r="MHE18" s="5"/>
      <c r="MHF18" s="5"/>
      <c r="MHG18" s="5"/>
      <c r="MHH18" s="5"/>
      <c r="MHI18" s="5"/>
      <c r="MHJ18" s="5"/>
      <c r="MHK18" s="5"/>
      <c r="MHL18" s="5"/>
      <c r="MHM18" s="5"/>
      <c r="MHN18" s="5"/>
      <c r="MHO18" s="5"/>
      <c r="MHP18" s="5"/>
      <c r="MHQ18" s="5"/>
      <c r="MHR18" s="5"/>
      <c r="MHS18" s="5"/>
      <c r="MHT18" s="5"/>
      <c r="MHU18" s="5"/>
      <c r="MHV18" s="5"/>
      <c r="MHW18" s="5"/>
      <c r="MHX18" s="5"/>
      <c r="MHY18" s="5"/>
      <c r="MHZ18" s="5"/>
      <c r="MIA18" s="5"/>
      <c r="MIB18" s="5"/>
      <c r="MIC18" s="5"/>
      <c r="MID18" s="5"/>
      <c r="MIE18" s="5"/>
      <c r="MIF18" s="5"/>
      <c r="MIG18" s="5"/>
      <c r="MIH18" s="5"/>
      <c r="MII18" s="5"/>
      <c r="MIJ18" s="5"/>
      <c r="MIK18" s="5"/>
      <c r="MIL18" s="5"/>
      <c r="MIM18" s="5"/>
      <c r="MIN18" s="5"/>
      <c r="MIO18" s="5"/>
      <c r="MIP18" s="5"/>
      <c r="MIQ18" s="5"/>
      <c r="MIR18" s="5"/>
      <c r="MIS18" s="5"/>
      <c r="MIT18" s="5"/>
      <c r="MIU18" s="5"/>
      <c r="MIV18" s="5"/>
      <c r="MIW18" s="5"/>
      <c r="MIX18" s="5"/>
      <c r="MIY18" s="5"/>
      <c r="MIZ18" s="5"/>
      <c r="MJA18" s="5"/>
      <c r="MJB18" s="5"/>
      <c r="MJC18" s="5"/>
      <c r="MJD18" s="5"/>
      <c r="MJE18" s="5"/>
      <c r="MJF18" s="5"/>
      <c r="MJG18" s="5"/>
      <c r="MJH18" s="5"/>
      <c r="MJI18" s="5"/>
      <c r="MJJ18" s="5"/>
      <c r="MJK18" s="5"/>
      <c r="MJL18" s="5"/>
      <c r="MJM18" s="5"/>
      <c r="MJN18" s="5"/>
      <c r="MJO18" s="5"/>
      <c r="MJP18" s="5"/>
      <c r="MJQ18" s="5"/>
      <c r="MJR18" s="5"/>
      <c r="MJS18" s="5"/>
      <c r="MJT18" s="5"/>
      <c r="MJU18" s="5"/>
      <c r="MJV18" s="5"/>
      <c r="MJW18" s="5"/>
      <c r="MJX18" s="5"/>
      <c r="MJY18" s="5"/>
      <c r="MJZ18" s="5"/>
      <c r="MKA18" s="5"/>
      <c r="MKB18" s="5"/>
      <c r="MKC18" s="5"/>
      <c r="MKD18" s="5"/>
      <c r="MKE18" s="5"/>
      <c r="MKF18" s="5"/>
      <c r="MKG18" s="5"/>
      <c r="MKH18" s="5"/>
      <c r="MKI18" s="5"/>
      <c r="MKJ18" s="5"/>
      <c r="MKK18" s="5"/>
      <c r="MKL18" s="5"/>
      <c r="MKM18" s="5"/>
      <c r="MKN18" s="5"/>
      <c r="MKO18" s="5"/>
      <c r="MKP18" s="5"/>
      <c r="MKQ18" s="5"/>
      <c r="MKR18" s="5"/>
      <c r="MKS18" s="5"/>
      <c r="MKT18" s="5"/>
      <c r="MKU18" s="5"/>
      <c r="MKV18" s="5"/>
      <c r="MKW18" s="5"/>
      <c r="MKX18" s="5"/>
      <c r="MKY18" s="5"/>
      <c r="MKZ18" s="5"/>
      <c r="MLA18" s="5"/>
      <c r="MLB18" s="5"/>
      <c r="MLC18" s="5"/>
      <c r="MLD18" s="5"/>
      <c r="MLE18" s="5"/>
      <c r="MLF18" s="5"/>
      <c r="MLG18" s="5"/>
      <c r="MLH18" s="5"/>
      <c r="MLI18" s="5"/>
      <c r="MLJ18" s="5"/>
      <c r="MLK18" s="5"/>
      <c r="MLL18" s="5"/>
      <c r="MLM18" s="5"/>
      <c r="MLN18" s="5"/>
      <c r="MLO18" s="5"/>
      <c r="MLP18" s="5"/>
      <c r="MLQ18" s="5"/>
      <c r="MLR18" s="5"/>
      <c r="MLS18" s="5"/>
      <c r="MLT18" s="5"/>
      <c r="MLU18" s="5"/>
      <c r="MLV18" s="5"/>
      <c r="MLW18" s="5"/>
      <c r="MLX18" s="5"/>
      <c r="MLY18" s="5"/>
      <c r="MLZ18" s="5"/>
      <c r="MMA18" s="5"/>
      <c r="MMB18" s="5"/>
      <c r="MMC18" s="5"/>
      <c r="MMD18" s="5"/>
      <c r="MME18" s="5"/>
      <c r="MMF18" s="5"/>
      <c r="MMG18" s="5"/>
      <c r="MMH18" s="5"/>
      <c r="MMI18" s="5"/>
      <c r="MMJ18" s="5"/>
      <c r="MMK18" s="5"/>
      <c r="MML18" s="5"/>
      <c r="MMM18" s="5"/>
      <c r="MMN18" s="5"/>
      <c r="MMO18" s="5"/>
      <c r="MMP18" s="5"/>
      <c r="MMQ18" s="5"/>
      <c r="MMR18" s="5"/>
      <c r="MMS18" s="5"/>
      <c r="MMT18" s="5"/>
      <c r="MMU18" s="5"/>
      <c r="MMV18" s="5"/>
      <c r="MMW18" s="5"/>
      <c r="MMX18" s="5"/>
      <c r="MMY18" s="5"/>
      <c r="MMZ18" s="5"/>
      <c r="MNA18" s="5"/>
      <c r="MNB18" s="5"/>
      <c r="MNC18" s="5"/>
      <c r="MND18" s="5"/>
      <c r="MNE18" s="5"/>
      <c r="MNF18" s="5"/>
      <c r="MNG18" s="5"/>
      <c r="MNH18" s="5"/>
      <c r="MNI18" s="5"/>
      <c r="MNJ18" s="5"/>
      <c r="MNK18" s="5"/>
      <c r="MNL18" s="5"/>
      <c r="MNM18" s="5"/>
      <c r="MNN18" s="5"/>
      <c r="MNO18" s="5"/>
      <c r="MNP18" s="5"/>
      <c r="MNQ18" s="5"/>
      <c r="MNR18" s="5"/>
      <c r="MNS18" s="5"/>
      <c r="MNT18" s="5"/>
      <c r="MNU18" s="5"/>
      <c r="MNV18" s="5"/>
      <c r="MNW18" s="5"/>
      <c r="MNX18" s="5"/>
      <c r="MNY18" s="5"/>
      <c r="MNZ18" s="5"/>
      <c r="MOA18" s="5"/>
      <c r="MOB18" s="5"/>
      <c r="MOC18" s="5"/>
      <c r="MOD18" s="5"/>
      <c r="MOE18" s="5"/>
      <c r="MOF18" s="5"/>
      <c r="MOG18" s="5"/>
      <c r="MOH18" s="5"/>
      <c r="MOI18" s="5"/>
      <c r="MOJ18" s="5"/>
      <c r="MOK18" s="5"/>
      <c r="MOL18" s="5"/>
      <c r="MOM18" s="5"/>
      <c r="MON18" s="5"/>
      <c r="MOO18" s="5"/>
      <c r="MOP18" s="5"/>
      <c r="MOQ18" s="5"/>
      <c r="MOR18" s="5"/>
      <c r="MOS18" s="5"/>
      <c r="MOT18" s="5"/>
      <c r="MOU18" s="5"/>
      <c r="MOV18" s="5"/>
      <c r="MOW18" s="5"/>
      <c r="MOX18" s="5"/>
      <c r="MOY18" s="5"/>
      <c r="MOZ18" s="5"/>
      <c r="MPA18" s="5"/>
      <c r="MPB18" s="5"/>
      <c r="MPC18" s="5"/>
      <c r="MPD18" s="5"/>
      <c r="MPE18" s="5"/>
      <c r="MPF18" s="5"/>
      <c r="MPG18" s="5"/>
      <c r="MPH18" s="5"/>
      <c r="MPI18" s="5"/>
      <c r="MPJ18" s="5"/>
      <c r="MPK18" s="5"/>
      <c r="MPL18" s="5"/>
      <c r="MPM18" s="5"/>
      <c r="MPN18" s="5"/>
      <c r="MPO18" s="5"/>
      <c r="MPP18" s="5"/>
      <c r="MPQ18" s="5"/>
      <c r="MPR18" s="5"/>
      <c r="MPS18" s="5"/>
      <c r="MPT18" s="5"/>
      <c r="MPU18" s="5"/>
      <c r="MPV18" s="5"/>
      <c r="MPW18" s="5"/>
      <c r="MPX18" s="5"/>
      <c r="MPY18" s="5"/>
      <c r="MPZ18" s="5"/>
      <c r="MQA18" s="5"/>
      <c r="MQB18" s="5"/>
      <c r="MQC18" s="5"/>
      <c r="MQD18" s="5"/>
      <c r="MQE18" s="5"/>
      <c r="MQF18" s="5"/>
      <c r="MQG18" s="5"/>
      <c r="MQH18" s="5"/>
      <c r="MQI18" s="5"/>
      <c r="MQJ18" s="5"/>
      <c r="MQK18" s="5"/>
      <c r="MQL18" s="5"/>
      <c r="MQM18" s="5"/>
      <c r="MQN18" s="5"/>
      <c r="MQO18" s="5"/>
      <c r="MQP18" s="5"/>
      <c r="MQQ18" s="5"/>
      <c r="MQR18" s="5"/>
      <c r="MQS18" s="5"/>
      <c r="MQT18" s="5"/>
      <c r="MQU18" s="5"/>
      <c r="MQV18" s="5"/>
      <c r="MQW18" s="5"/>
      <c r="MQX18" s="5"/>
      <c r="MQY18" s="5"/>
      <c r="MQZ18" s="5"/>
      <c r="MRA18" s="5"/>
      <c r="MRB18" s="5"/>
      <c r="MRC18" s="5"/>
      <c r="MRD18" s="5"/>
      <c r="MRE18" s="5"/>
      <c r="MRF18" s="5"/>
      <c r="MRG18" s="5"/>
      <c r="MRH18" s="5"/>
      <c r="MRI18" s="5"/>
      <c r="MRJ18" s="5"/>
      <c r="MRK18" s="5"/>
      <c r="MRL18" s="5"/>
      <c r="MRM18" s="5"/>
      <c r="MRN18" s="5"/>
      <c r="MRO18" s="5"/>
      <c r="MRP18" s="5"/>
      <c r="MRQ18" s="5"/>
      <c r="MRR18" s="5"/>
      <c r="MRS18" s="5"/>
      <c r="MRT18" s="5"/>
      <c r="MRU18" s="5"/>
      <c r="MRV18" s="5"/>
      <c r="MRW18" s="5"/>
      <c r="MRX18" s="5"/>
      <c r="MRY18" s="5"/>
      <c r="MRZ18" s="5"/>
      <c r="MSA18" s="5"/>
      <c r="MSB18" s="5"/>
      <c r="MSC18" s="5"/>
      <c r="MSD18" s="5"/>
      <c r="MSE18" s="5"/>
      <c r="MSF18" s="5"/>
      <c r="MSG18" s="5"/>
      <c r="MSH18" s="5"/>
      <c r="MSI18" s="5"/>
      <c r="MSJ18" s="5"/>
      <c r="MSK18" s="5"/>
      <c r="MSL18" s="5"/>
      <c r="MSM18" s="5"/>
      <c r="MSN18" s="5"/>
      <c r="MSO18" s="5"/>
      <c r="MSP18" s="5"/>
      <c r="MSQ18" s="5"/>
      <c r="MSR18" s="5"/>
      <c r="MSS18" s="5"/>
      <c r="MST18" s="5"/>
      <c r="MSU18" s="5"/>
      <c r="MSV18" s="5"/>
      <c r="MSW18" s="5"/>
      <c r="MSX18" s="5"/>
      <c r="MSY18" s="5"/>
      <c r="MSZ18" s="5"/>
      <c r="MTA18" s="5"/>
      <c r="MTB18" s="5"/>
      <c r="MTC18" s="5"/>
      <c r="MTD18" s="5"/>
      <c r="MTE18" s="5"/>
      <c r="MTF18" s="5"/>
      <c r="MTG18" s="5"/>
      <c r="MTH18" s="5"/>
      <c r="MTI18" s="5"/>
      <c r="MTJ18" s="5"/>
      <c r="MTK18" s="5"/>
      <c r="MTL18" s="5"/>
      <c r="MTM18" s="5"/>
      <c r="MTN18" s="5"/>
      <c r="MTO18" s="5"/>
      <c r="MTP18" s="5"/>
      <c r="MTQ18" s="5"/>
      <c r="MTR18" s="5"/>
      <c r="MTS18" s="5"/>
      <c r="MTT18" s="5"/>
      <c r="MTU18" s="5"/>
      <c r="MTV18" s="5"/>
      <c r="MTW18" s="5"/>
      <c r="MTX18" s="5"/>
      <c r="MTY18" s="5"/>
      <c r="MTZ18" s="5"/>
      <c r="MUA18" s="5"/>
      <c r="MUB18" s="5"/>
      <c r="MUC18" s="5"/>
      <c r="MUD18" s="5"/>
      <c r="MUE18" s="5"/>
      <c r="MUF18" s="5"/>
      <c r="MUG18" s="5"/>
      <c r="MUH18" s="5"/>
      <c r="MUI18" s="5"/>
      <c r="MUJ18" s="5"/>
      <c r="MUK18" s="5"/>
      <c r="MUL18" s="5"/>
      <c r="MUM18" s="5"/>
      <c r="MUN18" s="5"/>
      <c r="MUO18" s="5"/>
      <c r="MUP18" s="5"/>
      <c r="MUQ18" s="5"/>
      <c r="MUR18" s="5"/>
      <c r="MUS18" s="5"/>
      <c r="MUT18" s="5"/>
      <c r="MUU18" s="5"/>
      <c r="MUV18" s="5"/>
      <c r="MUW18" s="5"/>
      <c r="MUX18" s="5"/>
      <c r="MUY18" s="5"/>
      <c r="MUZ18" s="5"/>
      <c r="MVA18" s="5"/>
      <c r="MVB18" s="5"/>
      <c r="MVC18" s="5"/>
      <c r="MVD18" s="5"/>
      <c r="MVE18" s="5"/>
      <c r="MVF18" s="5"/>
      <c r="MVG18" s="5"/>
      <c r="MVH18" s="5"/>
      <c r="MVI18" s="5"/>
      <c r="MVJ18" s="5"/>
      <c r="MVK18" s="5"/>
      <c r="MVL18" s="5"/>
      <c r="MVM18" s="5"/>
      <c r="MVN18" s="5"/>
      <c r="MVO18" s="5"/>
      <c r="MVP18" s="5"/>
      <c r="MVQ18" s="5"/>
      <c r="MVR18" s="5"/>
      <c r="MVS18" s="5"/>
      <c r="MVT18" s="5"/>
      <c r="MVU18" s="5"/>
      <c r="MVV18" s="5"/>
      <c r="MVW18" s="5"/>
      <c r="MVX18" s="5"/>
      <c r="MVY18" s="5"/>
      <c r="MVZ18" s="5"/>
      <c r="MWA18" s="5"/>
      <c r="MWB18" s="5"/>
      <c r="MWC18" s="5"/>
      <c r="MWD18" s="5"/>
      <c r="MWE18" s="5"/>
      <c r="MWF18" s="5"/>
      <c r="MWG18" s="5"/>
      <c r="MWH18" s="5"/>
      <c r="MWI18" s="5"/>
      <c r="MWJ18" s="5"/>
      <c r="MWK18" s="5"/>
      <c r="MWL18" s="5"/>
      <c r="MWM18" s="5"/>
      <c r="MWN18" s="5"/>
      <c r="MWO18" s="5"/>
      <c r="MWP18" s="5"/>
      <c r="MWQ18" s="5"/>
      <c r="MWR18" s="5"/>
      <c r="MWS18" s="5"/>
      <c r="MWT18" s="5"/>
      <c r="MWU18" s="5"/>
      <c r="MWV18" s="5"/>
      <c r="MWW18" s="5"/>
      <c r="MWX18" s="5"/>
      <c r="MWY18" s="5"/>
      <c r="MWZ18" s="5"/>
      <c r="MXA18" s="5"/>
      <c r="MXB18" s="5"/>
      <c r="MXC18" s="5"/>
      <c r="MXD18" s="5"/>
      <c r="MXE18" s="5"/>
      <c r="MXF18" s="5"/>
      <c r="MXG18" s="5"/>
      <c r="MXH18" s="5"/>
      <c r="MXI18" s="5"/>
      <c r="MXJ18" s="5"/>
      <c r="MXK18" s="5"/>
      <c r="MXL18" s="5"/>
      <c r="MXM18" s="5"/>
      <c r="MXN18" s="5"/>
      <c r="MXO18" s="5"/>
      <c r="MXP18" s="5"/>
      <c r="MXQ18" s="5"/>
      <c r="MXR18" s="5"/>
      <c r="MXS18" s="5"/>
      <c r="MXT18" s="5"/>
      <c r="MXU18" s="5"/>
      <c r="MXV18" s="5"/>
      <c r="MXW18" s="5"/>
      <c r="MXX18" s="5"/>
      <c r="MXY18" s="5"/>
      <c r="MXZ18" s="5"/>
      <c r="MYA18" s="5"/>
      <c r="MYB18" s="5"/>
      <c r="MYC18" s="5"/>
      <c r="MYD18" s="5"/>
      <c r="MYE18" s="5"/>
      <c r="MYF18" s="5"/>
      <c r="MYG18" s="5"/>
      <c r="MYH18" s="5"/>
      <c r="MYI18" s="5"/>
      <c r="MYJ18" s="5"/>
      <c r="MYK18" s="5"/>
      <c r="MYL18" s="5"/>
      <c r="MYM18" s="5"/>
      <c r="MYN18" s="5"/>
      <c r="MYO18" s="5"/>
      <c r="MYP18" s="5"/>
      <c r="MYQ18" s="5"/>
      <c r="MYR18" s="5"/>
      <c r="MYS18" s="5"/>
      <c r="MYT18" s="5"/>
      <c r="MYU18" s="5"/>
      <c r="MYV18" s="5"/>
      <c r="MYW18" s="5"/>
      <c r="MYX18" s="5"/>
      <c r="MYY18" s="5"/>
      <c r="MYZ18" s="5"/>
      <c r="MZA18" s="5"/>
      <c r="MZB18" s="5"/>
      <c r="MZC18" s="5"/>
      <c r="MZD18" s="5"/>
      <c r="MZE18" s="5"/>
      <c r="MZF18" s="5"/>
      <c r="MZG18" s="5"/>
      <c r="MZH18" s="5"/>
      <c r="MZI18" s="5"/>
      <c r="MZJ18" s="5"/>
      <c r="MZK18" s="5"/>
      <c r="MZL18" s="5"/>
      <c r="MZM18" s="5"/>
      <c r="MZN18" s="5"/>
      <c r="MZO18" s="5"/>
      <c r="MZP18" s="5"/>
      <c r="MZQ18" s="5"/>
      <c r="MZR18" s="5"/>
      <c r="MZS18" s="5"/>
      <c r="MZT18" s="5"/>
      <c r="MZU18" s="5"/>
      <c r="MZV18" s="5"/>
      <c r="MZW18" s="5"/>
      <c r="MZX18" s="5"/>
      <c r="MZY18" s="5"/>
      <c r="MZZ18" s="5"/>
      <c r="NAA18" s="5"/>
      <c r="NAB18" s="5"/>
      <c r="NAC18" s="5"/>
      <c r="NAD18" s="5"/>
      <c r="NAE18" s="5"/>
      <c r="NAF18" s="5"/>
      <c r="NAG18" s="5"/>
      <c r="NAH18" s="5"/>
      <c r="NAI18" s="5"/>
      <c r="NAJ18" s="5"/>
      <c r="NAK18" s="5"/>
      <c r="NAL18" s="5"/>
      <c r="NAM18" s="5"/>
      <c r="NAN18" s="5"/>
      <c r="NAO18" s="5"/>
      <c r="NAP18" s="5"/>
      <c r="NAQ18" s="5"/>
      <c r="NAR18" s="5"/>
      <c r="NAS18" s="5"/>
      <c r="NAT18" s="5"/>
      <c r="NAU18" s="5"/>
      <c r="NAV18" s="5"/>
      <c r="NAW18" s="5"/>
      <c r="NAX18" s="5"/>
      <c r="NAY18" s="5"/>
      <c r="NAZ18" s="5"/>
      <c r="NBA18" s="5"/>
      <c r="NBB18" s="5"/>
      <c r="NBC18" s="5"/>
      <c r="NBD18" s="5"/>
      <c r="NBE18" s="5"/>
      <c r="NBF18" s="5"/>
      <c r="NBG18" s="5"/>
      <c r="NBH18" s="5"/>
      <c r="NBI18" s="5"/>
      <c r="NBJ18" s="5"/>
      <c r="NBK18" s="5"/>
      <c r="NBL18" s="5"/>
      <c r="NBM18" s="5"/>
      <c r="NBN18" s="5"/>
      <c r="NBO18" s="5"/>
      <c r="NBP18" s="5"/>
      <c r="NBQ18" s="5"/>
      <c r="NBR18" s="5"/>
      <c r="NBS18" s="5"/>
      <c r="NBT18" s="5"/>
      <c r="NBU18" s="5"/>
      <c r="NBV18" s="5"/>
      <c r="NBW18" s="5"/>
      <c r="NBX18" s="5"/>
      <c r="NBY18" s="5"/>
      <c r="NBZ18" s="5"/>
      <c r="NCA18" s="5"/>
      <c r="NCB18" s="5"/>
      <c r="NCC18" s="5"/>
      <c r="NCD18" s="5"/>
      <c r="NCE18" s="5"/>
      <c r="NCF18" s="5"/>
      <c r="NCG18" s="5"/>
      <c r="NCH18" s="5"/>
      <c r="NCI18" s="5"/>
      <c r="NCJ18" s="5"/>
      <c r="NCK18" s="5"/>
      <c r="NCL18" s="5"/>
      <c r="NCM18" s="5"/>
      <c r="NCN18" s="5"/>
      <c r="NCO18" s="5"/>
      <c r="NCP18" s="5"/>
      <c r="NCQ18" s="5"/>
      <c r="NCR18" s="5"/>
      <c r="NCS18" s="5"/>
      <c r="NCT18" s="5"/>
      <c r="NCU18" s="5"/>
      <c r="NCV18" s="5"/>
      <c r="NCW18" s="5"/>
      <c r="NCX18" s="5"/>
      <c r="NCY18" s="5"/>
      <c r="NCZ18" s="5"/>
      <c r="NDA18" s="5"/>
      <c r="NDB18" s="5"/>
      <c r="NDC18" s="5"/>
      <c r="NDD18" s="5"/>
      <c r="NDE18" s="5"/>
      <c r="NDF18" s="5"/>
      <c r="NDG18" s="5"/>
      <c r="NDH18" s="5"/>
      <c r="NDI18" s="5"/>
      <c r="NDJ18" s="5"/>
      <c r="NDK18" s="5"/>
      <c r="NDL18" s="5"/>
      <c r="NDM18" s="5"/>
      <c r="NDN18" s="5"/>
      <c r="NDO18" s="5"/>
      <c r="NDP18" s="5"/>
      <c r="NDQ18" s="5"/>
      <c r="NDR18" s="5"/>
      <c r="NDS18" s="5"/>
      <c r="NDT18" s="5"/>
      <c r="NDU18" s="5"/>
      <c r="NDV18" s="5"/>
      <c r="NDW18" s="5"/>
      <c r="NDX18" s="5"/>
      <c r="NDY18" s="5"/>
      <c r="NDZ18" s="5"/>
      <c r="NEA18" s="5"/>
      <c r="NEB18" s="5"/>
      <c r="NEC18" s="5"/>
      <c r="NED18" s="5"/>
      <c r="NEE18" s="5"/>
      <c r="NEF18" s="5"/>
      <c r="NEG18" s="5"/>
      <c r="NEH18" s="5"/>
      <c r="NEI18" s="5"/>
      <c r="NEJ18" s="5"/>
      <c r="NEK18" s="5"/>
      <c r="NEL18" s="5"/>
      <c r="NEM18" s="5"/>
      <c r="NEN18" s="5"/>
      <c r="NEO18" s="5"/>
      <c r="NEP18" s="5"/>
      <c r="NEQ18" s="5"/>
      <c r="NER18" s="5"/>
      <c r="NES18" s="5"/>
      <c r="NET18" s="5"/>
      <c r="NEU18" s="5"/>
      <c r="NEV18" s="5"/>
      <c r="NEW18" s="5"/>
      <c r="NEX18" s="5"/>
      <c r="NEY18" s="5"/>
      <c r="NEZ18" s="5"/>
      <c r="NFA18" s="5"/>
      <c r="NFB18" s="5"/>
      <c r="NFC18" s="5"/>
      <c r="NFD18" s="5"/>
      <c r="NFE18" s="5"/>
      <c r="NFF18" s="5"/>
      <c r="NFG18" s="5"/>
      <c r="NFH18" s="5"/>
      <c r="NFI18" s="5"/>
      <c r="NFJ18" s="5"/>
      <c r="NFK18" s="5"/>
      <c r="NFL18" s="5"/>
      <c r="NFM18" s="5"/>
      <c r="NFN18" s="5"/>
      <c r="NFO18" s="5"/>
      <c r="NFP18" s="5"/>
      <c r="NFQ18" s="5"/>
      <c r="NFR18" s="5"/>
      <c r="NFS18" s="5"/>
      <c r="NFT18" s="5"/>
      <c r="NFU18" s="5"/>
      <c r="NFV18" s="5"/>
      <c r="NFW18" s="5"/>
      <c r="NFX18" s="5"/>
      <c r="NFY18" s="5"/>
      <c r="NFZ18" s="5"/>
      <c r="NGA18" s="5"/>
      <c r="NGB18" s="5"/>
      <c r="NGC18" s="5"/>
      <c r="NGD18" s="5"/>
      <c r="NGE18" s="5"/>
      <c r="NGF18" s="5"/>
      <c r="NGG18" s="5"/>
      <c r="NGH18" s="5"/>
      <c r="NGI18" s="5"/>
      <c r="NGJ18" s="5"/>
      <c r="NGK18" s="5"/>
      <c r="NGL18" s="5"/>
      <c r="NGM18" s="5"/>
      <c r="NGN18" s="5"/>
      <c r="NGO18" s="5"/>
      <c r="NGP18" s="5"/>
      <c r="NGQ18" s="5"/>
      <c r="NGR18" s="5"/>
      <c r="NGS18" s="5"/>
      <c r="NGT18" s="5"/>
      <c r="NGU18" s="5"/>
      <c r="NGV18" s="5"/>
      <c r="NGW18" s="5"/>
      <c r="NGX18" s="5"/>
      <c r="NGY18" s="5"/>
      <c r="NGZ18" s="5"/>
      <c r="NHA18" s="5"/>
      <c r="NHB18" s="5"/>
      <c r="NHC18" s="5"/>
      <c r="NHD18" s="5"/>
      <c r="NHE18" s="5"/>
      <c r="NHF18" s="5"/>
      <c r="NHG18" s="5"/>
      <c r="NHH18" s="5"/>
      <c r="NHI18" s="5"/>
      <c r="NHJ18" s="5"/>
      <c r="NHK18" s="5"/>
      <c r="NHL18" s="5"/>
      <c r="NHM18" s="5"/>
      <c r="NHN18" s="5"/>
      <c r="NHO18" s="5"/>
      <c r="NHP18" s="5"/>
      <c r="NHQ18" s="5"/>
      <c r="NHR18" s="5"/>
      <c r="NHS18" s="5"/>
      <c r="NHT18" s="5"/>
      <c r="NHU18" s="5"/>
      <c r="NHV18" s="5"/>
      <c r="NHW18" s="5"/>
      <c r="NHX18" s="5"/>
      <c r="NHY18" s="5"/>
      <c r="NHZ18" s="5"/>
      <c r="NIA18" s="5"/>
      <c r="NIB18" s="5"/>
      <c r="NIC18" s="5"/>
      <c r="NID18" s="5"/>
      <c r="NIE18" s="5"/>
      <c r="NIF18" s="5"/>
      <c r="NIG18" s="5"/>
      <c r="NIH18" s="5"/>
      <c r="NII18" s="5"/>
      <c r="NIJ18" s="5"/>
      <c r="NIK18" s="5"/>
      <c r="NIL18" s="5"/>
      <c r="NIM18" s="5"/>
      <c r="NIN18" s="5"/>
      <c r="NIO18" s="5"/>
      <c r="NIP18" s="5"/>
      <c r="NIQ18" s="5"/>
      <c r="NIR18" s="5"/>
      <c r="NIS18" s="5"/>
      <c r="NIT18" s="5"/>
      <c r="NIU18" s="5"/>
      <c r="NIV18" s="5"/>
      <c r="NIW18" s="5"/>
      <c r="NIX18" s="5"/>
      <c r="NIY18" s="5"/>
      <c r="NIZ18" s="5"/>
      <c r="NJA18" s="5"/>
      <c r="NJB18" s="5"/>
      <c r="NJC18" s="5"/>
      <c r="NJD18" s="5"/>
      <c r="NJE18" s="5"/>
      <c r="NJF18" s="5"/>
      <c r="NJG18" s="5"/>
      <c r="NJH18" s="5"/>
      <c r="NJI18" s="5"/>
      <c r="NJJ18" s="5"/>
      <c r="NJK18" s="5"/>
      <c r="NJL18" s="5"/>
      <c r="NJM18" s="5"/>
      <c r="NJN18" s="5"/>
      <c r="NJO18" s="5"/>
      <c r="NJP18" s="5"/>
      <c r="NJQ18" s="5"/>
      <c r="NJR18" s="5"/>
      <c r="NJS18" s="5"/>
      <c r="NJT18" s="5"/>
      <c r="NJU18" s="5"/>
      <c r="NJV18" s="5"/>
      <c r="NJW18" s="5"/>
      <c r="NJX18" s="5"/>
      <c r="NJY18" s="5"/>
      <c r="NJZ18" s="5"/>
      <c r="NKA18" s="5"/>
      <c r="NKB18" s="5"/>
      <c r="NKC18" s="5"/>
      <c r="NKD18" s="5"/>
      <c r="NKE18" s="5"/>
      <c r="NKF18" s="5"/>
      <c r="NKG18" s="5"/>
      <c r="NKH18" s="5"/>
      <c r="NKI18" s="5"/>
      <c r="NKJ18" s="5"/>
      <c r="NKK18" s="5"/>
      <c r="NKL18" s="5"/>
      <c r="NKM18" s="5"/>
      <c r="NKN18" s="5"/>
      <c r="NKO18" s="5"/>
      <c r="NKP18" s="5"/>
      <c r="NKQ18" s="5"/>
      <c r="NKR18" s="5"/>
      <c r="NKS18" s="5"/>
      <c r="NKT18" s="5"/>
      <c r="NKU18" s="5"/>
      <c r="NKV18" s="5"/>
      <c r="NKW18" s="5"/>
      <c r="NKX18" s="5"/>
      <c r="NKY18" s="5"/>
      <c r="NKZ18" s="5"/>
      <c r="NLA18" s="5"/>
      <c r="NLB18" s="5"/>
      <c r="NLC18" s="5"/>
      <c r="NLD18" s="5"/>
      <c r="NLE18" s="5"/>
      <c r="NLF18" s="5"/>
      <c r="NLG18" s="5"/>
      <c r="NLH18" s="5"/>
      <c r="NLI18" s="5"/>
      <c r="NLJ18" s="5"/>
      <c r="NLK18" s="5"/>
      <c r="NLL18" s="5"/>
      <c r="NLM18" s="5"/>
      <c r="NLN18" s="5"/>
      <c r="NLO18" s="5"/>
      <c r="NLP18" s="5"/>
      <c r="NLQ18" s="5"/>
      <c r="NLR18" s="5"/>
      <c r="NLS18" s="5"/>
      <c r="NLT18" s="5"/>
      <c r="NLU18" s="5"/>
      <c r="NLV18" s="5"/>
      <c r="NLW18" s="5"/>
      <c r="NLX18" s="5"/>
      <c r="NLY18" s="5"/>
      <c r="NLZ18" s="5"/>
      <c r="NMA18" s="5"/>
      <c r="NMB18" s="5"/>
      <c r="NMC18" s="5"/>
      <c r="NMD18" s="5"/>
      <c r="NME18" s="5"/>
      <c r="NMF18" s="5"/>
      <c r="NMG18" s="5"/>
      <c r="NMH18" s="5"/>
      <c r="NMI18" s="5"/>
      <c r="NMJ18" s="5"/>
      <c r="NMK18" s="5"/>
      <c r="NML18" s="5"/>
      <c r="NMM18" s="5"/>
      <c r="NMN18" s="5"/>
      <c r="NMO18" s="5"/>
      <c r="NMP18" s="5"/>
      <c r="NMQ18" s="5"/>
      <c r="NMR18" s="5"/>
      <c r="NMS18" s="5"/>
      <c r="NMT18" s="5"/>
      <c r="NMU18" s="5"/>
      <c r="NMV18" s="5"/>
      <c r="NMW18" s="5"/>
      <c r="NMX18" s="5"/>
      <c r="NMY18" s="5"/>
      <c r="NMZ18" s="5"/>
      <c r="NNA18" s="5"/>
      <c r="NNB18" s="5"/>
      <c r="NNC18" s="5"/>
      <c r="NND18" s="5"/>
      <c r="NNE18" s="5"/>
      <c r="NNF18" s="5"/>
      <c r="NNG18" s="5"/>
      <c r="NNH18" s="5"/>
      <c r="NNI18" s="5"/>
      <c r="NNJ18" s="5"/>
      <c r="NNK18" s="5"/>
      <c r="NNL18" s="5"/>
      <c r="NNM18" s="5"/>
      <c r="NNN18" s="5"/>
      <c r="NNO18" s="5"/>
      <c r="NNP18" s="5"/>
      <c r="NNQ18" s="5"/>
      <c r="NNR18" s="5"/>
      <c r="NNS18" s="5"/>
      <c r="NNT18" s="5"/>
      <c r="NNU18" s="5"/>
      <c r="NNV18" s="5"/>
      <c r="NNW18" s="5"/>
      <c r="NNX18" s="5"/>
      <c r="NNY18" s="5"/>
      <c r="NNZ18" s="5"/>
      <c r="NOA18" s="5"/>
      <c r="NOB18" s="5"/>
      <c r="NOC18" s="5"/>
      <c r="NOD18" s="5"/>
      <c r="NOE18" s="5"/>
      <c r="NOF18" s="5"/>
      <c r="NOG18" s="5"/>
      <c r="NOH18" s="5"/>
      <c r="NOI18" s="5"/>
      <c r="NOJ18" s="5"/>
      <c r="NOK18" s="5"/>
      <c r="NOL18" s="5"/>
      <c r="NOM18" s="5"/>
      <c r="NON18" s="5"/>
      <c r="NOO18" s="5"/>
      <c r="NOP18" s="5"/>
      <c r="NOQ18" s="5"/>
      <c r="NOR18" s="5"/>
      <c r="NOS18" s="5"/>
      <c r="NOT18" s="5"/>
      <c r="NOU18" s="5"/>
      <c r="NOV18" s="5"/>
      <c r="NOW18" s="5"/>
      <c r="NOX18" s="5"/>
      <c r="NOY18" s="5"/>
      <c r="NOZ18" s="5"/>
      <c r="NPA18" s="5"/>
      <c r="NPB18" s="5"/>
      <c r="NPC18" s="5"/>
      <c r="NPD18" s="5"/>
      <c r="NPE18" s="5"/>
      <c r="NPF18" s="5"/>
      <c r="NPG18" s="5"/>
      <c r="NPH18" s="5"/>
      <c r="NPI18" s="5"/>
      <c r="NPJ18" s="5"/>
      <c r="NPK18" s="5"/>
      <c r="NPL18" s="5"/>
      <c r="NPM18" s="5"/>
      <c r="NPN18" s="5"/>
      <c r="NPO18" s="5"/>
      <c r="NPP18" s="5"/>
      <c r="NPQ18" s="5"/>
      <c r="NPR18" s="5"/>
      <c r="NPS18" s="5"/>
      <c r="NPT18" s="5"/>
      <c r="NPU18" s="5"/>
      <c r="NPV18" s="5"/>
      <c r="NPW18" s="5"/>
      <c r="NPX18" s="5"/>
      <c r="NPY18" s="5"/>
      <c r="NPZ18" s="5"/>
      <c r="NQA18" s="5"/>
      <c r="NQB18" s="5"/>
      <c r="NQC18" s="5"/>
      <c r="NQD18" s="5"/>
      <c r="NQE18" s="5"/>
      <c r="NQF18" s="5"/>
      <c r="NQG18" s="5"/>
      <c r="NQH18" s="5"/>
      <c r="NQI18" s="5"/>
      <c r="NQJ18" s="5"/>
      <c r="NQK18" s="5"/>
      <c r="NQL18" s="5"/>
      <c r="NQM18" s="5"/>
      <c r="NQN18" s="5"/>
      <c r="NQO18" s="5"/>
      <c r="NQP18" s="5"/>
      <c r="NQQ18" s="5"/>
      <c r="NQR18" s="5"/>
      <c r="NQS18" s="5"/>
      <c r="NQT18" s="5"/>
      <c r="NQU18" s="5"/>
      <c r="NQV18" s="5"/>
      <c r="NQW18" s="5"/>
      <c r="NQX18" s="5"/>
      <c r="NQY18" s="5"/>
      <c r="NQZ18" s="5"/>
      <c r="NRA18" s="5"/>
      <c r="NRB18" s="5"/>
      <c r="NRC18" s="5"/>
      <c r="NRD18" s="5"/>
      <c r="NRE18" s="5"/>
      <c r="NRF18" s="5"/>
      <c r="NRG18" s="5"/>
      <c r="NRH18" s="5"/>
      <c r="NRI18" s="5"/>
      <c r="NRJ18" s="5"/>
      <c r="NRK18" s="5"/>
      <c r="NRL18" s="5"/>
      <c r="NRM18" s="5"/>
      <c r="NRN18" s="5"/>
      <c r="NRO18" s="5"/>
      <c r="NRP18" s="5"/>
      <c r="NRQ18" s="5"/>
      <c r="NRR18" s="5"/>
      <c r="NRS18" s="5"/>
      <c r="NRT18" s="5"/>
      <c r="NRU18" s="5"/>
      <c r="NRV18" s="5"/>
      <c r="NRW18" s="5"/>
      <c r="NRX18" s="5"/>
      <c r="NRY18" s="5"/>
      <c r="NRZ18" s="5"/>
      <c r="NSA18" s="5"/>
      <c r="NSB18" s="5"/>
      <c r="NSC18" s="5"/>
      <c r="NSD18" s="5"/>
      <c r="NSE18" s="5"/>
      <c r="NSF18" s="5"/>
      <c r="NSG18" s="5"/>
      <c r="NSH18" s="5"/>
      <c r="NSI18" s="5"/>
      <c r="NSJ18" s="5"/>
      <c r="NSK18" s="5"/>
      <c r="NSL18" s="5"/>
      <c r="NSM18" s="5"/>
      <c r="NSN18" s="5"/>
      <c r="NSO18" s="5"/>
      <c r="NSP18" s="5"/>
      <c r="NSQ18" s="5"/>
      <c r="NSR18" s="5"/>
      <c r="NSS18" s="5"/>
      <c r="NST18" s="5"/>
      <c r="NSU18" s="5"/>
      <c r="NSV18" s="5"/>
      <c r="NSW18" s="5"/>
      <c r="NSX18" s="5"/>
      <c r="NSY18" s="5"/>
      <c r="NSZ18" s="5"/>
      <c r="NTA18" s="5"/>
      <c r="NTB18" s="5"/>
      <c r="NTC18" s="5"/>
      <c r="NTD18" s="5"/>
      <c r="NTE18" s="5"/>
      <c r="NTF18" s="5"/>
      <c r="NTG18" s="5"/>
      <c r="NTH18" s="5"/>
      <c r="NTI18" s="5"/>
      <c r="NTJ18" s="5"/>
      <c r="NTK18" s="5"/>
      <c r="NTL18" s="5"/>
      <c r="NTM18" s="5"/>
      <c r="NTN18" s="5"/>
      <c r="NTO18" s="5"/>
      <c r="NTP18" s="5"/>
      <c r="NTQ18" s="5"/>
      <c r="NTR18" s="5"/>
      <c r="NTS18" s="5"/>
      <c r="NTT18" s="5"/>
      <c r="NTU18" s="5"/>
      <c r="NTV18" s="5"/>
      <c r="NTW18" s="5"/>
      <c r="NTX18" s="5"/>
      <c r="NTY18" s="5"/>
      <c r="NTZ18" s="5"/>
      <c r="NUA18" s="5"/>
      <c r="NUB18" s="5"/>
      <c r="NUC18" s="5"/>
      <c r="NUD18" s="5"/>
      <c r="NUE18" s="5"/>
      <c r="NUF18" s="5"/>
      <c r="NUG18" s="5"/>
      <c r="NUH18" s="5"/>
      <c r="NUI18" s="5"/>
      <c r="NUJ18" s="5"/>
      <c r="NUK18" s="5"/>
      <c r="NUL18" s="5"/>
      <c r="NUM18" s="5"/>
      <c r="NUN18" s="5"/>
      <c r="NUO18" s="5"/>
      <c r="NUP18" s="5"/>
      <c r="NUQ18" s="5"/>
      <c r="NUR18" s="5"/>
      <c r="NUS18" s="5"/>
      <c r="NUT18" s="5"/>
      <c r="NUU18" s="5"/>
      <c r="NUV18" s="5"/>
      <c r="NUW18" s="5"/>
      <c r="NUX18" s="5"/>
      <c r="NUY18" s="5"/>
      <c r="NUZ18" s="5"/>
      <c r="NVA18" s="5"/>
      <c r="NVB18" s="5"/>
      <c r="NVC18" s="5"/>
      <c r="NVD18" s="5"/>
      <c r="NVE18" s="5"/>
      <c r="NVF18" s="5"/>
      <c r="NVG18" s="5"/>
      <c r="NVH18" s="5"/>
      <c r="NVI18" s="5"/>
      <c r="NVJ18" s="5"/>
      <c r="NVK18" s="5"/>
      <c r="NVL18" s="5"/>
      <c r="NVM18" s="5"/>
      <c r="NVN18" s="5"/>
      <c r="NVO18" s="5"/>
      <c r="NVP18" s="5"/>
      <c r="NVQ18" s="5"/>
      <c r="NVR18" s="5"/>
      <c r="NVS18" s="5"/>
      <c r="NVT18" s="5"/>
      <c r="NVU18" s="5"/>
      <c r="NVV18" s="5"/>
      <c r="NVW18" s="5"/>
      <c r="NVX18" s="5"/>
      <c r="NVY18" s="5"/>
      <c r="NVZ18" s="5"/>
      <c r="NWA18" s="5"/>
      <c r="NWB18" s="5"/>
      <c r="NWC18" s="5"/>
      <c r="NWD18" s="5"/>
      <c r="NWE18" s="5"/>
      <c r="NWF18" s="5"/>
      <c r="NWG18" s="5"/>
      <c r="NWH18" s="5"/>
      <c r="NWI18" s="5"/>
      <c r="NWJ18" s="5"/>
      <c r="NWK18" s="5"/>
      <c r="NWL18" s="5"/>
      <c r="NWM18" s="5"/>
      <c r="NWN18" s="5"/>
      <c r="NWO18" s="5"/>
      <c r="NWP18" s="5"/>
      <c r="NWQ18" s="5"/>
      <c r="NWR18" s="5"/>
      <c r="NWS18" s="5"/>
      <c r="NWT18" s="5"/>
      <c r="NWU18" s="5"/>
      <c r="NWV18" s="5"/>
      <c r="NWW18" s="5"/>
      <c r="NWX18" s="5"/>
      <c r="NWY18" s="5"/>
      <c r="NWZ18" s="5"/>
      <c r="NXA18" s="5"/>
      <c r="NXB18" s="5"/>
      <c r="NXC18" s="5"/>
      <c r="NXD18" s="5"/>
      <c r="NXE18" s="5"/>
      <c r="NXF18" s="5"/>
      <c r="NXG18" s="5"/>
      <c r="NXH18" s="5"/>
      <c r="NXI18" s="5"/>
      <c r="NXJ18" s="5"/>
      <c r="NXK18" s="5"/>
      <c r="NXL18" s="5"/>
      <c r="NXM18" s="5"/>
      <c r="NXN18" s="5"/>
      <c r="NXO18" s="5"/>
      <c r="NXP18" s="5"/>
      <c r="NXQ18" s="5"/>
      <c r="NXR18" s="5"/>
      <c r="NXS18" s="5"/>
      <c r="NXT18" s="5"/>
      <c r="NXU18" s="5"/>
      <c r="NXV18" s="5"/>
      <c r="NXW18" s="5"/>
      <c r="NXX18" s="5"/>
      <c r="NXY18" s="5"/>
      <c r="NXZ18" s="5"/>
      <c r="NYA18" s="5"/>
      <c r="NYB18" s="5"/>
      <c r="NYC18" s="5"/>
      <c r="NYD18" s="5"/>
      <c r="NYE18" s="5"/>
      <c r="NYF18" s="5"/>
      <c r="NYG18" s="5"/>
      <c r="NYH18" s="5"/>
      <c r="NYI18" s="5"/>
      <c r="NYJ18" s="5"/>
      <c r="NYK18" s="5"/>
      <c r="NYL18" s="5"/>
      <c r="NYM18" s="5"/>
      <c r="NYN18" s="5"/>
      <c r="NYO18" s="5"/>
      <c r="NYP18" s="5"/>
      <c r="NYQ18" s="5"/>
      <c r="NYR18" s="5"/>
      <c r="NYS18" s="5"/>
      <c r="NYT18" s="5"/>
      <c r="NYU18" s="5"/>
      <c r="NYV18" s="5"/>
      <c r="NYW18" s="5"/>
      <c r="NYX18" s="5"/>
      <c r="NYY18" s="5"/>
      <c r="NYZ18" s="5"/>
      <c r="NZA18" s="5"/>
      <c r="NZB18" s="5"/>
      <c r="NZC18" s="5"/>
      <c r="NZD18" s="5"/>
      <c r="NZE18" s="5"/>
      <c r="NZF18" s="5"/>
      <c r="NZG18" s="5"/>
      <c r="NZH18" s="5"/>
      <c r="NZI18" s="5"/>
      <c r="NZJ18" s="5"/>
      <c r="NZK18" s="5"/>
      <c r="NZL18" s="5"/>
      <c r="NZM18" s="5"/>
      <c r="NZN18" s="5"/>
      <c r="NZO18" s="5"/>
      <c r="NZP18" s="5"/>
      <c r="NZQ18" s="5"/>
      <c r="NZR18" s="5"/>
      <c r="NZS18" s="5"/>
      <c r="NZT18" s="5"/>
      <c r="NZU18" s="5"/>
      <c r="NZV18" s="5"/>
      <c r="NZW18" s="5"/>
      <c r="NZX18" s="5"/>
      <c r="NZY18" s="5"/>
      <c r="NZZ18" s="5"/>
      <c r="OAA18" s="5"/>
      <c r="OAB18" s="5"/>
      <c r="OAC18" s="5"/>
      <c r="OAD18" s="5"/>
      <c r="OAE18" s="5"/>
      <c r="OAF18" s="5"/>
      <c r="OAG18" s="5"/>
      <c r="OAH18" s="5"/>
      <c r="OAI18" s="5"/>
      <c r="OAJ18" s="5"/>
      <c r="OAK18" s="5"/>
      <c r="OAL18" s="5"/>
      <c r="OAM18" s="5"/>
      <c r="OAN18" s="5"/>
      <c r="OAO18" s="5"/>
      <c r="OAP18" s="5"/>
      <c r="OAQ18" s="5"/>
      <c r="OAR18" s="5"/>
      <c r="OAS18" s="5"/>
      <c r="OAT18" s="5"/>
      <c r="OAU18" s="5"/>
      <c r="OAV18" s="5"/>
      <c r="OAW18" s="5"/>
      <c r="OAX18" s="5"/>
      <c r="OAY18" s="5"/>
      <c r="OAZ18" s="5"/>
      <c r="OBA18" s="5"/>
      <c r="OBB18" s="5"/>
      <c r="OBC18" s="5"/>
      <c r="OBD18" s="5"/>
      <c r="OBE18" s="5"/>
      <c r="OBF18" s="5"/>
      <c r="OBG18" s="5"/>
      <c r="OBH18" s="5"/>
      <c r="OBI18" s="5"/>
      <c r="OBJ18" s="5"/>
      <c r="OBK18" s="5"/>
      <c r="OBL18" s="5"/>
      <c r="OBM18" s="5"/>
      <c r="OBN18" s="5"/>
      <c r="OBO18" s="5"/>
      <c r="OBP18" s="5"/>
      <c r="OBQ18" s="5"/>
      <c r="OBR18" s="5"/>
      <c r="OBS18" s="5"/>
      <c r="OBT18" s="5"/>
      <c r="OBU18" s="5"/>
      <c r="OBV18" s="5"/>
      <c r="OBW18" s="5"/>
      <c r="OBX18" s="5"/>
      <c r="OBY18" s="5"/>
      <c r="OBZ18" s="5"/>
      <c r="OCA18" s="5"/>
      <c r="OCB18" s="5"/>
      <c r="OCC18" s="5"/>
      <c r="OCD18" s="5"/>
      <c r="OCE18" s="5"/>
      <c r="OCF18" s="5"/>
      <c r="OCG18" s="5"/>
      <c r="OCH18" s="5"/>
      <c r="OCI18" s="5"/>
      <c r="OCJ18" s="5"/>
      <c r="OCK18" s="5"/>
      <c r="OCL18" s="5"/>
      <c r="OCM18" s="5"/>
      <c r="OCN18" s="5"/>
      <c r="OCO18" s="5"/>
      <c r="OCP18" s="5"/>
      <c r="OCQ18" s="5"/>
      <c r="OCR18" s="5"/>
      <c r="OCS18" s="5"/>
      <c r="OCT18" s="5"/>
      <c r="OCU18" s="5"/>
      <c r="OCV18" s="5"/>
      <c r="OCW18" s="5"/>
      <c r="OCX18" s="5"/>
      <c r="OCY18" s="5"/>
      <c r="OCZ18" s="5"/>
      <c r="ODA18" s="5"/>
      <c r="ODB18" s="5"/>
      <c r="ODC18" s="5"/>
      <c r="ODD18" s="5"/>
      <c r="ODE18" s="5"/>
      <c r="ODF18" s="5"/>
      <c r="ODG18" s="5"/>
      <c r="ODH18" s="5"/>
      <c r="ODI18" s="5"/>
      <c r="ODJ18" s="5"/>
      <c r="ODK18" s="5"/>
      <c r="ODL18" s="5"/>
      <c r="ODM18" s="5"/>
      <c r="ODN18" s="5"/>
      <c r="ODO18" s="5"/>
      <c r="ODP18" s="5"/>
      <c r="ODQ18" s="5"/>
      <c r="ODR18" s="5"/>
      <c r="ODS18" s="5"/>
      <c r="ODT18" s="5"/>
      <c r="ODU18" s="5"/>
      <c r="ODV18" s="5"/>
      <c r="ODW18" s="5"/>
      <c r="ODX18" s="5"/>
      <c r="ODY18" s="5"/>
      <c r="ODZ18" s="5"/>
      <c r="OEA18" s="5"/>
      <c r="OEB18" s="5"/>
      <c r="OEC18" s="5"/>
      <c r="OED18" s="5"/>
      <c r="OEE18" s="5"/>
      <c r="OEF18" s="5"/>
      <c r="OEG18" s="5"/>
      <c r="OEH18" s="5"/>
      <c r="OEI18" s="5"/>
      <c r="OEJ18" s="5"/>
      <c r="OEK18" s="5"/>
      <c r="OEL18" s="5"/>
      <c r="OEM18" s="5"/>
      <c r="OEN18" s="5"/>
      <c r="OEO18" s="5"/>
      <c r="OEP18" s="5"/>
      <c r="OEQ18" s="5"/>
      <c r="OER18" s="5"/>
      <c r="OES18" s="5"/>
      <c r="OET18" s="5"/>
      <c r="OEU18" s="5"/>
      <c r="OEV18" s="5"/>
      <c r="OEW18" s="5"/>
      <c r="OEX18" s="5"/>
      <c r="OEY18" s="5"/>
      <c r="OEZ18" s="5"/>
      <c r="OFA18" s="5"/>
      <c r="OFB18" s="5"/>
      <c r="OFC18" s="5"/>
      <c r="OFD18" s="5"/>
      <c r="OFE18" s="5"/>
      <c r="OFF18" s="5"/>
      <c r="OFG18" s="5"/>
      <c r="OFH18" s="5"/>
      <c r="OFI18" s="5"/>
      <c r="OFJ18" s="5"/>
      <c r="OFK18" s="5"/>
      <c r="OFL18" s="5"/>
      <c r="OFM18" s="5"/>
      <c r="OFN18" s="5"/>
      <c r="OFO18" s="5"/>
      <c r="OFP18" s="5"/>
      <c r="OFQ18" s="5"/>
      <c r="OFR18" s="5"/>
      <c r="OFS18" s="5"/>
      <c r="OFT18" s="5"/>
      <c r="OFU18" s="5"/>
      <c r="OFV18" s="5"/>
      <c r="OFW18" s="5"/>
      <c r="OFX18" s="5"/>
      <c r="OFY18" s="5"/>
      <c r="OFZ18" s="5"/>
      <c r="OGA18" s="5"/>
      <c r="OGB18" s="5"/>
      <c r="OGC18" s="5"/>
      <c r="OGD18" s="5"/>
      <c r="OGE18" s="5"/>
      <c r="OGF18" s="5"/>
      <c r="OGG18" s="5"/>
      <c r="OGH18" s="5"/>
      <c r="OGI18" s="5"/>
      <c r="OGJ18" s="5"/>
      <c r="OGK18" s="5"/>
      <c r="OGL18" s="5"/>
      <c r="OGM18" s="5"/>
      <c r="OGN18" s="5"/>
      <c r="OGO18" s="5"/>
      <c r="OGP18" s="5"/>
      <c r="OGQ18" s="5"/>
      <c r="OGR18" s="5"/>
      <c r="OGS18" s="5"/>
      <c r="OGT18" s="5"/>
      <c r="OGU18" s="5"/>
      <c r="OGV18" s="5"/>
      <c r="OGW18" s="5"/>
      <c r="OGX18" s="5"/>
      <c r="OGY18" s="5"/>
      <c r="OGZ18" s="5"/>
      <c r="OHA18" s="5"/>
      <c r="OHB18" s="5"/>
      <c r="OHC18" s="5"/>
      <c r="OHD18" s="5"/>
      <c r="OHE18" s="5"/>
      <c r="OHF18" s="5"/>
      <c r="OHG18" s="5"/>
      <c r="OHH18" s="5"/>
      <c r="OHI18" s="5"/>
      <c r="OHJ18" s="5"/>
      <c r="OHK18" s="5"/>
      <c r="OHL18" s="5"/>
      <c r="OHM18" s="5"/>
      <c r="OHN18" s="5"/>
      <c r="OHO18" s="5"/>
      <c r="OHP18" s="5"/>
      <c r="OHQ18" s="5"/>
      <c r="OHR18" s="5"/>
      <c r="OHS18" s="5"/>
      <c r="OHT18" s="5"/>
      <c r="OHU18" s="5"/>
      <c r="OHV18" s="5"/>
      <c r="OHW18" s="5"/>
      <c r="OHX18" s="5"/>
      <c r="OHY18" s="5"/>
      <c r="OHZ18" s="5"/>
      <c r="OIA18" s="5"/>
      <c r="OIB18" s="5"/>
      <c r="OIC18" s="5"/>
      <c r="OID18" s="5"/>
      <c r="OIE18" s="5"/>
      <c r="OIF18" s="5"/>
      <c r="OIG18" s="5"/>
      <c r="OIH18" s="5"/>
      <c r="OII18" s="5"/>
      <c r="OIJ18" s="5"/>
      <c r="OIK18" s="5"/>
      <c r="OIL18" s="5"/>
      <c r="OIM18" s="5"/>
      <c r="OIN18" s="5"/>
      <c r="OIO18" s="5"/>
      <c r="OIP18" s="5"/>
      <c r="OIQ18" s="5"/>
      <c r="OIR18" s="5"/>
      <c r="OIS18" s="5"/>
      <c r="OIT18" s="5"/>
      <c r="OIU18" s="5"/>
      <c r="OIV18" s="5"/>
      <c r="OIW18" s="5"/>
      <c r="OIX18" s="5"/>
      <c r="OIY18" s="5"/>
      <c r="OIZ18" s="5"/>
      <c r="OJA18" s="5"/>
      <c r="OJB18" s="5"/>
      <c r="OJC18" s="5"/>
      <c r="OJD18" s="5"/>
      <c r="OJE18" s="5"/>
      <c r="OJF18" s="5"/>
      <c r="OJG18" s="5"/>
      <c r="OJH18" s="5"/>
      <c r="OJI18" s="5"/>
      <c r="OJJ18" s="5"/>
      <c r="OJK18" s="5"/>
      <c r="OJL18" s="5"/>
      <c r="OJM18" s="5"/>
      <c r="OJN18" s="5"/>
      <c r="OJO18" s="5"/>
      <c r="OJP18" s="5"/>
      <c r="OJQ18" s="5"/>
      <c r="OJR18" s="5"/>
      <c r="OJS18" s="5"/>
      <c r="OJT18" s="5"/>
      <c r="OJU18" s="5"/>
      <c r="OJV18" s="5"/>
      <c r="OJW18" s="5"/>
      <c r="OJX18" s="5"/>
      <c r="OJY18" s="5"/>
      <c r="OJZ18" s="5"/>
      <c r="OKA18" s="5"/>
      <c r="OKB18" s="5"/>
      <c r="OKC18" s="5"/>
      <c r="OKD18" s="5"/>
      <c r="OKE18" s="5"/>
      <c r="OKF18" s="5"/>
      <c r="OKG18" s="5"/>
      <c r="OKH18" s="5"/>
      <c r="OKI18" s="5"/>
      <c r="OKJ18" s="5"/>
      <c r="OKK18" s="5"/>
      <c r="OKL18" s="5"/>
      <c r="OKM18" s="5"/>
      <c r="OKN18" s="5"/>
      <c r="OKO18" s="5"/>
      <c r="OKP18" s="5"/>
      <c r="OKQ18" s="5"/>
      <c r="OKR18" s="5"/>
      <c r="OKS18" s="5"/>
      <c r="OKT18" s="5"/>
      <c r="OKU18" s="5"/>
      <c r="OKV18" s="5"/>
      <c r="OKW18" s="5"/>
      <c r="OKX18" s="5"/>
      <c r="OKY18" s="5"/>
      <c r="OKZ18" s="5"/>
      <c r="OLA18" s="5"/>
      <c r="OLB18" s="5"/>
      <c r="OLC18" s="5"/>
      <c r="OLD18" s="5"/>
      <c r="OLE18" s="5"/>
      <c r="OLF18" s="5"/>
      <c r="OLG18" s="5"/>
      <c r="OLH18" s="5"/>
      <c r="OLI18" s="5"/>
      <c r="OLJ18" s="5"/>
      <c r="OLK18" s="5"/>
      <c r="OLL18" s="5"/>
      <c r="OLM18" s="5"/>
      <c r="OLN18" s="5"/>
      <c r="OLO18" s="5"/>
      <c r="OLP18" s="5"/>
      <c r="OLQ18" s="5"/>
      <c r="OLR18" s="5"/>
      <c r="OLS18" s="5"/>
      <c r="OLT18" s="5"/>
      <c r="OLU18" s="5"/>
      <c r="OLV18" s="5"/>
      <c r="OLW18" s="5"/>
      <c r="OLX18" s="5"/>
      <c r="OLY18" s="5"/>
      <c r="OLZ18" s="5"/>
      <c r="OMA18" s="5"/>
      <c r="OMB18" s="5"/>
      <c r="OMC18" s="5"/>
      <c r="OMD18" s="5"/>
      <c r="OME18" s="5"/>
      <c r="OMF18" s="5"/>
      <c r="OMG18" s="5"/>
      <c r="OMH18" s="5"/>
      <c r="OMI18" s="5"/>
      <c r="OMJ18" s="5"/>
      <c r="OMK18" s="5"/>
      <c r="OML18" s="5"/>
      <c r="OMM18" s="5"/>
      <c r="OMN18" s="5"/>
      <c r="OMO18" s="5"/>
      <c r="OMP18" s="5"/>
      <c r="OMQ18" s="5"/>
      <c r="OMR18" s="5"/>
      <c r="OMS18" s="5"/>
      <c r="OMT18" s="5"/>
      <c r="OMU18" s="5"/>
      <c r="OMV18" s="5"/>
      <c r="OMW18" s="5"/>
      <c r="OMX18" s="5"/>
      <c r="OMY18" s="5"/>
      <c r="OMZ18" s="5"/>
      <c r="ONA18" s="5"/>
      <c r="ONB18" s="5"/>
      <c r="ONC18" s="5"/>
      <c r="OND18" s="5"/>
      <c r="ONE18" s="5"/>
      <c r="ONF18" s="5"/>
      <c r="ONG18" s="5"/>
      <c r="ONH18" s="5"/>
      <c r="ONI18" s="5"/>
      <c r="ONJ18" s="5"/>
      <c r="ONK18" s="5"/>
      <c r="ONL18" s="5"/>
      <c r="ONM18" s="5"/>
      <c r="ONN18" s="5"/>
      <c r="ONO18" s="5"/>
      <c r="ONP18" s="5"/>
      <c r="ONQ18" s="5"/>
      <c r="ONR18" s="5"/>
      <c r="ONS18" s="5"/>
      <c r="ONT18" s="5"/>
      <c r="ONU18" s="5"/>
      <c r="ONV18" s="5"/>
      <c r="ONW18" s="5"/>
      <c r="ONX18" s="5"/>
      <c r="ONY18" s="5"/>
      <c r="ONZ18" s="5"/>
      <c r="OOA18" s="5"/>
      <c r="OOB18" s="5"/>
      <c r="OOC18" s="5"/>
      <c r="OOD18" s="5"/>
      <c r="OOE18" s="5"/>
      <c r="OOF18" s="5"/>
      <c r="OOG18" s="5"/>
      <c r="OOH18" s="5"/>
      <c r="OOI18" s="5"/>
      <c r="OOJ18" s="5"/>
      <c r="OOK18" s="5"/>
      <c r="OOL18" s="5"/>
      <c r="OOM18" s="5"/>
      <c r="OON18" s="5"/>
      <c r="OOO18" s="5"/>
      <c r="OOP18" s="5"/>
      <c r="OOQ18" s="5"/>
      <c r="OOR18" s="5"/>
      <c r="OOS18" s="5"/>
      <c r="OOT18" s="5"/>
      <c r="OOU18" s="5"/>
      <c r="OOV18" s="5"/>
      <c r="OOW18" s="5"/>
      <c r="OOX18" s="5"/>
      <c r="OOY18" s="5"/>
      <c r="OOZ18" s="5"/>
      <c r="OPA18" s="5"/>
      <c r="OPB18" s="5"/>
      <c r="OPC18" s="5"/>
      <c r="OPD18" s="5"/>
      <c r="OPE18" s="5"/>
      <c r="OPF18" s="5"/>
      <c r="OPG18" s="5"/>
      <c r="OPH18" s="5"/>
      <c r="OPI18" s="5"/>
      <c r="OPJ18" s="5"/>
      <c r="OPK18" s="5"/>
      <c r="OPL18" s="5"/>
      <c r="OPM18" s="5"/>
      <c r="OPN18" s="5"/>
      <c r="OPO18" s="5"/>
      <c r="OPP18" s="5"/>
      <c r="OPQ18" s="5"/>
      <c r="OPR18" s="5"/>
      <c r="OPS18" s="5"/>
      <c r="OPT18" s="5"/>
      <c r="OPU18" s="5"/>
      <c r="OPV18" s="5"/>
      <c r="OPW18" s="5"/>
      <c r="OPX18" s="5"/>
      <c r="OPY18" s="5"/>
      <c r="OPZ18" s="5"/>
      <c r="OQA18" s="5"/>
      <c r="OQB18" s="5"/>
      <c r="OQC18" s="5"/>
      <c r="OQD18" s="5"/>
      <c r="OQE18" s="5"/>
      <c r="OQF18" s="5"/>
      <c r="OQG18" s="5"/>
      <c r="OQH18" s="5"/>
      <c r="OQI18" s="5"/>
      <c r="OQJ18" s="5"/>
      <c r="OQK18" s="5"/>
      <c r="OQL18" s="5"/>
      <c r="OQM18" s="5"/>
      <c r="OQN18" s="5"/>
      <c r="OQO18" s="5"/>
      <c r="OQP18" s="5"/>
      <c r="OQQ18" s="5"/>
      <c r="OQR18" s="5"/>
      <c r="OQS18" s="5"/>
      <c r="OQT18" s="5"/>
      <c r="OQU18" s="5"/>
      <c r="OQV18" s="5"/>
      <c r="OQW18" s="5"/>
      <c r="OQX18" s="5"/>
      <c r="OQY18" s="5"/>
      <c r="OQZ18" s="5"/>
      <c r="ORA18" s="5"/>
      <c r="ORB18" s="5"/>
      <c r="ORC18" s="5"/>
      <c r="ORD18" s="5"/>
      <c r="ORE18" s="5"/>
      <c r="ORF18" s="5"/>
      <c r="ORG18" s="5"/>
      <c r="ORH18" s="5"/>
      <c r="ORI18" s="5"/>
      <c r="ORJ18" s="5"/>
      <c r="ORK18" s="5"/>
      <c r="ORL18" s="5"/>
      <c r="ORM18" s="5"/>
      <c r="ORN18" s="5"/>
      <c r="ORO18" s="5"/>
      <c r="ORP18" s="5"/>
      <c r="ORQ18" s="5"/>
      <c r="ORR18" s="5"/>
      <c r="ORS18" s="5"/>
      <c r="ORT18" s="5"/>
      <c r="ORU18" s="5"/>
      <c r="ORV18" s="5"/>
      <c r="ORW18" s="5"/>
      <c r="ORX18" s="5"/>
      <c r="ORY18" s="5"/>
      <c r="ORZ18" s="5"/>
      <c r="OSA18" s="5"/>
      <c r="OSB18" s="5"/>
      <c r="OSC18" s="5"/>
      <c r="OSD18" s="5"/>
      <c r="OSE18" s="5"/>
      <c r="OSF18" s="5"/>
      <c r="OSG18" s="5"/>
      <c r="OSH18" s="5"/>
      <c r="OSI18" s="5"/>
      <c r="OSJ18" s="5"/>
      <c r="OSK18" s="5"/>
      <c r="OSL18" s="5"/>
      <c r="OSM18" s="5"/>
      <c r="OSN18" s="5"/>
      <c r="OSO18" s="5"/>
      <c r="OSP18" s="5"/>
      <c r="OSQ18" s="5"/>
      <c r="OSR18" s="5"/>
      <c r="OSS18" s="5"/>
      <c r="OST18" s="5"/>
      <c r="OSU18" s="5"/>
      <c r="OSV18" s="5"/>
      <c r="OSW18" s="5"/>
      <c r="OSX18" s="5"/>
      <c r="OSY18" s="5"/>
      <c r="OSZ18" s="5"/>
      <c r="OTA18" s="5"/>
      <c r="OTB18" s="5"/>
      <c r="OTC18" s="5"/>
      <c r="OTD18" s="5"/>
      <c r="OTE18" s="5"/>
      <c r="OTF18" s="5"/>
      <c r="OTG18" s="5"/>
      <c r="OTH18" s="5"/>
      <c r="OTI18" s="5"/>
      <c r="OTJ18" s="5"/>
      <c r="OTK18" s="5"/>
      <c r="OTL18" s="5"/>
      <c r="OTM18" s="5"/>
      <c r="OTN18" s="5"/>
      <c r="OTO18" s="5"/>
      <c r="OTP18" s="5"/>
      <c r="OTQ18" s="5"/>
      <c r="OTR18" s="5"/>
      <c r="OTS18" s="5"/>
      <c r="OTT18" s="5"/>
      <c r="OTU18" s="5"/>
      <c r="OTV18" s="5"/>
      <c r="OTW18" s="5"/>
      <c r="OTX18" s="5"/>
      <c r="OTY18" s="5"/>
      <c r="OTZ18" s="5"/>
      <c r="OUA18" s="5"/>
      <c r="OUB18" s="5"/>
      <c r="OUC18" s="5"/>
      <c r="OUD18" s="5"/>
      <c r="OUE18" s="5"/>
      <c r="OUF18" s="5"/>
      <c r="OUG18" s="5"/>
      <c r="OUH18" s="5"/>
      <c r="OUI18" s="5"/>
      <c r="OUJ18" s="5"/>
      <c r="OUK18" s="5"/>
      <c r="OUL18" s="5"/>
      <c r="OUM18" s="5"/>
      <c r="OUN18" s="5"/>
      <c r="OUO18" s="5"/>
      <c r="OUP18" s="5"/>
      <c r="OUQ18" s="5"/>
      <c r="OUR18" s="5"/>
      <c r="OUS18" s="5"/>
      <c r="OUT18" s="5"/>
      <c r="OUU18" s="5"/>
      <c r="OUV18" s="5"/>
      <c r="OUW18" s="5"/>
      <c r="OUX18" s="5"/>
      <c r="OUY18" s="5"/>
      <c r="OUZ18" s="5"/>
      <c r="OVA18" s="5"/>
      <c r="OVB18" s="5"/>
      <c r="OVC18" s="5"/>
      <c r="OVD18" s="5"/>
      <c r="OVE18" s="5"/>
      <c r="OVF18" s="5"/>
      <c r="OVG18" s="5"/>
      <c r="OVH18" s="5"/>
      <c r="OVI18" s="5"/>
      <c r="OVJ18" s="5"/>
      <c r="OVK18" s="5"/>
      <c r="OVL18" s="5"/>
      <c r="OVM18" s="5"/>
      <c r="OVN18" s="5"/>
      <c r="OVO18" s="5"/>
      <c r="OVP18" s="5"/>
      <c r="OVQ18" s="5"/>
      <c r="OVR18" s="5"/>
      <c r="OVS18" s="5"/>
      <c r="OVT18" s="5"/>
      <c r="OVU18" s="5"/>
      <c r="OVV18" s="5"/>
      <c r="OVW18" s="5"/>
      <c r="OVX18" s="5"/>
      <c r="OVY18" s="5"/>
      <c r="OVZ18" s="5"/>
      <c r="OWA18" s="5"/>
      <c r="OWB18" s="5"/>
      <c r="OWC18" s="5"/>
      <c r="OWD18" s="5"/>
      <c r="OWE18" s="5"/>
      <c r="OWF18" s="5"/>
      <c r="OWG18" s="5"/>
      <c r="OWH18" s="5"/>
      <c r="OWI18" s="5"/>
      <c r="OWJ18" s="5"/>
      <c r="OWK18" s="5"/>
      <c r="OWL18" s="5"/>
      <c r="OWM18" s="5"/>
      <c r="OWN18" s="5"/>
      <c r="OWO18" s="5"/>
      <c r="OWP18" s="5"/>
      <c r="OWQ18" s="5"/>
      <c r="OWR18" s="5"/>
      <c r="OWS18" s="5"/>
      <c r="OWT18" s="5"/>
      <c r="OWU18" s="5"/>
      <c r="OWV18" s="5"/>
      <c r="OWW18" s="5"/>
      <c r="OWX18" s="5"/>
      <c r="OWY18" s="5"/>
      <c r="OWZ18" s="5"/>
      <c r="OXA18" s="5"/>
      <c r="OXB18" s="5"/>
      <c r="OXC18" s="5"/>
      <c r="OXD18" s="5"/>
      <c r="OXE18" s="5"/>
      <c r="OXF18" s="5"/>
      <c r="OXG18" s="5"/>
      <c r="OXH18" s="5"/>
      <c r="OXI18" s="5"/>
      <c r="OXJ18" s="5"/>
      <c r="OXK18" s="5"/>
      <c r="OXL18" s="5"/>
      <c r="OXM18" s="5"/>
      <c r="OXN18" s="5"/>
      <c r="OXO18" s="5"/>
      <c r="OXP18" s="5"/>
      <c r="OXQ18" s="5"/>
      <c r="OXR18" s="5"/>
      <c r="OXS18" s="5"/>
      <c r="OXT18" s="5"/>
      <c r="OXU18" s="5"/>
      <c r="OXV18" s="5"/>
      <c r="OXW18" s="5"/>
      <c r="OXX18" s="5"/>
      <c r="OXY18" s="5"/>
      <c r="OXZ18" s="5"/>
      <c r="OYA18" s="5"/>
      <c r="OYB18" s="5"/>
      <c r="OYC18" s="5"/>
      <c r="OYD18" s="5"/>
      <c r="OYE18" s="5"/>
      <c r="OYF18" s="5"/>
      <c r="OYG18" s="5"/>
      <c r="OYH18" s="5"/>
      <c r="OYI18" s="5"/>
      <c r="OYJ18" s="5"/>
      <c r="OYK18" s="5"/>
      <c r="OYL18" s="5"/>
      <c r="OYM18" s="5"/>
      <c r="OYN18" s="5"/>
      <c r="OYO18" s="5"/>
      <c r="OYP18" s="5"/>
      <c r="OYQ18" s="5"/>
      <c r="OYR18" s="5"/>
      <c r="OYS18" s="5"/>
      <c r="OYT18" s="5"/>
      <c r="OYU18" s="5"/>
      <c r="OYV18" s="5"/>
      <c r="OYW18" s="5"/>
      <c r="OYX18" s="5"/>
      <c r="OYY18" s="5"/>
      <c r="OYZ18" s="5"/>
      <c r="OZA18" s="5"/>
      <c r="OZB18" s="5"/>
      <c r="OZC18" s="5"/>
      <c r="OZD18" s="5"/>
      <c r="OZE18" s="5"/>
      <c r="OZF18" s="5"/>
      <c r="OZG18" s="5"/>
      <c r="OZH18" s="5"/>
      <c r="OZI18" s="5"/>
      <c r="OZJ18" s="5"/>
      <c r="OZK18" s="5"/>
      <c r="OZL18" s="5"/>
      <c r="OZM18" s="5"/>
      <c r="OZN18" s="5"/>
      <c r="OZO18" s="5"/>
      <c r="OZP18" s="5"/>
      <c r="OZQ18" s="5"/>
      <c r="OZR18" s="5"/>
      <c r="OZS18" s="5"/>
      <c r="OZT18" s="5"/>
      <c r="OZU18" s="5"/>
      <c r="OZV18" s="5"/>
      <c r="OZW18" s="5"/>
      <c r="OZX18" s="5"/>
      <c r="OZY18" s="5"/>
      <c r="OZZ18" s="5"/>
      <c r="PAA18" s="5"/>
      <c r="PAB18" s="5"/>
      <c r="PAC18" s="5"/>
      <c r="PAD18" s="5"/>
      <c r="PAE18" s="5"/>
      <c r="PAF18" s="5"/>
      <c r="PAG18" s="5"/>
      <c r="PAH18" s="5"/>
      <c r="PAI18" s="5"/>
      <c r="PAJ18" s="5"/>
      <c r="PAK18" s="5"/>
      <c r="PAL18" s="5"/>
      <c r="PAM18" s="5"/>
      <c r="PAN18" s="5"/>
      <c r="PAO18" s="5"/>
      <c r="PAP18" s="5"/>
      <c r="PAQ18" s="5"/>
      <c r="PAR18" s="5"/>
      <c r="PAS18" s="5"/>
      <c r="PAT18" s="5"/>
      <c r="PAU18" s="5"/>
      <c r="PAV18" s="5"/>
      <c r="PAW18" s="5"/>
      <c r="PAX18" s="5"/>
      <c r="PAY18" s="5"/>
      <c r="PAZ18" s="5"/>
      <c r="PBA18" s="5"/>
      <c r="PBB18" s="5"/>
      <c r="PBC18" s="5"/>
      <c r="PBD18" s="5"/>
      <c r="PBE18" s="5"/>
      <c r="PBF18" s="5"/>
      <c r="PBG18" s="5"/>
      <c r="PBH18" s="5"/>
      <c r="PBI18" s="5"/>
      <c r="PBJ18" s="5"/>
      <c r="PBK18" s="5"/>
      <c r="PBL18" s="5"/>
      <c r="PBM18" s="5"/>
      <c r="PBN18" s="5"/>
      <c r="PBO18" s="5"/>
      <c r="PBP18" s="5"/>
      <c r="PBQ18" s="5"/>
      <c r="PBR18" s="5"/>
      <c r="PBS18" s="5"/>
      <c r="PBT18" s="5"/>
      <c r="PBU18" s="5"/>
      <c r="PBV18" s="5"/>
      <c r="PBW18" s="5"/>
      <c r="PBX18" s="5"/>
      <c r="PBY18" s="5"/>
      <c r="PBZ18" s="5"/>
      <c r="PCA18" s="5"/>
      <c r="PCB18" s="5"/>
      <c r="PCC18" s="5"/>
      <c r="PCD18" s="5"/>
      <c r="PCE18" s="5"/>
      <c r="PCF18" s="5"/>
      <c r="PCG18" s="5"/>
      <c r="PCH18" s="5"/>
      <c r="PCI18" s="5"/>
      <c r="PCJ18" s="5"/>
      <c r="PCK18" s="5"/>
      <c r="PCL18" s="5"/>
      <c r="PCM18" s="5"/>
      <c r="PCN18" s="5"/>
      <c r="PCO18" s="5"/>
      <c r="PCP18" s="5"/>
      <c r="PCQ18" s="5"/>
      <c r="PCR18" s="5"/>
      <c r="PCS18" s="5"/>
      <c r="PCT18" s="5"/>
      <c r="PCU18" s="5"/>
      <c r="PCV18" s="5"/>
      <c r="PCW18" s="5"/>
      <c r="PCX18" s="5"/>
      <c r="PCY18" s="5"/>
      <c r="PCZ18" s="5"/>
      <c r="PDA18" s="5"/>
      <c r="PDB18" s="5"/>
      <c r="PDC18" s="5"/>
      <c r="PDD18" s="5"/>
      <c r="PDE18" s="5"/>
      <c r="PDF18" s="5"/>
      <c r="PDG18" s="5"/>
      <c r="PDH18" s="5"/>
      <c r="PDI18" s="5"/>
      <c r="PDJ18" s="5"/>
      <c r="PDK18" s="5"/>
      <c r="PDL18" s="5"/>
      <c r="PDM18" s="5"/>
      <c r="PDN18" s="5"/>
      <c r="PDO18" s="5"/>
      <c r="PDP18" s="5"/>
      <c r="PDQ18" s="5"/>
      <c r="PDR18" s="5"/>
      <c r="PDS18" s="5"/>
      <c r="PDT18" s="5"/>
      <c r="PDU18" s="5"/>
      <c r="PDV18" s="5"/>
      <c r="PDW18" s="5"/>
      <c r="PDX18" s="5"/>
      <c r="PDY18" s="5"/>
      <c r="PDZ18" s="5"/>
      <c r="PEA18" s="5"/>
      <c r="PEB18" s="5"/>
      <c r="PEC18" s="5"/>
      <c r="PED18" s="5"/>
      <c r="PEE18" s="5"/>
      <c r="PEF18" s="5"/>
      <c r="PEG18" s="5"/>
      <c r="PEH18" s="5"/>
      <c r="PEI18" s="5"/>
      <c r="PEJ18" s="5"/>
      <c r="PEK18" s="5"/>
      <c r="PEL18" s="5"/>
      <c r="PEM18" s="5"/>
      <c r="PEN18" s="5"/>
      <c r="PEO18" s="5"/>
      <c r="PEP18" s="5"/>
      <c r="PEQ18" s="5"/>
      <c r="PER18" s="5"/>
      <c r="PES18" s="5"/>
      <c r="PET18" s="5"/>
      <c r="PEU18" s="5"/>
      <c r="PEV18" s="5"/>
      <c r="PEW18" s="5"/>
      <c r="PEX18" s="5"/>
      <c r="PEY18" s="5"/>
      <c r="PEZ18" s="5"/>
      <c r="PFA18" s="5"/>
      <c r="PFB18" s="5"/>
      <c r="PFC18" s="5"/>
      <c r="PFD18" s="5"/>
      <c r="PFE18" s="5"/>
      <c r="PFF18" s="5"/>
      <c r="PFG18" s="5"/>
      <c r="PFH18" s="5"/>
      <c r="PFI18" s="5"/>
      <c r="PFJ18" s="5"/>
      <c r="PFK18" s="5"/>
      <c r="PFL18" s="5"/>
      <c r="PFM18" s="5"/>
      <c r="PFN18" s="5"/>
      <c r="PFO18" s="5"/>
      <c r="PFP18" s="5"/>
      <c r="PFQ18" s="5"/>
      <c r="PFR18" s="5"/>
      <c r="PFS18" s="5"/>
      <c r="PFT18" s="5"/>
      <c r="PFU18" s="5"/>
      <c r="PFV18" s="5"/>
      <c r="PFW18" s="5"/>
      <c r="PFX18" s="5"/>
      <c r="PFY18" s="5"/>
      <c r="PFZ18" s="5"/>
      <c r="PGA18" s="5"/>
      <c r="PGB18" s="5"/>
      <c r="PGC18" s="5"/>
      <c r="PGD18" s="5"/>
      <c r="PGE18" s="5"/>
      <c r="PGF18" s="5"/>
      <c r="PGG18" s="5"/>
      <c r="PGH18" s="5"/>
      <c r="PGI18" s="5"/>
      <c r="PGJ18" s="5"/>
      <c r="PGK18" s="5"/>
      <c r="PGL18" s="5"/>
      <c r="PGM18" s="5"/>
      <c r="PGN18" s="5"/>
      <c r="PGO18" s="5"/>
      <c r="PGP18" s="5"/>
      <c r="PGQ18" s="5"/>
      <c r="PGR18" s="5"/>
      <c r="PGS18" s="5"/>
      <c r="PGT18" s="5"/>
      <c r="PGU18" s="5"/>
      <c r="PGV18" s="5"/>
      <c r="PGW18" s="5"/>
      <c r="PGX18" s="5"/>
      <c r="PGY18" s="5"/>
      <c r="PGZ18" s="5"/>
      <c r="PHA18" s="5"/>
      <c r="PHB18" s="5"/>
      <c r="PHC18" s="5"/>
      <c r="PHD18" s="5"/>
      <c r="PHE18" s="5"/>
      <c r="PHF18" s="5"/>
      <c r="PHG18" s="5"/>
      <c r="PHH18" s="5"/>
      <c r="PHI18" s="5"/>
      <c r="PHJ18" s="5"/>
      <c r="PHK18" s="5"/>
      <c r="PHL18" s="5"/>
      <c r="PHM18" s="5"/>
      <c r="PHN18" s="5"/>
      <c r="PHO18" s="5"/>
      <c r="PHP18" s="5"/>
      <c r="PHQ18" s="5"/>
      <c r="PHR18" s="5"/>
      <c r="PHS18" s="5"/>
      <c r="PHT18" s="5"/>
      <c r="PHU18" s="5"/>
      <c r="PHV18" s="5"/>
      <c r="PHW18" s="5"/>
      <c r="PHX18" s="5"/>
      <c r="PHY18" s="5"/>
      <c r="PHZ18" s="5"/>
      <c r="PIA18" s="5"/>
      <c r="PIB18" s="5"/>
      <c r="PIC18" s="5"/>
      <c r="PID18" s="5"/>
      <c r="PIE18" s="5"/>
      <c r="PIF18" s="5"/>
      <c r="PIG18" s="5"/>
      <c r="PIH18" s="5"/>
      <c r="PII18" s="5"/>
      <c r="PIJ18" s="5"/>
      <c r="PIK18" s="5"/>
      <c r="PIL18" s="5"/>
      <c r="PIM18" s="5"/>
      <c r="PIN18" s="5"/>
      <c r="PIO18" s="5"/>
      <c r="PIP18" s="5"/>
      <c r="PIQ18" s="5"/>
      <c r="PIR18" s="5"/>
      <c r="PIS18" s="5"/>
      <c r="PIT18" s="5"/>
      <c r="PIU18" s="5"/>
      <c r="PIV18" s="5"/>
      <c r="PIW18" s="5"/>
      <c r="PIX18" s="5"/>
      <c r="PIY18" s="5"/>
      <c r="PIZ18" s="5"/>
      <c r="PJA18" s="5"/>
      <c r="PJB18" s="5"/>
      <c r="PJC18" s="5"/>
      <c r="PJD18" s="5"/>
      <c r="PJE18" s="5"/>
      <c r="PJF18" s="5"/>
      <c r="PJG18" s="5"/>
      <c r="PJH18" s="5"/>
      <c r="PJI18" s="5"/>
      <c r="PJJ18" s="5"/>
      <c r="PJK18" s="5"/>
      <c r="PJL18" s="5"/>
      <c r="PJM18" s="5"/>
      <c r="PJN18" s="5"/>
      <c r="PJO18" s="5"/>
      <c r="PJP18" s="5"/>
      <c r="PJQ18" s="5"/>
      <c r="PJR18" s="5"/>
      <c r="PJS18" s="5"/>
      <c r="PJT18" s="5"/>
      <c r="PJU18" s="5"/>
      <c r="PJV18" s="5"/>
      <c r="PJW18" s="5"/>
      <c r="PJX18" s="5"/>
      <c r="PJY18" s="5"/>
      <c r="PJZ18" s="5"/>
      <c r="PKA18" s="5"/>
      <c r="PKB18" s="5"/>
      <c r="PKC18" s="5"/>
      <c r="PKD18" s="5"/>
      <c r="PKE18" s="5"/>
      <c r="PKF18" s="5"/>
      <c r="PKG18" s="5"/>
      <c r="PKH18" s="5"/>
      <c r="PKI18" s="5"/>
      <c r="PKJ18" s="5"/>
      <c r="PKK18" s="5"/>
      <c r="PKL18" s="5"/>
      <c r="PKM18" s="5"/>
      <c r="PKN18" s="5"/>
      <c r="PKO18" s="5"/>
      <c r="PKP18" s="5"/>
      <c r="PKQ18" s="5"/>
      <c r="PKR18" s="5"/>
      <c r="PKS18" s="5"/>
      <c r="PKT18" s="5"/>
      <c r="PKU18" s="5"/>
      <c r="PKV18" s="5"/>
      <c r="PKW18" s="5"/>
      <c r="PKX18" s="5"/>
      <c r="PKY18" s="5"/>
      <c r="PKZ18" s="5"/>
      <c r="PLA18" s="5"/>
      <c r="PLB18" s="5"/>
      <c r="PLC18" s="5"/>
      <c r="PLD18" s="5"/>
      <c r="PLE18" s="5"/>
      <c r="PLF18" s="5"/>
      <c r="PLG18" s="5"/>
      <c r="PLH18" s="5"/>
      <c r="PLI18" s="5"/>
      <c r="PLJ18" s="5"/>
      <c r="PLK18" s="5"/>
      <c r="PLL18" s="5"/>
      <c r="PLM18" s="5"/>
      <c r="PLN18" s="5"/>
      <c r="PLO18" s="5"/>
      <c r="PLP18" s="5"/>
      <c r="PLQ18" s="5"/>
      <c r="PLR18" s="5"/>
      <c r="PLS18" s="5"/>
      <c r="PLT18" s="5"/>
      <c r="PLU18" s="5"/>
      <c r="PLV18" s="5"/>
      <c r="PLW18" s="5"/>
      <c r="PLX18" s="5"/>
      <c r="PLY18" s="5"/>
      <c r="PLZ18" s="5"/>
      <c r="PMA18" s="5"/>
      <c r="PMB18" s="5"/>
      <c r="PMC18" s="5"/>
      <c r="PMD18" s="5"/>
      <c r="PME18" s="5"/>
      <c r="PMF18" s="5"/>
      <c r="PMG18" s="5"/>
      <c r="PMH18" s="5"/>
      <c r="PMI18" s="5"/>
      <c r="PMJ18" s="5"/>
      <c r="PMK18" s="5"/>
      <c r="PML18" s="5"/>
      <c r="PMM18" s="5"/>
      <c r="PMN18" s="5"/>
      <c r="PMO18" s="5"/>
      <c r="PMP18" s="5"/>
      <c r="PMQ18" s="5"/>
      <c r="PMR18" s="5"/>
      <c r="PMS18" s="5"/>
      <c r="PMT18" s="5"/>
      <c r="PMU18" s="5"/>
      <c r="PMV18" s="5"/>
      <c r="PMW18" s="5"/>
      <c r="PMX18" s="5"/>
      <c r="PMY18" s="5"/>
      <c r="PMZ18" s="5"/>
      <c r="PNA18" s="5"/>
      <c r="PNB18" s="5"/>
      <c r="PNC18" s="5"/>
      <c r="PND18" s="5"/>
      <c r="PNE18" s="5"/>
      <c r="PNF18" s="5"/>
      <c r="PNG18" s="5"/>
      <c r="PNH18" s="5"/>
      <c r="PNI18" s="5"/>
      <c r="PNJ18" s="5"/>
      <c r="PNK18" s="5"/>
      <c r="PNL18" s="5"/>
      <c r="PNM18" s="5"/>
      <c r="PNN18" s="5"/>
      <c r="PNO18" s="5"/>
      <c r="PNP18" s="5"/>
      <c r="PNQ18" s="5"/>
      <c r="PNR18" s="5"/>
      <c r="PNS18" s="5"/>
      <c r="PNT18" s="5"/>
      <c r="PNU18" s="5"/>
      <c r="PNV18" s="5"/>
      <c r="PNW18" s="5"/>
      <c r="PNX18" s="5"/>
      <c r="PNY18" s="5"/>
      <c r="PNZ18" s="5"/>
      <c r="POA18" s="5"/>
      <c r="POB18" s="5"/>
      <c r="POC18" s="5"/>
      <c r="POD18" s="5"/>
      <c r="POE18" s="5"/>
      <c r="POF18" s="5"/>
      <c r="POG18" s="5"/>
      <c r="POH18" s="5"/>
      <c r="POI18" s="5"/>
      <c r="POJ18" s="5"/>
      <c r="POK18" s="5"/>
      <c r="POL18" s="5"/>
      <c r="POM18" s="5"/>
      <c r="PON18" s="5"/>
      <c r="POO18" s="5"/>
      <c r="POP18" s="5"/>
      <c r="POQ18" s="5"/>
      <c r="POR18" s="5"/>
      <c r="POS18" s="5"/>
      <c r="POT18" s="5"/>
      <c r="POU18" s="5"/>
      <c r="POV18" s="5"/>
      <c r="POW18" s="5"/>
      <c r="POX18" s="5"/>
      <c r="POY18" s="5"/>
      <c r="POZ18" s="5"/>
      <c r="PPA18" s="5"/>
      <c r="PPB18" s="5"/>
      <c r="PPC18" s="5"/>
      <c r="PPD18" s="5"/>
      <c r="PPE18" s="5"/>
      <c r="PPF18" s="5"/>
      <c r="PPG18" s="5"/>
      <c r="PPH18" s="5"/>
      <c r="PPI18" s="5"/>
      <c r="PPJ18" s="5"/>
      <c r="PPK18" s="5"/>
      <c r="PPL18" s="5"/>
      <c r="PPM18" s="5"/>
      <c r="PPN18" s="5"/>
      <c r="PPO18" s="5"/>
      <c r="PPP18" s="5"/>
      <c r="PPQ18" s="5"/>
      <c r="PPR18" s="5"/>
      <c r="PPS18" s="5"/>
      <c r="PPT18" s="5"/>
      <c r="PPU18" s="5"/>
      <c r="PPV18" s="5"/>
      <c r="PPW18" s="5"/>
      <c r="PPX18" s="5"/>
      <c r="PPY18" s="5"/>
      <c r="PPZ18" s="5"/>
      <c r="PQA18" s="5"/>
      <c r="PQB18" s="5"/>
      <c r="PQC18" s="5"/>
      <c r="PQD18" s="5"/>
      <c r="PQE18" s="5"/>
      <c r="PQF18" s="5"/>
      <c r="PQG18" s="5"/>
      <c r="PQH18" s="5"/>
      <c r="PQI18" s="5"/>
      <c r="PQJ18" s="5"/>
      <c r="PQK18" s="5"/>
      <c r="PQL18" s="5"/>
      <c r="PQM18" s="5"/>
      <c r="PQN18" s="5"/>
      <c r="PQO18" s="5"/>
      <c r="PQP18" s="5"/>
      <c r="PQQ18" s="5"/>
      <c r="PQR18" s="5"/>
      <c r="PQS18" s="5"/>
      <c r="PQT18" s="5"/>
      <c r="PQU18" s="5"/>
      <c r="PQV18" s="5"/>
      <c r="PQW18" s="5"/>
      <c r="PQX18" s="5"/>
      <c r="PQY18" s="5"/>
      <c r="PQZ18" s="5"/>
      <c r="PRA18" s="5"/>
      <c r="PRB18" s="5"/>
      <c r="PRC18" s="5"/>
      <c r="PRD18" s="5"/>
      <c r="PRE18" s="5"/>
      <c r="PRF18" s="5"/>
      <c r="PRG18" s="5"/>
      <c r="PRH18" s="5"/>
      <c r="PRI18" s="5"/>
      <c r="PRJ18" s="5"/>
      <c r="PRK18" s="5"/>
      <c r="PRL18" s="5"/>
      <c r="PRM18" s="5"/>
      <c r="PRN18" s="5"/>
      <c r="PRO18" s="5"/>
      <c r="PRP18" s="5"/>
      <c r="PRQ18" s="5"/>
      <c r="PRR18" s="5"/>
      <c r="PRS18" s="5"/>
      <c r="PRT18" s="5"/>
      <c r="PRU18" s="5"/>
      <c r="PRV18" s="5"/>
      <c r="PRW18" s="5"/>
      <c r="PRX18" s="5"/>
      <c r="PRY18" s="5"/>
      <c r="PRZ18" s="5"/>
      <c r="PSA18" s="5"/>
      <c r="PSB18" s="5"/>
      <c r="PSC18" s="5"/>
      <c r="PSD18" s="5"/>
      <c r="PSE18" s="5"/>
      <c r="PSF18" s="5"/>
      <c r="PSG18" s="5"/>
      <c r="PSH18" s="5"/>
      <c r="PSI18" s="5"/>
      <c r="PSJ18" s="5"/>
      <c r="PSK18" s="5"/>
      <c r="PSL18" s="5"/>
      <c r="PSM18" s="5"/>
      <c r="PSN18" s="5"/>
      <c r="PSO18" s="5"/>
      <c r="PSP18" s="5"/>
      <c r="PSQ18" s="5"/>
      <c r="PSR18" s="5"/>
      <c r="PSS18" s="5"/>
      <c r="PST18" s="5"/>
      <c r="PSU18" s="5"/>
      <c r="PSV18" s="5"/>
      <c r="PSW18" s="5"/>
      <c r="PSX18" s="5"/>
      <c r="PSY18" s="5"/>
      <c r="PSZ18" s="5"/>
      <c r="PTA18" s="5"/>
      <c r="PTB18" s="5"/>
      <c r="PTC18" s="5"/>
      <c r="PTD18" s="5"/>
      <c r="PTE18" s="5"/>
      <c r="PTF18" s="5"/>
      <c r="PTG18" s="5"/>
      <c r="PTH18" s="5"/>
      <c r="PTI18" s="5"/>
      <c r="PTJ18" s="5"/>
      <c r="PTK18" s="5"/>
      <c r="PTL18" s="5"/>
      <c r="PTM18" s="5"/>
      <c r="PTN18" s="5"/>
      <c r="PTO18" s="5"/>
      <c r="PTP18" s="5"/>
      <c r="PTQ18" s="5"/>
      <c r="PTR18" s="5"/>
      <c r="PTS18" s="5"/>
      <c r="PTT18" s="5"/>
      <c r="PTU18" s="5"/>
      <c r="PTV18" s="5"/>
      <c r="PTW18" s="5"/>
      <c r="PTX18" s="5"/>
      <c r="PTY18" s="5"/>
      <c r="PTZ18" s="5"/>
      <c r="PUA18" s="5"/>
      <c r="PUB18" s="5"/>
      <c r="PUC18" s="5"/>
      <c r="PUD18" s="5"/>
      <c r="PUE18" s="5"/>
      <c r="PUF18" s="5"/>
      <c r="PUG18" s="5"/>
      <c r="PUH18" s="5"/>
      <c r="PUI18" s="5"/>
      <c r="PUJ18" s="5"/>
      <c r="PUK18" s="5"/>
      <c r="PUL18" s="5"/>
      <c r="PUM18" s="5"/>
      <c r="PUN18" s="5"/>
      <c r="PUO18" s="5"/>
      <c r="PUP18" s="5"/>
      <c r="PUQ18" s="5"/>
      <c r="PUR18" s="5"/>
      <c r="PUS18" s="5"/>
      <c r="PUT18" s="5"/>
      <c r="PUU18" s="5"/>
      <c r="PUV18" s="5"/>
      <c r="PUW18" s="5"/>
      <c r="PUX18" s="5"/>
      <c r="PUY18" s="5"/>
      <c r="PUZ18" s="5"/>
      <c r="PVA18" s="5"/>
      <c r="PVB18" s="5"/>
      <c r="PVC18" s="5"/>
      <c r="PVD18" s="5"/>
      <c r="PVE18" s="5"/>
      <c r="PVF18" s="5"/>
      <c r="PVG18" s="5"/>
      <c r="PVH18" s="5"/>
      <c r="PVI18" s="5"/>
      <c r="PVJ18" s="5"/>
      <c r="PVK18" s="5"/>
      <c r="PVL18" s="5"/>
      <c r="PVM18" s="5"/>
      <c r="PVN18" s="5"/>
      <c r="PVO18" s="5"/>
      <c r="PVP18" s="5"/>
      <c r="PVQ18" s="5"/>
      <c r="PVR18" s="5"/>
      <c r="PVS18" s="5"/>
      <c r="PVT18" s="5"/>
      <c r="PVU18" s="5"/>
      <c r="PVV18" s="5"/>
      <c r="PVW18" s="5"/>
      <c r="PVX18" s="5"/>
      <c r="PVY18" s="5"/>
      <c r="PVZ18" s="5"/>
      <c r="PWA18" s="5"/>
      <c r="PWB18" s="5"/>
      <c r="PWC18" s="5"/>
      <c r="PWD18" s="5"/>
      <c r="PWE18" s="5"/>
      <c r="PWF18" s="5"/>
      <c r="PWG18" s="5"/>
      <c r="PWH18" s="5"/>
      <c r="PWI18" s="5"/>
      <c r="PWJ18" s="5"/>
      <c r="PWK18" s="5"/>
      <c r="PWL18" s="5"/>
      <c r="PWM18" s="5"/>
      <c r="PWN18" s="5"/>
      <c r="PWO18" s="5"/>
      <c r="PWP18" s="5"/>
      <c r="PWQ18" s="5"/>
      <c r="PWR18" s="5"/>
      <c r="PWS18" s="5"/>
      <c r="PWT18" s="5"/>
      <c r="PWU18" s="5"/>
      <c r="PWV18" s="5"/>
      <c r="PWW18" s="5"/>
      <c r="PWX18" s="5"/>
      <c r="PWY18" s="5"/>
      <c r="PWZ18" s="5"/>
      <c r="PXA18" s="5"/>
      <c r="PXB18" s="5"/>
      <c r="PXC18" s="5"/>
      <c r="PXD18" s="5"/>
      <c r="PXE18" s="5"/>
      <c r="PXF18" s="5"/>
      <c r="PXG18" s="5"/>
      <c r="PXH18" s="5"/>
      <c r="PXI18" s="5"/>
      <c r="PXJ18" s="5"/>
      <c r="PXK18" s="5"/>
      <c r="PXL18" s="5"/>
      <c r="PXM18" s="5"/>
      <c r="PXN18" s="5"/>
      <c r="PXO18" s="5"/>
      <c r="PXP18" s="5"/>
      <c r="PXQ18" s="5"/>
      <c r="PXR18" s="5"/>
      <c r="PXS18" s="5"/>
      <c r="PXT18" s="5"/>
      <c r="PXU18" s="5"/>
      <c r="PXV18" s="5"/>
      <c r="PXW18" s="5"/>
      <c r="PXX18" s="5"/>
      <c r="PXY18" s="5"/>
      <c r="PXZ18" s="5"/>
      <c r="PYA18" s="5"/>
      <c r="PYB18" s="5"/>
      <c r="PYC18" s="5"/>
      <c r="PYD18" s="5"/>
      <c r="PYE18" s="5"/>
      <c r="PYF18" s="5"/>
      <c r="PYG18" s="5"/>
      <c r="PYH18" s="5"/>
      <c r="PYI18" s="5"/>
      <c r="PYJ18" s="5"/>
      <c r="PYK18" s="5"/>
      <c r="PYL18" s="5"/>
      <c r="PYM18" s="5"/>
      <c r="PYN18" s="5"/>
      <c r="PYO18" s="5"/>
      <c r="PYP18" s="5"/>
      <c r="PYQ18" s="5"/>
      <c r="PYR18" s="5"/>
      <c r="PYS18" s="5"/>
      <c r="PYT18" s="5"/>
      <c r="PYU18" s="5"/>
      <c r="PYV18" s="5"/>
      <c r="PYW18" s="5"/>
      <c r="PYX18" s="5"/>
      <c r="PYY18" s="5"/>
      <c r="PYZ18" s="5"/>
      <c r="PZA18" s="5"/>
      <c r="PZB18" s="5"/>
      <c r="PZC18" s="5"/>
      <c r="PZD18" s="5"/>
      <c r="PZE18" s="5"/>
      <c r="PZF18" s="5"/>
      <c r="PZG18" s="5"/>
      <c r="PZH18" s="5"/>
      <c r="PZI18" s="5"/>
      <c r="PZJ18" s="5"/>
      <c r="PZK18" s="5"/>
      <c r="PZL18" s="5"/>
      <c r="PZM18" s="5"/>
      <c r="PZN18" s="5"/>
      <c r="PZO18" s="5"/>
      <c r="PZP18" s="5"/>
      <c r="PZQ18" s="5"/>
      <c r="PZR18" s="5"/>
      <c r="PZS18" s="5"/>
      <c r="PZT18" s="5"/>
      <c r="PZU18" s="5"/>
      <c r="PZV18" s="5"/>
      <c r="PZW18" s="5"/>
      <c r="PZX18" s="5"/>
      <c r="PZY18" s="5"/>
      <c r="PZZ18" s="5"/>
      <c r="QAA18" s="5"/>
      <c r="QAB18" s="5"/>
      <c r="QAC18" s="5"/>
      <c r="QAD18" s="5"/>
      <c r="QAE18" s="5"/>
      <c r="QAF18" s="5"/>
      <c r="QAG18" s="5"/>
      <c r="QAH18" s="5"/>
      <c r="QAI18" s="5"/>
      <c r="QAJ18" s="5"/>
      <c r="QAK18" s="5"/>
      <c r="QAL18" s="5"/>
      <c r="QAM18" s="5"/>
      <c r="QAN18" s="5"/>
      <c r="QAO18" s="5"/>
      <c r="QAP18" s="5"/>
      <c r="QAQ18" s="5"/>
      <c r="QAR18" s="5"/>
      <c r="QAS18" s="5"/>
      <c r="QAT18" s="5"/>
      <c r="QAU18" s="5"/>
      <c r="QAV18" s="5"/>
      <c r="QAW18" s="5"/>
      <c r="QAX18" s="5"/>
      <c r="QAY18" s="5"/>
      <c r="QAZ18" s="5"/>
      <c r="QBA18" s="5"/>
      <c r="QBB18" s="5"/>
      <c r="QBC18" s="5"/>
      <c r="QBD18" s="5"/>
      <c r="QBE18" s="5"/>
      <c r="QBF18" s="5"/>
      <c r="QBG18" s="5"/>
      <c r="QBH18" s="5"/>
      <c r="QBI18" s="5"/>
      <c r="QBJ18" s="5"/>
      <c r="QBK18" s="5"/>
      <c r="QBL18" s="5"/>
      <c r="QBM18" s="5"/>
      <c r="QBN18" s="5"/>
      <c r="QBO18" s="5"/>
      <c r="QBP18" s="5"/>
      <c r="QBQ18" s="5"/>
      <c r="QBR18" s="5"/>
      <c r="QBS18" s="5"/>
      <c r="QBT18" s="5"/>
      <c r="QBU18" s="5"/>
      <c r="QBV18" s="5"/>
      <c r="QBW18" s="5"/>
      <c r="QBX18" s="5"/>
      <c r="QBY18" s="5"/>
      <c r="QBZ18" s="5"/>
      <c r="QCA18" s="5"/>
      <c r="QCB18" s="5"/>
      <c r="QCC18" s="5"/>
      <c r="QCD18" s="5"/>
      <c r="QCE18" s="5"/>
      <c r="QCF18" s="5"/>
      <c r="QCG18" s="5"/>
      <c r="QCH18" s="5"/>
      <c r="QCI18" s="5"/>
      <c r="QCJ18" s="5"/>
      <c r="QCK18" s="5"/>
      <c r="QCL18" s="5"/>
      <c r="QCM18" s="5"/>
      <c r="QCN18" s="5"/>
      <c r="QCO18" s="5"/>
      <c r="QCP18" s="5"/>
      <c r="QCQ18" s="5"/>
      <c r="QCR18" s="5"/>
      <c r="QCS18" s="5"/>
      <c r="QCT18" s="5"/>
      <c r="QCU18" s="5"/>
      <c r="QCV18" s="5"/>
      <c r="QCW18" s="5"/>
      <c r="QCX18" s="5"/>
      <c r="QCY18" s="5"/>
      <c r="QCZ18" s="5"/>
      <c r="QDA18" s="5"/>
      <c r="QDB18" s="5"/>
      <c r="QDC18" s="5"/>
      <c r="QDD18" s="5"/>
      <c r="QDE18" s="5"/>
      <c r="QDF18" s="5"/>
      <c r="QDG18" s="5"/>
      <c r="QDH18" s="5"/>
      <c r="QDI18" s="5"/>
      <c r="QDJ18" s="5"/>
      <c r="QDK18" s="5"/>
      <c r="QDL18" s="5"/>
      <c r="QDM18" s="5"/>
      <c r="QDN18" s="5"/>
      <c r="QDO18" s="5"/>
      <c r="QDP18" s="5"/>
      <c r="QDQ18" s="5"/>
      <c r="QDR18" s="5"/>
      <c r="QDS18" s="5"/>
      <c r="QDT18" s="5"/>
      <c r="QDU18" s="5"/>
      <c r="QDV18" s="5"/>
      <c r="QDW18" s="5"/>
      <c r="QDX18" s="5"/>
      <c r="QDY18" s="5"/>
      <c r="QDZ18" s="5"/>
      <c r="QEA18" s="5"/>
      <c r="QEB18" s="5"/>
      <c r="QEC18" s="5"/>
      <c r="QED18" s="5"/>
      <c r="QEE18" s="5"/>
      <c r="QEF18" s="5"/>
      <c r="QEG18" s="5"/>
      <c r="QEH18" s="5"/>
      <c r="QEI18" s="5"/>
      <c r="QEJ18" s="5"/>
      <c r="QEK18" s="5"/>
      <c r="QEL18" s="5"/>
      <c r="QEM18" s="5"/>
      <c r="QEN18" s="5"/>
      <c r="QEO18" s="5"/>
      <c r="QEP18" s="5"/>
      <c r="QEQ18" s="5"/>
      <c r="QER18" s="5"/>
      <c r="QES18" s="5"/>
      <c r="QET18" s="5"/>
      <c r="QEU18" s="5"/>
      <c r="QEV18" s="5"/>
      <c r="QEW18" s="5"/>
      <c r="QEX18" s="5"/>
      <c r="QEY18" s="5"/>
      <c r="QEZ18" s="5"/>
      <c r="QFA18" s="5"/>
      <c r="QFB18" s="5"/>
      <c r="QFC18" s="5"/>
      <c r="QFD18" s="5"/>
      <c r="QFE18" s="5"/>
      <c r="QFF18" s="5"/>
      <c r="QFG18" s="5"/>
      <c r="QFH18" s="5"/>
      <c r="QFI18" s="5"/>
      <c r="QFJ18" s="5"/>
      <c r="QFK18" s="5"/>
      <c r="QFL18" s="5"/>
      <c r="QFM18" s="5"/>
      <c r="QFN18" s="5"/>
      <c r="QFO18" s="5"/>
      <c r="QFP18" s="5"/>
      <c r="QFQ18" s="5"/>
      <c r="QFR18" s="5"/>
      <c r="QFS18" s="5"/>
      <c r="QFT18" s="5"/>
      <c r="QFU18" s="5"/>
      <c r="QFV18" s="5"/>
      <c r="QFW18" s="5"/>
      <c r="QFX18" s="5"/>
      <c r="QFY18" s="5"/>
      <c r="QFZ18" s="5"/>
      <c r="QGA18" s="5"/>
      <c r="QGB18" s="5"/>
      <c r="QGC18" s="5"/>
      <c r="QGD18" s="5"/>
      <c r="QGE18" s="5"/>
      <c r="QGF18" s="5"/>
      <c r="QGG18" s="5"/>
      <c r="QGH18" s="5"/>
      <c r="QGI18" s="5"/>
      <c r="QGJ18" s="5"/>
      <c r="QGK18" s="5"/>
      <c r="QGL18" s="5"/>
      <c r="QGM18" s="5"/>
      <c r="QGN18" s="5"/>
      <c r="QGO18" s="5"/>
      <c r="QGP18" s="5"/>
      <c r="QGQ18" s="5"/>
      <c r="QGR18" s="5"/>
      <c r="QGS18" s="5"/>
      <c r="QGT18" s="5"/>
      <c r="QGU18" s="5"/>
      <c r="QGV18" s="5"/>
      <c r="QGW18" s="5"/>
      <c r="QGX18" s="5"/>
      <c r="QGY18" s="5"/>
      <c r="QGZ18" s="5"/>
      <c r="QHA18" s="5"/>
      <c r="QHB18" s="5"/>
      <c r="QHC18" s="5"/>
      <c r="QHD18" s="5"/>
      <c r="QHE18" s="5"/>
      <c r="QHF18" s="5"/>
      <c r="QHG18" s="5"/>
      <c r="QHH18" s="5"/>
      <c r="QHI18" s="5"/>
      <c r="QHJ18" s="5"/>
      <c r="QHK18" s="5"/>
      <c r="QHL18" s="5"/>
      <c r="QHM18" s="5"/>
      <c r="QHN18" s="5"/>
      <c r="QHO18" s="5"/>
      <c r="QHP18" s="5"/>
      <c r="QHQ18" s="5"/>
      <c r="QHR18" s="5"/>
      <c r="QHS18" s="5"/>
      <c r="QHT18" s="5"/>
      <c r="QHU18" s="5"/>
      <c r="QHV18" s="5"/>
      <c r="QHW18" s="5"/>
      <c r="QHX18" s="5"/>
      <c r="QHY18" s="5"/>
      <c r="QHZ18" s="5"/>
      <c r="QIA18" s="5"/>
      <c r="QIB18" s="5"/>
      <c r="QIC18" s="5"/>
      <c r="QID18" s="5"/>
      <c r="QIE18" s="5"/>
      <c r="QIF18" s="5"/>
      <c r="QIG18" s="5"/>
      <c r="QIH18" s="5"/>
      <c r="QII18" s="5"/>
      <c r="QIJ18" s="5"/>
      <c r="QIK18" s="5"/>
      <c r="QIL18" s="5"/>
      <c r="QIM18" s="5"/>
      <c r="QIN18" s="5"/>
      <c r="QIO18" s="5"/>
      <c r="QIP18" s="5"/>
      <c r="QIQ18" s="5"/>
      <c r="QIR18" s="5"/>
      <c r="QIS18" s="5"/>
      <c r="QIT18" s="5"/>
      <c r="QIU18" s="5"/>
      <c r="QIV18" s="5"/>
      <c r="QIW18" s="5"/>
      <c r="QIX18" s="5"/>
      <c r="QIY18" s="5"/>
      <c r="QIZ18" s="5"/>
      <c r="QJA18" s="5"/>
      <c r="QJB18" s="5"/>
      <c r="QJC18" s="5"/>
      <c r="QJD18" s="5"/>
      <c r="QJE18" s="5"/>
      <c r="QJF18" s="5"/>
      <c r="QJG18" s="5"/>
      <c r="QJH18" s="5"/>
      <c r="QJI18" s="5"/>
      <c r="QJJ18" s="5"/>
      <c r="QJK18" s="5"/>
      <c r="QJL18" s="5"/>
      <c r="QJM18" s="5"/>
      <c r="QJN18" s="5"/>
      <c r="QJO18" s="5"/>
      <c r="QJP18" s="5"/>
      <c r="QJQ18" s="5"/>
      <c r="QJR18" s="5"/>
      <c r="QJS18" s="5"/>
      <c r="QJT18" s="5"/>
      <c r="QJU18" s="5"/>
      <c r="QJV18" s="5"/>
      <c r="QJW18" s="5"/>
      <c r="QJX18" s="5"/>
      <c r="QJY18" s="5"/>
      <c r="QJZ18" s="5"/>
      <c r="QKA18" s="5"/>
      <c r="QKB18" s="5"/>
      <c r="QKC18" s="5"/>
      <c r="QKD18" s="5"/>
      <c r="QKE18" s="5"/>
      <c r="QKF18" s="5"/>
      <c r="QKG18" s="5"/>
      <c r="QKH18" s="5"/>
      <c r="QKI18" s="5"/>
      <c r="QKJ18" s="5"/>
      <c r="QKK18" s="5"/>
      <c r="QKL18" s="5"/>
      <c r="QKM18" s="5"/>
      <c r="QKN18" s="5"/>
      <c r="QKO18" s="5"/>
      <c r="QKP18" s="5"/>
      <c r="QKQ18" s="5"/>
      <c r="QKR18" s="5"/>
      <c r="QKS18" s="5"/>
      <c r="QKT18" s="5"/>
      <c r="QKU18" s="5"/>
      <c r="QKV18" s="5"/>
      <c r="QKW18" s="5"/>
      <c r="QKX18" s="5"/>
      <c r="QKY18" s="5"/>
      <c r="QKZ18" s="5"/>
      <c r="QLA18" s="5"/>
      <c r="QLB18" s="5"/>
      <c r="QLC18" s="5"/>
      <c r="QLD18" s="5"/>
      <c r="QLE18" s="5"/>
      <c r="QLF18" s="5"/>
      <c r="QLG18" s="5"/>
      <c r="QLH18" s="5"/>
      <c r="QLI18" s="5"/>
      <c r="QLJ18" s="5"/>
      <c r="QLK18" s="5"/>
      <c r="QLL18" s="5"/>
      <c r="QLM18" s="5"/>
      <c r="QLN18" s="5"/>
      <c r="QLO18" s="5"/>
      <c r="QLP18" s="5"/>
      <c r="QLQ18" s="5"/>
      <c r="QLR18" s="5"/>
      <c r="QLS18" s="5"/>
      <c r="QLT18" s="5"/>
      <c r="QLU18" s="5"/>
      <c r="QLV18" s="5"/>
      <c r="QLW18" s="5"/>
      <c r="QLX18" s="5"/>
      <c r="QLY18" s="5"/>
      <c r="QLZ18" s="5"/>
      <c r="QMA18" s="5"/>
      <c r="QMB18" s="5"/>
      <c r="QMC18" s="5"/>
      <c r="QMD18" s="5"/>
      <c r="QME18" s="5"/>
      <c r="QMF18" s="5"/>
      <c r="QMG18" s="5"/>
      <c r="QMH18" s="5"/>
      <c r="QMI18" s="5"/>
      <c r="QMJ18" s="5"/>
      <c r="QMK18" s="5"/>
      <c r="QML18" s="5"/>
      <c r="QMM18" s="5"/>
      <c r="QMN18" s="5"/>
      <c r="QMO18" s="5"/>
      <c r="QMP18" s="5"/>
      <c r="QMQ18" s="5"/>
      <c r="QMR18" s="5"/>
      <c r="QMS18" s="5"/>
      <c r="QMT18" s="5"/>
      <c r="QMU18" s="5"/>
      <c r="QMV18" s="5"/>
      <c r="QMW18" s="5"/>
      <c r="QMX18" s="5"/>
      <c r="QMY18" s="5"/>
      <c r="QMZ18" s="5"/>
      <c r="QNA18" s="5"/>
      <c r="QNB18" s="5"/>
      <c r="QNC18" s="5"/>
      <c r="QND18" s="5"/>
      <c r="QNE18" s="5"/>
      <c r="QNF18" s="5"/>
      <c r="QNG18" s="5"/>
      <c r="QNH18" s="5"/>
      <c r="QNI18" s="5"/>
      <c r="QNJ18" s="5"/>
      <c r="QNK18" s="5"/>
      <c r="QNL18" s="5"/>
      <c r="QNM18" s="5"/>
      <c r="QNN18" s="5"/>
      <c r="QNO18" s="5"/>
      <c r="QNP18" s="5"/>
      <c r="QNQ18" s="5"/>
      <c r="QNR18" s="5"/>
      <c r="QNS18" s="5"/>
      <c r="QNT18" s="5"/>
      <c r="QNU18" s="5"/>
      <c r="QNV18" s="5"/>
      <c r="QNW18" s="5"/>
      <c r="QNX18" s="5"/>
      <c r="QNY18" s="5"/>
      <c r="QNZ18" s="5"/>
      <c r="QOA18" s="5"/>
      <c r="QOB18" s="5"/>
      <c r="QOC18" s="5"/>
      <c r="QOD18" s="5"/>
      <c r="QOE18" s="5"/>
      <c r="QOF18" s="5"/>
      <c r="QOG18" s="5"/>
      <c r="QOH18" s="5"/>
      <c r="QOI18" s="5"/>
      <c r="QOJ18" s="5"/>
      <c r="QOK18" s="5"/>
      <c r="QOL18" s="5"/>
      <c r="QOM18" s="5"/>
      <c r="QON18" s="5"/>
      <c r="QOO18" s="5"/>
      <c r="QOP18" s="5"/>
      <c r="QOQ18" s="5"/>
      <c r="QOR18" s="5"/>
      <c r="QOS18" s="5"/>
      <c r="QOT18" s="5"/>
      <c r="QOU18" s="5"/>
      <c r="QOV18" s="5"/>
      <c r="QOW18" s="5"/>
      <c r="QOX18" s="5"/>
      <c r="QOY18" s="5"/>
      <c r="QOZ18" s="5"/>
      <c r="QPA18" s="5"/>
      <c r="QPB18" s="5"/>
      <c r="QPC18" s="5"/>
      <c r="QPD18" s="5"/>
      <c r="QPE18" s="5"/>
      <c r="QPF18" s="5"/>
      <c r="QPG18" s="5"/>
      <c r="QPH18" s="5"/>
      <c r="QPI18" s="5"/>
      <c r="QPJ18" s="5"/>
      <c r="QPK18" s="5"/>
      <c r="QPL18" s="5"/>
      <c r="QPM18" s="5"/>
      <c r="QPN18" s="5"/>
      <c r="QPO18" s="5"/>
      <c r="QPP18" s="5"/>
      <c r="QPQ18" s="5"/>
      <c r="QPR18" s="5"/>
      <c r="QPS18" s="5"/>
      <c r="QPT18" s="5"/>
      <c r="QPU18" s="5"/>
      <c r="QPV18" s="5"/>
      <c r="QPW18" s="5"/>
      <c r="QPX18" s="5"/>
      <c r="QPY18" s="5"/>
      <c r="QPZ18" s="5"/>
      <c r="QQA18" s="5"/>
      <c r="QQB18" s="5"/>
      <c r="QQC18" s="5"/>
      <c r="QQD18" s="5"/>
      <c r="QQE18" s="5"/>
      <c r="QQF18" s="5"/>
      <c r="QQG18" s="5"/>
      <c r="QQH18" s="5"/>
      <c r="QQI18" s="5"/>
      <c r="QQJ18" s="5"/>
      <c r="QQK18" s="5"/>
      <c r="QQL18" s="5"/>
      <c r="QQM18" s="5"/>
      <c r="QQN18" s="5"/>
      <c r="QQO18" s="5"/>
      <c r="QQP18" s="5"/>
      <c r="QQQ18" s="5"/>
      <c r="QQR18" s="5"/>
      <c r="QQS18" s="5"/>
      <c r="QQT18" s="5"/>
      <c r="QQU18" s="5"/>
      <c r="QQV18" s="5"/>
      <c r="QQW18" s="5"/>
      <c r="QQX18" s="5"/>
      <c r="QQY18" s="5"/>
      <c r="QQZ18" s="5"/>
      <c r="QRA18" s="5"/>
      <c r="QRB18" s="5"/>
      <c r="QRC18" s="5"/>
      <c r="QRD18" s="5"/>
      <c r="QRE18" s="5"/>
      <c r="QRF18" s="5"/>
      <c r="QRG18" s="5"/>
      <c r="QRH18" s="5"/>
      <c r="QRI18" s="5"/>
      <c r="QRJ18" s="5"/>
      <c r="QRK18" s="5"/>
      <c r="QRL18" s="5"/>
      <c r="QRM18" s="5"/>
      <c r="QRN18" s="5"/>
      <c r="QRO18" s="5"/>
      <c r="QRP18" s="5"/>
      <c r="QRQ18" s="5"/>
      <c r="QRR18" s="5"/>
      <c r="QRS18" s="5"/>
      <c r="QRT18" s="5"/>
      <c r="QRU18" s="5"/>
      <c r="QRV18" s="5"/>
      <c r="QRW18" s="5"/>
      <c r="QRX18" s="5"/>
      <c r="QRY18" s="5"/>
      <c r="QRZ18" s="5"/>
      <c r="QSA18" s="5"/>
      <c r="QSB18" s="5"/>
      <c r="QSC18" s="5"/>
      <c r="QSD18" s="5"/>
      <c r="QSE18" s="5"/>
      <c r="QSF18" s="5"/>
      <c r="QSG18" s="5"/>
      <c r="QSH18" s="5"/>
      <c r="QSI18" s="5"/>
      <c r="QSJ18" s="5"/>
      <c r="QSK18" s="5"/>
      <c r="QSL18" s="5"/>
      <c r="QSM18" s="5"/>
      <c r="QSN18" s="5"/>
      <c r="QSO18" s="5"/>
      <c r="QSP18" s="5"/>
      <c r="QSQ18" s="5"/>
      <c r="QSR18" s="5"/>
      <c r="QSS18" s="5"/>
      <c r="QST18" s="5"/>
      <c r="QSU18" s="5"/>
      <c r="QSV18" s="5"/>
      <c r="QSW18" s="5"/>
      <c r="QSX18" s="5"/>
      <c r="QSY18" s="5"/>
      <c r="QSZ18" s="5"/>
      <c r="QTA18" s="5"/>
      <c r="QTB18" s="5"/>
      <c r="QTC18" s="5"/>
      <c r="QTD18" s="5"/>
      <c r="QTE18" s="5"/>
      <c r="QTF18" s="5"/>
      <c r="QTG18" s="5"/>
      <c r="QTH18" s="5"/>
      <c r="QTI18" s="5"/>
      <c r="QTJ18" s="5"/>
      <c r="QTK18" s="5"/>
      <c r="QTL18" s="5"/>
      <c r="QTM18" s="5"/>
      <c r="QTN18" s="5"/>
      <c r="QTO18" s="5"/>
      <c r="QTP18" s="5"/>
      <c r="QTQ18" s="5"/>
      <c r="QTR18" s="5"/>
      <c r="QTS18" s="5"/>
      <c r="QTT18" s="5"/>
      <c r="QTU18" s="5"/>
      <c r="QTV18" s="5"/>
      <c r="QTW18" s="5"/>
      <c r="QTX18" s="5"/>
      <c r="QTY18" s="5"/>
      <c r="QTZ18" s="5"/>
      <c r="QUA18" s="5"/>
      <c r="QUB18" s="5"/>
      <c r="QUC18" s="5"/>
      <c r="QUD18" s="5"/>
      <c r="QUE18" s="5"/>
      <c r="QUF18" s="5"/>
      <c r="QUG18" s="5"/>
      <c r="QUH18" s="5"/>
      <c r="QUI18" s="5"/>
      <c r="QUJ18" s="5"/>
      <c r="QUK18" s="5"/>
      <c r="QUL18" s="5"/>
      <c r="QUM18" s="5"/>
      <c r="QUN18" s="5"/>
      <c r="QUO18" s="5"/>
      <c r="QUP18" s="5"/>
      <c r="QUQ18" s="5"/>
      <c r="QUR18" s="5"/>
      <c r="QUS18" s="5"/>
      <c r="QUT18" s="5"/>
      <c r="QUU18" s="5"/>
      <c r="QUV18" s="5"/>
      <c r="QUW18" s="5"/>
      <c r="QUX18" s="5"/>
      <c r="QUY18" s="5"/>
      <c r="QUZ18" s="5"/>
      <c r="QVA18" s="5"/>
      <c r="QVB18" s="5"/>
      <c r="QVC18" s="5"/>
      <c r="QVD18" s="5"/>
      <c r="QVE18" s="5"/>
      <c r="QVF18" s="5"/>
      <c r="QVG18" s="5"/>
      <c r="QVH18" s="5"/>
      <c r="QVI18" s="5"/>
      <c r="QVJ18" s="5"/>
      <c r="QVK18" s="5"/>
      <c r="QVL18" s="5"/>
      <c r="QVM18" s="5"/>
      <c r="QVN18" s="5"/>
      <c r="QVO18" s="5"/>
      <c r="QVP18" s="5"/>
      <c r="QVQ18" s="5"/>
      <c r="QVR18" s="5"/>
      <c r="QVS18" s="5"/>
      <c r="QVT18" s="5"/>
      <c r="QVU18" s="5"/>
      <c r="QVV18" s="5"/>
      <c r="QVW18" s="5"/>
      <c r="QVX18" s="5"/>
      <c r="QVY18" s="5"/>
      <c r="QVZ18" s="5"/>
      <c r="QWA18" s="5"/>
      <c r="QWB18" s="5"/>
      <c r="QWC18" s="5"/>
      <c r="QWD18" s="5"/>
      <c r="QWE18" s="5"/>
      <c r="QWF18" s="5"/>
      <c r="QWG18" s="5"/>
      <c r="QWH18" s="5"/>
      <c r="QWI18" s="5"/>
      <c r="QWJ18" s="5"/>
      <c r="QWK18" s="5"/>
      <c r="QWL18" s="5"/>
      <c r="QWM18" s="5"/>
      <c r="QWN18" s="5"/>
      <c r="QWO18" s="5"/>
      <c r="QWP18" s="5"/>
      <c r="QWQ18" s="5"/>
      <c r="QWR18" s="5"/>
      <c r="QWS18" s="5"/>
      <c r="QWT18" s="5"/>
      <c r="QWU18" s="5"/>
      <c r="QWV18" s="5"/>
      <c r="QWW18" s="5"/>
      <c r="QWX18" s="5"/>
      <c r="QWY18" s="5"/>
      <c r="QWZ18" s="5"/>
      <c r="QXA18" s="5"/>
      <c r="QXB18" s="5"/>
      <c r="QXC18" s="5"/>
      <c r="QXD18" s="5"/>
      <c r="QXE18" s="5"/>
      <c r="QXF18" s="5"/>
      <c r="QXG18" s="5"/>
      <c r="QXH18" s="5"/>
      <c r="QXI18" s="5"/>
      <c r="QXJ18" s="5"/>
      <c r="QXK18" s="5"/>
      <c r="QXL18" s="5"/>
      <c r="QXM18" s="5"/>
      <c r="QXN18" s="5"/>
      <c r="QXO18" s="5"/>
      <c r="QXP18" s="5"/>
      <c r="QXQ18" s="5"/>
      <c r="QXR18" s="5"/>
      <c r="QXS18" s="5"/>
      <c r="QXT18" s="5"/>
      <c r="QXU18" s="5"/>
      <c r="QXV18" s="5"/>
      <c r="QXW18" s="5"/>
      <c r="QXX18" s="5"/>
      <c r="QXY18" s="5"/>
      <c r="QXZ18" s="5"/>
      <c r="QYA18" s="5"/>
      <c r="QYB18" s="5"/>
      <c r="QYC18" s="5"/>
      <c r="QYD18" s="5"/>
      <c r="QYE18" s="5"/>
      <c r="QYF18" s="5"/>
      <c r="QYG18" s="5"/>
      <c r="QYH18" s="5"/>
      <c r="QYI18" s="5"/>
      <c r="QYJ18" s="5"/>
      <c r="QYK18" s="5"/>
      <c r="QYL18" s="5"/>
      <c r="QYM18" s="5"/>
      <c r="QYN18" s="5"/>
      <c r="QYO18" s="5"/>
      <c r="QYP18" s="5"/>
      <c r="QYQ18" s="5"/>
      <c r="QYR18" s="5"/>
      <c r="QYS18" s="5"/>
      <c r="QYT18" s="5"/>
      <c r="QYU18" s="5"/>
      <c r="QYV18" s="5"/>
      <c r="QYW18" s="5"/>
      <c r="QYX18" s="5"/>
      <c r="QYY18" s="5"/>
      <c r="QYZ18" s="5"/>
      <c r="QZA18" s="5"/>
      <c r="QZB18" s="5"/>
      <c r="QZC18" s="5"/>
      <c r="QZD18" s="5"/>
      <c r="QZE18" s="5"/>
      <c r="QZF18" s="5"/>
      <c r="QZG18" s="5"/>
      <c r="QZH18" s="5"/>
      <c r="QZI18" s="5"/>
      <c r="QZJ18" s="5"/>
      <c r="QZK18" s="5"/>
      <c r="QZL18" s="5"/>
      <c r="QZM18" s="5"/>
      <c r="QZN18" s="5"/>
      <c r="QZO18" s="5"/>
      <c r="QZP18" s="5"/>
      <c r="QZQ18" s="5"/>
      <c r="QZR18" s="5"/>
      <c r="QZS18" s="5"/>
      <c r="QZT18" s="5"/>
      <c r="QZU18" s="5"/>
      <c r="QZV18" s="5"/>
      <c r="QZW18" s="5"/>
      <c r="QZX18" s="5"/>
      <c r="QZY18" s="5"/>
      <c r="QZZ18" s="5"/>
      <c r="RAA18" s="5"/>
      <c r="RAB18" s="5"/>
      <c r="RAC18" s="5"/>
      <c r="RAD18" s="5"/>
      <c r="RAE18" s="5"/>
      <c r="RAF18" s="5"/>
      <c r="RAG18" s="5"/>
      <c r="RAH18" s="5"/>
      <c r="RAI18" s="5"/>
      <c r="RAJ18" s="5"/>
      <c r="RAK18" s="5"/>
      <c r="RAL18" s="5"/>
      <c r="RAM18" s="5"/>
      <c r="RAN18" s="5"/>
      <c r="RAO18" s="5"/>
      <c r="RAP18" s="5"/>
      <c r="RAQ18" s="5"/>
      <c r="RAR18" s="5"/>
      <c r="RAS18" s="5"/>
      <c r="RAT18" s="5"/>
      <c r="RAU18" s="5"/>
      <c r="RAV18" s="5"/>
      <c r="RAW18" s="5"/>
      <c r="RAX18" s="5"/>
      <c r="RAY18" s="5"/>
      <c r="RAZ18" s="5"/>
      <c r="RBA18" s="5"/>
      <c r="RBB18" s="5"/>
      <c r="RBC18" s="5"/>
      <c r="RBD18" s="5"/>
      <c r="RBE18" s="5"/>
      <c r="RBF18" s="5"/>
      <c r="RBG18" s="5"/>
      <c r="RBH18" s="5"/>
      <c r="RBI18" s="5"/>
      <c r="RBJ18" s="5"/>
      <c r="RBK18" s="5"/>
      <c r="RBL18" s="5"/>
      <c r="RBM18" s="5"/>
      <c r="RBN18" s="5"/>
      <c r="RBO18" s="5"/>
      <c r="RBP18" s="5"/>
      <c r="RBQ18" s="5"/>
      <c r="RBR18" s="5"/>
      <c r="RBS18" s="5"/>
      <c r="RBT18" s="5"/>
      <c r="RBU18" s="5"/>
      <c r="RBV18" s="5"/>
      <c r="RBW18" s="5"/>
      <c r="RBX18" s="5"/>
      <c r="RBY18" s="5"/>
      <c r="RBZ18" s="5"/>
      <c r="RCA18" s="5"/>
      <c r="RCB18" s="5"/>
      <c r="RCC18" s="5"/>
      <c r="RCD18" s="5"/>
      <c r="RCE18" s="5"/>
      <c r="RCF18" s="5"/>
      <c r="RCG18" s="5"/>
      <c r="RCH18" s="5"/>
      <c r="RCI18" s="5"/>
      <c r="RCJ18" s="5"/>
      <c r="RCK18" s="5"/>
      <c r="RCL18" s="5"/>
      <c r="RCM18" s="5"/>
      <c r="RCN18" s="5"/>
      <c r="RCO18" s="5"/>
      <c r="RCP18" s="5"/>
      <c r="RCQ18" s="5"/>
      <c r="RCR18" s="5"/>
      <c r="RCS18" s="5"/>
      <c r="RCT18" s="5"/>
      <c r="RCU18" s="5"/>
      <c r="RCV18" s="5"/>
      <c r="RCW18" s="5"/>
      <c r="RCX18" s="5"/>
      <c r="RCY18" s="5"/>
      <c r="RCZ18" s="5"/>
      <c r="RDA18" s="5"/>
      <c r="RDB18" s="5"/>
      <c r="RDC18" s="5"/>
      <c r="RDD18" s="5"/>
      <c r="RDE18" s="5"/>
      <c r="RDF18" s="5"/>
      <c r="RDG18" s="5"/>
      <c r="RDH18" s="5"/>
      <c r="RDI18" s="5"/>
      <c r="RDJ18" s="5"/>
      <c r="RDK18" s="5"/>
      <c r="RDL18" s="5"/>
      <c r="RDM18" s="5"/>
      <c r="RDN18" s="5"/>
      <c r="RDO18" s="5"/>
      <c r="RDP18" s="5"/>
      <c r="RDQ18" s="5"/>
      <c r="RDR18" s="5"/>
      <c r="RDS18" s="5"/>
      <c r="RDT18" s="5"/>
      <c r="RDU18" s="5"/>
      <c r="RDV18" s="5"/>
      <c r="RDW18" s="5"/>
      <c r="RDX18" s="5"/>
      <c r="RDY18" s="5"/>
      <c r="RDZ18" s="5"/>
      <c r="REA18" s="5"/>
      <c r="REB18" s="5"/>
      <c r="REC18" s="5"/>
      <c r="RED18" s="5"/>
      <c r="REE18" s="5"/>
      <c r="REF18" s="5"/>
      <c r="REG18" s="5"/>
      <c r="REH18" s="5"/>
      <c r="REI18" s="5"/>
      <c r="REJ18" s="5"/>
      <c r="REK18" s="5"/>
      <c r="REL18" s="5"/>
      <c r="REM18" s="5"/>
      <c r="REN18" s="5"/>
      <c r="REO18" s="5"/>
      <c r="REP18" s="5"/>
      <c r="REQ18" s="5"/>
      <c r="RER18" s="5"/>
      <c r="RES18" s="5"/>
      <c r="RET18" s="5"/>
      <c r="REU18" s="5"/>
      <c r="REV18" s="5"/>
      <c r="REW18" s="5"/>
      <c r="REX18" s="5"/>
      <c r="REY18" s="5"/>
      <c r="REZ18" s="5"/>
      <c r="RFA18" s="5"/>
      <c r="RFB18" s="5"/>
      <c r="RFC18" s="5"/>
      <c r="RFD18" s="5"/>
      <c r="RFE18" s="5"/>
      <c r="RFF18" s="5"/>
      <c r="RFG18" s="5"/>
      <c r="RFH18" s="5"/>
      <c r="RFI18" s="5"/>
      <c r="RFJ18" s="5"/>
      <c r="RFK18" s="5"/>
      <c r="RFL18" s="5"/>
      <c r="RFM18" s="5"/>
      <c r="RFN18" s="5"/>
      <c r="RFO18" s="5"/>
      <c r="RFP18" s="5"/>
      <c r="RFQ18" s="5"/>
      <c r="RFR18" s="5"/>
      <c r="RFS18" s="5"/>
      <c r="RFT18" s="5"/>
      <c r="RFU18" s="5"/>
      <c r="RFV18" s="5"/>
      <c r="RFW18" s="5"/>
      <c r="RFX18" s="5"/>
      <c r="RFY18" s="5"/>
      <c r="RFZ18" s="5"/>
      <c r="RGA18" s="5"/>
      <c r="RGB18" s="5"/>
      <c r="RGC18" s="5"/>
      <c r="RGD18" s="5"/>
      <c r="RGE18" s="5"/>
      <c r="RGF18" s="5"/>
      <c r="RGG18" s="5"/>
      <c r="RGH18" s="5"/>
      <c r="RGI18" s="5"/>
      <c r="RGJ18" s="5"/>
      <c r="RGK18" s="5"/>
      <c r="RGL18" s="5"/>
      <c r="RGM18" s="5"/>
      <c r="RGN18" s="5"/>
      <c r="RGO18" s="5"/>
      <c r="RGP18" s="5"/>
      <c r="RGQ18" s="5"/>
      <c r="RGR18" s="5"/>
      <c r="RGS18" s="5"/>
      <c r="RGT18" s="5"/>
      <c r="RGU18" s="5"/>
      <c r="RGV18" s="5"/>
      <c r="RGW18" s="5"/>
      <c r="RGX18" s="5"/>
      <c r="RGY18" s="5"/>
      <c r="RGZ18" s="5"/>
      <c r="RHA18" s="5"/>
      <c r="RHB18" s="5"/>
      <c r="RHC18" s="5"/>
      <c r="RHD18" s="5"/>
      <c r="RHE18" s="5"/>
      <c r="RHF18" s="5"/>
      <c r="RHG18" s="5"/>
      <c r="RHH18" s="5"/>
      <c r="RHI18" s="5"/>
      <c r="RHJ18" s="5"/>
      <c r="RHK18" s="5"/>
      <c r="RHL18" s="5"/>
      <c r="RHM18" s="5"/>
      <c r="RHN18" s="5"/>
      <c r="RHO18" s="5"/>
      <c r="RHP18" s="5"/>
      <c r="RHQ18" s="5"/>
      <c r="RHR18" s="5"/>
      <c r="RHS18" s="5"/>
      <c r="RHT18" s="5"/>
      <c r="RHU18" s="5"/>
      <c r="RHV18" s="5"/>
      <c r="RHW18" s="5"/>
      <c r="RHX18" s="5"/>
      <c r="RHY18" s="5"/>
      <c r="RHZ18" s="5"/>
      <c r="RIA18" s="5"/>
      <c r="RIB18" s="5"/>
      <c r="RIC18" s="5"/>
      <c r="RID18" s="5"/>
      <c r="RIE18" s="5"/>
      <c r="RIF18" s="5"/>
      <c r="RIG18" s="5"/>
      <c r="RIH18" s="5"/>
      <c r="RII18" s="5"/>
      <c r="RIJ18" s="5"/>
      <c r="RIK18" s="5"/>
      <c r="RIL18" s="5"/>
      <c r="RIM18" s="5"/>
      <c r="RIN18" s="5"/>
      <c r="RIO18" s="5"/>
      <c r="RIP18" s="5"/>
      <c r="RIQ18" s="5"/>
      <c r="RIR18" s="5"/>
      <c r="RIS18" s="5"/>
      <c r="RIT18" s="5"/>
      <c r="RIU18" s="5"/>
      <c r="RIV18" s="5"/>
      <c r="RIW18" s="5"/>
      <c r="RIX18" s="5"/>
      <c r="RIY18" s="5"/>
      <c r="RIZ18" s="5"/>
      <c r="RJA18" s="5"/>
      <c r="RJB18" s="5"/>
      <c r="RJC18" s="5"/>
      <c r="RJD18" s="5"/>
      <c r="RJE18" s="5"/>
      <c r="RJF18" s="5"/>
      <c r="RJG18" s="5"/>
      <c r="RJH18" s="5"/>
      <c r="RJI18" s="5"/>
      <c r="RJJ18" s="5"/>
      <c r="RJK18" s="5"/>
      <c r="RJL18" s="5"/>
      <c r="RJM18" s="5"/>
      <c r="RJN18" s="5"/>
      <c r="RJO18" s="5"/>
      <c r="RJP18" s="5"/>
      <c r="RJQ18" s="5"/>
      <c r="RJR18" s="5"/>
      <c r="RJS18" s="5"/>
      <c r="RJT18" s="5"/>
      <c r="RJU18" s="5"/>
      <c r="RJV18" s="5"/>
      <c r="RJW18" s="5"/>
      <c r="RJX18" s="5"/>
      <c r="RJY18" s="5"/>
      <c r="RJZ18" s="5"/>
      <c r="RKA18" s="5"/>
      <c r="RKB18" s="5"/>
      <c r="RKC18" s="5"/>
      <c r="RKD18" s="5"/>
      <c r="RKE18" s="5"/>
      <c r="RKF18" s="5"/>
      <c r="RKG18" s="5"/>
      <c r="RKH18" s="5"/>
      <c r="RKI18" s="5"/>
      <c r="RKJ18" s="5"/>
      <c r="RKK18" s="5"/>
      <c r="RKL18" s="5"/>
      <c r="RKM18" s="5"/>
      <c r="RKN18" s="5"/>
      <c r="RKO18" s="5"/>
      <c r="RKP18" s="5"/>
      <c r="RKQ18" s="5"/>
      <c r="RKR18" s="5"/>
      <c r="RKS18" s="5"/>
      <c r="RKT18" s="5"/>
      <c r="RKU18" s="5"/>
      <c r="RKV18" s="5"/>
      <c r="RKW18" s="5"/>
      <c r="RKX18" s="5"/>
      <c r="RKY18" s="5"/>
      <c r="RKZ18" s="5"/>
      <c r="RLA18" s="5"/>
      <c r="RLB18" s="5"/>
      <c r="RLC18" s="5"/>
      <c r="RLD18" s="5"/>
      <c r="RLE18" s="5"/>
      <c r="RLF18" s="5"/>
      <c r="RLG18" s="5"/>
      <c r="RLH18" s="5"/>
      <c r="RLI18" s="5"/>
      <c r="RLJ18" s="5"/>
      <c r="RLK18" s="5"/>
      <c r="RLL18" s="5"/>
      <c r="RLM18" s="5"/>
      <c r="RLN18" s="5"/>
      <c r="RLO18" s="5"/>
      <c r="RLP18" s="5"/>
      <c r="RLQ18" s="5"/>
      <c r="RLR18" s="5"/>
      <c r="RLS18" s="5"/>
      <c r="RLT18" s="5"/>
      <c r="RLU18" s="5"/>
      <c r="RLV18" s="5"/>
      <c r="RLW18" s="5"/>
      <c r="RLX18" s="5"/>
      <c r="RLY18" s="5"/>
      <c r="RLZ18" s="5"/>
      <c r="RMA18" s="5"/>
      <c r="RMB18" s="5"/>
      <c r="RMC18" s="5"/>
      <c r="RMD18" s="5"/>
      <c r="RME18" s="5"/>
      <c r="RMF18" s="5"/>
      <c r="RMG18" s="5"/>
      <c r="RMH18" s="5"/>
      <c r="RMI18" s="5"/>
      <c r="RMJ18" s="5"/>
      <c r="RMK18" s="5"/>
      <c r="RML18" s="5"/>
      <c r="RMM18" s="5"/>
      <c r="RMN18" s="5"/>
      <c r="RMO18" s="5"/>
      <c r="RMP18" s="5"/>
      <c r="RMQ18" s="5"/>
      <c r="RMR18" s="5"/>
      <c r="RMS18" s="5"/>
      <c r="RMT18" s="5"/>
      <c r="RMU18" s="5"/>
      <c r="RMV18" s="5"/>
      <c r="RMW18" s="5"/>
      <c r="RMX18" s="5"/>
      <c r="RMY18" s="5"/>
      <c r="RMZ18" s="5"/>
      <c r="RNA18" s="5"/>
      <c r="RNB18" s="5"/>
      <c r="RNC18" s="5"/>
      <c r="RND18" s="5"/>
      <c r="RNE18" s="5"/>
      <c r="RNF18" s="5"/>
      <c r="RNG18" s="5"/>
      <c r="RNH18" s="5"/>
      <c r="RNI18" s="5"/>
      <c r="RNJ18" s="5"/>
      <c r="RNK18" s="5"/>
      <c r="RNL18" s="5"/>
      <c r="RNM18" s="5"/>
      <c r="RNN18" s="5"/>
      <c r="RNO18" s="5"/>
      <c r="RNP18" s="5"/>
      <c r="RNQ18" s="5"/>
      <c r="RNR18" s="5"/>
      <c r="RNS18" s="5"/>
      <c r="RNT18" s="5"/>
      <c r="RNU18" s="5"/>
      <c r="RNV18" s="5"/>
      <c r="RNW18" s="5"/>
      <c r="RNX18" s="5"/>
      <c r="RNY18" s="5"/>
      <c r="RNZ18" s="5"/>
      <c r="ROA18" s="5"/>
      <c r="ROB18" s="5"/>
      <c r="ROC18" s="5"/>
      <c r="ROD18" s="5"/>
      <c r="ROE18" s="5"/>
      <c r="ROF18" s="5"/>
      <c r="ROG18" s="5"/>
      <c r="ROH18" s="5"/>
      <c r="ROI18" s="5"/>
      <c r="ROJ18" s="5"/>
      <c r="ROK18" s="5"/>
      <c r="ROL18" s="5"/>
      <c r="ROM18" s="5"/>
      <c r="RON18" s="5"/>
      <c r="ROO18" s="5"/>
      <c r="ROP18" s="5"/>
      <c r="ROQ18" s="5"/>
      <c r="ROR18" s="5"/>
      <c r="ROS18" s="5"/>
      <c r="ROT18" s="5"/>
      <c r="ROU18" s="5"/>
      <c r="ROV18" s="5"/>
      <c r="ROW18" s="5"/>
      <c r="ROX18" s="5"/>
      <c r="ROY18" s="5"/>
      <c r="ROZ18" s="5"/>
      <c r="RPA18" s="5"/>
      <c r="RPB18" s="5"/>
      <c r="RPC18" s="5"/>
      <c r="RPD18" s="5"/>
      <c r="RPE18" s="5"/>
      <c r="RPF18" s="5"/>
      <c r="RPG18" s="5"/>
      <c r="RPH18" s="5"/>
      <c r="RPI18" s="5"/>
      <c r="RPJ18" s="5"/>
      <c r="RPK18" s="5"/>
      <c r="RPL18" s="5"/>
      <c r="RPM18" s="5"/>
      <c r="RPN18" s="5"/>
      <c r="RPO18" s="5"/>
      <c r="RPP18" s="5"/>
      <c r="RPQ18" s="5"/>
      <c r="RPR18" s="5"/>
      <c r="RPS18" s="5"/>
      <c r="RPT18" s="5"/>
      <c r="RPU18" s="5"/>
      <c r="RPV18" s="5"/>
      <c r="RPW18" s="5"/>
      <c r="RPX18" s="5"/>
      <c r="RPY18" s="5"/>
      <c r="RPZ18" s="5"/>
      <c r="RQA18" s="5"/>
      <c r="RQB18" s="5"/>
      <c r="RQC18" s="5"/>
      <c r="RQD18" s="5"/>
      <c r="RQE18" s="5"/>
      <c r="RQF18" s="5"/>
      <c r="RQG18" s="5"/>
      <c r="RQH18" s="5"/>
      <c r="RQI18" s="5"/>
      <c r="RQJ18" s="5"/>
      <c r="RQK18" s="5"/>
      <c r="RQL18" s="5"/>
      <c r="RQM18" s="5"/>
      <c r="RQN18" s="5"/>
      <c r="RQO18" s="5"/>
      <c r="RQP18" s="5"/>
      <c r="RQQ18" s="5"/>
      <c r="RQR18" s="5"/>
      <c r="RQS18" s="5"/>
      <c r="RQT18" s="5"/>
      <c r="RQU18" s="5"/>
      <c r="RQV18" s="5"/>
      <c r="RQW18" s="5"/>
      <c r="RQX18" s="5"/>
      <c r="RQY18" s="5"/>
      <c r="RQZ18" s="5"/>
      <c r="RRA18" s="5"/>
      <c r="RRB18" s="5"/>
      <c r="RRC18" s="5"/>
      <c r="RRD18" s="5"/>
      <c r="RRE18" s="5"/>
      <c r="RRF18" s="5"/>
      <c r="RRG18" s="5"/>
      <c r="RRH18" s="5"/>
      <c r="RRI18" s="5"/>
      <c r="RRJ18" s="5"/>
      <c r="RRK18" s="5"/>
      <c r="RRL18" s="5"/>
      <c r="RRM18" s="5"/>
      <c r="RRN18" s="5"/>
      <c r="RRO18" s="5"/>
      <c r="RRP18" s="5"/>
      <c r="RRQ18" s="5"/>
      <c r="RRR18" s="5"/>
      <c r="RRS18" s="5"/>
      <c r="RRT18" s="5"/>
      <c r="RRU18" s="5"/>
      <c r="RRV18" s="5"/>
      <c r="RRW18" s="5"/>
      <c r="RRX18" s="5"/>
      <c r="RRY18" s="5"/>
      <c r="RRZ18" s="5"/>
      <c r="RSA18" s="5"/>
      <c r="RSB18" s="5"/>
      <c r="RSC18" s="5"/>
      <c r="RSD18" s="5"/>
      <c r="RSE18" s="5"/>
      <c r="RSF18" s="5"/>
      <c r="RSG18" s="5"/>
      <c r="RSH18" s="5"/>
      <c r="RSI18" s="5"/>
      <c r="RSJ18" s="5"/>
      <c r="RSK18" s="5"/>
      <c r="RSL18" s="5"/>
      <c r="RSM18" s="5"/>
      <c r="RSN18" s="5"/>
      <c r="RSO18" s="5"/>
      <c r="RSP18" s="5"/>
      <c r="RSQ18" s="5"/>
      <c r="RSR18" s="5"/>
      <c r="RSS18" s="5"/>
      <c r="RST18" s="5"/>
      <c r="RSU18" s="5"/>
      <c r="RSV18" s="5"/>
      <c r="RSW18" s="5"/>
      <c r="RSX18" s="5"/>
      <c r="RSY18" s="5"/>
      <c r="RSZ18" s="5"/>
      <c r="RTA18" s="5"/>
      <c r="RTB18" s="5"/>
      <c r="RTC18" s="5"/>
      <c r="RTD18" s="5"/>
      <c r="RTE18" s="5"/>
      <c r="RTF18" s="5"/>
      <c r="RTG18" s="5"/>
      <c r="RTH18" s="5"/>
      <c r="RTI18" s="5"/>
      <c r="RTJ18" s="5"/>
      <c r="RTK18" s="5"/>
      <c r="RTL18" s="5"/>
      <c r="RTM18" s="5"/>
      <c r="RTN18" s="5"/>
      <c r="RTO18" s="5"/>
      <c r="RTP18" s="5"/>
      <c r="RTQ18" s="5"/>
      <c r="RTR18" s="5"/>
      <c r="RTS18" s="5"/>
      <c r="RTT18" s="5"/>
      <c r="RTU18" s="5"/>
      <c r="RTV18" s="5"/>
      <c r="RTW18" s="5"/>
      <c r="RTX18" s="5"/>
      <c r="RTY18" s="5"/>
      <c r="RTZ18" s="5"/>
      <c r="RUA18" s="5"/>
      <c r="RUB18" s="5"/>
      <c r="RUC18" s="5"/>
      <c r="RUD18" s="5"/>
      <c r="RUE18" s="5"/>
      <c r="RUF18" s="5"/>
      <c r="RUG18" s="5"/>
      <c r="RUH18" s="5"/>
      <c r="RUI18" s="5"/>
      <c r="RUJ18" s="5"/>
      <c r="RUK18" s="5"/>
      <c r="RUL18" s="5"/>
      <c r="RUM18" s="5"/>
      <c r="RUN18" s="5"/>
      <c r="RUO18" s="5"/>
      <c r="RUP18" s="5"/>
      <c r="RUQ18" s="5"/>
      <c r="RUR18" s="5"/>
      <c r="RUS18" s="5"/>
      <c r="RUT18" s="5"/>
      <c r="RUU18" s="5"/>
      <c r="RUV18" s="5"/>
      <c r="RUW18" s="5"/>
      <c r="RUX18" s="5"/>
      <c r="RUY18" s="5"/>
      <c r="RUZ18" s="5"/>
      <c r="RVA18" s="5"/>
      <c r="RVB18" s="5"/>
      <c r="RVC18" s="5"/>
      <c r="RVD18" s="5"/>
      <c r="RVE18" s="5"/>
      <c r="RVF18" s="5"/>
      <c r="RVG18" s="5"/>
      <c r="RVH18" s="5"/>
      <c r="RVI18" s="5"/>
      <c r="RVJ18" s="5"/>
      <c r="RVK18" s="5"/>
      <c r="RVL18" s="5"/>
      <c r="RVM18" s="5"/>
      <c r="RVN18" s="5"/>
      <c r="RVO18" s="5"/>
      <c r="RVP18" s="5"/>
      <c r="RVQ18" s="5"/>
      <c r="RVR18" s="5"/>
      <c r="RVS18" s="5"/>
      <c r="RVT18" s="5"/>
      <c r="RVU18" s="5"/>
      <c r="RVV18" s="5"/>
      <c r="RVW18" s="5"/>
      <c r="RVX18" s="5"/>
      <c r="RVY18" s="5"/>
      <c r="RVZ18" s="5"/>
      <c r="RWA18" s="5"/>
      <c r="RWB18" s="5"/>
      <c r="RWC18" s="5"/>
      <c r="RWD18" s="5"/>
      <c r="RWE18" s="5"/>
      <c r="RWF18" s="5"/>
      <c r="RWG18" s="5"/>
      <c r="RWH18" s="5"/>
      <c r="RWI18" s="5"/>
      <c r="RWJ18" s="5"/>
      <c r="RWK18" s="5"/>
      <c r="RWL18" s="5"/>
      <c r="RWM18" s="5"/>
      <c r="RWN18" s="5"/>
      <c r="RWO18" s="5"/>
      <c r="RWP18" s="5"/>
      <c r="RWQ18" s="5"/>
      <c r="RWR18" s="5"/>
      <c r="RWS18" s="5"/>
      <c r="RWT18" s="5"/>
      <c r="RWU18" s="5"/>
      <c r="RWV18" s="5"/>
      <c r="RWW18" s="5"/>
      <c r="RWX18" s="5"/>
      <c r="RWY18" s="5"/>
      <c r="RWZ18" s="5"/>
      <c r="RXA18" s="5"/>
      <c r="RXB18" s="5"/>
      <c r="RXC18" s="5"/>
      <c r="RXD18" s="5"/>
      <c r="RXE18" s="5"/>
      <c r="RXF18" s="5"/>
      <c r="RXG18" s="5"/>
      <c r="RXH18" s="5"/>
      <c r="RXI18" s="5"/>
      <c r="RXJ18" s="5"/>
      <c r="RXK18" s="5"/>
      <c r="RXL18" s="5"/>
      <c r="RXM18" s="5"/>
      <c r="RXN18" s="5"/>
      <c r="RXO18" s="5"/>
      <c r="RXP18" s="5"/>
      <c r="RXQ18" s="5"/>
      <c r="RXR18" s="5"/>
      <c r="RXS18" s="5"/>
      <c r="RXT18" s="5"/>
      <c r="RXU18" s="5"/>
      <c r="RXV18" s="5"/>
      <c r="RXW18" s="5"/>
      <c r="RXX18" s="5"/>
      <c r="RXY18" s="5"/>
      <c r="RXZ18" s="5"/>
      <c r="RYA18" s="5"/>
      <c r="RYB18" s="5"/>
      <c r="RYC18" s="5"/>
      <c r="RYD18" s="5"/>
      <c r="RYE18" s="5"/>
      <c r="RYF18" s="5"/>
      <c r="RYG18" s="5"/>
      <c r="RYH18" s="5"/>
      <c r="RYI18" s="5"/>
      <c r="RYJ18" s="5"/>
      <c r="RYK18" s="5"/>
      <c r="RYL18" s="5"/>
      <c r="RYM18" s="5"/>
      <c r="RYN18" s="5"/>
      <c r="RYO18" s="5"/>
      <c r="RYP18" s="5"/>
      <c r="RYQ18" s="5"/>
      <c r="RYR18" s="5"/>
      <c r="RYS18" s="5"/>
      <c r="RYT18" s="5"/>
      <c r="RYU18" s="5"/>
      <c r="RYV18" s="5"/>
      <c r="RYW18" s="5"/>
      <c r="RYX18" s="5"/>
      <c r="RYY18" s="5"/>
      <c r="RYZ18" s="5"/>
      <c r="RZA18" s="5"/>
      <c r="RZB18" s="5"/>
      <c r="RZC18" s="5"/>
      <c r="RZD18" s="5"/>
      <c r="RZE18" s="5"/>
      <c r="RZF18" s="5"/>
      <c r="RZG18" s="5"/>
      <c r="RZH18" s="5"/>
      <c r="RZI18" s="5"/>
      <c r="RZJ18" s="5"/>
      <c r="RZK18" s="5"/>
      <c r="RZL18" s="5"/>
      <c r="RZM18" s="5"/>
      <c r="RZN18" s="5"/>
      <c r="RZO18" s="5"/>
      <c r="RZP18" s="5"/>
      <c r="RZQ18" s="5"/>
      <c r="RZR18" s="5"/>
      <c r="RZS18" s="5"/>
      <c r="RZT18" s="5"/>
      <c r="RZU18" s="5"/>
      <c r="RZV18" s="5"/>
      <c r="RZW18" s="5"/>
      <c r="RZX18" s="5"/>
      <c r="RZY18" s="5"/>
      <c r="RZZ18" s="5"/>
      <c r="SAA18" s="5"/>
      <c r="SAB18" s="5"/>
      <c r="SAC18" s="5"/>
      <c r="SAD18" s="5"/>
      <c r="SAE18" s="5"/>
      <c r="SAF18" s="5"/>
      <c r="SAG18" s="5"/>
      <c r="SAH18" s="5"/>
      <c r="SAI18" s="5"/>
      <c r="SAJ18" s="5"/>
      <c r="SAK18" s="5"/>
      <c r="SAL18" s="5"/>
      <c r="SAM18" s="5"/>
      <c r="SAN18" s="5"/>
      <c r="SAO18" s="5"/>
      <c r="SAP18" s="5"/>
      <c r="SAQ18" s="5"/>
      <c r="SAR18" s="5"/>
      <c r="SAS18" s="5"/>
      <c r="SAT18" s="5"/>
      <c r="SAU18" s="5"/>
      <c r="SAV18" s="5"/>
      <c r="SAW18" s="5"/>
      <c r="SAX18" s="5"/>
      <c r="SAY18" s="5"/>
      <c r="SAZ18" s="5"/>
      <c r="SBA18" s="5"/>
      <c r="SBB18" s="5"/>
      <c r="SBC18" s="5"/>
      <c r="SBD18" s="5"/>
      <c r="SBE18" s="5"/>
      <c r="SBF18" s="5"/>
      <c r="SBG18" s="5"/>
      <c r="SBH18" s="5"/>
      <c r="SBI18" s="5"/>
      <c r="SBJ18" s="5"/>
      <c r="SBK18" s="5"/>
      <c r="SBL18" s="5"/>
      <c r="SBM18" s="5"/>
      <c r="SBN18" s="5"/>
      <c r="SBO18" s="5"/>
      <c r="SBP18" s="5"/>
      <c r="SBQ18" s="5"/>
      <c r="SBR18" s="5"/>
      <c r="SBS18" s="5"/>
      <c r="SBT18" s="5"/>
      <c r="SBU18" s="5"/>
      <c r="SBV18" s="5"/>
      <c r="SBW18" s="5"/>
      <c r="SBX18" s="5"/>
      <c r="SBY18" s="5"/>
      <c r="SBZ18" s="5"/>
      <c r="SCA18" s="5"/>
      <c r="SCB18" s="5"/>
      <c r="SCC18" s="5"/>
      <c r="SCD18" s="5"/>
      <c r="SCE18" s="5"/>
      <c r="SCF18" s="5"/>
      <c r="SCG18" s="5"/>
      <c r="SCH18" s="5"/>
      <c r="SCI18" s="5"/>
      <c r="SCJ18" s="5"/>
      <c r="SCK18" s="5"/>
      <c r="SCL18" s="5"/>
      <c r="SCM18" s="5"/>
      <c r="SCN18" s="5"/>
      <c r="SCO18" s="5"/>
      <c r="SCP18" s="5"/>
      <c r="SCQ18" s="5"/>
      <c r="SCR18" s="5"/>
      <c r="SCS18" s="5"/>
      <c r="SCT18" s="5"/>
      <c r="SCU18" s="5"/>
      <c r="SCV18" s="5"/>
      <c r="SCW18" s="5"/>
      <c r="SCX18" s="5"/>
      <c r="SCY18" s="5"/>
      <c r="SCZ18" s="5"/>
      <c r="SDA18" s="5"/>
      <c r="SDB18" s="5"/>
      <c r="SDC18" s="5"/>
      <c r="SDD18" s="5"/>
      <c r="SDE18" s="5"/>
      <c r="SDF18" s="5"/>
      <c r="SDG18" s="5"/>
      <c r="SDH18" s="5"/>
      <c r="SDI18" s="5"/>
      <c r="SDJ18" s="5"/>
      <c r="SDK18" s="5"/>
      <c r="SDL18" s="5"/>
      <c r="SDM18" s="5"/>
      <c r="SDN18" s="5"/>
      <c r="SDO18" s="5"/>
      <c r="SDP18" s="5"/>
      <c r="SDQ18" s="5"/>
      <c r="SDR18" s="5"/>
      <c r="SDS18" s="5"/>
      <c r="SDT18" s="5"/>
      <c r="SDU18" s="5"/>
      <c r="SDV18" s="5"/>
      <c r="SDW18" s="5"/>
      <c r="SDX18" s="5"/>
      <c r="SDY18" s="5"/>
      <c r="SDZ18" s="5"/>
      <c r="SEA18" s="5"/>
      <c r="SEB18" s="5"/>
      <c r="SEC18" s="5"/>
      <c r="SED18" s="5"/>
      <c r="SEE18" s="5"/>
      <c r="SEF18" s="5"/>
      <c r="SEG18" s="5"/>
      <c r="SEH18" s="5"/>
      <c r="SEI18" s="5"/>
      <c r="SEJ18" s="5"/>
      <c r="SEK18" s="5"/>
      <c r="SEL18" s="5"/>
      <c r="SEM18" s="5"/>
      <c r="SEN18" s="5"/>
      <c r="SEO18" s="5"/>
      <c r="SEP18" s="5"/>
      <c r="SEQ18" s="5"/>
      <c r="SER18" s="5"/>
      <c r="SES18" s="5"/>
      <c r="SET18" s="5"/>
      <c r="SEU18" s="5"/>
      <c r="SEV18" s="5"/>
      <c r="SEW18" s="5"/>
      <c r="SEX18" s="5"/>
      <c r="SEY18" s="5"/>
      <c r="SEZ18" s="5"/>
      <c r="SFA18" s="5"/>
      <c r="SFB18" s="5"/>
      <c r="SFC18" s="5"/>
      <c r="SFD18" s="5"/>
      <c r="SFE18" s="5"/>
      <c r="SFF18" s="5"/>
      <c r="SFG18" s="5"/>
      <c r="SFH18" s="5"/>
      <c r="SFI18" s="5"/>
      <c r="SFJ18" s="5"/>
      <c r="SFK18" s="5"/>
      <c r="SFL18" s="5"/>
      <c r="SFM18" s="5"/>
      <c r="SFN18" s="5"/>
      <c r="SFO18" s="5"/>
      <c r="SFP18" s="5"/>
      <c r="SFQ18" s="5"/>
      <c r="SFR18" s="5"/>
      <c r="SFS18" s="5"/>
      <c r="SFT18" s="5"/>
      <c r="SFU18" s="5"/>
      <c r="SFV18" s="5"/>
      <c r="SFW18" s="5"/>
      <c r="SFX18" s="5"/>
      <c r="SFY18" s="5"/>
      <c r="SFZ18" s="5"/>
      <c r="SGA18" s="5"/>
      <c r="SGB18" s="5"/>
      <c r="SGC18" s="5"/>
      <c r="SGD18" s="5"/>
      <c r="SGE18" s="5"/>
      <c r="SGF18" s="5"/>
      <c r="SGG18" s="5"/>
      <c r="SGH18" s="5"/>
      <c r="SGI18" s="5"/>
      <c r="SGJ18" s="5"/>
      <c r="SGK18" s="5"/>
      <c r="SGL18" s="5"/>
      <c r="SGM18" s="5"/>
      <c r="SGN18" s="5"/>
      <c r="SGO18" s="5"/>
      <c r="SGP18" s="5"/>
      <c r="SGQ18" s="5"/>
      <c r="SGR18" s="5"/>
      <c r="SGS18" s="5"/>
      <c r="SGT18" s="5"/>
      <c r="SGU18" s="5"/>
      <c r="SGV18" s="5"/>
      <c r="SGW18" s="5"/>
      <c r="SGX18" s="5"/>
      <c r="SGY18" s="5"/>
      <c r="SGZ18" s="5"/>
      <c r="SHA18" s="5"/>
      <c r="SHB18" s="5"/>
      <c r="SHC18" s="5"/>
      <c r="SHD18" s="5"/>
      <c r="SHE18" s="5"/>
      <c r="SHF18" s="5"/>
      <c r="SHG18" s="5"/>
      <c r="SHH18" s="5"/>
      <c r="SHI18" s="5"/>
      <c r="SHJ18" s="5"/>
      <c r="SHK18" s="5"/>
      <c r="SHL18" s="5"/>
      <c r="SHM18" s="5"/>
      <c r="SHN18" s="5"/>
      <c r="SHO18" s="5"/>
      <c r="SHP18" s="5"/>
      <c r="SHQ18" s="5"/>
      <c r="SHR18" s="5"/>
      <c r="SHS18" s="5"/>
      <c r="SHT18" s="5"/>
      <c r="SHU18" s="5"/>
      <c r="SHV18" s="5"/>
      <c r="SHW18" s="5"/>
      <c r="SHX18" s="5"/>
      <c r="SHY18" s="5"/>
      <c r="SHZ18" s="5"/>
      <c r="SIA18" s="5"/>
      <c r="SIB18" s="5"/>
      <c r="SIC18" s="5"/>
      <c r="SID18" s="5"/>
      <c r="SIE18" s="5"/>
      <c r="SIF18" s="5"/>
      <c r="SIG18" s="5"/>
      <c r="SIH18" s="5"/>
      <c r="SII18" s="5"/>
      <c r="SIJ18" s="5"/>
      <c r="SIK18" s="5"/>
      <c r="SIL18" s="5"/>
      <c r="SIM18" s="5"/>
      <c r="SIN18" s="5"/>
      <c r="SIO18" s="5"/>
      <c r="SIP18" s="5"/>
      <c r="SIQ18" s="5"/>
      <c r="SIR18" s="5"/>
      <c r="SIS18" s="5"/>
      <c r="SIT18" s="5"/>
      <c r="SIU18" s="5"/>
      <c r="SIV18" s="5"/>
      <c r="SIW18" s="5"/>
      <c r="SIX18" s="5"/>
      <c r="SIY18" s="5"/>
      <c r="SIZ18" s="5"/>
      <c r="SJA18" s="5"/>
      <c r="SJB18" s="5"/>
      <c r="SJC18" s="5"/>
      <c r="SJD18" s="5"/>
      <c r="SJE18" s="5"/>
      <c r="SJF18" s="5"/>
      <c r="SJG18" s="5"/>
      <c r="SJH18" s="5"/>
      <c r="SJI18" s="5"/>
      <c r="SJJ18" s="5"/>
      <c r="SJK18" s="5"/>
      <c r="SJL18" s="5"/>
      <c r="SJM18" s="5"/>
      <c r="SJN18" s="5"/>
      <c r="SJO18" s="5"/>
      <c r="SJP18" s="5"/>
      <c r="SJQ18" s="5"/>
      <c r="SJR18" s="5"/>
      <c r="SJS18" s="5"/>
      <c r="SJT18" s="5"/>
      <c r="SJU18" s="5"/>
      <c r="SJV18" s="5"/>
      <c r="SJW18" s="5"/>
      <c r="SJX18" s="5"/>
      <c r="SJY18" s="5"/>
      <c r="SJZ18" s="5"/>
      <c r="SKA18" s="5"/>
      <c r="SKB18" s="5"/>
      <c r="SKC18" s="5"/>
      <c r="SKD18" s="5"/>
      <c r="SKE18" s="5"/>
      <c r="SKF18" s="5"/>
      <c r="SKG18" s="5"/>
      <c r="SKH18" s="5"/>
      <c r="SKI18" s="5"/>
      <c r="SKJ18" s="5"/>
      <c r="SKK18" s="5"/>
      <c r="SKL18" s="5"/>
      <c r="SKM18" s="5"/>
      <c r="SKN18" s="5"/>
      <c r="SKO18" s="5"/>
      <c r="SKP18" s="5"/>
      <c r="SKQ18" s="5"/>
      <c r="SKR18" s="5"/>
      <c r="SKS18" s="5"/>
      <c r="SKT18" s="5"/>
      <c r="SKU18" s="5"/>
      <c r="SKV18" s="5"/>
      <c r="SKW18" s="5"/>
      <c r="SKX18" s="5"/>
      <c r="SKY18" s="5"/>
      <c r="SKZ18" s="5"/>
      <c r="SLA18" s="5"/>
      <c r="SLB18" s="5"/>
      <c r="SLC18" s="5"/>
      <c r="SLD18" s="5"/>
      <c r="SLE18" s="5"/>
      <c r="SLF18" s="5"/>
      <c r="SLG18" s="5"/>
      <c r="SLH18" s="5"/>
      <c r="SLI18" s="5"/>
      <c r="SLJ18" s="5"/>
      <c r="SLK18" s="5"/>
      <c r="SLL18" s="5"/>
      <c r="SLM18" s="5"/>
      <c r="SLN18" s="5"/>
      <c r="SLO18" s="5"/>
      <c r="SLP18" s="5"/>
      <c r="SLQ18" s="5"/>
      <c r="SLR18" s="5"/>
      <c r="SLS18" s="5"/>
      <c r="SLT18" s="5"/>
      <c r="SLU18" s="5"/>
      <c r="SLV18" s="5"/>
      <c r="SLW18" s="5"/>
      <c r="SLX18" s="5"/>
      <c r="SLY18" s="5"/>
      <c r="SLZ18" s="5"/>
      <c r="SMA18" s="5"/>
      <c r="SMB18" s="5"/>
      <c r="SMC18" s="5"/>
      <c r="SMD18" s="5"/>
      <c r="SME18" s="5"/>
      <c r="SMF18" s="5"/>
      <c r="SMG18" s="5"/>
      <c r="SMH18" s="5"/>
      <c r="SMI18" s="5"/>
      <c r="SMJ18" s="5"/>
      <c r="SMK18" s="5"/>
      <c r="SML18" s="5"/>
      <c r="SMM18" s="5"/>
      <c r="SMN18" s="5"/>
      <c r="SMO18" s="5"/>
      <c r="SMP18" s="5"/>
      <c r="SMQ18" s="5"/>
      <c r="SMR18" s="5"/>
      <c r="SMS18" s="5"/>
      <c r="SMT18" s="5"/>
      <c r="SMU18" s="5"/>
      <c r="SMV18" s="5"/>
      <c r="SMW18" s="5"/>
      <c r="SMX18" s="5"/>
      <c r="SMY18" s="5"/>
      <c r="SMZ18" s="5"/>
      <c r="SNA18" s="5"/>
      <c r="SNB18" s="5"/>
      <c r="SNC18" s="5"/>
      <c r="SND18" s="5"/>
      <c r="SNE18" s="5"/>
      <c r="SNF18" s="5"/>
      <c r="SNG18" s="5"/>
      <c r="SNH18" s="5"/>
      <c r="SNI18" s="5"/>
      <c r="SNJ18" s="5"/>
      <c r="SNK18" s="5"/>
      <c r="SNL18" s="5"/>
      <c r="SNM18" s="5"/>
      <c r="SNN18" s="5"/>
      <c r="SNO18" s="5"/>
      <c r="SNP18" s="5"/>
      <c r="SNQ18" s="5"/>
      <c r="SNR18" s="5"/>
      <c r="SNS18" s="5"/>
      <c r="SNT18" s="5"/>
      <c r="SNU18" s="5"/>
      <c r="SNV18" s="5"/>
      <c r="SNW18" s="5"/>
      <c r="SNX18" s="5"/>
      <c r="SNY18" s="5"/>
      <c r="SNZ18" s="5"/>
      <c r="SOA18" s="5"/>
      <c r="SOB18" s="5"/>
      <c r="SOC18" s="5"/>
      <c r="SOD18" s="5"/>
      <c r="SOE18" s="5"/>
      <c r="SOF18" s="5"/>
      <c r="SOG18" s="5"/>
      <c r="SOH18" s="5"/>
      <c r="SOI18" s="5"/>
      <c r="SOJ18" s="5"/>
      <c r="SOK18" s="5"/>
      <c r="SOL18" s="5"/>
      <c r="SOM18" s="5"/>
      <c r="SON18" s="5"/>
      <c r="SOO18" s="5"/>
      <c r="SOP18" s="5"/>
      <c r="SOQ18" s="5"/>
      <c r="SOR18" s="5"/>
      <c r="SOS18" s="5"/>
      <c r="SOT18" s="5"/>
      <c r="SOU18" s="5"/>
      <c r="SOV18" s="5"/>
      <c r="SOW18" s="5"/>
      <c r="SOX18" s="5"/>
      <c r="SOY18" s="5"/>
      <c r="SOZ18" s="5"/>
      <c r="SPA18" s="5"/>
      <c r="SPB18" s="5"/>
      <c r="SPC18" s="5"/>
      <c r="SPD18" s="5"/>
      <c r="SPE18" s="5"/>
      <c r="SPF18" s="5"/>
      <c r="SPG18" s="5"/>
      <c r="SPH18" s="5"/>
      <c r="SPI18" s="5"/>
      <c r="SPJ18" s="5"/>
      <c r="SPK18" s="5"/>
      <c r="SPL18" s="5"/>
      <c r="SPM18" s="5"/>
      <c r="SPN18" s="5"/>
      <c r="SPO18" s="5"/>
      <c r="SPP18" s="5"/>
      <c r="SPQ18" s="5"/>
      <c r="SPR18" s="5"/>
      <c r="SPS18" s="5"/>
      <c r="SPT18" s="5"/>
      <c r="SPU18" s="5"/>
      <c r="SPV18" s="5"/>
      <c r="SPW18" s="5"/>
      <c r="SPX18" s="5"/>
      <c r="SPY18" s="5"/>
      <c r="SPZ18" s="5"/>
      <c r="SQA18" s="5"/>
      <c r="SQB18" s="5"/>
      <c r="SQC18" s="5"/>
      <c r="SQD18" s="5"/>
      <c r="SQE18" s="5"/>
      <c r="SQF18" s="5"/>
      <c r="SQG18" s="5"/>
      <c r="SQH18" s="5"/>
      <c r="SQI18" s="5"/>
      <c r="SQJ18" s="5"/>
      <c r="SQK18" s="5"/>
      <c r="SQL18" s="5"/>
      <c r="SQM18" s="5"/>
      <c r="SQN18" s="5"/>
      <c r="SQO18" s="5"/>
      <c r="SQP18" s="5"/>
      <c r="SQQ18" s="5"/>
      <c r="SQR18" s="5"/>
      <c r="SQS18" s="5"/>
      <c r="SQT18" s="5"/>
      <c r="SQU18" s="5"/>
      <c r="SQV18" s="5"/>
      <c r="SQW18" s="5"/>
      <c r="SQX18" s="5"/>
      <c r="SQY18" s="5"/>
      <c r="SQZ18" s="5"/>
      <c r="SRA18" s="5"/>
      <c r="SRB18" s="5"/>
      <c r="SRC18" s="5"/>
      <c r="SRD18" s="5"/>
      <c r="SRE18" s="5"/>
      <c r="SRF18" s="5"/>
      <c r="SRG18" s="5"/>
      <c r="SRH18" s="5"/>
      <c r="SRI18" s="5"/>
      <c r="SRJ18" s="5"/>
      <c r="SRK18" s="5"/>
      <c r="SRL18" s="5"/>
      <c r="SRM18" s="5"/>
      <c r="SRN18" s="5"/>
      <c r="SRO18" s="5"/>
      <c r="SRP18" s="5"/>
      <c r="SRQ18" s="5"/>
      <c r="SRR18" s="5"/>
      <c r="SRS18" s="5"/>
      <c r="SRT18" s="5"/>
      <c r="SRU18" s="5"/>
      <c r="SRV18" s="5"/>
      <c r="SRW18" s="5"/>
      <c r="SRX18" s="5"/>
      <c r="SRY18" s="5"/>
      <c r="SRZ18" s="5"/>
      <c r="SSA18" s="5"/>
      <c r="SSB18" s="5"/>
      <c r="SSC18" s="5"/>
      <c r="SSD18" s="5"/>
      <c r="SSE18" s="5"/>
      <c r="SSF18" s="5"/>
      <c r="SSG18" s="5"/>
      <c r="SSH18" s="5"/>
      <c r="SSI18" s="5"/>
      <c r="SSJ18" s="5"/>
      <c r="SSK18" s="5"/>
      <c r="SSL18" s="5"/>
      <c r="SSM18" s="5"/>
      <c r="SSN18" s="5"/>
      <c r="SSO18" s="5"/>
      <c r="SSP18" s="5"/>
      <c r="SSQ18" s="5"/>
      <c r="SSR18" s="5"/>
      <c r="SSS18" s="5"/>
      <c r="SST18" s="5"/>
      <c r="SSU18" s="5"/>
      <c r="SSV18" s="5"/>
      <c r="SSW18" s="5"/>
      <c r="SSX18" s="5"/>
      <c r="SSY18" s="5"/>
      <c r="SSZ18" s="5"/>
      <c r="STA18" s="5"/>
      <c r="STB18" s="5"/>
      <c r="STC18" s="5"/>
      <c r="STD18" s="5"/>
      <c r="STE18" s="5"/>
      <c r="STF18" s="5"/>
      <c r="STG18" s="5"/>
      <c r="STH18" s="5"/>
      <c r="STI18" s="5"/>
      <c r="STJ18" s="5"/>
      <c r="STK18" s="5"/>
      <c r="STL18" s="5"/>
      <c r="STM18" s="5"/>
      <c r="STN18" s="5"/>
      <c r="STO18" s="5"/>
      <c r="STP18" s="5"/>
      <c r="STQ18" s="5"/>
      <c r="STR18" s="5"/>
      <c r="STS18" s="5"/>
      <c r="STT18" s="5"/>
      <c r="STU18" s="5"/>
      <c r="STV18" s="5"/>
      <c r="STW18" s="5"/>
      <c r="STX18" s="5"/>
      <c r="STY18" s="5"/>
      <c r="STZ18" s="5"/>
      <c r="SUA18" s="5"/>
      <c r="SUB18" s="5"/>
      <c r="SUC18" s="5"/>
      <c r="SUD18" s="5"/>
      <c r="SUE18" s="5"/>
      <c r="SUF18" s="5"/>
      <c r="SUG18" s="5"/>
      <c r="SUH18" s="5"/>
      <c r="SUI18" s="5"/>
      <c r="SUJ18" s="5"/>
      <c r="SUK18" s="5"/>
      <c r="SUL18" s="5"/>
      <c r="SUM18" s="5"/>
      <c r="SUN18" s="5"/>
      <c r="SUO18" s="5"/>
      <c r="SUP18" s="5"/>
      <c r="SUQ18" s="5"/>
      <c r="SUR18" s="5"/>
      <c r="SUS18" s="5"/>
      <c r="SUT18" s="5"/>
      <c r="SUU18" s="5"/>
      <c r="SUV18" s="5"/>
      <c r="SUW18" s="5"/>
      <c r="SUX18" s="5"/>
      <c r="SUY18" s="5"/>
      <c r="SUZ18" s="5"/>
      <c r="SVA18" s="5"/>
      <c r="SVB18" s="5"/>
      <c r="SVC18" s="5"/>
      <c r="SVD18" s="5"/>
      <c r="SVE18" s="5"/>
      <c r="SVF18" s="5"/>
      <c r="SVG18" s="5"/>
      <c r="SVH18" s="5"/>
      <c r="SVI18" s="5"/>
      <c r="SVJ18" s="5"/>
      <c r="SVK18" s="5"/>
      <c r="SVL18" s="5"/>
      <c r="SVM18" s="5"/>
      <c r="SVN18" s="5"/>
      <c r="SVO18" s="5"/>
      <c r="SVP18" s="5"/>
      <c r="SVQ18" s="5"/>
      <c r="SVR18" s="5"/>
      <c r="SVS18" s="5"/>
      <c r="SVT18" s="5"/>
      <c r="SVU18" s="5"/>
      <c r="SVV18" s="5"/>
      <c r="SVW18" s="5"/>
      <c r="SVX18" s="5"/>
      <c r="SVY18" s="5"/>
      <c r="SVZ18" s="5"/>
      <c r="SWA18" s="5"/>
      <c r="SWB18" s="5"/>
      <c r="SWC18" s="5"/>
      <c r="SWD18" s="5"/>
      <c r="SWE18" s="5"/>
      <c r="SWF18" s="5"/>
      <c r="SWG18" s="5"/>
      <c r="SWH18" s="5"/>
      <c r="SWI18" s="5"/>
      <c r="SWJ18" s="5"/>
      <c r="SWK18" s="5"/>
      <c r="SWL18" s="5"/>
      <c r="SWM18" s="5"/>
      <c r="SWN18" s="5"/>
      <c r="SWO18" s="5"/>
      <c r="SWP18" s="5"/>
      <c r="SWQ18" s="5"/>
      <c r="SWR18" s="5"/>
      <c r="SWS18" s="5"/>
      <c r="SWT18" s="5"/>
      <c r="SWU18" s="5"/>
      <c r="SWV18" s="5"/>
      <c r="SWW18" s="5"/>
      <c r="SWX18" s="5"/>
      <c r="SWY18" s="5"/>
      <c r="SWZ18" s="5"/>
      <c r="SXA18" s="5"/>
      <c r="SXB18" s="5"/>
      <c r="SXC18" s="5"/>
      <c r="SXD18" s="5"/>
      <c r="SXE18" s="5"/>
      <c r="SXF18" s="5"/>
      <c r="SXG18" s="5"/>
      <c r="SXH18" s="5"/>
      <c r="SXI18" s="5"/>
      <c r="SXJ18" s="5"/>
      <c r="SXK18" s="5"/>
      <c r="SXL18" s="5"/>
      <c r="SXM18" s="5"/>
      <c r="SXN18" s="5"/>
      <c r="SXO18" s="5"/>
      <c r="SXP18" s="5"/>
      <c r="SXQ18" s="5"/>
      <c r="SXR18" s="5"/>
      <c r="SXS18" s="5"/>
      <c r="SXT18" s="5"/>
      <c r="SXU18" s="5"/>
      <c r="SXV18" s="5"/>
      <c r="SXW18" s="5"/>
      <c r="SXX18" s="5"/>
      <c r="SXY18" s="5"/>
      <c r="SXZ18" s="5"/>
      <c r="SYA18" s="5"/>
      <c r="SYB18" s="5"/>
      <c r="SYC18" s="5"/>
      <c r="SYD18" s="5"/>
      <c r="SYE18" s="5"/>
      <c r="SYF18" s="5"/>
      <c r="SYG18" s="5"/>
      <c r="SYH18" s="5"/>
      <c r="SYI18" s="5"/>
      <c r="SYJ18" s="5"/>
      <c r="SYK18" s="5"/>
      <c r="SYL18" s="5"/>
      <c r="SYM18" s="5"/>
      <c r="SYN18" s="5"/>
      <c r="SYO18" s="5"/>
      <c r="SYP18" s="5"/>
      <c r="SYQ18" s="5"/>
      <c r="SYR18" s="5"/>
      <c r="SYS18" s="5"/>
      <c r="SYT18" s="5"/>
      <c r="SYU18" s="5"/>
      <c r="SYV18" s="5"/>
      <c r="SYW18" s="5"/>
      <c r="SYX18" s="5"/>
      <c r="SYY18" s="5"/>
      <c r="SYZ18" s="5"/>
      <c r="SZA18" s="5"/>
      <c r="SZB18" s="5"/>
      <c r="SZC18" s="5"/>
      <c r="SZD18" s="5"/>
      <c r="SZE18" s="5"/>
      <c r="SZF18" s="5"/>
      <c r="SZG18" s="5"/>
      <c r="SZH18" s="5"/>
      <c r="SZI18" s="5"/>
      <c r="SZJ18" s="5"/>
      <c r="SZK18" s="5"/>
      <c r="SZL18" s="5"/>
      <c r="SZM18" s="5"/>
      <c r="SZN18" s="5"/>
      <c r="SZO18" s="5"/>
      <c r="SZP18" s="5"/>
      <c r="SZQ18" s="5"/>
      <c r="SZR18" s="5"/>
      <c r="SZS18" s="5"/>
      <c r="SZT18" s="5"/>
      <c r="SZU18" s="5"/>
      <c r="SZV18" s="5"/>
      <c r="SZW18" s="5"/>
      <c r="SZX18" s="5"/>
      <c r="SZY18" s="5"/>
      <c r="SZZ18" s="5"/>
      <c r="TAA18" s="5"/>
      <c r="TAB18" s="5"/>
      <c r="TAC18" s="5"/>
      <c r="TAD18" s="5"/>
      <c r="TAE18" s="5"/>
      <c r="TAF18" s="5"/>
      <c r="TAG18" s="5"/>
      <c r="TAH18" s="5"/>
      <c r="TAI18" s="5"/>
      <c r="TAJ18" s="5"/>
      <c r="TAK18" s="5"/>
      <c r="TAL18" s="5"/>
      <c r="TAM18" s="5"/>
      <c r="TAN18" s="5"/>
      <c r="TAO18" s="5"/>
      <c r="TAP18" s="5"/>
      <c r="TAQ18" s="5"/>
      <c r="TAR18" s="5"/>
      <c r="TAS18" s="5"/>
      <c r="TAT18" s="5"/>
      <c r="TAU18" s="5"/>
      <c r="TAV18" s="5"/>
      <c r="TAW18" s="5"/>
      <c r="TAX18" s="5"/>
      <c r="TAY18" s="5"/>
      <c r="TAZ18" s="5"/>
      <c r="TBA18" s="5"/>
      <c r="TBB18" s="5"/>
      <c r="TBC18" s="5"/>
      <c r="TBD18" s="5"/>
      <c r="TBE18" s="5"/>
      <c r="TBF18" s="5"/>
      <c r="TBG18" s="5"/>
      <c r="TBH18" s="5"/>
      <c r="TBI18" s="5"/>
      <c r="TBJ18" s="5"/>
      <c r="TBK18" s="5"/>
      <c r="TBL18" s="5"/>
      <c r="TBM18" s="5"/>
      <c r="TBN18" s="5"/>
      <c r="TBO18" s="5"/>
      <c r="TBP18" s="5"/>
      <c r="TBQ18" s="5"/>
      <c r="TBR18" s="5"/>
      <c r="TBS18" s="5"/>
      <c r="TBT18" s="5"/>
      <c r="TBU18" s="5"/>
      <c r="TBV18" s="5"/>
      <c r="TBW18" s="5"/>
      <c r="TBX18" s="5"/>
      <c r="TBY18" s="5"/>
      <c r="TBZ18" s="5"/>
      <c r="TCA18" s="5"/>
      <c r="TCB18" s="5"/>
      <c r="TCC18" s="5"/>
      <c r="TCD18" s="5"/>
      <c r="TCE18" s="5"/>
      <c r="TCF18" s="5"/>
      <c r="TCG18" s="5"/>
      <c r="TCH18" s="5"/>
      <c r="TCI18" s="5"/>
      <c r="TCJ18" s="5"/>
      <c r="TCK18" s="5"/>
      <c r="TCL18" s="5"/>
      <c r="TCM18" s="5"/>
      <c r="TCN18" s="5"/>
      <c r="TCO18" s="5"/>
      <c r="TCP18" s="5"/>
      <c r="TCQ18" s="5"/>
      <c r="TCR18" s="5"/>
      <c r="TCS18" s="5"/>
      <c r="TCT18" s="5"/>
      <c r="TCU18" s="5"/>
      <c r="TCV18" s="5"/>
      <c r="TCW18" s="5"/>
      <c r="TCX18" s="5"/>
      <c r="TCY18" s="5"/>
      <c r="TCZ18" s="5"/>
      <c r="TDA18" s="5"/>
      <c r="TDB18" s="5"/>
      <c r="TDC18" s="5"/>
      <c r="TDD18" s="5"/>
      <c r="TDE18" s="5"/>
      <c r="TDF18" s="5"/>
      <c r="TDG18" s="5"/>
      <c r="TDH18" s="5"/>
      <c r="TDI18" s="5"/>
      <c r="TDJ18" s="5"/>
      <c r="TDK18" s="5"/>
      <c r="TDL18" s="5"/>
      <c r="TDM18" s="5"/>
      <c r="TDN18" s="5"/>
      <c r="TDO18" s="5"/>
      <c r="TDP18" s="5"/>
      <c r="TDQ18" s="5"/>
      <c r="TDR18" s="5"/>
      <c r="TDS18" s="5"/>
      <c r="TDT18" s="5"/>
      <c r="TDU18" s="5"/>
      <c r="TDV18" s="5"/>
      <c r="TDW18" s="5"/>
      <c r="TDX18" s="5"/>
      <c r="TDY18" s="5"/>
      <c r="TDZ18" s="5"/>
      <c r="TEA18" s="5"/>
      <c r="TEB18" s="5"/>
      <c r="TEC18" s="5"/>
      <c r="TED18" s="5"/>
      <c r="TEE18" s="5"/>
      <c r="TEF18" s="5"/>
      <c r="TEG18" s="5"/>
      <c r="TEH18" s="5"/>
      <c r="TEI18" s="5"/>
      <c r="TEJ18" s="5"/>
      <c r="TEK18" s="5"/>
      <c r="TEL18" s="5"/>
      <c r="TEM18" s="5"/>
      <c r="TEN18" s="5"/>
      <c r="TEO18" s="5"/>
      <c r="TEP18" s="5"/>
      <c r="TEQ18" s="5"/>
      <c r="TER18" s="5"/>
      <c r="TES18" s="5"/>
      <c r="TET18" s="5"/>
      <c r="TEU18" s="5"/>
      <c r="TEV18" s="5"/>
      <c r="TEW18" s="5"/>
      <c r="TEX18" s="5"/>
      <c r="TEY18" s="5"/>
      <c r="TEZ18" s="5"/>
      <c r="TFA18" s="5"/>
      <c r="TFB18" s="5"/>
      <c r="TFC18" s="5"/>
      <c r="TFD18" s="5"/>
      <c r="TFE18" s="5"/>
      <c r="TFF18" s="5"/>
      <c r="TFG18" s="5"/>
      <c r="TFH18" s="5"/>
      <c r="TFI18" s="5"/>
      <c r="TFJ18" s="5"/>
      <c r="TFK18" s="5"/>
      <c r="TFL18" s="5"/>
      <c r="TFM18" s="5"/>
      <c r="TFN18" s="5"/>
      <c r="TFO18" s="5"/>
      <c r="TFP18" s="5"/>
      <c r="TFQ18" s="5"/>
      <c r="TFR18" s="5"/>
      <c r="TFS18" s="5"/>
      <c r="TFT18" s="5"/>
      <c r="TFU18" s="5"/>
      <c r="TFV18" s="5"/>
      <c r="TFW18" s="5"/>
      <c r="TFX18" s="5"/>
      <c r="TFY18" s="5"/>
      <c r="TFZ18" s="5"/>
      <c r="TGA18" s="5"/>
      <c r="TGB18" s="5"/>
      <c r="TGC18" s="5"/>
      <c r="TGD18" s="5"/>
      <c r="TGE18" s="5"/>
      <c r="TGF18" s="5"/>
      <c r="TGG18" s="5"/>
      <c r="TGH18" s="5"/>
      <c r="TGI18" s="5"/>
      <c r="TGJ18" s="5"/>
      <c r="TGK18" s="5"/>
      <c r="TGL18" s="5"/>
      <c r="TGM18" s="5"/>
      <c r="TGN18" s="5"/>
      <c r="TGO18" s="5"/>
      <c r="TGP18" s="5"/>
      <c r="TGQ18" s="5"/>
      <c r="TGR18" s="5"/>
      <c r="TGS18" s="5"/>
      <c r="TGT18" s="5"/>
      <c r="TGU18" s="5"/>
      <c r="TGV18" s="5"/>
      <c r="TGW18" s="5"/>
      <c r="TGX18" s="5"/>
      <c r="TGY18" s="5"/>
      <c r="TGZ18" s="5"/>
      <c r="THA18" s="5"/>
      <c r="THB18" s="5"/>
      <c r="THC18" s="5"/>
      <c r="THD18" s="5"/>
      <c r="THE18" s="5"/>
      <c r="THF18" s="5"/>
      <c r="THG18" s="5"/>
      <c r="THH18" s="5"/>
      <c r="THI18" s="5"/>
      <c r="THJ18" s="5"/>
      <c r="THK18" s="5"/>
      <c r="THL18" s="5"/>
      <c r="THM18" s="5"/>
      <c r="THN18" s="5"/>
      <c r="THO18" s="5"/>
      <c r="THP18" s="5"/>
      <c r="THQ18" s="5"/>
      <c r="THR18" s="5"/>
      <c r="THS18" s="5"/>
      <c r="THT18" s="5"/>
      <c r="THU18" s="5"/>
      <c r="THV18" s="5"/>
      <c r="THW18" s="5"/>
      <c r="THX18" s="5"/>
      <c r="THY18" s="5"/>
      <c r="THZ18" s="5"/>
      <c r="TIA18" s="5"/>
      <c r="TIB18" s="5"/>
      <c r="TIC18" s="5"/>
      <c r="TID18" s="5"/>
      <c r="TIE18" s="5"/>
      <c r="TIF18" s="5"/>
      <c r="TIG18" s="5"/>
      <c r="TIH18" s="5"/>
      <c r="TII18" s="5"/>
      <c r="TIJ18" s="5"/>
      <c r="TIK18" s="5"/>
      <c r="TIL18" s="5"/>
      <c r="TIM18" s="5"/>
      <c r="TIN18" s="5"/>
      <c r="TIO18" s="5"/>
      <c r="TIP18" s="5"/>
      <c r="TIQ18" s="5"/>
      <c r="TIR18" s="5"/>
      <c r="TIS18" s="5"/>
      <c r="TIT18" s="5"/>
      <c r="TIU18" s="5"/>
      <c r="TIV18" s="5"/>
      <c r="TIW18" s="5"/>
      <c r="TIX18" s="5"/>
      <c r="TIY18" s="5"/>
      <c r="TIZ18" s="5"/>
      <c r="TJA18" s="5"/>
      <c r="TJB18" s="5"/>
      <c r="TJC18" s="5"/>
      <c r="TJD18" s="5"/>
      <c r="TJE18" s="5"/>
      <c r="TJF18" s="5"/>
      <c r="TJG18" s="5"/>
      <c r="TJH18" s="5"/>
      <c r="TJI18" s="5"/>
      <c r="TJJ18" s="5"/>
      <c r="TJK18" s="5"/>
      <c r="TJL18" s="5"/>
      <c r="TJM18" s="5"/>
      <c r="TJN18" s="5"/>
      <c r="TJO18" s="5"/>
      <c r="TJP18" s="5"/>
      <c r="TJQ18" s="5"/>
      <c r="TJR18" s="5"/>
      <c r="TJS18" s="5"/>
      <c r="TJT18" s="5"/>
      <c r="TJU18" s="5"/>
      <c r="TJV18" s="5"/>
      <c r="TJW18" s="5"/>
      <c r="TJX18" s="5"/>
      <c r="TJY18" s="5"/>
      <c r="TJZ18" s="5"/>
      <c r="TKA18" s="5"/>
      <c r="TKB18" s="5"/>
      <c r="TKC18" s="5"/>
      <c r="TKD18" s="5"/>
      <c r="TKE18" s="5"/>
      <c r="TKF18" s="5"/>
      <c r="TKG18" s="5"/>
      <c r="TKH18" s="5"/>
      <c r="TKI18" s="5"/>
      <c r="TKJ18" s="5"/>
      <c r="TKK18" s="5"/>
      <c r="TKL18" s="5"/>
      <c r="TKM18" s="5"/>
      <c r="TKN18" s="5"/>
      <c r="TKO18" s="5"/>
      <c r="TKP18" s="5"/>
      <c r="TKQ18" s="5"/>
      <c r="TKR18" s="5"/>
      <c r="TKS18" s="5"/>
      <c r="TKT18" s="5"/>
      <c r="TKU18" s="5"/>
      <c r="TKV18" s="5"/>
      <c r="TKW18" s="5"/>
      <c r="TKX18" s="5"/>
      <c r="TKY18" s="5"/>
      <c r="TKZ18" s="5"/>
      <c r="TLA18" s="5"/>
      <c r="TLB18" s="5"/>
      <c r="TLC18" s="5"/>
      <c r="TLD18" s="5"/>
      <c r="TLE18" s="5"/>
      <c r="TLF18" s="5"/>
      <c r="TLG18" s="5"/>
      <c r="TLH18" s="5"/>
      <c r="TLI18" s="5"/>
      <c r="TLJ18" s="5"/>
      <c r="TLK18" s="5"/>
      <c r="TLL18" s="5"/>
      <c r="TLM18" s="5"/>
      <c r="TLN18" s="5"/>
      <c r="TLO18" s="5"/>
      <c r="TLP18" s="5"/>
      <c r="TLQ18" s="5"/>
      <c r="TLR18" s="5"/>
      <c r="TLS18" s="5"/>
      <c r="TLT18" s="5"/>
      <c r="TLU18" s="5"/>
      <c r="TLV18" s="5"/>
      <c r="TLW18" s="5"/>
      <c r="TLX18" s="5"/>
      <c r="TLY18" s="5"/>
      <c r="TLZ18" s="5"/>
      <c r="TMA18" s="5"/>
      <c r="TMB18" s="5"/>
      <c r="TMC18" s="5"/>
      <c r="TMD18" s="5"/>
      <c r="TME18" s="5"/>
      <c r="TMF18" s="5"/>
      <c r="TMG18" s="5"/>
      <c r="TMH18" s="5"/>
      <c r="TMI18" s="5"/>
      <c r="TMJ18" s="5"/>
      <c r="TMK18" s="5"/>
      <c r="TML18" s="5"/>
      <c r="TMM18" s="5"/>
      <c r="TMN18" s="5"/>
      <c r="TMO18" s="5"/>
      <c r="TMP18" s="5"/>
      <c r="TMQ18" s="5"/>
      <c r="TMR18" s="5"/>
      <c r="TMS18" s="5"/>
      <c r="TMT18" s="5"/>
      <c r="TMU18" s="5"/>
      <c r="TMV18" s="5"/>
      <c r="TMW18" s="5"/>
      <c r="TMX18" s="5"/>
      <c r="TMY18" s="5"/>
      <c r="TMZ18" s="5"/>
      <c r="TNA18" s="5"/>
      <c r="TNB18" s="5"/>
      <c r="TNC18" s="5"/>
      <c r="TND18" s="5"/>
      <c r="TNE18" s="5"/>
      <c r="TNF18" s="5"/>
      <c r="TNG18" s="5"/>
      <c r="TNH18" s="5"/>
      <c r="TNI18" s="5"/>
      <c r="TNJ18" s="5"/>
      <c r="TNK18" s="5"/>
      <c r="TNL18" s="5"/>
      <c r="TNM18" s="5"/>
      <c r="TNN18" s="5"/>
      <c r="TNO18" s="5"/>
      <c r="TNP18" s="5"/>
      <c r="TNQ18" s="5"/>
      <c r="TNR18" s="5"/>
      <c r="TNS18" s="5"/>
      <c r="TNT18" s="5"/>
      <c r="TNU18" s="5"/>
      <c r="TNV18" s="5"/>
      <c r="TNW18" s="5"/>
      <c r="TNX18" s="5"/>
      <c r="TNY18" s="5"/>
      <c r="TNZ18" s="5"/>
      <c r="TOA18" s="5"/>
      <c r="TOB18" s="5"/>
      <c r="TOC18" s="5"/>
      <c r="TOD18" s="5"/>
      <c r="TOE18" s="5"/>
      <c r="TOF18" s="5"/>
      <c r="TOG18" s="5"/>
      <c r="TOH18" s="5"/>
      <c r="TOI18" s="5"/>
      <c r="TOJ18" s="5"/>
      <c r="TOK18" s="5"/>
      <c r="TOL18" s="5"/>
      <c r="TOM18" s="5"/>
      <c r="TON18" s="5"/>
      <c r="TOO18" s="5"/>
      <c r="TOP18" s="5"/>
      <c r="TOQ18" s="5"/>
      <c r="TOR18" s="5"/>
      <c r="TOS18" s="5"/>
      <c r="TOT18" s="5"/>
      <c r="TOU18" s="5"/>
      <c r="TOV18" s="5"/>
      <c r="TOW18" s="5"/>
      <c r="TOX18" s="5"/>
      <c r="TOY18" s="5"/>
      <c r="TOZ18" s="5"/>
      <c r="TPA18" s="5"/>
      <c r="TPB18" s="5"/>
      <c r="TPC18" s="5"/>
      <c r="TPD18" s="5"/>
      <c r="TPE18" s="5"/>
      <c r="TPF18" s="5"/>
      <c r="TPG18" s="5"/>
      <c r="TPH18" s="5"/>
      <c r="TPI18" s="5"/>
      <c r="TPJ18" s="5"/>
      <c r="TPK18" s="5"/>
      <c r="TPL18" s="5"/>
      <c r="TPM18" s="5"/>
      <c r="TPN18" s="5"/>
      <c r="TPO18" s="5"/>
      <c r="TPP18" s="5"/>
      <c r="TPQ18" s="5"/>
      <c r="TPR18" s="5"/>
      <c r="TPS18" s="5"/>
      <c r="TPT18" s="5"/>
      <c r="TPU18" s="5"/>
      <c r="TPV18" s="5"/>
      <c r="TPW18" s="5"/>
      <c r="TPX18" s="5"/>
      <c r="TPY18" s="5"/>
      <c r="TPZ18" s="5"/>
      <c r="TQA18" s="5"/>
      <c r="TQB18" s="5"/>
      <c r="TQC18" s="5"/>
      <c r="TQD18" s="5"/>
      <c r="TQE18" s="5"/>
      <c r="TQF18" s="5"/>
      <c r="TQG18" s="5"/>
      <c r="TQH18" s="5"/>
      <c r="TQI18" s="5"/>
      <c r="TQJ18" s="5"/>
      <c r="TQK18" s="5"/>
      <c r="TQL18" s="5"/>
      <c r="TQM18" s="5"/>
      <c r="TQN18" s="5"/>
      <c r="TQO18" s="5"/>
      <c r="TQP18" s="5"/>
      <c r="TQQ18" s="5"/>
      <c r="TQR18" s="5"/>
      <c r="TQS18" s="5"/>
      <c r="TQT18" s="5"/>
      <c r="TQU18" s="5"/>
      <c r="TQV18" s="5"/>
      <c r="TQW18" s="5"/>
      <c r="TQX18" s="5"/>
      <c r="TQY18" s="5"/>
      <c r="TQZ18" s="5"/>
      <c r="TRA18" s="5"/>
      <c r="TRB18" s="5"/>
      <c r="TRC18" s="5"/>
      <c r="TRD18" s="5"/>
      <c r="TRE18" s="5"/>
      <c r="TRF18" s="5"/>
      <c r="TRG18" s="5"/>
      <c r="TRH18" s="5"/>
      <c r="TRI18" s="5"/>
      <c r="TRJ18" s="5"/>
      <c r="TRK18" s="5"/>
      <c r="TRL18" s="5"/>
      <c r="TRM18" s="5"/>
      <c r="TRN18" s="5"/>
      <c r="TRO18" s="5"/>
      <c r="TRP18" s="5"/>
      <c r="TRQ18" s="5"/>
      <c r="TRR18" s="5"/>
      <c r="TRS18" s="5"/>
      <c r="TRT18" s="5"/>
      <c r="TRU18" s="5"/>
      <c r="TRV18" s="5"/>
      <c r="TRW18" s="5"/>
      <c r="TRX18" s="5"/>
      <c r="TRY18" s="5"/>
      <c r="TRZ18" s="5"/>
      <c r="TSA18" s="5"/>
      <c r="TSB18" s="5"/>
      <c r="TSC18" s="5"/>
      <c r="TSD18" s="5"/>
      <c r="TSE18" s="5"/>
      <c r="TSF18" s="5"/>
      <c r="TSG18" s="5"/>
      <c r="TSH18" s="5"/>
      <c r="TSI18" s="5"/>
      <c r="TSJ18" s="5"/>
      <c r="TSK18" s="5"/>
      <c r="TSL18" s="5"/>
      <c r="TSM18" s="5"/>
      <c r="TSN18" s="5"/>
      <c r="TSO18" s="5"/>
      <c r="TSP18" s="5"/>
      <c r="TSQ18" s="5"/>
      <c r="TSR18" s="5"/>
      <c r="TSS18" s="5"/>
      <c r="TST18" s="5"/>
      <c r="TSU18" s="5"/>
      <c r="TSV18" s="5"/>
      <c r="TSW18" s="5"/>
      <c r="TSX18" s="5"/>
      <c r="TSY18" s="5"/>
      <c r="TSZ18" s="5"/>
      <c r="TTA18" s="5"/>
      <c r="TTB18" s="5"/>
      <c r="TTC18" s="5"/>
      <c r="TTD18" s="5"/>
      <c r="TTE18" s="5"/>
      <c r="TTF18" s="5"/>
      <c r="TTG18" s="5"/>
      <c r="TTH18" s="5"/>
      <c r="TTI18" s="5"/>
      <c r="TTJ18" s="5"/>
      <c r="TTK18" s="5"/>
      <c r="TTL18" s="5"/>
      <c r="TTM18" s="5"/>
      <c r="TTN18" s="5"/>
      <c r="TTO18" s="5"/>
      <c r="TTP18" s="5"/>
      <c r="TTQ18" s="5"/>
      <c r="TTR18" s="5"/>
      <c r="TTS18" s="5"/>
      <c r="TTT18" s="5"/>
      <c r="TTU18" s="5"/>
      <c r="TTV18" s="5"/>
      <c r="TTW18" s="5"/>
      <c r="TTX18" s="5"/>
      <c r="TTY18" s="5"/>
      <c r="TTZ18" s="5"/>
      <c r="TUA18" s="5"/>
      <c r="TUB18" s="5"/>
      <c r="TUC18" s="5"/>
      <c r="TUD18" s="5"/>
      <c r="TUE18" s="5"/>
      <c r="TUF18" s="5"/>
      <c r="TUG18" s="5"/>
      <c r="TUH18" s="5"/>
      <c r="TUI18" s="5"/>
      <c r="TUJ18" s="5"/>
      <c r="TUK18" s="5"/>
      <c r="TUL18" s="5"/>
      <c r="TUM18" s="5"/>
      <c r="TUN18" s="5"/>
      <c r="TUO18" s="5"/>
      <c r="TUP18" s="5"/>
      <c r="TUQ18" s="5"/>
      <c r="TUR18" s="5"/>
      <c r="TUS18" s="5"/>
      <c r="TUT18" s="5"/>
      <c r="TUU18" s="5"/>
      <c r="TUV18" s="5"/>
      <c r="TUW18" s="5"/>
      <c r="TUX18" s="5"/>
      <c r="TUY18" s="5"/>
      <c r="TUZ18" s="5"/>
      <c r="TVA18" s="5"/>
      <c r="TVB18" s="5"/>
      <c r="TVC18" s="5"/>
      <c r="TVD18" s="5"/>
      <c r="TVE18" s="5"/>
      <c r="TVF18" s="5"/>
      <c r="TVG18" s="5"/>
      <c r="TVH18" s="5"/>
      <c r="TVI18" s="5"/>
      <c r="TVJ18" s="5"/>
      <c r="TVK18" s="5"/>
      <c r="TVL18" s="5"/>
      <c r="TVM18" s="5"/>
      <c r="TVN18" s="5"/>
      <c r="TVO18" s="5"/>
      <c r="TVP18" s="5"/>
      <c r="TVQ18" s="5"/>
      <c r="TVR18" s="5"/>
      <c r="TVS18" s="5"/>
      <c r="TVT18" s="5"/>
      <c r="TVU18" s="5"/>
      <c r="TVV18" s="5"/>
      <c r="TVW18" s="5"/>
      <c r="TVX18" s="5"/>
      <c r="TVY18" s="5"/>
      <c r="TVZ18" s="5"/>
      <c r="TWA18" s="5"/>
      <c r="TWB18" s="5"/>
      <c r="TWC18" s="5"/>
      <c r="TWD18" s="5"/>
      <c r="TWE18" s="5"/>
      <c r="TWF18" s="5"/>
      <c r="TWG18" s="5"/>
      <c r="TWH18" s="5"/>
      <c r="TWI18" s="5"/>
      <c r="TWJ18" s="5"/>
      <c r="TWK18" s="5"/>
      <c r="TWL18" s="5"/>
      <c r="TWM18" s="5"/>
      <c r="TWN18" s="5"/>
      <c r="TWO18" s="5"/>
      <c r="TWP18" s="5"/>
      <c r="TWQ18" s="5"/>
      <c r="TWR18" s="5"/>
      <c r="TWS18" s="5"/>
      <c r="TWT18" s="5"/>
      <c r="TWU18" s="5"/>
      <c r="TWV18" s="5"/>
      <c r="TWW18" s="5"/>
      <c r="TWX18" s="5"/>
      <c r="TWY18" s="5"/>
      <c r="TWZ18" s="5"/>
      <c r="TXA18" s="5"/>
      <c r="TXB18" s="5"/>
      <c r="TXC18" s="5"/>
      <c r="TXD18" s="5"/>
      <c r="TXE18" s="5"/>
      <c r="TXF18" s="5"/>
      <c r="TXG18" s="5"/>
      <c r="TXH18" s="5"/>
      <c r="TXI18" s="5"/>
      <c r="TXJ18" s="5"/>
      <c r="TXK18" s="5"/>
      <c r="TXL18" s="5"/>
      <c r="TXM18" s="5"/>
      <c r="TXN18" s="5"/>
      <c r="TXO18" s="5"/>
      <c r="TXP18" s="5"/>
      <c r="TXQ18" s="5"/>
      <c r="TXR18" s="5"/>
      <c r="TXS18" s="5"/>
      <c r="TXT18" s="5"/>
      <c r="TXU18" s="5"/>
      <c r="TXV18" s="5"/>
      <c r="TXW18" s="5"/>
      <c r="TXX18" s="5"/>
      <c r="TXY18" s="5"/>
      <c r="TXZ18" s="5"/>
      <c r="TYA18" s="5"/>
      <c r="TYB18" s="5"/>
      <c r="TYC18" s="5"/>
      <c r="TYD18" s="5"/>
      <c r="TYE18" s="5"/>
      <c r="TYF18" s="5"/>
      <c r="TYG18" s="5"/>
      <c r="TYH18" s="5"/>
      <c r="TYI18" s="5"/>
      <c r="TYJ18" s="5"/>
      <c r="TYK18" s="5"/>
      <c r="TYL18" s="5"/>
      <c r="TYM18" s="5"/>
      <c r="TYN18" s="5"/>
      <c r="TYO18" s="5"/>
      <c r="TYP18" s="5"/>
      <c r="TYQ18" s="5"/>
      <c r="TYR18" s="5"/>
      <c r="TYS18" s="5"/>
      <c r="TYT18" s="5"/>
      <c r="TYU18" s="5"/>
      <c r="TYV18" s="5"/>
      <c r="TYW18" s="5"/>
      <c r="TYX18" s="5"/>
      <c r="TYY18" s="5"/>
      <c r="TYZ18" s="5"/>
      <c r="TZA18" s="5"/>
      <c r="TZB18" s="5"/>
      <c r="TZC18" s="5"/>
      <c r="TZD18" s="5"/>
      <c r="TZE18" s="5"/>
      <c r="TZF18" s="5"/>
      <c r="TZG18" s="5"/>
      <c r="TZH18" s="5"/>
      <c r="TZI18" s="5"/>
      <c r="TZJ18" s="5"/>
      <c r="TZK18" s="5"/>
      <c r="TZL18" s="5"/>
      <c r="TZM18" s="5"/>
      <c r="TZN18" s="5"/>
      <c r="TZO18" s="5"/>
      <c r="TZP18" s="5"/>
      <c r="TZQ18" s="5"/>
      <c r="TZR18" s="5"/>
      <c r="TZS18" s="5"/>
      <c r="TZT18" s="5"/>
      <c r="TZU18" s="5"/>
      <c r="TZV18" s="5"/>
      <c r="TZW18" s="5"/>
      <c r="TZX18" s="5"/>
      <c r="TZY18" s="5"/>
      <c r="TZZ18" s="5"/>
      <c r="UAA18" s="5"/>
      <c r="UAB18" s="5"/>
      <c r="UAC18" s="5"/>
      <c r="UAD18" s="5"/>
      <c r="UAE18" s="5"/>
      <c r="UAF18" s="5"/>
      <c r="UAG18" s="5"/>
      <c r="UAH18" s="5"/>
      <c r="UAI18" s="5"/>
      <c r="UAJ18" s="5"/>
      <c r="UAK18" s="5"/>
      <c r="UAL18" s="5"/>
      <c r="UAM18" s="5"/>
      <c r="UAN18" s="5"/>
      <c r="UAO18" s="5"/>
      <c r="UAP18" s="5"/>
      <c r="UAQ18" s="5"/>
      <c r="UAR18" s="5"/>
      <c r="UAS18" s="5"/>
      <c r="UAT18" s="5"/>
      <c r="UAU18" s="5"/>
      <c r="UAV18" s="5"/>
      <c r="UAW18" s="5"/>
      <c r="UAX18" s="5"/>
      <c r="UAY18" s="5"/>
      <c r="UAZ18" s="5"/>
      <c r="UBA18" s="5"/>
      <c r="UBB18" s="5"/>
      <c r="UBC18" s="5"/>
      <c r="UBD18" s="5"/>
      <c r="UBE18" s="5"/>
      <c r="UBF18" s="5"/>
      <c r="UBG18" s="5"/>
      <c r="UBH18" s="5"/>
      <c r="UBI18" s="5"/>
      <c r="UBJ18" s="5"/>
      <c r="UBK18" s="5"/>
      <c r="UBL18" s="5"/>
      <c r="UBM18" s="5"/>
      <c r="UBN18" s="5"/>
      <c r="UBO18" s="5"/>
      <c r="UBP18" s="5"/>
      <c r="UBQ18" s="5"/>
      <c r="UBR18" s="5"/>
      <c r="UBS18" s="5"/>
      <c r="UBT18" s="5"/>
      <c r="UBU18" s="5"/>
      <c r="UBV18" s="5"/>
      <c r="UBW18" s="5"/>
      <c r="UBX18" s="5"/>
      <c r="UBY18" s="5"/>
      <c r="UBZ18" s="5"/>
      <c r="UCA18" s="5"/>
      <c r="UCB18" s="5"/>
      <c r="UCC18" s="5"/>
      <c r="UCD18" s="5"/>
      <c r="UCE18" s="5"/>
      <c r="UCF18" s="5"/>
      <c r="UCG18" s="5"/>
      <c r="UCH18" s="5"/>
      <c r="UCI18" s="5"/>
      <c r="UCJ18" s="5"/>
      <c r="UCK18" s="5"/>
      <c r="UCL18" s="5"/>
      <c r="UCM18" s="5"/>
      <c r="UCN18" s="5"/>
      <c r="UCO18" s="5"/>
      <c r="UCP18" s="5"/>
      <c r="UCQ18" s="5"/>
      <c r="UCR18" s="5"/>
      <c r="UCS18" s="5"/>
      <c r="UCT18" s="5"/>
      <c r="UCU18" s="5"/>
      <c r="UCV18" s="5"/>
      <c r="UCW18" s="5"/>
      <c r="UCX18" s="5"/>
      <c r="UCY18" s="5"/>
      <c r="UCZ18" s="5"/>
      <c r="UDA18" s="5"/>
      <c r="UDB18" s="5"/>
      <c r="UDC18" s="5"/>
      <c r="UDD18" s="5"/>
      <c r="UDE18" s="5"/>
      <c r="UDF18" s="5"/>
      <c r="UDG18" s="5"/>
      <c r="UDH18" s="5"/>
      <c r="UDI18" s="5"/>
      <c r="UDJ18" s="5"/>
      <c r="UDK18" s="5"/>
      <c r="UDL18" s="5"/>
      <c r="UDM18" s="5"/>
      <c r="UDN18" s="5"/>
      <c r="UDO18" s="5"/>
      <c r="UDP18" s="5"/>
      <c r="UDQ18" s="5"/>
      <c r="UDR18" s="5"/>
      <c r="UDS18" s="5"/>
      <c r="UDT18" s="5"/>
      <c r="UDU18" s="5"/>
      <c r="UDV18" s="5"/>
      <c r="UDW18" s="5"/>
      <c r="UDX18" s="5"/>
      <c r="UDY18" s="5"/>
      <c r="UDZ18" s="5"/>
      <c r="UEA18" s="5"/>
      <c r="UEB18" s="5"/>
      <c r="UEC18" s="5"/>
      <c r="UED18" s="5"/>
      <c r="UEE18" s="5"/>
      <c r="UEF18" s="5"/>
      <c r="UEG18" s="5"/>
      <c r="UEH18" s="5"/>
      <c r="UEI18" s="5"/>
      <c r="UEJ18" s="5"/>
      <c r="UEK18" s="5"/>
      <c r="UEL18" s="5"/>
      <c r="UEM18" s="5"/>
      <c r="UEN18" s="5"/>
      <c r="UEO18" s="5"/>
      <c r="UEP18" s="5"/>
      <c r="UEQ18" s="5"/>
      <c r="UER18" s="5"/>
      <c r="UES18" s="5"/>
      <c r="UET18" s="5"/>
      <c r="UEU18" s="5"/>
      <c r="UEV18" s="5"/>
      <c r="UEW18" s="5"/>
      <c r="UEX18" s="5"/>
      <c r="UEY18" s="5"/>
      <c r="UEZ18" s="5"/>
      <c r="UFA18" s="5"/>
      <c r="UFB18" s="5"/>
      <c r="UFC18" s="5"/>
      <c r="UFD18" s="5"/>
      <c r="UFE18" s="5"/>
      <c r="UFF18" s="5"/>
      <c r="UFG18" s="5"/>
      <c r="UFH18" s="5"/>
      <c r="UFI18" s="5"/>
      <c r="UFJ18" s="5"/>
      <c r="UFK18" s="5"/>
      <c r="UFL18" s="5"/>
      <c r="UFM18" s="5"/>
      <c r="UFN18" s="5"/>
      <c r="UFO18" s="5"/>
      <c r="UFP18" s="5"/>
      <c r="UFQ18" s="5"/>
      <c r="UFR18" s="5"/>
      <c r="UFS18" s="5"/>
      <c r="UFT18" s="5"/>
      <c r="UFU18" s="5"/>
      <c r="UFV18" s="5"/>
      <c r="UFW18" s="5"/>
      <c r="UFX18" s="5"/>
      <c r="UFY18" s="5"/>
      <c r="UFZ18" s="5"/>
      <c r="UGA18" s="5"/>
      <c r="UGB18" s="5"/>
      <c r="UGC18" s="5"/>
      <c r="UGD18" s="5"/>
      <c r="UGE18" s="5"/>
      <c r="UGF18" s="5"/>
      <c r="UGG18" s="5"/>
      <c r="UGH18" s="5"/>
      <c r="UGI18" s="5"/>
      <c r="UGJ18" s="5"/>
      <c r="UGK18" s="5"/>
      <c r="UGL18" s="5"/>
      <c r="UGM18" s="5"/>
      <c r="UGN18" s="5"/>
      <c r="UGO18" s="5"/>
      <c r="UGP18" s="5"/>
      <c r="UGQ18" s="5"/>
      <c r="UGR18" s="5"/>
      <c r="UGS18" s="5"/>
      <c r="UGT18" s="5"/>
      <c r="UGU18" s="5"/>
      <c r="UGV18" s="5"/>
      <c r="UGW18" s="5"/>
      <c r="UGX18" s="5"/>
      <c r="UGY18" s="5"/>
      <c r="UGZ18" s="5"/>
      <c r="UHA18" s="5"/>
      <c r="UHB18" s="5"/>
      <c r="UHC18" s="5"/>
      <c r="UHD18" s="5"/>
      <c r="UHE18" s="5"/>
      <c r="UHF18" s="5"/>
      <c r="UHG18" s="5"/>
      <c r="UHH18" s="5"/>
      <c r="UHI18" s="5"/>
      <c r="UHJ18" s="5"/>
      <c r="UHK18" s="5"/>
      <c r="UHL18" s="5"/>
      <c r="UHM18" s="5"/>
      <c r="UHN18" s="5"/>
      <c r="UHO18" s="5"/>
      <c r="UHP18" s="5"/>
      <c r="UHQ18" s="5"/>
      <c r="UHR18" s="5"/>
      <c r="UHS18" s="5"/>
      <c r="UHT18" s="5"/>
      <c r="UHU18" s="5"/>
      <c r="UHV18" s="5"/>
      <c r="UHW18" s="5"/>
      <c r="UHX18" s="5"/>
      <c r="UHY18" s="5"/>
      <c r="UHZ18" s="5"/>
      <c r="UIA18" s="5"/>
      <c r="UIB18" s="5"/>
      <c r="UIC18" s="5"/>
      <c r="UID18" s="5"/>
      <c r="UIE18" s="5"/>
      <c r="UIF18" s="5"/>
      <c r="UIG18" s="5"/>
      <c r="UIH18" s="5"/>
      <c r="UII18" s="5"/>
      <c r="UIJ18" s="5"/>
      <c r="UIK18" s="5"/>
      <c r="UIL18" s="5"/>
      <c r="UIM18" s="5"/>
      <c r="UIN18" s="5"/>
      <c r="UIO18" s="5"/>
      <c r="UIP18" s="5"/>
      <c r="UIQ18" s="5"/>
      <c r="UIR18" s="5"/>
      <c r="UIS18" s="5"/>
      <c r="UIT18" s="5"/>
      <c r="UIU18" s="5"/>
      <c r="UIV18" s="5"/>
      <c r="UIW18" s="5"/>
      <c r="UIX18" s="5"/>
      <c r="UIY18" s="5"/>
      <c r="UIZ18" s="5"/>
      <c r="UJA18" s="5"/>
      <c r="UJB18" s="5"/>
      <c r="UJC18" s="5"/>
      <c r="UJD18" s="5"/>
      <c r="UJE18" s="5"/>
      <c r="UJF18" s="5"/>
      <c r="UJG18" s="5"/>
      <c r="UJH18" s="5"/>
      <c r="UJI18" s="5"/>
      <c r="UJJ18" s="5"/>
      <c r="UJK18" s="5"/>
      <c r="UJL18" s="5"/>
      <c r="UJM18" s="5"/>
      <c r="UJN18" s="5"/>
      <c r="UJO18" s="5"/>
      <c r="UJP18" s="5"/>
      <c r="UJQ18" s="5"/>
      <c r="UJR18" s="5"/>
      <c r="UJS18" s="5"/>
      <c r="UJT18" s="5"/>
      <c r="UJU18" s="5"/>
      <c r="UJV18" s="5"/>
      <c r="UJW18" s="5"/>
      <c r="UJX18" s="5"/>
      <c r="UJY18" s="5"/>
      <c r="UJZ18" s="5"/>
      <c r="UKA18" s="5"/>
      <c r="UKB18" s="5"/>
      <c r="UKC18" s="5"/>
      <c r="UKD18" s="5"/>
      <c r="UKE18" s="5"/>
      <c r="UKF18" s="5"/>
      <c r="UKG18" s="5"/>
      <c r="UKH18" s="5"/>
      <c r="UKI18" s="5"/>
      <c r="UKJ18" s="5"/>
      <c r="UKK18" s="5"/>
      <c r="UKL18" s="5"/>
      <c r="UKM18" s="5"/>
      <c r="UKN18" s="5"/>
      <c r="UKO18" s="5"/>
      <c r="UKP18" s="5"/>
      <c r="UKQ18" s="5"/>
      <c r="UKR18" s="5"/>
      <c r="UKS18" s="5"/>
      <c r="UKT18" s="5"/>
      <c r="UKU18" s="5"/>
      <c r="UKV18" s="5"/>
      <c r="UKW18" s="5"/>
      <c r="UKX18" s="5"/>
      <c r="UKY18" s="5"/>
      <c r="UKZ18" s="5"/>
      <c r="ULA18" s="5"/>
      <c r="ULB18" s="5"/>
      <c r="ULC18" s="5"/>
      <c r="ULD18" s="5"/>
      <c r="ULE18" s="5"/>
      <c r="ULF18" s="5"/>
      <c r="ULG18" s="5"/>
      <c r="ULH18" s="5"/>
      <c r="ULI18" s="5"/>
      <c r="ULJ18" s="5"/>
      <c r="ULK18" s="5"/>
      <c r="ULL18" s="5"/>
      <c r="ULM18" s="5"/>
      <c r="ULN18" s="5"/>
      <c r="ULO18" s="5"/>
      <c r="ULP18" s="5"/>
      <c r="ULQ18" s="5"/>
      <c r="ULR18" s="5"/>
      <c r="ULS18" s="5"/>
      <c r="ULT18" s="5"/>
      <c r="ULU18" s="5"/>
      <c r="ULV18" s="5"/>
      <c r="ULW18" s="5"/>
      <c r="ULX18" s="5"/>
      <c r="ULY18" s="5"/>
      <c r="ULZ18" s="5"/>
      <c r="UMA18" s="5"/>
      <c r="UMB18" s="5"/>
      <c r="UMC18" s="5"/>
      <c r="UMD18" s="5"/>
      <c r="UME18" s="5"/>
      <c r="UMF18" s="5"/>
      <c r="UMG18" s="5"/>
      <c r="UMH18" s="5"/>
      <c r="UMI18" s="5"/>
      <c r="UMJ18" s="5"/>
      <c r="UMK18" s="5"/>
      <c r="UML18" s="5"/>
      <c r="UMM18" s="5"/>
      <c r="UMN18" s="5"/>
      <c r="UMO18" s="5"/>
      <c r="UMP18" s="5"/>
      <c r="UMQ18" s="5"/>
      <c r="UMR18" s="5"/>
      <c r="UMS18" s="5"/>
      <c r="UMT18" s="5"/>
      <c r="UMU18" s="5"/>
      <c r="UMV18" s="5"/>
      <c r="UMW18" s="5"/>
      <c r="UMX18" s="5"/>
      <c r="UMY18" s="5"/>
      <c r="UMZ18" s="5"/>
      <c r="UNA18" s="5"/>
      <c r="UNB18" s="5"/>
      <c r="UNC18" s="5"/>
      <c r="UND18" s="5"/>
      <c r="UNE18" s="5"/>
      <c r="UNF18" s="5"/>
      <c r="UNG18" s="5"/>
      <c r="UNH18" s="5"/>
      <c r="UNI18" s="5"/>
      <c r="UNJ18" s="5"/>
      <c r="UNK18" s="5"/>
      <c r="UNL18" s="5"/>
      <c r="UNM18" s="5"/>
      <c r="UNN18" s="5"/>
      <c r="UNO18" s="5"/>
      <c r="UNP18" s="5"/>
      <c r="UNQ18" s="5"/>
      <c r="UNR18" s="5"/>
      <c r="UNS18" s="5"/>
      <c r="UNT18" s="5"/>
      <c r="UNU18" s="5"/>
      <c r="UNV18" s="5"/>
      <c r="UNW18" s="5"/>
      <c r="UNX18" s="5"/>
      <c r="UNY18" s="5"/>
      <c r="UNZ18" s="5"/>
      <c r="UOA18" s="5"/>
      <c r="UOB18" s="5"/>
      <c r="UOC18" s="5"/>
      <c r="UOD18" s="5"/>
      <c r="UOE18" s="5"/>
      <c r="UOF18" s="5"/>
      <c r="UOG18" s="5"/>
      <c r="UOH18" s="5"/>
      <c r="UOI18" s="5"/>
      <c r="UOJ18" s="5"/>
      <c r="UOK18" s="5"/>
      <c r="UOL18" s="5"/>
      <c r="UOM18" s="5"/>
      <c r="UON18" s="5"/>
      <c r="UOO18" s="5"/>
      <c r="UOP18" s="5"/>
      <c r="UOQ18" s="5"/>
      <c r="UOR18" s="5"/>
      <c r="UOS18" s="5"/>
      <c r="UOT18" s="5"/>
      <c r="UOU18" s="5"/>
      <c r="UOV18" s="5"/>
      <c r="UOW18" s="5"/>
      <c r="UOX18" s="5"/>
      <c r="UOY18" s="5"/>
      <c r="UOZ18" s="5"/>
      <c r="UPA18" s="5"/>
      <c r="UPB18" s="5"/>
      <c r="UPC18" s="5"/>
      <c r="UPD18" s="5"/>
      <c r="UPE18" s="5"/>
      <c r="UPF18" s="5"/>
      <c r="UPG18" s="5"/>
      <c r="UPH18" s="5"/>
      <c r="UPI18" s="5"/>
      <c r="UPJ18" s="5"/>
      <c r="UPK18" s="5"/>
      <c r="UPL18" s="5"/>
      <c r="UPM18" s="5"/>
      <c r="UPN18" s="5"/>
      <c r="UPO18" s="5"/>
      <c r="UPP18" s="5"/>
      <c r="UPQ18" s="5"/>
      <c r="UPR18" s="5"/>
      <c r="UPS18" s="5"/>
      <c r="UPT18" s="5"/>
      <c r="UPU18" s="5"/>
      <c r="UPV18" s="5"/>
      <c r="UPW18" s="5"/>
      <c r="UPX18" s="5"/>
      <c r="UPY18" s="5"/>
      <c r="UPZ18" s="5"/>
      <c r="UQA18" s="5"/>
      <c r="UQB18" s="5"/>
      <c r="UQC18" s="5"/>
      <c r="UQD18" s="5"/>
      <c r="UQE18" s="5"/>
      <c r="UQF18" s="5"/>
      <c r="UQG18" s="5"/>
      <c r="UQH18" s="5"/>
      <c r="UQI18" s="5"/>
      <c r="UQJ18" s="5"/>
      <c r="UQK18" s="5"/>
      <c r="UQL18" s="5"/>
      <c r="UQM18" s="5"/>
      <c r="UQN18" s="5"/>
      <c r="UQO18" s="5"/>
      <c r="UQP18" s="5"/>
      <c r="UQQ18" s="5"/>
      <c r="UQR18" s="5"/>
      <c r="UQS18" s="5"/>
      <c r="UQT18" s="5"/>
      <c r="UQU18" s="5"/>
      <c r="UQV18" s="5"/>
      <c r="UQW18" s="5"/>
      <c r="UQX18" s="5"/>
      <c r="UQY18" s="5"/>
      <c r="UQZ18" s="5"/>
      <c r="URA18" s="5"/>
      <c r="URB18" s="5"/>
      <c r="URC18" s="5"/>
      <c r="URD18" s="5"/>
      <c r="URE18" s="5"/>
      <c r="URF18" s="5"/>
      <c r="URG18" s="5"/>
      <c r="URH18" s="5"/>
      <c r="URI18" s="5"/>
      <c r="URJ18" s="5"/>
      <c r="URK18" s="5"/>
      <c r="URL18" s="5"/>
      <c r="URM18" s="5"/>
      <c r="URN18" s="5"/>
      <c r="URO18" s="5"/>
      <c r="URP18" s="5"/>
      <c r="URQ18" s="5"/>
      <c r="URR18" s="5"/>
      <c r="URS18" s="5"/>
      <c r="URT18" s="5"/>
      <c r="URU18" s="5"/>
      <c r="URV18" s="5"/>
      <c r="URW18" s="5"/>
      <c r="URX18" s="5"/>
      <c r="URY18" s="5"/>
      <c r="URZ18" s="5"/>
      <c r="USA18" s="5"/>
      <c r="USB18" s="5"/>
      <c r="USC18" s="5"/>
      <c r="USD18" s="5"/>
      <c r="USE18" s="5"/>
      <c r="USF18" s="5"/>
      <c r="USG18" s="5"/>
      <c r="USH18" s="5"/>
      <c r="USI18" s="5"/>
      <c r="USJ18" s="5"/>
      <c r="USK18" s="5"/>
      <c r="USL18" s="5"/>
      <c r="USM18" s="5"/>
      <c r="USN18" s="5"/>
      <c r="USO18" s="5"/>
      <c r="USP18" s="5"/>
      <c r="USQ18" s="5"/>
      <c r="USR18" s="5"/>
      <c r="USS18" s="5"/>
      <c r="UST18" s="5"/>
      <c r="USU18" s="5"/>
      <c r="USV18" s="5"/>
      <c r="USW18" s="5"/>
      <c r="USX18" s="5"/>
      <c r="USY18" s="5"/>
      <c r="USZ18" s="5"/>
      <c r="UTA18" s="5"/>
      <c r="UTB18" s="5"/>
      <c r="UTC18" s="5"/>
      <c r="UTD18" s="5"/>
      <c r="UTE18" s="5"/>
      <c r="UTF18" s="5"/>
      <c r="UTG18" s="5"/>
      <c r="UTH18" s="5"/>
      <c r="UTI18" s="5"/>
      <c r="UTJ18" s="5"/>
      <c r="UTK18" s="5"/>
      <c r="UTL18" s="5"/>
      <c r="UTM18" s="5"/>
      <c r="UTN18" s="5"/>
      <c r="UTO18" s="5"/>
      <c r="UTP18" s="5"/>
      <c r="UTQ18" s="5"/>
      <c r="UTR18" s="5"/>
      <c r="UTS18" s="5"/>
      <c r="UTT18" s="5"/>
      <c r="UTU18" s="5"/>
      <c r="UTV18" s="5"/>
      <c r="UTW18" s="5"/>
      <c r="UTX18" s="5"/>
      <c r="UTY18" s="5"/>
      <c r="UTZ18" s="5"/>
      <c r="UUA18" s="5"/>
      <c r="UUB18" s="5"/>
      <c r="UUC18" s="5"/>
      <c r="UUD18" s="5"/>
      <c r="UUE18" s="5"/>
      <c r="UUF18" s="5"/>
      <c r="UUG18" s="5"/>
      <c r="UUH18" s="5"/>
      <c r="UUI18" s="5"/>
      <c r="UUJ18" s="5"/>
      <c r="UUK18" s="5"/>
      <c r="UUL18" s="5"/>
      <c r="UUM18" s="5"/>
      <c r="UUN18" s="5"/>
      <c r="UUO18" s="5"/>
      <c r="UUP18" s="5"/>
      <c r="UUQ18" s="5"/>
      <c r="UUR18" s="5"/>
      <c r="UUS18" s="5"/>
      <c r="UUT18" s="5"/>
      <c r="UUU18" s="5"/>
      <c r="UUV18" s="5"/>
      <c r="UUW18" s="5"/>
      <c r="UUX18" s="5"/>
      <c r="UUY18" s="5"/>
      <c r="UUZ18" s="5"/>
      <c r="UVA18" s="5"/>
      <c r="UVB18" s="5"/>
      <c r="UVC18" s="5"/>
      <c r="UVD18" s="5"/>
      <c r="UVE18" s="5"/>
      <c r="UVF18" s="5"/>
      <c r="UVG18" s="5"/>
      <c r="UVH18" s="5"/>
      <c r="UVI18" s="5"/>
      <c r="UVJ18" s="5"/>
      <c r="UVK18" s="5"/>
      <c r="UVL18" s="5"/>
      <c r="UVM18" s="5"/>
      <c r="UVN18" s="5"/>
      <c r="UVO18" s="5"/>
      <c r="UVP18" s="5"/>
      <c r="UVQ18" s="5"/>
      <c r="UVR18" s="5"/>
      <c r="UVS18" s="5"/>
      <c r="UVT18" s="5"/>
      <c r="UVU18" s="5"/>
      <c r="UVV18" s="5"/>
      <c r="UVW18" s="5"/>
      <c r="UVX18" s="5"/>
      <c r="UVY18" s="5"/>
      <c r="UVZ18" s="5"/>
      <c r="UWA18" s="5"/>
      <c r="UWB18" s="5"/>
      <c r="UWC18" s="5"/>
      <c r="UWD18" s="5"/>
      <c r="UWE18" s="5"/>
      <c r="UWF18" s="5"/>
      <c r="UWG18" s="5"/>
      <c r="UWH18" s="5"/>
      <c r="UWI18" s="5"/>
      <c r="UWJ18" s="5"/>
      <c r="UWK18" s="5"/>
      <c r="UWL18" s="5"/>
      <c r="UWM18" s="5"/>
      <c r="UWN18" s="5"/>
      <c r="UWO18" s="5"/>
      <c r="UWP18" s="5"/>
      <c r="UWQ18" s="5"/>
      <c r="UWR18" s="5"/>
      <c r="UWS18" s="5"/>
      <c r="UWT18" s="5"/>
      <c r="UWU18" s="5"/>
      <c r="UWV18" s="5"/>
      <c r="UWW18" s="5"/>
      <c r="UWX18" s="5"/>
      <c r="UWY18" s="5"/>
      <c r="UWZ18" s="5"/>
      <c r="UXA18" s="5"/>
      <c r="UXB18" s="5"/>
      <c r="UXC18" s="5"/>
      <c r="UXD18" s="5"/>
      <c r="UXE18" s="5"/>
      <c r="UXF18" s="5"/>
      <c r="UXG18" s="5"/>
      <c r="UXH18" s="5"/>
      <c r="UXI18" s="5"/>
      <c r="UXJ18" s="5"/>
      <c r="UXK18" s="5"/>
      <c r="UXL18" s="5"/>
      <c r="UXM18" s="5"/>
      <c r="UXN18" s="5"/>
      <c r="UXO18" s="5"/>
      <c r="UXP18" s="5"/>
      <c r="UXQ18" s="5"/>
      <c r="UXR18" s="5"/>
      <c r="UXS18" s="5"/>
      <c r="UXT18" s="5"/>
      <c r="UXU18" s="5"/>
      <c r="UXV18" s="5"/>
      <c r="UXW18" s="5"/>
      <c r="UXX18" s="5"/>
      <c r="UXY18" s="5"/>
      <c r="UXZ18" s="5"/>
      <c r="UYA18" s="5"/>
      <c r="UYB18" s="5"/>
      <c r="UYC18" s="5"/>
      <c r="UYD18" s="5"/>
      <c r="UYE18" s="5"/>
      <c r="UYF18" s="5"/>
      <c r="UYG18" s="5"/>
      <c r="UYH18" s="5"/>
      <c r="UYI18" s="5"/>
      <c r="UYJ18" s="5"/>
      <c r="UYK18" s="5"/>
      <c r="UYL18" s="5"/>
      <c r="UYM18" s="5"/>
      <c r="UYN18" s="5"/>
      <c r="UYO18" s="5"/>
      <c r="UYP18" s="5"/>
      <c r="UYQ18" s="5"/>
      <c r="UYR18" s="5"/>
      <c r="UYS18" s="5"/>
      <c r="UYT18" s="5"/>
      <c r="UYU18" s="5"/>
      <c r="UYV18" s="5"/>
      <c r="UYW18" s="5"/>
      <c r="UYX18" s="5"/>
      <c r="UYY18" s="5"/>
      <c r="UYZ18" s="5"/>
      <c r="UZA18" s="5"/>
      <c r="UZB18" s="5"/>
      <c r="UZC18" s="5"/>
      <c r="UZD18" s="5"/>
      <c r="UZE18" s="5"/>
      <c r="UZF18" s="5"/>
      <c r="UZG18" s="5"/>
      <c r="UZH18" s="5"/>
      <c r="UZI18" s="5"/>
      <c r="UZJ18" s="5"/>
      <c r="UZK18" s="5"/>
      <c r="UZL18" s="5"/>
      <c r="UZM18" s="5"/>
      <c r="UZN18" s="5"/>
      <c r="UZO18" s="5"/>
      <c r="UZP18" s="5"/>
      <c r="UZQ18" s="5"/>
      <c r="UZR18" s="5"/>
      <c r="UZS18" s="5"/>
      <c r="UZT18" s="5"/>
      <c r="UZU18" s="5"/>
      <c r="UZV18" s="5"/>
      <c r="UZW18" s="5"/>
      <c r="UZX18" s="5"/>
      <c r="UZY18" s="5"/>
      <c r="UZZ18" s="5"/>
      <c r="VAA18" s="5"/>
      <c r="VAB18" s="5"/>
      <c r="VAC18" s="5"/>
      <c r="VAD18" s="5"/>
      <c r="VAE18" s="5"/>
      <c r="VAF18" s="5"/>
      <c r="VAG18" s="5"/>
      <c r="VAH18" s="5"/>
      <c r="VAI18" s="5"/>
      <c r="VAJ18" s="5"/>
      <c r="VAK18" s="5"/>
      <c r="VAL18" s="5"/>
      <c r="VAM18" s="5"/>
      <c r="VAN18" s="5"/>
      <c r="VAO18" s="5"/>
      <c r="VAP18" s="5"/>
      <c r="VAQ18" s="5"/>
      <c r="VAR18" s="5"/>
      <c r="VAS18" s="5"/>
      <c r="VAT18" s="5"/>
      <c r="VAU18" s="5"/>
      <c r="VAV18" s="5"/>
      <c r="VAW18" s="5"/>
      <c r="VAX18" s="5"/>
      <c r="VAY18" s="5"/>
      <c r="VAZ18" s="5"/>
      <c r="VBA18" s="5"/>
      <c r="VBB18" s="5"/>
      <c r="VBC18" s="5"/>
      <c r="VBD18" s="5"/>
      <c r="VBE18" s="5"/>
      <c r="VBF18" s="5"/>
      <c r="VBG18" s="5"/>
      <c r="VBH18" s="5"/>
      <c r="VBI18" s="5"/>
      <c r="VBJ18" s="5"/>
      <c r="VBK18" s="5"/>
      <c r="VBL18" s="5"/>
      <c r="VBM18" s="5"/>
      <c r="VBN18" s="5"/>
      <c r="VBO18" s="5"/>
      <c r="VBP18" s="5"/>
      <c r="VBQ18" s="5"/>
      <c r="VBR18" s="5"/>
      <c r="VBS18" s="5"/>
      <c r="VBT18" s="5"/>
      <c r="VBU18" s="5"/>
      <c r="VBV18" s="5"/>
      <c r="VBW18" s="5"/>
      <c r="VBX18" s="5"/>
      <c r="VBY18" s="5"/>
      <c r="VBZ18" s="5"/>
      <c r="VCA18" s="5"/>
      <c r="VCB18" s="5"/>
      <c r="VCC18" s="5"/>
      <c r="VCD18" s="5"/>
      <c r="VCE18" s="5"/>
      <c r="VCF18" s="5"/>
      <c r="VCG18" s="5"/>
      <c r="VCH18" s="5"/>
      <c r="VCI18" s="5"/>
      <c r="VCJ18" s="5"/>
      <c r="VCK18" s="5"/>
      <c r="VCL18" s="5"/>
      <c r="VCM18" s="5"/>
      <c r="VCN18" s="5"/>
      <c r="VCO18" s="5"/>
      <c r="VCP18" s="5"/>
      <c r="VCQ18" s="5"/>
      <c r="VCR18" s="5"/>
      <c r="VCS18" s="5"/>
      <c r="VCT18" s="5"/>
      <c r="VCU18" s="5"/>
      <c r="VCV18" s="5"/>
      <c r="VCW18" s="5"/>
      <c r="VCX18" s="5"/>
      <c r="VCY18" s="5"/>
      <c r="VCZ18" s="5"/>
      <c r="VDA18" s="5"/>
      <c r="VDB18" s="5"/>
      <c r="VDC18" s="5"/>
      <c r="VDD18" s="5"/>
      <c r="VDE18" s="5"/>
      <c r="VDF18" s="5"/>
      <c r="VDG18" s="5"/>
      <c r="VDH18" s="5"/>
      <c r="VDI18" s="5"/>
      <c r="VDJ18" s="5"/>
      <c r="VDK18" s="5"/>
      <c r="VDL18" s="5"/>
      <c r="VDM18" s="5"/>
      <c r="VDN18" s="5"/>
      <c r="VDO18" s="5"/>
      <c r="VDP18" s="5"/>
      <c r="VDQ18" s="5"/>
      <c r="VDR18" s="5"/>
      <c r="VDS18" s="5"/>
      <c r="VDT18" s="5"/>
      <c r="VDU18" s="5"/>
      <c r="VDV18" s="5"/>
      <c r="VDW18" s="5"/>
      <c r="VDX18" s="5"/>
      <c r="VDY18" s="5"/>
      <c r="VDZ18" s="5"/>
      <c r="VEA18" s="5"/>
      <c r="VEB18" s="5"/>
      <c r="VEC18" s="5"/>
      <c r="VED18" s="5"/>
      <c r="VEE18" s="5"/>
      <c r="VEF18" s="5"/>
      <c r="VEG18" s="5"/>
      <c r="VEH18" s="5"/>
      <c r="VEI18" s="5"/>
      <c r="VEJ18" s="5"/>
      <c r="VEK18" s="5"/>
      <c r="VEL18" s="5"/>
      <c r="VEM18" s="5"/>
      <c r="VEN18" s="5"/>
      <c r="VEO18" s="5"/>
      <c r="VEP18" s="5"/>
      <c r="VEQ18" s="5"/>
      <c r="VER18" s="5"/>
      <c r="VES18" s="5"/>
      <c r="VET18" s="5"/>
      <c r="VEU18" s="5"/>
      <c r="VEV18" s="5"/>
      <c r="VEW18" s="5"/>
      <c r="VEX18" s="5"/>
      <c r="VEY18" s="5"/>
      <c r="VEZ18" s="5"/>
      <c r="VFA18" s="5"/>
      <c r="VFB18" s="5"/>
      <c r="VFC18" s="5"/>
      <c r="VFD18" s="5"/>
      <c r="VFE18" s="5"/>
      <c r="VFF18" s="5"/>
      <c r="VFG18" s="5"/>
      <c r="VFH18" s="5"/>
      <c r="VFI18" s="5"/>
      <c r="VFJ18" s="5"/>
      <c r="VFK18" s="5"/>
      <c r="VFL18" s="5"/>
      <c r="VFM18" s="5"/>
      <c r="VFN18" s="5"/>
      <c r="VFO18" s="5"/>
      <c r="VFP18" s="5"/>
      <c r="VFQ18" s="5"/>
      <c r="VFR18" s="5"/>
      <c r="VFS18" s="5"/>
      <c r="VFT18" s="5"/>
      <c r="VFU18" s="5"/>
      <c r="VFV18" s="5"/>
      <c r="VFW18" s="5"/>
      <c r="VFX18" s="5"/>
      <c r="VFY18" s="5"/>
      <c r="VFZ18" s="5"/>
      <c r="VGA18" s="5"/>
      <c r="VGB18" s="5"/>
      <c r="VGC18" s="5"/>
      <c r="VGD18" s="5"/>
      <c r="VGE18" s="5"/>
      <c r="VGF18" s="5"/>
      <c r="VGG18" s="5"/>
      <c r="VGH18" s="5"/>
      <c r="VGI18" s="5"/>
      <c r="VGJ18" s="5"/>
      <c r="VGK18" s="5"/>
      <c r="VGL18" s="5"/>
      <c r="VGM18" s="5"/>
      <c r="VGN18" s="5"/>
      <c r="VGO18" s="5"/>
      <c r="VGP18" s="5"/>
      <c r="VGQ18" s="5"/>
      <c r="VGR18" s="5"/>
      <c r="VGS18" s="5"/>
      <c r="VGT18" s="5"/>
      <c r="VGU18" s="5"/>
      <c r="VGV18" s="5"/>
      <c r="VGW18" s="5"/>
      <c r="VGX18" s="5"/>
      <c r="VGY18" s="5"/>
      <c r="VGZ18" s="5"/>
      <c r="VHA18" s="5"/>
      <c r="VHB18" s="5"/>
      <c r="VHC18" s="5"/>
      <c r="VHD18" s="5"/>
      <c r="VHE18" s="5"/>
      <c r="VHF18" s="5"/>
      <c r="VHG18" s="5"/>
      <c r="VHH18" s="5"/>
      <c r="VHI18" s="5"/>
      <c r="VHJ18" s="5"/>
      <c r="VHK18" s="5"/>
      <c r="VHL18" s="5"/>
      <c r="VHM18" s="5"/>
      <c r="VHN18" s="5"/>
      <c r="VHO18" s="5"/>
      <c r="VHP18" s="5"/>
      <c r="VHQ18" s="5"/>
      <c r="VHR18" s="5"/>
      <c r="VHS18" s="5"/>
      <c r="VHT18" s="5"/>
      <c r="VHU18" s="5"/>
      <c r="VHV18" s="5"/>
      <c r="VHW18" s="5"/>
      <c r="VHX18" s="5"/>
      <c r="VHY18" s="5"/>
      <c r="VHZ18" s="5"/>
      <c r="VIA18" s="5"/>
      <c r="VIB18" s="5"/>
      <c r="VIC18" s="5"/>
      <c r="VID18" s="5"/>
      <c r="VIE18" s="5"/>
      <c r="VIF18" s="5"/>
      <c r="VIG18" s="5"/>
      <c r="VIH18" s="5"/>
      <c r="VII18" s="5"/>
      <c r="VIJ18" s="5"/>
      <c r="VIK18" s="5"/>
      <c r="VIL18" s="5"/>
      <c r="VIM18" s="5"/>
      <c r="VIN18" s="5"/>
      <c r="VIO18" s="5"/>
      <c r="VIP18" s="5"/>
      <c r="VIQ18" s="5"/>
      <c r="VIR18" s="5"/>
      <c r="VIS18" s="5"/>
      <c r="VIT18" s="5"/>
      <c r="VIU18" s="5"/>
      <c r="VIV18" s="5"/>
      <c r="VIW18" s="5"/>
      <c r="VIX18" s="5"/>
      <c r="VIY18" s="5"/>
      <c r="VIZ18" s="5"/>
      <c r="VJA18" s="5"/>
      <c r="VJB18" s="5"/>
      <c r="VJC18" s="5"/>
      <c r="VJD18" s="5"/>
      <c r="VJE18" s="5"/>
      <c r="VJF18" s="5"/>
      <c r="VJG18" s="5"/>
      <c r="VJH18" s="5"/>
      <c r="VJI18" s="5"/>
      <c r="VJJ18" s="5"/>
      <c r="VJK18" s="5"/>
      <c r="VJL18" s="5"/>
      <c r="VJM18" s="5"/>
      <c r="VJN18" s="5"/>
      <c r="VJO18" s="5"/>
      <c r="VJP18" s="5"/>
      <c r="VJQ18" s="5"/>
      <c r="VJR18" s="5"/>
      <c r="VJS18" s="5"/>
      <c r="VJT18" s="5"/>
      <c r="VJU18" s="5"/>
      <c r="VJV18" s="5"/>
      <c r="VJW18" s="5"/>
      <c r="VJX18" s="5"/>
      <c r="VJY18" s="5"/>
      <c r="VJZ18" s="5"/>
      <c r="VKA18" s="5"/>
      <c r="VKB18" s="5"/>
      <c r="VKC18" s="5"/>
      <c r="VKD18" s="5"/>
      <c r="VKE18" s="5"/>
      <c r="VKF18" s="5"/>
      <c r="VKG18" s="5"/>
      <c r="VKH18" s="5"/>
      <c r="VKI18" s="5"/>
      <c r="VKJ18" s="5"/>
      <c r="VKK18" s="5"/>
      <c r="VKL18" s="5"/>
      <c r="VKM18" s="5"/>
      <c r="VKN18" s="5"/>
      <c r="VKO18" s="5"/>
      <c r="VKP18" s="5"/>
      <c r="VKQ18" s="5"/>
      <c r="VKR18" s="5"/>
      <c r="VKS18" s="5"/>
      <c r="VKT18" s="5"/>
      <c r="VKU18" s="5"/>
      <c r="VKV18" s="5"/>
      <c r="VKW18" s="5"/>
      <c r="VKX18" s="5"/>
      <c r="VKY18" s="5"/>
      <c r="VKZ18" s="5"/>
      <c r="VLA18" s="5"/>
      <c r="VLB18" s="5"/>
      <c r="VLC18" s="5"/>
      <c r="VLD18" s="5"/>
      <c r="VLE18" s="5"/>
      <c r="VLF18" s="5"/>
      <c r="VLG18" s="5"/>
      <c r="VLH18" s="5"/>
      <c r="VLI18" s="5"/>
      <c r="VLJ18" s="5"/>
      <c r="VLK18" s="5"/>
      <c r="VLL18" s="5"/>
      <c r="VLM18" s="5"/>
      <c r="VLN18" s="5"/>
      <c r="VLO18" s="5"/>
      <c r="VLP18" s="5"/>
      <c r="VLQ18" s="5"/>
      <c r="VLR18" s="5"/>
      <c r="VLS18" s="5"/>
      <c r="VLT18" s="5"/>
      <c r="VLU18" s="5"/>
      <c r="VLV18" s="5"/>
      <c r="VLW18" s="5"/>
      <c r="VLX18" s="5"/>
      <c r="VLY18" s="5"/>
      <c r="VLZ18" s="5"/>
      <c r="VMA18" s="5"/>
      <c r="VMB18" s="5"/>
      <c r="VMC18" s="5"/>
      <c r="VMD18" s="5"/>
      <c r="VME18" s="5"/>
      <c r="VMF18" s="5"/>
      <c r="VMG18" s="5"/>
      <c r="VMH18" s="5"/>
      <c r="VMI18" s="5"/>
      <c r="VMJ18" s="5"/>
      <c r="VMK18" s="5"/>
      <c r="VML18" s="5"/>
      <c r="VMM18" s="5"/>
      <c r="VMN18" s="5"/>
      <c r="VMO18" s="5"/>
      <c r="VMP18" s="5"/>
      <c r="VMQ18" s="5"/>
      <c r="VMR18" s="5"/>
      <c r="VMS18" s="5"/>
      <c r="VMT18" s="5"/>
      <c r="VMU18" s="5"/>
      <c r="VMV18" s="5"/>
      <c r="VMW18" s="5"/>
      <c r="VMX18" s="5"/>
      <c r="VMY18" s="5"/>
      <c r="VMZ18" s="5"/>
      <c r="VNA18" s="5"/>
      <c r="VNB18" s="5"/>
      <c r="VNC18" s="5"/>
      <c r="VND18" s="5"/>
      <c r="VNE18" s="5"/>
      <c r="VNF18" s="5"/>
      <c r="VNG18" s="5"/>
      <c r="VNH18" s="5"/>
      <c r="VNI18" s="5"/>
      <c r="VNJ18" s="5"/>
      <c r="VNK18" s="5"/>
      <c r="VNL18" s="5"/>
      <c r="VNM18" s="5"/>
      <c r="VNN18" s="5"/>
      <c r="VNO18" s="5"/>
      <c r="VNP18" s="5"/>
      <c r="VNQ18" s="5"/>
      <c r="VNR18" s="5"/>
      <c r="VNS18" s="5"/>
      <c r="VNT18" s="5"/>
      <c r="VNU18" s="5"/>
      <c r="VNV18" s="5"/>
      <c r="VNW18" s="5"/>
      <c r="VNX18" s="5"/>
      <c r="VNY18" s="5"/>
      <c r="VNZ18" s="5"/>
      <c r="VOA18" s="5"/>
      <c r="VOB18" s="5"/>
      <c r="VOC18" s="5"/>
      <c r="VOD18" s="5"/>
      <c r="VOE18" s="5"/>
      <c r="VOF18" s="5"/>
      <c r="VOG18" s="5"/>
      <c r="VOH18" s="5"/>
      <c r="VOI18" s="5"/>
      <c r="VOJ18" s="5"/>
      <c r="VOK18" s="5"/>
      <c r="VOL18" s="5"/>
      <c r="VOM18" s="5"/>
      <c r="VON18" s="5"/>
      <c r="VOO18" s="5"/>
      <c r="VOP18" s="5"/>
      <c r="VOQ18" s="5"/>
      <c r="VOR18" s="5"/>
      <c r="VOS18" s="5"/>
      <c r="VOT18" s="5"/>
      <c r="VOU18" s="5"/>
      <c r="VOV18" s="5"/>
      <c r="VOW18" s="5"/>
      <c r="VOX18" s="5"/>
      <c r="VOY18" s="5"/>
      <c r="VOZ18" s="5"/>
      <c r="VPA18" s="5"/>
      <c r="VPB18" s="5"/>
      <c r="VPC18" s="5"/>
      <c r="VPD18" s="5"/>
      <c r="VPE18" s="5"/>
      <c r="VPF18" s="5"/>
      <c r="VPG18" s="5"/>
      <c r="VPH18" s="5"/>
      <c r="VPI18" s="5"/>
      <c r="VPJ18" s="5"/>
      <c r="VPK18" s="5"/>
      <c r="VPL18" s="5"/>
      <c r="VPM18" s="5"/>
      <c r="VPN18" s="5"/>
      <c r="VPO18" s="5"/>
      <c r="VPP18" s="5"/>
      <c r="VPQ18" s="5"/>
      <c r="VPR18" s="5"/>
      <c r="VPS18" s="5"/>
      <c r="VPT18" s="5"/>
      <c r="VPU18" s="5"/>
      <c r="VPV18" s="5"/>
      <c r="VPW18" s="5"/>
      <c r="VPX18" s="5"/>
      <c r="VPY18" s="5"/>
      <c r="VPZ18" s="5"/>
      <c r="VQA18" s="5"/>
      <c r="VQB18" s="5"/>
      <c r="VQC18" s="5"/>
      <c r="VQD18" s="5"/>
      <c r="VQE18" s="5"/>
      <c r="VQF18" s="5"/>
      <c r="VQG18" s="5"/>
      <c r="VQH18" s="5"/>
      <c r="VQI18" s="5"/>
      <c r="VQJ18" s="5"/>
      <c r="VQK18" s="5"/>
      <c r="VQL18" s="5"/>
      <c r="VQM18" s="5"/>
      <c r="VQN18" s="5"/>
      <c r="VQO18" s="5"/>
      <c r="VQP18" s="5"/>
      <c r="VQQ18" s="5"/>
      <c r="VQR18" s="5"/>
      <c r="VQS18" s="5"/>
      <c r="VQT18" s="5"/>
      <c r="VQU18" s="5"/>
      <c r="VQV18" s="5"/>
      <c r="VQW18" s="5"/>
      <c r="VQX18" s="5"/>
      <c r="VQY18" s="5"/>
      <c r="VQZ18" s="5"/>
      <c r="VRA18" s="5"/>
      <c r="VRB18" s="5"/>
      <c r="VRC18" s="5"/>
      <c r="VRD18" s="5"/>
      <c r="VRE18" s="5"/>
      <c r="VRF18" s="5"/>
      <c r="VRG18" s="5"/>
      <c r="VRH18" s="5"/>
      <c r="VRI18" s="5"/>
      <c r="VRJ18" s="5"/>
      <c r="VRK18" s="5"/>
      <c r="VRL18" s="5"/>
      <c r="VRM18" s="5"/>
      <c r="VRN18" s="5"/>
      <c r="VRO18" s="5"/>
      <c r="VRP18" s="5"/>
      <c r="VRQ18" s="5"/>
      <c r="VRR18" s="5"/>
      <c r="VRS18" s="5"/>
      <c r="VRT18" s="5"/>
      <c r="VRU18" s="5"/>
      <c r="VRV18" s="5"/>
      <c r="VRW18" s="5"/>
      <c r="VRX18" s="5"/>
      <c r="VRY18" s="5"/>
      <c r="VRZ18" s="5"/>
      <c r="VSA18" s="5"/>
      <c r="VSB18" s="5"/>
      <c r="VSC18" s="5"/>
      <c r="VSD18" s="5"/>
      <c r="VSE18" s="5"/>
      <c r="VSF18" s="5"/>
      <c r="VSG18" s="5"/>
      <c r="VSH18" s="5"/>
      <c r="VSI18" s="5"/>
      <c r="VSJ18" s="5"/>
      <c r="VSK18" s="5"/>
      <c r="VSL18" s="5"/>
      <c r="VSM18" s="5"/>
      <c r="VSN18" s="5"/>
      <c r="VSO18" s="5"/>
      <c r="VSP18" s="5"/>
      <c r="VSQ18" s="5"/>
      <c r="VSR18" s="5"/>
      <c r="VSS18" s="5"/>
      <c r="VST18" s="5"/>
      <c r="VSU18" s="5"/>
      <c r="VSV18" s="5"/>
      <c r="VSW18" s="5"/>
      <c r="VSX18" s="5"/>
      <c r="VSY18" s="5"/>
      <c r="VSZ18" s="5"/>
      <c r="VTA18" s="5"/>
      <c r="VTB18" s="5"/>
      <c r="VTC18" s="5"/>
      <c r="VTD18" s="5"/>
      <c r="VTE18" s="5"/>
      <c r="VTF18" s="5"/>
      <c r="VTG18" s="5"/>
      <c r="VTH18" s="5"/>
      <c r="VTI18" s="5"/>
      <c r="VTJ18" s="5"/>
      <c r="VTK18" s="5"/>
      <c r="VTL18" s="5"/>
      <c r="VTM18" s="5"/>
      <c r="VTN18" s="5"/>
      <c r="VTO18" s="5"/>
      <c r="VTP18" s="5"/>
      <c r="VTQ18" s="5"/>
      <c r="VTR18" s="5"/>
      <c r="VTS18" s="5"/>
      <c r="VTT18" s="5"/>
      <c r="VTU18" s="5"/>
      <c r="VTV18" s="5"/>
      <c r="VTW18" s="5"/>
      <c r="VTX18" s="5"/>
      <c r="VTY18" s="5"/>
      <c r="VTZ18" s="5"/>
      <c r="VUA18" s="5"/>
      <c r="VUB18" s="5"/>
      <c r="VUC18" s="5"/>
      <c r="VUD18" s="5"/>
      <c r="VUE18" s="5"/>
      <c r="VUF18" s="5"/>
      <c r="VUG18" s="5"/>
      <c r="VUH18" s="5"/>
      <c r="VUI18" s="5"/>
      <c r="VUJ18" s="5"/>
      <c r="VUK18" s="5"/>
      <c r="VUL18" s="5"/>
      <c r="VUM18" s="5"/>
      <c r="VUN18" s="5"/>
      <c r="VUO18" s="5"/>
      <c r="VUP18" s="5"/>
      <c r="VUQ18" s="5"/>
      <c r="VUR18" s="5"/>
      <c r="VUS18" s="5"/>
      <c r="VUT18" s="5"/>
      <c r="VUU18" s="5"/>
      <c r="VUV18" s="5"/>
      <c r="VUW18" s="5"/>
      <c r="VUX18" s="5"/>
      <c r="VUY18" s="5"/>
      <c r="VUZ18" s="5"/>
      <c r="VVA18" s="5"/>
      <c r="VVB18" s="5"/>
      <c r="VVC18" s="5"/>
      <c r="VVD18" s="5"/>
      <c r="VVE18" s="5"/>
      <c r="VVF18" s="5"/>
      <c r="VVG18" s="5"/>
      <c r="VVH18" s="5"/>
      <c r="VVI18" s="5"/>
      <c r="VVJ18" s="5"/>
      <c r="VVK18" s="5"/>
      <c r="VVL18" s="5"/>
      <c r="VVM18" s="5"/>
      <c r="VVN18" s="5"/>
      <c r="VVO18" s="5"/>
      <c r="VVP18" s="5"/>
      <c r="VVQ18" s="5"/>
      <c r="VVR18" s="5"/>
      <c r="VVS18" s="5"/>
      <c r="VVT18" s="5"/>
      <c r="VVU18" s="5"/>
      <c r="VVV18" s="5"/>
      <c r="VVW18" s="5"/>
      <c r="VVX18" s="5"/>
      <c r="VVY18" s="5"/>
      <c r="VVZ18" s="5"/>
      <c r="VWA18" s="5"/>
      <c r="VWB18" s="5"/>
      <c r="VWC18" s="5"/>
      <c r="VWD18" s="5"/>
      <c r="VWE18" s="5"/>
      <c r="VWF18" s="5"/>
      <c r="VWG18" s="5"/>
      <c r="VWH18" s="5"/>
      <c r="VWI18" s="5"/>
      <c r="VWJ18" s="5"/>
      <c r="VWK18" s="5"/>
      <c r="VWL18" s="5"/>
      <c r="VWM18" s="5"/>
      <c r="VWN18" s="5"/>
      <c r="VWO18" s="5"/>
      <c r="VWP18" s="5"/>
      <c r="VWQ18" s="5"/>
      <c r="VWR18" s="5"/>
      <c r="VWS18" s="5"/>
      <c r="VWT18" s="5"/>
      <c r="VWU18" s="5"/>
      <c r="VWV18" s="5"/>
      <c r="VWW18" s="5"/>
      <c r="VWX18" s="5"/>
      <c r="VWY18" s="5"/>
      <c r="VWZ18" s="5"/>
      <c r="VXA18" s="5"/>
      <c r="VXB18" s="5"/>
      <c r="VXC18" s="5"/>
      <c r="VXD18" s="5"/>
      <c r="VXE18" s="5"/>
      <c r="VXF18" s="5"/>
      <c r="VXG18" s="5"/>
      <c r="VXH18" s="5"/>
      <c r="VXI18" s="5"/>
      <c r="VXJ18" s="5"/>
      <c r="VXK18" s="5"/>
      <c r="VXL18" s="5"/>
      <c r="VXM18" s="5"/>
      <c r="VXN18" s="5"/>
      <c r="VXO18" s="5"/>
      <c r="VXP18" s="5"/>
      <c r="VXQ18" s="5"/>
      <c r="VXR18" s="5"/>
      <c r="VXS18" s="5"/>
      <c r="VXT18" s="5"/>
      <c r="VXU18" s="5"/>
      <c r="VXV18" s="5"/>
      <c r="VXW18" s="5"/>
      <c r="VXX18" s="5"/>
      <c r="VXY18" s="5"/>
      <c r="VXZ18" s="5"/>
      <c r="VYA18" s="5"/>
      <c r="VYB18" s="5"/>
      <c r="VYC18" s="5"/>
      <c r="VYD18" s="5"/>
      <c r="VYE18" s="5"/>
      <c r="VYF18" s="5"/>
      <c r="VYG18" s="5"/>
      <c r="VYH18" s="5"/>
      <c r="VYI18" s="5"/>
      <c r="VYJ18" s="5"/>
      <c r="VYK18" s="5"/>
      <c r="VYL18" s="5"/>
      <c r="VYM18" s="5"/>
      <c r="VYN18" s="5"/>
      <c r="VYO18" s="5"/>
      <c r="VYP18" s="5"/>
      <c r="VYQ18" s="5"/>
      <c r="VYR18" s="5"/>
      <c r="VYS18" s="5"/>
      <c r="VYT18" s="5"/>
      <c r="VYU18" s="5"/>
      <c r="VYV18" s="5"/>
      <c r="VYW18" s="5"/>
      <c r="VYX18" s="5"/>
      <c r="VYY18" s="5"/>
      <c r="VYZ18" s="5"/>
      <c r="VZA18" s="5"/>
      <c r="VZB18" s="5"/>
      <c r="VZC18" s="5"/>
      <c r="VZD18" s="5"/>
      <c r="VZE18" s="5"/>
      <c r="VZF18" s="5"/>
      <c r="VZG18" s="5"/>
      <c r="VZH18" s="5"/>
      <c r="VZI18" s="5"/>
      <c r="VZJ18" s="5"/>
      <c r="VZK18" s="5"/>
      <c r="VZL18" s="5"/>
      <c r="VZM18" s="5"/>
      <c r="VZN18" s="5"/>
      <c r="VZO18" s="5"/>
      <c r="VZP18" s="5"/>
      <c r="VZQ18" s="5"/>
      <c r="VZR18" s="5"/>
      <c r="VZS18" s="5"/>
      <c r="VZT18" s="5"/>
      <c r="VZU18" s="5"/>
      <c r="VZV18" s="5"/>
      <c r="VZW18" s="5"/>
      <c r="VZX18" s="5"/>
      <c r="VZY18" s="5"/>
      <c r="VZZ18" s="5"/>
      <c r="WAA18" s="5"/>
      <c r="WAB18" s="5"/>
      <c r="WAC18" s="5"/>
      <c r="WAD18" s="5"/>
      <c r="WAE18" s="5"/>
      <c r="WAF18" s="5"/>
      <c r="WAG18" s="5"/>
      <c r="WAH18" s="5"/>
      <c r="WAI18" s="5"/>
      <c r="WAJ18" s="5"/>
      <c r="WAK18" s="5"/>
      <c r="WAL18" s="5"/>
      <c r="WAM18" s="5"/>
      <c r="WAN18" s="5"/>
      <c r="WAO18" s="5"/>
      <c r="WAP18" s="5"/>
      <c r="WAQ18" s="5"/>
      <c r="WAR18" s="5"/>
      <c r="WAS18" s="5"/>
      <c r="WAT18" s="5"/>
      <c r="WAU18" s="5"/>
      <c r="WAV18" s="5"/>
      <c r="WAW18" s="5"/>
      <c r="WAX18" s="5"/>
      <c r="WAY18" s="5"/>
      <c r="WAZ18" s="5"/>
      <c r="WBA18" s="5"/>
      <c r="WBB18" s="5"/>
      <c r="WBC18" s="5"/>
      <c r="WBD18" s="5"/>
      <c r="WBE18" s="5"/>
      <c r="WBF18" s="5"/>
      <c r="WBG18" s="5"/>
      <c r="WBH18" s="5"/>
      <c r="WBI18" s="5"/>
      <c r="WBJ18" s="5"/>
      <c r="WBK18" s="5"/>
      <c r="WBL18" s="5"/>
      <c r="WBM18" s="5"/>
      <c r="WBN18" s="5"/>
      <c r="WBO18" s="5"/>
      <c r="WBP18" s="5"/>
      <c r="WBQ18" s="5"/>
      <c r="WBR18" s="5"/>
      <c r="WBS18" s="5"/>
      <c r="WBT18" s="5"/>
      <c r="WBU18" s="5"/>
      <c r="WBV18" s="5"/>
      <c r="WBW18" s="5"/>
      <c r="WBX18" s="5"/>
      <c r="WBY18" s="5"/>
      <c r="WBZ18" s="5"/>
      <c r="WCA18" s="5"/>
      <c r="WCB18" s="5"/>
      <c r="WCC18" s="5"/>
      <c r="WCD18" s="5"/>
      <c r="WCE18" s="5"/>
      <c r="WCF18" s="5"/>
      <c r="WCG18" s="5"/>
      <c r="WCH18" s="5"/>
      <c r="WCI18" s="5"/>
      <c r="WCJ18" s="5"/>
      <c r="WCK18" s="5"/>
      <c r="WCL18" s="5"/>
      <c r="WCM18" s="5"/>
      <c r="WCN18" s="5"/>
      <c r="WCO18" s="5"/>
      <c r="WCP18" s="5"/>
      <c r="WCQ18" s="5"/>
      <c r="WCR18" s="5"/>
      <c r="WCS18" s="5"/>
      <c r="WCT18" s="5"/>
      <c r="WCU18" s="5"/>
      <c r="WCV18" s="5"/>
      <c r="WCW18" s="5"/>
      <c r="WCX18" s="5"/>
      <c r="WCY18" s="5"/>
      <c r="WCZ18" s="5"/>
      <c r="WDA18" s="5"/>
      <c r="WDB18" s="5"/>
      <c r="WDC18" s="5"/>
      <c r="WDD18" s="5"/>
      <c r="WDE18" s="5"/>
      <c r="WDF18" s="5"/>
      <c r="WDG18" s="5"/>
      <c r="WDH18" s="5"/>
      <c r="WDI18" s="5"/>
      <c r="WDJ18" s="5"/>
      <c r="WDK18" s="5"/>
      <c r="WDL18" s="5"/>
      <c r="WDM18" s="5"/>
      <c r="WDN18" s="5"/>
      <c r="WDO18" s="5"/>
      <c r="WDP18" s="5"/>
      <c r="WDQ18" s="5"/>
      <c r="WDR18" s="5"/>
      <c r="WDS18" s="5"/>
      <c r="WDT18" s="5"/>
      <c r="WDU18" s="5"/>
      <c r="WDV18" s="5"/>
      <c r="WDW18" s="5"/>
      <c r="WDX18" s="5"/>
      <c r="WDY18" s="5"/>
      <c r="WDZ18" s="5"/>
      <c r="WEA18" s="5"/>
      <c r="WEB18" s="5"/>
      <c r="WEC18" s="5"/>
      <c r="WED18" s="5"/>
      <c r="WEE18" s="5"/>
      <c r="WEF18" s="5"/>
      <c r="WEG18" s="5"/>
      <c r="WEH18" s="5"/>
      <c r="WEI18" s="5"/>
      <c r="WEJ18" s="5"/>
      <c r="WEK18" s="5"/>
      <c r="WEL18" s="5"/>
      <c r="WEM18" s="5"/>
      <c r="WEN18" s="5"/>
      <c r="WEO18" s="5"/>
      <c r="WEP18" s="5"/>
      <c r="WEQ18" s="5"/>
      <c r="WER18" s="5"/>
      <c r="WES18" s="5"/>
      <c r="WET18" s="5"/>
      <c r="WEU18" s="5"/>
      <c r="WEV18" s="5"/>
      <c r="WEW18" s="5"/>
      <c r="WEX18" s="5"/>
      <c r="WEY18" s="5"/>
      <c r="WEZ18" s="5"/>
      <c r="WFA18" s="5"/>
      <c r="WFB18" s="5"/>
      <c r="WFC18" s="5"/>
      <c r="WFD18" s="5"/>
      <c r="WFE18" s="5"/>
      <c r="WFF18" s="5"/>
      <c r="WFG18" s="5"/>
      <c r="WFH18" s="5"/>
      <c r="WFI18" s="5"/>
      <c r="WFJ18" s="5"/>
      <c r="WFK18" s="5"/>
      <c r="WFL18" s="5"/>
      <c r="WFM18" s="5"/>
      <c r="WFN18" s="5"/>
      <c r="WFO18" s="5"/>
      <c r="WFP18" s="5"/>
      <c r="WFQ18" s="5"/>
      <c r="WFR18" s="5"/>
      <c r="WFS18" s="5"/>
      <c r="WFT18" s="5"/>
      <c r="WFU18" s="5"/>
      <c r="WFV18" s="5"/>
      <c r="WFW18" s="5"/>
      <c r="WFX18" s="5"/>
      <c r="WFY18" s="5"/>
      <c r="WFZ18" s="5"/>
      <c r="WGA18" s="5"/>
      <c r="WGB18" s="5"/>
      <c r="WGC18" s="5"/>
      <c r="WGD18" s="5"/>
      <c r="WGE18" s="5"/>
      <c r="WGF18" s="5"/>
      <c r="WGG18" s="5"/>
      <c r="WGH18" s="5"/>
      <c r="WGI18" s="5"/>
      <c r="WGJ18" s="5"/>
      <c r="WGK18" s="5"/>
      <c r="WGL18" s="5"/>
      <c r="WGM18" s="5"/>
      <c r="WGN18" s="5"/>
      <c r="WGO18" s="5"/>
      <c r="WGP18" s="5"/>
      <c r="WGQ18" s="5"/>
      <c r="WGR18" s="5"/>
      <c r="WGS18" s="5"/>
      <c r="WGT18" s="5"/>
      <c r="WGU18" s="5"/>
      <c r="WGV18" s="5"/>
      <c r="WGW18" s="5"/>
      <c r="WGX18" s="5"/>
      <c r="WGY18" s="5"/>
      <c r="WGZ18" s="5"/>
      <c r="WHA18" s="5"/>
      <c r="WHB18" s="5"/>
      <c r="WHC18" s="5"/>
      <c r="WHD18" s="5"/>
      <c r="WHE18" s="5"/>
      <c r="WHF18" s="5"/>
      <c r="WHG18" s="5"/>
      <c r="WHH18" s="5"/>
      <c r="WHI18" s="5"/>
      <c r="WHJ18" s="5"/>
      <c r="WHK18" s="5"/>
      <c r="WHL18" s="5"/>
      <c r="WHM18" s="5"/>
      <c r="WHN18" s="5"/>
      <c r="WHO18" s="5"/>
      <c r="WHP18" s="5"/>
      <c r="WHQ18" s="5"/>
      <c r="WHR18" s="5"/>
      <c r="WHS18" s="5"/>
      <c r="WHT18" s="5"/>
      <c r="WHU18" s="5"/>
      <c r="WHV18" s="5"/>
      <c r="WHW18" s="5"/>
      <c r="WHX18" s="5"/>
      <c r="WHY18" s="5"/>
      <c r="WHZ18" s="5"/>
      <c r="WIA18" s="5"/>
      <c r="WIB18" s="5"/>
      <c r="WIC18" s="5"/>
      <c r="WID18" s="5"/>
      <c r="WIE18" s="5"/>
      <c r="WIF18" s="5"/>
      <c r="WIG18" s="5"/>
      <c r="WIH18" s="5"/>
      <c r="WII18" s="5"/>
      <c r="WIJ18" s="5"/>
      <c r="WIK18" s="5"/>
      <c r="WIL18" s="5"/>
      <c r="WIM18" s="5"/>
      <c r="WIN18" s="5"/>
      <c r="WIO18" s="5"/>
      <c r="WIP18" s="5"/>
      <c r="WIQ18" s="5"/>
      <c r="WIR18" s="5"/>
      <c r="WIS18" s="5"/>
      <c r="WIT18" s="5"/>
      <c r="WIU18" s="5"/>
      <c r="WIV18" s="5"/>
      <c r="WIW18" s="5"/>
      <c r="WIX18" s="5"/>
      <c r="WIY18" s="5"/>
      <c r="WIZ18" s="5"/>
      <c r="WJA18" s="5"/>
      <c r="WJB18" s="5"/>
      <c r="WJC18" s="5"/>
      <c r="WJD18" s="5"/>
      <c r="WJE18" s="5"/>
      <c r="WJF18" s="5"/>
      <c r="WJG18" s="5"/>
      <c r="WJH18" s="5"/>
      <c r="WJI18" s="5"/>
      <c r="WJJ18" s="5"/>
      <c r="WJK18" s="5"/>
      <c r="WJL18" s="5"/>
      <c r="WJM18" s="5"/>
      <c r="WJN18" s="5"/>
      <c r="WJO18" s="5"/>
      <c r="WJP18" s="5"/>
      <c r="WJQ18" s="5"/>
      <c r="WJR18" s="5"/>
      <c r="WJS18" s="5"/>
      <c r="WJT18" s="5"/>
      <c r="WJU18" s="5"/>
      <c r="WJV18" s="5"/>
      <c r="WJW18" s="5"/>
      <c r="WJX18" s="5"/>
      <c r="WJY18" s="5"/>
      <c r="WJZ18" s="5"/>
      <c r="WKA18" s="5"/>
      <c r="WKB18" s="5"/>
      <c r="WKC18" s="5"/>
      <c r="WKD18" s="5"/>
      <c r="WKE18" s="5"/>
      <c r="WKF18" s="5"/>
      <c r="WKG18" s="5"/>
      <c r="WKH18" s="5"/>
      <c r="WKI18" s="5"/>
      <c r="WKJ18" s="5"/>
      <c r="WKK18" s="5"/>
      <c r="WKL18" s="5"/>
      <c r="WKM18" s="5"/>
      <c r="WKN18" s="5"/>
      <c r="WKO18" s="5"/>
      <c r="WKP18" s="5"/>
      <c r="WKQ18" s="5"/>
      <c r="WKR18" s="5"/>
      <c r="WKS18" s="5"/>
      <c r="WKT18" s="5"/>
      <c r="WKU18" s="5"/>
      <c r="WKV18" s="5"/>
      <c r="WKW18" s="5"/>
      <c r="WKX18" s="5"/>
      <c r="WKY18" s="5"/>
      <c r="WKZ18" s="5"/>
      <c r="WLA18" s="5"/>
      <c r="WLB18" s="5"/>
      <c r="WLC18" s="5"/>
      <c r="WLD18" s="5"/>
      <c r="WLE18" s="5"/>
      <c r="WLF18" s="5"/>
      <c r="WLG18" s="5"/>
      <c r="WLH18" s="5"/>
      <c r="WLI18" s="5"/>
      <c r="WLJ18" s="5"/>
      <c r="WLK18" s="5"/>
      <c r="WLL18" s="5"/>
      <c r="WLM18" s="5"/>
      <c r="WLN18" s="5"/>
      <c r="WLO18" s="5"/>
      <c r="WLP18" s="5"/>
      <c r="WLQ18" s="5"/>
      <c r="WLR18" s="5"/>
      <c r="WLS18" s="5"/>
      <c r="WLT18" s="5"/>
      <c r="WLU18" s="5"/>
      <c r="WLV18" s="5"/>
      <c r="WLW18" s="5"/>
      <c r="WLX18" s="5"/>
      <c r="WLY18" s="5"/>
      <c r="WLZ18" s="5"/>
      <c r="WMA18" s="5"/>
      <c r="WMB18" s="5"/>
      <c r="WMC18" s="5"/>
      <c r="WMD18" s="5"/>
      <c r="WME18" s="5"/>
      <c r="WMF18" s="5"/>
      <c r="WMG18" s="5"/>
      <c r="WMH18" s="5"/>
      <c r="WMI18" s="5"/>
      <c r="WMJ18" s="5"/>
      <c r="WMK18" s="5"/>
      <c r="WML18" s="5"/>
      <c r="WMM18" s="5"/>
      <c r="WMN18" s="5"/>
      <c r="WMO18" s="5"/>
      <c r="WMP18" s="5"/>
      <c r="WMQ18" s="5"/>
      <c r="WMR18" s="5"/>
      <c r="WMS18" s="5"/>
      <c r="WMT18" s="5"/>
      <c r="WMU18" s="5"/>
      <c r="WMV18" s="5"/>
      <c r="WMW18" s="5"/>
      <c r="WMX18" s="5"/>
      <c r="WMY18" s="5"/>
      <c r="WMZ18" s="5"/>
      <c r="WNA18" s="5"/>
      <c r="WNB18" s="5"/>
      <c r="WNC18" s="5"/>
      <c r="WND18" s="5"/>
      <c r="WNE18" s="5"/>
      <c r="WNF18" s="5"/>
      <c r="WNG18" s="5"/>
      <c r="WNH18" s="5"/>
      <c r="WNI18" s="5"/>
      <c r="WNJ18" s="5"/>
      <c r="WNK18" s="5"/>
      <c r="WNL18" s="5"/>
      <c r="WNM18" s="5"/>
      <c r="WNN18" s="5"/>
      <c r="WNO18" s="5"/>
      <c r="WNP18" s="5"/>
      <c r="WNQ18" s="5"/>
      <c r="WNR18" s="5"/>
      <c r="WNS18" s="5"/>
      <c r="WNT18" s="5"/>
      <c r="WNU18" s="5"/>
      <c r="WNV18" s="5"/>
      <c r="WNW18" s="5"/>
      <c r="WNX18" s="5"/>
      <c r="WNY18" s="5"/>
      <c r="WNZ18" s="5"/>
      <c r="WOA18" s="5"/>
      <c r="WOB18" s="5"/>
      <c r="WOC18" s="5"/>
      <c r="WOD18" s="5"/>
      <c r="WOE18" s="5"/>
      <c r="WOF18" s="5"/>
      <c r="WOG18" s="5"/>
      <c r="WOH18" s="5"/>
      <c r="WOI18" s="5"/>
      <c r="WOJ18" s="5"/>
      <c r="WOK18" s="5"/>
      <c r="WOL18" s="5"/>
      <c r="WOM18" s="5"/>
      <c r="WON18" s="5"/>
      <c r="WOO18" s="5"/>
      <c r="WOP18" s="5"/>
      <c r="WOQ18" s="5"/>
      <c r="WOR18" s="5"/>
      <c r="WOS18" s="5"/>
      <c r="WOT18" s="5"/>
      <c r="WOU18" s="5"/>
      <c r="WOV18" s="5"/>
      <c r="WOW18" s="5"/>
      <c r="WOX18" s="5"/>
      <c r="WOY18" s="5"/>
      <c r="WOZ18" s="5"/>
      <c r="WPA18" s="5"/>
      <c r="WPB18" s="5"/>
      <c r="WPC18" s="5"/>
      <c r="WPD18" s="5"/>
      <c r="WPE18" s="5"/>
      <c r="WPF18" s="5"/>
      <c r="WPG18" s="5"/>
      <c r="WPH18" s="5"/>
      <c r="WPI18" s="5"/>
      <c r="WPJ18" s="5"/>
      <c r="WPK18" s="5"/>
      <c r="WPL18" s="5"/>
      <c r="WPM18" s="5"/>
      <c r="WPN18" s="5"/>
      <c r="WPO18" s="5"/>
      <c r="WPP18" s="5"/>
      <c r="WPQ18" s="5"/>
      <c r="WPR18" s="5"/>
      <c r="WPS18" s="5"/>
      <c r="WPT18" s="5"/>
      <c r="WPU18" s="5"/>
      <c r="WPV18" s="5"/>
      <c r="WPW18" s="5"/>
      <c r="WPX18" s="5"/>
      <c r="WPY18" s="5"/>
      <c r="WPZ18" s="5"/>
      <c r="WQA18" s="5"/>
      <c r="WQB18" s="5"/>
      <c r="WQC18" s="5"/>
      <c r="WQD18" s="5"/>
      <c r="WQE18" s="5"/>
      <c r="WQF18" s="5"/>
      <c r="WQG18" s="5"/>
      <c r="WQH18" s="5"/>
      <c r="WQI18" s="5"/>
      <c r="WQJ18" s="5"/>
      <c r="WQK18" s="5"/>
      <c r="WQL18" s="5"/>
      <c r="WQM18" s="5"/>
      <c r="WQN18" s="5"/>
      <c r="WQO18" s="5"/>
      <c r="WQP18" s="5"/>
      <c r="WQQ18" s="5"/>
      <c r="WQR18" s="5"/>
      <c r="WQS18" s="5"/>
      <c r="WQT18" s="5"/>
      <c r="WQU18" s="5"/>
      <c r="WQV18" s="5"/>
      <c r="WQW18" s="5"/>
      <c r="WQX18" s="5"/>
      <c r="WQY18" s="5"/>
      <c r="WQZ18" s="5"/>
      <c r="WRA18" s="5"/>
      <c r="WRB18" s="5"/>
      <c r="WRC18" s="5"/>
      <c r="WRD18" s="5"/>
      <c r="WRE18" s="5"/>
      <c r="WRF18" s="5"/>
      <c r="WRG18" s="5"/>
      <c r="WRH18" s="5"/>
      <c r="WRI18" s="5"/>
      <c r="WRJ18" s="5"/>
      <c r="WRK18" s="5"/>
      <c r="WRL18" s="5"/>
      <c r="WRM18" s="5"/>
      <c r="WRN18" s="5"/>
      <c r="WRO18" s="5"/>
      <c r="WRP18" s="5"/>
      <c r="WRQ18" s="5"/>
      <c r="WRR18" s="5"/>
      <c r="WRS18" s="5"/>
      <c r="WRT18" s="5"/>
      <c r="WRU18" s="5"/>
      <c r="WRV18" s="5"/>
      <c r="WRW18" s="5"/>
      <c r="WRX18" s="5"/>
      <c r="WRY18" s="5"/>
      <c r="WRZ18" s="5"/>
      <c r="WSA18" s="5"/>
      <c r="WSB18" s="5"/>
      <c r="WSC18" s="5"/>
      <c r="WSD18" s="5"/>
      <c r="WSE18" s="5"/>
      <c r="WSF18" s="5"/>
      <c r="WSG18" s="5"/>
      <c r="WSH18" s="5"/>
      <c r="WSI18" s="5"/>
      <c r="WSJ18" s="5"/>
      <c r="WSK18" s="5"/>
      <c r="WSL18" s="5"/>
      <c r="WSM18" s="5"/>
      <c r="WSN18" s="5"/>
      <c r="WSO18" s="5"/>
      <c r="WSP18" s="5"/>
      <c r="WSQ18" s="5"/>
      <c r="WSR18" s="5"/>
      <c r="WSS18" s="5"/>
      <c r="WST18" s="5"/>
      <c r="WSU18" s="5"/>
      <c r="WSV18" s="5"/>
      <c r="WSW18" s="5"/>
      <c r="WSX18" s="5"/>
      <c r="WSY18" s="5"/>
      <c r="WSZ18" s="5"/>
      <c r="WTA18" s="5"/>
      <c r="WTB18" s="5"/>
      <c r="WTC18" s="5"/>
      <c r="WTD18" s="5"/>
      <c r="WTE18" s="5"/>
      <c r="WTF18" s="5"/>
      <c r="WTG18" s="5"/>
      <c r="WTH18" s="5"/>
      <c r="WTI18" s="5"/>
      <c r="WTJ18" s="5"/>
      <c r="WTK18" s="5"/>
      <c r="WTL18" s="5"/>
      <c r="WTM18" s="5"/>
      <c r="WTN18" s="5"/>
      <c r="WTO18" s="5"/>
      <c r="WTP18" s="5"/>
      <c r="WTQ18" s="5"/>
      <c r="WTR18" s="5"/>
      <c r="WTS18" s="5"/>
      <c r="WTT18" s="5"/>
      <c r="WTU18" s="5"/>
      <c r="WTV18" s="5"/>
      <c r="WTW18" s="5"/>
      <c r="WTX18" s="5"/>
      <c r="WTY18" s="5"/>
      <c r="WTZ18" s="5"/>
      <c r="WUA18" s="5"/>
      <c r="WUB18" s="5"/>
      <c r="WUC18" s="5"/>
      <c r="WUD18" s="5"/>
      <c r="WUE18" s="5"/>
      <c r="WUF18" s="5"/>
      <c r="WUG18" s="5"/>
      <c r="WUH18" s="5"/>
      <c r="WUI18" s="5"/>
      <c r="WUJ18" s="5"/>
      <c r="WUK18" s="5"/>
      <c r="WUL18" s="5"/>
      <c r="WUM18" s="5"/>
      <c r="WUN18" s="5"/>
      <c r="WUO18" s="5"/>
      <c r="WUP18" s="5"/>
      <c r="WUQ18" s="5"/>
      <c r="WUR18" s="5"/>
      <c r="WUS18" s="5"/>
      <c r="WUT18" s="5"/>
      <c r="WUU18" s="5"/>
      <c r="WUV18" s="5"/>
      <c r="WUW18" s="5"/>
      <c r="WUX18" s="5"/>
      <c r="WUY18" s="5"/>
      <c r="WUZ18" s="5"/>
      <c r="WVA18" s="5"/>
      <c r="WVB18" s="5"/>
      <c r="WVC18" s="5"/>
      <c r="WVD18" s="5"/>
      <c r="WVE18" s="5"/>
      <c r="WVF18" s="5"/>
      <c r="WVG18" s="5"/>
      <c r="WVH18" s="5"/>
      <c r="WVI18" s="5"/>
      <c r="WVJ18" s="5"/>
      <c r="WVK18" s="5"/>
      <c r="WVL18" s="5"/>
      <c r="WVM18" s="5"/>
      <c r="WVN18" s="5"/>
      <c r="WVO18" s="5"/>
      <c r="WVP18" s="5"/>
      <c r="WVQ18" s="5"/>
      <c r="WVR18" s="5"/>
      <c r="WVS18" s="5"/>
      <c r="WVT18" s="5"/>
      <c r="WVU18" s="5"/>
      <c r="WVV18" s="5"/>
      <c r="WVW18" s="5"/>
      <c r="WVX18" s="5"/>
      <c r="WVY18" s="5"/>
      <c r="WVZ18" s="5"/>
      <c r="WWA18" s="5"/>
      <c r="WWB18" s="5"/>
      <c r="WWC18" s="5"/>
      <c r="WWD18" s="5"/>
      <c r="WWE18" s="5"/>
      <c r="WWF18" s="5"/>
      <c r="WWG18" s="5"/>
      <c r="WWH18" s="5"/>
      <c r="WWI18" s="5"/>
      <c r="WWJ18" s="5"/>
      <c r="WWK18" s="5"/>
      <c r="WWL18" s="5"/>
      <c r="WWM18" s="5"/>
      <c r="WWN18" s="5"/>
      <c r="WWO18" s="5"/>
      <c r="WWP18" s="5"/>
      <c r="WWQ18" s="5"/>
      <c r="WWR18" s="5"/>
      <c r="WWS18" s="5"/>
      <c r="WWT18" s="5"/>
      <c r="WWU18" s="5"/>
      <c r="WWV18" s="5"/>
      <c r="WWW18" s="5"/>
      <c r="WWX18" s="5"/>
      <c r="WWY18" s="5"/>
      <c r="WWZ18" s="5"/>
      <c r="WXA18" s="5"/>
      <c r="WXB18" s="5"/>
      <c r="WXC18" s="5"/>
      <c r="WXD18" s="5"/>
      <c r="WXE18" s="5"/>
      <c r="WXF18" s="5"/>
      <c r="WXG18" s="5"/>
      <c r="WXH18" s="5"/>
      <c r="WXI18" s="5"/>
      <c r="WXJ18" s="5"/>
      <c r="WXK18" s="5"/>
      <c r="WXL18" s="5"/>
      <c r="WXM18" s="5"/>
      <c r="WXN18" s="5"/>
      <c r="WXO18" s="5"/>
      <c r="WXP18" s="5"/>
      <c r="WXQ18" s="5"/>
      <c r="WXR18" s="5"/>
      <c r="WXS18" s="5"/>
      <c r="WXT18" s="5"/>
      <c r="WXU18" s="5"/>
      <c r="WXV18" s="5"/>
      <c r="WXW18" s="5"/>
      <c r="WXX18" s="5"/>
      <c r="WXY18" s="5"/>
      <c r="WXZ18" s="5"/>
      <c r="WYA18" s="5"/>
      <c r="WYB18" s="5"/>
      <c r="WYC18" s="5"/>
      <c r="WYD18" s="5"/>
      <c r="WYE18" s="5"/>
      <c r="WYF18" s="5"/>
      <c r="WYG18" s="5"/>
      <c r="WYH18" s="5"/>
      <c r="WYI18" s="5"/>
      <c r="WYJ18" s="5"/>
      <c r="WYK18" s="5"/>
      <c r="WYL18" s="5"/>
      <c r="WYM18" s="5"/>
      <c r="WYN18" s="5"/>
      <c r="WYO18" s="5"/>
      <c r="WYP18" s="5"/>
      <c r="WYQ18" s="5"/>
      <c r="WYR18" s="5"/>
      <c r="WYS18" s="5"/>
      <c r="WYT18" s="5"/>
      <c r="WYU18" s="5"/>
      <c r="WYV18" s="5"/>
      <c r="WYW18" s="5"/>
      <c r="WYX18" s="5"/>
      <c r="WYY18" s="5"/>
      <c r="WYZ18" s="5"/>
      <c r="WZA18" s="5"/>
      <c r="WZB18" s="5"/>
      <c r="WZC18" s="5"/>
      <c r="WZD18" s="5"/>
      <c r="WZE18" s="5"/>
      <c r="WZF18" s="5"/>
      <c r="WZG18" s="5"/>
      <c r="WZH18" s="5"/>
      <c r="WZI18" s="5"/>
      <c r="WZJ18" s="5"/>
      <c r="WZK18" s="5"/>
      <c r="WZL18" s="5"/>
      <c r="WZM18" s="5"/>
      <c r="WZN18" s="5"/>
      <c r="WZO18" s="5"/>
      <c r="WZP18" s="5"/>
      <c r="WZQ18" s="5"/>
      <c r="WZR18" s="5"/>
      <c r="WZS18" s="5"/>
      <c r="WZT18" s="5"/>
      <c r="WZU18" s="5"/>
      <c r="WZV18" s="5"/>
      <c r="WZW18" s="5"/>
      <c r="WZX18" s="5"/>
      <c r="WZY18" s="5"/>
      <c r="WZZ18" s="5"/>
      <c r="XAA18" s="5"/>
      <c r="XAB18" s="5"/>
      <c r="XAC18" s="5"/>
      <c r="XAD18" s="5"/>
      <c r="XAE18" s="5"/>
      <c r="XAF18" s="5"/>
      <c r="XAG18" s="5"/>
      <c r="XAH18" s="5"/>
      <c r="XAI18" s="5"/>
      <c r="XAJ18" s="5"/>
      <c r="XAK18" s="5"/>
      <c r="XAL18" s="5"/>
      <c r="XAM18" s="5"/>
      <c r="XAN18" s="5"/>
      <c r="XAO18" s="5"/>
      <c r="XAP18" s="5"/>
      <c r="XAQ18" s="5"/>
      <c r="XAR18" s="5"/>
      <c r="XAS18" s="5"/>
      <c r="XAT18" s="5"/>
      <c r="XAU18" s="5"/>
      <c r="XAV18" s="5"/>
      <c r="XAW18" s="5"/>
      <c r="XAX18" s="5"/>
      <c r="XAY18" s="5"/>
      <c r="XAZ18" s="5"/>
      <c r="XBA18" s="5"/>
      <c r="XBB18" s="5"/>
      <c r="XBC18" s="5"/>
      <c r="XBD18" s="5"/>
      <c r="XBE18" s="5"/>
      <c r="XBF18" s="5"/>
      <c r="XBG18" s="5"/>
      <c r="XBH18" s="5"/>
      <c r="XBI18" s="5"/>
      <c r="XBJ18" s="5"/>
      <c r="XBK18" s="5"/>
      <c r="XBL18" s="5"/>
      <c r="XBM18" s="5"/>
      <c r="XBN18" s="5"/>
      <c r="XBO18" s="5"/>
      <c r="XBP18" s="5"/>
      <c r="XBQ18" s="5"/>
      <c r="XBR18" s="5"/>
      <c r="XBS18" s="5"/>
      <c r="XBT18" s="5"/>
      <c r="XBU18" s="5"/>
      <c r="XBV18" s="5"/>
      <c r="XBW18" s="5"/>
      <c r="XBX18" s="5"/>
      <c r="XBY18" s="5"/>
      <c r="XBZ18" s="5"/>
      <c r="XCA18" s="5"/>
      <c r="XCB18" s="5"/>
      <c r="XCC18" s="5"/>
      <c r="XCD18" s="5"/>
      <c r="XCE18" s="5"/>
      <c r="XCF18" s="5"/>
      <c r="XCG18" s="5"/>
      <c r="XCH18" s="5"/>
      <c r="XCI18" s="5"/>
      <c r="XCJ18" s="5"/>
      <c r="XCK18" s="5"/>
      <c r="XCL18" s="5"/>
      <c r="XCM18" s="5"/>
      <c r="XCN18" s="5"/>
      <c r="XCO18" s="5"/>
      <c r="XCP18" s="5"/>
      <c r="XCQ18" s="5"/>
      <c r="XCR18" s="5"/>
      <c r="XCS18" s="5"/>
      <c r="XCT18" s="5"/>
      <c r="XCU18" s="5"/>
      <c r="XCV18" s="5"/>
      <c r="XCW18" s="5"/>
      <c r="XCX18" s="5"/>
      <c r="XCY18" s="5"/>
      <c r="XCZ18" s="5"/>
      <c r="XDA18" s="5"/>
      <c r="XDB18" s="5"/>
      <c r="XDC18" s="5"/>
      <c r="XDD18" s="5"/>
      <c r="XDE18" s="5"/>
      <c r="XDF18" s="5"/>
      <c r="XDG18" s="5"/>
      <c r="XDH18" s="5"/>
      <c r="XDI18" s="5"/>
      <c r="XDJ18" s="5"/>
      <c r="XDK18" s="5"/>
      <c r="XDL18" s="5"/>
      <c r="XDM18" s="5"/>
      <c r="XDN18" s="5"/>
      <c r="XDO18" s="5"/>
      <c r="XDP18" s="5"/>
      <c r="XDQ18" s="5"/>
      <c r="XDR18" s="5"/>
      <c r="XDS18" s="5"/>
      <c r="XDT18" s="5"/>
      <c r="XDU18" s="5"/>
      <c r="XDV18" s="5"/>
      <c r="XDW18" s="5"/>
      <c r="XDX18" s="5"/>
      <c r="XDY18" s="5"/>
      <c r="XDZ18" s="5"/>
      <c r="XEA18" s="5"/>
      <c r="XEB18" s="5"/>
      <c r="XEC18" s="5"/>
      <c r="XED18" s="5"/>
      <c r="XEE18" s="5"/>
      <c r="XEF18" s="5"/>
      <c r="XEG18" s="5"/>
      <c r="XEH18" s="5"/>
      <c r="XEI18" s="5"/>
      <c r="XEJ18" s="5"/>
      <c r="XEK18" s="5"/>
      <c r="XEL18" s="5"/>
      <c r="XEM18" s="5"/>
      <c r="XEN18" s="5"/>
      <c r="XEO18" s="5"/>
      <c r="XEP18" s="5"/>
      <c r="XEQ18" s="5"/>
      <c r="XER18" s="5"/>
      <c r="XES18" s="5"/>
      <c r="XET18" s="5"/>
      <c r="XEU18" s="5"/>
      <c r="XEV18" s="5"/>
      <c r="XEW18" s="5"/>
      <c r="XEX18" s="5"/>
      <c r="XEY18" s="5"/>
      <c r="XEZ18" s="5"/>
      <c r="XFA18" s="5"/>
      <c r="XFB18" s="5"/>
      <c r="XFC18" s="5"/>
    </row>
    <row r="19" spans="1:16383" s="335" customFormat="1" ht="46.5" customHeight="1" x14ac:dyDescent="0.45">
      <c r="A19" s="431" t="s">
        <v>913</v>
      </c>
      <c r="B19" s="2312" t="s">
        <v>173</v>
      </c>
      <c r="C19" s="2313"/>
      <c r="D19" s="2313"/>
      <c r="E19" s="2313"/>
      <c r="F19" s="2313"/>
      <c r="G19" s="2313"/>
      <c r="H19" s="2313"/>
      <c r="I19" s="2313"/>
      <c r="J19" s="2314"/>
      <c r="K19" s="365"/>
      <c r="L19" s="5"/>
      <c r="M19" s="5"/>
      <c r="N19" s="5"/>
      <c r="O19" s="5"/>
      <c r="P19" s="5"/>
      <c r="Q19" s="5"/>
      <c r="R19" s="5"/>
      <c r="S19" s="5"/>
      <c r="T19" s="5"/>
      <c r="U19" s="5"/>
      <c r="V19" s="5"/>
      <c r="W19" s="5"/>
      <c r="X19" s="5"/>
      <c r="Y19" s="5"/>
      <c r="Z19" s="5"/>
      <c r="AA19" s="5"/>
      <c r="AB19" s="5"/>
      <c r="AC19" s="5"/>
      <c r="AD19" s="5"/>
      <c r="AE19" s="5"/>
      <c r="AF19" s="5"/>
      <c r="AG19" s="5"/>
      <c r="AH19" s="5"/>
      <c r="AI19" s="5"/>
      <c r="AJ19" s="5"/>
      <c r="AK19" s="5"/>
      <c r="AL19" s="5"/>
      <c r="AM19" s="5"/>
      <c r="AN19" s="5"/>
      <c r="AO19" s="5"/>
      <c r="AP19" s="5"/>
      <c r="AQ19" s="5"/>
      <c r="AR19" s="5"/>
      <c r="AS19" s="5"/>
      <c r="AT19" s="5"/>
      <c r="AU19" s="5"/>
      <c r="AV19" s="5"/>
      <c r="AW19" s="5"/>
      <c r="AX19" s="5"/>
      <c r="AY19" s="5"/>
      <c r="AZ19" s="5"/>
      <c r="BA19" s="5"/>
      <c r="BB19" s="5"/>
      <c r="BC19" s="5"/>
      <c r="BD19" s="5"/>
      <c r="BE19" s="5"/>
      <c r="BF19" s="5"/>
      <c r="BG19" s="5"/>
      <c r="BH19" s="5"/>
      <c r="BI19" s="5"/>
      <c r="BJ19" s="5"/>
      <c r="BK19" s="5"/>
      <c r="BL19" s="5"/>
      <c r="BM19" s="5"/>
      <c r="BN19" s="5"/>
      <c r="BO19" s="5"/>
      <c r="BP19" s="5"/>
      <c r="BQ19" s="5"/>
      <c r="BR19" s="5"/>
      <c r="BS19" s="5"/>
      <c r="BT19" s="5"/>
      <c r="BU19" s="5"/>
      <c r="BV19" s="5"/>
      <c r="BW19" s="5"/>
      <c r="BX19" s="5"/>
      <c r="BY19" s="5"/>
      <c r="BZ19" s="5"/>
      <c r="CA19" s="5"/>
      <c r="CB19" s="5"/>
      <c r="CC19" s="5"/>
      <c r="CD19" s="5"/>
      <c r="CE19" s="5"/>
      <c r="CF19" s="5"/>
      <c r="CG19" s="5"/>
      <c r="CH19" s="5"/>
      <c r="CI19" s="5"/>
      <c r="CJ19" s="5"/>
      <c r="CK19" s="5"/>
      <c r="CL19" s="5"/>
      <c r="CM19" s="5"/>
      <c r="CN19" s="5"/>
      <c r="CO19" s="5"/>
      <c r="CP19" s="5"/>
      <c r="CQ19" s="5"/>
      <c r="CR19" s="5"/>
      <c r="CS19" s="5"/>
      <c r="CT19" s="5"/>
      <c r="CU19" s="5"/>
      <c r="CV19" s="5"/>
      <c r="CW19" s="5"/>
      <c r="CX19" s="5"/>
      <c r="CY19" s="5"/>
      <c r="CZ19" s="5"/>
      <c r="DA19" s="5"/>
      <c r="DB19" s="5"/>
      <c r="DC19" s="5"/>
      <c r="DD19" s="5"/>
      <c r="DE19" s="5"/>
      <c r="DF19" s="5"/>
      <c r="DG19" s="5"/>
      <c r="DH19" s="5"/>
      <c r="DI19" s="5"/>
      <c r="DJ19" s="5"/>
      <c r="DK19" s="5"/>
      <c r="DL19" s="5"/>
      <c r="DM19" s="5"/>
      <c r="DN19" s="5"/>
      <c r="DO19" s="5"/>
      <c r="DP19" s="5"/>
      <c r="DQ19" s="5"/>
      <c r="DR19" s="5"/>
      <c r="DS19" s="5"/>
      <c r="DT19" s="5"/>
      <c r="DU19" s="5"/>
      <c r="DV19" s="5"/>
      <c r="DW19" s="5"/>
      <c r="DX19" s="5"/>
      <c r="DY19" s="5"/>
      <c r="DZ19" s="5"/>
      <c r="EA19" s="5"/>
      <c r="EB19" s="5"/>
      <c r="EC19" s="5"/>
      <c r="ED19" s="5"/>
      <c r="EE19" s="5"/>
      <c r="EF19" s="5"/>
      <c r="EG19" s="5"/>
      <c r="EH19" s="5"/>
      <c r="EI19" s="5"/>
      <c r="EJ19" s="5"/>
      <c r="EK19" s="5"/>
      <c r="EL19" s="5"/>
      <c r="EM19" s="5"/>
      <c r="EN19" s="5"/>
      <c r="EO19" s="5"/>
      <c r="EP19" s="5"/>
      <c r="EQ19" s="5"/>
      <c r="ER19" s="5"/>
      <c r="ES19" s="5"/>
      <c r="ET19" s="5"/>
      <c r="EU19" s="5"/>
      <c r="EV19" s="5"/>
      <c r="EW19" s="5"/>
      <c r="EX19" s="5"/>
      <c r="EY19" s="5"/>
      <c r="EZ19" s="5"/>
      <c r="FA19" s="5"/>
      <c r="FB19" s="5"/>
      <c r="FC19" s="5"/>
      <c r="FD19" s="5"/>
      <c r="FE19" s="5"/>
      <c r="FF19" s="5"/>
      <c r="FG19" s="5"/>
      <c r="FH19" s="5"/>
      <c r="FI19" s="5"/>
      <c r="FJ19" s="5"/>
      <c r="FK19" s="5"/>
      <c r="FL19" s="5"/>
      <c r="FM19" s="5"/>
      <c r="FN19" s="5"/>
      <c r="FO19" s="5"/>
      <c r="FP19" s="5"/>
      <c r="FQ19" s="5"/>
      <c r="FR19" s="5"/>
      <c r="FS19" s="5"/>
      <c r="FT19" s="5"/>
      <c r="FU19" s="5"/>
      <c r="FV19" s="5"/>
      <c r="FW19" s="5"/>
      <c r="FX19" s="5"/>
      <c r="FY19" s="5"/>
      <c r="FZ19" s="5"/>
      <c r="GA19" s="5"/>
      <c r="GB19" s="5"/>
      <c r="GC19" s="5"/>
      <c r="GD19" s="5"/>
      <c r="GE19" s="5"/>
      <c r="GF19" s="5"/>
      <c r="GG19" s="5"/>
      <c r="GH19" s="5"/>
      <c r="GI19" s="5"/>
      <c r="GJ19" s="5"/>
      <c r="GK19" s="5"/>
      <c r="GL19" s="5"/>
      <c r="GM19" s="5"/>
      <c r="GN19" s="5"/>
      <c r="GO19" s="5"/>
      <c r="GP19" s="5"/>
      <c r="GQ19" s="5"/>
      <c r="GR19" s="5"/>
      <c r="GS19" s="5"/>
      <c r="GT19" s="5"/>
      <c r="GU19" s="5"/>
      <c r="GV19" s="5"/>
      <c r="GW19" s="5"/>
      <c r="GX19" s="5"/>
      <c r="GY19" s="5"/>
      <c r="GZ19" s="5"/>
      <c r="HA19" s="5"/>
      <c r="HB19" s="5"/>
      <c r="HC19" s="5"/>
      <c r="HD19" s="5"/>
      <c r="HE19" s="5"/>
      <c r="HF19" s="5"/>
      <c r="HG19" s="5"/>
      <c r="HH19" s="5"/>
      <c r="HI19" s="5"/>
      <c r="HJ19" s="5"/>
      <c r="HK19" s="5"/>
      <c r="HL19" s="5"/>
      <c r="HM19" s="5"/>
      <c r="HN19" s="5"/>
      <c r="HO19" s="5"/>
      <c r="HP19" s="5"/>
      <c r="HQ19" s="5"/>
      <c r="HR19" s="5"/>
      <c r="HS19" s="5"/>
      <c r="HT19" s="5"/>
      <c r="HU19" s="5"/>
      <c r="HV19" s="5"/>
      <c r="HW19" s="5"/>
      <c r="HX19" s="5"/>
      <c r="HY19" s="5"/>
      <c r="HZ19" s="5"/>
      <c r="IA19" s="5"/>
      <c r="IB19" s="5"/>
      <c r="IC19" s="5"/>
      <c r="ID19" s="5"/>
      <c r="IE19" s="5"/>
      <c r="IF19" s="5"/>
      <c r="IG19" s="5"/>
      <c r="IH19" s="5"/>
      <c r="II19" s="5"/>
      <c r="IJ19" s="5"/>
      <c r="IK19" s="5"/>
      <c r="IL19" s="5"/>
      <c r="IM19" s="5"/>
      <c r="IN19" s="5"/>
      <c r="IO19" s="5"/>
      <c r="IP19" s="5"/>
      <c r="IQ19" s="5"/>
      <c r="IR19" s="5"/>
      <c r="IS19" s="5"/>
      <c r="IT19" s="5"/>
      <c r="IU19" s="5"/>
      <c r="IV19" s="5"/>
      <c r="IW19" s="5"/>
      <c r="IX19" s="5"/>
      <c r="IY19" s="5"/>
      <c r="IZ19" s="5"/>
      <c r="JA19" s="5"/>
      <c r="JB19" s="5"/>
      <c r="JC19" s="5"/>
      <c r="JD19" s="5"/>
      <c r="JE19" s="5"/>
      <c r="JF19" s="5"/>
      <c r="JG19" s="5"/>
      <c r="JH19" s="5"/>
      <c r="JI19" s="5"/>
      <c r="JJ19" s="5"/>
      <c r="JK19" s="5"/>
      <c r="JL19" s="5"/>
      <c r="JM19" s="5"/>
      <c r="JN19" s="5"/>
      <c r="JO19" s="5"/>
      <c r="JP19" s="5"/>
      <c r="JQ19" s="5"/>
      <c r="JR19" s="5"/>
      <c r="JS19" s="5"/>
      <c r="JT19" s="5"/>
      <c r="JU19" s="5"/>
      <c r="JV19" s="5"/>
      <c r="JW19" s="5"/>
      <c r="JX19" s="5"/>
      <c r="JY19" s="5"/>
      <c r="JZ19" s="5"/>
      <c r="KA19" s="5"/>
      <c r="KB19" s="5"/>
      <c r="KC19" s="5"/>
      <c r="KD19" s="5"/>
      <c r="KE19" s="5"/>
      <c r="KF19" s="5"/>
      <c r="KG19" s="5"/>
      <c r="KH19" s="5"/>
      <c r="KI19" s="5"/>
      <c r="KJ19" s="5"/>
      <c r="KK19" s="5"/>
      <c r="KL19" s="5"/>
      <c r="KM19" s="5"/>
      <c r="KN19" s="5"/>
      <c r="KO19" s="5"/>
      <c r="KP19" s="5"/>
      <c r="KQ19" s="5"/>
      <c r="KR19" s="5"/>
      <c r="KS19" s="5"/>
      <c r="KT19" s="5"/>
      <c r="KU19" s="5"/>
      <c r="KV19" s="5"/>
      <c r="KW19" s="5"/>
      <c r="KX19" s="5"/>
      <c r="KY19" s="5"/>
      <c r="KZ19" s="5"/>
      <c r="LA19" s="5"/>
      <c r="LB19" s="5"/>
      <c r="LC19" s="5"/>
      <c r="LD19" s="5"/>
      <c r="LE19" s="5"/>
      <c r="LF19" s="5"/>
      <c r="LG19" s="5"/>
      <c r="LH19" s="5"/>
      <c r="LI19" s="5"/>
      <c r="LJ19" s="5"/>
      <c r="LK19" s="5"/>
      <c r="LL19" s="5"/>
      <c r="LM19" s="5"/>
      <c r="LN19" s="5"/>
      <c r="LO19" s="5"/>
      <c r="LP19" s="5"/>
      <c r="LQ19" s="5"/>
      <c r="LR19" s="5"/>
      <c r="LS19" s="5"/>
      <c r="LT19" s="5"/>
      <c r="LU19" s="5"/>
      <c r="LV19" s="5"/>
      <c r="LW19" s="5"/>
      <c r="LX19" s="5"/>
      <c r="LY19" s="5"/>
      <c r="LZ19" s="5"/>
      <c r="MA19" s="5"/>
      <c r="MB19" s="5"/>
      <c r="MC19" s="5"/>
      <c r="MD19" s="5"/>
      <c r="ME19" s="5"/>
      <c r="MF19" s="5"/>
      <c r="MG19" s="5"/>
      <c r="MH19" s="5"/>
      <c r="MI19" s="5"/>
      <c r="MJ19" s="5"/>
      <c r="MK19" s="5"/>
      <c r="ML19" s="5"/>
      <c r="MM19" s="5"/>
      <c r="MN19" s="5"/>
      <c r="MO19" s="5"/>
      <c r="MP19" s="5"/>
      <c r="MQ19" s="5"/>
      <c r="MR19" s="5"/>
      <c r="MS19" s="5"/>
      <c r="MT19" s="5"/>
      <c r="MU19" s="5"/>
      <c r="MV19" s="5"/>
      <c r="MW19" s="5"/>
      <c r="MX19" s="5"/>
      <c r="MY19" s="5"/>
      <c r="MZ19" s="5"/>
      <c r="NA19" s="5"/>
      <c r="NB19" s="5"/>
      <c r="NC19" s="5"/>
      <c r="ND19" s="5"/>
      <c r="NE19" s="5"/>
      <c r="NF19" s="5"/>
      <c r="NG19" s="5"/>
      <c r="NH19" s="5"/>
      <c r="NI19" s="5"/>
      <c r="NJ19" s="5"/>
      <c r="NK19" s="5"/>
      <c r="NL19" s="5"/>
      <c r="NM19" s="5"/>
      <c r="NN19" s="5"/>
      <c r="NO19" s="5"/>
      <c r="NP19" s="5"/>
      <c r="NQ19" s="5"/>
      <c r="NR19" s="5"/>
      <c r="NS19" s="5"/>
      <c r="NT19" s="5"/>
      <c r="NU19" s="5"/>
      <c r="NV19" s="5"/>
      <c r="NW19" s="5"/>
      <c r="NX19" s="5"/>
      <c r="NY19" s="5"/>
      <c r="NZ19" s="5"/>
      <c r="OA19" s="5"/>
      <c r="OB19" s="5"/>
      <c r="OC19" s="5"/>
      <c r="OD19" s="5"/>
      <c r="OE19" s="5"/>
      <c r="OF19" s="5"/>
      <c r="OG19" s="5"/>
      <c r="OH19" s="5"/>
      <c r="OI19" s="5"/>
      <c r="OJ19" s="5"/>
      <c r="OK19" s="5"/>
      <c r="OL19" s="5"/>
      <c r="OM19" s="5"/>
      <c r="ON19" s="5"/>
      <c r="OO19" s="5"/>
      <c r="OP19" s="5"/>
      <c r="OQ19" s="5"/>
      <c r="OR19" s="5"/>
      <c r="OS19" s="5"/>
      <c r="OT19" s="5"/>
      <c r="OU19" s="5"/>
      <c r="OV19" s="5"/>
      <c r="OW19" s="5"/>
      <c r="OX19" s="5"/>
      <c r="OY19" s="5"/>
      <c r="OZ19" s="5"/>
      <c r="PA19" s="5"/>
      <c r="PB19" s="5"/>
      <c r="PC19" s="5"/>
      <c r="PD19" s="5"/>
      <c r="PE19" s="5"/>
      <c r="PF19" s="5"/>
      <c r="PG19" s="5"/>
      <c r="PH19" s="5"/>
      <c r="PI19" s="5"/>
      <c r="PJ19" s="5"/>
      <c r="PK19" s="5"/>
      <c r="PL19" s="5"/>
      <c r="PM19" s="5"/>
      <c r="PN19" s="5"/>
      <c r="PO19" s="5"/>
      <c r="PP19" s="5"/>
      <c r="PQ19" s="5"/>
      <c r="PR19" s="5"/>
      <c r="PS19" s="5"/>
      <c r="PT19" s="5"/>
      <c r="PU19" s="5"/>
      <c r="PV19" s="5"/>
      <c r="PW19" s="5"/>
      <c r="PX19" s="5"/>
      <c r="PY19" s="5"/>
      <c r="PZ19" s="5"/>
      <c r="QA19" s="5"/>
      <c r="QB19" s="5"/>
      <c r="QC19" s="5"/>
      <c r="QD19" s="5"/>
      <c r="QE19" s="5"/>
      <c r="QF19" s="5"/>
      <c r="QG19" s="5"/>
      <c r="QH19" s="5"/>
      <c r="QI19" s="5"/>
      <c r="QJ19" s="5"/>
      <c r="QK19" s="5"/>
      <c r="QL19" s="5"/>
      <c r="QM19" s="5"/>
      <c r="QN19" s="5"/>
      <c r="QO19" s="5"/>
      <c r="QP19" s="5"/>
      <c r="QQ19" s="5"/>
      <c r="QR19" s="5"/>
      <c r="QS19" s="5"/>
      <c r="QT19" s="5"/>
      <c r="QU19" s="5"/>
      <c r="QV19" s="5"/>
      <c r="QW19" s="5"/>
      <c r="QX19" s="5"/>
      <c r="QY19" s="5"/>
      <c r="QZ19" s="5"/>
      <c r="RA19" s="5"/>
      <c r="RB19" s="5"/>
      <c r="RC19" s="5"/>
      <c r="RD19" s="5"/>
      <c r="RE19" s="5"/>
      <c r="RF19" s="5"/>
      <c r="RG19" s="5"/>
      <c r="RH19" s="5"/>
      <c r="RI19" s="5"/>
      <c r="RJ19" s="5"/>
      <c r="RK19" s="5"/>
      <c r="RL19" s="5"/>
      <c r="RM19" s="5"/>
      <c r="RN19" s="5"/>
      <c r="RO19" s="5"/>
      <c r="RP19" s="5"/>
      <c r="RQ19" s="5"/>
      <c r="RR19" s="5"/>
      <c r="RS19" s="5"/>
      <c r="RT19" s="5"/>
      <c r="RU19" s="5"/>
      <c r="RV19" s="5"/>
      <c r="RW19" s="5"/>
      <c r="RX19" s="5"/>
      <c r="RY19" s="5"/>
      <c r="RZ19" s="5"/>
      <c r="SA19" s="5"/>
      <c r="SB19" s="5"/>
      <c r="SC19" s="5"/>
      <c r="SD19" s="5"/>
      <c r="SE19" s="5"/>
      <c r="SF19" s="5"/>
      <c r="SG19" s="5"/>
      <c r="SH19" s="5"/>
      <c r="SI19" s="5"/>
      <c r="SJ19" s="5"/>
      <c r="SK19" s="5"/>
      <c r="SL19" s="5"/>
      <c r="SM19" s="5"/>
      <c r="SN19" s="5"/>
      <c r="SO19" s="5"/>
      <c r="SP19" s="5"/>
      <c r="SQ19" s="5"/>
      <c r="SR19" s="5"/>
      <c r="SS19" s="5"/>
      <c r="ST19" s="5"/>
      <c r="SU19" s="5"/>
      <c r="SV19" s="5"/>
      <c r="SW19" s="5"/>
      <c r="SX19" s="5"/>
      <c r="SY19" s="5"/>
      <c r="SZ19" s="5"/>
      <c r="TA19" s="5"/>
      <c r="TB19" s="5"/>
      <c r="TC19" s="5"/>
      <c r="TD19" s="5"/>
      <c r="TE19" s="5"/>
      <c r="TF19" s="5"/>
      <c r="TG19" s="5"/>
      <c r="TH19" s="5"/>
      <c r="TI19" s="5"/>
      <c r="TJ19" s="5"/>
      <c r="TK19" s="5"/>
      <c r="TL19" s="5"/>
      <c r="TM19" s="5"/>
      <c r="TN19" s="5"/>
      <c r="TO19" s="5"/>
      <c r="TP19" s="5"/>
      <c r="TQ19" s="5"/>
      <c r="TR19" s="5"/>
      <c r="TS19" s="5"/>
      <c r="TT19" s="5"/>
      <c r="TU19" s="5"/>
      <c r="TV19" s="5"/>
      <c r="TW19" s="5"/>
      <c r="TX19" s="5"/>
      <c r="TY19" s="5"/>
      <c r="TZ19" s="5"/>
      <c r="UA19" s="5"/>
      <c r="UB19" s="5"/>
      <c r="UC19" s="5"/>
      <c r="UD19" s="5"/>
      <c r="UE19" s="5"/>
      <c r="UF19" s="5"/>
      <c r="UG19" s="5"/>
      <c r="UH19" s="5"/>
      <c r="UI19" s="5"/>
      <c r="UJ19" s="5"/>
      <c r="UK19" s="5"/>
      <c r="UL19" s="5"/>
      <c r="UM19" s="5"/>
      <c r="UN19" s="5"/>
      <c r="UO19" s="5"/>
      <c r="UP19" s="5"/>
      <c r="UQ19" s="5"/>
      <c r="UR19" s="5"/>
      <c r="US19" s="5"/>
      <c r="UT19" s="5"/>
      <c r="UU19" s="5"/>
      <c r="UV19" s="5"/>
      <c r="UW19" s="5"/>
      <c r="UX19" s="5"/>
      <c r="UY19" s="5"/>
      <c r="UZ19" s="5"/>
      <c r="VA19" s="5"/>
      <c r="VB19" s="5"/>
      <c r="VC19" s="5"/>
      <c r="VD19" s="5"/>
      <c r="VE19" s="5"/>
      <c r="VF19" s="5"/>
      <c r="VG19" s="5"/>
      <c r="VH19" s="5"/>
      <c r="VI19" s="5"/>
      <c r="VJ19" s="5"/>
      <c r="VK19" s="5"/>
      <c r="VL19" s="5"/>
      <c r="VM19" s="5"/>
      <c r="VN19" s="5"/>
      <c r="VO19" s="5"/>
      <c r="VP19" s="5"/>
      <c r="VQ19" s="5"/>
      <c r="VR19" s="5"/>
      <c r="VS19" s="5"/>
      <c r="VT19" s="5"/>
      <c r="VU19" s="5"/>
      <c r="VV19" s="5"/>
      <c r="VW19" s="5"/>
      <c r="VX19" s="5"/>
      <c r="VY19" s="5"/>
      <c r="VZ19" s="5"/>
      <c r="WA19" s="5"/>
      <c r="WB19" s="5"/>
      <c r="WC19" s="5"/>
      <c r="WD19" s="5"/>
      <c r="WE19" s="5"/>
      <c r="WF19" s="5"/>
      <c r="WG19" s="5"/>
      <c r="WH19" s="5"/>
      <c r="WI19" s="5"/>
      <c r="WJ19" s="5"/>
      <c r="WK19" s="5"/>
      <c r="WL19" s="5"/>
      <c r="WM19" s="5"/>
      <c r="WN19" s="5"/>
      <c r="WO19" s="5"/>
      <c r="WP19" s="5"/>
      <c r="WQ19" s="5"/>
      <c r="WR19" s="5"/>
      <c r="WS19" s="5"/>
      <c r="WT19" s="5"/>
      <c r="WU19" s="5"/>
      <c r="WV19" s="5"/>
      <c r="WW19" s="5"/>
      <c r="WX19" s="5"/>
      <c r="WY19" s="5"/>
      <c r="WZ19" s="5"/>
      <c r="XA19" s="5"/>
      <c r="XB19" s="5"/>
      <c r="XC19" s="5"/>
      <c r="XD19" s="5"/>
      <c r="XE19" s="5"/>
      <c r="XF19" s="5"/>
      <c r="XG19" s="5"/>
      <c r="XH19" s="5"/>
      <c r="XI19" s="5"/>
      <c r="XJ19" s="5"/>
      <c r="XK19" s="5"/>
      <c r="XL19" s="5"/>
      <c r="XM19" s="5"/>
      <c r="XN19" s="5"/>
      <c r="XO19" s="5"/>
      <c r="XP19" s="5"/>
      <c r="XQ19" s="5"/>
      <c r="XR19" s="5"/>
      <c r="XS19" s="5"/>
      <c r="XT19" s="5"/>
      <c r="XU19" s="5"/>
      <c r="XV19" s="5"/>
      <c r="XW19" s="5"/>
      <c r="XX19" s="5"/>
      <c r="XY19" s="5"/>
      <c r="XZ19" s="5"/>
      <c r="YA19" s="5"/>
      <c r="YB19" s="5"/>
      <c r="YC19" s="5"/>
      <c r="YD19" s="5"/>
      <c r="YE19" s="5"/>
      <c r="YF19" s="5"/>
      <c r="YG19" s="5"/>
      <c r="YH19" s="5"/>
      <c r="YI19" s="5"/>
      <c r="YJ19" s="5"/>
      <c r="YK19" s="5"/>
      <c r="YL19" s="5"/>
      <c r="YM19" s="5"/>
      <c r="YN19" s="5"/>
      <c r="YO19" s="5"/>
      <c r="YP19" s="5"/>
      <c r="YQ19" s="5"/>
      <c r="YR19" s="5"/>
      <c r="YS19" s="5"/>
      <c r="YT19" s="5"/>
      <c r="YU19" s="5"/>
      <c r="YV19" s="5"/>
      <c r="YW19" s="5"/>
      <c r="YX19" s="5"/>
      <c r="YY19" s="5"/>
      <c r="YZ19" s="5"/>
      <c r="ZA19" s="5"/>
      <c r="ZB19" s="5"/>
      <c r="ZC19" s="5"/>
      <c r="ZD19" s="5"/>
      <c r="ZE19" s="5"/>
      <c r="ZF19" s="5"/>
      <c r="ZG19" s="5"/>
      <c r="ZH19" s="5"/>
      <c r="ZI19" s="5"/>
      <c r="ZJ19" s="5"/>
      <c r="ZK19" s="5"/>
      <c r="ZL19" s="5"/>
      <c r="ZM19" s="5"/>
      <c r="ZN19" s="5"/>
      <c r="ZO19" s="5"/>
      <c r="ZP19" s="5"/>
      <c r="ZQ19" s="5"/>
      <c r="ZR19" s="5"/>
      <c r="ZS19" s="5"/>
      <c r="ZT19" s="5"/>
      <c r="ZU19" s="5"/>
      <c r="ZV19" s="5"/>
      <c r="ZW19" s="5"/>
      <c r="ZX19" s="5"/>
      <c r="ZY19" s="5"/>
      <c r="ZZ19" s="5"/>
      <c r="AAA19" s="5"/>
      <c r="AAB19" s="5"/>
      <c r="AAC19" s="5"/>
      <c r="AAD19" s="5"/>
      <c r="AAE19" s="5"/>
      <c r="AAF19" s="5"/>
      <c r="AAG19" s="5"/>
      <c r="AAH19" s="5"/>
      <c r="AAI19" s="5"/>
      <c r="AAJ19" s="5"/>
      <c r="AAK19" s="5"/>
      <c r="AAL19" s="5"/>
      <c r="AAM19" s="5"/>
      <c r="AAN19" s="5"/>
      <c r="AAO19" s="5"/>
      <c r="AAP19" s="5"/>
      <c r="AAQ19" s="5"/>
      <c r="AAR19" s="5"/>
      <c r="AAS19" s="5"/>
      <c r="AAT19" s="5"/>
      <c r="AAU19" s="5"/>
      <c r="AAV19" s="5"/>
      <c r="AAW19" s="5"/>
      <c r="AAX19" s="5"/>
      <c r="AAY19" s="5"/>
      <c r="AAZ19" s="5"/>
      <c r="ABA19" s="5"/>
      <c r="ABB19" s="5"/>
      <c r="ABC19" s="5"/>
      <c r="ABD19" s="5"/>
      <c r="ABE19" s="5"/>
      <c r="ABF19" s="5"/>
      <c r="ABG19" s="5"/>
      <c r="ABH19" s="5"/>
      <c r="ABI19" s="5"/>
      <c r="ABJ19" s="5"/>
      <c r="ABK19" s="5"/>
      <c r="ABL19" s="5"/>
      <c r="ABM19" s="5"/>
      <c r="ABN19" s="5"/>
      <c r="ABO19" s="5"/>
      <c r="ABP19" s="5"/>
      <c r="ABQ19" s="5"/>
      <c r="ABR19" s="5"/>
      <c r="ABS19" s="5"/>
      <c r="ABT19" s="5"/>
      <c r="ABU19" s="5"/>
      <c r="ABV19" s="5"/>
      <c r="ABW19" s="5"/>
      <c r="ABX19" s="5"/>
      <c r="ABY19" s="5"/>
      <c r="ABZ19" s="5"/>
      <c r="ACA19" s="5"/>
      <c r="ACB19" s="5"/>
      <c r="ACC19" s="5"/>
      <c r="ACD19" s="5"/>
      <c r="ACE19" s="5"/>
      <c r="ACF19" s="5"/>
      <c r="ACG19" s="5"/>
      <c r="ACH19" s="5"/>
      <c r="ACI19" s="5"/>
      <c r="ACJ19" s="5"/>
      <c r="ACK19" s="5"/>
      <c r="ACL19" s="5"/>
      <c r="ACM19" s="5"/>
      <c r="ACN19" s="5"/>
      <c r="ACO19" s="5"/>
      <c r="ACP19" s="5"/>
      <c r="ACQ19" s="5"/>
      <c r="ACR19" s="5"/>
      <c r="ACS19" s="5"/>
      <c r="ACT19" s="5"/>
      <c r="ACU19" s="5"/>
      <c r="ACV19" s="5"/>
      <c r="ACW19" s="5"/>
      <c r="ACX19" s="5"/>
      <c r="ACY19" s="5"/>
      <c r="ACZ19" s="5"/>
      <c r="ADA19" s="5"/>
      <c r="ADB19" s="5"/>
      <c r="ADC19" s="5"/>
      <c r="ADD19" s="5"/>
      <c r="ADE19" s="5"/>
      <c r="ADF19" s="5"/>
      <c r="ADG19" s="5"/>
      <c r="ADH19" s="5"/>
      <c r="ADI19" s="5"/>
      <c r="ADJ19" s="5"/>
      <c r="ADK19" s="5"/>
      <c r="ADL19" s="5"/>
      <c r="ADM19" s="5"/>
      <c r="ADN19" s="5"/>
      <c r="ADO19" s="5"/>
      <c r="ADP19" s="5"/>
      <c r="ADQ19" s="5"/>
      <c r="ADR19" s="5"/>
      <c r="ADS19" s="5"/>
      <c r="ADT19" s="5"/>
      <c r="ADU19" s="5"/>
      <c r="ADV19" s="5"/>
      <c r="ADW19" s="5"/>
      <c r="ADX19" s="5"/>
      <c r="ADY19" s="5"/>
      <c r="ADZ19" s="5"/>
      <c r="AEA19" s="5"/>
      <c r="AEB19" s="5"/>
      <c r="AEC19" s="5"/>
      <c r="AED19" s="5"/>
      <c r="AEE19" s="5"/>
      <c r="AEF19" s="5"/>
      <c r="AEG19" s="5"/>
      <c r="AEH19" s="5"/>
      <c r="AEI19" s="5"/>
      <c r="AEJ19" s="5"/>
      <c r="AEK19" s="5"/>
      <c r="AEL19" s="5"/>
      <c r="AEM19" s="5"/>
      <c r="AEN19" s="5"/>
      <c r="AEO19" s="5"/>
      <c r="AEP19" s="5"/>
      <c r="AEQ19" s="5"/>
      <c r="AER19" s="5"/>
      <c r="AES19" s="5"/>
      <c r="AET19" s="5"/>
      <c r="AEU19" s="5"/>
      <c r="AEV19" s="5"/>
      <c r="AEW19" s="5"/>
      <c r="AEX19" s="5"/>
      <c r="AEY19" s="5"/>
      <c r="AEZ19" s="5"/>
      <c r="AFA19" s="5"/>
      <c r="AFB19" s="5"/>
      <c r="AFC19" s="5"/>
      <c r="AFD19" s="5"/>
      <c r="AFE19" s="5"/>
      <c r="AFF19" s="5"/>
      <c r="AFG19" s="5"/>
      <c r="AFH19" s="5"/>
      <c r="AFI19" s="5"/>
      <c r="AFJ19" s="5"/>
      <c r="AFK19" s="5"/>
      <c r="AFL19" s="5"/>
      <c r="AFM19" s="5"/>
      <c r="AFN19" s="5"/>
      <c r="AFO19" s="5"/>
      <c r="AFP19" s="5"/>
      <c r="AFQ19" s="5"/>
      <c r="AFR19" s="5"/>
      <c r="AFS19" s="5"/>
      <c r="AFT19" s="5"/>
      <c r="AFU19" s="5"/>
      <c r="AFV19" s="5"/>
      <c r="AFW19" s="5"/>
      <c r="AFX19" s="5"/>
      <c r="AFY19" s="5"/>
      <c r="AFZ19" s="5"/>
      <c r="AGA19" s="5"/>
      <c r="AGB19" s="5"/>
      <c r="AGC19" s="5"/>
      <c r="AGD19" s="5"/>
      <c r="AGE19" s="5"/>
      <c r="AGF19" s="5"/>
      <c r="AGG19" s="5"/>
      <c r="AGH19" s="5"/>
      <c r="AGI19" s="5"/>
      <c r="AGJ19" s="5"/>
      <c r="AGK19" s="5"/>
      <c r="AGL19" s="5"/>
      <c r="AGM19" s="5"/>
      <c r="AGN19" s="5"/>
      <c r="AGO19" s="5"/>
      <c r="AGP19" s="5"/>
      <c r="AGQ19" s="5"/>
      <c r="AGR19" s="5"/>
      <c r="AGS19" s="5"/>
      <c r="AGT19" s="5"/>
      <c r="AGU19" s="5"/>
      <c r="AGV19" s="5"/>
      <c r="AGW19" s="5"/>
      <c r="AGX19" s="5"/>
      <c r="AGY19" s="5"/>
      <c r="AGZ19" s="5"/>
      <c r="AHA19" s="5"/>
      <c r="AHB19" s="5"/>
      <c r="AHC19" s="5"/>
      <c r="AHD19" s="5"/>
      <c r="AHE19" s="5"/>
      <c r="AHF19" s="5"/>
      <c r="AHG19" s="5"/>
      <c r="AHH19" s="5"/>
      <c r="AHI19" s="5"/>
      <c r="AHJ19" s="5"/>
      <c r="AHK19" s="5"/>
      <c r="AHL19" s="5"/>
      <c r="AHM19" s="5"/>
      <c r="AHN19" s="5"/>
      <c r="AHO19" s="5"/>
      <c r="AHP19" s="5"/>
      <c r="AHQ19" s="5"/>
      <c r="AHR19" s="5"/>
      <c r="AHS19" s="5"/>
      <c r="AHT19" s="5"/>
      <c r="AHU19" s="5"/>
      <c r="AHV19" s="5"/>
      <c r="AHW19" s="5"/>
      <c r="AHX19" s="5"/>
      <c r="AHY19" s="5"/>
      <c r="AHZ19" s="5"/>
      <c r="AIA19" s="5"/>
      <c r="AIB19" s="5"/>
      <c r="AIC19" s="5"/>
      <c r="AID19" s="5"/>
      <c r="AIE19" s="5"/>
      <c r="AIF19" s="5"/>
      <c r="AIG19" s="5"/>
      <c r="AIH19" s="5"/>
      <c r="AII19" s="5"/>
      <c r="AIJ19" s="5"/>
      <c r="AIK19" s="5"/>
      <c r="AIL19" s="5"/>
      <c r="AIM19" s="5"/>
      <c r="AIN19" s="5"/>
      <c r="AIO19" s="5"/>
      <c r="AIP19" s="5"/>
      <c r="AIQ19" s="5"/>
      <c r="AIR19" s="5"/>
      <c r="AIS19" s="5"/>
      <c r="AIT19" s="5"/>
      <c r="AIU19" s="5"/>
      <c r="AIV19" s="5"/>
      <c r="AIW19" s="5"/>
      <c r="AIX19" s="5"/>
      <c r="AIY19" s="5"/>
      <c r="AIZ19" s="5"/>
      <c r="AJA19" s="5"/>
      <c r="AJB19" s="5"/>
      <c r="AJC19" s="5"/>
      <c r="AJD19" s="5"/>
      <c r="AJE19" s="5"/>
      <c r="AJF19" s="5"/>
      <c r="AJG19" s="5"/>
      <c r="AJH19" s="5"/>
      <c r="AJI19" s="5"/>
      <c r="AJJ19" s="5"/>
      <c r="AJK19" s="5"/>
      <c r="AJL19" s="5"/>
      <c r="AJM19" s="5"/>
      <c r="AJN19" s="5"/>
      <c r="AJO19" s="5"/>
      <c r="AJP19" s="5"/>
      <c r="AJQ19" s="5"/>
      <c r="AJR19" s="5"/>
      <c r="AJS19" s="5"/>
      <c r="AJT19" s="5"/>
      <c r="AJU19" s="5"/>
      <c r="AJV19" s="5"/>
      <c r="AJW19" s="5"/>
      <c r="AJX19" s="5"/>
      <c r="AJY19" s="5"/>
      <c r="AJZ19" s="5"/>
      <c r="AKA19" s="5"/>
      <c r="AKB19" s="5"/>
      <c r="AKC19" s="5"/>
      <c r="AKD19" s="5"/>
      <c r="AKE19" s="5"/>
      <c r="AKF19" s="5"/>
      <c r="AKG19" s="5"/>
      <c r="AKH19" s="5"/>
      <c r="AKI19" s="5"/>
      <c r="AKJ19" s="5"/>
      <c r="AKK19" s="5"/>
      <c r="AKL19" s="5"/>
      <c r="AKM19" s="5"/>
      <c r="AKN19" s="5"/>
      <c r="AKO19" s="5"/>
      <c r="AKP19" s="5"/>
      <c r="AKQ19" s="5"/>
      <c r="AKR19" s="5"/>
      <c r="AKS19" s="5"/>
      <c r="AKT19" s="5"/>
      <c r="AKU19" s="5"/>
      <c r="AKV19" s="5"/>
      <c r="AKW19" s="5"/>
      <c r="AKX19" s="5"/>
      <c r="AKY19" s="5"/>
      <c r="AKZ19" s="5"/>
      <c r="ALA19" s="5"/>
      <c r="ALB19" s="5"/>
      <c r="ALC19" s="5"/>
      <c r="ALD19" s="5"/>
      <c r="ALE19" s="5"/>
      <c r="ALF19" s="5"/>
      <c r="ALG19" s="5"/>
      <c r="ALH19" s="5"/>
      <c r="ALI19" s="5"/>
      <c r="ALJ19" s="5"/>
      <c r="ALK19" s="5"/>
      <c r="ALL19" s="5"/>
      <c r="ALM19" s="5"/>
      <c r="ALN19" s="5"/>
      <c r="ALO19" s="5"/>
      <c r="ALP19" s="5"/>
      <c r="ALQ19" s="5"/>
      <c r="ALR19" s="5"/>
      <c r="ALS19" s="5"/>
      <c r="ALT19" s="5"/>
      <c r="ALU19" s="5"/>
      <c r="ALV19" s="5"/>
      <c r="ALW19" s="5"/>
      <c r="ALX19" s="5"/>
      <c r="ALY19" s="5"/>
      <c r="ALZ19" s="5"/>
      <c r="AMA19" s="5"/>
      <c r="AMB19" s="5"/>
      <c r="AMC19" s="5"/>
      <c r="AMD19" s="5"/>
      <c r="AME19" s="5"/>
      <c r="AMF19" s="5"/>
      <c r="AMG19" s="5"/>
      <c r="AMH19" s="5"/>
      <c r="AMI19" s="5"/>
      <c r="AMJ19" s="5"/>
      <c r="AMK19" s="5"/>
      <c r="AML19" s="5"/>
      <c r="AMM19" s="5"/>
      <c r="AMN19" s="5"/>
      <c r="AMO19" s="5"/>
      <c r="AMP19" s="5"/>
      <c r="AMQ19" s="5"/>
      <c r="AMR19" s="5"/>
      <c r="AMS19" s="5"/>
      <c r="AMT19" s="5"/>
      <c r="AMU19" s="5"/>
      <c r="AMV19" s="5"/>
      <c r="AMW19" s="5"/>
      <c r="AMX19" s="5"/>
      <c r="AMY19" s="5"/>
      <c r="AMZ19" s="5"/>
      <c r="ANA19" s="5"/>
      <c r="ANB19" s="5"/>
      <c r="ANC19" s="5"/>
      <c r="AND19" s="5"/>
      <c r="ANE19" s="5"/>
      <c r="ANF19" s="5"/>
      <c r="ANG19" s="5"/>
      <c r="ANH19" s="5"/>
      <c r="ANI19" s="5"/>
      <c r="ANJ19" s="5"/>
      <c r="ANK19" s="5"/>
      <c r="ANL19" s="5"/>
      <c r="ANM19" s="5"/>
      <c r="ANN19" s="5"/>
      <c r="ANO19" s="5"/>
      <c r="ANP19" s="5"/>
      <c r="ANQ19" s="5"/>
      <c r="ANR19" s="5"/>
      <c r="ANS19" s="5"/>
      <c r="ANT19" s="5"/>
      <c r="ANU19" s="5"/>
      <c r="ANV19" s="5"/>
      <c r="ANW19" s="5"/>
      <c r="ANX19" s="5"/>
      <c r="ANY19" s="5"/>
      <c r="ANZ19" s="5"/>
      <c r="AOA19" s="5"/>
      <c r="AOB19" s="5"/>
      <c r="AOC19" s="5"/>
      <c r="AOD19" s="5"/>
      <c r="AOE19" s="5"/>
      <c r="AOF19" s="5"/>
      <c r="AOG19" s="5"/>
      <c r="AOH19" s="5"/>
      <c r="AOI19" s="5"/>
      <c r="AOJ19" s="5"/>
      <c r="AOK19" s="5"/>
      <c r="AOL19" s="5"/>
      <c r="AOM19" s="5"/>
      <c r="AON19" s="5"/>
      <c r="AOO19" s="5"/>
      <c r="AOP19" s="5"/>
      <c r="AOQ19" s="5"/>
      <c r="AOR19" s="5"/>
      <c r="AOS19" s="5"/>
      <c r="AOT19" s="5"/>
      <c r="AOU19" s="5"/>
      <c r="AOV19" s="5"/>
      <c r="AOW19" s="5"/>
      <c r="AOX19" s="5"/>
      <c r="AOY19" s="5"/>
      <c r="AOZ19" s="5"/>
      <c r="APA19" s="5"/>
      <c r="APB19" s="5"/>
      <c r="APC19" s="5"/>
      <c r="APD19" s="5"/>
      <c r="APE19" s="5"/>
      <c r="APF19" s="5"/>
      <c r="APG19" s="5"/>
      <c r="APH19" s="5"/>
      <c r="API19" s="5"/>
      <c r="APJ19" s="5"/>
      <c r="APK19" s="5"/>
      <c r="APL19" s="5"/>
      <c r="APM19" s="5"/>
      <c r="APN19" s="5"/>
      <c r="APO19" s="5"/>
      <c r="APP19" s="5"/>
      <c r="APQ19" s="5"/>
      <c r="APR19" s="5"/>
      <c r="APS19" s="5"/>
      <c r="APT19" s="5"/>
      <c r="APU19" s="5"/>
      <c r="APV19" s="5"/>
      <c r="APW19" s="5"/>
      <c r="APX19" s="5"/>
      <c r="APY19" s="5"/>
      <c r="APZ19" s="5"/>
      <c r="AQA19" s="5"/>
      <c r="AQB19" s="5"/>
      <c r="AQC19" s="5"/>
      <c r="AQD19" s="5"/>
      <c r="AQE19" s="5"/>
      <c r="AQF19" s="5"/>
      <c r="AQG19" s="5"/>
      <c r="AQH19" s="5"/>
      <c r="AQI19" s="5"/>
      <c r="AQJ19" s="5"/>
      <c r="AQK19" s="5"/>
      <c r="AQL19" s="5"/>
      <c r="AQM19" s="5"/>
      <c r="AQN19" s="5"/>
      <c r="AQO19" s="5"/>
      <c r="AQP19" s="5"/>
      <c r="AQQ19" s="5"/>
      <c r="AQR19" s="5"/>
      <c r="AQS19" s="5"/>
      <c r="AQT19" s="5"/>
      <c r="AQU19" s="5"/>
      <c r="AQV19" s="5"/>
      <c r="AQW19" s="5"/>
      <c r="AQX19" s="5"/>
      <c r="AQY19" s="5"/>
      <c r="AQZ19" s="5"/>
      <c r="ARA19" s="5"/>
      <c r="ARB19" s="5"/>
      <c r="ARC19" s="5"/>
      <c r="ARD19" s="5"/>
      <c r="ARE19" s="5"/>
      <c r="ARF19" s="5"/>
      <c r="ARG19" s="5"/>
      <c r="ARH19" s="5"/>
      <c r="ARI19" s="5"/>
      <c r="ARJ19" s="5"/>
      <c r="ARK19" s="5"/>
      <c r="ARL19" s="5"/>
      <c r="ARM19" s="5"/>
      <c r="ARN19" s="5"/>
      <c r="ARO19" s="5"/>
      <c r="ARP19" s="5"/>
      <c r="ARQ19" s="5"/>
      <c r="ARR19" s="5"/>
      <c r="ARS19" s="5"/>
      <c r="ART19" s="5"/>
      <c r="ARU19" s="5"/>
      <c r="ARV19" s="5"/>
      <c r="ARW19" s="5"/>
      <c r="ARX19" s="5"/>
      <c r="ARY19" s="5"/>
      <c r="ARZ19" s="5"/>
      <c r="ASA19" s="5"/>
      <c r="ASB19" s="5"/>
      <c r="ASC19" s="5"/>
      <c r="ASD19" s="5"/>
      <c r="ASE19" s="5"/>
      <c r="ASF19" s="5"/>
      <c r="ASG19" s="5"/>
      <c r="ASH19" s="5"/>
      <c r="ASI19" s="5"/>
      <c r="ASJ19" s="5"/>
      <c r="ASK19" s="5"/>
      <c r="ASL19" s="5"/>
      <c r="ASM19" s="5"/>
      <c r="ASN19" s="5"/>
      <c r="ASO19" s="5"/>
      <c r="ASP19" s="5"/>
      <c r="ASQ19" s="5"/>
      <c r="ASR19" s="5"/>
      <c r="ASS19" s="5"/>
      <c r="AST19" s="5"/>
      <c r="ASU19" s="5"/>
      <c r="ASV19" s="5"/>
      <c r="ASW19" s="5"/>
      <c r="ASX19" s="5"/>
      <c r="ASY19" s="5"/>
      <c r="ASZ19" s="5"/>
      <c r="ATA19" s="5"/>
      <c r="ATB19" s="5"/>
      <c r="ATC19" s="5"/>
      <c r="ATD19" s="5"/>
      <c r="ATE19" s="5"/>
      <c r="ATF19" s="5"/>
      <c r="ATG19" s="5"/>
      <c r="ATH19" s="5"/>
      <c r="ATI19" s="5"/>
      <c r="ATJ19" s="5"/>
      <c r="ATK19" s="5"/>
      <c r="ATL19" s="5"/>
      <c r="ATM19" s="5"/>
      <c r="ATN19" s="5"/>
      <c r="ATO19" s="5"/>
      <c r="ATP19" s="5"/>
      <c r="ATQ19" s="5"/>
      <c r="ATR19" s="5"/>
      <c r="ATS19" s="5"/>
      <c r="ATT19" s="5"/>
      <c r="ATU19" s="5"/>
      <c r="ATV19" s="5"/>
      <c r="ATW19" s="5"/>
      <c r="ATX19" s="5"/>
      <c r="ATY19" s="5"/>
      <c r="ATZ19" s="5"/>
      <c r="AUA19" s="5"/>
      <c r="AUB19" s="5"/>
      <c r="AUC19" s="5"/>
      <c r="AUD19" s="5"/>
      <c r="AUE19" s="5"/>
      <c r="AUF19" s="5"/>
      <c r="AUG19" s="5"/>
      <c r="AUH19" s="5"/>
      <c r="AUI19" s="5"/>
      <c r="AUJ19" s="5"/>
      <c r="AUK19" s="5"/>
      <c r="AUL19" s="5"/>
      <c r="AUM19" s="5"/>
      <c r="AUN19" s="5"/>
      <c r="AUO19" s="5"/>
      <c r="AUP19" s="5"/>
      <c r="AUQ19" s="5"/>
      <c r="AUR19" s="5"/>
      <c r="AUS19" s="5"/>
      <c r="AUT19" s="5"/>
      <c r="AUU19" s="5"/>
      <c r="AUV19" s="5"/>
      <c r="AUW19" s="5"/>
      <c r="AUX19" s="5"/>
      <c r="AUY19" s="5"/>
      <c r="AUZ19" s="5"/>
      <c r="AVA19" s="5"/>
      <c r="AVB19" s="5"/>
      <c r="AVC19" s="5"/>
      <c r="AVD19" s="5"/>
      <c r="AVE19" s="5"/>
      <c r="AVF19" s="5"/>
      <c r="AVG19" s="5"/>
      <c r="AVH19" s="5"/>
      <c r="AVI19" s="5"/>
      <c r="AVJ19" s="5"/>
      <c r="AVK19" s="5"/>
      <c r="AVL19" s="5"/>
      <c r="AVM19" s="5"/>
      <c r="AVN19" s="5"/>
      <c r="AVO19" s="5"/>
      <c r="AVP19" s="5"/>
      <c r="AVQ19" s="5"/>
      <c r="AVR19" s="5"/>
      <c r="AVS19" s="5"/>
      <c r="AVT19" s="5"/>
      <c r="AVU19" s="5"/>
      <c r="AVV19" s="5"/>
      <c r="AVW19" s="5"/>
      <c r="AVX19" s="5"/>
      <c r="AVY19" s="5"/>
      <c r="AVZ19" s="5"/>
      <c r="AWA19" s="5"/>
      <c r="AWB19" s="5"/>
      <c r="AWC19" s="5"/>
      <c r="AWD19" s="5"/>
      <c r="AWE19" s="5"/>
      <c r="AWF19" s="5"/>
      <c r="AWG19" s="5"/>
      <c r="AWH19" s="5"/>
      <c r="AWI19" s="5"/>
      <c r="AWJ19" s="5"/>
      <c r="AWK19" s="5"/>
      <c r="AWL19" s="5"/>
      <c r="AWM19" s="5"/>
      <c r="AWN19" s="5"/>
      <c r="AWO19" s="5"/>
      <c r="AWP19" s="5"/>
      <c r="AWQ19" s="5"/>
      <c r="AWR19" s="5"/>
      <c r="AWS19" s="5"/>
      <c r="AWT19" s="5"/>
      <c r="AWU19" s="5"/>
      <c r="AWV19" s="5"/>
      <c r="AWW19" s="5"/>
      <c r="AWX19" s="5"/>
      <c r="AWY19" s="5"/>
      <c r="AWZ19" s="5"/>
      <c r="AXA19" s="5"/>
      <c r="AXB19" s="5"/>
      <c r="AXC19" s="5"/>
      <c r="AXD19" s="5"/>
      <c r="AXE19" s="5"/>
      <c r="AXF19" s="5"/>
      <c r="AXG19" s="5"/>
      <c r="AXH19" s="5"/>
      <c r="AXI19" s="5"/>
      <c r="AXJ19" s="5"/>
      <c r="AXK19" s="5"/>
      <c r="AXL19" s="5"/>
      <c r="AXM19" s="5"/>
      <c r="AXN19" s="5"/>
      <c r="AXO19" s="5"/>
      <c r="AXP19" s="5"/>
      <c r="AXQ19" s="5"/>
      <c r="AXR19" s="5"/>
      <c r="AXS19" s="5"/>
      <c r="AXT19" s="5"/>
      <c r="AXU19" s="5"/>
      <c r="AXV19" s="5"/>
      <c r="AXW19" s="5"/>
      <c r="AXX19" s="5"/>
      <c r="AXY19" s="5"/>
      <c r="AXZ19" s="5"/>
      <c r="AYA19" s="5"/>
      <c r="AYB19" s="5"/>
      <c r="AYC19" s="5"/>
      <c r="AYD19" s="5"/>
      <c r="AYE19" s="5"/>
      <c r="AYF19" s="5"/>
      <c r="AYG19" s="5"/>
      <c r="AYH19" s="5"/>
      <c r="AYI19" s="5"/>
      <c r="AYJ19" s="5"/>
      <c r="AYK19" s="5"/>
      <c r="AYL19" s="5"/>
      <c r="AYM19" s="5"/>
      <c r="AYN19" s="5"/>
      <c r="AYO19" s="5"/>
      <c r="AYP19" s="5"/>
      <c r="AYQ19" s="5"/>
      <c r="AYR19" s="5"/>
      <c r="AYS19" s="5"/>
      <c r="AYT19" s="5"/>
      <c r="AYU19" s="5"/>
      <c r="AYV19" s="5"/>
      <c r="AYW19" s="5"/>
      <c r="AYX19" s="5"/>
      <c r="AYY19" s="5"/>
      <c r="AYZ19" s="5"/>
      <c r="AZA19" s="5"/>
      <c r="AZB19" s="5"/>
      <c r="AZC19" s="5"/>
      <c r="AZD19" s="5"/>
      <c r="AZE19" s="5"/>
      <c r="AZF19" s="5"/>
      <c r="AZG19" s="5"/>
      <c r="AZH19" s="5"/>
      <c r="AZI19" s="5"/>
      <c r="AZJ19" s="5"/>
      <c r="AZK19" s="5"/>
      <c r="AZL19" s="5"/>
      <c r="AZM19" s="5"/>
      <c r="AZN19" s="5"/>
      <c r="AZO19" s="5"/>
      <c r="AZP19" s="5"/>
      <c r="AZQ19" s="5"/>
      <c r="AZR19" s="5"/>
      <c r="AZS19" s="5"/>
      <c r="AZT19" s="5"/>
      <c r="AZU19" s="5"/>
      <c r="AZV19" s="5"/>
      <c r="AZW19" s="5"/>
      <c r="AZX19" s="5"/>
      <c r="AZY19" s="5"/>
      <c r="AZZ19" s="5"/>
      <c r="BAA19" s="5"/>
      <c r="BAB19" s="5"/>
      <c r="BAC19" s="5"/>
      <c r="BAD19" s="5"/>
      <c r="BAE19" s="5"/>
      <c r="BAF19" s="5"/>
      <c r="BAG19" s="5"/>
      <c r="BAH19" s="5"/>
      <c r="BAI19" s="5"/>
      <c r="BAJ19" s="5"/>
      <c r="BAK19" s="5"/>
      <c r="BAL19" s="5"/>
      <c r="BAM19" s="5"/>
      <c r="BAN19" s="5"/>
      <c r="BAO19" s="5"/>
      <c r="BAP19" s="5"/>
      <c r="BAQ19" s="5"/>
      <c r="BAR19" s="5"/>
      <c r="BAS19" s="5"/>
      <c r="BAT19" s="5"/>
      <c r="BAU19" s="5"/>
      <c r="BAV19" s="5"/>
      <c r="BAW19" s="5"/>
      <c r="BAX19" s="5"/>
      <c r="BAY19" s="5"/>
      <c r="BAZ19" s="5"/>
      <c r="BBA19" s="5"/>
      <c r="BBB19" s="5"/>
      <c r="BBC19" s="5"/>
      <c r="BBD19" s="5"/>
      <c r="BBE19" s="5"/>
      <c r="BBF19" s="5"/>
      <c r="BBG19" s="5"/>
      <c r="BBH19" s="5"/>
      <c r="BBI19" s="5"/>
      <c r="BBJ19" s="5"/>
      <c r="BBK19" s="5"/>
      <c r="BBL19" s="5"/>
      <c r="BBM19" s="5"/>
      <c r="BBN19" s="5"/>
      <c r="BBO19" s="5"/>
      <c r="BBP19" s="5"/>
      <c r="BBQ19" s="5"/>
      <c r="BBR19" s="5"/>
      <c r="BBS19" s="5"/>
      <c r="BBT19" s="5"/>
      <c r="BBU19" s="5"/>
      <c r="BBV19" s="5"/>
      <c r="BBW19" s="5"/>
      <c r="BBX19" s="5"/>
      <c r="BBY19" s="5"/>
      <c r="BBZ19" s="5"/>
      <c r="BCA19" s="5"/>
      <c r="BCB19" s="5"/>
      <c r="BCC19" s="5"/>
      <c r="BCD19" s="5"/>
      <c r="BCE19" s="5"/>
      <c r="BCF19" s="5"/>
      <c r="BCG19" s="5"/>
      <c r="BCH19" s="5"/>
      <c r="BCI19" s="5"/>
      <c r="BCJ19" s="5"/>
      <c r="BCK19" s="5"/>
      <c r="BCL19" s="5"/>
      <c r="BCM19" s="5"/>
      <c r="BCN19" s="5"/>
      <c r="BCO19" s="5"/>
      <c r="BCP19" s="5"/>
      <c r="BCQ19" s="5"/>
      <c r="BCR19" s="5"/>
      <c r="BCS19" s="5"/>
      <c r="BCT19" s="5"/>
      <c r="BCU19" s="5"/>
      <c r="BCV19" s="5"/>
      <c r="BCW19" s="5"/>
      <c r="BCX19" s="5"/>
      <c r="BCY19" s="5"/>
      <c r="BCZ19" s="5"/>
      <c r="BDA19" s="5"/>
      <c r="BDB19" s="5"/>
      <c r="BDC19" s="5"/>
      <c r="BDD19" s="5"/>
      <c r="BDE19" s="5"/>
      <c r="BDF19" s="5"/>
      <c r="BDG19" s="5"/>
      <c r="BDH19" s="5"/>
      <c r="BDI19" s="5"/>
      <c r="BDJ19" s="5"/>
      <c r="BDK19" s="5"/>
      <c r="BDL19" s="5"/>
      <c r="BDM19" s="5"/>
      <c r="BDN19" s="5"/>
      <c r="BDO19" s="5"/>
      <c r="BDP19" s="5"/>
      <c r="BDQ19" s="5"/>
      <c r="BDR19" s="5"/>
      <c r="BDS19" s="5"/>
      <c r="BDT19" s="5"/>
      <c r="BDU19" s="5"/>
      <c r="BDV19" s="5"/>
      <c r="BDW19" s="5"/>
      <c r="BDX19" s="5"/>
      <c r="BDY19" s="5"/>
      <c r="BDZ19" s="5"/>
      <c r="BEA19" s="5"/>
      <c r="BEB19" s="5"/>
      <c r="BEC19" s="5"/>
      <c r="BED19" s="5"/>
      <c r="BEE19" s="5"/>
      <c r="BEF19" s="5"/>
      <c r="BEG19" s="5"/>
      <c r="BEH19" s="5"/>
      <c r="BEI19" s="5"/>
      <c r="BEJ19" s="5"/>
      <c r="BEK19" s="5"/>
      <c r="BEL19" s="5"/>
      <c r="BEM19" s="5"/>
      <c r="BEN19" s="5"/>
      <c r="BEO19" s="5"/>
      <c r="BEP19" s="5"/>
      <c r="BEQ19" s="5"/>
      <c r="BER19" s="5"/>
      <c r="BES19" s="5"/>
      <c r="BET19" s="5"/>
      <c r="BEU19" s="5"/>
      <c r="BEV19" s="5"/>
      <c r="BEW19" s="5"/>
      <c r="BEX19" s="5"/>
      <c r="BEY19" s="5"/>
      <c r="BEZ19" s="5"/>
      <c r="BFA19" s="5"/>
      <c r="BFB19" s="5"/>
      <c r="BFC19" s="5"/>
      <c r="BFD19" s="5"/>
      <c r="BFE19" s="5"/>
      <c r="BFF19" s="5"/>
      <c r="BFG19" s="5"/>
      <c r="BFH19" s="5"/>
      <c r="BFI19" s="5"/>
      <c r="BFJ19" s="5"/>
      <c r="BFK19" s="5"/>
      <c r="BFL19" s="5"/>
      <c r="BFM19" s="5"/>
      <c r="BFN19" s="5"/>
      <c r="BFO19" s="5"/>
      <c r="BFP19" s="5"/>
      <c r="BFQ19" s="5"/>
      <c r="BFR19" s="5"/>
      <c r="BFS19" s="5"/>
      <c r="BFT19" s="5"/>
      <c r="BFU19" s="5"/>
      <c r="BFV19" s="5"/>
      <c r="BFW19" s="5"/>
      <c r="BFX19" s="5"/>
      <c r="BFY19" s="5"/>
      <c r="BFZ19" s="5"/>
      <c r="BGA19" s="5"/>
      <c r="BGB19" s="5"/>
      <c r="BGC19" s="5"/>
      <c r="BGD19" s="5"/>
      <c r="BGE19" s="5"/>
      <c r="BGF19" s="5"/>
      <c r="BGG19" s="5"/>
      <c r="BGH19" s="5"/>
      <c r="BGI19" s="5"/>
      <c r="BGJ19" s="5"/>
      <c r="BGK19" s="5"/>
      <c r="BGL19" s="5"/>
      <c r="BGM19" s="5"/>
      <c r="BGN19" s="5"/>
      <c r="BGO19" s="5"/>
      <c r="BGP19" s="5"/>
      <c r="BGQ19" s="5"/>
      <c r="BGR19" s="5"/>
      <c r="BGS19" s="5"/>
      <c r="BGT19" s="5"/>
      <c r="BGU19" s="5"/>
      <c r="BGV19" s="5"/>
      <c r="BGW19" s="5"/>
      <c r="BGX19" s="5"/>
      <c r="BGY19" s="5"/>
      <c r="BGZ19" s="5"/>
      <c r="BHA19" s="5"/>
      <c r="BHB19" s="5"/>
      <c r="BHC19" s="5"/>
      <c r="BHD19" s="5"/>
      <c r="BHE19" s="5"/>
      <c r="BHF19" s="5"/>
      <c r="BHG19" s="5"/>
      <c r="BHH19" s="5"/>
      <c r="BHI19" s="5"/>
      <c r="BHJ19" s="5"/>
      <c r="BHK19" s="5"/>
      <c r="BHL19" s="5"/>
      <c r="BHM19" s="5"/>
      <c r="BHN19" s="5"/>
      <c r="BHO19" s="5"/>
      <c r="BHP19" s="5"/>
      <c r="BHQ19" s="5"/>
      <c r="BHR19" s="5"/>
      <c r="BHS19" s="5"/>
      <c r="BHT19" s="5"/>
      <c r="BHU19" s="5"/>
      <c r="BHV19" s="5"/>
      <c r="BHW19" s="5"/>
      <c r="BHX19" s="5"/>
      <c r="BHY19" s="5"/>
      <c r="BHZ19" s="5"/>
      <c r="BIA19" s="5"/>
      <c r="BIB19" s="5"/>
      <c r="BIC19" s="5"/>
      <c r="BID19" s="5"/>
      <c r="BIE19" s="5"/>
      <c r="BIF19" s="5"/>
      <c r="BIG19" s="5"/>
      <c r="BIH19" s="5"/>
      <c r="BII19" s="5"/>
      <c r="BIJ19" s="5"/>
      <c r="BIK19" s="5"/>
      <c r="BIL19" s="5"/>
      <c r="BIM19" s="5"/>
      <c r="BIN19" s="5"/>
      <c r="BIO19" s="5"/>
      <c r="BIP19" s="5"/>
      <c r="BIQ19" s="5"/>
      <c r="BIR19" s="5"/>
      <c r="BIS19" s="5"/>
      <c r="BIT19" s="5"/>
      <c r="BIU19" s="5"/>
      <c r="BIV19" s="5"/>
      <c r="BIW19" s="5"/>
      <c r="BIX19" s="5"/>
      <c r="BIY19" s="5"/>
      <c r="BIZ19" s="5"/>
      <c r="BJA19" s="5"/>
      <c r="BJB19" s="5"/>
      <c r="BJC19" s="5"/>
      <c r="BJD19" s="5"/>
      <c r="BJE19" s="5"/>
      <c r="BJF19" s="5"/>
      <c r="BJG19" s="5"/>
      <c r="BJH19" s="5"/>
      <c r="BJI19" s="5"/>
      <c r="BJJ19" s="5"/>
      <c r="BJK19" s="5"/>
      <c r="BJL19" s="5"/>
      <c r="BJM19" s="5"/>
      <c r="BJN19" s="5"/>
      <c r="BJO19" s="5"/>
      <c r="BJP19" s="5"/>
      <c r="BJQ19" s="5"/>
      <c r="BJR19" s="5"/>
      <c r="BJS19" s="5"/>
      <c r="BJT19" s="5"/>
      <c r="BJU19" s="5"/>
      <c r="BJV19" s="5"/>
      <c r="BJW19" s="5"/>
      <c r="BJX19" s="5"/>
      <c r="BJY19" s="5"/>
      <c r="BJZ19" s="5"/>
      <c r="BKA19" s="5"/>
      <c r="BKB19" s="5"/>
      <c r="BKC19" s="5"/>
      <c r="BKD19" s="5"/>
      <c r="BKE19" s="5"/>
      <c r="BKF19" s="5"/>
      <c r="BKG19" s="5"/>
      <c r="BKH19" s="5"/>
      <c r="BKI19" s="5"/>
      <c r="BKJ19" s="5"/>
      <c r="BKK19" s="5"/>
      <c r="BKL19" s="5"/>
      <c r="BKM19" s="5"/>
      <c r="BKN19" s="5"/>
      <c r="BKO19" s="5"/>
      <c r="BKP19" s="5"/>
      <c r="BKQ19" s="5"/>
      <c r="BKR19" s="5"/>
      <c r="BKS19" s="5"/>
      <c r="BKT19" s="5"/>
      <c r="BKU19" s="5"/>
      <c r="BKV19" s="5"/>
      <c r="BKW19" s="5"/>
      <c r="BKX19" s="5"/>
      <c r="BKY19" s="5"/>
      <c r="BKZ19" s="5"/>
      <c r="BLA19" s="5"/>
      <c r="BLB19" s="5"/>
      <c r="BLC19" s="5"/>
      <c r="BLD19" s="5"/>
      <c r="BLE19" s="5"/>
      <c r="BLF19" s="5"/>
      <c r="BLG19" s="5"/>
      <c r="BLH19" s="5"/>
      <c r="BLI19" s="5"/>
      <c r="BLJ19" s="5"/>
      <c r="BLK19" s="5"/>
      <c r="BLL19" s="5"/>
      <c r="BLM19" s="5"/>
      <c r="BLN19" s="5"/>
      <c r="BLO19" s="5"/>
      <c r="BLP19" s="5"/>
      <c r="BLQ19" s="5"/>
      <c r="BLR19" s="5"/>
      <c r="BLS19" s="5"/>
      <c r="BLT19" s="5"/>
      <c r="BLU19" s="5"/>
      <c r="BLV19" s="5"/>
      <c r="BLW19" s="5"/>
      <c r="BLX19" s="5"/>
      <c r="BLY19" s="5"/>
      <c r="BLZ19" s="5"/>
      <c r="BMA19" s="5"/>
      <c r="BMB19" s="5"/>
      <c r="BMC19" s="5"/>
      <c r="BMD19" s="5"/>
      <c r="BME19" s="5"/>
      <c r="BMF19" s="5"/>
      <c r="BMG19" s="5"/>
      <c r="BMH19" s="5"/>
      <c r="BMI19" s="5"/>
      <c r="BMJ19" s="5"/>
      <c r="BMK19" s="5"/>
      <c r="BML19" s="5"/>
      <c r="BMM19" s="5"/>
      <c r="BMN19" s="5"/>
      <c r="BMO19" s="5"/>
      <c r="BMP19" s="5"/>
      <c r="BMQ19" s="5"/>
      <c r="BMR19" s="5"/>
      <c r="BMS19" s="5"/>
      <c r="BMT19" s="5"/>
      <c r="BMU19" s="5"/>
      <c r="BMV19" s="5"/>
      <c r="BMW19" s="5"/>
      <c r="BMX19" s="5"/>
      <c r="BMY19" s="5"/>
      <c r="BMZ19" s="5"/>
      <c r="BNA19" s="5"/>
      <c r="BNB19" s="5"/>
      <c r="BNC19" s="5"/>
      <c r="BND19" s="5"/>
      <c r="BNE19" s="5"/>
      <c r="BNF19" s="5"/>
      <c r="BNG19" s="5"/>
      <c r="BNH19" s="5"/>
      <c r="BNI19" s="5"/>
      <c r="BNJ19" s="5"/>
      <c r="BNK19" s="5"/>
      <c r="BNL19" s="5"/>
      <c r="BNM19" s="5"/>
      <c r="BNN19" s="5"/>
      <c r="BNO19" s="5"/>
      <c r="BNP19" s="5"/>
      <c r="BNQ19" s="5"/>
      <c r="BNR19" s="5"/>
      <c r="BNS19" s="5"/>
      <c r="BNT19" s="5"/>
      <c r="BNU19" s="5"/>
      <c r="BNV19" s="5"/>
      <c r="BNW19" s="5"/>
      <c r="BNX19" s="5"/>
      <c r="BNY19" s="5"/>
      <c r="BNZ19" s="5"/>
      <c r="BOA19" s="5"/>
      <c r="BOB19" s="5"/>
      <c r="BOC19" s="5"/>
      <c r="BOD19" s="5"/>
      <c r="BOE19" s="5"/>
      <c r="BOF19" s="5"/>
      <c r="BOG19" s="5"/>
      <c r="BOH19" s="5"/>
      <c r="BOI19" s="5"/>
      <c r="BOJ19" s="5"/>
      <c r="BOK19" s="5"/>
      <c r="BOL19" s="5"/>
      <c r="BOM19" s="5"/>
      <c r="BON19" s="5"/>
      <c r="BOO19" s="5"/>
      <c r="BOP19" s="5"/>
      <c r="BOQ19" s="5"/>
      <c r="BOR19" s="5"/>
      <c r="BOS19" s="5"/>
      <c r="BOT19" s="5"/>
      <c r="BOU19" s="5"/>
      <c r="BOV19" s="5"/>
      <c r="BOW19" s="5"/>
      <c r="BOX19" s="5"/>
      <c r="BOY19" s="5"/>
      <c r="BOZ19" s="5"/>
      <c r="BPA19" s="5"/>
      <c r="BPB19" s="5"/>
      <c r="BPC19" s="5"/>
      <c r="BPD19" s="5"/>
      <c r="BPE19" s="5"/>
      <c r="BPF19" s="5"/>
      <c r="BPG19" s="5"/>
      <c r="BPH19" s="5"/>
      <c r="BPI19" s="5"/>
      <c r="BPJ19" s="5"/>
      <c r="BPK19" s="5"/>
      <c r="BPL19" s="5"/>
      <c r="BPM19" s="5"/>
      <c r="BPN19" s="5"/>
      <c r="BPO19" s="5"/>
      <c r="BPP19" s="5"/>
      <c r="BPQ19" s="5"/>
      <c r="BPR19" s="5"/>
      <c r="BPS19" s="5"/>
      <c r="BPT19" s="5"/>
      <c r="BPU19" s="5"/>
      <c r="BPV19" s="5"/>
      <c r="BPW19" s="5"/>
      <c r="BPX19" s="5"/>
      <c r="BPY19" s="5"/>
      <c r="BPZ19" s="5"/>
      <c r="BQA19" s="5"/>
      <c r="BQB19" s="5"/>
      <c r="BQC19" s="5"/>
      <c r="BQD19" s="5"/>
      <c r="BQE19" s="5"/>
      <c r="BQF19" s="5"/>
      <c r="BQG19" s="5"/>
      <c r="BQH19" s="5"/>
      <c r="BQI19" s="5"/>
      <c r="BQJ19" s="5"/>
      <c r="BQK19" s="5"/>
      <c r="BQL19" s="5"/>
      <c r="BQM19" s="5"/>
      <c r="BQN19" s="5"/>
      <c r="BQO19" s="5"/>
      <c r="BQP19" s="5"/>
      <c r="BQQ19" s="5"/>
      <c r="BQR19" s="5"/>
      <c r="BQS19" s="5"/>
      <c r="BQT19" s="5"/>
      <c r="BQU19" s="5"/>
      <c r="BQV19" s="5"/>
      <c r="BQW19" s="5"/>
      <c r="BQX19" s="5"/>
      <c r="BQY19" s="5"/>
      <c r="BQZ19" s="5"/>
      <c r="BRA19" s="5"/>
      <c r="BRB19" s="5"/>
      <c r="BRC19" s="5"/>
      <c r="BRD19" s="5"/>
      <c r="BRE19" s="5"/>
      <c r="BRF19" s="5"/>
      <c r="BRG19" s="5"/>
      <c r="BRH19" s="5"/>
      <c r="BRI19" s="5"/>
      <c r="BRJ19" s="5"/>
      <c r="BRK19" s="5"/>
      <c r="BRL19" s="5"/>
      <c r="BRM19" s="5"/>
      <c r="BRN19" s="5"/>
      <c r="BRO19" s="5"/>
      <c r="BRP19" s="5"/>
      <c r="BRQ19" s="5"/>
      <c r="BRR19" s="5"/>
      <c r="BRS19" s="5"/>
      <c r="BRT19" s="5"/>
      <c r="BRU19" s="5"/>
      <c r="BRV19" s="5"/>
      <c r="BRW19" s="5"/>
      <c r="BRX19" s="5"/>
      <c r="BRY19" s="5"/>
      <c r="BRZ19" s="5"/>
      <c r="BSA19" s="5"/>
      <c r="BSB19" s="5"/>
      <c r="BSC19" s="5"/>
      <c r="BSD19" s="5"/>
      <c r="BSE19" s="5"/>
      <c r="BSF19" s="5"/>
      <c r="BSG19" s="5"/>
      <c r="BSH19" s="5"/>
      <c r="BSI19" s="5"/>
      <c r="BSJ19" s="5"/>
      <c r="BSK19" s="5"/>
      <c r="BSL19" s="5"/>
      <c r="BSM19" s="5"/>
      <c r="BSN19" s="5"/>
      <c r="BSO19" s="5"/>
      <c r="BSP19" s="5"/>
      <c r="BSQ19" s="5"/>
      <c r="BSR19" s="5"/>
      <c r="BSS19" s="5"/>
      <c r="BST19" s="5"/>
      <c r="BSU19" s="5"/>
      <c r="BSV19" s="5"/>
      <c r="BSW19" s="5"/>
      <c r="BSX19" s="5"/>
      <c r="BSY19" s="5"/>
      <c r="BSZ19" s="5"/>
      <c r="BTA19" s="5"/>
      <c r="BTB19" s="5"/>
      <c r="BTC19" s="5"/>
      <c r="BTD19" s="5"/>
      <c r="BTE19" s="5"/>
      <c r="BTF19" s="5"/>
      <c r="BTG19" s="5"/>
      <c r="BTH19" s="5"/>
      <c r="BTI19" s="5"/>
      <c r="BTJ19" s="5"/>
      <c r="BTK19" s="5"/>
      <c r="BTL19" s="5"/>
      <c r="BTM19" s="5"/>
      <c r="BTN19" s="5"/>
      <c r="BTO19" s="5"/>
      <c r="BTP19" s="5"/>
      <c r="BTQ19" s="5"/>
      <c r="BTR19" s="5"/>
      <c r="BTS19" s="5"/>
      <c r="BTT19" s="5"/>
      <c r="BTU19" s="5"/>
      <c r="BTV19" s="5"/>
      <c r="BTW19" s="5"/>
      <c r="BTX19" s="5"/>
      <c r="BTY19" s="5"/>
      <c r="BTZ19" s="5"/>
      <c r="BUA19" s="5"/>
      <c r="BUB19" s="5"/>
      <c r="BUC19" s="5"/>
      <c r="BUD19" s="5"/>
      <c r="BUE19" s="5"/>
      <c r="BUF19" s="5"/>
      <c r="BUG19" s="5"/>
      <c r="BUH19" s="5"/>
      <c r="BUI19" s="5"/>
      <c r="BUJ19" s="5"/>
      <c r="BUK19" s="5"/>
      <c r="BUL19" s="5"/>
      <c r="BUM19" s="5"/>
      <c r="BUN19" s="5"/>
      <c r="BUO19" s="5"/>
      <c r="BUP19" s="5"/>
      <c r="BUQ19" s="5"/>
      <c r="BUR19" s="5"/>
      <c r="BUS19" s="5"/>
      <c r="BUT19" s="5"/>
      <c r="BUU19" s="5"/>
      <c r="BUV19" s="5"/>
      <c r="BUW19" s="5"/>
      <c r="BUX19" s="5"/>
      <c r="BUY19" s="5"/>
      <c r="BUZ19" s="5"/>
      <c r="BVA19" s="5"/>
      <c r="BVB19" s="5"/>
      <c r="BVC19" s="5"/>
      <c r="BVD19" s="5"/>
      <c r="BVE19" s="5"/>
      <c r="BVF19" s="5"/>
      <c r="BVG19" s="5"/>
      <c r="BVH19" s="5"/>
      <c r="BVI19" s="5"/>
      <c r="BVJ19" s="5"/>
      <c r="BVK19" s="5"/>
      <c r="BVL19" s="5"/>
      <c r="BVM19" s="5"/>
      <c r="BVN19" s="5"/>
      <c r="BVO19" s="5"/>
      <c r="BVP19" s="5"/>
      <c r="BVQ19" s="5"/>
      <c r="BVR19" s="5"/>
      <c r="BVS19" s="5"/>
      <c r="BVT19" s="5"/>
      <c r="BVU19" s="5"/>
      <c r="BVV19" s="5"/>
      <c r="BVW19" s="5"/>
      <c r="BVX19" s="5"/>
      <c r="BVY19" s="5"/>
      <c r="BVZ19" s="5"/>
      <c r="BWA19" s="5"/>
      <c r="BWB19" s="5"/>
      <c r="BWC19" s="5"/>
      <c r="BWD19" s="5"/>
      <c r="BWE19" s="5"/>
      <c r="BWF19" s="5"/>
      <c r="BWG19" s="5"/>
      <c r="BWH19" s="5"/>
      <c r="BWI19" s="5"/>
      <c r="BWJ19" s="5"/>
      <c r="BWK19" s="5"/>
      <c r="BWL19" s="5"/>
      <c r="BWM19" s="5"/>
      <c r="BWN19" s="5"/>
      <c r="BWO19" s="5"/>
      <c r="BWP19" s="5"/>
      <c r="BWQ19" s="5"/>
      <c r="BWR19" s="5"/>
      <c r="BWS19" s="5"/>
      <c r="BWT19" s="5"/>
      <c r="BWU19" s="5"/>
      <c r="BWV19" s="5"/>
      <c r="BWW19" s="5"/>
      <c r="BWX19" s="5"/>
      <c r="BWY19" s="5"/>
      <c r="BWZ19" s="5"/>
      <c r="BXA19" s="5"/>
      <c r="BXB19" s="5"/>
      <c r="BXC19" s="5"/>
      <c r="BXD19" s="5"/>
      <c r="BXE19" s="5"/>
      <c r="BXF19" s="5"/>
      <c r="BXG19" s="5"/>
      <c r="BXH19" s="5"/>
      <c r="BXI19" s="5"/>
      <c r="BXJ19" s="5"/>
      <c r="BXK19" s="5"/>
      <c r="BXL19" s="5"/>
      <c r="BXM19" s="5"/>
      <c r="BXN19" s="5"/>
      <c r="BXO19" s="5"/>
      <c r="BXP19" s="5"/>
      <c r="BXQ19" s="5"/>
      <c r="BXR19" s="5"/>
      <c r="BXS19" s="5"/>
      <c r="BXT19" s="5"/>
      <c r="BXU19" s="5"/>
      <c r="BXV19" s="5"/>
      <c r="BXW19" s="5"/>
      <c r="BXX19" s="5"/>
      <c r="BXY19" s="5"/>
      <c r="BXZ19" s="5"/>
      <c r="BYA19" s="5"/>
      <c r="BYB19" s="5"/>
      <c r="BYC19" s="5"/>
      <c r="BYD19" s="5"/>
      <c r="BYE19" s="5"/>
      <c r="BYF19" s="5"/>
      <c r="BYG19" s="5"/>
      <c r="BYH19" s="5"/>
      <c r="BYI19" s="5"/>
      <c r="BYJ19" s="5"/>
      <c r="BYK19" s="5"/>
      <c r="BYL19" s="5"/>
      <c r="BYM19" s="5"/>
      <c r="BYN19" s="5"/>
      <c r="BYO19" s="5"/>
      <c r="BYP19" s="5"/>
      <c r="BYQ19" s="5"/>
      <c r="BYR19" s="5"/>
      <c r="BYS19" s="5"/>
      <c r="BYT19" s="5"/>
      <c r="BYU19" s="5"/>
      <c r="BYV19" s="5"/>
      <c r="BYW19" s="5"/>
      <c r="BYX19" s="5"/>
      <c r="BYY19" s="5"/>
      <c r="BYZ19" s="5"/>
      <c r="BZA19" s="5"/>
      <c r="BZB19" s="5"/>
      <c r="BZC19" s="5"/>
      <c r="BZD19" s="5"/>
      <c r="BZE19" s="5"/>
      <c r="BZF19" s="5"/>
      <c r="BZG19" s="5"/>
      <c r="BZH19" s="5"/>
      <c r="BZI19" s="5"/>
      <c r="BZJ19" s="5"/>
      <c r="BZK19" s="5"/>
      <c r="BZL19" s="5"/>
      <c r="BZM19" s="5"/>
      <c r="BZN19" s="5"/>
      <c r="BZO19" s="5"/>
      <c r="BZP19" s="5"/>
      <c r="BZQ19" s="5"/>
      <c r="BZR19" s="5"/>
      <c r="BZS19" s="5"/>
      <c r="BZT19" s="5"/>
      <c r="BZU19" s="5"/>
      <c r="BZV19" s="5"/>
      <c r="BZW19" s="5"/>
      <c r="BZX19" s="5"/>
      <c r="BZY19" s="5"/>
      <c r="BZZ19" s="5"/>
      <c r="CAA19" s="5"/>
      <c r="CAB19" s="5"/>
      <c r="CAC19" s="5"/>
      <c r="CAD19" s="5"/>
      <c r="CAE19" s="5"/>
      <c r="CAF19" s="5"/>
      <c r="CAG19" s="5"/>
      <c r="CAH19" s="5"/>
      <c r="CAI19" s="5"/>
      <c r="CAJ19" s="5"/>
      <c r="CAK19" s="5"/>
      <c r="CAL19" s="5"/>
      <c r="CAM19" s="5"/>
      <c r="CAN19" s="5"/>
      <c r="CAO19" s="5"/>
      <c r="CAP19" s="5"/>
      <c r="CAQ19" s="5"/>
      <c r="CAR19" s="5"/>
      <c r="CAS19" s="5"/>
      <c r="CAT19" s="5"/>
      <c r="CAU19" s="5"/>
      <c r="CAV19" s="5"/>
      <c r="CAW19" s="5"/>
      <c r="CAX19" s="5"/>
      <c r="CAY19" s="5"/>
      <c r="CAZ19" s="5"/>
      <c r="CBA19" s="5"/>
      <c r="CBB19" s="5"/>
      <c r="CBC19" s="5"/>
      <c r="CBD19" s="5"/>
      <c r="CBE19" s="5"/>
      <c r="CBF19" s="5"/>
      <c r="CBG19" s="5"/>
      <c r="CBH19" s="5"/>
      <c r="CBI19" s="5"/>
      <c r="CBJ19" s="5"/>
      <c r="CBK19" s="5"/>
      <c r="CBL19" s="5"/>
      <c r="CBM19" s="5"/>
      <c r="CBN19" s="5"/>
      <c r="CBO19" s="5"/>
      <c r="CBP19" s="5"/>
      <c r="CBQ19" s="5"/>
      <c r="CBR19" s="5"/>
      <c r="CBS19" s="5"/>
      <c r="CBT19" s="5"/>
      <c r="CBU19" s="5"/>
      <c r="CBV19" s="5"/>
      <c r="CBW19" s="5"/>
      <c r="CBX19" s="5"/>
      <c r="CBY19" s="5"/>
      <c r="CBZ19" s="5"/>
      <c r="CCA19" s="5"/>
      <c r="CCB19" s="5"/>
      <c r="CCC19" s="5"/>
      <c r="CCD19" s="5"/>
      <c r="CCE19" s="5"/>
      <c r="CCF19" s="5"/>
      <c r="CCG19" s="5"/>
      <c r="CCH19" s="5"/>
      <c r="CCI19" s="5"/>
      <c r="CCJ19" s="5"/>
      <c r="CCK19" s="5"/>
      <c r="CCL19" s="5"/>
      <c r="CCM19" s="5"/>
      <c r="CCN19" s="5"/>
      <c r="CCO19" s="5"/>
      <c r="CCP19" s="5"/>
      <c r="CCQ19" s="5"/>
      <c r="CCR19" s="5"/>
      <c r="CCS19" s="5"/>
      <c r="CCT19" s="5"/>
      <c r="CCU19" s="5"/>
      <c r="CCV19" s="5"/>
      <c r="CCW19" s="5"/>
      <c r="CCX19" s="5"/>
      <c r="CCY19" s="5"/>
      <c r="CCZ19" s="5"/>
      <c r="CDA19" s="5"/>
      <c r="CDB19" s="5"/>
      <c r="CDC19" s="5"/>
      <c r="CDD19" s="5"/>
      <c r="CDE19" s="5"/>
      <c r="CDF19" s="5"/>
      <c r="CDG19" s="5"/>
      <c r="CDH19" s="5"/>
      <c r="CDI19" s="5"/>
      <c r="CDJ19" s="5"/>
      <c r="CDK19" s="5"/>
      <c r="CDL19" s="5"/>
      <c r="CDM19" s="5"/>
      <c r="CDN19" s="5"/>
      <c r="CDO19" s="5"/>
      <c r="CDP19" s="5"/>
      <c r="CDQ19" s="5"/>
      <c r="CDR19" s="5"/>
      <c r="CDS19" s="5"/>
      <c r="CDT19" s="5"/>
      <c r="CDU19" s="5"/>
      <c r="CDV19" s="5"/>
      <c r="CDW19" s="5"/>
      <c r="CDX19" s="5"/>
      <c r="CDY19" s="5"/>
      <c r="CDZ19" s="5"/>
      <c r="CEA19" s="5"/>
      <c r="CEB19" s="5"/>
      <c r="CEC19" s="5"/>
      <c r="CED19" s="5"/>
      <c r="CEE19" s="5"/>
      <c r="CEF19" s="5"/>
      <c r="CEG19" s="5"/>
      <c r="CEH19" s="5"/>
      <c r="CEI19" s="5"/>
      <c r="CEJ19" s="5"/>
      <c r="CEK19" s="5"/>
      <c r="CEL19" s="5"/>
      <c r="CEM19" s="5"/>
      <c r="CEN19" s="5"/>
      <c r="CEO19" s="5"/>
      <c r="CEP19" s="5"/>
      <c r="CEQ19" s="5"/>
      <c r="CER19" s="5"/>
      <c r="CES19" s="5"/>
      <c r="CET19" s="5"/>
      <c r="CEU19" s="5"/>
      <c r="CEV19" s="5"/>
      <c r="CEW19" s="5"/>
      <c r="CEX19" s="5"/>
      <c r="CEY19" s="5"/>
      <c r="CEZ19" s="5"/>
      <c r="CFA19" s="5"/>
      <c r="CFB19" s="5"/>
      <c r="CFC19" s="5"/>
      <c r="CFD19" s="5"/>
      <c r="CFE19" s="5"/>
      <c r="CFF19" s="5"/>
      <c r="CFG19" s="5"/>
      <c r="CFH19" s="5"/>
      <c r="CFI19" s="5"/>
      <c r="CFJ19" s="5"/>
      <c r="CFK19" s="5"/>
      <c r="CFL19" s="5"/>
      <c r="CFM19" s="5"/>
      <c r="CFN19" s="5"/>
      <c r="CFO19" s="5"/>
      <c r="CFP19" s="5"/>
      <c r="CFQ19" s="5"/>
      <c r="CFR19" s="5"/>
      <c r="CFS19" s="5"/>
      <c r="CFT19" s="5"/>
      <c r="CFU19" s="5"/>
      <c r="CFV19" s="5"/>
      <c r="CFW19" s="5"/>
      <c r="CFX19" s="5"/>
      <c r="CFY19" s="5"/>
      <c r="CFZ19" s="5"/>
      <c r="CGA19" s="5"/>
      <c r="CGB19" s="5"/>
      <c r="CGC19" s="5"/>
      <c r="CGD19" s="5"/>
      <c r="CGE19" s="5"/>
      <c r="CGF19" s="5"/>
      <c r="CGG19" s="5"/>
      <c r="CGH19" s="5"/>
      <c r="CGI19" s="5"/>
      <c r="CGJ19" s="5"/>
      <c r="CGK19" s="5"/>
      <c r="CGL19" s="5"/>
      <c r="CGM19" s="5"/>
      <c r="CGN19" s="5"/>
      <c r="CGO19" s="5"/>
      <c r="CGP19" s="5"/>
      <c r="CGQ19" s="5"/>
      <c r="CGR19" s="5"/>
      <c r="CGS19" s="5"/>
      <c r="CGT19" s="5"/>
      <c r="CGU19" s="5"/>
      <c r="CGV19" s="5"/>
      <c r="CGW19" s="5"/>
      <c r="CGX19" s="5"/>
      <c r="CGY19" s="5"/>
      <c r="CGZ19" s="5"/>
      <c r="CHA19" s="5"/>
      <c r="CHB19" s="5"/>
      <c r="CHC19" s="5"/>
      <c r="CHD19" s="5"/>
      <c r="CHE19" s="5"/>
      <c r="CHF19" s="5"/>
      <c r="CHG19" s="5"/>
      <c r="CHH19" s="5"/>
      <c r="CHI19" s="5"/>
      <c r="CHJ19" s="5"/>
      <c r="CHK19" s="5"/>
      <c r="CHL19" s="5"/>
      <c r="CHM19" s="5"/>
      <c r="CHN19" s="5"/>
      <c r="CHO19" s="5"/>
      <c r="CHP19" s="5"/>
      <c r="CHQ19" s="5"/>
      <c r="CHR19" s="5"/>
      <c r="CHS19" s="5"/>
      <c r="CHT19" s="5"/>
      <c r="CHU19" s="5"/>
      <c r="CHV19" s="5"/>
      <c r="CHW19" s="5"/>
      <c r="CHX19" s="5"/>
      <c r="CHY19" s="5"/>
      <c r="CHZ19" s="5"/>
      <c r="CIA19" s="5"/>
      <c r="CIB19" s="5"/>
      <c r="CIC19" s="5"/>
      <c r="CID19" s="5"/>
      <c r="CIE19" s="5"/>
      <c r="CIF19" s="5"/>
      <c r="CIG19" s="5"/>
      <c r="CIH19" s="5"/>
      <c r="CII19" s="5"/>
      <c r="CIJ19" s="5"/>
      <c r="CIK19" s="5"/>
      <c r="CIL19" s="5"/>
      <c r="CIM19" s="5"/>
      <c r="CIN19" s="5"/>
      <c r="CIO19" s="5"/>
      <c r="CIP19" s="5"/>
      <c r="CIQ19" s="5"/>
      <c r="CIR19" s="5"/>
      <c r="CIS19" s="5"/>
      <c r="CIT19" s="5"/>
      <c r="CIU19" s="5"/>
      <c r="CIV19" s="5"/>
      <c r="CIW19" s="5"/>
      <c r="CIX19" s="5"/>
      <c r="CIY19" s="5"/>
      <c r="CIZ19" s="5"/>
      <c r="CJA19" s="5"/>
      <c r="CJB19" s="5"/>
      <c r="CJC19" s="5"/>
      <c r="CJD19" s="5"/>
      <c r="CJE19" s="5"/>
      <c r="CJF19" s="5"/>
      <c r="CJG19" s="5"/>
      <c r="CJH19" s="5"/>
      <c r="CJI19" s="5"/>
      <c r="CJJ19" s="5"/>
      <c r="CJK19" s="5"/>
      <c r="CJL19" s="5"/>
      <c r="CJM19" s="5"/>
      <c r="CJN19" s="5"/>
      <c r="CJO19" s="5"/>
      <c r="CJP19" s="5"/>
      <c r="CJQ19" s="5"/>
      <c r="CJR19" s="5"/>
      <c r="CJS19" s="5"/>
      <c r="CJT19" s="5"/>
      <c r="CJU19" s="5"/>
      <c r="CJV19" s="5"/>
      <c r="CJW19" s="5"/>
      <c r="CJX19" s="5"/>
      <c r="CJY19" s="5"/>
      <c r="CJZ19" s="5"/>
      <c r="CKA19" s="5"/>
      <c r="CKB19" s="5"/>
      <c r="CKC19" s="5"/>
      <c r="CKD19" s="5"/>
      <c r="CKE19" s="5"/>
      <c r="CKF19" s="5"/>
      <c r="CKG19" s="5"/>
      <c r="CKH19" s="5"/>
      <c r="CKI19" s="5"/>
      <c r="CKJ19" s="5"/>
      <c r="CKK19" s="5"/>
      <c r="CKL19" s="5"/>
      <c r="CKM19" s="5"/>
      <c r="CKN19" s="5"/>
      <c r="CKO19" s="5"/>
      <c r="CKP19" s="5"/>
      <c r="CKQ19" s="5"/>
      <c r="CKR19" s="5"/>
      <c r="CKS19" s="5"/>
      <c r="CKT19" s="5"/>
      <c r="CKU19" s="5"/>
      <c r="CKV19" s="5"/>
      <c r="CKW19" s="5"/>
      <c r="CKX19" s="5"/>
      <c r="CKY19" s="5"/>
      <c r="CKZ19" s="5"/>
      <c r="CLA19" s="5"/>
      <c r="CLB19" s="5"/>
      <c r="CLC19" s="5"/>
      <c r="CLD19" s="5"/>
      <c r="CLE19" s="5"/>
      <c r="CLF19" s="5"/>
      <c r="CLG19" s="5"/>
      <c r="CLH19" s="5"/>
      <c r="CLI19" s="5"/>
      <c r="CLJ19" s="5"/>
      <c r="CLK19" s="5"/>
      <c r="CLL19" s="5"/>
      <c r="CLM19" s="5"/>
      <c r="CLN19" s="5"/>
      <c r="CLO19" s="5"/>
      <c r="CLP19" s="5"/>
      <c r="CLQ19" s="5"/>
      <c r="CLR19" s="5"/>
      <c r="CLS19" s="5"/>
      <c r="CLT19" s="5"/>
      <c r="CLU19" s="5"/>
      <c r="CLV19" s="5"/>
      <c r="CLW19" s="5"/>
      <c r="CLX19" s="5"/>
      <c r="CLY19" s="5"/>
      <c r="CLZ19" s="5"/>
      <c r="CMA19" s="5"/>
      <c r="CMB19" s="5"/>
      <c r="CMC19" s="5"/>
      <c r="CMD19" s="5"/>
      <c r="CME19" s="5"/>
      <c r="CMF19" s="5"/>
      <c r="CMG19" s="5"/>
      <c r="CMH19" s="5"/>
      <c r="CMI19" s="5"/>
      <c r="CMJ19" s="5"/>
      <c r="CMK19" s="5"/>
      <c r="CML19" s="5"/>
      <c r="CMM19" s="5"/>
      <c r="CMN19" s="5"/>
      <c r="CMO19" s="5"/>
      <c r="CMP19" s="5"/>
      <c r="CMQ19" s="5"/>
      <c r="CMR19" s="5"/>
      <c r="CMS19" s="5"/>
      <c r="CMT19" s="5"/>
      <c r="CMU19" s="5"/>
      <c r="CMV19" s="5"/>
      <c r="CMW19" s="5"/>
      <c r="CMX19" s="5"/>
      <c r="CMY19" s="5"/>
      <c r="CMZ19" s="5"/>
      <c r="CNA19" s="5"/>
      <c r="CNB19" s="5"/>
      <c r="CNC19" s="5"/>
      <c r="CND19" s="5"/>
      <c r="CNE19" s="5"/>
      <c r="CNF19" s="5"/>
      <c r="CNG19" s="5"/>
      <c r="CNH19" s="5"/>
      <c r="CNI19" s="5"/>
      <c r="CNJ19" s="5"/>
      <c r="CNK19" s="5"/>
      <c r="CNL19" s="5"/>
      <c r="CNM19" s="5"/>
      <c r="CNN19" s="5"/>
      <c r="CNO19" s="5"/>
      <c r="CNP19" s="5"/>
      <c r="CNQ19" s="5"/>
      <c r="CNR19" s="5"/>
      <c r="CNS19" s="5"/>
      <c r="CNT19" s="5"/>
      <c r="CNU19" s="5"/>
      <c r="CNV19" s="5"/>
      <c r="CNW19" s="5"/>
      <c r="CNX19" s="5"/>
      <c r="CNY19" s="5"/>
      <c r="CNZ19" s="5"/>
      <c r="COA19" s="5"/>
      <c r="COB19" s="5"/>
      <c r="COC19" s="5"/>
      <c r="COD19" s="5"/>
      <c r="COE19" s="5"/>
      <c r="COF19" s="5"/>
      <c r="COG19" s="5"/>
      <c r="COH19" s="5"/>
      <c r="COI19" s="5"/>
      <c r="COJ19" s="5"/>
      <c r="COK19" s="5"/>
      <c r="COL19" s="5"/>
      <c r="COM19" s="5"/>
      <c r="CON19" s="5"/>
      <c r="COO19" s="5"/>
      <c r="COP19" s="5"/>
      <c r="COQ19" s="5"/>
      <c r="COR19" s="5"/>
      <c r="COS19" s="5"/>
      <c r="COT19" s="5"/>
      <c r="COU19" s="5"/>
      <c r="COV19" s="5"/>
      <c r="COW19" s="5"/>
      <c r="COX19" s="5"/>
      <c r="COY19" s="5"/>
      <c r="COZ19" s="5"/>
      <c r="CPA19" s="5"/>
      <c r="CPB19" s="5"/>
      <c r="CPC19" s="5"/>
      <c r="CPD19" s="5"/>
      <c r="CPE19" s="5"/>
      <c r="CPF19" s="5"/>
      <c r="CPG19" s="5"/>
      <c r="CPH19" s="5"/>
      <c r="CPI19" s="5"/>
      <c r="CPJ19" s="5"/>
      <c r="CPK19" s="5"/>
      <c r="CPL19" s="5"/>
      <c r="CPM19" s="5"/>
      <c r="CPN19" s="5"/>
      <c r="CPO19" s="5"/>
      <c r="CPP19" s="5"/>
      <c r="CPQ19" s="5"/>
      <c r="CPR19" s="5"/>
      <c r="CPS19" s="5"/>
      <c r="CPT19" s="5"/>
      <c r="CPU19" s="5"/>
      <c r="CPV19" s="5"/>
      <c r="CPW19" s="5"/>
      <c r="CPX19" s="5"/>
      <c r="CPY19" s="5"/>
      <c r="CPZ19" s="5"/>
      <c r="CQA19" s="5"/>
      <c r="CQB19" s="5"/>
      <c r="CQC19" s="5"/>
      <c r="CQD19" s="5"/>
      <c r="CQE19" s="5"/>
      <c r="CQF19" s="5"/>
      <c r="CQG19" s="5"/>
      <c r="CQH19" s="5"/>
      <c r="CQI19" s="5"/>
      <c r="CQJ19" s="5"/>
      <c r="CQK19" s="5"/>
      <c r="CQL19" s="5"/>
      <c r="CQM19" s="5"/>
      <c r="CQN19" s="5"/>
      <c r="CQO19" s="5"/>
      <c r="CQP19" s="5"/>
      <c r="CQQ19" s="5"/>
      <c r="CQR19" s="5"/>
      <c r="CQS19" s="5"/>
      <c r="CQT19" s="5"/>
      <c r="CQU19" s="5"/>
      <c r="CQV19" s="5"/>
      <c r="CQW19" s="5"/>
      <c r="CQX19" s="5"/>
      <c r="CQY19" s="5"/>
      <c r="CQZ19" s="5"/>
      <c r="CRA19" s="5"/>
      <c r="CRB19" s="5"/>
      <c r="CRC19" s="5"/>
      <c r="CRD19" s="5"/>
      <c r="CRE19" s="5"/>
      <c r="CRF19" s="5"/>
      <c r="CRG19" s="5"/>
      <c r="CRH19" s="5"/>
      <c r="CRI19" s="5"/>
      <c r="CRJ19" s="5"/>
      <c r="CRK19" s="5"/>
      <c r="CRL19" s="5"/>
      <c r="CRM19" s="5"/>
      <c r="CRN19" s="5"/>
      <c r="CRO19" s="5"/>
      <c r="CRP19" s="5"/>
      <c r="CRQ19" s="5"/>
      <c r="CRR19" s="5"/>
      <c r="CRS19" s="5"/>
      <c r="CRT19" s="5"/>
      <c r="CRU19" s="5"/>
      <c r="CRV19" s="5"/>
      <c r="CRW19" s="5"/>
      <c r="CRX19" s="5"/>
      <c r="CRY19" s="5"/>
      <c r="CRZ19" s="5"/>
      <c r="CSA19" s="5"/>
      <c r="CSB19" s="5"/>
      <c r="CSC19" s="5"/>
      <c r="CSD19" s="5"/>
      <c r="CSE19" s="5"/>
      <c r="CSF19" s="5"/>
      <c r="CSG19" s="5"/>
      <c r="CSH19" s="5"/>
      <c r="CSI19" s="5"/>
      <c r="CSJ19" s="5"/>
      <c r="CSK19" s="5"/>
      <c r="CSL19" s="5"/>
      <c r="CSM19" s="5"/>
      <c r="CSN19" s="5"/>
      <c r="CSO19" s="5"/>
      <c r="CSP19" s="5"/>
      <c r="CSQ19" s="5"/>
      <c r="CSR19" s="5"/>
      <c r="CSS19" s="5"/>
      <c r="CST19" s="5"/>
      <c r="CSU19" s="5"/>
      <c r="CSV19" s="5"/>
      <c r="CSW19" s="5"/>
      <c r="CSX19" s="5"/>
      <c r="CSY19" s="5"/>
      <c r="CSZ19" s="5"/>
      <c r="CTA19" s="5"/>
      <c r="CTB19" s="5"/>
      <c r="CTC19" s="5"/>
      <c r="CTD19" s="5"/>
      <c r="CTE19" s="5"/>
      <c r="CTF19" s="5"/>
      <c r="CTG19" s="5"/>
      <c r="CTH19" s="5"/>
      <c r="CTI19" s="5"/>
      <c r="CTJ19" s="5"/>
      <c r="CTK19" s="5"/>
      <c r="CTL19" s="5"/>
      <c r="CTM19" s="5"/>
      <c r="CTN19" s="5"/>
      <c r="CTO19" s="5"/>
      <c r="CTP19" s="5"/>
      <c r="CTQ19" s="5"/>
      <c r="CTR19" s="5"/>
      <c r="CTS19" s="5"/>
      <c r="CTT19" s="5"/>
      <c r="CTU19" s="5"/>
      <c r="CTV19" s="5"/>
      <c r="CTW19" s="5"/>
      <c r="CTX19" s="5"/>
      <c r="CTY19" s="5"/>
      <c r="CTZ19" s="5"/>
      <c r="CUA19" s="5"/>
      <c r="CUB19" s="5"/>
      <c r="CUC19" s="5"/>
      <c r="CUD19" s="5"/>
      <c r="CUE19" s="5"/>
      <c r="CUF19" s="5"/>
      <c r="CUG19" s="5"/>
      <c r="CUH19" s="5"/>
      <c r="CUI19" s="5"/>
      <c r="CUJ19" s="5"/>
      <c r="CUK19" s="5"/>
      <c r="CUL19" s="5"/>
      <c r="CUM19" s="5"/>
      <c r="CUN19" s="5"/>
      <c r="CUO19" s="5"/>
      <c r="CUP19" s="5"/>
      <c r="CUQ19" s="5"/>
      <c r="CUR19" s="5"/>
      <c r="CUS19" s="5"/>
      <c r="CUT19" s="5"/>
      <c r="CUU19" s="5"/>
      <c r="CUV19" s="5"/>
      <c r="CUW19" s="5"/>
      <c r="CUX19" s="5"/>
      <c r="CUY19" s="5"/>
      <c r="CUZ19" s="5"/>
      <c r="CVA19" s="5"/>
      <c r="CVB19" s="5"/>
      <c r="CVC19" s="5"/>
      <c r="CVD19" s="5"/>
      <c r="CVE19" s="5"/>
      <c r="CVF19" s="5"/>
      <c r="CVG19" s="5"/>
      <c r="CVH19" s="5"/>
      <c r="CVI19" s="5"/>
      <c r="CVJ19" s="5"/>
      <c r="CVK19" s="5"/>
      <c r="CVL19" s="5"/>
      <c r="CVM19" s="5"/>
      <c r="CVN19" s="5"/>
      <c r="CVO19" s="5"/>
      <c r="CVP19" s="5"/>
      <c r="CVQ19" s="5"/>
      <c r="CVR19" s="5"/>
      <c r="CVS19" s="5"/>
      <c r="CVT19" s="5"/>
      <c r="CVU19" s="5"/>
      <c r="CVV19" s="5"/>
      <c r="CVW19" s="5"/>
      <c r="CVX19" s="5"/>
      <c r="CVY19" s="5"/>
      <c r="CVZ19" s="5"/>
      <c r="CWA19" s="5"/>
      <c r="CWB19" s="5"/>
      <c r="CWC19" s="5"/>
      <c r="CWD19" s="5"/>
      <c r="CWE19" s="5"/>
      <c r="CWF19" s="5"/>
      <c r="CWG19" s="5"/>
      <c r="CWH19" s="5"/>
      <c r="CWI19" s="5"/>
      <c r="CWJ19" s="5"/>
      <c r="CWK19" s="5"/>
      <c r="CWL19" s="5"/>
      <c r="CWM19" s="5"/>
      <c r="CWN19" s="5"/>
      <c r="CWO19" s="5"/>
      <c r="CWP19" s="5"/>
      <c r="CWQ19" s="5"/>
      <c r="CWR19" s="5"/>
      <c r="CWS19" s="5"/>
      <c r="CWT19" s="5"/>
      <c r="CWU19" s="5"/>
      <c r="CWV19" s="5"/>
      <c r="CWW19" s="5"/>
      <c r="CWX19" s="5"/>
      <c r="CWY19" s="5"/>
      <c r="CWZ19" s="5"/>
      <c r="CXA19" s="5"/>
      <c r="CXB19" s="5"/>
      <c r="CXC19" s="5"/>
      <c r="CXD19" s="5"/>
      <c r="CXE19" s="5"/>
      <c r="CXF19" s="5"/>
      <c r="CXG19" s="5"/>
      <c r="CXH19" s="5"/>
      <c r="CXI19" s="5"/>
      <c r="CXJ19" s="5"/>
      <c r="CXK19" s="5"/>
      <c r="CXL19" s="5"/>
      <c r="CXM19" s="5"/>
      <c r="CXN19" s="5"/>
      <c r="CXO19" s="5"/>
      <c r="CXP19" s="5"/>
      <c r="CXQ19" s="5"/>
      <c r="CXR19" s="5"/>
      <c r="CXS19" s="5"/>
      <c r="CXT19" s="5"/>
      <c r="CXU19" s="5"/>
      <c r="CXV19" s="5"/>
      <c r="CXW19" s="5"/>
      <c r="CXX19" s="5"/>
      <c r="CXY19" s="5"/>
      <c r="CXZ19" s="5"/>
      <c r="CYA19" s="5"/>
      <c r="CYB19" s="5"/>
      <c r="CYC19" s="5"/>
      <c r="CYD19" s="5"/>
      <c r="CYE19" s="5"/>
      <c r="CYF19" s="5"/>
      <c r="CYG19" s="5"/>
      <c r="CYH19" s="5"/>
      <c r="CYI19" s="5"/>
      <c r="CYJ19" s="5"/>
      <c r="CYK19" s="5"/>
      <c r="CYL19" s="5"/>
      <c r="CYM19" s="5"/>
      <c r="CYN19" s="5"/>
      <c r="CYO19" s="5"/>
      <c r="CYP19" s="5"/>
      <c r="CYQ19" s="5"/>
      <c r="CYR19" s="5"/>
      <c r="CYS19" s="5"/>
      <c r="CYT19" s="5"/>
      <c r="CYU19" s="5"/>
      <c r="CYV19" s="5"/>
      <c r="CYW19" s="5"/>
      <c r="CYX19" s="5"/>
      <c r="CYY19" s="5"/>
      <c r="CYZ19" s="5"/>
      <c r="CZA19" s="5"/>
      <c r="CZB19" s="5"/>
      <c r="CZC19" s="5"/>
      <c r="CZD19" s="5"/>
      <c r="CZE19" s="5"/>
      <c r="CZF19" s="5"/>
      <c r="CZG19" s="5"/>
      <c r="CZH19" s="5"/>
      <c r="CZI19" s="5"/>
      <c r="CZJ19" s="5"/>
      <c r="CZK19" s="5"/>
      <c r="CZL19" s="5"/>
      <c r="CZM19" s="5"/>
      <c r="CZN19" s="5"/>
      <c r="CZO19" s="5"/>
      <c r="CZP19" s="5"/>
      <c r="CZQ19" s="5"/>
      <c r="CZR19" s="5"/>
      <c r="CZS19" s="5"/>
      <c r="CZT19" s="5"/>
      <c r="CZU19" s="5"/>
      <c r="CZV19" s="5"/>
      <c r="CZW19" s="5"/>
      <c r="CZX19" s="5"/>
      <c r="CZY19" s="5"/>
      <c r="CZZ19" s="5"/>
      <c r="DAA19" s="5"/>
      <c r="DAB19" s="5"/>
      <c r="DAC19" s="5"/>
      <c r="DAD19" s="5"/>
      <c r="DAE19" s="5"/>
      <c r="DAF19" s="5"/>
      <c r="DAG19" s="5"/>
      <c r="DAH19" s="5"/>
      <c r="DAI19" s="5"/>
      <c r="DAJ19" s="5"/>
      <c r="DAK19" s="5"/>
      <c r="DAL19" s="5"/>
      <c r="DAM19" s="5"/>
      <c r="DAN19" s="5"/>
      <c r="DAO19" s="5"/>
      <c r="DAP19" s="5"/>
      <c r="DAQ19" s="5"/>
      <c r="DAR19" s="5"/>
      <c r="DAS19" s="5"/>
      <c r="DAT19" s="5"/>
      <c r="DAU19" s="5"/>
      <c r="DAV19" s="5"/>
      <c r="DAW19" s="5"/>
      <c r="DAX19" s="5"/>
      <c r="DAY19" s="5"/>
      <c r="DAZ19" s="5"/>
      <c r="DBA19" s="5"/>
      <c r="DBB19" s="5"/>
      <c r="DBC19" s="5"/>
      <c r="DBD19" s="5"/>
      <c r="DBE19" s="5"/>
      <c r="DBF19" s="5"/>
      <c r="DBG19" s="5"/>
      <c r="DBH19" s="5"/>
      <c r="DBI19" s="5"/>
      <c r="DBJ19" s="5"/>
      <c r="DBK19" s="5"/>
      <c r="DBL19" s="5"/>
      <c r="DBM19" s="5"/>
      <c r="DBN19" s="5"/>
      <c r="DBO19" s="5"/>
      <c r="DBP19" s="5"/>
      <c r="DBQ19" s="5"/>
      <c r="DBR19" s="5"/>
      <c r="DBS19" s="5"/>
      <c r="DBT19" s="5"/>
      <c r="DBU19" s="5"/>
      <c r="DBV19" s="5"/>
      <c r="DBW19" s="5"/>
      <c r="DBX19" s="5"/>
      <c r="DBY19" s="5"/>
      <c r="DBZ19" s="5"/>
      <c r="DCA19" s="5"/>
      <c r="DCB19" s="5"/>
      <c r="DCC19" s="5"/>
      <c r="DCD19" s="5"/>
      <c r="DCE19" s="5"/>
      <c r="DCF19" s="5"/>
      <c r="DCG19" s="5"/>
      <c r="DCH19" s="5"/>
      <c r="DCI19" s="5"/>
      <c r="DCJ19" s="5"/>
      <c r="DCK19" s="5"/>
      <c r="DCL19" s="5"/>
      <c r="DCM19" s="5"/>
      <c r="DCN19" s="5"/>
      <c r="DCO19" s="5"/>
      <c r="DCP19" s="5"/>
      <c r="DCQ19" s="5"/>
      <c r="DCR19" s="5"/>
      <c r="DCS19" s="5"/>
      <c r="DCT19" s="5"/>
      <c r="DCU19" s="5"/>
      <c r="DCV19" s="5"/>
      <c r="DCW19" s="5"/>
      <c r="DCX19" s="5"/>
      <c r="DCY19" s="5"/>
      <c r="DCZ19" s="5"/>
      <c r="DDA19" s="5"/>
      <c r="DDB19" s="5"/>
      <c r="DDC19" s="5"/>
      <c r="DDD19" s="5"/>
      <c r="DDE19" s="5"/>
      <c r="DDF19" s="5"/>
      <c r="DDG19" s="5"/>
      <c r="DDH19" s="5"/>
      <c r="DDI19" s="5"/>
      <c r="DDJ19" s="5"/>
      <c r="DDK19" s="5"/>
      <c r="DDL19" s="5"/>
      <c r="DDM19" s="5"/>
      <c r="DDN19" s="5"/>
      <c r="DDO19" s="5"/>
      <c r="DDP19" s="5"/>
      <c r="DDQ19" s="5"/>
      <c r="DDR19" s="5"/>
      <c r="DDS19" s="5"/>
      <c r="DDT19" s="5"/>
      <c r="DDU19" s="5"/>
      <c r="DDV19" s="5"/>
      <c r="DDW19" s="5"/>
      <c r="DDX19" s="5"/>
      <c r="DDY19" s="5"/>
      <c r="DDZ19" s="5"/>
      <c r="DEA19" s="5"/>
      <c r="DEB19" s="5"/>
      <c r="DEC19" s="5"/>
      <c r="DED19" s="5"/>
      <c r="DEE19" s="5"/>
      <c r="DEF19" s="5"/>
      <c r="DEG19" s="5"/>
      <c r="DEH19" s="5"/>
      <c r="DEI19" s="5"/>
      <c r="DEJ19" s="5"/>
      <c r="DEK19" s="5"/>
      <c r="DEL19" s="5"/>
      <c r="DEM19" s="5"/>
      <c r="DEN19" s="5"/>
      <c r="DEO19" s="5"/>
      <c r="DEP19" s="5"/>
      <c r="DEQ19" s="5"/>
      <c r="DER19" s="5"/>
      <c r="DES19" s="5"/>
      <c r="DET19" s="5"/>
      <c r="DEU19" s="5"/>
      <c r="DEV19" s="5"/>
      <c r="DEW19" s="5"/>
      <c r="DEX19" s="5"/>
      <c r="DEY19" s="5"/>
      <c r="DEZ19" s="5"/>
      <c r="DFA19" s="5"/>
      <c r="DFB19" s="5"/>
      <c r="DFC19" s="5"/>
      <c r="DFD19" s="5"/>
      <c r="DFE19" s="5"/>
      <c r="DFF19" s="5"/>
      <c r="DFG19" s="5"/>
      <c r="DFH19" s="5"/>
      <c r="DFI19" s="5"/>
      <c r="DFJ19" s="5"/>
      <c r="DFK19" s="5"/>
      <c r="DFL19" s="5"/>
      <c r="DFM19" s="5"/>
      <c r="DFN19" s="5"/>
      <c r="DFO19" s="5"/>
      <c r="DFP19" s="5"/>
      <c r="DFQ19" s="5"/>
      <c r="DFR19" s="5"/>
      <c r="DFS19" s="5"/>
      <c r="DFT19" s="5"/>
      <c r="DFU19" s="5"/>
      <c r="DFV19" s="5"/>
      <c r="DFW19" s="5"/>
      <c r="DFX19" s="5"/>
      <c r="DFY19" s="5"/>
      <c r="DFZ19" s="5"/>
      <c r="DGA19" s="5"/>
      <c r="DGB19" s="5"/>
      <c r="DGC19" s="5"/>
      <c r="DGD19" s="5"/>
      <c r="DGE19" s="5"/>
      <c r="DGF19" s="5"/>
      <c r="DGG19" s="5"/>
      <c r="DGH19" s="5"/>
      <c r="DGI19" s="5"/>
      <c r="DGJ19" s="5"/>
      <c r="DGK19" s="5"/>
      <c r="DGL19" s="5"/>
      <c r="DGM19" s="5"/>
      <c r="DGN19" s="5"/>
      <c r="DGO19" s="5"/>
      <c r="DGP19" s="5"/>
      <c r="DGQ19" s="5"/>
      <c r="DGR19" s="5"/>
      <c r="DGS19" s="5"/>
      <c r="DGT19" s="5"/>
      <c r="DGU19" s="5"/>
      <c r="DGV19" s="5"/>
      <c r="DGW19" s="5"/>
      <c r="DGX19" s="5"/>
      <c r="DGY19" s="5"/>
      <c r="DGZ19" s="5"/>
      <c r="DHA19" s="5"/>
      <c r="DHB19" s="5"/>
      <c r="DHC19" s="5"/>
      <c r="DHD19" s="5"/>
      <c r="DHE19" s="5"/>
      <c r="DHF19" s="5"/>
      <c r="DHG19" s="5"/>
      <c r="DHH19" s="5"/>
      <c r="DHI19" s="5"/>
      <c r="DHJ19" s="5"/>
      <c r="DHK19" s="5"/>
      <c r="DHL19" s="5"/>
      <c r="DHM19" s="5"/>
      <c r="DHN19" s="5"/>
      <c r="DHO19" s="5"/>
      <c r="DHP19" s="5"/>
      <c r="DHQ19" s="5"/>
      <c r="DHR19" s="5"/>
      <c r="DHS19" s="5"/>
      <c r="DHT19" s="5"/>
      <c r="DHU19" s="5"/>
      <c r="DHV19" s="5"/>
      <c r="DHW19" s="5"/>
      <c r="DHX19" s="5"/>
      <c r="DHY19" s="5"/>
      <c r="DHZ19" s="5"/>
      <c r="DIA19" s="5"/>
      <c r="DIB19" s="5"/>
      <c r="DIC19" s="5"/>
      <c r="DID19" s="5"/>
      <c r="DIE19" s="5"/>
      <c r="DIF19" s="5"/>
      <c r="DIG19" s="5"/>
      <c r="DIH19" s="5"/>
      <c r="DII19" s="5"/>
      <c r="DIJ19" s="5"/>
      <c r="DIK19" s="5"/>
      <c r="DIL19" s="5"/>
      <c r="DIM19" s="5"/>
      <c r="DIN19" s="5"/>
      <c r="DIO19" s="5"/>
      <c r="DIP19" s="5"/>
      <c r="DIQ19" s="5"/>
      <c r="DIR19" s="5"/>
      <c r="DIS19" s="5"/>
      <c r="DIT19" s="5"/>
      <c r="DIU19" s="5"/>
      <c r="DIV19" s="5"/>
      <c r="DIW19" s="5"/>
      <c r="DIX19" s="5"/>
      <c r="DIY19" s="5"/>
      <c r="DIZ19" s="5"/>
      <c r="DJA19" s="5"/>
      <c r="DJB19" s="5"/>
      <c r="DJC19" s="5"/>
      <c r="DJD19" s="5"/>
      <c r="DJE19" s="5"/>
      <c r="DJF19" s="5"/>
      <c r="DJG19" s="5"/>
      <c r="DJH19" s="5"/>
      <c r="DJI19" s="5"/>
      <c r="DJJ19" s="5"/>
      <c r="DJK19" s="5"/>
      <c r="DJL19" s="5"/>
      <c r="DJM19" s="5"/>
      <c r="DJN19" s="5"/>
      <c r="DJO19" s="5"/>
      <c r="DJP19" s="5"/>
      <c r="DJQ19" s="5"/>
      <c r="DJR19" s="5"/>
      <c r="DJS19" s="5"/>
      <c r="DJT19" s="5"/>
      <c r="DJU19" s="5"/>
      <c r="DJV19" s="5"/>
      <c r="DJW19" s="5"/>
      <c r="DJX19" s="5"/>
      <c r="DJY19" s="5"/>
      <c r="DJZ19" s="5"/>
      <c r="DKA19" s="5"/>
      <c r="DKB19" s="5"/>
      <c r="DKC19" s="5"/>
      <c r="DKD19" s="5"/>
      <c r="DKE19" s="5"/>
      <c r="DKF19" s="5"/>
      <c r="DKG19" s="5"/>
      <c r="DKH19" s="5"/>
      <c r="DKI19" s="5"/>
      <c r="DKJ19" s="5"/>
      <c r="DKK19" s="5"/>
      <c r="DKL19" s="5"/>
      <c r="DKM19" s="5"/>
      <c r="DKN19" s="5"/>
      <c r="DKO19" s="5"/>
      <c r="DKP19" s="5"/>
      <c r="DKQ19" s="5"/>
      <c r="DKR19" s="5"/>
      <c r="DKS19" s="5"/>
      <c r="DKT19" s="5"/>
      <c r="DKU19" s="5"/>
      <c r="DKV19" s="5"/>
      <c r="DKW19" s="5"/>
      <c r="DKX19" s="5"/>
      <c r="DKY19" s="5"/>
      <c r="DKZ19" s="5"/>
      <c r="DLA19" s="5"/>
      <c r="DLB19" s="5"/>
      <c r="DLC19" s="5"/>
      <c r="DLD19" s="5"/>
      <c r="DLE19" s="5"/>
      <c r="DLF19" s="5"/>
      <c r="DLG19" s="5"/>
      <c r="DLH19" s="5"/>
      <c r="DLI19" s="5"/>
      <c r="DLJ19" s="5"/>
      <c r="DLK19" s="5"/>
      <c r="DLL19" s="5"/>
      <c r="DLM19" s="5"/>
      <c r="DLN19" s="5"/>
      <c r="DLO19" s="5"/>
      <c r="DLP19" s="5"/>
      <c r="DLQ19" s="5"/>
      <c r="DLR19" s="5"/>
      <c r="DLS19" s="5"/>
      <c r="DLT19" s="5"/>
      <c r="DLU19" s="5"/>
      <c r="DLV19" s="5"/>
      <c r="DLW19" s="5"/>
      <c r="DLX19" s="5"/>
      <c r="DLY19" s="5"/>
      <c r="DLZ19" s="5"/>
      <c r="DMA19" s="5"/>
      <c r="DMB19" s="5"/>
      <c r="DMC19" s="5"/>
      <c r="DMD19" s="5"/>
      <c r="DME19" s="5"/>
      <c r="DMF19" s="5"/>
      <c r="DMG19" s="5"/>
      <c r="DMH19" s="5"/>
      <c r="DMI19" s="5"/>
      <c r="DMJ19" s="5"/>
      <c r="DMK19" s="5"/>
      <c r="DML19" s="5"/>
      <c r="DMM19" s="5"/>
      <c r="DMN19" s="5"/>
      <c r="DMO19" s="5"/>
      <c r="DMP19" s="5"/>
      <c r="DMQ19" s="5"/>
      <c r="DMR19" s="5"/>
      <c r="DMS19" s="5"/>
      <c r="DMT19" s="5"/>
      <c r="DMU19" s="5"/>
      <c r="DMV19" s="5"/>
      <c r="DMW19" s="5"/>
      <c r="DMX19" s="5"/>
      <c r="DMY19" s="5"/>
      <c r="DMZ19" s="5"/>
      <c r="DNA19" s="5"/>
      <c r="DNB19" s="5"/>
      <c r="DNC19" s="5"/>
      <c r="DND19" s="5"/>
      <c r="DNE19" s="5"/>
      <c r="DNF19" s="5"/>
      <c r="DNG19" s="5"/>
      <c r="DNH19" s="5"/>
      <c r="DNI19" s="5"/>
      <c r="DNJ19" s="5"/>
      <c r="DNK19" s="5"/>
      <c r="DNL19" s="5"/>
      <c r="DNM19" s="5"/>
      <c r="DNN19" s="5"/>
      <c r="DNO19" s="5"/>
      <c r="DNP19" s="5"/>
      <c r="DNQ19" s="5"/>
      <c r="DNR19" s="5"/>
      <c r="DNS19" s="5"/>
      <c r="DNT19" s="5"/>
      <c r="DNU19" s="5"/>
      <c r="DNV19" s="5"/>
      <c r="DNW19" s="5"/>
      <c r="DNX19" s="5"/>
      <c r="DNY19" s="5"/>
      <c r="DNZ19" s="5"/>
      <c r="DOA19" s="5"/>
      <c r="DOB19" s="5"/>
      <c r="DOC19" s="5"/>
      <c r="DOD19" s="5"/>
      <c r="DOE19" s="5"/>
      <c r="DOF19" s="5"/>
      <c r="DOG19" s="5"/>
      <c r="DOH19" s="5"/>
      <c r="DOI19" s="5"/>
      <c r="DOJ19" s="5"/>
      <c r="DOK19" s="5"/>
      <c r="DOL19" s="5"/>
      <c r="DOM19" s="5"/>
      <c r="DON19" s="5"/>
      <c r="DOO19" s="5"/>
      <c r="DOP19" s="5"/>
      <c r="DOQ19" s="5"/>
      <c r="DOR19" s="5"/>
      <c r="DOS19" s="5"/>
      <c r="DOT19" s="5"/>
      <c r="DOU19" s="5"/>
      <c r="DOV19" s="5"/>
      <c r="DOW19" s="5"/>
      <c r="DOX19" s="5"/>
      <c r="DOY19" s="5"/>
      <c r="DOZ19" s="5"/>
      <c r="DPA19" s="5"/>
      <c r="DPB19" s="5"/>
      <c r="DPC19" s="5"/>
      <c r="DPD19" s="5"/>
      <c r="DPE19" s="5"/>
      <c r="DPF19" s="5"/>
      <c r="DPG19" s="5"/>
      <c r="DPH19" s="5"/>
      <c r="DPI19" s="5"/>
      <c r="DPJ19" s="5"/>
      <c r="DPK19" s="5"/>
      <c r="DPL19" s="5"/>
      <c r="DPM19" s="5"/>
      <c r="DPN19" s="5"/>
      <c r="DPO19" s="5"/>
      <c r="DPP19" s="5"/>
      <c r="DPQ19" s="5"/>
      <c r="DPR19" s="5"/>
      <c r="DPS19" s="5"/>
      <c r="DPT19" s="5"/>
      <c r="DPU19" s="5"/>
      <c r="DPV19" s="5"/>
      <c r="DPW19" s="5"/>
      <c r="DPX19" s="5"/>
      <c r="DPY19" s="5"/>
      <c r="DPZ19" s="5"/>
      <c r="DQA19" s="5"/>
      <c r="DQB19" s="5"/>
      <c r="DQC19" s="5"/>
      <c r="DQD19" s="5"/>
      <c r="DQE19" s="5"/>
      <c r="DQF19" s="5"/>
      <c r="DQG19" s="5"/>
      <c r="DQH19" s="5"/>
      <c r="DQI19" s="5"/>
      <c r="DQJ19" s="5"/>
      <c r="DQK19" s="5"/>
      <c r="DQL19" s="5"/>
      <c r="DQM19" s="5"/>
      <c r="DQN19" s="5"/>
      <c r="DQO19" s="5"/>
      <c r="DQP19" s="5"/>
      <c r="DQQ19" s="5"/>
      <c r="DQR19" s="5"/>
      <c r="DQS19" s="5"/>
      <c r="DQT19" s="5"/>
      <c r="DQU19" s="5"/>
      <c r="DQV19" s="5"/>
      <c r="DQW19" s="5"/>
      <c r="DQX19" s="5"/>
      <c r="DQY19" s="5"/>
      <c r="DQZ19" s="5"/>
      <c r="DRA19" s="5"/>
      <c r="DRB19" s="5"/>
      <c r="DRC19" s="5"/>
      <c r="DRD19" s="5"/>
      <c r="DRE19" s="5"/>
      <c r="DRF19" s="5"/>
      <c r="DRG19" s="5"/>
      <c r="DRH19" s="5"/>
      <c r="DRI19" s="5"/>
      <c r="DRJ19" s="5"/>
      <c r="DRK19" s="5"/>
      <c r="DRL19" s="5"/>
      <c r="DRM19" s="5"/>
      <c r="DRN19" s="5"/>
      <c r="DRO19" s="5"/>
      <c r="DRP19" s="5"/>
      <c r="DRQ19" s="5"/>
      <c r="DRR19" s="5"/>
      <c r="DRS19" s="5"/>
      <c r="DRT19" s="5"/>
      <c r="DRU19" s="5"/>
      <c r="DRV19" s="5"/>
      <c r="DRW19" s="5"/>
      <c r="DRX19" s="5"/>
      <c r="DRY19" s="5"/>
      <c r="DRZ19" s="5"/>
      <c r="DSA19" s="5"/>
      <c r="DSB19" s="5"/>
      <c r="DSC19" s="5"/>
      <c r="DSD19" s="5"/>
      <c r="DSE19" s="5"/>
      <c r="DSF19" s="5"/>
      <c r="DSG19" s="5"/>
      <c r="DSH19" s="5"/>
      <c r="DSI19" s="5"/>
      <c r="DSJ19" s="5"/>
      <c r="DSK19" s="5"/>
      <c r="DSL19" s="5"/>
      <c r="DSM19" s="5"/>
      <c r="DSN19" s="5"/>
      <c r="DSO19" s="5"/>
      <c r="DSP19" s="5"/>
      <c r="DSQ19" s="5"/>
      <c r="DSR19" s="5"/>
      <c r="DSS19" s="5"/>
      <c r="DST19" s="5"/>
      <c r="DSU19" s="5"/>
      <c r="DSV19" s="5"/>
      <c r="DSW19" s="5"/>
      <c r="DSX19" s="5"/>
      <c r="DSY19" s="5"/>
      <c r="DSZ19" s="5"/>
      <c r="DTA19" s="5"/>
      <c r="DTB19" s="5"/>
      <c r="DTC19" s="5"/>
      <c r="DTD19" s="5"/>
      <c r="DTE19" s="5"/>
      <c r="DTF19" s="5"/>
      <c r="DTG19" s="5"/>
      <c r="DTH19" s="5"/>
      <c r="DTI19" s="5"/>
      <c r="DTJ19" s="5"/>
      <c r="DTK19" s="5"/>
      <c r="DTL19" s="5"/>
      <c r="DTM19" s="5"/>
      <c r="DTN19" s="5"/>
      <c r="DTO19" s="5"/>
      <c r="DTP19" s="5"/>
      <c r="DTQ19" s="5"/>
      <c r="DTR19" s="5"/>
      <c r="DTS19" s="5"/>
      <c r="DTT19" s="5"/>
      <c r="DTU19" s="5"/>
      <c r="DTV19" s="5"/>
      <c r="DTW19" s="5"/>
      <c r="DTX19" s="5"/>
      <c r="DTY19" s="5"/>
      <c r="DTZ19" s="5"/>
      <c r="DUA19" s="5"/>
      <c r="DUB19" s="5"/>
      <c r="DUC19" s="5"/>
      <c r="DUD19" s="5"/>
      <c r="DUE19" s="5"/>
      <c r="DUF19" s="5"/>
      <c r="DUG19" s="5"/>
      <c r="DUH19" s="5"/>
      <c r="DUI19" s="5"/>
      <c r="DUJ19" s="5"/>
      <c r="DUK19" s="5"/>
      <c r="DUL19" s="5"/>
      <c r="DUM19" s="5"/>
      <c r="DUN19" s="5"/>
      <c r="DUO19" s="5"/>
      <c r="DUP19" s="5"/>
      <c r="DUQ19" s="5"/>
      <c r="DUR19" s="5"/>
      <c r="DUS19" s="5"/>
      <c r="DUT19" s="5"/>
      <c r="DUU19" s="5"/>
      <c r="DUV19" s="5"/>
      <c r="DUW19" s="5"/>
      <c r="DUX19" s="5"/>
      <c r="DUY19" s="5"/>
      <c r="DUZ19" s="5"/>
      <c r="DVA19" s="5"/>
      <c r="DVB19" s="5"/>
      <c r="DVC19" s="5"/>
      <c r="DVD19" s="5"/>
      <c r="DVE19" s="5"/>
      <c r="DVF19" s="5"/>
      <c r="DVG19" s="5"/>
      <c r="DVH19" s="5"/>
      <c r="DVI19" s="5"/>
      <c r="DVJ19" s="5"/>
      <c r="DVK19" s="5"/>
      <c r="DVL19" s="5"/>
      <c r="DVM19" s="5"/>
      <c r="DVN19" s="5"/>
      <c r="DVO19" s="5"/>
      <c r="DVP19" s="5"/>
      <c r="DVQ19" s="5"/>
      <c r="DVR19" s="5"/>
      <c r="DVS19" s="5"/>
      <c r="DVT19" s="5"/>
      <c r="DVU19" s="5"/>
      <c r="DVV19" s="5"/>
      <c r="DVW19" s="5"/>
      <c r="DVX19" s="5"/>
      <c r="DVY19" s="5"/>
      <c r="DVZ19" s="5"/>
      <c r="DWA19" s="5"/>
      <c r="DWB19" s="5"/>
      <c r="DWC19" s="5"/>
      <c r="DWD19" s="5"/>
      <c r="DWE19" s="5"/>
      <c r="DWF19" s="5"/>
      <c r="DWG19" s="5"/>
      <c r="DWH19" s="5"/>
      <c r="DWI19" s="5"/>
      <c r="DWJ19" s="5"/>
      <c r="DWK19" s="5"/>
      <c r="DWL19" s="5"/>
      <c r="DWM19" s="5"/>
      <c r="DWN19" s="5"/>
      <c r="DWO19" s="5"/>
      <c r="DWP19" s="5"/>
      <c r="DWQ19" s="5"/>
      <c r="DWR19" s="5"/>
      <c r="DWS19" s="5"/>
      <c r="DWT19" s="5"/>
      <c r="DWU19" s="5"/>
      <c r="DWV19" s="5"/>
      <c r="DWW19" s="5"/>
      <c r="DWX19" s="5"/>
      <c r="DWY19" s="5"/>
      <c r="DWZ19" s="5"/>
      <c r="DXA19" s="5"/>
      <c r="DXB19" s="5"/>
      <c r="DXC19" s="5"/>
      <c r="DXD19" s="5"/>
      <c r="DXE19" s="5"/>
      <c r="DXF19" s="5"/>
      <c r="DXG19" s="5"/>
      <c r="DXH19" s="5"/>
      <c r="DXI19" s="5"/>
      <c r="DXJ19" s="5"/>
      <c r="DXK19" s="5"/>
      <c r="DXL19" s="5"/>
      <c r="DXM19" s="5"/>
      <c r="DXN19" s="5"/>
      <c r="DXO19" s="5"/>
      <c r="DXP19" s="5"/>
      <c r="DXQ19" s="5"/>
      <c r="DXR19" s="5"/>
      <c r="DXS19" s="5"/>
      <c r="DXT19" s="5"/>
      <c r="DXU19" s="5"/>
      <c r="DXV19" s="5"/>
      <c r="DXW19" s="5"/>
      <c r="DXX19" s="5"/>
      <c r="DXY19" s="5"/>
      <c r="DXZ19" s="5"/>
      <c r="DYA19" s="5"/>
      <c r="DYB19" s="5"/>
      <c r="DYC19" s="5"/>
      <c r="DYD19" s="5"/>
      <c r="DYE19" s="5"/>
      <c r="DYF19" s="5"/>
      <c r="DYG19" s="5"/>
      <c r="DYH19" s="5"/>
      <c r="DYI19" s="5"/>
      <c r="DYJ19" s="5"/>
      <c r="DYK19" s="5"/>
      <c r="DYL19" s="5"/>
      <c r="DYM19" s="5"/>
      <c r="DYN19" s="5"/>
      <c r="DYO19" s="5"/>
      <c r="DYP19" s="5"/>
      <c r="DYQ19" s="5"/>
      <c r="DYR19" s="5"/>
      <c r="DYS19" s="5"/>
      <c r="DYT19" s="5"/>
      <c r="DYU19" s="5"/>
      <c r="DYV19" s="5"/>
      <c r="DYW19" s="5"/>
      <c r="DYX19" s="5"/>
      <c r="DYY19" s="5"/>
      <c r="DYZ19" s="5"/>
      <c r="DZA19" s="5"/>
      <c r="DZB19" s="5"/>
      <c r="DZC19" s="5"/>
      <c r="DZD19" s="5"/>
      <c r="DZE19" s="5"/>
      <c r="DZF19" s="5"/>
      <c r="DZG19" s="5"/>
      <c r="DZH19" s="5"/>
      <c r="DZI19" s="5"/>
      <c r="DZJ19" s="5"/>
      <c r="DZK19" s="5"/>
      <c r="DZL19" s="5"/>
      <c r="DZM19" s="5"/>
      <c r="DZN19" s="5"/>
      <c r="DZO19" s="5"/>
      <c r="DZP19" s="5"/>
      <c r="DZQ19" s="5"/>
      <c r="DZR19" s="5"/>
      <c r="DZS19" s="5"/>
      <c r="DZT19" s="5"/>
      <c r="DZU19" s="5"/>
      <c r="DZV19" s="5"/>
      <c r="DZW19" s="5"/>
      <c r="DZX19" s="5"/>
      <c r="DZY19" s="5"/>
      <c r="DZZ19" s="5"/>
      <c r="EAA19" s="5"/>
      <c r="EAB19" s="5"/>
      <c r="EAC19" s="5"/>
      <c r="EAD19" s="5"/>
      <c r="EAE19" s="5"/>
      <c r="EAF19" s="5"/>
      <c r="EAG19" s="5"/>
      <c r="EAH19" s="5"/>
      <c r="EAI19" s="5"/>
      <c r="EAJ19" s="5"/>
      <c r="EAK19" s="5"/>
      <c r="EAL19" s="5"/>
      <c r="EAM19" s="5"/>
      <c r="EAN19" s="5"/>
      <c r="EAO19" s="5"/>
      <c r="EAP19" s="5"/>
      <c r="EAQ19" s="5"/>
      <c r="EAR19" s="5"/>
      <c r="EAS19" s="5"/>
      <c r="EAT19" s="5"/>
      <c r="EAU19" s="5"/>
      <c r="EAV19" s="5"/>
      <c r="EAW19" s="5"/>
      <c r="EAX19" s="5"/>
      <c r="EAY19" s="5"/>
      <c r="EAZ19" s="5"/>
      <c r="EBA19" s="5"/>
      <c r="EBB19" s="5"/>
      <c r="EBC19" s="5"/>
      <c r="EBD19" s="5"/>
      <c r="EBE19" s="5"/>
      <c r="EBF19" s="5"/>
      <c r="EBG19" s="5"/>
      <c r="EBH19" s="5"/>
      <c r="EBI19" s="5"/>
      <c r="EBJ19" s="5"/>
      <c r="EBK19" s="5"/>
      <c r="EBL19" s="5"/>
      <c r="EBM19" s="5"/>
      <c r="EBN19" s="5"/>
      <c r="EBO19" s="5"/>
      <c r="EBP19" s="5"/>
      <c r="EBQ19" s="5"/>
      <c r="EBR19" s="5"/>
      <c r="EBS19" s="5"/>
      <c r="EBT19" s="5"/>
      <c r="EBU19" s="5"/>
      <c r="EBV19" s="5"/>
      <c r="EBW19" s="5"/>
      <c r="EBX19" s="5"/>
      <c r="EBY19" s="5"/>
      <c r="EBZ19" s="5"/>
      <c r="ECA19" s="5"/>
      <c r="ECB19" s="5"/>
      <c r="ECC19" s="5"/>
      <c r="ECD19" s="5"/>
      <c r="ECE19" s="5"/>
      <c r="ECF19" s="5"/>
      <c r="ECG19" s="5"/>
      <c r="ECH19" s="5"/>
      <c r="ECI19" s="5"/>
      <c r="ECJ19" s="5"/>
      <c r="ECK19" s="5"/>
      <c r="ECL19" s="5"/>
      <c r="ECM19" s="5"/>
      <c r="ECN19" s="5"/>
      <c r="ECO19" s="5"/>
      <c r="ECP19" s="5"/>
      <c r="ECQ19" s="5"/>
      <c r="ECR19" s="5"/>
      <c r="ECS19" s="5"/>
      <c r="ECT19" s="5"/>
      <c r="ECU19" s="5"/>
      <c r="ECV19" s="5"/>
      <c r="ECW19" s="5"/>
      <c r="ECX19" s="5"/>
      <c r="ECY19" s="5"/>
      <c r="ECZ19" s="5"/>
      <c r="EDA19" s="5"/>
      <c r="EDB19" s="5"/>
      <c r="EDC19" s="5"/>
      <c r="EDD19" s="5"/>
      <c r="EDE19" s="5"/>
      <c r="EDF19" s="5"/>
      <c r="EDG19" s="5"/>
      <c r="EDH19" s="5"/>
      <c r="EDI19" s="5"/>
      <c r="EDJ19" s="5"/>
      <c r="EDK19" s="5"/>
      <c r="EDL19" s="5"/>
      <c r="EDM19" s="5"/>
      <c r="EDN19" s="5"/>
      <c r="EDO19" s="5"/>
      <c r="EDP19" s="5"/>
      <c r="EDQ19" s="5"/>
      <c r="EDR19" s="5"/>
      <c r="EDS19" s="5"/>
      <c r="EDT19" s="5"/>
      <c r="EDU19" s="5"/>
      <c r="EDV19" s="5"/>
      <c r="EDW19" s="5"/>
      <c r="EDX19" s="5"/>
      <c r="EDY19" s="5"/>
      <c r="EDZ19" s="5"/>
      <c r="EEA19" s="5"/>
      <c r="EEB19" s="5"/>
      <c r="EEC19" s="5"/>
      <c r="EED19" s="5"/>
      <c r="EEE19" s="5"/>
      <c r="EEF19" s="5"/>
      <c r="EEG19" s="5"/>
      <c r="EEH19" s="5"/>
      <c r="EEI19" s="5"/>
      <c r="EEJ19" s="5"/>
      <c r="EEK19" s="5"/>
      <c r="EEL19" s="5"/>
      <c r="EEM19" s="5"/>
      <c r="EEN19" s="5"/>
      <c r="EEO19" s="5"/>
      <c r="EEP19" s="5"/>
      <c r="EEQ19" s="5"/>
      <c r="EER19" s="5"/>
      <c r="EES19" s="5"/>
      <c r="EET19" s="5"/>
      <c r="EEU19" s="5"/>
      <c r="EEV19" s="5"/>
      <c r="EEW19" s="5"/>
      <c r="EEX19" s="5"/>
      <c r="EEY19" s="5"/>
      <c r="EEZ19" s="5"/>
      <c r="EFA19" s="5"/>
      <c r="EFB19" s="5"/>
      <c r="EFC19" s="5"/>
      <c r="EFD19" s="5"/>
      <c r="EFE19" s="5"/>
      <c r="EFF19" s="5"/>
      <c r="EFG19" s="5"/>
      <c r="EFH19" s="5"/>
      <c r="EFI19" s="5"/>
      <c r="EFJ19" s="5"/>
      <c r="EFK19" s="5"/>
      <c r="EFL19" s="5"/>
      <c r="EFM19" s="5"/>
      <c r="EFN19" s="5"/>
      <c r="EFO19" s="5"/>
      <c r="EFP19" s="5"/>
      <c r="EFQ19" s="5"/>
      <c r="EFR19" s="5"/>
      <c r="EFS19" s="5"/>
      <c r="EFT19" s="5"/>
      <c r="EFU19" s="5"/>
      <c r="EFV19" s="5"/>
      <c r="EFW19" s="5"/>
      <c r="EFX19" s="5"/>
      <c r="EFY19" s="5"/>
      <c r="EFZ19" s="5"/>
      <c r="EGA19" s="5"/>
      <c r="EGB19" s="5"/>
      <c r="EGC19" s="5"/>
      <c r="EGD19" s="5"/>
      <c r="EGE19" s="5"/>
      <c r="EGF19" s="5"/>
      <c r="EGG19" s="5"/>
      <c r="EGH19" s="5"/>
      <c r="EGI19" s="5"/>
      <c r="EGJ19" s="5"/>
      <c r="EGK19" s="5"/>
      <c r="EGL19" s="5"/>
      <c r="EGM19" s="5"/>
      <c r="EGN19" s="5"/>
      <c r="EGO19" s="5"/>
      <c r="EGP19" s="5"/>
      <c r="EGQ19" s="5"/>
      <c r="EGR19" s="5"/>
      <c r="EGS19" s="5"/>
      <c r="EGT19" s="5"/>
      <c r="EGU19" s="5"/>
      <c r="EGV19" s="5"/>
      <c r="EGW19" s="5"/>
      <c r="EGX19" s="5"/>
      <c r="EGY19" s="5"/>
      <c r="EGZ19" s="5"/>
      <c r="EHA19" s="5"/>
      <c r="EHB19" s="5"/>
      <c r="EHC19" s="5"/>
      <c r="EHD19" s="5"/>
      <c r="EHE19" s="5"/>
      <c r="EHF19" s="5"/>
      <c r="EHG19" s="5"/>
      <c r="EHH19" s="5"/>
      <c r="EHI19" s="5"/>
      <c r="EHJ19" s="5"/>
      <c r="EHK19" s="5"/>
      <c r="EHL19" s="5"/>
      <c r="EHM19" s="5"/>
      <c r="EHN19" s="5"/>
      <c r="EHO19" s="5"/>
      <c r="EHP19" s="5"/>
      <c r="EHQ19" s="5"/>
      <c r="EHR19" s="5"/>
      <c r="EHS19" s="5"/>
      <c r="EHT19" s="5"/>
      <c r="EHU19" s="5"/>
      <c r="EHV19" s="5"/>
      <c r="EHW19" s="5"/>
      <c r="EHX19" s="5"/>
      <c r="EHY19" s="5"/>
      <c r="EHZ19" s="5"/>
      <c r="EIA19" s="5"/>
      <c r="EIB19" s="5"/>
      <c r="EIC19" s="5"/>
      <c r="EID19" s="5"/>
      <c r="EIE19" s="5"/>
      <c r="EIF19" s="5"/>
      <c r="EIG19" s="5"/>
      <c r="EIH19" s="5"/>
      <c r="EII19" s="5"/>
      <c r="EIJ19" s="5"/>
      <c r="EIK19" s="5"/>
      <c r="EIL19" s="5"/>
      <c r="EIM19" s="5"/>
      <c r="EIN19" s="5"/>
      <c r="EIO19" s="5"/>
      <c r="EIP19" s="5"/>
      <c r="EIQ19" s="5"/>
      <c r="EIR19" s="5"/>
      <c r="EIS19" s="5"/>
      <c r="EIT19" s="5"/>
      <c r="EIU19" s="5"/>
      <c r="EIV19" s="5"/>
      <c r="EIW19" s="5"/>
      <c r="EIX19" s="5"/>
      <c r="EIY19" s="5"/>
      <c r="EIZ19" s="5"/>
      <c r="EJA19" s="5"/>
      <c r="EJB19" s="5"/>
      <c r="EJC19" s="5"/>
      <c r="EJD19" s="5"/>
      <c r="EJE19" s="5"/>
      <c r="EJF19" s="5"/>
      <c r="EJG19" s="5"/>
      <c r="EJH19" s="5"/>
      <c r="EJI19" s="5"/>
      <c r="EJJ19" s="5"/>
      <c r="EJK19" s="5"/>
      <c r="EJL19" s="5"/>
      <c r="EJM19" s="5"/>
      <c r="EJN19" s="5"/>
      <c r="EJO19" s="5"/>
      <c r="EJP19" s="5"/>
      <c r="EJQ19" s="5"/>
      <c r="EJR19" s="5"/>
      <c r="EJS19" s="5"/>
      <c r="EJT19" s="5"/>
      <c r="EJU19" s="5"/>
      <c r="EJV19" s="5"/>
      <c r="EJW19" s="5"/>
      <c r="EJX19" s="5"/>
      <c r="EJY19" s="5"/>
      <c r="EJZ19" s="5"/>
      <c r="EKA19" s="5"/>
      <c r="EKB19" s="5"/>
      <c r="EKC19" s="5"/>
      <c r="EKD19" s="5"/>
      <c r="EKE19" s="5"/>
      <c r="EKF19" s="5"/>
      <c r="EKG19" s="5"/>
      <c r="EKH19" s="5"/>
      <c r="EKI19" s="5"/>
      <c r="EKJ19" s="5"/>
      <c r="EKK19" s="5"/>
      <c r="EKL19" s="5"/>
      <c r="EKM19" s="5"/>
      <c r="EKN19" s="5"/>
      <c r="EKO19" s="5"/>
      <c r="EKP19" s="5"/>
      <c r="EKQ19" s="5"/>
      <c r="EKR19" s="5"/>
      <c r="EKS19" s="5"/>
      <c r="EKT19" s="5"/>
      <c r="EKU19" s="5"/>
      <c r="EKV19" s="5"/>
      <c r="EKW19" s="5"/>
      <c r="EKX19" s="5"/>
      <c r="EKY19" s="5"/>
      <c r="EKZ19" s="5"/>
      <c r="ELA19" s="5"/>
      <c r="ELB19" s="5"/>
      <c r="ELC19" s="5"/>
      <c r="ELD19" s="5"/>
      <c r="ELE19" s="5"/>
      <c r="ELF19" s="5"/>
      <c r="ELG19" s="5"/>
      <c r="ELH19" s="5"/>
      <c r="ELI19" s="5"/>
      <c r="ELJ19" s="5"/>
      <c r="ELK19" s="5"/>
      <c r="ELL19" s="5"/>
      <c r="ELM19" s="5"/>
      <c r="ELN19" s="5"/>
      <c r="ELO19" s="5"/>
      <c r="ELP19" s="5"/>
      <c r="ELQ19" s="5"/>
      <c r="ELR19" s="5"/>
      <c r="ELS19" s="5"/>
      <c r="ELT19" s="5"/>
      <c r="ELU19" s="5"/>
      <c r="ELV19" s="5"/>
      <c r="ELW19" s="5"/>
      <c r="ELX19" s="5"/>
      <c r="ELY19" s="5"/>
      <c r="ELZ19" s="5"/>
      <c r="EMA19" s="5"/>
      <c r="EMB19" s="5"/>
      <c r="EMC19" s="5"/>
      <c r="EMD19" s="5"/>
      <c r="EME19" s="5"/>
      <c r="EMF19" s="5"/>
      <c r="EMG19" s="5"/>
      <c r="EMH19" s="5"/>
      <c r="EMI19" s="5"/>
      <c r="EMJ19" s="5"/>
      <c r="EMK19" s="5"/>
      <c r="EML19" s="5"/>
      <c r="EMM19" s="5"/>
      <c r="EMN19" s="5"/>
      <c r="EMO19" s="5"/>
      <c r="EMP19" s="5"/>
      <c r="EMQ19" s="5"/>
      <c r="EMR19" s="5"/>
      <c r="EMS19" s="5"/>
      <c r="EMT19" s="5"/>
      <c r="EMU19" s="5"/>
      <c r="EMV19" s="5"/>
      <c r="EMW19" s="5"/>
      <c r="EMX19" s="5"/>
      <c r="EMY19" s="5"/>
      <c r="EMZ19" s="5"/>
      <c r="ENA19" s="5"/>
      <c r="ENB19" s="5"/>
      <c r="ENC19" s="5"/>
      <c r="END19" s="5"/>
      <c r="ENE19" s="5"/>
      <c r="ENF19" s="5"/>
      <c r="ENG19" s="5"/>
      <c r="ENH19" s="5"/>
      <c r="ENI19" s="5"/>
      <c r="ENJ19" s="5"/>
      <c r="ENK19" s="5"/>
      <c r="ENL19" s="5"/>
      <c r="ENM19" s="5"/>
      <c r="ENN19" s="5"/>
      <c r="ENO19" s="5"/>
      <c r="ENP19" s="5"/>
      <c r="ENQ19" s="5"/>
      <c r="ENR19" s="5"/>
      <c r="ENS19" s="5"/>
      <c r="ENT19" s="5"/>
      <c r="ENU19" s="5"/>
      <c r="ENV19" s="5"/>
      <c r="ENW19" s="5"/>
      <c r="ENX19" s="5"/>
      <c r="ENY19" s="5"/>
      <c r="ENZ19" s="5"/>
      <c r="EOA19" s="5"/>
      <c r="EOB19" s="5"/>
      <c r="EOC19" s="5"/>
      <c r="EOD19" s="5"/>
      <c r="EOE19" s="5"/>
      <c r="EOF19" s="5"/>
      <c r="EOG19" s="5"/>
      <c r="EOH19" s="5"/>
      <c r="EOI19" s="5"/>
      <c r="EOJ19" s="5"/>
      <c r="EOK19" s="5"/>
      <c r="EOL19" s="5"/>
      <c r="EOM19" s="5"/>
      <c r="EON19" s="5"/>
      <c r="EOO19" s="5"/>
      <c r="EOP19" s="5"/>
      <c r="EOQ19" s="5"/>
      <c r="EOR19" s="5"/>
      <c r="EOS19" s="5"/>
      <c r="EOT19" s="5"/>
      <c r="EOU19" s="5"/>
      <c r="EOV19" s="5"/>
      <c r="EOW19" s="5"/>
      <c r="EOX19" s="5"/>
      <c r="EOY19" s="5"/>
      <c r="EOZ19" s="5"/>
      <c r="EPA19" s="5"/>
      <c r="EPB19" s="5"/>
      <c r="EPC19" s="5"/>
      <c r="EPD19" s="5"/>
      <c r="EPE19" s="5"/>
      <c r="EPF19" s="5"/>
      <c r="EPG19" s="5"/>
      <c r="EPH19" s="5"/>
      <c r="EPI19" s="5"/>
      <c r="EPJ19" s="5"/>
      <c r="EPK19" s="5"/>
      <c r="EPL19" s="5"/>
      <c r="EPM19" s="5"/>
      <c r="EPN19" s="5"/>
      <c r="EPO19" s="5"/>
      <c r="EPP19" s="5"/>
      <c r="EPQ19" s="5"/>
      <c r="EPR19" s="5"/>
      <c r="EPS19" s="5"/>
      <c r="EPT19" s="5"/>
      <c r="EPU19" s="5"/>
      <c r="EPV19" s="5"/>
      <c r="EPW19" s="5"/>
      <c r="EPX19" s="5"/>
      <c r="EPY19" s="5"/>
      <c r="EPZ19" s="5"/>
      <c r="EQA19" s="5"/>
      <c r="EQB19" s="5"/>
      <c r="EQC19" s="5"/>
      <c r="EQD19" s="5"/>
      <c r="EQE19" s="5"/>
      <c r="EQF19" s="5"/>
      <c r="EQG19" s="5"/>
      <c r="EQH19" s="5"/>
      <c r="EQI19" s="5"/>
      <c r="EQJ19" s="5"/>
      <c r="EQK19" s="5"/>
      <c r="EQL19" s="5"/>
      <c r="EQM19" s="5"/>
      <c r="EQN19" s="5"/>
      <c r="EQO19" s="5"/>
      <c r="EQP19" s="5"/>
      <c r="EQQ19" s="5"/>
      <c r="EQR19" s="5"/>
      <c r="EQS19" s="5"/>
      <c r="EQT19" s="5"/>
      <c r="EQU19" s="5"/>
      <c r="EQV19" s="5"/>
      <c r="EQW19" s="5"/>
      <c r="EQX19" s="5"/>
      <c r="EQY19" s="5"/>
      <c r="EQZ19" s="5"/>
      <c r="ERA19" s="5"/>
      <c r="ERB19" s="5"/>
      <c r="ERC19" s="5"/>
      <c r="ERD19" s="5"/>
      <c r="ERE19" s="5"/>
      <c r="ERF19" s="5"/>
      <c r="ERG19" s="5"/>
      <c r="ERH19" s="5"/>
      <c r="ERI19" s="5"/>
      <c r="ERJ19" s="5"/>
      <c r="ERK19" s="5"/>
      <c r="ERL19" s="5"/>
      <c r="ERM19" s="5"/>
      <c r="ERN19" s="5"/>
      <c r="ERO19" s="5"/>
      <c r="ERP19" s="5"/>
      <c r="ERQ19" s="5"/>
      <c r="ERR19" s="5"/>
      <c r="ERS19" s="5"/>
      <c r="ERT19" s="5"/>
      <c r="ERU19" s="5"/>
      <c r="ERV19" s="5"/>
      <c r="ERW19" s="5"/>
      <c r="ERX19" s="5"/>
      <c r="ERY19" s="5"/>
      <c r="ERZ19" s="5"/>
      <c r="ESA19" s="5"/>
      <c r="ESB19" s="5"/>
      <c r="ESC19" s="5"/>
      <c r="ESD19" s="5"/>
      <c r="ESE19" s="5"/>
      <c r="ESF19" s="5"/>
      <c r="ESG19" s="5"/>
      <c r="ESH19" s="5"/>
      <c r="ESI19" s="5"/>
      <c r="ESJ19" s="5"/>
      <c r="ESK19" s="5"/>
      <c r="ESL19" s="5"/>
      <c r="ESM19" s="5"/>
      <c r="ESN19" s="5"/>
      <c r="ESO19" s="5"/>
      <c r="ESP19" s="5"/>
      <c r="ESQ19" s="5"/>
      <c r="ESR19" s="5"/>
      <c r="ESS19" s="5"/>
      <c r="EST19" s="5"/>
      <c r="ESU19" s="5"/>
      <c r="ESV19" s="5"/>
      <c r="ESW19" s="5"/>
      <c r="ESX19" s="5"/>
      <c r="ESY19" s="5"/>
      <c r="ESZ19" s="5"/>
      <c r="ETA19" s="5"/>
      <c r="ETB19" s="5"/>
      <c r="ETC19" s="5"/>
      <c r="ETD19" s="5"/>
      <c r="ETE19" s="5"/>
      <c r="ETF19" s="5"/>
      <c r="ETG19" s="5"/>
      <c r="ETH19" s="5"/>
      <c r="ETI19" s="5"/>
      <c r="ETJ19" s="5"/>
      <c r="ETK19" s="5"/>
      <c r="ETL19" s="5"/>
      <c r="ETM19" s="5"/>
      <c r="ETN19" s="5"/>
      <c r="ETO19" s="5"/>
      <c r="ETP19" s="5"/>
      <c r="ETQ19" s="5"/>
      <c r="ETR19" s="5"/>
      <c r="ETS19" s="5"/>
      <c r="ETT19" s="5"/>
      <c r="ETU19" s="5"/>
      <c r="ETV19" s="5"/>
      <c r="ETW19" s="5"/>
      <c r="ETX19" s="5"/>
      <c r="ETY19" s="5"/>
      <c r="ETZ19" s="5"/>
      <c r="EUA19" s="5"/>
      <c r="EUB19" s="5"/>
      <c r="EUC19" s="5"/>
      <c r="EUD19" s="5"/>
      <c r="EUE19" s="5"/>
      <c r="EUF19" s="5"/>
      <c r="EUG19" s="5"/>
      <c r="EUH19" s="5"/>
      <c r="EUI19" s="5"/>
      <c r="EUJ19" s="5"/>
      <c r="EUK19" s="5"/>
      <c r="EUL19" s="5"/>
      <c r="EUM19" s="5"/>
      <c r="EUN19" s="5"/>
      <c r="EUO19" s="5"/>
      <c r="EUP19" s="5"/>
      <c r="EUQ19" s="5"/>
      <c r="EUR19" s="5"/>
      <c r="EUS19" s="5"/>
      <c r="EUT19" s="5"/>
      <c r="EUU19" s="5"/>
      <c r="EUV19" s="5"/>
      <c r="EUW19" s="5"/>
      <c r="EUX19" s="5"/>
      <c r="EUY19" s="5"/>
      <c r="EUZ19" s="5"/>
      <c r="EVA19" s="5"/>
      <c r="EVB19" s="5"/>
      <c r="EVC19" s="5"/>
      <c r="EVD19" s="5"/>
      <c r="EVE19" s="5"/>
      <c r="EVF19" s="5"/>
      <c r="EVG19" s="5"/>
      <c r="EVH19" s="5"/>
      <c r="EVI19" s="5"/>
      <c r="EVJ19" s="5"/>
      <c r="EVK19" s="5"/>
      <c r="EVL19" s="5"/>
      <c r="EVM19" s="5"/>
      <c r="EVN19" s="5"/>
      <c r="EVO19" s="5"/>
      <c r="EVP19" s="5"/>
      <c r="EVQ19" s="5"/>
      <c r="EVR19" s="5"/>
      <c r="EVS19" s="5"/>
      <c r="EVT19" s="5"/>
      <c r="EVU19" s="5"/>
      <c r="EVV19" s="5"/>
      <c r="EVW19" s="5"/>
      <c r="EVX19" s="5"/>
      <c r="EVY19" s="5"/>
      <c r="EVZ19" s="5"/>
      <c r="EWA19" s="5"/>
      <c r="EWB19" s="5"/>
      <c r="EWC19" s="5"/>
      <c r="EWD19" s="5"/>
      <c r="EWE19" s="5"/>
      <c r="EWF19" s="5"/>
      <c r="EWG19" s="5"/>
      <c r="EWH19" s="5"/>
      <c r="EWI19" s="5"/>
      <c r="EWJ19" s="5"/>
      <c r="EWK19" s="5"/>
      <c r="EWL19" s="5"/>
      <c r="EWM19" s="5"/>
      <c r="EWN19" s="5"/>
      <c r="EWO19" s="5"/>
      <c r="EWP19" s="5"/>
      <c r="EWQ19" s="5"/>
      <c r="EWR19" s="5"/>
      <c r="EWS19" s="5"/>
      <c r="EWT19" s="5"/>
      <c r="EWU19" s="5"/>
      <c r="EWV19" s="5"/>
      <c r="EWW19" s="5"/>
      <c r="EWX19" s="5"/>
      <c r="EWY19" s="5"/>
      <c r="EWZ19" s="5"/>
      <c r="EXA19" s="5"/>
      <c r="EXB19" s="5"/>
      <c r="EXC19" s="5"/>
      <c r="EXD19" s="5"/>
      <c r="EXE19" s="5"/>
      <c r="EXF19" s="5"/>
      <c r="EXG19" s="5"/>
      <c r="EXH19" s="5"/>
      <c r="EXI19" s="5"/>
      <c r="EXJ19" s="5"/>
      <c r="EXK19" s="5"/>
      <c r="EXL19" s="5"/>
      <c r="EXM19" s="5"/>
      <c r="EXN19" s="5"/>
      <c r="EXO19" s="5"/>
      <c r="EXP19" s="5"/>
      <c r="EXQ19" s="5"/>
      <c r="EXR19" s="5"/>
      <c r="EXS19" s="5"/>
      <c r="EXT19" s="5"/>
      <c r="EXU19" s="5"/>
      <c r="EXV19" s="5"/>
      <c r="EXW19" s="5"/>
      <c r="EXX19" s="5"/>
      <c r="EXY19" s="5"/>
      <c r="EXZ19" s="5"/>
      <c r="EYA19" s="5"/>
      <c r="EYB19" s="5"/>
      <c r="EYC19" s="5"/>
      <c r="EYD19" s="5"/>
      <c r="EYE19" s="5"/>
      <c r="EYF19" s="5"/>
      <c r="EYG19" s="5"/>
      <c r="EYH19" s="5"/>
      <c r="EYI19" s="5"/>
      <c r="EYJ19" s="5"/>
      <c r="EYK19" s="5"/>
      <c r="EYL19" s="5"/>
      <c r="EYM19" s="5"/>
      <c r="EYN19" s="5"/>
      <c r="EYO19" s="5"/>
      <c r="EYP19" s="5"/>
      <c r="EYQ19" s="5"/>
      <c r="EYR19" s="5"/>
      <c r="EYS19" s="5"/>
      <c r="EYT19" s="5"/>
      <c r="EYU19" s="5"/>
      <c r="EYV19" s="5"/>
      <c r="EYW19" s="5"/>
      <c r="EYX19" s="5"/>
      <c r="EYY19" s="5"/>
      <c r="EYZ19" s="5"/>
      <c r="EZA19" s="5"/>
      <c r="EZB19" s="5"/>
      <c r="EZC19" s="5"/>
      <c r="EZD19" s="5"/>
      <c r="EZE19" s="5"/>
      <c r="EZF19" s="5"/>
      <c r="EZG19" s="5"/>
      <c r="EZH19" s="5"/>
      <c r="EZI19" s="5"/>
      <c r="EZJ19" s="5"/>
      <c r="EZK19" s="5"/>
      <c r="EZL19" s="5"/>
      <c r="EZM19" s="5"/>
      <c r="EZN19" s="5"/>
      <c r="EZO19" s="5"/>
      <c r="EZP19" s="5"/>
      <c r="EZQ19" s="5"/>
      <c r="EZR19" s="5"/>
      <c r="EZS19" s="5"/>
      <c r="EZT19" s="5"/>
      <c r="EZU19" s="5"/>
      <c r="EZV19" s="5"/>
      <c r="EZW19" s="5"/>
      <c r="EZX19" s="5"/>
      <c r="EZY19" s="5"/>
      <c r="EZZ19" s="5"/>
      <c r="FAA19" s="5"/>
      <c r="FAB19" s="5"/>
      <c r="FAC19" s="5"/>
      <c r="FAD19" s="5"/>
      <c r="FAE19" s="5"/>
      <c r="FAF19" s="5"/>
      <c r="FAG19" s="5"/>
      <c r="FAH19" s="5"/>
      <c r="FAI19" s="5"/>
      <c r="FAJ19" s="5"/>
      <c r="FAK19" s="5"/>
      <c r="FAL19" s="5"/>
      <c r="FAM19" s="5"/>
      <c r="FAN19" s="5"/>
      <c r="FAO19" s="5"/>
      <c r="FAP19" s="5"/>
      <c r="FAQ19" s="5"/>
      <c r="FAR19" s="5"/>
      <c r="FAS19" s="5"/>
      <c r="FAT19" s="5"/>
      <c r="FAU19" s="5"/>
      <c r="FAV19" s="5"/>
      <c r="FAW19" s="5"/>
      <c r="FAX19" s="5"/>
      <c r="FAY19" s="5"/>
      <c r="FAZ19" s="5"/>
      <c r="FBA19" s="5"/>
      <c r="FBB19" s="5"/>
      <c r="FBC19" s="5"/>
      <c r="FBD19" s="5"/>
      <c r="FBE19" s="5"/>
      <c r="FBF19" s="5"/>
      <c r="FBG19" s="5"/>
      <c r="FBH19" s="5"/>
      <c r="FBI19" s="5"/>
      <c r="FBJ19" s="5"/>
      <c r="FBK19" s="5"/>
      <c r="FBL19" s="5"/>
      <c r="FBM19" s="5"/>
      <c r="FBN19" s="5"/>
      <c r="FBO19" s="5"/>
      <c r="FBP19" s="5"/>
      <c r="FBQ19" s="5"/>
      <c r="FBR19" s="5"/>
      <c r="FBS19" s="5"/>
      <c r="FBT19" s="5"/>
      <c r="FBU19" s="5"/>
      <c r="FBV19" s="5"/>
      <c r="FBW19" s="5"/>
      <c r="FBX19" s="5"/>
      <c r="FBY19" s="5"/>
      <c r="FBZ19" s="5"/>
      <c r="FCA19" s="5"/>
      <c r="FCB19" s="5"/>
      <c r="FCC19" s="5"/>
      <c r="FCD19" s="5"/>
      <c r="FCE19" s="5"/>
      <c r="FCF19" s="5"/>
      <c r="FCG19" s="5"/>
      <c r="FCH19" s="5"/>
      <c r="FCI19" s="5"/>
      <c r="FCJ19" s="5"/>
      <c r="FCK19" s="5"/>
      <c r="FCL19" s="5"/>
      <c r="FCM19" s="5"/>
      <c r="FCN19" s="5"/>
      <c r="FCO19" s="5"/>
      <c r="FCP19" s="5"/>
      <c r="FCQ19" s="5"/>
      <c r="FCR19" s="5"/>
      <c r="FCS19" s="5"/>
      <c r="FCT19" s="5"/>
      <c r="FCU19" s="5"/>
      <c r="FCV19" s="5"/>
      <c r="FCW19" s="5"/>
      <c r="FCX19" s="5"/>
      <c r="FCY19" s="5"/>
      <c r="FCZ19" s="5"/>
      <c r="FDA19" s="5"/>
      <c r="FDB19" s="5"/>
      <c r="FDC19" s="5"/>
      <c r="FDD19" s="5"/>
      <c r="FDE19" s="5"/>
      <c r="FDF19" s="5"/>
      <c r="FDG19" s="5"/>
      <c r="FDH19" s="5"/>
      <c r="FDI19" s="5"/>
      <c r="FDJ19" s="5"/>
      <c r="FDK19" s="5"/>
      <c r="FDL19" s="5"/>
      <c r="FDM19" s="5"/>
      <c r="FDN19" s="5"/>
      <c r="FDO19" s="5"/>
      <c r="FDP19" s="5"/>
      <c r="FDQ19" s="5"/>
      <c r="FDR19" s="5"/>
      <c r="FDS19" s="5"/>
      <c r="FDT19" s="5"/>
      <c r="FDU19" s="5"/>
      <c r="FDV19" s="5"/>
      <c r="FDW19" s="5"/>
      <c r="FDX19" s="5"/>
      <c r="FDY19" s="5"/>
      <c r="FDZ19" s="5"/>
      <c r="FEA19" s="5"/>
      <c r="FEB19" s="5"/>
      <c r="FEC19" s="5"/>
      <c r="FED19" s="5"/>
      <c r="FEE19" s="5"/>
      <c r="FEF19" s="5"/>
      <c r="FEG19" s="5"/>
      <c r="FEH19" s="5"/>
      <c r="FEI19" s="5"/>
      <c r="FEJ19" s="5"/>
      <c r="FEK19" s="5"/>
      <c r="FEL19" s="5"/>
      <c r="FEM19" s="5"/>
      <c r="FEN19" s="5"/>
      <c r="FEO19" s="5"/>
      <c r="FEP19" s="5"/>
      <c r="FEQ19" s="5"/>
      <c r="FER19" s="5"/>
      <c r="FES19" s="5"/>
      <c r="FET19" s="5"/>
      <c r="FEU19" s="5"/>
      <c r="FEV19" s="5"/>
      <c r="FEW19" s="5"/>
      <c r="FEX19" s="5"/>
      <c r="FEY19" s="5"/>
      <c r="FEZ19" s="5"/>
      <c r="FFA19" s="5"/>
      <c r="FFB19" s="5"/>
      <c r="FFC19" s="5"/>
      <c r="FFD19" s="5"/>
      <c r="FFE19" s="5"/>
      <c r="FFF19" s="5"/>
      <c r="FFG19" s="5"/>
      <c r="FFH19" s="5"/>
      <c r="FFI19" s="5"/>
      <c r="FFJ19" s="5"/>
      <c r="FFK19" s="5"/>
      <c r="FFL19" s="5"/>
      <c r="FFM19" s="5"/>
      <c r="FFN19" s="5"/>
      <c r="FFO19" s="5"/>
      <c r="FFP19" s="5"/>
      <c r="FFQ19" s="5"/>
      <c r="FFR19" s="5"/>
      <c r="FFS19" s="5"/>
      <c r="FFT19" s="5"/>
      <c r="FFU19" s="5"/>
      <c r="FFV19" s="5"/>
      <c r="FFW19" s="5"/>
      <c r="FFX19" s="5"/>
      <c r="FFY19" s="5"/>
      <c r="FFZ19" s="5"/>
      <c r="FGA19" s="5"/>
      <c r="FGB19" s="5"/>
      <c r="FGC19" s="5"/>
      <c r="FGD19" s="5"/>
      <c r="FGE19" s="5"/>
      <c r="FGF19" s="5"/>
      <c r="FGG19" s="5"/>
      <c r="FGH19" s="5"/>
      <c r="FGI19" s="5"/>
      <c r="FGJ19" s="5"/>
      <c r="FGK19" s="5"/>
      <c r="FGL19" s="5"/>
      <c r="FGM19" s="5"/>
      <c r="FGN19" s="5"/>
      <c r="FGO19" s="5"/>
      <c r="FGP19" s="5"/>
      <c r="FGQ19" s="5"/>
      <c r="FGR19" s="5"/>
      <c r="FGS19" s="5"/>
      <c r="FGT19" s="5"/>
      <c r="FGU19" s="5"/>
      <c r="FGV19" s="5"/>
      <c r="FGW19" s="5"/>
      <c r="FGX19" s="5"/>
      <c r="FGY19" s="5"/>
      <c r="FGZ19" s="5"/>
      <c r="FHA19" s="5"/>
      <c r="FHB19" s="5"/>
      <c r="FHC19" s="5"/>
      <c r="FHD19" s="5"/>
      <c r="FHE19" s="5"/>
      <c r="FHF19" s="5"/>
      <c r="FHG19" s="5"/>
      <c r="FHH19" s="5"/>
      <c r="FHI19" s="5"/>
      <c r="FHJ19" s="5"/>
      <c r="FHK19" s="5"/>
      <c r="FHL19" s="5"/>
      <c r="FHM19" s="5"/>
      <c r="FHN19" s="5"/>
      <c r="FHO19" s="5"/>
      <c r="FHP19" s="5"/>
      <c r="FHQ19" s="5"/>
      <c r="FHR19" s="5"/>
      <c r="FHS19" s="5"/>
      <c r="FHT19" s="5"/>
      <c r="FHU19" s="5"/>
      <c r="FHV19" s="5"/>
      <c r="FHW19" s="5"/>
      <c r="FHX19" s="5"/>
      <c r="FHY19" s="5"/>
      <c r="FHZ19" s="5"/>
      <c r="FIA19" s="5"/>
      <c r="FIB19" s="5"/>
      <c r="FIC19" s="5"/>
      <c r="FID19" s="5"/>
      <c r="FIE19" s="5"/>
      <c r="FIF19" s="5"/>
      <c r="FIG19" s="5"/>
      <c r="FIH19" s="5"/>
      <c r="FII19" s="5"/>
      <c r="FIJ19" s="5"/>
      <c r="FIK19" s="5"/>
      <c r="FIL19" s="5"/>
      <c r="FIM19" s="5"/>
      <c r="FIN19" s="5"/>
      <c r="FIO19" s="5"/>
      <c r="FIP19" s="5"/>
      <c r="FIQ19" s="5"/>
      <c r="FIR19" s="5"/>
      <c r="FIS19" s="5"/>
      <c r="FIT19" s="5"/>
      <c r="FIU19" s="5"/>
      <c r="FIV19" s="5"/>
      <c r="FIW19" s="5"/>
      <c r="FIX19" s="5"/>
      <c r="FIY19" s="5"/>
      <c r="FIZ19" s="5"/>
      <c r="FJA19" s="5"/>
      <c r="FJB19" s="5"/>
      <c r="FJC19" s="5"/>
      <c r="FJD19" s="5"/>
      <c r="FJE19" s="5"/>
      <c r="FJF19" s="5"/>
      <c r="FJG19" s="5"/>
      <c r="FJH19" s="5"/>
      <c r="FJI19" s="5"/>
      <c r="FJJ19" s="5"/>
      <c r="FJK19" s="5"/>
      <c r="FJL19" s="5"/>
      <c r="FJM19" s="5"/>
      <c r="FJN19" s="5"/>
      <c r="FJO19" s="5"/>
      <c r="FJP19" s="5"/>
      <c r="FJQ19" s="5"/>
      <c r="FJR19" s="5"/>
      <c r="FJS19" s="5"/>
      <c r="FJT19" s="5"/>
      <c r="FJU19" s="5"/>
      <c r="FJV19" s="5"/>
      <c r="FJW19" s="5"/>
      <c r="FJX19" s="5"/>
      <c r="FJY19" s="5"/>
      <c r="FJZ19" s="5"/>
      <c r="FKA19" s="5"/>
      <c r="FKB19" s="5"/>
      <c r="FKC19" s="5"/>
      <c r="FKD19" s="5"/>
      <c r="FKE19" s="5"/>
      <c r="FKF19" s="5"/>
      <c r="FKG19" s="5"/>
      <c r="FKH19" s="5"/>
      <c r="FKI19" s="5"/>
      <c r="FKJ19" s="5"/>
      <c r="FKK19" s="5"/>
      <c r="FKL19" s="5"/>
      <c r="FKM19" s="5"/>
      <c r="FKN19" s="5"/>
      <c r="FKO19" s="5"/>
      <c r="FKP19" s="5"/>
      <c r="FKQ19" s="5"/>
      <c r="FKR19" s="5"/>
      <c r="FKS19" s="5"/>
      <c r="FKT19" s="5"/>
      <c r="FKU19" s="5"/>
      <c r="FKV19" s="5"/>
      <c r="FKW19" s="5"/>
      <c r="FKX19" s="5"/>
      <c r="FKY19" s="5"/>
      <c r="FKZ19" s="5"/>
      <c r="FLA19" s="5"/>
      <c r="FLB19" s="5"/>
      <c r="FLC19" s="5"/>
      <c r="FLD19" s="5"/>
      <c r="FLE19" s="5"/>
      <c r="FLF19" s="5"/>
      <c r="FLG19" s="5"/>
      <c r="FLH19" s="5"/>
      <c r="FLI19" s="5"/>
      <c r="FLJ19" s="5"/>
      <c r="FLK19" s="5"/>
      <c r="FLL19" s="5"/>
      <c r="FLM19" s="5"/>
      <c r="FLN19" s="5"/>
      <c r="FLO19" s="5"/>
      <c r="FLP19" s="5"/>
      <c r="FLQ19" s="5"/>
      <c r="FLR19" s="5"/>
      <c r="FLS19" s="5"/>
      <c r="FLT19" s="5"/>
      <c r="FLU19" s="5"/>
      <c r="FLV19" s="5"/>
      <c r="FLW19" s="5"/>
      <c r="FLX19" s="5"/>
      <c r="FLY19" s="5"/>
      <c r="FLZ19" s="5"/>
      <c r="FMA19" s="5"/>
      <c r="FMB19" s="5"/>
      <c r="FMC19" s="5"/>
      <c r="FMD19" s="5"/>
      <c r="FME19" s="5"/>
      <c r="FMF19" s="5"/>
      <c r="FMG19" s="5"/>
      <c r="FMH19" s="5"/>
      <c r="FMI19" s="5"/>
      <c r="FMJ19" s="5"/>
      <c r="FMK19" s="5"/>
      <c r="FML19" s="5"/>
      <c r="FMM19" s="5"/>
      <c r="FMN19" s="5"/>
      <c r="FMO19" s="5"/>
      <c r="FMP19" s="5"/>
      <c r="FMQ19" s="5"/>
      <c r="FMR19" s="5"/>
      <c r="FMS19" s="5"/>
      <c r="FMT19" s="5"/>
      <c r="FMU19" s="5"/>
      <c r="FMV19" s="5"/>
      <c r="FMW19" s="5"/>
      <c r="FMX19" s="5"/>
      <c r="FMY19" s="5"/>
      <c r="FMZ19" s="5"/>
      <c r="FNA19" s="5"/>
      <c r="FNB19" s="5"/>
      <c r="FNC19" s="5"/>
      <c r="FND19" s="5"/>
      <c r="FNE19" s="5"/>
      <c r="FNF19" s="5"/>
      <c r="FNG19" s="5"/>
      <c r="FNH19" s="5"/>
      <c r="FNI19" s="5"/>
      <c r="FNJ19" s="5"/>
      <c r="FNK19" s="5"/>
      <c r="FNL19" s="5"/>
      <c r="FNM19" s="5"/>
      <c r="FNN19" s="5"/>
      <c r="FNO19" s="5"/>
      <c r="FNP19" s="5"/>
      <c r="FNQ19" s="5"/>
      <c r="FNR19" s="5"/>
      <c r="FNS19" s="5"/>
      <c r="FNT19" s="5"/>
      <c r="FNU19" s="5"/>
      <c r="FNV19" s="5"/>
      <c r="FNW19" s="5"/>
      <c r="FNX19" s="5"/>
      <c r="FNY19" s="5"/>
      <c r="FNZ19" s="5"/>
      <c r="FOA19" s="5"/>
      <c r="FOB19" s="5"/>
      <c r="FOC19" s="5"/>
      <c r="FOD19" s="5"/>
      <c r="FOE19" s="5"/>
      <c r="FOF19" s="5"/>
      <c r="FOG19" s="5"/>
      <c r="FOH19" s="5"/>
      <c r="FOI19" s="5"/>
      <c r="FOJ19" s="5"/>
      <c r="FOK19" s="5"/>
      <c r="FOL19" s="5"/>
      <c r="FOM19" s="5"/>
      <c r="FON19" s="5"/>
      <c r="FOO19" s="5"/>
      <c r="FOP19" s="5"/>
      <c r="FOQ19" s="5"/>
      <c r="FOR19" s="5"/>
      <c r="FOS19" s="5"/>
      <c r="FOT19" s="5"/>
      <c r="FOU19" s="5"/>
      <c r="FOV19" s="5"/>
      <c r="FOW19" s="5"/>
      <c r="FOX19" s="5"/>
      <c r="FOY19" s="5"/>
      <c r="FOZ19" s="5"/>
      <c r="FPA19" s="5"/>
      <c r="FPB19" s="5"/>
      <c r="FPC19" s="5"/>
      <c r="FPD19" s="5"/>
      <c r="FPE19" s="5"/>
      <c r="FPF19" s="5"/>
      <c r="FPG19" s="5"/>
      <c r="FPH19" s="5"/>
      <c r="FPI19" s="5"/>
      <c r="FPJ19" s="5"/>
      <c r="FPK19" s="5"/>
      <c r="FPL19" s="5"/>
      <c r="FPM19" s="5"/>
      <c r="FPN19" s="5"/>
      <c r="FPO19" s="5"/>
      <c r="FPP19" s="5"/>
      <c r="FPQ19" s="5"/>
      <c r="FPR19" s="5"/>
      <c r="FPS19" s="5"/>
      <c r="FPT19" s="5"/>
      <c r="FPU19" s="5"/>
      <c r="FPV19" s="5"/>
      <c r="FPW19" s="5"/>
      <c r="FPX19" s="5"/>
      <c r="FPY19" s="5"/>
      <c r="FPZ19" s="5"/>
      <c r="FQA19" s="5"/>
      <c r="FQB19" s="5"/>
      <c r="FQC19" s="5"/>
      <c r="FQD19" s="5"/>
      <c r="FQE19" s="5"/>
      <c r="FQF19" s="5"/>
      <c r="FQG19" s="5"/>
      <c r="FQH19" s="5"/>
      <c r="FQI19" s="5"/>
      <c r="FQJ19" s="5"/>
      <c r="FQK19" s="5"/>
      <c r="FQL19" s="5"/>
      <c r="FQM19" s="5"/>
      <c r="FQN19" s="5"/>
      <c r="FQO19" s="5"/>
      <c r="FQP19" s="5"/>
      <c r="FQQ19" s="5"/>
      <c r="FQR19" s="5"/>
      <c r="FQS19" s="5"/>
      <c r="FQT19" s="5"/>
      <c r="FQU19" s="5"/>
      <c r="FQV19" s="5"/>
      <c r="FQW19" s="5"/>
      <c r="FQX19" s="5"/>
      <c r="FQY19" s="5"/>
      <c r="FQZ19" s="5"/>
      <c r="FRA19" s="5"/>
      <c r="FRB19" s="5"/>
      <c r="FRC19" s="5"/>
      <c r="FRD19" s="5"/>
      <c r="FRE19" s="5"/>
      <c r="FRF19" s="5"/>
      <c r="FRG19" s="5"/>
      <c r="FRH19" s="5"/>
      <c r="FRI19" s="5"/>
      <c r="FRJ19" s="5"/>
      <c r="FRK19" s="5"/>
      <c r="FRL19" s="5"/>
      <c r="FRM19" s="5"/>
      <c r="FRN19" s="5"/>
      <c r="FRO19" s="5"/>
      <c r="FRP19" s="5"/>
      <c r="FRQ19" s="5"/>
      <c r="FRR19" s="5"/>
      <c r="FRS19" s="5"/>
      <c r="FRT19" s="5"/>
      <c r="FRU19" s="5"/>
      <c r="FRV19" s="5"/>
      <c r="FRW19" s="5"/>
      <c r="FRX19" s="5"/>
      <c r="FRY19" s="5"/>
      <c r="FRZ19" s="5"/>
      <c r="FSA19" s="5"/>
      <c r="FSB19" s="5"/>
      <c r="FSC19" s="5"/>
      <c r="FSD19" s="5"/>
      <c r="FSE19" s="5"/>
      <c r="FSF19" s="5"/>
      <c r="FSG19" s="5"/>
      <c r="FSH19" s="5"/>
      <c r="FSI19" s="5"/>
      <c r="FSJ19" s="5"/>
      <c r="FSK19" s="5"/>
      <c r="FSL19" s="5"/>
      <c r="FSM19" s="5"/>
      <c r="FSN19" s="5"/>
      <c r="FSO19" s="5"/>
      <c r="FSP19" s="5"/>
      <c r="FSQ19" s="5"/>
      <c r="FSR19" s="5"/>
      <c r="FSS19" s="5"/>
      <c r="FST19" s="5"/>
      <c r="FSU19" s="5"/>
      <c r="FSV19" s="5"/>
      <c r="FSW19" s="5"/>
      <c r="FSX19" s="5"/>
      <c r="FSY19" s="5"/>
      <c r="FSZ19" s="5"/>
      <c r="FTA19" s="5"/>
      <c r="FTB19" s="5"/>
      <c r="FTC19" s="5"/>
      <c r="FTD19" s="5"/>
      <c r="FTE19" s="5"/>
      <c r="FTF19" s="5"/>
      <c r="FTG19" s="5"/>
      <c r="FTH19" s="5"/>
      <c r="FTI19" s="5"/>
      <c r="FTJ19" s="5"/>
      <c r="FTK19" s="5"/>
      <c r="FTL19" s="5"/>
      <c r="FTM19" s="5"/>
      <c r="FTN19" s="5"/>
      <c r="FTO19" s="5"/>
      <c r="FTP19" s="5"/>
      <c r="FTQ19" s="5"/>
      <c r="FTR19" s="5"/>
      <c r="FTS19" s="5"/>
      <c r="FTT19" s="5"/>
      <c r="FTU19" s="5"/>
      <c r="FTV19" s="5"/>
      <c r="FTW19" s="5"/>
      <c r="FTX19" s="5"/>
      <c r="FTY19" s="5"/>
      <c r="FTZ19" s="5"/>
      <c r="FUA19" s="5"/>
      <c r="FUB19" s="5"/>
      <c r="FUC19" s="5"/>
      <c r="FUD19" s="5"/>
      <c r="FUE19" s="5"/>
      <c r="FUF19" s="5"/>
      <c r="FUG19" s="5"/>
      <c r="FUH19" s="5"/>
      <c r="FUI19" s="5"/>
      <c r="FUJ19" s="5"/>
      <c r="FUK19" s="5"/>
      <c r="FUL19" s="5"/>
      <c r="FUM19" s="5"/>
      <c r="FUN19" s="5"/>
      <c r="FUO19" s="5"/>
      <c r="FUP19" s="5"/>
      <c r="FUQ19" s="5"/>
      <c r="FUR19" s="5"/>
      <c r="FUS19" s="5"/>
      <c r="FUT19" s="5"/>
      <c r="FUU19" s="5"/>
      <c r="FUV19" s="5"/>
      <c r="FUW19" s="5"/>
      <c r="FUX19" s="5"/>
      <c r="FUY19" s="5"/>
      <c r="FUZ19" s="5"/>
      <c r="FVA19" s="5"/>
      <c r="FVB19" s="5"/>
      <c r="FVC19" s="5"/>
      <c r="FVD19" s="5"/>
      <c r="FVE19" s="5"/>
      <c r="FVF19" s="5"/>
      <c r="FVG19" s="5"/>
      <c r="FVH19" s="5"/>
      <c r="FVI19" s="5"/>
      <c r="FVJ19" s="5"/>
      <c r="FVK19" s="5"/>
      <c r="FVL19" s="5"/>
      <c r="FVM19" s="5"/>
      <c r="FVN19" s="5"/>
      <c r="FVO19" s="5"/>
      <c r="FVP19" s="5"/>
      <c r="FVQ19" s="5"/>
      <c r="FVR19" s="5"/>
      <c r="FVS19" s="5"/>
      <c r="FVT19" s="5"/>
      <c r="FVU19" s="5"/>
      <c r="FVV19" s="5"/>
      <c r="FVW19" s="5"/>
      <c r="FVX19" s="5"/>
      <c r="FVY19" s="5"/>
      <c r="FVZ19" s="5"/>
      <c r="FWA19" s="5"/>
      <c r="FWB19" s="5"/>
      <c r="FWC19" s="5"/>
      <c r="FWD19" s="5"/>
      <c r="FWE19" s="5"/>
      <c r="FWF19" s="5"/>
      <c r="FWG19" s="5"/>
      <c r="FWH19" s="5"/>
      <c r="FWI19" s="5"/>
      <c r="FWJ19" s="5"/>
      <c r="FWK19" s="5"/>
      <c r="FWL19" s="5"/>
      <c r="FWM19" s="5"/>
      <c r="FWN19" s="5"/>
      <c r="FWO19" s="5"/>
      <c r="FWP19" s="5"/>
      <c r="FWQ19" s="5"/>
      <c r="FWR19" s="5"/>
      <c r="FWS19" s="5"/>
      <c r="FWT19" s="5"/>
      <c r="FWU19" s="5"/>
      <c r="FWV19" s="5"/>
      <c r="FWW19" s="5"/>
      <c r="FWX19" s="5"/>
      <c r="FWY19" s="5"/>
      <c r="FWZ19" s="5"/>
      <c r="FXA19" s="5"/>
      <c r="FXB19" s="5"/>
      <c r="FXC19" s="5"/>
      <c r="FXD19" s="5"/>
      <c r="FXE19" s="5"/>
      <c r="FXF19" s="5"/>
      <c r="FXG19" s="5"/>
      <c r="FXH19" s="5"/>
      <c r="FXI19" s="5"/>
      <c r="FXJ19" s="5"/>
      <c r="FXK19" s="5"/>
      <c r="FXL19" s="5"/>
      <c r="FXM19" s="5"/>
      <c r="FXN19" s="5"/>
      <c r="FXO19" s="5"/>
      <c r="FXP19" s="5"/>
      <c r="FXQ19" s="5"/>
      <c r="FXR19" s="5"/>
      <c r="FXS19" s="5"/>
      <c r="FXT19" s="5"/>
      <c r="FXU19" s="5"/>
      <c r="FXV19" s="5"/>
      <c r="FXW19" s="5"/>
      <c r="FXX19" s="5"/>
      <c r="FXY19" s="5"/>
      <c r="FXZ19" s="5"/>
      <c r="FYA19" s="5"/>
      <c r="FYB19" s="5"/>
      <c r="FYC19" s="5"/>
      <c r="FYD19" s="5"/>
      <c r="FYE19" s="5"/>
      <c r="FYF19" s="5"/>
      <c r="FYG19" s="5"/>
      <c r="FYH19" s="5"/>
      <c r="FYI19" s="5"/>
      <c r="FYJ19" s="5"/>
      <c r="FYK19" s="5"/>
      <c r="FYL19" s="5"/>
      <c r="FYM19" s="5"/>
      <c r="FYN19" s="5"/>
      <c r="FYO19" s="5"/>
      <c r="FYP19" s="5"/>
      <c r="FYQ19" s="5"/>
      <c r="FYR19" s="5"/>
      <c r="FYS19" s="5"/>
      <c r="FYT19" s="5"/>
      <c r="FYU19" s="5"/>
      <c r="FYV19" s="5"/>
      <c r="FYW19" s="5"/>
      <c r="FYX19" s="5"/>
      <c r="FYY19" s="5"/>
      <c r="FYZ19" s="5"/>
      <c r="FZA19" s="5"/>
      <c r="FZB19" s="5"/>
      <c r="FZC19" s="5"/>
      <c r="FZD19" s="5"/>
      <c r="FZE19" s="5"/>
      <c r="FZF19" s="5"/>
      <c r="FZG19" s="5"/>
      <c r="FZH19" s="5"/>
      <c r="FZI19" s="5"/>
      <c r="FZJ19" s="5"/>
      <c r="FZK19" s="5"/>
      <c r="FZL19" s="5"/>
      <c r="FZM19" s="5"/>
      <c r="FZN19" s="5"/>
      <c r="FZO19" s="5"/>
      <c r="FZP19" s="5"/>
      <c r="FZQ19" s="5"/>
      <c r="FZR19" s="5"/>
      <c r="FZS19" s="5"/>
      <c r="FZT19" s="5"/>
      <c r="FZU19" s="5"/>
      <c r="FZV19" s="5"/>
      <c r="FZW19" s="5"/>
      <c r="FZX19" s="5"/>
      <c r="FZY19" s="5"/>
      <c r="FZZ19" s="5"/>
      <c r="GAA19" s="5"/>
      <c r="GAB19" s="5"/>
      <c r="GAC19" s="5"/>
      <c r="GAD19" s="5"/>
      <c r="GAE19" s="5"/>
      <c r="GAF19" s="5"/>
      <c r="GAG19" s="5"/>
      <c r="GAH19" s="5"/>
      <c r="GAI19" s="5"/>
      <c r="GAJ19" s="5"/>
      <c r="GAK19" s="5"/>
      <c r="GAL19" s="5"/>
      <c r="GAM19" s="5"/>
      <c r="GAN19" s="5"/>
      <c r="GAO19" s="5"/>
      <c r="GAP19" s="5"/>
      <c r="GAQ19" s="5"/>
      <c r="GAR19" s="5"/>
      <c r="GAS19" s="5"/>
      <c r="GAT19" s="5"/>
      <c r="GAU19" s="5"/>
      <c r="GAV19" s="5"/>
      <c r="GAW19" s="5"/>
      <c r="GAX19" s="5"/>
      <c r="GAY19" s="5"/>
      <c r="GAZ19" s="5"/>
      <c r="GBA19" s="5"/>
      <c r="GBB19" s="5"/>
      <c r="GBC19" s="5"/>
      <c r="GBD19" s="5"/>
      <c r="GBE19" s="5"/>
      <c r="GBF19" s="5"/>
      <c r="GBG19" s="5"/>
      <c r="GBH19" s="5"/>
      <c r="GBI19" s="5"/>
      <c r="GBJ19" s="5"/>
      <c r="GBK19" s="5"/>
      <c r="GBL19" s="5"/>
      <c r="GBM19" s="5"/>
      <c r="GBN19" s="5"/>
      <c r="GBO19" s="5"/>
      <c r="GBP19" s="5"/>
      <c r="GBQ19" s="5"/>
      <c r="GBR19" s="5"/>
      <c r="GBS19" s="5"/>
      <c r="GBT19" s="5"/>
      <c r="GBU19" s="5"/>
      <c r="GBV19" s="5"/>
      <c r="GBW19" s="5"/>
      <c r="GBX19" s="5"/>
      <c r="GBY19" s="5"/>
      <c r="GBZ19" s="5"/>
      <c r="GCA19" s="5"/>
      <c r="GCB19" s="5"/>
      <c r="GCC19" s="5"/>
      <c r="GCD19" s="5"/>
      <c r="GCE19" s="5"/>
      <c r="GCF19" s="5"/>
      <c r="GCG19" s="5"/>
      <c r="GCH19" s="5"/>
      <c r="GCI19" s="5"/>
      <c r="GCJ19" s="5"/>
      <c r="GCK19" s="5"/>
      <c r="GCL19" s="5"/>
      <c r="GCM19" s="5"/>
      <c r="GCN19" s="5"/>
      <c r="GCO19" s="5"/>
      <c r="GCP19" s="5"/>
      <c r="GCQ19" s="5"/>
      <c r="GCR19" s="5"/>
      <c r="GCS19" s="5"/>
      <c r="GCT19" s="5"/>
      <c r="GCU19" s="5"/>
      <c r="GCV19" s="5"/>
      <c r="GCW19" s="5"/>
      <c r="GCX19" s="5"/>
      <c r="GCY19" s="5"/>
      <c r="GCZ19" s="5"/>
      <c r="GDA19" s="5"/>
      <c r="GDB19" s="5"/>
      <c r="GDC19" s="5"/>
      <c r="GDD19" s="5"/>
      <c r="GDE19" s="5"/>
      <c r="GDF19" s="5"/>
      <c r="GDG19" s="5"/>
      <c r="GDH19" s="5"/>
      <c r="GDI19" s="5"/>
      <c r="GDJ19" s="5"/>
      <c r="GDK19" s="5"/>
      <c r="GDL19" s="5"/>
      <c r="GDM19" s="5"/>
      <c r="GDN19" s="5"/>
      <c r="GDO19" s="5"/>
      <c r="GDP19" s="5"/>
      <c r="GDQ19" s="5"/>
      <c r="GDR19" s="5"/>
      <c r="GDS19" s="5"/>
      <c r="GDT19" s="5"/>
      <c r="GDU19" s="5"/>
      <c r="GDV19" s="5"/>
      <c r="GDW19" s="5"/>
      <c r="GDX19" s="5"/>
      <c r="GDY19" s="5"/>
      <c r="GDZ19" s="5"/>
      <c r="GEA19" s="5"/>
      <c r="GEB19" s="5"/>
      <c r="GEC19" s="5"/>
      <c r="GED19" s="5"/>
      <c r="GEE19" s="5"/>
      <c r="GEF19" s="5"/>
      <c r="GEG19" s="5"/>
      <c r="GEH19" s="5"/>
      <c r="GEI19" s="5"/>
      <c r="GEJ19" s="5"/>
      <c r="GEK19" s="5"/>
      <c r="GEL19" s="5"/>
      <c r="GEM19" s="5"/>
      <c r="GEN19" s="5"/>
      <c r="GEO19" s="5"/>
      <c r="GEP19" s="5"/>
      <c r="GEQ19" s="5"/>
      <c r="GER19" s="5"/>
      <c r="GES19" s="5"/>
      <c r="GET19" s="5"/>
      <c r="GEU19" s="5"/>
      <c r="GEV19" s="5"/>
      <c r="GEW19" s="5"/>
      <c r="GEX19" s="5"/>
      <c r="GEY19" s="5"/>
      <c r="GEZ19" s="5"/>
      <c r="GFA19" s="5"/>
      <c r="GFB19" s="5"/>
      <c r="GFC19" s="5"/>
      <c r="GFD19" s="5"/>
      <c r="GFE19" s="5"/>
      <c r="GFF19" s="5"/>
      <c r="GFG19" s="5"/>
      <c r="GFH19" s="5"/>
      <c r="GFI19" s="5"/>
      <c r="GFJ19" s="5"/>
      <c r="GFK19" s="5"/>
      <c r="GFL19" s="5"/>
      <c r="GFM19" s="5"/>
      <c r="GFN19" s="5"/>
      <c r="GFO19" s="5"/>
      <c r="GFP19" s="5"/>
      <c r="GFQ19" s="5"/>
      <c r="GFR19" s="5"/>
      <c r="GFS19" s="5"/>
      <c r="GFT19" s="5"/>
      <c r="GFU19" s="5"/>
      <c r="GFV19" s="5"/>
      <c r="GFW19" s="5"/>
      <c r="GFX19" s="5"/>
      <c r="GFY19" s="5"/>
      <c r="GFZ19" s="5"/>
      <c r="GGA19" s="5"/>
      <c r="GGB19" s="5"/>
      <c r="GGC19" s="5"/>
      <c r="GGD19" s="5"/>
      <c r="GGE19" s="5"/>
      <c r="GGF19" s="5"/>
      <c r="GGG19" s="5"/>
      <c r="GGH19" s="5"/>
      <c r="GGI19" s="5"/>
      <c r="GGJ19" s="5"/>
      <c r="GGK19" s="5"/>
      <c r="GGL19" s="5"/>
      <c r="GGM19" s="5"/>
      <c r="GGN19" s="5"/>
      <c r="GGO19" s="5"/>
      <c r="GGP19" s="5"/>
      <c r="GGQ19" s="5"/>
      <c r="GGR19" s="5"/>
      <c r="GGS19" s="5"/>
      <c r="GGT19" s="5"/>
      <c r="GGU19" s="5"/>
      <c r="GGV19" s="5"/>
      <c r="GGW19" s="5"/>
      <c r="GGX19" s="5"/>
      <c r="GGY19" s="5"/>
      <c r="GGZ19" s="5"/>
      <c r="GHA19" s="5"/>
      <c r="GHB19" s="5"/>
      <c r="GHC19" s="5"/>
      <c r="GHD19" s="5"/>
      <c r="GHE19" s="5"/>
      <c r="GHF19" s="5"/>
      <c r="GHG19" s="5"/>
      <c r="GHH19" s="5"/>
      <c r="GHI19" s="5"/>
      <c r="GHJ19" s="5"/>
      <c r="GHK19" s="5"/>
      <c r="GHL19" s="5"/>
      <c r="GHM19" s="5"/>
      <c r="GHN19" s="5"/>
      <c r="GHO19" s="5"/>
      <c r="GHP19" s="5"/>
      <c r="GHQ19" s="5"/>
      <c r="GHR19" s="5"/>
      <c r="GHS19" s="5"/>
      <c r="GHT19" s="5"/>
      <c r="GHU19" s="5"/>
      <c r="GHV19" s="5"/>
      <c r="GHW19" s="5"/>
      <c r="GHX19" s="5"/>
      <c r="GHY19" s="5"/>
      <c r="GHZ19" s="5"/>
      <c r="GIA19" s="5"/>
      <c r="GIB19" s="5"/>
      <c r="GIC19" s="5"/>
      <c r="GID19" s="5"/>
      <c r="GIE19" s="5"/>
      <c r="GIF19" s="5"/>
      <c r="GIG19" s="5"/>
      <c r="GIH19" s="5"/>
      <c r="GII19" s="5"/>
      <c r="GIJ19" s="5"/>
      <c r="GIK19" s="5"/>
      <c r="GIL19" s="5"/>
      <c r="GIM19" s="5"/>
      <c r="GIN19" s="5"/>
      <c r="GIO19" s="5"/>
      <c r="GIP19" s="5"/>
      <c r="GIQ19" s="5"/>
      <c r="GIR19" s="5"/>
      <c r="GIS19" s="5"/>
      <c r="GIT19" s="5"/>
      <c r="GIU19" s="5"/>
      <c r="GIV19" s="5"/>
      <c r="GIW19" s="5"/>
      <c r="GIX19" s="5"/>
      <c r="GIY19" s="5"/>
      <c r="GIZ19" s="5"/>
      <c r="GJA19" s="5"/>
      <c r="GJB19" s="5"/>
      <c r="GJC19" s="5"/>
      <c r="GJD19" s="5"/>
      <c r="GJE19" s="5"/>
      <c r="GJF19" s="5"/>
      <c r="GJG19" s="5"/>
      <c r="GJH19" s="5"/>
      <c r="GJI19" s="5"/>
      <c r="GJJ19" s="5"/>
      <c r="GJK19" s="5"/>
      <c r="GJL19" s="5"/>
      <c r="GJM19" s="5"/>
      <c r="GJN19" s="5"/>
      <c r="GJO19" s="5"/>
      <c r="GJP19" s="5"/>
      <c r="GJQ19" s="5"/>
      <c r="GJR19" s="5"/>
      <c r="GJS19" s="5"/>
      <c r="GJT19" s="5"/>
      <c r="GJU19" s="5"/>
      <c r="GJV19" s="5"/>
      <c r="GJW19" s="5"/>
      <c r="GJX19" s="5"/>
      <c r="GJY19" s="5"/>
      <c r="GJZ19" s="5"/>
      <c r="GKA19" s="5"/>
      <c r="GKB19" s="5"/>
      <c r="GKC19" s="5"/>
      <c r="GKD19" s="5"/>
      <c r="GKE19" s="5"/>
      <c r="GKF19" s="5"/>
      <c r="GKG19" s="5"/>
      <c r="GKH19" s="5"/>
      <c r="GKI19" s="5"/>
      <c r="GKJ19" s="5"/>
      <c r="GKK19" s="5"/>
      <c r="GKL19" s="5"/>
      <c r="GKM19" s="5"/>
      <c r="GKN19" s="5"/>
      <c r="GKO19" s="5"/>
      <c r="GKP19" s="5"/>
      <c r="GKQ19" s="5"/>
      <c r="GKR19" s="5"/>
      <c r="GKS19" s="5"/>
      <c r="GKT19" s="5"/>
      <c r="GKU19" s="5"/>
      <c r="GKV19" s="5"/>
      <c r="GKW19" s="5"/>
      <c r="GKX19" s="5"/>
      <c r="GKY19" s="5"/>
      <c r="GKZ19" s="5"/>
      <c r="GLA19" s="5"/>
      <c r="GLB19" s="5"/>
      <c r="GLC19" s="5"/>
      <c r="GLD19" s="5"/>
      <c r="GLE19" s="5"/>
      <c r="GLF19" s="5"/>
      <c r="GLG19" s="5"/>
      <c r="GLH19" s="5"/>
      <c r="GLI19" s="5"/>
      <c r="GLJ19" s="5"/>
      <c r="GLK19" s="5"/>
      <c r="GLL19" s="5"/>
      <c r="GLM19" s="5"/>
      <c r="GLN19" s="5"/>
      <c r="GLO19" s="5"/>
      <c r="GLP19" s="5"/>
      <c r="GLQ19" s="5"/>
      <c r="GLR19" s="5"/>
      <c r="GLS19" s="5"/>
      <c r="GLT19" s="5"/>
      <c r="GLU19" s="5"/>
      <c r="GLV19" s="5"/>
      <c r="GLW19" s="5"/>
      <c r="GLX19" s="5"/>
      <c r="GLY19" s="5"/>
      <c r="GLZ19" s="5"/>
      <c r="GMA19" s="5"/>
      <c r="GMB19" s="5"/>
      <c r="GMC19" s="5"/>
      <c r="GMD19" s="5"/>
      <c r="GME19" s="5"/>
      <c r="GMF19" s="5"/>
      <c r="GMG19" s="5"/>
      <c r="GMH19" s="5"/>
      <c r="GMI19" s="5"/>
      <c r="GMJ19" s="5"/>
      <c r="GMK19" s="5"/>
      <c r="GML19" s="5"/>
      <c r="GMM19" s="5"/>
      <c r="GMN19" s="5"/>
      <c r="GMO19" s="5"/>
      <c r="GMP19" s="5"/>
      <c r="GMQ19" s="5"/>
      <c r="GMR19" s="5"/>
      <c r="GMS19" s="5"/>
      <c r="GMT19" s="5"/>
      <c r="GMU19" s="5"/>
      <c r="GMV19" s="5"/>
      <c r="GMW19" s="5"/>
      <c r="GMX19" s="5"/>
      <c r="GMY19" s="5"/>
      <c r="GMZ19" s="5"/>
      <c r="GNA19" s="5"/>
      <c r="GNB19" s="5"/>
      <c r="GNC19" s="5"/>
      <c r="GND19" s="5"/>
      <c r="GNE19" s="5"/>
      <c r="GNF19" s="5"/>
      <c r="GNG19" s="5"/>
      <c r="GNH19" s="5"/>
      <c r="GNI19" s="5"/>
      <c r="GNJ19" s="5"/>
      <c r="GNK19" s="5"/>
      <c r="GNL19" s="5"/>
      <c r="GNM19" s="5"/>
      <c r="GNN19" s="5"/>
      <c r="GNO19" s="5"/>
      <c r="GNP19" s="5"/>
      <c r="GNQ19" s="5"/>
      <c r="GNR19" s="5"/>
      <c r="GNS19" s="5"/>
      <c r="GNT19" s="5"/>
      <c r="GNU19" s="5"/>
      <c r="GNV19" s="5"/>
      <c r="GNW19" s="5"/>
      <c r="GNX19" s="5"/>
      <c r="GNY19" s="5"/>
      <c r="GNZ19" s="5"/>
      <c r="GOA19" s="5"/>
      <c r="GOB19" s="5"/>
      <c r="GOC19" s="5"/>
      <c r="GOD19" s="5"/>
      <c r="GOE19" s="5"/>
      <c r="GOF19" s="5"/>
      <c r="GOG19" s="5"/>
      <c r="GOH19" s="5"/>
      <c r="GOI19" s="5"/>
      <c r="GOJ19" s="5"/>
      <c r="GOK19" s="5"/>
      <c r="GOL19" s="5"/>
      <c r="GOM19" s="5"/>
      <c r="GON19" s="5"/>
      <c r="GOO19" s="5"/>
      <c r="GOP19" s="5"/>
      <c r="GOQ19" s="5"/>
      <c r="GOR19" s="5"/>
      <c r="GOS19" s="5"/>
      <c r="GOT19" s="5"/>
      <c r="GOU19" s="5"/>
      <c r="GOV19" s="5"/>
      <c r="GOW19" s="5"/>
      <c r="GOX19" s="5"/>
      <c r="GOY19" s="5"/>
      <c r="GOZ19" s="5"/>
      <c r="GPA19" s="5"/>
      <c r="GPB19" s="5"/>
      <c r="GPC19" s="5"/>
      <c r="GPD19" s="5"/>
      <c r="GPE19" s="5"/>
      <c r="GPF19" s="5"/>
      <c r="GPG19" s="5"/>
      <c r="GPH19" s="5"/>
      <c r="GPI19" s="5"/>
      <c r="GPJ19" s="5"/>
      <c r="GPK19" s="5"/>
      <c r="GPL19" s="5"/>
      <c r="GPM19" s="5"/>
      <c r="GPN19" s="5"/>
      <c r="GPO19" s="5"/>
      <c r="GPP19" s="5"/>
      <c r="GPQ19" s="5"/>
      <c r="GPR19" s="5"/>
      <c r="GPS19" s="5"/>
      <c r="GPT19" s="5"/>
      <c r="GPU19" s="5"/>
      <c r="GPV19" s="5"/>
      <c r="GPW19" s="5"/>
      <c r="GPX19" s="5"/>
      <c r="GPY19" s="5"/>
      <c r="GPZ19" s="5"/>
      <c r="GQA19" s="5"/>
      <c r="GQB19" s="5"/>
      <c r="GQC19" s="5"/>
      <c r="GQD19" s="5"/>
      <c r="GQE19" s="5"/>
      <c r="GQF19" s="5"/>
      <c r="GQG19" s="5"/>
      <c r="GQH19" s="5"/>
      <c r="GQI19" s="5"/>
      <c r="GQJ19" s="5"/>
      <c r="GQK19" s="5"/>
      <c r="GQL19" s="5"/>
      <c r="GQM19" s="5"/>
      <c r="GQN19" s="5"/>
      <c r="GQO19" s="5"/>
      <c r="GQP19" s="5"/>
      <c r="GQQ19" s="5"/>
      <c r="GQR19" s="5"/>
      <c r="GQS19" s="5"/>
      <c r="GQT19" s="5"/>
      <c r="GQU19" s="5"/>
      <c r="GQV19" s="5"/>
      <c r="GQW19" s="5"/>
      <c r="GQX19" s="5"/>
      <c r="GQY19" s="5"/>
      <c r="GQZ19" s="5"/>
      <c r="GRA19" s="5"/>
      <c r="GRB19" s="5"/>
      <c r="GRC19" s="5"/>
      <c r="GRD19" s="5"/>
      <c r="GRE19" s="5"/>
      <c r="GRF19" s="5"/>
      <c r="GRG19" s="5"/>
      <c r="GRH19" s="5"/>
      <c r="GRI19" s="5"/>
      <c r="GRJ19" s="5"/>
      <c r="GRK19" s="5"/>
      <c r="GRL19" s="5"/>
      <c r="GRM19" s="5"/>
      <c r="GRN19" s="5"/>
      <c r="GRO19" s="5"/>
      <c r="GRP19" s="5"/>
      <c r="GRQ19" s="5"/>
      <c r="GRR19" s="5"/>
      <c r="GRS19" s="5"/>
      <c r="GRT19" s="5"/>
      <c r="GRU19" s="5"/>
      <c r="GRV19" s="5"/>
      <c r="GRW19" s="5"/>
      <c r="GRX19" s="5"/>
      <c r="GRY19" s="5"/>
      <c r="GRZ19" s="5"/>
      <c r="GSA19" s="5"/>
      <c r="GSB19" s="5"/>
      <c r="GSC19" s="5"/>
      <c r="GSD19" s="5"/>
      <c r="GSE19" s="5"/>
      <c r="GSF19" s="5"/>
      <c r="GSG19" s="5"/>
      <c r="GSH19" s="5"/>
      <c r="GSI19" s="5"/>
      <c r="GSJ19" s="5"/>
      <c r="GSK19" s="5"/>
      <c r="GSL19" s="5"/>
      <c r="GSM19" s="5"/>
      <c r="GSN19" s="5"/>
      <c r="GSO19" s="5"/>
      <c r="GSP19" s="5"/>
      <c r="GSQ19" s="5"/>
      <c r="GSR19" s="5"/>
      <c r="GSS19" s="5"/>
      <c r="GST19" s="5"/>
      <c r="GSU19" s="5"/>
      <c r="GSV19" s="5"/>
      <c r="GSW19" s="5"/>
      <c r="GSX19" s="5"/>
      <c r="GSY19" s="5"/>
      <c r="GSZ19" s="5"/>
      <c r="GTA19" s="5"/>
      <c r="GTB19" s="5"/>
      <c r="GTC19" s="5"/>
      <c r="GTD19" s="5"/>
      <c r="GTE19" s="5"/>
      <c r="GTF19" s="5"/>
      <c r="GTG19" s="5"/>
      <c r="GTH19" s="5"/>
      <c r="GTI19" s="5"/>
      <c r="GTJ19" s="5"/>
      <c r="GTK19" s="5"/>
      <c r="GTL19" s="5"/>
      <c r="GTM19" s="5"/>
      <c r="GTN19" s="5"/>
      <c r="GTO19" s="5"/>
      <c r="GTP19" s="5"/>
      <c r="GTQ19" s="5"/>
      <c r="GTR19" s="5"/>
      <c r="GTS19" s="5"/>
      <c r="GTT19" s="5"/>
      <c r="GTU19" s="5"/>
      <c r="GTV19" s="5"/>
      <c r="GTW19" s="5"/>
      <c r="GTX19" s="5"/>
      <c r="GTY19" s="5"/>
      <c r="GTZ19" s="5"/>
      <c r="GUA19" s="5"/>
      <c r="GUB19" s="5"/>
      <c r="GUC19" s="5"/>
      <c r="GUD19" s="5"/>
      <c r="GUE19" s="5"/>
      <c r="GUF19" s="5"/>
      <c r="GUG19" s="5"/>
      <c r="GUH19" s="5"/>
      <c r="GUI19" s="5"/>
      <c r="GUJ19" s="5"/>
      <c r="GUK19" s="5"/>
      <c r="GUL19" s="5"/>
      <c r="GUM19" s="5"/>
      <c r="GUN19" s="5"/>
      <c r="GUO19" s="5"/>
      <c r="GUP19" s="5"/>
      <c r="GUQ19" s="5"/>
      <c r="GUR19" s="5"/>
      <c r="GUS19" s="5"/>
      <c r="GUT19" s="5"/>
      <c r="GUU19" s="5"/>
      <c r="GUV19" s="5"/>
      <c r="GUW19" s="5"/>
      <c r="GUX19" s="5"/>
      <c r="GUY19" s="5"/>
      <c r="GUZ19" s="5"/>
      <c r="GVA19" s="5"/>
      <c r="GVB19" s="5"/>
      <c r="GVC19" s="5"/>
      <c r="GVD19" s="5"/>
      <c r="GVE19" s="5"/>
      <c r="GVF19" s="5"/>
      <c r="GVG19" s="5"/>
      <c r="GVH19" s="5"/>
      <c r="GVI19" s="5"/>
      <c r="GVJ19" s="5"/>
      <c r="GVK19" s="5"/>
      <c r="GVL19" s="5"/>
      <c r="GVM19" s="5"/>
      <c r="GVN19" s="5"/>
      <c r="GVO19" s="5"/>
      <c r="GVP19" s="5"/>
      <c r="GVQ19" s="5"/>
      <c r="GVR19" s="5"/>
      <c r="GVS19" s="5"/>
      <c r="GVT19" s="5"/>
      <c r="GVU19" s="5"/>
      <c r="GVV19" s="5"/>
      <c r="GVW19" s="5"/>
      <c r="GVX19" s="5"/>
      <c r="GVY19" s="5"/>
      <c r="GVZ19" s="5"/>
      <c r="GWA19" s="5"/>
      <c r="GWB19" s="5"/>
      <c r="GWC19" s="5"/>
      <c r="GWD19" s="5"/>
      <c r="GWE19" s="5"/>
      <c r="GWF19" s="5"/>
      <c r="GWG19" s="5"/>
      <c r="GWH19" s="5"/>
      <c r="GWI19" s="5"/>
      <c r="GWJ19" s="5"/>
      <c r="GWK19" s="5"/>
      <c r="GWL19" s="5"/>
      <c r="GWM19" s="5"/>
      <c r="GWN19" s="5"/>
      <c r="GWO19" s="5"/>
      <c r="GWP19" s="5"/>
      <c r="GWQ19" s="5"/>
      <c r="GWR19" s="5"/>
      <c r="GWS19" s="5"/>
      <c r="GWT19" s="5"/>
      <c r="GWU19" s="5"/>
      <c r="GWV19" s="5"/>
      <c r="GWW19" s="5"/>
      <c r="GWX19" s="5"/>
      <c r="GWY19" s="5"/>
      <c r="GWZ19" s="5"/>
      <c r="GXA19" s="5"/>
      <c r="GXB19" s="5"/>
      <c r="GXC19" s="5"/>
      <c r="GXD19" s="5"/>
      <c r="GXE19" s="5"/>
      <c r="GXF19" s="5"/>
      <c r="GXG19" s="5"/>
      <c r="GXH19" s="5"/>
      <c r="GXI19" s="5"/>
      <c r="GXJ19" s="5"/>
      <c r="GXK19" s="5"/>
      <c r="GXL19" s="5"/>
      <c r="GXM19" s="5"/>
      <c r="GXN19" s="5"/>
      <c r="GXO19" s="5"/>
      <c r="GXP19" s="5"/>
      <c r="GXQ19" s="5"/>
      <c r="GXR19" s="5"/>
      <c r="GXS19" s="5"/>
      <c r="GXT19" s="5"/>
      <c r="GXU19" s="5"/>
      <c r="GXV19" s="5"/>
      <c r="GXW19" s="5"/>
      <c r="GXX19" s="5"/>
      <c r="GXY19" s="5"/>
      <c r="GXZ19" s="5"/>
      <c r="GYA19" s="5"/>
      <c r="GYB19" s="5"/>
      <c r="GYC19" s="5"/>
      <c r="GYD19" s="5"/>
      <c r="GYE19" s="5"/>
      <c r="GYF19" s="5"/>
      <c r="GYG19" s="5"/>
      <c r="GYH19" s="5"/>
      <c r="GYI19" s="5"/>
      <c r="GYJ19" s="5"/>
      <c r="GYK19" s="5"/>
      <c r="GYL19" s="5"/>
      <c r="GYM19" s="5"/>
      <c r="GYN19" s="5"/>
      <c r="GYO19" s="5"/>
      <c r="GYP19" s="5"/>
      <c r="GYQ19" s="5"/>
      <c r="GYR19" s="5"/>
      <c r="GYS19" s="5"/>
      <c r="GYT19" s="5"/>
      <c r="GYU19" s="5"/>
      <c r="GYV19" s="5"/>
      <c r="GYW19" s="5"/>
      <c r="GYX19" s="5"/>
      <c r="GYY19" s="5"/>
      <c r="GYZ19" s="5"/>
      <c r="GZA19" s="5"/>
      <c r="GZB19" s="5"/>
      <c r="GZC19" s="5"/>
      <c r="GZD19" s="5"/>
      <c r="GZE19" s="5"/>
      <c r="GZF19" s="5"/>
      <c r="GZG19" s="5"/>
      <c r="GZH19" s="5"/>
      <c r="GZI19" s="5"/>
      <c r="GZJ19" s="5"/>
      <c r="GZK19" s="5"/>
      <c r="GZL19" s="5"/>
      <c r="GZM19" s="5"/>
      <c r="GZN19" s="5"/>
      <c r="GZO19" s="5"/>
      <c r="GZP19" s="5"/>
      <c r="GZQ19" s="5"/>
      <c r="GZR19" s="5"/>
      <c r="GZS19" s="5"/>
      <c r="GZT19" s="5"/>
      <c r="GZU19" s="5"/>
      <c r="GZV19" s="5"/>
      <c r="GZW19" s="5"/>
      <c r="GZX19" s="5"/>
      <c r="GZY19" s="5"/>
      <c r="GZZ19" s="5"/>
      <c r="HAA19" s="5"/>
      <c r="HAB19" s="5"/>
      <c r="HAC19" s="5"/>
      <c r="HAD19" s="5"/>
      <c r="HAE19" s="5"/>
      <c r="HAF19" s="5"/>
      <c r="HAG19" s="5"/>
      <c r="HAH19" s="5"/>
      <c r="HAI19" s="5"/>
      <c r="HAJ19" s="5"/>
      <c r="HAK19" s="5"/>
      <c r="HAL19" s="5"/>
      <c r="HAM19" s="5"/>
      <c r="HAN19" s="5"/>
      <c r="HAO19" s="5"/>
      <c r="HAP19" s="5"/>
      <c r="HAQ19" s="5"/>
      <c r="HAR19" s="5"/>
      <c r="HAS19" s="5"/>
      <c r="HAT19" s="5"/>
      <c r="HAU19" s="5"/>
      <c r="HAV19" s="5"/>
      <c r="HAW19" s="5"/>
      <c r="HAX19" s="5"/>
      <c r="HAY19" s="5"/>
      <c r="HAZ19" s="5"/>
      <c r="HBA19" s="5"/>
      <c r="HBB19" s="5"/>
      <c r="HBC19" s="5"/>
      <c r="HBD19" s="5"/>
      <c r="HBE19" s="5"/>
      <c r="HBF19" s="5"/>
      <c r="HBG19" s="5"/>
      <c r="HBH19" s="5"/>
      <c r="HBI19" s="5"/>
      <c r="HBJ19" s="5"/>
      <c r="HBK19" s="5"/>
      <c r="HBL19" s="5"/>
      <c r="HBM19" s="5"/>
      <c r="HBN19" s="5"/>
      <c r="HBO19" s="5"/>
      <c r="HBP19" s="5"/>
      <c r="HBQ19" s="5"/>
      <c r="HBR19" s="5"/>
      <c r="HBS19" s="5"/>
      <c r="HBT19" s="5"/>
      <c r="HBU19" s="5"/>
      <c r="HBV19" s="5"/>
      <c r="HBW19" s="5"/>
      <c r="HBX19" s="5"/>
      <c r="HBY19" s="5"/>
      <c r="HBZ19" s="5"/>
      <c r="HCA19" s="5"/>
      <c r="HCB19" s="5"/>
      <c r="HCC19" s="5"/>
      <c r="HCD19" s="5"/>
      <c r="HCE19" s="5"/>
      <c r="HCF19" s="5"/>
      <c r="HCG19" s="5"/>
      <c r="HCH19" s="5"/>
      <c r="HCI19" s="5"/>
      <c r="HCJ19" s="5"/>
      <c r="HCK19" s="5"/>
      <c r="HCL19" s="5"/>
      <c r="HCM19" s="5"/>
      <c r="HCN19" s="5"/>
      <c r="HCO19" s="5"/>
      <c r="HCP19" s="5"/>
      <c r="HCQ19" s="5"/>
      <c r="HCR19" s="5"/>
      <c r="HCS19" s="5"/>
      <c r="HCT19" s="5"/>
      <c r="HCU19" s="5"/>
      <c r="HCV19" s="5"/>
      <c r="HCW19" s="5"/>
      <c r="HCX19" s="5"/>
      <c r="HCY19" s="5"/>
      <c r="HCZ19" s="5"/>
      <c r="HDA19" s="5"/>
      <c r="HDB19" s="5"/>
      <c r="HDC19" s="5"/>
      <c r="HDD19" s="5"/>
      <c r="HDE19" s="5"/>
      <c r="HDF19" s="5"/>
      <c r="HDG19" s="5"/>
      <c r="HDH19" s="5"/>
      <c r="HDI19" s="5"/>
      <c r="HDJ19" s="5"/>
      <c r="HDK19" s="5"/>
      <c r="HDL19" s="5"/>
      <c r="HDM19" s="5"/>
      <c r="HDN19" s="5"/>
      <c r="HDO19" s="5"/>
      <c r="HDP19" s="5"/>
      <c r="HDQ19" s="5"/>
      <c r="HDR19" s="5"/>
      <c r="HDS19" s="5"/>
      <c r="HDT19" s="5"/>
      <c r="HDU19" s="5"/>
      <c r="HDV19" s="5"/>
      <c r="HDW19" s="5"/>
      <c r="HDX19" s="5"/>
      <c r="HDY19" s="5"/>
      <c r="HDZ19" s="5"/>
      <c r="HEA19" s="5"/>
      <c r="HEB19" s="5"/>
      <c r="HEC19" s="5"/>
      <c r="HED19" s="5"/>
      <c r="HEE19" s="5"/>
      <c r="HEF19" s="5"/>
      <c r="HEG19" s="5"/>
      <c r="HEH19" s="5"/>
      <c r="HEI19" s="5"/>
      <c r="HEJ19" s="5"/>
      <c r="HEK19" s="5"/>
      <c r="HEL19" s="5"/>
      <c r="HEM19" s="5"/>
      <c r="HEN19" s="5"/>
      <c r="HEO19" s="5"/>
      <c r="HEP19" s="5"/>
      <c r="HEQ19" s="5"/>
      <c r="HER19" s="5"/>
      <c r="HES19" s="5"/>
      <c r="HET19" s="5"/>
      <c r="HEU19" s="5"/>
      <c r="HEV19" s="5"/>
      <c r="HEW19" s="5"/>
      <c r="HEX19" s="5"/>
      <c r="HEY19" s="5"/>
      <c r="HEZ19" s="5"/>
      <c r="HFA19" s="5"/>
      <c r="HFB19" s="5"/>
      <c r="HFC19" s="5"/>
      <c r="HFD19" s="5"/>
      <c r="HFE19" s="5"/>
      <c r="HFF19" s="5"/>
      <c r="HFG19" s="5"/>
      <c r="HFH19" s="5"/>
      <c r="HFI19" s="5"/>
      <c r="HFJ19" s="5"/>
      <c r="HFK19" s="5"/>
      <c r="HFL19" s="5"/>
      <c r="HFM19" s="5"/>
      <c r="HFN19" s="5"/>
      <c r="HFO19" s="5"/>
      <c r="HFP19" s="5"/>
      <c r="HFQ19" s="5"/>
      <c r="HFR19" s="5"/>
      <c r="HFS19" s="5"/>
      <c r="HFT19" s="5"/>
      <c r="HFU19" s="5"/>
      <c r="HFV19" s="5"/>
      <c r="HFW19" s="5"/>
      <c r="HFX19" s="5"/>
      <c r="HFY19" s="5"/>
      <c r="HFZ19" s="5"/>
      <c r="HGA19" s="5"/>
      <c r="HGB19" s="5"/>
      <c r="HGC19" s="5"/>
      <c r="HGD19" s="5"/>
      <c r="HGE19" s="5"/>
      <c r="HGF19" s="5"/>
      <c r="HGG19" s="5"/>
      <c r="HGH19" s="5"/>
      <c r="HGI19" s="5"/>
      <c r="HGJ19" s="5"/>
      <c r="HGK19" s="5"/>
      <c r="HGL19" s="5"/>
      <c r="HGM19" s="5"/>
      <c r="HGN19" s="5"/>
      <c r="HGO19" s="5"/>
      <c r="HGP19" s="5"/>
      <c r="HGQ19" s="5"/>
      <c r="HGR19" s="5"/>
      <c r="HGS19" s="5"/>
      <c r="HGT19" s="5"/>
      <c r="HGU19" s="5"/>
      <c r="HGV19" s="5"/>
      <c r="HGW19" s="5"/>
      <c r="HGX19" s="5"/>
      <c r="HGY19" s="5"/>
      <c r="HGZ19" s="5"/>
      <c r="HHA19" s="5"/>
      <c r="HHB19" s="5"/>
      <c r="HHC19" s="5"/>
      <c r="HHD19" s="5"/>
      <c r="HHE19" s="5"/>
      <c r="HHF19" s="5"/>
      <c r="HHG19" s="5"/>
      <c r="HHH19" s="5"/>
      <c r="HHI19" s="5"/>
      <c r="HHJ19" s="5"/>
      <c r="HHK19" s="5"/>
      <c r="HHL19" s="5"/>
      <c r="HHM19" s="5"/>
      <c r="HHN19" s="5"/>
      <c r="HHO19" s="5"/>
      <c r="HHP19" s="5"/>
      <c r="HHQ19" s="5"/>
      <c r="HHR19" s="5"/>
      <c r="HHS19" s="5"/>
      <c r="HHT19" s="5"/>
      <c r="HHU19" s="5"/>
      <c r="HHV19" s="5"/>
      <c r="HHW19" s="5"/>
      <c r="HHX19" s="5"/>
      <c r="HHY19" s="5"/>
      <c r="HHZ19" s="5"/>
      <c r="HIA19" s="5"/>
      <c r="HIB19" s="5"/>
      <c r="HIC19" s="5"/>
      <c r="HID19" s="5"/>
      <c r="HIE19" s="5"/>
      <c r="HIF19" s="5"/>
      <c r="HIG19" s="5"/>
      <c r="HIH19" s="5"/>
      <c r="HII19" s="5"/>
      <c r="HIJ19" s="5"/>
      <c r="HIK19" s="5"/>
      <c r="HIL19" s="5"/>
      <c r="HIM19" s="5"/>
      <c r="HIN19" s="5"/>
      <c r="HIO19" s="5"/>
      <c r="HIP19" s="5"/>
      <c r="HIQ19" s="5"/>
      <c r="HIR19" s="5"/>
      <c r="HIS19" s="5"/>
      <c r="HIT19" s="5"/>
      <c r="HIU19" s="5"/>
      <c r="HIV19" s="5"/>
      <c r="HIW19" s="5"/>
      <c r="HIX19" s="5"/>
      <c r="HIY19" s="5"/>
      <c r="HIZ19" s="5"/>
      <c r="HJA19" s="5"/>
      <c r="HJB19" s="5"/>
      <c r="HJC19" s="5"/>
      <c r="HJD19" s="5"/>
      <c r="HJE19" s="5"/>
      <c r="HJF19" s="5"/>
      <c r="HJG19" s="5"/>
      <c r="HJH19" s="5"/>
      <c r="HJI19" s="5"/>
      <c r="HJJ19" s="5"/>
      <c r="HJK19" s="5"/>
      <c r="HJL19" s="5"/>
      <c r="HJM19" s="5"/>
      <c r="HJN19" s="5"/>
      <c r="HJO19" s="5"/>
      <c r="HJP19" s="5"/>
      <c r="HJQ19" s="5"/>
      <c r="HJR19" s="5"/>
      <c r="HJS19" s="5"/>
      <c r="HJT19" s="5"/>
      <c r="HJU19" s="5"/>
      <c r="HJV19" s="5"/>
      <c r="HJW19" s="5"/>
      <c r="HJX19" s="5"/>
      <c r="HJY19" s="5"/>
      <c r="HJZ19" s="5"/>
      <c r="HKA19" s="5"/>
      <c r="HKB19" s="5"/>
      <c r="HKC19" s="5"/>
      <c r="HKD19" s="5"/>
      <c r="HKE19" s="5"/>
      <c r="HKF19" s="5"/>
      <c r="HKG19" s="5"/>
      <c r="HKH19" s="5"/>
      <c r="HKI19" s="5"/>
      <c r="HKJ19" s="5"/>
      <c r="HKK19" s="5"/>
      <c r="HKL19" s="5"/>
      <c r="HKM19" s="5"/>
      <c r="HKN19" s="5"/>
      <c r="HKO19" s="5"/>
      <c r="HKP19" s="5"/>
      <c r="HKQ19" s="5"/>
      <c r="HKR19" s="5"/>
      <c r="HKS19" s="5"/>
      <c r="HKT19" s="5"/>
      <c r="HKU19" s="5"/>
      <c r="HKV19" s="5"/>
      <c r="HKW19" s="5"/>
      <c r="HKX19" s="5"/>
      <c r="HKY19" s="5"/>
      <c r="HKZ19" s="5"/>
      <c r="HLA19" s="5"/>
      <c r="HLB19" s="5"/>
      <c r="HLC19" s="5"/>
      <c r="HLD19" s="5"/>
      <c r="HLE19" s="5"/>
      <c r="HLF19" s="5"/>
      <c r="HLG19" s="5"/>
      <c r="HLH19" s="5"/>
      <c r="HLI19" s="5"/>
      <c r="HLJ19" s="5"/>
      <c r="HLK19" s="5"/>
      <c r="HLL19" s="5"/>
      <c r="HLM19" s="5"/>
      <c r="HLN19" s="5"/>
      <c r="HLO19" s="5"/>
      <c r="HLP19" s="5"/>
      <c r="HLQ19" s="5"/>
      <c r="HLR19" s="5"/>
      <c r="HLS19" s="5"/>
      <c r="HLT19" s="5"/>
      <c r="HLU19" s="5"/>
      <c r="HLV19" s="5"/>
      <c r="HLW19" s="5"/>
      <c r="HLX19" s="5"/>
      <c r="HLY19" s="5"/>
      <c r="HLZ19" s="5"/>
      <c r="HMA19" s="5"/>
      <c r="HMB19" s="5"/>
      <c r="HMC19" s="5"/>
      <c r="HMD19" s="5"/>
      <c r="HME19" s="5"/>
      <c r="HMF19" s="5"/>
      <c r="HMG19" s="5"/>
      <c r="HMH19" s="5"/>
      <c r="HMI19" s="5"/>
      <c r="HMJ19" s="5"/>
      <c r="HMK19" s="5"/>
      <c r="HML19" s="5"/>
      <c r="HMM19" s="5"/>
      <c r="HMN19" s="5"/>
      <c r="HMO19" s="5"/>
      <c r="HMP19" s="5"/>
      <c r="HMQ19" s="5"/>
      <c r="HMR19" s="5"/>
      <c r="HMS19" s="5"/>
      <c r="HMT19" s="5"/>
      <c r="HMU19" s="5"/>
      <c r="HMV19" s="5"/>
      <c r="HMW19" s="5"/>
      <c r="HMX19" s="5"/>
      <c r="HMY19" s="5"/>
      <c r="HMZ19" s="5"/>
      <c r="HNA19" s="5"/>
      <c r="HNB19" s="5"/>
      <c r="HNC19" s="5"/>
      <c r="HND19" s="5"/>
      <c r="HNE19" s="5"/>
      <c r="HNF19" s="5"/>
      <c r="HNG19" s="5"/>
      <c r="HNH19" s="5"/>
      <c r="HNI19" s="5"/>
      <c r="HNJ19" s="5"/>
      <c r="HNK19" s="5"/>
      <c r="HNL19" s="5"/>
      <c r="HNM19" s="5"/>
      <c r="HNN19" s="5"/>
      <c r="HNO19" s="5"/>
      <c r="HNP19" s="5"/>
      <c r="HNQ19" s="5"/>
      <c r="HNR19" s="5"/>
      <c r="HNS19" s="5"/>
      <c r="HNT19" s="5"/>
      <c r="HNU19" s="5"/>
      <c r="HNV19" s="5"/>
      <c r="HNW19" s="5"/>
      <c r="HNX19" s="5"/>
      <c r="HNY19" s="5"/>
      <c r="HNZ19" s="5"/>
      <c r="HOA19" s="5"/>
      <c r="HOB19" s="5"/>
      <c r="HOC19" s="5"/>
      <c r="HOD19" s="5"/>
      <c r="HOE19" s="5"/>
      <c r="HOF19" s="5"/>
      <c r="HOG19" s="5"/>
      <c r="HOH19" s="5"/>
      <c r="HOI19" s="5"/>
      <c r="HOJ19" s="5"/>
      <c r="HOK19" s="5"/>
      <c r="HOL19" s="5"/>
      <c r="HOM19" s="5"/>
      <c r="HON19" s="5"/>
      <c r="HOO19" s="5"/>
      <c r="HOP19" s="5"/>
      <c r="HOQ19" s="5"/>
      <c r="HOR19" s="5"/>
      <c r="HOS19" s="5"/>
      <c r="HOT19" s="5"/>
      <c r="HOU19" s="5"/>
      <c r="HOV19" s="5"/>
      <c r="HOW19" s="5"/>
      <c r="HOX19" s="5"/>
      <c r="HOY19" s="5"/>
      <c r="HOZ19" s="5"/>
      <c r="HPA19" s="5"/>
      <c r="HPB19" s="5"/>
      <c r="HPC19" s="5"/>
      <c r="HPD19" s="5"/>
      <c r="HPE19" s="5"/>
      <c r="HPF19" s="5"/>
      <c r="HPG19" s="5"/>
      <c r="HPH19" s="5"/>
      <c r="HPI19" s="5"/>
      <c r="HPJ19" s="5"/>
      <c r="HPK19" s="5"/>
      <c r="HPL19" s="5"/>
      <c r="HPM19" s="5"/>
      <c r="HPN19" s="5"/>
      <c r="HPO19" s="5"/>
      <c r="HPP19" s="5"/>
      <c r="HPQ19" s="5"/>
      <c r="HPR19" s="5"/>
      <c r="HPS19" s="5"/>
      <c r="HPT19" s="5"/>
      <c r="HPU19" s="5"/>
      <c r="HPV19" s="5"/>
      <c r="HPW19" s="5"/>
      <c r="HPX19" s="5"/>
      <c r="HPY19" s="5"/>
      <c r="HPZ19" s="5"/>
      <c r="HQA19" s="5"/>
      <c r="HQB19" s="5"/>
      <c r="HQC19" s="5"/>
      <c r="HQD19" s="5"/>
      <c r="HQE19" s="5"/>
      <c r="HQF19" s="5"/>
      <c r="HQG19" s="5"/>
      <c r="HQH19" s="5"/>
      <c r="HQI19" s="5"/>
      <c r="HQJ19" s="5"/>
      <c r="HQK19" s="5"/>
      <c r="HQL19" s="5"/>
      <c r="HQM19" s="5"/>
      <c r="HQN19" s="5"/>
      <c r="HQO19" s="5"/>
      <c r="HQP19" s="5"/>
      <c r="HQQ19" s="5"/>
      <c r="HQR19" s="5"/>
      <c r="HQS19" s="5"/>
      <c r="HQT19" s="5"/>
      <c r="HQU19" s="5"/>
      <c r="HQV19" s="5"/>
      <c r="HQW19" s="5"/>
      <c r="HQX19" s="5"/>
      <c r="HQY19" s="5"/>
      <c r="HQZ19" s="5"/>
      <c r="HRA19" s="5"/>
      <c r="HRB19" s="5"/>
      <c r="HRC19" s="5"/>
      <c r="HRD19" s="5"/>
      <c r="HRE19" s="5"/>
      <c r="HRF19" s="5"/>
      <c r="HRG19" s="5"/>
      <c r="HRH19" s="5"/>
      <c r="HRI19" s="5"/>
      <c r="HRJ19" s="5"/>
      <c r="HRK19" s="5"/>
      <c r="HRL19" s="5"/>
      <c r="HRM19" s="5"/>
      <c r="HRN19" s="5"/>
      <c r="HRO19" s="5"/>
      <c r="HRP19" s="5"/>
      <c r="HRQ19" s="5"/>
      <c r="HRR19" s="5"/>
      <c r="HRS19" s="5"/>
      <c r="HRT19" s="5"/>
      <c r="HRU19" s="5"/>
      <c r="HRV19" s="5"/>
      <c r="HRW19" s="5"/>
      <c r="HRX19" s="5"/>
      <c r="HRY19" s="5"/>
      <c r="HRZ19" s="5"/>
      <c r="HSA19" s="5"/>
      <c r="HSB19" s="5"/>
      <c r="HSC19" s="5"/>
      <c r="HSD19" s="5"/>
      <c r="HSE19" s="5"/>
      <c r="HSF19" s="5"/>
      <c r="HSG19" s="5"/>
      <c r="HSH19" s="5"/>
      <c r="HSI19" s="5"/>
      <c r="HSJ19" s="5"/>
      <c r="HSK19" s="5"/>
      <c r="HSL19" s="5"/>
      <c r="HSM19" s="5"/>
      <c r="HSN19" s="5"/>
      <c r="HSO19" s="5"/>
      <c r="HSP19" s="5"/>
      <c r="HSQ19" s="5"/>
      <c r="HSR19" s="5"/>
      <c r="HSS19" s="5"/>
      <c r="HST19" s="5"/>
      <c r="HSU19" s="5"/>
      <c r="HSV19" s="5"/>
      <c r="HSW19" s="5"/>
      <c r="HSX19" s="5"/>
      <c r="HSY19" s="5"/>
      <c r="HSZ19" s="5"/>
      <c r="HTA19" s="5"/>
      <c r="HTB19" s="5"/>
      <c r="HTC19" s="5"/>
      <c r="HTD19" s="5"/>
      <c r="HTE19" s="5"/>
      <c r="HTF19" s="5"/>
      <c r="HTG19" s="5"/>
      <c r="HTH19" s="5"/>
      <c r="HTI19" s="5"/>
      <c r="HTJ19" s="5"/>
      <c r="HTK19" s="5"/>
      <c r="HTL19" s="5"/>
      <c r="HTM19" s="5"/>
      <c r="HTN19" s="5"/>
      <c r="HTO19" s="5"/>
      <c r="HTP19" s="5"/>
      <c r="HTQ19" s="5"/>
      <c r="HTR19" s="5"/>
      <c r="HTS19" s="5"/>
      <c r="HTT19" s="5"/>
      <c r="HTU19" s="5"/>
      <c r="HTV19" s="5"/>
      <c r="HTW19" s="5"/>
      <c r="HTX19" s="5"/>
      <c r="HTY19" s="5"/>
      <c r="HTZ19" s="5"/>
      <c r="HUA19" s="5"/>
      <c r="HUB19" s="5"/>
      <c r="HUC19" s="5"/>
      <c r="HUD19" s="5"/>
      <c r="HUE19" s="5"/>
      <c r="HUF19" s="5"/>
      <c r="HUG19" s="5"/>
      <c r="HUH19" s="5"/>
      <c r="HUI19" s="5"/>
      <c r="HUJ19" s="5"/>
      <c r="HUK19" s="5"/>
      <c r="HUL19" s="5"/>
      <c r="HUM19" s="5"/>
      <c r="HUN19" s="5"/>
      <c r="HUO19" s="5"/>
      <c r="HUP19" s="5"/>
      <c r="HUQ19" s="5"/>
      <c r="HUR19" s="5"/>
      <c r="HUS19" s="5"/>
      <c r="HUT19" s="5"/>
      <c r="HUU19" s="5"/>
      <c r="HUV19" s="5"/>
      <c r="HUW19" s="5"/>
      <c r="HUX19" s="5"/>
      <c r="HUY19" s="5"/>
      <c r="HUZ19" s="5"/>
      <c r="HVA19" s="5"/>
      <c r="HVB19" s="5"/>
      <c r="HVC19" s="5"/>
      <c r="HVD19" s="5"/>
      <c r="HVE19" s="5"/>
      <c r="HVF19" s="5"/>
      <c r="HVG19" s="5"/>
      <c r="HVH19" s="5"/>
      <c r="HVI19" s="5"/>
      <c r="HVJ19" s="5"/>
      <c r="HVK19" s="5"/>
      <c r="HVL19" s="5"/>
      <c r="HVM19" s="5"/>
      <c r="HVN19" s="5"/>
      <c r="HVO19" s="5"/>
      <c r="HVP19" s="5"/>
      <c r="HVQ19" s="5"/>
      <c r="HVR19" s="5"/>
      <c r="HVS19" s="5"/>
      <c r="HVT19" s="5"/>
      <c r="HVU19" s="5"/>
      <c r="HVV19" s="5"/>
      <c r="HVW19" s="5"/>
      <c r="HVX19" s="5"/>
      <c r="HVY19" s="5"/>
      <c r="HVZ19" s="5"/>
      <c r="HWA19" s="5"/>
      <c r="HWB19" s="5"/>
      <c r="HWC19" s="5"/>
      <c r="HWD19" s="5"/>
      <c r="HWE19" s="5"/>
      <c r="HWF19" s="5"/>
      <c r="HWG19" s="5"/>
      <c r="HWH19" s="5"/>
      <c r="HWI19" s="5"/>
      <c r="HWJ19" s="5"/>
      <c r="HWK19" s="5"/>
      <c r="HWL19" s="5"/>
      <c r="HWM19" s="5"/>
      <c r="HWN19" s="5"/>
      <c r="HWO19" s="5"/>
      <c r="HWP19" s="5"/>
      <c r="HWQ19" s="5"/>
      <c r="HWR19" s="5"/>
      <c r="HWS19" s="5"/>
      <c r="HWT19" s="5"/>
      <c r="HWU19" s="5"/>
      <c r="HWV19" s="5"/>
      <c r="HWW19" s="5"/>
      <c r="HWX19" s="5"/>
      <c r="HWY19" s="5"/>
      <c r="HWZ19" s="5"/>
      <c r="HXA19" s="5"/>
      <c r="HXB19" s="5"/>
      <c r="HXC19" s="5"/>
      <c r="HXD19" s="5"/>
      <c r="HXE19" s="5"/>
      <c r="HXF19" s="5"/>
      <c r="HXG19" s="5"/>
      <c r="HXH19" s="5"/>
      <c r="HXI19" s="5"/>
      <c r="HXJ19" s="5"/>
      <c r="HXK19" s="5"/>
      <c r="HXL19" s="5"/>
      <c r="HXM19" s="5"/>
      <c r="HXN19" s="5"/>
      <c r="HXO19" s="5"/>
      <c r="HXP19" s="5"/>
      <c r="HXQ19" s="5"/>
      <c r="HXR19" s="5"/>
      <c r="HXS19" s="5"/>
      <c r="HXT19" s="5"/>
      <c r="HXU19" s="5"/>
      <c r="HXV19" s="5"/>
      <c r="HXW19" s="5"/>
      <c r="HXX19" s="5"/>
      <c r="HXY19" s="5"/>
      <c r="HXZ19" s="5"/>
      <c r="HYA19" s="5"/>
      <c r="HYB19" s="5"/>
      <c r="HYC19" s="5"/>
      <c r="HYD19" s="5"/>
      <c r="HYE19" s="5"/>
      <c r="HYF19" s="5"/>
      <c r="HYG19" s="5"/>
      <c r="HYH19" s="5"/>
      <c r="HYI19" s="5"/>
      <c r="HYJ19" s="5"/>
      <c r="HYK19" s="5"/>
      <c r="HYL19" s="5"/>
      <c r="HYM19" s="5"/>
      <c r="HYN19" s="5"/>
      <c r="HYO19" s="5"/>
      <c r="HYP19" s="5"/>
      <c r="HYQ19" s="5"/>
      <c r="HYR19" s="5"/>
      <c r="HYS19" s="5"/>
      <c r="HYT19" s="5"/>
      <c r="HYU19" s="5"/>
      <c r="HYV19" s="5"/>
      <c r="HYW19" s="5"/>
      <c r="HYX19" s="5"/>
      <c r="HYY19" s="5"/>
      <c r="HYZ19" s="5"/>
      <c r="HZA19" s="5"/>
      <c r="HZB19" s="5"/>
      <c r="HZC19" s="5"/>
      <c r="HZD19" s="5"/>
      <c r="HZE19" s="5"/>
      <c r="HZF19" s="5"/>
      <c r="HZG19" s="5"/>
      <c r="HZH19" s="5"/>
      <c r="HZI19" s="5"/>
      <c r="HZJ19" s="5"/>
      <c r="HZK19" s="5"/>
      <c r="HZL19" s="5"/>
      <c r="HZM19" s="5"/>
      <c r="HZN19" s="5"/>
      <c r="HZO19" s="5"/>
      <c r="HZP19" s="5"/>
      <c r="HZQ19" s="5"/>
      <c r="HZR19" s="5"/>
      <c r="HZS19" s="5"/>
      <c r="HZT19" s="5"/>
      <c r="HZU19" s="5"/>
      <c r="HZV19" s="5"/>
      <c r="HZW19" s="5"/>
      <c r="HZX19" s="5"/>
      <c r="HZY19" s="5"/>
      <c r="HZZ19" s="5"/>
      <c r="IAA19" s="5"/>
      <c r="IAB19" s="5"/>
      <c r="IAC19" s="5"/>
      <c r="IAD19" s="5"/>
      <c r="IAE19" s="5"/>
      <c r="IAF19" s="5"/>
      <c r="IAG19" s="5"/>
      <c r="IAH19" s="5"/>
      <c r="IAI19" s="5"/>
      <c r="IAJ19" s="5"/>
      <c r="IAK19" s="5"/>
      <c r="IAL19" s="5"/>
      <c r="IAM19" s="5"/>
      <c r="IAN19" s="5"/>
      <c r="IAO19" s="5"/>
      <c r="IAP19" s="5"/>
      <c r="IAQ19" s="5"/>
      <c r="IAR19" s="5"/>
      <c r="IAS19" s="5"/>
      <c r="IAT19" s="5"/>
      <c r="IAU19" s="5"/>
      <c r="IAV19" s="5"/>
      <c r="IAW19" s="5"/>
      <c r="IAX19" s="5"/>
      <c r="IAY19" s="5"/>
      <c r="IAZ19" s="5"/>
      <c r="IBA19" s="5"/>
      <c r="IBB19" s="5"/>
      <c r="IBC19" s="5"/>
      <c r="IBD19" s="5"/>
      <c r="IBE19" s="5"/>
      <c r="IBF19" s="5"/>
      <c r="IBG19" s="5"/>
      <c r="IBH19" s="5"/>
      <c r="IBI19" s="5"/>
      <c r="IBJ19" s="5"/>
      <c r="IBK19" s="5"/>
      <c r="IBL19" s="5"/>
      <c r="IBM19" s="5"/>
      <c r="IBN19" s="5"/>
      <c r="IBO19" s="5"/>
      <c r="IBP19" s="5"/>
      <c r="IBQ19" s="5"/>
      <c r="IBR19" s="5"/>
      <c r="IBS19" s="5"/>
      <c r="IBT19" s="5"/>
      <c r="IBU19" s="5"/>
      <c r="IBV19" s="5"/>
      <c r="IBW19" s="5"/>
      <c r="IBX19" s="5"/>
      <c r="IBY19" s="5"/>
      <c r="IBZ19" s="5"/>
      <c r="ICA19" s="5"/>
      <c r="ICB19" s="5"/>
      <c r="ICC19" s="5"/>
      <c r="ICD19" s="5"/>
      <c r="ICE19" s="5"/>
      <c r="ICF19" s="5"/>
      <c r="ICG19" s="5"/>
      <c r="ICH19" s="5"/>
      <c r="ICI19" s="5"/>
      <c r="ICJ19" s="5"/>
      <c r="ICK19" s="5"/>
      <c r="ICL19" s="5"/>
      <c r="ICM19" s="5"/>
      <c r="ICN19" s="5"/>
      <c r="ICO19" s="5"/>
      <c r="ICP19" s="5"/>
      <c r="ICQ19" s="5"/>
      <c r="ICR19" s="5"/>
      <c r="ICS19" s="5"/>
      <c r="ICT19" s="5"/>
      <c r="ICU19" s="5"/>
      <c r="ICV19" s="5"/>
      <c r="ICW19" s="5"/>
      <c r="ICX19" s="5"/>
      <c r="ICY19" s="5"/>
      <c r="ICZ19" s="5"/>
      <c r="IDA19" s="5"/>
      <c r="IDB19" s="5"/>
      <c r="IDC19" s="5"/>
      <c r="IDD19" s="5"/>
      <c r="IDE19" s="5"/>
      <c r="IDF19" s="5"/>
      <c r="IDG19" s="5"/>
      <c r="IDH19" s="5"/>
      <c r="IDI19" s="5"/>
      <c r="IDJ19" s="5"/>
      <c r="IDK19" s="5"/>
      <c r="IDL19" s="5"/>
      <c r="IDM19" s="5"/>
      <c r="IDN19" s="5"/>
      <c r="IDO19" s="5"/>
      <c r="IDP19" s="5"/>
      <c r="IDQ19" s="5"/>
      <c r="IDR19" s="5"/>
      <c r="IDS19" s="5"/>
      <c r="IDT19" s="5"/>
      <c r="IDU19" s="5"/>
      <c r="IDV19" s="5"/>
      <c r="IDW19" s="5"/>
      <c r="IDX19" s="5"/>
      <c r="IDY19" s="5"/>
      <c r="IDZ19" s="5"/>
      <c r="IEA19" s="5"/>
      <c r="IEB19" s="5"/>
      <c r="IEC19" s="5"/>
      <c r="IED19" s="5"/>
      <c r="IEE19" s="5"/>
      <c r="IEF19" s="5"/>
      <c r="IEG19" s="5"/>
      <c r="IEH19" s="5"/>
      <c r="IEI19" s="5"/>
      <c r="IEJ19" s="5"/>
      <c r="IEK19" s="5"/>
      <c r="IEL19" s="5"/>
      <c r="IEM19" s="5"/>
      <c r="IEN19" s="5"/>
      <c r="IEO19" s="5"/>
      <c r="IEP19" s="5"/>
      <c r="IEQ19" s="5"/>
      <c r="IER19" s="5"/>
      <c r="IES19" s="5"/>
      <c r="IET19" s="5"/>
      <c r="IEU19" s="5"/>
      <c r="IEV19" s="5"/>
      <c r="IEW19" s="5"/>
      <c r="IEX19" s="5"/>
      <c r="IEY19" s="5"/>
      <c r="IEZ19" s="5"/>
      <c r="IFA19" s="5"/>
      <c r="IFB19" s="5"/>
      <c r="IFC19" s="5"/>
      <c r="IFD19" s="5"/>
      <c r="IFE19" s="5"/>
      <c r="IFF19" s="5"/>
      <c r="IFG19" s="5"/>
      <c r="IFH19" s="5"/>
      <c r="IFI19" s="5"/>
      <c r="IFJ19" s="5"/>
      <c r="IFK19" s="5"/>
      <c r="IFL19" s="5"/>
      <c r="IFM19" s="5"/>
      <c r="IFN19" s="5"/>
      <c r="IFO19" s="5"/>
      <c r="IFP19" s="5"/>
      <c r="IFQ19" s="5"/>
      <c r="IFR19" s="5"/>
      <c r="IFS19" s="5"/>
      <c r="IFT19" s="5"/>
      <c r="IFU19" s="5"/>
      <c r="IFV19" s="5"/>
      <c r="IFW19" s="5"/>
      <c r="IFX19" s="5"/>
      <c r="IFY19" s="5"/>
      <c r="IFZ19" s="5"/>
      <c r="IGA19" s="5"/>
      <c r="IGB19" s="5"/>
      <c r="IGC19" s="5"/>
      <c r="IGD19" s="5"/>
      <c r="IGE19" s="5"/>
      <c r="IGF19" s="5"/>
      <c r="IGG19" s="5"/>
      <c r="IGH19" s="5"/>
      <c r="IGI19" s="5"/>
      <c r="IGJ19" s="5"/>
      <c r="IGK19" s="5"/>
      <c r="IGL19" s="5"/>
      <c r="IGM19" s="5"/>
      <c r="IGN19" s="5"/>
      <c r="IGO19" s="5"/>
      <c r="IGP19" s="5"/>
      <c r="IGQ19" s="5"/>
      <c r="IGR19" s="5"/>
      <c r="IGS19" s="5"/>
      <c r="IGT19" s="5"/>
      <c r="IGU19" s="5"/>
      <c r="IGV19" s="5"/>
      <c r="IGW19" s="5"/>
      <c r="IGX19" s="5"/>
      <c r="IGY19" s="5"/>
      <c r="IGZ19" s="5"/>
      <c r="IHA19" s="5"/>
      <c r="IHB19" s="5"/>
      <c r="IHC19" s="5"/>
      <c r="IHD19" s="5"/>
      <c r="IHE19" s="5"/>
      <c r="IHF19" s="5"/>
      <c r="IHG19" s="5"/>
      <c r="IHH19" s="5"/>
      <c r="IHI19" s="5"/>
      <c r="IHJ19" s="5"/>
      <c r="IHK19" s="5"/>
      <c r="IHL19" s="5"/>
      <c r="IHM19" s="5"/>
      <c r="IHN19" s="5"/>
      <c r="IHO19" s="5"/>
      <c r="IHP19" s="5"/>
      <c r="IHQ19" s="5"/>
      <c r="IHR19" s="5"/>
      <c r="IHS19" s="5"/>
      <c r="IHT19" s="5"/>
      <c r="IHU19" s="5"/>
      <c r="IHV19" s="5"/>
      <c r="IHW19" s="5"/>
      <c r="IHX19" s="5"/>
      <c r="IHY19" s="5"/>
      <c r="IHZ19" s="5"/>
      <c r="IIA19" s="5"/>
      <c r="IIB19" s="5"/>
      <c r="IIC19" s="5"/>
      <c r="IID19" s="5"/>
      <c r="IIE19" s="5"/>
      <c r="IIF19" s="5"/>
      <c r="IIG19" s="5"/>
      <c r="IIH19" s="5"/>
      <c r="III19" s="5"/>
      <c r="IIJ19" s="5"/>
      <c r="IIK19" s="5"/>
      <c r="IIL19" s="5"/>
      <c r="IIM19" s="5"/>
      <c r="IIN19" s="5"/>
      <c r="IIO19" s="5"/>
      <c r="IIP19" s="5"/>
      <c r="IIQ19" s="5"/>
      <c r="IIR19" s="5"/>
      <c r="IIS19" s="5"/>
      <c r="IIT19" s="5"/>
      <c r="IIU19" s="5"/>
      <c r="IIV19" s="5"/>
      <c r="IIW19" s="5"/>
      <c r="IIX19" s="5"/>
      <c r="IIY19" s="5"/>
      <c r="IIZ19" s="5"/>
      <c r="IJA19" s="5"/>
      <c r="IJB19" s="5"/>
      <c r="IJC19" s="5"/>
      <c r="IJD19" s="5"/>
      <c r="IJE19" s="5"/>
      <c r="IJF19" s="5"/>
      <c r="IJG19" s="5"/>
      <c r="IJH19" s="5"/>
      <c r="IJI19" s="5"/>
      <c r="IJJ19" s="5"/>
      <c r="IJK19" s="5"/>
      <c r="IJL19" s="5"/>
      <c r="IJM19" s="5"/>
      <c r="IJN19" s="5"/>
      <c r="IJO19" s="5"/>
      <c r="IJP19" s="5"/>
      <c r="IJQ19" s="5"/>
      <c r="IJR19" s="5"/>
      <c r="IJS19" s="5"/>
      <c r="IJT19" s="5"/>
      <c r="IJU19" s="5"/>
      <c r="IJV19" s="5"/>
      <c r="IJW19" s="5"/>
      <c r="IJX19" s="5"/>
      <c r="IJY19" s="5"/>
      <c r="IJZ19" s="5"/>
      <c r="IKA19" s="5"/>
      <c r="IKB19" s="5"/>
      <c r="IKC19" s="5"/>
      <c r="IKD19" s="5"/>
      <c r="IKE19" s="5"/>
      <c r="IKF19" s="5"/>
      <c r="IKG19" s="5"/>
      <c r="IKH19" s="5"/>
      <c r="IKI19" s="5"/>
      <c r="IKJ19" s="5"/>
      <c r="IKK19" s="5"/>
      <c r="IKL19" s="5"/>
      <c r="IKM19" s="5"/>
      <c r="IKN19" s="5"/>
      <c r="IKO19" s="5"/>
      <c r="IKP19" s="5"/>
      <c r="IKQ19" s="5"/>
      <c r="IKR19" s="5"/>
      <c r="IKS19" s="5"/>
      <c r="IKT19" s="5"/>
      <c r="IKU19" s="5"/>
      <c r="IKV19" s="5"/>
      <c r="IKW19" s="5"/>
      <c r="IKX19" s="5"/>
      <c r="IKY19" s="5"/>
      <c r="IKZ19" s="5"/>
      <c r="ILA19" s="5"/>
      <c r="ILB19" s="5"/>
      <c r="ILC19" s="5"/>
      <c r="ILD19" s="5"/>
      <c r="ILE19" s="5"/>
      <c r="ILF19" s="5"/>
      <c r="ILG19" s="5"/>
      <c r="ILH19" s="5"/>
      <c r="ILI19" s="5"/>
      <c r="ILJ19" s="5"/>
      <c r="ILK19" s="5"/>
      <c r="ILL19" s="5"/>
      <c r="ILM19" s="5"/>
      <c r="ILN19" s="5"/>
      <c r="ILO19" s="5"/>
      <c r="ILP19" s="5"/>
      <c r="ILQ19" s="5"/>
      <c r="ILR19" s="5"/>
      <c r="ILS19" s="5"/>
      <c r="ILT19" s="5"/>
      <c r="ILU19" s="5"/>
      <c r="ILV19" s="5"/>
      <c r="ILW19" s="5"/>
      <c r="ILX19" s="5"/>
      <c r="ILY19" s="5"/>
      <c r="ILZ19" s="5"/>
      <c r="IMA19" s="5"/>
      <c r="IMB19" s="5"/>
      <c r="IMC19" s="5"/>
      <c r="IMD19" s="5"/>
      <c r="IME19" s="5"/>
      <c r="IMF19" s="5"/>
      <c r="IMG19" s="5"/>
      <c r="IMH19" s="5"/>
      <c r="IMI19" s="5"/>
      <c r="IMJ19" s="5"/>
      <c r="IMK19" s="5"/>
      <c r="IML19" s="5"/>
      <c r="IMM19" s="5"/>
      <c r="IMN19" s="5"/>
      <c r="IMO19" s="5"/>
      <c r="IMP19" s="5"/>
      <c r="IMQ19" s="5"/>
      <c r="IMR19" s="5"/>
      <c r="IMS19" s="5"/>
      <c r="IMT19" s="5"/>
      <c r="IMU19" s="5"/>
      <c r="IMV19" s="5"/>
      <c r="IMW19" s="5"/>
      <c r="IMX19" s="5"/>
      <c r="IMY19" s="5"/>
      <c r="IMZ19" s="5"/>
      <c r="INA19" s="5"/>
      <c r="INB19" s="5"/>
      <c r="INC19" s="5"/>
      <c r="IND19" s="5"/>
      <c r="INE19" s="5"/>
      <c r="INF19" s="5"/>
      <c r="ING19" s="5"/>
      <c r="INH19" s="5"/>
      <c r="INI19" s="5"/>
      <c r="INJ19" s="5"/>
      <c r="INK19" s="5"/>
      <c r="INL19" s="5"/>
      <c r="INM19" s="5"/>
      <c r="INN19" s="5"/>
      <c r="INO19" s="5"/>
      <c r="INP19" s="5"/>
      <c r="INQ19" s="5"/>
      <c r="INR19" s="5"/>
      <c r="INS19" s="5"/>
      <c r="INT19" s="5"/>
      <c r="INU19" s="5"/>
      <c r="INV19" s="5"/>
      <c r="INW19" s="5"/>
      <c r="INX19" s="5"/>
      <c r="INY19" s="5"/>
      <c r="INZ19" s="5"/>
      <c r="IOA19" s="5"/>
      <c r="IOB19" s="5"/>
      <c r="IOC19" s="5"/>
      <c r="IOD19" s="5"/>
      <c r="IOE19" s="5"/>
      <c r="IOF19" s="5"/>
      <c r="IOG19" s="5"/>
      <c r="IOH19" s="5"/>
      <c r="IOI19" s="5"/>
      <c r="IOJ19" s="5"/>
      <c r="IOK19" s="5"/>
      <c r="IOL19" s="5"/>
      <c r="IOM19" s="5"/>
      <c r="ION19" s="5"/>
      <c r="IOO19" s="5"/>
      <c r="IOP19" s="5"/>
      <c r="IOQ19" s="5"/>
      <c r="IOR19" s="5"/>
      <c r="IOS19" s="5"/>
      <c r="IOT19" s="5"/>
      <c r="IOU19" s="5"/>
      <c r="IOV19" s="5"/>
      <c r="IOW19" s="5"/>
      <c r="IOX19" s="5"/>
      <c r="IOY19" s="5"/>
      <c r="IOZ19" s="5"/>
      <c r="IPA19" s="5"/>
      <c r="IPB19" s="5"/>
      <c r="IPC19" s="5"/>
      <c r="IPD19" s="5"/>
      <c r="IPE19" s="5"/>
      <c r="IPF19" s="5"/>
      <c r="IPG19" s="5"/>
      <c r="IPH19" s="5"/>
      <c r="IPI19" s="5"/>
      <c r="IPJ19" s="5"/>
      <c r="IPK19" s="5"/>
      <c r="IPL19" s="5"/>
      <c r="IPM19" s="5"/>
      <c r="IPN19" s="5"/>
      <c r="IPO19" s="5"/>
      <c r="IPP19" s="5"/>
      <c r="IPQ19" s="5"/>
      <c r="IPR19" s="5"/>
      <c r="IPS19" s="5"/>
      <c r="IPT19" s="5"/>
      <c r="IPU19" s="5"/>
      <c r="IPV19" s="5"/>
      <c r="IPW19" s="5"/>
      <c r="IPX19" s="5"/>
      <c r="IPY19" s="5"/>
      <c r="IPZ19" s="5"/>
      <c r="IQA19" s="5"/>
      <c r="IQB19" s="5"/>
      <c r="IQC19" s="5"/>
      <c r="IQD19" s="5"/>
      <c r="IQE19" s="5"/>
      <c r="IQF19" s="5"/>
      <c r="IQG19" s="5"/>
      <c r="IQH19" s="5"/>
      <c r="IQI19" s="5"/>
      <c r="IQJ19" s="5"/>
      <c r="IQK19" s="5"/>
      <c r="IQL19" s="5"/>
      <c r="IQM19" s="5"/>
      <c r="IQN19" s="5"/>
      <c r="IQO19" s="5"/>
      <c r="IQP19" s="5"/>
      <c r="IQQ19" s="5"/>
      <c r="IQR19" s="5"/>
      <c r="IQS19" s="5"/>
      <c r="IQT19" s="5"/>
      <c r="IQU19" s="5"/>
      <c r="IQV19" s="5"/>
      <c r="IQW19" s="5"/>
      <c r="IQX19" s="5"/>
      <c r="IQY19" s="5"/>
      <c r="IQZ19" s="5"/>
      <c r="IRA19" s="5"/>
      <c r="IRB19" s="5"/>
      <c r="IRC19" s="5"/>
      <c r="IRD19" s="5"/>
      <c r="IRE19" s="5"/>
      <c r="IRF19" s="5"/>
      <c r="IRG19" s="5"/>
      <c r="IRH19" s="5"/>
      <c r="IRI19" s="5"/>
      <c r="IRJ19" s="5"/>
      <c r="IRK19" s="5"/>
      <c r="IRL19" s="5"/>
      <c r="IRM19" s="5"/>
      <c r="IRN19" s="5"/>
      <c r="IRO19" s="5"/>
      <c r="IRP19" s="5"/>
      <c r="IRQ19" s="5"/>
      <c r="IRR19" s="5"/>
      <c r="IRS19" s="5"/>
      <c r="IRT19" s="5"/>
      <c r="IRU19" s="5"/>
      <c r="IRV19" s="5"/>
      <c r="IRW19" s="5"/>
      <c r="IRX19" s="5"/>
      <c r="IRY19" s="5"/>
      <c r="IRZ19" s="5"/>
      <c r="ISA19" s="5"/>
      <c r="ISB19" s="5"/>
      <c r="ISC19" s="5"/>
      <c r="ISD19" s="5"/>
      <c r="ISE19" s="5"/>
      <c r="ISF19" s="5"/>
      <c r="ISG19" s="5"/>
      <c r="ISH19" s="5"/>
      <c r="ISI19" s="5"/>
      <c r="ISJ19" s="5"/>
      <c r="ISK19" s="5"/>
      <c r="ISL19" s="5"/>
      <c r="ISM19" s="5"/>
      <c r="ISN19" s="5"/>
      <c r="ISO19" s="5"/>
      <c r="ISP19" s="5"/>
      <c r="ISQ19" s="5"/>
      <c r="ISR19" s="5"/>
      <c r="ISS19" s="5"/>
      <c r="IST19" s="5"/>
      <c r="ISU19" s="5"/>
      <c r="ISV19" s="5"/>
      <c r="ISW19" s="5"/>
      <c r="ISX19" s="5"/>
      <c r="ISY19" s="5"/>
      <c r="ISZ19" s="5"/>
      <c r="ITA19" s="5"/>
      <c r="ITB19" s="5"/>
      <c r="ITC19" s="5"/>
      <c r="ITD19" s="5"/>
      <c r="ITE19" s="5"/>
      <c r="ITF19" s="5"/>
      <c r="ITG19" s="5"/>
      <c r="ITH19" s="5"/>
      <c r="ITI19" s="5"/>
      <c r="ITJ19" s="5"/>
      <c r="ITK19" s="5"/>
      <c r="ITL19" s="5"/>
      <c r="ITM19" s="5"/>
      <c r="ITN19" s="5"/>
      <c r="ITO19" s="5"/>
      <c r="ITP19" s="5"/>
      <c r="ITQ19" s="5"/>
      <c r="ITR19" s="5"/>
      <c r="ITS19" s="5"/>
      <c r="ITT19" s="5"/>
      <c r="ITU19" s="5"/>
      <c r="ITV19" s="5"/>
      <c r="ITW19" s="5"/>
      <c r="ITX19" s="5"/>
      <c r="ITY19" s="5"/>
      <c r="ITZ19" s="5"/>
      <c r="IUA19" s="5"/>
      <c r="IUB19" s="5"/>
      <c r="IUC19" s="5"/>
      <c r="IUD19" s="5"/>
      <c r="IUE19" s="5"/>
      <c r="IUF19" s="5"/>
      <c r="IUG19" s="5"/>
      <c r="IUH19" s="5"/>
      <c r="IUI19" s="5"/>
      <c r="IUJ19" s="5"/>
      <c r="IUK19" s="5"/>
      <c r="IUL19" s="5"/>
      <c r="IUM19" s="5"/>
      <c r="IUN19" s="5"/>
      <c r="IUO19" s="5"/>
      <c r="IUP19" s="5"/>
      <c r="IUQ19" s="5"/>
      <c r="IUR19" s="5"/>
      <c r="IUS19" s="5"/>
      <c r="IUT19" s="5"/>
      <c r="IUU19" s="5"/>
      <c r="IUV19" s="5"/>
      <c r="IUW19" s="5"/>
      <c r="IUX19" s="5"/>
      <c r="IUY19" s="5"/>
      <c r="IUZ19" s="5"/>
      <c r="IVA19" s="5"/>
      <c r="IVB19" s="5"/>
      <c r="IVC19" s="5"/>
      <c r="IVD19" s="5"/>
      <c r="IVE19" s="5"/>
      <c r="IVF19" s="5"/>
      <c r="IVG19" s="5"/>
      <c r="IVH19" s="5"/>
      <c r="IVI19" s="5"/>
      <c r="IVJ19" s="5"/>
      <c r="IVK19" s="5"/>
      <c r="IVL19" s="5"/>
      <c r="IVM19" s="5"/>
      <c r="IVN19" s="5"/>
      <c r="IVO19" s="5"/>
      <c r="IVP19" s="5"/>
      <c r="IVQ19" s="5"/>
      <c r="IVR19" s="5"/>
      <c r="IVS19" s="5"/>
      <c r="IVT19" s="5"/>
      <c r="IVU19" s="5"/>
      <c r="IVV19" s="5"/>
      <c r="IVW19" s="5"/>
      <c r="IVX19" s="5"/>
      <c r="IVY19" s="5"/>
      <c r="IVZ19" s="5"/>
      <c r="IWA19" s="5"/>
      <c r="IWB19" s="5"/>
      <c r="IWC19" s="5"/>
      <c r="IWD19" s="5"/>
      <c r="IWE19" s="5"/>
      <c r="IWF19" s="5"/>
      <c r="IWG19" s="5"/>
      <c r="IWH19" s="5"/>
      <c r="IWI19" s="5"/>
      <c r="IWJ19" s="5"/>
      <c r="IWK19" s="5"/>
      <c r="IWL19" s="5"/>
      <c r="IWM19" s="5"/>
      <c r="IWN19" s="5"/>
      <c r="IWO19" s="5"/>
      <c r="IWP19" s="5"/>
      <c r="IWQ19" s="5"/>
      <c r="IWR19" s="5"/>
      <c r="IWS19" s="5"/>
      <c r="IWT19" s="5"/>
      <c r="IWU19" s="5"/>
      <c r="IWV19" s="5"/>
      <c r="IWW19" s="5"/>
      <c r="IWX19" s="5"/>
      <c r="IWY19" s="5"/>
      <c r="IWZ19" s="5"/>
      <c r="IXA19" s="5"/>
      <c r="IXB19" s="5"/>
      <c r="IXC19" s="5"/>
      <c r="IXD19" s="5"/>
      <c r="IXE19" s="5"/>
      <c r="IXF19" s="5"/>
      <c r="IXG19" s="5"/>
      <c r="IXH19" s="5"/>
      <c r="IXI19" s="5"/>
      <c r="IXJ19" s="5"/>
      <c r="IXK19" s="5"/>
      <c r="IXL19" s="5"/>
      <c r="IXM19" s="5"/>
      <c r="IXN19" s="5"/>
      <c r="IXO19" s="5"/>
      <c r="IXP19" s="5"/>
      <c r="IXQ19" s="5"/>
      <c r="IXR19" s="5"/>
      <c r="IXS19" s="5"/>
      <c r="IXT19" s="5"/>
      <c r="IXU19" s="5"/>
      <c r="IXV19" s="5"/>
      <c r="IXW19" s="5"/>
      <c r="IXX19" s="5"/>
      <c r="IXY19" s="5"/>
      <c r="IXZ19" s="5"/>
      <c r="IYA19" s="5"/>
      <c r="IYB19" s="5"/>
      <c r="IYC19" s="5"/>
      <c r="IYD19" s="5"/>
      <c r="IYE19" s="5"/>
      <c r="IYF19" s="5"/>
      <c r="IYG19" s="5"/>
      <c r="IYH19" s="5"/>
      <c r="IYI19" s="5"/>
      <c r="IYJ19" s="5"/>
      <c r="IYK19" s="5"/>
      <c r="IYL19" s="5"/>
      <c r="IYM19" s="5"/>
      <c r="IYN19" s="5"/>
      <c r="IYO19" s="5"/>
      <c r="IYP19" s="5"/>
      <c r="IYQ19" s="5"/>
      <c r="IYR19" s="5"/>
      <c r="IYS19" s="5"/>
      <c r="IYT19" s="5"/>
      <c r="IYU19" s="5"/>
      <c r="IYV19" s="5"/>
      <c r="IYW19" s="5"/>
      <c r="IYX19" s="5"/>
      <c r="IYY19" s="5"/>
      <c r="IYZ19" s="5"/>
      <c r="IZA19" s="5"/>
      <c r="IZB19" s="5"/>
      <c r="IZC19" s="5"/>
      <c r="IZD19" s="5"/>
      <c r="IZE19" s="5"/>
      <c r="IZF19" s="5"/>
      <c r="IZG19" s="5"/>
      <c r="IZH19" s="5"/>
      <c r="IZI19" s="5"/>
      <c r="IZJ19" s="5"/>
      <c r="IZK19" s="5"/>
      <c r="IZL19" s="5"/>
      <c r="IZM19" s="5"/>
      <c r="IZN19" s="5"/>
      <c r="IZO19" s="5"/>
      <c r="IZP19" s="5"/>
      <c r="IZQ19" s="5"/>
      <c r="IZR19" s="5"/>
      <c r="IZS19" s="5"/>
      <c r="IZT19" s="5"/>
      <c r="IZU19" s="5"/>
      <c r="IZV19" s="5"/>
      <c r="IZW19" s="5"/>
      <c r="IZX19" s="5"/>
      <c r="IZY19" s="5"/>
      <c r="IZZ19" s="5"/>
      <c r="JAA19" s="5"/>
      <c r="JAB19" s="5"/>
      <c r="JAC19" s="5"/>
      <c r="JAD19" s="5"/>
      <c r="JAE19" s="5"/>
      <c r="JAF19" s="5"/>
      <c r="JAG19" s="5"/>
      <c r="JAH19" s="5"/>
      <c r="JAI19" s="5"/>
      <c r="JAJ19" s="5"/>
      <c r="JAK19" s="5"/>
      <c r="JAL19" s="5"/>
      <c r="JAM19" s="5"/>
      <c r="JAN19" s="5"/>
      <c r="JAO19" s="5"/>
      <c r="JAP19" s="5"/>
      <c r="JAQ19" s="5"/>
      <c r="JAR19" s="5"/>
      <c r="JAS19" s="5"/>
      <c r="JAT19" s="5"/>
      <c r="JAU19" s="5"/>
      <c r="JAV19" s="5"/>
      <c r="JAW19" s="5"/>
      <c r="JAX19" s="5"/>
      <c r="JAY19" s="5"/>
      <c r="JAZ19" s="5"/>
      <c r="JBA19" s="5"/>
      <c r="JBB19" s="5"/>
      <c r="JBC19" s="5"/>
      <c r="JBD19" s="5"/>
      <c r="JBE19" s="5"/>
      <c r="JBF19" s="5"/>
      <c r="JBG19" s="5"/>
      <c r="JBH19" s="5"/>
      <c r="JBI19" s="5"/>
      <c r="JBJ19" s="5"/>
      <c r="JBK19" s="5"/>
      <c r="JBL19" s="5"/>
      <c r="JBM19" s="5"/>
      <c r="JBN19" s="5"/>
      <c r="JBO19" s="5"/>
      <c r="JBP19" s="5"/>
      <c r="JBQ19" s="5"/>
      <c r="JBR19" s="5"/>
      <c r="JBS19" s="5"/>
      <c r="JBT19" s="5"/>
      <c r="JBU19" s="5"/>
      <c r="JBV19" s="5"/>
      <c r="JBW19" s="5"/>
      <c r="JBX19" s="5"/>
      <c r="JBY19" s="5"/>
      <c r="JBZ19" s="5"/>
      <c r="JCA19" s="5"/>
      <c r="JCB19" s="5"/>
      <c r="JCC19" s="5"/>
      <c r="JCD19" s="5"/>
      <c r="JCE19" s="5"/>
      <c r="JCF19" s="5"/>
      <c r="JCG19" s="5"/>
      <c r="JCH19" s="5"/>
      <c r="JCI19" s="5"/>
      <c r="JCJ19" s="5"/>
      <c r="JCK19" s="5"/>
      <c r="JCL19" s="5"/>
      <c r="JCM19" s="5"/>
      <c r="JCN19" s="5"/>
      <c r="JCO19" s="5"/>
      <c r="JCP19" s="5"/>
      <c r="JCQ19" s="5"/>
      <c r="JCR19" s="5"/>
      <c r="JCS19" s="5"/>
      <c r="JCT19" s="5"/>
      <c r="JCU19" s="5"/>
      <c r="JCV19" s="5"/>
      <c r="JCW19" s="5"/>
      <c r="JCX19" s="5"/>
      <c r="JCY19" s="5"/>
      <c r="JCZ19" s="5"/>
      <c r="JDA19" s="5"/>
      <c r="JDB19" s="5"/>
      <c r="JDC19" s="5"/>
      <c r="JDD19" s="5"/>
      <c r="JDE19" s="5"/>
      <c r="JDF19" s="5"/>
      <c r="JDG19" s="5"/>
      <c r="JDH19" s="5"/>
      <c r="JDI19" s="5"/>
      <c r="JDJ19" s="5"/>
      <c r="JDK19" s="5"/>
      <c r="JDL19" s="5"/>
      <c r="JDM19" s="5"/>
      <c r="JDN19" s="5"/>
      <c r="JDO19" s="5"/>
      <c r="JDP19" s="5"/>
      <c r="JDQ19" s="5"/>
      <c r="JDR19" s="5"/>
      <c r="JDS19" s="5"/>
      <c r="JDT19" s="5"/>
      <c r="JDU19" s="5"/>
      <c r="JDV19" s="5"/>
      <c r="JDW19" s="5"/>
      <c r="JDX19" s="5"/>
      <c r="JDY19" s="5"/>
      <c r="JDZ19" s="5"/>
      <c r="JEA19" s="5"/>
      <c r="JEB19" s="5"/>
      <c r="JEC19" s="5"/>
      <c r="JED19" s="5"/>
      <c r="JEE19" s="5"/>
      <c r="JEF19" s="5"/>
      <c r="JEG19" s="5"/>
      <c r="JEH19" s="5"/>
      <c r="JEI19" s="5"/>
      <c r="JEJ19" s="5"/>
      <c r="JEK19" s="5"/>
      <c r="JEL19" s="5"/>
      <c r="JEM19" s="5"/>
      <c r="JEN19" s="5"/>
      <c r="JEO19" s="5"/>
      <c r="JEP19" s="5"/>
      <c r="JEQ19" s="5"/>
      <c r="JER19" s="5"/>
      <c r="JES19" s="5"/>
      <c r="JET19" s="5"/>
      <c r="JEU19" s="5"/>
      <c r="JEV19" s="5"/>
      <c r="JEW19" s="5"/>
      <c r="JEX19" s="5"/>
      <c r="JEY19" s="5"/>
      <c r="JEZ19" s="5"/>
      <c r="JFA19" s="5"/>
      <c r="JFB19" s="5"/>
      <c r="JFC19" s="5"/>
      <c r="JFD19" s="5"/>
      <c r="JFE19" s="5"/>
      <c r="JFF19" s="5"/>
      <c r="JFG19" s="5"/>
      <c r="JFH19" s="5"/>
      <c r="JFI19" s="5"/>
      <c r="JFJ19" s="5"/>
      <c r="JFK19" s="5"/>
      <c r="JFL19" s="5"/>
      <c r="JFM19" s="5"/>
      <c r="JFN19" s="5"/>
      <c r="JFO19" s="5"/>
      <c r="JFP19" s="5"/>
      <c r="JFQ19" s="5"/>
      <c r="JFR19" s="5"/>
      <c r="JFS19" s="5"/>
      <c r="JFT19" s="5"/>
      <c r="JFU19" s="5"/>
      <c r="JFV19" s="5"/>
      <c r="JFW19" s="5"/>
      <c r="JFX19" s="5"/>
      <c r="JFY19" s="5"/>
      <c r="JFZ19" s="5"/>
      <c r="JGA19" s="5"/>
      <c r="JGB19" s="5"/>
      <c r="JGC19" s="5"/>
      <c r="JGD19" s="5"/>
      <c r="JGE19" s="5"/>
      <c r="JGF19" s="5"/>
      <c r="JGG19" s="5"/>
      <c r="JGH19" s="5"/>
      <c r="JGI19" s="5"/>
      <c r="JGJ19" s="5"/>
      <c r="JGK19" s="5"/>
      <c r="JGL19" s="5"/>
      <c r="JGM19" s="5"/>
      <c r="JGN19" s="5"/>
      <c r="JGO19" s="5"/>
      <c r="JGP19" s="5"/>
      <c r="JGQ19" s="5"/>
      <c r="JGR19" s="5"/>
      <c r="JGS19" s="5"/>
      <c r="JGT19" s="5"/>
      <c r="JGU19" s="5"/>
      <c r="JGV19" s="5"/>
      <c r="JGW19" s="5"/>
      <c r="JGX19" s="5"/>
      <c r="JGY19" s="5"/>
      <c r="JGZ19" s="5"/>
      <c r="JHA19" s="5"/>
      <c r="JHB19" s="5"/>
      <c r="JHC19" s="5"/>
      <c r="JHD19" s="5"/>
      <c r="JHE19" s="5"/>
      <c r="JHF19" s="5"/>
      <c r="JHG19" s="5"/>
      <c r="JHH19" s="5"/>
      <c r="JHI19" s="5"/>
      <c r="JHJ19" s="5"/>
      <c r="JHK19" s="5"/>
      <c r="JHL19" s="5"/>
      <c r="JHM19" s="5"/>
      <c r="JHN19" s="5"/>
      <c r="JHO19" s="5"/>
      <c r="JHP19" s="5"/>
      <c r="JHQ19" s="5"/>
      <c r="JHR19" s="5"/>
      <c r="JHS19" s="5"/>
      <c r="JHT19" s="5"/>
      <c r="JHU19" s="5"/>
      <c r="JHV19" s="5"/>
      <c r="JHW19" s="5"/>
      <c r="JHX19" s="5"/>
      <c r="JHY19" s="5"/>
      <c r="JHZ19" s="5"/>
      <c r="JIA19" s="5"/>
      <c r="JIB19" s="5"/>
      <c r="JIC19" s="5"/>
      <c r="JID19" s="5"/>
      <c r="JIE19" s="5"/>
      <c r="JIF19" s="5"/>
      <c r="JIG19" s="5"/>
      <c r="JIH19" s="5"/>
      <c r="JII19" s="5"/>
      <c r="JIJ19" s="5"/>
      <c r="JIK19" s="5"/>
      <c r="JIL19" s="5"/>
      <c r="JIM19" s="5"/>
      <c r="JIN19" s="5"/>
      <c r="JIO19" s="5"/>
      <c r="JIP19" s="5"/>
      <c r="JIQ19" s="5"/>
      <c r="JIR19" s="5"/>
      <c r="JIS19" s="5"/>
      <c r="JIT19" s="5"/>
      <c r="JIU19" s="5"/>
      <c r="JIV19" s="5"/>
      <c r="JIW19" s="5"/>
      <c r="JIX19" s="5"/>
      <c r="JIY19" s="5"/>
      <c r="JIZ19" s="5"/>
      <c r="JJA19" s="5"/>
      <c r="JJB19" s="5"/>
      <c r="JJC19" s="5"/>
      <c r="JJD19" s="5"/>
      <c r="JJE19" s="5"/>
      <c r="JJF19" s="5"/>
      <c r="JJG19" s="5"/>
      <c r="JJH19" s="5"/>
      <c r="JJI19" s="5"/>
      <c r="JJJ19" s="5"/>
      <c r="JJK19" s="5"/>
      <c r="JJL19" s="5"/>
      <c r="JJM19" s="5"/>
      <c r="JJN19" s="5"/>
      <c r="JJO19" s="5"/>
      <c r="JJP19" s="5"/>
      <c r="JJQ19" s="5"/>
      <c r="JJR19" s="5"/>
      <c r="JJS19" s="5"/>
      <c r="JJT19" s="5"/>
      <c r="JJU19" s="5"/>
      <c r="JJV19" s="5"/>
      <c r="JJW19" s="5"/>
      <c r="JJX19" s="5"/>
      <c r="JJY19" s="5"/>
      <c r="JJZ19" s="5"/>
      <c r="JKA19" s="5"/>
      <c r="JKB19" s="5"/>
      <c r="JKC19" s="5"/>
      <c r="JKD19" s="5"/>
      <c r="JKE19" s="5"/>
      <c r="JKF19" s="5"/>
      <c r="JKG19" s="5"/>
      <c r="JKH19" s="5"/>
      <c r="JKI19" s="5"/>
      <c r="JKJ19" s="5"/>
      <c r="JKK19" s="5"/>
      <c r="JKL19" s="5"/>
      <c r="JKM19" s="5"/>
      <c r="JKN19" s="5"/>
      <c r="JKO19" s="5"/>
      <c r="JKP19" s="5"/>
      <c r="JKQ19" s="5"/>
      <c r="JKR19" s="5"/>
      <c r="JKS19" s="5"/>
      <c r="JKT19" s="5"/>
      <c r="JKU19" s="5"/>
      <c r="JKV19" s="5"/>
      <c r="JKW19" s="5"/>
      <c r="JKX19" s="5"/>
      <c r="JKY19" s="5"/>
      <c r="JKZ19" s="5"/>
      <c r="JLA19" s="5"/>
      <c r="JLB19" s="5"/>
      <c r="JLC19" s="5"/>
      <c r="JLD19" s="5"/>
      <c r="JLE19" s="5"/>
      <c r="JLF19" s="5"/>
      <c r="JLG19" s="5"/>
      <c r="JLH19" s="5"/>
      <c r="JLI19" s="5"/>
      <c r="JLJ19" s="5"/>
      <c r="JLK19" s="5"/>
      <c r="JLL19" s="5"/>
      <c r="JLM19" s="5"/>
      <c r="JLN19" s="5"/>
      <c r="JLO19" s="5"/>
      <c r="JLP19" s="5"/>
      <c r="JLQ19" s="5"/>
      <c r="JLR19" s="5"/>
      <c r="JLS19" s="5"/>
      <c r="JLT19" s="5"/>
      <c r="JLU19" s="5"/>
      <c r="JLV19" s="5"/>
      <c r="JLW19" s="5"/>
      <c r="JLX19" s="5"/>
      <c r="JLY19" s="5"/>
      <c r="JLZ19" s="5"/>
      <c r="JMA19" s="5"/>
      <c r="JMB19" s="5"/>
      <c r="JMC19" s="5"/>
      <c r="JMD19" s="5"/>
      <c r="JME19" s="5"/>
      <c r="JMF19" s="5"/>
      <c r="JMG19" s="5"/>
      <c r="JMH19" s="5"/>
      <c r="JMI19" s="5"/>
      <c r="JMJ19" s="5"/>
      <c r="JMK19" s="5"/>
      <c r="JML19" s="5"/>
      <c r="JMM19" s="5"/>
      <c r="JMN19" s="5"/>
      <c r="JMO19" s="5"/>
      <c r="JMP19" s="5"/>
      <c r="JMQ19" s="5"/>
      <c r="JMR19" s="5"/>
      <c r="JMS19" s="5"/>
      <c r="JMT19" s="5"/>
      <c r="JMU19" s="5"/>
      <c r="JMV19" s="5"/>
      <c r="JMW19" s="5"/>
      <c r="JMX19" s="5"/>
      <c r="JMY19" s="5"/>
      <c r="JMZ19" s="5"/>
      <c r="JNA19" s="5"/>
      <c r="JNB19" s="5"/>
      <c r="JNC19" s="5"/>
      <c r="JND19" s="5"/>
      <c r="JNE19" s="5"/>
      <c r="JNF19" s="5"/>
      <c r="JNG19" s="5"/>
      <c r="JNH19" s="5"/>
      <c r="JNI19" s="5"/>
      <c r="JNJ19" s="5"/>
      <c r="JNK19" s="5"/>
      <c r="JNL19" s="5"/>
      <c r="JNM19" s="5"/>
      <c r="JNN19" s="5"/>
      <c r="JNO19" s="5"/>
      <c r="JNP19" s="5"/>
      <c r="JNQ19" s="5"/>
      <c r="JNR19" s="5"/>
      <c r="JNS19" s="5"/>
      <c r="JNT19" s="5"/>
      <c r="JNU19" s="5"/>
      <c r="JNV19" s="5"/>
      <c r="JNW19" s="5"/>
      <c r="JNX19" s="5"/>
      <c r="JNY19" s="5"/>
      <c r="JNZ19" s="5"/>
      <c r="JOA19" s="5"/>
      <c r="JOB19" s="5"/>
      <c r="JOC19" s="5"/>
      <c r="JOD19" s="5"/>
      <c r="JOE19" s="5"/>
      <c r="JOF19" s="5"/>
      <c r="JOG19" s="5"/>
      <c r="JOH19" s="5"/>
      <c r="JOI19" s="5"/>
      <c r="JOJ19" s="5"/>
      <c r="JOK19" s="5"/>
      <c r="JOL19" s="5"/>
      <c r="JOM19" s="5"/>
      <c r="JON19" s="5"/>
      <c r="JOO19" s="5"/>
      <c r="JOP19" s="5"/>
      <c r="JOQ19" s="5"/>
      <c r="JOR19" s="5"/>
      <c r="JOS19" s="5"/>
      <c r="JOT19" s="5"/>
      <c r="JOU19" s="5"/>
      <c r="JOV19" s="5"/>
      <c r="JOW19" s="5"/>
      <c r="JOX19" s="5"/>
      <c r="JOY19" s="5"/>
      <c r="JOZ19" s="5"/>
      <c r="JPA19" s="5"/>
      <c r="JPB19" s="5"/>
      <c r="JPC19" s="5"/>
      <c r="JPD19" s="5"/>
      <c r="JPE19" s="5"/>
      <c r="JPF19" s="5"/>
      <c r="JPG19" s="5"/>
      <c r="JPH19" s="5"/>
      <c r="JPI19" s="5"/>
      <c r="JPJ19" s="5"/>
      <c r="JPK19" s="5"/>
      <c r="JPL19" s="5"/>
      <c r="JPM19" s="5"/>
      <c r="JPN19" s="5"/>
      <c r="JPO19" s="5"/>
      <c r="JPP19" s="5"/>
      <c r="JPQ19" s="5"/>
      <c r="JPR19" s="5"/>
      <c r="JPS19" s="5"/>
      <c r="JPT19" s="5"/>
      <c r="JPU19" s="5"/>
      <c r="JPV19" s="5"/>
      <c r="JPW19" s="5"/>
      <c r="JPX19" s="5"/>
      <c r="JPY19" s="5"/>
      <c r="JPZ19" s="5"/>
      <c r="JQA19" s="5"/>
      <c r="JQB19" s="5"/>
      <c r="JQC19" s="5"/>
      <c r="JQD19" s="5"/>
      <c r="JQE19" s="5"/>
      <c r="JQF19" s="5"/>
      <c r="JQG19" s="5"/>
      <c r="JQH19" s="5"/>
      <c r="JQI19" s="5"/>
      <c r="JQJ19" s="5"/>
      <c r="JQK19" s="5"/>
      <c r="JQL19" s="5"/>
      <c r="JQM19" s="5"/>
      <c r="JQN19" s="5"/>
      <c r="JQO19" s="5"/>
      <c r="JQP19" s="5"/>
      <c r="JQQ19" s="5"/>
      <c r="JQR19" s="5"/>
      <c r="JQS19" s="5"/>
      <c r="JQT19" s="5"/>
      <c r="JQU19" s="5"/>
      <c r="JQV19" s="5"/>
      <c r="JQW19" s="5"/>
      <c r="JQX19" s="5"/>
      <c r="JQY19" s="5"/>
      <c r="JQZ19" s="5"/>
      <c r="JRA19" s="5"/>
      <c r="JRB19" s="5"/>
      <c r="JRC19" s="5"/>
      <c r="JRD19" s="5"/>
      <c r="JRE19" s="5"/>
      <c r="JRF19" s="5"/>
      <c r="JRG19" s="5"/>
      <c r="JRH19" s="5"/>
      <c r="JRI19" s="5"/>
      <c r="JRJ19" s="5"/>
      <c r="JRK19" s="5"/>
      <c r="JRL19" s="5"/>
      <c r="JRM19" s="5"/>
      <c r="JRN19" s="5"/>
      <c r="JRO19" s="5"/>
      <c r="JRP19" s="5"/>
      <c r="JRQ19" s="5"/>
      <c r="JRR19" s="5"/>
      <c r="JRS19" s="5"/>
      <c r="JRT19" s="5"/>
      <c r="JRU19" s="5"/>
      <c r="JRV19" s="5"/>
      <c r="JRW19" s="5"/>
      <c r="JRX19" s="5"/>
      <c r="JRY19" s="5"/>
      <c r="JRZ19" s="5"/>
      <c r="JSA19" s="5"/>
      <c r="JSB19" s="5"/>
      <c r="JSC19" s="5"/>
      <c r="JSD19" s="5"/>
      <c r="JSE19" s="5"/>
      <c r="JSF19" s="5"/>
      <c r="JSG19" s="5"/>
      <c r="JSH19" s="5"/>
      <c r="JSI19" s="5"/>
      <c r="JSJ19" s="5"/>
      <c r="JSK19" s="5"/>
      <c r="JSL19" s="5"/>
      <c r="JSM19" s="5"/>
      <c r="JSN19" s="5"/>
      <c r="JSO19" s="5"/>
      <c r="JSP19" s="5"/>
      <c r="JSQ19" s="5"/>
      <c r="JSR19" s="5"/>
      <c r="JSS19" s="5"/>
      <c r="JST19" s="5"/>
      <c r="JSU19" s="5"/>
      <c r="JSV19" s="5"/>
      <c r="JSW19" s="5"/>
      <c r="JSX19" s="5"/>
      <c r="JSY19" s="5"/>
      <c r="JSZ19" s="5"/>
      <c r="JTA19" s="5"/>
      <c r="JTB19" s="5"/>
      <c r="JTC19" s="5"/>
      <c r="JTD19" s="5"/>
      <c r="JTE19" s="5"/>
      <c r="JTF19" s="5"/>
      <c r="JTG19" s="5"/>
      <c r="JTH19" s="5"/>
      <c r="JTI19" s="5"/>
      <c r="JTJ19" s="5"/>
      <c r="JTK19" s="5"/>
      <c r="JTL19" s="5"/>
      <c r="JTM19" s="5"/>
      <c r="JTN19" s="5"/>
      <c r="JTO19" s="5"/>
      <c r="JTP19" s="5"/>
      <c r="JTQ19" s="5"/>
      <c r="JTR19" s="5"/>
      <c r="JTS19" s="5"/>
      <c r="JTT19" s="5"/>
      <c r="JTU19" s="5"/>
      <c r="JTV19" s="5"/>
      <c r="JTW19" s="5"/>
      <c r="JTX19" s="5"/>
      <c r="JTY19" s="5"/>
      <c r="JTZ19" s="5"/>
      <c r="JUA19" s="5"/>
      <c r="JUB19" s="5"/>
      <c r="JUC19" s="5"/>
      <c r="JUD19" s="5"/>
      <c r="JUE19" s="5"/>
      <c r="JUF19" s="5"/>
      <c r="JUG19" s="5"/>
      <c r="JUH19" s="5"/>
      <c r="JUI19" s="5"/>
      <c r="JUJ19" s="5"/>
      <c r="JUK19" s="5"/>
      <c r="JUL19" s="5"/>
      <c r="JUM19" s="5"/>
      <c r="JUN19" s="5"/>
      <c r="JUO19" s="5"/>
      <c r="JUP19" s="5"/>
      <c r="JUQ19" s="5"/>
      <c r="JUR19" s="5"/>
      <c r="JUS19" s="5"/>
      <c r="JUT19" s="5"/>
      <c r="JUU19" s="5"/>
      <c r="JUV19" s="5"/>
      <c r="JUW19" s="5"/>
      <c r="JUX19" s="5"/>
      <c r="JUY19" s="5"/>
      <c r="JUZ19" s="5"/>
      <c r="JVA19" s="5"/>
      <c r="JVB19" s="5"/>
      <c r="JVC19" s="5"/>
      <c r="JVD19" s="5"/>
      <c r="JVE19" s="5"/>
      <c r="JVF19" s="5"/>
      <c r="JVG19" s="5"/>
      <c r="JVH19" s="5"/>
      <c r="JVI19" s="5"/>
      <c r="JVJ19" s="5"/>
      <c r="JVK19" s="5"/>
      <c r="JVL19" s="5"/>
      <c r="JVM19" s="5"/>
      <c r="JVN19" s="5"/>
      <c r="JVO19" s="5"/>
      <c r="JVP19" s="5"/>
      <c r="JVQ19" s="5"/>
      <c r="JVR19" s="5"/>
      <c r="JVS19" s="5"/>
      <c r="JVT19" s="5"/>
      <c r="JVU19" s="5"/>
      <c r="JVV19" s="5"/>
      <c r="JVW19" s="5"/>
      <c r="JVX19" s="5"/>
      <c r="JVY19" s="5"/>
      <c r="JVZ19" s="5"/>
      <c r="JWA19" s="5"/>
      <c r="JWB19" s="5"/>
      <c r="JWC19" s="5"/>
      <c r="JWD19" s="5"/>
      <c r="JWE19" s="5"/>
      <c r="JWF19" s="5"/>
      <c r="JWG19" s="5"/>
      <c r="JWH19" s="5"/>
      <c r="JWI19" s="5"/>
      <c r="JWJ19" s="5"/>
      <c r="JWK19" s="5"/>
      <c r="JWL19" s="5"/>
      <c r="JWM19" s="5"/>
      <c r="JWN19" s="5"/>
      <c r="JWO19" s="5"/>
      <c r="JWP19" s="5"/>
      <c r="JWQ19" s="5"/>
      <c r="JWR19" s="5"/>
      <c r="JWS19" s="5"/>
      <c r="JWT19" s="5"/>
      <c r="JWU19" s="5"/>
      <c r="JWV19" s="5"/>
      <c r="JWW19" s="5"/>
      <c r="JWX19" s="5"/>
      <c r="JWY19" s="5"/>
      <c r="JWZ19" s="5"/>
      <c r="JXA19" s="5"/>
      <c r="JXB19" s="5"/>
      <c r="JXC19" s="5"/>
      <c r="JXD19" s="5"/>
      <c r="JXE19" s="5"/>
      <c r="JXF19" s="5"/>
      <c r="JXG19" s="5"/>
      <c r="JXH19" s="5"/>
      <c r="JXI19" s="5"/>
      <c r="JXJ19" s="5"/>
      <c r="JXK19" s="5"/>
      <c r="JXL19" s="5"/>
      <c r="JXM19" s="5"/>
      <c r="JXN19" s="5"/>
      <c r="JXO19" s="5"/>
      <c r="JXP19" s="5"/>
      <c r="JXQ19" s="5"/>
      <c r="JXR19" s="5"/>
      <c r="JXS19" s="5"/>
      <c r="JXT19" s="5"/>
      <c r="JXU19" s="5"/>
      <c r="JXV19" s="5"/>
      <c r="JXW19" s="5"/>
      <c r="JXX19" s="5"/>
      <c r="JXY19" s="5"/>
      <c r="JXZ19" s="5"/>
      <c r="JYA19" s="5"/>
      <c r="JYB19" s="5"/>
      <c r="JYC19" s="5"/>
      <c r="JYD19" s="5"/>
      <c r="JYE19" s="5"/>
      <c r="JYF19" s="5"/>
      <c r="JYG19" s="5"/>
      <c r="JYH19" s="5"/>
      <c r="JYI19" s="5"/>
      <c r="JYJ19" s="5"/>
      <c r="JYK19" s="5"/>
      <c r="JYL19" s="5"/>
      <c r="JYM19" s="5"/>
      <c r="JYN19" s="5"/>
      <c r="JYO19" s="5"/>
      <c r="JYP19" s="5"/>
      <c r="JYQ19" s="5"/>
      <c r="JYR19" s="5"/>
      <c r="JYS19" s="5"/>
      <c r="JYT19" s="5"/>
      <c r="JYU19" s="5"/>
      <c r="JYV19" s="5"/>
      <c r="JYW19" s="5"/>
      <c r="JYX19" s="5"/>
      <c r="JYY19" s="5"/>
      <c r="JYZ19" s="5"/>
      <c r="JZA19" s="5"/>
      <c r="JZB19" s="5"/>
      <c r="JZC19" s="5"/>
      <c r="JZD19" s="5"/>
      <c r="JZE19" s="5"/>
      <c r="JZF19" s="5"/>
      <c r="JZG19" s="5"/>
      <c r="JZH19" s="5"/>
      <c r="JZI19" s="5"/>
      <c r="JZJ19" s="5"/>
      <c r="JZK19" s="5"/>
      <c r="JZL19" s="5"/>
      <c r="JZM19" s="5"/>
      <c r="JZN19" s="5"/>
      <c r="JZO19" s="5"/>
      <c r="JZP19" s="5"/>
      <c r="JZQ19" s="5"/>
      <c r="JZR19" s="5"/>
      <c r="JZS19" s="5"/>
      <c r="JZT19" s="5"/>
      <c r="JZU19" s="5"/>
      <c r="JZV19" s="5"/>
      <c r="JZW19" s="5"/>
      <c r="JZX19" s="5"/>
      <c r="JZY19" s="5"/>
      <c r="JZZ19" s="5"/>
      <c r="KAA19" s="5"/>
      <c r="KAB19" s="5"/>
      <c r="KAC19" s="5"/>
      <c r="KAD19" s="5"/>
      <c r="KAE19" s="5"/>
      <c r="KAF19" s="5"/>
      <c r="KAG19" s="5"/>
      <c r="KAH19" s="5"/>
      <c r="KAI19" s="5"/>
      <c r="KAJ19" s="5"/>
      <c r="KAK19" s="5"/>
      <c r="KAL19" s="5"/>
      <c r="KAM19" s="5"/>
      <c r="KAN19" s="5"/>
      <c r="KAO19" s="5"/>
      <c r="KAP19" s="5"/>
      <c r="KAQ19" s="5"/>
      <c r="KAR19" s="5"/>
      <c r="KAS19" s="5"/>
      <c r="KAT19" s="5"/>
      <c r="KAU19" s="5"/>
      <c r="KAV19" s="5"/>
      <c r="KAW19" s="5"/>
      <c r="KAX19" s="5"/>
      <c r="KAY19" s="5"/>
      <c r="KAZ19" s="5"/>
      <c r="KBA19" s="5"/>
      <c r="KBB19" s="5"/>
      <c r="KBC19" s="5"/>
      <c r="KBD19" s="5"/>
      <c r="KBE19" s="5"/>
      <c r="KBF19" s="5"/>
      <c r="KBG19" s="5"/>
      <c r="KBH19" s="5"/>
      <c r="KBI19" s="5"/>
      <c r="KBJ19" s="5"/>
      <c r="KBK19" s="5"/>
      <c r="KBL19" s="5"/>
      <c r="KBM19" s="5"/>
      <c r="KBN19" s="5"/>
      <c r="KBO19" s="5"/>
      <c r="KBP19" s="5"/>
      <c r="KBQ19" s="5"/>
      <c r="KBR19" s="5"/>
      <c r="KBS19" s="5"/>
      <c r="KBT19" s="5"/>
      <c r="KBU19" s="5"/>
      <c r="KBV19" s="5"/>
      <c r="KBW19" s="5"/>
      <c r="KBX19" s="5"/>
      <c r="KBY19" s="5"/>
      <c r="KBZ19" s="5"/>
      <c r="KCA19" s="5"/>
      <c r="KCB19" s="5"/>
      <c r="KCC19" s="5"/>
      <c r="KCD19" s="5"/>
      <c r="KCE19" s="5"/>
      <c r="KCF19" s="5"/>
      <c r="KCG19" s="5"/>
      <c r="KCH19" s="5"/>
      <c r="KCI19" s="5"/>
      <c r="KCJ19" s="5"/>
      <c r="KCK19" s="5"/>
      <c r="KCL19" s="5"/>
      <c r="KCM19" s="5"/>
      <c r="KCN19" s="5"/>
      <c r="KCO19" s="5"/>
      <c r="KCP19" s="5"/>
      <c r="KCQ19" s="5"/>
      <c r="KCR19" s="5"/>
      <c r="KCS19" s="5"/>
      <c r="KCT19" s="5"/>
      <c r="KCU19" s="5"/>
      <c r="KCV19" s="5"/>
      <c r="KCW19" s="5"/>
      <c r="KCX19" s="5"/>
      <c r="KCY19" s="5"/>
      <c r="KCZ19" s="5"/>
      <c r="KDA19" s="5"/>
      <c r="KDB19" s="5"/>
      <c r="KDC19" s="5"/>
      <c r="KDD19" s="5"/>
      <c r="KDE19" s="5"/>
      <c r="KDF19" s="5"/>
      <c r="KDG19" s="5"/>
      <c r="KDH19" s="5"/>
      <c r="KDI19" s="5"/>
      <c r="KDJ19" s="5"/>
      <c r="KDK19" s="5"/>
      <c r="KDL19" s="5"/>
      <c r="KDM19" s="5"/>
      <c r="KDN19" s="5"/>
      <c r="KDO19" s="5"/>
      <c r="KDP19" s="5"/>
      <c r="KDQ19" s="5"/>
      <c r="KDR19" s="5"/>
      <c r="KDS19" s="5"/>
      <c r="KDT19" s="5"/>
      <c r="KDU19" s="5"/>
      <c r="KDV19" s="5"/>
      <c r="KDW19" s="5"/>
      <c r="KDX19" s="5"/>
      <c r="KDY19" s="5"/>
      <c r="KDZ19" s="5"/>
      <c r="KEA19" s="5"/>
      <c r="KEB19" s="5"/>
      <c r="KEC19" s="5"/>
      <c r="KED19" s="5"/>
      <c r="KEE19" s="5"/>
      <c r="KEF19" s="5"/>
      <c r="KEG19" s="5"/>
      <c r="KEH19" s="5"/>
      <c r="KEI19" s="5"/>
      <c r="KEJ19" s="5"/>
      <c r="KEK19" s="5"/>
      <c r="KEL19" s="5"/>
      <c r="KEM19" s="5"/>
      <c r="KEN19" s="5"/>
      <c r="KEO19" s="5"/>
      <c r="KEP19" s="5"/>
      <c r="KEQ19" s="5"/>
      <c r="KER19" s="5"/>
      <c r="KES19" s="5"/>
      <c r="KET19" s="5"/>
      <c r="KEU19" s="5"/>
      <c r="KEV19" s="5"/>
      <c r="KEW19" s="5"/>
      <c r="KEX19" s="5"/>
      <c r="KEY19" s="5"/>
      <c r="KEZ19" s="5"/>
      <c r="KFA19" s="5"/>
      <c r="KFB19" s="5"/>
      <c r="KFC19" s="5"/>
      <c r="KFD19" s="5"/>
      <c r="KFE19" s="5"/>
      <c r="KFF19" s="5"/>
      <c r="KFG19" s="5"/>
      <c r="KFH19" s="5"/>
      <c r="KFI19" s="5"/>
      <c r="KFJ19" s="5"/>
      <c r="KFK19" s="5"/>
      <c r="KFL19" s="5"/>
      <c r="KFM19" s="5"/>
      <c r="KFN19" s="5"/>
      <c r="KFO19" s="5"/>
      <c r="KFP19" s="5"/>
      <c r="KFQ19" s="5"/>
      <c r="KFR19" s="5"/>
      <c r="KFS19" s="5"/>
      <c r="KFT19" s="5"/>
      <c r="KFU19" s="5"/>
      <c r="KFV19" s="5"/>
      <c r="KFW19" s="5"/>
      <c r="KFX19" s="5"/>
      <c r="KFY19" s="5"/>
      <c r="KFZ19" s="5"/>
      <c r="KGA19" s="5"/>
      <c r="KGB19" s="5"/>
      <c r="KGC19" s="5"/>
      <c r="KGD19" s="5"/>
      <c r="KGE19" s="5"/>
      <c r="KGF19" s="5"/>
      <c r="KGG19" s="5"/>
      <c r="KGH19" s="5"/>
      <c r="KGI19" s="5"/>
      <c r="KGJ19" s="5"/>
      <c r="KGK19" s="5"/>
      <c r="KGL19" s="5"/>
      <c r="KGM19" s="5"/>
      <c r="KGN19" s="5"/>
      <c r="KGO19" s="5"/>
      <c r="KGP19" s="5"/>
      <c r="KGQ19" s="5"/>
      <c r="KGR19" s="5"/>
      <c r="KGS19" s="5"/>
      <c r="KGT19" s="5"/>
      <c r="KGU19" s="5"/>
      <c r="KGV19" s="5"/>
      <c r="KGW19" s="5"/>
      <c r="KGX19" s="5"/>
      <c r="KGY19" s="5"/>
      <c r="KGZ19" s="5"/>
      <c r="KHA19" s="5"/>
      <c r="KHB19" s="5"/>
      <c r="KHC19" s="5"/>
      <c r="KHD19" s="5"/>
      <c r="KHE19" s="5"/>
      <c r="KHF19" s="5"/>
      <c r="KHG19" s="5"/>
      <c r="KHH19" s="5"/>
      <c r="KHI19" s="5"/>
      <c r="KHJ19" s="5"/>
      <c r="KHK19" s="5"/>
      <c r="KHL19" s="5"/>
      <c r="KHM19" s="5"/>
      <c r="KHN19" s="5"/>
      <c r="KHO19" s="5"/>
      <c r="KHP19" s="5"/>
      <c r="KHQ19" s="5"/>
      <c r="KHR19" s="5"/>
      <c r="KHS19" s="5"/>
      <c r="KHT19" s="5"/>
      <c r="KHU19" s="5"/>
      <c r="KHV19" s="5"/>
      <c r="KHW19" s="5"/>
      <c r="KHX19" s="5"/>
      <c r="KHY19" s="5"/>
      <c r="KHZ19" s="5"/>
      <c r="KIA19" s="5"/>
      <c r="KIB19" s="5"/>
      <c r="KIC19" s="5"/>
      <c r="KID19" s="5"/>
      <c r="KIE19" s="5"/>
      <c r="KIF19" s="5"/>
      <c r="KIG19" s="5"/>
      <c r="KIH19" s="5"/>
      <c r="KII19" s="5"/>
      <c r="KIJ19" s="5"/>
      <c r="KIK19" s="5"/>
      <c r="KIL19" s="5"/>
      <c r="KIM19" s="5"/>
      <c r="KIN19" s="5"/>
      <c r="KIO19" s="5"/>
      <c r="KIP19" s="5"/>
      <c r="KIQ19" s="5"/>
      <c r="KIR19" s="5"/>
      <c r="KIS19" s="5"/>
      <c r="KIT19" s="5"/>
      <c r="KIU19" s="5"/>
      <c r="KIV19" s="5"/>
      <c r="KIW19" s="5"/>
      <c r="KIX19" s="5"/>
      <c r="KIY19" s="5"/>
      <c r="KIZ19" s="5"/>
      <c r="KJA19" s="5"/>
      <c r="KJB19" s="5"/>
      <c r="KJC19" s="5"/>
      <c r="KJD19" s="5"/>
      <c r="KJE19" s="5"/>
      <c r="KJF19" s="5"/>
      <c r="KJG19" s="5"/>
      <c r="KJH19" s="5"/>
      <c r="KJI19" s="5"/>
      <c r="KJJ19" s="5"/>
      <c r="KJK19" s="5"/>
      <c r="KJL19" s="5"/>
      <c r="KJM19" s="5"/>
      <c r="KJN19" s="5"/>
      <c r="KJO19" s="5"/>
      <c r="KJP19" s="5"/>
      <c r="KJQ19" s="5"/>
      <c r="KJR19" s="5"/>
      <c r="KJS19" s="5"/>
      <c r="KJT19" s="5"/>
      <c r="KJU19" s="5"/>
      <c r="KJV19" s="5"/>
      <c r="KJW19" s="5"/>
      <c r="KJX19" s="5"/>
      <c r="KJY19" s="5"/>
      <c r="KJZ19" s="5"/>
      <c r="KKA19" s="5"/>
      <c r="KKB19" s="5"/>
      <c r="KKC19" s="5"/>
      <c r="KKD19" s="5"/>
      <c r="KKE19" s="5"/>
      <c r="KKF19" s="5"/>
      <c r="KKG19" s="5"/>
      <c r="KKH19" s="5"/>
      <c r="KKI19" s="5"/>
      <c r="KKJ19" s="5"/>
      <c r="KKK19" s="5"/>
      <c r="KKL19" s="5"/>
      <c r="KKM19" s="5"/>
      <c r="KKN19" s="5"/>
      <c r="KKO19" s="5"/>
      <c r="KKP19" s="5"/>
      <c r="KKQ19" s="5"/>
      <c r="KKR19" s="5"/>
      <c r="KKS19" s="5"/>
      <c r="KKT19" s="5"/>
      <c r="KKU19" s="5"/>
      <c r="KKV19" s="5"/>
      <c r="KKW19" s="5"/>
      <c r="KKX19" s="5"/>
      <c r="KKY19" s="5"/>
      <c r="KKZ19" s="5"/>
      <c r="KLA19" s="5"/>
      <c r="KLB19" s="5"/>
      <c r="KLC19" s="5"/>
      <c r="KLD19" s="5"/>
      <c r="KLE19" s="5"/>
      <c r="KLF19" s="5"/>
      <c r="KLG19" s="5"/>
      <c r="KLH19" s="5"/>
      <c r="KLI19" s="5"/>
      <c r="KLJ19" s="5"/>
      <c r="KLK19" s="5"/>
      <c r="KLL19" s="5"/>
      <c r="KLM19" s="5"/>
      <c r="KLN19" s="5"/>
      <c r="KLO19" s="5"/>
      <c r="KLP19" s="5"/>
      <c r="KLQ19" s="5"/>
      <c r="KLR19" s="5"/>
      <c r="KLS19" s="5"/>
      <c r="KLT19" s="5"/>
      <c r="KLU19" s="5"/>
      <c r="KLV19" s="5"/>
      <c r="KLW19" s="5"/>
      <c r="KLX19" s="5"/>
      <c r="KLY19" s="5"/>
      <c r="KLZ19" s="5"/>
      <c r="KMA19" s="5"/>
      <c r="KMB19" s="5"/>
      <c r="KMC19" s="5"/>
      <c r="KMD19" s="5"/>
      <c r="KME19" s="5"/>
      <c r="KMF19" s="5"/>
      <c r="KMG19" s="5"/>
      <c r="KMH19" s="5"/>
      <c r="KMI19" s="5"/>
      <c r="KMJ19" s="5"/>
      <c r="KMK19" s="5"/>
      <c r="KML19" s="5"/>
      <c r="KMM19" s="5"/>
      <c r="KMN19" s="5"/>
      <c r="KMO19" s="5"/>
      <c r="KMP19" s="5"/>
      <c r="KMQ19" s="5"/>
      <c r="KMR19" s="5"/>
      <c r="KMS19" s="5"/>
      <c r="KMT19" s="5"/>
      <c r="KMU19" s="5"/>
      <c r="KMV19" s="5"/>
      <c r="KMW19" s="5"/>
      <c r="KMX19" s="5"/>
      <c r="KMY19" s="5"/>
      <c r="KMZ19" s="5"/>
      <c r="KNA19" s="5"/>
      <c r="KNB19" s="5"/>
      <c r="KNC19" s="5"/>
      <c r="KND19" s="5"/>
      <c r="KNE19" s="5"/>
      <c r="KNF19" s="5"/>
      <c r="KNG19" s="5"/>
      <c r="KNH19" s="5"/>
      <c r="KNI19" s="5"/>
      <c r="KNJ19" s="5"/>
      <c r="KNK19" s="5"/>
      <c r="KNL19" s="5"/>
      <c r="KNM19" s="5"/>
      <c r="KNN19" s="5"/>
      <c r="KNO19" s="5"/>
      <c r="KNP19" s="5"/>
      <c r="KNQ19" s="5"/>
      <c r="KNR19" s="5"/>
      <c r="KNS19" s="5"/>
      <c r="KNT19" s="5"/>
      <c r="KNU19" s="5"/>
      <c r="KNV19" s="5"/>
      <c r="KNW19" s="5"/>
      <c r="KNX19" s="5"/>
      <c r="KNY19" s="5"/>
      <c r="KNZ19" s="5"/>
      <c r="KOA19" s="5"/>
      <c r="KOB19" s="5"/>
      <c r="KOC19" s="5"/>
      <c r="KOD19" s="5"/>
      <c r="KOE19" s="5"/>
      <c r="KOF19" s="5"/>
      <c r="KOG19" s="5"/>
      <c r="KOH19" s="5"/>
      <c r="KOI19" s="5"/>
      <c r="KOJ19" s="5"/>
      <c r="KOK19" s="5"/>
      <c r="KOL19" s="5"/>
      <c r="KOM19" s="5"/>
      <c r="KON19" s="5"/>
      <c r="KOO19" s="5"/>
      <c r="KOP19" s="5"/>
      <c r="KOQ19" s="5"/>
      <c r="KOR19" s="5"/>
      <c r="KOS19" s="5"/>
      <c r="KOT19" s="5"/>
      <c r="KOU19" s="5"/>
      <c r="KOV19" s="5"/>
      <c r="KOW19" s="5"/>
      <c r="KOX19" s="5"/>
      <c r="KOY19" s="5"/>
      <c r="KOZ19" s="5"/>
      <c r="KPA19" s="5"/>
      <c r="KPB19" s="5"/>
      <c r="KPC19" s="5"/>
      <c r="KPD19" s="5"/>
      <c r="KPE19" s="5"/>
      <c r="KPF19" s="5"/>
      <c r="KPG19" s="5"/>
      <c r="KPH19" s="5"/>
      <c r="KPI19" s="5"/>
      <c r="KPJ19" s="5"/>
      <c r="KPK19" s="5"/>
      <c r="KPL19" s="5"/>
      <c r="KPM19" s="5"/>
      <c r="KPN19" s="5"/>
      <c r="KPO19" s="5"/>
      <c r="KPP19" s="5"/>
      <c r="KPQ19" s="5"/>
      <c r="KPR19" s="5"/>
      <c r="KPS19" s="5"/>
      <c r="KPT19" s="5"/>
      <c r="KPU19" s="5"/>
      <c r="KPV19" s="5"/>
      <c r="KPW19" s="5"/>
      <c r="KPX19" s="5"/>
      <c r="KPY19" s="5"/>
      <c r="KPZ19" s="5"/>
      <c r="KQA19" s="5"/>
      <c r="KQB19" s="5"/>
      <c r="KQC19" s="5"/>
      <c r="KQD19" s="5"/>
      <c r="KQE19" s="5"/>
      <c r="KQF19" s="5"/>
      <c r="KQG19" s="5"/>
      <c r="KQH19" s="5"/>
      <c r="KQI19" s="5"/>
      <c r="KQJ19" s="5"/>
      <c r="KQK19" s="5"/>
      <c r="KQL19" s="5"/>
      <c r="KQM19" s="5"/>
      <c r="KQN19" s="5"/>
      <c r="KQO19" s="5"/>
      <c r="KQP19" s="5"/>
      <c r="KQQ19" s="5"/>
      <c r="KQR19" s="5"/>
      <c r="KQS19" s="5"/>
      <c r="KQT19" s="5"/>
      <c r="KQU19" s="5"/>
      <c r="KQV19" s="5"/>
      <c r="KQW19" s="5"/>
      <c r="KQX19" s="5"/>
      <c r="KQY19" s="5"/>
      <c r="KQZ19" s="5"/>
      <c r="KRA19" s="5"/>
      <c r="KRB19" s="5"/>
      <c r="KRC19" s="5"/>
      <c r="KRD19" s="5"/>
      <c r="KRE19" s="5"/>
      <c r="KRF19" s="5"/>
      <c r="KRG19" s="5"/>
      <c r="KRH19" s="5"/>
      <c r="KRI19" s="5"/>
      <c r="KRJ19" s="5"/>
      <c r="KRK19" s="5"/>
      <c r="KRL19" s="5"/>
      <c r="KRM19" s="5"/>
      <c r="KRN19" s="5"/>
      <c r="KRO19" s="5"/>
      <c r="KRP19" s="5"/>
      <c r="KRQ19" s="5"/>
      <c r="KRR19" s="5"/>
      <c r="KRS19" s="5"/>
      <c r="KRT19" s="5"/>
      <c r="KRU19" s="5"/>
      <c r="KRV19" s="5"/>
      <c r="KRW19" s="5"/>
      <c r="KRX19" s="5"/>
      <c r="KRY19" s="5"/>
      <c r="KRZ19" s="5"/>
      <c r="KSA19" s="5"/>
      <c r="KSB19" s="5"/>
      <c r="KSC19" s="5"/>
      <c r="KSD19" s="5"/>
      <c r="KSE19" s="5"/>
      <c r="KSF19" s="5"/>
      <c r="KSG19" s="5"/>
      <c r="KSH19" s="5"/>
      <c r="KSI19" s="5"/>
      <c r="KSJ19" s="5"/>
      <c r="KSK19" s="5"/>
      <c r="KSL19" s="5"/>
      <c r="KSM19" s="5"/>
      <c r="KSN19" s="5"/>
      <c r="KSO19" s="5"/>
      <c r="KSP19" s="5"/>
      <c r="KSQ19" s="5"/>
      <c r="KSR19" s="5"/>
      <c r="KSS19" s="5"/>
      <c r="KST19" s="5"/>
      <c r="KSU19" s="5"/>
      <c r="KSV19" s="5"/>
      <c r="KSW19" s="5"/>
      <c r="KSX19" s="5"/>
      <c r="KSY19" s="5"/>
      <c r="KSZ19" s="5"/>
      <c r="KTA19" s="5"/>
      <c r="KTB19" s="5"/>
      <c r="KTC19" s="5"/>
      <c r="KTD19" s="5"/>
      <c r="KTE19" s="5"/>
      <c r="KTF19" s="5"/>
      <c r="KTG19" s="5"/>
      <c r="KTH19" s="5"/>
      <c r="KTI19" s="5"/>
      <c r="KTJ19" s="5"/>
      <c r="KTK19" s="5"/>
      <c r="KTL19" s="5"/>
      <c r="KTM19" s="5"/>
      <c r="KTN19" s="5"/>
      <c r="KTO19" s="5"/>
      <c r="KTP19" s="5"/>
      <c r="KTQ19" s="5"/>
      <c r="KTR19" s="5"/>
      <c r="KTS19" s="5"/>
      <c r="KTT19" s="5"/>
      <c r="KTU19" s="5"/>
      <c r="KTV19" s="5"/>
      <c r="KTW19" s="5"/>
      <c r="KTX19" s="5"/>
      <c r="KTY19" s="5"/>
      <c r="KTZ19" s="5"/>
      <c r="KUA19" s="5"/>
      <c r="KUB19" s="5"/>
      <c r="KUC19" s="5"/>
      <c r="KUD19" s="5"/>
      <c r="KUE19" s="5"/>
      <c r="KUF19" s="5"/>
      <c r="KUG19" s="5"/>
      <c r="KUH19" s="5"/>
      <c r="KUI19" s="5"/>
      <c r="KUJ19" s="5"/>
      <c r="KUK19" s="5"/>
      <c r="KUL19" s="5"/>
      <c r="KUM19" s="5"/>
      <c r="KUN19" s="5"/>
      <c r="KUO19" s="5"/>
      <c r="KUP19" s="5"/>
      <c r="KUQ19" s="5"/>
      <c r="KUR19" s="5"/>
      <c r="KUS19" s="5"/>
      <c r="KUT19" s="5"/>
      <c r="KUU19" s="5"/>
      <c r="KUV19" s="5"/>
      <c r="KUW19" s="5"/>
      <c r="KUX19" s="5"/>
      <c r="KUY19" s="5"/>
      <c r="KUZ19" s="5"/>
      <c r="KVA19" s="5"/>
      <c r="KVB19" s="5"/>
      <c r="KVC19" s="5"/>
      <c r="KVD19" s="5"/>
      <c r="KVE19" s="5"/>
      <c r="KVF19" s="5"/>
      <c r="KVG19" s="5"/>
      <c r="KVH19" s="5"/>
      <c r="KVI19" s="5"/>
      <c r="KVJ19" s="5"/>
      <c r="KVK19" s="5"/>
      <c r="KVL19" s="5"/>
      <c r="KVM19" s="5"/>
      <c r="KVN19" s="5"/>
      <c r="KVO19" s="5"/>
      <c r="KVP19" s="5"/>
      <c r="KVQ19" s="5"/>
      <c r="KVR19" s="5"/>
      <c r="KVS19" s="5"/>
      <c r="KVT19" s="5"/>
      <c r="KVU19" s="5"/>
      <c r="KVV19" s="5"/>
      <c r="KVW19" s="5"/>
      <c r="KVX19" s="5"/>
      <c r="KVY19" s="5"/>
      <c r="KVZ19" s="5"/>
      <c r="KWA19" s="5"/>
      <c r="KWB19" s="5"/>
      <c r="KWC19" s="5"/>
      <c r="KWD19" s="5"/>
      <c r="KWE19" s="5"/>
      <c r="KWF19" s="5"/>
      <c r="KWG19" s="5"/>
      <c r="KWH19" s="5"/>
      <c r="KWI19" s="5"/>
      <c r="KWJ19" s="5"/>
      <c r="KWK19" s="5"/>
      <c r="KWL19" s="5"/>
      <c r="KWM19" s="5"/>
      <c r="KWN19" s="5"/>
      <c r="KWO19" s="5"/>
      <c r="KWP19" s="5"/>
      <c r="KWQ19" s="5"/>
      <c r="KWR19" s="5"/>
      <c r="KWS19" s="5"/>
      <c r="KWT19" s="5"/>
      <c r="KWU19" s="5"/>
      <c r="KWV19" s="5"/>
      <c r="KWW19" s="5"/>
      <c r="KWX19" s="5"/>
      <c r="KWY19" s="5"/>
      <c r="KWZ19" s="5"/>
      <c r="KXA19" s="5"/>
      <c r="KXB19" s="5"/>
      <c r="KXC19" s="5"/>
      <c r="KXD19" s="5"/>
      <c r="KXE19" s="5"/>
      <c r="KXF19" s="5"/>
      <c r="KXG19" s="5"/>
      <c r="KXH19" s="5"/>
      <c r="KXI19" s="5"/>
      <c r="KXJ19" s="5"/>
      <c r="KXK19" s="5"/>
      <c r="KXL19" s="5"/>
      <c r="KXM19" s="5"/>
      <c r="KXN19" s="5"/>
      <c r="KXO19" s="5"/>
      <c r="KXP19" s="5"/>
      <c r="KXQ19" s="5"/>
      <c r="KXR19" s="5"/>
      <c r="KXS19" s="5"/>
      <c r="KXT19" s="5"/>
      <c r="KXU19" s="5"/>
      <c r="KXV19" s="5"/>
      <c r="KXW19" s="5"/>
      <c r="KXX19" s="5"/>
      <c r="KXY19" s="5"/>
      <c r="KXZ19" s="5"/>
      <c r="KYA19" s="5"/>
      <c r="KYB19" s="5"/>
      <c r="KYC19" s="5"/>
      <c r="KYD19" s="5"/>
      <c r="KYE19" s="5"/>
      <c r="KYF19" s="5"/>
      <c r="KYG19" s="5"/>
      <c r="KYH19" s="5"/>
      <c r="KYI19" s="5"/>
      <c r="KYJ19" s="5"/>
      <c r="KYK19" s="5"/>
      <c r="KYL19" s="5"/>
      <c r="KYM19" s="5"/>
      <c r="KYN19" s="5"/>
      <c r="KYO19" s="5"/>
      <c r="KYP19" s="5"/>
      <c r="KYQ19" s="5"/>
      <c r="KYR19" s="5"/>
      <c r="KYS19" s="5"/>
      <c r="KYT19" s="5"/>
      <c r="KYU19" s="5"/>
      <c r="KYV19" s="5"/>
      <c r="KYW19" s="5"/>
      <c r="KYX19" s="5"/>
      <c r="KYY19" s="5"/>
      <c r="KYZ19" s="5"/>
      <c r="KZA19" s="5"/>
      <c r="KZB19" s="5"/>
      <c r="KZC19" s="5"/>
      <c r="KZD19" s="5"/>
      <c r="KZE19" s="5"/>
      <c r="KZF19" s="5"/>
      <c r="KZG19" s="5"/>
      <c r="KZH19" s="5"/>
      <c r="KZI19" s="5"/>
      <c r="KZJ19" s="5"/>
      <c r="KZK19" s="5"/>
      <c r="KZL19" s="5"/>
      <c r="KZM19" s="5"/>
      <c r="KZN19" s="5"/>
      <c r="KZO19" s="5"/>
      <c r="KZP19" s="5"/>
      <c r="KZQ19" s="5"/>
      <c r="KZR19" s="5"/>
      <c r="KZS19" s="5"/>
      <c r="KZT19" s="5"/>
      <c r="KZU19" s="5"/>
      <c r="KZV19" s="5"/>
      <c r="KZW19" s="5"/>
      <c r="KZX19" s="5"/>
      <c r="KZY19" s="5"/>
      <c r="KZZ19" s="5"/>
      <c r="LAA19" s="5"/>
      <c r="LAB19" s="5"/>
      <c r="LAC19" s="5"/>
      <c r="LAD19" s="5"/>
      <c r="LAE19" s="5"/>
      <c r="LAF19" s="5"/>
      <c r="LAG19" s="5"/>
      <c r="LAH19" s="5"/>
      <c r="LAI19" s="5"/>
      <c r="LAJ19" s="5"/>
      <c r="LAK19" s="5"/>
      <c r="LAL19" s="5"/>
      <c r="LAM19" s="5"/>
      <c r="LAN19" s="5"/>
      <c r="LAO19" s="5"/>
      <c r="LAP19" s="5"/>
      <c r="LAQ19" s="5"/>
      <c r="LAR19" s="5"/>
      <c r="LAS19" s="5"/>
      <c r="LAT19" s="5"/>
      <c r="LAU19" s="5"/>
      <c r="LAV19" s="5"/>
      <c r="LAW19" s="5"/>
      <c r="LAX19" s="5"/>
      <c r="LAY19" s="5"/>
      <c r="LAZ19" s="5"/>
      <c r="LBA19" s="5"/>
      <c r="LBB19" s="5"/>
      <c r="LBC19" s="5"/>
      <c r="LBD19" s="5"/>
      <c r="LBE19" s="5"/>
      <c r="LBF19" s="5"/>
      <c r="LBG19" s="5"/>
      <c r="LBH19" s="5"/>
      <c r="LBI19" s="5"/>
      <c r="LBJ19" s="5"/>
      <c r="LBK19" s="5"/>
      <c r="LBL19" s="5"/>
      <c r="LBM19" s="5"/>
      <c r="LBN19" s="5"/>
      <c r="LBO19" s="5"/>
      <c r="LBP19" s="5"/>
      <c r="LBQ19" s="5"/>
      <c r="LBR19" s="5"/>
      <c r="LBS19" s="5"/>
      <c r="LBT19" s="5"/>
      <c r="LBU19" s="5"/>
      <c r="LBV19" s="5"/>
      <c r="LBW19" s="5"/>
      <c r="LBX19" s="5"/>
      <c r="LBY19" s="5"/>
      <c r="LBZ19" s="5"/>
      <c r="LCA19" s="5"/>
      <c r="LCB19" s="5"/>
      <c r="LCC19" s="5"/>
      <c r="LCD19" s="5"/>
      <c r="LCE19" s="5"/>
      <c r="LCF19" s="5"/>
      <c r="LCG19" s="5"/>
      <c r="LCH19" s="5"/>
      <c r="LCI19" s="5"/>
      <c r="LCJ19" s="5"/>
      <c r="LCK19" s="5"/>
      <c r="LCL19" s="5"/>
      <c r="LCM19" s="5"/>
      <c r="LCN19" s="5"/>
      <c r="LCO19" s="5"/>
      <c r="LCP19" s="5"/>
      <c r="LCQ19" s="5"/>
      <c r="LCR19" s="5"/>
      <c r="LCS19" s="5"/>
      <c r="LCT19" s="5"/>
      <c r="LCU19" s="5"/>
      <c r="LCV19" s="5"/>
      <c r="LCW19" s="5"/>
      <c r="LCX19" s="5"/>
      <c r="LCY19" s="5"/>
      <c r="LCZ19" s="5"/>
      <c r="LDA19" s="5"/>
      <c r="LDB19" s="5"/>
      <c r="LDC19" s="5"/>
      <c r="LDD19" s="5"/>
      <c r="LDE19" s="5"/>
      <c r="LDF19" s="5"/>
      <c r="LDG19" s="5"/>
      <c r="LDH19" s="5"/>
      <c r="LDI19" s="5"/>
      <c r="LDJ19" s="5"/>
      <c r="LDK19" s="5"/>
      <c r="LDL19" s="5"/>
      <c r="LDM19" s="5"/>
      <c r="LDN19" s="5"/>
      <c r="LDO19" s="5"/>
      <c r="LDP19" s="5"/>
      <c r="LDQ19" s="5"/>
      <c r="LDR19" s="5"/>
      <c r="LDS19" s="5"/>
      <c r="LDT19" s="5"/>
      <c r="LDU19" s="5"/>
      <c r="LDV19" s="5"/>
      <c r="LDW19" s="5"/>
      <c r="LDX19" s="5"/>
      <c r="LDY19" s="5"/>
      <c r="LDZ19" s="5"/>
      <c r="LEA19" s="5"/>
      <c r="LEB19" s="5"/>
      <c r="LEC19" s="5"/>
      <c r="LED19" s="5"/>
      <c r="LEE19" s="5"/>
      <c r="LEF19" s="5"/>
      <c r="LEG19" s="5"/>
      <c r="LEH19" s="5"/>
      <c r="LEI19" s="5"/>
      <c r="LEJ19" s="5"/>
      <c r="LEK19" s="5"/>
      <c r="LEL19" s="5"/>
      <c r="LEM19" s="5"/>
      <c r="LEN19" s="5"/>
      <c r="LEO19" s="5"/>
      <c r="LEP19" s="5"/>
      <c r="LEQ19" s="5"/>
      <c r="LER19" s="5"/>
      <c r="LES19" s="5"/>
      <c r="LET19" s="5"/>
      <c r="LEU19" s="5"/>
      <c r="LEV19" s="5"/>
      <c r="LEW19" s="5"/>
      <c r="LEX19" s="5"/>
      <c r="LEY19" s="5"/>
      <c r="LEZ19" s="5"/>
      <c r="LFA19" s="5"/>
      <c r="LFB19" s="5"/>
      <c r="LFC19" s="5"/>
      <c r="LFD19" s="5"/>
      <c r="LFE19" s="5"/>
      <c r="LFF19" s="5"/>
      <c r="LFG19" s="5"/>
      <c r="LFH19" s="5"/>
      <c r="LFI19" s="5"/>
      <c r="LFJ19" s="5"/>
      <c r="LFK19" s="5"/>
      <c r="LFL19" s="5"/>
      <c r="LFM19" s="5"/>
      <c r="LFN19" s="5"/>
      <c r="LFO19" s="5"/>
      <c r="LFP19" s="5"/>
      <c r="LFQ19" s="5"/>
      <c r="LFR19" s="5"/>
      <c r="LFS19" s="5"/>
      <c r="LFT19" s="5"/>
      <c r="LFU19" s="5"/>
      <c r="LFV19" s="5"/>
      <c r="LFW19" s="5"/>
      <c r="LFX19" s="5"/>
      <c r="LFY19" s="5"/>
      <c r="LFZ19" s="5"/>
      <c r="LGA19" s="5"/>
      <c r="LGB19" s="5"/>
      <c r="LGC19" s="5"/>
      <c r="LGD19" s="5"/>
      <c r="LGE19" s="5"/>
      <c r="LGF19" s="5"/>
      <c r="LGG19" s="5"/>
      <c r="LGH19" s="5"/>
      <c r="LGI19" s="5"/>
      <c r="LGJ19" s="5"/>
      <c r="LGK19" s="5"/>
      <c r="LGL19" s="5"/>
      <c r="LGM19" s="5"/>
      <c r="LGN19" s="5"/>
      <c r="LGO19" s="5"/>
      <c r="LGP19" s="5"/>
      <c r="LGQ19" s="5"/>
      <c r="LGR19" s="5"/>
      <c r="LGS19" s="5"/>
      <c r="LGT19" s="5"/>
      <c r="LGU19" s="5"/>
      <c r="LGV19" s="5"/>
      <c r="LGW19" s="5"/>
      <c r="LGX19" s="5"/>
      <c r="LGY19" s="5"/>
      <c r="LGZ19" s="5"/>
      <c r="LHA19" s="5"/>
      <c r="LHB19" s="5"/>
      <c r="LHC19" s="5"/>
      <c r="LHD19" s="5"/>
      <c r="LHE19" s="5"/>
      <c r="LHF19" s="5"/>
      <c r="LHG19" s="5"/>
      <c r="LHH19" s="5"/>
      <c r="LHI19" s="5"/>
      <c r="LHJ19" s="5"/>
      <c r="LHK19" s="5"/>
      <c r="LHL19" s="5"/>
      <c r="LHM19" s="5"/>
      <c r="LHN19" s="5"/>
      <c r="LHO19" s="5"/>
      <c r="LHP19" s="5"/>
      <c r="LHQ19" s="5"/>
      <c r="LHR19" s="5"/>
      <c r="LHS19" s="5"/>
      <c r="LHT19" s="5"/>
      <c r="LHU19" s="5"/>
      <c r="LHV19" s="5"/>
      <c r="LHW19" s="5"/>
      <c r="LHX19" s="5"/>
      <c r="LHY19" s="5"/>
      <c r="LHZ19" s="5"/>
      <c r="LIA19" s="5"/>
      <c r="LIB19" s="5"/>
      <c r="LIC19" s="5"/>
      <c r="LID19" s="5"/>
      <c r="LIE19" s="5"/>
      <c r="LIF19" s="5"/>
      <c r="LIG19" s="5"/>
      <c r="LIH19" s="5"/>
      <c r="LII19" s="5"/>
      <c r="LIJ19" s="5"/>
      <c r="LIK19" s="5"/>
      <c r="LIL19" s="5"/>
      <c r="LIM19" s="5"/>
      <c r="LIN19" s="5"/>
      <c r="LIO19" s="5"/>
      <c r="LIP19" s="5"/>
      <c r="LIQ19" s="5"/>
      <c r="LIR19" s="5"/>
      <c r="LIS19" s="5"/>
      <c r="LIT19" s="5"/>
      <c r="LIU19" s="5"/>
      <c r="LIV19" s="5"/>
      <c r="LIW19" s="5"/>
      <c r="LIX19" s="5"/>
      <c r="LIY19" s="5"/>
      <c r="LIZ19" s="5"/>
      <c r="LJA19" s="5"/>
      <c r="LJB19" s="5"/>
      <c r="LJC19" s="5"/>
      <c r="LJD19" s="5"/>
      <c r="LJE19" s="5"/>
      <c r="LJF19" s="5"/>
      <c r="LJG19" s="5"/>
      <c r="LJH19" s="5"/>
      <c r="LJI19" s="5"/>
      <c r="LJJ19" s="5"/>
      <c r="LJK19" s="5"/>
      <c r="LJL19" s="5"/>
      <c r="LJM19" s="5"/>
      <c r="LJN19" s="5"/>
      <c r="LJO19" s="5"/>
      <c r="LJP19" s="5"/>
      <c r="LJQ19" s="5"/>
      <c r="LJR19" s="5"/>
      <c r="LJS19" s="5"/>
      <c r="LJT19" s="5"/>
      <c r="LJU19" s="5"/>
      <c r="LJV19" s="5"/>
      <c r="LJW19" s="5"/>
      <c r="LJX19" s="5"/>
      <c r="LJY19" s="5"/>
      <c r="LJZ19" s="5"/>
      <c r="LKA19" s="5"/>
      <c r="LKB19" s="5"/>
      <c r="LKC19" s="5"/>
      <c r="LKD19" s="5"/>
      <c r="LKE19" s="5"/>
      <c r="LKF19" s="5"/>
      <c r="LKG19" s="5"/>
      <c r="LKH19" s="5"/>
      <c r="LKI19" s="5"/>
      <c r="LKJ19" s="5"/>
      <c r="LKK19" s="5"/>
      <c r="LKL19" s="5"/>
      <c r="LKM19" s="5"/>
      <c r="LKN19" s="5"/>
      <c r="LKO19" s="5"/>
      <c r="LKP19" s="5"/>
      <c r="LKQ19" s="5"/>
      <c r="LKR19" s="5"/>
      <c r="LKS19" s="5"/>
      <c r="LKT19" s="5"/>
      <c r="LKU19" s="5"/>
      <c r="LKV19" s="5"/>
      <c r="LKW19" s="5"/>
      <c r="LKX19" s="5"/>
      <c r="LKY19" s="5"/>
      <c r="LKZ19" s="5"/>
      <c r="LLA19" s="5"/>
      <c r="LLB19" s="5"/>
      <c r="LLC19" s="5"/>
      <c r="LLD19" s="5"/>
      <c r="LLE19" s="5"/>
      <c r="LLF19" s="5"/>
      <c r="LLG19" s="5"/>
      <c r="LLH19" s="5"/>
      <c r="LLI19" s="5"/>
      <c r="LLJ19" s="5"/>
      <c r="LLK19" s="5"/>
      <c r="LLL19" s="5"/>
      <c r="LLM19" s="5"/>
      <c r="LLN19" s="5"/>
      <c r="LLO19" s="5"/>
      <c r="LLP19" s="5"/>
      <c r="LLQ19" s="5"/>
      <c r="LLR19" s="5"/>
      <c r="LLS19" s="5"/>
      <c r="LLT19" s="5"/>
      <c r="LLU19" s="5"/>
      <c r="LLV19" s="5"/>
      <c r="LLW19" s="5"/>
      <c r="LLX19" s="5"/>
      <c r="LLY19" s="5"/>
      <c r="LLZ19" s="5"/>
      <c r="LMA19" s="5"/>
      <c r="LMB19" s="5"/>
      <c r="LMC19" s="5"/>
      <c r="LMD19" s="5"/>
      <c r="LME19" s="5"/>
      <c r="LMF19" s="5"/>
      <c r="LMG19" s="5"/>
      <c r="LMH19" s="5"/>
      <c r="LMI19" s="5"/>
      <c r="LMJ19" s="5"/>
      <c r="LMK19" s="5"/>
      <c r="LML19" s="5"/>
      <c r="LMM19" s="5"/>
      <c r="LMN19" s="5"/>
      <c r="LMO19" s="5"/>
      <c r="LMP19" s="5"/>
      <c r="LMQ19" s="5"/>
      <c r="LMR19" s="5"/>
      <c r="LMS19" s="5"/>
      <c r="LMT19" s="5"/>
      <c r="LMU19" s="5"/>
      <c r="LMV19" s="5"/>
      <c r="LMW19" s="5"/>
      <c r="LMX19" s="5"/>
      <c r="LMY19" s="5"/>
      <c r="LMZ19" s="5"/>
      <c r="LNA19" s="5"/>
      <c r="LNB19" s="5"/>
      <c r="LNC19" s="5"/>
      <c r="LND19" s="5"/>
      <c r="LNE19" s="5"/>
      <c r="LNF19" s="5"/>
      <c r="LNG19" s="5"/>
      <c r="LNH19" s="5"/>
      <c r="LNI19" s="5"/>
      <c r="LNJ19" s="5"/>
      <c r="LNK19" s="5"/>
      <c r="LNL19" s="5"/>
      <c r="LNM19" s="5"/>
      <c r="LNN19" s="5"/>
      <c r="LNO19" s="5"/>
      <c r="LNP19" s="5"/>
      <c r="LNQ19" s="5"/>
      <c r="LNR19" s="5"/>
      <c r="LNS19" s="5"/>
      <c r="LNT19" s="5"/>
      <c r="LNU19" s="5"/>
      <c r="LNV19" s="5"/>
      <c r="LNW19" s="5"/>
      <c r="LNX19" s="5"/>
      <c r="LNY19" s="5"/>
      <c r="LNZ19" s="5"/>
      <c r="LOA19" s="5"/>
      <c r="LOB19" s="5"/>
      <c r="LOC19" s="5"/>
      <c r="LOD19" s="5"/>
      <c r="LOE19" s="5"/>
      <c r="LOF19" s="5"/>
      <c r="LOG19" s="5"/>
      <c r="LOH19" s="5"/>
      <c r="LOI19" s="5"/>
      <c r="LOJ19" s="5"/>
      <c r="LOK19" s="5"/>
      <c r="LOL19" s="5"/>
      <c r="LOM19" s="5"/>
      <c r="LON19" s="5"/>
      <c r="LOO19" s="5"/>
      <c r="LOP19" s="5"/>
      <c r="LOQ19" s="5"/>
      <c r="LOR19" s="5"/>
      <c r="LOS19" s="5"/>
      <c r="LOT19" s="5"/>
      <c r="LOU19" s="5"/>
      <c r="LOV19" s="5"/>
      <c r="LOW19" s="5"/>
      <c r="LOX19" s="5"/>
      <c r="LOY19" s="5"/>
      <c r="LOZ19" s="5"/>
      <c r="LPA19" s="5"/>
      <c r="LPB19" s="5"/>
      <c r="LPC19" s="5"/>
      <c r="LPD19" s="5"/>
      <c r="LPE19" s="5"/>
      <c r="LPF19" s="5"/>
      <c r="LPG19" s="5"/>
      <c r="LPH19" s="5"/>
      <c r="LPI19" s="5"/>
      <c r="LPJ19" s="5"/>
      <c r="LPK19" s="5"/>
      <c r="LPL19" s="5"/>
      <c r="LPM19" s="5"/>
      <c r="LPN19" s="5"/>
      <c r="LPO19" s="5"/>
      <c r="LPP19" s="5"/>
      <c r="LPQ19" s="5"/>
      <c r="LPR19" s="5"/>
      <c r="LPS19" s="5"/>
      <c r="LPT19" s="5"/>
      <c r="LPU19" s="5"/>
      <c r="LPV19" s="5"/>
      <c r="LPW19" s="5"/>
      <c r="LPX19" s="5"/>
      <c r="LPY19" s="5"/>
      <c r="LPZ19" s="5"/>
      <c r="LQA19" s="5"/>
      <c r="LQB19" s="5"/>
      <c r="LQC19" s="5"/>
      <c r="LQD19" s="5"/>
      <c r="LQE19" s="5"/>
      <c r="LQF19" s="5"/>
      <c r="LQG19" s="5"/>
      <c r="LQH19" s="5"/>
      <c r="LQI19" s="5"/>
      <c r="LQJ19" s="5"/>
      <c r="LQK19" s="5"/>
      <c r="LQL19" s="5"/>
      <c r="LQM19" s="5"/>
      <c r="LQN19" s="5"/>
      <c r="LQO19" s="5"/>
      <c r="LQP19" s="5"/>
      <c r="LQQ19" s="5"/>
      <c r="LQR19" s="5"/>
      <c r="LQS19" s="5"/>
      <c r="LQT19" s="5"/>
      <c r="LQU19" s="5"/>
      <c r="LQV19" s="5"/>
      <c r="LQW19" s="5"/>
      <c r="LQX19" s="5"/>
      <c r="LQY19" s="5"/>
      <c r="LQZ19" s="5"/>
      <c r="LRA19" s="5"/>
      <c r="LRB19" s="5"/>
      <c r="LRC19" s="5"/>
      <c r="LRD19" s="5"/>
      <c r="LRE19" s="5"/>
      <c r="LRF19" s="5"/>
      <c r="LRG19" s="5"/>
      <c r="LRH19" s="5"/>
      <c r="LRI19" s="5"/>
      <c r="LRJ19" s="5"/>
      <c r="LRK19" s="5"/>
      <c r="LRL19" s="5"/>
      <c r="LRM19" s="5"/>
      <c r="LRN19" s="5"/>
      <c r="LRO19" s="5"/>
      <c r="LRP19" s="5"/>
      <c r="LRQ19" s="5"/>
      <c r="LRR19" s="5"/>
      <c r="LRS19" s="5"/>
      <c r="LRT19" s="5"/>
      <c r="LRU19" s="5"/>
      <c r="LRV19" s="5"/>
      <c r="LRW19" s="5"/>
      <c r="LRX19" s="5"/>
      <c r="LRY19" s="5"/>
      <c r="LRZ19" s="5"/>
      <c r="LSA19" s="5"/>
      <c r="LSB19" s="5"/>
      <c r="LSC19" s="5"/>
      <c r="LSD19" s="5"/>
      <c r="LSE19" s="5"/>
      <c r="LSF19" s="5"/>
      <c r="LSG19" s="5"/>
      <c r="LSH19" s="5"/>
      <c r="LSI19" s="5"/>
      <c r="LSJ19" s="5"/>
      <c r="LSK19" s="5"/>
      <c r="LSL19" s="5"/>
      <c r="LSM19" s="5"/>
      <c r="LSN19" s="5"/>
      <c r="LSO19" s="5"/>
      <c r="LSP19" s="5"/>
      <c r="LSQ19" s="5"/>
      <c r="LSR19" s="5"/>
      <c r="LSS19" s="5"/>
      <c r="LST19" s="5"/>
      <c r="LSU19" s="5"/>
      <c r="LSV19" s="5"/>
      <c r="LSW19" s="5"/>
      <c r="LSX19" s="5"/>
      <c r="LSY19" s="5"/>
      <c r="LSZ19" s="5"/>
      <c r="LTA19" s="5"/>
      <c r="LTB19" s="5"/>
      <c r="LTC19" s="5"/>
      <c r="LTD19" s="5"/>
      <c r="LTE19" s="5"/>
      <c r="LTF19" s="5"/>
      <c r="LTG19" s="5"/>
      <c r="LTH19" s="5"/>
      <c r="LTI19" s="5"/>
      <c r="LTJ19" s="5"/>
      <c r="LTK19" s="5"/>
      <c r="LTL19" s="5"/>
      <c r="LTM19" s="5"/>
      <c r="LTN19" s="5"/>
      <c r="LTO19" s="5"/>
      <c r="LTP19" s="5"/>
      <c r="LTQ19" s="5"/>
      <c r="LTR19" s="5"/>
      <c r="LTS19" s="5"/>
      <c r="LTT19" s="5"/>
      <c r="LTU19" s="5"/>
      <c r="LTV19" s="5"/>
      <c r="LTW19" s="5"/>
      <c r="LTX19" s="5"/>
      <c r="LTY19" s="5"/>
      <c r="LTZ19" s="5"/>
      <c r="LUA19" s="5"/>
      <c r="LUB19" s="5"/>
      <c r="LUC19" s="5"/>
      <c r="LUD19" s="5"/>
      <c r="LUE19" s="5"/>
      <c r="LUF19" s="5"/>
      <c r="LUG19" s="5"/>
      <c r="LUH19" s="5"/>
      <c r="LUI19" s="5"/>
      <c r="LUJ19" s="5"/>
      <c r="LUK19" s="5"/>
      <c r="LUL19" s="5"/>
      <c r="LUM19" s="5"/>
      <c r="LUN19" s="5"/>
      <c r="LUO19" s="5"/>
      <c r="LUP19" s="5"/>
      <c r="LUQ19" s="5"/>
      <c r="LUR19" s="5"/>
      <c r="LUS19" s="5"/>
      <c r="LUT19" s="5"/>
      <c r="LUU19" s="5"/>
      <c r="LUV19" s="5"/>
      <c r="LUW19" s="5"/>
      <c r="LUX19" s="5"/>
      <c r="LUY19" s="5"/>
      <c r="LUZ19" s="5"/>
      <c r="LVA19" s="5"/>
      <c r="LVB19" s="5"/>
      <c r="LVC19" s="5"/>
      <c r="LVD19" s="5"/>
      <c r="LVE19" s="5"/>
      <c r="LVF19" s="5"/>
      <c r="LVG19" s="5"/>
      <c r="LVH19" s="5"/>
      <c r="LVI19" s="5"/>
      <c r="LVJ19" s="5"/>
      <c r="LVK19" s="5"/>
      <c r="LVL19" s="5"/>
      <c r="LVM19" s="5"/>
      <c r="LVN19" s="5"/>
      <c r="LVO19" s="5"/>
      <c r="LVP19" s="5"/>
      <c r="LVQ19" s="5"/>
      <c r="LVR19" s="5"/>
      <c r="LVS19" s="5"/>
      <c r="LVT19" s="5"/>
      <c r="LVU19" s="5"/>
      <c r="LVV19" s="5"/>
      <c r="LVW19" s="5"/>
      <c r="LVX19" s="5"/>
      <c r="LVY19" s="5"/>
      <c r="LVZ19" s="5"/>
      <c r="LWA19" s="5"/>
      <c r="LWB19" s="5"/>
      <c r="LWC19" s="5"/>
      <c r="LWD19" s="5"/>
      <c r="LWE19" s="5"/>
      <c r="LWF19" s="5"/>
      <c r="LWG19" s="5"/>
      <c r="LWH19" s="5"/>
      <c r="LWI19" s="5"/>
      <c r="LWJ19" s="5"/>
      <c r="LWK19" s="5"/>
      <c r="LWL19" s="5"/>
      <c r="LWM19" s="5"/>
      <c r="LWN19" s="5"/>
      <c r="LWO19" s="5"/>
      <c r="LWP19" s="5"/>
      <c r="LWQ19" s="5"/>
      <c r="LWR19" s="5"/>
      <c r="LWS19" s="5"/>
      <c r="LWT19" s="5"/>
      <c r="LWU19" s="5"/>
      <c r="LWV19" s="5"/>
      <c r="LWW19" s="5"/>
      <c r="LWX19" s="5"/>
      <c r="LWY19" s="5"/>
      <c r="LWZ19" s="5"/>
      <c r="LXA19" s="5"/>
      <c r="LXB19" s="5"/>
      <c r="LXC19" s="5"/>
      <c r="LXD19" s="5"/>
      <c r="LXE19" s="5"/>
      <c r="LXF19" s="5"/>
      <c r="LXG19" s="5"/>
      <c r="LXH19" s="5"/>
      <c r="LXI19" s="5"/>
      <c r="LXJ19" s="5"/>
      <c r="LXK19" s="5"/>
      <c r="LXL19" s="5"/>
      <c r="LXM19" s="5"/>
      <c r="LXN19" s="5"/>
      <c r="LXO19" s="5"/>
      <c r="LXP19" s="5"/>
      <c r="LXQ19" s="5"/>
      <c r="LXR19" s="5"/>
      <c r="LXS19" s="5"/>
      <c r="LXT19" s="5"/>
      <c r="LXU19" s="5"/>
      <c r="LXV19" s="5"/>
      <c r="LXW19" s="5"/>
      <c r="LXX19" s="5"/>
      <c r="LXY19" s="5"/>
      <c r="LXZ19" s="5"/>
      <c r="LYA19" s="5"/>
      <c r="LYB19" s="5"/>
      <c r="LYC19" s="5"/>
      <c r="LYD19" s="5"/>
      <c r="LYE19" s="5"/>
      <c r="LYF19" s="5"/>
      <c r="LYG19" s="5"/>
      <c r="LYH19" s="5"/>
      <c r="LYI19" s="5"/>
      <c r="LYJ19" s="5"/>
      <c r="LYK19" s="5"/>
      <c r="LYL19" s="5"/>
      <c r="LYM19" s="5"/>
      <c r="LYN19" s="5"/>
      <c r="LYO19" s="5"/>
      <c r="LYP19" s="5"/>
      <c r="LYQ19" s="5"/>
      <c r="LYR19" s="5"/>
      <c r="LYS19" s="5"/>
      <c r="LYT19" s="5"/>
      <c r="LYU19" s="5"/>
      <c r="LYV19" s="5"/>
      <c r="LYW19" s="5"/>
      <c r="LYX19" s="5"/>
      <c r="LYY19" s="5"/>
      <c r="LYZ19" s="5"/>
      <c r="LZA19" s="5"/>
      <c r="LZB19" s="5"/>
      <c r="LZC19" s="5"/>
      <c r="LZD19" s="5"/>
      <c r="LZE19" s="5"/>
      <c r="LZF19" s="5"/>
      <c r="LZG19" s="5"/>
      <c r="LZH19" s="5"/>
      <c r="LZI19" s="5"/>
      <c r="LZJ19" s="5"/>
      <c r="LZK19" s="5"/>
      <c r="LZL19" s="5"/>
      <c r="LZM19" s="5"/>
      <c r="LZN19" s="5"/>
      <c r="LZO19" s="5"/>
      <c r="LZP19" s="5"/>
      <c r="LZQ19" s="5"/>
      <c r="LZR19" s="5"/>
      <c r="LZS19" s="5"/>
      <c r="LZT19" s="5"/>
      <c r="LZU19" s="5"/>
      <c r="LZV19" s="5"/>
      <c r="LZW19" s="5"/>
      <c r="LZX19" s="5"/>
      <c r="LZY19" s="5"/>
      <c r="LZZ19" s="5"/>
      <c r="MAA19" s="5"/>
      <c r="MAB19" s="5"/>
      <c r="MAC19" s="5"/>
      <c r="MAD19" s="5"/>
      <c r="MAE19" s="5"/>
      <c r="MAF19" s="5"/>
      <c r="MAG19" s="5"/>
      <c r="MAH19" s="5"/>
      <c r="MAI19" s="5"/>
      <c r="MAJ19" s="5"/>
      <c r="MAK19" s="5"/>
      <c r="MAL19" s="5"/>
      <c r="MAM19" s="5"/>
      <c r="MAN19" s="5"/>
      <c r="MAO19" s="5"/>
      <c r="MAP19" s="5"/>
      <c r="MAQ19" s="5"/>
      <c r="MAR19" s="5"/>
      <c r="MAS19" s="5"/>
      <c r="MAT19" s="5"/>
      <c r="MAU19" s="5"/>
      <c r="MAV19" s="5"/>
      <c r="MAW19" s="5"/>
      <c r="MAX19" s="5"/>
      <c r="MAY19" s="5"/>
      <c r="MAZ19" s="5"/>
      <c r="MBA19" s="5"/>
      <c r="MBB19" s="5"/>
      <c r="MBC19" s="5"/>
      <c r="MBD19" s="5"/>
      <c r="MBE19" s="5"/>
      <c r="MBF19" s="5"/>
      <c r="MBG19" s="5"/>
      <c r="MBH19" s="5"/>
      <c r="MBI19" s="5"/>
      <c r="MBJ19" s="5"/>
      <c r="MBK19" s="5"/>
      <c r="MBL19" s="5"/>
      <c r="MBM19" s="5"/>
      <c r="MBN19" s="5"/>
      <c r="MBO19" s="5"/>
      <c r="MBP19" s="5"/>
      <c r="MBQ19" s="5"/>
      <c r="MBR19" s="5"/>
      <c r="MBS19" s="5"/>
      <c r="MBT19" s="5"/>
      <c r="MBU19" s="5"/>
      <c r="MBV19" s="5"/>
      <c r="MBW19" s="5"/>
      <c r="MBX19" s="5"/>
      <c r="MBY19" s="5"/>
      <c r="MBZ19" s="5"/>
      <c r="MCA19" s="5"/>
      <c r="MCB19" s="5"/>
      <c r="MCC19" s="5"/>
      <c r="MCD19" s="5"/>
      <c r="MCE19" s="5"/>
      <c r="MCF19" s="5"/>
      <c r="MCG19" s="5"/>
      <c r="MCH19" s="5"/>
      <c r="MCI19" s="5"/>
      <c r="MCJ19" s="5"/>
      <c r="MCK19" s="5"/>
      <c r="MCL19" s="5"/>
      <c r="MCM19" s="5"/>
      <c r="MCN19" s="5"/>
      <c r="MCO19" s="5"/>
      <c r="MCP19" s="5"/>
      <c r="MCQ19" s="5"/>
      <c r="MCR19" s="5"/>
      <c r="MCS19" s="5"/>
      <c r="MCT19" s="5"/>
      <c r="MCU19" s="5"/>
      <c r="MCV19" s="5"/>
      <c r="MCW19" s="5"/>
      <c r="MCX19" s="5"/>
      <c r="MCY19" s="5"/>
      <c r="MCZ19" s="5"/>
      <c r="MDA19" s="5"/>
      <c r="MDB19" s="5"/>
      <c r="MDC19" s="5"/>
      <c r="MDD19" s="5"/>
      <c r="MDE19" s="5"/>
      <c r="MDF19" s="5"/>
      <c r="MDG19" s="5"/>
      <c r="MDH19" s="5"/>
      <c r="MDI19" s="5"/>
      <c r="MDJ19" s="5"/>
      <c r="MDK19" s="5"/>
      <c r="MDL19" s="5"/>
      <c r="MDM19" s="5"/>
      <c r="MDN19" s="5"/>
      <c r="MDO19" s="5"/>
      <c r="MDP19" s="5"/>
      <c r="MDQ19" s="5"/>
      <c r="MDR19" s="5"/>
      <c r="MDS19" s="5"/>
      <c r="MDT19" s="5"/>
      <c r="MDU19" s="5"/>
      <c r="MDV19" s="5"/>
      <c r="MDW19" s="5"/>
      <c r="MDX19" s="5"/>
      <c r="MDY19" s="5"/>
      <c r="MDZ19" s="5"/>
      <c r="MEA19" s="5"/>
      <c r="MEB19" s="5"/>
      <c r="MEC19" s="5"/>
      <c r="MED19" s="5"/>
      <c r="MEE19" s="5"/>
      <c r="MEF19" s="5"/>
      <c r="MEG19" s="5"/>
      <c r="MEH19" s="5"/>
      <c r="MEI19" s="5"/>
      <c r="MEJ19" s="5"/>
      <c r="MEK19" s="5"/>
      <c r="MEL19" s="5"/>
      <c r="MEM19" s="5"/>
      <c r="MEN19" s="5"/>
      <c r="MEO19" s="5"/>
      <c r="MEP19" s="5"/>
      <c r="MEQ19" s="5"/>
      <c r="MER19" s="5"/>
      <c r="MES19" s="5"/>
      <c r="MET19" s="5"/>
      <c r="MEU19" s="5"/>
      <c r="MEV19" s="5"/>
      <c r="MEW19" s="5"/>
      <c r="MEX19" s="5"/>
      <c r="MEY19" s="5"/>
      <c r="MEZ19" s="5"/>
      <c r="MFA19" s="5"/>
      <c r="MFB19" s="5"/>
      <c r="MFC19" s="5"/>
      <c r="MFD19" s="5"/>
      <c r="MFE19" s="5"/>
      <c r="MFF19" s="5"/>
      <c r="MFG19" s="5"/>
      <c r="MFH19" s="5"/>
      <c r="MFI19" s="5"/>
      <c r="MFJ19" s="5"/>
      <c r="MFK19" s="5"/>
      <c r="MFL19" s="5"/>
      <c r="MFM19" s="5"/>
      <c r="MFN19" s="5"/>
      <c r="MFO19" s="5"/>
      <c r="MFP19" s="5"/>
      <c r="MFQ19" s="5"/>
      <c r="MFR19" s="5"/>
      <c r="MFS19" s="5"/>
      <c r="MFT19" s="5"/>
      <c r="MFU19" s="5"/>
      <c r="MFV19" s="5"/>
      <c r="MFW19" s="5"/>
      <c r="MFX19" s="5"/>
      <c r="MFY19" s="5"/>
      <c r="MFZ19" s="5"/>
      <c r="MGA19" s="5"/>
      <c r="MGB19" s="5"/>
      <c r="MGC19" s="5"/>
      <c r="MGD19" s="5"/>
      <c r="MGE19" s="5"/>
      <c r="MGF19" s="5"/>
      <c r="MGG19" s="5"/>
      <c r="MGH19" s="5"/>
      <c r="MGI19" s="5"/>
      <c r="MGJ19" s="5"/>
      <c r="MGK19" s="5"/>
      <c r="MGL19" s="5"/>
      <c r="MGM19" s="5"/>
      <c r="MGN19" s="5"/>
      <c r="MGO19" s="5"/>
      <c r="MGP19" s="5"/>
      <c r="MGQ19" s="5"/>
      <c r="MGR19" s="5"/>
      <c r="MGS19" s="5"/>
      <c r="MGT19" s="5"/>
      <c r="MGU19" s="5"/>
      <c r="MGV19" s="5"/>
      <c r="MGW19" s="5"/>
      <c r="MGX19" s="5"/>
      <c r="MGY19" s="5"/>
      <c r="MGZ19" s="5"/>
      <c r="MHA19" s="5"/>
      <c r="MHB19" s="5"/>
      <c r="MHC19" s="5"/>
      <c r="MHD19" s="5"/>
      <c r="MHE19" s="5"/>
      <c r="MHF19" s="5"/>
      <c r="MHG19" s="5"/>
      <c r="MHH19" s="5"/>
      <c r="MHI19" s="5"/>
      <c r="MHJ19" s="5"/>
      <c r="MHK19" s="5"/>
      <c r="MHL19" s="5"/>
      <c r="MHM19" s="5"/>
      <c r="MHN19" s="5"/>
      <c r="MHO19" s="5"/>
      <c r="MHP19" s="5"/>
      <c r="MHQ19" s="5"/>
      <c r="MHR19" s="5"/>
      <c r="MHS19" s="5"/>
      <c r="MHT19" s="5"/>
      <c r="MHU19" s="5"/>
      <c r="MHV19" s="5"/>
      <c r="MHW19" s="5"/>
      <c r="MHX19" s="5"/>
      <c r="MHY19" s="5"/>
      <c r="MHZ19" s="5"/>
      <c r="MIA19" s="5"/>
      <c r="MIB19" s="5"/>
      <c r="MIC19" s="5"/>
      <c r="MID19" s="5"/>
      <c r="MIE19" s="5"/>
      <c r="MIF19" s="5"/>
      <c r="MIG19" s="5"/>
      <c r="MIH19" s="5"/>
      <c r="MII19" s="5"/>
      <c r="MIJ19" s="5"/>
      <c r="MIK19" s="5"/>
      <c r="MIL19" s="5"/>
      <c r="MIM19" s="5"/>
      <c r="MIN19" s="5"/>
      <c r="MIO19" s="5"/>
      <c r="MIP19" s="5"/>
      <c r="MIQ19" s="5"/>
      <c r="MIR19" s="5"/>
      <c r="MIS19" s="5"/>
      <c r="MIT19" s="5"/>
      <c r="MIU19" s="5"/>
      <c r="MIV19" s="5"/>
      <c r="MIW19" s="5"/>
      <c r="MIX19" s="5"/>
      <c r="MIY19" s="5"/>
      <c r="MIZ19" s="5"/>
      <c r="MJA19" s="5"/>
      <c r="MJB19" s="5"/>
      <c r="MJC19" s="5"/>
      <c r="MJD19" s="5"/>
      <c r="MJE19" s="5"/>
      <c r="MJF19" s="5"/>
      <c r="MJG19" s="5"/>
      <c r="MJH19" s="5"/>
      <c r="MJI19" s="5"/>
      <c r="MJJ19" s="5"/>
      <c r="MJK19" s="5"/>
      <c r="MJL19" s="5"/>
      <c r="MJM19" s="5"/>
      <c r="MJN19" s="5"/>
      <c r="MJO19" s="5"/>
      <c r="MJP19" s="5"/>
      <c r="MJQ19" s="5"/>
      <c r="MJR19" s="5"/>
      <c r="MJS19" s="5"/>
      <c r="MJT19" s="5"/>
      <c r="MJU19" s="5"/>
      <c r="MJV19" s="5"/>
      <c r="MJW19" s="5"/>
      <c r="MJX19" s="5"/>
      <c r="MJY19" s="5"/>
      <c r="MJZ19" s="5"/>
      <c r="MKA19" s="5"/>
      <c r="MKB19" s="5"/>
      <c r="MKC19" s="5"/>
      <c r="MKD19" s="5"/>
      <c r="MKE19" s="5"/>
      <c r="MKF19" s="5"/>
      <c r="MKG19" s="5"/>
      <c r="MKH19" s="5"/>
      <c r="MKI19" s="5"/>
      <c r="MKJ19" s="5"/>
      <c r="MKK19" s="5"/>
      <c r="MKL19" s="5"/>
      <c r="MKM19" s="5"/>
      <c r="MKN19" s="5"/>
      <c r="MKO19" s="5"/>
      <c r="MKP19" s="5"/>
      <c r="MKQ19" s="5"/>
      <c r="MKR19" s="5"/>
      <c r="MKS19" s="5"/>
      <c r="MKT19" s="5"/>
      <c r="MKU19" s="5"/>
      <c r="MKV19" s="5"/>
      <c r="MKW19" s="5"/>
      <c r="MKX19" s="5"/>
      <c r="MKY19" s="5"/>
      <c r="MKZ19" s="5"/>
      <c r="MLA19" s="5"/>
      <c r="MLB19" s="5"/>
      <c r="MLC19" s="5"/>
      <c r="MLD19" s="5"/>
      <c r="MLE19" s="5"/>
      <c r="MLF19" s="5"/>
      <c r="MLG19" s="5"/>
      <c r="MLH19" s="5"/>
      <c r="MLI19" s="5"/>
      <c r="MLJ19" s="5"/>
      <c r="MLK19" s="5"/>
      <c r="MLL19" s="5"/>
      <c r="MLM19" s="5"/>
      <c r="MLN19" s="5"/>
      <c r="MLO19" s="5"/>
      <c r="MLP19" s="5"/>
      <c r="MLQ19" s="5"/>
      <c r="MLR19" s="5"/>
      <c r="MLS19" s="5"/>
      <c r="MLT19" s="5"/>
      <c r="MLU19" s="5"/>
      <c r="MLV19" s="5"/>
      <c r="MLW19" s="5"/>
      <c r="MLX19" s="5"/>
      <c r="MLY19" s="5"/>
      <c r="MLZ19" s="5"/>
      <c r="MMA19" s="5"/>
      <c r="MMB19" s="5"/>
      <c r="MMC19" s="5"/>
      <c r="MMD19" s="5"/>
      <c r="MME19" s="5"/>
      <c r="MMF19" s="5"/>
      <c r="MMG19" s="5"/>
      <c r="MMH19" s="5"/>
      <c r="MMI19" s="5"/>
      <c r="MMJ19" s="5"/>
      <c r="MMK19" s="5"/>
      <c r="MML19" s="5"/>
      <c r="MMM19" s="5"/>
      <c r="MMN19" s="5"/>
      <c r="MMO19" s="5"/>
      <c r="MMP19" s="5"/>
      <c r="MMQ19" s="5"/>
      <c r="MMR19" s="5"/>
      <c r="MMS19" s="5"/>
      <c r="MMT19" s="5"/>
      <c r="MMU19" s="5"/>
      <c r="MMV19" s="5"/>
      <c r="MMW19" s="5"/>
      <c r="MMX19" s="5"/>
      <c r="MMY19" s="5"/>
      <c r="MMZ19" s="5"/>
      <c r="MNA19" s="5"/>
      <c r="MNB19" s="5"/>
      <c r="MNC19" s="5"/>
      <c r="MND19" s="5"/>
      <c r="MNE19" s="5"/>
      <c r="MNF19" s="5"/>
      <c r="MNG19" s="5"/>
      <c r="MNH19" s="5"/>
      <c r="MNI19" s="5"/>
      <c r="MNJ19" s="5"/>
      <c r="MNK19" s="5"/>
      <c r="MNL19" s="5"/>
      <c r="MNM19" s="5"/>
      <c r="MNN19" s="5"/>
      <c r="MNO19" s="5"/>
      <c r="MNP19" s="5"/>
      <c r="MNQ19" s="5"/>
      <c r="MNR19" s="5"/>
      <c r="MNS19" s="5"/>
      <c r="MNT19" s="5"/>
      <c r="MNU19" s="5"/>
      <c r="MNV19" s="5"/>
      <c r="MNW19" s="5"/>
      <c r="MNX19" s="5"/>
      <c r="MNY19" s="5"/>
      <c r="MNZ19" s="5"/>
      <c r="MOA19" s="5"/>
      <c r="MOB19" s="5"/>
      <c r="MOC19" s="5"/>
      <c r="MOD19" s="5"/>
      <c r="MOE19" s="5"/>
      <c r="MOF19" s="5"/>
      <c r="MOG19" s="5"/>
      <c r="MOH19" s="5"/>
      <c r="MOI19" s="5"/>
      <c r="MOJ19" s="5"/>
      <c r="MOK19" s="5"/>
      <c r="MOL19" s="5"/>
      <c r="MOM19" s="5"/>
      <c r="MON19" s="5"/>
      <c r="MOO19" s="5"/>
      <c r="MOP19" s="5"/>
      <c r="MOQ19" s="5"/>
      <c r="MOR19" s="5"/>
      <c r="MOS19" s="5"/>
      <c r="MOT19" s="5"/>
      <c r="MOU19" s="5"/>
      <c r="MOV19" s="5"/>
      <c r="MOW19" s="5"/>
      <c r="MOX19" s="5"/>
      <c r="MOY19" s="5"/>
      <c r="MOZ19" s="5"/>
      <c r="MPA19" s="5"/>
      <c r="MPB19" s="5"/>
      <c r="MPC19" s="5"/>
      <c r="MPD19" s="5"/>
      <c r="MPE19" s="5"/>
      <c r="MPF19" s="5"/>
      <c r="MPG19" s="5"/>
      <c r="MPH19" s="5"/>
      <c r="MPI19" s="5"/>
      <c r="MPJ19" s="5"/>
      <c r="MPK19" s="5"/>
      <c r="MPL19" s="5"/>
      <c r="MPM19" s="5"/>
      <c r="MPN19" s="5"/>
      <c r="MPO19" s="5"/>
      <c r="MPP19" s="5"/>
      <c r="MPQ19" s="5"/>
      <c r="MPR19" s="5"/>
      <c r="MPS19" s="5"/>
      <c r="MPT19" s="5"/>
      <c r="MPU19" s="5"/>
      <c r="MPV19" s="5"/>
      <c r="MPW19" s="5"/>
      <c r="MPX19" s="5"/>
      <c r="MPY19" s="5"/>
      <c r="MPZ19" s="5"/>
      <c r="MQA19" s="5"/>
      <c r="MQB19" s="5"/>
      <c r="MQC19" s="5"/>
      <c r="MQD19" s="5"/>
      <c r="MQE19" s="5"/>
      <c r="MQF19" s="5"/>
      <c r="MQG19" s="5"/>
      <c r="MQH19" s="5"/>
      <c r="MQI19" s="5"/>
      <c r="MQJ19" s="5"/>
      <c r="MQK19" s="5"/>
      <c r="MQL19" s="5"/>
      <c r="MQM19" s="5"/>
      <c r="MQN19" s="5"/>
      <c r="MQO19" s="5"/>
      <c r="MQP19" s="5"/>
      <c r="MQQ19" s="5"/>
      <c r="MQR19" s="5"/>
      <c r="MQS19" s="5"/>
      <c r="MQT19" s="5"/>
      <c r="MQU19" s="5"/>
      <c r="MQV19" s="5"/>
      <c r="MQW19" s="5"/>
      <c r="MQX19" s="5"/>
      <c r="MQY19" s="5"/>
      <c r="MQZ19" s="5"/>
      <c r="MRA19" s="5"/>
      <c r="MRB19" s="5"/>
      <c r="MRC19" s="5"/>
      <c r="MRD19" s="5"/>
      <c r="MRE19" s="5"/>
      <c r="MRF19" s="5"/>
      <c r="MRG19" s="5"/>
      <c r="MRH19" s="5"/>
      <c r="MRI19" s="5"/>
      <c r="MRJ19" s="5"/>
      <c r="MRK19" s="5"/>
      <c r="MRL19" s="5"/>
      <c r="MRM19" s="5"/>
      <c r="MRN19" s="5"/>
      <c r="MRO19" s="5"/>
      <c r="MRP19" s="5"/>
      <c r="MRQ19" s="5"/>
      <c r="MRR19" s="5"/>
      <c r="MRS19" s="5"/>
      <c r="MRT19" s="5"/>
      <c r="MRU19" s="5"/>
      <c r="MRV19" s="5"/>
      <c r="MRW19" s="5"/>
      <c r="MRX19" s="5"/>
      <c r="MRY19" s="5"/>
      <c r="MRZ19" s="5"/>
      <c r="MSA19" s="5"/>
      <c r="MSB19" s="5"/>
      <c r="MSC19" s="5"/>
      <c r="MSD19" s="5"/>
      <c r="MSE19" s="5"/>
      <c r="MSF19" s="5"/>
      <c r="MSG19" s="5"/>
      <c r="MSH19" s="5"/>
      <c r="MSI19" s="5"/>
      <c r="MSJ19" s="5"/>
      <c r="MSK19" s="5"/>
      <c r="MSL19" s="5"/>
      <c r="MSM19" s="5"/>
      <c r="MSN19" s="5"/>
      <c r="MSO19" s="5"/>
      <c r="MSP19" s="5"/>
      <c r="MSQ19" s="5"/>
      <c r="MSR19" s="5"/>
      <c r="MSS19" s="5"/>
      <c r="MST19" s="5"/>
      <c r="MSU19" s="5"/>
      <c r="MSV19" s="5"/>
      <c r="MSW19" s="5"/>
      <c r="MSX19" s="5"/>
      <c r="MSY19" s="5"/>
      <c r="MSZ19" s="5"/>
      <c r="MTA19" s="5"/>
      <c r="MTB19" s="5"/>
      <c r="MTC19" s="5"/>
      <c r="MTD19" s="5"/>
      <c r="MTE19" s="5"/>
      <c r="MTF19" s="5"/>
      <c r="MTG19" s="5"/>
      <c r="MTH19" s="5"/>
      <c r="MTI19" s="5"/>
      <c r="MTJ19" s="5"/>
      <c r="MTK19" s="5"/>
      <c r="MTL19" s="5"/>
      <c r="MTM19" s="5"/>
      <c r="MTN19" s="5"/>
      <c r="MTO19" s="5"/>
      <c r="MTP19" s="5"/>
      <c r="MTQ19" s="5"/>
      <c r="MTR19" s="5"/>
      <c r="MTS19" s="5"/>
      <c r="MTT19" s="5"/>
      <c r="MTU19" s="5"/>
      <c r="MTV19" s="5"/>
      <c r="MTW19" s="5"/>
      <c r="MTX19" s="5"/>
      <c r="MTY19" s="5"/>
      <c r="MTZ19" s="5"/>
      <c r="MUA19" s="5"/>
      <c r="MUB19" s="5"/>
      <c r="MUC19" s="5"/>
      <c r="MUD19" s="5"/>
      <c r="MUE19" s="5"/>
      <c r="MUF19" s="5"/>
      <c r="MUG19" s="5"/>
      <c r="MUH19" s="5"/>
      <c r="MUI19" s="5"/>
      <c r="MUJ19" s="5"/>
      <c r="MUK19" s="5"/>
      <c r="MUL19" s="5"/>
      <c r="MUM19" s="5"/>
      <c r="MUN19" s="5"/>
      <c r="MUO19" s="5"/>
      <c r="MUP19" s="5"/>
      <c r="MUQ19" s="5"/>
      <c r="MUR19" s="5"/>
      <c r="MUS19" s="5"/>
      <c r="MUT19" s="5"/>
      <c r="MUU19" s="5"/>
      <c r="MUV19" s="5"/>
      <c r="MUW19" s="5"/>
      <c r="MUX19" s="5"/>
      <c r="MUY19" s="5"/>
      <c r="MUZ19" s="5"/>
      <c r="MVA19" s="5"/>
      <c r="MVB19" s="5"/>
      <c r="MVC19" s="5"/>
      <c r="MVD19" s="5"/>
      <c r="MVE19" s="5"/>
      <c r="MVF19" s="5"/>
      <c r="MVG19" s="5"/>
      <c r="MVH19" s="5"/>
      <c r="MVI19" s="5"/>
      <c r="MVJ19" s="5"/>
      <c r="MVK19" s="5"/>
      <c r="MVL19" s="5"/>
      <c r="MVM19" s="5"/>
      <c r="MVN19" s="5"/>
      <c r="MVO19" s="5"/>
      <c r="MVP19" s="5"/>
      <c r="MVQ19" s="5"/>
      <c r="MVR19" s="5"/>
      <c r="MVS19" s="5"/>
      <c r="MVT19" s="5"/>
      <c r="MVU19" s="5"/>
      <c r="MVV19" s="5"/>
      <c r="MVW19" s="5"/>
      <c r="MVX19" s="5"/>
      <c r="MVY19" s="5"/>
      <c r="MVZ19" s="5"/>
      <c r="MWA19" s="5"/>
      <c r="MWB19" s="5"/>
      <c r="MWC19" s="5"/>
      <c r="MWD19" s="5"/>
      <c r="MWE19" s="5"/>
      <c r="MWF19" s="5"/>
      <c r="MWG19" s="5"/>
      <c r="MWH19" s="5"/>
      <c r="MWI19" s="5"/>
      <c r="MWJ19" s="5"/>
      <c r="MWK19" s="5"/>
      <c r="MWL19" s="5"/>
      <c r="MWM19" s="5"/>
      <c r="MWN19" s="5"/>
      <c r="MWO19" s="5"/>
      <c r="MWP19" s="5"/>
      <c r="MWQ19" s="5"/>
      <c r="MWR19" s="5"/>
      <c r="MWS19" s="5"/>
      <c r="MWT19" s="5"/>
      <c r="MWU19" s="5"/>
      <c r="MWV19" s="5"/>
      <c r="MWW19" s="5"/>
      <c r="MWX19" s="5"/>
      <c r="MWY19" s="5"/>
      <c r="MWZ19" s="5"/>
      <c r="MXA19" s="5"/>
      <c r="MXB19" s="5"/>
      <c r="MXC19" s="5"/>
      <c r="MXD19" s="5"/>
      <c r="MXE19" s="5"/>
      <c r="MXF19" s="5"/>
      <c r="MXG19" s="5"/>
      <c r="MXH19" s="5"/>
      <c r="MXI19" s="5"/>
      <c r="MXJ19" s="5"/>
      <c r="MXK19" s="5"/>
      <c r="MXL19" s="5"/>
      <c r="MXM19" s="5"/>
      <c r="MXN19" s="5"/>
      <c r="MXO19" s="5"/>
      <c r="MXP19" s="5"/>
      <c r="MXQ19" s="5"/>
      <c r="MXR19" s="5"/>
      <c r="MXS19" s="5"/>
      <c r="MXT19" s="5"/>
      <c r="MXU19" s="5"/>
      <c r="MXV19" s="5"/>
      <c r="MXW19" s="5"/>
      <c r="MXX19" s="5"/>
      <c r="MXY19" s="5"/>
      <c r="MXZ19" s="5"/>
      <c r="MYA19" s="5"/>
      <c r="MYB19" s="5"/>
      <c r="MYC19" s="5"/>
      <c r="MYD19" s="5"/>
      <c r="MYE19" s="5"/>
      <c r="MYF19" s="5"/>
      <c r="MYG19" s="5"/>
      <c r="MYH19" s="5"/>
      <c r="MYI19" s="5"/>
      <c r="MYJ19" s="5"/>
      <c r="MYK19" s="5"/>
      <c r="MYL19" s="5"/>
      <c r="MYM19" s="5"/>
      <c r="MYN19" s="5"/>
      <c r="MYO19" s="5"/>
      <c r="MYP19" s="5"/>
      <c r="MYQ19" s="5"/>
      <c r="MYR19" s="5"/>
      <c r="MYS19" s="5"/>
      <c r="MYT19" s="5"/>
      <c r="MYU19" s="5"/>
      <c r="MYV19" s="5"/>
      <c r="MYW19" s="5"/>
      <c r="MYX19" s="5"/>
      <c r="MYY19" s="5"/>
      <c r="MYZ19" s="5"/>
      <c r="MZA19" s="5"/>
      <c r="MZB19" s="5"/>
      <c r="MZC19" s="5"/>
      <c r="MZD19" s="5"/>
      <c r="MZE19" s="5"/>
      <c r="MZF19" s="5"/>
      <c r="MZG19" s="5"/>
      <c r="MZH19" s="5"/>
      <c r="MZI19" s="5"/>
      <c r="MZJ19" s="5"/>
      <c r="MZK19" s="5"/>
      <c r="MZL19" s="5"/>
      <c r="MZM19" s="5"/>
      <c r="MZN19" s="5"/>
      <c r="MZO19" s="5"/>
      <c r="MZP19" s="5"/>
      <c r="MZQ19" s="5"/>
      <c r="MZR19" s="5"/>
      <c r="MZS19" s="5"/>
      <c r="MZT19" s="5"/>
      <c r="MZU19" s="5"/>
      <c r="MZV19" s="5"/>
      <c r="MZW19" s="5"/>
      <c r="MZX19" s="5"/>
      <c r="MZY19" s="5"/>
      <c r="MZZ19" s="5"/>
      <c r="NAA19" s="5"/>
      <c r="NAB19" s="5"/>
      <c r="NAC19" s="5"/>
      <c r="NAD19" s="5"/>
      <c r="NAE19" s="5"/>
      <c r="NAF19" s="5"/>
      <c r="NAG19" s="5"/>
      <c r="NAH19" s="5"/>
      <c r="NAI19" s="5"/>
      <c r="NAJ19" s="5"/>
      <c r="NAK19" s="5"/>
      <c r="NAL19" s="5"/>
      <c r="NAM19" s="5"/>
      <c r="NAN19" s="5"/>
      <c r="NAO19" s="5"/>
      <c r="NAP19" s="5"/>
      <c r="NAQ19" s="5"/>
      <c r="NAR19" s="5"/>
      <c r="NAS19" s="5"/>
      <c r="NAT19" s="5"/>
      <c r="NAU19" s="5"/>
      <c r="NAV19" s="5"/>
      <c r="NAW19" s="5"/>
      <c r="NAX19" s="5"/>
      <c r="NAY19" s="5"/>
      <c r="NAZ19" s="5"/>
      <c r="NBA19" s="5"/>
      <c r="NBB19" s="5"/>
      <c r="NBC19" s="5"/>
      <c r="NBD19" s="5"/>
      <c r="NBE19" s="5"/>
      <c r="NBF19" s="5"/>
      <c r="NBG19" s="5"/>
      <c r="NBH19" s="5"/>
      <c r="NBI19" s="5"/>
      <c r="NBJ19" s="5"/>
      <c r="NBK19" s="5"/>
      <c r="NBL19" s="5"/>
      <c r="NBM19" s="5"/>
      <c r="NBN19" s="5"/>
      <c r="NBO19" s="5"/>
      <c r="NBP19" s="5"/>
      <c r="NBQ19" s="5"/>
      <c r="NBR19" s="5"/>
      <c r="NBS19" s="5"/>
      <c r="NBT19" s="5"/>
      <c r="NBU19" s="5"/>
      <c r="NBV19" s="5"/>
      <c r="NBW19" s="5"/>
      <c r="NBX19" s="5"/>
      <c r="NBY19" s="5"/>
      <c r="NBZ19" s="5"/>
      <c r="NCA19" s="5"/>
      <c r="NCB19" s="5"/>
      <c r="NCC19" s="5"/>
      <c r="NCD19" s="5"/>
      <c r="NCE19" s="5"/>
      <c r="NCF19" s="5"/>
      <c r="NCG19" s="5"/>
      <c r="NCH19" s="5"/>
      <c r="NCI19" s="5"/>
      <c r="NCJ19" s="5"/>
      <c r="NCK19" s="5"/>
      <c r="NCL19" s="5"/>
      <c r="NCM19" s="5"/>
      <c r="NCN19" s="5"/>
      <c r="NCO19" s="5"/>
      <c r="NCP19" s="5"/>
      <c r="NCQ19" s="5"/>
      <c r="NCR19" s="5"/>
      <c r="NCS19" s="5"/>
      <c r="NCT19" s="5"/>
      <c r="NCU19" s="5"/>
      <c r="NCV19" s="5"/>
      <c r="NCW19" s="5"/>
      <c r="NCX19" s="5"/>
      <c r="NCY19" s="5"/>
      <c r="NCZ19" s="5"/>
      <c r="NDA19" s="5"/>
      <c r="NDB19" s="5"/>
      <c r="NDC19" s="5"/>
      <c r="NDD19" s="5"/>
      <c r="NDE19" s="5"/>
      <c r="NDF19" s="5"/>
      <c r="NDG19" s="5"/>
      <c r="NDH19" s="5"/>
      <c r="NDI19" s="5"/>
      <c r="NDJ19" s="5"/>
      <c r="NDK19" s="5"/>
      <c r="NDL19" s="5"/>
      <c r="NDM19" s="5"/>
      <c r="NDN19" s="5"/>
      <c r="NDO19" s="5"/>
      <c r="NDP19" s="5"/>
      <c r="NDQ19" s="5"/>
      <c r="NDR19" s="5"/>
      <c r="NDS19" s="5"/>
      <c r="NDT19" s="5"/>
      <c r="NDU19" s="5"/>
      <c r="NDV19" s="5"/>
      <c r="NDW19" s="5"/>
      <c r="NDX19" s="5"/>
      <c r="NDY19" s="5"/>
      <c r="NDZ19" s="5"/>
      <c r="NEA19" s="5"/>
      <c r="NEB19" s="5"/>
      <c r="NEC19" s="5"/>
      <c r="NED19" s="5"/>
      <c r="NEE19" s="5"/>
      <c r="NEF19" s="5"/>
      <c r="NEG19" s="5"/>
      <c r="NEH19" s="5"/>
      <c r="NEI19" s="5"/>
      <c r="NEJ19" s="5"/>
      <c r="NEK19" s="5"/>
      <c r="NEL19" s="5"/>
      <c r="NEM19" s="5"/>
      <c r="NEN19" s="5"/>
      <c r="NEO19" s="5"/>
      <c r="NEP19" s="5"/>
      <c r="NEQ19" s="5"/>
      <c r="NER19" s="5"/>
      <c r="NES19" s="5"/>
      <c r="NET19" s="5"/>
      <c r="NEU19" s="5"/>
      <c r="NEV19" s="5"/>
      <c r="NEW19" s="5"/>
      <c r="NEX19" s="5"/>
      <c r="NEY19" s="5"/>
      <c r="NEZ19" s="5"/>
      <c r="NFA19" s="5"/>
      <c r="NFB19" s="5"/>
      <c r="NFC19" s="5"/>
      <c r="NFD19" s="5"/>
      <c r="NFE19" s="5"/>
      <c r="NFF19" s="5"/>
      <c r="NFG19" s="5"/>
      <c r="NFH19" s="5"/>
      <c r="NFI19" s="5"/>
      <c r="NFJ19" s="5"/>
      <c r="NFK19" s="5"/>
      <c r="NFL19" s="5"/>
      <c r="NFM19" s="5"/>
      <c r="NFN19" s="5"/>
      <c r="NFO19" s="5"/>
      <c r="NFP19" s="5"/>
      <c r="NFQ19" s="5"/>
      <c r="NFR19" s="5"/>
      <c r="NFS19" s="5"/>
      <c r="NFT19" s="5"/>
      <c r="NFU19" s="5"/>
      <c r="NFV19" s="5"/>
      <c r="NFW19" s="5"/>
      <c r="NFX19" s="5"/>
      <c r="NFY19" s="5"/>
      <c r="NFZ19" s="5"/>
      <c r="NGA19" s="5"/>
      <c r="NGB19" s="5"/>
      <c r="NGC19" s="5"/>
      <c r="NGD19" s="5"/>
      <c r="NGE19" s="5"/>
      <c r="NGF19" s="5"/>
      <c r="NGG19" s="5"/>
      <c r="NGH19" s="5"/>
      <c r="NGI19" s="5"/>
      <c r="NGJ19" s="5"/>
      <c r="NGK19" s="5"/>
      <c r="NGL19" s="5"/>
      <c r="NGM19" s="5"/>
      <c r="NGN19" s="5"/>
      <c r="NGO19" s="5"/>
      <c r="NGP19" s="5"/>
      <c r="NGQ19" s="5"/>
      <c r="NGR19" s="5"/>
      <c r="NGS19" s="5"/>
      <c r="NGT19" s="5"/>
      <c r="NGU19" s="5"/>
      <c r="NGV19" s="5"/>
      <c r="NGW19" s="5"/>
      <c r="NGX19" s="5"/>
      <c r="NGY19" s="5"/>
      <c r="NGZ19" s="5"/>
      <c r="NHA19" s="5"/>
      <c r="NHB19" s="5"/>
      <c r="NHC19" s="5"/>
      <c r="NHD19" s="5"/>
      <c r="NHE19" s="5"/>
      <c r="NHF19" s="5"/>
      <c r="NHG19" s="5"/>
      <c r="NHH19" s="5"/>
      <c r="NHI19" s="5"/>
      <c r="NHJ19" s="5"/>
      <c r="NHK19" s="5"/>
      <c r="NHL19" s="5"/>
      <c r="NHM19" s="5"/>
      <c r="NHN19" s="5"/>
      <c r="NHO19" s="5"/>
      <c r="NHP19" s="5"/>
      <c r="NHQ19" s="5"/>
      <c r="NHR19" s="5"/>
      <c r="NHS19" s="5"/>
      <c r="NHT19" s="5"/>
      <c r="NHU19" s="5"/>
      <c r="NHV19" s="5"/>
      <c r="NHW19" s="5"/>
      <c r="NHX19" s="5"/>
      <c r="NHY19" s="5"/>
      <c r="NHZ19" s="5"/>
      <c r="NIA19" s="5"/>
      <c r="NIB19" s="5"/>
      <c r="NIC19" s="5"/>
      <c r="NID19" s="5"/>
      <c r="NIE19" s="5"/>
      <c r="NIF19" s="5"/>
      <c r="NIG19" s="5"/>
      <c r="NIH19" s="5"/>
      <c r="NII19" s="5"/>
      <c r="NIJ19" s="5"/>
      <c r="NIK19" s="5"/>
      <c r="NIL19" s="5"/>
      <c r="NIM19" s="5"/>
      <c r="NIN19" s="5"/>
      <c r="NIO19" s="5"/>
      <c r="NIP19" s="5"/>
      <c r="NIQ19" s="5"/>
      <c r="NIR19" s="5"/>
      <c r="NIS19" s="5"/>
      <c r="NIT19" s="5"/>
      <c r="NIU19" s="5"/>
      <c r="NIV19" s="5"/>
      <c r="NIW19" s="5"/>
      <c r="NIX19" s="5"/>
      <c r="NIY19" s="5"/>
      <c r="NIZ19" s="5"/>
      <c r="NJA19" s="5"/>
      <c r="NJB19" s="5"/>
      <c r="NJC19" s="5"/>
      <c r="NJD19" s="5"/>
      <c r="NJE19" s="5"/>
      <c r="NJF19" s="5"/>
      <c r="NJG19" s="5"/>
      <c r="NJH19" s="5"/>
      <c r="NJI19" s="5"/>
      <c r="NJJ19" s="5"/>
      <c r="NJK19" s="5"/>
      <c r="NJL19" s="5"/>
      <c r="NJM19" s="5"/>
      <c r="NJN19" s="5"/>
      <c r="NJO19" s="5"/>
      <c r="NJP19" s="5"/>
      <c r="NJQ19" s="5"/>
      <c r="NJR19" s="5"/>
      <c r="NJS19" s="5"/>
      <c r="NJT19" s="5"/>
      <c r="NJU19" s="5"/>
      <c r="NJV19" s="5"/>
      <c r="NJW19" s="5"/>
      <c r="NJX19" s="5"/>
      <c r="NJY19" s="5"/>
      <c r="NJZ19" s="5"/>
      <c r="NKA19" s="5"/>
      <c r="NKB19" s="5"/>
      <c r="NKC19" s="5"/>
      <c r="NKD19" s="5"/>
      <c r="NKE19" s="5"/>
      <c r="NKF19" s="5"/>
      <c r="NKG19" s="5"/>
      <c r="NKH19" s="5"/>
      <c r="NKI19" s="5"/>
      <c r="NKJ19" s="5"/>
      <c r="NKK19" s="5"/>
      <c r="NKL19" s="5"/>
      <c r="NKM19" s="5"/>
      <c r="NKN19" s="5"/>
      <c r="NKO19" s="5"/>
      <c r="NKP19" s="5"/>
      <c r="NKQ19" s="5"/>
      <c r="NKR19" s="5"/>
      <c r="NKS19" s="5"/>
      <c r="NKT19" s="5"/>
      <c r="NKU19" s="5"/>
      <c r="NKV19" s="5"/>
      <c r="NKW19" s="5"/>
      <c r="NKX19" s="5"/>
      <c r="NKY19" s="5"/>
      <c r="NKZ19" s="5"/>
      <c r="NLA19" s="5"/>
      <c r="NLB19" s="5"/>
      <c r="NLC19" s="5"/>
      <c r="NLD19" s="5"/>
      <c r="NLE19" s="5"/>
      <c r="NLF19" s="5"/>
      <c r="NLG19" s="5"/>
      <c r="NLH19" s="5"/>
      <c r="NLI19" s="5"/>
      <c r="NLJ19" s="5"/>
      <c r="NLK19" s="5"/>
      <c r="NLL19" s="5"/>
      <c r="NLM19" s="5"/>
      <c r="NLN19" s="5"/>
      <c r="NLO19" s="5"/>
      <c r="NLP19" s="5"/>
      <c r="NLQ19" s="5"/>
      <c r="NLR19" s="5"/>
      <c r="NLS19" s="5"/>
      <c r="NLT19" s="5"/>
      <c r="NLU19" s="5"/>
      <c r="NLV19" s="5"/>
      <c r="NLW19" s="5"/>
      <c r="NLX19" s="5"/>
      <c r="NLY19" s="5"/>
      <c r="NLZ19" s="5"/>
      <c r="NMA19" s="5"/>
      <c r="NMB19" s="5"/>
      <c r="NMC19" s="5"/>
      <c r="NMD19" s="5"/>
      <c r="NME19" s="5"/>
      <c r="NMF19" s="5"/>
      <c r="NMG19" s="5"/>
      <c r="NMH19" s="5"/>
      <c r="NMI19" s="5"/>
      <c r="NMJ19" s="5"/>
      <c r="NMK19" s="5"/>
      <c r="NML19" s="5"/>
      <c r="NMM19" s="5"/>
      <c r="NMN19" s="5"/>
      <c r="NMO19" s="5"/>
      <c r="NMP19" s="5"/>
      <c r="NMQ19" s="5"/>
      <c r="NMR19" s="5"/>
      <c r="NMS19" s="5"/>
      <c r="NMT19" s="5"/>
      <c r="NMU19" s="5"/>
      <c r="NMV19" s="5"/>
      <c r="NMW19" s="5"/>
      <c r="NMX19" s="5"/>
      <c r="NMY19" s="5"/>
      <c r="NMZ19" s="5"/>
      <c r="NNA19" s="5"/>
      <c r="NNB19" s="5"/>
      <c r="NNC19" s="5"/>
      <c r="NND19" s="5"/>
      <c r="NNE19" s="5"/>
      <c r="NNF19" s="5"/>
      <c r="NNG19" s="5"/>
      <c r="NNH19" s="5"/>
      <c r="NNI19" s="5"/>
      <c r="NNJ19" s="5"/>
      <c r="NNK19" s="5"/>
      <c r="NNL19" s="5"/>
      <c r="NNM19" s="5"/>
      <c r="NNN19" s="5"/>
      <c r="NNO19" s="5"/>
      <c r="NNP19" s="5"/>
      <c r="NNQ19" s="5"/>
      <c r="NNR19" s="5"/>
      <c r="NNS19" s="5"/>
      <c r="NNT19" s="5"/>
      <c r="NNU19" s="5"/>
      <c r="NNV19" s="5"/>
      <c r="NNW19" s="5"/>
      <c r="NNX19" s="5"/>
      <c r="NNY19" s="5"/>
      <c r="NNZ19" s="5"/>
      <c r="NOA19" s="5"/>
      <c r="NOB19" s="5"/>
      <c r="NOC19" s="5"/>
      <c r="NOD19" s="5"/>
      <c r="NOE19" s="5"/>
      <c r="NOF19" s="5"/>
      <c r="NOG19" s="5"/>
      <c r="NOH19" s="5"/>
      <c r="NOI19" s="5"/>
      <c r="NOJ19" s="5"/>
      <c r="NOK19" s="5"/>
      <c r="NOL19" s="5"/>
      <c r="NOM19" s="5"/>
      <c r="NON19" s="5"/>
      <c r="NOO19" s="5"/>
      <c r="NOP19" s="5"/>
      <c r="NOQ19" s="5"/>
      <c r="NOR19" s="5"/>
      <c r="NOS19" s="5"/>
      <c r="NOT19" s="5"/>
      <c r="NOU19" s="5"/>
      <c r="NOV19" s="5"/>
      <c r="NOW19" s="5"/>
      <c r="NOX19" s="5"/>
      <c r="NOY19" s="5"/>
      <c r="NOZ19" s="5"/>
      <c r="NPA19" s="5"/>
      <c r="NPB19" s="5"/>
      <c r="NPC19" s="5"/>
      <c r="NPD19" s="5"/>
      <c r="NPE19" s="5"/>
      <c r="NPF19" s="5"/>
      <c r="NPG19" s="5"/>
      <c r="NPH19" s="5"/>
      <c r="NPI19" s="5"/>
      <c r="NPJ19" s="5"/>
      <c r="NPK19" s="5"/>
      <c r="NPL19" s="5"/>
      <c r="NPM19" s="5"/>
      <c r="NPN19" s="5"/>
      <c r="NPO19" s="5"/>
      <c r="NPP19" s="5"/>
      <c r="NPQ19" s="5"/>
      <c r="NPR19" s="5"/>
      <c r="NPS19" s="5"/>
      <c r="NPT19" s="5"/>
      <c r="NPU19" s="5"/>
      <c r="NPV19" s="5"/>
      <c r="NPW19" s="5"/>
      <c r="NPX19" s="5"/>
      <c r="NPY19" s="5"/>
      <c r="NPZ19" s="5"/>
      <c r="NQA19" s="5"/>
      <c r="NQB19" s="5"/>
      <c r="NQC19" s="5"/>
      <c r="NQD19" s="5"/>
      <c r="NQE19" s="5"/>
      <c r="NQF19" s="5"/>
      <c r="NQG19" s="5"/>
      <c r="NQH19" s="5"/>
      <c r="NQI19" s="5"/>
      <c r="NQJ19" s="5"/>
      <c r="NQK19" s="5"/>
      <c r="NQL19" s="5"/>
      <c r="NQM19" s="5"/>
      <c r="NQN19" s="5"/>
      <c r="NQO19" s="5"/>
      <c r="NQP19" s="5"/>
      <c r="NQQ19" s="5"/>
      <c r="NQR19" s="5"/>
      <c r="NQS19" s="5"/>
      <c r="NQT19" s="5"/>
      <c r="NQU19" s="5"/>
      <c r="NQV19" s="5"/>
      <c r="NQW19" s="5"/>
      <c r="NQX19" s="5"/>
      <c r="NQY19" s="5"/>
      <c r="NQZ19" s="5"/>
      <c r="NRA19" s="5"/>
      <c r="NRB19" s="5"/>
      <c r="NRC19" s="5"/>
      <c r="NRD19" s="5"/>
      <c r="NRE19" s="5"/>
      <c r="NRF19" s="5"/>
      <c r="NRG19" s="5"/>
      <c r="NRH19" s="5"/>
      <c r="NRI19" s="5"/>
      <c r="NRJ19" s="5"/>
      <c r="NRK19" s="5"/>
      <c r="NRL19" s="5"/>
      <c r="NRM19" s="5"/>
      <c r="NRN19" s="5"/>
      <c r="NRO19" s="5"/>
      <c r="NRP19" s="5"/>
      <c r="NRQ19" s="5"/>
      <c r="NRR19" s="5"/>
      <c r="NRS19" s="5"/>
      <c r="NRT19" s="5"/>
      <c r="NRU19" s="5"/>
      <c r="NRV19" s="5"/>
      <c r="NRW19" s="5"/>
      <c r="NRX19" s="5"/>
      <c r="NRY19" s="5"/>
      <c r="NRZ19" s="5"/>
      <c r="NSA19" s="5"/>
      <c r="NSB19" s="5"/>
      <c r="NSC19" s="5"/>
      <c r="NSD19" s="5"/>
      <c r="NSE19" s="5"/>
      <c r="NSF19" s="5"/>
      <c r="NSG19" s="5"/>
      <c r="NSH19" s="5"/>
      <c r="NSI19" s="5"/>
      <c r="NSJ19" s="5"/>
      <c r="NSK19" s="5"/>
      <c r="NSL19" s="5"/>
      <c r="NSM19" s="5"/>
      <c r="NSN19" s="5"/>
      <c r="NSO19" s="5"/>
      <c r="NSP19" s="5"/>
      <c r="NSQ19" s="5"/>
      <c r="NSR19" s="5"/>
      <c r="NSS19" s="5"/>
      <c r="NST19" s="5"/>
      <c r="NSU19" s="5"/>
      <c r="NSV19" s="5"/>
      <c r="NSW19" s="5"/>
      <c r="NSX19" s="5"/>
      <c r="NSY19" s="5"/>
      <c r="NSZ19" s="5"/>
      <c r="NTA19" s="5"/>
      <c r="NTB19" s="5"/>
      <c r="NTC19" s="5"/>
      <c r="NTD19" s="5"/>
      <c r="NTE19" s="5"/>
      <c r="NTF19" s="5"/>
      <c r="NTG19" s="5"/>
      <c r="NTH19" s="5"/>
      <c r="NTI19" s="5"/>
      <c r="NTJ19" s="5"/>
      <c r="NTK19" s="5"/>
      <c r="NTL19" s="5"/>
      <c r="NTM19" s="5"/>
      <c r="NTN19" s="5"/>
      <c r="NTO19" s="5"/>
      <c r="NTP19" s="5"/>
      <c r="NTQ19" s="5"/>
      <c r="NTR19" s="5"/>
      <c r="NTS19" s="5"/>
      <c r="NTT19" s="5"/>
      <c r="NTU19" s="5"/>
      <c r="NTV19" s="5"/>
      <c r="NTW19" s="5"/>
      <c r="NTX19" s="5"/>
      <c r="NTY19" s="5"/>
      <c r="NTZ19" s="5"/>
      <c r="NUA19" s="5"/>
      <c r="NUB19" s="5"/>
      <c r="NUC19" s="5"/>
      <c r="NUD19" s="5"/>
      <c r="NUE19" s="5"/>
      <c r="NUF19" s="5"/>
      <c r="NUG19" s="5"/>
      <c r="NUH19" s="5"/>
      <c r="NUI19" s="5"/>
      <c r="NUJ19" s="5"/>
      <c r="NUK19" s="5"/>
      <c r="NUL19" s="5"/>
      <c r="NUM19" s="5"/>
      <c r="NUN19" s="5"/>
      <c r="NUO19" s="5"/>
      <c r="NUP19" s="5"/>
      <c r="NUQ19" s="5"/>
      <c r="NUR19" s="5"/>
      <c r="NUS19" s="5"/>
      <c r="NUT19" s="5"/>
      <c r="NUU19" s="5"/>
      <c r="NUV19" s="5"/>
      <c r="NUW19" s="5"/>
      <c r="NUX19" s="5"/>
      <c r="NUY19" s="5"/>
      <c r="NUZ19" s="5"/>
      <c r="NVA19" s="5"/>
      <c r="NVB19" s="5"/>
      <c r="NVC19" s="5"/>
      <c r="NVD19" s="5"/>
      <c r="NVE19" s="5"/>
      <c r="NVF19" s="5"/>
      <c r="NVG19" s="5"/>
      <c r="NVH19" s="5"/>
      <c r="NVI19" s="5"/>
      <c r="NVJ19" s="5"/>
      <c r="NVK19" s="5"/>
      <c r="NVL19" s="5"/>
      <c r="NVM19" s="5"/>
      <c r="NVN19" s="5"/>
      <c r="NVO19" s="5"/>
      <c r="NVP19" s="5"/>
      <c r="NVQ19" s="5"/>
      <c r="NVR19" s="5"/>
      <c r="NVS19" s="5"/>
      <c r="NVT19" s="5"/>
      <c r="NVU19" s="5"/>
      <c r="NVV19" s="5"/>
      <c r="NVW19" s="5"/>
      <c r="NVX19" s="5"/>
      <c r="NVY19" s="5"/>
      <c r="NVZ19" s="5"/>
      <c r="NWA19" s="5"/>
      <c r="NWB19" s="5"/>
      <c r="NWC19" s="5"/>
      <c r="NWD19" s="5"/>
      <c r="NWE19" s="5"/>
      <c r="NWF19" s="5"/>
      <c r="NWG19" s="5"/>
      <c r="NWH19" s="5"/>
      <c r="NWI19" s="5"/>
      <c r="NWJ19" s="5"/>
      <c r="NWK19" s="5"/>
      <c r="NWL19" s="5"/>
      <c r="NWM19" s="5"/>
      <c r="NWN19" s="5"/>
      <c r="NWO19" s="5"/>
      <c r="NWP19" s="5"/>
      <c r="NWQ19" s="5"/>
      <c r="NWR19" s="5"/>
      <c r="NWS19" s="5"/>
      <c r="NWT19" s="5"/>
      <c r="NWU19" s="5"/>
      <c r="NWV19" s="5"/>
      <c r="NWW19" s="5"/>
      <c r="NWX19" s="5"/>
      <c r="NWY19" s="5"/>
      <c r="NWZ19" s="5"/>
      <c r="NXA19" s="5"/>
      <c r="NXB19" s="5"/>
      <c r="NXC19" s="5"/>
      <c r="NXD19" s="5"/>
      <c r="NXE19" s="5"/>
      <c r="NXF19" s="5"/>
      <c r="NXG19" s="5"/>
      <c r="NXH19" s="5"/>
      <c r="NXI19" s="5"/>
      <c r="NXJ19" s="5"/>
      <c r="NXK19" s="5"/>
      <c r="NXL19" s="5"/>
      <c r="NXM19" s="5"/>
      <c r="NXN19" s="5"/>
      <c r="NXO19" s="5"/>
      <c r="NXP19" s="5"/>
      <c r="NXQ19" s="5"/>
      <c r="NXR19" s="5"/>
      <c r="NXS19" s="5"/>
      <c r="NXT19" s="5"/>
      <c r="NXU19" s="5"/>
      <c r="NXV19" s="5"/>
      <c r="NXW19" s="5"/>
      <c r="NXX19" s="5"/>
      <c r="NXY19" s="5"/>
      <c r="NXZ19" s="5"/>
      <c r="NYA19" s="5"/>
      <c r="NYB19" s="5"/>
      <c r="NYC19" s="5"/>
      <c r="NYD19" s="5"/>
      <c r="NYE19" s="5"/>
      <c r="NYF19" s="5"/>
      <c r="NYG19" s="5"/>
      <c r="NYH19" s="5"/>
      <c r="NYI19" s="5"/>
      <c r="NYJ19" s="5"/>
      <c r="NYK19" s="5"/>
      <c r="NYL19" s="5"/>
      <c r="NYM19" s="5"/>
      <c r="NYN19" s="5"/>
      <c r="NYO19" s="5"/>
      <c r="NYP19" s="5"/>
      <c r="NYQ19" s="5"/>
      <c r="NYR19" s="5"/>
      <c r="NYS19" s="5"/>
      <c r="NYT19" s="5"/>
      <c r="NYU19" s="5"/>
      <c r="NYV19" s="5"/>
      <c r="NYW19" s="5"/>
      <c r="NYX19" s="5"/>
      <c r="NYY19" s="5"/>
      <c r="NYZ19" s="5"/>
      <c r="NZA19" s="5"/>
      <c r="NZB19" s="5"/>
      <c r="NZC19" s="5"/>
      <c r="NZD19" s="5"/>
      <c r="NZE19" s="5"/>
      <c r="NZF19" s="5"/>
      <c r="NZG19" s="5"/>
      <c r="NZH19" s="5"/>
      <c r="NZI19" s="5"/>
      <c r="NZJ19" s="5"/>
      <c r="NZK19" s="5"/>
      <c r="NZL19" s="5"/>
      <c r="NZM19" s="5"/>
      <c r="NZN19" s="5"/>
      <c r="NZO19" s="5"/>
      <c r="NZP19" s="5"/>
      <c r="NZQ19" s="5"/>
      <c r="NZR19" s="5"/>
      <c r="NZS19" s="5"/>
      <c r="NZT19" s="5"/>
      <c r="NZU19" s="5"/>
      <c r="NZV19" s="5"/>
      <c r="NZW19" s="5"/>
      <c r="NZX19" s="5"/>
      <c r="NZY19" s="5"/>
      <c r="NZZ19" s="5"/>
      <c r="OAA19" s="5"/>
      <c r="OAB19" s="5"/>
      <c r="OAC19" s="5"/>
      <c r="OAD19" s="5"/>
      <c r="OAE19" s="5"/>
      <c r="OAF19" s="5"/>
      <c r="OAG19" s="5"/>
      <c r="OAH19" s="5"/>
      <c r="OAI19" s="5"/>
      <c r="OAJ19" s="5"/>
      <c r="OAK19" s="5"/>
      <c r="OAL19" s="5"/>
      <c r="OAM19" s="5"/>
      <c r="OAN19" s="5"/>
      <c r="OAO19" s="5"/>
      <c r="OAP19" s="5"/>
      <c r="OAQ19" s="5"/>
      <c r="OAR19" s="5"/>
      <c r="OAS19" s="5"/>
      <c r="OAT19" s="5"/>
      <c r="OAU19" s="5"/>
      <c r="OAV19" s="5"/>
      <c r="OAW19" s="5"/>
      <c r="OAX19" s="5"/>
      <c r="OAY19" s="5"/>
      <c r="OAZ19" s="5"/>
      <c r="OBA19" s="5"/>
      <c r="OBB19" s="5"/>
      <c r="OBC19" s="5"/>
      <c r="OBD19" s="5"/>
      <c r="OBE19" s="5"/>
      <c r="OBF19" s="5"/>
      <c r="OBG19" s="5"/>
      <c r="OBH19" s="5"/>
      <c r="OBI19" s="5"/>
      <c r="OBJ19" s="5"/>
      <c r="OBK19" s="5"/>
      <c r="OBL19" s="5"/>
      <c r="OBM19" s="5"/>
      <c r="OBN19" s="5"/>
      <c r="OBO19" s="5"/>
      <c r="OBP19" s="5"/>
      <c r="OBQ19" s="5"/>
      <c r="OBR19" s="5"/>
      <c r="OBS19" s="5"/>
      <c r="OBT19" s="5"/>
      <c r="OBU19" s="5"/>
      <c r="OBV19" s="5"/>
      <c r="OBW19" s="5"/>
      <c r="OBX19" s="5"/>
      <c r="OBY19" s="5"/>
      <c r="OBZ19" s="5"/>
      <c r="OCA19" s="5"/>
      <c r="OCB19" s="5"/>
      <c r="OCC19" s="5"/>
      <c r="OCD19" s="5"/>
      <c r="OCE19" s="5"/>
      <c r="OCF19" s="5"/>
      <c r="OCG19" s="5"/>
      <c r="OCH19" s="5"/>
      <c r="OCI19" s="5"/>
      <c r="OCJ19" s="5"/>
      <c r="OCK19" s="5"/>
      <c r="OCL19" s="5"/>
      <c r="OCM19" s="5"/>
      <c r="OCN19" s="5"/>
      <c r="OCO19" s="5"/>
      <c r="OCP19" s="5"/>
      <c r="OCQ19" s="5"/>
      <c r="OCR19" s="5"/>
      <c r="OCS19" s="5"/>
      <c r="OCT19" s="5"/>
      <c r="OCU19" s="5"/>
      <c r="OCV19" s="5"/>
      <c r="OCW19" s="5"/>
      <c r="OCX19" s="5"/>
      <c r="OCY19" s="5"/>
      <c r="OCZ19" s="5"/>
      <c r="ODA19" s="5"/>
      <c r="ODB19" s="5"/>
      <c r="ODC19" s="5"/>
      <c r="ODD19" s="5"/>
      <c r="ODE19" s="5"/>
      <c r="ODF19" s="5"/>
      <c r="ODG19" s="5"/>
      <c r="ODH19" s="5"/>
      <c r="ODI19" s="5"/>
      <c r="ODJ19" s="5"/>
      <c r="ODK19" s="5"/>
      <c r="ODL19" s="5"/>
      <c r="ODM19" s="5"/>
      <c r="ODN19" s="5"/>
      <c r="ODO19" s="5"/>
      <c r="ODP19" s="5"/>
      <c r="ODQ19" s="5"/>
      <c r="ODR19" s="5"/>
      <c r="ODS19" s="5"/>
      <c r="ODT19" s="5"/>
      <c r="ODU19" s="5"/>
      <c r="ODV19" s="5"/>
      <c r="ODW19" s="5"/>
      <c r="ODX19" s="5"/>
      <c r="ODY19" s="5"/>
      <c r="ODZ19" s="5"/>
      <c r="OEA19" s="5"/>
      <c r="OEB19" s="5"/>
      <c r="OEC19" s="5"/>
      <c r="OED19" s="5"/>
      <c r="OEE19" s="5"/>
      <c r="OEF19" s="5"/>
      <c r="OEG19" s="5"/>
      <c r="OEH19" s="5"/>
      <c r="OEI19" s="5"/>
      <c r="OEJ19" s="5"/>
      <c r="OEK19" s="5"/>
      <c r="OEL19" s="5"/>
      <c r="OEM19" s="5"/>
      <c r="OEN19" s="5"/>
      <c r="OEO19" s="5"/>
      <c r="OEP19" s="5"/>
      <c r="OEQ19" s="5"/>
      <c r="OER19" s="5"/>
      <c r="OES19" s="5"/>
      <c r="OET19" s="5"/>
      <c r="OEU19" s="5"/>
      <c r="OEV19" s="5"/>
      <c r="OEW19" s="5"/>
      <c r="OEX19" s="5"/>
      <c r="OEY19" s="5"/>
      <c r="OEZ19" s="5"/>
      <c r="OFA19" s="5"/>
      <c r="OFB19" s="5"/>
      <c r="OFC19" s="5"/>
      <c r="OFD19" s="5"/>
      <c r="OFE19" s="5"/>
      <c r="OFF19" s="5"/>
      <c r="OFG19" s="5"/>
      <c r="OFH19" s="5"/>
      <c r="OFI19" s="5"/>
      <c r="OFJ19" s="5"/>
      <c r="OFK19" s="5"/>
      <c r="OFL19" s="5"/>
      <c r="OFM19" s="5"/>
      <c r="OFN19" s="5"/>
      <c r="OFO19" s="5"/>
      <c r="OFP19" s="5"/>
      <c r="OFQ19" s="5"/>
      <c r="OFR19" s="5"/>
      <c r="OFS19" s="5"/>
      <c r="OFT19" s="5"/>
      <c r="OFU19" s="5"/>
      <c r="OFV19" s="5"/>
      <c r="OFW19" s="5"/>
      <c r="OFX19" s="5"/>
      <c r="OFY19" s="5"/>
      <c r="OFZ19" s="5"/>
      <c r="OGA19" s="5"/>
      <c r="OGB19" s="5"/>
      <c r="OGC19" s="5"/>
      <c r="OGD19" s="5"/>
      <c r="OGE19" s="5"/>
      <c r="OGF19" s="5"/>
      <c r="OGG19" s="5"/>
      <c r="OGH19" s="5"/>
      <c r="OGI19" s="5"/>
      <c r="OGJ19" s="5"/>
      <c r="OGK19" s="5"/>
      <c r="OGL19" s="5"/>
      <c r="OGM19" s="5"/>
      <c r="OGN19" s="5"/>
      <c r="OGO19" s="5"/>
      <c r="OGP19" s="5"/>
      <c r="OGQ19" s="5"/>
      <c r="OGR19" s="5"/>
      <c r="OGS19" s="5"/>
      <c r="OGT19" s="5"/>
      <c r="OGU19" s="5"/>
      <c r="OGV19" s="5"/>
      <c r="OGW19" s="5"/>
      <c r="OGX19" s="5"/>
      <c r="OGY19" s="5"/>
      <c r="OGZ19" s="5"/>
      <c r="OHA19" s="5"/>
      <c r="OHB19" s="5"/>
      <c r="OHC19" s="5"/>
      <c r="OHD19" s="5"/>
      <c r="OHE19" s="5"/>
      <c r="OHF19" s="5"/>
      <c r="OHG19" s="5"/>
      <c r="OHH19" s="5"/>
      <c r="OHI19" s="5"/>
      <c r="OHJ19" s="5"/>
      <c r="OHK19" s="5"/>
      <c r="OHL19" s="5"/>
      <c r="OHM19" s="5"/>
      <c r="OHN19" s="5"/>
      <c r="OHO19" s="5"/>
      <c r="OHP19" s="5"/>
      <c r="OHQ19" s="5"/>
      <c r="OHR19" s="5"/>
      <c r="OHS19" s="5"/>
      <c r="OHT19" s="5"/>
      <c r="OHU19" s="5"/>
      <c r="OHV19" s="5"/>
      <c r="OHW19" s="5"/>
      <c r="OHX19" s="5"/>
      <c r="OHY19" s="5"/>
      <c r="OHZ19" s="5"/>
      <c r="OIA19" s="5"/>
      <c r="OIB19" s="5"/>
      <c r="OIC19" s="5"/>
      <c r="OID19" s="5"/>
      <c r="OIE19" s="5"/>
      <c r="OIF19" s="5"/>
      <c r="OIG19" s="5"/>
      <c r="OIH19" s="5"/>
      <c r="OII19" s="5"/>
      <c r="OIJ19" s="5"/>
      <c r="OIK19" s="5"/>
      <c r="OIL19" s="5"/>
      <c r="OIM19" s="5"/>
      <c r="OIN19" s="5"/>
      <c r="OIO19" s="5"/>
      <c r="OIP19" s="5"/>
      <c r="OIQ19" s="5"/>
      <c r="OIR19" s="5"/>
      <c r="OIS19" s="5"/>
      <c r="OIT19" s="5"/>
      <c r="OIU19" s="5"/>
      <c r="OIV19" s="5"/>
      <c r="OIW19" s="5"/>
      <c r="OIX19" s="5"/>
      <c r="OIY19" s="5"/>
      <c r="OIZ19" s="5"/>
      <c r="OJA19" s="5"/>
      <c r="OJB19" s="5"/>
      <c r="OJC19" s="5"/>
      <c r="OJD19" s="5"/>
      <c r="OJE19" s="5"/>
      <c r="OJF19" s="5"/>
      <c r="OJG19" s="5"/>
      <c r="OJH19" s="5"/>
      <c r="OJI19" s="5"/>
      <c r="OJJ19" s="5"/>
      <c r="OJK19" s="5"/>
      <c r="OJL19" s="5"/>
      <c r="OJM19" s="5"/>
      <c r="OJN19" s="5"/>
      <c r="OJO19" s="5"/>
      <c r="OJP19" s="5"/>
      <c r="OJQ19" s="5"/>
      <c r="OJR19" s="5"/>
      <c r="OJS19" s="5"/>
      <c r="OJT19" s="5"/>
      <c r="OJU19" s="5"/>
      <c r="OJV19" s="5"/>
      <c r="OJW19" s="5"/>
      <c r="OJX19" s="5"/>
      <c r="OJY19" s="5"/>
      <c r="OJZ19" s="5"/>
      <c r="OKA19" s="5"/>
      <c r="OKB19" s="5"/>
      <c r="OKC19" s="5"/>
      <c r="OKD19" s="5"/>
      <c r="OKE19" s="5"/>
      <c r="OKF19" s="5"/>
      <c r="OKG19" s="5"/>
      <c r="OKH19" s="5"/>
      <c r="OKI19" s="5"/>
      <c r="OKJ19" s="5"/>
      <c r="OKK19" s="5"/>
      <c r="OKL19" s="5"/>
      <c r="OKM19" s="5"/>
      <c r="OKN19" s="5"/>
      <c r="OKO19" s="5"/>
      <c r="OKP19" s="5"/>
      <c r="OKQ19" s="5"/>
      <c r="OKR19" s="5"/>
      <c r="OKS19" s="5"/>
      <c r="OKT19" s="5"/>
      <c r="OKU19" s="5"/>
      <c r="OKV19" s="5"/>
      <c r="OKW19" s="5"/>
      <c r="OKX19" s="5"/>
      <c r="OKY19" s="5"/>
      <c r="OKZ19" s="5"/>
      <c r="OLA19" s="5"/>
      <c r="OLB19" s="5"/>
      <c r="OLC19" s="5"/>
      <c r="OLD19" s="5"/>
      <c r="OLE19" s="5"/>
      <c r="OLF19" s="5"/>
      <c r="OLG19" s="5"/>
      <c r="OLH19" s="5"/>
      <c r="OLI19" s="5"/>
      <c r="OLJ19" s="5"/>
      <c r="OLK19" s="5"/>
      <c r="OLL19" s="5"/>
      <c r="OLM19" s="5"/>
      <c r="OLN19" s="5"/>
      <c r="OLO19" s="5"/>
      <c r="OLP19" s="5"/>
      <c r="OLQ19" s="5"/>
      <c r="OLR19" s="5"/>
      <c r="OLS19" s="5"/>
      <c r="OLT19" s="5"/>
      <c r="OLU19" s="5"/>
      <c r="OLV19" s="5"/>
      <c r="OLW19" s="5"/>
      <c r="OLX19" s="5"/>
      <c r="OLY19" s="5"/>
      <c r="OLZ19" s="5"/>
      <c r="OMA19" s="5"/>
      <c r="OMB19" s="5"/>
      <c r="OMC19" s="5"/>
      <c r="OMD19" s="5"/>
      <c r="OME19" s="5"/>
      <c r="OMF19" s="5"/>
      <c r="OMG19" s="5"/>
      <c r="OMH19" s="5"/>
      <c r="OMI19" s="5"/>
      <c r="OMJ19" s="5"/>
      <c r="OMK19" s="5"/>
      <c r="OML19" s="5"/>
      <c r="OMM19" s="5"/>
      <c r="OMN19" s="5"/>
      <c r="OMO19" s="5"/>
      <c r="OMP19" s="5"/>
      <c r="OMQ19" s="5"/>
      <c r="OMR19" s="5"/>
      <c r="OMS19" s="5"/>
      <c r="OMT19" s="5"/>
      <c r="OMU19" s="5"/>
      <c r="OMV19" s="5"/>
      <c r="OMW19" s="5"/>
      <c r="OMX19" s="5"/>
      <c r="OMY19" s="5"/>
      <c r="OMZ19" s="5"/>
      <c r="ONA19" s="5"/>
      <c r="ONB19" s="5"/>
      <c r="ONC19" s="5"/>
      <c r="OND19" s="5"/>
      <c r="ONE19" s="5"/>
      <c r="ONF19" s="5"/>
      <c r="ONG19" s="5"/>
      <c r="ONH19" s="5"/>
      <c r="ONI19" s="5"/>
      <c r="ONJ19" s="5"/>
      <c r="ONK19" s="5"/>
      <c r="ONL19" s="5"/>
      <c r="ONM19" s="5"/>
      <c r="ONN19" s="5"/>
      <c r="ONO19" s="5"/>
      <c r="ONP19" s="5"/>
      <c r="ONQ19" s="5"/>
      <c r="ONR19" s="5"/>
      <c r="ONS19" s="5"/>
      <c r="ONT19" s="5"/>
      <c r="ONU19" s="5"/>
      <c r="ONV19" s="5"/>
      <c r="ONW19" s="5"/>
      <c r="ONX19" s="5"/>
      <c r="ONY19" s="5"/>
      <c r="ONZ19" s="5"/>
      <c r="OOA19" s="5"/>
      <c r="OOB19" s="5"/>
      <c r="OOC19" s="5"/>
      <c r="OOD19" s="5"/>
      <c r="OOE19" s="5"/>
      <c r="OOF19" s="5"/>
      <c r="OOG19" s="5"/>
      <c r="OOH19" s="5"/>
      <c r="OOI19" s="5"/>
      <c r="OOJ19" s="5"/>
      <c r="OOK19" s="5"/>
      <c r="OOL19" s="5"/>
      <c r="OOM19" s="5"/>
      <c r="OON19" s="5"/>
      <c r="OOO19" s="5"/>
      <c r="OOP19" s="5"/>
      <c r="OOQ19" s="5"/>
      <c r="OOR19" s="5"/>
      <c r="OOS19" s="5"/>
      <c r="OOT19" s="5"/>
      <c r="OOU19" s="5"/>
      <c r="OOV19" s="5"/>
      <c r="OOW19" s="5"/>
      <c r="OOX19" s="5"/>
      <c r="OOY19" s="5"/>
      <c r="OOZ19" s="5"/>
      <c r="OPA19" s="5"/>
      <c r="OPB19" s="5"/>
      <c r="OPC19" s="5"/>
      <c r="OPD19" s="5"/>
      <c r="OPE19" s="5"/>
      <c r="OPF19" s="5"/>
      <c r="OPG19" s="5"/>
      <c r="OPH19" s="5"/>
      <c r="OPI19" s="5"/>
      <c r="OPJ19" s="5"/>
      <c r="OPK19" s="5"/>
      <c r="OPL19" s="5"/>
      <c r="OPM19" s="5"/>
      <c r="OPN19" s="5"/>
      <c r="OPO19" s="5"/>
      <c r="OPP19" s="5"/>
      <c r="OPQ19" s="5"/>
      <c r="OPR19" s="5"/>
      <c r="OPS19" s="5"/>
      <c r="OPT19" s="5"/>
      <c r="OPU19" s="5"/>
      <c r="OPV19" s="5"/>
      <c r="OPW19" s="5"/>
      <c r="OPX19" s="5"/>
      <c r="OPY19" s="5"/>
      <c r="OPZ19" s="5"/>
      <c r="OQA19" s="5"/>
      <c r="OQB19" s="5"/>
      <c r="OQC19" s="5"/>
      <c r="OQD19" s="5"/>
      <c r="OQE19" s="5"/>
      <c r="OQF19" s="5"/>
      <c r="OQG19" s="5"/>
      <c r="OQH19" s="5"/>
      <c r="OQI19" s="5"/>
      <c r="OQJ19" s="5"/>
      <c r="OQK19" s="5"/>
      <c r="OQL19" s="5"/>
      <c r="OQM19" s="5"/>
      <c r="OQN19" s="5"/>
      <c r="OQO19" s="5"/>
      <c r="OQP19" s="5"/>
      <c r="OQQ19" s="5"/>
      <c r="OQR19" s="5"/>
      <c r="OQS19" s="5"/>
      <c r="OQT19" s="5"/>
      <c r="OQU19" s="5"/>
      <c r="OQV19" s="5"/>
      <c r="OQW19" s="5"/>
      <c r="OQX19" s="5"/>
      <c r="OQY19" s="5"/>
      <c r="OQZ19" s="5"/>
      <c r="ORA19" s="5"/>
      <c r="ORB19" s="5"/>
      <c r="ORC19" s="5"/>
      <c r="ORD19" s="5"/>
      <c r="ORE19" s="5"/>
      <c r="ORF19" s="5"/>
      <c r="ORG19" s="5"/>
      <c r="ORH19" s="5"/>
      <c r="ORI19" s="5"/>
      <c r="ORJ19" s="5"/>
      <c r="ORK19" s="5"/>
      <c r="ORL19" s="5"/>
      <c r="ORM19" s="5"/>
      <c r="ORN19" s="5"/>
      <c r="ORO19" s="5"/>
      <c r="ORP19" s="5"/>
      <c r="ORQ19" s="5"/>
      <c r="ORR19" s="5"/>
      <c r="ORS19" s="5"/>
      <c r="ORT19" s="5"/>
      <c r="ORU19" s="5"/>
      <c r="ORV19" s="5"/>
      <c r="ORW19" s="5"/>
      <c r="ORX19" s="5"/>
      <c r="ORY19" s="5"/>
      <c r="ORZ19" s="5"/>
      <c r="OSA19" s="5"/>
      <c r="OSB19" s="5"/>
      <c r="OSC19" s="5"/>
      <c r="OSD19" s="5"/>
      <c r="OSE19" s="5"/>
      <c r="OSF19" s="5"/>
      <c r="OSG19" s="5"/>
      <c r="OSH19" s="5"/>
      <c r="OSI19" s="5"/>
      <c r="OSJ19" s="5"/>
      <c r="OSK19" s="5"/>
      <c r="OSL19" s="5"/>
      <c r="OSM19" s="5"/>
      <c r="OSN19" s="5"/>
      <c r="OSO19" s="5"/>
      <c r="OSP19" s="5"/>
      <c r="OSQ19" s="5"/>
      <c r="OSR19" s="5"/>
      <c r="OSS19" s="5"/>
      <c r="OST19" s="5"/>
      <c r="OSU19" s="5"/>
      <c r="OSV19" s="5"/>
      <c r="OSW19" s="5"/>
      <c r="OSX19" s="5"/>
      <c r="OSY19" s="5"/>
      <c r="OSZ19" s="5"/>
      <c r="OTA19" s="5"/>
      <c r="OTB19" s="5"/>
      <c r="OTC19" s="5"/>
      <c r="OTD19" s="5"/>
      <c r="OTE19" s="5"/>
      <c r="OTF19" s="5"/>
      <c r="OTG19" s="5"/>
      <c r="OTH19" s="5"/>
      <c r="OTI19" s="5"/>
      <c r="OTJ19" s="5"/>
      <c r="OTK19" s="5"/>
      <c r="OTL19" s="5"/>
      <c r="OTM19" s="5"/>
      <c r="OTN19" s="5"/>
      <c r="OTO19" s="5"/>
      <c r="OTP19" s="5"/>
      <c r="OTQ19" s="5"/>
      <c r="OTR19" s="5"/>
      <c r="OTS19" s="5"/>
      <c r="OTT19" s="5"/>
      <c r="OTU19" s="5"/>
      <c r="OTV19" s="5"/>
      <c r="OTW19" s="5"/>
      <c r="OTX19" s="5"/>
      <c r="OTY19" s="5"/>
      <c r="OTZ19" s="5"/>
      <c r="OUA19" s="5"/>
      <c r="OUB19" s="5"/>
      <c r="OUC19" s="5"/>
      <c r="OUD19" s="5"/>
      <c r="OUE19" s="5"/>
      <c r="OUF19" s="5"/>
      <c r="OUG19" s="5"/>
      <c r="OUH19" s="5"/>
      <c r="OUI19" s="5"/>
      <c r="OUJ19" s="5"/>
      <c r="OUK19" s="5"/>
      <c r="OUL19" s="5"/>
      <c r="OUM19" s="5"/>
      <c r="OUN19" s="5"/>
      <c r="OUO19" s="5"/>
      <c r="OUP19" s="5"/>
      <c r="OUQ19" s="5"/>
      <c r="OUR19" s="5"/>
      <c r="OUS19" s="5"/>
      <c r="OUT19" s="5"/>
      <c r="OUU19" s="5"/>
      <c r="OUV19" s="5"/>
      <c r="OUW19" s="5"/>
      <c r="OUX19" s="5"/>
      <c r="OUY19" s="5"/>
      <c r="OUZ19" s="5"/>
      <c r="OVA19" s="5"/>
      <c r="OVB19" s="5"/>
      <c r="OVC19" s="5"/>
      <c r="OVD19" s="5"/>
      <c r="OVE19" s="5"/>
      <c r="OVF19" s="5"/>
      <c r="OVG19" s="5"/>
      <c r="OVH19" s="5"/>
      <c r="OVI19" s="5"/>
      <c r="OVJ19" s="5"/>
      <c r="OVK19" s="5"/>
      <c r="OVL19" s="5"/>
      <c r="OVM19" s="5"/>
      <c r="OVN19" s="5"/>
      <c r="OVO19" s="5"/>
      <c r="OVP19" s="5"/>
      <c r="OVQ19" s="5"/>
      <c r="OVR19" s="5"/>
      <c r="OVS19" s="5"/>
      <c r="OVT19" s="5"/>
      <c r="OVU19" s="5"/>
      <c r="OVV19" s="5"/>
      <c r="OVW19" s="5"/>
      <c r="OVX19" s="5"/>
      <c r="OVY19" s="5"/>
      <c r="OVZ19" s="5"/>
      <c r="OWA19" s="5"/>
      <c r="OWB19" s="5"/>
      <c r="OWC19" s="5"/>
      <c r="OWD19" s="5"/>
      <c r="OWE19" s="5"/>
      <c r="OWF19" s="5"/>
      <c r="OWG19" s="5"/>
      <c r="OWH19" s="5"/>
      <c r="OWI19" s="5"/>
      <c r="OWJ19" s="5"/>
      <c r="OWK19" s="5"/>
      <c r="OWL19" s="5"/>
      <c r="OWM19" s="5"/>
      <c r="OWN19" s="5"/>
      <c r="OWO19" s="5"/>
      <c r="OWP19" s="5"/>
      <c r="OWQ19" s="5"/>
      <c r="OWR19" s="5"/>
      <c r="OWS19" s="5"/>
      <c r="OWT19" s="5"/>
      <c r="OWU19" s="5"/>
      <c r="OWV19" s="5"/>
      <c r="OWW19" s="5"/>
      <c r="OWX19" s="5"/>
      <c r="OWY19" s="5"/>
      <c r="OWZ19" s="5"/>
      <c r="OXA19" s="5"/>
      <c r="OXB19" s="5"/>
      <c r="OXC19" s="5"/>
      <c r="OXD19" s="5"/>
      <c r="OXE19" s="5"/>
      <c r="OXF19" s="5"/>
      <c r="OXG19" s="5"/>
      <c r="OXH19" s="5"/>
      <c r="OXI19" s="5"/>
      <c r="OXJ19" s="5"/>
      <c r="OXK19" s="5"/>
      <c r="OXL19" s="5"/>
      <c r="OXM19" s="5"/>
      <c r="OXN19" s="5"/>
      <c r="OXO19" s="5"/>
      <c r="OXP19" s="5"/>
      <c r="OXQ19" s="5"/>
      <c r="OXR19" s="5"/>
      <c r="OXS19" s="5"/>
      <c r="OXT19" s="5"/>
      <c r="OXU19" s="5"/>
      <c r="OXV19" s="5"/>
      <c r="OXW19" s="5"/>
      <c r="OXX19" s="5"/>
      <c r="OXY19" s="5"/>
      <c r="OXZ19" s="5"/>
      <c r="OYA19" s="5"/>
      <c r="OYB19" s="5"/>
      <c r="OYC19" s="5"/>
      <c r="OYD19" s="5"/>
      <c r="OYE19" s="5"/>
      <c r="OYF19" s="5"/>
      <c r="OYG19" s="5"/>
      <c r="OYH19" s="5"/>
      <c r="OYI19" s="5"/>
      <c r="OYJ19" s="5"/>
      <c r="OYK19" s="5"/>
      <c r="OYL19" s="5"/>
      <c r="OYM19" s="5"/>
      <c r="OYN19" s="5"/>
      <c r="OYO19" s="5"/>
      <c r="OYP19" s="5"/>
      <c r="OYQ19" s="5"/>
      <c r="OYR19" s="5"/>
      <c r="OYS19" s="5"/>
      <c r="OYT19" s="5"/>
      <c r="OYU19" s="5"/>
      <c r="OYV19" s="5"/>
      <c r="OYW19" s="5"/>
      <c r="OYX19" s="5"/>
      <c r="OYY19" s="5"/>
      <c r="OYZ19" s="5"/>
      <c r="OZA19" s="5"/>
      <c r="OZB19" s="5"/>
      <c r="OZC19" s="5"/>
      <c r="OZD19" s="5"/>
      <c r="OZE19" s="5"/>
      <c r="OZF19" s="5"/>
      <c r="OZG19" s="5"/>
      <c r="OZH19" s="5"/>
      <c r="OZI19" s="5"/>
      <c r="OZJ19" s="5"/>
      <c r="OZK19" s="5"/>
      <c r="OZL19" s="5"/>
      <c r="OZM19" s="5"/>
      <c r="OZN19" s="5"/>
      <c r="OZO19" s="5"/>
      <c r="OZP19" s="5"/>
      <c r="OZQ19" s="5"/>
      <c r="OZR19" s="5"/>
      <c r="OZS19" s="5"/>
      <c r="OZT19" s="5"/>
      <c r="OZU19" s="5"/>
      <c r="OZV19" s="5"/>
      <c r="OZW19" s="5"/>
      <c r="OZX19" s="5"/>
      <c r="OZY19" s="5"/>
      <c r="OZZ19" s="5"/>
      <c r="PAA19" s="5"/>
      <c r="PAB19" s="5"/>
      <c r="PAC19" s="5"/>
      <c r="PAD19" s="5"/>
      <c r="PAE19" s="5"/>
      <c r="PAF19" s="5"/>
      <c r="PAG19" s="5"/>
      <c r="PAH19" s="5"/>
      <c r="PAI19" s="5"/>
      <c r="PAJ19" s="5"/>
      <c r="PAK19" s="5"/>
      <c r="PAL19" s="5"/>
      <c r="PAM19" s="5"/>
      <c r="PAN19" s="5"/>
      <c r="PAO19" s="5"/>
      <c r="PAP19" s="5"/>
      <c r="PAQ19" s="5"/>
      <c r="PAR19" s="5"/>
      <c r="PAS19" s="5"/>
      <c r="PAT19" s="5"/>
      <c r="PAU19" s="5"/>
      <c r="PAV19" s="5"/>
      <c r="PAW19" s="5"/>
      <c r="PAX19" s="5"/>
      <c r="PAY19" s="5"/>
      <c r="PAZ19" s="5"/>
      <c r="PBA19" s="5"/>
      <c r="PBB19" s="5"/>
      <c r="PBC19" s="5"/>
      <c r="PBD19" s="5"/>
      <c r="PBE19" s="5"/>
      <c r="PBF19" s="5"/>
      <c r="PBG19" s="5"/>
      <c r="PBH19" s="5"/>
      <c r="PBI19" s="5"/>
      <c r="PBJ19" s="5"/>
      <c r="PBK19" s="5"/>
      <c r="PBL19" s="5"/>
      <c r="PBM19" s="5"/>
      <c r="PBN19" s="5"/>
      <c r="PBO19" s="5"/>
      <c r="PBP19" s="5"/>
      <c r="PBQ19" s="5"/>
      <c r="PBR19" s="5"/>
      <c r="PBS19" s="5"/>
      <c r="PBT19" s="5"/>
      <c r="PBU19" s="5"/>
      <c r="PBV19" s="5"/>
      <c r="PBW19" s="5"/>
      <c r="PBX19" s="5"/>
      <c r="PBY19" s="5"/>
      <c r="PBZ19" s="5"/>
      <c r="PCA19" s="5"/>
      <c r="PCB19" s="5"/>
      <c r="PCC19" s="5"/>
      <c r="PCD19" s="5"/>
      <c r="PCE19" s="5"/>
      <c r="PCF19" s="5"/>
      <c r="PCG19" s="5"/>
      <c r="PCH19" s="5"/>
      <c r="PCI19" s="5"/>
      <c r="PCJ19" s="5"/>
      <c r="PCK19" s="5"/>
      <c r="PCL19" s="5"/>
      <c r="PCM19" s="5"/>
      <c r="PCN19" s="5"/>
      <c r="PCO19" s="5"/>
      <c r="PCP19" s="5"/>
      <c r="PCQ19" s="5"/>
      <c r="PCR19" s="5"/>
      <c r="PCS19" s="5"/>
      <c r="PCT19" s="5"/>
      <c r="PCU19" s="5"/>
      <c r="PCV19" s="5"/>
      <c r="PCW19" s="5"/>
      <c r="PCX19" s="5"/>
      <c r="PCY19" s="5"/>
      <c r="PCZ19" s="5"/>
      <c r="PDA19" s="5"/>
      <c r="PDB19" s="5"/>
      <c r="PDC19" s="5"/>
      <c r="PDD19" s="5"/>
      <c r="PDE19" s="5"/>
      <c r="PDF19" s="5"/>
      <c r="PDG19" s="5"/>
      <c r="PDH19" s="5"/>
      <c r="PDI19" s="5"/>
      <c r="PDJ19" s="5"/>
      <c r="PDK19" s="5"/>
      <c r="PDL19" s="5"/>
      <c r="PDM19" s="5"/>
      <c r="PDN19" s="5"/>
      <c r="PDO19" s="5"/>
      <c r="PDP19" s="5"/>
      <c r="PDQ19" s="5"/>
      <c r="PDR19" s="5"/>
      <c r="PDS19" s="5"/>
      <c r="PDT19" s="5"/>
      <c r="PDU19" s="5"/>
      <c r="PDV19" s="5"/>
      <c r="PDW19" s="5"/>
      <c r="PDX19" s="5"/>
      <c r="PDY19" s="5"/>
      <c r="PDZ19" s="5"/>
      <c r="PEA19" s="5"/>
      <c r="PEB19" s="5"/>
      <c r="PEC19" s="5"/>
      <c r="PED19" s="5"/>
      <c r="PEE19" s="5"/>
      <c r="PEF19" s="5"/>
      <c r="PEG19" s="5"/>
      <c r="PEH19" s="5"/>
      <c r="PEI19" s="5"/>
      <c r="PEJ19" s="5"/>
      <c r="PEK19" s="5"/>
      <c r="PEL19" s="5"/>
      <c r="PEM19" s="5"/>
      <c r="PEN19" s="5"/>
      <c r="PEO19" s="5"/>
      <c r="PEP19" s="5"/>
      <c r="PEQ19" s="5"/>
      <c r="PER19" s="5"/>
      <c r="PES19" s="5"/>
      <c r="PET19" s="5"/>
      <c r="PEU19" s="5"/>
      <c r="PEV19" s="5"/>
      <c r="PEW19" s="5"/>
      <c r="PEX19" s="5"/>
      <c r="PEY19" s="5"/>
      <c r="PEZ19" s="5"/>
      <c r="PFA19" s="5"/>
      <c r="PFB19" s="5"/>
      <c r="PFC19" s="5"/>
      <c r="PFD19" s="5"/>
      <c r="PFE19" s="5"/>
      <c r="PFF19" s="5"/>
      <c r="PFG19" s="5"/>
      <c r="PFH19" s="5"/>
      <c r="PFI19" s="5"/>
      <c r="PFJ19" s="5"/>
      <c r="PFK19" s="5"/>
      <c r="PFL19" s="5"/>
      <c r="PFM19" s="5"/>
      <c r="PFN19" s="5"/>
      <c r="PFO19" s="5"/>
      <c r="PFP19" s="5"/>
      <c r="PFQ19" s="5"/>
      <c r="PFR19" s="5"/>
      <c r="PFS19" s="5"/>
      <c r="PFT19" s="5"/>
      <c r="PFU19" s="5"/>
      <c r="PFV19" s="5"/>
      <c r="PFW19" s="5"/>
      <c r="PFX19" s="5"/>
      <c r="PFY19" s="5"/>
      <c r="PFZ19" s="5"/>
      <c r="PGA19" s="5"/>
      <c r="PGB19" s="5"/>
      <c r="PGC19" s="5"/>
      <c r="PGD19" s="5"/>
      <c r="PGE19" s="5"/>
      <c r="PGF19" s="5"/>
      <c r="PGG19" s="5"/>
      <c r="PGH19" s="5"/>
      <c r="PGI19" s="5"/>
      <c r="PGJ19" s="5"/>
      <c r="PGK19" s="5"/>
      <c r="PGL19" s="5"/>
      <c r="PGM19" s="5"/>
      <c r="PGN19" s="5"/>
      <c r="PGO19" s="5"/>
      <c r="PGP19" s="5"/>
      <c r="PGQ19" s="5"/>
      <c r="PGR19" s="5"/>
      <c r="PGS19" s="5"/>
      <c r="PGT19" s="5"/>
      <c r="PGU19" s="5"/>
      <c r="PGV19" s="5"/>
      <c r="PGW19" s="5"/>
      <c r="PGX19" s="5"/>
      <c r="PGY19" s="5"/>
      <c r="PGZ19" s="5"/>
      <c r="PHA19" s="5"/>
      <c r="PHB19" s="5"/>
      <c r="PHC19" s="5"/>
      <c r="PHD19" s="5"/>
      <c r="PHE19" s="5"/>
      <c r="PHF19" s="5"/>
      <c r="PHG19" s="5"/>
      <c r="PHH19" s="5"/>
      <c r="PHI19" s="5"/>
      <c r="PHJ19" s="5"/>
      <c r="PHK19" s="5"/>
      <c r="PHL19" s="5"/>
      <c r="PHM19" s="5"/>
      <c r="PHN19" s="5"/>
      <c r="PHO19" s="5"/>
      <c r="PHP19" s="5"/>
      <c r="PHQ19" s="5"/>
      <c r="PHR19" s="5"/>
      <c r="PHS19" s="5"/>
      <c r="PHT19" s="5"/>
      <c r="PHU19" s="5"/>
      <c r="PHV19" s="5"/>
      <c r="PHW19" s="5"/>
      <c r="PHX19" s="5"/>
      <c r="PHY19" s="5"/>
      <c r="PHZ19" s="5"/>
      <c r="PIA19" s="5"/>
      <c r="PIB19" s="5"/>
      <c r="PIC19" s="5"/>
      <c r="PID19" s="5"/>
      <c r="PIE19" s="5"/>
      <c r="PIF19" s="5"/>
      <c r="PIG19" s="5"/>
      <c r="PIH19" s="5"/>
      <c r="PII19" s="5"/>
      <c r="PIJ19" s="5"/>
      <c r="PIK19" s="5"/>
      <c r="PIL19" s="5"/>
      <c r="PIM19" s="5"/>
      <c r="PIN19" s="5"/>
      <c r="PIO19" s="5"/>
      <c r="PIP19" s="5"/>
      <c r="PIQ19" s="5"/>
      <c r="PIR19" s="5"/>
      <c r="PIS19" s="5"/>
      <c r="PIT19" s="5"/>
      <c r="PIU19" s="5"/>
      <c r="PIV19" s="5"/>
      <c r="PIW19" s="5"/>
      <c r="PIX19" s="5"/>
      <c r="PIY19" s="5"/>
      <c r="PIZ19" s="5"/>
      <c r="PJA19" s="5"/>
      <c r="PJB19" s="5"/>
      <c r="PJC19" s="5"/>
      <c r="PJD19" s="5"/>
      <c r="PJE19" s="5"/>
      <c r="PJF19" s="5"/>
      <c r="PJG19" s="5"/>
      <c r="PJH19" s="5"/>
      <c r="PJI19" s="5"/>
      <c r="PJJ19" s="5"/>
      <c r="PJK19" s="5"/>
      <c r="PJL19" s="5"/>
      <c r="PJM19" s="5"/>
      <c r="PJN19" s="5"/>
      <c r="PJO19" s="5"/>
      <c r="PJP19" s="5"/>
      <c r="PJQ19" s="5"/>
      <c r="PJR19" s="5"/>
      <c r="PJS19" s="5"/>
      <c r="PJT19" s="5"/>
      <c r="PJU19" s="5"/>
      <c r="PJV19" s="5"/>
      <c r="PJW19" s="5"/>
      <c r="PJX19" s="5"/>
      <c r="PJY19" s="5"/>
      <c r="PJZ19" s="5"/>
      <c r="PKA19" s="5"/>
      <c r="PKB19" s="5"/>
      <c r="PKC19" s="5"/>
      <c r="PKD19" s="5"/>
      <c r="PKE19" s="5"/>
      <c r="PKF19" s="5"/>
      <c r="PKG19" s="5"/>
      <c r="PKH19" s="5"/>
      <c r="PKI19" s="5"/>
      <c r="PKJ19" s="5"/>
      <c r="PKK19" s="5"/>
      <c r="PKL19" s="5"/>
      <c r="PKM19" s="5"/>
      <c r="PKN19" s="5"/>
      <c r="PKO19" s="5"/>
      <c r="PKP19" s="5"/>
      <c r="PKQ19" s="5"/>
      <c r="PKR19" s="5"/>
      <c r="PKS19" s="5"/>
      <c r="PKT19" s="5"/>
      <c r="PKU19" s="5"/>
      <c r="PKV19" s="5"/>
      <c r="PKW19" s="5"/>
      <c r="PKX19" s="5"/>
      <c r="PKY19" s="5"/>
      <c r="PKZ19" s="5"/>
      <c r="PLA19" s="5"/>
      <c r="PLB19" s="5"/>
      <c r="PLC19" s="5"/>
      <c r="PLD19" s="5"/>
      <c r="PLE19" s="5"/>
      <c r="PLF19" s="5"/>
      <c r="PLG19" s="5"/>
      <c r="PLH19" s="5"/>
      <c r="PLI19" s="5"/>
      <c r="PLJ19" s="5"/>
      <c r="PLK19" s="5"/>
      <c r="PLL19" s="5"/>
      <c r="PLM19" s="5"/>
      <c r="PLN19" s="5"/>
      <c r="PLO19" s="5"/>
      <c r="PLP19" s="5"/>
      <c r="PLQ19" s="5"/>
      <c r="PLR19" s="5"/>
      <c r="PLS19" s="5"/>
      <c r="PLT19" s="5"/>
      <c r="PLU19" s="5"/>
      <c r="PLV19" s="5"/>
      <c r="PLW19" s="5"/>
      <c r="PLX19" s="5"/>
      <c r="PLY19" s="5"/>
      <c r="PLZ19" s="5"/>
      <c r="PMA19" s="5"/>
      <c r="PMB19" s="5"/>
      <c r="PMC19" s="5"/>
      <c r="PMD19" s="5"/>
      <c r="PME19" s="5"/>
      <c r="PMF19" s="5"/>
      <c r="PMG19" s="5"/>
      <c r="PMH19" s="5"/>
      <c r="PMI19" s="5"/>
      <c r="PMJ19" s="5"/>
      <c r="PMK19" s="5"/>
      <c r="PML19" s="5"/>
      <c r="PMM19" s="5"/>
      <c r="PMN19" s="5"/>
      <c r="PMO19" s="5"/>
      <c r="PMP19" s="5"/>
      <c r="PMQ19" s="5"/>
      <c r="PMR19" s="5"/>
      <c r="PMS19" s="5"/>
      <c r="PMT19" s="5"/>
      <c r="PMU19" s="5"/>
      <c r="PMV19" s="5"/>
      <c r="PMW19" s="5"/>
      <c r="PMX19" s="5"/>
      <c r="PMY19" s="5"/>
      <c r="PMZ19" s="5"/>
      <c r="PNA19" s="5"/>
      <c r="PNB19" s="5"/>
      <c r="PNC19" s="5"/>
      <c r="PND19" s="5"/>
      <c r="PNE19" s="5"/>
      <c r="PNF19" s="5"/>
      <c r="PNG19" s="5"/>
      <c r="PNH19" s="5"/>
      <c r="PNI19" s="5"/>
      <c r="PNJ19" s="5"/>
      <c r="PNK19" s="5"/>
      <c r="PNL19" s="5"/>
      <c r="PNM19" s="5"/>
      <c r="PNN19" s="5"/>
      <c r="PNO19" s="5"/>
      <c r="PNP19" s="5"/>
      <c r="PNQ19" s="5"/>
      <c r="PNR19" s="5"/>
      <c r="PNS19" s="5"/>
      <c r="PNT19" s="5"/>
      <c r="PNU19" s="5"/>
      <c r="PNV19" s="5"/>
      <c r="PNW19" s="5"/>
      <c r="PNX19" s="5"/>
      <c r="PNY19" s="5"/>
      <c r="PNZ19" s="5"/>
      <c r="POA19" s="5"/>
      <c r="POB19" s="5"/>
      <c r="POC19" s="5"/>
      <c r="POD19" s="5"/>
      <c r="POE19" s="5"/>
      <c r="POF19" s="5"/>
      <c r="POG19" s="5"/>
      <c r="POH19" s="5"/>
      <c r="POI19" s="5"/>
      <c r="POJ19" s="5"/>
      <c r="POK19" s="5"/>
      <c r="POL19" s="5"/>
      <c r="POM19" s="5"/>
      <c r="PON19" s="5"/>
      <c r="POO19" s="5"/>
      <c r="POP19" s="5"/>
      <c r="POQ19" s="5"/>
      <c r="POR19" s="5"/>
      <c r="POS19" s="5"/>
      <c r="POT19" s="5"/>
      <c r="POU19" s="5"/>
      <c r="POV19" s="5"/>
      <c r="POW19" s="5"/>
      <c r="POX19" s="5"/>
      <c r="POY19" s="5"/>
      <c r="POZ19" s="5"/>
      <c r="PPA19" s="5"/>
      <c r="PPB19" s="5"/>
      <c r="PPC19" s="5"/>
      <c r="PPD19" s="5"/>
      <c r="PPE19" s="5"/>
      <c r="PPF19" s="5"/>
      <c r="PPG19" s="5"/>
      <c r="PPH19" s="5"/>
      <c r="PPI19" s="5"/>
      <c r="PPJ19" s="5"/>
      <c r="PPK19" s="5"/>
      <c r="PPL19" s="5"/>
      <c r="PPM19" s="5"/>
      <c r="PPN19" s="5"/>
      <c r="PPO19" s="5"/>
      <c r="PPP19" s="5"/>
      <c r="PPQ19" s="5"/>
      <c r="PPR19" s="5"/>
      <c r="PPS19" s="5"/>
      <c r="PPT19" s="5"/>
      <c r="PPU19" s="5"/>
      <c r="PPV19" s="5"/>
      <c r="PPW19" s="5"/>
      <c r="PPX19" s="5"/>
      <c r="PPY19" s="5"/>
      <c r="PPZ19" s="5"/>
      <c r="PQA19" s="5"/>
      <c r="PQB19" s="5"/>
      <c r="PQC19" s="5"/>
      <c r="PQD19" s="5"/>
      <c r="PQE19" s="5"/>
      <c r="PQF19" s="5"/>
      <c r="PQG19" s="5"/>
      <c r="PQH19" s="5"/>
      <c r="PQI19" s="5"/>
      <c r="PQJ19" s="5"/>
      <c r="PQK19" s="5"/>
      <c r="PQL19" s="5"/>
      <c r="PQM19" s="5"/>
      <c r="PQN19" s="5"/>
      <c r="PQO19" s="5"/>
      <c r="PQP19" s="5"/>
      <c r="PQQ19" s="5"/>
      <c r="PQR19" s="5"/>
      <c r="PQS19" s="5"/>
      <c r="PQT19" s="5"/>
      <c r="PQU19" s="5"/>
      <c r="PQV19" s="5"/>
      <c r="PQW19" s="5"/>
      <c r="PQX19" s="5"/>
      <c r="PQY19" s="5"/>
      <c r="PQZ19" s="5"/>
      <c r="PRA19" s="5"/>
      <c r="PRB19" s="5"/>
      <c r="PRC19" s="5"/>
      <c r="PRD19" s="5"/>
      <c r="PRE19" s="5"/>
      <c r="PRF19" s="5"/>
      <c r="PRG19" s="5"/>
      <c r="PRH19" s="5"/>
      <c r="PRI19" s="5"/>
      <c r="PRJ19" s="5"/>
      <c r="PRK19" s="5"/>
      <c r="PRL19" s="5"/>
      <c r="PRM19" s="5"/>
      <c r="PRN19" s="5"/>
      <c r="PRO19" s="5"/>
      <c r="PRP19" s="5"/>
      <c r="PRQ19" s="5"/>
      <c r="PRR19" s="5"/>
      <c r="PRS19" s="5"/>
      <c r="PRT19" s="5"/>
      <c r="PRU19" s="5"/>
      <c r="PRV19" s="5"/>
      <c r="PRW19" s="5"/>
      <c r="PRX19" s="5"/>
      <c r="PRY19" s="5"/>
      <c r="PRZ19" s="5"/>
      <c r="PSA19" s="5"/>
      <c r="PSB19" s="5"/>
      <c r="PSC19" s="5"/>
      <c r="PSD19" s="5"/>
      <c r="PSE19" s="5"/>
      <c r="PSF19" s="5"/>
      <c r="PSG19" s="5"/>
      <c r="PSH19" s="5"/>
      <c r="PSI19" s="5"/>
      <c r="PSJ19" s="5"/>
      <c r="PSK19" s="5"/>
      <c r="PSL19" s="5"/>
      <c r="PSM19" s="5"/>
      <c r="PSN19" s="5"/>
      <c r="PSO19" s="5"/>
      <c r="PSP19" s="5"/>
      <c r="PSQ19" s="5"/>
      <c r="PSR19" s="5"/>
      <c r="PSS19" s="5"/>
      <c r="PST19" s="5"/>
      <c r="PSU19" s="5"/>
      <c r="PSV19" s="5"/>
      <c r="PSW19" s="5"/>
      <c r="PSX19" s="5"/>
      <c r="PSY19" s="5"/>
      <c r="PSZ19" s="5"/>
      <c r="PTA19" s="5"/>
      <c r="PTB19" s="5"/>
      <c r="PTC19" s="5"/>
      <c r="PTD19" s="5"/>
      <c r="PTE19" s="5"/>
      <c r="PTF19" s="5"/>
      <c r="PTG19" s="5"/>
      <c r="PTH19" s="5"/>
      <c r="PTI19" s="5"/>
      <c r="PTJ19" s="5"/>
      <c r="PTK19" s="5"/>
      <c r="PTL19" s="5"/>
      <c r="PTM19" s="5"/>
      <c r="PTN19" s="5"/>
      <c r="PTO19" s="5"/>
      <c r="PTP19" s="5"/>
      <c r="PTQ19" s="5"/>
      <c r="PTR19" s="5"/>
      <c r="PTS19" s="5"/>
      <c r="PTT19" s="5"/>
      <c r="PTU19" s="5"/>
      <c r="PTV19" s="5"/>
      <c r="PTW19" s="5"/>
      <c r="PTX19" s="5"/>
      <c r="PTY19" s="5"/>
      <c r="PTZ19" s="5"/>
      <c r="PUA19" s="5"/>
      <c r="PUB19" s="5"/>
      <c r="PUC19" s="5"/>
      <c r="PUD19" s="5"/>
      <c r="PUE19" s="5"/>
      <c r="PUF19" s="5"/>
      <c r="PUG19" s="5"/>
      <c r="PUH19" s="5"/>
      <c r="PUI19" s="5"/>
      <c r="PUJ19" s="5"/>
      <c r="PUK19" s="5"/>
      <c r="PUL19" s="5"/>
      <c r="PUM19" s="5"/>
      <c r="PUN19" s="5"/>
      <c r="PUO19" s="5"/>
      <c r="PUP19" s="5"/>
      <c r="PUQ19" s="5"/>
      <c r="PUR19" s="5"/>
      <c r="PUS19" s="5"/>
      <c r="PUT19" s="5"/>
      <c r="PUU19" s="5"/>
      <c r="PUV19" s="5"/>
      <c r="PUW19" s="5"/>
      <c r="PUX19" s="5"/>
      <c r="PUY19" s="5"/>
      <c r="PUZ19" s="5"/>
      <c r="PVA19" s="5"/>
      <c r="PVB19" s="5"/>
      <c r="PVC19" s="5"/>
      <c r="PVD19" s="5"/>
      <c r="PVE19" s="5"/>
      <c r="PVF19" s="5"/>
      <c r="PVG19" s="5"/>
      <c r="PVH19" s="5"/>
      <c r="PVI19" s="5"/>
      <c r="PVJ19" s="5"/>
      <c r="PVK19" s="5"/>
      <c r="PVL19" s="5"/>
      <c r="PVM19" s="5"/>
      <c r="PVN19" s="5"/>
      <c r="PVO19" s="5"/>
      <c r="PVP19" s="5"/>
      <c r="PVQ19" s="5"/>
      <c r="PVR19" s="5"/>
      <c r="PVS19" s="5"/>
      <c r="PVT19" s="5"/>
      <c r="PVU19" s="5"/>
      <c r="PVV19" s="5"/>
      <c r="PVW19" s="5"/>
      <c r="PVX19" s="5"/>
      <c r="PVY19" s="5"/>
      <c r="PVZ19" s="5"/>
      <c r="PWA19" s="5"/>
      <c r="PWB19" s="5"/>
      <c r="PWC19" s="5"/>
      <c r="PWD19" s="5"/>
      <c r="PWE19" s="5"/>
      <c r="PWF19" s="5"/>
      <c r="PWG19" s="5"/>
      <c r="PWH19" s="5"/>
      <c r="PWI19" s="5"/>
      <c r="PWJ19" s="5"/>
      <c r="PWK19" s="5"/>
      <c r="PWL19" s="5"/>
      <c r="PWM19" s="5"/>
      <c r="PWN19" s="5"/>
      <c r="PWO19" s="5"/>
      <c r="PWP19" s="5"/>
      <c r="PWQ19" s="5"/>
      <c r="PWR19" s="5"/>
      <c r="PWS19" s="5"/>
      <c r="PWT19" s="5"/>
      <c r="PWU19" s="5"/>
      <c r="PWV19" s="5"/>
      <c r="PWW19" s="5"/>
      <c r="PWX19" s="5"/>
      <c r="PWY19" s="5"/>
      <c r="PWZ19" s="5"/>
      <c r="PXA19" s="5"/>
      <c r="PXB19" s="5"/>
      <c r="PXC19" s="5"/>
      <c r="PXD19" s="5"/>
      <c r="PXE19" s="5"/>
      <c r="PXF19" s="5"/>
      <c r="PXG19" s="5"/>
      <c r="PXH19" s="5"/>
      <c r="PXI19" s="5"/>
      <c r="PXJ19" s="5"/>
      <c r="PXK19" s="5"/>
      <c r="PXL19" s="5"/>
      <c r="PXM19" s="5"/>
      <c r="PXN19" s="5"/>
      <c r="PXO19" s="5"/>
      <c r="PXP19" s="5"/>
      <c r="PXQ19" s="5"/>
      <c r="PXR19" s="5"/>
      <c r="PXS19" s="5"/>
      <c r="PXT19" s="5"/>
      <c r="PXU19" s="5"/>
      <c r="PXV19" s="5"/>
      <c r="PXW19" s="5"/>
      <c r="PXX19" s="5"/>
      <c r="PXY19" s="5"/>
      <c r="PXZ19" s="5"/>
      <c r="PYA19" s="5"/>
      <c r="PYB19" s="5"/>
      <c r="PYC19" s="5"/>
      <c r="PYD19" s="5"/>
      <c r="PYE19" s="5"/>
      <c r="PYF19" s="5"/>
      <c r="PYG19" s="5"/>
      <c r="PYH19" s="5"/>
      <c r="PYI19" s="5"/>
      <c r="PYJ19" s="5"/>
      <c r="PYK19" s="5"/>
      <c r="PYL19" s="5"/>
      <c r="PYM19" s="5"/>
      <c r="PYN19" s="5"/>
      <c r="PYO19" s="5"/>
      <c r="PYP19" s="5"/>
      <c r="PYQ19" s="5"/>
      <c r="PYR19" s="5"/>
      <c r="PYS19" s="5"/>
      <c r="PYT19" s="5"/>
      <c r="PYU19" s="5"/>
      <c r="PYV19" s="5"/>
      <c r="PYW19" s="5"/>
      <c r="PYX19" s="5"/>
      <c r="PYY19" s="5"/>
      <c r="PYZ19" s="5"/>
      <c r="PZA19" s="5"/>
      <c r="PZB19" s="5"/>
      <c r="PZC19" s="5"/>
      <c r="PZD19" s="5"/>
      <c r="PZE19" s="5"/>
      <c r="PZF19" s="5"/>
      <c r="PZG19" s="5"/>
      <c r="PZH19" s="5"/>
      <c r="PZI19" s="5"/>
      <c r="PZJ19" s="5"/>
      <c r="PZK19" s="5"/>
      <c r="PZL19" s="5"/>
      <c r="PZM19" s="5"/>
      <c r="PZN19" s="5"/>
      <c r="PZO19" s="5"/>
      <c r="PZP19" s="5"/>
      <c r="PZQ19" s="5"/>
      <c r="PZR19" s="5"/>
      <c r="PZS19" s="5"/>
      <c r="PZT19" s="5"/>
      <c r="PZU19" s="5"/>
      <c r="PZV19" s="5"/>
      <c r="PZW19" s="5"/>
      <c r="PZX19" s="5"/>
      <c r="PZY19" s="5"/>
      <c r="PZZ19" s="5"/>
      <c r="QAA19" s="5"/>
      <c r="QAB19" s="5"/>
      <c r="QAC19" s="5"/>
      <c r="QAD19" s="5"/>
      <c r="QAE19" s="5"/>
      <c r="QAF19" s="5"/>
      <c r="QAG19" s="5"/>
      <c r="QAH19" s="5"/>
      <c r="QAI19" s="5"/>
      <c r="QAJ19" s="5"/>
      <c r="QAK19" s="5"/>
      <c r="QAL19" s="5"/>
      <c r="QAM19" s="5"/>
      <c r="QAN19" s="5"/>
      <c r="QAO19" s="5"/>
      <c r="QAP19" s="5"/>
      <c r="QAQ19" s="5"/>
      <c r="QAR19" s="5"/>
      <c r="QAS19" s="5"/>
      <c r="QAT19" s="5"/>
      <c r="QAU19" s="5"/>
      <c r="QAV19" s="5"/>
      <c r="QAW19" s="5"/>
      <c r="QAX19" s="5"/>
      <c r="QAY19" s="5"/>
      <c r="QAZ19" s="5"/>
      <c r="QBA19" s="5"/>
      <c r="QBB19" s="5"/>
      <c r="QBC19" s="5"/>
      <c r="QBD19" s="5"/>
      <c r="QBE19" s="5"/>
      <c r="QBF19" s="5"/>
      <c r="QBG19" s="5"/>
      <c r="QBH19" s="5"/>
      <c r="QBI19" s="5"/>
      <c r="QBJ19" s="5"/>
      <c r="QBK19" s="5"/>
      <c r="QBL19" s="5"/>
      <c r="QBM19" s="5"/>
      <c r="QBN19" s="5"/>
      <c r="QBO19" s="5"/>
      <c r="QBP19" s="5"/>
      <c r="QBQ19" s="5"/>
      <c r="QBR19" s="5"/>
      <c r="QBS19" s="5"/>
      <c r="QBT19" s="5"/>
      <c r="QBU19" s="5"/>
      <c r="QBV19" s="5"/>
      <c r="QBW19" s="5"/>
      <c r="QBX19" s="5"/>
      <c r="QBY19" s="5"/>
      <c r="QBZ19" s="5"/>
      <c r="QCA19" s="5"/>
      <c r="QCB19" s="5"/>
      <c r="QCC19" s="5"/>
      <c r="QCD19" s="5"/>
      <c r="QCE19" s="5"/>
      <c r="QCF19" s="5"/>
      <c r="QCG19" s="5"/>
      <c r="QCH19" s="5"/>
      <c r="QCI19" s="5"/>
      <c r="QCJ19" s="5"/>
      <c r="QCK19" s="5"/>
      <c r="QCL19" s="5"/>
      <c r="QCM19" s="5"/>
      <c r="QCN19" s="5"/>
      <c r="QCO19" s="5"/>
      <c r="QCP19" s="5"/>
      <c r="QCQ19" s="5"/>
      <c r="QCR19" s="5"/>
      <c r="QCS19" s="5"/>
      <c r="QCT19" s="5"/>
      <c r="QCU19" s="5"/>
      <c r="QCV19" s="5"/>
      <c r="QCW19" s="5"/>
      <c r="QCX19" s="5"/>
      <c r="QCY19" s="5"/>
      <c r="QCZ19" s="5"/>
      <c r="QDA19" s="5"/>
      <c r="QDB19" s="5"/>
      <c r="QDC19" s="5"/>
      <c r="QDD19" s="5"/>
      <c r="QDE19" s="5"/>
      <c r="QDF19" s="5"/>
      <c r="QDG19" s="5"/>
      <c r="QDH19" s="5"/>
      <c r="QDI19" s="5"/>
      <c r="QDJ19" s="5"/>
      <c r="QDK19" s="5"/>
      <c r="QDL19" s="5"/>
      <c r="QDM19" s="5"/>
      <c r="QDN19" s="5"/>
      <c r="QDO19" s="5"/>
      <c r="QDP19" s="5"/>
      <c r="QDQ19" s="5"/>
      <c r="QDR19" s="5"/>
      <c r="QDS19" s="5"/>
      <c r="QDT19" s="5"/>
      <c r="QDU19" s="5"/>
      <c r="QDV19" s="5"/>
      <c r="QDW19" s="5"/>
      <c r="QDX19" s="5"/>
      <c r="QDY19" s="5"/>
      <c r="QDZ19" s="5"/>
      <c r="QEA19" s="5"/>
      <c r="QEB19" s="5"/>
      <c r="QEC19" s="5"/>
      <c r="QED19" s="5"/>
      <c r="QEE19" s="5"/>
      <c r="QEF19" s="5"/>
      <c r="QEG19" s="5"/>
      <c r="QEH19" s="5"/>
      <c r="QEI19" s="5"/>
      <c r="QEJ19" s="5"/>
      <c r="QEK19" s="5"/>
      <c r="QEL19" s="5"/>
      <c r="QEM19" s="5"/>
      <c r="QEN19" s="5"/>
      <c r="QEO19" s="5"/>
      <c r="QEP19" s="5"/>
      <c r="QEQ19" s="5"/>
      <c r="QER19" s="5"/>
      <c r="QES19" s="5"/>
      <c r="QET19" s="5"/>
      <c r="QEU19" s="5"/>
      <c r="QEV19" s="5"/>
      <c r="QEW19" s="5"/>
      <c r="QEX19" s="5"/>
      <c r="QEY19" s="5"/>
      <c r="QEZ19" s="5"/>
      <c r="QFA19" s="5"/>
      <c r="QFB19" s="5"/>
      <c r="QFC19" s="5"/>
      <c r="QFD19" s="5"/>
      <c r="QFE19" s="5"/>
      <c r="QFF19" s="5"/>
      <c r="QFG19" s="5"/>
      <c r="QFH19" s="5"/>
      <c r="QFI19" s="5"/>
      <c r="QFJ19" s="5"/>
      <c r="QFK19" s="5"/>
      <c r="QFL19" s="5"/>
      <c r="QFM19" s="5"/>
      <c r="QFN19" s="5"/>
      <c r="QFO19" s="5"/>
      <c r="QFP19" s="5"/>
      <c r="QFQ19" s="5"/>
      <c r="QFR19" s="5"/>
      <c r="QFS19" s="5"/>
      <c r="QFT19" s="5"/>
      <c r="QFU19" s="5"/>
      <c r="QFV19" s="5"/>
      <c r="QFW19" s="5"/>
      <c r="QFX19" s="5"/>
      <c r="QFY19" s="5"/>
      <c r="QFZ19" s="5"/>
      <c r="QGA19" s="5"/>
      <c r="QGB19" s="5"/>
      <c r="QGC19" s="5"/>
      <c r="QGD19" s="5"/>
      <c r="QGE19" s="5"/>
      <c r="QGF19" s="5"/>
      <c r="QGG19" s="5"/>
      <c r="QGH19" s="5"/>
      <c r="QGI19" s="5"/>
      <c r="QGJ19" s="5"/>
      <c r="QGK19" s="5"/>
      <c r="QGL19" s="5"/>
      <c r="QGM19" s="5"/>
      <c r="QGN19" s="5"/>
      <c r="QGO19" s="5"/>
      <c r="QGP19" s="5"/>
      <c r="QGQ19" s="5"/>
      <c r="QGR19" s="5"/>
      <c r="QGS19" s="5"/>
      <c r="QGT19" s="5"/>
      <c r="QGU19" s="5"/>
      <c r="QGV19" s="5"/>
      <c r="QGW19" s="5"/>
      <c r="QGX19" s="5"/>
      <c r="QGY19" s="5"/>
      <c r="QGZ19" s="5"/>
      <c r="QHA19" s="5"/>
      <c r="QHB19" s="5"/>
      <c r="QHC19" s="5"/>
      <c r="QHD19" s="5"/>
      <c r="QHE19" s="5"/>
      <c r="QHF19" s="5"/>
      <c r="QHG19" s="5"/>
      <c r="QHH19" s="5"/>
      <c r="QHI19" s="5"/>
      <c r="QHJ19" s="5"/>
      <c r="QHK19" s="5"/>
      <c r="QHL19" s="5"/>
      <c r="QHM19" s="5"/>
      <c r="QHN19" s="5"/>
      <c r="QHO19" s="5"/>
      <c r="QHP19" s="5"/>
      <c r="QHQ19" s="5"/>
      <c r="QHR19" s="5"/>
      <c r="QHS19" s="5"/>
      <c r="QHT19" s="5"/>
      <c r="QHU19" s="5"/>
      <c r="QHV19" s="5"/>
      <c r="QHW19" s="5"/>
      <c r="QHX19" s="5"/>
      <c r="QHY19" s="5"/>
      <c r="QHZ19" s="5"/>
      <c r="QIA19" s="5"/>
      <c r="QIB19" s="5"/>
      <c r="QIC19" s="5"/>
      <c r="QID19" s="5"/>
      <c r="QIE19" s="5"/>
      <c r="QIF19" s="5"/>
      <c r="QIG19" s="5"/>
      <c r="QIH19" s="5"/>
      <c r="QII19" s="5"/>
      <c r="QIJ19" s="5"/>
      <c r="QIK19" s="5"/>
      <c r="QIL19" s="5"/>
      <c r="QIM19" s="5"/>
      <c r="QIN19" s="5"/>
      <c r="QIO19" s="5"/>
      <c r="QIP19" s="5"/>
      <c r="QIQ19" s="5"/>
      <c r="QIR19" s="5"/>
      <c r="QIS19" s="5"/>
      <c r="QIT19" s="5"/>
      <c r="QIU19" s="5"/>
      <c r="QIV19" s="5"/>
      <c r="QIW19" s="5"/>
      <c r="QIX19" s="5"/>
      <c r="QIY19" s="5"/>
      <c r="QIZ19" s="5"/>
      <c r="QJA19" s="5"/>
      <c r="QJB19" s="5"/>
      <c r="QJC19" s="5"/>
      <c r="QJD19" s="5"/>
      <c r="QJE19" s="5"/>
      <c r="QJF19" s="5"/>
      <c r="QJG19" s="5"/>
      <c r="QJH19" s="5"/>
      <c r="QJI19" s="5"/>
      <c r="QJJ19" s="5"/>
      <c r="QJK19" s="5"/>
      <c r="QJL19" s="5"/>
      <c r="QJM19" s="5"/>
      <c r="QJN19" s="5"/>
      <c r="QJO19" s="5"/>
      <c r="QJP19" s="5"/>
      <c r="QJQ19" s="5"/>
      <c r="QJR19" s="5"/>
      <c r="QJS19" s="5"/>
      <c r="QJT19" s="5"/>
      <c r="QJU19" s="5"/>
      <c r="QJV19" s="5"/>
      <c r="QJW19" s="5"/>
      <c r="QJX19" s="5"/>
      <c r="QJY19" s="5"/>
      <c r="QJZ19" s="5"/>
      <c r="QKA19" s="5"/>
      <c r="QKB19" s="5"/>
      <c r="QKC19" s="5"/>
      <c r="QKD19" s="5"/>
      <c r="QKE19" s="5"/>
      <c r="QKF19" s="5"/>
      <c r="QKG19" s="5"/>
      <c r="QKH19" s="5"/>
      <c r="QKI19" s="5"/>
      <c r="QKJ19" s="5"/>
      <c r="QKK19" s="5"/>
      <c r="QKL19" s="5"/>
      <c r="QKM19" s="5"/>
      <c r="QKN19" s="5"/>
      <c r="QKO19" s="5"/>
      <c r="QKP19" s="5"/>
      <c r="QKQ19" s="5"/>
      <c r="QKR19" s="5"/>
      <c r="QKS19" s="5"/>
      <c r="QKT19" s="5"/>
      <c r="QKU19" s="5"/>
      <c r="QKV19" s="5"/>
      <c r="QKW19" s="5"/>
      <c r="QKX19" s="5"/>
      <c r="QKY19" s="5"/>
      <c r="QKZ19" s="5"/>
      <c r="QLA19" s="5"/>
      <c r="QLB19" s="5"/>
      <c r="QLC19" s="5"/>
      <c r="QLD19" s="5"/>
      <c r="QLE19" s="5"/>
      <c r="QLF19" s="5"/>
      <c r="QLG19" s="5"/>
      <c r="QLH19" s="5"/>
      <c r="QLI19" s="5"/>
      <c r="QLJ19" s="5"/>
      <c r="QLK19" s="5"/>
      <c r="QLL19" s="5"/>
      <c r="QLM19" s="5"/>
      <c r="QLN19" s="5"/>
      <c r="QLO19" s="5"/>
      <c r="QLP19" s="5"/>
      <c r="QLQ19" s="5"/>
      <c r="QLR19" s="5"/>
      <c r="QLS19" s="5"/>
      <c r="QLT19" s="5"/>
      <c r="QLU19" s="5"/>
      <c r="QLV19" s="5"/>
      <c r="QLW19" s="5"/>
      <c r="QLX19" s="5"/>
      <c r="QLY19" s="5"/>
      <c r="QLZ19" s="5"/>
      <c r="QMA19" s="5"/>
      <c r="QMB19" s="5"/>
      <c r="QMC19" s="5"/>
      <c r="QMD19" s="5"/>
      <c r="QME19" s="5"/>
      <c r="QMF19" s="5"/>
      <c r="QMG19" s="5"/>
      <c r="QMH19" s="5"/>
      <c r="QMI19" s="5"/>
      <c r="QMJ19" s="5"/>
      <c r="QMK19" s="5"/>
      <c r="QML19" s="5"/>
      <c r="QMM19" s="5"/>
      <c r="QMN19" s="5"/>
      <c r="QMO19" s="5"/>
      <c r="QMP19" s="5"/>
      <c r="QMQ19" s="5"/>
      <c r="QMR19" s="5"/>
      <c r="QMS19" s="5"/>
      <c r="QMT19" s="5"/>
      <c r="QMU19" s="5"/>
      <c r="QMV19" s="5"/>
      <c r="QMW19" s="5"/>
      <c r="QMX19" s="5"/>
      <c r="QMY19" s="5"/>
      <c r="QMZ19" s="5"/>
      <c r="QNA19" s="5"/>
      <c r="QNB19" s="5"/>
      <c r="QNC19" s="5"/>
      <c r="QND19" s="5"/>
      <c r="QNE19" s="5"/>
      <c r="QNF19" s="5"/>
      <c r="QNG19" s="5"/>
      <c r="QNH19" s="5"/>
      <c r="QNI19" s="5"/>
      <c r="QNJ19" s="5"/>
      <c r="QNK19" s="5"/>
      <c r="QNL19" s="5"/>
      <c r="QNM19" s="5"/>
      <c r="QNN19" s="5"/>
      <c r="QNO19" s="5"/>
      <c r="QNP19" s="5"/>
      <c r="QNQ19" s="5"/>
      <c r="QNR19" s="5"/>
      <c r="QNS19" s="5"/>
      <c r="QNT19" s="5"/>
      <c r="QNU19" s="5"/>
      <c r="QNV19" s="5"/>
      <c r="QNW19" s="5"/>
      <c r="QNX19" s="5"/>
      <c r="QNY19" s="5"/>
      <c r="QNZ19" s="5"/>
      <c r="QOA19" s="5"/>
      <c r="QOB19" s="5"/>
      <c r="QOC19" s="5"/>
      <c r="QOD19" s="5"/>
      <c r="QOE19" s="5"/>
      <c r="QOF19" s="5"/>
      <c r="QOG19" s="5"/>
      <c r="QOH19" s="5"/>
      <c r="QOI19" s="5"/>
      <c r="QOJ19" s="5"/>
      <c r="QOK19" s="5"/>
      <c r="QOL19" s="5"/>
      <c r="QOM19" s="5"/>
      <c r="QON19" s="5"/>
      <c r="QOO19" s="5"/>
      <c r="QOP19" s="5"/>
      <c r="QOQ19" s="5"/>
      <c r="QOR19" s="5"/>
      <c r="QOS19" s="5"/>
      <c r="QOT19" s="5"/>
      <c r="QOU19" s="5"/>
      <c r="QOV19" s="5"/>
      <c r="QOW19" s="5"/>
      <c r="QOX19" s="5"/>
      <c r="QOY19" s="5"/>
      <c r="QOZ19" s="5"/>
      <c r="QPA19" s="5"/>
      <c r="QPB19" s="5"/>
      <c r="QPC19" s="5"/>
      <c r="QPD19" s="5"/>
      <c r="QPE19" s="5"/>
      <c r="QPF19" s="5"/>
      <c r="QPG19" s="5"/>
      <c r="QPH19" s="5"/>
      <c r="QPI19" s="5"/>
      <c r="QPJ19" s="5"/>
      <c r="QPK19" s="5"/>
      <c r="QPL19" s="5"/>
      <c r="QPM19" s="5"/>
      <c r="QPN19" s="5"/>
      <c r="QPO19" s="5"/>
      <c r="QPP19" s="5"/>
      <c r="QPQ19" s="5"/>
      <c r="QPR19" s="5"/>
      <c r="QPS19" s="5"/>
      <c r="QPT19" s="5"/>
      <c r="QPU19" s="5"/>
      <c r="QPV19" s="5"/>
      <c r="QPW19" s="5"/>
      <c r="QPX19" s="5"/>
      <c r="QPY19" s="5"/>
      <c r="QPZ19" s="5"/>
      <c r="QQA19" s="5"/>
      <c r="QQB19" s="5"/>
      <c r="QQC19" s="5"/>
      <c r="QQD19" s="5"/>
      <c r="QQE19" s="5"/>
      <c r="QQF19" s="5"/>
      <c r="QQG19" s="5"/>
      <c r="QQH19" s="5"/>
      <c r="QQI19" s="5"/>
      <c r="QQJ19" s="5"/>
      <c r="QQK19" s="5"/>
      <c r="QQL19" s="5"/>
      <c r="QQM19" s="5"/>
      <c r="QQN19" s="5"/>
      <c r="QQO19" s="5"/>
      <c r="QQP19" s="5"/>
      <c r="QQQ19" s="5"/>
      <c r="QQR19" s="5"/>
      <c r="QQS19" s="5"/>
      <c r="QQT19" s="5"/>
      <c r="QQU19" s="5"/>
      <c r="QQV19" s="5"/>
      <c r="QQW19" s="5"/>
      <c r="QQX19" s="5"/>
      <c r="QQY19" s="5"/>
      <c r="QQZ19" s="5"/>
      <c r="QRA19" s="5"/>
      <c r="QRB19" s="5"/>
      <c r="QRC19" s="5"/>
      <c r="QRD19" s="5"/>
      <c r="QRE19" s="5"/>
      <c r="QRF19" s="5"/>
      <c r="QRG19" s="5"/>
      <c r="QRH19" s="5"/>
      <c r="QRI19" s="5"/>
      <c r="QRJ19" s="5"/>
      <c r="QRK19" s="5"/>
      <c r="QRL19" s="5"/>
      <c r="QRM19" s="5"/>
      <c r="QRN19" s="5"/>
      <c r="QRO19" s="5"/>
      <c r="QRP19" s="5"/>
      <c r="QRQ19" s="5"/>
      <c r="QRR19" s="5"/>
      <c r="QRS19" s="5"/>
      <c r="QRT19" s="5"/>
      <c r="QRU19" s="5"/>
      <c r="QRV19" s="5"/>
      <c r="QRW19" s="5"/>
      <c r="QRX19" s="5"/>
      <c r="QRY19" s="5"/>
      <c r="QRZ19" s="5"/>
      <c r="QSA19" s="5"/>
      <c r="QSB19" s="5"/>
      <c r="QSC19" s="5"/>
      <c r="QSD19" s="5"/>
      <c r="QSE19" s="5"/>
      <c r="QSF19" s="5"/>
      <c r="QSG19" s="5"/>
      <c r="QSH19" s="5"/>
      <c r="QSI19" s="5"/>
      <c r="QSJ19" s="5"/>
      <c r="QSK19" s="5"/>
      <c r="QSL19" s="5"/>
      <c r="QSM19" s="5"/>
      <c r="QSN19" s="5"/>
      <c r="QSO19" s="5"/>
      <c r="QSP19" s="5"/>
      <c r="QSQ19" s="5"/>
      <c r="QSR19" s="5"/>
      <c r="QSS19" s="5"/>
      <c r="QST19" s="5"/>
      <c r="QSU19" s="5"/>
      <c r="QSV19" s="5"/>
      <c r="QSW19" s="5"/>
      <c r="QSX19" s="5"/>
      <c r="QSY19" s="5"/>
      <c r="QSZ19" s="5"/>
      <c r="QTA19" s="5"/>
      <c r="QTB19" s="5"/>
      <c r="QTC19" s="5"/>
      <c r="QTD19" s="5"/>
      <c r="QTE19" s="5"/>
      <c r="QTF19" s="5"/>
      <c r="QTG19" s="5"/>
      <c r="QTH19" s="5"/>
      <c r="QTI19" s="5"/>
      <c r="QTJ19" s="5"/>
      <c r="QTK19" s="5"/>
      <c r="QTL19" s="5"/>
      <c r="QTM19" s="5"/>
      <c r="QTN19" s="5"/>
      <c r="QTO19" s="5"/>
      <c r="QTP19" s="5"/>
      <c r="QTQ19" s="5"/>
      <c r="QTR19" s="5"/>
      <c r="QTS19" s="5"/>
      <c r="QTT19" s="5"/>
      <c r="QTU19" s="5"/>
      <c r="QTV19" s="5"/>
      <c r="QTW19" s="5"/>
      <c r="QTX19" s="5"/>
      <c r="QTY19" s="5"/>
      <c r="QTZ19" s="5"/>
      <c r="QUA19" s="5"/>
      <c r="QUB19" s="5"/>
      <c r="QUC19" s="5"/>
      <c r="QUD19" s="5"/>
      <c r="QUE19" s="5"/>
      <c r="QUF19" s="5"/>
      <c r="QUG19" s="5"/>
      <c r="QUH19" s="5"/>
      <c r="QUI19" s="5"/>
      <c r="QUJ19" s="5"/>
      <c r="QUK19" s="5"/>
      <c r="QUL19" s="5"/>
      <c r="QUM19" s="5"/>
      <c r="QUN19" s="5"/>
      <c r="QUO19" s="5"/>
      <c r="QUP19" s="5"/>
      <c r="QUQ19" s="5"/>
      <c r="QUR19" s="5"/>
      <c r="QUS19" s="5"/>
      <c r="QUT19" s="5"/>
      <c r="QUU19" s="5"/>
      <c r="QUV19" s="5"/>
      <c r="QUW19" s="5"/>
      <c r="QUX19" s="5"/>
      <c r="QUY19" s="5"/>
      <c r="QUZ19" s="5"/>
      <c r="QVA19" s="5"/>
      <c r="QVB19" s="5"/>
      <c r="QVC19" s="5"/>
      <c r="QVD19" s="5"/>
      <c r="QVE19" s="5"/>
      <c r="QVF19" s="5"/>
      <c r="QVG19" s="5"/>
      <c r="QVH19" s="5"/>
      <c r="QVI19" s="5"/>
      <c r="QVJ19" s="5"/>
      <c r="QVK19" s="5"/>
      <c r="QVL19" s="5"/>
      <c r="QVM19" s="5"/>
      <c r="QVN19" s="5"/>
      <c r="QVO19" s="5"/>
      <c r="QVP19" s="5"/>
      <c r="QVQ19" s="5"/>
      <c r="QVR19" s="5"/>
      <c r="QVS19" s="5"/>
      <c r="QVT19" s="5"/>
      <c r="QVU19" s="5"/>
      <c r="QVV19" s="5"/>
      <c r="QVW19" s="5"/>
      <c r="QVX19" s="5"/>
      <c r="QVY19" s="5"/>
      <c r="QVZ19" s="5"/>
      <c r="QWA19" s="5"/>
      <c r="QWB19" s="5"/>
      <c r="QWC19" s="5"/>
      <c r="QWD19" s="5"/>
      <c r="QWE19" s="5"/>
      <c r="QWF19" s="5"/>
      <c r="QWG19" s="5"/>
      <c r="QWH19" s="5"/>
      <c r="QWI19" s="5"/>
      <c r="QWJ19" s="5"/>
      <c r="QWK19" s="5"/>
      <c r="QWL19" s="5"/>
      <c r="QWM19" s="5"/>
      <c r="QWN19" s="5"/>
      <c r="QWO19" s="5"/>
      <c r="QWP19" s="5"/>
      <c r="QWQ19" s="5"/>
      <c r="QWR19" s="5"/>
      <c r="QWS19" s="5"/>
      <c r="QWT19" s="5"/>
      <c r="QWU19" s="5"/>
      <c r="QWV19" s="5"/>
      <c r="QWW19" s="5"/>
      <c r="QWX19" s="5"/>
      <c r="QWY19" s="5"/>
      <c r="QWZ19" s="5"/>
      <c r="QXA19" s="5"/>
      <c r="QXB19" s="5"/>
      <c r="QXC19" s="5"/>
      <c r="QXD19" s="5"/>
      <c r="QXE19" s="5"/>
      <c r="QXF19" s="5"/>
      <c r="QXG19" s="5"/>
      <c r="QXH19" s="5"/>
      <c r="QXI19" s="5"/>
      <c r="QXJ19" s="5"/>
      <c r="QXK19" s="5"/>
      <c r="QXL19" s="5"/>
      <c r="QXM19" s="5"/>
      <c r="QXN19" s="5"/>
      <c r="QXO19" s="5"/>
      <c r="QXP19" s="5"/>
      <c r="QXQ19" s="5"/>
      <c r="QXR19" s="5"/>
      <c r="QXS19" s="5"/>
      <c r="QXT19" s="5"/>
      <c r="QXU19" s="5"/>
      <c r="QXV19" s="5"/>
      <c r="QXW19" s="5"/>
      <c r="QXX19" s="5"/>
      <c r="QXY19" s="5"/>
      <c r="QXZ19" s="5"/>
      <c r="QYA19" s="5"/>
      <c r="QYB19" s="5"/>
      <c r="QYC19" s="5"/>
      <c r="QYD19" s="5"/>
      <c r="QYE19" s="5"/>
      <c r="QYF19" s="5"/>
      <c r="QYG19" s="5"/>
      <c r="QYH19" s="5"/>
      <c r="QYI19" s="5"/>
      <c r="QYJ19" s="5"/>
      <c r="QYK19" s="5"/>
      <c r="QYL19" s="5"/>
      <c r="QYM19" s="5"/>
      <c r="QYN19" s="5"/>
      <c r="QYO19" s="5"/>
      <c r="QYP19" s="5"/>
      <c r="QYQ19" s="5"/>
      <c r="QYR19" s="5"/>
      <c r="QYS19" s="5"/>
      <c r="QYT19" s="5"/>
      <c r="QYU19" s="5"/>
      <c r="QYV19" s="5"/>
      <c r="QYW19" s="5"/>
      <c r="QYX19" s="5"/>
      <c r="QYY19" s="5"/>
      <c r="QYZ19" s="5"/>
      <c r="QZA19" s="5"/>
      <c r="QZB19" s="5"/>
      <c r="QZC19" s="5"/>
      <c r="QZD19" s="5"/>
      <c r="QZE19" s="5"/>
      <c r="QZF19" s="5"/>
      <c r="QZG19" s="5"/>
      <c r="QZH19" s="5"/>
      <c r="QZI19" s="5"/>
      <c r="QZJ19" s="5"/>
      <c r="QZK19" s="5"/>
      <c r="QZL19" s="5"/>
      <c r="QZM19" s="5"/>
      <c r="QZN19" s="5"/>
      <c r="QZO19" s="5"/>
      <c r="QZP19" s="5"/>
      <c r="QZQ19" s="5"/>
      <c r="QZR19" s="5"/>
      <c r="QZS19" s="5"/>
      <c r="QZT19" s="5"/>
      <c r="QZU19" s="5"/>
      <c r="QZV19" s="5"/>
      <c r="QZW19" s="5"/>
      <c r="QZX19" s="5"/>
      <c r="QZY19" s="5"/>
      <c r="QZZ19" s="5"/>
      <c r="RAA19" s="5"/>
      <c r="RAB19" s="5"/>
      <c r="RAC19" s="5"/>
      <c r="RAD19" s="5"/>
      <c r="RAE19" s="5"/>
      <c r="RAF19" s="5"/>
      <c r="RAG19" s="5"/>
      <c r="RAH19" s="5"/>
      <c r="RAI19" s="5"/>
      <c r="RAJ19" s="5"/>
      <c r="RAK19" s="5"/>
      <c r="RAL19" s="5"/>
      <c r="RAM19" s="5"/>
      <c r="RAN19" s="5"/>
      <c r="RAO19" s="5"/>
      <c r="RAP19" s="5"/>
      <c r="RAQ19" s="5"/>
      <c r="RAR19" s="5"/>
      <c r="RAS19" s="5"/>
      <c r="RAT19" s="5"/>
      <c r="RAU19" s="5"/>
      <c r="RAV19" s="5"/>
      <c r="RAW19" s="5"/>
      <c r="RAX19" s="5"/>
      <c r="RAY19" s="5"/>
      <c r="RAZ19" s="5"/>
      <c r="RBA19" s="5"/>
      <c r="RBB19" s="5"/>
      <c r="RBC19" s="5"/>
      <c r="RBD19" s="5"/>
      <c r="RBE19" s="5"/>
      <c r="RBF19" s="5"/>
      <c r="RBG19" s="5"/>
      <c r="RBH19" s="5"/>
      <c r="RBI19" s="5"/>
      <c r="RBJ19" s="5"/>
      <c r="RBK19" s="5"/>
      <c r="RBL19" s="5"/>
      <c r="RBM19" s="5"/>
      <c r="RBN19" s="5"/>
      <c r="RBO19" s="5"/>
      <c r="RBP19" s="5"/>
      <c r="RBQ19" s="5"/>
      <c r="RBR19" s="5"/>
      <c r="RBS19" s="5"/>
      <c r="RBT19" s="5"/>
      <c r="RBU19" s="5"/>
      <c r="RBV19" s="5"/>
      <c r="RBW19" s="5"/>
      <c r="RBX19" s="5"/>
      <c r="RBY19" s="5"/>
      <c r="RBZ19" s="5"/>
      <c r="RCA19" s="5"/>
      <c r="RCB19" s="5"/>
      <c r="RCC19" s="5"/>
      <c r="RCD19" s="5"/>
      <c r="RCE19" s="5"/>
      <c r="RCF19" s="5"/>
      <c r="RCG19" s="5"/>
      <c r="RCH19" s="5"/>
      <c r="RCI19" s="5"/>
      <c r="RCJ19" s="5"/>
      <c r="RCK19" s="5"/>
      <c r="RCL19" s="5"/>
      <c r="RCM19" s="5"/>
      <c r="RCN19" s="5"/>
      <c r="RCO19" s="5"/>
      <c r="RCP19" s="5"/>
      <c r="RCQ19" s="5"/>
      <c r="RCR19" s="5"/>
      <c r="RCS19" s="5"/>
      <c r="RCT19" s="5"/>
      <c r="RCU19" s="5"/>
      <c r="RCV19" s="5"/>
      <c r="RCW19" s="5"/>
      <c r="RCX19" s="5"/>
      <c r="RCY19" s="5"/>
      <c r="RCZ19" s="5"/>
      <c r="RDA19" s="5"/>
      <c r="RDB19" s="5"/>
      <c r="RDC19" s="5"/>
      <c r="RDD19" s="5"/>
      <c r="RDE19" s="5"/>
      <c r="RDF19" s="5"/>
      <c r="RDG19" s="5"/>
      <c r="RDH19" s="5"/>
      <c r="RDI19" s="5"/>
      <c r="RDJ19" s="5"/>
      <c r="RDK19" s="5"/>
      <c r="RDL19" s="5"/>
      <c r="RDM19" s="5"/>
      <c r="RDN19" s="5"/>
      <c r="RDO19" s="5"/>
      <c r="RDP19" s="5"/>
      <c r="RDQ19" s="5"/>
      <c r="RDR19" s="5"/>
      <c r="RDS19" s="5"/>
      <c r="RDT19" s="5"/>
      <c r="RDU19" s="5"/>
      <c r="RDV19" s="5"/>
      <c r="RDW19" s="5"/>
      <c r="RDX19" s="5"/>
      <c r="RDY19" s="5"/>
      <c r="RDZ19" s="5"/>
      <c r="REA19" s="5"/>
      <c r="REB19" s="5"/>
      <c r="REC19" s="5"/>
      <c r="RED19" s="5"/>
      <c r="REE19" s="5"/>
      <c r="REF19" s="5"/>
      <c r="REG19" s="5"/>
      <c r="REH19" s="5"/>
      <c r="REI19" s="5"/>
      <c r="REJ19" s="5"/>
      <c r="REK19" s="5"/>
      <c r="REL19" s="5"/>
      <c r="REM19" s="5"/>
      <c r="REN19" s="5"/>
      <c r="REO19" s="5"/>
      <c r="REP19" s="5"/>
      <c r="REQ19" s="5"/>
      <c r="RER19" s="5"/>
      <c r="RES19" s="5"/>
      <c r="RET19" s="5"/>
      <c r="REU19" s="5"/>
      <c r="REV19" s="5"/>
      <c r="REW19" s="5"/>
      <c r="REX19" s="5"/>
      <c r="REY19" s="5"/>
      <c r="REZ19" s="5"/>
      <c r="RFA19" s="5"/>
      <c r="RFB19" s="5"/>
      <c r="RFC19" s="5"/>
      <c r="RFD19" s="5"/>
      <c r="RFE19" s="5"/>
      <c r="RFF19" s="5"/>
      <c r="RFG19" s="5"/>
      <c r="RFH19" s="5"/>
      <c r="RFI19" s="5"/>
      <c r="RFJ19" s="5"/>
      <c r="RFK19" s="5"/>
      <c r="RFL19" s="5"/>
      <c r="RFM19" s="5"/>
      <c r="RFN19" s="5"/>
      <c r="RFO19" s="5"/>
      <c r="RFP19" s="5"/>
      <c r="RFQ19" s="5"/>
      <c r="RFR19" s="5"/>
      <c r="RFS19" s="5"/>
      <c r="RFT19" s="5"/>
      <c r="RFU19" s="5"/>
      <c r="RFV19" s="5"/>
      <c r="RFW19" s="5"/>
      <c r="RFX19" s="5"/>
      <c r="RFY19" s="5"/>
      <c r="RFZ19" s="5"/>
      <c r="RGA19" s="5"/>
      <c r="RGB19" s="5"/>
      <c r="RGC19" s="5"/>
      <c r="RGD19" s="5"/>
      <c r="RGE19" s="5"/>
      <c r="RGF19" s="5"/>
      <c r="RGG19" s="5"/>
      <c r="RGH19" s="5"/>
      <c r="RGI19" s="5"/>
      <c r="RGJ19" s="5"/>
      <c r="RGK19" s="5"/>
      <c r="RGL19" s="5"/>
      <c r="RGM19" s="5"/>
      <c r="RGN19" s="5"/>
      <c r="RGO19" s="5"/>
      <c r="RGP19" s="5"/>
      <c r="RGQ19" s="5"/>
      <c r="RGR19" s="5"/>
      <c r="RGS19" s="5"/>
      <c r="RGT19" s="5"/>
      <c r="RGU19" s="5"/>
      <c r="RGV19" s="5"/>
      <c r="RGW19" s="5"/>
      <c r="RGX19" s="5"/>
      <c r="RGY19" s="5"/>
      <c r="RGZ19" s="5"/>
      <c r="RHA19" s="5"/>
      <c r="RHB19" s="5"/>
      <c r="RHC19" s="5"/>
      <c r="RHD19" s="5"/>
      <c r="RHE19" s="5"/>
      <c r="RHF19" s="5"/>
      <c r="RHG19" s="5"/>
      <c r="RHH19" s="5"/>
      <c r="RHI19" s="5"/>
      <c r="RHJ19" s="5"/>
      <c r="RHK19" s="5"/>
      <c r="RHL19" s="5"/>
      <c r="RHM19" s="5"/>
      <c r="RHN19" s="5"/>
      <c r="RHO19" s="5"/>
      <c r="RHP19" s="5"/>
      <c r="RHQ19" s="5"/>
      <c r="RHR19" s="5"/>
      <c r="RHS19" s="5"/>
      <c r="RHT19" s="5"/>
      <c r="RHU19" s="5"/>
      <c r="RHV19" s="5"/>
      <c r="RHW19" s="5"/>
      <c r="RHX19" s="5"/>
      <c r="RHY19" s="5"/>
      <c r="RHZ19" s="5"/>
      <c r="RIA19" s="5"/>
      <c r="RIB19" s="5"/>
      <c r="RIC19" s="5"/>
      <c r="RID19" s="5"/>
      <c r="RIE19" s="5"/>
      <c r="RIF19" s="5"/>
      <c r="RIG19" s="5"/>
      <c r="RIH19" s="5"/>
      <c r="RII19" s="5"/>
      <c r="RIJ19" s="5"/>
      <c r="RIK19" s="5"/>
      <c r="RIL19" s="5"/>
      <c r="RIM19" s="5"/>
      <c r="RIN19" s="5"/>
      <c r="RIO19" s="5"/>
      <c r="RIP19" s="5"/>
      <c r="RIQ19" s="5"/>
      <c r="RIR19" s="5"/>
      <c r="RIS19" s="5"/>
      <c r="RIT19" s="5"/>
      <c r="RIU19" s="5"/>
      <c r="RIV19" s="5"/>
      <c r="RIW19" s="5"/>
      <c r="RIX19" s="5"/>
      <c r="RIY19" s="5"/>
      <c r="RIZ19" s="5"/>
      <c r="RJA19" s="5"/>
      <c r="RJB19" s="5"/>
      <c r="RJC19" s="5"/>
      <c r="RJD19" s="5"/>
      <c r="RJE19" s="5"/>
      <c r="RJF19" s="5"/>
      <c r="RJG19" s="5"/>
      <c r="RJH19" s="5"/>
      <c r="RJI19" s="5"/>
      <c r="RJJ19" s="5"/>
      <c r="RJK19" s="5"/>
      <c r="RJL19" s="5"/>
      <c r="RJM19" s="5"/>
      <c r="RJN19" s="5"/>
      <c r="RJO19" s="5"/>
      <c r="RJP19" s="5"/>
      <c r="RJQ19" s="5"/>
      <c r="RJR19" s="5"/>
      <c r="RJS19" s="5"/>
      <c r="RJT19" s="5"/>
      <c r="RJU19" s="5"/>
      <c r="RJV19" s="5"/>
      <c r="RJW19" s="5"/>
      <c r="RJX19" s="5"/>
      <c r="RJY19" s="5"/>
      <c r="RJZ19" s="5"/>
      <c r="RKA19" s="5"/>
      <c r="RKB19" s="5"/>
      <c r="RKC19" s="5"/>
      <c r="RKD19" s="5"/>
      <c r="RKE19" s="5"/>
      <c r="RKF19" s="5"/>
      <c r="RKG19" s="5"/>
      <c r="RKH19" s="5"/>
      <c r="RKI19" s="5"/>
      <c r="RKJ19" s="5"/>
      <c r="RKK19" s="5"/>
      <c r="RKL19" s="5"/>
      <c r="RKM19" s="5"/>
      <c r="RKN19" s="5"/>
      <c r="RKO19" s="5"/>
      <c r="RKP19" s="5"/>
      <c r="RKQ19" s="5"/>
      <c r="RKR19" s="5"/>
      <c r="RKS19" s="5"/>
      <c r="RKT19" s="5"/>
      <c r="RKU19" s="5"/>
      <c r="RKV19" s="5"/>
      <c r="RKW19" s="5"/>
      <c r="RKX19" s="5"/>
      <c r="RKY19" s="5"/>
      <c r="RKZ19" s="5"/>
      <c r="RLA19" s="5"/>
      <c r="RLB19" s="5"/>
      <c r="RLC19" s="5"/>
      <c r="RLD19" s="5"/>
      <c r="RLE19" s="5"/>
      <c r="RLF19" s="5"/>
      <c r="RLG19" s="5"/>
      <c r="RLH19" s="5"/>
      <c r="RLI19" s="5"/>
      <c r="RLJ19" s="5"/>
      <c r="RLK19" s="5"/>
      <c r="RLL19" s="5"/>
      <c r="RLM19" s="5"/>
      <c r="RLN19" s="5"/>
      <c r="RLO19" s="5"/>
      <c r="RLP19" s="5"/>
      <c r="RLQ19" s="5"/>
      <c r="RLR19" s="5"/>
      <c r="RLS19" s="5"/>
      <c r="RLT19" s="5"/>
      <c r="RLU19" s="5"/>
      <c r="RLV19" s="5"/>
      <c r="RLW19" s="5"/>
      <c r="RLX19" s="5"/>
      <c r="RLY19" s="5"/>
      <c r="RLZ19" s="5"/>
      <c r="RMA19" s="5"/>
      <c r="RMB19" s="5"/>
      <c r="RMC19" s="5"/>
      <c r="RMD19" s="5"/>
      <c r="RME19" s="5"/>
      <c r="RMF19" s="5"/>
      <c r="RMG19" s="5"/>
      <c r="RMH19" s="5"/>
      <c r="RMI19" s="5"/>
      <c r="RMJ19" s="5"/>
      <c r="RMK19" s="5"/>
      <c r="RML19" s="5"/>
      <c r="RMM19" s="5"/>
      <c r="RMN19" s="5"/>
      <c r="RMO19" s="5"/>
      <c r="RMP19" s="5"/>
      <c r="RMQ19" s="5"/>
      <c r="RMR19" s="5"/>
      <c r="RMS19" s="5"/>
      <c r="RMT19" s="5"/>
      <c r="RMU19" s="5"/>
      <c r="RMV19" s="5"/>
      <c r="RMW19" s="5"/>
      <c r="RMX19" s="5"/>
      <c r="RMY19" s="5"/>
      <c r="RMZ19" s="5"/>
      <c r="RNA19" s="5"/>
      <c r="RNB19" s="5"/>
      <c r="RNC19" s="5"/>
      <c r="RND19" s="5"/>
      <c r="RNE19" s="5"/>
      <c r="RNF19" s="5"/>
      <c r="RNG19" s="5"/>
      <c r="RNH19" s="5"/>
      <c r="RNI19" s="5"/>
      <c r="RNJ19" s="5"/>
      <c r="RNK19" s="5"/>
      <c r="RNL19" s="5"/>
      <c r="RNM19" s="5"/>
      <c r="RNN19" s="5"/>
      <c r="RNO19" s="5"/>
      <c r="RNP19" s="5"/>
      <c r="RNQ19" s="5"/>
      <c r="RNR19" s="5"/>
      <c r="RNS19" s="5"/>
      <c r="RNT19" s="5"/>
      <c r="RNU19" s="5"/>
      <c r="RNV19" s="5"/>
      <c r="RNW19" s="5"/>
      <c r="RNX19" s="5"/>
      <c r="RNY19" s="5"/>
      <c r="RNZ19" s="5"/>
      <c r="ROA19" s="5"/>
      <c r="ROB19" s="5"/>
      <c r="ROC19" s="5"/>
      <c r="ROD19" s="5"/>
      <c r="ROE19" s="5"/>
      <c r="ROF19" s="5"/>
      <c r="ROG19" s="5"/>
      <c r="ROH19" s="5"/>
      <c r="ROI19" s="5"/>
      <c r="ROJ19" s="5"/>
      <c r="ROK19" s="5"/>
      <c r="ROL19" s="5"/>
      <c r="ROM19" s="5"/>
      <c r="RON19" s="5"/>
      <c r="ROO19" s="5"/>
      <c r="ROP19" s="5"/>
      <c r="ROQ19" s="5"/>
      <c r="ROR19" s="5"/>
      <c r="ROS19" s="5"/>
      <c r="ROT19" s="5"/>
      <c r="ROU19" s="5"/>
      <c r="ROV19" s="5"/>
      <c r="ROW19" s="5"/>
      <c r="ROX19" s="5"/>
      <c r="ROY19" s="5"/>
      <c r="ROZ19" s="5"/>
      <c r="RPA19" s="5"/>
      <c r="RPB19" s="5"/>
      <c r="RPC19" s="5"/>
      <c r="RPD19" s="5"/>
      <c r="RPE19" s="5"/>
      <c r="RPF19" s="5"/>
      <c r="RPG19" s="5"/>
      <c r="RPH19" s="5"/>
      <c r="RPI19" s="5"/>
      <c r="RPJ19" s="5"/>
      <c r="RPK19" s="5"/>
      <c r="RPL19" s="5"/>
      <c r="RPM19" s="5"/>
      <c r="RPN19" s="5"/>
      <c r="RPO19" s="5"/>
      <c r="RPP19" s="5"/>
      <c r="RPQ19" s="5"/>
      <c r="RPR19" s="5"/>
      <c r="RPS19" s="5"/>
      <c r="RPT19" s="5"/>
      <c r="RPU19" s="5"/>
      <c r="RPV19" s="5"/>
      <c r="RPW19" s="5"/>
      <c r="RPX19" s="5"/>
      <c r="RPY19" s="5"/>
      <c r="RPZ19" s="5"/>
      <c r="RQA19" s="5"/>
      <c r="RQB19" s="5"/>
      <c r="RQC19" s="5"/>
      <c r="RQD19" s="5"/>
      <c r="RQE19" s="5"/>
      <c r="RQF19" s="5"/>
      <c r="RQG19" s="5"/>
      <c r="RQH19" s="5"/>
      <c r="RQI19" s="5"/>
      <c r="RQJ19" s="5"/>
      <c r="RQK19" s="5"/>
      <c r="RQL19" s="5"/>
      <c r="RQM19" s="5"/>
      <c r="RQN19" s="5"/>
      <c r="RQO19" s="5"/>
      <c r="RQP19" s="5"/>
      <c r="RQQ19" s="5"/>
      <c r="RQR19" s="5"/>
      <c r="RQS19" s="5"/>
      <c r="RQT19" s="5"/>
      <c r="RQU19" s="5"/>
      <c r="RQV19" s="5"/>
      <c r="RQW19" s="5"/>
      <c r="RQX19" s="5"/>
      <c r="RQY19" s="5"/>
      <c r="RQZ19" s="5"/>
      <c r="RRA19" s="5"/>
      <c r="RRB19" s="5"/>
      <c r="RRC19" s="5"/>
      <c r="RRD19" s="5"/>
      <c r="RRE19" s="5"/>
      <c r="RRF19" s="5"/>
      <c r="RRG19" s="5"/>
      <c r="RRH19" s="5"/>
      <c r="RRI19" s="5"/>
      <c r="RRJ19" s="5"/>
      <c r="RRK19" s="5"/>
      <c r="RRL19" s="5"/>
      <c r="RRM19" s="5"/>
      <c r="RRN19" s="5"/>
      <c r="RRO19" s="5"/>
      <c r="RRP19" s="5"/>
      <c r="RRQ19" s="5"/>
      <c r="RRR19" s="5"/>
      <c r="RRS19" s="5"/>
      <c r="RRT19" s="5"/>
      <c r="RRU19" s="5"/>
      <c r="RRV19" s="5"/>
      <c r="RRW19" s="5"/>
      <c r="RRX19" s="5"/>
      <c r="RRY19" s="5"/>
      <c r="RRZ19" s="5"/>
      <c r="RSA19" s="5"/>
      <c r="RSB19" s="5"/>
      <c r="RSC19" s="5"/>
      <c r="RSD19" s="5"/>
      <c r="RSE19" s="5"/>
      <c r="RSF19" s="5"/>
      <c r="RSG19" s="5"/>
      <c r="RSH19" s="5"/>
      <c r="RSI19" s="5"/>
      <c r="RSJ19" s="5"/>
      <c r="RSK19" s="5"/>
      <c r="RSL19" s="5"/>
      <c r="RSM19" s="5"/>
      <c r="RSN19" s="5"/>
      <c r="RSO19" s="5"/>
      <c r="RSP19" s="5"/>
      <c r="RSQ19" s="5"/>
      <c r="RSR19" s="5"/>
      <c r="RSS19" s="5"/>
      <c r="RST19" s="5"/>
      <c r="RSU19" s="5"/>
      <c r="RSV19" s="5"/>
      <c r="RSW19" s="5"/>
      <c r="RSX19" s="5"/>
      <c r="RSY19" s="5"/>
      <c r="RSZ19" s="5"/>
      <c r="RTA19" s="5"/>
      <c r="RTB19" s="5"/>
      <c r="RTC19" s="5"/>
      <c r="RTD19" s="5"/>
      <c r="RTE19" s="5"/>
      <c r="RTF19" s="5"/>
      <c r="RTG19" s="5"/>
      <c r="RTH19" s="5"/>
      <c r="RTI19" s="5"/>
      <c r="RTJ19" s="5"/>
      <c r="RTK19" s="5"/>
      <c r="RTL19" s="5"/>
      <c r="RTM19" s="5"/>
      <c r="RTN19" s="5"/>
      <c r="RTO19" s="5"/>
      <c r="RTP19" s="5"/>
      <c r="RTQ19" s="5"/>
      <c r="RTR19" s="5"/>
      <c r="RTS19" s="5"/>
      <c r="RTT19" s="5"/>
      <c r="RTU19" s="5"/>
      <c r="RTV19" s="5"/>
      <c r="RTW19" s="5"/>
      <c r="RTX19" s="5"/>
      <c r="RTY19" s="5"/>
      <c r="RTZ19" s="5"/>
      <c r="RUA19" s="5"/>
      <c r="RUB19" s="5"/>
      <c r="RUC19" s="5"/>
      <c r="RUD19" s="5"/>
      <c r="RUE19" s="5"/>
      <c r="RUF19" s="5"/>
      <c r="RUG19" s="5"/>
      <c r="RUH19" s="5"/>
      <c r="RUI19" s="5"/>
      <c r="RUJ19" s="5"/>
      <c r="RUK19" s="5"/>
      <c r="RUL19" s="5"/>
      <c r="RUM19" s="5"/>
      <c r="RUN19" s="5"/>
      <c r="RUO19" s="5"/>
      <c r="RUP19" s="5"/>
      <c r="RUQ19" s="5"/>
      <c r="RUR19" s="5"/>
      <c r="RUS19" s="5"/>
      <c r="RUT19" s="5"/>
      <c r="RUU19" s="5"/>
      <c r="RUV19" s="5"/>
      <c r="RUW19" s="5"/>
      <c r="RUX19" s="5"/>
      <c r="RUY19" s="5"/>
      <c r="RUZ19" s="5"/>
      <c r="RVA19" s="5"/>
      <c r="RVB19" s="5"/>
      <c r="RVC19" s="5"/>
      <c r="RVD19" s="5"/>
      <c r="RVE19" s="5"/>
      <c r="RVF19" s="5"/>
      <c r="RVG19" s="5"/>
      <c r="RVH19" s="5"/>
      <c r="RVI19" s="5"/>
      <c r="RVJ19" s="5"/>
      <c r="RVK19" s="5"/>
      <c r="RVL19" s="5"/>
      <c r="RVM19" s="5"/>
      <c r="RVN19" s="5"/>
      <c r="RVO19" s="5"/>
      <c r="RVP19" s="5"/>
      <c r="RVQ19" s="5"/>
      <c r="RVR19" s="5"/>
      <c r="RVS19" s="5"/>
      <c r="RVT19" s="5"/>
      <c r="RVU19" s="5"/>
      <c r="RVV19" s="5"/>
      <c r="RVW19" s="5"/>
      <c r="RVX19" s="5"/>
      <c r="RVY19" s="5"/>
      <c r="RVZ19" s="5"/>
      <c r="RWA19" s="5"/>
      <c r="RWB19" s="5"/>
      <c r="RWC19" s="5"/>
      <c r="RWD19" s="5"/>
      <c r="RWE19" s="5"/>
      <c r="RWF19" s="5"/>
      <c r="RWG19" s="5"/>
      <c r="RWH19" s="5"/>
      <c r="RWI19" s="5"/>
      <c r="RWJ19" s="5"/>
      <c r="RWK19" s="5"/>
      <c r="RWL19" s="5"/>
      <c r="RWM19" s="5"/>
      <c r="RWN19" s="5"/>
      <c r="RWO19" s="5"/>
      <c r="RWP19" s="5"/>
      <c r="RWQ19" s="5"/>
      <c r="RWR19" s="5"/>
      <c r="RWS19" s="5"/>
      <c r="RWT19" s="5"/>
      <c r="RWU19" s="5"/>
      <c r="RWV19" s="5"/>
      <c r="RWW19" s="5"/>
      <c r="RWX19" s="5"/>
      <c r="RWY19" s="5"/>
      <c r="RWZ19" s="5"/>
      <c r="RXA19" s="5"/>
      <c r="RXB19" s="5"/>
      <c r="RXC19" s="5"/>
      <c r="RXD19" s="5"/>
      <c r="RXE19" s="5"/>
      <c r="RXF19" s="5"/>
      <c r="RXG19" s="5"/>
      <c r="RXH19" s="5"/>
      <c r="RXI19" s="5"/>
      <c r="RXJ19" s="5"/>
      <c r="RXK19" s="5"/>
      <c r="RXL19" s="5"/>
      <c r="RXM19" s="5"/>
      <c r="RXN19" s="5"/>
      <c r="RXO19" s="5"/>
      <c r="RXP19" s="5"/>
      <c r="RXQ19" s="5"/>
      <c r="RXR19" s="5"/>
      <c r="RXS19" s="5"/>
      <c r="RXT19" s="5"/>
      <c r="RXU19" s="5"/>
      <c r="RXV19" s="5"/>
      <c r="RXW19" s="5"/>
      <c r="RXX19" s="5"/>
      <c r="RXY19" s="5"/>
      <c r="RXZ19" s="5"/>
      <c r="RYA19" s="5"/>
      <c r="RYB19" s="5"/>
      <c r="RYC19" s="5"/>
      <c r="RYD19" s="5"/>
      <c r="RYE19" s="5"/>
      <c r="RYF19" s="5"/>
      <c r="RYG19" s="5"/>
      <c r="RYH19" s="5"/>
      <c r="RYI19" s="5"/>
      <c r="RYJ19" s="5"/>
      <c r="RYK19" s="5"/>
      <c r="RYL19" s="5"/>
      <c r="RYM19" s="5"/>
      <c r="RYN19" s="5"/>
      <c r="RYO19" s="5"/>
      <c r="RYP19" s="5"/>
      <c r="RYQ19" s="5"/>
      <c r="RYR19" s="5"/>
      <c r="RYS19" s="5"/>
      <c r="RYT19" s="5"/>
      <c r="RYU19" s="5"/>
      <c r="RYV19" s="5"/>
      <c r="RYW19" s="5"/>
      <c r="RYX19" s="5"/>
      <c r="RYY19" s="5"/>
      <c r="RYZ19" s="5"/>
      <c r="RZA19" s="5"/>
      <c r="RZB19" s="5"/>
      <c r="RZC19" s="5"/>
      <c r="RZD19" s="5"/>
      <c r="RZE19" s="5"/>
      <c r="RZF19" s="5"/>
      <c r="RZG19" s="5"/>
      <c r="RZH19" s="5"/>
      <c r="RZI19" s="5"/>
      <c r="RZJ19" s="5"/>
      <c r="RZK19" s="5"/>
      <c r="RZL19" s="5"/>
      <c r="RZM19" s="5"/>
      <c r="RZN19" s="5"/>
      <c r="RZO19" s="5"/>
      <c r="RZP19" s="5"/>
      <c r="RZQ19" s="5"/>
      <c r="RZR19" s="5"/>
      <c r="RZS19" s="5"/>
      <c r="RZT19" s="5"/>
      <c r="RZU19" s="5"/>
      <c r="RZV19" s="5"/>
      <c r="RZW19" s="5"/>
      <c r="RZX19" s="5"/>
      <c r="RZY19" s="5"/>
      <c r="RZZ19" s="5"/>
      <c r="SAA19" s="5"/>
      <c r="SAB19" s="5"/>
      <c r="SAC19" s="5"/>
      <c r="SAD19" s="5"/>
      <c r="SAE19" s="5"/>
      <c r="SAF19" s="5"/>
      <c r="SAG19" s="5"/>
      <c r="SAH19" s="5"/>
      <c r="SAI19" s="5"/>
      <c r="SAJ19" s="5"/>
      <c r="SAK19" s="5"/>
      <c r="SAL19" s="5"/>
      <c r="SAM19" s="5"/>
      <c r="SAN19" s="5"/>
      <c r="SAO19" s="5"/>
      <c r="SAP19" s="5"/>
      <c r="SAQ19" s="5"/>
      <c r="SAR19" s="5"/>
      <c r="SAS19" s="5"/>
      <c r="SAT19" s="5"/>
      <c r="SAU19" s="5"/>
      <c r="SAV19" s="5"/>
      <c r="SAW19" s="5"/>
      <c r="SAX19" s="5"/>
      <c r="SAY19" s="5"/>
      <c r="SAZ19" s="5"/>
      <c r="SBA19" s="5"/>
      <c r="SBB19" s="5"/>
      <c r="SBC19" s="5"/>
      <c r="SBD19" s="5"/>
      <c r="SBE19" s="5"/>
      <c r="SBF19" s="5"/>
      <c r="SBG19" s="5"/>
      <c r="SBH19" s="5"/>
      <c r="SBI19" s="5"/>
      <c r="SBJ19" s="5"/>
      <c r="SBK19" s="5"/>
      <c r="SBL19" s="5"/>
      <c r="SBM19" s="5"/>
      <c r="SBN19" s="5"/>
      <c r="SBO19" s="5"/>
      <c r="SBP19" s="5"/>
      <c r="SBQ19" s="5"/>
      <c r="SBR19" s="5"/>
      <c r="SBS19" s="5"/>
      <c r="SBT19" s="5"/>
      <c r="SBU19" s="5"/>
      <c r="SBV19" s="5"/>
      <c r="SBW19" s="5"/>
      <c r="SBX19" s="5"/>
      <c r="SBY19" s="5"/>
      <c r="SBZ19" s="5"/>
      <c r="SCA19" s="5"/>
      <c r="SCB19" s="5"/>
      <c r="SCC19" s="5"/>
      <c r="SCD19" s="5"/>
      <c r="SCE19" s="5"/>
      <c r="SCF19" s="5"/>
      <c r="SCG19" s="5"/>
      <c r="SCH19" s="5"/>
      <c r="SCI19" s="5"/>
      <c r="SCJ19" s="5"/>
      <c r="SCK19" s="5"/>
      <c r="SCL19" s="5"/>
      <c r="SCM19" s="5"/>
      <c r="SCN19" s="5"/>
      <c r="SCO19" s="5"/>
      <c r="SCP19" s="5"/>
      <c r="SCQ19" s="5"/>
      <c r="SCR19" s="5"/>
      <c r="SCS19" s="5"/>
      <c r="SCT19" s="5"/>
      <c r="SCU19" s="5"/>
      <c r="SCV19" s="5"/>
      <c r="SCW19" s="5"/>
      <c r="SCX19" s="5"/>
      <c r="SCY19" s="5"/>
      <c r="SCZ19" s="5"/>
      <c r="SDA19" s="5"/>
      <c r="SDB19" s="5"/>
      <c r="SDC19" s="5"/>
      <c r="SDD19" s="5"/>
      <c r="SDE19" s="5"/>
      <c r="SDF19" s="5"/>
      <c r="SDG19" s="5"/>
      <c r="SDH19" s="5"/>
      <c r="SDI19" s="5"/>
      <c r="SDJ19" s="5"/>
      <c r="SDK19" s="5"/>
      <c r="SDL19" s="5"/>
      <c r="SDM19" s="5"/>
      <c r="SDN19" s="5"/>
      <c r="SDO19" s="5"/>
      <c r="SDP19" s="5"/>
      <c r="SDQ19" s="5"/>
      <c r="SDR19" s="5"/>
      <c r="SDS19" s="5"/>
      <c r="SDT19" s="5"/>
      <c r="SDU19" s="5"/>
      <c r="SDV19" s="5"/>
      <c r="SDW19" s="5"/>
      <c r="SDX19" s="5"/>
      <c r="SDY19" s="5"/>
      <c r="SDZ19" s="5"/>
      <c r="SEA19" s="5"/>
      <c r="SEB19" s="5"/>
      <c r="SEC19" s="5"/>
      <c r="SED19" s="5"/>
      <c r="SEE19" s="5"/>
      <c r="SEF19" s="5"/>
      <c r="SEG19" s="5"/>
      <c r="SEH19" s="5"/>
      <c r="SEI19" s="5"/>
      <c r="SEJ19" s="5"/>
      <c r="SEK19" s="5"/>
      <c r="SEL19" s="5"/>
      <c r="SEM19" s="5"/>
      <c r="SEN19" s="5"/>
      <c r="SEO19" s="5"/>
      <c r="SEP19" s="5"/>
      <c r="SEQ19" s="5"/>
      <c r="SER19" s="5"/>
      <c r="SES19" s="5"/>
      <c r="SET19" s="5"/>
      <c r="SEU19" s="5"/>
      <c r="SEV19" s="5"/>
      <c r="SEW19" s="5"/>
      <c r="SEX19" s="5"/>
      <c r="SEY19" s="5"/>
      <c r="SEZ19" s="5"/>
      <c r="SFA19" s="5"/>
      <c r="SFB19" s="5"/>
      <c r="SFC19" s="5"/>
      <c r="SFD19" s="5"/>
      <c r="SFE19" s="5"/>
      <c r="SFF19" s="5"/>
      <c r="SFG19" s="5"/>
      <c r="SFH19" s="5"/>
      <c r="SFI19" s="5"/>
      <c r="SFJ19" s="5"/>
      <c r="SFK19" s="5"/>
      <c r="SFL19" s="5"/>
      <c r="SFM19" s="5"/>
      <c r="SFN19" s="5"/>
      <c r="SFO19" s="5"/>
      <c r="SFP19" s="5"/>
      <c r="SFQ19" s="5"/>
      <c r="SFR19" s="5"/>
      <c r="SFS19" s="5"/>
      <c r="SFT19" s="5"/>
      <c r="SFU19" s="5"/>
      <c r="SFV19" s="5"/>
      <c r="SFW19" s="5"/>
      <c r="SFX19" s="5"/>
      <c r="SFY19" s="5"/>
      <c r="SFZ19" s="5"/>
      <c r="SGA19" s="5"/>
      <c r="SGB19" s="5"/>
      <c r="SGC19" s="5"/>
      <c r="SGD19" s="5"/>
      <c r="SGE19" s="5"/>
      <c r="SGF19" s="5"/>
      <c r="SGG19" s="5"/>
      <c r="SGH19" s="5"/>
      <c r="SGI19" s="5"/>
      <c r="SGJ19" s="5"/>
      <c r="SGK19" s="5"/>
      <c r="SGL19" s="5"/>
      <c r="SGM19" s="5"/>
      <c r="SGN19" s="5"/>
      <c r="SGO19" s="5"/>
      <c r="SGP19" s="5"/>
      <c r="SGQ19" s="5"/>
      <c r="SGR19" s="5"/>
      <c r="SGS19" s="5"/>
      <c r="SGT19" s="5"/>
      <c r="SGU19" s="5"/>
      <c r="SGV19" s="5"/>
      <c r="SGW19" s="5"/>
      <c r="SGX19" s="5"/>
      <c r="SGY19" s="5"/>
      <c r="SGZ19" s="5"/>
      <c r="SHA19" s="5"/>
      <c r="SHB19" s="5"/>
      <c r="SHC19" s="5"/>
      <c r="SHD19" s="5"/>
      <c r="SHE19" s="5"/>
      <c r="SHF19" s="5"/>
      <c r="SHG19" s="5"/>
      <c r="SHH19" s="5"/>
      <c r="SHI19" s="5"/>
      <c r="SHJ19" s="5"/>
      <c r="SHK19" s="5"/>
      <c r="SHL19" s="5"/>
      <c r="SHM19" s="5"/>
      <c r="SHN19" s="5"/>
      <c r="SHO19" s="5"/>
      <c r="SHP19" s="5"/>
      <c r="SHQ19" s="5"/>
      <c r="SHR19" s="5"/>
      <c r="SHS19" s="5"/>
      <c r="SHT19" s="5"/>
      <c r="SHU19" s="5"/>
      <c r="SHV19" s="5"/>
      <c r="SHW19" s="5"/>
      <c r="SHX19" s="5"/>
      <c r="SHY19" s="5"/>
      <c r="SHZ19" s="5"/>
      <c r="SIA19" s="5"/>
      <c r="SIB19" s="5"/>
      <c r="SIC19" s="5"/>
      <c r="SID19" s="5"/>
      <c r="SIE19" s="5"/>
      <c r="SIF19" s="5"/>
      <c r="SIG19" s="5"/>
      <c r="SIH19" s="5"/>
      <c r="SII19" s="5"/>
      <c r="SIJ19" s="5"/>
      <c r="SIK19" s="5"/>
      <c r="SIL19" s="5"/>
      <c r="SIM19" s="5"/>
      <c r="SIN19" s="5"/>
      <c r="SIO19" s="5"/>
      <c r="SIP19" s="5"/>
      <c r="SIQ19" s="5"/>
      <c r="SIR19" s="5"/>
      <c r="SIS19" s="5"/>
      <c r="SIT19" s="5"/>
      <c r="SIU19" s="5"/>
      <c r="SIV19" s="5"/>
      <c r="SIW19" s="5"/>
      <c r="SIX19" s="5"/>
      <c r="SIY19" s="5"/>
      <c r="SIZ19" s="5"/>
      <c r="SJA19" s="5"/>
      <c r="SJB19" s="5"/>
      <c r="SJC19" s="5"/>
      <c r="SJD19" s="5"/>
      <c r="SJE19" s="5"/>
      <c r="SJF19" s="5"/>
      <c r="SJG19" s="5"/>
      <c r="SJH19" s="5"/>
      <c r="SJI19" s="5"/>
      <c r="SJJ19" s="5"/>
      <c r="SJK19" s="5"/>
      <c r="SJL19" s="5"/>
      <c r="SJM19" s="5"/>
      <c r="SJN19" s="5"/>
      <c r="SJO19" s="5"/>
      <c r="SJP19" s="5"/>
      <c r="SJQ19" s="5"/>
      <c r="SJR19" s="5"/>
      <c r="SJS19" s="5"/>
      <c r="SJT19" s="5"/>
      <c r="SJU19" s="5"/>
      <c r="SJV19" s="5"/>
      <c r="SJW19" s="5"/>
      <c r="SJX19" s="5"/>
      <c r="SJY19" s="5"/>
      <c r="SJZ19" s="5"/>
      <c r="SKA19" s="5"/>
      <c r="SKB19" s="5"/>
      <c r="SKC19" s="5"/>
      <c r="SKD19" s="5"/>
      <c r="SKE19" s="5"/>
      <c r="SKF19" s="5"/>
      <c r="SKG19" s="5"/>
      <c r="SKH19" s="5"/>
      <c r="SKI19" s="5"/>
      <c r="SKJ19" s="5"/>
      <c r="SKK19" s="5"/>
      <c r="SKL19" s="5"/>
      <c r="SKM19" s="5"/>
      <c r="SKN19" s="5"/>
      <c r="SKO19" s="5"/>
      <c r="SKP19" s="5"/>
      <c r="SKQ19" s="5"/>
      <c r="SKR19" s="5"/>
      <c r="SKS19" s="5"/>
      <c r="SKT19" s="5"/>
      <c r="SKU19" s="5"/>
      <c r="SKV19" s="5"/>
      <c r="SKW19" s="5"/>
      <c r="SKX19" s="5"/>
      <c r="SKY19" s="5"/>
      <c r="SKZ19" s="5"/>
      <c r="SLA19" s="5"/>
      <c r="SLB19" s="5"/>
      <c r="SLC19" s="5"/>
      <c r="SLD19" s="5"/>
      <c r="SLE19" s="5"/>
      <c r="SLF19" s="5"/>
      <c r="SLG19" s="5"/>
      <c r="SLH19" s="5"/>
      <c r="SLI19" s="5"/>
      <c r="SLJ19" s="5"/>
      <c r="SLK19" s="5"/>
      <c r="SLL19" s="5"/>
      <c r="SLM19" s="5"/>
      <c r="SLN19" s="5"/>
      <c r="SLO19" s="5"/>
      <c r="SLP19" s="5"/>
      <c r="SLQ19" s="5"/>
      <c r="SLR19" s="5"/>
      <c r="SLS19" s="5"/>
      <c r="SLT19" s="5"/>
      <c r="SLU19" s="5"/>
      <c r="SLV19" s="5"/>
      <c r="SLW19" s="5"/>
      <c r="SLX19" s="5"/>
      <c r="SLY19" s="5"/>
      <c r="SLZ19" s="5"/>
      <c r="SMA19" s="5"/>
      <c r="SMB19" s="5"/>
      <c r="SMC19" s="5"/>
      <c r="SMD19" s="5"/>
      <c r="SME19" s="5"/>
      <c r="SMF19" s="5"/>
      <c r="SMG19" s="5"/>
      <c r="SMH19" s="5"/>
      <c r="SMI19" s="5"/>
      <c r="SMJ19" s="5"/>
      <c r="SMK19" s="5"/>
      <c r="SML19" s="5"/>
      <c r="SMM19" s="5"/>
      <c r="SMN19" s="5"/>
      <c r="SMO19" s="5"/>
      <c r="SMP19" s="5"/>
      <c r="SMQ19" s="5"/>
      <c r="SMR19" s="5"/>
      <c r="SMS19" s="5"/>
      <c r="SMT19" s="5"/>
      <c r="SMU19" s="5"/>
      <c r="SMV19" s="5"/>
      <c r="SMW19" s="5"/>
      <c r="SMX19" s="5"/>
      <c r="SMY19" s="5"/>
      <c r="SMZ19" s="5"/>
      <c r="SNA19" s="5"/>
      <c r="SNB19" s="5"/>
      <c r="SNC19" s="5"/>
      <c r="SND19" s="5"/>
      <c r="SNE19" s="5"/>
      <c r="SNF19" s="5"/>
      <c r="SNG19" s="5"/>
      <c r="SNH19" s="5"/>
      <c r="SNI19" s="5"/>
      <c r="SNJ19" s="5"/>
      <c r="SNK19" s="5"/>
      <c r="SNL19" s="5"/>
      <c r="SNM19" s="5"/>
      <c r="SNN19" s="5"/>
      <c r="SNO19" s="5"/>
      <c r="SNP19" s="5"/>
      <c r="SNQ19" s="5"/>
      <c r="SNR19" s="5"/>
      <c r="SNS19" s="5"/>
      <c r="SNT19" s="5"/>
      <c r="SNU19" s="5"/>
      <c r="SNV19" s="5"/>
      <c r="SNW19" s="5"/>
      <c r="SNX19" s="5"/>
      <c r="SNY19" s="5"/>
      <c r="SNZ19" s="5"/>
      <c r="SOA19" s="5"/>
      <c r="SOB19" s="5"/>
      <c r="SOC19" s="5"/>
      <c r="SOD19" s="5"/>
      <c r="SOE19" s="5"/>
      <c r="SOF19" s="5"/>
      <c r="SOG19" s="5"/>
      <c r="SOH19" s="5"/>
      <c r="SOI19" s="5"/>
      <c r="SOJ19" s="5"/>
      <c r="SOK19" s="5"/>
      <c r="SOL19" s="5"/>
      <c r="SOM19" s="5"/>
      <c r="SON19" s="5"/>
      <c r="SOO19" s="5"/>
      <c r="SOP19" s="5"/>
      <c r="SOQ19" s="5"/>
      <c r="SOR19" s="5"/>
      <c r="SOS19" s="5"/>
      <c r="SOT19" s="5"/>
      <c r="SOU19" s="5"/>
      <c r="SOV19" s="5"/>
      <c r="SOW19" s="5"/>
      <c r="SOX19" s="5"/>
      <c r="SOY19" s="5"/>
      <c r="SOZ19" s="5"/>
      <c r="SPA19" s="5"/>
      <c r="SPB19" s="5"/>
      <c r="SPC19" s="5"/>
      <c r="SPD19" s="5"/>
      <c r="SPE19" s="5"/>
      <c r="SPF19" s="5"/>
      <c r="SPG19" s="5"/>
      <c r="SPH19" s="5"/>
      <c r="SPI19" s="5"/>
      <c r="SPJ19" s="5"/>
      <c r="SPK19" s="5"/>
      <c r="SPL19" s="5"/>
      <c r="SPM19" s="5"/>
      <c r="SPN19" s="5"/>
      <c r="SPO19" s="5"/>
      <c r="SPP19" s="5"/>
      <c r="SPQ19" s="5"/>
      <c r="SPR19" s="5"/>
      <c r="SPS19" s="5"/>
      <c r="SPT19" s="5"/>
      <c r="SPU19" s="5"/>
      <c r="SPV19" s="5"/>
      <c r="SPW19" s="5"/>
      <c r="SPX19" s="5"/>
      <c r="SPY19" s="5"/>
      <c r="SPZ19" s="5"/>
      <c r="SQA19" s="5"/>
      <c r="SQB19" s="5"/>
      <c r="SQC19" s="5"/>
      <c r="SQD19" s="5"/>
      <c r="SQE19" s="5"/>
      <c r="SQF19" s="5"/>
      <c r="SQG19" s="5"/>
      <c r="SQH19" s="5"/>
      <c r="SQI19" s="5"/>
      <c r="SQJ19" s="5"/>
      <c r="SQK19" s="5"/>
      <c r="SQL19" s="5"/>
      <c r="SQM19" s="5"/>
      <c r="SQN19" s="5"/>
      <c r="SQO19" s="5"/>
      <c r="SQP19" s="5"/>
      <c r="SQQ19" s="5"/>
      <c r="SQR19" s="5"/>
      <c r="SQS19" s="5"/>
      <c r="SQT19" s="5"/>
      <c r="SQU19" s="5"/>
      <c r="SQV19" s="5"/>
      <c r="SQW19" s="5"/>
      <c r="SQX19" s="5"/>
      <c r="SQY19" s="5"/>
      <c r="SQZ19" s="5"/>
      <c r="SRA19" s="5"/>
      <c r="SRB19" s="5"/>
      <c r="SRC19" s="5"/>
      <c r="SRD19" s="5"/>
      <c r="SRE19" s="5"/>
      <c r="SRF19" s="5"/>
      <c r="SRG19" s="5"/>
      <c r="SRH19" s="5"/>
      <c r="SRI19" s="5"/>
      <c r="SRJ19" s="5"/>
      <c r="SRK19" s="5"/>
      <c r="SRL19" s="5"/>
      <c r="SRM19" s="5"/>
      <c r="SRN19" s="5"/>
      <c r="SRO19" s="5"/>
      <c r="SRP19" s="5"/>
      <c r="SRQ19" s="5"/>
      <c r="SRR19" s="5"/>
      <c r="SRS19" s="5"/>
      <c r="SRT19" s="5"/>
      <c r="SRU19" s="5"/>
      <c r="SRV19" s="5"/>
      <c r="SRW19" s="5"/>
      <c r="SRX19" s="5"/>
      <c r="SRY19" s="5"/>
      <c r="SRZ19" s="5"/>
      <c r="SSA19" s="5"/>
      <c r="SSB19" s="5"/>
      <c r="SSC19" s="5"/>
      <c r="SSD19" s="5"/>
      <c r="SSE19" s="5"/>
      <c r="SSF19" s="5"/>
      <c r="SSG19" s="5"/>
      <c r="SSH19" s="5"/>
      <c r="SSI19" s="5"/>
      <c r="SSJ19" s="5"/>
      <c r="SSK19" s="5"/>
      <c r="SSL19" s="5"/>
      <c r="SSM19" s="5"/>
      <c r="SSN19" s="5"/>
      <c r="SSO19" s="5"/>
      <c r="SSP19" s="5"/>
      <c r="SSQ19" s="5"/>
      <c r="SSR19" s="5"/>
      <c r="SSS19" s="5"/>
      <c r="SST19" s="5"/>
      <c r="SSU19" s="5"/>
      <c r="SSV19" s="5"/>
      <c r="SSW19" s="5"/>
      <c r="SSX19" s="5"/>
      <c r="SSY19" s="5"/>
      <c r="SSZ19" s="5"/>
      <c r="STA19" s="5"/>
      <c r="STB19" s="5"/>
      <c r="STC19" s="5"/>
      <c r="STD19" s="5"/>
      <c r="STE19" s="5"/>
      <c r="STF19" s="5"/>
      <c r="STG19" s="5"/>
      <c r="STH19" s="5"/>
      <c r="STI19" s="5"/>
      <c r="STJ19" s="5"/>
      <c r="STK19" s="5"/>
      <c r="STL19" s="5"/>
      <c r="STM19" s="5"/>
      <c r="STN19" s="5"/>
      <c r="STO19" s="5"/>
      <c r="STP19" s="5"/>
      <c r="STQ19" s="5"/>
      <c r="STR19" s="5"/>
      <c r="STS19" s="5"/>
      <c r="STT19" s="5"/>
      <c r="STU19" s="5"/>
      <c r="STV19" s="5"/>
      <c r="STW19" s="5"/>
      <c r="STX19" s="5"/>
      <c r="STY19" s="5"/>
      <c r="STZ19" s="5"/>
      <c r="SUA19" s="5"/>
      <c r="SUB19" s="5"/>
      <c r="SUC19" s="5"/>
      <c r="SUD19" s="5"/>
      <c r="SUE19" s="5"/>
      <c r="SUF19" s="5"/>
      <c r="SUG19" s="5"/>
      <c r="SUH19" s="5"/>
      <c r="SUI19" s="5"/>
      <c r="SUJ19" s="5"/>
      <c r="SUK19" s="5"/>
      <c r="SUL19" s="5"/>
      <c r="SUM19" s="5"/>
      <c r="SUN19" s="5"/>
      <c r="SUO19" s="5"/>
      <c r="SUP19" s="5"/>
      <c r="SUQ19" s="5"/>
      <c r="SUR19" s="5"/>
      <c r="SUS19" s="5"/>
      <c r="SUT19" s="5"/>
      <c r="SUU19" s="5"/>
      <c r="SUV19" s="5"/>
      <c r="SUW19" s="5"/>
      <c r="SUX19" s="5"/>
      <c r="SUY19" s="5"/>
      <c r="SUZ19" s="5"/>
      <c r="SVA19" s="5"/>
      <c r="SVB19" s="5"/>
      <c r="SVC19" s="5"/>
      <c r="SVD19" s="5"/>
      <c r="SVE19" s="5"/>
      <c r="SVF19" s="5"/>
      <c r="SVG19" s="5"/>
      <c r="SVH19" s="5"/>
      <c r="SVI19" s="5"/>
      <c r="SVJ19" s="5"/>
      <c r="SVK19" s="5"/>
      <c r="SVL19" s="5"/>
      <c r="SVM19" s="5"/>
      <c r="SVN19" s="5"/>
      <c r="SVO19" s="5"/>
      <c r="SVP19" s="5"/>
      <c r="SVQ19" s="5"/>
      <c r="SVR19" s="5"/>
      <c r="SVS19" s="5"/>
      <c r="SVT19" s="5"/>
      <c r="SVU19" s="5"/>
      <c r="SVV19" s="5"/>
      <c r="SVW19" s="5"/>
      <c r="SVX19" s="5"/>
      <c r="SVY19" s="5"/>
      <c r="SVZ19" s="5"/>
      <c r="SWA19" s="5"/>
      <c r="SWB19" s="5"/>
      <c r="SWC19" s="5"/>
      <c r="SWD19" s="5"/>
      <c r="SWE19" s="5"/>
      <c r="SWF19" s="5"/>
      <c r="SWG19" s="5"/>
      <c r="SWH19" s="5"/>
      <c r="SWI19" s="5"/>
      <c r="SWJ19" s="5"/>
      <c r="SWK19" s="5"/>
      <c r="SWL19" s="5"/>
      <c r="SWM19" s="5"/>
      <c r="SWN19" s="5"/>
      <c r="SWO19" s="5"/>
      <c r="SWP19" s="5"/>
      <c r="SWQ19" s="5"/>
      <c r="SWR19" s="5"/>
      <c r="SWS19" s="5"/>
      <c r="SWT19" s="5"/>
      <c r="SWU19" s="5"/>
      <c r="SWV19" s="5"/>
      <c r="SWW19" s="5"/>
      <c r="SWX19" s="5"/>
      <c r="SWY19" s="5"/>
      <c r="SWZ19" s="5"/>
      <c r="SXA19" s="5"/>
      <c r="SXB19" s="5"/>
      <c r="SXC19" s="5"/>
      <c r="SXD19" s="5"/>
      <c r="SXE19" s="5"/>
      <c r="SXF19" s="5"/>
      <c r="SXG19" s="5"/>
      <c r="SXH19" s="5"/>
      <c r="SXI19" s="5"/>
      <c r="SXJ19" s="5"/>
      <c r="SXK19" s="5"/>
      <c r="SXL19" s="5"/>
      <c r="SXM19" s="5"/>
      <c r="SXN19" s="5"/>
      <c r="SXO19" s="5"/>
      <c r="SXP19" s="5"/>
      <c r="SXQ19" s="5"/>
      <c r="SXR19" s="5"/>
      <c r="SXS19" s="5"/>
      <c r="SXT19" s="5"/>
      <c r="SXU19" s="5"/>
      <c r="SXV19" s="5"/>
      <c r="SXW19" s="5"/>
      <c r="SXX19" s="5"/>
      <c r="SXY19" s="5"/>
      <c r="SXZ19" s="5"/>
      <c r="SYA19" s="5"/>
      <c r="SYB19" s="5"/>
      <c r="SYC19" s="5"/>
      <c r="SYD19" s="5"/>
      <c r="SYE19" s="5"/>
      <c r="SYF19" s="5"/>
      <c r="SYG19" s="5"/>
      <c r="SYH19" s="5"/>
      <c r="SYI19" s="5"/>
      <c r="SYJ19" s="5"/>
      <c r="SYK19" s="5"/>
      <c r="SYL19" s="5"/>
      <c r="SYM19" s="5"/>
      <c r="SYN19" s="5"/>
      <c r="SYO19" s="5"/>
      <c r="SYP19" s="5"/>
      <c r="SYQ19" s="5"/>
      <c r="SYR19" s="5"/>
      <c r="SYS19" s="5"/>
      <c r="SYT19" s="5"/>
      <c r="SYU19" s="5"/>
      <c r="SYV19" s="5"/>
      <c r="SYW19" s="5"/>
      <c r="SYX19" s="5"/>
      <c r="SYY19" s="5"/>
      <c r="SYZ19" s="5"/>
      <c r="SZA19" s="5"/>
      <c r="SZB19" s="5"/>
      <c r="SZC19" s="5"/>
      <c r="SZD19" s="5"/>
      <c r="SZE19" s="5"/>
      <c r="SZF19" s="5"/>
      <c r="SZG19" s="5"/>
      <c r="SZH19" s="5"/>
      <c r="SZI19" s="5"/>
      <c r="SZJ19" s="5"/>
      <c r="SZK19" s="5"/>
      <c r="SZL19" s="5"/>
      <c r="SZM19" s="5"/>
      <c r="SZN19" s="5"/>
      <c r="SZO19" s="5"/>
      <c r="SZP19" s="5"/>
      <c r="SZQ19" s="5"/>
      <c r="SZR19" s="5"/>
      <c r="SZS19" s="5"/>
      <c r="SZT19" s="5"/>
      <c r="SZU19" s="5"/>
      <c r="SZV19" s="5"/>
      <c r="SZW19" s="5"/>
      <c r="SZX19" s="5"/>
      <c r="SZY19" s="5"/>
      <c r="SZZ19" s="5"/>
      <c r="TAA19" s="5"/>
      <c r="TAB19" s="5"/>
      <c r="TAC19" s="5"/>
      <c r="TAD19" s="5"/>
      <c r="TAE19" s="5"/>
      <c r="TAF19" s="5"/>
      <c r="TAG19" s="5"/>
      <c r="TAH19" s="5"/>
      <c r="TAI19" s="5"/>
      <c r="TAJ19" s="5"/>
      <c r="TAK19" s="5"/>
      <c r="TAL19" s="5"/>
      <c r="TAM19" s="5"/>
      <c r="TAN19" s="5"/>
      <c r="TAO19" s="5"/>
      <c r="TAP19" s="5"/>
      <c r="TAQ19" s="5"/>
      <c r="TAR19" s="5"/>
      <c r="TAS19" s="5"/>
      <c r="TAT19" s="5"/>
      <c r="TAU19" s="5"/>
      <c r="TAV19" s="5"/>
      <c r="TAW19" s="5"/>
      <c r="TAX19" s="5"/>
      <c r="TAY19" s="5"/>
      <c r="TAZ19" s="5"/>
      <c r="TBA19" s="5"/>
      <c r="TBB19" s="5"/>
      <c r="TBC19" s="5"/>
      <c r="TBD19" s="5"/>
      <c r="TBE19" s="5"/>
      <c r="TBF19" s="5"/>
      <c r="TBG19" s="5"/>
      <c r="TBH19" s="5"/>
      <c r="TBI19" s="5"/>
      <c r="TBJ19" s="5"/>
      <c r="TBK19" s="5"/>
      <c r="TBL19" s="5"/>
      <c r="TBM19" s="5"/>
      <c r="TBN19" s="5"/>
      <c r="TBO19" s="5"/>
      <c r="TBP19" s="5"/>
      <c r="TBQ19" s="5"/>
      <c r="TBR19" s="5"/>
      <c r="TBS19" s="5"/>
      <c r="TBT19" s="5"/>
      <c r="TBU19" s="5"/>
      <c r="TBV19" s="5"/>
      <c r="TBW19" s="5"/>
      <c r="TBX19" s="5"/>
      <c r="TBY19" s="5"/>
      <c r="TBZ19" s="5"/>
      <c r="TCA19" s="5"/>
      <c r="TCB19" s="5"/>
      <c r="TCC19" s="5"/>
      <c r="TCD19" s="5"/>
      <c r="TCE19" s="5"/>
      <c r="TCF19" s="5"/>
      <c r="TCG19" s="5"/>
      <c r="TCH19" s="5"/>
      <c r="TCI19" s="5"/>
      <c r="TCJ19" s="5"/>
      <c r="TCK19" s="5"/>
      <c r="TCL19" s="5"/>
      <c r="TCM19" s="5"/>
      <c r="TCN19" s="5"/>
      <c r="TCO19" s="5"/>
      <c r="TCP19" s="5"/>
      <c r="TCQ19" s="5"/>
      <c r="TCR19" s="5"/>
      <c r="TCS19" s="5"/>
      <c r="TCT19" s="5"/>
      <c r="TCU19" s="5"/>
      <c r="TCV19" s="5"/>
      <c r="TCW19" s="5"/>
      <c r="TCX19" s="5"/>
      <c r="TCY19" s="5"/>
      <c r="TCZ19" s="5"/>
      <c r="TDA19" s="5"/>
      <c r="TDB19" s="5"/>
      <c r="TDC19" s="5"/>
      <c r="TDD19" s="5"/>
      <c r="TDE19" s="5"/>
      <c r="TDF19" s="5"/>
      <c r="TDG19" s="5"/>
      <c r="TDH19" s="5"/>
      <c r="TDI19" s="5"/>
      <c r="TDJ19" s="5"/>
      <c r="TDK19" s="5"/>
      <c r="TDL19" s="5"/>
      <c r="TDM19" s="5"/>
      <c r="TDN19" s="5"/>
      <c r="TDO19" s="5"/>
      <c r="TDP19" s="5"/>
      <c r="TDQ19" s="5"/>
      <c r="TDR19" s="5"/>
      <c r="TDS19" s="5"/>
      <c r="TDT19" s="5"/>
      <c r="TDU19" s="5"/>
      <c r="TDV19" s="5"/>
      <c r="TDW19" s="5"/>
      <c r="TDX19" s="5"/>
      <c r="TDY19" s="5"/>
      <c r="TDZ19" s="5"/>
      <c r="TEA19" s="5"/>
      <c r="TEB19" s="5"/>
      <c r="TEC19" s="5"/>
      <c r="TED19" s="5"/>
      <c r="TEE19" s="5"/>
      <c r="TEF19" s="5"/>
      <c r="TEG19" s="5"/>
      <c r="TEH19" s="5"/>
      <c r="TEI19" s="5"/>
      <c r="TEJ19" s="5"/>
      <c r="TEK19" s="5"/>
      <c r="TEL19" s="5"/>
      <c r="TEM19" s="5"/>
      <c r="TEN19" s="5"/>
      <c r="TEO19" s="5"/>
      <c r="TEP19" s="5"/>
      <c r="TEQ19" s="5"/>
      <c r="TER19" s="5"/>
      <c r="TES19" s="5"/>
      <c r="TET19" s="5"/>
      <c r="TEU19" s="5"/>
      <c r="TEV19" s="5"/>
      <c r="TEW19" s="5"/>
      <c r="TEX19" s="5"/>
      <c r="TEY19" s="5"/>
      <c r="TEZ19" s="5"/>
      <c r="TFA19" s="5"/>
      <c r="TFB19" s="5"/>
      <c r="TFC19" s="5"/>
      <c r="TFD19" s="5"/>
      <c r="TFE19" s="5"/>
      <c r="TFF19" s="5"/>
      <c r="TFG19" s="5"/>
      <c r="TFH19" s="5"/>
      <c r="TFI19" s="5"/>
      <c r="TFJ19" s="5"/>
      <c r="TFK19" s="5"/>
      <c r="TFL19" s="5"/>
      <c r="TFM19" s="5"/>
      <c r="TFN19" s="5"/>
      <c r="TFO19" s="5"/>
      <c r="TFP19" s="5"/>
      <c r="TFQ19" s="5"/>
      <c r="TFR19" s="5"/>
      <c r="TFS19" s="5"/>
      <c r="TFT19" s="5"/>
      <c r="TFU19" s="5"/>
      <c r="TFV19" s="5"/>
      <c r="TFW19" s="5"/>
      <c r="TFX19" s="5"/>
      <c r="TFY19" s="5"/>
      <c r="TFZ19" s="5"/>
      <c r="TGA19" s="5"/>
      <c r="TGB19" s="5"/>
      <c r="TGC19" s="5"/>
      <c r="TGD19" s="5"/>
      <c r="TGE19" s="5"/>
      <c r="TGF19" s="5"/>
      <c r="TGG19" s="5"/>
      <c r="TGH19" s="5"/>
      <c r="TGI19" s="5"/>
      <c r="TGJ19" s="5"/>
      <c r="TGK19" s="5"/>
      <c r="TGL19" s="5"/>
      <c r="TGM19" s="5"/>
      <c r="TGN19" s="5"/>
      <c r="TGO19" s="5"/>
      <c r="TGP19" s="5"/>
      <c r="TGQ19" s="5"/>
      <c r="TGR19" s="5"/>
      <c r="TGS19" s="5"/>
      <c r="TGT19" s="5"/>
      <c r="TGU19" s="5"/>
      <c r="TGV19" s="5"/>
      <c r="TGW19" s="5"/>
      <c r="TGX19" s="5"/>
      <c r="TGY19" s="5"/>
      <c r="TGZ19" s="5"/>
      <c r="THA19" s="5"/>
      <c r="THB19" s="5"/>
      <c r="THC19" s="5"/>
      <c r="THD19" s="5"/>
      <c r="THE19" s="5"/>
      <c r="THF19" s="5"/>
      <c r="THG19" s="5"/>
      <c r="THH19" s="5"/>
      <c r="THI19" s="5"/>
      <c r="THJ19" s="5"/>
      <c r="THK19" s="5"/>
      <c r="THL19" s="5"/>
      <c r="THM19" s="5"/>
      <c r="THN19" s="5"/>
      <c r="THO19" s="5"/>
      <c r="THP19" s="5"/>
      <c r="THQ19" s="5"/>
      <c r="THR19" s="5"/>
      <c r="THS19" s="5"/>
      <c r="THT19" s="5"/>
      <c r="THU19" s="5"/>
      <c r="THV19" s="5"/>
      <c r="THW19" s="5"/>
      <c r="THX19" s="5"/>
      <c r="THY19" s="5"/>
      <c r="THZ19" s="5"/>
      <c r="TIA19" s="5"/>
      <c r="TIB19" s="5"/>
      <c r="TIC19" s="5"/>
      <c r="TID19" s="5"/>
      <c r="TIE19" s="5"/>
      <c r="TIF19" s="5"/>
      <c r="TIG19" s="5"/>
      <c r="TIH19" s="5"/>
      <c r="TII19" s="5"/>
      <c r="TIJ19" s="5"/>
      <c r="TIK19" s="5"/>
      <c r="TIL19" s="5"/>
      <c r="TIM19" s="5"/>
      <c r="TIN19" s="5"/>
      <c r="TIO19" s="5"/>
      <c r="TIP19" s="5"/>
      <c r="TIQ19" s="5"/>
      <c r="TIR19" s="5"/>
      <c r="TIS19" s="5"/>
      <c r="TIT19" s="5"/>
      <c r="TIU19" s="5"/>
      <c r="TIV19" s="5"/>
      <c r="TIW19" s="5"/>
      <c r="TIX19" s="5"/>
      <c r="TIY19" s="5"/>
      <c r="TIZ19" s="5"/>
      <c r="TJA19" s="5"/>
      <c r="TJB19" s="5"/>
      <c r="TJC19" s="5"/>
      <c r="TJD19" s="5"/>
      <c r="TJE19" s="5"/>
      <c r="TJF19" s="5"/>
      <c r="TJG19" s="5"/>
      <c r="TJH19" s="5"/>
      <c r="TJI19" s="5"/>
      <c r="TJJ19" s="5"/>
      <c r="TJK19" s="5"/>
      <c r="TJL19" s="5"/>
      <c r="TJM19" s="5"/>
      <c r="TJN19" s="5"/>
      <c r="TJO19" s="5"/>
      <c r="TJP19" s="5"/>
      <c r="TJQ19" s="5"/>
      <c r="TJR19" s="5"/>
      <c r="TJS19" s="5"/>
      <c r="TJT19" s="5"/>
      <c r="TJU19" s="5"/>
      <c r="TJV19" s="5"/>
      <c r="TJW19" s="5"/>
      <c r="TJX19" s="5"/>
      <c r="TJY19" s="5"/>
      <c r="TJZ19" s="5"/>
      <c r="TKA19" s="5"/>
      <c r="TKB19" s="5"/>
      <c r="TKC19" s="5"/>
      <c r="TKD19" s="5"/>
      <c r="TKE19" s="5"/>
      <c r="TKF19" s="5"/>
      <c r="TKG19" s="5"/>
      <c r="TKH19" s="5"/>
      <c r="TKI19" s="5"/>
      <c r="TKJ19" s="5"/>
      <c r="TKK19" s="5"/>
      <c r="TKL19" s="5"/>
      <c r="TKM19" s="5"/>
      <c r="TKN19" s="5"/>
      <c r="TKO19" s="5"/>
      <c r="TKP19" s="5"/>
      <c r="TKQ19" s="5"/>
      <c r="TKR19" s="5"/>
      <c r="TKS19" s="5"/>
      <c r="TKT19" s="5"/>
      <c r="TKU19" s="5"/>
      <c r="TKV19" s="5"/>
      <c r="TKW19" s="5"/>
      <c r="TKX19" s="5"/>
      <c r="TKY19" s="5"/>
      <c r="TKZ19" s="5"/>
      <c r="TLA19" s="5"/>
      <c r="TLB19" s="5"/>
      <c r="TLC19" s="5"/>
      <c r="TLD19" s="5"/>
      <c r="TLE19" s="5"/>
      <c r="TLF19" s="5"/>
      <c r="TLG19" s="5"/>
      <c r="TLH19" s="5"/>
      <c r="TLI19" s="5"/>
      <c r="TLJ19" s="5"/>
      <c r="TLK19" s="5"/>
      <c r="TLL19" s="5"/>
      <c r="TLM19" s="5"/>
      <c r="TLN19" s="5"/>
      <c r="TLO19" s="5"/>
      <c r="TLP19" s="5"/>
      <c r="TLQ19" s="5"/>
      <c r="TLR19" s="5"/>
      <c r="TLS19" s="5"/>
      <c r="TLT19" s="5"/>
      <c r="TLU19" s="5"/>
      <c r="TLV19" s="5"/>
      <c r="TLW19" s="5"/>
      <c r="TLX19" s="5"/>
      <c r="TLY19" s="5"/>
      <c r="TLZ19" s="5"/>
      <c r="TMA19" s="5"/>
      <c r="TMB19" s="5"/>
      <c r="TMC19" s="5"/>
      <c r="TMD19" s="5"/>
      <c r="TME19" s="5"/>
      <c r="TMF19" s="5"/>
      <c r="TMG19" s="5"/>
      <c r="TMH19" s="5"/>
      <c r="TMI19" s="5"/>
      <c r="TMJ19" s="5"/>
      <c r="TMK19" s="5"/>
      <c r="TML19" s="5"/>
      <c r="TMM19" s="5"/>
      <c r="TMN19" s="5"/>
      <c r="TMO19" s="5"/>
      <c r="TMP19" s="5"/>
      <c r="TMQ19" s="5"/>
      <c r="TMR19" s="5"/>
      <c r="TMS19" s="5"/>
      <c r="TMT19" s="5"/>
      <c r="TMU19" s="5"/>
      <c r="TMV19" s="5"/>
      <c r="TMW19" s="5"/>
      <c r="TMX19" s="5"/>
      <c r="TMY19" s="5"/>
      <c r="TMZ19" s="5"/>
      <c r="TNA19" s="5"/>
      <c r="TNB19" s="5"/>
      <c r="TNC19" s="5"/>
      <c r="TND19" s="5"/>
      <c r="TNE19" s="5"/>
      <c r="TNF19" s="5"/>
      <c r="TNG19" s="5"/>
      <c r="TNH19" s="5"/>
      <c r="TNI19" s="5"/>
      <c r="TNJ19" s="5"/>
      <c r="TNK19" s="5"/>
      <c r="TNL19" s="5"/>
      <c r="TNM19" s="5"/>
      <c r="TNN19" s="5"/>
      <c r="TNO19" s="5"/>
      <c r="TNP19" s="5"/>
      <c r="TNQ19" s="5"/>
      <c r="TNR19" s="5"/>
      <c r="TNS19" s="5"/>
      <c r="TNT19" s="5"/>
      <c r="TNU19" s="5"/>
      <c r="TNV19" s="5"/>
      <c r="TNW19" s="5"/>
      <c r="TNX19" s="5"/>
      <c r="TNY19" s="5"/>
      <c r="TNZ19" s="5"/>
      <c r="TOA19" s="5"/>
      <c r="TOB19" s="5"/>
      <c r="TOC19" s="5"/>
      <c r="TOD19" s="5"/>
      <c r="TOE19" s="5"/>
      <c r="TOF19" s="5"/>
      <c r="TOG19" s="5"/>
      <c r="TOH19" s="5"/>
      <c r="TOI19" s="5"/>
      <c r="TOJ19" s="5"/>
      <c r="TOK19" s="5"/>
      <c r="TOL19" s="5"/>
      <c r="TOM19" s="5"/>
      <c r="TON19" s="5"/>
      <c r="TOO19" s="5"/>
      <c r="TOP19" s="5"/>
      <c r="TOQ19" s="5"/>
      <c r="TOR19" s="5"/>
      <c r="TOS19" s="5"/>
      <c r="TOT19" s="5"/>
      <c r="TOU19" s="5"/>
      <c r="TOV19" s="5"/>
      <c r="TOW19" s="5"/>
      <c r="TOX19" s="5"/>
      <c r="TOY19" s="5"/>
      <c r="TOZ19" s="5"/>
      <c r="TPA19" s="5"/>
      <c r="TPB19" s="5"/>
      <c r="TPC19" s="5"/>
      <c r="TPD19" s="5"/>
      <c r="TPE19" s="5"/>
      <c r="TPF19" s="5"/>
      <c r="TPG19" s="5"/>
      <c r="TPH19" s="5"/>
      <c r="TPI19" s="5"/>
      <c r="TPJ19" s="5"/>
      <c r="TPK19" s="5"/>
      <c r="TPL19" s="5"/>
      <c r="TPM19" s="5"/>
      <c r="TPN19" s="5"/>
      <c r="TPO19" s="5"/>
      <c r="TPP19" s="5"/>
      <c r="TPQ19" s="5"/>
      <c r="TPR19" s="5"/>
      <c r="TPS19" s="5"/>
      <c r="TPT19" s="5"/>
      <c r="TPU19" s="5"/>
      <c r="TPV19" s="5"/>
      <c r="TPW19" s="5"/>
      <c r="TPX19" s="5"/>
      <c r="TPY19" s="5"/>
      <c r="TPZ19" s="5"/>
      <c r="TQA19" s="5"/>
      <c r="TQB19" s="5"/>
      <c r="TQC19" s="5"/>
      <c r="TQD19" s="5"/>
      <c r="TQE19" s="5"/>
      <c r="TQF19" s="5"/>
      <c r="TQG19" s="5"/>
      <c r="TQH19" s="5"/>
      <c r="TQI19" s="5"/>
      <c r="TQJ19" s="5"/>
      <c r="TQK19" s="5"/>
      <c r="TQL19" s="5"/>
      <c r="TQM19" s="5"/>
      <c r="TQN19" s="5"/>
      <c r="TQO19" s="5"/>
      <c r="TQP19" s="5"/>
      <c r="TQQ19" s="5"/>
      <c r="TQR19" s="5"/>
      <c r="TQS19" s="5"/>
      <c r="TQT19" s="5"/>
      <c r="TQU19" s="5"/>
      <c r="TQV19" s="5"/>
      <c r="TQW19" s="5"/>
      <c r="TQX19" s="5"/>
      <c r="TQY19" s="5"/>
      <c r="TQZ19" s="5"/>
      <c r="TRA19" s="5"/>
      <c r="TRB19" s="5"/>
      <c r="TRC19" s="5"/>
      <c r="TRD19" s="5"/>
      <c r="TRE19" s="5"/>
      <c r="TRF19" s="5"/>
      <c r="TRG19" s="5"/>
      <c r="TRH19" s="5"/>
      <c r="TRI19" s="5"/>
      <c r="TRJ19" s="5"/>
      <c r="TRK19" s="5"/>
      <c r="TRL19" s="5"/>
      <c r="TRM19" s="5"/>
      <c r="TRN19" s="5"/>
      <c r="TRO19" s="5"/>
      <c r="TRP19" s="5"/>
      <c r="TRQ19" s="5"/>
      <c r="TRR19" s="5"/>
      <c r="TRS19" s="5"/>
      <c r="TRT19" s="5"/>
      <c r="TRU19" s="5"/>
      <c r="TRV19" s="5"/>
      <c r="TRW19" s="5"/>
      <c r="TRX19" s="5"/>
      <c r="TRY19" s="5"/>
      <c r="TRZ19" s="5"/>
      <c r="TSA19" s="5"/>
      <c r="TSB19" s="5"/>
      <c r="TSC19" s="5"/>
      <c r="TSD19" s="5"/>
      <c r="TSE19" s="5"/>
      <c r="TSF19" s="5"/>
      <c r="TSG19" s="5"/>
      <c r="TSH19" s="5"/>
      <c r="TSI19" s="5"/>
      <c r="TSJ19" s="5"/>
      <c r="TSK19" s="5"/>
      <c r="TSL19" s="5"/>
      <c r="TSM19" s="5"/>
      <c r="TSN19" s="5"/>
      <c r="TSO19" s="5"/>
      <c r="TSP19" s="5"/>
      <c r="TSQ19" s="5"/>
      <c r="TSR19" s="5"/>
      <c r="TSS19" s="5"/>
      <c r="TST19" s="5"/>
      <c r="TSU19" s="5"/>
      <c r="TSV19" s="5"/>
      <c r="TSW19" s="5"/>
      <c r="TSX19" s="5"/>
      <c r="TSY19" s="5"/>
      <c r="TSZ19" s="5"/>
      <c r="TTA19" s="5"/>
      <c r="TTB19" s="5"/>
      <c r="TTC19" s="5"/>
      <c r="TTD19" s="5"/>
      <c r="TTE19" s="5"/>
      <c r="TTF19" s="5"/>
      <c r="TTG19" s="5"/>
      <c r="TTH19" s="5"/>
      <c r="TTI19" s="5"/>
      <c r="TTJ19" s="5"/>
      <c r="TTK19" s="5"/>
      <c r="TTL19" s="5"/>
      <c r="TTM19" s="5"/>
      <c r="TTN19" s="5"/>
      <c r="TTO19" s="5"/>
      <c r="TTP19" s="5"/>
      <c r="TTQ19" s="5"/>
      <c r="TTR19" s="5"/>
      <c r="TTS19" s="5"/>
      <c r="TTT19" s="5"/>
      <c r="TTU19" s="5"/>
      <c r="TTV19" s="5"/>
      <c r="TTW19" s="5"/>
      <c r="TTX19" s="5"/>
      <c r="TTY19" s="5"/>
      <c r="TTZ19" s="5"/>
      <c r="TUA19" s="5"/>
      <c r="TUB19" s="5"/>
      <c r="TUC19" s="5"/>
      <c r="TUD19" s="5"/>
      <c r="TUE19" s="5"/>
      <c r="TUF19" s="5"/>
      <c r="TUG19" s="5"/>
      <c r="TUH19" s="5"/>
      <c r="TUI19" s="5"/>
      <c r="TUJ19" s="5"/>
      <c r="TUK19" s="5"/>
      <c r="TUL19" s="5"/>
      <c r="TUM19" s="5"/>
      <c r="TUN19" s="5"/>
      <c r="TUO19" s="5"/>
      <c r="TUP19" s="5"/>
      <c r="TUQ19" s="5"/>
      <c r="TUR19" s="5"/>
      <c r="TUS19" s="5"/>
      <c r="TUT19" s="5"/>
      <c r="TUU19" s="5"/>
      <c r="TUV19" s="5"/>
      <c r="TUW19" s="5"/>
      <c r="TUX19" s="5"/>
      <c r="TUY19" s="5"/>
      <c r="TUZ19" s="5"/>
      <c r="TVA19" s="5"/>
      <c r="TVB19" s="5"/>
      <c r="TVC19" s="5"/>
      <c r="TVD19" s="5"/>
      <c r="TVE19" s="5"/>
      <c r="TVF19" s="5"/>
      <c r="TVG19" s="5"/>
      <c r="TVH19" s="5"/>
      <c r="TVI19" s="5"/>
      <c r="TVJ19" s="5"/>
      <c r="TVK19" s="5"/>
      <c r="TVL19" s="5"/>
      <c r="TVM19" s="5"/>
      <c r="TVN19" s="5"/>
      <c r="TVO19" s="5"/>
      <c r="TVP19" s="5"/>
      <c r="TVQ19" s="5"/>
      <c r="TVR19" s="5"/>
      <c r="TVS19" s="5"/>
      <c r="TVT19" s="5"/>
      <c r="TVU19" s="5"/>
      <c r="TVV19" s="5"/>
      <c r="TVW19" s="5"/>
      <c r="TVX19" s="5"/>
      <c r="TVY19" s="5"/>
      <c r="TVZ19" s="5"/>
      <c r="TWA19" s="5"/>
      <c r="TWB19" s="5"/>
      <c r="TWC19" s="5"/>
      <c r="TWD19" s="5"/>
      <c r="TWE19" s="5"/>
      <c r="TWF19" s="5"/>
      <c r="TWG19" s="5"/>
      <c r="TWH19" s="5"/>
      <c r="TWI19" s="5"/>
      <c r="TWJ19" s="5"/>
      <c r="TWK19" s="5"/>
      <c r="TWL19" s="5"/>
      <c r="TWM19" s="5"/>
      <c r="TWN19" s="5"/>
      <c r="TWO19" s="5"/>
      <c r="TWP19" s="5"/>
      <c r="TWQ19" s="5"/>
      <c r="TWR19" s="5"/>
      <c r="TWS19" s="5"/>
      <c r="TWT19" s="5"/>
      <c r="TWU19" s="5"/>
      <c r="TWV19" s="5"/>
      <c r="TWW19" s="5"/>
      <c r="TWX19" s="5"/>
      <c r="TWY19" s="5"/>
      <c r="TWZ19" s="5"/>
      <c r="TXA19" s="5"/>
      <c r="TXB19" s="5"/>
      <c r="TXC19" s="5"/>
      <c r="TXD19" s="5"/>
      <c r="TXE19" s="5"/>
      <c r="TXF19" s="5"/>
      <c r="TXG19" s="5"/>
      <c r="TXH19" s="5"/>
      <c r="TXI19" s="5"/>
      <c r="TXJ19" s="5"/>
      <c r="TXK19" s="5"/>
      <c r="TXL19" s="5"/>
      <c r="TXM19" s="5"/>
      <c r="TXN19" s="5"/>
      <c r="TXO19" s="5"/>
      <c r="TXP19" s="5"/>
      <c r="TXQ19" s="5"/>
      <c r="TXR19" s="5"/>
      <c r="TXS19" s="5"/>
      <c r="TXT19" s="5"/>
      <c r="TXU19" s="5"/>
      <c r="TXV19" s="5"/>
      <c r="TXW19" s="5"/>
      <c r="TXX19" s="5"/>
      <c r="TXY19" s="5"/>
      <c r="TXZ19" s="5"/>
      <c r="TYA19" s="5"/>
      <c r="TYB19" s="5"/>
      <c r="TYC19" s="5"/>
      <c r="TYD19" s="5"/>
      <c r="TYE19" s="5"/>
      <c r="TYF19" s="5"/>
      <c r="TYG19" s="5"/>
      <c r="TYH19" s="5"/>
      <c r="TYI19" s="5"/>
      <c r="TYJ19" s="5"/>
      <c r="TYK19" s="5"/>
      <c r="TYL19" s="5"/>
      <c r="TYM19" s="5"/>
      <c r="TYN19" s="5"/>
      <c r="TYO19" s="5"/>
      <c r="TYP19" s="5"/>
      <c r="TYQ19" s="5"/>
      <c r="TYR19" s="5"/>
      <c r="TYS19" s="5"/>
      <c r="TYT19" s="5"/>
      <c r="TYU19" s="5"/>
      <c r="TYV19" s="5"/>
      <c r="TYW19" s="5"/>
      <c r="TYX19" s="5"/>
      <c r="TYY19" s="5"/>
      <c r="TYZ19" s="5"/>
      <c r="TZA19" s="5"/>
      <c r="TZB19" s="5"/>
      <c r="TZC19" s="5"/>
      <c r="TZD19" s="5"/>
      <c r="TZE19" s="5"/>
      <c r="TZF19" s="5"/>
      <c r="TZG19" s="5"/>
      <c r="TZH19" s="5"/>
      <c r="TZI19" s="5"/>
      <c r="TZJ19" s="5"/>
      <c r="TZK19" s="5"/>
      <c r="TZL19" s="5"/>
      <c r="TZM19" s="5"/>
      <c r="TZN19" s="5"/>
      <c r="TZO19" s="5"/>
      <c r="TZP19" s="5"/>
      <c r="TZQ19" s="5"/>
      <c r="TZR19" s="5"/>
      <c r="TZS19" s="5"/>
      <c r="TZT19" s="5"/>
      <c r="TZU19" s="5"/>
      <c r="TZV19" s="5"/>
      <c r="TZW19" s="5"/>
      <c r="TZX19" s="5"/>
      <c r="TZY19" s="5"/>
      <c r="TZZ19" s="5"/>
      <c r="UAA19" s="5"/>
      <c r="UAB19" s="5"/>
      <c r="UAC19" s="5"/>
      <c r="UAD19" s="5"/>
      <c r="UAE19" s="5"/>
      <c r="UAF19" s="5"/>
      <c r="UAG19" s="5"/>
      <c r="UAH19" s="5"/>
      <c r="UAI19" s="5"/>
      <c r="UAJ19" s="5"/>
      <c r="UAK19" s="5"/>
      <c r="UAL19" s="5"/>
      <c r="UAM19" s="5"/>
      <c r="UAN19" s="5"/>
      <c r="UAO19" s="5"/>
      <c r="UAP19" s="5"/>
      <c r="UAQ19" s="5"/>
      <c r="UAR19" s="5"/>
      <c r="UAS19" s="5"/>
      <c r="UAT19" s="5"/>
      <c r="UAU19" s="5"/>
      <c r="UAV19" s="5"/>
      <c r="UAW19" s="5"/>
      <c r="UAX19" s="5"/>
      <c r="UAY19" s="5"/>
      <c r="UAZ19" s="5"/>
      <c r="UBA19" s="5"/>
      <c r="UBB19" s="5"/>
      <c r="UBC19" s="5"/>
      <c r="UBD19" s="5"/>
      <c r="UBE19" s="5"/>
      <c r="UBF19" s="5"/>
      <c r="UBG19" s="5"/>
      <c r="UBH19" s="5"/>
      <c r="UBI19" s="5"/>
      <c r="UBJ19" s="5"/>
      <c r="UBK19" s="5"/>
      <c r="UBL19" s="5"/>
      <c r="UBM19" s="5"/>
      <c r="UBN19" s="5"/>
      <c r="UBO19" s="5"/>
      <c r="UBP19" s="5"/>
      <c r="UBQ19" s="5"/>
      <c r="UBR19" s="5"/>
      <c r="UBS19" s="5"/>
      <c r="UBT19" s="5"/>
      <c r="UBU19" s="5"/>
      <c r="UBV19" s="5"/>
      <c r="UBW19" s="5"/>
      <c r="UBX19" s="5"/>
      <c r="UBY19" s="5"/>
      <c r="UBZ19" s="5"/>
      <c r="UCA19" s="5"/>
      <c r="UCB19" s="5"/>
      <c r="UCC19" s="5"/>
      <c r="UCD19" s="5"/>
      <c r="UCE19" s="5"/>
      <c r="UCF19" s="5"/>
      <c r="UCG19" s="5"/>
      <c r="UCH19" s="5"/>
      <c r="UCI19" s="5"/>
      <c r="UCJ19" s="5"/>
      <c r="UCK19" s="5"/>
      <c r="UCL19" s="5"/>
      <c r="UCM19" s="5"/>
      <c r="UCN19" s="5"/>
      <c r="UCO19" s="5"/>
      <c r="UCP19" s="5"/>
      <c r="UCQ19" s="5"/>
      <c r="UCR19" s="5"/>
      <c r="UCS19" s="5"/>
      <c r="UCT19" s="5"/>
      <c r="UCU19" s="5"/>
      <c r="UCV19" s="5"/>
      <c r="UCW19" s="5"/>
      <c r="UCX19" s="5"/>
      <c r="UCY19" s="5"/>
      <c r="UCZ19" s="5"/>
      <c r="UDA19" s="5"/>
      <c r="UDB19" s="5"/>
      <c r="UDC19" s="5"/>
      <c r="UDD19" s="5"/>
      <c r="UDE19" s="5"/>
      <c r="UDF19" s="5"/>
      <c r="UDG19" s="5"/>
      <c r="UDH19" s="5"/>
      <c r="UDI19" s="5"/>
      <c r="UDJ19" s="5"/>
      <c r="UDK19" s="5"/>
      <c r="UDL19" s="5"/>
      <c r="UDM19" s="5"/>
      <c r="UDN19" s="5"/>
      <c r="UDO19" s="5"/>
      <c r="UDP19" s="5"/>
      <c r="UDQ19" s="5"/>
      <c r="UDR19" s="5"/>
      <c r="UDS19" s="5"/>
      <c r="UDT19" s="5"/>
      <c r="UDU19" s="5"/>
      <c r="UDV19" s="5"/>
      <c r="UDW19" s="5"/>
      <c r="UDX19" s="5"/>
      <c r="UDY19" s="5"/>
      <c r="UDZ19" s="5"/>
      <c r="UEA19" s="5"/>
      <c r="UEB19" s="5"/>
      <c r="UEC19" s="5"/>
      <c r="UED19" s="5"/>
      <c r="UEE19" s="5"/>
      <c r="UEF19" s="5"/>
      <c r="UEG19" s="5"/>
      <c r="UEH19" s="5"/>
      <c r="UEI19" s="5"/>
      <c r="UEJ19" s="5"/>
      <c r="UEK19" s="5"/>
      <c r="UEL19" s="5"/>
      <c r="UEM19" s="5"/>
      <c r="UEN19" s="5"/>
      <c r="UEO19" s="5"/>
      <c r="UEP19" s="5"/>
      <c r="UEQ19" s="5"/>
      <c r="UER19" s="5"/>
      <c r="UES19" s="5"/>
      <c r="UET19" s="5"/>
      <c r="UEU19" s="5"/>
      <c r="UEV19" s="5"/>
      <c r="UEW19" s="5"/>
      <c r="UEX19" s="5"/>
      <c r="UEY19" s="5"/>
      <c r="UEZ19" s="5"/>
      <c r="UFA19" s="5"/>
      <c r="UFB19" s="5"/>
      <c r="UFC19" s="5"/>
      <c r="UFD19" s="5"/>
      <c r="UFE19" s="5"/>
      <c r="UFF19" s="5"/>
      <c r="UFG19" s="5"/>
      <c r="UFH19" s="5"/>
      <c r="UFI19" s="5"/>
      <c r="UFJ19" s="5"/>
      <c r="UFK19" s="5"/>
      <c r="UFL19" s="5"/>
      <c r="UFM19" s="5"/>
      <c r="UFN19" s="5"/>
      <c r="UFO19" s="5"/>
      <c r="UFP19" s="5"/>
      <c r="UFQ19" s="5"/>
      <c r="UFR19" s="5"/>
      <c r="UFS19" s="5"/>
      <c r="UFT19" s="5"/>
      <c r="UFU19" s="5"/>
      <c r="UFV19" s="5"/>
      <c r="UFW19" s="5"/>
      <c r="UFX19" s="5"/>
      <c r="UFY19" s="5"/>
      <c r="UFZ19" s="5"/>
      <c r="UGA19" s="5"/>
      <c r="UGB19" s="5"/>
      <c r="UGC19" s="5"/>
      <c r="UGD19" s="5"/>
      <c r="UGE19" s="5"/>
      <c r="UGF19" s="5"/>
      <c r="UGG19" s="5"/>
      <c r="UGH19" s="5"/>
      <c r="UGI19" s="5"/>
      <c r="UGJ19" s="5"/>
      <c r="UGK19" s="5"/>
      <c r="UGL19" s="5"/>
      <c r="UGM19" s="5"/>
      <c r="UGN19" s="5"/>
      <c r="UGO19" s="5"/>
      <c r="UGP19" s="5"/>
      <c r="UGQ19" s="5"/>
      <c r="UGR19" s="5"/>
      <c r="UGS19" s="5"/>
      <c r="UGT19" s="5"/>
      <c r="UGU19" s="5"/>
      <c r="UGV19" s="5"/>
      <c r="UGW19" s="5"/>
      <c r="UGX19" s="5"/>
      <c r="UGY19" s="5"/>
      <c r="UGZ19" s="5"/>
      <c r="UHA19" s="5"/>
      <c r="UHB19" s="5"/>
      <c r="UHC19" s="5"/>
      <c r="UHD19" s="5"/>
      <c r="UHE19" s="5"/>
      <c r="UHF19" s="5"/>
      <c r="UHG19" s="5"/>
      <c r="UHH19" s="5"/>
      <c r="UHI19" s="5"/>
      <c r="UHJ19" s="5"/>
      <c r="UHK19" s="5"/>
      <c r="UHL19" s="5"/>
      <c r="UHM19" s="5"/>
      <c r="UHN19" s="5"/>
      <c r="UHO19" s="5"/>
      <c r="UHP19" s="5"/>
      <c r="UHQ19" s="5"/>
      <c r="UHR19" s="5"/>
      <c r="UHS19" s="5"/>
      <c r="UHT19" s="5"/>
      <c r="UHU19" s="5"/>
      <c r="UHV19" s="5"/>
      <c r="UHW19" s="5"/>
      <c r="UHX19" s="5"/>
      <c r="UHY19" s="5"/>
      <c r="UHZ19" s="5"/>
      <c r="UIA19" s="5"/>
      <c r="UIB19" s="5"/>
      <c r="UIC19" s="5"/>
      <c r="UID19" s="5"/>
      <c r="UIE19" s="5"/>
      <c r="UIF19" s="5"/>
      <c r="UIG19" s="5"/>
      <c r="UIH19" s="5"/>
      <c r="UII19" s="5"/>
      <c r="UIJ19" s="5"/>
      <c r="UIK19" s="5"/>
      <c r="UIL19" s="5"/>
      <c r="UIM19" s="5"/>
      <c r="UIN19" s="5"/>
      <c r="UIO19" s="5"/>
      <c r="UIP19" s="5"/>
      <c r="UIQ19" s="5"/>
      <c r="UIR19" s="5"/>
      <c r="UIS19" s="5"/>
      <c r="UIT19" s="5"/>
      <c r="UIU19" s="5"/>
      <c r="UIV19" s="5"/>
      <c r="UIW19" s="5"/>
      <c r="UIX19" s="5"/>
      <c r="UIY19" s="5"/>
      <c r="UIZ19" s="5"/>
      <c r="UJA19" s="5"/>
      <c r="UJB19" s="5"/>
      <c r="UJC19" s="5"/>
      <c r="UJD19" s="5"/>
      <c r="UJE19" s="5"/>
      <c r="UJF19" s="5"/>
      <c r="UJG19" s="5"/>
      <c r="UJH19" s="5"/>
      <c r="UJI19" s="5"/>
      <c r="UJJ19" s="5"/>
      <c r="UJK19" s="5"/>
      <c r="UJL19" s="5"/>
      <c r="UJM19" s="5"/>
      <c r="UJN19" s="5"/>
      <c r="UJO19" s="5"/>
      <c r="UJP19" s="5"/>
      <c r="UJQ19" s="5"/>
      <c r="UJR19" s="5"/>
      <c r="UJS19" s="5"/>
      <c r="UJT19" s="5"/>
      <c r="UJU19" s="5"/>
      <c r="UJV19" s="5"/>
      <c r="UJW19" s="5"/>
      <c r="UJX19" s="5"/>
      <c r="UJY19" s="5"/>
      <c r="UJZ19" s="5"/>
      <c r="UKA19" s="5"/>
      <c r="UKB19" s="5"/>
      <c r="UKC19" s="5"/>
      <c r="UKD19" s="5"/>
      <c r="UKE19" s="5"/>
      <c r="UKF19" s="5"/>
      <c r="UKG19" s="5"/>
      <c r="UKH19" s="5"/>
      <c r="UKI19" s="5"/>
      <c r="UKJ19" s="5"/>
      <c r="UKK19" s="5"/>
      <c r="UKL19" s="5"/>
      <c r="UKM19" s="5"/>
      <c r="UKN19" s="5"/>
      <c r="UKO19" s="5"/>
      <c r="UKP19" s="5"/>
      <c r="UKQ19" s="5"/>
      <c r="UKR19" s="5"/>
      <c r="UKS19" s="5"/>
      <c r="UKT19" s="5"/>
      <c r="UKU19" s="5"/>
      <c r="UKV19" s="5"/>
      <c r="UKW19" s="5"/>
      <c r="UKX19" s="5"/>
      <c r="UKY19" s="5"/>
      <c r="UKZ19" s="5"/>
      <c r="ULA19" s="5"/>
      <c r="ULB19" s="5"/>
      <c r="ULC19" s="5"/>
      <c r="ULD19" s="5"/>
      <c r="ULE19" s="5"/>
      <c r="ULF19" s="5"/>
      <c r="ULG19" s="5"/>
      <c r="ULH19" s="5"/>
      <c r="ULI19" s="5"/>
      <c r="ULJ19" s="5"/>
      <c r="ULK19" s="5"/>
      <c r="ULL19" s="5"/>
      <c r="ULM19" s="5"/>
      <c r="ULN19" s="5"/>
      <c r="ULO19" s="5"/>
      <c r="ULP19" s="5"/>
      <c r="ULQ19" s="5"/>
      <c r="ULR19" s="5"/>
      <c r="ULS19" s="5"/>
      <c r="ULT19" s="5"/>
      <c r="ULU19" s="5"/>
      <c r="ULV19" s="5"/>
      <c r="ULW19" s="5"/>
      <c r="ULX19" s="5"/>
      <c r="ULY19" s="5"/>
      <c r="ULZ19" s="5"/>
      <c r="UMA19" s="5"/>
      <c r="UMB19" s="5"/>
      <c r="UMC19" s="5"/>
      <c r="UMD19" s="5"/>
      <c r="UME19" s="5"/>
      <c r="UMF19" s="5"/>
      <c r="UMG19" s="5"/>
      <c r="UMH19" s="5"/>
      <c r="UMI19" s="5"/>
      <c r="UMJ19" s="5"/>
      <c r="UMK19" s="5"/>
      <c r="UML19" s="5"/>
      <c r="UMM19" s="5"/>
      <c r="UMN19" s="5"/>
      <c r="UMO19" s="5"/>
      <c r="UMP19" s="5"/>
      <c r="UMQ19" s="5"/>
      <c r="UMR19" s="5"/>
      <c r="UMS19" s="5"/>
      <c r="UMT19" s="5"/>
      <c r="UMU19" s="5"/>
      <c r="UMV19" s="5"/>
      <c r="UMW19" s="5"/>
      <c r="UMX19" s="5"/>
      <c r="UMY19" s="5"/>
      <c r="UMZ19" s="5"/>
      <c r="UNA19" s="5"/>
      <c r="UNB19" s="5"/>
      <c r="UNC19" s="5"/>
      <c r="UND19" s="5"/>
      <c r="UNE19" s="5"/>
      <c r="UNF19" s="5"/>
      <c r="UNG19" s="5"/>
      <c r="UNH19" s="5"/>
      <c r="UNI19" s="5"/>
      <c r="UNJ19" s="5"/>
      <c r="UNK19" s="5"/>
      <c r="UNL19" s="5"/>
      <c r="UNM19" s="5"/>
      <c r="UNN19" s="5"/>
      <c r="UNO19" s="5"/>
      <c r="UNP19" s="5"/>
      <c r="UNQ19" s="5"/>
      <c r="UNR19" s="5"/>
      <c r="UNS19" s="5"/>
      <c r="UNT19" s="5"/>
      <c r="UNU19" s="5"/>
      <c r="UNV19" s="5"/>
      <c r="UNW19" s="5"/>
      <c r="UNX19" s="5"/>
      <c r="UNY19" s="5"/>
      <c r="UNZ19" s="5"/>
      <c r="UOA19" s="5"/>
      <c r="UOB19" s="5"/>
      <c r="UOC19" s="5"/>
      <c r="UOD19" s="5"/>
      <c r="UOE19" s="5"/>
      <c r="UOF19" s="5"/>
      <c r="UOG19" s="5"/>
      <c r="UOH19" s="5"/>
      <c r="UOI19" s="5"/>
      <c r="UOJ19" s="5"/>
      <c r="UOK19" s="5"/>
      <c r="UOL19" s="5"/>
      <c r="UOM19" s="5"/>
      <c r="UON19" s="5"/>
      <c r="UOO19" s="5"/>
      <c r="UOP19" s="5"/>
      <c r="UOQ19" s="5"/>
      <c r="UOR19" s="5"/>
      <c r="UOS19" s="5"/>
      <c r="UOT19" s="5"/>
      <c r="UOU19" s="5"/>
      <c r="UOV19" s="5"/>
      <c r="UOW19" s="5"/>
      <c r="UOX19" s="5"/>
      <c r="UOY19" s="5"/>
      <c r="UOZ19" s="5"/>
      <c r="UPA19" s="5"/>
      <c r="UPB19" s="5"/>
      <c r="UPC19" s="5"/>
      <c r="UPD19" s="5"/>
      <c r="UPE19" s="5"/>
      <c r="UPF19" s="5"/>
      <c r="UPG19" s="5"/>
      <c r="UPH19" s="5"/>
      <c r="UPI19" s="5"/>
      <c r="UPJ19" s="5"/>
      <c r="UPK19" s="5"/>
      <c r="UPL19" s="5"/>
      <c r="UPM19" s="5"/>
      <c r="UPN19" s="5"/>
      <c r="UPO19" s="5"/>
      <c r="UPP19" s="5"/>
      <c r="UPQ19" s="5"/>
      <c r="UPR19" s="5"/>
      <c r="UPS19" s="5"/>
      <c r="UPT19" s="5"/>
      <c r="UPU19" s="5"/>
      <c r="UPV19" s="5"/>
      <c r="UPW19" s="5"/>
      <c r="UPX19" s="5"/>
      <c r="UPY19" s="5"/>
      <c r="UPZ19" s="5"/>
      <c r="UQA19" s="5"/>
      <c r="UQB19" s="5"/>
      <c r="UQC19" s="5"/>
      <c r="UQD19" s="5"/>
      <c r="UQE19" s="5"/>
      <c r="UQF19" s="5"/>
      <c r="UQG19" s="5"/>
      <c r="UQH19" s="5"/>
      <c r="UQI19" s="5"/>
      <c r="UQJ19" s="5"/>
      <c r="UQK19" s="5"/>
      <c r="UQL19" s="5"/>
      <c r="UQM19" s="5"/>
      <c r="UQN19" s="5"/>
      <c r="UQO19" s="5"/>
      <c r="UQP19" s="5"/>
      <c r="UQQ19" s="5"/>
      <c r="UQR19" s="5"/>
      <c r="UQS19" s="5"/>
      <c r="UQT19" s="5"/>
      <c r="UQU19" s="5"/>
      <c r="UQV19" s="5"/>
      <c r="UQW19" s="5"/>
      <c r="UQX19" s="5"/>
      <c r="UQY19" s="5"/>
      <c r="UQZ19" s="5"/>
      <c r="URA19" s="5"/>
      <c r="URB19" s="5"/>
      <c r="URC19" s="5"/>
      <c r="URD19" s="5"/>
      <c r="URE19" s="5"/>
      <c r="URF19" s="5"/>
      <c r="URG19" s="5"/>
      <c r="URH19" s="5"/>
      <c r="URI19" s="5"/>
      <c r="URJ19" s="5"/>
      <c r="URK19" s="5"/>
      <c r="URL19" s="5"/>
      <c r="URM19" s="5"/>
      <c r="URN19" s="5"/>
      <c r="URO19" s="5"/>
      <c r="URP19" s="5"/>
      <c r="URQ19" s="5"/>
      <c r="URR19" s="5"/>
      <c r="URS19" s="5"/>
      <c r="URT19" s="5"/>
      <c r="URU19" s="5"/>
      <c r="URV19" s="5"/>
      <c r="URW19" s="5"/>
      <c r="URX19" s="5"/>
      <c r="URY19" s="5"/>
      <c r="URZ19" s="5"/>
      <c r="USA19" s="5"/>
      <c r="USB19" s="5"/>
      <c r="USC19" s="5"/>
      <c r="USD19" s="5"/>
      <c r="USE19" s="5"/>
      <c r="USF19" s="5"/>
      <c r="USG19" s="5"/>
      <c r="USH19" s="5"/>
      <c r="USI19" s="5"/>
      <c r="USJ19" s="5"/>
      <c r="USK19" s="5"/>
      <c r="USL19" s="5"/>
      <c r="USM19" s="5"/>
      <c r="USN19" s="5"/>
      <c r="USO19" s="5"/>
      <c r="USP19" s="5"/>
      <c r="USQ19" s="5"/>
      <c r="USR19" s="5"/>
      <c r="USS19" s="5"/>
      <c r="UST19" s="5"/>
      <c r="USU19" s="5"/>
      <c r="USV19" s="5"/>
      <c r="USW19" s="5"/>
      <c r="USX19" s="5"/>
      <c r="USY19" s="5"/>
      <c r="USZ19" s="5"/>
      <c r="UTA19" s="5"/>
      <c r="UTB19" s="5"/>
      <c r="UTC19" s="5"/>
      <c r="UTD19" s="5"/>
      <c r="UTE19" s="5"/>
      <c r="UTF19" s="5"/>
      <c r="UTG19" s="5"/>
      <c r="UTH19" s="5"/>
      <c r="UTI19" s="5"/>
      <c r="UTJ19" s="5"/>
      <c r="UTK19" s="5"/>
      <c r="UTL19" s="5"/>
      <c r="UTM19" s="5"/>
      <c r="UTN19" s="5"/>
      <c r="UTO19" s="5"/>
      <c r="UTP19" s="5"/>
      <c r="UTQ19" s="5"/>
      <c r="UTR19" s="5"/>
      <c r="UTS19" s="5"/>
      <c r="UTT19" s="5"/>
      <c r="UTU19" s="5"/>
      <c r="UTV19" s="5"/>
      <c r="UTW19" s="5"/>
      <c r="UTX19" s="5"/>
      <c r="UTY19" s="5"/>
      <c r="UTZ19" s="5"/>
      <c r="UUA19" s="5"/>
      <c r="UUB19" s="5"/>
      <c r="UUC19" s="5"/>
      <c r="UUD19" s="5"/>
      <c r="UUE19" s="5"/>
      <c r="UUF19" s="5"/>
      <c r="UUG19" s="5"/>
      <c r="UUH19" s="5"/>
      <c r="UUI19" s="5"/>
      <c r="UUJ19" s="5"/>
      <c r="UUK19" s="5"/>
      <c r="UUL19" s="5"/>
      <c r="UUM19" s="5"/>
      <c r="UUN19" s="5"/>
      <c r="UUO19" s="5"/>
      <c r="UUP19" s="5"/>
      <c r="UUQ19" s="5"/>
      <c r="UUR19" s="5"/>
      <c r="UUS19" s="5"/>
      <c r="UUT19" s="5"/>
      <c r="UUU19" s="5"/>
      <c r="UUV19" s="5"/>
      <c r="UUW19" s="5"/>
      <c r="UUX19" s="5"/>
      <c r="UUY19" s="5"/>
      <c r="UUZ19" s="5"/>
      <c r="UVA19" s="5"/>
      <c r="UVB19" s="5"/>
      <c r="UVC19" s="5"/>
      <c r="UVD19" s="5"/>
      <c r="UVE19" s="5"/>
      <c r="UVF19" s="5"/>
      <c r="UVG19" s="5"/>
      <c r="UVH19" s="5"/>
      <c r="UVI19" s="5"/>
      <c r="UVJ19" s="5"/>
      <c r="UVK19" s="5"/>
      <c r="UVL19" s="5"/>
      <c r="UVM19" s="5"/>
      <c r="UVN19" s="5"/>
      <c r="UVO19" s="5"/>
      <c r="UVP19" s="5"/>
      <c r="UVQ19" s="5"/>
      <c r="UVR19" s="5"/>
      <c r="UVS19" s="5"/>
      <c r="UVT19" s="5"/>
      <c r="UVU19" s="5"/>
      <c r="UVV19" s="5"/>
      <c r="UVW19" s="5"/>
      <c r="UVX19" s="5"/>
      <c r="UVY19" s="5"/>
      <c r="UVZ19" s="5"/>
      <c r="UWA19" s="5"/>
      <c r="UWB19" s="5"/>
      <c r="UWC19" s="5"/>
      <c r="UWD19" s="5"/>
      <c r="UWE19" s="5"/>
      <c r="UWF19" s="5"/>
      <c r="UWG19" s="5"/>
      <c r="UWH19" s="5"/>
      <c r="UWI19" s="5"/>
      <c r="UWJ19" s="5"/>
      <c r="UWK19" s="5"/>
      <c r="UWL19" s="5"/>
      <c r="UWM19" s="5"/>
      <c r="UWN19" s="5"/>
      <c r="UWO19" s="5"/>
      <c r="UWP19" s="5"/>
      <c r="UWQ19" s="5"/>
      <c r="UWR19" s="5"/>
      <c r="UWS19" s="5"/>
      <c r="UWT19" s="5"/>
      <c r="UWU19" s="5"/>
      <c r="UWV19" s="5"/>
      <c r="UWW19" s="5"/>
      <c r="UWX19" s="5"/>
      <c r="UWY19" s="5"/>
      <c r="UWZ19" s="5"/>
      <c r="UXA19" s="5"/>
      <c r="UXB19" s="5"/>
      <c r="UXC19" s="5"/>
      <c r="UXD19" s="5"/>
      <c r="UXE19" s="5"/>
      <c r="UXF19" s="5"/>
      <c r="UXG19" s="5"/>
      <c r="UXH19" s="5"/>
      <c r="UXI19" s="5"/>
      <c r="UXJ19" s="5"/>
      <c r="UXK19" s="5"/>
      <c r="UXL19" s="5"/>
      <c r="UXM19" s="5"/>
      <c r="UXN19" s="5"/>
      <c r="UXO19" s="5"/>
      <c r="UXP19" s="5"/>
      <c r="UXQ19" s="5"/>
      <c r="UXR19" s="5"/>
      <c r="UXS19" s="5"/>
      <c r="UXT19" s="5"/>
      <c r="UXU19" s="5"/>
      <c r="UXV19" s="5"/>
      <c r="UXW19" s="5"/>
      <c r="UXX19" s="5"/>
      <c r="UXY19" s="5"/>
      <c r="UXZ19" s="5"/>
      <c r="UYA19" s="5"/>
      <c r="UYB19" s="5"/>
      <c r="UYC19" s="5"/>
      <c r="UYD19" s="5"/>
      <c r="UYE19" s="5"/>
      <c r="UYF19" s="5"/>
      <c r="UYG19" s="5"/>
      <c r="UYH19" s="5"/>
      <c r="UYI19" s="5"/>
      <c r="UYJ19" s="5"/>
      <c r="UYK19" s="5"/>
      <c r="UYL19" s="5"/>
      <c r="UYM19" s="5"/>
      <c r="UYN19" s="5"/>
      <c r="UYO19" s="5"/>
      <c r="UYP19" s="5"/>
      <c r="UYQ19" s="5"/>
      <c r="UYR19" s="5"/>
      <c r="UYS19" s="5"/>
      <c r="UYT19" s="5"/>
      <c r="UYU19" s="5"/>
      <c r="UYV19" s="5"/>
      <c r="UYW19" s="5"/>
      <c r="UYX19" s="5"/>
      <c r="UYY19" s="5"/>
      <c r="UYZ19" s="5"/>
      <c r="UZA19" s="5"/>
      <c r="UZB19" s="5"/>
      <c r="UZC19" s="5"/>
      <c r="UZD19" s="5"/>
      <c r="UZE19" s="5"/>
      <c r="UZF19" s="5"/>
      <c r="UZG19" s="5"/>
      <c r="UZH19" s="5"/>
      <c r="UZI19" s="5"/>
      <c r="UZJ19" s="5"/>
      <c r="UZK19" s="5"/>
      <c r="UZL19" s="5"/>
      <c r="UZM19" s="5"/>
      <c r="UZN19" s="5"/>
      <c r="UZO19" s="5"/>
      <c r="UZP19" s="5"/>
      <c r="UZQ19" s="5"/>
      <c r="UZR19" s="5"/>
      <c r="UZS19" s="5"/>
      <c r="UZT19" s="5"/>
      <c r="UZU19" s="5"/>
      <c r="UZV19" s="5"/>
      <c r="UZW19" s="5"/>
      <c r="UZX19" s="5"/>
      <c r="UZY19" s="5"/>
      <c r="UZZ19" s="5"/>
      <c r="VAA19" s="5"/>
      <c r="VAB19" s="5"/>
      <c r="VAC19" s="5"/>
      <c r="VAD19" s="5"/>
      <c r="VAE19" s="5"/>
      <c r="VAF19" s="5"/>
      <c r="VAG19" s="5"/>
      <c r="VAH19" s="5"/>
      <c r="VAI19" s="5"/>
      <c r="VAJ19" s="5"/>
      <c r="VAK19" s="5"/>
      <c r="VAL19" s="5"/>
      <c r="VAM19" s="5"/>
      <c r="VAN19" s="5"/>
      <c r="VAO19" s="5"/>
      <c r="VAP19" s="5"/>
      <c r="VAQ19" s="5"/>
      <c r="VAR19" s="5"/>
      <c r="VAS19" s="5"/>
      <c r="VAT19" s="5"/>
      <c r="VAU19" s="5"/>
      <c r="VAV19" s="5"/>
      <c r="VAW19" s="5"/>
      <c r="VAX19" s="5"/>
      <c r="VAY19" s="5"/>
      <c r="VAZ19" s="5"/>
      <c r="VBA19" s="5"/>
      <c r="VBB19" s="5"/>
      <c r="VBC19" s="5"/>
      <c r="VBD19" s="5"/>
      <c r="VBE19" s="5"/>
      <c r="VBF19" s="5"/>
      <c r="VBG19" s="5"/>
      <c r="VBH19" s="5"/>
      <c r="VBI19" s="5"/>
      <c r="VBJ19" s="5"/>
      <c r="VBK19" s="5"/>
      <c r="VBL19" s="5"/>
      <c r="VBM19" s="5"/>
      <c r="VBN19" s="5"/>
      <c r="VBO19" s="5"/>
      <c r="VBP19" s="5"/>
      <c r="VBQ19" s="5"/>
      <c r="VBR19" s="5"/>
      <c r="VBS19" s="5"/>
      <c r="VBT19" s="5"/>
      <c r="VBU19" s="5"/>
      <c r="VBV19" s="5"/>
      <c r="VBW19" s="5"/>
      <c r="VBX19" s="5"/>
      <c r="VBY19" s="5"/>
      <c r="VBZ19" s="5"/>
      <c r="VCA19" s="5"/>
      <c r="VCB19" s="5"/>
      <c r="VCC19" s="5"/>
      <c r="VCD19" s="5"/>
      <c r="VCE19" s="5"/>
      <c r="VCF19" s="5"/>
      <c r="VCG19" s="5"/>
      <c r="VCH19" s="5"/>
      <c r="VCI19" s="5"/>
      <c r="VCJ19" s="5"/>
      <c r="VCK19" s="5"/>
      <c r="VCL19" s="5"/>
      <c r="VCM19" s="5"/>
      <c r="VCN19" s="5"/>
      <c r="VCO19" s="5"/>
      <c r="VCP19" s="5"/>
      <c r="VCQ19" s="5"/>
      <c r="VCR19" s="5"/>
      <c r="VCS19" s="5"/>
      <c r="VCT19" s="5"/>
      <c r="VCU19" s="5"/>
      <c r="VCV19" s="5"/>
      <c r="VCW19" s="5"/>
      <c r="VCX19" s="5"/>
      <c r="VCY19" s="5"/>
      <c r="VCZ19" s="5"/>
      <c r="VDA19" s="5"/>
      <c r="VDB19" s="5"/>
      <c r="VDC19" s="5"/>
      <c r="VDD19" s="5"/>
      <c r="VDE19" s="5"/>
      <c r="VDF19" s="5"/>
      <c r="VDG19" s="5"/>
      <c r="VDH19" s="5"/>
      <c r="VDI19" s="5"/>
      <c r="VDJ19" s="5"/>
      <c r="VDK19" s="5"/>
      <c r="VDL19" s="5"/>
      <c r="VDM19" s="5"/>
      <c r="VDN19" s="5"/>
      <c r="VDO19" s="5"/>
      <c r="VDP19" s="5"/>
      <c r="VDQ19" s="5"/>
      <c r="VDR19" s="5"/>
      <c r="VDS19" s="5"/>
      <c r="VDT19" s="5"/>
      <c r="VDU19" s="5"/>
      <c r="VDV19" s="5"/>
      <c r="VDW19" s="5"/>
      <c r="VDX19" s="5"/>
      <c r="VDY19" s="5"/>
      <c r="VDZ19" s="5"/>
      <c r="VEA19" s="5"/>
      <c r="VEB19" s="5"/>
      <c r="VEC19" s="5"/>
      <c r="VED19" s="5"/>
      <c r="VEE19" s="5"/>
      <c r="VEF19" s="5"/>
      <c r="VEG19" s="5"/>
      <c r="VEH19" s="5"/>
      <c r="VEI19" s="5"/>
      <c r="VEJ19" s="5"/>
      <c r="VEK19" s="5"/>
      <c r="VEL19" s="5"/>
      <c r="VEM19" s="5"/>
      <c r="VEN19" s="5"/>
      <c r="VEO19" s="5"/>
      <c r="VEP19" s="5"/>
      <c r="VEQ19" s="5"/>
      <c r="VER19" s="5"/>
      <c r="VES19" s="5"/>
      <c r="VET19" s="5"/>
      <c r="VEU19" s="5"/>
      <c r="VEV19" s="5"/>
      <c r="VEW19" s="5"/>
      <c r="VEX19" s="5"/>
      <c r="VEY19" s="5"/>
      <c r="VEZ19" s="5"/>
      <c r="VFA19" s="5"/>
      <c r="VFB19" s="5"/>
      <c r="VFC19" s="5"/>
      <c r="VFD19" s="5"/>
      <c r="VFE19" s="5"/>
      <c r="VFF19" s="5"/>
      <c r="VFG19" s="5"/>
      <c r="VFH19" s="5"/>
      <c r="VFI19" s="5"/>
      <c r="VFJ19" s="5"/>
      <c r="VFK19" s="5"/>
      <c r="VFL19" s="5"/>
      <c r="VFM19" s="5"/>
      <c r="VFN19" s="5"/>
      <c r="VFO19" s="5"/>
      <c r="VFP19" s="5"/>
      <c r="VFQ19" s="5"/>
      <c r="VFR19" s="5"/>
      <c r="VFS19" s="5"/>
      <c r="VFT19" s="5"/>
      <c r="VFU19" s="5"/>
      <c r="VFV19" s="5"/>
      <c r="VFW19" s="5"/>
      <c r="VFX19" s="5"/>
      <c r="VFY19" s="5"/>
      <c r="VFZ19" s="5"/>
      <c r="VGA19" s="5"/>
      <c r="VGB19" s="5"/>
      <c r="VGC19" s="5"/>
      <c r="VGD19" s="5"/>
      <c r="VGE19" s="5"/>
      <c r="VGF19" s="5"/>
      <c r="VGG19" s="5"/>
      <c r="VGH19" s="5"/>
      <c r="VGI19" s="5"/>
      <c r="VGJ19" s="5"/>
      <c r="VGK19" s="5"/>
      <c r="VGL19" s="5"/>
      <c r="VGM19" s="5"/>
      <c r="VGN19" s="5"/>
      <c r="VGO19" s="5"/>
      <c r="VGP19" s="5"/>
      <c r="VGQ19" s="5"/>
      <c r="VGR19" s="5"/>
      <c r="VGS19" s="5"/>
      <c r="VGT19" s="5"/>
      <c r="VGU19" s="5"/>
      <c r="VGV19" s="5"/>
      <c r="VGW19" s="5"/>
      <c r="VGX19" s="5"/>
      <c r="VGY19" s="5"/>
      <c r="VGZ19" s="5"/>
      <c r="VHA19" s="5"/>
      <c r="VHB19" s="5"/>
      <c r="VHC19" s="5"/>
      <c r="VHD19" s="5"/>
      <c r="VHE19" s="5"/>
      <c r="VHF19" s="5"/>
      <c r="VHG19" s="5"/>
      <c r="VHH19" s="5"/>
      <c r="VHI19" s="5"/>
      <c r="VHJ19" s="5"/>
      <c r="VHK19" s="5"/>
      <c r="VHL19" s="5"/>
      <c r="VHM19" s="5"/>
      <c r="VHN19" s="5"/>
      <c r="VHO19" s="5"/>
      <c r="VHP19" s="5"/>
      <c r="VHQ19" s="5"/>
      <c r="VHR19" s="5"/>
      <c r="VHS19" s="5"/>
      <c r="VHT19" s="5"/>
      <c r="VHU19" s="5"/>
      <c r="VHV19" s="5"/>
      <c r="VHW19" s="5"/>
      <c r="VHX19" s="5"/>
      <c r="VHY19" s="5"/>
      <c r="VHZ19" s="5"/>
      <c r="VIA19" s="5"/>
      <c r="VIB19" s="5"/>
      <c r="VIC19" s="5"/>
      <c r="VID19" s="5"/>
      <c r="VIE19" s="5"/>
      <c r="VIF19" s="5"/>
      <c r="VIG19" s="5"/>
      <c r="VIH19" s="5"/>
      <c r="VII19" s="5"/>
      <c r="VIJ19" s="5"/>
      <c r="VIK19" s="5"/>
      <c r="VIL19" s="5"/>
      <c r="VIM19" s="5"/>
      <c r="VIN19" s="5"/>
      <c r="VIO19" s="5"/>
      <c r="VIP19" s="5"/>
      <c r="VIQ19" s="5"/>
      <c r="VIR19" s="5"/>
      <c r="VIS19" s="5"/>
      <c r="VIT19" s="5"/>
      <c r="VIU19" s="5"/>
      <c r="VIV19" s="5"/>
      <c r="VIW19" s="5"/>
      <c r="VIX19" s="5"/>
      <c r="VIY19" s="5"/>
      <c r="VIZ19" s="5"/>
      <c r="VJA19" s="5"/>
      <c r="VJB19" s="5"/>
      <c r="VJC19" s="5"/>
      <c r="VJD19" s="5"/>
      <c r="VJE19" s="5"/>
      <c r="VJF19" s="5"/>
      <c r="VJG19" s="5"/>
      <c r="VJH19" s="5"/>
      <c r="VJI19" s="5"/>
      <c r="VJJ19" s="5"/>
      <c r="VJK19" s="5"/>
      <c r="VJL19" s="5"/>
      <c r="VJM19" s="5"/>
      <c r="VJN19" s="5"/>
      <c r="VJO19" s="5"/>
      <c r="VJP19" s="5"/>
      <c r="VJQ19" s="5"/>
      <c r="VJR19" s="5"/>
      <c r="VJS19" s="5"/>
      <c r="VJT19" s="5"/>
      <c r="VJU19" s="5"/>
      <c r="VJV19" s="5"/>
      <c r="VJW19" s="5"/>
      <c r="VJX19" s="5"/>
      <c r="VJY19" s="5"/>
      <c r="VJZ19" s="5"/>
      <c r="VKA19" s="5"/>
      <c r="VKB19" s="5"/>
      <c r="VKC19" s="5"/>
      <c r="VKD19" s="5"/>
      <c r="VKE19" s="5"/>
      <c r="VKF19" s="5"/>
      <c r="VKG19" s="5"/>
      <c r="VKH19" s="5"/>
      <c r="VKI19" s="5"/>
      <c r="VKJ19" s="5"/>
      <c r="VKK19" s="5"/>
      <c r="VKL19" s="5"/>
      <c r="VKM19" s="5"/>
      <c r="VKN19" s="5"/>
      <c r="VKO19" s="5"/>
      <c r="VKP19" s="5"/>
      <c r="VKQ19" s="5"/>
      <c r="VKR19" s="5"/>
      <c r="VKS19" s="5"/>
      <c r="VKT19" s="5"/>
      <c r="VKU19" s="5"/>
      <c r="VKV19" s="5"/>
      <c r="VKW19" s="5"/>
      <c r="VKX19" s="5"/>
      <c r="VKY19" s="5"/>
      <c r="VKZ19" s="5"/>
      <c r="VLA19" s="5"/>
      <c r="VLB19" s="5"/>
      <c r="VLC19" s="5"/>
      <c r="VLD19" s="5"/>
      <c r="VLE19" s="5"/>
      <c r="VLF19" s="5"/>
      <c r="VLG19" s="5"/>
      <c r="VLH19" s="5"/>
      <c r="VLI19" s="5"/>
      <c r="VLJ19" s="5"/>
      <c r="VLK19" s="5"/>
      <c r="VLL19" s="5"/>
      <c r="VLM19" s="5"/>
      <c r="VLN19" s="5"/>
      <c r="VLO19" s="5"/>
      <c r="VLP19" s="5"/>
      <c r="VLQ19" s="5"/>
      <c r="VLR19" s="5"/>
      <c r="VLS19" s="5"/>
      <c r="VLT19" s="5"/>
      <c r="VLU19" s="5"/>
      <c r="VLV19" s="5"/>
      <c r="VLW19" s="5"/>
      <c r="VLX19" s="5"/>
      <c r="VLY19" s="5"/>
      <c r="VLZ19" s="5"/>
      <c r="VMA19" s="5"/>
      <c r="VMB19" s="5"/>
      <c r="VMC19" s="5"/>
      <c r="VMD19" s="5"/>
      <c r="VME19" s="5"/>
      <c r="VMF19" s="5"/>
      <c r="VMG19" s="5"/>
      <c r="VMH19" s="5"/>
      <c r="VMI19" s="5"/>
      <c r="VMJ19" s="5"/>
      <c r="VMK19" s="5"/>
      <c r="VML19" s="5"/>
      <c r="VMM19" s="5"/>
      <c r="VMN19" s="5"/>
      <c r="VMO19" s="5"/>
      <c r="VMP19" s="5"/>
      <c r="VMQ19" s="5"/>
      <c r="VMR19" s="5"/>
      <c r="VMS19" s="5"/>
      <c r="VMT19" s="5"/>
      <c r="VMU19" s="5"/>
      <c r="VMV19" s="5"/>
      <c r="VMW19" s="5"/>
      <c r="VMX19" s="5"/>
      <c r="VMY19" s="5"/>
      <c r="VMZ19" s="5"/>
      <c r="VNA19" s="5"/>
      <c r="VNB19" s="5"/>
      <c r="VNC19" s="5"/>
      <c r="VND19" s="5"/>
      <c r="VNE19" s="5"/>
      <c r="VNF19" s="5"/>
      <c r="VNG19" s="5"/>
      <c r="VNH19" s="5"/>
      <c r="VNI19" s="5"/>
      <c r="VNJ19" s="5"/>
      <c r="VNK19" s="5"/>
      <c r="VNL19" s="5"/>
      <c r="VNM19" s="5"/>
      <c r="VNN19" s="5"/>
      <c r="VNO19" s="5"/>
      <c r="VNP19" s="5"/>
      <c r="VNQ19" s="5"/>
      <c r="VNR19" s="5"/>
      <c r="VNS19" s="5"/>
      <c r="VNT19" s="5"/>
      <c r="VNU19" s="5"/>
      <c r="VNV19" s="5"/>
      <c r="VNW19" s="5"/>
      <c r="VNX19" s="5"/>
      <c r="VNY19" s="5"/>
      <c r="VNZ19" s="5"/>
      <c r="VOA19" s="5"/>
      <c r="VOB19" s="5"/>
      <c r="VOC19" s="5"/>
      <c r="VOD19" s="5"/>
      <c r="VOE19" s="5"/>
      <c r="VOF19" s="5"/>
      <c r="VOG19" s="5"/>
      <c r="VOH19" s="5"/>
      <c r="VOI19" s="5"/>
      <c r="VOJ19" s="5"/>
      <c r="VOK19" s="5"/>
      <c r="VOL19" s="5"/>
      <c r="VOM19" s="5"/>
      <c r="VON19" s="5"/>
      <c r="VOO19" s="5"/>
      <c r="VOP19" s="5"/>
      <c r="VOQ19" s="5"/>
      <c r="VOR19" s="5"/>
      <c r="VOS19" s="5"/>
      <c r="VOT19" s="5"/>
      <c r="VOU19" s="5"/>
      <c r="VOV19" s="5"/>
      <c r="VOW19" s="5"/>
      <c r="VOX19" s="5"/>
      <c r="VOY19" s="5"/>
      <c r="VOZ19" s="5"/>
      <c r="VPA19" s="5"/>
      <c r="VPB19" s="5"/>
      <c r="VPC19" s="5"/>
      <c r="VPD19" s="5"/>
      <c r="VPE19" s="5"/>
      <c r="VPF19" s="5"/>
      <c r="VPG19" s="5"/>
      <c r="VPH19" s="5"/>
      <c r="VPI19" s="5"/>
      <c r="VPJ19" s="5"/>
      <c r="VPK19" s="5"/>
      <c r="VPL19" s="5"/>
      <c r="VPM19" s="5"/>
      <c r="VPN19" s="5"/>
      <c r="VPO19" s="5"/>
      <c r="VPP19" s="5"/>
      <c r="VPQ19" s="5"/>
      <c r="VPR19" s="5"/>
      <c r="VPS19" s="5"/>
      <c r="VPT19" s="5"/>
      <c r="VPU19" s="5"/>
      <c r="VPV19" s="5"/>
      <c r="VPW19" s="5"/>
      <c r="VPX19" s="5"/>
      <c r="VPY19" s="5"/>
      <c r="VPZ19" s="5"/>
      <c r="VQA19" s="5"/>
      <c r="VQB19" s="5"/>
      <c r="VQC19" s="5"/>
      <c r="VQD19" s="5"/>
      <c r="VQE19" s="5"/>
      <c r="VQF19" s="5"/>
      <c r="VQG19" s="5"/>
      <c r="VQH19" s="5"/>
      <c r="VQI19" s="5"/>
      <c r="VQJ19" s="5"/>
      <c r="VQK19" s="5"/>
      <c r="VQL19" s="5"/>
      <c r="VQM19" s="5"/>
      <c r="VQN19" s="5"/>
      <c r="VQO19" s="5"/>
      <c r="VQP19" s="5"/>
      <c r="VQQ19" s="5"/>
      <c r="VQR19" s="5"/>
      <c r="VQS19" s="5"/>
      <c r="VQT19" s="5"/>
      <c r="VQU19" s="5"/>
      <c r="VQV19" s="5"/>
      <c r="VQW19" s="5"/>
      <c r="VQX19" s="5"/>
      <c r="VQY19" s="5"/>
      <c r="VQZ19" s="5"/>
      <c r="VRA19" s="5"/>
      <c r="VRB19" s="5"/>
      <c r="VRC19" s="5"/>
      <c r="VRD19" s="5"/>
      <c r="VRE19" s="5"/>
      <c r="VRF19" s="5"/>
      <c r="VRG19" s="5"/>
      <c r="VRH19" s="5"/>
      <c r="VRI19" s="5"/>
      <c r="VRJ19" s="5"/>
      <c r="VRK19" s="5"/>
      <c r="VRL19" s="5"/>
      <c r="VRM19" s="5"/>
      <c r="VRN19" s="5"/>
      <c r="VRO19" s="5"/>
      <c r="VRP19" s="5"/>
      <c r="VRQ19" s="5"/>
      <c r="VRR19" s="5"/>
      <c r="VRS19" s="5"/>
      <c r="VRT19" s="5"/>
      <c r="VRU19" s="5"/>
      <c r="VRV19" s="5"/>
      <c r="VRW19" s="5"/>
      <c r="VRX19" s="5"/>
      <c r="VRY19" s="5"/>
      <c r="VRZ19" s="5"/>
      <c r="VSA19" s="5"/>
      <c r="VSB19" s="5"/>
      <c r="VSC19" s="5"/>
      <c r="VSD19" s="5"/>
      <c r="VSE19" s="5"/>
      <c r="VSF19" s="5"/>
      <c r="VSG19" s="5"/>
      <c r="VSH19" s="5"/>
      <c r="VSI19" s="5"/>
      <c r="VSJ19" s="5"/>
      <c r="VSK19" s="5"/>
      <c r="VSL19" s="5"/>
      <c r="VSM19" s="5"/>
      <c r="VSN19" s="5"/>
      <c r="VSO19" s="5"/>
      <c r="VSP19" s="5"/>
      <c r="VSQ19" s="5"/>
      <c r="VSR19" s="5"/>
      <c r="VSS19" s="5"/>
      <c r="VST19" s="5"/>
      <c r="VSU19" s="5"/>
      <c r="VSV19" s="5"/>
      <c r="VSW19" s="5"/>
      <c r="VSX19" s="5"/>
      <c r="VSY19" s="5"/>
      <c r="VSZ19" s="5"/>
      <c r="VTA19" s="5"/>
      <c r="VTB19" s="5"/>
      <c r="VTC19" s="5"/>
      <c r="VTD19" s="5"/>
      <c r="VTE19" s="5"/>
      <c r="VTF19" s="5"/>
      <c r="VTG19" s="5"/>
      <c r="VTH19" s="5"/>
      <c r="VTI19" s="5"/>
      <c r="VTJ19" s="5"/>
      <c r="VTK19" s="5"/>
      <c r="VTL19" s="5"/>
      <c r="VTM19" s="5"/>
      <c r="VTN19" s="5"/>
      <c r="VTO19" s="5"/>
      <c r="VTP19" s="5"/>
      <c r="VTQ19" s="5"/>
      <c r="VTR19" s="5"/>
      <c r="VTS19" s="5"/>
      <c r="VTT19" s="5"/>
      <c r="VTU19" s="5"/>
      <c r="VTV19" s="5"/>
      <c r="VTW19" s="5"/>
      <c r="VTX19" s="5"/>
      <c r="VTY19" s="5"/>
      <c r="VTZ19" s="5"/>
      <c r="VUA19" s="5"/>
      <c r="VUB19" s="5"/>
      <c r="VUC19" s="5"/>
      <c r="VUD19" s="5"/>
      <c r="VUE19" s="5"/>
      <c r="VUF19" s="5"/>
      <c r="VUG19" s="5"/>
      <c r="VUH19" s="5"/>
      <c r="VUI19" s="5"/>
      <c r="VUJ19" s="5"/>
      <c r="VUK19" s="5"/>
      <c r="VUL19" s="5"/>
      <c r="VUM19" s="5"/>
      <c r="VUN19" s="5"/>
      <c r="VUO19" s="5"/>
      <c r="VUP19" s="5"/>
      <c r="VUQ19" s="5"/>
      <c r="VUR19" s="5"/>
      <c r="VUS19" s="5"/>
      <c r="VUT19" s="5"/>
      <c r="VUU19" s="5"/>
      <c r="VUV19" s="5"/>
      <c r="VUW19" s="5"/>
      <c r="VUX19" s="5"/>
      <c r="VUY19" s="5"/>
      <c r="VUZ19" s="5"/>
      <c r="VVA19" s="5"/>
      <c r="VVB19" s="5"/>
      <c r="VVC19" s="5"/>
      <c r="VVD19" s="5"/>
      <c r="VVE19" s="5"/>
      <c r="VVF19" s="5"/>
      <c r="VVG19" s="5"/>
      <c r="VVH19" s="5"/>
      <c r="VVI19" s="5"/>
      <c r="VVJ19" s="5"/>
      <c r="VVK19" s="5"/>
      <c r="VVL19" s="5"/>
      <c r="VVM19" s="5"/>
      <c r="VVN19" s="5"/>
      <c r="VVO19" s="5"/>
      <c r="VVP19" s="5"/>
      <c r="VVQ19" s="5"/>
      <c r="VVR19" s="5"/>
      <c r="VVS19" s="5"/>
      <c r="VVT19" s="5"/>
      <c r="VVU19" s="5"/>
      <c r="VVV19" s="5"/>
      <c r="VVW19" s="5"/>
      <c r="VVX19" s="5"/>
      <c r="VVY19" s="5"/>
      <c r="VVZ19" s="5"/>
      <c r="VWA19" s="5"/>
      <c r="VWB19" s="5"/>
      <c r="VWC19" s="5"/>
      <c r="VWD19" s="5"/>
      <c r="VWE19" s="5"/>
      <c r="VWF19" s="5"/>
      <c r="VWG19" s="5"/>
      <c r="VWH19" s="5"/>
      <c r="VWI19" s="5"/>
      <c r="VWJ19" s="5"/>
      <c r="VWK19" s="5"/>
      <c r="VWL19" s="5"/>
      <c r="VWM19" s="5"/>
      <c r="VWN19" s="5"/>
      <c r="VWO19" s="5"/>
      <c r="VWP19" s="5"/>
      <c r="VWQ19" s="5"/>
      <c r="VWR19" s="5"/>
      <c r="VWS19" s="5"/>
      <c r="VWT19" s="5"/>
      <c r="VWU19" s="5"/>
      <c r="VWV19" s="5"/>
      <c r="VWW19" s="5"/>
      <c r="VWX19" s="5"/>
      <c r="VWY19" s="5"/>
      <c r="VWZ19" s="5"/>
      <c r="VXA19" s="5"/>
      <c r="VXB19" s="5"/>
      <c r="VXC19" s="5"/>
      <c r="VXD19" s="5"/>
      <c r="VXE19" s="5"/>
      <c r="VXF19" s="5"/>
      <c r="VXG19" s="5"/>
      <c r="VXH19" s="5"/>
      <c r="VXI19" s="5"/>
      <c r="VXJ19" s="5"/>
      <c r="VXK19" s="5"/>
      <c r="VXL19" s="5"/>
      <c r="VXM19" s="5"/>
      <c r="VXN19" s="5"/>
      <c r="VXO19" s="5"/>
      <c r="VXP19" s="5"/>
      <c r="VXQ19" s="5"/>
      <c r="VXR19" s="5"/>
      <c r="VXS19" s="5"/>
      <c r="VXT19" s="5"/>
      <c r="VXU19" s="5"/>
      <c r="VXV19" s="5"/>
      <c r="VXW19" s="5"/>
      <c r="VXX19" s="5"/>
      <c r="VXY19" s="5"/>
      <c r="VXZ19" s="5"/>
      <c r="VYA19" s="5"/>
      <c r="VYB19" s="5"/>
      <c r="VYC19" s="5"/>
      <c r="VYD19" s="5"/>
      <c r="VYE19" s="5"/>
      <c r="VYF19" s="5"/>
      <c r="VYG19" s="5"/>
      <c r="VYH19" s="5"/>
      <c r="VYI19" s="5"/>
      <c r="VYJ19" s="5"/>
      <c r="VYK19" s="5"/>
      <c r="VYL19" s="5"/>
      <c r="VYM19" s="5"/>
      <c r="VYN19" s="5"/>
      <c r="VYO19" s="5"/>
      <c r="VYP19" s="5"/>
      <c r="VYQ19" s="5"/>
      <c r="VYR19" s="5"/>
      <c r="VYS19" s="5"/>
      <c r="VYT19" s="5"/>
      <c r="VYU19" s="5"/>
      <c r="VYV19" s="5"/>
      <c r="VYW19" s="5"/>
      <c r="VYX19" s="5"/>
      <c r="VYY19" s="5"/>
      <c r="VYZ19" s="5"/>
      <c r="VZA19" s="5"/>
      <c r="VZB19" s="5"/>
      <c r="VZC19" s="5"/>
      <c r="VZD19" s="5"/>
      <c r="VZE19" s="5"/>
      <c r="VZF19" s="5"/>
      <c r="VZG19" s="5"/>
      <c r="VZH19" s="5"/>
      <c r="VZI19" s="5"/>
      <c r="VZJ19" s="5"/>
      <c r="VZK19" s="5"/>
      <c r="VZL19" s="5"/>
      <c r="VZM19" s="5"/>
      <c r="VZN19" s="5"/>
      <c r="VZO19" s="5"/>
      <c r="VZP19" s="5"/>
      <c r="VZQ19" s="5"/>
      <c r="VZR19" s="5"/>
      <c r="VZS19" s="5"/>
      <c r="VZT19" s="5"/>
      <c r="VZU19" s="5"/>
      <c r="VZV19" s="5"/>
      <c r="VZW19" s="5"/>
      <c r="VZX19" s="5"/>
      <c r="VZY19" s="5"/>
      <c r="VZZ19" s="5"/>
      <c r="WAA19" s="5"/>
      <c r="WAB19" s="5"/>
      <c r="WAC19" s="5"/>
      <c r="WAD19" s="5"/>
      <c r="WAE19" s="5"/>
      <c r="WAF19" s="5"/>
      <c r="WAG19" s="5"/>
      <c r="WAH19" s="5"/>
      <c r="WAI19" s="5"/>
      <c r="WAJ19" s="5"/>
      <c r="WAK19" s="5"/>
      <c r="WAL19" s="5"/>
      <c r="WAM19" s="5"/>
      <c r="WAN19" s="5"/>
      <c r="WAO19" s="5"/>
      <c r="WAP19" s="5"/>
      <c r="WAQ19" s="5"/>
      <c r="WAR19" s="5"/>
      <c r="WAS19" s="5"/>
      <c r="WAT19" s="5"/>
      <c r="WAU19" s="5"/>
      <c r="WAV19" s="5"/>
      <c r="WAW19" s="5"/>
      <c r="WAX19" s="5"/>
      <c r="WAY19" s="5"/>
      <c r="WAZ19" s="5"/>
      <c r="WBA19" s="5"/>
      <c r="WBB19" s="5"/>
      <c r="WBC19" s="5"/>
      <c r="WBD19" s="5"/>
      <c r="WBE19" s="5"/>
      <c r="WBF19" s="5"/>
      <c r="WBG19" s="5"/>
      <c r="WBH19" s="5"/>
      <c r="WBI19" s="5"/>
      <c r="WBJ19" s="5"/>
      <c r="WBK19" s="5"/>
      <c r="WBL19" s="5"/>
      <c r="WBM19" s="5"/>
      <c r="WBN19" s="5"/>
      <c r="WBO19" s="5"/>
      <c r="WBP19" s="5"/>
      <c r="WBQ19" s="5"/>
      <c r="WBR19" s="5"/>
      <c r="WBS19" s="5"/>
      <c r="WBT19" s="5"/>
      <c r="WBU19" s="5"/>
      <c r="WBV19" s="5"/>
      <c r="WBW19" s="5"/>
      <c r="WBX19" s="5"/>
      <c r="WBY19" s="5"/>
      <c r="WBZ19" s="5"/>
      <c r="WCA19" s="5"/>
      <c r="WCB19" s="5"/>
      <c r="WCC19" s="5"/>
      <c r="WCD19" s="5"/>
      <c r="WCE19" s="5"/>
      <c r="WCF19" s="5"/>
      <c r="WCG19" s="5"/>
      <c r="WCH19" s="5"/>
      <c r="WCI19" s="5"/>
      <c r="WCJ19" s="5"/>
      <c r="WCK19" s="5"/>
      <c r="WCL19" s="5"/>
      <c r="WCM19" s="5"/>
      <c r="WCN19" s="5"/>
      <c r="WCO19" s="5"/>
      <c r="WCP19" s="5"/>
      <c r="WCQ19" s="5"/>
      <c r="WCR19" s="5"/>
      <c r="WCS19" s="5"/>
      <c r="WCT19" s="5"/>
      <c r="WCU19" s="5"/>
      <c r="WCV19" s="5"/>
      <c r="WCW19" s="5"/>
      <c r="WCX19" s="5"/>
      <c r="WCY19" s="5"/>
      <c r="WCZ19" s="5"/>
      <c r="WDA19" s="5"/>
      <c r="WDB19" s="5"/>
      <c r="WDC19" s="5"/>
      <c r="WDD19" s="5"/>
      <c r="WDE19" s="5"/>
      <c r="WDF19" s="5"/>
      <c r="WDG19" s="5"/>
      <c r="WDH19" s="5"/>
      <c r="WDI19" s="5"/>
      <c r="WDJ19" s="5"/>
      <c r="WDK19" s="5"/>
      <c r="WDL19" s="5"/>
      <c r="WDM19" s="5"/>
      <c r="WDN19" s="5"/>
      <c r="WDO19" s="5"/>
      <c r="WDP19" s="5"/>
      <c r="WDQ19" s="5"/>
      <c r="WDR19" s="5"/>
      <c r="WDS19" s="5"/>
      <c r="WDT19" s="5"/>
      <c r="WDU19" s="5"/>
      <c r="WDV19" s="5"/>
      <c r="WDW19" s="5"/>
      <c r="WDX19" s="5"/>
      <c r="WDY19" s="5"/>
      <c r="WDZ19" s="5"/>
      <c r="WEA19" s="5"/>
      <c r="WEB19" s="5"/>
      <c r="WEC19" s="5"/>
      <c r="WED19" s="5"/>
      <c r="WEE19" s="5"/>
      <c r="WEF19" s="5"/>
      <c r="WEG19" s="5"/>
      <c r="WEH19" s="5"/>
      <c r="WEI19" s="5"/>
      <c r="WEJ19" s="5"/>
      <c r="WEK19" s="5"/>
      <c r="WEL19" s="5"/>
      <c r="WEM19" s="5"/>
      <c r="WEN19" s="5"/>
      <c r="WEO19" s="5"/>
      <c r="WEP19" s="5"/>
      <c r="WEQ19" s="5"/>
      <c r="WER19" s="5"/>
      <c r="WES19" s="5"/>
      <c r="WET19" s="5"/>
      <c r="WEU19" s="5"/>
      <c r="WEV19" s="5"/>
      <c r="WEW19" s="5"/>
      <c r="WEX19" s="5"/>
      <c r="WEY19" s="5"/>
      <c r="WEZ19" s="5"/>
      <c r="WFA19" s="5"/>
      <c r="WFB19" s="5"/>
      <c r="WFC19" s="5"/>
      <c r="WFD19" s="5"/>
      <c r="WFE19" s="5"/>
      <c r="WFF19" s="5"/>
      <c r="WFG19" s="5"/>
      <c r="WFH19" s="5"/>
      <c r="WFI19" s="5"/>
      <c r="WFJ19" s="5"/>
      <c r="WFK19" s="5"/>
      <c r="WFL19" s="5"/>
      <c r="WFM19" s="5"/>
      <c r="WFN19" s="5"/>
      <c r="WFO19" s="5"/>
      <c r="WFP19" s="5"/>
      <c r="WFQ19" s="5"/>
      <c r="WFR19" s="5"/>
      <c r="WFS19" s="5"/>
      <c r="WFT19" s="5"/>
      <c r="WFU19" s="5"/>
      <c r="WFV19" s="5"/>
      <c r="WFW19" s="5"/>
      <c r="WFX19" s="5"/>
      <c r="WFY19" s="5"/>
      <c r="WFZ19" s="5"/>
      <c r="WGA19" s="5"/>
      <c r="WGB19" s="5"/>
      <c r="WGC19" s="5"/>
      <c r="WGD19" s="5"/>
      <c r="WGE19" s="5"/>
      <c r="WGF19" s="5"/>
      <c r="WGG19" s="5"/>
      <c r="WGH19" s="5"/>
      <c r="WGI19" s="5"/>
      <c r="WGJ19" s="5"/>
      <c r="WGK19" s="5"/>
      <c r="WGL19" s="5"/>
      <c r="WGM19" s="5"/>
      <c r="WGN19" s="5"/>
      <c r="WGO19" s="5"/>
      <c r="WGP19" s="5"/>
      <c r="WGQ19" s="5"/>
      <c r="WGR19" s="5"/>
      <c r="WGS19" s="5"/>
      <c r="WGT19" s="5"/>
      <c r="WGU19" s="5"/>
      <c r="WGV19" s="5"/>
      <c r="WGW19" s="5"/>
      <c r="WGX19" s="5"/>
      <c r="WGY19" s="5"/>
      <c r="WGZ19" s="5"/>
      <c r="WHA19" s="5"/>
      <c r="WHB19" s="5"/>
      <c r="WHC19" s="5"/>
      <c r="WHD19" s="5"/>
      <c r="WHE19" s="5"/>
      <c r="WHF19" s="5"/>
      <c r="WHG19" s="5"/>
      <c r="WHH19" s="5"/>
      <c r="WHI19" s="5"/>
      <c r="WHJ19" s="5"/>
      <c r="WHK19" s="5"/>
      <c r="WHL19" s="5"/>
      <c r="WHM19" s="5"/>
      <c r="WHN19" s="5"/>
      <c r="WHO19" s="5"/>
      <c r="WHP19" s="5"/>
      <c r="WHQ19" s="5"/>
      <c r="WHR19" s="5"/>
      <c r="WHS19" s="5"/>
      <c r="WHT19" s="5"/>
      <c r="WHU19" s="5"/>
      <c r="WHV19" s="5"/>
      <c r="WHW19" s="5"/>
      <c r="WHX19" s="5"/>
      <c r="WHY19" s="5"/>
      <c r="WHZ19" s="5"/>
      <c r="WIA19" s="5"/>
      <c r="WIB19" s="5"/>
      <c r="WIC19" s="5"/>
      <c r="WID19" s="5"/>
      <c r="WIE19" s="5"/>
      <c r="WIF19" s="5"/>
      <c r="WIG19" s="5"/>
      <c r="WIH19" s="5"/>
      <c r="WII19" s="5"/>
      <c r="WIJ19" s="5"/>
      <c r="WIK19" s="5"/>
      <c r="WIL19" s="5"/>
      <c r="WIM19" s="5"/>
      <c r="WIN19" s="5"/>
      <c r="WIO19" s="5"/>
      <c r="WIP19" s="5"/>
      <c r="WIQ19" s="5"/>
      <c r="WIR19" s="5"/>
      <c r="WIS19" s="5"/>
      <c r="WIT19" s="5"/>
      <c r="WIU19" s="5"/>
      <c r="WIV19" s="5"/>
      <c r="WIW19" s="5"/>
      <c r="WIX19" s="5"/>
      <c r="WIY19" s="5"/>
      <c r="WIZ19" s="5"/>
      <c r="WJA19" s="5"/>
      <c r="WJB19" s="5"/>
      <c r="WJC19" s="5"/>
      <c r="WJD19" s="5"/>
      <c r="WJE19" s="5"/>
      <c r="WJF19" s="5"/>
      <c r="WJG19" s="5"/>
      <c r="WJH19" s="5"/>
      <c r="WJI19" s="5"/>
      <c r="WJJ19" s="5"/>
      <c r="WJK19" s="5"/>
      <c r="WJL19" s="5"/>
      <c r="WJM19" s="5"/>
      <c r="WJN19" s="5"/>
      <c r="WJO19" s="5"/>
      <c r="WJP19" s="5"/>
      <c r="WJQ19" s="5"/>
      <c r="WJR19" s="5"/>
      <c r="WJS19" s="5"/>
      <c r="WJT19" s="5"/>
      <c r="WJU19" s="5"/>
      <c r="WJV19" s="5"/>
      <c r="WJW19" s="5"/>
      <c r="WJX19" s="5"/>
      <c r="WJY19" s="5"/>
      <c r="WJZ19" s="5"/>
      <c r="WKA19" s="5"/>
      <c r="WKB19" s="5"/>
      <c r="WKC19" s="5"/>
      <c r="WKD19" s="5"/>
      <c r="WKE19" s="5"/>
      <c r="WKF19" s="5"/>
      <c r="WKG19" s="5"/>
      <c r="WKH19" s="5"/>
      <c r="WKI19" s="5"/>
      <c r="WKJ19" s="5"/>
      <c r="WKK19" s="5"/>
      <c r="WKL19" s="5"/>
      <c r="WKM19" s="5"/>
      <c r="WKN19" s="5"/>
      <c r="WKO19" s="5"/>
      <c r="WKP19" s="5"/>
      <c r="WKQ19" s="5"/>
      <c r="WKR19" s="5"/>
      <c r="WKS19" s="5"/>
      <c r="WKT19" s="5"/>
      <c r="WKU19" s="5"/>
      <c r="WKV19" s="5"/>
      <c r="WKW19" s="5"/>
      <c r="WKX19" s="5"/>
      <c r="WKY19" s="5"/>
      <c r="WKZ19" s="5"/>
      <c r="WLA19" s="5"/>
      <c r="WLB19" s="5"/>
      <c r="WLC19" s="5"/>
      <c r="WLD19" s="5"/>
      <c r="WLE19" s="5"/>
      <c r="WLF19" s="5"/>
      <c r="WLG19" s="5"/>
      <c r="WLH19" s="5"/>
      <c r="WLI19" s="5"/>
      <c r="WLJ19" s="5"/>
      <c r="WLK19" s="5"/>
      <c r="WLL19" s="5"/>
      <c r="WLM19" s="5"/>
      <c r="WLN19" s="5"/>
      <c r="WLO19" s="5"/>
      <c r="WLP19" s="5"/>
      <c r="WLQ19" s="5"/>
      <c r="WLR19" s="5"/>
      <c r="WLS19" s="5"/>
      <c r="WLT19" s="5"/>
      <c r="WLU19" s="5"/>
      <c r="WLV19" s="5"/>
      <c r="WLW19" s="5"/>
      <c r="WLX19" s="5"/>
      <c r="WLY19" s="5"/>
      <c r="WLZ19" s="5"/>
      <c r="WMA19" s="5"/>
      <c r="WMB19" s="5"/>
      <c r="WMC19" s="5"/>
      <c r="WMD19" s="5"/>
      <c r="WME19" s="5"/>
      <c r="WMF19" s="5"/>
      <c r="WMG19" s="5"/>
      <c r="WMH19" s="5"/>
      <c r="WMI19" s="5"/>
      <c r="WMJ19" s="5"/>
      <c r="WMK19" s="5"/>
      <c r="WML19" s="5"/>
      <c r="WMM19" s="5"/>
      <c r="WMN19" s="5"/>
      <c r="WMO19" s="5"/>
      <c r="WMP19" s="5"/>
      <c r="WMQ19" s="5"/>
      <c r="WMR19" s="5"/>
      <c r="WMS19" s="5"/>
      <c r="WMT19" s="5"/>
      <c r="WMU19" s="5"/>
      <c r="WMV19" s="5"/>
      <c r="WMW19" s="5"/>
      <c r="WMX19" s="5"/>
      <c r="WMY19" s="5"/>
      <c r="WMZ19" s="5"/>
      <c r="WNA19" s="5"/>
      <c r="WNB19" s="5"/>
      <c r="WNC19" s="5"/>
      <c r="WND19" s="5"/>
      <c r="WNE19" s="5"/>
      <c r="WNF19" s="5"/>
      <c r="WNG19" s="5"/>
      <c r="WNH19" s="5"/>
      <c r="WNI19" s="5"/>
      <c r="WNJ19" s="5"/>
      <c r="WNK19" s="5"/>
      <c r="WNL19" s="5"/>
      <c r="WNM19" s="5"/>
      <c r="WNN19" s="5"/>
      <c r="WNO19" s="5"/>
      <c r="WNP19" s="5"/>
      <c r="WNQ19" s="5"/>
      <c r="WNR19" s="5"/>
      <c r="WNS19" s="5"/>
      <c r="WNT19" s="5"/>
      <c r="WNU19" s="5"/>
      <c r="WNV19" s="5"/>
      <c r="WNW19" s="5"/>
      <c r="WNX19" s="5"/>
      <c r="WNY19" s="5"/>
      <c r="WNZ19" s="5"/>
      <c r="WOA19" s="5"/>
      <c r="WOB19" s="5"/>
      <c r="WOC19" s="5"/>
      <c r="WOD19" s="5"/>
      <c r="WOE19" s="5"/>
      <c r="WOF19" s="5"/>
      <c r="WOG19" s="5"/>
      <c r="WOH19" s="5"/>
      <c r="WOI19" s="5"/>
      <c r="WOJ19" s="5"/>
      <c r="WOK19" s="5"/>
      <c r="WOL19" s="5"/>
      <c r="WOM19" s="5"/>
      <c r="WON19" s="5"/>
      <c r="WOO19" s="5"/>
      <c r="WOP19" s="5"/>
      <c r="WOQ19" s="5"/>
      <c r="WOR19" s="5"/>
      <c r="WOS19" s="5"/>
      <c r="WOT19" s="5"/>
      <c r="WOU19" s="5"/>
      <c r="WOV19" s="5"/>
      <c r="WOW19" s="5"/>
      <c r="WOX19" s="5"/>
      <c r="WOY19" s="5"/>
      <c r="WOZ19" s="5"/>
      <c r="WPA19" s="5"/>
      <c r="WPB19" s="5"/>
      <c r="WPC19" s="5"/>
      <c r="WPD19" s="5"/>
      <c r="WPE19" s="5"/>
      <c r="WPF19" s="5"/>
      <c r="WPG19" s="5"/>
      <c r="WPH19" s="5"/>
      <c r="WPI19" s="5"/>
      <c r="WPJ19" s="5"/>
      <c r="WPK19" s="5"/>
      <c r="WPL19" s="5"/>
      <c r="WPM19" s="5"/>
      <c r="WPN19" s="5"/>
      <c r="WPO19" s="5"/>
      <c r="WPP19" s="5"/>
      <c r="WPQ19" s="5"/>
      <c r="WPR19" s="5"/>
      <c r="WPS19" s="5"/>
      <c r="WPT19" s="5"/>
      <c r="WPU19" s="5"/>
      <c r="WPV19" s="5"/>
      <c r="WPW19" s="5"/>
      <c r="WPX19" s="5"/>
      <c r="WPY19" s="5"/>
      <c r="WPZ19" s="5"/>
      <c r="WQA19" s="5"/>
      <c r="WQB19" s="5"/>
      <c r="WQC19" s="5"/>
      <c r="WQD19" s="5"/>
      <c r="WQE19" s="5"/>
      <c r="WQF19" s="5"/>
      <c r="WQG19" s="5"/>
      <c r="WQH19" s="5"/>
      <c r="WQI19" s="5"/>
      <c r="WQJ19" s="5"/>
      <c r="WQK19" s="5"/>
      <c r="WQL19" s="5"/>
      <c r="WQM19" s="5"/>
      <c r="WQN19" s="5"/>
      <c r="WQO19" s="5"/>
      <c r="WQP19" s="5"/>
      <c r="WQQ19" s="5"/>
      <c r="WQR19" s="5"/>
      <c r="WQS19" s="5"/>
      <c r="WQT19" s="5"/>
      <c r="WQU19" s="5"/>
      <c r="WQV19" s="5"/>
      <c r="WQW19" s="5"/>
      <c r="WQX19" s="5"/>
      <c r="WQY19" s="5"/>
      <c r="WQZ19" s="5"/>
      <c r="WRA19" s="5"/>
      <c r="WRB19" s="5"/>
      <c r="WRC19" s="5"/>
      <c r="WRD19" s="5"/>
      <c r="WRE19" s="5"/>
      <c r="WRF19" s="5"/>
      <c r="WRG19" s="5"/>
      <c r="WRH19" s="5"/>
      <c r="WRI19" s="5"/>
      <c r="WRJ19" s="5"/>
      <c r="WRK19" s="5"/>
      <c r="WRL19" s="5"/>
      <c r="WRM19" s="5"/>
      <c r="WRN19" s="5"/>
      <c r="WRO19" s="5"/>
      <c r="WRP19" s="5"/>
      <c r="WRQ19" s="5"/>
      <c r="WRR19" s="5"/>
      <c r="WRS19" s="5"/>
      <c r="WRT19" s="5"/>
      <c r="WRU19" s="5"/>
      <c r="WRV19" s="5"/>
      <c r="WRW19" s="5"/>
      <c r="WRX19" s="5"/>
      <c r="WRY19" s="5"/>
      <c r="WRZ19" s="5"/>
      <c r="WSA19" s="5"/>
      <c r="WSB19" s="5"/>
      <c r="WSC19" s="5"/>
      <c r="WSD19" s="5"/>
      <c r="WSE19" s="5"/>
      <c r="WSF19" s="5"/>
      <c r="WSG19" s="5"/>
      <c r="WSH19" s="5"/>
      <c r="WSI19" s="5"/>
      <c r="WSJ19" s="5"/>
      <c r="WSK19" s="5"/>
      <c r="WSL19" s="5"/>
      <c r="WSM19" s="5"/>
      <c r="WSN19" s="5"/>
      <c r="WSO19" s="5"/>
      <c r="WSP19" s="5"/>
      <c r="WSQ19" s="5"/>
      <c r="WSR19" s="5"/>
      <c r="WSS19" s="5"/>
      <c r="WST19" s="5"/>
      <c r="WSU19" s="5"/>
      <c r="WSV19" s="5"/>
      <c r="WSW19" s="5"/>
      <c r="WSX19" s="5"/>
      <c r="WSY19" s="5"/>
      <c r="WSZ19" s="5"/>
      <c r="WTA19" s="5"/>
      <c r="WTB19" s="5"/>
      <c r="WTC19" s="5"/>
      <c r="WTD19" s="5"/>
      <c r="WTE19" s="5"/>
      <c r="WTF19" s="5"/>
      <c r="WTG19" s="5"/>
      <c r="WTH19" s="5"/>
      <c r="WTI19" s="5"/>
      <c r="WTJ19" s="5"/>
      <c r="WTK19" s="5"/>
      <c r="WTL19" s="5"/>
      <c r="WTM19" s="5"/>
      <c r="WTN19" s="5"/>
      <c r="WTO19" s="5"/>
      <c r="WTP19" s="5"/>
      <c r="WTQ19" s="5"/>
      <c r="WTR19" s="5"/>
      <c r="WTS19" s="5"/>
      <c r="WTT19" s="5"/>
      <c r="WTU19" s="5"/>
      <c r="WTV19" s="5"/>
      <c r="WTW19" s="5"/>
      <c r="WTX19" s="5"/>
      <c r="WTY19" s="5"/>
      <c r="WTZ19" s="5"/>
      <c r="WUA19" s="5"/>
      <c r="WUB19" s="5"/>
      <c r="WUC19" s="5"/>
      <c r="WUD19" s="5"/>
      <c r="WUE19" s="5"/>
      <c r="WUF19" s="5"/>
      <c r="WUG19" s="5"/>
      <c r="WUH19" s="5"/>
      <c r="WUI19" s="5"/>
      <c r="WUJ19" s="5"/>
      <c r="WUK19" s="5"/>
      <c r="WUL19" s="5"/>
      <c r="WUM19" s="5"/>
      <c r="WUN19" s="5"/>
      <c r="WUO19" s="5"/>
      <c r="WUP19" s="5"/>
      <c r="WUQ19" s="5"/>
      <c r="WUR19" s="5"/>
      <c r="WUS19" s="5"/>
      <c r="WUT19" s="5"/>
      <c r="WUU19" s="5"/>
      <c r="WUV19" s="5"/>
      <c r="WUW19" s="5"/>
      <c r="WUX19" s="5"/>
      <c r="WUY19" s="5"/>
      <c r="WUZ19" s="5"/>
      <c r="WVA19" s="5"/>
      <c r="WVB19" s="5"/>
      <c r="WVC19" s="5"/>
      <c r="WVD19" s="5"/>
      <c r="WVE19" s="5"/>
      <c r="WVF19" s="5"/>
      <c r="WVG19" s="5"/>
      <c r="WVH19" s="5"/>
      <c r="WVI19" s="5"/>
      <c r="WVJ19" s="5"/>
      <c r="WVK19" s="5"/>
      <c r="WVL19" s="5"/>
      <c r="WVM19" s="5"/>
      <c r="WVN19" s="5"/>
      <c r="WVO19" s="5"/>
      <c r="WVP19" s="5"/>
      <c r="WVQ19" s="5"/>
      <c r="WVR19" s="5"/>
      <c r="WVS19" s="5"/>
      <c r="WVT19" s="5"/>
      <c r="WVU19" s="5"/>
      <c r="WVV19" s="5"/>
      <c r="WVW19" s="5"/>
      <c r="WVX19" s="5"/>
      <c r="WVY19" s="5"/>
      <c r="WVZ19" s="5"/>
      <c r="WWA19" s="5"/>
      <c r="WWB19" s="5"/>
      <c r="WWC19" s="5"/>
      <c r="WWD19" s="5"/>
      <c r="WWE19" s="5"/>
      <c r="WWF19" s="5"/>
      <c r="WWG19" s="5"/>
      <c r="WWH19" s="5"/>
      <c r="WWI19" s="5"/>
      <c r="WWJ19" s="5"/>
      <c r="WWK19" s="5"/>
      <c r="WWL19" s="5"/>
      <c r="WWM19" s="5"/>
      <c r="WWN19" s="5"/>
      <c r="WWO19" s="5"/>
      <c r="WWP19" s="5"/>
      <c r="WWQ19" s="5"/>
      <c r="WWR19" s="5"/>
      <c r="WWS19" s="5"/>
      <c r="WWT19" s="5"/>
      <c r="WWU19" s="5"/>
      <c r="WWV19" s="5"/>
      <c r="WWW19" s="5"/>
      <c r="WWX19" s="5"/>
      <c r="WWY19" s="5"/>
      <c r="WWZ19" s="5"/>
      <c r="WXA19" s="5"/>
      <c r="WXB19" s="5"/>
      <c r="WXC19" s="5"/>
      <c r="WXD19" s="5"/>
      <c r="WXE19" s="5"/>
      <c r="WXF19" s="5"/>
      <c r="WXG19" s="5"/>
      <c r="WXH19" s="5"/>
      <c r="WXI19" s="5"/>
      <c r="WXJ19" s="5"/>
      <c r="WXK19" s="5"/>
      <c r="WXL19" s="5"/>
      <c r="WXM19" s="5"/>
      <c r="WXN19" s="5"/>
      <c r="WXO19" s="5"/>
      <c r="WXP19" s="5"/>
      <c r="WXQ19" s="5"/>
      <c r="WXR19" s="5"/>
      <c r="WXS19" s="5"/>
      <c r="WXT19" s="5"/>
      <c r="WXU19" s="5"/>
      <c r="WXV19" s="5"/>
      <c r="WXW19" s="5"/>
      <c r="WXX19" s="5"/>
      <c r="WXY19" s="5"/>
      <c r="WXZ19" s="5"/>
      <c r="WYA19" s="5"/>
      <c r="WYB19" s="5"/>
      <c r="WYC19" s="5"/>
      <c r="WYD19" s="5"/>
      <c r="WYE19" s="5"/>
      <c r="WYF19" s="5"/>
      <c r="WYG19" s="5"/>
      <c r="WYH19" s="5"/>
      <c r="WYI19" s="5"/>
      <c r="WYJ19" s="5"/>
      <c r="WYK19" s="5"/>
      <c r="WYL19" s="5"/>
      <c r="WYM19" s="5"/>
      <c r="WYN19" s="5"/>
      <c r="WYO19" s="5"/>
      <c r="WYP19" s="5"/>
      <c r="WYQ19" s="5"/>
      <c r="WYR19" s="5"/>
      <c r="WYS19" s="5"/>
      <c r="WYT19" s="5"/>
      <c r="WYU19" s="5"/>
      <c r="WYV19" s="5"/>
      <c r="WYW19" s="5"/>
      <c r="WYX19" s="5"/>
      <c r="WYY19" s="5"/>
      <c r="WYZ19" s="5"/>
      <c r="WZA19" s="5"/>
      <c r="WZB19" s="5"/>
      <c r="WZC19" s="5"/>
      <c r="WZD19" s="5"/>
      <c r="WZE19" s="5"/>
      <c r="WZF19" s="5"/>
      <c r="WZG19" s="5"/>
      <c r="WZH19" s="5"/>
      <c r="WZI19" s="5"/>
      <c r="WZJ19" s="5"/>
      <c r="WZK19" s="5"/>
      <c r="WZL19" s="5"/>
      <c r="WZM19" s="5"/>
      <c r="WZN19" s="5"/>
      <c r="WZO19" s="5"/>
      <c r="WZP19" s="5"/>
      <c r="WZQ19" s="5"/>
      <c r="WZR19" s="5"/>
      <c r="WZS19" s="5"/>
      <c r="WZT19" s="5"/>
      <c r="WZU19" s="5"/>
      <c r="WZV19" s="5"/>
      <c r="WZW19" s="5"/>
      <c r="WZX19" s="5"/>
      <c r="WZY19" s="5"/>
      <c r="WZZ19" s="5"/>
      <c r="XAA19" s="5"/>
      <c r="XAB19" s="5"/>
      <c r="XAC19" s="5"/>
      <c r="XAD19" s="5"/>
      <c r="XAE19" s="5"/>
      <c r="XAF19" s="5"/>
      <c r="XAG19" s="5"/>
      <c r="XAH19" s="5"/>
      <c r="XAI19" s="5"/>
      <c r="XAJ19" s="5"/>
      <c r="XAK19" s="5"/>
      <c r="XAL19" s="5"/>
      <c r="XAM19" s="5"/>
      <c r="XAN19" s="5"/>
      <c r="XAO19" s="5"/>
      <c r="XAP19" s="5"/>
      <c r="XAQ19" s="5"/>
      <c r="XAR19" s="5"/>
      <c r="XAS19" s="5"/>
      <c r="XAT19" s="5"/>
      <c r="XAU19" s="5"/>
      <c r="XAV19" s="5"/>
      <c r="XAW19" s="5"/>
      <c r="XAX19" s="5"/>
      <c r="XAY19" s="5"/>
      <c r="XAZ19" s="5"/>
      <c r="XBA19" s="5"/>
      <c r="XBB19" s="5"/>
      <c r="XBC19" s="5"/>
      <c r="XBD19" s="5"/>
      <c r="XBE19" s="5"/>
      <c r="XBF19" s="5"/>
      <c r="XBG19" s="5"/>
      <c r="XBH19" s="5"/>
      <c r="XBI19" s="5"/>
      <c r="XBJ19" s="5"/>
      <c r="XBK19" s="5"/>
      <c r="XBL19" s="5"/>
      <c r="XBM19" s="5"/>
      <c r="XBN19" s="5"/>
      <c r="XBO19" s="5"/>
      <c r="XBP19" s="5"/>
      <c r="XBQ19" s="5"/>
      <c r="XBR19" s="5"/>
      <c r="XBS19" s="5"/>
      <c r="XBT19" s="5"/>
      <c r="XBU19" s="5"/>
      <c r="XBV19" s="5"/>
      <c r="XBW19" s="5"/>
      <c r="XBX19" s="5"/>
      <c r="XBY19" s="5"/>
      <c r="XBZ19" s="5"/>
      <c r="XCA19" s="5"/>
      <c r="XCB19" s="5"/>
      <c r="XCC19" s="5"/>
      <c r="XCD19" s="5"/>
      <c r="XCE19" s="5"/>
      <c r="XCF19" s="5"/>
      <c r="XCG19" s="5"/>
      <c r="XCH19" s="5"/>
      <c r="XCI19" s="5"/>
      <c r="XCJ19" s="5"/>
      <c r="XCK19" s="5"/>
      <c r="XCL19" s="5"/>
      <c r="XCM19" s="5"/>
      <c r="XCN19" s="5"/>
      <c r="XCO19" s="5"/>
      <c r="XCP19" s="5"/>
      <c r="XCQ19" s="5"/>
      <c r="XCR19" s="5"/>
      <c r="XCS19" s="5"/>
      <c r="XCT19" s="5"/>
      <c r="XCU19" s="5"/>
      <c r="XCV19" s="5"/>
      <c r="XCW19" s="5"/>
      <c r="XCX19" s="5"/>
      <c r="XCY19" s="5"/>
      <c r="XCZ19" s="5"/>
      <c r="XDA19" s="5"/>
      <c r="XDB19" s="5"/>
      <c r="XDC19" s="5"/>
      <c r="XDD19" s="5"/>
      <c r="XDE19" s="5"/>
      <c r="XDF19" s="5"/>
      <c r="XDG19" s="5"/>
      <c r="XDH19" s="5"/>
      <c r="XDI19" s="5"/>
      <c r="XDJ19" s="5"/>
      <c r="XDK19" s="5"/>
      <c r="XDL19" s="5"/>
      <c r="XDM19" s="5"/>
      <c r="XDN19" s="5"/>
      <c r="XDO19" s="5"/>
      <c r="XDP19" s="5"/>
      <c r="XDQ19" s="5"/>
      <c r="XDR19" s="5"/>
      <c r="XDS19" s="5"/>
      <c r="XDT19" s="5"/>
      <c r="XDU19" s="5"/>
      <c r="XDV19" s="5"/>
      <c r="XDW19" s="5"/>
      <c r="XDX19" s="5"/>
      <c r="XDY19" s="5"/>
      <c r="XDZ19" s="5"/>
      <c r="XEA19" s="5"/>
      <c r="XEB19" s="5"/>
      <c r="XEC19" s="5"/>
      <c r="XED19" s="5"/>
      <c r="XEE19" s="5"/>
      <c r="XEF19" s="5"/>
      <c r="XEG19" s="5"/>
      <c r="XEH19" s="5"/>
      <c r="XEI19" s="5"/>
      <c r="XEJ19" s="5"/>
      <c r="XEK19" s="5"/>
      <c r="XEL19" s="5"/>
      <c r="XEM19" s="5"/>
      <c r="XEN19" s="5"/>
      <c r="XEO19" s="5"/>
      <c r="XEP19" s="5"/>
      <c r="XEQ19" s="5"/>
      <c r="XER19" s="5"/>
      <c r="XES19" s="5"/>
      <c r="XET19" s="5"/>
      <c r="XEU19" s="5"/>
      <c r="XEV19" s="5"/>
      <c r="XEW19" s="5"/>
      <c r="XEX19" s="5"/>
      <c r="XEY19" s="5"/>
      <c r="XEZ19" s="5"/>
      <c r="XFA19" s="5"/>
      <c r="XFB19" s="5"/>
      <c r="XFC19" s="5"/>
    </row>
    <row r="20" spans="1:16383" s="335" customFormat="1" ht="29.25" customHeight="1" x14ac:dyDescent="0.45">
      <c r="A20" s="424" t="s">
        <v>941</v>
      </c>
      <c r="B20" s="690" t="s">
        <v>885</v>
      </c>
      <c r="C20" s="2225"/>
      <c r="D20" s="2225"/>
      <c r="E20" s="2225"/>
      <c r="F20" s="2225"/>
      <c r="G20" s="2225"/>
      <c r="H20" s="2225"/>
      <c r="I20" s="2226"/>
      <c r="J20" s="2227"/>
      <c r="K20" s="363" t="s">
        <v>948</v>
      </c>
      <c r="L20" s="5"/>
      <c r="M20" s="5"/>
      <c r="N20" s="5"/>
      <c r="O20" s="5"/>
      <c r="P20" s="5"/>
      <c r="Q20" s="5"/>
      <c r="R20" s="5"/>
      <c r="S20" s="5"/>
      <c r="T20" s="5"/>
      <c r="U20" s="5"/>
      <c r="V20" s="5"/>
      <c r="W20" s="5"/>
      <c r="X20" s="5"/>
      <c r="Y20" s="5"/>
      <c r="Z20" s="5"/>
      <c r="AA20" s="5"/>
      <c r="AB20" s="5"/>
      <c r="AC20" s="5"/>
      <c r="AD20" s="5"/>
      <c r="AE20" s="5"/>
      <c r="AF20" s="5"/>
      <c r="AG20" s="5"/>
      <c r="AH20" s="5"/>
      <c r="AI20" s="5"/>
      <c r="AJ20" s="5"/>
      <c r="AK20" s="5"/>
      <c r="AL20" s="5"/>
      <c r="AM20" s="5"/>
      <c r="AN20" s="5"/>
      <c r="AO20" s="5"/>
      <c r="AP20" s="5"/>
      <c r="AQ20" s="5"/>
      <c r="AR20" s="5"/>
      <c r="AS20" s="5"/>
      <c r="AT20" s="5"/>
      <c r="AU20" s="5"/>
      <c r="AV20" s="5"/>
      <c r="AW20" s="5"/>
      <c r="AX20" s="5"/>
      <c r="AY20" s="5"/>
      <c r="AZ20" s="5"/>
      <c r="BA20" s="5"/>
      <c r="BB20" s="5"/>
      <c r="BC20" s="5"/>
      <c r="BD20" s="5"/>
      <c r="BE20" s="5"/>
      <c r="BF20" s="5"/>
      <c r="BG20" s="5"/>
      <c r="BH20" s="5"/>
      <c r="BI20" s="5"/>
      <c r="BJ20" s="5"/>
      <c r="BK20" s="5"/>
      <c r="BL20" s="5"/>
      <c r="BM20" s="5"/>
      <c r="BN20" s="5"/>
      <c r="BO20" s="5"/>
      <c r="BP20" s="5"/>
      <c r="BQ20" s="5"/>
      <c r="BR20" s="5"/>
      <c r="BS20" s="5"/>
      <c r="BT20" s="5"/>
      <c r="BU20" s="5"/>
      <c r="BV20" s="5"/>
      <c r="BW20" s="5"/>
      <c r="BX20" s="5"/>
      <c r="BY20" s="5"/>
      <c r="BZ20" s="5"/>
      <c r="CA20" s="5"/>
      <c r="CB20" s="5"/>
      <c r="CC20" s="5"/>
      <c r="CD20" s="5"/>
      <c r="CE20" s="5"/>
      <c r="CF20" s="5"/>
      <c r="CG20" s="5"/>
      <c r="CH20" s="5"/>
      <c r="CI20" s="5"/>
      <c r="CJ20" s="5"/>
      <c r="CK20" s="5"/>
      <c r="CL20" s="5"/>
      <c r="CM20" s="5"/>
      <c r="CN20" s="5"/>
      <c r="CO20" s="5"/>
      <c r="CP20" s="5"/>
      <c r="CQ20" s="5"/>
      <c r="CR20" s="5"/>
      <c r="CS20" s="5"/>
      <c r="CT20" s="5"/>
      <c r="CU20" s="5"/>
      <c r="CV20" s="5"/>
      <c r="CW20" s="5"/>
      <c r="CX20" s="5"/>
      <c r="CY20" s="5"/>
      <c r="CZ20" s="5"/>
      <c r="DA20" s="5"/>
      <c r="DB20" s="5"/>
      <c r="DC20" s="5"/>
      <c r="DD20" s="5"/>
      <c r="DE20" s="5"/>
      <c r="DF20" s="5"/>
      <c r="DG20" s="5"/>
      <c r="DH20" s="5"/>
      <c r="DI20" s="5"/>
      <c r="DJ20" s="5"/>
      <c r="DK20" s="5"/>
      <c r="DL20" s="5"/>
      <c r="DM20" s="5"/>
      <c r="DN20" s="5"/>
      <c r="DO20" s="5"/>
      <c r="DP20" s="5"/>
      <c r="DQ20" s="5"/>
      <c r="DR20" s="5"/>
      <c r="DS20" s="5"/>
      <c r="DT20" s="5"/>
      <c r="DU20" s="5"/>
      <c r="DV20" s="5"/>
      <c r="DW20" s="5"/>
      <c r="DX20" s="5"/>
      <c r="DY20" s="5"/>
      <c r="DZ20" s="5"/>
      <c r="EA20" s="5"/>
      <c r="EB20" s="5"/>
      <c r="EC20" s="5"/>
      <c r="ED20" s="5"/>
      <c r="EE20" s="5"/>
      <c r="EF20" s="5"/>
      <c r="EG20" s="5"/>
      <c r="EH20" s="5"/>
      <c r="EI20" s="5"/>
      <c r="EJ20" s="5"/>
      <c r="EK20" s="5"/>
      <c r="EL20" s="5"/>
      <c r="EM20" s="5"/>
      <c r="EN20" s="5"/>
      <c r="EO20" s="5"/>
      <c r="EP20" s="5"/>
      <c r="EQ20" s="5"/>
      <c r="ER20" s="5"/>
      <c r="ES20" s="5"/>
      <c r="ET20" s="5"/>
      <c r="EU20" s="5"/>
      <c r="EV20" s="5"/>
      <c r="EW20" s="5"/>
      <c r="EX20" s="5"/>
      <c r="EY20" s="5"/>
      <c r="EZ20" s="5"/>
      <c r="FA20" s="5"/>
      <c r="FB20" s="5"/>
      <c r="FC20" s="5"/>
      <c r="FD20" s="5"/>
      <c r="FE20" s="5"/>
      <c r="FF20" s="5"/>
      <c r="FG20" s="5"/>
      <c r="FH20" s="5"/>
      <c r="FI20" s="5"/>
      <c r="FJ20" s="5"/>
      <c r="FK20" s="5"/>
      <c r="FL20" s="5"/>
      <c r="FM20" s="5"/>
      <c r="FN20" s="5"/>
      <c r="FO20" s="5"/>
      <c r="FP20" s="5"/>
      <c r="FQ20" s="5"/>
      <c r="FR20" s="5"/>
      <c r="FS20" s="5"/>
      <c r="FT20" s="5"/>
      <c r="FU20" s="5"/>
      <c r="FV20" s="5"/>
      <c r="FW20" s="5"/>
      <c r="FX20" s="5"/>
      <c r="FY20" s="5"/>
      <c r="FZ20" s="5"/>
      <c r="GA20" s="5"/>
      <c r="GB20" s="5"/>
      <c r="GC20" s="5"/>
      <c r="GD20" s="5"/>
      <c r="GE20" s="5"/>
      <c r="GF20" s="5"/>
      <c r="GG20" s="5"/>
      <c r="GH20" s="5"/>
      <c r="GI20" s="5"/>
      <c r="GJ20" s="5"/>
      <c r="GK20" s="5"/>
      <c r="GL20" s="5"/>
      <c r="GM20" s="5"/>
      <c r="GN20" s="5"/>
      <c r="GO20" s="5"/>
      <c r="GP20" s="5"/>
      <c r="GQ20" s="5"/>
      <c r="GR20" s="5"/>
      <c r="GS20" s="5"/>
      <c r="GT20" s="5"/>
      <c r="GU20" s="5"/>
      <c r="GV20" s="5"/>
      <c r="GW20" s="5"/>
      <c r="GX20" s="5"/>
      <c r="GY20" s="5"/>
      <c r="GZ20" s="5"/>
      <c r="HA20" s="5"/>
      <c r="HB20" s="5"/>
      <c r="HC20" s="5"/>
      <c r="HD20" s="5"/>
      <c r="HE20" s="5"/>
      <c r="HF20" s="5"/>
      <c r="HG20" s="5"/>
      <c r="HH20" s="5"/>
      <c r="HI20" s="5"/>
      <c r="HJ20" s="5"/>
      <c r="HK20" s="5"/>
      <c r="HL20" s="5"/>
      <c r="HM20" s="5"/>
      <c r="HN20" s="5"/>
      <c r="HO20" s="5"/>
      <c r="HP20" s="5"/>
      <c r="HQ20" s="5"/>
      <c r="HR20" s="5"/>
      <c r="HS20" s="5"/>
      <c r="HT20" s="5"/>
      <c r="HU20" s="5"/>
      <c r="HV20" s="5"/>
      <c r="HW20" s="5"/>
      <c r="HX20" s="5"/>
      <c r="HY20" s="5"/>
      <c r="HZ20" s="5"/>
      <c r="IA20" s="5"/>
      <c r="IB20" s="5"/>
      <c r="IC20" s="5"/>
      <c r="ID20" s="5"/>
      <c r="IE20" s="5"/>
      <c r="IF20" s="5"/>
      <c r="IG20" s="5"/>
      <c r="IH20" s="5"/>
      <c r="II20" s="5"/>
      <c r="IJ20" s="5"/>
      <c r="IK20" s="5"/>
      <c r="IL20" s="5"/>
      <c r="IM20" s="5"/>
      <c r="IN20" s="5"/>
      <c r="IO20" s="5"/>
      <c r="IP20" s="5"/>
      <c r="IQ20" s="5"/>
      <c r="IR20" s="5"/>
      <c r="IS20" s="5"/>
      <c r="IT20" s="5"/>
      <c r="IU20" s="5"/>
      <c r="IV20" s="5"/>
      <c r="IW20" s="5"/>
      <c r="IX20" s="5"/>
      <c r="IY20" s="5"/>
      <c r="IZ20" s="5"/>
      <c r="JA20" s="5"/>
      <c r="JB20" s="5"/>
      <c r="JC20" s="5"/>
      <c r="JD20" s="5"/>
      <c r="JE20" s="5"/>
      <c r="JF20" s="5"/>
      <c r="JG20" s="5"/>
      <c r="JH20" s="5"/>
      <c r="JI20" s="5"/>
      <c r="JJ20" s="5"/>
      <c r="JK20" s="5"/>
      <c r="JL20" s="5"/>
      <c r="JM20" s="5"/>
      <c r="JN20" s="5"/>
      <c r="JO20" s="5"/>
      <c r="JP20" s="5"/>
      <c r="JQ20" s="5"/>
      <c r="JR20" s="5"/>
      <c r="JS20" s="5"/>
      <c r="JT20" s="5"/>
      <c r="JU20" s="5"/>
      <c r="JV20" s="5"/>
      <c r="JW20" s="5"/>
      <c r="JX20" s="5"/>
      <c r="JY20" s="5"/>
      <c r="JZ20" s="5"/>
      <c r="KA20" s="5"/>
      <c r="KB20" s="5"/>
      <c r="KC20" s="5"/>
      <c r="KD20" s="5"/>
      <c r="KE20" s="5"/>
      <c r="KF20" s="5"/>
      <c r="KG20" s="5"/>
      <c r="KH20" s="5"/>
      <c r="KI20" s="5"/>
      <c r="KJ20" s="5"/>
      <c r="KK20" s="5"/>
      <c r="KL20" s="5"/>
      <c r="KM20" s="5"/>
      <c r="KN20" s="5"/>
      <c r="KO20" s="5"/>
      <c r="KP20" s="5"/>
      <c r="KQ20" s="5"/>
      <c r="KR20" s="5"/>
      <c r="KS20" s="5"/>
      <c r="KT20" s="5"/>
      <c r="KU20" s="5"/>
      <c r="KV20" s="5"/>
      <c r="KW20" s="5"/>
      <c r="KX20" s="5"/>
      <c r="KY20" s="5"/>
      <c r="KZ20" s="5"/>
      <c r="LA20" s="5"/>
      <c r="LB20" s="5"/>
      <c r="LC20" s="5"/>
      <c r="LD20" s="5"/>
      <c r="LE20" s="5"/>
      <c r="LF20" s="5"/>
      <c r="LG20" s="5"/>
      <c r="LH20" s="5"/>
      <c r="LI20" s="5"/>
      <c r="LJ20" s="5"/>
      <c r="LK20" s="5"/>
      <c r="LL20" s="5"/>
      <c r="LM20" s="5"/>
      <c r="LN20" s="5"/>
      <c r="LO20" s="5"/>
      <c r="LP20" s="5"/>
      <c r="LQ20" s="5"/>
      <c r="LR20" s="5"/>
      <c r="LS20" s="5"/>
      <c r="LT20" s="5"/>
      <c r="LU20" s="5"/>
      <c r="LV20" s="5"/>
      <c r="LW20" s="5"/>
      <c r="LX20" s="5"/>
      <c r="LY20" s="5"/>
      <c r="LZ20" s="5"/>
      <c r="MA20" s="5"/>
      <c r="MB20" s="5"/>
      <c r="MC20" s="5"/>
      <c r="MD20" s="5"/>
      <c r="ME20" s="5"/>
      <c r="MF20" s="5"/>
      <c r="MG20" s="5"/>
      <c r="MH20" s="5"/>
      <c r="MI20" s="5"/>
      <c r="MJ20" s="5"/>
      <c r="MK20" s="5"/>
      <c r="ML20" s="5"/>
      <c r="MM20" s="5"/>
      <c r="MN20" s="5"/>
      <c r="MO20" s="5"/>
      <c r="MP20" s="5"/>
      <c r="MQ20" s="5"/>
      <c r="MR20" s="5"/>
      <c r="MS20" s="5"/>
      <c r="MT20" s="5"/>
      <c r="MU20" s="5"/>
      <c r="MV20" s="5"/>
      <c r="MW20" s="5"/>
      <c r="MX20" s="5"/>
      <c r="MY20" s="5"/>
      <c r="MZ20" s="5"/>
      <c r="NA20" s="5"/>
      <c r="NB20" s="5"/>
      <c r="NC20" s="5"/>
      <c r="ND20" s="5"/>
      <c r="NE20" s="5"/>
      <c r="NF20" s="5"/>
      <c r="NG20" s="5"/>
      <c r="NH20" s="5"/>
      <c r="NI20" s="5"/>
      <c r="NJ20" s="5"/>
      <c r="NK20" s="5"/>
      <c r="NL20" s="5"/>
      <c r="NM20" s="5"/>
      <c r="NN20" s="5"/>
      <c r="NO20" s="5"/>
      <c r="NP20" s="5"/>
      <c r="NQ20" s="5"/>
      <c r="NR20" s="5"/>
      <c r="NS20" s="5"/>
      <c r="NT20" s="5"/>
      <c r="NU20" s="5"/>
      <c r="NV20" s="5"/>
      <c r="NW20" s="5"/>
      <c r="NX20" s="5"/>
      <c r="NY20" s="5"/>
      <c r="NZ20" s="5"/>
      <c r="OA20" s="5"/>
      <c r="OB20" s="5"/>
      <c r="OC20" s="5"/>
      <c r="OD20" s="5"/>
      <c r="OE20" s="5"/>
      <c r="OF20" s="5"/>
      <c r="OG20" s="5"/>
      <c r="OH20" s="5"/>
      <c r="OI20" s="5"/>
      <c r="OJ20" s="5"/>
      <c r="OK20" s="5"/>
      <c r="OL20" s="5"/>
      <c r="OM20" s="5"/>
      <c r="ON20" s="5"/>
      <c r="OO20" s="5"/>
      <c r="OP20" s="5"/>
      <c r="OQ20" s="5"/>
      <c r="OR20" s="5"/>
      <c r="OS20" s="5"/>
      <c r="OT20" s="5"/>
      <c r="OU20" s="5"/>
      <c r="OV20" s="5"/>
      <c r="OW20" s="5"/>
      <c r="OX20" s="5"/>
      <c r="OY20" s="5"/>
      <c r="OZ20" s="5"/>
      <c r="PA20" s="5"/>
      <c r="PB20" s="5"/>
      <c r="PC20" s="5"/>
      <c r="PD20" s="5"/>
      <c r="PE20" s="5"/>
      <c r="PF20" s="5"/>
      <c r="PG20" s="5"/>
      <c r="PH20" s="5"/>
      <c r="PI20" s="5"/>
      <c r="PJ20" s="5"/>
      <c r="PK20" s="5"/>
      <c r="PL20" s="5"/>
      <c r="PM20" s="5"/>
      <c r="PN20" s="5"/>
      <c r="PO20" s="5"/>
      <c r="PP20" s="5"/>
      <c r="PQ20" s="5"/>
      <c r="PR20" s="5"/>
      <c r="PS20" s="5"/>
      <c r="PT20" s="5"/>
      <c r="PU20" s="5"/>
      <c r="PV20" s="5"/>
      <c r="PW20" s="5"/>
      <c r="PX20" s="5"/>
      <c r="PY20" s="5"/>
      <c r="PZ20" s="5"/>
      <c r="QA20" s="5"/>
      <c r="QB20" s="5"/>
      <c r="QC20" s="5"/>
      <c r="QD20" s="5"/>
      <c r="QE20" s="5"/>
      <c r="QF20" s="5"/>
      <c r="QG20" s="5"/>
      <c r="QH20" s="5"/>
      <c r="QI20" s="5"/>
      <c r="QJ20" s="5"/>
      <c r="QK20" s="5"/>
      <c r="QL20" s="5"/>
      <c r="QM20" s="5"/>
      <c r="QN20" s="5"/>
      <c r="QO20" s="5"/>
      <c r="QP20" s="5"/>
      <c r="QQ20" s="5"/>
      <c r="QR20" s="5"/>
      <c r="QS20" s="5"/>
      <c r="QT20" s="5"/>
      <c r="QU20" s="5"/>
      <c r="QV20" s="5"/>
      <c r="QW20" s="5"/>
      <c r="QX20" s="5"/>
      <c r="QY20" s="5"/>
      <c r="QZ20" s="5"/>
      <c r="RA20" s="5"/>
      <c r="RB20" s="5"/>
      <c r="RC20" s="5"/>
      <c r="RD20" s="5"/>
      <c r="RE20" s="5"/>
      <c r="RF20" s="5"/>
      <c r="RG20" s="5"/>
      <c r="RH20" s="5"/>
      <c r="RI20" s="5"/>
      <c r="RJ20" s="5"/>
      <c r="RK20" s="5"/>
      <c r="RL20" s="5"/>
      <c r="RM20" s="5"/>
      <c r="RN20" s="5"/>
      <c r="RO20" s="5"/>
      <c r="RP20" s="5"/>
      <c r="RQ20" s="5"/>
      <c r="RR20" s="5"/>
      <c r="RS20" s="5"/>
      <c r="RT20" s="5"/>
      <c r="RU20" s="5"/>
      <c r="RV20" s="5"/>
      <c r="RW20" s="5"/>
      <c r="RX20" s="5"/>
      <c r="RY20" s="5"/>
      <c r="RZ20" s="5"/>
      <c r="SA20" s="5"/>
      <c r="SB20" s="5"/>
      <c r="SC20" s="5"/>
      <c r="SD20" s="5"/>
      <c r="SE20" s="5"/>
      <c r="SF20" s="5"/>
      <c r="SG20" s="5"/>
      <c r="SH20" s="5"/>
      <c r="SI20" s="5"/>
      <c r="SJ20" s="5"/>
      <c r="SK20" s="5"/>
      <c r="SL20" s="5"/>
      <c r="SM20" s="5"/>
      <c r="SN20" s="5"/>
      <c r="SO20" s="5"/>
      <c r="SP20" s="5"/>
      <c r="SQ20" s="5"/>
      <c r="SR20" s="5"/>
      <c r="SS20" s="5"/>
      <c r="ST20" s="5"/>
      <c r="SU20" s="5"/>
      <c r="SV20" s="5"/>
      <c r="SW20" s="5"/>
      <c r="SX20" s="5"/>
      <c r="SY20" s="5"/>
      <c r="SZ20" s="5"/>
      <c r="TA20" s="5"/>
      <c r="TB20" s="5"/>
      <c r="TC20" s="5"/>
      <c r="TD20" s="5"/>
      <c r="TE20" s="5"/>
      <c r="TF20" s="5"/>
      <c r="TG20" s="5"/>
      <c r="TH20" s="5"/>
      <c r="TI20" s="5"/>
      <c r="TJ20" s="5"/>
      <c r="TK20" s="5"/>
      <c r="TL20" s="5"/>
      <c r="TM20" s="5"/>
      <c r="TN20" s="5"/>
      <c r="TO20" s="5"/>
      <c r="TP20" s="5"/>
      <c r="TQ20" s="5"/>
      <c r="TR20" s="5"/>
      <c r="TS20" s="5"/>
      <c r="TT20" s="5"/>
      <c r="TU20" s="5"/>
      <c r="TV20" s="5"/>
      <c r="TW20" s="5"/>
      <c r="TX20" s="5"/>
      <c r="TY20" s="5"/>
      <c r="TZ20" s="5"/>
      <c r="UA20" s="5"/>
      <c r="UB20" s="5"/>
      <c r="UC20" s="5"/>
      <c r="UD20" s="5"/>
      <c r="UE20" s="5"/>
      <c r="UF20" s="5"/>
      <c r="UG20" s="5"/>
      <c r="UH20" s="5"/>
      <c r="UI20" s="5"/>
      <c r="UJ20" s="5"/>
      <c r="UK20" s="5"/>
      <c r="UL20" s="5"/>
      <c r="UM20" s="5"/>
      <c r="UN20" s="5"/>
      <c r="UO20" s="5"/>
      <c r="UP20" s="5"/>
      <c r="UQ20" s="5"/>
      <c r="UR20" s="5"/>
      <c r="US20" s="5"/>
      <c r="UT20" s="5"/>
      <c r="UU20" s="5"/>
      <c r="UV20" s="5"/>
      <c r="UW20" s="5"/>
      <c r="UX20" s="5"/>
      <c r="UY20" s="5"/>
      <c r="UZ20" s="5"/>
      <c r="VA20" s="5"/>
      <c r="VB20" s="5"/>
      <c r="VC20" s="5"/>
      <c r="VD20" s="5"/>
      <c r="VE20" s="5"/>
      <c r="VF20" s="5"/>
      <c r="VG20" s="5"/>
      <c r="VH20" s="5"/>
      <c r="VI20" s="5"/>
      <c r="VJ20" s="5"/>
      <c r="VK20" s="5"/>
      <c r="VL20" s="5"/>
      <c r="VM20" s="5"/>
      <c r="VN20" s="5"/>
      <c r="VO20" s="5"/>
      <c r="VP20" s="5"/>
      <c r="VQ20" s="5"/>
      <c r="VR20" s="5"/>
      <c r="VS20" s="5"/>
      <c r="VT20" s="5"/>
      <c r="VU20" s="5"/>
      <c r="VV20" s="5"/>
      <c r="VW20" s="5"/>
      <c r="VX20" s="5"/>
      <c r="VY20" s="5"/>
      <c r="VZ20" s="5"/>
      <c r="WA20" s="5"/>
      <c r="WB20" s="5"/>
      <c r="WC20" s="5"/>
      <c r="WD20" s="5"/>
      <c r="WE20" s="5"/>
      <c r="WF20" s="5"/>
      <c r="WG20" s="5"/>
      <c r="WH20" s="5"/>
      <c r="WI20" s="5"/>
      <c r="WJ20" s="5"/>
      <c r="WK20" s="5"/>
      <c r="WL20" s="5"/>
      <c r="WM20" s="5"/>
      <c r="WN20" s="5"/>
      <c r="WO20" s="5"/>
      <c r="WP20" s="5"/>
      <c r="WQ20" s="5"/>
      <c r="WR20" s="5"/>
      <c r="WS20" s="5"/>
      <c r="WT20" s="5"/>
      <c r="WU20" s="5"/>
      <c r="WV20" s="5"/>
      <c r="WW20" s="5"/>
      <c r="WX20" s="5"/>
      <c r="WY20" s="5"/>
      <c r="WZ20" s="5"/>
      <c r="XA20" s="5"/>
      <c r="XB20" s="5"/>
      <c r="XC20" s="5"/>
      <c r="XD20" s="5"/>
      <c r="XE20" s="5"/>
      <c r="XF20" s="5"/>
      <c r="XG20" s="5"/>
      <c r="XH20" s="5"/>
      <c r="XI20" s="5"/>
      <c r="XJ20" s="5"/>
      <c r="XK20" s="5"/>
      <c r="XL20" s="5"/>
      <c r="XM20" s="5"/>
      <c r="XN20" s="5"/>
      <c r="XO20" s="5"/>
      <c r="XP20" s="5"/>
      <c r="XQ20" s="5"/>
      <c r="XR20" s="5"/>
      <c r="XS20" s="5"/>
      <c r="XT20" s="5"/>
      <c r="XU20" s="5"/>
      <c r="XV20" s="5"/>
      <c r="XW20" s="5"/>
      <c r="XX20" s="5"/>
      <c r="XY20" s="5"/>
      <c r="XZ20" s="5"/>
      <c r="YA20" s="5"/>
      <c r="YB20" s="5"/>
      <c r="YC20" s="5"/>
      <c r="YD20" s="5"/>
      <c r="YE20" s="5"/>
      <c r="YF20" s="5"/>
      <c r="YG20" s="5"/>
      <c r="YH20" s="5"/>
      <c r="YI20" s="5"/>
      <c r="YJ20" s="5"/>
      <c r="YK20" s="5"/>
      <c r="YL20" s="5"/>
      <c r="YM20" s="5"/>
      <c r="YN20" s="5"/>
      <c r="YO20" s="5"/>
      <c r="YP20" s="5"/>
      <c r="YQ20" s="5"/>
      <c r="YR20" s="5"/>
      <c r="YS20" s="5"/>
      <c r="YT20" s="5"/>
      <c r="YU20" s="5"/>
      <c r="YV20" s="5"/>
      <c r="YW20" s="5"/>
      <c r="YX20" s="5"/>
      <c r="YY20" s="5"/>
      <c r="YZ20" s="5"/>
      <c r="ZA20" s="5"/>
      <c r="ZB20" s="5"/>
      <c r="ZC20" s="5"/>
      <c r="ZD20" s="5"/>
      <c r="ZE20" s="5"/>
      <c r="ZF20" s="5"/>
      <c r="ZG20" s="5"/>
      <c r="ZH20" s="5"/>
      <c r="ZI20" s="5"/>
      <c r="ZJ20" s="5"/>
      <c r="ZK20" s="5"/>
      <c r="ZL20" s="5"/>
      <c r="ZM20" s="5"/>
      <c r="ZN20" s="5"/>
      <c r="ZO20" s="5"/>
      <c r="ZP20" s="5"/>
      <c r="ZQ20" s="5"/>
      <c r="ZR20" s="5"/>
      <c r="ZS20" s="5"/>
      <c r="ZT20" s="5"/>
      <c r="ZU20" s="5"/>
      <c r="ZV20" s="5"/>
      <c r="ZW20" s="5"/>
      <c r="ZX20" s="5"/>
      <c r="ZY20" s="5"/>
      <c r="ZZ20" s="5"/>
      <c r="AAA20" s="5"/>
      <c r="AAB20" s="5"/>
      <c r="AAC20" s="5"/>
      <c r="AAD20" s="5"/>
      <c r="AAE20" s="5"/>
      <c r="AAF20" s="5"/>
      <c r="AAG20" s="5"/>
      <c r="AAH20" s="5"/>
      <c r="AAI20" s="5"/>
      <c r="AAJ20" s="5"/>
      <c r="AAK20" s="5"/>
      <c r="AAL20" s="5"/>
      <c r="AAM20" s="5"/>
      <c r="AAN20" s="5"/>
      <c r="AAO20" s="5"/>
      <c r="AAP20" s="5"/>
      <c r="AAQ20" s="5"/>
      <c r="AAR20" s="5"/>
      <c r="AAS20" s="5"/>
      <c r="AAT20" s="5"/>
      <c r="AAU20" s="5"/>
      <c r="AAV20" s="5"/>
      <c r="AAW20" s="5"/>
      <c r="AAX20" s="5"/>
      <c r="AAY20" s="5"/>
      <c r="AAZ20" s="5"/>
      <c r="ABA20" s="5"/>
      <c r="ABB20" s="5"/>
      <c r="ABC20" s="5"/>
      <c r="ABD20" s="5"/>
      <c r="ABE20" s="5"/>
      <c r="ABF20" s="5"/>
      <c r="ABG20" s="5"/>
      <c r="ABH20" s="5"/>
      <c r="ABI20" s="5"/>
      <c r="ABJ20" s="5"/>
      <c r="ABK20" s="5"/>
      <c r="ABL20" s="5"/>
      <c r="ABM20" s="5"/>
      <c r="ABN20" s="5"/>
      <c r="ABO20" s="5"/>
      <c r="ABP20" s="5"/>
      <c r="ABQ20" s="5"/>
      <c r="ABR20" s="5"/>
      <c r="ABS20" s="5"/>
      <c r="ABT20" s="5"/>
      <c r="ABU20" s="5"/>
      <c r="ABV20" s="5"/>
      <c r="ABW20" s="5"/>
      <c r="ABX20" s="5"/>
      <c r="ABY20" s="5"/>
      <c r="ABZ20" s="5"/>
      <c r="ACA20" s="5"/>
      <c r="ACB20" s="5"/>
      <c r="ACC20" s="5"/>
      <c r="ACD20" s="5"/>
      <c r="ACE20" s="5"/>
      <c r="ACF20" s="5"/>
      <c r="ACG20" s="5"/>
      <c r="ACH20" s="5"/>
      <c r="ACI20" s="5"/>
      <c r="ACJ20" s="5"/>
      <c r="ACK20" s="5"/>
      <c r="ACL20" s="5"/>
      <c r="ACM20" s="5"/>
      <c r="ACN20" s="5"/>
      <c r="ACO20" s="5"/>
      <c r="ACP20" s="5"/>
      <c r="ACQ20" s="5"/>
      <c r="ACR20" s="5"/>
      <c r="ACS20" s="5"/>
      <c r="ACT20" s="5"/>
      <c r="ACU20" s="5"/>
      <c r="ACV20" s="5"/>
      <c r="ACW20" s="5"/>
      <c r="ACX20" s="5"/>
      <c r="ACY20" s="5"/>
      <c r="ACZ20" s="5"/>
      <c r="ADA20" s="5"/>
      <c r="ADB20" s="5"/>
      <c r="ADC20" s="5"/>
      <c r="ADD20" s="5"/>
      <c r="ADE20" s="5"/>
      <c r="ADF20" s="5"/>
      <c r="ADG20" s="5"/>
      <c r="ADH20" s="5"/>
      <c r="ADI20" s="5"/>
      <c r="ADJ20" s="5"/>
      <c r="ADK20" s="5"/>
      <c r="ADL20" s="5"/>
      <c r="ADM20" s="5"/>
      <c r="ADN20" s="5"/>
      <c r="ADO20" s="5"/>
      <c r="ADP20" s="5"/>
      <c r="ADQ20" s="5"/>
      <c r="ADR20" s="5"/>
      <c r="ADS20" s="5"/>
      <c r="ADT20" s="5"/>
      <c r="ADU20" s="5"/>
      <c r="ADV20" s="5"/>
      <c r="ADW20" s="5"/>
      <c r="ADX20" s="5"/>
      <c r="ADY20" s="5"/>
      <c r="ADZ20" s="5"/>
      <c r="AEA20" s="5"/>
      <c r="AEB20" s="5"/>
      <c r="AEC20" s="5"/>
      <c r="AED20" s="5"/>
      <c r="AEE20" s="5"/>
      <c r="AEF20" s="5"/>
      <c r="AEG20" s="5"/>
      <c r="AEH20" s="5"/>
      <c r="AEI20" s="5"/>
      <c r="AEJ20" s="5"/>
      <c r="AEK20" s="5"/>
      <c r="AEL20" s="5"/>
      <c r="AEM20" s="5"/>
      <c r="AEN20" s="5"/>
      <c r="AEO20" s="5"/>
      <c r="AEP20" s="5"/>
      <c r="AEQ20" s="5"/>
      <c r="AER20" s="5"/>
      <c r="AES20" s="5"/>
      <c r="AET20" s="5"/>
      <c r="AEU20" s="5"/>
      <c r="AEV20" s="5"/>
      <c r="AEW20" s="5"/>
      <c r="AEX20" s="5"/>
      <c r="AEY20" s="5"/>
      <c r="AEZ20" s="5"/>
      <c r="AFA20" s="5"/>
      <c r="AFB20" s="5"/>
      <c r="AFC20" s="5"/>
      <c r="AFD20" s="5"/>
      <c r="AFE20" s="5"/>
      <c r="AFF20" s="5"/>
      <c r="AFG20" s="5"/>
      <c r="AFH20" s="5"/>
      <c r="AFI20" s="5"/>
      <c r="AFJ20" s="5"/>
      <c r="AFK20" s="5"/>
      <c r="AFL20" s="5"/>
      <c r="AFM20" s="5"/>
      <c r="AFN20" s="5"/>
      <c r="AFO20" s="5"/>
      <c r="AFP20" s="5"/>
      <c r="AFQ20" s="5"/>
      <c r="AFR20" s="5"/>
      <c r="AFS20" s="5"/>
      <c r="AFT20" s="5"/>
      <c r="AFU20" s="5"/>
      <c r="AFV20" s="5"/>
      <c r="AFW20" s="5"/>
      <c r="AFX20" s="5"/>
      <c r="AFY20" s="5"/>
      <c r="AFZ20" s="5"/>
      <c r="AGA20" s="5"/>
      <c r="AGB20" s="5"/>
      <c r="AGC20" s="5"/>
      <c r="AGD20" s="5"/>
      <c r="AGE20" s="5"/>
      <c r="AGF20" s="5"/>
      <c r="AGG20" s="5"/>
      <c r="AGH20" s="5"/>
      <c r="AGI20" s="5"/>
      <c r="AGJ20" s="5"/>
      <c r="AGK20" s="5"/>
      <c r="AGL20" s="5"/>
      <c r="AGM20" s="5"/>
      <c r="AGN20" s="5"/>
      <c r="AGO20" s="5"/>
      <c r="AGP20" s="5"/>
      <c r="AGQ20" s="5"/>
      <c r="AGR20" s="5"/>
      <c r="AGS20" s="5"/>
      <c r="AGT20" s="5"/>
      <c r="AGU20" s="5"/>
      <c r="AGV20" s="5"/>
      <c r="AGW20" s="5"/>
      <c r="AGX20" s="5"/>
      <c r="AGY20" s="5"/>
      <c r="AGZ20" s="5"/>
      <c r="AHA20" s="5"/>
      <c r="AHB20" s="5"/>
      <c r="AHC20" s="5"/>
      <c r="AHD20" s="5"/>
      <c r="AHE20" s="5"/>
      <c r="AHF20" s="5"/>
      <c r="AHG20" s="5"/>
      <c r="AHH20" s="5"/>
      <c r="AHI20" s="5"/>
      <c r="AHJ20" s="5"/>
      <c r="AHK20" s="5"/>
      <c r="AHL20" s="5"/>
      <c r="AHM20" s="5"/>
      <c r="AHN20" s="5"/>
      <c r="AHO20" s="5"/>
      <c r="AHP20" s="5"/>
      <c r="AHQ20" s="5"/>
      <c r="AHR20" s="5"/>
      <c r="AHS20" s="5"/>
      <c r="AHT20" s="5"/>
      <c r="AHU20" s="5"/>
      <c r="AHV20" s="5"/>
      <c r="AHW20" s="5"/>
      <c r="AHX20" s="5"/>
      <c r="AHY20" s="5"/>
      <c r="AHZ20" s="5"/>
      <c r="AIA20" s="5"/>
      <c r="AIB20" s="5"/>
      <c r="AIC20" s="5"/>
      <c r="AID20" s="5"/>
      <c r="AIE20" s="5"/>
      <c r="AIF20" s="5"/>
      <c r="AIG20" s="5"/>
      <c r="AIH20" s="5"/>
      <c r="AII20" s="5"/>
      <c r="AIJ20" s="5"/>
      <c r="AIK20" s="5"/>
      <c r="AIL20" s="5"/>
      <c r="AIM20" s="5"/>
      <c r="AIN20" s="5"/>
      <c r="AIO20" s="5"/>
      <c r="AIP20" s="5"/>
      <c r="AIQ20" s="5"/>
      <c r="AIR20" s="5"/>
      <c r="AIS20" s="5"/>
      <c r="AIT20" s="5"/>
      <c r="AIU20" s="5"/>
      <c r="AIV20" s="5"/>
      <c r="AIW20" s="5"/>
      <c r="AIX20" s="5"/>
      <c r="AIY20" s="5"/>
      <c r="AIZ20" s="5"/>
      <c r="AJA20" s="5"/>
      <c r="AJB20" s="5"/>
      <c r="AJC20" s="5"/>
      <c r="AJD20" s="5"/>
      <c r="AJE20" s="5"/>
      <c r="AJF20" s="5"/>
      <c r="AJG20" s="5"/>
      <c r="AJH20" s="5"/>
      <c r="AJI20" s="5"/>
      <c r="AJJ20" s="5"/>
      <c r="AJK20" s="5"/>
      <c r="AJL20" s="5"/>
      <c r="AJM20" s="5"/>
      <c r="AJN20" s="5"/>
      <c r="AJO20" s="5"/>
      <c r="AJP20" s="5"/>
      <c r="AJQ20" s="5"/>
      <c r="AJR20" s="5"/>
      <c r="AJS20" s="5"/>
      <c r="AJT20" s="5"/>
      <c r="AJU20" s="5"/>
      <c r="AJV20" s="5"/>
      <c r="AJW20" s="5"/>
      <c r="AJX20" s="5"/>
      <c r="AJY20" s="5"/>
      <c r="AJZ20" s="5"/>
      <c r="AKA20" s="5"/>
      <c r="AKB20" s="5"/>
      <c r="AKC20" s="5"/>
      <c r="AKD20" s="5"/>
      <c r="AKE20" s="5"/>
      <c r="AKF20" s="5"/>
      <c r="AKG20" s="5"/>
      <c r="AKH20" s="5"/>
      <c r="AKI20" s="5"/>
      <c r="AKJ20" s="5"/>
      <c r="AKK20" s="5"/>
      <c r="AKL20" s="5"/>
      <c r="AKM20" s="5"/>
      <c r="AKN20" s="5"/>
      <c r="AKO20" s="5"/>
      <c r="AKP20" s="5"/>
      <c r="AKQ20" s="5"/>
      <c r="AKR20" s="5"/>
      <c r="AKS20" s="5"/>
      <c r="AKT20" s="5"/>
      <c r="AKU20" s="5"/>
      <c r="AKV20" s="5"/>
      <c r="AKW20" s="5"/>
      <c r="AKX20" s="5"/>
      <c r="AKY20" s="5"/>
      <c r="AKZ20" s="5"/>
      <c r="ALA20" s="5"/>
      <c r="ALB20" s="5"/>
      <c r="ALC20" s="5"/>
      <c r="ALD20" s="5"/>
      <c r="ALE20" s="5"/>
      <c r="ALF20" s="5"/>
      <c r="ALG20" s="5"/>
      <c r="ALH20" s="5"/>
      <c r="ALI20" s="5"/>
      <c r="ALJ20" s="5"/>
      <c r="ALK20" s="5"/>
      <c r="ALL20" s="5"/>
      <c r="ALM20" s="5"/>
      <c r="ALN20" s="5"/>
      <c r="ALO20" s="5"/>
      <c r="ALP20" s="5"/>
      <c r="ALQ20" s="5"/>
      <c r="ALR20" s="5"/>
      <c r="ALS20" s="5"/>
      <c r="ALT20" s="5"/>
      <c r="ALU20" s="5"/>
      <c r="ALV20" s="5"/>
      <c r="ALW20" s="5"/>
      <c r="ALX20" s="5"/>
      <c r="ALY20" s="5"/>
      <c r="ALZ20" s="5"/>
      <c r="AMA20" s="5"/>
      <c r="AMB20" s="5"/>
      <c r="AMC20" s="5"/>
      <c r="AMD20" s="5"/>
      <c r="AME20" s="5"/>
      <c r="AMF20" s="5"/>
      <c r="AMG20" s="5"/>
      <c r="AMH20" s="5"/>
      <c r="AMI20" s="5"/>
      <c r="AMJ20" s="5"/>
      <c r="AMK20" s="5"/>
      <c r="AML20" s="5"/>
      <c r="AMM20" s="5"/>
      <c r="AMN20" s="5"/>
      <c r="AMO20" s="5"/>
      <c r="AMP20" s="5"/>
      <c r="AMQ20" s="5"/>
      <c r="AMR20" s="5"/>
      <c r="AMS20" s="5"/>
      <c r="AMT20" s="5"/>
      <c r="AMU20" s="5"/>
      <c r="AMV20" s="5"/>
      <c r="AMW20" s="5"/>
      <c r="AMX20" s="5"/>
      <c r="AMY20" s="5"/>
      <c r="AMZ20" s="5"/>
      <c r="ANA20" s="5"/>
      <c r="ANB20" s="5"/>
      <c r="ANC20" s="5"/>
      <c r="AND20" s="5"/>
      <c r="ANE20" s="5"/>
      <c r="ANF20" s="5"/>
      <c r="ANG20" s="5"/>
      <c r="ANH20" s="5"/>
      <c r="ANI20" s="5"/>
      <c r="ANJ20" s="5"/>
      <c r="ANK20" s="5"/>
      <c r="ANL20" s="5"/>
      <c r="ANM20" s="5"/>
      <c r="ANN20" s="5"/>
      <c r="ANO20" s="5"/>
      <c r="ANP20" s="5"/>
      <c r="ANQ20" s="5"/>
      <c r="ANR20" s="5"/>
      <c r="ANS20" s="5"/>
      <c r="ANT20" s="5"/>
      <c r="ANU20" s="5"/>
      <c r="ANV20" s="5"/>
      <c r="ANW20" s="5"/>
      <c r="ANX20" s="5"/>
      <c r="ANY20" s="5"/>
      <c r="ANZ20" s="5"/>
      <c r="AOA20" s="5"/>
      <c r="AOB20" s="5"/>
      <c r="AOC20" s="5"/>
      <c r="AOD20" s="5"/>
      <c r="AOE20" s="5"/>
      <c r="AOF20" s="5"/>
      <c r="AOG20" s="5"/>
      <c r="AOH20" s="5"/>
      <c r="AOI20" s="5"/>
      <c r="AOJ20" s="5"/>
      <c r="AOK20" s="5"/>
      <c r="AOL20" s="5"/>
      <c r="AOM20" s="5"/>
      <c r="AON20" s="5"/>
      <c r="AOO20" s="5"/>
      <c r="AOP20" s="5"/>
      <c r="AOQ20" s="5"/>
      <c r="AOR20" s="5"/>
      <c r="AOS20" s="5"/>
      <c r="AOT20" s="5"/>
      <c r="AOU20" s="5"/>
      <c r="AOV20" s="5"/>
      <c r="AOW20" s="5"/>
      <c r="AOX20" s="5"/>
      <c r="AOY20" s="5"/>
      <c r="AOZ20" s="5"/>
      <c r="APA20" s="5"/>
      <c r="APB20" s="5"/>
      <c r="APC20" s="5"/>
      <c r="APD20" s="5"/>
      <c r="APE20" s="5"/>
      <c r="APF20" s="5"/>
      <c r="APG20" s="5"/>
      <c r="APH20" s="5"/>
      <c r="API20" s="5"/>
      <c r="APJ20" s="5"/>
      <c r="APK20" s="5"/>
      <c r="APL20" s="5"/>
      <c r="APM20" s="5"/>
      <c r="APN20" s="5"/>
      <c r="APO20" s="5"/>
      <c r="APP20" s="5"/>
      <c r="APQ20" s="5"/>
      <c r="APR20" s="5"/>
      <c r="APS20" s="5"/>
      <c r="APT20" s="5"/>
      <c r="APU20" s="5"/>
      <c r="APV20" s="5"/>
      <c r="APW20" s="5"/>
      <c r="APX20" s="5"/>
      <c r="APY20" s="5"/>
      <c r="APZ20" s="5"/>
      <c r="AQA20" s="5"/>
      <c r="AQB20" s="5"/>
      <c r="AQC20" s="5"/>
      <c r="AQD20" s="5"/>
      <c r="AQE20" s="5"/>
      <c r="AQF20" s="5"/>
      <c r="AQG20" s="5"/>
      <c r="AQH20" s="5"/>
      <c r="AQI20" s="5"/>
      <c r="AQJ20" s="5"/>
      <c r="AQK20" s="5"/>
      <c r="AQL20" s="5"/>
      <c r="AQM20" s="5"/>
      <c r="AQN20" s="5"/>
      <c r="AQO20" s="5"/>
      <c r="AQP20" s="5"/>
      <c r="AQQ20" s="5"/>
      <c r="AQR20" s="5"/>
      <c r="AQS20" s="5"/>
      <c r="AQT20" s="5"/>
      <c r="AQU20" s="5"/>
      <c r="AQV20" s="5"/>
      <c r="AQW20" s="5"/>
      <c r="AQX20" s="5"/>
      <c r="AQY20" s="5"/>
      <c r="AQZ20" s="5"/>
      <c r="ARA20" s="5"/>
      <c r="ARB20" s="5"/>
      <c r="ARC20" s="5"/>
      <c r="ARD20" s="5"/>
      <c r="ARE20" s="5"/>
      <c r="ARF20" s="5"/>
      <c r="ARG20" s="5"/>
      <c r="ARH20" s="5"/>
      <c r="ARI20" s="5"/>
      <c r="ARJ20" s="5"/>
      <c r="ARK20" s="5"/>
      <c r="ARL20" s="5"/>
      <c r="ARM20" s="5"/>
      <c r="ARN20" s="5"/>
      <c r="ARO20" s="5"/>
      <c r="ARP20" s="5"/>
      <c r="ARQ20" s="5"/>
      <c r="ARR20" s="5"/>
      <c r="ARS20" s="5"/>
      <c r="ART20" s="5"/>
      <c r="ARU20" s="5"/>
      <c r="ARV20" s="5"/>
      <c r="ARW20" s="5"/>
      <c r="ARX20" s="5"/>
      <c r="ARY20" s="5"/>
      <c r="ARZ20" s="5"/>
      <c r="ASA20" s="5"/>
      <c r="ASB20" s="5"/>
      <c r="ASC20" s="5"/>
      <c r="ASD20" s="5"/>
      <c r="ASE20" s="5"/>
      <c r="ASF20" s="5"/>
      <c r="ASG20" s="5"/>
      <c r="ASH20" s="5"/>
      <c r="ASI20" s="5"/>
      <c r="ASJ20" s="5"/>
      <c r="ASK20" s="5"/>
      <c r="ASL20" s="5"/>
      <c r="ASM20" s="5"/>
      <c r="ASN20" s="5"/>
      <c r="ASO20" s="5"/>
      <c r="ASP20" s="5"/>
      <c r="ASQ20" s="5"/>
      <c r="ASR20" s="5"/>
      <c r="ASS20" s="5"/>
      <c r="AST20" s="5"/>
      <c r="ASU20" s="5"/>
      <c r="ASV20" s="5"/>
      <c r="ASW20" s="5"/>
      <c r="ASX20" s="5"/>
      <c r="ASY20" s="5"/>
      <c r="ASZ20" s="5"/>
      <c r="ATA20" s="5"/>
      <c r="ATB20" s="5"/>
      <c r="ATC20" s="5"/>
      <c r="ATD20" s="5"/>
      <c r="ATE20" s="5"/>
      <c r="ATF20" s="5"/>
      <c r="ATG20" s="5"/>
      <c r="ATH20" s="5"/>
      <c r="ATI20" s="5"/>
      <c r="ATJ20" s="5"/>
      <c r="ATK20" s="5"/>
      <c r="ATL20" s="5"/>
      <c r="ATM20" s="5"/>
      <c r="ATN20" s="5"/>
      <c r="ATO20" s="5"/>
      <c r="ATP20" s="5"/>
      <c r="ATQ20" s="5"/>
      <c r="ATR20" s="5"/>
      <c r="ATS20" s="5"/>
      <c r="ATT20" s="5"/>
      <c r="ATU20" s="5"/>
      <c r="ATV20" s="5"/>
      <c r="ATW20" s="5"/>
      <c r="ATX20" s="5"/>
      <c r="ATY20" s="5"/>
      <c r="ATZ20" s="5"/>
      <c r="AUA20" s="5"/>
      <c r="AUB20" s="5"/>
      <c r="AUC20" s="5"/>
      <c r="AUD20" s="5"/>
      <c r="AUE20" s="5"/>
      <c r="AUF20" s="5"/>
      <c r="AUG20" s="5"/>
      <c r="AUH20" s="5"/>
      <c r="AUI20" s="5"/>
      <c r="AUJ20" s="5"/>
      <c r="AUK20" s="5"/>
      <c r="AUL20" s="5"/>
      <c r="AUM20" s="5"/>
      <c r="AUN20" s="5"/>
      <c r="AUO20" s="5"/>
      <c r="AUP20" s="5"/>
      <c r="AUQ20" s="5"/>
      <c r="AUR20" s="5"/>
      <c r="AUS20" s="5"/>
      <c r="AUT20" s="5"/>
      <c r="AUU20" s="5"/>
      <c r="AUV20" s="5"/>
      <c r="AUW20" s="5"/>
      <c r="AUX20" s="5"/>
      <c r="AUY20" s="5"/>
      <c r="AUZ20" s="5"/>
      <c r="AVA20" s="5"/>
      <c r="AVB20" s="5"/>
      <c r="AVC20" s="5"/>
      <c r="AVD20" s="5"/>
      <c r="AVE20" s="5"/>
      <c r="AVF20" s="5"/>
      <c r="AVG20" s="5"/>
      <c r="AVH20" s="5"/>
      <c r="AVI20" s="5"/>
      <c r="AVJ20" s="5"/>
      <c r="AVK20" s="5"/>
      <c r="AVL20" s="5"/>
      <c r="AVM20" s="5"/>
      <c r="AVN20" s="5"/>
      <c r="AVO20" s="5"/>
      <c r="AVP20" s="5"/>
      <c r="AVQ20" s="5"/>
      <c r="AVR20" s="5"/>
      <c r="AVS20" s="5"/>
      <c r="AVT20" s="5"/>
      <c r="AVU20" s="5"/>
      <c r="AVV20" s="5"/>
      <c r="AVW20" s="5"/>
      <c r="AVX20" s="5"/>
      <c r="AVY20" s="5"/>
      <c r="AVZ20" s="5"/>
      <c r="AWA20" s="5"/>
      <c r="AWB20" s="5"/>
      <c r="AWC20" s="5"/>
      <c r="AWD20" s="5"/>
      <c r="AWE20" s="5"/>
      <c r="AWF20" s="5"/>
      <c r="AWG20" s="5"/>
      <c r="AWH20" s="5"/>
      <c r="AWI20" s="5"/>
      <c r="AWJ20" s="5"/>
      <c r="AWK20" s="5"/>
      <c r="AWL20" s="5"/>
      <c r="AWM20" s="5"/>
      <c r="AWN20" s="5"/>
      <c r="AWO20" s="5"/>
      <c r="AWP20" s="5"/>
      <c r="AWQ20" s="5"/>
      <c r="AWR20" s="5"/>
      <c r="AWS20" s="5"/>
      <c r="AWT20" s="5"/>
      <c r="AWU20" s="5"/>
      <c r="AWV20" s="5"/>
      <c r="AWW20" s="5"/>
      <c r="AWX20" s="5"/>
      <c r="AWY20" s="5"/>
      <c r="AWZ20" s="5"/>
      <c r="AXA20" s="5"/>
      <c r="AXB20" s="5"/>
      <c r="AXC20" s="5"/>
      <c r="AXD20" s="5"/>
      <c r="AXE20" s="5"/>
      <c r="AXF20" s="5"/>
      <c r="AXG20" s="5"/>
      <c r="AXH20" s="5"/>
      <c r="AXI20" s="5"/>
      <c r="AXJ20" s="5"/>
      <c r="AXK20" s="5"/>
      <c r="AXL20" s="5"/>
      <c r="AXM20" s="5"/>
      <c r="AXN20" s="5"/>
      <c r="AXO20" s="5"/>
      <c r="AXP20" s="5"/>
      <c r="AXQ20" s="5"/>
      <c r="AXR20" s="5"/>
      <c r="AXS20" s="5"/>
      <c r="AXT20" s="5"/>
      <c r="AXU20" s="5"/>
      <c r="AXV20" s="5"/>
      <c r="AXW20" s="5"/>
      <c r="AXX20" s="5"/>
      <c r="AXY20" s="5"/>
      <c r="AXZ20" s="5"/>
      <c r="AYA20" s="5"/>
      <c r="AYB20" s="5"/>
      <c r="AYC20" s="5"/>
      <c r="AYD20" s="5"/>
      <c r="AYE20" s="5"/>
      <c r="AYF20" s="5"/>
      <c r="AYG20" s="5"/>
      <c r="AYH20" s="5"/>
      <c r="AYI20" s="5"/>
      <c r="AYJ20" s="5"/>
      <c r="AYK20" s="5"/>
      <c r="AYL20" s="5"/>
      <c r="AYM20" s="5"/>
      <c r="AYN20" s="5"/>
      <c r="AYO20" s="5"/>
      <c r="AYP20" s="5"/>
      <c r="AYQ20" s="5"/>
      <c r="AYR20" s="5"/>
      <c r="AYS20" s="5"/>
      <c r="AYT20" s="5"/>
      <c r="AYU20" s="5"/>
      <c r="AYV20" s="5"/>
      <c r="AYW20" s="5"/>
      <c r="AYX20" s="5"/>
      <c r="AYY20" s="5"/>
      <c r="AYZ20" s="5"/>
      <c r="AZA20" s="5"/>
      <c r="AZB20" s="5"/>
      <c r="AZC20" s="5"/>
      <c r="AZD20" s="5"/>
      <c r="AZE20" s="5"/>
      <c r="AZF20" s="5"/>
      <c r="AZG20" s="5"/>
      <c r="AZH20" s="5"/>
      <c r="AZI20" s="5"/>
      <c r="AZJ20" s="5"/>
      <c r="AZK20" s="5"/>
      <c r="AZL20" s="5"/>
      <c r="AZM20" s="5"/>
      <c r="AZN20" s="5"/>
      <c r="AZO20" s="5"/>
      <c r="AZP20" s="5"/>
      <c r="AZQ20" s="5"/>
      <c r="AZR20" s="5"/>
      <c r="AZS20" s="5"/>
      <c r="AZT20" s="5"/>
      <c r="AZU20" s="5"/>
      <c r="AZV20" s="5"/>
      <c r="AZW20" s="5"/>
      <c r="AZX20" s="5"/>
      <c r="AZY20" s="5"/>
      <c r="AZZ20" s="5"/>
      <c r="BAA20" s="5"/>
      <c r="BAB20" s="5"/>
      <c r="BAC20" s="5"/>
      <c r="BAD20" s="5"/>
      <c r="BAE20" s="5"/>
      <c r="BAF20" s="5"/>
      <c r="BAG20" s="5"/>
      <c r="BAH20" s="5"/>
      <c r="BAI20" s="5"/>
      <c r="BAJ20" s="5"/>
      <c r="BAK20" s="5"/>
      <c r="BAL20" s="5"/>
      <c r="BAM20" s="5"/>
      <c r="BAN20" s="5"/>
      <c r="BAO20" s="5"/>
      <c r="BAP20" s="5"/>
      <c r="BAQ20" s="5"/>
      <c r="BAR20" s="5"/>
      <c r="BAS20" s="5"/>
      <c r="BAT20" s="5"/>
      <c r="BAU20" s="5"/>
      <c r="BAV20" s="5"/>
      <c r="BAW20" s="5"/>
      <c r="BAX20" s="5"/>
      <c r="BAY20" s="5"/>
      <c r="BAZ20" s="5"/>
      <c r="BBA20" s="5"/>
      <c r="BBB20" s="5"/>
      <c r="BBC20" s="5"/>
      <c r="BBD20" s="5"/>
      <c r="BBE20" s="5"/>
      <c r="BBF20" s="5"/>
      <c r="BBG20" s="5"/>
      <c r="BBH20" s="5"/>
      <c r="BBI20" s="5"/>
      <c r="BBJ20" s="5"/>
      <c r="BBK20" s="5"/>
      <c r="BBL20" s="5"/>
      <c r="BBM20" s="5"/>
      <c r="BBN20" s="5"/>
      <c r="BBO20" s="5"/>
      <c r="BBP20" s="5"/>
      <c r="BBQ20" s="5"/>
      <c r="BBR20" s="5"/>
      <c r="BBS20" s="5"/>
      <c r="BBT20" s="5"/>
      <c r="BBU20" s="5"/>
      <c r="BBV20" s="5"/>
      <c r="BBW20" s="5"/>
      <c r="BBX20" s="5"/>
      <c r="BBY20" s="5"/>
      <c r="BBZ20" s="5"/>
      <c r="BCA20" s="5"/>
      <c r="BCB20" s="5"/>
      <c r="BCC20" s="5"/>
      <c r="BCD20" s="5"/>
      <c r="BCE20" s="5"/>
      <c r="BCF20" s="5"/>
      <c r="BCG20" s="5"/>
      <c r="BCH20" s="5"/>
      <c r="BCI20" s="5"/>
      <c r="BCJ20" s="5"/>
      <c r="BCK20" s="5"/>
      <c r="BCL20" s="5"/>
      <c r="BCM20" s="5"/>
      <c r="BCN20" s="5"/>
      <c r="BCO20" s="5"/>
      <c r="BCP20" s="5"/>
      <c r="BCQ20" s="5"/>
      <c r="BCR20" s="5"/>
      <c r="BCS20" s="5"/>
      <c r="BCT20" s="5"/>
      <c r="BCU20" s="5"/>
      <c r="BCV20" s="5"/>
      <c r="BCW20" s="5"/>
      <c r="BCX20" s="5"/>
      <c r="BCY20" s="5"/>
      <c r="BCZ20" s="5"/>
      <c r="BDA20" s="5"/>
      <c r="BDB20" s="5"/>
      <c r="BDC20" s="5"/>
      <c r="BDD20" s="5"/>
      <c r="BDE20" s="5"/>
      <c r="BDF20" s="5"/>
      <c r="BDG20" s="5"/>
      <c r="BDH20" s="5"/>
      <c r="BDI20" s="5"/>
      <c r="BDJ20" s="5"/>
      <c r="BDK20" s="5"/>
      <c r="BDL20" s="5"/>
      <c r="BDM20" s="5"/>
      <c r="BDN20" s="5"/>
      <c r="BDO20" s="5"/>
      <c r="BDP20" s="5"/>
      <c r="BDQ20" s="5"/>
      <c r="BDR20" s="5"/>
      <c r="BDS20" s="5"/>
      <c r="BDT20" s="5"/>
      <c r="BDU20" s="5"/>
      <c r="BDV20" s="5"/>
      <c r="BDW20" s="5"/>
      <c r="BDX20" s="5"/>
      <c r="BDY20" s="5"/>
      <c r="BDZ20" s="5"/>
      <c r="BEA20" s="5"/>
      <c r="BEB20" s="5"/>
      <c r="BEC20" s="5"/>
      <c r="BED20" s="5"/>
      <c r="BEE20" s="5"/>
      <c r="BEF20" s="5"/>
      <c r="BEG20" s="5"/>
      <c r="BEH20" s="5"/>
      <c r="BEI20" s="5"/>
      <c r="BEJ20" s="5"/>
      <c r="BEK20" s="5"/>
      <c r="BEL20" s="5"/>
      <c r="BEM20" s="5"/>
      <c r="BEN20" s="5"/>
      <c r="BEO20" s="5"/>
      <c r="BEP20" s="5"/>
      <c r="BEQ20" s="5"/>
      <c r="BER20" s="5"/>
      <c r="BES20" s="5"/>
      <c r="BET20" s="5"/>
      <c r="BEU20" s="5"/>
      <c r="BEV20" s="5"/>
      <c r="BEW20" s="5"/>
      <c r="BEX20" s="5"/>
      <c r="BEY20" s="5"/>
      <c r="BEZ20" s="5"/>
      <c r="BFA20" s="5"/>
      <c r="BFB20" s="5"/>
      <c r="BFC20" s="5"/>
      <c r="BFD20" s="5"/>
      <c r="BFE20" s="5"/>
      <c r="BFF20" s="5"/>
      <c r="BFG20" s="5"/>
      <c r="BFH20" s="5"/>
      <c r="BFI20" s="5"/>
      <c r="BFJ20" s="5"/>
      <c r="BFK20" s="5"/>
      <c r="BFL20" s="5"/>
      <c r="BFM20" s="5"/>
      <c r="BFN20" s="5"/>
      <c r="BFO20" s="5"/>
      <c r="BFP20" s="5"/>
      <c r="BFQ20" s="5"/>
      <c r="BFR20" s="5"/>
      <c r="BFS20" s="5"/>
      <c r="BFT20" s="5"/>
      <c r="BFU20" s="5"/>
      <c r="BFV20" s="5"/>
      <c r="BFW20" s="5"/>
      <c r="BFX20" s="5"/>
      <c r="BFY20" s="5"/>
      <c r="BFZ20" s="5"/>
      <c r="BGA20" s="5"/>
      <c r="BGB20" s="5"/>
      <c r="BGC20" s="5"/>
      <c r="BGD20" s="5"/>
      <c r="BGE20" s="5"/>
      <c r="BGF20" s="5"/>
      <c r="BGG20" s="5"/>
      <c r="BGH20" s="5"/>
      <c r="BGI20" s="5"/>
      <c r="BGJ20" s="5"/>
      <c r="BGK20" s="5"/>
      <c r="BGL20" s="5"/>
      <c r="BGM20" s="5"/>
      <c r="BGN20" s="5"/>
      <c r="BGO20" s="5"/>
      <c r="BGP20" s="5"/>
      <c r="BGQ20" s="5"/>
      <c r="BGR20" s="5"/>
      <c r="BGS20" s="5"/>
      <c r="BGT20" s="5"/>
      <c r="BGU20" s="5"/>
      <c r="BGV20" s="5"/>
      <c r="BGW20" s="5"/>
      <c r="BGX20" s="5"/>
      <c r="BGY20" s="5"/>
      <c r="BGZ20" s="5"/>
      <c r="BHA20" s="5"/>
      <c r="BHB20" s="5"/>
      <c r="BHC20" s="5"/>
      <c r="BHD20" s="5"/>
      <c r="BHE20" s="5"/>
      <c r="BHF20" s="5"/>
      <c r="BHG20" s="5"/>
      <c r="BHH20" s="5"/>
      <c r="BHI20" s="5"/>
      <c r="BHJ20" s="5"/>
      <c r="BHK20" s="5"/>
      <c r="BHL20" s="5"/>
      <c r="BHM20" s="5"/>
      <c r="BHN20" s="5"/>
      <c r="BHO20" s="5"/>
      <c r="BHP20" s="5"/>
      <c r="BHQ20" s="5"/>
      <c r="BHR20" s="5"/>
      <c r="BHS20" s="5"/>
      <c r="BHT20" s="5"/>
      <c r="BHU20" s="5"/>
      <c r="BHV20" s="5"/>
      <c r="BHW20" s="5"/>
      <c r="BHX20" s="5"/>
      <c r="BHY20" s="5"/>
      <c r="BHZ20" s="5"/>
      <c r="BIA20" s="5"/>
      <c r="BIB20" s="5"/>
      <c r="BIC20" s="5"/>
      <c r="BID20" s="5"/>
      <c r="BIE20" s="5"/>
      <c r="BIF20" s="5"/>
      <c r="BIG20" s="5"/>
      <c r="BIH20" s="5"/>
      <c r="BII20" s="5"/>
      <c r="BIJ20" s="5"/>
      <c r="BIK20" s="5"/>
      <c r="BIL20" s="5"/>
      <c r="BIM20" s="5"/>
      <c r="BIN20" s="5"/>
      <c r="BIO20" s="5"/>
      <c r="BIP20" s="5"/>
      <c r="BIQ20" s="5"/>
      <c r="BIR20" s="5"/>
      <c r="BIS20" s="5"/>
      <c r="BIT20" s="5"/>
      <c r="BIU20" s="5"/>
      <c r="BIV20" s="5"/>
      <c r="BIW20" s="5"/>
      <c r="BIX20" s="5"/>
      <c r="BIY20" s="5"/>
      <c r="BIZ20" s="5"/>
      <c r="BJA20" s="5"/>
      <c r="BJB20" s="5"/>
      <c r="BJC20" s="5"/>
      <c r="BJD20" s="5"/>
      <c r="BJE20" s="5"/>
      <c r="BJF20" s="5"/>
      <c r="BJG20" s="5"/>
      <c r="BJH20" s="5"/>
      <c r="BJI20" s="5"/>
      <c r="BJJ20" s="5"/>
      <c r="BJK20" s="5"/>
      <c r="BJL20" s="5"/>
      <c r="BJM20" s="5"/>
      <c r="BJN20" s="5"/>
      <c r="BJO20" s="5"/>
      <c r="BJP20" s="5"/>
      <c r="BJQ20" s="5"/>
      <c r="BJR20" s="5"/>
      <c r="BJS20" s="5"/>
      <c r="BJT20" s="5"/>
      <c r="BJU20" s="5"/>
      <c r="BJV20" s="5"/>
      <c r="BJW20" s="5"/>
      <c r="BJX20" s="5"/>
      <c r="BJY20" s="5"/>
      <c r="BJZ20" s="5"/>
      <c r="BKA20" s="5"/>
      <c r="BKB20" s="5"/>
      <c r="BKC20" s="5"/>
      <c r="BKD20" s="5"/>
      <c r="BKE20" s="5"/>
      <c r="BKF20" s="5"/>
      <c r="BKG20" s="5"/>
      <c r="BKH20" s="5"/>
      <c r="BKI20" s="5"/>
      <c r="BKJ20" s="5"/>
      <c r="BKK20" s="5"/>
      <c r="BKL20" s="5"/>
      <c r="BKM20" s="5"/>
      <c r="BKN20" s="5"/>
      <c r="BKO20" s="5"/>
      <c r="BKP20" s="5"/>
      <c r="BKQ20" s="5"/>
      <c r="BKR20" s="5"/>
      <c r="BKS20" s="5"/>
      <c r="BKT20" s="5"/>
      <c r="BKU20" s="5"/>
      <c r="BKV20" s="5"/>
      <c r="BKW20" s="5"/>
      <c r="BKX20" s="5"/>
      <c r="BKY20" s="5"/>
      <c r="BKZ20" s="5"/>
      <c r="BLA20" s="5"/>
      <c r="BLB20" s="5"/>
      <c r="BLC20" s="5"/>
      <c r="BLD20" s="5"/>
      <c r="BLE20" s="5"/>
      <c r="BLF20" s="5"/>
      <c r="BLG20" s="5"/>
      <c r="BLH20" s="5"/>
      <c r="BLI20" s="5"/>
      <c r="BLJ20" s="5"/>
      <c r="BLK20" s="5"/>
      <c r="BLL20" s="5"/>
      <c r="BLM20" s="5"/>
      <c r="BLN20" s="5"/>
      <c r="BLO20" s="5"/>
      <c r="BLP20" s="5"/>
      <c r="BLQ20" s="5"/>
      <c r="BLR20" s="5"/>
      <c r="BLS20" s="5"/>
      <c r="BLT20" s="5"/>
      <c r="BLU20" s="5"/>
      <c r="BLV20" s="5"/>
      <c r="BLW20" s="5"/>
      <c r="BLX20" s="5"/>
      <c r="BLY20" s="5"/>
      <c r="BLZ20" s="5"/>
      <c r="BMA20" s="5"/>
      <c r="BMB20" s="5"/>
      <c r="BMC20" s="5"/>
      <c r="BMD20" s="5"/>
      <c r="BME20" s="5"/>
      <c r="BMF20" s="5"/>
      <c r="BMG20" s="5"/>
      <c r="BMH20" s="5"/>
      <c r="BMI20" s="5"/>
      <c r="BMJ20" s="5"/>
      <c r="BMK20" s="5"/>
      <c r="BML20" s="5"/>
      <c r="BMM20" s="5"/>
      <c r="BMN20" s="5"/>
      <c r="BMO20" s="5"/>
      <c r="BMP20" s="5"/>
      <c r="BMQ20" s="5"/>
      <c r="BMR20" s="5"/>
      <c r="BMS20" s="5"/>
      <c r="BMT20" s="5"/>
      <c r="BMU20" s="5"/>
      <c r="BMV20" s="5"/>
      <c r="BMW20" s="5"/>
      <c r="BMX20" s="5"/>
      <c r="BMY20" s="5"/>
      <c r="BMZ20" s="5"/>
      <c r="BNA20" s="5"/>
      <c r="BNB20" s="5"/>
      <c r="BNC20" s="5"/>
      <c r="BND20" s="5"/>
      <c r="BNE20" s="5"/>
      <c r="BNF20" s="5"/>
      <c r="BNG20" s="5"/>
      <c r="BNH20" s="5"/>
      <c r="BNI20" s="5"/>
      <c r="BNJ20" s="5"/>
      <c r="BNK20" s="5"/>
      <c r="BNL20" s="5"/>
      <c r="BNM20" s="5"/>
      <c r="BNN20" s="5"/>
      <c r="BNO20" s="5"/>
      <c r="BNP20" s="5"/>
      <c r="BNQ20" s="5"/>
      <c r="BNR20" s="5"/>
      <c r="BNS20" s="5"/>
      <c r="BNT20" s="5"/>
      <c r="BNU20" s="5"/>
      <c r="BNV20" s="5"/>
      <c r="BNW20" s="5"/>
      <c r="BNX20" s="5"/>
      <c r="BNY20" s="5"/>
      <c r="BNZ20" s="5"/>
      <c r="BOA20" s="5"/>
      <c r="BOB20" s="5"/>
      <c r="BOC20" s="5"/>
      <c r="BOD20" s="5"/>
      <c r="BOE20" s="5"/>
      <c r="BOF20" s="5"/>
      <c r="BOG20" s="5"/>
      <c r="BOH20" s="5"/>
      <c r="BOI20" s="5"/>
      <c r="BOJ20" s="5"/>
      <c r="BOK20" s="5"/>
      <c r="BOL20" s="5"/>
      <c r="BOM20" s="5"/>
      <c r="BON20" s="5"/>
      <c r="BOO20" s="5"/>
      <c r="BOP20" s="5"/>
      <c r="BOQ20" s="5"/>
      <c r="BOR20" s="5"/>
      <c r="BOS20" s="5"/>
      <c r="BOT20" s="5"/>
      <c r="BOU20" s="5"/>
      <c r="BOV20" s="5"/>
      <c r="BOW20" s="5"/>
      <c r="BOX20" s="5"/>
      <c r="BOY20" s="5"/>
      <c r="BOZ20" s="5"/>
      <c r="BPA20" s="5"/>
      <c r="BPB20" s="5"/>
      <c r="BPC20" s="5"/>
      <c r="BPD20" s="5"/>
      <c r="BPE20" s="5"/>
      <c r="BPF20" s="5"/>
      <c r="BPG20" s="5"/>
      <c r="BPH20" s="5"/>
      <c r="BPI20" s="5"/>
      <c r="BPJ20" s="5"/>
      <c r="BPK20" s="5"/>
      <c r="BPL20" s="5"/>
      <c r="BPM20" s="5"/>
      <c r="BPN20" s="5"/>
      <c r="BPO20" s="5"/>
      <c r="BPP20" s="5"/>
      <c r="BPQ20" s="5"/>
      <c r="BPR20" s="5"/>
      <c r="BPS20" s="5"/>
      <c r="BPT20" s="5"/>
      <c r="BPU20" s="5"/>
      <c r="BPV20" s="5"/>
      <c r="BPW20" s="5"/>
      <c r="BPX20" s="5"/>
      <c r="BPY20" s="5"/>
      <c r="BPZ20" s="5"/>
      <c r="BQA20" s="5"/>
      <c r="BQB20" s="5"/>
      <c r="BQC20" s="5"/>
      <c r="BQD20" s="5"/>
      <c r="BQE20" s="5"/>
      <c r="BQF20" s="5"/>
      <c r="BQG20" s="5"/>
      <c r="BQH20" s="5"/>
      <c r="BQI20" s="5"/>
      <c r="BQJ20" s="5"/>
      <c r="BQK20" s="5"/>
      <c r="BQL20" s="5"/>
      <c r="BQM20" s="5"/>
      <c r="BQN20" s="5"/>
      <c r="BQO20" s="5"/>
      <c r="BQP20" s="5"/>
      <c r="BQQ20" s="5"/>
      <c r="BQR20" s="5"/>
      <c r="BQS20" s="5"/>
      <c r="BQT20" s="5"/>
      <c r="BQU20" s="5"/>
      <c r="BQV20" s="5"/>
      <c r="BQW20" s="5"/>
      <c r="BQX20" s="5"/>
      <c r="BQY20" s="5"/>
      <c r="BQZ20" s="5"/>
      <c r="BRA20" s="5"/>
      <c r="BRB20" s="5"/>
      <c r="BRC20" s="5"/>
      <c r="BRD20" s="5"/>
      <c r="BRE20" s="5"/>
      <c r="BRF20" s="5"/>
      <c r="BRG20" s="5"/>
      <c r="BRH20" s="5"/>
      <c r="BRI20" s="5"/>
      <c r="BRJ20" s="5"/>
      <c r="BRK20" s="5"/>
      <c r="BRL20" s="5"/>
      <c r="BRM20" s="5"/>
      <c r="BRN20" s="5"/>
      <c r="BRO20" s="5"/>
      <c r="BRP20" s="5"/>
      <c r="BRQ20" s="5"/>
      <c r="BRR20" s="5"/>
      <c r="BRS20" s="5"/>
      <c r="BRT20" s="5"/>
      <c r="BRU20" s="5"/>
      <c r="BRV20" s="5"/>
      <c r="BRW20" s="5"/>
      <c r="BRX20" s="5"/>
      <c r="BRY20" s="5"/>
      <c r="BRZ20" s="5"/>
      <c r="BSA20" s="5"/>
      <c r="BSB20" s="5"/>
      <c r="BSC20" s="5"/>
      <c r="BSD20" s="5"/>
      <c r="BSE20" s="5"/>
      <c r="BSF20" s="5"/>
      <c r="BSG20" s="5"/>
      <c r="BSH20" s="5"/>
      <c r="BSI20" s="5"/>
      <c r="BSJ20" s="5"/>
      <c r="BSK20" s="5"/>
      <c r="BSL20" s="5"/>
      <c r="BSM20" s="5"/>
      <c r="BSN20" s="5"/>
      <c r="BSO20" s="5"/>
      <c r="BSP20" s="5"/>
      <c r="BSQ20" s="5"/>
      <c r="BSR20" s="5"/>
      <c r="BSS20" s="5"/>
      <c r="BST20" s="5"/>
      <c r="BSU20" s="5"/>
      <c r="BSV20" s="5"/>
      <c r="BSW20" s="5"/>
      <c r="BSX20" s="5"/>
      <c r="BSY20" s="5"/>
      <c r="BSZ20" s="5"/>
      <c r="BTA20" s="5"/>
      <c r="BTB20" s="5"/>
      <c r="BTC20" s="5"/>
      <c r="BTD20" s="5"/>
      <c r="BTE20" s="5"/>
      <c r="BTF20" s="5"/>
      <c r="BTG20" s="5"/>
      <c r="BTH20" s="5"/>
      <c r="BTI20" s="5"/>
      <c r="BTJ20" s="5"/>
      <c r="BTK20" s="5"/>
      <c r="BTL20" s="5"/>
      <c r="BTM20" s="5"/>
      <c r="BTN20" s="5"/>
      <c r="BTO20" s="5"/>
      <c r="BTP20" s="5"/>
      <c r="BTQ20" s="5"/>
      <c r="BTR20" s="5"/>
      <c r="BTS20" s="5"/>
      <c r="BTT20" s="5"/>
      <c r="BTU20" s="5"/>
      <c r="BTV20" s="5"/>
      <c r="BTW20" s="5"/>
      <c r="BTX20" s="5"/>
      <c r="BTY20" s="5"/>
      <c r="BTZ20" s="5"/>
      <c r="BUA20" s="5"/>
      <c r="BUB20" s="5"/>
      <c r="BUC20" s="5"/>
      <c r="BUD20" s="5"/>
      <c r="BUE20" s="5"/>
      <c r="BUF20" s="5"/>
      <c r="BUG20" s="5"/>
      <c r="BUH20" s="5"/>
      <c r="BUI20" s="5"/>
      <c r="BUJ20" s="5"/>
      <c r="BUK20" s="5"/>
      <c r="BUL20" s="5"/>
      <c r="BUM20" s="5"/>
      <c r="BUN20" s="5"/>
      <c r="BUO20" s="5"/>
      <c r="BUP20" s="5"/>
      <c r="BUQ20" s="5"/>
      <c r="BUR20" s="5"/>
      <c r="BUS20" s="5"/>
      <c r="BUT20" s="5"/>
      <c r="BUU20" s="5"/>
      <c r="BUV20" s="5"/>
      <c r="BUW20" s="5"/>
      <c r="BUX20" s="5"/>
      <c r="BUY20" s="5"/>
      <c r="BUZ20" s="5"/>
      <c r="BVA20" s="5"/>
      <c r="BVB20" s="5"/>
      <c r="BVC20" s="5"/>
      <c r="BVD20" s="5"/>
      <c r="BVE20" s="5"/>
      <c r="BVF20" s="5"/>
      <c r="BVG20" s="5"/>
      <c r="BVH20" s="5"/>
      <c r="BVI20" s="5"/>
      <c r="BVJ20" s="5"/>
      <c r="BVK20" s="5"/>
      <c r="BVL20" s="5"/>
      <c r="BVM20" s="5"/>
      <c r="BVN20" s="5"/>
      <c r="BVO20" s="5"/>
      <c r="BVP20" s="5"/>
      <c r="BVQ20" s="5"/>
      <c r="BVR20" s="5"/>
      <c r="BVS20" s="5"/>
      <c r="BVT20" s="5"/>
      <c r="BVU20" s="5"/>
      <c r="BVV20" s="5"/>
      <c r="BVW20" s="5"/>
      <c r="BVX20" s="5"/>
      <c r="BVY20" s="5"/>
      <c r="BVZ20" s="5"/>
      <c r="BWA20" s="5"/>
      <c r="BWB20" s="5"/>
      <c r="BWC20" s="5"/>
      <c r="BWD20" s="5"/>
      <c r="BWE20" s="5"/>
      <c r="BWF20" s="5"/>
      <c r="BWG20" s="5"/>
      <c r="BWH20" s="5"/>
      <c r="BWI20" s="5"/>
      <c r="BWJ20" s="5"/>
      <c r="BWK20" s="5"/>
      <c r="BWL20" s="5"/>
      <c r="BWM20" s="5"/>
      <c r="BWN20" s="5"/>
      <c r="BWO20" s="5"/>
      <c r="BWP20" s="5"/>
      <c r="BWQ20" s="5"/>
      <c r="BWR20" s="5"/>
      <c r="BWS20" s="5"/>
      <c r="BWT20" s="5"/>
      <c r="BWU20" s="5"/>
      <c r="BWV20" s="5"/>
      <c r="BWW20" s="5"/>
      <c r="BWX20" s="5"/>
      <c r="BWY20" s="5"/>
      <c r="BWZ20" s="5"/>
      <c r="BXA20" s="5"/>
      <c r="BXB20" s="5"/>
      <c r="BXC20" s="5"/>
      <c r="BXD20" s="5"/>
      <c r="BXE20" s="5"/>
      <c r="BXF20" s="5"/>
      <c r="BXG20" s="5"/>
      <c r="BXH20" s="5"/>
      <c r="BXI20" s="5"/>
      <c r="BXJ20" s="5"/>
      <c r="BXK20" s="5"/>
      <c r="BXL20" s="5"/>
      <c r="BXM20" s="5"/>
      <c r="BXN20" s="5"/>
      <c r="BXO20" s="5"/>
      <c r="BXP20" s="5"/>
      <c r="BXQ20" s="5"/>
      <c r="BXR20" s="5"/>
      <c r="BXS20" s="5"/>
      <c r="BXT20" s="5"/>
      <c r="BXU20" s="5"/>
      <c r="BXV20" s="5"/>
      <c r="BXW20" s="5"/>
      <c r="BXX20" s="5"/>
      <c r="BXY20" s="5"/>
      <c r="BXZ20" s="5"/>
      <c r="BYA20" s="5"/>
      <c r="BYB20" s="5"/>
      <c r="BYC20" s="5"/>
      <c r="BYD20" s="5"/>
      <c r="BYE20" s="5"/>
      <c r="BYF20" s="5"/>
      <c r="BYG20" s="5"/>
      <c r="BYH20" s="5"/>
      <c r="BYI20" s="5"/>
      <c r="BYJ20" s="5"/>
      <c r="BYK20" s="5"/>
      <c r="BYL20" s="5"/>
      <c r="BYM20" s="5"/>
      <c r="BYN20" s="5"/>
      <c r="BYO20" s="5"/>
      <c r="BYP20" s="5"/>
      <c r="BYQ20" s="5"/>
      <c r="BYR20" s="5"/>
      <c r="BYS20" s="5"/>
      <c r="BYT20" s="5"/>
      <c r="BYU20" s="5"/>
      <c r="BYV20" s="5"/>
      <c r="BYW20" s="5"/>
      <c r="BYX20" s="5"/>
      <c r="BYY20" s="5"/>
      <c r="BYZ20" s="5"/>
      <c r="BZA20" s="5"/>
      <c r="BZB20" s="5"/>
      <c r="BZC20" s="5"/>
      <c r="BZD20" s="5"/>
      <c r="BZE20" s="5"/>
      <c r="BZF20" s="5"/>
      <c r="BZG20" s="5"/>
      <c r="BZH20" s="5"/>
      <c r="BZI20" s="5"/>
      <c r="BZJ20" s="5"/>
      <c r="BZK20" s="5"/>
      <c r="BZL20" s="5"/>
      <c r="BZM20" s="5"/>
      <c r="BZN20" s="5"/>
      <c r="BZO20" s="5"/>
      <c r="BZP20" s="5"/>
      <c r="BZQ20" s="5"/>
      <c r="BZR20" s="5"/>
      <c r="BZS20" s="5"/>
      <c r="BZT20" s="5"/>
      <c r="BZU20" s="5"/>
      <c r="BZV20" s="5"/>
      <c r="BZW20" s="5"/>
      <c r="BZX20" s="5"/>
      <c r="BZY20" s="5"/>
      <c r="BZZ20" s="5"/>
      <c r="CAA20" s="5"/>
      <c r="CAB20" s="5"/>
      <c r="CAC20" s="5"/>
      <c r="CAD20" s="5"/>
      <c r="CAE20" s="5"/>
      <c r="CAF20" s="5"/>
      <c r="CAG20" s="5"/>
      <c r="CAH20" s="5"/>
      <c r="CAI20" s="5"/>
      <c r="CAJ20" s="5"/>
      <c r="CAK20" s="5"/>
      <c r="CAL20" s="5"/>
      <c r="CAM20" s="5"/>
      <c r="CAN20" s="5"/>
      <c r="CAO20" s="5"/>
      <c r="CAP20" s="5"/>
      <c r="CAQ20" s="5"/>
      <c r="CAR20" s="5"/>
      <c r="CAS20" s="5"/>
      <c r="CAT20" s="5"/>
      <c r="CAU20" s="5"/>
      <c r="CAV20" s="5"/>
      <c r="CAW20" s="5"/>
      <c r="CAX20" s="5"/>
      <c r="CAY20" s="5"/>
      <c r="CAZ20" s="5"/>
      <c r="CBA20" s="5"/>
      <c r="CBB20" s="5"/>
      <c r="CBC20" s="5"/>
      <c r="CBD20" s="5"/>
      <c r="CBE20" s="5"/>
      <c r="CBF20" s="5"/>
      <c r="CBG20" s="5"/>
      <c r="CBH20" s="5"/>
      <c r="CBI20" s="5"/>
      <c r="CBJ20" s="5"/>
      <c r="CBK20" s="5"/>
      <c r="CBL20" s="5"/>
      <c r="CBM20" s="5"/>
      <c r="CBN20" s="5"/>
      <c r="CBO20" s="5"/>
      <c r="CBP20" s="5"/>
      <c r="CBQ20" s="5"/>
      <c r="CBR20" s="5"/>
      <c r="CBS20" s="5"/>
      <c r="CBT20" s="5"/>
      <c r="CBU20" s="5"/>
      <c r="CBV20" s="5"/>
      <c r="CBW20" s="5"/>
      <c r="CBX20" s="5"/>
      <c r="CBY20" s="5"/>
      <c r="CBZ20" s="5"/>
      <c r="CCA20" s="5"/>
      <c r="CCB20" s="5"/>
      <c r="CCC20" s="5"/>
      <c r="CCD20" s="5"/>
      <c r="CCE20" s="5"/>
      <c r="CCF20" s="5"/>
      <c r="CCG20" s="5"/>
      <c r="CCH20" s="5"/>
      <c r="CCI20" s="5"/>
      <c r="CCJ20" s="5"/>
      <c r="CCK20" s="5"/>
      <c r="CCL20" s="5"/>
      <c r="CCM20" s="5"/>
      <c r="CCN20" s="5"/>
      <c r="CCO20" s="5"/>
      <c r="CCP20" s="5"/>
      <c r="CCQ20" s="5"/>
      <c r="CCR20" s="5"/>
      <c r="CCS20" s="5"/>
      <c r="CCT20" s="5"/>
      <c r="CCU20" s="5"/>
      <c r="CCV20" s="5"/>
      <c r="CCW20" s="5"/>
      <c r="CCX20" s="5"/>
      <c r="CCY20" s="5"/>
      <c r="CCZ20" s="5"/>
      <c r="CDA20" s="5"/>
      <c r="CDB20" s="5"/>
      <c r="CDC20" s="5"/>
      <c r="CDD20" s="5"/>
      <c r="CDE20" s="5"/>
      <c r="CDF20" s="5"/>
      <c r="CDG20" s="5"/>
      <c r="CDH20" s="5"/>
      <c r="CDI20" s="5"/>
      <c r="CDJ20" s="5"/>
      <c r="CDK20" s="5"/>
      <c r="CDL20" s="5"/>
      <c r="CDM20" s="5"/>
      <c r="CDN20" s="5"/>
      <c r="CDO20" s="5"/>
      <c r="CDP20" s="5"/>
      <c r="CDQ20" s="5"/>
      <c r="CDR20" s="5"/>
      <c r="CDS20" s="5"/>
      <c r="CDT20" s="5"/>
      <c r="CDU20" s="5"/>
      <c r="CDV20" s="5"/>
      <c r="CDW20" s="5"/>
      <c r="CDX20" s="5"/>
      <c r="CDY20" s="5"/>
      <c r="CDZ20" s="5"/>
      <c r="CEA20" s="5"/>
      <c r="CEB20" s="5"/>
      <c r="CEC20" s="5"/>
      <c r="CED20" s="5"/>
      <c r="CEE20" s="5"/>
      <c r="CEF20" s="5"/>
      <c r="CEG20" s="5"/>
      <c r="CEH20" s="5"/>
      <c r="CEI20" s="5"/>
      <c r="CEJ20" s="5"/>
      <c r="CEK20" s="5"/>
      <c r="CEL20" s="5"/>
      <c r="CEM20" s="5"/>
      <c r="CEN20" s="5"/>
      <c r="CEO20" s="5"/>
      <c r="CEP20" s="5"/>
      <c r="CEQ20" s="5"/>
      <c r="CER20" s="5"/>
      <c r="CES20" s="5"/>
      <c r="CET20" s="5"/>
      <c r="CEU20" s="5"/>
      <c r="CEV20" s="5"/>
      <c r="CEW20" s="5"/>
      <c r="CEX20" s="5"/>
      <c r="CEY20" s="5"/>
      <c r="CEZ20" s="5"/>
      <c r="CFA20" s="5"/>
      <c r="CFB20" s="5"/>
      <c r="CFC20" s="5"/>
      <c r="CFD20" s="5"/>
      <c r="CFE20" s="5"/>
      <c r="CFF20" s="5"/>
      <c r="CFG20" s="5"/>
      <c r="CFH20" s="5"/>
      <c r="CFI20" s="5"/>
      <c r="CFJ20" s="5"/>
      <c r="CFK20" s="5"/>
      <c r="CFL20" s="5"/>
      <c r="CFM20" s="5"/>
      <c r="CFN20" s="5"/>
      <c r="CFO20" s="5"/>
      <c r="CFP20" s="5"/>
      <c r="CFQ20" s="5"/>
      <c r="CFR20" s="5"/>
      <c r="CFS20" s="5"/>
      <c r="CFT20" s="5"/>
      <c r="CFU20" s="5"/>
      <c r="CFV20" s="5"/>
      <c r="CFW20" s="5"/>
      <c r="CFX20" s="5"/>
      <c r="CFY20" s="5"/>
      <c r="CFZ20" s="5"/>
      <c r="CGA20" s="5"/>
      <c r="CGB20" s="5"/>
      <c r="CGC20" s="5"/>
      <c r="CGD20" s="5"/>
      <c r="CGE20" s="5"/>
      <c r="CGF20" s="5"/>
      <c r="CGG20" s="5"/>
      <c r="CGH20" s="5"/>
      <c r="CGI20" s="5"/>
      <c r="CGJ20" s="5"/>
      <c r="CGK20" s="5"/>
      <c r="CGL20" s="5"/>
      <c r="CGM20" s="5"/>
      <c r="CGN20" s="5"/>
      <c r="CGO20" s="5"/>
      <c r="CGP20" s="5"/>
      <c r="CGQ20" s="5"/>
      <c r="CGR20" s="5"/>
      <c r="CGS20" s="5"/>
      <c r="CGT20" s="5"/>
      <c r="CGU20" s="5"/>
      <c r="CGV20" s="5"/>
      <c r="CGW20" s="5"/>
      <c r="CGX20" s="5"/>
      <c r="CGY20" s="5"/>
      <c r="CGZ20" s="5"/>
      <c r="CHA20" s="5"/>
      <c r="CHB20" s="5"/>
      <c r="CHC20" s="5"/>
      <c r="CHD20" s="5"/>
      <c r="CHE20" s="5"/>
      <c r="CHF20" s="5"/>
      <c r="CHG20" s="5"/>
      <c r="CHH20" s="5"/>
      <c r="CHI20" s="5"/>
      <c r="CHJ20" s="5"/>
      <c r="CHK20" s="5"/>
      <c r="CHL20" s="5"/>
      <c r="CHM20" s="5"/>
      <c r="CHN20" s="5"/>
      <c r="CHO20" s="5"/>
      <c r="CHP20" s="5"/>
      <c r="CHQ20" s="5"/>
      <c r="CHR20" s="5"/>
      <c r="CHS20" s="5"/>
      <c r="CHT20" s="5"/>
      <c r="CHU20" s="5"/>
      <c r="CHV20" s="5"/>
      <c r="CHW20" s="5"/>
      <c r="CHX20" s="5"/>
      <c r="CHY20" s="5"/>
      <c r="CHZ20" s="5"/>
      <c r="CIA20" s="5"/>
      <c r="CIB20" s="5"/>
      <c r="CIC20" s="5"/>
      <c r="CID20" s="5"/>
      <c r="CIE20" s="5"/>
      <c r="CIF20" s="5"/>
      <c r="CIG20" s="5"/>
      <c r="CIH20" s="5"/>
      <c r="CII20" s="5"/>
      <c r="CIJ20" s="5"/>
      <c r="CIK20" s="5"/>
      <c r="CIL20" s="5"/>
      <c r="CIM20" s="5"/>
      <c r="CIN20" s="5"/>
      <c r="CIO20" s="5"/>
      <c r="CIP20" s="5"/>
      <c r="CIQ20" s="5"/>
      <c r="CIR20" s="5"/>
      <c r="CIS20" s="5"/>
      <c r="CIT20" s="5"/>
      <c r="CIU20" s="5"/>
      <c r="CIV20" s="5"/>
      <c r="CIW20" s="5"/>
      <c r="CIX20" s="5"/>
      <c r="CIY20" s="5"/>
      <c r="CIZ20" s="5"/>
      <c r="CJA20" s="5"/>
      <c r="CJB20" s="5"/>
      <c r="CJC20" s="5"/>
      <c r="CJD20" s="5"/>
      <c r="CJE20" s="5"/>
      <c r="CJF20" s="5"/>
      <c r="CJG20" s="5"/>
      <c r="CJH20" s="5"/>
      <c r="CJI20" s="5"/>
      <c r="CJJ20" s="5"/>
      <c r="CJK20" s="5"/>
      <c r="CJL20" s="5"/>
      <c r="CJM20" s="5"/>
      <c r="CJN20" s="5"/>
      <c r="CJO20" s="5"/>
      <c r="CJP20" s="5"/>
      <c r="CJQ20" s="5"/>
      <c r="CJR20" s="5"/>
      <c r="CJS20" s="5"/>
      <c r="CJT20" s="5"/>
      <c r="CJU20" s="5"/>
      <c r="CJV20" s="5"/>
      <c r="CJW20" s="5"/>
      <c r="CJX20" s="5"/>
      <c r="CJY20" s="5"/>
      <c r="CJZ20" s="5"/>
      <c r="CKA20" s="5"/>
      <c r="CKB20" s="5"/>
      <c r="CKC20" s="5"/>
      <c r="CKD20" s="5"/>
      <c r="CKE20" s="5"/>
      <c r="CKF20" s="5"/>
      <c r="CKG20" s="5"/>
      <c r="CKH20" s="5"/>
      <c r="CKI20" s="5"/>
      <c r="CKJ20" s="5"/>
      <c r="CKK20" s="5"/>
      <c r="CKL20" s="5"/>
      <c r="CKM20" s="5"/>
      <c r="CKN20" s="5"/>
      <c r="CKO20" s="5"/>
      <c r="CKP20" s="5"/>
      <c r="CKQ20" s="5"/>
      <c r="CKR20" s="5"/>
      <c r="CKS20" s="5"/>
      <c r="CKT20" s="5"/>
      <c r="CKU20" s="5"/>
      <c r="CKV20" s="5"/>
      <c r="CKW20" s="5"/>
      <c r="CKX20" s="5"/>
      <c r="CKY20" s="5"/>
      <c r="CKZ20" s="5"/>
      <c r="CLA20" s="5"/>
      <c r="CLB20" s="5"/>
      <c r="CLC20" s="5"/>
      <c r="CLD20" s="5"/>
      <c r="CLE20" s="5"/>
      <c r="CLF20" s="5"/>
      <c r="CLG20" s="5"/>
      <c r="CLH20" s="5"/>
      <c r="CLI20" s="5"/>
      <c r="CLJ20" s="5"/>
      <c r="CLK20" s="5"/>
      <c r="CLL20" s="5"/>
      <c r="CLM20" s="5"/>
      <c r="CLN20" s="5"/>
      <c r="CLO20" s="5"/>
      <c r="CLP20" s="5"/>
      <c r="CLQ20" s="5"/>
      <c r="CLR20" s="5"/>
      <c r="CLS20" s="5"/>
      <c r="CLT20" s="5"/>
      <c r="CLU20" s="5"/>
      <c r="CLV20" s="5"/>
      <c r="CLW20" s="5"/>
      <c r="CLX20" s="5"/>
      <c r="CLY20" s="5"/>
      <c r="CLZ20" s="5"/>
      <c r="CMA20" s="5"/>
      <c r="CMB20" s="5"/>
      <c r="CMC20" s="5"/>
      <c r="CMD20" s="5"/>
      <c r="CME20" s="5"/>
      <c r="CMF20" s="5"/>
      <c r="CMG20" s="5"/>
      <c r="CMH20" s="5"/>
      <c r="CMI20" s="5"/>
      <c r="CMJ20" s="5"/>
      <c r="CMK20" s="5"/>
      <c r="CML20" s="5"/>
      <c r="CMM20" s="5"/>
      <c r="CMN20" s="5"/>
      <c r="CMO20" s="5"/>
      <c r="CMP20" s="5"/>
      <c r="CMQ20" s="5"/>
      <c r="CMR20" s="5"/>
      <c r="CMS20" s="5"/>
      <c r="CMT20" s="5"/>
      <c r="CMU20" s="5"/>
      <c r="CMV20" s="5"/>
      <c r="CMW20" s="5"/>
      <c r="CMX20" s="5"/>
      <c r="CMY20" s="5"/>
      <c r="CMZ20" s="5"/>
      <c r="CNA20" s="5"/>
      <c r="CNB20" s="5"/>
      <c r="CNC20" s="5"/>
      <c r="CND20" s="5"/>
      <c r="CNE20" s="5"/>
      <c r="CNF20" s="5"/>
      <c r="CNG20" s="5"/>
      <c r="CNH20" s="5"/>
      <c r="CNI20" s="5"/>
      <c r="CNJ20" s="5"/>
      <c r="CNK20" s="5"/>
      <c r="CNL20" s="5"/>
      <c r="CNM20" s="5"/>
      <c r="CNN20" s="5"/>
      <c r="CNO20" s="5"/>
      <c r="CNP20" s="5"/>
      <c r="CNQ20" s="5"/>
      <c r="CNR20" s="5"/>
      <c r="CNS20" s="5"/>
      <c r="CNT20" s="5"/>
      <c r="CNU20" s="5"/>
      <c r="CNV20" s="5"/>
      <c r="CNW20" s="5"/>
      <c r="CNX20" s="5"/>
      <c r="CNY20" s="5"/>
      <c r="CNZ20" s="5"/>
      <c r="COA20" s="5"/>
      <c r="COB20" s="5"/>
      <c r="COC20" s="5"/>
      <c r="COD20" s="5"/>
      <c r="COE20" s="5"/>
      <c r="COF20" s="5"/>
      <c r="COG20" s="5"/>
      <c r="COH20" s="5"/>
      <c r="COI20" s="5"/>
      <c r="COJ20" s="5"/>
      <c r="COK20" s="5"/>
      <c r="COL20" s="5"/>
      <c r="COM20" s="5"/>
      <c r="CON20" s="5"/>
      <c r="COO20" s="5"/>
      <c r="COP20" s="5"/>
      <c r="COQ20" s="5"/>
      <c r="COR20" s="5"/>
      <c r="COS20" s="5"/>
      <c r="COT20" s="5"/>
      <c r="COU20" s="5"/>
      <c r="COV20" s="5"/>
      <c r="COW20" s="5"/>
      <c r="COX20" s="5"/>
      <c r="COY20" s="5"/>
      <c r="COZ20" s="5"/>
      <c r="CPA20" s="5"/>
      <c r="CPB20" s="5"/>
      <c r="CPC20" s="5"/>
      <c r="CPD20" s="5"/>
      <c r="CPE20" s="5"/>
      <c r="CPF20" s="5"/>
      <c r="CPG20" s="5"/>
      <c r="CPH20" s="5"/>
      <c r="CPI20" s="5"/>
      <c r="CPJ20" s="5"/>
      <c r="CPK20" s="5"/>
      <c r="CPL20" s="5"/>
      <c r="CPM20" s="5"/>
      <c r="CPN20" s="5"/>
      <c r="CPO20" s="5"/>
      <c r="CPP20" s="5"/>
      <c r="CPQ20" s="5"/>
      <c r="CPR20" s="5"/>
      <c r="CPS20" s="5"/>
      <c r="CPT20" s="5"/>
      <c r="CPU20" s="5"/>
      <c r="CPV20" s="5"/>
      <c r="CPW20" s="5"/>
      <c r="CPX20" s="5"/>
      <c r="CPY20" s="5"/>
      <c r="CPZ20" s="5"/>
      <c r="CQA20" s="5"/>
      <c r="CQB20" s="5"/>
      <c r="CQC20" s="5"/>
      <c r="CQD20" s="5"/>
      <c r="CQE20" s="5"/>
      <c r="CQF20" s="5"/>
      <c r="CQG20" s="5"/>
      <c r="CQH20" s="5"/>
      <c r="CQI20" s="5"/>
      <c r="CQJ20" s="5"/>
      <c r="CQK20" s="5"/>
      <c r="CQL20" s="5"/>
      <c r="CQM20" s="5"/>
      <c r="CQN20" s="5"/>
      <c r="CQO20" s="5"/>
      <c r="CQP20" s="5"/>
      <c r="CQQ20" s="5"/>
      <c r="CQR20" s="5"/>
      <c r="CQS20" s="5"/>
      <c r="CQT20" s="5"/>
      <c r="CQU20" s="5"/>
      <c r="CQV20" s="5"/>
      <c r="CQW20" s="5"/>
      <c r="CQX20" s="5"/>
      <c r="CQY20" s="5"/>
      <c r="CQZ20" s="5"/>
      <c r="CRA20" s="5"/>
      <c r="CRB20" s="5"/>
      <c r="CRC20" s="5"/>
      <c r="CRD20" s="5"/>
      <c r="CRE20" s="5"/>
      <c r="CRF20" s="5"/>
      <c r="CRG20" s="5"/>
      <c r="CRH20" s="5"/>
      <c r="CRI20" s="5"/>
      <c r="CRJ20" s="5"/>
      <c r="CRK20" s="5"/>
      <c r="CRL20" s="5"/>
      <c r="CRM20" s="5"/>
      <c r="CRN20" s="5"/>
      <c r="CRO20" s="5"/>
      <c r="CRP20" s="5"/>
      <c r="CRQ20" s="5"/>
      <c r="CRR20" s="5"/>
      <c r="CRS20" s="5"/>
      <c r="CRT20" s="5"/>
      <c r="CRU20" s="5"/>
      <c r="CRV20" s="5"/>
      <c r="CRW20" s="5"/>
      <c r="CRX20" s="5"/>
      <c r="CRY20" s="5"/>
      <c r="CRZ20" s="5"/>
      <c r="CSA20" s="5"/>
      <c r="CSB20" s="5"/>
      <c r="CSC20" s="5"/>
      <c r="CSD20" s="5"/>
      <c r="CSE20" s="5"/>
      <c r="CSF20" s="5"/>
      <c r="CSG20" s="5"/>
      <c r="CSH20" s="5"/>
      <c r="CSI20" s="5"/>
      <c r="CSJ20" s="5"/>
      <c r="CSK20" s="5"/>
      <c r="CSL20" s="5"/>
      <c r="CSM20" s="5"/>
      <c r="CSN20" s="5"/>
      <c r="CSO20" s="5"/>
      <c r="CSP20" s="5"/>
      <c r="CSQ20" s="5"/>
      <c r="CSR20" s="5"/>
      <c r="CSS20" s="5"/>
      <c r="CST20" s="5"/>
      <c r="CSU20" s="5"/>
      <c r="CSV20" s="5"/>
      <c r="CSW20" s="5"/>
      <c r="CSX20" s="5"/>
      <c r="CSY20" s="5"/>
      <c r="CSZ20" s="5"/>
      <c r="CTA20" s="5"/>
      <c r="CTB20" s="5"/>
      <c r="CTC20" s="5"/>
      <c r="CTD20" s="5"/>
      <c r="CTE20" s="5"/>
      <c r="CTF20" s="5"/>
      <c r="CTG20" s="5"/>
      <c r="CTH20" s="5"/>
      <c r="CTI20" s="5"/>
      <c r="CTJ20" s="5"/>
      <c r="CTK20" s="5"/>
      <c r="CTL20" s="5"/>
      <c r="CTM20" s="5"/>
      <c r="CTN20" s="5"/>
      <c r="CTO20" s="5"/>
      <c r="CTP20" s="5"/>
      <c r="CTQ20" s="5"/>
      <c r="CTR20" s="5"/>
      <c r="CTS20" s="5"/>
      <c r="CTT20" s="5"/>
      <c r="CTU20" s="5"/>
      <c r="CTV20" s="5"/>
      <c r="CTW20" s="5"/>
      <c r="CTX20" s="5"/>
      <c r="CTY20" s="5"/>
      <c r="CTZ20" s="5"/>
      <c r="CUA20" s="5"/>
      <c r="CUB20" s="5"/>
      <c r="CUC20" s="5"/>
      <c r="CUD20" s="5"/>
      <c r="CUE20" s="5"/>
      <c r="CUF20" s="5"/>
      <c r="CUG20" s="5"/>
      <c r="CUH20" s="5"/>
      <c r="CUI20" s="5"/>
      <c r="CUJ20" s="5"/>
      <c r="CUK20" s="5"/>
      <c r="CUL20" s="5"/>
      <c r="CUM20" s="5"/>
      <c r="CUN20" s="5"/>
      <c r="CUO20" s="5"/>
      <c r="CUP20" s="5"/>
      <c r="CUQ20" s="5"/>
      <c r="CUR20" s="5"/>
      <c r="CUS20" s="5"/>
      <c r="CUT20" s="5"/>
      <c r="CUU20" s="5"/>
      <c r="CUV20" s="5"/>
      <c r="CUW20" s="5"/>
      <c r="CUX20" s="5"/>
      <c r="CUY20" s="5"/>
      <c r="CUZ20" s="5"/>
      <c r="CVA20" s="5"/>
      <c r="CVB20" s="5"/>
      <c r="CVC20" s="5"/>
      <c r="CVD20" s="5"/>
      <c r="CVE20" s="5"/>
      <c r="CVF20" s="5"/>
      <c r="CVG20" s="5"/>
      <c r="CVH20" s="5"/>
      <c r="CVI20" s="5"/>
      <c r="CVJ20" s="5"/>
      <c r="CVK20" s="5"/>
      <c r="CVL20" s="5"/>
      <c r="CVM20" s="5"/>
      <c r="CVN20" s="5"/>
      <c r="CVO20" s="5"/>
      <c r="CVP20" s="5"/>
      <c r="CVQ20" s="5"/>
      <c r="CVR20" s="5"/>
      <c r="CVS20" s="5"/>
      <c r="CVT20" s="5"/>
      <c r="CVU20" s="5"/>
      <c r="CVV20" s="5"/>
      <c r="CVW20" s="5"/>
      <c r="CVX20" s="5"/>
      <c r="CVY20" s="5"/>
      <c r="CVZ20" s="5"/>
      <c r="CWA20" s="5"/>
      <c r="CWB20" s="5"/>
      <c r="CWC20" s="5"/>
      <c r="CWD20" s="5"/>
      <c r="CWE20" s="5"/>
      <c r="CWF20" s="5"/>
      <c r="CWG20" s="5"/>
      <c r="CWH20" s="5"/>
      <c r="CWI20" s="5"/>
      <c r="CWJ20" s="5"/>
      <c r="CWK20" s="5"/>
      <c r="CWL20" s="5"/>
      <c r="CWM20" s="5"/>
      <c r="CWN20" s="5"/>
      <c r="CWO20" s="5"/>
      <c r="CWP20" s="5"/>
      <c r="CWQ20" s="5"/>
      <c r="CWR20" s="5"/>
      <c r="CWS20" s="5"/>
      <c r="CWT20" s="5"/>
      <c r="CWU20" s="5"/>
      <c r="CWV20" s="5"/>
      <c r="CWW20" s="5"/>
      <c r="CWX20" s="5"/>
      <c r="CWY20" s="5"/>
      <c r="CWZ20" s="5"/>
      <c r="CXA20" s="5"/>
      <c r="CXB20" s="5"/>
      <c r="CXC20" s="5"/>
      <c r="CXD20" s="5"/>
      <c r="CXE20" s="5"/>
      <c r="CXF20" s="5"/>
      <c r="CXG20" s="5"/>
      <c r="CXH20" s="5"/>
      <c r="CXI20" s="5"/>
      <c r="CXJ20" s="5"/>
      <c r="CXK20" s="5"/>
      <c r="CXL20" s="5"/>
      <c r="CXM20" s="5"/>
      <c r="CXN20" s="5"/>
      <c r="CXO20" s="5"/>
      <c r="CXP20" s="5"/>
      <c r="CXQ20" s="5"/>
      <c r="CXR20" s="5"/>
      <c r="CXS20" s="5"/>
      <c r="CXT20" s="5"/>
      <c r="CXU20" s="5"/>
      <c r="CXV20" s="5"/>
      <c r="CXW20" s="5"/>
      <c r="CXX20" s="5"/>
      <c r="CXY20" s="5"/>
      <c r="CXZ20" s="5"/>
      <c r="CYA20" s="5"/>
      <c r="CYB20" s="5"/>
      <c r="CYC20" s="5"/>
      <c r="CYD20" s="5"/>
      <c r="CYE20" s="5"/>
      <c r="CYF20" s="5"/>
      <c r="CYG20" s="5"/>
      <c r="CYH20" s="5"/>
      <c r="CYI20" s="5"/>
      <c r="CYJ20" s="5"/>
      <c r="CYK20" s="5"/>
      <c r="CYL20" s="5"/>
      <c r="CYM20" s="5"/>
      <c r="CYN20" s="5"/>
      <c r="CYO20" s="5"/>
      <c r="CYP20" s="5"/>
      <c r="CYQ20" s="5"/>
      <c r="CYR20" s="5"/>
      <c r="CYS20" s="5"/>
      <c r="CYT20" s="5"/>
      <c r="CYU20" s="5"/>
      <c r="CYV20" s="5"/>
      <c r="CYW20" s="5"/>
      <c r="CYX20" s="5"/>
      <c r="CYY20" s="5"/>
      <c r="CYZ20" s="5"/>
      <c r="CZA20" s="5"/>
      <c r="CZB20" s="5"/>
      <c r="CZC20" s="5"/>
      <c r="CZD20" s="5"/>
      <c r="CZE20" s="5"/>
      <c r="CZF20" s="5"/>
      <c r="CZG20" s="5"/>
      <c r="CZH20" s="5"/>
      <c r="CZI20" s="5"/>
      <c r="CZJ20" s="5"/>
      <c r="CZK20" s="5"/>
      <c r="CZL20" s="5"/>
      <c r="CZM20" s="5"/>
      <c r="CZN20" s="5"/>
      <c r="CZO20" s="5"/>
      <c r="CZP20" s="5"/>
      <c r="CZQ20" s="5"/>
      <c r="CZR20" s="5"/>
      <c r="CZS20" s="5"/>
      <c r="CZT20" s="5"/>
      <c r="CZU20" s="5"/>
      <c r="CZV20" s="5"/>
      <c r="CZW20" s="5"/>
      <c r="CZX20" s="5"/>
      <c r="CZY20" s="5"/>
      <c r="CZZ20" s="5"/>
      <c r="DAA20" s="5"/>
      <c r="DAB20" s="5"/>
      <c r="DAC20" s="5"/>
      <c r="DAD20" s="5"/>
      <c r="DAE20" s="5"/>
      <c r="DAF20" s="5"/>
      <c r="DAG20" s="5"/>
      <c r="DAH20" s="5"/>
      <c r="DAI20" s="5"/>
      <c r="DAJ20" s="5"/>
      <c r="DAK20" s="5"/>
      <c r="DAL20" s="5"/>
      <c r="DAM20" s="5"/>
      <c r="DAN20" s="5"/>
      <c r="DAO20" s="5"/>
      <c r="DAP20" s="5"/>
      <c r="DAQ20" s="5"/>
      <c r="DAR20" s="5"/>
      <c r="DAS20" s="5"/>
      <c r="DAT20" s="5"/>
      <c r="DAU20" s="5"/>
      <c r="DAV20" s="5"/>
      <c r="DAW20" s="5"/>
      <c r="DAX20" s="5"/>
      <c r="DAY20" s="5"/>
      <c r="DAZ20" s="5"/>
      <c r="DBA20" s="5"/>
      <c r="DBB20" s="5"/>
      <c r="DBC20" s="5"/>
      <c r="DBD20" s="5"/>
      <c r="DBE20" s="5"/>
      <c r="DBF20" s="5"/>
      <c r="DBG20" s="5"/>
      <c r="DBH20" s="5"/>
      <c r="DBI20" s="5"/>
      <c r="DBJ20" s="5"/>
      <c r="DBK20" s="5"/>
      <c r="DBL20" s="5"/>
      <c r="DBM20" s="5"/>
      <c r="DBN20" s="5"/>
      <c r="DBO20" s="5"/>
      <c r="DBP20" s="5"/>
      <c r="DBQ20" s="5"/>
      <c r="DBR20" s="5"/>
      <c r="DBS20" s="5"/>
      <c r="DBT20" s="5"/>
      <c r="DBU20" s="5"/>
      <c r="DBV20" s="5"/>
      <c r="DBW20" s="5"/>
      <c r="DBX20" s="5"/>
      <c r="DBY20" s="5"/>
      <c r="DBZ20" s="5"/>
      <c r="DCA20" s="5"/>
      <c r="DCB20" s="5"/>
      <c r="DCC20" s="5"/>
      <c r="DCD20" s="5"/>
      <c r="DCE20" s="5"/>
      <c r="DCF20" s="5"/>
      <c r="DCG20" s="5"/>
      <c r="DCH20" s="5"/>
      <c r="DCI20" s="5"/>
      <c r="DCJ20" s="5"/>
      <c r="DCK20" s="5"/>
      <c r="DCL20" s="5"/>
      <c r="DCM20" s="5"/>
      <c r="DCN20" s="5"/>
      <c r="DCO20" s="5"/>
      <c r="DCP20" s="5"/>
      <c r="DCQ20" s="5"/>
      <c r="DCR20" s="5"/>
      <c r="DCS20" s="5"/>
      <c r="DCT20" s="5"/>
      <c r="DCU20" s="5"/>
      <c r="DCV20" s="5"/>
      <c r="DCW20" s="5"/>
      <c r="DCX20" s="5"/>
      <c r="DCY20" s="5"/>
      <c r="DCZ20" s="5"/>
      <c r="DDA20" s="5"/>
      <c r="DDB20" s="5"/>
      <c r="DDC20" s="5"/>
      <c r="DDD20" s="5"/>
      <c r="DDE20" s="5"/>
      <c r="DDF20" s="5"/>
      <c r="DDG20" s="5"/>
      <c r="DDH20" s="5"/>
      <c r="DDI20" s="5"/>
      <c r="DDJ20" s="5"/>
      <c r="DDK20" s="5"/>
      <c r="DDL20" s="5"/>
      <c r="DDM20" s="5"/>
      <c r="DDN20" s="5"/>
      <c r="DDO20" s="5"/>
      <c r="DDP20" s="5"/>
      <c r="DDQ20" s="5"/>
      <c r="DDR20" s="5"/>
      <c r="DDS20" s="5"/>
      <c r="DDT20" s="5"/>
      <c r="DDU20" s="5"/>
      <c r="DDV20" s="5"/>
      <c r="DDW20" s="5"/>
      <c r="DDX20" s="5"/>
      <c r="DDY20" s="5"/>
      <c r="DDZ20" s="5"/>
      <c r="DEA20" s="5"/>
      <c r="DEB20" s="5"/>
      <c r="DEC20" s="5"/>
      <c r="DED20" s="5"/>
      <c r="DEE20" s="5"/>
      <c r="DEF20" s="5"/>
      <c r="DEG20" s="5"/>
      <c r="DEH20" s="5"/>
      <c r="DEI20" s="5"/>
      <c r="DEJ20" s="5"/>
      <c r="DEK20" s="5"/>
      <c r="DEL20" s="5"/>
      <c r="DEM20" s="5"/>
      <c r="DEN20" s="5"/>
      <c r="DEO20" s="5"/>
      <c r="DEP20" s="5"/>
      <c r="DEQ20" s="5"/>
      <c r="DER20" s="5"/>
      <c r="DES20" s="5"/>
      <c r="DET20" s="5"/>
      <c r="DEU20" s="5"/>
      <c r="DEV20" s="5"/>
      <c r="DEW20" s="5"/>
      <c r="DEX20" s="5"/>
      <c r="DEY20" s="5"/>
      <c r="DEZ20" s="5"/>
      <c r="DFA20" s="5"/>
      <c r="DFB20" s="5"/>
      <c r="DFC20" s="5"/>
      <c r="DFD20" s="5"/>
      <c r="DFE20" s="5"/>
      <c r="DFF20" s="5"/>
      <c r="DFG20" s="5"/>
      <c r="DFH20" s="5"/>
      <c r="DFI20" s="5"/>
      <c r="DFJ20" s="5"/>
      <c r="DFK20" s="5"/>
      <c r="DFL20" s="5"/>
      <c r="DFM20" s="5"/>
      <c r="DFN20" s="5"/>
      <c r="DFO20" s="5"/>
      <c r="DFP20" s="5"/>
      <c r="DFQ20" s="5"/>
      <c r="DFR20" s="5"/>
      <c r="DFS20" s="5"/>
      <c r="DFT20" s="5"/>
      <c r="DFU20" s="5"/>
      <c r="DFV20" s="5"/>
      <c r="DFW20" s="5"/>
      <c r="DFX20" s="5"/>
      <c r="DFY20" s="5"/>
      <c r="DFZ20" s="5"/>
      <c r="DGA20" s="5"/>
      <c r="DGB20" s="5"/>
      <c r="DGC20" s="5"/>
      <c r="DGD20" s="5"/>
      <c r="DGE20" s="5"/>
      <c r="DGF20" s="5"/>
      <c r="DGG20" s="5"/>
      <c r="DGH20" s="5"/>
      <c r="DGI20" s="5"/>
      <c r="DGJ20" s="5"/>
      <c r="DGK20" s="5"/>
      <c r="DGL20" s="5"/>
      <c r="DGM20" s="5"/>
      <c r="DGN20" s="5"/>
      <c r="DGO20" s="5"/>
      <c r="DGP20" s="5"/>
      <c r="DGQ20" s="5"/>
      <c r="DGR20" s="5"/>
      <c r="DGS20" s="5"/>
      <c r="DGT20" s="5"/>
      <c r="DGU20" s="5"/>
      <c r="DGV20" s="5"/>
      <c r="DGW20" s="5"/>
      <c r="DGX20" s="5"/>
      <c r="DGY20" s="5"/>
      <c r="DGZ20" s="5"/>
      <c r="DHA20" s="5"/>
      <c r="DHB20" s="5"/>
      <c r="DHC20" s="5"/>
      <c r="DHD20" s="5"/>
      <c r="DHE20" s="5"/>
      <c r="DHF20" s="5"/>
      <c r="DHG20" s="5"/>
      <c r="DHH20" s="5"/>
      <c r="DHI20" s="5"/>
      <c r="DHJ20" s="5"/>
      <c r="DHK20" s="5"/>
      <c r="DHL20" s="5"/>
      <c r="DHM20" s="5"/>
      <c r="DHN20" s="5"/>
      <c r="DHO20" s="5"/>
      <c r="DHP20" s="5"/>
      <c r="DHQ20" s="5"/>
      <c r="DHR20" s="5"/>
      <c r="DHS20" s="5"/>
      <c r="DHT20" s="5"/>
      <c r="DHU20" s="5"/>
      <c r="DHV20" s="5"/>
      <c r="DHW20" s="5"/>
      <c r="DHX20" s="5"/>
      <c r="DHY20" s="5"/>
      <c r="DHZ20" s="5"/>
      <c r="DIA20" s="5"/>
      <c r="DIB20" s="5"/>
      <c r="DIC20" s="5"/>
      <c r="DID20" s="5"/>
      <c r="DIE20" s="5"/>
      <c r="DIF20" s="5"/>
      <c r="DIG20" s="5"/>
      <c r="DIH20" s="5"/>
      <c r="DII20" s="5"/>
      <c r="DIJ20" s="5"/>
      <c r="DIK20" s="5"/>
      <c r="DIL20" s="5"/>
      <c r="DIM20" s="5"/>
      <c r="DIN20" s="5"/>
      <c r="DIO20" s="5"/>
      <c r="DIP20" s="5"/>
      <c r="DIQ20" s="5"/>
      <c r="DIR20" s="5"/>
      <c r="DIS20" s="5"/>
      <c r="DIT20" s="5"/>
      <c r="DIU20" s="5"/>
      <c r="DIV20" s="5"/>
      <c r="DIW20" s="5"/>
      <c r="DIX20" s="5"/>
      <c r="DIY20" s="5"/>
      <c r="DIZ20" s="5"/>
      <c r="DJA20" s="5"/>
      <c r="DJB20" s="5"/>
      <c r="DJC20" s="5"/>
      <c r="DJD20" s="5"/>
      <c r="DJE20" s="5"/>
      <c r="DJF20" s="5"/>
      <c r="DJG20" s="5"/>
      <c r="DJH20" s="5"/>
      <c r="DJI20" s="5"/>
      <c r="DJJ20" s="5"/>
      <c r="DJK20" s="5"/>
      <c r="DJL20" s="5"/>
      <c r="DJM20" s="5"/>
      <c r="DJN20" s="5"/>
      <c r="DJO20" s="5"/>
      <c r="DJP20" s="5"/>
      <c r="DJQ20" s="5"/>
      <c r="DJR20" s="5"/>
      <c r="DJS20" s="5"/>
      <c r="DJT20" s="5"/>
      <c r="DJU20" s="5"/>
      <c r="DJV20" s="5"/>
      <c r="DJW20" s="5"/>
      <c r="DJX20" s="5"/>
      <c r="DJY20" s="5"/>
      <c r="DJZ20" s="5"/>
      <c r="DKA20" s="5"/>
      <c r="DKB20" s="5"/>
      <c r="DKC20" s="5"/>
      <c r="DKD20" s="5"/>
      <c r="DKE20" s="5"/>
      <c r="DKF20" s="5"/>
      <c r="DKG20" s="5"/>
      <c r="DKH20" s="5"/>
      <c r="DKI20" s="5"/>
      <c r="DKJ20" s="5"/>
      <c r="DKK20" s="5"/>
      <c r="DKL20" s="5"/>
      <c r="DKM20" s="5"/>
      <c r="DKN20" s="5"/>
      <c r="DKO20" s="5"/>
      <c r="DKP20" s="5"/>
      <c r="DKQ20" s="5"/>
      <c r="DKR20" s="5"/>
      <c r="DKS20" s="5"/>
      <c r="DKT20" s="5"/>
      <c r="DKU20" s="5"/>
      <c r="DKV20" s="5"/>
      <c r="DKW20" s="5"/>
      <c r="DKX20" s="5"/>
      <c r="DKY20" s="5"/>
      <c r="DKZ20" s="5"/>
      <c r="DLA20" s="5"/>
      <c r="DLB20" s="5"/>
      <c r="DLC20" s="5"/>
      <c r="DLD20" s="5"/>
      <c r="DLE20" s="5"/>
      <c r="DLF20" s="5"/>
      <c r="DLG20" s="5"/>
      <c r="DLH20" s="5"/>
      <c r="DLI20" s="5"/>
      <c r="DLJ20" s="5"/>
      <c r="DLK20" s="5"/>
      <c r="DLL20" s="5"/>
      <c r="DLM20" s="5"/>
      <c r="DLN20" s="5"/>
      <c r="DLO20" s="5"/>
      <c r="DLP20" s="5"/>
      <c r="DLQ20" s="5"/>
      <c r="DLR20" s="5"/>
      <c r="DLS20" s="5"/>
      <c r="DLT20" s="5"/>
      <c r="DLU20" s="5"/>
      <c r="DLV20" s="5"/>
      <c r="DLW20" s="5"/>
      <c r="DLX20" s="5"/>
      <c r="DLY20" s="5"/>
      <c r="DLZ20" s="5"/>
      <c r="DMA20" s="5"/>
      <c r="DMB20" s="5"/>
      <c r="DMC20" s="5"/>
      <c r="DMD20" s="5"/>
      <c r="DME20" s="5"/>
      <c r="DMF20" s="5"/>
      <c r="DMG20" s="5"/>
      <c r="DMH20" s="5"/>
      <c r="DMI20" s="5"/>
      <c r="DMJ20" s="5"/>
      <c r="DMK20" s="5"/>
      <c r="DML20" s="5"/>
      <c r="DMM20" s="5"/>
      <c r="DMN20" s="5"/>
      <c r="DMO20" s="5"/>
      <c r="DMP20" s="5"/>
      <c r="DMQ20" s="5"/>
      <c r="DMR20" s="5"/>
      <c r="DMS20" s="5"/>
      <c r="DMT20" s="5"/>
      <c r="DMU20" s="5"/>
      <c r="DMV20" s="5"/>
      <c r="DMW20" s="5"/>
      <c r="DMX20" s="5"/>
      <c r="DMY20" s="5"/>
      <c r="DMZ20" s="5"/>
      <c r="DNA20" s="5"/>
      <c r="DNB20" s="5"/>
      <c r="DNC20" s="5"/>
      <c r="DND20" s="5"/>
      <c r="DNE20" s="5"/>
      <c r="DNF20" s="5"/>
      <c r="DNG20" s="5"/>
      <c r="DNH20" s="5"/>
      <c r="DNI20" s="5"/>
      <c r="DNJ20" s="5"/>
      <c r="DNK20" s="5"/>
      <c r="DNL20" s="5"/>
      <c r="DNM20" s="5"/>
      <c r="DNN20" s="5"/>
      <c r="DNO20" s="5"/>
      <c r="DNP20" s="5"/>
      <c r="DNQ20" s="5"/>
      <c r="DNR20" s="5"/>
      <c r="DNS20" s="5"/>
      <c r="DNT20" s="5"/>
      <c r="DNU20" s="5"/>
      <c r="DNV20" s="5"/>
      <c r="DNW20" s="5"/>
      <c r="DNX20" s="5"/>
      <c r="DNY20" s="5"/>
      <c r="DNZ20" s="5"/>
      <c r="DOA20" s="5"/>
      <c r="DOB20" s="5"/>
      <c r="DOC20" s="5"/>
      <c r="DOD20" s="5"/>
      <c r="DOE20" s="5"/>
      <c r="DOF20" s="5"/>
      <c r="DOG20" s="5"/>
      <c r="DOH20" s="5"/>
      <c r="DOI20" s="5"/>
      <c r="DOJ20" s="5"/>
      <c r="DOK20" s="5"/>
      <c r="DOL20" s="5"/>
      <c r="DOM20" s="5"/>
      <c r="DON20" s="5"/>
      <c r="DOO20" s="5"/>
      <c r="DOP20" s="5"/>
      <c r="DOQ20" s="5"/>
      <c r="DOR20" s="5"/>
      <c r="DOS20" s="5"/>
      <c r="DOT20" s="5"/>
      <c r="DOU20" s="5"/>
      <c r="DOV20" s="5"/>
      <c r="DOW20" s="5"/>
      <c r="DOX20" s="5"/>
      <c r="DOY20" s="5"/>
      <c r="DOZ20" s="5"/>
      <c r="DPA20" s="5"/>
      <c r="DPB20" s="5"/>
      <c r="DPC20" s="5"/>
      <c r="DPD20" s="5"/>
      <c r="DPE20" s="5"/>
      <c r="DPF20" s="5"/>
      <c r="DPG20" s="5"/>
      <c r="DPH20" s="5"/>
      <c r="DPI20" s="5"/>
      <c r="DPJ20" s="5"/>
      <c r="DPK20" s="5"/>
      <c r="DPL20" s="5"/>
      <c r="DPM20" s="5"/>
      <c r="DPN20" s="5"/>
      <c r="DPO20" s="5"/>
      <c r="DPP20" s="5"/>
      <c r="DPQ20" s="5"/>
      <c r="DPR20" s="5"/>
      <c r="DPS20" s="5"/>
      <c r="DPT20" s="5"/>
      <c r="DPU20" s="5"/>
      <c r="DPV20" s="5"/>
      <c r="DPW20" s="5"/>
      <c r="DPX20" s="5"/>
      <c r="DPY20" s="5"/>
      <c r="DPZ20" s="5"/>
      <c r="DQA20" s="5"/>
      <c r="DQB20" s="5"/>
      <c r="DQC20" s="5"/>
      <c r="DQD20" s="5"/>
      <c r="DQE20" s="5"/>
      <c r="DQF20" s="5"/>
      <c r="DQG20" s="5"/>
      <c r="DQH20" s="5"/>
      <c r="DQI20" s="5"/>
      <c r="DQJ20" s="5"/>
      <c r="DQK20" s="5"/>
      <c r="DQL20" s="5"/>
      <c r="DQM20" s="5"/>
      <c r="DQN20" s="5"/>
      <c r="DQO20" s="5"/>
      <c r="DQP20" s="5"/>
      <c r="DQQ20" s="5"/>
      <c r="DQR20" s="5"/>
      <c r="DQS20" s="5"/>
      <c r="DQT20" s="5"/>
      <c r="DQU20" s="5"/>
      <c r="DQV20" s="5"/>
      <c r="DQW20" s="5"/>
      <c r="DQX20" s="5"/>
      <c r="DQY20" s="5"/>
      <c r="DQZ20" s="5"/>
      <c r="DRA20" s="5"/>
      <c r="DRB20" s="5"/>
      <c r="DRC20" s="5"/>
      <c r="DRD20" s="5"/>
      <c r="DRE20" s="5"/>
      <c r="DRF20" s="5"/>
      <c r="DRG20" s="5"/>
      <c r="DRH20" s="5"/>
      <c r="DRI20" s="5"/>
      <c r="DRJ20" s="5"/>
      <c r="DRK20" s="5"/>
      <c r="DRL20" s="5"/>
      <c r="DRM20" s="5"/>
      <c r="DRN20" s="5"/>
      <c r="DRO20" s="5"/>
      <c r="DRP20" s="5"/>
      <c r="DRQ20" s="5"/>
      <c r="DRR20" s="5"/>
      <c r="DRS20" s="5"/>
      <c r="DRT20" s="5"/>
      <c r="DRU20" s="5"/>
      <c r="DRV20" s="5"/>
      <c r="DRW20" s="5"/>
      <c r="DRX20" s="5"/>
      <c r="DRY20" s="5"/>
      <c r="DRZ20" s="5"/>
      <c r="DSA20" s="5"/>
      <c r="DSB20" s="5"/>
      <c r="DSC20" s="5"/>
      <c r="DSD20" s="5"/>
      <c r="DSE20" s="5"/>
      <c r="DSF20" s="5"/>
      <c r="DSG20" s="5"/>
      <c r="DSH20" s="5"/>
      <c r="DSI20" s="5"/>
      <c r="DSJ20" s="5"/>
      <c r="DSK20" s="5"/>
      <c r="DSL20" s="5"/>
      <c r="DSM20" s="5"/>
      <c r="DSN20" s="5"/>
      <c r="DSO20" s="5"/>
      <c r="DSP20" s="5"/>
      <c r="DSQ20" s="5"/>
      <c r="DSR20" s="5"/>
      <c r="DSS20" s="5"/>
      <c r="DST20" s="5"/>
      <c r="DSU20" s="5"/>
      <c r="DSV20" s="5"/>
      <c r="DSW20" s="5"/>
      <c r="DSX20" s="5"/>
      <c r="DSY20" s="5"/>
      <c r="DSZ20" s="5"/>
      <c r="DTA20" s="5"/>
      <c r="DTB20" s="5"/>
      <c r="DTC20" s="5"/>
      <c r="DTD20" s="5"/>
      <c r="DTE20" s="5"/>
      <c r="DTF20" s="5"/>
      <c r="DTG20" s="5"/>
      <c r="DTH20" s="5"/>
      <c r="DTI20" s="5"/>
      <c r="DTJ20" s="5"/>
      <c r="DTK20" s="5"/>
      <c r="DTL20" s="5"/>
      <c r="DTM20" s="5"/>
      <c r="DTN20" s="5"/>
      <c r="DTO20" s="5"/>
      <c r="DTP20" s="5"/>
      <c r="DTQ20" s="5"/>
      <c r="DTR20" s="5"/>
      <c r="DTS20" s="5"/>
      <c r="DTT20" s="5"/>
      <c r="DTU20" s="5"/>
      <c r="DTV20" s="5"/>
      <c r="DTW20" s="5"/>
      <c r="DTX20" s="5"/>
      <c r="DTY20" s="5"/>
      <c r="DTZ20" s="5"/>
      <c r="DUA20" s="5"/>
      <c r="DUB20" s="5"/>
      <c r="DUC20" s="5"/>
      <c r="DUD20" s="5"/>
      <c r="DUE20" s="5"/>
      <c r="DUF20" s="5"/>
      <c r="DUG20" s="5"/>
      <c r="DUH20" s="5"/>
      <c r="DUI20" s="5"/>
      <c r="DUJ20" s="5"/>
      <c r="DUK20" s="5"/>
      <c r="DUL20" s="5"/>
      <c r="DUM20" s="5"/>
      <c r="DUN20" s="5"/>
      <c r="DUO20" s="5"/>
      <c r="DUP20" s="5"/>
      <c r="DUQ20" s="5"/>
      <c r="DUR20" s="5"/>
      <c r="DUS20" s="5"/>
      <c r="DUT20" s="5"/>
      <c r="DUU20" s="5"/>
      <c r="DUV20" s="5"/>
      <c r="DUW20" s="5"/>
      <c r="DUX20" s="5"/>
      <c r="DUY20" s="5"/>
      <c r="DUZ20" s="5"/>
      <c r="DVA20" s="5"/>
      <c r="DVB20" s="5"/>
      <c r="DVC20" s="5"/>
      <c r="DVD20" s="5"/>
      <c r="DVE20" s="5"/>
      <c r="DVF20" s="5"/>
      <c r="DVG20" s="5"/>
      <c r="DVH20" s="5"/>
      <c r="DVI20" s="5"/>
      <c r="DVJ20" s="5"/>
      <c r="DVK20" s="5"/>
      <c r="DVL20" s="5"/>
      <c r="DVM20" s="5"/>
      <c r="DVN20" s="5"/>
      <c r="DVO20" s="5"/>
      <c r="DVP20" s="5"/>
      <c r="DVQ20" s="5"/>
      <c r="DVR20" s="5"/>
      <c r="DVS20" s="5"/>
      <c r="DVT20" s="5"/>
      <c r="DVU20" s="5"/>
      <c r="DVV20" s="5"/>
      <c r="DVW20" s="5"/>
      <c r="DVX20" s="5"/>
      <c r="DVY20" s="5"/>
      <c r="DVZ20" s="5"/>
      <c r="DWA20" s="5"/>
      <c r="DWB20" s="5"/>
      <c r="DWC20" s="5"/>
      <c r="DWD20" s="5"/>
      <c r="DWE20" s="5"/>
      <c r="DWF20" s="5"/>
      <c r="DWG20" s="5"/>
      <c r="DWH20" s="5"/>
      <c r="DWI20" s="5"/>
      <c r="DWJ20" s="5"/>
      <c r="DWK20" s="5"/>
      <c r="DWL20" s="5"/>
      <c r="DWM20" s="5"/>
      <c r="DWN20" s="5"/>
      <c r="DWO20" s="5"/>
      <c r="DWP20" s="5"/>
      <c r="DWQ20" s="5"/>
      <c r="DWR20" s="5"/>
      <c r="DWS20" s="5"/>
      <c r="DWT20" s="5"/>
      <c r="DWU20" s="5"/>
      <c r="DWV20" s="5"/>
      <c r="DWW20" s="5"/>
      <c r="DWX20" s="5"/>
      <c r="DWY20" s="5"/>
      <c r="DWZ20" s="5"/>
      <c r="DXA20" s="5"/>
      <c r="DXB20" s="5"/>
      <c r="DXC20" s="5"/>
      <c r="DXD20" s="5"/>
      <c r="DXE20" s="5"/>
      <c r="DXF20" s="5"/>
      <c r="DXG20" s="5"/>
      <c r="DXH20" s="5"/>
      <c r="DXI20" s="5"/>
      <c r="DXJ20" s="5"/>
      <c r="DXK20" s="5"/>
      <c r="DXL20" s="5"/>
      <c r="DXM20" s="5"/>
      <c r="DXN20" s="5"/>
      <c r="DXO20" s="5"/>
      <c r="DXP20" s="5"/>
      <c r="DXQ20" s="5"/>
      <c r="DXR20" s="5"/>
      <c r="DXS20" s="5"/>
      <c r="DXT20" s="5"/>
      <c r="DXU20" s="5"/>
      <c r="DXV20" s="5"/>
      <c r="DXW20" s="5"/>
      <c r="DXX20" s="5"/>
      <c r="DXY20" s="5"/>
      <c r="DXZ20" s="5"/>
      <c r="DYA20" s="5"/>
      <c r="DYB20" s="5"/>
      <c r="DYC20" s="5"/>
      <c r="DYD20" s="5"/>
      <c r="DYE20" s="5"/>
      <c r="DYF20" s="5"/>
      <c r="DYG20" s="5"/>
      <c r="DYH20" s="5"/>
      <c r="DYI20" s="5"/>
      <c r="DYJ20" s="5"/>
      <c r="DYK20" s="5"/>
      <c r="DYL20" s="5"/>
      <c r="DYM20" s="5"/>
      <c r="DYN20" s="5"/>
      <c r="DYO20" s="5"/>
      <c r="DYP20" s="5"/>
      <c r="DYQ20" s="5"/>
      <c r="DYR20" s="5"/>
      <c r="DYS20" s="5"/>
      <c r="DYT20" s="5"/>
      <c r="DYU20" s="5"/>
      <c r="DYV20" s="5"/>
      <c r="DYW20" s="5"/>
      <c r="DYX20" s="5"/>
      <c r="DYY20" s="5"/>
      <c r="DYZ20" s="5"/>
      <c r="DZA20" s="5"/>
      <c r="DZB20" s="5"/>
      <c r="DZC20" s="5"/>
      <c r="DZD20" s="5"/>
      <c r="DZE20" s="5"/>
      <c r="DZF20" s="5"/>
      <c r="DZG20" s="5"/>
      <c r="DZH20" s="5"/>
      <c r="DZI20" s="5"/>
      <c r="DZJ20" s="5"/>
      <c r="DZK20" s="5"/>
      <c r="DZL20" s="5"/>
      <c r="DZM20" s="5"/>
      <c r="DZN20" s="5"/>
      <c r="DZO20" s="5"/>
      <c r="DZP20" s="5"/>
      <c r="DZQ20" s="5"/>
      <c r="DZR20" s="5"/>
      <c r="DZS20" s="5"/>
      <c r="DZT20" s="5"/>
      <c r="DZU20" s="5"/>
      <c r="DZV20" s="5"/>
      <c r="DZW20" s="5"/>
      <c r="DZX20" s="5"/>
      <c r="DZY20" s="5"/>
      <c r="DZZ20" s="5"/>
      <c r="EAA20" s="5"/>
      <c r="EAB20" s="5"/>
      <c r="EAC20" s="5"/>
      <c r="EAD20" s="5"/>
      <c r="EAE20" s="5"/>
      <c r="EAF20" s="5"/>
      <c r="EAG20" s="5"/>
      <c r="EAH20" s="5"/>
      <c r="EAI20" s="5"/>
      <c r="EAJ20" s="5"/>
      <c r="EAK20" s="5"/>
      <c r="EAL20" s="5"/>
      <c r="EAM20" s="5"/>
      <c r="EAN20" s="5"/>
      <c r="EAO20" s="5"/>
      <c r="EAP20" s="5"/>
      <c r="EAQ20" s="5"/>
      <c r="EAR20" s="5"/>
      <c r="EAS20" s="5"/>
      <c r="EAT20" s="5"/>
      <c r="EAU20" s="5"/>
      <c r="EAV20" s="5"/>
      <c r="EAW20" s="5"/>
      <c r="EAX20" s="5"/>
      <c r="EAY20" s="5"/>
      <c r="EAZ20" s="5"/>
      <c r="EBA20" s="5"/>
      <c r="EBB20" s="5"/>
      <c r="EBC20" s="5"/>
      <c r="EBD20" s="5"/>
      <c r="EBE20" s="5"/>
      <c r="EBF20" s="5"/>
      <c r="EBG20" s="5"/>
      <c r="EBH20" s="5"/>
      <c r="EBI20" s="5"/>
      <c r="EBJ20" s="5"/>
      <c r="EBK20" s="5"/>
      <c r="EBL20" s="5"/>
      <c r="EBM20" s="5"/>
      <c r="EBN20" s="5"/>
      <c r="EBO20" s="5"/>
      <c r="EBP20" s="5"/>
      <c r="EBQ20" s="5"/>
      <c r="EBR20" s="5"/>
      <c r="EBS20" s="5"/>
      <c r="EBT20" s="5"/>
      <c r="EBU20" s="5"/>
      <c r="EBV20" s="5"/>
      <c r="EBW20" s="5"/>
      <c r="EBX20" s="5"/>
      <c r="EBY20" s="5"/>
      <c r="EBZ20" s="5"/>
      <c r="ECA20" s="5"/>
      <c r="ECB20" s="5"/>
      <c r="ECC20" s="5"/>
      <c r="ECD20" s="5"/>
      <c r="ECE20" s="5"/>
      <c r="ECF20" s="5"/>
      <c r="ECG20" s="5"/>
      <c r="ECH20" s="5"/>
      <c r="ECI20" s="5"/>
      <c r="ECJ20" s="5"/>
      <c r="ECK20" s="5"/>
      <c r="ECL20" s="5"/>
      <c r="ECM20" s="5"/>
      <c r="ECN20" s="5"/>
      <c r="ECO20" s="5"/>
      <c r="ECP20" s="5"/>
      <c r="ECQ20" s="5"/>
      <c r="ECR20" s="5"/>
      <c r="ECS20" s="5"/>
      <c r="ECT20" s="5"/>
      <c r="ECU20" s="5"/>
      <c r="ECV20" s="5"/>
      <c r="ECW20" s="5"/>
      <c r="ECX20" s="5"/>
      <c r="ECY20" s="5"/>
      <c r="ECZ20" s="5"/>
      <c r="EDA20" s="5"/>
      <c r="EDB20" s="5"/>
      <c r="EDC20" s="5"/>
      <c r="EDD20" s="5"/>
      <c r="EDE20" s="5"/>
      <c r="EDF20" s="5"/>
      <c r="EDG20" s="5"/>
      <c r="EDH20" s="5"/>
      <c r="EDI20" s="5"/>
      <c r="EDJ20" s="5"/>
      <c r="EDK20" s="5"/>
      <c r="EDL20" s="5"/>
      <c r="EDM20" s="5"/>
      <c r="EDN20" s="5"/>
      <c r="EDO20" s="5"/>
      <c r="EDP20" s="5"/>
      <c r="EDQ20" s="5"/>
      <c r="EDR20" s="5"/>
      <c r="EDS20" s="5"/>
      <c r="EDT20" s="5"/>
      <c r="EDU20" s="5"/>
      <c r="EDV20" s="5"/>
      <c r="EDW20" s="5"/>
      <c r="EDX20" s="5"/>
      <c r="EDY20" s="5"/>
      <c r="EDZ20" s="5"/>
      <c r="EEA20" s="5"/>
      <c r="EEB20" s="5"/>
      <c r="EEC20" s="5"/>
      <c r="EED20" s="5"/>
      <c r="EEE20" s="5"/>
      <c r="EEF20" s="5"/>
      <c r="EEG20" s="5"/>
      <c r="EEH20" s="5"/>
      <c r="EEI20" s="5"/>
      <c r="EEJ20" s="5"/>
      <c r="EEK20" s="5"/>
      <c r="EEL20" s="5"/>
      <c r="EEM20" s="5"/>
      <c r="EEN20" s="5"/>
      <c r="EEO20" s="5"/>
      <c r="EEP20" s="5"/>
      <c r="EEQ20" s="5"/>
      <c r="EER20" s="5"/>
      <c r="EES20" s="5"/>
      <c r="EET20" s="5"/>
      <c r="EEU20" s="5"/>
      <c r="EEV20" s="5"/>
      <c r="EEW20" s="5"/>
      <c r="EEX20" s="5"/>
      <c r="EEY20" s="5"/>
      <c r="EEZ20" s="5"/>
      <c r="EFA20" s="5"/>
      <c r="EFB20" s="5"/>
      <c r="EFC20" s="5"/>
      <c r="EFD20" s="5"/>
      <c r="EFE20" s="5"/>
      <c r="EFF20" s="5"/>
      <c r="EFG20" s="5"/>
      <c r="EFH20" s="5"/>
      <c r="EFI20" s="5"/>
      <c r="EFJ20" s="5"/>
      <c r="EFK20" s="5"/>
      <c r="EFL20" s="5"/>
      <c r="EFM20" s="5"/>
      <c r="EFN20" s="5"/>
      <c r="EFO20" s="5"/>
      <c r="EFP20" s="5"/>
      <c r="EFQ20" s="5"/>
      <c r="EFR20" s="5"/>
      <c r="EFS20" s="5"/>
      <c r="EFT20" s="5"/>
      <c r="EFU20" s="5"/>
      <c r="EFV20" s="5"/>
      <c r="EFW20" s="5"/>
      <c r="EFX20" s="5"/>
      <c r="EFY20" s="5"/>
      <c r="EFZ20" s="5"/>
      <c r="EGA20" s="5"/>
      <c r="EGB20" s="5"/>
      <c r="EGC20" s="5"/>
      <c r="EGD20" s="5"/>
      <c r="EGE20" s="5"/>
      <c r="EGF20" s="5"/>
      <c r="EGG20" s="5"/>
      <c r="EGH20" s="5"/>
      <c r="EGI20" s="5"/>
      <c r="EGJ20" s="5"/>
      <c r="EGK20" s="5"/>
      <c r="EGL20" s="5"/>
      <c r="EGM20" s="5"/>
      <c r="EGN20" s="5"/>
      <c r="EGO20" s="5"/>
      <c r="EGP20" s="5"/>
      <c r="EGQ20" s="5"/>
      <c r="EGR20" s="5"/>
      <c r="EGS20" s="5"/>
      <c r="EGT20" s="5"/>
      <c r="EGU20" s="5"/>
      <c r="EGV20" s="5"/>
      <c r="EGW20" s="5"/>
      <c r="EGX20" s="5"/>
      <c r="EGY20" s="5"/>
      <c r="EGZ20" s="5"/>
      <c r="EHA20" s="5"/>
      <c r="EHB20" s="5"/>
      <c r="EHC20" s="5"/>
      <c r="EHD20" s="5"/>
      <c r="EHE20" s="5"/>
      <c r="EHF20" s="5"/>
      <c r="EHG20" s="5"/>
      <c r="EHH20" s="5"/>
      <c r="EHI20" s="5"/>
      <c r="EHJ20" s="5"/>
      <c r="EHK20" s="5"/>
      <c r="EHL20" s="5"/>
      <c r="EHM20" s="5"/>
      <c r="EHN20" s="5"/>
      <c r="EHO20" s="5"/>
      <c r="EHP20" s="5"/>
      <c r="EHQ20" s="5"/>
      <c r="EHR20" s="5"/>
      <c r="EHS20" s="5"/>
      <c r="EHT20" s="5"/>
      <c r="EHU20" s="5"/>
      <c r="EHV20" s="5"/>
      <c r="EHW20" s="5"/>
      <c r="EHX20" s="5"/>
      <c r="EHY20" s="5"/>
      <c r="EHZ20" s="5"/>
      <c r="EIA20" s="5"/>
      <c r="EIB20" s="5"/>
      <c r="EIC20" s="5"/>
      <c r="EID20" s="5"/>
      <c r="EIE20" s="5"/>
      <c r="EIF20" s="5"/>
      <c r="EIG20" s="5"/>
      <c r="EIH20" s="5"/>
      <c r="EII20" s="5"/>
      <c r="EIJ20" s="5"/>
      <c r="EIK20" s="5"/>
      <c r="EIL20" s="5"/>
      <c r="EIM20" s="5"/>
      <c r="EIN20" s="5"/>
      <c r="EIO20" s="5"/>
      <c r="EIP20" s="5"/>
      <c r="EIQ20" s="5"/>
      <c r="EIR20" s="5"/>
      <c r="EIS20" s="5"/>
      <c r="EIT20" s="5"/>
      <c r="EIU20" s="5"/>
      <c r="EIV20" s="5"/>
      <c r="EIW20" s="5"/>
      <c r="EIX20" s="5"/>
      <c r="EIY20" s="5"/>
      <c r="EIZ20" s="5"/>
      <c r="EJA20" s="5"/>
      <c r="EJB20" s="5"/>
      <c r="EJC20" s="5"/>
      <c r="EJD20" s="5"/>
      <c r="EJE20" s="5"/>
      <c r="EJF20" s="5"/>
      <c r="EJG20" s="5"/>
      <c r="EJH20" s="5"/>
      <c r="EJI20" s="5"/>
      <c r="EJJ20" s="5"/>
      <c r="EJK20" s="5"/>
      <c r="EJL20" s="5"/>
      <c r="EJM20" s="5"/>
      <c r="EJN20" s="5"/>
      <c r="EJO20" s="5"/>
      <c r="EJP20" s="5"/>
      <c r="EJQ20" s="5"/>
      <c r="EJR20" s="5"/>
      <c r="EJS20" s="5"/>
      <c r="EJT20" s="5"/>
      <c r="EJU20" s="5"/>
      <c r="EJV20" s="5"/>
      <c r="EJW20" s="5"/>
      <c r="EJX20" s="5"/>
      <c r="EJY20" s="5"/>
      <c r="EJZ20" s="5"/>
      <c r="EKA20" s="5"/>
      <c r="EKB20" s="5"/>
      <c r="EKC20" s="5"/>
      <c r="EKD20" s="5"/>
      <c r="EKE20" s="5"/>
      <c r="EKF20" s="5"/>
      <c r="EKG20" s="5"/>
      <c r="EKH20" s="5"/>
      <c r="EKI20" s="5"/>
      <c r="EKJ20" s="5"/>
      <c r="EKK20" s="5"/>
      <c r="EKL20" s="5"/>
      <c r="EKM20" s="5"/>
      <c r="EKN20" s="5"/>
      <c r="EKO20" s="5"/>
      <c r="EKP20" s="5"/>
      <c r="EKQ20" s="5"/>
      <c r="EKR20" s="5"/>
      <c r="EKS20" s="5"/>
      <c r="EKT20" s="5"/>
      <c r="EKU20" s="5"/>
      <c r="EKV20" s="5"/>
      <c r="EKW20" s="5"/>
      <c r="EKX20" s="5"/>
      <c r="EKY20" s="5"/>
      <c r="EKZ20" s="5"/>
      <c r="ELA20" s="5"/>
      <c r="ELB20" s="5"/>
      <c r="ELC20" s="5"/>
      <c r="ELD20" s="5"/>
      <c r="ELE20" s="5"/>
      <c r="ELF20" s="5"/>
      <c r="ELG20" s="5"/>
      <c r="ELH20" s="5"/>
      <c r="ELI20" s="5"/>
      <c r="ELJ20" s="5"/>
      <c r="ELK20" s="5"/>
      <c r="ELL20" s="5"/>
      <c r="ELM20" s="5"/>
      <c r="ELN20" s="5"/>
      <c r="ELO20" s="5"/>
      <c r="ELP20" s="5"/>
      <c r="ELQ20" s="5"/>
      <c r="ELR20" s="5"/>
      <c r="ELS20" s="5"/>
      <c r="ELT20" s="5"/>
      <c r="ELU20" s="5"/>
      <c r="ELV20" s="5"/>
      <c r="ELW20" s="5"/>
      <c r="ELX20" s="5"/>
      <c r="ELY20" s="5"/>
      <c r="ELZ20" s="5"/>
      <c r="EMA20" s="5"/>
      <c r="EMB20" s="5"/>
      <c r="EMC20" s="5"/>
      <c r="EMD20" s="5"/>
      <c r="EME20" s="5"/>
      <c r="EMF20" s="5"/>
      <c r="EMG20" s="5"/>
      <c r="EMH20" s="5"/>
      <c r="EMI20" s="5"/>
      <c r="EMJ20" s="5"/>
      <c r="EMK20" s="5"/>
      <c r="EML20" s="5"/>
      <c r="EMM20" s="5"/>
      <c r="EMN20" s="5"/>
      <c r="EMO20" s="5"/>
      <c r="EMP20" s="5"/>
      <c r="EMQ20" s="5"/>
      <c r="EMR20" s="5"/>
      <c r="EMS20" s="5"/>
      <c r="EMT20" s="5"/>
      <c r="EMU20" s="5"/>
      <c r="EMV20" s="5"/>
      <c r="EMW20" s="5"/>
      <c r="EMX20" s="5"/>
      <c r="EMY20" s="5"/>
      <c r="EMZ20" s="5"/>
      <c r="ENA20" s="5"/>
      <c r="ENB20" s="5"/>
      <c r="ENC20" s="5"/>
      <c r="END20" s="5"/>
      <c r="ENE20" s="5"/>
      <c r="ENF20" s="5"/>
      <c r="ENG20" s="5"/>
      <c r="ENH20" s="5"/>
      <c r="ENI20" s="5"/>
      <c r="ENJ20" s="5"/>
      <c r="ENK20" s="5"/>
      <c r="ENL20" s="5"/>
      <c r="ENM20" s="5"/>
      <c r="ENN20" s="5"/>
      <c r="ENO20" s="5"/>
      <c r="ENP20" s="5"/>
      <c r="ENQ20" s="5"/>
      <c r="ENR20" s="5"/>
      <c r="ENS20" s="5"/>
      <c r="ENT20" s="5"/>
      <c r="ENU20" s="5"/>
      <c r="ENV20" s="5"/>
      <c r="ENW20" s="5"/>
      <c r="ENX20" s="5"/>
      <c r="ENY20" s="5"/>
      <c r="ENZ20" s="5"/>
      <c r="EOA20" s="5"/>
      <c r="EOB20" s="5"/>
      <c r="EOC20" s="5"/>
      <c r="EOD20" s="5"/>
      <c r="EOE20" s="5"/>
      <c r="EOF20" s="5"/>
      <c r="EOG20" s="5"/>
      <c r="EOH20" s="5"/>
      <c r="EOI20" s="5"/>
      <c r="EOJ20" s="5"/>
      <c r="EOK20" s="5"/>
      <c r="EOL20" s="5"/>
      <c r="EOM20" s="5"/>
      <c r="EON20" s="5"/>
      <c r="EOO20" s="5"/>
      <c r="EOP20" s="5"/>
      <c r="EOQ20" s="5"/>
      <c r="EOR20" s="5"/>
      <c r="EOS20" s="5"/>
      <c r="EOT20" s="5"/>
      <c r="EOU20" s="5"/>
      <c r="EOV20" s="5"/>
      <c r="EOW20" s="5"/>
      <c r="EOX20" s="5"/>
      <c r="EOY20" s="5"/>
      <c r="EOZ20" s="5"/>
      <c r="EPA20" s="5"/>
      <c r="EPB20" s="5"/>
      <c r="EPC20" s="5"/>
      <c r="EPD20" s="5"/>
      <c r="EPE20" s="5"/>
      <c r="EPF20" s="5"/>
      <c r="EPG20" s="5"/>
      <c r="EPH20" s="5"/>
      <c r="EPI20" s="5"/>
      <c r="EPJ20" s="5"/>
      <c r="EPK20" s="5"/>
      <c r="EPL20" s="5"/>
      <c r="EPM20" s="5"/>
      <c r="EPN20" s="5"/>
      <c r="EPO20" s="5"/>
      <c r="EPP20" s="5"/>
      <c r="EPQ20" s="5"/>
      <c r="EPR20" s="5"/>
      <c r="EPS20" s="5"/>
      <c r="EPT20" s="5"/>
      <c r="EPU20" s="5"/>
      <c r="EPV20" s="5"/>
      <c r="EPW20" s="5"/>
      <c r="EPX20" s="5"/>
      <c r="EPY20" s="5"/>
      <c r="EPZ20" s="5"/>
      <c r="EQA20" s="5"/>
      <c r="EQB20" s="5"/>
      <c r="EQC20" s="5"/>
      <c r="EQD20" s="5"/>
      <c r="EQE20" s="5"/>
      <c r="EQF20" s="5"/>
      <c r="EQG20" s="5"/>
      <c r="EQH20" s="5"/>
      <c r="EQI20" s="5"/>
      <c r="EQJ20" s="5"/>
      <c r="EQK20" s="5"/>
      <c r="EQL20" s="5"/>
      <c r="EQM20" s="5"/>
      <c r="EQN20" s="5"/>
      <c r="EQO20" s="5"/>
      <c r="EQP20" s="5"/>
      <c r="EQQ20" s="5"/>
      <c r="EQR20" s="5"/>
      <c r="EQS20" s="5"/>
      <c r="EQT20" s="5"/>
      <c r="EQU20" s="5"/>
      <c r="EQV20" s="5"/>
      <c r="EQW20" s="5"/>
      <c r="EQX20" s="5"/>
      <c r="EQY20" s="5"/>
      <c r="EQZ20" s="5"/>
      <c r="ERA20" s="5"/>
      <c r="ERB20" s="5"/>
      <c r="ERC20" s="5"/>
      <c r="ERD20" s="5"/>
      <c r="ERE20" s="5"/>
      <c r="ERF20" s="5"/>
      <c r="ERG20" s="5"/>
      <c r="ERH20" s="5"/>
      <c r="ERI20" s="5"/>
      <c r="ERJ20" s="5"/>
      <c r="ERK20" s="5"/>
      <c r="ERL20" s="5"/>
      <c r="ERM20" s="5"/>
      <c r="ERN20" s="5"/>
      <c r="ERO20" s="5"/>
      <c r="ERP20" s="5"/>
      <c r="ERQ20" s="5"/>
      <c r="ERR20" s="5"/>
      <c r="ERS20" s="5"/>
      <c r="ERT20" s="5"/>
      <c r="ERU20" s="5"/>
      <c r="ERV20" s="5"/>
      <c r="ERW20" s="5"/>
      <c r="ERX20" s="5"/>
      <c r="ERY20" s="5"/>
      <c r="ERZ20" s="5"/>
      <c r="ESA20" s="5"/>
      <c r="ESB20" s="5"/>
      <c r="ESC20" s="5"/>
      <c r="ESD20" s="5"/>
      <c r="ESE20" s="5"/>
      <c r="ESF20" s="5"/>
      <c r="ESG20" s="5"/>
      <c r="ESH20" s="5"/>
      <c r="ESI20" s="5"/>
      <c r="ESJ20" s="5"/>
      <c r="ESK20" s="5"/>
      <c r="ESL20" s="5"/>
      <c r="ESM20" s="5"/>
      <c r="ESN20" s="5"/>
      <c r="ESO20" s="5"/>
      <c r="ESP20" s="5"/>
      <c r="ESQ20" s="5"/>
      <c r="ESR20" s="5"/>
      <c r="ESS20" s="5"/>
      <c r="EST20" s="5"/>
      <c r="ESU20" s="5"/>
      <c r="ESV20" s="5"/>
      <c r="ESW20" s="5"/>
      <c r="ESX20" s="5"/>
      <c r="ESY20" s="5"/>
      <c r="ESZ20" s="5"/>
      <c r="ETA20" s="5"/>
      <c r="ETB20" s="5"/>
      <c r="ETC20" s="5"/>
      <c r="ETD20" s="5"/>
      <c r="ETE20" s="5"/>
      <c r="ETF20" s="5"/>
      <c r="ETG20" s="5"/>
      <c r="ETH20" s="5"/>
      <c r="ETI20" s="5"/>
      <c r="ETJ20" s="5"/>
      <c r="ETK20" s="5"/>
      <c r="ETL20" s="5"/>
      <c r="ETM20" s="5"/>
      <c r="ETN20" s="5"/>
      <c r="ETO20" s="5"/>
      <c r="ETP20" s="5"/>
      <c r="ETQ20" s="5"/>
      <c r="ETR20" s="5"/>
      <c r="ETS20" s="5"/>
      <c r="ETT20" s="5"/>
      <c r="ETU20" s="5"/>
      <c r="ETV20" s="5"/>
      <c r="ETW20" s="5"/>
      <c r="ETX20" s="5"/>
      <c r="ETY20" s="5"/>
      <c r="ETZ20" s="5"/>
      <c r="EUA20" s="5"/>
      <c r="EUB20" s="5"/>
      <c r="EUC20" s="5"/>
      <c r="EUD20" s="5"/>
      <c r="EUE20" s="5"/>
      <c r="EUF20" s="5"/>
      <c r="EUG20" s="5"/>
      <c r="EUH20" s="5"/>
      <c r="EUI20" s="5"/>
      <c r="EUJ20" s="5"/>
      <c r="EUK20" s="5"/>
      <c r="EUL20" s="5"/>
      <c r="EUM20" s="5"/>
      <c r="EUN20" s="5"/>
      <c r="EUO20" s="5"/>
      <c r="EUP20" s="5"/>
      <c r="EUQ20" s="5"/>
      <c r="EUR20" s="5"/>
      <c r="EUS20" s="5"/>
      <c r="EUT20" s="5"/>
      <c r="EUU20" s="5"/>
      <c r="EUV20" s="5"/>
      <c r="EUW20" s="5"/>
      <c r="EUX20" s="5"/>
      <c r="EUY20" s="5"/>
      <c r="EUZ20" s="5"/>
      <c r="EVA20" s="5"/>
      <c r="EVB20" s="5"/>
      <c r="EVC20" s="5"/>
      <c r="EVD20" s="5"/>
      <c r="EVE20" s="5"/>
      <c r="EVF20" s="5"/>
      <c r="EVG20" s="5"/>
      <c r="EVH20" s="5"/>
      <c r="EVI20" s="5"/>
      <c r="EVJ20" s="5"/>
      <c r="EVK20" s="5"/>
      <c r="EVL20" s="5"/>
      <c r="EVM20" s="5"/>
      <c r="EVN20" s="5"/>
      <c r="EVO20" s="5"/>
      <c r="EVP20" s="5"/>
      <c r="EVQ20" s="5"/>
      <c r="EVR20" s="5"/>
      <c r="EVS20" s="5"/>
      <c r="EVT20" s="5"/>
      <c r="EVU20" s="5"/>
      <c r="EVV20" s="5"/>
      <c r="EVW20" s="5"/>
      <c r="EVX20" s="5"/>
      <c r="EVY20" s="5"/>
      <c r="EVZ20" s="5"/>
      <c r="EWA20" s="5"/>
      <c r="EWB20" s="5"/>
      <c r="EWC20" s="5"/>
      <c r="EWD20" s="5"/>
      <c r="EWE20" s="5"/>
      <c r="EWF20" s="5"/>
      <c r="EWG20" s="5"/>
      <c r="EWH20" s="5"/>
      <c r="EWI20" s="5"/>
      <c r="EWJ20" s="5"/>
      <c r="EWK20" s="5"/>
      <c r="EWL20" s="5"/>
      <c r="EWM20" s="5"/>
      <c r="EWN20" s="5"/>
      <c r="EWO20" s="5"/>
      <c r="EWP20" s="5"/>
      <c r="EWQ20" s="5"/>
      <c r="EWR20" s="5"/>
      <c r="EWS20" s="5"/>
      <c r="EWT20" s="5"/>
      <c r="EWU20" s="5"/>
      <c r="EWV20" s="5"/>
      <c r="EWW20" s="5"/>
      <c r="EWX20" s="5"/>
      <c r="EWY20" s="5"/>
      <c r="EWZ20" s="5"/>
      <c r="EXA20" s="5"/>
      <c r="EXB20" s="5"/>
      <c r="EXC20" s="5"/>
      <c r="EXD20" s="5"/>
      <c r="EXE20" s="5"/>
      <c r="EXF20" s="5"/>
      <c r="EXG20" s="5"/>
      <c r="EXH20" s="5"/>
      <c r="EXI20" s="5"/>
      <c r="EXJ20" s="5"/>
      <c r="EXK20" s="5"/>
      <c r="EXL20" s="5"/>
      <c r="EXM20" s="5"/>
      <c r="EXN20" s="5"/>
      <c r="EXO20" s="5"/>
      <c r="EXP20" s="5"/>
      <c r="EXQ20" s="5"/>
      <c r="EXR20" s="5"/>
      <c r="EXS20" s="5"/>
      <c r="EXT20" s="5"/>
      <c r="EXU20" s="5"/>
      <c r="EXV20" s="5"/>
      <c r="EXW20" s="5"/>
      <c r="EXX20" s="5"/>
      <c r="EXY20" s="5"/>
      <c r="EXZ20" s="5"/>
      <c r="EYA20" s="5"/>
      <c r="EYB20" s="5"/>
      <c r="EYC20" s="5"/>
      <c r="EYD20" s="5"/>
      <c r="EYE20" s="5"/>
      <c r="EYF20" s="5"/>
      <c r="EYG20" s="5"/>
      <c r="EYH20" s="5"/>
      <c r="EYI20" s="5"/>
      <c r="EYJ20" s="5"/>
      <c r="EYK20" s="5"/>
      <c r="EYL20" s="5"/>
      <c r="EYM20" s="5"/>
      <c r="EYN20" s="5"/>
      <c r="EYO20" s="5"/>
      <c r="EYP20" s="5"/>
      <c r="EYQ20" s="5"/>
      <c r="EYR20" s="5"/>
      <c r="EYS20" s="5"/>
      <c r="EYT20" s="5"/>
      <c r="EYU20" s="5"/>
      <c r="EYV20" s="5"/>
      <c r="EYW20" s="5"/>
      <c r="EYX20" s="5"/>
      <c r="EYY20" s="5"/>
      <c r="EYZ20" s="5"/>
      <c r="EZA20" s="5"/>
      <c r="EZB20" s="5"/>
      <c r="EZC20" s="5"/>
      <c r="EZD20" s="5"/>
      <c r="EZE20" s="5"/>
      <c r="EZF20" s="5"/>
      <c r="EZG20" s="5"/>
      <c r="EZH20" s="5"/>
      <c r="EZI20" s="5"/>
      <c r="EZJ20" s="5"/>
      <c r="EZK20" s="5"/>
      <c r="EZL20" s="5"/>
      <c r="EZM20" s="5"/>
      <c r="EZN20" s="5"/>
      <c r="EZO20" s="5"/>
      <c r="EZP20" s="5"/>
      <c r="EZQ20" s="5"/>
      <c r="EZR20" s="5"/>
      <c r="EZS20" s="5"/>
      <c r="EZT20" s="5"/>
      <c r="EZU20" s="5"/>
      <c r="EZV20" s="5"/>
      <c r="EZW20" s="5"/>
      <c r="EZX20" s="5"/>
      <c r="EZY20" s="5"/>
      <c r="EZZ20" s="5"/>
      <c r="FAA20" s="5"/>
      <c r="FAB20" s="5"/>
      <c r="FAC20" s="5"/>
      <c r="FAD20" s="5"/>
      <c r="FAE20" s="5"/>
      <c r="FAF20" s="5"/>
      <c r="FAG20" s="5"/>
      <c r="FAH20" s="5"/>
      <c r="FAI20" s="5"/>
      <c r="FAJ20" s="5"/>
      <c r="FAK20" s="5"/>
      <c r="FAL20" s="5"/>
      <c r="FAM20" s="5"/>
      <c r="FAN20" s="5"/>
      <c r="FAO20" s="5"/>
      <c r="FAP20" s="5"/>
      <c r="FAQ20" s="5"/>
      <c r="FAR20" s="5"/>
      <c r="FAS20" s="5"/>
      <c r="FAT20" s="5"/>
      <c r="FAU20" s="5"/>
      <c r="FAV20" s="5"/>
      <c r="FAW20" s="5"/>
      <c r="FAX20" s="5"/>
      <c r="FAY20" s="5"/>
      <c r="FAZ20" s="5"/>
      <c r="FBA20" s="5"/>
      <c r="FBB20" s="5"/>
      <c r="FBC20" s="5"/>
      <c r="FBD20" s="5"/>
      <c r="FBE20" s="5"/>
      <c r="FBF20" s="5"/>
      <c r="FBG20" s="5"/>
      <c r="FBH20" s="5"/>
      <c r="FBI20" s="5"/>
      <c r="FBJ20" s="5"/>
      <c r="FBK20" s="5"/>
      <c r="FBL20" s="5"/>
      <c r="FBM20" s="5"/>
      <c r="FBN20" s="5"/>
      <c r="FBO20" s="5"/>
      <c r="FBP20" s="5"/>
      <c r="FBQ20" s="5"/>
      <c r="FBR20" s="5"/>
      <c r="FBS20" s="5"/>
      <c r="FBT20" s="5"/>
      <c r="FBU20" s="5"/>
      <c r="FBV20" s="5"/>
      <c r="FBW20" s="5"/>
      <c r="FBX20" s="5"/>
      <c r="FBY20" s="5"/>
      <c r="FBZ20" s="5"/>
      <c r="FCA20" s="5"/>
      <c r="FCB20" s="5"/>
      <c r="FCC20" s="5"/>
      <c r="FCD20" s="5"/>
      <c r="FCE20" s="5"/>
      <c r="FCF20" s="5"/>
      <c r="FCG20" s="5"/>
      <c r="FCH20" s="5"/>
      <c r="FCI20" s="5"/>
      <c r="FCJ20" s="5"/>
      <c r="FCK20" s="5"/>
      <c r="FCL20" s="5"/>
      <c r="FCM20" s="5"/>
      <c r="FCN20" s="5"/>
      <c r="FCO20" s="5"/>
      <c r="FCP20" s="5"/>
      <c r="FCQ20" s="5"/>
      <c r="FCR20" s="5"/>
      <c r="FCS20" s="5"/>
      <c r="FCT20" s="5"/>
      <c r="FCU20" s="5"/>
      <c r="FCV20" s="5"/>
      <c r="FCW20" s="5"/>
      <c r="FCX20" s="5"/>
      <c r="FCY20" s="5"/>
      <c r="FCZ20" s="5"/>
      <c r="FDA20" s="5"/>
      <c r="FDB20" s="5"/>
      <c r="FDC20" s="5"/>
      <c r="FDD20" s="5"/>
      <c r="FDE20" s="5"/>
      <c r="FDF20" s="5"/>
      <c r="FDG20" s="5"/>
      <c r="FDH20" s="5"/>
      <c r="FDI20" s="5"/>
      <c r="FDJ20" s="5"/>
      <c r="FDK20" s="5"/>
      <c r="FDL20" s="5"/>
      <c r="FDM20" s="5"/>
      <c r="FDN20" s="5"/>
      <c r="FDO20" s="5"/>
      <c r="FDP20" s="5"/>
      <c r="FDQ20" s="5"/>
      <c r="FDR20" s="5"/>
      <c r="FDS20" s="5"/>
      <c r="FDT20" s="5"/>
      <c r="FDU20" s="5"/>
      <c r="FDV20" s="5"/>
      <c r="FDW20" s="5"/>
      <c r="FDX20" s="5"/>
      <c r="FDY20" s="5"/>
      <c r="FDZ20" s="5"/>
      <c r="FEA20" s="5"/>
      <c r="FEB20" s="5"/>
      <c r="FEC20" s="5"/>
      <c r="FED20" s="5"/>
      <c r="FEE20" s="5"/>
      <c r="FEF20" s="5"/>
      <c r="FEG20" s="5"/>
      <c r="FEH20" s="5"/>
      <c r="FEI20" s="5"/>
      <c r="FEJ20" s="5"/>
      <c r="FEK20" s="5"/>
      <c r="FEL20" s="5"/>
      <c r="FEM20" s="5"/>
      <c r="FEN20" s="5"/>
      <c r="FEO20" s="5"/>
      <c r="FEP20" s="5"/>
      <c r="FEQ20" s="5"/>
      <c r="FER20" s="5"/>
      <c r="FES20" s="5"/>
      <c r="FET20" s="5"/>
      <c r="FEU20" s="5"/>
      <c r="FEV20" s="5"/>
      <c r="FEW20" s="5"/>
      <c r="FEX20" s="5"/>
      <c r="FEY20" s="5"/>
      <c r="FEZ20" s="5"/>
      <c r="FFA20" s="5"/>
      <c r="FFB20" s="5"/>
      <c r="FFC20" s="5"/>
      <c r="FFD20" s="5"/>
      <c r="FFE20" s="5"/>
      <c r="FFF20" s="5"/>
      <c r="FFG20" s="5"/>
      <c r="FFH20" s="5"/>
      <c r="FFI20" s="5"/>
      <c r="FFJ20" s="5"/>
      <c r="FFK20" s="5"/>
      <c r="FFL20" s="5"/>
      <c r="FFM20" s="5"/>
      <c r="FFN20" s="5"/>
      <c r="FFO20" s="5"/>
      <c r="FFP20" s="5"/>
      <c r="FFQ20" s="5"/>
      <c r="FFR20" s="5"/>
      <c r="FFS20" s="5"/>
      <c r="FFT20" s="5"/>
      <c r="FFU20" s="5"/>
      <c r="FFV20" s="5"/>
      <c r="FFW20" s="5"/>
      <c r="FFX20" s="5"/>
      <c r="FFY20" s="5"/>
      <c r="FFZ20" s="5"/>
      <c r="FGA20" s="5"/>
      <c r="FGB20" s="5"/>
      <c r="FGC20" s="5"/>
      <c r="FGD20" s="5"/>
      <c r="FGE20" s="5"/>
      <c r="FGF20" s="5"/>
      <c r="FGG20" s="5"/>
      <c r="FGH20" s="5"/>
      <c r="FGI20" s="5"/>
      <c r="FGJ20" s="5"/>
      <c r="FGK20" s="5"/>
      <c r="FGL20" s="5"/>
      <c r="FGM20" s="5"/>
      <c r="FGN20" s="5"/>
      <c r="FGO20" s="5"/>
      <c r="FGP20" s="5"/>
      <c r="FGQ20" s="5"/>
      <c r="FGR20" s="5"/>
      <c r="FGS20" s="5"/>
      <c r="FGT20" s="5"/>
      <c r="FGU20" s="5"/>
      <c r="FGV20" s="5"/>
      <c r="FGW20" s="5"/>
      <c r="FGX20" s="5"/>
      <c r="FGY20" s="5"/>
      <c r="FGZ20" s="5"/>
      <c r="FHA20" s="5"/>
      <c r="FHB20" s="5"/>
      <c r="FHC20" s="5"/>
      <c r="FHD20" s="5"/>
      <c r="FHE20" s="5"/>
      <c r="FHF20" s="5"/>
      <c r="FHG20" s="5"/>
      <c r="FHH20" s="5"/>
      <c r="FHI20" s="5"/>
      <c r="FHJ20" s="5"/>
      <c r="FHK20" s="5"/>
      <c r="FHL20" s="5"/>
      <c r="FHM20" s="5"/>
      <c r="FHN20" s="5"/>
      <c r="FHO20" s="5"/>
      <c r="FHP20" s="5"/>
      <c r="FHQ20" s="5"/>
      <c r="FHR20" s="5"/>
      <c r="FHS20" s="5"/>
      <c r="FHT20" s="5"/>
      <c r="FHU20" s="5"/>
      <c r="FHV20" s="5"/>
      <c r="FHW20" s="5"/>
      <c r="FHX20" s="5"/>
      <c r="FHY20" s="5"/>
      <c r="FHZ20" s="5"/>
      <c r="FIA20" s="5"/>
      <c r="FIB20" s="5"/>
      <c r="FIC20" s="5"/>
      <c r="FID20" s="5"/>
      <c r="FIE20" s="5"/>
      <c r="FIF20" s="5"/>
      <c r="FIG20" s="5"/>
      <c r="FIH20" s="5"/>
      <c r="FII20" s="5"/>
      <c r="FIJ20" s="5"/>
      <c r="FIK20" s="5"/>
      <c r="FIL20" s="5"/>
      <c r="FIM20" s="5"/>
      <c r="FIN20" s="5"/>
      <c r="FIO20" s="5"/>
      <c r="FIP20" s="5"/>
      <c r="FIQ20" s="5"/>
      <c r="FIR20" s="5"/>
      <c r="FIS20" s="5"/>
      <c r="FIT20" s="5"/>
      <c r="FIU20" s="5"/>
      <c r="FIV20" s="5"/>
      <c r="FIW20" s="5"/>
      <c r="FIX20" s="5"/>
      <c r="FIY20" s="5"/>
      <c r="FIZ20" s="5"/>
      <c r="FJA20" s="5"/>
      <c r="FJB20" s="5"/>
      <c r="FJC20" s="5"/>
      <c r="FJD20" s="5"/>
      <c r="FJE20" s="5"/>
      <c r="FJF20" s="5"/>
      <c r="FJG20" s="5"/>
      <c r="FJH20" s="5"/>
      <c r="FJI20" s="5"/>
      <c r="FJJ20" s="5"/>
      <c r="FJK20" s="5"/>
      <c r="FJL20" s="5"/>
      <c r="FJM20" s="5"/>
      <c r="FJN20" s="5"/>
      <c r="FJO20" s="5"/>
      <c r="FJP20" s="5"/>
      <c r="FJQ20" s="5"/>
      <c r="FJR20" s="5"/>
      <c r="FJS20" s="5"/>
      <c r="FJT20" s="5"/>
      <c r="FJU20" s="5"/>
      <c r="FJV20" s="5"/>
      <c r="FJW20" s="5"/>
      <c r="FJX20" s="5"/>
      <c r="FJY20" s="5"/>
      <c r="FJZ20" s="5"/>
      <c r="FKA20" s="5"/>
      <c r="FKB20" s="5"/>
      <c r="FKC20" s="5"/>
      <c r="FKD20" s="5"/>
      <c r="FKE20" s="5"/>
      <c r="FKF20" s="5"/>
      <c r="FKG20" s="5"/>
      <c r="FKH20" s="5"/>
      <c r="FKI20" s="5"/>
      <c r="FKJ20" s="5"/>
      <c r="FKK20" s="5"/>
      <c r="FKL20" s="5"/>
      <c r="FKM20" s="5"/>
      <c r="FKN20" s="5"/>
      <c r="FKO20" s="5"/>
      <c r="FKP20" s="5"/>
      <c r="FKQ20" s="5"/>
      <c r="FKR20" s="5"/>
      <c r="FKS20" s="5"/>
      <c r="FKT20" s="5"/>
      <c r="FKU20" s="5"/>
      <c r="FKV20" s="5"/>
      <c r="FKW20" s="5"/>
      <c r="FKX20" s="5"/>
      <c r="FKY20" s="5"/>
      <c r="FKZ20" s="5"/>
      <c r="FLA20" s="5"/>
      <c r="FLB20" s="5"/>
      <c r="FLC20" s="5"/>
      <c r="FLD20" s="5"/>
      <c r="FLE20" s="5"/>
      <c r="FLF20" s="5"/>
      <c r="FLG20" s="5"/>
      <c r="FLH20" s="5"/>
      <c r="FLI20" s="5"/>
      <c r="FLJ20" s="5"/>
      <c r="FLK20" s="5"/>
      <c r="FLL20" s="5"/>
      <c r="FLM20" s="5"/>
      <c r="FLN20" s="5"/>
      <c r="FLO20" s="5"/>
      <c r="FLP20" s="5"/>
      <c r="FLQ20" s="5"/>
      <c r="FLR20" s="5"/>
      <c r="FLS20" s="5"/>
      <c r="FLT20" s="5"/>
      <c r="FLU20" s="5"/>
      <c r="FLV20" s="5"/>
      <c r="FLW20" s="5"/>
      <c r="FLX20" s="5"/>
      <c r="FLY20" s="5"/>
      <c r="FLZ20" s="5"/>
      <c r="FMA20" s="5"/>
      <c r="FMB20" s="5"/>
      <c r="FMC20" s="5"/>
      <c r="FMD20" s="5"/>
      <c r="FME20" s="5"/>
      <c r="FMF20" s="5"/>
      <c r="FMG20" s="5"/>
      <c r="FMH20" s="5"/>
      <c r="FMI20" s="5"/>
      <c r="FMJ20" s="5"/>
      <c r="FMK20" s="5"/>
      <c r="FML20" s="5"/>
      <c r="FMM20" s="5"/>
      <c r="FMN20" s="5"/>
      <c r="FMO20" s="5"/>
      <c r="FMP20" s="5"/>
      <c r="FMQ20" s="5"/>
      <c r="FMR20" s="5"/>
      <c r="FMS20" s="5"/>
      <c r="FMT20" s="5"/>
      <c r="FMU20" s="5"/>
      <c r="FMV20" s="5"/>
      <c r="FMW20" s="5"/>
      <c r="FMX20" s="5"/>
      <c r="FMY20" s="5"/>
      <c r="FMZ20" s="5"/>
      <c r="FNA20" s="5"/>
      <c r="FNB20" s="5"/>
      <c r="FNC20" s="5"/>
      <c r="FND20" s="5"/>
      <c r="FNE20" s="5"/>
      <c r="FNF20" s="5"/>
      <c r="FNG20" s="5"/>
      <c r="FNH20" s="5"/>
      <c r="FNI20" s="5"/>
      <c r="FNJ20" s="5"/>
      <c r="FNK20" s="5"/>
      <c r="FNL20" s="5"/>
      <c r="FNM20" s="5"/>
      <c r="FNN20" s="5"/>
      <c r="FNO20" s="5"/>
      <c r="FNP20" s="5"/>
      <c r="FNQ20" s="5"/>
      <c r="FNR20" s="5"/>
      <c r="FNS20" s="5"/>
      <c r="FNT20" s="5"/>
      <c r="FNU20" s="5"/>
      <c r="FNV20" s="5"/>
      <c r="FNW20" s="5"/>
      <c r="FNX20" s="5"/>
      <c r="FNY20" s="5"/>
      <c r="FNZ20" s="5"/>
      <c r="FOA20" s="5"/>
      <c r="FOB20" s="5"/>
      <c r="FOC20" s="5"/>
      <c r="FOD20" s="5"/>
      <c r="FOE20" s="5"/>
      <c r="FOF20" s="5"/>
      <c r="FOG20" s="5"/>
      <c r="FOH20" s="5"/>
      <c r="FOI20" s="5"/>
      <c r="FOJ20" s="5"/>
      <c r="FOK20" s="5"/>
      <c r="FOL20" s="5"/>
      <c r="FOM20" s="5"/>
      <c r="FON20" s="5"/>
      <c r="FOO20" s="5"/>
      <c r="FOP20" s="5"/>
      <c r="FOQ20" s="5"/>
      <c r="FOR20" s="5"/>
      <c r="FOS20" s="5"/>
      <c r="FOT20" s="5"/>
      <c r="FOU20" s="5"/>
      <c r="FOV20" s="5"/>
      <c r="FOW20" s="5"/>
      <c r="FOX20" s="5"/>
      <c r="FOY20" s="5"/>
      <c r="FOZ20" s="5"/>
      <c r="FPA20" s="5"/>
      <c r="FPB20" s="5"/>
      <c r="FPC20" s="5"/>
      <c r="FPD20" s="5"/>
      <c r="FPE20" s="5"/>
      <c r="FPF20" s="5"/>
      <c r="FPG20" s="5"/>
      <c r="FPH20" s="5"/>
      <c r="FPI20" s="5"/>
      <c r="FPJ20" s="5"/>
      <c r="FPK20" s="5"/>
      <c r="FPL20" s="5"/>
      <c r="FPM20" s="5"/>
      <c r="FPN20" s="5"/>
      <c r="FPO20" s="5"/>
      <c r="FPP20" s="5"/>
      <c r="FPQ20" s="5"/>
      <c r="FPR20" s="5"/>
      <c r="FPS20" s="5"/>
      <c r="FPT20" s="5"/>
      <c r="FPU20" s="5"/>
      <c r="FPV20" s="5"/>
      <c r="FPW20" s="5"/>
      <c r="FPX20" s="5"/>
      <c r="FPY20" s="5"/>
      <c r="FPZ20" s="5"/>
      <c r="FQA20" s="5"/>
      <c r="FQB20" s="5"/>
      <c r="FQC20" s="5"/>
      <c r="FQD20" s="5"/>
      <c r="FQE20" s="5"/>
      <c r="FQF20" s="5"/>
      <c r="FQG20" s="5"/>
      <c r="FQH20" s="5"/>
      <c r="FQI20" s="5"/>
      <c r="FQJ20" s="5"/>
      <c r="FQK20" s="5"/>
      <c r="FQL20" s="5"/>
      <c r="FQM20" s="5"/>
      <c r="FQN20" s="5"/>
      <c r="FQO20" s="5"/>
      <c r="FQP20" s="5"/>
      <c r="FQQ20" s="5"/>
      <c r="FQR20" s="5"/>
      <c r="FQS20" s="5"/>
      <c r="FQT20" s="5"/>
      <c r="FQU20" s="5"/>
      <c r="FQV20" s="5"/>
      <c r="FQW20" s="5"/>
      <c r="FQX20" s="5"/>
      <c r="FQY20" s="5"/>
      <c r="FQZ20" s="5"/>
      <c r="FRA20" s="5"/>
      <c r="FRB20" s="5"/>
      <c r="FRC20" s="5"/>
      <c r="FRD20" s="5"/>
      <c r="FRE20" s="5"/>
      <c r="FRF20" s="5"/>
      <c r="FRG20" s="5"/>
      <c r="FRH20" s="5"/>
      <c r="FRI20" s="5"/>
      <c r="FRJ20" s="5"/>
      <c r="FRK20" s="5"/>
      <c r="FRL20" s="5"/>
      <c r="FRM20" s="5"/>
      <c r="FRN20" s="5"/>
      <c r="FRO20" s="5"/>
      <c r="FRP20" s="5"/>
      <c r="FRQ20" s="5"/>
      <c r="FRR20" s="5"/>
      <c r="FRS20" s="5"/>
      <c r="FRT20" s="5"/>
      <c r="FRU20" s="5"/>
      <c r="FRV20" s="5"/>
      <c r="FRW20" s="5"/>
      <c r="FRX20" s="5"/>
      <c r="FRY20" s="5"/>
      <c r="FRZ20" s="5"/>
      <c r="FSA20" s="5"/>
      <c r="FSB20" s="5"/>
      <c r="FSC20" s="5"/>
      <c r="FSD20" s="5"/>
      <c r="FSE20" s="5"/>
      <c r="FSF20" s="5"/>
      <c r="FSG20" s="5"/>
      <c r="FSH20" s="5"/>
      <c r="FSI20" s="5"/>
      <c r="FSJ20" s="5"/>
      <c r="FSK20" s="5"/>
      <c r="FSL20" s="5"/>
      <c r="FSM20" s="5"/>
      <c r="FSN20" s="5"/>
      <c r="FSO20" s="5"/>
      <c r="FSP20" s="5"/>
      <c r="FSQ20" s="5"/>
      <c r="FSR20" s="5"/>
      <c r="FSS20" s="5"/>
      <c r="FST20" s="5"/>
      <c r="FSU20" s="5"/>
      <c r="FSV20" s="5"/>
      <c r="FSW20" s="5"/>
      <c r="FSX20" s="5"/>
      <c r="FSY20" s="5"/>
      <c r="FSZ20" s="5"/>
      <c r="FTA20" s="5"/>
      <c r="FTB20" s="5"/>
      <c r="FTC20" s="5"/>
      <c r="FTD20" s="5"/>
      <c r="FTE20" s="5"/>
      <c r="FTF20" s="5"/>
      <c r="FTG20" s="5"/>
      <c r="FTH20" s="5"/>
      <c r="FTI20" s="5"/>
      <c r="FTJ20" s="5"/>
      <c r="FTK20" s="5"/>
      <c r="FTL20" s="5"/>
      <c r="FTM20" s="5"/>
      <c r="FTN20" s="5"/>
      <c r="FTO20" s="5"/>
      <c r="FTP20" s="5"/>
      <c r="FTQ20" s="5"/>
      <c r="FTR20" s="5"/>
      <c r="FTS20" s="5"/>
      <c r="FTT20" s="5"/>
      <c r="FTU20" s="5"/>
      <c r="FTV20" s="5"/>
      <c r="FTW20" s="5"/>
      <c r="FTX20" s="5"/>
      <c r="FTY20" s="5"/>
      <c r="FTZ20" s="5"/>
      <c r="FUA20" s="5"/>
      <c r="FUB20" s="5"/>
      <c r="FUC20" s="5"/>
      <c r="FUD20" s="5"/>
      <c r="FUE20" s="5"/>
      <c r="FUF20" s="5"/>
      <c r="FUG20" s="5"/>
      <c r="FUH20" s="5"/>
      <c r="FUI20" s="5"/>
      <c r="FUJ20" s="5"/>
      <c r="FUK20" s="5"/>
      <c r="FUL20" s="5"/>
      <c r="FUM20" s="5"/>
      <c r="FUN20" s="5"/>
      <c r="FUO20" s="5"/>
      <c r="FUP20" s="5"/>
      <c r="FUQ20" s="5"/>
      <c r="FUR20" s="5"/>
      <c r="FUS20" s="5"/>
      <c r="FUT20" s="5"/>
      <c r="FUU20" s="5"/>
      <c r="FUV20" s="5"/>
      <c r="FUW20" s="5"/>
      <c r="FUX20" s="5"/>
      <c r="FUY20" s="5"/>
      <c r="FUZ20" s="5"/>
      <c r="FVA20" s="5"/>
      <c r="FVB20" s="5"/>
      <c r="FVC20" s="5"/>
      <c r="FVD20" s="5"/>
      <c r="FVE20" s="5"/>
      <c r="FVF20" s="5"/>
      <c r="FVG20" s="5"/>
      <c r="FVH20" s="5"/>
      <c r="FVI20" s="5"/>
      <c r="FVJ20" s="5"/>
      <c r="FVK20" s="5"/>
      <c r="FVL20" s="5"/>
      <c r="FVM20" s="5"/>
      <c r="FVN20" s="5"/>
      <c r="FVO20" s="5"/>
      <c r="FVP20" s="5"/>
      <c r="FVQ20" s="5"/>
      <c r="FVR20" s="5"/>
      <c r="FVS20" s="5"/>
      <c r="FVT20" s="5"/>
      <c r="FVU20" s="5"/>
      <c r="FVV20" s="5"/>
      <c r="FVW20" s="5"/>
      <c r="FVX20" s="5"/>
      <c r="FVY20" s="5"/>
      <c r="FVZ20" s="5"/>
      <c r="FWA20" s="5"/>
      <c r="FWB20" s="5"/>
      <c r="FWC20" s="5"/>
      <c r="FWD20" s="5"/>
      <c r="FWE20" s="5"/>
      <c r="FWF20" s="5"/>
      <c r="FWG20" s="5"/>
      <c r="FWH20" s="5"/>
      <c r="FWI20" s="5"/>
      <c r="FWJ20" s="5"/>
      <c r="FWK20" s="5"/>
      <c r="FWL20" s="5"/>
      <c r="FWM20" s="5"/>
      <c r="FWN20" s="5"/>
      <c r="FWO20" s="5"/>
      <c r="FWP20" s="5"/>
      <c r="FWQ20" s="5"/>
      <c r="FWR20" s="5"/>
      <c r="FWS20" s="5"/>
      <c r="FWT20" s="5"/>
      <c r="FWU20" s="5"/>
      <c r="FWV20" s="5"/>
      <c r="FWW20" s="5"/>
      <c r="FWX20" s="5"/>
      <c r="FWY20" s="5"/>
      <c r="FWZ20" s="5"/>
      <c r="FXA20" s="5"/>
      <c r="FXB20" s="5"/>
      <c r="FXC20" s="5"/>
      <c r="FXD20" s="5"/>
      <c r="FXE20" s="5"/>
      <c r="FXF20" s="5"/>
      <c r="FXG20" s="5"/>
      <c r="FXH20" s="5"/>
      <c r="FXI20" s="5"/>
      <c r="FXJ20" s="5"/>
      <c r="FXK20" s="5"/>
      <c r="FXL20" s="5"/>
      <c r="FXM20" s="5"/>
      <c r="FXN20" s="5"/>
      <c r="FXO20" s="5"/>
      <c r="FXP20" s="5"/>
      <c r="FXQ20" s="5"/>
      <c r="FXR20" s="5"/>
      <c r="FXS20" s="5"/>
      <c r="FXT20" s="5"/>
      <c r="FXU20" s="5"/>
      <c r="FXV20" s="5"/>
      <c r="FXW20" s="5"/>
      <c r="FXX20" s="5"/>
      <c r="FXY20" s="5"/>
      <c r="FXZ20" s="5"/>
      <c r="FYA20" s="5"/>
      <c r="FYB20" s="5"/>
      <c r="FYC20" s="5"/>
      <c r="FYD20" s="5"/>
      <c r="FYE20" s="5"/>
      <c r="FYF20" s="5"/>
      <c r="FYG20" s="5"/>
      <c r="FYH20" s="5"/>
      <c r="FYI20" s="5"/>
      <c r="FYJ20" s="5"/>
      <c r="FYK20" s="5"/>
      <c r="FYL20" s="5"/>
      <c r="FYM20" s="5"/>
      <c r="FYN20" s="5"/>
      <c r="FYO20" s="5"/>
      <c r="FYP20" s="5"/>
      <c r="FYQ20" s="5"/>
      <c r="FYR20" s="5"/>
      <c r="FYS20" s="5"/>
      <c r="FYT20" s="5"/>
      <c r="FYU20" s="5"/>
      <c r="FYV20" s="5"/>
      <c r="FYW20" s="5"/>
      <c r="FYX20" s="5"/>
      <c r="FYY20" s="5"/>
      <c r="FYZ20" s="5"/>
      <c r="FZA20" s="5"/>
      <c r="FZB20" s="5"/>
      <c r="FZC20" s="5"/>
      <c r="FZD20" s="5"/>
      <c r="FZE20" s="5"/>
      <c r="FZF20" s="5"/>
      <c r="FZG20" s="5"/>
      <c r="FZH20" s="5"/>
      <c r="FZI20" s="5"/>
      <c r="FZJ20" s="5"/>
      <c r="FZK20" s="5"/>
      <c r="FZL20" s="5"/>
      <c r="FZM20" s="5"/>
      <c r="FZN20" s="5"/>
      <c r="FZO20" s="5"/>
      <c r="FZP20" s="5"/>
      <c r="FZQ20" s="5"/>
      <c r="FZR20" s="5"/>
      <c r="FZS20" s="5"/>
      <c r="FZT20" s="5"/>
      <c r="FZU20" s="5"/>
      <c r="FZV20" s="5"/>
      <c r="FZW20" s="5"/>
      <c r="FZX20" s="5"/>
      <c r="FZY20" s="5"/>
      <c r="FZZ20" s="5"/>
      <c r="GAA20" s="5"/>
      <c r="GAB20" s="5"/>
      <c r="GAC20" s="5"/>
      <c r="GAD20" s="5"/>
      <c r="GAE20" s="5"/>
      <c r="GAF20" s="5"/>
      <c r="GAG20" s="5"/>
      <c r="GAH20" s="5"/>
      <c r="GAI20" s="5"/>
      <c r="GAJ20" s="5"/>
      <c r="GAK20" s="5"/>
      <c r="GAL20" s="5"/>
      <c r="GAM20" s="5"/>
      <c r="GAN20" s="5"/>
      <c r="GAO20" s="5"/>
      <c r="GAP20" s="5"/>
      <c r="GAQ20" s="5"/>
      <c r="GAR20" s="5"/>
      <c r="GAS20" s="5"/>
      <c r="GAT20" s="5"/>
      <c r="GAU20" s="5"/>
      <c r="GAV20" s="5"/>
      <c r="GAW20" s="5"/>
      <c r="GAX20" s="5"/>
      <c r="GAY20" s="5"/>
      <c r="GAZ20" s="5"/>
      <c r="GBA20" s="5"/>
      <c r="GBB20" s="5"/>
      <c r="GBC20" s="5"/>
      <c r="GBD20" s="5"/>
      <c r="GBE20" s="5"/>
      <c r="GBF20" s="5"/>
      <c r="GBG20" s="5"/>
      <c r="GBH20" s="5"/>
      <c r="GBI20" s="5"/>
      <c r="GBJ20" s="5"/>
      <c r="GBK20" s="5"/>
      <c r="GBL20" s="5"/>
      <c r="GBM20" s="5"/>
      <c r="GBN20" s="5"/>
      <c r="GBO20" s="5"/>
      <c r="GBP20" s="5"/>
      <c r="GBQ20" s="5"/>
      <c r="GBR20" s="5"/>
      <c r="GBS20" s="5"/>
      <c r="GBT20" s="5"/>
      <c r="GBU20" s="5"/>
      <c r="GBV20" s="5"/>
      <c r="GBW20" s="5"/>
      <c r="GBX20" s="5"/>
      <c r="GBY20" s="5"/>
      <c r="GBZ20" s="5"/>
      <c r="GCA20" s="5"/>
      <c r="GCB20" s="5"/>
      <c r="GCC20" s="5"/>
      <c r="GCD20" s="5"/>
      <c r="GCE20" s="5"/>
      <c r="GCF20" s="5"/>
      <c r="GCG20" s="5"/>
      <c r="GCH20" s="5"/>
      <c r="GCI20" s="5"/>
      <c r="GCJ20" s="5"/>
      <c r="GCK20" s="5"/>
      <c r="GCL20" s="5"/>
      <c r="GCM20" s="5"/>
      <c r="GCN20" s="5"/>
      <c r="GCO20" s="5"/>
      <c r="GCP20" s="5"/>
      <c r="GCQ20" s="5"/>
      <c r="GCR20" s="5"/>
      <c r="GCS20" s="5"/>
      <c r="GCT20" s="5"/>
      <c r="GCU20" s="5"/>
      <c r="GCV20" s="5"/>
      <c r="GCW20" s="5"/>
      <c r="GCX20" s="5"/>
      <c r="GCY20" s="5"/>
      <c r="GCZ20" s="5"/>
      <c r="GDA20" s="5"/>
      <c r="GDB20" s="5"/>
      <c r="GDC20" s="5"/>
      <c r="GDD20" s="5"/>
      <c r="GDE20" s="5"/>
      <c r="GDF20" s="5"/>
      <c r="GDG20" s="5"/>
      <c r="GDH20" s="5"/>
      <c r="GDI20" s="5"/>
      <c r="GDJ20" s="5"/>
      <c r="GDK20" s="5"/>
      <c r="GDL20" s="5"/>
      <c r="GDM20" s="5"/>
      <c r="GDN20" s="5"/>
      <c r="GDO20" s="5"/>
      <c r="GDP20" s="5"/>
      <c r="GDQ20" s="5"/>
      <c r="GDR20" s="5"/>
      <c r="GDS20" s="5"/>
      <c r="GDT20" s="5"/>
      <c r="GDU20" s="5"/>
      <c r="GDV20" s="5"/>
      <c r="GDW20" s="5"/>
      <c r="GDX20" s="5"/>
      <c r="GDY20" s="5"/>
      <c r="GDZ20" s="5"/>
      <c r="GEA20" s="5"/>
      <c r="GEB20" s="5"/>
      <c r="GEC20" s="5"/>
      <c r="GED20" s="5"/>
      <c r="GEE20" s="5"/>
      <c r="GEF20" s="5"/>
      <c r="GEG20" s="5"/>
      <c r="GEH20" s="5"/>
      <c r="GEI20" s="5"/>
      <c r="GEJ20" s="5"/>
      <c r="GEK20" s="5"/>
      <c r="GEL20" s="5"/>
      <c r="GEM20" s="5"/>
      <c r="GEN20" s="5"/>
      <c r="GEO20" s="5"/>
      <c r="GEP20" s="5"/>
      <c r="GEQ20" s="5"/>
      <c r="GER20" s="5"/>
      <c r="GES20" s="5"/>
      <c r="GET20" s="5"/>
      <c r="GEU20" s="5"/>
      <c r="GEV20" s="5"/>
      <c r="GEW20" s="5"/>
      <c r="GEX20" s="5"/>
      <c r="GEY20" s="5"/>
      <c r="GEZ20" s="5"/>
      <c r="GFA20" s="5"/>
      <c r="GFB20" s="5"/>
      <c r="GFC20" s="5"/>
      <c r="GFD20" s="5"/>
      <c r="GFE20" s="5"/>
      <c r="GFF20" s="5"/>
      <c r="GFG20" s="5"/>
      <c r="GFH20" s="5"/>
      <c r="GFI20" s="5"/>
      <c r="GFJ20" s="5"/>
      <c r="GFK20" s="5"/>
      <c r="GFL20" s="5"/>
      <c r="GFM20" s="5"/>
      <c r="GFN20" s="5"/>
      <c r="GFO20" s="5"/>
      <c r="GFP20" s="5"/>
      <c r="GFQ20" s="5"/>
      <c r="GFR20" s="5"/>
      <c r="GFS20" s="5"/>
      <c r="GFT20" s="5"/>
      <c r="GFU20" s="5"/>
      <c r="GFV20" s="5"/>
      <c r="GFW20" s="5"/>
      <c r="GFX20" s="5"/>
      <c r="GFY20" s="5"/>
      <c r="GFZ20" s="5"/>
      <c r="GGA20" s="5"/>
      <c r="GGB20" s="5"/>
      <c r="GGC20" s="5"/>
      <c r="GGD20" s="5"/>
      <c r="GGE20" s="5"/>
      <c r="GGF20" s="5"/>
      <c r="GGG20" s="5"/>
      <c r="GGH20" s="5"/>
      <c r="GGI20" s="5"/>
      <c r="GGJ20" s="5"/>
      <c r="GGK20" s="5"/>
      <c r="GGL20" s="5"/>
      <c r="GGM20" s="5"/>
      <c r="GGN20" s="5"/>
      <c r="GGO20" s="5"/>
      <c r="GGP20" s="5"/>
      <c r="GGQ20" s="5"/>
      <c r="GGR20" s="5"/>
      <c r="GGS20" s="5"/>
      <c r="GGT20" s="5"/>
      <c r="GGU20" s="5"/>
      <c r="GGV20" s="5"/>
      <c r="GGW20" s="5"/>
      <c r="GGX20" s="5"/>
      <c r="GGY20" s="5"/>
      <c r="GGZ20" s="5"/>
      <c r="GHA20" s="5"/>
      <c r="GHB20" s="5"/>
      <c r="GHC20" s="5"/>
      <c r="GHD20" s="5"/>
      <c r="GHE20" s="5"/>
      <c r="GHF20" s="5"/>
      <c r="GHG20" s="5"/>
      <c r="GHH20" s="5"/>
      <c r="GHI20" s="5"/>
      <c r="GHJ20" s="5"/>
      <c r="GHK20" s="5"/>
      <c r="GHL20" s="5"/>
      <c r="GHM20" s="5"/>
      <c r="GHN20" s="5"/>
      <c r="GHO20" s="5"/>
      <c r="GHP20" s="5"/>
      <c r="GHQ20" s="5"/>
      <c r="GHR20" s="5"/>
      <c r="GHS20" s="5"/>
      <c r="GHT20" s="5"/>
      <c r="GHU20" s="5"/>
      <c r="GHV20" s="5"/>
      <c r="GHW20" s="5"/>
      <c r="GHX20" s="5"/>
      <c r="GHY20" s="5"/>
      <c r="GHZ20" s="5"/>
      <c r="GIA20" s="5"/>
      <c r="GIB20" s="5"/>
      <c r="GIC20" s="5"/>
      <c r="GID20" s="5"/>
      <c r="GIE20" s="5"/>
      <c r="GIF20" s="5"/>
      <c r="GIG20" s="5"/>
      <c r="GIH20" s="5"/>
      <c r="GII20" s="5"/>
      <c r="GIJ20" s="5"/>
      <c r="GIK20" s="5"/>
      <c r="GIL20" s="5"/>
      <c r="GIM20" s="5"/>
      <c r="GIN20" s="5"/>
      <c r="GIO20" s="5"/>
      <c r="GIP20" s="5"/>
      <c r="GIQ20" s="5"/>
      <c r="GIR20" s="5"/>
      <c r="GIS20" s="5"/>
      <c r="GIT20" s="5"/>
      <c r="GIU20" s="5"/>
      <c r="GIV20" s="5"/>
      <c r="GIW20" s="5"/>
      <c r="GIX20" s="5"/>
      <c r="GIY20" s="5"/>
      <c r="GIZ20" s="5"/>
      <c r="GJA20" s="5"/>
      <c r="GJB20" s="5"/>
      <c r="GJC20" s="5"/>
      <c r="GJD20" s="5"/>
      <c r="GJE20" s="5"/>
      <c r="GJF20" s="5"/>
      <c r="GJG20" s="5"/>
      <c r="GJH20" s="5"/>
      <c r="GJI20" s="5"/>
      <c r="GJJ20" s="5"/>
      <c r="GJK20" s="5"/>
      <c r="GJL20" s="5"/>
      <c r="GJM20" s="5"/>
      <c r="GJN20" s="5"/>
      <c r="GJO20" s="5"/>
      <c r="GJP20" s="5"/>
      <c r="GJQ20" s="5"/>
      <c r="GJR20" s="5"/>
      <c r="GJS20" s="5"/>
      <c r="GJT20" s="5"/>
      <c r="GJU20" s="5"/>
      <c r="GJV20" s="5"/>
      <c r="GJW20" s="5"/>
      <c r="GJX20" s="5"/>
      <c r="GJY20" s="5"/>
      <c r="GJZ20" s="5"/>
      <c r="GKA20" s="5"/>
      <c r="GKB20" s="5"/>
      <c r="GKC20" s="5"/>
      <c r="GKD20" s="5"/>
      <c r="GKE20" s="5"/>
      <c r="GKF20" s="5"/>
      <c r="GKG20" s="5"/>
      <c r="GKH20" s="5"/>
      <c r="GKI20" s="5"/>
      <c r="GKJ20" s="5"/>
      <c r="GKK20" s="5"/>
      <c r="GKL20" s="5"/>
      <c r="GKM20" s="5"/>
      <c r="GKN20" s="5"/>
      <c r="GKO20" s="5"/>
      <c r="GKP20" s="5"/>
      <c r="GKQ20" s="5"/>
      <c r="GKR20" s="5"/>
      <c r="GKS20" s="5"/>
      <c r="GKT20" s="5"/>
      <c r="GKU20" s="5"/>
      <c r="GKV20" s="5"/>
      <c r="GKW20" s="5"/>
      <c r="GKX20" s="5"/>
      <c r="GKY20" s="5"/>
      <c r="GKZ20" s="5"/>
      <c r="GLA20" s="5"/>
      <c r="GLB20" s="5"/>
      <c r="GLC20" s="5"/>
      <c r="GLD20" s="5"/>
      <c r="GLE20" s="5"/>
      <c r="GLF20" s="5"/>
      <c r="GLG20" s="5"/>
      <c r="GLH20" s="5"/>
      <c r="GLI20" s="5"/>
      <c r="GLJ20" s="5"/>
      <c r="GLK20" s="5"/>
      <c r="GLL20" s="5"/>
      <c r="GLM20" s="5"/>
      <c r="GLN20" s="5"/>
      <c r="GLO20" s="5"/>
      <c r="GLP20" s="5"/>
      <c r="GLQ20" s="5"/>
      <c r="GLR20" s="5"/>
      <c r="GLS20" s="5"/>
      <c r="GLT20" s="5"/>
      <c r="GLU20" s="5"/>
      <c r="GLV20" s="5"/>
      <c r="GLW20" s="5"/>
      <c r="GLX20" s="5"/>
      <c r="GLY20" s="5"/>
      <c r="GLZ20" s="5"/>
      <c r="GMA20" s="5"/>
      <c r="GMB20" s="5"/>
      <c r="GMC20" s="5"/>
      <c r="GMD20" s="5"/>
      <c r="GME20" s="5"/>
      <c r="GMF20" s="5"/>
      <c r="GMG20" s="5"/>
      <c r="GMH20" s="5"/>
      <c r="GMI20" s="5"/>
      <c r="GMJ20" s="5"/>
      <c r="GMK20" s="5"/>
      <c r="GML20" s="5"/>
      <c r="GMM20" s="5"/>
      <c r="GMN20" s="5"/>
      <c r="GMO20" s="5"/>
      <c r="GMP20" s="5"/>
      <c r="GMQ20" s="5"/>
      <c r="GMR20" s="5"/>
      <c r="GMS20" s="5"/>
      <c r="GMT20" s="5"/>
      <c r="GMU20" s="5"/>
      <c r="GMV20" s="5"/>
      <c r="GMW20" s="5"/>
      <c r="GMX20" s="5"/>
      <c r="GMY20" s="5"/>
      <c r="GMZ20" s="5"/>
      <c r="GNA20" s="5"/>
      <c r="GNB20" s="5"/>
      <c r="GNC20" s="5"/>
      <c r="GND20" s="5"/>
      <c r="GNE20" s="5"/>
      <c r="GNF20" s="5"/>
      <c r="GNG20" s="5"/>
      <c r="GNH20" s="5"/>
      <c r="GNI20" s="5"/>
      <c r="GNJ20" s="5"/>
      <c r="GNK20" s="5"/>
      <c r="GNL20" s="5"/>
      <c r="GNM20" s="5"/>
      <c r="GNN20" s="5"/>
      <c r="GNO20" s="5"/>
      <c r="GNP20" s="5"/>
      <c r="GNQ20" s="5"/>
      <c r="GNR20" s="5"/>
      <c r="GNS20" s="5"/>
      <c r="GNT20" s="5"/>
      <c r="GNU20" s="5"/>
      <c r="GNV20" s="5"/>
      <c r="GNW20" s="5"/>
      <c r="GNX20" s="5"/>
      <c r="GNY20" s="5"/>
      <c r="GNZ20" s="5"/>
      <c r="GOA20" s="5"/>
      <c r="GOB20" s="5"/>
      <c r="GOC20" s="5"/>
      <c r="GOD20" s="5"/>
      <c r="GOE20" s="5"/>
      <c r="GOF20" s="5"/>
      <c r="GOG20" s="5"/>
      <c r="GOH20" s="5"/>
      <c r="GOI20" s="5"/>
      <c r="GOJ20" s="5"/>
      <c r="GOK20" s="5"/>
      <c r="GOL20" s="5"/>
      <c r="GOM20" s="5"/>
      <c r="GON20" s="5"/>
      <c r="GOO20" s="5"/>
      <c r="GOP20" s="5"/>
      <c r="GOQ20" s="5"/>
      <c r="GOR20" s="5"/>
      <c r="GOS20" s="5"/>
      <c r="GOT20" s="5"/>
      <c r="GOU20" s="5"/>
      <c r="GOV20" s="5"/>
      <c r="GOW20" s="5"/>
      <c r="GOX20" s="5"/>
      <c r="GOY20" s="5"/>
      <c r="GOZ20" s="5"/>
      <c r="GPA20" s="5"/>
      <c r="GPB20" s="5"/>
      <c r="GPC20" s="5"/>
      <c r="GPD20" s="5"/>
      <c r="GPE20" s="5"/>
      <c r="GPF20" s="5"/>
      <c r="GPG20" s="5"/>
      <c r="GPH20" s="5"/>
      <c r="GPI20" s="5"/>
      <c r="GPJ20" s="5"/>
      <c r="GPK20" s="5"/>
      <c r="GPL20" s="5"/>
      <c r="GPM20" s="5"/>
      <c r="GPN20" s="5"/>
      <c r="GPO20" s="5"/>
      <c r="GPP20" s="5"/>
      <c r="GPQ20" s="5"/>
      <c r="GPR20" s="5"/>
      <c r="GPS20" s="5"/>
      <c r="GPT20" s="5"/>
      <c r="GPU20" s="5"/>
      <c r="GPV20" s="5"/>
      <c r="GPW20" s="5"/>
      <c r="GPX20" s="5"/>
      <c r="GPY20" s="5"/>
      <c r="GPZ20" s="5"/>
      <c r="GQA20" s="5"/>
      <c r="GQB20" s="5"/>
      <c r="GQC20" s="5"/>
      <c r="GQD20" s="5"/>
      <c r="GQE20" s="5"/>
      <c r="GQF20" s="5"/>
      <c r="GQG20" s="5"/>
      <c r="GQH20" s="5"/>
      <c r="GQI20" s="5"/>
      <c r="GQJ20" s="5"/>
      <c r="GQK20" s="5"/>
      <c r="GQL20" s="5"/>
      <c r="GQM20" s="5"/>
      <c r="GQN20" s="5"/>
      <c r="GQO20" s="5"/>
      <c r="GQP20" s="5"/>
      <c r="GQQ20" s="5"/>
      <c r="GQR20" s="5"/>
      <c r="GQS20" s="5"/>
      <c r="GQT20" s="5"/>
      <c r="GQU20" s="5"/>
      <c r="GQV20" s="5"/>
      <c r="GQW20" s="5"/>
      <c r="GQX20" s="5"/>
      <c r="GQY20" s="5"/>
      <c r="GQZ20" s="5"/>
      <c r="GRA20" s="5"/>
      <c r="GRB20" s="5"/>
      <c r="GRC20" s="5"/>
      <c r="GRD20" s="5"/>
      <c r="GRE20" s="5"/>
      <c r="GRF20" s="5"/>
      <c r="GRG20" s="5"/>
      <c r="GRH20" s="5"/>
      <c r="GRI20" s="5"/>
      <c r="GRJ20" s="5"/>
      <c r="GRK20" s="5"/>
      <c r="GRL20" s="5"/>
      <c r="GRM20" s="5"/>
      <c r="GRN20" s="5"/>
      <c r="GRO20" s="5"/>
      <c r="GRP20" s="5"/>
      <c r="GRQ20" s="5"/>
      <c r="GRR20" s="5"/>
      <c r="GRS20" s="5"/>
      <c r="GRT20" s="5"/>
      <c r="GRU20" s="5"/>
      <c r="GRV20" s="5"/>
      <c r="GRW20" s="5"/>
      <c r="GRX20" s="5"/>
      <c r="GRY20" s="5"/>
      <c r="GRZ20" s="5"/>
      <c r="GSA20" s="5"/>
      <c r="GSB20" s="5"/>
      <c r="GSC20" s="5"/>
      <c r="GSD20" s="5"/>
      <c r="GSE20" s="5"/>
      <c r="GSF20" s="5"/>
      <c r="GSG20" s="5"/>
      <c r="GSH20" s="5"/>
      <c r="GSI20" s="5"/>
      <c r="GSJ20" s="5"/>
      <c r="GSK20" s="5"/>
      <c r="GSL20" s="5"/>
      <c r="GSM20" s="5"/>
      <c r="GSN20" s="5"/>
      <c r="GSO20" s="5"/>
      <c r="GSP20" s="5"/>
      <c r="GSQ20" s="5"/>
      <c r="GSR20" s="5"/>
      <c r="GSS20" s="5"/>
      <c r="GST20" s="5"/>
      <c r="GSU20" s="5"/>
      <c r="GSV20" s="5"/>
      <c r="GSW20" s="5"/>
      <c r="GSX20" s="5"/>
      <c r="GSY20" s="5"/>
      <c r="GSZ20" s="5"/>
      <c r="GTA20" s="5"/>
      <c r="GTB20" s="5"/>
      <c r="GTC20" s="5"/>
      <c r="GTD20" s="5"/>
      <c r="GTE20" s="5"/>
      <c r="GTF20" s="5"/>
      <c r="GTG20" s="5"/>
      <c r="GTH20" s="5"/>
      <c r="GTI20" s="5"/>
      <c r="GTJ20" s="5"/>
      <c r="GTK20" s="5"/>
      <c r="GTL20" s="5"/>
      <c r="GTM20" s="5"/>
      <c r="GTN20" s="5"/>
      <c r="GTO20" s="5"/>
      <c r="GTP20" s="5"/>
      <c r="GTQ20" s="5"/>
      <c r="GTR20" s="5"/>
      <c r="GTS20" s="5"/>
      <c r="GTT20" s="5"/>
      <c r="GTU20" s="5"/>
      <c r="GTV20" s="5"/>
      <c r="GTW20" s="5"/>
      <c r="GTX20" s="5"/>
      <c r="GTY20" s="5"/>
      <c r="GTZ20" s="5"/>
      <c r="GUA20" s="5"/>
      <c r="GUB20" s="5"/>
      <c r="GUC20" s="5"/>
      <c r="GUD20" s="5"/>
      <c r="GUE20" s="5"/>
      <c r="GUF20" s="5"/>
      <c r="GUG20" s="5"/>
      <c r="GUH20" s="5"/>
      <c r="GUI20" s="5"/>
      <c r="GUJ20" s="5"/>
      <c r="GUK20" s="5"/>
      <c r="GUL20" s="5"/>
      <c r="GUM20" s="5"/>
      <c r="GUN20" s="5"/>
      <c r="GUO20" s="5"/>
      <c r="GUP20" s="5"/>
      <c r="GUQ20" s="5"/>
      <c r="GUR20" s="5"/>
      <c r="GUS20" s="5"/>
      <c r="GUT20" s="5"/>
      <c r="GUU20" s="5"/>
      <c r="GUV20" s="5"/>
      <c r="GUW20" s="5"/>
      <c r="GUX20" s="5"/>
      <c r="GUY20" s="5"/>
      <c r="GUZ20" s="5"/>
      <c r="GVA20" s="5"/>
      <c r="GVB20" s="5"/>
      <c r="GVC20" s="5"/>
      <c r="GVD20" s="5"/>
      <c r="GVE20" s="5"/>
      <c r="GVF20" s="5"/>
      <c r="GVG20" s="5"/>
      <c r="GVH20" s="5"/>
      <c r="GVI20" s="5"/>
      <c r="GVJ20" s="5"/>
      <c r="GVK20" s="5"/>
      <c r="GVL20" s="5"/>
      <c r="GVM20" s="5"/>
      <c r="GVN20" s="5"/>
      <c r="GVO20" s="5"/>
      <c r="GVP20" s="5"/>
      <c r="GVQ20" s="5"/>
      <c r="GVR20" s="5"/>
      <c r="GVS20" s="5"/>
      <c r="GVT20" s="5"/>
      <c r="GVU20" s="5"/>
      <c r="GVV20" s="5"/>
      <c r="GVW20" s="5"/>
      <c r="GVX20" s="5"/>
      <c r="GVY20" s="5"/>
      <c r="GVZ20" s="5"/>
      <c r="GWA20" s="5"/>
      <c r="GWB20" s="5"/>
      <c r="GWC20" s="5"/>
      <c r="GWD20" s="5"/>
      <c r="GWE20" s="5"/>
      <c r="GWF20" s="5"/>
      <c r="GWG20" s="5"/>
      <c r="GWH20" s="5"/>
      <c r="GWI20" s="5"/>
      <c r="GWJ20" s="5"/>
      <c r="GWK20" s="5"/>
      <c r="GWL20" s="5"/>
      <c r="GWM20" s="5"/>
      <c r="GWN20" s="5"/>
      <c r="GWO20" s="5"/>
      <c r="GWP20" s="5"/>
      <c r="GWQ20" s="5"/>
      <c r="GWR20" s="5"/>
      <c r="GWS20" s="5"/>
      <c r="GWT20" s="5"/>
      <c r="GWU20" s="5"/>
      <c r="GWV20" s="5"/>
      <c r="GWW20" s="5"/>
      <c r="GWX20" s="5"/>
      <c r="GWY20" s="5"/>
      <c r="GWZ20" s="5"/>
      <c r="GXA20" s="5"/>
      <c r="GXB20" s="5"/>
      <c r="GXC20" s="5"/>
      <c r="GXD20" s="5"/>
      <c r="GXE20" s="5"/>
      <c r="GXF20" s="5"/>
      <c r="GXG20" s="5"/>
      <c r="GXH20" s="5"/>
      <c r="GXI20" s="5"/>
      <c r="GXJ20" s="5"/>
      <c r="GXK20" s="5"/>
      <c r="GXL20" s="5"/>
      <c r="GXM20" s="5"/>
      <c r="GXN20" s="5"/>
      <c r="GXO20" s="5"/>
      <c r="GXP20" s="5"/>
      <c r="GXQ20" s="5"/>
      <c r="GXR20" s="5"/>
      <c r="GXS20" s="5"/>
      <c r="GXT20" s="5"/>
      <c r="GXU20" s="5"/>
      <c r="GXV20" s="5"/>
      <c r="GXW20" s="5"/>
      <c r="GXX20" s="5"/>
      <c r="GXY20" s="5"/>
      <c r="GXZ20" s="5"/>
      <c r="GYA20" s="5"/>
      <c r="GYB20" s="5"/>
      <c r="GYC20" s="5"/>
      <c r="GYD20" s="5"/>
      <c r="GYE20" s="5"/>
      <c r="GYF20" s="5"/>
      <c r="GYG20" s="5"/>
      <c r="GYH20" s="5"/>
      <c r="GYI20" s="5"/>
      <c r="GYJ20" s="5"/>
      <c r="GYK20" s="5"/>
      <c r="GYL20" s="5"/>
      <c r="GYM20" s="5"/>
      <c r="GYN20" s="5"/>
      <c r="GYO20" s="5"/>
      <c r="GYP20" s="5"/>
      <c r="GYQ20" s="5"/>
      <c r="GYR20" s="5"/>
      <c r="GYS20" s="5"/>
      <c r="GYT20" s="5"/>
      <c r="GYU20" s="5"/>
      <c r="GYV20" s="5"/>
      <c r="GYW20" s="5"/>
      <c r="GYX20" s="5"/>
      <c r="GYY20" s="5"/>
      <c r="GYZ20" s="5"/>
      <c r="GZA20" s="5"/>
      <c r="GZB20" s="5"/>
      <c r="GZC20" s="5"/>
      <c r="GZD20" s="5"/>
      <c r="GZE20" s="5"/>
      <c r="GZF20" s="5"/>
      <c r="GZG20" s="5"/>
      <c r="GZH20" s="5"/>
      <c r="GZI20" s="5"/>
      <c r="GZJ20" s="5"/>
      <c r="GZK20" s="5"/>
      <c r="GZL20" s="5"/>
      <c r="GZM20" s="5"/>
      <c r="GZN20" s="5"/>
      <c r="GZO20" s="5"/>
      <c r="GZP20" s="5"/>
      <c r="GZQ20" s="5"/>
      <c r="GZR20" s="5"/>
      <c r="GZS20" s="5"/>
      <c r="GZT20" s="5"/>
      <c r="GZU20" s="5"/>
      <c r="GZV20" s="5"/>
      <c r="GZW20" s="5"/>
      <c r="GZX20" s="5"/>
      <c r="GZY20" s="5"/>
      <c r="GZZ20" s="5"/>
      <c r="HAA20" s="5"/>
      <c r="HAB20" s="5"/>
      <c r="HAC20" s="5"/>
      <c r="HAD20" s="5"/>
      <c r="HAE20" s="5"/>
      <c r="HAF20" s="5"/>
      <c r="HAG20" s="5"/>
      <c r="HAH20" s="5"/>
      <c r="HAI20" s="5"/>
      <c r="HAJ20" s="5"/>
      <c r="HAK20" s="5"/>
      <c r="HAL20" s="5"/>
      <c r="HAM20" s="5"/>
      <c r="HAN20" s="5"/>
      <c r="HAO20" s="5"/>
      <c r="HAP20" s="5"/>
      <c r="HAQ20" s="5"/>
      <c r="HAR20" s="5"/>
      <c r="HAS20" s="5"/>
      <c r="HAT20" s="5"/>
      <c r="HAU20" s="5"/>
      <c r="HAV20" s="5"/>
      <c r="HAW20" s="5"/>
      <c r="HAX20" s="5"/>
      <c r="HAY20" s="5"/>
      <c r="HAZ20" s="5"/>
      <c r="HBA20" s="5"/>
      <c r="HBB20" s="5"/>
      <c r="HBC20" s="5"/>
      <c r="HBD20" s="5"/>
      <c r="HBE20" s="5"/>
      <c r="HBF20" s="5"/>
      <c r="HBG20" s="5"/>
      <c r="HBH20" s="5"/>
      <c r="HBI20" s="5"/>
      <c r="HBJ20" s="5"/>
      <c r="HBK20" s="5"/>
      <c r="HBL20" s="5"/>
      <c r="HBM20" s="5"/>
      <c r="HBN20" s="5"/>
      <c r="HBO20" s="5"/>
      <c r="HBP20" s="5"/>
      <c r="HBQ20" s="5"/>
      <c r="HBR20" s="5"/>
      <c r="HBS20" s="5"/>
      <c r="HBT20" s="5"/>
      <c r="HBU20" s="5"/>
      <c r="HBV20" s="5"/>
      <c r="HBW20" s="5"/>
      <c r="HBX20" s="5"/>
      <c r="HBY20" s="5"/>
      <c r="HBZ20" s="5"/>
      <c r="HCA20" s="5"/>
      <c r="HCB20" s="5"/>
      <c r="HCC20" s="5"/>
      <c r="HCD20" s="5"/>
      <c r="HCE20" s="5"/>
      <c r="HCF20" s="5"/>
      <c r="HCG20" s="5"/>
      <c r="HCH20" s="5"/>
      <c r="HCI20" s="5"/>
      <c r="HCJ20" s="5"/>
      <c r="HCK20" s="5"/>
      <c r="HCL20" s="5"/>
      <c r="HCM20" s="5"/>
      <c r="HCN20" s="5"/>
      <c r="HCO20" s="5"/>
      <c r="HCP20" s="5"/>
      <c r="HCQ20" s="5"/>
      <c r="HCR20" s="5"/>
      <c r="HCS20" s="5"/>
      <c r="HCT20" s="5"/>
      <c r="HCU20" s="5"/>
      <c r="HCV20" s="5"/>
      <c r="HCW20" s="5"/>
      <c r="HCX20" s="5"/>
      <c r="HCY20" s="5"/>
      <c r="HCZ20" s="5"/>
      <c r="HDA20" s="5"/>
      <c r="HDB20" s="5"/>
      <c r="HDC20" s="5"/>
      <c r="HDD20" s="5"/>
      <c r="HDE20" s="5"/>
      <c r="HDF20" s="5"/>
      <c r="HDG20" s="5"/>
      <c r="HDH20" s="5"/>
      <c r="HDI20" s="5"/>
      <c r="HDJ20" s="5"/>
      <c r="HDK20" s="5"/>
      <c r="HDL20" s="5"/>
      <c r="HDM20" s="5"/>
      <c r="HDN20" s="5"/>
      <c r="HDO20" s="5"/>
      <c r="HDP20" s="5"/>
      <c r="HDQ20" s="5"/>
      <c r="HDR20" s="5"/>
      <c r="HDS20" s="5"/>
      <c r="HDT20" s="5"/>
      <c r="HDU20" s="5"/>
      <c r="HDV20" s="5"/>
      <c r="HDW20" s="5"/>
      <c r="HDX20" s="5"/>
      <c r="HDY20" s="5"/>
      <c r="HDZ20" s="5"/>
      <c r="HEA20" s="5"/>
      <c r="HEB20" s="5"/>
      <c r="HEC20" s="5"/>
      <c r="HED20" s="5"/>
      <c r="HEE20" s="5"/>
      <c r="HEF20" s="5"/>
      <c r="HEG20" s="5"/>
      <c r="HEH20" s="5"/>
      <c r="HEI20" s="5"/>
      <c r="HEJ20" s="5"/>
      <c r="HEK20" s="5"/>
      <c r="HEL20" s="5"/>
      <c r="HEM20" s="5"/>
      <c r="HEN20" s="5"/>
      <c r="HEO20" s="5"/>
      <c r="HEP20" s="5"/>
      <c r="HEQ20" s="5"/>
      <c r="HER20" s="5"/>
      <c r="HES20" s="5"/>
      <c r="HET20" s="5"/>
      <c r="HEU20" s="5"/>
      <c r="HEV20" s="5"/>
      <c r="HEW20" s="5"/>
      <c r="HEX20" s="5"/>
      <c r="HEY20" s="5"/>
      <c r="HEZ20" s="5"/>
      <c r="HFA20" s="5"/>
      <c r="HFB20" s="5"/>
      <c r="HFC20" s="5"/>
      <c r="HFD20" s="5"/>
      <c r="HFE20" s="5"/>
      <c r="HFF20" s="5"/>
      <c r="HFG20" s="5"/>
      <c r="HFH20" s="5"/>
      <c r="HFI20" s="5"/>
      <c r="HFJ20" s="5"/>
      <c r="HFK20" s="5"/>
      <c r="HFL20" s="5"/>
      <c r="HFM20" s="5"/>
      <c r="HFN20" s="5"/>
      <c r="HFO20" s="5"/>
      <c r="HFP20" s="5"/>
      <c r="HFQ20" s="5"/>
      <c r="HFR20" s="5"/>
      <c r="HFS20" s="5"/>
      <c r="HFT20" s="5"/>
      <c r="HFU20" s="5"/>
      <c r="HFV20" s="5"/>
      <c r="HFW20" s="5"/>
      <c r="HFX20" s="5"/>
      <c r="HFY20" s="5"/>
      <c r="HFZ20" s="5"/>
      <c r="HGA20" s="5"/>
      <c r="HGB20" s="5"/>
      <c r="HGC20" s="5"/>
      <c r="HGD20" s="5"/>
      <c r="HGE20" s="5"/>
      <c r="HGF20" s="5"/>
      <c r="HGG20" s="5"/>
      <c r="HGH20" s="5"/>
      <c r="HGI20" s="5"/>
      <c r="HGJ20" s="5"/>
      <c r="HGK20" s="5"/>
      <c r="HGL20" s="5"/>
      <c r="HGM20" s="5"/>
      <c r="HGN20" s="5"/>
      <c r="HGO20" s="5"/>
      <c r="HGP20" s="5"/>
      <c r="HGQ20" s="5"/>
      <c r="HGR20" s="5"/>
      <c r="HGS20" s="5"/>
      <c r="HGT20" s="5"/>
      <c r="HGU20" s="5"/>
      <c r="HGV20" s="5"/>
      <c r="HGW20" s="5"/>
      <c r="HGX20" s="5"/>
      <c r="HGY20" s="5"/>
      <c r="HGZ20" s="5"/>
      <c r="HHA20" s="5"/>
      <c r="HHB20" s="5"/>
      <c r="HHC20" s="5"/>
      <c r="HHD20" s="5"/>
      <c r="HHE20" s="5"/>
      <c r="HHF20" s="5"/>
      <c r="HHG20" s="5"/>
      <c r="HHH20" s="5"/>
      <c r="HHI20" s="5"/>
      <c r="HHJ20" s="5"/>
      <c r="HHK20" s="5"/>
      <c r="HHL20" s="5"/>
      <c r="HHM20" s="5"/>
      <c r="HHN20" s="5"/>
      <c r="HHO20" s="5"/>
      <c r="HHP20" s="5"/>
      <c r="HHQ20" s="5"/>
      <c r="HHR20" s="5"/>
      <c r="HHS20" s="5"/>
      <c r="HHT20" s="5"/>
      <c r="HHU20" s="5"/>
      <c r="HHV20" s="5"/>
      <c r="HHW20" s="5"/>
      <c r="HHX20" s="5"/>
      <c r="HHY20" s="5"/>
      <c r="HHZ20" s="5"/>
      <c r="HIA20" s="5"/>
      <c r="HIB20" s="5"/>
      <c r="HIC20" s="5"/>
      <c r="HID20" s="5"/>
      <c r="HIE20" s="5"/>
      <c r="HIF20" s="5"/>
      <c r="HIG20" s="5"/>
      <c r="HIH20" s="5"/>
      <c r="HII20" s="5"/>
      <c r="HIJ20" s="5"/>
      <c r="HIK20" s="5"/>
      <c r="HIL20" s="5"/>
      <c r="HIM20" s="5"/>
      <c r="HIN20" s="5"/>
      <c r="HIO20" s="5"/>
      <c r="HIP20" s="5"/>
      <c r="HIQ20" s="5"/>
      <c r="HIR20" s="5"/>
      <c r="HIS20" s="5"/>
      <c r="HIT20" s="5"/>
      <c r="HIU20" s="5"/>
      <c r="HIV20" s="5"/>
      <c r="HIW20" s="5"/>
      <c r="HIX20" s="5"/>
      <c r="HIY20" s="5"/>
      <c r="HIZ20" s="5"/>
      <c r="HJA20" s="5"/>
      <c r="HJB20" s="5"/>
      <c r="HJC20" s="5"/>
      <c r="HJD20" s="5"/>
      <c r="HJE20" s="5"/>
      <c r="HJF20" s="5"/>
      <c r="HJG20" s="5"/>
      <c r="HJH20" s="5"/>
      <c r="HJI20" s="5"/>
      <c r="HJJ20" s="5"/>
      <c r="HJK20" s="5"/>
      <c r="HJL20" s="5"/>
      <c r="HJM20" s="5"/>
      <c r="HJN20" s="5"/>
      <c r="HJO20" s="5"/>
      <c r="HJP20" s="5"/>
      <c r="HJQ20" s="5"/>
      <c r="HJR20" s="5"/>
      <c r="HJS20" s="5"/>
      <c r="HJT20" s="5"/>
      <c r="HJU20" s="5"/>
      <c r="HJV20" s="5"/>
      <c r="HJW20" s="5"/>
      <c r="HJX20" s="5"/>
      <c r="HJY20" s="5"/>
      <c r="HJZ20" s="5"/>
      <c r="HKA20" s="5"/>
      <c r="HKB20" s="5"/>
      <c r="HKC20" s="5"/>
      <c r="HKD20" s="5"/>
      <c r="HKE20" s="5"/>
      <c r="HKF20" s="5"/>
      <c r="HKG20" s="5"/>
      <c r="HKH20" s="5"/>
      <c r="HKI20" s="5"/>
      <c r="HKJ20" s="5"/>
      <c r="HKK20" s="5"/>
      <c r="HKL20" s="5"/>
      <c r="HKM20" s="5"/>
      <c r="HKN20" s="5"/>
      <c r="HKO20" s="5"/>
      <c r="HKP20" s="5"/>
      <c r="HKQ20" s="5"/>
      <c r="HKR20" s="5"/>
      <c r="HKS20" s="5"/>
      <c r="HKT20" s="5"/>
      <c r="HKU20" s="5"/>
      <c r="HKV20" s="5"/>
      <c r="HKW20" s="5"/>
      <c r="HKX20" s="5"/>
      <c r="HKY20" s="5"/>
      <c r="HKZ20" s="5"/>
      <c r="HLA20" s="5"/>
      <c r="HLB20" s="5"/>
      <c r="HLC20" s="5"/>
      <c r="HLD20" s="5"/>
      <c r="HLE20" s="5"/>
      <c r="HLF20" s="5"/>
      <c r="HLG20" s="5"/>
      <c r="HLH20" s="5"/>
      <c r="HLI20" s="5"/>
      <c r="HLJ20" s="5"/>
      <c r="HLK20" s="5"/>
      <c r="HLL20" s="5"/>
      <c r="HLM20" s="5"/>
      <c r="HLN20" s="5"/>
      <c r="HLO20" s="5"/>
      <c r="HLP20" s="5"/>
      <c r="HLQ20" s="5"/>
      <c r="HLR20" s="5"/>
      <c r="HLS20" s="5"/>
      <c r="HLT20" s="5"/>
      <c r="HLU20" s="5"/>
      <c r="HLV20" s="5"/>
      <c r="HLW20" s="5"/>
      <c r="HLX20" s="5"/>
      <c r="HLY20" s="5"/>
      <c r="HLZ20" s="5"/>
      <c r="HMA20" s="5"/>
      <c r="HMB20" s="5"/>
      <c r="HMC20" s="5"/>
      <c r="HMD20" s="5"/>
      <c r="HME20" s="5"/>
      <c r="HMF20" s="5"/>
      <c r="HMG20" s="5"/>
      <c r="HMH20" s="5"/>
      <c r="HMI20" s="5"/>
      <c r="HMJ20" s="5"/>
      <c r="HMK20" s="5"/>
      <c r="HML20" s="5"/>
      <c r="HMM20" s="5"/>
      <c r="HMN20" s="5"/>
      <c r="HMO20" s="5"/>
      <c r="HMP20" s="5"/>
      <c r="HMQ20" s="5"/>
      <c r="HMR20" s="5"/>
      <c r="HMS20" s="5"/>
      <c r="HMT20" s="5"/>
      <c r="HMU20" s="5"/>
      <c r="HMV20" s="5"/>
      <c r="HMW20" s="5"/>
      <c r="HMX20" s="5"/>
      <c r="HMY20" s="5"/>
      <c r="HMZ20" s="5"/>
      <c r="HNA20" s="5"/>
      <c r="HNB20" s="5"/>
      <c r="HNC20" s="5"/>
      <c r="HND20" s="5"/>
      <c r="HNE20" s="5"/>
      <c r="HNF20" s="5"/>
      <c r="HNG20" s="5"/>
      <c r="HNH20" s="5"/>
      <c r="HNI20" s="5"/>
      <c r="HNJ20" s="5"/>
      <c r="HNK20" s="5"/>
      <c r="HNL20" s="5"/>
      <c r="HNM20" s="5"/>
      <c r="HNN20" s="5"/>
      <c r="HNO20" s="5"/>
      <c r="HNP20" s="5"/>
      <c r="HNQ20" s="5"/>
      <c r="HNR20" s="5"/>
      <c r="HNS20" s="5"/>
      <c r="HNT20" s="5"/>
      <c r="HNU20" s="5"/>
      <c r="HNV20" s="5"/>
      <c r="HNW20" s="5"/>
      <c r="HNX20" s="5"/>
      <c r="HNY20" s="5"/>
      <c r="HNZ20" s="5"/>
      <c r="HOA20" s="5"/>
      <c r="HOB20" s="5"/>
      <c r="HOC20" s="5"/>
      <c r="HOD20" s="5"/>
      <c r="HOE20" s="5"/>
      <c r="HOF20" s="5"/>
      <c r="HOG20" s="5"/>
      <c r="HOH20" s="5"/>
      <c r="HOI20" s="5"/>
      <c r="HOJ20" s="5"/>
      <c r="HOK20" s="5"/>
      <c r="HOL20" s="5"/>
      <c r="HOM20" s="5"/>
      <c r="HON20" s="5"/>
      <c r="HOO20" s="5"/>
      <c r="HOP20" s="5"/>
      <c r="HOQ20" s="5"/>
      <c r="HOR20" s="5"/>
      <c r="HOS20" s="5"/>
      <c r="HOT20" s="5"/>
      <c r="HOU20" s="5"/>
      <c r="HOV20" s="5"/>
      <c r="HOW20" s="5"/>
      <c r="HOX20" s="5"/>
      <c r="HOY20" s="5"/>
      <c r="HOZ20" s="5"/>
      <c r="HPA20" s="5"/>
      <c r="HPB20" s="5"/>
      <c r="HPC20" s="5"/>
      <c r="HPD20" s="5"/>
      <c r="HPE20" s="5"/>
      <c r="HPF20" s="5"/>
      <c r="HPG20" s="5"/>
      <c r="HPH20" s="5"/>
      <c r="HPI20" s="5"/>
      <c r="HPJ20" s="5"/>
      <c r="HPK20" s="5"/>
      <c r="HPL20" s="5"/>
      <c r="HPM20" s="5"/>
      <c r="HPN20" s="5"/>
      <c r="HPO20" s="5"/>
      <c r="HPP20" s="5"/>
      <c r="HPQ20" s="5"/>
      <c r="HPR20" s="5"/>
      <c r="HPS20" s="5"/>
      <c r="HPT20" s="5"/>
      <c r="HPU20" s="5"/>
      <c r="HPV20" s="5"/>
      <c r="HPW20" s="5"/>
      <c r="HPX20" s="5"/>
      <c r="HPY20" s="5"/>
      <c r="HPZ20" s="5"/>
      <c r="HQA20" s="5"/>
      <c r="HQB20" s="5"/>
      <c r="HQC20" s="5"/>
      <c r="HQD20" s="5"/>
      <c r="HQE20" s="5"/>
      <c r="HQF20" s="5"/>
      <c r="HQG20" s="5"/>
      <c r="HQH20" s="5"/>
      <c r="HQI20" s="5"/>
      <c r="HQJ20" s="5"/>
      <c r="HQK20" s="5"/>
      <c r="HQL20" s="5"/>
      <c r="HQM20" s="5"/>
      <c r="HQN20" s="5"/>
      <c r="HQO20" s="5"/>
      <c r="HQP20" s="5"/>
      <c r="HQQ20" s="5"/>
      <c r="HQR20" s="5"/>
      <c r="HQS20" s="5"/>
      <c r="HQT20" s="5"/>
      <c r="HQU20" s="5"/>
      <c r="HQV20" s="5"/>
      <c r="HQW20" s="5"/>
      <c r="HQX20" s="5"/>
      <c r="HQY20" s="5"/>
      <c r="HQZ20" s="5"/>
      <c r="HRA20" s="5"/>
      <c r="HRB20" s="5"/>
      <c r="HRC20" s="5"/>
      <c r="HRD20" s="5"/>
      <c r="HRE20" s="5"/>
      <c r="HRF20" s="5"/>
      <c r="HRG20" s="5"/>
      <c r="HRH20" s="5"/>
      <c r="HRI20" s="5"/>
      <c r="HRJ20" s="5"/>
      <c r="HRK20" s="5"/>
      <c r="HRL20" s="5"/>
      <c r="HRM20" s="5"/>
      <c r="HRN20" s="5"/>
      <c r="HRO20" s="5"/>
      <c r="HRP20" s="5"/>
      <c r="HRQ20" s="5"/>
      <c r="HRR20" s="5"/>
      <c r="HRS20" s="5"/>
      <c r="HRT20" s="5"/>
      <c r="HRU20" s="5"/>
      <c r="HRV20" s="5"/>
      <c r="HRW20" s="5"/>
      <c r="HRX20" s="5"/>
      <c r="HRY20" s="5"/>
      <c r="HRZ20" s="5"/>
      <c r="HSA20" s="5"/>
      <c r="HSB20" s="5"/>
      <c r="HSC20" s="5"/>
      <c r="HSD20" s="5"/>
      <c r="HSE20" s="5"/>
      <c r="HSF20" s="5"/>
      <c r="HSG20" s="5"/>
      <c r="HSH20" s="5"/>
      <c r="HSI20" s="5"/>
      <c r="HSJ20" s="5"/>
      <c r="HSK20" s="5"/>
      <c r="HSL20" s="5"/>
      <c r="HSM20" s="5"/>
      <c r="HSN20" s="5"/>
      <c r="HSO20" s="5"/>
      <c r="HSP20" s="5"/>
      <c r="HSQ20" s="5"/>
      <c r="HSR20" s="5"/>
      <c r="HSS20" s="5"/>
      <c r="HST20" s="5"/>
      <c r="HSU20" s="5"/>
      <c r="HSV20" s="5"/>
      <c r="HSW20" s="5"/>
      <c r="HSX20" s="5"/>
      <c r="HSY20" s="5"/>
      <c r="HSZ20" s="5"/>
      <c r="HTA20" s="5"/>
      <c r="HTB20" s="5"/>
      <c r="HTC20" s="5"/>
      <c r="HTD20" s="5"/>
      <c r="HTE20" s="5"/>
      <c r="HTF20" s="5"/>
      <c r="HTG20" s="5"/>
      <c r="HTH20" s="5"/>
      <c r="HTI20" s="5"/>
      <c r="HTJ20" s="5"/>
      <c r="HTK20" s="5"/>
      <c r="HTL20" s="5"/>
      <c r="HTM20" s="5"/>
      <c r="HTN20" s="5"/>
      <c r="HTO20" s="5"/>
      <c r="HTP20" s="5"/>
      <c r="HTQ20" s="5"/>
      <c r="HTR20" s="5"/>
      <c r="HTS20" s="5"/>
      <c r="HTT20" s="5"/>
      <c r="HTU20" s="5"/>
      <c r="HTV20" s="5"/>
      <c r="HTW20" s="5"/>
      <c r="HTX20" s="5"/>
      <c r="HTY20" s="5"/>
      <c r="HTZ20" s="5"/>
      <c r="HUA20" s="5"/>
      <c r="HUB20" s="5"/>
      <c r="HUC20" s="5"/>
      <c r="HUD20" s="5"/>
      <c r="HUE20" s="5"/>
      <c r="HUF20" s="5"/>
      <c r="HUG20" s="5"/>
      <c r="HUH20" s="5"/>
      <c r="HUI20" s="5"/>
      <c r="HUJ20" s="5"/>
      <c r="HUK20" s="5"/>
      <c r="HUL20" s="5"/>
      <c r="HUM20" s="5"/>
      <c r="HUN20" s="5"/>
      <c r="HUO20" s="5"/>
      <c r="HUP20" s="5"/>
      <c r="HUQ20" s="5"/>
      <c r="HUR20" s="5"/>
      <c r="HUS20" s="5"/>
      <c r="HUT20" s="5"/>
      <c r="HUU20" s="5"/>
      <c r="HUV20" s="5"/>
      <c r="HUW20" s="5"/>
      <c r="HUX20" s="5"/>
      <c r="HUY20" s="5"/>
      <c r="HUZ20" s="5"/>
      <c r="HVA20" s="5"/>
      <c r="HVB20" s="5"/>
      <c r="HVC20" s="5"/>
      <c r="HVD20" s="5"/>
      <c r="HVE20" s="5"/>
      <c r="HVF20" s="5"/>
      <c r="HVG20" s="5"/>
      <c r="HVH20" s="5"/>
      <c r="HVI20" s="5"/>
      <c r="HVJ20" s="5"/>
      <c r="HVK20" s="5"/>
      <c r="HVL20" s="5"/>
      <c r="HVM20" s="5"/>
      <c r="HVN20" s="5"/>
      <c r="HVO20" s="5"/>
      <c r="HVP20" s="5"/>
      <c r="HVQ20" s="5"/>
      <c r="HVR20" s="5"/>
      <c r="HVS20" s="5"/>
      <c r="HVT20" s="5"/>
      <c r="HVU20" s="5"/>
      <c r="HVV20" s="5"/>
      <c r="HVW20" s="5"/>
      <c r="HVX20" s="5"/>
      <c r="HVY20" s="5"/>
      <c r="HVZ20" s="5"/>
      <c r="HWA20" s="5"/>
      <c r="HWB20" s="5"/>
      <c r="HWC20" s="5"/>
      <c r="HWD20" s="5"/>
      <c r="HWE20" s="5"/>
      <c r="HWF20" s="5"/>
      <c r="HWG20" s="5"/>
      <c r="HWH20" s="5"/>
      <c r="HWI20" s="5"/>
      <c r="HWJ20" s="5"/>
      <c r="HWK20" s="5"/>
      <c r="HWL20" s="5"/>
      <c r="HWM20" s="5"/>
      <c r="HWN20" s="5"/>
      <c r="HWO20" s="5"/>
      <c r="HWP20" s="5"/>
      <c r="HWQ20" s="5"/>
      <c r="HWR20" s="5"/>
      <c r="HWS20" s="5"/>
      <c r="HWT20" s="5"/>
      <c r="HWU20" s="5"/>
      <c r="HWV20" s="5"/>
      <c r="HWW20" s="5"/>
      <c r="HWX20" s="5"/>
      <c r="HWY20" s="5"/>
      <c r="HWZ20" s="5"/>
      <c r="HXA20" s="5"/>
      <c r="HXB20" s="5"/>
      <c r="HXC20" s="5"/>
      <c r="HXD20" s="5"/>
      <c r="HXE20" s="5"/>
      <c r="HXF20" s="5"/>
      <c r="HXG20" s="5"/>
      <c r="HXH20" s="5"/>
      <c r="HXI20" s="5"/>
      <c r="HXJ20" s="5"/>
      <c r="HXK20" s="5"/>
      <c r="HXL20" s="5"/>
      <c r="HXM20" s="5"/>
      <c r="HXN20" s="5"/>
      <c r="HXO20" s="5"/>
      <c r="HXP20" s="5"/>
      <c r="HXQ20" s="5"/>
      <c r="HXR20" s="5"/>
      <c r="HXS20" s="5"/>
      <c r="HXT20" s="5"/>
      <c r="HXU20" s="5"/>
      <c r="HXV20" s="5"/>
      <c r="HXW20" s="5"/>
      <c r="HXX20" s="5"/>
      <c r="HXY20" s="5"/>
      <c r="HXZ20" s="5"/>
      <c r="HYA20" s="5"/>
      <c r="HYB20" s="5"/>
      <c r="HYC20" s="5"/>
      <c r="HYD20" s="5"/>
      <c r="HYE20" s="5"/>
      <c r="HYF20" s="5"/>
      <c r="HYG20" s="5"/>
      <c r="HYH20" s="5"/>
      <c r="HYI20" s="5"/>
      <c r="HYJ20" s="5"/>
      <c r="HYK20" s="5"/>
      <c r="HYL20" s="5"/>
      <c r="HYM20" s="5"/>
      <c r="HYN20" s="5"/>
      <c r="HYO20" s="5"/>
      <c r="HYP20" s="5"/>
      <c r="HYQ20" s="5"/>
      <c r="HYR20" s="5"/>
      <c r="HYS20" s="5"/>
      <c r="HYT20" s="5"/>
      <c r="HYU20" s="5"/>
      <c r="HYV20" s="5"/>
      <c r="HYW20" s="5"/>
      <c r="HYX20" s="5"/>
      <c r="HYY20" s="5"/>
      <c r="HYZ20" s="5"/>
      <c r="HZA20" s="5"/>
      <c r="HZB20" s="5"/>
      <c r="HZC20" s="5"/>
      <c r="HZD20" s="5"/>
      <c r="HZE20" s="5"/>
      <c r="HZF20" s="5"/>
      <c r="HZG20" s="5"/>
      <c r="HZH20" s="5"/>
      <c r="HZI20" s="5"/>
      <c r="HZJ20" s="5"/>
      <c r="HZK20" s="5"/>
      <c r="HZL20" s="5"/>
      <c r="HZM20" s="5"/>
      <c r="HZN20" s="5"/>
      <c r="HZO20" s="5"/>
      <c r="HZP20" s="5"/>
      <c r="HZQ20" s="5"/>
      <c r="HZR20" s="5"/>
      <c r="HZS20" s="5"/>
      <c r="HZT20" s="5"/>
      <c r="HZU20" s="5"/>
      <c r="HZV20" s="5"/>
      <c r="HZW20" s="5"/>
      <c r="HZX20" s="5"/>
      <c r="HZY20" s="5"/>
      <c r="HZZ20" s="5"/>
      <c r="IAA20" s="5"/>
      <c r="IAB20" s="5"/>
      <c r="IAC20" s="5"/>
      <c r="IAD20" s="5"/>
      <c r="IAE20" s="5"/>
      <c r="IAF20" s="5"/>
      <c r="IAG20" s="5"/>
      <c r="IAH20" s="5"/>
      <c r="IAI20" s="5"/>
      <c r="IAJ20" s="5"/>
      <c r="IAK20" s="5"/>
      <c r="IAL20" s="5"/>
      <c r="IAM20" s="5"/>
      <c r="IAN20" s="5"/>
      <c r="IAO20" s="5"/>
      <c r="IAP20" s="5"/>
      <c r="IAQ20" s="5"/>
      <c r="IAR20" s="5"/>
      <c r="IAS20" s="5"/>
      <c r="IAT20" s="5"/>
      <c r="IAU20" s="5"/>
      <c r="IAV20" s="5"/>
      <c r="IAW20" s="5"/>
      <c r="IAX20" s="5"/>
      <c r="IAY20" s="5"/>
      <c r="IAZ20" s="5"/>
      <c r="IBA20" s="5"/>
      <c r="IBB20" s="5"/>
      <c r="IBC20" s="5"/>
      <c r="IBD20" s="5"/>
      <c r="IBE20" s="5"/>
      <c r="IBF20" s="5"/>
      <c r="IBG20" s="5"/>
      <c r="IBH20" s="5"/>
      <c r="IBI20" s="5"/>
      <c r="IBJ20" s="5"/>
      <c r="IBK20" s="5"/>
      <c r="IBL20" s="5"/>
      <c r="IBM20" s="5"/>
      <c r="IBN20" s="5"/>
      <c r="IBO20" s="5"/>
      <c r="IBP20" s="5"/>
      <c r="IBQ20" s="5"/>
      <c r="IBR20" s="5"/>
      <c r="IBS20" s="5"/>
      <c r="IBT20" s="5"/>
      <c r="IBU20" s="5"/>
      <c r="IBV20" s="5"/>
      <c r="IBW20" s="5"/>
      <c r="IBX20" s="5"/>
      <c r="IBY20" s="5"/>
      <c r="IBZ20" s="5"/>
      <c r="ICA20" s="5"/>
      <c r="ICB20" s="5"/>
      <c r="ICC20" s="5"/>
      <c r="ICD20" s="5"/>
      <c r="ICE20" s="5"/>
      <c r="ICF20" s="5"/>
      <c r="ICG20" s="5"/>
      <c r="ICH20" s="5"/>
      <c r="ICI20" s="5"/>
      <c r="ICJ20" s="5"/>
      <c r="ICK20" s="5"/>
      <c r="ICL20" s="5"/>
      <c r="ICM20" s="5"/>
      <c r="ICN20" s="5"/>
      <c r="ICO20" s="5"/>
      <c r="ICP20" s="5"/>
      <c r="ICQ20" s="5"/>
      <c r="ICR20" s="5"/>
      <c r="ICS20" s="5"/>
      <c r="ICT20" s="5"/>
      <c r="ICU20" s="5"/>
      <c r="ICV20" s="5"/>
      <c r="ICW20" s="5"/>
      <c r="ICX20" s="5"/>
      <c r="ICY20" s="5"/>
      <c r="ICZ20" s="5"/>
      <c r="IDA20" s="5"/>
      <c r="IDB20" s="5"/>
      <c r="IDC20" s="5"/>
      <c r="IDD20" s="5"/>
      <c r="IDE20" s="5"/>
      <c r="IDF20" s="5"/>
      <c r="IDG20" s="5"/>
      <c r="IDH20" s="5"/>
      <c r="IDI20" s="5"/>
      <c r="IDJ20" s="5"/>
      <c r="IDK20" s="5"/>
      <c r="IDL20" s="5"/>
      <c r="IDM20" s="5"/>
      <c r="IDN20" s="5"/>
      <c r="IDO20" s="5"/>
      <c r="IDP20" s="5"/>
      <c r="IDQ20" s="5"/>
      <c r="IDR20" s="5"/>
      <c r="IDS20" s="5"/>
      <c r="IDT20" s="5"/>
      <c r="IDU20" s="5"/>
      <c r="IDV20" s="5"/>
      <c r="IDW20" s="5"/>
      <c r="IDX20" s="5"/>
      <c r="IDY20" s="5"/>
      <c r="IDZ20" s="5"/>
      <c r="IEA20" s="5"/>
      <c r="IEB20" s="5"/>
      <c r="IEC20" s="5"/>
      <c r="IED20" s="5"/>
      <c r="IEE20" s="5"/>
      <c r="IEF20" s="5"/>
      <c r="IEG20" s="5"/>
      <c r="IEH20" s="5"/>
      <c r="IEI20" s="5"/>
      <c r="IEJ20" s="5"/>
      <c r="IEK20" s="5"/>
      <c r="IEL20" s="5"/>
      <c r="IEM20" s="5"/>
      <c r="IEN20" s="5"/>
      <c r="IEO20" s="5"/>
      <c r="IEP20" s="5"/>
      <c r="IEQ20" s="5"/>
      <c r="IER20" s="5"/>
      <c r="IES20" s="5"/>
      <c r="IET20" s="5"/>
      <c r="IEU20" s="5"/>
      <c r="IEV20" s="5"/>
      <c r="IEW20" s="5"/>
      <c r="IEX20" s="5"/>
      <c r="IEY20" s="5"/>
      <c r="IEZ20" s="5"/>
      <c r="IFA20" s="5"/>
      <c r="IFB20" s="5"/>
      <c r="IFC20" s="5"/>
      <c r="IFD20" s="5"/>
      <c r="IFE20" s="5"/>
      <c r="IFF20" s="5"/>
      <c r="IFG20" s="5"/>
      <c r="IFH20" s="5"/>
      <c r="IFI20" s="5"/>
      <c r="IFJ20" s="5"/>
      <c r="IFK20" s="5"/>
      <c r="IFL20" s="5"/>
      <c r="IFM20" s="5"/>
      <c r="IFN20" s="5"/>
      <c r="IFO20" s="5"/>
      <c r="IFP20" s="5"/>
      <c r="IFQ20" s="5"/>
      <c r="IFR20" s="5"/>
      <c r="IFS20" s="5"/>
      <c r="IFT20" s="5"/>
      <c r="IFU20" s="5"/>
      <c r="IFV20" s="5"/>
      <c r="IFW20" s="5"/>
      <c r="IFX20" s="5"/>
      <c r="IFY20" s="5"/>
      <c r="IFZ20" s="5"/>
      <c r="IGA20" s="5"/>
      <c r="IGB20" s="5"/>
      <c r="IGC20" s="5"/>
      <c r="IGD20" s="5"/>
      <c r="IGE20" s="5"/>
      <c r="IGF20" s="5"/>
      <c r="IGG20" s="5"/>
      <c r="IGH20" s="5"/>
      <c r="IGI20" s="5"/>
      <c r="IGJ20" s="5"/>
      <c r="IGK20" s="5"/>
      <c r="IGL20" s="5"/>
      <c r="IGM20" s="5"/>
      <c r="IGN20" s="5"/>
      <c r="IGO20" s="5"/>
      <c r="IGP20" s="5"/>
      <c r="IGQ20" s="5"/>
      <c r="IGR20" s="5"/>
      <c r="IGS20" s="5"/>
      <c r="IGT20" s="5"/>
      <c r="IGU20" s="5"/>
      <c r="IGV20" s="5"/>
      <c r="IGW20" s="5"/>
      <c r="IGX20" s="5"/>
      <c r="IGY20" s="5"/>
      <c r="IGZ20" s="5"/>
      <c r="IHA20" s="5"/>
      <c r="IHB20" s="5"/>
      <c r="IHC20" s="5"/>
      <c r="IHD20" s="5"/>
      <c r="IHE20" s="5"/>
      <c r="IHF20" s="5"/>
      <c r="IHG20" s="5"/>
      <c r="IHH20" s="5"/>
      <c r="IHI20" s="5"/>
      <c r="IHJ20" s="5"/>
      <c r="IHK20" s="5"/>
      <c r="IHL20" s="5"/>
      <c r="IHM20" s="5"/>
      <c r="IHN20" s="5"/>
      <c r="IHO20" s="5"/>
      <c r="IHP20" s="5"/>
      <c r="IHQ20" s="5"/>
      <c r="IHR20" s="5"/>
      <c r="IHS20" s="5"/>
      <c r="IHT20" s="5"/>
      <c r="IHU20" s="5"/>
      <c r="IHV20" s="5"/>
      <c r="IHW20" s="5"/>
      <c r="IHX20" s="5"/>
      <c r="IHY20" s="5"/>
      <c r="IHZ20" s="5"/>
      <c r="IIA20" s="5"/>
      <c r="IIB20" s="5"/>
      <c r="IIC20" s="5"/>
      <c r="IID20" s="5"/>
      <c r="IIE20" s="5"/>
      <c r="IIF20" s="5"/>
      <c r="IIG20" s="5"/>
      <c r="IIH20" s="5"/>
      <c r="III20" s="5"/>
      <c r="IIJ20" s="5"/>
      <c r="IIK20" s="5"/>
      <c r="IIL20" s="5"/>
      <c r="IIM20" s="5"/>
      <c r="IIN20" s="5"/>
      <c r="IIO20" s="5"/>
      <c r="IIP20" s="5"/>
      <c r="IIQ20" s="5"/>
      <c r="IIR20" s="5"/>
      <c r="IIS20" s="5"/>
      <c r="IIT20" s="5"/>
      <c r="IIU20" s="5"/>
      <c r="IIV20" s="5"/>
      <c r="IIW20" s="5"/>
      <c r="IIX20" s="5"/>
      <c r="IIY20" s="5"/>
      <c r="IIZ20" s="5"/>
      <c r="IJA20" s="5"/>
      <c r="IJB20" s="5"/>
      <c r="IJC20" s="5"/>
      <c r="IJD20" s="5"/>
      <c r="IJE20" s="5"/>
      <c r="IJF20" s="5"/>
      <c r="IJG20" s="5"/>
      <c r="IJH20" s="5"/>
      <c r="IJI20" s="5"/>
      <c r="IJJ20" s="5"/>
      <c r="IJK20" s="5"/>
      <c r="IJL20" s="5"/>
      <c r="IJM20" s="5"/>
      <c r="IJN20" s="5"/>
      <c r="IJO20" s="5"/>
      <c r="IJP20" s="5"/>
      <c r="IJQ20" s="5"/>
      <c r="IJR20" s="5"/>
      <c r="IJS20" s="5"/>
      <c r="IJT20" s="5"/>
      <c r="IJU20" s="5"/>
      <c r="IJV20" s="5"/>
      <c r="IJW20" s="5"/>
      <c r="IJX20" s="5"/>
      <c r="IJY20" s="5"/>
      <c r="IJZ20" s="5"/>
      <c r="IKA20" s="5"/>
      <c r="IKB20" s="5"/>
      <c r="IKC20" s="5"/>
      <c r="IKD20" s="5"/>
      <c r="IKE20" s="5"/>
      <c r="IKF20" s="5"/>
      <c r="IKG20" s="5"/>
      <c r="IKH20" s="5"/>
      <c r="IKI20" s="5"/>
      <c r="IKJ20" s="5"/>
      <c r="IKK20" s="5"/>
      <c r="IKL20" s="5"/>
      <c r="IKM20" s="5"/>
      <c r="IKN20" s="5"/>
      <c r="IKO20" s="5"/>
      <c r="IKP20" s="5"/>
      <c r="IKQ20" s="5"/>
      <c r="IKR20" s="5"/>
      <c r="IKS20" s="5"/>
      <c r="IKT20" s="5"/>
      <c r="IKU20" s="5"/>
      <c r="IKV20" s="5"/>
      <c r="IKW20" s="5"/>
      <c r="IKX20" s="5"/>
      <c r="IKY20" s="5"/>
      <c r="IKZ20" s="5"/>
      <c r="ILA20" s="5"/>
      <c r="ILB20" s="5"/>
      <c r="ILC20" s="5"/>
      <c r="ILD20" s="5"/>
      <c r="ILE20" s="5"/>
      <c r="ILF20" s="5"/>
      <c r="ILG20" s="5"/>
      <c r="ILH20" s="5"/>
      <c r="ILI20" s="5"/>
      <c r="ILJ20" s="5"/>
      <c r="ILK20" s="5"/>
      <c r="ILL20" s="5"/>
      <c r="ILM20" s="5"/>
      <c r="ILN20" s="5"/>
      <c r="ILO20" s="5"/>
      <c r="ILP20" s="5"/>
      <c r="ILQ20" s="5"/>
      <c r="ILR20" s="5"/>
      <c r="ILS20" s="5"/>
      <c r="ILT20" s="5"/>
      <c r="ILU20" s="5"/>
      <c r="ILV20" s="5"/>
      <c r="ILW20" s="5"/>
      <c r="ILX20" s="5"/>
      <c r="ILY20" s="5"/>
      <c r="ILZ20" s="5"/>
      <c r="IMA20" s="5"/>
      <c r="IMB20" s="5"/>
      <c r="IMC20" s="5"/>
      <c r="IMD20" s="5"/>
      <c r="IME20" s="5"/>
      <c r="IMF20" s="5"/>
      <c r="IMG20" s="5"/>
      <c r="IMH20" s="5"/>
      <c r="IMI20" s="5"/>
      <c r="IMJ20" s="5"/>
      <c r="IMK20" s="5"/>
      <c r="IML20" s="5"/>
      <c r="IMM20" s="5"/>
      <c r="IMN20" s="5"/>
      <c r="IMO20" s="5"/>
      <c r="IMP20" s="5"/>
      <c r="IMQ20" s="5"/>
      <c r="IMR20" s="5"/>
      <c r="IMS20" s="5"/>
      <c r="IMT20" s="5"/>
      <c r="IMU20" s="5"/>
      <c r="IMV20" s="5"/>
      <c r="IMW20" s="5"/>
      <c r="IMX20" s="5"/>
      <c r="IMY20" s="5"/>
      <c r="IMZ20" s="5"/>
      <c r="INA20" s="5"/>
      <c r="INB20" s="5"/>
      <c r="INC20" s="5"/>
      <c r="IND20" s="5"/>
      <c r="INE20" s="5"/>
      <c r="INF20" s="5"/>
      <c r="ING20" s="5"/>
      <c r="INH20" s="5"/>
      <c r="INI20" s="5"/>
      <c r="INJ20" s="5"/>
      <c r="INK20" s="5"/>
      <c r="INL20" s="5"/>
      <c r="INM20" s="5"/>
      <c r="INN20" s="5"/>
      <c r="INO20" s="5"/>
      <c r="INP20" s="5"/>
      <c r="INQ20" s="5"/>
      <c r="INR20" s="5"/>
      <c r="INS20" s="5"/>
      <c r="INT20" s="5"/>
      <c r="INU20" s="5"/>
      <c r="INV20" s="5"/>
      <c r="INW20" s="5"/>
      <c r="INX20" s="5"/>
      <c r="INY20" s="5"/>
      <c r="INZ20" s="5"/>
      <c r="IOA20" s="5"/>
      <c r="IOB20" s="5"/>
      <c r="IOC20" s="5"/>
      <c r="IOD20" s="5"/>
      <c r="IOE20" s="5"/>
      <c r="IOF20" s="5"/>
      <c r="IOG20" s="5"/>
      <c r="IOH20" s="5"/>
      <c r="IOI20" s="5"/>
      <c r="IOJ20" s="5"/>
      <c r="IOK20" s="5"/>
      <c r="IOL20" s="5"/>
      <c r="IOM20" s="5"/>
      <c r="ION20" s="5"/>
      <c r="IOO20" s="5"/>
      <c r="IOP20" s="5"/>
      <c r="IOQ20" s="5"/>
      <c r="IOR20" s="5"/>
      <c r="IOS20" s="5"/>
      <c r="IOT20" s="5"/>
      <c r="IOU20" s="5"/>
      <c r="IOV20" s="5"/>
      <c r="IOW20" s="5"/>
      <c r="IOX20" s="5"/>
      <c r="IOY20" s="5"/>
      <c r="IOZ20" s="5"/>
      <c r="IPA20" s="5"/>
      <c r="IPB20" s="5"/>
      <c r="IPC20" s="5"/>
      <c r="IPD20" s="5"/>
      <c r="IPE20" s="5"/>
      <c r="IPF20" s="5"/>
      <c r="IPG20" s="5"/>
      <c r="IPH20" s="5"/>
      <c r="IPI20" s="5"/>
      <c r="IPJ20" s="5"/>
      <c r="IPK20" s="5"/>
      <c r="IPL20" s="5"/>
      <c r="IPM20" s="5"/>
      <c r="IPN20" s="5"/>
      <c r="IPO20" s="5"/>
      <c r="IPP20" s="5"/>
      <c r="IPQ20" s="5"/>
      <c r="IPR20" s="5"/>
      <c r="IPS20" s="5"/>
      <c r="IPT20" s="5"/>
      <c r="IPU20" s="5"/>
      <c r="IPV20" s="5"/>
      <c r="IPW20" s="5"/>
      <c r="IPX20" s="5"/>
      <c r="IPY20" s="5"/>
      <c r="IPZ20" s="5"/>
      <c r="IQA20" s="5"/>
      <c r="IQB20" s="5"/>
      <c r="IQC20" s="5"/>
      <c r="IQD20" s="5"/>
      <c r="IQE20" s="5"/>
      <c r="IQF20" s="5"/>
      <c r="IQG20" s="5"/>
      <c r="IQH20" s="5"/>
      <c r="IQI20" s="5"/>
      <c r="IQJ20" s="5"/>
      <c r="IQK20" s="5"/>
      <c r="IQL20" s="5"/>
      <c r="IQM20" s="5"/>
      <c r="IQN20" s="5"/>
      <c r="IQO20" s="5"/>
      <c r="IQP20" s="5"/>
      <c r="IQQ20" s="5"/>
      <c r="IQR20" s="5"/>
      <c r="IQS20" s="5"/>
      <c r="IQT20" s="5"/>
      <c r="IQU20" s="5"/>
      <c r="IQV20" s="5"/>
      <c r="IQW20" s="5"/>
      <c r="IQX20" s="5"/>
      <c r="IQY20" s="5"/>
      <c r="IQZ20" s="5"/>
      <c r="IRA20" s="5"/>
      <c r="IRB20" s="5"/>
      <c r="IRC20" s="5"/>
      <c r="IRD20" s="5"/>
      <c r="IRE20" s="5"/>
      <c r="IRF20" s="5"/>
      <c r="IRG20" s="5"/>
      <c r="IRH20" s="5"/>
      <c r="IRI20" s="5"/>
      <c r="IRJ20" s="5"/>
      <c r="IRK20" s="5"/>
      <c r="IRL20" s="5"/>
      <c r="IRM20" s="5"/>
      <c r="IRN20" s="5"/>
      <c r="IRO20" s="5"/>
      <c r="IRP20" s="5"/>
      <c r="IRQ20" s="5"/>
      <c r="IRR20" s="5"/>
      <c r="IRS20" s="5"/>
      <c r="IRT20" s="5"/>
      <c r="IRU20" s="5"/>
      <c r="IRV20" s="5"/>
      <c r="IRW20" s="5"/>
      <c r="IRX20" s="5"/>
      <c r="IRY20" s="5"/>
      <c r="IRZ20" s="5"/>
      <c r="ISA20" s="5"/>
      <c r="ISB20" s="5"/>
      <c r="ISC20" s="5"/>
      <c r="ISD20" s="5"/>
      <c r="ISE20" s="5"/>
      <c r="ISF20" s="5"/>
      <c r="ISG20" s="5"/>
      <c r="ISH20" s="5"/>
      <c r="ISI20" s="5"/>
      <c r="ISJ20" s="5"/>
      <c r="ISK20" s="5"/>
      <c r="ISL20" s="5"/>
      <c r="ISM20" s="5"/>
      <c r="ISN20" s="5"/>
      <c r="ISO20" s="5"/>
      <c r="ISP20" s="5"/>
      <c r="ISQ20" s="5"/>
      <c r="ISR20" s="5"/>
      <c r="ISS20" s="5"/>
      <c r="IST20" s="5"/>
      <c r="ISU20" s="5"/>
      <c r="ISV20" s="5"/>
      <c r="ISW20" s="5"/>
      <c r="ISX20" s="5"/>
      <c r="ISY20" s="5"/>
      <c r="ISZ20" s="5"/>
      <c r="ITA20" s="5"/>
      <c r="ITB20" s="5"/>
      <c r="ITC20" s="5"/>
      <c r="ITD20" s="5"/>
      <c r="ITE20" s="5"/>
      <c r="ITF20" s="5"/>
      <c r="ITG20" s="5"/>
      <c r="ITH20" s="5"/>
      <c r="ITI20" s="5"/>
      <c r="ITJ20" s="5"/>
      <c r="ITK20" s="5"/>
      <c r="ITL20" s="5"/>
      <c r="ITM20" s="5"/>
      <c r="ITN20" s="5"/>
      <c r="ITO20" s="5"/>
      <c r="ITP20" s="5"/>
      <c r="ITQ20" s="5"/>
      <c r="ITR20" s="5"/>
      <c r="ITS20" s="5"/>
      <c r="ITT20" s="5"/>
      <c r="ITU20" s="5"/>
      <c r="ITV20" s="5"/>
      <c r="ITW20" s="5"/>
      <c r="ITX20" s="5"/>
      <c r="ITY20" s="5"/>
      <c r="ITZ20" s="5"/>
      <c r="IUA20" s="5"/>
      <c r="IUB20" s="5"/>
      <c r="IUC20" s="5"/>
      <c r="IUD20" s="5"/>
      <c r="IUE20" s="5"/>
      <c r="IUF20" s="5"/>
      <c r="IUG20" s="5"/>
      <c r="IUH20" s="5"/>
      <c r="IUI20" s="5"/>
      <c r="IUJ20" s="5"/>
      <c r="IUK20" s="5"/>
      <c r="IUL20" s="5"/>
      <c r="IUM20" s="5"/>
      <c r="IUN20" s="5"/>
      <c r="IUO20" s="5"/>
      <c r="IUP20" s="5"/>
      <c r="IUQ20" s="5"/>
      <c r="IUR20" s="5"/>
      <c r="IUS20" s="5"/>
      <c r="IUT20" s="5"/>
      <c r="IUU20" s="5"/>
      <c r="IUV20" s="5"/>
      <c r="IUW20" s="5"/>
      <c r="IUX20" s="5"/>
      <c r="IUY20" s="5"/>
      <c r="IUZ20" s="5"/>
      <c r="IVA20" s="5"/>
      <c r="IVB20" s="5"/>
      <c r="IVC20" s="5"/>
      <c r="IVD20" s="5"/>
      <c r="IVE20" s="5"/>
      <c r="IVF20" s="5"/>
      <c r="IVG20" s="5"/>
      <c r="IVH20" s="5"/>
      <c r="IVI20" s="5"/>
      <c r="IVJ20" s="5"/>
      <c r="IVK20" s="5"/>
      <c r="IVL20" s="5"/>
      <c r="IVM20" s="5"/>
      <c r="IVN20" s="5"/>
      <c r="IVO20" s="5"/>
      <c r="IVP20" s="5"/>
      <c r="IVQ20" s="5"/>
      <c r="IVR20" s="5"/>
      <c r="IVS20" s="5"/>
      <c r="IVT20" s="5"/>
      <c r="IVU20" s="5"/>
      <c r="IVV20" s="5"/>
      <c r="IVW20" s="5"/>
      <c r="IVX20" s="5"/>
      <c r="IVY20" s="5"/>
      <c r="IVZ20" s="5"/>
      <c r="IWA20" s="5"/>
      <c r="IWB20" s="5"/>
      <c r="IWC20" s="5"/>
      <c r="IWD20" s="5"/>
      <c r="IWE20" s="5"/>
      <c r="IWF20" s="5"/>
      <c r="IWG20" s="5"/>
      <c r="IWH20" s="5"/>
      <c r="IWI20" s="5"/>
      <c r="IWJ20" s="5"/>
      <c r="IWK20" s="5"/>
      <c r="IWL20" s="5"/>
      <c r="IWM20" s="5"/>
      <c r="IWN20" s="5"/>
      <c r="IWO20" s="5"/>
      <c r="IWP20" s="5"/>
      <c r="IWQ20" s="5"/>
      <c r="IWR20" s="5"/>
      <c r="IWS20" s="5"/>
      <c r="IWT20" s="5"/>
      <c r="IWU20" s="5"/>
      <c r="IWV20" s="5"/>
      <c r="IWW20" s="5"/>
      <c r="IWX20" s="5"/>
      <c r="IWY20" s="5"/>
      <c r="IWZ20" s="5"/>
      <c r="IXA20" s="5"/>
      <c r="IXB20" s="5"/>
      <c r="IXC20" s="5"/>
      <c r="IXD20" s="5"/>
      <c r="IXE20" s="5"/>
      <c r="IXF20" s="5"/>
      <c r="IXG20" s="5"/>
      <c r="IXH20" s="5"/>
      <c r="IXI20" s="5"/>
      <c r="IXJ20" s="5"/>
      <c r="IXK20" s="5"/>
      <c r="IXL20" s="5"/>
      <c r="IXM20" s="5"/>
      <c r="IXN20" s="5"/>
      <c r="IXO20" s="5"/>
      <c r="IXP20" s="5"/>
      <c r="IXQ20" s="5"/>
      <c r="IXR20" s="5"/>
      <c r="IXS20" s="5"/>
      <c r="IXT20" s="5"/>
      <c r="IXU20" s="5"/>
      <c r="IXV20" s="5"/>
      <c r="IXW20" s="5"/>
      <c r="IXX20" s="5"/>
      <c r="IXY20" s="5"/>
      <c r="IXZ20" s="5"/>
      <c r="IYA20" s="5"/>
      <c r="IYB20" s="5"/>
      <c r="IYC20" s="5"/>
      <c r="IYD20" s="5"/>
      <c r="IYE20" s="5"/>
      <c r="IYF20" s="5"/>
      <c r="IYG20" s="5"/>
      <c r="IYH20" s="5"/>
      <c r="IYI20" s="5"/>
      <c r="IYJ20" s="5"/>
      <c r="IYK20" s="5"/>
      <c r="IYL20" s="5"/>
      <c r="IYM20" s="5"/>
      <c r="IYN20" s="5"/>
      <c r="IYO20" s="5"/>
      <c r="IYP20" s="5"/>
      <c r="IYQ20" s="5"/>
      <c r="IYR20" s="5"/>
      <c r="IYS20" s="5"/>
      <c r="IYT20" s="5"/>
      <c r="IYU20" s="5"/>
      <c r="IYV20" s="5"/>
      <c r="IYW20" s="5"/>
      <c r="IYX20" s="5"/>
      <c r="IYY20" s="5"/>
      <c r="IYZ20" s="5"/>
      <c r="IZA20" s="5"/>
      <c r="IZB20" s="5"/>
      <c r="IZC20" s="5"/>
      <c r="IZD20" s="5"/>
      <c r="IZE20" s="5"/>
      <c r="IZF20" s="5"/>
      <c r="IZG20" s="5"/>
      <c r="IZH20" s="5"/>
      <c r="IZI20" s="5"/>
      <c r="IZJ20" s="5"/>
      <c r="IZK20" s="5"/>
      <c r="IZL20" s="5"/>
      <c r="IZM20" s="5"/>
      <c r="IZN20" s="5"/>
      <c r="IZO20" s="5"/>
      <c r="IZP20" s="5"/>
      <c r="IZQ20" s="5"/>
      <c r="IZR20" s="5"/>
      <c r="IZS20" s="5"/>
      <c r="IZT20" s="5"/>
      <c r="IZU20" s="5"/>
      <c r="IZV20" s="5"/>
      <c r="IZW20" s="5"/>
      <c r="IZX20" s="5"/>
      <c r="IZY20" s="5"/>
      <c r="IZZ20" s="5"/>
      <c r="JAA20" s="5"/>
      <c r="JAB20" s="5"/>
      <c r="JAC20" s="5"/>
      <c r="JAD20" s="5"/>
      <c r="JAE20" s="5"/>
      <c r="JAF20" s="5"/>
      <c r="JAG20" s="5"/>
      <c r="JAH20" s="5"/>
      <c r="JAI20" s="5"/>
      <c r="JAJ20" s="5"/>
      <c r="JAK20" s="5"/>
      <c r="JAL20" s="5"/>
      <c r="JAM20" s="5"/>
      <c r="JAN20" s="5"/>
      <c r="JAO20" s="5"/>
      <c r="JAP20" s="5"/>
      <c r="JAQ20" s="5"/>
      <c r="JAR20" s="5"/>
      <c r="JAS20" s="5"/>
      <c r="JAT20" s="5"/>
      <c r="JAU20" s="5"/>
      <c r="JAV20" s="5"/>
      <c r="JAW20" s="5"/>
      <c r="JAX20" s="5"/>
      <c r="JAY20" s="5"/>
      <c r="JAZ20" s="5"/>
      <c r="JBA20" s="5"/>
      <c r="JBB20" s="5"/>
      <c r="JBC20" s="5"/>
      <c r="JBD20" s="5"/>
      <c r="JBE20" s="5"/>
      <c r="JBF20" s="5"/>
      <c r="JBG20" s="5"/>
      <c r="JBH20" s="5"/>
      <c r="JBI20" s="5"/>
      <c r="JBJ20" s="5"/>
      <c r="JBK20" s="5"/>
      <c r="JBL20" s="5"/>
      <c r="JBM20" s="5"/>
      <c r="JBN20" s="5"/>
      <c r="JBO20" s="5"/>
      <c r="JBP20" s="5"/>
      <c r="JBQ20" s="5"/>
      <c r="JBR20" s="5"/>
      <c r="JBS20" s="5"/>
      <c r="JBT20" s="5"/>
      <c r="JBU20" s="5"/>
      <c r="JBV20" s="5"/>
      <c r="JBW20" s="5"/>
      <c r="JBX20" s="5"/>
      <c r="JBY20" s="5"/>
      <c r="JBZ20" s="5"/>
      <c r="JCA20" s="5"/>
      <c r="JCB20" s="5"/>
      <c r="JCC20" s="5"/>
      <c r="JCD20" s="5"/>
      <c r="JCE20" s="5"/>
      <c r="JCF20" s="5"/>
      <c r="JCG20" s="5"/>
      <c r="JCH20" s="5"/>
      <c r="JCI20" s="5"/>
      <c r="JCJ20" s="5"/>
      <c r="JCK20" s="5"/>
      <c r="JCL20" s="5"/>
      <c r="JCM20" s="5"/>
      <c r="JCN20" s="5"/>
      <c r="JCO20" s="5"/>
      <c r="JCP20" s="5"/>
      <c r="JCQ20" s="5"/>
      <c r="JCR20" s="5"/>
      <c r="JCS20" s="5"/>
      <c r="JCT20" s="5"/>
      <c r="JCU20" s="5"/>
      <c r="JCV20" s="5"/>
      <c r="JCW20" s="5"/>
      <c r="JCX20" s="5"/>
      <c r="JCY20" s="5"/>
      <c r="JCZ20" s="5"/>
      <c r="JDA20" s="5"/>
      <c r="JDB20" s="5"/>
      <c r="JDC20" s="5"/>
      <c r="JDD20" s="5"/>
      <c r="JDE20" s="5"/>
      <c r="JDF20" s="5"/>
      <c r="JDG20" s="5"/>
      <c r="JDH20" s="5"/>
      <c r="JDI20" s="5"/>
      <c r="JDJ20" s="5"/>
      <c r="JDK20" s="5"/>
      <c r="JDL20" s="5"/>
      <c r="JDM20" s="5"/>
      <c r="JDN20" s="5"/>
      <c r="JDO20" s="5"/>
      <c r="JDP20" s="5"/>
      <c r="JDQ20" s="5"/>
      <c r="JDR20" s="5"/>
      <c r="JDS20" s="5"/>
      <c r="JDT20" s="5"/>
      <c r="JDU20" s="5"/>
      <c r="JDV20" s="5"/>
      <c r="JDW20" s="5"/>
      <c r="JDX20" s="5"/>
      <c r="JDY20" s="5"/>
      <c r="JDZ20" s="5"/>
      <c r="JEA20" s="5"/>
      <c r="JEB20" s="5"/>
      <c r="JEC20" s="5"/>
      <c r="JED20" s="5"/>
      <c r="JEE20" s="5"/>
      <c r="JEF20" s="5"/>
      <c r="JEG20" s="5"/>
      <c r="JEH20" s="5"/>
      <c r="JEI20" s="5"/>
      <c r="JEJ20" s="5"/>
      <c r="JEK20" s="5"/>
      <c r="JEL20" s="5"/>
      <c r="JEM20" s="5"/>
      <c r="JEN20" s="5"/>
      <c r="JEO20" s="5"/>
      <c r="JEP20" s="5"/>
      <c r="JEQ20" s="5"/>
      <c r="JER20" s="5"/>
      <c r="JES20" s="5"/>
      <c r="JET20" s="5"/>
      <c r="JEU20" s="5"/>
      <c r="JEV20" s="5"/>
      <c r="JEW20" s="5"/>
      <c r="JEX20" s="5"/>
      <c r="JEY20" s="5"/>
      <c r="JEZ20" s="5"/>
      <c r="JFA20" s="5"/>
      <c r="JFB20" s="5"/>
      <c r="JFC20" s="5"/>
      <c r="JFD20" s="5"/>
      <c r="JFE20" s="5"/>
      <c r="JFF20" s="5"/>
      <c r="JFG20" s="5"/>
      <c r="JFH20" s="5"/>
      <c r="JFI20" s="5"/>
      <c r="JFJ20" s="5"/>
      <c r="JFK20" s="5"/>
      <c r="JFL20" s="5"/>
      <c r="JFM20" s="5"/>
      <c r="JFN20" s="5"/>
      <c r="JFO20" s="5"/>
      <c r="JFP20" s="5"/>
      <c r="JFQ20" s="5"/>
      <c r="JFR20" s="5"/>
      <c r="JFS20" s="5"/>
      <c r="JFT20" s="5"/>
      <c r="JFU20" s="5"/>
      <c r="JFV20" s="5"/>
      <c r="JFW20" s="5"/>
      <c r="JFX20" s="5"/>
      <c r="JFY20" s="5"/>
      <c r="JFZ20" s="5"/>
      <c r="JGA20" s="5"/>
      <c r="JGB20" s="5"/>
      <c r="JGC20" s="5"/>
      <c r="JGD20" s="5"/>
      <c r="JGE20" s="5"/>
      <c r="JGF20" s="5"/>
      <c r="JGG20" s="5"/>
      <c r="JGH20" s="5"/>
      <c r="JGI20" s="5"/>
      <c r="JGJ20" s="5"/>
      <c r="JGK20" s="5"/>
      <c r="JGL20" s="5"/>
      <c r="JGM20" s="5"/>
      <c r="JGN20" s="5"/>
      <c r="JGO20" s="5"/>
      <c r="JGP20" s="5"/>
      <c r="JGQ20" s="5"/>
      <c r="JGR20" s="5"/>
      <c r="JGS20" s="5"/>
      <c r="JGT20" s="5"/>
      <c r="JGU20" s="5"/>
      <c r="JGV20" s="5"/>
      <c r="JGW20" s="5"/>
      <c r="JGX20" s="5"/>
      <c r="JGY20" s="5"/>
      <c r="JGZ20" s="5"/>
      <c r="JHA20" s="5"/>
      <c r="JHB20" s="5"/>
      <c r="JHC20" s="5"/>
      <c r="JHD20" s="5"/>
      <c r="JHE20" s="5"/>
      <c r="JHF20" s="5"/>
      <c r="JHG20" s="5"/>
      <c r="JHH20" s="5"/>
      <c r="JHI20" s="5"/>
      <c r="JHJ20" s="5"/>
      <c r="JHK20" s="5"/>
      <c r="JHL20" s="5"/>
      <c r="JHM20" s="5"/>
      <c r="JHN20" s="5"/>
      <c r="JHO20" s="5"/>
      <c r="JHP20" s="5"/>
      <c r="JHQ20" s="5"/>
      <c r="JHR20" s="5"/>
      <c r="JHS20" s="5"/>
      <c r="JHT20" s="5"/>
      <c r="JHU20" s="5"/>
      <c r="JHV20" s="5"/>
      <c r="JHW20" s="5"/>
      <c r="JHX20" s="5"/>
      <c r="JHY20" s="5"/>
      <c r="JHZ20" s="5"/>
      <c r="JIA20" s="5"/>
      <c r="JIB20" s="5"/>
      <c r="JIC20" s="5"/>
      <c r="JID20" s="5"/>
      <c r="JIE20" s="5"/>
      <c r="JIF20" s="5"/>
      <c r="JIG20" s="5"/>
      <c r="JIH20" s="5"/>
      <c r="JII20" s="5"/>
      <c r="JIJ20" s="5"/>
      <c r="JIK20" s="5"/>
      <c r="JIL20" s="5"/>
      <c r="JIM20" s="5"/>
      <c r="JIN20" s="5"/>
      <c r="JIO20" s="5"/>
      <c r="JIP20" s="5"/>
      <c r="JIQ20" s="5"/>
      <c r="JIR20" s="5"/>
      <c r="JIS20" s="5"/>
      <c r="JIT20" s="5"/>
      <c r="JIU20" s="5"/>
      <c r="JIV20" s="5"/>
      <c r="JIW20" s="5"/>
      <c r="JIX20" s="5"/>
      <c r="JIY20" s="5"/>
      <c r="JIZ20" s="5"/>
      <c r="JJA20" s="5"/>
      <c r="JJB20" s="5"/>
      <c r="JJC20" s="5"/>
      <c r="JJD20" s="5"/>
      <c r="JJE20" s="5"/>
      <c r="JJF20" s="5"/>
      <c r="JJG20" s="5"/>
      <c r="JJH20" s="5"/>
      <c r="JJI20" s="5"/>
      <c r="JJJ20" s="5"/>
      <c r="JJK20" s="5"/>
      <c r="JJL20" s="5"/>
      <c r="JJM20" s="5"/>
      <c r="JJN20" s="5"/>
      <c r="JJO20" s="5"/>
      <c r="JJP20" s="5"/>
      <c r="JJQ20" s="5"/>
      <c r="JJR20" s="5"/>
      <c r="JJS20" s="5"/>
      <c r="JJT20" s="5"/>
      <c r="JJU20" s="5"/>
      <c r="JJV20" s="5"/>
      <c r="JJW20" s="5"/>
      <c r="JJX20" s="5"/>
      <c r="JJY20" s="5"/>
      <c r="JJZ20" s="5"/>
      <c r="JKA20" s="5"/>
      <c r="JKB20" s="5"/>
      <c r="JKC20" s="5"/>
      <c r="JKD20" s="5"/>
      <c r="JKE20" s="5"/>
      <c r="JKF20" s="5"/>
      <c r="JKG20" s="5"/>
      <c r="JKH20" s="5"/>
      <c r="JKI20" s="5"/>
      <c r="JKJ20" s="5"/>
      <c r="JKK20" s="5"/>
      <c r="JKL20" s="5"/>
      <c r="JKM20" s="5"/>
      <c r="JKN20" s="5"/>
      <c r="JKO20" s="5"/>
      <c r="JKP20" s="5"/>
      <c r="JKQ20" s="5"/>
      <c r="JKR20" s="5"/>
      <c r="JKS20" s="5"/>
      <c r="JKT20" s="5"/>
      <c r="JKU20" s="5"/>
      <c r="JKV20" s="5"/>
      <c r="JKW20" s="5"/>
      <c r="JKX20" s="5"/>
      <c r="JKY20" s="5"/>
      <c r="JKZ20" s="5"/>
      <c r="JLA20" s="5"/>
      <c r="JLB20" s="5"/>
      <c r="JLC20" s="5"/>
      <c r="JLD20" s="5"/>
      <c r="JLE20" s="5"/>
      <c r="JLF20" s="5"/>
      <c r="JLG20" s="5"/>
      <c r="JLH20" s="5"/>
      <c r="JLI20" s="5"/>
      <c r="JLJ20" s="5"/>
      <c r="JLK20" s="5"/>
      <c r="JLL20" s="5"/>
      <c r="JLM20" s="5"/>
      <c r="JLN20" s="5"/>
      <c r="JLO20" s="5"/>
      <c r="JLP20" s="5"/>
      <c r="JLQ20" s="5"/>
      <c r="JLR20" s="5"/>
      <c r="JLS20" s="5"/>
      <c r="JLT20" s="5"/>
      <c r="JLU20" s="5"/>
      <c r="JLV20" s="5"/>
      <c r="JLW20" s="5"/>
      <c r="JLX20" s="5"/>
      <c r="JLY20" s="5"/>
      <c r="JLZ20" s="5"/>
      <c r="JMA20" s="5"/>
      <c r="JMB20" s="5"/>
      <c r="JMC20" s="5"/>
      <c r="JMD20" s="5"/>
      <c r="JME20" s="5"/>
      <c r="JMF20" s="5"/>
      <c r="JMG20" s="5"/>
      <c r="JMH20" s="5"/>
      <c r="JMI20" s="5"/>
      <c r="JMJ20" s="5"/>
      <c r="JMK20" s="5"/>
      <c r="JML20" s="5"/>
      <c r="JMM20" s="5"/>
      <c r="JMN20" s="5"/>
      <c r="JMO20" s="5"/>
      <c r="JMP20" s="5"/>
      <c r="JMQ20" s="5"/>
      <c r="JMR20" s="5"/>
      <c r="JMS20" s="5"/>
      <c r="JMT20" s="5"/>
      <c r="JMU20" s="5"/>
      <c r="JMV20" s="5"/>
      <c r="JMW20" s="5"/>
      <c r="JMX20" s="5"/>
      <c r="JMY20" s="5"/>
      <c r="JMZ20" s="5"/>
      <c r="JNA20" s="5"/>
      <c r="JNB20" s="5"/>
      <c r="JNC20" s="5"/>
      <c r="JND20" s="5"/>
      <c r="JNE20" s="5"/>
      <c r="JNF20" s="5"/>
      <c r="JNG20" s="5"/>
      <c r="JNH20" s="5"/>
      <c r="JNI20" s="5"/>
      <c r="JNJ20" s="5"/>
      <c r="JNK20" s="5"/>
      <c r="JNL20" s="5"/>
      <c r="JNM20" s="5"/>
      <c r="JNN20" s="5"/>
      <c r="JNO20" s="5"/>
      <c r="JNP20" s="5"/>
      <c r="JNQ20" s="5"/>
      <c r="JNR20" s="5"/>
      <c r="JNS20" s="5"/>
      <c r="JNT20" s="5"/>
      <c r="JNU20" s="5"/>
      <c r="JNV20" s="5"/>
      <c r="JNW20" s="5"/>
      <c r="JNX20" s="5"/>
      <c r="JNY20" s="5"/>
      <c r="JNZ20" s="5"/>
      <c r="JOA20" s="5"/>
      <c r="JOB20" s="5"/>
      <c r="JOC20" s="5"/>
      <c r="JOD20" s="5"/>
      <c r="JOE20" s="5"/>
      <c r="JOF20" s="5"/>
      <c r="JOG20" s="5"/>
      <c r="JOH20" s="5"/>
      <c r="JOI20" s="5"/>
      <c r="JOJ20" s="5"/>
      <c r="JOK20" s="5"/>
      <c r="JOL20" s="5"/>
      <c r="JOM20" s="5"/>
      <c r="JON20" s="5"/>
      <c r="JOO20" s="5"/>
      <c r="JOP20" s="5"/>
      <c r="JOQ20" s="5"/>
      <c r="JOR20" s="5"/>
      <c r="JOS20" s="5"/>
      <c r="JOT20" s="5"/>
      <c r="JOU20" s="5"/>
      <c r="JOV20" s="5"/>
      <c r="JOW20" s="5"/>
      <c r="JOX20" s="5"/>
      <c r="JOY20" s="5"/>
      <c r="JOZ20" s="5"/>
      <c r="JPA20" s="5"/>
      <c r="JPB20" s="5"/>
      <c r="JPC20" s="5"/>
      <c r="JPD20" s="5"/>
      <c r="JPE20" s="5"/>
      <c r="JPF20" s="5"/>
      <c r="JPG20" s="5"/>
      <c r="JPH20" s="5"/>
      <c r="JPI20" s="5"/>
      <c r="JPJ20" s="5"/>
      <c r="JPK20" s="5"/>
      <c r="JPL20" s="5"/>
      <c r="JPM20" s="5"/>
      <c r="JPN20" s="5"/>
      <c r="JPO20" s="5"/>
      <c r="JPP20" s="5"/>
      <c r="JPQ20" s="5"/>
      <c r="JPR20" s="5"/>
      <c r="JPS20" s="5"/>
      <c r="JPT20" s="5"/>
      <c r="JPU20" s="5"/>
      <c r="JPV20" s="5"/>
      <c r="JPW20" s="5"/>
      <c r="JPX20" s="5"/>
      <c r="JPY20" s="5"/>
      <c r="JPZ20" s="5"/>
      <c r="JQA20" s="5"/>
      <c r="JQB20" s="5"/>
      <c r="JQC20" s="5"/>
      <c r="JQD20" s="5"/>
      <c r="JQE20" s="5"/>
      <c r="JQF20" s="5"/>
      <c r="JQG20" s="5"/>
      <c r="JQH20" s="5"/>
      <c r="JQI20" s="5"/>
      <c r="JQJ20" s="5"/>
      <c r="JQK20" s="5"/>
      <c r="JQL20" s="5"/>
      <c r="JQM20" s="5"/>
      <c r="JQN20" s="5"/>
      <c r="JQO20" s="5"/>
      <c r="JQP20" s="5"/>
      <c r="JQQ20" s="5"/>
      <c r="JQR20" s="5"/>
      <c r="JQS20" s="5"/>
      <c r="JQT20" s="5"/>
      <c r="JQU20" s="5"/>
      <c r="JQV20" s="5"/>
      <c r="JQW20" s="5"/>
      <c r="JQX20" s="5"/>
      <c r="JQY20" s="5"/>
      <c r="JQZ20" s="5"/>
      <c r="JRA20" s="5"/>
      <c r="JRB20" s="5"/>
      <c r="JRC20" s="5"/>
      <c r="JRD20" s="5"/>
      <c r="JRE20" s="5"/>
      <c r="JRF20" s="5"/>
      <c r="JRG20" s="5"/>
      <c r="JRH20" s="5"/>
      <c r="JRI20" s="5"/>
      <c r="JRJ20" s="5"/>
      <c r="JRK20" s="5"/>
      <c r="JRL20" s="5"/>
      <c r="JRM20" s="5"/>
      <c r="JRN20" s="5"/>
      <c r="JRO20" s="5"/>
      <c r="JRP20" s="5"/>
      <c r="JRQ20" s="5"/>
      <c r="JRR20" s="5"/>
      <c r="JRS20" s="5"/>
      <c r="JRT20" s="5"/>
      <c r="JRU20" s="5"/>
      <c r="JRV20" s="5"/>
      <c r="JRW20" s="5"/>
      <c r="JRX20" s="5"/>
      <c r="JRY20" s="5"/>
      <c r="JRZ20" s="5"/>
      <c r="JSA20" s="5"/>
      <c r="JSB20" s="5"/>
      <c r="JSC20" s="5"/>
      <c r="JSD20" s="5"/>
      <c r="JSE20" s="5"/>
      <c r="JSF20" s="5"/>
      <c r="JSG20" s="5"/>
      <c r="JSH20" s="5"/>
      <c r="JSI20" s="5"/>
      <c r="JSJ20" s="5"/>
      <c r="JSK20" s="5"/>
      <c r="JSL20" s="5"/>
      <c r="JSM20" s="5"/>
      <c r="JSN20" s="5"/>
      <c r="JSO20" s="5"/>
      <c r="JSP20" s="5"/>
      <c r="JSQ20" s="5"/>
      <c r="JSR20" s="5"/>
      <c r="JSS20" s="5"/>
      <c r="JST20" s="5"/>
      <c r="JSU20" s="5"/>
      <c r="JSV20" s="5"/>
      <c r="JSW20" s="5"/>
      <c r="JSX20" s="5"/>
      <c r="JSY20" s="5"/>
      <c r="JSZ20" s="5"/>
      <c r="JTA20" s="5"/>
      <c r="JTB20" s="5"/>
      <c r="JTC20" s="5"/>
      <c r="JTD20" s="5"/>
      <c r="JTE20" s="5"/>
      <c r="JTF20" s="5"/>
      <c r="JTG20" s="5"/>
      <c r="JTH20" s="5"/>
      <c r="JTI20" s="5"/>
      <c r="JTJ20" s="5"/>
      <c r="JTK20" s="5"/>
      <c r="JTL20" s="5"/>
      <c r="JTM20" s="5"/>
      <c r="JTN20" s="5"/>
      <c r="JTO20" s="5"/>
      <c r="JTP20" s="5"/>
      <c r="JTQ20" s="5"/>
      <c r="JTR20" s="5"/>
      <c r="JTS20" s="5"/>
      <c r="JTT20" s="5"/>
      <c r="JTU20" s="5"/>
      <c r="JTV20" s="5"/>
      <c r="JTW20" s="5"/>
      <c r="JTX20" s="5"/>
      <c r="JTY20" s="5"/>
      <c r="JTZ20" s="5"/>
      <c r="JUA20" s="5"/>
      <c r="JUB20" s="5"/>
      <c r="JUC20" s="5"/>
      <c r="JUD20" s="5"/>
      <c r="JUE20" s="5"/>
      <c r="JUF20" s="5"/>
      <c r="JUG20" s="5"/>
      <c r="JUH20" s="5"/>
      <c r="JUI20" s="5"/>
      <c r="JUJ20" s="5"/>
      <c r="JUK20" s="5"/>
      <c r="JUL20" s="5"/>
      <c r="JUM20" s="5"/>
      <c r="JUN20" s="5"/>
      <c r="JUO20" s="5"/>
      <c r="JUP20" s="5"/>
      <c r="JUQ20" s="5"/>
      <c r="JUR20" s="5"/>
      <c r="JUS20" s="5"/>
      <c r="JUT20" s="5"/>
      <c r="JUU20" s="5"/>
      <c r="JUV20" s="5"/>
      <c r="JUW20" s="5"/>
      <c r="JUX20" s="5"/>
      <c r="JUY20" s="5"/>
      <c r="JUZ20" s="5"/>
      <c r="JVA20" s="5"/>
      <c r="JVB20" s="5"/>
      <c r="JVC20" s="5"/>
      <c r="JVD20" s="5"/>
      <c r="JVE20" s="5"/>
      <c r="JVF20" s="5"/>
      <c r="JVG20" s="5"/>
      <c r="JVH20" s="5"/>
      <c r="JVI20" s="5"/>
      <c r="JVJ20" s="5"/>
      <c r="JVK20" s="5"/>
      <c r="JVL20" s="5"/>
      <c r="JVM20" s="5"/>
      <c r="JVN20" s="5"/>
      <c r="JVO20" s="5"/>
      <c r="JVP20" s="5"/>
      <c r="JVQ20" s="5"/>
      <c r="JVR20" s="5"/>
      <c r="JVS20" s="5"/>
      <c r="JVT20" s="5"/>
      <c r="JVU20" s="5"/>
      <c r="JVV20" s="5"/>
      <c r="JVW20" s="5"/>
      <c r="JVX20" s="5"/>
      <c r="JVY20" s="5"/>
      <c r="JVZ20" s="5"/>
      <c r="JWA20" s="5"/>
      <c r="JWB20" s="5"/>
      <c r="JWC20" s="5"/>
      <c r="JWD20" s="5"/>
      <c r="JWE20" s="5"/>
      <c r="JWF20" s="5"/>
      <c r="JWG20" s="5"/>
      <c r="JWH20" s="5"/>
      <c r="JWI20" s="5"/>
      <c r="JWJ20" s="5"/>
      <c r="JWK20" s="5"/>
      <c r="JWL20" s="5"/>
      <c r="JWM20" s="5"/>
      <c r="JWN20" s="5"/>
      <c r="JWO20" s="5"/>
      <c r="JWP20" s="5"/>
      <c r="JWQ20" s="5"/>
      <c r="JWR20" s="5"/>
      <c r="JWS20" s="5"/>
      <c r="JWT20" s="5"/>
      <c r="JWU20" s="5"/>
      <c r="JWV20" s="5"/>
      <c r="JWW20" s="5"/>
      <c r="JWX20" s="5"/>
      <c r="JWY20" s="5"/>
      <c r="JWZ20" s="5"/>
      <c r="JXA20" s="5"/>
      <c r="JXB20" s="5"/>
      <c r="JXC20" s="5"/>
      <c r="JXD20" s="5"/>
      <c r="JXE20" s="5"/>
      <c r="JXF20" s="5"/>
      <c r="JXG20" s="5"/>
      <c r="JXH20" s="5"/>
      <c r="JXI20" s="5"/>
      <c r="JXJ20" s="5"/>
      <c r="JXK20" s="5"/>
      <c r="JXL20" s="5"/>
      <c r="JXM20" s="5"/>
      <c r="JXN20" s="5"/>
      <c r="JXO20" s="5"/>
      <c r="JXP20" s="5"/>
      <c r="JXQ20" s="5"/>
      <c r="JXR20" s="5"/>
      <c r="JXS20" s="5"/>
      <c r="JXT20" s="5"/>
      <c r="JXU20" s="5"/>
      <c r="JXV20" s="5"/>
      <c r="JXW20" s="5"/>
      <c r="JXX20" s="5"/>
      <c r="JXY20" s="5"/>
      <c r="JXZ20" s="5"/>
      <c r="JYA20" s="5"/>
      <c r="JYB20" s="5"/>
      <c r="JYC20" s="5"/>
      <c r="JYD20" s="5"/>
      <c r="JYE20" s="5"/>
      <c r="JYF20" s="5"/>
      <c r="JYG20" s="5"/>
      <c r="JYH20" s="5"/>
      <c r="JYI20" s="5"/>
      <c r="JYJ20" s="5"/>
      <c r="JYK20" s="5"/>
      <c r="JYL20" s="5"/>
      <c r="JYM20" s="5"/>
      <c r="JYN20" s="5"/>
      <c r="JYO20" s="5"/>
      <c r="JYP20" s="5"/>
      <c r="JYQ20" s="5"/>
      <c r="JYR20" s="5"/>
      <c r="JYS20" s="5"/>
      <c r="JYT20" s="5"/>
      <c r="JYU20" s="5"/>
      <c r="JYV20" s="5"/>
      <c r="JYW20" s="5"/>
      <c r="JYX20" s="5"/>
      <c r="JYY20" s="5"/>
      <c r="JYZ20" s="5"/>
      <c r="JZA20" s="5"/>
      <c r="JZB20" s="5"/>
      <c r="JZC20" s="5"/>
      <c r="JZD20" s="5"/>
      <c r="JZE20" s="5"/>
      <c r="JZF20" s="5"/>
      <c r="JZG20" s="5"/>
      <c r="JZH20" s="5"/>
      <c r="JZI20" s="5"/>
      <c r="JZJ20" s="5"/>
      <c r="JZK20" s="5"/>
      <c r="JZL20" s="5"/>
      <c r="JZM20" s="5"/>
      <c r="JZN20" s="5"/>
      <c r="JZO20" s="5"/>
      <c r="JZP20" s="5"/>
      <c r="JZQ20" s="5"/>
      <c r="JZR20" s="5"/>
      <c r="JZS20" s="5"/>
      <c r="JZT20" s="5"/>
      <c r="JZU20" s="5"/>
      <c r="JZV20" s="5"/>
      <c r="JZW20" s="5"/>
      <c r="JZX20" s="5"/>
      <c r="JZY20" s="5"/>
      <c r="JZZ20" s="5"/>
      <c r="KAA20" s="5"/>
      <c r="KAB20" s="5"/>
      <c r="KAC20" s="5"/>
      <c r="KAD20" s="5"/>
      <c r="KAE20" s="5"/>
      <c r="KAF20" s="5"/>
      <c r="KAG20" s="5"/>
      <c r="KAH20" s="5"/>
      <c r="KAI20" s="5"/>
      <c r="KAJ20" s="5"/>
      <c r="KAK20" s="5"/>
      <c r="KAL20" s="5"/>
      <c r="KAM20" s="5"/>
      <c r="KAN20" s="5"/>
      <c r="KAO20" s="5"/>
      <c r="KAP20" s="5"/>
      <c r="KAQ20" s="5"/>
      <c r="KAR20" s="5"/>
      <c r="KAS20" s="5"/>
      <c r="KAT20" s="5"/>
      <c r="KAU20" s="5"/>
      <c r="KAV20" s="5"/>
      <c r="KAW20" s="5"/>
      <c r="KAX20" s="5"/>
      <c r="KAY20" s="5"/>
      <c r="KAZ20" s="5"/>
      <c r="KBA20" s="5"/>
      <c r="KBB20" s="5"/>
      <c r="KBC20" s="5"/>
      <c r="KBD20" s="5"/>
      <c r="KBE20" s="5"/>
      <c r="KBF20" s="5"/>
      <c r="KBG20" s="5"/>
      <c r="KBH20" s="5"/>
      <c r="KBI20" s="5"/>
      <c r="KBJ20" s="5"/>
      <c r="KBK20" s="5"/>
      <c r="KBL20" s="5"/>
      <c r="KBM20" s="5"/>
      <c r="KBN20" s="5"/>
      <c r="KBO20" s="5"/>
      <c r="KBP20" s="5"/>
      <c r="KBQ20" s="5"/>
      <c r="KBR20" s="5"/>
      <c r="KBS20" s="5"/>
      <c r="KBT20" s="5"/>
      <c r="KBU20" s="5"/>
      <c r="KBV20" s="5"/>
      <c r="KBW20" s="5"/>
      <c r="KBX20" s="5"/>
      <c r="KBY20" s="5"/>
      <c r="KBZ20" s="5"/>
      <c r="KCA20" s="5"/>
      <c r="KCB20" s="5"/>
      <c r="KCC20" s="5"/>
      <c r="KCD20" s="5"/>
      <c r="KCE20" s="5"/>
      <c r="KCF20" s="5"/>
      <c r="KCG20" s="5"/>
      <c r="KCH20" s="5"/>
      <c r="KCI20" s="5"/>
      <c r="KCJ20" s="5"/>
      <c r="KCK20" s="5"/>
      <c r="KCL20" s="5"/>
      <c r="KCM20" s="5"/>
      <c r="KCN20" s="5"/>
      <c r="KCO20" s="5"/>
      <c r="KCP20" s="5"/>
      <c r="KCQ20" s="5"/>
      <c r="KCR20" s="5"/>
      <c r="KCS20" s="5"/>
      <c r="KCT20" s="5"/>
      <c r="KCU20" s="5"/>
      <c r="KCV20" s="5"/>
      <c r="KCW20" s="5"/>
      <c r="KCX20" s="5"/>
      <c r="KCY20" s="5"/>
      <c r="KCZ20" s="5"/>
      <c r="KDA20" s="5"/>
      <c r="KDB20" s="5"/>
      <c r="KDC20" s="5"/>
      <c r="KDD20" s="5"/>
      <c r="KDE20" s="5"/>
      <c r="KDF20" s="5"/>
      <c r="KDG20" s="5"/>
      <c r="KDH20" s="5"/>
      <c r="KDI20" s="5"/>
      <c r="KDJ20" s="5"/>
      <c r="KDK20" s="5"/>
      <c r="KDL20" s="5"/>
      <c r="KDM20" s="5"/>
      <c r="KDN20" s="5"/>
      <c r="KDO20" s="5"/>
      <c r="KDP20" s="5"/>
      <c r="KDQ20" s="5"/>
      <c r="KDR20" s="5"/>
      <c r="KDS20" s="5"/>
      <c r="KDT20" s="5"/>
      <c r="KDU20" s="5"/>
      <c r="KDV20" s="5"/>
      <c r="KDW20" s="5"/>
      <c r="KDX20" s="5"/>
      <c r="KDY20" s="5"/>
      <c r="KDZ20" s="5"/>
      <c r="KEA20" s="5"/>
      <c r="KEB20" s="5"/>
      <c r="KEC20" s="5"/>
      <c r="KED20" s="5"/>
      <c r="KEE20" s="5"/>
      <c r="KEF20" s="5"/>
      <c r="KEG20" s="5"/>
      <c r="KEH20" s="5"/>
      <c r="KEI20" s="5"/>
      <c r="KEJ20" s="5"/>
      <c r="KEK20" s="5"/>
      <c r="KEL20" s="5"/>
      <c r="KEM20" s="5"/>
      <c r="KEN20" s="5"/>
      <c r="KEO20" s="5"/>
      <c r="KEP20" s="5"/>
      <c r="KEQ20" s="5"/>
      <c r="KER20" s="5"/>
      <c r="KES20" s="5"/>
      <c r="KET20" s="5"/>
      <c r="KEU20" s="5"/>
      <c r="KEV20" s="5"/>
      <c r="KEW20" s="5"/>
      <c r="KEX20" s="5"/>
      <c r="KEY20" s="5"/>
      <c r="KEZ20" s="5"/>
      <c r="KFA20" s="5"/>
      <c r="KFB20" s="5"/>
      <c r="KFC20" s="5"/>
      <c r="KFD20" s="5"/>
      <c r="KFE20" s="5"/>
      <c r="KFF20" s="5"/>
      <c r="KFG20" s="5"/>
      <c r="KFH20" s="5"/>
      <c r="KFI20" s="5"/>
      <c r="KFJ20" s="5"/>
      <c r="KFK20" s="5"/>
      <c r="KFL20" s="5"/>
      <c r="KFM20" s="5"/>
      <c r="KFN20" s="5"/>
      <c r="KFO20" s="5"/>
      <c r="KFP20" s="5"/>
      <c r="KFQ20" s="5"/>
      <c r="KFR20" s="5"/>
      <c r="KFS20" s="5"/>
      <c r="KFT20" s="5"/>
      <c r="KFU20" s="5"/>
      <c r="KFV20" s="5"/>
      <c r="KFW20" s="5"/>
      <c r="KFX20" s="5"/>
      <c r="KFY20" s="5"/>
      <c r="KFZ20" s="5"/>
      <c r="KGA20" s="5"/>
      <c r="KGB20" s="5"/>
      <c r="KGC20" s="5"/>
      <c r="KGD20" s="5"/>
      <c r="KGE20" s="5"/>
      <c r="KGF20" s="5"/>
      <c r="KGG20" s="5"/>
      <c r="KGH20" s="5"/>
      <c r="KGI20" s="5"/>
      <c r="KGJ20" s="5"/>
      <c r="KGK20" s="5"/>
      <c r="KGL20" s="5"/>
      <c r="KGM20" s="5"/>
      <c r="KGN20" s="5"/>
      <c r="KGO20" s="5"/>
      <c r="KGP20" s="5"/>
      <c r="KGQ20" s="5"/>
      <c r="KGR20" s="5"/>
      <c r="KGS20" s="5"/>
      <c r="KGT20" s="5"/>
      <c r="KGU20" s="5"/>
      <c r="KGV20" s="5"/>
      <c r="KGW20" s="5"/>
      <c r="KGX20" s="5"/>
      <c r="KGY20" s="5"/>
      <c r="KGZ20" s="5"/>
      <c r="KHA20" s="5"/>
      <c r="KHB20" s="5"/>
      <c r="KHC20" s="5"/>
      <c r="KHD20" s="5"/>
      <c r="KHE20" s="5"/>
      <c r="KHF20" s="5"/>
      <c r="KHG20" s="5"/>
      <c r="KHH20" s="5"/>
      <c r="KHI20" s="5"/>
      <c r="KHJ20" s="5"/>
      <c r="KHK20" s="5"/>
      <c r="KHL20" s="5"/>
      <c r="KHM20" s="5"/>
      <c r="KHN20" s="5"/>
      <c r="KHO20" s="5"/>
      <c r="KHP20" s="5"/>
      <c r="KHQ20" s="5"/>
      <c r="KHR20" s="5"/>
      <c r="KHS20" s="5"/>
      <c r="KHT20" s="5"/>
      <c r="KHU20" s="5"/>
      <c r="KHV20" s="5"/>
      <c r="KHW20" s="5"/>
      <c r="KHX20" s="5"/>
      <c r="KHY20" s="5"/>
      <c r="KHZ20" s="5"/>
      <c r="KIA20" s="5"/>
      <c r="KIB20" s="5"/>
      <c r="KIC20" s="5"/>
      <c r="KID20" s="5"/>
      <c r="KIE20" s="5"/>
      <c r="KIF20" s="5"/>
      <c r="KIG20" s="5"/>
      <c r="KIH20" s="5"/>
      <c r="KII20" s="5"/>
      <c r="KIJ20" s="5"/>
      <c r="KIK20" s="5"/>
      <c r="KIL20" s="5"/>
      <c r="KIM20" s="5"/>
      <c r="KIN20" s="5"/>
      <c r="KIO20" s="5"/>
      <c r="KIP20" s="5"/>
      <c r="KIQ20" s="5"/>
      <c r="KIR20" s="5"/>
      <c r="KIS20" s="5"/>
      <c r="KIT20" s="5"/>
      <c r="KIU20" s="5"/>
      <c r="KIV20" s="5"/>
      <c r="KIW20" s="5"/>
      <c r="KIX20" s="5"/>
      <c r="KIY20" s="5"/>
      <c r="KIZ20" s="5"/>
      <c r="KJA20" s="5"/>
      <c r="KJB20" s="5"/>
      <c r="KJC20" s="5"/>
      <c r="KJD20" s="5"/>
      <c r="KJE20" s="5"/>
      <c r="KJF20" s="5"/>
      <c r="KJG20" s="5"/>
      <c r="KJH20" s="5"/>
      <c r="KJI20" s="5"/>
      <c r="KJJ20" s="5"/>
      <c r="KJK20" s="5"/>
      <c r="KJL20" s="5"/>
      <c r="KJM20" s="5"/>
      <c r="KJN20" s="5"/>
      <c r="KJO20" s="5"/>
      <c r="KJP20" s="5"/>
      <c r="KJQ20" s="5"/>
      <c r="KJR20" s="5"/>
      <c r="KJS20" s="5"/>
      <c r="KJT20" s="5"/>
      <c r="KJU20" s="5"/>
      <c r="KJV20" s="5"/>
      <c r="KJW20" s="5"/>
      <c r="KJX20" s="5"/>
      <c r="KJY20" s="5"/>
      <c r="KJZ20" s="5"/>
      <c r="KKA20" s="5"/>
      <c r="KKB20" s="5"/>
      <c r="KKC20" s="5"/>
      <c r="KKD20" s="5"/>
      <c r="KKE20" s="5"/>
      <c r="KKF20" s="5"/>
      <c r="KKG20" s="5"/>
      <c r="KKH20" s="5"/>
      <c r="KKI20" s="5"/>
      <c r="KKJ20" s="5"/>
      <c r="KKK20" s="5"/>
      <c r="KKL20" s="5"/>
      <c r="KKM20" s="5"/>
      <c r="KKN20" s="5"/>
      <c r="KKO20" s="5"/>
      <c r="KKP20" s="5"/>
      <c r="KKQ20" s="5"/>
      <c r="KKR20" s="5"/>
      <c r="KKS20" s="5"/>
      <c r="KKT20" s="5"/>
      <c r="KKU20" s="5"/>
      <c r="KKV20" s="5"/>
      <c r="KKW20" s="5"/>
      <c r="KKX20" s="5"/>
      <c r="KKY20" s="5"/>
      <c r="KKZ20" s="5"/>
      <c r="KLA20" s="5"/>
      <c r="KLB20" s="5"/>
      <c r="KLC20" s="5"/>
      <c r="KLD20" s="5"/>
      <c r="KLE20" s="5"/>
      <c r="KLF20" s="5"/>
      <c r="KLG20" s="5"/>
      <c r="KLH20" s="5"/>
      <c r="KLI20" s="5"/>
      <c r="KLJ20" s="5"/>
      <c r="KLK20" s="5"/>
      <c r="KLL20" s="5"/>
      <c r="KLM20" s="5"/>
      <c r="KLN20" s="5"/>
      <c r="KLO20" s="5"/>
      <c r="KLP20" s="5"/>
      <c r="KLQ20" s="5"/>
      <c r="KLR20" s="5"/>
      <c r="KLS20" s="5"/>
      <c r="KLT20" s="5"/>
      <c r="KLU20" s="5"/>
      <c r="KLV20" s="5"/>
      <c r="KLW20" s="5"/>
      <c r="KLX20" s="5"/>
      <c r="KLY20" s="5"/>
      <c r="KLZ20" s="5"/>
      <c r="KMA20" s="5"/>
      <c r="KMB20" s="5"/>
      <c r="KMC20" s="5"/>
      <c r="KMD20" s="5"/>
      <c r="KME20" s="5"/>
      <c r="KMF20" s="5"/>
      <c r="KMG20" s="5"/>
      <c r="KMH20" s="5"/>
      <c r="KMI20" s="5"/>
      <c r="KMJ20" s="5"/>
      <c r="KMK20" s="5"/>
      <c r="KML20" s="5"/>
      <c r="KMM20" s="5"/>
      <c r="KMN20" s="5"/>
      <c r="KMO20" s="5"/>
      <c r="KMP20" s="5"/>
      <c r="KMQ20" s="5"/>
      <c r="KMR20" s="5"/>
      <c r="KMS20" s="5"/>
      <c r="KMT20" s="5"/>
      <c r="KMU20" s="5"/>
      <c r="KMV20" s="5"/>
      <c r="KMW20" s="5"/>
      <c r="KMX20" s="5"/>
      <c r="KMY20" s="5"/>
      <c r="KMZ20" s="5"/>
      <c r="KNA20" s="5"/>
      <c r="KNB20" s="5"/>
      <c r="KNC20" s="5"/>
      <c r="KND20" s="5"/>
      <c r="KNE20" s="5"/>
      <c r="KNF20" s="5"/>
      <c r="KNG20" s="5"/>
      <c r="KNH20" s="5"/>
      <c r="KNI20" s="5"/>
      <c r="KNJ20" s="5"/>
      <c r="KNK20" s="5"/>
      <c r="KNL20" s="5"/>
      <c r="KNM20" s="5"/>
      <c r="KNN20" s="5"/>
      <c r="KNO20" s="5"/>
      <c r="KNP20" s="5"/>
      <c r="KNQ20" s="5"/>
      <c r="KNR20" s="5"/>
      <c r="KNS20" s="5"/>
      <c r="KNT20" s="5"/>
      <c r="KNU20" s="5"/>
      <c r="KNV20" s="5"/>
      <c r="KNW20" s="5"/>
      <c r="KNX20" s="5"/>
      <c r="KNY20" s="5"/>
      <c r="KNZ20" s="5"/>
      <c r="KOA20" s="5"/>
      <c r="KOB20" s="5"/>
      <c r="KOC20" s="5"/>
      <c r="KOD20" s="5"/>
      <c r="KOE20" s="5"/>
      <c r="KOF20" s="5"/>
      <c r="KOG20" s="5"/>
      <c r="KOH20" s="5"/>
      <c r="KOI20" s="5"/>
      <c r="KOJ20" s="5"/>
      <c r="KOK20" s="5"/>
      <c r="KOL20" s="5"/>
      <c r="KOM20" s="5"/>
      <c r="KON20" s="5"/>
      <c r="KOO20" s="5"/>
      <c r="KOP20" s="5"/>
      <c r="KOQ20" s="5"/>
      <c r="KOR20" s="5"/>
      <c r="KOS20" s="5"/>
      <c r="KOT20" s="5"/>
      <c r="KOU20" s="5"/>
      <c r="KOV20" s="5"/>
      <c r="KOW20" s="5"/>
      <c r="KOX20" s="5"/>
      <c r="KOY20" s="5"/>
      <c r="KOZ20" s="5"/>
      <c r="KPA20" s="5"/>
      <c r="KPB20" s="5"/>
      <c r="KPC20" s="5"/>
      <c r="KPD20" s="5"/>
      <c r="KPE20" s="5"/>
      <c r="KPF20" s="5"/>
      <c r="KPG20" s="5"/>
      <c r="KPH20" s="5"/>
      <c r="KPI20" s="5"/>
      <c r="KPJ20" s="5"/>
      <c r="KPK20" s="5"/>
      <c r="KPL20" s="5"/>
      <c r="KPM20" s="5"/>
      <c r="KPN20" s="5"/>
      <c r="KPO20" s="5"/>
      <c r="KPP20" s="5"/>
      <c r="KPQ20" s="5"/>
      <c r="KPR20" s="5"/>
      <c r="KPS20" s="5"/>
      <c r="KPT20" s="5"/>
      <c r="KPU20" s="5"/>
      <c r="KPV20" s="5"/>
      <c r="KPW20" s="5"/>
      <c r="KPX20" s="5"/>
      <c r="KPY20" s="5"/>
      <c r="KPZ20" s="5"/>
      <c r="KQA20" s="5"/>
      <c r="KQB20" s="5"/>
      <c r="KQC20" s="5"/>
      <c r="KQD20" s="5"/>
      <c r="KQE20" s="5"/>
      <c r="KQF20" s="5"/>
      <c r="KQG20" s="5"/>
      <c r="KQH20" s="5"/>
      <c r="KQI20" s="5"/>
      <c r="KQJ20" s="5"/>
      <c r="KQK20" s="5"/>
      <c r="KQL20" s="5"/>
      <c r="KQM20" s="5"/>
      <c r="KQN20" s="5"/>
      <c r="KQO20" s="5"/>
      <c r="KQP20" s="5"/>
      <c r="KQQ20" s="5"/>
      <c r="KQR20" s="5"/>
      <c r="KQS20" s="5"/>
      <c r="KQT20" s="5"/>
      <c r="KQU20" s="5"/>
      <c r="KQV20" s="5"/>
      <c r="KQW20" s="5"/>
      <c r="KQX20" s="5"/>
      <c r="KQY20" s="5"/>
      <c r="KQZ20" s="5"/>
      <c r="KRA20" s="5"/>
      <c r="KRB20" s="5"/>
      <c r="KRC20" s="5"/>
      <c r="KRD20" s="5"/>
      <c r="KRE20" s="5"/>
      <c r="KRF20" s="5"/>
      <c r="KRG20" s="5"/>
      <c r="KRH20" s="5"/>
      <c r="KRI20" s="5"/>
      <c r="KRJ20" s="5"/>
      <c r="KRK20" s="5"/>
      <c r="KRL20" s="5"/>
      <c r="KRM20" s="5"/>
      <c r="KRN20" s="5"/>
      <c r="KRO20" s="5"/>
      <c r="KRP20" s="5"/>
      <c r="KRQ20" s="5"/>
      <c r="KRR20" s="5"/>
      <c r="KRS20" s="5"/>
      <c r="KRT20" s="5"/>
      <c r="KRU20" s="5"/>
      <c r="KRV20" s="5"/>
      <c r="KRW20" s="5"/>
      <c r="KRX20" s="5"/>
      <c r="KRY20" s="5"/>
      <c r="KRZ20" s="5"/>
      <c r="KSA20" s="5"/>
      <c r="KSB20" s="5"/>
      <c r="KSC20" s="5"/>
      <c r="KSD20" s="5"/>
      <c r="KSE20" s="5"/>
      <c r="KSF20" s="5"/>
      <c r="KSG20" s="5"/>
      <c r="KSH20" s="5"/>
      <c r="KSI20" s="5"/>
      <c r="KSJ20" s="5"/>
      <c r="KSK20" s="5"/>
      <c r="KSL20" s="5"/>
      <c r="KSM20" s="5"/>
      <c r="KSN20" s="5"/>
      <c r="KSO20" s="5"/>
      <c r="KSP20" s="5"/>
      <c r="KSQ20" s="5"/>
      <c r="KSR20" s="5"/>
      <c r="KSS20" s="5"/>
      <c r="KST20" s="5"/>
      <c r="KSU20" s="5"/>
      <c r="KSV20" s="5"/>
      <c r="KSW20" s="5"/>
      <c r="KSX20" s="5"/>
      <c r="KSY20" s="5"/>
      <c r="KSZ20" s="5"/>
      <c r="KTA20" s="5"/>
      <c r="KTB20" s="5"/>
      <c r="KTC20" s="5"/>
      <c r="KTD20" s="5"/>
      <c r="KTE20" s="5"/>
      <c r="KTF20" s="5"/>
      <c r="KTG20" s="5"/>
      <c r="KTH20" s="5"/>
      <c r="KTI20" s="5"/>
      <c r="KTJ20" s="5"/>
      <c r="KTK20" s="5"/>
      <c r="KTL20" s="5"/>
      <c r="KTM20" s="5"/>
      <c r="KTN20" s="5"/>
      <c r="KTO20" s="5"/>
      <c r="KTP20" s="5"/>
      <c r="KTQ20" s="5"/>
      <c r="KTR20" s="5"/>
      <c r="KTS20" s="5"/>
      <c r="KTT20" s="5"/>
      <c r="KTU20" s="5"/>
      <c r="KTV20" s="5"/>
      <c r="KTW20" s="5"/>
      <c r="KTX20" s="5"/>
      <c r="KTY20" s="5"/>
      <c r="KTZ20" s="5"/>
      <c r="KUA20" s="5"/>
      <c r="KUB20" s="5"/>
      <c r="KUC20" s="5"/>
      <c r="KUD20" s="5"/>
      <c r="KUE20" s="5"/>
      <c r="KUF20" s="5"/>
      <c r="KUG20" s="5"/>
      <c r="KUH20" s="5"/>
      <c r="KUI20" s="5"/>
      <c r="KUJ20" s="5"/>
      <c r="KUK20" s="5"/>
      <c r="KUL20" s="5"/>
      <c r="KUM20" s="5"/>
      <c r="KUN20" s="5"/>
      <c r="KUO20" s="5"/>
      <c r="KUP20" s="5"/>
      <c r="KUQ20" s="5"/>
      <c r="KUR20" s="5"/>
      <c r="KUS20" s="5"/>
      <c r="KUT20" s="5"/>
      <c r="KUU20" s="5"/>
      <c r="KUV20" s="5"/>
      <c r="KUW20" s="5"/>
      <c r="KUX20" s="5"/>
      <c r="KUY20" s="5"/>
      <c r="KUZ20" s="5"/>
      <c r="KVA20" s="5"/>
      <c r="KVB20" s="5"/>
      <c r="KVC20" s="5"/>
      <c r="KVD20" s="5"/>
      <c r="KVE20" s="5"/>
      <c r="KVF20" s="5"/>
      <c r="KVG20" s="5"/>
      <c r="KVH20" s="5"/>
      <c r="KVI20" s="5"/>
      <c r="KVJ20" s="5"/>
      <c r="KVK20" s="5"/>
      <c r="KVL20" s="5"/>
      <c r="KVM20" s="5"/>
      <c r="KVN20" s="5"/>
      <c r="KVO20" s="5"/>
      <c r="KVP20" s="5"/>
      <c r="KVQ20" s="5"/>
      <c r="KVR20" s="5"/>
      <c r="KVS20" s="5"/>
      <c r="KVT20" s="5"/>
      <c r="KVU20" s="5"/>
      <c r="KVV20" s="5"/>
      <c r="KVW20" s="5"/>
      <c r="KVX20" s="5"/>
      <c r="KVY20" s="5"/>
      <c r="KVZ20" s="5"/>
      <c r="KWA20" s="5"/>
      <c r="KWB20" s="5"/>
      <c r="KWC20" s="5"/>
      <c r="KWD20" s="5"/>
      <c r="KWE20" s="5"/>
      <c r="KWF20" s="5"/>
      <c r="KWG20" s="5"/>
      <c r="KWH20" s="5"/>
      <c r="KWI20" s="5"/>
      <c r="KWJ20" s="5"/>
      <c r="KWK20" s="5"/>
      <c r="KWL20" s="5"/>
      <c r="KWM20" s="5"/>
      <c r="KWN20" s="5"/>
      <c r="KWO20" s="5"/>
      <c r="KWP20" s="5"/>
      <c r="KWQ20" s="5"/>
      <c r="KWR20" s="5"/>
      <c r="KWS20" s="5"/>
      <c r="KWT20" s="5"/>
      <c r="KWU20" s="5"/>
      <c r="KWV20" s="5"/>
      <c r="KWW20" s="5"/>
      <c r="KWX20" s="5"/>
      <c r="KWY20" s="5"/>
      <c r="KWZ20" s="5"/>
      <c r="KXA20" s="5"/>
      <c r="KXB20" s="5"/>
      <c r="KXC20" s="5"/>
      <c r="KXD20" s="5"/>
      <c r="KXE20" s="5"/>
      <c r="KXF20" s="5"/>
      <c r="KXG20" s="5"/>
      <c r="KXH20" s="5"/>
      <c r="KXI20" s="5"/>
      <c r="KXJ20" s="5"/>
      <c r="KXK20" s="5"/>
      <c r="KXL20" s="5"/>
      <c r="KXM20" s="5"/>
      <c r="KXN20" s="5"/>
      <c r="KXO20" s="5"/>
      <c r="KXP20" s="5"/>
      <c r="KXQ20" s="5"/>
      <c r="KXR20" s="5"/>
      <c r="KXS20" s="5"/>
      <c r="KXT20" s="5"/>
      <c r="KXU20" s="5"/>
      <c r="KXV20" s="5"/>
      <c r="KXW20" s="5"/>
      <c r="KXX20" s="5"/>
      <c r="KXY20" s="5"/>
      <c r="KXZ20" s="5"/>
      <c r="KYA20" s="5"/>
      <c r="KYB20" s="5"/>
      <c r="KYC20" s="5"/>
      <c r="KYD20" s="5"/>
      <c r="KYE20" s="5"/>
      <c r="KYF20" s="5"/>
      <c r="KYG20" s="5"/>
      <c r="KYH20" s="5"/>
      <c r="KYI20" s="5"/>
      <c r="KYJ20" s="5"/>
      <c r="KYK20" s="5"/>
      <c r="KYL20" s="5"/>
      <c r="KYM20" s="5"/>
      <c r="KYN20" s="5"/>
      <c r="KYO20" s="5"/>
      <c r="KYP20" s="5"/>
      <c r="KYQ20" s="5"/>
      <c r="KYR20" s="5"/>
      <c r="KYS20" s="5"/>
      <c r="KYT20" s="5"/>
      <c r="KYU20" s="5"/>
      <c r="KYV20" s="5"/>
      <c r="KYW20" s="5"/>
      <c r="KYX20" s="5"/>
      <c r="KYY20" s="5"/>
      <c r="KYZ20" s="5"/>
      <c r="KZA20" s="5"/>
      <c r="KZB20" s="5"/>
      <c r="KZC20" s="5"/>
      <c r="KZD20" s="5"/>
      <c r="KZE20" s="5"/>
      <c r="KZF20" s="5"/>
      <c r="KZG20" s="5"/>
      <c r="KZH20" s="5"/>
      <c r="KZI20" s="5"/>
      <c r="KZJ20" s="5"/>
      <c r="KZK20" s="5"/>
      <c r="KZL20" s="5"/>
      <c r="KZM20" s="5"/>
      <c r="KZN20" s="5"/>
      <c r="KZO20" s="5"/>
      <c r="KZP20" s="5"/>
      <c r="KZQ20" s="5"/>
      <c r="KZR20" s="5"/>
      <c r="KZS20" s="5"/>
      <c r="KZT20" s="5"/>
      <c r="KZU20" s="5"/>
      <c r="KZV20" s="5"/>
      <c r="KZW20" s="5"/>
      <c r="KZX20" s="5"/>
      <c r="KZY20" s="5"/>
      <c r="KZZ20" s="5"/>
      <c r="LAA20" s="5"/>
      <c r="LAB20" s="5"/>
      <c r="LAC20" s="5"/>
      <c r="LAD20" s="5"/>
      <c r="LAE20" s="5"/>
      <c r="LAF20" s="5"/>
      <c r="LAG20" s="5"/>
      <c r="LAH20" s="5"/>
      <c r="LAI20" s="5"/>
      <c r="LAJ20" s="5"/>
      <c r="LAK20" s="5"/>
      <c r="LAL20" s="5"/>
      <c r="LAM20" s="5"/>
      <c r="LAN20" s="5"/>
      <c r="LAO20" s="5"/>
      <c r="LAP20" s="5"/>
      <c r="LAQ20" s="5"/>
      <c r="LAR20" s="5"/>
      <c r="LAS20" s="5"/>
      <c r="LAT20" s="5"/>
      <c r="LAU20" s="5"/>
      <c r="LAV20" s="5"/>
      <c r="LAW20" s="5"/>
      <c r="LAX20" s="5"/>
      <c r="LAY20" s="5"/>
      <c r="LAZ20" s="5"/>
      <c r="LBA20" s="5"/>
      <c r="LBB20" s="5"/>
      <c r="LBC20" s="5"/>
      <c r="LBD20" s="5"/>
      <c r="LBE20" s="5"/>
      <c r="LBF20" s="5"/>
      <c r="LBG20" s="5"/>
      <c r="LBH20" s="5"/>
      <c r="LBI20" s="5"/>
      <c r="LBJ20" s="5"/>
      <c r="LBK20" s="5"/>
      <c r="LBL20" s="5"/>
      <c r="LBM20" s="5"/>
      <c r="LBN20" s="5"/>
      <c r="LBO20" s="5"/>
      <c r="LBP20" s="5"/>
      <c r="LBQ20" s="5"/>
      <c r="LBR20" s="5"/>
      <c r="LBS20" s="5"/>
      <c r="LBT20" s="5"/>
      <c r="LBU20" s="5"/>
      <c r="LBV20" s="5"/>
      <c r="LBW20" s="5"/>
      <c r="LBX20" s="5"/>
      <c r="LBY20" s="5"/>
      <c r="LBZ20" s="5"/>
      <c r="LCA20" s="5"/>
      <c r="LCB20" s="5"/>
      <c r="LCC20" s="5"/>
      <c r="LCD20" s="5"/>
      <c r="LCE20" s="5"/>
      <c r="LCF20" s="5"/>
      <c r="LCG20" s="5"/>
      <c r="LCH20" s="5"/>
      <c r="LCI20" s="5"/>
      <c r="LCJ20" s="5"/>
      <c r="LCK20" s="5"/>
      <c r="LCL20" s="5"/>
      <c r="LCM20" s="5"/>
      <c r="LCN20" s="5"/>
      <c r="LCO20" s="5"/>
      <c r="LCP20" s="5"/>
      <c r="LCQ20" s="5"/>
      <c r="LCR20" s="5"/>
      <c r="LCS20" s="5"/>
      <c r="LCT20" s="5"/>
      <c r="LCU20" s="5"/>
      <c r="LCV20" s="5"/>
      <c r="LCW20" s="5"/>
      <c r="LCX20" s="5"/>
      <c r="LCY20" s="5"/>
      <c r="LCZ20" s="5"/>
      <c r="LDA20" s="5"/>
      <c r="LDB20" s="5"/>
      <c r="LDC20" s="5"/>
      <c r="LDD20" s="5"/>
      <c r="LDE20" s="5"/>
      <c r="LDF20" s="5"/>
      <c r="LDG20" s="5"/>
      <c r="LDH20" s="5"/>
      <c r="LDI20" s="5"/>
      <c r="LDJ20" s="5"/>
      <c r="LDK20" s="5"/>
      <c r="LDL20" s="5"/>
      <c r="LDM20" s="5"/>
      <c r="LDN20" s="5"/>
      <c r="LDO20" s="5"/>
      <c r="LDP20" s="5"/>
      <c r="LDQ20" s="5"/>
      <c r="LDR20" s="5"/>
      <c r="LDS20" s="5"/>
      <c r="LDT20" s="5"/>
      <c r="LDU20" s="5"/>
      <c r="LDV20" s="5"/>
      <c r="LDW20" s="5"/>
      <c r="LDX20" s="5"/>
      <c r="LDY20" s="5"/>
      <c r="LDZ20" s="5"/>
      <c r="LEA20" s="5"/>
      <c r="LEB20" s="5"/>
      <c r="LEC20" s="5"/>
      <c r="LED20" s="5"/>
      <c r="LEE20" s="5"/>
      <c r="LEF20" s="5"/>
      <c r="LEG20" s="5"/>
      <c r="LEH20" s="5"/>
      <c r="LEI20" s="5"/>
      <c r="LEJ20" s="5"/>
      <c r="LEK20" s="5"/>
      <c r="LEL20" s="5"/>
      <c r="LEM20" s="5"/>
      <c r="LEN20" s="5"/>
      <c r="LEO20" s="5"/>
      <c r="LEP20" s="5"/>
      <c r="LEQ20" s="5"/>
      <c r="LER20" s="5"/>
      <c r="LES20" s="5"/>
      <c r="LET20" s="5"/>
      <c r="LEU20" s="5"/>
      <c r="LEV20" s="5"/>
      <c r="LEW20" s="5"/>
      <c r="LEX20" s="5"/>
      <c r="LEY20" s="5"/>
      <c r="LEZ20" s="5"/>
      <c r="LFA20" s="5"/>
      <c r="LFB20" s="5"/>
      <c r="LFC20" s="5"/>
      <c r="LFD20" s="5"/>
      <c r="LFE20" s="5"/>
      <c r="LFF20" s="5"/>
      <c r="LFG20" s="5"/>
      <c r="LFH20" s="5"/>
      <c r="LFI20" s="5"/>
      <c r="LFJ20" s="5"/>
      <c r="LFK20" s="5"/>
      <c r="LFL20" s="5"/>
      <c r="LFM20" s="5"/>
      <c r="LFN20" s="5"/>
      <c r="LFO20" s="5"/>
      <c r="LFP20" s="5"/>
      <c r="LFQ20" s="5"/>
      <c r="LFR20" s="5"/>
      <c r="LFS20" s="5"/>
      <c r="LFT20" s="5"/>
      <c r="LFU20" s="5"/>
      <c r="LFV20" s="5"/>
      <c r="LFW20" s="5"/>
      <c r="LFX20" s="5"/>
      <c r="LFY20" s="5"/>
      <c r="LFZ20" s="5"/>
      <c r="LGA20" s="5"/>
      <c r="LGB20" s="5"/>
      <c r="LGC20" s="5"/>
      <c r="LGD20" s="5"/>
      <c r="LGE20" s="5"/>
      <c r="LGF20" s="5"/>
      <c r="LGG20" s="5"/>
      <c r="LGH20" s="5"/>
      <c r="LGI20" s="5"/>
      <c r="LGJ20" s="5"/>
      <c r="LGK20" s="5"/>
      <c r="LGL20" s="5"/>
      <c r="LGM20" s="5"/>
      <c r="LGN20" s="5"/>
      <c r="LGO20" s="5"/>
      <c r="LGP20" s="5"/>
      <c r="LGQ20" s="5"/>
      <c r="LGR20" s="5"/>
      <c r="LGS20" s="5"/>
      <c r="LGT20" s="5"/>
      <c r="LGU20" s="5"/>
      <c r="LGV20" s="5"/>
      <c r="LGW20" s="5"/>
      <c r="LGX20" s="5"/>
      <c r="LGY20" s="5"/>
      <c r="LGZ20" s="5"/>
      <c r="LHA20" s="5"/>
      <c r="LHB20" s="5"/>
      <c r="LHC20" s="5"/>
      <c r="LHD20" s="5"/>
      <c r="LHE20" s="5"/>
      <c r="LHF20" s="5"/>
      <c r="LHG20" s="5"/>
      <c r="LHH20" s="5"/>
      <c r="LHI20" s="5"/>
      <c r="LHJ20" s="5"/>
      <c r="LHK20" s="5"/>
      <c r="LHL20" s="5"/>
      <c r="LHM20" s="5"/>
      <c r="LHN20" s="5"/>
      <c r="LHO20" s="5"/>
      <c r="LHP20" s="5"/>
      <c r="LHQ20" s="5"/>
      <c r="LHR20" s="5"/>
      <c r="LHS20" s="5"/>
      <c r="LHT20" s="5"/>
      <c r="LHU20" s="5"/>
      <c r="LHV20" s="5"/>
      <c r="LHW20" s="5"/>
      <c r="LHX20" s="5"/>
      <c r="LHY20" s="5"/>
      <c r="LHZ20" s="5"/>
      <c r="LIA20" s="5"/>
      <c r="LIB20" s="5"/>
      <c r="LIC20" s="5"/>
      <c r="LID20" s="5"/>
      <c r="LIE20" s="5"/>
      <c r="LIF20" s="5"/>
      <c r="LIG20" s="5"/>
      <c r="LIH20" s="5"/>
      <c r="LII20" s="5"/>
      <c r="LIJ20" s="5"/>
      <c r="LIK20" s="5"/>
      <c r="LIL20" s="5"/>
      <c r="LIM20" s="5"/>
      <c r="LIN20" s="5"/>
      <c r="LIO20" s="5"/>
      <c r="LIP20" s="5"/>
      <c r="LIQ20" s="5"/>
      <c r="LIR20" s="5"/>
      <c r="LIS20" s="5"/>
      <c r="LIT20" s="5"/>
      <c r="LIU20" s="5"/>
      <c r="LIV20" s="5"/>
      <c r="LIW20" s="5"/>
      <c r="LIX20" s="5"/>
      <c r="LIY20" s="5"/>
      <c r="LIZ20" s="5"/>
      <c r="LJA20" s="5"/>
      <c r="LJB20" s="5"/>
      <c r="LJC20" s="5"/>
      <c r="LJD20" s="5"/>
      <c r="LJE20" s="5"/>
      <c r="LJF20" s="5"/>
      <c r="LJG20" s="5"/>
      <c r="LJH20" s="5"/>
      <c r="LJI20" s="5"/>
      <c r="LJJ20" s="5"/>
      <c r="LJK20" s="5"/>
      <c r="LJL20" s="5"/>
      <c r="LJM20" s="5"/>
      <c r="LJN20" s="5"/>
      <c r="LJO20" s="5"/>
      <c r="LJP20" s="5"/>
      <c r="LJQ20" s="5"/>
      <c r="LJR20" s="5"/>
      <c r="LJS20" s="5"/>
      <c r="LJT20" s="5"/>
      <c r="LJU20" s="5"/>
      <c r="LJV20" s="5"/>
      <c r="LJW20" s="5"/>
      <c r="LJX20" s="5"/>
      <c r="LJY20" s="5"/>
      <c r="LJZ20" s="5"/>
      <c r="LKA20" s="5"/>
      <c r="LKB20" s="5"/>
      <c r="LKC20" s="5"/>
      <c r="LKD20" s="5"/>
      <c r="LKE20" s="5"/>
      <c r="LKF20" s="5"/>
      <c r="LKG20" s="5"/>
      <c r="LKH20" s="5"/>
      <c r="LKI20" s="5"/>
      <c r="LKJ20" s="5"/>
      <c r="LKK20" s="5"/>
      <c r="LKL20" s="5"/>
      <c r="LKM20" s="5"/>
      <c r="LKN20" s="5"/>
      <c r="LKO20" s="5"/>
      <c r="LKP20" s="5"/>
      <c r="LKQ20" s="5"/>
      <c r="LKR20" s="5"/>
      <c r="LKS20" s="5"/>
      <c r="LKT20" s="5"/>
      <c r="LKU20" s="5"/>
      <c r="LKV20" s="5"/>
      <c r="LKW20" s="5"/>
      <c r="LKX20" s="5"/>
      <c r="LKY20" s="5"/>
      <c r="LKZ20" s="5"/>
      <c r="LLA20" s="5"/>
      <c r="LLB20" s="5"/>
      <c r="LLC20" s="5"/>
      <c r="LLD20" s="5"/>
      <c r="LLE20" s="5"/>
      <c r="LLF20" s="5"/>
      <c r="LLG20" s="5"/>
      <c r="LLH20" s="5"/>
      <c r="LLI20" s="5"/>
      <c r="LLJ20" s="5"/>
      <c r="LLK20" s="5"/>
      <c r="LLL20" s="5"/>
      <c r="LLM20" s="5"/>
      <c r="LLN20" s="5"/>
      <c r="LLO20" s="5"/>
      <c r="LLP20" s="5"/>
      <c r="LLQ20" s="5"/>
      <c r="LLR20" s="5"/>
      <c r="LLS20" s="5"/>
      <c r="LLT20" s="5"/>
      <c r="LLU20" s="5"/>
      <c r="LLV20" s="5"/>
      <c r="LLW20" s="5"/>
      <c r="LLX20" s="5"/>
      <c r="LLY20" s="5"/>
      <c r="LLZ20" s="5"/>
      <c r="LMA20" s="5"/>
      <c r="LMB20" s="5"/>
      <c r="LMC20" s="5"/>
      <c r="LMD20" s="5"/>
      <c r="LME20" s="5"/>
      <c r="LMF20" s="5"/>
      <c r="LMG20" s="5"/>
      <c r="LMH20" s="5"/>
      <c r="LMI20" s="5"/>
      <c r="LMJ20" s="5"/>
      <c r="LMK20" s="5"/>
      <c r="LML20" s="5"/>
      <c r="LMM20" s="5"/>
      <c r="LMN20" s="5"/>
      <c r="LMO20" s="5"/>
      <c r="LMP20" s="5"/>
      <c r="LMQ20" s="5"/>
      <c r="LMR20" s="5"/>
      <c r="LMS20" s="5"/>
      <c r="LMT20" s="5"/>
      <c r="LMU20" s="5"/>
      <c r="LMV20" s="5"/>
      <c r="LMW20" s="5"/>
      <c r="LMX20" s="5"/>
      <c r="LMY20" s="5"/>
      <c r="LMZ20" s="5"/>
      <c r="LNA20" s="5"/>
      <c r="LNB20" s="5"/>
      <c r="LNC20" s="5"/>
      <c r="LND20" s="5"/>
      <c r="LNE20" s="5"/>
      <c r="LNF20" s="5"/>
      <c r="LNG20" s="5"/>
      <c r="LNH20" s="5"/>
      <c r="LNI20" s="5"/>
      <c r="LNJ20" s="5"/>
      <c r="LNK20" s="5"/>
      <c r="LNL20" s="5"/>
      <c r="LNM20" s="5"/>
      <c r="LNN20" s="5"/>
      <c r="LNO20" s="5"/>
      <c r="LNP20" s="5"/>
      <c r="LNQ20" s="5"/>
      <c r="LNR20" s="5"/>
      <c r="LNS20" s="5"/>
      <c r="LNT20" s="5"/>
      <c r="LNU20" s="5"/>
      <c r="LNV20" s="5"/>
      <c r="LNW20" s="5"/>
      <c r="LNX20" s="5"/>
      <c r="LNY20" s="5"/>
      <c r="LNZ20" s="5"/>
      <c r="LOA20" s="5"/>
      <c r="LOB20" s="5"/>
      <c r="LOC20" s="5"/>
      <c r="LOD20" s="5"/>
      <c r="LOE20" s="5"/>
      <c r="LOF20" s="5"/>
      <c r="LOG20" s="5"/>
      <c r="LOH20" s="5"/>
      <c r="LOI20" s="5"/>
      <c r="LOJ20" s="5"/>
      <c r="LOK20" s="5"/>
      <c r="LOL20" s="5"/>
      <c r="LOM20" s="5"/>
      <c r="LON20" s="5"/>
      <c r="LOO20" s="5"/>
      <c r="LOP20" s="5"/>
      <c r="LOQ20" s="5"/>
      <c r="LOR20" s="5"/>
      <c r="LOS20" s="5"/>
      <c r="LOT20" s="5"/>
      <c r="LOU20" s="5"/>
      <c r="LOV20" s="5"/>
      <c r="LOW20" s="5"/>
      <c r="LOX20" s="5"/>
      <c r="LOY20" s="5"/>
      <c r="LOZ20" s="5"/>
      <c r="LPA20" s="5"/>
      <c r="LPB20" s="5"/>
      <c r="LPC20" s="5"/>
      <c r="LPD20" s="5"/>
      <c r="LPE20" s="5"/>
      <c r="LPF20" s="5"/>
      <c r="LPG20" s="5"/>
      <c r="LPH20" s="5"/>
      <c r="LPI20" s="5"/>
      <c r="LPJ20" s="5"/>
      <c r="LPK20" s="5"/>
      <c r="LPL20" s="5"/>
      <c r="LPM20" s="5"/>
      <c r="LPN20" s="5"/>
      <c r="LPO20" s="5"/>
      <c r="LPP20" s="5"/>
      <c r="LPQ20" s="5"/>
      <c r="LPR20" s="5"/>
      <c r="LPS20" s="5"/>
      <c r="LPT20" s="5"/>
      <c r="LPU20" s="5"/>
      <c r="LPV20" s="5"/>
      <c r="LPW20" s="5"/>
      <c r="LPX20" s="5"/>
      <c r="LPY20" s="5"/>
      <c r="LPZ20" s="5"/>
      <c r="LQA20" s="5"/>
      <c r="LQB20" s="5"/>
      <c r="LQC20" s="5"/>
      <c r="LQD20" s="5"/>
      <c r="LQE20" s="5"/>
      <c r="LQF20" s="5"/>
      <c r="LQG20" s="5"/>
      <c r="LQH20" s="5"/>
      <c r="LQI20" s="5"/>
      <c r="LQJ20" s="5"/>
      <c r="LQK20" s="5"/>
      <c r="LQL20" s="5"/>
      <c r="LQM20" s="5"/>
      <c r="LQN20" s="5"/>
      <c r="LQO20" s="5"/>
      <c r="LQP20" s="5"/>
      <c r="LQQ20" s="5"/>
      <c r="LQR20" s="5"/>
      <c r="LQS20" s="5"/>
      <c r="LQT20" s="5"/>
      <c r="LQU20" s="5"/>
      <c r="LQV20" s="5"/>
      <c r="LQW20" s="5"/>
      <c r="LQX20" s="5"/>
      <c r="LQY20" s="5"/>
      <c r="LQZ20" s="5"/>
      <c r="LRA20" s="5"/>
      <c r="LRB20" s="5"/>
      <c r="LRC20" s="5"/>
      <c r="LRD20" s="5"/>
      <c r="LRE20" s="5"/>
      <c r="LRF20" s="5"/>
      <c r="LRG20" s="5"/>
      <c r="LRH20" s="5"/>
      <c r="LRI20" s="5"/>
      <c r="LRJ20" s="5"/>
      <c r="LRK20" s="5"/>
      <c r="LRL20" s="5"/>
      <c r="LRM20" s="5"/>
      <c r="LRN20" s="5"/>
      <c r="LRO20" s="5"/>
      <c r="LRP20" s="5"/>
      <c r="LRQ20" s="5"/>
      <c r="LRR20" s="5"/>
      <c r="LRS20" s="5"/>
      <c r="LRT20" s="5"/>
      <c r="LRU20" s="5"/>
      <c r="LRV20" s="5"/>
      <c r="LRW20" s="5"/>
      <c r="LRX20" s="5"/>
      <c r="LRY20" s="5"/>
      <c r="LRZ20" s="5"/>
      <c r="LSA20" s="5"/>
      <c r="LSB20" s="5"/>
      <c r="LSC20" s="5"/>
      <c r="LSD20" s="5"/>
      <c r="LSE20" s="5"/>
      <c r="LSF20" s="5"/>
      <c r="LSG20" s="5"/>
      <c r="LSH20" s="5"/>
      <c r="LSI20" s="5"/>
      <c r="LSJ20" s="5"/>
      <c r="LSK20" s="5"/>
      <c r="LSL20" s="5"/>
      <c r="LSM20" s="5"/>
      <c r="LSN20" s="5"/>
      <c r="LSO20" s="5"/>
      <c r="LSP20" s="5"/>
      <c r="LSQ20" s="5"/>
      <c r="LSR20" s="5"/>
      <c r="LSS20" s="5"/>
      <c r="LST20" s="5"/>
      <c r="LSU20" s="5"/>
      <c r="LSV20" s="5"/>
      <c r="LSW20" s="5"/>
      <c r="LSX20" s="5"/>
      <c r="LSY20" s="5"/>
      <c r="LSZ20" s="5"/>
      <c r="LTA20" s="5"/>
      <c r="LTB20" s="5"/>
      <c r="LTC20" s="5"/>
      <c r="LTD20" s="5"/>
      <c r="LTE20" s="5"/>
      <c r="LTF20" s="5"/>
      <c r="LTG20" s="5"/>
      <c r="LTH20" s="5"/>
      <c r="LTI20" s="5"/>
      <c r="LTJ20" s="5"/>
      <c r="LTK20" s="5"/>
      <c r="LTL20" s="5"/>
      <c r="LTM20" s="5"/>
      <c r="LTN20" s="5"/>
      <c r="LTO20" s="5"/>
      <c r="LTP20" s="5"/>
      <c r="LTQ20" s="5"/>
      <c r="LTR20" s="5"/>
      <c r="LTS20" s="5"/>
      <c r="LTT20" s="5"/>
      <c r="LTU20" s="5"/>
      <c r="LTV20" s="5"/>
      <c r="LTW20" s="5"/>
      <c r="LTX20" s="5"/>
      <c r="LTY20" s="5"/>
      <c r="LTZ20" s="5"/>
      <c r="LUA20" s="5"/>
      <c r="LUB20" s="5"/>
      <c r="LUC20" s="5"/>
      <c r="LUD20" s="5"/>
      <c r="LUE20" s="5"/>
      <c r="LUF20" s="5"/>
      <c r="LUG20" s="5"/>
      <c r="LUH20" s="5"/>
      <c r="LUI20" s="5"/>
      <c r="LUJ20" s="5"/>
      <c r="LUK20" s="5"/>
      <c r="LUL20" s="5"/>
      <c r="LUM20" s="5"/>
      <c r="LUN20" s="5"/>
      <c r="LUO20" s="5"/>
      <c r="LUP20" s="5"/>
      <c r="LUQ20" s="5"/>
      <c r="LUR20" s="5"/>
      <c r="LUS20" s="5"/>
      <c r="LUT20" s="5"/>
      <c r="LUU20" s="5"/>
      <c r="LUV20" s="5"/>
      <c r="LUW20" s="5"/>
      <c r="LUX20" s="5"/>
      <c r="LUY20" s="5"/>
      <c r="LUZ20" s="5"/>
      <c r="LVA20" s="5"/>
      <c r="LVB20" s="5"/>
      <c r="LVC20" s="5"/>
      <c r="LVD20" s="5"/>
      <c r="LVE20" s="5"/>
      <c r="LVF20" s="5"/>
      <c r="LVG20" s="5"/>
      <c r="LVH20" s="5"/>
      <c r="LVI20" s="5"/>
      <c r="LVJ20" s="5"/>
      <c r="LVK20" s="5"/>
      <c r="LVL20" s="5"/>
      <c r="LVM20" s="5"/>
      <c r="LVN20" s="5"/>
      <c r="LVO20" s="5"/>
      <c r="LVP20" s="5"/>
      <c r="LVQ20" s="5"/>
      <c r="LVR20" s="5"/>
      <c r="LVS20" s="5"/>
      <c r="LVT20" s="5"/>
      <c r="LVU20" s="5"/>
      <c r="LVV20" s="5"/>
      <c r="LVW20" s="5"/>
      <c r="LVX20" s="5"/>
      <c r="LVY20" s="5"/>
      <c r="LVZ20" s="5"/>
      <c r="LWA20" s="5"/>
      <c r="LWB20" s="5"/>
      <c r="LWC20" s="5"/>
      <c r="LWD20" s="5"/>
      <c r="LWE20" s="5"/>
      <c r="LWF20" s="5"/>
      <c r="LWG20" s="5"/>
      <c r="LWH20" s="5"/>
      <c r="LWI20" s="5"/>
      <c r="LWJ20" s="5"/>
      <c r="LWK20" s="5"/>
      <c r="LWL20" s="5"/>
      <c r="LWM20" s="5"/>
      <c r="LWN20" s="5"/>
      <c r="LWO20" s="5"/>
      <c r="LWP20" s="5"/>
      <c r="LWQ20" s="5"/>
      <c r="LWR20" s="5"/>
      <c r="LWS20" s="5"/>
      <c r="LWT20" s="5"/>
      <c r="LWU20" s="5"/>
      <c r="LWV20" s="5"/>
      <c r="LWW20" s="5"/>
      <c r="LWX20" s="5"/>
      <c r="LWY20" s="5"/>
      <c r="LWZ20" s="5"/>
      <c r="LXA20" s="5"/>
      <c r="LXB20" s="5"/>
      <c r="LXC20" s="5"/>
      <c r="LXD20" s="5"/>
      <c r="LXE20" s="5"/>
      <c r="LXF20" s="5"/>
      <c r="LXG20" s="5"/>
      <c r="LXH20" s="5"/>
      <c r="LXI20" s="5"/>
      <c r="LXJ20" s="5"/>
      <c r="LXK20" s="5"/>
      <c r="LXL20" s="5"/>
      <c r="LXM20" s="5"/>
      <c r="LXN20" s="5"/>
      <c r="LXO20" s="5"/>
      <c r="LXP20" s="5"/>
      <c r="LXQ20" s="5"/>
      <c r="LXR20" s="5"/>
      <c r="LXS20" s="5"/>
      <c r="LXT20" s="5"/>
      <c r="LXU20" s="5"/>
      <c r="LXV20" s="5"/>
      <c r="LXW20" s="5"/>
      <c r="LXX20" s="5"/>
      <c r="LXY20" s="5"/>
      <c r="LXZ20" s="5"/>
      <c r="LYA20" s="5"/>
      <c r="LYB20" s="5"/>
      <c r="LYC20" s="5"/>
      <c r="LYD20" s="5"/>
      <c r="LYE20" s="5"/>
      <c r="LYF20" s="5"/>
      <c r="LYG20" s="5"/>
      <c r="LYH20" s="5"/>
      <c r="LYI20" s="5"/>
      <c r="LYJ20" s="5"/>
      <c r="LYK20" s="5"/>
      <c r="LYL20" s="5"/>
      <c r="LYM20" s="5"/>
      <c r="LYN20" s="5"/>
      <c r="LYO20" s="5"/>
      <c r="LYP20" s="5"/>
      <c r="LYQ20" s="5"/>
      <c r="LYR20" s="5"/>
      <c r="LYS20" s="5"/>
      <c r="LYT20" s="5"/>
      <c r="LYU20" s="5"/>
      <c r="LYV20" s="5"/>
      <c r="LYW20" s="5"/>
      <c r="LYX20" s="5"/>
      <c r="LYY20" s="5"/>
      <c r="LYZ20" s="5"/>
      <c r="LZA20" s="5"/>
      <c r="LZB20" s="5"/>
      <c r="LZC20" s="5"/>
      <c r="LZD20" s="5"/>
      <c r="LZE20" s="5"/>
      <c r="LZF20" s="5"/>
      <c r="LZG20" s="5"/>
      <c r="LZH20" s="5"/>
      <c r="LZI20" s="5"/>
      <c r="LZJ20" s="5"/>
      <c r="LZK20" s="5"/>
      <c r="LZL20" s="5"/>
      <c r="LZM20" s="5"/>
      <c r="LZN20" s="5"/>
      <c r="LZO20" s="5"/>
      <c r="LZP20" s="5"/>
      <c r="LZQ20" s="5"/>
      <c r="LZR20" s="5"/>
      <c r="LZS20" s="5"/>
      <c r="LZT20" s="5"/>
      <c r="LZU20" s="5"/>
      <c r="LZV20" s="5"/>
      <c r="LZW20" s="5"/>
      <c r="LZX20" s="5"/>
      <c r="LZY20" s="5"/>
      <c r="LZZ20" s="5"/>
      <c r="MAA20" s="5"/>
      <c r="MAB20" s="5"/>
      <c r="MAC20" s="5"/>
      <c r="MAD20" s="5"/>
      <c r="MAE20" s="5"/>
      <c r="MAF20" s="5"/>
      <c r="MAG20" s="5"/>
      <c r="MAH20" s="5"/>
      <c r="MAI20" s="5"/>
      <c r="MAJ20" s="5"/>
      <c r="MAK20" s="5"/>
      <c r="MAL20" s="5"/>
      <c r="MAM20" s="5"/>
      <c r="MAN20" s="5"/>
      <c r="MAO20" s="5"/>
      <c r="MAP20" s="5"/>
      <c r="MAQ20" s="5"/>
      <c r="MAR20" s="5"/>
      <c r="MAS20" s="5"/>
      <c r="MAT20" s="5"/>
      <c r="MAU20" s="5"/>
      <c r="MAV20" s="5"/>
      <c r="MAW20" s="5"/>
      <c r="MAX20" s="5"/>
      <c r="MAY20" s="5"/>
      <c r="MAZ20" s="5"/>
      <c r="MBA20" s="5"/>
      <c r="MBB20" s="5"/>
      <c r="MBC20" s="5"/>
      <c r="MBD20" s="5"/>
      <c r="MBE20" s="5"/>
      <c r="MBF20" s="5"/>
      <c r="MBG20" s="5"/>
      <c r="MBH20" s="5"/>
      <c r="MBI20" s="5"/>
      <c r="MBJ20" s="5"/>
      <c r="MBK20" s="5"/>
      <c r="MBL20" s="5"/>
      <c r="MBM20" s="5"/>
      <c r="MBN20" s="5"/>
      <c r="MBO20" s="5"/>
      <c r="MBP20" s="5"/>
      <c r="MBQ20" s="5"/>
      <c r="MBR20" s="5"/>
      <c r="MBS20" s="5"/>
      <c r="MBT20" s="5"/>
      <c r="MBU20" s="5"/>
      <c r="MBV20" s="5"/>
      <c r="MBW20" s="5"/>
      <c r="MBX20" s="5"/>
      <c r="MBY20" s="5"/>
      <c r="MBZ20" s="5"/>
      <c r="MCA20" s="5"/>
      <c r="MCB20" s="5"/>
      <c r="MCC20" s="5"/>
      <c r="MCD20" s="5"/>
      <c r="MCE20" s="5"/>
      <c r="MCF20" s="5"/>
      <c r="MCG20" s="5"/>
      <c r="MCH20" s="5"/>
      <c r="MCI20" s="5"/>
      <c r="MCJ20" s="5"/>
      <c r="MCK20" s="5"/>
      <c r="MCL20" s="5"/>
      <c r="MCM20" s="5"/>
      <c r="MCN20" s="5"/>
      <c r="MCO20" s="5"/>
      <c r="MCP20" s="5"/>
      <c r="MCQ20" s="5"/>
      <c r="MCR20" s="5"/>
      <c r="MCS20" s="5"/>
      <c r="MCT20" s="5"/>
      <c r="MCU20" s="5"/>
      <c r="MCV20" s="5"/>
      <c r="MCW20" s="5"/>
      <c r="MCX20" s="5"/>
      <c r="MCY20" s="5"/>
      <c r="MCZ20" s="5"/>
      <c r="MDA20" s="5"/>
      <c r="MDB20" s="5"/>
      <c r="MDC20" s="5"/>
      <c r="MDD20" s="5"/>
      <c r="MDE20" s="5"/>
      <c r="MDF20" s="5"/>
      <c r="MDG20" s="5"/>
      <c r="MDH20" s="5"/>
      <c r="MDI20" s="5"/>
      <c r="MDJ20" s="5"/>
      <c r="MDK20" s="5"/>
      <c r="MDL20" s="5"/>
      <c r="MDM20" s="5"/>
      <c r="MDN20" s="5"/>
      <c r="MDO20" s="5"/>
      <c r="MDP20" s="5"/>
      <c r="MDQ20" s="5"/>
      <c r="MDR20" s="5"/>
      <c r="MDS20" s="5"/>
      <c r="MDT20" s="5"/>
      <c r="MDU20" s="5"/>
      <c r="MDV20" s="5"/>
      <c r="MDW20" s="5"/>
      <c r="MDX20" s="5"/>
      <c r="MDY20" s="5"/>
      <c r="MDZ20" s="5"/>
      <c r="MEA20" s="5"/>
      <c r="MEB20" s="5"/>
      <c r="MEC20" s="5"/>
      <c r="MED20" s="5"/>
      <c r="MEE20" s="5"/>
      <c r="MEF20" s="5"/>
      <c r="MEG20" s="5"/>
      <c r="MEH20" s="5"/>
      <c r="MEI20" s="5"/>
      <c r="MEJ20" s="5"/>
      <c r="MEK20" s="5"/>
      <c r="MEL20" s="5"/>
      <c r="MEM20" s="5"/>
      <c r="MEN20" s="5"/>
      <c r="MEO20" s="5"/>
      <c r="MEP20" s="5"/>
      <c r="MEQ20" s="5"/>
      <c r="MER20" s="5"/>
      <c r="MES20" s="5"/>
      <c r="MET20" s="5"/>
      <c r="MEU20" s="5"/>
      <c r="MEV20" s="5"/>
      <c r="MEW20" s="5"/>
      <c r="MEX20" s="5"/>
      <c r="MEY20" s="5"/>
      <c r="MEZ20" s="5"/>
      <c r="MFA20" s="5"/>
      <c r="MFB20" s="5"/>
      <c r="MFC20" s="5"/>
      <c r="MFD20" s="5"/>
      <c r="MFE20" s="5"/>
      <c r="MFF20" s="5"/>
      <c r="MFG20" s="5"/>
      <c r="MFH20" s="5"/>
      <c r="MFI20" s="5"/>
      <c r="MFJ20" s="5"/>
      <c r="MFK20" s="5"/>
      <c r="MFL20" s="5"/>
      <c r="MFM20" s="5"/>
      <c r="MFN20" s="5"/>
      <c r="MFO20" s="5"/>
      <c r="MFP20" s="5"/>
      <c r="MFQ20" s="5"/>
      <c r="MFR20" s="5"/>
      <c r="MFS20" s="5"/>
      <c r="MFT20" s="5"/>
      <c r="MFU20" s="5"/>
      <c r="MFV20" s="5"/>
      <c r="MFW20" s="5"/>
      <c r="MFX20" s="5"/>
      <c r="MFY20" s="5"/>
      <c r="MFZ20" s="5"/>
      <c r="MGA20" s="5"/>
      <c r="MGB20" s="5"/>
      <c r="MGC20" s="5"/>
      <c r="MGD20" s="5"/>
      <c r="MGE20" s="5"/>
      <c r="MGF20" s="5"/>
      <c r="MGG20" s="5"/>
      <c r="MGH20" s="5"/>
      <c r="MGI20" s="5"/>
      <c r="MGJ20" s="5"/>
      <c r="MGK20" s="5"/>
      <c r="MGL20" s="5"/>
      <c r="MGM20" s="5"/>
      <c r="MGN20" s="5"/>
      <c r="MGO20" s="5"/>
      <c r="MGP20" s="5"/>
      <c r="MGQ20" s="5"/>
      <c r="MGR20" s="5"/>
      <c r="MGS20" s="5"/>
      <c r="MGT20" s="5"/>
      <c r="MGU20" s="5"/>
      <c r="MGV20" s="5"/>
      <c r="MGW20" s="5"/>
      <c r="MGX20" s="5"/>
      <c r="MGY20" s="5"/>
      <c r="MGZ20" s="5"/>
      <c r="MHA20" s="5"/>
      <c r="MHB20" s="5"/>
      <c r="MHC20" s="5"/>
      <c r="MHD20" s="5"/>
      <c r="MHE20" s="5"/>
      <c r="MHF20" s="5"/>
      <c r="MHG20" s="5"/>
      <c r="MHH20" s="5"/>
      <c r="MHI20" s="5"/>
      <c r="MHJ20" s="5"/>
      <c r="MHK20" s="5"/>
      <c r="MHL20" s="5"/>
      <c r="MHM20" s="5"/>
      <c r="MHN20" s="5"/>
      <c r="MHO20" s="5"/>
      <c r="MHP20" s="5"/>
      <c r="MHQ20" s="5"/>
      <c r="MHR20" s="5"/>
      <c r="MHS20" s="5"/>
      <c r="MHT20" s="5"/>
      <c r="MHU20" s="5"/>
      <c r="MHV20" s="5"/>
      <c r="MHW20" s="5"/>
      <c r="MHX20" s="5"/>
      <c r="MHY20" s="5"/>
      <c r="MHZ20" s="5"/>
      <c r="MIA20" s="5"/>
      <c r="MIB20" s="5"/>
      <c r="MIC20" s="5"/>
      <c r="MID20" s="5"/>
      <c r="MIE20" s="5"/>
      <c r="MIF20" s="5"/>
      <c r="MIG20" s="5"/>
      <c r="MIH20" s="5"/>
      <c r="MII20" s="5"/>
      <c r="MIJ20" s="5"/>
      <c r="MIK20" s="5"/>
      <c r="MIL20" s="5"/>
      <c r="MIM20" s="5"/>
      <c r="MIN20" s="5"/>
      <c r="MIO20" s="5"/>
      <c r="MIP20" s="5"/>
      <c r="MIQ20" s="5"/>
      <c r="MIR20" s="5"/>
      <c r="MIS20" s="5"/>
      <c r="MIT20" s="5"/>
      <c r="MIU20" s="5"/>
      <c r="MIV20" s="5"/>
      <c r="MIW20" s="5"/>
      <c r="MIX20" s="5"/>
      <c r="MIY20" s="5"/>
      <c r="MIZ20" s="5"/>
      <c r="MJA20" s="5"/>
      <c r="MJB20" s="5"/>
      <c r="MJC20" s="5"/>
      <c r="MJD20" s="5"/>
      <c r="MJE20" s="5"/>
      <c r="MJF20" s="5"/>
      <c r="MJG20" s="5"/>
      <c r="MJH20" s="5"/>
      <c r="MJI20" s="5"/>
      <c r="MJJ20" s="5"/>
      <c r="MJK20" s="5"/>
      <c r="MJL20" s="5"/>
      <c r="MJM20" s="5"/>
      <c r="MJN20" s="5"/>
      <c r="MJO20" s="5"/>
      <c r="MJP20" s="5"/>
      <c r="MJQ20" s="5"/>
      <c r="MJR20" s="5"/>
      <c r="MJS20" s="5"/>
      <c r="MJT20" s="5"/>
      <c r="MJU20" s="5"/>
      <c r="MJV20" s="5"/>
      <c r="MJW20" s="5"/>
      <c r="MJX20" s="5"/>
      <c r="MJY20" s="5"/>
      <c r="MJZ20" s="5"/>
      <c r="MKA20" s="5"/>
      <c r="MKB20" s="5"/>
      <c r="MKC20" s="5"/>
      <c r="MKD20" s="5"/>
      <c r="MKE20" s="5"/>
      <c r="MKF20" s="5"/>
      <c r="MKG20" s="5"/>
      <c r="MKH20" s="5"/>
      <c r="MKI20" s="5"/>
      <c r="MKJ20" s="5"/>
      <c r="MKK20" s="5"/>
      <c r="MKL20" s="5"/>
      <c r="MKM20" s="5"/>
      <c r="MKN20" s="5"/>
      <c r="MKO20" s="5"/>
      <c r="MKP20" s="5"/>
      <c r="MKQ20" s="5"/>
      <c r="MKR20" s="5"/>
      <c r="MKS20" s="5"/>
      <c r="MKT20" s="5"/>
      <c r="MKU20" s="5"/>
      <c r="MKV20" s="5"/>
      <c r="MKW20" s="5"/>
      <c r="MKX20" s="5"/>
      <c r="MKY20" s="5"/>
      <c r="MKZ20" s="5"/>
      <c r="MLA20" s="5"/>
      <c r="MLB20" s="5"/>
      <c r="MLC20" s="5"/>
      <c r="MLD20" s="5"/>
      <c r="MLE20" s="5"/>
      <c r="MLF20" s="5"/>
      <c r="MLG20" s="5"/>
      <c r="MLH20" s="5"/>
      <c r="MLI20" s="5"/>
      <c r="MLJ20" s="5"/>
      <c r="MLK20" s="5"/>
      <c r="MLL20" s="5"/>
      <c r="MLM20" s="5"/>
      <c r="MLN20" s="5"/>
      <c r="MLO20" s="5"/>
      <c r="MLP20" s="5"/>
      <c r="MLQ20" s="5"/>
      <c r="MLR20" s="5"/>
      <c r="MLS20" s="5"/>
      <c r="MLT20" s="5"/>
      <c r="MLU20" s="5"/>
      <c r="MLV20" s="5"/>
      <c r="MLW20" s="5"/>
      <c r="MLX20" s="5"/>
      <c r="MLY20" s="5"/>
      <c r="MLZ20" s="5"/>
      <c r="MMA20" s="5"/>
      <c r="MMB20" s="5"/>
      <c r="MMC20" s="5"/>
      <c r="MMD20" s="5"/>
      <c r="MME20" s="5"/>
      <c r="MMF20" s="5"/>
      <c r="MMG20" s="5"/>
      <c r="MMH20" s="5"/>
      <c r="MMI20" s="5"/>
      <c r="MMJ20" s="5"/>
      <c r="MMK20" s="5"/>
      <c r="MML20" s="5"/>
      <c r="MMM20" s="5"/>
      <c r="MMN20" s="5"/>
      <c r="MMO20" s="5"/>
      <c r="MMP20" s="5"/>
      <c r="MMQ20" s="5"/>
      <c r="MMR20" s="5"/>
      <c r="MMS20" s="5"/>
      <c r="MMT20" s="5"/>
      <c r="MMU20" s="5"/>
      <c r="MMV20" s="5"/>
      <c r="MMW20" s="5"/>
      <c r="MMX20" s="5"/>
      <c r="MMY20" s="5"/>
      <c r="MMZ20" s="5"/>
      <c r="MNA20" s="5"/>
      <c r="MNB20" s="5"/>
      <c r="MNC20" s="5"/>
      <c r="MND20" s="5"/>
      <c r="MNE20" s="5"/>
      <c r="MNF20" s="5"/>
      <c r="MNG20" s="5"/>
      <c r="MNH20" s="5"/>
      <c r="MNI20" s="5"/>
      <c r="MNJ20" s="5"/>
      <c r="MNK20" s="5"/>
      <c r="MNL20" s="5"/>
      <c r="MNM20" s="5"/>
      <c r="MNN20" s="5"/>
      <c r="MNO20" s="5"/>
      <c r="MNP20" s="5"/>
      <c r="MNQ20" s="5"/>
      <c r="MNR20" s="5"/>
      <c r="MNS20" s="5"/>
      <c r="MNT20" s="5"/>
      <c r="MNU20" s="5"/>
      <c r="MNV20" s="5"/>
      <c r="MNW20" s="5"/>
      <c r="MNX20" s="5"/>
      <c r="MNY20" s="5"/>
      <c r="MNZ20" s="5"/>
      <c r="MOA20" s="5"/>
      <c r="MOB20" s="5"/>
      <c r="MOC20" s="5"/>
      <c r="MOD20" s="5"/>
      <c r="MOE20" s="5"/>
      <c r="MOF20" s="5"/>
      <c r="MOG20" s="5"/>
      <c r="MOH20" s="5"/>
      <c r="MOI20" s="5"/>
      <c r="MOJ20" s="5"/>
      <c r="MOK20" s="5"/>
      <c r="MOL20" s="5"/>
      <c r="MOM20" s="5"/>
      <c r="MON20" s="5"/>
      <c r="MOO20" s="5"/>
      <c r="MOP20" s="5"/>
      <c r="MOQ20" s="5"/>
      <c r="MOR20" s="5"/>
      <c r="MOS20" s="5"/>
      <c r="MOT20" s="5"/>
      <c r="MOU20" s="5"/>
      <c r="MOV20" s="5"/>
      <c r="MOW20" s="5"/>
      <c r="MOX20" s="5"/>
      <c r="MOY20" s="5"/>
      <c r="MOZ20" s="5"/>
      <c r="MPA20" s="5"/>
      <c r="MPB20" s="5"/>
      <c r="MPC20" s="5"/>
      <c r="MPD20" s="5"/>
      <c r="MPE20" s="5"/>
      <c r="MPF20" s="5"/>
      <c r="MPG20" s="5"/>
      <c r="MPH20" s="5"/>
      <c r="MPI20" s="5"/>
      <c r="MPJ20" s="5"/>
      <c r="MPK20" s="5"/>
      <c r="MPL20" s="5"/>
      <c r="MPM20" s="5"/>
      <c r="MPN20" s="5"/>
      <c r="MPO20" s="5"/>
      <c r="MPP20" s="5"/>
      <c r="MPQ20" s="5"/>
      <c r="MPR20" s="5"/>
      <c r="MPS20" s="5"/>
      <c r="MPT20" s="5"/>
      <c r="MPU20" s="5"/>
      <c r="MPV20" s="5"/>
      <c r="MPW20" s="5"/>
      <c r="MPX20" s="5"/>
      <c r="MPY20" s="5"/>
      <c r="MPZ20" s="5"/>
      <c r="MQA20" s="5"/>
      <c r="MQB20" s="5"/>
      <c r="MQC20" s="5"/>
      <c r="MQD20" s="5"/>
      <c r="MQE20" s="5"/>
      <c r="MQF20" s="5"/>
      <c r="MQG20" s="5"/>
      <c r="MQH20" s="5"/>
      <c r="MQI20" s="5"/>
      <c r="MQJ20" s="5"/>
      <c r="MQK20" s="5"/>
      <c r="MQL20" s="5"/>
      <c r="MQM20" s="5"/>
      <c r="MQN20" s="5"/>
      <c r="MQO20" s="5"/>
      <c r="MQP20" s="5"/>
      <c r="MQQ20" s="5"/>
      <c r="MQR20" s="5"/>
      <c r="MQS20" s="5"/>
      <c r="MQT20" s="5"/>
      <c r="MQU20" s="5"/>
      <c r="MQV20" s="5"/>
      <c r="MQW20" s="5"/>
      <c r="MQX20" s="5"/>
      <c r="MQY20" s="5"/>
      <c r="MQZ20" s="5"/>
      <c r="MRA20" s="5"/>
      <c r="MRB20" s="5"/>
      <c r="MRC20" s="5"/>
      <c r="MRD20" s="5"/>
      <c r="MRE20" s="5"/>
      <c r="MRF20" s="5"/>
      <c r="MRG20" s="5"/>
      <c r="MRH20" s="5"/>
      <c r="MRI20" s="5"/>
      <c r="MRJ20" s="5"/>
      <c r="MRK20" s="5"/>
      <c r="MRL20" s="5"/>
      <c r="MRM20" s="5"/>
      <c r="MRN20" s="5"/>
      <c r="MRO20" s="5"/>
      <c r="MRP20" s="5"/>
      <c r="MRQ20" s="5"/>
      <c r="MRR20" s="5"/>
      <c r="MRS20" s="5"/>
      <c r="MRT20" s="5"/>
      <c r="MRU20" s="5"/>
      <c r="MRV20" s="5"/>
      <c r="MRW20" s="5"/>
      <c r="MRX20" s="5"/>
      <c r="MRY20" s="5"/>
      <c r="MRZ20" s="5"/>
      <c r="MSA20" s="5"/>
      <c r="MSB20" s="5"/>
      <c r="MSC20" s="5"/>
      <c r="MSD20" s="5"/>
      <c r="MSE20" s="5"/>
      <c r="MSF20" s="5"/>
      <c r="MSG20" s="5"/>
      <c r="MSH20" s="5"/>
      <c r="MSI20" s="5"/>
      <c r="MSJ20" s="5"/>
      <c r="MSK20" s="5"/>
      <c r="MSL20" s="5"/>
      <c r="MSM20" s="5"/>
      <c r="MSN20" s="5"/>
      <c r="MSO20" s="5"/>
      <c r="MSP20" s="5"/>
      <c r="MSQ20" s="5"/>
      <c r="MSR20" s="5"/>
      <c r="MSS20" s="5"/>
      <c r="MST20" s="5"/>
      <c r="MSU20" s="5"/>
      <c r="MSV20" s="5"/>
      <c r="MSW20" s="5"/>
      <c r="MSX20" s="5"/>
      <c r="MSY20" s="5"/>
      <c r="MSZ20" s="5"/>
      <c r="MTA20" s="5"/>
      <c r="MTB20" s="5"/>
      <c r="MTC20" s="5"/>
      <c r="MTD20" s="5"/>
      <c r="MTE20" s="5"/>
      <c r="MTF20" s="5"/>
      <c r="MTG20" s="5"/>
      <c r="MTH20" s="5"/>
      <c r="MTI20" s="5"/>
      <c r="MTJ20" s="5"/>
      <c r="MTK20" s="5"/>
      <c r="MTL20" s="5"/>
      <c r="MTM20" s="5"/>
      <c r="MTN20" s="5"/>
      <c r="MTO20" s="5"/>
      <c r="MTP20" s="5"/>
      <c r="MTQ20" s="5"/>
      <c r="MTR20" s="5"/>
      <c r="MTS20" s="5"/>
      <c r="MTT20" s="5"/>
      <c r="MTU20" s="5"/>
      <c r="MTV20" s="5"/>
      <c r="MTW20" s="5"/>
      <c r="MTX20" s="5"/>
      <c r="MTY20" s="5"/>
      <c r="MTZ20" s="5"/>
      <c r="MUA20" s="5"/>
      <c r="MUB20" s="5"/>
      <c r="MUC20" s="5"/>
      <c r="MUD20" s="5"/>
      <c r="MUE20" s="5"/>
      <c r="MUF20" s="5"/>
      <c r="MUG20" s="5"/>
      <c r="MUH20" s="5"/>
      <c r="MUI20" s="5"/>
      <c r="MUJ20" s="5"/>
      <c r="MUK20" s="5"/>
      <c r="MUL20" s="5"/>
      <c r="MUM20" s="5"/>
      <c r="MUN20" s="5"/>
      <c r="MUO20" s="5"/>
      <c r="MUP20" s="5"/>
      <c r="MUQ20" s="5"/>
      <c r="MUR20" s="5"/>
      <c r="MUS20" s="5"/>
      <c r="MUT20" s="5"/>
      <c r="MUU20" s="5"/>
      <c r="MUV20" s="5"/>
      <c r="MUW20" s="5"/>
      <c r="MUX20" s="5"/>
      <c r="MUY20" s="5"/>
      <c r="MUZ20" s="5"/>
      <c r="MVA20" s="5"/>
      <c r="MVB20" s="5"/>
      <c r="MVC20" s="5"/>
      <c r="MVD20" s="5"/>
      <c r="MVE20" s="5"/>
      <c r="MVF20" s="5"/>
      <c r="MVG20" s="5"/>
      <c r="MVH20" s="5"/>
      <c r="MVI20" s="5"/>
      <c r="MVJ20" s="5"/>
      <c r="MVK20" s="5"/>
      <c r="MVL20" s="5"/>
      <c r="MVM20" s="5"/>
      <c r="MVN20" s="5"/>
      <c r="MVO20" s="5"/>
      <c r="MVP20" s="5"/>
      <c r="MVQ20" s="5"/>
      <c r="MVR20" s="5"/>
      <c r="MVS20" s="5"/>
      <c r="MVT20" s="5"/>
      <c r="MVU20" s="5"/>
      <c r="MVV20" s="5"/>
      <c r="MVW20" s="5"/>
      <c r="MVX20" s="5"/>
      <c r="MVY20" s="5"/>
      <c r="MVZ20" s="5"/>
      <c r="MWA20" s="5"/>
      <c r="MWB20" s="5"/>
      <c r="MWC20" s="5"/>
      <c r="MWD20" s="5"/>
      <c r="MWE20" s="5"/>
      <c r="MWF20" s="5"/>
      <c r="MWG20" s="5"/>
      <c r="MWH20" s="5"/>
      <c r="MWI20" s="5"/>
      <c r="MWJ20" s="5"/>
      <c r="MWK20" s="5"/>
      <c r="MWL20" s="5"/>
      <c r="MWM20" s="5"/>
      <c r="MWN20" s="5"/>
      <c r="MWO20" s="5"/>
      <c r="MWP20" s="5"/>
      <c r="MWQ20" s="5"/>
      <c r="MWR20" s="5"/>
      <c r="MWS20" s="5"/>
      <c r="MWT20" s="5"/>
      <c r="MWU20" s="5"/>
      <c r="MWV20" s="5"/>
      <c r="MWW20" s="5"/>
      <c r="MWX20" s="5"/>
      <c r="MWY20" s="5"/>
      <c r="MWZ20" s="5"/>
      <c r="MXA20" s="5"/>
      <c r="MXB20" s="5"/>
      <c r="MXC20" s="5"/>
      <c r="MXD20" s="5"/>
      <c r="MXE20" s="5"/>
      <c r="MXF20" s="5"/>
      <c r="MXG20" s="5"/>
      <c r="MXH20" s="5"/>
      <c r="MXI20" s="5"/>
      <c r="MXJ20" s="5"/>
      <c r="MXK20" s="5"/>
      <c r="MXL20" s="5"/>
      <c r="MXM20" s="5"/>
      <c r="MXN20" s="5"/>
      <c r="MXO20" s="5"/>
      <c r="MXP20" s="5"/>
      <c r="MXQ20" s="5"/>
      <c r="MXR20" s="5"/>
      <c r="MXS20" s="5"/>
      <c r="MXT20" s="5"/>
      <c r="MXU20" s="5"/>
      <c r="MXV20" s="5"/>
      <c r="MXW20" s="5"/>
      <c r="MXX20" s="5"/>
      <c r="MXY20" s="5"/>
      <c r="MXZ20" s="5"/>
      <c r="MYA20" s="5"/>
      <c r="MYB20" s="5"/>
      <c r="MYC20" s="5"/>
      <c r="MYD20" s="5"/>
      <c r="MYE20" s="5"/>
      <c r="MYF20" s="5"/>
      <c r="MYG20" s="5"/>
      <c r="MYH20" s="5"/>
      <c r="MYI20" s="5"/>
      <c r="MYJ20" s="5"/>
      <c r="MYK20" s="5"/>
      <c r="MYL20" s="5"/>
      <c r="MYM20" s="5"/>
      <c r="MYN20" s="5"/>
      <c r="MYO20" s="5"/>
      <c r="MYP20" s="5"/>
      <c r="MYQ20" s="5"/>
      <c r="MYR20" s="5"/>
      <c r="MYS20" s="5"/>
      <c r="MYT20" s="5"/>
      <c r="MYU20" s="5"/>
      <c r="MYV20" s="5"/>
      <c r="MYW20" s="5"/>
      <c r="MYX20" s="5"/>
      <c r="MYY20" s="5"/>
      <c r="MYZ20" s="5"/>
      <c r="MZA20" s="5"/>
      <c r="MZB20" s="5"/>
      <c r="MZC20" s="5"/>
      <c r="MZD20" s="5"/>
      <c r="MZE20" s="5"/>
      <c r="MZF20" s="5"/>
      <c r="MZG20" s="5"/>
      <c r="MZH20" s="5"/>
      <c r="MZI20" s="5"/>
      <c r="MZJ20" s="5"/>
      <c r="MZK20" s="5"/>
      <c r="MZL20" s="5"/>
      <c r="MZM20" s="5"/>
      <c r="MZN20" s="5"/>
      <c r="MZO20" s="5"/>
      <c r="MZP20" s="5"/>
      <c r="MZQ20" s="5"/>
      <c r="MZR20" s="5"/>
      <c r="MZS20" s="5"/>
      <c r="MZT20" s="5"/>
      <c r="MZU20" s="5"/>
      <c r="MZV20" s="5"/>
      <c r="MZW20" s="5"/>
      <c r="MZX20" s="5"/>
      <c r="MZY20" s="5"/>
      <c r="MZZ20" s="5"/>
      <c r="NAA20" s="5"/>
      <c r="NAB20" s="5"/>
      <c r="NAC20" s="5"/>
      <c r="NAD20" s="5"/>
      <c r="NAE20" s="5"/>
      <c r="NAF20" s="5"/>
      <c r="NAG20" s="5"/>
      <c r="NAH20" s="5"/>
      <c r="NAI20" s="5"/>
      <c r="NAJ20" s="5"/>
      <c r="NAK20" s="5"/>
      <c r="NAL20" s="5"/>
      <c r="NAM20" s="5"/>
      <c r="NAN20" s="5"/>
      <c r="NAO20" s="5"/>
      <c r="NAP20" s="5"/>
      <c r="NAQ20" s="5"/>
      <c r="NAR20" s="5"/>
      <c r="NAS20" s="5"/>
      <c r="NAT20" s="5"/>
      <c r="NAU20" s="5"/>
      <c r="NAV20" s="5"/>
      <c r="NAW20" s="5"/>
      <c r="NAX20" s="5"/>
      <c r="NAY20" s="5"/>
      <c r="NAZ20" s="5"/>
      <c r="NBA20" s="5"/>
      <c r="NBB20" s="5"/>
      <c r="NBC20" s="5"/>
      <c r="NBD20" s="5"/>
      <c r="NBE20" s="5"/>
      <c r="NBF20" s="5"/>
      <c r="NBG20" s="5"/>
      <c r="NBH20" s="5"/>
      <c r="NBI20" s="5"/>
      <c r="NBJ20" s="5"/>
      <c r="NBK20" s="5"/>
      <c r="NBL20" s="5"/>
      <c r="NBM20" s="5"/>
      <c r="NBN20" s="5"/>
      <c r="NBO20" s="5"/>
      <c r="NBP20" s="5"/>
      <c r="NBQ20" s="5"/>
      <c r="NBR20" s="5"/>
      <c r="NBS20" s="5"/>
      <c r="NBT20" s="5"/>
      <c r="NBU20" s="5"/>
      <c r="NBV20" s="5"/>
      <c r="NBW20" s="5"/>
      <c r="NBX20" s="5"/>
      <c r="NBY20" s="5"/>
      <c r="NBZ20" s="5"/>
      <c r="NCA20" s="5"/>
      <c r="NCB20" s="5"/>
      <c r="NCC20" s="5"/>
      <c r="NCD20" s="5"/>
      <c r="NCE20" s="5"/>
      <c r="NCF20" s="5"/>
      <c r="NCG20" s="5"/>
      <c r="NCH20" s="5"/>
      <c r="NCI20" s="5"/>
      <c r="NCJ20" s="5"/>
      <c r="NCK20" s="5"/>
      <c r="NCL20" s="5"/>
      <c r="NCM20" s="5"/>
      <c r="NCN20" s="5"/>
      <c r="NCO20" s="5"/>
      <c r="NCP20" s="5"/>
      <c r="NCQ20" s="5"/>
      <c r="NCR20" s="5"/>
      <c r="NCS20" s="5"/>
      <c r="NCT20" s="5"/>
      <c r="NCU20" s="5"/>
      <c r="NCV20" s="5"/>
      <c r="NCW20" s="5"/>
      <c r="NCX20" s="5"/>
      <c r="NCY20" s="5"/>
      <c r="NCZ20" s="5"/>
      <c r="NDA20" s="5"/>
      <c r="NDB20" s="5"/>
      <c r="NDC20" s="5"/>
      <c r="NDD20" s="5"/>
      <c r="NDE20" s="5"/>
      <c r="NDF20" s="5"/>
      <c r="NDG20" s="5"/>
      <c r="NDH20" s="5"/>
      <c r="NDI20" s="5"/>
      <c r="NDJ20" s="5"/>
      <c r="NDK20" s="5"/>
      <c r="NDL20" s="5"/>
      <c r="NDM20" s="5"/>
      <c r="NDN20" s="5"/>
      <c r="NDO20" s="5"/>
      <c r="NDP20" s="5"/>
      <c r="NDQ20" s="5"/>
      <c r="NDR20" s="5"/>
      <c r="NDS20" s="5"/>
      <c r="NDT20" s="5"/>
      <c r="NDU20" s="5"/>
      <c r="NDV20" s="5"/>
      <c r="NDW20" s="5"/>
      <c r="NDX20" s="5"/>
      <c r="NDY20" s="5"/>
      <c r="NDZ20" s="5"/>
      <c r="NEA20" s="5"/>
      <c r="NEB20" s="5"/>
      <c r="NEC20" s="5"/>
      <c r="NED20" s="5"/>
      <c r="NEE20" s="5"/>
      <c r="NEF20" s="5"/>
      <c r="NEG20" s="5"/>
      <c r="NEH20" s="5"/>
      <c r="NEI20" s="5"/>
      <c r="NEJ20" s="5"/>
      <c r="NEK20" s="5"/>
      <c r="NEL20" s="5"/>
      <c r="NEM20" s="5"/>
      <c r="NEN20" s="5"/>
      <c r="NEO20" s="5"/>
      <c r="NEP20" s="5"/>
      <c r="NEQ20" s="5"/>
      <c r="NER20" s="5"/>
      <c r="NES20" s="5"/>
      <c r="NET20" s="5"/>
      <c r="NEU20" s="5"/>
      <c r="NEV20" s="5"/>
      <c r="NEW20" s="5"/>
      <c r="NEX20" s="5"/>
      <c r="NEY20" s="5"/>
      <c r="NEZ20" s="5"/>
      <c r="NFA20" s="5"/>
      <c r="NFB20" s="5"/>
      <c r="NFC20" s="5"/>
      <c r="NFD20" s="5"/>
      <c r="NFE20" s="5"/>
      <c r="NFF20" s="5"/>
      <c r="NFG20" s="5"/>
      <c r="NFH20" s="5"/>
      <c r="NFI20" s="5"/>
      <c r="NFJ20" s="5"/>
      <c r="NFK20" s="5"/>
      <c r="NFL20" s="5"/>
      <c r="NFM20" s="5"/>
      <c r="NFN20" s="5"/>
      <c r="NFO20" s="5"/>
      <c r="NFP20" s="5"/>
      <c r="NFQ20" s="5"/>
      <c r="NFR20" s="5"/>
      <c r="NFS20" s="5"/>
      <c r="NFT20" s="5"/>
      <c r="NFU20" s="5"/>
      <c r="NFV20" s="5"/>
      <c r="NFW20" s="5"/>
      <c r="NFX20" s="5"/>
      <c r="NFY20" s="5"/>
      <c r="NFZ20" s="5"/>
      <c r="NGA20" s="5"/>
      <c r="NGB20" s="5"/>
      <c r="NGC20" s="5"/>
      <c r="NGD20" s="5"/>
      <c r="NGE20" s="5"/>
      <c r="NGF20" s="5"/>
      <c r="NGG20" s="5"/>
      <c r="NGH20" s="5"/>
      <c r="NGI20" s="5"/>
      <c r="NGJ20" s="5"/>
      <c r="NGK20" s="5"/>
      <c r="NGL20" s="5"/>
      <c r="NGM20" s="5"/>
      <c r="NGN20" s="5"/>
      <c r="NGO20" s="5"/>
      <c r="NGP20" s="5"/>
      <c r="NGQ20" s="5"/>
      <c r="NGR20" s="5"/>
      <c r="NGS20" s="5"/>
      <c r="NGT20" s="5"/>
      <c r="NGU20" s="5"/>
      <c r="NGV20" s="5"/>
      <c r="NGW20" s="5"/>
      <c r="NGX20" s="5"/>
      <c r="NGY20" s="5"/>
      <c r="NGZ20" s="5"/>
      <c r="NHA20" s="5"/>
      <c r="NHB20" s="5"/>
      <c r="NHC20" s="5"/>
      <c r="NHD20" s="5"/>
      <c r="NHE20" s="5"/>
      <c r="NHF20" s="5"/>
      <c r="NHG20" s="5"/>
      <c r="NHH20" s="5"/>
      <c r="NHI20" s="5"/>
      <c r="NHJ20" s="5"/>
      <c r="NHK20" s="5"/>
      <c r="NHL20" s="5"/>
      <c r="NHM20" s="5"/>
      <c r="NHN20" s="5"/>
      <c r="NHO20" s="5"/>
      <c r="NHP20" s="5"/>
      <c r="NHQ20" s="5"/>
      <c r="NHR20" s="5"/>
      <c r="NHS20" s="5"/>
      <c r="NHT20" s="5"/>
      <c r="NHU20" s="5"/>
      <c r="NHV20" s="5"/>
      <c r="NHW20" s="5"/>
      <c r="NHX20" s="5"/>
      <c r="NHY20" s="5"/>
      <c r="NHZ20" s="5"/>
      <c r="NIA20" s="5"/>
      <c r="NIB20" s="5"/>
      <c r="NIC20" s="5"/>
      <c r="NID20" s="5"/>
      <c r="NIE20" s="5"/>
      <c r="NIF20" s="5"/>
      <c r="NIG20" s="5"/>
      <c r="NIH20" s="5"/>
      <c r="NII20" s="5"/>
      <c r="NIJ20" s="5"/>
      <c r="NIK20" s="5"/>
      <c r="NIL20" s="5"/>
      <c r="NIM20" s="5"/>
      <c r="NIN20" s="5"/>
      <c r="NIO20" s="5"/>
      <c r="NIP20" s="5"/>
      <c r="NIQ20" s="5"/>
      <c r="NIR20" s="5"/>
      <c r="NIS20" s="5"/>
      <c r="NIT20" s="5"/>
      <c r="NIU20" s="5"/>
      <c r="NIV20" s="5"/>
      <c r="NIW20" s="5"/>
      <c r="NIX20" s="5"/>
      <c r="NIY20" s="5"/>
      <c r="NIZ20" s="5"/>
      <c r="NJA20" s="5"/>
      <c r="NJB20" s="5"/>
      <c r="NJC20" s="5"/>
      <c r="NJD20" s="5"/>
      <c r="NJE20" s="5"/>
      <c r="NJF20" s="5"/>
      <c r="NJG20" s="5"/>
      <c r="NJH20" s="5"/>
      <c r="NJI20" s="5"/>
      <c r="NJJ20" s="5"/>
      <c r="NJK20" s="5"/>
      <c r="NJL20" s="5"/>
      <c r="NJM20" s="5"/>
      <c r="NJN20" s="5"/>
      <c r="NJO20" s="5"/>
      <c r="NJP20" s="5"/>
      <c r="NJQ20" s="5"/>
      <c r="NJR20" s="5"/>
      <c r="NJS20" s="5"/>
      <c r="NJT20" s="5"/>
      <c r="NJU20" s="5"/>
      <c r="NJV20" s="5"/>
      <c r="NJW20" s="5"/>
      <c r="NJX20" s="5"/>
      <c r="NJY20" s="5"/>
      <c r="NJZ20" s="5"/>
      <c r="NKA20" s="5"/>
      <c r="NKB20" s="5"/>
      <c r="NKC20" s="5"/>
      <c r="NKD20" s="5"/>
      <c r="NKE20" s="5"/>
      <c r="NKF20" s="5"/>
      <c r="NKG20" s="5"/>
      <c r="NKH20" s="5"/>
      <c r="NKI20" s="5"/>
      <c r="NKJ20" s="5"/>
      <c r="NKK20" s="5"/>
      <c r="NKL20" s="5"/>
      <c r="NKM20" s="5"/>
      <c r="NKN20" s="5"/>
      <c r="NKO20" s="5"/>
      <c r="NKP20" s="5"/>
      <c r="NKQ20" s="5"/>
      <c r="NKR20" s="5"/>
      <c r="NKS20" s="5"/>
      <c r="NKT20" s="5"/>
      <c r="NKU20" s="5"/>
      <c r="NKV20" s="5"/>
      <c r="NKW20" s="5"/>
      <c r="NKX20" s="5"/>
      <c r="NKY20" s="5"/>
      <c r="NKZ20" s="5"/>
      <c r="NLA20" s="5"/>
      <c r="NLB20" s="5"/>
      <c r="NLC20" s="5"/>
      <c r="NLD20" s="5"/>
      <c r="NLE20" s="5"/>
      <c r="NLF20" s="5"/>
      <c r="NLG20" s="5"/>
      <c r="NLH20" s="5"/>
      <c r="NLI20" s="5"/>
      <c r="NLJ20" s="5"/>
      <c r="NLK20" s="5"/>
      <c r="NLL20" s="5"/>
      <c r="NLM20" s="5"/>
      <c r="NLN20" s="5"/>
      <c r="NLO20" s="5"/>
      <c r="NLP20" s="5"/>
      <c r="NLQ20" s="5"/>
      <c r="NLR20" s="5"/>
      <c r="NLS20" s="5"/>
      <c r="NLT20" s="5"/>
      <c r="NLU20" s="5"/>
      <c r="NLV20" s="5"/>
      <c r="NLW20" s="5"/>
      <c r="NLX20" s="5"/>
      <c r="NLY20" s="5"/>
      <c r="NLZ20" s="5"/>
      <c r="NMA20" s="5"/>
      <c r="NMB20" s="5"/>
      <c r="NMC20" s="5"/>
      <c r="NMD20" s="5"/>
      <c r="NME20" s="5"/>
      <c r="NMF20" s="5"/>
      <c r="NMG20" s="5"/>
      <c r="NMH20" s="5"/>
      <c r="NMI20" s="5"/>
      <c r="NMJ20" s="5"/>
      <c r="NMK20" s="5"/>
      <c r="NML20" s="5"/>
      <c r="NMM20" s="5"/>
      <c r="NMN20" s="5"/>
      <c r="NMO20" s="5"/>
      <c r="NMP20" s="5"/>
      <c r="NMQ20" s="5"/>
      <c r="NMR20" s="5"/>
      <c r="NMS20" s="5"/>
      <c r="NMT20" s="5"/>
      <c r="NMU20" s="5"/>
      <c r="NMV20" s="5"/>
      <c r="NMW20" s="5"/>
      <c r="NMX20" s="5"/>
      <c r="NMY20" s="5"/>
      <c r="NMZ20" s="5"/>
      <c r="NNA20" s="5"/>
      <c r="NNB20" s="5"/>
      <c r="NNC20" s="5"/>
      <c r="NND20" s="5"/>
      <c r="NNE20" s="5"/>
      <c r="NNF20" s="5"/>
      <c r="NNG20" s="5"/>
      <c r="NNH20" s="5"/>
      <c r="NNI20" s="5"/>
      <c r="NNJ20" s="5"/>
      <c r="NNK20" s="5"/>
      <c r="NNL20" s="5"/>
      <c r="NNM20" s="5"/>
      <c r="NNN20" s="5"/>
      <c r="NNO20" s="5"/>
      <c r="NNP20" s="5"/>
      <c r="NNQ20" s="5"/>
      <c r="NNR20" s="5"/>
      <c r="NNS20" s="5"/>
      <c r="NNT20" s="5"/>
      <c r="NNU20" s="5"/>
      <c r="NNV20" s="5"/>
      <c r="NNW20" s="5"/>
      <c r="NNX20" s="5"/>
      <c r="NNY20" s="5"/>
      <c r="NNZ20" s="5"/>
      <c r="NOA20" s="5"/>
      <c r="NOB20" s="5"/>
      <c r="NOC20" s="5"/>
      <c r="NOD20" s="5"/>
      <c r="NOE20" s="5"/>
      <c r="NOF20" s="5"/>
      <c r="NOG20" s="5"/>
      <c r="NOH20" s="5"/>
      <c r="NOI20" s="5"/>
      <c r="NOJ20" s="5"/>
      <c r="NOK20" s="5"/>
      <c r="NOL20" s="5"/>
      <c r="NOM20" s="5"/>
      <c r="NON20" s="5"/>
      <c r="NOO20" s="5"/>
      <c r="NOP20" s="5"/>
      <c r="NOQ20" s="5"/>
      <c r="NOR20" s="5"/>
      <c r="NOS20" s="5"/>
      <c r="NOT20" s="5"/>
      <c r="NOU20" s="5"/>
      <c r="NOV20" s="5"/>
      <c r="NOW20" s="5"/>
      <c r="NOX20" s="5"/>
      <c r="NOY20" s="5"/>
      <c r="NOZ20" s="5"/>
      <c r="NPA20" s="5"/>
      <c r="NPB20" s="5"/>
      <c r="NPC20" s="5"/>
      <c r="NPD20" s="5"/>
      <c r="NPE20" s="5"/>
      <c r="NPF20" s="5"/>
      <c r="NPG20" s="5"/>
      <c r="NPH20" s="5"/>
      <c r="NPI20" s="5"/>
      <c r="NPJ20" s="5"/>
      <c r="NPK20" s="5"/>
      <c r="NPL20" s="5"/>
      <c r="NPM20" s="5"/>
      <c r="NPN20" s="5"/>
      <c r="NPO20" s="5"/>
      <c r="NPP20" s="5"/>
      <c r="NPQ20" s="5"/>
      <c r="NPR20" s="5"/>
      <c r="NPS20" s="5"/>
      <c r="NPT20" s="5"/>
      <c r="NPU20" s="5"/>
      <c r="NPV20" s="5"/>
      <c r="NPW20" s="5"/>
      <c r="NPX20" s="5"/>
      <c r="NPY20" s="5"/>
      <c r="NPZ20" s="5"/>
      <c r="NQA20" s="5"/>
      <c r="NQB20" s="5"/>
      <c r="NQC20" s="5"/>
      <c r="NQD20" s="5"/>
      <c r="NQE20" s="5"/>
      <c r="NQF20" s="5"/>
      <c r="NQG20" s="5"/>
      <c r="NQH20" s="5"/>
      <c r="NQI20" s="5"/>
      <c r="NQJ20" s="5"/>
      <c r="NQK20" s="5"/>
      <c r="NQL20" s="5"/>
      <c r="NQM20" s="5"/>
      <c r="NQN20" s="5"/>
      <c r="NQO20" s="5"/>
      <c r="NQP20" s="5"/>
      <c r="NQQ20" s="5"/>
      <c r="NQR20" s="5"/>
      <c r="NQS20" s="5"/>
      <c r="NQT20" s="5"/>
      <c r="NQU20" s="5"/>
      <c r="NQV20" s="5"/>
      <c r="NQW20" s="5"/>
      <c r="NQX20" s="5"/>
      <c r="NQY20" s="5"/>
      <c r="NQZ20" s="5"/>
      <c r="NRA20" s="5"/>
      <c r="NRB20" s="5"/>
      <c r="NRC20" s="5"/>
      <c r="NRD20" s="5"/>
      <c r="NRE20" s="5"/>
      <c r="NRF20" s="5"/>
      <c r="NRG20" s="5"/>
      <c r="NRH20" s="5"/>
      <c r="NRI20" s="5"/>
      <c r="NRJ20" s="5"/>
      <c r="NRK20" s="5"/>
      <c r="NRL20" s="5"/>
      <c r="NRM20" s="5"/>
      <c r="NRN20" s="5"/>
      <c r="NRO20" s="5"/>
      <c r="NRP20" s="5"/>
      <c r="NRQ20" s="5"/>
      <c r="NRR20" s="5"/>
      <c r="NRS20" s="5"/>
      <c r="NRT20" s="5"/>
      <c r="NRU20" s="5"/>
      <c r="NRV20" s="5"/>
      <c r="NRW20" s="5"/>
      <c r="NRX20" s="5"/>
      <c r="NRY20" s="5"/>
      <c r="NRZ20" s="5"/>
      <c r="NSA20" s="5"/>
      <c r="NSB20" s="5"/>
      <c r="NSC20" s="5"/>
      <c r="NSD20" s="5"/>
      <c r="NSE20" s="5"/>
      <c r="NSF20" s="5"/>
      <c r="NSG20" s="5"/>
      <c r="NSH20" s="5"/>
      <c r="NSI20" s="5"/>
      <c r="NSJ20" s="5"/>
      <c r="NSK20" s="5"/>
      <c r="NSL20" s="5"/>
      <c r="NSM20" s="5"/>
      <c r="NSN20" s="5"/>
      <c r="NSO20" s="5"/>
      <c r="NSP20" s="5"/>
      <c r="NSQ20" s="5"/>
      <c r="NSR20" s="5"/>
      <c r="NSS20" s="5"/>
      <c r="NST20" s="5"/>
      <c r="NSU20" s="5"/>
      <c r="NSV20" s="5"/>
      <c r="NSW20" s="5"/>
      <c r="NSX20" s="5"/>
      <c r="NSY20" s="5"/>
      <c r="NSZ20" s="5"/>
      <c r="NTA20" s="5"/>
      <c r="NTB20" s="5"/>
      <c r="NTC20" s="5"/>
      <c r="NTD20" s="5"/>
      <c r="NTE20" s="5"/>
      <c r="NTF20" s="5"/>
      <c r="NTG20" s="5"/>
      <c r="NTH20" s="5"/>
      <c r="NTI20" s="5"/>
      <c r="NTJ20" s="5"/>
      <c r="NTK20" s="5"/>
      <c r="NTL20" s="5"/>
      <c r="NTM20" s="5"/>
      <c r="NTN20" s="5"/>
      <c r="NTO20" s="5"/>
      <c r="NTP20" s="5"/>
      <c r="NTQ20" s="5"/>
      <c r="NTR20" s="5"/>
      <c r="NTS20" s="5"/>
      <c r="NTT20" s="5"/>
      <c r="NTU20" s="5"/>
      <c r="NTV20" s="5"/>
      <c r="NTW20" s="5"/>
      <c r="NTX20" s="5"/>
      <c r="NTY20" s="5"/>
      <c r="NTZ20" s="5"/>
      <c r="NUA20" s="5"/>
      <c r="NUB20" s="5"/>
      <c r="NUC20" s="5"/>
      <c r="NUD20" s="5"/>
      <c r="NUE20" s="5"/>
      <c r="NUF20" s="5"/>
      <c r="NUG20" s="5"/>
      <c r="NUH20" s="5"/>
      <c r="NUI20" s="5"/>
      <c r="NUJ20" s="5"/>
      <c r="NUK20" s="5"/>
      <c r="NUL20" s="5"/>
      <c r="NUM20" s="5"/>
      <c r="NUN20" s="5"/>
      <c r="NUO20" s="5"/>
      <c r="NUP20" s="5"/>
      <c r="NUQ20" s="5"/>
      <c r="NUR20" s="5"/>
      <c r="NUS20" s="5"/>
      <c r="NUT20" s="5"/>
      <c r="NUU20" s="5"/>
      <c r="NUV20" s="5"/>
      <c r="NUW20" s="5"/>
      <c r="NUX20" s="5"/>
      <c r="NUY20" s="5"/>
      <c r="NUZ20" s="5"/>
      <c r="NVA20" s="5"/>
      <c r="NVB20" s="5"/>
      <c r="NVC20" s="5"/>
      <c r="NVD20" s="5"/>
      <c r="NVE20" s="5"/>
      <c r="NVF20" s="5"/>
      <c r="NVG20" s="5"/>
      <c r="NVH20" s="5"/>
      <c r="NVI20" s="5"/>
      <c r="NVJ20" s="5"/>
      <c r="NVK20" s="5"/>
      <c r="NVL20" s="5"/>
      <c r="NVM20" s="5"/>
      <c r="NVN20" s="5"/>
      <c r="NVO20" s="5"/>
      <c r="NVP20" s="5"/>
      <c r="NVQ20" s="5"/>
      <c r="NVR20" s="5"/>
      <c r="NVS20" s="5"/>
      <c r="NVT20" s="5"/>
      <c r="NVU20" s="5"/>
      <c r="NVV20" s="5"/>
      <c r="NVW20" s="5"/>
      <c r="NVX20" s="5"/>
      <c r="NVY20" s="5"/>
      <c r="NVZ20" s="5"/>
      <c r="NWA20" s="5"/>
      <c r="NWB20" s="5"/>
      <c r="NWC20" s="5"/>
      <c r="NWD20" s="5"/>
      <c r="NWE20" s="5"/>
      <c r="NWF20" s="5"/>
      <c r="NWG20" s="5"/>
      <c r="NWH20" s="5"/>
      <c r="NWI20" s="5"/>
      <c r="NWJ20" s="5"/>
      <c r="NWK20" s="5"/>
      <c r="NWL20" s="5"/>
      <c r="NWM20" s="5"/>
      <c r="NWN20" s="5"/>
      <c r="NWO20" s="5"/>
      <c r="NWP20" s="5"/>
      <c r="NWQ20" s="5"/>
      <c r="NWR20" s="5"/>
      <c r="NWS20" s="5"/>
      <c r="NWT20" s="5"/>
      <c r="NWU20" s="5"/>
      <c r="NWV20" s="5"/>
      <c r="NWW20" s="5"/>
      <c r="NWX20" s="5"/>
      <c r="NWY20" s="5"/>
      <c r="NWZ20" s="5"/>
      <c r="NXA20" s="5"/>
      <c r="NXB20" s="5"/>
      <c r="NXC20" s="5"/>
      <c r="NXD20" s="5"/>
      <c r="NXE20" s="5"/>
      <c r="NXF20" s="5"/>
      <c r="NXG20" s="5"/>
      <c r="NXH20" s="5"/>
      <c r="NXI20" s="5"/>
      <c r="NXJ20" s="5"/>
      <c r="NXK20" s="5"/>
      <c r="NXL20" s="5"/>
      <c r="NXM20" s="5"/>
      <c r="NXN20" s="5"/>
      <c r="NXO20" s="5"/>
      <c r="NXP20" s="5"/>
      <c r="NXQ20" s="5"/>
      <c r="NXR20" s="5"/>
      <c r="NXS20" s="5"/>
      <c r="NXT20" s="5"/>
      <c r="NXU20" s="5"/>
      <c r="NXV20" s="5"/>
      <c r="NXW20" s="5"/>
      <c r="NXX20" s="5"/>
      <c r="NXY20" s="5"/>
      <c r="NXZ20" s="5"/>
      <c r="NYA20" s="5"/>
      <c r="NYB20" s="5"/>
      <c r="NYC20" s="5"/>
      <c r="NYD20" s="5"/>
      <c r="NYE20" s="5"/>
      <c r="NYF20" s="5"/>
      <c r="NYG20" s="5"/>
      <c r="NYH20" s="5"/>
      <c r="NYI20" s="5"/>
      <c r="NYJ20" s="5"/>
      <c r="NYK20" s="5"/>
      <c r="NYL20" s="5"/>
      <c r="NYM20" s="5"/>
      <c r="NYN20" s="5"/>
      <c r="NYO20" s="5"/>
      <c r="NYP20" s="5"/>
      <c r="NYQ20" s="5"/>
      <c r="NYR20" s="5"/>
      <c r="NYS20" s="5"/>
      <c r="NYT20" s="5"/>
      <c r="NYU20" s="5"/>
      <c r="NYV20" s="5"/>
      <c r="NYW20" s="5"/>
      <c r="NYX20" s="5"/>
      <c r="NYY20" s="5"/>
      <c r="NYZ20" s="5"/>
      <c r="NZA20" s="5"/>
      <c r="NZB20" s="5"/>
      <c r="NZC20" s="5"/>
      <c r="NZD20" s="5"/>
      <c r="NZE20" s="5"/>
      <c r="NZF20" s="5"/>
      <c r="NZG20" s="5"/>
      <c r="NZH20" s="5"/>
      <c r="NZI20" s="5"/>
      <c r="NZJ20" s="5"/>
      <c r="NZK20" s="5"/>
      <c r="NZL20" s="5"/>
      <c r="NZM20" s="5"/>
      <c r="NZN20" s="5"/>
      <c r="NZO20" s="5"/>
      <c r="NZP20" s="5"/>
      <c r="NZQ20" s="5"/>
      <c r="NZR20" s="5"/>
      <c r="NZS20" s="5"/>
      <c r="NZT20" s="5"/>
      <c r="NZU20" s="5"/>
      <c r="NZV20" s="5"/>
      <c r="NZW20" s="5"/>
      <c r="NZX20" s="5"/>
      <c r="NZY20" s="5"/>
      <c r="NZZ20" s="5"/>
      <c r="OAA20" s="5"/>
      <c r="OAB20" s="5"/>
      <c r="OAC20" s="5"/>
      <c r="OAD20" s="5"/>
      <c r="OAE20" s="5"/>
      <c r="OAF20" s="5"/>
      <c r="OAG20" s="5"/>
      <c r="OAH20" s="5"/>
      <c r="OAI20" s="5"/>
      <c r="OAJ20" s="5"/>
      <c r="OAK20" s="5"/>
      <c r="OAL20" s="5"/>
      <c r="OAM20" s="5"/>
      <c r="OAN20" s="5"/>
      <c r="OAO20" s="5"/>
      <c r="OAP20" s="5"/>
      <c r="OAQ20" s="5"/>
      <c r="OAR20" s="5"/>
      <c r="OAS20" s="5"/>
      <c r="OAT20" s="5"/>
      <c r="OAU20" s="5"/>
      <c r="OAV20" s="5"/>
      <c r="OAW20" s="5"/>
      <c r="OAX20" s="5"/>
      <c r="OAY20" s="5"/>
      <c r="OAZ20" s="5"/>
      <c r="OBA20" s="5"/>
      <c r="OBB20" s="5"/>
      <c r="OBC20" s="5"/>
      <c r="OBD20" s="5"/>
      <c r="OBE20" s="5"/>
      <c r="OBF20" s="5"/>
      <c r="OBG20" s="5"/>
      <c r="OBH20" s="5"/>
      <c r="OBI20" s="5"/>
      <c r="OBJ20" s="5"/>
      <c r="OBK20" s="5"/>
      <c r="OBL20" s="5"/>
      <c r="OBM20" s="5"/>
      <c r="OBN20" s="5"/>
      <c r="OBO20" s="5"/>
      <c r="OBP20" s="5"/>
      <c r="OBQ20" s="5"/>
      <c r="OBR20" s="5"/>
      <c r="OBS20" s="5"/>
      <c r="OBT20" s="5"/>
      <c r="OBU20" s="5"/>
      <c r="OBV20" s="5"/>
      <c r="OBW20" s="5"/>
      <c r="OBX20" s="5"/>
      <c r="OBY20" s="5"/>
      <c r="OBZ20" s="5"/>
      <c r="OCA20" s="5"/>
      <c r="OCB20" s="5"/>
      <c r="OCC20" s="5"/>
      <c r="OCD20" s="5"/>
      <c r="OCE20" s="5"/>
      <c r="OCF20" s="5"/>
      <c r="OCG20" s="5"/>
      <c r="OCH20" s="5"/>
      <c r="OCI20" s="5"/>
      <c r="OCJ20" s="5"/>
      <c r="OCK20" s="5"/>
      <c r="OCL20" s="5"/>
      <c r="OCM20" s="5"/>
      <c r="OCN20" s="5"/>
      <c r="OCO20" s="5"/>
      <c r="OCP20" s="5"/>
      <c r="OCQ20" s="5"/>
      <c r="OCR20" s="5"/>
      <c r="OCS20" s="5"/>
      <c r="OCT20" s="5"/>
      <c r="OCU20" s="5"/>
      <c r="OCV20" s="5"/>
      <c r="OCW20" s="5"/>
      <c r="OCX20" s="5"/>
      <c r="OCY20" s="5"/>
      <c r="OCZ20" s="5"/>
      <c r="ODA20" s="5"/>
      <c r="ODB20" s="5"/>
      <c r="ODC20" s="5"/>
      <c r="ODD20" s="5"/>
      <c r="ODE20" s="5"/>
      <c r="ODF20" s="5"/>
      <c r="ODG20" s="5"/>
      <c r="ODH20" s="5"/>
      <c r="ODI20" s="5"/>
      <c r="ODJ20" s="5"/>
      <c r="ODK20" s="5"/>
      <c r="ODL20" s="5"/>
      <c r="ODM20" s="5"/>
      <c r="ODN20" s="5"/>
      <c r="ODO20" s="5"/>
      <c r="ODP20" s="5"/>
      <c r="ODQ20" s="5"/>
      <c r="ODR20" s="5"/>
      <c r="ODS20" s="5"/>
      <c r="ODT20" s="5"/>
      <c r="ODU20" s="5"/>
      <c r="ODV20" s="5"/>
      <c r="ODW20" s="5"/>
      <c r="ODX20" s="5"/>
      <c r="ODY20" s="5"/>
      <c r="ODZ20" s="5"/>
      <c r="OEA20" s="5"/>
      <c r="OEB20" s="5"/>
      <c r="OEC20" s="5"/>
      <c r="OED20" s="5"/>
      <c r="OEE20" s="5"/>
      <c r="OEF20" s="5"/>
      <c r="OEG20" s="5"/>
      <c r="OEH20" s="5"/>
      <c r="OEI20" s="5"/>
      <c r="OEJ20" s="5"/>
      <c r="OEK20" s="5"/>
      <c r="OEL20" s="5"/>
      <c r="OEM20" s="5"/>
      <c r="OEN20" s="5"/>
      <c r="OEO20" s="5"/>
      <c r="OEP20" s="5"/>
      <c r="OEQ20" s="5"/>
      <c r="OER20" s="5"/>
      <c r="OES20" s="5"/>
      <c r="OET20" s="5"/>
      <c r="OEU20" s="5"/>
      <c r="OEV20" s="5"/>
      <c r="OEW20" s="5"/>
      <c r="OEX20" s="5"/>
      <c r="OEY20" s="5"/>
      <c r="OEZ20" s="5"/>
      <c r="OFA20" s="5"/>
      <c r="OFB20" s="5"/>
      <c r="OFC20" s="5"/>
      <c r="OFD20" s="5"/>
      <c r="OFE20" s="5"/>
      <c r="OFF20" s="5"/>
      <c r="OFG20" s="5"/>
      <c r="OFH20" s="5"/>
      <c r="OFI20" s="5"/>
      <c r="OFJ20" s="5"/>
      <c r="OFK20" s="5"/>
      <c r="OFL20" s="5"/>
      <c r="OFM20" s="5"/>
      <c r="OFN20" s="5"/>
      <c r="OFO20" s="5"/>
      <c r="OFP20" s="5"/>
      <c r="OFQ20" s="5"/>
      <c r="OFR20" s="5"/>
      <c r="OFS20" s="5"/>
      <c r="OFT20" s="5"/>
      <c r="OFU20" s="5"/>
      <c r="OFV20" s="5"/>
      <c r="OFW20" s="5"/>
      <c r="OFX20" s="5"/>
      <c r="OFY20" s="5"/>
      <c r="OFZ20" s="5"/>
      <c r="OGA20" s="5"/>
      <c r="OGB20" s="5"/>
      <c r="OGC20" s="5"/>
      <c r="OGD20" s="5"/>
      <c r="OGE20" s="5"/>
      <c r="OGF20" s="5"/>
      <c r="OGG20" s="5"/>
      <c r="OGH20" s="5"/>
      <c r="OGI20" s="5"/>
      <c r="OGJ20" s="5"/>
      <c r="OGK20" s="5"/>
      <c r="OGL20" s="5"/>
      <c r="OGM20" s="5"/>
      <c r="OGN20" s="5"/>
      <c r="OGO20" s="5"/>
      <c r="OGP20" s="5"/>
      <c r="OGQ20" s="5"/>
      <c r="OGR20" s="5"/>
      <c r="OGS20" s="5"/>
      <c r="OGT20" s="5"/>
      <c r="OGU20" s="5"/>
      <c r="OGV20" s="5"/>
      <c r="OGW20" s="5"/>
      <c r="OGX20" s="5"/>
      <c r="OGY20" s="5"/>
      <c r="OGZ20" s="5"/>
      <c r="OHA20" s="5"/>
      <c r="OHB20" s="5"/>
      <c r="OHC20" s="5"/>
      <c r="OHD20" s="5"/>
      <c r="OHE20" s="5"/>
      <c r="OHF20" s="5"/>
      <c r="OHG20" s="5"/>
      <c r="OHH20" s="5"/>
      <c r="OHI20" s="5"/>
      <c r="OHJ20" s="5"/>
      <c r="OHK20" s="5"/>
      <c r="OHL20" s="5"/>
      <c r="OHM20" s="5"/>
      <c r="OHN20" s="5"/>
      <c r="OHO20" s="5"/>
      <c r="OHP20" s="5"/>
      <c r="OHQ20" s="5"/>
      <c r="OHR20" s="5"/>
      <c r="OHS20" s="5"/>
      <c r="OHT20" s="5"/>
      <c r="OHU20" s="5"/>
      <c r="OHV20" s="5"/>
      <c r="OHW20" s="5"/>
      <c r="OHX20" s="5"/>
      <c r="OHY20" s="5"/>
      <c r="OHZ20" s="5"/>
      <c r="OIA20" s="5"/>
      <c r="OIB20" s="5"/>
      <c r="OIC20" s="5"/>
      <c r="OID20" s="5"/>
      <c r="OIE20" s="5"/>
      <c r="OIF20" s="5"/>
      <c r="OIG20" s="5"/>
      <c r="OIH20" s="5"/>
      <c r="OII20" s="5"/>
      <c r="OIJ20" s="5"/>
      <c r="OIK20" s="5"/>
      <c r="OIL20" s="5"/>
      <c r="OIM20" s="5"/>
      <c r="OIN20" s="5"/>
      <c r="OIO20" s="5"/>
      <c r="OIP20" s="5"/>
      <c r="OIQ20" s="5"/>
      <c r="OIR20" s="5"/>
      <c r="OIS20" s="5"/>
      <c r="OIT20" s="5"/>
      <c r="OIU20" s="5"/>
      <c r="OIV20" s="5"/>
      <c r="OIW20" s="5"/>
      <c r="OIX20" s="5"/>
      <c r="OIY20" s="5"/>
      <c r="OIZ20" s="5"/>
      <c r="OJA20" s="5"/>
      <c r="OJB20" s="5"/>
      <c r="OJC20" s="5"/>
      <c r="OJD20" s="5"/>
      <c r="OJE20" s="5"/>
      <c r="OJF20" s="5"/>
      <c r="OJG20" s="5"/>
      <c r="OJH20" s="5"/>
      <c r="OJI20" s="5"/>
      <c r="OJJ20" s="5"/>
      <c r="OJK20" s="5"/>
      <c r="OJL20" s="5"/>
      <c r="OJM20" s="5"/>
      <c r="OJN20" s="5"/>
      <c r="OJO20" s="5"/>
      <c r="OJP20" s="5"/>
      <c r="OJQ20" s="5"/>
      <c r="OJR20" s="5"/>
      <c r="OJS20" s="5"/>
      <c r="OJT20" s="5"/>
      <c r="OJU20" s="5"/>
      <c r="OJV20" s="5"/>
      <c r="OJW20" s="5"/>
      <c r="OJX20" s="5"/>
      <c r="OJY20" s="5"/>
      <c r="OJZ20" s="5"/>
      <c r="OKA20" s="5"/>
      <c r="OKB20" s="5"/>
      <c r="OKC20" s="5"/>
      <c r="OKD20" s="5"/>
      <c r="OKE20" s="5"/>
      <c r="OKF20" s="5"/>
      <c r="OKG20" s="5"/>
      <c r="OKH20" s="5"/>
      <c r="OKI20" s="5"/>
      <c r="OKJ20" s="5"/>
      <c r="OKK20" s="5"/>
      <c r="OKL20" s="5"/>
      <c r="OKM20" s="5"/>
      <c r="OKN20" s="5"/>
      <c r="OKO20" s="5"/>
      <c r="OKP20" s="5"/>
      <c r="OKQ20" s="5"/>
      <c r="OKR20" s="5"/>
      <c r="OKS20" s="5"/>
      <c r="OKT20" s="5"/>
      <c r="OKU20" s="5"/>
      <c r="OKV20" s="5"/>
      <c r="OKW20" s="5"/>
      <c r="OKX20" s="5"/>
      <c r="OKY20" s="5"/>
      <c r="OKZ20" s="5"/>
      <c r="OLA20" s="5"/>
      <c r="OLB20" s="5"/>
      <c r="OLC20" s="5"/>
      <c r="OLD20" s="5"/>
      <c r="OLE20" s="5"/>
      <c r="OLF20" s="5"/>
      <c r="OLG20" s="5"/>
      <c r="OLH20" s="5"/>
      <c r="OLI20" s="5"/>
      <c r="OLJ20" s="5"/>
      <c r="OLK20" s="5"/>
      <c r="OLL20" s="5"/>
      <c r="OLM20" s="5"/>
      <c r="OLN20" s="5"/>
      <c r="OLO20" s="5"/>
      <c r="OLP20" s="5"/>
      <c r="OLQ20" s="5"/>
      <c r="OLR20" s="5"/>
      <c r="OLS20" s="5"/>
      <c r="OLT20" s="5"/>
      <c r="OLU20" s="5"/>
      <c r="OLV20" s="5"/>
      <c r="OLW20" s="5"/>
      <c r="OLX20" s="5"/>
      <c r="OLY20" s="5"/>
      <c r="OLZ20" s="5"/>
      <c r="OMA20" s="5"/>
      <c r="OMB20" s="5"/>
      <c r="OMC20" s="5"/>
      <c r="OMD20" s="5"/>
      <c r="OME20" s="5"/>
      <c r="OMF20" s="5"/>
      <c r="OMG20" s="5"/>
      <c r="OMH20" s="5"/>
      <c r="OMI20" s="5"/>
      <c r="OMJ20" s="5"/>
      <c r="OMK20" s="5"/>
      <c r="OML20" s="5"/>
      <c r="OMM20" s="5"/>
      <c r="OMN20" s="5"/>
      <c r="OMO20" s="5"/>
      <c r="OMP20" s="5"/>
      <c r="OMQ20" s="5"/>
      <c r="OMR20" s="5"/>
      <c r="OMS20" s="5"/>
      <c r="OMT20" s="5"/>
      <c r="OMU20" s="5"/>
      <c r="OMV20" s="5"/>
      <c r="OMW20" s="5"/>
      <c r="OMX20" s="5"/>
      <c r="OMY20" s="5"/>
      <c r="OMZ20" s="5"/>
      <c r="ONA20" s="5"/>
      <c r="ONB20" s="5"/>
      <c r="ONC20" s="5"/>
      <c r="OND20" s="5"/>
      <c r="ONE20" s="5"/>
      <c r="ONF20" s="5"/>
      <c r="ONG20" s="5"/>
      <c r="ONH20" s="5"/>
      <c r="ONI20" s="5"/>
      <c r="ONJ20" s="5"/>
      <c r="ONK20" s="5"/>
      <c r="ONL20" s="5"/>
      <c r="ONM20" s="5"/>
      <c r="ONN20" s="5"/>
      <c r="ONO20" s="5"/>
      <c r="ONP20" s="5"/>
      <c r="ONQ20" s="5"/>
      <c r="ONR20" s="5"/>
      <c r="ONS20" s="5"/>
      <c r="ONT20" s="5"/>
      <c r="ONU20" s="5"/>
      <c r="ONV20" s="5"/>
      <c r="ONW20" s="5"/>
      <c r="ONX20" s="5"/>
      <c r="ONY20" s="5"/>
      <c r="ONZ20" s="5"/>
      <c r="OOA20" s="5"/>
      <c r="OOB20" s="5"/>
      <c r="OOC20" s="5"/>
      <c r="OOD20" s="5"/>
      <c r="OOE20" s="5"/>
      <c r="OOF20" s="5"/>
      <c r="OOG20" s="5"/>
      <c r="OOH20" s="5"/>
      <c r="OOI20" s="5"/>
      <c r="OOJ20" s="5"/>
      <c r="OOK20" s="5"/>
      <c r="OOL20" s="5"/>
      <c r="OOM20" s="5"/>
      <c r="OON20" s="5"/>
      <c r="OOO20" s="5"/>
      <c r="OOP20" s="5"/>
      <c r="OOQ20" s="5"/>
      <c r="OOR20" s="5"/>
      <c r="OOS20" s="5"/>
      <c r="OOT20" s="5"/>
      <c r="OOU20" s="5"/>
      <c r="OOV20" s="5"/>
      <c r="OOW20" s="5"/>
      <c r="OOX20" s="5"/>
      <c r="OOY20" s="5"/>
      <c r="OOZ20" s="5"/>
      <c r="OPA20" s="5"/>
      <c r="OPB20" s="5"/>
      <c r="OPC20" s="5"/>
      <c r="OPD20" s="5"/>
      <c r="OPE20" s="5"/>
      <c r="OPF20" s="5"/>
      <c r="OPG20" s="5"/>
      <c r="OPH20" s="5"/>
      <c r="OPI20" s="5"/>
      <c r="OPJ20" s="5"/>
      <c r="OPK20" s="5"/>
      <c r="OPL20" s="5"/>
      <c r="OPM20" s="5"/>
      <c r="OPN20" s="5"/>
      <c r="OPO20" s="5"/>
      <c r="OPP20" s="5"/>
      <c r="OPQ20" s="5"/>
      <c r="OPR20" s="5"/>
      <c r="OPS20" s="5"/>
      <c r="OPT20" s="5"/>
      <c r="OPU20" s="5"/>
      <c r="OPV20" s="5"/>
      <c r="OPW20" s="5"/>
      <c r="OPX20" s="5"/>
      <c r="OPY20" s="5"/>
      <c r="OPZ20" s="5"/>
      <c r="OQA20" s="5"/>
      <c r="OQB20" s="5"/>
      <c r="OQC20" s="5"/>
      <c r="OQD20" s="5"/>
      <c r="OQE20" s="5"/>
      <c r="OQF20" s="5"/>
      <c r="OQG20" s="5"/>
      <c r="OQH20" s="5"/>
      <c r="OQI20" s="5"/>
      <c r="OQJ20" s="5"/>
      <c r="OQK20" s="5"/>
      <c r="OQL20" s="5"/>
      <c r="OQM20" s="5"/>
      <c r="OQN20" s="5"/>
      <c r="OQO20" s="5"/>
      <c r="OQP20" s="5"/>
      <c r="OQQ20" s="5"/>
      <c r="OQR20" s="5"/>
      <c r="OQS20" s="5"/>
      <c r="OQT20" s="5"/>
      <c r="OQU20" s="5"/>
      <c r="OQV20" s="5"/>
      <c r="OQW20" s="5"/>
      <c r="OQX20" s="5"/>
      <c r="OQY20" s="5"/>
      <c r="OQZ20" s="5"/>
      <c r="ORA20" s="5"/>
      <c r="ORB20" s="5"/>
      <c r="ORC20" s="5"/>
      <c r="ORD20" s="5"/>
      <c r="ORE20" s="5"/>
      <c r="ORF20" s="5"/>
      <c r="ORG20" s="5"/>
      <c r="ORH20" s="5"/>
      <c r="ORI20" s="5"/>
      <c r="ORJ20" s="5"/>
      <c r="ORK20" s="5"/>
      <c r="ORL20" s="5"/>
      <c r="ORM20" s="5"/>
      <c r="ORN20" s="5"/>
      <c r="ORO20" s="5"/>
      <c r="ORP20" s="5"/>
      <c r="ORQ20" s="5"/>
      <c r="ORR20" s="5"/>
      <c r="ORS20" s="5"/>
      <c r="ORT20" s="5"/>
      <c r="ORU20" s="5"/>
      <c r="ORV20" s="5"/>
      <c r="ORW20" s="5"/>
      <c r="ORX20" s="5"/>
      <c r="ORY20" s="5"/>
      <c r="ORZ20" s="5"/>
      <c r="OSA20" s="5"/>
      <c r="OSB20" s="5"/>
      <c r="OSC20" s="5"/>
      <c r="OSD20" s="5"/>
      <c r="OSE20" s="5"/>
      <c r="OSF20" s="5"/>
      <c r="OSG20" s="5"/>
      <c r="OSH20" s="5"/>
      <c r="OSI20" s="5"/>
      <c r="OSJ20" s="5"/>
      <c r="OSK20" s="5"/>
      <c r="OSL20" s="5"/>
      <c r="OSM20" s="5"/>
      <c r="OSN20" s="5"/>
      <c r="OSO20" s="5"/>
      <c r="OSP20" s="5"/>
      <c r="OSQ20" s="5"/>
      <c r="OSR20" s="5"/>
      <c r="OSS20" s="5"/>
      <c r="OST20" s="5"/>
      <c r="OSU20" s="5"/>
      <c r="OSV20" s="5"/>
      <c r="OSW20" s="5"/>
      <c r="OSX20" s="5"/>
      <c r="OSY20" s="5"/>
      <c r="OSZ20" s="5"/>
      <c r="OTA20" s="5"/>
      <c r="OTB20" s="5"/>
      <c r="OTC20" s="5"/>
      <c r="OTD20" s="5"/>
      <c r="OTE20" s="5"/>
      <c r="OTF20" s="5"/>
      <c r="OTG20" s="5"/>
      <c r="OTH20" s="5"/>
      <c r="OTI20" s="5"/>
      <c r="OTJ20" s="5"/>
      <c r="OTK20" s="5"/>
      <c r="OTL20" s="5"/>
      <c r="OTM20" s="5"/>
      <c r="OTN20" s="5"/>
      <c r="OTO20" s="5"/>
      <c r="OTP20" s="5"/>
      <c r="OTQ20" s="5"/>
      <c r="OTR20" s="5"/>
      <c r="OTS20" s="5"/>
      <c r="OTT20" s="5"/>
      <c r="OTU20" s="5"/>
      <c r="OTV20" s="5"/>
      <c r="OTW20" s="5"/>
      <c r="OTX20" s="5"/>
      <c r="OTY20" s="5"/>
      <c r="OTZ20" s="5"/>
      <c r="OUA20" s="5"/>
      <c r="OUB20" s="5"/>
      <c r="OUC20" s="5"/>
      <c r="OUD20" s="5"/>
      <c r="OUE20" s="5"/>
      <c r="OUF20" s="5"/>
      <c r="OUG20" s="5"/>
      <c r="OUH20" s="5"/>
      <c r="OUI20" s="5"/>
      <c r="OUJ20" s="5"/>
      <c r="OUK20" s="5"/>
      <c r="OUL20" s="5"/>
      <c r="OUM20" s="5"/>
      <c r="OUN20" s="5"/>
      <c r="OUO20" s="5"/>
      <c r="OUP20" s="5"/>
      <c r="OUQ20" s="5"/>
      <c r="OUR20" s="5"/>
      <c r="OUS20" s="5"/>
      <c r="OUT20" s="5"/>
      <c r="OUU20" s="5"/>
      <c r="OUV20" s="5"/>
      <c r="OUW20" s="5"/>
      <c r="OUX20" s="5"/>
      <c r="OUY20" s="5"/>
      <c r="OUZ20" s="5"/>
      <c r="OVA20" s="5"/>
      <c r="OVB20" s="5"/>
      <c r="OVC20" s="5"/>
      <c r="OVD20" s="5"/>
      <c r="OVE20" s="5"/>
      <c r="OVF20" s="5"/>
      <c r="OVG20" s="5"/>
      <c r="OVH20" s="5"/>
      <c r="OVI20" s="5"/>
      <c r="OVJ20" s="5"/>
      <c r="OVK20" s="5"/>
      <c r="OVL20" s="5"/>
      <c r="OVM20" s="5"/>
      <c r="OVN20" s="5"/>
      <c r="OVO20" s="5"/>
      <c r="OVP20" s="5"/>
      <c r="OVQ20" s="5"/>
      <c r="OVR20" s="5"/>
      <c r="OVS20" s="5"/>
      <c r="OVT20" s="5"/>
      <c r="OVU20" s="5"/>
      <c r="OVV20" s="5"/>
      <c r="OVW20" s="5"/>
      <c r="OVX20" s="5"/>
      <c r="OVY20" s="5"/>
      <c r="OVZ20" s="5"/>
      <c r="OWA20" s="5"/>
      <c r="OWB20" s="5"/>
      <c r="OWC20" s="5"/>
      <c r="OWD20" s="5"/>
      <c r="OWE20" s="5"/>
      <c r="OWF20" s="5"/>
      <c r="OWG20" s="5"/>
      <c r="OWH20" s="5"/>
      <c r="OWI20" s="5"/>
      <c r="OWJ20" s="5"/>
      <c r="OWK20" s="5"/>
      <c r="OWL20" s="5"/>
      <c r="OWM20" s="5"/>
      <c r="OWN20" s="5"/>
      <c r="OWO20" s="5"/>
      <c r="OWP20" s="5"/>
      <c r="OWQ20" s="5"/>
      <c r="OWR20" s="5"/>
      <c r="OWS20" s="5"/>
      <c r="OWT20" s="5"/>
      <c r="OWU20" s="5"/>
      <c r="OWV20" s="5"/>
      <c r="OWW20" s="5"/>
      <c r="OWX20" s="5"/>
      <c r="OWY20" s="5"/>
      <c r="OWZ20" s="5"/>
      <c r="OXA20" s="5"/>
      <c r="OXB20" s="5"/>
      <c r="OXC20" s="5"/>
      <c r="OXD20" s="5"/>
      <c r="OXE20" s="5"/>
      <c r="OXF20" s="5"/>
      <c r="OXG20" s="5"/>
      <c r="OXH20" s="5"/>
      <c r="OXI20" s="5"/>
      <c r="OXJ20" s="5"/>
      <c r="OXK20" s="5"/>
      <c r="OXL20" s="5"/>
      <c r="OXM20" s="5"/>
      <c r="OXN20" s="5"/>
      <c r="OXO20" s="5"/>
      <c r="OXP20" s="5"/>
      <c r="OXQ20" s="5"/>
      <c r="OXR20" s="5"/>
      <c r="OXS20" s="5"/>
      <c r="OXT20" s="5"/>
      <c r="OXU20" s="5"/>
      <c r="OXV20" s="5"/>
      <c r="OXW20" s="5"/>
      <c r="OXX20" s="5"/>
      <c r="OXY20" s="5"/>
      <c r="OXZ20" s="5"/>
      <c r="OYA20" s="5"/>
      <c r="OYB20" s="5"/>
      <c r="OYC20" s="5"/>
      <c r="OYD20" s="5"/>
      <c r="OYE20" s="5"/>
      <c r="OYF20" s="5"/>
      <c r="OYG20" s="5"/>
      <c r="OYH20" s="5"/>
      <c r="OYI20" s="5"/>
      <c r="OYJ20" s="5"/>
      <c r="OYK20" s="5"/>
      <c r="OYL20" s="5"/>
      <c r="OYM20" s="5"/>
      <c r="OYN20" s="5"/>
      <c r="OYO20" s="5"/>
      <c r="OYP20" s="5"/>
      <c r="OYQ20" s="5"/>
      <c r="OYR20" s="5"/>
      <c r="OYS20" s="5"/>
      <c r="OYT20" s="5"/>
      <c r="OYU20" s="5"/>
      <c r="OYV20" s="5"/>
      <c r="OYW20" s="5"/>
      <c r="OYX20" s="5"/>
      <c r="OYY20" s="5"/>
      <c r="OYZ20" s="5"/>
      <c r="OZA20" s="5"/>
      <c r="OZB20" s="5"/>
      <c r="OZC20" s="5"/>
      <c r="OZD20" s="5"/>
      <c r="OZE20" s="5"/>
      <c r="OZF20" s="5"/>
      <c r="OZG20" s="5"/>
      <c r="OZH20" s="5"/>
      <c r="OZI20" s="5"/>
      <c r="OZJ20" s="5"/>
      <c r="OZK20" s="5"/>
      <c r="OZL20" s="5"/>
      <c r="OZM20" s="5"/>
      <c r="OZN20" s="5"/>
      <c r="OZO20" s="5"/>
      <c r="OZP20" s="5"/>
      <c r="OZQ20" s="5"/>
      <c r="OZR20" s="5"/>
      <c r="OZS20" s="5"/>
      <c r="OZT20" s="5"/>
      <c r="OZU20" s="5"/>
      <c r="OZV20" s="5"/>
      <c r="OZW20" s="5"/>
      <c r="OZX20" s="5"/>
      <c r="OZY20" s="5"/>
      <c r="OZZ20" s="5"/>
      <c r="PAA20" s="5"/>
      <c r="PAB20" s="5"/>
      <c r="PAC20" s="5"/>
      <c r="PAD20" s="5"/>
      <c r="PAE20" s="5"/>
      <c r="PAF20" s="5"/>
      <c r="PAG20" s="5"/>
      <c r="PAH20" s="5"/>
      <c r="PAI20" s="5"/>
      <c r="PAJ20" s="5"/>
      <c r="PAK20" s="5"/>
      <c r="PAL20" s="5"/>
      <c r="PAM20" s="5"/>
      <c r="PAN20" s="5"/>
      <c r="PAO20" s="5"/>
      <c r="PAP20" s="5"/>
      <c r="PAQ20" s="5"/>
      <c r="PAR20" s="5"/>
      <c r="PAS20" s="5"/>
      <c r="PAT20" s="5"/>
      <c r="PAU20" s="5"/>
      <c r="PAV20" s="5"/>
      <c r="PAW20" s="5"/>
      <c r="PAX20" s="5"/>
      <c r="PAY20" s="5"/>
      <c r="PAZ20" s="5"/>
      <c r="PBA20" s="5"/>
      <c r="PBB20" s="5"/>
      <c r="PBC20" s="5"/>
      <c r="PBD20" s="5"/>
      <c r="PBE20" s="5"/>
      <c r="PBF20" s="5"/>
      <c r="PBG20" s="5"/>
      <c r="PBH20" s="5"/>
      <c r="PBI20" s="5"/>
      <c r="PBJ20" s="5"/>
      <c r="PBK20" s="5"/>
      <c r="PBL20" s="5"/>
      <c r="PBM20" s="5"/>
      <c r="PBN20" s="5"/>
      <c r="PBO20" s="5"/>
      <c r="PBP20" s="5"/>
      <c r="PBQ20" s="5"/>
      <c r="PBR20" s="5"/>
      <c r="PBS20" s="5"/>
      <c r="PBT20" s="5"/>
      <c r="PBU20" s="5"/>
      <c r="PBV20" s="5"/>
      <c r="PBW20" s="5"/>
      <c r="PBX20" s="5"/>
      <c r="PBY20" s="5"/>
      <c r="PBZ20" s="5"/>
      <c r="PCA20" s="5"/>
      <c r="PCB20" s="5"/>
      <c r="PCC20" s="5"/>
      <c r="PCD20" s="5"/>
      <c r="PCE20" s="5"/>
      <c r="PCF20" s="5"/>
      <c r="PCG20" s="5"/>
      <c r="PCH20" s="5"/>
      <c r="PCI20" s="5"/>
      <c r="PCJ20" s="5"/>
      <c r="PCK20" s="5"/>
      <c r="PCL20" s="5"/>
      <c r="PCM20" s="5"/>
      <c r="PCN20" s="5"/>
      <c r="PCO20" s="5"/>
      <c r="PCP20" s="5"/>
      <c r="PCQ20" s="5"/>
      <c r="PCR20" s="5"/>
      <c r="PCS20" s="5"/>
      <c r="PCT20" s="5"/>
      <c r="PCU20" s="5"/>
      <c r="PCV20" s="5"/>
      <c r="PCW20" s="5"/>
      <c r="PCX20" s="5"/>
      <c r="PCY20" s="5"/>
      <c r="PCZ20" s="5"/>
      <c r="PDA20" s="5"/>
      <c r="PDB20" s="5"/>
      <c r="PDC20" s="5"/>
      <c r="PDD20" s="5"/>
      <c r="PDE20" s="5"/>
      <c r="PDF20" s="5"/>
      <c r="PDG20" s="5"/>
      <c r="PDH20" s="5"/>
      <c r="PDI20" s="5"/>
      <c r="PDJ20" s="5"/>
      <c r="PDK20" s="5"/>
      <c r="PDL20" s="5"/>
      <c r="PDM20" s="5"/>
      <c r="PDN20" s="5"/>
      <c r="PDO20" s="5"/>
      <c r="PDP20" s="5"/>
      <c r="PDQ20" s="5"/>
      <c r="PDR20" s="5"/>
      <c r="PDS20" s="5"/>
      <c r="PDT20" s="5"/>
      <c r="PDU20" s="5"/>
      <c r="PDV20" s="5"/>
      <c r="PDW20" s="5"/>
      <c r="PDX20" s="5"/>
      <c r="PDY20" s="5"/>
      <c r="PDZ20" s="5"/>
      <c r="PEA20" s="5"/>
      <c r="PEB20" s="5"/>
      <c r="PEC20" s="5"/>
      <c r="PED20" s="5"/>
      <c r="PEE20" s="5"/>
      <c r="PEF20" s="5"/>
      <c r="PEG20" s="5"/>
      <c r="PEH20" s="5"/>
      <c r="PEI20" s="5"/>
      <c r="PEJ20" s="5"/>
      <c r="PEK20" s="5"/>
      <c r="PEL20" s="5"/>
      <c r="PEM20" s="5"/>
      <c r="PEN20" s="5"/>
      <c r="PEO20" s="5"/>
      <c r="PEP20" s="5"/>
      <c r="PEQ20" s="5"/>
      <c r="PER20" s="5"/>
      <c r="PES20" s="5"/>
      <c r="PET20" s="5"/>
      <c r="PEU20" s="5"/>
      <c r="PEV20" s="5"/>
      <c r="PEW20" s="5"/>
      <c r="PEX20" s="5"/>
      <c r="PEY20" s="5"/>
      <c r="PEZ20" s="5"/>
      <c r="PFA20" s="5"/>
      <c r="PFB20" s="5"/>
      <c r="PFC20" s="5"/>
      <c r="PFD20" s="5"/>
      <c r="PFE20" s="5"/>
      <c r="PFF20" s="5"/>
      <c r="PFG20" s="5"/>
      <c r="PFH20" s="5"/>
      <c r="PFI20" s="5"/>
      <c r="PFJ20" s="5"/>
      <c r="PFK20" s="5"/>
      <c r="PFL20" s="5"/>
      <c r="PFM20" s="5"/>
      <c r="PFN20" s="5"/>
      <c r="PFO20" s="5"/>
      <c r="PFP20" s="5"/>
      <c r="PFQ20" s="5"/>
      <c r="PFR20" s="5"/>
      <c r="PFS20" s="5"/>
      <c r="PFT20" s="5"/>
      <c r="PFU20" s="5"/>
      <c r="PFV20" s="5"/>
      <c r="PFW20" s="5"/>
      <c r="PFX20" s="5"/>
      <c r="PFY20" s="5"/>
      <c r="PFZ20" s="5"/>
      <c r="PGA20" s="5"/>
      <c r="PGB20" s="5"/>
      <c r="PGC20" s="5"/>
      <c r="PGD20" s="5"/>
      <c r="PGE20" s="5"/>
      <c r="PGF20" s="5"/>
      <c r="PGG20" s="5"/>
      <c r="PGH20" s="5"/>
      <c r="PGI20" s="5"/>
      <c r="PGJ20" s="5"/>
      <c r="PGK20" s="5"/>
      <c r="PGL20" s="5"/>
      <c r="PGM20" s="5"/>
      <c r="PGN20" s="5"/>
      <c r="PGO20" s="5"/>
      <c r="PGP20" s="5"/>
      <c r="PGQ20" s="5"/>
      <c r="PGR20" s="5"/>
      <c r="PGS20" s="5"/>
      <c r="PGT20" s="5"/>
      <c r="PGU20" s="5"/>
      <c r="PGV20" s="5"/>
      <c r="PGW20" s="5"/>
      <c r="PGX20" s="5"/>
      <c r="PGY20" s="5"/>
      <c r="PGZ20" s="5"/>
      <c r="PHA20" s="5"/>
      <c r="PHB20" s="5"/>
      <c r="PHC20" s="5"/>
      <c r="PHD20" s="5"/>
      <c r="PHE20" s="5"/>
      <c r="PHF20" s="5"/>
      <c r="PHG20" s="5"/>
      <c r="PHH20" s="5"/>
      <c r="PHI20" s="5"/>
      <c r="PHJ20" s="5"/>
      <c r="PHK20" s="5"/>
      <c r="PHL20" s="5"/>
      <c r="PHM20" s="5"/>
      <c r="PHN20" s="5"/>
      <c r="PHO20" s="5"/>
      <c r="PHP20" s="5"/>
      <c r="PHQ20" s="5"/>
      <c r="PHR20" s="5"/>
      <c r="PHS20" s="5"/>
      <c r="PHT20" s="5"/>
      <c r="PHU20" s="5"/>
      <c r="PHV20" s="5"/>
      <c r="PHW20" s="5"/>
      <c r="PHX20" s="5"/>
      <c r="PHY20" s="5"/>
      <c r="PHZ20" s="5"/>
      <c r="PIA20" s="5"/>
      <c r="PIB20" s="5"/>
      <c r="PIC20" s="5"/>
      <c r="PID20" s="5"/>
      <c r="PIE20" s="5"/>
      <c r="PIF20" s="5"/>
      <c r="PIG20" s="5"/>
      <c r="PIH20" s="5"/>
      <c r="PII20" s="5"/>
      <c r="PIJ20" s="5"/>
      <c r="PIK20" s="5"/>
      <c r="PIL20" s="5"/>
      <c r="PIM20" s="5"/>
      <c r="PIN20" s="5"/>
      <c r="PIO20" s="5"/>
      <c r="PIP20" s="5"/>
      <c r="PIQ20" s="5"/>
      <c r="PIR20" s="5"/>
      <c r="PIS20" s="5"/>
      <c r="PIT20" s="5"/>
      <c r="PIU20" s="5"/>
      <c r="PIV20" s="5"/>
      <c r="PIW20" s="5"/>
      <c r="PIX20" s="5"/>
      <c r="PIY20" s="5"/>
      <c r="PIZ20" s="5"/>
      <c r="PJA20" s="5"/>
      <c r="PJB20" s="5"/>
      <c r="PJC20" s="5"/>
      <c r="PJD20" s="5"/>
      <c r="PJE20" s="5"/>
      <c r="PJF20" s="5"/>
      <c r="PJG20" s="5"/>
      <c r="PJH20" s="5"/>
      <c r="PJI20" s="5"/>
      <c r="PJJ20" s="5"/>
      <c r="PJK20" s="5"/>
      <c r="PJL20" s="5"/>
      <c r="PJM20" s="5"/>
      <c r="PJN20" s="5"/>
      <c r="PJO20" s="5"/>
      <c r="PJP20" s="5"/>
      <c r="PJQ20" s="5"/>
      <c r="PJR20" s="5"/>
      <c r="PJS20" s="5"/>
      <c r="PJT20" s="5"/>
      <c r="PJU20" s="5"/>
      <c r="PJV20" s="5"/>
      <c r="PJW20" s="5"/>
      <c r="PJX20" s="5"/>
      <c r="PJY20" s="5"/>
      <c r="PJZ20" s="5"/>
      <c r="PKA20" s="5"/>
      <c r="PKB20" s="5"/>
      <c r="PKC20" s="5"/>
      <c r="PKD20" s="5"/>
      <c r="PKE20" s="5"/>
      <c r="PKF20" s="5"/>
      <c r="PKG20" s="5"/>
      <c r="PKH20" s="5"/>
      <c r="PKI20" s="5"/>
      <c r="PKJ20" s="5"/>
      <c r="PKK20" s="5"/>
      <c r="PKL20" s="5"/>
      <c r="PKM20" s="5"/>
      <c r="PKN20" s="5"/>
      <c r="PKO20" s="5"/>
      <c r="PKP20" s="5"/>
      <c r="PKQ20" s="5"/>
      <c r="PKR20" s="5"/>
      <c r="PKS20" s="5"/>
      <c r="PKT20" s="5"/>
      <c r="PKU20" s="5"/>
      <c r="PKV20" s="5"/>
      <c r="PKW20" s="5"/>
      <c r="PKX20" s="5"/>
      <c r="PKY20" s="5"/>
      <c r="PKZ20" s="5"/>
      <c r="PLA20" s="5"/>
      <c r="PLB20" s="5"/>
      <c r="PLC20" s="5"/>
      <c r="PLD20" s="5"/>
      <c r="PLE20" s="5"/>
      <c r="PLF20" s="5"/>
      <c r="PLG20" s="5"/>
      <c r="PLH20" s="5"/>
      <c r="PLI20" s="5"/>
      <c r="PLJ20" s="5"/>
      <c r="PLK20" s="5"/>
      <c r="PLL20" s="5"/>
      <c r="PLM20" s="5"/>
      <c r="PLN20" s="5"/>
      <c r="PLO20" s="5"/>
      <c r="PLP20" s="5"/>
      <c r="PLQ20" s="5"/>
      <c r="PLR20" s="5"/>
      <c r="PLS20" s="5"/>
      <c r="PLT20" s="5"/>
      <c r="PLU20" s="5"/>
      <c r="PLV20" s="5"/>
      <c r="PLW20" s="5"/>
      <c r="PLX20" s="5"/>
      <c r="PLY20" s="5"/>
      <c r="PLZ20" s="5"/>
      <c r="PMA20" s="5"/>
      <c r="PMB20" s="5"/>
      <c r="PMC20" s="5"/>
      <c r="PMD20" s="5"/>
      <c r="PME20" s="5"/>
      <c r="PMF20" s="5"/>
      <c r="PMG20" s="5"/>
      <c r="PMH20" s="5"/>
      <c r="PMI20" s="5"/>
      <c r="PMJ20" s="5"/>
      <c r="PMK20" s="5"/>
      <c r="PML20" s="5"/>
      <c r="PMM20" s="5"/>
      <c r="PMN20" s="5"/>
      <c r="PMO20" s="5"/>
      <c r="PMP20" s="5"/>
      <c r="PMQ20" s="5"/>
      <c r="PMR20" s="5"/>
      <c r="PMS20" s="5"/>
      <c r="PMT20" s="5"/>
      <c r="PMU20" s="5"/>
      <c r="PMV20" s="5"/>
      <c r="PMW20" s="5"/>
      <c r="PMX20" s="5"/>
      <c r="PMY20" s="5"/>
      <c r="PMZ20" s="5"/>
      <c r="PNA20" s="5"/>
      <c r="PNB20" s="5"/>
      <c r="PNC20" s="5"/>
      <c r="PND20" s="5"/>
      <c r="PNE20" s="5"/>
      <c r="PNF20" s="5"/>
      <c r="PNG20" s="5"/>
      <c r="PNH20" s="5"/>
      <c r="PNI20" s="5"/>
      <c r="PNJ20" s="5"/>
      <c r="PNK20" s="5"/>
      <c r="PNL20" s="5"/>
      <c r="PNM20" s="5"/>
      <c r="PNN20" s="5"/>
      <c r="PNO20" s="5"/>
      <c r="PNP20" s="5"/>
      <c r="PNQ20" s="5"/>
      <c r="PNR20" s="5"/>
      <c r="PNS20" s="5"/>
      <c r="PNT20" s="5"/>
      <c r="PNU20" s="5"/>
      <c r="PNV20" s="5"/>
      <c r="PNW20" s="5"/>
      <c r="PNX20" s="5"/>
      <c r="PNY20" s="5"/>
      <c r="PNZ20" s="5"/>
      <c r="POA20" s="5"/>
      <c r="POB20" s="5"/>
      <c r="POC20" s="5"/>
      <c r="POD20" s="5"/>
      <c r="POE20" s="5"/>
      <c r="POF20" s="5"/>
      <c r="POG20" s="5"/>
      <c r="POH20" s="5"/>
      <c r="POI20" s="5"/>
      <c r="POJ20" s="5"/>
      <c r="POK20" s="5"/>
      <c r="POL20" s="5"/>
      <c r="POM20" s="5"/>
      <c r="PON20" s="5"/>
      <c r="POO20" s="5"/>
      <c r="POP20" s="5"/>
      <c r="POQ20" s="5"/>
      <c r="POR20" s="5"/>
      <c r="POS20" s="5"/>
      <c r="POT20" s="5"/>
      <c r="POU20" s="5"/>
      <c r="POV20" s="5"/>
      <c r="POW20" s="5"/>
      <c r="POX20" s="5"/>
      <c r="POY20" s="5"/>
      <c r="POZ20" s="5"/>
      <c r="PPA20" s="5"/>
      <c r="PPB20" s="5"/>
      <c r="PPC20" s="5"/>
      <c r="PPD20" s="5"/>
      <c r="PPE20" s="5"/>
      <c r="PPF20" s="5"/>
      <c r="PPG20" s="5"/>
      <c r="PPH20" s="5"/>
      <c r="PPI20" s="5"/>
      <c r="PPJ20" s="5"/>
      <c r="PPK20" s="5"/>
      <c r="PPL20" s="5"/>
      <c r="PPM20" s="5"/>
      <c r="PPN20" s="5"/>
      <c r="PPO20" s="5"/>
      <c r="PPP20" s="5"/>
      <c r="PPQ20" s="5"/>
      <c r="PPR20" s="5"/>
      <c r="PPS20" s="5"/>
      <c r="PPT20" s="5"/>
      <c r="PPU20" s="5"/>
      <c r="PPV20" s="5"/>
      <c r="PPW20" s="5"/>
      <c r="PPX20" s="5"/>
      <c r="PPY20" s="5"/>
      <c r="PPZ20" s="5"/>
      <c r="PQA20" s="5"/>
      <c r="PQB20" s="5"/>
      <c r="PQC20" s="5"/>
      <c r="PQD20" s="5"/>
      <c r="PQE20" s="5"/>
      <c r="PQF20" s="5"/>
      <c r="PQG20" s="5"/>
      <c r="PQH20" s="5"/>
      <c r="PQI20" s="5"/>
      <c r="PQJ20" s="5"/>
      <c r="PQK20" s="5"/>
      <c r="PQL20" s="5"/>
      <c r="PQM20" s="5"/>
      <c r="PQN20" s="5"/>
      <c r="PQO20" s="5"/>
      <c r="PQP20" s="5"/>
      <c r="PQQ20" s="5"/>
      <c r="PQR20" s="5"/>
      <c r="PQS20" s="5"/>
      <c r="PQT20" s="5"/>
      <c r="PQU20" s="5"/>
      <c r="PQV20" s="5"/>
      <c r="PQW20" s="5"/>
      <c r="PQX20" s="5"/>
      <c r="PQY20" s="5"/>
      <c r="PQZ20" s="5"/>
      <c r="PRA20" s="5"/>
      <c r="PRB20" s="5"/>
      <c r="PRC20" s="5"/>
      <c r="PRD20" s="5"/>
      <c r="PRE20" s="5"/>
      <c r="PRF20" s="5"/>
      <c r="PRG20" s="5"/>
      <c r="PRH20" s="5"/>
      <c r="PRI20" s="5"/>
      <c r="PRJ20" s="5"/>
      <c r="PRK20" s="5"/>
      <c r="PRL20" s="5"/>
      <c r="PRM20" s="5"/>
      <c r="PRN20" s="5"/>
      <c r="PRO20" s="5"/>
      <c r="PRP20" s="5"/>
      <c r="PRQ20" s="5"/>
      <c r="PRR20" s="5"/>
      <c r="PRS20" s="5"/>
      <c r="PRT20" s="5"/>
      <c r="PRU20" s="5"/>
      <c r="PRV20" s="5"/>
      <c r="PRW20" s="5"/>
      <c r="PRX20" s="5"/>
      <c r="PRY20" s="5"/>
      <c r="PRZ20" s="5"/>
      <c r="PSA20" s="5"/>
      <c r="PSB20" s="5"/>
      <c r="PSC20" s="5"/>
      <c r="PSD20" s="5"/>
      <c r="PSE20" s="5"/>
      <c r="PSF20" s="5"/>
      <c r="PSG20" s="5"/>
      <c r="PSH20" s="5"/>
      <c r="PSI20" s="5"/>
      <c r="PSJ20" s="5"/>
      <c r="PSK20" s="5"/>
      <c r="PSL20" s="5"/>
      <c r="PSM20" s="5"/>
      <c r="PSN20" s="5"/>
      <c r="PSO20" s="5"/>
      <c r="PSP20" s="5"/>
      <c r="PSQ20" s="5"/>
      <c r="PSR20" s="5"/>
      <c r="PSS20" s="5"/>
      <c r="PST20" s="5"/>
      <c r="PSU20" s="5"/>
      <c r="PSV20" s="5"/>
      <c r="PSW20" s="5"/>
      <c r="PSX20" s="5"/>
      <c r="PSY20" s="5"/>
      <c r="PSZ20" s="5"/>
      <c r="PTA20" s="5"/>
      <c r="PTB20" s="5"/>
      <c r="PTC20" s="5"/>
      <c r="PTD20" s="5"/>
      <c r="PTE20" s="5"/>
      <c r="PTF20" s="5"/>
      <c r="PTG20" s="5"/>
      <c r="PTH20" s="5"/>
      <c r="PTI20" s="5"/>
      <c r="PTJ20" s="5"/>
      <c r="PTK20" s="5"/>
      <c r="PTL20" s="5"/>
      <c r="PTM20" s="5"/>
      <c r="PTN20" s="5"/>
      <c r="PTO20" s="5"/>
      <c r="PTP20" s="5"/>
      <c r="PTQ20" s="5"/>
      <c r="PTR20" s="5"/>
      <c r="PTS20" s="5"/>
      <c r="PTT20" s="5"/>
      <c r="PTU20" s="5"/>
      <c r="PTV20" s="5"/>
      <c r="PTW20" s="5"/>
      <c r="PTX20" s="5"/>
      <c r="PTY20" s="5"/>
      <c r="PTZ20" s="5"/>
      <c r="PUA20" s="5"/>
      <c r="PUB20" s="5"/>
      <c r="PUC20" s="5"/>
      <c r="PUD20" s="5"/>
      <c r="PUE20" s="5"/>
      <c r="PUF20" s="5"/>
      <c r="PUG20" s="5"/>
      <c r="PUH20" s="5"/>
      <c r="PUI20" s="5"/>
      <c r="PUJ20" s="5"/>
      <c r="PUK20" s="5"/>
      <c r="PUL20" s="5"/>
      <c r="PUM20" s="5"/>
      <c r="PUN20" s="5"/>
      <c r="PUO20" s="5"/>
      <c r="PUP20" s="5"/>
      <c r="PUQ20" s="5"/>
      <c r="PUR20" s="5"/>
      <c r="PUS20" s="5"/>
      <c r="PUT20" s="5"/>
      <c r="PUU20" s="5"/>
      <c r="PUV20" s="5"/>
      <c r="PUW20" s="5"/>
      <c r="PUX20" s="5"/>
      <c r="PUY20" s="5"/>
      <c r="PUZ20" s="5"/>
      <c r="PVA20" s="5"/>
      <c r="PVB20" s="5"/>
      <c r="PVC20" s="5"/>
      <c r="PVD20" s="5"/>
      <c r="PVE20" s="5"/>
      <c r="PVF20" s="5"/>
      <c r="PVG20" s="5"/>
      <c r="PVH20" s="5"/>
      <c r="PVI20" s="5"/>
      <c r="PVJ20" s="5"/>
      <c r="PVK20" s="5"/>
      <c r="PVL20" s="5"/>
      <c r="PVM20" s="5"/>
      <c r="PVN20" s="5"/>
      <c r="PVO20" s="5"/>
      <c r="PVP20" s="5"/>
      <c r="PVQ20" s="5"/>
      <c r="PVR20" s="5"/>
      <c r="PVS20" s="5"/>
      <c r="PVT20" s="5"/>
      <c r="PVU20" s="5"/>
      <c r="PVV20" s="5"/>
      <c r="PVW20" s="5"/>
      <c r="PVX20" s="5"/>
      <c r="PVY20" s="5"/>
      <c r="PVZ20" s="5"/>
      <c r="PWA20" s="5"/>
      <c r="PWB20" s="5"/>
      <c r="PWC20" s="5"/>
      <c r="PWD20" s="5"/>
      <c r="PWE20" s="5"/>
      <c r="PWF20" s="5"/>
      <c r="PWG20" s="5"/>
      <c r="PWH20" s="5"/>
      <c r="PWI20" s="5"/>
      <c r="PWJ20" s="5"/>
      <c r="PWK20" s="5"/>
      <c r="PWL20" s="5"/>
      <c r="PWM20" s="5"/>
      <c r="PWN20" s="5"/>
      <c r="PWO20" s="5"/>
      <c r="PWP20" s="5"/>
      <c r="PWQ20" s="5"/>
      <c r="PWR20" s="5"/>
      <c r="PWS20" s="5"/>
      <c r="PWT20" s="5"/>
      <c r="PWU20" s="5"/>
      <c r="PWV20" s="5"/>
      <c r="PWW20" s="5"/>
      <c r="PWX20" s="5"/>
      <c r="PWY20" s="5"/>
      <c r="PWZ20" s="5"/>
      <c r="PXA20" s="5"/>
      <c r="PXB20" s="5"/>
      <c r="PXC20" s="5"/>
      <c r="PXD20" s="5"/>
      <c r="PXE20" s="5"/>
      <c r="PXF20" s="5"/>
      <c r="PXG20" s="5"/>
      <c r="PXH20" s="5"/>
      <c r="PXI20" s="5"/>
      <c r="PXJ20" s="5"/>
      <c r="PXK20" s="5"/>
      <c r="PXL20" s="5"/>
      <c r="PXM20" s="5"/>
      <c r="PXN20" s="5"/>
      <c r="PXO20" s="5"/>
      <c r="PXP20" s="5"/>
      <c r="PXQ20" s="5"/>
      <c r="PXR20" s="5"/>
      <c r="PXS20" s="5"/>
      <c r="PXT20" s="5"/>
      <c r="PXU20" s="5"/>
      <c r="PXV20" s="5"/>
      <c r="PXW20" s="5"/>
      <c r="PXX20" s="5"/>
      <c r="PXY20" s="5"/>
      <c r="PXZ20" s="5"/>
      <c r="PYA20" s="5"/>
      <c r="PYB20" s="5"/>
      <c r="PYC20" s="5"/>
      <c r="PYD20" s="5"/>
      <c r="PYE20" s="5"/>
      <c r="PYF20" s="5"/>
      <c r="PYG20" s="5"/>
      <c r="PYH20" s="5"/>
      <c r="PYI20" s="5"/>
      <c r="PYJ20" s="5"/>
      <c r="PYK20" s="5"/>
      <c r="PYL20" s="5"/>
      <c r="PYM20" s="5"/>
      <c r="PYN20" s="5"/>
      <c r="PYO20" s="5"/>
      <c r="PYP20" s="5"/>
      <c r="PYQ20" s="5"/>
      <c r="PYR20" s="5"/>
      <c r="PYS20" s="5"/>
      <c r="PYT20" s="5"/>
      <c r="PYU20" s="5"/>
      <c r="PYV20" s="5"/>
      <c r="PYW20" s="5"/>
      <c r="PYX20" s="5"/>
      <c r="PYY20" s="5"/>
      <c r="PYZ20" s="5"/>
      <c r="PZA20" s="5"/>
      <c r="PZB20" s="5"/>
      <c r="PZC20" s="5"/>
      <c r="PZD20" s="5"/>
      <c r="PZE20" s="5"/>
      <c r="PZF20" s="5"/>
      <c r="PZG20" s="5"/>
      <c r="PZH20" s="5"/>
      <c r="PZI20" s="5"/>
      <c r="PZJ20" s="5"/>
      <c r="PZK20" s="5"/>
      <c r="PZL20" s="5"/>
      <c r="PZM20" s="5"/>
      <c r="PZN20" s="5"/>
      <c r="PZO20" s="5"/>
      <c r="PZP20" s="5"/>
      <c r="PZQ20" s="5"/>
      <c r="PZR20" s="5"/>
      <c r="PZS20" s="5"/>
      <c r="PZT20" s="5"/>
      <c r="PZU20" s="5"/>
      <c r="PZV20" s="5"/>
      <c r="PZW20" s="5"/>
      <c r="PZX20" s="5"/>
      <c r="PZY20" s="5"/>
      <c r="PZZ20" s="5"/>
      <c r="QAA20" s="5"/>
      <c r="QAB20" s="5"/>
      <c r="QAC20" s="5"/>
      <c r="QAD20" s="5"/>
      <c r="QAE20" s="5"/>
      <c r="QAF20" s="5"/>
      <c r="QAG20" s="5"/>
      <c r="QAH20" s="5"/>
      <c r="QAI20" s="5"/>
      <c r="QAJ20" s="5"/>
      <c r="QAK20" s="5"/>
      <c r="QAL20" s="5"/>
      <c r="QAM20" s="5"/>
      <c r="QAN20" s="5"/>
      <c r="QAO20" s="5"/>
      <c r="QAP20" s="5"/>
      <c r="QAQ20" s="5"/>
      <c r="QAR20" s="5"/>
      <c r="QAS20" s="5"/>
      <c r="QAT20" s="5"/>
      <c r="QAU20" s="5"/>
      <c r="QAV20" s="5"/>
      <c r="QAW20" s="5"/>
      <c r="QAX20" s="5"/>
      <c r="QAY20" s="5"/>
      <c r="QAZ20" s="5"/>
      <c r="QBA20" s="5"/>
      <c r="QBB20" s="5"/>
      <c r="QBC20" s="5"/>
      <c r="QBD20" s="5"/>
      <c r="QBE20" s="5"/>
      <c r="QBF20" s="5"/>
      <c r="QBG20" s="5"/>
      <c r="QBH20" s="5"/>
      <c r="QBI20" s="5"/>
      <c r="QBJ20" s="5"/>
      <c r="QBK20" s="5"/>
      <c r="QBL20" s="5"/>
      <c r="QBM20" s="5"/>
      <c r="QBN20" s="5"/>
      <c r="QBO20" s="5"/>
      <c r="QBP20" s="5"/>
      <c r="QBQ20" s="5"/>
      <c r="QBR20" s="5"/>
      <c r="QBS20" s="5"/>
      <c r="QBT20" s="5"/>
      <c r="QBU20" s="5"/>
      <c r="QBV20" s="5"/>
      <c r="QBW20" s="5"/>
      <c r="QBX20" s="5"/>
      <c r="QBY20" s="5"/>
      <c r="QBZ20" s="5"/>
      <c r="QCA20" s="5"/>
      <c r="QCB20" s="5"/>
      <c r="QCC20" s="5"/>
      <c r="QCD20" s="5"/>
      <c r="QCE20" s="5"/>
      <c r="QCF20" s="5"/>
      <c r="QCG20" s="5"/>
      <c r="QCH20" s="5"/>
      <c r="QCI20" s="5"/>
      <c r="QCJ20" s="5"/>
      <c r="QCK20" s="5"/>
      <c r="QCL20" s="5"/>
      <c r="QCM20" s="5"/>
      <c r="QCN20" s="5"/>
      <c r="QCO20" s="5"/>
      <c r="QCP20" s="5"/>
      <c r="QCQ20" s="5"/>
      <c r="QCR20" s="5"/>
      <c r="QCS20" s="5"/>
      <c r="QCT20" s="5"/>
      <c r="QCU20" s="5"/>
      <c r="QCV20" s="5"/>
      <c r="QCW20" s="5"/>
      <c r="QCX20" s="5"/>
      <c r="QCY20" s="5"/>
      <c r="QCZ20" s="5"/>
      <c r="QDA20" s="5"/>
      <c r="QDB20" s="5"/>
      <c r="QDC20" s="5"/>
      <c r="QDD20" s="5"/>
      <c r="QDE20" s="5"/>
      <c r="QDF20" s="5"/>
      <c r="QDG20" s="5"/>
      <c r="QDH20" s="5"/>
      <c r="QDI20" s="5"/>
      <c r="QDJ20" s="5"/>
      <c r="QDK20" s="5"/>
      <c r="QDL20" s="5"/>
      <c r="QDM20" s="5"/>
      <c r="QDN20" s="5"/>
      <c r="QDO20" s="5"/>
      <c r="QDP20" s="5"/>
      <c r="QDQ20" s="5"/>
      <c r="QDR20" s="5"/>
      <c r="QDS20" s="5"/>
      <c r="QDT20" s="5"/>
      <c r="QDU20" s="5"/>
      <c r="QDV20" s="5"/>
      <c r="QDW20" s="5"/>
      <c r="QDX20" s="5"/>
      <c r="QDY20" s="5"/>
      <c r="QDZ20" s="5"/>
      <c r="QEA20" s="5"/>
      <c r="QEB20" s="5"/>
      <c r="QEC20" s="5"/>
      <c r="QED20" s="5"/>
      <c r="QEE20" s="5"/>
      <c r="QEF20" s="5"/>
      <c r="QEG20" s="5"/>
      <c r="QEH20" s="5"/>
      <c r="QEI20" s="5"/>
      <c r="QEJ20" s="5"/>
      <c r="QEK20" s="5"/>
      <c r="QEL20" s="5"/>
      <c r="QEM20" s="5"/>
      <c r="QEN20" s="5"/>
      <c r="QEO20" s="5"/>
      <c r="QEP20" s="5"/>
      <c r="QEQ20" s="5"/>
      <c r="QER20" s="5"/>
      <c r="QES20" s="5"/>
      <c r="QET20" s="5"/>
      <c r="QEU20" s="5"/>
      <c r="QEV20" s="5"/>
      <c r="QEW20" s="5"/>
      <c r="QEX20" s="5"/>
      <c r="QEY20" s="5"/>
      <c r="QEZ20" s="5"/>
      <c r="QFA20" s="5"/>
      <c r="QFB20" s="5"/>
      <c r="QFC20" s="5"/>
      <c r="QFD20" s="5"/>
      <c r="QFE20" s="5"/>
      <c r="QFF20" s="5"/>
      <c r="QFG20" s="5"/>
      <c r="QFH20" s="5"/>
      <c r="QFI20" s="5"/>
      <c r="QFJ20" s="5"/>
      <c r="QFK20" s="5"/>
      <c r="QFL20" s="5"/>
      <c r="QFM20" s="5"/>
      <c r="QFN20" s="5"/>
      <c r="QFO20" s="5"/>
      <c r="QFP20" s="5"/>
      <c r="QFQ20" s="5"/>
      <c r="QFR20" s="5"/>
      <c r="QFS20" s="5"/>
      <c r="QFT20" s="5"/>
      <c r="QFU20" s="5"/>
      <c r="QFV20" s="5"/>
      <c r="QFW20" s="5"/>
      <c r="QFX20" s="5"/>
      <c r="QFY20" s="5"/>
      <c r="QFZ20" s="5"/>
      <c r="QGA20" s="5"/>
      <c r="QGB20" s="5"/>
      <c r="QGC20" s="5"/>
      <c r="QGD20" s="5"/>
      <c r="QGE20" s="5"/>
      <c r="QGF20" s="5"/>
      <c r="QGG20" s="5"/>
      <c r="QGH20" s="5"/>
      <c r="QGI20" s="5"/>
      <c r="QGJ20" s="5"/>
      <c r="QGK20" s="5"/>
      <c r="QGL20" s="5"/>
      <c r="QGM20" s="5"/>
      <c r="QGN20" s="5"/>
      <c r="QGO20" s="5"/>
      <c r="QGP20" s="5"/>
      <c r="QGQ20" s="5"/>
      <c r="QGR20" s="5"/>
      <c r="QGS20" s="5"/>
      <c r="QGT20" s="5"/>
      <c r="QGU20" s="5"/>
      <c r="QGV20" s="5"/>
      <c r="QGW20" s="5"/>
      <c r="QGX20" s="5"/>
      <c r="QGY20" s="5"/>
      <c r="QGZ20" s="5"/>
      <c r="QHA20" s="5"/>
      <c r="QHB20" s="5"/>
      <c r="QHC20" s="5"/>
      <c r="QHD20" s="5"/>
      <c r="QHE20" s="5"/>
      <c r="QHF20" s="5"/>
      <c r="QHG20" s="5"/>
      <c r="QHH20" s="5"/>
      <c r="QHI20" s="5"/>
      <c r="QHJ20" s="5"/>
      <c r="QHK20" s="5"/>
      <c r="QHL20" s="5"/>
      <c r="QHM20" s="5"/>
      <c r="QHN20" s="5"/>
      <c r="QHO20" s="5"/>
      <c r="QHP20" s="5"/>
      <c r="QHQ20" s="5"/>
      <c r="QHR20" s="5"/>
      <c r="QHS20" s="5"/>
      <c r="QHT20" s="5"/>
      <c r="QHU20" s="5"/>
      <c r="QHV20" s="5"/>
      <c r="QHW20" s="5"/>
      <c r="QHX20" s="5"/>
      <c r="QHY20" s="5"/>
      <c r="QHZ20" s="5"/>
      <c r="QIA20" s="5"/>
      <c r="QIB20" s="5"/>
      <c r="QIC20" s="5"/>
      <c r="QID20" s="5"/>
      <c r="QIE20" s="5"/>
      <c r="QIF20" s="5"/>
      <c r="QIG20" s="5"/>
      <c r="QIH20" s="5"/>
      <c r="QII20" s="5"/>
      <c r="QIJ20" s="5"/>
      <c r="QIK20" s="5"/>
      <c r="QIL20" s="5"/>
      <c r="QIM20" s="5"/>
      <c r="QIN20" s="5"/>
      <c r="QIO20" s="5"/>
      <c r="QIP20" s="5"/>
      <c r="QIQ20" s="5"/>
      <c r="QIR20" s="5"/>
      <c r="QIS20" s="5"/>
      <c r="QIT20" s="5"/>
      <c r="QIU20" s="5"/>
      <c r="QIV20" s="5"/>
      <c r="QIW20" s="5"/>
      <c r="QIX20" s="5"/>
      <c r="QIY20" s="5"/>
      <c r="QIZ20" s="5"/>
      <c r="QJA20" s="5"/>
      <c r="QJB20" s="5"/>
      <c r="QJC20" s="5"/>
      <c r="QJD20" s="5"/>
      <c r="QJE20" s="5"/>
      <c r="QJF20" s="5"/>
      <c r="QJG20" s="5"/>
      <c r="QJH20" s="5"/>
      <c r="QJI20" s="5"/>
      <c r="QJJ20" s="5"/>
      <c r="QJK20" s="5"/>
      <c r="QJL20" s="5"/>
      <c r="QJM20" s="5"/>
      <c r="QJN20" s="5"/>
      <c r="QJO20" s="5"/>
      <c r="QJP20" s="5"/>
      <c r="QJQ20" s="5"/>
      <c r="QJR20" s="5"/>
      <c r="QJS20" s="5"/>
      <c r="QJT20" s="5"/>
      <c r="QJU20" s="5"/>
      <c r="QJV20" s="5"/>
      <c r="QJW20" s="5"/>
      <c r="QJX20" s="5"/>
      <c r="QJY20" s="5"/>
      <c r="QJZ20" s="5"/>
      <c r="QKA20" s="5"/>
      <c r="QKB20" s="5"/>
      <c r="QKC20" s="5"/>
      <c r="QKD20" s="5"/>
      <c r="QKE20" s="5"/>
      <c r="QKF20" s="5"/>
      <c r="QKG20" s="5"/>
      <c r="QKH20" s="5"/>
      <c r="QKI20" s="5"/>
      <c r="QKJ20" s="5"/>
      <c r="QKK20" s="5"/>
      <c r="QKL20" s="5"/>
      <c r="QKM20" s="5"/>
      <c r="QKN20" s="5"/>
      <c r="QKO20" s="5"/>
      <c r="QKP20" s="5"/>
      <c r="QKQ20" s="5"/>
      <c r="QKR20" s="5"/>
      <c r="QKS20" s="5"/>
      <c r="QKT20" s="5"/>
      <c r="QKU20" s="5"/>
      <c r="QKV20" s="5"/>
      <c r="QKW20" s="5"/>
      <c r="QKX20" s="5"/>
      <c r="QKY20" s="5"/>
      <c r="QKZ20" s="5"/>
      <c r="QLA20" s="5"/>
      <c r="QLB20" s="5"/>
      <c r="QLC20" s="5"/>
      <c r="QLD20" s="5"/>
      <c r="QLE20" s="5"/>
      <c r="QLF20" s="5"/>
      <c r="QLG20" s="5"/>
      <c r="QLH20" s="5"/>
      <c r="QLI20" s="5"/>
      <c r="QLJ20" s="5"/>
      <c r="QLK20" s="5"/>
      <c r="QLL20" s="5"/>
      <c r="QLM20" s="5"/>
      <c r="QLN20" s="5"/>
      <c r="QLO20" s="5"/>
      <c r="QLP20" s="5"/>
      <c r="QLQ20" s="5"/>
      <c r="QLR20" s="5"/>
      <c r="QLS20" s="5"/>
      <c r="QLT20" s="5"/>
      <c r="QLU20" s="5"/>
      <c r="QLV20" s="5"/>
      <c r="QLW20" s="5"/>
      <c r="QLX20" s="5"/>
      <c r="QLY20" s="5"/>
      <c r="QLZ20" s="5"/>
      <c r="QMA20" s="5"/>
      <c r="QMB20" s="5"/>
      <c r="QMC20" s="5"/>
      <c r="QMD20" s="5"/>
      <c r="QME20" s="5"/>
      <c r="QMF20" s="5"/>
      <c r="QMG20" s="5"/>
      <c r="QMH20" s="5"/>
      <c r="QMI20" s="5"/>
      <c r="QMJ20" s="5"/>
      <c r="QMK20" s="5"/>
      <c r="QML20" s="5"/>
      <c r="QMM20" s="5"/>
      <c r="QMN20" s="5"/>
      <c r="QMO20" s="5"/>
      <c r="QMP20" s="5"/>
      <c r="QMQ20" s="5"/>
      <c r="QMR20" s="5"/>
      <c r="QMS20" s="5"/>
      <c r="QMT20" s="5"/>
      <c r="QMU20" s="5"/>
      <c r="QMV20" s="5"/>
      <c r="QMW20" s="5"/>
      <c r="QMX20" s="5"/>
      <c r="QMY20" s="5"/>
      <c r="QMZ20" s="5"/>
      <c r="QNA20" s="5"/>
      <c r="QNB20" s="5"/>
      <c r="QNC20" s="5"/>
      <c r="QND20" s="5"/>
      <c r="QNE20" s="5"/>
      <c r="QNF20" s="5"/>
      <c r="QNG20" s="5"/>
      <c r="QNH20" s="5"/>
      <c r="QNI20" s="5"/>
      <c r="QNJ20" s="5"/>
      <c r="QNK20" s="5"/>
      <c r="QNL20" s="5"/>
      <c r="QNM20" s="5"/>
      <c r="QNN20" s="5"/>
      <c r="QNO20" s="5"/>
      <c r="QNP20" s="5"/>
      <c r="QNQ20" s="5"/>
      <c r="QNR20" s="5"/>
      <c r="QNS20" s="5"/>
      <c r="QNT20" s="5"/>
      <c r="QNU20" s="5"/>
      <c r="QNV20" s="5"/>
      <c r="QNW20" s="5"/>
      <c r="QNX20" s="5"/>
      <c r="QNY20" s="5"/>
      <c r="QNZ20" s="5"/>
      <c r="QOA20" s="5"/>
      <c r="QOB20" s="5"/>
      <c r="QOC20" s="5"/>
      <c r="QOD20" s="5"/>
      <c r="QOE20" s="5"/>
      <c r="QOF20" s="5"/>
      <c r="QOG20" s="5"/>
      <c r="QOH20" s="5"/>
      <c r="QOI20" s="5"/>
      <c r="QOJ20" s="5"/>
      <c r="QOK20" s="5"/>
      <c r="QOL20" s="5"/>
      <c r="QOM20" s="5"/>
      <c r="QON20" s="5"/>
      <c r="QOO20" s="5"/>
      <c r="QOP20" s="5"/>
      <c r="QOQ20" s="5"/>
      <c r="QOR20" s="5"/>
      <c r="QOS20" s="5"/>
      <c r="QOT20" s="5"/>
      <c r="QOU20" s="5"/>
      <c r="QOV20" s="5"/>
      <c r="QOW20" s="5"/>
      <c r="QOX20" s="5"/>
      <c r="QOY20" s="5"/>
      <c r="QOZ20" s="5"/>
      <c r="QPA20" s="5"/>
      <c r="QPB20" s="5"/>
      <c r="QPC20" s="5"/>
      <c r="QPD20" s="5"/>
      <c r="QPE20" s="5"/>
      <c r="QPF20" s="5"/>
      <c r="QPG20" s="5"/>
      <c r="QPH20" s="5"/>
      <c r="QPI20" s="5"/>
      <c r="QPJ20" s="5"/>
      <c r="QPK20" s="5"/>
      <c r="QPL20" s="5"/>
      <c r="QPM20" s="5"/>
      <c r="QPN20" s="5"/>
      <c r="QPO20" s="5"/>
      <c r="QPP20" s="5"/>
      <c r="QPQ20" s="5"/>
      <c r="QPR20" s="5"/>
      <c r="QPS20" s="5"/>
      <c r="QPT20" s="5"/>
      <c r="QPU20" s="5"/>
      <c r="QPV20" s="5"/>
      <c r="QPW20" s="5"/>
      <c r="QPX20" s="5"/>
      <c r="QPY20" s="5"/>
      <c r="QPZ20" s="5"/>
      <c r="QQA20" s="5"/>
      <c r="QQB20" s="5"/>
      <c r="QQC20" s="5"/>
      <c r="QQD20" s="5"/>
      <c r="QQE20" s="5"/>
      <c r="QQF20" s="5"/>
      <c r="QQG20" s="5"/>
      <c r="QQH20" s="5"/>
      <c r="QQI20" s="5"/>
      <c r="QQJ20" s="5"/>
      <c r="QQK20" s="5"/>
      <c r="QQL20" s="5"/>
      <c r="QQM20" s="5"/>
      <c r="QQN20" s="5"/>
      <c r="QQO20" s="5"/>
      <c r="QQP20" s="5"/>
      <c r="QQQ20" s="5"/>
      <c r="QQR20" s="5"/>
      <c r="QQS20" s="5"/>
      <c r="QQT20" s="5"/>
      <c r="QQU20" s="5"/>
      <c r="QQV20" s="5"/>
      <c r="QQW20" s="5"/>
      <c r="QQX20" s="5"/>
      <c r="QQY20" s="5"/>
      <c r="QQZ20" s="5"/>
      <c r="QRA20" s="5"/>
      <c r="QRB20" s="5"/>
      <c r="QRC20" s="5"/>
      <c r="QRD20" s="5"/>
      <c r="QRE20" s="5"/>
      <c r="QRF20" s="5"/>
      <c r="QRG20" s="5"/>
      <c r="QRH20" s="5"/>
      <c r="QRI20" s="5"/>
      <c r="QRJ20" s="5"/>
      <c r="QRK20" s="5"/>
      <c r="QRL20" s="5"/>
      <c r="QRM20" s="5"/>
      <c r="QRN20" s="5"/>
      <c r="QRO20" s="5"/>
      <c r="QRP20" s="5"/>
      <c r="QRQ20" s="5"/>
      <c r="QRR20" s="5"/>
      <c r="QRS20" s="5"/>
      <c r="QRT20" s="5"/>
      <c r="QRU20" s="5"/>
      <c r="QRV20" s="5"/>
      <c r="QRW20" s="5"/>
      <c r="QRX20" s="5"/>
      <c r="QRY20" s="5"/>
      <c r="QRZ20" s="5"/>
      <c r="QSA20" s="5"/>
      <c r="QSB20" s="5"/>
      <c r="QSC20" s="5"/>
      <c r="QSD20" s="5"/>
      <c r="QSE20" s="5"/>
      <c r="QSF20" s="5"/>
      <c r="QSG20" s="5"/>
      <c r="QSH20" s="5"/>
      <c r="QSI20" s="5"/>
      <c r="QSJ20" s="5"/>
      <c r="QSK20" s="5"/>
      <c r="QSL20" s="5"/>
      <c r="QSM20" s="5"/>
      <c r="QSN20" s="5"/>
      <c r="QSO20" s="5"/>
      <c r="QSP20" s="5"/>
      <c r="QSQ20" s="5"/>
      <c r="QSR20" s="5"/>
      <c r="QSS20" s="5"/>
      <c r="QST20" s="5"/>
      <c r="QSU20" s="5"/>
      <c r="QSV20" s="5"/>
      <c r="QSW20" s="5"/>
      <c r="QSX20" s="5"/>
      <c r="QSY20" s="5"/>
      <c r="QSZ20" s="5"/>
      <c r="QTA20" s="5"/>
      <c r="QTB20" s="5"/>
      <c r="QTC20" s="5"/>
      <c r="QTD20" s="5"/>
      <c r="QTE20" s="5"/>
      <c r="QTF20" s="5"/>
      <c r="QTG20" s="5"/>
      <c r="QTH20" s="5"/>
      <c r="QTI20" s="5"/>
      <c r="QTJ20" s="5"/>
      <c r="QTK20" s="5"/>
      <c r="QTL20" s="5"/>
      <c r="QTM20" s="5"/>
      <c r="QTN20" s="5"/>
      <c r="QTO20" s="5"/>
      <c r="QTP20" s="5"/>
      <c r="QTQ20" s="5"/>
      <c r="QTR20" s="5"/>
      <c r="QTS20" s="5"/>
      <c r="QTT20" s="5"/>
      <c r="QTU20" s="5"/>
      <c r="QTV20" s="5"/>
      <c r="QTW20" s="5"/>
      <c r="QTX20" s="5"/>
      <c r="QTY20" s="5"/>
      <c r="QTZ20" s="5"/>
      <c r="QUA20" s="5"/>
      <c r="QUB20" s="5"/>
      <c r="QUC20" s="5"/>
      <c r="QUD20" s="5"/>
      <c r="QUE20" s="5"/>
      <c r="QUF20" s="5"/>
      <c r="QUG20" s="5"/>
      <c r="QUH20" s="5"/>
      <c r="QUI20" s="5"/>
      <c r="QUJ20" s="5"/>
      <c r="QUK20" s="5"/>
      <c r="QUL20" s="5"/>
      <c r="QUM20" s="5"/>
      <c r="QUN20" s="5"/>
      <c r="QUO20" s="5"/>
      <c r="QUP20" s="5"/>
      <c r="QUQ20" s="5"/>
      <c r="QUR20" s="5"/>
      <c r="QUS20" s="5"/>
      <c r="QUT20" s="5"/>
      <c r="QUU20" s="5"/>
      <c r="QUV20" s="5"/>
      <c r="QUW20" s="5"/>
      <c r="QUX20" s="5"/>
      <c r="QUY20" s="5"/>
      <c r="QUZ20" s="5"/>
      <c r="QVA20" s="5"/>
      <c r="QVB20" s="5"/>
      <c r="QVC20" s="5"/>
      <c r="QVD20" s="5"/>
      <c r="QVE20" s="5"/>
      <c r="QVF20" s="5"/>
      <c r="QVG20" s="5"/>
      <c r="QVH20" s="5"/>
      <c r="QVI20" s="5"/>
      <c r="QVJ20" s="5"/>
      <c r="QVK20" s="5"/>
      <c r="QVL20" s="5"/>
      <c r="QVM20" s="5"/>
      <c r="QVN20" s="5"/>
      <c r="QVO20" s="5"/>
      <c r="QVP20" s="5"/>
      <c r="QVQ20" s="5"/>
      <c r="QVR20" s="5"/>
      <c r="QVS20" s="5"/>
      <c r="QVT20" s="5"/>
      <c r="QVU20" s="5"/>
      <c r="QVV20" s="5"/>
      <c r="QVW20" s="5"/>
      <c r="QVX20" s="5"/>
      <c r="QVY20" s="5"/>
      <c r="QVZ20" s="5"/>
      <c r="QWA20" s="5"/>
      <c r="QWB20" s="5"/>
      <c r="QWC20" s="5"/>
      <c r="QWD20" s="5"/>
      <c r="QWE20" s="5"/>
      <c r="QWF20" s="5"/>
      <c r="QWG20" s="5"/>
      <c r="QWH20" s="5"/>
      <c r="QWI20" s="5"/>
      <c r="QWJ20" s="5"/>
      <c r="QWK20" s="5"/>
      <c r="QWL20" s="5"/>
      <c r="QWM20" s="5"/>
      <c r="QWN20" s="5"/>
      <c r="QWO20" s="5"/>
      <c r="QWP20" s="5"/>
      <c r="QWQ20" s="5"/>
      <c r="QWR20" s="5"/>
      <c r="QWS20" s="5"/>
      <c r="QWT20" s="5"/>
      <c r="QWU20" s="5"/>
      <c r="QWV20" s="5"/>
      <c r="QWW20" s="5"/>
      <c r="QWX20" s="5"/>
      <c r="QWY20" s="5"/>
      <c r="QWZ20" s="5"/>
      <c r="QXA20" s="5"/>
      <c r="QXB20" s="5"/>
      <c r="QXC20" s="5"/>
      <c r="QXD20" s="5"/>
      <c r="QXE20" s="5"/>
      <c r="QXF20" s="5"/>
      <c r="QXG20" s="5"/>
      <c r="QXH20" s="5"/>
      <c r="QXI20" s="5"/>
      <c r="QXJ20" s="5"/>
      <c r="QXK20" s="5"/>
      <c r="QXL20" s="5"/>
      <c r="QXM20" s="5"/>
      <c r="QXN20" s="5"/>
      <c r="QXO20" s="5"/>
      <c r="QXP20" s="5"/>
      <c r="QXQ20" s="5"/>
      <c r="QXR20" s="5"/>
      <c r="QXS20" s="5"/>
      <c r="QXT20" s="5"/>
      <c r="QXU20" s="5"/>
      <c r="QXV20" s="5"/>
      <c r="QXW20" s="5"/>
      <c r="QXX20" s="5"/>
      <c r="QXY20" s="5"/>
      <c r="QXZ20" s="5"/>
      <c r="QYA20" s="5"/>
      <c r="QYB20" s="5"/>
      <c r="QYC20" s="5"/>
      <c r="QYD20" s="5"/>
      <c r="QYE20" s="5"/>
      <c r="QYF20" s="5"/>
      <c r="QYG20" s="5"/>
      <c r="QYH20" s="5"/>
      <c r="QYI20" s="5"/>
      <c r="QYJ20" s="5"/>
      <c r="QYK20" s="5"/>
      <c r="QYL20" s="5"/>
      <c r="QYM20" s="5"/>
      <c r="QYN20" s="5"/>
      <c r="QYO20" s="5"/>
      <c r="QYP20" s="5"/>
      <c r="QYQ20" s="5"/>
      <c r="QYR20" s="5"/>
      <c r="QYS20" s="5"/>
      <c r="QYT20" s="5"/>
      <c r="QYU20" s="5"/>
      <c r="QYV20" s="5"/>
      <c r="QYW20" s="5"/>
      <c r="QYX20" s="5"/>
      <c r="QYY20" s="5"/>
      <c r="QYZ20" s="5"/>
      <c r="QZA20" s="5"/>
      <c r="QZB20" s="5"/>
      <c r="QZC20" s="5"/>
      <c r="QZD20" s="5"/>
      <c r="QZE20" s="5"/>
      <c r="QZF20" s="5"/>
      <c r="QZG20" s="5"/>
      <c r="QZH20" s="5"/>
      <c r="QZI20" s="5"/>
      <c r="QZJ20" s="5"/>
      <c r="QZK20" s="5"/>
      <c r="QZL20" s="5"/>
      <c r="QZM20" s="5"/>
      <c r="QZN20" s="5"/>
      <c r="QZO20" s="5"/>
      <c r="QZP20" s="5"/>
      <c r="QZQ20" s="5"/>
      <c r="QZR20" s="5"/>
      <c r="QZS20" s="5"/>
      <c r="QZT20" s="5"/>
      <c r="QZU20" s="5"/>
      <c r="QZV20" s="5"/>
      <c r="QZW20" s="5"/>
      <c r="QZX20" s="5"/>
      <c r="QZY20" s="5"/>
      <c r="QZZ20" s="5"/>
      <c r="RAA20" s="5"/>
      <c r="RAB20" s="5"/>
      <c r="RAC20" s="5"/>
      <c r="RAD20" s="5"/>
      <c r="RAE20" s="5"/>
      <c r="RAF20" s="5"/>
      <c r="RAG20" s="5"/>
      <c r="RAH20" s="5"/>
      <c r="RAI20" s="5"/>
      <c r="RAJ20" s="5"/>
      <c r="RAK20" s="5"/>
      <c r="RAL20" s="5"/>
      <c r="RAM20" s="5"/>
      <c r="RAN20" s="5"/>
      <c r="RAO20" s="5"/>
      <c r="RAP20" s="5"/>
      <c r="RAQ20" s="5"/>
      <c r="RAR20" s="5"/>
      <c r="RAS20" s="5"/>
      <c r="RAT20" s="5"/>
      <c r="RAU20" s="5"/>
      <c r="RAV20" s="5"/>
      <c r="RAW20" s="5"/>
      <c r="RAX20" s="5"/>
      <c r="RAY20" s="5"/>
      <c r="RAZ20" s="5"/>
      <c r="RBA20" s="5"/>
      <c r="RBB20" s="5"/>
      <c r="RBC20" s="5"/>
      <c r="RBD20" s="5"/>
      <c r="RBE20" s="5"/>
      <c r="RBF20" s="5"/>
      <c r="RBG20" s="5"/>
      <c r="RBH20" s="5"/>
      <c r="RBI20" s="5"/>
      <c r="RBJ20" s="5"/>
      <c r="RBK20" s="5"/>
      <c r="RBL20" s="5"/>
      <c r="RBM20" s="5"/>
      <c r="RBN20" s="5"/>
      <c r="RBO20" s="5"/>
      <c r="RBP20" s="5"/>
      <c r="RBQ20" s="5"/>
      <c r="RBR20" s="5"/>
      <c r="RBS20" s="5"/>
      <c r="RBT20" s="5"/>
      <c r="RBU20" s="5"/>
      <c r="RBV20" s="5"/>
      <c r="RBW20" s="5"/>
      <c r="RBX20" s="5"/>
      <c r="RBY20" s="5"/>
      <c r="RBZ20" s="5"/>
      <c r="RCA20" s="5"/>
      <c r="RCB20" s="5"/>
      <c r="RCC20" s="5"/>
      <c r="RCD20" s="5"/>
      <c r="RCE20" s="5"/>
      <c r="RCF20" s="5"/>
      <c r="RCG20" s="5"/>
      <c r="RCH20" s="5"/>
      <c r="RCI20" s="5"/>
      <c r="RCJ20" s="5"/>
      <c r="RCK20" s="5"/>
      <c r="RCL20" s="5"/>
      <c r="RCM20" s="5"/>
      <c r="RCN20" s="5"/>
      <c r="RCO20" s="5"/>
      <c r="RCP20" s="5"/>
      <c r="RCQ20" s="5"/>
      <c r="RCR20" s="5"/>
      <c r="RCS20" s="5"/>
      <c r="RCT20" s="5"/>
      <c r="RCU20" s="5"/>
      <c r="RCV20" s="5"/>
      <c r="RCW20" s="5"/>
      <c r="RCX20" s="5"/>
      <c r="RCY20" s="5"/>
      <c r="RCZ20" s="5"/>
      <c r="RDA20" s="5"/>
      <c r="RDB20" s="5"/>
      <c r="RDC20" s="5"/>
      <c r="RDD20" s="5"/>
      <c r="RDE20" s="5"/>
      <c r="RDF20" s="5"/>
      <c r="RDG20" s="5"/>
      <c r="RDH20" s="5"/>
      <c r="RDI20" s="5"/>
      <c r="RDJ20" s="5"/>
      <c r="RDK20" s="5"/>
      <c r="RDL20" s="5"/>
      <c r="RDM20" s="5"/>
      <c r="RDN20" s="5"/>
      <c r="RDO20" s="5"/>
      <c r="RDP20" s="5"/>
      <c r="RDQ20" s="5"/>
      <c r="RDR20" s="5"/>
      <c r="RDS20" s="5"/>
      <c r="RDT20" s="5"/>
      <c r="RDU20" s="5"/>
      <c r="RDV20" s="5"/>
      <c r="RDW20" s="5"/>
      <c r="RDX20" s="5"/>
      <c r="RDY20" s="5"/>
      <c r="RDZ20" s="5"/>
      <c r="REA20" s="5"/>
      <c r="REB20" s="5"/>
      <c r="REC20" s="5"/>
      <c r="RED20" s="5"/>
      <c r="REE20" s="5"/>
      <c r="REF20" s="5"/>
      <c r="REG20" s="5"/>
      <c r="REH20" s="5"/>
      <c r="REI20" s="5"/>
      <c r="REJ20" s="5"/>
      <c r="REK20" s="5"/>
      <c r="REL20" s="5"/>
      <c r="REM20" s="5"/>
      <c r="REN20" s="5"/>
      <c r="REO20" s="5"/>
      <c r="REP20" s="5"/>
      <c r="REQ20" s="5"/>
      <c r="RER20" s="5"/>
      <c r="RES20" s="5"/>
      <c r="RET20" s="5"/>
      <c r="REU20" s="5"/>
      <c r="REV20" s="5"/>
      <c r="REW20" s="5"/>
      <c r="REX20" s="5"/>
      <c r="REY20" s="5"/>
      <c r="REZ20" s="5"/>
      <c r="RFA20" s="5"/>
      <c r="RFB20" s="5"/>
      <c r="RFC20" s="5"/>
      <c r="RFD20" s="5"/>
      <c r="RFE20" s="5"/>
      <c r="RFF20" s="5"/>
      <c r="RFG20" s="5"/>
      <c r="RFH20" s="5"/>
      <c r="RFI20" s="5"/>
      <c r="RFJ20" s="5"/>
      <c r="RFK20" s="5"/>
      <c r="RFL20" s="5"/>
      <c r="RFM20" s="5"/>
      <c r="RFN20" s="5"/>
      <c r="RFO20" s="5"/>
      <c r="RFP20" s="5"/>
      <c r="RFQ20" s="5"/>
      <c r="RFR20" s="5"/>
      <c r="RFS20" s="5"/>
      <c r="RFT20" s="5"/>
      <c r="RFU20" s="5"/>
      <c r="RFV20" s="5"/>
      <c r="RFW20" s="5"/>
      <c r="RFX20" s="5"/>
      <c r="RFY20" s="5"/>
      <c r="RFZ20" s="5"/>
      <c r="RGA20" s="5"/>
      <c r="RGB20" s="5"/>
      <c r="RGC20" s="5"/>
      <c r="RGD20" s="5"/>
      <c r="RGE20" s="5"/>
      <c r="RGF20" s="5"/>
      <c r="RGG20" s="5"/>
      <c r="RGH20" s="5"/>
      <c r="RGI20" s="5"/>
      <c r="RGJ20" s="5"/>
      <c r="RGK20" s="5"/>
      <c r="RGL20" s="5"/>
      <c r="RGM20" s="5"/>
      <c r="RGN20" s="5"/>
      <c r="RGO20" s="5"/>
      <c r="RGP20" s="5"/>
      <c r="RGQ20" s="5"/>
      <c r="RGR20" s="5"/>
      <c r="RGS20" s="5"/>
      <c r="RGT20" s="5"/>
      <c r="RGU20" s="5"/>
      <c r="RGV20" s="5"/>
      <c r="RGW20" s="5"/>
      <c r="RGX20" s="5"/>
      <c r="RGY20" s="5"/>
      <c r="RGZ20" s="5"/>
      <c r="RHA20" s="5"/>
      <c r="RHB20" s="5"/>
      <c r="RHC20" s="5"/>
      <c r="RHD20" s="5"/>
      <c r="RHE20" s="5"/>
      <c r="RHF20" s="5"/>
      <c r="RHG20" s="5"/>
      <c r="RHH20" s="5"/>
      <c r="RHI20" s="5"/>
      <c r="RHJ20" s="5"/>
      <c r="RHK20" s="5"/>
      <c r="RHL20" s="5"/>
      <c r="RHM20" s="5"/>
      <c r="RHN20" s="5"/>
      <c r="RHO20" s="5"/>
      <c r="RHP20" s="5"/>
      <c r="RHQ20" s="5"/>
      <c r="RHR20" s="5"/>
      <c r="RHS20" s="5"/>
      <c r="RHT20" s="5"/>
      <c r="RHU20" s="5"/>
      <c r="RHV20" s="5"/>
      <c r="RHW20" s="5"/>
      <c r="RHX20" s="5"/>
      <c r="RHY20" s="5"/>
      <c r="RHZ20" s="5"/>
      <c r="RIA20" s="5"/>
      <c r="RIB20" s="5"/>
      <c r="RIC20" s="5"/>
      <c r="RID20" s="5"/>
      <c r="RIE20" s="5"/>
      <c r="RIF20" s="5"/>
      <c r="RIG20" s="5"/>
      <c r="RIH20" s="5"/>
      <c r="RII20" s="5"/>
      <c r="RIJ20" s="5"/>
      <c r="RIK20" s="5"/>
      <c r="RIL20" s="5"/>
      <c r="RIM20" s="5"/>
      <c r="RIN20" s="5"/>
      <c r="RIO20" s="5"/>
      <c r="RIP20" s="5"/>
      <c r="RIQ20" s="5"/>
      <c r="RIR20" s="5"/>
      <c r="RIS20" s="5"/>
      <c r="RIT20" s="5"/>
      <c r="RIU20" s="5"/>
      <c r="RIV20" s="5"/>
      <c r="RIW20" s="5"/>
      <c r="RIX20" s="5"/>
      <c r="RIY20" s="5"/>
      <c r="RIZ20" s="5"/>
      <c r="RJA20" s="5"/>
      <c r="RJB20" s="5"/>
      <c r="RJC20" s="5"/>
      <c r="RJD20" s="5"/>
      <c r="RJE20" s="5"/>
      <c r="RJF20" s="5"/>
      <c r="RJG20" s="5"/>
      <c r="RJH20" s="5"/>
      <c r="RJI20" s="5"/>
      <c r="RJJ20" s="5"/>
      <c r="RJK20" s="5"/>
      <c r="RJL20" s="5"/>
      <c r="RJM20" s="5"/>
      <c r="RJN20" s="5"/>
      <c r="RJO20" s="5"/>
      <c r="RJP20" s="5"/>
      <c r="RJQ20" s="5"/>
      <c r="RJR20" s="5"/>
      <c r="RJS20" s="5"/>
      <c r="RJT20" s="5"/>
      <c r="RJU20" s="5"/>
      <c r="RJV20" s="5"/>
      <c r="RJW20" s="5"/>
      <c r="RJX20" s="5"/>
      <c r="RJY20" s="5"/>
      <c r="RJZ20" s="5"/>
      <c r="RKA20" s="5"/>
      <c r="RKB20" s="5"/>
      <c r="RKC20" s="5"/>
      <c r="RKD20" s="5"/>
      <c r="RKE20" s="5"/>
      <c r="RKF20" s="5"/>
      <c r="RKG20" s="5"/>
      <c r="RKH20" s="5"/>
      <c r="RKI20" s="5"/>
      <c r="RKJ20" s="5"/>
      <c r="RKK20" s="5"/>
      <c r="RKL20" s="5"/>
      <c r="RKM20" s="5"/>
      <c r="RKN20" s="5"/>
      <c r="RKO20" s="5"/>
      <c r="RKP20" s="5"/>
      <c r="RKQ20" s="5"/>
      <c r="RKR20" s="5"/>
      <c r="RKS20" s="5"/>
      <c r="RKT20" s="5"/>
      <c r="RKU20" s="5"/>
      <c r="RKV20" s="5"/>
      <c r="RKW20" s="5"/>
      <c r="RKX20" s="5"/>
      <c r="RKY20" s="5"/>
      <c r="RKZ20" s="5"/>
      <c r="RLA20" s="5"/>
      <c r="RLB20" s="5"/>
      <c r="RLC20" s="5"/>
      <c r="RLD20" s="5"/>
      <c r="RLE20" s="5"/>
      <c r="RLF20" s="5"/>
      <c r="RLG20" s="5"/>
      <c r="RLH20" s="5"/>
      <c r="RLI20" s="5"/>
      <c r="RLJ20" s="5"/>
      <c r="RLK20" s="5"/>
      <c r="RLL20" s="5"/>
      <c r="RLM20" s="5"/>
      <c r="RLN20" s="5"/>
      <c r="RLO20" s="5"/>
      <c r="RLP20" s="5"/>
      <c r="RLQ20" s="5"/>
      <c r="RLR20" s="5"/>
      <c r="RLS20" s="5"/>
      <c r="RLT20" s="5"/>
      <c r="RLU20" s="5"/>
      <c r="RLV20" s="5"/>
      <c r="RLW20" s="5"/>
      <c r="RLX20" s="5"/>
      <c r="RLY20" s="5"/>
      <c r="RLZ20" s="5"/>
      <c r="RMA20" s="5"/>
      <c r="RMB20" s="5"/>
      <c r="RMC20" s="5"/>
      <c r="RMD20" s="5"/>
      <c r="RME20" s="5"/>
      <c r="RMF20" s="5"/>
      <c r="RMG20" s="5"/>
      <c r="RMH20" s="5"/>
      <c r="RMI20" s="5"/>
      <c r="RMJ20" s="5"/>
      <c r="RMK20" s="5"/>
      <c r="RML20" s="5"/>
      <c r="RMM20" s="5"/>
      <c r="RMN20" s="5"/>
      <c r="RMO20" s="5"/>
      <c r="RMP20" s="5"/>
      <c r="RMQ20" s="5"/>
      <c r="RMR20" s="5"/>
      <c r="RMS20" s="5"/>
      <c r="RMT20" s="5"/>
      <c r="RMU20" s="5"/>
      <c r="RMV20" s="5"/>
      <c r="RMW20" s="5"/>
      <c r="RMX20" s="5"/>
      <c r="RMY20" s="5"/>
      <c r="RMZ20" s="5"/>
      <c r="RNA20" s="5"/>
      <c r="RNB20" s="5"/>
      <c r="RNC20" s="5"/>
      <c r="RND20" s="5"/>
      <c r="RNE20" s="5"/>
      <c r="RNF20" s="5"/>
      <c r="RNG20" s="5"/>
      <c r="RNH20" s="5"/>
      <c r="RNI20" s="5"/>
      <c r="RNJ20" s="5"/>
      <c r="RNK20" s="5"/>
      <c r="RNL20" s="5"/>
      <c r="RNM20" s="5"/>
      <c r="RNN20" s="5"/>
      <c r="RNO20" s="5"/>
      <c r="RNP20" s="5"/>
      <c r="RNQ20" s="5"/>
      <c r="RNR20" s="5"/>
      <c r="RNS20" s="5"/>
      <c r="RNT20" s="5"/>
      <c r="RNU20" s="5"/>
      <c r="RNV20" s="5"/>
      <c r="RNW20" s="5"/>
      <c r="RNX20" s="5"/>
      <c r="RNY20" s="5"/>
      <c r="RNZ20" s="5"/>
      <c r="ROA20" s="5"/>
      <c r="ROB20" s="5"/>
      <c r="ROC20" s="5"/>
      <c r="ROD20" s="5"/>
      <c r="ROE20" s="5"/>
      <c r="ROF20" s="5"/>
      <c r="ROG20" s="5"/>
      <c r="ROH20" s="5"/>
      <c r="ROI20" s="5"/>
      <c r="ROJ20" s="5"/>
      <c r="ROK20" s="5"/>
      <c r="ROL20" s="5"/>
      <c r="ROM20" s="5"/>
      <c r="RON20" s="5"/>
      <c r="ROO20" s="5"/>
      <c r="ROP20" s="5"/>
      <c r="ROQ20" s="5"/>
      <c r="ROR20" s="5"/>
      <c r="ROS20" s="5"/>
      <c r="ROT20" s="5"/>
      <c r="ROU20" s="5"/>
      <c r="ROV20" s="5"/>
      <c r="ROW20" s="5"/>
      <c r="ROX20" s="5"/>
      <c r="ROY20" s="5"/>
      <c r="ROZ20" s="5"/>
      <c r="RPA20" s="5"/>
      <c r="RPB20" s="5"/>
      <c r="RPC20" s="5"/>
      <c r="RPD20" s="5"/>
      <c r="RPE20" s="5"/>
      <c r="RPF20" s="5"/>
      <c r="RPG20" s="5"/>
      <c r="RPH20" s="5"/>
      <c r="RPI20" s="5"/>
      <c r="RPJ20" s="5"/>
      <c r="RPK20" s="5"/>
      <c r="RPL20" s="5"/>
      <c r="RPM20" s="5"/>
      <c r="RPN20" s="5"/>
      <c r="RPO20" s="5"/>
      <c r="RPP20" s="5"/>
      <c r="RPQ20" s="5"/>
      <c r="RPR20" s="5"/>
      <c r="RPS20" s="5"/>
      <c r="RPT20" s="5"/>
      <c r="RPU20" s="5"/>
      <c r="RPV20" s="5"/>
      <c r="RPW20" s="5"/>
      <c r="RPX20" s="5"/>
      <c r="RPY20" s="5"/>
      <c r="RPZ20" s="5"/>
      <c r="RQA20" s="5"/>
      <c r="RQB20" s="5"/>
      <c r="RQC20" s="5"/>
      <c r="RQD20" s="5"/>
      <c r="RQE20" s="5"/>
      <c r="RQF20" s="5"/>
      <c r="RQG20" s="5"/>
      <c r="RQH20" s="5"/>
      <c r="RQI20" s="5"/>
      <c r="RQJ20" s="5"/>
      <c r="RQK20" s="5"/>
      <c r="RQL20" s="5"/>
      <c r="RQM20" s="5"/>
      <c r="RQN20" s="5"/>
      <c r="RQO20" s="5"/>
      <c r="RQP20" s="5"/>
      <c r="RQQ20" s="5"/>
      <c r="RQR20" s="5"/>
      <c r="RQS20" s="5"/>
      <c r="RQT20" s="5"/>
      <c r="RQU20" s="5"/>
      <c r="RQV20" s="5"/>
      <c r="RQW20" s="5"/>
      <c r="RQX20" s="5"/>
      <c r="RQY20" s="5"/>
      <c r="RQZ20" s="5"/>
      <c r="RRA20" s="5"/>
      <c r="RRB20" s="5"/>
      <c r="RRC20" s="5"/>
      <c r="RRD20" s="5"/>
      <c r="RRE20" s="5"/>
      <c r="RRF20" s="5"/>
      <c r="RRG20" s="5"/>
      <c r="RRH20" s="5"/>
      <c r="RRI20" s="5"/>
      <c r="RRJ20" s="5"/>
      <c r="RRK20" s="5"/>
      <c r="RRL20" s="5"/>
      <c r="RRM20" s="5"/>
      <c r="RRN20" s="5"/>
      <c r="RRO20" s="5"/>
      <c r="RRP20" s="5"/>
      <c r="RRQ20" s="5"/>
      <c r="RRR20" s="5"/>
      <c r="RRS20" s="5"/>
      <c r="RRT20" s="5"/>
      <c r="RRU20" s="5"/>
      <c r="RRV20" s="5"/>
      <c r="RRW20" s="5"/>
      <c r="RRX20" s="5"/>
      <c r="RRY20" s="5"/>
      <c r="RRZ20" s="5"/>
      <c r="RSA20" s="5"/>
      <c r="RSB20" s="5"/>
      <c r="RSC20" s="5"/>
      <c r="RSD20" s="5"/>
      <c r="RSE20" s="5"/>
      <c r="RSF20" s="5"/>
      <c r="RSG20" s="5"/>
      <c r="RSH20" s="5"/>
      <c r="RSI20" s="5"/>
      <c r="RSJ20" s="5"/>
      <c r="RSK20" s="5"/>
      <c r="RSL20" s="5"/>
      <c r="RSM20" s="5"/>
      <c r="RSN20" s="5"/>
      <c r="RSO20" s="5"/>
      <c r="RSP20" s="5"/>
      <c r="RSQ20" s="5"/>
      <c r="RSR20" s="5"/>
      <c r="RSS20" s="5"/>
      <c r="RST20" s="5"/>
      <c r="RSU20" s="5"/>
      <c r="RSV20" s="5"/>
      <c r="RSW20" s="5"/>
      <c r="RSX20" s="5"/>
      <c r="RSY20" s="5"/>
      <c r="RSZ20" s="5"/>
      <c r="RTA20" s="5"/>
      <c r="RTB20" s="5"/>
      <c r="RTC20" s="5"/>
      <c r="RTD20" s="5"/>
      <c r="RTE20" s="5"/>
      <c r="RTF20" s="5"/>
      <c r="RTG20" s="5"/>
      <c r="RTH20" s="5"/>
      <c r="RTI20" s="5"/>
      <c r="RTJ20" s="5"/>
      <c r="RTK20" s="5"/>
      <c r="RTL20" s="5"/>
      <c r="RTM20" s="5"/>
      <c r="RTN20" s="5"/>
      <c r="RTO20" s="5"/>
      <c r="RTP20" s="5"/>
      <c r="RTQ20" s="5"/>
      <c r="RTR20" s="5"/>
      <c r="RTS20" s="5"/>
      <c r="RTT20" s="5"/>
      <c r="RTU20" s="5"/>
      <c r="RTV20" s="5"/>
      <c r="RTW20" s="5"/>
      <c r="RTX20" s="5"/>
      <c r="RTY20" s="5"/>
      <c r="RTZ20" s="5"/>
      <c r="RUA20" s="5"/>
      <c r="RUB20" s="5"/>
      <c r="RUC20" s="5"/>
      <c r="RUD20" s="5"/>
      <c r="RUE20" s="5"/>
      <c r="RUF20" s="5"/>
      <c r="RUG20" s="5"/>
      <c r="RUH20" s="5"/>
      <c r="RUI20" s="5"/>
      <c r="RUJ20" s="5"/>
      <c r="RUK20" s="5"/>
      <c r="RUL20" s="5"/>
      <c r="RUM20" s="5"/>
      <c r="RUN20" s="5"/>
      <c r="RUO20" s="5"/>
      <c r="RUP20" s="5"/>
      <c r="RUQ20" s="5"/>
      <c r="RUR20" s="5"/>
      <c r="RUS20" s="5"/>
      <c r="RUT20" s="5"/>
      <c r="RUU20" s="5"/>
      <c r="RUV20" s="5"/>
      <c r="RUW20" s="5"/>
      <c r="RUX20" s="5"/>
      <c r="RUY20" s="5"/>
      <c r="RUZ20" s="5"/>
      <c r="RVA20" s="5"/>
      <c r="RVB20" s="5"/>
      <c r="RVC20" s="5"/>
      <c r="RVD20" s="5"/>
      <c r="RVE20" s="5"/>
      <c r="RVF20" s="5"/>
      <c r="RVG20" s="5"/>
      <c r="RVH20" s="5"/>
      <c r="RVI20" s="5"/>
      <c r="RVJ20" s="5"/>
      <c r="RVK20" s="5"/>
      <c r="RVL20" s="5"/>
      <c r="RVM20" s="5"/>
      <c r="RVN20" s="5"/>
      <c r="RVO20" s="5"/>
      <c r="RVP20" s="5"/>
      <c r="RVQ20" s="5"/>
      <c r="RVR20" s="5"/>
      <c r="RVS20" s="5"/>
      <c r="RVT20" s="5"/>
      <c r="RVU20" s="5"/>
      <c r="RVV20" s="5"/>
      <c r="RVW20" s="5"/>
      <c r="RVX20" s="5"/>
      <c r="RVY20" s="5"/>
      <c r="RVZ20" s="5"/>
      <c r="RWA20" s="5"/>
      <c r="RWB20" s="5"/>
      <c r="RWC20" s="5"/>
      <c r="RWD20" s="5"/>
      <c r="RWE20" s="5"/>
      <c r="RWF20" s="5"/>
      <c r="RWG20" s="5"/>
      <c r="RWH20" s="5"/>
      <c r="RWI20" s="5"/>
      <c r="RWJ20" s="5"/>
      <c r="RWK20" s="5"/>
      <c r="RWL20" s="5"/>
      <c r="RWM20" s="5"/>
      <c r="RWN20" s="5"/>
      <c r="RWO20" s="5"/>
      <c r="RWP20" s="5"/>
      <c r="RWQ20" s="5"/>
      <c r="RWR20" s="5"/>
      <c r="RWS20" s="5"/>
      <c r="RWT20" s="5"/>
      <c r="RWU20" s="5"/>
      <c r="RWV20" s="5"/>
      <c r="RWW20" s="5"/>
      <c r="RWX20" s="5"/>
      <c r="RWY20" s="5"/>
      <c r="RWZ20" s="5"/>
      <c r="RXA20" s="5"/>
      <c r="RXB20" s="5"/>
      <c r="RXC20" s="5"/>
      <c r="RXD20" s="5"/>
      <c r="RXE20" s="5"/>
      <c r="RXF20" s="5"/>
      <c r="RXG20" s="5"/>
      <c r="RXH20" s="5"/>
      <c r="RXI20" s="5"/>
      <c r="RXJ20" s="5"/>
      <c r="RXK20" s="5"/>
      <c r="RXL20" s="5"/>
      <c r="RXM20" s="5"/>
      <c r="RXN20" s="5"/>
      <c r="RXO20" s="5"/>
      <c r="RXP20" s="5"/>
      <c r="RXQ20" s="5"/>
      <c r="RXR20" s="5"/>
      <c r="RXS20" s="5"/>
      <c r="RXT20" s="5"/>
      <c r="RXU20" s="5"/>
      <c r="RXV20" s="5"/>
      <c r="RXW20" s="5"/>
      <c r="RXX20" s="5"/>
      <c r="RXY20" s="5"/>
      <c r="RXZ20" s="5"/>
      <c r="RYA20" s="5"/>
      <c r="RYB20" s="5"/>
      <c r="RYC20" s="5"/>
      <c r="RYD20" s="5"/>
      <c r="RYE20" s="5"/>
      <c r="RYF20" s="5"/>
      <c r="RYG20" s="5"/>
      <c r="RYH20" s="5"/>
      <c r="RYI20" s="5"/>
      <c r="RYJ20" s="5"/>
      <c r="RYK20" s="5"/>
      <c r="RYL20" s="5"/>
      <c r="RYM20" s="5"/>
      <c r="RYN20" s="5"/>
      <c r="RYO20" s="5"/>
      <c r="RYP20" s="5"/>
      <c r="RYQ20" s="5"/>
      <c r="RYR20" s="5"/>
      <c r="RYS20" s="5"/>
      <c r="RYT20" s="5"/>
      <c r="RYU20" s="5"/>
      <c r="RYV20" s="5"/>
      <c r="RYW20" s="5"/>
      <c r="RYX20" s="5"/>
      <c r="RYY20" s="5"/>
      <c r="RYZ20" s="5"/>
      <c r="RZA20" s="5"/>
      <c r="RZB20" s="5"/>
      <c r="RZC20" s="5"/>
      <c r="RZD20" s="5"/>
      <c r="RZE20" s="5"/>
      <c r="RZF20" s="5"/>
      <c r="RZG20" s="5"/>
      <c r="RZH20" s="5"/>
      <c r="RZI20" s="5"/>
      <c r="RZJ20" s="5"/>
      <c r="RZK20" s="5"/>
      <c r="RZL20" s="5"/>
      <c r="RZM20" s="5"/>
      <c r="RZN20" s="5"/>
      <c r="RZO20" s="5"/>
      <c r="RZP20" s="5"/>
      <c r="RZQ20" s="5"/>
      <c r="RZR20" s="5"/>
      <c r="RZS20" s="5"/>
      <c r="RZT20" s="5"/>
      <c r="RZU20" s="5"/>
      <c r="RZV20" s="5"/>
      <c r="RZW20" s="5"/>
      <c r="RZX20" s="5"/>
      <c r="RZY20" s="5"/>
      <c r="RZZ20" s="5"/>
      <c r="SAA20" s="5"/>
      <c r="SAB20" s="5"/>
      <c r="SAC20" s="5"/>
      <c r="SAD20" s="5"/>
      <c r="SAE20" s="5"/>
      <c r="SAF20" s="5"/>
      <c r="SAG20" s="5"/>
      <c r="SAH20" s="5"/>
      <c r="SAI20" s="5"/>
      <c r="SAJ20" s="5"/>
      <c r="SAK20" s="5"/>
      <c r="SAL20" s="5"/>
      <c r="SAM20" s="5"/>
      <c r="SAN20" s="5"/>
      <c r="SAO20" s="5"/>
      <c r="SAP20" s="5"/>
      <c r="SAQ20" s="5"/>
      <c r="SAR20" s="5"/>
      <c r="SAS20" s="5"/>
      <c r="SAT20" s="5"/>
      <c r="SAU20" s="5"/>
      <c r="SAV20" s="5"/>
      <c r="SAW20" s="5"/>
      <c r="SAX20" s="5"/>
      <c r="SAY20" s="5"/>
      <c r="SAZ20" s="5"/>
      <c r="SBA20" s="5"/>
      <c r="SBB20" s="5"/>
      <c r="SBC20" s="5"/>
      <c r="SBD20" s="5"/>
      <c r="SBE20" s="5"/>
      <c r="SBF20" s="5"/>
      <c r="SBG20" s="5"/>
      <c r="SBH20" s="5"/>
      <c r="SBI20" s="5"/>
      <c r="SBJ20" s="5"/>
      <c r="SBK20" s="5"/>
      <c r="SBL20" s="5"/>
      <c r="SBM20" s="5"/>
      <c r="SBN20" s="5"/>
      <c r="SBO20" s="5"/>
      <c r="SBP20" s="5"/>
      <c r="SBQ20" s="5"/>
      <c r="SBR20" s="5"/>
      <c r="SBS20" s="5"/>
      <c r="SBT20" s="5"/>
      <c r="SBU20" s="5"/>
      <c r="SBV20" s="5"/>
      <c r="SBW20" s="5"/>
      <c r="SBX20" s="5"/>
      <c r="SBY20" s="5"/>
      <c r="SBZ20" s="5"/>
      <c r="SCA20" s="5"/>
      <c r="SCB20" s="5"/>
      <c r="SCC20" s="5"/>
      <c r="SCD20" s="5"/>
      <c r="SCE20" s="5"/>
      <c r="SCF20" s="5"/>
      <c r="SCG20" s="5"/>
      <c r="SCH20" s="5"/>
      <c r="SCI20" s="5"/>
      <c r="SCJ20" s="5"/>
      <c r="SCK20" s="5"/>
      <c r="SCL20" s="5"/>
      <c r="SCM20" s="5"/>
      <c r="SCN20" s="5"/>
      <c r="SCO20" s="5"/>
      <c r="SCP20" s="5"/>
      <c r="SCQ20" s="5"/>
      <c r="SCR20" s="5"/>
      <c r="SCS20" s="5"/>
      <c r="SCT20" s="5"/>
      <c r="SCU20" s="5"/>
      <c r="SCV20" s="5"/>
      <c r="SCW20" s="5"/>
      <c r="SCX20" s="5"/>
      <c r="SCY20" s="5"/>
      <c r="SCZ20" s="5"/>
      <c r="SDA20" s="5"/>
      <c r="SDB20" s="5"/>
      <c r="SDC20" s="5"/>
      <c r="SDD20" s="5"/>
      <c r="SDE20" s="5"/>
      <c r="SDF20" s="5"/>
      <c r="SDG20" s="5"/>
      <c r="SDH20" s="5"/>
      <c r="SDI20" s="5"/>
      <c r="SDJ20" s="5"/>
      <c r="SDK20" s="5"/>
      <c r="SDL20" s="5"/>
      <c r="SDM20" s="5"/>
      <c r="SDN20" s="5"/>
      <c r="SDO20" s="5"/>
      <c r="SDP20" s="5"/>
      <c r="SDQ20" s="5"/>
      <c r="SDR20" s="5"/>
      <c r="SDS20" s="5"/>
      <c r="SDT20" s="5"/>
      <c r="SDU20" s="5"/>
      <c r="SDV20" s="5"/>
      <c r="SDW20" s="5"/>
      <c r="SDX20" s="5"/>
      <c r="SDY20" s="5"/>
      <c r="SDZ20" s="5"/>
      <c r="SEA20" s="5"/>
      <c r="SEB20" s="5"/>
      <c r="SEC20" s="5"/>
      <c r="SED20" s="5"/>
      <c r="SEE20" s="5"/>
      <c r="SEF20" s="5"/>
      <c r="SEG20" s="5"/>
      <c r="SEH20" s="5"/>
      <c r="SEI20" s="5"/>
      <c r="SEJ20" s="5"/>
      <c r="SEK20" s="5"/>
      <c r="SEL20" s="5"/>
      <c r="SEM20" s="5"/>
      <c r="SEN20" s="5"/>
      <c r="SEO20" s="5"/>
      <c r="SEP20" s="5"/>
      <c r="SEQ20" s="5"/>
      <c r="SER20" s="5"/>
      <c r="SES20" s="5"/>
      <c r="SET20" s="5"/>
      <c r="SEU20" s="5"/>
      <c r="SEV20" s="5"/>
      <c r="SEW20" s="5"/>
      <c r="SEX20" s="5"/>
      <c r="SEY20" s="5"/>
      <c r="SEZ20" s="5"/>
      <c r="SFA20" s="5"/>
      <c r="SFB20" s="5"/>
      <c r="SFC20" s="5"/>
      <c r="SFD20" s="5"/>
      <c r="SFE20" s="5"/>
      <c r="SFF20" s="5"/>
      <c r="SFG20" s="5"/>
      <c r="SFH20" s="5"/>
      <c r="SFI20" s="5"/>
      <c r="SFJ20" s="5"/>
      <c r="SFK20" s="5"/>
      <c r="SFL20" s="5"/>
      <c r="SFM20" s="5"/>
      <c r="SFN20" s="5"/>
      <c r="SFO20" s="5"/>
      <c r="SFP20" s="5"/>
      <c r="SFQ20" s="5"/>
      <c r="SFR20" s="5"/>
      <c r="SFS20" s="5"/>
      <c r="SFT20" s="5"/>
      <c r="SFU20" s="5"/>
      <c r="SFV20" s="5"/>
      <c r="SFW20" s="5"/>
      <c r="SFX20" s="5"/>
      <c r="SFY20" s="5"/>
      <c r="SFZ20" s="5"/>
      <c r="SGA20" s="5"/>
      <c r="SGB20" s="5"/>
      <c r="SGC20" s="5"/>
      <c r="SGD20" s="5"/>
      <c r="SGE20" s="5"/>
      <c r="SGF20" s="5"/>
      <c r="SGG20" s="5"/>
      <c r="SGH20" s="5"/>
      <c r="SGI20" s="5"/>
      <c r="SGJ20" s="5"/>
      <c r="SGK20" s="5"/>
      <c r="SGL20" s="5"/>
      <c r="SGM20" s="5"/>
      <c r="SGN20" s="5"/>
      <c r="SGO20" s="5"/>
      <c r="SGP20" s="5"/>
      <c r="SGQ20" s="5"/>
      <c r="SGR20" s="5"/>
      <c r="SGS20" s="5"/>
      <c r="SGT20" s="5"/>
      <c r="SGU20" s="5"/>
      <c r="SGV20" s="5"/>
      <c r="SGW20" s="5"/>
      <c r="SGX20" s="5"/>
      <c r="SGY20" s="5"/>
      <c r="SGZ20" s="5"/>
      <c r="SHA20" s="5"/>
      <c r="SHB20" s="5"/>
      <c r="SHC20" s="5"/>
      <c r="SHD20" s="5"/>
      <c r="SHE20" s="5"/>
      <c r="SHF20" s="5"/>
      <c r="SHG20" s="5"/>
      <c r="SHH20" s="5"/>
      <c r="SHI20" s="5"/>
      <c r="SHJ20" s="5"/>
      <c r="SHK20" s="5"/>
      <c r="SHL20" s="5"/>
      <c r="SHM20" s="5"/>
      <c r="SHN20" s="5"/>
      <c r="SHO20" s="5"/>
      <c r="SHP20" s="5"/>
      <c r="SHQ20" s="5"/>
      <c r="SHR20" s="5"/>
      <c r="SHS20" s="5"/>
      <c r="SHT20" s="5"/>
      <c r="SHU20" s="5"/>
      <c r="SHV20" s="5"/>
      <c r="SHW20" s="5"/>
      <c r="SHX20" s="5"/>
      <c r="SHY20" s="5"/>
      <c r="SHZ20" s="5"/>
      <c r="SIA20" s="5"/>
      <c r="SIB20" s="5"/>
      <c r="SIC20" s="5"/>
      <c r="SID20" s="5"/>
      <c r="SIE20" s="5"/>
      <c r="SIF20" s="5"/>
      <c r="SIG20" s="5"/>
      <c r="SIH20" s="5"/>
      <c r="SII20" s="5"/>
      <c r="SIJ20" s="5"/>
      <c r="SIK20" s="5"/>
      <c r="SIL20" s="5"/>
      <c r="SIM20" s="5"/>
      <c r="SIN20" s="5"/>
      <c r="SIO20" s="5"/>
      <c r="SIP20" s="5"/>
      <c r="SIQ20" s="5"/>
      <c r="SIR20" s="5"/>
      <c r="SIS20" s="5"/>
      <c r="SIT20" s="5"/>
      <c r="SIU20" s="5"/>
      <c r="SIV20" s="5"/>
      <c r="SIW20" s="5"/>
      <c r="SIX20" s="5"/>
      <c r="SIY20" s="5"/>
      <c r="SIZ20" s="5"/>
      <c r="SJA20" s="5"/>
      <c r="SJB20" s="5"/>
      <c r="SJC20" s="5"/>
      <c r="SJD20" s="5"/>
      <c r="SJE20" s="5"/>
      <c r="SJF20" s="5"/>
      <c r="SJG20" s="5"/>
      <c r="SJH20" s="5"/>
      <c r="SJI20" s="5"/>
      <c r="SJJ20" s="5"/>
      <c r="SJK20" s="5"/>
      <c r="SJL20" s="5"/>
      <c r="SJM20" s="5"/>
      <c r="SJN20" s="5"/>
      <c r="SJO20" s="5"/>
      <c r="SJP20" s="5"/>
      <c r="SJQ20" s="5"/>
      <c r="SJR20" s="5"/>
      <c r="SJS20" s="5"/>
      <c r="SJT20" s="5"/>
      <c r="SJU20" s="5"/>
      <c r="SJV20" s="5"/>
      <c r="SJW20" s="5"/>
      <c r="SJX20" s="5"/>
      <c r="SJY20" s="5"/>
      <c r="SJZ20" s="5"/>
      <c r="SKA20" s="5"/>
      <c r="SKB20" s="5"/>
      <c r="SKC20" s="5"/>
      <c r="SKD20" s="5"/>
      <c r="SKE20" s="5"/>
      <c r="SKF20" s="5"/>
      <c r="SKG20" s="5"/>
      <c r="SKH20" s="5"/>
      <c r="SKI20" s="5"/>
      <c r="SKJ20" s="5"/>
      <c r="SKK20" s="5"/>
      <c r="SKL20" s="5"/>
      <c r="SKM20" s="5"/>
      <c r="SKN20" s="5"/>
      <c r="SKO20" s="5"/>
      <c r="SKP20" s="5"/>
      <c r="SKQ20" s="5"/>
      <c r="SKR20" s="5"/>
      <c r="SKS20" s="5"/>
      <c r="SKT20" s="5"/>
      <c r="SKU20" s="5"/>
      <c r="SKV20" s="5"/>
      <c r="SKW20" s="5"/>
      <c r="SKX20" s="5"/>
      <c r="SKY20" s="5"/>
      <c r="SKZ20" s="5"/>
      <c r="SLA20" s="5"/>
      <c r="SLB20" s="5"/>
      <c r="SLC20" s="5"/>
      <c r="SLD20" s="5"/>
      <c r="SLE20" s="5"/>
      <c r="SLF20" s="5"/>
      <c r="SLG20" s="5"/>
      <c r="SLH20" s="5"/>
      <c r="SLI20" s="5"/>
      <c r="SLJ20" s="5"/>
      <c r="SLK20" s="5"/>
      <c r="SLL20" s="5"/>
      <c r="SLM20" s="5"/>
      <c r="SLN20" s="5"/>
      <c r="SLO20" s="5"/>
      <c r="SLP20" s="5"/>
      <c r="SLQ20" s="5"/>
      <c r="SLR20" s="5"/>
      <c r="SLS20" s="5"/>
      <c r="SLT20" s="5"/>
      <c r="SLU20" s="5"/>
      <c r="SLV20" s="5"/>
      <c r="SLW20" s="5"/>
      <c r="SLX20" s="5"/>
      <c r="SLY20" s="5"/>
      <c r="SLZ20" s="5"/>
      <c r="SMA20" s="5"/>
      <c r="SMB20" s="5"/>
      <c r="SMC20" s="5"/>
      <c r="SMD20" s="5"/>
      <c r="SME20" s="5"/>
      <c r="SMF20" s="5"/>
      <c r="SMG20" s="5"/>
      <c r="SMH20" s="5"/>
      <c r="SMI20" s="5"/>
      <c r="SMJ20" s="5"/>
      <c r="SMK20" s="5"/>
      <c r="SML20" s="5"/>
      <c r="SMM20" s="5"/>
      <c r="SMN20" s="5"/>
      <c r="SMO20" s="5"/>
      <c r="SMP20" s="5"/>
      <c r="SMQ20" s="5"/>
      <c r="SMR20" s="5"/>
      <c r="SMS20" s="5"/>
      <c r="SMT20" s="5"/>
      <c r="SMU20" s="5"/>
      <c r="SMV20" s="5"/>
      <c r="SMW20" s="5"/>
      <c r="SMX20" s="5"/>
      <c r="SMY20" s="5"/>
      <c r="SMZ20" s="5"/>
      <c r="SNA20" s="5"/>
      <c r="SNB20" s="5"/>
      <c r="SNC20" s="5"/>
      <c r="SND20" s="5"/>
      <c r="SNE20" s="5"/>
      <c r="SNF20" s="5"/>
      <c r="SNG20" s="5"/>
      <c r="SNH20" s="5"/>
      <c r="SNI20" s="5"/>
      <c r="SNJ20" s="5"/>
      <c r="SNK20" s="5"/>
      <c r="SNL20" s="5"/>
      <c r="SNM20" s="5"/>
      <c r="SNN20" s="5"/>
      <c r="SNO20" s="5"/>
      <c r="SNP20" s="5"/>
      <c r="SNQ20" s="5"/>
      <c r="SNR20" s="5"/>
      <c r="SNS20" s="5"/>
      <c r="SNT20" s="5"/>
      <c r="SNU20" s="5"/>
      <c r="SNV20" s="5"/>
      <c r="SNW20" s="5"/>
      <c r="SNX20" s="5"/>
      <c r="SNY20" s="5"/>
      <c r="SNZ20" s="5"/>
      <c r="SOA20" s="5"/>
      <c r="SOB20" s="5"/>
      <c r="SOC20" s="5"/>
      <c r="SOD20" s="5"/>
      <c r="SOE20" s="5"/>
      <c r="SOF20" s="5"/>
      <c r="SOG20" s="5"/>
      <c r="SOH20" s="5"/>
      <c r="SOI20" s="5"/>
      <c r="SOJ20" s="5"/>
      <c r="SOK20" s="5"/>
      <c r="SOL20" s="5"/>
      <c r="SOM20" s="5"/>
      <c r="SON20" s="5"/>
      <c r="SOO20" s="5"/>
      <c r="SOP20" s="5"/>
      <c r="SOQ20" s="5"/>
      <c r="SOR20" s="5"/>
      <c r="SOS20" s="5"/>
      <c r="SOT20" s="5"/>
      <c r="SOU20" s="5"/>
      <c r="SOV20" s="5"/>
      <c r="SOW20" s="5"/>
      <c r="SOX20" s="5"/>
      <c r="SOY20" s="5"/>
      <c r="SOZ20" s="5"/>
      <c r="SPA20" s="5"/>
      <c r="SPB20" s="5"/>
      <c r="SPC20" s="5"/>
      <c r="SPD20" s="5"/>
      <c r="SPE20" s="5"/>
      <c r="SPF20" s="5"/>
      <c r="SPG20" s="5"/>
      <c r="SPH20" s="5"/>
      <c r="SPI20" s="5"/>
      <c r="SPJ20" s="5"/>
      <c r="SPK20" s="5"/>
      <c r="SPL20" s="5"/>
      <c r="SPM20" s="5"/>
      <c r="SPN20" s="5"/>
      <c r="SPO20" s="5"/>
      <c r="SPP20" s="5"/>
      <c r="SPQ20" s="5"/>
      <c r="SPR20" s="5"/>
      <c r="SPS20" s="5"/>
      <c r="SPT20" s="5"/>
      <c r="SPU20" s="5"/>
      <c r="SPV20" s="5"/>
      <c r="SPW20" s="5"/>
      <c r="SPX20" s="5"/>
      <c r="SPY20" s="5"/>
      <c r="SPZ20" s="5"/>
      <c r="SQA20" s="5"/>
      <c r="SQB20" s="5"/>
      <c r="SQC20" s="5"/>
      <c r="SQD20" s="5"/>
      <c r="SQE20" s="5"/>
      <c r="SQF20" s="5"/>
      <c r="SQG20" s="5"/>
      <c r="SQH20" s="5"/>
      <c r="SQI20" s="5"/>
      <c r="SQJ20" s="5"/>
      <c r="SQK20" s="5"/>
      <c r="SQL20" s="5"/>
      <c r="SQM20" s="5"/>
      <c r="SQN20" s="5"/>
      <c r="SQO20" s="5"/>
      <c r="SQP20" s="5"/>
      <c r="SQQ20" s="5"/>
      <c r="SQR20" s="5"/>
      <c r="SQS20" s="5"/>
      <c r="SQT20" s="5"/>
      <c r="SQU20" s="5"/>
      <c r="SQV20" s="5"/>
      <c r="SQW20" s="5"/>
      <c r="SQX20" s="5"/>
      <c r="SQY20" s="5"/>
      <c r="SQZ20" s="5"/>
      <c r="SRA20" s="5"/>
      <c r="SRB20" s="5"/>
      <c r="SRC20" s="5"/>
      <c r="SRD20" s="5"/>
      <c r="SRE20" s="5"/>
      <c r="SRF20" s="5"/>
      <c r="SRG20" s="5"/>
      <c r="SRH20" s="5"/>
      <c r="SRI20" s="5"/>
      <c r="SRJ20" s="5"/>
      <c r="SRK20" s="5"/>
      <c r="SRL20" s="5"/>
      <c r="SRM20" s="5"/>
      <c r="SRN20" s="5"/>
      <c r="SRO20" s="5"/>
      <c r="SRP20" s="5"/>
      <c r="SRQ20" s="5"/>
      <c r="SRR20" s="5"/>
      <c r="SRS20" s="5"/>
      <c r="SRT20" s="5"/>
      <c r="SRU20" s="5"/>
      <c r="SRV20" s="5"/>
      <c r="SRW20" s="5"/>
      <c r="SRX20" s="5"/>
      <c r="SRY20" s="5"/>
      <c r="SRZ20" s="5"/>
      <c r="SSA20" s="5"/>
      <c r="SSB20" s="5"/>
      <c r="SSC20" s="5"/>
      <c r="SSD20" s="5"/>
      <c r="SSE20" s="5"/>
      <c r="SSF20" s="5"/>
      <c r="SSG20" s="5"/>
      <c r="SSH20" s="5"/>
      <c r="SSI20" s="5"/>
      <c r="SSJ20" s="5"/>
      <c r="SSK20" s="5"/>
      <c r="SSL20" s="5"/>
      <c r="SSM20" s="5"/>
      <c r="SSN20" s="5"/>
      <c r="SSO20" s="5"/>
      <c r="SSP20" s="5"/>
      <c r="SSQ20" s="5"/>
      <c r="SSR20" s="5"/>
      <c r="SSS20" s="5"/>
      <c r="SST20" s="5"/>
      <c r="SSU20" s="5"/>
      <c r="SSV20" s="5"/>
      <c r="SSW20" s="5"/>
      <c r="SSX20" s="5"/>
      <c r="SSY20" s="5"/>
      <c r="SSZ20" s="5"/>
      <c r="STA20" s="5"/>
      <c r="STB20" s="5"/>
      <c r="STC20" s="5"/>
      <c r="STD20" s="5"/>
      <c r="STE20" s="5"/>
      <c r="STF20" s="5"/>
      <c r="STG20" s="5"/>
      <c r="STH20" s="5"/>
      <c r="STI20" s="5"/>
      <c r="STJ20" s="5"/>
      <c r="STK20" s="5"/>
      <c r="STL20" s="5"/>
      <c r="STM20" s="5"/>
      <c r="STN20" s="5"/>
      <c r="STO20" s="5"/>
      <c r="STP20" s="5"/>
      <c r="STQ20" s="5"/>
      <c r="STR20" s="5"/>
      <c r="STS20" s="5"/>
      <c r="STT20" s="5"/>
      <c r="STU20" s="5"/>
      <c r="STV20" s="5"/>
      <c r="STW20" s="5"/>
      <c r="STX20" s="5"/>
      <c r="STY20" s="5"/>
      <c r="STZ20" s="5"/>
      <c r="SUA20" s="5"/>
      <c r="SUB20" s="5"/>
      <c r="SUC20" s="5"/>
      <c r="SUD20" s="5"/>
      <c r="SUE20" s="5"/>
      <c r="SUF20" s="5"/>
      <c r="SUG20" s="5"/>
      <c r="SUH20" s="5"/>
      <c r="SUI20" s="5"/>
      <c r="SUJ20" s="5"/>
      <c r="SUK20" s="5"/>
      <c r="SUL20" s="5"/>
      <c r="SUM20" s="5"/>
      <c r="SUN20" s="5"/>
      <c r="SUO20" s="5"/>
      <c r="SUP20" s="5"/>
      <c r="SUQ20" s="5"/>
      <c r="SUR20" s="5"/>
      <c r="SUS20" s="5"/>
      <c r="SUT20" s="5"/>
      <c r="SUU20" s="5"/>
      <c r="SUV20" s="5"/>
      <c r="SUW20" s="5"/>
      <c r="SUX20" s="5"/>
      <c r="SUY20" s="5"/>
      <c r="SUZ20" s="5"/>
      <c r="SVA20" s="5"/>
      <c r="SVB20" s="5"/>
      <c r="SVC20" s="5"/>
      <c r="SVD20" s="5"/>
      <c r="SVE20" s="5"/>
      <c r="SVF20" s="5"/>
      <c r="SVG20" s="5"/>
      <c r="SVH20" s="5"/>
      <c r="SVI20" s="5"/>
      <c r="SVJ20" s="5"/>
      <c r="SVK20" s="5"/>
      <c r="SVL20" s="5"/>
      <c r="SVM20" s="5"/>
      <c r="SVN20" s="5"/>
      <c r="SVO20" s="5"/>
      <c r="SVP20" s="5"/>
      <c r="SVQ20" s="5"/>
      <c r="SVR20" s="5"/>
      <c r="SVS20" s="5"/>
      <c r="SVT20" s="5"/>
      <c r="SVU20" s="5"/>
      <c r="SVV20" s="5"/>
      <c r="SVW20" s="5"/>
      <c r="SVX20" s="5"/>
      <c r="SVY20" s="5"/>
      <c r="SVZ20" s="5"/>
      <c r="SWA20" s="5"/>
      <c r="SWB20" s="5"/>
      <c r="SWC20" s="5"/>
      <c r="SWD20" s="5"/>
      <c r="SWE20" s="5"/>
      <c r="SWF20" s="5"/>
      <c r="SWG20" s="5"/>
      <c r="SWH20" s="5"/>
      <c r="SWI20" s="5"/>
      <c r="SWJ20" s="5"/>
      <c r="SWK20" s="5"/>
      <c r="SWL20" s="5"/>
      <c r="SWM20" s="5"/>
      <c r="SWN20" s="5"/>
      <c r="SWO20" s="5"/>
      <c r="SWP20" s="5"/>
      <c r="SWQ20" s="5"/>
      <c r="SWR20" s="5"/>
      <c r="SWS20" s="5"/>
      <c r="SWT20" s="5"/>
      <c r="SWU20" s="5"/>
      <c r="SWV20" s="5"/>
      <c r="SWW20" s="5"/>
      <c r="SWX20" s="5"/>
      <c r="SWY20" s="5"/>
      <c r="SWZ20" s="5"/>
      <c r="SXA20" s="5"/>
      <c r="SXB20" s="5"/>
      <c r="SXC20" s="5"/>
      <c r="SXD20" s="5"/>
      <c r="SXE20" s="5"/>
      <c r="SXF20" s="5"/>
      <c r="SXG20" s="5"/>
      <c r="SXH20" s="5"/>
      <c r="SXI20" s="5"/>
      <c r="SXJ20" s="5"/>
      <c r="SXK20" s="5"/>
      <c r="SXL20" s="5"/>
      <c r="SXM20" s="5"/>
      <c r="SXN20" s="5"/>
      <c r="SXO20" s="5"/>
      <c r="SXP20" s="5"/>
      <c r="SXQ20" s="5"/>
      <c r="SXR20" s="5"/>
      <c r="SXS20" s="5"/>
      <c r="SXT20" s="5"/>
      <c r="SXU20" s="5"/>
      <c r="SXV20" s="5"/>
      <c r="SXW20" s="5"/>
      <c r="SXX20" s="5"/>
      <c r="SXY20" s="5"/>
      <c r="SXZ20" s="5"/>
      <c r="SYA20" s="5"/>
      <c r="SYB20" s="5"/>
      <c r="SYC20" s="5"/>
      <c r="SYD20" s="5"/>
      <c r="SYE20" s="5"/>
      <c r="SYF20" s="5"/>
      <c r="SYG20" s="5"/>
      <c r="SYH20" s="5"/>
      <c r="SYI20" s="5"/>
      <c r="SYJ20" s="5"/>
      <c r="SYK20" s="5"/>
      <c r="SYL20" s="5"/>
      <c r="SYM20" s="5"/>
      <c r="SYN20" s="5"/>
      <c r="SYO20" s="5"/>
      <c r="SYP20" s="5"/>
      <c r="SYQ20" s="5"/>
      <c r="SYR20" s="5"/>
      <c r="SYS20" s="5"/>
      <c r="SYT20" s="5"/>
      <c r="SYU20" s="5"/>
      <c r="SYV20" s="5"/>
      <c r="SYW20" s="5"/>
      <c r="SYX20" s="5"/>
      <c r="SYY20" s="5"/>
      <c r="SYZ20" s="5"/>
      <c r="SZA20" s="5"/>
      <c r="SZB20" s="5"/>
      <c r="SZC20" s="5"/>
      <c r="SZD20" s="5"/>
      <c r="SZE20" s="5"/>
      <c r="SZF20" s="5"/>
      <c r="SZG20" s="5"/>
      <c r="SZH20" s="5"/>
      <c r="SZI20" s="5"/>
      <c r="SZJ20" s="5"/>
      <c r="SZK20" s="5"/>
      <c r="SZL20" s="5"/>
      <c r="SZM20" s="5"/>
      <c r="SZN20" s="5"/>
      <c r="SZO20" s="5"/>
      <c r="SZP20" s="5"/>
      <c r="SZQ20" s="5"/>
      <c r="SZR20" s="5"/>
      <c r="SZS20" s="5"/>
      <c r="SZT20" s="5"/>
      <c r="SZU20" s="5"/>
      <c r="SZV20" s="5"/>
      <c r="SZW20" s="5"/>
      <c r="SZX20" s="5"/>
      <c r="SZY20" s="5"/>
      <c r="SZZ20" s="5"/>
      <c r="TAA20" s="5"/>
      <c r="TAB20" s="5"/>
      <c r="TAC20" s="5"/>
      <c r="TAD20" s="5"/>
      <c r="TAE20" s="5"/>
      <c r="TAF20" s="5"/>
      <c r="TAG20" s="5"/>
      <c r="TAH20" s="5"/>
      <c r="TAI20" s="5"/>
      <c r="TAJ20" s="5"/>
      <c r="TAK20" s="5"/>
      <c r="TAL20" s="5"/>
      <c r="TAM20" s="5"/>
      <c r="TAN20" s="5"/>
      <c r="TAO20" s="5"/>
      <c r="TAP20" s="5"/>
      <c r="TAQ20" s="5"/>
      <c r="TAR20" s="5"/>
      <c r="TAS20" s="5"/>
      <c r="TAT20" s="5"/>
      <c r="TAU20" s="5"/>
      <c r="TAV20" s="5"/>
      <c r="TAW20" s="5"/>
      <c r="TAX20" s="5"/>
      <c r="TAY20" s="5"/>
      <c r="TAZ20" s="5"/>
      <c r="TBA20" s="5"/>
      <c r="TBB20" s="5"/>
      <c r="TBC20" s="5"/>
      <c r="TBD20" s="5"/>
      <c r="TBE20" s="5"/>
      <c r="TBF20" s="5"/>
      <c r="TBG20" s="5"/>
      <c r="TBH20" s="5"/>
      <c r="TBI20" s="5"/>
      <c r="TBJ20" s="5"/>
      <c r="TBK20" s="5"/>
      <c r="TBL20" s="5"/>
      <c r="TBM20" s="5"/>
      <c r="TBN20" s="5"/>
      <c r="TBO20" s="5"/>
      <c r="TBP20" s="5"/>
      <c r="TBQ20" s="5"/>
      <c r="TBR20" s="5"/>
      <c r="TBS20" s="5"/>
      <c r="TBT20" s="5"/>
      <c r="TBU20" s="5"/>
      <c r="TBV20" s="5"/>
      <c r="TBW20" s="5"/>
      <c r="TBX20" s="5"/>
      <c r="TBY20" s="5"/>
      <c r="TBZ20" s="5"/>
      <c r="TCA20" s="5"/>
      <c r="TCB20" s="5"/>
      <c r="TCC20" s="5"/>
      <c r="TCD20" s="5"/>
      <c r="TCE20" s="5"/>
      <c r="TCF20" s="5"/>
      <c r="TCG20" s="5"/>
      <c r="TCH20" s="5"/>
      <c r="TCI20" s="5"/>
      <c r="TCJ20" s="5"/>
      <c r="TCK20" s="5"/>
      <c r="TCL20" s="5"/>
      <c r="TCM20" s="5"/>
      <c r="TCN20" s="5"/>
      <c r="TCO20" s="5"/>
      <c r="TCP20" s="5"/>
      <c r="TCQ20" s="5"/>
      <c r="TCR20" s="5"/>
      <c r="TCS20" s="5"/>
      <c r="TCT20" s="5"/>
      <c r="TCU20" s="5"/>
      <c r="TCV20" s="5"/>
      <c r="TCW20" s="5"/>
      <c r="TCX20" s="5"/>
      <c r="TCY20" s="5"/>
      <c r="TCZ20" s="5"/>
      <c r="TDA20" s="5"/>
      <c r="TDB20" s="5"/>
      <c r="TDC20" s="5"/>
      <c r="TDD20" s="5"/>
      <c r="TDE20" s="5"/>
      <c r="TDF20" s="5"/>
      <c r="TDG20" s="5"/>
      <c r="TDH20" s="5"/>
      <c r="TDI20" s="5"/>
      <c r="TDJ20" s="5"/>
      <c r="TDK20" s="5"/>
      <c r="TDL20" s="5"/>
      <c r="TDM20" s="5"/>
      <c r="TDN20" s="5"/>
      <c r="TDO20" s="5"/>
      <c r="TDP20" s="5"/>
      <c r="TDQ20" s="5"/>
      <c r="TDR20" s="5"/>
      <c r="TDS20" s="5"/>
      <c r="TDT20" s="5"/>
      <c r="TDU20" s="5"/>
      <c r="TDV20" s="5"/>
      <c r="TDW20" s="5"/>
      <c r="TDX20" s="5"/>
      <c r="TDY20" s="5"/>
      <c r="TDZ20" s="5"/>
      <c r="TEA20" s="5"/>
      <c r="TEB20" s="5"/>
      <c r="TEC20" s="5"/>
      <c r="TED20" s="5"/>
      <c r="TEE20" s="5"/>
      <c r="TEF20" s="5"/>
      <c r="TEG20" s="5"/>
      <c r="TEH20" s="5"/>
      <c r="TEI20" s="5"/>
      <c r="TEJ20" s="5"/>
      <c r="TEK20" s="5"/>
      <c r="TEL20" s="5"/>
      <c r="TEM20" s="5"/>
      <c r="TEN20" s="5"/>
      <c r="TEO20" s="5"/>
      <c r="TEP20" s="5"/>
      <c r="TEQ20" s="5"/>
      <c r="TER20" s="5"/>
      <c r="TES20" s="5"/>
      <c r="TET20" s="5"/>
      <c r="TEU20" s="5"/>
      <c r="TEV20" s="5"/>
      <c r="TEW20" s="5"/>
      <c r="TEX20" s="5"/>
      <c r="TEY20" s="5"/>
      <c r="TEZ20" s="5"/>
      <c r="TFA20" s="5"/>
      <c r="TFB20" s="5"/>
      <c r="TFC20" s="5"/>
      <c r="TFD20" s="5"/>
      <c r="TFE20" s="5"/>
      <c r="TFF20" s="5"/>
      <c r="TFG20" s="5"/>
      <c r="TFH20" s="5"/>
      <c r="TFI20" s="5"/>
      <c r="TFJ20" s="5"/>
      <c r="TFK20" s="5"/>
      <c r="TFL20" s="5"/>
      <c r="TFM20" s="5"/>
      <c r="TFN20" s="5"/>
      <c r="TFO20" s="5"/>
      <c r="TFP20" s="5"/>
      <c r="TFQ20" s="5"/>
      <c r="TFR20" s="5"/>
      <c r="TFS20" s="5"/>
      <c r="TFT20" s="5"/>
      <c r="TFU20" s="5"/>
      <c r="TFV20" s="5"/>
      <c r="TFW20" s="5"/>
      <c r="TFX20" s="5"/>
      <c r="TFY20" s="5"/>
      <c r="TFZ20" s="5"/>
      <c r="TGA20" s="5"/>
      <c r="TGB20" s="5"/>
      <c r="TGC20" s="5"/>
      <c r="TGD20" s="5"/>
      <c r="TGE20" s="5"/>
      <c r="TGF20" s="5"/>
      <c r="TGG20" s="5"/>
      <c r="TGH20" s="5"/>
      <c r="TGI20" s="5"/>
      <c r="TGJ20" s="5"/>
      <c r="TGK20" s="5"/>
      <c r="TGL20" s="5"/>
      <c r="TGM20" s="5"/>
      <c r="TGN20" s="5"/>
      <c r="TGO20" s="5"/>
      <c r="TGP20" s="5"/>
      <c r="TGQ20" s="5"/>
      <c r="TGR20" s="5"/>
      <c r="TGS20" s="5"/>
      <c r="TGT20" s="5"/>
      <c r="TGU20" s="5"/>
      <c r="TGV20" s="5"/>
      <c r="TGW20" s="5"/>
      <c r="TGX20" s="5"/>
      <c r="TGY20" s="5"/>
      <c r="TGZ20" s="5"/>
      <c r="THA20" s="5"/>
      <c r="THB20" s="5"/>
      <c r="THC20" s="5"/>
      <c r="THD20" s="5"/>
      <c r="THE20" s="5"/>
      <c r="THF20" s="5"/>
      <c r="THG20" s="5"/>
      <c r="THH20" s="5"/>
      <c r="THI20" s="5"/>
      <c r="THJ20" s="5"/>
      <c r="THK20" s="5"/>
      <c r="THL20" s="5"/>
      <c r="THM20" s="5"/>
      <c r="THN20" s="5"/>
      <c r="THO20" s="5"/>
      <c r="THP20" s="5"/>
      <c r="THQ20" s="5"/>
      <c r="THR20" s="5"/>
      <c r="THS20" s="5"/>
      <c r="THT20" s="5"/>
      <c r="THU20" s="5"/>
      <c r="THV20" s="5"/>
      <c r="THW20" s="5"/>
      <c r="THX20" s="5"/>
      <c r="THY20" s="5"/>
      <c r="THZ20" s="5"/>
      <c r="TIA20" s="5"/>
      <c r="TIB20" s="5"/>
      <c r="TIC20" s="5"/>
      <c r="TID20" s="5"/>
      <c r="TIE20" s="5"/>
      <c r="TIF20" s="5"/>
      <c r="TIG20" s="5"/>
      <c r="TIH20" s="5"/>
      <c r="TII20" s="5"/>
      <c r="TIJ20" s="5"/>
      <c r="TIK20" s="5"/>
      <c r="TIL20" s="5"/>
      <c r="TIM20" s="5"/>
      <c r="TIN20" s="5"/>
      <c r="TIO20" s="5"/>
      <c r="TIP20" s="5"/>
      <c r="TIQ20" s="5"/>
      <c r="TIR20" s="5"/>
      <c r="TIS20" s="5"/>
      <c r="TIT20" s="5"/>
      <c r="TIU20" s="5"/>
      <c r="TIV20" s="5"/>
      <c r="TIW20" s="5"/>
      <c r="TIX20" s="5"/>
      <c r="TIY20" s="5"/>
      <c r="TIZ20" s="5"/>
      <c r="TJA20" s="5"/>
      <c r="TJB20" s="5"/>
      <c r="TJC20" s="5"/>
      <c r="TJD20" s="5"/>
      <c r="TJE20" s="5"/>
      <c r="TJF20" s="5"/>
      <c r="TJG20" s="5"/>
      <c r="TJH20" s="5"/>
      <c r="TJI20" s="5"/>
      <c r="TJJ20" s="5"/>
      <c r="TJK20" s="5"/>
      <c r="TJL20" s="5"/>
      <c r="TJM20" s="5"/>
      <c r="TJN20" s="5"/>
      <c r="TJO20" s="5"/>
      <c r="TJP20" s="5"/>
      <c r="TJQ20" s="5"/>
      <c r="TJR20" s="5"/>
      <c r="TJS20" s="5"/>
      <c r="TJT20" s="5"/>
      <c r="TJU20" s="5"/>
      <c r="TJV20" s="5"/>
      <c r="TJW20" s="5"/>
      <c r="TJX20" s="5"/>
      <c r="TJY20" s="5"/>
      <c r="TJZ20" s="5"/>
      <c r="TKA20" s="5"/>
      <c r="TKB20" s="5"/>
      <c r="TKC20" s="5"/>
      <c r="TKD20" s="5"/>
      <c r="TKE20" s="5"/>
      <c r="TKF20" s="5"/>
      <c r="TKG20" s="5"/>
      <c r="TKH20" s="5"/>
      <c r="TKI20" s="5"/>
      <c r="TKJ20" s="5"/>
      <c r="TKK20" s="5"/>
      <c r="TKL20" s="5"/>
      <c r="TKM20" s="5"/>
      <c r="TKN20" s="5"/>
      <c r="TKO20" s="5"/>
      <c r="TKP20" s="5"/>
      <c r="TKQ20" s="5"/>
      <c r="TKR20" s="5"/>
      <c r="TKS20" s="5"/>
      <c r="TKT20" s="5"/>
      <c r="TKU20" s="5"/>
      <c r="TKV20" s="5"/>
      <c r="TKW20" s="5"/>
      <c r="TKX20" s="5"/>
      <c r="TKY20" s="5"/>
      <c r="TKZ20" s="5"/>
      <c r="TLA20" s="5"/>
      <c r="TLB20" s="5"/>
      <c r="TLC20" s="5"/>
      <c r="TLD20" s="5"/>
      <c r="TLE20" s="5"/>
      <c r="TLF20" s="5"/>
      <c r="TLG20" s="5"/>
      <c r="TLH20" s="5"/>
      <c r="TLI20" s="5"/>
      <c r="TLJ20" s="5"/>
      <c r="TLK20" s="5"/>
      <c r="TLL20" s="5"/>
      <c r="TLM20" s="5"/>
      <c r="TLN20" s="5"/>
      <c r="TLO20" s="5"/>
      <c r="TLP20" s="5"/>
      <c r="TLQ20" s="5"/>
      <c r="TLR20" s="5"/>
      <c r="TLS20" s="5"/>
      <c r="TLT20" s="5"/>
      <c r="TLU20" s="5"/>
      <c r="TLV20" s="5"/>
      <c r="TLW20" s="5"/>
      <c r="TLX20" s="5"/>
      <c r="TLY20" s="5"/>
      <c r="TLZ20" s="5"/>
      <c r="TMA20" s="5"/>
      <c r="TMB20" s="5"/>
      <c r="TMC20" s="5"/>
      <c r="TMD20" s="5"/>
      <c r="TME20" s="5"/>
      <c r="TMF20" s="5"/>
      <c r="TMG20" s="5"/>
      <c r="TMH20" s="5"/>
      <c r="TMI20" s="5"/>
      <c r="TMJ20" s="5"/>
      <c r="TMK20" s="5"/>
      <c r="TML20" s="5"/>
      <c r="TMM20" s="5"/>
      <c r="TMN20" s="5"/>
      <c r="TMO20" s="5"/>
      <c r="TMP20" s="5"/>
      <c r="TMQ20" s="5"/>
      <c r="TMR20" s="5"/>
      <c r="TMS20" s="5"/>
      <c r="TMT20" s="5"/>
      <c r="TMU20" s="5"/>
      <c r="TMV20" s="5"/>
      <c r="TMW20" s="5"/>
      <c r="TMX20" s="5"/>
      <c r="TMY20" s="5"/>
      <c r="TMZ20" s="5"/>
      <c r="TNA20" s="5"/>
      <c r="TNB20" s="5"/>
      <c r="TNC20" s="5"/>
      <c r="TND20" s="5"/>
      <c r="TNE20" s="5"/>
      <c r="TNF20" s="5"/>
      <c r="TNG20" s="5"/>
      <c r="TNH20" s="5"/>
      <c r="TNI20" s="5"/>
      <c r="TNJ20" s="5"/>
      <c r="TNK20" s="5"/>
      <c r="TNL20" s="5"/>
      <c r="TNM20" s="5"/>
      <c r="TNN20" s="5"/>
      <c r="TNO20" s="5"/>
      <c r="TNP20" s="5"/>
      <c r="TNQ20" s="5"/>
      <c r="TNR20" s="5"/>
      <c r="TNS20" s="5"/>
      <c r="TNT20" s="5"/>
      <c r="TNU20" s="5"/>
      <c r="TNV20" s="5"/>
      <c r="TNW20" s="5"/>
      <c r="TNX20" s="5"/>
      <c r="TNY20" s="5"/>
      <c r="TNZ20" s="5"/>
      <c r="TOA20" s="5"/>
      <c r="TOB20" s="5"/>
      <c r="TOC20" s="5"/>
      <c r="TOD20" s="5"/>
      <c r="TOE20" s="5"/>
      <c r="TOF20" s="5"/>
      <c r="TOG20" s="5"/>
      <c r="TOH20" s="5"/>
      <c r="TOI20" s="5"/>
      <c r="TOJ20" s="5"/>
      <c r="TOK20" s="5"/>
      <c r="TOL20" s="5"/>
      <c r="TOM20" s="5"/>
      <c r="TON20" s="5"/>
      <c r="TOO20" s="5"/>
      <c r="TOP20" s="5"/>
      <c r="TOQ20" s="5"/>
      <c r="TOR20" s="5"/>
      <c r="TOS20" s="5"/>
      <c r="TOT20" s="5"/>
      <c r="TOU20" s="5"/>
      <c r="TOV20" s="5"/>
      <c r="TOW20" s="5"/>
      <c r="TOX20" s="5"/>
      <c r="TOY20" s="5"/>
      <c r="TOZ20" s="5"/>
      <c r="TPA20" s="5"/>
      <c r="TPB20" s="5"/>
      <c r="TPC20" s="5"/>
      <c r="TPD20" s="5"/>
      <c r="TPE20" s="5"/>
      <c r="TPF20" s="5"/>
      <c r="TPG20" s="5"/>
      <c r="TPH20" s="5"/>
      <c r="TPI20" s="5"/>
      <c r="TPJ20" s="5"/>
      <c r="TPK20" s="5"/>
      <c r="TPL20" s="5"/>
      <c r="TPM20" s="5"/>
      <c r="TPN20" s="5"/>
      <c r="TPO20" s="5"/>
      <c r="TPP20" s="5"/>
      <c r="TPQ20" s="5"/>
      <c r="TPR20" s="5"/>
      <c r="TPS20" s="5"/>
      <c r="TPT20" s="5"/>
      <c r="TPU20" s="5"/>
      <c r="TPV20" s="5"/>
      <c r="TPW20" s="5"/>
      <c r="TPX20" s="5"/>
      <c r="TPY20" s="5"/>
      <c r="TPZ20" s="5"/>
      <c r="TQA20" s="5"/>
      <c r="TQB20" s="5"/>
      <c r="TQC20" s="5"/>
      <c r="TQD20" s="5"/>
      <c r="TQE20" s="5"/>
      <c r="TQF20" s="5"/>
      <c r="TQG20" s="5"/>
      <c r="TQH20" s="5"/>
      <c r="TQI20" s="5"/>
      <c r="TQJ20" s="5"/>
      <c r="TQK20" s="5"/>
      <c r="TQL20" s="5"/>
      <c r="TQM20" s="5"/>
      <c r="TQN20" s="5"/>
      <c r="TQO20" s="5"/>
      <c r="TQP20" s="5"/>
      <c r="TQQ20" s="5"/>
      <c r="TQR20" s="5"/>
      <c r="TQS20" s="5"/>
      <c r="TQT20" s="5"/>
      <c r="TQU20" s="5"/>
      <c r="TQV20" s="5"/>
      <c r="TQW20" s="5"/>
      <c r="TQX20" s="5"/>
      <c r="TQY20" s="5"/>
      <c r="TQZ20" s="5"/>
      <c r="TRA20" s="5"/>
      <c r="TRB20" s="5"/>
      <c r="TRC20" s="5"/>
      <c r="TRD20" s="5"/>
      <c r="TRE20" s="5"/>
      <c r="TRF20" s="5"/>
      <c r="TRG20" s="5"/>
      <c r="TRH20" s="5"/>
      <c r="TRI20" s="5"/>
      <c r="TRJ20" s="5"/>
      <c r="TRK20" s="5"/>
      <c r="TRL20" s="5"/>
      <c r="TRM20" s="5"/>
      <c r="TRN20" s="5"/>
      <c r="TRO20" s="5"/>
      <c r="TRP20" s="5"/>
      <c r="TRQ20" s="5"/>
      <c r="TRR20" s="5"/>
      <c r="TRS20" s="5"/>
      <c r="TRT20" s="5"/>
      <c r="TRU20" s="5"/>
      <c r="TRV20" s="5"/>
      <c r="TRW20" s="5"/>
      <c r="TRX20" s="5"/>
      <c r="TRY20" s="5"/>
      <c r="TRZ20" s="5"/>
      <c r="TSA20" s="5"/>
      <c r="TSB20" s="5"/>
      <c r="TSC20" s="5"/>
      <c r="TSD20" s="5"/>
      <c r="TSE20" s="5"/>
      <c r="TSF20" s="5"/>
      <c r="TSG20" s="5"/>
      <c r="TSH20" s="5"/>
      <c r="TSI20" s="5"/>
      <c r="TSJ20" s="5"/>
      <c r="TSK20" s="5"/>
      <c r="TSL20" s="5"/>
      <c r="TSM20" s="5"/>
      <c r="TSN20" s="5"/>
      <c r="TSO20" s="5"/>
      <c r="TSP20" s="5"/>
      <c r="TSQ20" s="5"/>
      <c r="TSR20" s="5"/>
      <c r="TSS20" s="5"/>
      <c r="TST20" s="5"/>
      <c r="TSU20" s="5"/>
      <c r="TSV20" s="5"/>
      <c r="TSW20" s="5"/>
      <c r="TSX20" s="5"/>
      <c r="TSY20" s="5"/>
      <c r="TSZ20" s="5"/>
      <c r="TTA20" s="5"/>
      <c r="TTB20" s="5"/>
      <c r="TTC20" s="5"/>
      <c r="TTD20" s="5"/>
      <c r="TTE20" s="5"/>
      <c r="TTF20" s="5"/>
      <c r="TTG20" s="5"/>
      <c r="TTH20" s="5"/>
      <c r="TTI20" s="5"/>
      <c r="TTJ20" s="5"/>
      <c r="TTK20" s="5"/>
      <c r="TTL20" s="5"/>
      <c r="TTM20" s="5"/>
      <c r="TTN20" s="5"/>
      <c r="TTO20" s="5"/>
      <c r="TTP20" s="5"/>
      <c r="TTQ20" s="5"/>
      <c r="TTR20" s="5"/>
      <c r="TTS20" s="5"/>
      <c r="TTT20" s="5"/>
      <c r="TTU20" s="5"/>
      <c r="TTV20" s="5"/>
      <c r="TTW20" s="5"/>
      <c r="TTX20" s="5"/>
      <c r="TTY20" s="5"/>
      <c r="TTZ20" s="5"/>
      <c r="TUA20" s="5"/>
      <c r="TUB20" s="5"/>
      <c r="TUC20" s="5"/>
      <c r="TUD20" s="5"/>
      <c r="TUE20" s="5"/>
      <c r="TUF20" s="5"/>
      <c r="TUG20" s="5"/>
      <c r="TUH20" s="5"/>
      <c r="TUI20" s="5"/>
      <c r="TUJ20" s="5"/>
      <c r="TUK20" s="5"/>
      <c r="TUL20" s="5"/>
      <c r="TUM20" s="5"/>
      <c r="TUN20" s="5"/>
      <c r="TUO20" s="5"/>
      <c r="TUP20" s="5"/>
      <c r="TUQ20" s="5"/>
      <c r="TUR20" s="5"/>
      <c r="TUS20" s="5"/>
      <c r="TUT20" s="5"/>
      <c r="TUU20" s="5"/>
      <c r="TUV20" s="5"/>
      <c r="TUW20" s="5"/>
      <c r="TUX20" s="5"/>
      <c r="TUY20" s="5"/>
      <c r="TUZ20" s="5"/>
      <c r="TVA20" s="5"/>
      <c r="TVB20" s="5"/>
      <c r="TVC20" s="5"/>
      <c r="TVD20" s="5"/>
      <c r="TVE20" s="5"/>
      <c r="TVF20" s="5"/>
      <c r="TVG20" s="5"/>
      <c r="TVH20" s="5"/>
      <c r="TVI20" s="5"/>
      <c r="TVJ20" s="5"/>
      <c r="TVK20" s="5"/>
      <c r="TVL20" s="5"/>
      <c r="TVM20" s="5"/>
      <c r="TVN20" s="5"/>
      <c r="TVO20" s="5"/>
      <c r="TVP20" s="5"/>
      <c r="TVQ20" s="5"/>
      <c r="TVR20" s="5"/>
      <c r="TVS20" s="5"/>
      <c r="TVT20" s="5"/>
      <c r="TVU20" s="5"/>
      <c r="TVV20" s="5"/>
      <c r="TVW20" s="5"/>
      <c r="TVX20" s="5"/>
      <c r="TVY20" s="5"/>
      <c r="TVZ20" s="5"/>
      <c r="TWA20" s="5"/>
      <c r="TWB20" s="5"/>
      <c r="TWC20" s="5"/>
      <c r="TWD20" s="5"/>
      <c r="TWE20" s="5"/>
      <c r="TWF20" s="5"/>
      <c r="TWG20" s="5"/>
      <c r="TWH20" s="5"/>
      <c r="TWI20" s="5"/>
      <c r="TWJ20" s="5"/>
      <c r="TWK20" s="5"/>
      <c r="TWL20" s="5"/>
      <c r="TWM20" s="5"/>
      <c r="TWN20" s="5"/>
      <c r="TWO20" s="5"/>
      <c r="TWP20" s="5"/>
      <c r="TWQ20" s="5"/>
      <c r="TWR20" s="5"/>
      <c r="TWS20" s="5"/>
      <c r="TWT20" s="5"/>
      <c r="TWU20" s="5"/>
      <c r="TWV20" s="5"/>
      <c r="TWW20" s="5"/>
      <c r="TWX20" s="5"/>
      <c r="TWY20" s="5"/>
      <c r="TWZ20" s="5"/>
      <c r="TXA20" s="5"/>
      <c r="TXB20" s="5"/>
      <c r="TXC20" s="5"/>
      <c r="TXD20" s="5"/>
      <c r="TXE20" s="5"/>
      <c r="TXF20" s="5"/>
      <c r="TXG20" s="5"/>
      <c r="TXH20" s="5"/>
      <c r="TXI20" s="5"/>
      <c r="TXJ20" s="5"/>
      <c r="TXK20" s="5"/>
      <c r="TXL20" s="5"/>
      <c r="TXM20" s="5"/>
      <c r="TXN20" s="5"/>
      <c r="TXO20" s="5"/>
      <c r="TXP20" s="5"/>
      <c r="TXQ20" s="5"/>
      <c r="TXR20" s="5"/>
      <c r="TXS20" s="5"/>
      <c r="TXT20" s="5"/>
      <c r="TXU20" s="5"/>
      <c r="TXV20" s="5"/>
      <c r="TXW20" s="5"/>
      <c r="TXX20" s="5"/>
      <c r="TXY20" s="5"/>
      <c r="TXZ20" s="5"/>
      <c r="TYA20" s="5"/>
      <c r="TYB20" s="5"/>
      <c r="TYC20" s="5"/>
      <c r="TYD20" s="5"/>
      <c r="TYE20" s="5"/>
      <c r="TYF20" s="5"/>
      <c r="TYG20" s="5"/>
      <c r="TYH20" s="5"/>
      <c r="TYI20" s="5"/>
      <c r="TYJ20" s="5"/>
      <c r="TYK20" s="5"/>
      <c r="TYL20" s="5"/>
      <c r="TYM20" s="5"/>
      <c r="TYN20" s="5"/>
      <c r="TYO20" s="5"/>
      <c r="TYP20" s="5"/>
      <c r="TYQ20" s="5"/>
      <c r="TYR20" s="5"/>
      <c r="TYS20" s="5"/>
      <c r="TYT20" s="5"/>
      <c r="TYU20" s="5"/>
      <c r="TYV20" s="5"/>
      <c r="TYW20" s="5"/>
      <c r="TYX20" s="5"/>
      <c r="TYY20" s="5"/>
      <c r="TYZ20" s="5"/>
      <c r="TZA20" s="5"/>
      <c r="TZB20" s="5"/>
      <c r="TZC20" s="5"/>
      <c r="TZD20" s="5"/>
      <c r="TZE20" s="5"/>
      <c r="TZF20" s="5"/>
      <c r="TZG20" s="5"/>
      <c r="TZH20" s="5"/>
      <c r="TZI20" s="5"/>
      <c r="TZJ20" s="5"/>
      <c r="TZK20" s="5"/>
      <c r="TZL20" s="5"/>
      <c r="TZM20" s="5"/>
      <c r="TZN20" s="5"/>
      <c r="TZO20" s="5"/>
      <c r="TZP20" s="5"/>
      <c r="TZQ20" s="5"/>
      <c r="TZR20" s="5"/>
      <c r="TZS20" s="5"/>
      <c r="TZT20" s="5"/>
      <c r="TZU20" s="5"/>
      <c r="TZV20" s="5"/>
      <c r="TZW20" s="5"/>
      <c r="TZX20" s="5"/>
      <c r="TZY20" s="5"/>
      <c r="TZZ20" s="5"/>
      <c r="UAA20" s="5"/>
      <c r="UAB20" s="5"/>
      <c r="UAC20" s="5"/>
      <c r="UAD20" s="5"/>
      <c r="UAE20" s="5"/>
      <c r="UAF20" s="5"/>
      <c r="UAG20" s="5"/>
      <c r="UAH20" s="5"/>
      <c r="UAI20" s="5"/>
      <c r="UAJ20" s="5"/>
      <c r="UAK20" s="5"/>
      <c r="UAL20" s="5"/>
      <c r="UAM20" s="5"/>
      <c r="UAN20" s="5"/>
      <c r="UAO20" s="5"/>
      <c r="UAP20" s="5"/>
      <c r="UAQ20" s="5"/>
      <c r="UAR20" s="5"/>
      <c r="UAS20" s="5"/>
      <c r="UAT20" s="5"/>
      <c r="UAU20" s="5"/>
      <c r="UAV20" s="5"/>
      <c r="UAW20" s="5"/>
      <c r="UAX20" s="5"/>
      <c r="UAY20" s="5"/>
      <c r="UAZ20" s="5"/>
      <c r="UBA20" s="5"/>
      <c r="UBB20" s="5"/>
      <c r="UBC20" s="5"/>
      <c r="UBD20" s="5"/>
      <c r="UBE20" s="5"/>
      <c r="UBF20" s="5"/>
      <c r="UBG20" s="5"/>
      <c r="UBH20" s="5"/>
      <c r="UBI20" s="5"/>
      <c r="UBJ20" s="5"/>
      <c r="UBK20" s="5"/>
      <c r="UBL20" s="5"/>
      <c r="UBM20" s="5"/>
      <c r="UBN20" s="5"/>
      <c r="UBO20" s="5"/>
      <c r="UBP20" s="5"/>
      <c r="UBQ20" s="5"/>
      <c r="UBR20" s="5"/>
      <c r="UBS20" s="5"/>
      <c r="UBT20" s="5"/>
      <c r="UBU20" s="5"/>
      <c r="UBV20" s="5"/>
      <c r="UBW20" s="5"/>
      <c r="UBX20" s="5"/>
      <c r="UBY20" s="5"/>
      <c r="UBZ20" s="5"/>
      <c r="UCA20" s="5"/>
      <c r="UCB20" s="5"/>
      <c r="UCC20" s="5"/>
      <c r="UCD20" s="5"/>
      <c r="UCE20" s="5"/>
      <c r="UCF20" s="5"/>
      <c r="UCG20" s="5"/>
      <c r="UCH20" s="5"/>
      <c r="UCI20" s="5"/>
      <c r="UCJ20" s="5"/>
      <c r="UCK20" s="5"/>
      <c r="UCL20" s="5"/>
      <c r="UCM20" s="5"/>
      <c r="UCN20" s="5"/>
      <c r="UCO20" s="5"/>
      <c r="UCP20" s="5"/>
      <c r="UCQ20" s="5"/>
      <c r="UCR20" s="5"/>
      <c r="UCS20" s="5"/>
      <c r="UCT20" s="5"/>
      <c r="UCU20" s="5"/>
      <c r="UCV20" s="5"/>
      <c r="UCW20" s="5"/>
      <c r="UCX20" s="5"/>
      <c r="UCY20" s="5"/>
      <c r="UCZ20" s="5"/>
      <c r="UDA20" s="5"/>
      <c r="UDB20" s="5"/>
      <c r="UDC20" s="5"/>
      <c r="UDD20" s="5"/>
      <c r="UDE20" s="5"/>
      <c r="UDF20" s="5"/>
      <c r="UDG20" s="5"/>
      <c r="UDH20" s="5"/>
      <c r="UDI20" s="5"/>
      <c r="UDJ20" s="5"/>
      <c r="UDK20" s="5"/>
      <c r="UDL20" s="5"/>
      <c r="UDM20" s="5"/>
      <c r="UDN20" s="5"/>
      <c r="UDO20" s="5"/>
      <c r="UDP20" s="5"/>
      <c r="UDQ20" s="5"/>
      <c r="UDR20" s="5"/>
      <c r="UDS20" s="5"/>
      <c r="UDT20" s="5"/>
      <c r="UDU20" s="5"/>
      <c r="UDV20" s="5"/>
      <c r="UDW20" s="5"/>
      <c r="UDX20" s="5"/>
      <c r="UDY20" s="5"/>
      <c r="UDZ20" s="5"/>
      <c r="UEA20" s="5"/>
      <c r="UEB20" s="5"/>
      <c r="UEC20" s="5"/>
      <c r="UED20" s="5"/>
      <c r="UEE20" s="5"/>
      <c r="UEF20" s="5"/>
      <c r="UEG20" s="5"/>
      <c r="UEH20" s="5"/>
      <c r="UEI20" s="5"/>
      <c r="UEJ20" s="5"/>
      <c r="UEK20" s="5"/>
      <c r="UEL20" s="5"/>
      <c r="UEM20" s="5"/>
      <c r="UEN20" s="5"/>
      <c r="UEO20" s="5"/>
      <c r="UEP20" s="5"/>
      <c r="UEQ20" s="5"/>
      <c r="UER20" s="5"/>
      <c r="UES20" s="5"/>
      <c r="UET20" s="5"/>
      <c r="UEU20" s="5"/>
      <c r="UEV20" s="5"/>
      <c r="UEW20" s="5"/>
      <c r="UEX20" s="5"/>
      <c r="UEY20" s="5"/>
      <c r="UEZ20" s="5"/>
      <c r="UFA20" s="5"/>
      <c r="UFB20" s="5"/>
      <c r="UFC20" s="5"/>
      <c r="UFD20" s="5"/>
      <c r="UFE20" s="5"/>
      <c r="UFF20" s="5"/>
      <c r="UFG20" s="5"/>
      <c r="UFH20" s="5"/>
      <c r="UFI20" s="5"/>
      <c r="UFJ20" s="5"/>
      <c r="UFK20" s="5"/>
      <c r="UFL20" s="5"/>
      <c r="UFM20" s="5"/>
      <c r="UFN20" s="5"/>
      <c r="UFO20" s="5"/>
      <c r="UFP20" s="5"/>
      <c r="UFQ20" s="5"/>
      <c r="UFR20" s="5"/>
      <c r="UFS20" s="5"/>
      <c r="UFT20" s="5"/>
      <c r="UFU20" s="5"/>
      <c r="UFV20" s="5"/>
      <c r="UFW20" s="5"/>
      <c r="UFX20" s="5"/>
      <c r="UFY20" s="5"/>
      <c r="UFZ20" s="5"/>
      <c r="UGA20" s="5"/>
      <c r="UGB20" s="5"/>
      <c r="UGC20" s="5"/>
      <c r="UGD20" s="5"/>
      <c r="UGE20" s="5"/>
      <c r="UGF20" s="5"/>
      <c r="UGG20" s="5"/>
      <c r="UGH20" s="5"/>
      <c r="UGI20" s="5"/>
      <c r="UGJ20" s="5"/>
      <c r="UGK20" s="5"/>
      <c r="UGL20" s="5"/>
      <c r="UGM20" s="5"/>
      <c r="UGN20" s="5"/>
      <c r="UGO20" s="5"/>
      <c r="UGP20" s="5"/>
      <c r="UGQ20" s="5"/>
      <c r="UGR20" s="5"/>
      <c r="UGS20" s="5"/>
      <c r="UGT20" s="5"/>
      <c r="UGU20" s="5"/>
      <c r="UGV20" s="5"/>
      <c r="UGW20" s="5"/>
      <c r="UGX20" s="5"/>
      <c r="UGY20" s="5"/>
      <c r="UGZ20" s="5"/>
      <c r="UHA20" s="5"/>
      <c r="UHB20" s="5"/>
      <c r="UHC20" s="5"/>
      <c r="UHD20" s="5"/>
      <c r="UHE20" s="5"/>
      <c r="UHF20" s="5"/>
      <c r="UHG20" s="5"/>
      <c r="UHH20" s="5"/>
      <c r="UHI20" s="5"/>
      <c r="UHJ20" s="5"/>
      <c r="UHK20" s="5"/>
      <c r="UHL20" s="5"/>
      <c r="UHM20" s="5"/>
      <c r="UHN20" s="5"/>
      <c r="UHO20" s="5"/>
      <c r="UHP20" s="5"/>
      <c r="UHQ20" s="5"/>
      <c r="UHR20" s="5"/>
      <c r="UHS20" s="5"/>
      <c r="UHT20" s="5"/>
      <c r="UHU20" s="5"/>
      <c r="UHV20" s="5"/>
      <c r="UHW20" s="5"/>
      <c r="UHX20" s="5"/>
      <c r="UHY20" s="5"/>
      <c r="UHZ20" s="5"/>
      <c r="UIA20" s="5"/>
      <c r="UIB20" s="5"/>
      <c r="UIC20" s="5"/>
      <c r="UID20" s="5"/>
      <c r="UIE20" s="5"/>
      <c r="UIF20" s="5"/>
      <c r="UIG20" s="5"/>
      <c r="UIH20" s="5"/>
      <c r="UII20" s="5"/>
      <c r="UIJ20" s="5"/>
      <c r="UIK20" s="5"/>
      <c r="UIL20" s="5"/>
      <c r="UIM20" s="5"/>
      <c r="UIN20" s="5"/>
      <c r="UIO20" s="5"/>
      <c r="UIP20" s="5"/>
      <c r="UIQ20" s="5"/>
      <c r="UIR20" s="5"/>
      <c r="UIS20" s="5"/>
      <c r="UIT20" s="5"/>
      <c r="UIU20" s="5"/>
      <c r="UIV20" s="5"/>
      <c r="UIW20" s="5"/>
      <c r="UIX20" s="5"/>
      <c r="UIY20" s="5"/>
      <c r="UIZ20" s="5"/>
      <c r="UJA20" s="5"/>
      <c r="UJB20" s="5"/>
      <c r="UJC20" s="5"/>
      <c r="UJD20" s="5"/>
      <c r="UJE20" s="5"/>
      <c r="UJF20" s="5"/>
      <c r="UJG20" s="5"/>
      <c r="UJH20" s="5"/>
      <c r="UJI20" s="5"/>
      <c r="UJJ20" s="5"/>
      <c r="UJK20" s="5"/>
      <c r="UJL20" s="5"/>
      <c r="UJM20" s="5"/>
      <c r="UJN20" s="5"/>
      <c r="UJO20" s="5"/>
      <c r="UJP20" s="5"/>
      <c r="UJQ20" s="5"/>
      <c r="UJR20" s="5"/>
      <c r="UJS20" s="5"/>
      <c r="UJT20" s="5"/>
      <c r="UJU20" s="5"/>
      <c r="UJV20" s="5"/>
      <c r="UJW20" s="5"/>
      <c r="UJX20" s="5"/>
      <c r="UJY20" s="5"/>
      <c r="UJZ20" s="5"/>
      <c r="UKA20" s="5"/>
      <c r="UKB20" s="5"/>
      <c r="UKC20" s="5"/>
      <c r="UKD20" s="5"/>
      <c r="UKE20" s="5"/>
      <c r="UKF20" s="5"/>
      <c r="UKG20" s="5"/>
      <c r="UKH20" s="5"/>
      <c r="UKI20" s="5"/>
      <c r="UKJ20" s="5"/>
      <c r="UKK20" s="5"/>
      <c r="UKL20" s="5"/>
      <c r="UKM20" s="5"/>
      <c r="UKN20" s="5"/>
      <c r="UKO20" s="5"/>
      <c r="UKP20" s="5"/>
      <c r="UKQ20" s="5"/>
      <c r="UKR20" s="5"/>
      <c r="UKS20" s="5"/>
      <c r="UKT20" s="5"/>
      <c r="UKU20" s="5"/>
      <c r="UKV20" s="5"/>
      <c r="UKW20" s="5"/>
      <c r="UKX20" s="5"/>
      <c r="UKY20" s="5"/>
      <c r="UKZ20" s="5"/>
      <c r="ULA20" s="5"/>
      <c r="ULB20" s="5"/>
      <c r="ULC20" s="5"/>
      <c r="ULD20" s="5"/>
      <c r="ULE20" s="5"/>
      <c r="ULF20" s="5"/>
      <c r="ULG20" s="5"/>
      <c r="ULH20" s="5"/>
      <c r="ULI20" s="5"/>
      <c r="ULJ20" s="5"/>
      <c r="ULK20" s="5"/>
      <c r="ULL20" s="5"/>
      <c r="ULM20" s="5"/>
      <c r="ULN20" s="5"/>
      <c r="ULO20" s="5"/>
      <c r="ULP20" s="5"/>
      <c r="ULQ20" s="5"/>
      <c r="ULR20" s="5"/>
      <c r="ULS20" s="5"/>
      <c r="ULT20" s="5"/>
      <c r="ULU20" s="5"/>
      <c r="ULV20" s="5"/>
      <c r="ULW20" s="5"/>
      <c r="ULX20" s="5"/>
      <c r="ULY20" s="5"/>
      <c r="ULZ20" s="5"/>
      <c r="UMA20" s="5"/>
      <c r="UMB20" s="5"/>
      <c r="UMC20" s="5"/>
      <c r="UMD20" s="5"/>
      <c r="UME20" s="5"/>
      <c r="UMF20" s="5"/>
      <c r="UMG20" s="5"/>
      <c r="UMH20" s="5"/>
      <c r="UMI20" s="5"/>
      <c r="UMJ20" s="5"/>
      <c r="UMK20" s="5"/>
      <c r="UML20" s="5"/>
      <c r="UMM20" s="5"/>
      <c r="UMN20" s="5"/>
      <c r="UMO20" s="5"/>
      <c r="UMP20" s="5"/>
      <c r="UMQ20" s="5"/>
      <c r="UMR20" s="5"/>
      <c r="UMS20" s="5"/>
      <c r="UMT20" s="5"/>
      <c r="UMU20" s="5"/>
      <c r="UMV20" s="5"/>
      <c r="UMW20" s="5"/>
      <c r="UMX20" s="5"/>
      <c r="UMY20" s="5"/>
      <c r="UMZ20" s="5"/>
      <c r="UNA20" s="5"/>
      <c r="UNB20" s="5"/>
      <c r="UNC20" s="5"/>
      <c r="UND20" s="5"/>
      <c r="UNE20" s="5"/>
      <c r="UNF20" s="5"/>
      <c r="UNG20" s="5"/>
      <c r="UNH20" s="5"/>
      <c r="UNI20" s="5"/>
      <c r="UNJ20" s="5"/>
      <c r="UNK20" s="5"/>
      <c r="UNL20" s="5"/>
      <c r="UNM20" s="5"/>
      <c r="UNN20" s="5"/>
      <c r="UNO20" s="5"/>
      <c r="UNP20" s="5"/>
      <c r="UNQ20" s="5"/>
      <c r="UNR20" s="5"/>
      <c r="UNS20" s="5"/>
      <c r="UNT20" s="5"/>
      <c r="UNU20" s="5"/>
      <c r="UNV20" s="5"/>
      <c r="UNW20" s="5"/>
      <c r="UNX20" s="5"/>
      <c r="UNY20" s="5"/>
      <c r="UNZ20" s="5"/>
      <c r="UOA20" s="5"/>
      <c r="UOB20" s="5"/>
      <c r="UOC20" s="5"/>
      <c r="UOD20" s="5"/>
      <c r="UOE20" s="5"/>
      <c r="UOF20" s="5"/>
      <c r="UOG20" s="5"/>
      <c r="UOH20" s="5"/>
      <c r="UOI20" s="5"/>
      <c r="UOJ20" s="5"/>
      <c r="UOK20" s="5"/>
      <c r="UOL20" s="5"/>
      <c r="UOM20" s="5"/>
      <c r="UON20" s="5"/>
      <c r="UOO20" s="5"/>
      <c r="UOP20" s="5"/>
      <c r="UOQ20" s="5"/>
      <c r="UOR20" s="5"/>
      <c r="UOS20" s="5"/>
      <c r="UOT20" s="5"/>
      <c r="UOU20" s="5"/>
      <c r="UOV20" s="5"/>
      <c r="UOW20" s="5"/>
      <c r="UOX20" s="5"/>
      <c r="UOY20" s="5"/>
      <c r="UOZ20" s="5"/>
      <c r="UPA20" s="5"/>
      <c r="UPB20" s="5"/>
      <c r="UPC20" s="5"/>
      <c r="UPD20" s="5"/>
      <c r="UPE20" s="5"/>
      <c r="UPF20" s="5"/>
      <c r="UPG20" s="5"/>
      <c r="UPH20" s="5"/>
      <c r="UPI20" s="5"/>
      <c r="UPJ20" s="5"/>
      <c r="UPK20" s="5"/>
      <c r="UPL20" s="5"/>
      <c r="UPM20" s="5"/>
      <c r="UPN20" s="5"/>
      <c r="UPO20" s="5"/>
      <c r="UPP20" s="5"/>
      <c r="UPQ20" s="5"/>
      <c r="UPR20" s="5"/>
      <c r="UPS20" s="5"/>
      <c r="UPT20" s="5"/>
      <c r="UPU20" s="5"/>
      <c r="UPV20" s="5"/>
      <c r="UPW20" s="5"/>
      <c r="UPX20" s="5"/>
      <c r="UPY20" s="5"/>
      <c r="UPZ20" s="5"/>
      <c r="UQA20" s="5"/>
      <c r="UQB20" s="5"/>
      <c r="UQC20" s="5"/>
      <c r="UQD20" s="5"/>
      <c r="UQE20" s="5"/>
      <c r="UQF20" s="5"/>
      <c r="UQG20" s="5"/>
      <c r="UQH20" s="5"/>
      <c r="UQI20" s="5"/>
      <c r="UQJ20" s="5"/>
      <c r="UQK20" s="5"/>
      <c r="UQL20" s="5"/>
      <c r="UQM20" s="5"/>
      <c r="UQN20" s="5"/>
      <c r="UQO20" s="5"/>
      <c r="UQP20" s="5"/>
      <c r="UQQ20" s="5"/>
      <c r="UQR20" s="5"/>
      <c r="UQS20" s="5"/>
      <c r="UQT20" s="5"/>
      <c r="UQU20" s="5"/>
      <c r="UQV20" s="5"/>
      <c r="UQW20" s="5"/>
      <c r="UQX20" s="5"/>
      <c r="UQY20" s="5"/>
      <c r="UQZ20" s="5"/>
      <c r="URA20" s="5"/>
      <c r="URB20" s="5"/>
      <c r="URC20" s="5"/>
      <c r="URD20" s="5"/>
      <c r="URE20" s="5"/>
      <c r="URF20" s="5"/>
      <c r="URG20" s="5"/>
      <c r="URH20" s="5"/>
      <c r="URI20" s="5"/>
      <c r="URJ20" s="5"/>
      <c r="URK20" s="5"/>
      <c r="URL20" s="5"/>
      <c r="URM20" s="5"/>
      <c r="URN20" s="5"/>
      <c r="URO20" s="5"/>
      <c r="URP20" s="5"/>
      <c r="URQ20" s="5"/>
      <c r="URR20" s="5"/>
      <c r="URS20" s="5"/>
      <c r="URT20" s="5"/>
      <c r="URU20" s="5"/>
      <c r="URV20" s="5"/>
      <c r="URW20" s="5"/>
      <c r="URX20" s="5"/>
      <c r="URY20" s="5"/>
      <c r="URZ20" s="5"/>
      <c r="USA20" s="5"/>
      <c r="USB20" s="5"/>
      <c r="USC20" s="5"/>
      <c r="USD20" s="5"/>
      <c r="USE20" s="5"/>
      <c r="USF20" s="5"/>
      <c r="USG20" s="5"/>
      <c r="USH20" s="5"/>
      <c r="USI20" s="5"/>
      <c r="USJ20" s="5"/>
      <c r="USK20" s="5"/>
      <c r="USL20" s="5"/>
      <c r="USM20" s="5"/>
      <c r="USN20" s="5"/>
      <c r="USO20" s="5"/>
      <c r="USP20" s="5"/>
      <c r="USQ20" s="5"/>
      <c r="USR20" s="5"/>
      <c r="USS20" s="5"/>
      <c r="UST20" s="5"/>
      <c r="USU20" s="5"/>
      <c r="USV20" s="5"/>
      <c r="USW20" s="5"/>
      <c r="USX20" s="5"/>
      <c r="USY20" s="5"/>
      <c r="USZ20" s="5"/>
      <c r="UTA20" s="5"/>
      <c r="UTB20" s="5"/>
      <c r="UTC20" s="5"/>
      <c r="UTD20" s="5"/>
      <c r="UTE20" s="5"/>
      <c r="UTF20" s="5"/>
      <c r="UTG20" s="5"/>
      <c r="UTH20" s="5"/>
      <c r="UTI20" s="5"/>
      <c r="UTJ20" s="5"/>
      <c r="UTK20" s="5"/>
      <c r="UTL20" s="5"/>
      <c r="UTM20" s="5"/>
      <c r="UTN20" s="5"/>
      <c r="UTO20" s="5"/>
      <c r="UTP20" s="5"/>
      <c r="UTQ20" s="5"/>
      <c r="UTR20" s="5"/>
      <c r="UTS20" s="5"/>
      <c r="UTT20" s="5"/>
      <c r="UTU20" s="5"/>
      <c r="UTV20" s="5"/>
      <c r="UTW20" s="5"/>
      <c r="UTX20" s="5"/>
      <c r="UTY20" s="5"/>
      <c r="UTZ20" s="5"/>
      <c r="UUA20" s="5"/>
      <c r="UUB20" s="5"/>
      <c r="UUC20" s="5"/>
      <c r="UUD20" s="5"/>
      <c r="UUE20" s="5"/>
      <c r="UUF20" s="5"/>
      <c r="UUG20" s="5"/>
      <c r="UUH20" s="5"/>
      <c r="UUI20" s="5"/>
      <c r="UUJ20" s="5"/>
      <c r="UUK20" s="5"/>
      <c r="UUL20" s="5"/>
      <c r="UUM20" s="5"/>
      <c r="UUN20" s="5"/>
      <c r="UUO20" s="5"/>
      <c r="UUP20" s="5"/>
      <c r="UUQ20" s="5"/>
      <c r="UUR20" s="5"/>
      <c r="UUS20" s="5"/>
      <c r="UUT20" s="5"/>
      <c r="UUU20" s="5"/>
      <c r="UUV20" s="5"/>
      <c r="UUW20" s="5"/>
      <c r="UUX20" s="5"/>
      <c r="UUY20" s="5"/>
      <c r="UUZ20" s="5"/>
      <c r="UVA20" s="5"/>
      <c r="UVB20" s="5"/>
      <c r="UVC20" s="5"/>
      <c r="UVD20" s="5"/>
      <c r="UVE20" s="5"/>
      <c r="UVF20" s="5"/>
      <c r="UVG20" s="5"/>
      <c r="UVH20" s="5"/>
      <c r="UVI20" s="5"/>
      <c r="UVJ20" s="5"/>
      <c r="UVK20" s="5"/>
      <c r="UVL20" s="5"/>
      <c r="UVM20" s="5"/>
      <c r="UVN20" s="5"/>
      <c r="UVO20" s="5"/>
      <c r="UVP20" s="5"/>
      <c r="UVQ20" s="5"/>
      <c r="UVR20" s="5"/>
      <c r="UVS20" s="5"/>
      <c r="UVT20" s="5"/>
      <c r="UVU20" s="5"/>
      <c r="UVV20" s="5"/>
      <c r="UVW20" s="5"/>
      <c r="UVX20" s="5"/>
      <c r="UVY20" s="5"/>
      <c r="UVZ20" s="5"/>
      <c r="UWA20" s="5"/>
      <c r="UWB20" s="5"/>
      <c r="UWC20" s="5"/>
      <c r="UWD20" s="5"/>
      <c r="UWE20" s="5"/>
      <c r="UWF20" s="5"/>
      <c r="UWG20" s="5"/>
      <c r="UWH20" s="5"/>
      <c r="UWI20" s="5"/>
      <c r="UWJ20" s="5"/>
      <c r="UWK20" s="5"/>
      <c r="UWL20" s="5"/>
      <c r="UWM20" s="5"/>
      <c r="UWN20" s="5"/>
      <c r="UWO20" s="5"/>
      <c r="UWP20" s="5"/>
      <c r="UWQ20" s="5"/>
      <c r="UWR20" s="5"/>
      <c r="UWS20" s="5"/>
      <c r="UWT20" s="5"/>
      <c r="UWU20" s="5"/>
      <c r="UWV20" s="5"/>
      <c r="UWW20" s="5"/>
      <c r="UWX20" s="5"/>
      <c r="UWY20" s="5"/>
      <c r="UWZ20" s="5"/>
      <c r="UXA20" s="5"/>
      <c r="UXB20" s="5"/>
      <c r="UXC20" s="5"/>
      <c r="UXD20" s="5"/>
      <c r="UXE20" s="5"/>
      <c r="UXF20" s="5"/>
      <c r="UXG20" s="5"/>
      <c r="UXH20" s="5"/>
      <c r="UXI20" s="5"/>
      <c r="UXJ20" s="5"/>
      <c r="UXK20" s="5"/>
      <c r="UXL20" s="5"/>
      <c r="UXM20" s="5"/>
      <c r="UXN20" s="5"/>
      <c r="UXO20" s="5"/>
      <c r="UXP20" s="5"/>
      <c r="UXQ20" s="5"/>
      <c r="UXR20" s="5"/>
      <c r="UXS20" s="5"/>
      <c r="UXT20" s="5"/>
      <c r="UXU20" s="5"/>
      <c r="UXV20" s="5"/>
      <c r="UXW20" s="5"/>
      <c r="UXX20" s="5"/>
      <c r="UXY20" s="5"/>
      <c r="UXZ20" s="5"/>
      <c r="UYA20" s="5"/>
      <c r="UYB20" s="5"/>
      <c r="UYC20" s="5"/>
      <c r="UYD20" s="5"/>
      <c r="UYE20" s="5"/>
      <c r="UYF20" s="5"/>
      <c r="UYG20" s="5"/>
      <c r="UYH20" s="5"/>
      <c r="UYI20" s="5"/>
      <c r="UYJ20" s="5"/>
      <c r="UYK20" s="5"/>
      <c r="UYL20" s="5"/>
      <c r="UYM20" s="5"/>
      <c r="UYN20" s="5"/>
      <c r="UYO20" s="5"/>
      <c r="UYP20" s="5"/>
      <c r="UYQ20" s="5"/>
      <c r="UYR20" s="5"/>
      <c r="UYS20" s="5"/>
      <c r="UYT20" s="5"/>
      <c r="UYU20" s="5"/>
      <c r="UYV20" s="5"/>
      <c r="UYW20" s="5"/>
      <c r="UYX20" s="5"/>
      <c r="UYY20" s="5"/>
      <c r="UYZ20" s="5"/>
      <c r="UZA20" s="5"/>
      <c r="UZB20" s="5"/>
      <c r="UZC20" s="5"/>
      <c r="UZD20" s="5"/>
      <c r="UZE20" s="5"/>
      <c r="UZF20" s="5"/>
      <c r="UZG20" s="5"/>
      <c r="UZH20" s="5"/>
      <c r="UZI20" s="5"/>
      <c r="UZJ20" s="5"/>
      <c r="UZK20" s="5"/>
      <c r="UZL20" s="5"/>
      <c r="UZM20" s="5"/>
      <c r="UZN20" s="5"/>
      <c r="UZO20" s="5"/>
      <c r="UZP20" s="5"/>
      <c r="UZQ20" s="5"/>
      <c r="UZR20" s="5"/>
      <c r="UZS20" s="5"/>
      <c r="UZT20" s="5"/>
      <c r="UZU20" s="5"/>
      <c r="UZV20" s="5"/>
      <c r="UZW20" s="5"/>
      <c r="UZX20" s="5"/>
      <c r="UZY20" s="5"/>
      <c r="UZZ20" s="5"/>
      <c r="VAA20" s="5"/>
      <c r="VAB20" s="5"/>
      <c r="VAC20" s="5"/>
      <c r="VAD20" s="5"/>
      <c r="VAE20" s="5"/>
      <c r="VAF20" s="5"/>
      <c r="VAG20" s="5"/>
      <c r="VAH20" s="5"/>
      <c r="VAI20" s="5"/>
      <c r="VAJ20" s="5"/>
      <c r="VAK20" s="5"/>
      <c r="VAL20" s="5"/>
      <c r="VAM20" s="5"/>
      <c r="VAN20" s="5"/>
      <c r="VAO20" s="5"/>
      <c r="VAP20" s="5"/>
      <c r="VAQ20" s="5"/>
      <c r="VAR20" s="5"/>
      <c r="VAS20" s="5"/>
      <c r="VAT20" s="5"/>
      <c r="VAU20" s="5"/>
      <c r="VAV20" s="5"/>
      <c r="VAW20" s="5"/>
      <c r="VAX20" s="5"/>
      <c r="VAY20" s="5"/>
      <c r="VAZ20" s="5"/>
      <c r="VBA20" s="5"/>
      <c r="VBB20" s="5"/>
      <c r="VBC20" s="5"/>
      <c r="VBD20" s="5"/>
      <c r="VBE20" s="5"/>
      <c r="VBF20" s="5"/>
      <c r="VBG20" s="5"/>
      <c r="VBH20" s="5"/>
      <c r="VBI20" s="5"/>
      <c r="VBJ20" s="5"/>
      <c r="VBK20" s="5"/>
      <c r="VBL20" s="5"/>
      <c r="VBM20" s="5"/>
      <c r="VBN20" s="5"/>
      <c r="VBO20" s="5"/>
      <c r="VBP20" s="5"/>
      <c r="VBQ20" s="5"/>
      <c r="VBR20" s="5"/>
      <c r="VBS20" s="5"/>
      <c r="VBT20" s="5"/>
      <c r="VBU20" s="5"/>
      <c r="VBV20" s="5"/>
      <c r="VBW20" s="5"/>
      <c r="VBX20" s="5"/>
      <c r="VBY20" s="5"/>
      <c r="VBZ20" s="5"/>
      <c r="VCA20" s="5"/>
      <c r="VCB20" s="5"/>
      <c r="VCC20" s="5"/>
      <c r="VCD20" s="5"/>
      <c r="VCE20" s="5"/>
      <c r="VCF20" s="5"/>
      <c r="VCG20" s="5"/>
      <c r="VCH20" s="5"/>
      <c r="VCI20" s="5"/>
      <c r="VCJ20" s="5"/>
      <c r="VCK20" s="5"/>
      <c r="VCL20" s="5"/>
      <c r="VCM20" s="5"/>
      <c r="VCN20" s="5"/>
      <c r="VCO20" s="5"/>
      <c r="VCP20" s="5"/>
      <c r="VCQ20" s="5"/>
      <c r="VCR20" s="5"/>
      <c r="VCS20" s="5"/>
      <c r="VCT20" s="5"/>
      <c r="VCU20" s="5"/>
      <c r="VCV20" s="5"/>
      <c r="VCW20" s="5"/>
      <c r="VCX20" s="5"/>
      <c r="VCY20" s="5"/>
      <c r="VCZ20" s="5"/>
      <c r="VDA20" s="5"/>
      <c r="VDB20" s="5"/>
      <c r="VDC20" s="5"/>
      <c r="VDD20" s="5"/>
      <c r="VDE20" s="5"/>
      <c r="VDF20" s="5"/>
      <c r="VDG20" s="5"/>
      <c r="VDH20" s="5"/>
      <c r="VDI20" s="5"/>
      <c r="VDJ20" s="5"/>
      <c r="VDK20" s="5"/>
      <c r="VDL20" s="5"/>
      <c r="VDM20" s="5"/>
      <c r="VDN20" s="5"/>
      <c r="VDO20" s="5"/>
      <c r="VDP20" s="5"/>
      <c r="VDQ20" s="5"/>
      <c r="VDR20" s="5"/>
      <c r="VDS20" s="5"/>
      <c r="VDT20" s="5"/>
      <c r="VDU20" s="5"/>
      <c r="VDV20" s="5"/>
      <c r="VDW20" s="5"/>
      <c r="VDX20" s="5"/>
      <c r="VDY20" s="5"/>
      <c r="VDZ20" s="5"/>
      <c r="VEA20" s="5"/>
      <c r="VEB20" s="5"/>
      <c r="VEC20" s="5"/>
      <c r="VED20" s="5"/>
      <c r="VEE20" s="5"/>
      <c r="VEF20" s="5"/>
      <c r="VEG20" s="5"/>
      <c r="VEH20" s="5"/>
      <c r="VEI20" s="5"/>
      <c r="VEJ20" s="5"/>
      <c r="VEK20" s="5"/>
      <c r="VEL20" s="5"/>
      <c r="VEM20" s="5"/>
      <c r="VEN20" s="5"/>
      <c r="VEO20" s="5"/>
      <c r="VEP20" s="5"/>
      <c r="VEQ20" s="5"/>
      <c r="VER20" s="5"/>
      <c r="VES20" s="5"/>
      <c r="VET20" s="5"/>
      <c r="VEU20" s="5"/>
      <c r="VEV20" s="5"/>
      <c r="VEW20" s="5"/>
      <c r="VEX20" s="5"/>
      <c r="VEY20" s="5"/>
      <c r="VEZ20" s="5"/>
      <c r="VFA20" s="5"/>
      <c r="VFB20" s="5"/>
      <c r="VFC20" s="5"/>
      <c r="VFD20" s="5"/>
      <c r="VFE20" s="5"/>
      <c r="VFF20" s="5"/>
      <c r="VFG20" s="5"/>
      <c r="VFH20" s="5"/>
      <c r="VFI20" s="5"/>
      <c r="VFJ20" s="5"/>
      <c r="VFK20" s="5"/>
      <c r="VFL20" s="5"/>
      <c r="VFM20" s="5"/>
      <c r="VFN20" s="5"/>
      <c r="VFO20" s="5"/>
      <c r="VFP20" s="5"/>
      <c r="VFQ20" s="5"/>
      <c r="VFR20" s="5"/>
      <c r="VFS20" s="5"/>
      <c r="VFT20" s="5"/>
      <c r="VFU20" s="5"/>
      <c r="VFV20" s="5"/>
      <c r="VFW20" s="5"/>
      <c r="VFX20" s="5"/>
      <c r="VFY20" s="5"/>
      <c r="VFZ20" s="5"/>
      <c r="VGA20" s="5"/>
      <c r="VGB20" s="5"/>
      <c r="VGC20" s="5"/>
      <c r="VGD20" s="5"/>
      <c r="VGE20" s="5"/>
      <c r="VGF20" s="5"/>
      <c r="VGG20" s="5"/>
      <c r="VGH20" s="5"/>
      <c r="VGI20" s="5"/>
      <c r="VGJ20" s="5"/>
      <c r="VGK20" s="5"/>
      <c r="VGL20" s="5"/>
      <c r="VGM20" s="5"/>
      <c r="VGN20" s="5"/>
      <c r="VGO20" s="5"/>
      <c r="VGP20" s="5"/>
      <c r="VGQ20" s="5"/>
      <c r="VGR20" s="5"/>
      <c r="VGS20" s="5"/>
      <c r="VGT20" s="5"/>
      <c r="VGU20" s="5"/>
      <c r="VGV20" s="5"/>
      <c r="VGW20" s="5"/>
      <c r="VGX20" s="5"/>
      <c r="VGY20" s="5"/>
      <c r="VGZ20" s="5"/>
      <c r="VHA20" s="5"/>
      <c r="VHB20" s="5"/>
      <c r="VHC20" s="5"/>
      <c r="VHD20" s="5"/>
      <c r="VHE20" s="5"/>
      <c r="VHF20" s="5"/>
      <c r="VHG20" s="5"/>
      <c r="VHH20" s="5"/>
      <c r="VHI20" s="5"/>
      <c r="VHJ20" s="5"/>
      <c r="VHK20" s="5"/>
      <c r="VHL20" s="5"/>
      <c r="VHM20" s="5"/>
      <c r="VHN20" s="5"/>
      <c r="VHO20" s="5"/>
      <c r="VHP20" s="5"/>
      <c r="VHQ20" s="5"/>
      <c r="VHR20" s="5"/>
      <c r="VHS20" s="5"/>
      <c r="VHT20" s="5"/>
      <c r="VHU20" s="5"/>
      <c r="VHV20" s="5"/>
      <c r="VHW20" s="5"/>
      <c r="VHX20" s="5"/>
      <c r="VHY20" s="5"/>
      <c r="VHZ20" s="5"/>
      <c r="VIA20" s="5"/>
      <c r="VIB20" s="5"/>
      <c r="VIC20" s="5"/>
      <c r="VID20" s="5"/>
      <c r="VIE20" s="5"/>
      <c r="VIF20" s="5"/>
      <c r="VIG20" s="5"/>
      <c r="VIH20" s="5"/>
      <c r="VII20" s="5"/>
      <c r="VIJ20" s="5"/>
      <c r="VIK20" s="5"/>
      <c r="VIL20" s="5"/>
      <c r="VIM20" s="5"/>
      <c r="VIN20" s="5"/>
      <c r="VIO20" s="5"/>
      <c r="VIP20" s="5"/>
      <c r="VIQ20" s="5"/>
      <c r="VIR20" s="5"/>
      <c r="VIS20" s="5"/>
      <c r="VIT20" s="5"/>
      <c r="VIU20" s="5"/>
      <c r="VIV20" s="5"/>
      <c r="VIW20" s="5"/>
      <c r="VIX20" s="5"/>
      <c r="VIY20" s="5"/>
      <c r="VIZ20" s="5"/>
      <c r="VJA20" s="5"/>
      <c r="VJB20" s="5"/>
      <c r="VJC20" s="5"/>
      <c r="VJD20" s="5"/>
      <c r="VJE20" s="5"/>
      <c r="VJF20" s="5"/>
      <c r="VJG20" s="5"/>
      <c r="VJH20" s="5"/>
      <c r="VJI20" s="5"/>
      <c r="VJJ20" s="5"/>
      <c r="VJK20" s="5"/>
      <c r="VJL20" s="5"/>
      <c r="VJM20" s="5"/>
      <c r="VJN20" s="5"/>
      <c r="VJO20" s="5"/>
      <c r="VJP20" s="5"/>
      <c r="VJQ20" s="5"/>
      <c r="VJR20" s="5"/>
      <c r="VJS20" s="5"/>
      <c r="VJT20" s="5"/>
      <c r="VJU20" s="5"/>
      <c r="VJV20" s="5"/>
      <c r="VJW20" s="5"/>
      <c r="VJX20" s="5"/>
      <c r="VJY20" s="5"/>
      <c r="VJZ20" s="5"/>
      <c r="VKA20" s="5"/>
      <c r="VKB20" s="5"/>
      <c r="VKC20" s="5"/>
      <c r="VKD20" s="5"/>
      <c r="VKE20" s="5"/>
      <c r="VKF20" s="5"/>
      <c r="VKG20" s="5"/>
      <c r="VKH20" s="5"/>
      <c r="VKI20" s="5"/>
      <c r="VKJ20" s="5"/>
      <c r="VKK20" s="5"/>
      <c r="VKL20" s="5"/>
      <c r="VKM20" s="5"/>
      <c r="VKN20" s="5"/>
      <c r="VKO20" s="5"/>
      <c r="VKP20" s="5"/>
      <c r="VKQ20" s="5"/>
      <c r="VKR20" s="5"/>
      <c r="VKS20" s="5"/>
      <c r="VKT20" s="5"/>
      <c r="VKU20" s="5"/>
      <c r="VKV20" s="5"/>
      <c r="VKW20" s="5"/>
      <c r="VKX20" s="5"/>
      <c r="VKY20" s="5"/>
      <c r="VKZ20" s="5"/>
      <c r="VLA20" s="5"/>
      <c r="VLB20" s="5"/>
      <c r="VLC20" s="5"/>
      <c r="VLD20" s="5"/>
      <c r="VLE20" s="5"/>
      <c r="VLF20" s="5"/>
      <c r="VLG20" s="5"/>
      <c r="VLH20" s="5"/>
      <c r="VLI20" s="5"/>
      <c r="VLJ20" s="5"/>
      <c r="VLK20" s="5"/>
      <c r="VLL20" s="5"/>
      <c r="VLM20" s="5"/>
      <c r="VLN20" s="5"/>
      <c r="VLO20" s="5"/>
      <c r="VLP20" s="5"/>
      <c r="VLQ20" s="5"/>
      <c r="VLR20" s="5"/>
      <c r="VLS20" s="5"/>
      <c r="VLT20" s="5"/>
      <c r="VLU20" s="5"/>
      <c r="VLV20" s="5"/>
      <c r="VLW20" s="5"/>
      <c r="VLX20" s="5"/>
      <c r="VLY20" s="5"/>
      <c r="VLZ20" s="5"/>
      <c r="VMA20" s="5"/>
      <c r="VMB20" s="5"/>
      <c r="VMC20" s="5"/>
      <c r="VMD20" s="5"/>
      <c r="VME20" s="5"/>
      <c r="VMF20" s="5"/>
      <c r="VMG20" s="5"/>
      <c r="VMH20" s="5"/>
      <c r="VMI20" s="5"/>
      <c r="VMJ20" s="5"/>
      <c r="VMK20" s="5"/>
      <c r="VML20" s="5"/>
      <c r="VMM20" s="5"/>
      <c r="VMN20" s="5"/>
      <c r="VMO20" s="5"/>
      <c r="VMP20" s="5"/>
      <c r="VMQ20" s="5"/>
      <c r="VMR20" s="5"/>
      <c r="VMS20" s="5"/>
      <c r="VMT20" s="5"/>
      <c r="VMU20" s="5"/>
      <c r="VMV20" s="5"/>
      <c r="VMW20" s="5"/>
      <c r="VMX20" s="5"/>
      <c r="VMY20" s="5"/>
      <c r="VMZ20" s="5"/>
      <c r="VNA20" s="5"/>
      <c r="VNB20" s="5"/>
      <c r="VNC20" s="5"/>
      <c r="VND20" s="5"/>
      <c r="VNE20" s="5"/>
      <c r="VNF20" s="5"/>
      <c r="VNG20" s="5"/>
      <c r="VNH20" s="5"/>
      <c r="VNI20" s="5"/>
      <c r="VNJ20" s="5"/>
      <c r="VNK20" s="5"/>
      <c r="VNL20" s="5"/>
      <c r="VNM20" s="5"/>
      <c r="VNN20" s="5"/>
      <c r="VNO20" s="5"/>
      <c r="VNP20" s="5"/>
      <c r="VNQ20" s="5"/>
      <c r="VNR20" s="5"/>
      <c r="VNS20" s="5"/>
      <c r="VNT20" s="5"/>
      <c r="VNU20" s="5"/>
      <c r="VNV20" s="5"/>
      <c r="VNW20" s="5"/>
      <c r="VNX20" s="5"/>
      <c r="VNY20" s="5"/>
      <c r="VNZ20" s="5"/>
      <c r="VOA20" s="5"/>
      <c r="VOB20" s="5"/>
      <c r="VOC20" s="5"/>
      <c r="VOD20" s="5"/>
      <c r="VOE20" s="5"/>
      <c r="VOF20" s="5"/>
      <c r="VOG20" s="5"/>
      <c r="VOH20" s="5"/>
      <c r="VOI20" s="5"/>
      <c r="VOJ20" s="5"/>
      <c r="VOK20" s="5"/>
      <c r="VOL20" s="5"/>
      <c r="VOM20" s="5"/>
      <c r="VON20" s="5"/>
      <c r="VOO20" s="5"/>
      <c r="VOP20" s="5"/>
      <c r="VOQ20" s="5"/>
      <c r="VOR20" s="5"/>
      <c r="VOS20" s="5"/>
      <c r="VOT20" s="5"/>
      <c r="VOU20" s="5"/>
      <c r="VOV20" s="5"/>
      <c r="VOW20" s="5"/>
      <c r="VOX20" s="5"/>
      <c r="VOY20" s="5"/>
      <c r="VOZ20" s="5"/>
      <c r="VPA20" s="5"/>
      <c r="VPB20" s="5"/>
      <c r="VPC20" s="5"/>
      <c r="VPD20" s="5"/>
      <c r="VPE20" s="5"/>
      <c r="VPF20" s="5"/>
      <c r="VPG20" s="5"/>
      <c r="VPH20" s="5"/>
      <c r="VPI20" s="5"/>
      <c r="VPJ20" s="5"/>
      <c r="VPK20" s="5"/>
      <c r="VPL20" s="5"/>
      <c r="VPM20" s="5"/>
      <c r="VPN20" s="5"/>
      <c r="VPO20" s="5"/>
      <c r="VPP20" s="5"/>
      <c r="VPQ20" s="5"/>
      <c r="VPR20" s="5"/>
      <c r="VPS20" s="5"/>
      <c r="VPT20" s="5"/>
      <c r="VPU20" s="5"/>
      <c r="VPV20" s="5"/>
      <c r="VPW20" s="5"/>
      <c r="VPX20" s="5"/>
      <c r="VPY20" s="5"/>
      <c r="VPZ20" s="5"/>
      <c r="VQA20" s="5"/>
      <c r="VQB20" s="5"/>
      <c r="VQC20" s="5"/>
      <c r="VQD20" s="5"/>
      <c r="VQE20" s="5"/>
      <c r="VQF20" s="5"/>
      <c r="VQG20" s="5"/>
      <c r="VQH20" s="5"/>
      <c r="VQI20" s="5"/>
      <c r="VQJ20" s="5"/>
      <c r="VQK20" s="5"/>
      <c r="VQL20" s="5"/>
      <c r="VQM20" s="5"/>
      <c r="VQN20" s="5"/>
      <c r="VQO20" s="5"/>
      <c r="VQP20" s="5"/>
      <c r="VQQ20" s="5"/>
      <c r="VQR20" s="5"/>
      <c r="VQS20" s="5"/>
      <c r="VQT20" s="5"/>
      <c r="VQU20" s="5"/>
      <c r="VQV20" s="5"/>
      <c r="VQW20" s="5"/>
      <c r="VQX20" s="5"/>
      <c r="VQY20" s="5"/>
      <c r="VQZ20" s="5"/>
      <c r="VRA20" s="5"/>
      <c r="VRB20" s="5"/>
      <c r="VRC20" s="5"/>
      <c r="VRD20" s="5"/>
      <c r="VRE20" s="5"/>
      <c r="VRF20" s="5"/>
      <c r="VRG20" s="5"/>
      <c r="VRH20" s="5"/>
      <c r="VRI20" s="5"/>
      <c r="VRJ20" s="5"/>
      <c r="VRK20" s="5"/>
      <c r="VRL20" s="5"/>
      <c r="VRM20" s="5"/>
      <c r="VRN20" s="5"/>
      <c r="VRO20" s="5"/>
      <c r="VRP20" s="5"/>
      <c r="VRQ20" s="5"/>
      <c r="VRR20" s="5"/>
      <c r="VRS20" s="5"/>
      <c r="VRT20" s="5"/>
      <c r="VRU20" s="5"/>
      <c r="VRV20" s="5"/>
      <c r="VRW20" s="5"/>
      <c r="VRX20" s="5"/>
      <c r="VRY20" s="5"/>
      <c r="VRZ20" s="5"/>
      <c r="VSA20" s="5"/>
      <c r="VSB20" s="5"/>
      <c r="VSC20" s="5"/>
      <c r="VSD20" s="5"/>
      <c r="VSE20" s="5"/>
      <c r="VSF20" s="5"/>
      <c r="VSG20" s="5"/>
      <c r="VSH20" s="5"/>
      <c r="VSI20" s="5"/>
      <c r="VSJ20" s="5"/>
      <c r="VSK20" s="5"/>
      <c r="VSL20" s="5"/>
      <c r="VSM20" s="5"/>
      <c r="VSN20" s="5"/>
      <c r="VSO20" s="5"/>
      <c r="VSP20" s="5"/>
      <c r="VSQ20" s="5"/>
      <c r="VSR20" s="5"/>
      <c r="VSS20" s="5"/>
      <c r="VST20" s="5"/>
      <c r="VSU20" s="5"/>
      <c r="VSV20" s="5"/>
      <c r="VSW20" s="5"/>
      <c r="VSX20" s="5"/>
      <c r="VSY20" s="5"/>
      <c r="VSZ20" s="5"/>
      <c r="VTA20" s="5"/>
      <c r="VTB20" s="5"/>
      <c r="VTC20" s="5"/>
      <c r="VTD20" s="5"/>
      <c r="VTE20" s="5"/>
      <c r="VTF20" s="5"/>
      <c r="VTG20" s="5"/>
      <c r="VTH20" s="5"/>
      <c r="VTI20" s="5"/>
      <c r="VTJ20" s="5"/>
      <c r="VTK20" s="5"/>
      <c r="VTL20" s="5"/>
      <c r="VTM20" s="5"/>
      <c r="VTN20" s="5"/>
      <c r="VTO20" s="5"/>
      <c r="VTP20" s="5"/>
      <c r="VTQ20" s="5"/>
      <c r="VTR20" s="5"/>
      <c r="VTS20" s="5"/>
      <c r="VTT20" s="5"/>
      <c r="VTU20" s="5"/>
      <c r="VTV20" s="5"/>
      <c r="VTW20" s="5"/>
      <c r="VTX20" s="5"/>
      <c r="VTY20" s="5"/>
      <c r="VTZ20" s="5"/>
      <c r="VUA20" s="5"/>
      <c r="VUB20" s="5"/>
      <c r="VUC20" s="5"/>
      <c r="VUD20" s="5"/>
      <c r="VUE20" s="5"/>
      <c r="VUF20" s="5"/>
      <c r="VUG20" s="5"/>
      <c r="VUH20" s="5"/>
      <c r="VUI20" s="5"/>
      <c r="VUJ20" s="5"/>
      <c r="VUK20" s="5"/>
      <c r="VUL20" s="5"/>
      <c r="VUM20" s="5"/>
      <c r="VUN20" s="5"/>
      <c r="VUO20" s="5"/>
      <c r="VUP20" s="5"/>
      <c r="VUQ20" s="5"/>
      <c r="VUR20" s="5"/>
      <c r="VUS20" s="5"/>
      <c r="VUT20" s="5"/>
      <c r="VUU20" s="5"/>
      <c r="VUV20" s="5"/>
      <c r="VUW20" s="5"/>
      <c r="VUX20" s="5"/>
      <c r="VUY20" s="5"/>
      <c r="VUZ20" s="5"/>
      <c r="VVA20" s="5"/>
      <c r="VVB20" s="5"/>
      <c r="VVC20" s="5"/>
      <c r="VVD20" s="5"/>
      <c r="VVE20" s="5"/>
      <c r="VVF20" s="5"/>
      <c r="VVG20" s="5"/>
      <c r="VVH20" s="5"/>
      <c r="VVI20" s="5"/>
      <c r="VVJ20" s="5"/>
      <c r="VVK20" s="5"/>
      <c r="VVL20" s="5"/>
      <c r="VVM20" s="5"/>
      <c r="VVN20" s="5"/>
      <c r="VVO20" s="5"/>
      <c r="VVP20" s="5"/>
      <c r="VVQ20" s="5"/>
      <c r="VVR20" s="5"/>
      <c r="VVS20" s="5"/>
      <c r="VVT20" s="5"/>
      <c r="VVU20" s="5"/>
      <c r="VVV20" s="5"/>
      <c r="VVW20" s="5"/>
      <c r="VVX20" s="5"/>
      <c r="VVY20" s="5"/>
      <c r="VVZ20" s="5"/>
      <c r="VWA20" s="5"/>
      <c r="VWB20" s="5"/>
      <c r="VWC20" s="5"/>
      <c r="VWD20" s="5"/>
      <c r="VWE20" s="5"/>
      <c r="VWF20" s="5"/>
      <c r="VWG20" s="5"/>
      <c r="VWH20" s="5"/>
      <c r="VWI20" s="5"/>
      <c r="VWJ20" s="5"/>
      <c r="VWK20" s="5"/>
      <c r="VWL20" s="5"/>
      <c r="VWM20" s="5"/>
      <c r="VWN20" s="5"/>
      <c r="VWO20" s="5"/>
      <c r="VWP20" s="5"/>
      <c r="VWQ20" s="5"/>
      <c r="VWR20" s="5"/>
      <c r="VWS20" s="5"/>
      <c r="VWT20" s="5"/>
      <c r="VWU20" s="5"/>
      <c r="VWV20" s="5"/>
      <c r="VWW20" s="5"/>
      <c r="VWX20" s="5"/>
      <c r="VWY20" s="5"/>
      <c r="VWZ20" s="5"/>
      <c r="VXA20" s="5"/>
      <c r="VXB20" s="5"/>
      <c r="VXC20" s="5"/>
      <c r="VXD20" s="5"/>
      <c r="VXE20" s="5"/>
      <c r="VXF20" s="5"/>
      <c r="VXG20" s="5"/>
      <c r="VXH20" s="5"/>
      <c r="VXI20" s="5"/>
      <c r="VXJ20" s="5"/>
      <c r="VXK20" s="5"/>
      <c r="VXL20" s="5"/>
      <c r="VXM20" s="5"/>
      <c r="VXN20" s="5"/>
      <c r="VXO20" s="5"/>
      <c r="VXP20" s="5"/>
      <c r="VXQ20" s="5"/>
      <c r="VXR20" s="5"/>
      <c r="VXS20" s="5"/>
      <c r="VXT20" s="5"/>
      <c r="VXU20" s="5"/>
      <c r="VXV20" s="5"/>
      <c r="VXW20" s="5"/>
      <c r="VXX20" s="5"/>
      <c r="VXY20" s="5"/>
      <c r="VXZ20" s="5"/>
      <c r="VYA20" s="5"/>
      <c r="VYB20" s="5"/>
      <c r="VYC20" s="5"/>
      <c r="VYD20" s="5"/>
      <c r="VYE20" s="5"/>
      <c r="VYF20" s="5"/>
      <c r="VYG20" s="5"/>
      <c r="VYH20" s="5"/>
      <c r="VYI20" s="5"/>
      <c r="VYJ20" s="5"/>
      <c r="VYK20" s="5"/>
      <c r="VYL20" s="5"/>
      <c r="VYM20" s="5"/>
      <c r="VYN20" s="5"/>
      <c r="VYO20" s="5"/>
      <c r="VYP20" s="5"/>
      <c r="VYQ20" s="5"/>
      <c r="VYR20" s="5"/>
      <c r="VYS20" s="5"/>
      <c r="VYT20" s="5"/>
      <c r="VYU20" s="5"/>
      <c r="VYV20" s="5"/>
      <c r="VYW20" s="5"/>
      <c r="VYX20" s="5"/>
      <c r="VYY20" s="5"/>
      <c r="VYZ20" s="5"/>
      <c r="VZA20" s="5"/>
      <c r="VZB20" s="5"/>
      <c r="VZC20" s="5"/>
      <c r="VZD20" s="5"/>
      <c r="VZE20" s="5"/>
      <c r="VZF20" s="5"/>
      <c r="VZG20" s="5"/>
      <c r="VZH20" s="5"/>
      <c r="VZI20" s="5"/>
      <c r="VZJ20" s="5"/>
      <c r="VZK20" s="5"/>
      <c r="VZL20" s="5"/>
      <c r="VZM20" s="5"/>
      <c r="VZN20" s="5"/>
      <c r="VZO20" s="5"/>
      <c r="VZP20" s="5"/>
      <c r="VZQ20" s="5"/>
      <c r="VZR20" s="5"/>
      <c r="VZS20" s="5"/>
      <c r="VZT20" s="5"/>
      <c r="VZU20" s="5"/>
      <c r="VZV20" s="5"/>
      <c r="VZW20" s="5"/>
      <c r="VZX20" s="5"/>
      <c r="VZY20" s="5"/>
      <c r="VZZ20" s="5"/>
      <c r="WAA20" s="5"/>
      <c r="WAB20" s="5"/>
      <c r="WAC20" s="5"/>
      <c r="WAD20" s="5"/>
      <c r="WAE20" s="5"/>
      <c r="WAF20" s="5"/>
      <c r="WAG20" s="5"/>
      <c r="WAH20" s="5"/>
      <c r="WAI20" s="5"/>
      <c r="WAJ20" s="5"/>
      <c r="WAK20" s="5"/>
      <c r="WAL20" s="5"/>
      <c r="WAM20" s="5"/>
      <c r="WAN20" s="5"/>
      <c r="WAO20" s="5"/>
      <c r="WAP20" s="5"/>
      <c r="WAQ20" s="5"/>
      <c r="WAR20" s="5"/>
      <c r="WAS20" s="5"/>
      <c r="WAT20" s="5"/>
      <c r="WAU20" s="5"/>
      <c r="WAV20" s="5"/>
      <c r="WAW20" s="5"/>
      <c r="WAX20" s="5"/>
      <c r="WAY20" s="5"/>
      <c r="WAZ20" s="5"/>
      <c r="WBA20" s="5"/>
      <c r="WBB20" s="5"/>
      <c r="WBC20" s="5"/>
      <c r="WBD20" s="5"/>
      <c r="WBE20" s="5"/>
      <c r="WBF20" s="5"/>
      <c r="WBG20" s="5"/>
      <c r="WBH20" s="5"/>
      <c r="WBI20" s="5"/>
      <c r="WBJ20" s="5"/>
      <c r="WBK20" s="5"/>
      <c r="WBL20" s="5"/>
      <c r="WBM20" s="5"/>
      <c r="WBN20" s="5"/>
      <c r="WBO20" s="5"/>
      <c r="WBP20" s="5"/>
      <c r="WBQ20" s="5"/>
      <c r="WBR20" s="5"/>
      <c r="WBS20" s="5"/>
      <c r="WBT20" s="5"/>
      <c r="WBU20" s="5"/>
      <c r="WBV20" s="5"/>
      <c r="WBW20" s="5"/>
      <c r="WBX20" s="5"/>
      <c r="WBY20" s="5"/>
      <c r="WBZ20" s="5"/>
      <c r="WCA20" s="5"/>
      <c r="WCB20" s="5"/>
      <c r="WCC20" s="5"/>
      <c r="WCD20" s="5"/>
      <c r="WCE20" s="5"/>
      <c r="WCF20" s="5"/>
      <c r="WCG20" s="5"/>
      <c r="WCH20" s="5"/>
      <c r="WCI20" s="5"/>
      <c r="WCJ20" s="5"/>
      <c r="WCK20" s="5"/>
      <c r="WCL20" s="5"/>
      <c r="WCM20" s="5"/>
      <c r="WCN20" s="5"/>
      <c r="WCO20" s="5"/>
      <c r="WCP20" s="5"/>
      <c r="WCQ20" s="5"/>
      <c r="WCR20" s="5"/>
      <c r="WCS20" s="5"/>
      <c r="WCT20" s="5"/>
      <c r="WCU20" s="5"/>
      <c r="WCV20" s="5"/>
      <c r="WCW20" s="5"/>
      <c r="WCX20" s="5"/>
      <c r="WCY20" s="5"/>
      <c r="WCZ20" s="5"/>
      <c r="WDA20" s="5"/>
      <c r="WDB20" s="5"/>
      <c r="WDC20" s="5"/>
      <c r="WDD20" s="5"/>
      <c r="WDE20" s="5"/>
      <c r="WDF20" s="5"/>
      <c r="WDG20" s="5"/>
      <c r="WDH20" s="5"/>
      <c r="WDI20" s="5"/>
      <c r="WDJ20" s="5"/>
      <c r="WDK20" s="5"/>
      <c r="WDL20" s="5"/>
      <c r="WDM20" s="5"/>
      <c r="WDN20" s="5"/>
      <c r="WDO20" s="5"/>
      <c r="WDP20" s="5"/>
      <c r="WDQ20" s="5"/>
      <c r="WDR20" s="5"/>
      <c r="WDS20" s="5"/>
      <c r="WDT20" s="5"/>
      <c r="WDU20" s="5"/>
      <c r="WDV20" s="5"/>
      <c r="WDW20" s="5"/>
      <c r="WDX20" s="5"/>
      <c r="WDY20" s="5"/>
      <c r="WDZ20" s="5"/>
      <c r="WEA20" s="5"/>
      <c r="WEB20" s="5"/>
      <c r="WEC20" s="5"/>
      <c r="WED20" s="5"/>
      <c r="WEE20" s="5"/>
      <c r="WEF20" s="5"/>
      <c r="WEG20" s="5"/>
      <c r="WEH20" s="5"/>
      <c r="WEI20" s="5"/>
      <c r="WEJ20" s="5"/>
      <c r="WEK20" s="5"/>
      <c r="WEL20" s="5"/>
      <c r="WEM20" s="5"/>
      <c r="WEN20" s="5"/>
      <c r="WEO20" s="5"/>
      <c r="WEP20" s="5"/>
      <c r="WEQ20" s="5"/>
      <c r="WER20" s="5"/>
      <c r="WES20" s="5"/>
      <c r="WET20" s="5"/>
      <c r="WEU20" s="5"/>
      <c r="WEV20" s="5"/>
      <c r="WEW20" s="5"/>
      <c r="WEX20" s="5"/>
      <c r="WEY20" s="5"/>
      <c r="WEZ20" s="5"/>
      <c r="WFA20" s="5"/>
      <c r="WFB20" s="5"/>
      <c r="WFC20" s="5"/>
      <c r="WFD20" s="5"/>
      <c r="WFE20" s="5"/>
      <c r="WFF20" s="5"/>
      <c r="WFG20" s="5"/>
      <c r="WFH20" s="5"/>
      <c r="WFI20" s="5"/>
      <c r="WFJ20" s="5"/>
      <c r="WFK20" s="5"/>
      <c r="WFL20" s="5"/>
      <c r="WFM20" s="5"/>
      <c r="WFN20" s="5"/>
      <c r="WFO20" s="5"/>
      <c r="WFP20" s="5"/>
      <c r="WFQ20" s="5"/>
      <c r="WFR20" s="5"/>
      <c r="WFS20" s="5"/>
      <c r="WFT20" s="5"/>
      <c r="WFU20" s="5"/>
      <c r="WFV20" s="5"/>
      <c r="WFW20" s="5"/>
      <c r="WFX20" s="5"/>
      <c r="WFY20" s="5"/>
      <c r="WFZ20" s="5"/>
      <c r="WGA20" s="5"/>
      <c r="WGB20" s="5"/>
      <c r="WGC20" s="5"/>
      <c r="WGD20" s="5"/>
      <c r="WGE20" s="5"/>
      <c r="WGF20" s="5"/>
      <c r="WGG20" s="5"/>
      <c r="WGH20" s="5"/>
      <c r="WGI20" s="5"/>
      <c r="WGJ20" s="5"/>
      <c r="WGK20" s="5"/>
      <c r="WGL20" s="5"/>
      <c r="WGM20" s="5"/>
      <c r="WGN20" s="5"/>
      <c r="WGO20" s="5"/>
      <c r="WGP20" s="5"/>
      <c r="WGQ20" s="5"/>
      <c r="WGR20" s="5"/>
      <c r="WGS20" s="5"/>
      <c r="WGT20" s="5"/>
      <c r="WGU20" s="5"/>
      <c r="WGV20" s="5"/>
      <c r="WGW20" s="5"/>
      <c r="WGX20" s="5"/>
      <c r="WGY20" s="5"/>
      <c r="WGZ20" s="5"/>
      <c r="WHA20" s="5"/>
      <c r="WHB20" s="5"/>
      <c r="WHC20" s="5"/>
      <c r="WHD20" s="5"/>
      <c r="WHE20" s="5"/>
      <c r="WHF20" s="5"/>
      <c r="WHG20" s="5"/>
      <c r="WHH20" s="5"/>
      <c r="WHI20" s="5"/>
      <c r="WHJ20" s="5"/>
      <c r="WHK20" s="5"/>
      <c r="WHL20" s="5"/>
      <c r="WHM20" s="5"/>
      <c r="WHN20" s="5"/>
      <c r="WHO20" s="5"/>
      <c r="WHP20" s="5"/>
      <c r="WHQ20" s="5"/>
      <c r="WHR20" s="5"/>
      <c r="WHS20" s="5"/>
      <c r="WHT20" s="5"/>
      <c r="WHU20" s="5"/>
      <c r="WHV20" s="5"/>
      <c r="WHW20" s="5"/>
      <c r="WHX20" s="5"/>
      <c r="WHY20" s="5"/>
      <c r="WHZ20" s="5"/>
      <c r="WIA20" s="5"/>
      <c r="WIB20" s="5"/>
      <c r="WIC20" s="5"/>
      <c r="WID20" s="5"/>
      <c r="WIE20" s="5"/>
      <c r="WIF20" s="5"/>
      <c r="WIG20" s="5"/>
      <c r="WIH20" s="5"/>
      <c r="WII20" s="5"/>
      <c r="WIJ20" s="5"/>
      <c r="WIK20" s="5"/>
      <c r="WIL20" s="5"/>
      <c r="WIM20" s="5"/>
      <c r="WIN20" s="5"/>
      <c r="WIO20" s="5"/>
      <c r="WIP20" s="5"/>
      <c r="WIQ20" s="5"/>
      <c r="WIR20" s="5"/>
      <c r="WIS20" s="5"/>
      <c r="WIT20" s="5"/>
      <c r="WIU20" s="5"/>
      <c r="WIV20" s="5"/>
      <c r="WIW20" s="5"/>
      <c r="WIX20" s="5"/>
      <c r="WIY20" s="5"/>
      <c r="WIZ20" s="5"/>
      <c r="WJA20" s="5"/>
      <c r="WJB20" s="5"/>
      <c r="WJC20" s="5"/>
      <c r="WJD20" s="5"/>
      <c r="WJE20" s="5"/>
      <c r="WJF20" s="5"/>
      <c r="WJG20" s="5"/>
      <c r="WJH20" s="5"/>
      <c r="WJI20" s="5"/>
      <c r="WJJ20" s="5"/>
      <c r="WJK20" s="5"/>
      <c r="WJL20" s="5"/>
      <c r="WJM20" s="5"/>
      <c r="WJN20" s="5"/>
      <c r="WJO20" s="5"/>
      <c r="WJP20" s="5"/>
      <c r="WJQ20" s="5"/>
      <c r="WJR20" s="5"/>
      <c r="WJS20" s="5"/>
      <c r="WJT20" s="5"/>
      <c r="WJU20" s="5"/>
      <c r="WJV20" s="5"/>
      <c r="WJW20" s="5"/>
      <c r="WJX20" s="5"/>
      <c r="WJY20" s="5"/>
      <c r="WJZ20" s="5"/>
      <c r="WKA20" s="5"/>
      <c r="WKB20" s="5"/>
      <c r="WKC20" s="5"/>
      <c r="WKD20" s="5"/>
      <c r="WKE20" s="5"/>
      <c r="WKF20" s="5"/>
      <c r="WKG20" s="5"/>
      <c r="WKH20" s="5"/>
      <c r="WKI20" s="5"/>
      <c r="WKJ20" s="5"/>
      <c r="WKK20" s="5"/>
      <c r="WKL20" s="5"/>
      <c r="WKM20" s="5"/>
      <c r="WKN20" s="5"/>
      <c r="WKO20" s="5"/>
      <c r="WKP20" s="5"/>
      <c r="WKQ20" s="5"/>
      <c r="WKR20" s="5"/>
      <c r="WKS20" s="5"/>
      <c r="WKT20" s="5"/>
      <c r="WKU20" s="5"/>
      <c r="WKV20" s="5"/>
      <c r="WKW20" s="5"/>
      <c r="WKX20" s="5"/>
      <c r="WKY20" s="5"/>
      <c r="WKZ20" s="5"/>
      <c r="WLA20" s="5"/>
      <c r="WLB20" s="5"/>
      <c r="WLC20" s="5"/>
      <c r="WLD20" s="5"/>
      <c r="WLE20" s="5"/>
      <c r="WLF20" s="5"/>
      <c r="WLG20" s="5"/>
      <c r="WLH20" s="5"/>
      <c r="WLI20" s="5"/>
      <c r="WLJ20" s="5"/>
      <c r="WLK20" s="5"/>
      <c r="WLL20" s="5"/>
      <c r="WLM20" s="5"/>
      <c r="WLN20" s="5"/>
      <c r="WLO20" s="5"/>
      <c r="WLP20" s="5"/>
      <c r="WLQ20" s="5"/>
      <c r="WLR20" s="5"/>
      <c r="WLS20" s="5"/>
      <c r="WLT20" s="5"/>
      <c r="WLU20" s="5"/>
      <c r="WLV20" s="5"/>
      <c r="WLW20" s="5"/>
      <c r="WLX20" s="5"/>
      <c r="WLY20" s="5"/>
      <c r="WLZ20" s="5"/>
      <c r="WMA20" s="5"/>
      <c r="WMB20" s="5"/>
      <c r="WMC20" s="5"/>
      <c r="WMD20" s="5"/>
      <c r="WME20" s="5"/>
      <c r="WMF20" s="5"/>
      <c r="WMG20" s="5"/>
      <c r="WMH20" s="5"/>
      <c r="WMI20" s="5"/>
      <c r="WMJ20" s="5"/>
      <c r="WMK20" s="5"/>
      <c r="WML20" s="5"/>
      <c r="WMM20" s="5"/>
      <c r="WMN20" s="5"/>
      <c r="WMO20" s="5"/>
      <c r="WMP20" s="5"/>
      <c r="WMQ20" s="5"/>
      <c r="WMR20" s="5"/>
      <c r="WMS20" s="5"/>
      <c r="WMT20" s="5"/>
      <c r="WMU20" s="5"/>
      <c r="WMV20" s="5"/>
      <c r="WMW20" s="5"/>
      <c r="WMX20" s="5"/>
      <c r="WMY20" s="5"/>
      <c r="WMZ20" s="5"/>
      <c r="WNA20" s="5"/>
      <c r="WNB20" s="5"/>
      <c r="WNC20" s="5"/>
      <c r="WND20" s="5"/>
      <c r="WNE20" s="5"/>
      <c r="WNF20" s="5"/>
      <c r="WNG20" s="5"/>
      <c r="WNH20" s="5"/>
      <c r="WNI20" s="5"/>
      <c r="WNJ20" s="5"/>
      <c r="WNK20" s="5"/>
      <c r="WNL20" s="5"/>
      <c r="WNM20" s="5"/>
      <c r="WNN20" s="5"/>
      <c r="WNO20" s="5"/>
      <c r="WNP20" s="5"/>
      <c r="WNQ20" s="5"/>
      <c r="WNR20" s="5"/>
      <c r="WNS20" s="5"/>
      <c r="WNT20" s="5"/>
      <c r="WNU20" s="5"/>
      <c r="WNV20" s="5"/>
      <c r="WNW20" s="5"/>
      <c r="WNX20" s="5"/>
      <c r="WNY20" s="5"/>
      <c r="WNZ20" s="5"/>
      <c r="WOA20" s="5"/>
      <c r="WOB20" s="5"/>
      <c r="WOC20" s="5"/>
      <c r="WOD20" s="5"/>
      <c r="WOE20" s="5"/>
      <c r="WOF20" s="5"/>
      <c r="WOG20" s="5"/>
      <c r="WOH20" s="5"/>
      <c r="WOI20" s="5"/>
      <c r="WOJ20" s="5"/>
      <c r="WOK20" s="5"/>
      <c r="WOL20" s="5"/>
      <c r="WOM20" s="5"/>
      <c r="WON20" s="5"/>
      <c r="WOO20" s="5"/>
      <c r="WOP20" s="5"/>
      <c r="WOQ20" s="5"/>
      <c r="WOR20" s="5"/>
      <c r="WOS20" s="5"/>
      <c r="WOT20" s="5"/>
      <c r="WOU20" s="5"/>
      <c r="WOV20" s="5"/>
      <c r="WOW20" s="5"/>
      <c r="WOX20" s="5"/>
      <c r="WOY20" s="5"/>
      <c r="WOZ20" s="5"/>
      <c r="WPA20" s="5"/>
      <c r="WPB20" s="5"/>
      <c r="WPC20" s="5"/>
      <c r="WPD20" s="5"/>
      <c r="WPE20" s="5"/>
      <c r="WPF20" s="5"/>
      <c r="WPG20" s="5"/>
      <c r="WPH20" s="5"/>
      <c r="WPI20" s="5"/>
      <c r="WPJ20" s="5"/>
      <c r="WPK20" s="5"/>
      <c r="WPL20" s="5"/>
      <c r="WPM20" s="5"/>
      <c r="WPN20" s="5"/>
      <c r="WPO20" s="5"/>
      <c r="WPP20" s="5"/>
      <c r="WPQ20" s="5"/>
      <c r="WPR20" s="5"/>
      <c r="WPS20" s="5"/>
      <c r="WPT20" s="5"/>
      <c r="WPU20" s="5"/>
      <c r="WPV20" s="5"/>
      <c r="WPW20" s="5"/>
      <c r="WPX20" s="5"/>
      <c r="WPY20" s="5"/>
      <c r="WPZ20" s="5"/>
      <c r="WQA20" s="5"/>
      <c r="WQB20" s="5"/>
      <c r="WQC20" s="5"/>
      <c r="WQD20" s="5"/>
      <c r="WQE20" s="5"/>
      <c r="WQF20" s="5"/>
      <c r="WQG20" s="5"/>
      <c r="WQH20" s="5"/>
      <c r="WQI20" s="5"/>
      <c r="WQJ20" s="5"/>
      <c r="WQK20" s="5"/>
      <c r="WQL20" s="5"/>
      <c r="WQM20" s="5"/>
      <c r="WQN20" s="5"/>
      <c r="WQO20" s="5"/>
      <c r="WQP20" s="5"/>
      <c r="WQQ20" s="5"/>
      <c r="WQR20" s="5"/>
      <c r="WQS20" s="5"/>
      <c r="WQT20" s="5"/>
      <c r="WQU20" s="5"/>
      <c r="WQV20" s="5"/>
      <c r="WQW20" s="5"/>
      <c r="WQX20" s="5"/>
      <c r="WQY20" s="5"/>
      <c r="WQZ20" s="5"/>
      <c r="WRA20" s="5"/>
      <c r="WRB20" s="5"/>
      <c r="WRC20" s="5"/>
      <c r="WRD20" s="5"/>
      <c r="WRE20" s="5"/>
      <c r="WRF20" s="5"/>
      <c r="WRG20" s="5"/>
      <c r="WRH20" s="5"/>
      <c r="WRI20" s="5"/>
      <c r="WRJ20" s="5"/>
      <c r="WRK20" s="5"/>
      <c r="WRL20" s="5"/>
      <c r="WRM20" s="5"/>
      <c r="WRN20" s="5"/>
      <c r="WRO20" s="5"/>
      <c r="WRP20" s="5"/>
      <c r="WRQ20" s="5"/>
      <c r="WRR20" s="5"/>
      <c r="WRS20" s="5"/>
      <c r="WRT20" s="5"/>
      <c r="WRU20" s="5"/>
      <c r="WRV20" s="5"/>
      <c r="WRW20" s="5"/>
      <c r="WRX20" s="5"/>
      <c r="WRY20" s="5"/>
      <c r="WRZ20" s="5"/>
      <c r="WSA20" s="5"/>
      <c r="WSB20" s="5"/>
      <c r="WSC20" s="5"/>
      <c r="WSD20" s="5"/>
      <c r="WSE20" s="5"/>
      <c r="WSF20" s="5"/>
      <c r="WSG20" s="5"/>
      <c r="WSH20" s="5"/>
      <c r="WSI20" s="5"/>
      <c r="WSJ20" s="5"/>
      <c r="WSK20" s="5"/>
      <c r="WSL20" s="5"/>
      <c r="WSM20" s="5"/>
      <c r="WSN20" s="5"/>
      <c r="WSO20" s="5"/>
      <c r="WSP20" s="5"/>
      <c r="WSQ20" s="5"/>
      <c r="WSR20" s="5"/>
      <c r="WSS20" s="5"/>
      <c r="WST20" s="5"/>
      <c r="WSU20" s="5"/>
      <c r="WSV20" s="5"/>
      <c r="WSW20" s="5"/>
      <c r="WSX20" s="5"/>
      <c r="WSY20" s="5"/>
      <c r="WSZ20" s="5"/>
      <c r="WTA20" s="5"/>
      <c r="WTB20" s="5"/>
      <c r="WTC20" s="5"/>
      <c r="WTD20" s="5"/>
      <c r="WTE20" s="5"/>
      <c r="WTF20" s="5"/>
      <c r="WTG20" s="5"/>
      <c r="WTH20" s="5"/>
      <c r="WTI20" s="5"/>
      <c r="WTJ20" s="5"/>
      <c r="WTK20" s="5"/>
      <c r="WTL20" s="5"/>
      <c r="WTM20" s="5"/>
      <c r="WTN20" s="5"/>
      <c r="WTO20" s="5"/>
      <c r="WTP20" s="5"/>
      <c r="WTQ20" s="5"/>
      <c r="WTR20" s="5"/>
      <c r="WTS20" s="5"/>
      <c r="WTT20" s="5"/>
      <c r="WTU20" s="5"/>
      <c r="WTV20" s="5"/>
      <c r="WTW20" s="5"/>
      <c r="WTX20" s="5"/>
      <c r="WTY20" s="5"/>
      <c r="WTZ20" s="5"/>
      <c r="WUA20" s="5"/>
      <c r="WUB20" s="5"/>
      <c r="WUC20" s="5"/>
      <c r="WUD20" s="5"/>
      <c r="WUE20" s="5"/>
      <c r="WUF20" s="5"/>
      <c r="WUG20" s="5"/>
      <c r="WUH20" s="5"/>
      <c r="WUI20" s="5"/>
      <c r="WUJ20" s="5"/>
      <c r="WUK20" s="5"/>
      <c r="WUL20" s="5"/>
      <c r="WUM20" s="5"/>
      <c r="WUN20" s="5"/>
      <c r="WUO20" s="5"/>
      <c r="WUP20" s="5"/>
      <c r="WUQ20" s="5"/>
      <c r="WUR20" s="5"/>
      <c r="WUS20" s="5"/>
      <c r="WUT20" s="5"/>
      <c r="WUU20" s="5"/>
      <c r="WUV20" s="5"/>
      <c r="WUW20" s="5"/>
      <c r="WUX20" s="5"/>
      <c r="WUY20" s="5"/>
      <c r="WUZ20" s="5"/>
      <c r="WVA20" s="5"/>
      <c r="WVB20" s="5"/>
      <c r="WVC20" s="5"/>
      <c r="WVD20" s="5"/>
      <c r="WVE20" s="5"/>
      <c r="WVF20" s="5"/>
      <c r="WVG20" s="5"/>
      <c r="WVH20" s="5"/>
      <c r="WVI20" s="5"/>
      <c r="WVJ20" s="5"/>
      <c r="WVK20" s="5"/>
      <c r="WVL20" s="5"/>
      <c r="WVM20" s="5"/>
      <c r="WVN20" s="5"/>
      <c r="WVO20" s="5"/>
      <c r="WVP20" s="5"/>
      <c r="WVQ20" s="5"/>
      <c r="WVR20" s="5"/>
      <c r="WVS20" s="5"/>
      <c r="WVT20" s="5"/>
      <c r="WVU20" s="5"/>
      <c r="WVV20" s="5"/>
      <c r="WVW20" s="5"/>
      <c r="WVX20" s="5"/>
      <c r="WVY20" s="5"/>
      <c r="WVZ20" s="5"/>
      <c r="WWA20" s="5"/>
      <c r="WWB20" s="5"/>
      <c r="WWC20" s="5"/>
      <c r="WWD20" s="5"/>
      <c r="WWE20" s="5"/>
      <c r="WWF20" s="5"/>
      <c r="WWG20" s="5"/>
      <c r="WWH20" s="5"/>
      <c r="WWI20" s="5"/>
      <c r="WWJ20" s="5"/>
      <c r="WWK20" s="5"/>
      <c r="WWL20" s="5"/>
      <c r="WWM20" s="5"/>
      <c r="WWN20" s="5"/>
      <c r="WWO20" s="5"/>
      <c r="WWP20" s="5"/>
      <c r="WWQ20" s="5"/>
      <c r="WWR20" s="5"/>
      <c r="WWS20" s="5"/>
      <c r="WWT20" s="5"/>
      <c r="WWU20" s="5"/>
      <c r="WWV20" s="5"/>
      <c r="WWW20" s="5"/>
      <c r="WWX20" s="5"/>
      <c r="WWY20" s="5"/>
      <c r="WWZ20" s="5"/>
      <c r="WXA20" s="5"/>
      <c r="WXB20" s="5"/>
      <c r="WXC20" s="5"/>
      <c r="WXD20" s="5"/>
      <c r="WXE20" s="5"/>
      <c r="WXF20" s="5"/>
      <c r="WXG20" s="5"/>
      <c r="WXH20" s="5"/>
      <c r="WXI20" s="5"/>
      <c r="WXJ20" s="5"/>
      <c r="WXK20" s="5"/>
      <c r="WXL20" s="5"/>
      <c r="WXM20" s="5"/>
      <c r="WXN20" s="5"/>
      <c r="WXO20" s="5"/>
      <c r="WXP20" s="5"/>
      <c r="WXQ20" s="5"/>
      <c r="WXR20" s="5"/>
      <c r="WXS20" s="5"/>
      <c r="WXT20" s="5"/>
      <c r="WXU20" s="5"/>
      <c r="WXV20" s="5"/>
      <c r="WXW20" s="5"/>
      <c r="WXX20" s="5"/>
      <c r="WXY20" s="5"/>
      <c r="WXZ20" s="5"/>
      <c r="WYA20" s="5"/>
      <c r="WYB20" s="5"/>
      <c r="WYC20" s="5"/>
      <c r="WYD20" s="5"/>
      <c r="WYE20" s="5"/>
      <c r="WYF20" s="5"/>
      <c r="WYG20" s="5"/>
      <c r="WYH20" s="5"/>
      <c r="WYI20" s="5"/>
      <c r="WYJ20" s="5"/>
      <c r="WYK20" s="5"/>
      <c r="WYL20" s="5"/>
      <c r="WYM20" s="5"/>
      <c r="WYN20" s="5"/>
      <c r="WYO20" s="5"/>
      <c r="WYP20" s="5"/>
      <c r="WYQ20" s="5"/>
      <c r="WYR20" s="5"/>
      <c r="WYS20" s="5"/>
      <c r="WYT20" s="5"/>
      <c r="WYU20" s="5"/>
      <c r="WYV20" s="5"/>
      <c r="WYW20" s="5"/>
      <c r="WYX20" s="5"/>
      <c r="WYY20" s="5"/>
      <c r="WYZ20" s="5"/>
      <c r="WZA20" s="5"/>
      <c r="WZB20" s="5"/>
      <c r="WZC20" s="5"/>
      <c r="WZD20" s="5"/>
      <c r="WZE20" s="5"/>
      <c r="WZF20" s="5"/>
      <c r="WZG20" s="5"/>
      <c r="WZH20" s="5"/>
      <c r="WZI20" s="5"/>
      <c r="WZJ20" s="5"/>
      <c r="WZK20" s="5"/>
      <c r="WZL20" s="5"/>
      <c r="WZM20" s="5"/>
      <c r="WZN20" s="5"/>
      <c r="WZO20" s="5"/>
      <c r="WZP20" s="5"/>
      <c r="WZQ20" s="5"/>
      <c r="WZR20" s="5"/>
      <c r="WZS20" s="5"/>
      <c r="WZT20" s="5"/>
      <c r="WZU20" s="5"/>
      <c r="WZV20" s="5"/>
      <c r="WZW20" s="5"/>
      <c r="WZX20" s="5"/>
      <c r="WZY20" s="5"/>
      <c r="WZZ20" s="5"/>
      <c r="XAA20" s="5"/>
      <c r="XAB20" s="5"/>
      <c r="XAC20" s="5"/>
      <c r="XAD20" s="5"/>
      <c r="XAE20" s="5"/>
      <c r="XAF20" s="5"/>
      <c r="XAG20" s="5"/>
      <c r="XAH20" s="5"/>
      <c r="XAI20" s="5"/>
      <c r="XAJ20" s="5"/>
      <c r="XAK20" s="5"/>
      <c r="XAL20" s="5"/>
      <c r="XAM20" s="5"/>
      <c r="XAN20" s="5"/>
      <c r="XAO20" s="5"/>
      <c r="XAP20" s="5"/>
      <c r="XAQ20" s="5"/>
      <c r="XAR20" s="5"/>
      <c r="XAS20" s="5"/>
      <c r="XAT20" s="5"/>
      <c r="XAU20" s="5"/>
      <c r="XAV20" s="5"/>
      <c r="XAW20" s="5"/>
      <c r="XAX20" s="5"/>
      <c r="XAY20" s="5"/>
      <c r="XAZ20" s="5"/>
      <c r="XBA20" s="5"/>
      <c r="XBB20" s="5"/>
      <c r="XBC20" s="5"/>
      <c r="XBD20" s="5"/>
      <c r="XBE20" s="5"/>
      <c r="XBF20" s="5"/>
      <c r="XBG20" s="5"/>
      <c r="XBH20" s="5"/>
      <c r="XBI20" s="5"/>
      <c r="XBJ20" s="5"/>
      <c r="XBK20" s="5"/>
      <c r="XBL20" s="5"/>
      <c r="XBM20" s="5"/>
      <c r="XBN20" s="5"/>
      <c r="XBO20" s="5"/>
      <c r="XBP20" s="5"/>
      <c r="XBQ20" s="5"/>
      <c r="XBR20" s="5"/>
      <c r="XBS20" s="5"/>
      <c r="XBT20" s="5"/>
      <c r="XBU20" s="5"/>
      <c r="XBV20" s="5"/>
      <c r="XBW20" s="5"/>
      <c r="XBX20" s="5"/>
      <c r="XBY20" s="5"/>
      <c r="XBZ20" s="5"/>
      <c r="XCA20" s="5"/>
      <c r="XCB20" s="5"/>
      <c r="XCC20" s="5"/>
      <c r="XCD20" s="5"/>
      <c r="XCE20" s="5"/>
      <c r="XCF20" s="5"/>
      <c r="XCG20" s="5"/>
      <c r="XCH20" s="5"/>
      <c r="XCI20" s="5"/>
      <c r="XCJ20" s="5"/>
      <c r="XCK20" s="5"/>
      <c r="XCL20" s="5"/>
      <c r="XCM20" s="5"/>
      <c r="XCN20" s="5"/>
      <c r="XCO20" s="5"/>
      <c r="XCP20" s="5"/>
      <c r="XCQ20" s="5"/>
      <c r="XCR20" s="5"/>
      <c r="XCS20" s="5"/>
      <c r="XCT20" s="5"/>
      <c r="XCU20" s="5"/>
      <c r="XCV20" s="5"/>
      <c r="XCW20" s="5"/>
      <c r="XCX20" s="5"/>
      <c r="XCY20" s="5"/>
      <c r="XCZ20" s="5"/>
      <c r="XDA20" s="5"/>
      <c r="XDB20" s="5"/>
      <c r="XDC20" s="5"/>
      <c r="XDD20" s="5"/>
      <c r="XDE20" s="5"/>
      <c r="XDF20" s="5"/>
      <c r="XDG20" s="5"/>
      <c r="XDH20" s="5"/>
      <c r="XDI20" s="5"/>
      <c r="XDJ20" s="5"/>
      <c r="XDK20" s="5"/>
      <c r="XDL20" s="5"/>
      <c r="XDM20" s="5"/>
      <c r="XDN20" s="5"/>
      <c r="XDO20" s="5"/>
      <c r="XDP20" s="5"/>
      <c r="XDQ20" s="5"/>
      <c r="XDR20" s="5"/>
      <c r="XDS20" s="5"/>
      <c r="XDT20" s="5"/>
      <c r="XDU20" s="5"/>
      <c r="XDV20" s="5"/>
      <c r="XDW20" s="5"/>
      <c r="XDX20" s="5"/>
      <c r="XDY20" s="5"/>
      <c r="XDZ20" s="5"/>
      <c r="XEA20" s="5"/>
      <c r="XEB20" s="5"/>
      <c r="XEC20" s="5"/>
      <c r="XED20" s="5"/>
      <c r="XEE20" s="5"/>
      <c r="XEF20" s="5"/>
      <c r="XEG20" s="5"/>
      <c r="XEH20" s="5"/>
      <c r="XEI20" s="5"/>
      <c r="XEJ20" s="5"/>
      <c r="XEK20" s="5"/>
      <c r="XEL20" s="5"/>
      <c r="XEM20" s="5"/>
      <c r="XEN20" s="5"/>
      <c r="XEO20" s="5"/>
      <c r="XEP20" s="5"/>
      <c r="XEQ20" s="5"/>
      <c r="XER20" s="5"/>
      <c r="XES20" s="5"/>
      <c r="XET20" s="5"/>
      <c r="XEU20" s="5"/>
      <c r="XEV20" s="5"/>
      <c r="XEW20" s="5"/>
      <c r="XEX20" s="5"/>
      <c r="XEY20" s="5"/>
      <c r="XEZ20" s="5"/>
      <c r="XFA20" s="5"/>
      <c r="XFB20" s="5"/>
      <c r="XFC20" s="5"/>
    </row>
    <row r="21" spans="1:16383" s="335" customFormat="1" ht="29.65" customHeight="1" x14ac:dyDescent="0.45">
      <c r="A21" s="424" t="s">
        <v>1311</v>
      </c>
      <c r="B21" s="690" t="s">
        <v>1299</v>
      </c>
      <c r="C21" s="2225"/>
      <c r="D21" s="2225"/>
      <c r="E21" s="2225"/>
      <c r="F21" s="2225"/>
      <c r="G21" s="2225"/>
      <c r="H21" s="2225"/>
      <c r="I21" s="2226"/>
      <c r="J21" s="2227"/>
      <c r="K21" s="363" t="s">
        <v>948</v>
      </c>
      <c r="L21" s="5"/>
      <c r="M21" s="5"/>
      <c r="N21" s="5"/>
      <c r="O21" s="5"/>
      <c r="P21" s="5"/>
      <c r="Q21" s="5"/>
      <c r="R21" s="5"/>
      <c r="S21" s="5"/>
      <c r="T21" s="5"/>
      <c r="U21" s="5"/>
      <c r="V21" s="5"/>
      <c r="W21" s="5"/>
      <c r="X21" s="5"/>
      <c r="Y21" s="5"/>
      <c r="Z21" s="5"/>
      <c r="AA21" s="5"/>
      <c r="AB21" s="5"/>
      <c r="AC21" s="5"/>
      <c r="AD21" s="5"/>
      <c r="AE21" s="5"/>
      <c r="AF21" s="5"/>
      <c r="AG21" s="5"/>
      <c r="AH21" s="5"/>
      <c r="AI21" s="5"/>
      <c r="AJ21" s="5"/>
      <c r="AK21" s="5"/>
      <c r="AL21" s="5"/>
      <c r="AM21" s="5"/>
      <c r="AN21" s="5"/>
      <c r="AO21" s="5"/>
      <c r="AP21" s="5"/>
      <c r="AQ21" s="5"/>
      <c r="AR21" s="5"/>
      <c r="AS21" s="5"/>
      <c r="AT21" s="5"/>
      <c r="AU21" s="5"/>
      <c r="AV21" s="5"/>
      <c r="AW21" s="5"/>
      <c r="AX21" s="5"/>
      <c r="AY21" s="5"/>
      <c r="AZ21" s="5"/>
      <c r="BA21" s="5"/>
      <c r="BB21" s="5"/>
      <c r="BC21" s="5"/>
      <c r="BD21" s="5"/>
      <c r="BE21" s="5"/>
      <c r="BF21" s="5"/>
      <c r="BG21" s="5"/>
      <c r="BH21" s="5"/>
      <c r="BI21" s="5"/>
      <c r="BJ21" s="5"/>
      <c r="BK21" s="5"/>
      <c r="BL21" s="5"/>
      <c r="BM21" s="5"/>
      <c r="BN21" s="5"/>
      <c r="BO21" s="5"/>
      <c r="BP21" s="5"/>
      <c r="BQ21" s="5"/>
      <c r="BR21" s="5"/>
      <c r="BS21" s="5"/>
      <c r="BT21" s="5"/>
      <c r="BU21" s="5"/>
      <c r="BV21" s="5"/>
      <c r="BW21" s="5"/>
      <c r="BX21" s="5"/>
      <c r="BY21" s="5"/>
      <c r="BZ21" s="5"/>
      <c r="CA21" s="5"/>
      <c r="CB21" s="5"/>
      <c r="CC21" s="5"/>
      <c r="CD21" s="5"/>
      <c r="CE21" s="5"/>
      <c r="CF21" s="5"/>
      <c r="CG21" s="5"/>
      <c r="CH21" s="5"/>
      <c r="CI21" s="5"/>
      <c r="CJ21" s="5"/>
      <c r="CK21" s="5"/>
      <c r="CL21" s="5"/>
      <c r="CM21" s="5"/>
      <c r="CN21" s="5"/>
      <c r="CO21" s="5"/>
      <c r="CP21" s="5"/>
      <c r="CQ21" s="5"/>
      <c r="CR21" s="5"/>
      <c r="CS21" s="5"/>
      <c r="CT21" s="5"/>
      <c r="CU21" s="5"/>
      <c r="CV21" s="5"/>
      <c r="CW21" s="5"/>
      <c r="CX21" s="5"/>
      <c r="CY21" s="5"/>
      <c r="CZ21" s="5"/>
      <c r="DA21" s="5"/>
      <c r="DB21" s="5"/>
      <c r="DC21" s="5"/>
      <c r="DD21" s="5"/>
      <c r="DE21" s="5"/>
      <c r="DF21" s="5"/>
      <c r="DG21" s="5"/>
      <c r="DH21" s="5"/>
      <c r="DI21" s="5"/>
      <c r="DJ21" s="5"/>
      <c r="DK21" s="5"/>
      <c r="DL21" s="5"/>
      <c r="DM21" s="5"/>
      <c r="DN21" s="5"/>
      <c r="DO21" s="5"/>
      <c r="DP21" s="5"/>
      <c r="DQ21" s="5"/>
      <c r="DR21" s="5"/>
      <c r="DS21" s="5"/>
      <c r="DT21" s="5"/>
      <c r="DU21" s="5"/>
      <c r="DV21" s="5"/>
      <c r="DW21" s="5"/>
      <c r="DX21" s="5"/>
      <c r="DY21" s="5"/>
      <c r="DZ21" s="5"/>
      <c r="EA21" s="5"/>
      <c r="EB21" s="5"/>
      <c r="EC21" s="5"/>
      <c r="ED21" s="5"/>
      <c r="EE21" s="5"/>
      <c r="EF21" s="5"/>
      <c r="EG21" s="5"/>
      <c r="EH21" s="5"/>
      <c r="EI21" s="5"/>
      <c r="EJ21" s="5"/>
      <c r="EK21" s="5"/>
      <c r="EL21" s="5"/>
      <c r="EM21" s="5"/>
      <c r="EN21" s="5"/>
      <c r="EO21" s="5"/>
      <c r="EP21" s="5"/>
      <c r="EQ21" s="5"/>
      <c r="ER21" s="5"/>
      <c r="ES21" s="5"/>
      <c r="ET21" s="5"/>
      <c r="EU21" s="5"/>
      <c r="EV21" s="5"/>
      <c r="EW21" s="5"/>
      <c r="EX21" s="5"/>
      <c r="EY21" s="5"/>
      <c r="EZ21" s="5"/>
      <c r="FA21" s="5"/>
      <c r="FB21" s="5"/>
      <c r="FC21" s="5"/>
      <c r="FD21" s="5"/>
      <c r="FE21" s="5"/>
      <c r="FF21" s="5"/>
      <c r="FG21" s="5"/>
      <c r="FH21" s="5"/>
      <c r="FI21" s="5"/>
      <c r="FJ21" s="5"/>
      <c r="FK21" s="5"/>
      <c r="FL21" s="5"/>
      <c r="FM21" s="5"/>
      <c r="FN21" s="5"/>
      <c r="FO21" s="5"/>
      <c r="FP21" s="5"/>
      <c r="FQ21" s="5"/>
      <c r="FR21" s="5"/>
      <c r="FS21" s="5"/>
      <c r="FT21" s="5"/>
      <c r="FU21" s="5"/>
      <c r="FV21" s="5"/>
      <c r="FW21" s="5"/>
      <c r="FX21" s="5"/>
      <c r="FY21" s="5"/>
      <c r="FZ21" s="5"/>
      <c r="GA21" s="5"/>
      <c r="GB21" s="5"/>
      <c r="GC21" s="5"/>
      <c r="GD21" s="5"/>
      <c r="GE21" s="5"/>
      <c r="GF21" s="5"/>
      <c r="GG21" s="5"/>
      <c r="GH21" s="5"/>
      <c r="GI21" s="5"/>
      <c r="GJ21" s="5"/>
      <c r="GK21" s="5"/>
      <c r="GL21" s="5"/>
      <c r="GM21" s="5"/>
      <c r="GN21" s="5"/>
      <c r="GO21" s="5"/>
      <c r="GP21" s="5"/>
      <c r="GQ21" s="5"/>
      <c r="GR21" s="5"/>
      <c r="GS21" s="5"/>
      <c r="GT21" s="5"/>
      <c r="GU21" s="5"/>
      <c r="GV21" s="5"/>
      <c r="GW21" s="5"/>
      <c r="GX21" s="5"/>
      <c r="GY21" s="5"/>
      <c r="GZ21" s="5"/>
      <c r="HA21" s="5"/>
      <c r="HB21" s="5"/>
      <c r="HC21" s="5"/>
      <c r="HD21" s="5"/>
      <c r="HE21" s="5"/>
      <c r="HF21" s="5"/>
      <c r="HG21" s="5"/>
      <c r="HH21" s="5"/>
      <c r="HI21" s="5"/>
      <c r="HJ21" s="5"/>
      <c r="HK21" s="5"/>
      <c r="HL21" s="5"/>
      <c r="HM21" s="5"/>
      <c r="HN21" s="5"/>
      <c r="HO21" s="5"/>
      <c r="HP21" s="5"/>
      <c r="HQ21" s="5"/>
      <c r="HR21" s="5"/>
      <c r="HS21" s="5"/>
      <c r="HT21" s="5"/>
      <c r="HU21" s="5"/>
      <c r="HV21" s="5"/>
      <c r="HW21" s="5"/>
      <c r="HX21" s="5"/>
      <c r="HY21" s="5"/>
      <c r="HZ21" s="5"/>
      <c r="IA21" s="5"/>
      <c r="IB21" s="5"/>
      <c r="IC21" s="5"/>
      <c r="ID21" s="5"/>
      <c r="IE21" s="5"/>
      <c r="IF21" s="5"/>
      <c r="IG21" s="5"/>
      <c r="IH21" s="5"/>
      <c r="II21" s="5"/>
      <c r="IJ21" s="5"/>
      <c r="IK21" s="5"/>
      <c r="IL21" s="5"/>
      <c r="IM21" s="5"/>
      <c r="IN21" s="5"/>
      <c r="IO21" s="5"/>
      <c r="IP21" s="5"/>
      <c r="IQ21" s="5"/>
      <c r="IR21" s="5"/>
      <c r="IS21" s="5"/>
      <c r="IT21" s="5"/>
      <c r="IU21" s="5"/>
      <c r="IV21" s="5"/>
      <c r="IW21" s="5"/>
      <c r="IX21" s="5"/>
      <c r="IY21" s="5"/>
      <c r="IZ21" s="5"/>
      <c r="JA21" s="5"/>
      <c r="JB21" s="5"/>
      <c r="JC21" s="5"/>
      <c r="JD21" s="5"/>
      <c r="JE21" s="5"/>
      <c r="JF21" s="5"/>
      <c r="JG21" s="5"/>
      <c r="JH21" s="5"/>
      <c r="JI21" s="5"/>
      <c r="JJ21" s="5"/>
      <c r="JK21" s="5"/>
      <c r="JL21" s="5"/>
      <c r="JM21" s="5"/>
      <c r="JN21" s="5"/>
      <c r="JO21" s="5"/>
      <c r="JP21" s="5"/>
      <c r="JQ21" s="5"/>
      <c r="JR21" s="5"/>
      <c r="JS21" s="5"/>
      <c r="JT21" s="5"/>
      <c r="JU21" s="5"/>
      <c r="JV21" s="5"/>
      <c r="JW21" s="5"/>
      <c r="JX21" s="5"/>
      <c r="JY21" s="5"/>
      <c r="JZ21" s="5"/>
      <c r="KA21" s="5"/>
      <c r="KB21" s="5"/>
      <c r="KC21" s="5"/>
      <c r="KD21" s="5"/>
      <c r="KE21" s="5"/>
      <c r="KF21" s="5"/>
      <c r="KG21" s="5"/>
      <c r="KH21" s="5"/>
      <c r="KI21" s="5"/>
      <c r="KJ21" s="5"/>
      <c r="KK21" s="5"/>
      <c r="KL21" s="5"/>
      <c r="KM21" s="5"/>
      <c r="KN21" s="5"/>
      <c r="KO21" s="5"/>
      <c r="KP21" s="5"/>
      <c r="KQ21" s="5"/>
      <c r="KR21" s="5"/>
      <c r="KS21" s="5"/>
      <c r="KT21" s="5"/>
      <c r="KU21" s="5"/>
      <c r="KV21" s="5"/>
      <c r="KW21" s="5"/>
      <c r="KX21" s="5"/>
      <c r="KY21" s="5"/>
      <c r="KZ21" s="5"/>
      <c r="LA21" s="5"/>
      <c r="LB21" s="5"/>
      <c r="LC21" s="5"/>
      <c r="LD21" s="5"/>
      <c r="LE21" s="5"/>
      <c r="LF21" s="5"/>
      <c r="LG21" s="5"/>
      <c r="LH21" s="5"/>
      <c r="LI21" s="5"/>
      <c r="LJ21" s="5"/>
      <c r="LK21" s="5"/>
      <c r="LL21" s="5"/>
      <c r="LM21" s="5"/>
      <c r="LN21" s="5"/>
      <c r="LO21" s="5"/>
      <c r="LP21" s="5"/>
      <c r="LQ21" s="5"/>
      <c r="LR21" s="5"/>
      <c r="LS21" s="5"/>
      <c r="LT21" s="5"/>
      <c r="LU21" s="5"/>
      <c r="LV21" s="5"/>
      <c r="LW21" s="5"/>
      <c r="LX21" s="5"/>
      <c r="LY21" s="5"/>
      <c r="LZ21" s="5"/>
      <c r="MA21" s="5"/>
      <c r="MB21" s="5"/>
      <c r="MC21" s="5"/>
      <c r="MD21" s="5"/>
      <c r="ME21" s="5"/>
      <c r="MF21" s="5"/>
      <c r="MG21" s="5"/>
      <c r="MH21" s="5"/>
      <c r="MI21" s="5"/>
      <c r="MJ21" s="5"/>
      <c r="MK21" s="5"/>
      <c r="ML21" s="5"/>
      <c r="MM21" s="5"/>
      <c r="MN21" s="5"/>
      <c r="MO21" s="5"/>
      <c r="MP21" s="5"/>
      <c r="MQ21" s="5"/>
      <c r="MR21" s="5"/>
      <c r="MS21" s="5"/>
      <c r="MT21" s="5"/>
      <c r="MU21" s="5"/>
      <c r="MV21" s="5"/>
      <c r="MW21" s="5"/>
      <c r="MX21" s="5"/>
      <c r="MY21" s="5"/>
      <c r="MZ21" s="5"/>
      <c r="NA21" s="5"/>
      <c r="NB21" s="5"/>
      <c r="NC21" s="5"/>
      <c r="ND21" s="5"/>
      <c r="NE21" s="5"/>
      <c r="NF21" s="5"/>
      <c r="NG21" s="5"/>
      <c r="NH21" s="5"/>
      <c r="NI21" s="5"/>
      <c r="NJ21" s="5"/>
      <c r="NK21" s="5"/>
      <c r="NL21" s="5"/>
      <c r="NM21" s="5"/>
      <c r="NN21" s="5"/>
      <c r="NO21" s="5"/>
      <c r="NP21" s="5"/>
      <c r="NQ21" s="5"/>
      <c r="NR21" s="5"/>
      <c r="NS21" s="5"/>
      <c r="NT21" s="5"/>
      <c r="NU21" s="5"/>
      <c r="NV21" s="5"/>
      <c r="NW21" s="5"/>
      <c r="NX21" s="5"/>
      <c r="NY21" s="5"/>
      <c r="NZ21" s="5"/>
      <c r="OA21" s="5"/>
      <c r="OB21" s="5"/>
      <c r="OC21" s="5"/>
      <c r="OD21" s="5"/>
      <c r="OE21" s="5"/>
      <c r="OF21" s="5"/>
      <c r="OG21" s="5"/>
      <c r="OH21" s="5"/>
      <c r="OI21" s="5"/>
      <c r="OJ21" s="5"/>
      <c r="OK21" s="5"/>
      <c r="OL21" s="5"/>
      <c r="OM21" s="5"/>
      <c r="ON21" s="5"/>
      <c r="OO21" s="5"/>
      <c r="OP21" s="5"/>
      <c r="OQ21" s="5"/>
      <c r="OR21" s="5"/>
      <c r="OS21" s="5"/>
      <c r="OT21" s="5"/>
      <c r="OU21" s="5"/>
      <c r="OV21" s="5"/>
      <c r="OW21" s="5"/>
      <c r="OX21" s="5"/>
      <c r="OY21" s="5"/>
      <c r="OZ21" s="5"/>
      <c r="PA21" s="5"/>
      <c r="PB21" s="5"/>
      <c r="PC21" s="5"/>
      <c r="PD21" s="5"/>
      <c r="PE21" s="5"/>
      <c r="PF21" s="5"/>
      <c r="PG21" s="5"/>
      <c r="PH21" s="5"/>
      <c r="PI21" s="5"/>
      <c r="PJ21" s="5"/>
      <c r="PK21" s="5"/>
      <c r="PL21" s="5"/>
      <c r="PM21" s="5"/>
      <c r="PN21" s="5"/>
      <c r="PO21" s="5"/>
      <c r="PP21" s="5"/>
      <c r="PQ21" s="5"/>
      <c r="PR21" s="5"/>
      <c r="PS21" s="5"/>
      <c r="PT21" s="5"/>
      <c r="PU21" s="5"/>
      <c r="PV21" s="5"/>
      <c r="PW21" s="5"/>
      <c r="PX21" s="5"/>
      <c r="PY21" s="5"/>
      <c r="PZ21" s="5"/>
      <c r="QA21" s="5"/>
      <c r="QB21" s="5"/>
      <c r="QC21" s="5"/>
      <c r="QD21" s="5"/>
      <c r="QE21" s="5"/>
      <c r="QF21" s="5"/>
      <c r="QG21" s="5"/>
      <c r="QH21" s="5"/>
      <c r="QI21" s="5"/>
      <c r="QJ21" s="5"/>
      <c r="QK21" s="5"/>
      <c r="QL21" s="5"/>
      <c r="QM21" s="5"/>
      <c r="QN21" s="5"/>
      <c r="QO21" s="5"/>
      <c r="QP21" s="5"/>
      <c r="QQ21" s="5"/>
      <c r="QR21" s="5"/>
      <c r="QS21" s="5"/>
      <c r="QT21" s="5"/>
      <c r="QU21" s="5"/>
      <c r="QV21" s="5"/>
      <c r="QW21" s="5"/>
      <c r="QX21" s="5"/>
      <c r="QY21" s="5"/>
      <c r="QZ21" s="5"/>
      <c r="RA21" s="5"/>
      <c r="RB21" s="5"/>
      <c r="RC21" s="5"/>
      <c r="RD21" s="5"/>
      <c r="RE21" s="5"/>
      <c r="RF21" s="5"/>
      <c r="RG21" s="5"/>
      <c r="RH21" s="5"/>
      <c r="RI21" s="5"/>
      <c r="RJ21" s="5"/>
      <c r="RK21" s="5"/>
      <c r="RL21" s="5"/>
      <c r="RM21" s="5"/>
      <c r="RN21" s="5"/>
      <c r="RO21" s="5"/>
      <c r="RP21" s="5"/>
      <c r="RQ21" s="5"/>
      <c r="RR21" s="5"/>
      <c r="RS21" s="5"/>
      <c r="RT21" s="5"/>
      <c r="RU21" s="5"/>
      <c r="RV21" s="5"/>
      <c r="RW21" s="5"/>
      <c r="RX21" s="5"/>
      <c r="RY21" s="5"/>
      <c r="RZ21" s="5"/>
      <c r="SA21" s="5"/>
      <c r="SB21" s="5"/>
      <c r="SC21" s="5"/>
      <c r="SD21" s="5"/>
      <c r="SE21" s="5"/>
      <c r="SF21" s="5"/>
      <c r="SG21" s="5"/>
      <c r="SH21" s="5"/>
      <c r="SI21" s="5"/>
      <c r="SJ21" s="5"/>
      <c r="SK21" s="5"/>
      <c r="SL21" s="5"/>
      <c r="SM21" s="5"/>
      <c r="SN21" s="5"/>
      <c r="SO21" s="5"/>
      <c r="SP21" s="5"/>
      <c r="SQ21" s="5"/>
      <c r="SR21" s="5"/>
      <c r="SS21" s="5"/>
      <c r="ST21" s="5"/>
      <c r="SU21" s="5"/>
      <c r="SV21" s="5"/>
      <c r="SW21" s="5"/>
      <c r="SX21" s="5"/>
      <c r="SY21" s="5"/>
      <c r="SZ21" s="5"/>
      <c r="TA21" s="5"/>
      <c r="TB21" s="5"/>
      <c r="TC21" s="5"/>
      <c r="TD21" s="5"/>
      <c r="TE21" s="5"/>
      <c r="TF21" s="5"/>
      <c r="TG21" s="5"/>
      <c r="TH21" s="5"/>
      <c r="TI21" s="5"/>
      <c r="TJ21" s="5"/>
      <c r="TK21" s="5"/>
      <c r="TL21" s="5"/>
      <c r="TM21" s="5"/>
      <c r="TN21" s="5"/>
      <c r="TO21" s="5"/>
      <c r="TP21" s="5"/>
      <c r="TQ21" s="5"/>
      <c r="TR21" s="5"/>
      <c r="TS21" s="5"/>
      <c r="TT21" s="5"/>
      <c r="TU21" s="5"/>
      <c r="TV21" s="5"/>
      <c r="TW21" s="5"/>
      <c r="TX21" s="5"/>
      <c r="TY21" s="5"/>
      <c r="TZ21" s="5"/>
      <c r="UA21" s="5"/>
      <c r="UB21" s="5"/>
      <c r="UC21" s="5"/>
      <c r="UD21" s="5"/>
      <c r="UE21" s="5"/>
      <c r="UF21" s="5"/>
      <c r="UG21" s="5"/>
      <c r="UH21" s="5"/>
      <c r="UI21" s="5"/>
      <c r="UJ21" s="5"/>
      <c r="UK21" s="5"/>
      <c r="UL21" s="5"/>
      <c r="UM21" s="5"/>
      <c r="UN21" s="5"/>
      <c r="UO21" s="5"/>
      <c r="UP21" s="5"/>
      <c r="UQ21" s="5"/>
      <c r="UR21" s="5"/>
      <c r="US21" s="5"/>
      <c r="UT21" s="5"/>
      <c r="UU21" s="5"/>
      <c r="UV21" s="5"/>
      <c r="UW21" s="5"/>
      <c r="UX21" s="5"/>
      <c r="UY21" s="5"/>
      <c r="UZ21" s="5"/>
      <c r="VA21" s="5"/>
      <c r="VB21" s="5"/>
      <c r="VC21" s="5"/>
      <c r="VD21" s="5"/>
      <c r="VE21" s="5"/>
      <c r="VF21" s="5"/>
      <c r="VG21" s="5"/>
      <c r="VH21" s="5"/>
      <c r="VI21" s="5"/>
      <c r="VJ21" s="5"/>
      <c r="VK21" s="5"/>
      <c r="VL21" s="5"/>
      <c r="VM21" s="5"/>
      <c r="VN21" s="5"/>
      <c r="VO21" s="5"/>
      <c r="VP21" s="5"/>
      <c r="VQ21" s="5"/>
      <c r="VR21" s="5"/>
      <c r="VS21" s="5"/>
      <c r="VT21" s="5"/>
      <c r="VU21" s="5"/>
      <c r="VV21" s="5"/>
      <c r="VW21" s="5"/>
      <c r="VX21" s="5"/>
      <c r="VY21" s="5"/>
      <c r="VZ21" s="5"/>
      <c r="WA21" s="5"/>
      <c r="WB21" s="5"/>
      <c r="WC21" s="5"/>
      <c r="WD21" s="5"/>
      <c r="WE21" s="5"/>
      <c r="WF21" s="5"/>
      <c r="WG21" s="5"/>
      <c r="WH21" s="5"/>
      <c r="WI21" s="5"/>
      <c r="WJ21" s="5"/>
      <c r="WK21" s="5"/>
      <c r="WL21" s="5"/>
      <c r="WM21" s="5"/>
      <c r="WN21" s="5"/>
      <c r="WO21" s="5"/>
      <c r="WP21" s="5"/>
      <c r="WQ21" s="5"/>
      <c r="WR21" s="5"/>
      <c r="WS21" s="5"/>
      <c r="WT21" s="5"/>
      <c r="WU21" s="5"/>
      <c r="WV21" s="5"/>
      <c r="WW21" s="5"/>
      <c r="WX21" s="5"/>
      <c r="WY21" s="5"/>
      <c r="WZ21" s="5"/>
      <c r="XA21" s="5"/>
      <c r="XB21" s="5"/>
      <c r="XC21" s="5"/>
      <c r="XD21" s="5"/>
      <c r="XE21" s="5"/>
      <c r="XF21" s="5"/>
      <c r="XG21" s="5"/>
      <c r="XH21" s="5"/>
      <c r="XI21" s="5"/>
      <c r="XJ21" s="5"/>
      <c r="XK21" s="5"/>
      <c r="XL21" s="5"/>
      <c r="XM21" s="5"/>
      <c r="XN21" s="5"/>
      <c r="XO21" s="5"/>
      <c r="XP21" s="5"/>
      <c r="XQ21" s="5"/>
      <c r="XR21" s="5"/>
      <c r="XS21" s="5"/>
      <c r="XT21" s="5"/>
      <c r="XU21" s="5"/>
      <c r="XV21" s="5"/>
      <c r="XW21" s="5"/>
      <c r="XX21" s="5"/>
      <c r="XY21" s="5"/>
      <c r="XZ21" s="5"/>
      <c r="YA21" s="5"/>
      <c r="YB21" s="5"/>
      <c r="YC21" s="5"/>
      <c r="YD21" s="5"/>
      <c r="YE21" s="5"/>
      <c r="YF21" s="5"/>
      <c r="YG21" s="5"/>
      <c r="YH21" s="5"/>
      <c r="YI21" s="5"/>
      <c r="YJ21" s="5"/>
      <c r="YK21" s="5"/>
      <c r="YL21" s="5"/>
      <c r="YM21" s="5"/>
      <c r="YN21" s="5"/>
      <c r="YO21" s="5"/>
      <c r="YP21" s="5"/>
      <c r="YQ21" s="5"/>
      <c r="YR21" s="5"/>
      <c r="YS21" s="5"/>
      <c r="YT21" s="5"/>
      <c r="YU21" s="5"/>
      <c r="YV21" s="5"/>
      <c r="YW21" s="5"/>
      <c r="YX21" s="5"/>
      <c r="YY21" s="5"/>
      <c r="YZ21" s="5"/>
      <c r="ZA21" s="5"/>
      <c r="ZB21" s="5"/>
      <c r="ZC21" s="5"/>
      <c r="ZD21" s="5"/>
      <c r="ZE21" s="5"/>
      <c r="ZF21" s="5"/>
      <c r="ZG21" s="5"/>
      <c r="ZH21" s="5"/>
      <c r="ZI21" s="5"/>
      <c r="ZJ21" s="5"/>
      <c r="ZK21" s="5"/>
      <c r="ZL21" s="5"/>
      <c r="ZM21" s="5"/>
      <c r="ZN21" s="5"/>
      <c r="ZO21" s="5"/>
      <c r="ZP21" s="5"/>
      <c r="ZQ21" s="5"/>
      <c r="ZR21" s="5"/>
      <c r="ZS21" s="5"/>
      <c r="ZT21" s="5"/>
      <c r="ZU21" s="5"/>
      <c r="ZV21" s="5"/>
      <c r="ZW21" s="5"/>
      <c r="ZX21" s="5"/>
      <c r="ZY21" s="5"/>
      <c r="ZZ21" s="5"/>
      <c r="AAA21" s="5"/>
      <c r="AAB21" s="5"/>
      <c r="AAC21" s="5"/>
      <c r="AAD21" s="5"/>
      <c r="AAE21" s="5"/>
      <c r="AAF21" s="5"/>
      <c r="AAG21" s="5"/>
      <c r="AAH21" s="5"/>
      <c r="AAI21" s="5"/>
      <c r="AAJ21" s="5"/>
      <c r="AAK21" s="5"/>
      <c r="AAL21" s="5"/>
      <c r="AAM21" s="5"/>
      <c r="AAN21" s="5"/>
      <c r="AAO21" s="5"/>
      <c r="AAP21" s="5"/>
      <c r="AAQ21" s="5"/>
      <c r="AAR21" s="5"/>
      <c r="AAS21" s="5"/>
      <c r="AAT21" s="5"/>
      <c r="AAU21" s="5"/>
      <c r="AAV21" s="5"/>
      <c r="AAW21" s="5"/>
      <c r="AAX21" s="5"/>
      <c r="AAY21" s="5"/>
      <c r="AAZ21" s="5"/>
      <c r="ABA21" s="5"/>
      <c r="ABB21" s="5"/>
      <c r="ABC21" s="5"/>
      <c r="ABD21" s="5"/>
      <c r="ABE21" s="5"/>
      <c r="ABF21" s="5"/>
      <c r="ABG21" s="5"/>
      <c r="ABH21" s="5"/>
      <c r="ABI21" s="5"/>
      <c r="ABJ21" s="5"/>
      <c r="ABK21" s="5"/>
      <c r="ABL21" s="5"/>
      <c r="ABM21" s="5"/>
      <c r="ABN21" s="5"/>
      <c r="ABO21" s="5"/>
      <c r="ABP21" s="5"/>
      <c r="ABQ21" s="5"/>
      <c r="ABR21" s="5"/>
      <c r="ABS21" s="5"/>
      <c r="ABT21" s="5"/>
      <c r="ABU21" s="5"/>
      <c r="ABV21" s="5"/>
      <c r="ABW21" s="5"/>
      <c r="ABX21" s="5"/>
      <c r="ABY21" s="5"/>
      <c r="ABZ21" s="5"/>
      <c r="ACA21" s="5"/>
      <c r="ACB21" s="5"/>
      <c r="ACC21" s="5"/>
      <c r="ACD21" s="5"/>
      <c r="ACE21" s="5"/>
      <c r="ACF21" s="5"/>
      <c r="ACG21" s="5"/>
      <c r="ACH21" s="5"/>
      <c r="ACI21" s="5"/>
      <c r="ACJ21" s="5"/>
      <c r="ACK21" s="5"/>
      <c r="ACL21" s="5"/>
      <c r="ACM21" s="5"/>
      <c r="ACN21" s="5"/>
      <c r="ACO21" s="5"/>
      <c r="ACP21" s="5"/>
      <c r="ACQ21" s="5"/>
      <c r="ACR21" s="5"/>
      <c r="ACS21" s="5"/>
      <c r="ACT21" s="5"/>
      <c r="ACU21" s="5"/>
      <c r="ACV21" s="5"/>
      <c r="ACW21" s="5"/>
      <c r="ACX21" s="5"/>
      <c r="ACY21" s="5"/>
      <c r="ACZ21" s="5"/>
      <c r="ADA21" s="5"/>
      <c r="ADB21" s="5"/>
      <c r="ADC21" s="5"/>
      <c r="ADD21" s="5"/>
      <c r="ADE21" s="5"/>
      <c r="ADF21" s="5"/>
      <c r="ADG21" s="5"/>
      <c r="ADH21" s="5"/>
      <c r="ADI21" s="5"/>
      <c r="ADJ21" s="5"/>
      <c r="ADK21" s="5"/>
      <c r="ADL21" s="5"/>
      <c r="ADM21" s="5"/>
      <c r="ADN21" s="5"/>
      <c r="ADO21" s="5"/>
      <c r="ADP21" s="5"/>
      <c r="ADQ21" s="5"/>
      <c r="ADR21" s="5"/>
      <c r="ADS21" s="5"/>
      <c r="ADT21" s="5"/>
      <c r="ADU21" s="5"/>
      <c r="ADV21" s="5"/>
      <c r="ADW21" s="5"/>
      <c r="ADX21" s="5"/>
      <c r="ADY21" s="5"/>
      <c r="ADZ21" s="5"/>
      <c r="AEA21" s="5"/>
      <c r="AEB21" s="5"/>
      <c r="AEC21" s="5"/>
      <c r="AED21" s="5"/>
      <c r="AEE21" s="5"/>
      <c r="AEF21" s="5"/>
      <c r="AEG21" s="5"/>
      <c r="AEH21" s="5"/>
      <c r="AEI21" s="5"/>
      <c r="AEJ21" s="5"/>
      <c r="AEK21" s="5"/>
      <c r="AEL21" s="5"/>
      <c r="AEM21" s="5"/>
      <c r="AEN21" s="5"/>
      <c r="AEO21" s="5"/>
      <c r="AEP21" s="5"/>
      <c r="AEQ21" s="5"/>
      <c r="AER21" s="5"/>
      <c r="AES21" s="5"/>
      <c r="AET21" s="5"/>
      <c r="AEU21" s="5"/>
      <c r="AEV21" s="5"/>
      <c r="AEW21" s="5"/>
      <c r="AEX21" s="5"/>
      <c r="AEY21" s="5"/>
      <c r="AEZ21" s="5"/>
      <c r="AFA21" s="5"/>
      <c r="AFB21" s="5"/>
      <c r="AFC21" s="5"/>
      <c r="AFD21" s="5"/>
      <c r="AFE21" s="5"/>
      <c r="AFF21" s="5"/>
      <c r="AFG21" s="5"/>
      <c r="AFH21" s="5"/>
      <c r="AFI21" s="5"/>
      <c r="AFJ21" s="5"/>
      <c r="AFK21" s="5"/>
      <c r="AFL21" s="5"/>
      <c r="AFM21" s="5"/>
      <c r="AFN21" s="5"/>
      <c r="AFO21" s="5"/>
      <c r="AFP21" s="5"/>
      <c r="AFQ21" s="5"/>
      <c r="AFR21" s="5"/>
      <c r="AFS21" s="5"/>
      <c r="AFT21" s="5"/>
      <c r="AFU21" s="5"/>
      <c r="AFV21" s="5"/>
      <c r="AFW21" s="5"/>
      <c r="AFX21" s="5"/>
      <c r="AFY21" s="5"/>
      <c r="AFZ21" s="5"/>
      <c r="AGA21" s="5"/>
      <c r="AGB21" s="5"/>
      <c r="AGC21" s="5"/>
      <c r="AGD21" s="5"/>
      <c r="AGE21" s="5"/>
      <c r="AGF21" s="5"/>
      <c r="AGG21" s="5"/>
      <c r="AGH21" s="5"/>
      <c r="AGI21" s="5"/>
      <c r="AGJ21" s="5"/>
      <c r="AGK21" s="5"/>
      <c r="AGL21" s="5"/>
      <c r="AGM21" s="5"/>
      <c r="AGN21" s="5"/>
      <c r="AGO21" s="5"/>
      <c r="AGP21" s="5"/>
      <c r="AGQ21" s="5"/>
      <c r="AGR21" s="5"/>
      <c r="AGS21" s="5"/>
      <c r="AGT21" s="5"/>
      <c r="AGU21" s="5"/>
      <c r="AGV21" s="5"/>
      <c r="AGW21" s="5"/>
      <c r="AGX21" s="5"/>
      <c r="AGY21" s="5"/>
      <c r="AGZ21" s="5"/>
      <c r="AHA21" s="5"/>
      <c r="AHB21" s="5"/>
      <c r="AHC21" s="5"/>
      <c r="AHD21" s="5"/>
      <c r="AHE21" s="5"/>
      <c r="AHF21" s="5"/>
      <c r="AHG21" s="5"/>
      <c r="AHH21" s="5"/>
      <c r="AHI21" s="5"/>
      <c r="AHJ21" s="5"/>
      <c r="AHK21" s="5"/>
      <c r="AHL21" s="5"/>
      <c r="AHM21" s="5"/>
      <c r="AHN21" s="5"/>
      <c r="AHO21" s="5"/>
      <c r="AHP21" s="5"/>
      <c r="AHQ21" s="5"/>
      <c r="AHR21" s="5"/>
      <c r="AHS21" s="5"/>
      <c r="AHT21" s="5"/>
      <c r="AHU21" s="5"/>
      <c r="AHV21" s="5"/>
      <c r="AHW21" s="5"/>
      <c r="AHX21" s="5"/>
      <c r="AHY21" s="5"/>
      <c r="AHZ21" s="5"/>
      <c r="AIA21" s="5"/>
      <c r="AIB21" s="5"/>
      <c r="AIC21" s="5"/>
      <c r="AID21" s="5"/>
      <c r="AIE21" s="5"/>
      <c r="AIF21" s="5"/>
      <c r="AIG21" s="5"/>
      <c r="AIH21" s="5"/>
      <c r="AII21" s="5"/>
      <c r="AIJ21" s="5"/>
      <c r="AIK21" s="5"/>
      <c r="AIL21" s="5"/>
      <c r="AIM21" s="5"/>
      <c r="AIN21" s="5"/>
      <c r="AIO21" s="5"/>
      <c r="AIP21" s="5"/>
      <c r="AIQ21" s="5"/>
      <c r="AIR21" s="5"/>
      <c r="AIS21" s="5"/>
      <c r="AIT21" s="5"/>
      <c r="AIU21" s="5"/>
      <c r="AIV21" s="5"/>
      <c r="AIW21" s="5"/>
      <c r="AIX21" s="5"/>
      <c r="AIY21" s="5"/>
      <c r="AIZ21" s="5"/>
      <c r="AJA21" s="5"/>
      <c r="AJB21" s="5"/>
      <c r="AJC21" s="5"/>
      <c r="AJD21" s="5"/>
      <c r="AJE21" s="5"/>
      <c r="AJF21" s="5"/>
      <c r="AJG21" s="5"/>
      <c r="AJH21" s="5"/>
      <c r="AJI21" s="5"/>
      <c r="AJJ21" s="5"/>
      <c r="AJK21" s="5"/>
      <c r="AJL21" s="5"/>
      <c r="AJM21" s="5"/>
      <c r="AJN21" s="5"/>
      <c r="AJO21" s="5"/>
      <c r="AJP21" s="5"/>
      <c r="AJQ21" s="5"/>
      <c r="AJR21" s="5"/>
      <c r="AJS21" s="5"/>
      <c r="AJT21" s="5"/>
      <c r="AJU21" s="5"/>
      <c r="AJV21" s="5"/>
      <c r="AJW21" s="5"/>
      <c r="AJX21" s="5"/>
      <c r="AJY21" s="5"/>
      <c r="AJZ21" s="5"/>
      <c r="AKA21" s="5"/>
      <c r="AKB21" s="5"/>
      <c r="AKC21" s="5"/>
      <c r="AKD21" s="5"/>
      <c r="AKE21" s="5"/>
      <c r="AKF21" s="5"/>
      <c r="AKG21" s="5"/>
      <c r="AKH21" s="5"/>
      <c r="AKI21" s="5"/>
      <c r="AKJ21" s="5"/>
      <c r="AKK21" s="5"/>
      <c r="AKL21" s="5"/>
      <c r="AKM21" s="5"/>
      <c r="AKN21" s="5"/>
      <c r="AKO21" s="5"/>
      <c r="AKP21" s="5"/>
      <c r="AKQ21" s="5"/>
      <c r="AKR21" s="5"/>
      <c r="AKS21" s="5"/>
      <c r="AKT21" s="5"/>
      <c r="AKU21" s="5"/>
      <c r="AKV21" s="5"/>
      <c r="AKW21" s="5"/>
      <c r="AKX21" s="5"/>
      <c r="AKY21" s="5"/>
      <c r="AKZ21" s="5"/>
      <c r="ALA21" s="5"/>
      <c r="ALB21" s="5"/>
      <c r="ALC21" s="5"/>
      <c r="ALD21" s="5"/>
      <c r="ALE21" s="5"/>
      <c r="ALF21" s="5"/>
      <c r="ALG21" s="5"/>
      <c r="ALH21" s="5"/>
      <c r="ALI21" s="5"/>
      <c r="ALJ21" s="5"/>
      <c r="ALK21" s="5"/>
      <c r="ALL21" s="5"/>
      <c r="ALM21" s="5"/>
      <c r="ALN21" s="5"/>
      <c r="ALO21" s="5"/>
      <c r="ALP21" s="5"/>
      <c r="ALQ21" s="5"/>
      <c r="ALR21" s="5"/>
      <c r="ALS21" s="5"/>
      <c r="ALT21" s="5"/>
      <c r="ALU21" s="5"/>
      <c r="ALV21" s="5"/>
      <c r="ALW21" s="5"/>
      <c r="ALX21" s="5"/>
      <c r="ALY21" s="5"/>
      <c r="ALZ21" s="5"/>
      <c r="AMA21" s="5"/>
      <c r="AMB21" s="5"/>
      <c r="AMC21" s="5"/>
      <c r="AMD21" s="5"/>
      <c r="AME21" s="5"/>
      <c r="AMF21" s="5"/>
      <c r="AMG21" s="5"/>
      <c r="AMH21" s="5"/>
      <c r="AMI21" s="5"/>
      <c r="AMJ21" s="5"/>
      <c r="AMK21" s="5"/>
      <c r="AML21" s="5"/>
      <c r="AMM21" s="5"/>
      <c r="AMN21" s="5"/>
      <c r="AMO21" s="5"/>
      <c r="AMP21" s="5"/>
      <c r="AMQ21" s="5"/>
      <c r="AMR21" s="5"/>
      <c r="AMS21" s="5"/>
      <c r="AMT21" s="5"/>
      <c r="AMU21" s="5"/>
      <c r="AMV21" s="5"/>
      <c r="AMW21" s="5"/>
      <c r="AMX21" s="5"/>
      <c r="AMY21" s="5"/>
      <c r="AMZ21" s="5"/>
      <c r="ANA21" s="5"/>
      <c r="ANB21" s="5"/>
      <c r="ANC21" s="5"/>
      <c r="AND21" s="5"/>
      <c r="ANE21" s="5"/>
      <c r="ANF21" s="5"/>
      <c r="ANG21" s="5"/>
      <c r="ANH21" s="5"/>
      <c r="ANI21" s="5"/>
      <c r="ANJ21" s="5"/>
      <c r="ANK21" s="5"/>
      <c r="ANL21" s="5"/>
      <c r="ANM21" s="5"/>
      <c r="ANN21" s="5"/>
      <c r="ANO21" s="5"/>
      <c r="ANP21" s="5"/>
      <c r="ANQ21" s="5"/>
      <c r="ANR21" s="5"/>
      <c r="ANS21" s="5"/>
      <c r="ANT21" s="5"/>
      <c r="ANU21" s="5"/>
      <c r="ANV21" s="5"/>
      <c r="ANW21" s="5"/>
      <c r="ANX21" s="5"/>
      <c r="ANY21" s="5"/>
      <c r="ANZ21" s="5"/>
      <c r="AOA21" s="5"/>
      <c r="AOB21" s="5"/>
      <c r="AOC21" s="5"/>
      <c r="AOD21" s="5"/>
      <c r="AOE21" s="5"/>
      <c r="AOF21" s="5"/>
      <c r="AOG21" s="5"/>
      <c r="AOH21" s="5"/>
      <c r="AOI21" s="5"/>
      <c r="AOJ21" s="5"/>
      <c r="AOK21" s="5"/>
      <c r="AOL21" s="5"/>
      <c r="AOM21" s="5"/>
      <c r="AON21" s="5"/>
      <c r="AOO21" s="5"/>
      <c r="AOP21" s="5"/>
      <c r="AOQ21" s="5"/>
      <c r="AOR21" s="5"/>
      <c r="AOS21" s="5"/>
      <c r="AOT21" s="5"/>
      <c r="AOU21" s="5"/>
      <c r="AOV21" s="5"/>
      <c r="AOW21" s="5"/>
      <c r="AOX21" s="5"/>
      <c r="AOY21" s="5"/>
      <c r="AOZ21" s="5"/>
      <c r="APA21" s="5"/>
      <c r="APB21" s="5"/>
      <c r="APC21" s="5"/>
      <c r="APD21" s="5"/>
      <c r="APE21" s="5"/>
      <c r="APF21" s="5"/>
      <c r="APG21" s="5"/>
      <c r="APH21" s="5"/>
      <c r="API21" s="5"/>
      <c r="APJ21" s="5"/>
      <c r="APK21" s="5"/>
      <c r="APL21" s="5"/>
      <c r="APM21" s="5"/>
      <c r="APN21" s="5"/>
      <c r="APO21" s="5"/>
      <c r="APP21" s="5"/>
      <c r="APQ21" s="5"/>
      <c r="APR21" s="5"/>
      <c r="APS21" s="5"/>
      <c r="APT21" s="5"/>
      <c r="APU21" s="5"/>
      <c r="APV21" s="5"/>
      <c r="APW21" s="5"/>
      <c r="APX21" s="5"/>
      <c r="APY21" s="5"/>
      <c r="APZ21" s="5"/>
      <c r="AQA21" s="5"/>
      <c r="AQB21" s="5"/>
      <c r="AQC21" s="5"/>
      <c r="AQD21" s="5"/>
      <c r="AQE21" s="5"/>
      <c r="AQF21" s="5"/>
      <c r="AQG21" s="5"/>
      <c r="AQH21" s="5"/>
      <c r="AQI21" s="5"/>
      <c r="AQJ21" s="5"/>
      <c r="AQK21" s="5"/>
      <c r="AQL21" s="5"/>
      <c r="AQM21" s="5"/>
      <c r="AQN21" s="5"/>
      <c r="AQO21" s="5"/>
      <c r="AQP21" s="5"/>
      <c r="AQQ21" s="5"/>
      <c r="AQR21" s="5"/>
      <c r="AQS21" s="5"/>
      <c r="AQT21" s="5"/>
      <c r="AQU21" s="5"/>
      <c r="AQV21" s="5"/>
      <c r="AQW21" s="5"/>
      <c r="AQX21" s="5"/>
      <c r="AQY21" s="5"/>
      <c r="AQZ21" s="5"/>
      <c r="ARA21" s="5"/>
      <c r="ARB21" s="5"/>
      <c r="ARC21" s="5"/>
      <c r="ARD21" s="5"/>
      <c r="ARE21" s="5"/>
      <c r="ARF21" s="5"/>
      <c r="ARG21" s="5"/>
      <c r="ARH21" s="5"/>
      <c r="ARI21" s="5"/>
      <c r="ARJ21" s="5"/>
      <c r="ARK21" s="5"/>
      <c r="ARL21" s="5"/>
      <c r="ARM21" s="5"/>
      <c r="ARN21" s="5"/>
      <c r="ARO21" s="5"/>
      <c r="ARP21" s="5"/>
      <c r="ARQ21" s="5"/>
      <c r="ARR21" s="5"/>
      <c r="ARS21" s="5"/>
      <c r="ART21" s="5"/>
      <c r="ARU21" s="5"/>
      <c r="ARV21" s="5"/>
      <c r="ARW21" s="5"/>
      <c r="ARX21" s="5"/>
      <c r="ARY21" s="5"/>
      <c r="ARZ21" s="5"/>
      <c r="ASA21" s="5"/>
      <c r="ASB21" s="5"/>
      <c r="ASC21" s="5"/>
      <c r="ASD21" s="5"/>
      <c r="ASE21" s="5"/>
      <c r="ASF21" s="5"/>
      <c r="ASG21" s="5"/>
      <c r="ASH21" s="5"/>
      <c r="ASI21" s="5"/>
      <c r="ASJ21" s="5"/>
      <c r="ASK21" s="5"/>
      <c r="ASL21" s="5"/>
      <c r="ASM21" s="5"/>
      <c r="ASN21" s="5"/>
      <c r="ASO21" s="5"/>
      <c r="ASP21" s="5"/>
      <c r="ASQ21" s="5"/>
      <c r="ASR21" s="5"/>
      <c r="ASS21" s="5"/>
      <c r="AST21" s="5"/>
      <c r="ASU21" s="5"/>
      <c r="ASV21" s="5"/>
      <c r="ASW21" s="5"/>
      <c r="ASX21" s="5"/>
      <c r="ASY21" s="5"/>
      <c r="ASZ21" s="5"/>
      <c r="ATA21" s="5"/>
      <c r="ATB21" s="5"/>
      <c r="ATC21" s="5"/>
      <c r="ATD21" s="5"/>
      <c r="ATE21" s="5"/>
      <c r="ATF21" s="5"/>
      <c r="ATG21" s="5"/>
      <c r="ATH21" s="5"/>
      <c r="ATI21" s="5"/>
      <c r="ATJ21" s="5"/>
      <c r="ATK21" s="5"/>
      <c r="ATL21" s="5"/>
      <c r="ATM21" s="5"/>
      <c r="ATN21" s="5"/>
      <c r="ATO21" s="5"/>
      <c r="ATP21" s="5"/>
      <c r="ATQ21" s="5"/>
      <c r="ATR21" s="5"/>
      <c r="ATS21" s="5"/>
      <c r="ATT21" s="5"/>
      <c r="ATU21" s="5"/>
      <c r="ATV21" s="5"/>
      <c r="ATW21" s="5"/>
      <c r="ATX21" s="5"/>
      <c r="ATY21" s="5"/>
      <c r="ATZ21" s="5"/>
      <c r="AUA21" s="5"/>
      <c r="AUB21" s="5"/>
      <c r="AUC21" s="5"/>
      <c r="AUD21" s="5"/>
      <c r="AUE21" s="5"/>
      <c r="AUF21" s="5"/>
      <c r="AUG21" s="5"/>
      <c r="AUH21" s="5"/>
      <c r="AUI21" s="5"/>
      <c r="AUJ21" s="5"/>
      <c r="AUK21" s="5"/>
      <c r="AUL21" s="5"/>
      <c r="AUM21" s="5"/>
      <c r="AUN21" s="5"/>
      <c r="AUO21" s="5"/>
      <c r="AUP21" s="5"/>
      <c r="AUQ21" s="5"/>
      <c r="AUR21" s="5"/>
      <c r="AUS21" s="5"/>
      <c r="AUT21" s="5"/>
      <c r="AUU21" s="5"/>
      <c r="AUV21" s="5"/>
      <c r="AUW21" s="5"/>
      <c r="AUX21" s="5"/>
      <c r="AUY21" s="5"/>
      <c r="AUZ21" s="5"/>
      <c r="AVA21" s="5"/>
      <c r="AVB21" s="5"/>
      <c r="AVC21" s="5"/>
      <c r="AVD21" s="5"/>
      <c r="AVE21" s="5"/>
      <c r="AVF21" s="5"/>
      <c r="AVG21" s="5"/>
      <c r="AVH21" s="5"/>
      <c r="AVI21" s="5"/>
      <c r="AVJ21" s="5"/>
      <c r="AVK21" s="5"/>
      <c r="AVL21" s="5"/>
      <c r="AVM21" s="5"/>
      <c r="AVN21" s="5"/>
      <c r="AVO21" s="5"/>
      <c r="AVP21" s="5"/>
      <c r="AVQ21" s="5"/>
      <c r="AVR21" s="5"/>
      <c r="AVS21" s="5"/>
      <c r="AVT21" s="5"/>
      <c r="AVU21" s="5"/>
      <c r="AVV21" s="5"/>
      <c r="AVW21" s="5"/>
      <c r="AVX21" s="5"/>
      <c r="AVY21" s="5"/>
      <c r="AVZ21" s="5"/>
      <c r="AWA21" s="5"/>
      <c r="AWB21" s="5"/>
      <c r="AWC21" s="5"/>
      <c r="AWD21" s="5"/>
      <c r="AWE21" s="5"/>
      <c r="AWF21" s="5"/>
      <c r="AWG21" s="5"/>
      <c r="AWH21" s="5"/>
      <c r="AWI21" s="5"/>
      <c r="AWJ21" s="5"/>
      <c r="AWK21" s="5"/>
      <c r="AWL21" s="5"/>
      <c r="AWM21" s="5"/>
      <c r="AWN21" s="5"/>
      <c r="AWO21" s="5"/>
      <c r="AWP21" s="5"/>
      <c r="AWQ21" s="5"/>
      <c r="AWR21" s="5"/>
      <c r="AWS21" s="5"/>
      <c r="AWT21" s="5"/>
      <c r="AWU21" s="5"/>
      <c r="AWV21" s="5"/>
      <c r="AWW21" s="5"/>
      <c r="AWX21" s="5"/>
      <c r="AWY21" s="5"/>
      <c r="AWZ21" s="5"/>
      <c r="AXA21" s="5"/>
      <c r="AXB21" s="5"/>
      <c r="AXC21" s="5"/>
      <c r="AXD21" s="5"/>
      <c r="AXE21" s="5"/>
      <c r="AXF21" s="5"/>
      <c r="AXG21" s="5"/>
      <c r="AXH21" s="5"/>
      <c r="AXI21" s="5"/>
      <c r="AXJ21" s="5"/>
      <c r="AXK21" s="5"/>
      <c r="AXL21" s="5"/>
      <c r="AXM21" s="5"/>
      <c r="AXN21" s="5"/>
      <c r="AXO21" s="5"/>
      <c r="AXP21" s="5"/>
      <c r="AXQ21" s="5"/>
      <c r="AXR21" s="5"/>
      <c r="AXS21" s="5"/>
      <c r="AXT21" s="5"/>
      <c r="AXU21" s="5"/>
      <c r="AXV21" s="5"/>
      <c r="AXW21" s="5"/>
      <c r="AXX21" s="5"/>
      <c r="AXY21" s="5"/>
      <c r="AXZ21" s="5"/>
      <c r="AYA21" s="5"/>
      <c r="AYB21" s="5"/>
      <c r="AYC21" s="5"/>
      <c r="AYD21" s="5"/>
      <c r="AYE21" s="5"/>
      <c r="AYF21" s="5"/>
      <c r="AYG21" s="5"/>
      <c r="AYH21" s="5"/>
      <c r="AYI21" s="5"/>
      <c r="AYJ21" s="5"/>
      <c r="AYK21" s="5"/>
      <c r="AYL21" s="5"/>
      <c r="AYM21" s="5"/>
      <c r="AYN21" s="5"/>
      <c r="AYO21" s="5"/>
      <c r="AYP21" s="5"/>
      <c r="AYQ21" s="5"/>
      <c r="AYR21" s="5"/>
      <c r="AYS21" s="5"/>
      <c r="AYT21" s="5"/>
      <c r="AYU21" s="5"/>
      <c r="AYV21" s="5"/>
      <c r="AYW21" s="5"/>
      <c r="AYX21" s="5"/>
      <c r="AYY21" s="5"/>
      <c r="AYZ21" s="5"/>
      <c r="AZA21" s="5"/>
      <c r="AZB21" s="5"/>
      <c r="AZC21" s="5"/>
      <c r="AZD21" s="5"/>
      <c r="AZE21" s="5"/>
      <c r="AZF21" s="5"/>
      <c r="AZG21" s="5"/>
      <c r="AZH21" s="5"/>
      <c r="AZI21" s="5"/>
      <c r="AZJ21" s="5"/>
      <c r="AZK21" s="5"/>
      <c r="AZL21" s="5"/>
      <c r="AZM21" s="5"/>
      <c r="AZN21" s="5"/>
      <c r="AZO21" s="5"/>
      <c r="AZP21" s="5"/>
      <c r="AZQ21" s="5"/>
      <c r="AZR21" s="5"/>
      <c r="AZS21" s="5"/>
      <c r="AZT21" s="5"/>
      <c r="AZU21" s="5"/>
      <c r="AZV21" s="5"/>
      <c r="AZW21" s="5"/>
      <c r="AZX21" s="5"/>
      <c r="AZY21" s="5"/>
      <c r="AZZ21" s="5"/>
      <c r="BAA21" s="5"/>
      <c r="BAB21" s="5"/>
      <c r="BAC21" s="5"/>
      <c r="BAD21" s="5"/>
      <c r="BAE21" s="5"/>
      <c r="BAF21" s="5"/>
      <c r="BAG21" s="5"/>
      <c r="BAH21" s="5"/>
      <c r="BAI21" s="5"/>
      <c r="BAJ21" s="5"/>
      <c r="BAK21" s="5"/>
      <c r="BAL21" s="5"/>
      <c r="BAM21" s="5"/>
      <c r="BAN21" s="5"/>
      <c r="BAO21" s="5"/>
      <c r="BAP21" s="5"/>
      <c r="BAQ21" s="5"/>
      <c r="BAR21" s="5"/>
      <c r="BAS21" s="5"/>
      <c r="BAT21" s="5"/>
      <c r="BAU21" s="5"/>
      <c r="BAV21" s="5"/>
      <c r="BAW21" s="5"/>
      <c r="BAX21" s="5"/>
      <c r="BAY21" s="5"/>
      <c r="BAZ21" s="5"/>
      <c r="BBA21" s="5"/>
      <c r="BBB21" s="5"/>
      <c r="BBC21" s="5"/>
      <c r="BBD21" s="5"/>
      <c r="BBE21" s="5"/>
      <c r="BBF21" s="5"/>
      <c r="BBG21" s="5"/>
      <c r="BBH21" s="5"/>
      <c r="BBI21" s="5"/>
      <c r="BBJ21" s="5"/>
      <c r="BBK21" s="5"/>
      <c r="BBL21" s="5"/>
      <c r="BBM21" s="5"/>
      <c r="BBN21" s="5"/>
      <c r="BBO21" s="5"/>
      <c r="BBP21" s="5"/>
      <c r="BBQ21" s="5"/>
      <c r="BBR21" s="5"/>
      <c r="BBS21" s="5"/>
      <c r="BBT21" s="5"/>
      <c r="BBU21" s="5"/>
      <c r="BBV21" s="5"/>
      <c r="BBW21" s="5"/>
      <c r="BBX21" s="5"/>
      <c r="BBY21" s="5"/>
      <c r="BBZ21" s="5"/>
      <c r="BCA21" s="5"/>
      <c r="BCB21" s="5"/>
      <c r="BCC21" s="5"/>
      <c r="BCD21" s="5"/>
      <c r="BCE21" s="5"/>
      <c r="BCF21" s="5"/>
      <c r="BCG21" s="5"/>
      <c r="BCH21" s="5"/>
      <c r="BCI21" s="5"/>
      <c r="BCJ21" s="5"/>
      <c r="BCK21" s="5"/>
      <c r="BCL21" s="5"/>
      <c r="BCM21" s="5"/>
      <c r="BCN21" s="5"/>
      <c r="BCO21" s="5"/>
      <c r="BCP21" s="5"/>
      <c r="BCQ21" s="5"/>
      <c r="BCR21" s="5"/>
      <c r="BCS21" s="5"/>
      <c r="BCT21" s="5"/>
      <c r="BCU21" s="5"/>
      <c r="BCV21" s="5"/>
      <c r="BCW21" s="5"/>
      <c r="BCX21" s="5"/>
      <c r="BCY21" s="5"/>
      <c r="BCZ21" s="5"/>
      <c r="BDA21" s="5"/>
      <c r="BDB21" s="5"/>
      <c r="BDC21" s="5"/>
      <c r="BDD21" s="5"/>
      <c r="BDE21" s="5"/>
      <c r="BDF21" s="5"/>
      <c r="BDG21" s="5"/>
      <c r="BDH21" s="5"/>
      <c r="BDI21" s="5"/>
      <c r="BDJ21" s="5"/>
      <c r="BDK21" s="5"/>
      <c r="BDL21" s="5"/>
      <c r="BDM21" s="5"/>
      <c r="BDN21" s="5"/>
      <c r="BDO21" s="5"/>
      <c r="BDP21" s="5"/>
      <c r="BDQ21" s="5"/>
      <c r="BDR21" s="5"/>
      <c r="BDS21" s="5"/>
      <c r="BDT21" s="5"/>
      <c r="BDU21" s="5"/>
      <c r="BDV21" s="5"/>
      <c r="BDW21" s="5"/>
      <c r="BDX21" s="5"/>
      <c r="BDY21" s="5"/>
      <c r="BDZ21" s="5"/>
      <c r="BEA21" s="5"/>
      <c r="BEB21" s="5"/>
      <c r="BEC21" s="5"/>
      <c r="BED21" s="5"/>
      <c r="BEE21" s="5"/>
      <c r="BEF21" s="5"/>
      <c r="BEG21" s="5"/>
      <c r="BEH21" s="5"/>
      <c r="BEI21" s="5"/>
      <c r="BEJ21" s="5"/>
      <c r="BEK21" s="5"/>
      <c r="BEL21" s="5"/>
      <c r="BEM21" s="5"/>
      <c r="BEN21" s="5"/>
      <c r="BEO21" s="5"/>
      <c r="BEP21" s="5"/>
      <c r="BEQ21" s="5"/>
      <c r="BER21" s="5"/>
      <c r="BES21" s="5"/>
      <c r="BET21" s="5"/>
      <c r="BEU21" s="5"/>
      <c r="BEV21" s="5"/>
      <c r="BEW21" s="5"/>
      <c r="BEX21" s="5"/>
      <c r="BEY21" s="5"/>
      <c r="BEZ21" s="5"/>
      <c r="BFA21" s="5"/>
      <c r="BFB21" s="5"/>
      <c r="BFC21" s="5"/>
      <c r="BFD21" s="5"/>
      <c r="BFE21" s="5"/>
      <c r="BFF21" s="5"/>
      <c r="BFG21" s="5"/>
      <c r="BFH21" s="5"/>
      <c r="BFI21" s="5"/>
      <c r="BFJ21" s="5"/>
      <c r="BFK21" s="5"/>
      <c r="BFL21" s="5"/>
      <c r="BFM21" s="5"/>
      <c r="BFN21" s="5"/>
      <c r="BFO21" s="5"/>
      <c r="BFP21" s="5"/>
      <c r="BFQ21" s="5"/>
      <c r="BFR21" s="5"/>
      <c r="BFS21" s="5"/>
      <c r="BFT21" s="5"/>
      <c r="BFU21" s="5"/>
      <c r="BFV21" s="5"/>
      <c r="BFW21" s="5"/>
      <c r="BFX21" s="5"/>
      <c r="BFY21" s="5"/>
      <c r="BFZ21" s="5"/>
      <c r="BGA21" s="5"/>
      <c r="BGB21" s="5"/>
      <c r="BGC21" s="5"/>
      <c r="BGD21" s="5"/>
      <c r="BGE21" s="5"/>
      <c r="BGF21" s="5"/>
      <c r="BGG21" s="5"/>
      <c r="BGH21" s="5"/>
      <c r="BGI21" s="5"/>
      <c r="BGJ21" s="5"/>
      <c r="BGK21" s="5"/>
      <c r="BGL21" s="5"/>
      <c r="BGM21" s="5"/>
      <c r="BGN21" s="5"/>
      <c r="BGO21" s="5"/>
      <c r="BGP21" s="5"/>
      <c r="BGQ21" s="5"/>
      <c r="BGR21" s="5"/>
      <c r="BGS21" s="5"/>
      <c r="BGT21" s="5"/>
      <c r="BGU21" s="5"/>
      <c r="BGV21" s="5"/>
      <c r="BGW21" s="5"/>
      <c r="BGX21" s="5"/>
      <c r="BGY21" s="5"/>
      <c r="BGZ21" s="5"/>
      <c r="BHA21" s="5"/>
      <c r="BHB21" s="5"/>
      <c r="BHC21" s="5"/>
      <c r="BHD21" s="5"/>
      <c r="BHE21" s="5"/>
      <c r="BHF21" s="5"/>
      <c r="BHG21" s="5"/>
      <c r="BHH21" s="5"/>
      <c r="BHI21" s="5"/>
      <c r="BHJ21" s="5"/>
      <c r="BHK21" s="5"/>
      <c r="BHL21" s="5"/>
      <c r="BHM21" s="5"/>
      <c r="BHN21" s="5"/>
      <c r="BHO21" s="5"/>
      <c r="BHP21" s="5"/>
      <c r="BHQ21" s="5"/>
      <c r="BHR21" s="5"/>
      <c r="BHS21" s="5"/>
      <c r="BHT21" s="5"/>
      <c r="BHU21" s="5"/>
      <c r="BHV21" s="5"/>
      <c r="BHW21" s="5"/>
      <c r="BHX21" s="5"/>
      <c r="BHY21" s="5"/>
      <c r="BHZ21" s="5"/>
      <c r="BIA21" s="5"/>
      <c r="BIB21" s="5"/>
      <c r="BIC21" s="5"/>
      <c r="BID21" s="5"/>
      <c r="BIE21" s="5"/>
      <c r="BIF21" s="5"/>
      <c r="BIG21" s="5"/>
      <c r="BIH21" s="5"/>
      <c r="BII21" s="5"/>
      <c r="BIJ21" s="5"/>
      <c r="BIK21" s="5"/>
      <c r="BIL21" s="5"/>
      <c r="BIM21" s="5"/>
      <c r="BIN21" s="5"/>
      <c r="BIO21" s="5"/>
      <c r="BIP21" s="5"/>
      <c r="BIQ21" s="5"/>
      <c r="BIR21" s="5"/>
      <c r="BIS21" s="5"/>
      <c r="BIT21" s="5"/>
      <c r="BIU21" s="5"/>
      <c r="BIV21" s="5"/>
      <c r="BIW21" s="5"/>
      <c r="BIX21" s="5"/>
      <c r="BIY21" s="5"/>
      <c r="BIZ21" s="5"/>
      <c r="BJA21" s="5"/>
      <c r="BJB21" s="5"/>
      <c r="BJC21" s="5"/>
      <c r="BJD21" s="5"/>
      <c r="BJE21" s="5"/>
      <c r="BJF21" s="5"/>
      <c r="BJG21" s="5"/>
      <c r="BJH21" s="5"/>
      <c r="BJI21" s="5"/>
      <c r="BJJ21" s="5"/>
      <c r="BJK21" s="5"/>
      <c r="BJL21" s="5"/>
      <c r="BJM21" s="5"/>
      <c r="BJN21" s="5"/>
      <c r="BJO21" s="5"/>
      <c r="BJP21" s="5"/>
      <c r="BJQ21" s="5"/>
      <c r="BJR21" s="5"/>
      <c r="BJS21" s="5"/>
      <c r="BJT21" s="5"/>
      <c r="BJU21" s="5"/>
      <c r="BJV21" s="5"/>
      <c r="BJW21" s="5"/>
      <c r="BJX21" s="5"/>
      <c r="BJY21" s="5"/>
      <c r="BJZ21" s="5"/>
      <c r="BKA21" s="5"/>
      <c r="BKB21" s="5"/>
      <c r="BKC21" s="5"/>
      <c r="BKD21" s="5"/>
      <c r="BKE21" s="5"/>
      <c r="BKF21" s="5"/>
      <c r="BKG21" s="5"/>
      <c r="BKH21" s="5"/>
      <c r="BKI21" s="5"/>
      <c r="BKJ21" s="5"/>
      <c r="BKK21" s="5"/>
      <c r="BKL21" s="5"/>
      <c r="BKM21" s="5"/>
      <c r="BKN21" s="5"/>
      <c r="BKO21" s="5"/>
      <c r="BKP21" s="5"/>
      <c r="BKQ21" s="5"/>
      <c r="BKR21" s="5"/>
      <c r="BKS21" s="5"/>
      <c r="BKT21" s="5"/>
      <c r="BKU21" s="5"/>
      <c r="BKV21" s="5"/>
      <c r="BKW21" s="5"/>
      <c r="BKX21" s="5"/>
      <c r="BKY21" s="5"/>
      <c r="BKZ21" s="5"/>
      <c r="BLA21" s="5"/>
      <c r="BLB21" s="5"/>
      <c r="BLC21" s="5"/>
      <c r="BLD21" s="5"/>
      <c r="BLE21" s="5"/>
      <c r="BLF21" s="5"/>
      <c r="BLG21" s="5"/>
      <c r="BLH21" s="5"/>
      <c r="BLI21" s="5"/>
      <c r="BLJ21" s="5"/>
      <c r="BLK21" s="5"/>
      <c r="BLL21" s="5"/>
      <c r="BLM21" s="5"/>
      <c r="BLN21" s="5"/>
      <c r="BLO21" s="5"/>
      <c r="BLP21" s="5"/>
      <c r="BLQ21" s="5"/>
      <c r="BLR21" s="5"/>
      <c r="BLS21" s="5"/>
      <c r="BLT21" s="5"/>
      <c r="BLU21" s="5"/>
      <c r="BLV21" s="5"/>
      <c r="BLW21" s="5"/>
      <c r="BLX21" s="5"/>
      <c r="BLY21" s="5"/>
      <c r="BLZ21" s="5"/>
      <c r="BMA21" s="5"/>
      <c r="BMB21" s="5"/>
      <c r="BMC21" s="5"/>
      <c r="BMD21" s="5"/>
      <c r="BME21" s="5"/>
      <c r="BMF21" s="5"/>
      <c r="BMG21" s="5"/>
      <c r="BMH21" s="5"/>
      <c r="BMI21" s="5"/>
      <c r="BMJ21" s="5"/>
      <c r="BMK21" s="5"/>
      <c r="BML21" s="5"/>
      <c r="BMM21" s="5"/>
      <c r="BMN21" s="5"/>
      <c r="BMO21" s="5"/>
      <c r="BMP21" s="5"/>
      <c r="BMQ21" s="5"/>
      <c r="BMR21" s="5"/>
      <c r="BMS21" s="5"/>
      <c r="BMT21" s="5"/>
      <c r="BMU21" s="5"/>
      <c r="BMV21" s="5"/>
      <c r="BMW21" s="5"/>
      <c r="BMX21" s="5"/>
      <c r="BMY21" s="5"/>
      <c r="BMZ21" s="5"/>
      <c r="BNA21" s="5"/>
      <c r="BNB21" s="5"/>
      <c r="BNC21" s="5"/>
      <c r="BND21" s="5"/>
      <c r="BNE21" s="5"/>
      <c r="BNF21" s="5"/>
      <c r="BNG21" s="5"/>
      <c r="BNH21" s="5"/>
      <c r="BNI21" s="5"/>
      <c r="BNJ21" s="5"/>
      <c r="BNK21" s="5"/>
      <c r="BNL21" s="5"/>
      <c r="BNM21" s="5"/>
      <c r="BNN21" s="5"/>
      <c r="BNO21" s="5"/>
      <c r="BNP21" s="5"/>
      <c r="BNQ21" s="5"/>
      <c r="BNR21" s="5"/>
      <c r="BNS21" s="5"/>
      <c r="BNT21" s="5"/>
      <c r="BNU21" s="5"/>
      <c r="BNV21" s="5"/>
      <c r="BNW21" s="5"/>
      <c r="BNX21" s="5"/>
      <c r="BNY21" s="5"/>
      <c r="BNZ21" s="5"/>
      <c r="BOA21" s="5"/>
      <c r="BOB21" s="5"/>
      <c r="BOC21" s="5"/>
      <c r="BOD21" s="5"/>
      <c r="BOE21" s="5"/>
      <c r="BOF21" s="5"/>
      <c r="BOG21" s="5"/>
      <c r="BOH21" s="5"/>
      <c r="BOI21" s="5"/>
      <c r="BOJ21" s="5"/>
      <c r="BOK21" s="5"/>
      <c r="BOL21" s="5"/>
      <c r="BOM21" s="5"/>
      <c r="BON21" s="5"/>
      <c r="BOO21" s="5"/>
      <c r="BOP21" s="5"/>
      <c r="BOQ21" s="5"/>
      <c r="BOR21" s="5"/>
      <c r="BOS21" s="5"/>
      <c r="BOT21" s="5"/>
      <c r="BOU21" s="5"/>
      <c r="BOV21" s="5"/>
      <c r="BOW21" s="5"/>
      <c r="BOX21" s="5"/>
      <c r="BOY21" s="5"/>
      <c r="BOZ21" s="5"/>
      <c r="BPA21" s="5"/>
      <c r="BPB21" s="5"/>
      <c r="BPC21" s="5"/>
      <c r="BPD21" s="5"/>
      <c r="BPE21" s="5"/>
      <c r="BPF21" s="5"/>
      <c r="BPG21" s="5"/>
      <c r="BPH21" s="5"/>
      <c r="BPI21" s="5"/>
      <c r="BPJ21" s="5"/>
      <c r="BPK21" s="5"/>
      <c r="BPL21" s="5"/>
      <c r="BPM21" s="5"/>
      <c r="BPN21" s="5"/>
      <c r="BPO21" s="5"/>
      <c r="BPP21" s="5"/>
      <c r="BPQ21" s="5"/>
      <c r="BPR21" s="5"/>
      <c r="BPS21" s="5"/>
      <c r="BPT21" s="5"/>
      <c r="BPU21" s="5"/>
      <c r="BPV21" s="5"/>
      <c r="BPW21" s="5"/>
      <c r="BPX21" s="5"/>
      <c r="BPY21" s="5"/>
      <c r="BPZ21" s="5"/>
      <c r="BQA21" s="5"/>
      <c r="BQB21" s="5"/>
      <c r="BQC21" s="5"/>
      <c r="BQD21" s="5"/>
      <c r="BQE21" s="5"/>
      <c r="BQF21" s="5"/>
      <c r="BQG21" s="5"/>
      <c r="BQH21" s="5"/>
      <c r="BQI21" s="5"/>
      <c r="BQJ21" s="5"/>
      <c r="BQK21" s="5"/>
      <c r="BQL21" s="5"/>
      <c r="BQM21" s="5"/>
      <c r="BQN21" s="5"/>
      <c r="BQO21" s="5"/>
      <c r="BQP21" s="5"/>
      <c r="BQQ21" s="5"/>
      <c r="BQR21" s="5"/>
      <c r="BQS21" s="5"/>
      <c r="BQT21" s="5"/>
      <c r="BQU21" s="5"/>
      <c r="BQV21" s="5"/>
      <c r="BQW21" s="5"/>
      <c r="BQX21" s="5"/>
      <c r="BQY21" s="5"/>
      <c r="BQZ21" s="5"/>
      <c r="BRA21" s="5"/>
      <c r="BRB21" s="5"/>
      <c r="BRC21" s="5"/>
      <c r="BRD21" s="5"/>
      <c r="BRE21" s="5"/>
      <c r="BRF21" s="5"/>
      <c r="BRG21" s="5"/>
      <c r="BRH21" s="5"/>
      <c r="BRI21" s="5"/>
      <c r="BRJ21" s="5"/>
      <c r="BRK21" s="5"/>
      <c r="BRL21" s="5"/>
      <c r="BRM21" s="5"/>
      <c r="BRN21" s="5"/>
      <c r="BRO21" s="5"/>
      <c r="BRP21" s="5"/>
      <c r="BRQ21" s="5"/>
      <c r="BRR21" s="5"/>
      <c r="BRS21" s="5"/>
      <c r="BRT21" s="5"/>
      <c r="BRU21" s="5"/>
      <c r="BRV21" s="5"/>
      <c r="BRW21" s="5"/>
      <c r="BRX21" s="5"/>
      <c r="BRY21" s="5"/>
      <c r="BRZ21" s="5"/>
      <c r="BSA21" s="5"/>
      <c r="BSB21" s="5"/>
      <c r="BSC21" s="5"/>
      <c r="BSD21" s="5"/>
      <c r="BSE21" s="5"/>
      <c r="BSF21" s="5"/>
      <c r="BSG21" s="5"/>
      <c r="BSH21" s="5"/>
      <c r="BSI21" s="5"/>
      <c r="BSJ21" s="5"/>
      <c r="BSK21" s="5"/>
      <c r="BSL21" s="5"/>
      <c r="BSM21" s="5"/>
      <c r="BSN21" s="5"/>
      <c r="BSO21" s="5"/>
      <c r="BSP21" s="5"/>
      <c r="BSQ21" s="5"/>
      <c r="BSR21" s="5"/>
      <c r="BSS21" s="5"/>
      <c r="BST21" s="5"/>
      <c r="BSU21" s="5"/>
      <c r="BSV21" s="5"/>
      <c r="BSW21" s="5"/>
      <c r="BSX21" s="5"/>
      <c r="BSY21" s="5"/>
      <c r="BSZ21" s="5"/>
      <c r="BTA21" s="5"/>
      <c r="BTB21" s="5"/>
      <c r="BTC21" s="5"/>
      <c r="BTD21" s="5"/>
      <c r="BTE21" s="5"/>
      <c r="BTF21" s="5"/>
      <c r="BTG21" s="5"/>
      <c r="BTH21" s="5"/>
      <c r="BTI21" s="5"/>
      <c r="BTJ21" s="5"/>
      <c r="BTK21" s="5"/>
      <c r="BTL21" s="5"/>
      <c r="BTM21" s="5"/>
      <c r="BTN21" s="5"/>
      <c r="BTO21" s="5"/>
      <c r="BTP21" s="5"/>
      <c r="BTQ21" s="5"/>
      <c r="BTR21" s="5"/>
      <c r="BTS21" s="5"/>
      <c r="BTT21" s="5"/>
      <c r="BTU21" s="5"/>
      <c r="BTV21" s="5"/>
      <c r="BTW21" s="5"/>
      <c r="BTX21" s="5"/>
      <c r="BTY21" s="5"/>
      <c r="BTZ21" s="5"/>
      <c r="BUA21" s="5"/>
      <c r="BUB21" s="5"/>
      <c r="BUC21" s="5"/>
      <c r="BUD21" s="5"/>
      <c r="BUE21" s="5"/>
      <c r="BUF21" s="5"/>
      <c r="BUG21" s="5"/>
      <c r="BUH21" s="5"/>
      <c r="BUI21" s="5"/>
      <c r="BUJ21" s="5"/>
      <c r="BUK21" s="5"/>
      <c r="BUL21" s="5"/>
      <c r="BUM21" s="5"/>
      <c r="BUN21" s="5"/>
      <c r="BUO21" s="5"/>
      <c r="BUP21" s="5"/>
      <c r="BUQ21" s="5"/>
      <c r="BUR21" s="5"/>
      <c r="BUS21" s="5"/>
      <c r="BUT21" s="5"/>
      <c r="BUU21" s="5"/>
      <c r="BUV21" s="5"/>
      <c r="BUW21" s="5"/>
      <c r="BUX21" s="5"/>
      <c r="BUY21" s="5"/>
      <c r="BUZ21" s="5"/>
      <c r="BVA21" s="5"/>
      <c r="BVB21" s="5"/>
      <c r="BVC21" s="5"/>
      <c r="BVD21" s="5"/>
      <c r="BVE21" s="5"/>
      <c r="BVF21" s="5"/>
      <c r="BVG21" s="5"/>
      <c r="BVH21" s="5"/>
      <c r="BVI21" s="5"/>
      <c r="BVJ21" s="5"/>
      <c r="BVK21" s="5"/>
      <c r="BVL21" s="5"/>
      <c r="BVM21" s="5"/>
      <c r="BVN21" s="5"/>
      <c r="BVO21" s="5"/>
      <c r="BVP21" s="5"/>
      <c r="BVQ21" s="5"/>
      <c r="BVR21" s="5"/>
      <c r="BVS21" s="5"/>
      <c r="BVT21" s="5"/>
      <c r="BVU21" s="5"/>
      <c r="BVV21" s="5"/>
      <c r="BVW21" s="5"/>
      <c r="BVX21" s="5"/>
      <c r="BVY21" s="5"/>
      <c r="BVZ21" s="5"/>
      <c r="BWA21" s="5"/>
      <c r="BWB21" s="5"/>
      <c r="BWC21" s="5"/>
      <c r="BWD21" s="5"/>
      <c r="BWE21" s="5"/>
      <c r="BWF21" s="5"/>
      <c r="BWG21" s="5"/>
      <c r="BWH21" s="5"/>
      <c r="BWI21" s="5"/>
      <c r="BWJ21" s="5"/>
      <c r="BWK21" s="5"/>
      <c r="BWL21" s="5"/>
      <c r="BWM21" s="5"/>
      <c r="BWN21" s="5"/>
      <c r="BWO21" s="5"/>
      <c r="BWP21" s="5"/>
      <c r="BWQ21" s="5"/>
      <c r="BWR21" s="5"/>
      <c r="BWS21" s="5"/>
      <c r="BWT21" s="5"/>
      <c r="BWU21" s="5"/>
      <c r="BWV21" s="5"/>
      <c r="BWW21" s="5"/>
      <c r="BWX21" s="5"/>
      <c r="BWY21" s="5"/>
      <c r="BWZ21" s="5"/>
      <c r="BXA21" s="5"/>
      <c r="BXB21" s="5"/>
      <c r="BXC21" s="5"/>
      <c r="BXD21" s="5"/>
      <c r="BXE21" s="5"/>
      <c r="BXF21" s="5"/>
      <c r="BXG21" s="5"/>
      <c r="BXH21" s="5"/>
      <c r="BXI21" s="5"/>
      <c r="BXJ21" s="5"/>
      <c r="BXK21" s="5"/>
      <c r="BXL21" s="5"/>
      <c r="BXM21" s="5"/>
      <c r="BXN21" s="5"/>
      <c r="BXO21" s="5"/>
      <c r="BXP21" s="5"/>
      <c r="BXQ21" s="5"/>
      <c r="BXR21" s="5"/>
      <c r="BXS21" s="5"/>
      <c r="BXT21" s="5"/>
      <c r="BXU21" s="5"/>
      <c r="BXV21" s="5"/>
      <c r="BXW21" s="5"/>
      <c r="BXX21" s="5"/>
      <c r="BXY21" s="5"/>
      <c r="BXZ21" s="5"/>
      <c r="BYA21" s="5"/>
      <c r="BYB21" s="5"/>
      <c r="BYC21" s="5"/>
      <c r="BYD21" s="5"/>
      <c r="BYE21" s="5"/>
      <c r="BYF21" s="5"/>
      <c r="BYG21" s="5"/>
      <c r="BYH21" s="5"/>
      <c r="BYI21" s="5"/>
      <c r="BYJ21" s="5"/>
      <c r="BYK21" s="5"/>
      <c r="BYL21" s="5"/>
      <c r="BYM21" s="5"/>
      <c r="BYN21" s="5"/>
      <c r="BYO21" s="5"/>
      <c r="BYP21" s="5"/>
      <c r="BYQ21" s="5"/>
      <c r="BYR21" s="5"/>
      <c r="BYS21" s="5"/>
      <c r="BYT21" s="5"/>
      <c r="BYU21" s="5"/>
      <c r="BYV21" s="5"/>
      <c r="BYW21" s="5"/>
      <c r="BYX21" s="5"/>
      <c r="BYY21" s="5"/>
      <c r="BYZ21" s="5"/>
      <c r="BZA21" s="5"/>
      <c r="BZB21" s="5"/>
      <c r="BZC21" s="5"/>
      <c r="BZD21" s="5"/>
      <c r="BZE21" s="5"/>
      <c r="BZF21" s="5"/>
      <c r="BZG21" s="5"/>
      <c r="BZH21" s="5"/>
      <c r="BZI21" s="5"/>
      <c r="BZJ21" s="5"/>
      <c r="BZK21" s="5"/>
      <c r="BZL21" s="5"/>
      <c r="BZM21" s="5"/>
      <c r="BZN21" s="5"/>
      <c r="BZO21" s="5"/>
      <c r="BZP21" s="5"/>
      <c r="BZQ21" s="5"/>
      <c r="BZR21" s="5"/>
      <c r="BZS21" s="5"/>
      <c r="BZT21" s="5"/>
      <c r="BZU21" s="5"/>
      <c r="BZV21" s="5"/>
      <c r="BZW21" s="5"/>
      <c r="BZX21" s="5"/>
      <c r="BZY21" s="5"/>
      <c r="BZZ21" s="5"/>
      <c r="CAA21" s="5"/>
      <c r="CAB21" s="5"/>
      <c r="CAC21" s="5"/>
      <c r="CAD21" s="5"/>
      <c r="CAE21" s="5"/>
      <c r="CAF21" s="5"/>
      <c r="CAG21" s="5"/>
      <c r="CAH21" s="5"/>
      <c r="CAI21" s="5"/>
      <c r="CAJ21" s="5"/>
      <c r="CAK21" s="5"/>
      <c r="CAL21" s="5"/>
      <c r="CAM21" s="5"/>
      <c r="CAN21" s="5"/>
      <c r="CAO21" s="5"/>
      <c r="CAP21" s="5"/>
      <c r="CAQ21" s="5"/>
      <c r="CAR21" s="5"/>
      <c r="CAS21" s="5"/>
      <c r="CAT21" s="5"/>
      <c r="CAU21" s="5"/>
      <c r="CAV21" s="5"/>
      <c r="CAW21" s="5"/>
      <c r="CAX21" s="5"/>
      <c r="CAY21" s="5"/>
      <c r="CAZ21" s="5"/>
      <c r="CBA21" s="5"/>
      <c r="CBB21" s="5"/>
      <c r="CBC21" s="5"/>
      <c r="CBD21" s="5"/>
      <c r="CBE21" s="5"/>
      <c r="CBF21" s="5"/>
      <c r="CBG21" s="5"/>
      <c r="CBH21" s="5"/>
      <c r="CBI21" s="5"/>
      <c r="CBJ21" s="5"/>
      <c r="CBK21" s="5"/>
      <c r="CBL21" s="5"/>
      <c r="CBM21" s="5"/>
      <c r="CBN21" s="5"/>
      <c r="CBO21" s="5"/>
      <c r="CBP21" s="5"/>
      <c r="CBQ21" s="5"/>
      <c r="CBR21" s="5"/>
      <c r="CBS21" s="5"/>
      <c r="CBT21" s="5"/>
      <c r="CBU21" s="5"/>
      <c r="CBV21" s="5"/>
      <c r="CBW21" s="5"/>
      <c r="CBX21" s="5"/>
      <c r="CBY21" s="5"/>
      <c r="CBZ21" s="5"/>
      <c r="CCA21" s="5"/>
      <c r="CCB21" s="5"/>
      <c r="CCC21" s="5"/>
      <c r="CCD21" s="5"/>
      <c r="CCE21" s="5"/>
      <c r="CCF21" s="5"/>
      <c r="CCG21" s="5"/>
      <c r="CCH21" s="5"/>
      <c r="CCI21" s="5"/>
      <c r="CCJ21" s="5"/>
      <c r="CCK21" s="5"/>
      <c r="CCL21" s="5"/>
      <c r="CCM21" s="5"/>
      <c r="CCN21" s="5"/>
      <c r="CCO21" s="5"/>
      <c r="CCP21" s="5"/>
      <c r="CCQ21" s="5"/>
      <c r="CCR21" s="5"/>
      <c r="CCS21" s="5"/>
      <c r="CCT21" s="5"/>
      <c r="CCU21" s="5"/>
      <c r="CCV21" s="5"/>
      <c r="CCW21" s="5"/>
      <c r="CCX21" s="5"/>
      <c r="CCY21" s="5"/>
      <c r="CCZ21" s="5"/>
      <c r="CDA21" s="5"/>
      <c r="CDB21" s="5"/>
      <c r="CDC21" s="5"/>
      <c r="CDD21" s="5"/>
      <c r="CDE21" s="5"/>
      <c r="CDF21" s="5"/>
      <c r="CDG21" s="5"/>
      <c r="CDH21" s="5"/>
      <c r="CDI21" s="5"/>
      <c r="CDJ21" s="5"/>
      <c r="CDK21" s="5"/>
      <c r="CDL21" s="5"/>
      <c r="CDM21" s="5"/>
      <c r="CDN21" s="5"/>
      <c r="CDO21" s="5"/>
      <c r="CDP21" s="5"/>
      <c r="CDQ21" s="5"/>
      <c r="CDR21" s="5"/>
      <c r="CDS21" s="5"/>
      <c r="CDT21" s="5"/>
      <c r="CDU21" s="5"/>
      <c r="CDV21" s="5"/>
      <c r="CDW21" s="5"/>
      <c r="CDX21" s="5"/>
      <c r="CDY21" s="5"/>
      <c r="CDZ21" s="5"/>
      <c r="CEA21" s="5"/>
      <c r="CEB21" s="5"/>
      <c r="CEC21" s="5"/>
      <c r="CED21" s="5"/>
      <c r="CEE21" s="5"/>
      <c r="CEF21" s="5"/>
      <c r="CEG21" s="5"/>
      <c r="CEH21" s="5"/>
      <c r="CEI21" s="5"/>
      <c r="CEJ21" s="5"/>
      <c r="CEK21" s="5"/>
      <c r="CEL21" s="5"/>
      <c r="CEM21" s="5"/>
      <c r="CEN21" s="5"/>
      <c r="CEO21" s="5"/>
      <c r="CEP21" s="5"/>
      <c r="CEQ21" s="5"/>
      <c r="CER21" s="5"/>
      <c r="CES21" s="5"/>
      <c r="CET21" s="5"/>
      <c r="CEU21" s="5"/>
      <c r="CEV21" s="5"/>
      <c r="CEW21" s="5"/>
      <c r="CEX21" s="5"/>
      <c r="CEY21" s="5"/>
      <c r="CEZ21" s="5"/>
      <c r="CFA21" s="5"/>
      <c r="CFB21" s="5"/>
      <c r="CFC21" s="5"/>
      <c r="CFD21" s="5"/>
      <c r="CFE21" s="5"/>
      <c r="CFF21" s="5"/>
      <c r="CFG21" s="5"/>
      <c r="CFH21" s="5"/>
      <c r="CFI21" s="5"/>
      <c r="CFJ21" s="5"/>
      <c r="CFK21" s="5"/>
      <c r="CFL21" s="5"/>
      <c r="CFM21" s="5"/>
      <c r="CFN21" s="5"/>
      <c r="CFO21" s="5"/>
      <c r="CFP21" s="5"/>
      <c r="CFQ21" s="5"/>
      <c r="CFR21" s="5"/>
      <c r="CFS21" s="5"/>
      <c r="CFT21" s="5"/>
      <c r="CFU21" s="5"/>
      <c r="CFV21" s="5"/>
      <c r="CFW21" s="5"/>
      <c r="CFX21" s="5"/>
      <c r="CFY21" s="5"/>
      <c r="CFZ21" s="5"/>
      <c r="CGA21" s="5"/>
      <c r="CGB21" s="5"/>
      <c r="CGC21" s="5"/>
      <c r="CGD21" s="5"/>
      <c r="CGE21" s="5"/>
      <c r="CGF21" s="5"/>
      <c r="CGG21" s="5"/>
      <c r="CGH21" s="5"/>
      <c r="CGI21" s="5"/>
      <c r="CGJ21" s="5"/>
      <c r="CGK21" s="5"/>
      <c r="CGL21" s="5"/>
      <c r="CGM21" s="5"/>
      <c r="CGN21" s="5"/>
      <c r="CGO21" s="5"/>
      <c r="CGP21" s="5"/>
      <c r="CGQ21" s="5"/>
      <c r="CGR21" s="5"/>
      <c r="CGS21" s="5"/>
      <c r="CGT21" s="5"/>
      <c r="CGU21" s="5"/>
      <c r="CGV21" s="5"/>
      <c r="CGW21" s="5"/>
      <c r="CGX21" s="5"/>
      <c r="CGY21" s="5"/>
      <c r="CGZ21" s="5"/>
      <c r="CHA21" s="5"/>
      <c r="CHB21" s="5"/>
      <c r="CHC21" s="5"/>
      <c r="CHD21" s="5"/>
      <c r="CHE21" s="5"/>
      <c r="CHF21" s="5"/>
      <c r="CHG21" s="5"/>
      <c r="CHH21" s="5"/>
      <c r="CHI21" s="5"/>
      <c r="CHJ21" s="5"/>
      <c r="CHK21" s="5"/>
      <c r="CHL21" s="5"/>
      <c r="CHM21" s="5"/>
      <c r="CHN21" s="5"/>
      <c r="CHO21" s="5"/>
      <c r="CHP21" s="5"/>
      <c r="CHQ21" s="5"/>
      <c r="CHR21" s="5"/>
      <c r="CHS21" s="5"/>
      <c r="CHT21" s="5"/>
      <c r="CHU21" s="5"/>
      <c r="CHV21" s="5"/>
      <c r="CHW21" s="5"/>
      <c r="CHX21" s="5"/>
      <c r="CHY21" s="5"/>
      <c r="CHZ21" s="5"/>
      <c r="CIA21" s="5"/>
      <c r="CIB21" s="5"/>
      <c r="CIC21" s="5"/>
      <c r="CID21" s="5"/>
      <c r="CIE21" s="5"/>
      <c r="CIF21" s="5"/>
      <c r="CIG21" s="5"/>
      <c r="CIH21" s="5"/>
      <c r="CII21" s="5"/>
      <c r="CIJ21" s="5"/>
      <c r="CIK21" s="5"/>
      <c r="CIL21" s="5"/>
      <c r="CIM21" s="5"/>
      <c r="CIN21" s="5"/>
      <c r="CIO21" s="5"/>
      <c r="CIP21" s="5"/>
      <c r="CIQ21" s="5"/>
      <c r="CIR21" s="5"/>
      <c r="CIS21" s="5"/>
      <c r="CIT21" s="5"/>
      <c r="CIU21" s="5"/>
      <c r="CIV21" s="5"/>
      <c r="CIW21" s="5"/>
      <c r="CIX21" s="5"/>
      <c r="CIY21" s="5"/>
      <c r="CIZ21" s="5"/>
      <c r="CJA21" s="5"/>
      <c r="CJB21" s="5"/>
      <c r="CJC21" s="5"/>
      <c r="CJD21" s="5"/>
      <c r="CJE21" s="5"/>
      <c r="CJF21" s="5"/>
      <c r="CJG21" s="5"/>
      <c r="CJH21" s="5"/>
      <c r="CJI21" s="5"/>
      <c r="CJJ21" s="5"/>
      <c r="CJK21" s="5"/>
      <c r="CJL21" s="5"/>
      <c r="CJM21" s="5"/>
      <c r="CJN21" s="5"/>
      <c r="CJO21" s="5"/>
      <c r="CJP21" s="5"/>
      <c r="CJQ21" s="5"/>
      <c r="CJR21" s="5"/>
      <c r="CJS21" s="5"/>
      <c r="CJT21" s="5"/>
      <c r="CJU21" s="5"/>
      <c r="CJV21" s="5"/>
      <c r="CJW21" s="5"/>
      <c r="CJX21" s="5"/>
      <c r="CJY21" s="5"/>
      <c r="CJZ21" s="5"/>
      <c r="CKA21" s="5"/>
      <c r="CKB21" s="5"/>
      <c r="CKC21" s="5"/>
      <c r="CKD21" s="5"/>
      <c r="CKE21" s="5"/>
      <c r="CKF21" s="5"/>
      <c r="CKG21" s="5"/>
      <c r="CKH21" s="5"/>
      <c r="CKI21" s="5"/>
      <c r="CKJ21" s="5"/>
      <c r="CKK21" s="5"/>
      <c r="CKL21" s="5"/>
      <c r="CKM21" s="5"/>
      <c r="CKN21" s="5"/>
      <c r="CKO21" s="5"/>
      <c r="CKP21" s="5"/>
      <c r="CKQ21" s="5"/>
      <c r="CKR21" s="5"/>
      <c r="CKS21" s="5"/>
      <c r="CKT21" s="5"/>
      <c r="CKU21" s="5"/>
      <c r="CKV21" s="5"/>
      <c r="CKW21" s="5"/>
      <c r="CKX21" s="5"/>
      <c r="CKY21" s="5"/>
      <c r="CKZ21" s="5"/>
      <c r="CLA21" s="5"/>
      <c r="CLB21" s="5"/>
      <c r="CLC21" s="5"/>
      <c r="CLD21" s="5"/>
      <c r="CLE21" s="5"/>
      <c r="CLF21" s="5"/>
      <c r="CLG21" s="5"/>
      <c r="CLH21" s="5"/>
      <c r="CLI21" s="5"/>
      <c r="CLJ21" s="5"/>
      <c r="CLK21" s="5"/>
      <c r="CLL21" s="5"/>
      <c r="CLM21" s="5"/>
      <c r="CLN21" s="5"/>
      <c r="CLO21" s="5"/>
      <c r="CLP21" s="5"/>
      <c r="CLQ21" s="5"/>
      <c r="CLR21" s="5"/>
      <c r="CLS21" s="5"/>
      <c r="CLT21" s="5"/>
      <c r="CLU21" s="5"/>
      <c r="CLV21" s="5"/>
      <c r="CLW21" s="5"/>
      <c r="CLX21" s="5"/>
      <c r="CLY21" s="5"/>
      <c r="CLZ21" s="5"/>
      <c r="CMA21" s="5"/>
      <c r="CMB21" s="5"/>
      <c r="CMC21" s="5"/>
      <c r="CMD21" s="5"/>
      <c r="CME21" s="5"/>
      <c r="CMF21" s="5"/>
      <c r="CMG21" s="5"/>
      <c r="CMH21" s="5"/>
      <c r="CMI21" s="5"/>
      <c r="CMJ21" s="5"/>
      <c r="CMK21" s="5"/>
      <c r="CML21" s="5"/>
      <c r="CMM21" s="5"/>
      <c r="CMN21" s="5"/>
      <c r="CMO21" s="5"/>
      <c r="CMP21" s="5"/>
      <c r="CMQ21" s="5"/>
      <c r="CMR21" s="5"/>
      <c r="CMS21" s="5"/>
      <c r="CMT21" s="5"/>
      <c r="CMU21" s="5"/>
      <c r="CMV21" s="5"/>
      <c r="CMW21" s="5"/>
      <c r="CMX21" s="5"/>
      <c r="CMY21" s="5"/>
      <c r="CMZ21" s="5"/>
      <c r="CNA21" s="5"/>
      <c r="CNB21" s="5"/>
      <c r="CNC21" s="5"/>
      <c r="CND21" s="5"/>
      <c r="CNE21" s="5"/>
      <c r="CNF21" s="5"/>
      <c r="CNG21" s="5"/>
      <c r="CNH21" s="5"/>
      <c r="CNI21" s="5"/>
      <c r="CNJ21" s="5"/>
      <c r="CNK21" s="5"/>
      <c r="CNL21" s="5"/>
      <c r="CNM21" s="5"/>
      <c r="CNN21" s="5"/>
      <c r="CNO21" s="5"/>
      <c r="CNP21" s="5"/>
      <c r="CNQ21" s="5"/>
      <c r="CNR21" s="5"/>
      <c r="CNS21" s="5"/>
      <c r="CNT21" s="5"/>
      <c r="CNU21" s="5"/>
      <c r="CNV21" s="5"/>
      <c r="CNW21" s="5"/>
      <c r="CNX21" s="5"/>
      <c r="CNY21" s="5"/>
      <c r="CNZ21" s="5"/>
      <c r="COA21" s="5"/>
      <c r="COB21" s="5"/>
      <c r="COC21" s="5"/>
      <c r="COD21" s="5"/>
      <c r="COE21" s="5"/>
      <c r="COF21" s="5"/>
      <c r="COG21" s="5"/>
      <c r="COH21" s="5"/>
      <c r="COI21" s="5"/>
      <c r="COJ21" s="5"/>
      <c r="COK21" s="5"/>
      <c r="COL21" s="5"/>
      <c r="COM21" s="5"/>
      <c r="CON21" s="5"/>
      <c r="COO21" s="5"/>
      <c r="COP21" s="5"/>
      <c r="COQ21" s="5"/>
      <c r="COR21" s="5"/>
      <c r="COS21" s="5"/>
      <c r="COT21" s="5"/>
      <c r="COU21" s="5"/>
      <c r="COV21" s="5"/>
      <c r="COW21" s="5"/>
      <c r="COX21" s="5"/>
      <c r="COY21" s="5"/>
      <c r="COZ21" s="5"/>
      <c r="CPA21" s="5"/>
      <c r="CPB21" s="5"/>
      <c r="CPC21" s="5"/>
      <c r="CPD21" s="5"/>
      <c r="CPE21" s="5"/>
      <c r="CPF21" s="5"/>
      <c r="CPG21" s="5"/>
      <c r="CPH21" s="5"/>
      <c r="CPI21" s="5"/>
      <c r="CPJ21" s="5"/>
      <c r="CPK21" s="5"/>
      <c r="CPL21" s="5"/>
      <c r="CPM21" s="5"/>
      <c r="CPN21" s="5"/>
      <c r="CPO21" s="5"/>
      <c r="CPP21" s="5"/>
      <c r="CPQ21" s="5"/>
      <c r="CPR21" s="5"/>
      <c r="CPS21" s="5"/>
      <c r="CPT21" s="5"/>
      <c r="CPU21" s="5"/>
      <c r="CPV21" s="5"/>
      <c r="CPW21" s="5"/>
      <c r="CPX21" s="5"/>
      <c r="CPY21" s="5"/>
      <c r="CPZ21" s="5"/>
      <c r="CQA21" s="5"/>
      <c r="CQB21" s="5"/>
      <c r="CQC21" s="5"/>
      <c r="CQD21" s="5"/>
      <c r="CQE21" s="5"/>
      <c r="CQF21" s="5"/>
      <c r="CQG21" s="5"/>
      <c r="CQH21" s="5"/>
      <c r="CQI21" s="5"/>
      <c r="CQJ21" s="5"/>
      <c r="CQK21" s="5"/>
      <c r="CQL21" s="5"/>
      <c r="CQM21" s="5"/>
      <c r="CQN21" s="5"/>
      <c r="CQO21" s="5"/>
      <c r="CQP21" s="5"/>
      <c r="CQQ21" s="5"/>
      <c r="CQR21" s="5"/>
      <c r="CQS21" s="5"/>
      <c r="CQT21" s="5"/>
      <c r="CQU21" s="5"/>
      <c r="CQV21" s="5"/>
      <c r="CQW21" s="5"/>
      <c r="CQX21" s="5"/>
      <c r="CQY21" s="5"/>
      <c r="CQZ21" s="5"/>
      <c r="CRA21" s="5"/>
      <c r="CRB21" s="5"/>
      <c r="CRC21" s="5"/>
      <c r="CRD21" s="5"/>
      <c r="CRE21" s="5"/>
      <c r="CRF21" s="5"/>
      <c r="CRG21" s="5"/>
      <c r="CRH21" s="5"/>
      <c r="CRI21" s="5"/>
      <c r="CRJ21" s="5"/>
      <c r="CRK21" s="5"/>
      <c r="CRL21" s="5"/>
      <c r="CRM21" s="5"/>
      <c r="CRN21" s="5"/>
      <c r="CRO21" s="5"/>
      <c r="CRP21" s="5"/>
      <c r="CRQ21" s="5"/>
      <c r="CRR21" s="5"/>
      <c r="CRS21" s="5"/>
      <c r="CRT21" s="5"/>
      <c r="CRU21" s="5"/>
      <c r="CRV21" s="5"/>
      <c r="CRW21" s="5"/>
      <c r="CRX21" s="5"/>
      <c r="CRY21" s="5"/>
      <c r="CRZ21" s="5"/>
      <c r="CSA21" s="5"/>
      <c r="CSB21" s="5"/>
      <c r="CSC21" s="5"/>
      <c r="CSD21" s="5"/>
      <c r="CSE21" s="5"/>
      <c r="CSF21" s="5"/>
      <c r="CSG21" s="5"/>
      <c r="CSH21" s="5"/>
      <c r="CSI21" s="5"/>
      <c r="CSJ21" s="5"/>
      <c r="CSK21" s="5"/>
      <c r="CSL21" s="5"/>
      <c r="CSM21" s="5"/>
      <c r="CSN21" s="5"/>
      <c r="CSO21" s="5"/>
      <c r="CSP21" s="5"/>
      <c r="CSQ21" s="5"/>
      <c r="CSR21" s="5"/>
      <c r="CSS21" s="5"/>
      <c r="CST21" s="5"/>
      <c r="CSU21" s="5"/>
      <c r="CSV21" s="5"/>
      <c r="CSW21" s="5"/>
      <c r="CSX21" s="5"/>
      <c r="CSY21" s="5"/>
      <c r="CSZ21" s="5"/>
      <c r="CTA21" s="5"/>
      <c r="CTB21" s="5"/>
      <c r="CTC21" s="5"/>
      <c r="CTD21" s="5"/>
      <c r="CTE21" s="5"/>
      <c r="CTF21" s="5"/>
      <c r="CTG21" s="5"/>
      <c r="CTH21" s="5"/>
      <c r="CTI21" s="5"/>
      <c r="CTJ21" s="5"/>
      <c r="CTK21" s="5"/>
      <c r="CTL21" s="5"/>
      <c r="CTM21" s="5"/>
      <c r="CTN21" s="5"/>
      <c r="CTO21" s="5"/>
      <c r="CTP21" s="5"/>
      <c r="CTQ21" s="5"/>
      <c r="CTR21" s="5"/>
      <c r="CTS21" s="5"/>
      <c r="CTT21" s="5"/>
      <c r="CTU21" s="5"/>
      <c r="CTV21" s="5"/>
      <c r="CTW21" s="5"/>
      <c r="CTX21" s="5"/>
      <c r="CTY21" s="5"/>
      <c r="CTZ21" s="5"/>
      <c r="CUA21" s="5"/>
      <c r="CUB21" s="5"/>
      <c r="CUC21" s="5"/>
      <c r="CUD21" s="5"/>
      <c r="CUE21" s="5"/>
      <c r="CUF21" s="5"/>
      <c r="CUG21" s="5"/>
      <c r="CUH21" s="5"/>
      <c r="CUI21" s="5"/>
      <c r="CUJ21" s="5"/>
      <c r="CUK21" s="5"/>
      <c r="CUL21" s="5"/>
      <c r="CUM21" s="5"/>
      <c r="CUN21" s="5"/>
      <c r="CUO21" s="5"/>
      <c r="CUP21" s="5"/>
      <c r="CUQ21" s="5"/>
      <c r="CUR21" s="5"/>
      <c r="CUS21" s="5"/>
      <c r="CUT21" s="5"/>
      <c r="CUU21" s="5"/>
      <c r="CUV21" s="5"/>
      <c r="CUW21" s="5"/>
      <c r="CUX21" s="5"/>
      <c r="CUY21" s="5"/>
      <c r="CUZ21" s="5"/>
      <c r="CVA21" s="5"/>
      <c r="CVB21" s="5"/>
      <c r="CVC21" s="5"/>
      <c r="CVD21" s="5"/>
      <c r="CVE21" s="5"/>
      <c r="CVF21" s="5"/>
      <c r="CVG21" s="5"/>
      <c r="CVH21" s="5"/>
      <c r="CVI21" s="5"/>
      <c r="CVJ21" s="5"/>
      <c r="CVK21" s="5"/>
      <c r="CVL21" s="5"/>
      <c r="CVM21" s="5"/>
      <c r="CVN21" s="5"/>
      <c r="CVO21" s="5"/>
      <c r="CVP21" s="5"/>
      <c r="CVQ21" s="5"/>
      <c r="CVR21" s="5"/>
      <c r="CVS21" s="5"/>
      <c r="CVT21" s="5"/>
      <c r="CVU21" s="5"/>
      <c r="CVV21" s="5"/>
      <c r="CVW21" s="5"/>
      <c r="CVX21" s="5"/>
      <c r="CVY21" s="5"/>
      <c r="CVZ21" s="5"/>
      <c r="CWA21" s="5"/>
      <c r="CWB21" s="5"/>
      <c r="CWC21" s="5"/>
      <c r="CWD21" s="5"/>
      <c r="CWE21" s="5"/>
      <c r="CWF21" s="5"/>
      <c r="CWG21" s="5"/>
      <c r="CWH21" s="5"/>
      <c r="CWI21" s="5"/>
      <c r="CWJ21" s="5"/>
      <c r="CWK21" s="5"/>
      <c r="CWL21" s="5"/>
      <c r="CWM21" s="5"/>
      <c r="CWN21" s="5"/>
      <c r="CWO21" s="5"/>
      <c r="CWP21" s="5"/>
      <c r="CWQ21" s="5"/>
      <c r="CWR21" s="5"/>
      <c r="CWS21" s="5"/>
      <c r="CWT21" s="5"/>
      <c r="CWU21" s="5"/>
      <c r="CWV21" s="5"/>
      <c r="CWW21" s="5"/>
      <c r="CWX21" s="5"/>
      <c r="CWY21" s="5"/>
      <c r="CWZ21" s="5"/>
      <c r="CXA21" s="5"/>
      <c r="CXB21" s="5"/>
      <c r="CXC21" s="5"/>
      <c r="CXD21" s="5"/>
      <c r="CXE21" s="5"/>
      <c r="CXF21" s="5"/>
      <c r="CXG21" s="5"/>
      <c r="CXH21" s="5"/>
      <c r="CXI21" s="5"/>
      <c r="CXJ21" s="5"/>
      <c r="CXK21" s="5"/>
      <c r="CXL21" s="5"/>
      <c r="CXM21" s="5"/>
      <c r="CXN21" s="5"/>
      <c r="CXO21" s="5"/>
      <c r="CXP21" s="5"/>
      <c r="CXQ21" s="5"/>
      <c r="CXR21" s="5"/>
      <c r="CXS21" s="5"/>
      <c r="CXT21" s="5"/>
      <c r="CXU21" s="5"/>
      <c r="CXV21" s="5"/>
      <c r="CXW21" s="5"/>
      <c r="CXX21" s="5"/>
      <c r="CXY21" s="5"/>
      <c r="CXZ21" s="5"/>
      <c r="CYA21" s="5"/>
      <c r="CYB21" s="5"/>
      <c r="CYC21" s="5"/>
      <c r="CYD21" s="5"/>
      <c r="CYE21" s="5"/>
      <c r="CYF21" s="5"/>
      <c r="CYG21" s="5"/>
      <c r="CYH21" s="5"/>
      <c r="CYI21" s="5"/>
      <c r="CYJ21" s="5"/>
      <c r="CYK21" s="5"/>
      <c r="CYL21" s="5"/>
      <c r="CYM21" s="5"/>
      <c r="CYN21" s="5"/>
      <c r="CYO21" s="5"/>
      <c r="CYP21" s="5"/>
      <c r="CYQ21" s="5"/>
      <c r="CYR21" s="5"/>
      <c r="CYS21" s="5"/>
      <c r="CYT21" s="5"/>
      <c r="CYU21" s="5"/>
      <c r="CYV21" s="5"/>
      <c r="CYW21" s="5"/>
      <c r="CYX21" s="5"/>
      <c r="CYY21" s="5"/>
      <c r="CYZ21" s="5"/>
      <c r="CZA21" s="5"/>
      <c r="CZB21" s="5"/>
      <c r="CZC21" s="5"/>
      <c r="CZD21" s="5"/>
      <c r="CZE21" s="5"/>
      <c r="CZF21" s="5"/>
      <c r="CZG21" s="5"/>
      <c r="CZH21" s="5"/>
      <c r="CZI21" s="5"/>
      <c r="CZJ21" s="5"/>
      <c r="CZK21" s="5"/>
      <c r="CZL21" s="5"/>
      <c r="CZM21" s="5"/>
      <c r="CZN21" s="5"/>
      <c r="CZO21" s="5"/>
      <c r="CZP21" s="5"/>
      <c r="CZQ21" s="5"/>
      <c r="CZR21" s="5"/>
      <c r="CZS21" s="5"/>
      <c r="CZT21" s="5"/>
      <c r="CZU21" s="5"/>
      <c r="CZV21" s="5"/>
      <c r="CZW21" s="5"/>
      <c r="CZX21" s="5"/>
      <c r="CZY21" s="5"/>
      <c r="CZZ21" s="5"/>
      <c r="DAA21" s="5"/>
      <c r="DAB21" s="5"/>
      <c r="DAC21" s="5"/>
      <c r="DAD21" s="5"/>
      <c r="DAE21" s="5"/>
      <c r="DAF21" s="5"/>
      <c r="DAG21" s="5"/>
      <c r="DAH21" s="5"/>
      <c r="DAI21" s="5"/>
      <c r="DAJ21" s="5"/>
      <c r="DAK21" s="5"/>
      <c r="DAL21" s="5"/>
      <c r="DAM21" s="5"/>
      <c r="DAN21" s="5"/>
      <c r="DAO21" s="5"/>
      <c r="DAP21" s="5"/>
      <c r="DAQ21" s="5"/>
      <c r="DAR21" s="5"/>
      <c r="DAS21" s="5"/>
      <c r="DAT21" s="5"/>
      <c r="DAU21" s="5"/>
      <c r="DAV21" s="5"/>
      <c r="DAW21" s="5"/>
      <c r="DAX21" s="5"/>
      <c r="DAY21" s="5"/>
      <c r="DAZ21" s="5"/>
      <c r="DBA21" s="5"/>
      <c r="DBB21" s="5"/>
      <c r="DBC21" s="5"/>
      <c r="DBD21" s="5"/>
      <c r="DBE21" s="5"/>
      <c r="DBF21" s="5"/>
      <c r="DBG21" s="5"/>
      <c r="DBH21" s="5"/>
      <c r="DBI21" s="5"/>
      <c r="DBJ21" s="5"/>
      <c r="DBK21" s="5"/>
      <c r="DBL21" s="5"/>
      <c r="DBM21" s="5"/>
      <c r="DBN21" s="5"/>
      <c r="DBO21" s="5"/>
      <c r="DBP21" s="5"/>
      <c r="DBQ21" s="5"/>
      <c r="DBR21" s="5"/>
      <c r="DBS21" s="5"/>
      <c r="DBT21" s="5"/>
      <c r="DBU21" s="5"/>
      <c r="DBV21" s="5"/>
      <c r="DBW21" s="5"/>
      <c r="DBX21" s="5"/>
      <c r="DBY21" s="5"/>
      <c r="DBZ21" s="5"/>
      <c r="DCA21" s="5"/>
      <c r="DCB21" s="5"/>
      <c r="DCC21" s="5"/>
      <c r="DCD21" s="5"/>
      <c r="DCE21" s="5"/>
      <c r="DCF21" s="5"/>
      <c r="DCG21" s="5"/>
      <c r="DCH21" s="5"/>
      <c r="DCI21" s="5"/>
      <c r="DCJ21" s="5"/>
      <c r="DCK21" s="5"/>
      <c r="DCL21" s="5"/>
      <c r="DCM21" s="5"/>
      <c r="DCN21" s="5"/>
      <c r="DCO21" s="5"/>
      <c r="DCP21" s="5"/>
      <c r="DCQ21" s="5"/>
      <c r="DCR21" s="5"/>
      <c r="DCS21" s="5"/>
      <c r="DCT21" s="5"/>
      <c r="DCU21" s="5"/>
      <c r="DCV21" s="5"/>
      <c r="DCW21" s="5"/>
      <c r="DCX21" s="5"/>
      <c r="DCY21" s="5"/>
      <c r="DCZ21" s="5"/>
      <c r="DDA21" s="5"/>
      <c r="DDB21" s="5"/>
      <c r="DDC21" s="5"/>
      <c r="DDD21" s="5"/>
      <c r="DDE21" s="5"/>
      <c r="DDF21" s="5"/>
      <c r="DDG21" s="5"/>
      <c r="DDH21" s="5"/>
      <c r="DDI21" s="5"/>
      <c r="DDJ21" s="5"/>
      <c r="DDK21" s="5"/>
      <c r="DDL21" s="5"/>
      <c r="DDM21" s="5"/>
      <c r="DDN21" s="5"/>
      <c r="DDO21" s="5"/>
      <c r="DDP21" s="5"/>
      <c r="DDQ21" s="5"/>
      <c r="DDR21" s="5"/>
      <c r="DDS21" s="5"/>
      <c r="DDT21" s="5"/>
      <c r="DDU21" s="5"/>
      <c r="DDV21" s="5"/>
      <c r="DDW21" s="5"/>
      <c r="DDX21" s="5"/>
      <c r="DDY21" s="5"/>
      <c r="DDZ21" s="5"/>
      <c r="DEA21" s="5"/>
      <c r="DEB21" s="5"/>
      <c r="DEC21" s="5"/>
      <c r="DED21" s="5"/>
      <c r="DEE21" s="5"/>
      <c r="DEF21" s="5"/>
      <c r="DEG21" s="5"/>
      <c r="DEH21" s="5"/>
      <c r="DEI21" s="5"/>
      <c r="DEJ21" s="5"/>
      <c r="DEK21" s="5"/>
      <c r="DEL21" s="5"/>
      <c r="DEM21" s="5"/>
      <c r="DEN21" s="5"/>
      <c r="DEO21" s="5"/>
      <c r="DEP21" s="5"/>
      <c r="DEQ21" s="5"/>
      <c r="DER21" s="5"/>
      <c r="DES21" s="5"/>
      <c r="DET21" s="5"/>
      <c r="DEU21" s="5"/>
      <c r="DEV21" s="5"/>
      <c r="DEW21" s="5"/>
      <c r="DEX21" s="5"/>
      <c r="DEY21" s="5"/>
      <c r="DEZ21" s="5"/>
      <c r="DFA21" s="5"/>
      <c r="DFB21" s="5"/>
      <c r="DFC21" s="5"/>
      <c r="DFD21" s="5"/>
      <c r="DFE21" s="5"/>
      <c r="DFF21" s="5"/>
      <c r="DFG21" s="5"/>
      <c r="DFH21" s="5"/>
      <c r="DFI21" s="5"/>
      <c r="DFJ21" s="5"/>
      <c r="DFK21" s="5"/>
      <c r="DFL21" s="5"/>
      <c r="DFM21" s="5"/>
      <c r="DFN21" s="5"/>
      <c r="DFO21" s="5"/>
      <c r="DFP21" s="5"/>
      <c r="DFQ21" s="5"/>
      <c r="DFR21" s="5"/>
      <c r="DFS21" s="5"/>
      <c r="DFT21" s="5"/>
      <c r="DFU21" s="5"/>
      <c r="DFV21" s="5"/>
      <c r="DFW21" s="5"/>
      <c r="DFX21" s="5"/>
      <c r="DFY21" s="5"/>
      <c r="DFZ21" s="5"/>
      <c r="DGA21" s="5"/>
      <c r="DGB21" s="5"/>
      <c r="DGC21" s="5"/>
      <c r="DGD21" s="5"/>
      <c r="DGE21" s="5"/>
      <c r="DGF21" s="5"/>
      <c r="DGG21" s="5"/>
      <c r="DGH21" s="5"/>
      <c r="DGI21" s="5"/>
      <c r="DGJ21" s="5"/>
      <c r="DGK21" s="5"/>
      <c r="DGL21" s="5"/>
      <c r="DGM21" s="5"/>
      <c r="DGN21" s="5"/>
      <c r="DGO21" s="5"/>
      <c r="DGP21" s="5"/>
      <c r="DGQ21" s="5"/>
      <c r="DGR21" s="5"/>
      <c r="DGS21" s="5"/>
      <c r="DGT21" s="5"/>
      <c r="DGU21" s="5"/>
      <c r="DGV21" s="5"/>
      <c r="DGW21" s="5"/>
      <c r="DGX21" s="5"/>
      <c r="DGY21" s="5"/>
      <c r="DGZ21" s="5"/>
      <c r="DHA21" s="5"/>
      <c r="DHB21" s="5"/>
      <c r="DHC21" s="5"/>
      <c r="DHD21" s="5"/>
      <c r="DHE21" s="5"/>
      <c r="DHF21" s="5"/>
      <c r="DHG21" s="5"/>
      <c r="DHH21" s="5"/>
      <c r="DHI21" s="5"/>
      <c r="DHJ21" s="5"/>
      <c r="DHK21" s="5"/>
      <c r="DHL21" s="5"/>
      <c r="DHM21" s="5"/>
      <c r="DHN21" s="5"/>
      <c r="DHO21" s="5"/>
      <c r="DHP21" s="5"/>
      <c r="DHQ21" s="5"/>
      <c r="DHR21" s="5"/>
      <c r="DHS21" s="5"/>
      <c r="DHT21" s="5"/>
      <c r="DHU21" s="5"/>
      <c r="DHV21" s="5"/>
      <c r="DHW21" s="5"/>
      <c r="DHX21" s="5"/>
      <c r="DHY21" s="5"/>
      <c r="DHZ21" s="5"/>
      <c r="DIA21" s="5"/>
      <c r="DIB21" s="5"/>
      <c r="DIC21" s="5"/>
      <c r="DID21" s="5"/>
      <c r="DIE21" s="5"/>
      <c r="DIF21" s="5"/>
      <c r="DIG21" s="5"/>
      <c r="DIH21" s="5"/>
      <c r="DII21" s="5"/>
      <c r="DIJ21" s="5"/>
      <c r="DIK21" s="5"/>
      <c r="DIL21" s="5"/>
      <c r="DIM21" s="5"/>
      <c r="DIN21" s="5"/>
      <c r="DIO21" s="5"/>
      <c r="DIP21" s="5"/>
      <c r="DIQ21" s="5"/>
      <c r="DIR21" s="5"/>
      <c r="DIS21" s="5"/>
      <c r="DIT21" s="5"/>
      <c r="DIU21" s="5"/>
      <c r="DIV21" s="5"/>
      <c r="DIW21" s="5"/>
      <c r="DIX21" s="5"/>
      <c r="DIY21" s="5"/>
      <c r="DIZ21" s="5"/>
      <c r="DJA21" s="5"/>
      <c r="DJB21" s="5"/>
      <c r="DJC21" s="5"/>
      <c r="DJD21" s="5"/>
      <c r="DJE21" s="5"/>
      <c r="DJF21" s="5"/>
      <c r="DJG21" s="5"/>
      <c r="DJH21" s="5"/>
      <c r="DJI21" s="5"/>
      <c r="DJJ21" s="5"/>
      <c r="DJK21" s="5"/>
      <c r="DJL21" s="5"/>
      <c r="DJM21" s="5"/>
      <c r="DJN21" s="5"/>
      <c r="DJO21" s="5"/>
      <c r="DJP21" s="5"/>
      <c r="DJQ21" s="5"/>
      <c r="DJR21" s="5"/>
      <c r="DJS21" s="5"/>
      <c r="DJT21" s="5"/>
      <c r="DJU21" s="5"/>
      <c r="DJV21" s="5"/>
      <c r="DJW21" s="5"/>
      <c r="DJX21" s="5"/>
      <c r="DJY21" s="5"/>
      <c r="DJZ21" s="5"/>
      <c r="DKA21" s="5"/>
      <c r="DKB21" s="5"/>
      <c r="DKC21" s="5"/>
      <c r="DKD21" s="5"/>
      <c r="DKE21" s="5"/>
      <c r="DKF21" s="5"/>
      <c r="DKG21" s="5"/>
      <c r="DKH21" s="5"/>
      <c r="DKI21" s="5"/>
      <c r="DKJ21" s="5"/>
      <c r="DKK21" s="5"/>
      <c r="DKL21" s="5"/>
      <c r="DKM21" s="5"/>
      <c r="DKN21" s="5"/>
      <c r="DKO21" s="5"/>
      <c r="DKP21" s="5"/>
      <c r="DKQ21" s="5"/>
      <c r="DKR21" s="5"/>
      <c r="DKS21" s="5"/>
      <c r="DKT21" s="5"/>
      <c r="DKU21" s="5"/>
      <c r="DKV21" s="5"/>
      <c r="DKW21" s="5"/>
      <c r="DKX21" s="5"/>
      <c r="DKY21" s="5"/>
      <c r="DKZ21" s="5"/>
      <c r="DLA21" s="5"/>
      <c r="DLB21" s="5"/>
      <c r="DLC21" s="5"/>
      <c r="DLD21" s="5"/>
      <c r="DLE21" s="5"/>
      <c r="DLF21" s="5"/>
      <c r="DLG21" s="5"/>
      <c r="DLH21" s="5"/>
      <c r="DLI21" s="5"/>
      <c r="DLJ21" s="5"/>
      <c r="DLK21" s="5"/>
      <c r="DLL21" s="5"/>
      <c r="DLM21" s="5"/>
      <c r="DLN21" s="5"/>
      <c r="DLO21" s="5"/>
      <c r="DLP21" s="5"/>
      <c r="DLQ21" s="5"/>
      <c r="DLR21" s="5"/>
      <c r="DLS21" s="5"/>
      <c r="DLT21" s="5"/>
      <c r="DLU21" s="5"/>
      <c r="DLV21" s="5"/>
      <c r="DLW21" s="5"/>
      <c r="DLX21" s="5"/>
      <c r="DLY21" s="5"/>
      <c r="DLZ21" s="5"/>
      <c r="DMA21" s="5"/>
      <c r="DMB21" s="5"/>
      <c r="DMC21" s="5"/>
      <c r="DMD21" s="5"/>
      <c r="DME21" s="5"/>
      <c r="DMF21" s="5"/>
      <c r="DMG21" s="5"/>
      <c r="DMH21" s="5"/>
      <c r="DMI21" s="5"/>
      <c r="DMJ21" s="5"/>
      <c r="DMK21" s="5"/>
      <c r="DML21" s="5"/>
      <c r="DMM21" s="5"/>
      <c r="DMN21" s="5"/>
      <c r="DMO21" s="5"/>
      <c r="DMP21" s="5"/>
      <c r="DMQ21" s="5"/>
      <c r="DMR21" s="5"/>
      <c r="DMS21" s="5"/>
      <c r="DMT21" s="5"/>
      <c r="DMU21" s="5"/>
      <c r="DMV21" s="5"/>
      <c r="DMW21" s="5"/>
      <c r="DMX21" s="5"/>
      <c r="DMY21" s="5"/>
      <c r="DMZ21" s="5"/>
      <c r="DNA21" s="5"/>
      <c r="DNB21" s="5"/>
      <c r="DNC21" s="5"/>
      <c r="DND21" s="5"/>
      <c r="DNE21" s="5"/>
      <c r="DNF21" s="5"/>
      <c r="DNG21" s="5"/>
      <c r="DNH21" s="5"/>
      <c r="DNI21" s="5"/>
      <c r="DNJ21" s="5"/>
      <c r="DNK21" s="5"/>
      <c r="DNL21" s="5"/>
      <c r="DNM21" s="5"/>
      <c r="DNN21" s="5"/>
      <c r="DNO21" s="5"/>
      <c r="DNP21" s="5"/>
      <c r="DNQ21" s="5"/>
      <c r="DNR21" s="5"/>
      <c r="DNS21" s="5"/>
      <c r="DNT21" s="5"/>
      <c r="DNU21" s="5"/>
      <c r="DNV21" s="5"/>
      <c r="DNW21" s="5"/>
      <c r="DNX21" s="5"/>
      <c r="DNY21" s="5"/>
      <c r="DNZ21" s="5"/>
      <c r="DOA21" s="5"/>
      <c r="DOB21" s="5"/>
      <c r="DOC21" s="5"/>
      <c r="DOD21" s="5"/>
      <c r="DOE21" s="5"/>
      <c r="DOF21" s="5"/>
      <c r="DOG21" s="5"/>
      <c r="DOH21" s="5"/>
      <c r="DOI21" s="5"/>
      <c r="DOJ21" s="5"/>
      <c r="DOK21" s="5"/>
      <c r="DOL21" s="5"/>
      <c r="DOM21" s="5"/>
      <c r="DON21" s="5"/>
      <c r="DOO21" s="5"/>
      <c r="DOP21" s="5"/>
      <c r="DOQ21" s="5"/>
      <c r="DOR21" s="5"/>
      <c r="DOS21" s="5"/>
      <c r="DOT21" s="5"/>
      <c r="DOU21" s="5"/>
      <c r="DOV21" s="5"/>
      <c r="DOW21" s="5"/>
      <c r="DOX21" s="5"/>
      <c r="DOY21" s="5"/>
      <c r="DOZ21" s="5"/>
      <c r="DPA21" s="5"/>
      <c r="DPB21" s="5"/>
      <c r="DPC21" s="5"/>
      <c r="DPD21" s="5"/>
      <c r="DPE21" s="5"/>
      <c r="DPF21" s="5"/>
      <c r="DPG21" s="5"/>
      <c r="DPH21" s="5"/>
      <c r="DPI21" s="5"/>
      <c r="DPJ21" s="5"/>
      <c r="DPK21" s="5"/>
      <c r="DPL21" s="5"/>
      <c r="DPM21" s="5"/>
      <c r="DPN21" s="5"/>
      <c r="DPO21" s="5"/>
      <c r="DPP21" s="5"/>
      <c r="DPQ21" s="5"/>
      <c r="DPR21" s="5"/>
      <c r="DPS21" s="5"/>
      <c r="DPT21" s="5"/>
      <c r="DPU21" s="5"/>
      <c r="DPV21" s="5"/>
      <c r="DPW21" s="5"/>
      <c r="DPX21" s="5"/>
      <c r="DPY21" s="5"/>
      <c r="DPZ21" s="5"/>
      <c r="DQA21" s="5"/>
      <c r="DQB21" s="5"/>
      <c r="DQC21" s="5"/>
      <c r="DQD21" s="5"/>
      <c r="DQE21" s="5"/>
      <c r="DQF21" s="5"/>
      <c r="DQG21" s="5"/>
      <c r="DQH21" s="5"/>
      <c r="DQI21" s="5"/>
      <c r="DQJ21" s="5"/>
      <c r="DQK21" s="5"/>
      <c r="DQL21" s="5"/>
      <c r="DQM21" s="5"/>
      <c r="DQN21" s="5"/>
      <c r="DQO21" s="5"/>
      <c r="DQP21" s="5"/>
      <c r="DQQ21" s="5"/>
      <c r="DQR21" s="5"/>
      <c r="DQS21" s="5"/>
      <c r="DQT21" s="5"/>
      <c r="DQU21" s="5"/>
      <c r="DQV21" s="5"/>
      <c r="DQW21" s="5"/>
      <c r="DQX21" s="5"/>
      <c r="DQY21" s="5"/>
      <c r="DQZ21" s="5"/>
      <c r="DRA21" s="5"/>
      <c r="DRB21" s="5"/>
      <c r="DRC21" s="5"/>
      <c r="DRD21" s="5"/>
      <c r="DRE21" s="5"/>
      <c r="DRF21" s="5"/>
      <c r="DRG21" s="5"/>
      <c r="DRH21" s="5"/>
      <c r="DRI21" s="5"/>
      <c r="DRJ21" s="5"/>
      <c r="DRK21" s="5"/>
      <c r="DRL21" s="5"/>
      <c r="DRM21" s="5"/>
      <c r="DRN21" s="5"/>
      <c r="DRO21" s="5"/>
      <c r="DRP21" s="5"/>
      <c r="DRQ21" s="5"/>
      <c r="DRR21" s="5"/>
      <c r="DRS21" s="5"/>
      <c r="DRT21" s="5"/>
      <c r="DRU21" s="5"/>
      <c r="DRV21" s="5"/>
      <c r="DRW21" s="5"/>
      <c r="DRX21" s="5"/>
      <c r="DRY21" s="5"/>
      <c r="DRZ21" s="5"/>
      <c r="DSA21" s="5"/>
      <c r="DSB21" s="5"/>
      <c r="DSC21" s="5"/>
      <c r="DSD21" s="5"/>
      <c r="DSE21" s="5"/>
      <c r="DSF21" s="5"/>
      <c r="DSG21" s="5"/>
      <c r="DSH21" s="5"/>
      <c r="DSI21" s="5"/>
      <c r="DSJ21" s="5"/>
      <c r="DSK21" s="5"/>
      <c r="DSL21" s="5"/>
      <c r="DSM21" s="5"/>
      <c r="DSN21" s="5"/>
      <c r="DSO21" s="5"/>
      <c r="DSP21" s="5"/>
      <c r="DSQ21" s="5"/>
      <c r="DSR21" s="5"/>
      <c r="DSS21" s="5"/>
      <c r="DST21" s="5"/>
      <c r="DSU21" s="5"/>
      <c r="DSV21" s="5"/>
      <c r="DSW21" s="5"/>
      <c r="DSX21" s="5"/>
      <c r="DSY21" s="5"/>
      <c r="DSZ21" s="5"/>
      <c r="DTA21" s="5"/>
      <c r="DTB21" s="5"/>
      <c r="DTC21" s="5"/>
      <c r="DTD21" s="5"/>
      <c r="DTE21" s="5"/>
      <c r="DTF21" s="5"/>
      <c r="DTG21" s="5"/>
      <c r="DTH21" s="5"/>
      <c r="DTI21" s="5"/>
      <c r="DTJ21" s="5"/>
      <c r="DTK21" s="5"/>
      <c r="DTL21" s="5"/>
      <c r="DTM21" s="5"/>
      <c r="DTN21" s="5"/>
      <c r="DTO21" s="5"/>
      <c r="DTP21" s="5"/>
      <c r="DTQ21" s="5"/>
      <c r="DTR21" s="5"/>
      <c r="DTS21" s="5"/>
      <c r="DTT21" s="5"/>
      <c r="DTU21" s="5"/>
      <c r="DTV21" s="5"/>
      <c r="DTW21" s="5"/>
      <c r="DTX21" s="5"/>
      <c r="DTY21" s="5"/>
      <c r="DTZ21" s="5"/>
      <c r="DUA21" s="5"/>
      <c r="DUB21" s="5"/>
      <c r="DUC21" s="5"/>
      <c r="DUD21" s="5"/>
      <c r="DUE21" s="5"/>
      <c r="DUF21" s="5"/>
      <c r="DUG21" s="5"/>
      <c r="DUH21" s="5"/>
      <c r="DUI21" s="5"/>
      <c r="DUJ21" s="5"/>
      <c r="DUK21" s="5"/>
      <c r="DUL21" s="5"/>
      <c r="DUM21" s="5"/>
      <c r="DUN21" s="5"/>
      <c r="DUO21" s="5"/>
      <c r="DUP21" s="5"/>
      <c r="DUQ21" s="5"/>
      <c r="DUR21" s="5"/>
      <c r="DUS21" s="5"/>
      <c r="DUT21" s="5"/>
      <c r="DUU21" s="5"/>
      <c r="DUV21" s="5"/>
      <c r="DUW21" s="5"/>
      <c r="DUX21" s="5"/>
      <c r="DUY21" s="5"/>
      <c r="DUZ21" s="5"/>
      <c r="DVA21" s="5"/>
      <c r="DVB21" s="5"/>
      <c r="DVC21" s="5"/>
      <c r="DVD21" s="5"/>
      <c r="DVE21" s="5"/>
      <c r="DVF21" s="5"/>
      <c r="DVG21" s="5"/>
      <c r="DVH21" s="5"/>
      <c r="DVI21" s="5"/>
      <c r="DVJ21" s="5"/>
      <c r="DVK21" s="5"/>
      <c r="DVL21" s="5"/>
      <c r="DVM21" s="5"/>
      <c r="DVN21" s="5"/>
      <c r="DVO21" s="5"/>
      <c r="DVP21" s="5"/>
      <c r="DVQ21" s="5"/>
      <c r="DVR21" s="5"/>
      <c r="DVS21" s="5"/>
      <c r="DVT21" s="5"/>
      <c r="DVU21" s="5"/>
      <c r="DVV21" s="5"/>
      <c r="DVW21" s="5"/>
      <c r="DVX21" s="5"/>
      <c r="DVY21" s="5"/>
      <c r="DVZ21" s="5"/>
      <c r="DWA21" s="5"/>
      <c r="DWB21" s="5"/>
      <c r="DWC21" s="5"/>
      <c r="DWD21" s="5"/>
      <c r="DWE21" s="5"/>
      <c r="DWF21" s="5"/>
      <c r="DWG21" s="5"/>
      <c r="DWH21" s="5"/>
      <c r="DWI21" s="5"/>
      <c r="DWJ21" s="5"/>
      <c r="DWK21" s="5"/>
      <c r="DWL21" s="5"/>
      <c r="DWM21" s="5"/>
      <c r="DWN21" s="5"/>
      <c r="DWO21" s="5"/>
      <c r="DWP21" s="5"/>
      <c r="DWQ21" s="5"/>
      <c r="DWR21" s="5"/>
      <c r="DWS21" s="5"/>
      <c r="DWT21" s="5"/>
      <c r="DWU21" s="5"/>
      <c r="DWV21" s="5"/>
      <c r="DWW21" s="5"/>
      <c r="DWX21" s="5"/>
      <c r="DWY21" s="5"/>
      <c r="DWZ21" s="5"/>
      <c r="DXA21" s="5"/>
      <c r="DXB21" s="5"/>
      <c r="DXC21" s="5"/>
      <c r="DXD21" s="5"/>
      <c r="DXE21" s="5"/>
      <c r="DXF21" s="5"/>
      <c r="DXG21" s="5"/>
      <c r="DXH21" s="5"/>
      <c r="DXI21" s="5"/>
      <c r="DXJ21" s="5"/>
      <c r="DXK21" s="5"/>
      <c r="DXL21" s="5"/>
      <c r="DXM21" s="5"/>
      <c r="DXN21" s="5"/>
      <c r="DXO21" s="5"/>
      <c r="DXP21" s="5"/>
      <c r="DXQ21" s="5"/>
      <c r="DXR21" s="5"/>
      <c r="DXS21" s="5"/>
      <c r="DXT21" s="5"/>
      <c r="DXU21" s="5"/>
      <c r="DXV21" s="5"/>
      <c r="DXW21" s="5"/>
      <c r="DXX21" s="5"/>
      <c r="DXY21" s="5"/>
      <c r="DXZ21" s="5"/>
      <c r="DYA21" s="5"/>
      <c r="DYB21" s="5"/>
      <c r="DYC21" s="5"/>
      <c r="DYD21" s="5"/>
      <c r="DYE21" s="5"/>
      <c r="DYF21" s="5"/>
      <c r="DYG21" s="5"/>
      <c r="DYH21" s="5"/>
      <c r="DYI21" s="5"/>
      <c r="DYJ21" s="5"/>
      <c r="DYK21" s="5"/>
      <c r="DYL21" s="5"/>
      <c r="DYM21" s="5"/>
      <c r="DYN21" s="5"/>
      <c r="DYO21" s="5"/>
      <c r="DYP21" s="5"/>
      <c r="DYQ21" s="5"/>
      <c r="DYR21" s="5"/>
      <c r="DYS21" s="5"/>
      <c r="DYT21" s="5"/>
      <c r="DYU21" s="5"/>
      <c r="DYV21" s="5"/>
      <c r="DYW21" s="5"/>
      <c r="DYX21" s="5"/>
      <c r="DYY21" s="5"/>
      <c r="DYZ21" s="5"/>
      <c r="DZA21" s="5"/>
      <c r="DZB21" s="5"/>
      <c r="DZC21" s="5"/>
      <c r="DZD21" s="5"/>
      <c r="DZE21" s="5"/>
      <c r="DZF21" s="5"/>
      <c r="DZG21" s="5"/>
      <c r="DZH21" s="5"/>
      <c r="DZI21" s="5"/>
      <c r="DZJ21" s="5"/>
      <c r="DZK21" s="5"/>
      <c r="DZL21" s="5"/>
      <c r="DZM21" s="5"/>
      <c r="DZN21" s="5"/>
      <c r="DZO21" s="5"/>
      <c r="DZP21" s="5"/>
      <c r="DZQ21" s="5"/>
      <c r="DZR21" s="5"/>
      <c r="DZS21" s="5"/>
      <c r="DZT21" s="5"/>
      <c r="DZU21" s="5"/>
      <c r="DZV21" s="5"/>
      <c r="DZW21" s="5"/>
      <c r="DZX21" s="5"/>
      <c r="DZY21" s="5"/>
      <c r="DZZ21" s="5"/>
      <c r="EAA21" s="5"/>
      <c r="EAB21" s="5"/>
      <c r="EAC21" s="5"/>
      <c r="EAD21" s="5"/>
      <c r="EAE21" s="5"/>
      <c r="EAF21" s="5"/>
      <c r="EAG21" s="5"/>
      <c r="EAH21" s="5"/>
      <c r="EAI21" s="5"/>
      <c r="EAJ21" s="5"/>
      <c r="EAK21" s="5"/>
      <c r="EAL21" s="5"/>
      <c r="EAM21" s="5"/>
      <c r="EAN21" s="5"/>
      <c r="EAO21" s="5"/>
      <c r="EAP21" s="5"/>
      <c r="EAQ21" s="5"/>
      <c r="EAR21" s="5"/>
      <c r="EAS21" s="5"/>
      <c r="EAT21" s="5"/>
      <c r="EAU21" s="5"/>
      <c r="EAV21" s="5"/>
      <c r="EAW21" s="5"/>
      <c r="EAX21" s="5"/>
      <c r="EAY21" s="5"/>
      <c r="EAZ21" s="5"/>
      <c r="EBA21" s="5"/>
      <c r="EBB21" s="5"/>
      <c r="EBC21" s="5"/>
      <c r="EBD21" s="5"/>
      <c r="EBE21" s="5"/>
      <c r="EBF21" s="5"/>
      <c r="EBG21" s="5"/>
      <c r="EBH21" s="5"/>
      <c r="EBI21" s="5"/>
      <c r="EBJ21" s="5"/>
      <c r="EBK21" s="5"/>
      <c r="EBL21" s="5"/>
      <c r="EBM21" s="5"/>
      <c r="EBN21" s="5"/>
      <c r="EBO21" s="5"/>
      <c r="EBP21" s="5"/>
      <c r="EBQ21" s="5"/>
      <c r="EBR21" s="5"/>
      <c r="EBS21" s="5"/>
      <c r="EBT21" s="5"/>
      <c r="EBU21" s="5"/>
      <c r="EBV21" s="5"/>
      <c r="EBW21" s="5"/>
      <c r="EBX21" s="5"/>
      <c r="EBY21" s="5"/>
      <c r="EBZ21" s="5"/>
      <c r="ECA21" s="5"/>
      <c r="ECB21" s="5"/>
      <c r="ECC21" s="5"/>
      <c r="ECD21" s="5"/>
      <c r="ECE21" s="5"/>
      <c r="ECF21" s="5"/>
      <c r="ECG21" s="5"/>
      <c r="ECH21" s="5"/>
      <c r="ECI21" s="5"/>
      <c r="ECJ21" s="5"/>
      <c r="ECK21" s="5"/>
      <c r="ECL21" s="5"/>
      <c r="ECM21" s="5"/>
      <c r="ECN21" s="5"/>
      <c r="ECO21" s="5"/>
      <c r="ECP21" s="5"/>
      <c r="ECQ21" s="5"/>
      <c r="ECR21" s="5"/>
      <c r="ECS21" s="5"/>
      <c r="ECT21" s="5"/>
      <c r="ECU21" s="5"/>
      <c r="ECV21" s="5"/>
      <c r="ECW21" s="5"/>
      <c r="ECX21" s="5"/>
      <c r="ECY21" s="5"/>
      <c r="ECZ21" s="5"/>
      <c r="EDA21" s="5"/>
      <c r="EDB21" s="5"/>
      <c r="EDC21" s="5"/>
      <c r="EDD21" s="5"/>
      <c r="EDE21" s="5"/>
      <c r="EDF21" s="5"/>
      <c r="EDG21" s="5"/>
      <c r="EDH21" s="5"/>
      <c r="EDI21" s="5"/>
      <c r="EDJ21" s="5"/>
      <c r="EDK21" s="5"/>
      <c r="EDL21" s="5"/>
      <c r="EDM21" s="5"/>
      <c r="EDN21" s="5"/>
      <c r="EDO21" s="5"/>
      <c r="EDP21" s="5"/>
      <c r="EDQ21" s="5"/>
      <c r="EDR21" s="5"/>
      <c r="EDS21" s="5"/>
      <c r="EDT21" s="5"/>
      <c r="EDU21" s="5"/>
      <c r="EDV21" s="5"/>
      <c r="EDW21" s="5"/>
      <c r="EDX21" s="5"/>
      <c r="EDY21" s="5"/>
      <c r="EDZ21" s="5"/>
      <c r="EEA21" s="5"/>
      <c r="EEB21" s="5"/>
      <c r="EEC21" s="5"/>
      <c r="EED21" s="5"/>
      <c r="EEE21" s="5"/>
      <c r="EEF21" s="5"/>
      <c r="EEG21" s="5"/>
      <c r="EEH21" s="5"/>
      <c r="EEI21" s="5"/>
      <c r="EEJ21" s="5"/>
      <c r="EEK21" s="5"/>
      <c r="EEL21" s="5"/>
      <c r="EEM21" s="5"/>
      <c r="EEN21" s="5"/>
      <c r="EEO21" s="5"/>
      <c r="EEP21" s="5"/>
      <c r="EEQ21" s="5"/>
      <c r="EER21" s="5"/>
      <c r="EES21" s="5"/>
      <c r="EET21" s="5"/>
      <c r="EEU21" s="5"/>
      <c r="EEV21" s="5"/>
      <c r="EEW21" s="5"/>
      <c r="EEX21" s="5"/>
      <c r="EEY21" s="5"/>
      <c r="EEZ21" s="5"/>
      <c r="EFA21" s="5"/>
      <c r="EFB21" s="5"/>
      <c r="EFC21" s="5"/>
      <c r="EFD21" s="5"/>
      <c r="EFE21" s="5"/>
      <c r="EFF21" s="5"/>
      <c r="EFG21" s="5"/>
      <c r="EFH21" s="5"/>
      <c r="EFI21" s="5"/>
      <c r="EFJ21" s="5"/>
      <c r="EFK21" s="5"/>
      <c r="EFL21" s="5"/>
      <c r="EFM21" s="5"/>
      <c r="EFN21" s="5"/>
      <c r="EFO21" s="5"/>
      <c r="EFP21" s="5"/>
      <c r="EFQ21" s="5"/>
      <c r="EFR21" s="5"/>
      <c r="EFS21" s="5"/>
      <c r="EFT21" s="5"/>
      <c r="EFU21" s="5"/>
      <c r="EFV21" s="5"/>
      <c r="EFW21" s="5"/>
      <c r="EFX21" s="5"/>
      <c r="EFY21" s="5"/>
      <c r="EFZ21" s="5"/>
      <c r="EGA21" s="5"/>
      <c r="EGB21" s="5"/>
      <c r="EGC21" s="5"/>
      <c r="EGD21" s="5"/>
      <c r="EGE21" s="5"/>
      <c r="EGF21" s="5"/>
      <c r="EGG21" s="5"/>
      <c r="EGH21" s="5"/>
      <c r="EGI21" s="5"/>
      <c r="EGJ21" s="5"/>
      <c r="EGK21" s="5"/>
      <c r="EGL21" s="5"/>
      <c r="EGM21" s="5"/>
      <c r="EGN21" s="5"/>
      <c r="EGO21" s="5"/>
      <c r="EGP21" s="5"/>
      <c r="EGQ21" s="5"/>
      <c r="EGR21" s="5"/>
      <c r="EGS21" s="5"/>
      <c r="EGT21" s="5"/>
      <c r="EGU21" s="5"/>
      <c r="EGV21" s="5"/>
      <c r="EGW21" s="5"/>
      <c r="EGX21" s="5"/>
      <c r="EGY21" s="5"/>
      <c r="EGZ21" s="5"/>
      <c r="EHA21" s="5"/>
      <c r="EHB21" s="5"/>
      <c r="EHC21" s="5"/>
      <c r="EHD21" s="5"/>
      <c r="EHE21" s="5"/>
      <c r="EHF21" s="5"/>
      <c r="EHG21" s="5"/>
      <c r="EHH21" s="5"/>
      <c r="EHI21" s="5"/>
      <c r="EHJ21" s="5"/>
      <c r="EHK21" s="5"/>
      <c r="EHL21" s="5"/>
      <c r="EHM21" s="5"/>
      <c r="EHN21" s="5"/>
      <c r="EHO21" s="5"/>
      <c r="EHP21" s="5"/>
      <c r="EHQ21" s="5"/>
      <c r="EHR21" s="5"/>
      <c r="EHS21" s="5"/>
      <c r="EHT21" s="5"/>
      <c r="EHU21" s="5"/>
      <c r="EHV21" s="5"/>
      <c r="EHW21" s="5"/>
      <c r="EHX21" s="5"/>
      <c r="EHY21" s="5"/>
      <c r="EHZ21" s="5"/>
      <c r="EIA21" s="5"/>
      <c r="EIB21" s="5"/>
      <c r="EIC21" s="5"/>
      <c r="EID21" s="5"/>
      <c r="EIE21" s="5"/>
      <c r="EIF21" s="5"/>
      <c r="EIG21" s="5"/>
      <c r="EIH21" s="5"/>
      <c r="EII21" s="5"/>
      <c r="EIJ21" s="5"/>
      <c r="EIK21" s="5"/>
      <c r="EIL21" s="5"/>
      <c r="EIM21" s="5"/>
      <c r="EIN21" s="5"/>
      <c r="EIO21" s="5"/>
      <c r="EIP21" s="5"/>
      <c r="EIQ21" s="5"/>
      <c r="EIR21" s="5"/>
      <c r="EIS21" s="5"/>
      <c r="EIT21" s="5"/>
      <c r="EIU21" s="5"/>
      <c r="EIV21" s="5"/>
      <c r="EIW21" s="5"/>
      <c r="EIX21" s="5"/>
      <c r="EIY21" s="5"/>
      <c r="EIZ21" s="5"/>
      <c r="EJA21" s="5"/>
      <c r="EJB21" s="5"/>
      <c r="EJC21" s="5"/>
      <c r="EJD21" s="5"/>
      <c r="EJE21" s="5"/>
      <c r="EJF21" s="5"/>
      <c r="EJG21" s="5"/>
      <c r="EJH21" s="5"/>
      <c r="EJI21" s="5"/>
      <c r="EJJ21" s="5"/>
      <c r="EJK21" s="5"/>
      <c r="EJL21" s="5"/>
      <c r="EJM21" s="5"/>
      <c r="EJN21" s="5"/>
      <c r="EJO21" s="5"/>
      <c r="EJP21" s="5"/>
      <c r="EJQ21" s="5"/>
      <c r="EJR21" s="5"/>
      <c r="EJS21" s="5"/>
      <c r="EJT21" s="5"/>
      <c r="EJU21" s="5"/>
      <c r="EJV21" s="5"/>
      <c r="EJW21" s="5"/>
      <c r="EJX21" s="5"/>
      <c r="EJY21" s="5"/>
      <c r="EJZ21" s="5"/>
      <c r="EKA21" s="5"/>
      <c r="EKB21" s="5"/>
      <c r="EKC21" s="5"/>
      <c r="EKD21" s="5"/>
      <c r="EKE21" s="5"/>
      <c r="EKF21" s="5"/>
      <c r="EKG21" s="5"/>
      <c r="EKH21" s="5"/>
      <c r="EKI21" s="5"/>
      <c r="EKJ21" s="5"/>
      <c r="EKK21" s="5"/>
      <c r="EKL21" s="5"/>
      <c r="EKM21" s="5"/>
      <c r="EKN21" s="5"/>
      <c r="EKO21" s="5"/>
      <c r="EKP21" s="5"/>
      <c r="EKQ21" s="5"/>
      <c r="EKR21" s="5"/>
      <c r="EKS21" s="5"/>
      <c r="EKT21" s="5"/>
      <c r="EKU21" s="5"/>
      <c r="EKV21" s="5"/>
      <c r="EKW21" s="5"/>
      <c r="EKX21" s="5"/>
      <c r="EKY21" s="5"/>
      <c r="EKZ21" s="5"/>
      <c r="ELA21" s="5"/>
      <c r="ELB21" s="5"/>
      <c r="ELC21" s="5"/>
      <c r="ELD21" s="5"/>
      <c r="ELE21" s="5"/>
      <c r="ELF21" s="5"/>
      <c r="ELG21" s="5"/>
      <c r="ELH21" s="5"/>
      <c r="ELI21" s="5"/>
      <c r="ELJ21" s="5"/>
      <c r="ELK21" s="5"/>
      <c r="ELL21" s="5"/>
      <c r="ELM21" s="5"/>
      <c r="ELN21" s="5"/>
      <c r="ELO21" s="5"/>
      <c r="ELP21" s="5"/>
      <c r="ELQ21" s="5"/>
      <c r="ELR21" s="5"/>
      <c r="ELS21" s="5"/>
      <c r="ELT21" s="5"/>
      <c r="ELU21" s="5"/>
      <c r="ELV21" s="5"/>
      <c r="ELW21" s="5"/>
      <c r="ELX21" s="5"/>
      <c r="ELY21" s="5"/>
      <c r="ELZ21" s="5"/>
      <c r="EMA21" s="5"/>
      <c r="EMB21" s="5"/>
      <c r="EMC21" s="5"/>
      <c r="EMD21" s="5"/>
      <c r="EME21" s="5"/>
      <c r="EMF21" s="5"/>
      <c r="EMG21" s="5"/>
      <c r="EMH21" s="5"/>
      <c r="EMI21" s="5"/>
      <c r="EMJ21" s="5"/>
      <c r="EMK21" s="5"/>
      <c r="EML21" s="5"/>
      <c r="EMM21" s="5"/>
      <c r="EMN21" s="5"/>
      <c r="EMO21" s="5"/>
      <c r="EMP21" s="5"/>
      <c r="EMQ21" s="5"/>
      <c r="EMR21" s="5"/>
      <c r="EMS21" s="5"/>
      <c r="EMT21" s="5"/>
      <c r="EMU21" s="5"/>
      <c r="EMV21" s="5"/>
      <c r="EMW21" s="5"/>
      <c r="EMX21" s="5"/>
      <c r="EMY21" s="5"/>
      <c r="EMZ21" s="5"/>
      <c r="ENA21" s="5"/>
      <c r="ENB21" s="5"/>
      <c r="ENC21" s="5"/>
      <c r="END21" s="5"/>
      <c r="ENE21" s="5"/>
      <c r="ENF21" s="5"/>
      <c r="ENG21" s="5"/>
      <c r="ENH21" s="5"/>
      <c r="ENI21" s="5"/>
      <c r="ENJ21" s="5"/>
      <c r="ENK21" s="5"/>
      <c r="ENL21" s="5"/>
      <c r="ENM21" s="5"/>
      <c r="ENN21" s="5"/>
      <c r="ENO21" s="5"/>
      <c r="ENP21" s="5"/>
      <c r="ENQ21" s="5"/>
      <c r="ENR21" s="5"/>
      <c r="ENS21" s="5"/>
      <c r="ENT21" s="5"/>
      <c r="ENU21" s="5"/>
      <c r="ENV21" s="5"/>
      <c r="ENW21" s="5"/>
      <c r="ENX21" s="5"/>
      <c r="ENY21" s="5"/>
      <c r="ENZ21" s="5"/>
      <c r="EOA21" s="5"/>
      <c r="EOB21" s="5"/>
      <c r="EOC21" s="5"/>
      <c r="EOD21" s="5"/>
      <c r="EOE21" s="5"/>
      <c r="EOF21" s="5"/>
      <c r="EOG21" s="5"/>
      <c r="EOH21" s="5"/>
      <c r="EOI21" s="5"/>
      <c r="EOJ21" s="5"/>
      <c r="EOK21" s="5"/>
      <c r="EOL21" s="5"/>
      <c r="EOM21" s="5"/>
      <c r="EON21" s="5"/>
      <c r="EOO21" s="5"/>
      <c r="EOP21" s="5"/>
      <c r="EOQ21" s="5"/>
      <c r="EOR21" s="5"/>
      <c r="EOS21" s="5"/>
      <c r="EOT21" s="5"/>
      <c r="EOU21" s="5"/>
      <c r="EOV21" s="5"/>
      <c r="EOW21" s="5"/>
      <c r="EOX21" s="5"/>
      <c r="EOY21" s="5"/>
      <c r="EOZ21" s="5"/>
      <c r="EPA21" s="5"/>
      <c r="EPB21" s="5"/>
      <c r="EPC21" s="5"/>
      <c r="EPD21" s="5"/>
      <c r="EPE21" s="5"/>
      <c r="EPF21" s="5"/>
      <c r="EPG21" s="5"/>
      <c r="EPH21" s="5"/>
      <c r="EPI21" s="5"/>
      <c r="EPJ21" s="5"/>
      <c r="EPK21" s="5"/>
      <c r="EPL21" s="5"/>
      <c r="EPM21" s="5"/>
      <c r="EPN21" s="5"/>
      <c r="EPO21" s="5"/>
      <c r="EPP21" s="5"/>
      <c r="EPQ21" s="5"/>
      <c r="EPR21" s="5"/>
      <c r="EPS21" s="5"/>
      <c r="EPT21" s="5"/>
      <c r="EPU21" s="5"/>
      <c r="EPV21" s="5"/>
      <c r="EPW21" s="5"/>
      <c r="EPX21" s="5"/>
      <c r="EPY21" s="5"/>
      <c r="EPZ21" s="5"/>
      <c r="EQA21" s="5"/>
      <c r="EQB21" s="5"/>
      <c r="EQC21" s="5"/>
      <c r="EQD21" s="5"/>
      <c r="EQE21" s="5"/>
      <c r="EQF21" s="5"/>
      <c r="EQG21" s="5"/>
      <c r="EQH21" s="5"/>
      <c r="EQI21" s="5"/>
      <c r="EQJ21" s="5"/>
      <c r="EQK21" s="5"/>
      <c r="EQL21" s="5"/>
      <c r="EQM21" s="5"/>
      <c r="EQN21" s="5"/>
      <c r="EQO21" s="5"/>
      <c r="EQP21" s="5"/>
      <c r="EQQ21" s="5"/>
      <c r="EQR21" s="5"/>
      <c r="EQS21" s="5"/>
      <c r="EQT21" s="5"/>
      <c r="EQU21" s="5"/>
      <c r="EQV21" s="5"/>
      <c r="EQW21" s="5"/>
      <c r="EQX21" s="5"/>
      <c r="EQY21" s="5"/>
      <c r="EQZ21" s="5"/>
      <c r="ERA21" s="5"/>
      <c r="ERB21" s="5"/>
      <c r="ERC21" s="5"/>
      <c r="ERD21" s="5"/>
      <c r="ERE21" s="5"/>
      <c r="ERF21" s="5"/>
      <c r="ERG21" s="5"/>
      <c r="ERH21" s="5"/>
      <c r="ERI21" s="5"/>
      <c r="ERJ21" s="5"/>
      <c r="ERK21" s="5"/>
      <c r="ERL21" s="5"/>
      <c r="ERM21" s="5"/>
      <c r="ERN21" s="5"/>
      <c r="ERO21" s="5"/>
      <c r="ERP21" s="5"/>
      <c r="ERQ21" s="5"/>
      <c r="ERR21" s="5"/>
      <c r="ERS21" s="5"/>
      <c r="ERT21" s="5"/>
      <c r="ERU21" s="5"/>
      <c r="ERV21" s="5"/>
      <c r="ERW21" s="5"/>
      <c r="ERX21" s="5"/>
      <c r="ERY21" s="5"/>
      <c r="ERZ21" s="5"/>
      <c r="ESA21" s="5"/>
      <c r="ESB21" s="5"/>
      <c r="ESC21" s="5"/>
      <c r="ESD21" s="5"/>
      <c r="ESE21" s="5"/>
      <c r="ESF21" s="5"/>
      <c r="ESG21" s="5"/>
      <c r="ESH21" s="5"/>
      <c r="ESI21" s="5"/>
      <c r="ESJ21" s="5"/>
      <c r="ESK21" s="5"/>
      <c r="ESL21" s="5"/>
      <c r="ESM21" s="5"/>
      <c r="ESN21" s="5"/>
      <c r="ESO21" s="5"/>
      <c r="ESP21" s="5"/>
      <c r="ESQ21" s="5"/>
      <c r="ESR21" s="5"/>
      <c r="ESS21" s="5"/>
      <c r="EST21" s="5"/>
      <c r="ESU21" s="5"/>
      <c r="ESV21" s="5"/>
      <c r="ESW21" s="5"/>
      <c r="ESX21" s="5"/>
      <c r="ESY21" s="5"/>
      <c r="ESZ21" s="5"/>
      <c r="ETA21" s="5"/>
      <c r="ETB21" s="5"/>
      <c r="ETC21" s="5"/>
      <c r="ETD21" s="5"/>
      <c r="ETE21" s="5"/>
      <c r="ETF21" s="5"/>
      <c r="ETG21" s="5"/>
      <c r="ETH21" s="5"/>
      <c r="ETI21" s="5"/>
      <c r="ETJ21" s="5"/>
      <c r="ETK21" s="5"/>
      <c r="ETL21" s="5"/>
      <c r="ETM21" s="5"/>
      <c r="ETN21" s="5"/>
      <c r="ETO21" s="5"/>
      <c r="ETP21" s="5"/>
      <c r="ETQ21" s="5"/>
      <c r="ETR21" s="5"/>
      <c r="ETS21" s="5"/>
      <c r="ETT21" s="5"/>
      <c r="ETU21" s="5"/>
      <c r="ETV21" s="5"/>
      <c r="ETW21" s="5"/>
      <c r="ETX21" s="5"/>
      <c r="ETY21" s="5"/>
      <c r="ETZ21" s="5"/>
      <c r="EUA21" s="5"/>
      <c r="EUB21" s="5"/>
      <c r="EUC21" s="5"/>
      <c r="EUD21" s="5"/>
      <c r="EUE21" s="5"/>
      <c r="EUF21" s="5"/>
      <c r="EUG21" s="5"/>
      <c r="EUH21" s="5"/>
      <c r="EUI21" s="5"/>
      <c r="EUJ21" s="5"/>
      <c r="EUK21" s="5"/>
      <c r="EUL21" s="5"/>
      <c r="EUM21" s="5"/>
      <c r="EUN21" s="5"/>
      <c r="EUO21" s="5"/>
      <c r="EUP21" s="5"/>
      <c r="EUQ21" s="5"/>
      <c r="EUR21" s="5"/>
      <c r="EUS21" s="5"/>
      <c r="EUT21" s="5"/>
      <c r="EUU21" s="5"/>
      <c r="EUV21" s="5"/>
      <c r="EUW21" s="5"/>
      <c r="EUX21" s="5"/>
      <c r="EUY21" s="5"/>
      <c r="EUZ21" s="5"/>
      <c r="EVA21" s="5"/>
      <c r="EVB21" s="5"/>
      <c r="EVC21" s="5"/>
      <c r="EVD21" s="5"/>
      <c r="EVE21" s="5"/>
      <c r="EVF21" s="5"/>
      <c r="EVG21" s="5"/>
      <c r="EVH21" s="5"/>
      <c r="EVI21" s="5"/>
      <c r="EVJ21" s="5"/>
      <c r="EVK21" s="5"/>
      <c r="EVL21" s="5"/>
      <c r="EVM21" s="5"/>
      <c r="EVN21" s="5"/>
      <c r="EVO21" s="5"/>
      <c r="EVP21" s="5"/>
      <c r="EVQ21" s="5"/>
      <c r="EVR21" s="5"/>
      <c r="EVS21" s="5"/>
      <c r="EVT21" s="5"/>
      <c r="EVU21" s="5"/>
      <c r="EVV21" s="5"/>
      <c r="EVW21" s="5"/>
      <c r="EVX21" s="5"/>
      <c r="EVY21" s="5"/>
      <c r="EVZ21" s="5"/>
      <c r="EWA21" s="5"/>
      <c r="EWB21" s="5"/>
      <c r="EWC21" s="5"/>
      <c r="EWD21" s="5"/>
      <c r="EWE21" s="5"/>
      <c r="EWF21" s="5"/>
      <c r="EWG21" s="5"/>
      <c r="EWH21" s="5"/>
      <c r="EWI21" s="5"/>
      <c r="EWJ21" s="5"/>
      <c r="EWK21" s="5"/>
      <c r="EWL21" s="5"/>
      <c r="EWM21" s="5"/>
      <c r="EWN21" s="5"/>
      <c r="EWO21" s="5"/>
      <c r="EWP21" s="5"/>
      <c r="EWQ21" s="5"/>
      <c r="EWR21" s="5"/>
      <c r="EWS21" s="5"/>
      <c r="EWT21" s="5"/>
      <c r="EWU21" s="5"/>
      <c r="EWV21" s="5"/>
      <c r="EWW21" s="5"/>
      <c r="EWX21" s="5"/>
      <c r="EWY21" s="5"/>
      <c r="EWZ21" s="5"/>
      <c r="EXA21" s="5"/>
      <c r="EXB21" s="5"/>
      <c r="EXC21" s="5"/>
      <c r="EXD21" s="5"/>
      <c r="EXE21" s="5"/>
      <c r="EXF21" s="5"/>
      <c r="EXG21" s="5"/>
      <c r="EXH21" s="5"/>
      <c r="EXI21" s="5"/>
      <c r="EXJ21" s="5"/>
      <c r="EXK21" s="5"/>
      <c r="EXL21" s="5"/>
      <c r="EXM21" s="5"/>
      <c r="EXN21" s="5"/>
      <c r="EXO21" s="5"/>
      <c r="EXP21" s="5"/>
      <c r="EXQ21" s="5"/>
      <c r="EXR21" s="5"/>
      <c r="EXS21" s="5"/>
      <c r="EXT21" s="5"/>
      <c r="EXU21" s="5"/>
      <c r="EXV21" s="5"/>
      <c r="EXW21" s="5"/>
      <c r="EXX21" s="5"/>
      <c r="EXY21" s="5"/>
      <c r="EXZ21" s="5"/>
      <c r="EYA21" s="5"/>
      <c r="EYB21" s="5"/>
      <c r="EYC21" s="5"/>
      <c r="EYD21" s="5"/>
      <c r="EYE21" s="5"/>
      <c r="EYF21" s="5"/>
      <c r="EYG21" s="5"/>
      <c r="EYH21" s="5"/>
      <c r="EYI21" s="5"/>
      <c r="EYJ21" s="5"/>
      <c r="EYK21" s="5"/>
      <c r="EYL21" s="5"/>
      <c r="EYM21" s="5"/>
      <c r="EYN21" s="5"/>
      <c r="EYO21" s="5"/>
      <c r="EYP21" s="5"/>
      <c r="EYQ21" s="5"/>
      <c r="EYR21" s="5"/>
      <c r="EYS21" s="5"/>
      <c r="EYT21" s="5"/>
      <c r="EYU21" s="5"/>
      <c r="EYV21" s="5"/>
      <c r="EYW21" s="5"/>
      <c r="EYX21" s="5"/>
      <c r="EYY21" s="5"/>
      <c r="EYZ21" s="5"/>
      <c r="EZA21" s="5"/>
      <c r="EZB21" s="5"/>
      <c r="EZC21" s="5"/>
      <c r="EZD21" s="5"/>
      <c r="EZE21" s="5"/>
      <c r="EZF21" s="5"/>
      <c r="EZG21" s="5"/>
      <c r="EZH21" s="5"/>
      <c r="EZI21" s="5"/>
      <c r="EZJ21" s="5"/>
      <c r="EZK21" s="5"/>
      <c r="EZL21" s="5"/>
      <c r="EZM21" s="5"/>
      <c r="EZN21" s="5"/>
      <c r="EZO21" s="5"/>
      <c r="EZP21" s="5"/>
      <c r="EZQ21" s="5"/>
      <c r="EZR21" s="5"/>
      <c r="EZS21" s="5"/>
      <c r="EZT21" s="5"/>
      <c r="EZU21" s="5"/>
      <c r="EZV21" s="5"/>
      <c r="EZW21" s="5"/>
      <c r="EZX21" s="5"/>
      <c r="EZY21" s="5"/>
      <c r="EZZ21" s="5"/>
      <c r="FAA21" s="5"/>
      <c r="FAB21" s="5"/>
      <c r="FAC21" s="5"/>
      <c r="FAD21" s="5"/>
      <c r="FAE21" s="5"/>
      <c r="FAF21" s="5"/>
      <c r="FAG21" s="5"/>
      <c r="FAH21" s="5"/>
      <c r="FAI21" s="5"/>
      <c r="FAJ21" s="5"/>
      <c r="FAK21" s="5"/>
      <c r="FAL21" s="5"/>
      <c r="FAM21" s="5"/>
      <c r="FAN21" s="5"/>
      <c r="FAO21" s="5"/>
      <c r="FAP21" s="5"/>
      <c r="FAQ21" s="5"/>
      <c r="FAR21" s="5"/>
      <c r="FAS21" s="5"/>
      <c r="FAT21" s="5"/>
      <c r="FAU21" s="5"/>
      <c r="FAV21" s="5"/>
      <c r="FAW21" s="5"/>
      <c r="FAX21" s="5"/>
      <c r="FAY21" s="5"/>
      <c r="FAZ21" s="5"/>
      <c r="FBA21" s="5"/>
      <c r="FBB21" s="5"/>
      <c r="FBC21" s="5"/>
      <c r="FBD21" s="5"/>
      <c r="FBE21" s="5"/>
      <c r="FBF21" s="5"/>
      <c r="FBG21" s="5"/>
      <c r="FBH21" s="5"/>
      <c r="FBI21" s="5"/>
      <c r="FBJ21" s="5"/>
      <c r="FBK21" s="5"/>
      <c r="FBL21" s="5"/>
      <c r="FBM21" s="5"/>
      <c r="FBN21" s="5"/>
      <c r="FBO21" s="5"/>
      <c r="FBP21" s="5"/>
      <c r="FBQ21" s="5"/>
      <c r="FBR21" s="5"/>
      <c r="FBS21" s="5"/>
      <c r="FBT21" s="5"/>
      <c r="FBU21" s="5"/>
      <c r="FBV21" s="5"/>
      <c r="FBW21" s="5"/>
      <c r="FBX21" s="5"/>
      <c r="FBY21" s="5"/>
      <c r="FBZ21" s="5"/>
      <c r="FCA21" s="5"/>
      <c r="FCB21" s="5"/>
      <c r="FCC21" s="5"/>
      <c r="FCD21" s="5"/>
      <c r="FCE21" s="5"/>
      <c r="FCF21" s="5"/>
      <c r="FCG21" s="5"/>
      <c r="FCH21" s="5"/>
      <c r="FCI21" s="5"/>
      <c r="FCJ21" s="5"/>
      <c r="FCK21" s="5"/>
      <c r="FCL21" s="5"/>
      <c r="FCM21" s="5"/>
      <c r="FCN21" s="5"/>
      <c r="FCO21" s="5"/>
      <c r="FCP21" s="5"/>
      <c r="FCQ21" s="5"/>
      <c r="FCR21" s="5"/>
      <c r="FCS21" s="5"/>
      <c r="FCT21" s="5"/>
      <c r="FCU21" s="5"/>
      <c r="FCV21" s="5"/>
      <c r="FCW21" s="5"/>
      <c r="FCX21" s="5"/>
      <c r="FCY21" s="5"/>
      <c r="FCZ21" s="5"/>
      <c r="FDA21" s="5"/>
      <c r="FDB21" s="5"/>
      <c r="FDC21" s="5"/>
      <c r="FDD21" s="5"/>
      <c r="FDE21" s="5"/>
      <c r="FDF21" s="5"/>
      <c r="FDG21" s="5"/>
      <c r="FDH21" s="5"/>
      <c r="FDI21" s="5"/>
      <c r="FDJ21" s="5"/>
      <c r="FDK21" s="5"/>
      <c r="FDL21" s="5"/>
      <c r="FDM21" s="5"/>
      <c r="FDN21" s="5"/>
      <c r="FDO21" s="5"/>
      <c r="FDP21" s="5"/>
      <c r="FDQ21" s="5"/>
      <c r="FDR21" s="5"/>
      <c r="FDS21" s="5"/>
      <c r="FDT21" s="5"/>
      <c r="FDU21" s="5"/>
      <c r="FDV21" s="5"/>
      <c r="FDW21" s="5"/>
      <c r="FDX21" s="5"/>
      <c r="FDY21" s="5"/>
      <c r="FDZ21" s="5"/>
      <c r="FEA21" s="5"/>
      <c r="FEB21" s="5"/>
      <c r="FEC21" s="5"/>
      <c r="FED21" s="5"/>
      <c r="FEE21" s="5"/>
      <c r="FEF21" s="5"/>
      <c r="FEG21" s="5"/>
      <c r="FEH21" s="5"/>
      <c r="FEI21" s="5"/>
      <c r="FEJ21" s="5"/>
      <c r="FEK21" s="5"/>
      <c r="FEL21" s="5"/>
      <c r="FEM21" s="5"/>
      <c r="FEN21" s="5"/>
      <c r="FEO21" s="5"/>
      <c r="FEP21" s="5"/>
      <c r="FEQ21" s="5"/>
      <c r="FER21" s="5"/>
      <c r="FES21" s="5"/>
      <c r="FET21" s="5"/>
      <c r="FEU21" s="5"/>
      <c r="FEV21" s="5"/>
      <c r="FEW21" s="5"/>
      <c r="FEX21" s="5"/>
      <c r="FEY21" s="5"/>
      <c r="FEZ21" s="5"/>
      <c r="FFA21" s="5"/>
      <c r="FFB21" s="5"/>
      <c r="FFC21" s="5"/>
      <c r="FFD21" s="5"/>
      <c r="FFE21" s="5"/>
      <c r="FFF21" s="5"/>
      <c r="FFG21" s="5"/>
      <c r="FFH21" s="5"/>
      <c r="FFI21" s="5"/>
      <c r="FFJ21" s="5"/>
      <c r="FFK21" s="5"/>
      <c r="FFL21" s="5"/>
      <c r="FFM21" s="5"/>
      <c r="FFN21" s="5"/>
      <c r="FFO21" s="5"/>
      <c r="FFP21" s="5"/>
      <c r="FFQ21" s="5"/>
      <c r="FFR21" s="5"/>
      <c r="FFS21" s="5"/>
      <c r="FFT21" s="5"/>
      <c r="FFU21" s="5"/>
      <c r="FFV21" s="5"/>
      <c r="FFW21" s="5"/>
      <c r="FFX21" s="5"/>
      <c r="FFY21" s="5"/>
      <c r="FFZ21" s="5"/>
      <c r="FGA21" s="5"/>
      <c r="FGB21" s="5"/>
      <c r="FGC21" s="5"/>
      <c r="FGD21" s="5"/>
      <c r="FGE21" s="5"/>
      <c r="FGF21" s="5"/>
      <c r="FGG21" s="5"/>
      <c r="FGH21" s="5"/>
      <c r="FGI21" s="5"/>
      <c r="FGJ21" s="5"/>
      <c r="FGK21" s="5"/>
      <c r="FGL21" s="5"/>
      <c r="FGM21" s="5"/>
      <c r="FGN21" s="5"/>
      <c r="FGO21" s="5"/>
      <c r="FGP21" s="5"/>
      <c r="FGQ21" s="5"/>
      <c r="FGR21" s="5"/>
      <c r="FGS21" s="5"/>
      <c r="FGT21" s="5"/>
      <c r="FGU21" s="5"/>
      <c r="FGV21" s="5"/>
      <c r="FGW21" s="5"/>
      <c r="FGX21" s="5"/>
      <c r="FGY21" s="5"/>
      <c r="FGZ21" s="5"/>
      <c r="FHA21" s="5"/>
      <c r="FHB21" s="5"/>
      <c r="FHC21" s="5"/>
      <c r="FHD21" s="5"/>
      <c r="FHE21" s="5"/>
      <c r="FHF21" s="5"/>
      <c r="FHG21" s="5"/>
      <c r="FHH21" s="5"/>
      <c r="FHI21" s="5"/>
      <c r="FHJ21" s="5"/>
      <c r="FHK21" s="5"/>
      <c r="FHL21" s="5"/>
      <c r="FHM21" s="5"/>
      <c r="FHN21" s="5"/>
      <c r="FHO21" s="5"/>
      <c r="FHP21" s="5"/>
      <c r="FHQ21" s="5"/>
      <c r="FHR21" s="5"/>
      <c r="FHS21" s="5"/>
      <c r="FHT21" s="5"/>
      <c r="FHU21" s="5"/>
      <c r="FHV21" s="5"/>
      <c r="FHW21" s="5"/>
      <c r="FHX21" s="5"/>
      <c r="FHY21" s="5"/>
      <c r="FHZ21" s="5"/>
      <c r="FIA21" s="5"/>
      <c r="FIB21" s="5"/>
      <c r="FIC21" s="5"/>
      <c r="FID21" s="5"/>
      <c r="FIE21" s="5"/>
      <c r="FIF21" s="5"/>
      <c r="FIG21" s="5"/>
      <c r="FIH21" s="5"/>
      <c r="FII21" s="5"/>
      <c r="FIJ21" s="5"/>
      <c r="FIK21" s="5"/>
      <c r="FIL21" s="5"/>
      <c r="FIM21" s="5"/>
      <c r="FIN21" s="5"/>
      <c r="FIO21" s="5"/>
      <c r="FIP21" s="5"/>
      <c r="FIQ21" s="5"/>
      <c r="FIR21" s="5"/>
      <c r="FIS21" s="5"/>
      <c r="FIT21" s="5"/>
      <c r="FIU21" s="5"/>
      <c r="FIV21" s="5"/>
      <c r="FIW21" s="5"/>
      <c r="FIX21" s="5"/>
      <c r="FIY21" s="5"/>
      <c r="FIZ21" s="5"/>
      <c r="FJA21" s="5"/>
      <c r="FJB21" s="5"/>
      <c r="FJC21" s="5"/>
      <c r="FJD21" s="5"/>
      <c r="FJE21" s="5"/>
      <c r="FJF21" s="5"/>
      <c r="FJG21" s="5"/>
      <c r="FJH21" s="5"/>
      <c r="FJI21" s="5"/>
      <c r="FJJ21" s="5"/>
      <c r="FJK21" s="5"/>
      <c r="FJL21" s="5"/>
      <c r="FJM21" s="5"/>
      <c r="FJN21" s="5"/>
      <c r="FJO21" s="5"/>
      <c r="FJP21" s="5"/>
      <c r="FJQ21" s="5"/>
      <c r="FJR21" s="5"/>
      <c r="FJS21" s="5"/>
      <c r="FJT21" s="5"/>
      <c r="FJU21" s="5"/>
      <c r="FJV21" s="5"/>
      <c r="FJW21" s="5"/>
      <c r="FJX21" s="5"/>
      <c r="FJY21" s="5"/>
      <c r="FJZ21" s="5"/>
      <c r="FKA21" s="5"/>
      <c r="FKB21" s="5"/>
      <c r="FKC21" s="5"/>
      <c r="FKD21" s="5"/>
      <c r="FKE21" s="5"/>
      <c r="FKF21" s="5"/>
      <c r="FKG21" s="5"/>
      <c r="FKH21" s="5"/>
      <c r="FKI21" s="5"/>
      <c r="FKJ21" s="5"/>
      <c r="FKK21" s="5"/>
      <c r="FKL21" s="5"/>
      <c r="FKM21" s="5"/>
      <c r="FKN21" s="5"/>
      <c r="FKO21" s="5"/>
      <c r="FKP21" s="5"/>
      <c r="FKQ21" s="5"/>
      <c r="FKR21" s="5"/>
      <c r="FKS21" s="5"/>
      <c r="FKT21" s="5"/>
      <c r="FKU21" s="5"/>
      <c r="FKV21" s="5"/>
      <c r="FKW21" s="5"/>
      <c r="FKX21" s="5"/>
      <c r="FKY21" s="5"/>
      <c r="FKZ21" s="5"/>
      <c r="FLA21" s="5"/>
      <c r="FLB21" s="5"/>
      <c r="FLC21" s="5"/>
      <c r="FLD21" s="5"/>
      <c r="FLE21" s="5"/>
      <c r="FLF21" s="5"/>
      <c r="FLG21" s="5"/>
      <c r="FLH21" s="5"/>
      <c r="FLI21" s="5"/>
      <c r="FLJ21" s="5"/>
      <c r="FLK21" s="5"/>
      <c r="FLL21" s="5"/>
      <c r="FLM21" s="5"/>
      <c r="FLN21" s="5"/>
      <c r="FLO21" s="5"/>
      <c r="FLP21" s="5"/>
      <c r="FLQ21" s="5"/>
      <c r="FLR21" s="5"/>
      <c r="FLS21" s="5"/>
      <c r="FLT21" s="5"/>
      <c r="FLU21" s="5"/>
      <c r="FLV21" s="5"/>
      <c r="FLW21" s="5"/>
      <c r="FLX21" s="5"/>
      <c r="FLY21" s="5"/>
      <c r="FLZ21" s="5"/>
      <c r="FMA21" s="5"/>
      <c r="FMB21" s="5"/>
      <c r="FMC21" s="5"/>
      <c r="FMD21" s="5"/>
      <c r="FME21" s="5"/>
      <c r="FMF21" s="5"/>
      <c r="FMG21" s="5"/>
      <c r="FMH21" s="5"/>
      <c r="FMI21" s="5"/>
      <c r="FMJ21" s="5"/>
      <c r="FMK21" s="5"/>
      <c r="FML21" s="5"/>
      <c r="FMM21" s="5"/>
      <c r="FMN21" s="5"/>
      <c r="FMO21" s="5"/>
      <c r="FMP21" s="5"/>
      <c r="FMQ21" s="5"/>
      <c r="FMR21" s="5"/>
      <c r="FMS21" s="5"/>
      <c r="FMT21" s="5"/>
      <c r="FMU21" s="5"/>
      <c r="FMV21" s="5"/>
      <c r="FMW21" s="5"/>
      <c r="FMX21" s="5"/>
      <c r="FMY21" s="5"/>
      <c r="FMZ21" s="5"/>
      <c r="FNA21" s="5"/>
      <c r="FNB21" s="5"/>
      <c r="FNC21" s="5"/>
      <c r="FND21" s="5"/>
      <c r="FNE21" s="5"/>
      <c r="FNF21" s="5"/>
      <c r="FNG21" s="5"/>
      <c r="FNH21" s="5"/>
      <c r="FNI21" s="5"/>
      <c r="FNJ21" s="5"/>
      <c r="FNK21" s="5"/>
      <c r="FNL21" s="5"/>
      <c r="FNM21" s="5"/>
      <c r="FNN21" s="5"/>
      <c r="FNO21" s="5"/>
      <c r="FNP21" s="5"/>
      <c r="FNQ21" s="5"/>
      <c r="FNR21" s="5"/>
      <c r="FNS21" s="5"/>
      <c r="FNT21" s="5"/>
      <c r="FNU21" s="5"/>
      <c r="FNV21" s="5"/>
      <c r="FNW21" s="5"/>
      <c r="FNX21" s="5"/>
      <c r="FNY21" s="5"/>
      <c r="FNZ21" s="5"/>
      <c r="FOA21" s="5"/>
      <c r="FOB21" s="5"/>
      <c r="FOC21" s="5"/>
      <c r="FOD21" s="5"/>
      <c r="FOE21" s="5"/>
      <c r="FOF21" s="5"/>
      <c r="FOG21" s="5"/>
      <c r="FOH21" s="5"/>
      <c r="FOI21" s="5"/>
      <c r="FOJ21" s="5"/>
      <c r="FOK21" s="5"/>
      <c r="FOL21" s="5"/>
      <c r="FOM21" s="5"/>
      <c r="FON21" s="5"/>
      <c r="FOO21" s="5"/>
      <c r="FOP21" s="5"/>
      <c r="FOQ21" s="5"/>
      <c r="FOR21" s="5"/>
      <c r="FOS21" s="5"/>
      <c r="FOT21" s="5"/>
      <c r="FOU21" s="5"/>
      <c r="FOV21" s="5"/>
      <c r="FOW21" s="5"/>
      <c r="FOX21" s="5"/>
      <c r="FOY21" s="5"/>
      <c r="FOZ21" s="5"/>
      <c r="FPA21" s="5"/>
      <c r="FPB21" s="5"/>
      <c r="FPC21" s="5"/>
      <c r="FPD21" s="5"/>
      <c r="FPE21" s="5"/>
      <c r="FPF21" s="5"/>
      <c r="FPG21" s="5"/>
      <c r="FPH21" s="5"/>
      <c r="FPI21" s="5"/>
      <c r="FPJ21" s="5"/>
      <c r="FPK21" s="5"/>
      <c r="FPL21" s="5"/>
      <c r="FPM21" s="5"/>
      <c r="FPN21" s="5"/>
      <c r="FPO21" s="5"/>
      <c r="FPP21" s="5"/>
      <c r="FPQ21" s="5"/>
      <c r="FPR21" s="5"/>
      <c r="FPS21" s="5"/>
      <c r="FPT21" s="5"/>
      <c r="FPU21" s="5"/>
      <c r="FPV21" s="5"/>
      <c r="FPW21" s="5"/>
      <c r="FPX21" s="5"/>
      <c r="FPY21" s="5"/>
      <c r="FPZ21" s="5"/>
      <c r="FQA21" s="5"/>
      <c r="FQB21" s="5"/>
      <c r="FQC21" s="5"/>
      <c r="FQD21" s="5"/>
      <c r="FQE21" s="5"/>
      <c r="FQF21" s="5"/>
      <c r="FQG21" s="5"/>
      <c r="FQH21" s="5"/>
      <c r="FQI21" s="5"/>
      <c r="FQJ21" s="5"/>
      <c r="FQK21" s="5"/>
      <c r="FQL21" s="5"/>
      <c r="FQM21" s="5"/>
      <c r="FQN21" s="5"/>
      <c r="FQO21" s="5"/>
      <c r="FQP21" s="5"/>
      <c r="FQQ21" s="5"/>
      <c r="FQR21" s="5"/>
      <c r="FQS21" s="5"/>
      <c r="FQT21" s="5"/>
      <c r="FQU21" s="5"/>
      <c r="FQV21" s="5"/>
      <c r="FQW21" s="5"/>
      <c r="FQX21" s="5"/>
      <c r="FQY21" s="5"/>
      <c r="FQZ21" s="5"/>
      <c r="FRA21" s="5"/>
      <c r="FRB21" s="5"/>
      <c r="FRC21" s="5"/>
      <c r="FRD21" s="5"/>
      <c r="FRE21" s="5"/>
      <c r="FRF21" s="5"/>
      <c r="FRG21" s="5"/>
      <c r="FRH21" s="5"/>
      <c r="FRI21" s="5"/>
      <c r="FRJ21" s="5"/>
      <c r="FRK21" s="5"/>
      <c r="FRL21" s="5"/>
      <c r="FRM21" s="5"/>
      <c r="FRN21" s="5"/>
      <c r="FRO21" s="5"/>
      <c r="FRP21" s="5"/>
      <c r="FRQ21" s="5"/>
      <c r="FRR21" s="5"/>
      <c r="FRS21" s="5"/>
      <c r="FRT21" s="5"/>
      <c r="FRU21" s="5"/>
      <c r="FRV21" s="5"/>
      <c r="FRW21" s="5"/>
      <c r="FRX21" s="5"/>
      <c r="FRY21" s="5"/>
      <c r="FRZ21" s="5"/>
      <c r="FSA21" s="5"/>
      <c r="FSB21" s="5"/>
      <c r="FSC21" s="5"/>
      <c r="FSD21" s="5"/>
      <c r="FSE21" s="5"/>
      <c r="FSF21" s="5"/>
      <c r="FSG21" s="5"/>
      <c r="FSH21" s="5"/>
      <c r="FSI21" s="5"/>
      <c r="FSJ21" s="5"/>
      <c r="FSK21" s="5"/>
      <c r="FSL21" s="5"/>
      <c r="FSM21" s="5"/>
      <c r="FSN21" s="5"/>
      <c r="FSO21" s="5"/>
      <c r="FSP21" s="5"/>
      <c r="FSQ21" s="5"/>
      <c r="FSR21" s="5"/>
      <c r="FSS21" s="5"/>
      <c r="FST21" s="5"/>
      <c r="FSU21" s="5"/>
      <c r="FSV21" s="5"/>
      <c r="FSW21" s="5"/>
      <c r="FSX21" s="5"/>
      <c r="FSY21" s="5"/>
      <c r="FSZ21" s="5"/>
      <c r="FTA21" s="5"/>
      <c r="FTB21" s="5"/>
      <c r="FTC21" s="5"/>
      <c r="FTD21" s="5"/>
      <c r="FTE21" s="5"/>
      <c r="FTF21" s="5"/>
      <c r="FTG21" s="5"/>
      <c r="FTH21" s="5"/>
      <c r="FTI21" s="5"/>
      <c r="FTJ21" s="5"/>
      <c r="FTK21" s="5"/>
      <c r="FTL21" s="5"/>
      <c r="FTM21" s="5"/>
      <c r="FTN21" s="5"/>
      <c r="FTO21" s="5"/>
      <c r="FTP21" s="5"/>
      <c r="FTQ21" s="5"/>
      <c r="FTR21" s="5"/>
      <c r="FTS21" s="5"/>
      <c r="FTT21" s="5"/>
      <c r="FTU21" s="5"/>
      <c r="FTV21" s="5"/>
      <c r="FTW21" s="5"/>
      <c r="FTX21" s="5"/>
      <c r="FTY21" s="5"/>
      <c r="FTZ21" s="5"/>
      <c r="FUA21" s="5"/>
      <c r="FUB21" s="5"/>
      <c r="FUC21" s="5"/>
      <c r="FUD21" s="5"/>
      <c r="FUE21" s="5"/>
      <c r="FUF21" s="5"/>
      <c r="FUG21" s="5"/>
      <c r="FUH21" s="5"/>
      <c r="FUI21" s="5"/>
      <c r="FUJ21" s="5"/>
      <c r="FUK21" s="5"/>
      <c r="FUL21" s="5"/>
      <c r="FUM21" s="5"/>
      <c r="FUN21" s="5"/>
      <c r="FUO21" s="5"/>
      <c r="FUP21" s="5"/>
      <c r="FUQ21" s="5"/>
      <c r="FUR21" s="5"/>
      <c r="FUS21" s="5"/>
      <c r="FUT21" s="5"/>
      <c r="FUU21" s="5"/>
      <c r="FUV21" s="5"/>
      <c r="FUW21" s="5"/>
      <c r="FUX21" s="5"/>
      <c r="FUY21" s="5"/>
      <c r="FUZ21" s="5"/>
      <c r="FVA21" s="5"/>
      <c r="FVB21" s="5"/>
      <c r="FVC21" s="5"/>
      <c r="FVD21" s="5"/>
      <c r="FVE21" s="5"/>
      <c r="FVF21" s="5"/>
      <c r="FVG21" s="5"/>
      <c r="FVH21" s="5"/>
      <c r="FVI21" s="5"/>
      <c r="FVJ21" s="5"/>
      <c r="FVK21" s="5"/>
      <c r="FVL21" s="5"/>
      <c r="FVM21" s="5"/>
      <c r="FVN21" s="5"/>
      <c r="FVO21" s="5"/>
      <c r="FVP21" s="5"/>
      <c r="FVQ21" s="5"/>
      <c r="FVR21" s="5"/>
      <c r="FVS21" s="5"/>
      <c r="FVT21" s="5"/>
      <c r="FVU21" s="5"/>
      <c r="FVV21" s="5"/>
      <c r="FVW21" s="5"/>
      <c r="FVX21" s="5"/>
      <c r="FVY21" s="5"/>
      <c r="FVZ21" s="5"/>
      <c r="FWA21" s="5"/>
      <c r="FWB21" s="5"/>
      <c r="FWC21" s="5"/>
      <c r="FWD21" s="5"/>
      <c r="FWE21" s="5"/>
      <c r="FWF21" s="5"/>
      <c r="FWG21" s="5"/>
      <c r="FWH21" s="5"/>
      <c r="FWI21" s="5"/>
      <c r="FWJ21" s="5"/>
      <c r="FWK21" s="5"/>
      <c r="FWL21" s="5"/>
      <c r="FWM21" s="5"/>
      <c r="FWN21" s="5"/>
      <c r="FWO21" s="5"/>
      <c r="FWP21" s="5"/>
      <c r="FWQ21" s="5"/>
      <c r="FWR21" s="5"/>
      <c r="FWS21" s="5"/>
      <c r="FWT21" s="5"/>
      <c r="FWU21" s="5"/>
      <c r="FWV21" s="5"/>
      <c r="FWW21" s="5"/>
      <c r="FWX21" s="5"/>
      <c r="FWY21" s="5"/>
      <c r="FWZ21" s="5"/>
      <c r="FXA21" s="5"/>
      <c r="FXB21" s="5"/>
      <c r="FXC21" s="5"/>
      <c r="FXD21" s="5"/>
      <c r="FXE21" s="5"/>
      <c r="FXF21" s="5"/>
      <c r="FXG21" s="5"/>
      <c r="FXH21" s="5"/>
      <c r="FXI21" s="5"/>
      <c r="FXJ21" s="5"/>
      <c r="FXK21" s="5"/>
      <c r="FXL21" s="5"/>
      <c r="FXM21" s="5"/>
      <c r="FXN21" s="5"/>
      <c r="FXO21" s="5"/>
      <c r="FXP21" s="5"/>
      <c r="FXQ21" s="5"/>
      <c r="FXR21" s="5"/>
      <c r="FXS21" s="5"/>
      <c r="FXT21" s="5"/>
      <c r="FXU21" s="5"/>
      <c r="FXV21" s="5"/>
      <c r="FXW21" s="5"/>
      <c r="FXX21" s="5"/>
      <c r="FXY21" s="5"/>
      <c r="FXZ21" s="5"/>
      <c r="FYA21" s="5"/>
      <c r="FYB21" s="5"/>
      <c r="FYC21" s="5"/>
      <c r="FYD21" s="5"/>
      <c r="FYE21" s="5"/>
      <c r="FYF21" s="5"/>
      <c r="FYG21" s="5"/>
      <c r="FYH21" s="5"/>
      <c r="FYI21" s="5"/>
      <c r="FYJ21" s="5"/>
      <c r="FYK21" s="5"/>
      <c r="FYL21" s="5"/>
      <c r="FYM21" s="5"/>
      <c r="FYN21" s="5"/>
      <c r="FYO21" s="5"/>
      <c r="FYP21" s="5"/>
      <c r="FYQ21" s="5"/>
      <c r="FYR21" s="5"/>
      <c r="FYS21" s="5"/>
      <c r="FYT21" s="5"/>
      <c r="FYU21" s="5"/>
      <c r="FYV21" s="5"/>
      <c r="FYW21" s="5"/>
      <c r="FYX21" s="5"/>
      <c r="FYY21" s="5"/>
      <c r="FYZ21" s="5"/>
      <c r="FZA21" s="5"/>
      <c r="FZB21" s="5"/>
      <c r="FZC21" s="5"/>
      <c r="FZD21" s="5"/>
      <c r="FZE21" s="5"/>
      <c r="FZF21" s="5"/>
      <c r="FZG21" s="5"/>
      <c r="FZH21" s="5"/>
      <c r="FZI21" s="5"/>
      <c r="FZJ21" s="5"/>
      <c r="FZK21" s="5"/>
      <c r="FZL21" s="5"/>
      <c r="FZM21" s="5"/>
      <c r="FZN21" s="5"/>
      <c r="FZO21" s="5"/>
      <c r="FZP21" s="5"/>
      <c r="FZQ21" s="5"/>
      <c r="FZR21" s="5"/>
      <c r="FZS21" s="5"/>
      <c r="FZT21" s="5"/>
      <c r="FZU21" s="5"/>
      <c r="FZV21" s="5"/>
      <c r="FZW21" s="5"/>
      <c r="FZX21" s="5"/>
      <c r="FZY21" s="5"/>
      <c r="FZZ21" s="5"/>
      <c r="GAA21" s="5"/>
      <c r="GAB21" s="5"/>
      <c r="GAC21" s="5"/>
      <c r="GAD21" s="5"/>
      <c r="GAE21" s="5"/>
      <c r="GAF21" s="5"/>
      <c r="GAG21" s="5"/>
      <c r="GAH21" s="5"/>
      <c r="GAI21" s="5"/>
      <c r="GAJ21" s="5"/>
      <c r="GAK21" s="5"/>
      <c r="GAL21" s="5"/>
      <c r="GAM21" s="5"/>
      <c r="GAN21" s="5"/>
      <c r="GAO21" s="5"/>
      <c r="GAP21" s="5"/>
      <c r="GAQ21" s="5"/>
      <c r="GAR21" s="5"/>
      <c r="GAS21" s="5"/>
      <c r="GAT21" s="5"/>
      <c r="GAU21" s="5"/>
      <c r="GAV21" s="5"/>
      <c r="GAW21" s="5"/>
      <c r="GAX21" s="5"/>
      <c r="GAY21" s="5"/>
      <c r="GAZ21" s="5"/>
      <c r="GBA21" s="5"/>
      <c r="GBB21" s="5"/>
      <c r="GBC21" s="5"/>
      <c r="GBD21" s="5"/>
      <c r="GBE21" s="5"/>
      <c r="GBF21" s="5"/>
      <c r="GBG21" s="5"/>
      <c r="GBH21" s="5"/>
      <c r="GBI21" s="5"/>
      <c r="GBJ21" s="5"/>
      <c r="GBK21" s="5"/>
      <c r="GBL21" s="5"/>
      <c r="GBM21" s="5"/>
      <c r="GBN21" s="5"/>
      <c r="GBO21" s="5"/>
      <c r="GBP21" s="5"/>
      <c r="GBQ21" s="5"/>
      <c r="GBR21" s="5"/>
      <c r="GBS21" s="5"/>
      <c r="GBT21" s="5"/>
      <c r="GBU21" s="5"/>
      <c r="GBV21" s="5"/>
      <c r="GBW21" s="5"/>
      <c r="GBX21" s="5"/>
      <c r="GBY21" s="5"/>
      <c r="GBZ21" s="5"/>
      <c r="GCA21" s="5"/>
      <c r="GCB21" s="5"/>
      <c r="GCC21" s="5"/>
      <c r="GCD21" s="5"/>
      <c r="GCE21" s="5"/>
      <c r="GCF21" s="5"/>
      <c r="GCG21" s="5"/>
      <c r="GCH21" s="5"/>
      <c r="GCI21" s="5"/>
      <c r="GCJ21" s="5"/>
      <c r="GCK21" s="5"/>
      <c r="GCL21" s="5"/>
      <c r="GCM21" s="5"/>
      <c r="GCN21" s="5"/>
      <c r="GCO21" s="5"/>
      <c r="GCP21" s="5"/>
      <c r="GCQ21" s="5"/>
      <c r="GCR21" s="5"/>
      <c r="GCS21" s="5"/>
      <c r="GCT21" s="5"/>
      <c r="GCU21" s="5"/>
      <c r="GCV21" s="5"/>
      <c r="GCW21" s="5"/>
      <c r="GCX21" s="5"/>
      <c r="GCY21" s="5"/>
      <c r="GCZ21" s="5"/>
      <c r="GDA21" s="5"/>
      <c r="GDB21" s="5"/>
      <c r="GDC21" s="5"/>
      <c r="GDD21" s="5"/>
      <c r="GDE21" s="5"/>
      <c r="GDF21" s="5"/>
      <c r="GDG21" s="5"/>
      <c r="GDH21" s="5"/>
      <c r="GDI21" s="5"/>
      <c r="GDJ21" s="5"/>
      <c r="GDK21" s="5"/>
      <c r="GDL21" s="5"/>
      <c r="GDM21" s="5"/>
      <c r="GDN21" s="5"/>
      <c r="GDO21" s="5"/>
      <c r="GDP21" s="5"/>
      <c r="GDQ21" s="5"/>
      <c r="GDR21" s="5"/>
      <c r="GDS21" s="5"/>
      <c r="GDT21" s="5"/>
      <c r="GDU21" s="5"/>
      <c r="GDV21" s="5"/>
      <c r="GDW21" s="5"/>
      <c r="GDX21" s="5"/>
      <c r="GDY21" s="5"/>
      <c r="GDZ21" s="5"/>
      <c r="GEA21" s="5"/>
      <c r="GEB21" s="5"/>
      <c r="GEC21" s="5"/>
      <c r="GED21" s="5"/>
      <c r="GEE21" s="5"/>
      <c r="GEF21" s="5"/>
      <c r="GEG21" s="5"/>
      <c r="GEH21" s="5"/>
      <c r="GEI21" s="5"/>
      <c r="GEJ21" s="5"/>
      <c r="GEK21" s="5"/>
      <c r="GEL21" s="5"/>
      <c r="GEM21" s="5"/>
      <c r="GEN21" s="5"/>
      <c r="GEO21" s="5"/>
      <c r="GEP21" s="5"/>
      <c r="GEQ21" s="5"/>
      <c r="GER21" s="5"/>
      <c r="GES21" s="5"/>
      <c r="GET21" s="5"/>
      <c r="GEU21" s="5"/>
      <c r="GEV21" s="5"/>
      <c r="GEW21" s="5"/>
      <c r="GEX21" s="5"/>
      <c r="GEY21" s="5"/>
      <c r="GEZ21" s="5"/>
      <c r="GFA21" s="5"/>
      <c r="GFB21" s="5"/>
      <c r="GFC21" s="5"/>
      <c r="GFD21" s="5"/>
      <c r="GFE21" s="5"/>
      <c r="GFF21" s="5"/>
      <c r="GFG21" s="5"/>
      <c r="GFH21" s="5"/>
      <c r="GFI21" s="5"/>
      <c r="GFJ21" s="5"/>
      <c r="GFK21" s="5"/>
      <c r="GFL21" s="5"/>
      <c r="GFM21" s="5"/>
      <c r="GFN21" s="5"/>
      <c r="GFO21" s="5"/>
      <c r="GFP21" s="5"/>
      <c r="GFQ21" s="5"/>
      <c r="GFR21" s="5"/>
      <c r="GFS21" s="5"/>
      <c r="GFT21" s="5"/>
      <c r="GFU21" s="5"/>
      <c r="GFV21" s="5"/>
      <c r="GFW21" s="5"/>
      <c r="GFX21" s="5"/>
      <c r="GFY21" s="5"/>
      <c r="GFZ21" s="5"/>
      <c r="GGA21" s="5"/>
      <c r="GGB21" s="5"/>
      <c r="GGC21" s="5"/>
      <c r="GGD21" s="5"/>
      <c r="GGE21" s="5"/>
      <c r="GGF21" s="5"/>
      <c r="GGG21" s="5"/>
      <c r="GGH21" s="5"/>
      <c r="GGI21" s="5"/>
      <c r="GGJ21" s="5"/>
      <c r="GGK21" s="5"/>
      <c r="GGL21" s="5"/>
      <c r="GGM21" s="5"/>
      <c r="GGN21" s="5"/>
      <c r="GGO21" s="5"/>
      <c r="GGP21" s="5"/>
      <c r="GGQ21" s="5"/>
      <c r="GGR21" s="5"/>
      <c r="GGS21" s="5"/>
      <c r="GGT21" s="5"/>
      <c r="GGU21" s="5"/>
      <c r="GGV21" s="5"/>
      <c r="GGW21" s="5"/>
      <c r="GGX21" s="5"/>
      <c r="GGY21" s="5"/>
      <c r="GGZ21" s="5"/>
      <c r="GHA21" s="5"/>
      <c r="GHB21" s="5"/>
      <c r="GHC21" s="5"/>
      <c r="GHD21" s="5"/>
      <c r="GHE21" s="5"/>
      <c r="GHF21" s="5"/>
      <c r="GHG21" s="5"/>
      <c r="GHH21" s="5"/>
      <c r="GHI21" s="5"/>
      <c r="GHJ21" s="5"/>
      <c r="GHK21" s="5"/>
      <c r="GHL21" s="5"/>
      <c r="GHM21" s="5"/>
      <c r="GHN21" s="5"/>
      <c r="GHO21" s="5"/>
      <c r="GHP21" s="5"/>
      <c r="GHQ21" s="5"/>
      <c r="GHR21" s="5"/>
      <c r="GHS21" s="5"/>
      <c r="GHT21" s="5"/>
      <c r="GHU21" s="5"/>
      <c r="GHV21" s="5"/>
      <c r="GHW21" s="5"/>
      <c r="GHX21" s="5"/>
      <c r="GHY21" s="5"/>
      <c r="GHZ21" s="5"/>
      <c r="GIA21" s="5"/>
      <c r="GIB21" s="5"/>
      <c r="GIC21" s="5"/>
      <c r="GID21" s="5"/>
      <c r="GIE21" s="5"/>
      <c r="GIF21" s="5"/>
      <c r="GIG21" s="5"/>
      <c r="GIH21" s="5"/>
      <c r="GII21" s="5"/>
      <c r="GIJ21" s="5"/>
      <c r="GIK21" s="5"/>
      <c r="GIL21" s="5"/>
      <c r="GIM21" s="5"/>
      <c r="GIN21" s="5"/>
      <c r="GIO21" s="5"/>
      <c r="GIP21" s="5"/>
      <c r="GIQ21" s="5"/>
      <c r="GIR21" s="5"/>
      <c r="GIS21" s="5"/>
      <c r="GIT21" s="5"/>
      <c r="GIU21" s="5"/>
      <c r="GIV21" s="5"/>
      <c r="GIW21" s="5"/>
      <c r="GIX21" s="5"/>
      <c r="GIY21" s="5"/>
      <c r="GIZ21" s="5"/>
      <c r="GJA21" s="5"/>
      <c r="GJB21" s="5"/>
      <c r="GJC21" s="5"/>
      <c r="GJD21" s="5"/>
      <c r="GJE21" s="5"/>
      <c r="GJF21" s="5"/>
      <c r="GJG21" s="5"/>
      <c r="GJH21" s="5"/>
      <c r="GJI21" s="5"/>
      <c r="GJJ21" s="5"/>
      <c r="GJK21" s="5"/>
      <c r="GJL21" s="5"/>
      <c r="GJM21" s="5"/>
      <c r="GJN21" s="5"/>
      <c r="GJO21" s="5"/>
      <c r="GJP21" s="5"/>
      <c r="GJQ21" s="5"/>
      <c r="GJR21" s="5"/>
      <c r="GJS21" s="5"/>
      <c r="GJT21" s="5"/>
      <c r="GJU21" s="5"/>
      <c r="GJV21" s="5"/>
      <c r="GJW21" s="5"/>
      <c r="GJX21" s="5"/>
      <c r="GJY21" s="5"/>
      <c r="GJZ21" s="5"/>
      <c r="GKA21" s="5"/>
      <c r="GKB21" s="5"/>
      <c r="GKC21" s="5"/>
      <c r="GKD21" s="5"/>
      <c r="GKE21" s="5"/>
      <c r="GKF21" s="5"/>
      <c r="GKG21" s="5"/>
      <c r="GKH21" s="5"/>
      <c r="GKI21" s="5"/>
      <c r="GKJ21" s="5"/>
      <c r="GKK21" s="5"/>
      <c r="GKL21" s="5"/>
      <c r="GKM21" s="5"/>
      <c r="GKN21" s="5"/>
      <c r="GKO21" s="5"/>
      <c r="GKP21" s="5"/>
      <c r="GKQ21" s="5"/>
      <c r="GKR21" s="5"/>
      <c r="GKS21" s="5"/>
      <c r="GKT21" s="5"/>
      <c r="GKU21" s="5"/>
      <c r="GKV21" s="5"/>
      <c r="GKW21" s="5"/>
      <c r="GKX21" s="5"/>
      <c r="GKY21" s="5"/>
      <c r="GKZ21" s="5"/>
      <c r="GLA21" s="5"/>
      <c r="GLB21" s="5"/>
      <c r="GLC21" s="5"/>
      <c r="GLD21" s="5"/>
      <c r="GLE21" s="5"/>
      <c r="GLF21" s="5"/>
      <c r="GLG21" s="5"/>
      <c r="GLH21" s="5"/>
      <c r="GLI21" s="5"/>
      <c r="GLJ21" s="5"/>
      <c r="GLK21" s="5"/>
      <c r="GLL21" s="5"/>
      <c r="GLM21" s="5"/>
      <c r="GLN21" s="5"/>
      <c r="GLO21" s="5"/>
      <c r="GLP21" s="5"/>
      <c r="GLQ21" s="5"/>
      <c r="GLR21" s="5"/>
      <c r="GLS21" s="5"/>
      <c r="GLT21" s="5"/>
      <c r="GLU21" s="5"/>
      <c r="GLV21" s="5"/>
      <c r="GLW21" s="5"/>
      <c r="GLX21" s="5"/>
      <c r="GLY21" s="5"/>
      <c r="GLZ21" s="5"/>
      <c r="GMA21" s="5"/>
      <c r="GMB21" s="5"/>
      <c r="GMC21" s="5"/>
      <c r="GMD21" s="5"/>
      <c r="GME21" s="5"/>
      <c r="GMF21" s="5"/>
      <c r="GMG21" s="5"/>
      <c r="GMH21" s="5"/>
      <c r="GMI21" s="5"/>
      <c r="GMJ21" s="5"/>
      <c r="GMK21" s="5"/>
      <c r="GML21" s="5"/>
      <c r="GMM21" s="5"/>
      <c r="GMN21" s="5"/>
      <c r="GMO21" s="5"/>
      <c r="GMP21" s="5"/>
      <c r="GMQ21" s="5"/>
      <c r="GMR21" s="5"/>
      <c r="GMS21" s="5"/>
      <c r="GMT21" s="5"/>
      <c r="GMU21" s="5"/>
      <c r="GMV21" s="5"/>
      <c r="GMW21" s="5"/>
      <c r="GMX21" s="5"/>
      <c r="GMY21" s="5"/>
      <c r="GMZ21" s="5"/>
      <c r="GNA21" s="5"/>
      <c r="GNB21" s="5"/>
      <c r="GNC21" s="5"/>
      <c r="GND21" s="5"/>
      <c r="GNE21" s="5"/>
      <c r="GNF21" s="5"/>
      <c r="GNG21" s="5"/>
      <c r="GNH21" s="5"/>
      <c r="GNI21" s="5"/>
      <c r="GNJ21" s="5"/>
      <c r="GNK21" s="5"/>
      <c r="GNL21" s="5"/>
      <c r="GNM21" s="5"/>
      <c r="GNN21" s="5"/>
      <c r="GNO21" s="5"/>
      <c r="GNP21" s="5"/>
      <c r="GNQ21" s="5"/>
      <c r="GNR21" s="5"/>
      <c r="GNS21" s="5"/>
      <c r="GNT21" s="5"/>
      <c r="GNU21" s="5"/>
      <c r="GNV21" s="5"/>
      <c r="GNW21" s="5"/>
      <c r="GNX21" s="5"/>
      <c r="GNY21" s="5"/>
      <c r="GNZ21" s="5"/>
      <c r="GOA21" s="5"/>
      <c r="GOB21" s="5"/>
      <c r="GOC21" s="5"/>
      <c r="GOD21" s="5"/>
      <c r="GOE21" s="5"/>
      <c r="GOF21" s="5"/>
      <c r="GOG21" s="5"/>
      <c r="GOH21" s="5"/>
      <c r="GOI21" s="5"/>
      <c r="GOJ21" s="5"/>
      <c r="GOK21" s="5"/>
      <c r="GOL21" s="5"/>
      <c r="GOM21" s="5"/>
      <c r="GON21" s="5"/>
      <c r="GOO21" s="5"/>
      <c r="GOP21" s="5"/>
      <c r="GOQ21" s="5"/>
      <c r="GOR21" s="5"/>
      <c r="GOS21" s="5"/>
      <c r="GOT21" s="5"/>
      <c r="GOU21" s="5"/>
      <c r="GOV21" s="5"/>
      <c r="GOW21" s="5"/>
      <c r="GOX21" s="5"/>
      <c r="GOY21" s="5"/>
      <c r="GOZ21" s="5"/>
      <c r="GPA21" s="5"/>
      <c r="GPB21" s="5"/>
      <c r="GPC21" s="5"/>
      <c r="GPD21" s="5"/>
      <c r="GPE21" s="5"/>
      <c r="GPF21" s="5"/>
      <c r="GPG21" s="5"/>
      <c r="GPH21" s="5"/>
      <c r="GPI21" s="5"/>
      <c r="GPJ21" s="5"/>
      <c r="GPK21" s="5"/>
      <c r="GPL21" s="5"/>
      <c r="GPM21" s="5"/>
      <c r="GPN21" s="5"/>
      <c r="GPO21" s="5"/>
      <c r="GPP21" s="5"/>
      <c r="GPQ21" s="5"/>
      <c r="GPR21" s="5"/>
      <c r="GPS21" s="5"/>
      <c r="GPT21" s="5"/>
      <c r="GPU21" s="5"/>
      <c r="GPV21" s="5"/>
      <c r="GPW21" s="5"/>
      <c r="GPX21" s="5"/>
      <c r="GPY21" s="5"/>
      <c r="GPZ21" s="5"/>
      <c r="GQA21" s="5"/>
      <c r="GQB21" s="5"/>
      <c r="GQC21" s="5"/>
      <c r="GQD21" s="5"/>
      <c r="GQE21" s="5"/>
      <c r="GQF21" s="5"/>
      <c r="GQG21" s="5"/>
      <c r="GQH21" s="5"/>
      <c r="GQI21" s="5"/>
      <c r="GQJ21" s="5"/>
      <c r="GQK21" s="5"/>
      <c r="GQL21" s="5"/>
      <c r="GQM21" s="5"/>
      <c r="GQN21" s="5"/>
      <c r="GQO21" s="5"/>
      <c r="GQP21" s="5"/>
      <c r="GQQ21" s="5"/>
      <c r="GQR21" s="5"/>
      <c r="GQS21" s="5"/>
      <c r="GQT21" s="5"/>
      <c r="GQU21" s="5"/>
      <c r="GQV21" s="5"/>
      <c r="GQW21" s="5"/>
      <c r="GQX21" s="5"/>
      <c r="GQY21" s="5"/>
      <c r="GQZ21" s="5"/>
      <c r="GRA21" s="5"/>
      <c r="GRB21" s="5"/>
      <c r="GRC21" s="5"/>
      <c r="GRD21" s="5"/>
      <c r="GRE21" s="5"/>
      <c r="GRF21" s="5"/>
      <c r="GRG21" s="5"/>
      <c r="GRH21" s="5"/>
      <c r="GRI21" s="5"/>
      <c r="GRJ21" s="5"/>
      <c r="GRK21" s="5"/>
      <c r="GRL21" s="5"/>
      <c r="GRM21" s="5"/>
      <c r="GRN21" s="5"/>
      <c r="GRO21" s="5"/>
      <c r="GRP21" s="5"/>
      <c r="GRQ21" s="5"/>
      <c r="GRR21" s="5"/>
      <c r="GRS21" s="5"/>
      <c r="GRT21" s="5"/>
      <c r="GRU21" s="5"/>
      <c r="GRV21" s="5"/>
      <c r="GRW21" s="5"/>
      <c r="GRX21" s="5"/>
      <c r="GRY21" s="5"/>
      <c r="GRZ21" s="5"/>
      <c r="GSA21" s="5"/>
      <c r="GSB21" s="5"/>
      <c r="GSC21" s="5"/>
      <c r="GSD21" s="5"/>
      <c r="GSE21" s="5"/>
      <c r="GSF21" s="5"/>
      <c r="GSG21" s="5"/>
      <c r="GSH21" s="5"/>
      <c r="GSI21" s="5"/>
      <c r="GSJ21" s="5"/>
      <c r="GSK21" s="5"/>
      <c r="GSL21" s="5"/>
      <c r="GSM21" s="5"/>
      <c r="GSN21" s="5"/>
      <c r="GSO21" s="5"/>
      <c r="GSP21" s="5"/>
      <c r="GSQ21" s="5"/>
      <c r="GSR21" s="5"/>
      <c r="GSS21" s="5"/>
      <c r="GST21" s="5"/>
      <c r="GSU21" s="5"/>
      <c r="GSV21" s="5"/>
      <c r="GSW21" s="5"/>
      <c r="GSX21" s="5"/>
      <c r="GSY21" s="5"/>
      <c r="GSZ21" s="5"/>
      <c r="GTA21" s="5"/>
      <c r="GTB21" s="5"/>
      <c r="GTC21" s="5"/>
      <c r="GTD21" s="5"/>
      <c r="GTE21" s="5"/>
      <c r="GTF21" s="5"/>
      <c r="GTG21" s="5"/>
      <c r="GTH21" s="5"/>
      <c r="GTI21" s="5"/>
      <c r="GTJ21" s="5"/>
      <c r="GTK21" s="5"/>
      <c r="GTL21" s="5"/>
      <c r="GTM21" s="5"/>
      <c r="GTN21" s="5"/>
      <c r="GTO21" s="5"/>
      <c r="GTP21" s="5"/>
      <c r="GTQ21" s="5"/>
      <c r="GTR21" s="5"/>
      <c r="GTS21" s="5"/>
      <c r="GTT21" s="5"/>
      <c r="GTU21" s="5"/>
      <c r="GTV21" s="5"/>
      <c r="GTW21" s="5"/>
      <c r="GTX21" s="5"/>
      <c r="GTY21" s="5"/>
      <c r="GTZ21" s="5"/>
      <c r="GUA21" s="5"/>
      <c r="GUB21" s="5"/>
      <c r="GUC21" s="5"/>
      <c r="GUD21" s="5"/>
      <c r="GUE21" s="5"/>
      <c r="GUF21" s="5"/>
      <c r="GUG21" s="5"/>
      <c r="GUH21" s="5"/>
      <c r="GUI21" s="5"/>
      <c r="GUJ21" s="5"/>
      <c r="GUK21" s="5"/>
      <c r="GUL21" s="5"/>
      <c r="GUM21" s="5"/>
      <c r="GUN21" s="5"/>
      <c r="GUO21" s="5"/>
      <c r="GUP21" s="5"/>
      <c r="GUQ21" s="5"/>
      <c r="GUR21" s="5"/>
      <c r="GUS21" s="5"/>
      <c r="GUT21" s="5"/>
      <c r="GUU21" s="5"/>
      <c r="GUV21" s="5"/>
      <c r="GUW21" s="5"/>
      <c r="GUX21" s="5"/>
      <c r="GUY21" s="5"/>
      <c r="GUZ21" s="5"/>
      <c r="GVA21" s="5"/>
      <c r="GVB21" s="5"/>
      <c r="GVC21" s="5"/>
      <c r="GVD21" s="5"/>
      <c r="GVE21" s="5"/>
      <c r="GVF21" s="5"/>
      <c r="GVG21" s="5"/>
      <c r="GVH21" s="5"/>
      <c r="GVI21" s="5"/>
      <c r="GVJ21" s="5"/>
      <c r="GVK21" s="5"/>
      <c r="GVL21" s="5"/>
      <c r="GVM21" s="5"/>
      <c r="GVN21" s="5"/>
      <c r="GVO21" s="5"/>
      <c r="GVP21" s="5"/>
      <c r="GVQ21" s="5"/>
      <c r="GVR21" s="5"/>
      <c r="GVS21" s="5"/>
      <c r="GVT21" s="5"/>
      <c r="GVU21" s="5"/>
      <c r="GVV21" s="5"/>
      <c r="GVW21" s="5"/>
      <c r="GVX21" s="5"/>
      <c r="GVY21" s="5"/>
      <c r="GVZ21" s="5"/>
      <c r="GWA21" s="5"/>
      <c r="GWB21" s="5"/>
      <c r="GWC21" s="5"/>
      <c r="GWD21" s="5"/>
      <c r="GWE21" s="5"/>
      <c r="GWF21" s="5"/>
      <c r="GWG21" s="5"/>
      <c r="GWH21" s="5"/>
      <c r="GWI21" s="5"/>
      <c r="GWJ21" s="5"/>
      <c r="GWK21" s="5"/>
      <c r="GWL21" s="5"/>
      <c r="GWM21" s="5"/>
      <c r="GWN21" s="5"/>
      <c r="GWO21" s="5"/>
      <c r="GWP21" s="5"/>
      <c r="GWQ21" s="5"/>
      <c r="GWR21" s="5"/>
      <c r="GWS21" s="5"/>
      <c r="GWT21" s="5"/>
      <c r="GWU21" s="5"/>
      <c r="GWV21" s="5"/>
      <c r="GWW21" s="5"/>
      <c r="GWX21" s="5"/>
      <c r="GWY21" s="5"/>
      <c r="GWZ21" s="5"/>
      <c r="GXA21" s="5"/>
      <c r="GXB21" s="5"/>
      <c r="GXC21" s="5"/>
      <c r="GXD21" s="5"/>
      <c r="GXE21" s="5"/>
      <c r="GXF21" s="5"/>
      <c r="GXG21" s="5"/>
      <c r="GXH21" s="5"/>
      <c r="GXI21" s="5"/>
      <c r="GXJ21" s="5"/>
      <c r="GXK21" s="5"/>
      <c r="GXL21" s="5"/>
      <c r="GXM21" s="5"/>
      <c r="GXN21" s="5"/>
      <c r="GXO21" s="5"/>
      <c r="GXP21" s="5"/>
      <c r="GXQ21" s="5"/>
      <c r="GXR21" s="5"/>
      <c r="GXS21" s="5"/>
      <c r="GXT21" s="5"/>
      <c r="GXU21" s="5"/>
      <c r="GXV21" s="5"/>
      <c r="GXW21" s="5"/>
      <c r="GXX21" s="5"/>
      <c r="GXY21" s="5"/>
      <c r="GXZ21" s="5"/>
      <c r="GYA21" s="5"/>
      <c r="GYB21" s="5"/>
      <c r="GYC21" s="5"/>
      <c r="GYD21" s="5"/>
      <c r="GYE21" s="5"/>
      <c r="GYF21" s="5"/>
      <c r="GYG21" s="5"/>
      <c r="GYH21" s="5"/>
      <c r="GYI21" s="5"/>
      <c r="GYJ21" s="5"/>
      <c r="GYK21" s="5"/>
      <c r="GYL21" s="5"/>
      <c r="GYM21" s="5"/>
      <c r="GYN21" s="5"/>
      <c r="GYO21" s="5"/>
      <c r="GYP21" s="5"/>
      <c r="GYQ21" s="5"/>
      <c r="GYR21" s="5"/>
      <c r="GYS21" s="5"/>
      <c r="GYT21" s="5"/>
      <c r="GYU21" s="5"/>
      <c r="GYV21" s="5"/>
      <c r="GYW21" s="5"/>
      <c r="GYX21" s="5"/>
      <c r="GYY21" s="5"/>
      <c r="GYZ21" s="5"/>
      <c r="GZA21" s="5"/>
      <c r="GZB21" s="5"/>
      <c r="GZC21" s="5"/>
      <c r="GZD21" s="5"/>
      <c r="GZE21" s="5"/>
      <c r="GZF21" s="5"/>
      <c r="GZG21" s="5"/>
      <c r="GZH21" s="5"/>
      <c r="GZI21" s="5"/>
      <c r="GZJ21" s="5"/>
      <c r="GZK21" s="5"/>
      <c r="GZL21" s="5"/>
      <c r="GZM21" s="5"/>
      <c r="GZN21" s="5"/>
      <c r="GZO21" s="5"/>
      <c r="GZP21" s="5"/>
      <c r="GZQ21" s="5"/>
      <c r="GZR21" s="5"/>
      <c r="GZS21" s="5"/>
      <c r="GZT21" s="5"/>
      <c r="GZU21" s="5"/>
      <c r="GZV21" s="5"/>
      <c r="GZW21" s="5"/>
      <c r="GZX21" s="5"/>
      <c r="GZY21" s="5"/>
      <c r="GZZ21" s="5"/>
      <c r="HAA21" s="5"/>
      <c r="HAB21" s="5"/>
      <c r="HAC21" s="5"/>
      <c r="HAD21" s="5"/>
      <c r="HAE21" s="5"/>
      <c r="HAF21" s="5"/>
      <c r="HAG21" s="5"/>
      <c r="HAH21" s="5"/>
      <c r="HAI21" s="5"/>
      <c r="HAJ21" s="5"/>
      <c r="HAK21" s="5"/>
      <c r="HAL21" s="5"/>
      <c r="HAM21" s="5"/>
      <c r="HAN21" s="5"/>
      <c r="HAO21" s="5"/>
      <c r="HAP21" s="5"/>
      <c r="HAQ21" s="5"/>
      <c r="HAR21" s="5"/>
      <c r="HAS21" s="5"/>
      <c r="HAT21" s="5"/>
      <c r="HAU21" s="5"/>
      <c r="HAV21" s="5"/>
      <c r="HAW21" s="5"/>
      <c r="HAX21" s="5"/>
      <c r="HAY21" s="5"/>
      <c r="HAZ21" s="5"/>
      <c r="HBA21" s="5"/>
      <c r="HBB21" s="5"/>
      <c r="HBC21" s="5"/>
      <c r="HBD21" s="5"/>
      <c r="HBE21" s="5"/>
      <c r="HBF21" s="5"/>
      <c r="HBG21" s="5"/>
      <c r="HBH21" s="5"/>
      <c r="HBI21" s="5"/>
      <c r="HBJ21" s="5"/>
      <c r="HBK21" s="5"/>
      <c r="HBL21" s="5"/>
      <c r="HBM21" s="5"/>
      <c r="HBN21" s="5"/>
      <c r="HBO21" s="5"/>
      <c r="HBP21" s="5"/>
      <c r="HBQ21" s="5"/>
      <c r="HBR21" s="5"/>
      <c r="HBS21" s="5"/>
      <c r="HBT21" s="5"/>
      <c r="HBU21" s="5"/>
      <c r="HBV21" s="5"/>
      <c r="HBW21" s="5"/>
      <c r="HBX21" s="5"/>
      <c r="HBY21" s="5"/>
      <c r="HBZ21" s="5"/>
      <c r="HCA21" s="5"/>
      <c r="HCB21" s="5"/>
      <c r="HCC21" s="5"/>
      <c r="HCD21" s="5"/>
      <c r="HCE21" s="5"/>
      <c r="HCF21" s="5"/>
      <c r="HCG21" s="5"/>
      <c r="HCH21" s="5"/>
      <c r="HCI21" s="5"/>
      <c r="HCJ21" s="5"/>
      <c r="HCK21" s="5"/>
      <c r="HCL21" s="5"/>
      <c r="HCM21" s="5"/>
      <c r="HCN21" s="5"/>
      <c r="HCO21" s="5"/>
      <c r="HCP21" s="5"/>
      <c r="HCQ21" s="5"/>
      <c r="HCR21" s="5"/>
      <c r="HCS21" s="5"/>
      <c r="HCT21" s="5"/>
      <c r="HCU21" s="5"/>
      <c r="HCV21" s="5"/>
      <c r="HCW21" s="5"/>
      <c r="HCX21" s="5"/>
      <c r="HCY21" s="5"/>
      <c r="HCZ21" s="5"/>
      <c r="HDA21" s="5"/>
      <c r="HDB21" s="5"/>
      <c r="HDC21" s="5"/>
      <c r="HDD21" s="5"/>
      <c r="HDE21" s="5"/>
      <c r="HDF21" s="5"/>
      <c r="HDG21" s="5"/>
      <c r="HDH21" s="5"/>
      <c r="HDI21" s="5"/>
      <c r="HDJ21" s="5"/>
      <c r="HDK21" s="5"/>
      <c r="HDL21" s="5"/>
      <c r="HDM21" s="5"/>
      <c r="HDN21" s="5"/>
      <c r="HDO21" s="5"/>
      <c r="HDP21" s="5"/>
      <c r="HDQ21" s="5"/>
      <c r="HDR21" s="5"/>
      <c r="HDS21" s="5"/>
      <c r="HDT21" s="5"/>
      <c r="HDU21" s="5"/>
      <c r="HDV21" s="5"/>
      <c r="HDW21" s="5"/>
      <c r="HDX21" s="5"/>
      <c r="HDY21" s="5"/>
      <c r="HDZ21" s="5"/>
      <c r="HEA21" s="5"/>
      <c r="HEB21" s="5"/>
      <c r="HEC21" s="5"/>
      <c r="HED21" s="5"/>
      <c r="HEE21" s="5"/>
      <c r="HEF21" s="5"/>
      <c r="HEG21" s="5"/>
      <c r="HEH21" s="5"/>
      <c r="HEI21" s="5"/>
      <c r="HEJ21" s="5"/>
      <c r="HEK21" s="5"/>
      <c r="HEL21" s="5"/>
      <c r="HEM21" s="5"/>
      <c r="HEN21" s="5"/>
      <c r="HEO21" s="5"/>
      <c r="HEP21" s="5"/>
      <c r="HEQ21" s="5"/>
      <c r="HER21" s="5"/>
      <c r="HES21" s="5"/>
      <c r="HET21" s="5"/>
      <c r="HEU21" s="5"/>
      <c r="HEV21" s="5"/>
      <c r="HEW21" s="5"/>
      <c r="HEX21" s="5"/>
      <c r="HEY21" s="5"/>
      <c r="HEZ21" s="5"/>
      <c r="HFA21" s="5"/>
      <c r="HFB21" s="5"/>
      <c r="HFC21" s="5"/>
      <c r="HFD21" s="5"/>
      <c r="HFE21" s="5"/>
      <c r="HFF21" s="5"/>
      <c r="HFG21" s="5"/>
      <c r="HFH21" s="5"/>
      <c r="HFI21" s="5"/>
      <c r="HFJ21" s="5"/>
      <c r="HFK21" s="5"/>
      <c r="HFL21" s="5"/>
      <c r="HFM21" s="5"/>
      <c r="HFN21" s="5"/>
      <c r="HFO21" s="5"/>
      <c r="HFP21" s="5"/>
      <c r="HFQ21" s="5"/>
      <c r="HFR21" s="5"/>
      <c r="HFS21" s="5"/>
      <c r="HFT21" s="5"/>
      <c r="HFU21" s="5"/>
      <c r="HFV21" s="5"/>
      <c r="HFW21" s="5"/>
      <c r="HFX21" s="5"/>
      <c r="HFY21" s="5"/>
      <c r="HFZ21" s="5"/>
      <c r="HGA21" s="5"/>
      <c r="HGB21" s="5"/>
      <c r="HGC21" s="5"/>
      <c r="HGD21" s="5"/>
      <c r="HGE21" s="5"/>
      <c r="HGF21" s="5"/>
      <c r="HGG21" s="5"/>
      <c r="HGH21" s="5"/>
      <c r="HGI21" s="5"/>
      <c r="HGJ21" s="5"/>
      <c r="HGK21" s="5"/>
      <c r="HGL21" s="5"/>
      <c r="HGM21" s="5"/>
      <c r="HGN21" s="5"/>
      <c r="HGO21" s="5"/>
      <c r="HGP21" s="5"/>
      <c r="HGQ21" s="5"/>
      <c r="HGR21" s="5"/>
      <c r="HGS21" s="5"/>
      <c r="HGT21" s="5"/>
      <c r="HGU21" s="5"/>
      <c r="HGV21" s="5"/>
      <c r="HGW21" s="5"/>
      <c r="HGX21" s="5"/>
      <c r="HGY21" s="5"/>
      <c r="HGZ21" s="5"/>
      <c r="HHA21" s="5"/>
      <c r="HHB21" s="5"/>
      <c r="HHC21" s="5"/>
      <c r="HHD21" s="5"/>
      <c r="HHE21" s="5"/>
      <c r="HHF21" s="5"/>
      <c r="HHG21" s="5"/>
      <c r="HHH21" s="5"/>
      <c r="HHI21" s="5"/>
      <c r="HHJ21" s="5"/>
      <c r="HHK21" s="5"/>
      <c r="HHL21" s="5"/>
      <c r="HHM21" s="5"/>
      <c r="HHN21" s="5"/>
      <c r="HHO21" s="5"/>
      <c r="HHP21" s="5"/>
      <c r="HHQ21" s="5"/>
      <c r="HHR21" s="5"/>
      <c r="HHS21" s="5"/>
      <c r="HHT21" s="5"/>
      <c r="HHU21" s="5"/>
      <c r="HHV21" s="5"/>
      <c r="HHW21" s="5"/>
      <c r="HHX21" s="5"/>
      <c r="HHY21" s="5"/>
      <c r="HHZ21" s="5"/>
      <c r="HIA21" s="5"/>
      <c r="HIB21" s="5"/>
      <c r="HIC21" s="5"/>
      <c r="HID21" s="5"/>
      <c r="HIE21" s="5"/>
      <c r="HIF21" s="5"/>
      <c r="HIG21" s="5"/>
      <c r="HIH21" s="5"/>
      <c r="HII21" s="5"/>
      <c r="HIJ21" s="5"/>
      <c r="HIK21" s="5"/>
      <c r="HIL21" s="5"/>
      <c r="HIM21" s="5"/>
      <c r="HIN21" s="5"/>
      <c r="HIO21" s="5"/>
      <c r="HIP21" s="5"/>
      <c r="HIQ21" s="5"/>
      <c r="HIR21" s="5"/>
      <c r="HIS21" s="5"/>
      <c r="HIT21" s="5"/>
      <c r="HIU21" s="5"/>
      <c r="HIV21" s="5"/>
      <c r="HIW21" s="5"/>
      <c r="HIX21" s="5"/>
      <c r="HIY21" s="5"/>
      <c r="HIZ21" s="5"/>
      <c r="HJA21" s="5"/>
      <c r="HJB21" s="5"/>
      <c r="HJC21" s="5"/>
      <c r="HJD21" s="5"/>
      <c r="HJE21" s="5"/>
      <c r="HJF21" s="5"/>
      <c r="HJG21" s="5"/>
      <c r="HJH21" s="5"/>
      <c r="HJI21" s="5"/>
      <c r="HJJ21" s="5"/>
      <c r="HJK21" s="5"/>
      <c r="HJL21" s="5"/>
      <c r="HJM21" s="5"/>
      <c r="HJN21" s="5"/>
      <c r="HJO21" s="5"/>
      <c r="HJP21" s="5"/>
      <c r="HJQ21" s="5"/>
      <c r="HJR21" s="5"/>
      <c r="HJS21" s="5"/>
      <c r="HJT21" s="5"/>
      <c r="HJU21" s="5"/>
      <c r="HJV21" s="5"/>
      <c r="HJW21" s="5"/>
      <c r="HJX21" s="5"/>
      <c r="HJY21" s="5"/>
      <c r="HJZ21" s="5"/>
      <c r="HKA21" s="5"/>
      <c r="HKB21" s="5"/>
      <c r="HKC21" s="5"/>
      <c r="HKD21" s="5"/>
      <c r="HKE21" s="5"/>
      <c r="HKF21" s="5"/>
      <c r="HKG21" s="5"/>
      <c r="HKH21" s="5"/>
      <c r="HKI21" s="5"/>
      <c r="HKJ21" s="5"/>
      <c r="HKK21" s="5"/>
      <c r="HKL21" s="5"/>
      <c r="HKM21" s="5"/>
      <c r="HKN21" s="5"/>
      <c r="HKO21" s="5"/>
      <c r="HKP21" s="5"/>
      <c r="HKQ21" s="5"/>
      <c r="HKR21" s="5"/>
      <c r="HKS21" s="5"/>
      <c r="HKT21" s="5"/>
      <c r="HKU21" s="5"/>
      <c r="HKV21" s="5"/>
      <c r="HKW21" s="5"/>
      <c r="HKX21" s="5"/>
      <c r="HKY21" s="5"/>
      <c r="HKZ21" s="5"/>
      <c r="HLA21" s="5"/>
      <c r="HLB21" s="5"/>
      <c r="HLC21" s="5"/>
      <c r="HLD21" s="5"/>
      <c r="HLE21" s="5"/>
      <c r="HLF21" s="5"/>
      <c r="HLG21" s="5"/>
      <c r="HLH21" s="5"/>
      <c r="HLI21" s="5"/>
      <c r="HLJ21" s="5"/>
      <c r="HLK21" s="5"/>
      <c r="HLL21" s="5"/>
      <c r="HLM21" s="5"/>
      <c r="HLN21" s="5"/>
      <c r="HLO21" s="5"/>
      <c r="HLP21" s="5"/>
      <c r="HLQ21" s="5"/>
      <c r="HLR21" s="5"/>
      <c r="HLS21" s="5"/>
      <c r="HLT21" s="5"/>
      <c r="HLU21" s="5"/>
      <c r="HLV21" s="5"/>
      <c r="HLW21" s="5"/>
      <c r="HLX21" s="5"/>
      <c r="HLY21" s="5"/>
      <c r="HLZ21" s="5"/>
      <c r="HMA21" s="5"/>
      <c r="HMB21" s="5"/>
      <c r="HMC21" s="5"/>
      <c r="HMD21" s="5"/>
      <c r="HME21" s="5"/>
      <c r="HMF21" s="5"/>
      <c r="HMG21" s="5"/>
      <c r="HMH21" s="5"/>
      <c r="HMI21" s="5"/>
      <c r="HMJ21" s="5"/>
      <c r="HMK21" s="5"/>
      <c r="HML21" s="5"/>
      <c r="HMM21" s="5"/>
      <c r="HMN21" s="5"/>
      <c r="HMO21" s="5"/>
      <c r="HMP21" s="5"/>
      <c r="HMQ21" s="5"/>
      <c r="HMR21" s="5"/>
      <c r="HMS21" s="5"/>
      <c r="HMT21" s="5"/>
      <c r="HMU21" s="5"/>
      <c r="HMV21" s="5"/>
      <c r="HMW21" s="5"/>
      <c r="HMX21" s="5"/>
      <c r="HMY21" s="5"/>
      <c r="HMZ21" s="5"/>
      <c r="HNA21" s="5"/>
      <c r="HNB21" s="5"/>
      <c r="HNC21" s="5"/>
      <c r="HND21" s="5"/>
      <c r="HNE21" s="5"/>
      <c r="HNF21" s="5"/>
      <c r="HNG21" s="5"/>
      <c r="HNH21" s="5"/>
      <c r="HNI21" s="5"/>
      <c r="HNJ21" s="5"/>
      <c r="HNK21" s="5"/>
      <c r="HNL21" s="5"/>
      <c r="HNM21" s="5"/>
      <c r="HNN21" s="5"/>
      <c r="HNO21" s="5"/>
      <c r="HNP21" s="5"/>
      <c r="HNQ21" s="5"/>
      <c r="HNR21" s="5"/>
      <c r="HNS21" s="5"/>
      <c r="HNT21" s="5"/>
      <c r="HNU21" s="5"/>
      <c r="HNV21" s="5"/>
      <c r="HNW21" s="5"/>
      <c r="HNX21" s="5"/>
      <c r="HNY21" s="5"/>
      <c r="HNZ21" s="5"/>
      <c r="HOA21" s="5"/>
      <c r="HOB21" s="5"/>
      <c r="HOC21" s="5"/>
      <c r="HOD21" s="5"/>
      <c r="HOE21" s="5"/>
      <c r="HOF21" s="5"/>
      <c r="HOG21" s="5"/>
      <c r="HOH21" s="5"/>
      <c r="HOI21" s="5"/>
      <c r="HOJ21" s="5"/>
      <c r="HOK21" s="5"/>
      <c r="HOL21" s="5"/>
      <c r="HOM21" s="5"/>
      <c r="HON21" s="5"/>
      <c r="HOO21" s="5"/>
      <c r="HOP21" s="5"/>
      <c r="HOQ21" s="5"/>
      <c r="HOR21" s="5"/>
      <c r="HOS21" s="5"/>
      <c r="HOT21" s="5"/>
      <c r="HOU21" s="5"/>
      <c r="HOV21" s="5"/>
      <c r="HOW21" s="5"/>
      <c r="HOX21" s="5"/>
      <c r="HOY21" s="5"/>
      <c r="HOZ21" s="5"/>
      <c r="HPA21" s="5"/>
      <c r="HPB21" s="5"/>
      <c r="HPC21" s="5"/>
      <c r="HPD21" s="5"/>
      <c r="HPE21" s="5"/>
      <c r="HPF21" s="5"/>
      <c r="HPG21" s="5"/>
      <c r="HPH21" s="5"/>
      <c r="HPI21" s="5"/>
      <c r="HPJ21" s="5"/>
      <c r="HPK21" s="5"/>
      <c r="HPL21" s="5"/>
      <c r="HPM21" s="5"/>
      <c r="HPN21" s="5"/>
      <c r="HPO21" s="5"/>
      <c r="HPP21" s="5"/>
      <c r="HPQ21" s="5"/>
      <c r="HPR21" s="5"/>
      <c r="HPS21" s="5"/>
      <c r="HPT21" s="5"/>
      <c r="HPU21" s="5"/>
      <c r="HPV21" s="5"/>
      <c r="HPW21" s="5"/>
      <c r="HPX21" s="5"/>
      <c r="HPY21" s="5"/>
      <c r="HPZ21" s="5"/>
      <c r="HQA21" s="5"/>
      <c r="HQB21" s="5"/>
      <c r="HQC21" s="5"/>
      <c r="HQD21" s="5"/>
      <c r="HQE21" s="5"/>
      <c r="HQF21" s="5"/>
      <c r="HQG21" s="5"/>
      <c r="HQH21" s="5"/>
      <c r="HQI21" s="5"/>
      <c r="HQJ21" s="5"/>
      <c r="HQK21" s="5"/>
      <c r="HQL21" s="5"/>
      <c r="HQM21" s="5"/>
      <c r="HQN21" s="5"/>
      <c r="HQO21" s="5"/>
      <c r="HQP21" s="5"/>
      <c r="HQQ21" s="5"/>
      <c r="HQR21" s="5"/>
      <c r="HQS21" s="5"/>
      <c r="HQT21" s="5"/>
      <c r="HQU21" s="5"/>
      <c r="HQV21" s="5"/>
      <c r="HQW21" s="5"/>
      <c r="HQX21" s="5"/>
      <c r="HQY21" s="5"/>
      <c r="HQZ21" s="5"/>
      <c r="HRA21" s="5"/>
      <c r="HRB21" s="5"/>
      <c r="HRC21" s="5"/>
      <c r="HRD21" s="5"/>
      <c r="HRE21" s="5"/>
      <c r="HRF21" s="5"/>
      <c r="HRG21" s="5"/>
      <c r="HRH21" s="5"/>
      <c r="HRI21" s="5"/>
      <c r="HRJ21" s="5"/>
      <c r="HRK21" s="5"/>
      <c r="HRL21" s="5"/>
      <c r="HRM21" s="5"/>
      <c r="HRN21" s="5"/>
      <c r="HRO21" s="5"/>
      <c r="HRP21" s="5"/>
      <c r="HRQ21" s="5"/>
      <c r="HRR21" s="5"/>
      <c r="HRS21" s="5"/>
      <c r="HRT21" s="5"/>
      <c r="HRU21" s="5"/>
      <c r="HRV21" s="5"/>
      <c r="HRW21" s="5"/>
      <c r="HRX21" s="5"/>
      <c r="HRY21" s="5"/>
      <c r="HRZ21" s="5"/>
      <c r="HSA21" s="5"/>
      <c r="HSB21" s="5"/>
      <c r="HSC21" s="5"/>
      <c r="HSD21" s="5"/>
      <c r="HSE21" s="5"/>
      <c r="HSF21" s="5"/>
      <c r="HSG21" s="5"/>
      <c r="HSH21" s="5"/>
      <c r="HSI21" s="5"/>
      <c r="HSJ21" s="5"/>
      <c r="HSK21" s="5"/>
      <c r="HSL21" s="5"/>
      <c r="HSM21" s="5"/>
      <c r="HSN21" s="5"/>
      <c r="HSO21" s="5"/>
      <c r="HSP21" s="5"/>
      <c r="HSQ21" s="5"/>
      <c r="HSR21" s="5"/>
      <c r="HSS21" s="5"/>
      <c r="HST21" s="5"/>
      <c r="HSU21" s="5"/>
      <c r="HSV21" s="5"/>
      <c r="HSW21" s="5"/>
      <c r="HSX21" s="5"/>
      <c r="HSY21" s="5"/>
      <c r="HSZ21" s="5"/>
      <c r="HTA21" s="5"/>
      <c r="HTB21" s="5"/>
      <c r="HTC21" s="5"/>
      <c r="HTD21" s="5"/>
      <c r="HTE21" s="5"/>
      <c r="HTF21" s="5"/>
      <c r="HTG21" s="5"/>
      <c r="HTH21" s="5"/>
      <c r="HTI21" s="5"/>
      <c r="HTJ21" s="5"/>
      <c r="HTK21" s="5"/>
      <c r="HTL21" s="5"/>
      <c r="HTM21" s="5"/>
      <c r="HTN21" s="5"/>
      <c r="HTO21" s="5"/>
      <c r="HTP21" s="5"/>
      <c r="HTQ21" s="5"/>
      <c r="HTR21" s="5"/>
      <c r="HTS21" s="5"/>
      <c r="HTT21" s="5"/>
      <c r="HTU21" s="5"/>
      <c r="HTV21" s="5"/>
      <c r="HTW21" s="5"/>
      <c r="HTX21" s="5"/>
      <c r="HTY21" s="5"/>
      <c r="HTZ21" s="5"/>
      <c r="HUA21" s="5"/>
      <c r="HUB21" s="5"/>
      <c r="HUC21" s="5"/>
      <c r="HUD21" s="5"/>
      <c r="HUE21" s="5"/>
      <c r="HUF21" s="5"/>
      <c r="HUG21" s="5"/>
      <c r="HUH21" s="5"/>
      <c r="HUI21" s="5"/>
      <c r="HUJ21" s="5"/>
      <c r="HUK21" s="5"/>
      <c r="HUL21" s="5"/>
      <c r="HUM21" s="5"/>
      <c r="HUN21" s="5"/>
      <c r="HUO21" s="5"/>
      <c r="HUP21" s="5"/>
      <c r="HUQ21" s="5"/>
      <c r="HUR21" s="5"/>
      <c r="HUS21" s="5"/>
      <c r="HUT21" s="5"/>
      <c r="HUU21" s="5"/>
      <c r="HUV21" s="5"/>
      <c r="HUW21" s="5"/>
      <c r="HUX21" s="5"/>
      <c r="HUY21" s="5"/>
      <c r="HUZ21" s="5"/>
      <c r="HVA21" s="5"/>
      <c r="HVB21" s="5"/>
      <c r="HVC21" s="5"/>
      <c r="HVD21" s="5"/>
      <c r="HVE21" s="5"/>
      <c r="HVF21" s="5"/>
      <c r="HVG21" s="5"/>
      <c r="HVH21" s="5"/>
      <c r="HVI21" s="5"/>
      <c r="HVJ21" s="5"/>
      <c r="HVK21" s="5"/>
      <c r="HVL21" s="5"/>
      <c r="HVM21" s="5"/>
      <c r="HVN21" s="5"/>
      <c r="HVO21" s="5"/>
      <c r="HVP21" s="5"/>
      <c r="HVQ21" s="5"/>
      <c r="HVR21" s="5"/>
      <c r="HVS21" s="5"/>
      <c r="HVT21" s="5"/>
      <c r="HVU21" s="5"/>
      <c r="HVV21" s="5"/>
      <c r="HVW21" s="5"/>
      <c r="HVX21" s="5"/>
      <c r="HVY21" s="5"/>
      <c r="HVZ21" s="5"/>
      <c r="HWA21" s="5"/>
      <c r="HWB21" s="5"/>
      <c r="HWC21" s="5"/>
      <c r="HWD21" s="5"/>
      <c r="HWE21" s="5"/>
      <c r="HWF21" s="5"/>
      <c r="HWG21" s="5"/>
      <c r="HWH21" s="5"/>
      <c r="HWI21" s="5"/>
      <c r="HWJ21" s="5"/>
      <c r="HWK21" s="5"/>
      <c r="HWL21" s="5"/>
      <c r="HWM21" s="5"/>
      <c r="HWN21" s="5"/>
      <c r="HWO21" s="5"/>
      <c r="HWP21" s="5"/>
      <c r="HWQ21" s="5"/>
      <c r="HWR21" s="5"/>
      <c r="HWS21" s="5"/>
      <c r="HWT21" s="5"/>
      <c r="HWU21" s="5"/>
      <c r="HWV21" s="5"/>
      <c r="HWW21" s="5"/>
      <c r="HWX21" s="5"/>
      <c r="HWY21" s="5"/>
      <c r="HWZ21" s="5"/>
      <c r="HXA21" s="5"/>
      <c r="HXB21" s="5"/>
      <c r="HXC21" s="5"/>
      <c r="HXD21" s="5"/>
      <c r="HXE21" s="5"/>
      <c r="HXF21" s="5"/>
      <c r="HXG21" s="5"/>
      <c r="HXH21" s="5"/>
      <c r="HXI21" s="5"/>
      <c r="HXJ21" s="5"/>
      <c r="HXK21" s="5"/>
      <c r="HXL21" s="5"/>
      <c r="HXM21" s="5"/>
      <c r="HXN21" s="5"/>
      <c r="HXO21" s="5"/>
      <c r="HXP21" s="5"/>
      <c r="HXQ21" s="5"/>
      <c r="HXR21" s="5"/>
      <c r="HXS21" s="5"/>
      <c r="HXT21" s="5"/>
      <c r="HXU21" s="5"/>
      <c r="HXV21" s="5"/>
      <c r="HXW21" s="5"/>
      <c r="HXX21" s="5"/>
      <c r="HXY21" s="5"/>
      <c r="HXZ21" s="5"/>
      <c r="HYA21" s="5"/>
      <c r="HYB21" s="5"/>
      <c r="HYC21" s="5"/>
      <c r="HYD21" s="5"/>
      <c r="HYE21" s="5"/>
      <c r="HYF21" s="5"/>
      <c r="HYG21" s="5"/>
      <c r="HYH21" s="5"/>
      <c r="HYI21" s="5"/>
      <c r="HYJ21" s="5"/>
      <c r="HYK21" s="5"/>
      <c r="HYL21" s="5"/>
      <c r="HYM21" s="5"/>
      <c r="HYN21" s="5"/>
      <c r="HYO21" s="5"/>
      <c r="HYP21" s="5"/>
      <c r="HYQ21" s="5"/>
      <c r="HYR21" s="5"/>
      <c r="HYS21" s="5"/>
      <c r="HYT21" s="5"/>
      <c r="HYU21" s="5"/>
      <c r="HYV21" s="5"/>
      <c r="HYW21" s="5"/>
      <c r="HYX21" s="5"/>
      <c r="HYY21" s="5"/>
      <c r="HYZ21" s="5"/>
      <c r="HZA21" s="5"/>
      <c r="HZB21" s="5"/>
      <c r="HZC21" s="5"/>
      <c r="HZD21" s="5"/>
      <c r="HZE21" s="5"/>
      <c r="HZF21" s="5"/>
      <c r="HZG21" s="5"/>
      <c r="HZH21" s="5"/>
      <c r="HZI21" s="5"/>
      <c r="HZJ21" s="5"/>
      <c r="HZK21" s="5"/>
      <c r="HZL21" s="5"/>
      <c r="HZM21" s="5"/>
      <c r="HZN21" s="5"/>
      <c r="HZO21" s="5"/>
      <c r="HZP21" s="5"/>
      <c r="HZQ21" s="5"/>
      <c r="HZR21" s="5"/>
      <c r="HZS21" s="5"/>
      <c r="HZT21" s="5"/>
      <c r="HZU21" s="5"/>
      <c r="HZV21" s="5"/>
      <c r="HZW21" s="5"/>
      <c r="HZX21" s="5"/>
      <c r="HZY21" s="5"/>
      <c r="HZZ21" s="5"/>
      <c r="IAA21" s="5"/>
      <c r="IAB21" s="5"/>
      <c r="IAC21" s="5"/>
      <c r="IAD21" s="5"/>
      <c r="IAE21" s="5"/>
      <c r="IAF21" s="5"/>
      <c r="IAG21" s="5"/>
      <c r="IAH21" s="5"/>
      <c r="IAI21" s="5"/>
      <c r="IAJ21" s="5"/>
      <c r="IAK21" s="5"/>
      <c r="IAL21" s="5"/>
      <c r="IAM21" s="5"/>
      <c r="IAN21" s="5"/>
      <c r="IAO21" s="5"/>
      <c r="IAP21" s="5"/>
      <c r="IAQ21" s="5"/>
      <c r="IAR21" s="5"/>
      <c r="IAS21" s="5"/>
      <c r="IAT21" s="5"/>
      <c r="IAU21" s="5"/>
      <c r="IAV21" s="5"/>
      <c r="IAW21" s="5"/>
      <c r="IAX21" s="5"/>
      <c r="IAY21" s="5"/>
      <c r="IAZ21" s="5"/>
      <c r="IBA21" s="5"/>
      <c r="IBB21" s="5"/>
      <c r="IBC21" s="5"/>
      <c r="IBD21" s="5"/>
      <c r="IBE21" s="5"/>
      <c r="IBF21" s="5"/>
      <c r="IBG21" s="5"/>
      <c r="IBH21" s="5"/>
      <c r="IBI21" s="5"/>
      <c r="IBJ21" s="5"/>
      <c r="IBK21" s="5"/>
      <c r="IBL21" s="5"/>
      <c r="IBM21" s="5"/>
      <c r="IBN21" s="5"/>
      <c r="IBO21" s="5"/>
      <c r="IBP21" s="5"/>
      <c r="IBQ21" s="5"/>
      <c r="IBR21" s="5"/>
      <c r="IBS21" s="5"/>
      <c r="IBT21" s="5"/>
      <c r="IBU21" s="5"/>
      <c r="IBV21" s="5"/>
      <c r="IBW21" s="5"/>
      <c r="IBX21" s="5"/>
      <c r="IBY21" s="5"/>
      <c r="IBZ21" s="5"/>
      <c r="ICA21" s="5"/>
      <c r="ICB21" s="5"/>
      <c r="ICC21" s="5"/>
      <c r="ICD21" s="5"/>
      <c r="ICE21" s="5"/>
      <c r="ICF21" s="5"/>
      <c r="ICG21" s="5"/>
      <c r="ICH21" s="5"/>
      <c r="ICI21" s="5"/>
      <c r="ICJ21" s="5"/>
      <c r="ICK21" s="5"/>
      <c r="ICL21" s="5"/>
      <c r="ICM21" s="5"/>
      <c r="ICN21" s="5"/>
      <c r="ICO21" s="5"/>
      <c r="ICP21" s="5"/>
      <c r="ICQ21" s="5"/>
      <c r="ICR21" s="5"/>
      <c r="ICS21" s="5"/>
      <c r="ICT21" s="5"/>
      <c r="ICU21" s="5"/>
      <c r="ICV21" s="5"/>
      <c r="ICW21" s="5"/>
      <c r="ICX21" s="5"/>
      <c r="ICY21" s="5"/>
      <c r="ICZ21" s="5"/>
      <c r="IDA21" s="5"/>
      <c r="IDB21" s="5"/>
      <c r="IDC21" s="5"/>
      <c r="IDD21" s="5"/>
      <c r="IDE21" s="5"/>
      <c r="IDF21" s="5"/>
      <c r="IDG21" s="5"/>
      <c r="IDH21" s="5"/>
      <c r="IDI21" s="5"/>
      <c r="IDJ21" s="5"/>
      <c r="IDK21" s="5"/>
      <c r="IDL21" s="5"/>
      <c r="IDM21" s="5"/>
      <c r="IDN21" s="5"/>
      <c r="IDO21" s="5"/>
      <c r="IDP21" s="5"/>
      <c r="IDQ21" s="5"/>
      <c r="IDR21" s="5"/>
      <c r="IDS21" s="5"/>
      <c r="IDT21" s="5"/>
      <c r="IDU21" s="5"/>
      <c r="IDV21" s="5"/>
      <c r="IDW21" s="5"/>
      <c r="IDX21" s="5"/>
      <c r="IDY21" s="5"/>
      <c r="IDZ21" s="5"/>
      <c r="IEA21" s="5"/>
      <c r="IEB21" s="5"/>
      <c r="IEC21" s="5"/>
      <c r="IED21" s="5"/>
      <c r="IEE21" s="5"/>
      <c r="IEF21" s="5"/>
      <c r="IEG21" s="5"/>
      <c r="IEH21" s="5"/>
      <c r="IEI21" s="5"/>
      <c r="IEJ21" s="5"/>
      <c r="IEK21" s="5"/>
      <c r="IEL21" s="5"/>
      <c r="IEM21" s="5"/>
      <c r="IEN21" s="5"/>
      <c r="IEO21" s="5"/>
      <c r="IEP21" s="5"/>
      <c r="IEQ21" s="5"/>
      <c r="IER21" s="5"/>
      <c r="IES21" s="5"/>
      <c r="IET21" s="5"/>
      <c r="IEU21" s="5"/>
      <c r="IEV21" s="5"/>
      <c r="IEW21" s="5"/>
      <c r="IEX21" s="5"/>
      <c r="IEY21" s="5"/>
      <c r="IEZ21" s="5"/>
      <c r="IFA21" s="5"/>
      <c r="IFB21" s="5"/>
      <c r="IFC21" s="5"/>
      <c r="IFD21" s="5"/>
      <c r="IFE21" s="5"/>
      <c r="IFF21" s="5"/>
      <c r="IFG21" s="5"/>
      <c r="IFH21" s="5"/>
      <c r="IFI21" s="5"/>
      <c r="IFJ21" s="5"/>
      <c r="IFK21" s="5"/>
      <c r="IFL21" s="5"/>
      <c r="IFM21" s="5"/>
      <c r="IFN21" s="5"/>
      <c r="IFO21" s="5"/>
      <c r="IFP21" s="5"/>
      <c r="IFQ21" s="5"/>
      <c r="IFR21" s="5"/>
      <c r="IFS21" s="5"/>
      <c r="IFT21" s="5"/>
      <c r="IFU21" s="5"/>
      <c r="IFV21" s="5"/>
      <c r="IFW21" s="5"/>
      <c r="IFX21" s="5"/>
      <c r="IFY21" s="5"/>
      <c r="IFZ21" s="5"/>
      <c r="IGA21" s="5"/>
      <c r="IGB21" s="5"/>
      <c r="IGC21" s="5"/>
      <c r="IGD21" s="5"/>
      <c r="IGE21" s="5"/>
      <c r="IGF21" s="5"/>
      <c r="IGG21" s="5"/>
      <c r="IGH21" s="5"/>
      <c r="IGI21" s="5"/>
      <c r="IGJ21" s="5"/>
      <c r="IGK21" s="5"/>
      <c r="IGL21" s="5"/>
      <c r="IGM21" s="5"/>
      <c r="IGN21" s="5"/>
      <c r="IGO21" s="5"/>
      <c r="IGP21" s="5"/>
      <c r="IGQ21" s="5"/>
      <c r="IGR21" s="5"/>
      <c r="IGS21" s="5"/>
      <c r="IGT21" s="5"/>
      <c r="IGU21" s="5"/>
      <c r="IGV21" s="5"/>
      <c r="IGW21" s="5"/>
      <c r="IGX21" s="5"/>
      <c r="IGY21" s="5"/>
      <c r="IGZ21" s="5"/>
      <c r="IHA21" s="5"/>
      <c r="IHB21" s="5"/>
      <c r="IHC21" s="5"/>
      <c r="IHD21" s="5"/>
      <c r="IHE21" s="5"/>
      <c r="IHF21" s="5"/>
      <c r="IHG21" s="5"/>
      <c r="IHH21" s="5"/>
      <c r="IHI21" s="5"/>
      <c r="IHJ21" s="5"/>
      <c r="IHK21" s="5"/>
      <c r="IHL21" s="5"/>
      <c r="IHM21" s="5"/>
      <c r="IHN21" s="5"/>
      <c r="IHO21" s="5"/>
      <c r="IHP21" s="5"/>
      <c r="IHQ21" s="5"/>
      <c r="IHR21" s="5"/>
      <c r="IHS21" s="5"/>
      <c r="IHT21" s="5"/>
      <c r="IHU21" s="5"/>
      <c r="IHV21" s="5"/>
      <c r="IHW21" s="5"/>
      <c r="IHX21" s="5"/>
      <c r="IHY21" s="5"/>
      <c r="IHZ21" s="5"/>
      <c r="IIA21" s="5"/>
      <c r="IIB21" s="5"/>
      <c r="IIC21" s="5"/>
      <c r="IID21" s="5"/>
      <c r="IIE21" s="5"/>
      <c r="IIF21" s="5"/>
      <c r="IIG21" s="5"/>
      <c r="IIH21" s="5"/>
      <c r="III21" s="5"/>
      <c r="IIJ21" s="5"/>
      <c r="IIK21" s="5"/>
      <c r="IIL21" s="5"/>
      <c r="IIM21" s="5"/>
      <c r="IIN21" s="5"/>
      <c r="IIO21" s="5"/>
      <c r="IIP21" s="5"/>
      <c r="IIQ21" s="5"/>
      <c r="IIR21" s="5"/>
      <c r="IIS21" s="5"/>
      <c r="IIT21" s="5"/>
      <c r="IIU21" s="5"/>
      <c r="IIV21" s="5"/>
      <c r="IIW21" s="5"/>
      <c r="IIX21" s="5"/>
      <c r="IIY21" s="5"/>
      <c r="IIZ21" s="5"/>
      <c r="IJA21" s="5"/>
      <c r="IJB21" s="5"/>
      <c r="IJC21" s="5"/>
      <c r="IJD21" s="5"/>
      <c r="IJE21" s="5"/>
      <c r="IJF21" s="5"/>
      <c r="IJG21" s="5"/>
      <c r="IJH21" s="5"/>
      <c r="IJI21" s="5"/>
      <c r="IJJ21" s="5"/>
      <c r="IJK21" s="5"/>
      <c r="IJL21" s="5"/>
      <c r="IJM21" s="5"/>
      <c r="IJN21" s="5"/>
      <c r="IJO21" s="5"/>
      <c r="IJP21" s="5"/>
      <c r="IJQ21" s="5"/>
      <c r="IJR21" s="5"/>
      <c r="IJS21" s="5"/>
      <c r="IJT21" s="5"/>
      <c r="IJU21" s="5"/>
      <c r="IJV21" s="5"/>
      <c r="IJW21" s="5"/>
      <c r="IJX21" s="5"/>
      <c r="IJY21" s="5"/>
      <c r="IJZ21" s="5"/>
      <c r="IKA21" s="5"/>
      <c r="IKB21" s="5"/>
      <c r="IKC21" s="5"/>
      <c r="IKD21" s="5"/>
      <c r="IKE21" s="5"/>
      <c r="IKF21" s="5"/>
      <c r="IKG21" s="5"/>
      <c r="IKH21" s="5"/>
      <c r="IKI21" s="5"/>
      <c r="IKJ21" s="5"/>
      <c r="IKK21" s="5"/>
      <c r="IKL21" s="5"/>
      <c r="IKM21" s="5"/>
      <c r="IKN21" s="5"/>
      <c r="IKO21" s="5"/>
      <c r="IKP21" s="5"/>
      <c r="IKQ21" s="5"/>
      <c r="IKR21" s="5"/>
      <c r="IKS21" s="5"/>
      <c r="IKT21" s="5"/>
      <c r="IKU21" s="5"/>
      <c r="IKV21" s="5"/>
      <c r="IKW21" s="5"/>
      <c r="IKX21" s="5"/>
      <c r="IKY21" s="5"/>
      <c r="IKZ21" s="5"/>
      <c r="ILA21" s="5"/>
      <c r="ILB21" s="5"/>
      <c r="ILC21" s="5"/>
      <c r="ILD21" s="5"/>
      <c r="ILE21" s="5"/>
      <c r="ILF21" s="5"/>
      <c r="ILG21" s="5"/>
      <c r="ILH21" s="5"/>
      <c r="ILI21" s="5"/>
      <c r="ILJ21" s="5"/>
      <c r="ILK21" s="5"/>
      <c r="ILL21" s="5"/>
      <c r="ILM21" s="5"/>
      <c r="ILN21" s="5"/>
      <c r="ILO21" s="5"/>
      <c r="ILP21" s="5"/>
      <c r="ILQ21" s="5"/>
      <c r="ILR21" s="5"/>
      <c r="ILS21" s="5"/>
      <c r="ILT21" s="5"/>
      <c r="ILU21" s="5"/>
      <c r="ILV21" s="5"/>
      <c r="ILW21" s="5"/>
      <c r="ILX21" s="5"/>
      <c r="ILY21" s="5"/>
      <c r="ILZ21" s="5"/>
      <c r="IMA21" s="5"/>
      <c r="IMB21" s="5"/>
      <c r="IMC21" s="5"/>
      <c r="IMD21" s="5"/>
      <c r="IME21" s="5"/>
      <c r="IMF21" s="5"/>
      <c r="IMG21" s="5"/>
      <c r="IMH21" s="5"/>
      <c r="IMI21" s="5"/>
      <c r="IMJ21" s="5"/>
      <c r="IMK21" s="5"/>
      <c r="IML21" s="5"/>
      <c r="IMM21" s="5"/>
      <c r="IMN21" s="5"/>
      <c r="IMO21" s="5"/>
      <c r="IMP21" s="5"/>
      <c r="IMQ21" s="5"/>
      <c r="IMR21" s="5"/>
      <c r="IMS21" s="5"/>
      <c r="IMT21" s="5"/>
      <c r="IMU21" s="5"/>
      <c r="IMV21" s="5"/>
      <c r="IMW21" s="5"/>
      <c r="IMX21" s="5"/>
      <c r="IMY21" s="5"/>
      <c r="IMZ21" s="5"/>
      <c r="INA21" s="5"/>
      <c r="INB21" s="5"/>
      <c r="INC21" s="5"/>
      <c r="IND21" s="5"/>
      <c r="INE21" s="5"/>
      <c r="INF21" s="5"/>
      <c r="ING21" s="5"/>
      <c r="INH21" s="5"/>
      <c r="INI21" s="5"/>
      <c r="INJ21" s="5"/>
      <c r="INK21" s="5"/>
      <c r="INL21" s="5"/>
      <c r="INM21" s="5"/>
      <c r="INN21" s="5"/>
      <c r="INO21" s="5"/>
      <c r="INP21" s="5"/>
      <c r="INQ21" s="5"/>
      <c r="INR21" s="5"/>
      <c r="INS21" s="5"/>
      <c r="INT21" s="5"/>
      <c r="INU21" s="5"/>
      <c r="INV21" s="5"/>
      <c r="INW21" s="5"/>
      <c r="INX21" s="5"/>
      <c r="INY21" s="5"/>
      <c r="INZ21" s="5"/>
      <c r="IOA21" s="5"/>
      <c r="IOB21" s="5"/>
      <c r="IOC21" s="5"/>
      <c r="IOD21" s="5"/>
      <c r="IOE21" s="5"/>
      <c r="IOF21" s="5"/>
      <c r="IOG21" s="5"/>
      <c r="IOH21" s="5"/>
      <c r="IOI21" s="5"/>
      <c r="IOJ21" s="5"/>
      <c r="IOK21" s="5"/>
      <c r="IOL21" s="5"/>
      <c r="IOM21" s="5"/>
      <c r="ION21" s="5"/>
      <c r="IOO21" s="5"/>
      <c r="IOP21" s="5"/>
      <c r="IOQ21" s="5"/>
      <c r="IOR21" s="5"/>
      <c r="IOS21" s="5"/>
      <c r="IOT21" s="5"/>
      <c r="IOU21" s="5"/>
      <c r="IOV21" s="5"/>
      <c r="IOW21" s="5"/>
      <c r="IOX21" s="5"/>
      <c r="IOY21" s="5"/>
      <c r="IOZ21" s="5"/>
      <c r="IPA21" s="5"/>
      <c r="IPB21" s="5"/>
      <c r="IPC21" s="5"/>
      <c r="IPD21" s="5"/>
      <c r="IPE21" s="5"/>
      <c r="IPF21" s="5"/>
      <c r="IPG21" s="5"/>
      <c r="IPH21" s="5"/>
      <c r="IPI21" s="5"/>
      <c r="IPJ21" s="5"/>
      <c r="IPK21" s="5"/>
      <c r="IPL21" s="5"/>
      <c r="IPM21" s="5"/>
      <c r="IPN21" s="5"/>
      <c r="IPO21" s="5"/>
      <c r="IPP21" s="5"/>
      <c r="IPQ21" s="5"/>
      <c r="IPR21" s="5"/>
      <c r="IPS21" s="5"/>
      <c r="IPT21" s="5"/>
      <c r="IPU21" s="5"/>
      <c r="IPV21" s="5"/>
      <c r="IPW21" s="5"/>
      <c r="IPX21" s="5"/>
      <c r="IPY21" s="5"/>
      <c r="IPZ21" s="5"/>
      <c r="IQA21" s="5"/>
      <c r="IQB21" s="5"/>
      <c r="IQC21" s="5"/>
      <c r="IQD21" s="5"/>
      <c r="IQE21" s="5"/>
      <c r="IQF21" s="5"/>
      <c r="IQG21" s="5"/>
      <c r="IQH21" s="5"/>
      <c r="IQI21" s="5"/>
      <c r="IQJ21" s="5"/>
      <c r="IQK21" s="5"/>
      <c r="IQL21" s="5"/>
      <c r="IQM21" s="5"/>
      <c r="IQN21" s="5"/>
      <c r="IQO21" s="5"/>
      <c r="IQP21" s="5"/>
      <c r="IQQ21" s="5"/>
      <c r="IQR21" s="5"/>
      <c r="IQS21" s="5"/>
      <c r="IQT21" s="5"/>
      <c r="IQU21" s="5"/>
      <c r="IQV21" s="5"/>
      <c r="IQW21" s="5"/>
      <c r="IQX21" s="5"/>
      <c r="IQY21" s="5"/>
      <c r="IQZ21" s="5"/>
      <c r="IRA21" s="5"/>
      <c r="IRB21" s="5"/>
      <c r="IRC21" s="5"/>
      <c r="IRD21" s="5"/>
      <c r="IRE21" s="5"/>
      <c r="IRF21" s="5"/>
      <c r="IRG21" s="5"/>
      <c r="IRH21" s="5"/>
      <c r="IRI21" s="5"/>
      <c r="IRJ21" s="5"/>
      <c r="IRK21" s="5"/>
      <c r="IRL21" s="5"/>
      <c r="IRM21" s="5"/>
      <c r="IRN21" s="5"/>
      <c r="IRO21" s="5"/>
      <c r="IRP21" s="5"/>
      <c r="IRQ21" s="5"/>
      <c r="IRR21" s="5"/>
      <c r="IRS21" s="5"/>
      <c r="IRT21" s="5"/>
      <c r="IRU21" s="5"/>
      <c r="IRV21" s="5"/>
      <c r="IRW21" s="5"/>
      <c r="IRX21" s="5"/>
      <c r="IRY21" s="5"/>
      <c r="IRZ21" s="5"/>
      <c r="ISA21" s="5"/>
      <c r="ISB21" s="5"/>
      <c r="ISC21" s="5"/>
      <c r="ISD21" s="5"/>
      <c r="ISE21" s="5"/>
      <c r="ISF21" s="5"/>
      <c r="ISG21" s="5"/>
      <c r="ISH21" s="5"/>
      <c r="ISI21" s="5"/>
      <c r="ISJ21" s="5"/>
      <c r="ISK21" s="5"/>
      <c r="ISL21" s="5"/>
      <c r="ISM21" s="5"/>
      <c r="ISN21" s="5"/>
      <c r="ISO21" s="5"/>
      <c r="ISP21" s="5"/>
      <c r="ISQ21" s="5"/>
      <c r="ISR21" s="5"/>
      <c r="ISS21" s="5"/>
      <c r="IST21" s="5"/>
      <c r="ISU21" s="5"/>
      <c r="ISV21" s="5"/>
      <c r="ISW21" s="5"/>
      <c r="ISX21" s="5"/>
      <c r="ISY21" s="5"/>
      <c r="ISZ21" s="5"/>
      <c r="ITA21" s="5"/>
      <c r="ITB21" s="5"/>
      <c r="ITC21" s="5"/>
      <c r="ITD21" s="5"/>
      <c r="ITE21" s="5"/>
      <c r="ITF21" s="5"/>
      <c r="ITG21" s="5"/>
      <c r="ITH21" s="5"/>
      <c r="ITI21" s="5"/>
      <c r="ITJ21" s="5"/>
      <c r="ITK21" s="5"/>
      <c r="ITL21" s="5"/>
      <c r="ITM21" s="5"/>
      <c r="ITN21" s="5"/>
      <c r="ITO21" s="5"/>
      <c r="ITP21" s="5"/>
      <c r="ITQ21" s="5"/>
      <c r="ITR21" s="5"/>
      <c r="ITS21" s="5"/>
      <c r="ITT21" s="5"/>
      <c r="ITU21" s="5"/>
      <c r="ITV21" s="5"/>
      <c r="ITW21" s="5"/>
      <c r="ITX21" s="5"/>
      <c r="ITY21" s="5"/>
      <c r="ITZ21" s="5"/>
      <c r="IUA21" s="5"/>
      <c r="IUB21" s="5"/>
      <c r="IUC21" s="5"/>
      <c r="IUD21" s="5"/>
      <c r="IUE21" s="5"/>
      <c r="IUF21" s="5"/>
      <c r="IUG21" s="5"/>
      <c r="IUH21" s="5"/>
      <c r="IUI21" s="5"/>
      <c r="IUJ21" s="5"/>
      <c r="IUK21" s="5"/>
      <c r="IUL21" s="5"/>
      <c r="IUM21" s="5"/>
      <c r="IUN21" s="5"/>
      <c r="IUO21" s="5"/>
      <c r="IUP21" s="5"/>
      <c r="IUQ21" s="5"/>
      <c r="IUR21" s="5"/>
      <c r="IUS21" s="5"/>
      <c r="IUT21" s="5"/>
      <c r="IUU21" s="5"/>
      <c r="IUV21" s="5"/>
      <c r="IUW21" s="5"/>
      <c r="IUX21" s="5"/>
      <c r="IUY21" s="5"/>
      <c r="IUZ21" s="5"/>
      <c r="IVA21" s="5"/>
      <c r="IVB21" s="5"/>
      <c r="IVC21" s="5"/>
      <c r="IVD21" s="5"/>
      <c r="IVE21" s="5"/>
      <c r="IVF21" s="5"/>
      <c r="IVG21" s="5"/>
      <c r="IVH21" s="5"/>
      <c r="IVI21" s="5"/>
      <c r="IVJ21" s="5"/>
      <c r="IVK21" s="5"/>
      <c r="IVL21" s="5"/>
      <c r="IVM21" s="5"/>
      <c r="IVN21" s="5"/>
      <c r="IVO21" s="5"/>
      <c r="IVP21" s="5"/>
      <c r="IVQ21" s="5"/>
      <c r="IVR21" s="5"/>
      <c r="IVS21" s="5"/>
      <c r="IVT21" s="5"/>
      <c r="IVU21" s="5"/>
      <c r="IVV21" s="5"/>
      <c r="IVW21" s="5"/>
      <c r="IVX21" s="5"/>
      <c r="IVY21" s="5"/>
      <c r="IVZ21" s="5"/>
      <c r="IWA21" s="5"/>
      <c r="IWB21" s="5"/>
      <c r="IWC21" s="5"/>
      <c r="IWD21" s="5"/>
      <c r="IWE21" s="5"/>
      <c r="IWF21" s="5"/>
      <c r="IWG21" s="5"/>
      <c r="IWH21" s="5"/>
      <c r="IWI21" s="5"/>
      <c r="IWJ21" s="5"/>
      <c r="IWK21" s="5"/>
      <c r="IWL21" s="5"/>
      <c r="IWM21" s="5"/>
      <c r="IWN21" s="5"/>
      <c r="IWO21" s="5"/>
      <c r="IWP21" s="5"/>
      <c r="IWQ21" s="5"/>
      <c r="IWR21" s="5"/>
      <c r="IWS21" s="5"/>
      <c r="IWT21" s="5"/>
      <c r="IWU21" s="5"/>
      <c r="IWV21" s="5"/>
      <c r="IWW21" s="5"/>
      <c r="IWX21" s="5"/>
      <c r="IWY21" s="5"/>
      <c r="IWZ21" s="5"/>
      <c r="IXA21" s="5"/>
      <c r="IXB21" s="5"/>
      <c r="IXC21" s="5"/>
      <c r="IXD21" s="5"/>
      <c r="IXE21" s="5"/>
      <c r="IXF21" s="5"/>
      <c r="IXG21" s="5"/>
      <c r="IXH21" s="5"/>
      <c r="IXI21" s="5"/>
      <c r="IXJ21" s="5"/>
      <c r="IXK21" s="5"/>
      <c r="IXL21" s="5"/>
      <c r="IXM21" s="5"/>
      <c r="IXN21" s="5"/>
      <c r="IXO21" s="5"/>
      <c r="IXP21" s="5"/>
      <c r="IXQ21" s="5"/>
      <c r="IXR21" s="5"/>
      <c r="IXS21" s="5"/>
      <c r="IXT21" s="5"/>
      <c r="IXU21" s="5"/>
      <c r="IXV21" s="5"/>
      <c r="IXW21" s="5"/>
      <c r="IXX21" s="5"/>
      <c r="IXY21" s="5"/>
      <c r="IXZ21" s="5"/>
      <c r="IYA21" s="5"/>
      <c r="IYB21" s="5"/>
      <c r="IYC21" s="5"/>
      <c r="IYD21" s="5"/>
      <c r="IYE21" s="5"/>
      <c r="IYF21" s="5"/>
      <c r="IYG21" s="5"/>
      <c r="IYH21" s="5"/>
      <c r="IYI21" s="5"/>
      <c r="IYJ21" s="5"/>
      <c r="IYK21" s="5"/>
      <c r="IYL21" s="5"/>
      <c r="IYM21" s="5"/>
      <c r="IYN21" s="5"/>
      <c r="IYO21" s="5"/>
      <c r="IYP21" s="5"/>
      <c r="IYQ21" s="5"/>
      <c r="IYR21" s="5"/>
      <c r="IYS21" s="5"/>
      <c r="IYT21" s="5"/>
      <c r="IYU21" s="5"/>
      <c r="IYV21" s="5"/>
      <c r="IYW21" s="5"/>
      <c r="IYX21" s="5"/>
      <c r="IYY21" s="5"/>
      <c r="IYZ21" s="5"/>
      <c r="IZA21" s="5"/>
      <c r="IZB21" s="5"/>
      <c r="IZC21" s="5"/>
      <c r="IZD21" s="5"/>
      <c r="IZE21" s="5"/>
      <c r="IZF21" s="5"/>
      <c r="IZG21" s="5"/>
      <c r="IZH21" s="5"/>
      <c r="IZI21" s="5"/>
      <c r="IZJ21" s="5"/>
      <c r="IZK21" s="5"/>
      <c r="IZL21" s="5"/>
      <c r="IZM21" s="5"/>
      <c r="IZN21" s="5"/>
      <c r="IZO21" s="5"/>
      <c r="IZP21" s="5"/>
      <c r="IZQ21" s="5"/>
      <c r="IZR21" s="5"/>
      <c r="IZS21" s="5"/>
      <c r="IZT21" s="5"/>
      <c r="IZU21" s="5"/>
      <c r="IZV21" s="5"/>
      <c r="IZW21" s="5"/>
      <c r="IZX21" s="5"/>
      <c r="IZY21" s="5"/>
      <c r="IZZ21" s="5"/>
      <c r="JAA21" s="5"/>
      <c r="JAB21" s="5"/>
      <c r="JAC21" s="5"/>
      <c r="JAD21" s="5"/>
      <c r="JAE21" s="5"/>
      <c r="JAF21" s="5"/>
      <c r="JAG21" s="5"/>
      <c r="JAH21" s="5"/>
      <c r="JAI21" s="5"/>
      <c r="JAJ21" s="5"/>
      <c r="JAK21" s="5"/>
      <c r="JAL21" s="5"/>
      <c r="JAM21" s="5"/>
      <c r="JAN21" s="5"/>
      <c r="JAO21" s="5"/>
      <c r="JAP21" s="5"/>
      <c r="JAQ21" s="5"/>
      <c r="JAR21" s="5"/>
      <c r="JAS21" s="5"/>
      <c r="JAT21" s="5"/>
      <c r="JAU21" s="5"/>
      <c r="JAV21" s="5"/>
      <c r="JAW21" s="5"/>
      <c r="JAX21" s="5"/>
      <c r="JAY21" s="5"/>
      <c r="JAZ21" s="5"/>
      <c r="JBA21" s="5"/>
      <c r="JBB21" s="5"/>
      <c r="JBC21" s="5"/>
      <c r="JBD21" s="5"/>
      <c r="JBE21" s="5"/>
      <c r="JBF21" s="5"/>
      <c r="JBG21" s="5"/>
      <c r="JBH21" s="5"/>
      <c r="JBI21" s="5"/>
      <c r="JBJ21" s="5"/>
      <c r="JBK21" s="5"/>
      <c r="JBL21" s="5"/>
      <c r="JBM21" s="5"/>
      <c r="JBN21" s="5"/>
      <c r="JBO21" s="5"/>
      <c r="JBP21" s="5"/>
      <c r="JBQ21" s="5"/>
      <c r="JBR21" s="5"/>
      <c r="JBS21" s="5"/>
      <c r="JBT21" s="5"/>
      <c r="JBU21" s="5"/>
      <c r="JBV21" s="5"/>
      <c r="JBW21" s="5"/>
      <c r="JBX21" s="5"/>
      <c r="JBY21" s="5"/>
      <c r="JBZ21" s="5"/>
      <c r="JCA21" s="5"/>
      <c r="JCB21" s="5"/>
      <c r="JCC21" s="5"/>
      <c r="JCD21" s="5"/>
      <c r="JCE21" s="5"/>
      <c r="JCF21" s="5"/>
      <c r="JCG21" s="5"/>
      <c r="JCH21" s="5"/>
      <c r="JCI21" s="5"/>
      <c r="JCJ21" s="5"/>
      <c r="JCK21" s="5"/>
      <c r="JCL21" s="5"/>
      <c r="JCM21" s="5"/>
      <c r="JCN21" s="5"/>
      <c r="JCO21" s="5"/>
      <c r="JCP21" s="5"/>
      <c r="JCQ21" s="5"/>
      <c r="JCR21" s="5"/>
      <c r="JCS21" s="5"/>
      <c r="JCT21" s="5"/>
      <c r="JCU21" s="5"/>
      <c r="JCV21" s="5"/>
      <c r="JCW21" s="5"/>
      <c r="JCX21" s="5"/>
      <c r="JCY21" s="5"/>
      <c r="JCZ21" s="5"/>
      <c r="JDA21" s="5"/>
      <c r="JDB21" s="5"/>
      <c r="JDC21" s="5"/>
      <c r="JDD21" s="5"/>
      <c r="JDE21" s="5"/>
      <c r="JDF21" s="5"/>
      <c r="JDG21" s="5"/>
      <c r="JDH21" s="5"/>
      <c r="JDI21" s="5"/>
      <c r="JDJ21" s="5"/>
      <c r="JDK21" s="5"/>
      <c r="JDL21" s="5"/>
      <c r="JDM21" s="5"/>
      <c r="JDN21" s="5"/>
      <c r="JDO21" s="5"/>
      <c r="JDP21" s="5"/>
      <c r="JDQ21" s="5"/>
      <c r="JDR21" s="5"/>
      <c r="JDS21" s="5"/>
      <c r="JDT21" s="5"/>
      <c r="JDU21" s="5"/>
      <c r="JDV21" s="5"/>
      <c r="JDW21" s="5"/>
      <c r="JDX21" s="5"/>
      <c r="JDY21" s="5"/>
      <c r="JDZ21" s="5"/>
      <c r="JEA21" s="5"/>
      <c r="JEB21" s="5"/>
      <c r="JEC21" s="5"/>
      <c r="JED21" s="5"/>
      <c r="JEE21" s="5"/>
      <c r="JEF21" s="5"/>
      <c r="JEG21" s="5"/>
      <c r="JEH21" s="5"/>
      <c r="JEI21" s="5"/>
      <c r="JEJ21" s="5"/>
      <c r="JEK21" s="5"/>
      <c r="JEL21" s="5"/>
      <c r="JEM21" s="5"/>
      <c r="JEN21" s="5"/>
      <c r="JEO21" s="5"/>
      <c r="JEP21" s="5"/>
      <c r="JEQ21" s="5"/>
      <c r="JER21" s="5"/>
      <c r="JES21" s="5"/>
      <c r="JET21" s="5"/>
      <c r="JEU21" s="5"/>
      <c r="JEV21" s="5"/>
      <c r="JEW21" s="5"/>
      <c r="JEX21" s="5"/>
      <c r="JEY21" s="5"/>
      <c r="JEZ21" s="5"/>
      <c r="JFA21" s="5"/>
      <c r="JFB21" s="5"/>
      <c r="JFC21" s="5"/>
      <c r="JFD21" s="5"/>
      <c r="JFE21" s="5"/>
      <c r="JFF21" s="5"/>
      <c r="JFG21" s="5"/>
      <c r="JFH21" s="5"/>
      <c r="JFI21" s="5"/>
      <c r="JFJ21" s="5"/>
      <c r="JFK21" s="5"/>
      <c r="JFL21" s="5"/>
      <c r="JFM21" s="5"/>
      <c r="JFN21" s="5"/>
      <c r="JFO21" s="5"/>
      <c r="JFP21" s="5"/>
      <c r="JFQ21" s="5"/>
      <c r="JFR21" s="5"/>
      <c r="JFS21" s="5"/>
      <c r="JFT21" s="5"/>
      <c r="JFU21" s="5"/>
      <c r="JFV21" s="5"/>
      <c r="JFW21" s="5"/>
      <c r="JFX21" s="5"/>
      <c r="JFY21" s="5"/>
      <c r="JFZ21" s="5"/>
      <c r="JGA21" s="5"/>
      <c r="JGB21" s="5"/>
      <c r="JGC21" s="5"/>
      <c r="JGD21" s="5"/>
      <c r="JGE21" s="5"/>
      <c r="JGF21" s="5"/>
      <c r="JGG21" s="5"/>
      <c r="JGH21" s="5"/>
      <c r="JGI21" s="5"/>
      <c r="JGJ21" s="5"/>
      <c r="JGK21" s="5"/>
      <c r="JGL21" s="5"/>
      <c r="JGM21" s="5"/>
      <c r="JGN21" s="5"/>
      <c r="JGO21" s="5"/>
      <c r="JGP21" s="5"/>
      <c r="JGQ21" s="5"/>
      <c r="JGR21" s="5"/>
      <c r="JGS21" s="5"/>
      <c r="JGT21" s="5"/>
      <c r="JGU21" s="5"/>
      <c r="JGV21" s="5"/>
      <c r="JGW21" s="5"/>
      <c r="JGX21" s="5"/>
      <c r="JGY21" s="5"/>
      <c r="JGZ21" s="5"/>
      <c r="JHA21" s="5"/>
      <c r="JHB21" s="5"/>
      <c r="JHC21" s="5"/>
      <c r="JHD21" s="5"/>
      <c r="JHE21" s="5"/>
      <c r="JHF21" s="5"/>
      <c r="JHG21" s="5"/>
      <c r="JHH21" s="5"/>
      <c r="JHI21" s="5"/>
      <c r="JHJ21" s="5"/>
      <c r="JHK21" s="5"/>
      <c r="JHL21" s="5"/>
      <c r="JHM21" s="5"/>
      <c r="JHN21" s="5"/>
      <c r="JHO21" s="5"/>
      <c r="JHP21" s="5"/>
      <c r="JHQ21" s="5"/>
      <c r="JHR21" s="5"/>
      <c r="JHS21" s="5"/>
      <c r="JHT21" s="5"/>
      <c r="JHU21" s="5"/>
      <c r="JHV21" s="5"/>
      <c r="JHW21" s="5"/>
      <c r="JHX21" s="5"/>
      <c r="JHY21" s="5"/>
      <c r="JHZ21" s="5"/>
      <c r="JIA21" s="5"/>
      <c r="JIB21" s="5"/>
      <c r="JIC21" s="5"/>
      <c r="JID21" s="5"/>
      <c r="JIE21" s="5"/>
      <c r="JIF21" s="5"/>
      <c r="JIG21" s="5"/>
      <c r="JIH21" s="5"/>
      <c r="JII21" s="5"/>
      <c r="JIJ21" s="5"/>
      <c r="JIK21" s="5"/>
      <c r="JIL21" s="5"/>
      <c r="JIM21" s="5"/>
      <c r="JIN21" s="5"/>
      <c r="JIO21" s="5"/>
      <c r="JIP21" s="5"/>
      <c r="JIQ21" s="5"/>
      <c r="JIR21" s="5"/>
      <c r="JIS21" s="5"/>
      <c r="JIT21" s="5"/>
      <c r="JIU21" s="5"/>
      <c r="JIV21" s="5"/>
      <c r="JIW21" s="5"/>
      <c r="JIX21" s="5"/>
      <c r="JIY21" s="5"/>
      <c r="JIZ21" s="5"/>
      <c r="JJA21" s="5"/>
      <c r="JJB21" s="5"/>
      <c r="JJC21" s="5"/>
      <c r="JJD21" s="5"/>
      <c r="JJE21" s="5"/>
      <c r="JJF21" s="5"/>
      <c r="JJG21" s="5"/>
      <c r="JJH21" s="5"/>
      <c r="JJI21" s="5"/>
      <c r="JJJ21" s="5"/>
      <c r="JJK21" s="5"/>
      <c r="JJL21" s="5"/>
      <c r="JJM21" s="5"/>
      <c r="JJN21" s="5"/>
      <c r="JJO21" s="5"/>
      <c r="JJP21" s="5"/>
      <c r="JJQ21" s="5"/>
      <c r="JJR21" s="5"/>
      <c r="JJS21" s="5"/>
      <c r="JJT21" s="5"/>
      <c r="JJU21" s="5"/>
      <c r="JJV21" s="5"/>
      <c r="JJW21" s="5"/>
      <c r="JJX21" s="5"/>
      <c r="JJY21" s="5"/>
      <c r="JJZ21" s="5"/>
      <c r="JKA21" s="5"/>
      <c r="JKB21" s="5"/>
      <c r="JKC21" s="5"/>
      <c r="JKD21" s="5"/>
      <c r="JKE21" s="5"/>
      <c r="JKF21" s="5"/>
      <c r="JKG21" s="5"/>
      <c r="JKH21" s="5"/>
      <c r="JKI21" s="5"/>
      <c r="JKJ21" s="5"/>
      <c r="JKK21" s="5"/>
      <c r="JKL21" s="5"/>
      <c r="JKM21" s="5"/>
      <c r="JKN21" s="5"/>
      <c r="JKO21" s="5"/>
      <c r="JKP21" s="5"/>
      <c r="JKQ21" s="5"/>
      <c r="JKR21" s="5"/>
      <c r="JKS21" s="5"/>
      <c r="JKT21" s="5"/>
      <c r="JKU21" s="5"/>
      <c r="JKV21" s="5"/>
      <c r="JKW21" s="5"/>
      <c r="JKX21" s="5"/>
      <c r="JKY21" s="5"/>
      <c r="JKZ21" s="5"/>
      <c r="JLA21" s="5"/>
      <c r="JLB21" s="5"/>
      <c r="JLC21" s="5"/>
      <c r="JLD21" s="5"/>
      <c r="JLE21" s="5"/>
      <c r="JLF21" s="5"/>
      <c r="JLG21" s="5"/>
      <c r="JLH21" s="5"/>
      <c r="JLI21" s="5"/>
      <c r="JLJ21" s="5"/>
      <c r="JLK21" s="5"/>
      <c r="JLL21" s="5"/>
      <c r="JLM21" s="5"/>
      <c r="JLN21" s="5"/>
      <c r="JLO21" s="5"/>
      <c r="JLP21" s="5"/>
      <c r="JLQ21" s="5"/>
      <c r="JLR21" s="5"/>
      <c r="JLS21" s="5"/>
      <c r="JLT21" s="5"/>
      <c r="JLU21" s="5"/>
      <c r="JLV21" s="5"/>
      <c r="JLW21" s="5"/>
      <c r="JLX21" s="5"/>
      <c r="JLY21" s="5"/>
      <c r="JLZ21" s="5"/>
      <c r="JMA21" s="5"/>
      <c r="JMB21" s="5"/>
      <c r="JMC21" s="5"/>
      <c r="JMD21" s="5"/>
      <c r="JME21" s="5"/>
      <c r="JMF21" s="5"/>
      <c r="JMG21" s="5"/>
      <c r="JMH21" s="5"/>
      <c r="JMI21" s="5"/>
      <c r="JMJ21" s="5"/>
      <c r="JMK21" s="5"/>
      <c r="JML21" s="5"/>
      <c r="JMM21" s="5"/>
      <c r="JMN21" s="5"/>
      <c r="JMO21" s="5"/>
      <c r="JMP21" s="5"/>
      <c r="JMQ21" s="5"/>
      <c r="JMR21" s="5"/>
      <c r="JMS21" s="5"/>
      <c r="JMT21" s="5"/>
      <c r="JMU21" s="5"/>
      <c r="JMV21" s="5"/>
      <c r="JMW21" s="5"/>
      <c r="JMX21" s="5"/>
      <c r="JMY21" s="5"/>
      <c r="JMZ21" s="5"/>
      <c r="JNA21" s="5"/>
      <c r="JNB21" s="5"/>
      <c r="JNC21" s="5"/>
      <c r="JND21" s="5"/>
      <c r="JNE21" s="5"/>
      <c r="JNF21" s="5"/>
      <c r="JNG21" s="5"/>
      <c r="JNH21" s="5"/>
      <c r="JNI21" s="5"/>
      <c r="JNJ21" s="5"/>
      <c r="JNK21" s="5"/>
      <c r="JNL21" s="5"/>
      <c r="JNM21" s="5"/>
      <c r="JNN21" s="5"/>
      <c r="JNO21" s="5"/>
      <c r="JNP21" s="5"/>
      <c r="JNQ21" s="5"/>
      <c r="JNR21" s="5"/>
      <c r="JNS21" s="5"/>
      <c r="JNT21" s="5"/>
      <c r="JNU21" s="5"/>
      <c r="JNV21" s="5"/>
      <c r="JNW21" s="5"/>
      <c r="JNX21" s="5"/>
      <c r="JNY21" s="5"/>
      <c r="JNZ21" s="5"/>
      <c r="JOA21" s="5"/>
      <c r="JOB21" s="5"/>
      <c r="JOC21" s="5"/>
      <c r="JOD21" s="5"/>
      <c r="JOE21" s="5"/>
      <c r="JOF21" s="5"/>
      <c r="JOG21" s="5"/>
      <c r="JOH21" s="5"/>
      <c r="JOI21" s="5"/>
      <c r="JOJ21" s="5"/>
      <c r="JOK21" s="5"/>
      <c r="JOL21" s="5"/>
      <c r="JOM21" s="5"/>
      <c r="JON21" s="5"/>
      <c r="JOO21" s="5"/>
      <c r="JOP21" s="5"/>
      <c r="JOQ21" s="5"/>
      <c r="JOR21" s="5"/>
      <c r="JOS21" s="5"/>
      <c r="JOT21" s="5"/>
      <c r="JOU21" s="5"/>
      <c r="JOV21" s="5"/>
      <c r="JOW21" s="5"/>
      <c r="JOX21" s="5"/>
      <c r="JOY21" s="5"/>
      <c r="JOZ21" s="5"/>
      <c r="JPA21" s="5"/>
      <c r="JPB21" s="5"/>
      <c r="JPC21" s="5"/>
      <c r="JPD21" s="5"/>
      <c r="JPE21" s="5"/>
      <c r="JPF21" s="5"/>
      <c r="JPG21" s="5"/>
      <c r="JPH21" s="5"/>
      <c r="JPI21" s="5"/>
      <c r="JPJ21" s="5"/>
      <c r="JPK21" s="5"/>
      <c r="JPL21" s="5"/>
      <c r="JPM21" s="5"/>
      <c r="JPN21" s="5"/>
      <c r="JPO21" s="5"/>
      <c r="JPP21" s="5"/>
      <c r="JPQ21" s="5"/>
      <c r="JPR21" s="5"/>
      <c r="JPS21" s="5"/>
      <c r="JPT21" s="5"/>
      <c r="JPU21" s="5"/>
      <c r="JPV21" s="5"/>
      <c r="JPW21" s="5"/>
      <c r="JPX21" s="5"/>
      <c r="JPY21" s="5"/>
      <c r="JPZ21" s="5"/>
      <c r="JQA21" s="5"/>
      <c r="JQB21" s="5"/>
      <c r="JQC21" s="5"/>
      <c r="JQD21" s="5"/>
      <c r="JQE21" s="5"/>
      <c r="JQF21" s="5"/>
      <c r="JQG21" s="5"/>
      <c r="JQH21" s="5"/>
      <c r="JQI21" s="5"/>
      <c r="JQJ21" s="5"/>
      <c r="JQK21" s="5"/>
      <c r="JQL21" s="5"/>
      <c r="JQM21" s="5"/>
      <c r="JQN21" s="5"/>
      <c r="JQO21" s="5"/>
      <c r="JQP21" s="5"/>
      <c r="JQQ21" s="5"/>
      <c r="JQR21" s="5"/>
      <c r="JQS21" s="5"/>
      <c r="JQT21" s="5"/>
      <c r="JQU21" s="5"/>
      <c r="JQV21" s="5"/>
      <c r="JQW21" s="5"/>
      <c r="JQX21" s="5"/>
      <c r="JQY21" s="5"/>
      <c r="JQZ21" s="5"/>
      <c r="JRA21" s="5"/>
      <c r="JRB21" s="5"/>
      <c r="JRC21" s="5"/>
      <c r="JRD21" s="5"/>
      <c r="JRE21" s="5"/>
      <c r="JRF21" s="5"/>
      <c r="JRG21" s="5"/>
      <c r="JRH21" s="5"/>
      <c r="JRI21" s="5"/>
      <c r="JRJ21" s="5"/>
      <c r="JRK21" s="5"/>
      <c r="JRL21" s="5"/>
      <c r="JRM21" s="5"/>
      <c r="JRN21" s="5"/>
      <c r="JRO21" s="5"/>
      <c r="JRP21" s="5"/>
      <c r="JRQ21" s="5"/>
      <c r="JRR21" s="5"/>
      <c r="JRS21" s="5"/>
      <c r="JRT21" s="5"/>
      <c r="JRU21" s="5"/>
      <c r="JRV21" s="5"/>
      <c r="JRW21" s="5"/>
      <c r="JRX21" s="5"/>
      <c r="JRY21" s="5"/>
      <c r="JRZ21" s="5"/>
      <c r="JSA21" s="5"/>
      <c r="JSB21" s="5"/>
      <c r="JSC21" s="5"/>
      <c r="JSD21" s="5"/>
      <c r="JSE21" s="5"/>
      <c r="JSF21" s="5"/>
      <c r="JSG21" s="5"/>
      <c r="JSH21" s="5"/>
      <c r="JSI21" s="5"/>
      <c r="JSJ21" s="5"/>
      <c r="JSK21" s="5"/>
      <c r="JSL21" s="5"/>
      <c r="JSM21" s="5"/>
      <c r="JSN21" s="5"/>
      <c r="JSO21" s="5"/>
      <c r="JSP21" s="5"/>
      <c r="JSQ21" s="5"/>
      <c r="JSR21" s="5"/>
      <c r="JSS21" s="5"/>
      <c r="JST21" s="5"/>
      <c r="JSU21" s="5"/>
      <c r="JSV21" s="5"/>
      <c r="JSW21" s="5"/>
      <c r="JSX21" s="5"/>
      <c r="JSY21" s="5"/>
      <c r="JSZ21" s="5"/>
      <c r="JTA21" s="5"/>
      <c r="JTB21" s="5"/>
      <c r="JTC21" s="5"/>
      <c r="JTD21" s="5"/>
      <c r="JTE21" s="5"/>
      <c r="JTF21" s="5"/>
      <c r="JTG21" s="5"/>
      <c r="JTH21" s="5"/>
      <c r="JTI21" s="5"/>
      <c r="JTJ21" s="5"/>
      <c r="JTK21" s="5"/>
      <c r="JTL21" s="5"/>
      <c r="JTM21" s="5"/>
      <c r="JTN21" s="5"/>
      <c r="JTO21" s="5"/>
      <c r="JTP21" s="5"/>
      <c r="JTQ21" s="5"/>
      <c r="JTR21" s="5"/>
      <c r="JTS21" s="5"/>
      <c r="JTT21" s="5"/>
      <c r="JTU21" s="5"/>
      <c r="JTV21" s="5"/>
      <c r="JTW21" s="5"/>
      <c r="JTX21" s="5"/>
      <c r="JTY21" s="5"/>
      <c r="JTZ21" s="5"/>
      <c r="JUA21" s="5"/>
      <c r="JUB21" s="5"/>
      <c r="JUC21" s="5"/>
      <c r="JUD21" s="5"/>
      <c r="JUE21" s="5"/>
      <c r="JUF21" s="5"/>
      <c r="JUG21" s="5"/>
      <c r="JUH21" s="5"/>
      <c r="JUI21" s="5"/>
      <c r="JUJ21" s="5"/>
      <c r="JUK21" s="5"/>
      <c r="JUL21" s="5"/>
      <c r="JUM21" s="5"/>
      <c r="JUN21" s="5"/>
      <c r="JUO21" s="5"/>
      <c r="JUP21" s="5"/>
      <c r="JUQ21" s="5"/>
      <c r="JUR21" s="5"/>
      <c r="JUS21" s="5"/>
      <c r="JUT21" s="5"/>
      <c r="JUU21" s="5"/>
      <c r="JUV21" s="5"/>
      <c r="JUW21" s="5"/>
      <c r="JUX21" s="5"/>
      <c r="JUY21" s="5"/>
      <c r="JUZ21" s="5"/>
      <c r="JVA21" s="5"/>
      <c r="JVB21" s="5"/>
      <c r="JVC21" s="5"/>
      <c r="JVD21" s="5"/>
      <c r="JVE21" s="5"/>
      <c r="JVF21" s="5"/>
      <c r="JVG21" s="5"/>
      <c r="JVH21" s="5"/>
      <c r="JVI21" s="5"/>
      <c r="JVJ21" s="5"/>
      <c r="JVK21" s="5"/>
      <c r="JVL21" s="5"/>
      <c r="JVM21" s="5"/>
      <c r="JVN21" s="5"/>
      <c r="JVO21" s="5"/>
      <c r="JVP21" s="5"/>
      <c r="JVQ21" s="5"/>
      <c r="JVR21" s="5"/>
      <c r="JVS21" s="5"/>
      <c r="JVT21" s="5"/>
      <c r="JVU21" s="5"/>
      <c r="JVV21" s="5"/>
      <c r="JVW21" s="5"/>
      <c r="JVX21" s="5"/>
      <c r="JVY21" s="5"/>
      <c r="JVZ21" s="5"/>
      <c r="JWA21" s="5"/>
      <c r="JWB21" s="5"/>
      <c r="JWC21" s="5"/>
      <c r="JWD21" s="5"/>
      <c r="JWE21" s="5"/>
      <c r="JWF21" s="5"/>
      <c r="JWG21" s="5"/>
      <c r="JWH21" s="5"/>
      <c r="JWI21" s="5"/>
      <c r="JWJ21" s="5"/>
      <c r="JWK21" s="5"/>
      <c r="JWL21" s="5"/>
      <c r="JWM21" s="5"/>
      <c r="JWN21" s="5"/>
      <c r="JWO21" s="5"/>
      <c r="JWP21" s="5"/>
      <c r="JWQ21" s="5"/>
      <c r="JWR21" s="5"/>
      <c r="JWS21" s="5"/>
      <c r="JWT21" s="5"/>
      <c r="JWU21" s="5"/>
      <c r="JWV21" s="5"/>
      <c r="JWW21" s="5"/>
      <c r="JWX21" s="5"/>
      <c r="JWY21" s="5"/>
      <c r="JWZ21" s="5"/>
      <c r="JXA21" s="5"/>
      <c r="JXB21" s="5"/>
      <c r="JXC21" s="5"/>
      <c r="JXD21" s="5"/>
      <c r="JXE21" s="5"/>
      <c r="JXF21" s="5"/>
      <c r="JXG21" s="5"/>
      <c r="JXH21" s="5"/>
      <c r="JXI21" s="5"/>
      <c r="JXJ21" s="5"/>
      <c r="JXK21" s="5"/>
      <c r="JXL21" s="5"/>
      <c r="JXM21" s="5"/>
      <c r="JXN21" s="5"/>
      <c r="JXO21" s="5"/>
      <c r="JXP21" s="5"/>
      <c r="JXQ21" s="5"/>
      <c r="JXR21" s="5"/>
      <c r="JXS21" s="5"/>
      <c r="JXT21" s="5"/>
      <c r="JXU21" s="5"/>
      <c r="JXV21" s="5"/>
      <c r="JXW21" s="5"/>
      <c r="JXX21" s="5"/>
      <c r="JXY21" s="5"/>
      <c r="JXZ21" s="5"/>
      <c r="JYA21" s="5"/>
      <c r="JYB21" s="5"/>
      <c r="JYC21" s="5"/>
      <c r="JYD21" s="5"/>
      <c r="JYE21" s="5"/>
      <c r="JYF21" s="5"/>
      <c r="JYG21" s="5"/>
      <c r="JYH21" s="5"/>
      <c r="JYI21" s="5"/>
      <c r="JYJ21" s="5"/>
      <c r="JYK21" s="5"/>
      <c r="JYL21" s="5"/>
      <c r="JYM21" s="5"/>
      <c r="JYN21" s="5"/>
      <c r="JYO21" s="5"/>
      <c r="JYP21" s="5"/>
      <c r="JYQ21" s="5"/>
      <c r="JYR21" s="5"/>
      <c r="JYS21" s="5"/>
      <c r="JYT21" s="5"/>
      <c r="JYU21" s="5"/>
      <c r="JYV21" s="5"/>
      <c r="JYW21" s="5"/>
      <c r="JYX21" s="5"/>
      <c r="JYY21" s="5"/>
      <c r="JYZ21" s="5"/>
      <c r="JZA21" s="5"/>
      <c r="JZB21" s="5"/>
      <c r="JZC21" s="5"/>
      <c r="JZD21" s="5"/>
      <c r="JZE21" s="5"/>
      <c r="JZF21" s="5"/>
      <c r="JZG21" s="5"/>
      <c r="JZH21" s="5"/>
      <c r="JZI21" s="5"/>
      <c r="JZJ21" s="5"/>
      <c r="JZK21" s="5"/>
      <c r="JZL21" s="5"/>
      <c r="JZM21" s="5"/>
      <c r="JZN21" s="5"/>
      <c r="JZO21" s="5"/>
      <c r="JZP21" s="5"/>
      <c r="JZQ21" s="5"/>
      <c r="JZR21" s="5"/>
      <c r="JZS21" s="5"/>
      <c r="JZT21" s="5"/>
      <c r="JZU21" s="5"/>
      <c r="JZV21" s="5"/>
      <c r="JZW21" s="5"/>
      <c r="JZX21" s="5"/>
      <c r="JZY21" s="5"/>
      <c r="JZZ21" s="5"/>
      <c r="KAA21" s="5"/>
      <c r="KAB21" s="5"/>
      <c r="KAC21" s="5"/>
      <c r="KAD21" s="5"/>
      <c r="KAE21" s="5"/>
      <c r="KAF21" s="5"/>
      <c r="KAG21" s="5"/>
      <c r="KAH21" s="5"/>
      <c r="KAI21" s="5"/>
      <c r="KAJ21" s="5"/>
      <c r="KAK21" s="5"/>
      <c r="KAL21" s="5"/>
      <c r="KAM21" s="5"/>
      <c r="KAN21" s="5"/>
      <c r="KAO21" s="5"/>
      <c r="KAP21" s="5"/>
      <c r="KAQ21" s="5"/>
      <c r="KAR21" s="5"/>
      <c r="KAS21" s="5"/>
      <c r="KAT21" s="5"/>
      <c r="KAU21" s="5"/>
      <c r="KAV21" s="5"/>
      <c r="KAW21" s="5"/>
      <c r="KAX21" s="5"/>
      <c r="KAY21" s="5"/>
      <c r="KAZ21" s="5"/>
      <c r="KBA21" s="5"/>
      <c r="KBB21" s="5"/>
      <c r="KBC21" s="5"/>
      <c r="KBD21" s="5"/>
      <c r="KBE21" s="5"/>
      <c r="KBF21" s="5"/>
      <c r="KBG21" s="5"/>
      <c r="KBH21" s="5"/>
      <c r="KBI21" s="5"/>
      <c r="KBJ21" s="5"/>
      <c r="KBK21" s="5"/>
      <c r="KBL21" s="5"/>
      <c r="KBM21" s="5"/>
      <c r="KBN21" s="5"/>
      <c r="KBO21" s="5"/>
      <c r="KBP21" s="5"/>
      <c r="KBQ21" s="5"/>
      <c r="KBR21" s="5"/>
      <c r="KBS21" s="5"/>
      <c r="KBT21" s="5"/>
      <c r="KBU21" s="5"/>
      <c r="KBV21" s="5"/>
      <c r="KBW21" s="5"/>
      <c r="KBX21" s="5"/>
      <c r="KBY21" s="5"/>
      <c r="KBZ21" s="5"/>
      <c r="KCA21" s="5"/>
      <c r="KCB21" s="5"/>
      <c r="KCC21" s="5"/>
      <c r="KCD21" s="5"/>
      <c r="KCE21" s="5"/>
      <c r="KCF21" s="5"/>
      <c r="KCG21" s="5"/>
      <c r="KCH21" s="5"/>
      <c r="KCI21" s="5"/>
      <c r="KCJ21" s="5"/>
      <c r="KCK21" s="5"/>
      <c r="KCL21" s="5"/>
      <c r="KCM21" s="5"/>
      <c r="KCN21" s="5"/>
      <c r="KCO21" s="5"/>
      <c r="KCP21" s="5"/>
      <c r="KCQ21" s="5"/>
      <c r="KCR21" s="5"/>
      <c r="KCS21" s="5"/>
      <c r="KCT21" s="5"/>
      <c r="KCU21" s="5"/>
      <c r="KCV21" s="5"/>
      <c r="KCW21" s="5"/>
      <c r="KCX21" s="5"/>
      <c r="KCY21" s="5"/>
      <c r="KCZ21" s="5"/>
      <c r="KDA21" s="5"/>
      <c r="KDB21" s="5"/>
      <c r="KDC21" s="5"/>
      <c r="KDD21" s="5"/>
      <c r="KDE21" s="5"/>
      <c r="KDF21" s="5"/>
      <c r="KDG21" s="5"/>
      <c r="KDH21" s="5"/>
      <c r="KDI21" s="5"/>
      <c r="KDJ21" s="5"/>
      <c r="KDK21" s="5"/>
      <c r="KDL21" s="5"/>
      <c r="KDM21" s="5"/>
      <c r="KDN21" s="5"/>
      <c r="KDO21" s="5"/>
      <c r="KDP21" s="5"/>
      <c r="KDQ21" s="5"/>
      <c r="KDR21" s="5"/>
      <c r="KDS21" s="5"/>
      <c r="KDT21" s="5"/>
      <c r="KDU21" s="5"/>
      <c r="KDV21" s="5"/>
      <c r="KDW21" s="5"/>
      <c r="KDX21" s="5"/>
      <c r="KDY21" s="5"/>
      <c r="KDZ21" s="5"/>
      <c r="KEA21" s="5"/>
      <c r="KEB21" s="5"/>
      <c r="KEC21" s="5"/>
      <c r="KED21" s="5"/>
      <c r="KEE21" s="5"/>
      <c r="KEF21" s="5"/>
      <c r="KEG21" s="5"/>
      <c r="KEH21" s="5"/>
      <c r="KEI21" s="5"/>
      <c r="KEJ21" s="5"/>
      <c r="KEK21" s="5"/>
      <c r="KEL21" s="5"/>
      <c r="KEM21" s="5"/>
      <c r="KEN21" s="5"/>
      <c r="KEO21" s="5"/>
      <c r="KEP21" s="5"/>
      <c r="KEQ21" s="5"/>
      <c r="KER21" s="5"/>
      <c r="KES21" s="5"/>
      <c r="KET21" s="5"/>
      <c r="KEU21" s="5"/>
      <c r="KEV21" s="5"/>
      <c r="KEW21" s="5"/>
      <c r="KEX21" s="5"/>
      <c r="KEY21" s="5"/>
      <c r="KEZ21" s="5"/>
      <c r="KFA21" s="5"/>
      <c r="KFB21" s="5"/>
      <c r="KFC21" s="5"/>
      <c r="KFD21" s="5"/>
      <c r="KFE21" s="5"/>
      <c r="KFF21" s="5"/>
      <c r="KFG21" s="5"/>
      <c r="KFH21" s="5"/>
      <c r="KFI21" s="5"/>
      <c r="KFJ21" s="5"/>
      <c r="KFK21" s="5"/>
      <c r="KFL21" s="5"/>
      <c r="KFM21" s="5"/>
      <c r="KFN21" s="5"/>
      <c r="KFO21" s="5"/>
      <c r="KFP21" s="5"/>
      <c r="KFQ21" s="5"/>
      <c r="KFR21" s="5"/>
      <c r="KFS21" s="5"/>
      <c r="KFT21" s="5"/>
      <c r="KFU21" s="5"/>
      <c r="KFV21" s="5"/>
      <c r="KFW21" s="5"/>
      <c r="KFX21" s="5"/>
      <c r="KFY21" s="5"/>
      <c r="KFZ21" s="5"/>
      <c r="KGA21" s="5"/>
      <c r="KGB21" s="5"/>
      <c r="KGC21" s="5"/>
      <c r="KGD21" s="5"/>
      <c r="KGE21" s="5"/>
      <c r="KGF21" s="5"/>
      <c r="KGG21" s="5"/>
      <c r="KGH21" s="5"/>
      <c r="KGI21" s="5"/>
      <c r="KGJ21" s="5"/>
      <c r="KGK21" s="5"/>
      <c r="KGL21" s="5"/>
      <c r="KGM21" s="5"/>
      <c r="KGN21" s="5"/>
      <c r="KGO21" s="5"/>
      <c r="KGP21" s="5"/>
      <c r="KGQ21" s="5"/>
      <c r="KGR21" s="5"/>
      <c r="KGS21" s="5"/>
      <c r="KGT21" s="5"/>
      <c r="KGU21" s="5"/>
      <c r="KGV21" s="5"/>
      <c r="KGW21" s="5"/>
      <c r="KGX21" s="5"/>
      <c r="KGY21" s="5"/>
      <c r="KGZ21" s="5"/>
      <c r="KHA21" s="5"/>
      <c r="KHB21" s="5"/>
      <c r="KHC21" s="5"/>
      <c r="KHD21" s="5"/>
      <c r="KHE21" s="5"/>
      <c r="KHF21" s="5"/>
      <c r="KHG21" s="5"/>
      <c r="KHH21" s="5"/>
      <c r="KHI21" s="5"/>
      <c r="KHJ21" s="5"/>
      <c r="KHK21" s="5"/>
      <c r="KHL21" s="5"/>
      <c r="KHM21" s="5"/>
      <c r="KHN21" s="5"/>
      <c r="KHO21" s="5"/>
      <c r="KHP21" s="5"/>
      <c r="KHQ21" s="5"/>
      <c r="KHR21" s="5"/>
      <c r="KHS21" s="5"/>
      <c r="KHT21" s="5"/>
      <c r="KHU21" s="5"/>
      <c r="KHV21" s="5"/>
      <c r="KHW21" s="5"/>
      <c r="KHX21" s="5"/>
      <c r="KHY21" s="5"/>
      <c r="KHZ21" s="5"/>
      <c r="KIA21" s="5"/>
      <c r="KIB21" s="5"/>
      <c r="KIC21" s="5"/>
      <c r="KID21" s="5"/>
      <c r="KIE21" s="5"/>
      <c r="KIF21" s="5"/>
      <c r="KIG21" s="5"/>
      <c r="KIH21" s="5"/>
      <c r="KII21" s="5"/>
      <c r="KIJ21" s="5"/>
      <c r="KIK21" s="5"/>
      <c r="KIL21" s="5"/>
      <c r="KIM21" s="5"/>
      <c r="KIN21" s="5"/>
      <c r="KIO21" s="5"/>
      <c r="KIP21" s="5"/>
      <c r="KIQ21" s="5"/>
      <c r="KIR21" s="5"/>
      <c r="KIS21" s="5"/>
      <c r="KIT21" s="5"/>
      <c r="KIU21" s="5"/>
      <c r="KIV21" s="5"/>
      <c r="KIW21" s="5"/>
      <c r="KIX21" s="5"/>
      <c r="KIY21" s="5"/>
      <c r="KIZ21" s="5"/>
      <c r="KJA21" s="5"/>
      <c r="KJB21" s="5"/>
      <c r="KJC21" s="5"/>
      <c r="KJD21" s="5"/>
      <c r="KJE21" s="5"/>
      <c r="KJF21" s="5"/>
      <c r="KJG21" s="5"/>
      <c r="KJH21" s="5"/>
      <c r="KJI21" s="5"/>
      <c r="KJJ21" s="5"/>
      <c r="KJK21" s="5"/>
      <c r="KJL21" s="5"/>
      <c r="KJM21" s="5"/>
      <c r="KJN21" s="5"/>
      <c r="KJO21" s="5"/>
      <c r="KJP21" s="5"/>
      <c r="KJQ21" s="5"/>
      <c r="KJR21" s="5"/>
      <c r="KJS21" s="5"/>
      <c r="KJT21" s="5"/>
      <c r="KJU21" s="5"/>
      <c r="KJV21" s="5"/>
      <c r="KJW21" s="5"/>
      <c r="KJX21" s="5"/>
      <c r="KJY21" s="5"/>
      <c r="KJZ21" s="5"/>
      <c r="KKA21" s="5"/>
      <c r="KKB21" s="5"/>
      <c r="KKC21" s="5"/>
      <c r="KKD21" s="5"/>
      <c r="KKE21" s="5"/>
      <c r="KKF21" s="5"/>
      <c r="KKG21" s="5"/>
      <c r="KKH21" s="5"/>
      <c r="KKI21" s="5"/>
      <c r="KKJ21" s="5"/>
      <c r="KKK21" s="5"/>
      <c r="KKL21" s="5"/>
      <c r="KKM21" s="5"/>
      <c r="KKN21" s="5"/>
      <c r="KKO21" s="5"/>
      <c r="KKP21" s="5"/>
      <c r="KKQ21" s="5"/>
      <c r="KKR21" s="5"/>
      <c r="KKS21" s="5"/>
      <c r="KKT21" s="5"/>
      <c r="KKU21" s="5"/>
      <c r="KKV21" s="5"/>
      <c r="KKW21" s="5"/>
      <c r="KKX21" s="5"/>
      <c r="KKY21" s="5"/>
      <c r="KKZ21" s="5"/>
      <c r="KLA21" s="5"/>
      <c r="KLB21" s="5"/>
      <c r="KLC21" s="5"/>
      <c r="KLD21" s="5"/>
      <c r="KLE21" s="5"/>
      <c r="KLF21" s="5"/>
      <c r="KLG21" s="5"/>
      <c r="KLH21" s="5"/>
      <c r="KLI21" s="5"/>
      <c r="KLJ21" s="5"/>
      <c r="KLK21" s="5"/>
      <c r="KLL21" s="5"/>
      <c r="KLM21" s="5"/>
      <c r="KLN21" s="5"/>
      <c r="KLO21" s="5"/>
      <c r="KLP21" s="5"/>
      <c r="KLQ21" s="5"/>
      <c r="KLR21" s="5"/>
      <c r="KLS21" s="5"/>
      <c r="KLT21" s="5"/>
      <c r="KLU21" s="5"/>
      <c r="KLV21" s="5"/>
      <c r="KLW21" s="5"/>
      <c r="KLX21" s="5"/>
      <c r="KLY21" s="5"/>
      <c r="KLZ21" s="5"/>
      <c r="KMA21" s="5"/>
      <c r="KMB21" s="5"/>
      <c r="KMC21" s="5"/>
      <c r="KMD21" s="5"/>
      <c r="KME21" s="5"/>
      <c r="KMF21" s="5"/>
      <c r="KMG21" s="5"/>
      <c r="KMH21" s="5"/>
      <c r="KMI21" s="5"/>
      <c r="KMJ21" s="5"/>
      <c r="KMK21" s="5"/>
      <c r="KML21" s="5"/>
      <c r="KMM21" s="5"/>
      <c r="KMN21" s="5"/>
      <c r="KMO21" s="5"/>
      <c r="KMP21" s="5"/>
      <c r="KMQ21" s="5"/>
      <c r="KMR21" s="5"/>
      <c r="KMS21" s="5"/>
      <c r="KMT21" s="5"/>
      <c r="KMU21" s="5"/>
      <c r="KMV21" s="5"/>
      <c r="KMW21" s="5"/>
      <c r="KMX21" s="5"/>
      <c r="KMY21" s="5"/>
      <c r="KMZ21" s="5"/>
      <c r="KNA21" s="5"/>
      <c r="KNB21" s="5"/>
      <c r="KNC21" s="5"/>
      <c r="KND21" s="5"/>
      <c r="KNE21" s="5"/>
      <c r="KNF21" s="5"/>
      <c r="KNG21" s="5"/>
      <c r="KNH21" s="5"/>
      <c r="KNI21" s="5"/>
      <c r="KNJ21" s="5"/>
      <c r="KNK21" s="5"/>
      <c r="KNL21" s="5"/>
      <c r="KNM21" s="5"/>
      <c r="KNN21" s="5"/>
      <c r="KNO21" s="5"/>
      <c r="KNP21" s="5"/>
      <c r="KNQ21" s="5"/>
      <c r="KNR21" s="5"/>
      <c r="KNS21" s="5"/>
      <c r="KNT21" s="5"/>
      <c r="KNU21" s="5"/>
      <c r="KNV21" s="5"/>
      <c r="KNW21" s="5"/>
      <c r="KNX21" s="5"/>
      <c r="KNY21" s="5"/>
      <c r="KNZ21" s="5"/>
      <c r="KOA21" s="5"/>
      <c r="KOB21" s="5"/>
      <c r="KOC21" s="5"/>
      <c r="KOD21" s="5"/>
      <c r="KOE21" s="5"/>
      <c r="KOF21" s="5"/>
      <c r="KOG21" s="5"/>
      <c r="KOH21" s="5"/>
      <c r="KOI21" s="5"/>
      <c r="KOJ21" s="5"/>
      <c r="KOK21" s="5"/>
      <c r="KOL21" s="5"/>
      <c r="KOM21" s="5"/>
      <c r="KON21" s="5"/>
      <c r="KOO21" s="5"/>
      <c r="KOP21" s="5"/>
      <c r="KOQ21" s="5"/>
      <c r="KOR21" s="5"/>
      <c r="KOS21" s="5"/>
      <c r="KOT21" s="5"/>
      <c r="KOU21" s="5"/>
      <c r="KOV21" s="5"/>
      <c r="KOW21" s="5"/>
      <c r="KOX21" s="5"/>
      <c r="KOY21" s="5"/>
      <c r="KOZ21" s="5"/>
      <c r="KPA21" s="5"/>
      <c r="KPB21" s="5"/>
      <c r="KPC21" s="5"/>
      <c r="KPD21" s="5"/>
      <c r="KPE21" s="5"/>
      <c r="KPF21" s="5"/>
      <c r="KPG21" s="5"/>
      <c r="KPH21" s="5"/>
      <c r="KPI21" s="5"/>
      <c r="KPJ21" s="5"/>
      <c r="KPK21" s="5"/>
      <c r="KPL21" s="5"/>
      <c r="KPM21" s="5"/>
      <c r="KPN21" s="5"/>
      <c r="KPO21" s="5"/>
      <c r="KPP21" s="5"/>
      <c r="KPQ21" s="5"/>
      <c r="KPR21" s="5"/>
      <c r="KPS21" s="5"/>
      <c r="KPT21" s="5"/>
      <c r="KPU21" s="5"/>
      <c r="KPV21" s="5"/>
      <c r="KPW21" s="5"/>
      <c r="KPX21" s="5"/>
      <c r="KPY21" s="5"/>
      <c r="KPZ21" s="5"/>
      <c r="KQA21" s="5"/>
      <c r="KQB21" s="5"/>
      <c r="KQC21" s="5"/>
      <c r="KQD21" s="5"/>
      <c r="KQE21" s="5"/>
      <c r="KQF21" s="5"/>
      <c r="KQG21" s="5"/>
      <c r="KQH21" s="5"/>
      <c r="KQI21" s="5"/>
      <c r="KQJ21" s="5"/>
      <c r="KQK21" s="5"/>
      <c r="KQL21" s="5"/>
      <c r="KQM21" s="5"/>
      <c r="KQN21" s="5"/>
      <c r="KQO21" s="5"/>
      <c r="KQP21" s="5"/>
      <c r="KQQ21" s="5"/>
      <c r="KQR21" s="5"/>
      <c r="KQS21" s="5"/>
      <c r="KQT21" s="5"/>
      <c r="KQU21" s="5"/>
      <c r="KQV21" s="5"/>
      <c r="KQW21" s="5"/>
      <c r="KQX21" s="5"/>
      <c r="KQY21" s="5"/>
      <c r="KQZ21" s="5"/>
      <c r="KRA21" s="5"/>
      <c r="KRB21" s="5"/>
      <c r="KRC21" s="5"/>
      <c r="KRD21" s="5"/>
      <c r="KRE21" s="5"/>
      <c r="KRF21" s="5"/>
      <c r="KRG21" s="5"/>
      <c r="KRH21" s="5"/>
      <c r="KRI21" s="5"/>
      <c r="KRJ21" s="5"/>
      <c r="KRK21" s="5"/>
      <c r="KRL21" s="5"/>
      <c r="KRM21" s="5"/>
      <c r="KRN21" s="5"/>
      <c r="KRO21" s="5"/>
      <c r="KRP21" s="5"/>
      <c r="KRQ21" s="5"/>
      <c r="KRR21" s="5"/>
      <c r="KRS21" s="5"/>
      <c r="KRT21" s="5"/>
      <c r="KRU21" s="5"/>
      <c r="KRV21" s="5"/>
      <c r="KRW21" s="5"/>
      <c r="KRX21" s="5"/>
      <c r="KRY21" s="5"/>
      <c r="KRZ21" s="5"/>
      <c r="KSA21" s="5"/>
      <c r="KSB21" s="5"/>
      <c r="KSC21" s="5"/>
      <c r="KSD21" s="5"/>
      <c r="KSE21" s="5"/>
      <c r="KSF21" s="5"/>
      <c r="KSG21" s="5"/>
      <c r="KSH21" s="5"/>
      <c r="KSI21" s="5"/>
      <c r="KSJ21" s="5"/>
      <c r="KSK21" s="5"/>
      <c r="KSL21" s="5"/>
      <c r="KSM21" s="5"/>
      <c r="KSN21" s="5"/>
      <c r="KSO21" s="5"/>
      <c r="KSP21" s="5"/>
      <c r="KSQ21" s="5"/>
      <c r="KSR21" s="5"/>
      <c r="KSS21" s="5"/>
      <c r="KST21" s="5"/>
      <c r="KSU21" s="5"/>
      <c r="KSV21" s="5"/>
      <c r="KSW21" s="5"/>
      <c r="KSX21" s="5"/>
      <c r="KSY21" s="5"/>
      <c r="KSZ21" s="5"/>
      <c r="KTA21" s="5"/>
      <c r="KTB21" s="5"/>
      <c r="KTC21" s="5"/>
      <c r="KTD21" s="5"/>
      <c r="KTE21" s="5"/>
      <c r="KTF21" s="5"/>
      <c r="KTG21" s="5"/>
      <c r="KTH21" s="5"/>
      <c r="KTI21" s="5"/>
      <c r="KTJ21" s="5"/>
      <c r="KTK21" s="5"/>
      <c r="KTL21" s="5"/>
      <c r="KTM21" s="5"/>
      <c r="KTN21" s="5"/>
      <c r="KTO21" s="5"/>
      <c r="KTP21" s="5"/>
      <c r="KTQ21" s="5"/>
      <c r="KTR21" s="5"/>
      <c r="KTS21" s="5"/>
      <c r="KTT21" s="5"/>
      <c r="KTU21" s="5"/>
      <c r="KTV21" s="5"/>
      <c r="KTW21" s="5"/>
      <c r="KTX21" s="5"/>
      <c r="KTY21" s="5"/>
      <c r="KTZ21" s="5"/>
      <c r="KUA21" s="5"/>
      <c r="KUB21" s="5"/>
      <c r="KUC21" s="5"/>
      <c r="KUD21" s="5"/>
      <c r="KUE21" s="5"/>
      <c r="KUF21" s="5"/>
      <c r="KUG21" s="5"/>
      <c r="KUH21" s="5"/>
      <c r="KUI21" s="5"/>
      <c r="KUJ21" s="5"/>
      <c r="KUK21" s="5"/>
      <c r="KUL21" s="5"/>
      <c r="KUM21" s="5"/>
      <c r="KUN21" s="5"/>
      <c r="KUO21" s="5"/>
      <c r="KUP21" s="5"/>
      <c r="KUQ21" s="5"/>
      <c r="KUR21" s="5"/>
      <c r="KUS21" s="5"/>
      <c r="KUT21" s="5"/>
      <c r="KUU21" s="5"/>
      <c r="KUV21" s="5"/>
      <c r="KUW21" s="5"/>
      <c r="KUX21" s="5"/>
      <c r="KUY21" s="5"/>
      <c r="KUZ21" s="5"/>
      <c r="KVA21" s="5"/>
      <c r="KVB21" s="5"/>
      <c r="KVC21" s="5"/>
      <c r="KVD21" s="5"/>
      <c r="KVE21" s="5"/>
      <c r="KVF21" s="5"/>
      <c r="KVG21" s="5"/>
      <c r="KVH21" s="5"/>
      <c r="KVI21" s="5"/>
      <c r="KVJ21" s="5"/>
      <c r="KVK21" s="5"/>
      <c r="KVL21" s="5"/>
      <c r="KVM21" s="5"/>
      <c r="KVN21" s="5"/>
      <c r="KVO21" s="5"/>
      <c r="KVP21" s="5"/>
      <c r="KVQ21" s="5"/>
      <c r="KVR21" s="5"/>
      <c r="KVS21" s="5"/>
      <c r="KVT21" s="5"/>
      <c r="KVU21" s="5"/>
      <c r="KVV21" s="5"/>
      <c r="KVW21" s="5"/>
      <c r="KVX21" s="5"/>
      <c r="KVY21" s="5"/>
      <c r="KVZ21" s="5"/>
      <c r="KWA21" s="5"/>
      <c r="KWB21" s="5"/>
      <c r="KWC21" s="5"/>
      <c r="KWD21" s="5"/>
      <c r="KWE21" s="5"/>
      <c r="KWF21" s="5"/>
      <c r="KWG21" s="5"/>
      <c r="KWH21" s="5"/>
      <c r="KWI21" s="5"/>
      <c r="KWJ21" s="5"/>
      <c r="KWK21" s="5"/>
      <c r="KWL21" s="5"/>
      <c r="KWM21" s="5"/>
      <c r="KWN21" s="5"/>
      <c r="KWO21" s="5"/>
      <c r="KWP21" s="5"/>
      <c r="KWQ21" s="5"/>
      <c r="KWR21" s="5"/>
      <c r="KWS21" s="5"/>
      <c r="KWT21" s="5"/>
      <c r="KWU21" s="5"/>
      <c r="KWV21" s="5"/>
      <c r="KWW21" s="5"/>
      <c r="KWX21" s="5"/>
      <c r="KWY21" s="5"/>
      <c r="KWZ21" s="5"/>
      <c r="KXA21" s="5"/>
      <c r="KXB21" s="5"/>
      <c r="KXC21" s="5"/>
      <c r="KXD21" s="5"/>
      <c r="KXE21" s="5"/>
      <c r="KXF21" s="5"/>
      <c r="KXG21" s="5"/>
      <c r="KXH21" s="5"/>
      <c r="KXI21" s="5"/>
      <c r="KXJ21" s="5"/>
      <c r="KXK21" s="5"/>
      <c r="KXL21" s="5"/>
      <c r="KXM21" s="5"/>
      <c r="KXN21" s="5"/>
      <c r="KXO21" s="5"/>
      <c r="KXP21" s="5"/>
      <c r="KXQ21" s="5"/>
      <c r="KXR21" s="5"/>
      <c r="KXS21" s="5"/>
      <c r="KXT21" s="5"/>
      <c r="KXU21" s="5"/>
      <c r="KXV21" s="5"/>
      <c r="KXW21" s="5"/>
      <c r="KXX21" s="5"/>
      <c r="KXY21" s="5"/>
      <c r="KXZ21" s="5"/>
      <c r="KYA21" s="5"/>
      <c r="KYB21" s="5"/>
      <c r="KYC21" s="5"/>
      <c r="KYD21" s="5"/>
      <c r="KYE21" s="5"/>
      <c r="KYF21" s="5"/>
      <c r="KYG21" s="5"/>
      <c r="KYH21" s="5"/>
      <c r="KYI21" s="5"/>
      <c r="KYJ21" s="5"/>
      <c r="KYK21" s="5"/>
      <c r="KYL21" s="5"/>
      <c r="KYM21" s="5"/>
      <c r="KYN21" s="5"/>
      <c r="KYO21" s="5"/>
      <c r="KYP21" s="5"/>
      <c r="KYQ21" s="5"/>
      <c r="KYR21" s="5"/>
      <c r="KYS21" s="5"/>
      <c r="KYT21" s="5"/>
      <c r="KYU21" s="5"/>
      <c r="KYV21" s="5"/>
      <c r="KYW21" s="5"/>
      <c r="KYX21" s="5"/>
      <c r="KYY21" s="5"/>
      <c r="KYZ21" s="5"/>
      <c r="KZA21" s="5"/>
      <c r="KZB21" s="5"/>
      <c r="KZC21" s="5"/>
      <c r="KZD21" s="5"/>
      <c r="KZE21" s="5"/>
      <c r="KZF21" s="5"/>
      <c r="KZG21" s="5"/>
      <c r="KZH21" s="5"/>
      <c r="KZI21" s="5"/>
      <c r="KZJ21" s="5"/>
      <c r="KZK21" s="5"/>
      <c r="KZL21" s="5"/>
      <c r="KZM21" s="5"/>
      <c r="KZN21" s="5"/>
      <c r="KZO21" s="5"/>
      <c r="KZP21" s="5"/>
      <c r="KZQ21" s="5"/>
      <c r="KZR21" s="5"/>
      <c r="KZS21" s="5"/>
      <c r="KZT21" s="5"/>
      <c r="KZU21" s="5"/>
      <c r="KZV21" s="5"/>
      <c r="KZW21" s="5"/>
      <c r="KZX21" s="5"/>
      <c r="KZY21" s="5"/>
      <c r="KZZ21" s="5"/>
      <c r="LAA21" s="5"/>
      <c r="LAB21" s="5"/>
      <c r="LAC21" s="5"/>
      <c r="LAD21" s="5"/>
      <c r="LAE21" s="5"/>
      <c r="LAF21" s="5"/>
      <c r="LAG21" s="5"/>
      <c r="LAH21" s="5"/>
      <c r="LAI21" s="5"/>
      <c r="LAJ21" s="5"/>
      <c r="LAK21" s="5"/>
      <c r="LAL21" s="5"/>
      <c r="LAM21" s="5"/>
      <c r="LAN21" s="5"/>
      <c r="LAO21" s="5"/>
      <c r="LAP21" s="5"/>
      <c r="LAQ21" s="5"/>
      <c r="LAR21" s="5"/>
      <c r="LAS21" s="5"/>
      <c r="LAT21" s="5"/>
      <c r="LAU21" s="5"/>
      <c r="LAV21" s="5"/>
      <c r="LAW21" s="5"/>
      <c r="LAX21" s="5"/>
      <c r="LAY21" s="5"/>
      <c r="LAZ21" s="5"/>
      <c r="LBA21" s="5"/>
      <c r="LBB21" s="5"/>
      <c r="LBC21" s="5"/>
      <c r="LBD21" s="5"/>
      <c r="LBE21" s="5"/>
      <c r="LBF21" s="5"/>
      <c r="LBG21" s="5"/>
      <c r="LBH21" s="5"/>
      <c r="LBI21" s="5"/>
      <c r="LBJ21" s="5"/>
      <c r="LBK21" s="5"/>
      <c r="LBL21" s="5"/>
      <c r="LBM21" s="5"/>
      <c r="LBN21" s="5"/>
      <c r="LBO21" s="5"/>
      <c r="LBP21" s="5"/>
      <c r="LBQ21" s="5"/>
      <c r="LBR21" s="5"/>
      <c r="LBS21" s="5"/>
      <c r="LBT21" s="5"/>
      <c r="LBU21" s="5"/>
      <c r="LBV21" s="5"/>
      <c r="LBW21" s="5"/>
      <c r="LBX21" s="5"/>
      <c r="LBY21" s="5"/>
      <c r="LBZ21" s="5"/>
      <c r="LCA21" s="5"/>
      <c r="LCB21" s="5"/>
      <c r="LCC21" s="5"/>
      <c r="LCD21" s="5"/>
      <c r="LCE21" s="5"/>
      <c r="LCF21" s="5"/>
      <c r="LCG21" s="5"/>
      <c r="LCH21" s="5"/>
      <c r="LCI21" s="5"/>
      <c r="LCJ21" s="5"/>
      <c r="LCK21" s="5"/>
      <c r="LCL21" s="5"/>
      <c r="LCM21" s="5"/>
      <c r="LCN21" s="5"/>
      <c r="LCO21" s="5"/>
      <c r="LCP21" s="5"/>
      <c r="LCQ21" s="5"/>
      <c r="LCR21" s="5"/>
      <c r="LCS21" s="5"/>
      <c r="LCT21" s="5"/>
      <c r="LCU21" s="5"/>
      <c r="LCV21" s="5"/>
      <c r="LCW21" s="5"/>
      <c r="LCX21" s="5"/>
      <c r="LCY21" s="5"/>
      <c r="LCZ21" s="5"/>
      <c r="LDA21" s="5"/>
      <c r="LDB21" s="5"/>
      <c r="LDC21" s="5"/>
      <c r="LDD21" s="5"/>
      <c r="LDE21" s="5"/>
      <c r="LDF21" s="5"/>
      <c r="LDG21" s="5"/>
      <c r="LDH21" s="5"/>
      <c r="LDI21" s="5"/>
      <c r="LDJ21" s="5"/>
      <c r="LDK21" s="5"/>
      <c r="LDL21" s="5"/>
      <c r="LDM21" s="5"/>
      <c r="LDN21" s="5"/>
      <c r="LDO21" s="5"/>
      <c r="LDP21" s="5"/>
      <c r="LDQ21" s="5"/>
      <c r="LDR21" s="5"/>
      <c r="LDS21" s="5"/>
      <c r="LDT21" s="5"/>
      <c r="LDU21" s="5"/>
      <c r="LDV21" s="5"/>
      <c r="LDW21" s="5"/>
      <c r="LDX21" s="5"/>
      <c r="LDY21" s="5"/>
      <c r="LDZ21" s="5"/>
      <c r="LEA21" s="5"/>
      <c r="LEB21" s="5"/>
      <c r="LEC21" s="5"/>
      <c r="LED21" s="5"/>
      <c r="LEE21" s="5"/>
      <c r="LEF21" s="5"/>
      <c r="LEG21" s="5"/>
      <c r="LEH21" s="5"/>
      <c r="LEI21" s="5"/>
      <c r="LEJ21" s="5"/>
      <c r="LEK21" s="5"/>
      <c r="LEL21" s="5"/>
      <c r="LEM21" s="5"/>
      <c r="LEN21" s="5"/>
      <c r="LEO21" s="5"/>
      <c r="LEP21" s="5"/>
      <c r="LEQ21" s="5"/>
      <c r="LER21" s="5"/>
      <c r="LES21" s="5"/>
      <c r="LET21" s="5"/>
      <c r="LEU21" s="5"/>
      <c r="LEV21" s="5"/>
      <c r="LEW21" s="5"/>
      <c r="LEX21" s="5"/>
      <c r="LEY21" s="5"/>
      <c r="LEZ21" s="5"/>
      <c r="LFA21" s="5"/>
      <c r="LFB21" s="5"/>
      <c r="LFC21" s="5"/>
      <c r="LFD21" s="5"/>
      <c r="LFE21" s="5"/>
      <c r="LFF21" s="5"/>
      <c r="LFG21" s="5"/>
      <c r="LFH21" s="5"/>
      <c r="LFI21" s="5"/>
      <c r="LFJ21" s="5"/>
      <c r="LFK21" s="5"/>
      <c r="LFL21" s="5"/>
      <c r="LFM21" s="5"/>
      <c r="LFN21" s="5"/>
      <c r="LFO21" s="5"/>
      <c r="LFP21" s="5"/>
      <c r="LFQ21" s="5"/>
      <c r="LFR21" s="5"/>
      <c r="LFS21" s="5"/>
      <c r="LFT21" s="5"/>
      <c r="LFU21" s="5"/>
      <c r="LFV21" s="5"/>
      <c r="LFW21" s="5"/>
      <c r="LFX21" s="5"/>
      <c r="LFY21" s="5"/>
      <c r="LFZ21" s="5"/>
      <c r="LGA21" s="5"/>
      <c r="LGB21" s="5"/>
      <c r="LGC21" s="5"/>
      <c r="LGD21" s="5"/>
      <c r="LGE21" s="5"/>
      <c r="LGF21" s="5"/>
      <c r="LGG21" s="5"/>
      <c r="LGH21" s="5"/>
      <c r="LGI21" s="5"/>
      <c r="LGJ21" s="5"/>
      <c r="LGK21" s="5"/>
      <c r="LGL21" s="5"/>
      <c r="LGM21" s="5"/>
      <c r="LGN21" s="5"/>
      <c r="LGO21" s="5"/>
      <c r="LGP21" s="5"/>
      <c r="LGQ21" s="5"/>
      <c r="LGR21" s="5"/>
      <c r="LGS21" s="5"/>
      <c r="LGT21" s="5"/>
      <c r="LGU21" s="5"/>
      <c r="LGV21" s="5"/>
      <c r="LGW21" s="5"/>
      <c r="LGX21" s="5"/>
      <c r="LGY21" s="5"/>
      <c r="LGZ21" s="5"/>
      <c r="LHA21" s="5"/>
      <c r="LHB21" s="5"/>
      <c r="LHC21" s="5"/>
      <c r="LHD21" s="5"/>
      <c r="LHE21" s="5"/>
      <c r="LHF21" s="5"/>
      <c r="LHG21" s="5"/>
      <c r="LHH21" s="5"/>
      <c r="LHI21" s="5"/>
      <c r="LHJ21" s="5"/>
      <c r="LHK21" s="5"/>
      <c r="LHL21" s="5"/>
      <c r="LHM21" s="5"/>
      <c r="LHN21" s="5"/>
      <c r="LHO21" s="5"/>
      <c r="LHP21" s="5"/>
      <c r="LHQ21" s="5"/>
      <c r="LHR21" s="5"/>
      <c r="LHS21" s="5"/>
      <c r="LHT21" s="5"/>
      <c r="LHU21" s="5"/>
      <c r="LHV21" s="5"/>
      <c r="LHW21" s="5"/>
      <c r="LHX21" s="5"/>
      <c r="LHY21" s="5"/>
      <c r="LHZ21" s="5"/>
      <c r="LIA21" s="5"/>
      <c r="LIB21" s="5"/>
      <c r="LIC21" s="5"/>
      <c r="LID21" s="5"/>
      <c r="LIE21" s="5"/>
      <c r="LIF21" s="5"/>
      <c r="LIG21" s="5"/>
      <c r="LIH21" s="5"/>
      <c r="LII21" s="5"/>
      <c r="LIJ21" s="5"/>
      <c r="LIK21" s="5"/>
      <c r="LIL21" s="5"/>
      <c r="LIM21" s="5"/>
      <c r="LIN21" s="5"/>
      <c r="LIO21" s="5"/>
      <c r="LIP21" s="5"/>
      <c r="LIQ21" s="5"/>
      <c r="LIR21" s="5"/>
      <c r="LIS21" s="5"/>
      <c r="LIT21" s="5"/>
      <c r="LIU21" s="5"/>
      <c r="LIV21" s="5"/>
      <c r="LIW21" s="5"/>
      <c r="LIX21" s="5"/>
      <c r="LIY21" s="5"/>
      <c r="LIZ21" s="5"/>
      <c r="LJA21" s="5"/>
      <c r="LJB21" s="5"/>
      <c r="LJC21" s="5"/>
      <c r="LJD21" s="5"/>
      <c r="LJE21" s="5"/>
      <c r="LJF21" s="5"/>
      <c r="LJG21" s="5"/>
      <c r="LJH21" s="5"/>
      <c r="LJI21" s="5"/>
      <c r="LJJ21" s="5"/>
      <c r="LJK21" s="5"/>
      <c r="LJL21" s="5"/>
      <c r="LJM21" s="5"/>
      <c r="LJN21" s="5"/>
      <c r="LJO21" s="5"/>
      <c r="LJP21" s="5"/>
      <c r="LJQ21" s="5"/>
      <c r="LJR21" s="5"/>
      <c r="LJS21" s="5"/>
      <c r="LJT21" s="5"/>
      <c r="LJU21" s="5"/>
      <c r="LJV21" s="5"/>
      <c r="LJW21" s="5"/>
      <c r="LJX21" s="5"/>
      <c r="LJY21" s="5"/>
      <c r="LJZ21" s="5"/>
      <c r="LKA21" s="5"/>
      <c r="LKB21" s="5"/>
      <c r="LKC21" s="5"/>
      <c r="LKD21" s="5"/>
      <c r="LKE21" s="5"/>
      <c r="LKF21" s="5"/>
      <c r="LKG21" s="5"/>
      <c r="LKH21" s="5"/>
      <c r="LKI21" s="5"/>
      <c r="LKJ21" s="5"/>
      <c r="LKK21" s="5"/>
      <c r="LKL21" s="5"/>
      <c r="LKM21" s="5"/>
      <c r="LKN21" s="5"/>
      <c r="LKO21" s="5"/>
      <c r="LKP21" s="5"/>
      <c r="LKQ21" s="5"/>
      <c r="LKR21" s="5"/>
      <c r="LKS21" s="5"/>
      <c r="LKT21" s="5"/>
      <c r="LKU21" s="5"/>
      <c r="LKV21" s="5"/>
      <c r="LKW21" s="5"/>
      <c r="LKX21" s="5"/>
      <c r="LKY21" s="5"/>
      <c r="LKZ21" s="5"/>
      <c r="LLA21" s="5"/>
      <c r="LLB21" s="5"/>
      <c r="LLC21" s="5"/>
      <c r="LLD21" s="5"/>
      <c r="LLE21" s="5"/>
      <c r="LLF21" s="5"/>
      <c r="LLG21" s="5"/>
      <c r="LLH21" s="5"/>
      <c r="LLI21" s="5"/>
      <c r="LLJ21" s="5"/>
      <c r="LLK21" s="5"/>
      <c r="LLL21" s="5"/>
      <c r="LLM21" s="5"/>
      <c r="LLN21" s="5"/>
      <c r="LLO21" s="5"/>
      <c r="LLP21" s="5"/>
      <c r="LLQ21" s="5"/>
      <c r="LLR21" s="5"/>
      <c r="LLS21" s="5"/>
      <c r="LLT21" s="5"/>
      <c r="LLU21" s="5"/>
      <c r="LLV21" s="5"/>
      <c r="LLW21" s="5"/>
      <c r="LLX21" s="5"/>
      <c r="LLY21" s="5"/>
      <c r="LLZ21" s="5"/>
      <c r="LMA21" s="5"/>
      <c r="LMB21" s="5"/>
      <c r="LMC21" s="5"/>
      <c r="LMD21" s="5"/>
      <c r="LME21" s="5"/>
      <c r="LMF21" s="5"/>
      <c r="LMG21" s="5"/>
      <c r="LMH21" s="5"/>
      <c r="LMI21" s="5"/>
      <c r="LMJ21" s="5"/>
      <c r="LMK21" s="5"/>
      <c r="LML21" s="5"/>
      <c r="LMM21" s="5"/>
      <c r="LMN21" s="5"/>
      <c r="LMO21" s="5"/>
      <c r="LMP21" s="5"/>
      <c r="LMQ21" s="5"/>
      <c r="LMR21" s="5"/>
      <c r="LMS21" s="5"/>
      <c r="LMT21" s="5"/>
      <c r="LMU21" s="5"/>
      <c r="LMV21" s="5"/>
      <c r="LMW21" s="5"/>
      <c r="LMX21" s="5"/>
      <c r="LMY21" s="5"/>
      <c r="LMZ21" s="5"/>
      <c r="LNA21" s="5"/>
      <c r="LNB21" s="5"/>
      <c r="LNC21" s="5"/>
      <c r="LND21" s="5"/>
      <c r="LNE21" s="5"/>
      <c r="LNF21" s="5"/>
      <c r="LNG21" s="5"/>
      <c r="LNH21" s="5"/>
      <c r="LNI21" s="5"/>
      <c r="LNJ21" s="5"/>
      <c r="LNK21" s="5"/>
      <c r="LNL21" s="5"/>
      <c r="LNM21" s="5"/>
      <c r="LNN21" s="5"/>
      <c r="LNO21" s="5"/>
      <c r="LNP21" s="5"/>
      <c r="LNQ21" s="5"/>
      <c r="LNR21" s="5"/>
      <c r="LNS21" s="5"/>
      <c r="LNT21" s="5"/>
      <c r="LNU21" s="5"/>
      <c r="LNV21" s="5"/>
      <c r="LNW21" s="5"/>
      <c r="LNX21" s="5"/>
      <c r="LNY21" s="5"/>
      <c r="LNZ21" s="5"/>
      <c r="LOA21" s="5"/>
      <c r="LOB21" s="5"/>
      <c r="LOC21" s="5"/>
      <c r="LOD21" s="5"/>
      <c r="LOE21" s="5"/>
      <c r="LOF21" s="5"/>
      <c r="LOG21" s="5"/>
      <c r="LOH21" s="5"/>
      <c r="LOI21" s="5"/>
      <c r="LOJ21" s="5"/>
      <c r="LOK21" s="5"/>
      <c r="LOL21" s="5"/>
      <c r="LOM21" s="5"/>
      <c r="LON21" s="5"/>
      <c r="LOO21" s="5"/>
      <c r="LOP21" s="5"/>
      <c r="LOQ21" s="5"/>
      <c r="LOR21" s="5"/>
      <c r="LOS21" s="5"/>
      <c r="LOT21" s="5"/>
      <c r="LOU21" s="5"/>
      <c r="LOV21" s="5"/>
      <c r="LOW21" s="5"/>
      <c r="LOX21" s="5"/>
      <c r="LOY21" s="5"/>
      <c r="LOZ21" s="5"/>
      <c r="LPA21" s="5"/>
      <c r="LPB21" s="5"/>
      <c r="LPC21" s="5"/>
      <c r="LPD21" s="5"/>
      <c r="LPE21" s="5"/>
      <c r="LPF21" s="5"/>
      <c r="LPG21" s="5"/>
      <c r="LPH21" s="5"/>
      <c r="LPI21" s="5"/>
      <c r="LPJ21" s="5"/>
      <c r="LPK21" s="5"/>
      <c r="LPL21" s="5"/>
      <c r="LPM21" s="5"/>
      <c r="LPN21" s="5"/>
      <c r="LPO21" s="5"/>
      <c r="LPP21" s="5"/>
      <c r="LPQ21" s="5"/>
      <c r="LPR21" s="5"/>
      <c r="LPS21" s="5"/>
      <c r="LPT21" s="5"/>
      <c r="LPU21" s="5"/>
      <c r="LPV21" s="5"/>
      <c r="LPW21" s="5"/>
      <c r="LPX21" s="5"/>
      <c r="LPY21" s="5"/>
      <c r="LPZ21" s="5"/>
      <c r="LQA21" s="5"/>
      <c r="LQB21" s="5"/>
      <c r="LQC21" s="5"/>
      <c r="LQD21" s="5"/>
      <c r="LQE21" s="5"/>
      <c r="LQF21" s="5"/>
      <c r="LQG21" s="5"/>
      <c r="LQH21" s="5"/>
      <c r="LQI21" s="5"/>
      <c r="LQJ21" s="5"/>
      <c r="LQK21" s="5"/>
      <c r="LQL21" s="5"/>
      <c r="LQM21" s="5"/>
      <c r="LQN21" s="5"/>
      <c r="LQO21" s="5"/>
      <c r="LQP21" s="5"/>
      <c r="LQQ21" s="5"/>
      <c r="LQR21" s="5"/>
      <c r="LQS21" s="5"/>
      <c r="LQT21" s="5"/>
      <c r="LQU21" s="5"/>
      <c r="LQV21" s="5"/>
      <c r="LQW21" s="5"/>
      <c r="LQX21" s="5"/>
      <c r="LQY21" s="5"/>
      <c r="LQZ21" s="5"/>
      <c r="LRA21" s="5"/>
      <c r="LRB21" s="5"/>
      <c r="LRC21" s="5"/>
      <c r="LRD21" s="5"/>
      <c r="LRE21" s="5"/>
      <c r="LRF21" s="5"/>
      <c r="LRG21" s="5"/>
      <c r="LRH21" s="5"/>
      <c r="LRI21" s="5"/>
      <c r="LRJ21" s="5"/>
      <c r="LRK21" s="5"/>
      <c r="LRL21" s="5"/>
      <c r="LRM21" s="5"/>
      <c r="LRN21" s="5"/>
      <c r="LRO21" s="5"/>
      <c r="LRP21" s="5"/>
      <c r="LRQ21" s="5"/>
      <c r="LRR21" s="5"/>
      <c r="LRS21" s="5"/>
      <c r="LRT21" s="5"/>
      <c r="LRU21" s="5"/>
      <c r="LRV21" s="5"/>
      <c r="LRW21" s="5"/>
      <c r="LRX21" s="5"/>
      <c r="LRY21" s="5"/>
      <c r="LRZ21" s="5"/>
      <c r="LSA21" s="5"/>
      <c r="LSB21" s="5"/>
      <c r="LSC21" s="5"/>
      <c r="LSD21" s="5"/>
      <c r="LSE21" s="5"/>
      <c r="LSF21" s="5"/>
      <c r="LSG21" s="5"/>
      <c r="LSH21" s="5"/>
      <c r="LSI21" s="5"/>
      <c r="LSJ21" s="5"/>
      <c r="LSK21" s="5"/>
      <c r="LSL21" s="5"/>
      <c r="LSM21" s="5"/>
      <c r="LSN21" s="5"/>
      <c r="LSO21" s="5"/>
      <c r="LSP21" s="5"/>
      <c r="LSQ21" s="5"/>
      <c r="LSR21" s="5"/>
      <c r="LSS21" s="5"/>
      <c r="LST21" s="5"/>
      <c r="LSU21" s="5"/>
      <c r="LSV21" s="5"/>
      <c r="LSW21" s="5"/>
      <c r="LSX21" s="5"/>
      <c r="LSY21" s="5"/>
      <c r="LSZ21" s="5"/>
      <c r="LTA21" s="5"/>
      <c r="LTB21" s="5"/>
      <c r="LTC21" s="5"/>
      <c r="LTD21" s="5"/>
      <c r="LTE21" s="5"/>
      <c r="LTF21" s="5"/>
      <c r="LTG21" s="5"/>
      <c r="LTH21" s="5"/>
      <c r="LTI21" s="5"/>
      <c r="LTJ21" s="5"/>
      <c r="LTK21" s="5"/>
      <c r="LTL21" s="5"/>
      <c r="LTM21" s="5"/>
      <c r="LTN21" s="5"/>
      <c r="LTO21" s="5"/>
      <c r="LTP21" s="5"/>
      <c r="LTQ21" s="5"/>
      <c r="LTR21" s="5"/>
      <c r="LTS21" s="5"/>
      <c r="LTT21" s="5"/>
      <c r="LTU21" s="5"/>
      <c r="LTV21" s="5"/>
      <c r="LTW21" s="5"/>
      <c r="LTX21" s="5"/>
      <c r="LTY21" s="5"/>
      <c r="LTZ21" s="5"/>
      <c r="LUA21" s="5"/>
      <c r="LUB21" s="5"/>
      <c r="LUC21" s="5"/>
      <c r="LUD21" s="5"/>
      <c r="LUE21" s="5"/>
      <c r="LUF21" s="5"/>
      <c r="LUG21" s="5"/>
      <c r="LUH21" s="5"/>
      <c r="LUI21" s="5"/>
      <c r="LUJ21" s="5"/>
      <c r="LUK21" s="5"/>
      <c r="LUL21" s="5"/>
      <c r="LUM21" s="5"/>
      <c r="LUN21" s="5"/>
      <c r="LUO21" s="5"/>
      <c r="LUP21" s="5"/>
      <c r="LUQ21" s="5"/>
      <c r="LUR21" s="5"/>
      <c r="LUS21" s="5"/>
      <c r="LUT21" s="5"/>
      <c r="LUU21" s="5"/>
      <c r="LUV21" s="5"/>
      <c r="LUW21" s="5"/>
      <c r="LUX21" s="5"/>
      <c r="LUY21" s="5"/>
      <c r="LUZ21" s="5"/>
      <c r="LVA21" s="5"/>
      <c r="LVB21" s="5"/>
      <c r="LVC21" s="5"/>
      <c r="LVD21" s="5"/>
      <c r="LVE21" s="5"/>
      <c r="LVF21" s="5"/>
      <c r="LVG21" s="5"/>
      <c r="LVH21" s="5"/>
      <c r="LVI21" s="5"/>
      <c r="LVJ21" s="5"/>
      <c r="LVK21" s="5"/>
      <c r="LVL21" s="5"/>
      <c r="LVM21" s="5"/>
      <c r="LVN21" s="5"/>
      <c r="LVO21" s="5"/>
      <c r="LVP21" s="5"/>
      <c r="LVQ21" s="5"/>
      <c r="LVR21" s="5"/>
      <c r="LVS21" s="5"/>
      <c r="LVT21" s="5"/>
      <c r="LVU21" s="5"/>
      <c r="LVV21" s="5"/>
      <c r="LVW21" s="5"/>
      <c r="LVX21" s="5"/>
      <c r="LVY21" s="5"/>
      <c r="LVZ21" s="5"/>
      <c r="LWA21" s="5"/>
      <c r="LWB21" s="5"/>
      <c r="LWC21" s="5"/>
      <c r="LWD21" s="5"/>
      <c r="LWE21" s="5"/>
      <c r="LWF21" s="5"/>
      <c r="LWG21" s="5"/>
      <c r="LWH21" s="5"/>
      <c r="LWI21" s="5"/>
      <c r="LWJ21" s="5"/>
      <c r="LWK21" s="5"/>
      <c r="LWL21" s="5"/>
      <c r="LWM21" s="5"/>
      <c r="LWN21" s="5"/>
      <c r="LWO21" s="5"/>
      <c r="LWP21" s="5"/>
      <c r="LWQ21" s="5"/>
      <c r="LWR21" s="5"/>
      <c r="LWS21" s="5"/>
      <c r="LWT21" s="5"/>
      <c r="LWU21" s="5"/>
      <c r="LWV21" s="5"/>
      <c r="LWW21" s="5"/>
      <c r="LWX21" s="5"/>
      <c r="LWY21" s="5"/>
      <c r="LWZ21" s="5"/>
      <c r="LXA21" s="5"/>
      <c r="LXB21" s="5"/>
      <c r="LXC21" s="5"/>
      <c r="LXD21" s="5"/>
      <c r="LXE21" s="5"/>
      <c r="LXF21" s="5"/>
      <c r="LXG21" s="5"/>
      <c r="LXH21" s="5"/>
      <c r="LXI21" s="5"/>
      <c r="LXJ21" s="5"/>
      <c r="LXK21" s="5"/>
      <c r="LXL21" s="5"/>
      <c r="LXM21" s="5"/>
      <c r="LXN21" s="5"/>
      <c r="LXO21" s="5"/>
      <c r="LXP21" s="5"/>
      <c r="LXQ21" s="5"/>
      <c r="LXR21" s="5"/>
      <c r="LXS21" s="5"/>
      <c r="LXT21" s="5"/>
      <c r="LXU21" s="5"/>
      <c r="LXV21" s="5"/>
      <c r="LXW21" s="5"/>
      <c r="LXX21" s="5"/>
      <c r="LXY21" s="5"/>
      <c r="LXZ21" s="5"/>
      <c r="LYA21" s="5"/>
      <c r="LYB21" s="5"/>
      <c r="LYC21" s="5"/>
      <c r="LYD21" s="5"/>
      <c r="LYE21" s="5"/>
      <c r="LYF21" s="5"/>
      <c r="LYG21" s="5"/>
      <c r="LYH21" s="5"/>
      <c r="LYI21" s="5"/>
      <c r="LYJ21" s="5"/>
      <c r="LYK21" s="5"/>
      <c r="LYL21" s="5"/>
      <c r="LYM21" s="5"/>
      <c r="LYN21" s="5"/>
      <c r="LYO21" s="5"/>
      <c r="LYP21" s="5"/>
      <c r="LYQ21" s="5"/>
      <c r="LYR21" s="5"/>
      <c r="LYS21" s="5"/>
      <c r="LYT21" s="5"/>
      <c r="LYU21" s="5"/>
      <c r="LYV21" s="5"/>
      <c r="LYW21" s="5"/>
      <c r="LYX21" s="5"/>
      <c r="LYY21" s="5"/>
      <c r="LYZ21" s="5"/>
      <c r="LZA21" s="5"/>
      <c r="LZB21" s="5"/>
      <c r="LZC21" s="5"/>
      <c r="LZD21" s="5"/>
      <c r="LZE21" s="5"/>
      <c r="LZF21" s="5"/>
      <c r="LZG21" s="5"/>
      <c r="LZH21" s="5"/>
      <c r="LZI21" s="5"/>
      <c r="LZJ21" s="5"/>
      <c r="LZK21" s="5"/>
      <c r="LZL21" s="5"/>
      <c r="LZM21" s="5"/>
      <c r="LZN21" s="5"/>
      <c r="LZO21" s="5"/>
      <c r="LZP21" s="5"/>
      <c r="LZQ21" s="5"/>
      <c r="LZR21" s="5"/>
      <c r="LZS21" s="5"/>
      <c r="LZT21" s="5"/>
      <c r="LZU21" s="5"/>
      <c r="LZV21" s="5"/>
      <c r="LZW21" s="5"/>
      <c r="LZX21" s="5"/>
      <c r="LZY21" s="5"/>
      <c r="LZZ21" s="5"/>
      <c r="MAA21" s="5"/>
      <c r="MAB21" s="5"/>
      <c r="MAC21" s="5"/>
      <c r="MAD21" s="5"/>
      <c r="MAE21" s="5"/>
      <c r="MAF21" s="5"/>
      <c r="MAG21" s="5"/>
      <c r="MAH21" s="5"/>
      <c r="MAI21" s="5"/>
      <c r="MAJ21" s="5"/>
      <c r="MAK21" s="5"/>
      <c r="MAL21" s="5"/>
      <c r="MAM21" s="5"/>
      <c r="MAN21" s="5"/>
      <c r="MAO21" s="5"/>
      <c r="MAP21" s="5"/>
      <c r="MAQ21" s="5"/>
      <c r="MAR21" s="5"/>
      <c r="MAS21" s="5"/>
      <c r="MAT21" s="5"/>
      <c r="MAU21" s="5"/>
      <c r="MAV21" s="5"/>
      <c r="MAW21" s="5"/>
      <c r="MAX21" s="5"/>
      <c r="MAY21" s="5"/>
      <c r="MAZ21" s="5"/>
      <c r="MBA21" s="5"/>
      <c r="MBB21" s="5"/>
      <c r="MBC21" s="5"/>
      <c r="MBD21" s="5"/>
      <c r="MBE21" s="5"/>
      <c r="MBF21" s="5"/>
      <c r="MBG21" s="5"/>
      <c r="MBH21" s="5"/>
      <c r="MBI21" s="5"/>
      <c r="MBJ21" s="5"/>
      <c r="MBK21" s="5"/>
      <c r="MBL21" s="5"/>
      <c r="MBM21" s="5"/>
      <c r="MBN21" s="5"/>
      <c r="MBO21" s="5"/>
      <c r="MBP21" s="5"/>
      <c r="MBQ21" s="5"/>
      <c r="MBR21" s="5"/>
      <c r="MBS21" s="5"/>
      <c r="MBT21" s="5"/>
      <c r="MBU21" s="5"/>
      <c r="MBV21" s="5"/>
      <c r="MBW21" s="5"/>
      <c r="MBX21" s="5"/>
      <c r="MBY21" s="5"/>
      <c r="MBZ21" s="5"/>
      <c r="MCA21" s="5"/>
      <c r="MCB21" s="5"/>
      <c r="MCC21" s="5"/>
      <c r="MCD21" s="5"/>
      <c r="MCE21" s="5"/>
      <c r="MCF21" s="5"/>
      <c r="MCG21" s="5"/>
      <c r="MCH21" s="5"/>
      <c r="MCI21" s="5"/>
      <c r="MCJ21" s="5"/>
      <c r="MCK21" s="5"/>
      <c r="MCL21" s="5"/>
      <c r="MCM21" s="5"/>
      <c r="MCN21" s="5"/>
      <c r="MCO21" s="5"/>
      <c r="MCP21" s="5"/>
      <c r="MCQ21" s="5"/>
      <c r="MCR21" s="5"/>
      <c r="MCS21" s="5"/>
      <c r="MCT21" s="5"/>
      <c r="MCU21" s="5"/>
      <c r="MCV21" s="5"/>
      <c r="MCW21" s="5"/>
      <c r="MCX21" s="5"/>
      <c r="MCY21" s="5"/>
      <c r="MCZ21" s="5"/>
      <c r="MDA21" s="5"/>
      <c r="MDB21" s="5"/>
      <c r="MDC21" s="5"/>
      <c r="MDD21" s="5"/>
      <c r="MDE21" s="5"/>
      <c r="MDF21" s="5"/>
      <c r="MDG21" s="5"/>
      <c r="MDH21" s="5"/>
      <c r="MDI21" s="5"/>
      <c r="MDJ21" s="5"/>
      <c r="MDK21" s="5"/>
      <c r="MDL21" s="5"/>
      <c r="MDM21" s="5"/>
      <c r="MDN21" s="5"/>
      <c r="MDO21" s="5"/>
      <c r="MDP21" s="5"/>
      <c r="MDQ21" s="5"/>
      <c r="MDR21" s="5"/>
      <c r="MDS21" s="5"/>
      <c r="MDT21" s="5"/>
      <c r="MDU21" s="5"/>
      <c r="MDV21" s="5"/>
      <c r="MDW21" s="5"/>
      <c r="MDX21" s="5"/>
      <c r="MDY21" s="5"/>
      <c r="MDZ21" s="5"/>
      <c r="MEA21" s="5"/>
      <c r="MEB21" s="5"/>
      <c r="MEC21" s="5"/>
      <c r="MED21" s="5"/>
      <c r="MEE21" s="5"/>
      <c r="MEF21" s="5"/>
      <c r="MEG21" s="5"/>
      <c r="MEH21" s="5"/>
      <c r="MEI21" s="5"/>
      <c r="MEJ21" s="5"/>
      <c r="MEK21" s="5"/>
      <c r="MEL21" s="5"/>
      <c r="MEM21" s="5"/>
      <c r="MEN21" s="5"/>
      <c r="MEO21" s="5"/>
      <c r="MEP21" s="5"/>
      <c r="MEQ21" s="5"/>
      <c r="MER21" s="5"/>
      <c r="MES21" s="5"/>
      <c r="MET21" s="5"/>
      <c r="MEU21" s="5"/>
      <c r="MEV21" s="5"/>
      <c r="MEW21" s="5"/>
      <c r="MEX21" s="5"/>
      <c r="MEY21" s="5"/>
      <c r="MEZ21" s="5"/>
      <c r="MFA21" s="5"/>
      <c r="MFB21" s="5"/>
      <c r="MFC21" s="5"/>
      <c r="MFD21" s="5"/>
      <c r="MFE21" s="5"/>
      <c r="MFF21" s="5"/>
      <c r="MFG21" s="5"/>
      <c r="MFH21" s="5"/>
      <c r="MFI21" s="5"/>
      <c r="MFJ21" s="5"/>
      <c r="MFK21" s="5"/>
      <c r="MFL21" s="5"/>
      <c r="MFM21" s="5"/>
      <c r="MFN21" s="5"/>
      <c r="MFO21" s="5"/>
      <c r="MFP21" s="5"/>
      <c r="MFQ21" s="5"/>
      <c r="MFR21" s="5"/>
      <c r="MFS21" s="5"/>
      <c r="MFT21" s="5"/>
      <c r="MFU21" s="5"/>
      <c r="MFV21" s="5"/>
      <c r="MFW21" s="5"/>
      <c r="MFX21" s="5"/>
      <c r="MFY21" s="5"/>
      <c r="MFZ21" s="5"/>
      <c r="MGA21" s="5"/>
      <c r="MGB21" s="5"/>
      <c r="MGC21" s="5"/>
      <c r="MGD21" s="5"/>
      <c r="MGE21" s="5"/>
      <c r="MGF21" s="5"/>
      <c r="MGG21" s="5"/>
      <c r="MGH21" s="5"/>
      <c r="MGI21" s="5"/>
      <c r="MGJ21" s="5"/>
      <c r="MGK21" s="5"/>
      <c r="MGL21" s="5"/>
      <c r="MGM21" s="5"/>
      <c r="MGN21" s="5"/>
      <c r="MGO21" s="5"/>
      <c r="MGP21" s="5"/>
      <c r="MGQ21" s="5"/>
      <c r="MGR21" s="5"/>
      <c r="MGS21" s="5"/>
      <c r="MGT21" s="5"/>
      <c r="MGU21" s="5"/>
      <c r="MGV21" s="5"/>
      <c r="MGW21" s="5"/>
      <c r="MGX21" s="5"/>
      <c r="MGY21" s="5"/>
      <c r="MGZ21" s="5"/>
      <c r="MHA21" s="5"/>
      <c r="MHB21" s="5"/>
      <c r="MHC21" s="5"/>
      <c r="MHD21" s="5"/>
      <c r="MHE21" s="5"/>
      <c r="MHF21" s="5"/>
      <c r="MHG21" s="5"/>
      <c r="MHH21" s="5"/>
      <c r="MHI21" s="5"/>
      <c r="MHJ21" s="5"/>
      <c r="MHK21" s="5"/>
      <c r="MHL21" s="5"/>
      <c r="MHM21" s="5"/>
      <c r="MHN21" s="5"/>
      <c r="MHO21" s="5"/>
      <c r="MHP21" s="5"/>
      <c r="MHQ21" s="5"/>
      <c r="MHR21" s="5"/>
      <c r="MHS21" s="5"/>
      <c r="MHT21" s="5"/>
      <c r="MHU21" s="5"/>
      <c r="MHV21" s="5"/>
      <c r="MHW21" s="5"/>
      <c r="MHX21" s="5"/>
      <c r="MHY21" s="5"/>
      <c r="MHZ21" s="5"/>
      <c r="MIA21" s="5"/>
      <c r="MIB21" s="5"/>
      <c r="MIC21" s="5"/>
      <c r="MID21" s="5"/>
      <c r="MIE21" s="5"/>
      <c r="MIF21" s="5"/>
      <c r="MIG21" s="5"/>
      <c r="MIH21" s="5"/>
      <c r="MII21" s="5"/>
      <c r="MIJ21" s="5"/>
      <c r="MIK21" s="5"/>
      <c r="MIL21" s="5"/>
      <c r="MIM21" s="5"/>
      <c r="MIN21" s="5"/>
      <c r="MIO21" s="5"/>
      <c r="MIP21" s="5"/>
      <c r="MIQ21" s="5"/>
      <c r="MIR21" s="5"/>
      <c r="MIS21" s="5"/>
      <c r="MIT21" s="5"/>
      <c r="MIU21" s="5"/>
      <c r="MIV21" s="5"/>
      <c r="MIW21" s="5"/>
      <c r="MIX21" s="5"/>
      <c r="MIY21" s="5"/>
      <c r="MIZ21" s="5"/>
      <c r="MJA21" s="5"/>
      <c r="MJB21" s="5"/>
      <c r="MJC21" s="5"/>
      <c r="MJD21" s="5"/>
      <c r="MJE21" s="5"/>
      <c r="MJF21" s="5"/>
      <c r="MJG21" s="5"/>
      <c r="MJH21" s="5"/>
      <c r="MJI21" s="5"/>
      <c r="MJJ21" s="5"/>
      <c r="MJK21" s="5"/>
      <c r="MJL21" s="5"/>
      <c r="MJM21" s="5"/>
      <c r="MJN21" s="5"/>
      <c r="MJO21" s="5"/>
      <c r="MJP21" s="5"/>
      <c r="MJQ21" s="5"/>
      <c r="MJR21" s="5"/>
      <c r="MJS21" s="5"/>
      <c r="MJT21" s="5"/>
      <c r="MJU21" s="5"/>
      <c r="MJV21" s="5"/>
      <c r="MJW21" s="5"/>
      <c r="MJX21" s="5"/>
      <c r="MJY21" s="5"/>
      <c r="MJZ21" s="5"/>
      <c r="MKA21" s="5"/>
      <c r="MKB21" s="5"/>
      <c r="MKC21" s="5"/>
      <c r="MKD21" s="5"/>
      <c r="MKE21" s="5"/>
      <c r="MKF21" s="5"/>
      <c r="MKG21" s="5"/>
      <c r="MKH21" s="5"/>
      <c r="MKI21" s="5"/>
      <c r="MKJ21" s="5"/>
      <c r="MKK21" s="5"/>
      <c r="MKL21" s="5"/>
      <c r="MKM21" s="5"/>
      <c r="MKN21" s="5"/>
      <c r="MKO21" s="5"/>
      <c r="MKP21" s="5"/>
      <c r="MKQ21" s="5"/>
      <c r="MKR21" s="5"/>
      <c r="MKS21" s="5"/>
      <c r="MKT21" s="5"/>
      <c r="MKU21" s="5"/>
      <c r="MKV21" s="5"/>
      <c r="MKW21" s="5"/>
      <c r="MKX21" s="5"/>
      <c r="MKY21" s="5"/>
      <c r="MKZ21" s="5"/>
      <c r="MLA21" s="5"/>
      <c r="MLB21" s="5"/>
      <c r="MLC21" s="5"/>
      <c r="MLD21" s="5"/>
      <c r="MLE21" s="5"/>
      <c r="MLF21" s="5"/>
      <c r="MLG21" s="5"/>
      <c r="MLH21" s="5"/>
      <c r="MLI21" s="5"/>
      <c r="MLJ21" s="5"/>
      <c r="MLK21" s="5"/>
      <c r="MLL21" s="5"/>
      <c r="MLM21" s="5"/>
      <c r="MLN21" s="5"/>
      <c r="MLO21" s="5"/>
      <c r="MLP21" s="5"/>
      <c r="MLQ21" s="5"/>
      <c r="MLR21" s="5"/>
      <c r="MLS21" s="5"/>
      <c r="MLT21" s="5"/>
      <c r="MLU21" s="5"/>
      <c r="MLV21" s="5"/>
      <c r="MLW21" s="5"/>
      <c r="MLX21" s="5"/>
      <c r="MLY21" s="5"/>
      <c r="MLZ21" s="5"/>
      <c r="MMA21" s="5"/>
      <c r="MMB21" s="5"/>
      <c r="MMC21" s="5"/>
      <c r="MMD21" s="5"/>
      <c r="MME21" s="5"/>
      <c r="MMF21" s="5"/>
      <c r="MMG21" s="5"/>
      <c r="MMH21" s="5"/>
      <c r="MMI21" s="5"/>
      <c r="MMJ21" s="5"/>
      <c r="MMK21" s="5"/>
      <c r="MML21" s="5"/>
      <c r="MMM21" s="5"/>
      <c r="MMN21" s="5"/>
      <c r="MMO21" s="5"/>
      <c r="MMP21" s="5"/>
      <c r="MMQ21" s="5"/>
      <c r="MMR21" s="5"/>
      <c r="MMS21" s="5"/>
      <c r="MMT21" s="5"/>
      <c r="MMU21" s="5"/>
      <c r="MMV21" s="5"/>
      <c r="MMW21" s="5"/>
      <c r="MMX21" s="5"/>
      <c r="MMY21" s="5"/>
      <c r="MMZ21" s="5"/>
      <c r="MNA21" s="5"/>
      <c r="MNB21" s="5"/>
      <c r="MNC21" s="5"/>
      <c r="MND21" s="5"/>
      <c r="MNE21" s="5"/>
      <c r="MNF21" s="5"/>
      <c r="MNG21" s="5"/>
      <c r="MNH21" s="5"/>
      <c r="MNI21" s="5"/>
      <c r="MNJ21" s="5"/>
      <c r="MNK21" s="5"/>
      <c r="MNL21" s="5"/>
      <c r="MNM21" s="5"/>
      <c r="MNN21" s="5"/>
      <c r="MNO21" s="5"/>
      <c r="MNP21" s="5"/>
      <c r="MNQ21" s="5"/>
      <c r="MNR21" s="5"/>
      <c r="MNS21" s="5"/>
      <c r="MNT21" s="5"/>
      <c r="MNU21" s="5"/>
      <c r="MNV21" s="5"/>
      <c r="MNW21" s="5"/>
      <c r="MNX21" s="5"/>
      <c r="MNY21" s="5"/>
      <c r="MNZ21" s="5"/>
      <c r="MOA21" s="5"/>
      <c r="MOB21" s="5"/>
      <c r="MOC21" s="5"/>
      <c r="MOD21" s="5"/>
      <c r="MOE21" s="5"/>
      <c r="MOF21" s="5"/>
      <c r="MOG21" s="5"/>
      <c r="MOH21" s="5"/>
      <c r="MOI21" s="5"/>
      <c r="MOJ21" s="5"/>
      <c r="MOK21" s="5"/>
      <c r="MOL21" s="5"/>
      <c r="MOM21" s="5"/>
      <c r="MON21" s="5"/>
      <c r="MOO21" s="5"/>
      <c r="MOP21" s="5"/>
      <c r="MOQ21" s="5"/>
      <c r="MOR21" s="5"/>
      <c r="MOS21" s="5"/>
      <c r="MOT21" s="5"/>
      <c r="MOU21" s="5"/>
      <c r="MOV21" s="5"/>
      <c r="MOW21" s="5"/>
      <c r="MOX21" s="5"/>
      <c r="MOY21" s="5"/>
      <c r="MOZ21" s="5"/>
      <c r="MPA21" s="5"/>
      <c r="MPB21" s="5"/>
      <c r="MPC21" s="5"/>
      <c r="MPD21" s="5"/>
      <c r="MPE21" s="5"/>
      <c r="MPF21" s="5"/>
      <c r="MPG21" s="5"/>
      <c r="MPH21" s="5"/>
      <c r="MPI21" s="5"/>
      <c r="MPJ21" s="5"/>
      <c r="MPK21" s="5"/>
      <c r="MPL21" s="5"/>
      <c r="MPM21" s="5"/>
      <c r="MPN21" s="5"/>
      <c r="MPO21" s="5"/>
      <c r="MPP21" s="5"/>
      <c r="MPQ21" s="5"/>
      <c r="MPR21" s="5"/>
      <c r="MPS21" s="5"/>
      <c r="MPT21" s="5"/>
      <c r="MPU21" s="5"/>
      <c r="MPV21" s="5"/>
      <c r="MPW21" s="5"/>
      <c r="MPX21" s="5"/>
      <c r="MPY21" s="5"/>
      <c r="MPZ21" s="5"/>
      <c r="MQA21" s="5"/>
      <c r="MQB21" s="5"/>
      <c r="MQC21" s="5"/>
      <c r="MQD21" s="5"/>
      <c r="MQE21" s="5"/>
      <c r="MQF21" s="5"/>
      <c r="MQG21" s="5"/>
      <c r="MQH21" s="5"/>
      <c r="MQI21" s="5"/>
      <c r="MQJ21" s="5"/>
      <c r="MQK21" s="5"/>
      <c r="MQL21" s="5"/>
      <c r="MQM21" s="5"/>
      <c r="MQN21" s="5"/>
      <c r="MQO21" s="5"/>
      <c r="MQP21" s="5"/>
      <c r="MQQ21" s="5"/>
      <c r="MQR21" s="5"/>
      <c r="MQS21" s="5"/>
      <c r="MQT21" s="5"/>
      <c r="MQU21" s="5"/>
      <c r="MQV21" s="5"/>
      <c r="MQW21" s="5"/>
      <c r="MQX21" s="5"/>
      <c r="MQY21" s="5"/>
      <c r="MQZ21" s="5"/>
      <c r="MRA21" s="5"/>
      <c r="MRB21" s="5"/>
      <c r="MRC21" s="5"/>
      <c r="MRD21" s="5"/>
      <c r="MRE21" s="5"/>
      <c r="MRF21" s="5"/>
      <c r="MRG21" s="5"/>
      <c r="MRH21" s="5"/>
      <c r="MRI21" s="5"/>
      <c r="MRJ21" s="5"/>
      <c r="MRK21" s="5"/>
      <c r="MRL21" s="5"/>
      <c r="MRM21" s="5"/>
      <c r="MRN21" s="5"/>
      <c r="MRO21" s="5"/>
      <c r="MRP21" s="5"/>
      <c r="MRQ21" s="5"/>
      <c r="MRR21" s="5"/>
      <c r="MRS21" s="5"/>
      <c r="MRT21" s="5"/>
      <c r="MRU21" s="5"/>
      <c r="MRV21" s="5"/>
      <c r="MRW21" s="5"/>
      <c r="MRX21" s="5"/>
      <c r="MRY21" s="5"/>
      <c r="MRZ21" s="5"/>
      <c r="MSA21" s="5"/>
      <c r="MSB21" s="5"/>
      <c r="MSC21" s="5"/>
      <c r="MSD21" s="5"/>
      <c r="MSE21" s="5"/>
      <c r="MSF21" s="5"/>
      <c r="MSG21" s="5"/>
      <c r="MSH21" s="5"/>
      <c r="MSI21" s="5"/>
      <c r="MSJ21" s="5"/>
      <c r="MSK21" s="5"/>
      <c r="MSL21" s="5"/>
      <c r="MSM21" s="5"/>
      <c r="MSN21" s="5"/>
      <c r="MSO21" s="5"/>
      <c r="MSP21" s="5"/>
      <c r="MSQ21" s="5"/>
      <c r="MSR21" s="5"/>
      <c r="MSS21" s="5"/>
      <c r="MST21" s="5"/>
      <c r="MSU21" s="5"/>
      <c r="MSV21" s="5"/>
      <c r="MSW21" s="5"/>
      <c r="MSX21" s="5"/>
      <c r="MSY21" s="5"/>
      <c r="MSZ21" s="5"/>
      <c r="MTA21" s="5"/>
      <c r="MTB21" s="5"/>
      <c r="MTC21" s="5"/>
      <c r="MTD21" s="5"/>
      <c r="MTE21" s="5"/>
      <c r="MTF21" s="5"/>
      <c r="MTG21" s="5"/>
      <c r="MTH21" s="5"/>
      <c r="MTI21" s="5"/>
      <c r="MTJ21" s="5"/>
      <c r="MTK21" s="5"/>
      <c r="MTL21" s="5"/>
      <c r="MTM21" s="5"/>
      <c r="MTN21" s="5"/>
      <c r="MTO21" s="5"/>
      <c r="MTP21" s="5"/>
      <c r="MTQ21" s="5"/>
      <c r="MTR21" s="5"/>
      <c r="MTS21" s="5"/>
      <c r="MTT21" s="5"/>
      <c r="MTU21" s="5"/>
      <c r="MTV21" s="5"/>
      <c r="MTW21" s="5"/>
      <c r="MTX21" s="5"/>
      <c r="MTY21" s="5"/>
      <c r="MTZ21" s="5"/>
      <c r="MUA21" s="5"/>
      <c r="MUB21" s="5"/>
      <c r="MUC21" s="5"/>
      <c r="MUD21" s="5"/>
      <c r="MUE21" s="5"/>
      <c r="MUF21" s="5"/>
      <c r="MUG21" s="5"/>
      <c r="MUH21" s="5"/>
      <c r="MUI21" s="5"/>
      <c r="MUJ21" s="5"/>
      <c r="MUK21" s="5"/>
      <c r="MUL21" s="5"/>
      <c r="MUM21" s="5"/>
      <c r="MUN21" s="5"/>
      <c r="MUO21" s="5"/>
      <c r="MUP21" s="5"/>
      <c r="MUQ21" s="5"/>
      <c r="MUR21" s="5"/>
      <c r="MUS21" s="5"/>
      <c r="MUT21" s="5"/>
      <c r="MUU21" s="5"/>
      <c r="MUV21" s="5"/>
      <c r="MUW21" s="5"/>
      <c r="MUX21" s="5"/>
      <c r="MUY21" s="5"/>
      <c r="MUZ21" s="5"/>
      <c r="MVA21" s="5"/>
      <c r="MVB21" s="5"/>
      <c r="MVC21" s="5"/>
      <c r="MVD21" s="5"/>
      <c r="MVE21" s="5"/>
      <c r="MVF21" s="5"/>
      <c r="MVG21" s="5"/>
      <c r="MVH21" s="5"/>
      <c r="MVI21" s="5"/>
      <c r="MVJ21" s="5"/>
      <c r="MVK21" s="5"/>
      <c r="MVL21" s="5"/>
      <c r="MVM21" s="5"/>
      <c r="MVN21" s="5"/>
      <c r="MVO21" s="5"/>
      <c r="MVP21" s="5"/>
      <c r="MVQ21" s="5"/>
      <c r="MVR21" s="5"/>
      <c r="MVS21" s="5"/>
      <c r="MVT21" s="5"/>
      <c r="MVU21" s="5"/>
      <c r="MVV21" s="5"/>
      <c r="MVW21" s="5"/>
      <c r="MVX21" s="5"/>
      <c r="MVY21" s="5"/>
      <c r="MVZ21" s="5"/>
      <c r="MWA21" s="5"/>
      <c r="MWB21" s="5"/>
      <c r="MWC21" s="5"/>
      <c r="MWD21" s="5"/>
      <c r="MWE21" s="5"/>
      <c r="MWF21" s="5"/>
      <c r="MWG21" s="5"/>
      <c r="MWH21" s="5"/>
      <c r="MWI21" s="5"/>
      <c r="MWJ21" s="5"/>
      <c r="MWK21" s="5"/>
      <c r="MWL21" s="5"/>
      <c r="MWM21" s="5"/>
      <c r="MWN21" s="5"/>
      <c r="MWO21" s="5"/>
      <c r="MWP21" s="5"/>
      <c r="MWQ21" s="5"/>
      <c r="MWR21" s="5"/>
      <c r="MWS21" s="5"/>
      <c r="MWT21" s="5"/>
      <c r="MWU21" s="5"/>
      <c r="MWV21" s="5"/>
      <c r="MWW21" s="5"/>
      <c r="MWX21" s="5"/>
      <c r="MWY21" s="5"/>
      <c r="MWZ21" s="5"/>
      <c r="MXA21" s="5"/>
      <c r="MXB21" s="5"/>
      <c r="MXC21" s="5"/>
      <c r="MXD21" s="5"/>
      <c r="MXE21" s="5"/>
      <c r="MXF21" s="5"/>
      <c r="MXG21" s="5"/>
      <c r="MXH21" s="5"/>
      <c r="MXI21" s="5"/>
      <c r="MXJ21" s="5"/>
      <c r="MXK21" s="5"/>
      <c r="MXL21" s="5"/>
      <c r="MXM21" s="5"/>
      <c r="MXN21" s="5"/>
      <c r="MXO21" s="5"/>
      <c r="MXP21" s="5"/>
      <c r="MXQ21" s="5"/>
      <c r="MXR21" s="5"/>
      <c r="MXS21" s="5"/>
      <c r="MXT21" s="5"/>
      <c r="MXU21" s="5"/>
      <c r="MXV21" s="5"/>
      <c r="MXW21" s="5"/>
      <c r="MXX21" s="5"/>
      <c r="MXY21" s="5"/>
      <c r="MXZ21" s="5"/>
      <c r="MYA21" s="5"/>
      <c r="MYB21" s="5"/>
      <c r="MYC21" s="5"/>
      <c r="MYD21" s="5"/>
      <c r="MYE21" s="5"/>
      <c r="MYF21" s="5"/>
      <c r="MYG21" s="5"/>
      <c r="MYH21" s="5"/>
      <c r="MYI21" s="5"/>
      <c r="MYJ21" s="5"/>
      <c r="MYK21" s="5"/>
      <c r="MYL21" s="5"/>
      <c r="MYM21" s="5"/>
      <c r="MYN21" s="5"/>
      <c r="MYO21" s="5"/>
      <c r="MYP21" s="5"/>
      <c r="MYQ21" s="5"/>
      <c r="MYR21" s="5"/>
      <c r="MYS21" s="5"/>
      <c r="MYT21" s="5"/>
      <c r="MYU21" s="5"/>
      <c r="MYV21" s="5"/>
      <c r="MYW21" s="5"/>
      <c r="MYX21" s="5"/>
      <c r="MYY21" s="5"/>
      <c r="MYZ21" s="5"/>
      <c r="MZA21" s="5"/>
      <c r="MZB21" s="5"/>
      <c r="MZC21" s="5"/>
      <c r="MZD21" s="5"/>
      <c r="MZE21" s="5"/>
      <c r="MZF21" s="5"/>
      <c r="MZG21" s="5"/>
      <c r="MZH21" s="5"/>
      <c r="MZI21" s="5"/>
      <c r="MZJ21" s="5"/>
      <c r="MZK21" s="5"/>
      <c r="MZL21" s="5"/>
      <c r="MZM21" s="5"/>
      <c r="MZN21" s="5"/>
      <c r="MZO21" s="5"/>
      <c r="MZP21" s="5"/>
      <c r="MZQ21" s="5"/>
      <c r="MZR21" s="5"/>
      <c r="MZS21" s="5"/>
      <c r="MZT21" s="5"/>
      <c r="MZU21" s="5"/>
      <c r="MZV21" s="5"/>
      <c r="MZW21" s="5"/>
      <c r="MZX21" s="5"/>
      <c r="MZY21" s="5"/>
      <c r="MZZ21" s="5"/>
      <c r="NAA21" s="5"/>
      <c r="NAB21" s="5"/>
      <c r="NAC21" s="5"/>
      <c r="NAD21" s="5"/>
      <c r="NAE21" s="5"/>
      <c r="NAF21" s="5"/>
      <c r="NAG21" s="5"/>
      <c r="NAH21" s="5"/>
      <c r="NAI21" s="5"/>
      <c r="NAJ21" s="5"/>
      <c r="NAK21" s="5"/>
      <c r="NAL21" s="5"/>
      <c r="NAM21" s="5"/>
      <c r="NAN21" s="5"/>
      <c r="NAO21" s="5"/>
      <c r="NAP21" s="5"/>
      <c r="NAQ21" s="5"/>
      <c r="NAR21" s="5"/>
      <c r="NAS21" s="5"/>
      <c r="NAT21" s="5"/>
      <c r="NAU21" s="5"/>
      <c r="NAV21" s="5"/>
      <c r="NAW21" s="5"/>
      <c r="NAX21" s="5"/>
      <c r="NAY21" s="5"/>
      <c r="NAZ21" s="5"/>
      <c r="NBA21" s="5"/>
      <c r="NBB21" s="5"/>
      <c r="NBC21" s="5"/>
      <c r="NBD21" s="5"/>
      <c r="NBE21" s="5"/>
      <c r="NBF21" s="5"/>
      <c r="NBG21" s="5"/>
      <c r="NBH21" s="5"/>
      <c r="NBI21" s="5"/>
      <c r="NBJ21" s="5"/>
      <c r="NBK21" s="5"/>
      <c r="NBL21" s="5"/>
      <c r="NBM21" s="5"/>
      <c r="NBN21" s="5"/>
      <c r="NBO21" s="5"/>
      <c r="NBP21" s="5"/>
      <c r="NBQ21" s="5"/>
      <c r="NBR21" s="5"/>
      <c r="NBS21" s="5"/>
      <c r="NBT21" s="5"/>
      <c r="NBU21" s="5"/>
      <c r="NBV21" s="5"/>
      <c r="NBW21" s="5"/>
      <c r="NBX21" s="5"/>
      <c r="NBY21" s="5"/>
      <c r="NBZ21" s="5"/>
      <c r="NCA21" s="5"/>
      <c r="NCB21" s="5"/>
      <c r="NCC21" s="5"/>
      <c r="NCD21" s="5"/>
      <c r="NCE21" s="5"/>
      <c r="NCF21" s="5"/>
      <c r="NCG21" s="5"/>
      <c r="NCH21" s="5"/>
      <c r="NCI21" s="5"/>
      <c r="NCJ21" s="5"/>
      <c r="NCK21" s="5"/>
      <c r="NCL21" s="5"/>
      <c r="NCM21" s="5"/>
      <c r="NCN21" s="5"/>
      <c r="NCO21" s="5"/>
      <c r="NCP21" s="5"/>
      <c r="NCQ21" s="5"/>
      <c r="NCR21" s="5"/>
      <c r="NCS21" s="5"/>
      <c r="NCT21" s="5"/>
      <c r="NCU21" s="5"/>
      <c r="NCV21" s="5"/>
      <c r="NCW21" s="5"/>
      <c r="NCX21" s="5"/>
      <c r="NCY21" s="5"/>
      <c r="NCZ21" s="5"/>
      <c r="NDA21" s="5"/>
      <c r="NDB21" s="5"/>
      <c r="NDC21" s="5"/>
      <c r="NDD21" s="5"/>
      <c r="NDE21" s="5"/>
      <c r="NDF21" s="5"/>
      <c r="NDG21" s="5"/>
      <c r="NDH21" s="5"/>
      <c r="NDI21" s="5"/>
      <c r="NDJ21" s="5"/>
      <c r="NDK21" s="5"/>
      <c r="NDL21" s="5"/>
      <c r="NDM21" s="5"/>
      <c r="NDN21" s="5"/>
      <c r="NDO21" s="5"/>
      <c r="NDP21" s="5"/>
      <c r="NDQ21" s="5"/>
      <c r="NDR21" s="5"/>
      <c r="NDS21" s="5"/>
      <c r="NDT21" s="5"/>
      <c r="NDU21" s="5"/>
      <c r="NDV21" s="5"/>
      <c r="NDW21" s="5"/>
      <c r="NDX21" s="5"/>
      <c r="NDY21" s="5"/>
      <c r="NDZ21" s="5"/>
      <c r="NEA21" s="5"/>
      <c r="NEB21" s="5"/>
      <c r="NEC21" s="5"/>
      <c r="NED21" s="5"/>
      <c r="NEE21" s="5"/>
      <c r="NEF21" s="5"/>
      <c r="NEG21" s="5"/>
      <c r="NEH21" s="5"/>
      <c r="NEI21" s="5"/>
      <c r="NEJ21" s="5"/>
      <c r="NEK21" s="5"/>
      <c r="NEL21" s="5"/>
      <c r="NEM21" s="5"/>
      <c r="NEN21" s="5"/>
      <c r="NEO21" s="5"/>
      <c r="NEP21" s="5"/>
      <c r="NEQ21" s="5"/>
      <c r="NER21" s="5"/>
      <c r="NES21" s="5"/>
      <c r="NET21" s="5"/>
      <c r="NEU21" s="5"/>
      <c r="NEV21" s="5"/>
      <c r="NEW21" s="5"/>
      <c r="NEX21" s="5"/>
      <c r="NEY21" s="5"/>
      <c r="NEZ21" s="5"/>
      <c r="NFA21" s="5"/>
      <c r="NFB21" s="5"/>
      <c r="NFC21" s="5"/>
      <c r="NFD21" s="5"/>
      <c r="NFE21" s="5"/>
      <c r="NFF21" s="5"/>
      <c r="NFG21" s="5"/>
      <c r="NFH21" s="5"/>
      <c r="NFI21" s="5"/>
      <c r="NFJ21" s="5"/>
      <c r="NFK21" s="5"/>
      <c r="NFL21" s="5"/>
      <c r="NFM21" s="5"/>
      <c r="NFN21" s="5"/>
      <c r="NFO21" s="5"/>
      <c r="NFP21" s="5"/>
      <c r="NFQ21" s="5"/>
      <c r="NFR21" s="5"/>
      <c r="NFS21" s="5"/>
      <c r="NFT21" s="5"/>
      <c r="NFU21" s="5"/>
      <c r="NFV21" s="5"/>
      <c r="NFW21" s="5"/>
      <c r="NFX21" s="5"/>
      <c r="NFY21" s="5"/>
      <c r="NFZ21" s="5"/>
      <c r="NGA21" s="5"/>
      <c r="NGB21" s="5"/>
      <c r="NGC21" s="5"/>
      <c r="NGD21" s="5"/>
      <c r="NGE21" s="5"/>
      <c r="NGF21" s="5"/>
      <c r="NGG21" s="5"/>
      <c r="NGH21" s="5"/>
      <c r="NGI21" s="5"/>
      <c r="NGJ21" s="5"/>
      <c r="NGK21" s="5"/>
      <c r="NGL21" s="5"/>
      <c r="NGM21" s="5"/>
      <c r="NGN21" s="5"/>
      <c r="NGO21" s="5"/>
      <c r="NGP21" s="5"/>
      <c r="NGQ21" s="5"/>
      <c r="NGR21" s="5"/>
      <c r="NGS21" s="5"/>
      <c r="NGT21" s="5"/>
      <c r="NGU21" s="5"/>
      <c r="NGV21" s="5"/>
      <c r="NGW21" s="5"/>
      <c r="NGX21" s="5"/>
      <c r="NGY21" s="5"/>
      <c r="NGZ21" s="5"/>
      <c r="NHA21" s="5"/>
      <c r="NHB21" s="5"/>
      <c r="NHC21" s="5"/>
      <c r="NHD21" s="5"/>
      <c r="NHE21" s="5"/>
      <c r="NHF21" s="5"/>
      <c r="NHG21" s="5"/>
      <c r="NHH21" s="5"/>
      <c r="NHI21" s="5"/>
      <c r="NHJ21" s="5"/>
      <c r="NHK21" s="5"/>
      <c r="NHL21" s="5"/>
      <c r="NHM21" s="5"/>
      <c r="NHN21" s="5"/>
      <c r="NHO21" s="5"/>
      <c r="NHP21" s="5"/>
      <c r="NHQ21" s="5"/>
      <c r="NHR21" s="5"/>
      <c r="NHS21" s="5"/>
      <c r="NHT21" s="5"/>
      <c r="NHU21" s="5"/>
      <c r="NHV21" s="5"/>
      <c r="NHW21" s="5"/>
      <c r="NHX21" s="5"/>
      <c r="NHY21" s="5"/>
      <c r="NHZ21" s="5"/>
      <c r="NIA21" s="5"/>
      <c r="NIB21" s="5"/>
      <c r="NIC21" s="5"/>
      <c r="NID21" s="5"/>
      <c r="NIE21" s="5"/>
      <c r="NIF21" s="5"/>
      <c r="NIG21" s="5"/>
      <c r="NIH21" s="5"/>
      <c r="NII21" s="5"/>
      <c r="NIJ21" s="5"/>
      <c r="NIK21" s="5"/>
      <c r="NIL21" s="5"/>
      <c r="NIM21" s="5"/>
      <c r="NIN21" s="5"/>
      <c r="NIO21" s="5"/>
      <c r="NIP21" s="5"/>
      <c r="NIQ21" s="5"/>
      <c r="NIR21" s="5"/>
      <c r="NIS21" s="5"/>
      <c r="NIT21" s="5"/>
      <c r="NIU21" s="5"/>
      <c r="NIV21" s="5"/>
      <c r="NIW21" s="5"/>
      <c r="NIX21" s="5"/>
      <c r="NIY21" s="5"/>
      <c r="NIZ21" s="5"/>
      <c r="NJA21" s="5"/>
      <c r="NJB21" s="5"/>
      <c r="NJC21" s="5"/>
      <c r="NJD21" s="5"/>
      <c r="NJE21" s="5"/>
      <c r="NJF21" s="5"/>
      <c r="NJG21" s="5"/>
      <c r="NJH21" s="5"/>
      <c r="NJI21" s="5"/>
      <c r="NJJ21" s="5"/>
      <c r="NJK21" s="5"/>
      <c r="NJL21" s="5"/>
      <c r="NJM21" s="5"/>
      <c r="NJN21" s="5"/>
      <c r="NJO21" s="5"/>
      <c r="NJP21" s="5"/>
      <c r="NJQ21" s="5"/>
      <c r="NJR21" s="5"/>
      <c r="NJS21" s="5"/>
      <c r="NJT21" s="5"/>
      <c r="NJU21" s="5"/>
      <c r="NJV21" s="5"/>
      <c r="NJW21" s="5"/>
      <c r="NJX21" s="5"/>
      <c r="NJY21" s="5"/>
      <c r="NJZ21" s="5"/>
      <c r="NKA21" s="5"/>
      <c r="NKB21" s="5"/>
      <c r="NKC21" s="5"/>
      <c r="NKD21" s="5"/>
      <c r="NKE21" s="5"/>
      <c r="NKF21" s="5"/>
      <c r="NKG21" s="5"/>
      <c r="NKH21" s="5"/>
      <c r="NKI21" s="5"/>
      <c r="NKJ21" s="5"/>
      <c r="NKK21" s="5"/>
      <c r="NKL21" s="5"/>
      <c r="NKM21" s="5"/>
      <c r="NKN21" s="5"/>
      <c r="NKO21" s="5"/>
      <c r="NKP21" s="5"/>
      <c r="NKQ21" s="5"/>
      <c r="NKR21" s="5"/>
      <c r="NKS21" s="5"/>
      <c r="NKT21" s="5"/>
      <c r="NKU21" s="5"/>
      <c r="NKV21" s="5"/>
      <c r="NKW21" s="5"/>
      <c r="NKX21" s="5"/>
      <c r="NKY21" s="5"/>
      <c r="NKZ21" s="5"/>
      <c r="NLA21" s="5"/>
      <c r="NLB21" s="5"/>
      <c r="NLC21" s="5"/>
      <c r="NLD21" s="5"/>
      <c r="NLE21" s="5"/>
      <c r="NLF21" s="5"/>
      <c r="NLG21" s="5"/>
      <c r="NLH21" s="5"/>
      <c r="NLI21" s="5"/>
      <c r="NLJ21" s="5"/>
      <c r="NLK21" s="5"/>
      <c r="NLL21" s="5"/>
      <c r="NLM21" s="5"/>
      <c r="NLN21" s="5"/>
      <c r="NLO21" s="5"/>
      <c r="NLP21" s="5"/>
      <c r="NLQ21" s="5"/>
      <c r="NLR21" s="5"/>
      <c r="NLS21" s="5"/>
      <c r="NLT21" s="5"/>
      <c r="NLU21" s="5"/>
      <c r="NLV21" s="5"/>
      <c r="NLW21" s="5"/>
      <c r="NLX21" s="5"/>
      <c r="NLY21" s="5"/>
      <c r="NLZ21" s="5"/>
      <c r="NMA21" s="5"/>
      <c r="NMB21" s="5"/>
      <c r="NMC21" s="5"/>
      <c r="NMD21" s="5"/>
      <c r="NME21" s="5"/>
      <c r="NMF21" s="5"/>
      <c r="NMG21" s="5"/>
      <c r="NMH21" s="5"/>
      <c r="NMI21" s="5"/>
      <c r="NMJ21" s="5"/>
      <c r="NMK21" s="5"/>
      <c r="NML21" s="5"/>
      <c r="NMM21" s="5"/>
      <c r="NMN21" s="5"/>
      <c r="NMO21" s="5"/>
      <c r="NMP21" s="5"/>
      <c r="NMQ21" s="5"/>
      <c r="NMR21" s="5"/>
      <c r="NMS21" s="5"/>
      <c r="NMT21" s="5"/>
      <c r="NMU21" s="5"/>
      <c r="NMV21" s="5"/>
      <c r="NMW21" s="5"/>
      <c r="NMX21" s="5"/>
      <c r="NMY21" s="5"/>
      <c r="NMZ21" s="5"/>
      <c r="NNA21" s="5"/>
      <c r="NNB21" s="5"/>
      <c r="NNC21" s="5"/>
      <c r="NND21" s="5"/>
      <c r="NNE21" s="5"/>
      <c r="NNF21" s="5"/>
      <c r="NNG21" s="5"/>
      <c r="NNH21" s="5"/>
      <c r="NNI21" s="5"/>
      <c r="NNJ21" s="5"/>
      <c r="NNK21" s="5"/>
      <c r="NNL21" s="5"/>
      <c r="NNM21" s="5"/>
      <c r="NNN21" s="5"/>
      <c r="NNO21" s="5"/>
      <c r="NNP21" s="5"/>
      <c r="NNQ21" s="5"/>
      <c r="NNR21" s="5"/>
      <c r="NNS21" s="5"/>
      <c r="NNT21" s="5"/>
      <c r="NNU21" s="5"/>
      <c r="NNV21" s="5"/>
      <c r="NNW21" s="5"/>
      <c r="NNX21" s="5"/>
      <c r="NNY21" s="5"/>
      <c r="NNZ21" s="5"/>
      <c r="NOA21" s="5"/>
      <c r="NOB21" s="5"/>
      <c r="NOC21" s="5"/>
      <c r="NOD21" s="5"/>
      <c r="NOE21" s="5"/>
      <c r="NOF21" s="5"/>
      <c r="NOG21" s="5"/>
      <c r="NOH21" s="5"/>
      <c r="NOI21" s="5"/>
      <c r="NOJ21" s="5"/>
      <c r="NOK21" s="5"/>
      <c r="NOL21" s="5"/>
      <c r="NOM21" s="5"/>
      <c r="NON21" s="5"/>
      <c r="NOO21" s="5"/>
      <c r="NOP21" s="5"/>
      <c r="NOQ21" s="5"/>
      <c r="NOR21" s="5"/>
      <c r="NOS21" s="5"/>
      <c r="NOT21" s="5"/>
      <c r="NOU21" s="5"/>
      <c r="NOV21" s="5"/>
      <c r="NOW21" s="5"/>
      <c r="NOX21" s="5"/>
      <c r="NOY21" s="5"/>
      <c r="NOZ21" s="5"/>
      <c r="NPA21" s="5"/>
      <c r="NPB21" s="5"/>
      <c r="NPC21" s="5"/>
      <c r="NPD21" s="5"/>
      <c r="NPE21" s="5"/>
      <c r="NPF21" s="5"/>
      <c r="NPG21" s="5"/>
      <c r="NPH21" s="5"/>
      <c r="NPI21" s="5"/>
      <c r="NPJ21" s="5"/>
      <c r="NPK21" s="5"/>
      <c r="NPL21" s="5"/>
      <c r="NPM21" s="5"/>
      <c r="NPN21" s="5"/>
      <c r="NPO21" s="5"/>
      <c r="NPP21" s="5"/>
      <c r="NPQ21" s="5"/>
      <c r="NPR21" s="5"/>
      <c r="NPS21" s="5"/>
      <c r="NPT21" s="5"/>
      <c r="NPU21" s="5"/>
      <c r="NPV21" s="5"/>
      <c r="NPW21" s="5"/>
      <c r="NPX21" s="5"/>
      <c r="NPY21" s="5"/>
      <c r="NPZ21" s="5"/>
      <c r="NQA21" s="5"/>
      <c r="NQB21" s="5"/>
      <c r="NQC21" s="5"/>
      <c r="NQD21" s="5"/>
      <c r="NQE21" s="5"/>
      <c r="NQF21" s="5"/>
      <c r="NQG21" s="5"/>
      <c r="NQH21" s="5"/>
      <c r="NQI21" s="5"/>
      <c r="NQJ21" s="5"/>
      <c r="NQK21" s="5"/>
      <c r="NQL21" s="5"/>
      <c r="NQM21" s="5"/>
      <c r="NQN21" s="5"/>
      <c r="NQO21" s="5"/>
      <c r="NQP21" s="5"/>
      <c r="NQQ21" s="5"/>
      <c r="NQR21" s="5"/>
      <c r="NQS21" s="5"/>
      <c r="NQT21" s="5"/>
      <c r="NQU21" s="5"/>
      <c r="NQV21" s="5"/>
      <c r="NQW21" s="5"/>
      <c r="NQX21" s="5"/>
      <c r="NQY21" s="5"/>
      <c r="NQZ21" s="5"/>
      <c r="NRA21" s="5"/>
      <c r="NRB21" s="5"/>
      <c r="NRC21" s="5"/>
      <c r="NRD21" s="5"/>
      <c r="NRE21" s="5"/>
      <c r="NRF21" s="5"/>
      <c r="NRG21" s="5"/>
      <c r="NRH21" s="5"/>
      <c r="NRI21" s="5"/>
      <c r="NRJ21" s="5"/>
      <c r="NRK21" s="5"/>
      <c r="NRL21" s="5"/>
      <c r="NRM21" s="5"/>
      <c r="NRN21" s="5"/>
      <c r="NRO21" s="5"/>
      <c r="NRP21" s="5"/>
      <c r="NRQ21" s="5"/>
      <c r="NRR21" s="5"/>
      <c r="NRS21" s="5"/>
      <c r="NRT21" s="5"/>
      <c r="NRU21" s="5"/>
      <c r="NRV21" s="5"/>
      <c r="NRW21" s="5"/>
      <c r="NRX21" s="5"/>
      <c r="NRY21" s="5"/>
      <c r="NRZ21" s="5"/>
      <c r="NSA21" s="5"/>
      <c r="NSB21" s="5"/>
      <c r="NSC21" s="5"/>
      <c r="NSD21" s="5"/>
      <c r="NSE21" s="5"/>
      <c r="NSF21" s="5"/>
      <c r="NSG21" s="5"/>
      <c r="NSH21" s="5"/>
      <c r="NSI21" s="5"/>
      <c r="NSJ21" s="5"/>
      <c r="NSK21" s="5"/>
      <c r="NSL21" s="5"/>
      <c r="NSM21" s="5"/>
      <c r="NSN21" s="5"/>
      <c r="NSO21" s="5"/>
      <c r="NSP21" s="5"/>
      <c r="NSQ21" s="5"/>
      <c r="NSR21" s="5"/>
      <c r="NSS21" s="5"/>
      <c r="NST21" s="5"/>
      <c r="NSU21" s="5"/>
      <c r="NSV21" s="5"/>
      <c r="NSW21" s="5"/>
      <c r="NSX21" s="5"/>
      <c r="NSY21" s="5"/>
      <c r="NSZ21" s="5"/>
      <c r="NTA21" s="5"/>
      <c r="NTB21" s="5"/>
      <c r="NTC21" s="5"/>
      <c r="NTD21" s="5"/>
      <c r="NTE21" s="5"/>
      <c r="NTF21" s="5"/>
      <c r="NTG21" s="5"/>
      <c r="NTH21" s="5"/>
      <c r="NTI21" s="5"/>
      <c r="NTJ21" s="5"/>
      <c r="NTK21" s="5"/>
      <c r="NTL21" s="5"/>
      <c r="NTM21" s="5"/>
      <c r="NTN21" s="5"/>
      <c r="NTO21" s="5"/>
      <c r="NTP21" s="5"/>
      <c r="NTQ21" s="5"/>
      <c r="NTR21" s="5"/>
      <c r="NTS21" s="5"/>
      <c r="NTT21" s="5"/>
      <c r="NTU21" s="5"/>
      <c r="NTV21" s="5"/>
      <c r="NTW21" s="5"/>
      <c r="NTX21" s="5"/>
      <c r="NTY21" s="5"/>
      <c r="NTZ21" s="5"/>
      <c r="NUA21" s="5"/>
      <c r="NUB21" s="5"/>
      <c r="NUC21" s="5"/>
      <c r="NUD21" s="5"/>
      <c r="NUE21" s="5"/>
      <c r="NUF21" s="5"/>
      <c r="NUG21" s="5"/>
      <c r="NUH21" s="5"/>
      <c r="NUI21" s="5"/>
      <c r="NUJ21" s="5"/>
      <c r="NUK21" s="5"/>
      <c r="NUL21" s="5"/>
      <c r="NUM21" s="5"/>
      <c r="NUN21" s="5"/>
      <c r="NUO21" s="5"/>
      <c r="NUP21" s="5"/>
      <c r="NUQ21" s="5"/>
      <c r="NUR21" s="5"/>
      <c r="NUS21" s="5"/>
      <c r="NUT21" s="5"/>
      <c r="NUU21" s="5"/>
      <c r="NUV21" s="5"/>
      <c r="NUW21" s="5"/>
      <c r="NUX21" s="5"/>
      <c r="NUY21" s="5"/>
      <c r="NUZ21" s="5"/>
      <c r="NVA21" s="5"/>
      <c r="NVB21" s="5"/>
      <c r="NVC21" s="5"/>
      <c r="NVD21" s="5"/>
      <c r="NVE21" s="5"/>
      <c r="NVF21" s="5"/>
      <c r="NVG21" s="5"/>
      <c r="NVH21" s="5"/>
      <c r="NVI21" s="5"/>
      <c r="NVJ21" s="5"/>
      <c r="NVK21" s="5"/>
      <c r="NVL21" s="5"/>
      <c r="NVM21" s="5"/>
      <c r="NVN21" s="5"/>
      <c r="NVO21" s="5"/>
      <c r="NVP21" s="5"/>
      <c r="NVQ21" s="5"/>
      <c r="NVR21" s="5"/>
      <c r="NVS21" s="5"/>
      <c r="NVT21" s="5"/>
      <c r="NVU21" s="5"/>
      <c r="NVV21" s="5"/>
      <c r="NVW21" s="5"/>
      <c r="NVX21" s="5"/>
      <c r="NVY21" s="5"/>
      <c r="NVZ21" s="5"/>
      <c r="NWA21" s="5"/>
      <c r="NWB21" s="5"/>
      <c r="NWC21" s="5"/>
      <c r="NWD21" s="5"/>
      <c r="NWE21" s="5"/>
      <c r="NWF21" s="5"/>
      <c r="NWG21" s="5"/>
      <c r="NWH21" s="5"/>
      <c r="NWI21" s="5"/>
      <c r="NWJ21" s="5"/>
      <c r="NWK21" s="5"/>
      <c r="NWL21" s="5"/>
      <c r="NWM21" s="5"/>
      <c r="NWN21" s="5"/>
      <c r="NWO21" s="5"/>
      <c r="NWP21" s="5"/>
      <c r="NWQ21" s="5"/>
      <c r="NWR21" s="5"/>
      <c r="NWS21" s="5"/>
      <c r="NWT21" s="5"/>
      <c r="NWU21" s="5"/>
      <c r="NWV21" s="5"/>
      <c r="NWW21" s="5"/>
      <c r="NWX21" s="5"/>
      <c r="NWY21" s="5"/>
      <c r="NWZ21" s="5"/>
      <c r="NXA21" s="5"/>
      <c r="NXB21" s="5"/>
      <c r="NXC21" s="5"/>
      <c r="NXD21" s="5"/>
      <c r="NXE21" s="5"/>
      <c r="NXF21" s="5"/>
      <c r="NXG21" s="5"/>
      <c r="NXH21" s="5"/>
      <c r="NXI21" s="5"/>
      <c r="NXJ21" s="5"/>
      <c r="NXK21" s="5"/>
      <c r="NXL21" s="5"/>
      <c r="NXM21" s="5"/>
      <c r="NXN21" s="5"/>
      <c r="NXO21" s="5"/>
      <c r="NXP21" s="5"/>
      <c r="NXQ21" s="5"/>
      <c r="NXR21" s="5"/>
      <c r="NXS21" s="5"/>
      <c r="NXT21" s="5"/>
      <c r="NXU21" s="5"/>
      <c r="NXV21" s="5"/>
      <c r="NXW21" s="5"/>
      <c r="NXX21" s="5"/>
      <c r="NXY21" s="5"/>
      <c r="NXZ21" s="5"/>
      <c r="NYA21" s="5"/>
      <c r="NYB21" s="5"/>
      <c r="NYC21" s="5"/>
      <c r="NYD21" s="5"/>
      <c r="NYE21" s="5"/>
      <c r="NYF21" s="5"/>
      <c r="NYG21" s="5"/>
      <c r="NYH21" s="5"/>
      <c r="NYI21" s="5"/>
      <c r="NYJ21" s="5"/>
      <c r="NYK21" s="5"/>
      <c r="NYL21" s="5"/>
      <c r="NYM21" s="5"/>
      <c r="NYN21" s="5"/>
      <c r="NYO21" s="5"/>
      <c r="NYP21" s="5"/>
      <c r="NYQ21" s="5"/>
      <c r="NYR21" s="5"/>
      <c r="NYS21" s="5"/>
      <c r="NYT21" s="5"/>
      <c r="NYU21" s="5"/>
      <c r="NYV21" s="5"/>
      <c r="NYW21" s="5"/>
      <c r="NYX21" s="5"/>
      <c r="NYY21" s="5"/>
      <c r="NYZ21" s="5"/>
      <c r="NZA21" s="5"/>
      <c r="NZB21" s="5"/>
      <c r="NZC21" s="5"/>
      <c r="NZD21" s="5"/>
      <c r="NZE21" s="5"/>
      <c r="NZF21" s="5"/>
      <c r="NZG21" s="5"/>
      <c r="NZH21" s="5"/>
      <c r="NZI21" s="5"/>
      <c r="NZJ21" s="5"/>
      <c r="NZK21" s="5"/>
      <c r="NZL21" s="5"/>
      <c r="NZM21" s="5"/>
      <c r="NZN21" s="5"/>
      <c r="NZO21" s="5"/>
      <c r="NZP21" s="5"/>
      <c r="NZQ21" s="5"/>
      <c r="NZR21" s="5"/>
      <c r="NZS21" s="5"/>
      <c r="NZT21" s="5"/>
      <c r="NZU21" s="5"/>
      <c r="NZV21" s="5"/>
      <c r="NZW21" s="5"/>
      <c r="NZX21" s="5"/>
      <c r="NZY21" s="5"/>
      <c r="NZZ21" s="5"/>
      <c r="OAA21" s="5"/>
      <c r="OAB21" s="5"/>
      <c r="OAC21" s="5"/>
      <c r="OAD21" s="5"/>
      <c r="OAE21" s="5"/>
      <c r="OAF21" s="5"/>
      <c r="OAG21" s="5"/>
      <c r="OAH21" s="5"/>
      <c r="OAI21" s="5"/>
      <c r="OAJ21" s="5"/>
      <c r="OAK21" s="5"/>
      <c r="OAL21" s="5"/>
      <c r="OAM21" s="5"/>
      <c r="OAN21" s="5"/>
      <c r="OAO21" s="5"/>
      <c r="OAP21" s="5"/>
      <c r="OAQ21" s="5"/>
      <c r="OAR21" s="5"/>
      <c r="OAS21" s="5"/>
      <c r="OAT21" s="5"/>
      <c r="OAU21" s="5"/>
      <c r="OAV21" s="5"/>
      <c r="OAW21" s="5"/>
      <c r="OAX21" s="5"/>
      <c r="OAY21" s="5"/>
      <c r="OAZ21" s="5"/>
      <c r="OBA21" s="5"/>
      <c r="OBB21" s="5"/>
      <c r="OBC21" s="5"/>
      <c r="OBD21" s="5"/>
      <c r="OBE21" s="5"/>
      <c r="OBF21" s="5"/>
      <c r="OBG21" s="5"/>
      <c r="OBH21" s="5"/>
      <c r="OBI21" s="5"/>
      <c r="OBJ21" s="5"/>
      <c r="OBK21" s="5"/>
      <c r="OBL21" s="5"/>
      <c r="OBM21" s="5"/>
      <c r="OBN21" s="5"/>
      <c r="OBO21" s="5"/>
      <c r="OBP21" s="5"/>
      <c r="OBQ21" s="5"/>
      <c r="OBR21" s="5"/>
      <c r="OBS21" s="5"/>
      <c r="OBT21" s="5"/>
      <c r="OBU21" s="5"/>
      <c r="OBV21" s="5"/>
      <c r="OBW21" s="5"/>
      <c r="OBX21" s="5"/>
      <c r="OBY21" s="5"/>
      <c r="OBZ21" s="5"/>
      <c r="OCA21" s="5"/>
      <c r="OCB21" s="5"/>
      <c r="OCC21" s="5"/>
      <c r="OCD21" s="5"/>
      <c r="OCE21" s="5"/>
      <c r="OCF21" s="5"/>
      <c r="OCG21" s="5"/>
      <c r="OCH21" s="5"/>
      <c r="OCI21" s="5"/>
      <c r="OCJ21" s="5"/>
      <c r="OCK21" s="5"/>
      <c r="OCL21" s="5"/>
      <c r="OCM21" s="5"/>
      <c r="OCN21" s="5"/>
      <c r="OCO21" s="5"/>
      <c r="OCP21" s="5"/>
      <c r="OCQ21" s="5"/>
      <c r="OCR21" s="5"/>
      <c r="OCS21" s="5"/>
      <c r="OCT21" s="5"/>
      <c r="OCU21" s="5"/>
      <c r="OCV21" s="5"/>
      <c r="OCW21" s="5"/>
      <c r="OCX21" s="5"/>
      <c r="OCY21" s="5"/>
      <c r="OCZ21" s="5"/>
      <c r="ODA21" s="5"/>
      <c r="ODB21" s="5"/>
      <c r="ODC21" s="5"/>
      <c r="ODD21" s="5"/>
      <c r="ODE21" s="5"/>
      <c r="ODF21" s="5"/>
      <c r="ODG21" s="5"/>
      <c r="ODH21" s="5"/>
      <c r="ODI21" s="5"/>
      <c r="ODJ21" s="5"/>
      <c r="ODK21" s="5"/>
      <c r="ODL21" s="5"/>
      <c r="ODM21" s="5"/>
      <c r="ODN21" s="5"/>
      <c r="ODO21" s="5"/>
      <c r="ODP21" s="5"/>
      <c r="ODQ21" s="5"/>
      <c r="ODR21" s="5"/>
      <c r="ODS21" s="5"/>
      <c r="ODT21" s="5"/>
      <c r="ODU21" s="5"/>
      <c r="ODV21" s="5"/>
      <c r="ODW21" s="5"/>
      <c r="ODX21" s="5"/>
      <c r="ODY21" s="5"/>
      <c r="ODZ21" s="5"/>
      <c r="OEA21" s="5"/>
      <c r="OEB21" s="5"/>
      <c r="OEC21" s="5"/>
      <c r="OED21" s="5"/>
      <c r="OEE21" s="5"/>
      <c r="OEF21" s="5"/>
      <c r="OEG21" s="5"/>
      <c r="OEH21" s="5"/>
      <c r="OEI21" s="5"/>
      <c r="OEJ21" s="5"/>
      <c r="OEK21" s="5"/>
      <c r="OEL21" s="5"/>
      <c r="OEM21" s="5"/>
      <c r="OEN21" s="5"/>
      <c r="OEO21" s="5"/>
      <c r="OEP21" s="5"/>
      <c r="OEQ21" s="5"/>
      <c r="OER21" s="5"/>
      <c r="OES21" s="5"/>
      <c r="OET21" s="5"/>
      <c r="OEU21" s="5"/>
      <c r="OEV21" s="5"/>
      <c r="OEW21" s="5"/>
      <c r="OEX21" s="5"/>
      <c r="OEY21" s="5"/>
      <c r="OEZ21" s="5"/>
      <c r="OFA21" s="5"/>
      <c r="OFB21" s="5"/>
      <c r="OFC21" s="5"/>
      <c r="OFD21" s="5"/>
      <c r="OFE21" s="5"/>
      <c r="OFF21" s="5"/>
      <c r="OFG21" s="5"/>
      <c r="OFH21" s="5"/>
      <c r="OFI21" s="5"/>
      <c r="OFJ21" s="5"/>
      <c r="OFK21" s="5"/>
      <c r="OFL21" s="5"/>
      <c r="OFM21" s="5"/>
      <c r="OFN21" s="5"/>
      <c r="OFO21" s="5"/>
      <c r="OFP21" s="5"/>
      <c r="OFQ21" s="5"/>
      <c r="OFR21" s="5"/>
      <c r="OFS21" s="5"/>
      <c r="OFT21" s="5"/>
      <c r="OFU21" s="5"/>
      <c r="OFV21" s="5"/>
      <c r="OFW21" s="5"/>
      <c r="OFX21" s="5"/>
      <c r="OFY21" s="5"/>
      <c r="OFZ21" s="5"/>
      <c r="OGA21" s="5"/>
      <c r="OGB21" s="5"/>
      <c r="OGC21" s="5"/>
      <c r="OGD21" s="5"/>
      <c r="OGE21" s="5"/>
      <c r="OGF21" s="5"/>
      <c r="OGG21" s="5"/>
      <c r="OGH21" s="5"/>
      <c r="OGI21" s="5"/>
      <c r="OGJ21" s="5"/>
      <c r="OGK21" s="5"/>
      <c r="OGL21" s="5"/>
      <c r="OGM21" s="5"/>
      <c r="OGN21" s="5"/>
      <c r="OGO21" s="5"/>
      <c r="OGP21" s="5"/>
      <c r="OGQ21" s="5"/>
      <c r="OGR21" s="5"/>
      <c r="OGS21" s="5"/>
      <c r="OGT21" s="5"/>
      <c r="OGU21" s="5"/>
      <c r="OGV21" s="5"/>
      <c r="OGW21" s="5"/>
      <c r="OGX21" s="5"/>
      <c r="OGY21" s="5"/>
      <c r="OGZ21" s="5"/>
      <c r="OHA21" s="5"/>
      <c r="OHB21" s="5"/>
      <c r="OHC21" s="5"/>
      <c r="OHD21" s="5"/>
      <c r="OHE21" s="5"/>
      <c r="OHF21" s="5"/>
      <c r="OHG21" s="5"/>
      <c r="OHH21" s="5"/>
      <c r="OHI21" s="5"/>
      <c r="OHJ21" s="5"/>
      <c r="OHK21" s="5"/>
      <c r="OHL21" s="5"/>
      <c r="OHM21" s="5"/>
      <c r="OHN21" s="5"/>
      <c r="OHO21" s="5"/>
      <c r="OHP21" s="5"/>
      <c r="OHQ21" s="5"/>
      <c r="OHR21" s="5"/>
      <c r="OHS21" s="5"/>
      <c r="OHT21" s="5"/>
      <c r="OHU21" s="5"/>
      <c r="OHV21" s="5"/>
      <c r="OHW21" s="5"/>
      <c r="OHX21" s="5"/>
      <c r="OHY21" s="5"/>
      <c r="OHZ21" s="5"/>
      <c r="OIA21" s="5"/>
      <c r="OIB21" s="5"/>
      <c r="OIC21" s="5"/>
      <c r="OID21" s="5"/>
      <c r="OIE21" s="5"/>
      <c r="OIF21" s="5"/>
      <c r="OIG21" s="5"/>
      <c r="OIH21" s="5"/>
      <c r="OII21" s="5"/>
      <c r="OIJ21" s="5"/>
      <c r="OIK21" s="5"/>
      <c r="OIL21" s="5"/>
      <c r="OIM21" s="5"/>
      <c r="OIN21" s="5"/>
      <c r="OIO21" s="5"/>
      <c r="OIP21" s="5"/>
      <c r="OIQ21" s="5"/>
      <c r="OIR21" s="5"/>
      <c r="OIS21" s="5"/>
      <c r="OIT21" s="5"/>
      <c r="OIU21" s="5"/>
      <c r="OIV21" s="5"/>
      <c r="OIW21" s="5"/>
      <c r="OIX21" s="5"/>
      <c r="OIY21" s="5"/>
      <c r="OIZ21" s="5"/>
      <c r="OJA21" s="5"/>
      <c r="OJB21" s="5"/>
      <c r="OJC21" s="5"/>
      <c r="OJD21" s="5"/>
      <c r="OJE21" s="5"/>
      <c r="OJF21" s="5"/>
      <c r="OJG21" s="5"/>
      <c r="OJH21" s="5"/>
      <c r="OJI21" s="5"/>
      <c r="OJJ21" s="5"/>
      <c r="OJK21" s="5"/>
      <c r="OJL21" s="5"/>
      <c r="OJM21" s="5"/>
      <c r="OJN21" s="5"/>
      <c r="OJO21" s="5"/>
      <c r="OJP21" s="5"/>
      <c r="OJQ21" s="5"/>
      <c r="OJR21" s="5"/>
      <c r="OJS21" s="5"/>
      <c r="OJT21" s="5"/>
      <c r="OJU21" s="5"/>
      <c r="OJV21" s="5"/>
      <c r="OJW21" s="5"/>
      <c r="OJX21" s="5"/>
      <c r="OJY21" s="5"/>
      <c r="OJZ21" s="5"/>
      <c r="OKA21" s="5"/>
      <c r="OKB21" s="5"/>
      <c r="OKC21" s="5"/>
      <c r="OKD21" s="5"/>
      <c r="OKE21" s="5"/>
      <c r="OKF21" s="5"/>
      <c r="OKG21" s="5"/>
      <c r="OKH21" s="5"/>
      <c r="OKI21" s="5"/>
      <c r="OKJ21" s="5"/>
      <c r="OKK21" s="5"/>
      <c r="OKL21" s="5"/>
      <c r="OKM21" s="5"/>
      <c r="OKN21" s="5"/>
      <c r="OKO21" s="5"/>
      <c r="OKP21" s="5"/>
      <c r="OKQ21" s="5"/>
      <c r="OKR21" s="5"/>
      <c r="OKS21" s="5"/>
      <c r="OKT21" s="5"/>
      <c r="OKU21" s="5"/>
      <c r="OKV21" s="5"/>
      <c r="OKW21" s="5"/>
      <c r="OKX21" s="5"/>
      <c r="OKY21" s="5"/>
      <c r="OKZ21" s="5"/>
      <c r="OLA21" s="5"/>
      <c r="OLB21" s="5"/>
      <c r="OLC21" s="5"/>
      <c r="OLD21" s="5"/>
      <c r="OLE21" s="5"/>
      <c r="OLF21" s="5"/>
      <c r="OLG21" s="5"/>
      <c r="OLH21" s="5"/>
      <c r="OLI21" s="5"/>
      <c r="OLJ21" s="5"/>
      <c r="OLK21" s="5"/>
      <c r="OLL21" s="5"/>
      <c r="OLM21" s="5"/>
      <c r="OLN21" s="5"/>
      <c r="OLO21" s="5"/>
      <c r="OLP21" s="5"/>
      <c r="OLQ21" s="5"/>
      <c r="OLR21" s="5"/>
      <c r="OLS21" s="5"/>
      <c r="OLT21" s="5"/>
      <c r="OLU21" s="5"/>
      <c r="OLV21" s="5"/>
      <c r="OLW21" s="5"/>
      <c r="OLX21" s="5"/>
      <c r="OLY21" s="5"/>
      <c r="OLZ21" s="5"/>
      <c r="OMA21" s="5"/>
      <c r="OMB21" s="5"/>
      <c r="OMC21" s="5"/>
      <c r="OMD21" s="5"/>
      <c r="OME21" s="5"/>
      <c r="OMF21" s="5"/>
      <c r="OMG21" s="5"/>
      <c r="OMH21" s="5"/>
      <c r="OMI21" s="5"/>
      <c r="OMJ21" s="5"/>
      <c r="OMK21" s="5"/>
      <c r="OML21" s="5"/>
      <c r="OMM21" s="5"/>
      <c r="OMN21" s="5"/>
      <c r="OMO21" s="5"/>
      <c r="OMP21" s="5"/>
      <c r="OMQ21" s="5"/>
      <c r="OMR21" s="5"/>
      <c r="OMS21" s="5"/>
      <c r="OMT21" s="5"/>
      <c r="OMU21" s="5"/>
      <c r="OMV21" s="5"/>
      <c r="OMW21" s="5"/>
      <c r="OMX21" s="5"/>
      <c r="OMY21" s="5"/>
      <c r="OMZ21" s="5"/>
      <c r="ONA21" s="5"/>
      <c r="ONB21" s="5"/>
      <c r="ONC21" s="5"/>
      <c r="OND21" s="5"/>
      <c r="ONE21" s="5"/>
      <c r="ONF21" s="5"/>
      <c r="ONG21" s="5"/>
      <c r="ONH21" s="5"/>
      <c r="ONI21" s="5"/>
      <c r="ONJ21" s="5"/>
      <c r="ONK21" s="5"/>
      <c r="ONL21" s="5"/>
      <c r="ONM21" s="5"/>
      <c r="ONN21" s="5"/>
      <c r="ONO21" s="5"/>
      <c r="ONP21" s="5"/>
      <c r="ONQ21" s="5"/>
      <c r="ONR21" s="5"/>
      <c r="ONS21" s="5"/>
      <c r="ONT21" s="5"/>
      <c r="ONU21" s="5"/>
      <c r="ONV21" s="5"/>
      <c r="ONW21" s="5"/>
      <c r="ONX21" s="5"/>
      <c r="ONY21" s="5"/>
      <c r="ONZ21" s="5"/>
      <c r="OOA21" s="5"/>
      <c r="OOB21" s="5"/>
      <c r="OOC21" s="5"/>
      <c r="OOD21" s="5"/>
      <c r="OOE21" s="5"/>
      <c r="OOF21" s="5"/>
      <c r="OOG21" s="5"/>
      <c r="OOH21" s="5"/>
      <c r="OOI21" s="5"/>
      <c r="OOJ21" s="5"/>
      <c r="OOK21" s="5"/>
      <c r="OOL21" s="5"/>
      <c r="OOM21" s="5"/>
      <c r="OON21" s="5"/>
      <c r="OOO21" s="5"/>
      <c r="OOP21" s="5"/>
      <c r="OOQ21" s="5"/>
      <c r="OOR21" s="5"/>
      <c r="OOS21" s="5"/>
      <c r="OOT21" s="5"/>
      <c r="OOU21" s="5"/>
      <c r="OOV21" s="5"/>
      <c r="OOW21" s="5"/>
      <c r="OOX21" s="5"/>
      <c r="OOY21" s="5"/>
      <c r="OOZ21" s="5"/>
      <c r="OPA21" s="5"/>
      <c r="OPB21" s="5"/>
      <c r="OPC21" s="5"/>
      <c r="OPD21" s="5"/>
      <c r="OPE21" s="5"/>
      <c r="OPF21" s="5"/>
      <c r="OPG21" s="5"/>
      <c r="OPH21" s="5"/>
      <c r="OPI21" s="5"/>
      <c r="OPJ21" s="5"/>
      <c r="OPK21" s="5"/>
      <c r="OPL21" s="5"/>
      <c r="OPM21" s="5"/>
      <c r="OPN21" s="5"/>
      <c r="OPO21" s="5"/>
      <c r="OPP21" s="5"/>
      <c r="OPQ21" s="5"/>
      <c r="OPR21" s="5"/>
      <c r="OPS21" s="5"/>
      <c r="OPT21" s="5"/>
      <c r="OPU21" s="5"/>
      <c r="OPV21" s="5"/>
      <c r="OPW21" s="5"/>
      <c r="OPX21" s="5"/>
      <c r="OPY21" s="5"/>
      <c r="OPZ21" s="5"/>
      <c r="OQA21" s="5"/>
      <c r="OQB21" s="5"/>
      <c r="OQC21" s="5"/>
      <c r="OQD21" s="5"/>
      <c r="OQE21" s="5"/>
      <c r="OQF21" s="5"/>
      <c r="OQG21" s="5"/>
      <c r="OQH21" s="5"/>
      <c r="OQI21" s="5"/>
      <c r="OQJ21" s="5"/>
      <c r="OQK21" s="5"/>
      <c r="OQL21" s="5"/>
      <c r="OQM21" s="5"/>
      <c r="OQN21" s="5"/>
      <c r="OQO21" s="5"/>
      <c r="OQP21" s="5"/>
      <c r="OQQ21" s="5"/>
      <c r="OQR21" s="5"/>
      <c r="OQS21" s="5"/>
      <c r="OQT21" s="5"/>
      <c r="OQU21" s="5"/>
      <c r="OQV21" s="5"/>
      <c r="OQW21" s="5"/>
      <c r="OQX21" s="5"/>
      <c r="OQY21" s="5"/>
      <c r="OQZ21" s="5"/>
      <c r="ORA21" s="5"/>
      <c r="ORB21" s="5"/>
      <c r="ORC21" s="5"/>
      <c r="ORD21" s="5"/>
      <c r="ORE21" s="5"/>
      <c r="ORF21" s="5"/>
      <c r="ORG21" s="5"/>
      <c r="ORH21" s="5"/>
      <c r="ORI21" s="5"/>
      <c r="ORJ21" s="5"/>
      <c r="ORK21" s="5"/>
      <c r="ORL21" s="5"/>
      <c r="ORM21" s="5"/>
      <c r="ORN21" s="5"/>
      <c r="ORO21" s="5"/>
      <c r="ORP21" s="5"/>
      <c r="ORQ21" s="5"/>
      <c r="ORR21" s="5"/>
      <c r="ORS21" s="5"/>
      <c r="ORT21" s="5"/>
      <c r="ORU21" s="5"/>
      <c r="ORV21" s="5"/>
      <c r="ORW21" s="5"/>
      <c r="ORX21" s="5"/>
      <c r="ORY21" s="5"/>
      <c r="ORZ21" s="5"/>
      <c r="OSA21" s="5"/>
      <c r="OSB21" s="5"/>
      <c r="OSC21" s="5"/>
      <c r="OSD21" s="5"/>
      <c r="OSE21" s="5"/>
      <c r="OSF21" s="5"/>
      <c r="OSG21" s="5"/>
      <c r="OSH21" s="5"/>
      <c r="OSI21" s="5"/>
      <c r="OSJ21" s="5"/>
      <c r="OSK21" s="5"/>
      <c r="OSL21" s="5"/>
      <c r="OSM21" s="5"/>
      <c r="OSN21" s="5"/>
      <c r="OSO21" s="5"/>
      <c r="OSP21" s="5"/>
      <c r="OSQ21" s="5"/>
      <c r="OSR21" s="5"/>
      <c r="OSS21" s="5"/>
      <c r="OST21" s="5"/>
      <c r="OSU21" s="5"/>
      <c r="OSV21" s="5"/>
      <c r="OSW21" s="5"/>
      <c r="OSX21" s="5"/>
      <c r="OSY21" s="5"/>
      <c r="OSZ21" s="5"/>
      <c r="OTA21" s="5"/>
      <c r="OTB21" s="5"/>
      <c r="OTC21" s="5"/>
      <c r="OTD21" s="5"/>
      <c r="OTE21" s="5"/>
      <c r="OTF21" s="5"/>
      <c r="OTG21" s="5"/>
      <c r="OTH21" s="5"/>
      <c r="OTI21" s="5"/>
      <c r="OTJ21" s="5"/>
      <c r="OTK21" s="5"/>
      <c r="OTL21" s="5"/>
      <c r="OTM21" s="5"/>
      <c r="OTN21" s="5"/>
      <c r="OTO21" s="5"/>
      <c r="OTP21" s="5"/>
      <c r="OTQ21" s="5"/>
      <c r="OTR21" s="5"/>
      <c r="OTS21" s="5"/>
      <c r="OTT21" s="5"/>
      <c r="OTU21" s="5"/>
      <c r="OTV21" s="5"/>
      <c r="OTW21" s="5"/>
      <c r="OTX21" s="5"/>
      <c r="OTY21" s="5"/>
      <c r="OTZ21" s="5"/>
      <c r="OUA21" s="5"/>
      <c r="OUB21" s="5"/>
      <c r="OUC21" s="5"/>
      <c r="OUD21" s="5"/>
      <c r="OUE21" s="5"/>
      <c r="OUF21" s="5"/>
      <c r="OUG21" s="5"/>
      <c r="OUH21" s="5"/>
      <c r="OUI21" s="5"/>
      <c r="OUJ21" s="5"/>
      <c r="OUK21" s="5"/>
      <c r="OUL21" s="5"/>
      <c r="OUM21" s="5"/>
      <c r="OUN21" s="5"/>
      <c r="OUO21" s="5"/>
      <c r="OUP21" s="5"/>
      <c r="OUQ21" s="5"/>
      <c r="OUR21" s="5"/>
      <c r="OUS21" s="5"/>
      <c r="OUT21" s="5"/>
      <c r="OUU21" s="5"/>
      <c r="OUV21" s="5"/>
      <c r="OUW21" s="5"/>
      <c r="OUX21" s="5"/>
      <c r="OUY21" s="5"/>
      <c r="OUZ21" s="5"/>
      <c r="OVA21" s="5"/>
      <c r="OVB21" s="5"/>
      <c r="OVC21" s="5"/>
      <c r="OVD21" s="5"/>
      <c r="OVE21" s="5"/>
      <c r="OVF21" s="5"/>
      <c r="OVG21" s="5"/>
      <c r="OVH21" s="5"/>
      <c r="OVI21" s="5"/>
      <c r="OVJ21" s="5"/>
      <c r="OVK21" s="5"/>
      <c r="OVL21" s="5"/>
      <c r="OVM21" s="5"/>
      <c r="OVN21" s="5"/>
      <c r="OVO21" s="5"/>
      <c r="OVP21" s="5"/>
      <c r="OVQ21" s="5"/>
      <c r="OVR21" s="5"/>
      <c r="OVS21" s="5"/>
      <c r="OVT21" s="5"/>
      <c r="OVU21" s="5"/>
      <c r="OVV21" s="5"/>
      <c r="OVW21" s="5"/>
      <c r="OVX21" s="5"/>
      <c r="OVY21" s="5"/>
      <c r="OVZ21" s="5"/>
      <c r="OWA21" s="5"/>
      <c r="OWB21" s="5"/>
      <c r="OWC21" s="5"/>
      <c r="OWD21" s="5"/>
      <c r="OWE21" s="5"/>
      <c r="OWF21" s="5"/>
      <c r="OWG21" s="5"/>
      <c r="OWH21" s="5"/>
      <c r="OWI21" s="5"/>
      <c r="OWJ21" s="5"/>
      <c r="OWK21" s="5"/>
      <c r="OWL21" s="5"/>
      <c r="OWM21" s="5"/>
      <c r="OWN21" s="5"/>
      <c r="OWO21" s="5"/>
      <c r="OWP21" s="5"/>
      <c r="OWQ21" s="5"/>
      <c r="OWR21" s="5"/>
      <c r="OWS21" s="5"/>
      <c r="OWT21" s="5"/>
      <c r="OWU21" s="5"/>
      <c r="OWV21" s="5"/>
      <c r="OWW21" s="5"/>
      <c r="OWX21" s="5"/>
      <c r="OWY21" s="5"/>
      <c r="OWZ21" s="5"/>
      <c r="OXA21" s="5"/>
      <c r="OXB21" s="5"/>
      <c r="OXC21" s="5"/>
      <c r="OXD21" s="5"/>
      <c r="OXE21" s="5"/>
      <c r="OXF21" s="5"/>
      <c r="OXG21" s="5"/>
      <c r="OXH21" s="5"/>
      <c r="OXI21" s="5"/>
      <c r="OXJ21" s="5"/>
      <c r="OXK21" s="5"/>
      <c r="OXL21" s="5"/>
      <c r="OXM21" s="5"/>
      <c r="OXN21" s="5"/>
      <c r="OXO21" s="5"/>
      <c r="OXP21" s="5"/>
      <c r="OXQ21" s="5"/>
      <c r="OXR21" s="5"/>
      <c r="OXS21" s="5"/>
      <c r="OXT21" s="5"/>
      <c r="OXU21" s="5"/>
      <c r="OXV21" s="5"/>
      <c r="OXW21" s="5"/>
      <c r="OXX21" s="5"/>
      <c r="OXY21" s="5"/>
      <c r="OXZ21" s="5"/>
      <c r="OYA21" s="5"/>
      <c r="OYB21" s="5"/>
      <c r="OYC21" s="5"/>
      <c r="OYD21" s="5"/>
      <c r="OYE21" s="5"/>
      <c r="OYF21" s="5"/>
      <c r="OYG21" s="5"/>
      <c r="OYH21" s="5"/>
      <c r="OYI21" s="5"/>
      <c r="OYJ21" s="5"/>
      <c r="OYK21" s="5"/>
      <c r="OYL21" s="5"/>
      <c r="OYM21" s="5"/>
      <c r="OYN21" s="5"/>
      <c r="OYO21" s="5"/>
      <c r="OYP21" s="5"/>
      <c r="OYQ21" s="5"/>
      <c r="OYR21" s="5"/>
      <c r="OYS21" s="5"/>
      <c r="OYT21" s="5"/>
      <c r="OYU21" s="5"/>
      <c r="OYV21" s="5"/>
      <c r="OYW21" s="5"/>
      <c r="OYX21" s="5"/>
      <c r="OYY21" s="5"/>
      <c r="OYZ21" s="5"/>
      <c r="OZA21" s="5"/>
      <c r="OZB21" s="5"/>
      <c r="OZC21" s="5"/>
      <c r="OZD21" s="5"/>
      <c r="OZE21" s="5"/>
      <c r="OZF21" s="5"/>
      <c r="OZG21" s="5"/>
      <c r="OZH21" s="5"/>
      <c r="OZI21" s="5"/>
      <c r="OZJ21" s="5"/>
      <c r="OZK21" s="5"/>
      <c r="OZL21" s="5"/>
      <c r="OZM21" s="5"/>
      <c r="OZN21" s="5"/>
      <c r="OZO21" s="5"/>
      <c r="OZP21" s="5"/>
      <c r="OZQ21" s="5"/>
      <c r="OZR21" s="5"/>
      <c r="OZS21" s="5"/>
      <c r="OZT21" s="5"/>
      <c r="OZU21" s="5"/>
      <c r="OZV21" s="5"/>
      <c r="OZW21" s="5"/>
      <c r="OZX21" s="5"/>
      <c r="OZY21" s="5"/>
      <c r="OZZ21" s="5"/>
      <c r="PAA21" s="5"/>
      <c r="PAB21" s="5"/>
      <c r="PAC21" s="5"/>
      <c r="PAD21" s="5"/>
      <c r="PAE21" s="5"/>
      <c r="PAF21" s="5"/>
      <c r="PAG21" s="5"/>
      <c r="PAH21" s="5"/>
      <c r="PAI21" s="5"/>
      <c r="PAJ21" s="5"/>
      <c r="PAK21" s="5"/>
      <c r="PAL21" s="5"/>
      <c r="PAM21" s="5"/>
      <c r="PAN21" s="5"/>
      <c r="PAO21" s="5"/>
      <c r="PAP21" s="5"/>
      <c r="PAQ21" s="5"/>
      <c r="PAR21" s="5"/>
      <c r="PAS21" s="5"/>
      <c r="PAT21" s="5"/>
      <c r="PAU21" s="5"/>
      <c r="PAV21" s="5"/>
      <c r="PAW21" s="5"/>
      <c r="PAX21" s="5"/>
      <c r="PAY21" s="5"/>
      <c r="PAZ21" s="5"/>
      <c r="PBA21" s="5"/>
      <c r="PBB21" s="5"/>
      <c r="PBC21" s="5"/>
      <c r="PBD21" s="5"/>
      <c r="PBE21" s="5"/>
      <c r="PBF21" s="5"/>
      <c r="PBG21" s="5"/>
      <c r="PBH21" s="5"/>
      <c r="PBI21" s="5"/>
      <c r="PBJ21" s="5"/>
      <c r="PBK21" s="5"/>
      <c r="PBL21" s="5"/>
      <c r="PBM21" s="5"/>
      <c r="PBN21" s="5"/>
      <c r="PBO21" s="5"/>
      <c r="PBP21" s="5"/>
      <c r="PBQ21" s="5"/>
      <c r="PBR21" s="5"/>
      <c r="PBS21" s="5"/>
      <c r="PBT21" s="5"/>
      <c r="PBU21" s="5"/>
      <c r="PBV21" s="5"/>
      <c r="PBW21" s="5"/>
      <c r="PBX21" s="5"/>
      <c r="PBY21" s="5"/>
      <c r="PBZ21" s="5"/>
      <c r="PCA21" s="5"/>
      <c r="PCB21" s="5"/>
      <c r="PCC21" s="5"/>
      <c r="PCD21" s="5"/>
      <c r="PCE21" s="5"/>
      <c r="PCF21" s="5"/>
      <c r="PCG21" s="5"/>
      <c r="PCH21" s="5"/>
      <c r="PCI21" s="5"/>
      <c r="PCJ21" s="5"/>
      <c r="PCK21" s="5"/>
      <c r="PCL21" s="5"/>
      <c r="PCM21" s="5"/>
      <c r="PCN21" s="5"/>
      <c r="PCO21" s="5"/>
      <c r="PCP21" s="5"/>
      <c r="PCQ21" s="5"/>
      <c r="PCR21" s="5"/>
      <c r="PCS21" s="5"/>
      <c r="PCT21" s="5"/>
      <c r="PCU21" s="5"/>
      <c r="PCV21" s="5"/>
      <c r="PCW21" s="5"/>
      <c r="PCX21" s="5"/>
      <c r="PCY21" s="5"/>
      <c r="PCZ21" s="5"/>
      <c r="PDA21" s="5"/>
      <c r="PDB21" s="5"/>
      <c r="PDC21" s="5"/>
      <c r="PDD21" s="5"/>
      <c r="PDE21" s="5"/>
      <c r="PDF21" s="5"/>
      <c r="PDG21" s="5"/>
      <c r="PDH21" s="5"/>
      <c r="PDI21" s="5"/>
      <c r="PDJ21" s="5"/>
      <c r="PDK21" s="5"/>
      <c r="PDL21" s="5"/>
      <c r="PDM21" s="5"/>
      <c r="PDN21" s="5"/>
      <c r="PDO21" s="5"/>
      <c r="PDP21" s="5"/>
      <c r="PDQ21" s="5"/>
      <c r="PDR21" s="5"/>
      <c r="PDS21" s="5"/>
      <c r="PDT21" s="5"/>
      <c r="PDU21" s="5"/>
      <c r="PDV21" s="5"/>
      <c r="PDW21" s="5"/>
      <c r="PDX21" s="5"/>
      <c r="PDY21" s="5"/>
      <c r="PDZ21" s="5"/>
      <c r="PEA21" s="5"/>
      <c r="PEB21" s="5"/>
      <c r="PEC21" s="5"/>
      <c r="PED21" s="5"/>
      <c r="PEE21" s="5"/>
      <c r="PEF21" s="5"/>
      <c r="PEG21" s="5"/>
      <c r="PEH21" s="5"/>
      <c r="PEI21" s="5"/>
      <c r="PEJ21" s="5"/>
      <c r="PEK21" s="5"/>
      <c r="PEL21" s="5"/>
      <c r="PEM21" s="5"/>
      <c r="PEN21" s="5"/>
      <c r="PEO21" s="5"/>
      <c r="PEP21" s="5"/>
      <c r="PEQ21" s="5"/>
      <c r="PER21" s="5"/>
      <c r="PES21" s="5"/>
      <c r="PET21" s="5"/>
      <c r="PEU21" s="5"/>
      <c r="PEV21" s="5"/>
      <c r="PEW21" s="5"/>
      <c r="PEX21" s="5"/>
      <c r="PEY21" s="5"/>
      <c r="PEZ21" s="5"/>
      <c r="PFA21" s="5"/>
      <c r="PFB21" s="5"/>
      <c r="PFC21" s="5"/>
      <c r="PFD21" s="5"/>
      <c r="PFE21" s="5"/>
      <c r="PFF21" s="5"/>
      <c r="PFG21" s="5"/>
      <c r="PFH21" s="5"/>
      <c r="PFI21" s="5"/>
      <c r="PFJ21" s="5"/>
      <c r="PFK21" s="5"/>
      <c r="PFL21" s="5"/>
      <c r="PFM21" s="5"/>
      <c r="PFN21" s="5"/>
      <c r="PFO21" s="5"/>
      <c r="PFP21" s="5"/>
      <c r="PFQ21" s="5"/>
      <c r="PFR21" s="5"/>
      <c r="PFS21" s="5"/>
      <c r="PFT21" s="5"/>
      <c r="PFU21" s="5"/>
      <c r="PFV21" s="5"/>
      <c r="PFW21" s="5"/>
      <c r="PFX21" s="5"/>
      <c r="PFY21" s="5"/>
      <c r="PFZ21" s="5"/>
      <c r="PGA21" s="5"/>
      <c r="PGB21" s="5"/>
      <c r="PGC21" s="5"/>
      <c r="PGD21" s="5"/>
      <c r="PGE21" s="5"/>
      <c r="PGF21" s="5"/>
      <c r="PGG21" s="5"/>
      <c r="PGH21" s="5"/>
      <c r="PGI21" s="5"/>
      <c r="PGJ21" s="5"/>
      <c r="PGK21" s="5"/>
      <c r="PGL21" s="5"/>
      <c r="PGM21" s="5"/>
      <c r="PGN21" s="5"/>
      <c r="PGO21" s="5"/>
      <c r="PGP21" s="5"/>
      <c r="PGQ21" s="5"/>
      <c r="PGR21" s="5"/>
      <c r="PGS21" s="5"/>
      <c r="PGT21" s="5"/>
      <c r="PGU21" s="5"/>
      <c r="PGV21" s="5"/>
      <c r="PGW21" s="5"/>
      <c r="PGX21" s="5"/>
      <c r="PGY21" s="5"/>
      <c r="PGZ21" s="5"/>
      <c r="PHA21" s="5"/>
      <c r="PHB21" s="5"/>
      <c r="PHC21" s="5"/>
      <c r="PHD21" s="5"/>
      <c r="PHE21" s="5"/>
      <c r="PHF21" s="5"/>
      <c r="PHG21" s="5"/>
      <c r="PHH21" s="5"/>
      <c r="PHI21" s="5"/>
      <c r="PHJ21" s="5"/>
      <c r="PHK21" s="5"/>
      <c r="PHL21" s="5"/>
      <c r="PHM21" s="5"/>
      <c r="PHN21" s="5"/>
      <c r="PHO21" s="5"/>
      <c r="PHP21" s="5"/>
      <c r="PHQ21" s="5"/>
      <c r="PHR21" s="5"/>
      <c r="PHS21" s="5"/>
      <c r="PHT21" s="5"/>
      <c r="PHU21" s="5"/>
      <c r="PHV21" s="5"/>
      <c r="PHW21" s="5"/>
      <c r="PHX21" s="5"/>
      <c r="PHY21" s="5"/>
      <c r="PHZ21" s="5"/>
      <c r="PIA21" s="5"/>
      <c r="PIB21" s="5"/>
      <c r="PIC21" s="5"/>
      <c r="PID21" s="5"/>
      <c r="PIE21" s="5"/>
      <c r="PIF21" s="5"/>
      <c r="PIG21" s="5"/>
      <c r="PIH21" s="5"/>
      <c r="PII21" s="5"/>
      <c r="PIJ21" s="5"/>
      <c r="PIK21" s="5"/>
      <c r="PIL21" s="5"/>
      <c r="PIM21" s="5"/>
      <c r="PIN21" s="5"/>
      <c r="PIO21" s="5"/>
      <c r="PIP21" s="5"/>
      <c r="PIQ21" s="5"/>
      <c r="PIR21" s="5"/>
      <c r="PIS21" s="5"/>
      <c r="PIT21" s="5"/>
      <c r="PIU21" s="5"/>
      <c r="PIV21" s="5"/>
      <c r="PIW21" s="5"/>
      <c r="PIX21" s="5"/>
      <c r="PIY21" s="5"/>
      <c r="PIZ21" s="5"/>
      <c r="PJA21" s="5"/>
      <c r="PJB21" s="5"/>
      <c r="PJC21" s="5"/>
      <c r="PJD21" s="5"/>
      <c r="PJE21" s="5"/>
      <c r="PJF21" s="5"/>
      <c r="PJG21" s="5"/>
      <c r="PJH21" s="5"/>
      <c r="PJI21" s="5"/>
      <c r="PJJ21" s="5"/>
      <c r="PJK21" s="5"/>
      <c r="PJL21" s="5"/>
      <c r="PJM21" s="5"/>
      <c r="PJN21" s="5"/>
      <c r="PJO21" s="5"/>
      <c r="PJP21" s="5"/>
      <c r="PJQ21" s="5"/>
      <c r="PJR21" s="5"/>
      <c r="PJS21" s="5"/>
      <c r="PJT21" s="5"/>
      <c r="PJU21" s="5"/>
      <c r="PJV21" s="5"/>
      <c r="PJW21" s="5"/>
      <c r="PJX21" s="5"/>
      <c r="PJY21" s="5"/>
      <c r="PJZ21" s="5"/>
      <c r="PKA21" s="5"/>
      <c r="PKB21" s="5"/>
      <c r="PKC21" s="5"/>
      <c r="PKD21" s="5"/>
      <c r="PKE21" s="5"/>
      <c r="PKF21" s="5"/>
      <c r="PKG21" s="5"/>
      <c r="PKH21" s="5"/>
      <c r="PKI21" s="5"/>
      <c r="PKJ21" s="5"/>
      <c r="PKK21" s="5"/>
      <c r="PKL21" s="5"/>
      <c r="PKM21" s="5"/>
      <c r="PKN21" s="5"/>
      <c r="PKO21" s="5"/>
      <c r="PKP21" s="5"/>
      <c r="PKQ21" s="5"/>
      <c r="PKR21" s="5"/>
      <c r="PKS21" s="5"/>
      <c r="PKT21" s="5"/>
      <c r="PKU21" s="5"/>
      <c r="PKV21" s="5"/>
      <c r="PKW21" s="5"/>
      <c r="PKX21" s="5"/>
      <c r="PKY21" s="5"/>
      <c r="PKZ21" s="5"/>
      <c r="PLA21" s="5"/>
      <c r="PLB21" s="5"/>
      <c r="PLC21" s="5"/>
      <c r="PLD21" s="5"/>
      <c r="PLE21" s="5"/>
      <c r="PLF21" s="5"/>
      <c r="PLG21" s="5"/>
      <c r="PLH21" s="5"/>
      <c r="PLI21" s="5"/>
      <c r="PLJ21" s="5"/>
      <c r="PLK21" s="5"/>
      <c r="PLL21" s="5"/>
      <c r="PLM21" s="5"/>
      <c r="PLN21" s="5"/>
      <c r="PLO21" s="5"/>
      <c r="PLP21" s="5"/>
      <c r="PLQ21" s="5"/>
      <c r="PLR21" s="5"/>
      <c r="PLS21" s="5"/>
      <c r="PLT21" s="5"/>
      <c r="PLU21" s="5"/>
      <c r="PLV21" s="5"/>
      <c r="PLW21" s="5"/>
      <c r="PLX21" s="5"/>
      <c r="PLY21" s="5"/>
      <c r="PLZ21" s="5"/>
      <c r="PMA21" s="5"/>
      <c r="PMB21" s="5"/>
      <c r="PMC21" s="5"/>
      <c r="PMD21" s="5"/>
      <c r="PME21" s="5"/>
      <c r="PMF21" s="5"/>
      <c r="PMG21" s="5"/>
      <c r="PMH21" s="5"/>
      <c r="PMI21" s="5"/>
      <c r="PMJ21" s="5"/>
      <c r="PMK21" s="5"/>
      <c r="PML21" s="5"/>
      <c r="PMM21" s="5"/>
      <c r="PMN21" s="5"/>
      <c r="PMO21" s="5"/>
      <c r="PMP21" s="5"/>
      <c r="PMQ21" s="5"/>
      <c r="PMR21" s="5"/>
      <c r="PMS21" s="5"/>
      <c r="PMT21" s="5"/>
      <c r="PMU21" s="5"/>
      <c r="PMV21" s="5"/>
      <c r="PMW21" s="5"/>
      <c r="PMX21" s="5"/>
      <c r="PMY21" s="5"/>
      <c r="PMZ21" s="5"/>
      <c r="PNA21" s="5"/>
      <c r="PNB21" s="5"/>
      <c r="PNC21" s="5"/>
      <c r="PND21" s="5"/>
      <c r="PNE21" s="5"/>
      <c r="PNF21" s="5"/>
      <c r="PNG21" s="5"/>
      <c r="PNH21" s="5"/>
      <c r="PNI21" s="5"/>
      <c r="PNJ21" s="5"/>
      <c r="PNK21" s="5"/>
      <c r="PNL21" s="5"/>
      <c r="PNM21" s="5"/>
      <c r="PNN21" s="5"/>
      <c r="PNO21" s="5"/>
      <c r="PNP21" s="5"/>
      <c r="PNQ21" s="5"/>
      <c r="PNR21" s="5"/>
      <c r="PNS21" s="5"/>
      <c r="PNT21" s="5"/>
      <c r="PNU21" s="5"/>
      <c r="PNV21" s="5"/>
      <c r="PNW21" s="5"/>
      <c r="PNX21" s="5"/>
      <c r="PNY21" s="5"/>
      <c r="PNZ21" s="5"/>
      <c r="POA21" s="5"/>
      <c r="POB21" s="5"/>
      <c r="POC21" s="5"/>
      <c r="POD21" s="5"/>
      <c r="POE21" s="5"/>
      <c r="POF21" s="5"/>
      <c r="POG21" s="5"/>
      <c r="POH21" s="5"/>
      <c r="POI21" s="5"/>
      <c r="POJ21" s="5"/>
      <c r="POK21" s="5"/>
      <c r="POL21" s="5"/>
      <c r="POM21" s="5"/>
      <c r="PON21" s="5"/>
      <c r="POO21" s="5"/>
      <c r="POP21" s="5"/>
      <c r="POQ21" s="5"/>
      <c r="POR21" s="5"/>
      <c r="POS21" s="5"/>
      <c r="POT21" s="5"/>
      <c r="POU21" s="5"/>
      <c r="POV21" s="5"/>
      <c r="POW21" s="5"/>
      <c r="POX21" s="5"/>
      <c r="POY21" s="5"/>
      <c r="POZ21" s="5"/>
      <c r="PPA21" s="5"/>
      <c r="PPB21" s="5"/>
      <c r="PPC21" s="5"/>
      <c r="PPD21" s="5"/>
      <c r="PPE21" s="5"/>
      <c r="PPF21" s="5"/>
      <c r="PPG21" s="5"/>
      <c r="PPH21" s="5"/>
      <c r="PPI21" s="5"/>
      <c r="PPJ21" s="5"/>
      <c r="PPK21" s="5"/>
      <c r="PPL21" s="5"/>
      <c r="PPM21" s="5"/>
      <c r="PPN21" s="5"/>
      <c r="PPO21" s="5"/>
      <c r="PPP21" s="5"/>
      <c r="PPQ21" s="5"/>
      <c r="PPR21" s="5"/>
      <c r="PPS21" s="5"/>
      <c r="PPT21" s="5"/>
      <c r="PPU21" s="5"/>
      <c r="PPV21" s="5"/>
      <c r="PPW21" s="5"/>
      <c r="PPX21" s="5"/>
      <c r="PPY21" s="5"/>
      <c r="PPZ21" s="5"/>
      <c r="PQA21" s="5"/>
      <c r="PQB21" s="5"/>
      <c r="PQC21" s="5"/>
      <c r="PQD21" s="5"/>
      <c r="PQE21" s="5"/>
      <c r="PQF21" s="5"/>
      <c r="PQG21" s="5"/>
      <c r="PQH21" s="5"/>
      <c r="PQI21" s="5"/>
      <c r="PQJ21" s="5"/>
      <c r="PQK21" s="5"/>
      <c r="PQL21" s="5"/>
      <c r="PQM21" s="5"/>
      <c r="PQN21" s="5"/>
      <c r="PQO21" s="5"/>
      <c r="PQP21" s="5"/>
      <c r="PQQ21" s="5"/>
      <c r="PQR21" s="5"/>
      <c r="PQS21" s="5"/>
      <c r="PQT21" s="5"/>
      <c r="PQU21" s="5"/>
      <c r="PQV21" s="5"/>
      <c r="PQW21" s="5"/>
      <c r="PQX21" s="5"/>
      <c r="PQY21" s="5"/>
      <c r="PQZ21" s="5"/>
      <c r="PRA21" s="5"/>
      <c r="PRB21" s="5"/>
      <c r="PRC21" s="5"/>
      <c r="PRD21" s="5"/>
      <c r="PRE21" s="5"/>
      <c r="PRF21" s="5"/>
      <c r="PRG21" s="5"/>
      <c r="PRH21" s="5"/>
      <c r="PRI21" s="5"/>
      <c r="PRJ21" s="5"/>
      <c r="PRK21" s="5"/>
      <c r="PRL21" s="5"/>
      <c r="PRM21" s="5"/>
      <c r="PRN21" s="5"/>
      <c r="PRO21" s="5"/>
      <c r="PRP21" s="5"/>
      <c r="PRQ21" s="5"/>
      <c r="PRR21" s="5"/>
      <c r="PRS21" s="5"/>
      <c r="PRT21" s="5"/>
      <c r="PRU21" s="5"/>
      <c r="PRV21" s="5"/>
      <c r="PRW21" s="5"/>
      <c r="PRX21" s="5"/>
      <c r="PRY21" s="5"/>
      <c r="PRZ21" s="5"/>
      <c r="PSA21" s="5"/>
      <c r="PSB21" s="5"/>
      <c r="PSC21" s="5"/>
      <c r="PSD21" s="5"/>
      <c r="PSE21" s="5"/>
      <c r="PSF21" s="5"/>
      <c r="PSG21" s="5"/>
      <c r="PSH21" s="5"/>
      <c r="PSI21" s="5"/>
      <c r="PSJ21" s="5"/>
      <c r="PSK21" s="5"/>
      <c r="PSL21" s="5"/>
      <c r="PSM21" s="5"/>
      <c r="PSN21" s="5"/>
      <c r="PSO21" s="5"/>
      <c r="PSP21" s="5"/>
      <c r="PSQ21" s="5"/>
      <c r="PSR21" s="5"/>
      <c r="PSS21" s="5"/>
      <c r="PST21" s="5"/>
      <c r="PSU21" s="5"/>
      <c r="PSV21" s="5"/>
      <c r="PSW21" s="5"/>
      <c r="PSX21" s="5"/>
      <c r="PSY21" s="5"/>
      <c r="PSZ21" s="5"/>
      <c r="PTA21" s="5"/>
      <c r="PTB21" s="5"/>
      <c r="PTC21" s="5"/>
      <c r="PTD21" s="5"/>
      <c r="PTE21" s="5"/>
      <c r="PTF21" s="5"/>
      <c r="PTG21" s="5"/>
      <c r="PTH21" s="5"/>
      <c r="PTI21" s="5"/>
      <c r="PTJ21" s="5"/>
      <c r="PTK21" s="5"/>
      <c r="PTL21" s="5"/>
      <c r="PTM21" s="5"/>
      <c r="PTN21" s="5"/>
      <c r="PTO21" s="5"/>
      <c r="PTP21" s="5"/>
      <c r="PTQ21" s="5"/>
      <c r="PTR21" s="5"/>
      <c r="PTS21" s="5"/>
      <c r="PTT21" s="5"/>
      <c r="PTU21" s="5"/>
      <c r="PTV21" s="5"/>
      <c r="PTW21" s="5"/>
      <c r="PTX21" s="5"/>
      <c r="PTY21" s="5"/>
      <c r="PTZ21" s="5"/>
      <c r="PUA21" s="5"/>
      <c r="PUB21" s="5"/>
      <c r="PUC21" s="5"/>
      <c r="PUD21" s="5"/>
      <c r="PUE21" s="5"/>
      <c r="PUF21" s="5"/>
      <c r="PUG21" s="5"/>
      <c r="PUH21" s="5"/>
      <c r="PUI21" s="5"/>
      <c r="PUJ21" s="5"/>
      <c r="PUK21" s="5"/>
      <c r="PUL21" s="5"/>
      <c r="PUM21" s="5"/>
      <c r="PUN21" s="5"/>
      <c r="PUO21" s="5"/>
      <c r="PUP21" s="5"/>
      <c r="PUQ21" s="5"/>
      <c r="PUR21" s="5"/>
      <c r="PUS21" s="5"/>
      <c r="PUT21" s="5"/>
      <c r="PUU21" s="5"/>
      <c r="PUV21" s="5"/>
      <c r="PUW21" s="5"/>
      <c r="PUX21" s="5"/>
      <c r="PUY21" s="5"/>
      <c r="PUZ21" s="5"/>
      <c r="PVA21" s="5"/>
      <c r="PVB21" s="5"/>
      <c r="PVC21" s="5"/>
      <c r="PVD21" s="5"/>
      <c r="PVE21" s="5"/>
      <c r="PVF21" s="5"/>
      <c r="PVG21" s="5"/>
      <c r="PVH21" s="5"/>
      <c r="PVI21" s="5"/>
      <c r="PVJ21" s="5"/>
      <c r="PVK21" s="5"/>
      <c r="PVL21" s="5"/>
      <c r="PVM21" s="5"/>
      <c r="PVN21" s="5"/>
      <c r="PVO21" s="5"/>
      <c r="PVP21" s="5"/>
      <c r="PVQ21" s="5"/>
      <c r="PVR21" s="5"/>
      <c r="PVS21" s="5"/>
      <c r="PVT21" s="5"/>
      <c r="PVU21" s="5"/>
      <c r="PVV21" s="5"/>
      <c r="PVW21" s="5"/>
      <c r="PVX21" s="5"/>
      <c r="PVY21" s="5"/>
      <c r="PVZ21" s="5"/>
      <c r="PWA21" s="5"/>
      <c r="PWB21" s="5"/>
      <c r="PWC21" s="5"/>
      <c r="PWD21" s="5"/>
      <c r="PWE21" s="5"/>
      <c r="PWF21" s="5"/>
      <c r="PWG21" s="5"/>
      <c r="PWH21" s="5"/>
      <c r="PWI21" s="5"/>
      <c r="PWJ21" s="5"/>
      <c r="PWK21" s="5"/>
      <c r="PWL21" s="5"/>
      <c r="PWM21" s="5"/>
      <c r="PWN21" s="5"/>
      <c r="PWO21" s="5"/>
      <c r="PWP21" s="5"/>
      <c r="PWQ21" s="5"/>
      <c r="PWR21" s="5"/>
      <c r="PWS21" s="5"/>
      <c r="PWT21" s="5"/>
      <c r="PWU21" s="5"/>
      <c r="PWV21" s="5"/>
      <c r="PWW21" s="5"/>
      <c r="PWX21" s="5"/>
      <c r="PWY21" s="5"/>
      <c r="PWZ21" s="5"/>
      <c r="PXA21" s="5"/>
      <c r="PXB21" s="5"/>
      <c r="PXC21" s="5"/>
      <c r="PXD21" s="5"/>
      <c r="PXE21" s="5"/>
      <c r="PXF21" s="5"/>
      <c r="PXG21" s="5"/>
      <c r="PXH21" s="5"/>
      <c r="PXI21" s="5"/>
      <c r="PXJ21" s="5"/>
      <c r="PXK21" s="5"/>
      <c r="PXL21" s="5"/>
      <c r="PXM21" s="5"/>
      <c r="PXN21" s="5"/>
      <c r="PXO21" s="5"/>
      <c r="PXP21" s="5"/>
      <c r="PXQ21" s="5"/>
      <c r="PXR21" s="5"/>
      <c r="PXS21" s="5"/>
      <c r="PXT21" s="5"/>
      <c r="PXU21" s="5"/>
      <c r="PXV21" s="5"/>
      <c r="PXW21" s="5"/>
      <c r="PXX21" s="5"/>
      <c r="PXY21" s="5"/>
      <c r="PXZ21" s="5"/>
      <c r="PYA21" s="5"/>
      <c r="PYB21" s="5"/>
      <c r="PYC21" s="5"/>
      <c r="PYD21" s="5"/>
      <c r="PYE21" s="5"/>
      <c r="PYF21" s="5"/>
      <c r="PYG21" s="5"/>
      <c r="PYH21" s="5"/>
      <c r="PYI21" s="5"/>
      <c r="PYJ21" s="5"/>
      <c r="PYK21" s="5"/>
      <c r="PYL21" s="5"/>
      <c r="PYM21" s="5"/>
      <c r="PYN21" s="5"/>
      <c r="PYO21" s="5"/>
      <c r="PYP21" s="5"/>
      <c r="PYQ21" s="5"/>
      <c r="PYR21" s="5"/>
      <c r="PYS21" s="5"/>
      <c r="PYT21" s="5"/>
      <c r="PYU21" s="5"/>
      <c r="PYV21" s="5"/>
      <c r="PYW21" s="5"/>
      <c r="PYX21" s="5"/>
      <c r="PYY21" s="5"/>
      <c r="PYZ21" s="5"/>
      <c r="PZA21" s="5"/>
      <c r="PZB21" s="5"/>
      <c r="PZC21" s="5"/>
      <c r="PZD21" s="5"/>
      <c r="PZE21" s="5"/>
      <c r="PZF21" s="5"/>
      <c r="PZG21" s="5"/>
      <c r="PZH21" s="5"/>
      <c r="PZI21" s="5"/>
      <c r="PZJ21" s="5"/>
      <c r="PZK21" s="5"/>
      <c r="PZL21" s="5"/>
      <c r="PZM21" s="5"/>
      <c r="PZN21" s="5"/>
      <c r="PZO21" s="5"/>
      <c r="PZP21" s="5"/>
      <c r="PZQ21" s="5"/>
      <c r="PZR21" s="5"/>
      <c r="PZS21" s="5"/>
      <c r="PZT21" s="5"/>
      <c r="PZU21" s="5"/>
      <c r="PZV21" s="5"/>
      <c r="PZW21" s="5"/>
      <c r="PZX21" s="5"/>
      <c r="PZY21" s="5"/>
      <c r="PZZ21" s="5"/>
      <c r="QAA21" s="5"/>
      <c r="QAB21" s="5"/>
      <c r="QAC21" s="5"/>
      <c r="QAD21" s="5"/>
      <c r="QAE21" s="5"/>
      <c r="QAF21" s="5"/>
      <c r="QAG21" s="5"/>
      <c r="QAH21" s="5"/>
      <c r="QAI21" s="5"/>
      <c r="QAJ21" s="5"/>
      <c r="QAK21" s="5"/>
      <c r="QAL21" s="5"/>
      <c r="QAM21" s="5"/>
      <c r="QAN21" s="5"/>
      <c r="QAO21" s="5"/>
      <c r="QAP21" s="5"/>
      <c r="QAQ21" s="5"/>
      <c r="QAR21" s="5"/>
      <c r="QAS21" s="5"/>
      <c r="QAT21" s="5"/>
      <c r="QAU21" s="5"/>
      <c r="QAV21" s="5"/>
      <c r="QAW21" s="5"/>
      <c r="QAX21" s="5"/>
      <c r="QAY21" s="5"/>
      <c r="QAZ21" s="5"/>
      <c r="QBA21" s="5"/>
      <c r="QBB21" s="5"/>
      <c r="QBC21" s="5"/>
      <c r="QBD21" s="5"/>
      <c r="QBE21" s="5"/>
      <c r="QBF21" s="5"/>
      <c r="QBG21" s="5"/>
      <c r="QBH21" s="5"/>
      <c r="QBI21" s="5"/>
      <c r="QBJ21" s="5"/>
      <c r="QBK21" s="5"/>
      <c r="QBL21" s="5"/>
      <c r="QBM21" s="5"/>
      <c r="QBN21" s="5"/>
      <c r="QBO21" s="5"/>
      <c r="QBP21" s="5"/>
      <c r="QBQ21" s="5"/>
      <c r="QBR21" s="5"/>
      <c r="QBS21" s="5"/>
      <c r="QBT21" s="5"/>
      <c r="QBU21" s="5"/>
      <c r="QBV21" s="5"/>
      <c r="QBW21" s="5"/>
      <c r="QBX21" s="5"/>
      <c r="QBY21" s="5"/>
      <c r="QBZ21" s="5"/>
      <c r="QCA21" s="5"/>
      <c r="QCB21" s="5"/>
      <c r="QCC21" s="5"/>
      <c r="QCD21" s="5"/>
      <c r="QCE21" s="5"/>
      <c r="QCF21" s="5"/>
      <c r="QCG21" s="5"/>
      <c r="QCH21" s="5"/>
      <c r="QCI21" s="5"/>
      <c r="QCJ21" s="5"/>
      <c r="QCK21" s="5"/>
      <c r="QCL21" s="5"/>
      <c r="QCM21" s="5"/>
      <c r="QCN21" s="5"/>
      <c r="QCO21" s="5"/>
      <c r="QCP21" s="5"/>
      <c r="QCQ21" s="5"/>
      <c r="QCR21" s="5"/>
      <c r="QCS21" s="5"/>
      <c r="QCT21" s="5"/>
      <c r="QCU21" s="5"/>
      <c r="QCV21" s="5"/>
      <c r="QCW21" s="5"/>
      <c r="QCX21" s="5"/>
      <c r="QCY21" s="5"/>
      <c r="QCZ21" s="5"/>
      <c r="QDA21" s="5"/>
      <c r="QDB21" s="5"/>
      <c r="QDC21" s="5"/>
      <c r="QDD21" s="5"/>
      <c r="QDE21" s="5"/>
      <c r="QDF21" s="5"/>
      <c r="QDG21" s="5"/>
      <c r="QDH21" s="5"/>
      <c r="QDI21" s="5"/>
      <c r="QDJ21" s="5"/>
      <c r="QDK21" s="5"/>
      <c r="QDL21" s="5"/>
      <c r="QDM21" s="5"/>
      <c r="QDN21" s="5"/>
      <c r="QDO21" s="5"/>
      <c r="QDP21" s="5"/>
      <c r="QDQ21" s="5"/>
      <c r="QDR21" s="5"/>
      <c r="QDS21" s="5"/>
      <c r="QDT21" s="5"/>
      <c r="QDU21" s="5"/>
      <c r="QDV21" s="5"/>
      <c r="QDW21" s="5"/>
      <c r="QDX21" s="5"/>
      <c r="QDY21" s="5"/>
      <c r="QDZ21" s="5"/>
      <c r="QEA21" s="5"/>
      <c r="QEB21" s="5"/>
      <c r="QEC21" s="5"/>
      <c r="QED21" s="5"/>
      <c r="QEE21" s="5"/>
      <c r="QEF21" s="5"/>
      <c r="QEG21" s="5"/>
      <c r="QEH21" s="5"/>
      <c r="QEI21" s="5"/>
      <c r="QEJ21" s="5"/>
      <c r="QEK21" s="5"/>
      <c r="QEL21" s="5"/>
      <c r="QEM21" s="5"/>
      <c r="QEN21" s="5"/>
      <c r="QEO21" s="5"/>
      <c r="QEP21" s="5"/>
      <c r="QEQ21" s="5"/>
      <c r="QER21" s="5"/>
      <c r="QES21" s="5"/>
      <c r="QET21" s="5"/>
      <c r="QEU21" s="5"/>
      <c r="QEV21" s="5"/>
      <c r="QEW21" s="5"/>
      <c r="QEX21" s="5"/>
      <c r="QEY21" s="5"/>
      <c r="QEZ21" s="5"/>
      <c r="QFA21" s="5"/>
      <c r="QFB21" s="5"/>
      <c r="QFC21" s="5"/>
      <c r="QFD21" s="5"/>
      <c r="QFE21" s="5"/>
      <c r="QFF21" s="5"/>
      <c r="QFG21" s="5"/>
      <c r="QFH21" s="5"/>
      <c r="QFI21" s="5"/>
      <c r="QFJ21" s="5"/>
      <c r="QFK21" s="5"/>
      <c r="QFL21" s="5"/>
      <c r="QFM21" s="5"/>
      <c r="QFN21" s="5"/>
      <c r="QFO21" s="5"/>
      <c r="QFP21" s="5"/>
      <c r="QFQ21" s="5"/>
      <c r="QFR21" s="5"/>
      <c r="QFS21" s="5"/>
      <c r="QFT21" s="5"/>
      <c r="QFU21" s="5"/>
      <c r="QFV21" s="5"/>
      <c r="QFW21" s="5"/>
      <c r="QFX21" s="5"/>
      <c r="QFY21" s="5"/>
      <c r="QFZ21" s="5"/>
      <c r="QGA21" s="5"/>
      <c r="QGB21" s="5"/>
      <c r="QGC21" s="5"/>
      <c r="QGD21" s="5"/>
      <c r="QGE21" s="5"/>
      <c r="QGF21" s="5"/>
      <c r="QGG21" s="5"/>
      <c r="QGH21" s="5"/>
      <c r="QGI21" s="5"/>
      <c r="QGJ21" s="5"/>
      <c r="QGK21" s="5"/>
      <c r="QGL21" s="5"/>
      <c r="QGM21" s="5"/>
      <c r="QGN21" s="5"/>
      <c r="QGO21" s="5"/>
      <c r="QGP21" s="5"/>
      <c r="QGQ21" s="5"/>
      <c r="QGR21" s="5"/>
      <c r="QGS21" s="5"/>
      <c r="QGT21" s="5"/>
      <c r="QGU21" s="5"/>
      <c r="QGV21" s="5"/>
      <c r="QGW21" s="5"/>
      <c r="QGX21" s="5"/>
      <c r="QGY21" s="5"/>
      <c r="QGZ21" s="5"/>
      <c r="QHA21" s="5"/>
      <c r="QHB21" s="5"/>
      <c r="QHC21" s="5"/>
      <c r="QHD21" s="5"/>
      <c r="QHE21" s="5"/>
      <c r="QHF21" s="5"/>
      <c r="QHG21" s="5"/>
      <c r="QHH21" s="5"/>
      <c r="QHI21" s="5"/>
      <c r="QHJ21" s="5"/>
      <c r="QHK21" s="5"/>
      <c r="QHL21" s="5"/>
      <c r="QHM21" s="5"/>
      <c r="QHN21" s="5"/>
      <c r="QHO21" s="5"/>
      <c r="QHP21" s="5"/>
      <c r="QHQ21" s="5"/>
      <c r="QHR21" s="5"/>
      <c r="QHS21" s="5"/>
      <c r="QHT21" s="5"/>
      <c r="QHU21" s="5"/>
      <c r="QHV21" s="5"/>
      <c r="QHW21" s="5"/>
      <c r="QHX21" s="5"/>
      <c r="QHY21" s="5"/>
      <c r="QHZ21" s="5"/>
      <c r="QIA21" s="5"/>
      <c r="QIB21" s="5"/>
      <c r="QIC21" s="5"/>
      <c r="QID21" s="5"/>
      <c r="QIE21" s="5"/>
      <c r="QIF21" s="5"/>
      <c r="QIG21" s="5"/>
      <c r="QIH21" s="5"/>
      <c r="QII21" s="5"/>
      <c r="QIJ21" s="5"/>
      <c r="QIK21" s="5"/>
      <c r="QIL21" s="5"/>
      <c r="QIM21" s="5"/>
      <c r="QIN21" s="5"/>
      <c r="QIO21" s="5"/>
      <c r="QIP21" s="5"/>
      <c r="QIQ21" s="5"/>
      <c r="QIR21" s="5"/>
      <c r="QIS21" s="5"/>
      <c r="QIT21" s="5"/>
      <c r="QIU21" s="5"/>
      <c r="QIV21" s="5"/>
      <c r="QIW21" s="5"/>
      <c r="QIX21" s="5"/>
      <c r="QIY21" s="5"/>
      <c r="QIZ21" s="5"/>
      <c r="QJA21" s="5"/>
      <c r="QJB21" s="5"/>
      <c r="QJC21" s="5"/>
      <c r="QJD21" s="5"/>
      <c r="QJE21" s="5"/>
      <c r="QJF21" s="5"/>
      <c r="QJG21" s="5"/>
      <c r="QJH21" s="5"/>
      <c r="QJI21" s="5"/>
      <c r="QJJ21" s="5"/>
      <c r="QJK21" s="5"/>
      <c r="QJL21" s="5"/>
      <c r="QJM21" s="5"/>
      <c r="QJN21" s="5"/>
      <c r="QJO21" s="5"/>
      <c r="QJP21" s="5"/>
      <c r="QJQ21" s="5"/>
      <c r="QJR21" s="5"/>
      <c r="QJS21" s="5"/>
      <c r="QJT21" s="5"/>
      <c r="QJU21" s="5"/>
      <c r="QJV21" s="5"/>
      <c r="QJW21" s="5"/>
      <c r="QJX21" s="5"/>
      <c r="QJY21" s="5"/>
      <c r="QJZ21" s="5"/>
      <c r="QKA21" s="5"/>
      <c r="QKB21" s="5"/>
      <c r="QKC21" s="5"/>
      <c r="QKD21" s="5"/>
      <c r="QKE21" s="5"/>
      <c r="QKF21" s="5"/>
      <c r="QKG21" s="5"/>
      <c r="QKH21" s="5"/>
      <c r="QKI21" s="5"/>
      <c r="QKJ21" s="5"/>
      <c r="QKK21" s="5"/>
      <c r="QKL21" s="5"/>
      <c r="QKM21" s="5"/>
      <c r="QKN21" s="5"/>
      <c r="QKO21" s="5"/>
      <c r="QKP21" s="5"/>
      <c r="QKQ21" s="5"/>
      <c r="QKR21" s="5"/>
      <c r="QKS21" s="5"/>
      <c r="QKT21" s="5"/>
      <c r="QKU21" s="5"/>
      <c r="QKV21" s="5"/>
      <c r="QKW21" s="5"/>
      <c r="QKX21" s="5"/>
      <c r="QKY21" s="5"/>
      <c r="QKZ21" s="5"/>
      <c r="QLA21" s="5"/>
      <c r="QLB21" s="5"/>
      <c r="QLC21" s="5"/>
      <c r="QLD21" s="5"/>
      <c r="QLE21" s="5"/>
      <c r="QLF21" s="5"/>
      <c r="QLG21" s="5"/>
      <c r="QLH21" s="5"/>
      <c r="QLI21" s="5"/>
      <c r="QLJ21" s="5"/>
      <c r="QLK21" s="5"/>
      <c r="QLL21" s="5"/>
      <c r="QLM21" s="5"/>
      <c r="QLN21" s="5"/>
      <c r="QLO21" s="5"/>
      <c r="QLP21" s="5"/>
      <c r="QLQ21" s="5"/>
      <c r="QLR21" s="5"/>
      <c r="QLS21" s="5"/>
      <c r="QLT21" s="5"/>
      <c r="QLU21" s="5"/>
      <c r="QLV21" s="5"/>
      <c r="QLW21" s="5"/>
      <c r="QLX21" s="5"/>
      <c r="QLY21" s="5"/>
      <c r="QLZ21" s="5"/>
      <c r="QMA21" s="5"/>
      <c r="QMB21" s="5"/>
      <c r="QMC21" s="5"/>
      <c r="QMD21" s="5"/>
      <c r="QME21" s="5"/>
      <c r="QMF21" s="5"/>
      <c r="QMG21" s="5"/>
      <c r="QMH21" s="5"/>
      <c r="QMI21" s="5"/>
      <c r="QMJ21" s="5"/>
      <c r="QMK21" s="5"/>
      <c r="QML21" s="5"/>
      <c r="QMM21" s="5"/>
      <c r="QMN21" s="5"/>
      <c r="QMO21" s="5"/>
      <c r="QMP21" s="5"/>
      <c r="QMQ21" s="5"/>
      <c r="QMR21" s="5"/>
      <c r="QMS21" s="5"/>
      <c r="QMT21" s="5"/>
      <c r="QMU21" s="5"/>
      <c r="QMV21" s="5"/>
      <c r="QMW21" s="5"/>
      <c r="QMX21" s="5"/>
      <c r="QMY21" s="5"/>
      <c r="QMZ21" s="5"/>
      <c r="QNA21" s="5"/>
      <c r="QNB21" s="5"/>
      <c r="QNC21" s="5"/>
      <c r="QND21" s="5"/>
      <c r="QNE21" s="5"/>
      <c r="QNF21" s="5"/>
      <c r="QNG21" s="5"/>
      <c r="QNH21" s="5"/>
      <c r="QNI21" s="5"/>
      <c r="QNJ21" s="5"/>
      <c r="QNK21" s="5"/>
      <c r="QNL21" s="5"/>
      <c r="QNM21" s="5"/>
      <c r="QNN21" s="5"/>
      <c r="QNO21" s="5"/>
      <c r="QNP21" s="5"/>
      <c r="QNQ21" s="5"/>
      <c r="QNR21" s="5"/>
      <c r="QNS21" s="5"/>
      <c r="QNT21" s="5"/>
      <c r="QNU21" s="5"/>
      <c r="QNV21" s="5"/>
      <c r="QNW21" s="5"/>
      <c r="QNX21" s="5"/>
      <c r="QNY21" s="5"/>
      <c r="QNZ21" s="5"/>
      <c r="QOA21" s="5"/>
      <c r="QOB21" s="5"/>
      <c r="QOC21" s="5"/>
      <c r="QOD21" s="5"/>
      <c r="QOE21" s="5"/>
      <c r="QOF21" s="5"/>
      <c r="QOG21" s="5"/>
      <c r="QOH21" s="5"/>
      <c r="QOI21" s="5"/>
      <c r="QOJ21" s="5"/>
      <c r="QOK21" s="5"/>
      <c r="QOL21" s="5"/>
      <c r="QOM21" s="5"/>
      <c r="QON21" s="5"/>
      <c r="QOO21" s="5"/>
      <c r="QOP21" s="5"/>
      <c r="QOQ21" s="5"/>
      <c r="QOR21" s="5"/>
      <c r="QOS21" s="5"/>
      <c r="QOT21" s="5"/>
      <c r="QOU21" s="5"/>
      <c r="QOV21" s="5"/>
      <c r="QOW21" s="5"/>
      <c r="QOX21" s="5"/>
      <c r="QOY21" s="5"/>
      <c r="QOZ21" s="5"/>
      <c r="QPA21" s="5"/>
      <c r="QPB21" s="5"/>
      <c r="QPC21" s="5"/>
      <c r="QPD21" s="5"/>
      <c r="QPE21" s="5"/>
      <c r="QPF21" s="5"/>
      <c r="QPG21" s="5"/>
      <c r="QPH21" s="5"/>
      <c r="QPI21" s="5"/>
      <c r="QPJ21" s="5"/>
      <c r="QPK21" s="5"/>
      <c r="QPL21" s="5"/>
      <c r="QPM21" s="5"/>
      <c r="QPN21" s="5"/>
      <c r="QPO21" s="5"/>
      <c r="QPP21" s="5"/>
      <c r="QPQ21" s="5"/>
      <c r="QPR21" s="5"/>
      <c r="QPS21" s="5"/>
      <c r="QPT21" s="5"/>
      <c r="QPU21" s="5"/>
      <c r="QPV21" s="5"/>
      <c r="QPW21" s="5"/>
      <c r="QPX21" s="5"/>
      <c r="QPY21" s="5"/>
      <c r="QPZ21" s="5"/>
      <c r="QQA21" s="5"/>
      <c r="QQB21" s="5"/>
      <c r="QQC21" s="5"/>
      <c r="QQD21" s="5"/>
      <c r="QQE21" s="5"/>
      <c r="QQF21" s="5"/>
      <c r="QQG21" s="5"/>
      <c r="QQH21" s="5"/>
      <c r="QQI21" s="5"/>
      <c r="QQJ21" s="5"/>
      <c r="QQK21" s="5"/>
      <c r="QQL21" s="5"/>
      <c r="QQM21" s="5"/>
      <c r="QQN21" s="5"/>
      <c r="QQO21" s="5"/>
      <c r="QQP21" s="5"/>
      <c r="QQQ21" s="5"/>
      <c r="QQR21" s="5"/>
      <c r="QQS21" s="5"/>
      <c r="QQT21" s="5"/>
      <c r="QQU21" s="5"/>
      <c r="QQV21" s="5"/>
      <c r="QQW21" s="5"/>
      <c r="QQX21" s="5"/>
      <c r="QQY21" s="5"/>
      <c r="QQZ21" s="5"/>
      <c r="QRA21" s="5"/>
      <c r="QRB21" s="5"/>
      <c r="QRC21" s="5"/>
      <c r="QRD21" s="5"/>
      <c r="QRE21" s="5"/>
      <c r="QRF21" s="5"/>
      <c r="QRG21" s="5"/>
      <c r="QRH21" s="5"/>
      <c r="QRI21" s="5"/>
      <c r="QRJ21" s="5"/>
      <c r="QRK21" s="5"/>
      <c r="QRL21" s="5"/>
      <c r="QRM21" s="5"/>
      <c r="QRN21" s="5"/>
      <c r="QRO21" s="5"/>
      <c r="QRP21" s="5"/>
      <c r="QRQ21" s="5"/>
      <c r="QRR21" s="5"/>
      <c r="QRS21" s="5"/>
      <c r="QRT21" s="5"/>
      <c r="QRU21" s="5"/>
      <c r="QRV21" s="5"/>
      <c r="QRW21" s="5"/>
      <c r="QRX21" s="5"/>
      <c r="QRY21" s="5"/>
      <c r="QRZ21" s="5"/>
      <c r="QSA21" s="5"/>
      <c r="QSB21" s="5"/>
      <c r="QSC21" s="5"/>
      <c r="QSD21" s="5"/>
      <c r="QSE21" s="5"/>
      <c r="QSF21" s="5"/>
      <c r="QSG21" s="5"/>
      <c r="QSH21" s="5"/>
      <c r="QSI21" s="5"/>
      <c r="QSJ21" s="5"/>
      <c r="QSK21" s="5"/>
      <c r="QSL21" s="5"/>
      <c r="QSM21" s="5"/>
      <c r="QSN21" s="5"/>
      <c r="QSO21" s="5"/>
      <c r="QSP21" s="5"/>
      <c r="QSQ21" s="5"/>
      <c r="QSR21" s="5"/>
      <c r="QSS21" s="5"/>
      <c r="QST21" s="5"/>
      <c r="QSU21" s="5"/>
      <c r="QSV21" s="5"/>
      <c r="QSW21" s="5"/>
      <c r="QSX21" s="5"/>
      <c r="QSY21" s="5"/>
      <c r="QSZ21" s="5"/>
      <c r="QTA21" s="5"/>
      <c r="QTB21" s="5"/>
      <c r="QTC21" s="5"/>
      <c r="QTD21" s="5"/>
      <c r="QTE21" s="5"/>
      <c r="QTF21" s="5"/>
      <c r="QTG21" s="5"/>
      <c r="QTH21" s="5"/>
      <c r="QTI21" s="5"/>
      <c r="QTJ21" s="5"/>
      <c r="QTK21" s="5"/>
      <c r="QTL21" s="5"/>
      <c r="QTM21" s="5"/>
      <c r="QTN21" s="5"/>
      <c r="QTO21" s="5"/>
      <c r="QTP21" s="5"/>
      <c r="QTQ21" s="5"/>
      <c r="QTR21" s="5"/>
      <c r="QTS21" s="5"/>
      <c r="QTT21" s="5"/>
      <c r="QTU21" s="5"/>
      <c r="QTV21" s="5"/>
      <c r="QTW21" s="5"/>
      <c r="QTX21" s="5"/>
      <c r="QTY21" s="5"/>
      <c r="QTZ21" s="5"/>
      <c r="QUA21" s="5"/>
      <c r="QUB21" s="5"/>
      <c r="QUC21" s="5"/>
      <c r="QUD21" s="5"/>
      <c r="QUE21" s="5"/>
      <c r="QUF21" s="5"/>
      <c r="QUG21" s="5"/>
      <c r="QUH21" s="5"/>
      <c r="QUI21" s="5"/>
      <c r="QUJ21" s="5"/>
      <c r="QUK21" s="5"/>
      <c r="QUL21" s="5"/>
      <c r="QUM21" s="5"/>
      <c r="QUN21" s="5"/>
      <c r="QUO21" s="5"/>
      <c r="QUP21" s="5"/>
      <c r="QUQ21" s="5"/>
      <c r="QUR21" s="5"/>
      <c r="QUS21" s="5"/>
      <c r="QUT21" s="5"/>
      <c r="QUU21" s="5"/>
      <c r="QUV21" s="5"/>
      <c r="QUW21" s="5"/>
      <c r="QUX21" s="5"/>
      <c r="QUY21" s="5"/>
      <c r="QUZ21" s="5"/>
      <c r="QVA21" s="5"/>
      <c r="QVB21" s="5"/>
      <c r="QVC21" s="5"/>
      <c r="QVD21" s="5"/>
      <c r="QVE21" s="5"/>
      <c r="QVF21" s="5"/>
      <c r="QVG21" s="5"/>
      <c r="QVH21" s="5"/>
      <c r="QVI21" s="5"/>
      <c r="QVJ21" s="5"/>
      <c r="QVK21" s="5"/>
      <c r="QVL21" s="5"/>
      <c r="QVM21" s="5"/>
      <c r="QVN21" s="5"/>
      <c r="QVO21" s="5"/>
      <c r="QVP21" s="5"/>
      <c r="QVQ21" s="5"/>
      <c r="QVR21" s="5"/>
      <c r="QVS21" s="5"/>
      <c r="QVT21" s="5"/>
      <c r="QVU21" s="5"/>
      <c r="QVV21" s="5"/>
      <c r="QVW21" s="5"/>
      <c r="QVX21" s="5"/>
      <c r="QVY21" s="5"/>
      <c r="QVZ21" s="5"/>
      <c r="QWA21" s="5"/>
      <c r="QWB21" s="5"/>
      <c r="QWC21" s="5"/>
      <c r="QWD21" s="5"/>
      <c r="QWE21" s="5"/>
      <c r="QWF21" s="5"/>
      <c r="QWG21" s="5"/>
      <c r="QWH21" s="5"/>
      <c r="QWI21" s="5"/>
      <c r="QWJ21" s="5"/>
      <c r="QWK21" s="5"/>
      <c r="QWL21" s="5"/>
      <c r="QWM21" s="5"/>
      <c r="QWN21" s="5"/>
      <c r="QWO21" s="5"/>
      <c r="QWP21" s="5"/>
      <c r="QWQ21" s="5"/>
      <c r="QWR21" s="5"/>
      <c r="QWS21" s="5"/>
      <c r="QWT21" s="5"/>
      <c r="QWU21" s="5"/>
      <c r="QWV21" s="5"/>
      <c r="QWW21" s="5"/>
      <c r="QWX21" s="5"/>
      <c r="QWY21" s="5"/>
      <c r="QWZ21" s="5"/>
      <c r="QXA21" s="5"/>
      <c r="QXB21" s="5"/>
      <c r="QXC21" s="5"/>
      <c r="QXD21" s="5"/>
      <c r="QXE21" s="5"/>
      <c r="QXF21" s="5"/>
      <c r="QXG21" s="5"/>
      <c r="QXH21" s="5"/>
      <c r="QXI21" s="5"/>
      <c r="QXJ21" s="5"/>
      <c r="QXK21" s="5"/>
      <c r="QXL21" s="5"/>
      <c r="QXM21" s="5"/>
      <c r="QXN21" s="5"/>
      <c r="QXO21" s="5"/>
      <c r="QXP21" s="5"/>
      <c r="QXQ21" s="5"/>
      <c r="QXR21" s="5"/>
      <c r="QXS21" s="5"/>
      <c r="QXT21" s="5"/>
      <c r="QXU21" s="5"/>
      <c r="QXV21" s="5"/>
      <c r="QXW21" s="5"/>
      <c r="QXX21" s="5"/>
      <c r="QXY21" s="5"/>
      <c r="QXZ21" s="5"/>
      <c r="QYA21" s="5"/>
      <c r="QYB21" s="5"/>
      <c r="QYC21" s="5"/>
      <c r="QYD21" s="5"/>
      <c r="QYE21" s="5"/>
      <c r="QYF21" s="5"/>
      <c r="QYG21" s="5"/>
      <c r="QYH21" s="5"/>
      <c r="QYI21" s="5"/>
      <c r="QYJ21" s="5"/>
      <c r="QYK21" s="5"/>
      <c r="QYL21" s="5"/>
      <c r="QYM21" s="5"/>
      <c r="QYN21" s="5"/>
      <c r="QYO21" s="5"/>
      <c r="QYP21" s="5"/>
      <c r="QYQ21" s="5"/>
      <c r="QYR21" s="5"/>
      <c r="QYS21" s="5"/>
      <c r="QYT21" s="5"/>
      <c r="QYU21" s="5"/>
      <c r="QYV21" s="5"/>
      <c r="QYW21" s="5"/>
      <c r="QYX21" s="5"/>
      <c r="QYY21" s="5"/>
      <c r="QYZ21" s="5"/>
      <c r="QZA21" s="5"/>
      <c r="QZB21" s="5"/>
      <c r="QZC21" s="5"/>
      <c r="QZD21" s="5"/>
      <c r="QZE21" s="5"/>
      <c r="QZF21" s="5"/>
      <c r="QZG21" s="5"/>
      <c r="QZH21" s="5"/>
      <c r="QZI21" s="5"/>
      <c r="QZJ21" s="5"/>
      <c r="QZK21" s="5"/>
      <c r="QZL21" s="5"/>
      <c r="QZM21" s="5"/>
      <c r="QZN21" s="5"/>
      <c r="QZO21" s="5"/>
      <c r="QZP21" s="5"/>
      <c r="QZQ21" s="5"/>
      <c r="QZR21" s="5"/>
      <c r="QZS21" s="5"/>
      <c r="QZT21" s="5"/>
      <c r="QZU21" s="5"/>
      <c r="QZV21" s="5"/>
      <c r="QZW21" s="5"/>
      <c r="QZX21" s="5"/>
      <c r="QZY21" s="5"/>
      <c r="QZZ21" s="5"/>
      <c r="RAA21" s="5"/>
      <c r="RAB21" s="5"/>
      <c r="RAC21" s="5"/>
      <c r="RAD21" s="5"/>
      <c r="RAE21" s="5"/>
      <c r="RAF21" s="5"/>
      <c r="RAG21" s="5"/>
      <c r="RAH21" s="5"/>
      <c r="RAI21" s="5"/>
      <c r="RAJ21" s="5"/>
      <c r="RAK21" s="5"/>
      <c r="RAL21" s="5"/>
      <c r="RAM21" s="5"/>
      <c r="RAN21" s="5"/>
      <c r="RAO21" s="5"/>
      <c r="RAP21" s="5"/>
      <c r="RAQ21" s="5"/>
      <c r="RAR21" s="5"/>
      <c r="RAS21" s="5"/>
      <c r="RAT21" s="5"/>
      <c r="RAU21" s="5"/>
      <c r="RAV21" s="5"/>
      <c r="RAW21" s="5"/>
      <c r="RAX21" s="5"/>
      <c r="RAY21" s="5"/>
      <c r="RAZ21" s="5"/>
      <c r="RBA21" s="5"/>
      <c r="RBB21" s="5"/>
      <c r="RBC21" s="5"/>
      <c r="RBD21" s="5"/>
      <c r="RBE21" s="5"/>
      <c r="RBF21" s="5"/>
      <c r="RBG21" s="5"/>
      <c r="RBH21" s="5"/>
      <c r="RBI21" s="5"/>
      <c r="RBJ21" s="5"/>
      <c r="RBK21" s="5"/>
      <c r="RBL21" s="5"/>
      <c r="RBM21" s="5"/>
      <c r="RBN21" s="5"/>
      <c r="RBO21" s="5"/>
      <c r="RBP21" s="5"/>
      <c r="RBQ21" s="5"/>
      <c r="RBR21" s="5"/>
      <c r="RBS21" s="5"/>
      <c r="RBT21" s="5"/>
      <c r="RBU21" s="5"/>
      <c r="RBV21" s="5"/>
      <c r="RBW21" s="5"/>
      <c r="RBX21" s="5"/>
      <c r="RBY21" s="5"/>
      <c r="RBZ21" s="5"/>
      <c r="RCA21" s="5"/>
      <c r="RCB21" s="5"/>
      <c r="RCC21" s="5"/>
      <c r="RCD21" s="5"/>
      <c r="RCE21" s="5"/>
      <c r="RCF21" s="5"/>
      <c r="RCG21" s="5"/>
      <c r="RCH21" s="5"/>
      <c r="RCI21" s="5"/>
      <c r="RCJ21" s="5"/>
      <c r="RCK21" s="5"/>
      <c r="RCL21" s="5"/>
      <c r="RCM21" s="5"/>
      <c r="RCN21" s="5"/>
      <c r="RCO21" s="5"/>
      <c r="RCP21" s="5"/>
      <c r="RCQ21" s="5"/>
      <c r="RCR21" s="5"/>
      <c r="RCS21" s="5"/>
      <c r="RCT21" s="5"/>
      <c r="RCU21" s="5"/>
      <c r="RCV21" s="5"/>
      <c r="RCW21" s="5"/>
      <c r="RCX21" s="5"/>
      <c r="RCY21" s="5"/>
      <c r="RCZ21" s="5"/>
      <c r="RDA21" s="5"/>
      <c r="RDB21" s="5"/>
      <c r="RDC21" s="5"/>
      <c r="RDD21" s="5"/>
      <c r="RDE21" s="5"/>
      <c r="RDF21" s="5"/>
      <c r="RDG21" s="5"/>
      <c r="RDH21" s="5"/>
      <c r="RDI21" s="5"/>
      <c r="RDJ21" s="5"/>
      <c r="RDK21" s="5"/>
      <c r="RDL21" s="5"/>
      <c r="RDM21" s="5"/>
      <c r="RDN21" s="5"/>
      <c r="RDO21" s="5"/>
      <c r="RDP21" s="5"/>
      <c r="RDQ21" s="5"/>
      <c r="RDR21" s="5"/>
      <c r="RDS21" s="5"/>
      <c r="RDT21" s="5"/>
      <c r="RDU21" s="5"/>
      <c r="RDV21" s="5"/>
      <c r="RDW21" s="5"/>
      <c r="RDX21" s="5"/>
      <c r="RDY21" s="5"/>
      <c r="RDZ21" s="5"/>
      <c r="REA21" s="5"/>
      <c r="REB21" s="5"/>
      <c r="REC21" s="5"/>
      <c r="RED21" s="5"/>
      <c r="REE21" s="5"/>
      <c r="REF21" s="5"/>
      <c r="REG21" s="5"/>
      <c r="REH21" s="5"/>
      <c r="REI21" s="5"/>
      <c r="REJ21" s="5"/>
      <c r="REK21" s="5"/>
      <c r="REL21" s="5"/>
      <c r="REM21" s="5"/>
      <c r="REN21" s="5"/>
      <c r="REO21" s="5"/>
      <c r="REP21" s="5"/>
      <c r="REQ21" s="5"/>
      <c r="RER21" s="5"/>
      <c r="RES21" s="5"/>
      <c r="RET21" s="5"/>
      <c r="REU21" s="5"/>
      <c r="REV21" s="5"/>
      <c r="REW21" s="5"/>
      <c r="REX21" s="5"/>
      <c r="REY21" s="5"/>
      <c r="REZ21" s="5"/>
      <c r="RFA21" s="5"/>
      <c r="RFB21" s="5"/>
      <c r="RFC21" s="5"/>
      <c r="RFD21" s="5"/>
      <c r="RFE21" s="5"/>
      <c r="RFF21" s="5"/>
      <c r="RFG21" s="5"/>
      <c r="RFH21" s="5"/>
      <c r="RFI21" s="5"/>
      <c r="RFJ21" s="5"/>
      <c r="RFK21" s="5"/>
      <c r="RFL21" s="5"/>
      <c r="RFM21" s="5"/>
      <c r="RFN21" s="5"/>
      <c r="RFO21" s="5"/>
      <c r="RFP21" s="5"/>
      <c r="RFQ21" s="5"/>
      <c r="RFR21" s="5"/>
      <c r="RFS21" s="5"/>
      <c r="RFT21" s="5"/>
      <c r="RFU21" s="5"/>
      <c r="RFV21" s="5"/>
      <c r="RFW21" s="5"/>
      <c r="RFX21" s="5"/>
      <c r="RFY21" s="5"/>
      <c r="RFZ21" s="5"/>
      <c r="RGA21" s="5"/>
      <c r="RGB21" s="5"/>
      <c r="RGC21" s="5"/>
      <c r="RGD21" s="5"/>
      <c r="RGE21" s="5"/>
      <c r="RGF21" s="5"/>
      <c r="RGG21" s="5"/>
      <c r="RGH21" s="5"/>
      <c r="RGI21" s="5"/>
      <c r="RGJ21" s="5"/>
      <c r="RGK21" s="5"/>
      <c r="RGL21" s="5"/>
      <c r="RGM21" s="5"/>
      <c r="RGN21" s="5"/>
      <c r="RGO21" s="5"/>
      <c r="RGP21" s="5"/>
      <c r="RGQ21" s="5"/>
      <c r="RGR21" s="5"/>
      <c r="RGS21" s="5"/>
      <c r="RGT21" s="5"/>
      <c r="RGU21" s="5"/>
      <c r="RGV21" s="5"/>
      <c r="RGW21" s="5"/>
      <c r="RGX21" s="5"/>
      <c r="RGY21" s="5"/>
      <c r="RGZ21" s="5"/>
      <c r="RHA21" s="5"/>
      <c r="RHB21" s="5"/>
      <c r="RHC21" s="5"/>
      <c r="RHD21" s="5"/>
      <c r="RHE21" s="5"/>
      <c r="RHF21" s="5"/>
      <c r="RHG21" s="5"/>
      <c r="RHH21" s="5"/>
      <c r="RHI21" s="5"/>
      <c r="RHJ21" s="5"/>
      <c r="RHK21" s="5"/>
      <c r="RHL21" s="5"/>
      <c r="RHM21" s="5"/>
      <c r="RHN21" s="5"/>
      <c r="RHO21" s="5"/>
      <c r="RHP21" s="5"/>
      <c r="RHQ21" s="5"/>
      <c r="RHR21" s="5"/>
      <c r="RHS21" s="5"/>
      <c r="RHT21" s="5"/>
      <c r="RHU21" s="5"/>
      <c r="RHV21" s="5"/>
      <c r="RHW21" s="5"/>
      <c r="RHX21" s="5"/>
      <c r="RHY21" s="5"/>
      <c r="RHZ21" s="5"/>
      <c r="RIA21" s="5"/>
      <c r="RIB21" s="5"/>
      <c r="RIC21" s="5"/>
      <c r="RID21" s="5"/>
      <c r="RIE21" s="5"/>
      <c r="RIF21" s="5"/>
      <c r="RIG21" s="5"/>
      <c r="RIH21" s="5"/>
      <c r="RII21" s="5"/>
      <c r="RIJ21" s="5"/>
      <c r="RIK21" s="5"/>
      <c r="RIL21" s="5"/>
      <c r="RIM21" s="5"/>
      <c r="RIN21" s="5"/>
      <c r="RIO21" s="5"/>
      <c r="RIP21" s="5"/>
      <c r="RIQ21" s="5"/>
      <c r="RIR21" s="5"/>
      <c r="RIS21" s="5"/>
      <c r="RIT21" s="5"/>
      <c r="RIU21" s="5"/>
      <c r="RIV21" s="5"/>
      <c r="RIW21" s="5"/>
      <c r="RIX21" s="5"/>
      <c r="RIY21" s="5"/>
      <c r="RIZ21" s="5"/>
      <c r="RJA21" s="5"/>
      <c r="RJB21" s="5"/>
      <c r="RJC21" s="5"/>
      <c r="RJD21" s="5"/>
      <c r="RJE21" s="5"/>
      <c r="RJF21" s="5"/>
      <c r="RJG21" s="5"/>
      <c r="RJH21" s="5"/>
      <c r="RJI21" s="5"/>
      <c r="RJJ21" s="5"/>
      <c r="RJK21" s="5"/>
      <c r="RJL21" s="5"/>
      <c r="RJM21" s="5"/>
      <c r="RJN21" s="5"/>
      <c r="RJO21" s="5"/>
      <c r="RJP21" s="5"/>
      <c r="RJQ21" s="5"/>
      <c r="RJR21" s="5"/>
      <c r="RJS21" s="5"/>
      <c r="RJT21" s="5"/>
      <c r="RJU21" s="5"/>
      <c r="RJV21" s="5"/>
      <c r="RJW21" s="5"/>
      <c r="RJX21" s="5"/>
      <c r="RJY21" s="5"/>
      <c r="RJZ21" s="5"/>
      <c r="RKA21" s="5"/>
      <c r="RKB21" s="5"/>
      <c r="RKC21" s="5"/>
      <c r="RKD21" s="5"/>
      <c r="RKE21" s="5"/>
      <c r="RKF21" s="5"/>
      <c r="RKG21" s="5"/>
      <c r="RKH21" s="5"/>
      <c r="RKI21" s="5"/>
      <c r="RKJ21" s="5"/>
      <c r="RKK21" s="5"/>
      <c r="RKL21" s="5"/>
      <c r="RKM21" s="5"/>
      <c r="RKN21" s="5"/>
      <c r="RKO21" s="5"/>
      <c r="RKP21" s="5"/>
      <c r="RKQ21" s="5"/>
      <c r="RKR21" s="5"/>
      <c r="RKS21" s="5"/>
      <c r="RKT21" s="5"/>
      <c r="RKU21" s="5"/>
      <c r="RKV21" s="5"/>
      <c r="RKW21" s="5"/>
      <c r="RKX21" s="5"/>
      <c r="RKY21" s="5"/>
      <c r="RKZ21" s="5"/>
      <c r="RLA21" s="5"/>
      <c r="RLB21" s="5"/>
      <c r="RLC21" s="5"/>
      <c r="RLD21" s="5"/>
      <c r="RLE21" s="5"/>
      <c r="RLF21" s="5"/>
      <c r="RLG21" s="5"/>
      <c r="RLH21" s="5"/>
      <c r="RLI21" s="5"/>
      <c r="RLJ21" s="5"/>
      <c r="RLK21" s="5"/>
      <c r="RLL21" s="5"/>
      <c r="RLM21" s="5"/>
      <c r="RLN21" s="5"/>
      <c r="RLO21" s="5"/>
      <c r="RLP21" s="5"/>
      <c r="RLQ21" s="5"/>
      <c r="RLR21" s="5"/>
      <c r="RLS21" s="5"/>
      <c r="RLT21" s="5"/>
      <c r="RLU21" s="5"/>
      <c r="RLV21" s="5"/>
      <c r="RLW21" s="5"/>
      <c r="RLX21" s="5"/>
      <c r="RLY21" s="5"/>
      <c r="RLZ21" s="5"/>
      <c r="RMA21" s="5"/>
      <c r="RMB21" s="5"/>
      <c r="RMC21" s="5"/>
      <c r="RMD21" s="5"/>
      <c r="RME21" s="5"/>
      <c r="RMF21" s="5"/>
      <c r="RMG21" s="5"/>
      <c r="RMH21" s="5"/>
      <c r="RMI21" s="5"/>
      <c r="RMJ21" s="5"/>
      <c r="RMK21" s="5"/>
      <c r="RML21" s="5"/>
      <c r="RMM21" s="5"/>
      <c r="RMN21" s="5"/>
      <c r="RMO21" s="5"/>
      <c r="RMP21" s="5"/>
      <c r="RMQ21" s="5"/>
      <c r="RMR21" s="5"/>
      <c r="RMS21" s="5"/>
      <c r="RMT21" s="5"/>
      <c r="RMU21" s="5"/>
      <c r="RMV21" s="5"/>
      <c r="RMW21" s="5"/>
      <c r="RMX21" s="5"/>
      <c r="RMY21" s="5"/>
      <c r="RMZ21" s="5"/>
      <c r="RNA21" s="5"/>
      <c r="RNB21" s="5"/>
      <c r="RNC21" s="5"/>
      <c r="RND21" s="5"/>
      <c r="RNE21" s="5"/>
      <c r="RNF21" s="5"/>
      <c r="RNG21" s="5"/>
      <c r="RNH21" s="5"/>
      <c r="RNI21" s="5"/>
      <c r="RNJ21" s="5"/>
      <c r="RNK21" s="5"/>
      <c r="RNL21" s="5"/>
      <c r="RNM21" s="5"/>
      <c r="RNN21" s="5"/>
      <c r="RNO21" s="5"/>
      <c r="RNP21" s="5"/>
      <c r="RNQ21" s="5"/>
      <c r="RNR21" s="5"/>
      <c r="RNS21" s="5"/>
      <c r="RNT21" s="5"/>
      <c r="RNU21" s="5"/>
      <c r="RNV21" s="5"/>
      <c r="RNW21" s="5"/>
      <c r="RNX21" s="5"/>
      <c r="RNY21" s="5"/>
      <c r="RNZ21" s="5"/>
      <c r="ROA21" s="5"/>
      <c r="ROB21" s="5"/>
      <c r="ROC21" s="5"/>
      <c r="ROD21" s="5"/>
      <c r="ROE21" s="5"/>
      <c r="ROF21" s="5"/>
      <c r="ROG21" s="5"/>
      <c r="ROH21" s="5"/>
      <c r="ROI21" s="5"/>
      <c r="ROJ21" s="5"/>
      <c r="ROK21" s="5"/>
      <c r="ROL21" s="5"/>
      <c r="ROM21" s="5"/>
      <c r="RON21" s="5"/>
      <c r="ROO21" s="5"/>
      <c r="ROP21" s="5"/>
      <c r="ROQ21" s="5"/>
      <c r="ROR21" s="5"/>
      <c r="ROS21" s="5"/>
      <c r="ROT21" s="5"/>
      <c r="ROU21" s="5"/>
      <c r="ROV21" s="5"/>
      <c r="ROW21" s="5"/>
      <c r="ROX21" s="5"/>
      <c r="ROY21" s="5"/>
      <c r="ROZ21" s="5"/>
      <c r="RPA21" s="5"/>
      <c r="RPB21" s="5"/>
      <c r="RPC21" s="5"/>
      <c r="RPD21" s="5"/>
      <c r="RPE21" s="5"/>
      <c r="RPF21" s="5"/>
      <c r="RPG21" s="5"/>
      <c r="RPH21" s="5"/>
      <c r="RPI21" s="5"/>
      <c r="RPJ21" s="5"/>
      <c r="RPK21" s="5"/>
      <c r="RPL21" s="5"/>
      <c r="RPM21" s="5"/>
      <c r="RPN21" s="5"/>
      <c r="RPO21" s="5"/>
      <c r="RPP21" s="5"/>
      <c r="RPQ21" s="5"/>
      <c r="RPR21" s="5"/>
      <c r="RPS21" s="5"/>
      <c r="RPT21" s="5"/>
      <c r="RPU21" s="5"/>
      <c r="RPV21" s="5"/>
      <c r="RPW21" s="5"/>
      <c r="RPX21" s="5"/>
      <c r="RPY21" s="5"/>
      <c r="RPZ21" s="5"/>
      <c r="RQA21" s="5"/>
      <c r="RQB21" s="5"/>
      <c r="RQC21" s="5"/>
      <c r="RQD21" s="5"/>
      <c r="RQE21" s="5"/>
      <c r="RQF21" s="5"/>
      <c r="RQG21" s="5"/>
      <c r="RQH21" s="5"/>
      <c r="RQI21" s="5"/>
      <c r="RQJ21" s="5"/>
      <c r="RQK21" s="5"/>
      <c r="RQL21" s="5"/>
      <c r="RQM21" s="5"/>
      <c r="RQN21" s="5"/>
      <c r="RQO21" s="5"/>
      <c r="RQP21" s="5"/>
      <c r="RQQ21" s="5"/>
      <c r="RQR21" s="5"/>
      <c r="RQS21" s="5"/>
      <c r="RQT21" s="5"/>
      <c r="RQU21" s="5"/>
      <c r="RQV21" s="5"/>
      <c r="RQW21" s="5"/>
      <c r="RQX21" s="5"/>
      <c r="RQY21" s="5"/>
      <c r="RQZ21" s="5"/>
      <c r="RRA21" s="5"/>
      <c r="RRB21" s="5"/>
      <c r="RRC21" s="5"/>
      <c r="RRD21" s="5"/>
      <c r="RRE21" s="5"/>
      <c r="RRF21" s="5"/>
      <c r="RRG21" s="5"/>
      <c r="RRH21" s="5"/>
      <c r="RRI21" s="5"/>
      <c r="RRJ21" s="5"/>
      <c r="RRK21" s="5"/>
      <c r="RRL21" s="5"/>
      <c r="RRM21" s="5"/>
      <c r="RRN21" s="5"/>
      <c r="RRO21" s="5"/>
      <c r="RRP21" s="5"/>
      <c r="RRQ21" s="5"/>
      <c r="RRR21" s="5"/>
      <c r="RRS21" s="5"/>
      <c r="RRT21" s="5"/>
      <c r="RRU21" s="5"/>
      <c r="RRV21" s="5"/>
      <c r="RRW21" s="5"/>
      <c r="RRX21" s="5"/>
      <c r="RRY21" s="5"/>
      <c r="RRZ21" s="5"/>
      <c r="RSA21" s="5"/>
      <c r="RSB21" s="5"/>
      <c r="RSC21" s="5"/>
      <c r="RSD21" s="5"/>
      <c r="RSE21" s="5"/>
      <c r="RSF21" s="5"/>
      <c r="RSG21" s="5"/>
      <c r="RSH21" s="5"/>
      <c r="RSI21" s="5"/>
      <c r="RSJ21" s="5"/>
      <c r="RSK21" s="5"/>
      <c r="RSL21" s="5"/>
      <c r="RSM21" s="5"/>
      <c r="RSN21" s="5"/>
      <c r="RSO21" s="5"/>
      <c r="RSP21" s="5"/>
      <c r="RSQ21" s="5"/>
      <c r="RSR21" s="5"/>
      <c r="RSS21" s="5"/>
      <c r="RST21" s="5"/>
      <c r="RSU21" s="5"/>
      <c r="RSV21" s="5"/>
      <c r="RSW21" s="5"/>
      <c r="RSX21" s="5"/>
      <c r="RSY21" s="5"/>
      <c r="RSZ21" s="5"/>
      <c r="RTA21" s="5"/>
      <c r="RTB21" s="5"/>
      <c r="RTC21" s="5"/>
      <c r="RTD21" s="5"/>
      <c r="RTE21" s="5"/>
      <c r="RTF21" s="5"/>
      <c r="RTG21" s="5"/>
      <c r="RTH21" s="5"/>
      <c r="RTI21" s="5"/>
      <c r="RTJ21" s="5"/>
      <c r="RTK21" s="5"/>
      <c r="RTL21" s="5"/>
      <c r="RTM21" s="5"/>
      <c r="RTN21" s="5"/>
      <c r="RTO21" s="5"/>
      <c r="RTP21" s="5"/>
      <c r="RTQ21" s="5"/>
      <c r="RTR21" s="5"/>
      <c r="RTS21" s="5"/>
      <c r="RTT21" s="5"/>
      <c r="RTU21" s="5"/>
      <c r="RTV21" s="5"/>
      <c r="RTW21" s="5"/>
      <c r="RTX21" s="5"/>
      <c r="RTY21" s="5"/>
      <c r="RTZ21" s="5"/>
      <c r="RUA21" s="5"/>
      <c r="RUB21" s="5"/>
      <c r="RUC21" s="5"/>
      <c r="RUD21" s="5"/>
      <c r="RUE21" s="5"/>
      <c r="RUF21" s="5"/>
      <c r="RUG21" s="5"/>
      <c r="RUH21" s="5"/>
      <c r="RUI21" s="5"/>
      <c r="RUJ21" s="5"/>
      <c r="RUK21" s="5"/>
      <c r="RUL21" s="5"/>
      <c r="RUM21" s="5"/>
      <c r="RUN21" s="5"/>
      <c r="RUO21" s="5"/>
      <c r="RUP21" s="5"/>
      <c r="RUQ21" s="5"/>
      <c r="RUR21" s="5"/>
      <c r="RUS21" s="5"/>
      <c r="RUT21" s="5"/>
      <c r="RUU21" s="5"/>
      <c r="RUV21" s="5"/>
      <c r="RUW21" s="5"/>
      <c r="RUX21" s="5"/>
      <c r="RUY21" s="5"/>
      <c r="RUZ21" s="5"/>
      <c r="RVA21" s="5"/>
      <c r="RVB21" s="5"/>
      <c r="RVC21" s="5"/>
      <c r="RVD21" s="5"/>
      <c r="RVE21" s="5"/>
      <c r="RVF21" s="5"/>
      <c r="RVG21" s="5"/>
      <c r="RVH21" s="5"/>
      <c r="RVI21" s="5"/>
      <c r="RVJ21" s="5"/>
      <c r="RVK21" s="5"/>
      <c r="RVL21" s="5"/>
      <c r="RVM21" s="5"/>
      <c r="RVN21" s="5"/>
      <c r="RVO21" s="5"/>
      <c r="RVP21" s="5"/>
      <c r="RVQ21" s="5"/>
      <c r="RVR21" s="5"/>
      <c r="RVS21" s="5"/>
      <c r="RVT21" s="5"/>
      <c r="RVU21" s="5"/>
      <c r="RVV21" s="5"/>
      <c r="RVW21" s="5"/>
      <c r="RVX21" s="5"/>
      <c r="RVY21" s="5"/>
      <c r="RVZ21" s="5"/>
      <c r="RWA21" s="5"/>
      <c r="RWB21" s="5"/>
      <c r="RWC21" s="5"/>
      <c r="RWD21" s="5"/>
      <c r="RWE21" s="5"/>
      <c r="RWF21" s="5"/>
      <c r="RWG21" s="5"/>
      <c r="RWH21" s="5"/>
      <c r="RWI21" s="5"/>
      <c r="RWJ21" s="5"/>
      <c r="RWK21" s="5"/>
      <c r="RWL21" s="5"/>
      <c r="RWM21" s="5"/>
      <c r="RWN21" s="5"/>
      <c r="RWO21" s="5"/>
      <c r="RWP21" s="5"/>
      <c r="RWQ21" s="5"/>
      <c r="RWR21" s="5"/>
      <c r="RWS21" s="5"/>
      <c r="RWT21" s="5"/>
      <c r="RWU21" s="5"/>
      <c r="RWV21" s="5"/>
      <c r="RWW21" s="5"/>
      <c r="RWX21" s="5"/>
      <c r="RWY21" s="5"/>
      <c r="RWZ21" s="5"/>
      <c r="RXA21" s="5"/>
      <c r="RXB21" s="5"/>
      <c r="RXC21" s="5"/>
      <c r="RXD21" s="5"/>
      <c r="RXE21" s="5"/>
      <c r="RXF21" s="5"/>
      <c r="RXG21" s="5"/>
      <c r="RXH21" s="5"/>
      <c r="RXI21" s="5"/>
      <c r="RXJ21" s="5"/>
      <c r="RXK21" s="5"/>
      <c r="RXL21" s="5"/>
      <c r="RXM21" s="5"/>
      <c r="RXN21" s="5"/>
      <c r="RXO21" s="5"/>
      <c r="RXP21" s="5"/>
      <c r="RXQ21" s="5"/>
      <c r="RXR21" s="5"/>
      <c r="RXS21" s="5"/>
      <c r="RXT21" s="5"/>
      <c r="RXU21" s="5"/>
      <c r="RXV21" s="5"/>
      <c r="RXW21" s="5"/>
      <c r="RXX21" s="5"/>
      <c r="RXY21" s="5"/>
      <c r="RXZ21" s="5"/>
      <c r="RYA21" s="5"/>
      <c r="RYB21" s="5"/>
      <c r="RYC21" s="5"/>
      <c r="RYD21" s="5"/>
      <c r="RYE21" s="5"/>
      <c r="RYF21" s="5"/>
      <c r="RYG21" s="5"/>
      <c r="RYH21" s="5"/>
      <c r="RYI21" s="5"/>
      <c r="RYJ21" s="5"/>
      <c r="RYK21" s="5"/>
      <c r="RYL21" s="5"/>
      <c r="RYM21" s="5"/>
      <c r="RYN21" s="5"/>
      <c r="RYO21" s="5"/>
      <c r="RYP21" s="5"/>
      <c r="RYQ21" s="5"/>
      <c r="RYR21" s="5"/>
      <c r="RYS21" s="5"/>
      <c r="RYT21" s="5"/>
      <c r="RYU21" s="5"/>
      <c r="RYV21" s="5"/>
      <c r="RYW21" s="5"/>
      <c r="RYX21" s="5"/>
      <c r="RYY21" s="5"/>
      <c r="RYZ21" s="5"/>
      <c r="RZA21" s="5"/>
      <c r="RZB21" s="5"/>
      <c r="RZC21" s="5"/>
      <c r="RZD21" s="5"/>
      <c r="RZE21" s="5"/>
      <c r="RZF21" s="5"/>
      <c r="RZG21" s="5"/>
      <c r="RZH21" s="5"/>
      <c r="RZI21" s="5"/>
      <c r="RZJ21" s="5"/>
      <c r="RZK21" s="5"/>
      <c r="RZL21" s="5"/>
      <c r="RZM21" s="5"/>
      <c r="RZN21" s="5"/>
      <c r="RZO21" s="5"/>
      <c r="RZP21" s="5"/>
      <c r="RZQ21" s="5"/>
      <c r="RZR21" s="5"/>
      <c r="RZS21" s="5"/>
      <c r="RZT21" s="5"/>
      <c r="RZU21" s="5"/>
      <c r="RZV21" s="5"/>
      <c r="RZW21" s="5"/>
      <c r="RZX21" s="5"/>
      <c r="RZY21" s="5"/>
      <c r="RZZ21" s="5"/>
      <c r="SAA21" s="5"/>
      <c r="SAB21" s="5"/>
      <c r="SAC21" s="5"/>
      <c r="SAD21" s="5"/>
      <c r="SAE21" s="5"/>
      <c r="SAF21" s="5"/>
      <c r="SAG21" s="5"/>
      <c r="SAH21" s="5"/>
      <c r="SAI21" s="5"/>
      <c r="SAJ21" s="5"/>
      <c r="SAK21" s="5"/>
      <c r="SAL21" s="5"/>
      <c r="SAM21" s="5"/>
      <c r="SAN21" s="5"/>
      <c r="SAO21" s="5"/>
      <c r="SAP21" s="5"/>
      <c r="SAQ21" s="5"/>
      <c r="SAR21" s="5"/>
      <c r="SAS21" s="5"/>
      <c r="SAT21" s="5"/>
      <c r="SAU21" s="5"/>
      <c r="SAV21" s="5"/>
      <c r="SAW21" s="5"/>
      <c r="SAX21" s="5"/>
      <c r="SAY21" s="5"/>
      <c r="SAZ21" s="5"/>
      <c r="SBA21" s="5"/>
      <c r="SBB21" s="5"/>
      <c r="SBC21" s="5"/>
      <c r="SBD21" s="5"/>
      <c r="SBE21" s="5"/>
      <c r="SBF21" s="5"/>
      <c r="SBG21" s="5"/>
      <c r="SBH21" s="5"/>
      <c r="SBI21" s="5"/>
      <c r="SBJ21" s="5"/>
      <c r="SBK21" s="5"/>
      <c r="SBL21" s="5"/>
      <c r="SBM21" s="5"/>
      <c r="SBN21" s="5"/>
      <c r="SBO21" s="5"/>
      <c r="SBP21" s="5"/>
      <c r="SBQ21" s="5"/>
      <c r="SBR21" s="5"/>
      <c r="SBS21" s="5"/>
      <c r="SBT21" s="5"/>
      <c r="SBU21" s="5"/>
      <c r="SBV21" s="5"/>
      <c r="SBW21" s="5"/>
      <c r="SBX21" s="5"/>
      <c r="SBY21" s="5"/>
      <c r="SBZ21" s="5"/>
      <c r="SCA21" s="5"/>
      <c r="SCB21" s="5"/>
      <c r="SCC21" s="5"/>
      <c r="SCD21" s="5"/>
      <c r="SCE21" s="5"/>
      <c r="SCF21" s="5"/>
      <c r="SCG21" s="5"/>
      <c r="SCH21" s="5"/>
      <c r="SCI21" s="5"/>
      <c r="SCJ21" s="5"/>
      <c r="SCK21" s="5"/>
      <c r="SCL21" s="5"/>
      <c r="SCM21" s="5"/>
      <c r="SCN21" s="5"/>
      <c r="SCO21" s="5"/>
      <c r="SCP21" s="5"/>
      <c r="SCQ21" s="5"/>
      <c r="SCR21" s="5"/>
      <c r="SCS21" s="5"/>
      <c r="SCT21" s="5"/>
      <c r="SCU21" s="5"/>
      <c r="SCV21" s="5"/>
      <c r="SCW21" s="5"/>
      <c r="SCX21" s="5"/>
      <c r="SCY21" s="5"/>
      <c r="SCZ21" s="5"/>
      <c r="SDA21" s="5"/>
      <c r="SDB21" s="5"/>
      <c r="SDC21" s="5"/>
      <c r="SDD21" s="5"/>
      <c r="SDE21" s="5"/>
      <c r="SDF21" s="5"/>
      <c r="SDG21" s="5"/>
      <c r="SDH21" s="5"/>
      <c r="SDI21" s="5"/>
      <c r="SDJ21" s="5"/>
      <c r="SDK21" s="5"/>
      <c r="SDL21" s="5"/>
      <c r="SDM21" s="5"/>
      <c r="SDN21" s="5"/>
      <c r="SDO21" s="5"/>
      <c r="SDP21" s="5"/>
      <c r="SDQ21" s="5"/>
      <c r="SDR21" s="5"/>
      <c r="SDS21" s="5"/>
      <c r="SDT21" s="5"/>
      <c r="SDU21" s="5"/>
      <c r="SDV21" s="5"/>
      <c r="SDW21" s="5"/>
      <c r="SDX21" s="5"/>
      <c r="SDY21" s="5"/>
      <c r="SDZ21" s="5"/>
      <c r="SEA21" s="5"/>
      <c r="SEB21" s="5"/>
      <c r="SEC21" s="5"/>
      <c r="SED21" s="5"/>
      <c r="SEE21" s="5"/>
      <c r="SEF21" s="5"/>
      <c r="SEG21" s="5"/>
      <c r="SEH21" s="5"/>
      <c r="SEI21" s="5"/>
      <c r="SEJ21" s="5"/>
      <c r="SEK21" s="5"/>
      <c r="SEL21" s="5"/>
      <c r="SEM21" s="5"/>
      <c r="SEN21" s="5"/>
      <c r="SEO21" s="5"/>
      <c r="SEP21" s="5"/>
      <c r="SEQ21" s="5"/>
      <c r="SER21" s="5"/>
      <c r="SES21" s="5"/>
      <c r="SET21" s="5"/>
      <c r="SEU21" s="5"/>
      <c r="SEV21" s="5"/>
      <c r="SEW21" s="5"/>
      <c r="SEX21" s="5"/>
      <c r="SEY21" s="5"/>
      <c r="SEZ21" s="5"/>
      <c r="SFA21" s="5"/>
      <c r="SFB21" s="5"/>
      <c r="SFC21" s="5"/>
      <c r="SFD21" s="5"/>
      <c r="SFE21" s="5"/>
      <c r="SFF21" s="5"/>
      <c r="SFG21" s="5"/>
      <c r="SFH21" s="5"/>
      <c r="SFI21" s="5"/>
      <c r="SFJ21" s="5"/>
      <c r="SFK21" s="5"/>
      <c r="SFL21" s="5"/>
      <c r="SFM21" s="5"/>
      <c r="SFN21" s="5"/>
      <c r="SFO21" s="5"/>
      <c r="SFP21" s="5"/>
      <c r="SFQ21" s="5"/>
      <c r="SFR21" s="5"/>
      <c r="SFS21" s="5"/>
      <c r="SFT21" s="5"/>
      <c r="SFU21" s="5"/>
      <c r="SFV21" s="5"/>
      <c r="SFW21" s="5"/>
      <c r="SFX21" s="5"/>
      <c r="SFY21" s="5"/>
      <c r="SFZ21" s="5"/>
      <c r="SGA21" s="5"/>
      <c r="SGB21" s="5"/>
      <c r="SGC21" s="5"/>
      <c r="SGD21" s="5"/>
      <c r="SGE21" s="5"/>
      <c r="SGF21" s="5"/>
      <c r="SGG21" s="5"/>
      <c r="SGH21" s="5"/>
      <c r="SGI21" s="5"/>
      <c r="SGJ21" s="5"/>
      <c r="SGK21" s="5"/>
      <c r="SGL21" s="5"/>
      <c r="SGM21" s="5"/>
      <c r="SGN21" s="5"/>
      <c r="SGO21" s="5"/>
      <c r="SGP21" s="5"/>
      <c r="SGQ21" s="5"/>
      <c r="SGR21" s="5"/>
      <c r="SGS21" s="5"/>
      <c r="SGT21" s="5"/>
      <c r="SGU21" s="5"/>
      <c r="SGV21" s="5"/>
      <c r="SGW21" s="5"/>
      <c r="SGX21" s="5"/>
      <c r="SGY21" s="5"/>
      <c r="SGZ21" s="5"/>
      <c r="SHA21" s="5"/>
      <c r="SHB21" s="5"/>
      <c r="SHC21" s="5"/>
      <c r="SHD21" s="5"/>
      <c r="SHE21" s="5"/>
      <c r="SHF21" s="5"/>
      <c r="SHG21" s="5"/>
      <c r="SHH21" s="5"/>
      <c r="SHI21" s="5"/>
      <c r="SHJ21" s="5"/>
      <c r="SHK21" s="5"/>
      <c r="SHL21" s="5"/>
      <c r="SHM21" s="5"/>
      <c r="SHN21" s="5"/>
      <c r="SHO21" s="5"/>
      <c r="SHP21" s="5"/>
      <c r="SHQ21" s="5"/>
      <c r="SHR21" s="5"/>
      <c r="SHS21" s="5"/>
      <c r="SHT21" s="5"/>
      <c r="SHU21" s="5"/>
      <c r="SHV21" s="5"/>
      <c r="SHW21" s="5"/>
      <c r="SHX21" s="5"/>
      <c r="SHY21" s="5"/>
      <c r="SHZ21" s="5"/>
      <c r="SIA21" s="5"/>
      <c r="SIB21" s="5"/>
      <c r="SIC21" s="5"/>
      <c r="SID21" s="5"/>
      <c r="SIE21" s="5"/>
      <c r="SIF21" s="5"/>
      <c r="SIG21" s="5"/>
      <c r="SIH21" s="5"/>
      <c r="SII21" s="5"/>
      <c r="SIJ21" s="5"/>
      <c r="SIK21" s="5"/>
      <c r="SIL21" s="5"/>
      <c r="SIM21" s="5"/>
      <c r="SIN21" s="5"/>
      <c r="SIO21" s="5"/>
      <c r="SIP21" s="5"/>
      <c r="SIQ21" s="5"/>
      <c r="SIR21" s="5"/>
      <c r="SIS21" s="5"/>
      <c r="SIT21" s="5"/>
      <c r="SIU21" s="5"/>
      <c r="SIV21" s="5"/>
      <c r="SIW21" s="5"/>
      <c r="SIX21" s="5"/>
      <c r="SIY21" s="5"/>
      <c r="SIZ21" s="5"/>
      <c r="SJA21" s="5"/>
      <c r="SJB21" s="5"/>
      <c r="SJC21" s="5"/>
      <c r="SJD21" s="5"/>
      <c r="SJE21" s="5"/>
      <c r="SJF21" s="5"/>
      <c r="SJG21" s="5"/>
      <c r="SJH21" s="5"/>
      <c r="SJI21" s="5"/>
      <c r="SJJ21" s="5"/>
      <c r="SJK21" s="5"/>
      <c r="SJL21" s="5"/>
      <c r="SJM21" s="5"/>
      <c r="SJN21" s="5"/>
      <c r="SJO21" s="5"/>
      <c r="SJP21" s="5"/>
      <c r="SJQ21" s="5"/>
      <c r="SJR21" s="5"/>
      <c r="SJS21" s="5"/>
      <c r="SJT21" s="5"/>
      <c r="SJU21" s="5"/>
      <c r="SJV21" s="5"/>
      <c r="SJW21" s="5"/>
      <c r="SJX21" s="5"/>
      <c r="SJY21" s="5"/>
      <c r="SJZ21" s="5"/>
      <c r="SKA21" s="5"/>
      <c r="SKB21" s="5"/>
      <c r="SKC21" s="5"/>
      <c r="SKD21" s="5"/>
      <c r="SKE21" s="5"/>
      <c r="SKF21" s="5"/>
      <c r="SKG21" s="5"/>
      <c r="SKH21" s="5"/>
      <c r="SKI21" s="5"/>
      <c r="SKJ21" s="5"/>
      <c r="SKK21" s="5"/>
      <c r="SKL21" s="5"/>
      <c r="SKM21" s="5"/>
      <c r="SKN21" s="5"/>
      <c r="SKO21" s="5"/>
      <c r="SKP21" s="5"/>
      <c r="SKQ21" s="5"/>
      <c r="SKR21" s="5"/>
      <c r="SKS21" s="5"/>
      <c r="SKT21" s="5"/>
      <c r="SKU21" s="5"/>
      <c r="SKV21" s="5"/>
      <c r="SKW21" s="5"/>
      <c r="SKX21" s="5"/>
      <c r="SKY21" s="5"/>
      <c r="SKZ21" s="5"/>
      <c r="SLA21" s="5"/>
      <c r="SLB21" s="5"/>
      <c r="SLC21" s="5"/>
      <c r="SLD21" s="5"/>
      <c r="SLE21" s="5"/>
      <c r="SLF21" s="5"/>
      <c r="SLG21" s="5"/>
      <c r="SLH21" s="5"/>
      <c r="SLI21" s="5"/>
      <c r="SLJ21" s="5"/>
      <c r="SLK21" s="5"/>
      <c r="SLL21" s="5"/>
      <c r="SLM21" s="5"/>
      <c r="SLN21" s="5"/>
      <c r="SLO21" s="5"/>
      <c r="SLP21" s="5"/>
      <c r="SLQ21" s="5"/>
      <c r="SLR21" s="5"/>
      <c r="SLS21" s="5"/>
      <c r="SLT21" s="5"/>
      <c r="SLU21" s="5"/>
      <c r="SLV21" s="5"/>
      <c r="SLW21" s="5"/>
      <c r="SLX21" s="5"/>
      <c r="SLY21" s="5"/>
      <c r="SLZ21" s="5"/>
      <c r="SMA21" s="5"/>
      <c r="SMB21" s="5"/>
      <c r="SMC21" s="5"/>
      <c r="SMD21" s="5"/>
      <c r="SME21" s="5"/>
      <c r="SMF21" s="5"/>
      <c r="SMG21" s="5"/>
      <c r="SMH21" s="5"/>
      <c r="SMI21" s="5"/>
      <c r="SMJ21" s="5"/>
      <c r="SMK21" s="5"/>
      <c r="SML21" s="5"/>
      <c r="SMM21" s="5"/>
      <c r="SMN21" s="5"/>
      <c r="SMO21" s="5"/>
      <c r="SMP21" s="5"/>
      <c r="SMQ21" s="5"/>
      <c r="SMR21" s="5"/>
      <c r="SMS21" s="5"/>
      <c r="SMT21" s="5"/>
      <c r="SMU21" s="5"/>
      <c r="SMV21" s="5"/>
      <c r="SMW21" s="5"/>
      <c r="SMX21" s="5"/>
      <c r="SMY21" s="5"/>
      <c r="SMZ21" s="5"/>
      <c r="SNA21" s="5"/>
      <c r="SNB21" s="5"/>
      <c r="SNC21" s="5"/>
      <c r="SND21" s="5"/>
      <c r="SNE21" s="5"/>
      <c r="SNF21" s="5"/>
      <c r="SNG21" s="5"/>
      <c r="SNH21" s="5"/>
      <c r="SNI21" s="5"/>
      <c r="SNJ21" s="5"/>
      <c r="SNK21" s="5"/>
      <c r="SNL21" s="5"/>
      <c r="SNM21" s="5"/>
      <c r="SNN21" s="5"/>
      <c r="SNO21" s="5"/>
      <c r="SNP21" s="5"/>
      <c r="SNQ21" s="5"/>
      <c r="SNR21" s="5"/>
      <c r="SNS21" s="5"/>
      <c r="SNT21" s="5"/>
      <c r="SNU21" s="5"/>
      <c r="SNV21" s="5"/>
      <c r="SNW21" s="5"/>
      <c r="SNX21" s="5"/>
      <c r="SNY21" s="5"/>
      <c r="SNZ21" s="5"/>
      <c r="SOA21" s="5"/>
      <c r="SOB21" s="5"/>
      <c r="SOC21" s="5"/>
      <c r="SOD21" s="5"/>
      <c r="SOE21" s="5"/>
      <c r="SOF21" s="5"/>
      <c r="SOG21" s="5"/>
      <c r="SOH21" s="5"/>
      <c r="SOI21" s="5"/>
      <c r="SOJ21" s="5"/>
      <c r="SOK21" s="5"/>
      <c r="SOL21" s="5"/>
      <c r="SOM21" s="5"/>
      <c r="SON21" s="5"/>
      <c r="SOO21" s="5"/>
      <c r="SOP21" s="5"/>
      <c r="SOQ21" s="5"/>
      <c r="SOR21" s="5"/>
      <c r="SOS21" s="5"/>
      <c r="SOT21" s="5"/>
      <c r="SOU21" s="5"/>
      <c r="SOV21" s="5"/>
      <c r="SOW21" s="5"/>
      <c r="SOX21" s="5"/>
      <c r="SOY21" s="5"/>
      <c r="SOZ21" s="5"/>
      <c r="SPA21" s="5"/>
      <c r="SPB21" s="5"/>
      <c r="SPC21" s="5"/>
      <c r="SPD21" s="5"/>
      <c r="SPE21" s="5"/>
      <c r="SPF21" s="5"/>
      <c r="SPG21" s="5"/>
      <c r="SPH21" s="5"/>
      <c r="SPI21" s="5"/>
      <c r="SPJ21" s="5"/>
      <c r="SPK21" s="5"/>
      <c r="SPL21" s="5"/>
      <c r="SPM21" s="5"/>
      <c r="SPN21" s="5"/>
      <c r="SPO21" s="5"/>
      <c r="SPP21" s="5"/>
      <c r="SPQ21" s="5"/>
      <c r="SPR21" s="5"/>
      <c r="SPS21" s="5"/>
      <c r="SPT21" s="5"/>
      <c r="SPU21" s="5"/>
      <c r="SPV21" s="5"/>
      <c r="SPW21" s="5"/>
      <c r="SPX21" s="5"/>
      <c r="SPY21" s="5"/>
      <c r="SPZ21" s="5"/>
      <c r="SQA21" s="5"/>
      <c r="SQB21" s="5"/>
      <c r="SQC21" s="5"/>
      <c r="SQD21" s="5"/>
      <c r="SQE21" s="5"/>
      <c r="SQF21" s="5"/>
      <c r="SQG21" s="5"/>
      <c r="SQH21" s="5"/>
      <c r="SQI21" s="5"/>
      <c r="SQJ21" s="5"/>
      <c r="SQK21" s="5"/>
      <c r="SQL21" s="5"/>
      <c r="SQM21" s="5"/>
      <c r="SQN21" s="5"/>
      <c r="SQO21" s="5"/>
      <c r="SQP21" s="5"/>
      <c r="SQQ21" s="5"/>
      <c r="SQR21" s="5"/>
      <c r="SQS21" s="5"/>
      <c r="SQT21" s="5"/>
      <c r="SQU21" s="5"/>
      <c r="SQV21" s="5"/>
      <c r="SQW21" s="5"/>
      <c r="SQX21" s="5"/>
      <c r="SQY21" s="5"/>
      <c r="SQZ21" s="5"/>
      <c r="SRA21" s="5"/>
      <c r="SRB21" s="5"/>
      <c r="SRC21" s="5"/>
      <c r="SRD21" s="5"/>
      <c r="SRE21" s="5"/>
      <c r="SRF21" s="5"/>
      <c r="SRG21" s="5"/>
      <c r="SRH21" s="5"/>
      <c r="SRI21" s="5"/>
      <c r="SRJ21" s="5"/>
      <c r="SRK21" s="5"/>
      <c r="SRL21" s="5"/>
      <c r="SRM21" s="5"/>
      <c r="SRN21" s="5"/>
      <c r="SRO21" s="5"/>
      <c r="SRP21" s="5"/>
      <c r="SRQ21" s="5"/>
      <c r="SRR21" s="5"/>
      <c r="SRS21" s="5"/>
      <c r="SRT21" s="5"/>
      <c r="SRU21" s="5"/>
      <c r="SRV21" s="5"/>
      <c r="SRW21" s="5"/>
      <c r="SRX21" s="5"/>
      <c r="SRY21" s="5"/>
      <c r="SRZ21" s="5"/>
      <c r="SSA21" s="5"/>
      <c r="SSB21" s="5"/>
      <c r="SSC21" s="5"/>
      <c r="SSD21" s="5"/>
      <c r="SSE21" s="5"/>
      <c r="SSF21" s="5"/>
      <c r="SSG21" s="5"/>
      <c r="SSH21" s="5"/>
      <c r="SSI21" s="5"/>
      <c r="SSJ21" s="5"/>
      <c r="SSK21" s="5"/>
      <c r="SSL21" s="5"/>
      <c r="SSM21" s="5"/>
      <c r="SSN21" s="5"/>
      <c r="SSO21" s="5"/>
      <c r="SSP21" s="5"/>
      <c r="SSQ21" s="5"/>
      <c r="SSR21" s="5"/>
      <c r="SSS21" s="5"/>
      <c r="SST21" s="5"/>
      <c r="SSU21" s="5"/>
      <c r="SSV21" s="5"/>
      <c r="SSW21" s="5"/>
      <c r="SSX21" s="5"/>
      <c r="SSY21" s="5"/>
      <c r="SSZ21" s="5"/>
      <c r="STA21" s="5"/>
      <c r="STB21" s="5"/>
      <c r="STC21" s="5"/>
      <c r="STD21" s="5"/>
      <c r="STE21" s="5"/>
      <c r="STF21" s="5"/>
      <c r="STG21" s="5"/>
      <c r="STH21" s="5"/>
      <c r="STI21" s="5"/>
      <c r="STJ21" s="5"/>
      <c r="STK21" s="5"/>
      <c r="STL21" s="5"/>
      <c r="STM21" s="5"/>
      <c r="STN21" s="5"/>
      <c r="STO21" s="5"/>
      <c r="STP21" s="5"/>
      <c r="STQ21" s="5"/>
      <c r="STR21" s="5"/>
      <c r="STS21" s="5"/>
      <c r="STT21" s="5"/>
      <c r="STU21" s="5"/>
      <c r="STV21" s="5"/>
      <c r="STW21" s="5"/>
      <c r="STX21" s="5"/>
      <c r="STY21" s="5"/>
      <c r="STZ21" s="5"/>
      <c r="SUA21" s="5"/>
      <c r="SUB21" s="5"/>
      <c r="SUC21" s="5"/>
      <c r="SUD21" s="5"/>
      <c r="SUE21" s="5"/>
      <c r="SUF21" s="5"/>
      <c r="SUG21" s="5"/>
      <c r="SUH21" s="5"/>
      <c r="SUI21" s="5"/>
      <c r="SUJ21" s="5"/>
      <c r="SUK21" s="5"/>
      <c r="SUL21" s="5"/>
      <c r="SUM21" s="5"/>
      <c r="SUN21" s="5"/>
      <c r="SUO21" s="5"/>
      <c r="SUP21" s="5"/>
      <c r="SUQ21" s="5"/>
      <c r="SUR21" s="5"/>
      <c r="SUS21" s="5"/>
      <c r="SUT21" s="5"/>
      <c r="SUU21" s="5"/>
      <c r="SUV21" s="5"/>
      <c r="SUW21" s="5"/>
      <c r="SUX21" s="5"/>
      <c r="SUY21" s="5"/>
      <c r="SUZ21" s="5"/>
      <c r="SVA21" s="5"/>
      <c r="SVB21" s="5"/>
      <c r="SVC21" s="5"/>
      <c r="SVD21" s="5"/>
      <c r="SVE21" s="5"/>
      <c r="SVF21" s="5"/>
      <c r="SVG21" s="5"/>
      <c r="SVH21" s="5"/>
      <c r="SVI21" s="5"/>
      <c r="SVJ21" s="5"/>
      <c r="SVK21" s="5"/>
      <c r="SVL21" s="5"/>
      <c r="SVM21" s="5"/>
      <c r="SVN21" s="5"/>
      <c r="SVO21" s="5"/>
      <c r="SVP21" s="5"/>
      <c r="SVQ21" s="5"/>
      <c r="SVR21" s="5"/>
      <c r="SVS21" s="5"/>
      <c r="SVT21" s="5"/>
      <c r="SVU21" s="5"/>
      <c r="SVV21" s="5"/>
      <c r="SVW21" s="5"/>
      <c r="SVX21" s="5"/>
      <c r="SVY21" s="5"/>
      <c r="SVZ21" s="5"/>
      <c r="SWA21" s="5"/>
      <c r="SWB21" s="5"/>
      <c r="SWC21" s="5"/>
      <c r="SWD21" s="5"/>
      <c r="SWE21" s="5"/>
      <c r="SWF21" s="5"/>
      <c r="SWG21" s="5"/>
      <c r="SWH21" s="5"/>
      <c r="SWI21" s="5"/>
      <c r="SWJ21" s="5"/>
      <c r="SWK21" s="5"/>
      <c r="SWL21" s="5"/>
      <c r="SWM21" s="5"/>
      <c r="SWN21" s="5"/>
      <c r="SWO21" s="5"/>
      <c r="SWP21" s="5"/>
      <c r="SWQ21" s="5"/>
      <c r="SWR21" s="5"/>
      <c r="SWS21" s="5"/>
      <c r="SWT21" s="5"/>
      <c r="SWU21" s="5"/>
      <c r="SWV21" s="5"/>
      <c r="SWW21" s="5"/>
      <c r="SWX21" s="5"/>
      <c r="SWY21" s="5"/>
      <c r="SWZ21" s="5"/>
      <c r="SXA21" s="5"/>
      <c r="SXB21" s="5"/>
      <c r="SXC21" s="5"/>
      <c r="SXD21" s="5"/>
      <c r="SXE21" s="5"/>
      <c r="SXF21" s="5"/>
      <c r="SXG21" s="5"/>
      <c r="SXH21" s="5"/>
      <c r="SXI21" s="5"/>
      <c r="SXJ21" s="5"/>
      <c r="SXK21" s="5"/>
      <c r="SXL21" s="5"/>
      <c r="SXM21" s="5"/>
      <c r="SXN21" s="5"/>
      <c r="SXO21" s="5"/>
      <c r="SXP21" s="5"/>
      <c r="SXQ21" s="5"/>
      <c r="SXR21" s="5"/>
      <c r="SXS21" s="5"/>
      <c r="SXT21" s="5"/>
      <c r="SXU21" s="5"/>
      <c r="SXV21" s="5"/>
      <c r="SXW21" s="5"/>
      <c r="SXX21" s="5"/>
      <c r="SXY21" s="5"/>
      <c r="SXZ21" s="5"/>
      <c r="SYA21" s="5"/>
      <c r="SYB21" s="5"/>
      <c r="SYC21" s="5"/>
      <c r="SYD21" s="5"/>
      <c r="SYE21" s="5"/>
      <c r="SYF21" s="5"/>
      <c r="SYG21" s="5"/>
      <c r="SYH21" s="5"/>
      <c r="SYI21" s="5"/>
      <c r="SYJ21" s="5"/>
      <c r="SYK21" s="5"/>
      <c r="SYL21" s="5"/>
      <c r="SYM21" s="5"/>
      <c r="SYN21" s="5"/>
      <c r="SYO21" s="5"/>
      <c r="SYP21" s="5"/>
      <c r="SYQ21" s="5"/>
      <c r="SYR21" s="5"/>
      <c r="SYS21" s="5"/>
      <c r="SYT21" s="5"/>
      <c r="SYU21" s="5"/>
      <c r="SYV21" s="5"/>
      <c r="SYW21" s="5"/>
      <c r="SYX21" s="5"/>
      <c r="SYY21" s="5"/>
      <c r="SYZ21" s="5"/>
      <c r="SZA21" s="5"/>
      <c r="SZB21" s="5"/>
      <c r="SZC21" s="5"/>
      <c r="SZD21" s="5"/>
      <c r="SZE21" s="5"/>
      <c r="SZF21" s="5"/>
      <c r="SZG21" s="5"/>
      <c r="SZH21" s="5"/>
      <c r="SZI21" s="5"/>
      <c r="SZJ21" s="5"/>
      <c r="SZK21" s="5"/>
      <c r="SZL21" s="5"/>
      <c r="SZM21" s="5"/>
      <c r="SZN21" s="5"/>
      <c r="SZO21" s="5"/>
      <c r="SZP21" s="5"/>
      <c r="SZQ21" s="5"/>
      <c r="SZR21" s="5"/>
      <c r="SZS21" s="5"/>
      <c r="SZT21" s="5"/>
      <c r="SZU21" s="5"/>
      <c r="SZV21" s="5"/>
      <c r="SZW21" s="5"/>
      <c r="SZX21" s="5"/>
      <c r="SZY21" s="5"/>
      <c r="SZZ21" s="5"/>
      <c r="TAA21" s="5"/>
      <c r="TAB21" s="5"/>
      <c r="TAC21" s="5"/>
      <c r="TAD21" s="5"/>
      <c r="TAE21" s="5"/>
      <c r="TAF21" s="5"/>
      <c r="TAG21" s="5"/>
      <c r="TAH21" s="5"/>
      <c r="TAI21" s="5"/>
      <c r="TAJ21" s="5"/>
      <c r="TAK21" s="5"/>
      <c r="TAL21" s="5"/>
      <c r="TAM21" s="5"/>
      <c r="TAN21" s="5"/>
      <c r="TAO21" s="5"/>
      <c r="TAP21" s="5"/>
      <c r="TAQ21" s="5"/>
      <c r="TAR21" s="5"/>
      <c r="TAS21" s="5"/>
      <c r="TAT21" s="5"/>
      <c r="TAU21" s="5"/>
      <c r="TAV21" s="5"/>
      <c r="TAW21" s="5"/>
      <c r="TAX21" s="5"/>
      <c r="TAY21" s="5"/>
      <c r="TAZ21" s="5"/>
      <c r="TBA21" s="5"/>
      <c r="TBB21" s="5"/>
      <c r="TBC21" s="5"/>
      <c r="TBD21" s="5"/>
      <c r="TBE21" s="5"/>
      <c r="TBF21" s="5"/>
      <c r="TBG21" s="5"/>
      <c r="TBH21" s="5"/>
      <c r="TBI21" s="5"/>
      <c r="TBJ21" s="5"/>
      <c r="TBK21" s="5"/>
      <c r="TBL21" s="5"/>
      <c r="TBM21" s="5"/>
      <c r="TBN21" s="5"/>
      <c r="TBO21" s="5"/>
      <c r="TBP21" s="5"/>
      <c r="TBQ21" s="5"/>
      <c r="TBR21" s="5"/>
      <c r="TBS21" s="5"/>
      <c r="TBT21" s="5"/>
      <c r="TBU21" s="5"/>
      <c r="TBV21" s="5"/>
      <c r="TBW21" s="5"/>
      <c r="TBX21" s="5"/>
      <c r="TBY21" s="5"/>
      <c r="TBZ21" s="5"/>
      <c r="TCA21" s="5"/>
      <c r="TCB21" s="5"/>
      <c r="TCC21" s="5"/>
      <c r="TCD21" s="5"/>
      <c r="TCE21" s="5"/>
      <c r="TCF21" s="5"/>
      <c r="TCG21" s="5"/>
      <c r="TCH21" s="5"/>
      <c r="TCI21" s="5"/>
      <c r="TCJ21" s="5"/>
      <c r="TCK21" s="5"/>
      <c r="TCL21" s="5"/>
      <c r="TCM21" s="5"/>
      <c r="TCN21" s="5"/>
      <c r="TCO21" s="5"/>
      <c r="TCP21" s="5"/>
      <c r="TCQ21" s="5"/>
      <c r="TCR21" s="5"/>
      <c r="TCS21" s="5"/>
      <c r="TCT21" s="5"/>
      <c r="TCU21" s="5"/>
      <c r="TCV21" s="5"/>
      <c r="TCW21" s="5"/>
      <c r="TCX21" s="5"/>
      <c r="TCY21" s="5"/>
      <c r="TCZ21" s="5"/>
      <c r="TDA21" s="5"/>
      <c r="TDB21" s="5"/>
      <c r="TDC21" s="5"/>
      <c r="TDD21" s="5"/>
      <c r="TDE21" s="5"/>
      <c r="TDF21" s="5"/>
      <c r="TDG21" s="5"/>
      <c r="TDH21" s="5"/>
      <c r="TDI21" s="5"/>
      <c r="TDJ21" s="5"/>
      <c r="TDK21" s="5"/>
      <c r="TDL21" s="5"/>
      <c r="TDM21" s="5"/>
      <c r="TDN21" s="5"/>
      <c r="TDO21" s="5"/>
      <c r="TDP21" s="5"/>
      <c r="TDQ21" s="5"/>
      <c r="TDR21" s="5"/>
      <c r="TDS21" s="5"/>
      <c r="TDT21" s="5"/>
      <c r="TDU21" s="5"/>
      <c r="TDV21" s="5"/>
      <c r="TDW21" s="5"/>
      <c r="TDX21" s="5"/>
      <c r="TDY21" s="5"/>
      <c r="TDZ21" s="5"/>
      <c r="TEA21" s="5"/>
      <c r="TEB21" s="5"/>
      <c r="TEC21" s="5"/>
      <c r="TED21" s="5"/>
      <c r="TEE21" s="5"/>
      <c r="TEF21" s="5"/>
      <c r="TEG21" s="5"/>
      <c r="TEH21" s="5"/>
      <c r="TEI21" s="5"/>
      <c r="TEJ21" s="5"/>
      <c r="TEK21" s="5"/>
      <c r="TEL21" s="5"/>
      <c r="TEM21" s="5"/>
      <c r="TEN21" s="5"/>
      <c r="TEO21" s="5"/>
      <c r="TEP21" s="5"/>
      <c r="TEQ21" s="5"/>
      <c r="TER21" s="5"/>
      <c r="TES21" s="5"/>
      <c r="TET21" s="5"/>
      <c r="TEU21" s="5"/>
      <c r="TEV21" s="5"/>
      <c r="TEW21" s="5"/>
      <c r="TEX21" s="5"/>
      <c r="TEY21" s="5"/>
      <c r="TEZ21" s="5"/>
      <c r="TFA21" s="5"/>
      <c r="TFB21" s="5"/>
      <c r="TFC21" s="5"/>
      <c r="TFD21" s="5"/>
      <c r="TFE21" s="5"/>
      <c r="TFF21" s="5"/>
      <c r="TFG21" s="5"/>
      <c r="TFH21" s="5"/>
      <c r="TFI21" s="5"/>
      <c r="TFJ21" s="5"/>
      <c r="TFK21" s="5"/>
      <c r="TFL21" s="5"/>
      <c r="TFM21" s="5"/>
      <c r="TFN21" s="5"/>
      <c r="TFO21" s="5"/>
      <c r="TFP21" s="5"/>
      <c r="TFQ21" s="5"/>
      <c r="TFR21" s="5"/>
      <c r="TFS21" s="5"/>
      <c r="TFT21" s="5"/>
      <c r="TFU21" s="5"/>
      <c r="TFV21" s="5"/>
      <c r="TFW21" s="5"/>
      <c r="TFX21" s="5"/>
      <c r="TFY21" s="5"/>
      <c r="TFZ21" s="5"/>
      <c r="TGA21" s="5"/>
      <c r="TGB21" s="5"/>
      <c r="TGC21" s="5"/>
      <c r="TGD21" s="5"/>
      <c r="TGE21" s="5"/>
      <c r="TGF21" s="5"/>
      <c r="TGG21" s="5"/>
      <c r="TGH21" s="5"/>
      <c r="TGI21" s="5"/>
      <c r="TGJ21" s="5"/>
      <c r="TGK21" s="5"/>
      <c r="TGL21" s="5"/>
      <c r="TGM21" s="5"/>
      <c r="TGN21" s="5"/>
      <c r="TGO21" s="5"/>
      <c r="TGP21" s="5"/>
      <c r="TGQ21" s="5"/>
      <c r="TGR21" s="5"/>
      <c r="TGS21" s="5"/>
      <c r="TGT21" s="5"/>
      <c r="TGU21" s="5"/>
      <c r="TGV21" s="5"/>
      <c r="TGW21" s="5"/>
      <c r="TGX21" s="5"/>
      <c r="TGY21" s="5"/>
      <c r="TGZ21" s="5"/>
      <c r="THA21" s="5"/>
      <c r="THB21" s="5"/>
      <c r="THC21" s="5"/>
      <c r="THD21" s="5"/>
      <c r="THE21" s="5"/>
      <c r="THF21" s="5"/>
      <c r="THG21" s="5"/>
      <c r="THH21" s="5"/>
      <c r="THI21" s="5"/>
      <c r="THJ21" s="5"/>
      <c r="THK21" s="5"/>
      <c r="THL21" s="5"/>
      <c r="THM21" s="5"/>
      <c r="THN21" s="5"/>
      <c r="THO21" s="5"/>
      <c r="THP21" s="5"/>
      <c r="THQ21" s="5"/>
      <c r="THR21" s="5"/>
      <c r="THS21" s="5"/>
      <c r="THT21" s="5"/>
      <c r="THU21" s="5"/>
      <c r="THV21" s="5"/>
      <c r="THW21" s="5"/>
      <c r="THX21" s="5"/>
      <c r="THY21" s="5"/>
      <c r="THZ21" s="5"/>
      <c r="TIA21" s="5"/>
      <c r="TIB21" s="5"/>
      <c r="TIC21" s="5"/>
      <c r="TID21" s="5"/>
      <c r="TIE21" s="5"/>
      <c r="TIF21" s="5"/>
      <c r="TIG21" s="5"/>
      <c r="TIH21" s="5"/>
      <c r="TII21" s="5"/>
      <c r="TIJ21" s="5"/>
      <c r="TIK21" s="5"/>
      <c r="TIL21" s="5"/>
      <c r="TIM21" s="5"/>
      <c r="TIN21" s="5"/>
      <c r="TIO21" s="5"/>
      <c r="TIP21" s="5"/>
      <c r="TIQ21" s="5"/>
      <c r="TIR21" s="5"/>
      <c r="TIS21" s="5"/>
      <c r="TIT21" s="5"/>
      <c r="TIU21" s="5"/>
      <c r="TIV21" s="5"/>
      <c r="TIW21" s="5"/>
      <c r="TIX21" s="5"/>
      <c r="TIY21" s="5"/>
      <c r="TIZ21" s="5"/>
      <c r="TJA21" s="5"/>
      <c r="TJB21" s="5"/>
      <c r="TJC21" s="5"/>
      <c r="TJD21" s="5"/>
      <c r="TJE21" s="5"/>
      <c r="TJF21" s="5"/>
      <c r="TJG21" s="5"/>
      <c r="TJH21" s="5"/>
      <c r="TJI21" s="5"/>
      <c r="TJJ21" s="5"/>
      <c r="TJK21" s="5"/>
      <c r="TJL21" s="5"/>
      <c r="TJM21" s="5"/>
      <c r="TJN21" s="5"/>
      <c r="TJO21" s="5"/>
      <c r="TJP21" s="5"/>
      <c r="TJQ21" s="5"/>
      <c r="TJR21" s="5"/>
      <c r="TJS21" s="5"/>
      <c r="TJT21" s="5"/>
      <c r="TJU21" s="5"/>
      <c r="TJV21" s="5"/>
      <c r="TJW21" s="5"/>
      <c r="TJX21" s="5"/>
      <c r="TJY21" s="5"/>
      <c r="TJZ21" s="5"/>
      <c r="TKA21" s="5"/>
      <c r="TKB21" s="5"/>
      <c r="TKC21" s="5"/>
      <c r="TKD21" s="5"/>
      <c r="TKE21" s="5"/>
      <c r="TKF21" s="5"/>
      <c r="TKG21" s="5"/>
      <c r="TKH21" s="5"/>
      <c r="TKI21" s="5"/>
      <c r="TKJ21" s="5"/>
      <c r="TKK21" s="5"/>
      <c r="TKL21" s="5"/>
      <c r="TKM21" s="5"/>
      <c r="TKN21" s="5"/>
      <c r="TKO21" s="5"/>
      <c r="TKP21" s="5"/>
      <c r="TKQ21" s="5"/>
      <c r="TKR21" s="5"/>
      <c r="TKS21" s="5"/>
      <c r="TKT21" s="5"/>
      <c r="TKU21" s="5"/>
      <c r="TKV21" s="5"/>
      <c r="TKW21" s="5"/>
      <c r="TKX21" s="5"/>
      <c r="TKY21" s="5"/>
      <c r="TKZ21" s="5"/>
      <c r="TLA21" s="5"/>
      <c r="TLB21" s="5"/>
      <c r="TLC21" s="5"/>
      <c r="TLD21" s="5"/>
      <c r="TLE21" s="5"/>
      <c r="TLF21" s="5"/>
      <c r="TLG21" s="5"/>
      <c r="TLH21" s="5"/>
      <c r="TLI21" s="5"/>
      <c r="TLJ21" s="5"/>
      <c r="TLK21" s="5"/>
      <c r="TLL21" s="5"/>
      <c r="TLM21" s="5"/>
      <c r="TLN21" s="5"/>
      <c r="TLO21" s="5"/>
      <c r="TLP21" s="5"/>
      <c r="TLQ21" s="5"/>
      <c r="TLR21" s="5"/>
      <c r="TLS21" s="5"/>
      <c r="TLT21" s="5"/>
      <c r="TLU21" s="5"/>
      <c r="TLV21" s="5"/>
      <c r="TLW21" s="5"/>
      <c r="TLX21" s="5"/>
      <c r="TLY21" s="5"/>
      <c r="TLZ21" s="5"/>
      <c r="TMA21" s="5"/>
      <c r="TMB21" s="5"/>
      <c r="TMC21" s="5"/>
      <c r="TMD21" s="5"/>
      <c r="TME21" s="5"/>
      <c r="TMF21" s="5"/>
      <c r="TMG21" s="5"/>
      <c r="TMH21" s="5"/>
      <c r="TMI21" s="5"/>
      <c r="TMJ21" s="5"/>
      <c r="TMK21" s="5"/>
      <c r="TML21" s="5"/>
      <c r="TMM21" s="5"/>
      <c r="TMN21" s="5"/>
      <c r="TMO21" s="5"/>
      <c r="TMP21" s="5"/>
      <c r="TMQ21" s="5"/>
      <c r="TMR21" s="5"/>
      <c r="TMS21" s="5"/>
      <c r="TMT21" s="5"/>
      <c r="TMU21" s="5"/>
      <c r="TMV21" s="5"/>
      <c r="TMW21" s="5"/>
      <c r="TMX21" s="5"/>
      <c r="TMY21" s="5"/>
      <c r="TMZ21" s="5"/>
      <c r="TNA21" s="5"/>
      <c r="TNB21" s="5"/>
      <c r="TNC21" s="5"/>
      <c r="TND21" s="5"/>
      <c r="TNE21" s="5"/>
      <c r="TNF21" s="5"/>
      <c r="TNG21" s="5"/>
      <c r="TNH21" s="5"/>
      <c r="TNI21" s="5"/>
      <c r="TNJ21" s="5"/>
      <c r="TNK21" s="5"/>
      <c r="TNL21" s="5"/>
      <c r="TNM21" s="5"/>
      <c r="TNN21" s="5"/>
      <c r="TNO21" s="5"/>
      <c r="TNP21" s="5"/>
      <c r="TNQ21" s="5"/>
      <c r="TNR21" s="5"/>
      <c r="TNS21" s="5"/>
      <c r="TNT21" s="5"/>
      <c r="TNU21" s="5"/>
      <c r="TNV21" s="5"/>
      <c r="TNW21" s="5"/>
      <c r="TNX21" s="5"/>
      <c r="TNY21" s="5"/>
      <c r="TNZ21" s="5"/>
      <c r="TOA21" s="5"/>
      <c r="TOB21" s="5"/>
      <c r="TOC21" s="5"/>
      <c r="TOD21" s="5"/>
      <c r="TOE21" s="5"/>
      <c r="TOF21" s="5"/>
      <c r="TOG21" s="5"/>
      <c r="TOH21" s="5"/>
      <c r="TOI21" s="5"/>
      <c r="TOJ21" s="5"/>
      <c r="TOK21" s="5"/>
      <c r="TOL21" s="5"/>
      <c r="TOM21" s="5"/>
      <c r="TON21" s="5"/>
      <c r="TOO21" s="5"/>
      <c r="TOP21" s="5"/>
      <c r="TOQ21" s="5"/>
      <c r="TOR21" s="5"/>
      <c r="TOS21" s="5"/>
      <c r="TOT21" s="5"/>
      <c r="TOU21" s="5"/>
      <c r="TOV21" s="5"/>
      <c r="TOW21" s="5"/>
      <c r="TOX21" s="5"/>
      <c r="TOY21" s="5"/>
      <c r="TOZ21" s="5"/>
      <c r="TPA21" s="5"/>
      <c r="TPB21" s="5"/>
      <c r="TPC21" s="5"/>
      <c r="TPD21" s="5"/>
      <c r="TPE21" s="5"/>
      <c r="TPF21" s="5"/>
      <c r="TPG21" s="5"/>
      <c r="TPH21" s="5"/>
      <c r="TPI21" s="5"/>
      <c r="TPJ21" s="5"/>
      <c r="TPK21" s="5"/>
      <c r="TPL21" s="5"/>
      <c r="TPM21" s="5"/>
      <c r="TPN21" s="5"/>
      <c r="TPO21" s="5"/>
      <c r="TPP21" s="5"/>
      <c r="TPQ21" s="5"/>
      <c r="TPR21" s="5"/>
      <c r="TPS21" s="5"/>
      <c r="TPT21" s="5"/>
      <c r="TPU21" s="5"/>
      <c r="TPV21" s="5"/>
      <c r="TPW21" s="5"/>
      <c r="TPX21" s="5"/>
      <c r="TPY21" s="5"/>
      <c r="TPZ21" s="5"/>
      <c r="TQA21" s="5"/>
      <c r="TQB21" s="5"/>
      <c r="TQC21" s="5"/>
      <c r="TQD21" s="5"/>
      <c r="TQE21" s="5"/>
      <c r="TQF21" s="5"/>
      <c r="TQG21" s="5"/>
      <c r="TQH21" s="5"/>
      <c r="TQI21" s="5"/>
      <c r="TQJ21" s="5"/>
      <c r="TQK21" s="5"/>
      <c r="TQL21" s="5"/>
      <c r="TQM21" s="5"/>
      <c r="TQN21" s="5"/>
      <c r="TQO21" s="5"/>
      <c r="TQP21" s="5"/>
      <c r="TQQ21" s="5"/>
      <c r="TQR21" s="5"/>
      <c r="TQS21" s="5"/>
      <c r="TQT21" s="5"/>
      <c r="TQU21" s="5"/>
      <c r="TQV21" s="5"/>
      <c r="TQW21" s="5"/>
      <c r="TQX21" s="5"/>
      <c r="TQY21" s="5"/>
      <c r="TQZ21" s="5"/>
      <c r="TRA21" s="5"/>
      <c r="TRB21" s="5"/>
      <c r="TRC21" s="5"/>
      <c r="TRD21" s="5"/>
      <c r="TRE21" s="5"/>
      <c r="TRF21" s="5"/>
      <c r="TRG21" s="5"/>
      <c r="TRH21" s="5"/>
      <c r="TRI21" s="5"/>
      <c r="TRJ21" s="5"/>
      <c r="TRK21" s="5"/>
      <c r="TRL21" s="5"/>
      <c r="TRM21" s="5"/>
      <c r="TRN21" s="5"/>
      <c r="TRO21" s="5"/>
      <c r="TRP21" s="5"/>
      <c r="TRQ21" s="5"/>
      <c r="TRR21" s="5"/>
      <c r="TRS21" s="5"/>
      <c r="TRT21" s="5"/>
      <c r="TRU21" s="5"/>
      <c r="TRV21" s="5"/>
      <c r="TRW21" s="5"/>
      <c r="TRX21" s="5"/>
      <c r="TRY21" s="5"/>
      <c r="TRZ21" s="5"/>
      <c r="TSA21" s="5"/>
      <c r="TSB21" s="5"/>
      <c r="TSC21" s="5"/>
      <c r="TSD21" s="5"/>
      <c r="TSE21" s="5"/>
      <c r="TSF21" s="5"/>
      <c r="TSG21" s="5"/>
      <c r="TSH21" s="5"/>
      <c r="TSI21" s="5"/>
      <c r="TSJ21" s="5"/>
      <c r="TSK21" s="5"/>
      <c r="TSL21" s="5"/>
      <c r="TSM21" s="5"/>
      <c r="TSN21" s="5"/>
      <c r="TSO21" s="5"/>
      <c r="TSP21" s="5"/>
      <c r="TSQ21" s="5"/>
      <c r="TSR21" s="5"/>
      <c r="TSS21" s="5"/>
      <c r="TST21" s="5"/>
      <c r="TSU21" s="5"/>
      <c r="TSV21" s="5"/>
      <c r="TSW21" s="5"/>
      <c r="TSX21" s="5"/>
      <c r="TSY21" s="5"/>
      <c r="TSZ21" s="5"/>
      <c r="TTA21" s="5"/>
      <c r="TTB21" s="5"/>
      <c r="TTC21" s="5"/>
      <c r="TTD21" s="5"/>
      <c r="TTE21" s="5"/>
      <c r="TTF21" s="5"/>
      <c r="TTG21" s="5"/>
      <c r="TTH21" s="5"/>
      <c r="TTI21" s="5"/>
      <c r="TTJ21" s="5"/>
      <c r="TTK21" s="5"/>
      <c r="TTL21" s="5"/>
      <c r="TTM21" s="5"/>
      <c r="TTN21" s="5"/>
      <c r="TTO21" s="5"/>
      <c r="TTP21" s="5"/>
      <c r="TTQ21" s="5"/>
      <c r="TTR21" s="5"/>
      <c r="TTS21" s="5"/>
      <c r="TTT21" s="5"/>
      <c r="TTU21" s="5"/>
      <c r="TTV21" s="5"/>
      <c r="TTW21" s="5"/>
      <c r="TTX21" s="5"/>
      <c r="TTY21" s="5"/>
      <c r="TTZ21" s="5"/>
      <c r="TUA21" s="5"/>
      <c r="TUB21" s="5"/>
      <c r="TUC21" s="5"/>
      <c r="TUD21" s="5"/>
      <c r="TUE21" s="5"/>
      <c r="TUF21" s="5"/>
      <c r="TUG21" s="5"/>
      <c r="TUH21" s="5"/>
      <c r="TUI21" s="5"/>
      <c r="TUJ21" s="5"/>
      <c r="TUK21" s="5"/>
      <c r="TUL21" s="5"/>
      <c r="TUM21" s="5"/>
      <c r="TUN21" s="5"/>
      <c r="TUO21" s="5"/>
      <c r="TUP21" s="5"/>
      <c r="TUQ21" s="5"/>
      <c r="TUR21" s="5"/>
      <c r="TUS21" s="5"/>
      <c r="TUT21" s="5"/>
      <c r="TUU21" s="5"/>
      <c r="TUV21" s="5"/>
      <c r="TUW21" s="5"/>
      <c r="TUX21" s="5"/>
      <c r="TUY21" s="5"/>
      <c r="TUZ21" s="5"/>
      <c r="TVA21" s="5"/>
      <c r="TVB21" s="5"/>
      <c r="TVC21" s="5"/>
      <c r="TVD21" s="5"/>
      <c r="TVE21" s="5"/>
      <c r="TVF21" s="5"/>
      <c r="TVG21" s="5"/>
      <c r="TVH21" s="5"/>
      <c r="TVI21" s="5"/>
      <c r="TVJ21" s="5"/>
      <c r="TVK21" s="5"/>
      <c r="TVL21" s="5"/>
      <c r="TVM21" s="5"/>
      <c r="TVN21" s="5"/>
      <c r="TVO21" s="5"/>
      <c r="TVP21" s="5"/>
      <c r="TVQ21" s="5"/>
      <c r="TVR21" s="5"/>
      <c r="TVS21" s="5"/>
      <c r="TVT21" s="5"/>
      <c r="TVU21" s="5"/>
      <c r="TVV21" s="5"/>
      <c r="TVW21" s="5"/>
      <c r="TVX21" s="5"/>
      <c r="TVY21" s="5"/>
      <c r="TVZ21" s="5"/>
      <c r="TWA21" s="5"/>
      <c r="TWB21" s="5"/>
      <c r="TWC21" s="5"/>
      <c r="TWD21" s="5"/>
      <c r="TWE21" s="5"/>
      <c r="TWF21" s="5"/>
      <c r="TWG21" s="5"/>
      <c r="TWH21" s="5"/>
      <c r="TWI21" s="5"/>
      <c r="TWJ21" s="5"/>
      <c r="TWK21" s="5"/>
      <c r="TWL21" s="5"/>
      <c r="TWM21" s="5"/>
      <c r="TWN21" s="5"/>
      <c r="TWO21" s="5"/>
      <c r="TWP21" s="5"/>
      <c r="TWQ21" s="5"/>
      <c r="TWR21" s="5"/>
      <c r="TWS21" s="5"/>
      <c r="TWT21" s="5"/>
      <c r="TWU21" s="5"/>
      <c r="TWV21" s="5"/>
      <c r="TWW21" s="5"/>
      <c r="TWX21" s="5"/>
      <c r="TWY21" s="5"/>
      <c r="TWZ21" s="5"/>
      <c r="TXA21" s="5"/>
      <c r="TXB21" s="5"/>
      <c r="TXC21" s="5"/>
      <c r="TXD21" s="5"/>
      <c r="TXE21" s="5"/>
      <c r="TXF21" s="5"/>
      <c r="TXG21" s="5"/>
      <c r="TXH21" s="5"/>
      <c r="TXI21" s="5"/>
      <c r="TXJ21" s="5"/>
      <c r="TXK21" s="5"/>
      <c r="TXL21" s="5"/>
      <c r="TXM21" s="5"/>
      <c r="TXN21" s="5"/>
      <c r="TXO21" s="5"/>
      <c r="TXP21" s="5"/>
      <c r="TXQ21" s="5"/>
      <c r="TXR21" s="5"/>
      <c r="TXS21" s="5"/>
      <c r="TXT21" s="5"/>
      <c r="TXU21" s="5"/>
      <c r="TXV21" s="5"/>
      <c r="TXW21" s="5"/>
      <c r="TXX21" s="5"/>
      <c r="TXY21" s="5"/>
      <c r="TXZ21" s="5"/>
      <c r="TYA21" s="5"/>
      <c r="TYB21" s="5"/>
      <c r="TYC21" s="5"/>
      <c r="TYD21" s="5"/>
      <c r="TYE21" s="5"/>
      <c r="TYF21" s="5"/>
      <c r="TYG21" s="5"/>
      <c r="TYH21" s="5"/>
      <c r="TYI21" s="5"/>
      <c r="TYJ21" s="5"/>
      <c r="TYK21" s="5"/>
      <c r="TYL21" s="5"/>
      <c r="TYM21" s="5"/>
      <c r="TYN21" s="5"/>
      <c r="TYO21" s="5"/>
      <c r="TYP21" s="5"/>
      <c r="TYQ21" s="5"/>
      <c r="TYR21" s="5"/>
      <c r="TYS21" s="5"/>
      <c r="TYT21" s="5"/>
      <c r="TYU21" s="5"/>
      <c r="TYV21" s="5"/>
      <c r="TYW21" s="5"/>
      <c r="TYX21" s="5"/>
      <c r="TYY21" s="5"/>
      <c r="TYZ21" s="5"/>
      <c r="TZA21" s="5"/>
      <c r="TZB21" s="5"/>
      <c r="TZC21" s="5"/>
      <c r="TZD21" s="5"/>
      <c r="TZE21" s="5"/>
      <c r="TZF21" s="5"/>
      <c r="TZG21" s="5"/>
      <c r="TZH21" s="5"/>
      <c r="TZI21" s="5"/>
      <c r="TZJ21" s="5"/>
      <c r="TZK21" s="5"/>
      <c r="TZL21" s="5"/>
      <c r="TZM21" s="5"/>
      <c r="TZN21" s="5"/>
      <c r="TZO21" s="5"/>
      <c r="TZP21" s="5"/>
      <c r="TZQ21" s="5"/>
      <c r="TZR21" s="5"/>
      <c r="TZS21" s="5"/>
      <c r="TZT21" s="5"/>
      <c r="TZU21" s="5"/>
      <c r="TZV21" s="5"/>
      <c r="TZW21" s="5"/>
      <c r="TZX21" s="5"/>
      <c r="TZY21" s="5"/>
      <c r="TZZ21" s="5"/>
      <c r="UAA21" s="5"/>
      <c r="UAB21" s="5"/>
      <c r="UAC21" s="5"/>
      <c r="UAD21" s="5"/>
      <c r="UAE21" s="5"/>
      <c r="UAF21" s="5"/>
      <c r="UAG21" s="5"/>
      <c r="UAH21" s="5"/>
      <c r="UAI21" s="5"/>
      <c r="UAJ21" s="5"/>
      <c r="UAK21" s="5"/>
      <c r="UAL21" s="5"/>
      <c r="UAM21" s="5"/>
      <c r="UAN21" s="5"/>
      <c r="UAO21" s="5"/>
      <c r="UAP21" s="5"/>
      <c r="UAQ21" s="5"/>
      <c r="UAR21" s="5"/>
      <c r="UAS21" s="5"/>
      <c r="UAT21" s="5"/>
      <c r="UAU21" s="5"/>
      <c r="UAV21" s="5"/>
      <c r="UAW21" s="5"/>
      <c r="UAX21" s="5"/>
      <c r="UAY21" s="5"/>
      <c r="UAZ21" s="5"/>
      <c r="UBA21" s="5"/>
      <c r="UBB21" s="5"/>
      <c r="UBC21" s="5"/>
      <c r="UBD21" s="5"/>
      <c r="UBE21" s="5"/>
      <c r="UBF21" s="5"/>
      <c r="UBG21" s="5"/>
      <c r="UBH21" s="5"/>
      <c r="UBI21" s="5"/>
      <c r="UBJ21" s="5"/>
      <c r="UBK21" s="5"/>
      <c r="UBL21" s="5"/>
      <c r="UBM21" s="5"/>
      <c r="UBN21" s="5"/>
      <c r="UBO21" s="5"/>
      <c r="UBP21" s="5"/>
      <c r="UBQ21" s="5"/>
      <c r="UBR21" s="5"/>
      <c r="UBS21" s="5"/>
      <c r="UBT21" s="5"/>
      <c r="UBU21" s="5"/>
      <c r="UBV21" s="5"/>
      <c r="UBW21" s="5"/>
      <c r="UBX21" s="5"/>
      <c r="UBY21" s="5"/>
      <c r="UBZ21" s="5"/>
      <c r="UCA21" s="5"/>
      <c r="UCB21" s="5"/>
      <c r="UCC21" s="5"/>
      <c r="UCD21" s="5"/>
      <c r="UCE21" s="5"/>
      <c r="UCF21" s="5"/>
      <c r="UCG21" s="5"/>
      <c r="UCH21" s="5"/>
      <c r="UCI21" s="5"/>
      <c r="UCJ21" s="5"/>
      <c r="UCK21" s="5"/>
      <c r="UCL21" s="5"/>
      <c r="UCM21" s="5"/>
      <c r="UCN21" s="5"/>
      <c r="UCO21" s="5"/>
      <c r="UCP21" s="5"/>
      <c r="UCQ21" s="5"/>
      <c r="UCR21" s="5"/>
      <c r="UCS21" s="5"/>
      <c r="UCT21" s="5"/>
      <c r="UCU21" s="5"/>
      <c r="UCV21" s="5"/>
      <c r="UCW21" s="5"/>
      <c r="UCX21" s="5"/>
      <c r="UCY21" s="5"/>
      <c r="UCZ21" s="5"/>
      <c r="UDA21" s="5"/>
      <c r="UDB21" s="5"/>
      <c r="UDC21" s="5"/>
      <c r="UDD21" s="5"/>
      <c r="UDE21" s="5"/>
      <c r="UDF21" s="5"/>
      <c r="UDG21" s="5"/>
      <c r="UDH21" s="5"/>
      <c r="UDI21" s="5"/>
      <c r="UDJ21" s="5"/>
      <c r="UDK21" s="5"/>
      <c r="UDL21" s="5"/>
      <c r="UDM21" s="5"/>
      <c r="UDN21" s="5"/>
      <c r="UDO21" s="5"/>
      <c r="UDP21" s="5"/>
      <c r="UDQ21" s="5"/>
      <c r="UDR21" s="5"/>
      <c r="UDS21" s="5"/>
      <c r="UDT21" s="5"/>
      <c r="UDU21" s="5"/>
      <c r="UDV21" s="5"/>
      <c r="UDW21" s="5"/>
      <c r="UDX21" s="5"/>
      <c r="UDY21" s="5"/>
      <c r="UDZ21" s="5"/>
      <c r="UEA21" s="5"/>
      <c r="UEB21" s="5"/>
      <c r="UEC21" s="5"/>
      <c r="UED21" s="5"/>
      <c r="UEE21" s="5"/>
      <c r="UEF21" s="5"/>
      <c r="UEG21" s="5"/>
      <c r="UEH21" s="5"/>
      <c r="UEI21" s="5"/>
      <c r="UEJ21" s="5"/>
      <c r="UEK21" s="5"/>
      <c r="UEL21" s="5"/>
      <c r="UEM21" s="5"/>
      <c r="UEN21" s="5"/>
      <c r="UEO21" s="5"/>
      <c r="UEP21" s="5"/>
      <c r="UEQ21" s="5"/>
      <c r="UER21" s="5"/>
      <c r="UES21" s="5"/>
      <c r="UET21" s="5"/>
      <c r="UEU21" s="5"/>
      <c r="UEV21" s="5"/>
      <c r="UEW21" s="5"/>
      <c r="UEX21" s="5"/>
      <c r="UEY21" s="5"/>
      <c r="UEZ21" s="5"/>
      <c r="UFA21" s="5"/>
      <c r="UFB21" s="5"/>
      <c r="UFC21" s="5"/>
      <c r="UFD21" s="5"/>
      <c r="UFE21" s="5"/>
      <c r="UFF21" s="5"/>
      <c r="UFG21" s="5"/>
      <c r="UFH21" s="5"/>
      <c r="UFI21" s="5"/>
      <c r="UFJ21" s="5"/>
      <c r="UFK21" s="5"/>
      <c r="UFL21" s="5"/>
      <c r="UFM21" s="5"/>
      <c r="UFN21" s="5"/>
      <c r="UFO21" s="5"/>
      <c r="UFP21" s="5"/>
      <c r="UFQ21" s="5"/>
      <c r="UFR21" s="5"/>
      <c r="UFS21" s="5"/>
      <c r="UFT21" s="5"/>
      <c r="UFU21" s="5"/>
      <c r="UFV21" s="5"/>
      <c r="UFW21" s="5"/>
      <c r="UFX21" s="5"/>
      <c r="UFY21" s="5"/>
      <c r="UFZ21" s="5"/>
      <c r="UGA21" s="5"/>
      <c r="UGB21" s="5"/>
      <c r="UGC21" s="5"/>
      <c r="UGD21" s="5"/>
      <c r="UGE21" s="5"/>
      <c r="UGF21" s="5"/>
      <c r="UGG21" s="5"/>
      <c r="UGH21" s="5"/>
      <c r="UGI21" s="5"/>
      <c r="UGJ21" s="5"/>
      <c r="UGK21" s="5"/>
      <c r="UGL21" s="5"/>
      <c r="UGM21" s="5"/>
      <c r="UGN21" s="5"/>
      <c r="UGO21" s="5"/>
      <c r="UGP21" s="5"/>
      <c r="UGQ21" s="5"/>
      <c r="UGR21" s="5"/>
      <c r="UGS21" s="5"/>
      <c r="UGT21" s="5"/>
      <c r="UGU21" s="5"/>
      <c r="UGV21" s="5"/>
      <c r="UGW21" s="5"/>
      <c r="UGX21" s="5"/>
      <c r="UGY21" s="5"/>
      <c r="UGZ21" s="5"/>
      <c r="UHA21" s="5"/>
      <c r="UHB21" s="5"/>
      <c r="UHC21" s="5"/>
      <c r="UHD21" s="5"/>
      <c r="UHE21" s="5"/>
      <c r="UHF21" s="5"/>
      <c r="UHG21" s="5"/>
      <c r="UHH21" s="5"/>
      <c r="UHI21" s="5"/>
      <c r="UHJ21" s="5"/>
      <c r="UHK21" s="5"/>
      <c r="UHL21" s="5"/>
      <c r="UHM21" s="5"/>
      <c r="UHN21" s="5"/>
      <c r="UHO21" s="5"/>
      <c r="UHP21" s="5"/>
      <c r="UHQ21" s="5"/>
      <c r="UHR21" s="5"/>
      <c r="UHS21" s="5"/>
      <c r="UHT21" s="5"/>
      <c r="UHU21" s="5"/>
      <c r="UHV21" s="5"/>
      <c r="UHW21" s="5"/>
      <c r="UHX21" s="5"/>
      <c r="UHY21" s="5"/>
      <c r="UHZ21" s="5"/>
      <c r="UIA21" s="5"/>
      <c r="UIB21" s="5"/>
      <c r="UIC21" s="5"/>
      <c r="UID21" s="5"/>
      <c r="UIE21" s="5"/>
      <c r="UIF21" s="5"/>
      <c r="UIG21" s="5"/>
      <c r="UIH21" s="5"/>
      <c r="UII21" s="5"/>
      <c r="UIJ21" s="5"/>
      <c r="UIK21" s="5"/>
      <c r="UIL21" s="5"/>
      <c r="UIM21" s="5"/>
      <c r="UIN21" s="5"/>
      <c r="UIO21" s="5"/>
      <c r="UIP21" s="5"/>
      <c r="UIQ21" s="5"/>
      <c r="UIR21" s="5"/>
      <c r="UIS21" s="5"/>
      <c r="UIT21" s="5"/>
      <c r="UIU21" s="5"/>
      <c r="UIV21" s="5"/>
      <c r="UIW21" s="5"/>
      <c r="UIX21" s="5"/>
      <c r="UIY21" s="5"/>
      <c r="UIZ21" s="5"/>
      <c r="UJA21" s="5"/>
      <c r="UJB21" s="5"/>
      <c r="UJC21" s="5"/>
      <c r="UJD21" s="5"/>
      <c r="UJE21" s="5"/>
      <c r="UJF21" s="5"/>
      <c r="UJG21" s="5"/>
      <c r="UJH21" s="5"/>
      <c r="UJI21" s="5"/>
      <c r="UJJ21" s="5"/>
      <c r="UJK21" s="5"/>
      <c r="UJL21" s="5"/>
      <c r="UJM21" s="5"/>
      <c r="UJN21" s="5"/>
      <c r="UJO21" s="5"/>
      <c r="UJP21" s="5"/>
      <c r="UJQ21" s="5"/>
      <c r="UJR21" s="5"/>
      <c r="UJS21" s="5"/>
      <c r="UJT21" s="5"/>
      <c r="UJU21" s="5"/>
      <c r="UJV21" s="5"/>
      <c r="UJW21" s="5"/>
      <c r="UJX21" s="5"/>
      <c r="UJY21" s="5"/>
      <c r="UJZ21" s="5"/>
      <c r="UKA21" s="5"/>
      <c r="UKB21" s="5"/>
      <c r="UKC21" s="5"/>
      <c r="UKD21" s="5"/>
      <c r="UKE21" s="5"/>
      <c r="UKF21" s="5"/>
      <c r="UKG21" s="5"/>
      <c r="UKH21" s="5"/>
      <c r="UKI21" s="5"/>
      <c r="UKJ21" s="5"/>
      <c r="UKK21" s="5"/>
      <c r="UKL21" s="5"/>
      <c r="UKM21" s="5"/>
      <c r="UKN21" s="5"/>
      <c r="UKO21" s="5"/>
      <c r="UKP21" s="5"/>
      <c r="UKQ21" s="5"/>
      <c r="UKR21" s="5"/>
      <c r="UKS21" s="5"/>
      <c r="UKT21" s="5"/>
      <c r="UKU21" s="5"/>
      <c r="UKV21" s="5"/>
      <c r="UKW21" s="5"/>
      <c r="UKX21" s="5"/>
      <c r="UKY21" s="5"/>
      <c r="UKZ21" s="5"/>
      <c r="ULA21" s="5"/>
      <c r="ULB21" s="5"/>
      <c r="ULC21" s="5"/>
      <c r="ULD21" s="5"/>
      <c r="ULE21" s="5"/>
      <c r="ULF21" s="5"/>
      <c r="ULG21" s="5"/>
      <c r="ULH21" s="5"/>
      <c r="ULI21" s="5"/>
      <c r="ULJ21" s="5"/>
      <c r="ULK21" s="5"/>
      <c r="ULL21" s="5"/>
      <c r="ULM21" s="5"/>
      <c r="ULN21" s="5"/>
      <c r="ULO21" s="5"/>
      <c r="ULP21" s="5"/>
      <c r="ULQ21" s="5"/>
      <c r="ULR21" s="5"/>
      <c r="ULS21" s="5"/>
      <c r="ULT21" s="5"/>
      <c r="ULU21" s="5"/>
      <c r="ULV21" s="5"/>
      <c r="ULW21" s="5"/>
      <c r="ULX21" s="5"/>
      <c r="ULY21" s="5"/>
      <c r="ULZ21" s="5"/>
      <c r="UMA21" s="5"/>
      <c r="UMB21" s="5"/>
      <c r="UMC21" s="5"/>
      <c r="UMD21" s="5"/>
      <c r="UME21" s="5"/>
      <c r="UMF21" s="5"/>
      <c r="UMG21" s="5"/>
      <c r="UMH21" s="5"/>
      <c r="UMI21" s="5"/>
      <c r="UMJ21" s="5"/>
      <c r="UMK21" s="5"/>
      <c r="UML21" s="5"/>
      <c r="UMM21" s="5"/>
      <c r="UMN21" s="5"/>
      <c r="UMO21" s="5"/>
      <c r="UMP21" s="5"/>
      <c r="UMQ21" s="5"/>
      <c r="UMR21" s="5"/>
      <c r="UMS21" s="5"/>
      <c r="UMT21" s="5"/>
      <c r="UMU21" s="5"/>
      <c r="UMV21" s="5"/>
      <c r="UMW21" s="5"/>
      <c r="UMX21" s="5"/>
      <c r="UMY21" s="5"/>
      <c r="UMZ21" s="5"/>
      <c r="UNA21" s="5"/>
      <c r="UNB21" s="5"/>
      <c r="UNC21" s="5"/>
      <c r="UND21" s="5"/>
      <c r="UNE21" s="5"/>
      <c r="UNF21" s="5"/>
      <c r="UNG21" s="5"/>
      <c r="UNH21" s="5"/>
      <c r="UNI21" s="5"/>
      <c r="UNJ21" s="5"/>
      <c r="UNK21" s="5"/>
      <c r="UNL21" s="5"/>
      <c r="UNM21" s="5"/>
      <c r="UNN21" s="5"/>
      <c r="UNO21" s="5"/>
      <c r="UNP21" s="5"/>
      <c r="UNQ21" s="5"/>
      <c r="UNR21" s="5"/>
      <c r="UNS21" s="5"/>
      <c r="UNT21" s="5"/>
      <c r="UNU21" s="5"/>
      <c r="UNV21" s="5"/>
      <c r="UNW21" s="5"/>
      <c r="UNX21" s="5"/>
      <c r="UNY21" s="5"/>
      <c r="UNZ21" s="5"/>
      <c r="UOA21" s="5"/>
      <c r="UOB21" s="5"/>
      <c r="UOC21" s="5"/>
      <c r="UOD21" s="5"/>
      <c r="UOE21" s="5"/>
      <c r="UOF21" s="5"/>
      <c r="UOG21" s="5"/>
      <c r="UOH21" s="5"/>
      <c r="UOI21" s="5"/>
      <c r="UOJ21" s="5"/>
      <c r="UOK21" s="5"/>
      <c r="UOL21" s="5"/>
      <c r="UOM21" s="5"/>
      <c r="UON21" s="5"/>
      <c r="UOO21" s="5"/>
      <c r="UOP21" s="5"/>
      <c r="UOQ21" s="5"/>
      <c r="UOR21" s="5"/>
      <c r="UOS21" s="5"/>
      <c r="UOT21" s="5"/>
      <c r="UOU21" s="5"/>
      <c r="UOV21" s="5"/>
      <c r="UOW21" s="5"/>
      <c r="UOX21" s="5"/>
      <c r="UOY21" s="5"/>
      <c r="UOZ21" s="5"/>
      <c r="UPA21" s="5"/>
      <c r="UPB21" s="5"/>
      <c r="UPC21" s="5"/>
      <c r="UPD21" s="5"/>
      <c r="UPE21" s="5"/>
      <c r="UPF21" s="5"/>
      <c r="UPG21" s="5"/>
      <c r="UPH21" s="5"/>
      <c r="UPI21" s="5"/>
      <c r="UPJ21" s="5"/>
      <c r="UPK21" s="5"/>
      <c r="UPL21" s="5"/>
      <c r="UPM21" s="5"/>
      <c r="UPN21" s="5"/>
      <c r="UPO21" s="5"/>
      <c r="UPP21" s="5"/>
      <c r="UPQ21" s="5"/>
      <c r="UPR21" s="5"/>
      <c r="UPS21" s="5"/>
      <c r="UPT21" s="5"/>
      <c r="UPU21" s="5"/>
      <c r="UPV21" s="5"/>
      <c r="UPW21" s="5"/>
      <c r="UPX21" s="5"/>
      <c r="UPY21" s="5"/>
      <c r="UPZ21" s="5"/>
      <c r="UQA21" s="5"/>
      <c r="UQB21" s="5"/>
      <c r="UQC21" s="5"/>
      <c r="UQD21" s="5"/>
      <c r="UQE21" s="5"/>
      <c r="UQF21" s="5"/>
      <c r="UQG21" s="5"/>
      <c r="UQH21" s="5"/>
      <c r="UQI21" s="5"/>
      <c r="UQJ21" s="5"/>
      <c r="UQK21" s="5"/>
      <c r="UQL21" s="5"/>
      <c r="UQM21" s="5"/>
      <c r="UQN21" s="5"/>
      <c r="UQO21" s="5"/>
      <c r="UQP21" s="5"/>
      <c r="UQQ21" s="5"/>
      <c r="UQR21" s="5"/>
      <c r="UQS21" s="5"/>
      <c r="UQT21" s="5"/>
      <c r="UQU21" s="5"/>
      <c r="UQV21" s="5"/>
      <c r="UQW21" s="5"/>
      <c r="UQX21" s="5"/>
      <c r="UQY21" s="5"/>
      <c r="UQZ21" s="5"/>
      <c r="URA21" s="5"/>
      <c r="URB21" s="5"/>
      <c r="URC21" s="5"/>
      <c r="URD21" s="5"/>
      <c r="URE21" s="5"/>
      <c r="URF21" s="5"/>
      <c r="URG21" s="5"/>
      <c r="URH21" s="5"/>
      <c r="URI21" s="5"/>
      <c r="URJ21" s="5"/>
      <c r="URK21" s="5"/>
      <c r="URL21" s="5"/>
      <c r="URM21" s="5"/>
      <c r="URN21" s="5"/>
      <c r="URO21" s="5"/>
      <c r="URP21" s="5"/>
      <c r="URQ21" s="5"/>
      <c r="URR21" s="5"/>
      <c r="URS21" s="5"/>
      <c r="URT21" s="5"/>
      <c r="URU21" s="5"/>
      <c r="URV21" s="5"/>
      <c r="URW21" s="5"/>
      <c r="URX21" s="5"/>
      <c r="URY21" s="5"/>
      <c r="URZ21" s="5"/>
      <c r="USA21" s="5"/>
      <c r="USB21" s="5"/>
      <c r="USC21" s="5"/>
      <c r="USD21" s="5"/>
      <c r="USE21" s="5"/>
      <c r="USF21" s="5"/>
      <c r="USG21" s="5"/>
      <c r="USH21" s="5"/>
      <c r="USI21" s="5"/>
      <c r="USJ21" s="5"/>
      <c r="USK21" s="5"/>
      <c r="USL21" s="5"/>
      <c r="USM21" s="5"/>
      <c r="USN21" s="5"/>
      <c r="USO21" s="5"/>
      <c r="USP21" s="5"/>
      <c r="USQ21" s="5"/>
      <c r="USR21" s="5"/>
      <c r="USS21" s="5"/>
      <c r="UST21" s="5"/>
      <c r="USU21" s="5"/>
      <c r="USV21" s="5"/>
      <c r="USW21" s="5"/>
      <c r="USX21" s="5"/>
      <c r="USY21" s="5"/>
      <c r="USZ21" s="5"/>
      <c r="UTA21" s="5"/>
      <c r="UTB21" s="5"/>
      <c r="UTC21" s="5"/>
      <c r="UTD21" s="5"/>
      <c r="UTE21" s="5"/>
      <c r="UTF21" s="5"/>
      <c r="UTG21" s="5"/>
      <c r="UTH21" s="5"/>
      <c r="UTI21" s="5"/>
      <c r="UTJ21" s="5"/>
      <c r="UTK21" s="5"/>
      <c r="UTL21" s="5"/>
      <c r="UTM21" s="5"/>
      <c r="UTN21" s="5"/>
      <c r="UTO21" s="5"/>
      <c r="UTP21" s="5"/>
      <c r="UTQ21" s="5"/>
      <c r="UTR21" s="5"/>
      <c r="UTS21" s="5"/>
      <c r="UTT21" s="5"/>
      <c r="UTU21" s="5"/>
      <c r="UTV21" s="5"/>
      <c r="UTW21" s="5"/>
      <c r="UTX21" s="5"/>
      <c r="UTY21" s="5"/>
      <c r="UTZ21" s="5"/>
      <c r="UUA21" s="5"/>
      <c r="UUB21" s="5"/>
      <c r="UUC21" s="5"/>
      <c r="UUD21" s="5"/>
      <c r="UUE21" s="5"/>
      <c r="UUF21" s="5"/>
      <c r="UUG21" s="5"/>
      <c r="UUH21" s="5"/>
      <c r="UUI21" s="5"/>
      <c r="UUJ21" s="5"/>
      <c r="UUK21" s="5"/>
      <c r="UUL21" s="5"/>
      <c r="UUM21" s="5"/>
      <c r="UUN21" s="5"/>
      <c r="UUO21" s="5"/>
      <c r="UUP21" s="5"/>
      <c r="UUQ21" s="5"/>
      <c r="UUR21" s="5"/>
      <c r="UUS21" s="5"/>
      <c r="UUT21" s="5"/>
      <c r="UUU21" s="5"/>
      <c r="UUV21" s="5"/>
      <c r="UUW21" s="5"/>
      <c r="UUX21" s="5"/>
      <c r="UUY21" s="5"/>
      <c r="UUZ21" s="5"/>
      <c r="UVA21" s="5"/>
      <c r="UVB21" s="5"/>
      <c r="UVC21" s="5"/>
      <c r="UVD21" s="5"/>
      <c r="UVE21" s="5"/>
      <c r="UVF21" s="5"/>
      <c r="UVG21" s="5"/>
      <c r="UVH21" s="5"/>
      <c r="UVI21" s="5"/>
      <c r="UVJ21" s="5"/>
      <c r="UVK21" s="5"/>
      <c r="UVL21" s="5"/>
      <c r="UVM21" s="5"/>
      <c r="UVN21" s="5"/>
      <c r="UVO21" s="5"/>
      <c r="UVP21" s="5"/>
      <c r="UVQ21" s="5"/>
      <c r="UVR21" s="5"/>
      <c r="UVS21" s="5"/>
      <c r="UVT21" s="5"/>
      <c r="UVU21" s="5"/>
      <c r="UVV21" s="5"/>
      <c r="UVW21" s="5"/>
      <c r="UVX21" s="5"/>
      <c r="UVY21" s="5"/>
      <c r="UVZ21" s="5"/>
      <c r="UWA21" s="5"/>
      <c r="UWB21" s="5"/>
      <c r="UWC21" s="5"/>
      <c r="UWD21" s="5"/>
      <c r="UWE21" s="5"/>
      <c r="UWF21" s="5"/>
      <c r="UWG21" s="5"/>
      <c r="UWH21" s="5"/>
      <c r="UWI21" s="5"/>
      <c r="UWJ21" s="5"/>
      <c r="UWK21" s="5"/>
      <c r="UWL21" s="5"/>
      <c r="UWM21" s="5"/>
      <c r="UWN21" s="5"/>
      <c r="UWO21" s="5"/>
      <c r="UWP21" s="5"/>
      <c r="UWQ21" s="5"/>
      <c r="UWR21" s="5"/>
      <c r="UWS21" s="5"/>
      <c r="UWT21" s="5"/>
      <c r="UWU21" s="5"/>
      <c r="UWV21" s="5"/>
      <c r="UWW21" s="5"/>
      <c r="UWX21" s="5"/>
      <c r="UWY21" s="5"/>
      <c r="UWZ21" s="5"/>
      <c r="UXA21" s="5"/>
      <c r="UXB21" s="5"/>
      <c r="UXC21" s="5"/>
      <c r="UXD21" s="5"/>
      <c r="UXE21" s="5"/>
      <c r="UXF21" s="5"/>
      <c r="UXG21" s="5"/>
      <c r="UXH21" s="5"/>
      <c r="UXI21" s="5"/>
      <c r="UXJ21" s="5"/>
      <c r="UXK21" s="5"/>
      <c r="UXL21" s="5"/>
      <c r="UXM21" s="5"/>
      <c r="UXN21" s="5"/>
      <c r="UXO21" s="5"/>
      <c r="UXP21" s="5"/>
      <c r="UXQ21" s="5"/>
      <c r="UXR21" s="5"/>
      <c r="UXS21" s="5"/>
      <c r="UXT21" s="5"/>
      <c r="UXU21" s="5"/>
      <c r="UXV21" s="5"/>
      <c r="UXW21" s="5"/>
      <c r="UXX21" s="5"/>
      <c r="UXY21" s="5"/>
      <c r="UXZ21" s="5"/>
      <c r="UYA21" s="5"/>
      <c r="UYB21" s="5"/>
      <c r="UYC21" s="5"/>
      <c r="UYD21" s="5"/>
      <c r="UYE21" s="5"/>
      <c r="UYF21" s="5"/>
      <c r="UYG21" s="5"/>
      <c r="UYH21" s="5"/>
      <c r="UYI21" s="5"/>
      <c r="UYJ21" s="5"/>
      <c r="UYK21" s="5"/>
      <c r="UYL21" s="5"/>
      <c r="UYM21" s="5"/>
      <c r="UYN21" s="5"/>
      <c r="UYO21" s="5"/>
      <c r="UYP21" s="5"/>
      <c r="UYQ21" s="5"/>
      <c r="UYR21" s="5"/>
      <c r="UYS21" s="5"/>
      <c r="UYT21" s="5"/>
      <c r="UYU21" s="5"/>
      <c r="UYV21" s="5"/>
      <c r="UYW21" s="5"/>
      <c r="UYX21" s="5"/>
      <c r="UYY21" s="5"/>
      <c r="UYZ21" s="5"/>
      <c r="UZA21" s="5"/>
      <c r="UZB21" s="5"/>
      <c r="UZC21" s="5"/>
      <c r="UZD21" s="5"/>
      <c r="UZE21" s="5"/>
      <c r="UZF21" s="5"/>
      <c r="UZG21" s="5"/>
      <c r="UZH21" s="5"/>
      <c r="UZI21" s="5"/>
      <c r="UZJ21" s="5"/>
      <c r="UZK21" s="5"/>
      <c r="UZL21" s="5"/>
      <c r="UZM21" s="5"/>
      <c r="UZN21" s="5"/>
      <c r="UZO21" s="5"/>
      <c r="UZP21" s="5"/>
      <c r="UZQ21" s="5"/>
      <c r="UZR21" s="5"/>
      <c r="UZS21" s="5"/>
      <c r="UZT21" s="5"/>
      <c r="UZU21" s="5"/>
      <c r="UZV21" s="5"/>
      <c r="UZW21" s="5"/>
      <c r="UZX21" s="5"/>
      <c r="UZY21" s="5"/>
      <c r="UZZ21" s="5"/>
      <c r="VAA21" s="5"/>
      <c r="VAB21" s="5"/>
      <c r="VAC21" s="5"/>
      <c r="VAD21" s="5"/>
      <c r="VAE21" s="5"/>
      <c r="VAF21" s="5"/>
      <c r="VAG21" s="5"/>
      <c r="VAH21" s="5"/>
      <c r="VAI21" s="5"/>
      <c r="VAJ21" s="5"/>
      <c r="VAK21" s="5"/>
      <c r="VAL21" s="5"/>
      <c r="VAM21" s="5"/>
      <c r="VAN21" s="5"/>
      <c r="VAO21" s="5"/>
      <c r="VAP21" s="5"/>
      <c r="VAQ21" s="5"/>
      <c r="VAR21" s="5"/>
      <c r="VAS21" s="5"/>
      <c r="VAT21" s="5"/>
      <c r="VAU21" s="5"/>
      <c r="VAV21" s="5"/>
      <c r="VAW21" s="5"/>
      <c r="VAX21" s="5"/>
      <c r="VAY21" s="5"/>
      <c r="VAZ21" s="5"/>
      <c r="VBA21" s="5"/>
      <c r="VBB21" s="5"/>
      <c r="VBC21" s="5"/>
      <c r="VBD21" s="5"/>
      <c r="VBE21" s="5"/>
      <c r="VBF21" s="5"/>
      <c r="VBG21" s="5"/>
      <c r="VBH21" s="5"/>
      <c r="VBI21" s="5"/>
      <c r="VBJ21" s="5"/>
      <c r="VBK21" s="5"/>
      <c r="VBL21" s="5"/>
      <c r="VBM21" s="5"/>
      <c r="VBN21" s="5"/>
      <c r="VBO21" s="5"/>
      <c r="VBP21" s="5"/>
      <c r="VBQ21" s="5"/>
      <c r="VBR21" s="5"/>
      <c r="VBS21" s="5"/>
      <c r="VBT21" s="5"/>
      <c r="VBU21" s="5"/>
      <c r="VBV21" s="5"/>
      <c r="VBW21" s="5"/>
      <c r="VBX21" s="5"/>
      <c r="VBY21" s="5"/>
      <c r="VBZ21" s="5"/>
      <c r="VCA21" s="5"/>
      <c r="VCB21" s="5"/>
      <c r="VCC21" s="5"/>
      <c r="VCD21" s="5"/>
      <c r="VCE21" s="5"/>
      <c r="VCF21" s="5"/>
      <c r="VCG21" s="5"/>
      <c r="VCH21" s="5"/>
      <c r="VCI21" s="5"/>
      <c r="VCJ21" s="5"/>
      <c r="VCK21" s="5"/>
      <c r="VCL21" s="5"/>
      <c r="VCM21" s="5"/>
      <c r="VCN21" s="5"/>
      <c r="VCO21" s="5"/>
      <c r="VCP21" s="5"/>
      <c r="VCQ21" s="5"/>
      <c r="VCR21" s="5"/>
      <c r="VCS21" s="5"/>
      <c r="VCT21" s="5"/>
      <c r="VCU21" s="5"/>
      <c r="VCV21" s="5"/>
      <c r="VCW21" s="5"/>
      <c r="VCX21" s="5"/>
      <c r="VCY21" s="5"/>
      <c r="VCZ21" s="5"/>
      <c r="VDA21" s="5"/>
      <c r="VDB21" s="5"/>
      <c r="VDC21" s="5"/>
      <c r="VDD21" s="5"/>
      <c r="VDE21" s="5"/>
      <c r="VDF21" s="5"/>
      <c r="VDG21" s="5"/>
      <c r="VDH21" s="5"/>
      <c r="VDI21" s="5"/>
      <c r="VDJ21" s="5"/>
      <c r="VDK21" s="5"/>
      <c r="VDL21" s="5"/>
      <c r="VDM21" s="5"/>
      <c r="VDN21" s="5"/>
      <c r="VDO21" s="5"/>
      <c r="VDP21" s="5"/>
      <c r="VDQ21" s="5"/>
      <c r="VDR21" s="5"/>
      <c r="VDS21" s="5"/>
      <c r="VDT21" s="5"/>
      <c r="VDU21" s="5"/>
      <c r="VDV21" s="5"/>
      <c r="VDW21" s="5"/>
      <c r="VDX21" s="5"/>
      <c r="VDY21" s="5"/>
      <c r="VDZ21" s="5"/>
      <c r="VEA21" s="5"/>
      <c r="VEB21" s="5"/>
      <c r="VEC21" s="5"/>
      <c r="VED21" s="5"/>
      <c r="VEE21" s="5"/>
      <c r="VEF21" s="5"/>
      <c r="VEG21" s="5"/>
      <c r="VEH21" s="5"/>
      <c r="VEI21" s="5"/>
      <c r="VEJ21" s="5"/>
      <c r="VEK21" s="5"/>
      <c r="VEL21" s="5"/>
      <c r="VEM21" s="5"/>
      <c r="VEN21" s="5"/>
      <c r="VEO21" s="5"/>
      <c r="VEP21" s="5"/>
      <c r="VEQ21" s="5"/>
      <c r="VER21" s="5"/>
      <c r="VES21" s="5"/>
      <c r="VET21" s="5"/>
      <c r="VEU21" s="5"/>
      <c r="VEV21" s="5"/>
      <c r="VEW21" s="5"/>
      <c r="VEX21" s="5"/>
      <c r="VEY21" s="5"/>
      <c r="VEZ21" s="5"/>
      <c r="VFA21" s="5"/>
      <c r="VFB21" s="5"/>
      <c r="VFC21" s="5"/>
      <c r="VFD21" s="5"/>
      <c r="VFE21" s="5"/>
      <c r="VFF21" s="5"/>
      <c r="VFG21" s="5"/>
      <c r="VFH21" s="5"/>
      <c r="VFI21" s="5"/>
      <c r="VFJ21" s="5"/>
      <c r="VFK21" s="5"/>
      <c r="VFL21" s="5"/>
      <c r="VFM21" s="5"/>
      <c r="VFN21" s="5"/>
      <c r="VFO21" s="5"/>
      <c r="VFP21" s="5"/>
      <c r="VFQ21" s="5"/>
      <c r="VFR21" s="5"/>
      <c r="VFS21" s="5"/>
      <c r="VFT21" s="5"/>
      <c r="VFU21" s="5"/>
      <c r="VFV21" s="5"/>
      <c r="VFW21" s="5"/>
      <c r="VFX21" s="5"/>
      <c r="VFY21" s="5"/>
      <c r="VFZ21" s="5"/>
      <c r="VGA21" s="5"/>
      <c r="VGB21" s="5"/>
      <c r="VGC21" s="5"/>
      <c r="VGD21" s="5"/>
      <c r="VGE21" s="5"/>
      <c r="VGF21" s="5"/>
      <c r="VGG21" s="5"/>
      <c r="VGH21" s="5"/>
      <c r="VGI21" s="5"/>
      <c r="VGJ21" s="5"/>
      <c r="VGK21" s="5"/>
      <c r="VGL21" s="5"/>
      <c r="VGM21" s="5"/>
      <c r="VGN21" s="5"/>
      <c r="VGO21" s="5"/>
      <c r="VGP21" s="5"/>
      <c r="VGQ21" s="5"/>
      <c r="VGR21" s="5"/>
      <c r="VGS21" s="5"/>
      <c r="VGT21" s="5"/>
      <c r="VGU21" s="5"/>
      <c r="VGV21" s="5"/>
      <c r="VGW21" s="5"/>
      <c r="VGX21" s="5"/>
      <c r="VGY21" s="5"/>
      <c r="VGZ21" s="5"/>
      <c r="VHA21" s="5"/>
      <c r="VHB21" s="5"/>
      <c r="VHC21" s="5"/>
      <c r="VHD21" s="5"/>
      <c r="VHE21" s="5"/>
      <c r="VHF21" s="5"/>
      <c r="VHG21" s="5"/>
      <c r="VHH21" s="5"/>
      <c r="VHI21" s="5"/>
      <c r="VHJ21" s="5"/>
      <c r="VHK21" s="5"/>
      <c r="VHL21" s="5"/>
      <c r="VHM21" s="5"/>
      <c r="VHN21" s="5"/>
      <c r="VHO21" s="5"/>
      <c r="VHP21" s="5"/>
      <c r="VHQ21" s="5"/>
      <c r="VHR21" s="5"/>
      <c r="VHS21" s="5"/>
      <c r="VHT21" s="5"/>
      <c r="VHU21" s="5"/>
      <c r="VHV21" s="5"/>
      <c r="VHW21" s="5"/>
      <c r="VHX21" s="5"/>
      <c r="VHY21" s="5"/>
      <c r="VHZ21" s="5"/>
      <c r="VIA21" s="5"/>
      <c r="VIB21" s="5"/>
      <c r="VIC21" s="5"/>
      <c r="VID21" s="5"/>
      <c r="VIE21" s="5"/>
      <c r="VIF21" s="5"/>
      <c r="VIG21" s="5"/>
      <c r="VIH21" s="5"/>
      <c r="VII21" s="5"/>
      <c r="VIJ21" s="5"/>
      <c r="VIK21" s="5"/>
      <c r="VIL21" s="5"/>
      <c r="VIM21" s="5"/>
      <c r="VIN21" s="5"/>
      <c r="VIO21" s="5"/>
      <c r="VIP21" s="5"/>
      <c r="VIQ21" s="5"/>
      <c r="VIR21" s="5"/>
      <c r="VIS21" s="5"/>
      <c r="VIT21" s="5"/>
      <c r="VIU21" s="5"/>
      <c r="VIV21" s="5"/>
      <c r="VIW21" s="5"/>
      <c r="VIX21" s="5"/>
      <c r="VIY21" s="5"/>
      <c r="VIZ21" s="5"/>
      <c r="VJA21" s="5"/>
      <c r="VJB21" s="5"/>
      <c r="VJC21" s="5"/>
      <c r="VJD21" s="5"/>
      <c r="VJE21" s="5"/>
      <c r="VJF21" s="5"/>
      <c r="VJG21" s="5"/>
      <c r="VJH21" s="5"/>
      <c r="VJI21" s="5"/>
      <c r="VJJ21" s="5"/>
      <c r="VJK21" s="5"/>
      <c r="VJL21" s="5"/>
      <c r="VJM21" s="5"/>
      <c r="VJN21" s="5"/>
      <c r="VJO21" s="5"/>
      <c r="VJP21" s="5"/>
      <c r="VJQ21" s="5"/>
      <c r="VJR21" s="5"/>
      <c r="VJS21" s="5"/>
      <c r="VJT21" s="5"/>
      <c r="VJU21" s="5"/>
      <c r="VJV21" s="5"/>
      <c r="VJW21" s="5"/>
      <c r="VJX21" s="5"/>
      <c r="VJY21" s="5"/>
      <c r="VJZ21" s="5"/>
      <c r="VKA21" s="5"/>
      <c r="VKB21" s="5"/>
      <c r="VKC21" s="5"/>
      <c r="VKD21" s="5"/>
      <c r="VKE21" s="5"/>
      <c r="VKF21" s="5"/>
      <c r="VKG21" s="5"/>
      <c r="VKH21" s="5"/>
      <c r="VKI21" s="5"/>
      <c r="VKJ21" s="5"/>
      <c r="VKK21" s="5"/>
      <c r="VKL21" s="5"/>
      <c r="VKM21" s="5"/>
      <c r="VKN21" s="5"/>
      <c r="VKO21" s="5"/>
      <c r="VKP21" s="5"/>
      <c r="VKQ21" s="5"/>
      <c r="VKR21" s="5"/>
      <c r="VKS21" s="5"/>
      <c r="VKT21" s="5"/>
      <c r="VKU21" s="5"/>
      <c r="VKV21" s="5"/>
      <c r="VKW21" s="5"/>
      <c r="VKX21" s="5"/>
      <c r="VKY21" s="5"/>
      <c r="VKZ21" s="5"/>
      <c r="VLA21" s="5"/>
      <c r="VLB21" s="5"/>
      <c r="VLC21" s="5"/>
      <c r="VLD21" s="5"/>
      <c r="VLE21" s="5"/>
      <c r="VLF21" s="5"/>
      <c r="VLG21" s="5"/>
      <c r="VLH21" s="5"/>
      <c r="VLI21" s="5"/>
      <c r="VLJ21" s="5"/>
      <c r="VLK21" s="5"/>
      <c r="VLL21" s="5"/>
      <c r="VLM21" s="5"/>
      <c r="VLN21" s="5"/>
      <c r="VLO21" s="5"/>
      <c r="VLP21" s="5"/>
      <c r="VLQ21" s="5"/>
      <c r="VLR21" s="5"/>
      <c r="VLS21" s="5"/>
      <c r="VLT21" s="5"/>
      <c r="VLU21" s="5"/>
      <c r="VLV21" s="5"/>
      <c r="VLW21" s="5"/>
      <c r="VLX21" s="5"/>
      <c r="VLY21" s="5"/>
      <c r="VLZ21" s="5"/>
      <c r="VMA21" s="5"/>
      <c r="VMB21" s="5"/>
      <c r="VMC21" s="5"/>
      <c r="VMD21" s="5"/>
      <c r="VME21" s="5"/>
      <c r="VMF21" s="5"/>
      <c r="VMG21" s="5"/>
      <c r="VMH21" s="5"/>
      <c r="VMI21" s="5"/>
      <c r="VMJ21" s="5"/>
      <c r="VMK21" s="5"/>
      <c r="VML21" s="5"/>
      <c r="VMM21" s="5"/>
      <c r="VMN21" s="5"/>
      <c r="VMO21" s="5"/>
      <c r="VMP21" s="5"/>
      <c r="VMQ21" s="5"/>
      <c r="VMR21" s="5"/>
      <c r="VMS21" s="5"/>
      <c r="VMT21" s="5"/>
      <c r="VMU21" s="5"/>
      <c r="VMV21" s="5"/>
      <c r="VMW21" s="5"/>
      <c r="VMX21" s="5"/>
      <c r="VMY21" s="5"/>
      <c r="VMZ21" s="5"/>
      <c r="VNA21" s="5"/>
      <c r="VNB21" s="5"/>
      <c r="VNC21" s="5"/>
      <c r="VND21" s="5"/>
      <c r="VNE21" s="5"/>
      <c r="VNF21" s="5"/>
      <c r="VNG21" s="5"/>
      <c r="VNH21" s="5"/>
      <c r="VNI21" s="5"/>
      <c r="VNJ21" s="5"/>
      <c r="VNK21" s="5"/>
      <c r="VNL21" s="5"/>
      <c r="VNM21" s="5"/>
      <c r="VNN21" s="5"/>
      <c r="VNO21" s="5"/>
      <c r="VNP21" s="5"/>
      <c r="VNQ21" s="5"/>
      <c r="VNR21" s="5"/>
      <c r="VNS21" s="5"/>
      <c r="VNT21" s="5"/>
      <c r="VNU21" s="5"/>
      <c r="VNV21" s="5"/>
      <c r="VNW21" s="5"/>
      <c r="VNX21" s="5"/>
      <c r="VNY21" s="5"/>
      <c r="VNZ21" s="5"/>
      <c r="VOA21" s="5"/>
      <c r="VOB21" s="5"/>
      <c r="VOC21" s="5"/>
      <c r="VOD21" s="5"/>
      <c r="VOE21" s="5"/>
      <c r="VOF21" s="5"/>
      <c r="VOG21" s="5"/>
      <c r="VOH21" s="5"/>
      <c r="VOI21" s="5"/>
      <c r="VOJ21" s="5"/>
      <c r="VOK21" s="5"/>
      <c r="VOL21" s="5"/>
      <c r="VOM21" s="5"/>
      <c r="VON21" s="5"/>
      <c r="VOO21" s="5"/>
      <c r="VOP21" s="5"/>
      <c r="VOQ21" s="5"/>
      <c r="VOR21" s="5"/>
      <c r="VOS21" s="5"/>
      <c r="VOT21" s="5"/>
      <c r="VOU21" s="5"/>
      <c r="VOV21" s="5"/>
      <c r="VOW21" s="5"/>
      <c r="VOX21" s="5"/>
      <c r="VOY21" s="5"/>
      <c r="VOZ21" s="5"/>
      <c r="VPA21" s="5"/>
      <c r="VPB21" s="5"/>
      <c r="VPC21" s="5"/>
      <c r="VPD21" s="5"/>
      <c r="VPE21" s="5"/>
      <c r="VPF21" s="5"/>
      <c r="VPG21" s="5"/>
      <c r="VPH21" s="5"/>
      <c r="VPI21" s="5"/>
      <c r="VPJ21" s="5"/>
      <c r="VPK21" s="5"/>
      <c r="VPL21" s="5"/>
      <c r="VPM21" s="5"/>
      <c r="VPN21" s="5"/>
      <c r="VPO21" s="5"/>
      <c r="VPP21" s="5"/>
      <c r="VPQ21" s="5"/>
      <c r="VPR21" s="5"/>
      <c r="VPS21" s="5"/>
      <c r="VPT21" s="5"/>
      <c r="VPU21" s="5"/>
      <c r="VPV21" s="5"/>
      <c r="VPW21" s="5"/>
      <c r="VPX21" s="5"/>
      <c r="VPY21" s="5"/>
      <c r="VPZ21" s="5"/>
      <c r="VQA21" s="5"/>
      <c r="VQB21" s="5"/>
      <c r="VQC21" s="5"/>
      <c r="VQD21" s="5"/>
      <c r="VQE21" s="5"/>
      <c r="VQF21" s="5"/>
      <c r="VQG21" s="5"/>
      <c r="VQH21" s="5"/>
      <c r="VQI21" s="5"/>
      <c r="VQJ21" s="5"/>
      <c r="VQK21" s="5"/>
      <c r="VQL21" s="5"/>
      <c r="VQM21" s="5"/>
      <c r="VQN21" s="5"/>
      <c r="VQO21" s="5"/>
      <c r="VQP21" s="5"/>
      <c r="VQQ21" s="5"/>
      <c r="VQR21" s="5"/>
      <c r="VQS21" s="5"/>
      <c r="VQT21" s="5"/>
      <c r="VQU21" s="5"/>
      <c r="VQV21" s="5"/>
      <c r="VQW21" s="5"/>
      <c r="VQX21" s="5"/>
      <c r="VQY21" s="5"/>
      <c r="VQZ21" s="5"/>
      <c r="VRA21" s="5"/>
      <c r="VRB21" s="5"/>
      <c r="VRC21" s="5"/>
      <c r="VRD21" s="5"/>
      <c r="VRE21" s="5"/>
      <c r="VRF21" s="5"/>
      <c r="VRG21" s="5"/>
      <c r="VRH21" s="5"/>
      <c r="VRI21" s="5"/>
      <c r="VRJ21" s="5"/>
      <c r="VRK21" s="5"/>
      <c r="VRL21" s="5"/>
      <c r="VRM21" s="5"/>
      <c r="VRN21" s="5"/>
      <c r="VRO21" s="5"/>
      <c r="VRP21" s="5"/>
      <c r="VRQ21" s="5"/>
      <c r="VRR21" s="5"/>
      <c r="VRS21" s="5"/>
      <c r="VRT21" s="5"/>
      <c r="VRU21" s="5"/>
      <c r="VRV21" s="5"/>
      <c r="VRW21" s="5"/>
      <c r="VRX21" s="5"/>
      <c r="VRY21" s="5"/>
      <c r="VRZ21" s="5"/>
      <c r="VSA21" s="5"/>
      <c r="VSB21" s="5"/>
      <c r="VSC21" s="5"/>
      <c r="VSD21" s="5"/>
      <c r="VSE21" s="5"/>
      <c r="VSF21" s="5"/>
      <c r="VSG21" s="5"/>
      <c r="VSH21" s="5"/>
      <c r="VSI21" s="5"/>
      <c r="VSJ21" s="5"/>
      <c r="VSK21" s="5"/>
      <c r="VSL21" s="5"/>
      <c r="VSM21" s="5"/>
      <c r="VSN21" s="5"/>
      <c r="VSO21" s="5"/>
      <c r="VSP21" s="5"/>
      <c r="VSQ21" s="5"/>
      <c r="VSR21" s="5"/>
      <c r="VSS21" s="5"/>
      <c r="VST21" s="5"/>
      <c r="VSU21" s="5"/>
      <c r="VSV21" s="5"/>
      <c r="VSW21" s="5"/>
      <c r="VSX21" s="5"/>
      <c r="VSY21" s="5"/>
      <c r="VSZ21" s="5"/>
      <c r="VTA21" s="5"/>
      <c r="VTB21" s="5"/>
      <c r="VTC21" s="5"/>
      <c r="VTD21" s="5"/>
      <c r="VTE21" s="5"/>
      <c r="VTF21" s="5"/>
      <c r="VTG21" s="5"/>
      <c r="VTH21" s="5"/>
      <c r="VTI21" s="5"/>
      <c r="VTJ21" s="5"/>
      <c r="VTK21" s="5"/>
      <c r="VTL21" s="5"/>
      <c r="VTM21" s="5"/>
      <c r="VTN21" s="5"/>
      <c r="VTO21" s="5"/>
      <c r="VTP21" s="5"/>
      <c r="VTQ21" s="5"/>
      <c r="VTR21" s="5"/>
      <c r="VTS21" s="5"/>
      <c r="VTT21" s="5"/>
      <c r="VTU21" s="5"/>
      <c r="VTV21" s="5"/>
      <c r="VTW21" s="5"/>
      <c r="VTX21" s="5"/>
      <c r="VTY21" s="5"/>
      <c r="VTZ21" s="5"/>
      <c r="VUA21" s="5"/>
      <c r="VUB21" s="5"/>
      <c r="VUC21" s="5"/>
      <c r="VUD21" s="5"/>
      <c r="VUE21" s="5"/>
      <c r="VUF21" s="5"/>
      <c r="VUG21" s="5"/>
      <c r="VUH21" s="5"/>
      <c r="VUI21" s="5"/>
      <c r="VUJ21" s="5"/>
      <c r="VUK21" s="5"/>
      <c r="VUL21" s="5"/>
      <c r="VUM21" s="5"/>
      <c r="VUN21" s="5"/>
      <c r="VUO21" s="5"/>
      <c r="VUP21" s="5"/>
      <c r="VUQ21" s="5"/>
      <c r="VUR21" s="5"/>
      <c r="VUS21" s="5"/>
      <c r="VUT21" s="5"/>
      <c r="VUU21" s="5"/>
      <c r="VUV21" s="5"/>
      <c r="VUW21" s="5"/>
      <c r="VUX21" s="5"/>
      <c r="VUY21" s="5"/>
      <c r="VUZ21" s="5"/>
      <c r="VVA21" s="5"/>
      <c r="VVB21" s="5"/>
      <c r="VVC21" s="5"/>
      <c r="VVD21" s="5"/>
      <c r="VVE21" s="5"/>
      <c r="VVF21" s="5"/>
      <c r="VVG21" s="5"/>
      <c r="VVH21" s="5"/>
      <c r="VVI21" s="5"/>
      <c r="VVJ21" s="5"/>
      <c r="VVK21" s="5"/>
      <c r="VVL21" s="5"/>
      <c r="VVM21" s="5"/>
      <c r="VVN21" s="5"/>
      <c r="VVO21" s="5"/>
      <c r="VVP21" s="5"/>
      <c r="VVQ21" s="5"/>
      <c r="VVR21" s="5"/>
      <c r="VVS21" s="5"/>
      <c r="VVT21" s="5"/>
      <c r="VVU21" s="5"/>
      <c r="VVV21" s="5"/>
      <c r="VVW21" s="5"/>
      <c r="VVX21" s="5"/>
      <c r="VVY21" s="5"/>
      <c r="VVZ21" s="5"/>
      <c r="VWA21" s="5"/>
      <c r="VWB21" s="5"/>
      <c r="VWC21" s="5"/>
      <c r="VWD21" s="5"/>
      <c r="VWE21" s="5"/>
      <c r="VWF21" s="5"/>
      <c r="VWG21" s="5"/>
      <c r="VWH21" s="5"/>
      <c r="VWI21" s="5"/>
      <c r="VWJ21" s="5"/>
      <c r="VWK21" s="5"/>
      <c r="VWL21" s="5"/>
      <c r="VWM21" s="5"/>
      <c r="VWN21" s="5"/>
      <c r="VWO21" s="5"/>
      <c r="VWP21" s="5"/>
      <c r="VWQ21" s="5"/>
      <c r="VWR21" s="5"/>
      <c r="VWS21" s="5"/>
      <c r="VWT21" s="5"/>
      <c r="VWU21" s="5"/>
      <c r="VWV21" s="5"/>
      <c r="VWW21" s="5"/>
      <c r="VWX21" s="5"/>
      <c r="VWY21" s="5"/>
      <c r="VWZ21" s="5"/>
      <c r="VXA21" s="5"/>
      <c r="VXB21" s="5"/>
      <c r="VXC21" s="5"/>
      <c r="VXD21" s="5"/>
      <c r="VXE21" s="5"/>
      <c r="VXF21" s="5"/>
      <c r="VXG21" s="5"/>
      <c r="VXH21" s="5"/>
      <c r="VXI21" s="5"/>
      <c r="VXJ21" s="5"/>
      <c r="VXK21" s="5"/>
      <c r="VXL21" s="5"/>
      <c r="VXM21" s="5"/>
      <c r="VXN21" s="5"/>
      <c r="VXO21" s="5"/>
      <c r="VXP21" s="5"/>
      <c r="VXQ21" s="5"/>
      <c r="VXR21" s="5"/>
      <c r="VXS21" s="5"/>
      <c r="VXT21" s="5"/>
      <c r="VXU21" s="5"/>
      <c r="VXV21" s="5"/>
      <c r="VXW21" s="5"/>
      <c r="VXX21" s="5"/>
      <c r="VXY21" s="5"/>
      <c r="VXZ21" s="5"/>
      <c r="VYA21" s="5"/>
      <c r="VYB21" s="5"/>
      <c r="VYC21" s="5"/>
      <c r="VYD21" s="5"/>
      <c r="VYE21" s="5"/>
      <c r="VYF21" s="5"/>
      <c r="VYG21" s="5"/>
      <c r="VYH21" s="5"/>
      <c r="VYI21" s="5"/>
      <c r="VYJ21" s="5"/>
      <c r="VYK21" s="5"/>
      <c r="VYL21" s="5"/>
      <c r="VYM21" s="5"/>
      <c r="VYN21" s="5"/>
      <c r="VYO21" s="5"/>
      <c r="VYP21" s="5"/>
      <c r="VYQ21" s="5"/>
      <c r="VYR21" s="5"/>
      <c r="VYS21" s="5"/>
      <c r="VYT21" s="5"/>
      <c r="VYU21" s="5"/>
      <c r="VYV21" s="5"/>
      <c r="VYW21" s="5"/>
      <c r="VYX21" s="5"/>
      <c r="VYY21" s="5"/>
      <c r="VYZ21" s="5"/>
      <c r="VZA21" s="5"/>
      <c r="VZB21" s="5"/>
      <c r="VZC21" s="5"/>
      <c r="VZD21" s="5"/>
      <c r="VZE21" s="5"/>
      <c r="VZF21" s="5"/>
      <c r="VZG21" s="5"/>
      <c r="VZH21" s="5"/>
      <c r="VZI21" s="5"/>
      <c r="VZJ21" s="5"/>
      <c r="VZK21" s="5"/>
      <c r="VZL21" s="5"/>
      <c r="VZM21" s="5"/>
      <c r="VZN21" s="5"/>
      <c r="VZO21" s="5"/>
      <c r="VZP21" s="5"/>
      <c r="VZQ21" s="5"/>
      <c r="VZR21" s="5"/>
      <c r="VZS21" s="5"/>
      <c r="VZT21" s="5"/>
      <c r="VZU21" s="5"/>
      <c r="VZV21" s="5"/>
      <c r="VZW21" s="5"/>
      <c r="VZX21" s="5"/>
      <c r="VZY21" s="5"/>
      <c r="VZZ21" s="5"/>
      <c r="WAA21" s="5"/>
      <c r="WAB21" s="5"/>
      <c r="WAC21" s="5"/>
      <c r="WAD21" s="5"/>
      <c r="WAE21" s="5"/>
      <c r="WAF21" s="5"/>
      <c r="WAG21" s="5"/>
      <c r="WAH21" s="5"/>
      <c r="WAI21" s="5"/>
      <c r="WAJ21" s="5"/>
      <c r="WAK21" s="5"/>
      <c r="WAL21" s="5"/>
      <c r="WAM21" s="5"/>
      <c r="WAN21" s="5"/>
      <c r="WAO21" s="5"/>
      <c r="WAP21" s="5"/>
      <c r="WAQ21" s="5"/>
      <c r="WAR21" s="5"/>
      <c r="WAS21" s="5"/>
      <c r="WAT21" s="5"/>
      <c r="WAU21" s="5"/>
      <c r="WAV21" s="5"/>
      <c r="WAW21" s="5"/>
      <c r="WAX21" s="5"/>
      <c r="WAY21" s="5"/>
      <c r="WAZ21" s="5"/>
      <c r="WBA21" s="5"/>
      <c r="WBB21" s="5"/>
      <c r="WBC21" s="5"/>
      <c r="WBD21" s="5"/>
      <c r="WBE21" s="5"/>
      <c r="WBF21" s="5"/>
      <c r="WBG21" s="5"/>
      <c r="WBH21" s="5"/>
      <c r="WBI21" s="5"/>
      <c r="WBJ21" s="5"/>
      <c r="WBK21" s="5"/>
      <c r="WBL21" s="5"/>
      <c r="WBM21" s="5"/>
      <c r="WBN21" s="5"/>
      <c r="WBO21" s="5"/>
      <c r="WBP21" s="5"/>
      <c r="WBQ21" s="5"/>
      <c r="WBR21" s="5"/>
      <c r="WBS21" s="5"/>
      <c r="WBT21" s="5"/>
      <c r="WBU21" s="5"/>
      <c r="WBV21" s="5"/>
      <c r="WBW21" s="5"/>
      <c r="WBX21" s="5"/>
      <c r="WBY21" s="5"/>
      <c r="WBZ21" s="5"/>
      <c r="WCA21" s="5"/>
      <c r="WCB21" s="5"/>
      <c r="WCC21" s="5"/>
      <c r="WCD21" s="5"/>
      <c r="WCE21" s="5"/>
      <c r="WCF21" s="5"/>
      <c r="WCG21" s="5"/>
      <c r="WCH21" s="5"/>
      <c r="WCI21" s="5"/>
      <c r="WCJ21" s="5"/>
      <c r="WCK21" s="5"/>
      <c r="WCL21" s="5"/>
      <c r="WCM21" s="5"/>
      <c r="WCN21" s="5"/>
      <c r="WCO21" s="5"/>
      <c r="WCP21" s="5"/>
      <c r="WCQ21" s="5"/>
      <c r="WCR21" s="5"/>
      <c r="WCS21" s="5"/>
      <c r="WCT21" s="5"/>
      <c r="WCU21" s="5"/>
      <c r="WCV21" s="5"/>
      <c r="WCW21" s="5"/>
      <c r="WCX21" s="5"/>
      <c r="WCY21" s="5"/>
      <c r="WCZ21" s="5"/>
      <c r="WDA21" s="5"/>
      <c r="WDB21" s="5"/>
      <c r="WDC21" s="5"/>
      <c r="WDD21" s="5"/>
      <c r="WDE21" s="5"/>
      <c r="WDF21" s="5"/>
      <c r="WDG21" s="5"/>
      <c r="WDH21" s="5"/>
      <c r="WDI21" s="5"/>
      <c r="WDJ21" s="5"/>
      <c r="WDK21" s="5"/>
      <c r="WDL21" s="5"/>
      <c r="WDM21" s="5"/>
      <c r="WDN21" s="5"/>
      <c r="WDO21" s="5"/>
      <c r="WDP21" s="5"/>
      <c r="WDQ21" s="5"/>
      <c r="WDR21" s="5"/>
      <c r="WDS21" s="5"/>
      <c r="WDT21" s="5"/>
      <c r="WDU21" s="5"/>
      <c r="WDV21" s="5"/>
      <c r="WDW21" s="5"/>
      <c r="WDX21" s="5"/>
      <c r="WDY21" s="5"/>
      <c r="WDZ21" s="5"/>
      <c r="WEA21" s="5"/>
      <c r="WEB21" s="5"/>
      <c r="WEC21" s="5"/>
      <c r="WED21" s="5"/>
      <c r="WEE21" s="5"/>
      <c r="WEF21" s="5"/>
      <c r="WEG21" s="5"/>
      <c r="WEH21" s="5"/>
      <c r="WEI21" s="5"/>
      <c r="WEJ21" s="5"/>
      <c r="WEK21" s="5"/>
      <c r="WEL21" s="5"/>
      <c r="WEM21" s="5"/>
      <c r="WEN21" s="5"/>
      <c r="WEO21" s="5"/>
      <c r="WEP21" s="5"/>
      <c r="WEQ21" s="5"/>
      <c r="WER21" s="5"/>
      <c r="WES21" s="5"/>
      <c r="WET21" s="5"/>
      <c r="WEU21" s="5"/>
      <c r="WEV21" s="5"/>
      <c r="WEW21" s="5"/>
      <c r="WEX21" s="5"/>
      <c r="WEY21" s="5"/>
      <c r="WEZ21" s="5"/>
      <c r="WFA21" s="5"/>
      <c r="WFB21" s="5"/>
      <c r="WFC21" s="5"/>
      <c r="WFD21" s="5"/>
      <c r="WFE21" s="5"/>
      <c r="WFF21" s="5"/>
      <c r="WFG21" s="5"/>
      <c r="WFH21" s="5"/>
      <c r="WFI21" s="5"/>
      <c r="WFJ21" s="5"/>
      <c r="WFK21" s="5"/>
      <c r="WFL21" s="5"/>
      <c r="WFM21" s="5"/>
      <c r="WFN21" s="5"/>
      <c r="WFO21" s="5"/>
      <c r="WFP21" s="5"/>
      <c r="WFQ21" s="5"/>
      <c r="WFR21" s="5"/>
      <c r="WFS21" s="5"/>
      <c r="WFT21" s="5"/>
      <c r="WFU21" s="5"/>
      <c r="WFV21" s="5"/>
      <c r="WFW21" s="5"/>
      <c r="WFX21" s="5"/>
      <c r="WFY21" s="5"/>
      <c r="WFZ21" s="5"/>
      <c r="WGA21" s="5"/>
      <c r="WGB21" s="5"/>
      <c r="WGC21" s="5"/>
      <c r="WGD21" s="5"/>
      <c r="WGE21" s="5"/>
      <c r="WGF21" s="5"/>
      <c r="WGG21" s="5"/>
      <c r="WGH21" s="5"/>
      <c r="WGI21" s="5"/>
      <c r="WGJ21" s="5"/>
      <c r="WGK21" s="5"/>
      <c r="WGL21" s="5"/>
      <c r="WGM21" s="5"/>
      <c r="WGN21" s="5"/>
      <c r="WGO21" s="5"/>
      <c r="WGP21" s="5"/>
      <c r="WGQ21" s="5"/>
      <c r="WGR21" s="5"/>
      <c r="WGS21" s="5"/>
      <c r="WGT21" s="5"/>
      <c r="WGU21" s="5"/>
      <c r="WGV21" s="5"/>
      <c r="WGW21" s="5"/>
      <c r="WGX21" s="5"/>
      <c r="WGY21" s="5"/>
      <c r="WGZ21" s="5"/>
      <c r="WHA21" s="5"/>
      <c r="WHB21" s="5"/>
      <c r="WHC21" s="5"/>
      <c r="WHD21" s="5"/>
      <c r="WHE21" s="5"/>
      <c r="WHF21" s="5"/>
      <c r="WHG21" s="5"/>
      <c r="WHH21" s="5"/>
      <c r="WHI21" s="5"/>
      <c r="WHJ21" s="5"/>
      <c r="WHK21" s="5"/>
      <c r="WHL21" s="5"/>
      <c r="WHM21" s="5"/>
      <c r="WHN21" s="5"/>
      <c r="WHO21" s="5"/>
      <c r="WHP21" s="5"/>
      <c r="WHQ21" s="5"/>
      <c r="WHR21" s="5"/>
      <c r="WHS21" s="5"/>
      <c r="WHT21" s="5"/>
      <c r="WHU21" s="5"/>
      <c r="WHV21" s="5"/>
      <c r="WHW21" s="5"/>
      <c r="WHX21" s="5"/>
      <c r="WHY21" s="5"/>
      <c r="WHZ21" s="5"/>
      <c r="WIA21" s="5"/>
      <c r="WIB21" s="5"/>
      <c r="WIC21" s="5"/>
      <c r="WID21" s="5"/>
      <c r="WIE21" s="5"/>
      <c r="WIF21" s="5"/>
      <c r="WIG21" s="5"/>
      <c r="WIH21" s="5"/>
      <c r="WII21" s="5"/>
      <c r="WIJ21" s="5"/>
      <c r="WIK21" s="5"/>
      <c r="WIL21" s="5"/>
      <c r="WIM21" s="5"/>
      <c r="WIN21" s="5"/>
      <c r="WIO21" s="5"/>
      <c r="WIP21" s="5"/>
      <c r="WIQ21" s="5"/>
      <c r="WIR21" s="5"/>
      <c r="WIS21" s="5"/>
      <c r="WIT21" s="5"/>
      <c r="WIU21" s="5"/>
      <c r="WIV21" s="5"/>
      <c r="WIW21" s="5"/>
      <c r="WIX21" s="5"/>
      <c r="WIY21" s="5"/>
      <c r="WIZ21" s="5"/>
      <c r="WJA21" s="5"/>
      <c r="WJB21" s="5"/>
      <c r="WJC21" s="5"/>
      <c r="WJD21" s="5"/>
      <c r="WJE21" s="5"/>
      <c r="WJF21" s="5"/>
      <c r="WJG21" s="5"/>
      <c r="WJH21" s="5"/>
      <c r="WJI21" s="5"/>
      <c r="WJJ21" s="5"/>
      <c r="WJK21" s="5"/>
      <c r="WJL21" s="5"/>
      <c r="WJM21" s="5"/>
      <c r="WJN21" s="5"/>
      <c r="WJO21" s="5"/>
      <c r="WJP21" s="5"/>
      <c r="WJQ21" s="5"/>
      <c r="WJR21" s="5"/>
      <c r="WJS21" s="5"/>
      <c r="WJT21" s="5"/>
      <c r="WJU21" s="5"/>
      <c r="WJV21" s="5"/>
      <c r="WJW21" s="5"/>
      <c r="WJX21" s="5"/>
      <c r="WJY21" s="5"/>
      <c r="WJZ21" s="5"/>
      <c r="WKA21" s="5"/>
      <c r="WKB21" s="5"/>
      <c r="WKC21" s="5"/>
      <c r="WKD21" s="5"/>
      <c r="WKE21" s="5"/>
      <c r="WKF21" s="5"/>
      <c r="WKG21" s="5"/>
      <c r="WKH21" s="5"/>
      <c r="WKI21" s="5"/>
      <c r="WKJ21" s="5"/>
      <c r="WKK21" s="5"/>
      <c r="WKL21" s="5"/>
      <c r="WKM21" s="5"/>
      <c r="WKN21" s="5"/>
      <c r="WKO21" s="5"/>
      <c r="WKP21" s="5"/>
      <c r="WKQ21" s="5"/>
      <c r="WKR21" s="5"/>
      <c r="WKS21" s="5"/>
      <c r="WKT21" s="5"/>
      <c r="WKU21" s="5"/>
      <c r="WKV21" s="5"/>
      <c r="WKW21" s="5"/>
      <c r="WKX21" s="5"/>
      <c r="WKY21" s="5"/>
      <c r="WKZ21" s="5"/>
      <c r="WLA21" s="5"/>
      <c r="WLB21" s="5"/>
      <c r="WLC21" s="5"/>
      <c r="WLD21" s="5"/>
      <c r="WLE21" s="5"/>
      <c r="WLF21" s="5"/>
      <c r="WLG21" s="5"/>
      <c r="WLH21" s="5"/>
      <c r="WLI21" s="5"/>
      <c r="WLJ21" s="5"/>
      <c r="WLK21" s="5"/>
      <c r="WLL21" s="5"/>
      <c r="WLM21" s="5"/>
      <c r="WLN21" s="5"/>
      <c r="WLO21" s="5"/>
      <c r="WLP21" s="5"/>
      <c r="WLQ21" s="5"/>
      <c r="WLR21" s="5"/>
      <c r="WLS21" s="5"/>
      <c r="WLT21" s="5"/>
      <c r="WLU21" s="5"/>
      <c r="WLV21" s="5"/>
      <c r="WLW21" s="5"/>
      <c r="WLX21" s="5"/>
      <c r="WLY21" s="5"/>
      <c r="WLZ21" s="5"/>
      <c r="WMA21" s="5"/>
      <c r="WMB21" s="5"/>
      <c r="WMC21" s="5"/>
      <c r="WMD21" s="5"/>
      <c r="WME21" s="5"/>
      <c r="WMF21" s="5"/>
      <c r="WMG21" s="5"/>
      <c r="WMH21" s="5"/>
      <c r="WMI21" s="5"/>
      <c r="WMJ21" s="5"/>
      <c r="WMK21" s="5"/>
      <c r="WML21" s="5"/>
      <c r="WMM21" s="5"/>
      <c r="WMN21" s="5"/>
      <c r="WMO21" s="5"/>
      <c r="WMP21" s="5"/>
      <c r="WMQ21" s="5"/>
      <c r="WMR21" s="5"/>
      <c r="WMS21" s="5"/>
      <c r="WMT21" s="5"/>
      <c r="WMU21" s="5"/>
      <c r="WMV21" s="5"/>
      <c r="WMW21" s="5"/>
      <c r="WMX21" s="5"/>
      <c r="WMY21" s="5"/>
      <c r="WMZ21" s="5"/>
      <c r="WNA21" s="5"/>
      <c r="WNB21" s="5"/>
      <c r="WNC21" s="5"/>
      <c r="WND21" s="5"/>
      <c r="WNE21" s="5"/>
      <c r="WNF21" s="5"/>
      <c r="WNG21" s="5"/>
      <c r="WNH21" s="5"/>
      <c r="WNI21" s="5"/>
      <c r="WNJ21" s="5"/>
      <c r="WNK21" s="5"/>
      <c r="WNL21" s="5"/>
      <c r="WNM21" s="5"/>
      <c r="WNN21" s="5"/>
      <c r="WNO21" s="5"/>
      <c r="WNP21" s="5"/>
      <c r="WNQ21" s="5"/>
      <c r="WNR21" s="5"/>
      <c r="WNS21" s="5"/>
      <c r="WNT21" s="5"/>
      <c r="WNU21" s="5"/>
      <c r="WNV21" s="5"/>
      <c r="WNW21" s="5"/>
      <c r="WNX21" s="5"/>
      <c r="WNY21" s="5"/>
      <c r="WNZ21" s="5"/>
      <c r="WOA21" s="5"/>
      <c r="WOB21" s="5"/>
      <c r="WOC21" s="5"/>
      <c r="WOD21" s="5"/>
      <c r="WOE21" s="5"/>
      <c r="WOF21" s="5"/>
      <c r="WOG21" s="5"/>
      <c r="WOH21" s="5"/>
      <c r="WOI21" s="5"/>
      <c r="WOJ21" s="5"/>
      <c r="WOK21" s="5"/>
      <c r="WOL21" s="5"/>
      <c r="WOM21" s="5"/>
      <c r="WON21" s="5"/>
      <c r="WOO21" s="5"/>
      <c r="WOP21" s="5"/>
      <c r="WOQ21" s="5"/>
      <c r="WOR21" s="5"/>
      <c r="WOS21" s="5"/>
      <c r="WOT21" s="5"/>
      <c r="WOU21" s="5"/>
      <c r="WOV21" s="5"/>
      <c r="WOW21" s="5"/>
      <c r="WOX21" s="5"/>
      <c r="WOY21" s="5"/>
      <c r="WOZ21" s="5"/>
      <c r="WPA21" s="5"/>
      <c r="WPB21" s="5"/>
      <c r="WPC21" s="5"/>
      <c r="WPD21" s="5"/>
      <c r="WPE21" s="5"/>
      <c r="WPF21" s="5"/>
      <c r="WPG21" s="5"/>
      <c r="WPH21" s="5"/>
      <c r="WPI21" s="5"/>
      <c r="WPJ21" s="5"/>
      <c r="WPK21" s="5"/>
      <c r="WPL21" s="5"/>
      <c r="WPM21" s="5"/>
      <c r="WPN21" s="5"/>
      <c r="WPO21" s="5"/>
      <c r="WPP21" s="5"/>
      <c r="WPQ21" s="5"/>
      <c r="WPR21" s="5"/>
      <c r="WPS21" s="5"/>
      <c r="WPT21" s="5"/>
      <c r="WPU21" s="5"/>
      <c r="WPV21" s="5"/>
      <c r="WPW21" s="5"/>
      <c r="WPX21" s="5"/>
      <c r="WPY21" s="5"/>
      <c r="WPZ21" s="5"/>
      <c r="WQA21" s="5"/>
      <c r="WQB21" s="5"/>
      <c r="WQC21" s="5"/>
      <c r="WQD21" s="5"/>
      <c r="WQE21" s="5"/>
      <c r="WQF21" s="5"/>
      <c r="WQG21" s="5"/>
      <c r="WQH21" s="5"/>
      <c r="WQI21" s="5"/>
      <c r="WQJ21" s="5"/>
      <c r="WQK21" s="5"/>
      <c r="WQL21" s="5"/>
      <c r="WQM21" s="5"/>
      <c r="WQN21" s="5"/>
      <c r="WQO21" s="5"/>
      <c r="WQP21" s="5"/>
      <c r="WQQ21" s="5"/>
      <c r="WQR21" s="5"/>
      <c r="WQS21" s="5"/>
      <c r="WQT21" s="5"/>
      <c r="WQU21" s="5"/>
      <c r="WQV21" s="5"/>
      <c r="WQW21" s="5"/>
      <c r="WQX21" s="5"/>
      <c r="WQY21" s="5"/>
      <c r="WQZ21" s="5"/>
      <c r="WRA21" s="5"/>
      <c r="WRB21" s="5"/>
      <c r="WRC21" s="5"/>
      <c r="WRD21" s="5"/>
      <c r="WRE21" s="5"/>
      <c r="WRF21" s="5"/>
      <c r="WRG21" s="5"/>
      <c r="WRH21" s="5"/>
      <c r="WRI21" s="5"/>
      <c r="WRJ21" s="5"/>
      <c r="WRK21" s="5"/>
      <c r="WRL21" s="5"/>
      <c r="WRM21" s="5"/>
      <c r="WRN21" s="5"/>
      <c r="WRO21" s="5"/>
      <c r="WRP21" s="5"/>
      <c r="WRQ21" s="5"/>
      <c r="WRR21" s="5"/>
      <c r="WRS21" s="5"/>
      <c r="WRT21" s="5"/>
      <c r="WRU21" s="5"/>
      <c r="WRV21" s="5"/>
      <c r="WRW21" s="5"/>
      <c r="WRX21" s="5"/>
      <c r="WRY21" s="5"/>
      <c r="WRZ21" s="5"/>
      <c r="WSA21" s="5"/>
      <c r="WSB21" s="5"/>
      <c r="WSC21" s="5"/>
      <c r="WSD21" s="5"/>
      <c r="WSE21" s="5"/>
      <c r="WSF21" s="5"/>
      <c r="WSG21" s="5"/>
      <c r="WSH21" s="5"/>
      <c r="WSI21" s="5"/>
      <c r="WSJ21" s="5"/>
      <c r="WSK21" s="5"/>
      <c r="WSL21" s="5"/>
      <c r="WSM21" s="5"/>
      <c r="WSN21" s="5"/>
      <c r="WSO21" s="5"/>
      <c r="WSP21" s="5"/>
      <c r="WSQ21" s="5"/>
      <c r="WSR21" s="5"/>
      <c r="WSS21" s="5"/>
      <c r="WST21" s="5"/>
      <c r="WSU21" s="5"/>
      <c r="WSV21" s="5"/>
      <c r="WSW21" s="5"/>
      <c r="WSX21" s="5"/>
      <c r="WSY21" s="5"/>
      <c r="WSZ21" s="5"/>
      <c r="WTA21" s="5"/>
      <c r="WTB21" s="5"/>
      <c r="WTC21" s="5"/>
      <c r="WTD21" s="5"/>
      <c r="WTE21" s="5"/>
      <c r="WTF21" s="5"/>
      <c r="WTG21" s="5"/>
      <c r="WTH21" s="5"/>
      <c r="WTI21" s="5"/>
      <c r="WTJ21" s="5"/>
      <c r="WTK21" s="5"/>
      <c r="WTL21" s="5"/>
      <c r="WTM21" s="5"/>
      <c r="WTN21" s="5"/>
      <c r="WTO21" s="5"/>
      <c r="WTP21" s="5"/>
      <c r="WTQ21" s="5"/>
      <c r="WTR21" s="5"/>
      <c r="WTS21" s="5"/>
      <c r="WTT21" s="5"/>
      <c r="WTU21" s="5"/>
      <c r="WTV21" s="5"/>
      <c r="WTW21" s="5"/>
      <c r="WTX21" s="5"/>
      <c r="WTY21" s="5"/>
      <c r="WTZ21" s="5"/>
      <c r="WUA21" s="5"/>
      <c r="WUB21" s="5"/>
      <c r="WUC21" s="5"/>
      <c r="WUD21" s="5"/>
      <c r="WUE21" s="5"/>
      <c r="WUF21" s="5"/>
      <c r="WUG21" s="5"/>
      <c r="WUH21" s="5"/>
      <c r="WUI21" s="5"/>
      <c r="WUJ21" s="5"/>
      <c r="WUK21" s="5"/>
      <c r="WUL21" s="5"/>
      <c r="WUM21" s="5"/>
      <c r="WUN21" s="5"/>
      <c r="WUO21" s="5"/>
      <c r="WUP21" s="5"/>
      <c r="WUQ21" s="5"/>
      <c r="WUR21" s="5"/>
      <c r="WUS21" s="5"/>
      <c r="WUT21" s="5"/>
      <c r="WUU21" s="5"/>
      <c r="WUV21" s="5"/>
      <c r="WUW21" s="5"/>
      <c r="WUX21" s="5"/>
      <c r="WUY21" s="5"/>
      <c r="WUZ21" s="5"/>
      <c r="WVA21" s="5"/>
      <c r="WVB21" s="5"/>
      <c r="WVC21" s="5"/>
      <c r="WVD21" s="5"/>
      <c r="WVE21" s="5"/>
      <c r="WVF21" s="5"/>
      <c r="WVG21" s="5"/>
      <c r="WVH21" s="5"/>
      <c r="WVI21" s="5"/>
      <c r="WVJ21" s="5"/>
      <c r="WVK21" s="5"/>
      <c r="WVL21" s="5"/>
      <c r="WVM21" s="5"/>
      <c r="WVN21" s="5"/>
      <c r="WVO21" s="5"/>
      <c r="WVP21" s="5"/>
      <c r="WVQ21" s="5"/>
      <c r="WVR21" s="5"/>
      <c r="WVS21" s="5"/>
      <c r="WVT21" s="5"/>
      <c r="WVU21" s="5"/>
      <c r="WVV21" s="5"/>
      <c r="WVW21" s="5"/>
      <c r="WVX21" s="5"/>
      <c r="WVY21" s="5"/>
      <c r="WVZ21" s="5"/>
      <c r="WWA21" s="5"/>
      <c r="WWB21" s="5"/>
      <c r="WWC21" s="5"/>
      <c r="WWD21" s="5"/>
      <c r="WWE21" s="5"/>
      <c r="WWF21" s="5"/>
      <c r="WWG21" s="5"/>
      <c r="WWH21" s="5"/>
      <c r="WWI21" s="5"/>
      <c r="WWJ21" s="5"/>
      <c r="WWK21" s="5"/>
      <c r="WWL21" s="5"/>
      <c r="WWM21" s="5"/>
      <c r="WWN21" s="5"/>
      <c r="WWO21" s="5"/>
      <c r="WWP21" s="5"/>
      <c r="WWQ21" s="5"/>
      <c r="WWR21" s="5"/>
      <c r="WWS21" s="5"/>
      <c r="WWT21" s="5"/>
      <c r="WWU21" s="5"/>
      <c r="WWV21" s="5"/>
      <c r="WWW21" s="5"/>
      <c r="WWX21" s="5"/>
      <c r="WWY21" s="5"/>
      <c r="WWZ21" s="5"/>
      <c r="WXA21" s="5"/>
      <c r="WXB21" s="5"/>
      <c r="WXC21" s="5"/>
      <c r="WXD21" s="5"/>
      <c r="WXE21" s="5"/>
      <c r="WXF21" s="5"/>
      <c r="WXG21" s="5"/>
      <c r="WXH21" s="5"/>
      <c r="WXI21" s="5"/>
      <c r="WXJ21" s="5"/>
      <c r="WXK21" s="5"/>
      <c r="WXL21" s="5"/>
      <c r="WXM21" s="5"/>
      <c r="WXN21" s="5"/>
      <c r="WXO21" s="5"/>
      <c r="WXP21" s="5"/>
      <c r="WXQ21" s="5"/>
      <c r="WXR21" s="5"/>
      <c r="WXS21" s="5"/>
      <c r="WXT21" s="5"/>
      <c r="WXU21" s="5"/>
      <c r="WXV21" s="5"/>
      <c r="WXW21" s="5"/>
      <c r="WXX21" s="5"/>
      <c r="WXY21" s="5"/>
      <c r="WXZ21" s="5"/>
      <c r="WYA21" s="5"/>
      <c r="WYB21" s="5"/>
      <c r="WYC21" s="5"/>
      <c r="WYD21" s="5"/>
      <c r="WYE21" s="5"/>
      <c r="WYF21" s="5"/>
      <c r="WYG21" s="5"/>
      <c r="WYH21" s="5"/>
      <c r="WYI21" s="5"/>
      <c r="WYJ21" s="5"/>
      <c r="WYK21" s="5"/>
      <c r="WYL21" s="5"/>
      <c r="WYM21" s="5"/>
      <c r="WYN21" s="5"/>
      <c r="WYO21" s="5"/>
      <c r="WYP21" s="5"/>
      <c r="WYQ21" s="5"/>
      <c r="WYR21" s="5"/>
      <c r="WYS21" s="5"/>
      <c r="WYT21" s="5"/>
      <c r="WYU21" s="5"/>
      <c r="WYV21" s="5"/>
      <c r="WYW21" s="5"/>
      <c r="WYX21" s="5"/>
      <c r="WYY21" s="5"/>
      <c r="WYZ21" s="5"/>
      <c r="WZA21" s="5"/>
      <c r="WZB21" s="5"/>
      <c r="WZC21" s="5"/>
      <c r="WZD21" s="5"/>
      <c r="WZE21" s="5"/>
      <c r="WZF21" s="5"/>
      <c r="WZG21" s="5"/>
      <c r="WZH21" s="5"/>
      <c r="WZI21" s="5"/>
      <c r="WZJ21" s="5"/>
      <c r="WZK21" s="5"/>
      <c r="WZL21" s="5"/>
      <c r="WZM21" s="5"/>
      <c r="WZN21" s="5"/>
      <c r="WZO21" s="5"/>
      <c r="WZP21" s="5"/>
      <c r="WZQ21" s="5"/>
      <c r="WZR21" s="5"/>
      <c r="WZS21" s="5"/>
      <c r="WZT21" s="5"/>
      <c r="WZU21" s="5"/>
      <c r="WZV21" s="5"/>
      <c r="WZW21" s="5"/>
      <c r="WZX21" s="5"/>
      <c r="WZY21" s="5"/>
      <c r="WZZ21" s="5"/>
      <c r="XAA21" s="5"/>
      <c r="XAB21" s="5"/>
      <c r="XAC21" s="5"/>
      <c r="XAD21" s="5"/>
      <c r="XAE21" s="5"/>
      <c r="XAF21" s="5"/>
      <c r="XAG21" s="5"/>
      <c r="XAH21" s="5"/>
      <c r="XAI21" s="5"/>
      <c r="XAJ21" s="5"/>
      <c r="XAK21" s="5"/>
      <c r="XAL21" s="5"/>
      <c r="XAM21" s="5"/>
      <c r="XAN21" s="5"/>
      <c r="XAO21" s="5"/>
      <c r="XAP21" s="5"/>
      <c r="XAQ21" s="5"/>
      <c r="XAR21" s="5"/>
      <c r="XAS21" s="5"/>
      <c r="XAT21" s="5"/>
      <c r="XAU21" s="5"/>
      <c r="XAV21" s="5"/>
      <c r="XAW21" s="5"/>
      <c r="XAX21" s="5"/>
      <c r="XAY21" s="5"/>
      <c r="XAZ21" s="5"/>
      <c r="XBA21" s="5"/>
      <c r="XBB21" s="5"/>
      <c r="XBC21" s="5"/>
      <c r="XBD21" s="5"/>
      <c r="XBE21" s="5"/>
      <c r="XBF21" s="5"/>
      <c r="XBG21" s="5"/>
      <c r="XBH21" s="5"/>
      <c r="XBI21" s="5"/>
      <c r="XBJ21" s="5"/>
      <c r="XBK21" s="5"/>
      <c r="XBL21" s="5"/>
      <c r="XBM21" s="5"/>
      <c r="XBN21" s="5"/>
      <c r="XBO21" s="5"/>
      <c r="XBP21" s="5"/>
      <c r="XBQ21" s="5"/>
      <c r="XBR21" s="5"/>
      <c r="XBS21" s="5"/>
      <c r="XBT21" s="5"/>
      <c r="XBU21" s="5"/>
      <c r="XBV21" s="5"/>
      <c r="XBW21" s="5"/>
      <c r="XBX21" s="5"/>
      <c r="XBY21" s="5"/>
      <c r="XBZ21" s="5"/>
      <c r="XCA21" s="5"/>
      <c r="XCB21" s="5"/>
      <c r="XCC21" s="5"/>
      <c r="XCD21" s="5"/>
      <c r="XCE21" s="5"/>
      <c r="XCF21" s="5"/>
      <c r="XCG21" s="5"/>
      <c r="XCH21" s="5"/>
      <c r="XCI21" s="5"/>
      <c r="XCJ21" s="5"/>
      <c r="XCK21" s="5"/>
      <c r="XCL21" s="5"/>
      <c r="XCM21" s="5"/>
      <c r="XCN21" s="5"/>
      <c r="XCO21" s="5"/>
      <c r="XCP21" s="5"/>
      <c r="XCQ21" s="5"/>
      <c r="XCR21" s="5"/>
      <c r="XCS21" s="5"/>
      <c r="XCT21" s="5"/>
      <c r="XCU21" s="5"/>
      <c r="XCV21" s="5"/>
      <c r="XCW21" s="5"/>
      <c r="XCX21" s="5"/>
      <c r="XCY21" s="5"/>
      <c r="XCZ21" s="5"/>
      <c r="XDA21" s="5"/>
      <c r="XDB21" s="5"/>
      <c r="XDC21" s="5"/>
      <c r="XDD21" s="5"/>
      <c r="XDE21" s="5"/>
      <c r="XDF21" s="5"/>
      <c r="XDG21" s="5"/>
      <c r="XDH21" s="5"/>
      <c r="XDI21" s="5"/>
      <c r="XDJ21" s="5"/>
      <c r="XDK21" s="5"/>
      <c r="XDL21" s="5"/>
      <c r="XDM21" s="5"/>
      <c r="XDN21" s="5"/>
      <c r="XDO21" s="5"/>
      <c r="XDP21" s="5"/>
      <c r="XDQ21" s="5"/>
      <c r="XDR21" s="5"/>
      <c r="XDS21" s="5"/>
      <c r="XDT21" s="5"/>
      <c r="XDU21" s="5"/>
      <c r="XDV21" s="5"/>
      <c r="XDW21" s="5"/>
      <c r="XDX21" s="5"/>
      <c r="XDY21" s="5"/>
      <c r="XDZ21" s="5"/>
      <c r="XEA21" s="5"/>
      <c r="XEB21" s="5"/>
      <c r="XEC21" s="5"/>
      <c r="XED21" s="5"/>
      <c r="XEE21" s="5"/>
      <c r="XEF21" s="5"/>
      <c r="XEG21" s="5"/>
      <c r="XEH21" s="5"/>
      <c r="XEI21" s="5"/>
      <c r="XEJ21" s="5"/>
      <c r="XEK21" s="5"/>
      <c r="XEL21" s="5"/>
      <c r="XEM21" s="5"/>
      <c r="XEN21" s="5"/>
      <c r="XEO21" s="5"/>
      <c r="XEP21" s="5"/>
      <c r="XEQ21" s="5"/>
      <c r="XER21" s="5"/>
      <c r="XES21" s="5"/>
      <c r="XET21" s="5"/>
      <c r="XEU21" s="5"/>
      <c r="XEV21" s="5"/>
      <c r="XEW21" s="5"/>
      <c r="XEX21" s="5"/>
      <c r="XEY21" s="5"/>
      <c r="XEZ21" s="5"/>
      <c r="XFA21" s="5"/>
      <c r="XFB21" s="5"/>
      <c r="XFC21" s="5"/>
    </row>
    <row r="22" spans="1:16383" s="335" customFormat="1" ht="59.25" customHeight="1" x14ac:dyDescent="0.45">
      <c r="A22" s="2288" t="s">
        <v>942</v>
      </c>
      <c r="B22" s="2232" t="s">
        <v>970</v>
      </c>
      <c r="C22" s="2233"/>
      <c r="D22" s="2233"/>
      <c r="E22" s="2233"/>
      <c r="F22" s="2233"/>
      <c r="G22" s="2233"/>
      <c r="H22" s="2233"/>
      <c r="I22" s="2234"/>
      <c r="J22" s="2235"/>
      <c r="K22" s="477" t="s">
        <v>948</v>
      </c>
      <c r="L22" s="5"/>
      <c r="M22" s="5"/>
      <c r="N22" s="5"/>
      <c r="O22" s="5"/>
      <c r="P22" s="5"/>
      <c r="Q22" s="5"/>
      <c r="R22" s="5"/>
      <c r="S22" s="5"/>
      <c r="T22" s="5"/>
      <c r="U22" s="5"/>
      <c r="V22" s="5"/>
      <c r="W22" s="5"/>
      <c r="X22" s="5"/>
      <c r="Y22" s="5"/>
      <c r="Z22" s="5"/>
      <c r="AA22" s="5"/>
      <c r="AB22" s="5"/>
      <c r="AC22" s="5"/>
      <c r="AD22" s="5"/>
      <c r="AE22" s="5"/>
      <c r="AF22" s="5"/>
      <c r="AG22" s="5"/>
      <c r="AH22" s="5"/>
      <c r="AI22" s="5"/>
      <c r="AJ22" s="5"/>
      <c r="AK22" s="5"/>
      <c r="AL22" s="5"/>
      <c r="AM22" s="5"/>
      <c r="AN22" s="5"/>
      <c r="AO22" s="5"/>
      <c r="AP22" s="5"/>
      <c r="AQ22" s="5"/>
      <c r="AR22" s="5"/>
      <c r="AS22" s="5"/>
      <c r="AT22" s="5"/>
      <c r="AU22" s="5"/>
      <c r="AV22" s="5"/>
      <c r="AW22" s="5"/>
      <c r="AX22" s="5"/>
      <c r="AY22" s="5"/>
      <c r="AZ22" s="5"/>
      <c r="BA22" s="5"/>
      <c r="BB22" s="5"/>
      <c r="BC22" s="5"/>
      <c r="BD22" s="5"/>
      <c r="BE22" s="5"/>
      <c r="BF22" s="5"/>
      <c r="BG22" s="5"/>
      <c r="BH22" s="5"/>
      <c r="BI22" s="5"/>
      <c r="BJ22" s="5"/>
      <c r="BK22" s="5"/>
      <c r="BL22" s="5"/>
      <c r="BM22" s="5"/>
      <c r="BN22" s="5"/>
      <c r="BO22" s="5"/>
      <c r="BP22" s="5"/>
      <c r="BQ22" s="5"/>
      <c r="BR22" s="5"/>
      <c r="BS22" s="5"/>
      <c r="BT22" s="5"/>
      <c r="BU22" s="5"/>
      <c r="BV22" s="5"/>
      <c r="BW22" s="5"/>
      <c r="BX22" s="5"/>
      <c r="BY22" s="5"/>
      <c r="BZ22" s="5"/>
      <c r="CA22" s="5"/>
      <c r="CB22" s="5"/>
      <c r="CC22" s="5"/>
      <c r="CD22" s="5"/>
      <c r="CE22" s="5"/>
      <c r="CF22" s="5"/>
      <c r="CG22" s="5"/>
      <c r="CH22" s="5"/>
      <c r="CI22" s="5"/>
      <c r="CJ22" s="5"/>
      <c r="CK22" s="5"/>
      <c r="CL22" s="5"/>
      <c r="CM22" s="5"/>
      <c r="CN22" s="5"/>
      <c r="CO22" s="5"/>
      <c r="CP22" s="5"/>
      <c r="CQ22" s="5"/>
      <c r="CR22" s="5"/>
      <c r="CS22" s="5"/>
      <c r="CT22" s="5"/>
      <c r="CU22" s="5"/>
      <c r="CV22" s="5"/>
      <c r="CW22" s="5"/>
      <c r="CX22" s="5"/>
      <c r="CY22" s="5"/>
      <c r="CZ22" s="5"/>
      <c r="DA22" s="5"/>
      <c r="DB22" s="5"/>
      <c r="DC22" s="5"/>
      <c r="DD22" s="5"/>
      <c r="DE22" s="5"/>
      <c r="DF22" s="5"/>
      <c r="DG22" s="5"/>
      <c r="DH22" s="5"/>
      <c r="DI22" s="5"/>
      <c r="DJ22" s="5"/>
      <c r="DK22" s="5"/>
      <c r="DL22" s="5"/>
      <c r="DM22" s="5"/>
      <c r="DN22" s="5"/>
      <c r="DO22" s="5"/>
      <c r="DP22" s="5"/>
      <c r="DQ22" s="5"/>
      <c r="DR22" s="5"/>
      <c r="DS22" s="5"/>
      <c r="DT22" s="5"/>
      <c r="DU22" s="5"/>
      <c r="DV22" s="5"/>
      <c r="DW22" s="5"/>
      <c r="DX22" s="5"/>
      <c r="DY22" s="5"/>
      <c r="DZ22" s="5"/>
      <c r="EA22" s="5"/>
      <c r="EB22" s="5"/>
      <c r="EC22" s="5"/>
      <c r="ED22" s="5"/>
      <c r="EE22" s="5"/>
      <c r="EF22" s="5"/>
      <c r="EG22" s="5"/>
      <c r="EH22" s="5"/>
      <c r="EI22" s="5"/>
      <c r="EJ22" s="5"/>
      <c r="EK22" s="5"/>
      <c r="EL22" s="5"/>
      <c r="EM22" s="5"/>
      <c r="EN22" s="5"/>
      <c r="EO22" s="5"/>
      <c r="EP22" s="5"/>
      <c r="EQ22" s="5"/>
      <c r="ER22" s="5"/>
      <c r="ES22" s="5"/>
      <c r="ET22" s="5"/>
      <c r="EU22" s="5"/>
      <c r="EV22" s="5"/>
      <c r="EW22" s="5"/>
      <c r="EX22" s="5"/>
      <c r="EY22" s="5"/>
      <c r="EZ22" s="5"/>
      <c r="FA22" s="5"/>
      <c r="FB22" s="5"/>
      <c r="FC22" s="5"/>
      <c r="FD22" s="5"/>
      <c r="FE22" s="5"/>
      <c r="FF22" s="5"/>
      <c r="FG22" s="5"/>
      <c r="FH22" s="5"/>
      <c r="FI22" s="5"/>
      <c r="FJ22" s="5"/>
      <c r="FK22" s="5"/>
      <c r="FL22" s="5"/>
      <c r="FM22" s="5"/>
      <c r="FN22" s="5"/>
      <c r="FO22" s="5"/>
      <c r="FP22" s="5"/>
      <c r="FQ22" s="5"/>
      <c r="FR22" s="5"/>
      <c r="FS22" s="5"/>
      <c r="FT22" s="5"/>
      <c r="FU22" s="5"/>
      <c r="FV22" s="5"/>
      <c r="FW22" s="5"/>
      <c r="FX22" s="5"/>
      <c r="FY22" s="5"/>
      <c r="FZ22" s="5"/>
      <c r="GA22" s="5"/>
      <c r="GB22" s="5"/>
      <c r="GC22" s="5"/>
      <c r="GD22" s="5"/>
      <c r="GE22" s="5"/>
      <c r="GF22" s="5"/>
      <c r="GG22" s="5"/>
      <c r="GH22" s="5"/>
      <c r="GI22" s="5"/>
      <c r="GJ22" s="5"/>
      <c r="GK22" s="5"/>
      <c r="GL22" s="5"/>
      <c r="GM22" s="5"/>
      <c r="GN22" s="5"/>
      <c r="GO22" s="5"/>
      <c r="GP22" s="5"/>
      <c r="GQ22" s="5"/>
      <c r="GR22" s="5"/>
      <c r="GS22" s="5"/>
      <c r="GT22" s="5"/>
      <c r="GU22" s="5"/>
      <c r="GV22" s="5"/>
      <c r="GW22" s="5"/>
      <c r="GX22" s="5"/>
      <c r="GY22" s="5"/>
      <c r="GZ22" s="5"/>
      <c r="HA22" s="5"/>
      <c r="HB22" s="5"/>
      <c r="HC22" s="5"/>
      <c r="HD22" s="5"/>
      <c r="HE22" s="5"/>
      <c r="HF22" s="5"/>
      <c r="HG22" s="5"/>
      <c r="HH22" s="5"/>
      <c r="HI22" s="5"/>
      <c r="HJ22" s="5"/>
      <c r="HK22" s="5"/>
      <c r="HL22" s="5"/>
      <c r="HM22" s="5"/>
      <c r="HN22" s="5"/>
      <c r="HO22" s="5"/>
      <c r="HP22" s="5"/>
      <c r="HQ22" s="5"/>
      <c r="HR22" s="5"/>
      <c r="HS22" s="5"/>
      <c r="HT22" s="5"/>
      <c r="HU22" s="5"/>
      <c r="HV22" s="5"/>
      <c r="HW22" s="5"/>
      <c r="HX22" s="5"/>
      <c r="HY22" s="5"/>
      <c r="HZ22" s="5"/>
      <c r="IA22" s="5"/>
      <c r="IB22" s="5"/>
      <c r="IC22" s="5"/>
      <c r="ID22" s="5"/>
      <c r="IE22" s="5"/>
      <c r="IF22" s="5"/>
      <c r="IG22" s="5"/>
      <c r="IH22" s="5"/>
      <c r="II22" s="5"/>
      <c r="IJ22" s="5"/>
      <c r="IK22" s="5"/>
      <c r="IL22" s="5"/>
      <c r="IM22" s="5"/>
      <c r="IN22" s="5"/>
      <c r="IO22" s="5"/>
      <c r="IP22" s="5"/>
      <c r="IQ22" s="5"/>
      <c r="IR22" s="5"/>
      <c r="IS22" s="5"/>
      <c r="IT22" s="5"/>
      <c r="IU22" s="5"/>
      <c r="IV22" s="5"/>
      <c r="IW22" s="5"/>
      <c r="IX22" s="5"/>
      <c r="IY22" s="5"/>
      <c r="IZ22" s="5"/>
      <c r="JA22" s="5"/>
      <c r="JB22" s="5"/>
      <c r="JC22" s="5"/>
      <c r="JD22" s="5"/>
      <c r="JE22" s="5"/>
      <c r="JF22" s="5"/>
      <c r="JG22" s="5"/>
      <c r="JH22" s="5"/>
      <c r="JI22" s="5"/>
      <c r="JJ22" s="5"/>
      <c r="JK22" s="5"/>
      <c r="JL22" s="5"/>
      <c r="JM22" s="5"/>
      <c r="JN22" s="5"/>
      <c r="JO22" s="5"/>
      <c r="JP22" s="5"/>
      <c r="JQ22" s="5"/>
      <c r="JR22" s="5"/>
      <c r="JS22" s="5"/>
      <c r="JT22" s="5"/>
      <c r="JU22" s="5"/>
      <c r="JV22" s="5"/>
      <c r="JW22" s="5"/>
      <c r="JX22" s="5"/>
      <c r="JY22" s="5"/>
      <c r="JZ22" s="5"/>
      <c r="KA22" s="5"/>
      <c r="KB22" s="5"/>
      <c r="KC22" s="5"/>
      <c r="KD22" s="5"/>
      <c r="KE22" s="5"/>
      <c r="KF22" s="5"/>
      <c r="KG22" s="5"/>
      <c r="KH22" s="5"/>
      <c r="KI22" s="5"/>
      <c r="KJ22" s="5"/>
      <c r="KK22" s="5"/>
      <c r="KL22" s="5"/>
      <c r="KM22" s="5"/>
      <c r="KN22" s="5"/>
      <c r="KO22" s="5"/>
      <c r="KP22" s="5"/>
      <c r="KQ22" s="5"/>
      <c r="KR22" s="5"/>
      <c r="KS22" s="5"/>
      <c r="KT22" s="5"/>
      <c r="KU22" s="5"/>
      <c r="KV22" s="5"/>
      <c r="KW22" s="5"/>
      <c r="KX22" s="5"/>
      <c r="KY22" s="5"/>
      <c r="KZ22" s="5"/>
      <c r="LA22" s="5"/>
      <c r="LB22" s="5"/>
      <c r="LC22" s="5"/>
      <c r="LD22" s="5"/>
      <c r="LE22" s="5"/>
      <c r="LF22" s="5"/>
      <c r="LG22" s="5"/>
      <c r="LH22" s="5"/>
      <c r="LI22" s="5"/>
      <c r="LJ22" s="5"/>
      <c r="LK22" s="5"/>
      <c r="LL22" s="5"/>
      <c r="LM22" s="5"/>
      <c r="LN22" s="5"/>
      <c r="LO22" s="5"/>
      <c r="LP22" s="5"/>
      <c r="LQ22" s="5"/>
      <c r="LR22" s="5"/>
      <c r="LS22" s="5"/>
      <c r="LT22" s="5"/>
      <c r="LU22" s="5"/>
      <c r="LV22" s="5"/>
      <c r="LW22" s="5"/>
      <c r="LX22" s="5"/>
      <c r="LY22" s="5"/>
      <c r="LZ22" s="5"/>
      <c r="MA22" s="5"/>
      <c r="MB22" s="5"/>
      <c r="MC22" s="5"/>
      <c r="MD22" s="5"/>
      <c r="ME22" s="5"/>
      <c r="MF22" s="5"/>
      <c r="MG22" s="5"/>
      <c r="MH22" s="5"/>
      <c r="MI22" s="5"/>
      <c r="MJ22" s="5"/>
      <c r="MK22" s="5"/>
      <c r="ML22" s="5"/>
      <c r="MM22" s="5"/>
      <c r="MN22" s="5"/>
      <c r="MO22" s="5"/>
      <c r="MP22" s="5"/>
      <c r="MQ22" s="5"/>
      <c r="MR22" s="5"/>
      <c r="MS22" s="5"/>
      <c r="MT22" s="5"/>
      <c r="MU22" s="5"/>
      <c r="MV22" s="5"/>
      <c r="MW22" s="5"/>
      <c r="MX22" s="5"/>
      <c r="MY22" s="5"/>
      <c r="MZ22" s="5"/>
      <c r="NA22" s="5"/>
      <c r="NB22" s="5"/>
      <c r="NC22" s="5"/>
      <c r="ND22" s="5"/>
      <c r="NE22" s="5"/>
      <c r="NF22" s="5"/>
      <c r="NG22" s="5"/>
      <c r="NH22" s="5"/>
      <c r="NI22" s="5"/>
      <c r="NJ22" s="5"/>
      <c r="NK22" s="5"/>
      <c r="NL22" s="5"/>
      <c r="NM22" s="5"/>
      <c r="NN22" s="5"/>
      <c r="NO22" s="5"/>
      <c r="NP22" s="5"/>
      <c r="NQ22" s="5"/>
      <c r="NR22" s="5"/>
      <c r="NS22" s="5"/>
      <c r="NT22" s="5"/>
      <c r="NU22" s="5"/>
      <c r="NV22" s="5"/>
      <c r="NW22" s="5"/>
      <c r="NX22" s="5"/>
      <c r="NY22" s="5"/>
      <c r="NZ22" s="5"/>
      <c r="OA22" s="5"/>
      <c r="OB22" s="5"/>
      <c r="OC22" s="5"/>
      <c r="OD22" s="5"/>
      <c r="OE22" s="5"/>
      <c r="OF22" s="5"/>
      <c r="OG22" s="5"/>
      <c r="OH22" s="5"/>
      <c r="OI22" s="5"/>
      <c r="OJ22" s="5"/>
      <c r="OK22" s="5"/>
      <c r="OL22" s="5"/>
      <c r="OM22" s="5"/>
      <c r="ON22" s="5"/>
      <c r="OO22" s="5"/>
      <c r="OP22" s="5"/>
      <c r="OQ22" s="5"/>
      <c r="OR22" s="5"/>
      <c r="OS22" s="5"/>
      <c r="OT22" s="5"/>
      <c r="OU22" s="5"/>
      <c r="OV22" s="5"/>
      <c r="OW22" s="5"/>
      <c r="OX22" s="5"/>
      <c r="OY22" s="5"/>
      <c r="OZ22" s="5"/>
      <c r="PA22" s="5"/>
      <c r="PB22" s="5"/>
      <c r="PC22" s="5"/>
      <c r="PD22" s="5"/>
      <c r="PE22" s="5"/>
      <c r="PF22" s="5"/>
      <c r="PG22" s="5"/>
      <c r="PH22" s="5"/>
      <c r="PI22" s="5"/>
      <c r="PJ22" s="5"/>
      <c r="PK22" s="5"/>
      <c r="PL22" s="5"/>
      <c r="PM22" s="5"/>
      <c r="PN22" s="5"/>
      <c r="PO22" s="5"/>
      <c r="PP22" s="5"/>
      <c r="PQ22" s="5"/>
      <c r="PR22" s="5"/>
      <c r="PS22" s="5"/>
      <c r="PT22" s="5"/>
      <c r="PU22" s="5"/>
      <c r="PV22" s="5"/>
      <c r="PW22" s="5"/>
      <c r="PX22" s="5"/>
      <c r="PY22" s="5"/>
      <c r="PZ22" s="5"/>
      <c r="QA22" s="5"/>
      <c r="QB22" s="5"/>
      <c r="QC22" s="5"/>
      <c r="QD22" s="5"/>
      <c r="QE22" s="5"/>
      <c r="QF22" s="5"/>
      <c r="QG22" s="5"/>
      <c r="QH22" s="5"/>
      <c r="QI22" s="5"/>
      <c r="QJ22" s="5"/>
      <c r="QK22" s="5"/>
      <c r="QL22" s="5"/>
      <c r="QM22" s="5"/>
      <c r="QN22" s="5"/>
      <c r="QO22" s="5"/>
      <c r="QP22" s="5"/>
      <c r="QQ22" s="5"/>
      <c r="QR22" s="5"/>
      <c r="QS22" s="5"/>
      <c r="QT22" s="5"/>
      <c r="QU22" s="5"/>
      <c r="QV22" s="5"/>
      <c r="QW22" s="5"/>
      <c r="QX22" s="5"/>
      <c r="QY22" s="5"/>
      <c r="QZ22" s="5"/>
      <c r="RA22" s="5"/>
      <c r="RB22" s="5"/>
      <c r="RC22" s="5"/>
      <c r="RD22" s="5"/>
      <c r="RE22" s="5"/>
      <c r="RF22" s="5"/>
      <c r="RG22" s="5"/>
      <c r="RH22" s="5"/>
      <c r="RI22" s="5"/>
      <c r="RJ22" s="5"/>
      <c r="RK22" s="5"/>
      <c r="RL22" s="5"/>
      <c r="RM22" s="5"/>
      <c r="RN22" s="5"/>
      <c r="RO22" s="5"/>
      <c r="RP22" s="5"/>
      <c r="RQ22" s="5"/>
      <c r="RR22" s="5"/>
      <c r="RS22" s="5"/>
      <c r="RT22" s="5"/>
      <c r="RU22" s="5"/>
      <c r="RV22" s="5"/>
      <c r="RW22" s="5"/>
      <c r="RX22" s="5"/>
      <c r="RY22" s="5"/>
      <c r="RZ22" s="5"/>
      <c r="SA22" s="5"/>
      <c r="SB22" s="5"/>
      <c r="SC22" s="5"/>
      <c r="SD22" s="5"/>
      <c r="SE22" s="5"/>
      <c r="SF22" s="5"/>
      <c r="SG22" s="5"/>
      <c r="SH22" s="5"/>
      <c r="SI22" s="5"/>
      <c r="SJ22" s="5"/>
      <c r="SK22" s="5"/>
      <c r="SL22" s="5"/>
      <c r="SM22" s="5"/>
      <c r="SN22" s="5"/>
      <c r="SO22" s="5"/>
      <c r="SP22" s="5"/>
      <c r="SQ22" s="5"/>
      <c r="SR22" s="5"/>
      <c r="SS22" s="5"/>
      <c r="ST22" s="5"/>
      <c r="SU22" s="5"/>
      <c r="SV22" s="5"/>
      <c r="SW22" s="5"/>
      <c r="SX22" s="5"/>
      <c r="SY22" s="5"/>
      <c r="SZ22" s="5"/>
      <c r="TA22" s="5"/>
      <c r="TB22" s="5"/>
      <c r="TC22" s="5"/>
      <c r="TD22" s="5"/>
      <c r="TE22" s="5"/>
      <c r="TF22" s="5"/>
      <c r="TG22" s="5"/>
      <c r="TH22" s="5"/>
      <c r="TI22" s="5"/>
      <c r="TJ22" s="5"/>
      <c r="TK22" s="5"/>
      <c r="TL22" s="5"/>
      <c r="TM22" s="5"/>
      <c r="TN22" s="5"/>
      <c r="TO22" s="5"/>
      <c r="TP22" s="5"/>
      <c r="TQ22" s="5"/>
      <c r="TR22" s="5"/>
      <c r="TS22" s="5"/>
      <c r="TT22" s="5"/>
      <c r="TU22" s="5"/>
      <c r="TV22" s="5"/>
      <c r="TW22" s="5"/>
      <c r="TX22" s="5"/>
      <c r="TY22" s="5"/>
      <c r="TZ22" s="5"/>
      <c r="UA22" s="5"/>
      <c r="UB22" s="5"/>
      <c r="UC22" s="5"/>
      <c r="UD22" s="5"/>
      <c r="UE22" s="5"/>
      <c r="UF22" s="5"/>
      <c r="UG22" s="5"/>
      <c r="UH22" s="5"/>
      <c r="UI22" s="5"/>
      <c r="UJ22" s="5"/>
      <c r="UK22" s="5"/>
      <c r="UL22" s="5"/>
      <c r="UM22" s="5"/>
      <c r="UN22" s="5"/>
      <c r="UO22" s="5"/>
      <c r="UP22" s="5"/>
      <c r="UQ22" s="5"/>
      <c r="UR22" s="5"/>
      <c r="US22" s="5"/>
      <c r="UT22" s="5"/>
      <c r="UU22" s="5"/>
      <c r="UV22" s="5"/>
      <c r="UW22" s="5"/>
      <c r="UX22" s="5"/>
      <c r="UY22" s="5"/>
      <c r="UZ22" s="5"/>
      <c r="VA22" s="5"/>
      <c r="VB22" s="5"/>
      <c r="VC22" s="5"/>
      <c r="VD22" s="5"/>
      <c r="VE22" s="5"/>
      <c r="VF22" s="5"/>
      <c r="VG22" s="5"/>
      <c r="VH22" s="5"/>
      <c r="VI22" s="5"/>
      <c r="VJ22" s="5"/>
      <c r="VK22" s="5"/>
      <c r="VL22" s="5"/>
      <c r="VM22" s="5"/>
      <c r="VN22" s="5"/>
      <c r="VO22" s="5"/>
      <c r="VP22" s="5"/>
      <c r="VQ22" s="5"/>
      <c r="VR22" s="5"/>
      <c r="VS22" s="5"/>
      <c r="VT22" s="5"/>
      <c r="VU22" s="5"/>
      <c r="VV22" s="5"/>
      <c r="VW22" s="5"/>
      <c r="VX22" s="5"/>
      <c r="VY22" s="5"/>
      <c r="VZ22" s="5"/>
      <c r="WA22" s="5"/>
      <c r="WB22" s="5"/>
      <c r="WC22" s="5"/>
      <c r="WD22" s="5"/>
      <c r="WE22" s="5"/>
      <c r="WF22" s="5"/>
      <c r="WG22" s="5"/>
      <c r="WH22" s="5"/>
      <c r="WI22" s="5"/>
      <c r="WJ22" s="5"/>
      <c r="WK22" s="5"/>
      <c r="WL22" s="5"/>
      <c r="WM22" s="5"/>
      <c r="WN22" s="5"/>
      <c r="WO22" s="5"/>
      <c r="WP22" s="5"/>
      <c r="WQ22" s="5"/>
      <c r="WR22" s="5"/>
      <c r="WS22" s="5"/>
      <c r="WT22" s="5"/>
      <c r="WU22" s="5"/>
      <c r="WV22" s="5"/>
      <c r="WW22" s="5"/>
      <c r="WX22" s="5"/>
      <c r="WY22" s="5"/>
      <c r="WZ22" s="5"/>
      <c r="XA22" s="5"/>
      <c r="XB22" s="5"/>
      <c r="XC22" s="5"/>
      <c r="XD22" s="5"/>
      <c r="XE22" s="5"/>
      <c r="XF22" s="5"/>
      <c r="XG22" s="5"/>
      <c r="XH22" s="5"/>
      <c r="XI22" s="5"/>
      <c r="XJ22" s="5"/>
      <c r="XK22" s="5"/>
      <c r="XL22" s="5"/>
      <c r="XM22" s="5"/>
      <c r="XN22" s="5"/>
      <c r="XO22" s="5"/>
      <c r="XP22" s="5"/>
      <c r="XQ22" s="5"/>
      <c r="XR22" s="5"/>
      <c r="XS22" s="5"/>
      <c r="XT22" s="5"/>
      <c r="XU22" s="5"/>
      <c r="XV22" s="5"/>
      <c r="XW22" s="5"/>
      <c r="XX22" s="5"/>
      <c r="XY22" s="5"/>
      <c r="XZ22" s="5"/>
      <c r="YA22" s="5"/>
      <c r="YB22" s="5"/>
      <c r="YC22" s="5"/>
      <c r="YD22" s="5"/>
      <c r="YE22" s="5"/>
      <c r="YF22" s="5"/>
      <c r="YG22" s="5"/>
      <c r="YH22" s="5"/>
      <c r="YI22" s="5"/>
      <c r="YJ22" s="5"/>
      <c r="YK22" s="5"/>
      <c r="YL22" s="5"/>
      <c r="YM22" s="5"/>
      <c r="YN22" s="5"/>
      <c r="YO22" s="5"/>
      <c r="YP22" s="5"/>
      <c r="YQ22" s="5"/>
      <c r="YR22" s="5"/>
      <c r="YS22" s="5"/>
      <c r="YT22" s="5"/>
      <c r="YU22" s="5"/>
      <c r="YV22" s="5"/>
      <c r="YW22" s="5"/>
      <c r="YX22" s="5"/>
      <c r="YY22" s="5"/>
      <c r="YZ22" s="5"/>
      <c r="ZA22" s="5"/>
      <c r="ZB22" s="5"/>
      <c r="ZC22" s="5"/>
      <c r="ZD22" s="5"/>
      <c r="ZE22" s="5"/>
      <c r="ZF22" s="5"/>
      <c r="ZG22" s="5"/>
      <c r="ZH22" s="5"/>
      <c r="ZI22" s="5"/>
      <c r="ZJ22" s="5"/>
      <c r="ZK22" s="5"/>
      <c r="ZL22" s="5"/>
      <c r="ZM22" s="5"/>
      <c r="ZN22" s="5"/>
      <c r="ZO22" s="5"/>
      <c r="ZP22" s="5"/>
      <c r="ZQ22" s="5"/>
      <c r="ZR22" s="5"/>
      <c r="ZS22" s="5"/>
      <c r="ZT22" s="5"/>
      <c r="ZU22" s="5"/>
      <c r="ZV22" s="5"/>
      <c r="ZW22" s="5"/>
      <c r="ZX22" s="5"/>
      <c r="ZY22" s="5"/>
      <c r="ZZ22" s="5"/>
      <c r="AAA22" s="5"/>
      <c r="AAB22" s="5"/>
      <c r="AAC22" s="5"/>
      <c r="AAD22" s="5"/>
      <c r="AAE22" s="5"/>
      <c r="AAF22" s="5"/>
      <c r="AAG22" s="5"/>
      <c r="AAH22" s="5"/>
      <c r="AAI22" s="5"/>
      <c r="AAJ22" s="5"/>
      <c r="AAK22" s="5"/>
      <c r="AAL22" s="5"/>
      <c r="AAM22" s="5"/>
      <c r="AAN22" s="5"/>
      <c r="AAO22" s="5"/>
      <c r="AAP22" s="5"/>
      <c r="AAQ22" s="5"/>
      <c r="AAR22" s="5"/>
      <c r="AAS22" s="5"/>
      <c r="AAT22" s="5"/>
      <c r="AAU22" s="5"/>
      <c r="AAV22" s="5"/>
      <c r="AAW22" s="5"/>
      <c r="AAX22" s="5"/>
      <c r="AAY22" s="5"/>
      <c r="AAZ22" s="5"/>
      <c r="ABA22" s="5"/>
      <c r="ABB22" s="5"/>
      <c r="ABC22" s="5"/>
      <c r="ABD22" s="5"/>
      <c r="ABE22" s="5"/>
      <c r="ABF22" s="5"/>
      <c r="ABG22" s="5"/>
      <c r="ABH22" s="5"/>
      <c r="ABI22" s="5"/>
      <c r="ABJ22" s="5"/>
      <c r="ABK22" s="5"/>
      <c r="ABL22" s="5"/>
      <c r="ABM22" s="5"/>
      <c r="ABN22" s="5"/>
      <c r="ABO22" s="5"/>
      <c r="ABP22" s="5"/>
      <c r="ABQ22" s="5"/>
      <c r="ABR22" s="5"/>
      <c r="ABS22" s="5"/>
      <c r="ABT22" s="5"/>
      <c r="ABU22" s="5"/>
      <c r="ABV22" s="5"/>
      <c r="ABW22" s="5"/>
      <c r="ABX22" s="5"/>
      <c r="ABY22" s="5"/>
      <c r="ABZ22" s="5"/>
      <c r="ACA22" s="5"/>
      <c r="ACB22" s="5"/>
      <c r="ACC22" s="5"/>
      <c r="ACD22" s="5"/>
      <c r="ACE22" s="5"/>
      <c r="ACF22" s="5"/>
      <c r="ACG22" s="5"/>
      <c r="ACH22" s="5"/>
      <c r="ACI22" s="5"/>
      <c r="ACJ22" s="5"/>
      <c r="ACK22" s="5"/>
      <c r="ACL22" s="5"/>
      <c r="ACM22" s="5"/>
      <c r="ACN22" s="5"/>
      <c r="ACO22" s="5"/>
      <c r="ACP22" s="5"/>
      <c r="ACQ22" s="5"/>
      <c r="ACR22" s="5"/>
      <c r="ACS22" s="5"/>
      <c r="ACT22" s="5"/>
      <c r="ACU22" s="5"/>
      <c r="ACV22" s="5"/>
      <c r="ACW22" s="5"/>
      <c r="ACX22" s="5"/>
      <c r="ACY22" s="5"/>
      <c r="ACZ22" s="5"/>
      <c r="ADA22" s="5"/>
      <c r="ADB22" s="5"/>
      <c r="ADC22" s="5"/>
      <c r="ADD22" s="5"/>
      <c r="ADE22" s="5"/>
      <c r="ADF22" s="5"/>
      <c r="ADG22" s="5"/>
      <c r="ADH22" s="5"/>
      <c r="ADI22" s="5"/>
      <c r="ADJ22" s="5"/>
      <c r="ADK22" s="5"/>
      <c r="ADL22" s="5"/>
      <c r="ADM22" s="5"/>
      <c r="ADN22" s="5"/>
      <c r="ADO22" s="5"/>
      <c r="ADP22" s="5"/>
      <c r="ADQ22" s="5"/>
      <c r="ADR22" s="5"/>
      <c r="ADS22" s="5"/>
      <c r="ADT22" s="5"/>
      <c r="ADU22" s="5"/>
      <c r="ADV22" s="5"/>
      <c r="ADW22" s="5"/>
      <c r="ADX22" s="5"/>
      <c r="ADY22" s="5"/>
      <c r="ADZ22" s="5"/>
      <c r="AEA22" s="5"/>
      <c r="AEB22" s="5"/>
      <c r="AEC22" s="5"/>
      <c r="AED22" s="5"/>
      <c r="AEE22" s="5"/>
      <c r="AEF22" s="5"/>
      <c r="AEG22" s="5"/>
      <c r="AEH22" s="5"/>
      <c r="AEI22" s="5"/>
      <c r="AEJ22" s="5"/>
      <c r="AEK22" s="5"/>
      <c r="AEL22" s="5"/>
      <c r="AEM22" s="5"/>
      <c r="AEN22" s="5"/>
      <c r="AEO22" s="5"/>
      <c r="AEP22" s="5"/>
      <c r="AEQ22" s="5"/>
      <c r="AER22" s="5"/>
      <c r="AES22" s="5"/>
      <c r="AET22" s="5"/>
      <c r="AEU22" s="5"/>
      <c r="AEV22" s="5"/>
      <c r="AEW22" s="5"/>
      <c r="AEX22" s="5"/>
      <c r="AEY22" s="5"/>
      <c r="AEZ22" s="5"/>
      <c r="AFA22" s="5"/>
      <c r="AFB22" s="5"/>
      <c r="AFC22" s="5"/>
      <c r="AFD22" s="5"/>
      <c r="AFE22" s="5"/>
      <c r="AFF22" s="5"/>
      <c r="AFG22" s="5"/>
      <c r="AFH22" s="5"/>
      <c r="AFI22" s="5"/>
      <c r="AFJ22" s="5"/>
      <c r="AFK22" s="5"/>
      <c r="AFL22" s="5"/>
      <c r="AFM22" s="5"/>
      <c r="AFN22" s="5"/>
      <c r="AFO22" s="5"/>
      <c r="AFP22" s="5"/>
      <c r="AFQ22" s="5"/>
      <c r="AFR22" s="5"/>
      <c r="AFS22" s="5"/>
      <c r="AFT22" s="5"/>
      <c r="AFU22" s="5"/>
      <c r="AFV22" s="5"/>
      <c r="AFW22" s="5"/>
      <c r="AFX22" s="5"/>
      <c r="AFY22" s="5"/>
      <c r="AFZ22" s="5"/>
      <c r="AGA22" s="5"/>
      <c r="AGB22" s="5"/>
      <c r="AGC22" s="5"/>
      <c r="AGD22" s="5"/>
      <c r="AGE22" s="5"/>
      <c r="AGF22" s="5"/>
      <c r="AGG22" s="5"/>
      <c r="AGH22" s="5"/>
      <c r="AGI22" s="5"/>
      <c r="AGJ22" s="5"/>
      <c r="AGK22" s="5"/>
      <c r="AGL22" s="5"/>
      <c r="AGM22" s="5"/>
      <c r="AGN22" s="5"/>
      <c r="AGO22" s="5"/>
      <c r="AGP22" s="5"/>
      <c r="AGQ22" s="5"/>
      <c r="AGR22" s="5"/>
      <c r="AGS22" s="5"/>
      <c r="AGT22" s="5"/>
      <c r="AGU22" s="5"/>
      <c r="AGV22" s="5"/>
      <c r="AGW22" s="5"/>
      <c r="AGX22" s="5"/>
      <c r="AGY22" s="5"/>
      <c r="AGZ22" s="5"/>
      <c r="AHA22" s="5"/>
      <c r="AHB22" s="5"/>
      <c r="AHC22" s="5"/>
      <c r="AHD22" s="5"/>
      <c r="AHE22" s="5"/>
      <c r="AHF22" s="5"/>
      <c r="AHG22" s="5"/>
      <c r="AHH22" s="5"/>
      <c r="AHI22" s="5"/>
      <c r="AHJ22" s="5"/>
      <c r="AHK22" s="5"/>
      <c r="AHL22" s="5"/>
      <c r="AHM22" s="5"/>
      <c r="AHN22" s="5"/>
      <c r="AHO22" s="5"/>
      <c r="AHP22" s="5"/>
      <c r="AHQ22" s="5"/>
      <c r="AHR22" s="5"/>
      <c r="AHS22" s="5"/>
      <c r="AHT22" s="5"/>
      <c r="AHU22" s="5"/>
      <c r="AHV22" s="5"/>
      <c r="AHW22" s="5"/>
      <c r="AHX22" s="5"/>
      <c r="AHY22" s="5"/>
      <c r="AHZ22" s="5"/>
      <c r="AIA22" s="5"/>
      <c r="AIB22" s="5"/>
      <c r="AIC22" s="5"/>
      <c r="AID22" s="5"/>
      <c r="AIE22" s="5"/>
      <c r="AIF22" s="5"/>
      <c r="AIG22" s="5"/>
      <c r="AIH22" s="5"/>
      <c r="AII22" s="5"/>
      <c r="AIJ22" s="5"/>
      <c r="AIK22" s="5"/>
      <c r="AIL22" s="5"/>
      <c r="AIM22" s="5"/>
      <c r="AIN22" s="5"/>
      <c r="AIO22" s="5"/>
      <c r="AIP22" s="5"/>
      <c r="AIQ22" s="5"/>
      <c r="AIR22" s="5"/>
      <c r="AIS22" s="5"/>
      <c r="AIT22" s="5"/>
      <c r="AIU22" s="5"/>
      <c r="AIV22" s="5"/>
      <c r="AIW22" s="5"/>
      <c r="AIX22" s="5"/>
      <c r="AIY22" s="5"/>
      <c r="AIZ22" s="5"/>
      <c r="AJA22" s="5"/>
      <c r="AJB22" s="5"/>
      <c r="AJC22" s="5"/>
      <c r="AJD22" s="5"/>
      <c r="AJE22" s="5"/>
      <c r="AJF22" s="5"/>
      <c r="AJG22" s="5"/>
      <c r="AJH22" s="5"/>
      <c r="AJI22" s="5"/>
      <c r="AJJ22" s="5"/>
      <c r="AJK22" s="5"/>
      <c r="AJL22" s="5"/>
      <c r="AJM22" s="5"/>
      <c r="AJN22" s="5"/>
      <c r="AJO22" s="5"/>
      <c r="AJP22" s="5"/>
      <c r="AJQ22" s="5"/>
      <c r="AJR22" s="5"/>
      <c r="AJS22" s="5"/>
      <c r="AJT22" s="5"/>
      <c r="AJU22" s="5"/>
      <c r="AJV22" s="5"/>
      <c r="AJW22" s="5"/>
      <c r="AJX22" s="5"/>
      <c r="AJY22" s="5"/>
      <c r="AJZ22" s="5"/>
      <c r="AKA22" s="5"/>
      <c r="AKB22" s="5"/>
      <c r="AKC22" s="5"/>
      <c r="AKD22" s="5"/>
      <c r="AKE22" s="5"/>
      <c r="AKF22" s="5"/>
      <c r="AKG22" s="5"/>
      <c r="AKH22" s="5"/>
      <c r="AKI22" s="5"/>
      <c r="AKJ22" s="5"/>
      <c r="AKK22" s="5"/>
      <c r="AKL22" s="5"/>
      <c r="AKM22" s="5"/>
      <c r="AKN22" s="5"/>
      <c r="AKO22" s="5"/>
      <c r="AKP22" s="5"/>
      <c r="AKQ22" s="5"/>
      <c r="AKR22" s="5"/>
      <c r="AKS22" s="5"/>
      <c r="AKT22" s="5"/>
      <c r="AKU22" s="5"/>
      <c r="AKV22" s="5"/>
      <c r="AKW22" s="5"/>
      <c r="AKX22" s="5"/>
      <c r="AKY22" s="5"/>
      <c r="AKZ22" s="5"/>
      <c r="ALA22" s="5"/>
      <c r="ALB22" s="5"/>
      <c r="ALC22" s="5"/>
      <c r="ALD22" s="5"/>
      <c r="ALE22" s="5"/>
      <c r="ALF22" s="5"/>
      <c r="ALG22" s="5"/>
      <c r="ALH22" s="5"/>
      <c r="ALI22" s="5"/>
      <c r="ALJ22" s="5"/>
      <c r="ALK22" s="5"/>
      <c r="ALL22" s="5"/>
      <c r="ALM22" s="5"/>
      <c r="ALN22" s="5"/>
      <c r="ALO22" s="5"/>
      <c r="ALP22" s="5"/>
      <c r="ALQ22" s="5"/>
      <c r="ALR22" s="5"/>
      <c r="ALS22" s="5"/>
      <c r="ALT22" s="5"/>
      <c r="ALU22" s="5"/>
      <c r="ALV22" s="5"/>
      <c r="ALW22" s="5"/>
      <c r="ALX22" s="5"/>
      <c r="ALY22" s="5"/>
      <c r="ALZ22" s="5"/>
      <c r="AMA22" s="5"/>
      <c r="AMB22" s="5"/>
      <c r="AMC22" s="5"/>
      <c r="AMD22" s="5"/>
      <c r="AME22" s="5"/>
      <c r="AMF22" s="5"/>
      <c r="AMG22" s="5"/>
      <c r="AMH22" s="5"/>
      <c r="AMI22" s="5"/>
      <c r="AMJ22" s="5"/>
      <c r="AMK22" s="5"/>
      <c r="AML22" s="5"/>
      <c r="AMM22" s="5"/>
      <c r="AMN22" s="5"/>
      <c r="AMO22" s="5"/>
      <c r="AMP22" s="5"/>
      <c r="AMQ22" s="5"/>
      <c r="AMR22" s="5"/>
      <c r="AMS22" s="5"/>
      <c r="AMT22" s="5"/>
      <c r="AMU22" s="5"/>
      <c r="AMV22" s="5"/>
      <c r="AMW22" s="5"/>
      <c r="AMX22" s="5"/>
      <c r="AMY22" s="5"/>
      <c r="AMZ22" s="5"/>
      <c r="ANA22" s="5"/>
      <c r="ANB22" s="5"/>
      <c r="ANC22" s="5"/>
      <c r="AND22" s="5"/>
      <c r="ANE22" s="5"/>
      <c r="ANF22" s="5"/>
      <c r="ANG22" s="5"/>
      <c r="ANH22" s="5"/>
      <c r="ANI22" s="5"/>
      <c r="ANJ22" s="5"/>
      <c r="ANK22" s="5"/>
      <c r="ANL22" s="5"/>
      <c r="ANM22" s="5"/>
      <c r="ANN22" s="5"/>
      <c r="ANO22" s="5"/>
      <c r="ANP22" s="5"/>
      <c r="ANQ22" s="5"/>
      <c r="ANR22" s="5"/>
      <c r="ANS22" s="5"/>
      <c r="ANT22" s="5"/>
      <c r="ANU22" s="5"/>
      <c r="ANV22" s="5"/>
      <c r="ANW22" s="5"/>
      <c r="ANX22" s="5"/>
      <c r="ANY22" s="5"/>
      <c r="ANZ22" s="5"/>
      <c r="AOA22" s="5"/>
      <c r="AOB22" s="5"/>
      <c r="AOC22" s="5"/>
      <c r="AOD22" s="5"/>
      <c r="AOE22" s="5"/>
      <c r="AOF22" s="5"/>
      <c r="AOG22" s="5"/>
      <c r="AOH22" s="5"/>
      <c r="AOI22" s="5"/>
      <c r="AOJ22" s="5"/>
      <c r="AOK22" s="5"/>
      <c r="AOL22" s="5"/>
      <c r="AOM22" s="5"/>
      <c r="AON22" s="5"/>
      <c r="AOO22" s="5"/>
      <c r="AOP22" s="5"/>
      <c r="AOQ22" s="5"/>
      <c r="AOR22" s="5"/>
      <c r="AOS22" s="5"/>
      <c r="AOT22" s="5"/>
      <c r="AOU22" s="5"/>
      <c r="AOV22" s="5"/>
      <c r="AOW22" s="5"/>
      <c r="AOX22" s="5"/>
      <c r="AOY22" s="5"/>
      <c r="AOZ22" s="5"/>
      <c r="APA22" s="5"/>
      <c r="APB22" s="5"/>
      <c r="APC22" s="5"/>
      <c r="APD22" s="5"/>
      <c r="APE22" s="5"/>
      <c r="APF22" s="5"/>
      <c r="APG22" s="5"/>
      <c r="APH22" s="5"/>
      <c r="API22" s="5"/>
      <c r="APJ22" s="5"/>
      <c r="APK22" s="5"/>
      <c r="APL22" s="5"/>
      <c r="APM22" s="5"/>
      <c r="APN22" s="5"/>
      <c r="APO22" s="5"/>
      <c r="APP22" s="5"/>
      <c r="APQ22" s="5"/>
      <c r="APR22" s="5"/>
      <c r="APS22" s="5"/>
      <c r="APT22" s="5"/>
      <c r="APU22" s="5"/>
      <c r="APV22" s="5"/>
      <c r="APW22" s="5"/>
      <c r="APX22" s="5"/>
      <c r="APY22" s="5"/>
      <c r="APZ22" s="5"/>
      <c r="AQA22" s="5"/>
      <c r="AQB22" s="5"/>
      <c r="AQC22" s="5"/>
      <c r="AQD22" s="5"/>
      <c r="AQE22" s="5"/>
      <c r="AQF22" s="5"/>
      <c r="AQG22" s="5"/>
      <c r="AQH22" s="5"/>
      <c r="AQI22" s="5"/>
      <c r="AQJ22" s="5"/>
      <c r="AQK22" s="5"/>
      <c r="AQL22" s="5"/>
      <c r="AQM22" s="5"/>
      <c r="AQN22" s="5"/>
      <c r="AQO22" s="5"/>
      <c r="AQP22" s="5"/>
      <c r="AQQ22" s="5"/>
      <c r="AQR22" s="5"/>
      <c r="AQS22" s="5"/>
      <c r="AQT22" s="5"/>
      <c r="AQU22" s="5"/>
      <c r="AQV22" s="5"/>
      <c r="AQW22" s="5"/>
      <c r="AQX22" s="5"/>
      <c r="AQY22" s="5"/>
      <c r="AQZ22" s="5"/>
      <c r="ARA22" s="5"/>
      <c r="ARB22" s="5"/>
      <c r="ARC22" s="5"/>
      <c r="ARD22" s="5"/>
      <c r="ARE22" s="5"/>
      <c r="ARF22" s="5"/>
      <c r="ARG22" s="5"/>
      <c r="ARH22" s="5"/>
      <c r="ARI22" s="5"/>
      <c r="ARJ22" s="5"/>
      <c r="ARK22" s="5"/>
      <c r="ARL22" s="5"/>
      <c r="ARM22" s="5"/>
      <c r="ARN22" s="5"/>
      <c r="ARO22" s="5"/>
      <c r="ARP22" s="5"/>
      <c r="ARQ22" s="5"/>
      <c r="ARR22" s="5"/>
      <c r="ARS22" s="5"/>
      <c r="ART22" s="5"/>
      <c r="ARU22" s="5"/>
      <c r="ARV22" s="5"/>
      <c r="ARW22" s="5"/>
      <c r="ARX22" s="5"/>
      <c r="ARY22" s="5"/>
      <c r="ARZ22" s="5"/>
      <c r="ASA22" s="5"/>
      <c r="ASB22" s="5"/>
      <c r="ASC22" s="5"/>
      <c r="ASD22" s="5"/>
      <c r="ASE22" s="5"/>
      <c r="ASF22" s="5"/>
      <c r="ASG22" s="5"/>
      <c r="ASH22" s="5"/>
      <c r="ASI22" s="5"/>
      <c r="ASJ22" s="5"/>
      <c r="ASK22" s="5"/>
      <c r="ASL22" s="5"/>
      <c r="ASM22" s="5"/>
      <c r="ASN22" s="5"/>
      <c r="ASO22" s="5"/>
      <c r="ASP22" s="5"/>
      <c r="ASQ22" s="5"/>
      <c r="ASR22" s="5"/>
      <c r="ASS22" s="5"/>
      <c r="AST22" s="5"/>
      <c r="ASU22" s="5"/>
      <c r="ASV22" s="5"/>
      <c r="ASW22" s="5"/>
      <c r="ASX22" s="5"/>
      <c r="ASY22" s="5"/>
      <c r="ASZ22" s="5"/>
      <c r="ATA22" s="5"/>
      <c r="ATB22" s="5"/>
      <c r="ATC22" s="5"/>
      <c r="ATD22" s="5"/>
      <c r="ATE22" s="5"/>
      <c r="ATF22" s="5"/>
      <c r="ATG22" s="5"/>
      <c r="ATH22" s="5"/>
      <c r="ATI22" s="5"/>
      <c r="ATJ22" s="5"/>
      <c r="ATK22" s="5"/>
      <c r="ATL22" s="5"/>
      <c r="ATM22" s="5"/>
      <c r="ATN22" s="5"/>
      <c r="ATO22" s="5"/>
      <c r="ATP22" s="5"/>
      <c r="ATQ22" s="5"/>
      <c r="ATR22" s="5"/>
      <c r="ATS22" s="5"/>
      <c r="ATT22" s="5"/>
      <c r="ATU22" s="5"/>
      <c r="ATV22" s="5"/>
      <c r="ATW22" s="5"/>
      <c r="ATX22" s="5"/>
      <c r="ATY22" s="5"/>
      <c r="ATZ22" s="5"/>
      <c r="AUA22" s="5"/>
      <c r="AUB22" s="5"/>
      <c r="AUC22" s="5"/>
      <c r="AUD22" s="5"/>
      <c r="AUE22" s="5"/>
      <c r="AUF22" s="5"/>
      <c r="AUG22" s="5"/>
      <c r="AUH22" s="5"/>
      <c r="AUI22" s="5"/>
      <c r="AUJ22" s="5"/>
      <c r="AUK22" s="5"/>
      <c r="AUL22" s="5"/>
      <c r="AUM22" s="5"/>
      <c r="AUN22" s="5"/>
      <c r="AUO22" s="5"/>
      <c r="AUP22" s="5"/>
      <c r="AUQ22" s="5"/>
      <c r="AUR22" s="5"/>
      <c r="AUS22" s="5"/>
      <c r="AUT22" s="5"/>
      <c r="AUU22" s="5"/>
      <c r="AUV22" s="5"/>
      <c r="AUW22" s="5"/>
      <c r="AUX22" s="5"/>
      <c r="AUY22" s="5"/>
      <c r="AUZ22" s="5"/>
      <c r="AVA22" s="5"/>
      <c r="AVB22" s="5"/>
      <c r="AVC22" s="5"/>
      <c r="AVD22" s="5"/>
      <c r="AVE22" s="5"/>
      <c r="AVF22" s="5"/>
      <c r="AVG22" s="5"/>
      <c r="AVH22" s="5"/>
      <c r="AVI22" s="5"/>
      <c r="AVJ22" s="5"/>
      <c r="AVK22" s="5"/>
      <c r="AVL22" s="5"/>
      <c r="AVM22" s="5"/>
      <c r="AVN22" s="5"/>
      <c r="AVO22" s="5"/>
      <c r="AVP22" s="5"/>
      <c r="AVQ22" s="5"/>
      <c r="AVR22" s="5"/>
      <c r="AVS22" s="5"/>
      <c r="AVT22" s="5"/>
      <c r="AVU22" s="5"/>
      <c r="AVV22" s="5"/>
      <c r="AVW22" s="5"/>
      <c r="AVX22" s="5"/>
      <c r="AVY22" s="5"/>
      <c r="AVZ22" s="5"/>
      <c r="AWA22" s="5"/>
      <c r="AWB22" s="5"/>
      <c r="AWC22" s="5"/>
      <c r="AWD22" s="5"/>
      <c r="AWE22" s="5"/>
      <c r="AWF22" s="5"/>
      <c r="AWG22" s="5"/>
      <c r="AWH22" s="5"/>
      <c r="AWI22" s="5"/>
      <c r="AWJ22" s="5"/>
      <c r="AWK22" s="5"/>
      <c r="AWL22" s="5"/>
      <c r="AWM22" s="5"/>
      <c r="AWN22" s="5"/>
      <c r="AWO22" s="5"/>
      <c r="AWP22" s="5"/>
      <c r="AWQ22" s="5"/>
      <c r="AWR22" s="5"/>
      <c r="AWS22" s="5"/>
      <c r="AWT22" s="5"/>
      <c r="AWU22" s="5"/>
      <c r="AWV22" s="5"/>
      <c r="AWW22" s="5"/>
      <c r="AWX22" s="5"/>
      <c r="AWY22" s="5"/>
      <c r="AWZ22" s="5"/>
      <c r="AXA22" s="5"/>
      <c r="AXB22" s="5"/>
      <c r="AXC22" s="5"/>
      <c r="AXD22" s="5"/>
      <c r="AXE22" s="5"/>
      <c r="AXF22" s="5"/>
      <c r="AXG22" s="5"/>
      <c r="AXH22" s="5"/>
      <c r="AXI22" s="5"/>
      <c r="AXJ22" s="5"/>
      <c r="AXK22" s="5"/>
      <c r="AXL22" s="5"/>
      <c r="AXM22" s="5"/>
      <c r="AXN22" s="5"/>
      <c r="AXO22" s="5"/>
      <c r="AXP22" s="5"/>
      <c r="AXQ22" s="5"/>
      <c r="AXR22" s="5"/>
      <c r="AXS22" s="5"/>
      <c r="AXT22" s="5"/>
      <c r="AXU22" s="5"/>
      <c r="AXV22" s="5"/>
      <c r="AXW22" s="5"/>
      <c r="AXX22" s="5"/>
      <c r="AXY22" s="5"/>
      <c r="AXZ22" s="5"/>
      <c r="AYA22" s="5"/>
      <c r="AYB22" s="5"/>
      <c r="AYC22" s="5"/>
      <c r="AYD22" s="5"/>
      <c r="AYE22" s="5"/>
      <c r="AYF22" s="5"/>
      <c r="AYG22" s="5"/>
      <c r="AYH22" s="5"/>
      <c r="AYI22" s="5"/>
      <c r="AYJ22" s="5"/>
      <c r="AYK22" s="5"/>
      <c r="AYL22" s="5"/>
      <c r="AYM22" s="5"/>
      <c r="AYN22" s="5"/>
      <c r="AYO22" s="5"/>
      <c r="AYP22" s="5"/>
      <c r="AYQ22" s="5"/>
      <c r="AYR22" s="5"/>
      <c r="AYS22" s="5"/>
      <c r="AYT22" s="5"/>
      <c r="AYU22" s="5"/>
      <c r="AYV22" s="5"/>
      <c r="AYW22" s="5"/>
      <c r="AYX22" s="5"/>
      <c r="AYY22" s="5"/>
      <c r="AYZ22" s="5"/>
      <c r="AZA22" s="5"/>
      <c r="AZB22" s="5"/>
      <c r="AZC22" s="5"/>
      <c r="AZD22" s="5"/>
      <c r="AZE22" s="5"/>
      <c r="AZF22" s="5"/>
      <c r="AZG22" s="5"/>
      <c r="AZH22" s="5"/>
      <c r="AZI22" s="5"/>
      <c r="AZJ22" s="5"/>
      <c r="AZK22" s="5"/>
      <c r="AZL22" s="5"/>
      <c r="AZM22" s="5"/>
      <c r="AZN22" s="5"/>
      <c r="AZO22" s="5"/>
      <c r="AZP22" s="5"/>
      <c r="AZQ22" s="5"/>
      <c r="AZR22" s="5"/>
      <c r="AZS22" s="5"/>
      <c r="AZT22" s="5"/>
      <c r="AZU22" s="5"/>
      <c r="AZV22" s="5"/>
      <c r="AZW22" s="5"/>
      <c r="AZX22" s="5"/>
      <c r="AZY22" s="5"/>
      <c r="AZZ22" s="5"/>
      <c r="BAA22" s="5"/>
      <c r="BAB22" s="5"/>
      <c r="BAC22" s="5"/>
      <c r="BAD22" s="5"/>
      <c r="BAE22" s="5"/>
      <c r="BAF22" s="5"/>
      <c r="BAG22" s="5"/>
      <c r="BAH22" s="5"/>
      <c r="BAI22" s="5"/>
      <c r="BAJ22" s="5"/>
      <c r="BAK22" s="5"/>
      <c r="BAL22" s="5"/>
      <c r="BAM22" s="5"/>
      <c r="BAN22" s="5"/>
      <c r="BAO22" s="5"/>
      <c r="BAP22" s="5"/>
      <c r="BAQ22" s="5"/>
      <c r="BAR22" s="5"/>
      <c r="BAS22" s="5"/>
      <c r="BAT22" s="5"/>
      <c r="BAU22" s="5"/>
      <c r="BAV22" s="5"/>
      <c r="BAW22" s="5"/>
      <c r="BAX22" s="5"/>
      <c r="BAY22" s="5"/>
      <c r="BAZ22" s="5"/>
      <c r="BBA22" s="5"/>
      <c r="BBB22" s="5"/>
      <c r="BBC22" s="5"/>
      <c r="BBD22" s="5"/>
      <c r="BBE22" s="5"/>
      <c r="BBF22" s="5"/>
      <c r="BBG22" s="5"/>
      <c r="BBH22" s="5"/>
      <c r="BBI22" s="5"/>
      <c r="BBJ22" s="5"/>
      <c r="BBK22" s="5"/>
      <c r="BBL22" s="5"/>
      <c r="BBM22" s="5"/>
      <c r="BBN22" s="5"/>
      <c r="BBO22" s="5"/>
      <c r="BBP22" s="5"/>
      <c r="BBQ22" s="5"/>
      <c r="BBR22" s="5"/>
      <c r="BBS22" s="5"/>
      <c r="BBT22" s="5"/>
      <c r="BBU22" s="5"/>
      <c r="BBV22" s="5"/>
      <c r="BBW22" s="5"/>
      <c r="BBX22" s="5"/>
      <c r="BBY22" s="5"/>
      <c r="BBZ22" s="5"/>
      <c r="BCA22" s="5"/>
      <c r="BCB22" s="5"/>
      <c r="BCC22" s="5"/>
      <c r="BCD22" s="5"/>
      <c r="BCE22" s="5"/>
      <c r="BCF22" s="5"/>
      <c r="BCG22" s="5"/>
      <c r="BCH22" s="5"/>
      <c r="BCI22" s="5"/>
      <c r="BCJ22" s="5"/>
      <c r="BCK22" s="5"/>
      <c r="BCL22" s="5"/>
      <c r="BCM22" s="5"/>
      <c r="BCN22" s="5"/>
      <c r="BCO22" s="5"/>
      <c r="BCP22" s="5"/>
      <c r="BCQ22" s="5"/>
      <c r="BCR22" s="5"/>
      <c r="BCS22" s="5"/>
      <c r="BCT22" s="5"/>
      <c r="BCU22" s="5"/>
      <c r="BCV22" s="5"/>
      <c r="BCW22" s="5"/>
      <c r="BCX22" s="5"/>
      <c r="BCY22" s="5"/>
      <c r="BCZ22" s="5"/>
      <c r="BDA22" s="5"/>
      <c r="BDB22" s="5"/>
      <c r="BDC22" s="5"/>
      <c r="BDD22" s="5"/>
      <c r="BDE22" s="5"/>
      <c r="BDF22" s="5"/>
      <c r="BDG22" s="5"/>
      <c r="BDH22" s="5"/>
      <c r="BDI22" s="5"/>
      <c r="BDJ22" s="5"/>
      <c r="BDK22" s="5"/>
      <c r="BDL22" s="5"/>
      <c r="BDM22" s="5"/>
      <c r="BDN22" s="5"/>
      <c r="BDO22" s="5"/>
      <c r="BDP22" s="5"/>
      <c r="BDQ22" s="5"/>
      <c r="BDR22" s="5"/>
      <c r="BDS22" s="5"/>
      <c r="BDT22" s="5"/>
      <c r="BDU22" s="5"/>
      <c r="BDV22" s="5"/>
      <c r="BDW22" s="5"/>
      <c r="BDX22" s="5"/>
      <c r="BDY22" s="5"/>
      <c r="BDZ22" s="5"/>
      <c r="BEA22" s="5"/>
      <c r="BEB22" s="5"/>
      <c r="BEC22" s="5"/>
      <c r="BED22" s="5"/>
      <c r="BEE22" s="5"/>
      <c r="BEF22" s="5"/>
      <c r="BEG22" s="5"/>
      <c r="BEH22" s="5"/>
      <c r="BEI22" s="5"/>
      <c r="BEJ22" s="5"/>
      <c r="BEK22" s="5"/>
      <c r="BEL22" s="5"/>
      <c r="BEM22" s="5"/>
      <c r="BEN22" s="5"/>
      <c r="BEO22" s="5"/>
      <c r="BEP22" s="5"/>
      <c r="BEQ22" s="5"/>
      <c r="BER22" s="5"/>
      <c r="BES22" s="5"/>
      <c r="BET22" s="5"/>
      <c r="BEU22" s="5"/>
      <c r="BEV22" s="5"/>
      <c r="BEW22" s="5"/>
      <c r="BEX22" s="5"/>
      <c r="BEY22" s="5"/>
      <c r="BEZ22" s="5"/>
      <c r="BFA22" s="5"/>
      <c r="BFB22" s="5"/>
      <c r="BFC22" s="5"/>
      <c r="BFD22" s="5"/>
      <c r="BFE22" s="5"/>
      <c r="BFF22" s="5"/>
      <c r="BFG22" s="5"/>
      <c r="BFH22" s="5"/>
      <c r="BFI22" s="5"/>
      <c r="BFJ22" s="5"/>
      <c r="BFK22" s="5"/>
      <c r="BFL22" s="5"/>
      <c r="BFM22" s="5"/>
      <c r="BFN22" s="5"/>
      <c r="BFO22" s="5"/>
      <c r="BFP22" s="5"/>
      <c r="BFQ22" s="5"/>
      <c r="BFR22" s="5"/>
      <c r="BFS22" s="5"/>
      <c r="BFT22" s="5"/>
      <c r="BFU22" s="5"/>
      <c r="BFV22" s="5"/>
      <c r="BFW22" s="5"/>
      <c r="BFX22" s="5"/>
      <c r="BFY22" s="5"/>
      <c r="BFZ22" s="5"/>
      <c r="BGA22" s="5"/>
      <c r="BGB22" s="5"/>
      <c r="BGC22" s="5"/>
      <c r="BGD22" s="5"/>
      <c r="BGE22" s="5"/>
      <c r="BGF22" s="5"/>
      <c r="BGG22" s="5"/>
      <c r="BGH22" s="5"/>
      <c r="BGI22" s="5"/>
      <c r="BGJ22" s="5"/>
      <c r="BGK22" s="5"/>
      <c r="BGL22" s="5"/>
      <c r="BGM22" s="5"/>
      <c r="BGN22" s="5"/>
      <c r="BGO22" s="5"/>
      <c r="BGP22" s="5"/>
      <c r="BGQ22" s="5"/>
      <c r="BGR22" s="5"/>
      <c r="BGS22" s="5"/>
      <c r="BGT22" s="5"/>
      <c r="BGU22" s="5"/>
      <c r="BGV22" s="5"/>
      <c r="BGW22" s="5"/>
      <c r="BGX22" s="5"/>
      <c r="BGY22" s="5"/>
      <c r="BGZ22" s="5"/>
      <c r="BHA22" s="5"/>
      <c r="BHB22" s="5"/>
      <c r="BHC22" s="5"/>
      <c r="BHD22" s="5"/>
      <c r="BHE22" s="5"/>
      <c r="BHF22" s="5"/>
      <c r="BHG22" s="5"/>
      <c r="BHH22" s="5"/>
      <c r="BHI22" s="5"/>
      <c r="BHJ22" s="5"/>
      <c r="BHK22" s="5"/>
      <c r="BHL22" s="5"/>
      <c r="BHM22" s="5"/>
      <c r="BHN22" s="5"/>
      <c r="BHO22" s="5"/>
      <c r="BHP22" s="5"/>
      <c r="BHQ22" s="5"/>
      <c r="BHR22" s="5"/>
      <c r="BHS22" s="5"/>
      <c r="BHT22" s="5"/>
      <c r="BHU22" s="5"/>
      <c r="BHV22" s="5"/>
      <c r="BHW22" s="5"/>
      <c r="BHX22" s="5"/>
      <c r="BHY22" s="5"/>
      <c r="BHZ22" s="5"/>
      <c r="BIA22" s="5"/>
      <c r="BIB22" s="5"/>
      <c r="BIC22" s="5"/>
      <c r="BID22" s="5"/>
      <c r="BIE22" s="5"/>
      <c r="BIF22" s="5"/>
      <c r="BIG22" s="5"/>
      <c r="BIH22" s="5"/>
      <c r="BII22" s="5"/>
      <c r="BIJ22" s="5"/>
      <c r="BIK22" s="5"/>
      <c r="BIL22" s="5"/>
      <c r="BIM22" s="5"/>
      <c r="BIN22" s="5"/>
      <c r="BIO22" s="5"/>
      <c r="BIP22" s="5"/>
      <c r="BIQ22" s="5"/>
      <c r="BIR22" s="5"/>
      <c r="BIS22" s="5"/>
      <c r="BIT22" s="5"/>
      <c r="BIU22" s="5"/>
      <c r="BIV22" s="5"/>
      <c r="BIW22" s="5"/>
      <c r="BIX22" s="5"/>
      <c r="BIY22" s="5"/>
      <c r="BIZ22" s="5"/>
      <c r="BJA22" s="5"/>
      <c r="BJB22" s="5"/>
      <c r="BJC22" s="5"/>
      <c r="BJD22" s="5"/>
      <c r="BJE22" s="5"/>
      <c r="BJF22" s="5"/>
      <c r="BJG22" s="5"/>
      <c r="BJH22" s="5"/>
      <c r="BJI22" s="5"/>
      <c r="BJJ22" s="5"/>
      <c r="BJK22" s="5"/>
      <c r="BJL22" s="5"/>
      <c r="BJM22" s="5"/>
      <c r="BJN22" s="5"/>
      <c r="BJO22" s="5"/>
      <c r="BJP22" s="5"/>
      <c r="BJQ22" s="5"/>
      <c r="BJR22" s="5"/>
      <c r="BJS22" s="5"/>
      <c r="BJT22" s="5"/>
      <c r="BJU22" s="5"/>
      <c r="BJV22" s="5"/>
      <c r="BJW22" s="5"/>
      <c r="BJX22" s="5"/>
      <c r="BJY22" s="5"/>
      <c r="BJZ22" s="5"/>
      <c r="BKA22" s="5"/>
      <c r="BKB22" s="5"/>
      <c r="BKC22" s="5"/>
      <c r="BKD22" s="5"/>
      <c r="BKE22" s="5"/>
      <c r="BKF22" s="5"/>
      <c r="BKG22" s="5"/>
      <c r="BKH22" s="5"/>
      <c r="BKI22" s="5"/>
      <c r="BKJ22" s="5"/>
      <c r="BKK22" s="5"/>
      <c r="BKL22" s="5"/>
      <c r="BKM22" s="5"/>
      <c r="BKN22" s="5"/>
      <c r="BKO22" s="5"/>
      <c r="BKP22" s="5"/>
      <c r="BKQ22" s="5"/>
      <c r="BKR22" s="5"/>
      <c r="BKS22" s="5"/>
      <c r="BKT22" s="5"/>
      <c r="BKU22" s="5"/>
      <c r="BKV22" s="5"/>
      <c r="BKW22" s="5"/>
      <c r="BKX22" s="5"/>
      <c r="BKY22" s="5"/>
      <c r="BKZ22" s="5"/>
      <c r="BLA22" s="5"/>
      <c r="BLB22" s="5"/>
      <c r="BLC22" s="5"/>
      <c r="BLD22" s="5"/>
      <c r="BLE22" s="5"/>
      <c r="BLF22" s="5"/>
      <c r="BLG22" s="5"/>
      <c r="BLH22" s="5"/>
      <c r="BLI22" s="5"/>
      <c r="BLJ22" s="5"/>
      <c r="BLK22" s="5"/>
      <c r="BLL22" s="5"/>
      <c r="BLM22" s="5"/>
      <c r="BLN22" s="5"/>
      <c r="BLO22" s="5"/>
      <c r="BLP22" s="5"/>
      <c r="BLQ22" s="5"/>
      <c r="BLR22" s="5"/>
      <c r="BLS22" s="5"/>
      <c r="BLT22" s="5"/>
      <c r="BLU22" s="5"/>
      <c r="BLV22" s="5"/>
      <c r="BLW22" s="5"/>
      <c r="BLX22" s="5"/>
      <c r="BLY22" s="5"/>
      <c r="BLZ22" s="5"/>
      <c r="BMA22" s="5"/>
      <c r="BMB22" s="5"/>
      <c r="BMC22" s="5"/>
      <c r="BMD22" s="5"/>
      <c r="BME22" s="5"/>
      <c r="BMF22" s="5"/>
      <c r="BMG22" s="5"/>
      <c r="BMH22" s="5"/>
      <c r="BMI22" s="5"/>
      <c r="BMJ22" s="5"/>
      <c r="BMK22" s="5"/>
      <c r="BML22" s="5"/>
      <c r="BMM22" s="5"/>
      <c r="BMN22" s="5"/>
      <c r="BMO22" s="5"/>
      <c r="BMP22" s="5"/>
      <c r="BMQ22" s="5"/>
      <c r="BMR22" s="5"/>
      <c r="BMS22" s="5"/>
      <c r="BMT22" s="5"/>
      <c r="BMU22" s="5"/>
      <c r="BMV22" s="5"/>
      <c r="BMW22" s="5"/>
      <c r="BMX22" s="5"/>
      <c r="BMY22" s="5"/>
      <c r="BMZ22" s="5"/>
      <c r="BNA22" s="5"/>
      <c r="BNB22" s="5"/>
      <c r="BNC22" s="5"/>
      <c r="BND22" s="5"/>
      <c r="BNE22" s="5"/>
      <c r="BNF22" s="5"/>
      <c r="BNG22" s="5"/>
      <c r="BNH22" s="5"/>
      <c r="BNI22" s="5"/>
      <c r="BNJ22" s="5"/>
      <c r="BNK22" s="5"/>
      <c r="BNL22" s="5"/>
      <c r="BNM22" s="5"/>
      <c r="BNN22" s="5"/>
      <c r="BNO22" s="5"/>
      <c r="BNP22" s="5"/>
      <c r="BNQ22" s="5"/>
      <c r="BNR22" s="5"/>
      <c r="BNS22" s="5"/>
      <c r="BNT22" s="5"/>
      <c r="BNU22" s="5"/>
      <c r="BNV22" s="5"/>
      <c r="BNW22" s="5"/>
      <c r="BNX22" s="5"/>
      <c r="BNY22" s="5"/>
      <c r="BNZ22" s="5"/>
      <c r="BOA22" s="5"/>
      <c r="BOB22" s="5"/>
      <c r="BOC22" s="5"/>
      <c r="BOD22" s="5"/>
      <c r="BOE22" s="5"/>
      <c r="BOF22" s="5"/>
      <c r="BOG22" s="5"/>
      <c r="BOH22" s="5"/>
      <c r="BOI22" s="5"/>
      <c r="BOJ22" s="5"/>
      <c r="BOK22" s="5"/>
      <c r="BOL22" s="5"/>
      <c r="BOM22" s="5"/>
      <c r="BON22" s="5"/>
      <c r="BOO22" s="5"/>
      <c r="BOP22" s="5"/>
      <c r="BOQ22" s="5"/>
      <c r="BOR22" s="5"/>
      <c r="BOS22" s="5"/>
      <c r="BOT22" s="5"/>
      <c r="BOU22" s="5"/>
      <c r="BOV22" s="5"/>
      <c r="BOW22" s="5"/>
      <c r="BOX22" s="5"/>
      <c r="BOY22" s="5"/>
      <c r="BOZ22" s="5"/>
      <c r="BPA22" s="5"/>
      <c r="BPB22" s="5"/>
      <c r="BPC22" s="5"/>
      <c r="BPD22" s="5"/>
      <c r="BPE22" s="5"/>
      <c r="BPF22" s="5"/>
      <c r="BPG22" s="5"/>
      <c r="BPH22" s="5"/>
      <c r="BPI22" s="5"/>
      <c r="BPJ22" s="5"/>
      <c r="BPK22" s="5"/>
      <c r="BPL22" s="5"/>
      <c r="BPM22" s="5"/>
      <c r="BPN22" s="5"/>
      <c r="BPO22" s="5"/>
      <c r="BPP22" s="5"/>
      <c r="BPQ22" s="5"/>
      <c r="BPR22" s="5"/>
      <c r="BPS22" s="5"/>
      <c r="BPT22" s="5"/>
      <c r="BPU22" s="5"/>
      <c r="BPV22" s="5"/>
      <c r="BPW22" s="5"/>
      <c r="BPX22" s="5"/>
      <c r="BPY22" s="5"/>
      <c r="BPZ22" s="5"/>
      <c r="BQA22" s="5"/>
      <c r="BQB22" s="5"/>
      <c r="BQC22" s="5"/>
      <c r="BQD22" s="5"/>
      <c r="BQE22" s="5"/>
      <c r="BQF22" s="5"/>
      <c r="BQG22" s="5"/>
      <c r="BQH22" s="5"/>
      <c r="BQI22" s="5"/>
      <c r="BQJ22" s="5"/>
      <c r="BQK22" s="5"/>
      <c r="BQL22" s="5"/>
      <c r="BQM22" s="5"/>
      <c r="BQN22" s="5"/>
      <c r="BQO22" s="5"/>
      <c r="BQP22" s="5"/>
      <c r="BQQ22" s="5"/>
      <c r="BQR22" s="5"/>
      <c r="BQS22" s="5"/>
      <c r="BQT22" s="5"/>
      <c r="BQU22" s="5"/>
      <c r="BQV22" s="5"/>
      <c r="BQW22" s="5"/>
      <c r="BQX22" s="5"/>
      <c r="BQY22" s="5"/>
      <c r="BQZ22" s="5"/>
      <c r="BRA22" s="5"/>
      <c r="BRB22" s="5"/>
      <c r="BRC22" s="5"/>
      <c r="BRD22" s="5"/>
      <c r="BRE22" s="5"/>
      <c r="BRF22" s="5"/>
      <c r="BRG22" s="5"/>
      <c r="BRH22" s="5"/>
      <c r="BRI22" s="5"/>
      <c r="BRJ22" s="5"/>
      <c r="BRK22" s="5"/>
      <c r="BRL22" s="5"/>
      <c r="BRM22" s="5"/>
      <c r="BRN22" s="5"/>
      <c r="BRO22" s="5"/>
      <c r="BRP22" s="5"/>
      <c r="BRQ22" s="5"/>
      <c r="BRR22" s="5"/>
      <c r="BRS22" s="5"/>
      <c r="BRT22" s="5"/>
      <c r="BRU22" s="5"/>
      <c r="BRV22" s="5"/>
      <c r="BRW22" s="5"/>
      <c r="BRX22" s="5"/>
      <c r="BRY22" s="5"/>
      <c r="BRZ22" s="5"/>
      <c r="BSA22" s="5"/>
      <c r="BSB22" s="5"/>
      <c r="BSC22" s="5"/>
      <c r="BSD22" s="5"/>
      <c r="BSE22" s="5"/>
      <c r="BSF22" s="5"/>
      <c r="BSG22" s="5"/>
      <c r="BSH22" s="5"/>
      <c r="BSI22" s="5"/>
      <c r="BSJ22" s="5"/>
      <c r="BSK22" s="5"/>
      <c r="BSL22" s="5"/>
      <c r="BSM22" s="5"/>
      <c r="BSN22" s="5"/>
      <c r="BSO22" s="5"/>
      <c r="BSP22" s="5"/>
      <c r="BSQ22" s="5"/>
      <c r="BSR22" s="5"/>
      <c r="BSS22" s="5"/>
      <c r="BST22" s="5"/>
      <c r="BSU22" s="5"/>
      <c r="BSV22" s="5"/>
      <c r="BSW22" s="5"/>
      <c r="BSX22" s="5"/>
      <c r="BSY22" s="5"/>
      <c r="BSZ22" s="5"/>
      <c r="BTA22" s="5"/>
      <c r="BTB22" s="5"/>
      <c r="BTC22" s="5"/>
      <c r="BTD22" s="5"/>
      <c r="BTE22" s="5"/>
      <c r="BTF22" s="5"/>
      <c r="BTG22" s="5"/>
      <c r="BTH22" s="5"/>
      <c r="BTI22" s="5"/>
      <c r="BTJ22" s="5"/>
      <c r="BTK22" s="5"/>
      <c r="BTL22" s="5"/>
      <c r="BTM22" s="5"/>
      <c r="BTN22" s="5"/>
      <c r="BTO22" s="5"/>
      <c r="BTP22" s="5"/>
      <c r="BTQ22" s="5"/>
      <c r="BTR22" s="5"/>
      <c r="BTS22" s="5"/>
      <c r="BTT22" s="5"/>
      <c r="BTU22" s="5"/>
      <c r="BTV22" s="5"/>
      <c r="BTW22" s="5"/>
      <c r="BTX22" s="5"/>
      <c r="BTY22" s="5"/>
      <c r="BTZ22" s="5"/>
      <c r="BUA22" s="5"/>
      <c r="BUB22" s="5"/>
      <c r="BUC22" s="5"/>
      <c r="BUD22" s="5"/>
      <c r="BUE22" s="5"/>
      <c r="BUF22" s="5"/>
      <c r="BUG22" s="5"/>
      <c r="BUH22" s="5"/>
      <c r="BUI22" s="5"/>
      <c r="BUJ22" s="5"/>
      <c r="BUK22" s="5"/>
      <c r="BUL22" s="5"/>
      <c r="BUM22" s="5"/>
      <c r="BUN22" s="5"/>
      <c r="BUO22" s="5"/>
      <c r="BUP22" s="5"/>
      <c r="BUQ22" s="5"/>
      <c r="BUR22" s="5"/>
      <c r="BUS22" s="5"/>
      <c r="BUT22" s="5"/>
      <c r="BUU22" s="5"/>
      <c r="BUV22" s="5"/>
      <c r="BUW22" s="5"/>
      <c r="BUX22" s="5"/>
      <c r="BUY22" s="5"/>
      <c r="BUZ22" s="5"/>
      <c r="BVA22" s="5"/>
      <c r="BVB22" s="5"/>
      <c r="BVC22" s="5"/>
      <c r="BVD22" s="5"/>
      <c r="BVE22" s="5"/>
      <c r="BVF22" s="5"/>
      <c r="BVG22" s="5"/>
      <c r="BVH22" s="5"/>
      <c r="BVI22" s="5"/>
      <c r="BVJ22" s="5"/>
      <c r="BVK22" s="5"/>
      <c r="BVL22" s="5"/>
      <c r="BVM22" s="5"/>
      <c r="BVN22" s="5"/>
      <c r="BVO22" s="5"/>
      <c r="BVP22" s="5"/>
      <c r="BVQ22" s="5"/>
      <c r="BVR22" s="5"/>
      <c r="BVS22" s="5"/>
      <c r="BVT22" s="5"/>
      <c r="BVU22" s="5"/>
      <c r="BVV22" s="5"/>
      <c r="BVW22" s="5"/>
      <c r="BVX22" s="5"/>
      <c r="BVY22" s="5"/>
      <c r="BVZ22" s="5"/>
      <c r="BWA22" s="5"/>
      <c r="BWB22" s="5"/>
      <c r="BWC22" s="5"/>
      <c r="BWD22" s="5"/>
      <c r="BWE22" s="5"/>
      <c r="BWF22" s="5"/>
      <c r="BWG22" s="5"/>
      <c r="BWH22" s="5"/>
      <c r="BWI22" s="5"/>
      <c r="BWJ22" s="5"/>
      <c r="BWK22" s="5"/>
      <c r="BWL22" s="5"/>
      <c r="BWM22" s="5"/>
      <c r="BWN22" s="5"/>
      <c r="BWO22" s="5"/>
      <c r="BWP22" s="5"/>
      <c r="BWQ22" s="5"/>
      <c r="BWR22" s="5"/>
      <c r="BWS22" s="5"/>
      <c r="BWT22" s="5"/>
      <c r="BWU22" s="5"/>
      <c r="BWV22" s="5"/>
      <c r="BWW22" s="5"/>
      <c r="BWX22" s="5"/>
      <c r="BWY22" s="5"/>
      <c r="BWZ22" s="5"/>
      <c r="BXA22" s="5"/>
      <c r="BXB22" s="5"/>
      <c r="BXC22" s="5"/>
      <c r="BXD22" s="5"/>
      <c r="BXE22" s="5"/>
      <c r="BXF22" s="5"/>
      <c r="BXG22" s="5"/>
      <c r="BXH22" s="5"/>
      <c r="BXI22" s="5"/>
      <c r="BXJ22" s="5"/>
      <c r="BXK22" s="5"/>
      <c r="BXL22" s="5"/>
      <c r="BXM22" s="5"/>
      <c r="BXN22" s="5"/>
      <c r="BXO22" s="5"/>
      <c r="BXP22" s="5"/>
      <c r="BXQ22" s="5"/>
      <c r="BXR22" s="5"/>
      <c r="BXS22" s="5"/>
      <c r="BXT22" s="5"/>
      <c r="BXU22" s="5"/>
      <c r="BXV22" s="5"/>
      <c r="BXW22" s="5"/>
      <c r="BXX22" s="5"/>
      <c r="BXY22" s="5"/>
      <c r="BXZ22" s="5"/>
      <c r="BYA22" s="5"/>
      <c r="BYB22" s="5"/>
      <c r="BYC22" s="5"/>
      <c r="BYD22" s="5"/>
      <c r="BYE22" s="5"/>
      <c r="BYF22" s="5"/>
      <c r="BYG22" s="5"/>
      <c r="BYH22" s="5"/>
      <c r="BYI22" s="5"/>
      <c r="BYJ22" s="5"/>
      <c r="BYK22" s="5"/>
      <c r="BYL22" s="5"/>
      <c r="BYM22" s="5"/>
      <c r="BYN22" s="5"/>
      <c r="BYO22" s="5"/>
      <c r="BYP22" s="5"/>
      <c r="BYQ22" s="5"/>
      <c r="BYR22" s="5"/>
      <c r="BYS22" s="5"/>
      <c r="BYT22" s="5"/>
      <c r="BYU22" s="5"/>
      <c r="BYV22" s="5"/>
      <c r="BYW22" s="5"/>
      <c r="BYX22" s="5"/>
      <c r="BYY22" s="5"/>
      <c r="BYZ22" s="5"/>
      <c r="BZA22" s="5"/>
      <c r="BZB22" s="5"/>
      <c r="BZC22" s="5"/>
      <c r="BZD22" s="5"/>
      <c r="BZE22" s="5"/>
      <c r="BZF22" s="5"/>
      <c r="BZG22" s="5"/>
      <c r="BZH22" s="5"/>
      <c r="BZI22" s="5"/>
      <c r="BZJ22" s="5"/>
      <c r="BZK22" s="5"/>
      <c r="BZL22" s="5"/>
      <c r="BZM22" s="5"/>
      <c r="BZN22" s="5"/>
      <c r="BZO22" s="5"/>
      <c r="BZP22" s="5"/>
      <c r="BZQ22" s="5"/>
      <c r="BZR22" s="5"/>
      <c r="BZS22" s="5"/>
      <c r="BZT22" s="5"/>
      <c r="BZU22" s="5"/>
      <c r="BZV22" s="5"/>
      <c r="BZW22" s="5"/>
      <c r="BZX22" s="5"/>
      <c r="BZY22" s="5"/>
      <c r="BZZ22" s="5"/>
      <c r="CAA22" s="5"/>
      <c r="CAB22" s="5"/>
      <c r="CAC22" s="5"/>
      <c r="CAD22" s="5"/>
      <c r="CAE22" s="5"/>
      <c r="CAF22" s="5"/>
      <c r="CAG22" s="5"/>
      <c r="CAH22" s="5"/>
      <c r="CAI22" s="5"/>
      <c r="CAJ22" s="5"/>
      <c r="CAK22" s="5"/>
      <c r="CAL22" s="5"/>
      <c r="CAM22" s="5"/>
      <c r="CAN22" s="5"/>
      <c r="CAO22" s="5"/>
      <c r="CAP22" s="5"/>
      <c r="CAQ22" s="5"/>
      <c r="CAR22" s="5"/>
      <c r="CAS22" s="5"/>
      <c r="CAT22" s="5"/>
      <c r="CAU22" s="5"/>
      <c r="CAV22" s="5"/>
      <c r="CAW22" s="5"/>
      <c r="CAX22" s="5"/>
      <c r="CAY22" s="5"/>
      <c r="CAZ22" s="5"/>
      <c r="CBA22" s="5"/>
      <c r="CBB22" s="5"/>
      <c r="CBC22" s="5"/>
      <c r="CBD22" s="5"/>
      <c r="CBE22" s="5"/>
      <c r="CBF22" s="5"/>
      <c r="CBG22" s="5"/>
      <c r="CBH22" s="5"/>
      <c r="CBI22" s="5"/>
      <c r="CBJ22" s="5"/>
      <c r="CBK22" s="5"/>
      <c r="CBL22" s="5"/>
      <c r="CBM22" s="5"/>
      <c r="CBN22" s="5"/>
      <c r="CBO22" s="5"/>
      <c r="CBP22" s="5"/>
      <c r="CBQ22" s="5"/>
      <c r="CBR22" s="5"/>
      <c r="CBS22" s="5"/>
      <c r="CBT22" s="5"/>
      <c r="CBU22" s="5"/>
      <c r="CBV22" s="5"/>
      <c r="CBW22" s="5"/>
      <c r="CBX22" s="5"/>
      <c r="CBY22" s="5"/>
      <c r="CBZ22" s="5"/>
      <c r="CCA22" s="5"/>
      <c r="CCB22" s="5"/>
      <c r="CCC22" s="5"/>
      <c r="CCD22" s="5"/>
      <c r="CCE22" s="5"/>
      <c r="CCF22" s="5"/>
      <c r="CCG22" s="5"/>
      <c r="CCH22" s="5"/>
      <c r="CCI22" s="5"/>
      <c r="CCJ22" s="5"/>
      <c r="CCK22" s="5"/>
      <c r="CCL22" s="5"/>
      <c r="CCM22" s="5"/>
      <c r="CCN22" s="5"/>
      <c r="CCO22" s="5"/>
      <c r="CCP22" s="5"/>
      <c r="CCQ22" s="5"/>
      <c r="CCR22" s="5"/>
      <c r="CCS22" s="5"/>
      <c r="CCT22" s="5"/>
      <c r="CCU22" s="5"/>
      <c r="CCV22" s="5"/>
      <c r="CCW22" s="5"/>
      <c r="CCX22" s="5"/>
      <c r="CCY22" s="5"/>
      <c r="CCZ22" s="5"/>
      <c r="CDA22" s="5"/>
      <c r="CDB22" s="5"/>
      <c r="CDC22" s="5"/>
      <c r="CDD22" s="5"/>
      <c r="CDE22" s="5"/>
      <c r="CDF22" s="5"/>
      <c r="CDG22" s="5"/>
      <c r="CDH22" s="5"/>
      <c r="CDI22" s="5"/>
      <c r="CDJ22" s="5"/>
      <c r="CDK22" s="5"/>
      <c r="CDL22" s="5"/>
      <c r="CDM22" s="5"/>
      <c r="CDN22" s="5"/>
      <c r="CDO22" s="5"/>
      <c r="CDP22" s="5"/>
      <c r="CDQ22" s="5"/>
      <c r="CDR22" s="5"/>
      <c r="CDS22" s="5"/>
      <c r="CDT22" s="5"/>
      <c r="CDU22" s="5"/>
      <c r="CDV22" s="5"/>
      <c r="CDW22" s="5"/>
      <c r="CDX22" s="5"/>
      <c r="CDY22" s="5"/>
      <c r="CDZ22" s="5"/>
      <c r="CEA22" s="5"/>
      <c r="CEB22" s="5"/>
      <c r="CEC22" s="5"/>
      <c r="CED22" s="5"/>
      <c r="CEE22" s="5"/>
      <c r="CEF22" s="5"/>
      <c r="CEG22" s="5"/>
      <c r="CEH22" s="5"/>
      <c r="CEI22" s="5"/>
      <c r="CEJ22" s="5"/>
      <c r="CEK22" s="5"/>
      <c r="CEL22" s="5"/>
      <c r="CEM22" s="5"/>
      <c r="CEN22" s="5"/>
      <c r="CEO22" s="5"/>
      <c r="CEP22" s="5"/>
      <c r="CEQ22" s="5"/>
      <c r="CER22" s="5"/>
      <c r="CES22" s="5"/>
      <c r="CET22" s="5"/>
      <c r="CEU22" s="5"/>
      <c r="CEV22" s="5"/>
      <c r="CEW22" s="5"/>
      <c r="CEX22" s="5"/>
      <c r="CEY22" s="5"/>
      <c r="CEZ22" s="5"/>
      <c r="CFA22" s="5"/>
      <c r="CFB22" s="5"/>
      <c r="CFC22" s="5"/>
      <c r="CFD22" s="5"/>
      <c r="CFE22" s="5"/>
      <c r="CFF22" s="5"/>
      <c r="CFG22" s="5"/>
      <c r="CFH22" s="5"/>
      <c r="CFI22" s="5"/>
      <c r="CFJ22" s="5"/>
      <c r="CFK22" s="5"/>
      <c r="CFL22" s="5"/>
      <c r="CFM22" s="5"/>
      <c r="CFN22" s="5"/>
      <c r="CFO22" s="5"/>
      <c r="CFP22" s="5"/>
      <c r="CFQ22" s="5"/>
      <c r="CFR22" s="5"/>
      <c r="CFS22" s="5"/>
      <c r="CFT22" s="5"/>
      <c r="CFU22" s="5"/>
      <c r="CFV22" s="5"/>
      <c r="CFW22" s="5"/>
      <c r="CFX22" s="5"/>
      <c r="CFY22" s="5"/>
      <c r="CFZ22" s="5"/>
      <c r="CGA22" s="5"/>
      <c r="CGB22" s="5"/>
      <c r="CGC22" s="5"/>
      <c r="CGD22" s="5"/>
      <c r="CGE22" s="5"/>
      <c r="CGF22" s="5"/>
      <c r="CGG22" s="5"/>
      <c r="CGH22" s="5"/>
      <c r="CGI22" s="5"/>
      <c r="CGJ22" s="5"/>
      <c r="CGK22" s="5"/>
      <c r="CGL22" s="5"/>
      <c r="CGM22" s="5"/>
      <c r="CGN22" s="5"/>
      <c r="CGO22" s="5"/>
      <c r="CGP22" s="5"/>
      <c r="CGQ22" s="5"/>
      <c r="CGR22" s="5"/>
      <c r="CGS22" s="5"/>
      <c r="CGT22" s="5"/>
      <c r="CGU22" s="5"/>
      <c r="CGV22" s="5"/>
      <c r="CGW22" s="5"/>
      <c r="CGX22" s="5"/>
      <c r="CGY22" s="5"/>
      <c r="CGZ22" s="5"/>
      <c r="CHA22" s="5"/>
      <c r="CHB22" s="5"/>
      <c r="CHC22" s="5"/>
      <c r="CHD22" s="5"/>
      <c r="CHE22" s="5"/>
      <c r="CHF22" s="5"/>
      <c r="CHG22" s="5"/>
      <c r="CHH22" s="5"/>
      <c r="CHI22" s="5"/>
      <c r="CHJ22" s="5"/>
      <c r="CHK22" s="5"/>
      <c r="CHL22" s="5"/>
      <c r="CHM22" s="5"/>
      <c r="CHN22" s="5"/>
      <c r="CHO22" s="5"/>
      <c r="CHP22" s="5"/>
      <c r="CHQ22" s="5"/>
      <c r="CHR22" s="5"/>
      <c r="CHS22" s="5"/>
      <c r="CHT22" s="5"/>
      <c r="CHU22" s="5"/>
      <c r="CHV22" s="5"/>
      <c r="CHW22" s="5"/>
      <c r="CHX22" s="5"/>
      <c r="CHY22" s="5"/>
      <c r="CHZ22" s="5"/>
      <c r="CIA22" s="5"/>
      <c r="CIB22" s="5"/>
      <c r="CIC22" s="5"/>
      <c r="CID22" s="5"/>
      <c r="CIE22" s="5"/>
      <c r="CIF22" s="5"/>
      <c r="CIG22" s="5"/>
      <c r="CIH22" s="5"/>
      <c r="CII22" s="5"/>
      <c r="CIJ22" s="5"/>
      <c r="CIK22" s="5"/>
      <c r="CIL22" s="5"/>
      <c r="CIM22" s="5"/>
      <c r="CIN22" s="5"/>
      <c r="CIO22" s="5"/>
      <c r="CIP22" s="5"/>
      <c r="CIQ22" s="5"/>
      <c r="CIR22" s="5"/>
      <c r="CIS22" s="5"/>
      <c r="CIT22" s="5"/>
      <c r="CIU22" s="5"/>
      <c r="CIV22" s="5"/>
      <c r="CIW22" s="5"/>
      <c r="CIX22" s="5"/>
      <c r="CIY22" s="5"/>
      <c r="CIZ22" s="5"/>
      <c r="CJA22" s="5"/>
      <c r="CJB22" s="5"/>
      <c r="CJC22" s="5"/>
      <c r="CJD22" s="5"/>
      <c r="CJE22" s="5"/>
      <c r="CJF22" s="5"/>
      <c r="CJG22" s="5"/>
      <c r="CJH22" s="5"/>
      <c r="CJI22" s="5"/>
      <c r="CJJ22" s="5"/>
      <c r="CJK22" s="5"/>
      <c r="CJL22" s="5"/>
      <c r="CJM22" s="5"/>
      <c r="CJN22" s="5"/>
      <c r="CJO22" s="5"/>
      <c r="CJP22" s="5"/>
      <c r="CJQ22" s="5"/>
      <c r="CJR22" s="5"/>
      <c r="CJS22" s="5"/>
      <c r="CJT22" s="5"/>
      <c r="CJU22" s="5"/>
      <c r="CJV22" s="5"/>
      <c r="CJW22" s="5"/>
      <c r="CJX22" s="5"/>
      <c r="CJY22" s="5"/>
      <c r="CJZ22" s="5"/>
      <c r="CKA22" s="5"/>
      <c r="CKB22" s="5"/>
      <c r="CKC22" s="5"/>
      <c r="CKD22" s="5"/>
      <c r="CKE22" s="5"/>
      <c r="CKF22" s="5"/>
      <c r="CKG22" s="5"/>
      <c r="CKH22" s="5"/>
      <c r="CKI22" s="5"/>
      <c r="CKJ22" s="5"/>
      <c r="CKK22" s="5"/>
      <c r="CKL22" s="5"/>
      <c r="CKM22" s="5"/>
      <c r="CKN22" s="5"/>
      <c r="CKO22" s="5"/>
      <c r="CKP22" s="5"/>
      <c r="CKQ22" s="5"/>
      <c r="CKR22" s="5"/>
      <c r="CKS22" s="5"/>
      <c r="CKT22" s="5"/>
      <c r="CKU22" s="5"/>
      <c r="CKV22" s="5"/>
      <c r="CKW22" s="5"/>
      <c r="CKX22" s="5"/>
      <c r="CKY22" s="5"/>
      <c r="CKZ22" s="5"/>
      <c r="CLA22" s="5"/>
      <c r="CLB22" s="5"/>
      <c r="CLC22" s="5"/>
      <c r="CLD22" s="5"/>
      <c r="CLE22" s="5"/>
      <c r="CLF22" s="5"/>
      <c r="CLG22" s="5"/>
      <c r="CLH22" s="5"/>
      <c r="CLI22" s="5"/>
      <c r="CLJ22" s="5"/>
      <c r="CLK22" s="5"/>
      <c r="CLL22" s="5"/>
      <c r="CLM22" s="5"/>
      <c r="CLN22" s="5"/>
      <c r="CLO22" s="5"/>
      <c r="CLP22" s="5"/>
      <c r="CLQ22" s="5"/>
      <c r="CLR22" s="5"/>
      <c r="CLS22" s="5"/>
      <c r="CLT22" s="5"/>
      <c r="CLU22" s="5"/>
      <c r="CLV22" s="5"/>
      <c r="CLW22" s="5"/>
      <c r="CLX22" s="5"/>
      <c r="CLY22" s="5"/>
      <c r="CLZ22" s="5"/>
      <c r="CMA22" s="5"/>
      <c r="CMB22" s="5"/>
      <c r="CMC22" s="5"/>
      <c r="CMD22" s="5"/>
      <c r="CME22" s="5"/>
      <c r="CMF22" s="5"/>
      <c r="CMG22" s="5"/>
      <c r="CMH22" s="5"/>
      <c r="CMI22" s="5"/>
      <c r="CMJ22" s="5"/>
      <c r="CMK22" s="5"/>
      <c r="CML22" s="5"/>
      <c r="CMM22" s="5"/>
      <c r="CMN22" s="5"/>
      <c r="CMO22" s="5"/>
      <c r="CMP22" s="5"/>
      <c r="CMQ22" s="5"/>
      <c r="CMR22" s="5"/>
      <c r="CMS22" s="5"/>
      <c r="CMT22" s="5"/>
      <c r="CMU22" s="5"/>
      <c r="CMV22" s="5"/>
      <c r="CMW22" s="5"/>
      <c r="CMX22" s="5"/>
      <c r="CMY22" s="5"/>
      <c r="CMZ22" s="5"/>
      <c r="CNA22" s="5"/>
      <c r="CNB22" s="5"/>
      <c r="CNC22" s="5"/>
      <c r="CND22" s="5"/>
      <c r="CNE22" s="5"/>
      <c r="CNF22" s="5"/>
      <c r="CNG22" s="5"/>
      <c r="CNH22" s="5"/>
      <c r="CNI22" s="5"/>
      <c r="CNJ22" s="5"/>
      <c r="CNK22" s="5"/>
      <c r="CNL22" s="5"/>
      <c r="CNM22" s="5"/>
      <c r="CNN22" s="5"/>
      <c r="CNO22" s="5"/>
      <c r="CNP22" s="5"/>
      <c r="CNQ22" s="5"/>
      <c r="CNR22" s="5"/>
      <c r="CNS22" s="5"/>
      <c r="CNT22" s="5"/>
      <c r="CNU22" s="5"/>
      <c r="CNV22" s="5"/>
      <c r="CNW22" s="5"/>
      <c r="CNX22" s="5"/>
      <c r="CNY22" s="5"/>
      <c r="CNZ22" s="5"/>
      <c r="COA22" s="5"/>
      <c r="COB22" s="5"/>
      <c r="COC22" s="5"/>
      <c r="COD22" s="5"/>
      <c r="COE22" s="5"/>
      <c r="COF22" s="5"/>
      <c r="COG22" s="5"/>
      <c r="COH22" s="5"/>
      <c r="COI22" s="5"/>
      <c r="COJ22" s="5"/>
      <c r="COK22" s="5"/>
      <c r="COL22" s="5"/>
      <c r="COM22" s="5"/>
      <c r="CON22" s="5"/>
      <c r="COO22" s="5"/>
      <c r="COP22" s="5"/>
      <c r="COQ22" s="5"/>
      <c r="COR22" s="5"/>
      <c r="COS22" s="5"/>
      <c r="COT22" s="5"/>
      <c r="COU22" s="5"/>
      <c r="COV22" s="5"/>
      <c r="COW22" s="5"/>
      <c r="COX22" s="5"/>
      <c r="COY22" s="5"/>
      <c r="COZ22" s="5"/>
      <c r="CPA22" s="5"/>
      <c r="CPB22" s="5"/>
      <c r="CPC22" s="5"/>
      <c r="CPD22" s="5"/>
      <c r="CPE22" s="5"/>
      <c r="CPF22" s="5"/>
      <c r="CPG22" s="5"/>
      <c r="CPH22" s="5"/>
      <c r="CPI22" s="5"/>
      <c r="CPJ22" s="5"/>
      <c r="CPK22" s="5"/>
      <c r="CPL22" s="5"/>
      <c r="CPM22" s="5"/>
      <c r="CPN22" s="5"/>
      <c r="CPO22" s="5"/>
      <c r="CPP22" s="5"/>
      <c r="CPQ22" s="5"/>
      <c r="CPR22" s="5"/>
      <c r="CPS22" s="5"/>
      <c r="CPT22" s="5"/>
      <c r="CPU22" s="5"/>
      <c r="CPV22" s="5"/>
      <c r="CPW22" s="5"/>
      <c r="CPX22" s="5"/>
      <c r="CPY22" s="5"/>
      <c r="CPZ22" s="5"/>
      <c r="CQA22" s="5"/>
      <c r="CQB22" s="5"/>
      <c r="CQC22" s="5"/>
      <c r="CQD22" s="5"/>
      <c r="CQE22" s="5"/>
      <c r="CQF22" s="5"/>
      <c r="CQG22" s="5"/>
      <c r="CQH22" s="5"/>
      <c r="CQI22" s="5"/>
      <c r="CQJ22" s="5"/>
      <c r="CQK22" s="5"/>
      <c r="CQL22" s="5"/>
      <c r="CQM22" s="5"/>
      <c r="CQN22" s="5"/>
      <c r="CQO22" s="5"/>
      <c r="CQP22" s="5"/>
      <c r="CQQ22" s="5"/>
      <c r="CQR22" s="5"/>
      <c r="CQS22" s="5"/>
      <c r="CQT22" s="5"/>
      <c r="CQU22" s="5"/>
      <c r="CQV22" s="5"/>
      <c r="CQW22" s="5"/>
      <c r="CQX22" s="5"/>
      <c r="CQY22" s="5"/>
      <c r="CQZ22" s="5"/>
      <c r="CRA22" s="5"/>
      <c r="CRB22" s="5"/>
      <c r="CRC22" s="5"/>
      <c r="CRD22" s="5"/>
      <c r="CRE22" s="5"/>
      <c r="CRF22" s="5"/>
      <c r="CRG22" s="5"/>
      <c r="CRH22" s="5"/>
      <c r="CRI22" s="5"/>
      <c r="CRJ22" s="5"/>
      <c r="CRK22" s="5"/>
      <c r="CRL22" s="5"/>
      <c r="CRM22" s="5"/>
      <c r="CRN22" s="5"/>
      <c r="CRO22" s="5"/>
      <c r="CRP22" s="5"/>
      <c r="CRQ22" s="5"/>
      <c r="CRR22" s="5"/>
      <c r="CRS22" s="5"/>
      <c r="CRT22" s="5"/>
      <c r="CRU22" s="5"/>
      <c r="CRV22" s="5"/>
      <c r="CRW22" s="5"/>
      <c r="CRX22" s="5"/>
      <c r="CRY22" s="5"/>
      <c r="CRZ22" s="5"/>
      <c r="CSA22" s="5"/>
      <c r="CSB22" s="5"/>
      <c r="CSC22" s="5"/>
      <c r="CSD22" s="5"/>
      <c r="CSE22" s="5"/>
      <c r="CSF22" s="5"/>
      <c r="CSG22" s="5"/>
      <c r="CSH22" s="5"/>
      <c r="CSI22" s="5"/>
      <c r="CSJ22" s="5"/>
      <c r="CSK22" s="5"/>
      <c r="CSL22" s="5"/>
      <c r="CSM22" s="5"/>
      <c r="CSN22" s="5"/>
      <c r="CSO22" s="5"/>
      <c r="CSP22" s="5"/>
      <c r="CSQ22" s="5"/>
      <c r="CSR22" s="5"/>
      <c r="CSS22" s="5"/>
      <c r="CST22" s="5"/>
      <c r="CSU22" s="5"/>
      <c r="CSV22" s="5"/>
      <c r="CSW22" s="5"/>
      <c r="CSX22" s="5"/>
      <c r="CSY22" s="5"/>
      <c r="CSZ22" s="5"/>
      <c r="CTA22" s="5"/>
      <c r="CTB22" s="5"/>
      <c r="CTC22" s="5"/>
      <c r="CTD22" s="5"/>
      <c r="CTE22" s="5"/>
      <c r="CTF22" s="5"/>
      <c r="CTG22" s="5"/>
      <c r="CTH22" s="5"/>
      <c r="CTI22" s="5"/>
      <c r="CTJ22" s="5"/>
      <c r="CTK22" s="5"/>
      <c r="CTL22" s="5"/>
      <c r="CTM22" s="5"/>
      <c r="CTN22" s="5"/>
      <c r="CTO22" s="5"/>
      <c r="CTP22" s="5"/>
      <c r="CTQ22" s="5"/>
      <c r="CTR22" s="5"/>
      <c r="CTS22" s="5"/>
      <c r="CTT22" s="5"/>
      <c r="CTU22" s="5"/>
      <c r="CTV22" s="5"/>
      <c r="CTW22" s="5"/>
      <c r="CTX22" s="5"/>
      <c r="CTY22" s="5"/>
      <c r="CTZ22" s="5"/>
      <c r="CUA22" s="5"/>
      <c r="CUB22" s="5"/>
      <c r="CUC22" s="5"/>
      <c r="CUD22" s="5"/>
      <c r="CUE22" s="5"/>
      <c r="CUF22" s="5"/>
      <c r="CUG22" s="5"/>
      <c r="CUH22" s="5"/>
      <c r="CUI22" s="5"/>
      <c r="CUJ22" s="5"/>
      <c r="CUK22" s="5"/>
      <c r="CUL22" s="5"/>
      <c r="CUM22" s="5"/>
      <c r="CUN22" s="5"/>
      <c r="CUO22" s="5"/>
      <c r="CUP22" s="5"/>
      <c r="CUQ22" s="5"/>
      <c r="CUR22" s="5"/>
      <c r="CUS22" s="5"/>
      <c r="CUT22" s="5"/>
      <c r="CUU22" s="5"/>
      <c r="CUV22" s="5"/>
      <c r="CUW22" s="5"/>
      <c r="CUX22" s="5"/>
      <c r="CUY22" s="5"/>
      <c r="CUZ22" s="5"/>
      <c r="CVA22" s="5"/>
      <c r="CVB22" s="5"/>
      <c r="CVC22" s="5"/>
      <c r="CVD22" s="5"/>
      <c r="CVE22" s="5"/>
      <c r="CVF22" s="5"/>
      <c r="CVG22" s="5"/>
      <c r="CVH22" s="5"/>
      <c r="CVI22" s="5"/>
      <c r="CVJ22" s="5"/>
      <c r="CVK22" s="5"/>
      <c r="CVL22" s="5"/>
      <c r="CVM22" s="5"/>
      <c r="CVN22" s="5"/>
      <c r="CVO22" s="5"/>
      <c r="CVP22" s="5"/>
      <c r="CVQ22" s="5"/>
      <c r="CVR22" s="5"/>
      <c r="CVS22" s="5"/>
      <c r="CVT22" s="5"/>
      <c r="CVU22" s="5"/>
      <c r="CVV22" s="5"/>
      <c r="CVW22" s="5"/>
      <c r="CVX22" s="5"/>
      <c r="CVY22" s="5"/>
      <c r="CVZ22" s="5"/>
      <c r="CWA22" s="5"/>
      <c r="CWB22" s="5"/>
      <c r="CWC22" s="5"/>
      <c r="CWD22" s="5"/>
      <c r="CWE22" s="5"/>
      <c r="CWF22" s="5"/>
      <c r="CWG22" s="5"/>
      <c r="CWH22" s="5"/>
      <c r="CWI22" s="5"/>
      <c r="CWJ22" s="5"/>
      <c r="CWK22" s="5"/>
      <c r="CWL22" s="5"/>
      <c r="CWM22" s="5"/>
      <c r="CWN22" s="5"/>
      <c r="CWO22" s="5"/>
      <c r="CWP22" s="5"/>
      <c r="CWQ22" s="5"/>
      <c r="CWR22" s="5"/>
      <c r="CWS22" s="5"/>
      <c r="CWT22" s="5"/>
      <c r="CWU22" s="5"/>
      <c r="CWV22" s="5"/>
      <c r="CWW22" s="5"/>
      <c r="CWX22" s="5"/>
      <c r="CWY22" s="5"/>
      <c r="CWZ22" s="5"/>
      <c r="CXA22" s="5"/>
      <c r="CXB22" s="5"/>
      <c r="CXC22" s="5"/>
      <c r="CXD22" s="5"/>
      <c r="CXE22" s="5"/>
      <c r="CXF22" s="5"/>
      <c r="CXG22" s="5"/>
      <c r="CXH22" s="5"/>
      <c r="CXI22" s="5"/>
      <c r="CXJ22" s="5"/>
      <c r="CXK22" s="5"/>
      <c r="CXL22" s="5"/>
      <c r="CXM22" s="5"/>
      <c r="CXN22" s="5"/>
      <c r="CXO22" s="5"/>
      <c r="CXP22" s="5"/>
      <c r="CXQ22" s="5"/>
      <c r="CXR22" s="5"/>
      <c r="CXS22" s="5"/>
      <c r="CXT22" s="5"/>
      <c r="CXU22" s="5"/>
      <c r="CXV22" s="5"/>
      <c r="CXW22" s="5"/>
      <c r="CXX22" s="5"/>
      <c r="CXY22" s="5"/>
      <c r="CXZ22" s="5"/>
      <c r="CYA22" s="5"/>
      <c r="CYB22" s="5"/>
      <c r="CYC22" s="5"/>
      <c r="CYD22" s="5"/>
      <c r="CYE22" s="5"/>
      <c r="CYF22" s="5"/>
      <c r="CYG22" s="5"/>
      <c r="CYH22" s="5"/>
      <c r="CYI22" s="5"/>
      <c r="CYJ22" s="5"/>
      <c r="CYK22" s="5"/>
      <c r="CYL22" s="5"/>
      <c r="CYM22" s="5"/>
      <c r="CYN22" s="5"/>
      <c r="CYO22" s="5"/>
      <c r="CYP22" s="5"/>
      <c r="CYQ22" s="5"/>
      <c r="CYR22" s="5"/>
      <c r="CYS22" s="5"/>
      <c r="CYT22" s="5"/>
      <c r="CYU22" s="5"/>
      <c r="CYV22" s="5"/>
      <c r="CYW22" s="5"/>
      <c r="CYX22" s="5"/>
      <c r="CYY22" s="5"/>
      <c r="CYZ22" s="5"/>
      <c r="CZA22" s="5"/>
      <c r="CZB22" s="5"/>
      <c r="CZC22" s="5"/>
      <c r="CZD22" s="5"/>
      <c r="CZE22" s="5"/>
      <c r="CZF22" s="5"/>
      <c r="CZG22" s="5"/>
      <c r="CZH22" s="5"/>
      <c r="CZI22" s="5"/>
      <c r="CZJ22" s="5"/>
      <c r="CZK22" s="5"/>
      <c r="CZL22" s="5"/>
      <c r="CZM22" s="5"/>
      <c r="CZN22" s="5"/>
      <c r="CZO22" s="5"/>
      <c r="CZP22" s="5"/>
      <c r="CZQ22" s="5"/>
      <c r="CZR22" s="5"/>
      <c r="CZS22" s="5"/>
      <c r="CZT22" s="5"/>
      <c r="CZU22" s="5"/>
      <c r="CZV22" s="5"/>
      <c r="CZW22" s="5"/>
      <c r="CZX22" s="5"/>
      <c r="CZY22" s="5"/>
      <c r="CZZ22" s="5"/>
      <c r="DAA22" s="5"/>
      <c r="DAB22" s="5"/>
      <c r="DAC22" s="5"/>
      <c r="DAD22" s="5"/>
      <c r="DAE22" s="5"/>
      <c r="DAF22" s="5"/>
      <c r="DAG22" s="5"/>
      <c r="DAH22" s="5"/>
      <c r="DAI22" s="5"/>
      <c r="DAJ22" s="5"/>
      <c r="DAK22" s="5"/>
      <c r="DAL22" s="5"/>
      <c r="DAM22" s="5"/>
      <c r="DAN22" s="5"/>
      <c r="DAO22" s="5"/>
      <c r="DAP22" s="5"/>
      <c r="DAQ22" s="5"/>
      <c r="DAR22" s="5"/>
      <c r="DAS22" s="5"/>
      <c r="DAT22" s="5"/>
      <c r="DAU22" s="5"/>
      <c r="DAV22" s="5"/>
      <c r="DAW22" s="5"/>
      <c r="DAX22" s="5"/>
      <c r="DAY22" s="5"/>
      <c r="DAZ22" s="5"/>
      <c r="DBA22" s="5"/>
      <c r="DBB22" s="5"/>
      <c r="DBC22" s="5"/>
      <c r="DBD22" s="5"/>
      <c r="DBE22" s="5"/>
      <c r="DBF22" s="5"/>
      <c r="DBG22" s="5"/>
      <c r="DBH22" s="5"/>
      <c r="DBI22" s="5"/>
      <c r="DBJ22" s="5"/>
      <c r="DBK22" s="5"/>
      <c r="DBL22" s="5"/>
      <c r="DBM22" s="5"/>
      <c r="DBN22" s="5"/>
      <c r="DBO22" s="5"/>
      <c r="DBP22" s="5"/>
      <c r="DBQ22" s="5"/>
      <c r="DBR22" s="5"/>
      <c r="DBS22" s="5"/>
      <c r="DBT22" s="5"/>
      <c r="DBU22" s="5"/>
      <c r="DBV22" s="5"/>
      <c r="DBW22" s="5"/>
      <c r="DBX22" s="5"/>
      <c r="DBY22" s="5"/>
      <c r="DBZ22" s="5"/>
      <c r="DCA22" s="5"/>
      <c r="DCB22" s="5"/>
      <c r="DCC22" s="5"/>
      <c r="DCD22" s="5"/>
      <c r="DCE22" s="5"/>
      <c r="DCF22" s="5"/>
      <c r="DCG22" s="5"/>
      <c r="DCH22" s="5"/>
      <c r="DCI22" s="5"/>
      <c r="DCJ22" s="5"/>
      <c r="DCK22" s="5"/>
      <c r="DCL22" s="5"/>
      <c r="DCM22" s="5"/>
      <c r="DCN22" s="5"/>
      <c r="DCO22" s="5"/>
      <c r="DCP22" s="5"/>
      <c r="DCQ22" s="5"/>
      <c r="DCR22" s="5"/>
      <c r="DCS22" s="5"/>
      <c r="DCT22" s="5"/>
      <c r="DCU22" s="5"/>
      <c r="DCV22" s="5"/>
      <c r="DCW22" s="5"/>
      <c r="DCX22" s="5"/>
      <c r="DCY22" s="5"/>
      <c r="DCZ22" s="5"/>
      <c r="DDA22" s="5"/>
      <c r="DDB22" s="5"/>
      <c r="DDC22" s="5"/>
      <c r="DDD22" s="5"/>
      <c r="DDE22" s="5"/>
      <c r="DDF22" s="5"/>
      <c r="DDG22" s="5"/>
      <c r="DDH22" s="5"/>
      <c r="DDI22" s="5"/>
      <c r="DDJ22" s="5"/>
      <c r="DDK22" s="5"/>
      <c r="DDL22" s="5"/>
      <c r="DDM22" s="5"/>
      <c r="DDN22" s="5"/>
      <c r="DDO22" s="5"/>
      <c r="DDP22" s="5"/>
      <c r="DDQ22" s="5"/>
      <c r="DDR22" s="5"/>
      <c r="DDS22" s="5"/>
      <c r="DDT22" s="5"/>
      <c r="DDU22" s="5"/>
      <c r="DDV22" s="5"/>
      <c r="DDW22" s="5"/>
      <c r="DDX22" s="5"/>
      <c r="DDY22" s="5"/>
      <c r="DDZ22" s="5"/>
      <c r="DEA22" s="5"/>
      <c r="DEB22" s="5"/>
      <c r="DEC22" s="5"/>
      <c r="DED22" s="5"/>
      <c r="DEE22" s="5"/>
      <c r="DEF22" s="5"/>
      <c r="DEG22" s="5"/>
      <c r="DEH22" s="5"/>
      <c r="DEI22" s="5"/>
      <c r="DEJ22" s="5"/>
      <c r="DEK22" s="5"/>
      <c r="DEL22" s="5"/>
      <c r="DEM22" s="5"/>
      <c r="DEN22" s="5"/>
      <c r="DEO22" s="5"/>
      <c r="DEP22" s="5"/>
      <c r="DEQ22" s="5"/>
      <c r="DER22" s="5"/>
      <c r="DES22" s="5"/>
      <c r="DET22" s="5"/>
      <c r="DEU22" s="5"/>
      <c r="DEV22" s="5"/>
      <c r="DEW22" s="5"/>
      <c r="DEX22" s="5"/>
      <c r="DEY22" s="5"/>
      <c r="DEZ22" s="5"/>
      <c r="DFA22" s="5"/>
      <c r="DFB22" s="5"/>
      <c r="DFC22" s="5"/>
      <c r="DFD22" s="5"/>
      <c r="DFE22" s="5"/>
      <c r="DFF22" s="5"/>
      <c r="DFG22" s="5"/>
      <c r="DFH22" s="5"/>
      <c r="DFI22" s="5"/>
      <c r="DFJ22" s="5"/>
      <c r="DFK22" s="5"/>
      <c r="DFL22" s="5"/>
      <c r="DFM22" s="5"/>
      <c r="DFN22" s="5"/>
      <c r="DFO22" s="5"/>
      <c r="DFP22" s="5"/>
      <c r="DFQ22" s="5"/>
      <c r="DFR22" s="5"/>
      <c r="DFS22" s="5"/>
      <c r="DFT22" s="5"/>
      <c r="DFU22" s="5"/>
      <c r="DFV22" s="5"/>
      <c r="DFW22" s="5"/>
      <c r="DFX22" s="5"/>
      <c r="DFY22" s="5"/>
      <c r="DFZ22" s="5"/>
      <c r="DGA22" s="5"/>
      <c r="DGB22" s="5"/>
      <c r="DGC22" s="5"/>
      <c r="DGD22" s="5"/>
      <c r="DGE22" s="5"/>
      <c r="DGF22" s="5"/>
      <c r="DGG22" s="5"/>
      <c r="DGH22" s="5"/>
      <c r="DGI22" s="5"/>
      <c r="DGJ22" s="5"/>
      <c r="DGK22" s="5"/>
      <c r="DGL22" s="5"/>
      <c r="DGM22" s="5"/>
      <c r="DGN22" s="5"/>
      <c r="DGO22" s="5"/>
      <c r="DGP22" s="5"/>
      <c r="DGQ22" s="5"/>
      <c r="DGR22" s="5"/>
      <c r="DGS22" s="5"/>
      <c r="DGT22" s="5"/>
      <c r="DGU22" s="5"/>
      <c r="DGV22" s="5"/>
      <c r="DGW22" s="5"/>
      <c r="DGX22" s="5"/>
      <c r="DGY22" s="5"/>
      <c r="DGZ22" s="5"/>
      <c r="DHA22" s="5"/>
      <c r="DHB22" s="5"/>
      <c r="DHC22" s="5"/>
      <c r="DHD22" s="5"/>
      <c r="DHE22" s="5"/>
      <c r="DHF22" s="5"/>
      <c r="DHG22" s="5"/>
      <c r="DHH22" s="5"/>
      <c r="DHI22" s="5"/>
      <c r="DHJ22" s="5"/>
      <c r="DHK22" s="5"/>
      <c r="DHL22" s="5"/>
      <c r="DHM22" s="5"/>
      <c r="DHN22" s="5"/>
      <c r="DHO22" s="5"/>
      <c r="DHP22" s="5"/>
      <c r="DHQ22" s="5"/>
      <c r="DHR22" s="5"/>
      <c r="DHS22" s="5"/>
      <c r="DHT22" s="5"/>
      <c r="DHU22" s="5"/>
      <c r="DHV22" s="5"/>
      <c r="DHW22" s="5"/>
      <c r="DHX22" s="5"/>
      <c r="DHY22" s="5"/>
      <c r="DHZ22" s="5"/>
      <c r="DIA22" s="5"/>
      <c r="DIB22" s="5"/>
      <c r="DIC22" s="5"/>
      <c r="DID22" s="5"/>
      <c r="DIE22" s="5"/>
      <c r="DIF22" s="5"/>
      <c r="DIG22" s="5"/>
      <c r="DIH22" s="5"/>
      <c r="DII22" s="5"/>
      <c r="DIJ22" s="5"/>
      <c r="DIK22" s="5"/>
      <c r="DIL22" s="5"/>
      <c r="DIM22" s="5"/>
      <c r="DIN22" s="5"/>
      <c r="DIO22" s="5"/>
      <c r="DIP22" s="5"/>
      <c r="DIQ22" s="5"/>
      <c r="DIR22" s="5"/>
      <c r="DIS22" s="5"/>
      <c r="DIT22" s="5"/>
      <c r="DIU22" s="5"/>
      <c r="DIV22" s="5"/>
      <c r="DIW22" s="5"/>
      <c r="DIX22" s="5"/>
      <c r="DIY22" s="5"/>
      <c r="DIZ22" s="5"/>
      <c r="DJA22" s="5"/>
      <c r="DJB22" s="5"/>
      <c r="DJC22" s="5"/>
      <c r="DJD22" s="5"/>
      <c r="DJE22" s="5"/>
      <c r="DJF22" s="5"/>
      <c r="DJG22" s="5"/>
      <c r="DJH22" s="5"/>
      <c r="DJI22" s="5"/>
      <c r="DJJ22" s="5"/>
      <c r="DJK22" s="5"/>
      <c r="DJL22" s="5"/>
      <c r="DJM22" s="5"/>
      <c r="DJN22" s="5"/>
      <c r="DJO22" s="5"/>
      <c r="DJP22" s="5"/>
      <c r="DJQ22" s="5"/>
      <c r="DJR22" s="5"/>
      <c r="DJS22" s="5"/>
      <c r="DJT22" s="5"/>
      <c r="DJU22" s="5"/>
      <c r="DJV22" s="5"/>
      <c r="DJW22" s="5"/>
      <c r="DJX22" s="5"/>
      <c r="DJY22" s="5"/>
      <c r="DJZ22" s="5"/>
      <c r="DKA22" s="5"/>
      <c r="DKB22" s="5"/>
      <c r="DKC22" s="5"/>
      <c r="DKD22" s="5"/>
      <c r="DKE22" s="5"/>
      <c r="DKF22" s="5"/>
      <c r="DKG22" s="5"/>
      <c r="DKH22" s="5"/>
      <c r="DKI22" s="5"/>
      <c r="DKJ22" s="5"/>
      <c r="DKK22" s="5"/>
      <c r="DKL22" s="5"/>
      <c r="DKM22" s="5"/>
      <c r="DKN22" s="5"/>
      <c r="DKO22" s="5"/>
      <c r="DKP22" s="5"/>
      <c r="DKQ22" s="5"/>
      <c r="DKR22" s="5"/>
      <c r="DKS22" s="5"/>
      <c r="DKT22" s="5"/>
      <c r="DKU22" s="5"/>
      <c r="DKV22" s="5"/>
      <c r="DKW22" s="5"/>
      <c r="DKX22" s="5"/>
      <c r="DKY22" s="5"/>
      <c r="DKZ22" s="5"/>
      <c r="DLA22" s="5"/>
      <c r="DLB22" s="5"/>
      <c r="DLC22" s="5"/>
      <c r="DLD22" s="5"/>
      <c r="DLE22" s="5"/>
      <c r="DLF22" s="5"/>
      <c r="DLG22" s="5"/>
      <c r="DLH22" s="5"/>
      <c r="DLI22" s="5"/>
      <c r="DLJ22" s="5"/>
      <c r="DLK22" s="5"/>
      <c r="DLL22" s="5"/>
      <c r="DLM22" s="5"/>
      <c r="DLN22" s="5"/>
      <c r="DLO22" s="5"/>
      <c r="DLP22" s="5"/>
      <c r="DLQ22" s="5"/>
      <c r="DLR22" s="5"/>
      <c r="DLS22" s="5"/>
      <c r="DLT22" s="5"/>
      <c r="DLU22" s="5"/>
      <c r="DLV22" s="5"/>
      <c r="DLW22" s="5"/>
      <c r="DLX22" s="5"/>
      <c r="DLY22" s="5"/>
      <c r="DLZ22" s="5"/>
      <c r="DMA22" s="5"/>
      <c r="DMB22" s="5"/>
      <c r="DMC22" s="5"/>
      <c r="DMD22" s="5"/>
      <c r="DME22" s="5"/>
      <c r="DMF22" s="5"/>
      <c r="DMG22" s="5"/>
      <c r="DMH22" s="5"/>
      <c r="DMI22" s="5"/>
      <c r="DMJ22" s="5"/>
      <c r="DMK22" s="5"/>
      <c r="DML22" s="5"/>
      <c r="DMM22" s="5"/>
      <c r="DMN22" s="5"/>
      <c r="DMO22" s="5"/>
      <c r="DMP22" s="5"/>
      <c r="DMQ22" s="5"/>
      <c r="DMR22" s="5"/>
      <c r="DMS22" s="5"/>
      <c r="DMT22" s="5"/>
      <c r="DMU22" s="5"/>
      <c r="DMV22" s="5"/>
      <c r="DMW22" s="5"/>
      <c r="DMX22" s="5"/>
      <c r="DMY22" s="5"/>
      <c r="DMZ22" s="5"/>
      <c r="DNA22" s="5"/>
      <c r="DNB22" s="5"/>
      <c r="DNC22" s="5"/>
      <c r="DND22" s="5"/>
      <c r="DNE22" s="5"/>
      <c r="DNF22" s="5"/>
      <c r="DNG22" s="5"/>
      <c r="DNH22" s="5"/>
      <c r="DNI22" s="5"/>
      <c r="DNJ22" s="5"/>
      <c r="DNK22" s="5"/>
      <c r="DNL22" s="5"/>
      <c r="DNM22" s="5"/>
      <c r="DNN22" s="5"/>
      <c r="DNO22" s="5"/>
      <c r="DNP22" s="5"/>
      <c r="DNQ22" s="5"/>
      <c r="DNR22" s="5"/>
      <c r="DNS22" s="5"/>
      <c r="DNT22" s="5"/>
      <c r="DNU22" s="5"/>
      <c r="DNV22" s="5"/>
      <c r="DNW22" s="5"/>
      <c r="DNX22" s="5"/>
      <c r="DNY22" s="5"/>
      <c r="DNZ22" s="5"/>
      <c r="DOA22" s="5"/>
      <c r="DOB22" s="5"/>
      <c r="DOC22" s="5"/>
      <c r="DOD22" s="5"/>
      <c r="DOE22" s="5"/>
      <c r="DOF22" s="5"/>
      <c r="DOG22" s="5"/>
      <c r="DOH22" s="5"/>
      <c r="DOI22" s="5"/>
      <c r="DOJ22" s="5"/>
      <c r="DOK22" s="5"/>
      <c r="DOL22" s="5"/>
      <c r="DOM22" s="5"/>
      <c r="DON22" s="5"/>
      <c r="DOO22" s="5"/>
      <c r="DOP22" s="5"/>
      <c r="DOQ22" s="5"/>
      <c r="DOR22" s="5"/>
      <c r="DOS22" s="5"/>
      <c r="DOT22" s="5"/>
      <c r="DOU22" s="5"/>
      <c r="DOV22" s="5"/>
      <c r="DOW22" s="5"/>
      <c r="DOX22" s="5"/>
      <c r="DOY22" s="5"/>
      <c r="DOZ22" s="5"/>
      <c r="DPA22" s="5"/>
      <c r="DPB22" s="5"/>
      <c r="DPC22" s="5"/>
      <c r="DPD22" s="5"/>
      <c r="DPE22" s="5"/>
      <c r="DPF22" s="5"/>
      <c r="DPG22" s="5"/>
      <c r="DPH22" s="5"/>
      <c r="DPI22" s="5"/>
      <c r="DPJ22" s="5"/>
      <c r="DPK22" s="5"/>
      <c r="DPL22" s="5"/>
      <c r="DPM22" s="5"/>
      <c r="DPN22" s="5"/>
      <c r="DPO22" s="5"/>
      <c r="DPP22" s="5"/>
      <c r="DPQ22" s="5"/>
      <c r="DPR22" s="5"/>
      <c r="DPS22" s="5"/>
      <c r="DPT22" s="5"/>
      <c r="DPU22" s="5"/>
      <c r="DPV22" s="5"/>
      <c r="DPW22" s="5"/>
      <c r="DPX22" s="5"/>
      <c r="DPY22" s="5"/>
      <c r="DPZ22" s="5"/>
      <c r="DQA22" s="5"/>
      <c r="DQB22" s="5"/>
      <c r="DQC22" s="5"/>
      <c r="DQD22" s="5"/>
      <c r="DQE22" s="5"/>
      <c r="DQF22" s="5"/>
      <c r="DQG22" s="5"/>
      <c r="DQH22" s="5"/>
      <c r="DQI22" s="5"/>
      <c r="DQJ22" s="5"/>
      <c r="DQK22" s="5"/>
      <c r="DQL22" s="5"/>
      <c r="DQM22" s="5"/>
      <c r="DQN22" s="5"/>
      <c r="DQO22" s="5"/>
      <c r="DQP22" s="5"/>
      <c r="DQQ22" s="5"/>
      <c r="DQR22" s="5"/>
      <c r="DQS22" s="5"/>
      <c r="DQT22" s="5"/>
      <c r="DQU22" s="5"/>
      <c r="DQV22" s="5"/>
      <c r="DQW22" s="5"/>
      <c r="DQX22" s="5"/>
      <c r="DQY22" s="5"/>
      <c r="DQZ22" s="5"/>
      <c r="DRA22" s="5"/>
      <c r="DRB22" s="5"/>
      <c r="DRC22" s="5"/>
      <c r="DRD22" s="5"/>
      <c r="DRE22" s="5"/>
      <c r="DRF22" s="5"/>
      <c r="DRG22" s="5"/>
      <c r="DRH22" s="5"/>
      <c r="DRI22" s="5"/>
      <c r="DRJ22" s="5"/>
      <c r="DRK22" s="5"/>
      <c r="DRL22" s="5"/>
      <c r="DRM22" s="5"/>
      <c r="DRN22" s="5"/>
      <c r="DRO22" s="5"/>
      <c r="DRP22" s="5"/>
      <c r="DRQ22" s="5"/>
      <c r="DRR22" s="5"/>
      <c r="DRS22" s="5"/>
      <c r="DRT22" s="5"/>
      <c r="DRU22" s="5"/>
      <c r="DRV22" s="5"/>
      <c r="DRW22" s="5"/>
      <c r="DRX22" s="5"/>
      <c r="DRY22" s="5"/>
      <c r="DRZ22" s="5"/>
      <c r="DSA22" s="5"/>
      <c r="DSB22" s="5"/>
      <c r="DSC22" s="5"/>
      <c r="DSD22" s="5"/>
      <c r="DSE22" s="5"/>
      <c r="DSF22" s="5"/>
      <c r="DSG22" s="5"/>
      <c r="DSH22" s="5"/>
      <c r="DSI22" s="5"/>
      <c r="DSJ22" s="5"/>
      <c r="DSK22" s="5"/>
      <c r="DSL22" s="5"/>
      <c r="DSM22" s="5"/>
      <c r="DSN22" s="5"/>
      <c r="DSO22" s="5"/>
      <c r="DSP22" s="5"/>
      <c r="DSQ22" s="5"/>
      <c r="DSR22" s="5"/>
      <c r="DSS22" s="5"/>
      <c r="DST22" s="5"/>
      <c r="DSU22" s="5"/>
      <c r="DSV22" s="5"/>
      <c r="DSW22" s="5"/>
      <c r="DSX22" s="5"/>
      <c r="DSY22" s="5"/>
      <c r="DSZ22" s="5"/>
      <c r="DTA22" s="5"/>
      <c r="DTB22" s="5"/>
      <c r="DTC22" s="5"/>
      <c r="DTD22" s="5"/>
      <c r="DTE22" s="5"/>
      <c r="DTF22" s="5"/>
      <c r="DTG22" s="5"/>
      <c r="DTH22" s="5"/>
      <c r="DTI22" s="5"/>
      <c r="DTJ22" s="5"/>
      <c r="DTK22" s="5"/>
      <c r="DTL22" s="5"/>
      <c r="DTM22" s="5"/>
      <c r="DTN22" s="5"/>
      <c r="DTO22" s="5"/>
      <c r="DTP22" s="5"/>
      <c r="DTQ22" s="5"/>
      <c r="DTR22" s="5"/>
      <c r="DTS22" s="5"/>
      <c r="DTT22" s="5"/>
      <c r="DTU22" s="5"/>
      <c r="DTV22" s="5"/>
      <c r="DTW22" s="5"/>
      <c r="DTX22" s="5"/>
      <c r="DTY22" s="5"/>
      <c r="DTZ22" s="5"/>
      <c r="DUA22" s="5"/>
      <c r="DUB22" s="5"/>
      <c r="DUC22" s="5"/>
      <c r="DUD22" s="5"/>
      <c r="DUE22" s="5"/>
      <c r="DUF22" s="5"/>
      <c r="DUG22" s="5"/>
      <c r="DUH22" s="5"/>
      <c r="DUI22" s="5"/>
      <c r="DUJ22" s="5"/>
      <c r="DUK22" s="5"/>
      <c r="DUL22" s="5"/>
      <c r="DUM22" s="5"/>
      <c r="DUN22" s="5"/>
      <c r="DUO22" s="5"/>
      <c r="DUP22" s="5"/>
      <c r="DUQ22" s="5"/>
      <c r="DUR22" s="5"/>
      <c r="DUS22" s="5"/>
      <c r="DUT22" s="5"/>
      <c r="DUU22" s="5"/>
      <c r="DUV22" s="5"/>
      <c r="DUW22" s="5"/>
      <c r="DUX22" s="5"/>
      <c r="DUY22" s="5"/>
      <c r="DUZ22" s="5"/>
      <c r="DVA22" s="5"/>
      <c r="DVB22" s="5"/>
      <c r="DVC22" s="5"/>
      <c r="DVD22" s="5"/>
      <c r="DVE22" s="5"/>
      <c r="DVF22" s="5"/>
      <c r="DVG22" s="5"/>
      <c r="DVH22" s="5"/>
      <c r="DVI22" s="5"/>
      <c r="DVJ22" s="5"/>
      <c r="DVK22" s="5"/>
      <c r="DVL22" s="5"/>
      <c r="DVM22" s="5"/>
      <c r="DVN22" s="5"/>
      <c r="DVO22" s="5"/>
      <c r="DVP22" s="5"/>
      <c r="DVQ22" s="5"/>
      <c r="DVR22" s="5"/>
      <c r="DVS22" s="5"/>
      <c r="DVT22" s="5"/>
      <c r="DVU22" s="5"/>
      <c r="DVV22" s="5"/>
      <c r="DVW22" s="5"/>
      <c r="DVX22" s="5"/>
      <c r="DVY22" s="5"/>
      <c r="DVZ22" s="5"/>
      <c r="DWA22" s="5"/>
      <c r="DWB22" s="5"/>
      <c r="DWC22" s="5"/>
      <c r="DWD22" s="5"/>
      <c r="DWE22" s="5"/>
      <c r="DWF22" s="5"/>
      <c r="DWG22" s="5"/>
      <c r="DWH22" s="5"/>
      <c r="DWI22" s="5"/>
      <c r="DWJ22" s="5"/>
      <c r="DWK22" s="5"/>
      <c r="DWL22" s="5"/>
      <c r="DWM22" s="5"/>
      <c r="DWN22" s="5"/>
      <c r="DWO22" s="5"/>
      <c r="DWP22" s="5"/>
      <c r="DWQ22" s="5"/>
      <c r="DWR22" s="5"/>
      <c r="DWS22" s="5"/>
      <c r="DWT22" s="5"/>
      <c r="DWU22" s="5"/>
      <c r="DWV22" s="5"/>
      <c r="DWW22" s="5"/>
      <c r="DWX22" s="5"/>
      <c r="DWY22" s="5"/>
      <c r="DWZ22" s="5"/>
      <c r="DXA22" s="5"/>
      <c r="DXB22" s="5"/>
      <c r="DXC22" s="5"/>
      <c r="DXD22" s="5"/>
      <c r="DXE22" s="5"/>
      <c r="DXF22" s="5"/>
      <c r="DXG22" s="5"/>
      <c r="DXH22" s="5"/>
      <c r="DXI22" s="5"/>
      <c r="DXJ22" s="5"/>
      <c r="DXK22" s="5"/>
      <c r="DXL22" s="5"/>
      <c r="DXM22" s="5"/>
      <c r="DXN22" s="5"/>
      <c r="DXO22" s="5"/>
      <c r="DXP22" s="5"/>
      <c r="DXQ22" s="5"/>
      <c r="DXR22" s="5"/>
      <c r="DXS22" s="5"/>
      <c r="DXT22" s="5"/>
      <c r="DXU22" s="5"/>
      <c r="DXV22" s="5"/>
      <c r="DXW22" s="5"/>
      <c r="DXX22" s="5"/>
      <c r="DXY22" s="5"/>
      <c r="DXZ22" s="5"/>
      <c r="DYA22" s="5"/>
      <c r="DYB22" s="5"/>
      <c r="DYC22" s="5"/>
      <c r="DYD22" s="5"/>
      <c r="DYE22" s="5"/>
      <c r="DYF22" s="5"/>
      <c r="DYG22" s="5"/>
      <c r="DYH22" s="5"/>
      <c r="DYI22" s="5"/>
      <c r="DYJ22" s="5"/>
      <c r="DYK22" s="5"/>
      <c r="DYL22" s="5"/>
      <c r="DYM22" s="5"/>
      <c r="DYN22" s="5"/>
      <c r="DYO22" s="5"/>
      <c r="DYP22" s="5"/>
      <c r="DYQ22" s="5"/>
      <c r="DYR22" s="5"/>
      <c r="DYS22" s="5"/>
      <c r="DYT22" s="5"/>
      <c r="DYU22" s="5"/>
      <c r="DYV22" s="5"/>
      <c r="DYW22" s="5"/>
      <c r="DYX22" s="5"/>
      <c r="DYY22" s="5"/>
      <c r="DYZ22" s="5"/>
      <c r="DZA22" s="5"/>
      <c r="DZB22" s="5"/>
      <c r="DZC22" s="5"/>
      <c r="DZD22" s="5"/>
      <c r="DZE22" s="5"/>
      <c r="DZF22" s="5"/>
      <c r="DZG22" s="5"/>
      <c r="DZH22" s="5"/>
      <c r="DZI22" s="5"/>
      <c r="DZJ22" s="5"/>
      <c r="DZK22" s="5"/>
      <c r="DZL22" s="5"/>
      <c r="DZM22" s="5"/>
      <c r="DZN22" s="5"/>
      <c r="DZO22" s="5"/>
      <c r="DZP22" s="5"/>
      <c r="DZQ22" s="5"/>
      <c r="DZR22" s="5"/>
      <c r="DZS22" s="5"/>
      <c r="DZT22" s="5"/>
      <c r="DZU22" s="5"/>
      <c r="DZV22" s="5"/>
      <c r="DZW22" s="5"/>
      <c r="DZX22" s="5"/>
      <c r="DZY22" s="5"/>
      <c r="DZZ22" s="5"/>
      <c r="EAA22" s="5"/>
      <c r="EAB22" s="5"/>
      <c r="EAC22" s="5"/>
      <c r="EAD22" s="5"/>
      <c r="EAE22" s="5"/>
      <c r="EAF22" s="5"/>
      <c r="EAG22" s="5"/>
      <c r="EAH22" s="5"/>
      <c r="EAI22" s="5"/>
      <c r="EAJ22" s="5"/>
      <c r="EAK22" s="5"/>
      <c r="EAL22" s="5"/>
      <c r="EAM22" s="5"/>
      <c r="EAN22" s="5"/>
      <c r="EAO22" s="5"/>
      <c r="EAP22" s="5"/>
      <c r="EAQ22" s="5"/>
      <c r="EAR22" s="5"/>
      <c r="EAS22" s="5"/>
      <c r="EAT22" s="5"/>
      <c r="EAU22" s="5"/>
      <c r="EAV22" s="5"/>
      <c r="EAW22" s="5"/>
      <c r="EAX22" s="5"/>
      <c r="EAY22" s="5"/>
      <c r="EAZ22" s="5"/>
      <c r="EBA22" s="5"/>
      <c r="EBB22" s="5"/>
      <c r="EBC22" s="5"/>
      <c r="EBD22" s="5"/>
      <c r="EBE22" s="5"/>
      <c r="EBF22" s="5"/>
      <c r="EBG22" s="5"/>
      <c r="EBH22" s="5"/>
      <c r="EBI22" s="5"/>
      <c r="EBJ22" s="5"/>
      <c r="EBK22" s="5"/>
      <c r="EBL22" s="5"/>
      <c r="EBM22" s="5"/>
      <c r="EBN22" s="5"/>
      <c r="EBO22" s="5"/>
      <c r="EBP22" s="5"/>
      <c r="EBQ22" s="5"/>
      <c r="EBR22" s="5"/>
      <c r="EBS22" s="5"/>
      <c r="EBT22" s="5"/>
      <c r="EBU22" s="5"/>
      <c r="EBV22" s="5"/>
      <c r="EBW22" s="5"/>
      <c r="EBX22" s="5"/>
      <c r="EBY22" s="5"/>
      <c r="EBZ22" s="5"/>
      <c r="ECA22" s="5"/>
      <c r="ECB22" s="5"/>
      <c r="ECC22" s="5"/>
      <c r="ECD22" s="5"/>
      <c r="ECE22" s="5"/>
      <c r="ECF22" s="5"/>
      <c r="ECG22" s="5"/>
      <c r="ECH22" s="5"/>
      <c r="ECI22" s="5"/>
      <c r="ECJ22" s="5"/>
      <c r="ECK22" s="5"/>
      <c r="ECL22" s="5"/>
      <c r="ECM22" s="5"/>
      <c r="ECN22" s="5"/>
      <c r="ECO22" s="5"/>
      <c r="ECP22" s="5"/>
      <c r="ECQ22" s="5"/>
      <c r="ECR22" s="5"/>
      <c r="ECS22" s="5"/>
      <c r="ECT22" s="5"/>
      <c r="ECU22" s="5"/>
      <c r="ECV22" s="5"/>
      <c r="ECW22" s="5"/>
      <c r="ECX22" s="5"/>
      <c r="ECY22" s="5"/>
      <c r="ECZ22" s="5"/>
      <c r="EDA22" s="5"/>
      <c r="EDB22" s="5"/>
      <c r="EDC22" s="5"/>
      <c r="EDD22" s="5"/>
      <c r="EDE22" s="5"/>
      <c r="EDF22" s="5"/>
      <c r="EDG22" s="5"/>
      <c r="EDH22" s="5"/>
      <c r="EDI22" s="5"/>
      <c r="EDJ22" s="5"/>
      <c r="EDK22" s="5"/>
      <c r="EDL22" s="5"/>
      <c r="EDM22" s="5"/>
      <c r="EDN22" s="5"/>
      <c r="EDO22" s="5"/>
      <c r="EDP22" s="5"/>
      <c r="EDQ22" s="5"/>
      <c r="EDR22" s="5"/>
      <c r="EDS22" s="5"/>
      <c r="EDT22" s="5"/>
      <c r="EDU22" s="5"/>
      <c r="EDV22" s="5"/>
      <c r="EDW22" s="5"/>
      <c r="EDX22" s="5"/>
      <c r="EDY22" s="5"/>
      <c r="EDZ22" s="5"/>
      <c r="EEA22" s="5"/>
      <c r="EEB22" s="5"/>
      <c r="EEC22" s="5"/>
      <c r="EED22" s="5"/>
      <c r="EEE22" s="5"/>
      <c r="EEF22" s="5"/>
      <c r="EEG22" s="5"/>
      <c r="EEH22" s="5"/>
      <c r="EEI22" s="5"/>
      <c r="EEJ22" s="5"/>
      <c r="EEK22" s="5"/>
      <c r="EEL22" s="5"/>
      <c r="EEM22" s="5"/>
      <c r="EEN22" s="5"/>
      <c r="EEO22" s="5"/>
      <c r="EEP22" s="5"/>
      <c r="EEQ22" s="5"/>
      <c r="EER22" s="5"/>
      <c r="EES22" s="5"/>
      <c r="EET22" s="5"/>
      <c r="EEU22" s="5"/>
      <c r="EEV22" s="5"/>
      <c r="EEW22" s="5"/>
      <c r="EEX22" s="5"/>
      <c r="EEY22" s="5"/>
      <c r="EEZ22" s="5"/>
      <c r="EFA22" s="5"/>
      <c r="EFB22" s="5"/>
      <c r="EFC22" s="5"/>
      <c r="EFD22" s="5"/>
      <c r="EFE22" s="5"/>
      <c r="EFF22" s="5"/>
      <c r="EFG22" s="5"/>
      <c r="EFH22" s="5"/>
      <c r="EFI22" s="5"/>
      <c r="EFJ22" s="5"/>
      <c r="EFK22" s="5"/>
      <c r="EFL22" s="5"/>
      <c r="EFM22" s="5"/>
      <c r="EFN22" s="5"/>
      <c r="EFO22" s="5"/>
      <c r="EFP22" s="5"/>
      <c r="EFQ22" s="5"/>
      <c r="EFR22" s="5"/>
      <c r="EFS22" s="5"/>
      <c r="EFT22" s="5"/>
      <c r="EFU22" s="5"/>
      <c r="EFV22" s="5"/>
      <c r="EFW22" s="5"/>
      <c r="EFX22" s="5"/>
      <c r="EFY22" s="5"/>
      <c r="EFZ22" s="5"/>
      <c r="EGA22" s="5"/>
      <c r="EGB22" s="5"/>
      <c r="EGC22" s="5"/>
      <c r="EGD22" s="5"/>
      <c r="EGE22" s="5"/>
      <c r="EGF22" s="5"/>
      <c r="EGG22" s="5"/>
      <c r="EGH22" s="5"/>
      <c r="EGI22" s="5"/>
      <c r="EGJ22" s="5"/>
      <c r="EGK22" s="5"/>
      <c r="EGL22" s="5"/>
      <c r="EGM22" s="5"/>
      <c r="EGN22" s="5"/>
      <c r="EGO22" s="5"/>
      <c r="EGP22" s="5"/>
      <c r="EGQ22" s="5"/>
      <c r="EGR22" s="5"/>
      <c r="EGS22" s="5"/>
      <c r="EGT22" s="5"/>
      <c r="EGU22" s="5"/>
      <c r="EGV22" s="5"/>
      <c r="EGW22" s="5"/>
      <c r="EGX22" s="5"/>
      <c r="EGY22" s="5"/>
      <c r="EGZ22" s="5"/>
      <c r="EHA22" s="5"/>
      <c r="EHB22" s="5"/>
      <c r="EHC22" s="5"/>
      <c r="EHD22" s="5"/>
      <c r="EHE22" s="5"/>
      <c r="EHF22" s="5"/>
      <c r="EHG22" s="5"/>
      <c r="EHH22" s="5"/>
      <c r="EHI22" s="5"/>
      <c r="EHJ22" s="5"/>
      <c r="EHK22" s="5"/>
      <c r="EHL22" s="5"/>
      <c r="EHM22" s="5"/>
      <c r="EHN22" s="5"/>
      <c r="EHO22" s="5"/>
      <c r="EHP22" s="5"/>
      <c r="EHQ22" s="5"/>
      <c r="EHR22" s="5"/>
      <c r="EHS22" s="5"/>
      <c r="EHT22" s="5"/>
      <c r="EHU22" s="5"/>
      <c r="EHV22" s="5"/>
      <c r="EHW22" s="5"/>
      <c r="EHX22" s="5"/>
      <c r="EHY22" s="5"/>
      <c r="EHZ22" s="5"/>
      <c r="EIA22" s="5"/>
      <c r="EIB22" s="5"/>
      <c r="EIC22" s="5"/>
      <c r="EID22" s="5"/>
      <c r="EIE22" s="5"/>
      <c r="EIF22" s="5"/>
      <c r="EIG22" s="5"/>
      <c r="EIH22" s="5"/>
      <c r="EII22" s="5"/>
      <c r="EIJ22" s="5"/>
      <c r="EIK22" s="5"/>
      <c r="EIL22" s="5"/>
      <c r="EIM22" s="5"/>
      <c r="EIN22" s="5"/>
      <c r="EIO22" s="5"/>
      <c r="EIP22" s="5"/>
      <c r="EIQ22" s="5"/>
      <c r="EIR22" s="5"/>
      <c r="EIS22" s="5"/>
      <c r="EIT22" s="5"/>
      <c r="EIU22" s="5"/>
      <c r="EIV22" s="5"/>
      <c r="EIW22" s="5"/>
      <c r="EIX22" s="5"/>
      <c r="EIY22" s="5"/>
      <c r="EIZ22" s="5"/>
      <c r="EJA22" s="5"/>
      <c r="EJB22" s="5"/>
      <c r="EJC22" s="5"/>
      <c r="EJD22" s="5"/>
      <c r="EJE22" s="5"/>
      <c r="EJF22" s="5"/>
      <c r="EJG22" s="5"/>
      <c r="EJH22" s="5"/>
      <c r="EJI22" s="5"/>
      <c r="EJJ22" s="5"/>
      <c r="EJK22" s="5"/>
      <c r="EJL22" s="5"/>
      <c r="EJM22" s="5"/>
      <c r="EJN22" s="5"/>
      <c r="EJO22" s="5"/>
      <c r="EJP22" s="5"/>
      <c r="EJQ22" s="5"/>
      <c r="EJR22" s="5"/>
      <c r="EJS22" s="5"/>
      <c r="EJT22" s="5"/>
      <c r="EJU22" s="5"/>
      <c r="EJV22" s="5"/>
      <c r="EJW22" s="5"/>
      <c r="EJX22" s="5"/>
      <c r="EJY22" s="5"/>
      <c r="EJZ22" s="5"/>
      <c r="EKA22" s="5"/>
      <c r="EKB22" s="5"/>
      <c r="EKC22" s="5"/>
      <c r="EKD22" s="5"/>
      <c r="EKE22" s="5"/>
      <c r="EKF22" s="5"/>
      <c r="EKG22" s="5"/>
      <c r="EKH22" s="5"/>
      <c r="EKI22" s="5"/>
      <c r="EKJ22" s="5"/>
      <c r="EKK22" s="5"/>
      <c r="EKL22" s="5"/>
      <c r="EKM22" s="5"/>
      <c r="EKN22" s="5"/>
      <c r="EKO22" s="5"/>
      <c r="EKP22" s="5"/>
      <c r="EKQ22" s="5"/>
      <c r="EKR22" s="5"/>
      <c r="EKS22" s="5"/>
      <c r="EKT22" s="5"/>
      <c r="EKU22" s="5"/>
      <c r="EKV22" s="5"/>
      <c r="EKW22" s="5"/>
      <c r="EKX22" s="5"/>
      <c r="EKY22" s="5"/>
      <c r="EKZ22" s="5"/>
      <c r="ELA22" s="5"/>
      <c r="ELB22" s="5"/>
      <c r="ELC22" s="5"/>
      <c r="ELD22" s="5"/>
      <c r="ELE22" s="5"/>
      <c r="ELF22" s="5"/>
      <c r="ELG22" s="5"/>
      <c r="ELH22" s="5"/>
      <c r="ELI22" s="5"/>
      <c r="ELJ22" s="5"/>
      <c r="ELK22" s="5"/>
      <c r="ELL22" s="5"/>
      <c r="ELM22" s="5"/>
      <c r="ELN22" s="5"/>
      <c r="ELO22" s="5"/>
      <c r="ELP22" s="5"/>
      <c r="ELQ22" s="5"/>
      <c r="ELR22" s="5"/>
      <c r="ELS22" s="5"/>
      <c r="ELT22" s="5"/>
      <c r="ELU22" s="5"/>
      <c r="ELV22" s="5"/>
      <c r="ELW22" s="5"/>
      <c r="ELX22" s="5"/>
      <c r="ELY22" s="5"/>
      <c r="ELZ22" s="5"/>
      <c r="EMA22" s="5"/>
      <c r="EMB22" s="5"/>
      <c r="EMC22" s="5"/>
      <c r="EMD22" s="5"/>
      <c r="EME22" s="5"/>
      <c r="EMF22" s="5"/>
      <c r="EMG22" s="5"/>
      <c r="EMH22" s="5"/>
      <c r="EMI22" s="5"/>
      <c r="EMJ22" s="5"/>
      <c r="EMK22" s="5"/>
      <c r="EML22" s="5"/>
      <c r="EMM22" s="5"/>
      <c r="EMN22" s="5"/>
      <c r="EMO22" s="5"/>
      <c r="EMP22" s="5"/>
      <c r="EMQ22" s="5"/>
      <c r="EMR22" s="5"/>
      <c r="EMS22" s="5"/>
      <c r="EMT22" s="5"/>
      <c r="EMU22" s="5"/>
      <c r="EMV22" s="5"/>
      <c r="EMW22" s="5"/>
      <c r="EMX22" s="5"/>
      <c r="EMY22" s="5"/>
      <c r="EMZ22" s="5"/>
      <c r="ENA22" s="5"/>
      <c r="ENB22" s="5"/>
      <c r="ENC22" s="5"/>
      <c r="END22" s="5"/>
      <c r="ENE22" s="5"/>
      <c r="ENF22" s="5"/>
      <c r="ENG22" s="5"/>
      <c r="ENH22" s="5"/>
      <c r="ENI22" s="5"/>
      <c r="ENJ22" s="5"/>
      <c r="ENK22" s="5"/>
      <c r="ENL22" s="5"/>
      <c r="ENM22" s="5"/>
      <c r="ENN22" s="5"/>
      <c r="ENO22" s="5"/>
      <c r="ENP22" s="5"/>
      <c r="ENQ22" s="5"/>
      <c r="ENR22" s="5"/>
      <c r="ENS22" s="5"/>
      <c r="ENT22" s="5"/>
      <c r="ENU22" s="5"/>
      <c r="ENV22" s="5"/>
      <c r="ENW22" s="5"/>
      <c r="ENX22" s="5"/>
      <c r="ENY22" s="5"/>
      <c r="ENZ22" s="5"/>
      <c r="EOA22" s="5"/>
      <c r="EOB22" s="5"/>
      <c r="EOC22" s="5"/>
      <c r="EOD22" s="5"/>
      <c r="EOE22" s="5"/>
      <c r="EOF22" s="5"/>
      <c r="EOG22" s="5"/>
      <c r="EOH22" s="5"/>
      <c r="EOI22" s="5"/>
      <c r="EOJ22" s="5"/>
      <c r="EOK22" s="5"/>
      <c r="EOL22" s="5"/>
      <c r="EOM22" s="5"/>
      <c r="EON22" s="5"/>
      <c r="EOO22" s="5"/>
      <c r="EOP22" s="5"/>
      <c r="EOQ22" s="5"/>
      <c r="EOR22" s="5"/>
      <c r="EOS22" s="5"/>
      <c r="EOT22" s="5"/>
      <c r="EOU22" s="5"/>
      <c r="EOV22" s="5"/>
      <c r="EOW22" s="5"/>
      <c r="EOX22" s="5"/>
      <c r="EOY22" s="5"/>
      <c r="EOZ22" s="5"/>
      <c r="EPA22" s="5"/>
      <c r="EPB22" s="5"/>
      <c r="EPC22" s="5"/>
      <c r="EPD22" s="5"/>
      <c r="EPE22" s="5"/>
      <c r="EPF22" s="5"/>
      <c r="EPG22" s="5"/>
      <c r="EPH22" s="5"/>
      <c r="EPI22" s="5"/>
      <c r="EPJ22" s="5"/>
      <c r="EPK22" s="5"/>
      <c r="EPL22" s="5"/>
      <c r="EPM22" s="5"/>
      <c r="EPN22" s="5"/>
      <c r="EPO22" s="5"/>
      <c r="EPP22" s="5"/>
      <c r="EPQ22" s="5"/>
      <c r="EPR22" s="5"/>
      <c r="EPS22" s="5"/>
      <c r="EPT22" s="5"/>
      <c r="EPU22" s="5"/>
      <c r="EPV22" s="5"/>
      <c r="EPW22" s="5"/>
      <c r="EPX22" s="5"/>
      <c r="EPY22" s="5"/>
      <c r="EPZ22" s="5"/>
      <c r="EQA22" s="5"/>
      <c r="EQB22" s="5"/>
      <c r="EQC22" s="5"/>
      <c r="EQD22" s="5"/>
      <c r="EQE22" s="5"/>
      <c r="EQF22" s="5"/>
      <c r="EQG22" s="5"/>
      <c r="EQH22" s="5"/>
      <c r="EQI22" s="5"/>
      <c r="EQJ22" s="5"/>
      <c r="EQK22" s="5"/>
      <c r="EQL22" s="5"/>
      <c r="EQM22" s="5"/>
      <c r="EQN22" s="5"/>
      <c r="EQO22" s="5"/>
      <c r="EQP22" s="5"/>
      <c r="EQQ22" s="5"/>
      <c r="EQR22" s="5"/>
      <c r="EQS22" s="5"/>
      <c r="EQT22" s="5"/>
      <c r="EQU22" s="5"/>
      <c r="EQV22" s="5"/>
      <c r="EQW22" s="5"/>
      <c r="EQX22" s="5"/>
      <c r="EQY22" s="5"/>
      <c r="EQZ22" s="5"/>
      <c r="ERA22" s="5"/>
      <c r="ERB22" s="5"/>
      <c r="ERC22" s="5"/>
      <c r="ERD22" s="5"/>
      <c r="ERE22" s="5"/>
      <c r="ERF22" s="5"/>
      <c r="ERG22" s="5"/>
      <c r="ERH22" s="5"/>
      <c r="ERI22" s="5"/>
      <c r="ERJ22" s="5"/>
      <c r="ERK22" s="5"/>
      <c r="ERL22" s="5"/>
      <c r="ERM22" s="5"/>
      <c r="ERN22" s="5"/>
      <c r="ERO22" s="5"/>
      <c r="ERP22" s="5"/>
      <c r="ERQ22" s="5"/>
      <c r="ERR22" s="5"/>
      <c r="ERS22" s="5"/>
      <c r="ERT22" s="5"/>
      <c r="ERU22" s="5"/>
      <c r="ERV22" s="5"/>
      <c r="ERW22" s="5"/>
      <c r="ERX22" s="5"/>
      <c r="ERY22" s="5"/>
      <c r="ERZ22" s="5"/>
      <c r="ESA22" s="5"/>
      <c r="ESB22" s="5"/>
      <c r="ESC22" s="5"/>
      <c r="ESD22" s="5"/>
      <c r="ESE22" s="5"/>
      <c r="ESF22" s="5"/>
      <c r="ESG22" s="5"/>
      <c r="ESH22" s="5"/>
      <c r="ESI22" s="5"/>
      <c r="ESJ22" s="5"/>
      <c r="ESK22" s="5"/>
      <c r="ESL22" s="5"/>
      <c r="ESM22" s="5"/>
      <c r="ESN22" s="5"/>
      <c r="ESO22" s="5"/>
      <c r="ESP22" s="5"/>
      <c r="ESQ22" s="5"/>
      <c r="ESR22" s="5"/>
      <c r="ESS22" s="5"/>
      <c r="EST22" s="5"/>
      <c r="ESU22" s="5"/>
      <c r="ESV22" s="5"/>
      <c r="ESW22" s="5"/>
      <c r="ESX22" s="5"/>
      <c r="ESY22" s="5"/>
      <c r="ESZ22" s="5"/>
      <c r="ETA22" s="5"/>
      <c r="ETB22" s="5"/>
      <c r="ETC22" s="5"/>
      <c r="ETD22" s="5"/>
      <c r="ETE22" s="5"/>
      <c r="ETF22" s="5"/>
      <c r="ETG22" s="5"/>
      <c r="ETH22" s="5"/>
      <c r="ETI22" s="5"/>
      <c r="ETJ22" s="5"/>
      <c r="ETK22" s="5"/>
      <c r="ETL22" s="5"/>
      <c r="ETM22" s="5"/>
      <c r="ETN22" s="5"/>
      <c r="ETO22" s="5"/>
      <c r="ETP22" s="5"/>
      <c r="ETQ22" s="5"/>
      <c r="ETR22" s="5"/>
      <c r="ETS22" s="5"/>
      <c r="ETT22" s="5"/>
      <c r="ETU22" s="5"/>
      <c r="ETV22" s="5"/>
      <c r="ETW22" s="5"/>
      <c r="ETX22" s="5"/>
      <c r="ETY22" s="5"/>
      <c r="ETZ22" s="5"/>
      <c r="EUA22" s="5"/>
      <c r="EUB22" s="5"/>
      <c r="EUC22" s="5"/>
      <c r="EUD22" s="5"/>
      <c r="EUE22" s="5"/>
      <c r="EUF22" s="5"/>
      <c r="EUG22" s="5"/>
      <c r="EUH22" s="5"/>
      <c r="EUI22" s="5"/>
      <c r="EUJ22" s="5"/>
      <c r="EUK22" s="5"/>
      <c r="EUL22" s="5"/>
      <c r="EUM22" s="5"/>
      <c r="EUN22" s="5"/>
      <c r="EUO22" s="5"/>
      <c r="EUP22" s="5"/>
      <c r="EUQ22" s="5"/>
      <c r="EUR22" s="5"/>
      <c r="EUS22" s="5"/>
      <c r="EUT22" s="5"/>
      <c r="EUU22" s="5"/>
      <c r="EUV22" s="5"/>
      <c r="EUW22" s="5"/>
      <c r="EUX22" s="5"/>
      <c r="EUY22" s="5"/>
      <c r="EUZ22" s="5"/>
      <c r="EVA22" s="5"/>
      <c r="EVB22" s="5"/>
      <c r="EVC22" s="5"/>
      <c r="EVD22" s="5"/>
      <c r="EVE22" s="5"/>
      <c r="EVF22" s="5"/>
      <c r="EVG22" s="5"/>
      <c r="EVH22" s="5"/>
      <c r="EVI22" s="5"/>
      <c r="EVJ22" s="5"/>
      <c r="EVK22" s="5"/>
      <c r="EVL22" s="5"/>
      <c r="EVM22" s="5"/>
      <c r="EVN22" s="5"/>
      <c r="EVO22" s="5"/>
      <c r="EVP22" s="5"/>
      <c r="EVQ22" s="5"/>
      <c r="EVR22" s="5"/>
      <c r="EVS22" s="5"/>
      <c r="EVT22" s="5"/>
      <c r="EVU22" s="5"/>
      <c r="EVV22" s="5"/>
      <c r="EVW22" s="5"/>
      <c r="EVX22" s="5"/>
      <c r="EVY22" s="5"/>
      <c r="EVZ22" s="5"/>
      <c r="EWA22" s="5"/>
      <c r="EWB22" s="5"/>
      <c r="EWC22" s="5"/>
      <c r="EWD22" s="5"/>
      <c r="EWE22" s="5"/>
      <c r="EWF22" s="5"/>
      <c r="EWG22" s="5"/>
      <c r="EWH22" s="5"/>
      <c r="EWI22" s="5"/>
      <c r="EWJ22" s="5"/>
      <c r="EWK22" s="5"/>
      <c r="EWL22" s="5"/>
      <c r="EWM22" s="5"/>
      <c r="EWN22" s="5"/>
      <c r="EWO22" s="5"/>
      <c r="EWP22" s="5"/>
      <c r="EWQ22" s="5"/>
      <c r="EWR22" s="5"/>
      <c r="EWS22" s="5"/>
      <c r="EWT22" s="5"/>
      <c r="EWU22" s="5"/>
      <c r="EWV22" s="5"/>
      <c r="EWW22" s="5"/>
      <c r="EWX22" s="5"/>
      <c r="EWY22" s="5"/>
      <c r="EWZ22" s="5"/>
      <c r="EXA22" s="5"/>
      <c r="EXB22" s="5"/>
      <c r="EXC22" s="5"/>
      <c r="EXD22" s="5"/>
      <c r="EXE22" s="5"/>
      <c r="EXF22" s="5"/>
      <c r="EXG22" s="5"/>
      <c r="EXH22" s="5"/>
      <c r="EXI22" s="5"/>
      <c r="EXJ22" s="5"/>
      <c r="EXK22" s="5"/>
      <c r="EXL22" s="5"/>
      <c r="EXM22" s="5"/>
      <c r="EXN22" s="5"/>
      <c r="EXO22" s="5"/>
      <c r="EXP22" s="5"/>
      <c r="EXQ22" s="5"/>
      <c r="EXR22" s="5"/>
      <c r="EXS22" s="5"/>
      <c r="EXT22" s="5"/>
      <c r="EXU22" s="5"/>
      <c r="EXV22" s="5"/>
      <c r="EXW22" s="5"/>
      <c r="EXX22" s="5"/>
      <c r="EXY22" s="5"/>
      <c r="EXZ22" s="5"/>
      <c r="EYA22" s="5"/>
      <c r="EYB22" s="5"/>
      <c r="EYC22" s="5"/>
      <c r="EYD22" s="5"/>
      <c r="EYE22" s="5"/>
      <c r="EYF22" s="5"/>
      <c r="EYG22" s="5"/>
      <c r="EYH22" s="5"/>
      <c r="EYI22" s="5"/>
      <c r="EYJ22" s="5"/>
      <c r="EYK22" s="5"/>
      <c r="EYL22" s="5"/>
      <c r="EYM22" s="5"/>
      <c r="EYN22" s="5"/>
      <c r="EYO22" s="5"/>
      <c r="EYP22" s="5"/>
      <c r="EYQ22" s="5"/>
      <c r="EYR22" s="5"/>
      <c r="EYS22" s="5"/>
      <c r="EYT22" s="5"/>
      <c r="EYU22" s="5"/>
      <c r="EYV22" s="5"/>
      <c r="EYW22" s="5"/>
      <c r="EYX22" s="5"/>
      <c r="EYY22" s="5"/>
      <c r="EYZ22" s="5"/>
      <c r="EZA22" s="5"/>
      <c r="EZB22" s="5"/>
      <c r="EZC22" s="5"/>
      <c r="EZD22" s="5"/>
      <c r="EZE22" s="5"/>
      <c r="EZF22" s="5"/>
      <c r="EZG22" s="5"/>
      <c r="EZH22" s="5"/>
      <c r="EZI22" s="5"/>
      <c r="EZJ22" s="5"/>
      <c r="EZK22" s="5"/>
      <c r="EZL22" s="5"/>
      <c r="EZM22" s="5"/>
      <c r="EZN22" s="5"/>
      <c r="EZO22" s="5"/>
      <c r="EZP22" s="5"/>
      <c r="EZQ22" s="5"/>
      <c r="EZR22" s="5"/>
      <c r="EZS22" s="5"/>
      <c r="EZT22" s="5"/>
      <c r="EZU22" s="5"/>
      <c r="EZV22" s="5"/>
      <c r="EZW22" s="5"/>
      <c r="EZX22" s="5"/>
      <c r="EZY22" s="5"/>
      <c r="EZZ22" s="5"/>
      <c r="FAA22" s="5"/>
      <c r="FAB22" s="5"/>
      <c r="FAC22" s="5"/>
      <c r="FAD22" s="5"/>
      <c r="FAE22" s="5"/>
      <c r="FAF22" s="5"/>
      <c r="FAG22" s="5"/>
      <c r="FAH22" s="5"/>
      <c r="FAI22" s="5"/>
      <c r="FAJ22" s="5"/>
      <c r="FAK22" s="5"/>
      <c r="FAL22" s="5"/>
      <c r="FAM22" s="5"/>
      <c r="FAN22" s="5"/>
      <c r="FAO22" s="5"/>
      <c r="FAP22" s="5"/>
      <c r="FAQ22" s="5"/>
      <c r="FAR22" s="5"/>
      <c r="FAS22" s="5"/>
      <c r="FAT22" s="5"/>
      <c r="FAU22" s="5"/>
      <c r="FAV22" s="5"/>
      <c r="FAW22" s="5"/>
      <c r="FAX22" s="5"/>
      <c r="FAY22" s="5"/>
      <c r="FAZ22" s="5"/>
      <c r="FBA22" s="5"/>
      <c r="FBB22" s="5"/>
      <c r="FBC22" s="5"/>
      <c r="FBD22" s="5"/>
      <c r="FBE22" s="5"/>
      <c r="FBF22" s="5"/>
      <c r="FBG22" s="5"/>
      <c r="FBH22" s="5"/>
      <c r="FBI22" s="5"/>
      <c r="FBJ22" s="5"/>
      <c r="FBK22" s="5"/>
      <c r="FBL22" s="5"/>
      <c r="FBM22" s="5"/>
      <c r="FBN22" s="5"/>
      <c r="FBO22" s="5"/>
      <c r="FBP22" s="5"/>
      <c r="FBQ22" s="5"/>
      <c r="FBR22" s="5"/>
      <c r="FBS22" s="5"/>
      <c r="FBT22" s="5"/>
      <c r="FBU22" s="5"/>
      <c r="FBV22" s="5"/>
      <c r="FBW22" s="5"/>
      <c r="FBX22" s="5"/>
      <c r="FBY22" s="5"/>
      <c r="FBZ22" s="5"/>
      <c r="FCA22" s="5"/>
      <c r="FCB22" s="5"/>
      <c r="FCC22" s="5"/>
      <c r="FCD22" s="5"/>
      <c r="FCE22" s="5"/>
      <c r="FCF22" s="5"/>
      <c r="FCG22" s="5"/>
      <c r="FCH22" s="5"/>
      <c r="FCI22" s="5"/>
      <c r="FCJ22" s="5"/>
      <c r="FCK22" s="5"/>
      <c r="FCL22" s="5"/>
      <c r="FCM22" s="5"/>
      <c r="FCN22" s="5"/>
      <c r="FCO22" s="5"/>
      <c r="FCP22" s="5"/>
      <c r="FCQ22" s="5"/>
      <c r="FCR22" s="5"/>
      <c r="FCS22" s="5"/>
      <c r="FCT22" s="5"/>
      <c r="FCU22" s="5"/>
      <c r="FCV22" s="5"/>
      <c r="FCW22" s="5"/>
      <c r="FCX22" s="5"/>
      <c r="FCY22" s="5"/>
      <c r="FCZ22" s="5"/>
      <c r="FDA22" s="5"/>
      <c r="FDB22" s="5"/>
      <c r="FDC22" s="5"/>
      <c r="FDD22" s="5"/>
      <c r="FDE22" s="5"/>
      <c r="FDF22" s="5"/>
      <c r="FDG22" s="5"/>
      <c r="FDH22" s="5"/>
      <c r="FDI22" s="5"/>
      <c r="FDJ22" s="5"/>
      <c r="FDK22" s="5"/>
      <c r="FDL22" s="5"/>
      <c r="FDM22" s="5"/>
      <c r="FDN22" s="5"/>
      <c r="FDO22" s="5"/>
      <c r="FDP22" s="5"/>
      <c r="FDQ22" s="5"/>
      <c r="FDR22" s="5"/>
      <c r="FDS22" s="5"/>
      <c r="FDT22" s="5"/>
      <c r="FDU22" s="5"/>
      <c r="FDV22" s="5"/>
      <c r="FDW22" s="5"/>
      <c r="FDX22" s="5"/>
      <c r="FDY22" s="5"/>
      <c r="FDZ22" s="5"/>
      <c r="FEA22" s="5"/>
      <c r="FEB22" s="5"/>
      <c r="FEC22" s="5"/>
      <c r="FED22" s="5"/>
      <c r="FEE22" s="5"/>
      <c r="FEF22" s="5"/>
      <c r="FEG22" s="5"/>
      <c r="FEH22" s="5"/>
      <c r="FEI22" s="5"/>
      <c r="FEJ22" s="5"/>
      <c r="FEK22" s="5"/>
      <c r="FEL22" s="5"/>
      <c r="FEM22" s="5"/>
      <c r="FEN22" s="5"/>
      <c r="FEO22" s="5"/>
      <c r="FEP22" s="5"/>
      <c r="FEQ22" s="5"/>
      <c r="FER22" s="5"/>
      <c r="FES22" s="5"/>
      <c r="FET22" s="5"/>
      <c r="FEU22" s="5"/>
      <c r="FEV22" s="5"/>
      <c r="FEW22" s="5"/>
      <c r="FEX22" s="5"/>
      <c r="FEY22" s="5"/>
      <c r="FEZ22" s="5"/>
      <c r="FFA22" s="5"/>
      <c r="FFB22" s="5"/>
      <c r="FFC22" s="5"/>
      <c r="FFD22" s="5"/>
      <c r="FFE22" s="5"/>
      <c r="FFF22" s="5"/>
      <c r="FFG22" s="5"/>
      <c r="FFH22" s="5"/>
      <c r="FFI22" s="5"/>
      <c r="FFJ22" s="5"/>
      <c r="FFK22" s="5"/>
      <c r="FFL22" s="5"/>
      <c r="FFM22" s="5"/>
      <c r="FFN22" s="5"/>
      <c r="FFO22" s="5"/>
      <c r="FFP22" s="5"/>
      <c r="FFQ22" s="5"/>
      <c r="FFR22" s="5"/>
      <c r="FFS22" s="5"/>
      <c r="FFT22" s="5"/>
      <c r="FFU22" s="5"/>
      <c r="FFV22" s="5"/>
      <c r="FFW22" s="5"/>
      <c r="FFX22" s="5"/>
      <c r="FFY22" s="5"/>
      <c r="FFZ22" s="5"/>
      <c r="FGA22" s="5"/>
      <c r="FGB22" s="5"/>
      <c r="FGC22" s="5"/>
      <c r="FGD22" s="5"/>
      <c r="FGE22" s="5"/>
      <c r="FGF22" s="5"/>
      <c r="FGG22" s="5"/>
      <c r="FGH22" s="5"/>
      <c r="FGI22" s="5"/>
      <c r="FGJ22" s="5"/>
      <c r="FGK22" s="5"/>
      <c r="FGL22" s="5"/>
      <c r="FGM22" s="5"/>
      <c r="FGN22" s="5"/>
      <c r="FGO22" s="5"/>
      <c r="FGP22" s="5"/>
      <c r="FGQ22" s="5"/>
      <c r="FGR22" s="5"/>
      <c r="FGS22" s="5"/>
      <c r="FGT22" s="5"/>
      <c r="FGU22" s="5"/>
      <c r="FGV22" s="5"/>
      <c r="FGW22" s="5"/>
      <c r="FGX22" s="5"/>
      <c r="FGY22" s="5"/>
      <c r="FGZ22" s="5"/>
      <c r="FHA22" s="5"/>
      <c r="FHB22" s="5"/>
      <c r="FHC22" s="5"/>
      <c r="FHD22" s="5"/>
      <c r="FHE22" s="5"/>
      <c r="FHF22" s="5"/>
      <c r="FHG22" s="5"/>
      <c r="FHH22" s="5"/>
      <c r="FHI22" s="5"/>
      <c r="FHJ22" s="5"/>
      <c r="FHK22" s="5"/>
      <c r="FHL22" s="5"/>
      <c r="FHM22" s="5"/>
      <c r="FHN22" s="5"/>
      <c r="FHO22" s="5"/>
      <c r="FHP22" s="5"/>
      <c r="FHQ22" s="5"/>
      <c r="FHR22" s="5"/>
      <c r="FHS22" s="5"/>
      <c r="FHT22" s="5"/>
      <c r="FHU22" s="5"/>
      <c r="FHV22" s="5"/>
      <c r="FHW22" s="5"/>
      <c r="FHX22" s="5"/>
      <c r="FHY22" s="5"/>
      <c r="FHZ22" s="5"/>
      <c r="FIA22" s="5"/>
      <c r="FIB22" s="5"/>
      <c r="FIC22" s="5"/>
      <c r="FID22" s="5"/>
      <c r="FIE22" s="5"/>
      <c r="FIF22" s="5"/>
      <c r="FIG22" s="5"/>
      <c r="FIH22" s="5"/>
      <c r="FII22" s="5"/>
      <c r="FIJ22" s="5"/>
      <c r="FIK22" s="5"/>
      <c r="FIL22" s="5"/>
      <c r="FIM22" s="5"/>
      <c r="FIN22" s="5"/>
      <c r="FIO22" s="5"/>
      <c r="FIP22" s="5"/>
      <c r="FIQ22" s="5"/>
      <c r="FIR22" s="5"/>
      <c r="FIS22" s="5"/>
      <c r="FIT22" s="5"/>
      <c r="FIU22" s="5"/>
      <c r="FIV22" s="5"/>
      <c r="FIW22" s="5"/>
      <c r="FIX22" s="5"/>
      <c r="FIY22" s="5"/>
      <c r="FIZ22" s="5"/>
      <c r="FJA22" s="5"/>
      <c r="FJB22" s="5"/>
      <c r="FJC22" s="5"/>
      <c r="FJD22" s="5"/>
      <c r="FJE22" s="5"/>
      <c r="FJF22" s="5"/>
      <c r="FJG22" s="5"/>
      <c r="FJH22" s="5"/>
      <c r="FJI22" s="5"/>
      <c r="FJJ22" s="5"/>
      <c r="FJK22" s="5"/>
      <c r="FJL22" s="5"/>
      <c r="FJM22" s="5"/>
      <c r="FJN22" s="5"/>
      <c r="FJO22" s="5"/>
      <c r="FJP22" s="5"/>
      <c r="FJQ22" s="5"/>
      <c r="FJR22" s="5"/>
      <c r="FJS22" s="5"/>
      <c r="FJT22" s="5"/>
      <c r="FJU22" s="5"/>
      <c r="FJV22" s="5"/>
      <c r="FJW22" s="5"/>
      <c r="FJX22" s="5"/>
      <c r="FJY22" s="5"/>
      <c r="FJZ22" s="5"/>
      <c r="FKA22" s="5"/>
      <c r="FKB22" s="5"/>
      <c r="FKC22" s="5"/>
      <c r="FKD22" s="5"/>
      <c r="FKE22" s="5"/>
      <c r="FKF22" s="5"/>
      <c r="FKG22" s="5"/>
      <c r="FKH22" s="5"/>
      <c r="FKI22" s="5"/>
      <c r="FKJ22" s="5"/>
      <c r="FKK22" s="5"/>
      <c r="FKL22" s="5"/>
      <c r="FKM22" s="5"/>
      <c r="FKN22" s="5"/>
      <c r="FKO22" s="5"/>
      <c r="FKP22" s="5"/>
      <c r="FKQ22" s="5"/>
      <c r="FKR22" s="5"/>
      <c r="FKS22" s="5"/>
      <c r="FKT22" s="5"/>
      <c r="FKU22" s="5"/>
      <c r="FKV22" s="5"/>
      <c r="FKW22" s="5"/>
      <c r="FKX22" s="5"/>
      <c r="FKY22" s="5"/>
      <c r="FKZ22" s="5"/>
      <c r="FLA22" s="5"/>
      <c r="FLB22" s="5"/>
      <c r="FLC22" s="5"/>
      <c r="FLD22" s="5"/>
      <c r="FLE22" s="5"/>
      <c r="FLF22" s="5"/>
      <c r="FLG22" s="5"/>
      <c r="FLH22" s="5"/>
      <c r="FLI22" s="5"/>
      <c r="FLJ22" s="5"/>
      <c r="FLK22" s="5"/>
      <c r="FLL22" s="5"/>
      <c r="FLM22" s="5"/>
      <c r="FLN22" s="5"/>
      <c r="FLO22" s="5"/>
      <c r="FLP22" s="5"/>
      <c r="FLQ22" s="5"/>
      <c r="FLR22" s="5"/>
      <c r="FLS22" s="5"/>
      <c r="FLT22" s="5"/>
      <c r="FLU22" s="5"/>
      <c r="FLV22" s="5"/>
      <c r="FLW22" s="5"/>
      <c r="FLX22" s="5"/>
      <c r="FLY22" s="5"/>
      <c r="FLZ22" s="5"/>
      <c r="FMA22" s="5"/>
      <c r="FMB22" s="5"/>
      <c r="FMC22" s="5"/>
      <c r="FMD22" s="5"/>
      <c r="FME22" s="5"/>
      <c r="FMF22" s="5"/>
      <c r="FMG22" s="5"/>
      <c r="FMH22" s="5"/>
      <c r="FMI22" s="5"/>
      <c r="FMJ22" s="5"/>
      <c r="FMK22" s="5"/>
      <c r="FML22" s="5"/>
      <c r="FMM22" s="5"/>
      <c r="FMN22" s="5"/>
      <c r="FMO22" s="5"/>
      <c r="FMP22" s="5"/>
      <c r="FMQ22" s="5"/>
      <c r="FMR22" s="5"/>
      <c r="FMS22" s="5"/>
      <c r="FMT22" s="5"/>
      <c r="FMU22" s="5"/>
      <c r="FMV22" s="5"/>
      <c r="FMW22" s="5"/>
      <c r="FMX22" s="5"/>
      <c r="FMY22" s="5"/>
      <c r="FMZ22" s="5"/>
      <c r="FNA22" s="5"/>
      <c r="FNB22" s="5"/>
      <c r="FNC22" s="5"/>
      <c r="FND22" s="5"/>
      <c r="FNE22" s="5"/>
      <c r="FNF22" s="5"/>
      <c r="FNG22" s="5"/>
      <c r="FNH22" s="5"/>
      <c r="FNI22" s="5"/>
      <c r="FNJ22" s="5"/>
      <c r="FNK22" s="5"/>
      <c r="FNL22" s="5"/>
      <c r="FNM22" s="5"/>
      <c r="FNN22" s="5"/>
      <c r="FNO22" s="5"/>
      <c r="FNP22" s="5"/>
      <c r="FNQ22" s="5"/>
      <c r="FNR22" s="5"/>
      <c r="FNS22" s="5"/>
      <c r="FNT22" s="5"/>
      <c r="FNU22" s="5"/>
      <c r="FNV22" s="5"/>
      <c r="FNW22" s="5"/>
      <c r="FNX22" s="5"/>
      <c r="FNY22" s="5"/>
      <c r="FNZ22" s="5"/>
      <c r="FOA22" s="5"/>
      <c r="FOB22" s="5"/>
      <c r="FOC22" s="5"/>
      <c r="FOD22" s="5"/>
      <c r="FOE22" s="5"/>
      <c r="FOF22" s="5"/>
      <c r="FOG22" s="5"/>
      <c r="FOH22" s="5"/>
      <c r="FOI22" s="5"/>
      <c r="FOJ22" s="5"/>
      <c r="FOK22" s="5"/>
      <c r="FOL22" s="5"/>
      <c r="FOM22" s="5"/>
      <c r="FON22" s="5"/>
      <c r="FOO22" s="5"/>
      <c r="FOP22" s="5"/>
      <c r="FOQ22" s="5"/>
      <c r="FOR22" s="5"/>
      <c r="FOS22" s="5"/>
      <c r="FOT22" s="5"/>
      <c r="FOU22" s="5"/>
      <c r="FOV22" s="5"/>
      <c r="FOW22" s="5"/>
      <c r="FOX22" s="5"/>
      <c r="FOY22" s="5"/>
      <c r="FOZ22" s="5"/>
      <c r="FPA22" s="5"/>
      <c r="FPB22" s="5"/>
      <c r="FPC22" s="5"/>
      <c r="FPD22" s="5"/>
      <c r="FPE22" s="5"/>
      <c r="FPF22" s="5"/>
      <c r="FPG22" s="5"/>
      <c r="FPH22" s="5"/>
      <c r="FPI22" s="5"/>
      <c r="FPJ22" s="5"/>
      <c r="FPK22" s="5"/>
      <c r="FPL22" s="5"/>
      <c r="FPM22" s="5"/>
      <c r="FPN22" s="5"/>
      <c r="FPO22" s="5"/>
      <c r="FPP22" s="5"/>
      <c r="FPQ22" s="5"/>
      <c r="FPR22" s="5"/>
      <c r="FPS22" s="5"/>
      <c r="FPT22" s="5"/>
      <c r="FPU22" s="5"/>
      <c r="FPV22" s="5"/>
      <c r="FPW22" s="5"/>
      <c r="FPX22" s="5"/>
      <c r="FPY22" s="5"/>
      <c r="FPZ22" s="5"/>
      <c r="FQA22" s="5"/>
      <c r="FQB22" s="5"/>
      <c r="FQC22" s="5"/>
      <c r="FQD22" s="5"/>
      <c r="FQE22" s="5"/>
      <c r="FQF22" s="5"/>
      <c r="FQG22" s="5"/>
      <c r="FQH22" s="5"/>
      <c r="FQI22" s="5"/>
      <c r="FQJ22" s="5"/>
      <c r="FQK22" s="5"/>
      <c r="FQL22" s="5"/>
      <c r="FQM22" s="5"/>
      <c r="FQN22" s="5"/>
      <c r="FQO22" s="5"/>
      <c r="FQP22" s="5"/>
      <c r="FQQ22" s="5"/>
      <c r="FQR22" s="5"/>
      <c r="FQS22" s="5"/>
      <c r="FQT22" s="5"/>
      <c r="FQU22" s="5"/>
      <c r="FQV22" s="5"/>
      <c r="FQW22" s="5"/>
      <c r="FQX22" s="5"/>
      <c r="FQY22" s="5"/>
      <c r="FQZ22" s="5"/>
      <c r="FRA22" s="5"/>
      <c r="FRB22" s="5"/>
      <c r="FRC22" s="5"/>
      <c r="FRD22" s="5"/>
      <c r="FRE22" s="5"/>
      <c r="FRF22" s="5"/>
      <c r="FRG22" s="5"/>
      <c r="FRH22" s="5"/>
      <c r="FRI22" s="5"/>
      <c r="FRJ22" s="5"/>
      <c r="FRK22" s="5"/>
      <c r="FRL22" s="5"/>
      <c r="FRM22" s="5"/>
      <c r="FRN22" s="5"/>
      <c r="FRO22" s="5"/>
      <c r="FRP22" s="5"/>
      <c r="FRQ22" s="5"/>
      <c r="FRR22" s="5"/>
      <c r="FRS22" s="5"/>
      <c r="FRT22" s="5"/>
      <c r="FRU22" s="5"/>
      <c r="FRV22" s="5"/>
      <c r="FRW22" s="5"/>
      <c r="FRX22" s="5"/>
      <c r="FRY22" s="5"/>
      <c r="FRZ22" s="5"/>
      <c r="FSA22" s="5"/>
      <c r="FSB22" s="5"/>
      <c r="FSC22" s="5"/>
      <c r="FSD22" s="5"/>
      <c r="FSE22" s="5"/>
      <c r="FSF22" s="5"/>
      <c r="FSG22" s="5"/>
      <c r="FSH22" s="5"/>
      <c r="FSI22" s="5"/>
      <c r="FSJ22" s="5"/>
      <c r="FSK22" s="5"/>
      <c r="FSL22" s="5"/>
      <c r="FSM22" s="5"/>
      <c r="FSN22" s="5"/>
      <c r="FSO22" s="5"/>
      <c r="FSP22" s="5"/>
      <c r="FSQ22" s="5"/>
      <c r="FSR22" s="5"/>
      <c r="FSS22" s="5"/>
      <c r="FST22" s="5"/>
      <c r="FSU22" s="5"/>
      <c r="FSV22" s="5"/>
      <c r="FSW22" s="5"/>
      <c r="FSX22" s="5"/>
      <c r="FSY22" s="5"/>
      <c r="FSZ22" s="5"/>
      <c r="FTA22" s="5"/>
      <c r="FTB22" s="5"/>
      <c r="FTC22" s="5"/>
      <c r="FTD22" s="5"/>
      <c r="FTE22" s="5"/>
      <c r="FTF22" s="5"/>
      <c r="FTG22" s="5"/>
      <c r="FTH22" s="5"/>
      <c r="FTI22" s="5"/>
      <c r="FTJ22" s="5"/>
      <c r="FTK22" s="5"/>
      <c r="FTL22" s="5"/>
      <c r="FTM22" s="5"/>
      <c r="FTN22" s="5"/>
      <c r="FTO22" s="5"/>
      <c r="FTP22" s="5"/>
      <c r="FTQ22" s="5"/>
      <c r="FTR22" s="5"/>
      <c r="FTS22" s="5"/>
      <c r="FTT22" s="5"/>
      <c r="FTU22" s="5"/>
      <c r="FTV22" s="5"/>
      <c r="FTW22" s="5"/>
      <c r="FTX22" s="5"/>
      <c r="FTY22" s="5"/>
      <c r="FTZ22" s="5"/>
      <c r="FUA22" s="5"/>
      <c r="FUB22" s="5"/>
      <c r="FUC22" s="5"/>
      <c r="FUD22" s="5"/>
      <c r="FUE22" s="5"/>
      <c r="FUF22" s="5"/>
      <c r="FUG22" s="5"/>
      <c r="FUH22" s="5"/>
      <c r="FUI22" s="5"/>
      <c r="FUJ22" s="5"/>
      <c r="FUK22" s="5"/>
      <c r="FUL22" s="5"/>
      <c r="FUM22" s="5"/>
      <c r="FUN22" s="5"/>
      <c r="FUO22" s="5"/>
      <c r="FUP22" s="5"/>
      <c r="FUQ22" s="5"/>
      <c r="FUR22" s="5"/>
      <c r="FUS22" s="5"/>
      <c r="FUT22" s="5"/>
      <c r="FUU22" s="5"/>
      <c r="FUV22" s="5"/>
      <c r="FUW22" s="5"/>
      <c r="FUX22" s="5"/>
      <c r="FUY22" s="5"/>
      <c r="FUZ22" s="5"/>
      <c r="FVA22" s="5"/>
      <c r="FVB22" s="5"/>
      <c r="FVC22" s="5"/>
      <c r="FVD22" s="5"/>
      <c r="FVE22" s="5"/>
      <c r="FVF22" s="5"/>
      <c r="FVG22" s="5"/>
      <c r="FVH22" s="5"/>
      <c r="FVI22" s="5"/>
      <c r="FVJ22" s="5"/>
      <c r="FVK22" s="5"/>
      <c r="FVL22" s="5"/>
      <c r="FVM22" s="5"/>
      <c r="FVN22" s="5"/>
      <c r="FVO22" s="5"/>
      <c r="FVP22" s="5"/>
      <c r="FVQ22" s="5"/>
      <c r="FVR22" s="5"/>
      <c r="FVS22" s="5"/>
      <c r="FVT22" s="5"/>
      <c r="FVU22" s="5"/>
      <c r="FVV22" s="5"/>
      <c r="FVW22" s="5"/>
      <c r="FVX22" s="5"/>
      <c r="FVY22" s="5"/>
      <c r="FVZ22" s="5"/>
      <c r="FWA22" s="5"/>
      <c r="FWB22" s="5"/>
      <c r="FWC22" s="5"/>
      <c r="FWD22" s="5"/>
      <c r="FWE22" s="5"/>
      <c r="FWF22" s="5"/>
      <c r="FWG22" s="5"/>
      <c r="FWH22" s="5"/>
      <c r="FWI22" s="5"/>
      <c r="FWJ22" s="5"/>
      <c r="FWK22" s="5"/>
      <c r="FWL22" s="5"/>
      <c r="FWM22" s="5"/>
      <c r="FWN22" s="5"/>
      <c r="FWO22" s="5"/>
      <c r="FWP22" s="5"/>
      <c r="FWQ22" s="5"/>
      <c r="FWR22" s="5"/>
      <c r="FWS22" s="5"/>
      <c r="FWT22" s="5"/>
      <c r="FWU22" s="5"/>
      <c r="FWV22" s="5"/>
      <c r="FWW22" s="5"/>
      <c r="FWX22" s="5"/>
      <c r="FWY22" s="5"/>
      <c r="FWZ22" s="5"/>
      <c r="FXA22" s="5"/>
      <c r="FXB22" s="5"/>
      <c r="FXC22" s="5"/>
      <c r="FXD22" s="5"/>
      <c r="FXE22" s="5"/>
      <c r="FXF22" s="5"/>
      <c r="FXG22" s="5"/>
      <c r="FXH22" s="5"/>
      <c r="FXI22" s="5"/>
      <c r="FXJ22" s="5"/>
      <c r="FXK22" s="5"/>
      <c r="FXL22" s="5"/>
      <c r="FXM22" s="5"/>
      <c r="FXN22" s="5"/>
      <c r="FXO22" s="5"/>
      <c r="FXP22" s="5"/>
      <c r="FXQ22" s="5"/>
      <c r="FXR22" s="5"/>
      <c r="FXS22" s="5"/>
      <c r="FXT22" s="5"/>
      <c r="FXU22" s="5"/>
      <c r="FXV22" s="5"/>
      <c r="FXW22" s="5"/>
      <c r="FXX22" s="5"/>
      <c r="FXY22" s="5"/>
      <c r="FXZ22" s="5"/>
      <c r="FYA22" s="5"/>
      <c r="FYB22" s="5"/>
      <c r="FYC22" s="5"/>
      <c r="FYD22" s="5"/>
      <c r="FYE22" s="5"/>
      <c r="FYF22" s="5"/>
      <c r="FYG22" s="5"/>
      <c r="FYH22" s="5"/>
      <c r="FYI22" s="5"/>
      <c r="FYJ22" s="5"/>
      <c r="FYK22" s="5"/>
      <c r="FYL22" s="5"/>
      <c r="FYM22" s="5"/>
      <c r="FYN22" s="5"/>
      <c r="FYO22" s="5"/>
      <c r="FYP22" s="5"/>
      <c r="FYQ22" s="5"/>
      <c r="FYR22" s="5"/>
      <c r="FYS22" s="5"/>
      <c r="FYT22" s="5"/>
      <c r="FYU22" s="5"/>
      <c r="FYV22" s="5"/>
      <c r="FYW22" s="5"/>
      <c r="FYX22" s="5"/>
      <c r="FYY22" s="5"/>
      <c r="FYZ22" s="5"/>
      <c r="FZA22" s="5"/>
      <c r="FZB22" s="5"/>
      <c r="FZC22" s="5"/>
      <c r="FZD22" s="5"/>
      <c r="FZE22" s="5"/>
      <c r="FZF22" s="5"/>
      <c r="FZG22" s="5"/>
      <c r="FZH22" s="5"/>
      <c r="FZI22" s="5"/>
      <c r="FZJ22" s="5"/>
      <c r="FZK22" s="5"/>
      <c r="FZL22" s="5"/>
      <c r="FZM22" s="5"/>
      <c r="FZN22" s="5"/>
      <c r="FZO22" s="5"/>
      <c r="FZP22" s="5"/>
      <c r="FZQ22" s="5"/>
      <c r="FZR22" s="5"/>
      <c r="FZS22" s="5"/>
      <c r="FZT22" s="5"/>
      <c r="FZU22" s="5"/>
      <c r="FZV22" s="5"/>
      <c r="FZW22" s="5"/>
      <c r="FZX22" s="5"/>
      <c r="FZY22" s="5"/>
      <c r="FZZ22" s="5"/>
      <c r="GAA22" s="5"/>
      <c r="GAB22" s="5"/>
      <c r="GAC22" s="5"/>
      <c r="GAD22" s="5"/>
      <c r="GAE22" s="5"/>
      <c r="GAF22" s="5"/>
      <c r="GAG22" s="5"/>
      <c r="GAH22" s="5"/>
      <c r="GAI22" s="5"/>
      <c r="GAJ22" s="5"/>
      <c r="GAK22" s="5"/>
      <c r="GAL22" s="5"/>
      <c r="GAM22" s="5"/>
      <c r="GAN22" s="5"/>
      <c r="GAO22" s="5"/>
      <c r="GAP22" s="5"/>
      <c r="GAQ22" s="5"/>
      <c r="GAR22" s="5"/>
      <c r="GAS22" s="5"/>
      <c r="GAT22" s="5"/>
      <c r="GAU22" s="5"/>
      <c r="GAV22" s="5"/>
      <c r="GAW22" s="5"/>
      <c r="GAX22" s="5"/>
      <c r="GAY22" s="5"/>
      <c r="GAZ22" s="5"/>
      <c r="GBA22" s="5"/>
      <c r="GBB22" s="5"/>
      <c r="GBC22" s="5"/>
      <c r="GBD22" s="5"/>
      <c r="GBE22" s="5"/>
      <c r="GBF22" s="5"/>
      <c r="GBG22" s="5"/>
      <c r="GBH22" s="5"/>
      <c r="GBI22" s="5"/>
      <c r="GBJ22" s="5"/>
      <c r="GBK22" s="5"/>
      <c r="GBL22" s="5"/>
      <c r="GBM22" s="5"/>
      <c r="GBN22" s="5"/>
      <c r="GBO22" s="5"/>
      <c r="GBP22" s="5"/>
      <c r="GBQ22" s="5"/>
      <c r="GBR22" s="5"/>
      <c r="GBS22" s="5"/>
      <c r="GBT22" s="5"/>
      <c r="GBU22" s="5"/>
      <c r="GBV22" s="5"/>
      <c r="GBW22" s="5"/>
      <c r="GBX22" s="5"/>
      <c r="GBY22" s="5"/>
      <c r="GBZ22" s="5"/>
      <c r="GCA22" s="5"/>
      <c r="GCB22" s="5"/>
      <c r="GCC22" s="5"/>
      <c r="GCD22" s="5"/>
      <c r="GCE22" s="5"/>
      <c r="GCF22" s="5"/>
      <c r="GCG22" s="5"/>
      <c r="GCH22" s="5"/>
      <c r="GCI22" s="5"/>
      <c r="GCJ22" s="5"/>
      <c r="GCK22" s="5"/>
      <c r="GCL22" s="5"/>
      <c r="GCM22" s="5"/>
      <c r="GCN22" s="5"/>
      <c r="GCO22" s="5"/>
      <c r="GCP22" s="5"/>
      <c r="GCQ22" s="5"/>
      <c r="GCR22" s="5"/>
      <c r="GCS22" s="5"/>
      <c r="GCT22" s="5"/>
      <c r="GCU22" s="5"/>
      <c r="GCV22" s="5"/>
      <c r="GCW22" s="5"/>
      <c r="GCX22" s="5"/>
      <c r="GCY22" s="5"/>
      <c r="GCZ22" s="5"/>
      <c r="GDA22" s="5"/>
      <c r="GDB22" s="5"/>
      <c r="GDC22" s="5"/>
      <c r="GDD22" s="5"/>
      <c r="GDE22" s="5"/>
      <c r="GDF22" s="5"/>
      <c r="GDG22" s="5"/>
      <c r="GDH22" s="5"/>
      <c r="GDI22" s="5"/>
      <c r="GDJ22" s="5"/>
      <c r="GDK22" s="5"/>
      <c r="GDL22" s="5"/>
      <c r="GDM22" s="5"/>
      <c r="GDN22" s="5"/>
      <c r="GDO22" s="5"/>
      <c r="GDP22" s="5"/>
      <c r="GDQ22" s="5"/>
      <c r="GDR22" s="5"/>
      <c r="GDS22" s="5"/>
      <c r="GDT22" s="5"/>
      <c r="GDU22" s="5"/>
      <c r="GDV22" s="5"/>
      <c r="GDW22" s="5"/>
      <c r="GDX22" s="5"/>
      <c r="GDY22" s="5"/>
      <c r="GDZ22" s="5"/>
      <c r="GEA22" s="5"/>
      <c r="GEB22" s="5"/>
      <c r="GEC22" s="5"/>
      <c r="GED22" s="5"/>
      <c r="GEE22" s="5"/>
      <c r="GEF22" s="5"/>
      <c r="GEG22" s="5"/>
      <c r="GEH22" s="5"/>
      <c r="GEI22" s="5"/>
      <c r="GEJ22" s="5"/>
      <c r="GEK22" s="5"/>
      <c r="GEL22" s="5"/>
      <c r="GEM22" s="5"/>
      <c r="GEN22" s="5"/>
      <c r="GEO22" s="5"/>
      <c r="GEP22" s="5"/>
      <c r="GEQ22" s="5"/>
      <c r="GER22" s="5"/>
      <c r="GES22" s="5"/>
      <c r="GET22" s="5"/>
      <c r="GEU22" s="5"/>
      <c r="GEV22" s="5"/>
      <c r="GEW22" s="5"/>
      <c r="GEX22" s="5"/>
      <c r="GEY22" s="5"/>
      <c r="GEZ22" s="5"/>
      <c r="GFA22" s="5"/>
      <c r="GFB22" s="5"/>
      <c r="GFC22" s="5"/>
      <c r="GFD22" s="5"/>
      <c r="GFE22" s="5"/>
      <c r="GFF22" s="5"/>
      <c r="GFG22" s="5"/>
      <c r="GFH22" s="5"/>
      <c r="GFI22" s="5"/>
      <c r="GFJ22" s="5"/>
      <c r="GFK22" s="5"/>
      <c r="GFL22" s="5"/>
      <c r="GFM22" s="5"/>
      <c r="GFN22" s="5"/>
      <c r="GFO22" s="5"/>
      <c r="GFP22" s="5"/>
      <c r="GFQ22" s="5"/>
      <c r="GFR22" s="5"/>
      <c r="GFS22" s="5"/>
      <c r="GFT22" s="5"/>
      <c r="GFU22" s="5"/>
      <c r="GFV22" s="5"/>
      <c r="GFW22" s="5"/>
      <c r="GFX22" s="5"/>
      <c r="GFY22" s="5"/>
      <c r="GFZ22" s="5"/>
      <c r="GGA22" s="5"/>
      <c r="GGB22" s="5"/>
      <c r="GGC22" s="5"/>
      <c r="GGD22" s="5"/>
      <c r="GGE22" s="5"/>
      <c r="GGF22" s="5"/>
      <c r="GGG22" s="5"/>
      <c r="GGH22" s="5"/>
      <c r="GGI22" s="5"/>
      <c r="GGJ22" s="5"/>
      <c r="GGK22" s="5"/>
      <c r="GGL22" s="5"/>
      <c r="GGM22" s="5"/>
      <c r="GGN22" s="5"/>
      <c r="GGO22" s="5"/>
      <c r="GGP22" s="5"/>
      <c r="GGQ22" s="5"/>
      <c r="GGR22" s="5"/>
      <c r="GGS22" s="5"/>
      <c r="GGT22" s="5"/>
      <c r="GGU22" s="5"/>
      <c r="GGV22" s="5"/>
      <c r="GGW22" s="5"/>
      <c r="GGX22" s="5"/>
      <c r="GGY22" s="5"/>
      <c r="GGZ22" s="5"/>
      <c r="GHA22" s="5"/>
      <c r="GHB22" s="5"/>
      <c r="GHC22" s="5"/>
      <c r="GHD22" s="5"/>
      <c r="GHE22" s="5"/>
      <c r="GHF22" s="5"/>
      <c r="GHG22" s="5"/>
      <c r="GHH22" s="5"/>
      <c r="GHI22" s="5"/>
      <c r="GHJ22" s="5"/>
      <c r="GHK22" s="5"/>
      <c r="GHL22" s="5"/>
      <c r="GHM22" s="5"/>
      <c r="GHN22" s="5"/>
      <c r="GHO22" s="5"/>
      <c r="GHP22" s="5"/>
      <c r="GHQ22" s="5"/>
      <c r="GHR22" s="5"/>
      <c r="GHS22" s="5"/>
      <c r="GHT22" s="5"/>
      <c r="GHU22" s="5"/>
      <c r="GHV22" s="5"/>
      <c r="GHW22" s="5"/>
      <c r="GHX22" s="5"/>
      <c r="GHY22" s="5"/>
      <c r="GHZ22" s="5"/>
      <c r="GIA22" s="5"/>
      <c r="GIB22" s="5"/>
      <c r="GIC22" s="5"/>
      <c r="GID22" s="5"/>
      <c r="GIE22" s="5"/>
      <c r="GIF22" s="5"/>
      <c r="GIG22" s="5"/>
      <c r="GIH22" s="5"/>
      <c r="GII22" s="5"/>
      <c r="GIJ22" s="5"/>
      <c r="GIK22" s="5"/>
      <c r="GIL22" s="5"/>
      <c r="GIM22" s="5"/>
      <c r="GIN22" s="5"/>
      <c r="GIO22" s="5"/>
      <c r="GIP22" s="5"/>
      <c r="GIQ22" s="5"/>
      <c r="GIR22" s="5"/>
      <c r="GIS22" s="5"/>
      <c r="GIT22" s="5"/>
      <c r="GIU22" s="5"/>
      <c r="GIV22" s="5"/>
      <c r="GIW22" s="5"/>
      <c r="GIX22" s="5"/>
      <c r="GIY22" s="5"/>
      <c r="GIZ22" s="5"/>
      <c r="GJA22" s="5"/>
      <c r="GJB22" s="5"/>
      <c r="GJC22" s="5"/>
      <c r="GJD22" s="5"/>
      <c r="GJE22" s="5"/>
      <c r="GJF22" s="5"/>
      <c r="GJG22" s="5"/>
      <c r="GJH22" s="5"/>
      <c r="GJI22" s="5"/>
      <c r="GJJ22" s="5"/>
      <c r="GJK22" s="5"/>
      <c r="GJL22" s="5"/>
      <c r="GJM22" s="5"/>
      <c r="GJN22" s="5"/>
      <c r="GJO22" s="5"/>
      <c r="GJP22" s="5"/>
      <c r="GJQ22" s="5"/>
      <c r="GJR22" s="5"/>
      <c r="GJS22" s="5"/>
      <c r="GJT22" s="5"/>
      <c r="GJU22" s="5"/>
      <c r="GJV22" s="5"/>
      <c r="GJW22" s="5"/>
      <c r="GJX22" s="5"/>
      <c r="GJY22" s="5"/>
      <c r="GJZ22" s="5"/>
      <c r="GKA22" s="5"/>
      <c r="GKB22" s="5"/>
      <c r="GKC22" s="5"/>
      <c r="GKD22" s="5"/>
      <c r="GKE22" s="5"/>
      <c r="GKF22" s="5"/>
      <c r="GKG22" s="5"/>
      <c r="GKH22" s="5"/>
      <c r="GKI22" s="5"/>
      <c r="GKJ22" s="5"/>
      <c r="GKK22" s="5"/>
      <c r="GKL22" s="5"/>
      <c r="GKM22" s="5"/>
      <c r="GKN22" s="5"/>
      <c r="GKO22" s="5"/>
      <c r="GKP22" s="5"/>
      <c r="GKQ22" s="5"/>
      <c r="GKR22" s="5"/>
      <c r="GKS22" s="5"/>
      <c r="GKT22" s="5"/>
      <c r="GKU22" s="5"/>
      <c r="GKV22" s="5"/>
      <c r="GKW22" s="5"/>
      <c r="GKX22" s="5"/>
      <c r="GKY22" s="5"/>
      <c r="GKZ22" s="5"/>
      <c r="GLA22" s="5"/>
      <c r="GLB22" s="5"/>
      <c r="GLC22" s="5"/>
      <c r="GLD22" s="5"/>
      <c r="GLE22" s="5"/>
      <c r="GLF22" s="5"/>
      <c r="GLG22" s="5"/>
      <c r="GLH22" s="5"/>
      <c r="GLI22" s="5"/>
      <c r="GLJ22" s="5"/>
      <c r="GLK22" s="5"/>
      <c r="GLL22" s="5"/>
      <c r="GLM22" s="5"/>
      <c r="GLN22" s="5"/>
      <c r="GLO22" s="5"/>
      <c r="GLP22" s="5"/>
      <c r="GLQ22" s="5"/>
      <c r="GLR22" s="5"/>
      <c r="GLS22" s="5"/>
      <c r="GLT22" s="5"/>
      <c r="GLU22" s="5"/>
      <c r="GLV22" s="5"/>
      <c r="GLW22" s="5"/>
      <c r="GLX22" s="5"/>
      <c r="GLY22" s="5"/>
      <c r="GLZ22" s="5"/>
      <c r="GMA22" s="5"/>
      <c r="GMB22" s="5"/>
      <c r="GMC22" s="5"/>
      <c r="GMD22" s="5"/>
      <c r="GME22" s="5"/>
      <c r="GMF22" s="5"/>
      <c r="GMG22" s="5"/>
      <c r="GMH22" s="5"/>
      <c r="GMI22" s="5"/>
      <c r="GMJ22" s="5"/>
      <c r="GMK22" s="5"/>
      <c r="GML22" s="5"/>
      <c r="GMM22" s="5"/>
      <c r="GMN22" s="5"/>
      <c r="GMO22" s="5"/>
      <c r="GMP22" s="5"/>
      <c r="GMQ22" s="5"/>
      <c r="GMR22" s="5"/>
      <c r="GMS22" s="5"/>
      <c r="GMT22" s="5"/>
      <c r="GMU22" s="5"/>
      <c r="GMV22" s="5"/>
      <c r="GMW22" s="5"/>
      <c r="GMX22" s="5"/>
      <c r="GMY22" s="5"/>
      <c r="GMZ22" s="5"/>
      <c r="GNA22" s="5"/>
      <c r="GNB22" s="5"/>
      <c r="GNC22" s="5"/>
      <c r="GND22" s="5"/>
      <c r="GNE22" s="5"/>
      <c r="GNF22" s="5"/>
      <c r="GNG22" s="5"/>
      <c r="GNH22" s="5"/>
      <c r="GNI22" s="5"/>
      <c r="GNJ22" s="5"/>
      <c r="GNK22" s="5"/>
      <c r="GNL22" s="5"/>
      <c r="GNM22" s="5"/>
      <c r="GNN22" s="5"/>
      <c r="GNO22" s="5"/>
      <c r="GNP22" s="5"/>
      <c r="GNQ22" s="5"/>
      <c r="GNR22" s="5"/>
      <c r="GNS22" s="5"/>
      <c r="GNT22" s="5"/>
      <c r="GNU22" s="5"/>
      <c r="GNV22" s="5"/>
      <c r="GNW22" s="5"/>
      <c r="GNX22" s="5"/>
      <c r="GNY22" s="5"/>
      <c r="GNZ22" s="5"/>
      <c r="GOA22" s="5"/>
      <c r="GOB22" s="5"/>
      <c r="GOC22" s="5"/>
      <c r="GOD22" s="5"/>
      <c r="GOE22" s="5"/>
      <c r="GOF22" s="5"/>
      <c r="GOG22" s="5"/>
      <c r="GOH22" s="5"/>
      <c r="GOI22" s="5"/>
      <c r="GOJ22" s="5"/>
      <c r="GOK22" s="5"/>
      <c r="GOL22" s="5"/>
      <c r="GOM22" s="5"/>
      <c r="GON22" s="5"/>
      <c r="GOO22" s="5"/>
      <c r="GOP22" s="5"/>
      <c r="GOQ22" s="5"/>
      <c r="GOR22" s="5"/>
      <c r="GOS22" s="5"/>
      <c r="GOT22" s="5"/>
      <c r="GOU22" s="5"/>
      <c r="GOV22" s="5"/>
      <c r="GOW22" s="5"/>
      <c r="GOX22" s="5"/>
      <c r="GOY22" s="5"/>
      <c r="GOZ22" s="5"/>
      <c r="GPA22" s="5"/>
      <c r="GPB22" s="5"/>
      <c r="GPC22" s="5"/>
      <c r="GPD22" s="5"/>
      <c r="GPE22" s="5"/>
      <c r="GPF22" s="5"/>
      <c r="GPG22" s="5"/>
      <c r="GPH22" s="5"/>
      <c r="GPI22" s="5"/>
      <c r="GPJ22" s="5"/>
      <c r="GPK22" s="5"/>
      <c r="GPL22" s="5"/>
      <c r="GPM22" s="5"/>
      <c r="GPN22" s="5"/>
      <c r="GPO22" s="5"/>
      <c r="GPP22" s="5"/>
      <c r="GPQ22" s="5"/>
      <c r="GPR22" s="5"/>
      <c r="GPS22" s="5"/>
      <c r="GPT22" s="5"/>
      <c r="GPU22" s="5"/>
      <c r="GPV22" s="5"/>
      <c r="GPW22" s="5"/>
      <c r="GPX22" s="5"/>
      <c r="GPY22" s="5"/>
      <c r="GPZ22" s="5"/>
      <c r="GQA22" s="5"/>
      <c r="GQB22" s="5"/>
      <c r="GQC22" s="5"/>
      <c r="GQD22" s="5"/>
      <c r="GQE22" s="5"/>
      <c r="GQF22" s="5"/>
      <c r="GQG22" s="5"/>
      <c r="GQH22" s="5"/>
      <c r="GQI22" s="5"/>
      <c r="GQJ22" s="5"/>
      <c r="GQK22" s="5"/>
      <c r="GQL22" s="5"/>
      <c r="GQM22" s="5"/>
      <c r="GQN22" s="5"/>
      <c r="GQO22" s="5"/>
      <c r="GQP22" s="5"/>
      <c r="GQQ22" s="5"/>
      <c r="GQR22" s="5"/>
      <c r="GQS22" s="5"/>
      <c r="GQT22" s="5"/>
      <c r="GQU22" s="5"/>
      <c r="GQV22" s="5"/>
      <c r="GQW22" s="5"/>
      <c r="GQX22" s="5"/>
      <c r="GQY22" s="5"/>
      <c r="GQZ22" s="5"/>
      <c r="GRA22" s="5"/>
      <c r="GRB22" s="5"/>
      <c r="GRC22" s="5"/>
      <c r="GRD22" s="5"/>
      <c r="GRE22" s="5"/>
      <c r="GRF22" s="5"/>
      <c r="GRG22" s="5"/>
      <c r="GRH22" s="5"/>
      <c r="GRI22" s="5"/>
      <c r="GRJ22" s="5"/>
      <c r="GRK22" s="5"/>
      <c r="GRL22" s="5"/>
      <c r="GRM22" s="5"/>
      <c r="GRN22" s="5"/>
      <c r="GRO22" s="5"/>
      <c r="GRP22" s="5"/>
      <c r="GRQ22" s="5"/>
      <c r="GRR22" s="5"/>
      <c r="GRS22" s="5"/>
      <c r="GRT22" s="5"/>
      <c r="GRU22" s="5"/>
      <c r="GRV22" s="5"/>
      <c r="GRW22" s="5"/>
      <c r="GRX22" s="5"/>
      <c r="GRY22" s="5"/>
      <c r="GRZ22" s="5"/>
      <c r="GSA22" s="5"/>
      <c r="GSB22" s="5"/>
      <c r="GSC22" s="5"/>
      <c r="GSD22" s="5"/>
      <c r="GSE22" s="5"/>
      <c r="GSF22" s="5"/>
      <c r="GSG22" s="5"/>
      <c r="GSH22" s="5"/>
      <c r="GSI22" s="5"/>
      <c r="GSJ22" s="5"/>
      <c r="GSK22" s="5"/>
      <c r="GSL22" s="5"/>
      <c r="GSM22" s="5"/>
      <c r="GSN22" s="5"/>
      <c r="GSO22" s="5"/>
      <c r="GSP22" s="5"/>
      <c r="GSQ22" s="5"/>
      <c r="GSR22" s="5"/>
      <c r="GSS22" s="5"/>
      <c r="GST22" s="5"/>
      <c r="GSU22" s="5"/>
      <c r="GSV22" s="5"/>
      <c r="GSW22" s="5"/>
      <c r="GSX22" s="5"/>
      <c r="GSY22" s="5"/>
      <c r="GSZ22" s="5"/>
      <c r="GTA22" s="5"/>
      <c r="GTB22" s="5"/>
      <c r="GTC22" s="5"/>
      <c r="GTD22" s="5"/>
      <c r="GTE22" s="5"/>
      <c r="GTF22" s="5"/>
      <c r="GTG22" s="5"/>
      <c r="GTH22" s="5"/>
      <c r="GTI22" s="5"/>
      <c r="GTJ22" s="5"/>
      <c r="GTK22" s="5"/>
      <c r="GTL22" s="5"/>
      <c r="GTM22" s="5"/>
      <c r="GTN22" s="5"/>
      <c r="GTO22" s="5"/>
      <c r="GTP22" s="5"/>
      <c r="GTQ22" s="5"/>
      <c r="GTR22" s="5"/>
      <c r="GTS22" s="5"/>
      <c r="GTT22" s="5"/>
      <c r="GTU22" s="5"/>
      <c r="GTV22" s="5"/>
      <c r="GTW22" s="5"/>
      <c r="GTX22" s="5"/>
      <c r="GTY22" s="5"/>
      <c r="GTZ22" s="5"/>
      <c r="GUA22" s="5"/>
      <c r="GUB22" s="5"/>
      <c r="GUC22" s="5"/>
      <c r="GUD22" s="5"/>
      <c r="GUE22" s="5"/>
      <c r="GUF22" s="5"/>
      <c r="GUG22" s="5"/>
      <c r="GUH22" s="5"/>
      <c r="GUI22" s="5"/>
      <c r="GUJ22" s="5"/>
      <c r="GUK22" s="5"/>
      <c r="GUL22" s="5"/>
      <c r="GUM22" s="5"/>
      <c r="GUN22" s="5"/>
      <c r="GUO22" s="5"/>
      <c r="GUP22" s="5"/>
      <c r="GUQ22" s="5"/>
      <c r="GUR22" s="5"/>
      <c r="GUS22" s="5"/>
      <c r="GUT22" s="5"/>
      <c r="GUU22" s="5"/>
      <c r="GUV22" s="5"/>
      <c r="GUW22" s="5"/>
      <c r="GUX22" s="5"/>
      <c r="GUY22" s="5"/>
      <c r="GUZ22" s="5"/>
      <c r="GVA22" s="5"/>
      <c r="GVB22" s="5"/>
      <c r="GVC22" s="5"/>
      <c r="GVD22" s="5"/>
      <c r="GVE22" s="5"/>
      <c r="GVF22" s="5"/>
      <c r="GVG22" s="5"/>
      <c r="GVH22" s="5"/>
      <c r="GVI22" s="5"/>
      <c r="GVJ22" s="5"/>
      <c r="GVK22" s="5"/>
      <c r="GVL22" s="5"/>
      <c r="GVM22" s="5"/>
      <c r="GVN22" s="5"/>
      <c r="GVO22" s="5"/>
      <c r="GVP22" s="5"/>
      <c r="GVQ22" s="5"/>
      <c r="GVR22" s="5"/>
      <c r="GVS22" s="5"/>
      <c r="GVT22" s="5"/>
      <c r="GVU22" s="5"/>
      <c r="GVV22" s="5"/>
      <c r="GVW22" s="5"/>
      <c r="GVX22" s="5"/>
      <c r="GVY22" s="5"/>
      <c r="GVZ22" s="5"/>
      <c r="GWA22" s="5"/>
      <c r="GWB22" s="5"/>
      <c r="GWC22" s="5"/>
      <c r="GWD22" s="5"/>
      <c r="GWE22" s="5"/>
      <c r="GWF22" s="5"/>
      <c r="GWG22" s="5"/>
      <c r="GWH22" s="5"/>
      <c r="GWI22" s="5"/>
      <c r="GWJ22" s="5"/>
      <c r="GWK22" s="5"/>
      <c r="GWL22" s="5"/>
      <c r="GWM22" s="5"/>
      <c r="GWN22" s="5"/>
      <c r="GWO22" s="5"/>
      <c r="GWP22" s="5"/>
      <c r="GWQ22" s="5"/>
      <c r="GWR22" s="5"/>
      <c r="GWS22" s="5"/>
      <c r="GWT22" s="5"/>
      <c r="GWU22" s="5"/>
      <c r="GWV22" s="5"/>
      <c r="GWW22" s="5"/>
      <c r="GWX22" s="5"/>
      <c r="GWY22" s="5"/>
      <c r="GWZ22" s="5"/>
      <c r="GXA22" s="5"/>
      <c r="GXB22" s="5"/>
      <c r="GXC22" s="5"/>
      <c r="GXD22" s="5"/>
      <c r="GXE22" s="5"/>
      <c r="GXF22" s="5"/>
      <c r="GXG22" s="5"/>
      <c r="GXH22" s="5"/>
      <c r="GXI22" s="5"/>
      <c r="GXJ22" s="5"/>
      <c r="GXK22" s="5"/>
      <c r="GXL22" s="5"/>
      <c r="GXM22" s="5"/>
      <c r="GXN22" s="5"/>
      <c r="GXO22" s="5"/>
      <c r="GXP22" s="5"/>
      <c r="GXQ22" s="5"/>
      <c r="GXR22" s="5"/>
      <c r="GXS22" s="5"/>
      <c r="GXT22" s="5"/>
      <c r="GXU22" s="5"/>
      <c r="GXV22" s="5"/>
      <c r="GXW22" s="5"/>
      <c r="GXX22" s="5"/>
      <c r="GXY22" s="5"/>
      <c r="GXZ22" s="5"/>
      <c r="GYA22" s="5"/>
      <c r="GYB22" s="5"/>
      <c r="GYC22" s="5"/>
      <c r="GYD22" s="5"/>
      <c r="GYE22" s="5"/>
      <c r="GYF22" s="5"/>
      <c r="GYG22" s="5"/>
      <c r="GYH22" s="5"/>
      <c r="GYI22" s="5"/>
      <c r="GYJ22" s="5"/>
      <c r="GYK22" s="5"/>
      <c r="GYL22" s="5"/>
      <c r="GYM22" s="5"/>
      <c r="GYN22" s="5"/>
      <c r="GYO22" s="5"/>
      <c r="GYP22" s="5"/>
      <c r="GYQ22" s="5"/>
      <c r="GYR22" s="5"/>
      <c r="GYS22" s="5"/>
      <c r="GYT22" s="5"/>
      <c r="GYU22" s="5"/>
      <c r="GYV22" s="5"/>
      <c r="GYW22" s="5"/>
      <c r="GYX22" s="5"/>
      <c r="GYY22" s="5"/>
      <c r="GYZ22" s="5"/>
      <c r="GZA22" s="5"/>
      <c r="GZB22" s="5"/>
      <c r="GZC22" s="5"/>
      <c r="GZD22" s="5"/>
      <c r="GZE22" s="5"/>
      <c r="GZF22" s="5"/>
      <c r="GZG22" s="5"/>
      <c r="GZH22" s="5"/>
      <c r="GZI22" s="5"/>
      <c r="GZJ22" s="5"/>
      <c r="GZK22" s="5"/>
      <c r="GZL22" s="5"/>
      <c r="GZM22" s="5"/>
      <c r="GZN22" s="5"/>
      <c r="GZO22" s="5"/>
      <c r="GZP22" s="5"/>
      <c r="GZQ22" s="5"/>
      <c r="GZR22" s="5"/>
      <c r="GZS22" s="5"/>
      <c r="GZT22" s="5"/>
      <c r="GZU22" s="5"/>
      <c r="GZV22" s="5"/>
      <c r="GZW22" s="5"/>
      <c r="GZX22" s="5"/>
      <c r="GZY22" s="5"/>
      <c r="GZZ22" s="5"/>
      <c r="HAA22" s="5"/>
      <c r="HAB22" s="5"/>
      <c r="HAC22" s="5"/>
      <c r="HAD22" s="5"/>
      <c r="HAE22" s="5"/>
      <c r="HAF22" s="5"/>
      <c r="HAG22" s="5"/>
      <c r="HAH22" s="5"/>
      <c r="HAI22" s="5"/>
      <c r="HAJ22" s="5"/>
      <c r="HAK22" s="5"/>
      <c r="HAL22" s="5"/>
      <c r="HAM22" s="5"/>
      <c r="HAN22" s="5"/>
      <c r="HAO22" s="5"/>
      <c r="HAP22" s="5"/>
      <c r="HAQ22" s="5"/>
      <c r="HAR22" s="5"/>
      <c r="HAS22" s="5"/>
      <c r="HAT22" s="5"/>
      <c r="HAU22" s="5"/>
      <c r="HAV22" s="5"/>
      <c r="HAW22" s="5"/>
      <c r="HAX22" s="5"/>
      <c r="HAY22" s="5"/>
      <c r="HAZ22" s="5"/>
      <c r="HBA22" s="5"/>
      <c r="HBB22" s="5"/>
      <c r="HBC22" s="5"/>
      <c r="HBD22" s="5"/>
      <c r="HBE22" s="5"/>
      <c r="HBF22" s="5"/>
      <c r="HBG22" s="5"/>
      <c r="HBH22" s="5"/>
      <c r="HBI22" s="5"/>
      <c r="HBJ22" s="5"/>
      <c r="HBK22" s="5"/>
      <c r="HBL22" s="5"/>
      <c r="HBM22" s="5"/>
      <c r="HBN22" s="5"/>
      <c r="HBO22" s="5"/>
      <c r="HBP22" s="5"/>
      <c r="HBQ22" s="5"/>
      <c r="HBR22" s="5"/>
      <c r="HBS22" s="5"/>
      <c r="HBT22" s="5"/>
      <c r="HBU22" s="5"/>
      <c r="HBV22" s="5"/>
      <c r="HBW22" s="5"/>
      <c r="HBX22" s="5"/>
      <c r="HBY22" s="5"/>
      <c r="HBZ22" s="5"/>
      <c r="HCA22" s="5"/>
      <c r="HCB22" s="5"/>
      <c r="HCC22" s="5"/>
      <c r="HCD22" s="5"/>
      <c r="HCE22" s="5"/>
      <c r="HCF22" s="5"/>
      <c r="HCG22" s="5"/>
      <c r="HCH22" s="5"/>
      <c r="HCI22" s="5"/>
      <c r="HCJ22" s="5"/>
      <c r="HCK22" s="5"/>
      <c r="HCL22" s="5"/>
      <c r="HCM22" s="5"/>
      <c r="HCN22" s="5"/>
      <c r="HCO22" s="5"/>
      <c r="HCP22" s="5"/>
      <c r="HCQ22" s="5"/>
      <c r="HCR22" s="5"/>
      <c r="HCS22" s="5"/>
      <c r="HCT22" s="5"/>
      <c r="HCU22" s="5"/>
      <c r="HCV22" s="5"/>
      <c r="HCW22" s="5"/>
      <c r="HCX22" s="5"/>
      <c r="HCY22" s="5"/>
      <c r="HCZ22" s="5"/>
      <c r="HDA22" s="5"/>
      <c r="HDB22" s="5"/>
      <c r="HDC22" s="5"/>
      <c r="HDD22" s="5"/>
      <c r="HDE22" s="5"/>
      <c r="HDF22" s="5"/>
      <c r="HDG22" s="5"/>
      <c r="HDH22" s="5"/>
      <c r="HDI22" s="5"/>
      <c r="HDJ22" s="5"/>
      <c r="HDK22" s="5"/>
      <c r="HDL22" s="5"/>
      <c r="HDM22" s="5"/>
      <c r="HDN22" s="5"/>
      <c r="HDO22" s="5"/>
      <c r="HDP22" s="5"/>
      <c r="HDQ22" s="5"/>
      <c r="HDR22" s="5"/>
      <c r="HDS22" s="5"/>
      <c r="HDT22" s="5"/>
      <c r="HDU22" s="5"/>
      <c r="HDV22" s="5"/>
      <c r="HDW22" s="5"/>
      <c r="HDX22" s="5"/>
      <c r="HDY22" s="5"/>
      <c r="HDZ22" s="5"/>
      <c r="HEA22" s="5"/>
      <c r="HEB22" s="5"/>
      <c r="HEC22" s="5"/>
      <c r="HED22" s="5"/>
      <c r="HEE22" s="5"/>
      <c r="HEF22" s="5"/>
      <c r="HEG22" s="5"/>
      <c r="HEH22" s="5"/>
      <c r="HEI22" s="5"/>
      <c r="HEJ22" s="5"/>
      <c r="HEK22" s="5"/>
      <c r="HEL22" s="5"/>
      <c r="HEM22" s="5"/>
      <c r="HEN22" s="5"/>
      <c r="HEO22" s="5"/>
      <c r="HEP22" s="5"/>
      <c r="HEQ22" s="5"/>
      <c r="HER22" s="5"/>
      <c r="HES22" s="5"/>
      <c r="HET22" s="5"/>
      <c r="HEU22" s="5"/>
      <c r="HEV22" s="5"/>
      <c r="HEW22" s="5"/>
      <c r="HEX22" s="5"/>
      <c r="HEY22" s="5"/>
      <c r="HEZ22" s="5"/>
      <c r="HFA22" s="5"/>
      <c r="HFB22" s="5"/>
      <c r="HFC22" s="5"/>
      <c r="HFD22" s="5"/>
      <c r="HFE22" s="5"/>
      <c r="HFF22" s="5"/>
      <c r="HFG22" s="5"/>
      <c r="HFH22" s="5"/>
      <c r="HFI22" s="5"/>
      <c r="HFJ22" s="5"/>
      <c r="HFK22" s="5"/>
      <c r="HFL22" s="5"/>
      <c r="HFM22" s="5"/>
      <c r="HFN22" s="5"/>
      <c r="HFO22" s="5"/>
      <c r="HFP22" s="5"/>
      <c r="HFQ22" s="5"/>
      <c r="HFR22" s="5"/>
      <c r="HFS22" s="5"/>
      <c r="HFT22" s="5"/>
      <c r="HFU22" s="5"/>
      <c r="HFV22" s="5"/>
      <c r="HFW22" s="5"/>
      <c r="HFX22" s="5"/>
      <c r="HFY22" s="5"/>
      <c r="HFZ22" s="5"/>
      <c r="HGA22" s="5"/>
      <c r="HGB22" s="5"/>
      <c r="HGC22" s="5"/>
      <c r="HGD22" s="5"/>
      <c r="HGE22" s="5"/>
      <c r="HGF22" s="5"/>
      <c r="HGG22" s="5"/>
      <c r="HGH22" s="5"/>
      <c r="HGI22" s="5"/>
      <c r="HGJ22" s="5"/>
      <c r="HGK22" s="5"/>
      <c r="HGL22" s="5"/>
      <c r="HGM22" s="5"/>
      <c r="HGN22" s="5"/>
      <c r="HGO22" s="5"/>
      <c r="HGP22" s="5"/>
      <c r="HGQ22" s="5"/>
      <c r="HGR22" s="5"/>
      <c r="HGS22" s="5"/>
      <c r="HGT22" s="5"/>
      <c r="HGU22" s="5"/>
      <c r="HGV22" s="5"/>
      <c r="HGW22" s="5"/>
      <c r="HGX22" s="5"/>
      <c r="HGY22" s="5"/>
      <c r="HGZ22" s="5"/>
      <c r="HHA22" s="5"/>
      <c r="HHB22" s="5"/>
      <c r="HHC22" s="5"/>
      <c r="HHD22" s="5"/>
      <c r="HHE22" s="5"/>
      <c r="HHF22" s="5"/>
      <c r="HHG22" s="5"/>
      <c r="HHH22" s="5"/>
      <c r="HHI22" s="5"/>
      <c r="HHJ22" s="5"/>
      <c r="HHK22" s="5"/>
      <c r="HHL22" s="5"/>
      <c r="HHM22" s="5"/>
      <c r="HHN22" s="5"/>
      <c r="HHO22" s="5"/>
      <c r="HHP22" s="5"/>
      <c r="HHQ22" s="5"/>
      <c r="HHR22" s="5"/>
      <c r="HHS22" s="5"/>
      <c r="HHT22" s="5"/>
      <c r="HHU22" s="5"/>
      <c r="HHV22" s="5"/>
      <c r="HHW22" s="5"/>
      <c r="HHX22" s="5"/>
      <c r="HHY22" s="5"/>
      <c r="HHZ22" s="5"/>
      <c r="HIA22" s="5"/>
      <c r="HIB22" s="5"/>
      <c r="HIC22" s="5"/>
      <c r="HID22" s="5"/>
      <c r="HIE22" s="5"/>
      <c r="HIF22" s="5"/>
      <c r="HIG22" s="5"/>
      <c r="HIH22" s="5"/>
      <c r="HII22" s="5"/>
      <c r="HIJ22" s="5"/>
      <c r="HIK22" s="5"/>
      <c r="HIL22" s="5"/>
      <c r="HIM22" s="5"/>
      <c r="HIN22" s="5"/>
      <c r="HIO22" s="5"/>
      <c r="HIP22" s="5"/>
      <c r="HIQ22" s="5"/>
      <c r="HIR22" s="5"/>
      <c r="HIS22" s="5"/>
      <c r="HIT22" s="5"/>
      <c r="HIU22" s="5"/>
      <c r="HIV22" s="5"/>
      <c r="HIW22" s="5"/>
      <c r="HIX22" s="5"/>
      <c r="HIY22" s="5"/>
      <c r="HIZ22" s="5"/>
      <c r="HJA22" s="5"/>
      <c r="HJB22" s="5"/>
      <c r="HJC22" s="5"/>
      <c r="HJD22" s="5"/>
      <c r="HJE22" s="5"/>
      <c r="HJF22" s="5"/>
      <c r="HJG22" s="5"/>
      <c r="HJH22" s="5"/>
      <c r="HJI22" s="5"/>
      <c r="HJJ22" s="5"/>
      <c r="HJK22" s="5"/>
      <c r="HJL22" s="5"/>
      <c r="HJM22" s="5"/>
      <c r="HJN22" s="5"/>
      <c r="HJO22" s="5"/>
      <c r="HJP22" s="5"/>
      <c r="HJQ22" s="5"/>
      <c r="HJR22" s="5"/>
      <c r="HJS22" s="5"/>
      <c r="HJT22" s="5"/>
      <c r="HJU22" s="5"/>
      <c r="HJV22" s="5"/>
      <c r="HJW22" s="5"/>
      <c r="HJX22" s="5"/>
      <c r="HJY22" s="5"/>
      <c r="HJZ22" s="5"/>
      <c r="HKA22" s="5"/>
      <c r="HKB22" s="5"/>
      <c r="HKC22" s="5"/>
      <c r="HKD22" s="5"/>
      <c r="HKE22" s="5"/>
      <c r="HKF22" s="5"/>
      <c r="HKG22" s="5"/>
      <c r="HKH22" s="5"/>
      <c r="HKI22" s="5"/>
      <c r="HKJ22" s="5"/>
      <c r="HKK22" s="5"/>
      <c r="HKL22" s="5"/>
      <c r="HKM22" s="5"/>
      <c r="HKN22" s="5"/>
      <c r="HKO22" s="5"/>
      <c r="HKP22" s="5"/>
      <c r="HKQ22" s="5"/>
      <c r="HKR22" s="5"/>
      <c r="HKS22" s="5"/>
      <c r="HKT22" s="5"/>
      <c r="HKU22" s="5"/>
      <c r="HKV22" s="5"/>
      <c r="HKW22" s="5"/>
      <c r="HKX22" s="5"/>
      <c r="HKY22" s="5"/>
      <c r="HKZ22" s="5"/>
      <c r="HLA22" s="5"/>
      <c r="HLB22" s="5"/>
      <c r="HLC22" s="5"/>
      <c r="HLD22" s="5"/>
      <c r="HLE22" s="5"/>
      <c r="HLF22" s="5"/>
      <c r="HLG22" s="5"/>
      <c r="HLH22" s="5"/>
      <c r="HLI22" s="5"/>
      <c r="HLJ22" s="5"/>
      <c r="HLK22" s="5"/>
      <c r="HLL22" s="5"/>
      <c r="HLM22" s="5"/>
      <c r="HLN22" s="5"/>
      <c r="HLO22" s="5"/>
      <c r="HLP22" s="5"/>
      <c r="HLQ22" s="5"/>
      <c r="HLR22" s="5"/>
      <c r="HLS22" s="5"/>
      <c r="HLT22" s="5"/>
      <c r="HLU22" s="5"/>
      <c r="HLV22" s="5"/>
      <c r="HLW22" s="5"/>
      <c r="HLX22" s="5"/>
      <c r="HLY22" s="5"/>
      <c r="HLZ22" s="5"/>
      <c r="HMA22" s="5"/>
      <c r="HMB22" s="5"/>
      <c r="HMC22" s="5"/>
      <c r="HMD22" s="5"/>
      <c r="HME22" s="5"/>
      <c r="HMF22" s="5"/>
      <c r="HMG22" s="5"/>
      <c r="HMH22" s="5"/>
      <c r="HMI22" s="5"/>
      <c r="HMJ22" s="5"/>
      <c r="HMK22" s="5"/>
      <c r="HML22" s="5"/>
      <c r="HMM22" s="5"/>
      <c r="HMN22" s="5"/>
      <c r="HMO22" s="5"/>
      <c r="HMP22" s="5"/>
      <c r="HMQ22" s="5"/>
      <c r="HMR22" s="5"/>
      <c r="HMS22" s="5"/>
      <c r="HMT22" s="5"/>
      <c r="HMU22" s="5"/>
      <c r="HMV22" s="5"/>
      <c r="HMW22" s="5"/>
      <c r="HMX22" s="5"/>
      <c r="HMY22" s="5"/>
      <c r="HMZ22" s="5"/>
      <c r="HNA22" s="5"/>
      <c r="HNB22" s="5"/>
      <c r="HNC22" s="5"/>
      <c r="HND22" s="5"/>
      <c r="HNE22" s="5"/>
      <c r="HNF22" s="5"/>
      <c r="HNG22" s="5"/>
      <c r="HNH22" s="5"/>
      <c r="HNI22" s="5"/>
      <c r="HNJ22" s="5"/>
      <c r="HNK22" s="5"/>
      <c r="HNL22" s="5"/>
      <c r="HNM22" s="5"/>
      <c r="HNN22" s="5"/>
      <c r="HNO22" s="5"/>
      <c r="HNP22" s="5"/>
      <c r="HNQ22" s="5"/>
      <c r="HNR22" s="5"/>
      <c r="HNS22" s="5"/>
      <c r="HNT22" s="5"/>
      <c r="HNU22" s="5"/>
      <c r="HNV22" s="5"/>
      <c r="HNW22" s="5"/>
      <c r="HNX22" s="5"/>
      <c r="HNY22" s="5"/>
      <c r="HNZ22" s="5"/>
      <c r="HOA22" s="5"/>
      <c r="HOB22" s="5"/>
      <c r="HOC22" s="5"/>
      <c r="HOD22" s="5"/>
      <c r="HOE22" s="5"/>
      <c r="HOF22" s="5"/>
      <c r="HOG22" s="5"/>
      <c r="HOH22" s="5"/>
      <c r="HOI22" s="5"/>
      <c r="HOJ22" s="5"/>
      <c r="HOK22" s="5"/>
      <c r="HOL22" s="5"/>
      <c r="HOM22" s="5"/>
      <c r="HON22" s="5"/>
      <c r="HOO22" s="5"/>
      <c r="HOP22" s="5"/>
      <c r="HOQ22" s="5"/>
      <c r="HOR22" s="5"/>
      <c r="HOS22" s="5"/>
      <c r="HOT22" s="5"/>
      <c r="HOU22" s="5"/>
      <c r="HOV22" s="5"/>
      <c r="HOW22" s="5"/>
      <c r="HOX22" s="5"/>
      <c r="HOY22" s="5"/>
      <c r="HOZ22" s="5"/>
      <c r="HPA22" s="5"/>
      <c r="HPB22" s="5"/>
      <c r="HPC22" s="5"/>
      <c r="HPD22" s="5"/>
      <c r="HPE22" s="5"/>
      <c r="HPF22" s="5"/>
      <c r="HPG22" s="5"/>
      <c r="HPH22" s="5"/>
      <c r="HPI22" s="5"/>
      <c r="HPJ22" s="5"/>
      <c r="HPK22" s="5"/>
      <c r="HPL22" s="5"/>
      <c r="HPM22" s="5"/>
      <c r="HPN22" s="5"/>
      <c r="HPO22" s="5"/>
      <c r="HPP22" s="5"/>
      <c r="HPQ22" s="5"/>
      <c r="HPR22" s="5"/>
      <c r="HPS22" s="5"/>
      <c r="HPT22" s="5"/>
      <c r="HPU22" s="5"/>
      <c r="HPV22" s="5"/>
      <c r="HPW22" s="5"/>
      <c r="HPX22" s="5"/>
      <c r="HPY22" s="5"/>
      <c r="HPZ22" s="5"/>
      <c r="HQA22" s="5"/>
      <c r="HQB22" s="5"/>
      <c r="HQC22" s="5"/>
      <c r="HQD22" s="5"/>
      <c r="HQE22" s="5"/>
      <c r="HQF22" s="5"/>
      <c r="HQG22" s="5"/>
      <c r="HQH22" s="5"/>
      <c r="HQI22" s="5"/>
      <c r="HQJ22" s="5"/>
      <c r="HQK22" s="5"/>
      <c r="HQL22" s="5"/>
      <c r="HQM22" s="5"/>
      <c r="HQN22" s="5"/>
      <c r="HQO22" s="5"/>
      <c r="HQP22" s="5"/>
      <c r="HQQ22" s="5"/>
      <c r="HQR22" s="5"/>
      <c r="HQS22" s="5"/>
      <c r="HQT22" s="5"/>
      <c r="HQU22" s="5"/>
      <c r="HQV22" s="5"/>
      <c r="HQW22" s="5"/>
      <c r="HQX22" s="5"/>
      <c r="HQY22" s="5"/>
      <c r="HQZ22" s="5"/>
      <c r="HRA22" s="5"/>
      <c r="HRB22" s="5"/>
      <c r="HRC22" s="5"/>
      <c r="HRD22" s="5"/>
      <c r="HRE22" s="5"/>
      <c r="HRF22" s="5"/>
      <c r="HRG22" s="5"/>
      <c r="HRH22" s="5"/>
      <c r="HRI22" s="5"/>
      <c r="HRJ22" s="5"/>
      <c r="HRK22" s="5"/>
      <c r="HRL22" s="5"/>
      <c r="HRM22" s="5"/>
      <c r="HRN22" s="5"/>
      <c r="HRO22" s="5"/>
      <c r="HRP22" s="5"/>
      <c r="HRQ22" s="5"/>
      <c r="HRR22" s="5"/>
      <c r="HRS22" s="5"/>
      <c r="HRT22" s="5"/>
      <c r="HRU22" s="5"/>
      <c r="HRV22" s="5"/>
      <c r="HRW22" s="5"/>
      <c r="HRX22" s="5"/>
      <c r="HRY22" s="5"/>
      <c r="HRZ22" s="5"/>
      <c r="HSA22" s="5"/>
      <c r="HSB22" s="5"/>
      <c r="HSC22" s="5"/>
      <c r="HSD22" s="5"/>
      <c r="HSE22" s="5"/>
      <c r="HSF22" s="5"/>
      <c r="HSG22" s="5"/>
      <c r="HSH22" s="5"/>
      <c r="HSI22" s="5"/>
      <c r="HSJ22" s="5"/>
      <c r="HSK22" s="5"/>
      <c r="HSL22" s="5"/>
      <c r="HSM22" s="5"/>
      <c r="HSN22" s="5"/>
      <c r="HSO22" s="5"/>
      <c r="HSP22" s="5"/>
      <c r="HSQ22" s="5"/>
      <c r="HSR22" s="5"/>
      <c r="HSS22" s="5"/>
      <c r="HST22" s="5"/>
      <c r="HSU22" s="5"/>
      <c r="HSV22" s="5"/>
      <c r="HSW22" s="5"/>
      <c r="HSX22" s="5"/>
      <c r="HSY22" s="5"/>
      <c r="HSZ22" s="5"/>
      <c r="HTA22" s="5"/>
      <c r="HTB22" s="5"/>
      <c r="HTC22" s="5"/>
      <c r="HTD22" s="5"/>
      <c r="HTE22" s="5"/>
      <c r="HTF22" s="5"/>
      <c r="HTG22" s="5"/>
      <c r="HTH22" s="5"/>
      <c r="HTI22" s="5"/>
      <c r="HTJ22" s="5"/>
      <c r="HTK22" s="5"/>
      <c r="HTL22" s="5"/>
      <c r="HTM22" s="5"/>
      <c r="HTN22" s="5"/>
      <c r="HTO22" s="5"/>
      <c r="HTP22" s="5"/>
      <c r="HTQ22" s="5"/>
      <c r="HTR22" s="5"/>
      <c r="HTS22" s="5"/>
      <c r="HTT22" s="5"/>
      <c r="HTU22" s="5"/>
      <c r="HTV22" s="5"/>
      <c r="HTW22" s="5"/>
      <c r="HTX22" s="5"/>
      <c r="HTY22" s="5"/>
      <c r="HTZ22" s="5"/>
      <c r="HUA22" s="5"/>
      <c r="HUB22" s="5"/>
      <c r="HUC22" s="5"/>
      <c r="HUD22" s="5"/>
      <c r="HUE22" s="5"/>
      <c r="HUF22" s="5"/>
      <c r="HUG22" s="5"/>
      <c r="HUH22" s="5"/>
      <c r="HUI22" s="5"/>
      <c r="HUJ22" s="5"/>
      <c r="HUK22" s="5"/>
      <c r="HUL22" s="5"/>
      <c r="HUM22" s="5"/>
      <c r="HUN22" s="5"/>
      <c r="HUO22" s="5"/>
      <c r="HUP22" s="5"/>
      <c r="HUQ22" s="5"/>
      <c r="HUR22" s="5"/>
      <c r="HUS22" s="5"/>
      <c r="HUT22" s="5"/>
      <c r="HUU22" s="5"/>
      <c r="HUV22" s="5"/>
      <c r="HUW22" s="5"/>
      <c r="HUX22" s="5"/>
      <c r="HUY22" s="5"/>
      <c r="HUZ22" s="5"/>
      <c r="HVA22" s="5"/>
      <c r="HVB22" s="5"/>
      <c r="HVC22" s="5"/>
      <c r="HVD22" s="5"/>
      <c r="HVE22" s="5"/>
      <c r="HVF22" s="5"/>
      <c r="HVG22" s="5"/>
      <c r="HVH22" s="5"/>
      <c r="HVI22" s="5"/>
      <c r="HVJ22" s="5"/>
      <c r="HVK22" s="5"/>
      <c r="HVL22" s="5"/>
      <c r="HVM22" s="5"/>
      <c r="HVN22" s="5"/>
      <c r="HVO22" s="5"/>
      <c r="HVP22" s="5"/>
      <c r="HVQ22" s="5"/>
      <c r="HVR22" s="5"/>
      <c r="HVS22" s="5"/>
      <c r="HVT22" s="5"/>
      <c r="HVU22" s="5"/>
      <c r="HVV22" s="5"/>
      <c r="HVW22" s="5"/>
      <c r="HVX22" s="5"/>
      <c r="HVY22" s="5"/>
      <c r="HVZ22" s="5"/>
      <c r="HWA22" s="5"/>
      <c r="HWB22" s="5"/>
      <c r="HWC22" s="5"/>
      <c r="HWD22" s="5"/>
      <c r="HWE22" s="5"/>
      <c r="HWF22" s="5"/>
      <c r="HWG22" s="5"/>
      <c r="HWH22" s="5"/>
      <c r="HWI22" s="5"/>
      <c r="HWJ22" s="5"/>
      <c r="HWK22" s="5"/>
      <c r="HWL22" s="5"/>
      <c r="HWM22" s="5"/>
      <c r="HWN22" s="5"/>
      <c r="HWO22" s="5"/>
      <c r="HWP22" s="5"/>
      <c r="HWQ22" s="5"/>
      <c r="HWR22" s="5"/>
      <c r="HWS22" s="5"/>
      <c r="HWT22" s="5"/>
      <c r="HWU22" s="5"/>
      <c r="HWV22" s="5"/>
      <c r="HWW22" s="5"/>
      <c r="HWX22" s="5"/>
      <c r="HWY22" s="5"/>
      <c r="HWZ22" s="5"/>
      <c r="HXA22" s="5"/>
      <c r="HXB22" s="5"/>
      <c r="HXC22" s="5"/>
      <c r="HXD22" s="5"/>
      <c r="HXE22" s="5"/>
      <c r="HXF22" s="5"/>
      <c r="HXG22" s="5"/>
      <c r="HXH22" s="5"/>
      <c r="HXI22" s="5"/>
      <c r="HXJ22" s="5"/>
      <c r="HXK22" s="5"/>
      <c r="HXL22" s="5"/>
      <c r="HXM22" s="5"/>
      <c r="HXN22" s="5"/>
      <c r="HXO22" s="5"/>
      <c r="HXP22" s="5"/>
      <c r="HXQ22" s="5"/>
      <c r="HXR22" s="5"/>
      <c r="HXS22" s="5"/>
      <c r="HXT22" s="5"/>
      <c r="HXU22" s="5"/>
      <c r="HXV22" s="5"/>
      <c r="HXW22" s="5"/>
      <c r="HXX22" s="5"/>
      <c r="HXY22" s="5"/>
      <c r="HXZ22" s="5"/>
      <c r="HYA22" s="5"/>
      <c r="HYB22" s="5"/>
      <c r="HYC22" s="5"/>
      <c r="HYD22" s="5"/>
      <c r="HYE22" s="5"/>
      <c r="HYF22" s="5"/>
      <c r="HYG22" s="5"/>
      <c r="HYH22" s="5"/>
      <c r="HYI22" s="5"/>
      <c r="HYJ22" s="5"/>
      <c r="HYK22" s="5"/>
      <c r="HYL22" s="5"/>
      <c r="HYM22" s="5"/>
      <c r="HYN22" s="5"/>
      <c r="HYO22" s="5"/>
      <c r="HYP22" s="5"/>
      <c r="HYQ22" s="5"/>
      <c r="HYR22" s="5"/>
      <c r="HYS22" s="5"/>
      <c r="HYT22" s="5"/>
      <c r="HYU22" s="5"/>
      <c r="HYV22" s="5"/>
      <c r="HYW22" s="5"/>
      <c r="HYX22" s="5"/>
      <c r="HYY22" s="5"/>
      <c r="HYZ22" s="5"/>
      <c r="HZA22" s="5"/>
      <c r="HZB22" s="5"/>
      <c r="HZC22" s="5"/>
      <c r="HZD22" s="5"/>
      <c r="HZE22" s="5"/>
      <c r="HZF22" s="5"/>
      <c r="HZG22" s="5"/>
      <c r="HZH22" s="5"/>
      <c r="HZI22" s="5"/>
      <c r="HZJ22" s="5"/>
      <c r="HZK22" s="5"/>
      <c r="HZL22" s="5"/>
      <c r="HZM22" s="5"/>
      <c r="HZN22" s="5"/>
      <c r="HZO22" s="5"/>
      <c r="HZP22" s="5"/>
      <c r="HZQ22" s="5"/>
      <c r="HZR22" s="5"/>
      <c r="HZS22" s="5"/>
      <c r="HZT22" s="5"/>
      <c r="HZU22" s="5"/>
      <c r="HZV22" s="5"/>
      <c r="HZW22" s="5"/>
      <c r="HZX22" s="5"/>
      <c r="HZY22" s="5"/>
      <c r="HZZ22" s="5"/>
      <c r="IAA22" s="5"/>
      <c r="IAB22" s="5"/>
      <c r="IAC22" s="5"/>
      <c r="IAD22" s="5"/>
      <c r="IAE22" s="5"/>
      <c r="IAF22" s="5"/>
      <c r="IAG22" s="5"/>
      <c r="IAH22" s="5"/>
      <c r="IAI22" s="5"/>
      <c r="IAJ22" s="5"/>
      <c r="IAK22" s="5"/>
      <c r="IAL22" s="5"/>
      <c r="IAM22" s="5"/>
      <c r="IAN22" s="5"/>
      <c r="IAO22" s="5"/>
      <c r="IAP22" s="5"/>
      <c r="IAQ22" s="5"/>
      <c r="IAR22" s="5"/>
      <c r="IAS22" s="5"/>
      <c r="IAT22" s="5"/>
      <c r="IAU22" s="5"/>
      <c r="IAV22" s="5"/>
      <c r="IAW22" s="5"/>
      <c r="IAX22" s="5"/>
      <c r="IAY22" s="5"/>
      <c r="IAZ22" s="5"/>
      <c r="IBA22" s="5"/>
      <c r="IBB22" s="5"/>
      <c r="IBC22" s="5"/>
      <c r="IBD22" s="5"/>
      <c r="IBE22" s="5"/>
      <c r="IBF22" s="5"/>
      <c r="IBG22" s="5"/>
      <c r="IBH22" s="5"/>
      <c r="IBI22" s="5"/>
      <c r="IBJ22" s="5"/>
      <c r="IBK22" s="5"/>
      <c r="IBL22" s="5"/>
      <c r="IBM22" s="5"/>
      <c r="IBN22" s="5"/>
      <c r="IBO22" s="5"/>
      <c r="IBP22" s="5"/>
      <c r="IBQ22" s="5"/>
      <c r="IBR22" s="5"/>
      <c r="IBS22" s="5"/>
      <c r="IBT22" s="5"/>
      <c r="IBU22" s="5"/>
      <c r="IBV22" s="5"/>
      <c r="IBW22" s="5"/>
      <c r="IBX22" s="5"/>
      <c r="IBY22" s="5"/>
      <c r="IBZ22" s="5"/>
      <c r="ICA22" s="5"/>
      <c r="ICB22" s="5"/>
      <c r="ICC22" s="5"/>
      <c r="ICD22" s="5"/>
      <c r="ICE22" s="5"/>
      <c r="ICF22" s="5"/>
      <c r="ICG22" s="5"/>
      <c r="ICH22" s="5"/>
      <c r="ICI22" s="5"/>
      <c r="ICJ22" s="5"/>
      <c r="ICK22" s="5"/>
      <c r="ICL22" s="5"/>
      <c r="ICM22" s="5"/>
      <c r="ICN22" s="5"/>
      <c r="ICO22" s="5"/>
      <c r="ICP22" s="5"/>
      <c r="ICQ22" s="5"/>
      <c r="ICR22" s="5"/>
      <c r="ICS22" s="5"/>
      <c r="ICT22" s="5"/>
      <c r="ICU22" s="5"/>
      <c r="ICV22" s="5"/>
      <c r="ICW22" s="5"/>
      <c r="ICX22" s="5"/>
      <c r="ICY22" s="5"/>
      <c r="ICZ22" s="5"/>
      <c r="IDA22" s="5"/>
      <c r="IDB22" s="5"/>
      <c r="IDC22" s="5"/>
      <c r="IDD22" s="5"/>
      <c r="IDE22" s="5"/>
      <c r="IDF22" s="5"/>
      <c r="IDG22" s="5"/>
      <c r="IDH22" s="5"/>
      <c r="IDI22" s="5"/>
      <c r="IDJ22" s="5"/>
      <c r="IDK22" s="5"/>
      <c r="IDL22" s="5"/>
      <c r="IDM22" s="5"/>
      <c r="IDN22" s="5"/>
      <c r="IDO22" s="5"/>
      <c r="IDP22" s="5"/>
      <c r="IDQ22" s="5"/>
      <c r="IDR22" s="5"/>
      <c r="IDS22" s="5"/>
      <c r="IDT22" s="5"/>
      <c r="IDU22" s="5"/>
      <c r="IDV22" s="5"/>
      <c r="IDW22" s="5"/>
      <c r="IDX22" s="5"/>
      <c r="IDY22" s="5"/>
      <c r="IDZ22" s="5"/>
      <c r="IEA22" s="5"/>
      <c r="IEB22" s="5"/>
      <c r="IEC22" s="5"/>
      <c r="IED22" s="5"/>
      <c r="IEE22" s="5"/>
      <c r="IEF22" s="5"/>
      <c r="IEG22" s="5"/>
      <c r="IEH22" s="5"/>
      <c r="IEI22" s="5"/>
      <c r="IEJ22" s="5"/>
      <c r="IEK22" s="5"/>
      <c r="IEL22" s="5"/>
      <c r="IEM22" s="5"/>
      <c r="IEN22" s="5"/>
      <c r="IEO22" s="5"/>
      <c r="IEP22" s="5"/>
      <c r="IEQ22" s="5"/>
      <c r="IER22" s="5"/>
      <c r="IES22" s="5"/>
      <c r="IET22" s="5"/>
      <c r="IEU22" s="5"/>
      <c r="IEV22" s="5"/>
      <c r="IEW22" s="5"/>
      <c r="IEX22" s="5"/>
      <c r="IEY22" s="5"/>
      <c r="IEZ22" s="5"/>
      <c r="IFA22" s="5"/>
      <c r="IFB22" s="5"/>
      <c r="IFC22" s="5"/>
      <c r="IFD22" s="5"/>
      <c r="IFE22" s="5"/>
      <c r="IFF22" s="5"/>
      <c r="IFG22" s="5"/>
      <c r="IFH22" s="5"/>
      <c r="IFI22" s="5"/>
      <c r="IFJ22" s="5"/>
      <c r="IFK22" s="5"/>
      <c r="IFL22" s="5"/>
      <c r="IFM22" s="5"/>
      <c r="IFN22" s="5"/>
      <c r="IFO22" s="5"/>
      <c r="IFP22" s="5"/>
      <c r="IFQ22" s="5"/>
      <c r="IFR22" s="5"/>
      <c r="IFS22" s="5"/>
      <c r="IFT22" s="5"/>
      <c r="IFU22" s="5"/>
      <c r="IFV22" s="5"/>
      <c r="IFW22" s="5"/>
      <c r="IFX22" s="5"/>
      <c r="IFY22" s="5"/>
      <c r="IFZ22" s="5"/>
      <c r="IGA22" s="5"/>
      <c r="IGB22" s="5"/>
      <c r="IGC22" s="5"/>
      <c r="IGD22" s="5"/>
      <c r="IGE22" s="5"/>
      <c r="IGF22" s="5"/>
      <c r="IGG22" s="5"/>
      <c r="IGH22" s="5"/>
      <c r="IGI22" s="5"/>
      <c r="IGJ22" s="5"/>
      <c r="IGK22" s="5"/>
      <c r="IGL22" s="5"/>
      <c r="IGM22" s="5"/>
      <c r="IGN22" s="5"/>
      <c r="IGO22" s="5"/>
      <c r="IGP22" s="5"/>
      <c r="IGQ22" s="5"/>
      <c r="IGR22" s="5"/>
      <c r="IGS22" s="5"/>
      <c r="IGT22" s="5"/>
      <c r="IGU22" s="5"/>
      <c r="IGV22" s="5"/>
      <c r="IGW22" s="5"/>
      <c r="IGX22" s="5"/>
      <c r="IGY22" s="5"/>
      <c r="IGZ22" s="5"/>
      <c r="IHA22" s="5"/>
      <c r="IHB22" s="5"/>
      <c r="IHC22" s="5"/>
      <c r="IHD22" s="5"/>
      <c r="IHE22" s="5"/>
      <c r="IHF22" s="5"/>
      <c r="IHG22" s="5"/>
      <c r="IHH22" s="5"/>
      <c r="IHI22" s="5"/>
      <c r="IHJ22" s="5"/>
      <c r="IHK22" s="5"/>
      <c r="IHL22" s="5"/>
      <c r="IHM22" s="5"/>
      <c r="IHN22" s="5"/>
      <c r="IHO22" s="5"/>
      <c r="IHP22" s="5"/>
      <c r="IHQ22" s="5"/>
      <c r="IHR22" s="5"/>
      <c r="IHS22" s="5"/>
      <c r="IHT22" s="5"/>
      <c r="IHU22" s="5"/>
      <c r="IHV22" s="5"/>
      <c r="IHW22" s="5"/>
      <c r="IHX22" s="5"/>
      <c r="IHY22" s="5"/>
      <c r="IHZ22" s="5"/>
      <c r="IIA22" s="5"/>
      <c r="IIB22" s="5"/>
      <c r="IIC22" s="5"/>
      <c r="IID22" s="5"/>
      <c r="IIE22" s="5"/>
      <c r="IIF22" s="5"/>
      <c r="IIG22" s="5"/>
      <c r="IIH22" s="5"/>
      <c r="III22" s="5"/>
      <c r="IIJ22" s="5"/>
      <c r="IIK22" s="5"/>
      <c r="IIL22" s="5"/>
      <c r="IIM22" s="5"/>
      <c r="IIN22" s="5"/>
      <c r="IIO22" s="5"/>
      <c r="IIP22" s="5"/>
      <c r="IIQ22" s="5"/>
      <c r="IIR22" s="5"/>
      <c r="IIS22" s="5"/>
      <c r="IIT22" s="5"/>
      <c r="IIU22" s="5"/>
      <c r="IIV22" s="5"/>
      <c r="IIW22" s="5"/>
      <c r="IIX22" s="5"/>
      <c r="IIY22" s="5"/>
      <c r="IIZ22" s="5"/>
      <c r="IJA22" s="5"/>
      <c r="IJB22" s="5"/>
      <c r="IJC22" s="5"/>
      <c r="IJD22" s="5"/>
      <c r="IJE22" s="5"/>
      <c r="IJF22" s="5"/>
      <c r="IJG22" s="5"/>
      <c r="IJH22" s="5"/>
      <c r="IJI22" s="5"/>
      <c r="IJJ22" s="5"/>
      <c r="IJK22" s="5"/>
      <c r="IJL22" s="5"/>
      <c r="IJM22" s="5"/>
      <c r="IJN22" s="5"/>
      <c r="IJO22" s="5"/>
      <c r="IJP22" s="5"/>
      <c r="IJQ22" s="5"/>
      <c r="IJR22" s="5"/>
      <c r="IJS22" s="5"/>
      <c r="IJT22" s="5"/>
      <c r="IJU22" s="5"/>
      <c r="IJV22" s="5"/>
      <c r="IJW22" s="5"/>
      <c r="IJX22" s="5"/>
      <c r="IJY22" s="5"/>
      <c r="IJZ22" s="5"/>
      <c r="IKA22" s="5"/>
      <c r="IKB22" s="5"/>
      <c r="IKC22" s="5"/>
      <c r="IKD22" s="5"/>
      <c r="IKE22" s="5"/>
      <c r="IKF22" s="5"/>
      <c r="IKG22" s="5"/>
      <c r="IKH22" s="5"/>
      <c r="IKI22" s="5"/>
      <c r="IKJ22" s="5"/>
      <c r="IKK22" s="5"/>
      <c r="IKL22" s="5"/>
      <c r="IKM22" s="5"/>
      <c r="IKN22" s="5"/>
      <c r="IKO22" s="5"/>
      <c r="IKP22" s="5"/>
      <c r="IKQ22" s="5"/>
      <c r="IKR22" s="5"/>
      <c r="IKS22" s="5"/>
      <c r="IKT22" s="5"/>
      <c r="IKU22" s="5"/>
      <c r="IKV22" s="5"/>
      <c r="IKW22" s="5"/>
      <c r="IKX22" s="5"/>
      <c r="IKY22" s="5"/>
      <c r="IKZ22" s="5"/>
      <c r="ILA22" s="5"/>
      <c r="ILB22" s="5"/>
      <c r="ILC22" s="5"/>
      <c r="ILD22" s="5"/>
      <c r="ILE22" s="5"/>
      <c r="ILF22" s="5"/>
      <c r="ILG22" s="5"/>
      <c r="ILH22" s="5"/>
      <c r="ILI22" s="5"/>
      <c r="ILJ22" s="5"/>
      <c r="ILK22" s="5"/>
      <c r="ILL22" s="5"/>
      <c r="ILM22" s="5"/>
      <c r="ILN22" s="5"/>
      <c r="ILO22" s="5"/>
      <c r="ILP22" s="5"/>
      <c r="ILQ22" s="5"/>
      <c r="ILR22" s="5"/>
      <c r="ILS22" s="5"/>
      <c r="ILT22" s="5"/>
      <c r="ILU22" s="5"/>
      <c r="ILV22" s="5"/>
      <c r="ILW22" s="5"/>
      <c r="ILX22" s="5"/>
      <c r="ILY22" s="5"/>
      <c r="ILZ22" s="5"/>
      <c r="IMA22" s="5"/>
      <c r="IMB22" s="5"/>
      <c r="IMC22" s="5"/>
      <c r="IMD22" s="5"/>
      <c r="IME22" s="5"/>
      <c r="IMF22" s="5"/>
      <c r="IMG22" s="5"/>
      <c r="IMH22" s="5"/>
      <c r="IMI22" s="5"/>
      <c r="IMJ22" s="5"/>
      <c r="IMK22" s="5"/>
      <c r="IML22" s="5"/>
      <c r="IMM22" s="5"/>
      <c r="IMN22" s="5"/>
      <c r="IMO22" s="5"/>
      <c r="IMP22" s="5"/>
      <c r="IMQ22" s="5"/>
      <c r="IMR22" s="5"/>
      <c r="IMS22" s="5"/>
      <c r="IMT22" s="5"/>
      <c r="IMU22" s="5"/>
      <c r="IMV22" s="5"/>
      <c r="IMW22" s="5"/>
      <c r="IMX22" s="5"/>
      <c r="IMY22" s="5"/>
      <c r="IMZ22" s="5"/>
      <c r="INA22" s="5"/>
      <c r="INB22" s="5"/>
      <c r="INC22" s="5"/>
      <c r="IND22" s="5"/>
      <c r="INE22" s="5"/>
      <c r="INF22" s="5"/>
      <c r="ING22" s="5"/>
      <c r="INH22" s="5"/>
      <c r="INI22" s="5"/>
      <c r="INJ22" s="5"/>
      <c r="INK22" s="5"/>
      <c r="INL22" s="5"/>
      <c r="INM22" s="5"/>
      <c r="INN22" s="5"/>
      <c r="INO22" s="5"/>
      <c r="INP22" s="5"/>
      <c r="INQ22" s="5"/>
      <c r="INR22" s="5"/>
      <c r="INS22" s="5"/>
      <c r="INT22" s="5"/>
      <c r="INU22" s="5"/>
      <c r="INV22" s="5"/>
      <c r="INW22" s="5"/>
      <c r="INX22" s="5"/>
      <c r="INY22" s="5"/>
      <c r="INZ22" s="5"/>
      <c r="IOA22" s="5"/>
      <c r="IOB22" s="5"/>
      <c r="IOC22" s="5"/>
      <c r="IOD22" s="5"/>
      <c r="IOE22" s="5"/>
      <c r="IOF22" s="5"/>
      <c r="IOG22" s="5"/>
      <c r="IOH22" s="5"/>
      <c r="IOI22" s="5"/>
      <c r="IOJ22" s="5"/>
      <c r="IOK22" s="5"/>
      <c r="IOL22" s="5"/>
      <c r="IOM22" s="5"/>
      <c r="ION22" s="5"/>
      <c r="IOO22" s="5"/>
      <c r="IOP22" s="5"/>
      <c r="IOQ22" s="5"/>
      <c r="IOR22" s="5"/>
      <c r="IOS22" s="5"/>
      <c r="IOT22" s="5"/>
      <c r="IOU22" s="5"/>
      <c r="IOV22" s="5"/>
      <c r="IOW22" s="5"/>
      <c r="IOX22" s="5"/>
      <c r="IOY22" s="5"/>
      <c r="IOZ22" s="5"/>
      <c r="IPA22" s="5"/>
      <c r="IPB22" s="5"/>
      <c r="IPC22" s="5"/>
      <c r="IPD22" s="5"/>
      <c r="IPE22" s="5"/>
      <c r="IPF22" s="5"/>
      <c r="IPG22" s="5"/>
      <c r="IPH22" s="5"/>
      <c r="IPI22" s="5"/>
      <c r="IPJ22" s="5"/>
      <c r="IPK22" s="5"/>
      <c r="IPL22" s="5"/>
      <c r="IPM22" s="5"/>
      <c r="IPN22" s="5"/>
      <c r="IPO22" s="5"/>
      <c r="IPP22" s="5"/>
      <c r="IPQ22" s="5"/>
      <c r="IPR22" s="5"/>
      <c r="IPS22" s="5"/>
      <c r="IPT22" s="5"/>
      <c r="IPU22" s="5"/>
      <c r="IPV22" s="5"/>
      <c r="IPW22" s="5"/>
      <c r="IPX22" s="5"/>
      <c r="IPY22" s="5"/>
      <c r="IPZ22" s="5"/>
      <c r="IQA22" s="5"/>
      <c r="IQB22" s="5"/>
      <c r="IQC22" s="5"/>
      <c r="IQD22" s="5"/>
      <c r="IQE22" s="5"/>
      <c r="IQF22" s="5"/>
      <c r="IQG22" s="5"/>
      <c r="IQH22" s="5"/>
      <c r="IQI22" s="5"/>
      <c r="IQJ22" s="5"/>
      <c r="IQK22" s="5"/>
      <c r="IQL22" s="5"/>
      <c r="IQM22" s="5"/>
      <c r="IQN22" s="5"/>
      <c r="IQO22" s="5"/>
      <c r="IQP22" s="5"/>
      <c r="IQQ22" s="5"/>
      <c r="IQR22" s="5"/>
      <c r="IQS22" s="5"/>
      <c r="IQT22" s="5"/>
      <c r="IQU22" s="5"/>
      <c r="IQV22" s="5"/>
      <c r="IQW22" s="5"/>
      <c r="IQX22" s="5"/>
      <c r="IQY22" s="5"/>
      <c r="IQZ22" s="5"/>
      <c r="IRA22" s="5"/>
      <c r="IRB22" s="5"/>
      <c r="IRC22" s="5"/>
      <c r="IRD22" s="5"/>
      <c r="IRE22" s="5"/>
      <c r="IRF22" s="5"/>
      <c r="IRG22" s="5"/>
      <c r="IRH22" s="5"/>
      <c r="IRI22" s="5"/>
      <c r="IRJ22" s="5"/>
      <c r="IRK22" s="5"/>
      <c r="IRL22" s="5"/>
      <c r="IRM22" s="5"/>
      <c r="IRN22" s="5"/>
      <c r="IRO22" s="5"/>
      <c r="IRP22" s="5"/>
      <c r="IRQ22" s="5"/>
      <c r="IRR22" s="5"/>
      <c r="IRS22" s="5"/>
      <c r="IRT22" s="5"/>
      <c r="IRU22" s="5"/>
      <c r="IRV22" s="5"/>
      <c r="IRW22" s="5"/>
      <c r="IRX22" s="5"/>
      <c r="IRY22" s="5"/>
      <c r="IRZ22" s="5"/>
      <c r="ISA22" s="5"/>
      <c r="ISB22" s="5"/>
      <c r="ISC22" s="5"/>
      <c r="ISD22" s="5"/>
      <c r="ISE22" s="5"/>
      <c r="ISF22" s="5"/>
      <c r="ISG22" s="5"/>
      <c r="ISH22" s="5"/>
      <c r="ISI22" s="5"/>
      <c r="ISJ22" s="5"/>
      <c r="ISK22" s="5"/>
      <c r="ISL22" s="5"/>
      <c r="ISM22" s="5"/>
      <c r="ISN22" s="5"/>
      <c r="ISO22" s="5"/>
      <c r="ISP22" s="5"/>
      <c r="ISQ22" s="5"/>
      <c r="ISR22" s="5"/>
      <c r="ISS22" s="5"/>
      <c r="IST22" s="5"/>
      <c r="ISU22" s="5"/>
      <c r="ISV22" s="5"/>
      <c r="ISW22" s="5"/>
      <c r="ISX22" s="5"/>
      <c r="ISY22" s="5"/>
      <c r="ISZ22" s="5"/>
      <c r="ITA22" s="5"/>
      <c r="ITB22" s="5"/>
      <c r="ITC22" s="5"/>
      <c r="ITD22" s="5"/>
      <c r="ITE22" s="5"/>
      <c r="ITF22" s="5"/>
      <c r="ITG22" s="5"/>
      <c r="ITH22" s="5"/>
      <c r="ITI22" s="5"/>
      <c r="ITJ22" s="5"/>
      <c r="ITK22" s="5"/>
      <c r="ITL22" s="5"/>
      <c r="ITM22" s="5"/>
      <c r="ITN22" s="5"/>
      <c r="ITO22" s="5"/>
      <c r="ITP22" s="5"/>
      <c r="ITQ22" s="5"/>
      <c r="ITR22" s="5"/>
      <c r="ITS22" s="5"/>
      <c r="ITT22" s="5"/>
      <c r="ITU22" s="5"/>
      <c r="ITV22" s="5"/>
      <c r="ITW22" s="5"/>
      <c r="ITX22" s="5"/>
      <c r="ITY22" s="5"/>
      <c r="ITZ22" s="5"/>
      <c r="IUA22" s="5"/>
      <c r="IUB22" s="5"/>
      <c r="IUC22" s="5"/>
      <c r="IUD22" s="5"/>
      <c r="IUE22" s="5"/>
      <c r="IUF22" s="5"/>
      <c r="IUG22" s="5"/>
      <c r="IUH22" s="5"/>
      <c r="IUI22" s="5"/>
      <c r="IUJ22" s="5"/>
      <c r="IUK22" s="5"/>
      <c r="IUL22" s="5"/>
      <c r="IUM22" s="5"/>
      <c r="IUN22" s="5"/>
      <c r="IUO22" s="5"/>
      <c r="IUP22" s="5"/>
      <c r="IUQ22" s="5"/>
      <c r="IUR22" s="5"/>
      <c r="IUS22" s="5"/>
      <c r="IUT22" s="5"/>
      <c r="IUU22" s="5"/>
      <c r="IUV22" s="5"/>
      <c r="IUW22" s="5"/>
      <c r="IUX22" s="5"/>
      <c r="IUY22" s="5"/>
      <c r="IUZ22" s="5"/>
      <c r="IVA22" s="5"/>
      <c r="IVB22" s="5"/>
      <c r="IVC22" s="5"/>
      <c r="IVD22" s="5"/>
      <c r="IVE22" s="5"/>
      <c r="IVF22" s="5"/>
      <c r="IVG22" s="5"/>
      <c r="IVH22" s="5"/>
      <c r="IVI22" s="5"/>
      <c r="IVJ22" s="5"/>
      <c r="IVK22" s="5"/>
      <c r="IVL22" s="5"/>
      <c r="IVM22" s="5"/>
      <c r="IVN22" s="5"/>
      <c r="IVO22" s="5"/>
      <c r="IVP22" s="5"/>
      <c r="IVQ22" s="5"/>
      <c r="IVR22" s="5"/>
      <c r="IVS22" s="5"/>
      <c r="IVT22" s="5"/>
      <c r="IVU22" s="5"/>
      <c r="IVV22" s="5"/>
      <c r="IVW22" s="5"/>
      <c r="IVX22" s="5"/>
      <c r="IVY22" s="5"/>
      <c r="IVZ22" s="5"/>
      <c r="IWA22" s="5"/>
      <c r="IWB22" s="5"/>
      <c r="IWC22" s="5"/>
      <c r="IWD22" s="5"/>
      <c r="IWE22" s="5"/>
      <c r="IWF22" s="5"/>
      <c r="IWG22" s="5"/>
      <c r="IWH22" s="5"/>
      <c r="IWI22" s="5"/>
      <c r="IWJ22" s="5"/>
      <c r="IWK22" s="5"/>
      <c r="IWL22" s="5"/>
      <c r="IWM22" s="5"/>
      <c r="IWN22" s="5"/>
      <c r="IWO22" s="5"/>
      <c r="IWP22" s="5"/>
      <c r="IWQ22" s="5"/>
      <c r="IWR22" s="5"/>
      <c r="IWS22" s="5"/>
      <c r="IWT22" s="5"/>
      <c r="IWU22" s="5"/>
      <c r="IWV22" s="5"/>
      <c r="IWW22" s="5"/>
      <c r="IWX22" s="5"/>
      <c r="IWY22" s="5"/>
      <c r="IWZ22" s="5"/>
      <c r="IXA22" s="5"/>
      <c r="IXB22" s="5"/>
      <c r="IXC22" s="5"/>
      <c r="IXD22" s="5"/>
      <c r="IXE22" s="5"/>
      <c r="IXF22" s="5"/>
      <c r="IXG22" s="5"/>
      <c r="IXH22" s="5"/>
      <c r="IXI22" s="5"/>
      <c r="IXJ22" s="5"/>
      <c r="IXK22" s="5"/>
      <c r="IXL22" s="5"/>
      <c r="IXM22" s="5"/>
      <c r="IXN22" s="5"/>
      <c r="IXO22" s="5"/>
      <c r="IXP22" s="5"/>
      <c r="IXQ22" s="5"/>
      <c r="IXR22" s="5"/>
      <c r="IXS22" s="5"/>
      <c r="IXT22" s="5"/>
      <c r="IXU22" s="5"/>
      <c r="IXV22" s="5"/>
      <c r="IXW22" s="5"/>
      <c r="IXX22" s="5"/>
      <c r="IXY22" s="5"/>
      <c r="IXZ22" s="5"/>
      <c r="IYA22" s="5"/>
      <c r="IYB22" s="5"/>
      <c r="IYC22" s="5"/>
      <c r="IYD22" s="5"/>
      <c r="IYE22" s="5"/>
      <c r="IYF22" s="5"/>
      <c r="IYG22" s="5"/>
      <c r="IYH22" s="5"/>
      <c r="IYI22" s="5"/>
      <c r="IYJ22" s="5"/>
      <c r="IYK22" s="5"/>
      <c r="IYL22" s="5"/>
      <c r="IYM22" s="5"/>
      <c r="IYN22" s="5"/>
      <c r="IYO22" s="5"/>
      <c r="IYP22" s="5"/>
      <c r="IYQ22" s="5"/>
      <c r="IYR22" s="5"/>
      <c r="IYS22" s="5"/>
      <c r="IYT22" s="5"/>
      <c r="IYU22" s="5"/>
      <c r="IYV22" s="5"/>
      <c r="IYW22" s="5"/>
      <c r="IYX22" s="5"/>
      <c r="IYY22" s="5"/>
      <c r="IYZ22" s="5"/>
      <c r="IZA22" s="5"/>
      <c r="IZB22" s="5"/>
      <c r="IZC22" s="5"/>
      <c r="IZD22" s="5"/>
      <c r="IZE22" s="5"/>
      <c r="IZF22" s="5"/>
      <c r="IZG22" s="5"/>
      <c r="IZH22" s="5"/>
      <c r="IZI22" s="5"/>
      <c r="IZJ22" s="5"/>
      <c r="IZK22" s="5"/>
      <c r="IZL22" s="5"/>
      <c r="IZM22" s="5"/>
      <c r="IZN22" s="5"/>
      <c r="IZO22" s="5"/>
      <c r="IZP22" s="5"/>
      <c r="IZQ22" s="5"/>
      <c r="IZR22" s="5"/>
      <c r="IZS22" s="5"/>
      <c r="IZT22" s="5"/>
      <c r="IZU22" s="5"/>
      <c r="IZV22" s="5"/>
      <c r="IZW22" s="5"/>
      <c r="IZX22" s="5"/>
      <c r="IZY22" s="5"/>
      <c r="IZZ22" s="5"/>
      <c r="JAA22" s="5"/>
      <c r="JAB22" s="5"/>
      <c r="JAC22" s="5"/>
      <c r="JAD22" s="5"/>
      <c r="JAE22" s="5"/>
      <c r="JAF22" s="5"/>
      <c r="JAG22" s="5"/>
      <c r="JAH22" s="5"/>
      <c r="JAI22" s="5"/>
      <c r="JAJ22" s="5"/>
      <c r="JAK22" s="5"/>
      <c r="JAL22" s="5"/>
      <c r="JAM22" s="5"/>
      <c r="JAN22" s="5"/>
      <c r="JAO22" s="5"/>
      <c r="JAP22" s="5"/>
      <c r="JAQ22" s="5"/>
      <c r="JAR22" s="5"/>
      <c r="JAS22" s="5"/>
      <c r="JAT22" s="5"/>
      <c r="JAU22" s="5"/>
      <c r="JAV22" s="5"/>
      <c r="JAW22" s="5"/>
      <c r="JAX22" s="5"/>
      <c r="JAY22" s="5"/>
      <c r="JAZ22" s="5"/>
      <c r="JBA22" s="5"/>
      <c r="JBB22" s="5"/>
      <c r="JBC22" s="5"/>
      <c r="JBD22" s="5"/>
      <c r="JBE22" s="5"/>
      <c r="JBF22" s="5"/>
      <c r="JBG22" s="5"/>
      <c r="JBH22" s="5"/>
      <c r="JBI22" s="5"/>
      <c r="JBJ22" s="5"/>
      <c r="JBK22" s="5"/>
      <c r="JBL22" s="5"/>
      <c r="JBM22" s="5"/>
      <c r="JBN22" s="5"/>
      <c r="JBO22" s="5"/>
      <c r="JBP22" s="5"/>
      <c r="JBQ22" s="5"/>
      <c r="JBR22" s="5"/>
      <c r="JBS22" s="5"/>
      <c r="JBT22" s="5"/>
      <c r="JBU22" s="5"/>
      <c r="JBV22" s="5"/>
      <c r="JBW22" s="5"/>
      <c r="JBX22" s="5"/>
      <c r="JBY22" s="5"/>
      <c r="JBZ22" s="5"/>
      <c r="JCA22" s="5"/>
      <c r="JCB22" s="5"/>
      <c r="JCC22" s="5"/>
      <c r="JCD22" s="5"/>
      <c r="JCE22" s="5"/>
      <c r="JCF22" s="5"/>
      <c r="JCG22" s="5"/>
      <c r="JCH22" s="5"/>
      <c r="JCI22" s="5"/>
      <c r="JCJ22" s="5"/>
      <c r="JCK22" s="5"/>
      <c r="JCL22" s="5"/>
      <c r="JCM22" s="5"/>
      <c r="JCN22" s="5"/>
      <c r="JCO22" s="5"/>
      <c r="JCP22" s="5"/>
      <c r="JCQ22" s="5"/>
      <c r="JCR22" s="5"/>
      <c r="JCS22" s="5"/>
      <c r="JCT22" s="5"/>
      <c r="JCU22" s="5"/>
      <c r="JCV22" s="5"/>
      <c r="JCW22" s="5"/>
      <c r="JCX22" s="5"/>
      <c r="JCY22" s="5"/>
      <c r="JCZ22" s="5"/>
      <c r="JDA22" s="5"/>
      <c r="JDB22" s="5"/>
      <c r="JDC22" s="5"/>
      <c r="JDD22" s="5"/>
      <c r="JDE22" s="5"/>
      <c r="JDF22" s="5"/>
      <c r="JDG22" s="5"/>
      <c r="JDH22" s="5"/>
      <c r="JDI22" s="5"/>
      <c r="JDJ22" s="5"/>
      <c r="JDK22" s="5"/>
      <c r="JDL22" s="5"/>
      <c r="JDM22" s="5"/>
      <c r="JDN22" s="5"/>
      <c r="JDO22" s="5"/>
      <c r="JDP22" s="5"/>
      <c r="JDQ22" s="5"/>
      <c r="JDR22" s="5"/>
      <c r="JDS22" s="5"/>
      <c r="JDT22" s="5"/>
      <c r="JDU22" s="5"/>
      <c r="JDV22" s="5"/>
      <c r="JDW22" s="5"/>
      <c r="JDX22" s="5"/>
      <c r="JDY22" s="5"/>
      <c r="JDZ22" s="5"/>
      <c r="JEA22" s="5"/>
      <c r="JEB22" s="5"/>
      <c r="JEC22" s="5"/>
      <c r="JED22" s="5"/>
      <c r="JEE22" s="5"/>
      <c r="JEF22" s="5"/>
      <c r="JEG22" s="5"/>
      <c r="JEH22" s="5"/>
      <c r="JEI22" s="5"/>
      <c r="JEJ22" s="5"/>
      <c r="JEK22" s="5"/>
      <c r="JEL22" s="5"/>
      <c r="JEM22" s="5"/>
      <c r="JEN22" s="5"/>
      <c r="JEO22" s="5"/>
      <c r="JEP22" s="5"/>
      <c r="JEQ22" s="5"/>
      <c r="JER22" s="5"/>
      <c r="JES22" s="5"/>
      <c r="JET22" s="5"/>
      <c r="JEU22" s="5"/>
      <c r="JEV22" s="5"/>
      <c r="JEW22" s="5"/>
      <c r="JEX22" s="5"/>
      <c r="JEY22" s="5"/>
      <c r="JEZ22" s="5"/>
      <c r="JFA22" s="5"/>
      <c r="JFB22" s="5"/>
      <c r="JFC22" s="5"/>
      <c r="JFD22" s="5"/>
      <c r="JFE22" s="5"/>
      <c r="JFF22" s="5"/>
      <c r="JFG22" s="5"/>
      <c r="JFH22" s="5"/>
      <c r="JFI22" s="5"/>
      <c r="JFJ22" s="5"/>
      <c r="JFK22" s="5"/>
      <c r="JFL22" s="5"/>
      <c r="JFM22" s="5"/>
      <c r="JFN22" s="5"/>
      <c r="JFO22" s="5"/>
      <c r="JFP22" s="5"/>
      <c r="JFQ22" s="5"/>
      <c r="JFR22" s="5"/>
      <c r="JFS22" s="5"/>
      <c r="JFT22" s="5"/>
      <c r="JFU22" s="5"/>
      <c r="JFV22" s="5"/>
      <c r="JFW22" s="5"/>
      <c r="JFX22" s="5"/>
      <c r="JFY22" s="5"/>
      <c r="JFZ22" s="5"/>
      <c r="JGA22" s="5"/>
      <c r="JGB22" s="5"/>
      <c r="JGC22" s="5"/>
      <c r="JGD22" s="5"/>
      <c r="JGE22" s="5"/>
      <c r="JGF22" s="5"/>
      <c r="JGG22" s="5"/>
      <c r="JGH22" s="5"/>
      <c r="JGI22" s="5"/>
      <c r="JGJ22" s="5"/>
      <c r="JGK22" s="5"/>
      <c r="JGL22" s="5"/>
      <c r="JGM22" s="5"/>
      <c r="JGN22" s="5"/>
      <c r="JGO22" s="5"/>
      <c r="JGP22" s="5"/>
      <c r="JGQ22" s="5"/>
      <c r="JGR22" s="5"/>
      <c r="JGS22" s="5"/>
      <c r="JGT22" s="5"/>
      <c r="JGU22" s="5"/>
      <c r="JGV22" s="5"/>
      <c r="JGW22" s="5"/>
      <c r="JGX22" s="5"/>
      <c r="JGY22" s="5"/>
      <c r="JGZ22" s="5"/>
      <c r="JHA22" s="5"/>
      <c r="JHB22" s="5"/>
      <c r="JHC22" s="5"/>
      <c r="JHD22" s="5"/>
      <c r="JHE22" s="5"/>
      <c r="JHF22" s="5"/>
      <c r="JHG22" s="5"/>
      <c r="JHH22" s="5"/>
      <c r="JHI22" s="5"/>
      <c r="JHJ22" s="5"/>
      <c r="JHK22" s="5"/>
      <c r="JHL22" s="5"/>
      <c r="JHM22" s="5"/>
      <c r="JHN22" s="5"/>
      <c r="JHO22" s="5"/>
      <c r="JHP22" s="5"/>
      <c r="JHQ22" s="5"/>
      <c r="JHR22" s="5"/>
      <c r="JHS22" s="5"/>
      <c r="JHT22" s="5"/>
      <c r="JHU22" s="5"/>
      <c r="JHV22" s="5"/>
      <c r="JHW22" s="5"/>
      <c r="JHX22" s="5"/>
      <c r="JHY22" s="5"/>
      <c r="JHZ22" s="5"/>
      <c r="JIA22" s="5"/>
      <c r="JIB22" s="5"/>
      <c r="JIC22" s="5"/>
      <c r="JID22" s="5"/>
      <c r="JIE22" s="5"/>
      <c r="JIF22" s="5"/>
      <c r="JIG22" s="5"/>
      <c r="JIH22" s="5"/>
      <c r="JII22" s="5"/>
      <c r="JIJ22" s="5"/>
      <c r="JIK22" s="5"/>
      <c r="JIL22" s="5"/>
      <c r="JIM22" s="5"/>
      <c r="JIN22" s="5"/>
      <c r="JIO22" s="5"/>
      <c r="JIP22" s="5"/>
      <c r="JIQ22" s="5"/>
      <c r="JIR22" s="5"/>
      <c r="JIS22" s="5"/>
      <c r="JIT22" s="5"/>
      <c r="JIU22" s="5"/>
      <c r="JIV22" s="5"/>
      <c r="JIW22" s="5"/>
      <c r="JIX22" s="5"/>
      <c r="JIY22" s="5"/>
      <c r="JIZ22" s="5"/>
      <c r="JJA22" s="5"/>
      <c r="JJB22" s="5"/>
      <c r="JJC22" s="5"/>
      <c r="JJD22" s="5"/>
      <c r="JJE22" s="5"/>
      <c r="JJF22" s="5"/>
      <c r="JJG22" s="5"/>
      <c r="JJH22" s="5"/>
      <c r="JJI22" s="5"/>
      <c r="JJJ22" s="5"/>
      <c r="JJK22" s="5"/>
      <c r="JJL22" s="5"/>
      <c r="JJM22" s="5"/>
      <c r="JJN22" s="5"/>
      <c r="JJO22" s="5"/>
      <c r="JJP22" s="5"/>
      <c r="JJQ22" s="5"/>
      <c r="JJR22" s="5"/>
      <c r="JJS22" s="5"/>
      <c r="JJT22" s="5"/>
      <c r="JJU22" s="5"/>
      <c r="JJV22" s="5"/>
      <c r="JJW22" s="5"/>
      <c r="JJX22" s="5"/>
      <c r="JJY22" s="5"/>
      <c r="JJZ22" s="5"/>
      <c r="JKA22" s="5"/>
      <c r="JKB22" s="5"/>
      <c r="JKC22" s="5"/>
      <c r="JKD22" s="5"/>
      <c r="JKE22" s="5"/>
      <c r="JKF22" s="5"/>
      <c r="JKG22" s="5"/>
      <c r="JKH22" s="5"/>
      <c r="JKI22" s="5"/>
      <c r="JKJ22" s="5"/>
      <c r="JKK22" s="5"/>
      <c r="JKL22" s="5"/>
      <c r="JKM22" s="5"/>
      <c r="JKN22" s="5"/>
      <c r="JKO22" s="5"/>
      <c r="JKP22" s="5"/>
      <c r="JKQ22" s="5"/>
      <c r="JKR22" s="5"/>
      <c r="JKS22" s="5"/>
      <c r="JKT22" s="5"/>
      <c r="JKU22" s="5"/>
      <c r="JKV22" s="5"/>
      <c r="JKW22" s="5"/>
      <c r="JKX22" s="5"/>
      <c r="JKY22" s="5"/>
      <c r="JKZ22" s="5"/>
      <c r="JLA22" s="5"/>
      <c r="JLB22" s="5"/>
      <c r="JLC22" s="5"/>
      <c r="JLD22" s="5"/>
      <c r="JLE22" s="5"/>
      <c r="JLF22" s="5"/>
      <c r="JLG22" s="5"/>
      <c r="JLH22" s="5"/>
      <c r="JLI22" s="5"/>
      <c r="JLJ22" s="5"/>
      <c r="JLK22" s="5"/>
      <c r="JLL22" s="5"/>
      <c r="JLM22" s="5"/>
      <c r="JLN22" s="5"/>
      <c r="JLO22" s="5"/>
      <c r="JLP22" s="5"/>
      <c r="JLQ22" s="5"/>
      <c r="JLR22" s="5"/>
      <c r="JLS22" s="5"/>
      <c r="JLT22" s="5"/>
      <c r="JLU22" s="5"/>
      <c r="JLV22" s="5"/>
      <c r="JLW22" s="5"/>
      <c r="JLX22" s="5"/>
      <c r="JLY22" s="5"/>
      <c r="JLZ22" s="5"/>
      <c r="JMA22" s="5"/>
      <c r="JMB22" s="5"/>
      <c r="JMC22" s="5"/>
      <c r="JMD22" s="5"/>
      <c r="JME22" s="5"/>
      <c r="JMF22" s="5"/>
      <c r="JMG22" s="5"/>
      <c r="JMH22" s="5"/>
      <c r="JMI22" s="5"/>
      <c r="JMJ22" s="5"/>
      <c r="JMK22" s="5"/>
      <c r="JML22" s="5"/>
      <c r="JMM22" s="5"/>
      <c r="JMN22" s="5"/>
      <c r="JMO22" s="5"/>
      <c r="JMP22" s="5"/>
      <c r="JMQ22" s="5"/>
      <c r="JMR22" s="5"/>
      <c r="JMS22" s="5"/>
      <c r="JMT22" s="5"/>
      <c r="JMU22" s="5"/>
      <c r="JMV22" s="5"/>
      <c r="JMW22" s="5"/>
      <c r="JMX22" s="5"/>
      <c r="JMY22" s="5"/>
      <c r="JMZ22" s="5"/>
      <c r="JNA22" s="5"/>
      <c r="JNB22" s="5"/>
      <c r="JNC22" s="5"/>
      <c r="JND22" s="5"/>
      <c r="JNE22" s="5"/>
      <c r="JNF22" s="5"/>
      <c r="JNG22" s="5"/>
      <c r="JNH22" s="5"/>
      <c r="JNI22" s="5"/>
      <c r="JNJ22" s="5"/>
      <c r="JNK22" s="5"/>
      <c r="JNL22" s="5"/>
      <c r="JNM22" s="5"/>
      <c r="JNN22" s="5"/>
      <c r="JNO22" s="5"/>
      <c r="JNP22" s="5"/>
      <c r="JNQ22" s="5"/>
      <c r="JNR22" s="5"/>
      <c r="JNS22" s="5"/>
      <c r="JNT22" s="5"/>
      <c r="JNU22" s="5"/>
      <c r="JNV22" s="5"/>
      <c r="JNW22" s="5"/>
      <c r="JNX22" s="5"/>
      <c r="JNY22" s="5"/>
      <c r="JNZ22" s="5"/>
      <c r="JOA22" s="5"/>
      <c r="JOB22" s="5"/>
      <c r="JOC22" s="5"/>
      <c r="JOD22" s="5"/>
      <c r="JOE22" s="5"/>
      <c r="JOF22" s="5"/>
      <c r="JOG22" s="5"/>
      <c r="JOH22" s="5"/>
      <c r="JOI22" s="5"/>
      <c r="JOJ22" s="5"/>
      <c r="JOK22" s="5"/>
      <c r="JOL22" s="5"/>
      <c r="JOM22" s="5"/>
      <c r="JON22" s="5"/>
      <c r="JOO22" s="5"/>
      <c r="JOP22" s="5"/>
      <c r="JOQ22" s="5"/>
      <c r="JOR22" s="5"/>
      <c r="JOS22" s="5"/>
      <c r="JOT22" s="5"/>
      <c r="JOU22" s="5"/>
      <c r="JOV22" s="5"/>
      <c r="JOW22" s="5"/>
      <c r="JOX22" s="5"/>
      <c r="JOY22" s="5"/>
      <c r="JOZ22" s="5"/>
      <c r="JPA22" s="5"/>
      <c r="JPB22" s="5"/>
      <c r="JPC22" s="5"/>
      <c r="JPD22" s="5"/>
      <c r="JPE22" s="5"/>
      <c r="JPF22" s="5"/>
      <c r="JPG22" s="5"/>
      <c r="JPH22" s="5"/>
      <c r="JPI22" s="5"/>
      <c r="JPJ22" s="5"/>
      <c r="JPK22" s="5"/>
      <c r="JPL22" s="5"/>
      <c r="JPM22" s="5"/>
      <c r="JPN22" s="5"/>
      <c r="JPO22" s="5"/>
      <c r="JPP22" s="5"/>
      <c r="JPQ22" s="5"/>
      <c r="JPR22" s="5"/>
      <c r="JPS22" s="5"/>
      <c r="JPT22" s="5"/>
      <c r="JPU22" s="5"/>
      <c r="JPV22" s="5"/>
      <c r="JPW22" s="5"/>
      <c r="JPX22" s="5"/>
      <c r="JPY22" s="5"/>
      <c r="JPZ22" s="5"/>
      <c r="JQA22" s="5"/>
      <c r="JQB22" s="5"/>
      <c r="JQC22" s="5"/>
      <c r="JQD22" s="5"/>
      <c r="JQE22" s="5"/>
      <c r="JQF22" s="5"/>
      <c r="JQG22" s="5"/>
      <c r="JQH22" s="5"/>
      <c r="JQI22" s="5"/>
      <c r="JQJ22" s="5"/>
      <c r="JQK22" s="5"/>
      <c r="JQL22" s="5"/>
      <c r="JQM22" s="5"/>
      <c r="JQN22" s="5"/>
      <c r="JQO22" s="5"/>
      <c r="JQP22" s="5"/>
      <c r="JQQ22" s="5"/>
      <c r="JQR22" s="5"/>
      <c r="JQS22" s="5"/>
      <c r="JQT22" s="5"/>
      <c r="JQU22" s="5"/>
      <c r="JQV22" s="5"/>
      <c r="JQW22" s="5"/>
      <c r="JQX22" s="5"/>
      <c r="JQY22" s="5"/>
      <c r="JQZ22" s="5"/>
      <c r="JRA22" s="5"/>
      <c r="JRB22" s="5"/>
      <c r="JRC22" s="5"/>
      <c r="JRD22" s="5"/>
      <c r="JRE22" s="5"/>
      <c r="JRF22" s="5"/>
      <c r="JRG22" s="5"/>
      <c r="JRH22" s="5"/>
      <c r="JRI22" s="5"/>
      <c r="JRJ22" s="5"/>
      <c r="JRK22" s="5"/>
      <c r="JRL22" s="5"/>
      <c r="JRM22" s="5"/>
      <c r="JRN22" s="5"/>
      <c r="JRO22" s="5"/>
      <c r="JRP22" s="5"/>
      <c r="JRQ22" s="5"/>
      <c r="JRR22" s="5"/>
      <c r="JRS22" s="5"/>
      <c r="JRT22" s="5"/>
      <c r="JRU22" s="5"/>
      <c r="JRV22" s="5"/>
      <c r="JRW22" s="5"/>
      <c r="JRX22" s="5"/>
      <c r="JRY22" s="5"/>
      <c r="JRZ22" s="5"/>
      <c r="JSA22" s="5"/>
      <c r="JSB22" s="5"/>
      <c r="JSC22" s="5"/>
      <c r="JSD22" s="5"/>
      <c r="JSE22" s="5"/>
      <c r="JSF22" s="5"/>
      <c r="JSG22" s="5"/>
      <c r="JSH22" s="5"/>
      <c r="JSI22" s="5"/>
      <c r="JSJ22" s="5"/>
      <c r="JSK22" s="5"/>
      <c r="JSL22" s="5"/>
      <c r="JSM22" s="5"/>
      <c r="JSN22" s="5"/>
      <c r="JSO22" s="5"/>
      <c r="JSP22" s="5"/>
      <c r="JSQ22" s="5"/>
      <c r="JSR22" s="5"/>
      <c r="JSS22" s="5"/>
      <c r="JST22" s="5"/>
      <c r="JSU22" s="5"/>
      <c r="JSV22" s="5"/>
      <c r="JSW22" s="5"/>
      <c r="JSX22" s="5"/>
      <c r="JSY22" s="5"/>
      <c r="JSZ22" s="5"/>
      <c r="JTA22" s="5"/>
      <c r="JTB22" s="5"/>
      <c r="JTC22" s="5"/>
      <c r="JTD22" s="5"/>
      <c r="JTE22" s="5"/>
      <c r="JTF22" s="5"/>
      <c r="JTG22" s="5"/>
      <c r="JTH22" s="5"/>
      <c r="JTI22" s="5"/>
      <c r="JTJ22" s="5"/>
      <c r="JTK22" s="5"/>
      <c r="JTL22" s="5"/>
      <c r="JTM22" s="5"/>
      <c r="JTN22" s="5"/>
      <c r="JTO22" s="5"/>
      <c r="JTP22" s="5"/>
      <c r="JTQ22" s="5"/>
      <c r="JTR22" s="5"/>
      <c r="JTS22" s="5"/>
      <c r="JTT22" s="5"/>
      <c r="JTU22" s="5"/>
      <c r="JTV22" s="5"/>
      <c r="JTW22" s="5"/>
      <c r="JTX22" s="5"/>
      <c r="JTY22" s="5"/>
      <c r="JTZ22" s="5"/>
      <c r="JUA22" s="5"/>
      <c r="JUB22" s="5"/>
      <c r="JUC22" s="5"/>
      <c r="JUD22" s="5"/>
      <c r="JUE22" s="5"/>
      <c r="JUF22" s="5"/>
      <c r="JUG22" s="5"/>
      <c r="JUH22" s="5"/>
      <c r="JUI22" s="5"/>
      <c r="JUJ22" s="5"/>
      <c r="JUK22" s="5"/>
      <c r="JUL22" s="5"/>
      <c r="JUM22" s="5"/>
      <c r="JUN22" s="5"/>
      <c r="JUO22" s="5"/>
      <c r="JUP22" s="5"/>
      <c r="JUQ22" s="5"/>
      <c r="JUR22" s="5"/>
      <c r="JUS22" s="5"/>
      <c r="JUT22" s="5"/>
      <c r="JUU22" s="5"/>
      <c r="JUV22" s="5"/>
      <c r="JUW22" s="5"/>
      <c r="JUX22" s="5"/>
      <c r="JUY22" s="5"/>
      <c r="JUZ22" s="5"/>
      <c r="JVA22" s="5"/>
      <c r="JVB22" s="5"/>
      <c r="JVC22" s="5"/>
      <c r="JVD22" s="5"/>
      <c r="JVE22" s="5"/>
      <c r="JVF22" s="5"/>
      <c r="JVG22" s="5"/>
      <c r="JVH22" s="5"/>
      <c r="JVI22" s="5"/>
      <c r="JVJ22" s="5"/>
      <c r="JVK22" s="5"/>
      <c r="JVL22" s="5"/>
      <c r="JVM22" s="5"/>
      <c r="JVN22" s="5"/>
      <c r="JVO22" s="5"/>
      <c r="JVP22" s="5"/>
      <c r="JVQ22" s="5"/>
      <c r="JVR22" s="5"/>
      <c r="JVS22" s="5"/>
      <c r="JVT22" s="5"/>
      <c r="JVU22" s="5"/>
      <c r="JVV22" s="5"/>
      <c r="JVW22" s="5"/>
      <c r="JVX22" s="5"/>
      <c r="JVY22" s="5"/>
      <c r="JVZ22" s="5"/>
      <c r="JWA22" s="5"/>
      <c r="JWB22" s="5"/>
      <c r="JWC22" s="5"/>
      <c r="JWD22" s="5"/>
      <c r="JWE22" s="5"/>
      <c r="JWF22" s="5"/>
      <c r="JWG22" s="5"/>
      <c r="JWH22" s="5"/>
      <c r="JWI22" s="5"/>
      <c r="JWJ22" s="5"/>
      <c r="JWK22" s="5"/>
      <c r="JWL22" s="5"/>
      <c r="JWM22" s="5"/>
      <c r="JWN22" s="5"/>
      <c r="JWO22" s="5"/>
      <c r="JWP22" s="5"/>
      <c r="JWQ22" s="5"/>
      <c r="JWR22" s="5"/>
      <c r="JWS22" s="5"/>
      <c r="JWT22" s="5"/>
      <c r="JWU22" s="5"/>
      <c r="JWV22" s="5"/>
      <c r="JWW22" s="5"/>
      <c r="JWX22" s="5"/>
      <c r="JWY22" s="5"/>
      <c r="JWZ22" s="5"/>
      <c r="JXA22" s="5"/>
      <c r="JXB22" s="5"/>
      <c r="JXC22" s="5"/>
      <c r="JXD22" s="5"/>
      <c r="JXE22" s="5"/>
      <c r="JXF22" s="5"/>
      <c r="JXG22" s="5"/>
      <c r="JXH22" s="5"/>
      <c r="JXI22" s="5"/>
      <c r="JXJ22" s="5"/>
      <c r="JXK22" s="5"/>
      <c r="JXL22" s="5"/>
      <c r="JXM22" s="5"/>
      <c r="JXN22" s="5"/>
      <c r="JXO22" s="5"/>
      <c r="JXP22" s="5"/>
      <c r="JXQ22" s="5"/>
      <c r="JXR22" s="5"/>
      <c r="JXS22" s="5"/>
      <c r="JXT22" s="5"/>
      <c r="JXU22" s="5"/>
      <c r="JXV22" s="5"/>
      <c r="JXW22" s="5"/>
      <c r="JXX22" s="5"/>
      <c r="JXY22" s="5"/>
      <c r="JXZ22" s="5"/>
      <c r="JYA22" s="5"/>
      <c r="JYB22" s="5"/>
      <c r="JYC22" s="5"/>
      <c r="JYD22" s="5"/>
      <c r="JYE22" s="5"/>
      <c r="JYF22" s="5"/>
      <c r="JYG22" s="5"/>
      <c r="JYH22" s="5"/>
      <c r="JYI22" s="5"/>
      <c r="JYJ22" s="5"/>
      <c r="JYK22" s="5"/>
      <c r="JYL22" s="5"/>
      <c r="JYM22" s="5"/>
      <c r="JYN22" s="5"/>
      <c r="JYO22" s="5"/>
      <c r="JYP22" s="5"/>
      <c r="JYQ22" s="5"/>
      <c r="JYR22" s="5"/>
      <c r="JYS22" s="5"/>
      <c r="JYT22" s="5"/>
      <c r="JYU22" s="5"/>
      <c r="JYV22" s="5"/>
      <c r="JYW22" s="5"/>
      <c r="JYX22" s="5"/>
      <c r="JYY22" s="5"/>
      <c r="JYZ22" s="5"/>
      <c r="JZA22" s="5"/>
      <c r="JZB22" s="5"/>
      <c r="JZC22" s="5"/>
      <c r="JZD22" s="5"/>
      <c r="JZE22" s="5"/>
      <c r="JZF22" s="5"/>
      <c r="JZG22" s="5"/>
      <c r="JZH22" s="5"/>
      <c r="JZI22" s="5"/>
      <c r="JZJ22" s="5"/>
      <c r="JZK22" s="5"/>
      <c r="JZL22" s="5"/>
      <c r="JZM22" s="5"/>
      <c r="JZN22" s="5"/>
      <c r="JZO22" s="5"/>
      <c r="JZP22" s="5"/>
      <c r="JZQ22" s="5"/>
      <c r="JZR22" s="5"/>
      <c r="JZS22" s="5"/>
      <c r="JZT22" s="5"/>
      <c r="JZU22" s="5"/>
      <c r="JZV22" s="5"/>
      <c r="JZW22" s="5"/>
      <c r="JZX22" s="5"/>
      <c r="JZY22" s="5"/>
      <c r="JZZ22" s="5"/>
      <c r="KAA22" s="5"/>
      <c r="KAB22" s="5"/>
      <c r="KAC22" s="5"/>
      <c r="KAD22" s="5"/>
      <c r="KAE22" s="5"/>
      <c r="KAF22" s="5"/>
      <c r="KAG22" s="5"/>
      <c r="KAH22" s="5"/>
      <c r="KAI22" s="5"/>
      <c r="KAJ22" s="5"/>
      <c r="KAK22" s="5"/>
      <c r="KAL22" s="5"/>
      <c r="KAM22" s="5"/>
      <c r="KAN22" s="5"/>
      <c r="KAO22" s="5"/>
      <c r="KAP22" s="5"/>
      <c r="KAQ22" s="5"/>
      <c r="KAR22" s="5"/>
      <c r="KAS22" s="5"/>
      <c r="KAT22" s="5"/>
      <c r="KAU22" s="5"/>
      <c r="KAV22" s="5"/>
      <c r="KAW22" s="5"/>
      <c r="KAX22" s="5"/>
      <c r="KAY22" s="5"/>
      <c r="KAZ22" s="5"/>
      <c r="KBA22" s="5"/>
      <c r="KBB22" s="5"/>
      <c r="KBC22" s="5"/>
      <c r="KBD22" s="5"/>
      <c r="KBE22" s="5"/>
      <c r="KBF22" s="5"/>
      <c r="KBG22" s="5"/>
      <c r="KBH22" s="5"/>
      <c r="KBI22" s="5"/>
      <c r="KBJ22" s="5"/>
      <c r="KBK22" s="5"/>
      <c r="KBL22" s="5"/>
      <c r="KBM22" s="5"/>
      <c r="KBN22" s="5"/>
      <c r="KBO22" s="5"/>
      <c r="KBP22" s="5"/>
      <c r="KBQ22" s="5"/>
      <c r="KBR22" s="5"/>
      <c r="KBS22" s="5"/>
      <c r="KBT22" s="5"/>
      <c r="KBU22" s="5"/>
      <c r="KBV22" s="5"/>
      <c r="KBW22" s="5"/>
      <c r="KBX22" s="5"/>
      <c r="KBY22" s="5"/>
      <c r="KBZ22" s="5"/>
      <c r="KCA22" s="5"/>
      <c r="KCB22" s="5"/>
      <c r="KCC22" s="5"/>
      <c r="KCD22" s="5"/>
      <c r="KCE22" s="5"/>
      <c r="KCF22" s="5"/>
      <c r="KCG22" s="5"/>
      <c r="KCH22" s="5"/>
      <c r="KCI22" s="5"/>
      <c r="KCJ22" s="5"/>
      <c r="KCK22" s="5"/>
      <c r="KCL22" s="5"/>
      <c r="KCM22" s="5"/>
      <c r="KCN22" s="5"/>
      <c r="KCO22" s="5"/>
      <c r="KCP22" s="5"/>
      <c r="KCQ22" s="5"/>
      <c r="KCR22" s="5"/>
      <c r="KCS22" s="5"/>
      <c r="KCT22" s="5"/>
      <c r="KCU22" s="5"/>
      <c r="KCV22" s="5"/>
      <c r="KCW22" s="5"/>
      <c r="KCX22" s="5"/>
      <c r="KCY22" s="5"/>
      <c r="KCZ22" s="5"/>
      <c r="KDA22" s="5"/>
      <c r="KDB22" s="5"/>
      <c r="KDC22" s="5"/>
      <c r="KDD22" s="5"/>
      <c r="KDE22" s="5"/>
      <c r="KDF22" s="5"/>
      <c r="KDG22" s="5"/>
      <c r="KDH22" s="5"/>
      <c r="KDI22" s="5"/>
      <c r="KDJ22" s="5"/>
      <c r="KDK22" s="5"/>
      <c r="KDL22" s="5"/>
      <c r="KDM22" s="5"/>
      <c r="KDN22" s="5"/>
      <c r="KDO22" s="5"/>
      <c r="KDP22" s="5"/>
      <c r="KDQ22" s="5"/>
      <c r="KDR22" s="5"/>
      <c r="KDS22" s="5"/>
      <c r="KDT22" s="5"/>
      <c r="KDU22" s="5"/>
      <c r="KDV22" s="5"/>
      <c r="KDW22" s="5"/>
      <c r="KDX22" s="5"/>
      <c r="KDY22" s="5"/>
      <c r="KDZ22" s="5"/>
      <c r="KEA22" s="5"/>
      <c r="KEB22" s="5"/>
      <c r="KEC22" s="5"/>
      <c r="KED22" s="5"/>
      <c r="KEE22" s="5"/>
      <c r="KEF22" s="5"/>
      <c r="KEG22" s="5"/>
      <c r="KEH22" s="5"/>
      <c r="KEI22" s="5"/>
      <c r="KEJ22" s="5"/>
      <c r="KEK22" s="5"/>
      <c r="KEL22" s="5"/>
      <c r="KEM22" s="5"/>
      <c r="KEN22" s="5"/>
      <c r="KEO22" s="5"/>
      <c r="KEP22" s="5"/>
      <c r="KEQ22" s="5"/>
      <c r="KER22" s="5"/>
      <c r="KES22" s="5"/>
      <c r="KET22" s="5"/>
      <c r="KEU22" s="5"/>
      <c r="KEV22" s="5"/>
      <c r="KEW22" s="5"/>
      <c r="KEX22" s="5"/>
      <c r="KEY22" s="5"/>
      <c r="KEZ22" s="5"/>
      <c r="KFA22" s="5"/>
      <c r="KFB22" s="5"/>
      <c r="KFC22" s="5"/>
      <c r="KFD22" s="5"/>
      <c r="KFE22" s="5"/>
      <c r="KFF22" s="5"/>
      <c r="KFG22" s="5"/>
      <c r="KFH22" s="5"/>
      <c r="KFI22" s="5"/>
      <c r="KFJ22" s="5"/>
      <c r="KFK22" s="5"/>
      <c r="KFL22" s="5"/>
      <c r="KFM22" s="5"/>
      <c r="KFN22" s="5"/>
      <c r="KFO22" s="5"/>
      <c r="KFP22" s="5"/>
      <c r="KFQ22" s="5"/>
      <c r="KFR22" s="5"/>
      <c r="KFS22" s="5"/>
      <c r="KFT22" s="5"/>
      <c r="KFU22" s="5"/>
      <c r="KFV22" s="5"/>
      <c r="KFW22" s="5"/>
      <c r="KFX22" s="5"/>
      <c r="KFY22" s="5"/>
      <c r="KFZ22" s="5"/>
      <c r="KGA22" s="5"/>
      <c r="KGB22" s="5"/>
      <c r="KGC22" s="5"/>
      <c r="KGD22" s="5"/>
      <c r="KGE22" s="5"/>
      <c r="KGF22" s="5"/>
      <c r="KGG22" s="5"/>
      <c r="KGH22" s="5"/>
      <c r="KGI22" s="5"/>
      <c r="KGJ22" s="5"/>
      <c r="KGK22" s="5"/>
      <c r="KGL22" s="5"/>
      <c r="KGM22" s="5"/>
      <c r="KGN22" s="5"/>
      <c r="KGO22" s="5"/>
      <c r="KGP22" s="5"/>
      <c r="KGQ22" s="5"/>
      <c r="KGR22" s="5"/>
      <c r="KGS22" s="5"/>
      <c r="KGT22" s="5"/>
      <c r="KGU22" s="5"/>
      <c r="KGV22" s="5"/>
      <c r="KGW22" s="5"/>
      <c r="KGX22" s="5"/>
      <c r="KGY22" s="5"/>
      <c r="KGZ22" s="5"/>
      <c r="KHA22" s="5"/>
      <c r="KHB22" s="5"/>
      <c r="KHC22" s="5"/>
      <c r="KHD22" s="5"/>
      <c r="KHE22" s="5"/>
      <c r="KHF22" s="5"/>
      <c r="KHG22" s="5"/>
      <c r="KHH22" s="5"/>
      <c r="KHI22" s="5"/>
      <c r="KHJ22" s="5"/>
      <c r="KHK22" s="5"/>
      <c r="KHL22" s="5"/>
      <c r="KHM22" s="5"/>
      <c r="KHN22" s="5"/>
      <c r="KHO22" s="5"/>
      <c r="KHP22" s="5"/>
      <c r="KHQ22" s="5"/>
      <c r="KHR22" s="5"/>
      <c r="KHS22" s="5"/>
      <c r="KHT22" s="5"/>
      <c r="KHU22" s="5"/>
      <c r="KHV22" s="5"/>
      <c r="KHW22" s="5"/>
      <c r="KHX22" s="5"/>
      <c r="KHY22" s="5"/>
      <c r="KHZ22" s="5"/>
      <c r="KIA22" s="5"/>
      <c r="KIB22" s="5"/>
      <c r="KIC22" s="5"/>
      <c r="KID22" s="5"/>
      <c r="KIE22" s="5"/>
      <c r="KIF22" s="5"/>
      <c r="KIG22" s="5"/>
      <c r="KIH22" s="5"/>
      <c r="KII22" s="5"/>
      <c r="KIJ22" s="5"/>
      <c r="KIK22" s="5"/>
      <c r="KIL22" s="5"/>
      <c r="KIM22" s="5"/>
      <c r="KIN22" s="5"/>
      <c r="KIO22" s="5"/>
      <c r="KIP22" s="5"/>
      <c r="KIQ22" s="5"/>
      <c r="KIR22" s="5"/>
      <c r="KIS22" s="5"/>
      <c r="KIT22" s="5"/>
      <c r="KIU22" s="5"/>
      <c r="KIV22" s="5"/>
      <c r="KIW22" s="5"/>
      <c r="KIX22" s="5"/>
      <c r="KIY22" s="5"/>
      <c r="KIZ22" s="5"/>
      <c r="KJA22" s="5"/>
      <c r="KJB22" s="5"/>
      <c r="KJC22" s="5"/>
      <c r="KJD22" s="5"/>
      <c r="KJE22" s="5"/>
      <c r="KJF22" s="5"/>
      <c r="KJG22" s="5"/>
      <c r="KJH22" s="5"/>
      <c r="KJI22" s="5"/>
      <c r="KJJ22" s="5"/>
      <c r="KJK22" s="5"/>
      <c r="KJL22" s="5"/>
      <c r="KJM22" s="5"/>
      <c r="KJN22" s="5"/>
      <c r="KJO22" s="5"/>
      <c r="KJP22" s="5"/>
      <c r="KJQ22" s="5"/>
      <c r="KJR22" s="5"/>
      <c r="KJS22" s="5"/>
      <c r="KJT22" s="5"/>
      <c r="KJU22" s="5"/>
      <c r="KJV22" s="5"/>
      <c r="KJW22" s="5"/>
      <c r="KJX22" s="5"/>
      <c r="KJY22" s="5"/>
      <c r="KJZ22" s="5"/>
      <c r="KKA22" s="5"/>
      <c r="KKB22" s="5"/>
      <c r="KKC22" s="5"/>
      <c r="KKD22" s="5"/>
      <c r="KKE22" s="5"/>
      <c r="KKF22" s="5"/>
      <c r="KKG22" s="5"/>
      <c r="KKH22" s="5"/>
      <c r="KKI22" s="5"/>
      <c r="KKJ22" s="5"/>
      <c r="KKK22" s="5"/>
      <c r="KKL22" s="5"/>
      <c r="KKM22" s="5"/>
      <c r="KKN22" s="5"/>
      <c r="KKO22" s="5"/>
      <c r="KKP22" s="5"/>
      <c r="KKQ22" s="5"/>
      <c r="KKR22" s="5"/>
      <c r="KKS22" s="5"/>
      <c r="KKT22" s="5"/>
      <c r="KKU22" s="5"/>
      <c r="KKV22" s="5"/>
      <c r="KKW22" s="5"/>
      <c r="KKX22" s="5"/>
      <c r="KKY22" s="5"/>
      <c r="KKZ22" s="5"/>
      <c r="KLA22" s="5"/>
      <c r="KLB22" s="5"/>
      <c r="KLC22" s="5"/>
      <c r="KLD22" s="5"/>
      <c r="KLE22" s="5"/>
      <c r="KLF22" s="5"/>
      <c r="KLG22" s="5"/>
      <c r="KLH22" s="5"/>
      <c r="KLI22" s="5"/>
      <c r="KLJ22" s="5"/>
      <c r="KLK22" s="5"/>
      <c r="KLL22" s="5"/>
      <c r="KLM22" s="5"/>
      <c r="KLN22" s="5"/>
      <c r="KLO22" s="5"/>
      <c r="KLP22" s="5"/>
      <c r="KLQ22" s="5"/>
      <c r="KLR22" s="5"/>
      <c r="KLS22" s="5"/>
      <c r="KLT22" s="5"/>
      <c r="KLU22" s="5"/>
      <c r="KLV22" s="5"/>
      <c r="KLW22" s="5"/>
      <c r="KLX22" s="5"/>
      <c r="KLY22" s="5"/>
      <c r="KLZ22" s="5"/>
      <c r="KMA22" s="5"/>
      <c r="KMB22" s="5"/>
      <c r="KMC22" s="5"/>
      <c r="KMD22" s="5"/>
      <c r="KME22" s="5"/>
      <c r="KMF22" s="5"/>
      <c r="KMG22" s="5"/>
      <c r="KMH22" s="5"/>
      <c r="KMI22" s="5"/>
      <c r="KMJ22" s="5"/>
      <c r="KMK22" s="5"/>
      <c r="KML22" s="5"/>
      <c r="KMM22" s="5"/>
      <c r="KMN22" s="5"/>
      <c r="KMO22" s="5"/>
      <c r="KMP22" s="5"/>
      <c r="KMQ22" s="5"/>
      <c r="KMR22" s="5"/>
      <c r="KMS22" s="5"/>
      <c r="KMT22" s="5"/>
      <c r="KMU22" s="5"/>
      <c r="KMV22" s="5"/>
      <c r="KMW22" s="5"/>
      <c r="KMX22" s="5"/>
      <c r="KMY22" s="5"/>
      <c r="KMZ22" s="5"/>
      <c r="KNA22" s="5"/>
      <c r="KNB22" s="5"/>
      <c r="KNC22" s="5"/>
      <c r="KND22" s="5"/>
      <c r="KNE22" s="5"/>
      <c r="KNF22" s="5"/>
      <c r="KNG22" s="5"/>
      <c r="KNH22" s="5"/>
      <c r="KNI22" s="5"/>
      <c r="KNJ22" s="5"/>
      <c r="KNK22" s="5"/>
      <c r="KNL22" s="5"/>
      <c r="KNM22" s="5"/>
      <c r="KNN22" s="5"/>
      <c r="KNO22" s="5"/>
      <c r="KNP22" s="5"/>
      <c r="KNQ22" s="5"/>
      <c r="KNR22" s="5"/>
      <c r="KNS22" s="5"/>
      <c r="KNT22" s="5"/>
      <c r="KNU22" s="5"/>
      <c r="KNV22" s="5"/>
      <c r="KNW22" s="5"/>
      <c r="KNX22" s="5"/>
      <c r="KNY22" s="5"/>
      <c r="KNZ22" s="5"/>
      <c r="KOA22" s="5"/>
      <c r="KOB22" s="5"/>
      <c r="KOC22" s="5"/>
      <c r="KOD22" s="5"/>
      <c r="KOE22" s="5"/>
      <c r="KOF22" s="5"/>
      <c r="KOG22" s="5"/>
      <c r="KOH22" s="5"/>
      <c r="KOI22" s="5"/>
      <c r="KOJ22" s="5"/>
      <c r="KOK22" s="5"/>
      <c r="KOL22" s="5"/>
      <c r="KOM22" s="5"/>
      <c r="KON22" s="5"/>
      <c r="KOO22" s="5"/>
      <c r="KOP22" s="5"/>
      <c r="KOQ22" s="5"/>
      <c r="KOR22" s="5"/>
      <c r="KOS22" s="5"/>
      <c r="KOT22" s="5"/>
      <c r="KOU22" s="5"/>
      <c r="KOV22" s="5"/>
      <c r="KOW22" s="5"/>
      <c r="KOX22" s="5"/>
      <c r="KOY22" s="5"/>
      <c r="KOZ22" s="5"/>
      <c r="KPA22" s="5"/>
      <c r="KPB22" s="5"/>
      <c r="KPC22" s="5"/>
      <c r="KPD22" s="5"/>
      <c r="KPE22" s="5"/>
      <c r="KPF22" s="5"/>
      <c r="KPG22" s="5"/>
      <c r="KPH22" s="5"/>
      <c r="KPI22" s="5"/>
      <c r="KPJ22" s="5"/>
      <c r="KPK22" s="5"/>
      <c r="KPL22" s="5"/>
      <c r="KPM22" s="5"/>
      <c r="KPN22" s="5"/>
      <c r="KPO22" s="5"/>
      <c r="KPP22" s="5"/>
      <c r="KPQ22" s="5"/>
      <c r="KPR22" s="5"/>
      <c r="KPS22" s="5"/>
      <c r="KPT22" s="5"/>
      <c r="KPU22" s="5"/>
      <c r="KPV22" s="5"/>
      <c r="KPW22" s="5"/>
      <c r="KPX22" s="5"/>
      <c r="KPY22" s="5"/>
      <c r="KPZ22" s="5"/>
      <c r="KQA22" s="5"/>
      <c r="KQB22" s="5"/>
      <c r="KQC22" s="5"/>
      <c r="KQD22" s="5"/>
      <c r="KQE22" s="5"/>
      <c r="KQF22" s="5"/>
      <c r="KQG22" s="5"/>
      <c r="KQH22" s="5"/>
      <c r="KQI22" s="5"/>
      <c r="KQJ22" s="5"/>
      <c r="KQK22" s="5"/>
      <c r="KQL22" s="5"/>
      <c r="KQM22" s="5"/>
      <c r="KQN22" s="5"/>
      <c r="KQO22" s="5"/>
      <c r="KQP22" s="5"/>
      <c r="KQQ22" s="5"/>
      <c r="KQR22" s="5"/>
      <c r="KQS22" s="5"/>
      <c r="KQT22" s="5"/>
      <c r="KQU22" s="5"/>
      <c r="KQV22" s="5"/>
      <c r="KQW22" s="5"/>
      <c r="KQX22" s="5"/>
      <c r="KQY22" s="5"/>
      <c r="KQZ22" s="5"/>
      <c r="KRA22" s="5"/>
      <c r="KRB22" s="5"/>
      <c r="KRC22" s="5"/>
      <c r="KRD22" s="5"/>
      <c r="KRE22" s="5"/>
      <c r="KRF22" s="5"/>
      <c r="KRG22" s="5"/>
      <c r="KRH22" s="5"/>
      <c r="KRI22" s="5"/>
      <c r="KRJ22" s="5"/>
      <c r="KRK22" s="5"/>
      <c r="KRL22" s="5"/>
      <c r="KRM22" s="5"/>
      <c r="KRN22" s="5"/>
      <c r="KRO22" s="5"/>
      <c r="KRP22" s="5"/>
      <c r="KRQ22" s="5"/>
      <c r="KRR22" s="5"/>
      <c r="KRS22" s="5"/>
      <c r="KRT22" s="5"/>
      <c r="KRU22" s="5"/>
      <c r="KRV22" s="5"/>
      <c r="KRW22" s="5"/>
      <c r="KRX22" s="5"/>
      <c r="KRY22" s="5"/>
      <c r="KRZ22" s="5"/>
      <c r="KSA22" s="5"/>
      <c r="KSB22" s="5"/>
      <c r="KSC22" s="5"/>
      <c r="KSD22" s="5"/>
      <c r="KSE22" s="5"/>
      <c r="KSF22" s="5"/>
      <c r="KSG22" s="5"/>
      <c r="KSH22" s="5"/>
      <c r="KSI22" s="5"/>
      <c r="KSJ22" s="5"/>
      <c r="KSK22" s="5"/>
      <c r="KSL22" s="5"/>
      <c r="KSM22" s="5"/>
      <c r="KSN22" s="5"/>
      <c r="KSO22" s="5"/>
      <c r="KSP22" s="5"/>
      <c r="KSQ22" s="5"/>
      <c r="KSR22" s="5"/>
      <c r="KSS22" s="5"/>
      <c r="KST22" s="5"/>
      <c r="KSU22" s="5"/>
      <c r="KSV22" s="5"/>
      <c r="KSW22" s="5"/>
      <c r="KSX22" s="5"/>
      <c r="KSY22" s="5"/>
      <c r="KSZ22" s="5"/>
      <c r="KTA22" s="5"/>
      <c r="KTB22" s="5"/>
      <c r="KTC22" s="5"/>
      <c r="KTD22" s="5"/>
      <c r="KTE22" s="5"/>
      <c r="KTF22" s="5"/>
      <c r="KTG22" s="5"/>
      <c r="KTH22" s="5"/>
      <c r="KTI22" s="5"/>
      <c r="KTJ22" s="5"/>
      <c r="KTK22" s="5"/>
      <c r="KTL22" s="5"/>
      <c r="KTM22" s="5"/>
      <c r="KTN22" s="5"/>
      <c r="KTO22" s="5"/>
      <c r="KTP22" s="5"/>
      <c r="KTQ22" s="5"/>
      <c r="KTR22" s="5"/>
      <c r="KTS22" s="5"/>
      <c r="KTT22" s="5"/>
      <c r="KTU22" s="5"/>
      <c r="KTV22" s="5"/>
      <c r="KTW22" s="5"/>
      <c r="KTX22" s="5"/>
      <c r="KTY22" s="5"/>
      <c r="KTZ22" s="5"/>
      <c r="KUA22" s="5"/>
      <c r="KUB22" s="5"/>
      <c r="KUC22" s="5"/>
      <c r="KUD22" s="5"/>
      <c r="KUE22" s="5"/>
      <c r="KUF22" s="5"/>
      <c r="KUG22" s="5"/>
      <c r="KUH22" s="5"/>
      <c r="KUI22" s="5"/>
      <c r="KUJ22" s="5"/>
      <c r="KUK22" s="5"/>
      <c r="KUL22" s="5"/>
      <c r="KUM22" s="5"/>
      <c r="KUN22" s="5"/>
      <c r="KUO22" s="5"/>
      <c r="KUP22" s="5"/>
      <c r="KUQ22" s="5"/>
      <c r="KUR22" s="5"/>
      <c r="KUS22" s="5"/>
      <c r="KUT22" s="5"/>
      <c r="KUU22" s="5"/>
      <c r="KUV22" s="5"/>
      <c r="KUW22" s="5"/>
      <c r="KUX22" s="5"/>
      <c r="KUY22" s="5"/>
      <c r="KUZ22" s="5"/>
      <c r="KVA22" s="5"/>
      <c r="KVB22" s="5"/>
      <c r="KVC22" s="5"/>
      <c r="KVD22" s="5"/>
      <c r="KVE22" s="5"/>
      <c r="KVF22" s="5"/>
      <c r="KVG22" s="5"/>
      <c r="KVH22" s="5"/>
      <c r="KVI22" s="5"/>
      <c r="KVJ22" s="5"/>
      <c r="KVK22" s="5"/>
      <c r="KVL22" s="5"/>
      <c r="KVM22" s="5"/>
      <c r="KVN22" s="5"/>
      <c r="KVO22" s="5"/>
      <c r="KVP22" s="5"/>
      <c r="KVQ22" s="5"/>
      <c r="KVR22" s="5"/>
      <c r="KVS22" s="5"/>
      <c r="KVT22" s="5"/>
      <c r="KVU22" s="5"/>
      <c r="KVV22" s="5"/>
      <c r="KVW22" s="5"/>
      <c r="KVX22" s="5"/>
      <c r="KVY22" s="5"/>
      <c r="KVZ22" s="5"/>
      <c r="KWA22" s="5"/>
      <c r="KWB22" s="5"/>
      <c r="KWC22" s="5"/>
      <c r="KWD22" s="5"/>
      <c r="KWE22" s="5"/>
      <c r="KWF22" s="5"/>
      <c r="KWG22" s="5"/>
      <c r="KWH22" s="5"/>
      <c r="KWI22" s="5"/>
      <c r="KWJ22" s="5"/>
      <c r="KWK22" s="5"/>
      <c r="KWL22" s="5"/>
      <c r="KWM22" s="5"/>
      <c r="KWN22" s="5"/>
      <c r="KWO22" s="5"/>
      <c r="KWP22" s="5"/>
      <c r="KWQ22" s="5"/>
      <c r="KWR22" s="5"/>
      <c r="KWS22" s="5"/>
      <c r="KWT22" s="5"/>
      <c r="KWU22" s="5"/>
      <c r="KWV22" s="5"/>
      <c r="KWW22" s="5"/>
      <c r="KWX22" s="5"/>
      <c r="KWY22" s="5"/>
      <c r="KWZ22" s="5"/>
      <c r="KXA22" s="5"/>
      <c r="KXB22" s="5"/>
      <c r="KXC22" s="5"/>
      <c r="KXD22" s="5"/>
      <c r="KXE22" s="5"/>
      <c r="KXF22" s="5"/>
      <c r="KXG22" s="5"/>
      <c r="KXH22" s="5"/>
      <c r="KXI22" s="5"/>
      <c r="KXJ22" s="5"/>
      <c r="KXK22" s="5"/>
      <c r="KXL22" s="5"/>
      <c r="KXM22" s="5"/>
      <c r="KXN22" s="5"/>
      <c r="KXO22" s="5"/>
      <c r="KXP22" s="5"/>
      <c r="KXQ22" s="5"/>
      <c r="KXR22" s="5"/>
      <c r="KXS22" s="5"/>
      <c r="KXT22" s="5"/>
      <c r="KXU22" s="5"/>
      <c r="KXV22" s="5"/>
      <c r="KXW22" s="5"/>
      <c r="KXX22" s="5"/>
      <c r="KXY22" s="5"/>
      <c r="KXZ22" s="5"/>
      <c r="KYA22" s="5"/>
      <c r="KYB22" s="5"/>
      <c r="KYC22" s="5"/>
      <c r="KYD22" s="5"/>
      <c r="KYE22" s="5"/>
      <c r="KYF22" s="5"/>
      <c r="KYG22" s="5"/>
      <c r="KYH22" s="5"/>
      <c r="KYI22" s="5"/>
      <c r="KYJ22" s="5"/>
      <c r="KYK22" s="5"/>
      <c r="KYL22" s="5"/>
      <c r="KYM22" s="5"/>
      <c r="KYN22" s="5"/>
      <c r="KYO22" s="5"/>
      <c r="KYP22" s="5"/>
      <c r="KYQ22" s="5"/>
      <c r="KYR22" s="5"/>
      <c r="KYS22" s="5"/>
      <c r="KYT22" s="5"/>
      <c r="KYU22" s="5"/>
      <c r="KYV22" s="5"/>
      <c r="KYW22" s="5"/>
      <c r="KYX22" s="5"/>
      <c r="KYY22" s="5"/>
      <c r="KYZ22" s="5"/>
      <c r="KZA22" s="5"/>
      <c r="KZB22" s="5"/>
      <c r="KZC22" s="5"/>
      <c r="KZD22" s="5"/>
      <c r="KZE22" s="5"/>
      <c r="KZF22" s="5"/>
      <c r="KZG22" s="5"/>
      <c r="KZH22" s="5"/>
      <c r="KZI22" s="5"/>
      <c r="KZJ22" s="5"/>
      <c r="KZK22" s="5"/>
      <c r="KZL22" s="5"/>
      <c r="KZM22" s="5"/>
      <c r="KZN22" s="5"/>
      <c r="KZO22" s="5"/>
      <c r="KZP22" s="5"/>
      <c r="KZQ22" s="5"/>
      <c r="KZR22" s="5"/>
      <c r="KZS22" s="5"/>
      <c r="KZT22" s="5"/>
      <c r="KZU22" s="5"/>
      <c r="KZV22" s="5"/>
      <c r="KZW22" s="5"/>
      <c r="KZX22" s="5"/>
      <c r="KZY22" s="5"/>
      <c r="KZZ22" s="5"/>
      <c r="LAA22" s="5"/>
      <c r="LAB22" s="5"/>
      <c r="LAC22" s="5"/>
      <c r="LAD22" s="5"/>
      <c r="LAE22" s="5"/>
      <c r="LAF22" s="5"/>
      <c r="LAG22" s="5"/>
      <c r="LAH22" s="5"/>
      <c r="LAI22" s="5"/>
      <c r="LAJ22" s="5"/>
      <c r="LAK22" s="5"/>
      <c r="LAL22" s="5"/>
      <c r="LAM22" s="5"/>
      <c r="LAN22" s="5"/>
      <c r="LAO22" s="5"/>
      <c r="LAP22" s="5"/>
      <c r="LAQ22" s="5"/>
      <c r="LAR22" s="5"/>
      <c r="LAS22" s="5"/>
      <c r="LAT22" s="5"/>
      <c r="LAU22" s="5"/>
      <c r="LAV22" s="5"/>
      <c r="LAW22" s="5"/>
      <c r="LAX22" s="5"/>
      <c r="LAY22" s="5"/>
      <c r="LAZ22" s="5"/>
      <c r="LBA22" s="5"/>
      <c r="LBB22" s="5"/>
      <c r="LBC22" s="5"/>
      <c r="LBD22" s="5"/>
      <c r="LBE22" s="5"/>
      <c r="LBF22" s="5"/>
      <c r="LBG22" s="5"/>
      <c r="LBH22" s="5"/>
      <c r="LBI22" s="5"/>
      <c r="LBJ22" s="5"/>
      <c r="LBK22" s="5"/>
      <c r="LBL22" s="5"/>
      <c r="LBM22" s="5"/>
      <c r="LBN22" s="5"/>
      <c r="LBO22" s="5"/>
      <c r="LBP22" s="5"/>
      <c r="LBQ22" s="5"/>
      <c r="LBR22" s="5"/>
      <c r="LBS22" s="5"/>
      <c r="LBT22" s="5"/>
      <c r="LBU22" s="5"/>
      <c r="LBV22" s="5"/>
      <c r="LBW22" s="5"/>
      <c r="LBX22" s="5"/>
      <c r="LBY22" s="5"/>
      <c r="LBZ22" s="5"/>
      <c r="LCA22" s="5"/>
      <c r="LCB22" s="5"/>
      <c r="LCC22" s="5"/>
      <c r="LCD22" s="5"/>
      <c r="LCE22" s="5"/>
      <c r="LCF22" s="5"/>
      <c r="LCG22" s="5"/>
      <c r="LCH22" s="5"/>
      <c r="LCI22" s="5"/>
      <c r="LCJ22" s="5"/>
      <c r="LCK22" s="5"/>
      <c r="LCL22" s="5"/>
      <c r="LCM22" s="5"/>
      <c r="LCN22" s="5"/>
      <c r="LCO22" s="5"/>
      <c r="LCP22" s="5"/>
      <c r="LCQ22" s="5"/>
      <c r="LCR22" s="5"/>
      <c r="LCS22" s="5"/>
      <c r="LCT22" s="5"/>
      <c r="LCU22" s="5"/>
      <c r="LCV22" s="5"/>
      <c r="LCW22" s="5"/>
      <c r="LCX22" s="5"/>
      <c r="LCY22" s="5"/>
      <c r="LCZ22" s="5"/>
      <c r="LDA22" s="5"/>
      <c r="LDB22" s="5"/>
      <c r="LDC22" s="5"/>
      <c r="LDD22" s="5"/>
      <c r="LDE22" s="5"/>
      <c r="LDF22" s="5"/>
      <c r="LDG22" s="5"/>
      <c r="LDH22" s="5"/>
      <c r="LDI22" s="5"/>
      <c r="LDJ22" s="5"/>
      <c r="LDK22" s="5"/>
      <c r="LDL22" s="5"/>
      <c r="LDM22" s="5"/>
      <c r="LDN22" s="5"/>
      <c r="LDO22" s="5"/>
      <c r="LDP22" s="5"/>
      <c r="LDQ22" s="5"/>
      <c r="LDR22" s="5"/>
      <c r="LDS22" s="5"/>
      <c r="LDT22" s="5"/>
      <c r="LDU22" s="5"/>
      <c r="LDV22" s="5"/>
      <c r="LDW22" s="5"/>
      <c r="LDX22" s="5"/>
      <c r="LDY22" s="5"/>
      <c r="LDZ22" s="5"/>
      <c r="LEA22" s="5"/>
      <c r="LEB22" s="5"/>
      <c r="LEC22" s="5"/>
      <c r="LED22" s="5"/>
      <c r="LEE22" s="5"/>
      <c r="LEF22" s="5"/>
      <c r="LEG22" s="5"/>
      <c r="LEH22" s="5"/>
      <c r="LEI22" s="5"/>
      <c r="LEJ22" s="5"/>
      <c r="LEK22" s="5"/>
      <c r="LEL22" s="5"/>
      <c r="LEM22" s="5"/>
      <c r="LEN22" s="5"/>
      <c r="LEO22" s="5"/>
      <c r="LEP22" s="5"/>
      <c r="LEQ22" s="5"/>
      <c r="LER22" s="5"/>
      <c r="LES22" s="5"/>
      <c r="LET22" s="5"/>
      <c r="LEU22" s="5"/>
      <c r="LEV22" s="5"/>
      <c r="LEW22" s="5"/>
      <c r="LEX22" s="5"/>
      <c r="LEY22" s="5"/>
      <c r="LEZ22" s="5"/>
      <c r="LFA22" s="5"/>
      <c r="LFB22" s="5"/>
      <c r="LFC22" s="5"/>
      <c r="LFD22" s="5"/>
      <c r="LFE22" s="5"/>
      <c r="LFF22" s="5"/>
      <c r="LFG22" s="5"/>
      <c r="LFH22" s="5"/>
      <c r="LFI22" s="5"/>
      <c r="LFJ22" s="5"/>
      <c r="LFK22" s="5"/>
      <c r="LFL22" s="5"/>
      <c r="LFM22" s="5"/>
      <c r="LFN22" s="5"/>
      <c r="LFO22" s="5"/>
      <c r="LFP22" s="5"/>
      <c r="LFQ22" s="5"/>
      <c r="LFR22" s="5"/>
      <c r="LFS22" s="5"/>
      <c r="LFT22" s="5"/>
      <c r="LFU22" s="5"/>
      <c r="LFV22" s="5"/>
      <c r="LFW22" s="5"/>
      <c r="LFX22" s="5"/>
      <c r="LFY22" s="5"/>
      <c r="LFZ22" s="5"/>
      <c r="LGA22" s="5"/>
      <c r="LGB22" s="5"/>
      <c r="LGC22" s="5"/>
      <c r="LGD22" s="5"/>
      <c r="LGE22" s="5"/>
      <c r="LGF22" s="5"/>
      <c r="LGG22" s="5"/>
      <c r="LGH22" s="5"/>
      <c r="LGI22" s="5"/>
      <c r="LGJ22" s="5"/>
      <c r="LGK22" s="5"/>
      <c r="LGL22" s="5"/>
      <c r="LGM22" s="5"/>
      <c r="LGN22" s="5"/>
      <c r="LGO22" s="5"/>
      <c r="LGP22" s="5"/>
      <c r="LGQ22" s="5"/>
      <c r="LGR22" s="5"/>
      <c r="LGS22" s="5"/>
      <c r="LGT22" s="5"/>
      <c r="LGU22" s="5"/>
      <c r="LGV22" s="5"/>
      <c r="LGW22" s="5"/>
      <c r="LGX22" s="5"/>
      <c r="LGY22" s="5"/>
      <c r="LGZ22" s="5"/>
      <c r="LHA22" s="5"/>
      <c r="LHB22" s="5"/>
      <c r="LHC22" s="5"/>
      <c r="LHD22" s="5"/>
      <c r="LHE22" s="5"/>
      <c r="LHF22" s="5"/>
      <c r="LHG22" s="5"/>
      <c r="LHH22" s="5"/>
      <c r="LHI22" s="5"/>
      <c r="LHJ22" s="5"/>
      <c r="LHK22" s="5"/>
      <c r="LHL22" s="5"/>
      <c r="LHM22" s="5"/>
      <c r="LHN22" s="5"/>
      <c r="LHO22" s="5"/>
      <c r="LHP22" s="5"/>
      <c r="LHQ22" s="5"/>
      <c r="LHR22" s="5"/>
      <c r="LHS22" s="5"/>
      <c r="LHT22" s="5"/>
      <c r="LHU22" s="5"/>
      <c r="LHV22" s="5"/>
      <c r="LHW22" s="5"/>
      <c r="LHX22" s="5"/>
      <c r="LHY22" s="5"/>
      <c r="LHZ22" s="5"/>
      <c r="LIA22" s="5"/>
      <c r="LIB22" s="5"/>
      <c r="LIC22" s="5"/>
      <c r="LID22" s="5"/>
      <c r="LIE22" s="5"/>
      <c r="LIF22" s="5"/>
      <c r="LIG22" s="5"/>
      <c r="LIH22" s="5"/>
      <c r="LII22" s="5"/>
      <c r="LIJ22" s="5"/>
      <c r="LIK22" s="5"/>
      <c r="LIL22" s="5"/>
      <c r="LIM22" s="5"/>
      <c r="LIN22" s="5"/>
      <c r="LIO22" s="5"/>
      <c r="LIP22" s="5"/>
      <c r="LIQ22" s="5"/>
      <c r="LIR22" s="5"/>
      <c r="LIS22" s="5"/>
      <c r="LIT22" s="5"/>
      <c r="LIU22" s="5"/>
      <c r="LIV22" s="5"/>
      <c r="LIW22" s="5"/>
      <c r="LIX22" s="5"/>
      <c r="LIY22" s="5"/>
      <c r="LIZ22" s="5"/>
      <c r="LJA22" s="5"/>
      <c r="LJB22" s="5"/>
      <c r="LJC22" s="5"/>
      <c r="LJD22" s="5"/>
      <c r="LJE22" s="5"/>
      <c r="LJF22" s="5"/>
      <c r="LJG22" s="5"/>
      <c r="LJH22" s="5"/>
      <c r="LJI22" s="5"/>
      <c r="LJJ22" s="5"/>
      <c r="LJK22" s="5"/>
      <c r="LJL22" s="5"/>
      <c r="LJM22" s="5"/>
      <c r="LJN22" s="5"/>
      <c r="LJO22" s="5"/>
      <c r="LJP22" s="5"/>
      <c r="LJQ22" s="5"/>
      <c r="LJR22" s="5"/>
      <c r="LJS22" s="5"/>
      <c r="LJT22" s="5"/>
      <c r="LJU22" s="5"/>
      <c r="LJV22" s="5"/>
      <c r="LJW22" s="5"/>
      <c r="LJX22" s="5"/>
      <c r="LJY22" s="5"/>
      <c r="LJZ22" s="5"/>
      <c r="LKA22" s="5"/>
      <c r="LKB22" s="5"/>
      <c r="LKC22" s="5"/>
      <c r="LKD22" s="5"/>
      <c r="LKE22" s="5"/>
      <c r="LKF22" s="5"/>
      <c r="LKG22" s="5"/>
      <c r="LKH22" s="5"/>
      <c r="LKI22" s="5"/>
      <c r="LKJ22" s="5"/>
      <c r="LKK22" s="5"/>
      <c r="LKL22" s="5"/>
      <c r="LKM22" s="5"/>
      <c r="LKN22" s="5"/>
      <c r="LKO22" s="5"/>
      <c r="LKP22" s="5"/>
      <c r="LKQ22" s="5"/>
      <c r="LKR22" s="5"/>
      <c r="LKS22" s="5"/>
      <c r="LKT22" s="5"/>
      <c r="LKU22" s="5"/>
      <c r="LKV22" s="5"/>
      <c r="LKW22" s="5"/>
      <c r="LKX22" s="5"/>
      <c r="LKY22" s="5"/>
      <c r="LKZ22" s="5"/>
      <c r="LLA22" s="5"/>
      <c r="LLB22" s="5"/>
      <c r="LLC22" s="5"/>
      <c r="LLD22" s="5"/>
      <c r="LLE22" s="5"/>
      <c r="LLF22" s="5"/>
      <c r="LLG22" s="5"/>
      <c r="LLH22" s="5"/>
      <c r="LLI22" s="5"/>
      <c r="LLJ22" s="5"/>
      <c r="LLK22" s="5"/>
      <c r="LLL22" s="5"/>
      <c r="LLM22" s="5"/>
      <c r="LLN22" s="5"/>
      <c r="LLO22" s="5"/>
      <c r="LLP22" s="5"/>
      <c r="LLQ22" s="5"/>
      <c r="LLR22" s="5"/>
      <c r="LLS22" s="5"/>
      <c r="LLT22" s="5"/>
      <c r="LLU22" s="5"/>
      <c r="LLV22" s="5"/>
      <c r="LLW22" s="5"/>
      <c r="LLX22" s="5"/>
      <c r="LLY22" s="5"/>
      <c r="LLZ22" s="5"/>
      <c r="LMA22" s="5"/>
      <c r="LMB22" s="5"/>
      <c r="LMC22" s="5"/>
      <c r="LMD22" s="5"/>
      <c r="LME22" s="5"/>
      <c r="LMF22" s="5"/>
      <c r="LMG22" s="5"/>
      <c r="LMH22" s="5"/>
      <c r="LMI22" s="5"/>
      <c r="LMJ22" s="5"/>
      <c r="LMK22" s="5"/>
      <c r="LML22" s="5"/>
      <c r="LMM22" s="5"/>
      <c r="LMN22" s="5"/>
      <c r="LMO22" s="5"/>
      <c r="LMP22" s="5"/>
      <c r="LMQ22" s="5"/>
      <c r="LMR22" s="5"/>
      <c r="LMS22" s="5"/>
      <c r="LMT22" s="5"/>
      <c r="LMU22" s="5"/>
      <c r="LMV22" s="5"/>
      <c r="LMW22" s="5"/>
      <c r="LMX22" s="5"/>
      <c r="LMY22" s="5"/>
      <c r="LMZ22" s="5"/>
      <c r="LNA22" s="5"/>
      <c r="LNB22" s="5"/>
      <c r="LNC22" s="5"/>
      <c r="LND22" s="5"/>
      <c r="LNE22" s="5"/>
      <c r="LNF22" s="5"/>
      <c r="LNG22" s="5"/>
      <c r="LNH22" s="5"/>
      <c r="LNI22" s="5"/>
      <c r="LNJ22" s="5"/>
      <c r="LNK22" s="5"/>
      <c r="LNL22" s="5"/>
      <c r="LNM22" s="5"/>
      <c r="LNN22" s="5"/>
      <c r="LNO22" s="5"/>
      <c r="LNP22" s="5"/>
      <c r="LNQ22" s="5"/>
      <c r="LNR22" s="5"/>
      <c r="LNS22" s="5"/>
      <c r="LNT22" s="5"/>
      <c r="LNU22" s="5"/>
      <c r="LNV22" s="5"/>
      <c r="LNW22" s="5"/>
      <c r="LNX22" s="5"/>
      <c r="LNY22" s="5"/>
      <c r="LNZ22" s="5"/>
      <c r="LOA22" s="5"/>
      <c r="LOB22" s="5"/>
      <c r="LOC22" s="5"/>
      <c r="LOD22" s="5"/>
      <c r="LOE22" s="5"/>
      <c r="LOF22" s="5"/>
      <c r="LOG22" s="5"/>
      <c r="LOH22" s="5"/>
      <c r="LOI22" s="5"/>
      <c r="LOJ22" s="5"/>
      <c r="LOK22" s="5"/>
      <c r="LOL22" s="5"/>
      <c r="LOM22" s="5"/>
      <c r="LON22" s="5"/>
      <c r="LOO22" s="5"/>
      <c r="LOP22" s="5"/>
      <c r="LOQ22" s="5"/>
      <c r="LOR22" s="5"/>
      <c r="LOS22" s="5"/>
      <c r="LOT22" s="5"/>
      <c r="LOU22" s="5"/>
      <c r="LOV22" s="5"/>
      <c r="LOW22" s="5"/>
      <c r="LOX22" s="5"/>
      <c r="LOY22" s="5"/>
      <c r="LOZ22" s="5"/>
      <c r="LPA22" s="5"/>
      <c r="LPB22" s="5"/>
      <c r="LPC22" s="5"/>
      <c r="LPD22" s="5"/>
      <c r="LPE22" s="5"/>
      <c r="LPF22" s="5"/>
      <c r="LPG22" s="5"/>
      <c r="LPH22" s="5"/>
      <c r="LPI22" s="5"/>
      <c r="LPJ22" s="5"/>
      <c r="LPK22" s="5"/>
      <c r="LPL22" s="5"/>
      <c r="LPM22" s="5"/>
      <c r="LPN22" s="5"/>
      <c r="LPO22" s="5"/>
      <c r="LPP22" s="5"/>
      <c r="LPQ22" s="5"/>
      <c r="LPR22" s="5"/>
      <c r="LPS22" s="5"/>
      <c r="LPT22" s="5"/>
      <c r="LPU22" s="5"/>
      <c r="LPV22" s="5"/>
      <c r="LPW22" s="5"/>
      <c r="LPX22" s="5"/>
      <c r="LPY22" s="5"/>
      <c r="LPZ22" s="5"/>
      <c r="LQA22" s="5"/>
      <c r="LQB22" s="5"/>
      <c r="LQC22" s="5"/>
      <c r="LQD22" s="5"/>
      <c r="LQE22" s="5"/>
      <c r="LQF22" s="5"/>
      <c r="LQG22" s="5"/>
      <c r="LQH22" s="5"/>
      <c r="LQI22" s="5"/>
      <c r="LQJ22" s="5"/>
      <c r="LQK22" s="5"/>
      <c r="LQL22" s="5"/>
      <c r="LQM22" s="5"/>
      <c r="LQN22" s="5"/>
      <c r="LQO22" s="5"/>
      <c r="LQP22" s="5"/>
      <c r="LQQ22" s="5"/>
      <c r="LQR22" s="5"/>
      <c r="LQS22" s="5"/>
      <c r="LQT22" s="5"/>
      <c r="LQU22" s="5"/>
      <c r="LQV22" s="5"/>
      <c r="LQW22" s="5"/>
      <c r="LQX22" s="5"/>
      <c r="LQY22" s="5"/>
      <c r="LQZ22" s="5"/>
      <c r="LRA22" s="5"/>
      <c r="LRB22" s="5"/>
      <c r="LRC22" s="5"/>
      <c r="LRD22" s="5"/>
      <c r="LRE22" s="5"/>
      <c r="LRF22" s="5"/>
      <c r="LRG22" s="5"/>
      <c r="LRH22" s="5"/>
      <c r="LRI22" s="5"/>
      <c r="LRJ22" s="5"/>
      <c r="LRK22" s="5"/>
      <c r="LRL22" s="5"/>
      <c r="LRM22" s="5"/>
      <c r="LRN22" s="5"/>
      <c r="LRO22" s="5"/>
      <c r="LRP22" s="5"/>
      <c r="LRQ22" s="5"/>
      <c r="LRR22" s="5"/>
      <c r="LRS22" s="5"/>
      <c r="LRT22" s="5"/>
      <c r="LRU22" s="5"/>
      <c r="LRV22" s="5"/>
      <c r="LRW22" s="5"/>
      <c r="LRX22" s="5"/>
      <c r="LRY22" s="5"/>
      <c r="LRZ22" s="5"/>
      <c r="LSA22" s="5"/>
      <c r="LSB22" s="5"/>
      <c r="LSC22" s="5"/>
      <c r="LSD22" s="5"/>
      <c r="LSE22" s="5"/>
      <c r="LSF22" s="5"/>
      <c r="LSG22" s="5"/>
      <c r="LSH22" s="5"/>
      <c r="LSI22" s="5"/>
      <c r="LSJ22" s="5"/>
      <c r="LSK22" s="5"/>
      <c r="LSL22" s="5"/>
      <c r="LSM22" s="5"/>
      <c r="LSN22" s="5"/>
      <c r="LSO22" s="5"/>
      <c r="LSP22" s="5"/>
      <c r="LSQ22" s="5"/>
      <c r="LSR22" s="5"/>
      <c r="LSS22" s="5"/>
      <c r="LST22" s="5"/>
      <c r="LSU22" s="5"/>
      <c r="LSV22" s="5"/>
      <c r="LSW22" s="5"/>
      <c r="LSX22" s="5"/>
      <c r="LSY22" s="5"/>
      <c r="LSZ22" s="5"/>
      <c r="LTA22" s="5"/>
      <c r="LTB22" s="5"/>
      <c r="LTC22" s="5"/>
      <c r="LTD22" s="5"/>
      <c r="LTE22" s="5"/>
      <c r="LTF22" s="5"/>
      <c r="LTG22" s="5"/>
      <c r="LTH22" s="5"/>
      <c r="LTI22" s="5"/>
      <c r="LTJ22" s="5"/>
      <c r="LTK22" s="5"/>
      <c r="LTL22" s="5"/>
      <c r="LTM22" s="5"/>
      <c r="LTN22" s="5"/>
      <c r="LTO22" s="5"/>
      <c r="LTP22" s="5"/>
      <c r="LTQ22" s="5"/>
      <c r="LTR22" s="5"/>
      <c r="LTS22" s="5"/>
      <c r="LTT22" s="5"/>
      <c r="LTU22" s="5"/>
      <c r="LTV22" s="5"/>
      <c r="LTW22" s="5"/>
      <c r="LTX22" s="5"/>
      <c r="LTY22" s="5"/>
      <c r="LTZ22" s="5"/>
      <c r="LUA22" s="5"/>
      <c r="LUB22" s="5"/>
      <c r="LUC22" s="5"/>
      <c r="LUD22" s="5"/>
      <c r="LUE22" s="5"/>
      <c r="LUF22" s="5"/>
      <c r="LUG22" s="5"/>
      <c r="LUH22" s="5"/>
      <c r="LUI22" s="5"/>
      <c r="LUJ22" s="5"/>
      <c r="LUK22" s="5"/>
      <c r="LUL22" s="5"/>
      <c r="LUM22" s="5"/>
      <c r="LUN22" s="5"/>
      <c r="LUO22" s="5"/>
      <c r="LUP22" s="5"/>
      <c r="LUQ22" s="5"/>
      <c r="LUR22" s="5"/>
      <c r="LUS22" s="5"/>
      <c r="LUT22" s="5"/>
      <c r="LUU22" s="5"/>
      <c r="LUV22" s="5"/>
      <c r="LUW22" s="5"/>
      <c r="LUX22" s="5"/>
      <c r="LUY22" s="5"/>
      <c r="LUZ22" s="5"/>
      <c r="LVA22" s="5"/>
      <c r="LVB22" s="5"/>
      <c r="LVC22" s="5"/>
      <c r="LVD22" s="5"/>
      <c r="LVE22" s="5"/>
      <c r="LVF22" s="5"/>
      <c r="LVG22" s="5"/>
      <c r="LVH22" s="5"/>
      <c r="LVI22" s="5"/>
      <c r="LVJ22" s="5"/>
      <c r="LVK22" s="5"/>
      <c r="LVL22" s="5"/>
      <c r="LVM22" s="5"/>
      <c r="LVN22" s="5"/>
      <c r="LVO22" s="5"/>
      <c r="LVP22" s="5"/>
      <c r="LVQ22" s="5"/>
      <c r="LVR22" s="5"/>
      <c r="LVS22" s="5"/>
      <c r="LVT22" s="5"/>
      <c r="LVU22" s="5"/>
      <c r="LVV22" s="5"/>
      <c r="LVW22" s="5"/>
      <c r="LVX22" s="5"/>
      <c r="LVY22" s="5"/>
      <c r="LVZ22" s="5"/>
      <c r="LWA22" s="5"/>
      <c r="LWB22" s="5"/>
      <c r="LWC22" s="5"/>
      <c r="LWD22" s="5"/>
      <c r="LWE22" s="5"/>
      <c r="LWF22" s="5"/>
      <c r="LWG22" s="5"/>
      <c r="LWH22" s="5"/>
      <c r="LWI22" s="5"/>
      <c r="LWJ22" s="5"/>
      <c r="LWK22" s="5"/>
      <c r="LWL22" s="5"/>
      <c r="LWM22" s="5"/>
      <c r="LWN22" s="5"/>
      <c r="LWO22" s="5"/>
      <c r="LWP22" s="5"/>
      <c r="LWQ22" s="5"/>
      <c r="LWR22" s="5"/>
      <c r="LWS22" s="5"/>
      <c r="LWT22" s="5"/>
      <c r="LWU22" s="5"/>
      <c r="LWV22" s="5"/>
      <c r="LWW22" s="5"/>
      <c r="LWX22" s="5"/>
      <c r="LWY22" s="5"/>
      <c r="LWZ22" s="5"/>
      <c r="LXA22" s="5"/>
      <c r="LXB22" s="5"/>
      <c r="LXC22" s="5"/>
      <c r="LXD22" s="5"/>
      <c r="LXE22" s="5"/>
      <c r="LXF22" s="5"/>
      <c r="LXG22" s="5"/>
      <c r="LXH22" s="5"/>
      <c r="LXI22" s="5"/>
      <c r="LXJ22" s="5"/>
      <c r="LXK22" s="5"/>
      <c r="LXL22" s="5"/>
      <c r="LXM22" s="5"/>
      <c r="LXN22" s="5"/>
      <c r="LXO22" s="5"/>
      <c r="LXP22" s="5"/>
      <c r="LXQ22" s="5"/>
      <c r="LXR22" s="5"/>
      <c r="LXS22" s="5"/>
      <c r="LXT22" s="5"/>
      <c r="LXU22" s="5"/>
      <c r="LXV22" s="5"/>
      <c r="LXW22" s="5"/>
      <c r="LXX22" s="5"/>
      <c r="LXY22" s="5"/>
      <c r="LXZ22" s="5"/>
      <c r="LYA22" s="5"/>
      <c r="LYB22" s="5"/>
      <c r="LYC22" s="5"/>
      <c r="LYD22" s="5"/>
      <c r="LYE22" s="5"/>
      <c r="LYF22" s="5"/>
      <c r="LYG22" s="5"/>
      <c r="LYH22" s="5"/>
      <c r="LYI22" s="5"/>
      <c r="LYJ22" s="5"/>
      <c r="LYK22" s="5"/>
      <c r="LYL22" s="5"/>
      <c r="LYM22" s="5"/>
      <c r="LYN22" s="5"/>
      <c r="LYO22" s="5"/>
      <c r="LYP22" s="5"/>
      <c r="LYQ22" s="5"/>
      <c r="LYR22" s="5"/>
      <c r="LYS22" s="5"/>
      <c r="LYT22" s="5"/>
      <c r="LYU22" s="5"/>
      <c r="LYV22" s="5"/>
      <c r="LYW22" s="5"/>
      <c r="LYX22" s="5"/>
      <c r="LYY22" s="5"/>
      <c r="LYZ22" s="5"/>
      <c r="LZA22" s="5"/>
      <c r="LZB22" s="5"/>
      <c r="LZC22" s="5"/>
      <c r="LZD22" s="5"/>
      <c r="LZE22" s="5"/>
      <c r="LZF22" s="5"/>
      <c r="LZG22" s="5"/>
      <c r="LZH22" s="5"/>
      <c r="LZI22" s="5"/>
      <c r="LZJ22" s="5"/>
      <c r="LZK22" s="5"/>
      <c r="LZL22" s="5"/>
      <c r="LZM22" s="5"/>
      <c r="LZN22" s="5"/>
      <c r="LZO22" s="5"/>
      <c r="LZP22" s="5"/>
      <c r="LZQ22" s="5"/>
      <c r="LZR22" s="5"/>
      <c r="LZS22" s="5"/>
      <c r="LZT22" s="5"/>
      <c r="LZU22" s="5"/>
      <c r="LZV22" s="5"/>
      <c r="LZW22" s="5"/>
      <c r="LZX22" s="5"/>
      <c r="LZY22" s="5"/>
      <c r="LZZ22" s="5"/>
      <c r="MAA22" s="5"/>
      <c r="MAB22" s="5"/>
      <c r="MAC22" s="5"/>
      <c r="MAD22" s="5"/>
      <c r="MAE22" s="5"/>
      <c r="MAF22" s="5"/>
      <c r="MAG22" s="5"/>
      <c r="MAH22" s="5"/>
      <c r="MAI22" s="5"/>
      <c r="MAJ22" s="5"/>
      <c r="MAK22" s="5"/>
      <c r="MAL22" s="5"/>
      <c r="MAM22" s="5"/>
      <c r="MAN22" s="5"/>
      <c r="MAO22" s="5"/>
      <c r="MAP22" s="5"/>
      <c r="MAQ22" s="5"/>
      <c r="MAR22" s="5"/>
      <c r="MAS22" s="5"/>
      <c r="MAT22" s="5"/>
      <c r="MAU22" s="5"/>
      <c r="MAV22" s="5"/>
      <c r="MAW22" s="5"/>
      <c r="MAX22" s="5"/>
      <c r="MAY22" s="5"/>
      <c r="MAZ22" s="5"/>
      <c r="MBA22" s="5"/>
      <c r="MBB22" s="5"/>
      <c r="MBC22" s="5"/>
      <c r="MBD22" s="5"/>
      <c r="MBE22" s="5"/>
      <c r="MBF22" s="5"/>
      <c r="MBG22" s="5"/>
      <c r="MBH22" s="5"/>
      <c r="MBI22" s="5"/>
      <c r="MBJ22" s="5"/>
      <c r="MBK22" s="5"/>
      <c r="MBL22" s="5"/>
      <c r="MBM22" s="5"/>
      <c r="MBN22" s="5"/>
      <c r="MBO22" s="5"/>
      <c r="MBP22" s="5"/>
      <c r="MBQ22" s="5"/>
      <c r="MBR22" s="5"/>
      <c r="MBS22" s="5"/>
      <c r="MBT22" s="5"/>
      <c r="MBU22" s="5"/>
      <c r="MBV22" s="5"/>
      <c r="MBW22" s="5"/>
      <c r="MBX22" s="5"/>
      <c r="MBY22" s="5"/>
      <c r="MBZ22" s="5"/>
      <c r="MCA22" s="5"/>
      <c r="MCB22" s="5"/>
      <c r="MCC22" s="5"/>
      <c r="MCD22" s="5"/>
      <c r="MCE22" s="5"/>
      <c r="MCF22" s="5"/>
      <c r="MCG22" s="5"/>
      <c r="MCH22" s="5"/>
      <c r="MCI22" s="5"/>
      <c r="MCJ22" s="5"/>
      <c r="MCK22" s="5"/>
      <c r="MCL22" s="5"/>
      <c r="MCM22" s="5"/>
      <c r="MCN22" s="5"/>
      <c r="MCO22" s="5"/>
      <c r="MCP22" s="5"/>
      <c r="MCQ22" s="5"/>
      <c r="MCR22" s="5"/>
      <c r="MCS22" s="5"/>
      <c r="MCT22" s="5"/>
      <c r="MCU22" s="5"/>
      <c r="MCV22" s="5"/>
      <c r="MCW22" s="5"/>
      <c r="MCX22" s="5"/>
      <c r="MCY22" s="5"/>
      <c r="MCZ22" s="5"/>
      <c r="MDA22" s="5"/>
      <c r="MDB22" s="5"/>
      <c r="MDC22" s="5"/>
      <c r="MDD22" s="5"/>
      <c r="MDE22" s="5"/>
      <c r="MDF22" s="5"/>
      <c r="MDG22" s="5"/>
      <c r="MDH22" s="5"/>
      <c r="MDI22" s="5"/>
      <c r="MDJ22" s="5"/>
      <c r="MDK22" s="5"/>
      <c r="MDL22" s="5"/>
      <c r="MDM22" s="5"/>
      <c r="MDN22" s="5"/>
      <c r="MDO22" s="5"/>
      <c r="MDP22" s="5"/>
      <c r="MDQ22" s="5"/>
      <c r="MDR22" s="5"/>
      <c r="MDS22" s="5"/>
      <c r="MDT22" s="5"/>
      <c r="MDU22" s="5"/>
      <c r="MDV22" s="5"/>
      <c r="MDW22" s="5"/>
      <c r="MDX22" s="5"/>
      <c r="MDY22" s="5"/>
      <c r="MDZ22" s="5"/>
      <c r="MEA22" s="5"/>
      <c r="MEB22" s="5"/>
      <c r="MEC22" s="5"/>
      <c r="MED22" s="5"/>
      <c r="MEE22" s="5"/>
      <c r="MEF22" s="5"/>
      <c r="MEG22" s="5"/>
      <c r="MEH22" s="5"/>
      <c r="MEI22" s="5"/>
      <c r="MEJ22" s="5"/>
      <c r="MEK22" s="5"/>
      <c r="MEL22" s="5"/>
      <c r="MEM22" s="5"/>
      <c r="MEN22" s="5"/>
      <c r="MEO22" s="5"/>
      <c r="MEP22" s="5"/>
      <c r="MEQ22" s="5"/>
      <c r="MER22" s="5"/>
      <c r="MES22" s="5"/>
      <c r="MET22" s="5"/>
      <c r="MEU22" s="5"/>
      <c r="MEV22" s="5"/>
      <c r="MEW22" s="5"/>
      <c r="MEX22" s="5"/>
      <c r="MEY22" s="5"/>
      <c r="MEZ22" s="5"/>
      <c r="MFA22" s="5"/>
      <c r="MFB22" s="5"/>
      <c r="MFC22" s="5"/>
      <c r="MFD22" s="5"/>
      <c r="MFE22" s="5"/>
      <c r="MFF22" s="5"/>
      <c r="MFG22" s="5"/>
      <c r="MFH22" s="5"/>
      <c r="MFI22" s="5"/>
      <c r="MFJ22" s="5"/>
      <c r="MFK22" s="5"/>
      <c r="MFL22" s="5"/>
      <c r="MFM22" s="5"/>
      <c r="MFN22" s="5"/>
      <c r="MFO22" s="5"/>
      <c r="MFP22" s="5"/>
      <c r="MFQ22" s="5"/>
      <c r="MFR22" s="5"/>
      <c r="MFS22" s="5"/>
      <c r="MFT22" s="5"/>
      <c r="MFU22" s="5"/>
      <c r="MFV22" s="5"/>
      <c r="MFW22" s="5"/>
      <c r="MFX22" s="5"/>
      <c r="MFY22" s="5"/>
      <c r="MFZ22" s="5"/>
      <c r="MGA22" s="5"/>
      <c r="MGB22" s="5"/>
      <c r="MGC22" s="5"/>
      <c r="MGD22" s="5"/>
      <c r="MGE22" s="5"/>
      <c r="MGF22" s="5"/>
      <c r="MGG22" s="5"/>
      <c r="MGH22" s="5"/>
      <c r="MGI22" s="5"/>
      <c r="MGJ22" s="5"/>
      <c r="MGK22" s="5"/>
      <c r="MGL22" s="5"/>
      <c r="MGM22" s="5"/>
      <c r="MGN22" s="5"/>
      <c r="MGO22" s="5"/>
      <c r="MGP22" s="5"/>
      <c r="MGQ22" s="5"/>
      <c r="MGR22" s="5"/>
      <c r="MGS22" s="5"/>
      <c r="MGT22" s="5"/>
      <c r="MGU22" s="5"/>
      <c r="MGV22" s="5"/>
      <c r="MGW22" s="5"/>
      <c r="MGX22" s="5"/>
      <c r="MGY22" s="5"/>
      <c r="MGZ22" s="5"/>
      <c r="MHA22" s="5"/>
      <c r="MHB22" s="5"/>
      <c r="MHC22" s="5"/>
      <c r="MHD22" s="5"/>
      <c r="MHE22" s="5"/>
      <c r="MHF22" s="5"/>
      <c r="MHG22" s="5"/>
      <c r="MHH22" s="5"/>
      <c r="MHI22" s="5"/>
      <c r="MHJ22" s="5"/>
      <c r="MHK22" s="5"/>
      <c r="MHL22" s="5"/>
      <c r="MHM22" s="5"/>
      <c r="MHN22" s="5"/>
      <c r="MHO22" s="5"/>
      <c r="MHP22" s="5"/>
      <c r="MHQ22" s="5"/>
      <c r="MHR22" s="5"/>
      <c r="MHS22" s="5"/>
      <c r="MHT22" s="5"/>
      <c r="MHU22" s="5"/>
      <c r="MHV22" s="5"/>
      <c r="MHW22" s="5"/>
      <c r="MHX22" s="5"/>
      <c r="MHY22" s="5"/>
      <c r="MHZ22" s="5"/>
      <c r="MIA22" s="5"/>
      <c r="MIB22" s="5"/>
      <c r="MIC22" s="5"/>
      <c r="MID22" s="5"/>
      <c r="MIE22" s="5"/>
      <c r="MIF22" s="5"/>
      <c r="MIG22" s="5"/>
      <c r="MIH22" s="5"/>
      <c r="MII22" s="5"/>
      <c r="MIJ22" s="5"/>
      <c r="MIK22" s="5"/>
      <c r="MIL22" s="5"/>
      <c r="MIM22" s="5"/>
      <c r="MIN22" s="5"/>
      <c r="MIO22" s="5"/>
      <c r="MIP22" s="5"/>
      <c r="MIQ22" s="5"/>
      <c r="MIR22" s="5"/>
      <c r="MIS22" s="5"/>
      <c r="MIT22" s="5"/>
      <c r="MIU22" s="5"/>
      <c r="MIV22" s="5"/>
      <c r="MIW22" s="5"/>
      <c r="MIX22" s="5"/>
      <c r="MIY22" s="5"/>
      <c r="MIZ22" s="5"/>
      <c r="MJA22" s="5"/>
      <c r="MJB22" s="5"/>
      <c r="MJC22" s="5"/>
      <c r="MJD22" s="5"/>
      <c r="MJE22" s="5"/>
      <c r="MJF22" s="5"/>
      <c r="MJG22" s="5"/>
      <c r="MJH22" s="5"/>
      <c r="MJI22" s="5"/>
      <c r="MJJ22" s="5"/>
      <c r="MJK22" s="5"/>
      <c r="MJL22" s="5"/>
      <c r="MJM22" s="5"/>
      <c r="MJN22" s="5"/>
      <c r="MJO22" s="5"/>
      <c r="MJP22" s="5"/>
      <c r="MJQ22" s="5"/>
      <c r="MJR22" s="5"/>
      <c r="MJS22" s="5"/>
      <c r="MJT22" s="5"/>
      <c r="MJU22" s="5"/>
      <c r="MJV22" s="5"/>
      <c r="MJW22" s="5"/>
      <c r="MJX22" s="5"/>
      <c r="MJY22" s="5"/>
      <c r="MJZ22" s="5"/>
      <c r="MKA22" s="5"/>
      <c r="MKB22" s="5"/>
      <c r="MKC22" s="5"/>
      <c r="MKD22" s="5"/>
      <c r="MKE22" s="5"/>
      <c r="MKF22" s="5"/>
      <c r="MKG22" s="5"/>
      <c r="MKH22" s="5"/>
      <c r="MKI22" s="5"/>
      <c r="MKJ22" s="5"/>
      <c r="MKK22" s="5"/>
      <c r="MKL22" s="5"/>
      <c r="MKM22" s="5"/>
      <c r="MKN22" s="5"/>
      <c r="MKO22" s="5"/>
      <c r="MKP22" s="5"/>
      <c r="MKQ22" s="5"/>
      <c r="MKR22" s="5"/>
      <c r="MKS22" s="5"/>
      <c r="MKT22" s="5"/>
      <c r="MKU22" s="5"/>
      <c r="MKV22" s="5"/>
      <c r="MKW22" s="5"/>
      <c r="MKX22" s="5"/>
      <c r="MKY22" s="5"/>
      <c r="MKZ22" s="5"/>
      <c r="MLA22" s="5"/>
      <c r="MLB22" s="5"/>
      <c r="MLC22" s="5"/>
      <c r="MLD22" s="5"/>
      <c r="MLE22" s="5"/>
      <c r="MLF22" s="5"/>
      <c r="MLG22" s="5"/>
      <c r="MLH22" s="5"/>
      <c r="MLI22" s="5"/>
      <c r="MLJ22" s="5"/>
      <c r="MLK22" s="5"/>
      <c r="MLL22" s="5"/>
      <c r="MLM22" s="5"/>
      <c r="MLN22" s="5"/>
      <c r="MLO22" s="5"/>
      <c r="MLP22" s="5"/>
      <c r="MLQ22" s="5"/>
      <c r="MLR22" s="5"/>
      <c r="MLS22" s="5"/>
      <c r="MLT22" s="5"/>
      <c r="MLU22" s="5"/>
      <c r="MLV22" s="5"/>
      <c r="MLW22" s="5"/>
      <c r="MLX22" s="5"/>
      <c r="MLY22" s="5"/>
      <c r="MLZ22" s="5"/>
      <c r="MMA22" s="5"/>
      <c r="MMB22" s="5"/>
      <c r="MMC22" s="5"/>
      <c r="MMD22" s="5"/>
      <c r="MME22" s="5"/>
      <c r="MMF22" s="5"/>
      <c r="MMG22" s="5"/>
      <c r="MMH22" s="5"/>
      <c r="MMI22" s="5"/>
      <c r="MMJ22" s="5"/>
      <c r="MMK22" s="5"/>
      <c r="MML22" s="5"/>
      <c r="MMM22" s="5"/>
      <c r="MMN22" s="5"/>
      <c r="MMO22" s="5"/>
      <c r="MMP22" s="5"/>
      <c r="MMQ22" s="5"/>
      <c r="MMR22" s="5"/>
      <c r="MMS22" s="5"/>
      <c r="MMT22" s="5"/>
      <c r="MMU22" s="5"/>
      <c r="MMV22" s="5"/>
      <c r="MMW22" s="5"/>
      <c r="MMX22" s="5"/>
      <c r="MMY22" s="5"/>
      <c r="MMZ22" s="5"/>
      <c r="MNA22" s="5"/>
      <c r="MNB22" s="5"/>
      <c r="MNC22" s="5"/>
      <c r="MND22" s="5"/>
      <c r="MNE22" s="5"/>
      <c r="MNF22" s="5"/>
      <c r="MNG22" s="5"/>
      <c r="MNH22" s="5"/>
      <c r="MNI22" s="5"/>
      <c r="MNJ22" s="5"/>
      <c r="MNK22" s="5"/>
      <c r="MNL22" s="5"/>
      <c r="MNM22" s="5"/>
      <c r="MNN22" s="5"/>
      <c r="MNO22" s="5"/>
      <c r="MNP22" s="5"/>
      <c r="MNQ22" s="5"/>
      <c r="MNR22" s="5"/>
      <c r="MNS22" s="5"/>
      <c r="MNT22" s="5"/>
      <c r="MNU22" s="5"/>
      <c r="MNV22" s="5"/>
      <c r="MNW22" s="5"/>
      <c r="MNX22" s="5"/>
      <c r="MNY22" s="5"/>
      <c r="MNZ22" s="5"/>
      <c r="MOA22" s="5"/>
      <c r="MOB22" s="5"/>
      <c r="MOC22" s="5"/>
      <c r="MOD22" s="5"/>
      <c r="MOE22" s="5"/>
      <c r="MOF22" s="5"/>
      <c r="MOG22" s="5"/>
      <c r="MOH22" s="5"/>
      <c r="MOI22" s="5"/>
      <c r="MOJ22" s="5"/>
      <c r="MOK22" s="5"/>
      <c r="MOL22" s="5"/>
      <c r="MOM22" s="5"/>
      <c r="MON22" s="5"/>
      <c r="MOO22" s="5"/>
      <c r="MOP22" s="5"/>
      <c r="MOQ22" s="5"/>
      <c r="MOR22" s="5"/>
      <c r="MOS22" s="5"/>
      <c r="MOT22" s="5"/>
      <c r="MOU22" s="5"/>
      <c r="MOV22" s="5"/>
      <c r="MOW22" s="5"/>
      <c r="MOX22" s="5"/>
      <c r="MOY22" s="5"/>
      <c r="MOZ22" s="5"/>
      <c r="MPA22" s="5"/>
      <c r="MPB22" s="5"/>
      <c r="MPC22" s="5"/>
      <c r="MPD22" s="5"/>
      <c r="MPE22" s="5"/>
      <c r="MPF22" s="5"/>
      <c r="MPG22" s="5"/>
      <c r="MPH22" s="5"/>
      <c r="MPI22" s="5"/>
      <c r="MPJ22" s="5"/>
      <c r="MPK22" s="5"/>
      <c r="MPL22" s="5"/>
      <c r="MPM22" s="5"/>
      <c r="MPN22" s="5"/>
      <c r="MPO22" s="5"/>
      <c r="MPP22" s="5"/>
      <c r="MPQ22" s="5"/>
      <c r="MPR22" s="5"/>
      <c r="MPS22" s="5"/>
      <c r="MPT22" s="5"/>
      <c r="MPU22" s="5"/>
      <c r="MPV22" s="5"/>
      <c r="MPW22" s="5"/>
      <c r="MPX22" s="5"/>
      <c r="MPY22" s="5"/>
      <c r="MPZ22" s="5"/>
      <c r="MQA22" s="5"/>
      <c r="MQB22" s="5"/>
      <c r="MQC22" s="5"/>
      <c r="MQD22" s="5"/>
      <c r="MQE22" s="5"/>
      <c r="MQF22" s="5"/>
      <c r="MQG22" s="5"/>
      <c r="MQH22" s="5"/>
      <c r="MQI22" s="5"/>
      <c r="MQJ22" s="5"/>
      <c r="MQK22" s="5"/>
      <c r="MQL22" s="5"/>
      <c r="MQM22" s="5"/>
      <c r="MQN22" s="5"/>
      <c r="MQO22" s="5"/>
      <c r="MQP22" s="5"/>
      <c r="MQQ22" s="5"/>
      <c r="MQR22" s="5"/>
      <c r="MQS22" s="5"/>
      <c r="MQT22" s="5"/>
      <c r="MQU22" s="5"/>
      <c r="MQV22" s="5"/>
      <c r="MQW22" s="5"/>
      <c r="MQX22" s="5"/>
      <c r="MQY22" s="5"/>
      <c r="MQZ22" s="5"/>
      <c r="MRA22" s="5"/>
      <c r="MRB22" s="5"/>
      <c r="MRC22" s="5"/>
      <c r="MRD22" s="5"/>
      <c r="MRE22" s="5"/>
      <c r="MRF22" s="5"/>
      <c r="MRG22" s="5"/>
      <c r="MRH22" s="5"/>
      <c r="MRI22" s="5"/>
      <c r="MRJ22" s="5"/>
      <c r="MRK22" s="5"/>
      <c r="MRL22" s="5"/>
      <c r="MRM22" s="5"/>
      <c r="MRN22" s="5"/>
      <c r="MRO22" s="5"/>
      <c r="MRP22" s="5"/>
      <c r="MRQ22" s="5"/>
      <c r="MRR22" s="5"/>
      <c r="MRS22" s="5"/>
      <c r="MRT22" s="5"/>
      <c r="MRU22" s="5"/>
      <c r="MRV22" s="5"/>
      <c r="MRW22" s="5"/>
      <c r="MRX22" s="5"/>
      <c r="MRY22" s="5"/>
      <c r="MRZ22" s="5"/>
      <c r="MSA22" s="5"/>
      <c r="MSB22" s="5"/>
      <c r="MSC22" s="5"/>
      <c r="MSD22" s="5"/>
      <c r="MSE22" s="5"/>
      <c r="MSF22" s="5"/>
      <c r="MSG22" s="5"/>
      <c r="MSH22" s="5"/>
      <c r="MSI22" s="5"/>
      <c r="MSJ22" s="5"/>
      <c r="MSK22" s="5"/>
      <c r="MSL22" s="5"/>
      <c r="MSM22" s="5"/>
      <c r="MSN22" s="5"/>
      <c r="MSO22" s="5"/>
      <c r="MSP22" s="5"/>
      <c r="MSQ22" s="5"/>
      <c r="MSR22" s="5"/>
      <c r="MSS22" s="5"/>
      <c r="MST22" s="5"/>
      <c r="MSU22" s="5"/>
      <c r="MSV22" s="5"/>
      <c r="MSW22" s="5"/>
      <c r="MSX22" s="5"/>
      <c r="MSY22" s="5"/>
      <c r="MSZ22" s="5"/>
      <c r="MTA22" s="5"/>
      <c r="MTB22" s="5"/>
      <c r="MTC22" s="5"/>
      <c r="MTD22" s="5"/>
      <c r="MTE22" s="5"/>
      <c r="MTF22" s="5"/>
      <c r="MTG22" s="5"/>
      <c r="MTH22" s="5"/>
      <c r="MTI22" s="5"/>
      <c r="MTJ22" s="5"/>
      <c r="MTK22" s="5"/>
      <c r="MTL22" s="5"/>
      <c r="MTM22" s="5"/>
      <c r="MTN22" s="5"/>
      <c r="MTO22" s="5"/>
      <c r="MTP22" s="5"/>
      <c r="MTQ22" s="5"/>
      <c r="MTR22" s="5"/>
      <c r="MTS22" s="5"/>
      <c r="MTT22" s="5"/>
      <c r="MTU22" s="5"/>
      <c r="MTV22" s="5"/>
      <c r="MTW22" s="5"/>
      <c r="MTX22" s="5"/>
      <c r="MTY22" s="5"/>
      <c r="MTZ22" s="5"/>
      <c r="MUA22" s="5"/>
      <c r="MUB22" s="5"/>
      <c r="MUC22" s="5"/>
      <c r="MUD22" s="5"/>
      <c r="MUE22" s="5"/>
      <c r="MUF22" s="5"/>
      <c r="MUG22" s="5"/>
      <c r="MUH22" s="5"/>
      <c r="MUI22" s="5"/>
      <c r="MUJ22" s="5"/>
      <c r="MUK22" s="5"/>
      <c r="MUL22" s="5"/>
      <c r="MUM22" s="5"/>
      <c r="MUN22" s="5"/>
      <c r="MUO22" s="5"/>
      <c r="MUP22" s="5"/>
      <c r="MUQ22" s="5"/>
      <c r="MUR22" s="5"/>
      <c r="MUS22" s="5"/>
      <c r="MUT22" s="5"/>
      <c r="MUU22" s="5"/>
      <c r="MUV22" s="5"/>
      <c r="MUW22" s="5"/>
      <c r="MUX22" s="5"/>
      <c r="MUY22" s="5"/>
      <c r="MUZ22" s="5"/>
      <c r="MVA22" s="5"/>
      <c r="MVB22" s="5"/>
      <c r="MVC22" s="5"/>
      <c r="MVD22" s="5"/>
      <c r="MVE22" s="5"/>
      <c r="MVF22" s="5"/>
      <c r="MVG22" s="5"/>
      <c r="MVH22" s="5"/>
      <c r="MVI22" s="5"/>
      <c r="MVJ22" s="5"/>
      <c r="MVK22" s="5"/>
      <c r="MVL22" s="5"/>
      <c r="MVM22" s="5"/>
      <c r="MVN22" s="5"/>
      <c r="MVO22" s="5"/>
      <c r="MVP22" s="5"/>
      <c r="MVQ22" s="5"/>
      <c r="MVR22" s="5"/>
      <c r="MVS22" s="5"/>
      <c r="MVT22" s="5"/>
      <c r="MVU22" s="5"/>
      <c r="MVV22" s="5"/>
      <c r="MVW22" s="5"/>
      <c r="MVX22" s="5"/>
      <c r="MVY22" s="5"/>
      <c r="MVZ22" s="5"/>
      <c r="MWA22" s="5"/>
      <c r="MWB22" s="5"/>
      <c r="MWC22" s="5"/>
      <c r="MWD22" s="5"/>
      <c r="MWE22" s="5"/>
      <c r="MWF22" s="5"/>
      <c r="MWG22" s="5"/>
      <c r="MWH22" s="5"/>
      <c r="MWI22" s="5"/>
      <c r="MWJ22" s="5"/>
      <c r="MWK22" s="5"/>
      <c r="MWL22" s="5"/>
      <c r="MWM22" s="5"/>
      <c r="MWN22" s="5"/>
      <c r="MWO22" s="5"/>
      <c r="MWP22" s="5"/>
      <c r="MWQ22" s="5"/>
      <c r="MWR22" s="5"/>
      <c r="MWS22" s="5"/>
      <c r="MWT22" s="5"/>
      <c r="MWU22" s="5"/>
      <c r="MWV22" s="5"/>
      <c r="MWW22" s="5"/>
      <c r="MWX22" s="5"/>
      <c r="MWY22" s="5"/>
      <c r="MWZ22" s="5"/>
      <c r="MXA22" s="5"/>
      <c r="MXB22" s="5"/>
      <c r="MXC22" s="5"/>
      <c r="MXD22" s="5"/>
      <c r="MXE22" s="5"/>
      <c r="MXF22" s="5"/>
      <c r="MXG22" s="5"/>
      <c r="MXH22" s="5"/>
      <c r="MXI22" s="5"/>
      <c r="MXJ22" s="5"/>
      <c r="MXK22" s="5"/>
      <c r="MXL22" s="5"/>
      <c r="MXM22" s="5"/>
      <c r="MXN22" s="5"/>
      <c r="MXO22" s="5"/>
      <c r="MXP22" s="5"/>
      <c r="MXQ22" s="5"/>
      <c r="MXR22" s="5"/>
      <c r="MXS22" s="5"/>
      <c r="MXT22" s="5"/>
      <c r="MXU22" s="5"/>
      <c r="MXV22" s="5"/>
      <c r="MXW22" s="5"/>
      <c r="MXX22" s="5"/>
      <c r="MXY22" s="5"/>
      <c r="MXZ22" s="5"/>
      <c r="MYA22" s="5"/>
      <c r="MYB22" s="5"/>
      <c r="MYC22" s="5"/>
      <c r="MYD22" s="5"/>
      <c r="MYE22" s="5"/>
      <c r="MYF22" s="5"/>
      <c r="MYG22" s="5"/>
      <c r="MYH22" s="5"/>
      <c r="MYI22" s="5"/>
      <c r="MYJ22" s="5"/>
      <c r="MYK22" s="5"/>
      <c r="MYL22" s="5"/>
      <c r="MYM22" s="5"/>
      <c r="MYN22" s="5"/>
      <c r="MYO22" s="5"/>
      <c r="MYP22" s="5"/>
      <c r="MYQ22" s="5"/>
      <c r="MYR22" s="5"/>
      <c r="MYS22" s="5"/>
      <c r="MYT22" s="5"/>
      <c r="MYU22" s="5"/>
      <c r="MYV22" s="5"/>
      <c r="MYW22" s="5"/>
      <c r="MYX22" s="5"/>
      <c r="MYY22" s="5"/>
      <c r="MYZ22" s="5"/>
      <c r="MZA22" s="5"/>
      <c r="MZB22" s="5"/>
      <c r="MZC22" s="5"/>
      <c r="MZD22" s="5"/>
      <c r="MZE22" s="5"/>
      <c r="MZF22" s="5"/>
      <c r="MZG22" s="5"/>
      <c r="MZH22" s="5"/>
      <c r="MZI22" s="5"/>
      <c r="MZJ22" s="5"/>
      <c r="MZK22" s="5"/>
      <c r="MZL22" s="5"/>
      <c r="MZM22" s="5"/>
      <c r="MZN22" s="5"/>
      <c r="MZO22" s="5"/>
      <c r="MZP22" s="5"/>
      <c r="MZQ22" s="5"/>
      <c r="MZR22" s="5"/>
      <c r="MZS22" s="5"/>
      <c r="MZT22" s="5"/>
      <c r="MZU22" s="5"/>
      <c r="MZV22" s="5"/>
      <c r="MZW22" s="5"/>
      <c r="MZX22" s="5"/>
      <c r="MZY22" s="5"/>
      <c r="MZZ22" s="5"/>
      <c r="NAA22" s="5"/>
      <c r="NAB22" s="5"/>
      <c r="NAC22" s="5"/>
      <c r="NAD22" s="5"/>
      <c r="NAE22" s="5"/>
      <c r="NAF22" s="5"/>
      <c r="NAG22" s="5"/>
      <c r="NAH22" s="5"/>
      <c r="NAI22" s="5"/>
      <c r="NAJ22" s="5"/>
      <c r="NAK22" s="5"/>
      <c r="NAL22" s="5"/>
      <c r="NAM22" s="5"/>
      <c r="NAN22" s="5"/>
      <c r="NAO22" s="5"/>
      <c r="NAP22" s="5"/>
      <c r="NAQ22" s="5"/>
      <c r="NAR22" s="5"/>
      <c r="NAS22" s="5"/>
      <c r="NAT22" s="5"/>
      <c r="NAU22" s="5"/>
      <c r="NAV22" s="5"/>
      <c r="NAW22" s="5"/>
      <c r="NAX22" s="5"/>
      <c r="NAY22" s="5"/>
      <c r="NAZ22" s="5"/>
      <c r="NBA22" s="5"/>
      <c r="NBB22" s="5"/>
      <c r="NBC22" s="5"/>
      <c r="NBD22" s="5"/>
      <c r="NBE22" s="5"/>
      <c r="NBF22" s="5"/>
      <c r="NBG22" s="5"/>
      <c r="NBH22" s="5"/>
      <c r="NBI22" s="5"/>
      <c r="NBJ22" s="5"/>
      <c r="NBK22" s="5"/>
      <c r="NBL22" s="5"/>
      <c r="NBM22" s="5"/>
      <c r="NBN22" s="5"/>
      <c r="NBO22" s="5"/>
      <c r="NBP22" s="5"/>
      <c r="NBQ22" s="5"/>
      <c r="NBR22" s="5"/>
      <c r="NBS22" s="5"/>
      <c r="NBT22" s="5"/>
      <c r="NBU22" s="5"/>
      <c r="NBV22" s="5"/>
      <c r="NBW22" s="5"/>
      <c r="NBX22" s="5"/>
      <c r="NBY22" s="5"/>
      <c r="NBZ22" s="5"/>
      <c r="NCA22" s="5"/>
      <c r="NCB22" s="5"/>
      <c r="NCC22" s="5"/>
      <c r="NCD22" s="5"/>
      <c r="NCE22" s="5"/>
      <c r="NCF22" s="5"/>
      <c r="NCG22" s="5"/>
      <c r="NCH22" s="5"/>
      <c r="NCI22" s="5"/>
      <c r="NCJ22" s="5"/>
      <c r="NCK22" s="5"/>
      <c r="NCL22" s="5"/>
      <c r="NCM22" s="5"/>
      <c r="NCN22" s="5"/>
      <c r="NCO22" s="5"/>
      <c r="NCP22" s="5"/>
      <c r="NCQ22" s="5"/>
      <c r="NCR22" s="5"/>
      <c r="NCS22" s="5"/>
      <c r="NCT22" s="5"/>
      <c r="NCU22" s="5"/>
      <c r="NCV22" s="5"/>
      <c r="NCW22" s="5"/>
      <c r="NCX22" s="5"/>
      <c r="NCY22" s="5"/>
      <c r="NCZ22" s="5"/>
      <c r="NDA22" s="5"/>
      <c r="NDB22" s="5"/>
      <c r="NDC22" s="5"/>
      <c r="NDD22" s="5"/>
      <c r="NDE22" s="5"/>
      <c r="NDF22" s="5"/>
      <c r="NDG22" s="5"/>
      <c r="NDH22" s="5"/>
      <c r="NDI22" s="5"/>
      <c r="NDJ22" s="5"/>
      <c r="NDK22" s="5"/>
      <c r="NDL22" s="5"/>
      <c r="NDM22" s="5"/>
      <c r="NDN22" s="5"/>
      <c r="NDO22" s="5"/>
      <c r="NDP22" s="5"/>
      <c r="NDQ22" s="5"/>
      <c r="NDR22" s="5"/>
      <c r="NDS22" s="5"/>
      <c r="NDT22" s="5"/>
      <c r="NDU22" s="5"/>
      <c r="NDV22" s="5"/>
      <c r="NDW22" s="5"/>
      <c r="NDX22" s="5"/>
      <c r="NDY22" s="5"/>
      <c r="NDZ22" s="5"/>
      <c r="NEA22" s="5"/>
      <c r="NEB22" s="5"/>
      <c r="NEC22" s="5"/>
      <c r="NED22" s="5"/>
      <c r="NEE22" s="5"/>
      <c r="NEF22" s="5"/>
      <c r="NEG22" s="5"/>
      <c r="NEH22" s="5"/>
      <c r="NEI22" s="5"/>
      <c r="NEJ22" s="5"/>
      <c r="NEK22" s="5"/>
      <c r="NEL22" s="5"/>
      <c r="NEM22" s="5"/>
      <c r="NEN22" s="5"/>
      <c r="NEO22" s="5"/>
      <c r="NEP22" s="5"/>
      <c r="NEQ22" s="5"/>
      <c r="NER22" s="5"/>
      <c r="NES22" s="5"/>
      <c r="NET22" s="5"/>
      <c r="NEU22" s="5"/>
      <c r="NEV22" s="5"/>
      <c r="NEW22" s="5"/>
      <c r="NEX22" s="5"/>
      <c r="NEY22" s="5"/>
      <c r="NEZ22" s="5"/>
      <c r="NFA22" s="5"/>
      <c r="NFB22" s="5"/>
      <c r="NFC22" s="5"/>
      <c r="NFD22" s="5"/>
      <c r="NFE22" s="5"/>
      <c r="NFF22" s="5"/>
      <c r="NFG22" s="5"/>
      <c r="NFH22" s="5"/>
      <c r="NFI22" s="5"/>
      <c r="NFJ22" s="5"/>
      <c r="NFK22" s="5"/>
      <c r="NFL22" s="5"/>
      <c r="NFM22" s="5"/>
      <c r="NFN22" s="5"/>
      <c r="NFO22" s="5"/>
      <c r="NFP22" s="5"/>
      <c r="NFQ22" s="5"/>
      <c r="NFR22" s="5"/>
      <c r="NFS22" s="5"/>
      <c r="NFT22" s="5"/>
      <c r="NFU22" s="5"/>
      <c r="NFV22" s="5"/>
      <c r="NFW22" s="5"/>
      <c r="NFX22" s="5"/>
      <c r="NFY22" s="5"/>
      <c r="NFZ22" s="5"/>
      <c r="NGA22" s="5"/>
      <c r="NGB22" s="5"/>
      <c r="NGC22" s="5"/>
      <c r="NGD22" s="5"/>
      <c r="NGE22" s="5"/>
      <c r="NGF22" s="5"/>
      <c r="NGG22" s="5"/>
      <c r="NGH22" s="5"/>
      <c r="NGI22" s="5"/>
      <c r="NGJ22" s="5"/>
      <c r="NGK22" s="5"/>
      <c r="NGL22" s="5"/>
      <c r="NGM22" s="5"/>
      <c r="NGN22" s="5"/>
      <c r="NGO22" s="5"/>
      <c r="NGP22" s="5"/>
      <c r="NGQ22" s="5"/>
      <c r="NGR22" s="5"/>
      <c r="NGS22" s="5"/>
      <c r="NGT22" s="5"/>
      <c r="NGU22" s="5"/>
      <c r="NGV22" s="5"/>
      <c r="NGW22" s="5"/>
      <c r="NGX22" s="5"/>
      <c r="NGY22" s="5"/>
      <c r="NGZ22" s="5"/>
      <c r="NHA22" s="5"/>
      <c r="NHB22" s="5"/>
      <c r="NHC22" s="5"/>
      <c r="NHD22" s="5"/>
      <c r="NHE22" s="5"/>
      <c r="NHF22" s="5"/>
      <c r="NHG22" s="5"/>
      <c r="NHH22" s="5"/>
      <c r="NHI22" s="5"/>
      <c r="NHJ22" s="5"/>
      <c r="NHK22" s="5"/>
      <c r="NHL22" s="5"/>
      <c r="NHM22" s="5"/>
      <c r="NHN22" s="5"/>
      <c r="NHO22" s="5"/>
      <c r="NHP22" s="5"/>
      <c r="NHQ22" s="5"/>
      <c r="NHR22" s="5"/>
      <c r="NHS22" s="5"/>
      <c r="NHT22" s="5"/>
      <c r="NHU22" s="5"/>
      <c r="NHV22" s="5"/>
      <c r="NHW22" s="5"/>
      <c r="NHX22" s="5"/>
      <c r="NHY22" s="5"/>
      <c r="NHZ22" s="5"/>
      <c r="NIA22" s="5"/>
      <c r="NIB22" s="5"/>
      <c r="NIC22" s="5"/>
      <c r="NID22" s="5"/>
      <c r="NIE22" s="5"/>
      <c r="NIF22" s="5"/>
      <c r="NIG22" s="5"/>
      <c r="NIH22" s="5"/>
      <c r="NII22" s="5"/>
      <c r="NIJ22" s="5"/>
      <c r="NIK22" s="5"/>
      <c r="NIL22" s="5"/>
      <c r="NIM22" s="5"/>
      <c r="NIN22" s="5"/>
      <c r="NIO22" s="5"/>
      <c r="NIP22" s="5"/>
      <c r="NIQ22" s="5"/>
      <c r="NIR22" s="5"/>
      <c r="NIS22" s="5"/>
      <c r="NIT22" s="5"/>
      <c r="NIU22" s="5"/>
      <c r="NIV22" s="5"/>
      <c r="NIW22" s="5"/>
      <c r="NIX22" s="5"/>
      <c r="NIY22" s="5"/>
      <c r="NIZ22" s="5"/>
      <c r="NJA22" s="5"/>
      <c r="NJB22" s="5"/>
      <c r="NJC22" s="5"/>
      <c r="NJD22" s="5"/>
      <c r="NJE22" s="5"/>
      <c r="NJF22" s="5"/>
      <c r="NJG22" s="5"/>
      <c r="NJH22" s="5"/>
      <c r="NJI22" s="5"/>
      <c r="NJJ22" s="5"/>
      <c r="NJK22" s="5"/>
      <c r="NJL22" s="5"/>
      <c r="NJM22" s="5"/>
      <c r="NJN22" s="5"/>
      <c r="NJO22" s="5"/>
      <c r="NJP22" s="5"/>
      <c r="NJQ22" s="5"/>
      <c r="NJR22" s="5"/>
      <c r="NJS22" s="5"/>
      <c r="NJT22" s="5"/>
      <c r="NJU22" s="5"/>
      <c r="NJV22" s="5"/>
      <c r="NJW22" s="5"/>
      <c r="NJX22" s="5"/>
      <c r="NJY22" s="5"/>
      <c r="NJZ22" s="5"/>
      <c r="NKA22" s="5"/>
      <c r="NKB22" s="5"/>
      <c r="NKC22" s="5"/>
      <c r="NKD22" s="5"/>
      <c r="NKE22" s="5"/>
      <c r="NKF22" s="5"/>
      <c r="NKG22" s="5"/>
      <c r="NKH22" s="5"/>
      <c r="NKI22" s="5"/>
      <c r="NKJ22" s="5"/>
      <c r="NKK22" s="5"/>
      <c r="NKL22" s="5"/>
      <c r="NKM22" s="5"/>
      <c r="NKN22" s="5"/>
      <c r="NKO22" s="5"/>
      <c r="NKP22" s="5"/>
      <c r="NKQ22" s="5"/>
      <c r="NKR22" s="5"/>
      <c r="NKS22" s="5"/>
      <c r="NKT22" s="5"/>
      <c r="NKU22" s="5"/>
      <c r="NKV22" s="5"/>
      <c r="NKW22" s="5"/>
      <c r="NKX22" s="5"/>
      <c r="NKY22" s="5"/>
      <c r="NKZ22" s="5"/>
      <c r="NLA22" s="5"/>
      <c r="NLB22" s="5"/>
      <c r="NLC22" s="5"/>
      <c r="NLD22" s="5"/>
      <c r="NLE22" s="5"/>
      <c r="NLF22" s="5"/>
      <c r="NLG22" s="5"/>
      <c r="NLH22" s="5"/>
      <c r="NLI22" s="5"/>
      <c r="NLJ22" s="5"/>
      <c r="NLK22" s="5"/>
      <c r="NLL22" s="5"/>
      <c r="NLM22" s="5"/>
      <c r="NLN22" s="5"/>
      <c r="NLO22" s="5"/>
      <c r="NLP22" s="5"/>
      <c r="NLQ22" s="5"/>
      <c r="NLR22" s="5"/>
      <c r="NLS22" s="5"/>
      <c r="NLT22" s="5"/>
      <c r="NLU22" s="5"/>
      <c r="NLV22" s="5"/>
      <c r="NLW22" s="5"/>
      <c r="NLX22" s="5"/>
      <c r="NLY22" s="5"/>
      <c r="NLZ22" s="5"/>
      <c r="NMA22" s="5"/>
      <c r="NMB22" s="5"/>
      <c r="NMC22" s="5"/>
      <c r="NMD22" s="5"/>
      <c r="NME22" s="5"/>
      <c r="NMF22" s="5"/>
      <c r="NMG22" s="5"/>
      <c r="NMH22" s="5"/>
      <c r="NMI22" s="5"/>
      <c r="NMJ22" s="5"/>
      <c r="NMK22" s="5"/>
      <c r="NML22" s="5"/>
      <c r="NMM22" s="5"/>
      <c r="NMN22" s="5"/>
      <c r="NMO22" s="5"/>
      <c r="NMP22" s="5"/>
      <c r="NMQ22" s="5"/>
      <c r="NMR22" s="5"/>
      <c r="NMS22" s="5"/>
      <c r="NMT22" s="5"/>
      <c r="NMU22" s="5"/>
      <c r="NMV22" s="5"/>
      <c r="NMW22" s="5"/>
      <c r="NMX22" s="5"/>
      <c r="NMY22" s="5"/>
      <c r="NMZ22" s="5"/>
      <c r="NNA22" s="5"/>
      <c r="NNB22" s="5"/>
      <c r="NNC22" s="5"/>
      <c r="NND22" s="5"/>
      <c r="NNE22" s="5"/>
      <c r="NNF22" s="5"/>
      <c r="NNG22" s="5"/>
      <c r="NNH22" s="5"/>
      <c r="NNI22" s="5"/>
      <c r="NNJ22" s="5"/>
      <c r="NNK22" s="5"/>
      <c r="NNL22" s="5"/>
      <c r="NNM22" s="5"/>
      <c r="NNN22" s="5"/>
      <c r="NNO22" s="5"/>
      <c r="NNP22" s="5"/>
      <c r="NNQ22" s="5"/>
      <c r="NNR22" s="5"/>
      <c r="NNS22" s="5"/>
      <c r="NNT22" s="5"/>
      <c r="NNU22" s="5"/>
      <c r="NNV22" s="5"/>
      <c r="NNW22" s="5"/>
      <c r="NNX22" s="5"/>
      <c r="NNY22" s="5"/>
      <c r="NNZ22" s="5"/>
      <c r="NOA22" s="5"/>
      <c r="NOB22" s="5"/>
      <c r="NOC22" s="5"/>
      <c r="NOD22" s="5"/>
      <c r="NOE22" s="5"/>
      <c r="NOF22" s="5"/>
      <c r="NOG22" s="5"/>
      <c r="NOH22" s="5"/>
      <c r="NOI22" s="5"/>
      <c r="NOJ22" s="5"/>
      <c r="NOK22" s="5"/>
      <c r="NOL22" s="5"/>
      <c r="NOM22" s="5"/>
      <c r="NON22" s="5"/>
      <c r="NOO22" s="5"/>
      <c r="NOP22" s="5"/>
      <c r="NOQ22" s="5"/>
      <c r="NOR22" s="5"/>
      <c r="NOS22" s="5"/>
      <c r="NOT22" s="5"/>
      <c r="NOU22" s="5"/>
      <c r="NOV22" s="5"/>
      <c r="NOW22" s="5"/>
      <c r="NOX22" s="5"/>
      <c r="NOY22" s="5"/>
      <c r="NOZ22" s="5"/>
      <c r="NPA22" s="5"/>
      <c r="NPB22" s="5"/>
      <c r="NPC22" s="5"/>
      <c r="NPD22" s="5"/>
      <c r="NPE22" s="5"/>
      <c r="NPF22" s="5"/>
      <c r="NPG22" s="5"/>
      <c r="NPH22" s="5"/>
      <c r="NPI22" s="5"/>
      <c r="NPJ22" s="5"/>
      <c r="NPK22" s="5"/>
      <c r="NPL22" s="5"/>
      <c r="NPM22" s="5"/>
      <c r="NPN22" s="5"/>
      <c r="NPO22" s="5"/>
      <c r="NPP22" s="5"/>
      <c r="NPQ22" s="5"/>
      <c r="NPR22" s="5"/>
      <c r="NPS22" s="5"/>
      <c r="NPT22" s="5"/>
      <c r="NPU22" s="5"/>
      <c r="NPV22" s="5"/>
      <c r="NPW22" s="5"/>
      <c r="NPX22" s="5"/>
      <c r="NPY22" s="5"/>
      <c r="NPZ22" s="5"/>
      <c r="NQA22" s="5"/>
      <c r="NQB22" s="5"/>
      <c r="NQC22" s="5"/>
      <c r="NQD22" s="5"/>
      <c r="NQE22" s="5"/>
      <c r="NQF22" s="5"/>
      <c r="NQG22" s="5"/>
      <c r="NQH22" s="5"/>
      <c r="NQI22" s="5"/>
      <c r="NQJ22" s="5"/>
      <c r="NQK22" s="5"/>
      <c r="NQL22" s="5"/>
      <c r="NQM22" s="5"/>
      <c r="NQN22" s="5"/>
      <c r="NQO22" s="5"/>
      <c r="NQP22" s="5"/>
      <c r="NQQ22" s="5"/>
      <c r="NQR22" s="5"/>
      <c r="NQS22" s="5"/>
      <c r="NQT22" s="5"/>
      <c r="NQU22" s="5"/>
      <c r="NQV22" s="5"/>
      <c r="NQW22" s="5"/>
      <c r="NQX22" s="5"/>
      <c r="NQY22" s="5"/>
      <c r="NQZ22" s="5"/>
      <c r="NRA22" s="5"/>
      <c r="NRB22" s="5"/>
      <c r="NRC22" s="5"/>
      <c r="NRD22" s="5"/>
      <c r="NRE22" s="5"/>
      <c r="NRF22" s="5"/>
      <c r="NRG22" s="5"/>
      <c r="NRH22" s="5"/>
      <c r="NRI22" s="5"/>
      <c r="NRJ22" s="5"/>
      <c r="NRK22" s="5"/>
      <c r="NRL22" s="5"/>
      <c r="NRM22" s="5"/>
      <c r="NRN22" s="5"/>
      <c r="NRO22" s="5"/>
      <c r="NRP22" s="5"/>
      <c r="NRQ22" s="5"/>
      <c r="NRR22" s="5"/>
      <c r="NRS22" s="5"/>
      <c r="NRT22" s="5"/>
      <c r="NRU22" s="5"/>
      <c r="NRV22" s="5"/>
      <c r="NRW22" s="5"/>
      <c r="NRX22" s="5"/>
      <c r="NRY22" s="5"/>
      <c r="NRZ22" s="5"/>
      <c r="NSA22" s="5"/>
      <c r="NSB22" s="5"/>
      <c r="NSC22" s="5"/>
      <c r="NSD22" s="5"/>
      <c r="NSE22" s="5"/>
      <c r="NSF22" s="5"/>
      <c r="NSG22" s="5"/>
      <c r="NSH22" s="5"/>
      <c r="NSI22" s="5"/>
      <c r="NSJ22" s="5"/>
      <c r="NSK22" s="5"/>
      <c r="NSL22" s="5"/>
      <c r="NSM22" s="5"/>
      <c r="NSN22" s="5"/>
      <c r="NSO22" s="5"/>
      <c r="NSP22" s="5"/>
      <c r="NSQ22" s="5"/>
      <c r="NSR22" s="5"/>
      <c r="NSS22" s="5"/>
      <c r="NST22" s="5"/>
      <c r="NSU22" s="5"/>
      <c r="NSV22" s="5"/>
      <c r="NSW22" s="5"/>
      <c r="NSX22" s="5"/>
      <c r="NSY22" s="5"/>
      <c r="NSZ22" s="5"/>
      <c r="NTA22" s="5"/>
      <c r="NTB22" s="5"/>
      <c r="NTC22" s="5"/>
      <c r="NTD22" s="5"/>
      <c r="NTE22" s="5"/>
      <c r="NTF22" s="5"/>
      <c r="NTG22" s="5"/>
      <c r="NTH22" s="5"/>
      <c r="NTI22" s="5"/>
      <c r="NTJ22" s="5"/>
      <c r="NTK22" s="5"/>
      <c r="NTL22" s="5"/>
      <c r="NTM22" s="5"/>
      <c r="NTN22" s="5"/>
      <c r="NTO22" s="5"/>
      <c r="NTP22" s="5"/>
      <c r="NTQ22" s="5"/>
      <c r="NTR22" s="5"/>
      <c r="NTS22" s="5"/>
      <c r="NTT22" s="5"/>
      <c r="NTU22" s="5"/>
      <c r="NTV22" s="5"/>
      <c r="NTW22" s="5"/>
      <c r="NTX22" s="5"/>
      <c r="NTY22" s="5"/>
      <c r="NTZ22" s="5"/>
      <c r="NUA22" s="5"/>
      <c r="NUB22" s="5"/>
      <c r="NUC22" s="5"/>
      <c r="NUD22" s="5"/>
      <c r="NUE22" s="5"/>
      <c r="NUF22" s="5"/>
      <c r="NUG22" s="5"/>
      <c r="NUH22" s="5"/>
      <c r="NUI22" s="5"/>
      <c r="NUJ22" s="5"/>
      <c r="NUK22" s="5"/>
      <c r="NUL22" s="5"/>
      <c r="NUM22" s="5"/>
      <c r="NUN22" s="5"/>
      <c r="NUO22" s="5"/>
      <c r="NUP22" s="5"/>
      <c r="NUQ22" s="5"/>
      <c r="NUR22" s="5"/>
      <c r="NUS22" s="5"/>
      <c r="NUT22" s="5"/>
      <c r="NUU22" s="5"/>
      <c r="NUV22" s="5"/>
      <c r="NUW22" s="5"/>
      <c r="NUX22" s="5"/>
      <c r="NUY22" s="5"/>
      <c r="NUZ22" s="5"/>
      <c r="NVA22" s="5"/>
      <c r="NVB22" s="5"/>
      <c r="NVC22" s="5"/>
      <c r="NVD22" s="5"/>
      <c r="NVE22" s="5"/>
      <c r="NVF22" s="5"/>
      <c r="NVG22" s="5"/>
      <c r="NVH22" s="5"/>
      <c r="NVI22" s="5"/>
      <c r="NVJ22" s="5"/>
      <c r="NVK22" s="5"/>
      <c r="NVL22" s="5"/>
      <c r="NVM22" s="5"/>
      <c r="NVN22" s="5"/>
      <c r="NVO22" s="5"/>
      <c r="NVP22" s="5"/>
      <c r="NVQ22" s="5"/>
      <c r="NVR22" s="5"/>
      <c r="NVS22" s="5"/>
      <c r="NVT22" s="5"/>
      <c r="NVU22" s="5"/>
      <c r="NVV22" s="5"/>
      <c r="NVW22" s="5"/>
      <c r="NVX22" s="5"/>
      <c r="NVY22" s="5"/>
      <c r="NVZ22" s="5"/>
      <c r="NWA22" s="5"/>
      <c r="NWB22" s="5"/>
      <c r="NWC22" s="5"/>
      <c r="NWD22" s="5"/>
      <c r="NWE22" s="5"/>
      <c r="NWF22" s="5"/>
      <c r="NWG22" s="5"/>
      <c r="NWH22" s="5"/>
      <c r="NWI22" s="5"/>
      <c r="NWJ22" s="5"/>
      <c r="NWK22" s="5"/>
      <c r="NWL22" s="5"/>
      <c r="NWM22" s="5"/>
      <c r="NWN22" s="5"/>
      <c r="NWO22" s="5"/>
      <c r="NWP22" s="5"/>
      <c r="NWQ22" s="5"/>
      <c r="NWR22" s="5"/>
      <c r="NWS22" s="5"/>
      <c r="NWT22" s="5"/>
      <c r="NWU22" s="5"/>
      <c r="NWV22" s="5"/>
      <c r="NWW22" s="5"/>
      <c r="NWX22" s="5"/>
      <c r="NWY22" s="5"/>
      <c r="NWZ22" s="5"/>
      <c r="NXA22" s="5"/>
      <c r="NXB22" s="5"/>
      <c r="NXC22" s="5"/>
      <c r="NXD22" s="5"/>
      <c r="NXE22" s="5"/>
      <c r="NXF22" s="5"/>
      <c r="NXG22" s="5"/>
      <c r="NXH22" s="5"/>
      <c r="NXI22" s="5"/>
      <c r="NXJ22" s="5"/>
      <c r="NXK22" s="5"/>
      <c r="NXL22" s="5"/>
      <c r="NXM22" s="5"/>
      <c r="NXN22" s="5"/>
      <c r="NXO22" s="5"/>
      <c r="NXP22" s="5"/>
      <c r="NXQ22" s="5"/>
      <c r="NXR22" s="5"/>
      <c r="NXS22" s="5"/>
      <c r="NXT22" s="5"/>
      <c r="NXU22" s="5"/>
      <c r="NXV22" s="5"/>
      <c r="NXW22" s="5"/>
      <c r="NXX22" s="5"/>
      <c r="NXY22" s="5"/>
      <c r="NXZ22" s="5"/>
      <c r="NYA22" s="5"/>
      <c r="NYB22" s="5"/>
      <c r="NYC22" s="5"/>
      <c r="NYD22" s="5"/>
      <c r="NYE22" s="5"/>
      <c r="NYF22" s="5"/>
      <c r="NYG22" s="5"/>
      <c r="NYH22" s="5"/>
      <c r="NYI22" s="5"/>
      <c r="NYJ22" s="5"/>
      <c r="NYK22" s="5"/>
      <c r="NYL22" s="5"/>
      <c r="NYM22" s="5"/>
      <c r="NYN22" s="5"/>
      <c r="NYO22" s="5"/>
      <c r="NYP22" s="5"/>
      <c r="NYQ22" s="5"/>
      <c r="NYR22" s="5"/>
      <c r="NYS22" s="5"/>
      <c r="NYT22" s="5"/>
      <c r="NYU22" s="5"/>
      <c r="NYV22" s="5"/>
      <c r="NYW22" s="5"/>
      <c r="NYX22" s="5"/>
      <c r="NYY22" s="5"/>
      <c r="NYZ22" s="5"/>
      <c r="NZA22" s="5"/>
      <c r="NZB22" s="5"/>
      <c r="NZC22" s="5"/>
      <c r="NZD22" s="5"/>
      <c r="NZE22" s="5"/>
      <c r="NZF22" s="5"/>
      <c r="NZG22" s="5"/>
      <c r="NZH22" s="5"/>
      <c r="NZI22" s="5"/>
      <c r="NZJ22" s="5"/>
      <c r="NZK22" s="5"/>
      <c r="NZL22" s="5"/>
      <c r="NZM22" s="5"/>
      <c r="NZN22" s="5"/>
      <c r="NZO22" s="5"/>
      <c r="NZP22" s="5"/>
      <c r="NZQ22" s="5"/>
      <c r="NZR22" s="5"/>
      <c r="NZS22" s="5"/>
      <c r="NZT22" s="5"/>
      <c r="NZU22" s="5"/>
      <c r="NZV22" s="5"/>
      <c r="NZW22" s="5"/>
      <c r="NZX22" s="5"/>
      <c r="NZY22" s="5"/>
      <c r="NZZ22" s="5"/>
      <c r="OAA22" s="5"/>
      <c r="OAB22" s="5"/>
      <c r="OAC22" s="5"/>
      <c r="OAD22" s="5"/>
      <c r="OAE22" s="5"/>
      <c r="OAF22" s="5"/>
      <c r="OAG22" s="5"/>
      <c r="OAH22" s="5"/>
      <c r="OAI22" s="5"/>
      <c r="OAJ22" s="5"/>
      <c r="OAK22" s="5"/>
      <c r="OAL22" s="5"/>
      <c r="OAM22" s="5"/>
      <c r="OAN22" s="5"/>
      <c r="OAO22" s="5"/>
      <c r="OAP22" s="5"/>
      <c r="OAQ22" s="5"/>
      <c r="OAR22" s="5"/>
      <c r="OAS22" s="5"/>
      <c r="OAT22" s="5"/>
      <c r="OAU22" s="5"/>
      <c r="OAV22" s="5"/>
      <c r="OAW22" s="5"/>
      <c r="OAX22" s="5"/>
      <c r="OAY22" s="5"/>
      <c r="OAZ22" s="5"/>
      <c r="OBA22" s="5"/>
      <c r="OBB22" s="5"/>
      <c r="OBC22" s="5"/>
      <c r="OBD22" s="5"/>
      <c r="OBE22" s="5"/>
      <c r="OBF22" s="5"/>
      <c r="OBG22" s="5"/>
      <c r="OBH22" s="5"/>
      <c r="OBI22" s="5"/>
      <c r="OBJ22" s="5"/>
      <c r="OBK22" s="5"/>
      <c r="OBL22" s="5"/>
      <c r="OBM22" s="5"/>
      <c r="OBN22" s="5"/>
      <c r="OBO22" s="5"/>
      <c r="OBP22" s="5"/>
      <c r="OBQ22" s="5"/>
      <c r="OBR22" s="5"/>
      <c r="OBS22" s="5"/>
      <c r="OBT22" s="5"/>
      <c r="OBU22" s="5"/>
      <c r="OBV22" s="5"/>
      <c r="OBW22" s="5"/>
      <c r="OBX22" s="5"/>
      <c r="OBY22" s="5"/>
      <c r="OBZ22" s="5"/>
      <c r="OCA22" s="5"/>
      <c r="OCB22" s="5"/>
      <c r="OCC22" s="5"/>
      <c r="OCD22" s="5"/>
      <c r="OCE22" s="5"/>
      <c r="OCF22" s="5"/>
      <c r="OCG22" s="5"/>
      <c r="OCH22" s="5"/>
      <c r="OCI22" s="5"/>
      <c r="OCJ22" s="5"/>
      <c r="OCK22" s="5"/>
      <c r="OCL22" s="5"/>
      <c r="OCM22" s="5"/>
      <c r="OCN22" s="5"/>
      <c r="OCO22" s="5"/>
      <c r="OCP22" s="5"/>
      <c r="OCQ22" s="5"/>
      <c r="OCR22" s="5"/>
      <c r="OCS22" s="5"/>
      <c r="OCT22" s="5"/>
      <c r="OCU22" s="5"/>
      <c r="OCV22" s="5"/>
      <c r="OCW22" s="5"/>
      <c r="OCX22" s="5"/>
      <c r="OCY22" s="5"/>
      <c r="OCZ22" s="5"/>
      <c r="ODA22" s="5"/>
      <c r="ODB22" s="5"/>
      <c r="ODC22" s="5"/>
      <c r="ODD22" s="5"/>
      <c r="ODE22" s="5"/>
      <c r="ODF22" s="5"/>
      <c r="ODG22" s="5"/>
      <c r="ODH22" s="5"/>
      <c r="ODI22" s="5"/>
      <c r="ODJ22" s="5"/>
      <c r="ODK22" s="5"/>
      <c r="ODL22" s="5"/>
      <c r="ODM22" s="5"/>
      <c r="ODN22" s="5"/>
      <c r="ODO22" s="5"/>
      <c r="ODP22" s="5"/>
      <c r="ODQ22" s="5"/>
      <c r="ODR22" s="5"/>
      <c r="ODS22" s="5"/>
      <c r="ODT22" s="5"/>
      <c r="ODU22" s="5"/>
      <c r="ODV22" s="5"/>
      <c r="ODW22" s="5"/>
      <c r="ODX22" s="5"/>
      <c r="ODY22" s="5"/>
      <c r="ODZ22" s="5"/>
      <c r="OEA22" s="5"/>
      <c r="OEB22" s="5"/>
      <c r="OEC22" s="5"/>
      <c r="OED22" s="5"/>
      <c r="OEE22" s="5"/>
      <c r="OEF22" s="5"/>
      <c r="OEG22" s="5"/>
      <c r="OEH22" s="5"/>
      <c r="OEI22" s="5"/>
      <c r="OEJ22" s="5"/>
      <c r="OEK22" s="5"/>
      <c r="OEL22" s="5"/>
      <c r="OEM22" s="5"/>
      <c r="OEN22" s="5"/>
      <c r="OEO22" s="5"/>
      <c r="OEP22" s="5"/>
      <c r="OEQ22" s="5"/>
      <c r="OER22" s="5"/>
      <c r="OES22" s="5"/>
      <c r="OET22" s="5"/>
      <c r="OEU22" s="5"/>
      <c r="OEV22" s="5"/>
      <c r="OEW22" s="5"/>
      <c r="OEX22" s="5"/>
      <c r="OEY22" s="5"/>
      <c r="OEZ22" s="5"/>
      <c r="OFA22" s="5"/>
      <c r="OFB22" s="5"/>
      <c r="OFC22" s="5"/>
      <c r="OFD22" s="5"/>
      <c r="OFE22" s="5"/>
      <c r="OFF22" s="5"/>
      <c r="OFG22" s="5"/>
      <c r="OFH22" s="5"/>
      <c r="OFI22" s="5"/>
      <c r="OFJ22" s="5"/>
      <c r="OFK22" s="5"/>
      <c r="OFL22" s="5"/>
      <c r="OFM22" s="5"/>
      <c r="OFN22" s="5"/>
      <c r="OFO22" s="5"/>
      <c r="OFP22" s="5"/>
      <c r="OFQ22" s="5"/>
      <c r="OFR22" s="5"/>
      <c r="OFS22" s="5"/>
      <c r="OFT22" s="5"/>
      <c r="OFU22" s="5"/>
      <c r="OFV22" s="5"/>
      <c r="OFW22" s="5"/>
      <c r="OFX22" s="5"/>
      <c r="OFY22" s="5"/>
      <c r="OFZ22" s="5"/>
      <c r="OGA22" s="5"/>
      <c r="OGB22" s="5"/>
      <c r="OGC22" s="5"/>
      <c r="OGD22" s="5"/>
      <c r="OGE22" s="5"/>
      <c r="OGF22" s="5"/>
      <c r="OGG22" s="5"/>
      <c r="OGH22" s="5"/>
      <c r="OGI22" s="5"/>
      <c r="OGJ22" s="5"/>
      <c r="OGK22" s="5"/>
      <c r="OGL22" s="5"/>
      <c r="OGM22" s="5"/>
      <c r="OGN22" s="5"/>
      <c r="OGO22" s="5"/>
      <c r="OGP22" s="5"/>
      <c r="OGQ22" s="5"/>
      <c r="OGR22" s="5"/>
      <c r="OGS22" s="5"/>
      <c r="OGT22" s="5"/>
      <c r="OGU22" s="5"/>
      <c r="OGV22" s="5"/>
      <c r="OGW22" s="5"/>
      <c r="OGX22" s="5"/>
      <c r="OGY22" s="5"/>
      <c r="OGZ22" s="5"/>
      <c r="OHA22" s="5"/>
      <c r="OHB22" s="5"/>
      <c r="OHC22" s="5"/>
      <c r="OHD22" s="5"/>
      <c r="OHE22" s="5"/>
      <c r="OHF22" s="5"/>
      <c r="OHG22" s="5"/>
      <c r="OHH22" s="5"/>
      <c r="OHI22" s="5"/>
      <c r="OHJ22" s="5"/>
      <c r="OHK22" s="5"/>
      <c r="OHL22" s="5"/>
      <c r="OHM22" s="5"/>
      <c r="OHN22" s="5"/>
      <c r="OHO22" s="5"/>
      <c r="OHP22" s="5"/>
      <c r="OHQ22" s="5"/>
      <c r="OHR22" s="5"/>
      <c r="OHS22" s="5"/>
      <c r="OHT22" s="5"/>
      <c r="OHU22" s="5"/>
      <c r="OHV22" s="5"/>
      <c r="OHW22" s="5"/>
      <c r="OHX22" s="5"/>
      <c r="OHY22" s="5"/>
      <c r="OHZ22" s="5"/>
      <c r="OIA22" s="5"/>
      <c r="OIB22" s="5"/>
      <c r="OIC22" s="5"/>
      <c r="OID22" s="5"/>
      <c r="OIE22" s="5"/>
      <c r="OIF22" s="5"/>
      <c r="OIG22" s="5"/>
      <c r="OIH22" s="5"/>
      <c r="OII22" s="5"/>
      <c r="OIJ22" s="5"/>
      <c r="OIK22" s="5"/>
      <c r="OIL22" s="5"/>
      <c r="OIM22" s="5"/>
      <c r="OIN22" s="5"/>
      <c r="OIO22" s="5"/>
      <c r="OIP22" s="5"/>
      <c r="OIQ22" s="5"/>
      <c r="OIR22" s="5"/>
      <c r="OIS22" s="5"/>
      <c r="OIT22" s="5"/>
      <c r="OIU22" s="5"/>
      <c r="OIV22" s="5"/>
      <c r="OIW22" s="5"/>
      <c r="OIX22" s="5"/>
      <c r="OIY22" s="5"/>
      <c r="OIZ22" s="5"/>
      <c r="OJA22" s="5"/>
      <c r="OJB22" s="5"/>
      <c r="OJC22" s="5"/>
      <c r="OJD22" s="5"/>
      <c r="OJE22" s="5"/>
      <c r="OJF22" s="5"/>
      <c r="OJG22" s="5"/>
      <c r="OJH22" s="5"/>
      <c r="OJI22" s="5"/>
      <c r="OJJ22" s="5"/>
      <c r="OJK22" s="5"/>
      <c r="OJL22" s="5"/>
      <c r="OJM22" s="5"/>
      <c r="OJN22" s="5"/>
      <c r="OJO22" s="5"/>
      <c r="OJP22" s="5"/>
      <c r="OJQ22" s="5"/>
      <c r="OJR22" s="5"/>
      <c r="OJS22" s="5"/>
      <c r="OJT22" s="5"/>
      <c r="OJU22" s="5"/>
      <c r="OJV22" s="5"/>
      <c r="OJW22" s="5"/>
      <c r="OJX22" s="5"/>
      <c r="OJY22" s="5"/>
      <c r="OJZ22" s="5"/>
      <c r="OKA22" s="5"/>
      <c r="OKB22" s="5"/>
      <c r="OKC22" s="5"/>
      <c r="OKD22" s="5"/>
      <c r="OKE22" s="5"/>
      <c r="OKF22" s="5"/>
      <c r="OKG22" s="5"/>
      <c r="OKH22" s="5"/>
      <c r="OKI22" s="5"/>
      <c r="OKJ22" s="5"/>
      <c r="OKK22" s="5"/>
      <c r="OKL22" s="5"/>
      <c r="OKM22" s="5"/>
      <c r="OKN22" s="5"/>
      <c r="OKO22" s="5"/>
      <c r="OKP22" s="5"/>
      <c r="OKQ22" s="5"/>
      <c r="OKR22" s="5"/>
      <c r="OKS22" s="5"/>
      <c r="OKT22" s="5"/>
      <c r="OKU22" s="5"/>
      <c r="OKV22" s="5"/>
      <c r="OKW22" s="5"/>
      <c r="OKX22" s="5"/>
      <c r="OKY22" s="5"/>
      <c r="OKZ22" s="5"/>
      <c r="OLA22" s="5"/>
      <c r="OLB22" s="5"/>
      <c r="OLC22" s="5"/>
      <c r="OLD22" s="5"/>
      <c r="OLE22" s="5"/>
      <c r="OLF22" s="5"/>
      <c r="OLG22" s="5"/>
      <c r="OLH22" s="5"/>
      <c r="OLI22" s="5"/>
      <c r="OLJ22" s="5"/>
      <c r="OLK22" s="5"/>
      <c r="OLL22" s="5"/>
      <c r="OLM22" s="5"/>
      <c r="OLN22" s="5"/>
      <c r="OLO22" s="5"/>
      <c r="OLP22" s="5"/>
      <c r="OLQ22" s="5"/>
      <c r="OLR22" s="5"/>
      <c r="OLS22" s="5"/>
      <c r="OLT22" s="5"/>
      <c r="OLU22" s="5"/>
      <c r="OLV22" s="5"/>
      <c r="OLW22" s="5"/>
      <c r="OLX22" s="5"/>
      <c r="OLY22" s="5"/>
      <c r="OLZ22" s="5"/>
      <c r="OMA22" s="5"/>
      <c r="OMB22" s="5"/>
      <c r="OMC22" s="5"/>
      <c r="OMD22" s="5"/>
      <c r="OME22" s="5"/>
      <c r="OMF22" s="5"/>
      <c r="OMG22" s="5"/>
      <c r="OMH22" s="5"/>
      <c r="OMI22" s="5"/>
      <c r="OMJ22" s="5"/>
      <c r="OMK22" s="5"/>
      <c r="OML22" s="5"/>
      <c r="OMM22" s="5"/>
      <c r="OMN22" s="5"/>
      <c r="OMO22" s="5"/>
      <c r="OMP22" s="5"/>
      <c r="OMQ22" s="5"/>
      <c r="OMR22" s="5"/>
      <c r="OMS22" s="5"/>
      <c r="OMT22" s="5"/>
      <c r="OMU22" s="5"/>
      <c r="OMV22" s="5"/>
      <c r="OMW22" s="5"/>
      <c r="OMX22" s="5"/>
      <c r="OMY22" s="5"/>
      <c r="OMZ22" s="5"/>
      <c r="ONA22" s="5"/>
      <c r="ONB22" s="5"/>
      <c r="ONC22" s="5"/>
      <c r="OND22" s="5"/>
      <c r="ONE22" s="5"/>
      <c r="ONF22" s="5"/>
      <c r="ONG22" s="5"/>
      <c r="ONH22" s="5"/>
      <c r="ONI22" s="5"/>
      <c r="ONJ22" s="5"/>
      <c r="ONK22" s="5"/>
      <c r="ONL22" s="5"/>
      <c r="ONM22" s="5"/>
      <c r="ONN22" s="5"/>
      <c r="ONO22" s="5"/>
      <c r="ONP22" s="5"/>
      <c r="ONQ22" s="5"/>
      <c r="ONR22" s="5"/>
      <c r="ONS22" s="5"/>
      <c r="ONT22" s="5"/>
      <c r="ONU22" s="5"/>
      <c r="ONV22" s="5"/>
      <c r="ONW22" s="5"/>
      <c r="ONX22" s="5"/>
      <c r="ONY22" s="5"/>
      <c r="ONZ22" s="5"/>
      <c r="OOA22" s="5"/>
      <c r="OOB22" s="5"/>
      <c r="OOC22" s="5"/>
      <c r="OOD22" s="5"/>
      <c r="OOE22" s="5"/>
      <c r="OOF22" s="5"/>
      <c r="OOG22" s="5"/>
      <c r="OOH22" s="5"/>
      <c r="OOI22" s="5"/>
      <c r="OOJ22" s="5"/>
      <c r="OOK22" s="5"/>
      <c r="OOL22" s="5"/>
      <c r="OOM22" s="5"/>
      <c r="OON22" s="5"/>
      <c r="OOO22" s="5"/>
      <c r="OOP22" s="5"/>
      <c r="OOQ22" s="5"/>
      <c r="OOR22" s="5"/>
      <c r="OOS22" s="5"/>
      <c r="OOT22" s="5"/>
      <c r="OOU22" s="5"/>
      <c r="OOV22" s="5"/>
      <c r="OOW22" s="5"/>
      <c r="OOX22" s="5"/>
      <c r="OOY22" s="5"/>
      <c r="OOZ22" s="5"/>
      <c r="OPA22" s="5"/>
      <c r="OPB22" s="5"/>
      <c r="OPC22" s="5"/>
      <c r="OPD22" s="5"/>
      <c r="OPE22" s="5"/>
      <c r="OPF22" s="5"/>
      <c r="OPG22" s="5"/>
      <c r="OPH22" s="5"/>
      <c r="OPI22" s="5"/>
      <c r="OPJ22" s="5"/>
      <c r="OPK22" s="5"/>
      <c r="OPL22" s="5"/>
      <c r="OPM22" s="5"/>
      <c r="OPN22" s="5"/>
      <c r="OPO22" s="5"/>
      <c r="OPP22" s="5"/>
      <c r="OPQ22" s="5"/>
      <c r="OPR22" s="5"/>
      <c r="OPS22" s="5"/>
      <c r="OPT22" s="5"/>
      <c r="OPU22" s="5"/>
      <c r="OPV22" s="5"/>
      <c r="OPW22" s="5"/>
      <c r="OPX22" s="5"/>
      <c r="OPY22" s="5"/>
      <c r="OPZ22" s="5"/>
      <c r="OQA22" s="5"/>
      <c r="OQB22" s="5"/>
      <c r="OQC22" s="5"/>
      <c r="OQD22" s="5"/>
      <c r="OQE22" s="5"/>
      <c r="OQF22" s="5"/>
      <c r="OQG22" s="5"/>
      <c r="OQH22" s="5"/>
      <c r="OQI22" s="5"/>
      <c r="OQJ22" s="5"/>
      <c r="OQK22" s="5"/>
      <c r="OQL22" s="5"/>
      <c r="OQM22" s="5"/>
      <c r="OQN22" s="5"/>
      <c r="OQO22" s="5"/>
      <c r="OQP22" s="5"/>
      <c r="OQQ22" s="5"/>
      <c r="OQR22" s="5"/>
      <c r="OQS22" s="5"/>
      <c r="OQT22" s="5"/>
      <c r="OQU22" s="5"/>
      <c r="OQV22" s="5"/>
      <c r="OQW22" s="5"/>
      <c r="OQX22" s="5"/>
      <c r="OQY22" s="5"/>
      <c r="OQZ22" s="5"/>
      <c r="ORA22" s="5"/>
      <c r="ORB22" s="5"/>
      <c r="ORC22" s="5"/>
      <c r="ORD22" s="5"/>
      <c r="ORE22" s="5"/>
      <c r="ORF22" s="5"/>
      <c r="ORG22" s="5"/>
      <c r="ORH22" s="5"/>
      <c r="ORI22" s="5"/>
      <c r="ORJ22" s="5"/>
      <c r="ORK22" s="5"/>
      <c r="ORL22" s="5"/>
      <c r="ORM22" s="5"/>
      <c r="ORN22" s="5"/>
      <c r="ORO22" s="5"/>
      <c r="ORP22" s="5"/>
      <c r="ORQ22" s="5"/>
      <c r="ORR22" s="5"/>
      <c r="ORS22" s="5"/>
      <c r="ORT22" s="5"/>
      <c r="ORU22" s="5"/>
      <c r="ORV22" s="5"/>
      <c r="ORW22" s="5"/>
      <c r="ORX22" s="5"/>
      <c r="ORY22" s="5"/>
      <c r="ORZ22" s="5"/>
      <c r="OSA22" s="5"/>
      <c r="OSB22" s="5"/>
      <c r="OSC22" s="5"/>
      <c r="OSD22" s="5"/>
      <c r="OSE22" s="5"/>
      <c r="OSF22" s="5"/>
      <c r="OSG22" s="5"/>
      <c r="OSH22" s="5"/>
      <c r="OSI22" s="5"/>
      <c r="OSJ22" s="5"/>
      <c r="OSK22" s="5"/>
      <c r="OSL22" s="5"/>
      <c r="OSM22" s="5"/>
      <c r="OSN22" s="5"/>
      <c r="OSO22" s="5"/>
      <c r="OSP22" s="5"/>
      <c r="OSQ22" s="5"/>
      <c r="OSR22" s="5"/>
      <c r="OSS22" s="5"/>
      <c r="OST22" s="5"/>
      <c r="OSU22" s="5"/>
      <c r="OSV22" s="5"/>
      <c r="OSW22" s="5"/>
      <c r="OSX22" s="5"/>
      <c r="OSY22" s="5"/>
      <c r="OSZ22" s="5"/>
      <c r="OTA22" s="5"/>
      <c r="OTB22" s="5"/>
      <c r="OTC22" s="5"/>
      <c r="OTD22" s="5"/>
      <c r="OTE22" s="5"/>
      <c r="OTF22" s="5"/>
      <c r="OTG22" s="5"/>
      <c r="OTH22" s="5"/>
      <c r="OTI22" s="5"/>
      <c r="OTJ22" s="5"/>
      <c r="OTK22" s="5"/>
      <c r="OTL22" s="5"/>
      <c r="OTM22" s="5"/>
      <c r="OTN22" s="5"/>
      <c r="OTO22" s="5"/>
      <c r="OTP22" s="5"/>
      <c r="OTQ22" s="5"/>
      <c r="OTR22" s="5"/>
      <c r="OTS22" s="5"/>
      <c r="OTT22" s="5"/>
      <c r="OTU22" s="5"/>
      <c r="OTV22" s="5"/>
      <c r="OTW22" s="5"/>
      <c r="OTX22" s="5"/>
      <c r="OTY22" s="5"/>
      <c r="OTZ22" s="5"/>
      <c r="OUA22" s="5"/>
      <c r="OUB22" s="5"/>
      <c r="OUC22" s="5"/>
      <c r="OUD22" s="5"/>
      <c r="OUE22" s="5"/>
      <c r="OUF22" s="5"/>
      <c r="OUG22" s="5"/>
      <c r="OUH22" s="5"/>
      <c r="OUI22" s="5"/>
      <c r="OUJ22" s="5"/>
      <c r="OUK22" s="5"/>
      <c r="OUL22" s="5"/>
      <c r="OUM22" s="5"/>
      <c r="OUN22" s="5"/>
      <c r="OUO22" s="5"/>
      <c r="OUP22" s="5"/>
      <c r="OUQ22" s="5"/>
      <c r="OUR22" s="5"/>
      <c r="OUS22" s="5"/>
      <c r="OUT22" s="5"/>
      <c r="OUU22" s="5"/>
      <c r="OUV22" s="5"/>
      <c r="OUW22" s="5"/>
      <c r="OUX22" s="5"/>
      <c r="OUY22" s="5"/>
      <c r="OUZ22" s="5"/>
      <c r="OVA22" s="5"/>
      <c r="OVB22" s="5"/>
      <c r="OVC22" s="5"/>
      <c r="OVD22" s="5"/>
      <c r="OVE22" s="5"/>
      <c r="OVF22" s="5"/>
      <c r="OVG22" s="5"/>
      <c r="OVH22" s="5"/>
      <c r="OVI22" s="5"/>
      <c r="OVJ22" s="5"/>
      <c r="OVK22" s="5"/>
      <c r="OVL22" s="5"/>
      <c r="OVM22" s="5"/>
      <c r="OVN22" s="5"/>
      <c r="OVO22" s="5"/>
      <c r="OVP22" s="5"/>
      <c r="OVQ22" s="5"/>
      <c r="OVR22" s="5"/>
      <c r="OVS22" s="5"/>
      <c r="OVT22" s="5"/>
      <c r="OVU22" s="5"/>
      <c r="OVV22" s="5"/>
      <c r="OVW22" s="5"/>
      <c r="OVX22" s="5"/>
      <c r="OVY22" s="5"/>
      <c r="OVZ22" s="5"/>
      <c r="OWA22" s="5"/>
      <c r="OWB22" s="5"/>
      <c r="OWC22" s="5"/>
      <c r="OWD22" s="5"/>
      <c r="OWE22" s="5"/>
      <c r="OWF22" s="5"/>
      <c r="OWG22" s="5"/>
      <c r="OWH22" s="5"/>
      <c r="OWI22" s="5"/>
      <c r="OWJ22" s="5"/>
      <c r="OWK22" s="5"/>
      <c r="OWL22" s="5"/>
      <c r="OWM22" s="5"/>
      <c r="OWN22" s="5"/>
      <c r="OWO22" s="5"/>
      <c r="OWP22" s="5"/>
      <c r="OWQ22" s="5"/>
      <c r="OWR22" s="5"/>
      <c r="OWS22" s="5"/>
      <c r="OWT22" s="5"/>
      <c r="OWU22" s="5"/>
      <c r="OWV22" s="5"/>
      <c r="OWW22" s="5"/>
      <c r="OWX22" s="5"/>
      <c r="OWY22" s="5"/>
      <c r="OWZ22" s="5"/>
      <c r="OXA22" s="5"/>
      <c r="OXB22" s="5"/>
      <c r="OXC22" s="5"/>
      <c r="OXD22" s="5"/>
      <c r="OXE22" s="5"/>
      <c r="OXF22" s="5"/>
      <c r="OXG22" s="5"/>
      <c r="OXH22" s="5"/>
      <c r="OXI22" s="5"/>
      <c r="OXJ22" s="5"/>
      <c r="OXK22" s="5"/>
      <c r="OXL22" s="5"/>
      <c r="OXM22" s="5"/>
      <c r="OXN22" s="5"/>
      <c r="OXO22" s="5"/>
      <c r="OXP22" s="5"/>
      <c r="OXQ22" s="5"/>
      <c r="OXR22" s="5"/>
      <c r="OXS22" s="5"/>
      <c r="OXT22" s="5"/>
      <c r="OXU22" s="5"/>
      <c r="OXV22" s="5"/>
      <c r="OXW22" s="5"/>
      <c r="OXX22" s="5"/>
      <c r="OXY22" s="5"/>
      <c r="OXZ22" s="5"/>
      <c r="OYA22" s="5"/>
      <c r="OYB22" s="5"/>
      <c r="OYC22" s="5"/>
      <c r="OYD22" s="5"/>
      <c r="OYE22" s="5"/>
      <c r="OYF22" s="5"/>
      <c r="OYG22" s="5"/>
      <c r="OYH22" s="5"/>
      <c r="OYI22" s="5"/>
      <c r="OYJ22" s="5"/>
      <c r="OYK22" s="5"/>
      <c r="OYL22" s="5"/>
      <c r="OYM22" s="5"/>
      <c r="OYN22" s="5"/>
      <c r="OYO22" s="5"/>
      <c r="OYP22" s="5"/>
      <c r="OYQ22" s="5"/>
      <c r="OYR22" s="5"/>
      <c r="OYS22" s="5"/>
      <c r="OYT22" s="5"/>
      <c r="OYU22" s="5"/>
      <c r="OYV22" s="5"/>
      <c r="OYW22" s="5"/>
      <c r="OYX22" s="5"/>
      <c r="OYY22" s="5"/>
      <c r="OYZ22" s="5"/>
      <c r="OZA22" s="5"/>
      <c r="OZB22" s="5"/>
      <c r="OZC22" s="5"/>
      <c r="OZD22" s="5"/>
      <c r="OZE22" s="5"/>
      <c r="OZF22" s="5"/>
      <c r="OZG22" s="5"/>
      <c r="OZH22" s="5"/>
      <c r="OZI22" s="5"/>
      <c r="OZJ22" s="5"/>
      <c r="OZK22" s="5"/>
      <c r="OZL22" s="5"/>
      <c r="OZM22" s="5"/>
      <c r="OZN22" s="5"/>
      <c r="OZO22" s="5"/>
      <c r="OZP22" s="5"/>
      <c r="OZQ22" s="5"/>
      <c r="OZR22" s="5"/>
      <c r="OZS22" s="5"/>
      <c r="OZT22" s="5"/>
      <c r="OZU22" s="5"/>
      <c r="OZV22" s="5"/>
      <c r="OZW22" s="5"/>
      <c r="OZX22" s="5"/>
      <c r="OZY22" s="5"/>
      <c r="OZZ22" s="5"/>
      <c r="PAA22" s="5"/>
      <c r="PAB22" s="5"/>
      <c r="PAC22" s="5"/>
      <c r="PAD22" s="5"/>
      <c r="PAE22" s="5"/>
      <c r="PAF22" s="5"/>
      <c r="PAG22" s="5"/>
      <c r="PAH22" s="5"/>
      <c r="PAI22" s="5"/>
      <c r="PAJ22" s="5"/>
      <c r="PAK22" s="5"/>
      <c r="PAL22" s="5"/>
      <c r="PAM22" s="5"/>
      <c r="PAN22" s="5"/>
      <c r="PAO22" s="5"/>
      <c r="PAP22" s="5"/>
      <c r="PAQ22" s="5"/>
      <c r="PAR22" s="5"/>
      <c r="PAS22" s="5"/>
      <c r="PAT22" s="5"/>
      <c r="PAU22" s="5"/>
      <c r="PAV22" s="5"/>
      <c r="PAW22" s="5"/>
      <c r="PAX22" s="5"/>
      <c r="PAY22" s="5"/>
      <c r="PAZ22" s="5"/>
      <c r="PBA22" s="5"/>
      <c r="PBB22" s="5"/>
      <c r="PBC22" s="5"/>
      <c r="PBD22" s="5"/>
      <c r="PBE22" s="5"/>
      <c r="PBF22" s="5"/>
      <c r="PBG22" s="5"/>
      <c r="PBH22" s="5"/>
      <c r="PBI22" s="5"/>
      <c r="PBJ22" s="5"/>
      <c r="PBK22" s="5"/>
      <c r="PBL22" s="5"/>
      <c r="PBM22" s="5"/>
      <c r="PBN22" s="5"/>
      <c r="PBO22" s="5"/>
      <c r="PBP22" s="5"/>
      <c r="PBQ22" s="5"/>
      <c r="PBR22" s="5"/>
      <c r="PBS22" s="5"/>
      <c r="PBT22" s="5"/>
      <c r="PBU22" s="5"/>
      <c r="PBV22" s="5"/>
      <c r="PBW22" s="5"/>
      <c r="PBX22" s="5"/>
      <c r="PBY22" s="5"/>
      <c r="PBZ22" s="5"/>
      <c r="PCA22" s="5"/>
      <c r="PCB22" s="5"/>
      <c r="PCC22" s="5"/>
      <c r="PCD22" s="5"/>
      <c r="PCE22" s="5"/>
      <c r="PCF22" s="5"/>
      <c r="PCG22" s="5"/>
      <c r="PCH22" s="5"/>
      <c r="PCI22" s="5"/>
      <c r="PCJ22" s="5"/>
      <c r="PCK22" s="5"/>
      <c r="PCL22" s="5"/>
      <c r="PCM22" s="5"/>
      <c r="PCN22" s="5"/>
      <c r="PCO22" s="5"/>
      <c r="PCP22" s="5"/>
      <c r="PCQ22" s="5"/>
      <c r="PCR22" s="5"/>
      <c r="PCS22" s="5"/>
      <c r="PCT22" s="5"/>
      <c r="PCU22" s="5"/>
      <c r="PCV22" s="5"/>
      <c r="PCW22" s="5"/>
      <c r="PCX22" s="5"/>
      <c r="PCY22" s="5"/>
      <c r="PCZ22" s="5"/>
      <c r="PDA22" s="5"/>
      <c r="PDB22" s="5"/>
      <c r="PDC22" s="5"/>
      <c r="PDD22" s="5"/>
      <c r="PDE22" s="5"/>
      <c r="PDF22" s="5"/>
      <c r="PDG22" s="5"/>
      <c r="PDH22" s="5"/>
      <c r="PDI22" s="5"/>
      <c r="PDJ22" s="5"/>
      <c r="PDK22" s="5"/>
      <c r="PDL22" s="5"/>
      <c r="PDM22" s="5"/>
      <c r="PDN22" s="5"/>
      <c r="PDO22" s="5"/>
      <c r="PDP22" s="5"/>
      <c r="PDQ22" s="5"/>
      <c r="PDR22" s="5"/>
      <c r="PDS22" s="5"/>
      <c r="PDT22" s="5"/>
      <c r="PDU22" s="5"/>
      <c r="PDV22" s="5"/>
      <c r="PDW22" s="5"/>
      <c r="PDX22" s="5"/>
      <c r="PDY22" s="5"/>
      <c r="PDZ22" s="5"/>
      <c r="PEA22" s="5"/>
      <c r="PEB22" s="5"/>
      <c r="PEC22" s="5"/>
      <c r="PED22" s="5"/>
      <c r="PEE22" s="5"/>
      <c r="PEF22" s="5"/>
      <c r="PEG22" s="5"/>
      <c r="PEH22" s="5"/>
      <c r="PEI22" s="5"/>
      <c r="PEJ22" s="5"/>
      <c r="PEK22" s="5"/>
      <c r="PEL22" s="5"/>
      <c r="PEM22" s="5"/>
      <c r="PEN22" s="5"/>
      <c r="PEO22" s="5"/>
      <c r="PEP22" s="5"/>
      <c r="PEQ22" s="5"/>
      <c r="PER22" s="5"/>
      <c r="PES22" s="5"/>
      <c r="PET22" s="5"/>
      <c r="PEU22" s="5"/>
      <c r="PEV22" s="5"/>
      <c r="PEW22" s="5"/>
      <c r="PEX22" s="5"/>
      <c r="PEY22" s="5"/>
      <c r="PEZ22" s="5"/>
      <c r="PFA22" s="5"/>
      <c r="PFB22" s="5"/>
      <c r="PFC22" s="5"/>
      <c r="PFD22" s="5"/>
      <c r="PFE22" s="5"/>
      <c r="PFF22" s="5"/>
      <c r="PFG22" s="5"/>
      <c r="PFH22" s="5"/>
      <c r="PFI22" s="5"/>
      <c r="PFJ22" s="5"/>
      <c r="PFK22" s="5"/>
      <c r="PFL22" s="5"/>
      <c r="PFM22" s="5"/>
      <c r="PFN22" s="5"/>
      <c r="PFO22" s="5"/>
      <c r="PFP22" s="5"/>
      <c r="PFQ22" s="5"/>
      <c r="PFR22" s="5"/>
      <c r="PFS22" s="5"/>
      <c r="PFT22" s="5"/>
      <c r="PFU22" s="5"/>
      <c r="PFV22" s="5"/>
      <c r="PFW22" s="5"/>
      <c r="PFX22" s="5"/>
      <c r="PFY22" s="5"/>
      <c r="PFZ22" s="5"/>
      <c r="PGA22" s="5"/>
      <c r="PGB22" s="5"/>
      <c r="PGC22" s="5"/>
      <c r="PGD22" s="5"/>
      <c r="PGE22" s="5"/>
      <c r="PGF22" s="5"/>
      <c r="PGG22" s="5"/>
      <c r="PGH22" s="5"/>
      <c r="PGI22" s="5"/>
      <c r="PGJ22" s="5"/>
      <c r="PGK22" s="5"/>
      <c r="PGL22" s="5"/>
      <c r="PGM22" s="5"/>
      <c r="PGN22" s="5"/>
      <c r="PGO22" s="5"/>
      <c r="PGP22" s="5"/>
      <c r="PGQ22" s="5"/>
      <c r="PGR22" s="5"/>
      <c r="PGS22" s="5"/>
      <c r="PGT22" s="5"/>
      <c r="PGU22" s="5"/>
      <c r="PGV22" s="5"/>
      <c r="PGW22" s="5"/>
      <c r="PGX22" s="5"/>
      <c r="PGY22" s="5"/>
      <c r="PGZ22" s="5"/>
      <c r="PHA22" s="5"/>
      <c r="PHB22" s="5"/>
      <c r="PHC22" s="5"/>
      <c r="PHD22" s="5"/>
      <c r="PHE22" s="5"/>
      <c r="PHF22" s="5"/>
      <c r="PHG22" s="5"/>
      <c r="PHH22" s="5"/>
      <c r="PHI22" s="5"/>
      <c r="PHJ22" s="5"/>
      <c r="PHK22" s="5"/>
      <c r="PHL22" s="5"/>
      <c r="PHM22" s="5"/>
      <c r="PHN22" s="5"/>
      <c r="PHO22" s="5"/>
      <c r="PHP22" s="5"/>
      <c r="PHQ22" s="5"/>
      <c r="PHR22" s="5"/>
      <c r="PHS22" s="5"/>
      <c r="PHT22" s="5"/>
      <c r="PHU22" s="5"/>
      <c r="PHV22" s="5"/>
      <c r="PHW22" s="5"/>
      <c r="PHX22" s="5"/>
      <c r="PHY22" s="5"/>
      <c r="PHZ22" s="5"/>
      <c r="PIA22" s="5"/>
      <c r="PIB22" s="5"/>
      <c r="PIC22" s="5"/>
      <c r="PID22" s="5"/>
      <c r="PIE22" s="5"/>
      <c r="PIF22" s="5"/>
      <c r="PIG22" s="5"/>
      <c r="PIH22" s="5"/>
      <c r="PII22" s="5"/>
      <c r="PIJ22" s="5"/>
      <c r="PIK22" s="5"/>
      <c r="PIL22" s="5"/>
      <c r="PIM22" s="5"/>
      <c r="PIN22" s="5"/>
      <c r="PIO22" s="5"/>
      <c r="PIP22" s="5"/>
      <c r="PIQ22" s="5"/>
      <c r="PIR22" s="5"/>
      <c r="PIS22" s="5"/>
      <c r="PIT22" s="5"/>
      <c r="PIU22" s="5"/>
      <c r="PIV22" s="5"/>
      <c r="PIW22" s="5"/>
      <c r="PIX22" s="5"/>
      <c r="PIY22" s="5"/>
      <c r="PIZ22" s="5"/>
      <c r="PJA22" s="5"/>
      <c r="PJB22" s="5"/>
      <c r="PJC22" s="5"/>
      <c r="PJD22" s="5"/>
      <c r="PJE22" s="5"/>
      <c r="PJF22" s="5"/>
      <c r="PJG22" s="5"/>
      <c r="PJH22" s="5"/>
      <c r="PJI22" s="5"/>
      <c r="PJJ22" s="5"/>
      <c r="PJK22" s="5"/>
      <c r="PJL22" s="5"/>
      <c r="PJM22" s="5"/>
      <c r="PJN22" s="5"/>
      <c r="PJO22" s="5"/>
      <c r="PJP22" s="5"/>
      <c r="PJQ22" s="5"/>
      <c r="PJR22" s="5"/>
      <c r="PJS22" s="5"/>
      <c r="PJT22" s="5"/>
      <c r="PJU22" s="5"/>
      <c r="PJV22" s="5"/>
      <c r="PJW22" s="5"/>
      <c r="PJX22" s="5"/>
      <c r="PJY22" s="5"/>
      <c r="PJZ22" s="5"/>
      <c r="PKA22" s="5"/>
      <c r="PKB22" s="5"/>
      <c r="PKC22" s="5"/>
      <c r="PKD22" s="5"/>
      <c r="PKE22" s="5"/>
      <c r="PKF22" s="5"/>
      <c r="PKG22" s="5"/>
      <c r="PKH22" s="5"/>
      <c r="PKI22" s="5"/>
      <c r="PKJ22" s="5"/>
      <c r="PKK22" s="5"/>
      <c r="PKL22" s="5"/>
      <c r="PKM22" s="5"/>
      <c r="PKN22" s="5"/>
      <c r="PKO22" s="5"/>
      <c r="PKP22" s="5"/>
      <c r="PKQ22" s="5"/>
      <c r="PKR22" s="5"/>
      <c r="PKS22" s="5"/>
      <c r="PKT22" s="5"/>
      <c r="PKU22" s="5"/>
      <c r="PKV22" s="5"/>
      <c r="PKW22" s="5"/>
      <c r="PKX22" s="5"/>
      <c r="PKY22" s="5"/>
      <c r="PKZ22" s="5"/>
      <c r="PLA22" s="5"/>
      <c r="PLB22" s="5"/>
      <c r="PLC22" s="5"/>
      <c r="PLD22" s="5"/>
      <c r="PLE22" s="5"/>
      <c r="PLF22" s="5"/>
      <c r="PLG22" s="5"/>
      <c r="PLH22" s="5"/>
      <c r="PLI22" s="5"/>
      <c r="PLJ22" s="5"/>
      <c r="PLK22" s="5"/>
      <c r="PLL22" s="5"/>
      <c r="PLM22" s="5"/>
      <c r="PLN22" s="5"/>
      <c r="PLO22" s="5"/>
      <c r="PLP22" s="5"/>
      <c r="PLQ22" s="5"/>
      <c r="PLR22" s="5"/>
      <c r="PLS22" s="5"/>
      <c r="PLT22" s="5"/>
      <c r="PLU22" s="5"/>
      <c r="PLV22" s="5"/>
      <c r="PLW22" s="5"/>
      <c r="PLX22" s="5"/>
      <c r="PLY22" s="5"/>
      <c r="PLZ22" s="5"/>
      <c r="PMA22" s="5"/>
      <c r="PMB22" s="5"/>
      <c r="PMC22" s="5"/>
      <c r="PMD22" s="5"/>
      <c r="PME22" s="5"/>
      <c r="PMF22" s="5"/>
      <c r="PMG22" s="5"/>
      <c r="PMH22" s="5"/>
      <c r="PMI22" s="5"/>
      <c r="PMJ22" s="5"/>
      <c r="PMK22" s="5"/>
      <c r="PML22" s="5"/>
      <c r="PMM22" s="5"/>
      <c r="PMN22" s="5"/>
      <c r="PMO22" s="5"/>
      <c r="PMP22" s="5"/>
      <c r="PMQ22" s="5"/>
      <c r="PMR22" s="5"/>
      <c r="PMS22" s="5"/>
      <c r="PMT22" s="5"/>
      <c r="PMU22" s="5"/>
      <c r="PMV22" s="5"/>
      <c r="PMW22" s="5"/>
      <c r="PMX22" s="5"/>
      <c r="PMY22" s="5"/>
      <c r="PMZ22" s="5"/>
      <c r="PNA22" s="5"/>
      <c r="PNB22" s="5"/>
      <c r="PNC22" s="5"/>
      <c r="PND22" s="5"/>
      <c r="PNE22" s="5"/>
      <c r="PNF22" s="5"/>
      <c r="PNG22" s="5"/>
      <c r="PNH22" s="5"/>
      <c r="PNI22" s="5"/>
      <c r="PNJ22" s="5"/>
      <c r="PNK22" s="5"/>
      <c r="PNL22" s="5"/>
      <c r="PNM22" s="5"/>
      <c r="PNN22" s="5"/>
      <c r="PNO22" s="5"/>
      <c r="PNP22" s="5"/>
      <c r="PNQ22" s="5"/>
      <c r="PNR22" s="5"/>
      <c r="PNS22" s="5"/>
      <c r="PNT22" s="5"/>
      <c r="PNU22" s="5"/>
      <c r="PNV22" s="5"/>
      <c r="PNW22" s="5"/>
      <c r="PNX22" s="5"/>
      <c r="PNY22" s="5"/>
      <c r="PNZ22" s="5"/>
      <c r="POA22" s="5"/>
      <c r="POB22" s="5"/>
      <c r="POC22" s="5"/>
      <c r="POD22" s="5"/>
      <c r="POE22" s="5"/>
      <c r="POF22" s="5"/>
      <c r="POG22" s="5"/>
      <c r="POH22" s="5"/>
      <c r="POI22" s="5"/>
      <c r="POJ22" s="5"/>
      <c r="POK22" s="5"/>
      <c r="POL22" s="5"/>
      <c r="POM22" s="5"/>
      <c r="PON22" s="5"/>
      <c r="POO22" s="5"/>
      <c r="POP22" s="5"/>
      <c r="POQ22" s="5"/>
      <c r="POR22" s="5"/>
      <c r="POS22" s="5"/>
      <c r="POT22" s="5"/>
      <c r="POU22" s="5"/>
      <c r="POV22" s="5"/>
      <c r="POW22" s="5"/>
      <c r="POX22" s="5"/>
      <c r="POY22" s="5"/>
      <c r="POZ22" s="5"/>
      <c r="PPA22" s="5"/>
      <c r="PPB22" s="5"/>
      <c r="PPC22" s="5"/>
      <c r="PPD22" s="5"/>
      <c r="PPE22" s="5"/>
      <c r="PPF22" s="5"/>
      <c r="PPG22" s="5"/>
      <c r="PPH22" s="5"/>
      <c r="PPI22" s="5"/>
      <c r="PPJ22" s="5"/>
      <c r="PPK22" s="5"/>
      <c r="PPL22" s="5"/>
      <c r="PPM22" s="5"/>
      <c r="PPN22" s="5"/>
      <c r="PPO22" s="5"/>
      <c r="PPP22" s="5"/>
      <c r="PPQ22" s="5"/>
      <c r="PPR22" s="5"/>
      <c r="PPS22" s="5"/>
      <c r="PPT22" s="5"/>
      <c r="PPU22" s="5"/>
      <c r="PPV22" s="5"/>
      <c r="PPW22" s="5"/>
      <c r="PPX22" s="5"/>
      <c r="PPY22" s="5"/>
      <c r="PPZ22" s="5"/>
      <c r="PQA22" s="5"/>
      <c r="PQB22" s="5"/>
      <c r="PQC22" s="5"/>
      <c r="PQD22" s="5"/>
      <c r="PQE22" s="5"/>
      <c r="PQF22" s="5"/>
      <c r="PQG22" s="5"/>
      <c r="PQH22" s="5"/>
      <c r="PQI22" s="5"/>
      <c r="PQJ22" s="5"/>
      <c r="PQK22" s="5"/>
      <c r="PQL22" s="5"/>
      <c r="PQM22" s="5"/>
      <c r="PQN22" s="5"/>
      <c r="PQO22" s="5"/>
      <c r="PQP22" s="5"/>
      <c r="PQQ22" s="5"/>
      <c r="PQR22" s="5"/>
      <c r="PQS22" s="5"/>
      <c r="PQT22" s="5"/>
      <c r="PQU22" s="5"/>
      <c r="PQV22" s="5"/>
      <c r="PQW22" s="5"/>
      <c r="PQX22" s="5"/>
      <c r="PQY22" s="5"/>
      <c r="PQZ22" s="5"/>
      <c r="PRA22" s="5"/>
      <c r="PRB22" s="5"/>
      <c r="PRC22" s="5"/>
      <c r="PRD22" s="5"/>
      <c r="PRE22" s="5"/>
      <c r="PRF22" s="5"/>
      <c r="PRG22" s="5"/>
      <c r="PRH22" s="5"/>
      <c r="PRI22" s="5"/>
      <c r="PRJ22" s="5"/>
      <c r="PRK22" s="5"/>
      <c r="PRL22" s="5"/>
      <c r="PRM22" s="5"/>
      <c r="PRN22" s="5"/>
      <c r="PRO22" s="5"/>
      <c r="PRP22" s="5"/>
      <c r="PRQ22" s="5"/>
      <c r="PRR22" s="5"/>
      <c r="PRS22" s="5"/>
      <c r="PRT22" s="5"/>
      <c r="PRU22" s="5"/>
      <c r="PRV22" s="5"/>
      <c r="PRW22" s="5"/>
      <c r="PRX22" s="5"/>
      <c r="PRY22" s="5"/>
      <c r="PRZ22" s="5"/>
      <c r="PSA22" s="5"/>
      <c r="PSB22" s="5"/>
      <c r="PSC22" s="5"/>
      <c r="PSD22" s="5"/>
      <c r="PSE22" s="5"/>
      <c r="PSF22" s="5"/>
      <c r="PSG22" s="5"/>
      <c r="PSH22" s="5"/>
      <c r="PSI22" s="5"/>
      <c r="PSJ22" s="5"/>
      <c r="PSK22" s="5"/>
      <c r="PSL22" s="5"/>
      <c r="PSM22" s="5"/>
      <c r="PSN22" s="5"/>
      <c r="PSO22" s="5"/>
      <c r="PSP22" s="5"/>
      <c r="PSQ22" s="5"/>
      <c r="PSR22" s="5"/>
      <c r="PSS22" s="5"/>
      <c r="PST22" s="5"/>
      <c r="PSU22" s="5"/>
      <c r="PSV22" s="5"/>
      <c r="PSW22" s="5"/>
      <c r="PSX22" s="5"/>
      <c r="PSY22" s="5"/>
      <c r="PSZ22" s="5"/>
      <c r="PTA22" s="5"/>
      <c r="PTB22" s="5"/>
      <c r="PTC22" s="5"/>
      <c r="PTD22" s="5"/>
      <c r="PTE22" s="5"/>
      <c r="PTF22" s="5"/>
      <c r="PTG22" s="5"/>
      <c r="PTH22" s="5"/>
      <c r="PTI22" s="5"/>
      <c r="PTJ22" s="5"/>
      <c r="PTK22" s="5"/>
      <c r="PTL22" s="5"/>
      <c r="PTM22" s="5"/>
      <c r="PTN22" s="5"/>
      <c r="PTO22" s="5"/>
      <c r="PTP22" s="5"/>
      <c r="PTQ22" s="5"/>
      <c r="PTR22" s="5"/>
      <c r="PTS22" s="5"/>
      <c r="PTT22" s="5"/>
      <c r="PTU22" s="5"/>
      <c r="PTV22" s="5"/>
      <c r="PTW22" s="5"/>
      <c r="PTX22" s="5"/>
      <c r="PTY22" s="5"/>
      <c r="PTZ22" s="5"/>
      <c r="PUA22" s="5"/>
      <c r="PUB22" s="5"/>
      <c r="PUC22" s="5"/>
      <c r="PUD22" s="5"/>
      <c r="PUE22" s="5"/>
      <c r="PUF22" s="5"/>
      <c r="PUG22" s="5"/>
      <c r="PUH22" s="5"/>
      <c r="PUI22" s="5"/>
      <c r="PUJ22" s="5"/>
      <c r="PUK22" s="5"/>
      <c r="PUL22" s="5"/>
      <c r="PUM22" s="5"/>
      <c r="PUN22" s="5"/>
      <c r="PUO22" s="5"/>
      <c r="PUP22" s="5"/>
      <c r="PUQ22" s="5"/>
      <c r="PUR22" s="5"/>
      <c r="PUS22" s="5"/>
      <c r="PUT22" s="5"/>
      <c r="PUU22" s="5"/>
      <c r="PUV22" s="5"/>
      <c r="PUW22" s="5"/>
      <c r="PUX22" s="5"/>
      <c r="PUY22" s="5"/>
      <c r="PUZ22" s="5"/>
      <c r="PVA22" s="5"/>
      <c r="PVB22" s="5"/>
      <c r="PVC22" s="5"/>
      <c r="PVD22" s="5"/>
      <c r="PVE22" s="5"/>
      <c r="PVF22" s="5"/>
      <c r="PVG22" s="5"/>
      <c r="PVH22" s="5"/>
      <c r="PVI22" s="5"/>
      <c r="PVJ22" s="5"/>
      <c r="PVK22" s="5"/>
      <c r="PVL22" s="5"/>
      <c r="PVM22" s="5"/>
      <c r="PVN22" s="5"/>
      <c r="PVO22" s="5"/>
      <c r="PVP22" s="5"/>
      <c r="PVQ22" s="5"/>
      <c r="PVR22" s="5"/>
      <c r="PVS22" s="5"/>
      <c r="PVT22" s="5"/>
      <c r="PVU22" s="5"/>
      <c r="PVV22" s="5"/>
      <c r="PVW22" s="5"/>
      <c r="PVX22" s="5"/>
      <c r="PVY22" s="5"/>
      <c r="PVZ22" s="5"/>
      <c r="PWA22" s="5"/>
      <c r="PWB22" s="5"/>
      <c r="PWC22" s="5"/>
      <c r="PWD22" s="5"/>
      <c r="PWE22" s="5"/>
      <c r="PWF22" s="5"/>
      <c r="PWG22" s="5"/>
      <c r="PWH22" s="5"/>
      <c r="PWI22" s="5"/>
      <c r="PWJ22" s="5"/>
      <c r="PWK22" s="5"/>
      <c r="PWL22" s="5"/>
      <c r="PWM22" s="5"/>
      <c r="PWN22" s="5"/>
      <c r="PWO22" s="5"/>
      <c r="PWP22" s="5"/>
      <c r="PWQ22" s="5"/>
      <c r="PWR22" s="5"/>
      <c r="PWS22" s="5"/>
      <c r="PWT22" s="5"/>
      <c r="PWU22" s="5"/>
      <c r="PWV22" s="5"/>
      <c r="PWW22" s="5"/>
      <c r="PWX22" s="5"/>
      <c r="PWY22" s="5"/>
      <c r="PWZ22" s="5"/>
      <c r="PXA22" s="5"/>
      <c r="PXB22" s="5"/>
      <c r="PXC22" s="5"/>
      <c r="PXD22" s="5"/>
      <c r="PXE22" s="5"/>
      <c r="PXF22" s="5"/>
      <c r="PXG22" s="5"/>
      <c r="PXH22" s="5"/>
      <c r="PXI22" s="5"/>
      <c r="PXJ22" s="5"/>
      <c r="PXK22" s="5"/>
      <c r="PXL22" s="5"/>
      <c r="PXM22" s="5"/>
      <c r="PXN22" s="5"/>
      <c r="PXO22" s="5"/>
      <c r="PXP22" s="5"/>
      <c r="PXQ22" s="5"/>
      <c r="PXR22" s="5"/>
      <c r="PXS22" s="5"/>
      <c r="PXT22" s="5"/>
      <c r="PXU22" s="5"/>
      <c r="PXV22" s="5"/>
      <c r="PXW22" s="5"/>
      <c r="PXX22" s="5"/>
      <c r="PXY22" s="5"/>
      <c r="PXZ22" s="5"/>
      <c r="PYA22" s="5"/>
      <c r="PYB22" s="5"/>
      <c r="PYC22" s="5"/>
      <c r="PYD22" s="5"/>
      <c r="PYE22" s="5"/>
      <c r="PYF22" s="5"/>
      <c r="PYG22" s="5"/>
      <c r="PYH22" s="5"/>
      <c r="PYI22" s="5"/>
      <c r="PYJ22" s="5"/>
      <c r="PYK22" s="5"/>
      <c r="PYL22" s="5"/>
      <c r="PYM22" s="5"/>
      <c r="PYN22" s="5"/>
      <c r="PYO22" s="5"/>
      <c r="PYP22" s="5"/>
      <c r="PYQ22" s="5"/>
      <c r="PYR22" s="5"/>
      <c r="PYS22" s="5"/>
      <c r="PYT22" s="5"/>
      <c r="PYU22" s="5"/>
      <c r="PYV22" s="5"/>
      <c r="PYW22" s="5"/>
      <c r="PYX22" s="5"/>
      <c r="PYY22" s="5"/>
      <c r="PYZ22" s="5"/>
      <c r="PZA22" s="5"/>
      <c r="PZB22" s="5"/>
      <c r="PZC22" s="5"/>
      <c r="PZD22" s="5"/>
      <c r="PZE22" s="5"/>
      <c r="PZF22" s="5"/>
      <c r="PZG22" s="5"/>
      <c r="PZH22" s="5"/>
      <c r="PZI22" s="5"/>
      <c r="PZJ22" s="5"/>
      <c r="PZK22" s="5"/>
      <c r="PZL22" s="5"/>
      <c r="PZM22" s="5"/>
      <c r="PZN22" s="5"/>
      <c r="PZO22" s="5"/>
      <c r="PZP22" s="5"/>
      <c r="PZQ22" s="5"/>
      <c r="PZR22" s="5"/>
      <c r="PZS22" s="5"/>
      <c r="PZT22" s="5"/>
      <c r="PZU22" s="5"/>
      <c r="PZV22" s="5"/>
      <c r="PZW22" s="5"/>
      <c r="PZX22" s="5"/>
      <c r="PZY22" s="5"/>
      <c r="PZZ22" s="5"/>
      <c r="QAA22" s="5"/>
      <c r="QAB22" s="5"/>
      <c r="QAC22" s="5"/>
      <c r="QAD22" s="5"/>
      <c r="QAE22" s="5"/>
      <c r="QAF22" s="5"/>
      <c r="QAG22" s="5"/>
      <c r="QAH22" s="5"/>
      <c r="QAI22" s="5"/>
      <c r="QAJ22" s="5"/>
      <c r="QAK22" s="5"/>
      <c r="QAL22" s="5"/>
      <c r="QAM22" s="5"/>
      <c r="QAN22" s="5"/>
      <c r="QAO22" s="5"/>
      <c r="QAP22" s="5"/>
      <c r="QAQ22" s="5"/>
      <c r="QAR22" s="5"/>
      <c r="QAS22" s="5"/>
      <c r="QAT22" s="5"/>
      <c r="QAU22" s="5"/>
      <c r="QAV22" s="5"/>
      <c r="QAW22" s="5"/>
      <c r="QAX22" s="5"/>
      <c r="QAY22" s="5"/>
      <c r="QAZ22" s="5"/>
      <c r="QBA22" s="5"/>
      <c r="QBB22" s="5"/>
      <c r="QBC22" s="5"/>
      <c r="QBD22" s="5"/>
      <c r="QBE22" s="5"/>
      <c r="QBF22" s="5"/>
      <c r="QBG22" s="5"/>
      <c r="QBH22" s="5"/>
      <c r="QBI22" s="5"/>
      <c r="QBJ22" s="5"/>
      <c r="QBK22" s="5"/>
      <c r="QBL22" s="5"/>
      <c r="QBM22" s="5"/>
      <c r="QBN22" s="5"/>
      <c r="QBO22" s="5"/>
      <c r="QBP22" s="5"/>
      <c r="QBQ22" s="5"/>
      <c r="QBR22" s="5"/>
      <c r="QBS22" s="5"/>
      <c r="QBT22" s="5"/>
      <c r="QBU22" s="5"/>
      <c r="QBV22" s="5"/>
      <c r="QBW22" s="5"/>
      <c r="QBX22" s="5"/>
      <c r="QBY22" s="5"/>
      <c r="QBZ22" s="5"/>
      <c r="QCA22" s="5"/>
      <c r="QCB22" s="5"/>
      <c r="QCC22" s="5"/>
      <c r="QCD22" s="5"/>
      <c r="QCE22" s="5"/>
      <c r="QCF22" s="5"/>
      <c r="QCG22" s="5"/>
      <c r="QCH22" s="5"/>
      <c r="QCI22" s="5"/>
      <c r="QCJ22" s="5"/>
      <c r="QCK22" s="5"/>
      <c r="QCL22" s="5"/>
      <c r="QCM22" s="5"/>
      <c r="QCN22" s="5"/>
      <c r="QCO22" s="5"/>
      <c r="QCP22" s="5"/>
      <c r="QCQ22" s="5"/>
      <c r="QCR22" s="5"/>
      <c r="QCS22" s="5"/>
      <c r="QCT22" s="5"/>
      <c r="QCU22" s="5"/>
      <c r="QCV22" s="5"/>
      <c r="QCW22" s="5"/>
      <c r="QCX22" s="5"/>
      <c r="QCY22" s="5"/>
      <c r="QCZ22" s="5"/>
      <c r="QDA22" s="5"/>
      <c r="QDB22" s="5"/>
      <c r="QDC22" s="5"/>
      <c r="QDD22" s="5"/>
      <c r="QDE22" s="5"/>
      <c r="QDF22" s="5"/>
      <c r="QDG22" s="5"/>
      <c r="QDH22" s="5"/>
      <c r="QDI22" s="5"/>
      <c r="QDJ22" s="5"/>
      <c r="QDK22" s="5"/>
      <c r="QDL22" s="5"/>
      <c r="QDM22" s="5"/>
      <c r="QDN22" s="5"/>
      <c r="QDO22" s="5"/>
      <c r="QDP22" s="5"/>
      <c r="QDQ22" s="5"/>
      <c r="QDR22" s="5"/>
      <c r="QDS22" s="5"/>
      <c r="QDT22" s="5"/>
      <c r="QDU22" s="5"/>
      <c r="QDV22" s="5"/>
      <c r="QDW22" s="5"/>
      <c r="QDX22" s="5"/>
      <c r="QDY22" s="5"/>
      <c r="QDZ22" s="5"/>
      <c r="QEA22" s="5"/>
      <c r="QEB22" s="5"/>
      <c r="QEC22" s="5"/>
      <c r="QED22" s="5"/>
      <c r="QEE22" s="5"/>
      <c r="QEF22" s="5"/>
      <c r="QEG22" s="5"/>
      <c r="QEH22" s="5"/>
      <c r="QEI22" s="5"/>
      <c r="QEJ22" s="5"/>
      <c r="QEK22" s="5"/>
      <c r="QEL22" s="5"/>
      <c r="QEM22" s="5"/>
      <c r="QEN22" s="5"/>
      <c r="QEO22" s="5"/>
      <c r="QEP22" s="5"/>
      <c r="QEQ22" s="5"/>
      <c r="QER22" s="5"/>
      <c r="QES22" s="5"/>
      <c r="QET22" s="5"/>
      <c r="QEU22" s="5"/>
      <c r="QEV22" s="5"/>
      <c r="QEW22" s="5"/>
      <c r="QEX22" s="5"/>
      <c r="QEY22" s="5"/>
      <c r="QEZ22" s="5"/>
      <c r="QFA22" s="5"/>
      <c r="QFB22" s="5"/>
      <c r="QFC22" s="5"/>
      <c r="QFD22" s="5"/>
      <c r="QFE22" s="5"/>
      <c r="QFF22" s="5"/>
      <c r="QFG22" s="5"/>
      <c r="QFH22" s="5"/>
      <c r="QFI22" s="5"/>
      <c r="QFJ22" s="5"/>
      <c r="QFK22" s="5"/>
      <c r="QFL22" s="5"/>
      <c r="QFM22" s="5"/>
      <c r="QFN22" s="5"/>
      <c r="QFO22" s="5"/>
      <c r="QFP22" s="5"/>
      <c r="QFQ22" s="5"/>
      <c r="QFR22" s="5"/>
      <c r="QFS22" s="5"/>
      <c r="QFT22" s="5"/>
      <c r="QFU22" s="5"/>
      <c r="QFV22" s="5"/>
      <c r="QFW22" s="5"/>
      <c r="QFX22" s="5"/>
      <c r="QFY22" s="5"/>
      <c r="QFZ22" s="5"/>
      <c r="QGA22" s="5"/>
      <c r="QGB22" s="5"/>
      <c r="QGC22" s="5"/>
      <c r="QGD22" s="5"/>
      <c r="QGE22" s="5"/>
      <c r="QGF22" s="5"/>
      <c r="QGG22" s="5"/>
      <c r="QGH22" s="5"/>
      <c r="QGI22" s="5"/>
      <c r="QGJ22" s="5"/>
      <c r="QGK22" s="5"/>
      <c r="QGL22" s="5"/>
      <c r="QGM22" s="5"/>
      <c r="QGN22" s="5"/>
      <c r="QGO22" s="5"/>
      <c r="QGP22" s="5"/>
      <c r="QGQ22" s="5"/>
      <c r="QGR22" s="5"/>
      <c r="QGS22" s="5"/>
      <c r="QGT22" s="5"/>
      <c r="QGU22" s="5"/>
      <c r="QGV22" s="5"/>
      <c r="QGW22" s="5"/>
      <c r="QGX22" s="5"/>
      <c r="QGY22" s="5"/>
      <c r="QGZ22" s="5"/>
      <c r="QHA22" s="5"/>
      <c r="QHB22" s="5"/>
      <c r="QHC22" s="5"/>
      <c r="QHD22" s="5"/>
      <c r="QHE22" s="5"/>
      <c r="QHF22" s="5"/>
      <c r="QHG22" s="5"/>
      <c r="QHH22" s="5"/>
      <c r="QHI22" s="5"/>
      <c r="QHJ22" s="5"/>
      <c r="QHK22" s="5"/>
      <c r="QHL22" s="5"/>
      <c r="QHM22" s="5"/>
      <c r="QHN22" s="5"/>
      <c r="QHO22" s="5"/>
      <c r="QHP22" s="5"/>
      <c r="QHQ22" s="5"/>
      <c r="QHR22" s="5"/>
      <c r="QHS22" s="5"/>
      <c r="QHT22" s="5"/>
      <c r="QHU22" s="5"/>
      <c r="QHV22" s="5"/>
      <c r="QHW22" s="5"/>
      <c r="QHX22" s="5"/>
      <c r="QHY22" s="5"/>
      <c r="QHZ22" s="5"/>
      <c r="QIA22" s="5"/>
      <c r="QIB22" s="5"/>
      <c r="QIC22" s="5"/>
      <c r="QID22" s="5"/>
      <c r="QIE22" s="5"/>
      <c r="QIF22" s="5"/>
      <c r="QIG22" s="5"/>
      <c r="QIH22" s="5"/>
      <c r="QII22" s="5"/>
      <c r="QIJ22" s="5"/>
      <c r="QIK22" s="5"/>
      <c r="QIL22" s="5"/>
      <c r="QIM22" s="5"/>
      <c r="QIN22" s="5"/>
      <c r="QIO22" s="5"/>
      <c r="QIP22" s="5"/>
      <c r="QIQ22" s="5"/>
      <c r="QIR22" s="5"/>
      <c r="QIS22" s="5"/>
      <c r="QIT22" s="5"/>
      <c r="QIU22" s="5"/>
      <c r="QIV22" s="5"/>
      <c r="QIW22" s="5"/>
      <c r="QIX22" s="5"/>
      <c r="QIY22" s="5"/>
      <c r="QIZ22" s="5"/>
      <c r="QJA22" s="5"/>
      <c r="QJB22" s="5"/>
      <c r="QJC22" s="5"/>
      <c r="QJD22" s="5"/>
      <c r="QJE22" s="5"/>
      <c r="QJF22" s="5"/>
      <c r="QJG22" s="5"/>
      <c r="QJH22" s="5"/>
      <c r="QJI22" s="5"/>
      <c r="QJJ22" s="5"/>
      <c r="QJK22" s="5"/>
      <c r="QJL22" s="5"/>
      <c r="QJM22" s="5"/>
      <c r="QJN22" s="5"/>
      <c r="QJO22" s="5"/>
      <c r="QJP22" s="5"/>
      <c r="QJQ22" s="5"/>
      <c r="QJR22" s="5"/>
      <c r="QJS22" s="5"/>
      <c r="QJT22" s="5"/>
      <c r="QJU22" s="5"/>
      <c r="QJV22" s="5"/>
      <c r="QJW22" s="5"/>
      <c r="QJX22" s="5"/>
      <c r="QJY22" s="5"/>
      <c r="QJZ22" s="5"/>
      <c r="QKA22" s="5"/>
      <c r="QKB22" s="5"/>
      <c r="QKC22" s="5"/>
      <c r="QKD22" s="5"/>
      <c r="QKE22" s="5"/>
      <c r="QKF22" s="5"/>
      <c r="QKG22" s="5"/>
      <c r="QKH22" s="5"/>
      <c r="QKI22" s="5"/>
      <c r="QKJ22" s="5"/>
      <c r="QKK22" s="5"/>
      <c r="QKL22" s="5"/>
      <c r="QKM22" s="5"/>
      <c r="QKN22" s="5"/>
      <c r="QKO22" s="5"/>
      <c r="QKP22" s="5"/>
      <c r="QKQ22" s="5"/>
      <c r="QKR22" s="5"/>
      <c r="QKS22" s="5"/>
      <c r="QKT22" s="5"/>
      <c r="QKU22" s="5"/>
      <c r="QKV22" s="5"/>
      <c r="QKW22" s="5"/>
      <c r="QKX22" s="5"/>
      <c r="QKY22" s="5"/>
      <c r="QKZ22" s="5"/>
      <c r="QLA22" s="5"/>
      <c r="QLB22" s="5"/>
      <c r="QLC22" s="5"/>
      <c r="QLD22" s="5"/>
      <c r="QLE22" s="5"/>
      <c r="QLF22" s="5"/>
      <c r="QLG22" s="5"/>
      <c r="QLH22" s="5"/>
      <c r="QLI22" s="5"/>
      <c r="QLJ22" s="5"/>
      <c r="QLK22" s="5"/>
      <c r="QLL22" s="5"/>
      <c r="QLM22" s="5"/>
      <c r="QLN22" s="5"/>
      <c r="QLO22" s="5"/>
      <c r="QLP22" s="5"/>
      <c r="QLQ22" s="5"/>
      <c r="QLR22" s="5"/>
      <c r="QLS22" s="5"/>
      <c r="QLT22" s="5"/>
      <c r="QLU22" s="5"/>
      <c r="QLV22" s="5"/>
      <c r="QLW22" s="5"/>
      <c r="QLX22" s="5"/>
      <c r="QLY22" s="5"/>
      <c r="QLZ22" s="5"/>
      <c r="QMA22" s="5"/>
      <c r="QMB22" s="5"/>
      <c r="QMC22" s="5"/>
      <c r="QMD22" s="5"/>
      <c r="QME22" s="5"/>
      <c r="QMF22" s="5"/>
      <c r="QMG22" s="5"/>
      <c r="QMH22" s="5"/>
      <c r="QMI22" s="5"/>
      <c r="QMJ22" s="5"/>
      <c r="QMK22" s="5"/>
      <c r="QML22" s="5"/>
      <c r="QMM22" s="5"/>
      <c r="QMN22" s="5"/>
      <c r="QMO22" s="5"/>
      <c r="QMP22" s="5"/>
      <c r="QMQ22" s="5"/>
      <c r="QMR22" s="5"/>
      <c r="QMS22" s="5"/>
      <c r="QMT22" s="5"/>
      <c r="QMU22" s="5"/>
      <c r="QMV22" s="5"/>
      <c r="QMW22" s="5"/>
      <c r="QMX22" s="5"/>
      <c r="QMY22" s="5"/>
      <c r="QMZ22" s="5"/>
      <c r="QNA22" s="5"/>
      <c r="QNB22" s="5"/>
      <c r="QNC22" s="5"/>
      <c r="QND22" s="5"/>
      <c r="QNE22" s="5"/>
      <c r="QNF22" s="5"/>
      <c r="QNG22" s="5"/>
      <c r="QNH22" s="5"/>
      <c r="QNI22" s="5"/>
      <c r="QNJ22" s="5"/>
      <c r="QNK22" s="5"/>
      <c r="QNL22" s="5"/>
      <c r="QNM22" s="5"/>
      <c r="QNN22" s="5"/>
      <c r="QNO22" s="5"/>
      <c r="QNP22" s="5"/>
      <c r="QNQ22" s="5"/>
      <c r="QNR22" s="5"/>
      <c r="QNS22" s="5"/>
      <c r="QNT22" s="5"/>
      <c r="QNU22" s="5"/>
      <c r="QNV22" s="5"/>
      <c r="QNW22" s="5"/>
      <c r="QNX22" s="5"/>
      <c r="QNY22" s="5"/>
      <c r="QNZ22" s="5"/>
      <c r="QOA22" s="5"/>
      <c r="QOB22" s="5"/>
      <c r="QOC22" s="5"/>
      <c r="QOD22" s="5"/>
      <c r="QOE22" s="5"/>
      <c r="QOF22" s="5"/>
      <c r="QOG22" s="5"/>
      <c r="QOH22" s="5"/>
      <c r="QOI22" s="5"/>
      <c r="QOJ22" s="5"/>
      <c r="QOK22" s="5"/>
      <c r="QOL22" s="5"/>
      <c r="QOM22" s="5"/>
      <c r="QON22" s="5"/>
      <c r="QOO22" s="5"/>
      <c r="QOP22" s="5"/>
      <c r="QOQ22" s="5"/>
      <c r="QOR22" s="5"/>
      <c r="QOS22" s="5"/>
      <c r="QOT22" s="5"/>
      <c r="QOU22" s="5"/>
      <c r="QOV22" s="5"/>
      <c r="QOW22" s="5"/>
      <c r="QOX22" s="5"/>
      <c r="QOY22" s="5"/>
      <c r="QOZ22" s="5"/>
      <c r="QPA22" s="5"/>
      <c r="QPB22" s="5"/>
      <c r="QPC22" s="5"/>
      <c r="QPD22" s="5"/>
      <c r="QPE22" s="5"/>
      <c r="QPF22" s="5"/>
      <c r="QPG22" s="5"/>
      <c r="QPH22" s="5"/>
      <c r="QPI22" s="5"/>
      <c r="QPJ22" s="5"/>
      <c r="QPK22" s="5"/>
      <c r="QPL22" s="5"/>
      <c r="QPM22" s="5"/>
      <c r="QPN22" s="5"/>
      <c r="QPO22" s="5"/>
      <c r="QPP22" s="5"/>
      <c r="QPQ22" s="5"/>
      <c r="QPR22" s="5"/>
      <c r="QPS22" s="5"/>
      <c r="QPT22" s="5"/>
      <c r="QPU22" s="5"/>
      <c r="QPV22" s="5"/>
      <c r="QPW22" s="5"/>
      <c r="QPX22" s="5"/>
      <c r="QPY22" s="5"/>
      <c r="QPZ22" s="5"/>
      <c r="QQA22" s="5"/>
      <c r="QQB22" s="5"/>
      <c r="QQC22" s="5"/>
      <c r="QQD22" s="5"/>
      <c r="QQE22" s="5"/>
      <c r="QQF22" s="5"/>
      <c r="QQG22" s="5"/>
      <c r="QQH22" s="5"/>
      <c r="QQI22" s="5"/>
      <c r="QQJ22" s="5"/>
      <c r="QQK22" s="5"/>
      <c r="QQL22" s="5"/>
      <c r="QQM22" s="5"/>
      <c r="QQN22" s="5"/>
      <c r="QQO22" s="5"/>
      <c r="QQP22" s="5"/>
      <c r="QQQ22" s="5"/>
      <c r="QQR22" s="5"/>
      <c r="QQS22" s="5"/>
      <c r="QQT22" s="5"/>
      <c r="QQU22" s="5"/>
      <c r="QQV22" s="5"/>
      <c r="QQW22" s="5"/>
      <c r="QQX22" s="5"/>
      <c r="QQY22" s="5"/>
      <c r="QQZ22" s="5"/>
      <c r="QRA22" s="5"/>
      <c r="QRB22" s="5"/>
      <c r="QRC22" s="5"/>
      <c r="QRD22" s="5"/>
      <c r="QRE22" s="5"/>
      <c r="QRF22" s="5"/>
      <c r="QRG22" s="5"/>
      <c r="QRH22" s="5"/>
      <c r="QRI22" s="5"/>
      <c r="QRJ22" s="5"/>
      <c r="QRK22" s="5"/>
      <c r="QRL22" s="5"/>
      <c r="QRM22" s="5"/>
      <c r="QRN22" s="5"/>
      <c r="QRO22" s="5"/>
      <c r="QRP22" s="5"/>
      <c r="QRQ22" s="5"/>
      <c r="QRR22" s="5"/>
      <c r="QRS22" s="5"/>
      <c r="QRT22" s="5"/>
      <c r="QRU22" s="5"/>
      <c r="QRV22" s="5"/>
      <c r="QRW22" s="5"/>
      <c r="QRX22" s="5"/>
      <c r="QRY22" s="5"/>
      <c r="QRZ22" s="5"/>
      <c r="QSA22" s="5"/>
      <c r="QSB22" s="5"/>
      <c r="QSC22" s="5"/>
      <c r="QSD22" s="5"/>
      <c r="QSE22" s="5"/>
      <c r="QSF22" s="5"/>
      <c r="QSG22" s="5"/>
      <c r="QSH22" s="5"/>
      <c r="QSI22" s="5"/>
      <c r="QSJ22" s="5"/>
      <c r="QSK22" s="5"/>
      <c r="QSL22" s="5"/>
      <c r="QSM22" s="5"/>
      <c r="QSN22" s="5"/>
      <c r="QSO22" s="5"/>
      <c r="QSP22" s="5"/>
      <c r="QSQ22" s="5"/>
      <c r="QSR22" s="5"/>
      <c r="QSS22" s="5"/>
      <c r="QST22" s="5"/>
      <c r="QSU22" s="5"/>
      <c r="QSV22" s="5"/>
      <c r="QSW22" s="5"/>
      <c r="QSX22" s="5"/>
      <c r="QSY22" s="5"/>
      <c r="QSZ22" s="5"/>
      <c r="QTA22" s="5"/>
      <c r="QTB22" s="5"/>
      <c r="QTC22" s="5"/>
      <c r="QTD22" s="5"/>
      <c r="QTE22" s="5"/>
      <c r="QTF22" s="5"/>
      <c r="QTG22" s="5"/>
      <c r="QTH22" s="5"/>
      <c r="QTI22" s="5"/>
      <c r="QTJ22" s="5"/>
      <c r="QTK22" s="5"/>
      <c r="QTL22" s="5"/>
      <c r="QTM22" s="5"/>
      <c r="QTN22" s="5"/>
      <c r="QTO22" s="5"/>
      <c r="QTP22" s="5"/>
      <c r="QTQ22" s="5"/>
      <c r="QTR22" s="5"/>
      <c r="QTS22" s="5"/>
      <c r="QTT22" s="5"/>
      <c r="QTU22" s="5"/>
      <c r="QTV22" s="5"/>
      <c r="QTW22" s="5"/>
      <c r="QTX22" s="5"/>
      <c r="QTY22" s="5"/>
      <c r="QTZ22" s="5"/>
      <c r="QUA22" s="5"/>
      <c r="QUB22" s="5"/>
      <c r="QUC22" s="5"/>
      <c r="QUD22" s="5"/>
      <c r="QUE22" s="5"/>
      <c r="QUF22" s="5"/>
      <c r="QUG22" s="5"/>
      <c r="QUH22" s="5"/>
      <c r="QUI22" s="5"/>
      <c r="QUJ22" s="5"/>
      <c r="QUK22" s="5"/>
      <c r="QUL22" s="5"/>
      <c r="QUM22" s="5"/>
      <c r="QUN22" s="5"/>
      <c r="QUO22" s="5"/>
      <c r="QUP22" s="5"/>
      <c r="QUQ22" s="5"/>
      <c r="QUR22" s="5"/>
      <c r="QUS22" s="5"/>
      <c r="QUT22" s="5"/>
      <c r="QUU22" s="5"/>
      <c r="QUV22" s="5"/>
      <c r="QUW22" s="5"/>
      <c r="QUX22" s="5"/>
      <c r="QUY22" s="5"/>
      <c r="QUZ22" s="5"/>
      <c r="QVA22" s="5"/>
      <c r="QVB22" s="5"/>
      <c r="QVC22" s="5"/>
      <c r="QVD22" s="5"/>
      <c r="QVE22" s="5"/>
      <c r="QVF22" s="5"/>
      <c r="QVG22" s="5"/>
      <c r="QVH22" s="5"/>
      <c r="QVI22" s="5"/>
      <c r="QVJ22" s="5"/>
      <c r="QVK22" s="5"/>
      <c r="QVL22" s="5"/>
      <c r="QVM22" s="5"/>
      <c r="QVN22" s="5"/>
      <c r="QVO22" s="5"/>
      <c r="QVP22" s="5"/>
      <c r="QVQ22" s="5"/>
      <c r="QVR22" s="5"/>
      <c r="QVS22" s="5"/>
      <c r="QVT22" s="5"/>
      <c r="QVU22" s="5"/>
      <c r="QVV22" s="5"/>
      <c r="QVW22" s="5"/>
      <c r="QVX22" s="5"/>
      <c r="QVY22" s="5"/>
      <c r="QVZ22" s="5"/>
      <c r="QWA22" s="5"/>
      <c r="QWB22" s="5"/>
      <c r="QWC22" s="5"/>
      <c r="QWD22" s="5"/>
      <c r="QWE22" s="5"/>
      <c r="QWF22" s="5"/>
      <c r="QWG22" s="5"/>
      <c r="QWH22" s="5"/>
      <c r="QWI22" s="5"/>
      <c r="QWJ22" s="5"/>
      <c r="QWK22" s="5"/>
      <c r="QWL22" s="5"/>
      <c r="QWM22" s="5"/>
      <c r="QWN22" s="5"/>
      <c r="QWO22" s="5"/>
      <c r="QWP22" s="5"/>
      <c r="QWQ22" s="5"/>
      <c r="QWR22" s="5"/>
      <c r="QWS22" s="5"/>
      <c r="QWT22" s="5"/>
      <c r="QWU22" s="5"/>
      <c r="QWV22" s="5"/>
      <c r="QWW22" s="5"/>
      <c r="QWX22" s="5"/>
      <c r="QWY22" s="5"/>
      <c r="QWZ22" s="5"/>
      <c r="QXA22" s="5"/>
      <c r="QXB22" s="5"/>
      <c r="QXC22" s="5"/>
      <c r="QXD22" s="5"/>
      <c r="QXE22" s="5"/>
      <c r="QXF22" s="5"/>
      <c r="QXG22" s="5"/>
      <c r="QXH22" s="5"/>
      <c r="QXI22" s="5"/>
      <c r="QXJ22" s="5"/>
      <c r="QXK22" s="5"/>
      <c r="QXL22" s="5"/>
      <c r="QXM22" s="5"/>
      <c r="QXN22" s="5"/>
      <c r="QXO22" s="5"/>
      <c r="QXP22" s="5"/>
      <c r="QXQ22" s="5"/>
      <c r="QXR22" s="5"/>
      <c r="QXS22" s="5"/>
      <c r="QXT22" s="5"/>
      <c r="QXU22" s="5"/>
      <c r="QXV22" s="5"/>
      <c r="QXW22" s="5"/>
      <c r="QXX22" s="5"/>
      <c r="QXY22" s="5"/>
      <c r="QXZ22" s="5"/>
      <c r="QYA22" s="5"/>
      <c r="QYB22" s="5"/>
      <c r="QYC22" s="5"/>
      <c r="QYD22" s="5"/>
      <c r="QYE22" s="5"/>
      <c r="QYF22" s="5"/>
      <c r="QYG22" s="5"/>
      <c r="QYH22" s="5"/>
      <c r="QYI22" s="5"/>
      <c r="QYJ22" s="5"/>
      <c r="QYK22" s="5"/>
      <c r="QYL22" s="5"/>
      <c r="QYM22" s="5"/>
      <c r="QYN22" s="5"/>
      <c r="QYO22" s="5"/>
      <c r="QYP22" s="5"/>
      <c r="QYQ22" s="5"/>
      <c r="QYR22" s="5"/>
      <c r="QYS22" s="5"/>
      <c r="QYT22" s="5"/>
      <c r="QYU22" s="5"/>
      <c r="QYV22" s="5"/>
      <c r="QYW22" s="5"/>
      <c r="QYX22" s="5"/>
      <c r="QYY22" s="5"/>
      <c r="QYZ22" s="5"/>
      <c r="QZA22" s="5"/>
      <c r="QZB22" s="5"/>
      <c r="QZC22" s="5"/>
      <c r="QZD22" s="5"/>
      <c r="QZE22" s="5"/>
      <c r="QZF22" s="5"/>
      <c r="QZG22" s="5"/>
      <c r="QZH22" s="5"/>
      <c r="QZI22" s="5"/>
      <c r="QZJ22" s="5"/>
      <c r="QZK22" s="5"/>
      <c r="QZL22" s="5"/>
      <c r="QZM22" s="5"/>
      <c r="QZN22" s="5"/>
      <c r="QZO22" s="5"/>
      <c r="QZP22" s="5"/>
      <c r="QZQ22" s="5"/>
      <c r="QZR22" s="5"/>
      <c r="QZS22" s="5"/>
      <c r="QZT22" s="5"/>
      <c r="QZU22" s="5"/>
      <c r="QZV22" s="5"/>
      <c r="QZW22" s="5"/>
      <c r="QZX22" s="5"/>
      <c r="QZY22" s="5"/>
      <c r="QZZ22" s="5"/>
      <c r="RAA22" s="5"/>
      <c r="RAB22" s="5"/>
      <c r="RAC22" s="5"/>
      <c r="RAD22" s="5"/>
      <c r="RAE22" s="5"/>
      <c r="RAF22" s="5"/>
      <c r="RAG22" s="5"/>
      <c r="RAH22" s="5"/>
      <c r="RAI22" s="5"/>
      <c r="RAJ22" s="5"/>
      <c r="RAK22" s="5"/>
      <c r="RAL22" s="5"/>
      <c r="RAM22" s="5"/>
      <c r="RAN22" s="5"/>
      <c r="RAO22" s="5"/>
      <c r="RAP22" s="5"/>
      <c r="RAQ22" s="5"/>
      <c r="RAR22" s="5"/>
      <c r="RAS22" s="5"/>
      <c r="RAT22" s="5"/>
      <c r="RAU22" s="5"/>
      <c r="RAV22" s="5"/>
      <c r="RAW22" s="5"/>
      <c r="RAX22" s="5"/>
      <c r="RAY22" s="5"/>
      <c r="RAZ22" s="5"/>
      <c r="RBA22" s="5"/>
      <c r="RBB22" s="5"/>
      <c r="RBC22" s="5"/>
      <c r="RBD22" s="5"/>
      <c r="RBE22" s="5"/>
      <c r="RBF22" s="5"/>
      <c r="RBG22" s="5"/>
      <c r="RBH22" s="5"/>
      <c r="RBI22" s="5"/>
      <c r="RBJ22" s="5"/>
      <c r="RBK22" s="5"/>
      <c r="RBL22" s="5"/>
      <c r="RBM22" s="5"/>
      <c r="RBN22" s="5"/>
      <c r="RBO22" s="5"/>
      <c r="RBP22" s="5"/>
      <c r="RBQ22" s="5"/>
      <c r="RBR22" s="5"/>
      <c r="RBS22" s="5"/>
      <c r="RBT22" s="5"/>
      <c r="RBU22" s="5"/>
      <c r="RBV22" s="5"/>
      <c r="RBW22" s="5"/>
      <c r="RBX22" s="5"/>
      <c r="RBY22" s="5"/>
      <c r="RBZ22" s="5"/>
      <c r="RCA22" s="5"/>
      <c r="RCB22" s="5"/>
      <c r="RCC22" s="5"/>
      <c r="RCD22" s="5"/>
      <c r="RCE22" s="5"/>
      <c r="RCF22" s="5"/>
      <c r="RCG22" s="5"/>
      <c r="RCH22" s="5"/>
      <c r="RCI22" s="5"/>
      <c r="RCJ22" s="5"/>
      <c r="RCK22" s="5"/>
      <c r="RCL22" s="5"/>
      <c r="RCM22" s="5"/>
      <c r="RCN22" s="5"/>
      <c r="RCO22" s="5"/>
      <c r="RCP22" s="5"/>
      <c r="RCQ22" s="5"/>
      <c r="RCR22" s="5"/>
      <c r="RCS22" s="5"/>
      <c r="RCT22" s="5"/>
      <c r="RCU22" s="5"/>
      <c r="RCV22" s="5"/>
      <c r="RCW22" s="5"/>
      <c r="RCX22" s="5"/>
      <c r="RCY22" s="5"/>
      <c r="RCZ22" s="5"/>
      <c r="RDA22" s="5"/>
      <c r="RDB22" s="5"/>
      <c r="RDC22" s="5"/>
      <c r="RDD22" s="5"/>
      <c r="RDE22" s="5"/>
      <c r="RDF22" s="5"/>
      <c r="RDG22" s="5"/>
      <c r="RDH22" s="5"/>
      <c r="RDI22" s="5"/>
      <c r="RDJ22" s="5"/>
      <c r="RDK22" s="5"/>
      <c r="RDL22" s="5"/>
      <c r="RDM22" s="5"/>
      <c r="RDN22" s="5"/>
      <c r="RDO22" s="5"/>
      <c r="RDP22" s="5"/>
      <c r="RDQ22" s="5"/>
      <c r="RDR22" s="5"/>
      <c r="RDS22" s="5"/>
      <c r="RDT22" s="5"/>
      <c r="RDU22" s="5"/>
      <c r="RDV22" s="5"/>
      <c r="RDW22" s="5"/>
      <c r="RDX22" s="5"/>
      <c r="RDY22" s="5"/>
      <c r="RDZ22" s="5"/>
      <c r="REA22" s="5"/>
      <c r="REB22" s="5"/>
      <c r="REC22" s="5"/>
      <c r="RED22" s="5"/>
      <c r="REE22" s="5"/>
      <c r="REF22" s="5"/>
      <c r="REG22" s="5"/>
      <c r="REH22" s="5"/>
      <c r="REI22" s="5"/>
      <c r="REJ22" s="5"/>
      <c r="REK22" s="5"/>
      <c r="REL22" s="5"/>
      <c r="REM22" s="5"/>
      <c r="REN22" s="5"/>
      <c r="REO22" s="5"/>
      <c r="REP22" s="5"/>
      <c r="REQ22" s="5"/>
      <c r="RER22" s="5"/>
      <c r="RES22" s="5"/>
      <c r="RET22" s="5"/>
      <c r="REU22" s="5"/>
      <c r="REV22" s="5"/>
      <c r="REW22" s="5"/>
      <c r="REX22" s="5"/>
      <c r="REY22" s="5"/>
      <c r="REZ22" s="5"/>
      <c r="RFA22" s="5"/>
      <c r="RFB22" s="5"/>
      <c r="RFC22" s="5"/>
      <c r="RFD22" s="5"/>
      <c r="RFE22" s="5"/>
      <c r="RFF22" s="5"/>
      <c r="RFG22" s="5"/>
      <c r="RFH22" s="5"/>
      <c r="RFI22" s="5"/>
      <c r="RFJ22" s="5"/>
      <c r="RFK22" s="5"/>
      <c r="RFL22" s="5"/>
      <c r="RFM22" s="5"/>
      <c r="RFN22" s="5"/>
      <c r="RFO22" s="5"/>
      <c r="RFP22" s="5"/>
      <c r="RFQ22" s="5"/>
      <c r="RFR22" s="5"/>
      <c r="RFS22" s="5"/>
      <c r="RFT22" s="5"/>
      <c r="RFU22" s="5"/>
      <c r="RFV22" s="5"/>
      <c r="RFW22" s="5"/>
      <c r="RFX22" s="5"/>
      <c r="RFY22" s="5"/>
      <c r="RFZ22" s="5"/>
      <c r="RGA22" s="5"/>
      <c r="RGB22" s="5"/>
      <c r="RGC22" s="5"/>
      <c r="RGD22" s="5"/>
      <c r="RGE22" s="5"/>
      <c r="RGF22" s="5"/>
      <c r="RGG22" s="5"/>
      <c r="RGH22" s="5"/>
      <c r="RGI22" s="5"/>
      <c r="RGJ22" s="5"/>
      <c r="RGK22" s="5"/>
      <c r="RGL22" s="5"/>
      <c r="RGM22" s="5"/>
      <c r="RGN22" s="5"/>
      <c r="RGO22" s="5"/>
      <c r="RGP22" s="5"/>
      <c r="RGQ22" s="5"/>
      <c r="RGR22" s="5"/>
      <c r="RGS22" s="5"/>
      <c r="RGT22" s="5"/>
      <c r="RGU22" s="5"/>
      <c r="RGV22" s="5"/>
      <c r="RGW22" s="5"/>
      <c r="RGX22" s="5"/>
      <c r="RGY22" s="5"/>
      <c r="RGZ22" s="5"/>
      <c r="RHA22" s="5"/>
      <c r="RHB22" s="5"/>
      <c r="RHC22" s="5"/>
      <c r="RHD22" s="5"/>
      <c r="RHE22" s="5"/>
      <c r="RHF22" s="5"/>
      <c r="RHG22" s="5"/>
      <c r="RHH22" s="5"/>
      <c r="RHI22" s="5"/>
      <c r="RHJ22" s="5"/>
      <c r="RHK22" s="5"/>
      <c r="RHL22" s="5"/>
      <c r="RHM22" s="5"/>
      <c r="RHN22" s="5"/>
      <c r="RHO22" s="5"/>
      <c r="RHP22" s="5"/>
      <c r="RHQ22" s="5"/>
      <c r="RHR22" s="5"/>
      <c r="RHS22" s="5"/>
      <c r="RHT22" s="5"/>
      <c r="RHU22" s="5"/>
      <c r="RHV22" s="5"/>
      <c r="RHW22" s="5"/>
      <c r="RHX22" s="5"/>
      <c r="RHY22" s="5"/>
      <c r="RHZ22" s="5"/>
      <c r="RIA22" s="5"/>
      <c r="RIB22" s="5"/>
      <c r="RIC22" s="5"/>
      <c r="RID22" s="5"/>
      <c r="RIE22" s="5"/>
      <c r="RIF22" s="5"/>
      <c r="RIG22" s="5"/>
      <c r="RIH22" s="5"/>
      <c r="RII22" s="5"/>
      <c r="RIJ22" s="5"/>
      <c r="RIK22" s="5"/>
      <c r="RIL22" s="5"/>
      <c r="RIM22" s="5"/>
      <c r="RIN22" s="5"/>
      <c r="RIO22" s="5"/>
      <c r="RIP22" s="5"/>
      <c r="RIQ22" s="5"/>
      <c r="RIR22" s="5"/>
      <c r="RIS22" s="5"/>
      <c r="RIT22" s="5"/>
      <c r="RIU22" s="5"/>
      <c r="RIV22" s="5"/>
      <c r="RIW22" s="5"/>
      <c r="RIX22" s="5"/>
      <c r="RIY22" s="5"/>
      <c r="RIZ22" s="5"/>
      <c r="RJA22" s="5"/>
      <c r="RJB22" s="5"/>
      <c r="RJC22" s="5"/>
      <c r="RJD22" s="5"/>
      <c r="RJE22" s="5"/>
      <c r="RJF22" s="5"/>
      <c r="RJG22" s="5"/>
      <c r="RJH22" s="5"/>
      <c r="RJI22" s="5"/>
      <c r="RJJ22" s="5"/>
      <c r="RJK22" s="5"/>
      <c r="RJL22" s="5"/>
      <c r="RJM22" s="5"/>
      <c r="RJN22" s="5"/>
      <c r="RJO22" s="5"/>
      <c r="RJP22" s="5"/>
      <c r="RJQ22" s="5"/>
      <c r="RJR22" s="5"/>
      <c r="RJS22" s="5"/>
      <c r="RJT22" s="5"/>
      <c r="RJU22" s="5"/>
      <c r="RJV22" s="5"/>
      <c r="RJW22" s="5"/>
      <c r="RJX22" s="5"/>
      <c r="RJY22" s="5"/>
      <c r="RJZ22" s="5"/>
      <c r="RKA22" s="5"/>
      <c r="RKB22" s="5"/>
      <c r="RKC22" s="5"/>
      <c r="RKD22" s="5"/>
      <c r="RKE22" s="5"/>
      <c r="RKF22" s="5"/>
      <c r="RKG22" s="5"/>
      <c r="RKH22" s="5"/>
      <c r="RKI22" s="5"/>
      <c r="RKJ22" s="5"/>
      <c r="RKK22" s="5"/>
      <c r="RKL22" s="5"/>
      <c r="RKM22" s="5"/>
      <c r="RKN22" s="5"/>
      <c r="RKO22" s="5"/>
      <c r="RKP22" s="5"/>
      <c r="RKQ22" s="5"/>
      <c r="RKR22" s="5"/>
      <c r="RKS22" s="5"/>
      <c r="RKT22" s="5"/>
      <c r="RKU22" s="5"/>
      <c r="RKV22" s="5"/>
      <c r="RKW22" s="5"/>
      <c r="RKX22" s="5"/>
      <c r="RKY22" s="5"/>
      <c r="RKZ22" s="5"/>
      <c r="RLA22" s="5"/>
      <c r="RLB22" s="5"/>
      <c r="RLC22" s="5"/>
      <c r="RLD22" s="5"/>
      <c r="RLE22" s="5"/>
      <c r="RLF22" s="5"/>
      <c r="RLG22" s="5"/>
      <c r="RLH22" s="5"/>
      <c r="RLI22" s="5"/>
      <c r="RLJ22" s="5"/>
      <c r="RLK22" s="5"/>
      <c r="RLL22" s="5"/>
      <c r="RLM22" s="5"/>
      <c r="RLN22" s="5"/>
      <c r="RLO22" s="5"/>
      <c r="RLP22" s="5"/>
      <c r="RLQ22" s="5"/>
      <c r="RLR22" s="5"/>
      <c r="RLS22" s="5"/>
      <c r="RLT22" s="5"/>
      <c r="RLU22" s="5"/>
      <c r="RLV22" s="5"/>
      <c r="RLW22" s="5"/>
      <c r="RLX22" s="5"/>
      <c r="RLY22" s="5"/>
      <c r="RLZ22" s="5"/>
      <c r="RMA22" s="5"/>
      <c r="RMB22" s="5"/>
      <c r="RMC22" s="5"/>
      <c r="RMD22" s="5"/>
      <c r="RME22" s="5"/>
      <c r="RMF22" s="5"/>
      <c r="RMG22" s="5"/>
      <c r="RMH22" s="5"/>
      <c r="RMI22" s="5"/>
      <c r="RMJ22" s="5"/>
      <c r="RMK22" s="5"/>
      <c r="RML22" s="5"/>
      <c r="RMM22" s="5"/>
      <c r="RMN22" s="5"/>
      <c r="RMO22" s="5"/>
      <c r="RMP22" s="5"/>
      <c r="RMQ22" s="5"/>
      <c r="RMR22" s="5"/>
      <c r="RMS22" s="5"/>
      <c r="RMT22" s="5"/>
      <c r="RMU22" s="5"/>
      <c r="RMV22" s="5"/>
      <c r="RMW22" s="5"/>
      <c r="RMX22" s="5"/>
      <c r="RMY22" s="5"/>
      <c r="RMZ22" s="5"/>
      <c r="RNA22" s="5"/>
      <c r="RNB22" s="5"/>
      <c r="RNC22" s="5"/>
      <c r="RND22" s="5"/>
      <c r="RNE22" s="5"/>
      <c r="RNF22" s="5"/>
      <c r="RNG22" s="5"/>
      <c r="RNH22" s="5"/>
      <c r="RNI22" s="5"/>
      <c r="RNJ22" s="5"/>
      <c r="RNK22" s="5"/>
      <c r="RNL22" s="5"/>
      <c r="RNM22" s="5"/>
      <c r="RNN22" s="5"/>
      <c r="RNO22" s="5"/>
      <c r="RNP22" s="5"/>
      <c r="RNQ22" s="5"/>
      <c r="RNR22" s="5"/>
      <c r="RNS22" s="5"/>
      <c r="RNT22" s="5"/>
      <c r="RNU22" s="5"/>
      <c r="RNV22" s="5"/>
      <c r="RNW22" s="5"/>
      <c r="RNX22" s="5"/>
      <c r="RNY22" s="5"/>
      <c r="RNZ22" s="5"/>
      <c r="ROA22" s="5"/>
      <c r="ROB22" s="5"/>
      <c r="ROC22" s="5"/>
      <c r="ROD22" s="5"/>
      <c r="ROE22" s="5"/>
      <c r="ROF22" s="5"/>
      <c r="ROG22" s="5"/>
      <c r="ROH22" s="5"/>
      <c r="ROI22" s="5"/>
      <c r="ROJ22" s="5"/>
      <c r="ROK22" s="5"/>
      <c r="ROL22" s="5"/>
      <c r="ROM22" s="5"/>
      <c r="RON22" s="5"/>
      <c r="ROO22" s="5"/>
      <c r="ROP22" s="5"/>
      <c r="ROQ22" s="5"/>
      <c r="ROR22" s="5"/>
      <c r="ROS22" s="5"/>
      <c r="ROT22" s="5"/>
      <c r="ROU22" s="5"/>
      <c r="ROV22" s="5"/>
      <c r="ROW22" s="5"/>
      <c r="ROX22" s="5"/>
      <c r="ROY22" s="5"/>
      <c r="ROZ22" s="5"/>
      <c r="RPA22" s="5"/>
      <c r="RPB22" s="5"/>
      <c r="RPC22" s="5"/>
      <c r="RPD22" s="5"/>
      <c r="RPE22" s="5"/>
      <c r="RPF22" s="5"/>
      <c r="RPG22" s="5"/>
      <c r="RPH22" s="5"/>
      <c r="RPI22" s="5"/>
      <c r="RPJ22" s="5"/>
      <c r="RPK22" s="5"/>
      <c r="RPL22" s="5"/>
      <c r="RPM22" s="5"/>
      <c r="RPN22" s="5"/>
      <c r="RPO22" s="5"/>
      <c r="RPP22" s="5"/>
      <c r="RPQ22" s="5"/>
      <c r="RPR22" s="5"/>
      <c r="RPS22" s="5"/>
      <c r="RPT22" s="5"/>
      <c r="RPU22" s="5"/>
      <c r="RPV22" s="5"/>
      <c r="RPW22" s="5"/>
      <c r="RPX22" s="5"/>
      <c r="RPY22" s="5"/>
      <c r="RPZ22" s="5"/>
      <c r="RQA22" s="5"/>
      <c r="RQB22" s="5"/>
      <c r="RQC22" s="5"/>
      <c r="RQD22" s="5"/>
      <c r="RQE22" s="5"/>
      <c r="RQF22" s="5"/>
      <c r="RQG22" s="5"/>
      <c r="RQH22" s="5"/>
      <c r="RQI22" s="5"/>
      <c r="RQJ22" s="5"/>
      <c r="RQK22" s="5"/>
      <c r="RQL22" s="5"/>
      <c r="RQM22" s="5"/>
      <c r="RQN22" s="5"/>
      <c r="RQO22" s="5"/>
      <c r="RQP22" s="5"/>
      <c r="RQQ22" s="5"/>
      <c r="RQR22" s="5"/>
      <c r="RQS22" s="5"/>
      <c r="RQT22" s="5"/>
      <c r="RQU22" s="5"/>
      <c r="RQV22" s="5"/>
      <c r="RQW22" s="5"/>
      <c r="RQX22" s="5"/>
      <c r="RQY22" s="5"/>
      <c r="RQZ22" s="5"/>
      <c r="RRA22" s="5"/>
      <c r="RRB22" s="5"/>
      <c r="RRC22" s="5"/>
      <c r="RRD22" s="5"/>
      <c r="RRE22" s="5"/>
      <c r="RRF22" s="5"/>
      <c r="RRG22" s="5"/>
      <c r="RRH22" s="5"/>
      <c r="RRI22" s="5"/>
      <c r="RRJ22" s="5"/>
      <c r="RRK22" s="5"/>
      <c r="RRL22" s="5"/>
      <c r="RRM22" s="5"/>
      <c r="RRN22" s="5"/>
      <c r="RRO22" s="5"/>
      <c r="RRP22" s="5"/>
      <c r="RRQ22" s="5"/>
      <c r="RRR22" s="5"/>
      <c r="RRS22" s="5"/>
      <c r="RRT22" s="5"/>
      <c r="RRU22" s="5"/>
      <c r="RRV22" s="5"/>
      <c r="RRW22" s="5"/>
      <c r="RRX22" s="5"/>
      <c r="RRY22" s="5"/>
      <c r="RRZ22" s="5"/>
      <c r="RSA22" s="5"/>
      <c r="RSB22" s="5"/>
      <c r="RSC22" s="5"/>
      <c r="RSD22" s="5"/>
      <c r="RSE22" s="5"/>
      <c r="RSF22" s="5"/>
      <c r="RSG22" s="5"/>
      <c r="RSH22" s="5"/>
      <c r="RSI22" s="5"/>
      <c r="RSJ22" s="5"/>
      <c r="RSK22" s="5"/>
      <c r="RSL22" s="5"/>
      <c r="RSM22" s="5"/>
      <c r="RSN22" s="5"/>
      <c r="RSO22" s="5"/>
      <c r="RSP22" s="5"/>
      <c r="RSQ22" s="5"/>
      <c r="RSR22" s="5"/>
      <c r="RSS22" s="5"/>
      <c r="RST22" s="5"/>
      <c r="RSU22" s="5"/>
      <c r="RSV22" s="5"/>
      <c r="RSW22" s="5"/>
      <c r="RSX22" s="5"/>
      <c r="RSY22" s="5"/>
      <c r="RSZ22" s="5"/>
      <c r="RTA22" s="5"/>
      <c r="RTB22" s="5"/>
      <c r="RTC22" s="5"/>
      <c r="RTD22" s="5"/>
      <c r="RTE22" s="5"/>
      <c r="RTF22" s="5"/>
      <c r="RTG22" s="5"/>
      <c r="RTH22" s="5"/>
      <c r="RTI22" s="5"/>
      <c r="RTJ22" s="5"/>
      <c r="RTK22" s="5"/>
      <c r="RTL22" s="5"/>
      <c r="RTM22" s="5"/>
      <c r="RTN22" s="5"/>
      <c r="RTO22" s="5"/>
      <c r="RTP22" s="5"/>
      <c r="RTQ22" s="5"/>
      <c r="RTR22" s="5"/>
      <c r="RTS22" s="5"/>
      <c r="RTT22" s="5"/>
      <c r="RTU22" s="5"/>
      <c r="RTV22" s="5"/>
      <c r="RTW22" s="5"/>
      <c r="RTX22" s="5"/>
      <c r="RTY22" s="5"/>
      <c r="RTZ22" s="5"/>
      <c r="RUA22" s="5"/>
      <c r="RUB22" s="5"/>
      <c r="RUC22" s="5"/>
      <c r="RUD22" s="5"/>
      <c r="RUE22" s="5"/>
      <c r="RUF22" s="5"/>
      <c r="RUG22" s="5"/>
      <c r="RUH22" s="5"/>
      <c r="RUI22" s="5"/>
      <c r="RUJ22" s="5"/>
      <c r="RUK22" s="5"/>
      <c r="RUL22" s="5"/>
      <c r="RUM22" s="5"/>
      <c r="RUN22" s="5"/>
      <c r="RUO22" s="5"/>
      <c r="RUP22" s="5"/>
      <c r="RUQ22" s="5"/>
      <c r="RUR22" s="5"/>
      <c r="RUS22" s="5"/>
      <c r="RUT22" s="5"/>
      <c r="RUU22" s="5"/>
      <c r="RUV22" s="5"/>
      <c r="RUW22" s="5"/>
      <c r="RUX22" s="5"/>
      <c r="RUY22" s="5"/>
      <c r="RUZ22" s="5"/>
      <c r="RVA22" s="5"/>
      <c r="RVB22" s="5"/>
      <c r="RVC22" s="5"/>
      <c r="RVD22" s="5"/>
      <c r="RVE22" s="5"/>
      <c r="RVF22" s="5"/>
      <c r="RVG22" s="5"/>
      <c r="RVH22" s="5"/>
      <c r="RVI22" s="5"/>
      <c r="RVJ22" s="5"/>
      <c r="RVK22" s="5"/>
      <c r="RVL22" s="5"/>
      <c r="RVM22" s="5"/>
      <c r="RVN22" s="5"/>
      <c r="RVO22" s="5"/>
      <c r="RVP22" s="5"/>
      <c r="RVQ22" s="5"/>
      <c r="RVR22" s="5"/>
      <c r="RVS22" s="5"/>
      <c r="RVT22" s="5"/>
      <c r="RVU22" s="5"/>
      <c r="RVV22" s="5"/>
      <c r="RVW22" s="5"/>
      <c r="RVX22" s="5"/>
      <c r="RVY22" s="5"/>
      <c r="RVZ22" s="5"/>
      <c r="RWA22" s="5"/>
      <c r="RWB22" s="5"/>
      <c r="RWC22" s="5"/>
      <c r="RWD22" s="5"/>
      <c r="RWE22" s="5"/>
      <c r="RWF22" s="5"/>
      <c r="RWG22" s="5"/>
      <c r="RWH22" s="5"/>
      <c r="RWI22" s="5"/>
      <c r="RWJ22" s="5"/>
      <c r="RWK22" s="5"/>
      <c r="RWL22" s="5"/>
      <c r="RWM22" s="5"/>
      <c r="RWN22" s="5"/>
      <c r="RWO22" s="5"/>
      <c r="RWP22" s="5"/>
      <c r="RWQ22" s="5"/>
      <c r="RWR22" s="5"/>
      <c r="RWS22" s="5"/>
      <c r="RWT22" s="5"/>
      <c r="RWU22" s="5"/>
      <c r="RWV22" s="5"/>
      <c r="RWW22" s="5"/>
      <c r="RWX22" s="5"/>
      <c r="RWY22" s="5"/>
      <c r="RWZ22" s="5"/>
      <c r="RXA22" s="5"/>
      <c r="RXB22" s="5"/>
      <c r="RXC22" s="5"/>
      <c r="RXD22" s="5"/>
      <c r="RXE22" s="5"/>
      <c r="RXF22" s="5"/>
      <c r="RXG22" s="5"/>
      <c r="RXH22" s="5"/>
      <c r="RXI22" s="5"/>
      <c r="RXJ22" s="5"/>
      <c r="RXK22" s="5"/>
      <c r="RXL22" s="5"/>
      <c r="RXM22" s="5"/>
      <c r="RXN22" s="5"/>
      <c r="RXO22" s="5"/>
      <c r="RXP22" s="5"/>
      <c r="RXQ22" s="5"/>
      <c r="RXR22" s="5"/>
      <c r="RXS22" s="5"/>
      <c r="RXT22" s="5"/>
      <c r="RXU22" s="5"/>
      <c r="RXV22" s="5"/>
      <c r="RXW22" s="5"/>
      <c r="RXX22" s="5"/>
      <c r="RXY22" s="5"/>
      <c r="RXZ22" s="5"/>
      <c r="RYA22" s="5"/>
      <c r="RYB22" s="5"/>
      <c r="RYC22" s="5"/>
      <c r="RYD22" s="5"/>
      <c r="RYE22" s="5"/>
      <c r="RYF22" s="5"/>
      <c r="RYG22" s="5"/>
      <c r="RYH22" s="5"/>
      <c r="RYI22" s="5"/>
      <c r="RYJ22" s="5"/>
      <c r="RYK22" s="5"/>
      <c r="RYL22" s="5"/>
      <c r="RYM22" s="5"/>
      <c r="RYN22" s="5"/>
      <c r="RYO22" s="5"/>
      <c r="RYP22" s="5"/>
      <c r="RYQ22" s="5"/>
      <c r="RYR22" s="5"/>
      <c r="RYS22" s="5"/>
      <c r="RYT22" s="5"/>
      <c r="RYU22" s="5"/>
      <c r="RYV22" s="5"/>
      <c r="RYW22" s="5"/>
      <c r="RYX22" s="5"/>
      <c r="RYY22" s="5"/>
      <c r="RYZ22" s="5"/>
      <c r="RZA22" s="5"/>
      <c r="RZB22" s="5"/>
      <c r="RZC22" s="5"/>
      <c r="RZD22" s="5"/>
      <c r="RZE22" s="5"/>
      <c r="RZF22" s="5"/>
      <c r="RZG22" s="5"/>
      <c r="RZH22" s="5"/>
      <c r="RZI22" s="5"/>
      <c r="RZJ22" s="5"/>
      <c r="RZK22" s="5"/>
      <c r="RZL22" s="5"/>
      <c r="RZM22" s="5"/>
      <c r="RZN22" s="5"/>
      <c r="RZO22" s="5"/>
      <c r="RZP22" s="5"/>
      <c r="RZQ22" s="5"/>
      <c r="RZR22" s="5"/>
      <c r="RZS22" s="5"/>
      <c r="RZT22" s="5"/>
      <c r="RZU22" s="5"/>
      <c r="RZV22" s="5"/>
      <c r="RZW22" s="5"/>
      <c r="RZX22" s="5"/>
      <c r="RZY22" s="5"/>
      <c r="RZZ22" s="5"/>
      <c r="SAA22" s="5"/>
      <c r="SAB22" s="5"/>
      <c r="SAC22" s="5"/>
      <c r="SAD22" s="5"/>
      <c r="SAE22" s="5"/>
      <c r="SAF22" s="5"/>
      <c r="SAG22" s="5"/>
      <c r="SAH22" s="5"/>
      <c r="SAI22" s="5"/>
      <c r="SAJ22" s="5"/>
      <c r="SAK22" s="5"/>
      <c r="SAL22" s="5"/>
      <c r="SAM22" s="5"/>
      <c r="SAN22" s="5"/>
      <c r="SAO22" s="5"/>
      <c r="SAP22" s="5"/>
      <c r="SAQ22" s="5"/>
      <c r="SAR22" s="5"/>
      <c r="SAS22" s="5"/>
      <c r="SAT22" s="5"/>
      <c r="SAU22" s="5"/>
      <c r="SAV22" s="5"/>
      <c r="SAW22" s="5"/>
      <c r="SAX22" s="5"/>
      <c r="SAY22" s="5"/>
      <c r="SAZ22" s="5"/>
      <c r="SBA22" s="5"/>
      <c r="SBB22" s="5"/>
      <c r="SBC22" s="5"/>
      <c r="SBD22" s="5"/>
      <c r="SBE22" s="5"/>
      <c r="SBF22" s="5"/>
      <c r="SBG22" s="5"/>
      <c r="SBH22" s="5"/>
      <c r="SBI22" s="5"/>
      <c r="SBJ22" s="5"/>
      <c r="SBK22" s="5"/>
      <c r="SBL22" s="5"/>
      <c r="SBM22" s="5"/>
      <c r="SBN22" s="5"/>
      <c r="SBO22" s="5"/>
      <c r="SBP22" s="5"/>
      <c r="SBQ22" s="5"/>
      <c r="SBR22" s="5"/>
      <c r="SBS22" s="5"/>
      <c r="SBT22" s="5"/>
      <c r="SBU22" s="5"/>
      <c r="SBV22" s="5"/>
      <c r="SBW22" s="5"/>
      <c r="SBX22" s="5"/>
      <c r="SBY22" s="5"/>
      <c r="SBZ22" s="5"/>
      <c r="SCA22" s="5"/>
      <c r="SCB22" s="5"/>
      <c r="SCC22" s="5"/>
      <c r="SCD22" s="5"/>
      <c r="SCE22" s="5"/>
      <c r="SCF22" s="5"/>
      <c r="SCG22" s="5"/>
      <c r="SCH22" s="5"/>
      <c r="SCI22" s="5"/>
      <c r="SCJ22" s="5"/>
      <c r="SCK22" s="5"/>
      <c r="SCL22" s="5"/>
      <c r="SCM22" s="5"/>
      <c r="SCN22" s="5"/>
      <c r="SCO22" s="5"/>
      <c r="SCP22" s="5"/>
      <c r="SCQ22" s="5"/>
      <c r="SCR22" s="5"/>
      <c r="SCS22" s="5"/>
      <c r="SCT22" s="5"/>
      <c r="SCU22" s="5"/>
      <c r="SCV22" s="5"/>
      <c r="SCW22" s="5"/>
      <c r="SCX22" s="5"/>
      <c r="SCY22" s="5"/>
      <c r="SCZ22" s="5"/>
      <c r="SDA22" s="5"/>
      <c r="SDB22" s="5"/>
      <c r="SDC22" s="5"/>
      <c r="SDD22" s="5"/>
      <c r="SDE22" s="5"/>
      <c r="SDF22" s="5"/>
      <c r="SDG22" s="5"/>
      <c r="SDH22" s="5"/>
      <c r="SDI22" s="5"/>
      <c r="SDJ22" s="5"/>
      <c r="SDK22" s="5"/>
      <c r="SDL22" s="5"/>
      <c r="SDM22" s="5"/>
      <c r="SDN22" s="5"/>
      <c r="SDO22" s="5"/>
      <c r="SDP22" s="5"/>
      <c r="SDQ22" s="5"/>
      <c r="SDR22" s="5"/>
      <c r="SDS22" s="5"/>
      <c r="SDT22" s="5"/>
      <c r="SDU22" s="5"/>
      <c r="SDV22" s="5"/>
      <c r="SDW22" s="5"/>
      <c r="SDX22" s="5"/>
      <c r="SDY22" s="5"/>
      <c r="SDZ22" s="5"/>
      <c r="SEA22" s="5"/>
      <c r="SEB22" s="5"/>
      <c r="SEC22" s="5"/>
      <c r="SED22" s="5"/>
      <c r="SEE22" s="5"/>
      <c r="SEF22" s="5"/>
      <c r="SEG22" s="5"/>
      <c r="SEH22" s="5"/>
      <c r="SEI22" s="5"/>
      <c r="SEJ22" s="5"/>
      <c r="SEK22" s="5"/>
      <c r="SEL22" s="5"/>
      <c r="SEM22" s="5"/>
      <c r="SEN22" s="5"/>
      <c r="SEO22" s="5"/>
      <c r="SEP22" s="5"/>
      <c r="SEQ22" s="5"/>
      <c r="SER22" s="5"/>
      <c r="SES22" s="5"/>
      <c r="SET22" s="5"/>
      <c r="SEU22" s="5"/>
      <c r="SEV22" s="5"/>
      <c r="SEW22" s="5"/>
      <c r="SEX22" s="5"/>
      <c r="SEY22" s="5"/>
      <c r="SEZ22" s="5"/>
      <c r="SFA22" s="5"/>
      <c r="SFB22" s="5"/>
      <c r="SFC22" s="5"/>
      <c r="SFD22" s="5"/>
      <c r="SFE22" s="5"/>
      <c r="SFF22" s="5"/>
      <c r="SFG22" s="5"/>
      <c r="SFH22" s="5"/>
      <c r="SFI22" s="5"/>
      <c r="SFJ22" s="5"/>
      <c r="SFK22" s="5"/>
      <c r="SFL22" s="5"/>
      <c r="SFM22" s="5"/>
      <c r="SFN22" s="5"/>
      <c r="SFO22" s="5"/>
      <c r="SFP22" s="5"/>
      <c r="SFQ22" s="5"/>
      <c r="SFR22" s="5"/>
      <c r="SFS22" s="5"/>
      <c r="SFT22" s="5"/>
      <c r="SFU22" s="5"/>
      <c r="SFV22" s="5"/>
      <c r="SFW22" s="5"/>
      <c r="SFX22" s="5"/>
      <c r="SFY22" s="5"/>
      <c r="SFZ22" s="5"/>
      <c r="SGA22" s="5"/>
      <c r="SGB22" s="5"/>
      <c r="SGC22" s="5"/>
      <c r="SGD22" s="5"/>
      <c r="SGE22" s="5"/>
      <c r="SGF22" s="5"/>
      <c r="SGG22" s="5"/>
      <c r="SGH22" s="5"/>
      <c r="SGI22" s="5"/>
      <c r="SGJ22" s="5"/>
      <c r="SGK22" s="5"/>
      <c r="SGL22" s="5"/>
      <c r="SGM22" s="5"/>
      <c r="SGN22" s="5"/>
      <c r="SGO22" s="5"/>
      <c r="SGP22" s="5"/>
      <c r="SGQ22" s="5"/>
      <c r="SGR22" s="5"/>
      <c r="SGS22" s="5"/>
      <c r="SGT22" s="5"/>
      <c r="SGU22" s="5"/>
      <c r="SGV22" s="5"/>
      <c r="SGW22" s="5"/>
      <c r="SGX22" s="5"/>
      <c r="SGY22" s="5"/>
      <c r="SGZ22" s="5"/>
      <c r="SHA22" s="5"/>
      <c r="SHB22" s="5"/>
      <c r="SHC22" s="5"/>
      <c r="SHD22" s="5"/>
      <c r="SHE22" s="5"/>
      <c r="SHF22" s="5"/>
      <c r="SHG22" s="5"/>
      <c r="SHH22" s="5"/>
      <c r="SHI22" s="5"/>
      <c r="SHJ22" s="5"/>
      <c r="SHK22" s="5"/>
      <c r="SHL22" s="5"/>
      <c r="SHM22" s="5"/>
      <c r="SHN22" s="5"/>
      <c r="SHO22" s="5"/>
      <c r="SHP22" s="5"/>
      <c r="SHQ22" s="5"/>
      <c r="SHR22" s="5"/>
      <c r="SHS22" s="5"/>
      <c r="SHT22" s="5"/>
      <c r="SHU22" s="5"/>
      <c r="SHV22" s="5"/>
      <c r="SHW22" s="5"/>
      <c r="SHX22" s="5"/>
      <c r="SHY22" s="5"/>
      <c r="SHZ22" s="5"/>
      <c r="SIA22" s="5"/>
      <c r="SIB22" s="5"/>
      <c r="SIC22" s="5"/>
      <c r="SID22" s="5"/>
      <c r="SIE22" s="5"/>
      <c r="SIF22" s="5"/>
      <c r="SIG22" s="5"/>
      <c r="SIH22" s="5"/>
      <c r="SII22" s="5"/>
      <c r="SIJ22" s="5"/>
      <c r="SIK22" s="5"/>
      <c r="SIL22" s="5"/>
      <c r="SIM22" s="5"/>
      <c r="SIN22" s="5"/>
      <c r="SIO22" s="5"/>
      <c r="SIP22" s="5"/>
      <c r="SIQ22" s="5"/>
      <c r="SIR22" s="5"/>
      <c r="SIS22" s="5"/>
      <c r="SIT22" s="5"/>
      <c r="SIU22" s="5"/>
      <c r="SIV22" s="5"/>
      <c r="SIW22" s="5"/>
      <c r="SIX22" s="5"/>
      <c r="SIY22" s="5"/>
      <c r="SIZ22" s="5"/>
      <c r="SJA22" s="5"/>
      <c r="SJB22" s="5"/>
      <c r="SJC22" s="5"/>
      <c r="SJD22" s="5"/>
      <c r="SJE22" s="5"/>
      <c r="SJF22" s="5"/>
      <c r="SJG22" s="5"/>
      <c r="SJH22" s="5"/>
      <c r="SJI22" s="5"/>
      <c r="SJJ22" s="5"/>
      <c r="SJK22" s="5"/>
      <c r="SJL22" s="5"/>
      <c r="SJM22" s="5"/>
      <c r="SJN22" s="5"/>
      <c r="SJO22" s="5"/>
      <c r="SJP22" s="5"/>
      <c r="SJQ22" s="5"/>
      <c r="SJR22" s="5"/>
      <c r="SJS22" s="5"/>
      <c r="SJT22" s="5"/>
      <c r="SJU22" s="5"/>
      <c r="SJV22" s="5"/>
      <c r="SJW22" s="5"/>
      <c r="SJX22" s="5"/>
      <c r="SJY22" s="5"/>
      <c r="SJZ22" s="5"/>
      <c r="SKA22" s="5"/>
      <c r="SKB22" s="5"/>
      <c r="SKC22" s="5"/>
      <c r="SKD22" s="5"/>
      <c r="SKE22" s="5"/>
      <c r="SKF22" s="5"/>
      <c r="SKG22" s="5"/>
      <c r="SKH22" s="5"/>
      <c r="SKI22" s="5"/>
      <c r="SKJ22" s="5"/>
      <c r="SKK22" s="5"/>
      <c r="SKL22" s="5"/>
      <c r="SKM22" s="5"/>
      <c r="SKN22" s="5"/>
      <c r="SKO22" s="5"/>
      <c r="SKP22" s="5"/>
      <c r="SKQ22" s="5"/>
      <c r="SKR22" s="5"/>
      <c r="SKS22" s="5"/>
      <c r="SKT22" s="5"/>
      <c r="SKU22" s="5"/>
      <c r="SKV22" s="5"/>
      <c r="SKW22" s="5"/>
      <c r="SKX22" s="5"/>
      <c r="SKY22" s="5"/>
      <c r="SKZ22" s="5"/>
      <c r="SLA22" s="5"/>
      <c r="SLB22" s="5"/>
      <c r="SLC22" s="5"/>
      <c r="SLD22" s="5"/>
      <c r="SLE22" s="5"/>
      <c r="SLF22" s="5"/>
      <c r="SLG22" s="5"/>
      <c r="SLH22" s="5"/>
      <c r="SLI22" s="5"/>
      <c r="SLJ22" s="5"/>
      <c r="SLK22" s="5"/>
      <c r="SLL22" s="5"/>
      <c r="SLM22" s="5"/>
      <c r="SLN22" s="5"/>
      <c r="SLO22" s="5"/>
      <c r="SLP22" s="5"/>
      <c r="SLQ22" s="5"/>
      <c r="SLR22" s="5"/>
      <c r="SLS22" s="5"/>
      <c r="SLT22" s="5"/>
      <c r="SLU22" s="5"/>
      <c r="SLV22" s="5"/>
      <c r="SLW22" s="5"/>
      <c r="SLX22" s="5"/>
      <c r="SLY22" s="5"/>
      <c r="SLZ22" s="5"/>
      <c r="SMA22" s="5"/>
      <c r="SMB22" s="5"/>
      <c r="SMC22" s="5"/>
      <c r="SMD22" s="5"/>
      <c r="SME22" s="5"/>
      <c r="SMF22" s="5"/>
      <c r="SMG22" s="5"/>
      <c r="SMH22" s="5"/>
      <c r="SMI22" s="5"/>
      <c r="SMJ22" s="5"/>
      <c r="SMK22" s="5"/>
      <c r="SML22" s="5"/>
      <c r="SMM22" s="5"/>
      <c r="SMN22" s="5"/>
      <c r="SMO22" s="5"/>
      <c r="SMP22" s="5"/>
      <c r="SMQ22" s="5"/>
      <c r="SMR22" s="5"/>
      <c r="SMS22" s="5"/>
      <c r="SMT22" s="5"/>
      <c r="SMU22" s="5"/>
      <c r="SMV22" s="5"/>
      <c r="SMW22" s="5"/>
      <c r="SMX22" s="5"/>
      <c r="SMY22" s="5"/>
      <c r="SMZ22" s="5"/>
      <c r="SNA22" s="5"/>
      <c r="SNB22" s="5"/>
      <c r="SNC22" s="5"/>
      <c r="SND22" s="5"/>
      <c r="SNE22" s="5"/>
      <c r="SNF22" s="5"/>
      <c r="SNG22" s="5"/>
      <c r="SNH22" s="5"/>
      <c r="SNI22" s="5"/>
      <c r="SNJ22" s="5"/>
      <c r="SNK22" s="5"/>
      <c r="SNL22" s="5"/>
      <c r="SNM22" s="5"/>
      <c r="SNN22" s="5"/>
      <c r="SNO22" s="5"/>
      <c r="SNP22" s="5"/>
      <c r="SNQ22" s="5"/>
      <c r="SNR22" s="5"/>
      <c r="SNS22" s="5"/>
      <c r="SNT22" s="5"/>
      <c r="SNU22" s="5"/>
      <c r="SNV22" s="5"/>
      <c r="SNW22" s="5"/>
      <c r="SNX22" s="5"/>
      <c r="SNY22" s="5"/>
      <c r="SNZ22" s="5"/>
      <c r="SOA22" s="5"/>
      <c r="SOB22" s="5"/>
      <c r="SOC22" s="5"/>
      <c r="SOD22" s="5"/>
      <c r="SOE22" s="5"/>
      <c r="SOF22" s="5"/>
      <c r="SOG22" s="5"/>
      <c r="SOH22" s="5"/>
      <c r="SOI22" s="5"/>
      <c r="SOJ22" s="5"/>
      <c r="SOK22" s="5"/>
      <c r="SOL22" s="5"/>
      <c r="SOM22" s="5"/>
      <c r="SON22" s="5"/>
      <c r="SOO22" s="5"/>
      <c r="SOP22" s="5"/>
      <c r="SOQ22" s="5"/>
      <c r="SOR22" s="5"/>
      <c r="SOS22" s="5"/>
      <c r="SOT22" s="5"/>
      <c r="SOU22" s="5"/>
      <c r="SOV22" s="5"/>
      <c r="SOW22" s="5"/>
      <c r="SOX22" s="5"/>
      <c r="SOY22" s="5"/>
      <c r="SOZ22" s="5"/>
      <c r="SPA22" s="5"/>
      <c r="SPB22" s="5"/>
      <c r="SPC22" s="5"/>
      <c r="SPD22" s="5"/>
      <c r="SPE22" s="5"/>
      <c r="SPF22" s="5"/>
      <c r="SPG22" s="5"/>
      <c r="SPH22" s="5"/>
      <c r="SPI22" s="5"/>
      <c r="SPJ22" s="5"/>
      <c r="SPK22" s="5"/>
      <c r="SPL22" s="5"/>
      <c r="SPM22" s="5"/>
      <c r="SPN22" s="5"/>
      <c r="SPO22" s="5"/>
      <c r="SPP22" s="5"/>
      <c r="SPQ22" s="5"/>
      <c r="SPR22" s="5"/>
      <c r="SPS22" s="5"/>
      <c r="SPT22" s="5"/>
      <c r="SPU22" s="5"/>
      <c r="SPV22" s="5"/>
      <c r="SPW22" s="5"/>
      <c r="SPX22" s="5"/>
      <c r="SPY22" s="5"/>
      <c r="SPZ22" s="5"/>
      <c r="SQA22" s="5"/>
      <c r="SQB22" s="5"/>
      <c r="SQC22" s="5"/>
      <c r="SQD22" s="5"/>
      <c r="SQE22" s="5"/>
      <c r="SQF22" s="5"/>
      <c r="SQG22" s="5"/>
      <c r="SQH22" s="5"/>
      <c r="SQI22" s="5"/>
      <c r="SQJ22" s="5"/>
      <c r="SQK22" s="5"/>
      <c r="SQL22" s="5"/>
      <c r="SQM22" s="5"/>
      <c r="SQN22" s="5"/>
      <c r="SQO22" s="5"/>
      <c r="SQP22" s="5"/>
      <c r="SQQ22" s="5"/>
      <c r="SQR22" s="5"/>
      <c r="SQS22" s="5"/>
      <c r="SQT22" s="5"/>
      <c r="SQU22" s="5"/>
      <c r="SQV22" s="5"/>
      <c r="SQW22" s="5"/>
      <c r="SQX22" s="5"/>
      <c r="SQY22" s="5"/>
      <c r="SQZ22" s="5"/>
      <c r="SRA22" s="5"/>
      <c r="SRB22" s="5"/>
      <c r="SRC22" s="5"/>
      <c r="SRD22" s="5"/>
      <c r="SRE22" s="5"/>
      <c r="SRF22" s="5"/>
      <c r="SRG22" s="5"/>
      <c r="SRH22" s="5"/>
      <c r="SRI22" s="5"/>
      <c r="SRJ22" s="5"/>
      <c r="SRK22" s="5"/>
      <c r="SRL22" s="5"/>
      <c r="SRM22" s="5"/>
      <c r="SRN22" s="5"/>
      <c r="SRO22" s="5"/>
      <c r="SRP22" s="5"/>
      <c r="SRQ22" s="5"/>
      <c r="SRR22" s="5"/>
      <c r="SRS22" s="5"/>
      <c r="SRT22" s="5"/>
      <c r="SRU22" s="5"/>
      <c r="SRV22" s="5"/>
      <c r="SRW22" s="5"/>
      <c r="SRX22" s="5"/>
      <c r="SRY22" s="5"/>
      <c r="SRZ22" s="5"/>
      <c r="SSA22" s="5"/>
      <c r="SSB22" s="5"/>
      <c r="SSC22" s="5"/>
      <c r="SSD22" s="5"/>
      <c r="SSE22" s="5"/>
      <c r="SSF22" s="5"/>
      <c r="SSG22" s="5"/>
      <c r="SSH22" s="5"/>
      <c r="SSI22" s="5"/>
      <c r="SSJ22" s="5"/>
      <c r="SSK22" s="5"/>
      <c r="SSL22" s="5"/>
      <c r="SSM22" s="5"/>
      <c r="SSN22" s="5"/>
      <c r="SSO22" s="5"/>
      <c r="SSP22" s="5"/>
      <c r="SSQ22" s="5"/>
      <c r="SSR22" s="5"/>
      <c r="SSS22" s="5"/>
      <c r="SST22" s="5"/>
      <c r="SSU22" s="5"/>
      <c r="SSV22" s="5"/>
      <c r="SSW22" s="5"/>
      <c r="SSX22" s="5"/>
      <c r="SSY22" s="5"/>
      <c r="SSZ22" s="5"/>
      <c r="STA22" s="5"/>
      <c r="STB22" s="5"/>
      <c r="STC22" s="5"/>
      <c r="STD22" s="5"/>
      <c r="STE22" s="5"/>
      <c r="STF22" s="5"/>
      <c r="STG22" s="5"/>
      <c r="STH22" s="5"/>
      <c r="STI22" s="5"/>
      <c r="STJ22" s="5"/>
      <c r="STK22" s="5"/>
      <c r="STL22" s="5"/>
      <c r="STM22" s="5"/>
      <c r="STN22" s="5"/>
      <c r="STO22" s="5"/>
      <c r="STP22" s="5"/>
      <c r="STQ22" s="5"/>
      <c r="STR22" s="5"/>
      <c r="STS22" s="5"/>
      <c r="STT22" s="5"/>
      <c r="STU22" s="5"/>
      <c r="STV22" s="5"/>
      <c r="STW22" s="5"/>
      <c r="STX22" s="5"/>
      <c r="STY22" s="5"/>
      <c r="STZ22" s="5"/>
      <c r="SUA22" s="5"/>
      <c r="SUB22" s="5"/>
      <c r="SUC22" s="5"/>
      <c r="SUD22" s="5"/>
      <c r="SUE22" s="5"/>
      <c r="SUF22" s="5"/>
      <c r="SUG22" s="5"/>
      <c r="SUH22" s="5"/>
      <c r="SUI22" s="5"/>
      <c r="SUJ22" s="5"/>
      <c r="SUK22" s="5"/>
      <c r="SUL22" s="5"/>
      <c r="SUM22" s="5"/>
      <c r="SUN22" s="5"/>
      <c r="SUO22" s="5"/>
      <c r="SUP22" s="5"/>
      <c r="SUQ22" s="5"/>
      <c r="SUR22" s="5"/>
      <c r="SUS22" s="5"/>
      <c r="SUT22" s="5"/>
      <c r="SUU22" s="5"/>
      <c r="SUV22" s="5"/>
      <c r="SUW22" s="5"/>
      <c r="SUX22" s="5"/>
      <c r="SUY22" s="5"/>
      <c r="SUZ22" s="5"/>
      <c r="SVA22" s="5"/>
      <c r="SVB22" s="5"/>
      <c r="SVC22" s="5"/>
      <c r="SVD22" s="5"/>
      <c r="SVE22" s="5"/>
      <c r="SVF22" s="5"/>
      <c r="SVG22" s="5"/>
      <c r="SVH22" s="5"/>
      <c r="SVI22" s="5"/>
      <c r="SVJ22" s="5"/>
      <c r="SVK22" s="5"/>
      <c r="SVL22" s="5"/>
      <c r="SVM22" s="5"/>
      <c r="SVN22" s="5"/>
      <c r="SVO22" s="5"/>
      <c r="SVP22" s="5"/>
      <c r="SVQ22" s="5"/>
      <c r="SVR22" s="5"/>
      <c r="SVS22" s="5"/>
      <c r="SVT22" s="5"/>
      <c r="SVU22" s="5"/>
      <c r="SVV22" s="5"/>
      <c r="SVW22" s="5"/>
      <c r="SVX22" s="5"/>
      <c r="SVY22" s="5"/>
      <c r="SVZ22" s="5"/>
      <c r="SWA22" s="5"/>
      <c r="SWB22" s="5"/>
      <c r="SWC22" s="5"/>
      <c r="SWD22" s="5"/>
      <c r="SWE22" s="5"/>
      <c r="SWF22" s="5"/>
      <c r="SWG22" s="5"/>
      <c r="SWH22" s="5"/>
      <c r="SWI22" s="5"/>
      <c r="SWJ22" s="5"/>
      <c r="SWK22" s="5"/>
      <c r="SWL22" s="5"/>
      <c r="SWM22" s="5"/>
      <c r="SWN22" s="5"/>
      <c r="SWO22" s="5"/>
      <c r="SWP22" s="5"/>
      <c r="SWQ22" s="5"/>
      <c r="SWR22" s="5"/>
      <c r="SWS22" s="5"/>
      <c r="SWT22" s="5"/>
      <c r="SWU22" s="5"/>
      <c r="SWV22" s="5"/>
      <c r="SWW22" s="5"/>
      <c r="SWX22" s="5"/>
      <c r="SWY22" s="5"/>
      <c r="SWZ22" s="5"/>
      <c r="SXA22" s="5"/>
      <c r="SXB22" s="5"/>
      <c r="SXC22" s="5"/>
      <c r="SXD22" s="5"/>
      <c r="SXE22" s="5"/>
      <c r="SXF22" s="5"/>
      <c r="SXG22" s="5"/>
      <c r="SXH22" s="5"/>
      <c r="SXI22" s="5"/>
      <c r="SXJ22" s="5"/>
      <c r="SXK22" s="5"/>
      <c r="SXL22" s="5"/>
      <c r="SXM22" s="5"/>
      <c r="SXN22" s="5"/>
      <c r="SXO22" s="5"/>
      <c r="SXP22" s="5"/>
      <c r="SXQ22" s="5"/>
      <c r="SXR22" s="5"/>
      <c r="SXS22" s="5"/>
      <c r="SXT22" s="5"/>
      <c r="SXU22" s="5"/>
      <c r="SXV22" s="5"/>
      <c r="SXW22" s="5"/>
      <c r="SXX22" s="5"/>
      <c r="SXY22" s="5"/>
      <c r="SXZ22" s="5"/>
      <c r="SYA22" s="5"/>
      <c r="SYB22" s="5"/>
      <c r="SYC22" s="5"/>
      <c r="SYD22" s="5"/>
      <c r="SYE22" s="5"/>
      <c r="SYF22" s="5"/>
      <c r="SYG22" s="5"/>
      <c r="SYH22" s="5"/>
      <c r="SYI22" s="5"/>
      <c r="SYJ22" s="5"/>
      <c r="SYK22" s="5"/>
      <c r="SYL22" s="5"/>
      <c r="SYM22" s="5"/>
      <c r="SYN22" s="5"/>
      <c r="SYO22" s="5"/>
      <c r="SYP22" s="5"/>
      <c r="SYQ22" s="5"/>
      <c r="SYR22" s="5"/>
      <c r="SYS22" s="5"/>
      <c r="SYT22" s="5"/>
      <c r="SYU22" s="5"/>
      <c r="SYV22" s="5"/>
      <c r="SYW22" s="5"/>
      <c r="SYX22" s="5"/>
      <c r="SYY22" s="5"/>
      <c r="SYZ22" s="5"/>
      <c r="SZA22" s="5"/>
      <c r="SZB22" s="5"/>
      <c r="SZC22" s="5"/>
      <c r="SZD22" s="5"/>
      <c r="SZE22" s="5"/>
      <c r="SZF22" s="5"/>
      <c r="SZG22" s="5"/>
      <c r="SZH22" s="5"/>
      <c r="SZI22" s="5"/>
      <c r="SZJ22" s="5"/>
      <c r="SZK22" s="5"/>
      <c r="SZL22" s="5"/>
      <c r="SZM22" s="5"/>
      <c r="SZN22" s="5"/>
      <c r="SZO22" s="5"/>
      <c r="SZP22" s="5"/>
      <c r="SZQ22" s="5"/>
      <c r="SZR22" s="5"/>
      <c r="SZS22" s="5"/>
      <c r="SZT22" s="5"/>
      <c r="SZU22" s="5"/>
      <c r="SZV22" s="5"/>
      <c r="SZW22" s="5"/>
      <c r="SZX22" s="5"/>
      <c r="SZY22" s="5"/>
      <c r="SZZ22" s="5"/>
      <c r="TAA22" s="5"/>
      <c r="TAB22" s="5"/>
      <c r="TAC22" s="5"/>
      <c r="TAD22" s="5"/>
      <c r="TAE22" s="5"/>
      <c r="TAF22" s="5"/>
      <c r="TAG22" s="5"/>
      <c r="TAH22" s="5"/>
      <c r="TAI22" s="5"/>
      <c r="TAJ22" s="5"/>
      <c r="TAK22" s="5"/>
      <c r="TAL22" s="5"/>
      <c r="TAM22" s="5"/>
      <c r="TAN22" s="5"/>
      <c r="TAO22" s="5"/>
      <c r="TAP22" s="5"/>
      <c r="TAQ22" s="5"/>
      <c r="TAR22" s="5"/>
      <c r="TAS22" s="5"/>
      <c r="TAT22" s="5"/>
      <c r="TAU22" s="5"/>
      <c r="TAV22" s="5"/>
      <c r="TAW22" s="5"/>
      <c r="TAX22" s="5"/>
      <c r="TAY22" s="5"/>
      <c r="TAZ22" s="5"/>
      <c r="TBA22" s="5"/>
      <c r="TBB22" s="5"/>
      <c r="TBC22" s="5"/>
      <c r="TBD22" s="5"/>
      <c r="TBE22" s="5"/>
      <c r="TBF22" s="5"/>
      <c r="TBG22" s="5"/>
      <c r="TBH22" s="5"/>
      <c r="TBI22" s="5"/>
      <c r="TBJ22" s="5"/>
      <c r="TBK22" s="5"/>
      <c r="TBL22" s="5"/>
      <c r="TBM22" s="5"/>
      <c r="TBN22" s="5"/>
      <c r="TBO22" s="5"/>
      <c r="TBP22" s="5"/>
      <c r="TBQ22" s="5"/>
      <c r="TBR22" s="5"/>
      <c r="TBS22" s="5"/>
      <c r="TBT22" s="5"/>
      <c r="TBU22" s="5"/>
      <c r="TBV22" s="5"/>
      <c r="TBW22" s="5"/>
      <c r="TBX22" s="5"/>
      <c r="TBY22" s="5"/>
      <c r="TBZ22" s="5"/>
      <c r="TCA22" s="5"/>
      <c r="TCB22" s="5"/>
      <c r="TCC22" s="5"/>
      <c r="TCD22" s="5"/>
      <c r="TCE22" s="5"/>
      <c r="TCF22" s="5"/>
      <c r="TCG22" s="5"/>
      <c r="TCH22" s="5"/>
      <c r="TCI22" s="5"/>
      <c r="TCJ22" s="5"/>
      <c r="TCK22" s="5"/>
      <c r="TCL22" s="5"/>
      <c r="TCM22" s="5"/>
      <c r="TCN22" s="5"/>
      <c r="TCO22" s="5"/>
      <c r="TCP22" s="5"/>
      <c r="TCQ22" s="5"/>
      <c r="TCR22" s="5"/>
      <c r="TCS22" s="5"/>
      <c r="TCT22" s="5"/>
      <c r="TCU22" s="5"/>
      <c r="TCV22" s="5"/>
      <c r="TCW22" s="5"/>
      <c r="TCX22" s="5"/>
      <c r="TCY22" s="5"/>
      <c r="TCZ22" s="5"/>
      <c r="TDA22" s="5"/>
      <c r="TDB22" s="5"/>
      <c r="TDC22" s="5"/>
      <c r="TDD22" s="5"/>
      <c r="TDE22" s="5"/>
      <c r="TDF22" s="5"/>
      <c r="TDG22" s="5"/>
      <c r="TDH22" s="5"/>
      <c r="TDI22" s="5"/>
      <c r="TDJ22" s="5"/>
      <c r="TDK22" s="5"/>
      <c r="TDL22" s="5"/>
      <c r="TDM22" s="5"/>
      <c r="TDN22" s="5"/>
      <c r="TDO22" s="5"/>
      <c r="TDP22" s="5"/>
      <c r="TDQ22" s="5"/>
      <c r="TDR22" s="5"/>
      <c r="TDS22" s="5"/>
      <c r="TDT22" s="5"/>
      <c r="TDU22" s="5"/>
      <c r="TDV22" s="5"/>
      <c r="TDW22" s="5"/>
      <c r="TDX22" s="5"/>
      <c r="TDY22" s="5"/>
      <c r="TDZ22" s="5"/>
      <c r="TEA22" s="5"/>
      <c r="TEB22" s="5"/>
      <c r="TEC22" s="5"/>
      <c r="TED22" s="5"/>
      <c r="TEE22" s="5"/>
      <c r="TEF22" s="5"/>
      <c r="TEG22" s="5"/>
      <c r="TEH22" s="5"/>
      <c r="TEI22" s="5"/>
      <c r="TEJ22" s="5"/>
      <c r="TEK22" s="5"/>
      <c r="TEL22" s="5"/>
      <c r="TEM22" s="5"/>
      <c r="TEN22" s="5"/>
      <c r="TEO22" s="5"/>
      <c r="TEP22" s="5"/>
      <c r="TEQ22" s="5"/>
      <c r="TER22" s="5"/>
      <c r="TES22" s="5"/>
      <c r="TET22" s="5"/>
      <c r="TEU22" s="5"/>
      <c r="TEV22" s="5"/>
      <c r="TEW22" s="5"/>
      <c r="TEX22" s="5"/>
      <c r="TEY22" s="5"/>
      <c r="TEZ22" s="5"/>
      <c r="TFA22" s="5"/>
      <c r="TFB22" s="5"/>
      <c r="TFC22" s="5"/>
      <c r="TFD22" s="5"/>
      <c r="TFE22" s="5"/>
      <c r="TFF22" s="5"/>
      <c r="TFG22" s="5"/>
      <c r="TFH22" s="5"/>
      <c r="TFI22" s="5"/>
      <c r="TFJ22" s="5"/>
      <c r="TFK22" s="5"/>
      <c r="TFL22" s="5"/>
      <c r="TFM22" s="5"/>
      <c r="TFN22" s="5"/>
      <c r="TFO22" s="5"/>
      <c r="TFP22" s="5"/>
      <c r="TFQ22" s="5"/>
      <c r="TFR22" s="5"/>
      <c r="TFS22" s="5"/>
      <c r="TFT22" s="5"/>
      <c r="TFU22" s="5"/>
      <c r="TFV22" s="5"/>
      <c r="TFW22" s="5"/>
      <c r="TFX22" s="5"/>
      <c r="TFY22" s="5"/>
      <c r="TFZ22" s="5"/>
      <c r="TGA22" s="5"/>
      <c r="TGB22" s="5"/>
      <c r="TGC22" s="5"/>
      <c r="TGD22" s="5"/>
      <c r="TGE22" s="5"/>
      <c r="TGF22" s="5"/>
      <c r="TGG22" s="5"/>
      <c r="TGH22" s="5"/>
      <c r="TGI22" s="5"/>
      <c r="TGJ22" s="5"/>
      <c r="TGK22" s="5"/>
      <c r="TGL22" s="5"/>
      <c r="TGM22" s="5"/>
      <c r="TGN22" s="5"/>
      <c r="TGO22" s="5"/>
      <c r="TGP22" s="5"/>
      <c r="TGQ22" s="5"/>
      <c r="TGR22" s="5"/>
      <c r="TGS22" s="5"/>
      <c r="TGT22" s="5"/>
      <c r="TGU22" s="5"/>
      <c r="TGV22" s="5"/>
      <c r="TGW22" s="5"/>
      <c r="TGX22" s="5"/>
      <c r="TGY22" s="5"/>
      <c r="TGZ22" s="5"/>
      <c r="THA22" s="5"/>
      <c r="THB22" s="5"/>
      <c r="THC22" s="5"/>
      <c r="THD22" s="5"/>
      <c r="THE22" s="5"/>
      <c r="THF22" s="5"/>
      <c r="THG22" s="5"/>
      <c r="THH22" s="5"/>
      <c r="THI22" s="5"/>
      <c r="THJ22" s="5"/>
      <c r="THK22" s="5"/>
      <c r="THL22" s="5"/>
      <c r="THM22" s="5"/>
      <c r="THN22" s="5"/>
      <c r="THO22" s="5"/>
      <c r="THP22" s="5"/>
      <c r="THQ22" s="5"/>
      <c r="THR22" s="5"/>
      <c r="THS22" s="5"/>
      <c r="THT22" s="5"/>
      <c r="THU22" s="5"/>
      <c r="THV22" s="5"/>
      <c r="THW22" s="5"/>
      <c r="THX22" s="5"/>
      <c r="THY22" s="5"/>
      <c r="THZ22" s="5"/>
      <c r="TIA22" s="5"/>
      <c r="TIB22" s="5"/>
      <c r="TIC22" s="5"/>
      <c r="TID22" s="5"/>
      <c r="TIE22" s="5"/>
      <c r="TIF22" s="5"/>
      <c r="TIG22" s="5"/>
      <c r="TIH22" s="5"/>
      <c r="TII22" s="5"/>
      <c r="TIJ22" s="5"/>
      <c r="TIK22" s="5"/>
      <c r="TIL22" s="5"/>
      <c r="TIM22" s="5"/>
      <c r="TIN22" s="5"/>
      <c r="TIO22" s="5"/>
      <c r="TIP22" s="5"/>
      <c r="TIQ22" s="5"/>
      <c r="TIR22" s="5"/>
      <c r="TIS22" s="5"/>
      <c r="TIT22" s="5"/>
      <c r="TIU22" s="5"/>
      <c r="TIV22" s="5"/>
      <c r="TIW22" s="5"/>
      <c r="TIX22" s="5"/>
      <c r="TIY22" s="5"/>
      <c r="TIZ22" s="5"/>
      <c r="TJA22" s="5"/>
      <c r="TJB22" s="5"/>
      <c r="TJC22" s="5"/>
      <c r="TJD22" s="5"/>
      <c r="TJE22" s="5"/>
      <c r="TJF22" s="5"/>
      <c r="TJG22" s="5"/>
      <c r="TJH22" s="5"/>
      <c r="TJI22" s="5"/>
      <c r="TJJ22" s="5"/>
      <c r="TJK22" s="5"/>
      <c r="TJL22" s="5"/>
      <c r="TJM22" s="5"/>
      <c r="TJN22" s="5"/>
      <c r="TJO22" s="5"/>
      <c r="TJP22" s="5"/>
      <c r="TJQ22" s="5"/>
      <c r="TJR22" s="5"/>
      <c r="TJS22" s="5"/>
      <c r="TJT22" s="5"/>
      <c r="TJU22" s="5"/>
      <c r="TJV22" s="5"/>
      <c r="TJW22" s="5"/>
      <c r="TJX22" s="5"/>
      <c r="TJY22" s="5"/>
      <c r="TJZ22" s="5"/>
      <c r="TKA22" s="5"/>
      <c r="TKB22" s="5"/>
      <c r="TKC22" s="5"/>
      <c r="TKD22" s="5"/>
      <c r="TKE22" s="5"/>
      <c r="TKF22" s="5"/>
      <c r="TKG22" s="5"/>
      <c r="TKH22" s="5"/>
      <c r="TKI22" s="5"/>
      <c r="TKJ22" s="5"/>
      <c r="TKK22" s="5"/>
      <c r="TKL22" s="5"/>
      <c r="TKM22" s="5"/>
      <c r="TKN22" s="5"/>
      <c r="TKO22" s="5"/>
      <c r="TKP22" s="5"/>
      <c r="TKQ22" s="5"/>
      <c r="TKR22" s="5"/>
      <c r="TKS22" s="5"/>
      <c r="TKT22" s="5"/>
      <c r="TKU22" s="5"/>
      <c r="TKV22" s="5"/>
      <c r="TKW22" s="5"/>
      <c r="TKX22" s="5"/>
      <c r="TKY22" s="5"/>
      <c r="TKZ22" s="5"/>
      <c r="TLA22" s="5"/>
      <c r="TLB22" s="5"/>
      <c r="TLC22" s="5"/>
      <c r="TLD22" s="5"/>
      <c r="TLE22" s="5"/>
      <c r="TLF22" s="5"/>
      <c r="TLG22" s="5"/>
      <c r="TLH22" s="5"/>
      <c r="TLI22" s="5"/>
      <c r="TLJ22" s="5"/>
      <c r="TLK22" s="5"/>
      <c r="TLL22" s="5"/>
      <c r="TLM22" s="5"/>
      <c r="TLN22" s="5"/>
      <c r="TLO22" s="5"/>
      <c r="TLP22" s="5"/>
      <c r="TLQ22" s="5"/>
      <c r="TLR22" s="5"/>
      <c r="TLS22" s="5"/>
      <c r="TLT22" s="5"/>
      <c r="TLU22" s="5"/>
      <c r="TLV22" s="5"/>
      <c r="TLW22" s="5"/>
      <c r="TLX22" s="5"/>
      <c r="TLY22" s="5"/>
      <c r="TLZ22" s="5"/>
      <c r="TMA22" s="5"/>
      <c r="TMB22" s="5"/>
      <c r="TMC22" s="5"/>
      <c r="TMD22" s="5"/>
      <c r="TME22" s="5"/>
      <c r="TMF22" s="5"/>
      <c r="TMG22" s="5"/>
      <c r="TMH22" s="5"/>
      <c r="TMI22" s="5"/>
      <c r="TMJ22" s="5"/>
      <c r="TMK22" s="5"/>
      <c r="TML22" s="5"/>
      <c r="TMM22" s="5"/>
      <c r="TMN22" s="5"/>
      <c r="TMO22" s="5"/>
      <c r="TMP22" s="5"/>
      <c r="TMQ22" s="5"/>
      <c r="TMR22" s="5"/>
      <c r="TMS22" s="5"/>
      <c r="TMT22" s="5"/>
      <c r="TMU22" s="5"/>
      <c r="TMV22" s="5"/>
      <c r="TMW22" s="5"/>
      <c r="TMX22" s="5"/>
      <c r="TMY22" s="5"/>
      <c r="TMZ22" s="5"/>
      <c r="TNA22" s="5"/>
      <c r="TNB22" s="5"/>
      <c r="TNC22" s="5"/>
      <c r="TND22" s="5"/>
      <c r="TNE22" s="5"/>
      <c r="TNF22" s="5"/>
      <c r="TNG22" s="5"/>
      <c r="TNH22" s="5"/>
      <c r="TNI22" s="5"/>
      <c r="TNJ22" s="5"/>
      <c r="TNK22" s="5"/>
      <c r="TNL22" s="5"/>
      <c r="TNM22" s="5"/>
      <c r="TNN22" s="5"/>
      <c r="TNO22" s="5"/>
      <c r="TNP22" s="5"/>
      <c r="TNQ22" s="5"/>
      <c r="TNR22" s="5"/>
      <c r="TNS22" s="5"/>
      <c r="TNT22" s="5"/>
      <c r="TNU22" s="5"/>
      <c r="TNV22" s="5"/>
      <c r="TNW22" s="5"/>
      <c r="TNX22" s="5"/>
      <c r="TNY22" s="5"/>
      <c r="TNZ22" s="5"/>
      <c r="TOA22" s="5"/>
      <c r="TOB22" s="5"/>
      <c r="TOC22" s="5"/>
      <c r="TOD22" s="5"/>
      <c r="TOE22" s="5"/>
      <c r="TOF22" s="5"/>
      <c r="TOG22" s="5"/>
      <c r="TOH22" s="5"/>
      <c r="TOI22" s="5"/>
      <c r="TOJ22" s="5"/>
      <c r="TOK22" s="5"/>
      <c r="TOL22" s="5"/>
      <c r="TOM22" s="5"/>
      <c r="TON22" s="5"/>
      <c r="TOO22" s="5"/>
      <c r="TOP22" s="5"/>
      <c r="TOQ22" s="5"/>
      <c r="TOR22" s="5"/>
      <c r="TOS22" s="5"/>
      <c r="TOT22" s="5"/>
      <c r="TOU22" s="5"/>
      <c r="TOV22" s="5"/>
      <c r="TOW22" s="5"/>
      <c r="TOX22" s="5"/>
      <c r="TOY22" s="5"/>
      <c r="TOZ22" s="5"/>
      <c r="TPA22" s="5"/>
      <c r="TPB22" s="5"/>
      <c r="TPC22" s="5"/>
      <c r="TPD22" s="5"/>
      <c r="TPE22" s="5"/>
      <c r="TPF22" s="5"/>
      <c r="TPG22" s="5"/>
      <c r="TPH22" s="5"/>
      <c r="TPI22" s="5"/>
      <c r="TPJ22" s="5"/>
      <c r="TPK22" s="5"/>
      <c r="TPL22" s="5"/>
      <c r="TPM22" s="5"/>
      <c r="TPN22" s="5"/>
      <c r="TPO22" s="5"/>
      <c r="TPP22" s="5"/>
      <c r="TPQ22" s="5"/>
      <c r="TPR22" s="5"/>
      <c r="TPS22" s="5"/>
      <c r="TPT22" s="5"/>
      <c r="TPU22" s="5"/>
      <c r="TPV22" s="5"/>
      <c r="TPW22" s="5"/>
      <c r="TPX22" s="5"/>
      <c r="TPY22" s="5"/>
      <c r="TPZ22" s="5"/>
      <c r="TQA22" s="5"/>
      <c r="TQB22" s="5"/>
      <c r="TQC22" s="5"/>
      <c r="TQD22" s="5"/>
      <c r="TQE22" s="5"/>
      <c r="TQF22" s="5"/>
      <c r="TQG22" s="5"/>
      <c r="TQH22" s="5"/>
      <c r="TQI22" s="5"/>
      <c r="TQJ22" s="5"/>
      <c r="TQK22" s="5"/>
      <c r="TQL22" s="5"/>
      <c r="TQM22" s="5"/>
      <c r="TQN22" s="5"/>
      <c r="TQO22" s="5"/>
      <c r="TQP22" s="5"/>
      <c r="TQQ22" s="5"/>
      <c r="TQR22" s="5"/>
      <c r="TQS22" s="5"/>
      <c r="TQT22" s="5"/>
      <c r="TQU22" s="5"/>
      <c r="TQV22" s="5"/>
      <c r="TQW22" s="5"/>
      <c r="TQX22" s="5"/>
      <c r="TQY22" s="5"/>
      <c r="TQZ22" s="5"/>
      <c r="TRA22" s="5"/>
      <c r="TRB22" s="5"/>
      <c r="TRC22" s="5"/>
      <c r="TRD22" s="5"/>
      <c r="TRE22" s="5"/>
      <c r="TRF22" s="5"/>
      <c r="TRG22" s="5"/>
      <c r="TRH22" s="5"/>
      <c r="TRI22" s="5"/>
      <c r="TRJ22" s="5"/>
      <c r="TRK22" s="5"/>
      <c r="TRL22" s="5"/>
      <c r="TRM22" s="5"/>
      <c r="TRN22" s="5"/>
      <c r="TRO22" s="5"/>
      <c r="TRP22" s="5"/>
      <c r="TRQ22" s="5"/>
      <c r="TRR22" s="5"/>
      <c r="TRS22" s="5"/>
      <c r="TRT22" s="5"/>
      <c r="TRU22" s="5"/>
      <c r="TRV22" s="5"/>
      <c r="TRW22" s="5"/>
      <c r="TRX22" s="5"/>
      <c r="TRY22" s="5"/>
      <c r="TRZ22" s="5"/>
      <c r="TSA22" s="5"/>
      <c r="TSB22" s="5"/>
      <c r="TSC22" s="5"/>
      <c r="TSD22" s="5"/>
      <c r="TSE22" s="5"/>
      <c r="TSF22" s="5"/>
      <c r="TSG22" s="5"/>
      <c r="TSH22" s="5"/>
      <c r="TSI22" s="5"/>
      <c r="TSJ22" s="5"/>
      <c r="TSK22" s="5"/>
      <c r="TSL22" s="5"/>
      <c r="TSM22" s="5"/>
      <c r="TSN22" s="5"/>
      <c r="TSO22" s="5"/>
      <c r="TSP22" s="5"/>
      <c r="TSQ22" s="5"/>
      <c r="TSR22" s="5"/>
      <c r="TSS22" s="5"/>
      <c r="TST22" s="5"/>
      <c r="TSU22" s="5"/>
      <c r="TSV22" s="5"/>
      <c r="TSW22" s="5"/>
      <c r="TSX22" s="5"/>
      <c r="TSY22" s="5"/>
      <c r="TSZ22" s="5"/>
      <c r="TTA22" s="5"/>
      <c r="TTB22" s="5"/>
      <c r="TTC22" s="5"/>
      <c r="TTD22" s="5"/>
      <c r="TTE22" s="5"/>
      <c r="TTF22" s="5"/>
      <c r="TTG22" s="5"/>
      <c r="TTH22" s="5"/>
      <c r="TTI22" s="5"/>
      <c r="TTJ22" s="5"/>
      <c r="TTK22" s="5"/>
      <c r="TTL22" s="5"/>
      <c r="TTM22" s="5"/>
      <c r="TTN22" s="5"/>
      <c r="TTO22" s="5"/>
      <c r="TTP22" s="5"/>
      <c r="TTQ22" s="5"/>
      <c r="TTR22" s="5"/>
      <c r="TTS22" s="5"/>
      <c r="TTT22" s="5"/>
      <c r="TTU22" s="5"/>
      <c r="TTV22" s="5"/>
      <c r="TTW22" s="5"/>
      <c r="TTX22" s="5"/>
      <c r="TTY22" s="5"/>
      <c r="TTZ22" s="5"/>
      <c r="TUA22" s="5"/>
      <c r="TUB22" s="5"/>
      <c r="TUC22" s="5"/>
      <c r="TUD22" s="5"/>
      <c r="TUE22" s="5"/>
      <c r="TUF22" s="5"/>
      <c r="TUG22" s="5"/>
      <c r="TUH22" s="5"/>
      <c r="TUI22" s="5"/>
      <c r="TUJ22" s="5"/>
      <c r="TUK22" s="5"/>
      <c r="TUL22" s="5"/>
      <c r="TUM22" s="5"/>
      <c r="TUN22" s="5"/>
      <c r="TUO22" s="5"/>
      <c r="TUP22" s="5"/>
      <c r="TUQ22" s="5"/>
      <c r="TUR22" s="5"/>
      <c r="TUS22" s="5"/>
      <c r="TUT22" s="5"/>
      <c r="TUU22" s="5"/>
      <c r="TUV22" s="5"/>
      <c r="TUW22" s="5"/>
      <c r="TUX22" s="5"/>
      <c r="TUY22" s="5"/>
      <c r="TUZ22" s="5"/>
      <c r="TVA22" s="5"/>
      <c r="TVB22" s="5"/>
      <c r="TVC22" s="5"/>
      <c r="TVD22" s="5"/>
      <c r="TVE22" s="5"/>
      <c r="TVF22" s="5"/>
      <c r="TVG22" s="5"/>
      <c r="TVH22" s="5"/>
      <c r="TVI22" s="5"/>
      <c r="TVJ22" s="5"/>
      <c r="TVK22" s="5"/>
      <c r="TVL22" s="5"/>
      <c r="TVM22" s="5"/>
      <c r="TVN22" s="5"/>
      <c r="TVO22" s="5"/>
      <c r="TVP22" s="5"/>
      <c r="TVQ22" s="5"/>
      <c r="TVR22" s="5"/>
      <c r="TVS22" s="5"/>
      <c r="TVT22" s="5"/>
      <c r="TVU22" s="5"/>
      <c r="TVV22" s="5"/>
      <c r="TVW22" s="5"/>
      <c r="TVX22" s="5"/>
      <c r="TVY22" s="5"/>
      <c r="TVZ22" s="5"/>
      <c r="TWA22" s="5"/>
      <c r="TWB22" s="5"/>
      <c r="TWC22" s="5"/>
      <c r="TWD22" s="5"/>
      <c r="TWE22" s="5"/>
      <c r="TWF22" s="5"/>
      <c r="TWG22" s="5"/>
      <c r="TWH22" s="5"/>
      <c r="TWI22" s="5"/>
      <c r="TWJ22" s="5"/>
      <c r="TWK22" s="5"/>
      <c r="TWL22" s="5"/>
      <c r="TWM22" s="5"/>
      <c r="TWN22" s="5"/>
      <c r="TWO22" s="5"/>
      <c r="TWP22" s="5"/>
      <c r="TWQ22" s="5"/>
      <c r="TWR22" s="5"/>
      <c r="TWS22" s="5"/>
      <c r="TWT22" s="5"/>
      <c r="TWU22" s="5"/>
      <c r="TWV22" s="5"/>
      <c r="TWW22" s="5"/>
      <c r="TWX22" s="5"/>
      <c r="TWY22" s="5"/>
      <c r="TWZ22" s="5"/>
      <c r="TXA22" s="5"/>
      <c r="TXB22" s="5"/>
      <c r="TXC22" s="5"/>
      <c r="TXD22" s="5"/>
      <c r="TXE22" s="5"/>
      <c r="TXF22" s="5"/>
      <c r="TXG22" s="5"/>
      <c r="TXH22" s="5"/>
      <c r="TXI22" s="5"/>
      <c r="TXJ22" s="5"/>
      <c r="TXK22" s="5"/>
      <c r="TXL22" s="5"/>
      <c r="TXM22" s="5"/>
      <c r="TXN22" s="5"/>
      <c r="TXO22" s="5"/>
      <c r="TXP22" s="5"/>
      <c r="TXQ22" s="5"/>
      <c r="TXR22" s="5"/>
      <c r="TXS22" s="5"/>
      <c r="TXT22" s="5"/>
      <c r="TXU22" s="5"/>
      <c r="TXV22" s="5"/>
      <c r="TXW22" s="5"/>
      <c r="TXX22" s="5"/>
      <c r="TXY22" s="5"/>
      <c r="TXZ22" s="5"/>
      <c r="TYA22" s="5"/>
      <c r="TYB22" s="5"/>
      <c r="TYC22" s="5"/>
      <c r="TYD22" s="5"/>
      <c r="TYE22" s="5"/>
      <c r="TYF22" s="5"/>
      <c r="TYG22" s="5"/>
      <c r="TYH22" s="5"/>
      <c r="TYI22" s="5"/>
      <c r="TYJ22" s="5"/>
      <c r="TYK22" s="5"/>
      <c r="TYL22" s="5"/>
      <c r="TYM22" s="5"/>
      <c r="TYN22" s="5"/>
      <c r="TYO22" s="5"/>
      <c r="TYP22" s="5"/>
      <c r="TYQ22" s="5"/>
      <c r="TYR22" s="5"/>
      <c r="TYS22" s="5"/>
      <c r="TYT22" s="5"/>
      <c r="TYU22" s="5"/>
      <c r="TYV22" s="5"/>
      <c r="TYW22" s="5"/>
      <c r="TYX22" s="5"/>
      <c r="TYY22" s="5"/>
      <c r="TYZ22" s="5"/>
      <c r="TZA22" s="5"/>
      <c r="TZB22" s="5"/>
      <c r="TZC22" s="5"/>
      <c r="TZD22" s="5"/>
      <c r="TZE22" s="5"/>
      <c r="TZF22" s="5"/>
      <c r="TZG22" s="5"/>
      <c r="TZH22" s="5"/>
      <c r="TZI22" s="5"/>
      <c r="TZJ22" s="5"/>
      <c r="TZK22" s="5"/>
      <c r="TZL22" s="5"/>
      <c r="TZM22" s="5"/>
      <c r="TZN22" s="5"/>
      <c r="TZO22" s="5"/>
      <c r="TZP22" s="5"/>
      <c r="TZQ22" s="5"/>
      <c r="TZR22" s="5"/>
      <c r="TZS22" s="5"/>
      <c r="TZT22" s="5"/>
      <c r="TZU22" s="5"/>
      <c r="TZV22" s="5"/>
      <c r="TZW22" s="5"/>
      <c r="TZX22" s="5"/>
      <c r="TZY22" s="5"/>
      <c r="TZZ22" s="5"/>
      <c r="UAA22" s="5"/>
      <c r="UAB22" s="5"/>
      <c r="UAC22" s="5"/>
      <c r="UAD22" s="5"/>
      <c r="UAE22" s="5"/>
      <c r="UAF22" s="5"/>
      <c r="UAG22" s="5"/>
      <c r="UAH22" s="5"/>
      <c r="UAI22" s="5"/>
      <c r="UAJ22" s="5"/>
      <c r="UAK22" s="5"/>
      <c r="UAL22" s="5"/>
      <c r="UAM22" s="5"/>
      <c r="UAN22" s="5"/>
      <c r="UAO22" s="5"/>
      <c r="UAP22" s="5"/>
      <c r="UAQ22" s="5"/>
      <c r="UAR22" s="5"/>
      <c r="UAS22" s="5"/>
      <c r="UAT22" s="5"/>
      <c r="UAU22" s="5"/>
      <c r="UAV22" s="5"/>
      <c r="UAW22" s="5"/>
      <c r="UAX22" s="5"/>
      <c r="UAY22" s="5"/>
      <c r="UAZ22" s="5"/>
      <c r="UBA22" s="5"/>
      <c r="UBB22" s="5"/>
      <c r="UBC22" s="5"/>
      <c r="UBD22" s="5"/>
      <c r="UBE22" s="5"/>
      <c r="UBF22" s="5"/>
      <c r="UBG22" s="5"/>
      <c r="UBH22" s="5"/>
      <c r="UBI22" s="5"/>
      <c r="UBJ22" s="5"/>
      <c r="UBK22" s="5"/>
      <c r="UBL22" s="5"/>
      <c r="UBM22" s="5"/>
      <c r="UBN22" s="5"/>
      <c r="UBO22" s="5"/>
      <c r="UBP22" s="5"/>
      <c r="UBQ22" s="5"/>
      <c r="UBR22" s="5"/>
      <c r="UBS22" s="5"/>
      <c r="UBT22" s="5"/>
      <c r="UBU22" s="5"/>
      <c r="UBV22" s="5"/>
      <c r="UBW22" s="5"/>
      <c r="UBX22" s="5"/>
      <c r="UBY22" s="5"/>
      <c r="UBZ22" s="5"/>
      <c r="UCA22" s="5"/>
      <c r="UCB22" s="5"/>
      <c r="UCC22" s="5"/>
      <c r="UCD22" s="5"/>
      <c r="UCE22" s="5"/>
      <c r="UCF22" s="5"/>
      <c r="UCG22" s="5"/>
      <c r="UCH22" s="5"/>
      <c r="UCI22" s="5"/>
      <c r="UCJ22" s="5"/>
      <c r="UCK22" s="5"/>
      <c r="UCL22" s="5"/>
      <c r="UCM22" s="5"/>
      <c r="UCN22" s="5"/>
      <c r="UCO22" s="5"/>
      <c r="UCP22" s="5"/>
      <c r="UCQ22" s="5"/>
      <c r="UCR22" s="5"/>
      <c r="UCS22" s="5"/>
      <c r="UCT22" s="5"/>
      <c r="UCU22" s="5"/>
      <c r="UCV22" s="5"/>
      <c r="UCW22" s="5"/>
      <c r="UCX22" s="5"/>
      <c r="UCY22" s="5"/>
      <c r="UCZ22" s="5"/>
      <c r="UDA22" s="5"/>
      <c r="UDB22" s="5"/>
      <c r="UDC22" s="5"/>
      <c r="UDD22" s="5"/>
      <c r="UDE22" s="5"/>
      <c r="UDF22" s="5"/>
      <c r="UDG22" s="5"/>
      <c r="UDH22" s="5"/>
      <c r="UDI22" s="5"/>
      <c r="UDJ22" s="5"/>
      <c r="UDK22" s="5"/>
      <c r="UDL22" s="5"/>
      <c r="UDM22" s="5"/>
      <c r="UDN22" s="5"/>
      <c r="UDO22" s="5"/>
      <c r="UDP22" s="5"/>
      <c r="UDQ22" s="5"/>
      <c r="UDR22" s="5"/>
      <c r="UDS22" s="5"/>
      <c r="UDT22" s="5"/>
      <c r="UDU22" s="5"/>
      <c r="UDV22" s="5"/>
      <c r="UDW22" s="5"/>
      <c r="UDX22" s="5"/>
      <c r="UDY22" s="5"/>
      <c r="UDZ22" s="5"/>
      <c r="UEA22" s="5"/>
      <c r="UEB22" s="5"/>
      <c r="UEC22" s="5"/>
      <c r="UED22" s="5"/>
      <c r="UEE22" s="5"/>
      <c r="UEF22" s="5"/>
      <c r="UEG22" s="5"/>
      <c r="UEH22" s="5"/>
      <c r="UEI22" s="5"/>
      <c r="UEJ22" s="5"/>
      <c r="UEK22" s="5"/>
      <c r="UEL22" s="5"/>
      <c r="UEM22" s="5"/>
      <c r="UEN22" s="5"/>
      <c r="UEO22" s="5"/>
      <c r="UEP22" s="5"/>
      <c r="UEQ22" s="5"/>
      <c r="UER22" s="5"/>
      <c r="UES22" s="5"/>
      <c r="UET22" s="5"/>
      <c r="UEU22" s="5"/>
      <c r="UEV22" s="5"/>
      <c r="UEW22" s="5"/>
      <c r="UEX22" s="5"/>
      <c r="UEY22" s="5"/>
      <c r="UEZ22" s="5"/>
      <c r="UFA22" s="5"/>
      <c r="UFB22" s="5"/>
      <c r="UFC22" s="5"/>
      <c r="UFD22" s="5"/>
      <c r="UFE22" s="5"/>
      <c r="UFF22" s="5"/>
      <c r="UFG22" s="5"/>
      <c r="UFH22" s="5"/>
      <c r="UFI22" s="5"/>
      <c r="UFJ22" s="5"/>
      <c r="UFK22" s="5"/>
      <c r="UFL22" s="5"/>
      <c r="UFM22" s="5"/>
      <c r="UFN22" s="5"/>
      <c r="UFO22" s="5"/>
      <c r="UFP22" s="5"/>
      <c r="UFQ22" s="5"/>
      <c r="UFR22" s="5"/>
      <c r="UFS22" s="5"/>
      <c r="UFT22" s="5"/>
      <c r="UFU22" s="5"/>
      <c r="UFV22" s="5"/>
      <c r="UFW22" s="5"/>
      <c r="UFX22" s="5"/>
      <c r="UFY22" s="5"/>
      <c r="UFZ22" s="5"/>
      <c r="UGA22" s="5"/>
      <c r="UGB22" s="5"/>
      <c r="UGC22" s="5"/>
      <c r="UGD22" s="5"/>
      <c r="UGE22" s="5"/>
      <c r="UGF22" s="5"/>
      <c r="UGG22" s="5"/>
      <c r="UGH22" s="5"/>
      <c r="UGI22" s="5"/>
      <c r="UGJ22" s="5"/>
      <c r="UGK22" s="5"/>
      <c r="UGL22" s="5"/>
      <c r="UGM22" s="5"/>
      <c r="UGN22" s="5"/>
      <c r="UGO22" s="5"/>
      <c r="UGP22" s="5"/>
      <c r="UGQ22" s="5"/>
      <c r="UGR22" s="5"/>
      <c r="UGS22" s="5"/>
      <c r="UGT22" s="5"/>
      <c r="UGU22" s="5"/>
      <c r="UGV22" s="5"/>
      <c r="UGW22" s="5"/>
      <c r="UGX22" s="5"/>
      <c r="UGY22" s="5"/>
      <c r="UGZ22" s="5"/>
      <c r="UHA22" s="5"/>
      <c r="UHB22" s="5"/>
      <c r="UHC22" s="5"/>
      <c r="UHD22" s="5"/>
      <c r="UHE22" s="5"/>
      <c r="UHF22" s="5"/>
      <c r="UHG22" s="5"/>
      <c r="UHH22" s="5"/>
      <c r="UHI22" s="5"/>
      <c r="UHJ22" s="5"/>
      <c r="UHK22" s="5"/>
      <c r="UHL22" s="5"/>
      <c r="UHM22" s="5"/>
      <c r="UHN22" s="5"/>
      <c r="UHO22" s="5"/>
      <c r="UHP22" s="5"/>
      <c r="UHQ22" s="5"/>
      <c r="UHR22" s="5"/>
      <c r="UHS22" s="5"/>
      <c r="UHT22" s="5"/>
      <c r="UHU22" s="5"/>
      <c r="UHV22" s="5"/>
      <c r="UHW22" s="5"/>
      <c r="UHX22" s="5"/>
      <c r="UHY22" s="5"/>
      <c r="UHZ22" s="5"/>
      <c r="UIA22" s="5"/>
      <c r="UIB22" s="5"/>
      <c r="UIC22" s="5"/>
      <c r="UID22" s="5"/>
      <c r="UIE22" s="5"/>
      <c r="UIF22" s="5"/>
      <c r="UIG22" s="5"/>
      <c r="UIH22" s="5"/>
      <c r="UII22" s="5"/>
      <c r="UIJ22" s="5"/>
      <c r="UIK22" s="5"/>
      <c r="UIL22" s="5"/>
      <c r="UIM22" s="5"/>
      <c r="UIN22" s="5"/>
      <c r="UIO22" s="5"/>
      <c r="UIP22" s="5"/>
      <c r="UIQ22" s="5"/>
      <c r="UIR22" s="5"/>
      <c r="UIS22" s="5"/>
      <c r="UIT22" s="5"/>
      <c r="UIU22" s="5"/>
      <c r="UIV22" s="5"/>
      <c r="UIW22" s="5"/>
      <c r="UIX22" s="5"/>
      <c r="UIY22" s="5"/>
      <c r="UIZ22" s="5"/>
      <c r="UJA22" s="5"/>
      <c r="UJB22" s="5"/>
      <c r="UJC22" s="5"/>
      <c r="UJD22" s="5"/>
      <c r="UJE22" s="5"/>
      <c r="UJF22" s="5"/>
      <c r="UJG22" s="5"/>
      <c r="UJH22" s="5"/>
      <c r="UJI22" s="5"/>
      <c r="UJJ22" s="5"/>
      <c r="UJK22" s="5"/>
      <c r="UJL22" s="5"/>
      <c r="UJM22" s="5"/>
      <c r="UJN22" s="5"/>
      <c r="UJO22" s="5"/>
      <c r="UJP22" s="5"/>
      <c r="UJQ22" s="5"/>
      <c r="UJR22" s="5"/>
      <c r="UJS22" s="5"/>
      <c r="UJT22" s="5"/>
      <c r="UJU22" s="5"/>
      <c r="UJV22" s="5"/>
      <c r="UJW22" s="5"/>
      <c r="UJX22" s="5"/>
      <c r="UJY22" s="5"/>
      <c r="UJZ22" s="5"/>
      <c r="UKA22" s="5"/>
      <c r="UKB22" s="5"/>
      <c r="UKC22" s="5"/>
      <c r="UKD22" s="5"/>
      <c r="UKE22" s="5"/>
      <c r="UKF22" s="5"/>
      <c r="UKG22" s="5"/>
      <c r="UKH22" s="5"/>
      <c r="UKI22" s="5"/>
      <c r="UKJ22" s="5"/>
      <c r="UKK22" s="5"/>
      <c r="UKL22" s="5"/>
      <c r="UKM22" s="5"/>
      <c r="UKN22" s="5"/>
      <c r="UKO22" s="5"/>
      <c r="UKP22" s="5"/>
      <c r="UKQ22" s="5"/>
      <c r="UKR22" s="5"/>
      <c r="UKS22" s="5"/>
      <c r="UKT22" s="5"/>
      <c r="UKU22" s="5"/>
      <c r="UKV22" s="5"/>
      <c r="UKW22" s="5"/>
      <c r="UKX22" s="5"/>
      <c r="UKY22" s="5"/>
      <c r="UKZ22" s="5"/>
      <c r="ULA22" s="5"/>
      <c r="ULB22" s="5"/>
      <c r="ULC22" s="5"/>
      <c r="ULD22" s="5"/>
      <c r="ULE22" s="5"/>
      <c r="ULF22" s="5"/>
      <c r="ULG22" s="5"/>
      <c r="ULH22" s="5"/>
      <c r="ULI22" s="5"/>
      <c r="ULJ22" s="5"/>
      <c r="ULK22" s="5"/>
      <c r="ULL22" s="5"/>
      <c r="ULM22" s="5"/>
      <c r="ULN22" s="5"/>
      <c r="ULO22" s="5"/>
      <c r="ULP22" s="5"/>
      <c r="ULQ22" s="5"/>
      <c r="ULR22" s="5"/>
      <c r="ULS22" s="5"/>
      <c r="ULT22" s="5"/>
      <c r="ULU22" s="5"/>
      <c r="ULV22" s="5"/>
      <c r="ULW22" s="5"/>
      <c r="ULX22" s="5"/>
      <c r="ULY22" s="5"/>
      <c r="ULZ22" s="5"/>
      <c r="UMA22" s="5"/>
      <c r="UMB22" s="5"/>
      <c r="UMC22" s="5"/>
      <c r="UMD22" s="5"/>
      <c r="UME22" s="5"/>
      <c r="UMF22" s="5"/>
      <c r="UMG22" s="5"/>
      <c r="UMH22" s="5"/>
      <c r="UMI22" s="5"/>
      <c r="UMJ22" s="5"/>
      <c r="UMK22" s="5"/>
      <c r="UML22" s="5"/>
      <c r="UMM22" s="5"/>
      <c r="UMN22" s="5"/>
      <c r="UMO22" s="5"/>
      <c r="UMP22" s="5"/>
      <c r="UMQ22" s="5"/>
      <c r="UMR22" s="5"/>
      <c r="UMS22" s="5"/>
      <c r="UMT22" s="5"/>
      <c r="UMU22" s="5"/>
      <c r="UMV22" s="5"/>
      <c r="UMW22" s="5"/>
      <c r="UMX22" s="5"/>
      <c r="UMY22" s="5"/>
      <c r="UMZ22" s="5"/>
      <c r="UNA22" s="5"/>
      <c r="UNB22" s="5"/>
      <c r="UNC22" s="5"/>
      <c r="UND22" s="5"/>
      <c r="UNE22" s="5"/>
      <c r="UNF22" s="5"/>
      <c r="UNG22" s="5"/>
      <c r="UNH22" s="5"/>
      <c r="UNI22" s="5"/>
      <c r="UNJ22" s="5"/>
      <c r="UNK22" s="5"/>
      <c r="UNL22" s="5"/>
      <c r="UNM22" s="5"/>
      <c r="UNN22" s="5"/>
      <c r="UNO22" s="5"/>
      <c r="UNP22" s="5"/>
      <c r="UNQ22" s="5"/>
      <c r="UNR22" s="5"/>
      <c r="UNS22" s="5"/>
      <c r="UNT22" s="5"/>
      <c r="UNU22" s="5"/>
      <c r="UNV22" s="5"/>
      <c r="UNW22" s="5"/>
      <c r="UNX22" s="5"/>
      <c r="UNY22" s="5"/>
      <c r="UNZ22" s="5"/>
      <c r="UOA22" s="5"/>
      <c r="UOB22" s="5"/>
      <c r="UOC22" s="5"/>
      <c r="UOD22" s="5"/>
      <c r="UOE22" s="5"/>
      <c r="UOF22" s="5"/>
      <c r="UOG22" s="5"/>
      <c r="UOH22" s="5"/>
      <c r="UOI22" s="5"/>
      <c r="UOJ22" s="5"/>
      <c r="UOK22" s="5"/>
      <c r="UOL22" s="5"/>
      <c r="UOM22" s="5"/>
      <c r="UON22" s="5"/>
      <c r="UOO22" s="5"/>
      <c r="UOP22" s="5"/>
      <c r="UOQ22" s="5"/>
      <c r="UOR22" s="5"/>
      <c r="UOS22" s="5"/>
      <c r="UOT22" s="5"/>
      <c r="UOU22" s="5"/>
      <c r="UOV22" s="5"/>
      <c r="UOW22" s="5"/>
      <c r="UOX22" s="5"/>
      <c r="UOY22" s="5"/>
      <c r="UOZ22" s="5"/>
      <c r="UPA22" s="5"/>
      <c r="UPB22" s="5"/>
      <c r="UPC22" s="5"/>
      <c r="UPD22" s="5"/>
      <c r="UPE22" s="5"/>
      <c r="UPF22" s="5"/>
      <c r="UPG22" s="5"/>
      <c r="UPH22" s="5"/>
      <c r="UPI22" s="5"/>
      <c r="UPJ22" s="5"/>
      <c r="UPK22" s="5"/>
      <c r="UPL22" s="5"/>
      <c r="UPM22" s="5"/>
      <c r="UPN22" s="5"/>
      <c r="UPO22" s="5"/>
      <c r="UPP22" s="5"/>
      <c r="UPQ22" s="5"/>
      <c r="UPR22" s="5"/>
      <c r="UPS22" s="5"/>
      <c r="UPT22" s="5"/>
      <c r="UPU22" s="5"/>
      <c r="UPV22" s="5"/>
      <c r="UPW22" s="5"/>
      <c r="UPX22" s="5"/>
      <c r="UPY22" s="5"/>
      <c r="UPZ22" s="5"/>
      <c r="UQA22" s="5"/>
      <c r="UQB22" s="5"/>
      <c r="UQC22" s="5"/>
      <c r="UQD22" s="5"/>
      <c r="UQE22" s="5"/>
      <c r="UQF22" s="5"/>
      <c r="UQG22" s="5"/>
      <c r="UQH22" s="5"/>
      <c r="UQI22" s="5"/>
      <c r="UQJ22" s="5"/>
      <c r="UQK22" s="5"/>
      <c r="UQL22" s="5"/>
      <c r="UQM22" s="5"/>
      <c r="UQN22" s="5"/>
      <c r="UQO22" s="5"/>
      <c r="UQP22" s="5"/>
      <c r="UQQ22" s="5"/>
      <c r="UQR22" s="5"/>
      <c r="UQS22" s="5"/>
      <c r="UQT22" s="5"/>
      <c r="UQU22" s="5"/>
      <c r="UQV22" s="5"/>
      <c r="UQW22" s="5"/>
      <c r="UQX22" s="5"/>
      <c r="UQY22" s="5"/>
      <c r="UQZ22" s="5"/>
      <c r="URA22" s="5"/>
      <c r="URB22" s="5"/>
      <c r="URC22" s="5"/>
      <c r="URD22" s="5"/>
      <c r="URE22" s="5"/>
      <c r="URF22" s="5"/>
      <c r="URG22" s="5"/>
      <c r="URH22" s="5"/>
      <c r="URI22" s="5"/>
      <c r="URJ22" s="5"/>
      <c r="URK22" s="5"/>
      <c r="URL22" s="5"/>
      <c r="URM22" s="5"/>
      <c r="URN22" s="5"/>
      <c r="URO22" s="5"/>
      <c r="URP22" s="5"/>
      <c r="URQ22" s="5"/>
      <c r="URR22" s="5"/>
      <c r="URS22" s="5"/>
      <c r="URT22" s="5"/>
      <c r="URU22" s="5"/>
      <c r="URV22" s="5"/>
      <c r="URW22" s="5"/>
      <c r="URX22" s="5"/>
      <c r="URY22" s="5"/>
      <c r="URZ22" s="5"/>
      <c r="USA22" s="5"/>
      <c r="USB22" s="5"/>
      <c r="USC22" s="5"/>
      <c r="USD22" s="5"/>
      <c r="USE22" s="5"/>
      <c r="USF22" s="5"/>
      <c r="USG22" s="5"/>
      <c r="USH22" s="5"/>
      <c r="USI22" s="5"/>
      <c r="USJ22" s="5"/>
      <c r="USK22" s="5"/>
      <c r="USL22" s="5"/>
      <c r="USM22" s="5"/>
      <c r="USN22" s="5"/>
      <c r="USO22" s="5"/>
      <c r="USP22" s="5"/>
      <c r="USQ22" s="5"/>
      <c r="USR22" s="5"/>
      <c r="USS22" s="5"/>
      <c r="UST22" s="5"/>
      <c r="USU22" s="5"/>
      <c r="USV22" s="5"/>
      <c r="USW22" s="5"/>
      <c r="USX22" s="5"/>
      <c r="USY22" s="5"/>
      <c r="USZ22" s="5"/>
      <c r="UTA22" s="5"/>
      <c r="UTB22" s="5"/>
      <c r="UTC22" s="5"/>
      <c r="UTD22" s="5"/>
      <c r="UTE22" s="5"/>
      <c r="UTF22" s="5"/>
      <c r="UTG22" s="5"/>
      <c r="UTH22" s="5"/>
      <c r="UTI22" s="5"/>
      <c r="UTJ22" s="5"/>
      <c r="UTK22" s="5"/>
      <c r="UTL22" s="5"/>
      <c r="UTM22" s="5"/>
      <c r="UTN22" s="5"/>
      <c r="UTO22" s="5"/>
      <c r="UTP22" s="5"/>
      <c r="UTQ22" s="5"/>
      <c r="UTR22" s="5"/>
      <c r="UTS22" s="5"/>
      <c r="UTT22" s="5"/>
      <c r="UTU22" s="5"/>
      <c r="UTV22" s="5"/>
      <c r="UTW22" s="5"/>
      <c r="UTX22" s="5"/>
      <c r="UTY22" s="5"/>
      <c r="UTZ22" s="5"/>
      <c r="UUA22" s="5"/>
      <c r="UUB22" s="5"/>
      <c r="UUC22" s="5"/>
      <c r="UUD22" s="5"/>
      <c r="UUE22" s="5"/>
      <c r="UUF22" s="5"/>
      <c r="UUG22" s="5"/>
      <c r="UUH22" s="5"/>
      <c r="UUI22" s="5"/>
      <c r="UUJ22" s="5"/>
      <c r="UUK22" s="5"/>
      <c r="UUL22" s="5"/>
      <c r="UUM22" s="5"/>
      <c r="UUN22" s="5"/>
      <c r="UUO22" s="5"/>
      <c r="UUP22" s="5"/>
      <c r="UUQ22" s="5"/>
      <c r="UUR22" s="5"/>
      <c r="UUS22" s="5"/>
      <c r="UUT22" s="5"/>
      <c r="UUU22" s="5"/>
      <c r="UUV22" s="5"/>
      <c r="UUW22" s="5"/>
      <c r="UUX22" s="5"/>
      <c r="UUY22" s="5"/>
      <c r="UUZ22" s="5"/>
      <c r="UVA22" s="5"/>
      <c r="UVB22" s="5"/>
      <c r="UVC22" s="5"/>
      <c r="UVD22" s="5"/>
      <c r="UVE22" s="5"/>
      <c r="UVF22" s="5"/>
      <c r="UVG22" s="5"/>
      <c r="UVH22" s="5"/>
      <c r="UVI22" s="5"/>
      <c r="UVJ22" s="5"/>
      <c r="UVK22" s="5"/>
      <c r="UVL22" s="5"/>
      <c r="UVM22" s="5"/>
      <c r="UVN22" s="5"/>
      <c r="UVO22" s="5"/>
      <c r="UVP22" s="5"/>
      <c r="UVQ22" s="5"/>
      <c r="UVR22" s="5"/>
      <c r="UVS22" s="5"/>
      <c r="UVT22" s="5"/>
      <c r="UVU22" s="5"/>
      <c r="UVV22" s="5"/>
      <c r="UVW22" s="5"/>
      <c r="UVX22" s="5"/>
      <c r="UVY22" s="5"/>
      <c r="UVZ22" s="5"/>
      <c r="UWA22" s="5"/>
      <c r="UWB22" s="5"/>
      <c r="UWC22" s="5"/>
      <c r="UWD22" s="5"/>
      <c r="UWE22" s="5"/>
      <c r="UWF22" s="5"/>
      <c r="UWG22" s="5"/>
      <c r="UWH22" s="5"/>
      <c r="UWI22" s="5"/>
      <c r="UWJ22" s="5"/>
      <c r="UWK22" s="5"/>
      <c r="UWL22" s="5"/>
      <c r="UWM22" s="5"/>
      <c r="UWN22" s="5"/>
      <c r="UWO22" s="5"/>
      <c r="UWP22" s="5"/>
      <c r="UWQ22" s="5"/>
      <c r="UWR22" s="5"/>
      <c r="UWS22" s="5"/>
      <c r="UWT22" s="5"/>
      <c r="UWU22" s="5"/>
      <c r="UWV22" s="5"/>
      <c r="UWW22" s="5"/>
      <c r="UWX22" s="5"/>
      <c r="UWY22" s="5"/>
      <c r="UWZ22" s="5"/>
      <c r="UXA22" s="5"/>
      <c r="UXB22" s="5"/>
      <c r="UXC22" s="5"/>
      <c r="UXD22" s="5"/>
      <c r="UXE22" s="5"/>
      <c r="UXF22" s="5"/>
      <c r="UXG22" s="5"/>
      <c r="UXH22" s="5"/>
      <c r="UXI22" s="5"/>
      <c r="UXJ22" s="5"/>
      <c r="UXK22" s="5"/>
      <c r="UXL22" s="5"/>
      <c r="UXM22" s="5"/>
      <c r="UXN22" s="5"/>
      <c r="UXO22" s="5"/>
      <c r="UXP22" s="5"/>
      <c r="UXQ22" s="5"/>
      <c r="UXR22" s="5"/>
      <c r="UXS22" s="5"/>
      <c r="UXT22" s="5"/>
      <c r="UXU22" s="5"/>
      <c r="UXV22" s="5"/>
      <c r="UXW22" s="5"/>
      <c r="UXX22" s="5"/>
      <c r="UXY22" s="5"/>
      <c r="UXZ22" s="5"/>
      <c r="UYA22" s="5"/>
      <c r="UYB22" s="5"/>
      <c r="UYC22" s="5"/>
      <c r="UYD22" s="5"/>
      <c r="UYE22" s="5"/>
      <c r="UYF22" s="5"/>
      <c r="UYG22" s="5"/>
      <c r="UYH22" s="5"/>
      <c r="UYI22" s="5"/>
      <c r="UYJ22" s="5"/>
      <c r="UYK22" s="5"/>
      <c r="UYL22" s="5"/>
      <c r="UYM22" s="5"/>
      <c r="UYN22" s="5"/>
      <c r="UYO22" s="5"/>
      <c r="UYP22" s="5"/>
      <c r="UYQ22" s="5"/>
      <c r="UYR22" s="5"/>
      <c r="UYS22" s="5"/>
      <c r="UYT22" s="5"/>
      <c r="UYU22" s="5"/>
      <c r="UYV22" s="5"/>
      <c r="UYW22" s="5"/>
      <c r="UYX22" s="5"/>
      <c r="UYY22" s="5"/>
      <c r="UYZ22" s="5"/>
      <c r="UZA22" s="5"/>
      <c r="UZB22" s="5"/>
      <c r="UZC22" s="5"/>
      <c r="UZD22" s="5"/>
      <c r="UZE22" s="5"/>
      <c r="UZF22" s="5"/>
      <c r="UZG22" s="5"/>
      <c r="UZH22" s="5"/>
      <c r="UZI22" s="5"/>
      <c r="UZJ22" s="5"/>
      <c r="UZK22" s="5"/>
      <c r="UZL22" s="5"/>
      <c r="UZM22" s="5"/>
      <c r="UZN22" s="5"/>
      <c r="UZO22" s="5"/>
      <c r="UZP22" s="5"/>
      <c r="UZQ22" s="5"/>
      <c r="UZR22" s="5"/>
      <c r="UZS22" s="5"/>
      <c r="UZT22" s="5"/>
      <c r="UZU22" s="5"/>
      <c r="UZV22" s="5"/>
      <c r="UZW22" s="5"/>
      <c r="UZX22" s="5"/>
      <c r="UZY22" s="5"/>
      <c r="UZZ22" s="5"/>
      <c r="VAA22" s="5"/>
      <c r="VAB22" s="5"/>
      <c r="VAC22" s="5"/>
      <c r="VAD22" s="5"/>
      <c r="VAE22" s="5"/>
      <c r="VAF22" s="5"/>
      <c r="VAG22" s="5"/>
      <c r="VAH22" s="5"/>
      <c r="VAI22" s="5"/>
      <c r="VAJ22" s="5"/>
      <c r="VAK22" s="5"/>
      <c r="VAL22" s="5"/>
      <c r="VAM22" s="5"/>
      <c r="VAN22" s="5"/>
      <c r="VAO22" s="5"/>
      <c r="VAP22" s="5"/>
      <c r="VAQ22" s="5"/>
      <c r="VAR22" s="5"/>
      <c r="VAS22" s="5"/>
      <c r="VAT22" s="5"/>
      <c r="VAU22" s="5"/>
      <c r="VAV22" s="5"/>
      <c r="VAW22" s="5"/>
      <c r="VAX22" s="5"/>
      <c r="VAY22" s="5"/>
      <c r="VAZ22" s="5"/>
      <c r="VBA22" s="5"/>
      <c r="VBB22" s="5"/>
      <c r="VBC22" s="5"/>
      <c r="VBD22" s="5"/>
      <c r="VBE22" s="5"/>
      <c r="VBF22" s="5"/>
      <c r="VBG22" s="5"/>
      <c r="VBH22" s="5"/>
      <c r="VBI22" s="5"/>
      <c r="VBJ22" s="5"/>
      <c r="VBK22" s="5"/>
      <c r="VBL22" s="5"/>
      <c r="VBM22" s="5"/>
      <c r="VBN22" s="5"/>
      <c r="VBO22" s="5"/>
      <c r="VBP22" s="5"/>
      <c r="VBQ22" s="5"/>
      <c r="VBR22" s="5"/>
      <c r="VBS22" s="5"/>
      <c r="VBT22" s="5"/>
      <c r="VBU22" s="5"/>
      <c r="VBV22" s="5"/>
      <c r="VBW22" s="5"/>
      <c r="VBX22" s="5"/>
      <c r="VBY22" s="5"/>
      <c r="VBZ22" s="5"/>
      <c r="VCA22" s="5"/>
      <c r="VCB22" s="5"/>
      <c r="VCC22" s="5"/>
      <c r="VCD22" s="5"/>
      <c r="VCE22" s="5"/>
      <c r="VCF22" s="5"/>
      <c r="VCG22" s="5"/>
      <c r="VCH22" s="5"/>
      <c r="VCI22" s="5"/>
      <c r="VCJ22" s="5"/>
      <c r="VCK22" s="5"/>
      <c r="VCL22" s="5"/>
      <c r="VCM22" s="5"/>
      <c r="VCN22" s="5"/>
      <c r="VCO22" s="5"/>
      <c r="VCP22" s="5"/>
      <c r="VCQ22" s="5"/>
      <c r="VCR22" s="5"/>
      <c r="VCS22" s="5"/>
      <c r="VCT22" s="5"/>
      <c r="VCU22" s="5"/>
      <c r="VCV22" s="5"/>
      <c r="VCW22" s="5"/>
      <c r="VCX22" s="5"/>
      <c r="VCY22" s="5"/>
      <c r="VCZ22" s="5"/>
      <c r="VDA22" s="5"/>
      <c r="VDB22" s="5"/>
      <c r="VDC22" s="5"/>
      <c r="VDD22" s="5"/>
      <c r="VDE22" s="5"/>
      <c r="VDF22" s="5"/>
      <c r="VDG22" s="5"/>
      <c r="VDH22" s="5"/>
      <c r="VDI22" s="5"/>
      <c r="VDJ22" s="5"/>
      <c r="VDK22" s="5"/>
      <c r="VDL22" s="5"/>
      <c r="VDM22" s="5"/>
      <c r="VDN22" s="5"/>
      <c r="VDO22" s="5"/>
      <c r="VDP22" s="5"/>
      <c r="VDQ22" s="5"/>
      <c r="VDR22" s="5"/>
      <c r="VDS22" s="5"/>
      <c r="VDT22" s="5"/>
      <c r="VDU22" s="5"/>
      <c r="VDV22" s="5"/>
      <c r="VDW22" s="5"/>
      <c r="VDX22" s="5"/>
      <c r="VDY22" s="5"/>
      <c r="VDZ22" s="5"/>
      <c r="VEA22" s="5"/>
      <c r="VEB22" s="5"/>
      <c r="VEC22" s="5"/>
      <c r="VED22" s="5"/>
      <c r="VEE22" s="5"/>
      <c r="VEF22" s="5"/>
      <c r="VEG22" s="5"/>
      <c r="VEH22" s="5"/>
      <c r="VEI22" s="5"/>
      <c r="VEJ22" s="5"/>
      <c r="VEK22" s="5"/>
      <c r="VEL22" s="5"/>
      <c r="VEM22" s="5"/>
      <c r="VEN22" s="5"/>
      <c r="VEO22" s="5"/>
      <c r="VEP22" s="5"/>
      <c r="VEQ22" s="5"/>
      <c r="VER22" s="5"/>
      <c r="VES22" s="5"/>
      <c r="VET22" s="5"/>
      <c r="VEU22" s="5"/>
      <c r="VEV22" s="5"/>
      <c r="VEW22" s="5"/>
      <c r="VEX22" s="5"/>
      <c r="VEY22" s="5"/>
      <c r="VEZ22" s="5"/>
      <c r="VFA22" s="5"/>
      <c r="VFB22" s="5"/>
      <c r="VFC22" s="5"/>
      <c r="VFD22" s="5"/>
      <c r="VFE22" s="5"/>
      <c r="VFF22" s="5"/>
      <c r="VFG22" s="5"/>
      <c r="VFH22" s="5"/>
      <c r="VFI22" s="5"/>
      <c r="VFJ22" s="5"/>
      <c r="VFK22" s="5"/>
      <c r="VFL22" s="5"/>
      <c r="VFM22" s="5"/>
      <c r="VFN22" s="5"/>
      <c r="VFO22" s="5"/>
      <c r="VFP22" s="5"/>
      <c r="VFQ22" s="5"/>
      <c r="VFR22" s="5"/>
      <c r="VFS22" s="5"/>
      <c r="VFT22" s="5"/>
      <c r="VFU22" s="5"/>
      <c r="VFV22" s="5"/>
      <c r="VFW22" s="5"/>
      <c r="VFX22" s="5"/>
      <c r="VFY22" s="5"/>
      <c r="VFZ22" s="5"/>
      <c r="VGA22" s="5"/>
      <c r="VGB22" s="5"/>
      <c r="VGC22" s="5"/>
      <c r="VGD22" s="5"/>
      <c r="VGE22" s="5"/>
      <c r="VGF22" s="5"/>
      <c r="VGG22" s="5"/>
      <c r="VGH22" s="5"/>
      <c r="VGI22" s="5"/>
      <c r="VGJ22" s="5"/>
      <c r="VGK22" s="5"/>
      <c r="VGL22" s="5"/>
      <c r="VGM22" s="5"/>
      <c r="VGN22" s="5"/>
      <c r="VGO22" s="5"/>
      <c r="VGP22" s="5"/>
      <c r="VGQ22" s="5"/>
      <c r="VGR22" s="5"/>
      <c r="VGS22" s="5"/>
      <c r="VGT22" s="5"/>
      <c r="VGU22" s="5"/>
      <c r="VGV22" s="5"/>
      <c r="VGW22" s="5"/>
      <c r="VGX22" s="5"/>
      <c r="VGY22" s="5"/>
      <c r="VGZ22" s="5"/>
      <c r="VHA22" s="5"/>
      <c r="VHB22" s="5"/>
      <c r="VHC22" s="5"/>
      <c r="VHD22" s="5"/>
      <c r="VHE22" s="5"/>
      <c r="VHF22" s="5"/>
      <c r="VHG22" s="5"/>
      <c r="VHH22" s="5"/>
      <c r="VHI22" s="5"/>
      <c r="VHJ22" s="5"/>
      <c r="VHK22" s="5"/>
      <c r="VHL22" s="5"/>
      <c r="VHM22" s="5"/>
      <c r="VHN22" s="5"/>
      <c r="VHO22" s="5"/>
      <c r="VHP22" s="5"/>
      <c r="VHQ22" s="5"/>
      <c r="VHR22" s="5"/>
      <c r="VHS22" s="5"/>
      <c r="VHT22" s="5"/>
      <c r="VHU22" s="5"/>
      <c r="VHV22" s="5"/>
      <c r="VHW22" s="5"/>
      <c r="VHX22" s="5"/>
      <c r="VHY22" s="5"/>
      <c r="VHZ22" s="5"/>
      <c r="VIA22" s="5"/>
      <c r="VIB22" s="5"/>
      <c r="VIC22" s="5"/>
      <c r="VID22" s="5"/>
      <c r="VIE22" s="5"/>
      <c r="VIF22" s="5"/>
      <c r="VIG22" s="5"/>
      <c r="VIH22" s="5"/>
      <c r="VII22" s="5"/>
      <c r="VIJ22" s="5"/>
      <c r="VIK22" s="5"/>
      <c r="VIL22" s="5"/>
      <c r="VIM22" s="5"/>
      <c r="VIN22" s="5"/>
      <c r="VIO22" s="5"/>
      <c r="VIP22" s="5"/>
      <c r="VIQ22" s="5"/>
      <c r="VIR22" s="5"/>
      <c r="VIS22" s="5"/>
      <c r="VIT22" s="5"/>
      <c r="VIU22" s="5"/>
      <c r="VIV22" s="5"/>
      <c r="VIW22" s="5"/>
      <c r="VIX22" s="5"/>
      <c r="VIY22" s="5"/>
      <c r="VIZ22" s="5"/>
      <c r="VJA22" s="5"/>
      <c r="VJB22" s="5"/>
      <c r="VJC22" s="5"/>
      <c r="VJD22" s="5"/>
      <c r="VJE22" s="5"/>
      <c r="VJF22" s="5"/>
      <c r="VJG22" s="5"/>
      <c r="VJH22" s="5"/>
      <c r="VJI22" s="5"/>
      <c r="VJJ22" s="5"/>
      <c r="VJK22" s="5"/>
      <c r="VJL22" s="5"/>
      <c r="VJM22" s="5"/>
      <c r="VJN22" s="5"/>
      <c r="VJO22" s="5"/>
      <c r="VJP22" s="5"/>
      <c r="VJQ22" s="5"/>
      <c r="VJR22" s="5"/>
      <c r="VJS22" s="5"/>
      <c r="VJT22" s="5"/>
      <c r="VJU22" s="5"/>
      <c r="VJV22" s="5"/>
      <c r="VJW22" s="5"/>
      <c r="VJX22" s="5"/>
      <c r="VJY22" s="5"/>
      <c r="VJZ22" s="5"/>
      <c r="VKA22" s="5"/>
      <c r="VKB22" s="5"/>
      <c r="VKC22" s="5"/>
      <c r="VKD22" s="5"/>
      <c r="VKE22" s="5"/>
      <c r="VKF22" s="5"/>
      <c r="VKG22" s="5"/>
      <c r="VKH22" s="5"/>
      <c r="VKI22" s="5"/>
      <c r="VKJ22" s="5"/>
      <c r="VKK22" s="5"/>
      <c r="VKL22" s="5"/>
      <c r="VKM22" s="5"/>
      <c r="VKN22" s="5"/>
      <c r="VKO22" s="5"/>
      <c r="VKP22" s="5"/>
      <c r="VKQ22" s="5"/>
      <c r="VKR22" s="5"/>
      <c r="VKS22" s="5"/>
      <c r="VKT22" s="5"/>
      <c r="VKU22" s="5"/>
      <c r="VKV22" s="5"/>
      <c r="VKW22" s="5"/>
      <c r="VKX22" s="5"/>
      <c r="VKY22" s="5"/>
      <c r="VKZ22" s="5"/>
      <c r="VLA22" s="5"/>
      <c r="VLB22" s="5"/>
      <c r="VLC22" s="5"/>
      <c r="VLD22" s="5"/>
      <c r="VLE22" s="5"/>
      <c r="VLF22" s="5"/>
      <c r="VLG22" s="5"/>
      <c r="VLH22" s="5"/>
      <c r="VLI22" s="5"/>
      <c r="VLJ22" s="5"/>
      <c r="VLK22" s="5"/>
      <c r="VLL22" s="5"/>
      <c r="VLM22" s="5"/>
      <c r="VLN22" s="5"/>
      <c r="VLO22" s="5"/>
      <c r="VLP22" s="5"/>
      <c r="VLQ22" s="5"/>
      <c r="VLR22" s="5"/>
      <c r="VLS22" s="5"/>
      <c r="VLT22" s="5"/>
      <c r="VLU22" s="5"/>
      <c r="VLV22" s="5"/>
      <c r="VLW22" s="5"/>
      <c r="VLX22" s="5"/>
      <c r="VLY22" s="5"/>
      <c r="VLZ22" s="5"/>
      <c r="VMA22" s="5"/>
      <c r="VMB22" s="5"/>
      <c r="VMC22" s="5"/>
      <c r="VMD22" s="5"/>
      <c r="VME22" s="5"/>
      <c r="VMF22" s="5"/>
      <c r="VMG22" s="5"/>
      <c r="VMH22" s="5"/>
      <c r="VMI22" s="5"/>
      <c r="VMJ22" s="5"/>
      <c r="VMK22" s="5"/>
      <c r="VML22" s="5"/>
      <c r="VMM22" s="5"/>
      <c r="VMN22" s="5"/>
      <c r="VMO22" s="5"/>
      <c r="VMP22" s="5"/>
      <c r="VMQ22" s="5"/>
      <c r="VMR22" s="5"/>
      <c r="VMS22" s="5"/>
      <c r="VMT22" s="5"/>
      <c r="VMU22" s="5"/>
      <c r="VMV22" s="5"/>
      <c r="VMW22" s="5"/>
      <c r="VMX22" s="5"/>
      <c r="VMY22" s="5"/>
      <c r="VMZ22" s="5"/>
      <c r="VNA22" s="5"/>
      <c r="VNB22" s="5"/>
      <c r="VNC22" s="5"/>
      <c r="VND22" s="5"/>
      <c r="VNE22" s="5"/>
      <c r="VNF22" s="5"/>
      <c r="VNG22" s="5"/>
      <c r="VNH22" s="5"/>
      <c r="VNI22" s="5"/>
      <c r="VNJ22" s="5"/>
      <c r="VNK22" s="5"/>
      <c r="VNL22" s="5"/>
      <c r="VNM22" s="5"/>
      <c r="VNN22" s="5"/>
      <c r="VNO22" s="5"/>
      <c r="VNP22" s="5"/>
      <c r="VNQ22" s="5"/>
      <c r="VNR22" s="5"/>
      <c r="VNS22" s="5"/>
      <c r="VNT22" s="5"/>
      <c r="VNU22" s="5"/>
      <c r="VNV22" s="5"/>
      <c r="VNW22" s="5"/>
      <c r="VNX22" s="5"/>
      <c r="VNY22" s="5"/>
      <c r="VNZ22" s="5"/>
      <c r="VOA22" s="5"/>
      <c r="VOB22" s="5"/>
      <c r="VOC22" s="5"/>
      <c r="VOD22" s="5"/>
      <c r="VOE22" s="5"/>
      <c r="VOF22" s="5"/>
      <c r="VOG22" s="5"/>
      <c r="VOH22" s="5"/>
      <c r="VOI22" s="5"/>
      <c r="VOJ22" s="5"/>
      <c r="VOK22" s="5"/>
      <c r="VOL22" s="5"/>
      <c r="VOM22" s="5"/>
      <c r="VON22" s="5"/>
      <c r="VOO22" s="5"/>
      <c r="VOP22" s="5"/>
      <c r="VOQ22" s="5"/>
      <c r="VOR22" s="5"/>
      <c r="VOS22" s="5"/>
      <c r="VOT22" s="5"/>
      <c r="VOU22" s="5"/>
      <c r="VOV22" s="5"/>
      <c r="VOW22" s="5"/>
      <c r="VOX22" s="5"/>
      <c r="VOY22" s="5"/>
      <c r="VOZ22" s="5"/>
      <c r="VPA22" s="5"/>
      <c r="VPB22" s="5"/>
      <c r="VPC22" s="5"/>
      <c r="VPD22" s="5"/>
      <c r="VPE22" s="5"/>
      <c r="VPF22" s="5"/>
      <c r="VPG22" s="5"/>
      <c r="VPH22" s="5"/>
      <c r="VPI22" s="5"/>
      <c r="VPJ22" s="5"/>
      <c r="VPK22" s="5"/>
      <c r="VPL22" s="5"/>
      <c r="VPM22" s="5"/>
      <c r="VPN22" s="5"/>
      <c r="VPO22" s="5"/>
      <c r="VPP22" s="5"/>
      <c r="VPQ22" s="5"/>
      <c r="VPR22" s="5"/>
      <c r="VPS22" s="5"/>
      <c r="VPT22" s="5"/>
      <c r="VPU22" s="5"/>
      <c r="VPV22" s="5"/>
      <c r="VPW22" s="5"/>
      <c r="VPX22" s="5"/>
      <c r="VPY22" s="5"/>
      <c r="VPZ22" s="5"/>
      <c r="VQA22" s="5"/>
      <c r="VQB22" s="5"/>
      <c r="VQC22" s="5"/>
      <c r="VQD22" s="5"/>
      <c r="VQE22" s="5"/>
      <c r="VQF22" s="5"/>
      <c r="VQG22" s="5"/>
      <c r="VQH22" s="5"/>
      <c r="VQI22" s="5"/>
      <c r="VQJ22" s="5"/>
      <c r="VQK22" s="5"/>
      <c r="VQL22" s="5"/>
      <c r="VQM22" s="5"/>
      <c r="VQN22" s="5"/>
      <c r="VQO22" s="5"/>
      <c r="VQP22" s="5"/>
      <c r="VQQ22" s="5"/>
      <c r="VQR22" s="5"/>
      <c r="VQS22" s="5"/>
      <c r="VQT22" s="5"/>
      <c r="VQU22" s="5"/>
      <c r="VQV22" s="5"/>
      <c r="VQW22" s="5"/>
      <c r="VQX22" s="5"/>
      <c r="VQY22" s="5"/>
      <c r="VQZ22" s="5"/>
      <c r="VRA22" s="5"/>
      <c r="VRB22" s="5"/>
      <c r="VRC22" s="5"/>
      <c r="VRD22" s="5"/>
      <c r="VRE22" s="5"/>
      <c r="VRF22" s="5"/>
      <c r="VRG22" s="5"/>
      <c r="VRH22" s="5"/>
      <c r="VRI22" s="5"/>
      <c r="VRJ22" s="5"/>
      <c r="VRK22" s="5"/>
      <c r="VRL22" s="5"/>
      <c r="VRM22" s="5"/>
      <c r="VRN22" s="5"/>
      <c r="VRO22" s="5"/>
      <c r="VRP22" s="5"/>
      <c r="VRQ22" s="5"/>
      <c r="VRR22" s="5"/>
      <c r="VRS22" s="5"/>
      <c r="VRT22" s="5"/>
      <c r="VRU22" s="5"/>
      <c r="VRV22" s="5"/>
      <c r="VRW22" s="5"/>
      <c r="VRX22" s="5"/>
      <c r="VRY22" s="5"/>
      <c r="VRZ22" s="5"/>
      <c r="VSA22" s="5"/>
      <c r="VSB22" s="5"/>
      <c r="VSC22" s="5"/>
      <c r="VSD22" s="5"/>
      <c r="VSE22" s="5"/>
      <c r="VSF22" s="5"/>
      <c r="VSG22" s="5"/>
      <c r="VSH22" s="5"/>
      <c r="VSI22" s="5"/>
      <c r="VSJ22" s="5"/>
      <c r="VSK22" s="5"/>
      <c r="VSL22" s="5"/>
      <c r="VSM22" s="5"/>
      <c r="VSN22" s="5"/>
      <c r="VSO22" s="5"/>
      <c r="VSP22" s="5"/>
      <c r="VSQ22" s="5"/>
      <c r="VSR22" s="5"/>
      <c r="VSS22" s="5"/>
      <c r="VST22" s="5"/>
      <c r="VSU22" s="5"/>
      <c r="VSV22" s="5"/>
      <c r="VSW22" s="5"/>
      <c r="VSX22" s="5"/>
      <c r="VSY22" s="5"/>
      <c r="VSZ22" s="5"/>
      <c r="VTA22" s="5"/>
      <c r="VTB22" s="5"/>
      <c r="VTC22" s="5"/>
      <c r="VTD22" s="5"/>
      <c r="VTE22" s="5"/>
      <c r="VTF22" s="5"/>
      <c r="VTG22" s="5"/>
      <c r="VTH22" s="5"/>
      <c r="VTI22" s="5"/>
      <c r="VTJ22" s="5"/>
      <c r="VTK22" s="5"/>
      <c r="VTL22" s="5"/>
      <c r="VTM22" s="5"/>
      <c r="VTN22" s="5"/>
      <c r="VTO22" s="5"/>
      <c r="VTP22" s="5"/>
      <c r="VTQ22" s="5"/>
      <c r="VTR22" s="5"/>
      <c r="VTS22" s="5"/>
      <c r="VTT22" s="5"/>
      <c r="VTU22" s="5"/>
      <c r="VTV22" s="5"/>
      <c r="VTW22" s="5"/>
      <c r="VTX22" s="5"/>
      <c r="VTY22" s="5"/>
      <c r="VTZ22" s="5"/>
      <c r="VUA22" s="5"/>
      <c r="VUB22" s="5"/>
      <c r="VUC22" s="5"/>
      <c r="VUD22" s="5"/>
      <c r="VUE22" s="5"/>
      <c r="VUF22" s="5"/>
      <c r="VUG22" s="5"/>
      <c r="VUH22" s="5"/>
      <c r="VUI22" s="5"/>
      <c r="VUJ22" s="5"/>
      <c r="VUK22" s="5"/>
      <c r="VUL22" s="5"/>
      <c r="VUM22" s="5"/>
      <c r="VUN22" s="5"/>
      <c r="VUO22" s="5"/>
      <c r="VUP22" s="5"/>
      <c r="VUQ22" s="5"/>
      <c r="VUR22" s="5"/>
      <c r="VUS22" s="5"/>
      <c r="VUT22" s="5"/>
      <c r="VUU22" s="5"/>
      <c r="VUV22" s="5"/>
      <c r="VUW22" s="5"/>
      <c r="VUX22" s="5"/>
      <c r="VUY22" s="5"/>
      <c r="VUZ22" s="5"/>
      <c r="VVA22" s="5"/>
      <c r="VVB22" s="5"/>
      <c r="VVC22" s="5"/>
      <c r="VVD22" s="5"/>
      <c r="VVE22" s="5"/>
      <c r="VVF22" s="5"/>
      <c r="VVG22" s="5"/>
      <c r="VVH22" s="5"/>
      <c r="VVI22" s="5"/>
      <c r="VVJ22" s="5"/>
      <c r="VVK22" s="5"/>
      <c r="VVL22" s="5"/>
      <c r="VVM22" s="5"/>
      <c r="VVN22" s="5"/>
      <c r="VVO22" s="5"/>
      <c r="VVP22" s="5"/>
      <c r="VVQ22" s="5"/>
      <c r="VVR22" s="5"/>
      <c r="VVS22" s="5"/>
      <c r="VVT22" s="5"/>
      <c r="VVU22" s="5"/>
      <c r="VVV22" s="5"/>
      <c r="VVW22" s="5"/>
      <c r="VVX22" s="5"/>
      <c r="VVY22" s="5"/>
      <c r="VVZ22" s="5"/>
      <c r="VWA22" s="5"/>
      <c r="VWB22" s="5"/>
      <c r="VWC22" s="5"/>
      <c r="VWD22" s="5"/>
      <c r="VWE22" s="5"/>
      <c r="VWF22" s="5"/>
      <c r="VWG22" s="5"/>
      <c r="VWH22" s="5"/>
      <c r="VWI22" s="5"/>
      <c r="VWJ22" s="5"/>
      <c r="VWK22" s="5"/>
      <c r="VWL22" s="5"/>
      <c r="VWM22" s="5"/>
      <c r="VWN22" s="5"/>
      <c r="VWO22" s="5"/>
      <c r="VWP22" s="5"/>
      <c r="VWQ22" s="5"/>
      <c r="VWR22" s="5"/>
      <c r="VWS22" s="5"/>
      <c r="VWT22" s="5"/>
      <c r="VWU22" s="5"/>
      <c r="VWV22" s="5"/>
      <c r="VWW22" s="5"/>
      <c r="VWX22" s="5"/>
      <c r="VWY22" s="5"/>
      <c r="VWZ22" s="5"/>
      <c r="VXA22" s="5"/>
      <c r="VXB22" s="5"/>
      <c r="VXC22" s="5"/>
      <c r="VXD22" s="5"/>
      <c r="VXE22" s="5"/>
      <c r="VXF22" s="5"/>
      <c r="VXG22" s="5"/>
      <c r="VXH22" s="5"/>
      <c r="VXI22" s="5"/>
      <c r="VXJ22" s="5"/>
      <c r="VXK22" s="5"/>
      <c r="VXL22" s="5"/>
      <c r="VXM22" s="5"/>
      <c r="VXN22" s="5"/>
      <c r="VXO22" s="5"/>
      <c r="VXP22" s="5"/>
      <c r="VXQ22" s="5"/>
      <c r="VXR22" s="5"/>
      <c r="VXS22" s="5"/>
      <c r="VXT22" s="5"/>
      <c r="VXU22" s="5"/>
      <c r="VXV22" s="5"/>
      <c r="VXW22" s="5"/>
      <c r="VXX22" s="5"/>
      <c r="VXY22" s="5"/>
      <c r="VXZ22" s="5"/>
      <c r="VYA22" s="5"/>
      <c r="VYB22" s="5"/>
      <c r="VYC22" s="5"/>
      <c r="VYD22" s="5"/>
      <c r="VYE22" s="5"/>
      <c r="VYF22" s="5"/>
      <c r="VYG22" s="5"/>
      <c r="VYH22" s="5"/>
      <c r="VYI22" s="5"/>
      <c r="VYJ22" s="5"/>
      <c r="VYK22" s="5"/>
      <c r="VYL22" s="5"/>
      <c r="VYM22" s="5"/>
      <c r="VYN22" s="5"/>
      <c r="VYO22" s="5"/>
      <c r="VYP22" s="5"/>
      <c r="VYQ22" s="5"/>
      <c r="VYR22" s="5"/>
      <c r="VYS22" s="5"/>
      <c r="VYT22" s="5"/>
      <c r="VYU22" s="5"/>
      <c r="VYV22" s="5"/>
      <c r="VYW22" s="5"/>
      <c r="VYX22" s="5"/>
      <c r="VYY22" s="5"/>
      <c r="VYZ22" s="5"/>
      <c r="VZA22" s="5"/>
      <c r="VZB22" s="5"/>
      <c r="VZC22" s="5"/>
      <c r="VZD22" s="5"/>
      <c r="VZE22" s="5"/>
      <c r="VZF22" s="5"/>
      <c r="VZG22" s="5"/>
      <c r="VZH22" s="5"/>
      <c r="VZI22" s="5"/>
      <c r="VZJ22" s="5"/>
      <c r="VZK22" s="5"/>
      <c r="VZL22" s="5"/>
      <c r="VZM22" s="5"/>
      <c r="VZN22" s="5"/>
      <c r="VZO22" s="5"/>
      <c r="VZP22" s="5"/>
      <c r="VZQ22" s="5"/>
      <c r="VZR22" s="5"/>
      <c r="VZS22" s="5"/>
      <c r="VZT22" s="5"/>
      <c r="VZU22" s="5"/>
      <c r="VZV22" s="5"/>
      <c r="VZW22" s="5"/>
      <c r="VZX22" s="5"/>
      <c r="VZY22" s="5"/>
      <c r="VZZ22" s="5"/>
      <c r="WAA22" s="5"/>
      <c r="WAB22" s="5"/>
      <c r="WAC22" s="5"/>
      <c r="WAD22" s="5"/>
      <c r="WAE22" s="5"/>
      <c r="WAF22" s="5"/>
      <c r="WAG22" s="5"/>
      <c r="WAH22" s="5"/>
      <c r="WAI22" s="5"/>
      <c r="WAJ22" s="5"/>
      <c r="WAK22" s="5"/>
      <c r="WAL22" s="5"/>
      <c r="WAM22" s="5"/>
      <c r="WAN22" s="5"/>
      <c r="WAO22" s="5"/>
      <c r="WAP22" s="5"/>
      <c r="WAQ22" s="5"/>
      <c r="WAR22" s="5"/>
      <c r="WAS22" s="5"/>
      <c r="WAT22" s="5"/>
      <c r="WAU22" s="5"/>
      <c r="WAV22" s="5"/>
      <c r="WAW22" s="5"/>
      <c r="WAX22" s="5"/>
      <c r="WAY22" s="5"/>
      <c r="WAZ22" s="5"/>
      <c r="WBA22" s="5"/>
      <c r="WBB22" s="5"/>
      <c r="WBC22" s="5"/>
      <c r="WBD22" s="5"/>
      <c r="WBE22" s="5"/>
      <c r="WBF22" s="5"/>
      <c r="WBG22" s="5"/>
      <c r="WBH22" s="5"/>
      <c r="WBI22" s="5"/>
      <c r="WBJ22" s="5"/>
      <c r="WBK22" s="5"/>
      <c r="WBL22" s="5"/>
      <c r="WBM22" s="5"/>
      <c r="WBN22" s="5"/>
      <c r="WBO22" s="5"/>
      <c r="WBP22" s="5"/>
      <c r="WBQ22" s="5"/>
      <c r="WBR22" s="5"/>
      <c r="WBS22" s="5"/>
      <c r="WBT22" s="5"/>
      <c r="WBU22" s="5"/>
      <c r="WBV22" s="5"/>
      <c r="WBW22" s="5"/>
      <c r="WBX22" s="5"/>
      <c r="WBY22" s="5"/>
      <c r="WBZ22" s="5"/>
      <c r="WCA22" s="5"/>
      <c r="WCB22" s="5"/>
      <c r="WCC22" s="5"/>
      <c r="WCD22" s="5"/>
      <c r="WCE22" s="5"/>
      <c r="WCF22" s="5"/>
      <c r="WCG22" s="5"/>
      <c r="WCH22" s="5"/>
      <c r="WCI22" s="5"/>
      <c r="WCJ22" s="5"/>
      <c r="WCK22" s="5"/>
      <c r="WCL22" s="5"/>
      <c r="WCM22" s="5"/>
      <c r="WCN22" s="5"/>
      <c r="WCO22" s="5"/>
      <c r="WCP22" s="5"/>
      <c r="WCQ22" s="5"/>
      <c r="WCR22" s="5"/>
      <c r="WCS22" s="5"/>
      <c r="WCT22" s="5"/>
      <c r="WCU22" s="5"/>
      <c r="WCV22" s="5"/>
      <c r="WCW22" s="5"/>
      <c r="WCX22" s="5"/>
      <c r="WCY22" s="5"/>
      <c r="WCZ22" s="5"/>
      <c r="WDA22" s="5"/>
      <c r="WDB22" s="5"/>
      <c r="WDC22" s="5"/>
      <c r="WDD22" s="5"/>
      <c r="WDE22" s="5"/>
      <c r="WDF22" s="5"/>
      <c r="WDG22" s="5"/>
      <c r="WDH22" s="5"/>
      <c r="WDI22" s="5"/>
      <c r="WDJ22" s="5"/>
      <c r="WDK22" s="5"/>
      <c r="WDL22" s="5"/>
      <c r="WDM22" s="5"/>
      <c r="WDN22" s="5"/>
      <c r="WDO22" s="5"/>
      <c r="WDP22" s="5"/>
      <c r="WDQ22" s="5"/>
      <c r="WDR22" s="5"/>
      <c r="WDS22" s="5"/>
      <c r="WDT22" s="5"/>
      <c r="WDU22" s="5"/>
      <c r="WDV22" s="5"/>
      <c r="WDW22" s="5"/>
      <c r="WDX22" s="5"/>
      <c r="WDY22" s="5"/>
      <c r="WDZ22" s="5"/>
      <c r="WEA22" s="5"/>
      <c r="WEB22" s="5"/>
      <c r="WEC22" s="5"/>
      <c r="WED22" s="5"/>
      <c r="WEE22" s="5"/>
      <c r="WEF22" s="5"/>
      <c r="WEG22" s="5"/>
      <c r="WEH22" s="5"/>
      <c r="WEI22" s="5"/>
      <c r="WEJ22" s="5"/>
      <c r="WEK22" s="5"/>
      <c r="WEL22" s="5"/>
      <c r="WEM22" s="5"/>
      <c r="WEN22" s="5"/>
      <c r="WEO22" s="5"/>
      <c r="WEP22" s="5"/>
      <c r="WEQ22" s="5"/>
      <c r="WER22" s="5"/>
      <c r="WES22" s="5"/>
      <c r="WET22" s="5"/>
      <c r="WEU22" s="5"/>
      <c r="WEV22" s="5"/>
      <c r="WEW22" s="5"/>
      <c r="WEX22" s="5"/>
      <c r="WEY22" s="5"/>
      <c r="WEZ22" s="5"/>
      <c r="WFA22" s="5"/>
      <c r="WFB22" s="5"/>
      <c r="WFC22" s="5"/>
      <c r="WFD22" s="5"/>
      <c r="WFE22" s="5"/>
      <c r="WFF22" s="5"/>
      <c r="WFG22" s="5"/>
      <c r="WFH22" s="5"/>
      <c r="WFI22" s="5"/>
      <c r="WFJ22" s="5"/>
      <c r="WFK22" s="5"/>
      <c r="WFL22" s="5"/>
      <c r="WFM22" s="5"/>
      <c r="WFN22" s="5"/>
      <c r="WFO22" s="5"/>
      <c r="WFP22" s="5"/>
      <c r="WFQ22" s="5"/>
      <c r="WFR22" s="5"/>
      <c r="WFS22" s="5"/>
      <c r="WFT22" s="5"/>
      <c r="WFU22" s="5"/>
      <c r="WFV22" s="5"/>
      <c r="WFW22" s="5"/>
      <c r="WFX22" s="5"/>
      <c r="WFY22" s="5"/>
      <c r="WFZ22" s="5"/>
      <c r="WGA22" s="5"/>
      <c r="WGB22" s="5"/>
      <c r="WGC22" s="5"/>
      <c r="WGD22" s="5"/>
      <c r="WGE22" s="5"/>
      <c r="WGF22" s="5"/>
      <c r="WGG22" s="5"/>
      <c r="WGH22" s="5"/>
      <c r="WGI22" s="5"/>
      <c r="WGJ22" s="5"/>
      <c r="WGK22" s="5"/>
      <c r="WGL22" s="5"/>
      <c r="WGM22" s="5"/>
      <c r="WGN22" s="5"/>
      <c r="WGO22" s="5"/>
      <c r="WGP22" s="5"/>
      <c r="WGQ22" s="5"/>
      <c r="WGR22" s="5"/>
      <c r="WGS22" s="5"/>
      <c r="WGT22" s="5"/>
      <c r="WGU22" s="5"/>
      <c r="WGV22" s="5"/>
      <c r="WGW22" s="5"/>
      <c r="WGX22" s="5"/>
      <c r="WGY22" s="5"/>
      <c r="WGZ22" s="5"/>
      <c r="WHA22" s="5"/>
      <c r="WHB22" s="5"/>
      <c r="WHC22" s="5"/>
      <c r="WHD22" s="5"/>
      <c r="WHE22" s="5"/>
      <c r="WHF22" s="5"/>
      <c r="WHG22" s="5"/>
      <c r="WHH22" s="5"/>
      <c r="WHI22" s="5"/>
      <c r="WHJ22" s="5"/>
      <c r="WHK22" s="5"/>
      <c r="WHL22" s="5"/>
      <c r="WHM22" s="5"/>
      <c r="WHN22" s="5"/>
      <c r="WHO22" s="5"/>
      <c r="WHP22" s="5"/>
      <c r="WHQ22" s="5"/>
      <c r="WHR22" s="5"/>
      <c r="WHS22" s="5"/>
      <c r="WHT22" s="5"/>
      <c r="WHU22" s="5"/>
      <c r="WHV22" s="5"/>
      <c r="WHW22" s="5"/>
      <c r="WHX22" s="5"/>
      <c r="WHY22" s="5"/>
      <c r="WHZ22" s="5"/>
      <c r="WIA22" s="5"/>
      <c r="WIB22" s="5"/>
      <c r="WIC22" s="5"/>
      <c r="WID22" s="5"/>
      <c r="WIE22" s="5"/>
      <c r="WIF22" s="5"/>
      <c r="WIG22" s="5"/>
      <c r="WIH22" s="5"/>
      <c r="WII22" s="5"/>
      <c r="WIJ22" s="5"/>
      <c r="WIK22" s="5"/>
      <c r="WIL22" s="5"/>
      <c r="WIM22" s="5"/>
      <c r="WIN22" s="5"/>
      <c r="WIO22" s="5"/>
      <c r="WIP22" s="5"/>
      <c r="WIQ22" s="5"/>
      <c r="WIR22" s="5"/>
      <c r="WIS22" s="5"/>
      <c r="WIT22" s="5"/>
      <c r="WIU22" s="5"/>
      <c r="WIV22" s="5"/>
      <c r="WIW22" s="5"/>
      <c r="WIX22" s="5"/>
      <c r="WIY22" s="5"/>
      <c r="WIZ22" s="5"/>
      <c r="WJA22" s="5"/>
      <c r="WJB22" s="5"/>
      <c r="WJC22" s="5"/>
      <c r="WJD22" s="5"/>
      <c r="WJE22" s="5"/>
      <c r="WJF22" s="5"/>
      <c r="WJG22" s="5"/>
      <c r="WJH22" s="5"/>
      <c r="WJI22" s="5"/>
      <c r="WJJ22" s="5"/>
      <c r="WJK22" s="5"/>
      <c r="WJL22" s="5"/>
      <c r="WJM22" s="5"/>
      <c r="WJN22" s="5"/>
      <c r="WJO22" s="5"/>
      <c r="WJP22" s="5"/>
      <c r="WJQ22" s="5"/>
      <c r="WJR22" s="5"/>
      <c r="WJS22" s="5"/>
      <c r="WJT22" s="5"/>
      <c r="WJU22" s="5"/>
      <c r="WJV22" s="5"/>
      <c r="WJW22" s="5"/>
      <c r="WJX22" s="5"/>
      <c r="WJY22" s="5"/>
      <c r="WJZ22" s="5"/>
      <c r="WKA22" s="5"/>
      <c r="WKB22" s="5"/>
      <c r="WKC22" s="5"/>
      <c r="WKD22" s="5"/>
      <c r="WKE22" s="5"/>
      <c r="WKF22" s="5"/>
      <c r="WKG22" s="5"/>
      <c r="WKH22" s="5"/>
      <c r="WKI22" s="5"/>
      <c r="WKJ22" s="5"/>
      <c r="WKK22" s="5"/>
      <c r="WKL22" s="5"/>
      <c r="WKM22" s="5"/>
      <c r="WKN22" s="5"/>
      <c r="WKO22" s="5"/>
      <c r="WKP22" s="5"/>
      <c r="WKQ22" s="5"/>
      <c r="WKR22" s="5"/>
      <c r="WKS22" s="5"/>
      <c r="WKT22" s="5"/>
      <c r="WKU22" s="5"/>
      <c r="WKV22" s="5"/>
      <c r="WKW22" s="5"/>
      <c r="WKX22" s="5"/>
      <c r="WKY22" s="5"/>
      <c r="WKZ22" s="5"/>
      <c r="WLA22" s="5"/>
      <c r="WLB22" s="5"/>
      <c r="WLC22" s="5"/>
      <c r="WLD22" s="5"/>
      <c r="WLE22" s="5"/>
      <c r="WLF22" s="5"/>
      <c r="WLG22" s="5"/>
      <c r="WLH22" s="5"/>
      <c r="WLI22" s="5"/>
      <c r="WLJ22" s="5"/>
      <c r="WLK22" s="5"/>
      <c r="WLL22" s="5"/>
      <c r="WLM22" s="5"/>
      <c r="WLN22" s="5"/>
      <c r="WLO22" s="5"/>
      <c r="WLP22" s="5"/>
      <c r="WLQ22" s="5"/>
      <c r="WLR22" s="5"/>
      <c r="WLS22" s="5"/>
      <c r="WLT22" s="5"/>
      <c r="WLU22" s="5"/>
      <c r="WLV22" s="5"/>
      <c r="WLW22" s="5"/>
      <c r="WLX22" s="5"/>
      <c r="WLY22" s="5"/>
      <c r="WLZ22" s="5"/>
      <c r="WMA22" s="5"/>
      <c r="WMB22" s="5"/>
      <c r="WMC22" s="5"/>
      <c r="WMD22" s="5"/>
      <c r="WME22" s="5"/>
      <c r="WMF22" s="5"/>
      <c r="WMG22" s="5"/>
      <c r="WMH22" s="5"/>
      <c r="WMI22" s="5"/>
      <c r="WMJ22" s="5"/>
      <c r="WMK22" s="5"/>
      <c r="WML22" s="5"/>
      <c r="WMM22" s="5"/>
      <c r="WMN22" s="5"/>
      <c r="WMO22" s="5"/>
      <c r="WMP22" s="5"/>
      <c r="WMQ22" s="5"/>
      <c r="WMR22" s="5"/>
      <c r="WMS22" s="5"/>
      <c r="WMT22" s="5"/>
      <c r="WMU22" s="5"/>
      <c r="WMV22" s="5"/>
      <c r="WMW22" s="5"/>
      <c r="WMX22" s="5"/>
      <c r="WMY22" s="5"/>
      <c r="WMZ22" s="5"/>
      <c r="WNA22" s="5"/>
      <c r="WNB22" s="5"/>
      <c r="WNC22" s="5"/>
      <c r="WND22" s="5"/>
      <c r="WNE22" s="5"/>
      <c r="WNF22" s="5"/>
      <c r="WNG22" s="5"/>
      <c r="WNH22" s="5"/>
      <c r="WNI22" s="5"/>
      <c r="WNJ22" s="5"/>
      <c r="WNK22" s="5"/>
      <c r="WNL22" s="5"/>
      <c r="WNM22" s="5"/>
      <c r="WNN22" s="5"/>
      <c r="WNO22" s="5"/>
      <c r="WNP22" s="5"/>
      <c r="WNQ22" s="5"/>
      <c r="WNR22" s="5"/>
      <c r="WNS22" s="5"/>
      <c r="WNT22" s="5"/>
      <c r="WNU22" s="5"/>
      <c r="WNV22" s="5"/>
      <c r="WNW22" s="5"/>
      <c r="WNX22" s="5"/>
      <c r="WNY22" s="5"/>
      <c r="WNZ22" s="5"/>
      <c r="WOA22" s="5"/>
      <c r="WOB22" s="5"/>
      <c r="WOC22" s="5"/>
      <c r="WOD22" s="5"/>
      <c r="WOE22" s="5"/>
      <c r="WOF22" s="5"/>
      <c r="WOG22" s="5"/>
      <c r="WOH22" s="5"/>
      <c r="WOI22" s="5"/>
      <c r="WOJ22" s="5"/>
      <c r="WOK22" s="5"/>
      <c r="WOL22" s="5"/>
      <c r="WOM22" s="5"/>
      <c r="WON22" s="5"/>
      <c r="WOO22" s="5"/>
      <c r="WOP22" s="5"/>
      <c r="WOQ22" s="5"/>
      <c r="WOR22" s="5"/>
      <c r="WOS22" s="5"/>
      <c r="WOT22" s="5"/>
      <c r="WOU22" s="5"/>
      <c r="WOV22" s="5"/>
      <c r="WOW22" s="5"/>
      <c r="WOX22" s="5"/>
      <c r="WOY22" s="5"/>
      <c r="WOZ22" s="5"/>
      <c r="WPA22" s="5"/>
      <c r="WPB22" s="5"/>
      <c r="WPC22" s="5"/>
      <c r="WPD22" s="5"/>
      <c r="WPE22" s="5"/>
      <c r="WPF22" s="5"/>
      <c r="WPG22" s="5"/>
      <c r="WPH22" s="5"/>
      <c r="WPI22" s="5"/>
      <c r="WPJ22" s="5"/>
      <c r="WPK22" s="5"/>
      <c r="WPL22" s="5"/>
      <c r="WPM22" s="5"/>
      <c r="WPN22" s="5"/>
      <c r="WPO22" s="5"/>
      <c r="WPP22" s="5"/>
      <c r="WPQ22" s="5"/>
      <c r="WPR22" s="5"/>
      <c r="WPS22" s="5"/>
      <c r="WPT22" s="5"/>
      <c r="WPU22" s="5"/>
      <c r="WPV22" s="5"/>
      <c r="WPW22" s="5"/>
      <c r="WPX22" s="5"/>
      <c r="WPY22" s="5"/>
      <c r="WPZ22" s="5"/>
      <c r="WQA22" s="5"/>
      <c r="WQB22" s="5"/>
      <c r="WQC22" s="5"/>
      <c r="WQD22" s="5"/>
      <c r="WQE22" s="5"/>
      <c r="WQF22" s="5"/>
      <c r="WQG22" s="5"/>
      <c r="WQH22" s="5"/>
      <c r="WQI22" s="5"/>
      <c r="WQJ22" s="5"/>
      <c r="WQK22" s="5"/>
      <c r="WQL22" s="5"/>
      <c r="WQM22" s="5"/>
      <c r="WQN22" s="5"/>
      <c r="WQO22" s="5"/>
      <c r="WQP22" s="5"/>
      <c r="WQQ22" s="5"/>
      <c r="WQR22" s="5"/>
      <c r="WQS22" s="5"/>
      <c r="WQT22" s="5"/>
      <c r="WQU22" s="5"/>
      <c r="WQV22" s="5"/>
      <c r="WQW22" s="5"/>
      <c r="WQX22" s="5"/>
      <c r="WQY22" s="5"/>
      <c r="WQZ22" s="5"/>
      <c r="WRA22" s="5"/>
      <c r="WRB22" s="5"/>
      <c r="WRC22" s="5"/>
      <c r="WRD22" s="5"/>
      <c r="WRE22" s="5"/>
      <c r="WRF22" s="5"/>
      <c r="WRG22" s="5"/>
      <c r="WRH22" s="5"/>
      <c r="WRI22" s="5"/>
      <c r="WRJ22" s="5"/>
      <c r="WRK22" s="5"/>
      <c r="WRL22" s="5"/>
      <c r="WRM22" s="5"/>
      <c r="WRN22" s="5"/>
      <c r="WRO22" s="5"/>
      <c r="WRP22" s="5"/>
      <c r="WRQ22" s="5"/>
      <c r="WRR22" s="5"/>
      <c r="WRS22" s="5"/>
      <c r="WRT22" s="5"/>
      <c r="WRU22" s="5"/>
      <c r="WRV22" s="5"/>
      <c r="WRW22" s="5"/>
      <c r="WRX22" s="5"/>
      <c r="WRY22" s="5"/>
      <c r="WRZ22" s="5"/>
      <c r="WSA22" s="5"/>
      <c r="WSB22" s="5"/>
      <c r="WSC22" s="5"/>
      <c r="WSD22" s="5"/>
      <c r="WSE22" s="5"/>
      <c r="WSF22" s="5"/>
      <c r="WSG22" s="5"/>
      <c r="WSH22" s="5"/>
      <c r="WSI22" s="5"/>
      <c r="WSJ22" s="5"/>
      <c r="WSK22" s="5"/>
      <c r="WSL22" s="5"/>
      <c r="WSM22" s="5"/>
      <c r="WSN22" s="5"/>
      <c r="WSO22" s="5"/>
      <c r="WSP22" s="5"/>
      <c r="WSQ22" s="5"/>
      <c r="WSR22" s="5"/>
      <c r="WSS22" s="5"/>
      <c r="WST22" s="5"/>
      <c r="WSU22" s="5"/>
      <c r="WSV22" s="5"/>
      <c r="WSW22" s="5"/>
      <c r="WSX22" s="5"/>
      <c r="WSY22" s="5"/>
      <c r="WSZ22" s="5"/>
      <c r="WTA22" s="5"/>
      <c r="WTB22" s="5"/>
      <c r="WTC22" s="5"/>
      <c r="WTD22" s="5"/>
      <c r="WTE22" s="5"/>
      <c r="WTF22" s="5"/>
      <c r="WTG22" s="5"/>
      <c r="WTH22" s="5"/>
      <c r="WTI22" s="5"/>
      <c r="WTJ22" s="5"/>
      <c r="WTK22" s="5"/>
      <c r="WTL22" s="5"/>
      <c r="WTM22" s="5"/>
      <c r="WTN22" s="5"/>
      <c r="WTO22" s="5"/>
      <c r="WTP22" s="5"/>
      <c r="WTQ22" s="5"/>
      <c r="WTR22" s="5"/>
      <c r="WTS22" s="5"/>
      <c r="WTT22" s="5"/>
      <c r="WTU22" s="5"/>
      <c r="WTV22" s="5"/>
      <c r="WTW22" s="5"/>
      <c r="WTX22" s="5"/>
      <c r="WTY22" s="5"/>
      <c r="WTZ22" s="5"/>
      <c r="WUA22" s="5"/>
      <c r="WUB22" s="5"/>
      <c r="WUC22" s="5"/>
      <c r="WUD22" s="5"/>
      <c r="WUE22" s="5"/>
      <c r="WUF22" s="5"/>
      <c r="WUG22" s="5"/>
      <c r="WUH22" s="5"/>
      <c r="WUI22" s="5"/>
      <c r="WUJ22" s="5"/>
      <c r="WUK22" s="5"/>
      <c r="WUL22" s="5"/>
      <c r="WUM22" s="5"/>
      <c r="WUN22" s="5"/>
      <c r="WUO22" s="5"/>
      <c r="WUP22" s="5"/>
      <c r="WUQ22" s="5"/>
      <c r="WUR22" s="5"/>
      <c r="WUS22" s="5"/>
      <c r="WUT22" s="5"/>
      <c r="WUU22" s="5"/>
      <c r="WUV22" s="5"/>
      <c r="WUW22" s="5"/>
      <c r="WUX22" s="5"/>
      <c r="WUY22" s="5"/>
      <c r="WUZ22" s="5"/>
      <c r="WVA22" s="5"/>
      <c r="WVB22" s="5"/>
      <c r="WVC22" s="5"/>
      <c r="WVD22" s="5"/>
      <c r="WVE22" s="5"/>
      <c r="WVF22" s="5"/>
      <c r="WVG22" s="5"/>
      <c r="WVH22" s="5"/>
      <c r="WVI22" s="5"/>
      <c r="WVJ22" s="5"/>
      <c r="WVK22" s="5"/>
      <c r="WVL22" s="5"/>
      <c r="WVM22" s="5"/>
      <c r="WVN22" s="5"/>
      <c r="WVO22" s="5"/>
      <c r="WVP22" s="5"/>
      <c r="WVQ22" s="5"/>
      <c r="WVR22" s="5"/>
      <c r="WVS22" s="5"/>
      <c r="WVT22" s="5"/>
      <c r="WVU22" s="5"/>
      <c r="WVV22" s="5"/>
      <c r="WVW22" s="5"/>
      <c r="WVX22" s="5"/>
      <c r="WVY22" s="5"/>
      <c r="WVZ22" s="5"/>
      <c r="WWA22" s="5"/>
      <c r="WWB22" s="5"/>
      <c r="WWC22" s="5"/>
      <c r="WWD22" s="5"/>
      <c r="WWE22" s="5"/>
      <c r="WWF22" s="5"/>
      <c r="WWG22" s="5"/>
      <c r="WWH22" s="5"/>
      <c r="WWI22" s="5"/>
      <c r="WWJ22" s="5"/>
      <c r="WWK22" s="5"/>
      <c r="WWL22" s="5"/>
      <c r="WWM22" s="5"/>
      <c r="WWN22" s="5"/>
      <c r="WWO22" s="5"/>
      <c r="WWP22" s="5"/>
      <c r="WWQ22" s="5"/>
      <c r="WWR22" s="5"/>
      <c r="WWS22" s="5"/>
      <c r="WWT22" s="5"/>
      <c r="WWU22" s="5"/>
      <c r="WWV22" s="5"/>
      <c r="WWW22" s="5"/>
      <c r="WWX22" s="5"/>
      <c r="WWY22" s="5"/>
      <c r="WWZ22" s="5"/>
      <c r="WXA22" s="5"/>
      <c r="WXB22" s="5"/>
      <c r="WXC22" s="5"/>
      <c r="WXD22" s="5"/>
      <c r="WXE22" s="5"/>
      <c r="WXF22" s="5"/>
      <c r="WXG22" s="5"/>
      <c r="WXH22" s="5"/>
      <c r="WXI22" s="5"/>
      <c r="WXJ22" s="5"/>
      <c r="WXK22" s="5"/>
      <c r="WXL22" s="5"/>
      <c r="WXM22" s="5"/>
      <c r="WXN22" s="5"/>
      <c r="WXO22" s="5"/>
      <c r="WXP22" s="5"/>
      <c r="WXQ22" s="5"/>
      <c r="WXR22" s="5"/>
      <c r="WXS22" s="5"/>
      <c r="WXT22" s="5"/>
      <c r="WXU22" s="5"/>
      <c r="WXV22" s="5"/>
      <c r="WXW22" s="5"/>
      <c r="WXX22" s="5"/>
      <c r="WXY22" s="5"/>
      <c r="WXZ22" s="5"/>
      <c r="WYA22" s="5"/>
      <c r="WYB22" s="5"/>
      <c r="WYC22" s="5"/>
      <c r="WYD22" s="5"/>
      <c r="WYE22" s="5"/>
      <c r="WYF22" s="5"/>
      <c r="WYG22" s="5"/>
      <c r="WYH22" s="5"/>
      <c r="WYI22" s="5"/>
      <c r="WYJ22" s="5"/>
      <c r="WYK22" s="5"/>
      <c r="WYL22" s="5"/>
      <c r="WYM22" s="5"/>
      <c r="WYN22" s="5"/>
      <c r="WYO22" s="5"/>
      <c r="WYP22" s="5"/>
      <c r="WYQ22" s="5"/>
      <c r="WYR22" s="5"/>
      <c r="WYS22" s="5"/>
      <c r="WYT22" s="5"/>
      <c r="WYU22" s="5"/>
      <c r="WYV22" s="5"/>
      <c r="WYW22" s="5"/>
      <c r="WYX22" s="5"/>
      <c r="WYY22" s="5"/>
      <c r="WYZ22" s="5"/>
      <c r="WZA22" s="5"/>
      <c r="WZB22" s="5"/>
      <c r="WZC22" s="5"/>
      <c r="WZD22" s="5"/>
      <c r="WZE22" s="5"/>
      <c r="WZF22" s="5"/>
      <c r="WZG22" s="5"/>
      <c r="WZH22" s="5"/>
      <c r="WZI22" s="5"/>
      <c r="WZJ22" s="5"/>
      <c r="WZK22" s="5"/>
      <c r="WZL22" s="5"/>
      <c r="WZM22" s="5"/>
      <c r="WZN22" s="5"/>
      <c r="WZO22" s="5"/>
      <c r="WZP22" s="5"/>
      <c r="WZQ22" s="5"/>
      <c r="WZR22" s="5"/>
      <c r="WZS22" s="5"/>
      <c r="WZT22" s="5"/>
      <c r="WZU22" s="5"/>
      <c r="WZV22" s="5"/>
      <c r="WZW22" s="5"/>
      <c r="WZX22" s="5"/>
      <c r="WZY22" s="5"/>
      <c r="WZZ22" s="5"/>
      <c r="XAA22" s="5"/>
      <c r="XAB22" s="5"/>
      <c r="XAC22" s="5"/>
      <c r="XAD22" s="5"/>
      <c r="XAE22" s="5"/>
      <c r="XAF22" s="5"/>
      <c r="XAG22" s="5"/>
      <c r="XAH22" s="5"/>
      <c r="XAI22" s="5"/>
      <c r="XAJ22" s="5"/>
      <c r="XAK22" s="5"/>
      <c r="XAL22" s="5"/>
      <c r="XAM22" s="5"/>
      <c r="XAN22" s="5"/>
      <c r="XAO22" s="5"/>
      <c r="XAP22" s="5"/>
      <c r="XAQ22" s="5"/>
      <c r="XAR22" s="5"/>
      <c r="XAS22" s="5"/>
      <c r="XAT22" s="5"/>
      <c r="XAU22" s="5"/>
      <c r="XAV22" s="5"/>
      <c r="XAW22" s="5"/>
      <c r="XAX22" s="5"/>
      <c r="XAY22" s="5"/>
      <c r="XAZ22" s="5"/>
      <c r="XBA22" s="5"/>
      <c r="XBB22" s="5"/>
      <c r="XBC22" s="5"/>
      <c r="XBD22" s="5"/>
      <c r="XBE22" s="5"/>
      <c r="XBF22" s="5"/>
      <c r="XBG22" s="5"/>
      <c r="XBH22" s="5"/>
      <c r="XBI22" s="5"/>
      <c r="XBJ22" s="5"/>
      <c r="XBK22" s="5"/>
      <c r="XBL22" s="5"/>
      <c r="XBM22" s="5"/>
      <c r="XBN22" s="5"/>
      <c r="XBO22" s="5"/>
      <c r="XBP22" s="5"/>
      <c r="XBQ22" s="5"/>
      <c r="XBR22" s="5"/>
      <c r="XBS22" s="5"/>
      <c r="XBT22" s="5"/>
      <c r="XBU22" s="5"/>
      <c r="XBV22" s="5"/>
      <c r="XBW22" s="5"/>
      <c r="XBX22" s="5"/>
      <c r="XBY22" s="5"/>
      <c r="XBZ22" s="5"/>
      <c r="XCA22" s="5"/>
      <c r="XCB22" s="5"/>
      <c r="XCC22" s="5"/>
      <c r="XCD22" s="5"/>
      <c r="XCE22" s="5"/>
      <c r="XCF22" s="5"/>
      <c r="XCG22" s="5"/>
      <c r="XCH22" s="5"/>
      <c r="XCI22" s="5"/>
      <c r="XCJ22" s="5"/>
      <c r="XCK22" s="5"/>
      <c r="XCL22" s="5"/>
      <c r="XCM22" s="5"/>
      <c r="XCN22" s="5"/>
      <c r="XCO22" s="5"/>
      <c r="XCP22" s="5"/>
      <c r="XCQ22" s="5"/>
      <c r="XCR22" s="5"/>
      <c r="XCS22" s="5"/>
      <c r="XCT22" s="5"/>
      <c r="XCU22" s="5"/>
      <c r="XCV22" s="5"/>
      <c r="XCW22" s="5"/>
      <c r="XCX22" s="5"/>
      <c r="XCY22" s="5"/>
      <c r="XCZ22" s="5"/>
      <c r="XDA22" s="5"/>
      <c r="XDB22" s="5"/>
      <c r="XDC22" s="5"/>
      <c r="XDD22" s="5"/>
      <c r="XDE22" s="5"/>
      <c r="XDF22" s="5"/>
      <c r="XDG22" s="5"/>
      <c r="XDH22" s="5"/>
      <c r="XDI22" s="5"/>
      <c r="XDJ22" s="5"/>
      <c r="XDK22" s="5"/>
      <c r="XDL22" s="5"/>
      <c r="XDM22" s="5"/>
      <c r="XDN22" s="5"/>
      <c r="XDO22" s="5"/>
      <c r="XDP22" s="5"/>
      <c r="XDQ22" s="5"/>
      <c r="XDR22" s="5"/>
      <c r="XDS22" s="5"/>
      <c r="XDT22" s="5"/>
      <c r="XDU22" s="5"/>
      <c r="XDV22" s="5"/>
      <c r="XDW22" s="5"/>
      <c r="XDX22" s="5"/>
      <c r="XDY22" s="5"/>
      <c r="XDZ22" s="5"/>
      <c r="XEA22" s="5"/>
      <c r="XEB22" s="5"/>
      <c r="XEC22" s="5"/>
      <c r="XED22" s="5"/>
      <c r="XEE22" s="5"/>
      <c r="XEF22" s="5"/>
      <c r="XEG22" s="5"/>
      <c r="XEH22" s="5"/>
      <c r="XEI22" s="5"/>
      <c r="XEJ22" s="5"/>
      <c r="XEK22" s="5"/>
      <c r="XEL22" s="5"/>
      <c r="XEM22" s="5"/>
      <c r="XEN22" s="5"/>
      <c r="XEO22" s="5"/>
      <c r="XEP22" s="5"/>
      <c r="XEQ22" s="5"/>
      <c r="XER22" s="5"/>
      <c r="XES22" s="5"/>
      <c r="XET22" s="5"/>
      <c r="XEU22" s="5"/>
      <c r="XEV22" s="5"/>
      <c r="XEW22" s="5"/>
      <c r="XEX22" s="5"/>
      <c r="XEY22" s="5"/>
      <c r="XEZ22" s="5"/>
      <c r="XFA22" s="5"/>
      <c r="XFB22" s="5"/>
      <c r="XFC22" s="5"/>
    </row>
    <row r="23" spans="1:16383" s="335" customFormat="1" ht="30" customHeight="1" x14ac:dyDescent="0.45">
      <c r="A23" s="2308"/>
      <c r="B23" s="2304" t="s">
        <v>1106</v>
      </c>
      <c r="C23" s="2305"/>
      <c r="D23" s="2305"/>
      <c r="E23" s="2305"/>
      <c r="F23" s="2305"/>
      <c r="G23" s="2305"/>
      <c r="H23" s="2306"/>
      <c r="I23" s="2315"/>
      <c r="J23" s="2315"/>
      <c r="K23" s="363" t="s">
        <v>948</v>
      </c>
      <c r="L23" s="5"/>
      <c r="M23" s="5"/>
      <c r="N23" s="5"/>
      <c r="O23" s="5"/>
      <c r="P23" s="5"/>
      <c r="Q23" s="5"/>
      <c r="R23" s="5"/>
      <c r="S23" s="5"/>
      <c r="T23" s="5"/>
      <c r="U23" s="5"/>
      <c r="V23" s="5"/>
      <c r="W23" s="5"/>
      <c r="X23" s="5"/>
      <c r="Y23" s="5"/>
      <c r="Z23" s="5"/>
      <c r="AA23" s="5"/>
      <c r="AB23" s="5"/>
      <c r="AC23" s="5"/>
      <c r="AD23" s="5"/>
      <c r="AE23" s="5"/>
      <c r="AF23" s="5"/>
      <c r="AG23" s="5"/>
      <c r="AH23" s="5"/>
      <c r="AI23" s="5"/>
      <c r="AJ23" s="5"/>
      <c r="AK23" s="5"/>
      <c r="AL23" s="5"/>
      <c r="AM23" s="5"/>
      <c r="AN23" s="5"/>
      <c r="AO23" s="5"/>
      <c r="AP23" s="5"/>
      <c r="AQ23" s="5"/>
      <c r="AR23" s="5"/>
      <c r="AS23" s="5"/>
      <c r="AT23" s="5"/>
      <c r="AU23" s="5"/>
      <c r="AV23" s="5"/>
      <c r="AW23" s="5"/>
      <c r="AX23" s="5"/>
      <c r="AY23" s="5"/>
      <c r="AZ23" s="5"/>
      <c r="BA23" s="5"/>
      <c r="BB23" s="5"/>
      <c r="BC23" s="5"/>
      <c r="BD23" s="5"/>
      <c r="BE23" s="5"/>
      <c r="BF23" s="5"/>
      <c r="BG23" s="5"/>
      <c r="BH23" s="5"/>
      <c r="BI23" s="5"/>
      <c r="BJ23" s="5"/>
      <c r="BK23" s="5"/>
      <c r="BL23" s="5"/>
      <c r="BM23" s="5"/>
      <c r="BN23" s="5"/>
      <c r="BO23" s="5"/>
      <c r="BP23" s="5"/>
      <c r="BQ23" s="5"/>
      <c r="BR23" s="5"/>
      <c r="BS23" s="5"/>
      <c r="BT23" s="5"/>
      <c r="BU23" s="5"/>
      <c r="BV23" s="5"/>
      <c r="BW23" s="5"/>
      <c r="BX23" s="5"/>
      <c r="BY23" s="5"/>
      <c r="BZ23" s="5"/>
      <c r="CA23" s="5"/>
      <c r="CB23" s="5"/>
      <c r="CC23" s="5"/>
      <c r="CD23" s="5"/>
      <c r="CE23" s="5"/>
      <c r="CF23" s="5"/>
      <c r="CG23" s="5"/>
      <c r="CH23" s="5"/>
      <c r="CI23" s="5"/>
      <c r="CJ23" s="5"/>
      <c r="CK23" s="5"/>
      <c r="CL23" s="5"/>
      <c r="CM23" s="5"/>
      <c r="CN23" s="5"/>
      <c r="CO23" s="5"/>
      <c r="CP23" s="5"/>
      <c r="CQ23" s="5"/>
      <c r="CR23" s="5"/>
      <c r="CS23" s="5"/>
      <c r="CT23" s="5"/>
      <c r="CU23" s="5"/>
      <c r="CV23" s="5"/>
      <c r="CW23" s="5"/>
      <c r="CX23" s="5"/>
      <c r="CY23" s="5"/>
      <c r="CZ23" s="5"/>
      <c r="DA23" s="5"/>
      <c r="DB23" s="5"/>
      <c r="DC23" s="5"/>
      <c r="DD23" s="5"/>
      <c r="DE23" s="5"/>
      <c r="DF23" s="5"/>
      <c r="DG23" s="5"/>
      <c r="DH23" s="5"/>
      <c r="DI23" s="5"/>
      <c r="DJ23" s="5"/>
      <c r="DK23" s="5"/>
      <c r="DL23" s="5"/>
      <c r="DM23" s="5"/>
      <c r="DN23" s="5"/>
      <c r="DO23" s="5"/>
      <c r="DP23" s="5"/>
      <c r="DQ23" s="5"/>
      <c r="DR23" s="5"/>
      <c r="DS23" s="5"/>
      <c r="DT23" s="5"/>
      <c r="DU23" s="5"/>
      <c r="DV23" s="5"/>
      <c r="DW23" s="5"/>
      <c r="DX23" s="5"/>
      <c r="DY23" s="5"/>
      <c r="DZ23" s="5"/>
      <c r="EA23" s="5"/>
      <c r="EB23" s="5"/>
      <c r="EC23" s="5"/>
      <c r="ED23" s="5"/>
      <c r="EE23" s="5"/>
      <c r="EF23" s="5"/>
      <c r="EG23" s="5"/>
      <c r="EH23" s="5"/>
      <c r="EI23" s="5"/>
      <c r="EJ23" s="5"/>
      <c r="EK23" s="5"/>
      <c r="EL23" s="5"/>
      <c r="EM23" s="5"/>
      <c r="EN23" s="5"/>
      <c r="EO23" s="5"/>
      <c r="EP23" s="5"/>
      <c r="EQ23" s="5"/>
      <c r="ER23" s="5"/>
      <c r="ES23" s="5"/>
      <c r="ET23" s="5"/>
      <c r="EU23" s="5"/>
      <c r="EV23" s="5"/>
      <c r="EW23" s="5"/>
      <c r="EX23" s="5"/>
      <c r="EY23" s="5"/>
      <c r="EZ23" s="5"/>
      <c r="FA23" s="5"/>
      <c r="FB23" s="5"/>
      <c r="FC23" s="5"/>
      <c r="FD23" s="5"/>
      <c r="FE23" s="5"/>
      <c r="FF23" s="5"/>
      <c r="FG23" s="5"/>
      <c r="FH23" s="5"/>
      <c r="FI23" s="5"/>
      <c r="FJ23" s="5"/>
      <c r="FK23" s="5"/>
      <c r="FL23" s="5"/>
      <c r="FM23" s="5"/>
      <c r="FN23" s="5"/>
      <c r="FO23" s="5"/>
      <c r="FP23" s="5"/>
      <c r="FQ23" s="5"/>
      <c r="FR23" s="5"/>
      <c r="FS23" s="5"/>
      <c r="FT23" s="5"/>
      <c r="FU23" s="5"/>
      <c r="FV23" s="5"/>
      <c r="FW23" s="5"/>
      <c r="FX23" s="5"/>
      <c r="FY23" s="5"/>
      <c r="FZ23" s="5"/>
      <c r="GA23" s="5"/>
      <c r="GB23" s="5"/>
      <c r="GC23" s="5"/>
      <c r="GD23" s="5"/>
      <c r="GE23" s="5"/>
      <c r="GF23" s="5"/>
      <c r="GG23" s="5"/>
      <c r="GH23" s="5"/>
      <c r="GI23" s="5"/>
      <c r="GJ23" s="5"/>
      <c r="GK23" s="5"/>
      <c r="GL23" s="5"/>
      <c r="GM23" s="5"/>
      <c r="GN23" s="5"/>
      <c r="GO23" s="5"/>
      <c r="GP23" s="5"/>
      <c r="GQ23" s="5"/>
      <c r="GR23" s="5"/>
      <c r="GS23" s="5"/>
      <c r="GT23" s="5"/>
      <c r="GU23" s="5"/>
      <c r="GV23" s="5"/>
      <c r="GW23" s="5"/>
      <c r="GX23" s="5"/>
      <c r="GY23" s="5"/>
      <c r="GZ23" s="5"/>
      <c r="HA23" s="5"/>
      <c r="HB23" s="5"/>
      <c r="HC23" s="5"/>
      <c r="HD23" s="5"/>
      <c r="HE23" s="5"/>
      <c r="HF23" s="5"/>
      <c r="HG23" s="5"/>
      <c r="HH23" s="5"/>
      <c r="HI23" s="5"/>
      <c r="HJ23" s="5"/>
      <c r="HK23" s="5"/>
      <c r="HL23" s="5"/>
      <c r="HM23" s="5"/>
      <c r="HN23" s="5"/>
      <c r="HO23" s="5"/>
      <c r="HP23" s="5"/>
      <c r="HQ23" s="5"/>
      <c r="HR23" s="5"/>
      <c r="HS23" s="5"/>
      <c r="HT23" s="5"/>
      <c r="HU23" s="5"/>
      <c r="HV23" s="5"/>
      <c r="HW23" s="5"/>
      <c r="HX23" s="5"/>
      <c r="HY23" s="5"/>
      <c r="HZ23" s="5"/>
      <c r="IA23" s="5"/>
      <c r="IB23" s="5"/>
      <c r="IC23" s="5"/>
      <c r="ID23" s="5"/>
      <c r="IE23" s="5"/>
      <c r="IF23" s="5"/>
      <c r="IG23" s="5"/>
      <c r="IH23" s="5"/>
      <c r="II23" s="5"/>
      <c r="IJ23" s="5"/>
      <c r="IK23" s="5"/>
      <c r="IL23" s="5"/>
      <c r="IM23" s="5"/>
      <c r="IN23" s="5"/>
      <c r="IO23" s="5"/>
      <c r="IP23" s="5"/>
      <c r="IQ23" s="5"/>
      <c r="IR23" s="5"/>
      <c r="IS23" s="5"/>
      <c r="IT23" s="5"/>
      <c r="IU23" s="5"/>
      <c r="IV23" s="5"/>
      <c r="IW23" s="5"/>
      <c r="IX23" s="5"/>
      <c r="IY23" s="5"/>
      <c r="IZ23" s="5"/>
      <c r="JA23" s="5"/>
      <c r="JB23" s="5"/>
      <c r="JC23" s="5"/>
      <c r="JD23" s="5"/>
      <c r="JE23" s="5"/>
      <c r="JF23" s="5"/>
      <c r="JG23" s="5"/>
      <c r="JH23" s="5"/>
      <c r="JI23" s="5"/>
      <c r="JJ23" s="5"/>
      <c r="JK23" s="5"/>
      <c r="JL23" s="5"/>
      <c r="JM23" s="5"/>
      <c r="JN23" s="5"/>
      <c r="JO23" s="5"/>
      <c r="JP23" s="5"/>
      <c r="JQ23" s="5"/>
      <c r="JR23" s="5"/>
      <c r="JS23" s="5"/>
      <c r="JT23" s="5"/>
      <c r="JU23" s="5"/>
      <c r="JV23" s="5"/>
      <c r="JW23" s="5"/>
      <c r="JX23" s="5"/>
      <c r="JY23" s="5"/>
      <c r="JZ23" s="5"/>
      <c r="KA23" s="5"/>
      <c r="KB23" s="5"/>
      <c r="KC23" s="5"/>
      <c r="KD23" s="5"/>
      <c r="KE23" s="5"/>
      <c r="KF23" s="5"/>
      <c r="KG23" s="5"/>
      <c r="KH23" s="5"/>
      <c r="KI23" s="5"/>
      <c r="KJ23" s="5"/>
      <c r="KK23" s="5"/>
      <c r="KL23" s="5"/>
      <c r="KM23" s="5"/>
      <c r="KN23" s="5"/>
      <c r="KO23" s="5"/>
      <c r="KP23" s="5"/>
      <c r="KQ23" s="5"/>
      <c r="KR23" s="5"/>
      <c r="KS23" s="5"/>
      <c r="KT23" s="5"/>
      <c r="KU23" s="5"/>
      <c r="KV23" s="5"/>
      <c r="KW23" s="5"/>
      <c r="KX23" s="5"/>
      <c r="KY23" s="5"/>
      <c r="KZ23" s="5"/>
      <c r="LA23" s="5"/>
      <c r="LB23" s="5"/>
      <c r="LC23" s="5"/>
      <c r="LD23" s="5"/>
      <c r="LE23" s="5"/>
      <c r="LF23" s="5"/>
      <c r="LG23" s="5"/>
      <c r="LH23" s="5"/>
      <c r="LI23" s="5"/>
      <c r="LJ23" s="5"/>
      <c r="LK23" s="5"/>
      <c r="LL23" s="5"/>
      <c r="LM23" s="5"/>
      <c r="LN23" s="5"/>
      <c r="LO23" s="5"/>
      <c r="LP23" s="5"/>
      <c r="LQ23" s="5"/>
      <c r="LR23" s="5"/>
      <c r="LS23" s="5"/>
      <c r="LT23" s="5"/>
      <c r="LU23" s="5"/>
      <c r="LV23" s="5"/>
      <c r="LW23" s="5"/>
      <c r="LX23" s="5"/>
      <c r="LY23" s="5"/>
      <c r="LZ23" s="5"/>
      <c r="MA23" s="5"/>
      <c r="MB23" s="5"/>
      <c r="MC23" s="5"/>
      <c r="MD23" s="5"/>
      <c r="ME23" s="5"/>
      <c r="MF23" s="5"/>
      <c r="MG23" s="5"/>
      <c r="MH23" s="5"/>
      <c r="MI23" s="5"/>
      <c r="MJ23" s="5"/>
      <c r="MK23" s="5"/>
      <c r="ML23" s="5"/>
      <c r="MM23" s="5"/>
      <c r="MN23" s="5"/>
      <c r="MO23" s="5"/>
      <c r="MP23" s="5"/>
      <c r="MQ23" s="5"/>
      <c r="MR23" s="5"/>
      <c r="MS23" s="5"/>
      <c r="MT23" s="5"/>
      <c r="MU23" s="5"/>
      <c r="MV23" s="5"/>
      <c r="MW23" s="5"/>
      <c r="MX23" s="5"/>
      <c r="MY23" s="5"/>
      <c r="MZ23" s="5"/>
      <c r="NA23" s="5"/>
      <c r="NB23" s="5"/>
      <c r="NC23" s="5"/>
      <c r="ND23" s="5"/>
      <c r="NE23" s="5"/>
      <c r="NF23" s="5"/>
      <c r="NG23" s="5"/>
      <c r="NH23" s="5"/>
      <c r="NI23" s="5"/>
      <c r="NJ23" s="5"/>
      <c r="NK23" s="5"/>
      <c r="NL23" s="5"/>
      <c r="NM23" s="5"/>
      <c r="NN23" s="5"/>
      <c r="NO23" s="5"/>
      <c r="NP23" s="5"/>
      <c r="NQ23" s="5"/>
      <c r="NR23" s="5"/>
      <c r="NS23" s="5"/>
      <c r="NT23" s="5"/>
      <c r="NU23" s="5"/>
      <c r="NV23" s="5"/>
      <c r="NW23" s="5"/>
      <c r="NX23" s="5"/>
      <c r="NY23" s="5"/>
      <c r="NZ23" s="5"/>
      <c r="OA23" s="5"/>
      <c r="OB23" s="5"/>
      <c r="OC23" s="5"/>
      <c r="OD23" s="5"/>
      <c r="OE23" s="5"/>
      <c r="OF23" s="5"/>
      <c r="OG23" s="5"/>
      <c r="OH23" s="5"/>
      <c r="OI23" s="5"/>
      <c r="OJ23" s="5"/>
      <c r="OK23" s="5"/>
      <c r="OL23" s="5"/>
      <c r="OM23" s="5"/>
      <c r="ON23" s="5"/>
      <c r="OO23" s="5"/>
      <c r="OP23" s="5"/>
      <c r="OQ23" s="5"/>
      <c r="OR23" s="5"/>
      <c r="OS23" s="5"/>
      <c r="OT23" s="5"/>
      <c r="OU23" s="5"/>
      <c r="OV23" s="5"/>
      <c r="OW23" s="5"/>
      <c r="OX23" s="5"/>
      <c r="OY23" s="5"/>
      <c r="OZ23" s="5"/>
      <c r="PA23" s="5"/>
      <c r="PB23" s="5"/>
      <c r="PC23" s="5"/>
      <c r="PD23" s="5"/>
      <c r="PE23" s="5"/>
      <c r="PF23" s="5"/>
      <c r="PG23" s="5"/>
      <c r="PH23" s="5"/>
      <c r="PI23" s="5"/>
      <c r="PJ23" s="5"/>
      <c r="PK23" s="5"/>
      <c r="PL23" s="5"/>
      <c r="PM23" s="5"/>
      <c r="PN23" s="5"/>
      <c r="PO23" s="5"/>
      <c r="PP23" s="5"/>
      <c r="PQ23" s="5"/>
      <c r="PR23" s="5"/>
      <c r="PS23" s="5"/>
      <c r="PT23" s="5"/>
      <c r="PU23" s="5"/>
      <c r="PV23" s="5"/>
      <c r="PW23" s="5"/>
      <c r="PX23" s="5"/>
      <c r="PY23" s="5"/>
      <c r="PZ23" s="5"/>
      <c r="QA23" s="5"/>
      <c r="QB23" s="5"/>
      <c r="QC23" s="5"/>
      <c r="QD23" s="5"/>
      <c r="QE23" s="5"/>
      <c r="QF23" s="5"/>
      <c r="QG23" s="5"/>
      <c r="QH23" s="5"/>
      <c r="QI23" s="5"/>
      <c r="QJ23" s="5"/>
      <c r="QK23" s="5"/>
      <c r="QL23" s="5"/>
      <c r="QM23" s="5"/>
      <c r="QN23" s="5"/>
      <c r="QO23" s="5"/>
      <c r="QP23" s="5"/>
      <c r="QQ23" s="5"/>
      <c r="QR23" s="5"/>
      <c r="QS23" s="5"/>
      <c r="QT23" s="5"/>
      <c r="QU23" s="5"/>
      <c r="QV23" s="5"/>
      <c r="QW23" s="5"/>
      <c r="QX23" s="5"/>
      <c r="QY23" s="5"/>
      <c r="QZ23" s="5"/>
      <c r="RA23" s="5"/>
      <c r="RB23" s="5"/>
      <c r="RC23" s="5"/>
      <c r="RD23" s="5"/>
      <c r="RE23" s="5"/>
      <c r="RF23" s="5"/>
      <c r="RG23" s="5"/>
      <c r="RH23" s="5"/>
      <c r="RI23" s="5"/>
      <c r="RJ23" s="5"/>
      <c r="RK23" s="5"/>
      <c r="RL23" s="5"/>
      <c r="RM23" s="5"/>
      <c r="RN23" s="5"/>
      <c r="RO23" s="5"/>
      <c r="RP23" s="5"/>
      <c r="RQ23" s="5"/>
      <c r="RR23" s="5"/>
      <c r="RS23" s="5"/>
      <c r="RT23" s="5"/>
      <c r="RU23" s="5"/>
      <c r="RV23" s="5"/>
      <c r="RW23" s="5"/>
      <c r="RX23" s="5"/>
      <c r="RY23" s="5"/>
      <c r="RZ23" s="5"/>
      <c r="SA23" s="5"/>
      <c r="SB23" s="5"/>
      <c r="SC23" s="5"/>
      <c r="SD23" s="5"/>
      <c r="SE23" s="5"/>
      <c r="SF23" s="5"/>
      <c r="SG23" s="5"/>
      <c r="SH23" s="5"/>
      <c r="SI23" s="5"/>
      <c r="SJ23" s="5"/>
      <c r="SK23" s="5"/>
      <c r="SL23" s="5"/>
      <c r="SM23" s="5"/>
      <c r="SN23" s="5"/>
      <c r="SO23" s="5"/>
      <c r="SP23" s="5"/>
      <c r="SQ23" s="5"/>
      <c r="SR23" s="5"/>
      <c r="SS23" s="5"/>
      <c r="ST23" s="5"/>
      <c r="SU23" s="5"/>
      <c r="SV23" s="5"/>
      <c r="SW23" s="5"/>
      <c r="SX23" s="5"/>
      <c r="SY23" s="5"/>
      <c r="SZ23" s="5"/>
      <c r="TA23" s="5"/>
      <c r="TB23" s="5"/>
      <c r="TC23" s="5"/>
      <c r="TD23" s="5"/>
      <c r="TE23" s="5"/>
      <c r="TF23" s="5"/>
      <c r="TG23" s="5"/>
      <c r="TH23" s="5"/>
      <c r="TI23" s="5"/>
      <c r="TJ23" s="5"/>
      <c r="TK23" s="5"/>
      <c r="TL23" s="5"/>
      <c r="TM23" s="5"/>
      <c r="TN23" s="5"/>
      <c r="TO23" s="5"/>
      <c r="TP23" s="5"/>
      <c r="TQ23" s="5"/>
      <c r="TR23" s="5"/>
      <c r="TS23" s="5"/>
      <c r="TT23" s="5"/>
      <c r="TU23" s="5"/>
      <c r="TV23" s="5"/>
      <c r="TW23" s="5"/>
      <c r="TX23" s="5"/>
      <c r="TY23" s="5"/>
      <c r="TZ23" s="5"/>
      <c r="UA23" s="5"/>
      <c r="UB23" s="5"/>
      <c r="UC23" s="5"/>
      <c r="UD23" s="5"/>
      <c r="UE23" s="5"/>
      <c r="UF23" s="5"/>
      <c r="UG23" s="5"/>
      <c r="UH23" s="5"/>
      <c r="UI23" s="5"/>
      <c r="UJ23" s="5"/>
      <c r="UK23" s="5"/>
      <c r="UL23" s="5"/>
      <c r="UM23" s="5"/>
      <c r="UN23" s="5"/>
      <c r="UO23" s="5"/>
      <c r="UP23" s="5"/>
      <c r="UQ23" s="5"/>
      <c r="UR23" s="5"/>
      <c r="US23" s="5"/>
      <c r="UT23" s="5"/>
      <c r="UU23" s="5"/>
      <c r="UV23" s="5"/>
      <c r="UW23" s="5"/>
      <c r="UX23" s="5"/>
      <c r="UY23" s="5"/>
      <c r="UZ23" s="5"/>
      <c r="VA23" s="5"/>
      <c r="VB23" s="5"/>
      <c r="VC23" s="5"/>
      <c r="VD23" s="5"/>
      <c r="VE23" s="5"/>
      <c r="VF23" s="5"/>
      <c r="VG23" s="5"/>
      <c r="VH23" s="5"/>
      <c r="VI23" s="5"/>
      <c r="VJ23" s="5"/>
      <c r="VK23" s="5"/>
      <c r="VL23" s="5"/>
      <c r="VM23" s="5"/>
      <c r="VN23" s="5"/>
      <c r="VO23" s="5"/>
      <c r="VP23" s="5"/>
      <c r="VQ23" s="5"/>
      <c r="VR23" s="5"/>
      <c r="VS23" s="5"/>
      <c r="VT23" s="5"/>
      <c r="VU23" s="5"/>
      <c r="VV23" s="5"/>
      <c r="VW23" s="5"/>
      <c r="VX23" s="5"/>
      <c r="VY23" s="5"/>
      <c r="VZ23" s="5"/>
      <c r="WA23" s="5"/>
      <c r="WB23" s="5"/>
      <c r="WC23" s="5"/>
      <c r="WD23" s="5"/>
      <c r="WE23" s="5"/>
      <c r="WF23" s="5"/>
      <c r="WG23" s="5"/>
      <c r="WH23" s="5"/>
      <c r="WI23" s="5"/>
      <c r="WJ23" s="5"/>
      <c r="WK23" s="5"/>
      <c r="WL23" s="5"/>
      <c r="WM23" s="5"/>
      <c r="WN23" s="5"/>
      <c r="WO23" s="5"/>
      <c r="WP23" s="5"/>
      <c r="WQ23" s="5"/>
      <c r="WR23" s="5"/>
      <c r="WS23" s="5"/>
      <c r="WT23" s="5"/>
      <c r="WU23" s="5"/>
      <c r="WV23" s="5"/>
      <c r="WW23" s="5"/>
      <c r="WX23" s="5"/>
      <c r="WY23" s="5"/>
      <c r="WZ23" s="5"/>
      <c r="XA23" s="5"/>
      <c r="XB23" s="5"/>
      <c r="XC23" s="5"/>
      <c r="XD23" s="5"/>
      <c r="XE23" s="5"/>
      <c r="XF23" s="5"/>
      <c r="XG23" s="5"/>
      <c r="XH23" s="5"/>
      <c r="XI23" s="5"/>
      <c r="XJ23" s="5"/>
      <c r="XK23" s="5"/>
      <c r="XL23" s="5"/>
      <c r="XM23" s="5"/>
      <c r="XN23" s="5"/>
      <c r="XO23" s="5"/>
      <c r="XP23" s="5"/>
      <c r="XQ23" s="5"/>
      <c r="XR23" s="5"/>
      <c r="XS23" s="5"/>
      <c r="XT23" s="5"/>
      <c r="XU23" s="5"/>
      <c r="XV23" s="5"/>
      <c r="XW23" s="5"/>
      <c r="XX23" s="5"/>
      <c r="XY23" s="5"/>
      <c r="XZ23" s="5"/>
      <c r="YA23" s="5"/>
      <c r="YB23" s="5"/>
      <c r="YC23" s="5"/>
      <c r="YD23" s="5"/>
      <c r="YE23" s="5"/>
      <c r="YF23" s="5"/>
      <c r="YG23" s="5"/>
      <c r="YH23" s="5"/>
      <c r="YI23" s="5"/>
      <c r="YJ23" s="5"/>
      <c r="YK23" s="5"/>
      <c r="YL23" s="5"/>
      <c r="YM23" s="5"/>
      <c r="YN23" s="5"/>
      <c r="YO23" s="5"/>
      <c r="YP23" s="5"/>
      <c r="YQ23" s="5"/>
      <c r="YR23" s="5"/>
      <c r="YS23" s="5"/>
      <c r="YT23" s="5"/>
      <c r="YU23" s="5"/>
      <c r="YV23" s="5"/>
      <c r="YW23" s="5"/>
      <c r="YX23" s="5"/>
      <c r="YY23" s="5"/>
      <c r="YZ23" s="5"/>
      <c r="ZA23" s="5"/>
      <c r="ZB23" s="5"/>
      <c r="ZC23" s="5"/>
      <c r="ZD23" s="5"/>
      <c r="ZE23" s="5"/>
      <c r="ZF23" s="5"/>
      <c r="ZG23" s="5"/>
      <c r="ZH23" s="5"/>
      <c r="ZI23" s="5"/>
      <c r="ZJ23" s="5"/>
      <c r="ZK23" s="5"/>
      <c r="ZL23" s="5"/>
      <c r="ZM23" s="5"/>
      <c r="ZN23" s="5"/>
      <c r="ZO23" s="5"/>
      <c r="ZP23" s="5"/>
      <c r="ZQ23" s="5"/>
      <c r="ZR23" s="5"/>
      <c r="ZS23" s="5"/>
      <c r="ZT23" s="5"/>
      <c r="ZU23" s="5"/>
      <c r="ZV23" s="5"/>
      <c r="ZW23" s="5"/>
      <c r="ZX23" s="5"/>
      <c r="ZY23" s="5"/>
      <c r="ZZ23" s="5"/>
      <c r="AAA23" s="5"/>
      <c r="AAB23" s="5"/>
      <c r="AAC23" s="5"/>
      <c r="AAD23" s="5"/>
      <c r="AAE23" s="5"/>
      <c r="AAF23" s="5"/>
      <c r="AAG23" s="5"/>
      <c r="AAH23" s="5"/>
      <c r="AAI23" s="5"/>
      <c r="AAJ23" s="5"/>
      <c r="AAK23" s="5"/>
      <c r="AAL23" s="5"/>
      <c r="AAM23" s="5"/>
      <c r="AAN23" s="5"/>
      <c r="AAO23" s="5"/>
      <c r="AAP23" s="5"/>
      <c r="AAQ23" s="5"/>
      <c r="AAR23" s="5"/>
      <c r="AAS23" s="5"/>
      <c r="AAT23" s="5"/>
      <c r="AAU23" s="5"/>
      <c r="AAV23" s="5"/>
      <c r="AAW23" s="5"/>
      <c r="AAX23" s="5"/>
      <c r="AAY23" s="5"/>
      <c r="AAZ23" s="5"/>
      <c r="ABA23" s="5"/>
      <c r="ABB23" s="5"/>
      <c r="ABC23" s="5"/>
      <c r="ABD23" s="5"/>
      <c r="ABE23" s="5"/>
      <c r="ABF23" s="5"/>
      <c r="ABG23" s="5"/>
      <c r="ABH23" s="5"/>
      <c r="ABI23" s="5"/>
      <c r="ABJ23" s="5"/>
      <c r="ABK23" s="5"/>
      <c r="ABL23" s="5"/>
      <c r="ABM23" s="5"/>
      <c r="ABN23" s="5"/>
      <c r="ABO23" s="5"/>
      <c r="ABP23" s="5"/>
      <c r="ABQ23" s="5"/>
      <c r="ABR23" s="5"/>
      <c r="ABS23" s="5"/>
      <c r="ABT23" s="5"/>
      <c r="ABU23" s="5"/>
      <c r="ABV23" s="5"/>
      <c r="ABW23" s="5"/>
      <c r="ABX23" s="5"/>
      <c r="ABY23" s="5"/>
      <c r="ABZ23" s="5"/>
      <c r="ACA23" s="5"/>
      <c r="ACB23" s="5"/>
      <c r="ACC23" s="5"/>
      <c r="ACD23" s="5"/>
      <c r="ACE23" s="5"/>
      <c r="ACF23" s="5"/>
      <c r="ACG23" s="5"/>
      <c r="ACH23" s="5"/>
      <c r="ACI23" s="5"/>
      <c r="ACJ23" s="5"/>
      <c r="ACK23" s="5"/>
      <c r="ACL23" s="5"/>
      <c r="ACM23" s="5"/>
      <c r="ACN23" s="5"/>
      <c r="ACO23" s="5"/>
      <c r="ACP23" s="5"/>
      <c r="ACQ23" s="5"/>
      <c r="ACR23" s="5"/>
      <c r="ACS23" s="5"/>
      <c r="ACT23" s="5"/>
      <c r="ACU23" s="5"/>
      <c r="ACV23" s="5"/>
      <c r="ACW23" s="5"/>
      <c r="ACX23" s="5"/>
      <c r="ACY23" s="5"/>
      <c r="ACZ23" s="5"/>
      <c r="ADA23" s="5"/>
      <c r="ADB23" s="5"/>
      <c r="ADC23" s="5"/>
      <c r="ADD23" s="5"/>
      <c r="ADE23" s="5"/>
      <c r="ADF23" s="5"/>
      <c r="ADG23" s="5"/>
      <c r="ADH23" s="5"/>
      <c r="ADI23" s="5"/>
      <c r="ADJ23" s="5"/>
      <c r="ADK23" s="5"/>
      <c r="ADL23" s="5"/>
      <c r="ADM23" s="5"/>
      <c r="ADN23" s="5"/>
      <c r="ADO23" s="5"/>
      <c r="ADP23" s="5"/>
      <c r="ADQ23" s="5"/>
      <c r="ADR23" s="5"/>
      <c r="ADS23" s="5"/>
      <c r="ADT23" s="5"/>
      <c r="ADU23" s="5"/>
      <c r="ADV23" s="5"/>
      <c r="ADW23" s="5"/>
      <c r="ADX23" s="5"/>
      <c r="ADY23" s="5"/>
      <c r="ADZ23" s="5"/>
      <c r="AEA23" s="5"/>
      <c r="AEB23" s="5"/>
      <c r="AEC23" s="5"/>
      <c r="AED23" s="5"/>
      <c r="AEE23" s="5"/>
      <c r="AEF23" s="5"/>
      <c r="AEG23" s="5"/>
      <c r="AEH23" s="5"/>
      <c r="AEI23" s="5"/>
      <c r="AEJ23" s="5"/>
      <c r="AEK23" s="5"/>
      <c r="AEL23" s="5"/>
      <c r="AEM23" s="5"/>
      <c r="AEN23" s="5"/>
      <c r="AEO23" s="5"/>
      <c r="AEP23" s="5"/>
      <c r="AEQ23" s="5"/>
      <c r="AER23" s="5"/>
      <c r="AES23" s="5"/>
      <c r="AET23" s="5"/>
      <c r="AEU23" s="5"/>
      <c r="AEV23" s="5"/>
      <c r="AEW23" s="5"/>
      <c r="AEX23" s="5"/>
      <c r="AEY23" s="5"/>
      <c r="AEZ23" s="5"/>
      <c r="AFA23" s="5"/>
      <c r="AFB23" s="5"/>
      <c r="AFC23" s="5"/>
      <c r="AFD23" s="5"/>
      <c r="AFE23" s="5"/>
      <c r="AFF23" s="5"/>
      <c r="AFG23" s="5"/>
      <c r="AFH23" s="5"/>
      <c r="AFI23" s="5"/>
      <c r="AFJ23" s="5"/>
      <c r="AFK23" s="5"/>
      <c r="AFL23" s="5"/>
      <c r="AFM23" s="5"/>
      <c r="AFN23" s="5"/>
      <c r="AFO23" s="5"/>
      <c r="AFP23" s="5"/>
      <c r="AFQ23" s="5"/>
      <c r="AFR23" s="5"/>
      <c r="AFS23" s="5"/>
      <c r="AFT23" s="5"/>
      <c r="AFU23" s="5"/>
      <c r="AFV23" s="5"/>
      <c r="AFW23" s="5"/>
      <c r="AFX23" s="5"/>
      <c r="AFY23" s="5"/>
      <c r="AFZ23" s="5"/>
      <c r="AGA23" s="5"/>
      <c r="AGB23" s="5"/>
      <c r="AGC23" s="5"/>
      <c r="AGD23" s="5"/>
      <c r="AGE23" s="5"/>
      <c r="AGF23" s="5"/>
      <c r="AGG23" s="5"/>
      <c r="AGH23" s="5"/>
      <c r="AGI23" s="5"/>
      <c r="AGJ23" s="5"/>
      <c r="AGK23" s="5"/>
      <c r="AGL23" s="5"/>
      <c r="AGM23" s="5"/>
      <c r="AGN23" s="5"/>
      <c r="AGO23" s="5"/>
      <c r="AGP23" s="5"/>
      <c r="AGQ23" s="5"/>
      <c r="AGR23" s="5"/>
      <c r="AGS23" s="5"/>
      <c r="AGT23" s="5"/>
      <c r="AGU23" s="5"/>
      <c r="AGV23" s="5"/>
      <c r="AGW23" s="5"/>
      <c r="AGX23" s="5"/>
      <c r="AGY23" s="5"/>
      <c r="AGZ23" s="5"/>
      <c r="AHA23" s="5"/>
      <c r="AHB23" s="5"/>
      <c r="AHC23" s="5"/>
      <c r="AHD23" s="5"/>
      <c r="AHE23" s="5"/>
      <c r="AHF23" s="5"/>
      <c r="AHG23" s="5"/>
      <c r="AHH23" s="5"/>
      <c r="AHI23" s="5"/>
      <c r="AHJ23" s="5"/>
      <c r="AHK23" s="5"/>
      <c r="AHL23" s="5"/>
      <c r="AHM23" s="5"/>
      <c r="AHN23" s="5"/>
      <c r="AHO23" s="5"/>
      <c r="AHP23" s="5"/>
      <c r="AHQ23" s="5"/>
      <c r="AHR23" s="5"/>
      <c r="AHS23" s="5"/>
      <c r="AHT23" s="5"/>
      <c r="AHU23" s="5"/>
      <c r="AHV23" s="5"/>
      <c r="AHW23" s="5"/>
      <c r="AHX23" s="5"/>
      <c r="AHY23" s="5"/>
      <c r="AHZ23" s="5"/>
      <c r="AIA23" s="5"/>
      <c r="AIB23" s="5"/>
      <c r="AIC23" s="5"/>
      <c r="AID23" s="5"/>
      <c r="AIE23" s="5"/>
      <c r="AIF23" s="5"/>
      <c r="AIG23" s="5"/>
      <c r="AIH23" s="5"/>
      <c r="AII23" s="5"/>
      <c r="AIJ23" s="5"/>
      <c r="AIK23" s="5"/>
      <c r="AIL23" s="5"/>
      <c r="AIM23" s="5"/>
      <c r="AIN23" s="5"/>
      <c r="AIO23" s="5"/>
      <c r="AIP23" s="5"/>
      <c r="AIQ23" s="5"/>
      <c r="AIR23" s="5"/>
      <c r="AIS23" s="5"/>
      <c r="AIT23" s="5"/>
      <c r="AIU23" s="5"/>
      <c r="AIV23" s="5"/>
      <c r="AIW23" s="5"/>
      <c r="AIX23" s="5"/>
      <c r="AIY23" s="5"/>
      <c r="AIZ23" s="5"/>
      <c r="AJA23" s="5"/>
      <c r="AJB23" s="5"/>
      <c r="AJC23" s="5"/>
      <c r="AJD23" s="5"/>
      <c r="AJE23" s="5"/>
      <c r="AJF23" s="5"/>
      <c r="AJG23" s="5"/>
      <c r="AJH23" s="5"/>
      <c r="AJI23" s="5"/>
      <c r="AJJ23" s="5"/>
      <c r="AJK23" s="5"/>
      <c r="AJL23" s="5"/>
      <c r="AJM23" s="5"/>
      <c r="AJN23" s="5"/>
      <c r="AJO23" s="5"/>
      <c r="AJP23" s="5"/>
      <c r="AJQ23" s="5"/>
      <c r="AJR23" s="5"/>
      <c r="AJS23" s="5"/>
      <c r="AJT23" s="5"/>
      <c r="AJU23" s="5"/>
      <c r="AJV23" s="5"/>
      <c r="AJW23" s="5"/>
      <c r="AJX23" s="5"/>
      <c r="AJY23" s="5"/>
      <c r="AJZ23" s="5"/>
      <c r="AKA23" s="5"/>
      <c r="AKB23" s="5"/>
      <c r="AKC23" s="5"/>
      <c r="AKD23" s="5"/>
      <c r="AKE23" s="5"/>
      <c r="AKF23" s="5"/>
      <c r="AKG23" s="5"/>
      <c r="AKH23" s="5"/>
      <c r="AKI23" s="5"/>
      <c r="AKJ23" s="5"/>
      <c r="AKK23" s="5"/>
      <c r="AKL23" s="5"/>
      <c r="AKM23" s="5"/>
      <c r="AKN23" s="5"/>
      <c r="AKO23" s="5"/>
      <c r="AKP23" s="5"/>
      <c r="AKQ23" s="5"/>
      <c r="AKR23" s="5"/>
      <c r="AKS23" s="5"/>
      <c r="AKT23" s="5"/>
      <c r="AKU23" s="5"/>
      <c r="AKV23" s="5"/>
      <c r="AKW23" s="5"/>
      <c r="AKX23" s="5"/>
      <c r="AKY23" s="5"/>
      <c r="AKZ23" s="5"/>
      <c r="ALA23" s="5"/>
      <c r="ALB23" s="5"/>
      <c r="ALC23" s="5"/>
      <c r="ALD23" s="5"/>
      <c r="ALE23" s="5"/>
      <c r="ALF23" s="5"/>
      <c r="ALG23" s="5"/>
      <c r="ALH23" s="5"/>
      <c r="ALI23" s="5"/>
      <c r="ALJ23" s="5"/>
      <c r="ALK23" s="5"/>
      <c r="ALL23" s="5"/>
      <c r="ALM23" s="5"/>
      <c r="ALN23" s="5"/>
      <c r="ALO23" s="5"/>
      <c r="ALP23" s="5"/>
      <c r="ALQ23" s="5"/>
      <c r="ALR23" s="5"/>
      <c r="ALS23" s="5"/>
      <c r="ALT23" s="5"/>
      <c r="ALU23" s="5"/>
      <c r="ALV23" s="5"/>
      <c r="ALW23" s="5"/>
      <c r="ALX23" s="5"/>
      <c r="ALY23" s="5"/>
      <c r="ALZ23" s="5"/>
      <c r="AMA23" s="5"/>
      <c r="AMB23" s="5"/>
      <c r="AMC23" s="5"/>
      <c r="AMD23" s="5"/>
      <c r="AME23" s="5"/>
      <c r="AMF23" s="5"/>
      <c r="AMG23" s="5"/>
      <c r="AMH23" s="5"/>
      <c r="AMI23" s="5"/>
      <c r="AMJ23" s="5"/>
      <c r="AMK23" s="5"/>
      <c r="AML23" s="5"/>
      <c r="AMM23" s="5"/>
      <c r="AMN23" s="5"/>
      <c r="AMO23" s="5"/>
      <c r="AMP23" s="5"/>
      <c r="AMQ23" s="5"/>
      <c r="AMR23" s="5"/>
      <c r="AMS23" s="5"/>
      <c r="AMT23" s="5"/>
      <c r="AMU23" s="5"/>
      <c r="AMV23" s="5"/>
      <c r="AMW23" s="5"/>
      <c r="AMX23" s="5"/>
      <c r="AMY23" s="5"/>
      <c r="AMZ23" s="5"/>
      <c r="ANA23" s="5"/>
      <c r="ANB23" s="5"/>
      <c r="ANC23" s="5"/>
      <c r="AND23" s="5"/>
      <c r="ANE23" s="5"/>
      <c r="ANF23" s="5"/>
      <c r="ANG23" s="5"/>
      <c r="ANH23" s="5"/>
      <c r="ANI23" s="5"/>
      <c r="ANJ23" s="5"/>
      <c r="ANK23" s="5"/>
      <c r="ANL23" s="5"/>
      <c r="ANM23" s="5"/>
      <c r="ANN23" s="5"/>
      <c r="ANO23" s="5"/>
      <c r="ANP23" s="5"/>
      <c r="ANQ23" s="5"/>
      <c r="ANR23" s="5"/>
      <c r="ANS23" s="5"/>
      <c r="ANT23" s="5"/>
      <c r="ANU23" s="5"/>
      <c r="ANV23" s="5"/>
      <c r="ANW23" s="5"/>
      <c r="ANX23" s="5"/>
      <c r="ANY23" s="5"/>
      <c r="ANZ23" s="5"/>
      <c r="AOA23" s="5"/>
      <c r="AOB23" s="5"/>
      <c r="AOC23" s="5"/>
      <c r="AOD23" s="5"/>
      <c r="AOE23" s="5"/>
      <c r="AOF23" s="5"/>
      <c r="AOG23" s="5"/>
      <c r="AOH23" s="5"/>
      <c r="AOI23" s="5"/>
      <c r="AOJ23" s="5"/>
      <c r="AOK23" s="5"/>
      <c r="AOL23" s="5"/>
      <c r="AOM23" s="5"/>
      <c r="AON23" s="5"/>
      <c r="AOO23" s="5"/>
      <c r="AOP23" s="5"/>
      <c r="AOQ23" s="5"/>
      <c r="AOR23" s="5"/>
      <c r="AOS23" s="5"/>
      <c r="AOT23" s="5"/>
      <c r="AOU23" s="5"/>
      <c r="AOV23" s="5"/>
      <c r="AOW23" s="5"/>
      <c r="AOX23" s="5"/>
      <c r="AOY23" s="5"/>
      <c r="AOZ23" s="5"/>
      <c r="APA23" s="5"/>
      <c r="APB23" s="5"/>
      <c r="APC23" s="5"/>
      <c r="APD23" s="5"/>
      <c r="APE23" s="5"/>
      <c r="APF23" s="5"/>
      <c r="APG23" s="5"/>
      <c r="APH23" s="5"/>
      <c r="API23" s="5"/>
      <c r="APJ23" s="5"/>
      <c r="APK23" s="5"/>
      <c r="APL23" s="5"/>
      <c r="APM23" s="5"/>
      <c r="APN23" s="5"/>
      <c r="APO23" s="5"/>
      <c r="APP23" s="5"/>
      <c r="APQ23" s="5"/>
      <c r="APR23" s="5"/>
      <c r="APS23" s="5"/>
      <c r="APT23" s="5"/>
      <c r="APU23" s="5"/>
      <c r="APV23" s="5"/>
      <c r="APW23" s="5"/>
      <c r="APX23" s="5"/>
      <c r="APY23" s="5"/>
      <c r="APZ23" s="5"/>
      <c r="AQA23" s="5"/>
      <c r="AQB23" s="5"/>
      <c r="AQC23" s="5"/>
      <c r="AQD23" s="5"/>
      <c r="AQE23" s="5"/>
      <c r="AQF23" s="5"/>
      <c r="AQG23" s="5"/>
      <c r="AQH23" s="5"/>
      <c r="AQI23" s="5"/>
      <c r="AQJ23" s="5"/>
      <c r="AQK23" s="5"/>
      <c r="AQL23" s="5"/>
      <c r="AQM23" s="5"/>
      <c r="AQN23" s="5"/>
      <c r="AQO23" s="5"/>
      <c r="AQP23" s="5"/>
      <c r="AQQ23" s="5"/>
      <c r="AQR23" s="5"/>
      <c r="AQS23" s="5"/>
      <c r="AQT23" s="5"/>
      <c r="AQU23" s="5"/>
      <c r="AQV23" s="5"/>
      <c r="AQW23" s="5"/>
      <c r="AQX23" s="5"/>
      <c r="AQY23" s="5"/>
      <c r="AQZ23" s="5"/>
      <c r="ARA23" s="5"/>
      <c r="ARB23" s="5"/>
      <c r="ARC23" s="5"/>
      <c r="ARD23" s="5"/>
      <c r="ARE23" s="5"/>
      <c r="ARF23" s="5"/>
      <c r="ARG23" s="5"/>
      <c r="ARH23" s="5"/>
      <c r="ARI23" s="5"/>
      <c r="ARJ23" s="5"/>
      <c r="ARK23" s="5"/>
      <c r="ARL23" s="5"/>
      <c r="ARM23" s="5"/>
      <c r="ARN23" s="5"/>
      <c r="ARO23" s="5"/>
      <c r="ARP23" s="5"/>
      <c r="ARQ23" s="5"/>
      <c r="ARR23" s="5"/>
      <c r="ARS23" s="5"/>
      <c r="ART23" s="5"/>
      <c r="ARU23" s="5"/>
      <c r="ARV23" s="5"/>
      <c r="ARW23" s="5"/>
      <c r="ARX23" s="5"/>
      <c r="ARY23" s="5"/>
      <c r="ARZ23" s="5"/>
      <c r="ASA23" s="5"/>
      <c r="ASB23" s="5"/>
      <c r="ASC23" s="5"/>
      <c r="ASD23" s="5"/>
      <c r="ASE23" s="5"/>
      <c r="ASF23" s="5"/>
      <c r="ASG23" s="5"/>
      <c r="ASH23" s="5"/>
      <c r="ASI23" s="5"/>
      <c r="ASJ23" s="5"/>
      <c r="ASK23" s="5"/>
      <c r="ASL23" s="5"/>
      <c r="ASM23" s="5"/>
      <c r="ASN23" s="5"/>
      <c r="ASO23" s="5"/>
      <c r="ASP23" s="5"/>
      <c r="ASQ23" s="5"/>
      <c r="ASR23" s="5"/>
      <c r="ASS23" s="5"/>
      <c r="AST23" s="5"/>
      <c r="ASU23" s="5"/>
      <c r="ASV23" s="5"/>
      <c r="ASW23" s="5"/>
      <c r="ASX23" s="5"/>
      <c r="ASY23" s="5"/>
      <c r="ASZ23" s="5"/>
      <c r="ATA23" s="5"/>
      <c r="ATB23" s="5"/>
      <c r="ATC23" s="5"/>
      <c r="ATD23" s="5"/>
      <c r="ATE23" s="5"/>
      <c r="ATF23" s="5"/>
      <c r="ATG23" s="5"/>
      <c r="ATH23" s="5"/>
      <c r="ATI23" s="5"/>
      <c r="ATJ23" s="5"/>
      <c r="ATK23" s="5"/>
      <c r="ATL23" s="5"/>
      <c r="ATM23" s="5"/>
      <c r="ATN23" s="5"/>
      <c r="ATO23" s="5"/>
      <c r="ATP23" s="5"/>
      <c r="ATQ23" s="5"/>
      <c r="ATR23" s="5"/>
      <c r="ATS23" s="5"/>
      <c r="ATT23" s="5"/>
      <c r="ATU23" s="5"/>
      <c r="ATV23" s="5"/>
      <c r="ATW23" s="5"/>
      <c r="ATX23" s="5"/>
      <c r="ATY23" s="5"/>
      <c r="ATZ23" s="5"/>
      <c r="AUA23" s="5"/>
      <c r="AUB23" s="5"/>
      <c r="AUC23" s="5"/>
      <c r="AUD23" s="5"/>
      <c r="AUE23" s="5"/>
      <c r="AUF23" s="5"/>
      <c r="AUG23" s="5"/>
      <c r="AUH23" s="5"/>
      <c r="AUI23" s="5"/>
      <c r="AUJ23" s="5"/>
      <c r="AUK23" s="5"/>
      <c r="AUL23" s="5"/>
      <c r="AUM23" s="5"/>
      <c r="AUN23" s="5"/>
      <c r="AUO23" s="5"/>
      <c r="AUP23" s="5"/>
      <c r="AUQ23" s="5"/>
      <c r="AUR23" s="5"/>
      <c r="AUS23" s="5"/>
      <c r="AUT23" s="5"/>
      <c r="AUU23" s="5"/>
      <c r="AUV23" s="5"/>
      <c r="AUW23" s="5"/>
      <c r="AUX23" s="5"/>
      <c r="AUY23" s="5"/>
      <c r="AUZ23" s="5"/>
      <c r="AVA23" s="5"/>
      <c r="AVB23" s="5"/>
      <c r="AVC23" s="5"/>
      <c r="AVD23" s="5"/>
      <c r="AVE23" s="5"/>
      <c r="AVF23" s="5"/>
      <c r="AVG23" s="5"/>
      <c r="AVH23" s="5"/>
      <c r="AVI23" s="5"/>
      <c r="AVJ23" s="5"/>
      <c r="AVK23" s="5"/>
      <c r="AVL23" s="5"/>
      <c r="AVM23" s="5"/>
      <c r="AVN23" s="5"/>
      <c r="AVO23" s="5"/>
      <c r="AVP23" s="5"/>
      <c r="AVQ23" s="5"/>
      <c r="AVR23" s="5"/>
      <c r="AVS23" s="5"/>
      <c r="AVT23" s="5"/>
      <c r="AVU23" s="5"/>
      <c r="AVV23" s="5"/>
      <c r="AVW23" s="5"/>
      <c r="AVX23" s="5"/>
      <c r="AVY23" s="5"/>
      <c r="AVZ23" s="5"/>
      <c r="AWA23" s="5"/>
      <c r="AWB23" s="5"/>
      <c r="AWC23" s="5"/>
      <c r="AWD23" s="5"/>
      <c r="AWE23" s="5"/>
      <c r="AWF23" s="5"/>
      <c r="AWG23" s="5"/>
      <c r="AWH23" s="5"/>
      <c r="AWI23" s="5"/>
      <c r="AWJ23" s="5"/>
      <c r="AWK23" s="5"/>
      <c r="AWL23" s="5"/>
      <c r="AWM23" s="5"/>
      <c r="AWN23" s="5"/>
      <c r="AWO23" s="5"/>
      <c r="AWP23" s="5"/>
      <c r="AWQ23" s="5"/>
      <c r="AWR23" s="5"/>
      <c r="AWS23" s="5"/>
      <c r="AWT23" s="5"/>
      <c r="AWU23" s="5"/>
      <c r="AWV23" s="5"/>
      <c r="AWW23" s="5"/>
      <c r="AWX23" s="5"/>
      <c r="AWY23" s="5"/>
      <c r="AWZ23" s="5"/>
      <c r="AXA23" s="5"/>
      <c r="AXB23" s="5"/>
      <c r="AXC23" s="5"/>
      <c r="AXD23" s="5"/>
      <c r="AXE23" s="5"/>
      <c r="AXF23" s="5"/>
      <c r="AXG23" s="5"/>
      <c r="AXH23" s="5"/>
      <c r="AXI23" s="5"/>
      <c r="AXJ23" s="5"/>
      <c r="AXK23" s="5"/>
      <c r="AXL23" s="5"/>
      <c r="AXM23" s="5"/>
      <c r="AXN23" s="5"/>
      <c r="AXO23" s="5"/>
      <c r="AXP23" s="5"/>
      <c r="AXQ23" s="5"/>
      <c r="AXR23" s="5"/>
      <c r="AXS23" s="5"/>
      <c r="AXT23" s="5"/>
      <c r="AXU23" s="5"/>
      <c r="AXV23" s="5"/>
      <c r="AXW23" s="5"/>
      <c r="AXX23" s="5"/>
      <c r="AXY23" s="5"/>
      <c r="AXZ23" s="5"/>
      <c r="AYA23" s="5"/>
      <c r="AYB23" s="5"/>
      <c r="AYC23" s="5"/>
      <c r="AYD23" s="5"/>
      <c r="AYE23" s="5"/>
      <c r="AYF23" s="5"/>
      <c r="AYG23" s="5"/>
      <c r="AYH23" s="5"/>
      <c r="AYI23" s="5"/>
      <c r="AYJ23" s="5"/>
      <c r="AYK23" s="5"/>
      <c r="AYL23" s="5"/>
      <c r="AYM23" s="5"/>
      <c r="AYN23" s="5"/>
      <c r="AYO23" s="5"/>
      <c r="AYP23" s="5"/>
      <c r="AYQ23" s="5"/>
      <c r="AYR23" s="5"/>
      <c r="AYS23" s="5"/>
      <c r="AYT23" s="5"/>
      <c r="AYU23" s="5"/>
      <c r="AYV23" s="5"/>
      <c r="AYW23" s="5"/>
      <c r="AYX23" s="5"/>
      <c r="AYY23" s="5"/>
      <c r="AYZ23" s="5"/>
      <c r="AZA23" s="5"/>
      <c r="AZB23" s="5"/>
      <c r="AZC23" s="5"/>
      <c r="AZD23" s="5"/>
      <c r="AZE23" s="5"/>
      <c r="AZF23" s="5"/>
      <c r="AZG23" s="5"/>
      <c r="AZH23" s="5"/>
      <c r="AZI23" s="5"/>
      <c r="AZJ23" s="5"/>
      <c r="AZK23" s="5"/>
      <c r="AZL23" s="5"/>
      <c r="AZM23" s="5"/>
      <c r="AZN23" s="5"/>
      <c r="AZO23" s="5"/>
      <c r="AZP23" s="5"/>
      <c r="AZQ23" s="5"/>
      <c r="AZR23" s="5"/>
      <c r="AZS23" s="5"/>
      <c r="AZT23" s="5"/>
      <c r="AZU23" s="5"/>
      <c r="AZV23" s="5"/>
      <c r="AZW23" s="5"/>
      <c r="AZX23" s="5"/>
      <c r="AZY23" s="5"/>
      <c r="AZZ23" s="5"/>
      <c r="BAA23" s="5"/>
      <c r="BAB23" s="5"/>
      <c r="BAC23" s="5"/>
      <c r="BAD23" s="5"/>
      <c r="BAE23" s="5"/>
      <c r="BAF23" s="5"/>
      <c r="BAG23" s="5"/>
      <c r="BAH23" s="5"/>
      <c r="BAI23" s="5"/>
      <c r="BAJ23" s="5"/>
      <c r="BAK23" s="5"/>
      <c r="BAL23" s="5"/>
      <c r="BAM23" s="5"/>
      <c r="BAN23" s="5"/>
      <c r="BAO23" s="5"/>
      <c r="BAP23" s="5"/>
      <c r="BAQ23" s="5"/>
      <c r="BAR23" s="5"/>
      <c r="BAS23" s="5"/>
      <c r="BAT23" s="5"/>
      <c r="BAU23" s="5"/>
      <c r="BAV23" s="5"/>
      <c r="BAW23" s="5"/>
      <c r="BAX23" s="5"/>
      <c r="BAY23" s="5"/>
      <c r="BAZ23" s="5"/>
      <c r="BBA23" s="5"/>
      <c r="BBB23" s="5"/>
      <c r="BBC23" s="5"/>
      <c r="BBD23" s="5"/>
      <c r="BBE23" s="5"/>
      <c r="BBF23" s="5"/>
      <c r="BBG23" s="5"/>
      <c r="BBH23" s="5"/>
      <c r="BBI23" s="5"/>
      <c r="BBJ23" s="5"/>
      <c r="BBK23" s="5"/>
      <c r="BBL23" s="5"/>
      <c r="BBM23" s="5"/>
      <c r="BBN23" s="5"/>
      <c r="BBO23" s="5"/>
      <c r="BBP23" s="5"/>
      <c r="BBQ23" s="5"/>
      <c r="BBR23" s="5"/>
      <c r="BBS23" s="5"/>
      <c r="BBT23" s="5"/>
      <c r="BBU23" s="5"/>
      <c r="BBV23" s="5"/>
      <c r="BBW23" s="5"/>
      <c r="BBX23" s="5"/>
      <c r="BBY23" s="5"/>
      <c r="BBZ23" s="5"/>
      <c r="BCA23" s="5"/>
      <c r="BCB23" s="5"/>
      <c r="BCC23" s="5"/>
      <c r="BCD23" s="5"/>
      <c r="BCE23" s="5"/>
      <c r="BCF23" s="5"/>
      <c r="BCG23" s="5"/>
      <c r="BCH23" s="5"/>
      <c r="BCI23" s="5"/>
      <c r="BCJ23" s="5"/>
      <c r="BCK23" s="5"/>
      <c r="BCL23" s="5"/>
      <c r="BCM23" s="5"/>
      <c r="BCN23" s="5"/>
      <c r="BCO23" s="5"/>
      <c r="BCP23" s="5"/>
      <c r="BCQ23" s="5"/>
      <c r="BCR23" s="5"/>
      <c r="BCS23" s="5"/>
      <c r="BCT23" s="5"/>
      <c r="BCU23" s="5"/>
      <c r="BCV23" s="5"/>
      <c r="BCW23" s="5"/>
      <c r="BCX23" s="5"/>
      <c r="BCY23" s="5"/>
      <c r="BCZ23" s="5"/>
      <c r="BDA23" s="5"/>
      <c r="BDB23" s="5"/>
      <c r="BDC23" s="5"/>
      <c r="BDD23" s="5"/>
      <c r="BDE23" s="5"/>
      <c r="BDF23" s="5"/>
      <c r="BDG23" s="5"/>
      <c r="BDH23" s="5"/>
      <c r="BDI23" s="5"/>
      <c r="BDJ23" s="5"/>
      <c r="BDK23" s="5"/>
      <c r="BDL23" s="5"/>
      <c r="BDM23" s="5"/>
      <c r="BDN23" s="5"/>
      <c r="BDO23" s="5"/>
      <c r="BDP23" s="5"/>
      <c r="BDQ23" s="5"/>
      <c r="BDR23" s="5"/>
      <c r="BDS23" s="5"/>
      <c r="BDT23" s="5"/>
      <c r="BDU23" s="5"/>
      <c r="BDV23" s="5"/>
      <c r="BDW23" s="5"/>
      <c r="BDX23" s="5"/>
      <c r="BDY23" s="5"/>
      <c r="BDZ23" s="5"/>
      <c r="BEA23" s="5"/>
      <c r="BEB23" s="5"/>
      <c r="BEC23" s="5"/>
      <c r="BED23" s="5"/>
      <c r="BEE23" s="5"/>
      <c r="BEF23" s="5"/>
      <c r="BEG23" s="5"/>
      <c r="BEH23" s="5"/>
      <c r="BEI23" s="5"/>
      <c r="BEJ23" s="5"/>
      <c r="BEK23" s="5"/>
      <c r="BEL23" s="5"/>
      <c r="BEM23" s="5"/>
      <c r="BEN23" s="5"/>
      <c r="BEO23" s="5"/>
      <c r="BEP23" s="5"/>
      <c r="BEQ23" s="5"/>
      <c r="BER23" s="5"/>
      <c r="BES23" s="5"/>
      <c r="BET23" s="5"/>
      <c r="BEU23" s="5"/>
      <c r="BEV23" s="5"/>
      <c r="BEW23" s="5"/>
      <c r="BEX23" s="5"/>
      <c r="BEY23" s="5"/>
      <c r="BEZ23" s="5"/>
      <c r="BFA23" s="5"/>
      <c r="BFB23" s="5"/>
      <c r="BFC23" s="5"/>
      <c r="BFD23" s="5"/>
      <c r="BFE23" s="5"/>
      <c r="BFF23" s="5"/>
      <c r="BFG23" s="5"/>
      <c r="BFH23" s="5"/>
      <c r="BFI23" s="5"/>
      <c r="BFJ23" s="5"/>
      <c r="BFK23" s="5"/>
      <c r="BFL23" s="5"/>
      <c r="BFM23" s="5"/>
      <c r="BFN23" s="5"/>
      <c r="BFO23" s="5"/>
      <c r="BFP23" s="5"/>
      <c r="BFQ23" s="5"/>
      <c r="BFR23" s="5"/>
      <c r="BFS23" s="5"/>
      <c r="BFT23" s="5"/>
      <c r="BFU23" s="5"/>
      <c r="BFV23" s="5"/>
      <c r="BFW23" s="5"/>
      <c r="BFX23" s="5"/>
      <c r="BFY23" s="5"/>
      <c r="BFZ23" s="5"/>
      <c r="BGA23" s="5"/>
      <c r="BGB23" s="5"/>
      <c r="BGC23" s="5"/>
      <c r="BGD23" s="5"/>
      <c r="BGE23" s="5"/>
      <c r="BGF23" s="5"/>
      <c r="BGG23" s="5"/>
      <c r="BGH23" s="5"/>
      <c r="BGI23" s="5"/>
      <c r="BGJ23" s="5"/>
      <c r="BGK23" s="5"/>
      <c r="BGL23" s="5"/>
      <c r="BGM23" s="5"/>
      <c r="BGN23" s="5"/>
      <c r="BGO23" s="5"/>
      <c r="BGP23" s="5"/>
      <c r="BGQ23" s="5"/>
      <c r="BGR23" s="5"/>
      <c r="BGS23" s="5"/>
      <c r="BGT23" s="5"/>
      <c r="BGU23" s="5"/>
      <c r="BGV23" s="5"/>
      <c r="BGW23" s="5"/>
      <c r="BGX23" s="5"/>
      <c r="BGY23" s="5"/>
      <c r="BGZ23" s="5"/>
      <c r="BHA23" s="5"/>
      <c r="BHB23" s="5"/>
      <c r="BHC23" s="5"/>
      <c r="BHD23" s="5"/>
      <c r="BHE23" s="5"/>
      <c r="BHF23" s="5"/>
      <c r="BHG23" s="5"/>
      <c r="BHH23" s="5"/>
      <c r="BHI23" s="5"/>
      <c r="BHJ23" s="5"/>
      <c r="BHK23" s="5"/>
      <c r="BHL23" s="5"/>
      <c r="BHM23" s="5"/>
      <c r="BHN23" s="5"/>
      <c r="BHO23" s="5"/>
      <c r="BHP23" s="5"/>
      <c r="BHQ23" s="5"/>
      <c r="BHR23" s="5"/>
      <c r="BHS23" s="5"/>
      <c r="BHT23" s="5"/>
      <c r="BHU23" s="5"/>
      <c r="BHV23" s="5"/>
      <c r="BHW23" s="5"/>
      <c r="BHX23" s="5"/>
      <c r="BHY23" s="5"/>
      <c r="BHZ23" s="5"/>
      <c r="BIA23" s="5"/>
      <c r="BIB23" s="5"/>
      <c r="BIC23" s="5"/>
      <c r="BID23" s="5"/>
      <c r="BIE23" s="5"/>
      <c r="BIF23" s="5"/>
      <c r="BIG23" s="5"/>
      <c r="BIH23" s="5"/>
      <c r="BII23" s="5"/>
      <c r="BIJ23" s="5"/>
      <c r="BIK23" s="5"/>
      <c r="BIL23" s="5"/>
      <c r="BIM23" s="5"/>
      <c r="BIN23" s="5"/>
      <c r="BIO23" s="5"/>
      <c r="BIP23" s="5"/>
      <c r="BIQ23" s="5"/>
      <c r="BIR23" s="5"/>
      <c r="BIS23" s="5"/>
      <c r="BIT23" s="5"/>
      <c r="BIU23" s="5"/>
      <c r="BIV23" s="5"/>
      <c r="BIW23" s="5"/>
      <c r="BIX23" s="5"/>
      <c r="BIY23" s="5"/>
      <c r="BIZ23" s="5"/>
      <c r="BJA23" s="5"/>
      <c r="BJB23" s="5"/>
      <c r="BJC23" s="5"/>
      <c r="BJD23" s="5"/>
      <c r="BJE23" s="5"/>
      <c r="BJF23" s="5"/>
      <c r="BJG23" s="5"/>
      <c r="BJH23" s="5"/>
      <c r="BJI23" s="5"/>
      <c r="BJJ23" s="5"/>
      <c r="BJK23" s="5"/>
      <c r="BJL23" s="5"/>
      <c r="BJM23" s="5"/>
      <c r="BJN23" s="5"/>
      <c r="BJO23" s="5"/>
      <c r="BJP23" s="5"/>
      <c r="BJQ23" s="5"/>
      <c r="BJR23" s="5"/>
      <c r="BJS23" s="5"/>
      <c r="BJT23" s="5"/>
      <c r="BJU23" s="5"/>
      <c r="BJV23" s="5"/>
      <c r="BJW23" s="5"/>
      <c r="BJX23" s="5"/>
      <c r="BJY23" s="5"/>
      <c r="BJZ23" s="5"/>
      <c r="BKA23" s="5"/>
      <c r="BKB23" s="5"/>
      <c r="BKC23" s="5"/>
      <c r="BKD23" s="5"/>
      <c r="BKE23" s="5"/>
      <c r="BKF23" s="5"/>
      <c r="BKG23" s="5"/>
      <c r="BKH23" s="5"/>
      <c r="BKI23" s="5"/>
      <c r="BKJ23" s="5"/>
      <c r="BKK23" s="5"/>
      <c r="BKL23" s="5"/>
      <c r="BKM23" s="5"/>
      <c r="BKN23" s="5"/>
      <c r="BKO23" s="5"/>
      <c r="BKP23" s="5"/>
      <c r="BKQ23" s="5"/>
      <c r="BKR23" s="5"/>
      <c r="BKS23" s="5"/>
      <c r="BKT23" s="5"/>
      <c r="BKU23" s="5"/>
      <c r="BKV23" s="5"/>
      <c r="BKW23" s="5"/>
      <c r="BKX23" s="5"/>
      <c r="BKY23" s="5"/>
      <c r="BKZ23" s="5"/>
      <c r="BLA23" s="5"/>
      <c r="BLB23" s="5"/>
      <c r="BLC23" s="5"/>
      <c r="BLD23" s="5"/>
      <c r="BLE23" s="5"/>
      <c r="BLF23" s="5"/>
      <c r="BLG23" s="5"/>
      <c r="BLH23" s="5"/>
      <c r="BLI23" s="5"/>
      <c r="BLJ23" s="5"/>
      <c r="BLK23" s="5"/>
      <c r="BLL23" s="5"/>
      <c r="BLM23" s="5"/>
      <c r="BLN23" s="5"/>
      <c r="BLO23" s="5"/>
      <c r="BLP23" s="5"/>
      <c r="BLQ23" s="5"/>
      <c r="BLR23" s="5"/>
      <c r="BLS23" s="5"/>
      <c r="BLT23" s="5"/>
      <c r="BLU23" s="5"/>
      <c r="BLV23" s="5"/>
      <c r="BLW23" s="5"/>
      <c r="BLX23" s="5"/>
      <c r="BLY23" s="5"/>
      <c r="BLZ23" s="5"/>
      <c r="BMA23" s="5"/>
      <c r="BMB23" s="5"/>
      <c r="BMC23" s="5"/>
      <c r="BMD23" s="5"/>
      <c r="BME23" s="5"/>
      <c r="BMF23" s="5"/>
      <c r="BMG23" s="5"/>
      <c r="BMH23" s="5"/>
      <c r="BMI23" s="5"/>
      <c r="BMJ23" s="5"/>
      <c r="BMK23" s="5"/>
      <c r="BML23" s="5"/>
      <c r="BMM23" s="5"/>
      <c r="BMN23" s="5"/>
      <c r="BMO23" s="5"/>
      <c r="BMP23" s="5"/>
      <c r="BMQ23" s="5"/>
      <c r="BMR23" s="5"/>
      <c r="BMS23" s="5"/>
      <c r="BMT23" s="5"/>
      <c r="BMU23" s="5"/>
      <c r="BMV23" s="5"/>
      <c r="BMW23" s="5"/>
      <c r="BMX23" s="5"/>
      <c r="BMY23" s="5"/>
      <c r="BMZ23" s="5"/>
      <c r="BNA23" s="5"/>
      <c r="BNB23" s="5"/>
      <c r="BNC23" s="5"/>
      <c r="BND23" s="5"/>
      <c r="BNE23" s="5"/>
      <c r="BNF23" s="5"/>
      <c r="BNG23" s="5"/>
      <c r="BNH23" s="5"/>
      <c r="BNI23" s="5"/>
      <c r="BNJ23" s="5"/>
      <c r="BNK23" s="5"/>
      <c r="BNL23" s="5"/>
      <c r="BNM23" s="5"/>
      <c r="BNN23" s="5"/>
      <c r="BNO23" s="5"/>
      <c r="BNP23" s="5"/>
      <c r="BNQ23" s="5"/>
      <c r="BNR23" s="5"/>
      <c r="BNS23" s="5"/>
      <c r="BNT23" s="5"/>
      <c r="BNU23" s="5"/>
      <c r="BNV23" s="5"/>
      <c r="BNW23" s="5"/>
      <c r="BNX23" s="5"/>
      <c r="BNY23" s="5"/>
      <c r="BNZ23" s="5"/>
      <c r="BOA23" s="5"/>
      <c r="BOB23" s="5"/>
      <c r="BOC23" s="5"/>
      <c r="BOD23" s="5"/>
      <c r="BOE23" s="5"/>
      <c r="BOF23" s="5"/>
      <c r="BOG23" s="5"/>
      <c r="BOH23" s="5"/>
      <c r="BOI23" s="5"/>
      <c r="BOJ23" s="5"/>
      <c r="BOK23" s="5"/>
      <c r="BOL23" s="5"/>
      <c r="BOM23" s="5"/>
      <c r="BON23" s="5"/>
      <c r="BOO23" s="5"/>
      <c r="BOP23" s="5"/>
      <c r="BOQ23" s="5"/>
      <c r="BOR23" s="5"/>
      <c r="BOS23" s="5"/>
      <c r="BOT23" s="5"/>
      <c r="BOU23" s="5"/>
      <c r="BOV23" s="5"/>
      <c r="BOW23" s="5"/>
      <c r="BOX23" s="5"/>
      <c r="BOY23" s="5"/>
      <c r="BOZ23" s="5"/>
      <c r="BPA23" s="5"/>
      <c r="BPB23" s="5"/>
      <c r="BPC23" s="5"/>
      <c r="BPD23" s="5"/>
      <c r="BPE23" s="5"/>
      <c r="BPF23" s="5"/>
      <c r="BPG23" s="5"/>
      <c r="BPH23" s="5"/>
      <c r="BPI23" s="5"/>
      <c r="BPJ23" s="5"/>
      <c r="BPK23" s="5"/>
      <c r="BPL23" s="5"/>
      <c r="BPM23" s="5"/>
      <c r="BPN23" s="5"/>
      <c r="BPO23" s="5"/>
      <c r="BPP23" s="5"/>
      <c r="BPQ23" s="5"/>
      <c r="BPR23" s="5"/>
      <c r="BPS23" s="5"/>
      <c r="BPT23" s="5"/>
      <c r="BPU23" s="5"/>
      <c r="BPV23" s="5"/>
      <c r="BPW23" s="5"/>
      <c r="BPX23" s="5"/>
      <c r="BPY23" s="5"/>
      <c r="BPZ23" s="5"/>
      <c r="BQA23" s="5"/>
      <c r="BQB23" s="5"/>
      <c r="BQC23" s="5"/>
      <c r="BQD23" s="5"/>
      <c r="BQE23" s="5"/>
      <c r="BQF23" s="5"/>
      <c r="BQG23" s="5"/>
      <c r="BQH23" s="5"/>
      <c r="BQI23" s="5"/>
      <c r="BQJ23" s="5"/>
      <c r="BQK23" s="5"/>
      <c r="BQL23" s="5"/>
      <c r="BQM23" s="5"/>
      <c r="BQN23" s="5"/>
      <c r="BQO23" s="5"/>
      <c r="BQP23" s="5"/>
      <c r="BQQ23" s="5"/>
      <c r="BQR23" s="5"/>
      <c r="BQS23" s="5"/>
      <c r="BQT23" s="5"/>
      <c r="BQU23" s="5"/>
      <c r="BQV23" s="5"/>
      <c r="BQW23" s="5"/>
      <c r="BQX23" s="5"/>
      <c r="BQY23" s="5"/>
      <c r="BQZ23" s="5"/>
      <c r="BRA23" s="5"/>
      <c r="BRB23" s="5"/>
      <c r="BRC23" s="5"/>
      <c r="BRD23" s="5"/>
      <c r="BRE23" s="5"/>
      <c r="BRF23" s="5"/>
      <c r="BRG23" s="5"/>
      <c r="BRH23" s="5"/>
      <c r="BRI23" s="5"/>
      <c r="BRJ23" s="5"/>
      <c r="BRK23" s="5"/>
      <c r="BRL23" s="5"/>
      <c r="BRM23" s="5"/>
      <c r="BRN23" s="5"/>
      <c r="BRO23" s="5"/>
      <c r="BRP23" s="5"/>
      <c r="BRQ23" s="5"/>
      <c r="BRR23" s="5"/>
      <c r="BRS23" s="5"/>
      <c r="BRT23" s="5"/>
      <c r="BRU23" s="5"/>
      <c r="BRV23" s="5"/>
      <c r="BRW23" s="5"/>
      <c r="BRX23" s="5"/>
      <c r="BRY23" s="5"/>
      <c r="BRZ23" s="5"/>
      <c r="BSA23" s="5"/>
      <c r="BSB23" s="5"/>
      <c r="BSC23" s="5"/>
      <c r="BSD23" s="5"/>
      <c r="BSE23" s="5"/>
      <c r="BSF23" s="5"/>
      <c r="BSG23" s="5"/>
      <c r="BSH23" s="5"/>
      <c r="BSI23" s="5"/>
      <c r="BSJ23" s="5"/>
      <c r="BSK23" s="5"/>
      <c r="BSL23" s="5"/>
      <c r="BSM23" s="5"/>
      <c r="BSN23" s="5"/>
      <c r="BSO23" s="5"/>
      <c r="BSP23" s="5"/>
      <c r="BSQ23" s="5"/>
      <c r="BSR23" s="5"/>
      <c r="BSS23" s="5"/>
      <c r="BST23" s="5"/>
      <c r="BSU23" s="5"/>
      <c r="BSV23" s="5"/>
      <c r="BSW23" s="5"/>
      <c r="BSX23" s="5"/>
      <c r="BSY23" s="5"/>
      <c r="BSZ23" s="5"/>
      <c r="BTA23" s="5"/>
      <c r="BTB23" s="5"/>
      <c r="BTC23" s="5"/>
      <c r="BTD23" s="5"/>
      <c r="BTE23" s="5"/>
      <c r="BTF23" s="5"/>
      <c r="BTG23" s="5"/>
      <c r="BTH23" s="5"/>
      <c r="BTI23" s="5"/>
      <c r="BTJ23" s="5"/>
      <c r="BTK23" s="5"/>
      <c r="BTL23" s="5"/>
      <c r="BTM23" s="5"/>
      <c r="BTN23" s="5"/>
      <c r="BTO23" s="5"/>
      <c r="BTP23" s="5"/>
      <c r="BTQ23" s="5"/>
      <c r="BTR23" s="5"/>
      <c r="BTS23" s="5"/>
      <c r="BTT23" s="5"/>
      <c r="BTU23" s="5"/>
      <c r="BTV23" s="5"/>
      <c r="BTW23" s="5"/>
      <c r="BTX23" s="5"/>
      <c r="BTY23" s="5"/>
      <c r="BTZ23" s="5"/>
      <c r="BUA23" s="5"/>
      <c r="BUB23" s="5"/>
      <c r="BUC23" s="5"/>
      <c r="BUD23" s="5"/>
      <c r="BUE23" s="5"/>
      <c r="BUF23" s="5"/>
      <c r="BUG23" s="5"/>
      <c r="BUH23" s="5"/>
      <c r="BUI23" s="5"/>
      <c r="BUJ23" s="5"/>
      <c r="BUK23" s="5"/>
      <c r="BUL23" s="5"/>
      <c r="BUM23" s="5"/>
      <c r="BUN23" s="5"/>
      <c r="BUO23" s="5"/>
      <c r="BUP23" s="5"/>
      <c r="BUQ23" s="5"/>
      <c r="BUR23" s="5"/>
      <c r="BUS23" s="5"/>
      <c r="BUT23" s="5"/>
      <c r="BUU23" s="5"/>
      <c r="BUV23" s="5"/>
      <c r="BUW23" s="5"/>
      <c r="BUX23" s="5"/>
      <c r="BUY23" s="5"/>
      <c r="BUZ23" s="5"/>
      <c r="BVA23" s="5"/>
      <c r="BVB23" s="5"/>
      <c r="BVC23" s="5"/>
      <c r="BVD23" s="5"/>
      <c r="BVE23" s="5"/>
      <c r="BVF23" s="5"/>
      <c r="BVG23" s="5"/>
      <c r="BVH23" s="5"/>
      <c r="BVI23" s="5"/>
      <c r="BVJ23" s="5"/>
      <c r="BVK23" s="5"/>
      <c r="BVL23" s="5"/>
      <c r="BVM23" s="5"/>
      <c r="BVN23" s="5"/>
      <c r="BVO23" s="5"/>
      <c r="BVP23" s="5"/>
      <c r="BVQ23" s="5"/>
      <c r="BVR23" s="5"/>
      <c r="BVS23" s="5"/>
      <c r="BVT23" s="5"/>
      <c r="BVU23" s="5"/>
      <c r="BVV23" s="5"/>
      <c r="BVW23" s="5"/>
      <c r="BVX23" s="5"/>
      <c r="BVY23" s="5"/>
      <c r="BVZ23" s="5"/>
      <c r="BWA23" s="5"/>
      <c r="BWB23" s="5"/>
      <c r="BWC23" s="5"/>
      <c r="BWD23" s="5"/>
      <c r="BWE23" s="5"/>
      <c r="BWF23" s="5"/>
      <c r="BWG23" s="5"/>
      <c r="BWH23" s="5"/>
      <c r="BWI23" s="5"/>
      <c r="BWJ23" s="5"/>
      <c r="BWK23" s="5"/>
      <c r="BWL23" s="5"/>
      <c r="BWM23" s="5"/>
      <c r="BWN23" s="5"/>
      <c r="BWO23" s="5"/>
      <c r="BWP23" s="5"/>
      <c r="BWQ23" s="5"/>
      <c r="BWR23" s="5"/>
      <c r="BWS23" s="5"/>
      <c r="BWT23" s="5"/>
      <c r="BWU23" s="5"/>
      <c r="BWV23" s="5"/>
      <c r="BWW23" s="5"/>
      <c r="BWX23" s="5"/>
      <c r="BWY23" s="5"/>
      <c r="BWZ23" s="5"/>
      <c r="BXA23" s="5"/>
      <c r="BXB23" s="5"/>
      <c r="BXC23" s="5"/>
      <c r="BXD23" s="5"/>
      <c r="BXE23" s="5"/>
      <c r="BXF23" s="5"/>
      <c r="BXG23" s="5"/>
      <c r="BXH23" s="5"/>
      <c r="BXI23" s="5"/>
      <c r="BXJ23" s="5"/>
      <c r="BXK23" s="5"/>
      <c r="BXL23" s="5"/>
      <c r="BXM23" s="5"/>
      <c r="BXN23" s="5"/>
      <c r="BXO23" s="5"/>
      <c r="BXP23" s="5"/>
      <c r="BXQ23" s="5"/>
      <c r="BXR23" s="5"/>
      <c r="BXS23" s="5"/>
      <c r="BXT23" s="5"/>
      <c r="BXU23" s="5"/>
      <c r="BXV23" s="5"/>
      <c r="BXW23" s="5"/>
      <c r="BXX23" s="5"/>
      <c r="BXY23" s="5"/>
      <c r="BXZ23" s="5"/>
      <c r="BYA23" s="5"/>
      <c r="BYB23" s="5"/>
      <c r="BYC23" s="5"/>
      <c r="BYD23" s="5"/>
      <c r="BYE23" s="5"/>
      <c r="BYF23" s="5"/>
      <c r="BYG23" s="5"/>
      <c r="BYH23" s="5"/>
      <c r="BYI23" s="5"/>
      <c r="BYJ23" s="5"/>
      <c r="BYK23" s="5"/>
      <c r="BYL23" s="5"/>
      <c r="BYM23" s="5"/>
      <c r="BYN23" s="5"/>
      <c r="BYO23" s="5"/>
      <c r="BYP23" s="5"/>
      <c r="BYQ23" s="5"/>
      <c r="BYR23" s="5"/>
      <c r="BYS23" s="5"/>
      <c r="BYT23" s="5"/>
      <c r="BYU23" s="5"/>
      <c r="BYV23" s="5"/>
      <c r="BYW23" s="5"/>
      <c r="BYX23" s="5"/>
      <c r="BYY23" s="5"/>
      <c r="BYZ23" s="5"/>
      <c r="BZA23" s="5"/>
      <c r="BZB23" s="5"/>
      <c r="BZC23" s="5"/>
      <c r="BZD23" s="5"/>
      <c r="BZE23" s="5"/>
      <c r="BZF23" s="5"/>
      <c r="BZG23" s="5"/>
      <c r="BZH23" s="5"/>
      <c r="BZI23" s="5"/>
      <c r="BZJ23" s="5"/>
      <c r="BZK23" s="5"/>
      <c r="BZL23" s="5"/>
      <c r="BZM23" s="5"/>
      <c r="BZN23" s="5"/>
      <c r="BZO23" s="5"/>
      <c r="BZP23" s="5"/>
      <c r="BZQ23" s="5"/>
      <c r="BZR23" s="5"/>
      <c r="BZS23" s="5"/>
      <c r="BZT23" s="5"/>
      <c r="BZU23" s="5"/>
      <c r="BZV23" s="5"/>
      <c r="BZW23" s="5"/>
      <c r="BZX23" s="5"/>
      <c r="BZY23" s="5"/>
      <c r="BZZ23" s="5"/>
      <c r="CAA23" s="5"/>
      <c r="CAB23" s="5"/>
      <c r="CAC23" s="5"/>
      <c r="CAD23" s="5"/>
      <c r="CAE23" s="5"/>
      <c r="CAF23" s="5"/>
      <c r="CAG23" s="5"/>
      <c r="CAH23" s="5"/>
      <c r="CAI23" s="5"/>
      <c r="CAJ23" s="5"/>
      <c r="CAK23" s="5"/>
      <c r="CAL23" s="5"/>
      <c r="CAM23" s="5"/>
      <c r="CAN23" s="5"/>
      <c r="CAO23" s="5"/>
      <c r="CAP23" s="5"/>
      <c r="CAQ23" s="5"/>
      <c r="CAR23" s="5"/>
      <c r="CAS23" s="5"/>
      <c r="CAT23" s="5"/>
      <c r="CAU23" s="5"/>
      <c r="CAV23" s="5"/>
      <c r="CAW23" s="5"/>
      <c r="CAX23" s="5"/>
      <c r="CAY23" s="5"/>
      <c r="CAZ23" s="5"/>
      <c r="CBA23" s="5"/>
      <c r="CBB23" s="5"/>
      <c r="CBC23" s="5"/>
      <c r="CBD23" s="5"/>
      <c r="CBE23" s="5"/>
      <c r="CBF23" s="5"/>
      <c r="CBG23" s="5"/>
      <c r="CBH23" s="5"/>
      <c r="CBI23" s="5"/>
      <c r="CBJ23" s="5"/>
      <c r="CBK23" s="5"/>
      <c r="CBL23" s="5"/>
      <c r="CBM23" s="5"/>
      <c r="CBN23" s="5"/>
      <c r="CBO23" s="5"/>
      <c r="CBP23" s="5"/>
      <c r="CBQ23" s="5"/>
      <c r="CBR23" s="5"/>
      <c r="CBS23" s="5"/>
      <c r="CBT23" s="5"/>
      <c r="CBU23" s="5"/>
      <c r="CBV23" s="5"/>
      <c r="CBW23" s="5"/>
      <c r="CBX23" s="5"/>
      <c r="CBY23" s="5"/>
      <c r="CBZ23" s="5"/>
      <c r="CCA23" s="5"/>
      <c r="CCB23" s="5"/>
      <c r="CCC23" s="5"/>
      <c r="CCD23" s="5"/>
      <c r="CCE23" s="5"/>
      <c r="CCF23" s="5"/>
      <c r="CCG23" s="5"/>
      <c r="CCH23" s="5"/>
      <c r="CCI23" s="5"/>
      <c r="CCJ23" s="5"/>
      <c r="CCK23" s="5"/>
      <c r="CCL23" s="5"/>
      <c r="CCM23" s="5"/>
      <c r="CCN23" s="5"/>
      <c r="CCO23" s="5"/>
      <c r="CCP23" s="5"/>
      <c r="CCQ23" s="5"/>
      <c r="CCR23" s="5"/>
      <c r="CCS23" s="5"/>
      <c r="CCT23" s="5"/>
      <c r="CCU23" s="5"/>
      <c r="CCV23" s="5"/>
      <c r="CCW23" s="5"/>
      <c r="CCX23" s="5"/>
      <c r="CCY23" s="5"/>
      <c r="CCZ23" s="5"/>
      <c r="CDA23" s="5"/>
      <c r="CDB23" s="5"/>
      <c r="CDC23" s="5"/>
      <c r="CDD23" s="5"/>
      <c r="CDE23" s="5"/>
      <c r="CDF23" s="5"/>
      <c r="CDG23" s="5"/>
      <c r="CDH23" s="5"/>
      <c r="CDI23" s="5"/>
      <c r="CDJ23" s="5"/>
      <c r="CDK23" s="5"/>
      <c r="CDL23" s="5"/>
      <c r="CDM23" s="5"/>
      <c r="CDN23" s="5"/>
      <c r="CDO23" s="5"/>
      <c r="CDP23" s="5"/>
      <c r="CDQ23" s="5"/>
      <c r="CDR23" s="5"/>
      <c r="CDS23" s="5"/>
      <c r="CDT23" s="5"/>
      <c r="CDU23" s="5"/>
      <c r="CDV23" s="5"/>
      <c r="CDW23" s="5"/>
      <c r="CDX23" s="5"/>
      <c r="CDY23" s="5"/>
      <c r="CDZ23" s="5"/>
      <c r="CEA23" s="5"/>
      <c r="CEB23" s="5"/>
      <c r="CEC23" s="5"/>
      <c r="CED23" s="5"/>
      <c r="CEE23" s="5"/>
      <c r="CEF23" s="5"/>
      <c r="CEG23" s="5"/>
      <c r="CEH23" s="5"/>
      <c r="CEI23" s="5"/>
      <c r="CEJ23" s="5"/>
      <c r="CEK23" s="5"/>
      <c r="CEL23" s="5"/>
      <c r="CEM23" s="5"/>
      <c r="CEN23" s="5"/>
      <c r="CEO23" s="5"/>
      <c r="CEP23" s="5"/>
      <c r="CEQ23" s="5"/>
      <c r="CER23" s="5"/>
      <c r="CES23" s="5"/>
      <c r="CET23" s="5"/>
      <c r="CEU23" s="5"/>
      <c r="CEV23" s="5"/>
      <c r="CEW23" s="5"/>
      <c r="CEX23" s="5"/>
      <c r="CEY23" s="5"/>
      <c r="CEZ23" s="5"/>
      <c r="CFA23" s="5"/>
      <c r="CFB23" s="5"/>
      <c r="CFC23" s="5"/>
      <c r="CFD23" s="5"/>
      <c r="CFE23" s="5"/>
      <c r="CFF23" s="5"/>
      <c r="CFG23" s="5"/>
      <c r="CFH23" s="5"/>
      <c r="CFI23" s="5"/>
      <c r="CFJ23" s="5"/>
      <c r="CFK23" s="5"/>
      <c r="CFL23" s="5"/>
      <c r="CFM23" s="5"/>
      <c r="CFN23" s="5"/>
      <c r="CFO23" s="5"/>
      <c r="CFP23" s="5"/>
      <c r="CFQ23" s="5"/>
      <c r="CFR23" s="5"/>
      <c r="CFS23" s="5"/>
      <c r="CFT23" s="5"/>
      <c r="CFU23" s="5"/>
      <c r="CFV23" s="5"/>
      <c r="CFW23" s="5"/>
      <c r="CFX23" s="5"/>
      <c r="CFY23" s="5"/>
      <c r="CFZ23" s="5"/>
      <c r="CGA23" s="5"/>
      <c r="CGB23" s="5"/>
      <c r="CGC23" s="5"/>
      <c r="CGD23" s="5"/>
      <c r="CGE23" s="5"/>
      <c r="CGF23" s="5"/>
      <c r="CGG23" s="5"/>
      <c r="CGH23" s="5"/>
      <c r="CGI23" s="5"/>
      <c r="CGJ23" s="5"/>
      <c r="CGK23" s="5"/>
      <c r="CGL23" s="5"/>
      <c r="CGM23" s="5"/>
      <c r="CGN23" s="5"/>
      <c r="CGO23" s="5"/>
      <c r="CGP23" s="5"/>
      <c r="CGQ23" s="5"/>
      <c r="CGR23" s="5"/>
      <c r="CGS23" s="5"/>
      <c r="CGT23" s="5"/>
      <c r="CGU23" s="5"/>
      <c r="CGV23" s="5"/>
      <c r="CGW23" s="5"/>
      <c r="CGX23" s="5"/>
      <c r="CGY23" s="5"/>
      <c r="CGZ23" s="5"/>
      <c r="CHA23" s="5"/>
      <c r="CHB23" s="5"/>
      <c r="CHC23" s="5"/>
      <c r="CHD23" s="5"/>
      <c r="CHE23" s="5"/>
      <c r="CHF23" s="5"/>
      <c r="CHG23" s="5"/>
      <c r="CHH23" s="5"/>
      <c r="CHI23" s="5"/>
      <c r="CHJ23" s="5"/>
      <c r="CHK23" s="5"/>
      <c r="CHL23" s="5"/>
      <c r="CHM23" s="5"/>
      <c r="CHN23" s="5"/>
      <c r="CHO23" s="5"/>
      <c r="CHP23" s="5"/>
      <c r="CHQ23" s="5"/>
      <c r="CHR23" s="5"/>
      <c r="CHS23" s="5"/>
      <c r="CHT23" s="5"/>
      <c r="CHU23" s="5"/>
      <c r="CHV23" s="5"/>
      <c r="CHW23" s="5"/>
      <c r="CHX23" s="5"/>
      <c r="CHY23" s="5"/>
      <c r="CHZ23" s="5"/>
      <c r="CIA23" s="5"/>
      <c r="CIB23" s="5"/>
      <c r="CIC23" s="5"/>
      <c r="CID23" s="5"/>
      <c r="CIE23" s="5"/>
      <c r="CIF23" s="5"/>
      <c r="CIG23" s="5"/>
      <c r="CIH23" s="5"/>
      <c r="CII23" s="5"/>
      <c r="CIJ23" s="5"/>
      <c r="CIK23" s="5"/>
      <c r="CIL23" s="5"/>
      <c r="CIM23" s="5"/>
      <c r="CIN23" s="5"/>
      <c r="CIO23" s="5"/>
      <c r="CIP23" s="5"/>
      <c r="CIQ23" s="5"/>
      <c r="CIR23" s="5"/>
      <c r="CIS23" s="5"/>
      <c r="CIT23" s="5"/>
      <c r="CIU23" s="5"/>
      <c r="CIV23" s="5"/>
      <c r="CIW23" s="5"/>
      <c r="CIX23" s="5"/>
      <c r="CIY23" s="5"/>
      <c r="CIZ23" s="5"/>
      <c r="CJA23" s="5"/>
      <c r="CJB23" s="5"/>
      <c r="CJC23" s="5"/>
      <c r="CJD23" s="5"/>
      <c r="CJE23" s="5"/>
      <c r="CJF23" s="5"/>
      <c r="CJG23" s="5"/>
      <c r="CJH23" s="5"/>
      <c r="CJI23" s="5"/>
      <c r="CJJ23" s="5"/>
      <c r="CJK23" s="5"/>
      <c r="CJL23" s="5"/>
      <c r="CJM23" s="5"/>
      <c r="CJN23" s="5"/>
      <c r="CJO23" s="5"/>
      <c r="CJP23" s="5"/>
      <c r="CJQ23" s="5"/>
      <c r="CJR23" s="5"/>
      <c r="CJS23" s="5"/>
      <c r="CJT23" s="5"/>
      <c r="CJU23" s="5"/>
      <c r="CJV23" s="5"/>
      <c r="CJW23" s="5"/>
      <c r="CJX23" s="5"/>
      <c r="CJY23" s="5"/>
      <c r="CJZ23" s="5"/>
      <c r="CKA23" s="5"/>
      <c r="CKB23" s="5"/>
      <c r="CKC23" s="5"/>
      <c r="CKD23" s="5"/>
      <c r="CKE23" s="5"/>
      <c r="CKF23" s="5"/>
      <c r="CKG23" s="5"/>
      <c r="CKH23" s="5"/>
      <c r="CKI23" s="5"/>
      <c r="CKJ23" s="5"/>
      <c r="CKK23" s="5"/>
      <c r="CKL23" s="5"/>
      <c r="CKM23" s="5"/>
      <c r="CKN23" s="5"/>
      <c r="CKO23" s="5"/>
      <c r="CKP23" s="5"/>
      <c r="CKQ23" s="5"/>
      <c r="CKR23" s="5"/>
      <c r="CKS23" s="5"/>
      <c r="CKT23" s="5"/>
      <c r="CKU23" s="5"/>
      <c r="CKV23" s="5"/>
      <c r="CKW23" s="5"/>
      <c r="CKX23" s="5"/>
      <c r="CKY23" s="5"/>
      <c r="CKZ23" s="5"/>
      <c r="CLA23" s="5"/>
      <c r="CLB23" s="5"/>
      <c r="CLC23" s="5"/>
      <c r="CLD23" s="5"/>
      <c r="CLE23" s="5"/>
      <c r="CLF23" s="5"/>
      <c r="CLG23" s="5"/>
      <c r="CLH23" s="5"/>
      <c r="CLI23" s="5"/>
      <c r="CLJ23" s="5"/>
      <c r="CLK23" s="5"/>
      <c r="CLL23" s="5"/>
      <c r="CLM23" s="5"/>
      <c r="CLN23" s="5"/>
      <c r="CLO23" s="5"/>
      <c r="CLP23" s="5"/>
      <c r="CLQ23" s="5"/>
      <c r="CLR23" s="5"/>
      <c r="CLS23" s="5"/>
      <c r="CLT23" s="5"/>
      <c r="CLU23" s="5"/>
      <c r="CLV23" s="5"/>
      <c r="CLW23" s="5"/>
      <c r="CLX23" s="5"/>
      <c r="CLY23" s="5"/>
      <c r="CLZ23" s="5"/>
      <c r="CMA23" s="5"/>
      <c r="CMB23" s="5"/>
      <c r="CMC23" s="5"/>
      <c r="CMD23" s="5"/>
      <c r="CME23" s="5"/>
      <c r="CMF23" s="5"/>
      <c r="CMG23" s="5"/>
      <c r="CMH23" s="5"/>
      <c r="CMI23" s="5"/>
      <c r="CMJ23" s="5"/>
      <c r="CMK23" s="5"/>
      <c r="CML23" s="5"/>
      <c r="CMM23" s="5"/>
      <c r="CMN23" s="5"/>
      <c r="CMO23" s="5"/>
      <c r="CMP23" s="5"/>
      <c r="CMQ23" s="5"/>
      <c r="CMR23" s="5"/>
      <c r="CMS23" s="5"/>
      <c r="CMT23" s="5"/>
      <c r="CMU23" s="5"/>
      <c r="CMV23" s="5"/>
      <c r="CMW23" s="5"/>
      <c r="CMX23" s="5"/>
      <c r="CMY23" s="5"/>
      <c r="CMZ23" s="5"/>
      <c r="CNA23" s="5"/>
      <c r="CNB23" s="5"/>
      <c r="CNC23" s="5"/>
      <c r="CND23" s="5"/>
      <c r="CNE23" s="5"/>
      <c r="CNF23" s="5"/>
      <c r="CNG23" s="5"/>
      <c r="CNH23" s="5"/>
      <c r="CNI23" s="5"/>
      <c r="CNJ23" s="5"/>
      <c r="CNK23" s="5"/>
      <c r="CNL23" s="5"/>
      <c r="CNM23" s="5"/>
      <c r="CNN23" s="5"/>
      <c r="CNO23" s="5"/>
      <c r="CNP23" s="5"/>
      <c r="CNQ23" s="5"/>
      <c r="CNR23" s="5"/>
      <c r="CNS23" s="5"/>
      <c r="CNT23" s="5"/>
      <c r="CNU23" s="5"/>
      <c r="CNV23" s="5"/>
      <c r="CNW23" s="5"/>
      <c r="CNX23" s="5"/>
      <c r="CNY23" s="5"/>
      <c r="CNZ23" s="5"/>
      <c r="COA23" s="5"/>
      <c r="COB23" s="5"/>
      <c r="COC23" s="5"/>
      <c r="COD23" s="5"/>
      <c r="COE23" s="5"/>
      <c r="COF23" s="5"/>
      <c r="COG23" s="5"/>
      <c r="COH23" s="5"/>
      <c r="COI23" s="5"/>
      <c r="COJ23" s="5"/>
      <c r="COK23" s="5"/>
      <c r="COL23" s="5"/>
      <c r="COM23" s="5"/>
      <c r="CON23" s="5"/>
      <c r="COO23" s="5"/>
      <c r="COP23" s="5"/>
      <c r="COQ23" s="5"/>
      <c r="COR23" s="5"/>
      <c r="COS23" s="5"/>
      <c r="COT23" s="5"/>
      <c r="COU23" s="5"/>
      <c r="COV23" s="5"/>
      <c r="COW23" s="5"/>
      <c r="COX23" s="5"/>
      <c r="COY23" s="5"/>
      <c r="COZ23" s="5"/>
      <c r="CPA23" s="5"/>
      <c r="CPB23" s="5"/>
      <c r="CPC23" s="5"/>
      <c r="CPD23" s="5"/>
      <c r="CPE23" s="5"/>
      <c r="CPF23" s="5"/>
      <c r="CPG23" s="5"/>
      <c r="CPH23" s="5"/>
      <c r="CPI23" s="5"/>
      <c r="CPJ23" s="5"/>
      <c r="CPK23" s="5"/>
      <c r="CPL23" s="5"/>
      <c r="CPM23" s="5"/>
      <c r="CPN23" s="5"/>
      <c r="CPO23" s="5"/>
      <c r="CPP23" s="5"/>
      <c r="CPQ23" s="5"/>
      <c r="CPR23" s="5"/>
      <c r="CPS23" s="5"/>
      <c r="CPT23" s="5"/>
      <c r="CPU23" s="5"/>
      <c r="CPV23" s="5"/>
      <c r="CPW23" s="5"/>
      <c r="CPX23" s="5"/>
      <c r="CPY23" s="5"/>
      <c r="CPZ23" s="5"/>
      <c r="CQA23" s="5"/>
      <c r="CQB23" s="5"/>
      <c r="CQC23" s="5"/>
      <c r="CQD23" s="5"/>
      <c r="CQE23" s="5"/>
      <c r="CQF23" s="5"/>
      <c r="CQG23" s="5"/>
      <c r="CQH23" s="5"/>
      <c r="CQI23" s="5"/>
      <c r="CQJ23" s="5"/>
      <c r="CQK23" s="5"/>
      <c r="CQL23" s="5"/>
      <c r="CQM23" s="5"/>
      <c r="CQN23" s="5"/>
      <c r="CQO23" s="5"/>
      <c r="CQP23" s="5"/>
      <c r="CQQ23" s="5"/>
      <c r="CQR23" s="5"/>
      <c r="CQS23" s="5"/>
      <c r="CQT23" s="5"/>
      <c r="CQU23" s="5"/>
      <c r="CQV23" s="5"/>
      <c r="CQW23" s="5"/>
      <c r="CQX23" s="5"/>
      <c r="CQY23" s="5"/>
      <c r="CQZ23" s="5"/>
      <c r="CRA23" s="5"/>
      <c r="CRB23" s="5"/>
      <c r="CRC23" s="5"/>
      <c r="CRD23" s="5"/>
      <c r="CRE23" s="5"/>
      <c r="CRF23" s="5"/>
      <c r="CRG23" s="5"/>
      <c r="CRH23" s="5"/>
      <c r="CRI23" s="5"/>
      <c r="CRJ23" s="5"/>
      <c r="CRK23" s="5"/>
      <c r="CRL23" s="5"/>
      <c r="CRM23" s="5"/>
      <c r="CRN23" s="5"/>
      <c r="CRO23" s="5"/>
      <c r="CRP23" s="5"/>
      <c r="CRQ23" s="5"/>
      <c r="CRR23" s="5"/>
      <c r="CRS23" s="5"/>
      <c r="CRT23" s="5"/>
      <c r="CRU23" s="5"/>
      <c r="CRV23" s="5"/>
      <c r="CRW23" s="5"/>
      <c r="CRX23" s="5"/>
      <c r="CRY23" s="5"/>
      <c r="CRZ23" s="5"/>
      <c r="CSA23" s="5"/>
      <c r="CSB23" s="5"/>
      <c r="CSC23" s="5"/>
      <c r="CSD23" s="5"/>
      <c r="CSE23" s="5"/>
      <c r="CSF23" s="5"/>
      <c r="CSG23" s="5"/>
      <c r="CSH23" s="5"/>
      <c r="CSI23" s="5"/>
      <c r="CSJ23" s="5"/>
      <c r="CSK23" s="5"/>
      <c r="CSL23" s="5"/>
      <c r="CSM23" s="5"/>
      <c r="CSN23" s="5"/>
      <c r="CSO23" s="5"/>
      <c r="CSP23" s="5"/>
      <c r="CSQ23" s="5"/>
      <c r="CSR23" s="5"/>
      <c r="CSS23" s="5"/>
      <c r="CST23" s="5"/>
      <c r="CSU23" s="5"/>
      <c r="CSV23" s="5"/>
      <c r="CSW23" s="5"/>
      <c r="CSX23" s="5"/>
      <c r="CSY23" s="5"/>
      <c r="CSZ23" s="5"/>
      <c r="CTA23" s="5"/>
      <c r="CTB23" s="5"/>
      <c r="CTC23" s="5"/>
      <c r="CTD23" s="5"/>
      <c r="CTE23" s="5"/>
      <c r="CTF23" s="5"/>
      <c r="CTG23" s="5"/>
      <c r="CTH23" s="5"/>
      <c r="CTI23" s="5"/>
      <c r="CTJ23" s="5"/>
      <c r="CTK23" s="5"/>
      <c r="CTL23" s="5"/>
      <c r="CTM23" s="5"/>
      <c r="CTN23" s="5"/>
      <c r="CTO23" s="5"/>
      <c r="CTP23" s="5"/>
      <c r="CTQ23" s="5"/>
      <c r="CTR23" s="5"/>
      <c r="CTS23" s="5"/>
      <c r="CTT23" s="5"/>
      <c r="CTU23" s="5"/>
      <c r="CTV23" s="5"/>
      <c r="CTW23" s="5"/>
      <c r="CTX23" s="5"/>
      <c r="CTY23" s="5"/>
      <c r="CTZ23" s="5"/>
      <c r="CUA23" s="5"/>
      <c r="CUB23" s="5"/>
      <c r="CUC23" s="5"/>
      <c r="CUD23" s="5"/>
      <c r="CUE23" s="5"/>
      <c r="CUF23" s="5"/>
      <c r="CUG23" s="5"/>
      <c r="CUH23" s="5"/>
      <c r="CUI23" s="5"/>
      <c r="CUJ23" s="5"/>
      <c r="CUK23" s="5"/>
      <c r="CUL23" s="5"/>
      <c r="CUM23" s="5"/>
      <c r="CUN23" s="5"/>
      <c r="CUO23" s="5"/>
      <c r="CUP23" s="5"/>
      <c r="CUQ23" s="5"/>
      <c r="CUR23" s="5"/>
      <c r="CUS23" s="5"/>
      <c r="CUT23" s="5"/>
      <c r="CUU23" s="5"/>
      <c r="CUV23" s="5"/>
      <c r="CUW23" s="5"/>
      <c r="CUX23" s="5"/>
      <c r="CUY23" s="5"/>
      <c r="CUZ23" s="5"/>
      <c r="CVA23" s="5"/>
      <c r="CVB23" s="5"/>
      <c r="CVC23" s="5"/>
      <c r="CVD23" s="5"/>
      <c r="CVE23" s="5"/>
      <c r="CVF23" s="5"/>
      <c r="CVG23" s="5"/>
      <c r="CVH23" s="5"/>
      <c r="CVI23" s="5"/>
      <c r="CVJ23" s="5"/>
      <c r="CVK23" s="5"/>
      <c r="CVL23" s="5"/>
      <c r="CVM23" s="5"/>
      <c r="CVN23" s="5"/>
      <c r="CVO23" s="5"/>
      <c r="CVP23" s="5"/>
      <c r="CVQ23" s="5"/>
      <c r="CVR23" s="5"/>
      <c r="CVS23" s="5"/>
      <c r="CVT23" s="5"/>
      <c r="CVU23" s="5"/>
      <c r="CVV23" s="5"/>
      <c r="CVW23" s="5"/>
      <c r="CVX23" s="5"/>
      <c r="CVY23" s="5"/>
      <c r="CVZ23" s="5"/>
      <c r="CWA23" s="5"/>
      <c r="CWB23" s="5"/>
      <c r="CWC23" s="5"/>
      <c r="CWD23" s="5"/>
      <c r="CWE23" s="5"/>
      <c r="CWF23" s="5"/>
      <c r="CWG23" s="5"/>
      <c r="CWH23" s="5"/>
      <c r="CWI23" s="5"/>
      <c r="CWJ23" s="5"/>
      <c r="CWK23" s="5"/>
      <c r="CWL23" s="5"/>
      <c r="CWM23" s="5"/>
      <c r="CWN23" s="5"/>
      <c r="CWO23" s="5"/>
      <c r="CWP23" s="5"/>
      <c r="CWQ23" s="5"/>
      <c r="CWR23" s="5"/>
      <c r="CWS23" s="5"/>
      <c r="CWT23" s="5"/>
      <c r="CWU23" s="5"/>
      <c r="CWV23" s="5"/>
      <c r="CWW23" s="5"/>
      <c r="CWX23" s="5"/>
      <c r="CWY23" s="5"/>
      <c r="CWZ23" s="5"/>
      <c r="CXA23" s="5"/>
      <c r="CXB23" s="5"/>
      <c r="CXC23" s="5"/>
      <c r="CXD23" s="5"/>
      <c r="CXE23" s="5"/>
      <c r="CXF23" s="5"/>
      <c r="CXG23" s="5"/>
      <c r="CXH23" s="5"/>
      <c r="CXI23" s="5"/>
      <c r="CXJ23" s="5"/>
      <c r="CXK23" s="5"/>
      <c r="CXL23" s="5"/>
      <c r="CXM23" s="5"/>
      <c r="CXN23" s="5"/>
      <c r="CXO23" s="5"/>
      <c r="CXP23" s="5"/>
      <c r="CXQ23" s="5"/>
      <c r="CXR23" s="5"/>
      <c r="CXS23" s="5"/>
      <c r="CXT23" s="5"/>
      <c r="CXU23" s="5"/>
      <c r="CXV23" s="5"/>
      <c r="CXW23" s="5"/>
      <c r="CXX23" s="5"/>
      <c r="CXY23" s="5"/>
      <c r="CXZ23" s="5"/>
      <c r="CYA23" s="5"/>
      <c r="CYB23" s="5"/>
      <c r="CYC23" s="5"/>
      <c r="CYD23" s="5"/>
      <c r="CYE23" s="5"/>
      <c r="CYF23" s="5"/>
      <c r="CYG23" s="5"/>
      <c r="CYH23" s="5"/>
      <c r="CYI23" s="5"/>
      <c r="CYJ23" s="5"/>
      <c r="CYK23" s="5"/>
      <c r="CYL23" s="5"/>
      <c r="CYM23" s="5"/>
      <c r="CYN23" s="5"/>
      <c r="CYO23" s="5"/>
      <c r="CYP23" s="5"/>
      <c r="CYQ23" s="5"/>
      <c r="CYR23" s="5"/>
      <c r="CYS23" s="5"/>
      <c r="CYT23" s="5"/>
      <c r="CYU23" s="5"/>
      <c r="CYV23" s="5"/>
      <c r="CYW23" s="5"/>
      <c r="CYX23" s="5"/>
      <c r="CYY23" s="5"/>
      <c r="CYZ23" s="5"/>
      <c r="CZA23" s="5"/>
      <c r="CZB23" s="5"/>
      <c r="CZC23" s="5"/>
      <c r="CZD23" s="5"/>
      <c r="CZE23" s="5"/>
      <c r="CZF23" s="5"/>
      <c r="CZG23" s="5"/>
      <c r="CZH23" s="5"/>
      <c r="CZI23" s="5"/>
      <c r="CZJ23" s="5"/>
      <c r="CZK23" s="5"/>
      <c r="CZL23" s="5"/>
      <c r="CZM23" s="5"/>
      <c r="CZN23" s="5"/>
      <c r="CZO23" s="5"/>
      <c r="CZP23" s="5"/>
      <c r="CZQ23" s="5"/>
      <c r="CZR23" s="5"/>
      <c r="CZS23" s="5"/>
      <c r="CZT23" s="5"/>
      <c r="CZU23" s="5"/>
      <c r="CZV23" s="5"/>
      <c r="CZW23" s="5"/>
      <c r="CZX23" s="5"/>
      <c r="CZY23" s="5"/>
      <c r="CZZ23" s="5"/>
      <c r="DAA23" s="5"/>
      <c r="DAB23" s="5"/>
      <c r="DAC23" s="5"/>
      <c r="DAD23" s="5"/>
      <c r="DAE23" s="5"/>
      <c r="DAF23" s="5"/>
      <c r="DAG23" s="5"/>
      <c r="DAH23" s="5"/>
      <c r="DAI23" s="5"/>
      <c r="DAJ23" s="5"/>
      <c r="DAK23" s="5"/>
      <c r="DAL23" s="5"/>
      <c r="DAM23" s="5"/>
      <c r="DAN23" s="5"/>
      <c r="DAO23" s="5"/>
      <c r="DAP23" s="5"/>
      <c r="DAQ23" s="5"/>
      <c r="DAR23" s="5"/>
      <c r="DAS23" s="5"/>
      <c r="DAT23" s="5"/>
      <c r="DAU23" s="5"/>
      <c r="DAV23" s="5"/>
      <c r="DAW23" s="5"/>
      <c r="DAX23" s="5"/>
      <c r="DAY23" s="5"/>
      <c r="DAZ23" s="5"/>
      <c r="DBA23" s="5"/>
      <c r="DBB23" s="5"/>
      <c r="DBC23" s="5"/>
      <c r="DBD23" s="5"/>
      <c r="DBE23" s="5"/>
      <c r="DBF23" s="5"/>
      <c r="DBG23" s="5"/>
      <c r="DBH23" s="5"/>
      <c r="DBI23" s="5"/>
      <c r="DBJ23" s="5"/>
      <c r="DBK23" s="5"/>
      <c r="DBL23" s="5"/>
      <c r="DBM23" s="5"/>
      <c r="DBN23" s="5"/>
      <c r="DBO23" s="5"/>
      <c r="DBP23" s="5"/>
      <c r="DBQ23" s="5"/>
      <c r="DBR23" s="5"/>
      <c r="DBS23" s="5"/>
      <c r="DBT23" s="5"/>
      <c r="DBU23" s="5"/>
      <c r="DBV23" s="5"/>
      <c r="DBW23" s="5"/>
      <c r="DBX23" s="5"/>
      <c r="DBY23" s="5"/>
      <c r="DBZ23" s="5"/>
      <c r="DCA23" s="5"/>
      <c r="DCB23" s="5"/>
      <c r="DCC23" s="5"/>
      <c r="DCD23" s="5"/>
      <c r="DCE23" s="5"/>
      <c r="DCF23" s="5"/>
      <c r="DCG23" s="5"/>
      <c r="DCH23" s="5"/>
      <c r="DCI23" s="5"/>
      <c r="DCJ23" s="5"/>
      <c r="DCK23" s="5"/>
      <c r="DCL23" s="5"/>
      <c r="DCM23" s="5"/>
      <c r="DCN23" s="5"/>
      <c r="DCO23" s="5"/>
      <c r="DCP23" s="5"/>
      <c r="DCQ23" s="5"/>
      <c r="DCR23" s="5"/>
      <c r="DCS23" s="5"/>
      <c r="DCT23" s="5"/>
      <c r="DCU23" s="5"/>
      <c r="DCV23" s="5"/>
      <c r="DCW23" s="5"/>
      <c r="DCX23" s="5"/>
      <c r="DCY23" s="5"/>
      <c r="DCZ23" s="5"/>
      <c r="DDA23" s="5"/>
      <c r="DDB23" s="5"/>
      <c r="DDC23" s="5"/>
      <c r="DDD23" s="5"/>
      <c r="DDE23" s="5"/>
      <c r="DDF23" s="5"/>
      <c r="DDG23" s="5"/>
      <c r="DDH23" s="5"/>
      <c r="DDI23" s="5"/>
      <c r="DDJ23" s="5"/>
      <c r="DDK23" s="5"/>
      <c r="DDL23" s="5"/>
      <c r="DDM23" s="5"/>
      <c r="DDN23" s="5"/>
      <c r="DDO23" s="5"/>
      <c r="DDP23" s="5"/>
      <c r="DDQ23" s="5"/>
      <c r="DDR23" s="5"/>
      <c r="DDS23" s="5"/>
      <c r="DDT23" s="5"/>
      <c r="DDU23" s="5"/>
      <c r="DDV23" s="5"/>
      <c r="DDW23" s="5"/>
      <c r="DDX23" s="5"/>
      <c r="DDY23" s="5"/>
      <c r="DDZ23" s="5"/>
      <c r="DEA23" s="5"/>
      <c r="DEB23" s="5"/>
      <c r="DEC23" s="5"/>
      <c r="DED23" s="5"/>
      <c r="DEE23" s="5"/>
      <c r="DEF23" s="5"/>
      <c r="DEG23" s="5"/>
      <c r="DEH23" s="5"/>
      <c r="DEI23" s="5"/>
      <c r="DEJ23" s="5"/>
      <c r="DEK23" s="5"/>
      <c r="DEL23" s="5"/>
      <c r="DEM23" s="5"/>
      <c r="DEN23" s="5"/>
      <c r="DEO23" s="5"/>
      <c r="DEP23" s="5"/>
      <c r="DEQ23" s="5"/>
      <c r="DER23" s="5"/>
      <c r="DES23" s="5"/>
      <c r="DET23" s="5"/>
      <c r="DEU23" s="5"/>
      <c r="DEV23" s="5"/>
      <c r="DEW23" s="5"/>
      <c r="DEX23" s="5"/>
      <c r="DEY23" s="5"/>
      <c r="DEZ23" s="5"/>
      <c r="DFA23" s="5"/>
      <c r="DFB23" s="5"/>
      <c r="DFC23" s="5"/>
      <c r="DFD23" s="5"/>
      <c r="DFE23" s="5"/>
      <c r="DFF23" s="5"/>
      <c r="DFG23" s="5"/>
      <c r="DFH23" s="5"/>
      <c r="DFI23" s="5"/>
      <c r="DFJ23" s="5"/>
      <c r="DFK23" s="5"/>
      <c r="DFL23" s="5"/>
      <c r="DFM23" s="5"/>
      <c r="DFN23" s="5"/>
      <c r="DFO23" s="5"/>
      <c r="DFP23" s="5"/>
      <c r="DFQ23" s="5"/>
      <c r="DFR23" s="5"/>
      <c r="DFS23" s="5"/>
      <c r="DFT23" s="5"/>
      <c r="DFU23" s="5"/>
      <c r="DFV23" s="5"/>
      <c r="DFW23" s="5"/>
      <c r="DFX23" s="5"/>
      <c r="DFY23" s="5"/>
      <c r="DFZ23" s="5"/>
      <c r="DGA23" s="5"/>
      <c r="DGB23" s="5"/>
      <c r="DGC23" s="5"/>
      <c r="DGD23" s="5"/>
      <c r="DGE23" s="5"/>
      <c r="DGF23" s="5"/>
      <c r="DGG23" s="5"/>
      <c r="DGH23" s="5"/>
      <c r="DGI23" s="5"/>
      <c r="DGJ23" s="5"/>
      <c r="DGK23" s="5"/>
      <c r="DGL23" s="5"/>
      <c r="DGM23" s="5"/>
      <c r="DGN23" s="5"/>
      <c r="DGO23" s="5"/>
      <c r="DGP23" s="5"/>
      <c r="DGQ23" s="5"/>
      <c r="DGR23" s="5"/>
      <c r="DGS23" s="5"/>
      <c r="DGT23" s="5"/>
      <c r="DGU23" s="5"/>
      <c r="DGV23" s="5"/>
      <c r="DGW23" s="5"/>
      <c r="DGX23" s="5"/>
      <c r="DGY23" s="5"/>
      <c r="DGZ23" s="5"/>
      <c r="DHA23" s="5"/>
      <c r="DHB23" s="5"/>
      <c r="DHC23" s="5"/>
      <c r="DHD23" s="5"/>
      <c r="DHE23" s="5"/>
      <c r="DHF23" s="5"/>
      <c r="DHG23" s="5"/>
      <c r="DHH23" s="5"/>
      <c r="DHI23" s="5"/>
      <c r="DHJ23" s="5"/>
      <c r="DHK23" s="5"/>
      <c r="DHL23" s="5"/>
      <c r="DHM23" s="5"/>
      <c r="DHN23" s="5"/>
      <c r="DHO23" s="5"/>
      <c r="DHP23" s="5"/>
      <c r="DHQ23" s="5"/>
      <c r="DHR23" s="5"/>
      <c r="DHS23" s="5"/>
      <c r="DHT23" s="5"/>
      <c r="DHU23" s="5"/>
      <c r="DHV23" s="5"/>
      <c r="DHW23" s="5"/>
      <c r="DHX23" s="5"/>
      <c r="DHY23" s="5"/>
      <c r="DHZ23" s="5"/>
      <c r="DIA23" s="5"/>
      <c r="DIB23" s="5"/>
      <c r="DIC23" s="5"/>
      <c r="DID23" s="5"/>
      <c r="DIE23" s="5"/>
      <c r="DIF23" s="5"/>
      <c r="DIG23" s="5"/>
      <c r="DIH23" s="5"/>
      <c r="DII23" s="5"/>
      <c r="DIJ23" s="5"/>
      <c r="DIK23" s="5"/>
      <c r="DIL23" s="5"/>
      <c r="DIM23" s="5"/>
      <c r="DIN23" s="5"/>
      <c r="DIO23" s="5"/>
      <c r="DIP23" s="5"/>
      <c r="DIQ23" s="5"/>
      <c r="DIR23" s="5"/>
      <c r="DIS23" s="5"/>
      <c r="DIT23" s="5"/>
      <c r="DIU23" s="5"/>
      <c r="DIV23" s="5"/>
      <c r="DIW23" s="5"/>
      <c r="DIX23" s="5"/>
      <c r="DIY23" s="5"/>
      <c r="DIZ23" s="5"/>
      <c r="DJA23" s="5"/>
      <c r="DJB23" s="5"/>
      <c r="DJC23" s="5"/>
      <c r="DJD23" s="5"/>
      <c r="DJE23" s="5"/>
      <c r="DJF23" s="5"/>
      <c r="DJG23" s="5"/>
      <c r="DJH23" s="5"/>
      <c r="DJI23" s="5"/>
      <c r="DJJ23" s="5"/>
      <c r="DJK23" s="5"/>
      <c r="DJL23" s="5"/>
      <c r="DJM23" s="5"/>
      <c r="DJN23" s="5"/>
      <c r="DJO23" s="5"/>
      <c r="DJP23" s="5"/>
      <c r="DJQ23" s="5"/>
      <c r="DJR23" s="5"/>
      <c r="DJS23" s="5"/>
      <c r="DJT23" s="5"/>
      <c r="DJU23" s="5"/>
      <c r="DJV23" s="5"/>
      <c r="DJW23" s="5"/>
      <c r="DJX23" s="5"/>
      <c r="DJY23" s="5"/>
      <c r="DJZ23" s="5"/>
      <c r="DKA23" s="5"/>
      <c r="DKB23" s="5"/>
      <c r="DKC23" s="5"/>
      <c r="DKD23" s="5"/>
      <c r="DKE23" s="5"/>
      <c r="DKF23" s="5"/>
      <c r="DKG23" s="5"/>
      <c r="DKH23" s="5"/>
      <c r="DKI23" s="5"/>
      <c r="DKJ23" s="5"/>
      <c r="DKK23" s="5"/>
      <c r="DKL23" s="5"/>
      <c r="DKM23" s="5"/>
      <c r="DKN23" s="5"/>
      <c r="DKO23" s="5"/>
      <c r="DKP23" s="5"/>
      <c r="DKQ23" s="5"/>
      <c r="DKR23" s="5"/>
      <c r="DKS23" s="5"/>
      <c r="DKT23" s="5"/>
      <c r="DKU23" s="5"/>
      <c r="DKV23" s="5"/>
      <c r="DKW23" s="5"/>
      <c r="DKX23" s="5"/>
      <c r="DKY23" s="5"/>
      <c r="DKZ23" s="5"/>
      <c r="DLA23" s="5"/>
      <c r="DLB23" s="5"/>
      <c r="DLC23" s="5"/>
      <c r="DLD23" s="5"/>
      <c r="DLE23" s="5"/>
      <c r="DLF23" s="5"/>
      <c r="DLG23" s="5"/>
      <c r="DLH23" s="5"/>
      <c r="DLI23" s="5"/>
      <c r="DLJ23" s="5"/>
      <c r="DLK23" s="5"/>
      <c r="DLL23" s="5"/>
      <c r="DLM23" s="5"/>
      <c r="DLN23" s="5"/>
      <c r="DLO23" s="5"/>
      <c r="DLP23" s="5"/>
      <c r="DLQ23" s="5"/>
      <c r="DLR23" s="5"/>
      <c r="DLS23" s="5"/>
      <c r="DLT23" s="5"/>
      <c r="DLU23" s="5"/>
      <c r="DLV23" s="5"/>
      <c r="DLW23" s="5"/>
      <c r="DLX23" s="5"/>
      <c r="DLY23" s="5"/>
      <c r="DLZ23" s="5"/>
      <c r="DMA23" s="5"/>
      <c r="DMB23" s="5"/>
      <c r="DMC23" s="5"/>
      <c r="DMD23" s="5"/>
      <c r="DME23" s="5"/>
      <c r="DMF23" s="5"/>
      <c r="DMG23" s="5"/>
      <c r="DMH23" s="5"/>
      <c r="DMI23" s="5"/>
      <c r="DMJ23" s="5"/>
      <c r="DMK23" s="5"/>
      <c r="DML23" s="5"/>
      <c r="DMM23" s="5"/>
      <c r="DMN23" s="5"/>
      <c r="DMO23" s="5"/>
      <c r="DMP23" s="5"/>
      <c r="DMQ23" s="5"/>
      <c r="DMR23" s="5"/>
      <c r="DMS23" s="5"/>
      <c r="DMT23" s="5"/>
      <c r="DMU23" s="5"/>
      <c r="DMV23" s="5"/>
      <c r="DMW23" s="5"/>
      <c r="DMX23" s="5"/>
      <c r="DMY23" s="5"/>
      <c r="DMZ23" s="5"/>
      <c r="DNA23" s="5"/>
      <c r="DNB23" s="5"/>
      <c r="DNC23" s="5"/>
      <c r="DND23" s="5"/>
      <c r="DNE23" s="5"/>
      <c r="DNF23" s="5"/>
      <c r="DNG23" s="5"/>
      <c r="DNH23" s="5"/>
      <c r="DNI23" s="5"/>
      <c r="DNJ23" s="5"/>
      <c r="DNK23" s="5"/>
      <c r="DNL23" s="5"/>
      <c r="DNM23" s="5"/>
      <c r="DNN23" s="5"/>
      <c r="DNO23" s="5"/>
      <c r="DNP23" s="5"/>
      <c r="DNQ23" s="5"/>
      <c r="DNR23" s="5"/>
      <c r="DNS23" s="5"/>
      <c r="DNT23" s="5"/>
      <c r="DNU23" s="5"/>
      <c r="DNV23" s="5"/>
      <c r="DNW23" s="5"/>
      <c r="DNX23" s="5"/>
      <c r="DNY23" s="5"/>
      <c r="DNZ23" s="5"/>
      <c r="DOA23" s="5"/>
      <c r="DOB23" s="5"/>
      <c r="DOC23" s="5"/>
      <c r="DOD23" s="5"/>
      <c r="DOE23" s="5"/>
      <c r="DOF23" s="5"/>
      <c r="DOG23" s="5"/>
      <c r="DOH23" s="5"/>
      <c r="DOI23" s="5"/>
      <c r="DOJ23" s="5"/>
      <c r="DOK23" s="5"/>
      <c r="DOL23" s="5"/>
      <c r="DOM23" s="5"/>
      <c r="DON23" s="5"/>
      <c r="DOO23" s="5"/>
      <c r="DOP23" s="5"/>
      <c r="DOQ23" s="5"/>
      <c r="DOR23" s="5"/>
      <c r="DOS23" s="5"/>
      <c r="DOT23" s="5"/>
      <c r="DOU23" s="5"/>
      <c r="DOV23" s="5"/>
      <c r="DOW23" s="5"/>
      <c r="DOX23" s="5"/>
      <c r="DOY23" s="5"/>
      <c r="DOZ23" s="5"/>
      <c r="DPA23" s="5"/>
      <c r="DPB23" s="5"/>
      <c r="DPC23" s="5"/>
      <c r="DPD23" s="5"/>
      <c r="DPE23" s="5"/>
      <c r="DPF23" s="5"/>
      <c r="DPG23" s="5"/>
      <c r="DPH23" s="5"/>
      <c r="DPI23" s="5"/>
      <c r="DPJ23" s="5"/>
      <c r="DPK23" s="5"/>
      <c r="DPL23" s="5"/>
      <c r="DPM23" s="5"/>
      <c r="DPN23" s="5"/>
      <c r="DPO23" s="5"/>
      <c r="DPP23" s="5"/>
      <c r="DPQ23" s="5"/>
      <c r="DPR23" s="5"/>
      <c r="DPS23" s="5"/>
      <c r="DPT23" s="5"/>
      <c r="DPU23" s="5"/>
      <c r="DPV23" s="5"/>
      <c r="DPW23" s="5"/>
      <c r="DPX23" s="5"/>
      <c r="DPY23" s="5"/>
      <c r="DPZ23" s="5"/>
      <c r="DQA23" s="5"/>
      <c r="DQB23" s="5"/>
      <c r="DQC23" s="5"/>
      <c r="DQD23" s="5"/>
      <c r="DQE23" s="5"/>
      <c r="DQF23" s="5"/>
      <c r="DQG23" s="5"/>
      <c r="DQH23" s="5"/>
      <c r="DQI23" s="5"/>
      <c r="DQJ23" s="5"/>
      <c r="DQK23" s="5"/>
      <c r="DQL23" s="5"/>
      <c r="DQM23" s="5"/>
      <c r="DQN23" s="5"/>
      <c r="DQO23" s="5"/>
      <c r="DQP23" s="5"/>
      <c r="DQQ23" s="5"/>
      <c r="DQR23" s="5"/>
      <c r="DQS23" s="5"/>
      <c r="DQT23" s="5"/>
      <c r="DQU23" s="5"/>
      <c r="DQV23" s="5"/>
      <c r="DQW23" s="5"/>
      <c r="DQX23" s="5"/>
      <c r="DQY23" s="5"/>
      <c r="DQZ23" s="5"/>
      <c r="DRA23" s="5"/>
      <c r="DRB23" s="5"/>
      <c r="DRC23" s="5"/>
      <c r="DRD23" s="5"/>
      <c r="DRE23" s="5"/>
      <c r="DRF23" s="5"/>
      <c r="DRG23" s="5"/>
      <c r="DRH23" s="5"/>
      <c r="DRI23" s="5"/>
      <c r="DRJ23" s="5"/>
      <c r="DRK23" s="5"/>
      <c r="DRL23" s="5"/>
      <c r="DRM23" s="5"/>
      <c r="DRN23" s="5"/>
      <c r="DRO23" s="5"/>
      <c r="DRP23" s="5"/>
      <c r="DRQ23" s="5"/>
      <c r="DRR23" s="5"/>
      <c r="DRS23" s="5"/>
      <c r="DRT23" s="5"/>
      <c r="DRU23" s="5"/>
      <c r="DRV23" s="5"/>
      <c r="DRW23" s="5"/>
      <c r="DRX23" s="5"/>
      <c r="DRY23" s="5"/>
      <c r="DRZ23" s="5"/>
      <c r="DSA23" s="5"/>
      <c r="DSB23" s="5"/>
      <c r="DSC23" s="5"/>
      <c r="DSD23" s="5"/>
      <c r="DSE23" s="5"/>
      <c r="DSF23" s="5"/>
      <c r="DSG23" s="5"/>
      <c r="DSH23" s="5"/>
      <c r="DSI23" s="5"/>
      <c r="DSJ23" s="5"/>
      <c r="DSK23" s="5"/>
      <c r="DSL23" s="5"/>
      <c r="DSM23" s="5"/>
      <c r="DSN23" s="5"/>
      <c r="DSO23" s="5"/>
      <c r="DSP23" s="5"/>
      <c r="DSQ23" s="5"/>
      <c r="DSR23" s="5"/>
      <c r="DSS23" s="5"/>
      <c r="DST23" s="5"/>
      <c r="DSU23" s="5"/>
      <c r="DSV23" s="5"/>
      <c r="DSW23" s="5"/>
      <c r="DSX23" s="5"/>
      <c r="DSY23" s="5"/>
      <c r="DSZ23" s="5"/>
      <c r="DTA23" s="5"/>
      <c r="DTB23" s="5"/>
      <c r="DTC23" s="5"/>
      <c r="DTD23" s="5"/>
      <c r="DTE23" s="5"/>
      <c r="DTF23" s="5"/>
      <c r="DTG23" s="5"/>
      <c r="DTH23" s="5"/>
      <c r="DTI23" s="5"/>
      <c r="DTJ23" s="5"/>
      <c r="DTK23" s="5"/>
      <c r="DTL23" s="5"/>
      <c r="DTM23" s="5"/>
      <c r="DTN23" s="5"/>
      <c r="DTO23" s="5"/>
      <c r="DTP23" s="5"/>
      <c r="DTQ23" s="5"/>
      <c r="DTR23" s="5"/>
      <c r="DTS23" s="5"/>
      <c r="DTT23" s="5"/>
      <c r="DTU23" s="5"/>
      <c r="DTV23" s="5"/>
      <c r="DTW23" s="5"/>
      <c r="DTX23" s="5"/>
      <c r="DTY23" s="5"/>
      <c r="DTZ23" s="5"/>
      <c r="DUA23" s="5"/>
      <c r="DUB23" s="5"/>
      <c r="DUC23" s="5"/>
      <c r="DUD23" s="5"/>
      <c r="DUE23" s="5"/>
      <c r="DUF23" s="5"/>
      <c r="DUG23" s="5"/>
      <c r="DUH23" s="5"/>
      <c r="DUI23" s="5"/>
      <c r="DUJ23" s="5"/>
      <c r="DUK23" s="5"/>
      <c r="DUL23" s="5"/>
      <c r="DUM23" s="5"/>
      <c r="DUN23" s="5"/>
      <c r="DUO23" s="5"/>
      <c r="DUP23" s="5"/>
      <c r="DUQ23" s="5"/>
      <c r="DUR23" s="5"/>
      <c r="DUS23" s="5"/>
      <c r="DUT23" s="5"/>
      <c r="DUU23" s="5"/>
      <c r="DUV23" s="5"/>
      <c r="DUW23" s="5"/>
      <c r="DUX23" s="5"/>
      <c r="DUY23" s="5"/>
      <c r="DUZ23" s="5"/>
      <c r="DVA23" s="5"/>
      <c r="DVB23" s="5"/>
      <c r="DVC23" s="5"/>
      <c r="DVD23" s="5"/>
      <c r="DVE23" s="5"/>
      <c r="DVF23" s="5"/>
      <c r="DVG23" s="5"/>
      <c r="DVH23" s="5"/>
      <c r="DVI23" s="5"/>
      <c r="DVJ23" s="5"/>
      <c r="DVK23" s="5"/>
      <c r="DVL23" s="5"/>
      <c r="DVM23" s="5"/>
      <c r="DVN23" s="5"/>
      <c r="DVO23" s="5"/>
      <c r="DVP23" s="5"/>
      <c r="DVQ23" s="5"/>
      <c r="DVR23" s="5"/>
      <c r="DVS23" s="5"/>
      <c r="DVT23" s="5"/>
      <c r="DVU23" s="5"/>
      <c r="DVV23" s="5"/>
      <c r="DVW23" s="5"/>
      <c r="DVX23" s="5"/>
      <c r="DVY23" s="5"/>
      <c r="DVZ23" s="5"/>
      <c r="DWA23" s="5"/>
      <c r="DWB23" s="5"/>
      <c r="DWC23" s="5"/>
      <c r="DWD23" s="5"/>
      <c r="DWE23" s="5"/>
      <c r="DWF23" s="5"/>
      <c r="DWG23" s="5"/>
      <c r="DWH23" s="5"/>
      <c r="DWI23" s="5"/>
      <c r="DWJ23" s="5"/>
      <c r="DWK23" s="5"/>
      <c r="DWL23" s="5"/>
      <c r="DWM23" s="5"/>
      <c r="DWN23" s="5"/>
      <c r="DWO23" s="5"/>
      <c r="DWP23" s="5"/>
      <c r="DWQ23" s="5"/>
      <c r="DWR23" s="5"/>
      <c r="DWS23" s="5"/>
      <c r="DWT23" s="5"/>
      <c r="DWU23" s="5"/>
      <c r="DWV23" s="5"/>
      <c r="DWW23" s="5"/>
      <c r="DWX23" s="5"/>
      <c r="DWY23" s="5"/>
      <c r="DWZ23" s="5"/>
      <c r="DXA23" s="5"/>
      <c r="DXB23" s="5"/>
      <c r="DXC23" s="5"/>
      <c r="DXD23" s="5"/>
      <c r="DXE23" s="5"/>
      <c r="DXF23" s="5"/>
      <c r="DXG23" s="5"/>
      <c r="DXH23" s="5"/>
      <c r="DXI23" s="5"/>
      <c r="DXJ23" s="5"/>
      <c r="DXK23" s="5"/>
      <c r="DXL23" s="5"/>
      <c r="DXM23" s="5"/>
      <c r="DXN23" s="5"/>
      <c r="DXO23" s="5"/>
      <c r="DXP23" s="5"/>
      <c r="DXQ23" s="5"/>
      <c r="DXR23" s="5"/>
      <c r="DXS23" s="5"/>
      <c r="DXT23" s="5"/>
      <c r="DXU23" s="5"/>
      <c r="DXV23" s="5"/>
      <c r="DXW23" s="5"/>
      <c r="DXX23" s="5"/>
      <c r="DXY23" s="5"/>
      <c r="DXZ23" s="5"/>
      <c r="DYA23" s="5"/>
      <c r="DYB23" s="5"/>
      <c r="DYC23" s="5"/>
      <c r="DYD23" s="5"/>
      <c r="DYE23" s="5"/>
      <c r="DYF23" s="5"/>
      <c r="DYG23" s="5"/>
      <c r="DYH23" s="5"/>
      <c r="DYI23" s="5"/>
      <c r="DYJ23" s="5"/>
      <c r="DYK23" s="5"/>
      <c r="DYL23" s="5"/>
      <c r="DYM23" s="5"/>
      <c r="DYN23" s="5"/>
      <c r="DYO23" s="5"/>
      <c r="DYP23" s="5"/>
      <c r="DYQ23" s="5"/>
      <c r="DYR23" s="5"/>
      <c r="DYS23" s="5"/>
      <c r="DYT23" s="5"/>
      <c r="DYU23" s="5"/>
      <c r="DYV23" s="5"/>
      <c r="DYW23" s="5"/>
      <c r="DYX23" s="5"/>
      <c r="DYY23" s="5"/>
      <c r="DYZ23" s="5"/>
      <c r="DZA23" s="5"/>
      <c r="DZB23" s="5"/>
      <c r="DZC23" s="5"/>
      <c r="DZD23" s="5"/>
      <c r="DZE23" s="5"/>
      <c r="DZF23" s="5"/>
      <c r="DZG23" s="5"/>
      <c r="DZH23" s="5"/>
      <c r="DZI23" s="5"/>
      <c r="DZJ23" s="5"/>
      <c r="DZK23" s="5"/>
      <c r="DZL23" s="5"/>
      <c r="DZM23" s="5"/>
      <c r="DZN23" s="5"/>
      <c r="DZO23" s="5"/>
      <c r="DZP23" s="5"/>
      <c r="DZQ23" s="5"/>
      <c r="DZR23" s="5"/>
      <c r="DZS23" s="5"/>
      <c r="DZT23" s="5"/>
      <c r="DZU23" s="5"/>
      <c r="DZV23" s="5"/>
      <c r="DZW23" s="5"/>
      <c r="DZX23" s="5"/>
      <c r="DZY23" s="5"/>
      <c r="DZZ23" s="5"/>
      <c r="EAA23" s="5"/>
      <c r="EAB23" s="5"/>
      <c r="EAC23" s="5"/>
      <c r="EAD23" s="5"/>
      <c r="EAE23" s="5"/>
      <c r="EAF23" s="5"/>
      <c r="EAG23" s="5"/>
      <c r="EAH23" s="5"/>
      <c r="EAI23" s="5"/>
      <c r="EAJ23" s="5"/>
      <c r="EAK23" s="5"/>
      <c r="EAL23" s="5"/>
      <c r="EAM23" s="5"/>
      <c r="EAN23" s="5"/>
      <c r="EAO23" s="5"/>
      <c r="EAP23" s="5"/>
      <c r="EAQ23" s="5"/>
      <c r="EAR23" s="5"/>
      <c r="EAS23" s="5"/>
      <c r="EAT23" s="5"/>
      <c r="EAU23" s="5"/>
      <c r="EAV23" s="5"/>
      <c r="EAW23" s="5"/>
      <c r="EAX23" s="5"/>
      <c r="EAY23" s="5"/>
      <c r="EAZ23" s="5"/>
      <c r="EBA23" s="5"/>
      <c r="EBB23" s="5"/>
      <c r="EBC23" s="5"/>
      <c r="EBD23" s="5"/>
      <c r="EBE23" s="5"/>
      <c r="EBF23" s="5"/>
      <c r="EBG23" s="5"/>
      <c r="EBH23" s="5"/>
      <c r="EBI23" s="5"/>
      <c r="EBJ23" s="5"/>
      <c r="EBK23" s="5"/>
      <c r="EBL23" s="5"/>
      <c r="EBM23" s="5"/>
      <c r="EBN23" s="5"/>
      <c r="EBO23" s="5"/>
      <c r="EBP23" s="5"/>
      <c r="EBQ23" s="5"/>
      <c r="EBR23" s="5"/>
      <c r="EBS23" s="5"/>
      <c r="EBT23" s="5"/>
      <c r="EBU23" s="5"/>
      <c r="EBV23" s="5"/>
      <c r="EBW23" s="5"/>
      <c r="EBX23" s="5"/>
      <c r="EBY23" s="5"/>
      <c r="EBZ23" s="5"/>
      <c r="ECA23" s="5"/>
      <c r="ECB23" s="5"/>
      <c r="ECC23" s="5"/>
      <c r="ECD23" s="5"/>
      <c r="ECE23" s="5"/>
      <c r="ECF23" s="5"/>
      <c r="ECG23" s="5"/>
      <c r="ECH23" s="5"/>
      <c r="ECI23" s="5"/>
      <c r="ECJ23" s="5"/>
      <c r="ECK23" s="5"/>
      <c r="ECL23" s="5"/>
      <c r="ECM23" s="5"/>
      <c r="ECN23" s="5"/>
      <c r="ECO23" s="5"/>
      <c r="ECP23" s="5"/>
      <c r="ECQ23" s="5"/>
      <c r="ECR23" s="5"/>
      <c r="ECS23" s="5"/>
      <c r="ECT23" s="5"/>
      <c r="ECU23" s="5"/>
      <c r="ECV23" s="5"/>
      <c r="ECW23" s="5"/>
      <c r="ECX23" s="5"/>
      <c r="ECY23" s="5"/>
      <c r="ECZ23" s="5"/>
      <c r="EDA23" s="5"/>
      <c r="EDB23" s="5"/>
      <c r="EDC23" s="5"/>
      <c r="EDD23" s="5"/>
      <c r="EDE23" s="5"/>
      <c r="EDF23" s="5"/>
      <c r="EDG23" s="5"/>
      <c r="EDH23" s="5"/>
      <c r="EDI23" s="5"/>
      <c r="EDJ23" s="5"/>
      <c r="EDK23" s="5"/>
      <c r="EDL23" s="5"/>
      <c r="EDM23" s="5"/>
      <c r="EDN23" s="5"/>
      <c r="EDO23" s="5"/>
      <c r="EDP23" s="5"/>
      <c r="EDQ23" s="5"/>
      <c r="EDR23" s="5"/>
      <c r="EDS23" s="5"/>
      <c r="EDT23" s="5"/>
      <c r="EDU23" s="5"/>
      <c r="EDV23" s="5"/>
      <c r="EDW23" s="5"/>
      <c r="EDX23" s="5"/>
      <c r="EDY23" s="5"/>
      <c r="EDZ23" s="5"/>
      <c r="EEA23" s="5"/>
      <c r="EEB23" s="5"/>
      <c r="EEC23" s="5"/>
      <c r="EED23" s="5"/>
      <c r="EEE23" s="5"/>
      <c r="EEF23" s="5"/>
      <c r="EEG23" s="5"/>
      <c r="EEH23" s="5"/>
      <c r="EEI23" s="5"/>
      <c r="EEJ23" s="5"/>
      <c r="EEK23" s="5"/>
      <c r="EEL23" s="5"/>
      <c r="EEM23" s="5"/>
      <c r="EEN23" s="5"/>
      <c r="EEO23" s="5"/>
      <c r="EEP23" s="5"/>
      <c r="EEQ23" s="5"/>
      <c r="EER23" s="5"/>
      <c r="EES23" s="5"/>
      <c r="EET23" s="5"/>
      <c r="EEU23" s="5"/>
      <c r="EEV23" s="5"/>
      <c r="EEW23" s="5"/>
      <c r="EEX23" s="5"/>
      <c r="EEY23" s="5"/>
      <c r="EEZ23" s="5"/>
      <c r="EFA23" s="5"/>
      <c r="EFB23" s="5"/>
      <c r="EFC23" s="5"/>
      <c r="EFD23" s="5"/>
      <c r="EFE23" s="5"/>
      <c r="EFF23" s="5"/>
      <c r="EFG23" s="5"/>
      <c r="EFH23" s="5"/>
      <c r="EFI23" s="5"/>
      <c r="EFJ23" s="5"/>
      <c r="EFK23" s="5"/>
      <c r="EFL23" s="5"/>
      <c r="EFM23" s="5"/>
      <c r="EFN23" s="5"/>
      <c r="EFO23" s="5"/>
      <c r="EFP23" s="5"/>
      <c r="EFQ23" s="5"/>
      <c r="EFR23" s="5"/>
      <c r="EFS23" s="5"/>
      <c r="EFT23" s="5"/>
      <c r="EFU23" s="5"/>
      <c r="EFV23" s="5"/>
      <c r="EFW23" s="5"/>
      <c r="EFX23" s="5"/>
      <c r="EFY23" s="5"/>
      <c r="EFZ23" s="5"/>
      <c r="EGA23" s="5"/>
      <c r="EGB23" s="5"/>
      <c r="EGC23" s="5"/>
      <c r="EGD23" s="5"/>
      <c r="EGE23" s="5"/>
      <c r="EGF23" s="5"/>
      <c r="EGG23" s="5"/>
      <c r="EGH23" s="5"/>
      <c r="EGI23" s="5"/>
      <c r="EGJ23" s="5"/>
      <c r="EGK23" s="5"/>
      <c r="EGL23" s="5"/>
      <c r="EGM23" s="5"/>
      <c r="EGN23" s="5"/>
      <c r="EGO23" s="5"/>
      <c r="EGP23" s="5"/>
      <c r="EGQ23" s="5"/>
      <c r="EGR23" s="5"/>
      <c r="EGS23" s="5"/>
      <c r="EGT23" s="5"/>
      <c r="EGU23" s="5"/>
      <c r="EGV23" s="5"/>
      <c r="EGW23" s="5"/>
      <c r="EGX23" s="5"/>
      <c r="EGY23" s="5"/>
      <c r="EGZ23" s="5"/>
      <c r="EHA23" s="5"/>
      <c r="EHB23" s="5"/>
      <c r="EHC23" s="5"/>
      <c r="EHD23" s="5"/>
      <c r="EHE23" s="5"/>
      <c r="EHF23" s="5"/>
      <c r="EHG23" s="5"/>
      <c r="EHH23" s="5"/>
      <c r="EHI23" s="5"/>
      <c r="EHJ23" s="5"/>
      <c r="EHK23" s="5"/>
      <c r="EHL23" s="5"/>
      <c r="EHM23" s="5"/>
      <c r="EHN23" s="5"/>
      <c r="EHO23" s="5"/>
      <c r="EHP23" s="5"/>
      <c r="EHQ23" s="5"/>
      <c r="EHR23" s="5"/>
      <c r="EHS23" s="5"/>
      <c r="EHT23" s="5"/>
      <c r="EHU23" s="5"/>
      <c r="EHV23" s="5"/>
      <c r="EHW23" s="5"/>
      <c r="EHX23" s="5"/>
      <c r="EHY23" s="5"/>
      <c r="EHZ23" s="5"/>
      <c r="EIA23" s="5"/>
      <c r="EIB23" s="5"/>
      <c r="EIC23" s="5"/>
      <c r="EID23" s="5"/>
      <c r="EIE23" s="5"/>
      <c r="EIF23" s="5"/>
      <c r="EIG23" s="5"/>
      <c r="EIH23" s="5"/>
      <c r="EII23" s="5"/>
      <c r="EIJ23" s="5"/>
      <c r="EIK23" s="5"/>
      <c r="EIL23" s="5"/>
      <c r="EIM23" s="5"/>
      <c r="EIN23" s="5"/>
      <c r="EIO23" s="5"/>
      <c r="EIP23" s="5"/>
      <c r="EIQ23" s="5"/>
      <c r="EIR23" s="5"/>
      <c r="EIS23" s="5"/>
      <c r="EIT23" s="5"/>
      <c r="EIU23" s="5"/>
      <c r="EIV23" s="5"/>
      <c r="EIW23" s="5"/>
      <c r="EIX23" s="5"/>
      <c r="EIY23" s="5"/>
      <c r="EIZ23" s="5"/>
      <c r="EJA23" s="5"/>
      <c r="EJB23" s="5"/>
      <c r="EJC23" s="5"/>
      <c r="EJD23" s="5"/>
      <c r="EJE23" s="5"/>
      <c r="EJF23" s="5"/>
      <c r="EJG23" s="5"/>
      <c r="EJH23" s="5"/>
      <c r="EJI23" s="5"/>
      <c r="EJJ23" s="5"/>
      <c r="EJK23" s="5"/>
      <c r="EJL23" s="5"/>
      <c r="EJM23" s="5"/>
      <c r="EJN23" s="5"/>
      <c r="EJO23" s="5"/>
      <c r="EJP23" s="5"/>
      <c r="EJQ23" s="5"/>
      <c r="EJR23" s="5"/>
      <c r="EJS23" s="5"/>
      <c r="EJT23" s="5"/>
      <c r="EJU23" s="5"/>
      <c r="EJV23" s="5"/>
      <c r="EJW23" s="5"/>
      <c r="EJX23" s="5"/>
      <c r="EJY23" s="5"/>
      <c r="EJZ23" s="5"/>
      <c r="EKA23" s="5"/>
      <c r="EKB23" s="5"/>
      <c r="EKC23" s="5"/>
      <c r="EKD23" s="5"/>
      <c r="EKE23" s="5"/>
      <c r="EKF23" s="5"/>
      <c r="EKG23" s="5"/>
      <c r="EKH23" s="5"/>
      <c r="EKI23" s="5"/>
      <c r="EKJ23" s="5"/>
      <c r="EKK23" s="5"/>
      <c r="EKL23" s="5"/>
      <c r="EKM23" s="5"/>
      <c r="EKN23" s="5"/>
      <c r="EKO23" s="5"/>
      <c r="EKP23" s="5"/>
      <c r="EKQ23" s="5"/>
      <c r="EKR23" s="5"/>
      <c r="EKS23" s="5"/>
      <c r="EKT23" s="5"/>
      <c r="EKU23" s="5"/>
      <c r="EKV23" s="5"/>
      <c r="EKW23" s="5"/>
      <c r="EKX23" s="5"/>
      <c r="EKY23" s="5"/>
      <c r="EKZ23" s="5"/>
      <c r="ELA23" s="5"/>
      <c r="ELB23" s="5"/>
      <c r="ELC23" s="5"/>
      <c r="ELD23" s="5"/>
      <c r="ELE23" s="5"/>
      <c r="ELF23" s="5"/>
      <c r="ELG23" s="5"/>
      <c r="ELH23" s="5"/>
      <c r="ELI23" s="5"/>
      <c r="ELJ23" s="5"/>
      <c r="ELK23" s="5"/>
      <c r="ELL23" s="5"/>
      <c r="ELM23" s="5"/>
      <c r="ELN23" s="5"/>
      <c r="ELO23" s="5"/>
      <c r="ELP23" s="5"/>
      <c r="ELQ23" s="5"/>
      <c r="ELR23" s="5"/>
      <c r="ELS23" s="5"/>
      <c r="ELT23" s="5"/>
      <c r="ELU23" s="5"/>
      <c r="ELV23" s="5"/>
      <c r="ELW23" s="5"/>
      <c r="ELX23" s="5"/>
      <c r="ELY23" s="5"/>
      <c r="ELZ23" s="5"/>
      <c r="EMA23" s="5"/>
      <c r="EMB23" s="5"/>
      <c r="EMC23" s="5"/>
      <c r="EMD23" s="5"/>
      <c r="EME23" s="5"/>
      <c r="EMF23" s="5"/>
      <c r="EMG23" s="5"/>
      <c r="EMH23" s="5"/>
      <c r="EMI23" s="5"/>
      <c r="EMJ23" s="5"/>
      <c r="EMK23" s="5"/>
      <c r="EML23" s="5"/>
      <c r="EMM23" s="5"/>
      <c r="EMN23" s="5"/>
      <c r="EMO23" s="5"/>
      <c r="EMP23" s="5"/>
      <c r="EMQ23" s="5"/>
      <c r="EMR23" s="5"/>
      <c r="EMS23" s="5"/>
      <c r="EMT23" s="5"/>
      <c r="EMU23" s="5"/>
      <c r="EMV23" s="5"/>
      <c r="EMW23" s="5"/>
      <c r="EMX23" s="5"/>
      <c r="EMY23" s="5"/>
      <c r="EMZ23" s="5"/>
      <c r="ENA23" s="5"/>
      <c r="ENB23" s="5"/>
      <c r="ENC23" s="5"/>
      <c r="END23" s="5"/>
      <c r="ENE23" s="5"/>
      <c r="ENF23" s="5"/>
      <c r="ENG23" s="5"/>
      <c r="ENH23" s="5"/>
      <c r="ENI23" s="5"/>
      <c r="ENJ23" s="5"/>
      <c r="ENK23" s="5"/>
      <c r="ENL23" s="5"/>
      <c r="ENM23" s="5"/>
      <c r="ENN23" s="5"/>
      <c r="ENO23" s="5"/>
      <c r="ENP23" s="5"/>
      <c r="ENQ23" s="5"/>
      <c r="ENR23" s="5"/>
      <c r="ENS23" s="5"/>
      <c r="ENT23" s="5"/>
      <c r="ENU23" s="5"/>
      <c r="ENV23" s="5"/>
      <c r="ENW23" s="5"/>
      <c r="ENX23" s="5"/>
      <c r="ENY23" s="5"/>
      <c r="ENZ23" s="5"/>
      <c r="EOA23" s="5"/>
      <c r="EOB23" s="5"/>
      <c r="EOC23" s="5"/>
      <c r="EOD23" s="5"/>
      <c r="EOE23" s="5"/>
      <c r="EOF23" s="5"/>
      <c r="EOG23" s="5"/>
      <c r="EOH23" s="5"/>
      <c r="EOI23" s="5"/>
      <c r="EOJ23" s="5"/>
      <c r="EOK23" s="5"/>
      <c r="EOL23" s="5"/>
      <c r="EOM23" s="5"/>
      <c r="EON23" s="5"/>
      <c r="EOO23" s="5"/>
      <c r="EOP23" s="5"/>
      <c r="EOQ23" s="5"/>
      <c r="EOR23" s="5"/>
      <c r="EOS23" s="5"/>
      <c r="EOT23" s="5"/>
      <c r="EOU23" s="5"/>
      <c r="EOV23" s="5"/>
      <c r="EOW23" s="5"/>
      <c r="EOX23" s="5"/>
      <c r="EOY23" s="5"/>
      <c r="EOZ23" s="5"/>
      <c r="EPA23" s="5"/>
      <c r="EPB23" s="5"/>
      <c r="EPC23" s="5"/>
      <c r="EPD23" s="5"/>
      <c r="EPE23" s="5"/>
      <c r="EPF23" s="5"/>
      <c r="EPG23" s="5"/>
      <c r="EPH23" s="5"/>
      <c r="EPI23" s="5"/>
      <c r="EPJ23" s="5"/>
      <c r="EPK23" s="5"/>
      <c r="EPL23" s="5"/>
      <c r="EPM23" s="5"/>
      <c r="EPN23" s="5"/>
      <c r="EPO23" s="5"/>
      <c r="EPP23" s="5"/>
      <c r="EPQ23" s="5"/>
      <c r="EPR23" s="5"/>
      <c r="EPS23" s="5"/>
      <c r="EPT23" s="5"/>
      <c r="EPU23" s="5"/>
      <c r="EPV23" s="5"/>
      <c r="EPW23" s="5"/>
      <c r="EPX23" s="5"/>
      <c r="EPY23" s="5"/>
      <c r="EPZ23" s="5"/>
      <c r="EQA23" s="5"/>
      <c r="EQB23" s="5"/>
      <c r="EQC23" s="5"/>
      <c r="EQD23" s="5"/>
      <c r="EQE23" s="5"/>
      <c r="EQF23" s="5"/>
      <c r="EQG23" s="5"/>
      <c r="EQH23" s="5"/>
      <c r="EQI23" s="5"/>
      <c r="EQJ23" s="5"/>
      <c r="EQK23" s="5"/>
      <c r="EQL23" s="5"/>
      <c r="EQM23" s="5"/>
      <c r="EQN23" s="5"/>
      <c r="EQO23" s="5"/>
      <c r="EQP23" s="5"/>
      <c r="EQQ23" s="5"/>
      <c r="EQR23" s="5"/>
      <c r="EQS23" s="5"/>
      <c r="EQT23" s="5"/>
      <c r="EQU23" s="5"/>
      <c r="EQV23" s="5"/>
      <c r="EQW23" s="5"/>
      <c r="EQX23" s="5"/>
      <c r="EQY23" s="5"/>
      <c r="EQZ23" s="5"/>
      <c r="ERA23" s="5"/>
      <c r="ERB23" s="5"/>
      <c r="ERC23" s="5"/>
      <c r="ERD23" s="5"/>
      <c r="ERE23" s="5"/>
      <c r="ERF23" s="5"/>
      <c r="ERG23" s="5"/>
      <c r="ERH23" s="5"/>
      <c r="ERI23" s="5"/>
      <c r="ERJ23" s="5"/>
      <c r="ERK23" s="5"/>
      <c r="ERL23" s="5"/>
      <c r="ERM23" s="5"/>
      <c r="ERN23" s="5"/>
      <c r="ERO23" s="5"/>
      <c r="ERP23" s="5"/>
      <c r="ERQ23" s="5"/>
      <c r="ERR23" s="5"/>
      <c r="ERS23" s="5"/>
      <c r="ERT23" s="5"/>
      <c r="ERU23" s="5"/>
      <c r="ERV23" s="5"/>
      <c r="ERW23" s="5"/>
      <c r="ERX23" s="5"/>
      <c r="ERY23" s="5"/>
      <c r="ERZ23" s="5"/>
      <c r="ESA23" s="5"/>
      <c r="ESB23" s="5"/>
      <c r="ESC23" s="5"/>
      <c r="ESD23" s="5"/>
      <c r="ESE23" s="5"/>
      <c r="ESF23" s="5"/>
      <c r="ESG23" s="5"/>
      <c r="ESH23" s="5"/>
      <c r="ESI23" s="5"/>
      <c r="ESJ23" s="5"/>
      <c r="ESK23" s="5"/>
      <c r="ESL23" s="5"/>
      <c r="ESM23" s="5"/>
      <c r="ESN23" s="5"/>
      <c r="ESO23" s="5"/>
      <c r="ESP23" s="5"/>
      <c r="ESQ23" s="5"/>
      <c r="ESR23" s="5"/>
      <c r="ESS23" s="5"/>
      <c r="EST23" s="5"/>
      <c r="ESU23" s="5"/>
      <c r="ESV23" s="5"/>
      <c r="ESW23" s="5"/>
      <c r="ESX23" s="5"/>
      <c r="ESY23" s="5"/>
      <c r="ESZ23" s="5"/>
      <c r="ETA23" s="5"/>
      <c r="ETB23" s="5"/>
      <c r="ETC23" s="5"/>
      <c r="ETD23" s="5"/>
      <c r="ETE23" s="5"/>
      <c r="ETF23" s="5"/>
      <c r="ETG23" s="5"/>
      <c r="ETH23" s="5"/>
      <c r="ETI23" s="5"/>
      <c r="ETJ23" s="5"/>
      <c r="ETK23" s="5"/>
      <c r="ETL23" s="5"/>
      <c r="ETM23" s="5"/>
      <c r="ETN23" s="5"/>
      <c r="ETO23" s="5"/>
      <c r="ETP23" s="5"/>
      <c r="ETQ23" s="5"/>
      <c r="ETR23" s="5"/>
      <c r="ETS23" s="5"/>
      <c r="ETT23" s="5"/>
      <c r="ETU23" s="5"/>
      <c r="ETV23" s="5"/>
      <c r="ETW23" s="5"/>
      <c r="ETX23" s="5"/>
      <c r="ETY23" s="5"/>
      <c r="ETZ23" s="5"/>
      <c r="EUA23" s="5"/>
      <c r="EUB23" s="5"/>
      <c r="EUC23" s="5"/>
      <c r="EUD23" s="5"/>
      <c r="EUE23" s="5"/>
      <c r="EUF23" s="5"/>
      <c r="EUG23" s="5"/>
      <c r="EUH23" s="5"/>
      <c r="EUI23" s="5"/>
      <c r="EUJ23" s="5"/>
      <c r="EUK23" s="5"/>
      <c r="EUL23" s="5"/>
      <c r="EUM23" s="5"/>
      <c r="EUN23" s="5"/>
      <c r="EUO23" s="5"/>
      <c r="EUP23" s="5"/>
      <c r="EUQ23" s="5"/>
      <c r="EUR23" s="5"/>
      <c r="EUS23" s="5"/>
      <c r="EUT23" s="5"/>
      <c r="EUU23" s="5"/>
      <c r="EUV23" s="5"/>
      <c r="EUW23" s="5"/>
      <c r="EUX23" s="5"/>
      <c r="EUY23" s="5"/>
      <c r="EUZ23" s="5"/>
      <c r="EVA23" s="5"/>
      <c r="EVB23" s="5"/>
      <c r="EVC23" s="5"/>
      <c r="EVD23" s="5"/>
      <c r="EVE23" s="5"/>
      <c r="EVF23" s="5"/>
      <c r="EVG23" s="5"/>
      <c r="EVH23" s="5"/>
      <c r="EVI23" s="5"/>
      <c r="EVJ23" s="5"/>
      <c r="EVK23" s="5"/>
      <c r="EVL23" s="5"/>
      <c r="EVM23" s="5"/>
      <c r="EVN23" s="5"/>
      <c r="EVO23" s="5"/>
      <c r="EVP23" s="5"/>
      <c r="EVQ23" s="5"/>
      <c r="EVR23" s="5"/>
      <c r="EVS23" s="5"/>
      <c r="EVT23" s="5"/>
      <c r="EVU23" s="5"/>
      <c r="EVV23" s="5"/>
      <c r="EVW23" s="5"/>
      <c r="EVX23" s="5"/>
      <c r="EVY23" s="5"/>
      <c r="EVZ23" s="5"/>
      <c r="EWA23" s="5"/>
      <c r="EWB23" s="5"/>
      <c r="EWC23" s="5"/>
      <c r="EWD23" s="5"/>
      <c r="EWE23" s="5"/>
      <c r="EWF23" s="5"/>
      <c r="EWG23" s="5"/>
      <c r="EWH23" s="5"/>
      <c r="EWI23" s="5"/>
      <c r="EWJ23" s="5"/>
      <c r="EWK23" s="5"/>
      <c r="EWL23" s="5"/>
      <c r="EWM23" s="5"/>
      <c r="EWN23" s="5"/>
      <c r="EWO23" s="5"/>
      <c r="EWP23" s="5"/>
      <c r="EWQ23" s="5"/>
      <c r="EWR23" s="5"/>
      <c r="EWS23" s="5"/>
      <c r="EWT23" s="5"/>
      <c r="EWU23" s="5"/>
      <c r="EWV23" s="5"/>
      <c r="EWW23" s="5"/>
      <c r="EWX23" s="5"/>
      <c r="EWY23" s="5"/>
      <c r="EWZ23" s="5"/>
      <c r="EXA23" s="5"/>
      <c r="EXB23" s="5"/>
      <c r="EXC23" s="5"/>
      <c r="EXD23" s="5"/>
      <c r="EXE23" s="5"/>
      <c r="EXF23" s="5"/>
      <c r="EXG23" s="5"/>
      <c r="EXH23" s="5"/>
      <c r="EXI23" s="5"/>
      <c r="EXJ23" s="5"/>
      <c r="EXK23" s="5"/>
      <c r="EXL23" s="5"/>
      <c r="EXM23" s="5"/>
      <c r="EXN23" s="5"/>
      <c r="EXO23" s="5"/>
      <c r="EXP23" s="5"/>
      <c r="EXQ23" s="5"/>
      <c r="EXR23" s="5"/>
      <c r="EXS23" s="5"/>
      <c r="EXT23" s="5"/>
      <c r="EXU23" s="5"/>
      <c r="EXV23" s="5"/>
      <c r="EXW23" s="5"/>
      <c r="EXX23" s="5"/>
      <c r="EXY23" s="5"/>
      <c r="EXZ23" s="5"/>
      <c r="EYA23" s="5"/>
      <c r="EYB23" s="5"/>
      <c r="EYC23" s="5"/>
      <c r="EYD23" s="5"/>
      <c r="EYE23" s="5"/>
      <c r="EYF23" s="5"/>
      <c r="EYG23" s="5"/>
      <c r="EYH23" s="5"/>
      <c r="EYI23" s="5"/>
      <c r="EYJ23" s="5"/>
      <c r="EYK23" s="5"/>
      <c r="EYL23" s="5"/>
      <c r="EYM23" s="5"/>
      <c r="EYN23" s="5"/>
      <c r="EYO23" s="5"/>
      <c r="EYP23" s="5"/>
      <c r="EYQ23" s="5"/>
      <c r="EYR23" s="5"/>
      <c r="EYS23" s="5"/>
      <c r="EYT23" s="5"/>
      <c r="EYU23" s="5"/>
      <c r="EYV23" s="5"/>
      <c r="EYW23" s="5"/>
      <c r="EYX23" s="5"/>
      <c r="EYY23" s="5"/>
      <c r="EYZ23" s="5"/>
      <c r="EZA23" s="5"/>
      <c r="EZB23" s="5"/>
      <c r="EZC23" s="5"/>
      <c r="EZD23" s="5"/>
      <c r="EZE23" s="5"/>
      <c r="EZF23" s="5"/>
      <c r="EZG23" s="5"/>
      <c r="EZH23" s="5"/>
      <c r="EZI23" s="5"/>
      <c r="EZJ23" s="5"/>
      <c r="EZK23" s="5"/>
      <c r="EZL23" s="5"/>
      <c r="EZM23" s="5"/>
      <c r="EZN23" s="5"/>
      <c r="EZO23" s="5"/>
      <c r="EZP23" s="5"/>
      <c r="EZQ23" s="5"/>
      <c r="EZR23" s="5"/>
      <c r="EZS23" s="5"/>
      <c r="EZT23" s="5"/>
      <c r="EZU23" s="5"/>
      <c r="EZV23" s="5"/>
      <c r="EZW23" s="5"/>
      <c r="EZX23" s="5"/>
      <c r="EZY23" s="5"/>
      <c r="EZZ23" s="5"/>
      <c r="FAA23" s="5"/>
      <c r="FAB23" s="5"/>
      <c r="FAC23" s="5"/>
      <c r="FAD23" s="5"/>
      <c r="FAE23" s="5"/>
      <c r="FAF23" s="5"/>
      <c r="FAG23" s="5"/>
      <c r="FAH23" s="5"/>
      <c r="FAI23" s="5"/>
      <c r="FAJ23" s="5"/>
      <c r="FAK23" s="5"/>
      <c r="FAL23" s="5"/>
      <c r="FAM23" s="5"/>
      <c r="FAN23" s="5"/>
      <c r="FAO23" s="5"/>
      <c r="FAP23" s="5"/>
      <c r="FAQ23" s="5"/>
      <c r="FAR23" s="5"/>
      <c r="FAS23" s="5"/>
      <c r="FAT23" s="5"/>
      <c r="FAU23" s="5"/>
      <c r="FAV23" s="5"/>
      <c r="FAW23" s="5"/>
      <c r="FAX23" s="5"/>
      <c r="FAY23" s="5"/>
      <c r="FAZ23" s="5"/>
      <c r="FBA23" s="5"/>
      <c r="FBB23" s="5"/>
      <c r="FBC23" s="5"/>
      <c r="FBD23" s="5"/>
      <c r="FBE23" s="5"/>
      <c r="FBF23" s="5"/>
      <c r="FBG23" s="5"/>
      <c r="FBH23" s="5"/>
      <c r="FBI23" s="5"/>
      <c r="FBJ23" s="5"/>
      <c r="FBK23" s="5"/>
      <c r="FBL23" s="5"/>
      <c r="FBM23" s="5"/>
      <c r="FBN23" s="5"/>
      <c r="FBO23" s="5"/>
      <c r="FBP23" s="5"/>
      <c r="FBQ23" s="5"/>
      <c r="FBR23" s="5"/>
      <c r="FBS23" s="5"/>
      <c r="FBT23" s="5"/>
      <c r="FBU23" s="5"/>
      <c r="FBV23" s="5"/>
      <c r="FBW23" s="5"/>
      <c r="FBX23" s="5"/>
      <c r="FBY23" s="5"/>
      <c r="FBZ23" s="5"/>
      <c r="FCA23" s="5"/>
      <c r="FCB23" s="5"/>
      <c r="FCC23" s="5"/>
      <c r="FCD23" s="5"/>
      <c r="FCE23" s="5"/>
      <c r="FCF23" s="5"/>
      <c r="FCG23" s="5"/>
      <c r="FCH23" s="5"/>
      <c r="FCI23" s="5"/>
      <c r="FCJ23" s="5"/>
      <c r="FCK23" s="5"/>
      <c r="FCL23" s="5"/>
      <c r="FCM23" s="5"/>
      <c r="FCN23" s="5"/>
      <c r="FCO23" s="5"/>
      <c r="FCP23" s="5"/>
      <c r="FCQ23" s="5"/>
      <c r="FCR23" s="5"/>
      <c r="FCS23" s="5"/>
      <c r="FCT23" s="5"/>
      <c r="FCU23" s="5"/>
      <c r="FCV23" s="5"/>
      <c r="FCW23" s="5"/>
      <c r="FCX23" s="5"/>
      <c r="FCY23" s="5"/>
      <c r="FCZ23" s="5"/>
      <c r="FDA23" s="5"/>
      <c r="FDB23" s="5"/>
      <c r="FDC23" s="5"/>
      <c r="FDD23" s="5"/>
      <c r="FDE23" s="5"/>
      <c r="FDF23" s="5"/>
      <c r="FDG23" s="5"/>
      <c r="FDH23" s="5"/>
      <c r="FDI23" s="5"/>
      <c r="FDJ23" s="5"/>
      <c r="FDK23" s="5"/>
      <c r="FDL23" s="5"/>
      <c r="FDM23" s="5"/>
      <c r="FDN23" s="5"/>
      <c r="FDO23" s="5"/>
      <c r="FDP23" s="5"/>
      <c r="FDQ23" s="5"/>
      <c r="FDR23" s="5"/>
      <c r="FDS23" s="5"/>
      <c r="FDT23" s="5"/>
      <c r="FDU23" s="5"/>
      <c r="FDV23" s="5"/>
      <c r="FDW23" s="5"/>
      <c r="FDX23" s="5"/>
      <c r="FDY23" s="5"/>
      <c r="FDZ23" s="5"/>
      <c r="FEA23" s="5"/>
      <c r="FEB23" s="5"/>
      <c r="FEC23" s="5"/>
      <c r="FED23" s="5"/>
      <c r="FEE23" s="5"/>
      <c r="FEF23" s="5"/>
      <c r="FEG23" s="5"/>
      <c r="FEH23" s="5"/>
      <c r="FEI23" s="5"/>
      <c r="FEJ23" s="5"/>
      <c r="FEK23" s="5"/>
      <c r="FEL23" s="5"/>
      <c r="FEM23" s="5"/>
      <c r="FEN23" s="5"/>
      <c r="FEO23" s="5"/>
      <c r="FEP23" s="5"/>
      <c r="FEQ23" s="5"/>
      <c r="FER23" s="5"/>
      <c r="FES23" s="5"/>
      <c r="FET23" s="5"/>
      <c r="FEU23" s="5"/>
      <c r="FEV23" s="5"/>
      <c r="FEW23" s="5"/>
      <c r="FEX23" s="5"/>
      <c r="FEY23" s="5"/>
      <c r="FEZ23" s="5"/>
      <c r="FFA23" s="5"/>
      <c r="FFB23" s="5"/>
      <c r="FFC23" s="5"/>
      <c r="FFD23" s="5"/>
      <c r="FFE23" s="5"/>
      <c r="FFF23" s="5"/>
      <c r="FFG23" s="5"/>
      <c r="FFH23" s="5"/>
      <c r="FFI23" s="5"/>
      <c r="FFJ23" s="5"/>
      <c r="FFK23" s="5"/>
      <c r="FFL23" s="5"/>
      <c r="FFM23" s="5"/>
      <c r="FFN23" s="5"/>
      <c r="FFO23" s="5"/>
      <c r="FFP23" s="5"/>
      <c r="FFQ23" s="5"/>
      <c r="FFR23" s="5"/>
      <c r="FFS23" s="5"/>
      <c r="FFT23" s="5"/>
      <c r="FFU23" s="5"/>
      <c r="FFV23" s="5"/>
      <c r="FFW23" s="5"/>
      <c r="FFX23" s="5"/>
      <c r="FFY23" s="5"/>
      <c r="FFZ23" s="5"/>
      <c r="FGA23" s="5"/>
      <c r="FGB23" s="5"/>
      <c r="FGC23" s="5"/>
      <c r="FGD23" s="5"/>
      <c r="FGE23" s="5"/>
      <c r="FGF23" s="5"/>
      <c r="FGG23" s="5"/>
      <c r="FGH23" s="5"/>
      <c r="FGI23" s="5"/>
      <c r="FGJ23" s="5"/>
      <c r="FGK23" s="5"/>
      <c r="FGL23" s="5"/>
      <c r="FGM23" s="5"/>
      <c r="FGN23" s="5"/>
      <c r="FGO23" s="5"/>
      <c r="FGP23" s="5"/>
      <c r="FGQ23" s="5"/>
      <c r="FGR23" s="5"/>
      <c r="FGS23" s="5"/>
      <c r="FGT23" s="5"/>
      <c r="FGU23" s="5"/>
      <c r="FGV23" s="5"/>
      <c r="FGW23" s="5"/>
      <c r="FGX23" s="5"/>
      <c r="FGY23" s="5"/>
      <c r="FGZ23" s="5"/>
      <c r="FHA23" s="5"/>
      <c r="FHB23" s="5"/>
      <c r="FHC23" s="5"/>
      <c r="FHD23" s="5"/>
      <c r="FHE23" s="5"/>
      <c r="FHF23" s="5"/>
      <c r="FHG23" s="5"/>
      <c r="FHH23" s="5"/>
      <c r="FHI23" s="5"/>
      <c r="FHJ23" s="5"/>
      <c r="FHK23" s="5"/>
      <c r="FHL23" s="5"/>
      <c r="FHM23" s="5"/>
      <c r="FHN23" s="5"/>
      <c r="FHO23" s="5"/>
      <c r="FHP23" s="5"/>
      <c r="FHQ23" s="5"/>
      <c r="FHR23" s="5"/>
      <c r="FHS23" s="5"/>
      <c r="FHT23" s="5"/>
      <c r="FHU23" s="5"/>
      <c r="FHV23" s="5"/>
      <c r="FHW23" s="5"/>
      <c r="FHX23" s="5"/>
      <c r="FHY23" s="5"/>
      <c r="FHZ23" s="5"/>
      <c r="FIA23" s="5"/>
      <c r="FIB23" s="5"/>
      <c r="FIC23" s="5"/>
      <c r="FID23" s="5"/>
      <c r="FIE23" s="5"/>
      <c r="FIF23" s="5"/>
      <c r="FIG23" s="5"/>
      <c r="FIH23" s="5"/>
      <c r="FII23" s="5"/>
      <c r="FIJ23" s="5"/>
      <c r="FIK23" s="5"/>
      <c r="FIL23" s="5"/>
      <c r="FIM23" s="5"/>
      <c r="FIN23" s="5"/>
      <c r="FIO23" s="5"/>
      <c r="FIP23" s="5"/>
      <c r="FIQ23" s="5"/>
      <c r="FIR23" s="5"/>
      <c r="FIS23" s="5"/>
      <c r="FIT23" s="5"/>
      <c r="FIU23" s="5"/>
      <c r="FIV23" s="5"/>
      <c r="FIW23" s="5"/>
      <c r="FIX23" s="5"/>
      <c r="FIY23" s="5"/>
      <c r="FIZ23" s="5"/>
      <c r="FJA23" s="5"/>
      <c r="FJB23" s="5"/>
      <c r="FJC23" s="5"/>
      <c r="FJD23" s="5"/>
      <c r="FJE23" s="5"/>
      <c r="FJF23" s="5"/>
      <c r="FJG23" s="5"/>
      <c r="FJH23" s="5"/>
      <c r="FJI23" s="5"/>
      <c r="FJJ23" s="5"/>
      <c r="FJK23" s="5"/>
      <c r="FJL23" s="5"/>
      <c r="FJM23" s="5"/>
      <c r="FJN23" s="5"/>
      <c r="FJO23" s="5"/>
      <c r="FJP23" s="5"/>
      <c r="FJQ23" s="5"/>
      <c r="FJR23" s="5"/>
      <c r="FJS23" s="5"/>
      <c r="FJT23" s="5"/>
      <c r="FJU23" s="5"/>
      <c r="FJV23" s="5"/>
      <c r="FJW23" s="5"/>
      <c r="FJX23" s="5"/>
      <c r="FJY23" s="5"/>
      <c r="FJZ23" s="5"/>
      <c r="FKA23" s="5"/>
      <c r="FKB23" s="5"/>
      <c r="FKC23" s="5"/>
      <c r="FKD23" s="5"/>
      <c r="FKE23" s="5"/>
      <c r="FKF23" s="5"/>
      <c r="FKG23" s="5"/>
      <c r="FKH23" s="5"/>
      <c r="FKI23" s="5"/>
      <c r="FKJ23" s="5"/>
      <c r="FKK23" s="5"/>
      <c r="FKL23" s="5"/>
      <c r="FKM23" s="5"/>
      <c r="FKN23" s="5"/>
      <c r="FKO23" s="5"/>
      <c r="FKP23" s="5"/>
      <c r="FKQ23" s="5"/>
      <c r="FKR23" s="5"/>
      <c r="FKS23" s="5"/>
      <c r="FKT23" s="5"/>
      <c r="FKU23" s="5"/>
      <c r="FKV23" s="5"/>
      <c r="FKW23" s="5"/>
      <c r="FKX23" s="5"/>
      <c r="FKY23" s="5"/>
      <c r="FKZ23" s="5"/>
      <c r="FLA23" s="5"/>
      <c r="FLB23" s="5"/>
      <c r="FLC23" s="5"/>
      <c r="FLD23" s="5"/>
      <c r="FLE23" s="5"/>
      <c r="FLF23" s="5"/>
      <c r="FLG23" s="5"/>
      <c r="FLH23" s="5"/>
      <c r="FLI23" s="5"/>
      <c r="FLJ23" s="5"/>
      <c r="FLK23" s="5"/>
      <c r="FLL23" s="5"/>
      <c r="FLM23" s="5"/>
      <c r="FLN23" s="5"/>
      <c r="FLO23" s="5"/>
      <c r="FLP23" s="5"/>
      <c r="FLQ23" s="5"/>
      <c r="FLR23" s="5"/>
      <c r="FLS23" s="5"/>
      <c r="FLT23" s="5"/>
      <c r="FLU23" s="5"/>
      <c r="FLV23" s="5"/>
      <c r="FLW23" s="5"/>
      <c r="FLX23" s="5"/>
      <c r="FLY23" s="5"/>
      <c r="FLZ23" s="5"/>
      <c r="FMA23" s="5"/>
      <c r="FMB23" s="5"/>
      <c r="FMC23" s="5"/>
      <c r="FMD23" s="5"/>
      <c r="FME23" s="5"/>
      <c r="FMF23" s="5"/>
      <c r="FMG23" s="5"/>
      <c r="FMH23" s="5"/>
      <c r="FMI23" s="5"/>
      <c r="FMJ23" s="5"/>
      <c r="FMK23" s="5"/>
      <c r="FML23" s="5"/>
      <c r="FMM23" s="5"/>
      <c r="FMN23" s="5"/>
      <c r="FMO23" s="5"/>
      <c r="FMP23" s="5"/>
      <c r="FMQ23" s="5"/>
      <c r="FMR23" s="5"/>
      <c r="FMS23" s="5"/>
      <c r="FMT23" s="5"/>
      <c r="FMU23" s="5"/>
      <c r="FMV23" s="5"/>
      <c r="FMW23" s="5"/>
      <c r="FMX23" s="5"/>
      <c r="FMY23" s="5"/>
      <c r="FMZ23" s="5"/>
      <c r="FNA23" s="5"/>
      <c r="FNB23" s="5"/>
      <c r="FNC23" s="5"/>
      <c r="FND23" s="5"/>
      <c r="FNE23" s="5"/>
      <c r="FNF23" s="5"/>
      <c r="FNG23" s="5"/>
      <c r="FNH23" s="5"/>
      <c r="FNI23" s="5"/>
      <c r="FNJ23" s="5"/>
      <c r="FNK23" s="5"/>
      <c r="FNL23" s="5"/>
      <c r="FNM23" s="5"/>
      <c r="FNN23" s="5"/>
      <c r="FNO23" s="5"/>
      <c r="FNP23" s="5"/>
      <c r="FNQ23" s="5"/>
      <c r="FNR23" s="5"/>
      <c r="FNS23" s="5"/>
      <c r="FNT23" s="5"/>
      <c r="FNU23" s="5"/>
      <c r="FNV23" s="5"/>
      <c r="FNW23" s="5"/>
      <c r="FNX23" s="5"/>
      <c r="FNY23" s="5"/>
      <c r="FNZ23" s="5"/>
      <c r="FOA23" s="5"/>
      <c r="FOB23" s="5"/>
      <c r="FOC23" s="5"/>
      <c r="FOD23" s="5"/>
      <c r="FOE23" s="5"/>
      <c r="FOF23" s="5"/>
      <c r="FOG23" s="5"/>
      <c r="FOH23" s="5"/>
      <c r="FOI23" s="5"/>
      <c r="FOJ23" s="5"/>
      <c r="FOK23" s="5"/>
      <c r="FOL23" s="5"/>
      <c r="FOM23" s="5"/>
      <c r="FON23" s="5"/>
      <c r="FOO23" s="5"/>
      <c r="FOP23" s="5"/>
      <c r="FOQ23" s="5"/>
      <c r="FOR23" s="5"/>
      <c r="FOS23" s="5"/>
      <c r="FOT23" s="5"/>
      <c r="FOU23" s="5"/>
      <c r="FOV23" s="5"/>
      <c r="FOW23" s="5"/>
      <c r="FOX23" s="5"/>
      <c r="FOY23" s="5"/>
      <c r="FOZ23" s="5"/>
      <c r="FPA23" s="5"/>
      <c r="FPB23" s="5"/>
      <c r="FPC23" s="5"/>
      <c r="FPD23" s="5"/>
      <c r="FPE23" s="5"/>
      <c r="FPF23" s="5"/>
      <c r="FPG23" s="5"/>
      <c r="FPH23" s="5"/>
      <c r="FPI23" s="5"/>
      <c r="FPJ23" s="5"/>
      <c r="FPK23" s="5"/>
      <c r="FPL23" s="5"/>
      <c r="FPM23" s="5"/>
      <c r="FPN23" s="5"/>
      <c r="FPO23" s="5"/>
      <c r="FPP23" s="5"/>
      <c r="FPQ23" s="5"/>
      <c r="FPR23" s="5"/>
      <c r="FPS23" s="5"/>
      <c r="FPT23" s="5"/>
      <c r="FPU23" s="5"/>
      <c r="FPV23" s="5"/>
      <c r="FPW23" s="5"/>
      <c r="FPX23" s="5"/>
      <c r="FPY23" s="5"/>
      <c r="FPZ23" s="5"/>
      <c r="FQA23" s="5"/>
      <c r="FQB23" s="5"/>
      <c r="FQC23" s="5"/>
      <c r="FQD23" s="5"/>
      <c r="FQE23" s="5"/>
      <c r="FQF23" s="5"/>
      <c r="FQG23" s="5"/>
      <c r="FQH23" s="5"/>
      <c r="FQI23" s="5"/>
      <c r="FQJ23" s="5"/>
      <c r="FQK23" s="5"/>
      <c r="FQL23" s="5"/>
      <c r="FQM23" s="5"/>
      <c r="FQN23" s="5"/>
      <c r="FQO23" s="5"/>
      <c r="FQP23" s="5"/>
      <c r="FQQ23" s="5"/>
      <c r="FQR23" s="5"/>
      <c r="FQS23" s="5"/>
      <c r="FQT23" s="5"/>
      <c r="FQU23" s="5"/>
      <c r="FQV23" s="5"/>
      <c r="FQW23" s="5"/>
      <c r="FQX23" s="5"/>
      <c r="FQY23" s="5"/>
      <c r="FQZ23" s="5"/>
      <c r="FRA23" s="5"/>
      <c r="FRB23" s="5"/>
      <c r="FRC23" s="5"/>
      <c r="FRD23" s="5"/>
      <c r="FRE23" s="5"/>
      <c r="FRF23" s="5"/>
      <c r="FRG23" s="5"/>
      <c r="FRH23" s="5"/>
      <c r="FRI23" s="5"/>
      <c r="FRJ23" s="5"/>
      <c r="FRK23" s="5"/>
      <c r="FRL23" s="5"/>
      <c r="FRM23" s="5"/>
      <c r="FRN23" s="5"/>
      <c r="FRO23" s="5"/>
      <c r="FRP23" s="5"/>
      <c r="FRQ23" s="5"/>
      <c r="FRR23" s="5"/>
      <c r="FRS23" s="5"/>
      <c r="FRT23" s="5"/>
      <c r="FRU23" s="5"/>
      <c r="FRV23" s="5"/>
      <c r="FRW23" s="5"/>
      <c r="FRX23" s="5"/>
      <c r="FRY23" s="5"/>
      <c r="FRZ23" s="5"/>
      <c r="FSA23" s="5"/>
      <c r="FSB23" s="5"/>
      <c r="FSC23" s="5"/>
      <c r="FSD23" s="5"/>
      <c r="FSE23" s="5"/>
      <c r="FSF23" s="5"/>
      <c r="FSG23" s="5"/>
      <c r="FSH23" s="5"/>
      <c r="FSI23" s="5"/>
      <c r="FSJ23" s="5"/>
      <c r="FSK23" s="5"/>
      <c r="FSL23" s="5"/>
      <c r="FSM23" s="5"/>
      <c r="FSN23" s="5"/>
      <c r="FSO23" s="5"/>
      <c r="FSP23" s="5"/>
      <c r="FSQ23" s="5"/>
      <c r="FSR23" s="5"/>
      <c r="FSS23" s="5"/>
      <c r="FST23" s="5"/>
      <c r="FSU23" s="5"/>
      <c r="FSV23" s="5"/>
      <c r="FSW23" s="5"/>
      <c r="FSX23" s="5"/>
      <c r="FSY23" s="5"/>
      <c r="FSZ23" s="5"/>
      <c r="FTA23" s="5"/>
      <c r="FTB23" s="5"/>
      <c r="FTC23" s="5"/>
      <c r="FTD23" s="5"/>
      <c r="FTE23" s="5"/>
      <c r="FTF23" s="5"/>
      <c r="FTG23" s="5"/>
      <c r="FTH23" s="5"/>
      <c r="FTI23" s="5"/>
      <c r="FTJ23" s="5"/>
      <c r="FTK23" s="5"/>
      <c r="FTL23" s="5"/>
      <c r="FTM23" s="5"/>
      <c r="FTN23" s="5"/>
      <c r="FTO23" s="5"/>
      <c r="FTP23" s="5"/>
      <c r="FTQ23" s="5"/>
      <c r="FTR23" s="5"/>
      <c r="FTS23" s="5"/>
      <c r="FTT23" s="5"/>
      <c r="FTU23" s="5"/>
      <c r="FTV23" s="5"/>
      <c r="FTW23" s="5"/>
      <c r="FTX23" s="5"/>
      <c r="FTY23" s="5"/>
      <c r="FTZ23" s="5"/>
      <c r="FUA23" s="5"/>
      <c r="FUB23" s="5"/>
      <c r="FUC23" s="5"/>
      <c r="FUD23" s="5"/>
      <c r="FUE23" s="5"/>
      <c r="FUF23" s="5"/>
      <c r="FUG23" s="5"/>
      <c r="FUH23" s="5"/>
      <c r="FUI23" s="5"/>
      <c r="FUJ23" s="5"/>
      <c r="FUK23" s="5"/>
      <c r="FUL23" s="5"/>
      <c r="FUM23" s="5"/>
      <c r="FUN23" s="5"/>
      <c r="FUO23" s="5"/>
      <c r="FUP23" s="5"/>
      <c r="FUQ23" s="5"/>
      <c r="FUR23" s="5"/>
      <c r="FUS23" s="5"/>
      <c r="FUT23" s="5"/>
      <c r="FUU23" s="5"/>
      <c r="FUV23" s="5"/>
      <c r="FUW23" s="5"/>
      <c r="FUX23" s="5"/>
      <c r="FUY23" s="5"/>
      <c r="FUZ23" s="5"/>
      <c r="FVA23" s="5"/>
      <c r="FVB23" s="5"/>
      <c r="FVC23" s="5"/>
      <c r="FVD23" s="5"/>
      <c r="FVE23" s="5"/>
      <c r="FVF23" s="5"/>
      <c r="FVG23" s="5"/>
      <c r="FVH23" s="5"/>
      <c r="FVI23" s="5"/>
      <c r="FVJ23" s="5"/>
      <c r="FVK23" s="5"/>
      <c r="FVL23" s="5"/>
      <c r="FVM23" s="5"/>
      <c r="FVN23" s="5"/>
      <c r="FVO23" s="5"/>
      <c r="FVP23" s="5"/>
      <c r="FVQ23" s="5"/>
      <c r="FVR23" s="5"/>
      <c r="FVS23" s="5"/>
      <c r="FVT23" s="5"/>
      <c r="FVU23" s="5"/>
      <c r="FVV23" s="5"/>
      <c r="FVW23" s="5"/>
      <c r="FVX23" s="5"/>
      <c r="FVY23" s="5"/>
      <c r="FVZ23" s="5"/>
      <c r="FWA23" s="5"/>
      <c r="FWB23" s="5"/>
      <c r="FWC23" s="5"/>
      <c r="FWD23" s="5"/>
      <c r="FWE23" s="5"/>
      <c r="FWF23" s="5"/>
      <c r="FWG23" s="5"/>
      <c r="FWH23" s="5"/>
      <c r="FWI23" s="5"/>
      <c r="FWJ23" s="5"/>
      <c r="FWK23" s="5"/>
      <c r="FWL23" s="5"/>
      <c r="FWM23" s="5"/>
      <c r="FWN23" s="5"/>
      <c r="FWO23" s="5"/>
      <c r="FWP23" s="5"/>
      <c r="FWQ23" s="5"/>
      <c r="FWR23" s="5"/>
      <c r="FWS23" s="5"/>
      <c r="FWT23" s="5"/>
      <c r="FWU23" s="5"/>
      <c r="FWV23" s="5"/>
      <c r="FWW23" s="5"/>
      <c r="FWX23" s="5"/>
      <c r="FWY23" s="5"/>
      <c r="FWZ23" s="5"/>
      <c r="FXA23" s="5"/>
      <c r="FXB23" s="5"/>
      <c r="FXC23" s="5"/>
      <c r="FXD23" s="5"/>
      <c r="FXE23" s="5"/>
      <c r="FXF23" s="5"/>
      <c r="FXG23" s="5"/>
      <c r="FXH23" s="5"/>
      <c r="FXI23" s="5"/>
      <c r="FXJ23" s="5"/>
      <c r="FXK23" s="5"/>
      <c r="FXL23" s="5"/>
      <c r="FXM23" s="5"/>
      <c r="FXN23" s="5"/>
      <c r="FXO23" s="5"/>
      <c r="FXP23" s="5"/>
      <c r="FXQ23" s="5"/>
      <c r="FXR23" s="5"/>
      <c r="FXS23" s="5"/>
      <c r="FXT23" s="5"/>
      <c r="FXU23" s="5"/>
      <c r="FXV23" s="5"/>
      <c r="FXW23" s="5"/>
      <c r="FXX23" s="5"/>
      <c r="FXY23" s="5"/>
      <c r="FXZ23" s="5"/>
      <c r="FYA23" s="5"/>
      <c r="FYB23" s="5"/>
      <c r="FYC23" s="5"/>
      <c r="FYD23" s="5"/>
      <c r="FYE23" s="5"/>
      <c r="FYF23" s="5"/>
      <c r="FYG23" s="5"/>
      <c r="FYH23" s="5"/>
      <c r="FYI23" s="5"/>
      <c r="FYJ23" s="5"/>
      <c r="FYK23" s="5"/>
      <c r="FYL23" s="5"/>
      <c r="FYM23" s="5"/>
      <c r="FYN23" s="5"/>
      <c r="FYO23" s="5"/>
      <c r="FYP23" s="5"/>
      <c r="FYQ23" s="5"/>
      <c r="FYR23" s="5"/>
      <c r="FYS23" s="5"/>
      <c r="FYT23" s="5"/>
      <c r="FYU23" s="5"/>
      <c r="FYV23" s="5"/>
      <c r="FYW23" s="5"/>
      <c r="FYX23" s="5"/>
      <c r="FYY23" s="5"/>
      <c r="FYZ23" s="5"/>
      <c r="FZA23" s="5"/>
      <c r="FZB23" s="5"/>
      <c r="FZC23" s="5"/>
      <c r="FZD23" s="5"/>
      <c r="FZE23" s="5"/>
      <c r="FZF23" s="5"/>
      <c r="FZG23" s="5"/>
      <c r="FZH23" s="5"/>
      <c r="FZI23" s="5"/>
      <c r="FZJ23" s="5"/>
      <c r="FZK23" s="5"/>
      <c r="FZL23" s="5"/>
      <c r="FZM23" s="5"/>
      <c r="FZN23" s="5"/>
      <c r="FZO23" s="5"/>
      <c r="FZP23" s="5"/>
      <c r="FZQ23" s="5"/>
      <c r="FZR23" s="5"/>
      <c r="FZS23" s="5"/>
      <c r="FZT23" s="5"/>
      <c r="FZU23" s="5"/>
      <c r="FZV23" s="5"/>
      <c r="FZW23" s="5"/>
      <c r="FZX23" s="5"/>
      <c r="FZY23" s="5"/>
      <c r="FZZ23" s="5"/>
      <c r="GAA23" s="5"/>
      <c r="GAB23" s="5"/>
      <c r="GAC23" s="5"/>
      <c r="GAD23" s="5"/>
      <c r="GAE23" s="5"/>
      <c r="GAF23" s="5"/>
      <c r="GAG23" s="5"/>
      <c r="GAH23" s="5"/>
      <c r="GAI23" s="5"/>
      <c r="GAJ23" s="5"/>
      <c r="GAK23" s="5"/>
      <c r="GAL23" s="5"/>
      <c r="GAM23" s="5"/>
      <c r="GAN23" s="5"/>
      <c r="GAO23" s="5"/>
      <c r="GAP23" s="5"/>
      <c r="GAQ23" s="5"/>
      <c r="GAR23" s="5"/>
      <c r="GAS23" s="5"/>
      <c r="GAT23" s="5"/>
      <c r="GAU23" s="5"/>
      <c r="GAV23" s="5"/>
      <c r="GAW23" s="5"/>
      <c r="GAX23" s="5"/>
      <c r="GAY23" s="5"/>
      <c r="GAZ23" s="5"/>
      <c r="GBA23" s="5"/>
      <c r="GBB23" s="5"/>
      <c r="GBC23" s="5"/>
      <c r="GBD23" s="5"/>
      <c r="GBE23" s="5"/>
      <c r="GBF23" s="5"/>
      <c r="GBG23" s="5"/>
      <c r="GBH23" s="5"/>
      <c r="GBI23" s="5"/>
      <c r="GBJ23" s="5"/>
      <c r="GBK23" s="5"/>
      <c r="GBL23" s="5"/>
      <c r="GBM23" s="5"/>
      <c r="GBN23" s="5"/>
      <c r="GBO23" s="5"/>
      <c r="GBP23" s="5"/>
      <c r="GBQ23" s="5"/>
      <c r="GBR23" s="5"/>
      <c r="GBS23" s="5"/>
      <c r="GBT23" s="5"/>
      <c r="GBU23" s="5"/>
      <c r="GBV23" s="5"/>
      <c r="GBW23" s="5"/>
      <c r="GBX23" s="5"/>
      <c r="GBY23" s="5"/>
      <c r="GBZ23" s="5"/>
      <c r="GCA23" s="5"/>
      <c r="GCB23" s="5"/>
      <c r="GCC23" s="5"/>
      <c r="GCD23" s="5"/>
      <c r="GCE23" s="5"/>
      <c r="GCF23" s="5"/>
      <c r="GCG23" s="5"/>
      <c r="GCH23" s="5"/>
      <c r="GCI23" s="5"/>
      <c r="GCJ23" s="5"/>
      <c r="GCK23" s="5"/>
      <c r="GCL23" s="5"/>
      <c r="GCM23" s="5"/>
      <c r="GCN23" s="5"/>
      <c r="GCO23" s="5"/>
      <c r="GCP23" s="5"/>
      <c r="GCQ23" s="5"/>
      <c r="GCR23" s="5"/>
      <c r="GCS23" s="5"/>
      <c r="GCT23" s="5"/>
      <c r="GCU23" s="5"/>
      <c r="GCV23" s="5"/>
      <c r="GCW23" s="5"/>
      <c r="GCX23" s="5"/>
      <c r="GCY23" s="5"/>
      <c r="GCZ23" s="5"/>
      <c r="GDA23" s="5"/>
      <c r="GDB23" s="5"/>
      <c r="GDC23" s="5"/>
      <c r="GDD23" s="5"/>
      <c r="GDE23" s="5"/>
      <c r="GDF23" s="5"/>
      <c r="GDG23" s="5"/>
      <c r="GDH23" s="5"/>
      <c r="GDI23" s="5"/>
      <c r="GDJ23" s="5"/>
      <c r="GDK23" s="5"/>
      <c r="GDL23" s="5"/>
      <c r="GDM23" s="5"/>
      <c r="GDN23" s="5"/>
      <c r="GDO23" s="5"/>
      <c r="GDP23" s="5"/>
      <c r="GDQ23" s="5"/>
      <c r="GDR23" s="5"/>
      <c r="GDS23" s="5"/>
      <c r="GDT23" s="5"/>
      <c r="GDU23" s="5"/>
      <c r="GDV23" s="5"/>
      <c r="GDW23" s="5"/>
      <c r="GDX23" s="5"/>
      <c r="GDY23" s="5"/>
      <c r="GDZ23" s="5"/>
      <c r="GEA23" s="5"/>
      <c r="GEB23" s="5"/>
      <c r="GEC23" s="5"/>
      <c r="GED23" s="5"/>
      <c r="GEE23" s="5"/>
      <c r="GEF23" s="5"/>
      <c r="GEG23" s="5"/>
      <c r="GEH23" s="5"/>
      <c r="GEI23" s="5"/>
      <c r="GEJ23" s="5"/>
      <c r="GEK23" s="5"/>
      <c r="GEL23" s="5"/>
      <c r="GEM23" s="5"/>
      <c r="GEN23" s="5"/>
      <c r="GEO23" s="5"/>
      <c r="GEP23" s="5"/>
      <c r="GEQ23" s="5"/>
      <c r="GER23" s="5"/>
      <c r="GES23" s="5"/>
      <c r="GET23" s="5"/>
      <c r="GEU23" s="5"/>
      <c r="GEV23" s="5"/>
      <c r="GEW23" s="5"/>
      <c r="GEX23" s="5"/>
      <c r="GEY23" s="5"/>
      <c r="GEZ23" s="5"/>
      <c r="GFA23" s="5"/>
      <c r="GFB23" s="5"/>
      <c r="GFC23" s="5"/>
      <c r="GFD23" s="5"/>
      <c r="GFE23" s="5"/>
      <c r="GFF23" s="5"/>
      <c r="GFG23" s="5"/>
      <c r="GFH23" s="5"/>
      <c r="GFI23" s="5"/>
      <c r="GFJ23" s="5"/>
      <c r="GFK23" s="5"/>
      <c r="GFL23" s="5"/>
      <c r="GFM23" s="5"/>
      <c r="GFN23" s="5"/>
      <c r="GFO23" s="5"/>
      <c r="GFP23" s="5"/>
      <c r="GFQ23" s="5"/>
      <c r="GFR23" s="5"/>
      <c r="GFS23" s="5"/>
      <c r="GFT23" s="5"/>
      <c r="GFU23" s="5"/>
      <c r="GFV23" s="5"/>
      <c r="GFW23" s="5"/>
      <c r="GFX23" s="5"/>
      <c r="GFY23" s="5"/>
      <c r="GFZ23" s="5"/>
      <c r="GGA23" s="5"/>
      <c r="GGB23" s="5"/>
      <c r="GGC23" s="5"/>
      <c r="GGD23" s="5"/>
      <c r="GGE23" s="5"/>
      <c r="GGF23" s="5"/>
      <c r="GGG23" s="5"/>
      <c r="GGH23" s="5"/>
      <c r="GGI23" s="5"/>
      <c r="GGJ23" s="5"/>
      <c r="GGK23" s="5"/>
      <c r="GGL23" s="5"/>
      <c r="GGM23" s="5"/>
      <c r="GGN23" s="5"/>
      <c r="GGO23" s="5"/>
      <c r="GGP23" s="5"/>
      <c r="GGQ23" s="5"/>
      <c r="GGR23" s="5"/>
      <c r="GGS23" s="5"/>
      <c r="GGT23" s="5"/>
      <c r="GGU23" s="5"/>
      <c r="GGV23" s="5"/>
      <c r="GGW23" s="5"/>
      <c r="GGX23" s="5"/>
      <c r="GGY23" s="5"/>
      <c r="GGZ23" s="5"/>
      <c r="GHA23" s="5"/>
      <c r="GHB23" s="5"/>
      <c r="GHC23" s="5"/>
      <c r="GHD23" s="5"/>
      <c r="GHE23" s="5"/>
      <c r="GHF23" s="5"/>
      <c r="GHG23" s="5"/>
      <c r="GHH23" s="5"/>
      <c r="GHI23" s="5"/>
      <c r="GHJ23" s="5"/>
      <c r="GHK23" s="5"/>
      <c r="GHL23" s="5"/>
      <c r="GHM23" s="5"/>
      <c r="GHN23" s="5"/>
      <c r="GHO23" s="5"/>
      <c r="GHP23" s="5"/>
      <c r="GHQ23" s="5"/>
      <c r="GHR23" s="5"/>
      <c r="GHS23" s="5"/>
      <c r="GHT23" s="5"/>
      <c r="GHU23" s="5"/>
      <c r="GHV23" s="5"/>
      <c r="GHW23" s="5"/>
      <c r="GHX23" s="5"/>
      <c r="GHY23" s="5"/>
      <c r="GHZ23" s="5"/>
      <c r="GIA23" s="5"/>
      <c r="GIB23" s="5"/>
      <c r="GIC23" s="5"/>
      <c r="GID23" s="5"/>
      <c r="GIE23" s="5"/>
      <c r="GIF23" s="5"/>
      <c r="GIG23" s="5"/>
      <c r="GIH23" s="5"/>
      <c r="GII23" s="5"/>
      <c r="GIJ23" s="5"/>
      <c r="GIK23" s="5"/>
      <c r="GIL23" s="5"/>
      <c r="GIM23" s="5"/>
      <c r="GIN23" s="5"/>
      <c r="GIO23" s="5"/>
      <c r="GIP23" s="5"/>
      <c r="GIQ23" s="5"/>
      <c r="GIR23" s="5"/>
      <c r="GIS23" s="5"/>
      <c r="GIT23" s="5"/>
      <c r="GIU23" s="5"/>
      <c r="GIV23" s="5"/>
      <c r="GIW23" s="5"/>
      <c r="GIX23" s="5"/>
      <c r="GIY23" s="5"/>
      <c r="GIZ23" s="5"/>
      <c r="GJA23" s="5"/>
      <c r="GJB23" s="5"/>
      <c r="GJC23" s="5"/>
      <c r="GJD23" s="5"/>
      <c r="GJE23" s="5"/>
      <c r="GJF23" s="5"/>
      <c r="GJG23" s="5"/>
      <c r="GJH23" s="5"/>
      <c r="GJI23" s="5"/>
      <c r="GJJ23" s="5"/>
      <c r="GJK23" s="5"/>
      <c r="GJL23" s="5"/>
      <c r="GJM23" s="5"/>
      <c r="GJN23" s="5"/>
      <c r="GJO23" s="5"/>
      <c r="GJP23" s="5"/>
      <c r="GJQ23" s="5"/>
      <c r="GJR23" s="5"/>
      <c r="GJS23" s="5"/>
      <c r="GJT23" s="5"/>
      <c r="GJU23" s="5"/>
      <c r="GJV23" s="5"/>
      <c r="GJW23" s="5"/>
      <c r="GJX23" s="5"/>
      <c r="GJY23" s="5"/>
      <c r="GJZ23" s="5"/>
      <c r="GKA23" s="5"/>
      <c r="GKB23" s="5"/>
      <c r="GKC23" s="5"/>
      <c r="GKD23" s="5"/>
      <c r="GKE23" s="5"/>
      <c r="GKF23" s="5"/>
      <c r="GKG23" s="5"/>
      <c r="GKH23" s="5"/>
      <c r="GKI23" s="5"/>
      <c r="GKJ23" s="5"/>
      <c r="GKK23" s="5"/>
      <c r="GKL23" s="5"/>
      <c r="GKM23" s="5"/>
      <c r="GKN23" s="5"/>
      <c r="GKO23" s="5"/>
      <c r="GKP23" s="5"/>
      <c r="GKQ23" s="5"/>
      <c r="GKR23" s="5"/>
      <c r="GKS23" s="5"/>
      <c r="GKT23" s="5"/>
      <c r="GKU23" s="5"/>
      <c r="GKV23" s="5"/>
      <c r="GKW23" s="5"/>
      <c r="GKX23" s="5"/>
      <c r="GKY23" s="5"/>
      <c r="GKZ23" s="5"/>
      <c r="GLA23" s="5"/>
      <c r="GLB23" s="5"/>
      <c r="GLC23" s="5"/>
      <c r="GLD23" s="5"/>
      <c r="GLE23" s="5"/>
      <c r="GLF23" s="5"/>
      <c r="GLG23" s="5"/>
      <c r="GLH23" s="5"/>
      <c r="GLI23" s="5"/>
      <c r="GLJ23" s="5"/>
      <c r="GLK23" s="5"/>
      <c r="GLL23" s="5"/>
      <c r="GLM23" s="5"/>
      <c r="GLN23" s="5"/>
      <c r="GLO23" s="5"/>
      <c r="GLP23" s="5"/>
      <c r="GLQ23" s="5"/>
      <c r="GLR23" s="5"/>
      <c r="GLS23" s="5"/>
      <c r="GLT23" s="5"/>
      <c r="GLU23" s="5"/>
      <c r="GLV23" s="5"/>
      <c r="GLW23" s="5"/>
      <c r="GLX23" s="5"/>
      <c r="GLY23" s="5"/>
      <c r="GLZ23" s="5"/>
      <c r="GMA23" s="5"/>
      <c r="GMB23" s="5"/>
      <c r="GMC23" s="5"/>
      <c r="GMD23" s="5"/>
      <c r="GME23" s="5"/>
      <c r="GMF23" s="5"/>
      <c r="GMG23" s="5"/>
      <c r="GMH23" s="5"/>
      <c r="GMI23" s="5"/>
      <c r="GMJ23" s="5"/>
      <c r="GMK23" s="5"/>
      <c r="GML23" s="5"/>
      <c r="GMM23" s="5"/>
      <c r="GMN23" s="5"/>
      <c r="GMO23" s="5"/>
      <c r="GMP23" s="5"/>
      <c r="GMQ23" s="5"/>
      <c r="GMR23" s="5"/>
      <c r="GMS23" s="5"/>
      <c r="GMT23" s="5"/>
      <c r="GMU23" s="5"/>
      <c r="GMV23" s="5"/>
      <c r="GMW23" s="5"/>
      <c r="GMX23" s="5"/>
      <c r="GMY23" s="5"/>
      <c r="GMZ23" s="5"/>
      <c r="GNA23" s="5"/>
      <c r="GNB23" s="5"/>
      <c r="GNC23" s="5"/>
      <c r="GND23" s="5"/>
      <c r="GNE23" s="5"/>
      <c r="GNF23" s="5"/>
      <c r="GNG23" s="5"/>
      <c r="GNH23" s="5"/>
      <c r="GNI23" s="5"/>
      <c r="GNJ23" s="5"/>
      <c r="GNK23" s="5"/>
      <c r="GNL23" s="5"/>
      <c r="GNM23" s="5"/>
      <c r="GNN23" s="5"/>
      <c r="GNO23" s="5"/>
      <c r="GNP23" s="5"/>
      <c r="GNQ23" s="5"/>
      <c r="GNR23" s="5"/>
      <c r="GNS23" s="5"/>
      <c r="GNT23" s="5"/>
      <c r="GNU23" s="5"/>
      <c r="GNV23" s="5"/>
      <c r="GNW23" s="5"/>
      <c r="GNX23" s="5"/>
      <c r="GNY23" s="5"/>
      <c r="GNZ23" s="5"/>
      <c r="GOA23" s="5"/>
      <c r="GOB23" s="5"/>
      <c r="GOC23" s="5"/>
      <c r="GOD23" s="5"/>
      <c r="GOE23" s="5"/>
      <c r="GOF23" s="5"/>
      <c r="GOG23" s="5"/>
      <c r="GOH23" s="5"/>
      <c r="GOI23" s="5"/>
      <c r="GOJ23" s="5"/>
      <c r="GOK23" s="5"/>
      <c r="GOL23" s="5"/>
      <c r="GOM23" s="5"/>
      <c r="GON23" s="5"/>
      <c r="GOO23" s="5"/>
      <c r="GOP23" s="5"/>
      <c r="GOQ23" s="5"/>
      <c r="GOR23" s="5"/>
      <c r="GOS23" s="5"/>
      <c r="GOT23" s="5"/>
      <c r="GOU23" s="5"/>
      <c r="GOV23" s="5"/>
      <c r="GOW23" s="5"/>
      <c r="GOX23" s="5"/>
      <c r="GOY23" s="5"/>
      <c r="GOZ23" s="5"/>
      <c r="GPA23" s="5"/>
      <c r="GPB23" s="5"/>
      <c r="GPC23" s="5"/>
      <c r="GPD23" s="5"/>
      <c r="GPE23" s="5"/>
      <c r="GPF23" s="5"/>
      <c r="GPG23" s="5"/>
      <c r="GPH23" s="5"/>
      <c r="GPI23" s="5"/>
      <c r="GPJ23" s="5"/>
      <c r="GPK23" s="5"/>
      <c r="GPL23" s="5"/>
      <c r="GPM23" s="5"/>
      <c r="GPN23" s="5"/>
      <c r="GPO23" s="5"/>
      <c r="GPP23" s="5"/>
      <c r="GPQ23" s="5"/>
      <c r="GPR23" s="5"/>
      <c r="GPS23" s="5"/>
      <c r="GPT23" s="5"/>
      <c r="GPU23" s="5"/>
      <c r="GPV23" s="5"/>
      <c r="GPW23" s="5"/>
      <c r="GPX23" s="5"/>
      <c r="GPY23" s="5"/>
      <c r="GPZ23" s="5"/>
      <c r="GQA23" s="5"/>
      <c r="GQB23" s="5"/>
      <c r="GQC23" s="5"/>
      <c r="GQD23" s="5"/>
      <c r="GQE23" s="5"/>
      <c r="GQF23" s="5"/>
      <c r="GQG23" s="5"/>
      <c r="GQH23" s="5"/>
      <c r="GQI23" s="5"/>
      <c r="GQJ23" s="5"/>
      <c r="GQK23" s="5"/>
      <c r="GQL23" s="5"/>
      <c r="GQM23" s="5"/>
      <c r="GQN23" s="5"/>
      <c r="GQO23" s="5"/>
      <c r="GQP23" s="5"/>
      <c r="GQQ23" s="5"/>
      <c r="GQR23" s="5"/>
      <c r="GQS23" s="5"/>
      <c r="GQT23" s="5"/>
      <c r="GQU23" s="5"/>
      <c r="GQV23" s="5"/>
      <c r="GQW23" s="5"/>
      <c r="GQX23" s="5"/>
      <c r="GQY23" s="5"/>
      <c r="GQZ23" s="5"/>
      <c r="GRA23" s="5"/>
      <c r="GRB23" s="5"/>
      <c r="GRC23" s="5"/>
      <c r="GRD23" s="5"/>
      <c r="GRE23" s="5"/>
      <c r="GRF23" s="5"/>
      <c r="GRG23" s="5"/>
      <c r="GRH23" s="5"/>
      <c r="GRI23" s="5"/>
      <c r="GRJ23" s="5"/>
      <c r="GRK23" s="5"/>
      <c r="GRL23" s="5"/>
      <c r="GRM23" s="5"/>
      <c r="GRN23" s="5"/>
      <c r="GRO23" s="5"/>
      <c r="GRP23" s="5"/>
      <c r="GRQ23" s="5"/>
      <c r="GRR23" s="5"/>
      <c r="GRS23" s="5"/>
      <c r="GRT23" s="5"/>
      <c r="GRU23" s="5"/>
      <c r="GRV23" s="5"/>
      <c r="GRW23" s="5"/>
      <c r="GRX23" s="5"/>
      <c r="GRY23" s="5"/>
      <c r="GRZ23" s="5"/>
      <c r="GSA23" s="5"/>
      <c r="GSB23" s="5"/>
      <c r="GSC23" s="5"/>
      <c r="GSD23" s="5"/>
      <c r="GSE23" s="5"/>
      <c r="GSF23" s="5"/>
      <c r="GSG23" s="5"/>
      <c r="GSH23" s="5"/>
      <c r="GSI23" s="5"/>
      <c r="GSJ23" s="5"/>
      <c r="GSK23" s="5"/>
      <c r="GSL23" s="5"/>
      <c r="GSM23" s="5"/>
      <c r="GSN23" s="5"/>
      <c r="GSO23" s="5"/>
      <c r="GSP23" s="5"/>
      <c r="GSQ23" s="5"/>
      <c r="GSR23" s="5"/>
      <c r="GSS23" s="5"/>
      <c r="GST23" s="5"/>
      <c r="GSU23" s="5"/>
      <c r="GSV23" s="5"/>
      <c r="GSW23" s="5"/>
      <c r="GSX23" s="5"/>
      <c r="GSY23" s="5"/>
      <c r="GSZ23" s="5"/>
      <c r="GTA23" s="5"/>
      <c r="GTB23" s="5"/>
      <c r="GTC23" s="5"/>
      <c r="GTD23" s="5"/>
      <c r="GTE23" s="5"/>
      <c r="GTF23" s="5"/>
      <c r="GTG23" s="5"/>
      <c r="GTH23" s="5"/>
      <c r="GTI23" s="5"/>
      <c r="GTJ23" s="5"/>
      <c r="GTK23" s="5"/>
      <c r="GTL23" s="5"/>
      <c r="GTM23" s="5"/>
      <c r="GTN23" s="5"/>
      <c r="GTO23" s="5"/>
      <c r="GTP23" s="5"/>
      <c r="GTQ23" s="5"/>
      <c r="GTR23" s="5"/>
      <c r="GTS23" s="5"/>
      <c r="GTT23" s="5"/>
      <c r="GTU23" s="5"/>
      <c r="GTV23" s="5"/>
      <c r="GTW23" s="5"/>
      <c r="GTX23" s="5"/>
      <c r="GTY23" s="5"/>
      <c r="GTZ23" s="5"/>
      <c r="GUA23" s="5"/>
      <c r="GUB23" s="5"/>
      <c r="GUC23" s="5"/>
      <c r="GUD23" s="5"/>
      <c r="GUE23" s="5"/>
      <c r="GUF23" s="5"/>
      <c r="GUG23" s="5"/>
      <c r="GUH23" s="5"/>
      <c r="GUI23" s="5"/>
      <c r="GUJ23" s="5"/>
      <c r="GUK23" s="5"/>
      <c r="GUL23" s="5"/>
      <c r="GUM23" s="5"/>
      <c r="GUN23" s="5"/>
      <c r="GUO23" s="5"/>
      <c r="GUP23" s="5"/>
      <c r="GUQ23" s="5"/>
      <c r="GUR23" s="5"/>
      <c r="GUS23" s="5"/>
      <c r="GUT23" s="5"/>
      <c r="GUU23" s="5"/>
      <c r="GUV23" s="5"/>
      <c r="GUW23" s="5"/>
      <c r="GUX23" s="5"/>
      <c r="GUY23" s="5"/>
      <c r="GUZ23" s="5"/>
      <c r="GVA23" s="5"/>
      <c r="GVB23" s="5"/>
      <c r="GVC23" s="5"/>
      <c r="GVD23" s="5"/>
      <c r="GVE23" s="5"/>
      <c r="GVF23" s="5"/>
      <c r="GVG23" s="5"/>
      <c r="GVH23" s="5"/>
      <c r="GVI23" s="5"/>
      <c r="GVJ23" s="5"/>
      <c r="GVK23" s="5"/>
      <c r="GVL23" s="5"/>
      <c r="GVM23" s="5"/>
      <c r="GVN23" s="5"/>
      <c r="GVO23" s="5"/>
      <c r="GVP23" s="5"/>
      <c r="GVQ23" s="5"/>
      <c r="GVR23" s="5"/>
      <c r="GVS23" s="5"/>
      <c r="GVT23" s="5"/>
      <c r="GVU23" s="5"/>
      <c r="GVV23" s="5"/>
      <c r="GVW23" s="5"/>
      <c r="GVX23" s="5"/>
      <c r="GVY23" s="5"/>
      <c r="GVZ23" s="5"/>
      <c r="GWA23" s="5"/>
      <c r="GWB23" s="5"/>
      <c r="GWC23" s="5"/>
      <c r="GWD23" s="5"/>
      <c r="GWE23" s="5"/>
      <c r="GWF23" s="5"/>
      <c r="GWG23" s="5"/>
      <c r="GWH23" s="5"/>
      <c r="GWI23" s="5"/>
      <c r="GWJ23" s="5"/>
      <c r="GWK23" s="5"/>
      <c r="GWL23" s="5"/>
      <c r="GWM23" s="5"/>
      <c r="GWN23" s="5"/>
      <c r="GWO23" s="5"/>
      <c r="GWP23" s="5"/>
      <c r="GWQ23" s="5"/>
      <c r="GWR23" s="5"/>
      <c r="GWS23" s="5"/>
      <c r="GWT23" s="5"/>
      <c r="GWU23" s="5"/>
      <c r="GWV23" s="5"/>
      <c r="GWW23" s="5"/>
      <c r="GWX23" s="5"/>
      <c r="GWY23" s="5"/>
      <c r="GWZ23" s="5"/>
      <c r="GXA23" s="5"/>
      <c r="GXB23" s="5"/>
      <c r="GXC23" s="5"/>
      <c r="GXD23" s="5"/>
      <c r="GXE23" s="5"/>
      <c r="GXF23" s="5"/>
      <c r="GXG23" s="5"/>
      <c r="GXH23" s="5"/>
      <c r="GXI23" s="5"/>
      <c r="GXJ23" s="5"/>
      <c r="GXK23" s="5"/>
      <c r="GXL23" s="5"/>
      <c r="GXM23" s="5"/>
      <c r="GXN23" s="5"/>
      <c r="GXO23" s="5"/>
      <c r="GXP23" s="5"/>
      <c r="GXQ23" s="5"/>
      <c r="GXR23" s="5"/>
      <c r="GXS23" s="5"/>
      <c r="GXT23" s="5"/>
      <c r="GXU23" s="5"/>
      <c r="GXV23" s="5"/>
      <c r="GXW23" s="5"/>
      <c r="GXX23" s="5"/>
      <c r="GXY23" s="5"/>
      <c r="GXZ23" s="5"/>
      <c r="GYA23" s="5"/>
      <c r="GYB23" s="5"/>
      <c r="GYC23" s="5"/>
      <c r="GYD23" s="5"/>
      <c r="GYE23" s="5"/>
      <c r="GYF23" s="5"/>
      <c r="GYG23" s="5"/>
      <c r="GYH23" s="5"/>
      <c r="GYI23" s="5"/>
      <c r="GYJ23" s="5"/>
      <c r="GYK23" s="5"/>
      <c r="GYL23" s="5"/>
      <c r="GYM23" s="5"/>
      <c r="GYN23" s="5"/>
      <c r="GYO23" s="5"/>
      <c r="GYP23" s="5"/>
      <c r="GYQ23" s="5"/>
      <c r="GYR23" s="5"/>
      <c r="GYS23" s="5"/>
      <c r="GYT23" s="5"/>
      <c r="GYU23" s="5"/>
      <c r="GYV23" s="5"/>
      <c r="GYW23" s="5"/>
      <c r="GYX23" s="5"/>
      <c r="GYY23" s="5"/>
      <c r="GYZ23" s="5"/>
      <c r="GZA23" s="5"/>
      <c r="GZB23" s="5"/>
      <c r="GZC23" s="5"/>
      <c r="GZD23" s="5"/>
      <c r="GZE23" s="5"/>
      <c r="GZF23" s="5"/>
      <c r="GZG23" s="5"/>
      <c r="GZH23" s="5"/>
      <c r="GZI23" s="5"/>
      <c r="GZJ23" s="5"/>
      <c r="GZK23" s="5"/>
      <c r="GZL23" s="5"/>
      <c r="GZM23" s="5"/>
      <c r="GZN23" s="5"/>
      <c r="GZO23" s="5"/>
      <c r="GZP23" s="5"/>
      <c r="GZQ23" s="5"/>
      <c r="GZR23" s="5"/>
      <c r="GZS23" s="5"/>
      <c r="GZT23" s="5"/>
      <c r="GZU23" s="5"/>
      <c r="GZV23" s="5"/>
      <c r="GZW23" s="5"/>
      <c r="GZX23" s="5"/>
      <c r="GZY23" s="5"/>
      <c r="GZZ23" s="5"/>
      <c r="HAA23" s="5"/>
      <c r="HAB23" s="5"/>
      <c r="HAC23" s="5"/>
      <c r="HAD23" s="5"/>
      <c r="HAE23" s="5"/>
      <c r="HAF23" s="5"/>
      <c r="HAG23" s="5"/>
      <c r="HAH23" s="5"/>
      <c r="HAI23" s="5"/>
      <c r="HAJ23" s="5"/>
      <c r="HAK23" s="5"/>
      <c r="HAL23" s="5"/>
      <c r="HAM23" s="5"/>
      <c r="HAN23" s="5"/>
      <c r="HAO23" s="5"/>
      <c r="HAP23" s="5"/>
      <c r="HAQ23" s="5"/>
      <c r="HAR23" s="5"/>
      <c r="HAS23" s="5"/>
      <c r="HAT23" s="5"/>
      <c r="HAU23" s="5"/>
      <c r="HAV23" s="5"/>
      <c r="HAW23" s="5"/>
      <c r="HAX23" s="5"/>
      <c r="HAY23" s="5"/>
      <c r="HAZ23" s="5"/>
      <c r="HBA23" s="5"/>
      <c r="HBB23" s="5"/>
      <c r="HBC23" s="5"/>
      <c r="HBD23" s="5"/>
      <c r="HBE23" s="5"/>
      <c r="HBF23" s="5"/>
      <c r="HBG23" s="5"/>
      <c r="HBH23" s="5"/>
      <c r="HBI23" s="5"/>
      <c r="HBJ23" s="5"/>
      <c r="HBK23" s="5"/>
      <c r="HBL23" s="5"/>
      <c r="HBM23" s="5"/>
      <c r="HBN23" s="5"/>
      <c r="HBO23" s="5"/>
      <c r="HBP23" s="5"/>
      <c r="HBQ23" s="5"/>
      <c r="HBR23" s="5"/>
      <c r="HBS23" s="5"/>
      <c r="HBT23" s="5"/>
      <c r="HBU23" s="5"/>
      <c r="HBV23" s="5"/>
      <c r="HBW23" s="5"/>
      <c r="HBX23" s="5"/>
      <c r="HBY23" s="5"/>
      <c r="HBZ23" s="5"/>
      <c r="HCA23" s="5"/>
      <c r="HCB23" s="5"/>
      <c r="HCC23" s="5"/>
      <c r="HCD23" s="5"/>
      <c r="HCE23" s="5"/>
      <c r="HCF23" s="5"/>
      <c r="HCG23" s="5"/>
      <c r="HCH23" s="5"/>
      <c r="HCI23" s="5"/>
      <c r="HCJ23" s="5"/>
      <c r="HCK23" s="5"/>
      <c r="HCL23" s="5"/>
      <c r="HCM23" s="5"/>
      <c r="HCN23" s="5"/>
      <c r="HCO23" s="5"/>
      <c r="HCP23" s="5"/>
      <c r="HCQ23" s="5"/>
      <c r="HCR23" s="5"/>
      <c r="HCS23" s="5"/>
      <c r="HCT23" s="5"/>
      <c r="HCU23" s="5"/>
      <c r="HCV23" s="5"/>
      <c r="HCW23" s="5"/>
      <c r="HCX23" s="5"/>
      <c r="HCY23" s="5"/>
      <c r="HCZ23" s="5"/>
      <c r="HDA23" s="5"/>
      <c r="HDB23" s="5"/>
      <c r="HDC23" s="5"/>
      <c r="HDD23" s="5"/>
      <c r="HDE23" s="5"/>
      <c r="HDF23" s="5"/>
      <c r="HDG23" s="5"/>
      <c r="HDH23" s="5"/>
      <c r="HDI23" s="5"/>
      <c r="HDJ23" s="5"/>
      <c r="HDK23" s="5"/>
      <c r="HDL23" s="5"/>
      <c r="HDM23" s="5"/>
      <c r="HDN23" s="5"/>
      <c r="HDO23" s="5"/>
      <c r="HDP23" s="5"/>
      <c r="HDQ23" s="5"/>
      <c r="HDR23" s="5"/>
      <c r="HDS23" s="5"/>
      <c r="HDT23" s="5"/>
      <c r="HDU23" s="5"/>
      <c r="HDV23" s="5"/>
      <c r="HDW23" s="5"/>
      <c r="HDX23" s="5"/>
      <c r="HDY23" s="5"/>
      <c r="HDZ23" s="5"/>
      <c r="HEA23" s="5"/>
      <c r="HEB23" s="5"/>
      <c r="HEC23" s="5"/>
      <c r="HED23" s="5"/>
      <c r="HEE23" s="5"/>
      <c r="HEF23" s="5"/>
      <c r="HEG23" s="5"/>
      <c r="HEH23" s="5"/>
      <c r="HEI23" s="5"/>
      <c r="HEJ23" s="5"/>
      <c r="HEK23" s="5"/>
      <c r="HEL23" s="5"/>
      <c r="HEM23" s="5"/>
      <c r="HEN23" s="5"/>
      <c r="HEO23" s="5"/>
      <c r="HEP23" s="5"/>
      <c r="HEQ23" s="5"/>
      <c r="HER23" s="5"/>
      <c r="HES23" s="5"/>
      <c r="HET23" s="5"/>
      <c r="HEU23" s="5"/>
      <c r="HEV23" s="5"/>
      <c r="HEW23" s="5"/>
      <c r="HEX23" s="5"/>
      <c r="HEY23" s="5"/>
      <c r="HEZ23" s="5"/>
      <c r="HFA23" s="5"/>
      <c r="HFB23" s="5"/>
      <c r="HFC23" s="5"/>
      <c r="HFD23" s="5"/>
      <c r="HFE23" s="5"/>
      <c r="HFF23" s="5"/>
      <c r="HFG23" s="5"/>
      <c r="HFH23" s="5"/>
      <c r="HFI23" s="5"/>
      <c r="HFJ23" s="5"/>
      <c r="HFK23" s="5"/>
      <c r="HFL23" s="5"/>
      <c r="HFM23" s="5"/>
      <c r="HFN23" s="5"/>
      <c r="HFO23" s="5"/>
      <c r="HFP23" s="5"/>
      <c r="HFQ23" s="5"/>
      <c r="HFR23" s="5"/>
      <c r="HFS23" s="5"/>
      <c r="HFT23" s="5"/>
      <c r="HFU23" s="5"/>
      <c r="HFV23" s="5"/>
      <c r="HFW23" s="5"/>
      <c r="HFX23" s="5"/>
      <c r="HFY23" s="5"/>
      <c r="HFZ23" s="5"/>
      <c r="HGA23" s="5"/>
      <c r="HGB23" s="5"/>
      <c r="HGC23" s="5"/>
      <c r="HGD23" s="5"/>
      <c r="HGE23" s="5"/>
      <c r="HGF23" s="5"/>
      <c r="HGG23" s="5"/>
      <c r="HGH23" s="5"/>
      <c r="HGI23" s="5"/>
      <c r="HGJ23" s="5"/>
      <c r="HGK23" s="5"/>
      <c r="HGL23" s="5"/>
      <c r="HGM23" s="5"/>
      <c r="HGN23" s="5"/>
      <c r="HGO23" s="5"/>
      <c r="HGP23" s="5"/>
      <c r="HGQ23" s="5"/>
      <c r="HGR23" s="5"/>
      <c r="HGS23" s="5"/>
      <c r="HGT23" s="5"/>
      <c r="HGU23" s="5"/>
      <c r="HGV23" s="5"/>
      <c r="HGW23" s="5"/>
      <c r="HGX23" s="5"/>
      <c r="HGY23" s="5"/>
      <c r="HGZ23" s="5"/>
      <c r="HHA23" s="5"/>
      <c r="HHB23" s="5"/>
      <c r="HHC23" s="5"/>
      <c r="HHD23" s="5"/>
      <c r="HHE23" s="5"/>
      <c r="HHF23" s="5"/>
      <c r="HHG23" s="5"/>
      <c r="HHH23" s="5"/>
      <c r="HHI23" s="5"/>
      <c r="HHJ23" s="5"/>
      <c r="HHK23" s="5"/>
      <c r="HHL23" s="5"/>
      <c r="HHM23" s="5"/>
      <c r="HHN23" s="5"/>
      <c r="HHO23" s="5"/>
      <c r="HHP23" s="5"/>
      <c r="HHQ23" s="5"/>
      <c r="HHR23" s="5"/>
      <c r="HHS23" s="5"/>
      <c r="HHT23" s="5"/>
      <c r="HHU23" s="5"/>
      <c r="HHV23" s="5"/>
      <c r="HHW23" s="5"/>
      <c r="HHX23" s="5"/>
      <c r="HHY23" s="5"/>
      <c r="HHZ23" s="5"/>
      <c r="HIA23" s="5"/>
      <c r="HIB23" s="5"/>
      <c r="HIC23" s="5"/>
      <c r="HID23" s="5"/>
      <c r="HIE23" s="5"/>
      <c r="HIF23" s="5"/>
      <c r="HIG23" s="5"/>
      <c r="HIH23" s="5"/>
      <c r="HII23" s="5"/>
      <c r="HIJ23" s="5"/>
      <c r="HIK23" s="5"/>
      <c r="HIL23" s="5"/>
      <c r="HIM23" s="5"/>
      <c r="HIN23" s="5"/>
      <c r="HIO23" s="5"/>
      <c r="HIP23" s="5"/>
      <c r="HIQ23" s="5"/>
      <c r="HIR23" s="5"/>
      <c r="HIS23" s="5"/>
      <c r="HIT23" s="5"/>
      <c r="HIU23" s="5"/>
      <c r="HIV23" s="5"/>
      <c r="HIW23" s="5"/>
      <c r="HIX23" s="5"/>
      <c r="HIY23" s="5"/>
      <c r="HIZ23" s="5"/>
      <c r="HJA23" s="5"/>
      <c r="HJB23" s="5"/>
      <c r="HJC23" s="5"/>
      <c r="HJD23" s="5"/>
      <c r="HJE23" s="5"/>
      <c r="HJF23" s="5"/>
      <c r="HJG23" s="5"/>
      <c r="HJH23" s="5"/>
      <c r="HJI23" s="5"/>
      <c r="HJJ23" s="5"/>
      <c r="HJK23" s="5"/>
      <c r="HJL23" s="5"/>
      <c r="HJM23" s="5"/>
      <c r="HJN23" s="5"/>
      <c r="HJO23" s="5"/>
      <c r="HJP23" s="5"/>
      <c r="HJQ23" s="5"/>
      <c r="HJR23" s="5"/>
      <c r="HJS23" s="5"/>
      <c r="HJT23" s="5"/>
      <c r="HJU23" s="5"/>
      <c r="HJV23" s="5"/>
      <c r="HJW23" s="5"/>
      <c r="HJX23" s="5"/>
      <c r="HJY23" s="5"/>
      <c r="HJZ23" s="5"/>
      <c r="HKA23" s="5"/>
      <c r="HKB23" s="5"/>
      <c r="HKC23" s="5"/>
      <c r="HKD23" s="5"/>
      <c r="HKE23" s="5"/>
      <c r="HKF23" s="5"/>
      <c r="HKG23" s="5"/>
      <c r="HKH23" s="5"/>
      <c r="HKI23" s="5"/>
      <c r="HKJ23" s="5"/>
      <c r="HKK23" s="5"/>
      <c r="HKL23" s="5"/>
      <c r="HKM23" s="5"/>
      <c r="HKN23" s="5"/>
      <c r="HKO23" s="5"/>
      <c r="HKP23" s="5"/>
      <c r="HKQ23" s="5"/>
      <c r="HKR23" s="5"/>
      <c r="HKS23" s="5"/>
      <c r="HKT23" s="5"/>
      <c r="HKU23" s="5"/>
      <c r="HKV23" s="5"/>
      <c r="HKW23" s="5"/>
      <c r="HKX23" s="5"/>
      <c r="HKY23" s="5"/>
      <c r="HKZ23" s="5"/>
      <c r="HLA23" s="5"/>
      <c r="HLB23" s="5"/>
      <c r="HLC23" s="5"/>
      <c r="HLD23" s="5"/>
      <c r="HLE23" s="5"/>
      <c r="HLF23" s="5"/>
      <c r="HLG23" s="5"/>
      <c r="HLH23" s="5"/>
      <c r="HLI23" s="5"/>
      <c r="HLJ23" s="5"/>
      <c r="HLK23" s="5"/>
      <c r="HLL23" s="5"/>
      <c r="HLM23" s="5"/>
      <c r="HLN23" s="5"/>
      <c r="HLO23" s="5"/>
      <c r="HLP23" s="5"/>
      <c r="HLQ23" s="5"/>
      <c r="HLR23" s="5"/>
      <c r="HLS23" s="5"/>
      <c r="HLT23" s="5"/>
      <c r="HLU23" s="5"/>
      <c r="HLV23" s="5"/>
      <c r="HLW23" s="5"/>
      <c r="HLX23" s="5"/>
      <c r="HLY23" s="5"/>
      <c r="HLZ23" s="5"/>
      <c r="HMA23" s="5"/>
      <c r="HMB23" s="5"/>
      <c r="HMC23" s="5"/>
      <c r="HMD23" s="5"/>
      <c r="HME23" s="5"/>
      <c r="HMF23" s="5"/>
      <c r="HMG23" s="5"/>
      <c r="HMH23" s="5"/>
      <c r="HMI23" s="5"/>
      <c r="HMJ23" s="5"/>
      <c r="HMK23" s="5"/>
      <c r="HML23" s="5"/>
      <c r="HMM23" s="5"/>
      <c r="HMN23" s="5"/>
      <c r="HMO23" s="5"/>
      <c r="HMP23" s="5"/>
      <c r="HMQ23" s="5"/>
      <c r="HMR23" s="5"/>
      <c r="HMS23" s="5"/>
      <c r="HMT23" s="5"/>
      <c r="HMU23" s="5"/>
      <c r="HMV23" s="5"/>
      <c r="HMW23" s="5"/>
      <c r="HMX23" s="5"/>
      <c r="HMY23" s="5"/>
      <c r="HMZ23" s="5"/>
      <c r="HNA23" s="5"/>
      <c r="HNB23" s="5"/>
      <c r="HNC23" s="5"/>
      <c r="HND23" s="5"/>
      <c r="HNE23" s="5"/>
      <c r="HNF23" s="5"/>
      <c r="HNG23" s="5"/>
      <c r="HNH23" s="5"/>
      <c r="HNI23" s="5"/>
      <c r="HNJ23" s="5"/>
      <c r="HNK23" s="5"/>
      <c r="HNL23" s="5"/>
      <c r="HNM23" s="5"/>
      <c r="HNN23" s="5"/>
      <c r="HNO23" s="5"/>
      <c r="HNP23" s="5"/>
      <c r="HNQ23" s="5"/>
      <c r="HNR23" s="5"/>
      <c r="HNS23" s="5"/>
      <c r="HNT23" s="5"/>
      <c r="HNU23" s="5"/>
      <c r="HNV23" s="5"/>
      <c r="HNW23" s="5"/>
      <c r="HNX23" s="5"/>
      <c r="HNY23" s="5"/>
      <c r="HNZ23" s="5"/>
      <c r="HOA23" s="5"/>
      <c r="HOB23" s="5"/>
      <c r="HOC23" s="5"/>
      <c r="HOD23" s="5"/>
      <c r="HOE23" s="5"/>
      <c r="HOF23" s="5"/>
      <c r="HOG23" s="5"/>
      <c r="HOH23" s="5"/>
      <c r="HOI23" s="5"/>
      <c r="HOJ23" s="5"/>
      <c r="HOK23" s="5"/>
      <c r="HOL23" s="5"/>
      <c r="HOM23" s="5"/>
      <c r="HON23" s="5"/>
      <c r="HOO23" s="5"/>
      <c r="HOP23" s="5"/>
      <c r="HOQ23" s="5"/>
      <c r="HOR23" s="5"/>
      <c r="HOS23" s="5"/>
      <c r="HOT23" s="5"/>
      <c r="HOU23" s="5"/>
      <c r="HOV23" s="5"/>
      <c r="HOW23" s="5"/>
      <c r="HOX23" s="5"/>
      <c r="HOY23" s="5"/>
      <c r="HOZ23" s="5"/>
      <c r="HPA23" s="5"/>
      <c r="HPB23" s="5"/>
      <c r="HPC23" s="5"/>
      <c r="HPD23" s="5"/>
      <c r="HPE23" s="5"/>
      <c r="HPF23" s="5"/>
      <c r="HPG23" s="5"/>
      <c r="HPH23" s="5"/>
      <c r="HPI23" s="5"/>
      <c r="HPJ23" s="5"/>
      <c r="HPK23" s="5"/>
      <c r="HPL23" s="5"/>
      <c r="HPM23" s="5"/>
      <c r="HPN23" s="5"/>
      <c r="HPO23" s="5"/>
      <c r="HPP23" s="5"/>
      <c r="HPQ23" s="5"/>
      <c r="HPR23" s="5"/>
      <c r="HPS23" s="5"/>
      <c r="HPT23" s="5"/>
      <c r="HPU23" s="5"/>
      <c r="HPV23" s="5"/>
      <c r="HPW23" s="5"/>
      <c r="HPX23" s="5"/>
      <c r="HPY23" s="5"/>
      <c r="HPZ23" s="5"/>
      <c r="HQA23" s="5"/>
      <c r="HQB23" s="5"/>
      <c r="HQC23" s="5"/>
      <c r="HQD23" s="5"/>
      <c r="HQE23" s="5"/>
      <c r="HQF23" s="5"/>
      <c r="HQG23" s="5"/>
      <c r="HQH23" s="5"/>
      <c r="HQI23" s="5"/>
      <c r="HQJ23" s="5"/>
      <c r="HQK23" s="5"/>
      <c r="HQL23" s="5"/>
      <c r="HQM23" s="5"/>
      <c r="HQN23" s="5"/>
      <c r="HQO23" s="5"/>
      <c r="HQP23" s="5"/>
      <c r="HQQ23" s="5"/>
      <c r="HQR23" s="5"/>
      <c r="HQS23" s="5"/>
      <c r="HQT23" s="5"/>
      <c r="HQU23" s="5"/>
      <c r="HQV23" s="5"/>
      <c r="HQW23" s="5"/>
      <c r="HQX23" s="5"/>
      <c r="HQY23" s="5"/>
      <c r="HQZ23" s="5"/>
      <c r="HRA23" s="5"/>
      <c r="HRB23" s="5"/>
      <c r="HRC23" s="5"/>
      <c r="HRD23" s="5"/>
      <c r="HRE23" s="5"/>
      <c r="HRF23" s="5"/>
      <c r="HRG23" s="5"/>
      <c r="HRH23" s="5"/>
      <c r="HRI23" s="5"/>
      <c r="HRJ23" s="5"/>
      <c r="HRK23" s="5"/>
      <c r="HRL23" s="5"/>
      <c r="HRM23" s="5"/>
      <c r="HRN23" s="5"/>
      <c r="HRO23" s="5"/>
      <c r="HRP23" s="5"/>
      <c r="HRQ23" s="5"/>
      <c r="HRR23" s="5"/>
      <c r="HRS23" s="5"/>
      <c r="HRT23" s="5"/>
      <c r="HRU23" s="5"/>
      <c r="HRV23" s="5"/>
      <c r="HRW23" s="5"/>
      <c r="HRX23" s="5"/>
      <c r="HRY23" s="5"/>
      <c r="HRZ23" s="5"/>
      <c r="HSA23" s="5"/>
      <c r="HSB23" s="5"/>
      <c r="HSC23" s="5"/>
      <c r="HSD23" s="5"/>
      <c r="HSE23" s="5"/>
      <c r="HSF23" s="5"/>
      <c r="HSG23" s="5"/>
      <c r="HSH23" s="5"/>
      <c r="HSI23" s="5"/>
      <c r="HSJ23" s="5"/>
      <c r="HSK23" s="5"/>
      <c r="HSL23" s="5"/>
      <c r="HSM23" s="5"/>
      <c r="HSN23" s="5"/>
      <c r="HSO23" s="5"/>
      <c r="HSP23" s="5"/>
      <c r="HSQ23" s="5"/>
      <c r="HSR23" s="5"/>
      <c r="HSS23" s="5"/>
      <c r="HST23" s="5"/>
      <c r="HSU23" s="5"/>
      <c r="HSV23" s="5"/>
      <c r="HSW23" s="5"/>
      <c r="HSX23" s="5"/>
      <c r="HSY23" s="5"/>
      <c r="HSZ23" s="5"/>
      <c r="HTA23" s="5"/>
      <c r="HTB23" s="5"/>
      <c r="HTC23" s="5"/>
      <c r="HTD23" s="5"/>
      <c r="HTE23" s="5"/>
      <c r="HTF23" s="5"/>
      <c r="HTG23" s="5"/>
      <c r="HTH23" s="5"/>
      <c r="HTI23" s="5"/>
      <c r="HTJ23" s="5"/>
      <c r="HTK23" s="5"/>
      <c r="HTL23" s="5"/>
      <c r="HTM23" s="5"/>
      <c r="HTN23" s="5"/>
      <c r="HTO23" s="5"/>
      <c r="HTP23" s="5"/>
      <c r="HTQ23" s="5"/>
      <c r="HTR23" s="5"/>
      <c r="HTS23" s="5"/>
      <c r="HTT23" s="5"/>
      <c r="HTU23" s="5"/>
      <c r="HTV23" s="5"/>
      <c r="HTW23" s="5"/>
      <c r="HTX23" s="5"/>
      <c r="HTY23" s="5"/>
      <c r="HTZ23" s="5"/>
      <c r="HUA23" s="5"/>
      <c r="HUB23" s="5"/>
      <c r="HUC23" s="5"/>
      <c r="HUD23" s="5"/>
      <c r="HUE23" s="5"/>
      <c r="HUF23" s="5"/>
      <c r="HUG23" s="5"/>
      <c r="HUH23" s="5"/>
      <c r="HUI23" s="5"/>
      <c r="HUJ23" s="5"/>
      <c r="HUK23" s="5"/>
      <c r="HUL23" s="5"/>
      <c r="HUM23" s="5"/>
      <c r="HUN23" s="5"/>
      <c r="HUO23" s="5"/>
      <c r="HUP23" s="5"/>
      <c r="HUQ23" s="5"/>
      <c r="HUR23" s="5"/>
      <c r="HUS23" s="5"/>
      <c r="HUT23" s="5"/>
      <c r="HUU23" s="5"/>
      <c r="HUV23" s="5"/>
      <c r="HUW23" s="5"/>
      <c r="HUX23" s="5"/>
      <c r="HUY23" s="5"/>
      <c r="HUZ23" s="5"/>
      <c r="HVA23" s="5"/>
      <c r="HVB23" s="5"/>
      <c r="HVC23" s="5"/>
      <c r="HVD23" s="5"/>
      <c r="HVE23" s="5"/>
      <c r="HVF23" s="5"/>
      <c r="HVG23" s="5"/>
      <c r="HVH23" s="5"/>
      <c r="HVI23" s="5"/>
      <c r="HVJ23" s="5"/>
      <c r="HVK23" s="5"/>
      <c r="HVL23" s="5"/>
      <c r="HVM23" s="5"/>
      <c r="HVN23" s="5"/>
      <c r="HVO23" s="5"/>
      <c r="HVP23" s="5"/>
      <c r="HVQ23" s="5"/>
      <c r="HVR23" s="5"/>
      <c r="HVS23" s="5"/>
      <c r="HVT23" s="5"/>
      <c r="HVU23" s="5"/>
      <c r="HVV23" s="5"/>
      <c r="HVW23" s="5"/>
      <c r="HVX23" s="5"/>
      <c r="HVY23" s="5"/>
      <c r="HVZ23" s="5"/>
      <c r="HWA23" s="5"/>
      <c r="HWB23" s="5"/>
      <c r="HWC23" s="5"/>
      <c r="HWD23" s="5"/>
      <c r="HWE23" s="5"/>
      <c r="HWF23" s="5"/>
      <c r="HWG23" s="5"/>
      <c r="HWH23" s="5"/>
      <c r="HWI23" s="5"/>
      <c r="HWJ23" s="5"/>
      <c r="HWK23" s="5"/>
      <c r="HWL23" s="5"/>
      <c r="HWM23" s="5"/>
      <c r="HWN23" s="5"/>
      <c r="HWO23" s="5"/>
      <c r="HWP23" s="5"/>
      <c r="HWQ23" s="5"/>
      <c r="HWR23" s="5"/>
      <c r="HWS23" s="5"/>
      <c r="HWT23" s="5"/>
      <c r="HWU23" s="5"/>
      <c r="HWV23" s="5"/>
      <c r="HWW23" s="5"/>
      <c r="HWX23" s="5"/>
      <c r="HWY23" s="5"/>
      <c r="HWZ23" s="5"/>
      <c r="HXA23" s="5"/>
      <c r="HXB23" s="5"/>
      <c r="HXC23" s="5"/>
      <c r="HXD23" s="5"/>
      <c r="HXE23" s="5"/>
      <c r="HXF23" s="5"/>
      <c r="HXG23" s="5"/>
      <c r="HXH23" s="5"/>
      <c r="HXI23" s="5"/>
      <c r="HXJ23" s="5"/>
      <c r="HXK23" s="5"/>
      <c r="HXL23" s="5"/>
      <c r="HXM23" s="5"/>
      <c r="HXN23" s="5"/>
      <c r="HXO23" s="5"/>
      <c r="HXP23" s="5"/>
      <c r="HXQ23" s="5"/>
      <c r="HXR23" s="5"/>
      <c r="HXS23" s="5"/>
      <c r="HXT23" s="5"/>
      <c r="HXU23" s="5"/>
      <c r="HXV23" s="5"/>
      <c r="HXW23" s="5"/>
      <c r="HXX23" s="5"/>
      <c r="HXY23" s="5"/>
      <c r="HXZ23" s="5"/>
      <c r="HYA23" s="5"/>
      <c r="HYB23" s="5"/>
      <c r="HYC23" s="5"/>
      <c r="HYD23" s="5"/>
      <c r="HYE23" s="5"/>
      <c r="HYF23" s="5"/>
      <c r="HYG23" s="5"/>
      <c r="HYH23" s="5"/>
      <c r="HYI23" s="5"/>
      <c r="HYJ23" s="5"/>
      <c r="HYK23" s="5"/>
      <c r="HYL23" s="5"/>
      <c r="HYM23" s="5"/>
      <c r="HYN23" s="5"/>
      <c r="HYO23" s="5"/>
      <c r="HYP23" s="5"/>
      <c r="HYQ23" s="5"/>
      <c r="HYR23" s="5"/>
      <c r="HYS23" s="5"/>
      <c r="HYT23" s="5"/>
      <c r="HYU23" s="5"/>
      <c r="HYV23" s="5"/>
      <c r="HYW23" s="5"/>
      <c r="HYX23" s="5"/>
      <c r="HYY23" s="5"/>
      <c r="HYZ23" s="5"/>
      <c r="HZA23" s="5"/>
      <c r="HZB23" s="5"/>
      <c r="HZC23" s="5"/>
      <c r="HZD23" s="5"/>
      <c r="HZE23" s="5"/>
      <c r="HZF23" s="5"/>
      <c r="HZG23" s="5"/>
      <c r="HZH23" s="5"/>
      <c r="HZI23" s="5"/>
      <c r="HZJ23" s="5"/>
      <c r="HZK23" s="5"/>
      <c r="HZL23" s="5"/>
      <c r="HZM23" s="5"/>
      <c r="HZN23" s="5"/>
      <c r="HZO23" s="5"/>
      <c r="HZP23" s="5"/>
      <c r="HZQ23" s="5"/>
      <c r="HZR23" s="5"/>
      <c r="HZS23" s="5"/>
      <c r="HZT23" s="5"/>
      <c r="HZU23" s="5"/>
      <c r="HZV23" s="5"/>
      <c r="HZW23" s="5"/>
      <c r="HZX23" s="5"/>
      <c r="HZY23" s="5"/>
      <c r="HZZ23" s="5"/>
      <c r="IAA23" s="5"/>
      <c r="IAB23" s="5"/>
      <c r="IAC23" s="5"/>
      <c r="IAD23" s="5"/>
      <c r="IAE23" s="5"/>
      <c r="IAF23" s="5"/>
      <c r="IAG23" s="5"/>
      <c r="IAH23" s="5"/>
      <c r="IAI23" s="5"/>
      <c r="IAJ23" s="5"/>
      <c r="IAK23" s="5"/>
      <c r="IAL23" s="5"/>
      <c r="IAM23" s="5"/>
      <c r="IAN23" s="5"/>
      <c r="IAO23" s="5"/>
      <c r="IAP23" s="5"/>
      <c r="IAQ23" s="5"/>
      <c r="IAR23" s="5"/>
      <c r="IAS23" s="5"/>
      <c r="IAT23" s="5"/>
      <c r="IAU23" s="5"/>
      <c r="IAV23" s="5"/>
      <c r="IAW23" s="5"/>
      <c r="IAX23" s="5"/>
      <c r="IAY23" s="5"/>
      <c r="IAZ23" s="5"/>
      <c r="IBA23" s="5"/>
      <c r="IBB23" s="5"/>
      <c r="IBC23" s="5"/>
      <c r="IBD23" s="5"/>
      <c r="IBE23" s="5"/>
      <c r="IBF23" s="5"/>
      <c r="IBG23" s="5"/>
      <c r="IBH23" s="5"/>
      <c r="IBI23" s="5"/>
      <c r="IBJ23" s="5"/>
      <c r="IBK23" s="5"/>
      <c r="IBL23" s="5"/>
      <c r="IBM23" s="5"/>
      <c r="IBN23" s="5"/>
      <c r="IBO23" s="5"/>
      <c r="IBP23" s="5"/>
      <c r="IBQ23" s="5"/>
      <c r="IBR23" s="5"/>
      <c r="IBS23" s="5"/>
      <c r="IBT23" s="5"/>
      <c r="IBU23" s="5"/>
      <c r="IBV23" s="5"/>
      <c r="IBW23" s="5"/>
      <c r="IBX23" s="5"/>
      <c r="IBY23" s="5"/>
      <c r="IBZ23" s="5"/>
      <c r="ICA23" s="5"/>
      <c r="ICB23" s="5"/>
      <c r="ICC23" s="5"/>
      <c r="ICD23" s="5"/>
      <c r="ICE23" s="5"/>
      <c r="ICF23" s="5"/>
      <c r="ICG23" s="5"/>
      <c r="ICH23" s="5"/>
      <c r="ICI23" s="5"/>
      <c r="ICJ23" s="5"/>
      <c r="ICK23" s="5"/>
      <c r="ICL23" s="5"/>
      <c r="ICM23" s="5"/>
      <c r="ICN23" s="5"/>
      <c r="ICO23" s="5"/>
      <c r="ICP23" s="5"/>
      <c r="ICQ23" s="5"/>
      <c r="ICR23" s="5"/>
      <c r="ICS23" s="5"/>
      <c r="ICT23" s="5"/>
      <c r="ICU23" s="5"/>
      <c r="ICV23" s="5"/>
      <c r="ICW23" s="5"/>
      <c r="ICX23" s="5"/>
      <c r="ICY23" s="5"/>
      <c r="ICZ23" s="5"/>
      <c r="IDA23" s="5"/>
      <c r="IDB23" s="5"/>
      <c r="IDC23" s="5"/>
      <c r="IDD23" s="5"/>
      <c r="IDE23" s="5"/>
      <c r="IDF23" s="5"/>
      <c r="IDG23" s="5"/>
      <c r="IDH23" s="5"/>
      <c r="IDI23" s="5"/>
      <c r="IDJ23" s="5"/>
      <c r="IDK23" s="5"/>
      <c r="IDL23" s="5"/>
      <c r="IDM23" s="5"/>
      <c r="IDN23" s="5"/>
      <c r="IDO23" s="5"/>
      <c r="IDP23" s="5"/>
      <c r="IDQ23" s="5"/>
      <c r="IDR23" s="5"/>
      <c r="IDS23" s="5"/>
      <c r="IDT23" s="5"/>
      <c r="IDU23" s="5"/>
      <c r="IDV23" s="5"/>
      <c r="IDW23" s="5"/>
      <c r="IDX23" s="5"/>
      <c r="IDY23" s="5"/>
      <c r="IDZ23" s="5"/>
      <c r="IEA23" s="5"/>
      <c r="IEB23" s="5"/>
      <c r="IEC23" s="5"/>
      <c r="IED23" s="5"/>
      <c r="IEE23" s="5"/>
      <c r="IEF23" s="5"/>
      <c r="IEG23" s="5"/>
      <c r="IEH23" s="5"/>
      <c r="IEI23" s="5"/>
      <c r="IEJ23" s="5"/>
      <c r="IEK23" s="5"/>
      <c r="IEL23" s="5"/>
      <c r="IEM23" s="5"/>
      <c r="IEN23" s="5"/>
      <c r="IEO23" s="5"/>
      <c r="IEP23" s="5"/>
      <c r="IEQ23" s="5"/>
      <c r="IER23" s="5"/>
      <c r="IES23" s="5"/>
      <c r="IET23" s="5"/>
      <c r="IEU23" s="5"/>
      <c r="IEV23" s="5"/>
      <c r="IEW23" s="5"/>
      <c r="IEX23" s="5"/>
      <c r="IEY23" s="5"/>
      <c r="IEZ23" s="5"/>
      <c r="IFA23" s="5"/>
      <c r="IFB23" s="5"/>
      <c r="IFC23" s="5"/>
      <c r="IFD23" s="5"/>
      <c r="IFE23" s="5"/>
      <c r="IFF23" s="5"/>
      <c r="IFG23" s="5"/>
      <c r="IFH23" s="5"/>
      <c r="IFI23" s="5"/>
      <c r="IFJ23" s="5"/>
      <c r="IFK23" s="5"/>
      <c r="IFL23" s="5"/>
      <c r="IFM23" s="5"/>
      <c r="IFN23" s="5"/>
      <c r="IFO23" s="5"/>
      <c r="IFP23" s="5"/>
      <c r="IFQ23" s="5"/>
      <c r="IFR23" s="5"/>
      <c r="IFS23" s="5"/>
      <c r="IFT23" s="5"/>
      <c r="IFU23" s="5"/>
      <c r="IFV23" s="5"/>
      <c r="IFW23" s="5"/>
      <c r="IFX23" s="5"/>
      <c r="IFY23" s="5"/>
      <c r="IFZ23" s="5"/>
      <c r="IGA23" s="5"/>
      <c r="IGB23" s="5"/>
      <c r="IGC23" s="5"/>
      <c r="IGD23" s="5"/>
      <c r="IGE23" s="5"/>
      <c r="IGF23" s="5"/>
      <c r="IGG23" s="5"/>
      <c r="IGH23" s="5"/>
      <c r="IGI23" s="5"/>
      <c r="IGJ23" s="5"/>
      <c r="IGK23" s="5"/>
      <c r="IGL23" s="5"/>
      <c r="IGM23" s="5"/>
      <c r="IGN23" s="5"/>
      <c r="IGO23" s="5"/>
      <c r="IGP23" s="5"/>
      <c r="IGQ23" s="5"/>
      <c r="IGR23" s="5"/>
      <c r="IGS23" s="5"/>
      <c r="IGT23" s="5"/>
      <c r="IGU23" s="5"/>
      <c r="IGV23" s="5"/>
      <c r="IGW23" s="5"/>
      <c r="IGX23" s="5"/>
      <c r="IGY23" s="5"/>
      <c r="IGZ23" s="5"/>
      <c r="IHA23" s="5"/>
      <c r="IHB23" s="5"/>
      <c r="IHC23" s="5"/>
      <c r="IHD23" s="5"/>
      <c r="IHE23" s="5"/>
      <c r="IHF23" s="5"/>
      <c r="IHG23" s="5"/>
      <c r="IHH23" s="5"/>
      <c r="IHI23" s="5"/>
      <c r="IHJ23" s="5"/>
      <c r="IHK23" s="5"/>
      <c r="IHL23" s="5"/>
      <c r="IHM23" s="5"/>
      <c r="IHN23" s="5"/>
      <c r="IHO23" s="5"/>
      <c r="IHP23" s="5"/>
      <c r="IHQ23" s="5"/>
      <c r="IHR23" s="5"/>
      <c r="IHS23" s="5"/>
      <c r="IHT23" s="5"/>
      <c r="IHU23" s="5"/>
      <c r="IHV23" s="5"/>
      <c r="IHW23" s="5"/>
      <c r="IHX23" s="5"/>
      <c r="IHY23" s="5"/>
      <c r="IHZ23" s="5"/>
      <c r="IIA23" s="5"/>
      <c r="IIB23" s="5"/>
      <c r="IIC23" s="5"/>
      <c r="IID23" s="5"/>
      <c r="IIE23" s="5"/>
      <c r="IIF23" s="5"/>
      <c r="IIG23" s="5"/>
      <c r="IIH23" s="5"/>
      <c r="III23" s="5"/>
      <c r="IIJ23" s="5"/>
      <c r="IIK23" s="5"/>
      <c r="IIL23" s="5"/>
      <c r="IIM23" s="5"/>
      <c r="IIN23" s="5"/>
      <c r="IIO23" s="5"/>
      <c r="IIP23" s="5"/>
      <c r="IIQ23" s="5"/>
      <c r="IIR23" s="5"/>
      <c r="IIS23" s="5"/>
      <c r="IIT23" s="5"/>
      <c r="IIU23" s="5"/>
      <c r="IIV23" s="5"/>
      <c r="IIW23" s="5"/>
      <c r="IIX23" s="5"/>
      <c r="IIY23" s="5"/>
      <c r="IIZ23" s="5"/>
      <c r="IJA23" s="5"/>
      <c r="IJB23" s="5"/>
      <c r="IJC23" s="5"/>
      <c r="IJD23" s="5"/>
      <c r="IJE23" s="5"/>
      <c r="IJF23" s="5"/>
      <c r="IJG23" s="5"/>
      <c r="IJH23" s="5"/>
      <c r="IJI23" s="5"/>
      <c r="IJJ23" s="5"/>
      <c r="IJK23" s="5"/>
      <c r="IJL23" s="5"/>
      <c r="IJM23" s="5"/>
      <c r="IJN23" s="5"/>
      <c r="IJO23" s="5"/>
      <c r="IJP23" s="5"/>
      <c r="IJQ23" s="5"/>
      <c r="IJR23" s="5"/>
      <c r="IJS23" s="5"/>
      <c r="IJT23" s="5"/>
      <c r="IJU23" s="5"/>
      <c r="IJV23" s="5"/>
      <c r="IJW23" s="5"/>
      <c r="IJX23" s="5"/>
      <c r="IJY23" s="5"/>
      <c r="IJZ23" s="5"/>
      <c r="IKA23" s="5"/>
      <c r="IKB23" s="5"/>
      <c r="IKC23" s="5"/>
      <c r="IKD23" s="5"/>
      <c r="IKE23" s="5"/>
      <c r="IKF23" s="5"/>
      <c r="IKG23" s="5"/>
      <c r="IKH23" s="5"/>
      <c r="IKI23" s="5"/>
      <c r="IKJ23" s="5"/>
      <c r="IKK23" s="5"/>
      <c r="IKL23" s="5"/>
      <c r="IKM23" s="5"/>
      <c r="IKN23" s="5"/>
      <c r="IKO23" s="5"/>
      <c r="IKP23" s="5"/>
      <c r="IKQ23" s="5"/>
      <c r="IKR23" s="5"/>
      <c r="IKS23" s="5"/>
      <c r="IKT23" s="5"/>
      <c r="IKU23" s="5"/>
      <c r="IKV23" s="5"/>
      <c r="IKW23" s="5"/>
      <c r="IKX23" s="5"/>
      <c r="IKY23" s="5"/>
      <c r="IKZ23" s="5"/>
      <c r="ILA23" s="5"/>
      <c r="ILB23" s="5"/>
      <c r="ILC23" s="5"/>
      <c r="ILD23" s="5"/>
      <c r="ILE23" s="5"/>
      <c r="ILF23" s="5"/>
      <c r="ILG23" s="5"/>
      <c r="ILH23" s="5"/>
      <c r="ILI23" s="5"/>
      <c r="ILJ23" s="5"/>
      <c r="ILK23" s="5"/>
      <c r="ILL23" s="5"/>
      <c r="ILM23" s="5"/>
      <c r="ILN23" s="5"/>
      <c r="ILO23" s="5"/>
      <c r="ILP23" s="5"/>
      <c r="ILQ23" s="5"/>
      <c r="ILR23" s="5"/>
      <c r="ILS23" s="5"/>
      <c r="ILT23" s="5"/>
      <c r="ILU23" s="5"/>
      <c r="ILV23" s="5"/>
      <c r="ILW23" s="5"/>
      <c r="ILX23" s="5"/>
      <c r="ILY23" s="5"/>
      <c r="ILZ23" s="5"/>
      <c r="IMA23" s="5"/>
      <c r="IMB23" s="5"/>
      <c r="IMC23" s="5"/>
      <c r="IMD23" s="5"/>
      <c r="IME23" s="5"/>
      <c r="IMF23" s="5"/>
      <c r="IMG23" s="5"/>
      <c r="IMH23" s="5"/>
      <c r="IMI23" s="5"/>
      <c r="IMJ23" s="5"/>
      <c r="IMK23" s="5"/>
      <c r="IML23" s="5"/>
      <c r="IMM23" s="5"/>
      <c r="IMN23" s="5"/>
      <c r="IMO23" s="5"/>
      <c r="IMP23" s="5"/>
      <c r="IMQ23" s="5"/>
      <c r="IMR23" s="5"/>
      <c r="IMS23" s="5"/>
      <c r="IMT23" s="5"/>
      <c r="IMU23" s="5"/>
      <c r="IMV23" s="5"/>
      <c r="IMW23" s="5"/>
      <c r="IMX23" s="5"/>
      <c r="IMY23" s="5"/>
      <c r="IMZ23" s="5"/>
      <c r="INA23" s="5"/>
      <c r="INB23" s="5"/>
      <c r="INC23" s="5"/>
      <c r="IND23" s="5"/>
      <c r="INE23" s="5"/>
      <c r="INF23" s="5"/>
      <c r="ING23" s="5"/>
      <c r="INH23" s="5"/>
      <c r="INI23" s="5"/>
      <c r="INJ23" s="5"/>
      <c r="INK23" s="5"/>
      <c r="INL23" s="5"/>
      <c r="INM23" s="5"/>
      <c r="INN23" s="5"/>
      <c r="INO23" s="5"/>
      <c r="INP23" s="5"/>
      <c r="INQ23" s="5"/>
      <c r="INR23" s="5"/>
      <c r="INS23" s="5"/>
      <c r="INT23" s="5"/>
      <c r="INU23" s="5"/>
      <c r="INV23" s="5"/>
      <c r="INW23" s="5"/>
      <c r="INX23" s="5"/>
      <c r="INY23" s="5"/>
      <c r="INZ23" s="5"/>
      <c r="IOA23" s="5"/>
      <c r="IOB23" s="5"/>
      <c r="IOC23" s="5"/>
      <c r="IOD23" s="5"/>
      <c r="IOE23" s="5"/>
      <c r="IOF23" s="5"/>
      <c r="IOG23" s="5"/>
      <c r="IOH23" s="5"/>
      <c r="IOI23" s="5"/>
      <c r="IOJ23" s="5"/>
      <c r="IOK23" s="5"/>
      <c r="IOL23" s="5"/>
      <c r="IOM23" s="5"/>
      <c r="ION23" s="5"/>
      <c r="IOO23" s="5"/>
      <c r="IOP23" s="5"/>
      <c r="IOQ23" s="5"/>
      <c r="IOR23" s="5"/>
      <c r="IOS23" s="5"/>
      <c r="IOT23" s="5"/>
      <c r="IOU23" s="5"/>
      <c r="IOV23" s="5"/>
      <c r="IOW23" s="5"/>
      <c r="IOX23" s="5"/>
      <c r="IOY23" s="5"/>
      <c r="IOZ23" s="5"/>
      <c r="IPA23" s="5"/>
      <c r="IPB23" s="5"/>
      <c r="IPC23" s="5"/>
      <c r="IPD23" s="5"/>
      <c r="IPE23" s="5"/>
      <c r="IPF23" s="5"/>
      <c r="IPG23" s="5"/>
      <c r="IPH23" s="5"/>
      <c r="IPI23" s="5"/>
      <c r="IPJ23" s="5"/>
      <c r="IPK23" s="5"/>
      <c r="IPL23" s="5"/>
      <c r="IPM23" s="5"/>
      <c r="IPN23" s="5"/>
      <c r="IPO23" s="5"/>
      <c r="IPP23" s="5"/>
      <c r="IPQ23" s="5"/>
      <c r="IPR23" s="5"/>
      <c r="IPS23" s="5"/>
      <c r="IPT23" s="5"/>
      <c r="IPU23" s="5"/>
      <c r="IPV23" s="5"/>
      <c r="IPW23" s="5"/>
      <c r="IPX23" s="5"/>
      <c r="IPY23" s="5"/>
      <c r="IPZ23" s="5"/>
      <c r="IQA23" s="5"/>
      <c r="IQB23" s="5"/>
      <c r="IQC23" s="5"/>
      <c r="IQD23" s="5"/>
      <c r="IQE23" s="5"/>
      <c r="IQF23" s="5"/>
      <c r="IQG23" s="5"/>
      <c r="IQH23" s="5"/>
      <c r="IQI23" s="5"/>
      <c r="IQJ23" s="5"/>
      <c r="IQK23" s="5"/>
      <c r="IQL23" s="5"/>
      <c r="IQM23" s="5"/>
      <c r="IQN23" s="5"/>
      <c r="IQO23" s="5"/>
      <c r="IQP23" s="5"/>
      <c r="IQQ23" s="5"/>
      <c r="IQR23" s="5"/>
      <c r="IQS23" s="5"/>
      <c r="IQT23" s="5"/>
      <c r="IQU23" s="5"/>
      <c r="IQV23" s="5"/>
      <c r="IQW23" s="5"/>
      <c r="IQX23" s="5"/>
      <c r="IQY23" s="5"/>
      <c r="IQZ23" s="5"/>
      <c r="IRA23" s="5"/>
      <c r="IRB23" s="5"/>
      <c r="IRC23" s="5"/>
      <c r="IRD23" s="5"/>
      <c r="IRE23" s="5"/>
      <c r="IRF23" s="5"/>
      <c r="IRG23" s="5"/>
      <c r="IRH23" s="5"/>
      <c r="IRI23" s="5"/>
      <c r="IRJ23" s="5"/>
      <c r="IRK23" s="5"/>
      <c r="IRL23" s="5"/>
      <c r="IRM23" s="5"/>
      <c r="IRN23" s="5"/>
      <c r="IRO23" s="5"/>
      <c r="IRP23" s="5"/>
      <c r="IRQ23" s="5"/>
      <c r="IRR23" s="5"/>
      <c r="IRS23" s="5"/>
      <c r="IRT23" s="5"/>
      <c r="IRU23" s="5"/>
      <c r="IRV23" s="5"/>
      <c r="IRW23" s="5"/>
      <c r="IRX23" s="5"/>
      <c r="IRY23" s="5"/>
      <c r="IRZ23" s="5"/>
      <c r="ISA23" s="5"/>
      <c r="ISB23" s="5"/>
      <c r="ISC23" s="5"/>
      <c r="ISD23" s="5"/>
      <c r="ISE23" s="5"/>
      <c r="ISF23" s="5"/>
      <c r="ISG23" s="5"/>
      <c r="ISH23" s="5"/>
      <c r="ISI23" s="5"/>
      <c r="ISJ23" s="5"/>
      <c r="ISK23" s="5"/>
      <c r="ISL23" s="5"/>
      <c r="ISM23" s="5"/>
      <c r="ISN23" s="5"/>
      <c r="ISO23" s="5"/>
      <c r="ISP23" s="5"/>
      <c r="ISQ23" s="5"/>
      <c r="ISR23" s="5"/>
      <c r="ISS23" s="5"/>
      <c r="IST23" s="5"/>
      <c r="ISU23" s="5"/>
      <c r="ISV23" s="5"/>
      <c r="ISW23" s="5"/>
      <c r="ISX23" s="5"/>
      <c r="ISY23" s="5"/>
      <c r="ISZ23" s="5"/>
      <c r="ITA23" s="5"/>
      <c r="ITB23" s="5"/>
      <c r="ITC23" s="5"/>
      <c r="ITD23" s="5"/>
      <c r="ITE23" s="5"/>
      <c r="ITF23" s="5"/>
      <c r="ITG23" s="5"/>
      <c r="ITH23" s="5"/>
      <c r="ITI23" s="5"/>
      <c r="ITJ23" s="5"/>
      <c r="ITK23" s="5"/>
      <c r="ITL23" s="5"/>
      <c r="ITM23" s="5"/>
      <c r="ITN23" s="5"/>
      <c r="ITO23" s="5"/>
      <c r="ITP23" s="5"/>
      <c r="ITQ23" s="5"/>
      <c r="ITR23" s="5"/>
      <c r="ITS23" s="5"/>
      <c r="ITT23" s="5"/>
      <c r="ITU23" s="5"/>
      <c r="ITV23" s="5"/>
      <c r="ITW23" s="5"/>
      <c r="ITX23" s="5"/>
      <c r="ITY23" s="5"/>
      <c r="ITZ23" s="5"/>
      <c r="IUA23" s="5"/>
      <c r="IUB23" s="5"/>
      <c r="IUC23" s="5"/>
      <c r="IUD23" s="5"/>
      <c r="IUE23" s="5"/>
      <c r="IUF23" s="5"/>
      <c r="IUG23" s="5"/>
      <c r="IUH23" s="5"/>
      <c r="IUI23" s="5"/>
      <c r="IUJ23" s="5"/>
      <c r="IUK23" s="5"/>
      <c r="IUL23" s="5"/>
      <c r="IUM23" s="5"/>
      <c r="IUN23" s="5"/>
      <c r="IUO23" s="5"/>
      <c r="IUP23" s="5"/>
      <c r="IUQ23" s="5"/>
      <c r="IUR23" s="5"/>
      <c r="IUS23" s="5"/>
      <c r="IUT23" s="5"/>
      <c r="IUU23" s="5"/>
      <c r="IUV23" s="5"/>
      <c r="IUW23" s="5"/>
      <c r="IUX23" s="5"/>
      <c r="IUY23" s="5"/>
      <c r="IUZ23" s="5"/>
      <c r="IVA23" s="5"/>
      <c r="IVB23" s="5"/>
      <c r="IVC23" s="5"/>
      <c r="IVD23" s="5"/>
      <c r="IVE23" s="5"/>
      <c r="IVF23" s="5"/>
      <c r="IVG23" s="5"/>
      <c r="IVH23" s="5"/>
      <c r="IVI23" s="5"/>
      <c r="IVJ23" s="5"/>
      <c r="IVK23" s="5"/>
      <c r="IVL23" s="5"/>
      <c r="IVM23" s="5"/>
      <c r="IVN23" s="5"/>
      <c r="IVO23" s="5"/>
      <c r="IVP23" s="5"/>
      <c r="IVQ23" s="5"/>
      <c r="IVR23" s="5"/>
      <c r="IVS23" s="5"/>
      <c r="IVT23" s="5"/>
      <c r="IVU23" s="5"/>
      <c r="IVV23" s="5"/>
      <c r="IVW23" s="5"/>
      <c r="IVX23" s="5"/>
      <c r="IVY23" s="5"/>
      <c r="IVZ23" s="5"/>
      <c r="IWA23" s="5"/>
      <c r="IWB23" s="5"/>
      <c r="IWC23" s="5"/>
      <c r="IWD23" s="5"/>
      <c r="IWE23" s="5"/>
      <c r="IWF23" s="5"/>
      <c r="IWG23" s="5"/>
      <c r="IWH23" s="5"/>
      <c r="IWI23" s="5"/>
      <c r="IWJ23" s="5"/>
      <c r="IWK23" s="5"/>
      <c r="IWL23" s="5"/>
      <c r="IWM23" s="5"/>
      <c r="IWN23" s="5"/>
      <c r="IWO23" s="5"/>
      <c r="IWP23" s="5"/>
      <c r="IWQ23" s="5"/>
      <c r="IWR23" s="5"/>
      <c r="IWS23" s="5"/>
      <c r="IWT23" s="5"/>
      <c r="IWU23" s="5"/>
      <c r="IWV23" s="5"/>
      <c r="IWW23" s="5"/>
      <c r="IWX23" s="5"/>
      <c r="IWY23" s="5"/>
      <c r="IWZ23" s="5"/>
      <c r="IXA23" s="5"/>
      <c r="IXB23" s="5"/>
      <c r="IXC23" s="5"/>
      <c r="IXD23" s="5"/>
      <c r="IXE23" s="5"/>
      <c r="IXF23" s="5"/>
      <c r="IXG23" s="5"/>
      <c r="IXH23" s="5"/>
      <c r="IXI23" s="5"/>
      <c r="IXJ23" s="5"/>
      <c r="IXK23" s="5"/>
      <c r="IXL23" s="5"/>
      <c r="IXM23" s="5"/>
      <c r="IXN23" s="5"/>
      <c r="IXO23" s="5"/>
      <c r="IXP23" s="5"/>
      <c r="IXQ23" s="5"/>
      <c r="IXR23" s="5"/>
      <c r="IXS23" s="5"/>
      <c r="IXT23" s="5"/>
      <c r="IXU23" s="5"/>
      <c r="IXV23" s="5"/>
      <c r="IXW23" s="5"/>
      <c r="IXX23" s="5"/>
      <c r="IXY23" s="5"/>
      <c r="IXZ23" s="5"/>
      <c r="IYA23" s="5"/>
      <c r="IYB23" s="5"/>
      <c r="IYC23" s="5"/>
      <c r="IYD23" s="5"/>
      <c r="IYE23" s="5"/>
      <c r="IYF23" s="5"/>
      <c r="IYG23" s="5"/>
      <c r="IYH23" s="5"/>
      <c r="IYI23" s="5"/>
      <c r="IYJ23" s="5"/>
      <c r="IYK23" s="5"/>
      <c r="IYL23" s="5"/>
      <c r="IYM23" s="5"/>
      <c r="IYN23" s="5"/>
      <c r="IYO23" s="5"/>
      <c r="IYP23" s="5"/>
      <c r="IYQ23" s="5"/>
      <c r="IYR23" s="5"/>
      <c r="IYS23" s="5"/>
      <c r="IYT23" s="5"/>
      <c r="IYU23" s="5"/>
      <c r="IYV23" s="5"/>
      <c r="IYW23" s="5"/>
      <c r="IYX23" s="5"/>
      <c r="IYY23" s="5"/>
      <c r="IYZ23" s="5"/>
      <c r="IZA23" s="5"/>
      <c r="IZB23" s="5"/>
      <c r="IZC23" s="5"/>
      <c r="IZD23" s="5"/>
      <c r="IZE23" s="5"/>
      <c r="IZF23" s="5"/>
      <c r="IZG23" s="5"/>
      <c r="IZH23" s="5"/>
      <c r="IZI23" s="5"/>
      <c r="IZJ23" s="5"/>
      <c r="IZK23" s="5"/>
      <c r="IZL23" s="5"/>
      <c r="IZM23" s="5"/>
      <c r="IZN23" s="5"/>
      <c r="IZO23" s="5"/>
      <c r="IZP23" s="5"/>
      <c r="IZQ23" s="5"/>
      <c r="IZR23" s="5"/>
      <c r="IZS23" s="5"/>
      <c r="IZT23" s="5"/>
      <c r="IZU23" s="5"/>
      <c r="IZV23" s="5"/>
      <c r="IZW23" s="5"/>
      <c r="IZX23" s="5"/>
      <c r="IZY23" s="5"/>
      <c r="IZZ23" s="5"/>
      <c r="JAA23" s="5"/>
      <c r="JAB23" s="5"/>
      <c r="JAC23" s="5"/>
      <c r="JAD23" s="5"/>
      <c r="JAE23" s="5"/>
      <c r="JAF23" s="5"/>
      <c r="JAG23" s="5"/>
      <c r="JAH23" s="5"/>
      <c r="JAI23" s="5"/>
      <c r="JAJ23" s="5"/>
      <c r="JAK23" s="5"/>
      <c r="JAL23" s="5"/>
      <c r="JAM23" s="5"/>
      <c r="JAN23" s="5"/>
      <c r="JAO23" s="5"/>
      <c r="JAP23" s="5"/>
      <c r="JAQ23" s="5"/>
      <c r="JAR23" s="5"/>
      <c r="JAS23" s="5"/>
      <c r="JAT23" s="5"/>
      <c r="JAU23" s="5"/>
      <c r="JAV23" s="5"/>
      <c r="JAW23" s="5"/>
      <c r="JAX23" s="5"/>
      <c r="JAY23" s="5"/>
      <c r="JAZ23" s="5"/>
      <c r="JBA23" s="5"/>
      <c r="JBB23" s="5"/>
      <c r="JBC23" s="5"/>
      <c r="JBD23" s="5"/>
      <c r="JBE23" s="5"/>
      <c r="JBF23" s="5"/>
      <c r="JBG23" s="5"/>
      <c r="JBH23" s="5"/>
      <c r="JBI23" s="5"/>
      <c r="JBJ23" s="5"/>
      <c r="JBK23" s="5"/>
      <c r="JBL23" s="5"/>
      <c r="JBM23" s="5"/>
      <c r="JBN23" s="5"/>
      <c r="JBO23" s="5"/>
      <c r="JBP23" s="5"/>
      <c r="JBQ23" s="5"/>
      <c r="JBR23" s="5"/>
      <c r="JBS23" s="5"/>
      <c r="JBT23" s="5"/>
      <c r="JBU23" s="5"/>
      <c r="JBV23" s="5"/>
      <c r="JBW23" s="5"/>
      <c r="JBX23" s="5"/>
      <c r="JBY23" s="5"/>
      <c r="JBZ23" s="5"/>
      <c r="JCA23" s="5"/>
      <c r="JCB23" s="5"/>
      <c r="JCC23" s="5"/>
      <c r="JCD23" s="5"/>
      <c r="JCE23" s="5"/>
      <c r="JCF23" s="5"/>
      <c r="JCG23" s="5"/>
      <c r="JCH23" s="5"/>
      <c r="JCI23" s="5"/>
      <c r="JCJ23" s="5"/>
      <c r="JCK23" s="5"/>
      <c r="JCL23" s="5"/>
      <c r="JCM23" s="5"/>
      <c r="JCN23" s="5"/>
      <c r="JCO23" s="5"/>
      <c r="JCP23" s="5"/>
      <c r="JCQ23" s="5"/>
      <c r="JCR23" s="5"/>
      <c r="JCS23" s="5"/>
      <c r="JCT23" s="5"/>
      <c r="JCU23" s="5"/>
      <c r="JCV23" s="5"/>
      <c r="JCW23" s="5"/>
      <c r="JCX23" s="5"/>
      <c r="JCY23" s="5"/>
      <c r="JCZ23" s="5"/>
      <c r="JDA23" s="5"/>
      <c r="JDB23" s="5"/>
      <c r="JDC23" s="5"/>
      <c r="JDD23" s="5"/>
      <c r="JDE23" s="5"/>
      <c r="JDF23" s="5"/>
      <c r="JDG23" s="5"/>
      <c r="JDH23" s="5"/>
      <c r="JDI23" s="5"/>
      <c r="JDJ23" s="5"/>
      <c r="JDK23" s="5"/>
      <c r="JDL23" s="5"/>
      <c r="JDM23" s="5"/>
      <c r="JDN23" s="5"/>
      <c r="JDO23" s="5"/>
      <c r="JDP23" s="5"/>
      <c r="JDQ23" s="5"/>
      <c r="JDR23" s="5"/>
      <c r="JDS23" s="5"/>
      <c r="JDT23" s="5"/>
      <c r="JDU23" s="5"/>
      <c r="JDV23" s="5"/>
      <c r="JDW23" s="5"/>
      <c r="JDX23" s="5"/>
      <c r="JDY23" s="5"/>
      <c r="JDZ23" s="5"/>
      <c r="JEA23" s="5"/>
      <c r="JEB23" s="5"/>
      <c r="JEC23" s="5"/>
      <c r="JED23" s="5"/>
      <c r="JEE23" s="5"/>
      <c r="JEF23" s="5"/>
      <c r="JEG23" s="5"/>
      <c r="JEH23" s="5"/>
      <c r="JEI23" s="5"/>
      <c r="JEJ23" s="5"/>
      <c r="JEK23" s="5"/>
      <c r="JEL23" s="5"/>
      <c r="JEM23" s="5"/>
      <c r="JEN23" s="5"/>
      <c r="JEO23" s="5"/>
      <c r="JEP23" s="5"/>
      <c r="JEQ23" s="5"/>
      <c r="JER23" s="5"/>
      <c r="JES23" s="5"/>
      <c r="JET23" s="5"/>
      <c r="JEU23" s="5"/>
      <c r="JEV23" s="5"/>
      <c r="JEW23" s="5"/>
      <c r="JEX23" s="5"/>
      <c r="JEY23" s="5"/>
      <c r="JEZ23" s="5"/>
      <c r="JFA23" s="5"/>
      <c r="JFB23" s="5"/>
      <c r="JFC23" s="5"/>
      <c r="JFD23" s="5"/>
      <c r="JFE23" s="5"/>
      <c r="JFF23" s="5"/>
      <c r="JFG23" s="5"/>
      <c r="JFH23" s="5"/>
      <c r="JFI23" s="5"/>
      <c r="JFJ23" s="5"/>
      <c r="JFK23" s="5"/>
      <c r="JFL23" s="5"/>
      <c r="JFM23" s="5"/>
      <c r="JFN23" s="5"/>
      <c r="JFO23" s="5"/>
      <c r="JFP23" s="5"/>
      <c r="JFQ23" s="5"/>
      <c r="JFR23" s="5"/>
      <c r="JFS23" s="5"/>
      <c r="JFT23" s="5"/>
      <c r="JFU23" s="5"/>
      <c r="JFV23" s="5"/>
      <c r="JFW23" s="5"/>
      <c r="JFX23" s="5"/>
      <c r="JFY23" s="5"/>
      <c r="JFZ23" s="5"/>
      <c r="JGA23" s="5"/>
      <c r="JGB23" s="5"/>
      <c r="JGC23" s="5"/>
      <c r="JGD23" s="5"/>
      <c r="JGE23" s="5"/>
      <c r="JGF23" s="5"/>
      <c r="JGG23" s="5"/>
      <c r="JGH23" s="5"/>
      <c r="JGI23" s="5"/>
      <c r="JGJ23" s="5"/>
      <c r="JGK23" s="5"/>
      <c r="JGL23" s="5"/>
      <c r="JGM23" s="5"/>
      <c r="JGN23" s="5"/>
      <c r="JGO23" s="5"/>
      <c r="JGP23" s="5"/>
      <c r="JGQ23" s="5"/>
      <c r="JGR23" s="5"/>
      <c r="JGS23" s="5"/>
      <c r="JGT23" s="5"/>
      <c r="JGU23" s="5"/>
      <c r="JGV23" s="5"/>
      <c r="JGW23" s="5"/>
      <c r="JGX23" s="5"/>
      <c r="JGY23" s="5"/>
      <c r="JGZ23" s="5"/>
      <c r="JHA23" s="5"/>
      <c r="JHB23" s="5"/>
      <c r="JHC23" s="5"/>
      <c r="JHD23" s="5"/>
      <c r="JHE23" s="5"/>
      <c r="JHF23" s="5"/>
      <c r="JHG23" s="5"/>
      <c r="JHH23" s="5"/>
      <c r="JHI23" s="5"/>
      <c r="JHJ23" s="5"/>
      <c r="JHK23" s="5"/>
      <c r="JHL23" s="5"/>
      <c r="JHM23" s="5"/>
      <c r="JHN23" s="5"/>
      <c r="JHO23" s="5"/>
      <c r="JHP23" s="5"/>
      <c r="JHQ23" s="5"/>
      <c r="JHR23" s="5"/>
      <c r="JHS23" s="5"/>
      <c r="JHT23" s="5"/>
      <c r="JHU23" s="5"/>
      <c r="JHV23" s="5"/>
      <c r="JHW23" s="5"/>
      <c r="JHX23" s="5"/>
      <c r="JHY23" s="5"/>
      <c r="JHZ23" s="5"/>
      <c r="JIA23" s="5"/>
      <c r="JIB23" s="5"/>
      <c r="JIC23" s="5"/>
      <c r="JID23" s="5"/>
      <c r="JIE23" s="5"/>
      <c r="JIF23" s="5"/>
      <c r="JIG23" s="5"/>
      <c r="JIH23" s="5"/>
      <c r="JII23" s="5"/>
      <c r="JIJ23" s="5"/>
      <c r="JIK23" s="5"/>
      <c r="JIL23" s="5"/>
      <c r="JIM23" s="5"/>
      <c r="JIN23" s="5"/>
      <c r="JIO23" s="5"/>
      <c r="JIP23" s="5"/>
      <c r="JIQ23" s="5"/>
      <c r="JIR23" s="5"/>
      <c r="JIS23" s="5"/>
      <c r="JIT23" s="5"/>
      <c r="JIU23" s="5"/>
      <c r="JIV23" s="5"/>
      <c r="JIW23" s="5"/>
      <c r="JIX23" s="5"/>
      <c r="JIY23" s="5"/>
      <c r="JIZ23" s="5"/>
      <c r="JJA23" s="5"/>
      <c r="JJB23" s="5"/>
      <c r="JJC23" s="5"/>
      <c r="JJD23" s="5"/>
      <c r="JJE23" s="5"/>
      <c r="JJF23" s="5"/>
      <c r="JJG23" s="5"/>
      <c r="JJH23" s="5"/>
      <c r="JJI23" s="5"/>
      <c r="JJJ23" s="5"/>
      <c r="JJK23" s="5"/>
      <c r="JJL23" s="5"/>
      <c r="JJM23" s="5"/>
      <c r="JJN23" s="5"/>
      <c r="JJO23" s="5"/>
      <c r="JJP23" s="5"/>
      <c r="JJQ23" s="5"/>
      <c r="JJR23" s="5"/>
      <c r="JJS23" s="5"/>
      <c r="JJT23" s="5"/>
      <c r="JJU23" s="5"/>
      <c r="JJV23" s="5"/>
      <c r="JJW23" s="5"/>
      <c r="JJX23" s="5"/>
      <c r="JJY23" s="5"/>
      <c r="JJZ23" s="5"/>
      <c r="JKA23" s="5"/>
      <c r="JKB23" s="5"/>
      <c r="JKC23" s="5"/>
      <c r="JKD23" s="5"/>
      <c r="JKE23" s="5"/>
      <c r="JKF23" s="5"/>
      <c r="JKG23" s="5"/>
      <c r="JKH23" s="5"/>
      <c r="JKI23" s="5"/>
      <c r="JKJ23" s="5"/>
      <c r="JKK23" s="5"/>
      <c r="JKL23" s="5"/>
      <c r="JKM23" s="5"/>
      <c r="JKN23" s="5"/>
      <c r="JKO23" s="5"/>
      <c r="JKP23" s="5"/>
      <c r="JKQ23" s="5"/>
      <c r="JKR23" s="5"/>
      <c r="JKS23" s="5"/>
      <c r="JKT23" s="5"/>
      <c r="JKU23" s="5"/>
      <c r="JKV23" s="5"/>
      <c r="JKW23" s="5"/>
      <c r="JKX23" s="5"/>
      <c r="JKY23" s="5"/>
      <c r="JKZ23" s="5"/>
      <c r="JLA23" s="5"/>
      <c r="JLB23" s="5"/>
      <c r="JLC23" s="5"/>
      <c r="JLD23" s="5"/>
      <c r="JLE23" s="5"/>
      <c r="JLF23" s="5"/>
      <c r="JLG23" s="5"/>
      <c r="JLH23" s="5"/>
      <c r="JLI23" s="5"/>
      <c r="JLJ23" s="5"/>
      <c r="JLK23" s="5"/>
      <c r="JLL23" s="5"/>
      <c r="JLM23" s="5"/>
      <c r="JLN23" s="5"/>
      <c r="JLO23" s="5"/>
      <c r="JLP23" s="5"/>
      <c r="JLQ23" s="5"/>
      <c r="JLR23" s="5"/>
      <c r="JLS23" s="5"/>
      <c r="JLT23" s="5"/>
      <c r="JLU23" s="5"/>
      <c r="JLV23" s="5"/>
      <c r="JLW23" s="5"/>
      <c r="JLX23" s="5"/>
      <c r="JLY23" s="5"/>
      <c r="JLZ23" s="5"/>
      <c r="JMA23" s="5"/>
      <c r="JMB23" s="5"/>
      <c r="JMC23" s="5"/>
      <c r="JMD23" s="5"/>
      <c r="JME23" s="5"/>
      <c r="JMF23" s="5"/>
      <c r="JMG23" s="5"/>
      <c r="JMH23" s="5"/>
      <c r="JMI23" s="5"/>
      <c r="JMJ23" s="5"/>
      <c r="JMK23" s="5"/>
      <c r="JML23" s="5"/>
      <c r="JMM23" s="5"/>
      <c r="JMN23" s="5"/>
      <c r="JMO23" s="5"/>
      <c r="JMP23" s="5"/>
      <c r="JMQ23" s="5"/>
      <c r="JMR23" s="5"/>
      <c r="JMS23" s="5"/>
      <c r="JMT23" s="5"/>
      <c r="JMU23" s="5"/>
      <c r="JMV23" s="5"/>
      <c r="JMW23" s="5"/>
      <c r="JMX23" s="5"/>
      <c r="JMY23" s="5"/>
      <c r="JMZ23" s="5"/>
      <c r="JNA23" s="5"/>
      <c r="JNB23" s="5"/>
      <c r="JNC23" s="5"/>
      <c r="JND23" s="5"/>
      <c r="JNE23" s="5"/>
      <c r="JNF23" s="5"/>
      <c r="JNG23" s="5"/>
      <c r="JNH23" s="5"/>
      <c r="JNI23" s="5"/>
      <c r="JNJ23" s="5"/>
      <c r="JNK23" s="5"/>
      <c r="JNL23" s="5"/>
      <c r="JNM23" s="5"/>
      <c r="JNN23" s="5"/>
      <c r="JNO23" s="5"/>
      <c r="JNP23" s="5"/>
      <c r="JNQ23" s="5"/>
      <c r="JNR23" s="5"/>
      <c r="JNS23" s="5"/>
      <c r="JNT23" s="5"/>
      <c r="JNU23" s="5"/>
      <c r="JNV23" s="5"/>
      <c r="JNW23" s="5"/>
      <c r="JNX23" s="5"/>
      <c r="JNY23" s="5"/>
      <c r="JNZ23" s="5"/>
      <c r="JOA23" s="5"/>
      <c r="JOB23" s="5"/>
      <c r="JOC23" s="5"/>
      <c r="JOD23" s="5"/>
      <c r="JOE23" s="5"/>
      <c r="JOF23" s="5"/>
      <c r="JOG23" s="5"/>
      <c r="JOH23" s="5"/>
      <c r="JOI23" s="5"/>
      <c r="JOJ23" s="5"/>
      <c r="JOK23" s="5"/>
      <c r="JOL23" s="5"/>
      <c r="JOM23" s="5"/>
      <c r="JON23" s="5"/>
      <c r="JOO23" s="5"/>
      <c r="JOP23" s="5"/>
      <c r="JOQ23" s="5"/>
      <c r="JOR23" s="5"/>
      <c r="JOS23" s="5"/>
      <c r="JOT23" s="5"/>
      <c r="JOU23" s="5"/>
      <c r="JOV23" s="5"/>
      <c r="JOW23" s="5"/>
      <c r="JOX23" s="5"/>
      <c r="JOY23" s="5"/>
      <c r="JOZ23" s="5"/>
      <c r="JPA23" s="5"/>
      <c r="JPB23" s="5"/>
      <c r="JPC23" s="5"/>
      <c r="JPD23" s="5"/>
      <c r="JPE23" s="5"/>
      <c r="JPF23" s="5"/>
      <c r="JPG23" s="5"/>
      <c r="JPH23" s="5"/>
      <c r="JPI23" s="5"/>
      <c r="JPJ23" s="5"/>
      <c r="JPK23" s="5"/>
      <c r="JPL23" s="5"/>
      <c r="JPM23" s="5"/>
      <c r="JPN23" s="5"/>
      <c r="JPO23" s="5"/>
      <c r="JPP23" s="5"/>
      <c r="JPQ23" s="5"/>
      <c r="JPR23" s="5"/>
      <c r="JPS23" s="5"/>
      <c r="JPT23" s="5"/>
      <c r="JPU23" s="5"/>
      <c r="JPV23" s="5"/>
      <c r="JPW23" s="5"/>
      <c r="JPX23" s="5"/>
      <c r="JPY23" s="5"/>
      <c r="JPZ23" s="5"/>
      <c r="JQA23" s="5"/>
      <c r="JQB23" s="5"/>
      <c r="JQC23" s="5"/>
      <c r="JQD23" s="5"/>
      <c r="JQE23" s="5"/>
      <c r="JQF23" s="5"/>
      <c r="JQG23" s="5"/>
      <c r="JQH23" s="5"/>
      <c r="JQI23" s="5"/>
      <c r="JQJ23" s="5"/>
      <c r="JQK23" s="5"/>
      <c r="JQL23" s="5"/>
      <c r="JQM23" s="5"/>
      <c r="JQN23" s="5"/>
      <c r="JQO23" s="5"/>
      <c r="JQP23" s="5"/>
      <c r="JQQ23" s="5"/>
      <c r="JQR23" s="5"/>
      <c r="JQS23" s="5"/>
      <c r="JQT23" s="5"/>
      <c r="JQU23" s="5"/>
      <c r="JQV23" s="5"/>
      <c r="JQW23" s="5"/>
      <c r="JQX23" s="5"/>
      <c r="JQY23" s="5"/>
      <c r="JQZ23" s="5"/>
      <c r="JRA23" s="5"/>
      <c r="JRB23" s="5"/>
      <c r="JRC23" s="5"/>
      <c r="JRD23" s="5"/>
      <c r="JRE23" s="5"/>
      <c r="JRF23" s="5"/>
      <c r="JRG23" s="5"/>
      <c r="JRH23" s="5"/>
      <c r="JRI23" s="5"/>
      <c r="JRJ23" s="5"/>
      <c r="JRK23" s="5"/>
      <c r="JRL23" s="5"/>
      <c r="JRM23" s="5"/>
      <c r="JRN23" s="5"/>
      <c r="JRO23" s="5"/>
      <c r="JRP23" s="5"/>
      <c r="JRQ23" s="5"/>
      <c r="JRR23" s="5"/>
      <c r="JRS23" s="5"/>
      <c r="JRT23" s="5"/>
      <c r="JRU23" s="5"/>
      <c r="JRV23" s="5"/>
      <c r="JRW23" s="5"/>
      <c r="JRX23" s="5"/>
      <c r="JRY23" s="5"/>
      <c r="JRZ23" s="5"/>
      <c r="JSA23" s="5"/>
      <c r="JSB23" s="5"/>
      <c r="JSC23" s="5"/>
      <c r="JSD23" s="5"/>
      <c r="JSE23" s="5"/>
      <c r="JSF23" s="5"/>
      <c r="JSG23" s="5"/>
      <c r="JSH23" s="5"/>
      <c r="JSI23" s="5"/>
      <c r="JSJ23" s="5"/>
      <c r="JSK23" s="5"/>
      <c r="JSL23" s="5"/>
      <c r="JSM23" s="5"/>
      <c r="JSN23" s="5"/>
      <c r="JSO23" s="5"/>
      <c r="JSP23" s="5"/>
      <c r="JSQ23" s="5"/>
      <c r="JSR23" s="5"/>
      <c r="JSS23" s="5"/>
      <c r="JST23" s="5"/>
      <c r="JSU23" s="5"/>
      <c r="JSV23" s="5"/>
      <c r="JSW23" s="5"/>
      <c r="JSX23" s="5"/>
      <c r="JSY23" s="5"/>
      <c r="JSZ23" s="5"/>
      <c r="JTA23" s="5"/>
      <c r="JTB23" s="5"/>
      <c r="JTC23" s="5"/>
      <c r="JTD23" s="5"/>
      <c r="JTE23" s="5"/>
      <c r="JTF23" s="5"/>
      <c r="JTG23" s="5"/>
      <c r="JTH23" s="5"/>
      <c r="JTI23" s="5"/>
      <c r="JTJ23" s="5"/>
      <c r="JTK23" s="5"/>
      <c r="JTL23" s="5"/>
      <c r="JTM23" s="5"/>
      <c r="JTN23" s="5"/>
      <c r="JTO23" s="5"/>
      <c r="JTP23" s="5"/>
      <c r="JTQ23" s="5"/>
      <c r="JTR23" s="5"/>
      <c r="JTS23" s="5"/>
      <c r="JTT23" s="5"/>
      <c r="JTU23" s="5"/>
      <c r="JTV23" s="5"/>
      <c r="JTW23" s="5"/>
      <c r="JTX23" s="5"/>
      <c r="JTY23" s="5"/>
      <c r="JTZ23" s="5"/>
      <c r="JUA23" s="5"/>
      <c r="JUB23" s="5"/>
      <c r="JUC23" s="5"/>
      <c r="JUD23" s="5"/>
      <c r="JUE23" s="5"/>
      <c r="JUF23" s="5"/>
      <c r="JUG23" s="5"/>
      <c r="JUH23" s="5"/>
      <c r="JUI23" s="5"/>
      <c r="JUJ23" s="5"/>
      <c r="JUK23" s="5"/>
      <c r="JUL23" s="5"/>
      <c r="JUM23" s="5"/>
      <c r="JUN23" s="5"/>
      <c r="JUO23" s="5"/>
      <c r="JUP23" s="5"/>
      <c r="JUQ23" s="5"/>
      <c r="JUR23" s="5"/>
      <c r="JUS23" s="5"/>
      <c r="JUT23" s="5"/>
      <c r="JUU23" s="5"/>
      <c r="JUV23" s="5"/>
      <c r="JUW23" s="5"/>
      <c r="JUX23" s="5"/>
      <c r="JUY23" s="5"/>
      <c r="JUZ23" s="5"/>
      <c r="JVA23" s="5"/>
      <c r="JVB23" s="5"/>
      <c r="JVC23" s="5"/>
      <c r="JVD23" s="5"/>
      <c r="JVE23" s="5"/>
      <c r="JVF23" s="5"/>
      <c r="JVG23" s="5"/>
      <c r="JVH23" s="5"/>
      <c r="JVI23" s="5"/>
      <c r="JVJ23" s="5"/>
      <c r="JVK23" s="5"/>
      <c r="JVL23" s="5"/>
      <c r="JVM23" s="5"/>
      <c r="JVN23" s="5"/>
      <c r="JVO23" s="5"/>
      <c r="JVP23" s="5"/>
      <c r="JVQ23" s="5"/>
      <c r="JVR23" s="5"/>
      <c r="JVS23" s="5"/>
      <c r="JVT23" s="5"/>
      <c r="JVU23" s="5"/>
      <c r="JVV23" s="5"/>
      <c r="JVW23" s="5"/>
      <c r="JVX23" s="5"/>
      <c r="JVY23" s="5"/>
      <c r="JVZ23" s="5"/>
      <c r="JWA23" s="5"/>
      <c r="JWB23" s="5"/>
      <c r="JWC23" s="5"/>
      <c r="JWD23" s="5"/>
      <c r="JWE23" s="5"/>
      <c r="JWF23" s="5"/>
      <c r="JWG23" s="5"/>
      <c r="JWH23" s="5"/>
      <c r="JWI23" s="5"/>
      <c r="JWJ23" s="5"/>
      <c r="JWK23" s="5"/>
      <c r="JWL23" s="5"/>
      <c r="JWM23" s="5"/>
      <c r="JWN23" s="5"/>
      <c r="JWO23" s="5"/>
      <c r="JWP23" s="5"/>
      <c r="JWQ23" s="5"/>
      <c r="JWR23" s="5"/>
      <c r="JWS23" s="5"/>
      <c r="JWT23" s="5"/>
      <c r="JWU23" s="5"/>
      <c r="JWV23" s="5"/>
      <c r="JWW23" s="5"/>
      <c r="JWX23" s="5"/>
      <c r="JWY23" s="5"/>
      <c r="JWZ23" s="5"/>
      <c r="JXA23" s="5"/>
      <c r="JXB23" s="5"/>
      <c r="JXC23" s="5"/>
      <c r="JXD23" s="5"/>
      <c r="JXE23" s="5"/>
      <c r="JXF23" s="5"/>
      <c r="JXG23" s="5"/>
      <c r="JXH23" s="5"/>
      <c r="JXI23" s="5"/>
      <c r="JXJ23" s="5"/>
      <c r="JXK23" s="5"/>
      <c r="JXL23" s="5"/>
      <c r="JXM23" s="5"/>
      <c r="JXN23" s="5"/>
      <c r="JXO23" s="5"/>
      <c r="JXP23" s="5"/>
      <c r="JXQ23" s="5"/>
      <c r="JXR23" s="5"/>
      <c r="JXS23" s="5"/>
      <c r="JXT23" s="5"/>
      <c r="JXU23" s="5"/>
      <c r="JXV23" s="5"/>
      <c r="JXW23" s="5"/>
      <c r="JXX23" s="5"/>
      <c r="JXY23" s="5"/>
      <c r="JXZ23" s="5"/>
      <c r="JYA23" s="5"/>
      <c r="JYB23" s="5"/>
      <c r="JYC23" s="5"/>
      <c r="JYD23" s="5"/>
      <c r="JYE23" s="5"/>
      <c r="JYF23" s="5"/>
      <c r="JYG23" s="5"/>
      <c r="JYH23" s="5"/>
      <c r="JYI23" s="5"/>
      <c r="JYJ23" s="5"/>
      <c r="JYK23" s="5"/>
      <c r="JYL23" s="5"/>
      <c r="JYM23" s="5"/>
      <c r="JYN23" s="5"/>
      <c r="JYO23" s="5"/>
      <c r="JYP23" s="5"/>
      <c r="JYQ23" s="5"/>
      <c r="JYR23" s="5"/>
      <c r="JYS23" s="5"/>
      <c r="JYT23" s="5"/>
      <c r="JYU23" s="5"/>
      <c r="JYV23" s="5"/>
      <c r="JYW23" s="5"/>
      <c r="JYX23" s="5"/>
      <c r="JYY23" s="5"/>
      <c r="JYZ23" s="5"/>
      <c r="JZA23" s="5"/>
      <c r="JZB23" s="5"/>
      <c r="JZC23" s="5"/>
      <c r="JZD23" s="5"/>
      <c r="JZE23" s="5"/>
      <c r="JZF23" s="5"/>
      <c r="JZG23" s="5"/>
      <c r="JZH23" s="5"/>
      <c r="JZI23" s="5"/>
      <c r="JZJ23" s="5"/>
      <c r="JZK23" s="5"/>
      <c r="JZL23" s="5"/>
      <c r="JZM23" s="5"/>
      <c r="JZN23" s="5"/>
      <c r="JZO23" s="5"/>
      <c r="JZP23" s="5"/>
      <c r="JZQ23" s="5"/>
      <c r="JZR23" s="5"/>
      <c r="JZS23" s="5"/>
      <c r="JZT23" s="5"/>
      <c r="JZU23" s="5"/>
      <c r="JZV23" s="5"/>
      <c r="JZW23" s="5"/>
      <c r="JZX23" s="5"/>
      <c r="JZY23" s="5"/>
      <c r="JZZ23" s="5"/>
      <c r="KAA23" s="5"/>
      <c r="KAB23" s="5"/>
      <c r="KAC23" s="5"/>
      <c r="KAD23" s="5"/>
      <c r="KAE23" s="5"/>
      <c r="KAF23" s="5"/>
      <c r="KAG23" s="5"/>
      <c r="KAH23" s="5"/>
      <c r="KAI23" s="5"/>
      <c r="KAJ23" s="5"/>
      <c r="KAK23" s="5"/>
      <c r="KAL23" s="5"/>
      <c r="KAM23" s="5"/>
      <c r="KAN23" s="5"/>
      <c r="KAO23" s="5"/>
      <c r="KAP23" s="5"/>
      <c r="KAQ23" s="5"/>
      <c r="KAR23" s="5"/>
      <c r="KAS23" s="5"/>
      <c r="KAT23" s="5"/>
      <c r="KAU23" s="5"/>
      <c r="KAV23" s="5"/>
      <c r="KAW23" s="5"/>
      <c r="KAX23" s="5"/>
      <c r="KAY23" s="5"/>
      <c r="KAZ23" s="5"/>
      <c r="KBA23" s="5"/>
      <c r="KBB23" s="5"/>
      <c r="KBC23" s="5"/>
      <c r="KBD23" s="5"/>
      <c r="KBE23" s="5"/>
      <c r="KBF23" s="5"/>
      <c r="KBG23" s="5"/>
      <c r="KBH23" s="5"/>
      <c r="KBI23" s="5"/>
      <c r="KBJ23" s="5"/>
      <c r="KBK23" s="5"/>
      <c r="KBL23" s="5"/>
      <c r="KBM23" s="5"/>
      <c r="KBN23" s="5"/>
      <c r="KBO23" s="5"/>
      <c r="KBP23" s="5"/>
      <c r="KBQ23" s="5"/>
      <c r="KBR23" s="5"/>
      <c r="KBS23" s="5"/>
      <c r="KBT23" s="5"/>
      <c r="KBU23" s="5"/>
      <c r="KBV23" s="5"/>
      <c r="KBW23" s="5"/>
      <c r="KBX23" s="5"/>
      <c r="KBY23" s="5"/>
      <c r="KBZ23" s="5"/>
      <c r="KCA23" s="5"/>
      <c r="KCB23" s="5"/>
      <c r="KCC23" s="5"/>
      <c r="KCD23" s="5"/>
      <c r="KCE23" s="5"/>
      <c r="KCF23" s="5"/>
      <c r="KCG23" s="5"/>
      <c r="KCH23" s="5"/>
      <c r="KCI23" s="5"/>
      <c r="KCJ23" s="5"/>
      <c r="KCK23" s="5"/>
      <c r="KCL23" s="5"/>
      <c r="KCM23" s="5"/>
      <c r="KCN23" s="5"/>
      <c r="KCO23" s="5"/>
      <c r="KCP23" s="5"/>
      <c r="KCQ23" s="5"/>
      <c r="KCR23" s="5"/>
      <c r="KCS23" s="5"/>
      <c r="KCT23" s="5"/>
      <c r="KCU23" s="5"/>
      <c r="KCV23" s="5"/>
      <c r="KCW23" s="5"/>
      <c r="KCX23" s="5"/>
      <c r="KCY23" s="5"/>
      <c r="KCZ23" s="5"/>
      <c r="KDA23" s="5"/>
      <c r="KDB23" s="5"/>
      <c r="KDC23" s="5"/>
      <c r="KDD23" s="5"/>
      <c r="KDE23" s="5"/>
      <c r="KDF23" s="5"/>
      <c r="KDG23" s="5"/>
      <c r="KDH23" s="5"/>
      <c r="KDI23" s="5"/>
      <c r="KDJ23" s="5"/>
      <c r="KDK23" s="5"/>
      <c r="KDL23" s="5"/>
      <c r="KDM23" s="5"/>
      <c r="KDN23" s="5"/>
      <c r="KDO23" s="5"/>
      <c r="KDP23" s="5"/>
      <c r="KDQ23" s="5"/>
      <c r="KDR23" s="5"/>
      <c r="KDS23" s="5"/>
      <c r="KDT23" s="5"/>
      <c r="KDU23" s="5"/>
      <c r="KDV23" s="5"/>
      <c r="KDW23" s="5"/>
      <c r="KDX23" s="5"/>
      <c r="KDY23" s="5"/>
      <c r="KDZ23" s="5"/>
      <c r="KEA23" s="5"/>
      <c r="KEB23" s="5"/>
      <c r="KEC23" s="5"/>
      <c r="KED23" s="5"/>
      <c r="KEE23" s="5"/>
      <c r="KEF23" s="5"/>
      <c r="KEG23" s="5"/>
      <c r="KEH23" s="5"/>
      <c r="KEI23" s="5"/>
      <c r="KEJ23" s="5"/>
      <c r="KEK23" s="5"/>
      <c r="KEL23" s="5"/>
      <c r="KEM23" s="5"/>
      <c r="KEN23" s="5"/>
      <c r="KEO23" s="5"/>
      <c r="KEP23" s="5"/>
      <c r="KEQ23" s="5"/>
      <c r="KER23" s="5"/>
      <c r="KES23" s="5"/>
      <c r="KET23" s="5"/>
      <c r="KEU23" s="5"/>
      <c r="KEV23" s="5"/>
      <c r="KEW23" s="5"/>
      <c r="KEX23" s="5"/>
      <c r="KEY23" s="5"/>
      <c r="KEZ23" s="5"/>
      <c r="KFA23" s="5"/>
      <c r="KFB23" s="5"/>
      <c r="KFC23" s="5"/>
      <c r="KFD23" s="5"/>
      <c r="KFE23" s="5"/>
      <c r="KFF23" s="5"/>
      <c r="KFG23" s="5"/>
      <c r="KFH23" s="5"/>
      <c r="KFI23" s="5"/>
      <c r="KFJ23" s="5"/>
      <c r="KFK23" s="5"/>
      <c r="KFL23" s="5"/>
      <c r="KFM23" s="5"/>
      <c r="KFN23" s="5"/>
      <c r="KFO23" s="5"/>
      <c r="KFP23" s="5"/>
      <c r="KFQ23" s="5"/>
      <c r="KFR23" s="5"/>
      <c r="KFS23" s="5"/>
      <c r="KFT23" s="5"/>
      <c r="KFU23" s="5"/>
      <c r="KFV23" s="5"/>
      <c r="KFW23" s="5"/>
      <c r="KFX23" s="5"/>
      <c r="KFY23" s="5"/>
      <c r="KFZ23" s="5"/>
      <c r="KGA23" s="5"/>
      <c r="KGB23" s="5"/>
      <c r="KGC23" s="5"/>
      <c r="KGD23" s="5"/>
      <c r="KGE23" s="5"/>
      <c r="KGF23" s="5"/>
      <c r="KGG23" s="5"/>
      <c r="KGH23" s="5"/>
      <c r="KGI23" s="5"/>
      <c r="KGJ23" s="5"/>
      <c r="KGK23" s="5"/>
      <c r="KGL23" s="5"/>
      <c r="KGM23" s="5"/>
      <c r="KGN23" s="5"/>
      <c r="KGO23" s="5"/>
      <c r="KGP23" s="5"/>
      <c r="KGQ23" s="5"/>
      <c r="KGR23" s="5"/>
      <c r="KGS23" s="5"/>
      <c r="KGT23" s="5"/>
      <c r="KGU23" s="5"/>
      <c r="KGV23" s="5"/>
      <c r="KGW23" s="5"/>
      <c r="KGX23" s="5"/>
      <c r="KGY23" s="5"/>
      <c r="KGZ23" s="5"/>
      <c r="KHA23" s="5"/>
      <c r="KHB23" s="5"/>
      <c r="KHC23" s="5"/>
      <c r="KHD23" s="5"/>
      <c r="KHE23" s="5"/>
      <c r="KHF23" s="5"/>
      <c r="KHG23" s="5"/>
      <c r="KHH23" s="5"/>
      <c r="KHI23" s="5"/>
      <c r="KHJ23" s="5"/>
      <c r="KHK23" s="5"/>
      <c r="KHL23" s="5"/>
      <c r="KHM23" s="5"/>
      <c r="KHN23" s="5"/>
      <c r="KHO23" s="5"/>
      <c r="KHP23" s="5"/>
      <c r="KHQ23" s="5"/>
      <c r="KHR23" s="5"/>
      <c r="KHS23" s="5"/>
      <c r="KHT23" s="5"/>
      <c r="KHU23" s="5"/>
      <c r="KHV23" s="5"/>
      <c r="KHW23" s="5"/>
      <c r="KHX23" s="5"/>
      <c r="KHY23" s="5"/>
      <c r="KHZ23" s="5"/>
      <c r="KIA23" s="5"/>
      <c r="KIB23" s="5"/>
      <c r="KIC23" s="5"/>
      <c r="KID23" s="5"/>
      <c r="KIE23" s="5"/>
      <c r="KIF23" s="5"/>
      <c r="KIG23" s="5"/>
      <c r="KIH23" s="5"/>
      <c r="KII23" s="5"/>
      <c r="KIJ23" s="5"/>
      <c r="KIK23" s="5"/>
      <c r="KIL23" s="5"/>
      <c r="KIM23" s="5"/>
      <c r="KIN23" s="5"/>
      <c r="KIO23" s="5"/>
      <c r="KIP23" s="5"/>
      <c r="KIQ23" s="5"/>
      <c r="KIR23" s="5"/>
      <c r="KIS23" s="5"/>
      <c r="KIT23" s="5"/>
      <c r="KIU23" s="5"/>
      <c r="KIV23" s="5"/>
      <c r="KIW23" s="5"/>
      <c r="KIX23" s="5"/>
      <c r="KIY23" s="5"/>
      <c r="KIZ23" s="5"/>
      <c r="KJA23" s="5"/>
      <c r="KJB23" s="5"/>
      <c r="KJC23" s="5"/>
      <c r="KJD23" s="5"/>
      <c r="KJE23" s="5"/>
      <c r="KJF23" s="5"/>
      <c r="KJG23" s="5"/>
      <c r="KJH23" s="5"/>
      <c r="KJI23" s="5"/>
      <c r="KJJ23" s="5"/>
      <c r="KJK23" s="5"/>
      <c r="KJL23" s="5"/>
      <c r="KJM23" s="5"/>
      <c r="KJN23" s="5"/>
      <c r="KJO23" s="5"/>
      <c r="KJP23" s="5"/>
      <c r="KJQ23" s="5"/>
      <c r="KJR23" s="5"/>
      <c r="KJS23" s="5"/>
      <c r="KJT23" s="5"/>
      <c r="KJU23" s="5"/>
      <c r="KJV23" s="5"/>
      <c r="KJW23" s="5"/>
      <c r="KJX23" s="5"/>
      <c r="KJY23" s="5"/>
      <c r="KJZ23" s="5"/>
      <c r="KKA23" s="5"/>
      <c r="KKB23" s="5"/>
      <c r="KKC23" s="5"/>
      <c r="KKD23" s="5"/>
      <c r="KKE23" s="5"/>
      <c r="KKF23" s="5"/>
      <c r="KKG23" s="5"/>
      <c r="KKH23" s="5"/>
      <c r="KKI23" s="5"/>
      <c r="KKJ23" s="5"/>
      <c r="KKK23" s="5"/>
      <c r="KKL23" s="5"/>
      <c r="KKM23" s="5"/>
      <c r="KKN23" s="5"/>
      <c r="KKO23" s="5"/>
      <c r="KKP23" s="5"/>
      <c r="KKQ23" s="5"/>
      <c r="KKR23" s="5"/>
      <c r="KKS23" s="5"/>
      <c r="KKT23" s="5"/>
      <c r="KKU23" s="5"/>
      <c r="KKV23" s="5"/>
      <c r="KKW23" s="5"/>
      <c r="KKX23" s="5"/>
      <c r="KKY23" s="5"/>
      <c r="KKZ23" s="5"/>
      <c r="KLA23" s="5"/>
      <c r="KLB23" s="5"/>
      <c r="KLC23" s="5"/>
      <c r="KLD23" s="5"/>
      <c r="KLE23" s="5"/>
      <c r="KLF23" s="5"/>
      <c r="KLG23" s="5"/>
      <c r="KLH23" s="5"/>
      <c r="KLI23" s="5"/>
      <c r="KLJ23" s="5"/>
      <c r="KLK23" s="5"/>
      <c r="KLL23" s="5"/>
      <c r="KLM23" s="5"/>
      <c r="KLN23" s="5"/>
      <c r="KLO23" s="5"/>
      <c r="KLP23" s="5"/>
      <c r="KLQ23" s="5"/>
      <c r="KLR23" s="5"/>
      <c r="KLS23" s="5"/>
      <c r="KLT23" s="5"/>
      <c r="KLU23" s="5"/>
      <c r="KLV23" s="5"/>
      <c r="KLW23" s="5"/>
      <c r="KLX23" s="5"/>
      <c r="KLY23" s="5"/>
      <c r="KLZ23" s="5"/>
      <c r="KMA23" s="5"/>
      <c r="KMB23" s="5"/>
      <c r="KMC23" s="5"/>
      <c r="KMD23" s="5"/>
      <c r="KME23" s="5"/>
      <c r="KMF23" s="5"/>
      <c r="KMG23" s="5"/>
      <c r="KMH23" s="5"/>
      <c r="KMI23" s="5"/>
      <c r="KMJ23" s="5"/>
      <c r="KMK23" s="5"/>
      <c r="KML23" s="5"/>
      <c r="KMM23" s="5"/>
      <c r="KMN23" s="5"/>
      <c r="KMO23" s="5"/>
      <c r="KMP23" s="5"/>
      <c r="KMQ23" s="5"/>
      <c r="KMR23" s="5"/>
      <c r="KMS23" s="5"/>
      <c r="KMT23" s="5"/>
      <c r="KMU23" s="5"/>
      <c r="KMV23" s="5"/>
      <c r="KMW23" s="5"/>
      <c r="KMX23" s="5"/>
      <c r="KMY23" s="5"/>
      <c r="KMZ23" s="5"/>
      <c r="KNA23" s="5"/>
      <c r="KNB23" s="5"/>
      <c r="KNC23" s="5"/>
      <c r="KND23" s="5"/>
      <c r="KNE23" s="5"/>
      <c r="KNF23" s="5"/>
      <c r="KNG23" s="5"/>
      <c r="KNH23" s="5"/>
      <c r="KNI23" s="5"/>
      <c r="KNJ23" s="5"/>
      <c r="KNK23" s="5"/>
      <c r="KNL23" s="5"/>
      <c r="KNM23" s="5"/>
      <c r="KNN23" s="5"/>
      <c r="KNO23" s="5"/>
      <c r="KNP23" s="5"/>
      <c r="KNQ23" s="5"/>
      <c r="KNR23" s="5"/>
      <c r="KNS23" s="5"/>
      <c r="KNT23" s="5"/>
      <c r="KNU23" s="5"/>
      <c r="KNV23" s="5"/>
      <c r="KNW23" s="5"/>
      <c r="KNX23" s="5"/>
      <c r="KNY23" s="5"/>
      <c r="KNZ23" s="5"/>
      <c r="KOA23" s="5"/>
      <c r="KOB23" s="5"/>
      <c r="KOC23" s="5"/>
      <c r="KOD23" s="5"/>
      <c r="KOE23" s="5"/>
      <c r="KOF23" s="5"/>
      <c r="KOG23" s="5"/>
      <c r="KOH23" s="5"/>
      <c r="KOI23" s="5"/>
      <c r="KOJ23" s="5"/>
      <c r="KOK23" s="5"/>
      <c r="KOL23" s="5"/>
      <c r="KOM23" s="5"/>
      <c r="KON23" s="5"/>
      <c r="KOO23" s="5"/>
      <c r="KOP23" s="5"/>
      <c r="KOQ23" s="5"/>
      <c r="KOR23" s="5"/>
      <c r="KOS23" s="5"/>
      <c r="KOT23" s="5"/>
      <c r="KOU23" s="5"/>
      <c r="KOV23" s="5"/>
      <c r="KOW23" s="5"/>
      <c r="KOX23" s="5"/>
      <c r="KOY23" s="5"/>
      <c r="KOZ23" s="5"/>
      <c r="KPA23" s="5"/>
      <c r="KPB23" s="5"/>
      <c r="KPC23" s="5"/>
      <c r="KPD23" s="5"/>
      <c r="KPE23" s="5"/>
      <c r="KPF23" s="5"/>
      <c r="KPG23" s="5"/>
      <c r="KPH23" s="5"/>
      <c r="KPI23" s="5"/>
      <c r="KPJ23" s="5"/>
      <c r="KPK23" s="5"/>
      <c r="KPL23" s="5"/>
      <c r="KPM23" s="5"/>
      <c r="KPN23" s="5"/>
      <c r="KPO23" s="5"/>
      <c r="KPP23" s="5"/>
      <c r="KPQ23" s="5"/>
      <c r="KPR23" s="5"/>
      <c r="KPS23" s="5"/>
      <c r="KPT23" s="5"/>
      <c r="KPU23" s="5"/>
      <c r="KPV23" s="5"/>
      <c r="KPW23" s="5"/>
      <c r="KPX23" s="5"/>
      <c r="KPY23" s="5"/>
      <c r="KPZ23" s="5"/>
      <c r="KQA23" s="5"/>
      <c r="KQB23" s="5"/>
      <c r="KQC23" s="5"/>
      <c r="KQD23" s="5"/>
      <c r="KQE23" s="5"/>
      <c r="KQF23" s="5"/>
      <c r="KQG23" s="5"/>
      <c r="KQH23" s="5"/>
      <c r="KQI23" s="5"/>
      <c r="KQJ23" s="5"/>
      <c r="KQK23" s="5"/>
      <c r="KQL23" s="5"/>
      <c r="KQM23" s="5"/>
      <c r="KQN23" s="5"/>
      <c r="KQO23" s="5"/>
      <c r="KQP23" s="5"/>
      <c r="KQQ23" s="5"/>
      <c r="KQR23" s="5"/>
      <c r="KQS23" s="5"/>
      <c r="KQT23" s="5"/>
      <c r="KQU23" s="5"/>
      <c r="KQV23" s="5"/>
      <c r="KQW23" s="5"/>
      <c r="KQX23" s="5"/>
      <c r="KQY23" s="5"/>
      <c r="KQZ23" s="5"/>
      <c r="KRA23" s="5"/>
      <c r="KRB23" s="5"/>
      <c r="KRC23" s="5"/>
      <c r="KRD23" s="5"/>
      <c r="KRE23" s="5"/>
      <c r="KRF23" s="5"/>
      <c r="KRG23" s="5"/>
      <c r="KRH23" s="5"/>
      <c r="KRI23" s="5"/>
      <c r="KRJ23" s="5"/>
      <c r="KRK23" s="5"/>
      <c r="KRL23" s="5"/>
      <c r="KRM23" s="5"/>
      <c r="KRN23" s="5"/>
      <c r="KRO23" s="5"/>
      <c r="KRP23" s="5"/>
      <c r="KRQ23" s="5"/>
      <c r="KRR23" s="5"/>
      <c r="KRS23" s="5"/>
      <c r="KRT23" s="5"/>
      <c r="KRU23" s="5"/>
      <c r="KRV23" s="5"/>
      <c r="KRW23" s="5"/>
      <c r="KRX23" s="5"/>
      <c r="KRY23" s="5"/>
      <c r="KRZ23" s="5"/>
      <c r="KSA23" s="5"/>
      <c r="KSB23" s="5"/>
      <c r="KSC23" s="5"/>
      <c r="KSD23" s="5"/>
      <c r="KSE23" s="5"/>
      <c r="KSF23" s="5"/>
      <c r="KSG23" s="5"/>
      <c r="KSH23" s="5"/>
      <c r="KSI23" s="5"/>
      <c r="KSJ23" s="5"/>
      <c r="KSK23" s="5"/>
      <c r="KSL23" s="5"/>
      <c r="KSM23" s="5"/>
      <c r="KSN23" s="5"/>
      <c r="KSO23" s="5"/>
      <c r="KSP23" s="5"/>
      <c r="KSQ23" s="5"/>
      <c r="KSR23" s="5"/>
      <c r="KSS23" s="5"/>
      <c r="KST23" s="5"/>
      <c r="KSU23" s="5"/>
      <c r="KSV23" s="5"/>
      <c r="KSW23" s="5"/>
      <c r="KSX23" s="5"/>
      <c r="KSY23" s="5"/>
      <c r="KSZ23" s="5"/>
      <c r="KTA23" s="5"/>
      <c r="KTB23" s="5"/>
      <c r="KTC23" s="5"/>
      <c r="KTD23" s="5"/>
      <c r="KTE23" s="5"/>
      <c r="KTF23" s="5"/>
      <c r="KTG23" s="5"/>
      <c r="KTH23" s="5"/>
      <c r="KTI23" s="5"/>
      <c r="KTJ23" s="5"/>
      <c r="KTK23" s="5"/>
      <c r="KTL23" s="5"/>
      <c r="KTM23" s="5"/>
      <c r="KTN23" s="5"/>
      <c r="KTO23" s="5"/>
      <c r="KTP23" s="5"/>
      <c r="KTQ23" s="5"/>
      <c r="KTR23" s="5"/>
      <c r="KTS23" s="5"/>
      <c r="KTT23" s="5"/>
      <c r="KTU23" s="5"/>
      <c r="KTV23" s="5"/>
      <c r="KTW23" s="5"/>
      <c r="KTX23" s="5"/>
      <c r="KTY23" s="5"/>
      <c r="KTZ23" s="5"/>
      <c r="KUA23" s="5"/>
      <c r="KUB23" s="5"/>
      <c r="KUC23" s="5"/>
      <c r="KUD23" s="5"/>
      <c r="KUE23" s="5"/>
      <c r="KUF23" s="5"/>
      <c r="KUG23" s="5"/>
      <c r="KUH23" s="5"/>
      <c r="KUI23" s="5"/>
      <c r="KUJ23" s="5"/>
      <c r="KUK23" s="5"/>
      <c r="KUL23" s="5"/>
      <c r="KUM23" s="5"/>
      <c r="KUN23" s="5"/>
      <c r="KUO23" s="5"/>
      <c r="KUP23" s="5"/>
      <c r="KUQ23" s="5"/>
      <c r="KUR23" s="5"/>
      <c r="KUS23" s="5"/>
      <c r="KUT23" s="5"/>
      <c r="KUU23" s="5"/>
      <c r="KUV23" s="5"/>
      <c r="KUW23" s="5"/>
      <c r="KUX23" s="5"/>
      <c r="KUY23" s="5"/>
      <c r="KUZ23" s="5"/>
      <c r="KVA23" s="5"/>
      <c r="KVB23" s="5"/>
      <c r="KVC23" s="5"/>
      <c r="KVD23" s="5"/>
      <c r="KVE23" s="5"/>
      <c r="KVF23" s="5"/>
      <c r="KVG23" s="5"/>
      <c r="KVH23" s="5"/>
      <c r="KVI23" s="5"/>
      <c r="KVJ23" s="5"/>
      <c r="KVK23" s="5"/>
      <c r="KVL23" s="5"/>
      <c r="KVM23" s="5"/>
      <c r="KVN23" s="5"/>
      <c r="KVO23" s="5"/>
      <c r="KVP23" s="5"/>
      <c r="KVQ23" s="5"/>
      <c r="KVR23" s="5"/>
      <c r="KVS23" s="5"/>
      <c r="KVT23" s="5"/>
      <c r="KVU23" s="5"/>
      <c r="KVV23" s="5"/>
      <c r="KVW23" s="5"/>
      <c r="KVX23" s="5"/>
      <c r="KVY23" s="5"/>
      <c r="KVZ23" s="5"/>
      <c r="KWA23" s="5"/>
      <c r="KWB23" s="5"/>
      <c r="KWC23" s="5"/>
      <c r="KWD23" s="5"/>
      <c r="KWE23" s="5"/>
      <c r="KWF23" s="5"/>
      <c r="KWG23" s="5"/>
      <c r="KWH23" s="5"/>
      <c r="KWI23" s="5"/>
      <c r="KWJ23" s="5"/>
      <c r="KWK23" s="5"/>
      <c r="KWL23" s="5"/>
      <c r="KWM23" s="5"/>
      <c r="KWN23" s="5"/>
      <c r="KWO23" s="5"/>
      <c r="KWP23" s="5"/>
      <c r="KWQ23" s="5"/>
      <c r="KWR23" s="5"/>
      <c r="KWS23" s="5"/>
      <c r="KWT23" s="5"/>
      <c r="KWU23" s="5"/>
      <c r="KWV23" s="5"/>
      <c r="KWW23" s="5"/>
      <c r="KWX23" s="5"/>
      <c r="KWY23" s="5"/>
      <c r="KWZ23" s="5"/>
      <c r="KXA23" s="5"/>
      <c r="KXB23" s="5"/>
      <c r="KXC23" s="5"/>
      <c r="KXD23" s="5"/>
      <c r="KXE23" s="5"/>
      <c r="KXF23" s="5"/>
      <c r="KXG23" s="5"/>
      <c r="KXH23" s="5"/>
      <c r="KXI23" s="5"/>
      <c r="KXJ23" s="5"/>
      <c r="KXK23" s="5"/>
      <c r="KXL23" s="5"/>
      <c r="KXM23" s="5"/>
      <c r="KXN23" s="5"/>
      <c r="KXO23" s="5"/>
      <c r="KXP23" s="5"/>
      <c r="KXQ23" s="5"/>
      <c r="KXR23" s="5"/>
      <c r="KXS23" s="5"/>
      <c r="KXT23" s="5"/>
      <c r="KXU23" s="5"/>
      <c r="KXV23" s="5"/>
      <c r="KXW23" s="5"/>
      <c r="KXX23" s="5"/>
      <c r="KXY23" s="5"/>
      <c r="KXZ23" s="5"/>
      <c r="KYA23" s="5"/>
      <c r="KYB23" s="5"/>
      <c r="KYC23" s="5"/>
      <c r="KYD23" s="5"/>
      <c r="KYE23" s="5"/>
      <c r="KYF23" s="5"/>
      <c r="KYG23" s="5"/>
      <c r="KYH23" s="5"/>
      <c r="KYI23" s="5"/>
      <c r="KYJ23" s="5"/>
      <c r="KYK23" s="5"/>
      <c r="KYL23" s="5"/>
      <c r="KYM23" s="5"/>
      <c r="KYN23" s="5"/>
      <c r="KYO23" s="5"/>
      <c r="KYP23" s="5"/>
      <c r="KYQ23" s="5"/>
      <c r="KYR23" s="5"/>
      <c r="KYS23" s="5"/>
      <c r="KYT23" s="5"/>
      <c r="KYU23" s="5"/>
      <c r="KYV23" s="5"/>
      <c r="KYW23" s="5"/>
      <c r="KYX23" s="5"/>
      <c r="KYY23" s="5"/>
      <c r="KYZ23" s="5"/>
      <c r="KZA23" s="5"/>
      <c r="KZB23" s="5"/>
      <c r="KZC23" s="5"/>
      <c r="KZD23" s="5"/>
      <c r="KZE23" s="5"/>
      <c r="KZF23" s="5"/>
      <c r="KZG23" s="5"/>
      <c r="KZH23" s="5"/>
      <c r="KZI23" s="5"/>
      <c r="KZJ23" s="5"/>
      <c r="KZK23" s="5"/>
      <c r="KZL23" s="5"/>
      <c r="KZM23" s="5"/>
      <c r="KZN23" s="5"/>
      <c r="KZO23" s="5"/>
      <c r="KZP23" s="5"/>
      <c r="KZQ23" s="5"/>
      <c r="KZR23" s="5"/>
      <c r="KZS23" s="5"/>
      <c r="KZT23" s="5"/>
      <c r="KZU23" s="5"/>
      <c r="KZV23" s="5"/>
      <c r="KZW23" s="5"/>
      <c r="KZX23" s="5"/>
      <c r="KZY23" s="5"/>
      <c r="KZZ23" s="5"/>
      <c r="LAA23" s="5"/>
      <c r="LAB23" s="5"/>
      <c r="LAC23" s="5"/>
      <c r="LAD23" s="5"/>
      <c r="LAE23" s="5"/>
      <c r="LAF23" s="5"/>
      <c r="LAG23" s="5"/>
      <c r="LAH23" s="5"/>
      <c r="LAI23" s="5"/>
      <c r="LAJ23" s="5"/>
      <c r="LAK23" s="5"/>
      <c r="LAL23" s="5"/>
      <c r="LAM23" s="5"/>
      <c r="LAN23" s="5"/>
      <c r="LAO23" s="5"/>
      <c r="LAP23" s="5"/>
      <c r="LAQ23" s="5"/>
      <c r="LAR23" s="5"/>
      <c r="LAS23" s="5"/>
      <c r="LAT23" s="5"/>
      <c r="LAU23" s="5"/>
      <c r="LAV23" s="5"/>
      <c r="LAW23" s="5"/>
      <c r="LAX23" s="5"/>
      <c r="LAY23" s="5"/>
      <c r="LAZ23" s="5"/>
      <c r="LBA23" s="5"/>
      <c r="LBB23" s="5"/>
      <c r="LBC23" s="5"/>
      <c r="LBD23" s="5"/>
      <c r="LBE23" s="5"/>
      <c r="LBF23" s="5"/>
      <c r="LBG23" s="5"/>
      <c r="LBH23" s="5"/>
      <c r="LBI23" s="5"/>
      <c r="LBJ23" s="5"/>
      <c r="LBK23" s="5"/>
      <c r="LBL23" s="5"/>
      <c r="LBM23" s="5"/>
      <c r="LBN23" s="5"/>
      <c r="LBO23" s="5"/>
      <c r="LBP23" s="5"/>
      <c r="LBQ23" s="5"/>
      <c r="LBR23" s="5"/>
      <c r="LBS23" s="5"/>
      <c r="LBT23" s="5"/>
      <c r="LBU23" s="5"/>
      <c r="LBV23" s="5"/>
      <c r="LBW23" s="5"/>
      <c r="LBX23" s="5"/>
      <c r="LBY23" s="5"/>
      <c r="LBZ23" s="5"/>
      <c r="LCA23" s="5"/>
      <c r="LCB23" s="5"/>
      <c r="LCC23" s="5"/>
      <c r="LCD23" s="5"/>
      <c r="LCE23" s="5"/>
      <c r="LCF23" s="5"/>
      <c r="LCG23" s="5"/>
      <c r="LCH23" s="5"/>
      <c r="LCI23" s="5"/>
      <c r="LCJ23" s="5"/>
      <c r="LCK23" s="5"/>
      <c r="LCL23" s="5"/>
      <c r="LCM23" s="5"/>
      <c r="LCN23" s="5"/>
      <c r="LCO23" s="5"/>
      <c r="LCP23" s="5"/>
      <c r="LCQ23" s="5"/>
      <c r="LCR23" s="5"/>
      <c r="LCS23" s="5"/>
      <c r="LCT23" s="5"/>
      <c r="LCU23" s="5"/>
      <c r="LCV23" s="5"/>
      <c r="LCW23" s="5"/>
      <c r="LCX23" s="5"/>
      <c r="LCY23" s="5"/>
      <c r="LCZ23" s="5"/>
      <c r="LDA23" s="5"/>
      <c r="LDB23" s="5"/>
      <c r="LDC23" s="5"/>
      <c r="LDD23" s="5"/>
      <c r="LDE23" s="5"/>
      <c r="LDF23" s="5"/>
      <c r="LDG23" s="5"/>
      <c r="LDH23" s="5"/>
      <c r="LDI23" s="5"/>
      <c r="LDJ23" s="5"/>
      <c r="LDK23" s="5"/>
      <c r="LDL23" s="5"/>
      <c r="LDM23" s="5"/>
      <c r="LDN23" s="5"/>
      <c r="LDO23" s="5"/>
      <c r="LDP23" s="5"/>
      <c r="LDQ23" s="5"/>
      <c r="LDR23" s="5"/>
      <c r="LDS23" s="5"/>
      <c r="LDT23" s="5"/>
      <c r="LDU23" s="5"/>
      <c r="LDV23" s="5"/>
      <c r="LDW23" s="5"/>
      <c r="LDX23" s="5"/>
      <c r="LDY23" s="5"/>
      <c r="LDZ23" s="5"/>
      <c r="LEA23" s="5"/>
      <c r="LEB23" s="5"/>
      <c r="LEC23" s="5"/>
      <c r="LED23" s="5"/>
      <c r="LEE23" s="5"/>
      <c r="LEF23" s="5"/>
      <c r="LEG23" s="5"/>
      <c r="LEH23" s="5"/>
      <c r="LEI23" s="5"/>
      <c r="LEJ23" s="5"/>
      <c r="LEK23" s="5"/>
      <c r="LEL23" s="5"/>
      <c r="LEM23" s="5"/>
      <c r="LEN23" s="5"/>
      <c r="LEO23" s="5"/>
      <c r="LEP23" s="5"/>
      <c r="LEQ23" s="5"/>
      <c r="LER23" s="5"/>
      <c r="LES23" s="5"/>
      <c r="LET23" s="5"/>
      <c r="LEU23" s="5"/>
      <c r="LEV23" s="5"/>
      <c r="LEW23" s="5"/>
      <c r="LEX23" s="5"/>
      <c r="LEY23" s="5"/>
      <c r="LEZ23" s="5"/>
      <c r="LFA23" s="5"/>
      <c r="LFB23" s="5"/>
      <c r="LFC23" s="5"/>
      <c r="LFD23" s="5"/>
      <c r="LFE23" s="5"/>
      <c r="LFF23" s="5"/>
      <c r="LFG23" s="5"/>
      <c r="LFH23" s="5"/>
      <c r="LFI23" s="5"/>
      <c r="LFJ23" s="5"/>
      <c r="LFK23" s="5"/>
      <c r="LFL23" s="5"/>
      <c r="LFM23" s="5"/>
      <c r="LFN23" s="5"/>
      <c r="LFO23" s="5"/>
      <c r="LFP23" s="5"/>
      <c r="LFQ23" s="5"/>
      <c r="LFR23" s="5"/>
      <c r="LFS23" s="5"/>
      <c r="LFT23" s="5"/>
      <c r="LFU23" s="5"/>
      <c r="LFV23" s="5"/>
      <c r="LFW23" s="5"/>
      <c r="LFX23" s="5"/>
      <c r="LFY23" s="5"/>
      <c r="LFZ23" s="5"/>
      <c r="LGA23" s="5"/>
      <c r="LGB23" s="5"/>
      <c r="LGC23" s="5"/>
      <c r="LGD23" s="5"/>
      <c r="LGE23" s="5"/>
      <c r="LGF23" s="5"/>
      <c r="LGG23" s="5"/>
      <c r="LGH23" s="5"/>
      <c r="LGI23" s="5"/>
      <c r="LGJ23" s="5"/>
      <c r="LGK23" s="5"/>
      <c r="LGL23" s="5"/>
      <c r="LGM23" s="5"/>
      <c r="LGN23" s="5"/>
      <c r="LGO23" s="5"/>
      <c r="LGP23" s="5"/>
      <c r="LGQ23" s="5"/>
      <c r="LGR23" s="5"/>
      <c r="LGS23" s="5"/>
      <c r="LGT23" s="5"/>
      <c r="LGU23" s="5"/>
      <c r="LGV23" s="5"/>
      <c r="LGW23" s="5"/>
      <c r="LGX23" s="5"/>
      <c r="LGY23" s="5"/>
      <c r="LGZ23" s="5"/>
      <c r="LHA23" s="5"/>
      <c r="LHB23" s="5"/>
      <c r="LHC23" s="5"/>
      <c r="LHD23" s="5"/>
      <c r="LHE23" s="5"/>
      <c r="LHF23" s="5"/>
      <c r="LHG23" s="5"/>
      <c r="LHH23" s="5"/>
      <c r="LHI23" s="5"/>
      <c r="LHJ23" s="5"/>
      <c r="LHK23" s="5"/>
      <c r="LHL23" s="5"/>
      <c r="LHM23" s="5"/>
      <c r="LHN23" s="5"/>
      <c r="LHO23" s="5"/>
      <c r="LHP23" s="5"/>
      <c r="LHQ23" s="5"/>
      <c r="LHR23" s="5"/>
      <c r="LHS23" s="5"/>
      <c r="LHT23" s="5"/>
      <c r="LHU23" s="5"/>
      <c r="LHV23" s="5"/>
      <c r="LHW23" s="5"/>
      <c r="LHX23" s="5"/>
      <c r="LHY23" s="5"/>
      <c r="LHZ23" s="5"/>
      <c r="LIA23" s="5"/>
      <c r="LIB23" s="5"/>
      <c r="LIC23" s="5"/>
      <c r="LID23" s="5"/>
      <c r="LIE23" s="5"/>
      <c r="LIF23" s="5"/>
      <c r="LIG23" s="5"/>
      <c r="LIH23" s="5"/>
      <c r="LII23" s="5"/>
      <c r="LIJ23" s="5"/>
      <c r="LIK23" s="5"/>
      <c r="LIL23" s="5"/>
      <c r="LIM23" s="5"/>
      <c r="LIN23" s="5"/>
      <c r="LIO23" s="5"/>
      <c r="LIP23" s="5"/>
      <c r="LIQ23" s="5"/>
      <c r="LIR23" s="5"/>
      <c r="LIS23" s="5"/>
      <c r="LIT23" s="5"/>
      <c r="LIU23" s="5"/>
      <c r="LIV23" s="5"/>
      <c r="LIW23" s="5"/>
      <c r="LIX23" s="5"/>
      <c r="LIY23" s="5"/>
      <c r="LIZ23" s="5"/>
      <c r="LJA23" s="5"/>
      <c r="LJB23" s="5"/>
      <c r="LJC23" s="5"/>
      <c r="LJD23" s="5"/>
      <c r="LJE23" s="5"/>
      <c r="LJF23" s="5"/>
      <c r="LJG23" s="5"/>
      <c r="LJH23" s="5"/>
      <c r="LJI23" s="5"/>
      <c r="LJJ23" s="5"/>
      <c r="LJK23" s="5"/>
      <c r="LJL23" s="5"/>
      <c r="LJM23" s="5"/>
      <c r="LJN23" s="5"/>
      <c r="LJO23" s="5"/>
      <c r="LJP23" s="5"/>
      <c r="LJQ23" s="5"/>
      <c r="LJR23" s="5"/>
      <c r="LJS23" s="5"/>
      <c r="LJT23" s="5"/>
      <c r="LJU23" s="5"/>
      <c r="LJV23" s="5"/>
      <c r="LJW23" s="5"/>
      <c r="LJX23" s="5"/>
      <c r="LJY23" s="5"/>
      <c r="LJZ23" s="5"/>
      <c r="LKA23" s="5"/>
      <c r="LKB23" s="5"/>
      <c r="LKC23" s="5"/>
      <c r="LKD23" s="5"/>
      <c r="LKE23" s="5"/>
      <c r="LKF23" s="5"/>
      <c r="LKG23" s="5"/>
      <c r="LKH23" s="5"/>
      <c r="LKI23" s="5"/>
      <c r="LKJ23" s="5"/>
      <c r="LKK23" s="5"/>
      <c r="LKL23" s="5"/>
      <c r="LKM23" s="5"/>
      <c r="LKN23" s="5"/>
      <c r="LKO23" s="5"/>
      <c r="LKP23" s="5"/>
      <c r="LKQ23" s="5"/>
      <c r="LKR23" s="5"/>
      <c r="LKS23" s="5"/>
      <c r="LKT23" s="5"/>
      <c r="LKU23" s="5"/>
      <c r="LKV23" s="5"/>
      <c r="LKW23" s="5"/>
      <c r="LKX23" s="5"/>
      <c r="LKY23" s="5"/>
      <c r="LKZ23" s="5"/>
      <c r="LLA23" s="5"/>
      <c r="LLB23" s="5"/>
      <c r="LLC23" s="5"/>
      <c r="LLD23" s="5"/>
      <c r="LLE23" s="5"/>
      <c r="LLF23" s="5"/>
      <c r="LLG23" s="5"/>
      <c r="LLH23" s="5"/>
      <c r="LLI23" s="5"/>
      <c r="LLJ23" s="5"/>
      <c r="LLK23" s="5"/>
      <c r="LLL23" s="5"/>
      <c r="LLM23" s="5"/>
      <c r="LLN23" s="5"/>
      <c r="LLO23" s="5"/>
      <c r="LLP23" s="5"/>
      <c r="LLQ23" s="5"/>
      <c r="LLR23" s="5"/>
      <c r="LLS23" s="5"/>
      <c r="LLT23" s="5"/>
      <c r="LLU23" s="5"/>
      <c r="LLV23" s="5"/>
      <c r="LLW23" s="5"/>
      <c r="LLX23" s="5"/>
      <c r="LLY23" s="5"/>
      <c r="LLZ23" s="5"/>
      <c r="LMA23" s="5"/>
      <c r="LMB23" s="5"/>
      <c r="LMC23" s="5"/>
      <c r="LMD23" s="5"/>
      <c r="LME23" s="5"/>
      <c r="LMF23" s="5"/>
      <c r="LMG23" s="5"/>
      <c r="LMH23" s="5"/>
      <c r="LMI23" s="5"/>
      <c r="LMJ23" s="5"/>
      <c r="LMK23" s="5"/>
      <c r="LML23" s="5"/>
      <c r="LMM23" s="5"/>
      <c r="LMN23" s="5"/>
      <c r="LMO23" s="5"/>
      <c r="LMP23" s="5"/>
      <c r="LMQ23" s="5"/>
      <c r="LMR23" s="5"/>
      <c r="LMS23" s="5"/>
      <c r="LMT23" s="5"/>
      <c r="LMU23" s="5"/>
      <c r="LMV23" s="5"/>
      <c r="LMW23" s="5"/>
      <c r="LMX23" s="5"/>
      <c r="LMY23" s="5"/>
      <c r="LMZ23" s="5"/>
      <c r="LNA23" s="5"/>
      <c r="LNB23" s="5"/>
      <c r="LNC23" s="5"/>
      <c r="LND23" s="5"/>
      <c r="LNE23" s="5"/>
      <c r="LNF23" s="5"/>
      <c r="LNG23" s="5"/>
      <c r="LNH23" s="5"/>
      <c r="LNI23" s="5"/>
      <c r="LNJ23" s="5"/>
      <c r="LNK23" s="5"/>
      <c r="LNL23" s="5"/>
      <c r="LNM23" s="5"/>
      <c r="LNN23" s="5"/>
      <c r="LNO23" s="5"/>
      <c r="LNP23" s="5"/>
      <c r="LNQ23" s="5"/>
      <c r="LNR23" s="5"/>
      <c r="LNS23" s="5"/>
      <c r="LNT23" s="5"/>
      <c r="LNU23" s="5"/>
      <c r="LNV23" s="5"/>
      <c r="LNW23" s="5"/>
      <c r="LNX23" s="5"/>
      <c r="LNY23" s="5"/>
      <c r="LNZ23" s="5"/>
      <c r="LOA23" s="5"/>
      <c r="LOB23" s="5"/>
      <c r="LOC23" s="5"/>
      <c r="LOD23" s="5"/>
      <c r="LOE23" s="5"/>
      <c r="LOF23" s="5"/>
      <c r="LOG23" s="5"/>
      <c r="LOH23" s="5"/>
      <c r="LOI23" s="5"/>
      <c r="LOJ23" s="5"/>
      <c r="LOK23" s="5"/>
      <c r="LOL23" s="5"/>
      <c r="LOM23" s="5"/>
      <c r="LON23" s="5"/>
      <c r="LOO23" s="5"/>
      <c r="LOP23" s="5"/>
      <c r="LOQ23" s="5"/>
      <c r="LOR23" s="5"/>
      <c r="LOS23" s="5"/>
      <c r="LOT23" s="5"/>
      <c r="LOU23" s="5"/>
      <c r="LOV23" s="5"/>
      <c r="LOW23" s="5"/>
      <c r="LOX23" s="5"/>
      <c r="LOY23" s="5"/>
      <c r="LOZ23" s="5"/>
      <c r="LPA23" s="5"/>
      <c r="LPB23" s="5"/>
      <c r="LPC23" s="5"/>
      <c r="LPD23" s="5"/>
      <c r="LPE23" s="5"/>
      <c r="LPF23" s="5"/>
      <c r="LPG23" s="5"/>
      <c r="LPH23" s="5"/>
      <c r="LPI23" s="5"/>
      <c r="LPJ23" s="5"/>
      <c r="LPK23" s="5"/>
      <c r="LPL23" s="5"/>
      <c r="LPM23" s="5"/>
      <c r="LPN23" s="5"/>
      <c r="LPO23" s="5"/>
      <c r="LPP23" s="5"/>
      <c r="LPQ23" s="5"/>
      <c r="LPR23" s="5"/>
      <c r="LPS23" s="5"/>
      <c r="LPT23" s="5"/>
      <c r="LPU23" s="5"/>
      <c r="LPV23" s="5"/>
      <c r="LPW23" s="5"/>
      <c r="LPX23" s="5"/>
      <c r="LPY23" s="5"/>
      <c r="LPZ23" s="5"/>
      <c r="LQA23" s="5"/>
      <c r="LQB23" s="5"/>
      <c r="LQC23" s="5"/>
      <c r="LQD23" s="5"/>
      <c r="LQE23" s="5"/>
      <c r="LQF23" s="5"/>
      <c r="LQG23" s="5"/>
      <c r="LQH23" s="5"/>
      <c r="LQI23" s="5"/>
      <c r="LQJ23" s="5"/>
      <c r="LQK23" s="5"/>
      <c r="LQL23" s="5"/>
      <c r="LQM23" s="5"/>
      <c r="LQN23" s="5"/>
      <c r="LQO23" s="5"/>
      <c r="LQP23" s="5"/>
      <c r="LQQ23" s="5"/>
      <c r="LQR23" s="5"/>
      <c r="LQS23" s="5"/>
      <c r="LQT23" s="5"/>
      <c r="LQU23" s="5"/>
      <c r="LQV23" s="5"/>
      <c r="LQW23" s="5"/>
      <c r="LQX23" s="5"/>
      <c r="LQY23" s="5"/>
      <c r="LQZ23" s="5"/>
      <c r="LRA23" s="5"/>
      <c r="LRB23" s="5"/>
      <c r="LRC23" s="5"/>
      <c r="LRD23" s="5"/>
      <c r="LRE23" s="5"/>
      <c r="LRF23" s="5"/>
      <c r="LRG23" s="5"/>
      <c r="LRH23" s="5"/>
      <c r="LRI23" s="5"/>
      <c r="LRJ23" s="5"/>
      <c r="LRK23" s="5"/>
      <c r="LRL23" s="5"/>
      <c r="LRM23" s="5"/>
      <c r="LRN23" s="5"/>
      <c r="LRO23" s="5"/>
      <c r="LRP23" s="5"/>
      <c r="LRQ23" s="5"/>
      <c r="LRR23" s="5"/>
      <c r="LRS23" s="5"/>
      <c r="LRT23" s="5"/>
      <c r="LRU23" s="5"/>
      <c r="LRV23" s="5"/>
      <c r="LRW23" s="5"/>
      <c r="LRX23" s="5"/>
      <c r="LRY23" s="5"/>
      <c r="LRZ23" s="5"/>
      <c r="LSA23" s="5"/>
      <c r="LSB23" s="5"/>
      <c r="LSC23" s="5"/>
      <c r="LSD23" s="5"/>
      <c r="LSE23" s="5"/>
      <c r="LSF23" s="5"/>
      <c r="LSG23" s="5"/>
      <c r="LSH23" s="5"/>
      <c r="LSI23" s="5"/>
      <c r="LSJ23" s="5"/>
      <c r="LSK23" s="5"/>
      <c r="LSL23" s="5"/>
      <c r="LSM23" s="5"/>
      <c r="LSN23" s="5"/>
      <c r="LSO23" s="5"/>
      <c r="LSP23" s="5"/>
      <c r="LSQ23" s="5"/>
      <c r="LSR23" s="5"/>
      <c r="LSS23" s="5"/>
      <c r="LST23" s="5"/>
      <c r="LSU23" s="5"/>
      <c r="LSV23" s="5"/>
      <c r="LSW23" s="5"/>
      <c r="LSX23" s="5"/>
      <c r="LSY23" s="5"/>
      <c r="LSZ23" s="5"/>
      <c r="LTA23" s="5"/>
      <c r="LTB23" s="5"/>
      <c r="LTC23" s="5"/>
      <c r="LTD23" s="5"/>
      <c r="LTE23" s="5"/>
      <c r="LTF23" s="5"/>
      <c r="LTG23" s="5"/>
      <c r="LTH23" s="5"/>
      <c r="LTI23" s="5"/>
      <c r="LTJ23" s="5"/>
      <c r="LTK23" s="5"/>
      <c r="LTL23" s="5"/>
      <c r="LTM23" s="5"/>
      <c r="LTN23" s="5"/>
      <c r="LTO23" s="5"/>
      <c r="LTP23" s="5"/>
      <c r="LTQ23" s="5"/>
      <c r="LTR23" s="5"/>
      <c r="LTS23" s="5"/>
      <c r="LTT23" s="5"/>
      <c r="LTU23" s="5"/>
      <c r="LTV23" s="5"/>
      <c r="LTW23" s="5"/>
      <c r="LTX23" s="5"/>
      <c r="LTY23" s="5"/>
      <c r="LTZ23" s="5"/>
      <c r="LUA23" s="5"/>
      <c r="LUB23" s="5"/>
      <c r="LUC23" s="5"/>
      <c r="LUD23" s="5"/>
      <c r="LUE23" s="5"/>
      <c r="LUF23" s="5"/>
      <c r="LUG23" s="5"/>
      <c r="LUH23" s="5"/>
      <c r="LUI23" s="5"/>
      <c r="LUJ23" s="5"/>
      <c r="LUK23" s="5"/>
      <c r="LUL23" s="5"/>
      <c r="LUM23" s="5"/>
      <c r="LUN23" s="5"/>
      <c r="LUO23" s="5"/>
      <c r="LUP23" s="5"/>
      <c r="LUQ23" s="5"/>
      <c r="LUR23" s="5"/>
      <c r="LUS23" s="5"/>
      <c r="LUT23" s="5"/>
      <c r="LUU23" s="5"/>
      <c r="LUV23" s="5"/>
      <c r="LUW23" s="5"/>
      <c r="LUX23" s="5"/>
      <c r="LUY23" s="5"/>
      <c r="LUZ23" s="5"/>
      <c r="LVA23" s="5"/>
      <c r="LVB23" s="5"/>
      <c r="LVC23" s="5"/>
      <c r="LVD23" s="5"/>
      <c r="LVE23" s="5"/>
      <c r="LVF23" s="5"/>
      <c r="LVG23" s="5"/>
      <c r="LVH23" s="5"/>
      <c r="LVI23" s="5"/>
      <c r="LVJ23" s="5"/>
      <c r="LVK23" s="5"/>
      <c r="LVL23" s="5"/>
      <c r="LVM23" s="5"/>
      <c r="LVN23" s="5"/>
      <c r="LVO23" s="5"/>
      <c r="LVP23" s="5"/>
      <c r="LVQ23" s="5"/>
      <c r="LVR23" s="5"/>
      <c r="LVS23" s="5"/>
      <c r="LVT23" s="5"/>
      <c r="LVU23" s="5"/>
      <c r="LVV23" s="5"/>
      <c r="LVW23" s="5"/>
      <c r="LVX23" s="5"/>
      <c r="LVY23" s="5"/>
      <c r="LVZ23" s="5"/>
      <c r="LWA23" s="5"/>
      <c r="LWB23" s="5"/>
      <c r="LWC23" s="5"/>
      <c r="LWD23" s="5"/>
      <c r="LWE23" s="5"/>
      <c r="LWF23" s="5"/>
      <c r="LWG23" s="5"/>
      <c r="LWH23" s="5"/>
      <c r="LWI23" s="5"/>
      <c r="LWJ23" s="5"/>
      <c r="LWK23" s="5"/>
      <c r="LWL23" s="5"/>
      <c r="LWM23" s="5"/>
      <c r="LWN23" s="5"/>
      <c r="LWO23" s="5"/>
      <c r="LWP23" s="5"/>
      <c r="LWQ23" s="5"/>
      <c r="LWR23" s="5"/>
      <c r="LWS23" s="5"/>
      <c r="LWT23" s="5"/>
      <c r="LWU23" s="5"/>
      <c r="LWV23" s="5"/>
      <c r="LWW23" s="5"/>
      <c r="LWX23" s="5"/>
      <c r="LWY23" s="5"/>
      <c r="LWZ23" s="5"/>
      <c r="LXA23" s="5"/>
      <c r="LXB23" s="5"/>
      <c r="LXC23" s="5"/>
      <c r="LXD23" s="5"/>
      <c r="LXE23" s="5"/>
      <c r="LXF23" s="5"/>
      <c r="LXG23" s="5"/>
      <c r="LXH23" s="5"/>
      <c r="LXI23" s="5"/>
      <c r="LXJ23" s="5"/>
      <c r="LXK23" s="5"/>
      <c r="LXL23" s="5"/>
      <c r="LXM23" s="5"/>
      <c r="LXN23" s="5"/>
      <c r="LXO23" s="5"/>
      <c r="LXP23" s="5"/>
      <c r="LXQ23" s="5"/>
      <c r="LXR23" s="5"/>
      <c r="LXS23" s="5"/>
      <c r="LXT23" s="5"/>
      <c r="LXU23" s="5"/>
      <c r="LXV23" s="5"/>
      <c r="LXW23" s="5"/>
      <c r="LXX23" s="5"/>
      <c r="LXY23" s="5"/>
      <c r="LXZ23" s="5"/>
      <c r="LYA23" s="5"/>
      <c r="LYB23" s="5"/>
      <c r="LYC23" s="5"/>
      <c r="LYD23" s="5"/>
      <c r="LYE23" s="5"/>
      <c r="LYF23" s="5"/>
      <c r="LYG23" s="5"/>
      <c r="LYH23" s="5"/>
      <c r="LYI23" s="5"/>
      <c r="LYJ23" s="5"/>
      <c r="LYK23" s="5"/>
      <c r="LYL23" s="5"/>
      <c r="LYM23" s="5"/>
      <c r="LYN23" s="5"/>
      <c r="LYO23" s="5"/>
      <c r="LYP23" s="5"/>
      <c r="LYQ23" s="5"/>
      <c r="LYR23" s="5"/>
      <c r="LYS23" s="5"/>
      <c r="LYT23" s="5"/>
      <c r="LYU23" s="5"/>
      <c r="LYV23" s="5"/>
      <c r="LYW23" s="5"/>
      <c r="LYX23" s="5"/>
      <c r="LYY23" s="5"/>
      <c r="LYZ23" s="5"/>
      <c r="LZA23" s="5"/>
      <c r="LZB23" s="5"/>
      <c r="LZC23" s="5"/>
      <c r="LZD23" s="5"/>
      <c r="LZE23" s="5"/>
      <c r="LZF23" s="5"/>
      <c r="LZG23" s="5"/>
      <c r="LZH23" s="5"/>
      <c r="LZI23" s="5"/>
      <c r="LZJ23" s="5"/>
      <c r="LZK23" s="5"/>
      <c r="LZL23" s="5"/>
      <c r="LZM23" s="5"/>
      <c r="LZN23" s="5"/>
      <c r="LZO23" s="5"/>
      <c r="LZP23" s="5"/>
      <c r="LZQ23" s="5"/>
      <c r="LZR23" s="5"/>
      <c r="LZS23" s="5"/>
      <c r="LZT23" s="5"/>
      <c r="LZU23" s="5"/>
      <c r="LZV23" s="5"/>
      <c r="LZW23" s="5"/>
      <c r="LZX23" s="5"/>
      <c r="LZY23" s="5"/>
      <c r="LZZ23" s="5"/>
      <c r="MAA23" s="5"/>
      <c r="MAB23" s="5"/>
      <c r="MAC23" s="5"/>
      <c r="MAD23" s="5"/>
      <c r="MAE23" s="5"/>
      <c r="MAF23" s="5"/>
      <c r="MAG23" s="5"/>
      <c r="MAH23" s="5"/>
      <c r="MAI23" s="5"/>
      <c r="MAJ23" s="5"/>
      <c r="MAK23" s="5"/>
      <c r="MAL23" s="5"/>
      <c r="MAM23" s="5"/>
      <c r="MAN23" s="5"/>
      <c r="MAO23" s="5"/>
      <c r="MAP23" s="5"/>
      <c r="MAQ23" s="5"/>
      <c r="MAR23" s="5"/>
      <c r="MAS23" s="5"/>
      <c r="MAT23" s="5"/>
      <c r="MAU23" s="5"/>
      <c r="MAV23" s="5"/>
      <c r="MAW23" s="5"/>
      <c r="MAX23" s="5"/>
      <c r="MAY23" s="5"/>
      <c r="MAZ23" s="5"/>
      <c r="MBA23" s="5"/>
      <c r="MBB23" s="5"/>
      <c r="MBC23" s="5"/>
      <c r="MBD23" s="5"/>
      <c r="MBE23" s="5"/>
      <c r="MBF23" s="5"/>
      <c r="MBG23" s="5"/>
      <c r="MBH23" s="5"/>
      <c r="MBI23" s="5"/>
      <c r="MBJ23" s="5"/>
      <c r="MBK23" s="5"/>
      <c r="MBL23" s="5"/>
      <c r="MBM23" s="5"/>
      <c r="MBN23" s="5"/>
      <c r="MBO23" s="5"/>
      <c r="MBP23" s="5"/>
      <c r="MBQ23" s="5"/>
      <c r="MBR23" s="5"/>
      <c r="MBS23" s="5"/>
      <c r="MBT23" s="5"/>
      <c r="MBU23" s="5"/>
      <c r="MBV23" s="5"/>
      <c r="MBW23" s="5"/>
      <c r="MBX23" s="5"/>
      <c r="MBY23" s="5"/>
      <c r="MBZ23" s="5"/>
      <c r="MCA23" s="5"/>
      <c r="MCB23" s="5"/>
      <c r="MCC23" s="5"/>
      <c r="MCD23" s="5"/>
      <c r="MCE23" s="5"/>
      <c r="MCF23" s="5"/>
      <c r="MCG23" s="5"/>
      <c r="MCH23" s="5"/>
      <c r="MCI23" s="5"/>
      <c r="MCJ23" s="5"/>
      <c r="MCK23" s="5"/>
      <c r="MCL23" s="5"/>
      <c r="MCM23" s="5"/>
      <c r="MCN23" s="5"/>
      <c r="MCO23" s="5"/>
      <c r="MCP23" s="5"/>
      <c r="MCQ23" s="5"/>
      <c r="MCR23" s="5"/>
      <c r="MCS23" s="5"/>
      <c r="MCT23" s="5"/>
      <c r="MCU23" s="5"/>
      <c r="MCV23" s="5"/>
      <c r="MCW23" s="5"/>
      <c r="MCX23" s="5"/>
      <c r="MCY23" s="5"/>
      <c r="MCZ23" s="5"/>
      <c r="MDA23" s="5"/>
      <c r="MDB23" s="5"/>
      <c r="MDC23" s="5"/>
      <c r="MDD23" s="5"/>
      <c r="MDE23" s="5"/>
      <c r="MDF23" s="5"/>
      <c r="MDG23" s="5"/>
      <c r="MDH23" s="5"/>
      <c r="MDI23" s="5"/>
      <c r="MDJ23" s="5"/>
      <c r="MDK23" s="5"/>
      <c r="MDL23" s="5"/>
      <c r="MDM23" s="5"/>
      <c r="MDN23" s="5"/>
      <c r="MDO23" s="5"/>
      <c r="MDP23" s="5"/>
      <c r="MDQ23" s="5"/>
      <c r="MDR23" s="5"/>
      <c r="MDS23" s="5"/>
      <c r="MDT23" s="5"/>
      <c r="MDU23" s="5"/>
      <c r="MDV23" s="5"/>
      <c r="MDW23" s="5"/>
      <c r="MDX23" s="5"/>
      <c r="MDY23" s="5"/>
      <c r="MDZ23" s="5"/>
      <c r="MEA23" s="5"/>
      <c r="MEB23" s="5"/>
      <c r="MEC23" s="5"/>
      <c r="MED23" s="5"/>
      <c r="MEE23" s="5"/>
      <c r="MEF23" s="5"/>
      <c r="MEG23" s="5"/>
      <c r="MEH23" s="5"/>
      <c r="MEI23" s="5"/>
      <c r="MEJ23" s="5"/>
      <c r="MEK23" s="5"/>
      <c r="MEL23" s="5"/>
      <c r="MEM23" s="5"/>
      <c r="MEN23" s="5"/>
      <c r="MEO23" s="5"/>
      <c r="MEP23" s="5"/>
      <c r="MEQ23" s="5"/>
      <c r="MER23" s="5"/>
      <c r="MES23" s="5"/>
      <c r="MET23" s="5"/>
      <c r="MEU23" s="5"/>
      <c r="MEV23" s="5"/>
      <c r="MEW23" s="5"/>
      <c r="MEX23" s="5"/>
      <c r="MEY23" s="5"/>
      <c r="MEZ23" s="5"/>
      <c r="MFA23" s="5"/>
      <c r="MFB23" s="5"/>
      <c r="MFC23" s="5"/>
      <c r="MFD23" s="5"/>
      <c r="MFE23" s="5"/>
      <c r="MFF23" s="5"/>
      <c r="MFG23" s="5"/>
      <c r="MFH23" s="5"/>
      <c r="MFI23" s="5"/>
      <c r="MFJ23" s="5"/>
      <c r="MFK23" s="5"/>
      <c r="MFL23" s="5"/>
      <c r="MFM23" s="5"/>
      <c r="MFN23" s="5"/>
      <c r="MFO23" s="5"/>
      <c r="MFP23" s="5"/>
      <c r="MFQ23" s="5"/>
      <c r="MFR23" s="5"/>
      <c r="MFS23" s="5"/>
      <c r="MFT23" s="5"/>
      <c r="MFU23" s="5"/>
      <c r="MFV23" s="5"/>
      <c r="MFW23" s="5"/>
      <c r="MFX23" s="5"/>
      <c r="MFY23" s="5"/>
      <c r="MFZ23" s="5"/>
      <c r="MGA23" s="5"/>
      <c r="MGB23" s="5"/>
      <c r="MGC23" s="5"/>
      <c r="MGD23" s="5"/>
      <c r="MGE23" s="5"/>
      <c r="MGF23" s="5"/>
      <c r="MGG23" s="5"/>
      <c r="MGH23" s="5"/>
      <c r="MGI23" s="5"/>
      <c r="MGJ23" s="5"/>
      <c r="MGK23" s="5"/>
      <c r="MGL23" s="5"/>
      <c r="MGM23" s="5"/>
      <c r="MGN23" s="5"/>
      <c r="MGO23" s="5"/>
      <c r="MGP23" s="5"/>
      <c r="MGQ23" s="5"/>
      <c r="MGR23" s="5"/>
      <c r="MGS23" s="5"/>
      <c r="MGT23" s="5"/>
      <c r="MGU23" s="5"/>
      <c r="MGV23" s="5"/>
      <c r="MGW23" s="5"/>
      <c r="MGX23" s="5"/>
      <c r="MGY23" s="5"/>
      <c r="MGZ23" s="5"/>
      <c r="MHA23" s="5"/>
      <c r="MHB23" s="5"/>
      <c r="MHC23" s="5"/>
      <c r="MHD23" s="5"/>
      <c r="MHE23" s="5"/>
      <c r="MHF23" s="5"/>
      <c r="MHG23" s="5"/>
      <c r="MHH23" s="5"/>
      <c r="MHI23" s="5"/>
      <c r="MHJ23" s="5"/>
      <c r="MHK23" s="5"/>
      <c r="MHL23" s="5"/>
      <c r="MHM23" s="5"/>
      <c r="MHN23" s="5"/>
      <c r="MHO23" s="5"/>
      <c r="MHP23" s="5"/>
      <c r="MHQ23" s="5"/>
      <c r="MHR23" s="5"/>
      <c r="MHS23" s="5"/>
      <c r="MHT23" s="5"/>
      <c r="MHU23" s="5"/>
      <c r="MHV23" s="5"/>
      <c r="MHW23" s="5"/>
      <c r="MHX23" s="5"/>
      <c r="MHY23" s="5"/>
      <c r="MHZ23" s="5"/>
      <c r="MIA23" s="5"/>
      <c r="MIB23" s="5"/>
      <c r="MIC23" s="5"/>
      <c r="MID23" s="5"/>
      <c r="MIE23" s="5"/>
      <c r="MIF23" s="5"/>
      <c r="MIG23" s="5"/>
      <c r="MIH23" s="5"/>
      <c r="MII23" s="5"/>
      <c r="MIJ23" s="5"/>
      <c r="MIK23" s="5"/>
      <c r="MIL23" s="5"/>
      <c r="MIM23" s="5"/>
      <c r="MIN23" s="5"/>
      <c r="MIO23" s="5"/>
      <c r="MIP23" s="5"/>
      <c r="MIQ23" s="5"/>
      <c r="MIR23" s="5"/>
      <c r="MIS23" s="5"/>
      <c r="MIT23" s="5"/>
      <c r="MIU23" s="5"/>
      <c r="MIV23" s="5"/>
      <c r="MIW23" s="5"/>
      <c r="MIX23" s="5"/>
      <c r="MIY23" s="5"/>
      <c r="MIZ23" s="5"/>
      <c r="MJA23" s="5"/>
      <c r="MJB23" s="5"/>
      <c r="MJC23" s="5"/>
      <c r="MJD23" s="5"/>
      <c r="MJE23" s="5"/>
      <c r="MJF23" s="5"/>
      <c r="MJG23" s="5"/>
      <c r="MJH23" s="5"/>
      <c r="MJI23" s="5"/>
      <c r="MJJ23" s="5"/>
      <c r="MJK23" s="5"/>
      <c r="MJL23" s="5"/>
      <c r="MJM23" s="5"/>
      <c r="MJN23" s="5"/>
      <c r="MJO23" s="5"/>
      <c r="MJP23" s="5"/>
      <c r="MJQ23" s="5"/>
      <c r="MJR23" s="5"/>
      <c r="MJS23" s="5"/>
      <c r="MJT23" s="5"/>
      <c r="MJU23" s="5"/>
      <c r="MJV23" s="5"/>
      <c r="MJW23" s="5"/>
      <c r="MJX23" s="5"/>
      <c r="MJY23" s="5"/>
      <c r="MJZ23" s="5"/>
      <c r="MKA23" s="5"/>
      <c r="MKB23" s="5"/>
      <c r="MKC23" s="5"/>
      <c r="MKD23" s="5"/>
      <c r="MKE23" s="5"/>
      <c r="MKF23" s="5"/>
      <c r="MKG23" s="5"/>
      <c r="MKH23" s="5"/>
      <c r="MKI23" s="5"/>
      <c r="MKJ23" s="5"/>
      <c r="MKK23" s="5"/>
      <c r="MKL23" s="5"/>
      <c r="MKM23" s="5"/>
      <c r="MKN23" s="5"/>
      <c r="MKO23" s="5"/>
      <c r="MKP23" s="5"/>
      <c r="MKQ23" s="5"/>
      <c r="MKR23" s="5"/>
      <c r="MKS23" s="5"/>
      <c r="MKT23" s="5"/>
      <c r="MKU23" s="5"/>
      <c r="MKV23" s="5"/>
      <c r="MKW23" s="5"/>
      <c r="MKX23" s="5"/>
      <c r="MKY23" s="5"/>
      <c r="MKZ23" s="5"/>
      <c r="MLA23" s="5"/>
      <c r="MLB23" s="5"/>
      <c r="MLC23" s="5"/>
      <c r="MLD23" s="5"/>
      <c r="MLE23" s="5"/>
      <c r="MLF23" s="5"/>
      <c r="MLG23" s="5"/>
      <c r="MLH23" s="5"/>
      <c r="MLI23" s="5"/>
      <c r="MLJ23" s="5"/>
      <c r="MLK23" s="5"/>
      <c r="MLL23" s="5"/>
      <c r="MLM23" s="5"/>
      <c r="MLN23" s="5"/>
      <c r="MLO23" s="5"/>
      <c r="MLP23" s="5"/>
      <c r="MLQ23" s="5"/>
      <c r="MLR23" s="5"/>
      <c r="MLS23" s="5"/>
      <c r="MLT23" s="5"/>
      <c r="MLU23" s="5"/>
      <c r="MLV23" s="5"/>
      <c r="MLW23" s="5"/>
      <c r="MLX23" s="5"/>
      <c r="MLY23" s="5"/>
      <c r="MLZ23" s="5"/>
      <c r="MMA23" s="5"/>
      <c r="MMB23" s="5"/>
      <c r="MMC23" s="5"/>
      <c r="MMD23" s="5"/>
      <c r="MME23" s="5"/>
      <c r="MMF23" s="5"/>
      <c r="MMG23" s="5"/>
      <c r="MMH23" s="5"/>
      <c r="MMI23" s="5"/>
      <c r="MMJ23" s="5"/>
      <c r="MMK23" s="5"/>
      <c r="MML23" s="5"/>
      <c r="MMM23" s="5"/>
      <c r="MMN23" s="5"/>
      <c r="MMO23" s="5"/>
      <c r="MMP23" s="5"/>
      <c r="MMQ23" s="5"/>
      <c r="MMR23" s="5"/>
      <c r="MMS23" s="5"/>
      <c r="MMT23" s="5"/>
      <c r="MMU23" s="5"/>
      <c r="MMV23" s="5"/>
      <c r="MMW23" s="5"/>
      <c r="MMX23" s="5"/>
      <c r="MMY23" s="5"/>
      <c r="MMZ23" s="5"/>
      <c r="MNA23" s="5"/>
      <c r="MNB23" s="5"/>
      <c r="MNC23" s="5"/>
      <c r="MND23" s="5"/>
      <c r="MNE23" s="5"/>
      <c r="MNF23" s="5"/>
      <c r="MNG23" s="5"/>
      <c r="MNH23" s="5"/>
      <c r="MNI23" s="5"/>
      <c r="MNJ23" s="5"/>
      <c r="MNK23" s="5"/>
      <c r="MNL23" s="5"/>
      <c r="MNM23" s="5"/>
      <c r="MNN23" s="5"/>
      <c r="MNO23" s="5"/>
      <c r="MNP23" s="5"/>
      <c r="MNQ23" s="5"/>
      <c r="MNR23" s="5"/>
      <c r="MNS23" s="5"/>
      <c r="MNT23" s="5"/>
      <c r="MNU23" s="5"/>
      <c r="MNV23" s="5"/>
      <c r="MNW23" s="5"/>
      <c r="MNX23" s="5"/>
      <c r="MNY23" s="5"/>
      <c r="MNZ23" s="5"/>
      <c r="MOA23" s="5"/>
      <c r="MOB23" s="5"/>
      <c r="MOC23" s="5"/>
      <c r="MOD23" s="5"/>
      <c r="MOE23" s="5"/>
      <c r="MOF23" s="5"/>
      <c r="MOG23" s="5"/>
      <c r="MOH23" s="5"/>
      <c r="MOI23" s="5"/>
      <c r="MOJ23" s="5"/>
      <c r="MOK23" s="5"/>
      <c r="MOL23" s="5"/>
      <c r="MOM23" s="5"/>
      <c r="MON23" s="5"/>
      <c r="MOO23" s="5"/>
      <c r="MOP23" s="5"/>
      <c r="MOQ23" s="5"/>
      <c r="MOR23" s="5"/>
      <c r="MOS23" s="5"/>
      <c r="MOT23" s="5"/>
      <c r="MOU23" s="5"/>
      <c r="MOV23" s="5"/>
      <c r="MOW23" s="5"/>
      <c r="MOX23" s="5"/>
      <c r="MOY23" s="5"/>
      <c r="MOZ23" s="5"/>
      <c r="MPA23" s="5"/>
      <c r="MPB23" s="5"/>
      <c r="MPC23" s="5"/>
      <c r="MPD23" s="5"/>
      <c r="MPE23" s="5"/>
      <c r="MPF23" s="5"/>
      <c r="MPG23" s="5"/>
      <c r="MPH23" s="5"/>
      <c r="MPI23" s="5"/>
      <c r="MPJ23" s="5"/>
      <c r="MPK23" s="5"/>
      <c r="MPL23" s="5"/>
      <c r="MPM23" s="5"/>
      <c r="MPN23" s="5"/>
      <c r="MPO23" s="5"/>
      <c r="MPP23" s="5"/>
      <c r="MPQ23" s="5"/>
      <c r="MPR23" s="5"/>
      <c r="MPS23" s="5"/>
      <c r="MPT23" s="5"/>
      <c r="MPU23" s="5"/>
      <c r="MPV23" s="5"/>
      <c r="MPW23" s="5"/>
      <c r="MPX23" s="5"/>
      <c r="MPY23" s="5"/>
      <c r="MPZ23" s="5"/>
      <c r="MQA23" s="5"/>
      <c r="MQB23" s="5"/>
      <c r="MQC23" s="5"/>
      <c r="MQD23" s="5"/>
      <c r="MQE23" s="5"/>
      <c r="MQF23" s="5"/>
      <c r="MQG23" s="5"/>
      <c r="MQH23" s="5"/>
      <c r="MQI23" s="5"/>
      <c r="MQJ23" s="5"/>
      <c r="MQK23" s="5"/>
      <c r="MQL23" s="5"/>
      <c r="MQM23" s="5"/>
      <c r="MQN23" s="5"/>
      <c r="MQO23" s="5"/>
      <c r="MQP23" s="5"/>
      <c r="MQQ23" s="5"/>
      <c r="MQR23" s="5"/>
      <c r="MQS23" s="5"/>
      <c r="MQT23" s="5"/>
      <c r="MQU23" s="5"/>
      <c r="MQV23" s="5"/>
      <c r="MQW23" s="5"/>
      <c r="MQX23" s="5"/>
      <c r="MQY23" s="5"/>
      <c r="MQZ23" s="5"/>
      <c r="MRA23" s="5"/>
      <c r="MRB23" s="5"/>
      <c r="MRC23" s="5"/>
      <c r="MRD23" s="5"/>
      <c r="MRE23" s="5"/>
      <c r="MRF23" s="5"/>
      <c r="MRG23" s="5"/>
      <c r="MRH23" s="5"/>
      <c r="MRI23" s="5"/>
      <c r="MRJ23" s="5"/>
      <c r="MRK23" s="5"/>
      <c r="MRL23" s="5"/>
      <c r="MRM23" s="5"/>
      <c r="MRN23" s="5"/>
      <c r="MRO23" s="5"/>
      <c r="MRP23" s="5"/>
      <c r="MRQ23" s="5"/>
      <c r="MRR23" s="5"/>
      <c r="MRS23" s="5"/>
      <c r="MRT23" s="5"/>
      <c r="MRU23" s="5"/>
      <c r="MRV23" s="5"/>
      <c r="MRW23" s="5"/>
      <c r="MRX23" s="5"/>
      <c r="MRY23" s="5"/>
      <c r="MRZ23" s="5"/>
      <c r="MSA23" s="5"/>
      <c r="MSB23" s="5"/>
      <c r="MSC23" s="5"/>
      <c r="MSD23" s="5"/>
      <c r="MSE23" s="5"/>
      <c r="MSF23" s="5"/>
      <c r="MSG23" s="5"/>
      <c r="MSH23" s="5"/>
      <c r="MSI23" s="5"/>
      <c r="MSJ23" s="5"/>
      <c r="MSK23" s="5"/>
      <c r="MSL23" s="5"/>
      <c r="MSM23" s="5"/>
      <c r="MSN23" s="5"/>
      <c r="MSO23" s="5"/>
      <c r="MSP23" s="5"/>
      <c r="MSQ23" s="5"/>
      <c r="MSR23" s="5"/>
      <c r="MSS23" s="5"/>
      <c r="MST23" s="5"/>
      <c r="MSU23" s="5"/>
      <c r="MSV23" s="5"/>
      <c r="MSW23" s="5"/>
      <c r="MSX23" s="5"/>
      <c r="MSY23" s="5"/>
      <c r="MSZ23" s="5"/>
      <c r="MTA23" s="5"/>
      <c r="MTB23" s="5"/>
      <c r="MTC23" s="5"/>
      <c r="MTD23" s="5"/>
      <c r="MTE23" s="5"/>
      <c r="MTF23" s="5"/>
      <c r="MTG23" s="5"/>
      <c r="MTH23" s="5"/>
      <c r="MTI23" s="5"/>
      <c r="MTJ23" s="5"/>
      <c r="MTK23" s="5"/>
      <c r="MTL23" s="5"/>
      <c r="MTM23" s="5"/>
      <c r="MTN23" s="5"/>
      <c r="MTO23" s="5"/>
      <c r="MTP23" s="5"/>
      <c r="MTQ23" s="5"/>
      <c r="MTR23" s="5"/>
      <c r="MTS23" s="5"/>
      <c r="MTT23" s="5"/>
      <c r="MTU23" s="5"/>
      <c r="MTV23" s="5"/>
      <c r="MTW23" s="5"/>
      <c r="MTX23" s="5"/>
      <c r="MTY23" s="5"/>
      <c r="MTZ23" s="5"/>
      <c r="MUA23" s="5"/>
      <c r="MUB23" s="5"/>
      <c r="MUC23" s="5"/>
      <c r="MUD23" s="5"/>
      <c r="MUE23" s="5"/>
      <c r="MUF23" s="5"/>
      <c r="MUG23" s="5"/>
      <c r="MUH23" s="5"/>
      <c r="MUI23" s="5"/>
      <c r="MUJ23" s="5"/>
      <c r="MUK23" s="5"/>
      <c r="MUL23" s="5"/>
      <c r="MUM23" s="5"/>
      <c r="MUN23" s="5"/>
      <c r="MUO23" s="5"/>
      <c r="MUP23" s="5"/>
      <c r="MUQ23" s="5"/>
      <c r="MUR23" s="5"/>
      <c r="MUS23" s="5"/>
      <c r="MUT23" s="5"/>
      <c r="MUU23" s="5"/>
      <c r="MUV23" s="5"/>
      <c r="MUW23" s="5"/>
      <c r="MUX23" s="5"/>
      <c r="MUY23" s="5"/>
      <c r="MUZ23" s="5"/>
      <c r="MVA23" s="5"/>
      <c r="MVB23" s="5"/>
      <c r="MVC23" s="5"/>
      <c r="MVD23" s="5"/>
      <c r="MVE23" s="5"/>
      <c r="MVF23" s="5"/>
      <c r="MVG23" s="5"/>
      <c r="MVH23" s="5"/>
      <c r="MVI23" s="5"/>
      <c r="MVJ23" s="5"/>
      <c r="MVK23" s="5"/>
      <c r="MVL23" s="5"/>
      <c r="MVM23" s="5"/>
      <c r="MVN23" s="5"/>
      <c r="MVO23" s="5"/>
      <c r="MVP23" s="5"/>
      <c r="MVQ23" s="5"/>
      <c r="MVR23" s="5"/>
      <c r="MVS23" s="5"/>
      <c r="MVT23" s="5"/>
      <c r="MVU23" s="5"/>
      <c r="MVV23" s="5"/>
      <c r="MVW23" s="5"/>
      <c r="MVX23" s="5"/>
      <c r="MVY23" s="5"/>
      <c r="MVZ23" s="5"/>
      <c r="MWA23" s="5"/>
      <c r="MWB23" s="5"/>
      <c r="MWC23" s="5"/>
      <c r="MWD23" s="5"/>
      <c r="MWE23" s="5"/>
      <c r="MWF23" s="5"/>
      <c r="MWG23" s="5"/>
      <c r="MWH23" s="5"/>
      <c r="MWI23" s="5"/>
      <c r="MWJ23" s="5"/>
      <c r="MWK23" s="5"/>
      <c r="MWL23" s="5"/>
      <c r="MWM23" s="5"/>
      <c r="MWN23" s="5"/>
      <c r="MWO23" s="5"/>
      <c r="MWP23" s="5"/>
      <c r="MWQ23" s="5"/>
      <c r="MWR23" s="5"/>
      <c r="MWS23" s="5"/>
      <c r="MWT23" s="5"/>
      <c r="MWU23" s="5"/>
      <c r="MWV23" s="5"/>
      <c r="MWW23" s="5"/>
      <c r="MWX23" s="5"/>
      <c r="MWY23" s="5"/>
      <c r="MWZ23" s="5"/>
      <c r="MXA23" s="5"/>
      <c r="MXB23" s="5"/>
      <c r="MXC23" s="5"/>
      <c r="MXD23" s="5"/>
      <c r="MXE23" s="5"/>
      <c r="MXF23" s="5"/>
      <c r="MXG23" s="5"/>
      <c r="MXH23" s="5"/>
      <c r="MXI23" s="5"/>
      <c r="MXJ23" s="5"/>
      <c r="MXK23" s="5"/>
      <c r="MXL23" s="5"/>
      <c r="MXM23" s="5"/>
      <c r="MXN23" s="5"/>
      <c r="MXO23" s="5"/>
      <c r="MXP23" s="5"/>
      <c r="MXQ23" s="5"/>
      <c r="MXR23" s="5"/>
      <c r="MXS23" s="5"/>
      <c r="MXT23" s="5"/>
      <c r="MXU23" s="5"/>
      <c r="MXV23" s="5"/>
      <c r="MXW23" s="5"/>
      <c r="MXX23" s="5"/>
      <c r="MXY23" s="5"/>
      <c r="MXZ23" s="5"/>
      <c r="MYA23" s="5"/>
      <c r="MYB23" s="5"/>
      <c r="MYC23" s="5"/>
      <c r="MYD23" s="5"/>
      <c r="MYE23" s="5"/>
      <c r="MYF23" s="5"/>
      <c r="MYG23" s="5"/>
      <c r="MYH23" s="5"/>
      <c r="MYI23" s="5"/>
      <c r="MYJ23" s="5"/>
      <c r="MYK23" s="5"/>
      <c r="MYL23" s="5"/>
      <c r="MYM23" s="5"/>
      <c r="MYN23" s="5"/>
      <c r="MYO23" s="5"/>
      <c r="MYP23" s="5"/>
      <c r="MYQ23" s="5"/>
      <c r="MYR23" s="5"/>
      <c r="MYS23" s="5"/>
      <c r="MYT23" s="5"/>
      <c r="MYU23" s="5"/>
      <c r="MYV23" s="5"/>
      <c r="MYW23" s="5"/>
      <c r="MYX23" s="5"/>
      <c r="MYY23" s="5"/>
      <c r="MYZ23" s="5"/>
      <c r="MZA23" s="5"/>
      <c r="MZB23" s="5"/>
      <c r="MZC23" s="5"/>
      <c r="MZD23" s="5"/>
      <c r="MZE23" s="5"/>
      <c r="MZF23" s="5"/>
      <c r="MZG23" s="5"/>
      <c r="MZH23" s="5"/>
      <c r="MZI23" s="5"/>
      <c r="MZJ23" s="5"/>
      <c r="MZK23" s="5"/>
      <c r="MZL23" s="5"/>
      <c r="MZM23" s="5"/>
      <c r="MZN23" s="5"/>
      <c r="MZO23" s="5"/>
      <c r="MZP23" s="5"/>
      <c r="MZQ23" s="5"/>
      <c r="MZR23" s="5"/>
      <c r="MZS23" s="5"/>
      <c r="MZT23" s="5"/>
      <c r="MZU23" s="5"/>
      <c r="MZV23" s="5"/>
      <c r="MZW23" s="5"/>
      <c r="MZX23" s="5"/>
      <c r="MZY23" s="5"/>
      <c r="MZZ23" s="5"/>
      <c r="NAA23" s="5"/>
      <c r="NAB23" s="5"/>
      <c r="NAC23" s="5"/>
      <c r="NAD23" s="5"/>
      <c r="NAE23" s="5"/>
      <c r="NAF23" s="5"/>
      <c r="NAG23" s="5"/>
      <c r="NAH23" s="5"/>
      <c r="NAI23" s="5"/>
      <c r="NAJ23" s="5"/>
      <c r="NAK23" s="5"/>
      <c r="NAL23" s="5"/>
      <c r="NAM23" s="5"/>
      <c r="NAN23" s="5"/>
      <c r="NAO23" s="5"/>
      <c r="NAP23" s="5"/>
      <c r="NAQ23" s="5"/>
      <c r="NAR23" s="5"/>
      <c r="NAS23" s="5"/>
      <c r="NAT23" s="5"/>
      <c r="NAU23" s="5"/>
      <c r="NAV23" s="5"/>
      <c r="NAW23" s="5"/>
      <c r="NAX23" s="5"/>
      <c r="NAY23" s="5"/>
      <c r="NAZ23" s="5"/>
      <c r="NBA23" s="5"/>
      <c r="NBB23" s="5"/>
      <c r="NBC23" s="5"/>
      <c r="NBD23" s="5"/>
      <c r="NBE23" s="5"/>
      <c r="NBF23" s="5"/>
      <c r="NBG23" s="5"/>
      <c r="NBH23" s="5"/>
      <c r="NBI23" s="5"/>
      <c r="NBJ23" s="5"/>
      <c r="NBK23" s="5"/>
      <c r="NBL23" s="5"/>
      <c r="NBM23" s="5"/>
      <c r="NBN23" s="5"/>
      <c r="NBO23" s="5"/>
      <c r="NBP23" s="5"/>
      <c r="NBQ23" s="5"/>
      <c r="NBR23" s="5"/>
      <c r="NBS23" s="5"/>
      <c r="NBT23" s="5"/>
      <c r="NBU23" s="5"/>
      <c r="NBV23" s="5"/>
      <c r="NBW23" s="5"/>
      <c r="NBX23" s="5"/>
      <c r="NBY23" s="5"/>
      <c r="NBZ23" s="5"/>
      <c r="NCA23" s="5"/>
      <c r="NCB23" s="5"/>
      <c r="NCC23" s="5"/>
      <c r="NCD23" s="5"/>
      <c r="NCE23" s="5"/>
      <c r="NCF23" s="5"/>
      <c r="NCG23" s="5"/>
      <c r="NCH23" s="5"/>
      <c r="NCI23" s="5"/>
      <c r="NCJ23" s="5"/>
      <c r="NCK23" s="5"/>
      <c r="NCL23" s="5"/>
      <c r="NCM23" s="5"/>
      <c r="NCN23" s="5"/>
      <c r="NCO23" s="5"/>
      <c r="NCP23" s="5"/>
      <c r="NCQ23" s="5"/>
      <c r="NCR23" s="5"/>
      <c r="NCS23" s="5"/>
      <c r="NCT23" s="5"/>
      <c r="NCU23" s="5"/>
      <c r="NCV23" s="5"/>
      <c r="NCW23" s="5"/>
      <c r="NCX23" s="5"/>
      <c r="NCY23" s="5"/>
      <c r="NCZ23" s="5"/>
      <c r="NDA23" s="5"/>
      <c r="NDB23" s="5"/>
      <c r="NDC23" s="5"/>
      <c r="NDD23" s="5"/>
      <c r="NDE23" s="5"/>
      <c r="NDF23" s="5"/>
      <c r="NDG23" s="5"/>
      <c r="NDH23" s="5"/>
      <c r="NDI23" s="5"/>
      <c r="NDJ23" s="5"/>
      <c r="NDK23" s="5"/>
      <c r="NDL23" s="5"/>
      <c r="NDM23" s="5"/>
      <c r="NDN23" s="5"/>
      <c r="NDO23" s="5"/>
      <c r="NDP23" s="5"/>
      <c r="NDQ23" s="5"/>
      <c r="NDR23" s="5"/>
      <c r="NDS23" s="5"/>
      <c r="NDT23" s="5"/>
      <c r="NDU23" s="5"/>
      <c r="NDV23" s="5"/>
      <c r="NDW23" s="5"/>
      <c r="NDX23" s="5"/>
      <c r="NDY23" s="5"/>
      <c r="NDZ23" s="5"/>
      <c r="NEA23" s="5"/>
      <c r="NEB23" s="5"/>
      <c r="NEC23" s="5"/>
      <c r="NED23" s="5"/>
      <c r="NEE23" s="5"/>
      <c r="NEF23" s="5"/>
      <c r="NEG23" s="5"/>
      <c r="NEH23" s="5"/>
      <c r="NEI23" s="5"/>
      <c r="NEJ23" s="5"/>
      <c r="NEK23" s="5"/>
      <c r="NEL23" s="5"/>
      <c r="NEM23" s="5"/>
      <c r="NEN23" s="5"/>
      <c r="NEO23" s="5"/>
      <c r="NEP23" s="5"/>
      <c r="NEQ23" s="5"/>
      <c r="NER23" s="5"/>
      <c r="NES23" s="5"/>
      <c r="NET23" s="5"/>
      <c r="NEU23" s="5"/>
      <c r="NEV23" s="5"/>
      <c r="NEW23" s="5"/>
      <c r="NEX23" s="5"/>
      <c r="NEY23" s="5"/>
      <c r="NEZ23" s="5"/>
      <c r="NFA23" s="5"/>
      <c r="NFB23" s="5"/>
      <c r="NFC23" s="5"/>
      <c r="NFD23" s="5"/>
      <c r="NFE23" s="5"/>
      <c r="NFF23" s="5"/>
      <c r="NFG23" s="5"/>
      <c r="NFH23" s="5"/>
      <c r="NFI23" s="5"/>
      <c r="NFJ23" s="5"/>
      <c r="NFK23" s="5"/>
      <c r="NFL23" s="5"/>
      <c r="NFM23" s="5"/>
      <c r="NFN23" s="5"/>
      <c r="NFO23" s="5"/>
      <c r="NFP23" s="5"/>
      <c r="NFQ23" s="5"/>
      <c r="NFR23" s="5"/>
      <c r="NFS23" s="5"/>
      <c r="NFT23" s="5"/>
      <c r="NFU23" s="5"/>
      <c r="NFV23" s="5"/>
      <c r="NFW23" s="5"/>
      <c r="NFX23" s="5"/>
      <c r="NFY23" s="5"/>
      <c r="NFZ23" s="5"/>
      <c r="NGA23" s="5"/>
      <c r="NGB23" s="5"/>
      <c r="NGC23" s="5"/>
      <c r="NGD23" s="5"/>
      <c r="NGE23" s="5"/>
      <c r="NGF23" s="5"/>
      <c r="NGG23" s="5"/>
      <c r="NGH23" s="5"/>
      <c r="NGI23" s="5"/>
      <c r="NGJ23" s="5"/>
      <c r="NGK23" s="5"/>
      <c r="NGL23" s="5"/>
      <c r="NGM23" s="5"/>
      <c r="NGN23" s="5"/>
      <c r="NGO23" s="5"/>
      <c r="NGP23" s="5"/>
      <c r="NGQ23" s="5"/>
      <c r="NGR23" s="5"/>
      <c r="NGS23" s="5"/>
      <c r="NGT23" s="5"/>
      <c r="NGU23" s="5"/>
      <c r="NGV23" s="5"/>
      <c r="NGW23" s="5"/>
      <c r="NGX23" s="5"/>
      <c r="NGY23" s="5"/>
      <c r="NGZ23" s="5"/>
      <c r="NHA23" s="5"/>
      <c r="NHB23" s="5"/>
      <c r="NHC23" s="5"/>
      <c r="NHD23" s="5"/>
      <c r="NHE23" s="5"/>
      <c r="NHF23" s="5"/>
      <c r="NHG23" s="5"/>
      <c r="NHH23" s="5"/>
      <c r="NHI23" s="5"/>
      <c r="NHJ23" s="5"/>
      <c r="NHK23" s="5"/>
      <c r="NHL23" s="5"/>
      <c r="NHM23" s="5"/>
      <c r="NHN23" s="5"/>
      <c r="NHO23" s="5"/>
      <c r="NHP23" s="5"/>
      <c r="NHQ23" s="5"/>
      <c r="NHR23" s="5"/>
      <c r="NHS23" s="5"/>
      <c r="NHT23" s="5"/>
      <c r="NHU23" s="5"/>
      <c r="NHV23" s="5"/>
      <c r="NHW23" s="5"/>
      <c r="NHX23" s="5"/>
      <c r="NHY23" s="5"/>
      <c r="NHZ23" s="5"/>
      <c r="NIA23" s="5"/>
      <c r="NIB23" s="5"/>
      <c r="NIC23" s="5"/>
      <c r="NID23" s="5"/>
      <c r="NIE23" s="5"/>
      <c r="NIF23" s="5"/>
      <c r="NIG23" s="5"/>
      <c r="NIH23" s="5"/>
      <c r="NII23" s="5"/>
      <c r="NIJ23" s="5"/>
      <c r="NIK23" s="5"/>
      <c r="NIL23" s="5"/>
      <c r="NIM23" s="5"/>
      <c r="NIN23" s="5"/>
      <c r="NIO23" s="5"/>
      <c r="NIP23" s="5"/>
      <c r="NIQ23" s="5"/>
      <c r="NIR23" s="5"/>
      <c r="NIS23" s="5"/>
      <c r="NIT23" s="5"/>
      <c r="NIU23" s="5"/>
      <c r="NIV23" s="5"/>
      <c r="NIW23" s="5"/>
      <c r="NIX23" s="5"/>
      <c r="NIY23" s="5"/>
      <c r="NIZ23" s="5"/>
      <c r="NJA23" s="5"/>
      <c r="NJB23" s="5"/>
      <c r="NJC23" s="5"/>
      <c r="NJD23" s="5"/>
      <c r="NJE23" s="5"/>
      <c r="NJF23" s="5"/>
      <c r="NJG23" s="5"/>
      <c r="NJH23" s="5"/>
      <c r="NJI23" s="5"/>
      <c r="NJJ23" s="5"/>
      <c r="NJK23" s="5"/>
      <c r="NJL23" s="5"/>
      <c r="NJM23" s="5"/>
      <c r="NJN23" s="5"/>
      <c r="NJO23" s="5"/>
      <c r="NJP23" s="5"/>
      <c r="NJQ23" s="5"/>
      <c r="NJR23" s="5"/>
      <c r="NJS23" s="5"/>
      <c r="NJT23" s="5"/>
      <c r="NJU23" s="5"/>
      <c r="NJV23" s="5"/>
      <c r="NJW23" s="5"/>
      <c r="NJX23" s="5"/>
      <c r="NJY23" s="5"/>
      <c r="NJZ23" s="5"/>
      <c r="NKA23" s="5"/>
      <c r="NKB23" s="5"/>
      <c r="NKC23" s="5"/>
      <c r="NKD23" s="5"/>
      <c r="NKE23" s="5"/>
      <c r="NKF23" s="5"/>
      <c r="NKG23" s="5"/>
      <c r="NKH23" s="5"/>
      <c r="NKI23" s="5"/>
      <c r="NKJ23" s="5"/>
      <c r="NKK23" s="5"/>
      <c r="NKL23" s="5"/>
      <c r="NKM23" s="5"/>
      <c r="NKN23" s="5"/>
      <c r="NKO23" s="5"/>
      <c r="NKP23" s="5"/>
      <c r="NKQ23" s="5"/>
      <c r="NKR23" s="5"/>
      <c r="NKS23" s="5"/>
      <c r="NKT23" s="5"/>
      <c r="NKU23" s="5"/>
      <c r="NKV23" s="5"/>
      <c r="NKW23" s="5"/>
      <c r="NKX23" s="5"/>
      <c r="NKY23" s="5"/>
      <c r="NKZ23" s="5"/>
      <c r="NLA23" s="5"/>
      <c r="NLB23" s="5"/>
      <c r="NLC23" s="5"/>
      <c r="NLD23" s="5"/>
      <c r="NLE23" s="5"/>
      <c r="NLF23" s="5"/>
      <c r="NLG23" s="5"/>
      <c r="NLH23" s="5"/>
      <c r="NLI23" s="5"/>
      <c r="NLJ23" s="5"/>
      <c r="NLK23" s="5"/>
      <c r="NLL23" s="5"/>
      <c r="NLM23" s="5"/>
      <c r="NLN23" s="5"/>
      <c r="NLO23" s="5"/>
      <c r="NLP23" s="5"/>
      <c r="NLQ23" s="5"/>
      <c r="NLR23" s="5"/>
      <c r="NLS23" s="5"/>
      <c r="NLT23" s="5"/>
      <c r="NLU23" s="5"/>
      <c r="NLV23" s="5"/>
      <c r="NLW23" s="5"/>
      <c r="NLX23" s="5"/>
      <c r="NLY23" s="5"/>
      <c r="NLZ23" s="5"/>
      <c r="NMA23" s="5"/>
      <c r="NMB23" s="5"/>
      <c r="NMC23" s="5"/>
      <c r="NMD23" s="5"/>
      <c r="NME23" s="5"/>
      <c r="NMF23" s="5"/>
      <c r="NMG23" s="5"/>
      <c r="NMH23" s="5"/>
      <c r="NMI23" s="5"/>
      <c r="NMJ23" s="5"/>
      <c r="NMK23" s="5"/>
      <c r="NML23" s="5"/>
      <c r="NMM23" s="5"/>
      <c r="NMN23" s="5"/>
      <c r="NMO23" s="5"/>
      <c r="NMP23" s="5"/>
      <c r="NMQ23" s="5"/>
      <c r="NMR23" s="5"/>
      <c r="NMS23" s="5"/>
      <c r="NMT23" s="5"/>
      <c r="NMU23" s="5"/>
      <c r="NMV23" s="5"/>
      <c r="NMW23" s="5"/>
      <c r="NMX23" s="5"/>
      <c r="NMY23" s="5"/>
      <c r="NMZ23" s="5"/>
      <c r="NNA23" s="5"/>
      <c r="NNB23" s="5"/>
      <c r="NNC23" s="5"/>
      <c r="NND23" s="5"/>
      <c r="NNE23" s="5"/>
      <c r="NNF23" s="5"/>
      <c r="NNG23" s="5"/>
      <c r="NNH23" s="5"/>
      <c r="NNI23" s="5"/>
      <c r="NNJ23" s="5"/>
      <c r="NNK23" s="5"/>
      <c r="NNL23" s="5"/>
      <c r="NNM23" s="5"/>
      <c r="NNN23" s="5"/>
      <c r="NNO23" s="5"/>
      <c r="NNP23" s="5"/>
      <c r="NNQ23" s="5"/>
      <c r="NNR23" s="5"/>
      <c r="NNS23" s="5"/>
      <c r="NNT23" s="5"/>
      <c r="NNU23" s="5"/>
      <c r="NNV23" s="5"/>
      <c r="NNW23" s="5"/>
      <c r="NNX23" s="5"/>
      <c r="NNY23" s="5"/>
      <c r="NNZ23" s="5"/>
      <c r="NOA23" s="5"/>
      <c r="NOB23" s="5"/>
      <c r="NOC23" s="5"/>
      <c r="NOD23" s="5"/>
      <c r="NOE23" s="5"/>
      <c r="NOF23" s="5"/>
      <c r="NOG23" s="5"/>
      <c r="NOH23" s="5"/>
      <c r="NOI23" s="5"/>
      <c r="NOJ23" s="5"/>
      <c r="NOK23" s="5"/>
      <c r="NOL23" s="5"/>
      <c r="NOM23" s="5"/>
      <c r="NON23" s="5"/>
      <c r="NOO23" s="5"/>
      <c r="NOP23" s="5"/>
      <c r="NOQ23" s="5"/>
      <c r="NOR23" s="5"/>
      <c r="NOS23" s="5"/>
      <c r="NOT23" s="5"/>
      <c r="NOU23" s="5"/>
      <c r="NOV23" s="5"/>
      <c r="NOW23" s="5"/>
      <c r="NOX23" s="5"/>
      <c r="NOY23" s="5"/>
      <c r="NOZ23" s="5"/>
      <c r="NPA23" s="5"/>
      <c r="NPB23" s="5"/>
      <c r="NPC23" s="5"/>
      <c r="NPD23" s="5"/>
      <c r="NPE23" s="5"/>
      <c r="NPF23" s="5"/>
      <c r="NPG23" s="5"/>
      <c r="NPH23" s="5"/>
      <c r="NPI23" s="5"/>
      <c r="NPJ23" s="5"/>
      <c r="NPK23" s="5"/>
      <c r="NPL23" s="5"/>
      <c r="NPM23" s="5"/>
      <c r="NPN23" s="5"/>
      <c r="NPO23" s="5"/>
      <c r="NPP23" s="5"/>
      <c r="NPQ23" s="5"/>
      <c r="NPR23" s="5"/>
      <c r="NPS23" s="5"/>
      <c r="NPT23" s="5"/>
      <c r="NPU23" s="5"/>
      <c r="NPV23" s="5"/>
      <c r="NPW23" s="5"/>
      <c r="NPX23" s="5"/>
      <c r="NPY23" s="5"/>
      <c r="NPZ23" s="5"/>
      <c r="NQA23" s="5"/>
      <c r="NQB23" s="5"/>
      <c r="NQC23" s="5"/>
      <c r="NQD23" s="5"/>
      <c r="NQE23" s="5"/>
      <c r="NQF23" s="5"/>
      <c r="NQG23" s="5"/>
      <c r="NQH23" s="5"/>
      <c r="NQI23" s="5"/>
      <c r="NQJ23" s="5"/>
      <c r="NQK23" s="5"/>
      <c r="NQL23" s="5"/>
      <c r="NQM23" s="5"/>
      <c r="NQN23" s="5"/>
      <c r="NQO23" s="5"/>
      <c r="NQP23" s="5"/>
      <c r="NQQ23" s="5"/>
      <c r="NQR23" s="5"/>
      <c r="NQS23" s="5"/>
      <c r="NQT23" s="5"/>
      <c r="NQU23" s="5"/>
      <c r="NQV23" s="5"/>
      <c r="NQW23" s="5"/>
      <c r="NQX23" s="5"/>
      <c r="NQY23" s="5"/>
      <c r="NQZ23" s="5"/>
      <c r="NRA23" s="5"/>
      <c r="NRB23" s="5"/>
      <c r="NRC23" s="5"/>
      <c r="NRD23" s="5"/>
      <c r="NRE23" s="5"/>
      <c r="NRF23" s="5"/>
      <c r="NRG23" s="5"/>
      <c r="NRH23" s="5"/>
      <c r="NRI23" s="5"/>
      <c r="NRJ23" s="5"/>
      <c r="NRK23" s="5"/>
      <c r="NRL23" s="5"/>
      <c r="NRM23" s="5"/>
      <c r="NRN23" s="5"/>
      <c r="NRO23" s="5"/>
      <c r="NRP23" s="5"/>
      <c r="NRQ23" s="5"/>
      <c r="NRR23" s="5"/>
      <c r="NRS23" s="5"/>
      <c r="NRT23" s="5"/>
      <c r="NRU23" s="5"/>
      <c r="NRV23" s="5"/>
      <c r="NRW23" s="5"/>
      <c r="NRX23" s="5"/>
      <c r="NRY23" s="5"/>
      <c r="NRZ23" s="5"/>
      <c r="NSA23" s="5"/>
      <c r="NSB23" s="5"/>
      <c r="NSC23" s="5"/>
      <c r="NSD23" s="5"/>
      <c r="NSE23" s="5"/>
      <c r="NSF23" s="5"/>
      <c r="NSG23" s="5"/>
      <c r="NSH23" s="5"/>
      <c r="NSI23" s="5"/>
      <c r="NSJ23" s="5"/>
      <c r="NSK23" s="5"/>
      <c r="NSL23" s="5"/>
      <c r="NSM23" s="5"/>
      <c r="NSN23" s="5"/>
      <c r="NSO23" s="5"/>
      <c r="NSP23" s="5"/>
      <c r="NSQ23" s="5"/>
      <c r="NSR23" s="5"/>
      <c r="NSS23" s="5"/>
      <c r="NST23" s="5"/>
      <c r="NSU23" s="5"/>
      <c r="NSV23" s="5"/>
      <c r="NSW23" s="5"/>
      <c r="NSX23" s="5"/>
      <c r="NSY23" s="5"/>
      <c r="NSZ23" s="5"/>
      <c r="NTA23" s="5"/>
      <c r="NTB23" s="5"/>
      <c r="NTC23" s="5"/>
      <c r="NTD23" s="5"/>
      <c r="NTE23" s="5"/>
      <c r="NTF23" s="5"/>
      <c r="NTG23" s="5"/>
      <c r="NTH23" s="5"/>
      <c r="NTI23" s="5"/>
      <c r="NTJ23" s="5"/>
      <c r="NTK23" s="5"/>
      <c r="NTL23" s="5"/>
      <c r="NTM23" s="5"/>
      <c r="NTN23" s="5"/>
      <c r="NTO23" s="5"/>
      <c r="NTP23" s="5"/>
      <c r="NTQ23" s="5"/>
      <c r="NTR23" s="5"/>
      <c r="NTS23" s="5"/>
      <c r="NTT23" s="5"/>
      <c r="NTU23" s="5"/>
      <c r="NTV23" s="5"/>
      <c r="NTW23" s="5"/>
      <c r="NTX23" s="5"/>
      <c r="NTY23" s="5"/>
      <c r="NTZ23" s="5"/>
      <c r="NUA23" s="5"/>
      <c r="NUB23" s="5"/>
      <c r="NUC23" s="5"/>
      <c r="NUD23" s="5"/>
      <c r="NUE23" s="5"/>
      <c r="NUF23" s="5"/>
      <c r="NUG23" s="5"/>
      <c r="NUH23" s="5"/>
      <c r="NUI23" s="5"/>
      <c r="NUJ23" s="5"/>
      <c r="NUK23" s="5"/>
      <c r="NUL23" s="5"/>
      <c r="NUM23" s="5"/>
      <c r="NUN23" s="5"/>
      <c r="NUO23" s="5"/>
      <c r="NUP23" s="5"/>
      <c r="NUQ23" s="5"/>
      <c r="NUR23" s="5"/>
      <c r="NUS23" s="5"/>
      <c r="NUT23" s="5"/>
      <c r="NUU23" s="5"/>
      <c r="NUV23" s="5"/>
      <c r="NUW23" s="5"/>
      <c r="NUX23" s="5"/>
      <c r="NUY23" s="5"/>
      <c r="NUZ23" s="5"/>
      <c r="NVA23" s="5"/>
      <c r="NVB23" s="5"/>
      <c r="NVC23" s="5"/>
      <c r="NVD23" s="5"/>
      <c r="NVE23" s="5"/>
      <c r="NVF23" s="5"/>
      <c r="NVG23" s="5"/>
      <c r="NVH23" s="5"/>
      <c r="NVI23" s="5"/>
      <c r="NVJ23" s="5"/>
      <c r="NVK23" s="5"/>
      <c r="NVL23" s="5"/>
      <c r="NVM23" s="5"/>
      <c r="NVN23" s="5"/>
      <c r="NVO23" s="5"/>
      <c r="NVP23" s="5"/>
      <c r="NVQ23" s="5"/>
      <c r="NVR23" s="5"/>
      <c r="NVS23" s="5"/>
      <c r="NVT23" s="5"/>
      <c r="NVU23" s="5"/>
      <c r="NVV23" s="5"/>
      <c r="NVW23" s="5"/>
      <c r="NVX23" s="5"/>
      <c r="NVY23" s="5"/>
      <c r="NVZ23" s="5"/>
      <c r="NWA23" s="5"/>
      <c r="NWB23" s="5"/>
      <c r="NWC23" s="5"/>
      <c r="NWD23" s="5"/>
      <c r="NWE23" s="5"/>
      <c r="NWF23" s="5"/>
      <c r="NWG23" s="5"/>
      <c r="NWH23" s="5"/>
      <c r="NWI23" s="5"/>
      <c r="NWJ23" s="5"/>
      <c r="NWK23" s="5"/>
      <c r="NWL23" s="5"/>
      <c r="NWM23" s="5"/>
      <c r="NWN23" s="5"/>
      <c r="NWO23" s="5"/>
      <c r="NWP23" s="5"/>
      <c r="NWQ23" s="5"/>
      <c r="NWR23" s="5"/>
      <c r="NWS23" s="5"/>
      <c r="NWT23" s="5"/>
      <c r="NWU23" s="5"/>
      <c r="NWV23" s="5"/>
      <c r="NWW23" s="5"/>
      <c r="NWX23" s="5"/>
      <c r="NWY23" s="5"/>
      <c r="NWZ23" s="5"/>
      <c r="NXA23" s="5"/>
      <c r="NXB23" s="5"/>
      <c r="NXC23" s="5"/>
      <c r="NXD23" s="5"/>
      <c r="NXE23" s="5"/>
      <c r="NXF23" s="5"/>
      <c r="NXG23" s="5"/>
      <c r="NXH23" s="5"/>
      <c r="NXI23" s="5"/>
      <c r="NXJ23" s="5"/>
      <c r="NXK23" s="5"/>
      <c r="NXL23" s="5"/>
      <c r="NXM23" s="5"/>
      <c r="NXN23" s="5"/>
      <c r="NXO23" s="5"/>
      <c r="NXP23" s="5"/>
      <c r="NXQ23" s="5"/>
      <c r="NXR23" s="5"/>
      <c r="NXS23" s="5"/>
      <c r="NXT23" s="5"/>
      <c r="NXU23" s="5"/>
      <c r="NXV23" s="5"/>
      <c r="NXW23" s="5"/>
      <c r="NXX23" s="5"/>
      <c r="NXY23" s="5"/>
      <c r="NXZ23" s="5"/>
      <c r="NYA23" s="5"/>
      <c r="NYB23" s="5"/>
      <c r="NYC23" s="5"/>
      <c r="NYD23" s="5"/>
      <c r="NYE23" s="5"/>
      <c r="NYF23" s="5"/>
      <c r="NYG23" s="5"/>
      <c r="NYH23" s="5"/>
      <c r="NYI23" s="5"/>
      <c r="NYJ23" s="5"/>
      <c r="NYK23" s="5"/>
      <c r="NYL23" s="5"/>
      <c r="NYM23" s="5"/>
      <c r="NYN23" s="5"/>
      <c r="NYO23" s="5"/>
      <c r="NYP23" s="5"/>
      <c r="NYQ23" s="5"/>
      <c r="NYR23" s="5"/>
      <c r="NYS23" s="5"/>
      <c r="NYT23" s="5"/>
      <c r="NYU23" s="5"/>
      <c r="NYV23" s="5"/>
      <c r="NYW23" s="5"/>
      <c r="NYX23" s="5"/>
      <c r="NYY23" s="5"/>
      <c r="NYZ23" s="5"/>
      <c r="NZA23" s="5"/>
      <c r="NZB23" s="5"/>
      <c r="NZC23" s="5"/>
      <c r="NZD23" s="5"/>
      <c r="NZE23" s="5"/>
      <c r="NZF23" s="5"/>
      <c r="NZG23" s="5"/>
      <c r="NZH23" s="5"/>
      <c r="NZI23" s="5"/>
      <c r="NZJ23" s="5"/>
      <c r="NZK23" s="5"/>
      <c r="NZL23" s="5"/>
      <c r="NZM23" s="5"/>
      <c r="NZN23" s="5"/>
      <c r="NZO23" s="5"/>
      <c r="NZP23" s="5"/>
      <c r="NZQ23" s="5"/>
      <c r="NZR23" s="5"/>
      <c r="NZS23" s="5"/>
      <c r="NZT23" s="5"/>
      <c r="NZU23" s="5"/>
      <c r="NZV23" s="5"/>
      <c r="NZW23" s="5"/>
      <c r="NZX23" s="5"/>
      <c r="NZY23" s="5"/>
      <c r="NZZ23" s="5"/>
      <c r="OAA23" s="5"/>
      <c r="OAB23" s="5"/>
      <c r="OAC23" s="5"/>
      <c r="OAD23" s="5"/>
      <c r="OAE23" s="5"/>
      <c r="OAF23" s="5"/>
      <c r="OAG23" s="5"/>
      <c r="OAH23" s="5"/>
      <c r="OAI23" s="5"/>
      <c r="OAJ23" s="5"/>
      <c r="OAK23" s="5"/>
      <c r="OAL23" s="5"/>
      <c r="OAM23" s="5"/>
      <c r="OAN23" s="5"/>
      <c r="OAO23" s="5"/>
      <c r="OAP23" s="5"/>
      <c r="OAQ23" s="5"/>
      <c r="OAR23" s="5"/>
      <c r="OAS23" s="5"/>
      <c r="OAT23" s="5"/>
      <c r="OAU23" s="5"/>
      <c r="OAV23" s="5"/>
      <c r="OAW23" s="5"/>
      <c r="OAX23" s="5"/>
      <c r="OAY23" s="5"/>
      <c r="OAZ23" s="5"/>
      <c r="OBA23" s="5"/>
      <c r="OBB23" s="5"/>
      <c r="OBC23" s="5"/>
      <c r="OBD23" s="5"/>
      <c r="OBE23" s="5"/>
      <c r="OBF23" s="5"/>
      <c r="OBG23" s="5"/>
      <c r="OBH23" s="5"/>
      <c r="OBI23" s="5"/>
      <c r="OBJ23" s="5"/>
      <c r="OBK23" s="5"/>
      <c r="OBL23" s="5"/>
      <c r="OBM23" s="5"/>
      <c r="OBN23" s="5"/>
      <c r="OBO23" s="5"/>
      <c r="OBP23" s="5"/>
      <c r="OBQ23" s="5"/>
      <c r="OBR23" s="5"/>
      <c r="OBS23" s="5"/>
      <c r="OBT23" s="5"/>
      <c r="OBU23" s="5"/>
      <c r="OBV23" s="5"/>
      <c r="OBW23" s="5"/>
      <c r="OBX23" s="5"/>
      <c r="OBY23" s="5"/>
      <c r="OBZ23" s="5"/>
      <c r="OCA23" s="5"/>
      <c r="OCB23" s="5"/>
      <c r="OCC23" s="5"/>
      <c r="OCD23" s="5"/>
      <c r="OCE23" s="5"/>
      <c r="OCF23" s="5"/>
      <c r="OCG23" s="5"/>
      <c r="OCH23" s="5"/>
      <c r="OCI23" s="5"/>
      <c r="OCJ23" s="5"/>
      <c r="OCK23" s="5"/>
      <c r="OCL23" s="5"/>
      <c r="OCM23" s="5"/>
      <c r="OCN23" s="5"/>
      <c r="OCO23" s="5"/>
      <c r="OCP23" s="5"/>
      <c r="OCQ23" s="5"/>
      <c r="OCR23" s="5"/>
      <c r="OCS23" s="5"/>
      <c r="OCT23" s="5"/>
      <c r="OCU23" s="5"/>
      <c r="OCV23" s="5"/>
      <c r="OCW23" s="5"/>
      <c r="OCX23" s="5"/>
      <c r="OCY23" s="5"/>
      <c r="OCZ23" s="5"/>
      <c r="ODA23" s="5"/>
      <c r="ODB23" s="5"/>
      <c r="ODC23" s="5"/>
      <c r="ODD23" s="5"/>
      <c r="ODE23" s="5"/>
      <c r="ODF23" s="5"/>
      <c r="ODG23" s="5"/>
      <c r="ODH23" s="5"/>
      <c r="ODI23" s="5"/>
      <c r="ODJ23" s="5"/>
      <c r="ODK23" s="5"/>
      <c r="ODL23" s="5"/>
      <c r="ODM23" s="5"/>
      <c r="ODN23" s="5"/>
      <c r="ODO23" s="5"/>
      <c r="ODP23" s="5"/>
      <c r="ODQ23" s="5"/>
      <c r="ODR23" s="5"/>
      <c r="ODS23" s="5"/>
      <c r="ODT23" s="5"/>
      <c r="ODU23" s="5"/>
      <c r="ODV23" s="5"/>
      <c r="ODW23" s="5"/>
      <c r="ODX23" s="5"/>
      <c r="ODY23" s="5"/>
      <c r="ODZ23" s="5"/>
      <c r="OEA23" s="5"/>
      <c r="OEB23" s="5"/>
      <c r="OEC23" s="5"/>
      <c r="OED23" s="5"/>
      <c r="OEE23" s="5"/>
      <c r="OEF23" s="5"/>
      <c r="OEG23" s="5"/>
      <c r="OEH23" s="5"/>
      <c r="OEI23" s="5"/>
      <c r="OEJ23" s="5"/>
      <c r="OEK23" s="5"/>
      <c r="OEL23" s="5"/>
      <c r="OEM23" s="5"/>
      <c r="OEN23" s="5"/>
      <c r="OEO23" s="5"/>
      <c r="OEP23" s="5"/>
      <c r="OEQ23" s="5"/>
      <c r="OER23" s="5"/>
      <c r="OES23" s="5"/>
      <c r="OET23" s="5"/>
      <c r="OEU23" s="5"/>
      <c r="OEV23" s="5"/>
      <c r="OEW23" s="5"/>
      <c r="OEX23" s="5"/>
      <c r="OEY23" s="5"/>
      <c r="OEZ23" s="5"/>
      <c r="OFA23" s="5"/>
      <c r="OFB23" s="5"/>
      <c r="OFC23" s="5"/>
      <c r="OFD23" s="5"/>
      <c r="OFE23" s="5"/>
      <c r="OFF23" s="5"/>
      <c r="OFG23" s="5"/>
      <c r="OFH23" s="5"/>
      <c r="OFI23" s="5"/>
      <c r="OFJ23" s="5"/>
      <c r="OFK23" s="5"/>
      <c r="OFL23" s="5"/>
      <c r="OFM23" s="5"/>
      <c r="OFN23" s="5"/>
      <c r="OFO23" s="5"/>
      <c r="OFP23" s="5"/>
      <c r="OFQ23" s="5"/>
      <c r="OFR23" s="5"/>
      <c r="OFS23" s="5"/>
      <c r="OFT23" s="5"/>
      <c r="OFU23" s="5"/>
      <c r="OFV23" s="5"/>
      <c r="OFW23" s="5"/>
      <c r="OFX23" s="5"/>
      <c r="OFY23" s="5"/>
      <c r="OFZ23" s="5"/>
      <c r="OGA23" s="5"/>
      <c r="OGB23" s="5"/>
      <c r="OGC23" s="5"/>
      <c r="OGD23" s="5"/>
      <c r="OGE23" s="5"/>
      <c r="OGF23" s="5"/>
      <c r="OGG23" s="5"/>
      <c r="OGH23" s="5"/>
      <c r="OGI23" s="5"/>
      <c r="OGJ23" s="5"/>
      <c r="OGK23" s="5"/>
      <c r="OGL23" s="5"/>
      <c r="OGM23" s="5"/>
      <c r="OGN23" s="5"/>
      <c r="OGO23" s="5"/>
      <c r="OGP23" s="5"/>
      <c r="OGQ23" s="5"/>
      <c r="OGR23" s="5"/>
      <c r="OGS23" s="5"/>
      <c r="OGT23" s="5"/>
      <c r="OGU23" s="5"/>
      <c r="OGV23" s="5"/>
      <c r="OGW23" s="5"/>
      <c r="OGX23" s="5"/>
      <c r="OGY23" s="5"/>
      <c r="OGZ23" s="5"/>
      <c r="OHA23" s="5"/>
      <c r="OHB23" s="5"/>
      <c r="OHC23" s="5"/>
      <c r="OHD23" s="5"/>
      <c r="OHE23" s="5"/>
      <c r="OHF23" s="5"/>
      <c r="OHG23" s="5"/>
      <c r="OHH23" s="5"/>
      <c r="OHI23" s="5"/>
      <c r="OHJ23" s="5"/>
      <c r="OHK23" s="5"/>
      <c r="OHL23" s="5"/>
      <c r="OHM23" s="5"/>
      <c r="OHN23" s="5"/>
      <c r="OHO23" s="5"/>
      <c r="OHP23" s="5"/>
      <c r="OHQ23" s="5"/>
      <c r="OHR23" s="5"/>
      <c r="OHS23" s="5"/>
      <c r="OHT23" s="5"/>
      <c r="OHU23" s="5"/>
      <c r="OHV23" s="5"/>
      <c r="OHW23" s="5"/>
      <c r="OHX23" s="5"/>
      <c r="OHY23" s="5"/>
      <c r="OHZ23" s="5"/>
      <c r="OIA23" s="5"/>
      <c r="OIB23" s="5"/>
      <c r="OIC23" s="5"/>
      <c r="OID23" s="5"/>
      <c r="OIE23" s="5"/>
      <c r="OIF23" s="5"/>
      <c r="OIG23" s="5"/>
      <c r="OIH23" s="5"/>
      <c r="OII23" s="5"/>
      <c r="OIJ23" s="5"/>
      <c r="OIK23" s="5"/>
      <c r="OIL23" s="5"/>
      <c r="OIM23" s="5"/>
      <c r="OIN23" s="5"/>
      <c r="OIO23" s="5"/>
      <c r="OIP23" s="5"/>
      <c r="OIQ23" s="5"/>
      <c r="OIR23" s="5"/>
      <c r="OIS23" s="5"/>
      <c r="OIT23" s="5"/>
      <c r="OIU23" s="5"/>
      <c r="OIV23" s="5"/>
      <c r="OIW23" s="5"/>
      <c r="OIX23" s="5"/>
      <c r="OIY23" s="5"/>
      <c r="OIZ23" s="5"/>
      <c r="OJA23" s="5"/>
      <c r="OJB23" s="5"/>
      <c r="OJC23" s="5"/>
      <c r="OJD23" s="5"/>
      <c r="OJE23" s="5"/>
      <c r="OJF23" s="5"/>
      <c r="OJG23" s="5"/>
      <c r="OJH23" s="5"/>
      <c r="OJI23" s="5"/>
      <c r="OJJ23" s="5"/>
      <c r="OJK23" s="5"/>
      <c r="OJL23" s="5"/>
      <c r="OJM23" s="5"/>
      <c r="OJN23" s="5"/>
      <c r="OJO23" s="5"/>
      <c r="OJP23" s="5"/>
      <c r="OJQ23" s="5"/>
      <c r="OJR23" s="5"/>
      <c r="OJS23" s="5"/>
      <c r="OJT23" s="5"/>
      <c r="OJU23" s="5"/>
      <c r="OJV23" s="5"/>
      <c r="OJW23" s="5"/>
      <c r="OJX23" s="5"/>
      <c r="OJY23" s="5"/>
      <c r="OJZ23" s="5"/>
      <c r="OKA23" s="5"/>
      <c r="OKB23" s="5"/>
      <c r="OKC23" s="5"/>
      <c r="OKD23" s="5"/>
      <c r="OKE23" s="5"/>
      <c r="OKF23" s="5"/>
      <c r="OKG23" s="5"/>
      <c r="OKH23" s="5"/>
      <c r="OKI23" s="5"/>
      <c r="OKJ23" s="5"/>
      <c r="OKK23" s="5"/>
      <c r="OKL23" s="5"/>
      <c r="OKM23" s="5"/>
      <c r="OKN23" s="5"/>
      <c r="OKO23" s="5"/>
      <c r="OKP23" s="5"/>
      <c r="OKQ23" s="5"/>
      <c r="OKR23" s="5"/>
      <c r="OKS23" s="5"/>
      <c r="OKT23" s="5"/>
      <c r="OKU23" s="5"/>
      <c r="OKV23" s="5"/>
      <c r="OKW23" s="5"/>
      <c r="OKX23" s="5"/>
      <c r="OKY23" s="5"/>
      <c r="OKZ23" s="5"/>
      <c r="OLA23" s="5"/>
      <c r="OLB23" s="5"/>
      <c r="OLC23" s="5"/>
      <c r="OLD23" s="5"/>
      <c r="OLE23" s="5"/>
      <c r="OLF23" s="5"/>
      <c r="OLG23" s="5"/>
      <c r="OLH23" s="5"/>
      <c r="OLI23" s="5"/>
      <c r="OLJ23" s="5"/>
      <c r="OLK23" s="5"/>
      <c r="OLL23" s="5"/>
      <c r="OLM23" s="5"/>
      <c r="OLN23" s="5"/>
      <c r="OLO23" s="5"/>
      <c r="OLP23" s="5"/>
      <c r="OLQ23" s="5"/>
      <c r="OLR23" s="5"/>
      <c r="OLS23" s="5"/>
      <c r="OLT23" s="5"/>
      <c r="OLU23" s="5"/>
      <c r="OLV23" s="5"/>
      <c r="OLW23" s="5"/>
      <c r="OLX23" s="5"/>
      <c r="OLY23" s="5"/>
      <c r="OLZ23" s="5"/>
      <c r="OMA23" s="5"/>
      <c r="OMB23" s="5"/>
      <c r="OMC23" s="5"/>
      <c r="OMD23" s="5"/>
      <c r="OME23" s="5"/>
      <c r="OMF23" s="5"/>
      <c r="OMG23" s="5"/>
      <c r="OMH23" s="5"/>
      <c r="OMI23" s="5"/>
      <c r="OMJ23" s="5"/>
      <c r="OMK23" s="5"/>
      <c r="OML23" s="5"/>
      <c r="OMM23" s="5"/>
      <c r="OMN23" s="5"/>
      <c r="OMO23" s="5"/>
      <c r="OMP23" s="5"/>
      <c r="OMQ23" s="5"/>
      <c r="OMR23" s="5"/>
      <c r="OMS23" s="5"/>
      <c r="OMT23" s="5"/>
      <c r="OMU23" s="5"/>
      <c r="OMV23" s="5"/>
      <c r="OMW23" s="5"/>
      <c r="OMX23" s="5"/>
      <c r="OMY23" s="5"/>
      <c r="OMZ23" s="5"/>
      <c r="ONA23" s="5"/>
      <c r="ONB23" s="5"/>
      <c r="ONC23" s="5"/>
      <c r="OND23" s="5"/>
      <c r="ONE23" s="5"/>
      <c r="ONF23" s="5"/>
      <c r="ONG23" s="5"/>
      <c r="ONH23" s="5"/>
      <c r="ONI23" s="5"/>
      <c r="ONJ23" s="5"/>
      <c r="ONK23" s="5"/>
      <c r="ONL23" s="5"/>
      <c r="ONM23" s="5"/>
      <c r="ONN23" s="5"/>
      <c r="ONO23" s="5"/>
      <c r="ONP23" s="5"/>
      <c r="ONQ23" s="5"/>
      <c r="ONR23" s="5"/>
      <c r="ONS23" s="5"/>
      <c r="ONT23" s="5"/>
      <c r="ONU23" s="5"/>
      <c r="ONV23" s="5"/>
      <c r="ONW23" s="5"/>
      <c r="ONX23" s="5"/>
      <c r="ONY23" s="5"/>
      <c r="ONZ23" s="5"/>
      <c r="OOA23" s="5"/>
      <c r="OOB23" s="5"/>
      <c r="OOC23" s="5"/>
      <c r="OOD23" s="5"/>
      <c r="OOE23" s="5"/>
      <c r="OOF23" s="5"/>
      <c r="OOG23" s="5"/>
      <c r="OOH23" s="5"/>
      <c r="OOI23" s="5"/>
      <c r="OOJ23" s="5"/>
      <c r="OOK23" s="5"/>
      <c r="OOL23" s="5"/>
      <c r="OOM23" s="5"/>
      <c r="OON23" s="5"/>
      <c r="OOO23" s="5"/>
      <c r="OOP23" s="5"/>
      <c r="OOQ23" s="5"/>
      <c r="OOR23" s="5"/>
      <c r="OOS23" s="5"/>
      <c r="OOT23" s="5"/>
      <c r="OOU23" s="5"/>
      <c r="OOV23" s="5"/>
      <c r="OOW23" s="5"/>
      <c r="OOX23" s="5"/>
      <c r="OOY23" s="5"/>
      <c r="OOZ23" s="5"/>
      <c r="OPA23" s="5"/>
      <c r="OPB23" s="5"/>
      <c r="OPC23" s="5"/>
      <c r="OPD23" s="5"/>
      <c r="OPE23" s="5"/>
      <c r="OPF23" s="5"/>
      <c r="OPG23" s="5"/>
      <c r="OPH23" s="5"/>
      <c r="OPI23" s="5"/>
      <c r="OPJ23" s="5"/>
      <c r="OPK23" s="5"/>
      <c r="OPL23" s="5"/>
      <c r="OPM23" s="5"/>
      <c r="OPN23" s="5"/>
      <c r="OPO23" s="5"/>
      <c r="OPP23" s="5"/>
      <c r="OPQ23" s="5"/>
      <c r="OPR23" s="5"/>
      <c r="OPS23" s="5"/>
      <c r="OPT23" s="5"/>
      <c r="OPU23" s="5"/>
      <c r="OPV23" s="5"/>
      <c r="OPW23" s="5"/>
      <c r="OPX23" s="5"/>
      <c r="OPY23" s="5"/>
      <c r="OPZ23" s="5"/>
      <c r="OQA23" s="5"/>
      <c r="OQB23" s="5"/>
      <c r="OQC23" s="5"/>
      <c r="OQD23" s="5"/>
      <c r="OQE23" s="5"/>
      <c r="OQF23" s="5"/>
      <c r="OQG23" s="5"/>
      <c r="OQH23" s="5"/>
      <c r="OQI23" s="5"/>
      <c r="OQJ23" s="5"/>
      <c r="OQK23" s="5"/>
      <c r="OQL23" s="5"/>
      <c r="OQM23" s="5"/>
      <c r="OQN23" s="5"/>
      <c r="OQO23" s="5"/>
      <c r="OQP23" s="5"/>
      <c r="OQQ23" s="5"/>
      <c r="OQR23" s="5"/>
      <c r="OQS23" s="5"/>
      <c r="OQT23" s="5"/>
      <c r="OQU23" s="5"/>
      <c r="OQV23" s="5"/>
      <c r="OQW23" s="5"/>
      <c r="OQX23" s="5"/>
      <c r="OQY23" s="5"/>
      <c r="OQZ23" s="5"/>
      <c r="ORA23" s="5"/>
      <c r="ORB23" s="5"/>
      <c r="ORC23" s="5"/>
      <c r="ORD23" s="5"/>
      <c r="ORE23" s="5"/>
      <c r="ORF23" s="5"/>
      <c r="ORG23" s="5"/>
      <c r="ORH23" s="5"/>
      <c r="ORI23" s="5"/>
      <c r="ORJ23" s="5"/>
      <c r="ORK23" s="5"/>
      <c r="ORL23" s="5"/>
      <c r="ORM23" s="5"/>
      <c r="ORN23" s="5"/>
      <c r="ORO23" s="5"/>
      <c r="ORP23" s="5"/>
      <c r="ORQ23" s="5"/>
      <c r="ORR23" s="5"/>
      <c r="ORS23" s="5"/>
      <c r="ORT23" s="5"/>
      <c r="ORU23" s="5"/>
      <c r="ORV23" s="5"/>
      <c r="ORW23" s="5"/>
      <c r="ORX23" s="5"/>
      <c r="ORY23" s="5"/>
      <c r="ORZ23" s="5"/>
      <c r="OSA23" s="5"/>
      <c r="OSB23" s="5"/>
      <c r="OSC23" s="5"/>
      <c r="OSD23" s="5"/>
      <c r="OSE23" s="5"/>
      <c r="OSF23" s="5"/>
      <c r="OSG23" s="5"/>
      <c r="OSH23" s="5"/>
      <c r="OSI23" s="5"/>
      <c r="OSJ23" s="5"/>
      <c r="OSK23" s="5"/>
      <c r="OSL23" s="5"/>
      <c r="OSM23" s="5"/>
      <c r="OSN23" s="5"/>
      <c r="OSO23" s="5"/>
      <c r="OSP23" s="5"/>
      <c r="OSQ23" s="5"/>
      <c r="OSR23" s="5"/>
      <c r="OSS23" s="5"/>
      <c r="OST23" s="5"/>
      <c r="OSU23" s="5"/>
      <c r="OSV23" s="5"/>
      <c r="OSW23" s="5"/>
      <c r="OSX23" s="5"/>
      <c r="OSY23" s="5"/>
      <c r="OSZ23" s="5"/>
      <c r="OTA23" s="5"/>
      <c r="OTB23" s="5"/>
      <c r="OTC23" s="5"/>
      <c r="OTD23" s="5"/>
      <c r="OTE23" s="5"/>
      <c r="OTF23" s="5"/>
      <c r="OTG23" s="5"/>
      <c r="OTH23" s="5"/>
      <c r="OTI23" s="5"/>
      <c r="OTJ23" s="5"/>
      <c r="OTK23" s="5"/>
      <c r="OTL23" s="5"/>
      <c r="OTM23" s="5"/>
      <c r="OTN23" s="5"/>
      <c r="OTO23" s="5"/>
      <c r="OTP23" s="5"/>
      <c r="OTQ23" s="5"/>
      <c r="OTR23" s="5"/>
      <c r="OTS23" s="5"/>
      <c r="OTT23" s="5"/>
      <c r="OTU23" s="5"/>
      <c r="OTV23" s="5"/>
      <c r="OTW23" s="5"/>
      <c r="OTX23" s="5"/>
      <c r="OTY23" s="5"/>
      <c r="OTZ23" s="5"/>
      <c r="OUA23" s="5"/>
      <c r="OUB23" s="5"/>
      <c r="OUC23" s="5"/>
      <c r="OUD23" s="5"/>
      <c r="OUE23" s="5"/>
      <c r="OUF23" s="5"/>
      <c r="OUG23" s="5"/>
      <c r="OUH23" s="5"/>
      <c r="OUI23" s="5"/>
      <c r="OUJ23" s="5"/>
      <c r="OUK23" s="5"/>
      <c r="OUL23" s="5"/>
      <c r="OUM23" s="5"/>
      <c r="OUN23" s="5"/>
      <c r="OUO23" s="5"/>
      <c r="OUP23" s="5"/>
      <c r="OUQ23" s="5"/>
      <c r="OUR23" s="5"/>
      <c r="OUS23" s="5"/>
      <c r="OUT23" s="5"/>
      <c r="OUU23" s="5"/>
      <c r="OUV23" s="5"/>
      <c r="OUW23" s="5"/>
      <c r="OUX23" s="5"/>
      <c r="OUY23" s="5"/>
      <c r="OUZ23" s="5"/>
      <c r="OVA23" s="5"/>
      <c r="OVB23" s="5"/>
      <c r="OVC23" s="5"/>
      <c r="OVD23" s="5"/>
      <c r="OVE23" s="5"/>
      <c r="OVF23" s="5"/>
      <c r="OVG23" s="5"/>
      <c r="OVH23" s="5"/>
      <c r="OVI23" s="5"/>
      <c r="OVJ23" s="5"/>
      <c r="OVK23" s="5"/>
      <c r="OVL23" s="5"/>
      <c r="OVM23" s="5"/>
      <c r="OVN23" s="5"/>
      <c r="OVO23" s="5"/>
      <c r="OVP23" s="5"/>
      <c r="OVQ23" s="5"/>
      <c r="OVR23" s="5"/>
      <c r="OVS23" s="5"/>
      <c r="OVT23" s="5"/>
      <c r="OVU23" s="5"/>
      <c r="OVV23" s="5"/>
      <c r="OVW23" s="5"/>
      <c r="OVX23" s="5"/>
      <c r="OVY23" s="5"/>
      <c r="OVZ23" s="5"/>
      <c r="OWA23" s="5"/>
      <c r="OWB23" s="5"/>
      <c r="OWC23" s="5"/>
      <c r="OWD23" s="5"/>
      <c r="OWE23" s="5"/>
      <c r="OWF23" s="5"/>
      <c r="OWG23" s="5"/>
      <c r="OWH23" s="5"/>
      <c r="OWI23" s="5"/>
      <c r="OWJ23" s="5"/>
      <c r="OWK23" s="5"/>
      <c r="OWL23" s="5"/>
      <c r="OWM23" s="5"/>
      <c r="OWN23" s="5"/>
      <c r="OWO23" s="5"/>
      <c r="OWP23" s="5"/>
      <c r="OWQ23" s="5"/>
      <c r="OWR23" s="5"/>
      <c r="OWS23" s="5"/>
      <c r="OWT23" s="5"/>
      <c r="OWU23" s="5"/>
      <c r="OWV23" s="5"/>
      <c r="OWW23" s="5"/>
      <c r="OWX23" s="5"/>
      <c r="OWY23" s="5"/>
      <c r="OWZ23" s="5"/>
      <c r="OXA23" s="5"/>
      <c r="OXB23" s="5"/>
      <c r="OXC23" s="5"/>
      <c r="OXD23" s="5"/>
      <c r="OXE23" s="5"/>
      <c r="OXF23" s="5"/>
      <c r="OXG23" s="5"/>
      <c r="OXH23" s="5"/>
      <c r="OXI23" s="5"/>
      <c r="OXJ23" s="5"/>
      <c r="OXK23" s="5"/>
      <c r="OXL23" s="5"/>
      <c r="OXM23" s="5"/>
      <c r="OXN23" s="5"/>
      <c r="OXO23" s="5"/>
      <c r="OXP23" s="5"/>
      <c r="OXQ23" s="5"/>
      <c r="OXR23" s="5"/>
      <c r="OXS23" s="5"/>
      <c r="OXT23" s="5"/>
      <c r="OXU23" s="5"/>
      <c r="OXV23" s="5"/>
      <c r="OXW23" s="5"/>
      <c r="OXX23" s="5"/>
      <c r="OXY23" s="5"/>
      <c r="OXZ23" s="5"/>
      <c r="OYA23" s="5"/>
      <c r="OYB23" s="5"/>
      <c r="OYC23" s="5"/>
      <c r="OYD23" s="5"/>
      <c r="OYE23" s="5"/>
      <c r="OYF23" s="5"/>
      <c r="OYG23" s="5"/>
      <c r="OYH23" s="5"/>
      <c r="OYI23" s="5"/>
      <c r="OYJ23" s="5"/>
      <c r="OYK23" s="5"/>
      <c r="OYL23" s="5"/>
      <c r="OYM23" s="5"/>
      <c r="OYN23" s="5"/>
      <c r="OYO23" s="5"/>
      <c r="OYP23" s="5"/>
      <c r="OYQ23" s="5"/>
      <c r="OYR23" s="5"/>
      <c r="OYS23" s="5"/>
      <c r="OYT23" s="5"/>
      <c r="OYU23" s="5"/>
      <c r="OYV23" s="5"/>
      <c r="OYW23" s="5"/>
      <c r="OYX23" s="5"/>
      <c r="OYY23" s="5"/>
      <c r="OYZ23" s="5"/>
      <c r="OZA23" s="5"/>
      <c r="OZB23" s="5"/>
      <c r="OZC23" s="5"/>
      <c r="OZD23" s="5"/>
      <c r="OZE23" s="5"/>
      <c r="OZF23" s="5"/>
      <c r="OZG23" s="5"/>
      <c r="OZH23" s="5"/>
      <c r="OZI23" s="5"/>
      <c r="OZJ23" s="5"/>
      <c r="OZK23" s="5"/>
      <c r="OZL23" s="5"/>
      <c r="OZM23" s="5"/>
      <c r="OZN23" s="5"/>
      <c r="OZO23" s="5"/>
      <c r="OZP23" s="5"/>
      <c r="OZQ23" s="5"/>
      <c r="OZR23" s="5"/>
      <c r="OZS23" s="5"/>
      <c r="OZT23" s="5"/>
      <c r="OZU23" s="5"/>
      <c r="OZV23" s="5"/>
      <c r="OZW23" s="5"/>
      <c r="OZX23" s="5"/>
      <c r="OZY23" s="5"/>
      <c r="OZZ23" s="5"/>
      <c r="PAA23" s="5"/>
      <c r="PAB23" s="5"/>
      <c r="PAC23" s="5"/>
      <c r="PAD23" s="5"/>
      <c r="PAE23" s="5"/>
      <c r="PAF23" s="5"/>
      <c r="PAG23" s="5"/>
      <c r="PAH23" s="5"/>
      <c r="PAI23" s="5"/>
      <c r="PAJ23" s="5"/>
      <c r="PAK23" s="5"/>
      <c r="PAL23" s="5"/>
      <c r="PAM23" s="5"/>
      <c r="PAN23" s="5"/>
      <c r="PAO23" s="5"/>
      <c r="PAP23" s="5"/>
      <c r="PAQ23" s="5"/>
      <c r="PAR23" s="5"/>
      <c r="PAS23" s="5"/>
      <c r="PAT23" s="5"/>
      <c r="PAU23" s="5"/>
      <c r="PAV23" s="5"/>
      <c r="PAW23" s="5"/>
      <c r="PAX23" s="5"/>
      <c r="PAY23" s="5"/>
      <c r="PAZ23" s="5"/>
      <c r="PBA23" s="5"/>
      <c r="PBB23" s="5"/>
      <c r="PBC23" s="5"/>
      <c r="PBD23" s="5"/>
      <c r="PBE23" s="5"/>
      <c r="PBF23" s="5"/>
      <c r="PBG23" s="5"/>
      <c r="PBH23" s="5"/>
      <c r="PBI23" s="5"/>
      <c r="PBJ23" s="5"/>
      <c r="PBK23" s="5"/>
      <c r="PBL23" s="5"/>
      <c r="PBM23" s="5"/>
      <c r="PBN23" s="5"/>
      <c r="PBO23" s="5"/>
      <c r="PBP23" s="5"/>
      <c r="PBQ23" s="5"/>
      <c r="PBR23" s="5"/>
      <c r="PBS23" s="5"/>
      <c r="PBT23" s="5"/>
      <c r="PBU23" s="5"/>
      <c r="PBV23" s="5"/>
      <c r="PBW23" s="5"/>
      <c r="PBX23" s="5"/>
      <c r="PBY23" s="5"/>
      <c r="PBZ23" s="5"/>
      <c r="PCA23" s="5"/>
      <c r="PCB23" s="5"/>
      <c r="PCC23" s="5"/>
      <c r="PCD23" s="5"/>
      <c r="PCE23" s="5"/>
      <c r="PCF23" s="5"/>
      <c r="PCG23" s="5"/>
      <c r="PCH23" s="5"/>
      <c r="PCI23" s="5"/>
      <c r="PCJ23" s="5"/>
      <c r="PCK23" s="5"/>
      <c r="PCL23" s="5"/>
      <c r="PCM23" s="5"/>
      <c r="PCN23" s="5"/>
      <c r="PCO23" s="5"/>
      <c r="PCP23" s="5"/>
      <c r="PCQ23" s="5"/>
      <c r="PCR23" s="5"/>
      <c r="PCS23" s="5"/>
      <c r="PCT23" s="5"/>
      <c r="PCU23" s="5"/>
      <c r="PCV23" s="5"/>
      <c r="PCW23" s="5"/>
      <c r="PCX23" s="5"/>
      <c r="PCY23" s="5"/>
      <c r="PCZ23" s="5"/>
      <c r="PDA23" s="5"/>
      <c r="PDB23" s="5"/>
      <c r="PDC23" s="5"/>
      <c r="PDD23" s="5"/>
      <c r="PDE23" s="5"/>
      <c r="PDF23" s="5"/>
      <c r="PDG23" s="5"/>
      <c r="PDH23" s="5"/>
      <c r="PDI23" s="5"/>
      <c r="PDJ23" s="5"/>
      <c r="PDK23" s="5"/>
      <c r="PDL23" s="5"/>
      <c r="PDM23" s="5"/>
      <c r="PDN23" s="5"/>
      <c r="PDO23" s="5"/>
      <c r="PDP23" s="5"/>
      <c r="PDQ23" s="5"/>
      <c r="PDR23" s="5"/>
      <c r="PDS23" s="5"/>
      <c r="PDT23" s="5"/>
      <c r="PDU23" s="5"/>
      <c r="PDV23" s="5"/>
      <c r="PDW23" s="5"/>
      <c r="PDX23" s="5"/>
      <c r="PDY23" s="5"/>
      <c r="PDZ23" s="5"/>
      <c r="PEA23" s="5"/>
      <c r="PEB23" s="5"/>
      <c r="PEC23" s="5"/>
      <c r="PED23" s="5"/>
      <c r="PEE23" s="5"/>
      <c r="PEF23" s="5"/>
      <c r="PEG23" s="5"/>
      <c r="PEH23" s="5"/>
      <c r="PEI23" s="5"/>
      <c r="PEJ23" s="5"/>
      <c r="PEK23" s="5"/>
      <c r="PEL23" s="5"/>
      <c r="PEM23" s="5"/>
      <c r="PEN23" s="5"/>
      <c r="PEO23" s="5"/>
      <c r="PEP23" s="5"/>
      <c r="PEQ23" s="5"/>
      <c r="PER23" s="5"/>
      <c r="PES23" s="5"/>
      <c r="PET23" s="5"/>
      <c r="PEU23" s="5"/>
      <c r="PEV23" s="5"/>
      <c r="PEW23" s="5"/>
      <c r="PEX23" s="5"/>
      <c r="PEY23" s="5"/>
      <c r="PEZ23" s="5"/>
      <c r="PFA23" s="5"/>
      <c r="PFB23" s="5"/>
      <c r="PFC23" s="5"/>
      <c r="PFD23" s="5"/>
      <c r="PFE23" s="5"/>
      <c r="PFF23" s="5"/>
      <c r="PFG23" s="5"/>
      <c r="PFH23" s="5"/>
      <c r="PFI23" s="5"/>
      <c r="PFJ23" s="5"/>
      <c r="PFK23" s="5"/>
      <c r="PFL23" s="5"/>
      <c r="PFM23" s="5"/>
      <c r="PFN23" s="5"/>
      <c r="PFO23" s="5"/>
      <c r="PFP23" s="5"/>
      <c r="PFQ23" s="5"/>
      <c r="PFR23" s="5"/>
      <c r="PFS23" s="5"/>
      <c r="PFT23" s="5"/>
      <c r="PFU23" s="5"/>
      <c r="PFV23" s="5"/>
      <c r="PFW23" s="5"/>
      <c r="PFX23" s="5"/>
      <c r="PFY23" s="5"/>
      <c r="PFZ23" s="5"/>
      <c r="PGA23" s="5"/>
      <c r="PGB23" s="5"/>
      <c r="PGC23" s="5"/>
      <c r="PGD23" s="5"/>
      <c r="PGE23" s="5"/>
      <c r="PGF23" s="5"/>
      <c r="PGG23" s="5"/>
      <c r="PGH23" s="5"/>
      <c r="PGI23" s="5"/>
      <c r="PGJ23" s="5"/>
      <c r="PGK23" s="5"/>
      <c r="PGL23" s="5"/>
      <c r="PGM23" s="5"/>
      <c r="PGN23" s="5"/>
      <c r="PGO23" s="5"/>
      <c r="PGP23" s="5"/>
      <c r="PGQ23" s="5"/>
      <c r="PGR23" s="5"/>
      <c r="PGS23" s="5"/>
      <c r="PGT23" s="5"/>
      <c r="PGU23" s="5"/>
      <c r="PGV23" s="5"/>
      <c r="PGW23" s="5"/>
      <c r="PGX23" s="5"/>
      <c r="PGY23" s="5"/>
      <c r="PGZ23" s="5"/>
      <c r="PHA23" s="5"/>
      <c r="PHB23" s="5"/>
      <c r="PHC23" s="5"/>
      <c r="PHD23" s="5"/>
      <c r="PHE23" s="5"/>
      <c r="PHF23" s="5"/>
      <c r="PHG23" s="5"/>
      <c r="PHH23" s="5"/>
      <c r="PHI23" s="5"/>
      <c r="PHJ23" s="5"/>
      <c r="PHK23" s="5"/>
      <c r="PHL23" s="5"/>
      <c r="PHM23" s="5"/>
      <c r="PHN23" s="5"/>
      <c r="PHO23" s="5"/>
      <c r="PHP23" s="5"/>
      <c r="PHQ23" s="5"/>
      <c r="PHR23" s="5"/>
      <c r="PHS23" s="5"/>
      <c r="PHT23" s="5"/>
      <c r="PHU23" s="5"/>
      <c r="PHV23" s="5"/>
      <c r="PHW23" s="5"/>
      <c r="PHX23" s="5"/>
      <c r="PHY23" s="5"/>
      <c r="PHZ23" s="5"/>
      <c r="PIA23" s="5"/>
      <c r="PIB23" s="5"/>
      <c r="PIC23" s="5"/>
      <c r="PID23" s="5"/>
      <c r="PIE23" s="5"/>
      <c r="PIF23" s="5"/>
      <c r="PIG23" s="5"/>
      <c r="PIH23" s="5"/>
      <c r="PII23" s="5"/>
      <c r="PIJ23" s="5"/>
      <c r="PIK23" s="5"/>
      <c r="PIL23" s="5"/>
      <c r="PIM23" s="5"/>
      <c r="PIN23" s="5"/>
      <c r="PIO23" s="5"/>
      <c r="PIP23" s="5"/>
      <c r="PIQ23" s="5"/>
      <c r="PIR23" s="5"/>
      <c r="PIS23" s="5"/>
      <c r="PIT23" s="5"/>
      <c r="PIU23" s="5"/>
      <c r="PIV23" s="5"/>
      <c r="PIW23" s="5"/>
      <c r="PIX23" s="5"/>
      <c r="PIY23" s="5"/>
      <c r="PIZ23" s="5"/>
      <c r="PJA23" s="5"/>
      <c r="PJB23" s="5"/>
      <c r="PJC23" s="5"/>
      <c r="PJD23" s="5"/>
      <c r="PJE23" s="5"/>
      <c r="PJF23" s="5"/>
      <c r="PJG23" s="5"/>
      <c r="PJH23" s="5"/>
      <c r="PJI23" s="5"/>
      <c r="PJJ23" s="5"/>
      <c r="PJK23" s="5"/>
      <c r="PJL23" s="5"/>
      <c r="PJM23" s="5"/>
      <c r="PJN23" s="5"/>
      <c r="PJO23" s="5"/>
      <c r="PJP23" s="5"/>
      <c r="PJQ23" s="5"/>
      <c r="PJR23" s="5"/>
      <c r="PJS23" s="5"/>
      <c r="PJT23" s="5"/>
      <c r="PJU23" s="5"/>
      <c r="PJV23" s="5"/>
      <c r="PJW23" s="5"/>
      <c r="PJX23" s="5"/>
      <c r="PJY23" s="5"/>
      <c r="PJZ23" s="5"/>
      <c r="PKA23" s="5"/>
      <c r="PKB23" s="5"/>
      <c r="PKC23" s="5"/>
      <c r="PKD23" s="5"/>
      <c r="PKE23" s="5"/>
      <c r="PKF23" s="5"/>
      <c r="PKG23" s="5"/>
      <c r="PKH23" s="5"/>
      <c r="PKI23" s="5"/>
      <c r="PKJ23" s="5"/>
      <c r="PKK23" s="5"/>
      <c r="PKL23" s="5"/>
      <c r="PKM23" s="5"/>
      <c r="PKN23" s="5"/>
      <c r="PKO23" s="5"/>
      <c r="PKP23" s="5"/>
      <c r="PKQ23" s="5"/>
      <c r="PKR23" s="5"/>
      <c r="PKS23" s="5"/>
      <c r="PKT23" s="5"/>
      <c r="PKU23" s="5"/>
      <c r="PKV23" s="5"/>
      <c r="PKW23" s="5"/>
      <c r="PKX23" s="5"/>
      <c r="PKY23" s="5"/>
      <c r="PKZ23" s="5"/>
      <c r="PLA23" s="5"/>
      <c r="PLB23" s="5"/>
      <c r="PLC23" s="5"/>
      <c r="PLD23" s="5"/>
      <c r="PLE23" s="5"/>
      <c r="PLF23" s="5"/>
      <c r="PLG23" s="5"/>
      <c r="PLH23" s="5"/>
      <c r="PLI23" s="5"/>
      <c r="PLJ23" s="5"/>
      <c r="PLK23" s="5"/>
      <c r="PLL23" s="5"/>
      <c r="PLM23" s="5"/>
      <c r="PLN23" s="5"/>
      <c r="PLO23" s="5"/>
      <c r="PLP23" s="5"/>
      <c r="PLQ23" s="5"/>
      <c r="PLR23" s="5"/>
      <c r="PLS23" s="5"/>
      <c r="PLT23" s="5"/>
      <c r="PLU23" s="5"/>
      <c r="PLV23" s="5"/>
      <c r="PLW23" s="5"/>
      <c r="PLX23" s="5"/>
      <c r="PLY23" s="5"/>
      <c r="PLZ23" s="5"/>
      <c r="PMA23" s="5"/>
      <c r="PMB23" s="5"/>
      <c r="PMC23" s="5"/>
      <c r="PMD23" s="5"/>
      <c r="PME23" s="5"/>
      <c r="PMF23" s="5"/>
      <c r="PMG23" s="5"/>
      <c r="PMH23" s="5"/>
      <c r="PMI23" s="5"/>
      <c r="PMJ23" s="5"/>
      <c r="PMK23" s="5"/>
      <c r="PML23" s="5"/>
      <c r="PMM23" s="5"/>
      <c r="PMN23" s="5"/>
      <c r="PMO23" s="5"/>
      <c r="PMP23" s="5"/>
      <c r="PMQ23" s="5"/>
      <c r="PMR23" s="5"/>
      <c r="PMS23" s="5"/>
      <c r="PMT23" s="5"/>
      <c r="PMU23" s="5"/>
      <c r="PMV23" s="5"/>
      <c r="PMW23" s="5"/>
      <c r="PMX23" s="5"/>
      <c r="PMY23" s="5"/>
      <c r="PMZ23" s="5"/>
      <c r="PNA23" s="5"/>
      <c r="PNB23" s="5"/>
      <c r="PNC23" s="5"/>
      <c r="PND23" s="5"/>
      <c r="PNE23" s="5"/>
      <c r="PNF23" s="5"/>
      <c r="PNG23" s="5"/>
      <c r="PNH23" s="5"/>
      <c r="PNI23" s="5"/>
      <c r="PNJ23" s="5"/>
      <c r="PNK23" s="5"/>
      <c r="PNL23" s="5"/>
      <c r="PNM23" s="5"/>
      <c r="PNN23" s="5"/>
      <c r="PNO23" s="5"/>
      <c r="PNP23" s="5"/>
      <c r="PNQ23" s="5"/>
      <c r="PNR23" s="5"/>
      <c r="PNS23" s="5"/>
      <c r="PNT23" s="5"/>
      <c r="PNU23" s="5"/>
      <c r="PNV23" s="5"/>
      <c r="PNW23" s="5"/>
      <c r="PNX23" s="5"/>
      <c r="PNY23" s="5"/>
      <c r="PNZ23" s="5"/>
      <c r="POA23" s="5"/>
      <c r="POB23" s="5"/>
      <c r="POC23" s="5"/>
      <c r="POD23" s="5"/>
      <c r="POE23" s="5"/>
      <c r="POF23" s="5"/>
      <c r="POG23" s="5"/>
      <c r="POH23" s="5"/>
      <c r="POI23" s="5"/>
      <c r="POJ23" s="5"/>
      <c r="POK23" s="5"/>
      <c r="POL23" s="5"/>
      <c r="POM23" s="5"/>
      <c r="PON23" s="5"/>
      <c r="POO23" s="5"/>
      <c r="POP23" s="5"/>
      <c r="POQ23" s="5"/>
      <c r="POR23" s="5"/>
      <c r="POS23" s="5"/>
      <c r="POT23" s="5"/>
      <c r="POU23" s="5"/>
      <c r="POV23" s="5"/>
      <c r="POW23" s="5"/>
      <c r="POX23" s="5"/>
      <c r="POY23" s="5"/>
      <c r="POZ23" s="5"/>
      <c r="PPA23" s="5"/>
      <c r="PPB23" s="5"/>
      <c r="PPC23" s="5"/>
      <c r="PPD23" s="5"/>
      <c r="PPE23" s="5"/>
      <c r="PPF23" s="5"/>
      <c r="PPG23" s="5"/>
      <c r="PPH23" s="5"/>
      <c r="PPI23" s="5"/>
      <c r="PPJ23" s="5"/>
      <c r="PPK23" s="5"/>
      <c r="PPL23" s="5"/>
      <c r="PPM23" s="5"/>
      <c r="PPN23" s="5"/>
      <c r="PPO23" s="5"/>
      <c r="PPP23" s="5"/>
      <c r="PPQ23" s="5"/>
      <c r="PPR23" s="5"/>
      <c r="PPS23" s="5"/>
      <c r="PPT23" s="5"/>
      <c r="PPU23" s="5"/>
      <c r="PPV23" s="5"/>
      <c r="PPW23" s="5"/>
      <c r="PPX23" s="5"/>
      <c r="PPY23" s="5"/>
      <c r="PPZ23" s="5"/>
      <c r="PQA23" s="5"/>
      <c r="PQB23" s="5"/>
      <c r="PQC23" s="5"/>
      <c r="PQD23" s="5"/>
      <c r="PQE23" s="5"/>
      <c r="PQF23" s="5"/>
      <c r="PQG23" s="5"/>
      <c r="PQH23" s="5"/>
      <c r="PQI23" s="5"/>
      <c r="PQJ23" s="5"/>
      <c r="PQK23" s="5"/>
      <c r="PQL23" s="5"/>
      <c r="PQM23" s="5"/>
      <c r="PQN23" s="5"/>
      <c r="PQO23" s="5"/>
      <c r="PQP23" s="5"/>
      <c r="PQQ23" s="5"/>
      <c r="PQR23" s="5"/>
      <c r="PQS23" s="5"/>
      <c r="PQT23" s="5"/>
      <c r="PQU23" s="5"/>
      <c r="PQV23" s="5"/>
      <c r="PQW23" s="5"/>
      <c r="PQX23" s="5"/>
      <c r="PQY23" s="5"/>
      <c r="PQZ23" s="5"/>
      <c r="PRA23" s="5"/>
      <c r="PRB23" s="5"/>
      <c r="PRC23" s="5"/>
      <c r="PRD23" s="5"/>
      <c r="PRE23" s="5"/>
      <c r="PRF23" s="5"/>
      <c r="PRG23" s="5"/>
      <c r="PRH23" s="5"/>
      <c r="PRI23" s="5"/>
      <c r="PRJ23" s="5"/>
      <c r="PRK23" s="5"/>
      <c r="PRL23" s="5"/>
      <c r="PRM23" s="5"/>
      <c r="PRN23" s="5"/>
      <c r="PRO23" s="5"/>
      <c r="PRP23" s="5"/>
      <c r="PRQ23" s="5"/>
      <c r="PRR23" s="5"/>
      <c r="PRS23" s="5"/>
      <c r="PRT23" s="5"/>
      <c r="PRU23" s="5"/>
      <c r="PRV23" s="5"/>
      <c r="PRW23" s="5"/>
      <c r="PRX23" s="5"/>
      <c r="PRY23" s="5"/>
      <c r="PRZ23" s="5"/>
      <c r="PSA23" s="5"/>
      <c r="PSB23" s="5"/>
      <c r="PSC23" s="5"/>
      <c r="PSD23" s="5"/>
      <c r="PSE23" s="5"/>
      <c r="PSF23" s="5"/>
      <c r="PSG23" s="5"/>
      <c r="PSH23" s="5"/>
      <c r="PSI23" s="5"/>
      <c r="PSJ23" s="5"/>
      <c r="PSK23" s="5"/>
      <c r="PSL23" s="5"/>
      <c r="PSM23" s="5"/>
      <c r="PSN23" s="5"/>
      <c r="PSO23" s="5"/>
      <c r="PSP23" s="5"/>
      <c r="PSQ23" s="5"/>
      <c r="PSR23" s="5"/>
      <c r="PSS23" s="5"/>
      <c r="PST23" s="5"/>
      <c r="PSU23" s="5"/>
      <c r="PSV23" s="5"/>
      <c r="PSW23" s="5"/>
      <c r="PSX23" s="5"/>
      <c r="PSY23" s="5"/>
      <c r="PSZ23" s="5"/>
      <c r="PTA23" s="5"/>
      <c r="PTB23" s="5"/>
      <c r="PTC23" s="5"/>
      <c r="PTD23" s="5"/>
      <c r="PTE23" s="5"/>
      <c r="PTF23" s="5"/>
      <c r="PTG23" s="5"/>
      <c r="PTH23" s="5"/>
      <c r="PTI23" s="5"/>
      <c r="PTJ23" s="5"/>
      <c r="PTK23" s="5"/>
      <c r="PTL23" s="5"/>
      <c r="PTM23" s="5"/>
      <c r="PTN23" s="5"/>
      <c r="PTO23" s="5"/>
      <c r="PTP23" s="5"/>
      <c r="PTQ23" s="5"/>
      <c r="PTR23" s="5"/>
      <c r="PTS23" s="5"/>
      <c r="PTT23" s="5"/>
      <c r="PTU23" s="5"/>
      <c r="PTV23" s="5"/>
      <c r="PTW23" s="5"/>
      <c r="PTX23" s="5"/>
      <c r="PTY23" s="5"/>
      <c r="PTZ23" s="5"/>
      <c r="PUA23" s="5"/>
      <c r="PUB23" s="5"/>
      <c r="PUC23" s="5"/>
      <c r="PUD23" s="5"/>
      <c r="PUE23" s="5"/>
      <c r="PUF23" s="5"/>
      <c r="PUG23" s="5"/>
      <c r="PUH23" s="5"/>
      <c r="PUI23" s="5"/>
      <c r="PUJ23" s="5"/>
      <c r="PUK23" s="5"/>
      <c r="PUL23" s="5"/>
      <c r="PUM23" s="5"/>
      <c r="PUN23" s="5"/>
      <c r="PUO23" s="5"/>
      <c r="PUP23" s="5"/>
      <c r="PUQ23" s="5"/>
      <c r="PUR23" s="5"/>
      <c r="PUS23" s="5"/>
      <c r="PUT23" s="5"/>
      <c r="PUU23" s="5"/>
      <c r="PUV23" s="5"/>
      <c r="PUW23" s="5"/>
      <c r="PUX23" s="5"/>
      <c r="PUY23" s="5"/>
      <c r="PUZ23" s="5"/>
      <c r="PVA23" s="5"/>
      <c r="PVB23" s="5"/>
      <c r="PVC23" s="5"/>
      <c r="PVD23" s="5"/>
      <c r="PVE23" s="5"/>
      <c r="PVF23" s="5"/>
      <c r="PVG23" s="5"/>
      <c r="PVH23" s="5"/>
      <c r="PVI23" s="5"/>
      <c r="PVJ23" s="5"/>
      <c r="PVK23" s="5"/>
      <c r="PVL23" s="5"/>
      <c r="PVM23" s="5"/>
      <c r="PVN23" s="5"/>
      <c r="PVO23" s="5"/>
      <c r="PVP23" s="5"/>
      <c r="PVQ23" s="5"/>
      <c r="PVR23" s="5"/>
      <c r="PVS23" s="5"/>
      <c r="PVT23" s="5"/>
      <c r="PVU23" s="5"/>
      <c r="PVV23" s="5"/>
      <c r="PVW23" s="5"/>
      <c r="PVX23" s="5"/>
      <c r="PVY23" s="5"/>
      <c r="PVZ23" s="5"/>
      <c r="PWA23" s="5"/>
      <c r="PWB23" s="5"/>
      <c r="PWC23" s="5"/>
      <c r="PWD23" s="5"/>
      <c r="PWE23" s="5"/>
      <c r="PWF23" s="5"/>
      <c r="PWG23" s="5"/>
      <c r="PWH23" s="5"/>
      <c r="PWI23" s="5"/>
      <c r="PWJ23" s="5"/>
      <c r="PWK23" s="5"/>
      <c r="PWL23" s="5"/>
      <c r="PWM23" s="5"/>
      <c r="PWN23" s="5"/>
      <c r="PWO23" s="5"/>
      <c r="PWP23" s="5"/>
      <c r="PWQ23" s="5"/>
      <c r="PWR23" s="5"/>
      <c r="PWS23" s="5"/>
      <c r="PWT23" s="5"/>
      <c r="PWU23" s="5"/>
      <c r="PWV23" s="5"/>
      <c r="PWW23" s="5"/>
      <c r="PWX23" s="5"/>
      <c r="PWY23" s="5"/>
      <c r="PWZ23" s="5"/>
      <c r="PXA23" s="5"/>
      <c r="PXB23" s="5"/>
      <c r="PXC23" s="5"/>
      <c r="PXD23" s="5"/>
      <c r="PXE23" s="5"/>
      <c r="PXF23" s="5"/>
      <c r="PXG23" s="5"/>
      <c r="PXH23" s="5"/>
      <c r="PXI23" s="5"/>
      <c r="PXJ23" s="5"/>
      <c r="PXK23" s="5"/>
      <c r="PXL23" s="5"/>
      <c r="PXM23" s="5"/>
      <c r="PXN23" s="5"/>
      <c r="PXO23" s="5"/>
      <c r="PXP23" s="5"/>
      <c r="PXQ23" s="5"/>
      <c r="PXR23" s="5"/>
      <c r="PXS23" s="5"/>
      <c r="PXT23" s="5"/>
      <c r="PXU23" s="5"/>
      <c r="PXV23" s="5"/>
      <c r="PXW23" s="5"/>
      <c r="PXX23" s="5"/>
      <c r="PXY23" s="5"/>
      <c r="PXZ23" s="5"/>
      <c r="PYA23" s="5"/>
      <c r="PYB23" s="5"/>
      <c r="PYC23" s="5"/>
      <c r="PYD23" s="5"/>
      <c r="PYE23" s="5"/>
      <c r="PYF23" s="5"/>
      <c r="PYG23" s="5"/>
      <c r="PYH23" s="5"/>
      <c r="PYI23" s="5"/>
      <c r="PYJ23" s="5"/>
      <c r="PYK23" s="5"/>
      <c r="PYL23" s="5"/>
      <c r="PYM23" s="5"/>
      <c r="PYN23" s="5"/>
      <c r="PYO23" s="5"/>
      <c r="PYP23" s="5"/>
      <c r="PYQ23" s="5"/>
      <c r="PYR23" s="5"/>
      <c r="PYS23" s="5"/>
      <c r="PYT23" s="5"/>
      <c r="PYU23" s="5"/>
      <c r="PYV23" s="5"/>
      <c r="PYW23" s="5"/>
      <c r="PYX23" s="5"/>
      <c r="PYY23" s="5"/>
      <c r="PYZ23" s="5"/>
      <c r="PZA23" s="5"/>
      <c r="PZB23" s="5"/>
      <c r="PZC23" s="5"/>
      <c r="PZD23" s="5"/>
      <c r="PZE23" s="5"/>
      <c r="PZF23" s="5"/>
      <c r="PZG23" s="5"/>
      <c r="PZH23" s="5"/>
      <c r="PZI23" s="5"/>
      <c r="PZJ23" s="5"/>
      <c r="PZK23" s="5"/>
      <c r="PZL23" s="5"/>
      <c r="PZM23" s="5"/>
      <c r="PZN23" s="5"/>
      <c r="PZO23" s="5"/>
      <c r="PZP23" s="5"/>
      <c r="PZQ23" s="5"/>
      <c r="PZR23" s="5"/>
      <c r="PZS23" s="5"/>
      <c r="PZT23" s="5"/>
      <c r="PZU23" s="5"/>
      <c r="PZV23" s="5"/>
      <c r="PZW23" s="5"/>
      <c r="PZX23" s="5"/>
      <c r="PZY23" s="5"/>
      <c r="PZZ23" s="5"/>
      <c r="QAA23" s="5"/>
      <c r="QAB23" s="5"/>
      <c r="QAC23" s="5"/>
      <c r="QAD23" s="5"/>
      <c r="QAE23" s="5"/>
      <c r="QAF23" s="5"/>
      <c r="QAG23" s="5"/>
      <c r="QAH23" s="5"/>
      <c r="QAI23" s="5"/>
      <c r="QAJ23" s="5"/>
      <c r="QAK23" s="5"/>
      <c r="QAL23" s="5"/>
      <c r="QAM23" s="5"/>
      <c r="QAN23" s="5"/>
      <c r="QAO23" s="5"/>
      <c r="QAP23" s="5"/>
      <c r="QAQ23" s="5"/>
      <c r="QAR23" s="5"/>
      <c r="QAS23" s="5"/>
      <c r="QAT23" s="5"/>
      <c r="QAU23" s="5"/>
      <c r="QAV23" s="5"/>
      <c r="QAW23" s="5"/>
      <c r="QAX23" s="5"/>
      <c r="QAY23" s="5"/>
      <c r="QAZ23" s="5"/>
      <c r="QBA23" s="5"/>
      <c r="QBB23" s="5"/>
      <c r="QBC23" s="5"/>
      <c r="QBD23" s="5"/>
      <c r="QBE23" s="5"/>
      <c r="QBF23" s="5"/>
      <c r="QBG23" s="5"/>
      <c r="QBH23" s="5"/>
      <c r="QBI23" s="5"/>
      <c r="QBJ23" s="5"/>
      <c r="QBK23" s="5"/>
      <c r="QBL23" s="5"/>
      <c r="QBM23" s="5"/>
      <c r="QBN23" s="5"/>
      <c r="QBO23" s="5"/>
      <c r="QBP23" s="5"/>
      <c r="QBQ23" s="5"/>
      <c r="QBR23" s="5"/>
      <c r="QBS23" s="5"/>
      <c r="QBT23" s="5"/>
      <c r="QBU23" s="5"/>
      <c r="QBV23" s="5"/>
      <c r="QBW23" s="5"/>
      <c r="QBX23" s="5"/>
      <c r="QBY23" s="5"/>
      <c r="QBZ23" s="5"/>
      <c r="QCA23" s="5"/>
      <c r="QCB23" s="5"/>
      <c r="QCC23" s="5"/>
      <c r="QCD23" s="5"/>
      <c r="QCE23" s="5"/>
      <c r="QCF23" s="5"/>
      <c r="QCG23" s="5"/>
      <c r="QCH23" s="5"/>
      <c r="QCI23" s="5"/>
      <c r="QCJ23" s="5"/>
      <c r="QCK23" s="5"/>
      <c r="QCL23" s="5"/>
      <c r="QCM23" s="5"/>
      <c r="QCN23" s="5"/>
      <c r="QCO23" s="5"/>
      <c r="QCP23" s="5"/>
      <c r="QCQ23" s="5"/>
      <c r="QCR23" s="5"/>
      <c r="QCS23" s="5"/>
      <c r="QCT23" s="5"/>
      <c r="QCU23" s="5"/>
      <c r="QCV23" s="5"/>
      <c r="QCW23" s="5"/>
      <c r="QCX23" s="5"/>
      <c r="QCY23" s="5"/>
      <c r="QCZ23" s="5"/>
      <c r="QDA23" s="5"/>
      <c r="QDB23" s="5"/>
      <c r="QDC23" s="5"/>
      <c r="QDD23" s="5"/>
      <c r="QDE23" s="5"/>
      <c r="QDF23" s="5"/>
      <c r="QDG23" s="5"/>
      <c r="QDH23" s="5"/>
      <c r="QDI23" s="5"/>
      <c r="QDJ23" s="5"/>
      <c r="QDK23" s="5"/>
      <c r="QDL23" s="5"/>
      <c r="QDM23" s="5"/>
      <c r="QDN23" s="5"/>
      <c r="QDO23" s="5"/>
      <c r="QDP23" s="5"/>
      <c r="QDQ23" s="5"/>
      <c r="QDR23" s="5"/>
      <c r="QDS23" s="5"/>
      <c r="QDT23" s="5"/>
      <c r="QDU23" s="5"/>
      <c r="QDV23" s="5"/>
      <c r="QDW23" s="5"/>
      <c r="QDX23" s="5"/>
      <c r="QDY23" s="5"/>
      <c r="QDZ23" s="5"/>
      <c r="QEA23" s="5"/>
      <c r="QEB23" s="5"/>
      <c r="QEC23" s="5"/>
      <c r="QED23" s="5"/>
      <c r="QEE23" s="5"/>
      <c r="QEF23" s="5"/>
      <c r="QEG23" s="5"/>
      <c r="QEH23" s="5"/>
      <c r="QEI23" s="5"/>
      <c r="QEJ23" s="5"/>
      <c r="QEK23" s="5"/>
      <c r="QEL23" s="5"/>
      <c r="QEM23" s="5"/>
      <c r="QEN23" s="5"/>
      <c r="QEO23" s="5"/>
      <c r="QEP23" s="5"/>
      <c r="QEQ23" s="5"/>
      <c r="QER23" s="5"/>
      <c r="QES23" s="5"/>
      <c r="QET23" s="5"/>
      <c r="QEU23" s="5"/>
      <c r="QEV23" s="5"/>
      <c r="QEW23" s="5"/>
      <c r="QEX23" s="5"/>
      <c r="QEY23" s="5"/>
      <c r="QEZ23" s="5"/>
      <c r="QFA23" s="5"/>
      <c r="QFB23" s="5"/>
      <c r="QFC23" s="5"/>
      <c r="QFD23" s="5"/>
      <c r="QFE23" s="5"/>
      <c r="QFF23" s="5"/>
      <c r="QFG23" s="5"/>
      <c r="QFH23" s="5"/>
      <c r="QFI23" s="5"/>
      <c r="QFJ23" s="5"/>
      <c r="QFK23" s="5"/>
      <c r="QFL23" s="5"/>
      <c r="QFM23" s="5"/>
      <c r="QFN23" s="5"/>
      <c r="QFO23" s="5"/>
      <c r="QFP23" s="5"/>
      <c r="QFQ23" s="5"/>
      <c r="QFR23" s="5"/>
      <c r="QFS23" s="5"/>
      <c r="QFT23" s="5"/>
      <c r="QFU23" s="5"/>
      <c r="QFV23" s="5"/>
      <c r="QFW23" s="5"/>
      <c r="QFX23" s="5"/>
      <c r="QFY23" s="5"/>
      <c r="QFZ23" s="5"/>
      <c r="QGA23" s="5"/>
      <c r="QGB23" s="5"/>
      <c r="QGC23" s="5"/>
      <c r="QGD23" s="5"/>
      <c r="QGE23" s="5"/>
      <c r="QGF23" s="5"/>
      <c r="QGG23" s="5"/>
      <c r="QGH23" s="5"/>
      <c r="QGI23" s="5"/>
      <c r="QGJ23" s="5"/>
      <c r="QGK23" s="5"/>
      <c r="QGL23" s="5"/>
      <c r="QGM23" s="5"/>
      <c r="QGN23" s="5"/>
      <c r="QGO23" s="5"/>
      <c r="QGP23" s="5"/>
      <c r="QGQ23" s="5"/>
      <c r="QGR23" s="5"/>
      <c r="QGS23" s="5"/>
      <c r="QGT23" s="5"/>
      <c r="QGU23" s="5"/>
      <c r="QGV23" s="5"/>
      <c r="QGW23" s="5"/>
      <c r="QGX23" s="5"/>
      <c r="QGY23" s="5"/>
      <c r="QGZ23" s="5"/>
      <c r="QHA23" s="5"/>
      <c r="QHB23" s="5"/>
      <c r="QHC23" s="5"/>
      <c r="QHD23" s="5"/>
      <c r="QHE23" s="5"/>
      <c r="QHF23" s="5"/>
      <c r="QHG23" s="5"/>
      <c r="QHH23" s="5"/>
      <c r="QHI23" s="5"/>
      <c r="QHJ23" s="5"/>
      <c r="QHK23" s="5"/>
      <c r="QHL23" s="5"/>
      <c r="QHM23" s="5"/>
      <c r="QHN23" s="5"/>
      <c r="QHO23" s="5"/>
      <c r="QHP23" s="5"/>
      <c r="QHQ23" s="5"/>
      <c r="QHR23" s="5"/>
      <c r="QHS23" s="5"/>
      <c r="QHT23" s="5"/>
      <c r="QHU23" s="5"/>
      <c r="QHV23" s="5"/>
      <c r="QHW23" s="5"/>
      <c r="QHX23" s="5"/>
      <c r="QHY23" s="5"/>
      <c r="QHZ23" s="5"/>
      <c r="QIA23" s="5"/>
      <c r="QIB23" s="5"/>
      <c r="QIC23" s="5"/>
      <c r="QID23" s="5"/>
      <c r="QIE23" s="5"/>
      <c r="QIF23" s="5"/>
      <c r="QIG23" s="5"/>
      <c r="QIH23" s="5"/>
      <c r="QII23" s="5"/>
      <c r="QIJ23" s="5"/>
      <c r="QIK23" s="5"/>
      <c r="QIL23" s="5"/>
      <c r="QIM23" s="5"/>
      <c r="QIN23" s="5"/>
      <c r="QIO23" s="5"/>
      <c r="QIP23" s="5"/>
      <c r="QIQ23" s="5"/>
      <c r="QIR23" s="5"/>
      <c r="QIS23" s="5"/>
      <c r="QIT23" s="5"/>
      <c r="QIU23" s="5"/>
      <c r="QIV23" s="5"/>
      <c r="QIW23" s="5"/>
      <c r="QIX23" s="5"/>
      <c r="QIY23" s="5"/>
      <c r="QIZ23" s="5"/>
      <c r="QJA23" s="5"/>
      <c r="QJB23" s="5"/>
      <c r="QJC23" s="5"/>
      <c r="QJD23" s="5"/>
      <c r="QJE23" s="5"/>
      <c r="QJF23" s="5"/>
      <c r="QJG23" s="5"/>
      <c r="QJH23" s="5"/>
      <c r="QJI23" s="5"/>
      <c r="QJJ23" s="5"/>
      <c r="QJK23" s="5"/>
      <c r="QJL23" s="5"/>
      <c r="QJM23" s="5"/>
      <c r="QJN23" s="5"/>
      <c r="QJO23" s="5"/>
      <c r="QJP23" s="5"/>
      <c r="QJQ23" s="5"/>
      <c r="QJR23" s="5"/>
      <c r="QJS23" s="5"/>
      <c r="QJT23" s="5"/>
      <c r="QJU23" s="5"/>
      <c r="QJV23" s="5"/>
      <c r="QJW23" s="5"/>
      <c r="QJX23" s="5"/>
      <c r="QJY23" s="5"/>
      <c r="QJZ23" s="5"/>
      <c r="QKA23" s="5"/>
      <c r="QKB23" s="5"/>
      <c r="QKC23" s="5"/>
      <c r="QKD23" s="5"/>
      <c r="QKE23" s="5"/>
      <c r="QKF23" s="5"/>
      <c r="QKG23" s="5"/>
      <c r="QKH23" s="5"/>
      <c r="QKI23" s="5"/>
      <c r="QKJ23" s="5"/>
      <c r="QKK23" s="5"/>
      <c r="QKL23" s="5"/>
      <c r="QKM23" s="5"/>
      <c r="QKN23" s="5"/>
      <c r="QKO23" s="5"/>
      <c r="QKP23" s="5"/>
      <c r="QKQ23" s="5"/>
      <c r="QKR23" s="5"/>
      <c r="QKS23" s="5"/>
      <c r="QKT23" s="5"/>
      <c r="QKU23" s="5"/>
      <c r="QKV23" s="5"/>
      <c r="QKW23" s="5"/>
      <c r="QKX23" s="5"/>
      <c r="QKY23" s="5"/>
      <c r="QKZ23" s="5"/>
      <c r="QLA23" s="5"/>
      <c r="QLB23" s="5"/>
      <c r="QLC23" s="5"/>
      <c r="QLD23" s="5"/>
      <c r="QLE23" s="5"/>
      <c r="QLF23" s="5"/>
      <c r="QLG23" s="5"/>
      <c r="QLH23" s="5"/>
      <c r="QLI23" s="5"/>
      <c r="QLJ23" s="5"/>
      <c r="QLK23" s="5"/>
      <c r="QLL23" s="5"/>
      <c r="QLM23" s="5"/>
      <c r="QLN23" s="5"/>
      <c r="QLO23" s="5"/>
      <c r="QLP23" s="5"/>
      <c r="QLQ23" s="5"/>
      <c r="QLR23" s="5"/>
      <c r="QLS23" s="5"/>
      <c r="QLT23" s="5"/>
      <c r="QLU23" s="5"/>
      <c r="QLV23" s="5"/>
      <c r="QLW23" s="5"/>
      <c r="QLX23" s="5"/>
      <c r="QLY23" s="5"/>
      <c r="QLZ23" s="5"/>
      <c r="QMA23" s="5"/>
      <c r="QMB23" s="5"/>
      <c r="QMC23" s="5"/>
      <c r="QMD23" s="5"/>
      <c r="QME23" s="5"/>
      <c r="QMF23" s="5"/>
      <c r="QMG23" s="5"/>
      <c r="QMH23" s="5"/>
      <c r="QMI23" s="5"/>
      <c r="QMJ23" s="5"/>
      <c r="QMK23" s="5"/>
      <c r="QML23" s="5"/>
      <c r="QMM23" s="5"/>
      <c r="QMN23" s="5"/>
      <c r="QMO23" s="5"/>
      <c r="QMP23" s="5"/>
      <c r="QMQ23" s="5"/>
      <c r="QMR23" s="5"/>
      <c r="QMS23" s="5"/>
      <c r="QMT23" s="5"/>
      <c r="QMU23" s="5"/>
      <c r="QMV23" s="5"/>
      <c r="QMW23" s="5"/>
      <c r="QMX23" s="5"/>
      <c r="QMY23" s="5"/>
      <c r="QMZ23" s="5"/>
      <c r="QNA23" s="5"/>
      <c r="QNB23" s="5"/>
      <c r="QNC23" s="5"/>
      <c r="QND23" s="5"/>
      <c r="QNE23" s="5"/>
      <c r="QNF23" s="5"/>
      <c r="QNG23" s="5"/>
      <c r="QNH23" s="5"/>
      <c r="QNI23" s="5"/>
      <c r="QNJ23" s="5"/>
      <c r="QNK23" s="5"/>
      <c r="QNL23" s="5"/>
      <c r="QNM23" s="5"/>
      <c r="QNN23" s="5"/>
      <c r="QNO23" s="5"/>
      <c r="QNP23" s="5"/>
      <c r="QNQ23" s="5"/>
      <c r="QNR23" s="5"/>
      <c r="QNS23" s="5"/>
      <c r="QNT23" s="5"/>
      <c r="QNU23" s="5"/>
      <c r="QNV23" s="5"/>
      <c r="QNW23" s="5"/>
      <c r="QNX23" s="5"/>
      <c r="QNY23" s="5"/>
      <c r="QNZ23" s="5"/>
      <c r="QOA23" s="5"/>
      <c r="QOB23" s="5"/>
      <c r="QOC23" s="5"/>
      <c r="QOD23" s="5"/>
      <c r="QOE23" s="5"/>
      <c r="QOF23" s="5"/>
      <c r="QOG23" s="5"/>
      <c r="QOH23" s="5"/>
      <c r="QOI23" s="5"/>
      <c r="QOJ23" s="5"/>
      <c r="QOK23" s="5"/>
      <c r="QOL23" s="5"/>
      <c r="QOM23" s="5"/>
      <c r="QON23" s="5"/>
      <c r="QOO23" s="5"/>
      <c r="QOP23" s="5"/>
      <c r="QOQ23" s="5"/>
      <c r="QOR23" s="5"/>
      <c r="QOS23" s="5"/>
      <c r="QOT23" s="5"/>
      <c r="QOU23" s="5"/>
      <c r="QOV23" s="5"/>
      <c r="QOW23" s="5"/>
      <c r="QOX23" s="5"/>
      <c r="QOY23" s="5"/>
      <c r="QOZ23" s="5"/>
      <c r="QPA23" s="5"/>
      <c r="QPB23" s="5"/>
      <c r="QPC23" s="5"/>
      <c r="QPD23" s="5"/>
      <c r="QPE23" s="5"/>
      <c r="QPF23" s="5"/>
      <c r="QPG23" s="5"/>
      <c r="QPH23" s="5"/>
      <c r="QPI23" s="5"/>
      <c r="QPJ23" s="5"/>
      <c r="QPK23" s="5"/>
      <c r="QPL23" s="5"/>
      <c r="QPM23" s="5"/>
      <c r="QPN23" s="5"/>
      <c r="QPO23" s="5"/>
      <c r="QPP23" s="5"/>
      <c r="QPQ23" s="5"/>
      <c r="QPR23" s="5"/>
      <c r="QPS23" s="5"/>
      <c r="QPT23" s="5"/>
      <c r="QPU23" s="5"/>
      <c r="QPV23" s="5"/>
      <c r="QPW23" s="5"/>
      <c r="QPX23" s="5"/>
      <c r="QPY23" s="5"/>
      <c r="QPZ23" s="5"/>
      <c r="QQA23" s="5"/>
      <c r="QQB23" s="5"/>
      <c r="QQC23" s="5"/>
      <c r="QQD23" s="5"/>
      <c r="QQE23" s="5"/>
      <c r="QQF23" s="5"/>
      <c r="QQG23" s="5"/>
      <c r="QQH23" s="5"/>
      <c r="QQI23" s="5"/>
      <c r="QQJ23" s="5"/>
      <c r="QQK23" s="5"/>
      <c r="QQL23" s="5"/>
      <c r="QQM23" s="5"/>
      <c r="QQN23" s="5"/>
      <c r="QQO23" s="5"/>
      <c r="QQP23" s="5"/>
      <c r="QQQ23" s="5"/>
      <c r="QQR23" s="5"/>
      <c r="QQS23" s="5"/>
      <c r="QQT23" s="5"/>
      <c r="QQU23" s="5"/>
      <c r="QQV23" s="5"/>
      <c r="QQW23" s="5"/>
      <c r="QQX23" s="5"/>
      <c r="QQY23" s="5"/>
      <c r="QQZ23" s="5"/>
      <c r="QRA23" s="5"/>
      <c r="QRB23" s="5"/>
      <c r="QRC23" s="5"/>
      <c r="QRD23" s="5"/>
      <c r="QRE23" s="5"/>
      <c r="QRF23" s="5"/>
      <c r="QRG23" s="5"/>
      <c r="QRH23" s="5"/>
      <c r="QRI23" s="5"/>
      <c r="QRJ23" s="5"/>
      <c r="QRK23" s="5"/>
      <c r="QRL23" s="5"/>
      <c r="QRM23" s="5"/>
      <c r="QRN23" s="5"/>
      <c r="QRO23" s="5"/>
      <c r="QRP23" s="5"/>
      <c r="QRQ23" s="5"/>
      <c r="QRR23" s="5"/>
      <c r="QRS23" s="5"/>
      <c r="QRT23" s="5"/>
      <c r="QRU23" s="5"/>
      <c r="QRV23" s="5"/>
      <c r="QRW23" s="5"/>
      <c r="QRX23" s="5"/>
      <c r="QRY23" s="5"/>
      <c r="QRZ23" s="5"/>
      <c r="QSA23" s="5"/>
      <c r="QSB23" s="5"/>
      <c r="QSC23" s="5"/>
      <c r="QSD23" s="5"/>
      <c r="QSE23" s="5"/>
      <c r="QSF23" s="5"/>
      <c r="QSG23" s="5"/>
      <c r="QSH23" s="5"/>
      <c r="QSI23" s="5"/>
      <c r="QSJ23" s="5"/>
      <c r="QSK23" s="5"/>
      <c r="QSL23" s="5"/>
      <c r="QSM23" s="5"/>
      <c r="QSN23" s="5"/>
      <c r="QSO23" s="5"/>
      <c r="QSP23" s="5"/>
      <c r="QSQ23" s="5"/>
      <c r="QSR23" s="5"/>
      <c r="QSS23" s="5"/>
      <c r="QST23" s="5"/>
      <c r="QSU23" s="5"/>
      <c r="QSV23" s="5"/>
      <c r="QSW23" s="5"/>
      <c r="QSX23" s="5"/>
      <c r="QSY23" s="5"/>
      <c r="QSZ23" s="5"/>
      <c r="QTA23" s="5"/>
      <c r="QTB23" s="5"/>
      <c r="QTC23" s="5"/>
      <c r="QTD23" s="5"/>
      <c r="QTE23" s="5"/>
      <c r="QTF23" s="5"/>
      <c r="QTG23" s="5"/>
      <c r="QTH23" s="5"/>
      <c r="QTI23" s="5"/>
      <c r="QTJ23" s="5"/>
      <c r="QTK23" s="5"/>
      <c r="QTL23" s="5"/>
      <c r="QTM23" s="5"/>
      <c r="QTN23" s="5"/>
      <c r="QTO23" s="5"/>
      <c r="QTP23" s="5"/>
      <c r="QTQ23" s="5"/>
      <c r="QTR23" s="5"/>
      <c r="QTS23" s="5"/>
      <c r="QTT23" s="5"/>
      <c r="QTU23" s="5"/>
      <c r="QTV23" s="5"/>
      <c r="QTW23" s="5"/>
      <c r="QTX23" s="5"/>
      <c r="QTY23" s="5"/>
      <c r="QTZ23" s="5"/>
      <c r="QUA23" s="5"/>
      <c r="QUB23" s="5"/>
      <c r="QUC23" s="5"/>
      <c r="QUD23" s="5"/>
      <c r="QUE23" s="5"/>
      <c r="QUF23" s="5"/>
      <c r="QUG23" s="5"/>
      <c r="QUH23" s="5"/>
      <c r="QUI23" s="5"/>
      <c r="QUJ23" s="5"/>
      <c r="QUK23" s="5"/>
      <c r="QUL23" s="5"/>
      <c r="QUM23" s="5"/>
      <c r="QUN23" s="5"/>
      <c r="QUO23" s="5"/>
      <c r="QUP23" s="5"/>
      <c r="QUQ23" s="5"/>
      <c r="QUR23" s="5"/>
      <c r="QUS23" s="5"/>
      <c r="QUT23" s="5"/>
      <c r="QUU23" s="5"/>
      <c r="QUV23" s="5"/>
      <c r="QUW23" s="5"/>
      <c r="QUX23" s="5"/>
      <c r="QUY23" s="5"/>
      <c r="QUZ23" s="5"/>
      <c r="QVA23" s="5"/>
      <c r="QVB23" s="5"/>
      <c r="QVC23" s="5"/>
      <c r="QVD23" s="5"/>
      <c r="QVE23" s="5"/>
      <c r="QVF23" s="5"/>
      <c r="QVG23" s="5"/>
      <c r="QVH23" s="5"/>
      <c r="QVI23" s="5"/>
      <c r="QVJ23" s="5"/>
      <c r="QVK23" s="5"/>
      <c r="QVL23" s="5"/>
      <c r="QVM23" s="5"/>
      <c r="QVN23" s="5"/>
      <c r="QVO23" s="5"/>
      <c r="QVP23" s="5"/>
      <c r="QVQ23" s="5"/>
      <c r="QVR23" s="5"/>
      <c r="QVS23" s="5"/>
      <c r="QVT23" s="5"/>
      <c r="QVU23" s="5"/>
      <c r="QVV23" s="5"/>
      <c r="QVW23" s="5"/>
      <c r="QVX23" s="5"/>
      <c r="QVY23" s="5"/>
      <c r="QVZ23" s="5"/>
      <c r="QWA23" s="5"/>
      <c r="QWB23" s="5"/>
      <c r="QWC23" s="5"/>
      <c r="QWD23" s="5"/>
      <c r="QWE23" s="5"/>
      <c r="QWF23" s="5"/>
      <c r="QWG23" s="5"/>
      <c r="QWH23" s="5"/>
      <c r="QWI23" s="5"/>
      <c r="QWJ23" s="5"/>
      <c r="QWK23" s="5"/>
      <c r="QWL23" s="5"/>
      <c r="QWM23" s="5"/>
      <c r="QWN23" s="5"/>
      <c r="QWO23" s="5"/>
      <c r="QWP23" s="5"/>
      <c r="QWQ23" s="5"/>
      <c r="QWR23" s="5"/>
      <c r="QWS23" s="5"/>
      <c r="QWT23" s="5"/>
      <c r="QWU23" s="5"/>
      <c r="QWV23" s="5"/>
      <c r="QWW23" s="5"/>
      <c r="QWX23" s="5"/>
      <c r="QWY23" s="5"/>
      <c r="QWZ23" s="5"/>
      <c r="QXA23" s="5"/>
      <c r="QXB23" s="5"/>
      <c r="QXC23" s="5"/>
      <c r="QXD23" s="5"/>
      <c r="QXE23" s="5"/>
      <c r="QXF23" s="5"/>
      <c r="QXG23" s="5"/>
      <c r="QXH23" s="5"/>
      <c r="QXI23" s="5"/>
      <c r="QXJ23" s="5"/>
      <c r="QXK23" s="5"/>
      <c r="QXL23" s="5"/>
      <c r="QXM23" s="5"/>
      <c r="QXN23" s="5"/>
      <c r="QXO23" s="5"/>
      <c r="QXP23" s="5"/>
      <c r="QXQ23" s="5"/>
      <c r="QXR23" s="5"/>
      <c r="QXS23" s="5"/>
      <c r="QXT23" s="5"/>
      <c r="QXU23" s="5"/>
      <c r="QXV23" s="5"/>
      <c r="QXW23" s="5"/>
      <c r="QXX23" s="5"/>
      <c r="QXY23" s="5"/>
      <c r="QXZ23" s="5"/>
      <c r="QYA23" s="5"/>
      <c r="QYB23" s="5"/>
      <c r="QYC23" s="5"/>
      <c r="QYD23" s="5"/>
      <c r="QYE23" s="5"/>
      <c r="QYF23" s="5"/>
      <c r="QYG23" s="5"/>
      <c r="QYH23" s="5"/>
      <c r="QYI23" s="5"/>
      <c r="QYJ23" s="5"/>
      <c r="QYK23" s="5"/>
      <c r="QYL23" s="5"/>
      <c r="QYM23" s="5"/>
      <c r="QYN23" s="5"/>
      <c r="QYO23" s="5"/>
      <c r="QYP23" s="5"/>
      <c r="QYQ23" s="5"/>
      <c r="QYR23" s="5"/>
      <c r="QYS23" s="5"/>
      <c r="QYT23" s="5"/>
      <c r="QYU23" s="5"/>
      <c r="QYV23" s="5"/>
      <c r="QYW23" s="5"/>
      <c r="QYX23" s="5"/>
      <c r="QYY23" s="5"/>
      <c r="QYZ23" s="5"/>
      <c r="QZA23" s="5"/>
      <c r="QZB23" s="5"/>
      <c r="QZC23" s="5"/>
      <c r="QZD23" s="5"/>
      <c r="QZE23" s="5"/>
      <c r="QZF23" s="5"/>
      <c r="QZG23" s="5"/>
      <c r="QZH23" s="5"/>
      <c r="QZI23" s="5"/>
      <c r="QZJ23" s="5"/>
      <c r="QZK23" s="5"/>
      <c r="QZL23" s="5"/>
      <c r="QZM23" s="5"/>
      <c r="QZN23" s="5"/>
      <c r="QZO23" s="5"/>
      <c r="QZP23" s="5"/>
      <c r="QZQ23" s="5"/>
      <c r="QZR23" s="5"/>
      <c r="QZS23" s="5"/>
      <c r="QZT23" s="5"/>
      <c r="QZU23" s="5"/>
      <c r="QZV23" s="5"/>
      <c r="QZW23" s="5"/>
      <c r="QZX23" s="5"/>
      <c r="QZY23" s="5"/>
      <c r="QZZ23" s="5"/>
      <c r="RAA23" s="5"/>
      <c r="RAB23" s="5"/>
      <c r="RAC23" s="5"/>
      <c r="RAD23" s="5"/>
      <c r="RAE23" s="5"/>
      <c r="RAF23" s="5"/>
      <c r="RAG23" s="5"/>
      <c r="RAH23" s="5"/>
      <c r="RAI23" s="5"/>
      <c r="RAJ23" s="5"/>
      <c r="RAK23" s="5"/>
      <c r="RAL23" s="5"/>
      <c r="RAM23" s="5"/>
      <c r="RAN23" s="5"/>
      <c r="RAO23" s="5"/>
      <c r="RAP23" s="5"/>
      <c r="RAQ23" s="5"/>
      <c r="RAR23" s="5"/>
      <c r="RAS23" s="5"/>
      <c r="RAT23" s="5"/>
      <c r="RAU23" s="5"/>
      <c r="RAV23" s="5"/>
      <c r="RAW23" s="5"/>
      <c r="RAX23" s="5"/>
      <c r="RAY23" s="5"/>
      <c r="RAZ23" s="5"/>
      <c r="RBA23" s="5"/>
      <c r="RBB23" s="5"/>
      <c r="RBC23" s="5"/>
      <c r="RBD23" s="5"/>
      <c r="RBE23" s="5"/>
      <c r="RBF23" s="5"/>
      <c r="RBG23" s="5"/>
      <c r="RBH23" s="5"/>
      <c r="RBI23" s="5"/>
      <c r="RBJ23" s="5"/>
      <c r="RBK23" s="5"/>
      <c r="RBL23" s="5"/>
      <c r="RBM23" s="5"/>
      <c r="RBN23" s="5"/>
      <c r="RBO23" s="5"/>
      <c r="RBP23" s="5"/>
      <c r="RBQ23" s="5"/>
      <c r="RBR23" s="5"/>
      <c r="RBS23" s="5"/>
      <c r="RBT23" s="5"/>
      <c r="RBU23" s="5"/>
      <c r="RBV23" s="5"/>
      <c r="RBW23" s="5"/>
      <c r="RBX23" s="5"/>
      <c r="RBY23" s="5"/>
      <c r="RBZ23" s="5"/>
      <c r="RCA23" s="5"/>
      <c r="RCB23" s="5"/>
      <c r="RCC23" s="5"/>
      <c r="RCD23" s="5"/>
      <c r="RCE23" s="5"/>
      <c r="RCF23" s="5"/>
      <c r="RCG23" s="5"/>
      <c r="RCH23" s="5"/>
      <c r="RCI23" s="5"/>
      <c r="RCJ23" s="5"/>
      <c r="RCK23" s="5"/>
      <c r="RCL23" s="5"/>
      <c r="RCM23" s="5"/>
      <c r="RCN23" s="5"/>
      <c r="RCO23" s="5"/>
      <c r="RCP23" s="5"/>
      <c r="RCQ23" s="5"/>
      <c r="RCR23" s="5"/>
      <c r="RCS23" s="5"/>
      <c r="RCT23" s="5"/>
      <c r="RCU23" s="5"/>
      <c r="RCV23" s="5"/>
      <c r="RCW23" s="5"/>
      <c r="RCX23" s="5"/>
      <c r="RCY23" s="5"/>
      <c r="RCZ23" s="5"/>
      <c r="RDA23" s="5"/>
      <c r="RDB23" s="5"/>
      <c r="RDC23" s="5"/>
      <c r="RDD23" s="5"/>
      <c r="RDE23" s="5"/>
      <c r="RDF23" s="5"/>
      <c r="RDG23" s="5"/>
      <c r="RDH23" s="5"/>
      <c r="RDI23" s="5"/>
      <c r="RDJ23" s="5"/>
      <c r="RDK23" s="5"/>
      <c r="RDL23" s="5"/>
      <c r="RDM23" s="5"/>
      <c r="RDN23" s="5"/>
      <c r="RDO23" s="5"/>
      <c r="RDP23" s="5"/>
      <c r="RDQ23" s="5"/>
      <c r="RDR23" s="5"/>
      <c r="RDS23" s="5"/>
      <c r="RDT23" s="5"/>
      <c r="RDU23" s="5"/>
      <c r="RDV23" s="5"/>
      <c r="RDW23" s="5"/>
      <c r="RDX23" s="5"/>
      <c r="RDY23" s="5"/>
      <c r="RDZ23" s="5"/>
      <c r="REA23" s="5"/>
      <c r="REB23" s="5"/>
      <c r="REC23" s="5"/>
      <c r="RED23" s="5"/>
      <c r="REE23" s="5"/>
      <c r="REF23" s="5"/>
      <c r="REG23" s="5"/>
      <c r="REH23" s="5"/>
      <c r="REI23" s="5"/>
      <c r="REJ23" s="5"/>
      <c r="REK23" s="5"/>
      <c r="REL23" s="5"/>
      <c r="REM23" s="5"/>
      <c r="REN23" s="5"/>
      <c r="REO23" s="5"/>
      <c r="REP23" s="5"/>
      <c r="REQ23" s="5"/>
      <c r="RER23" s="5"/>
      <c r="RES23" s="5"/>
      <c r="RET23" s="5"/>
      <c r="REU23" s="5"/>
      <c r="REV23" s="5"/>
      <c r="REW23" s="5"/>
      <c r="REX23" s="5"/>
      <c r="REY23" s="5"/>
      <c r="REZ23" s="5"/>
      <c r="RFA23" s="5"/>
      <c r="RFB23" s="5"/>
      <c r="RFC23" s="5"/>
      <c r="RFD23" s="5"/>
      <c r="RFE23" s="5"/>
      <c r="RFF23" s="5"/>
      <c r="RFG23" s="5"/>
      <c r="RFH23" s="5"/>
      <c r="RFI23" s="5"/>
      <c r="RFJ23" s="5"/>
      <c r="RFK23" s="5"/>
      <c r="RFL23" s="5"/>
      <c r="RFM23" s="5"/>
      <c r="RFN23" s="5"/>
      <c r="RFO23" s="5"/>
      <c r="RFP23" s="5"/>
      <c r="RFQ23" s="5"/>
      <c r="RFR23" s="5"/>
      <c r="RFS23" s="5"/>
      <c r="RFT23" s="5"/>
      <c r="RFU23" s="5"/>
      <c r="RFV23" s="5"/>
      <c r="RFW23" s="5"/>
      <c r="RFX23" s="5"/>
      <c r="RFY23" s="5"/>
      <c r="RFZ23" s="5"/>
      <c r="RGA23" s="5"/>
      <c r="RGB23" s="5"/>
      <c r="RGC23" s="5"/>
      <c r="RGD23" s="5"/>
      <c r="RGE23" s="5"/>
      <c r="RGF23" s="5"/>
      <c r="RGG23" s="5"/>
      <c r="RGH23" s="5"/>
      <c r="RGI23" s="5"/>
      <c r="RGJ23" s="5"/>
      <c r="RGK23" s="5"/>
      <c r="RGL23" s="5"/>
      <c r="RGM23" s="5"/>
      <c r="RGN23" s="5"/>
      <c r="RGO23" s="5"/>
      <c r="RGP23" s="5"/>
      <c r="RGQ23" s="5"/>
      <c r="RGR23" s="5"/>
      <c r="RGS23" s="5"/>
      <c r="RGT23" s="5"/>
      <c r="RGU23" s="5"/>
      <c r="RGV23" s="5"/>
      <c r="RGW23" s="5"/>
      <c r="RGX23" s="5"/>
      <c r="RGY23" s="5"/>
      <c r="RGZ23" s="5"/>
      <c r="RHA23" s="5"/>
      <c r="RHB23" s="5"/>
      <c r="RHC23" s="5"/>
      <c r="RHD23" s="5"/>
      <c r="RHE23" s="5"/>
      <c r="RHF23" s="5"/>
      <c r="RHG23" s="5"/>
      <c r="RHH23" s="5"/>
      <c r="RHI23" s="5"/>
      <c r="RHJ23" s="5"/>
      <c r="RHK23" s="5"/>
      <c r="RHL23" s="5"/>
      <c r="RHM23" s="5"/>
      <c r="RHN23" s="5"/>
      <c r="RHO23" s="5"/>
      <c r="RHP23" s="5"/>
      <c r="RHQ23" s="5"/>
      <c r="RHR23" s="5"/>
      <c r="RHS23" s="5"/>
      <c r="RHT23" s="5"/>
      <c r="RHU23" s="5"/>
      <c r="RHV23" s="5"/>
      <c r="RHW23" s="5"/>
      <c r="RHX23" s="5"/>
      <c r="RHY23" s="5"/>
      <c r="RHZ23" s="5"/>
      <c r="RIA23" s="5"/>
      <c r="RIB23" s="5"/>
      <c r="RIC23" s="5"/>
      <c r="RID23" s="5"/>
      <c r="RIE23" s="5"/>
      <c r="RIF23" s="5"/>
      <c r="RIG23" s="5"/>
      <c r="RIH23" s="5"/>
      <c r="RII23" s="5"/>
      <c r="RIJ23" s="5"/>
      <c r="RIK23" s="5"/>
      <c r="RIL23" s="5"/>
      <c r="RIM23" s="5"/>
      <c r="RIN23" s="5"/>
      <c r="RIO23" s="5"/>
      <c r="RIP23" s="5"/>
      <c r="RIQ23" s="5"/>
      <c r="RIR23" s="5"/>
      <c r="RIS23" s="5"/>
      <c r="RIT23" s="5"/>
      <c r="RIU23" s="5"/>
      <c r="RIV23" s="5"/>
      <c r="RIW23" s="5"/>
      <c r="RIX23" s="5"/>
      <c r="RIY23" s="5"/>
      <c r="RIZ23" s="5"/>
      <c r="RJA23" s="5"/>
      <c r="RJB23" s="5"/>
      <c r="RJC23" s="5"/>
      <c r="RJD23" s="5"/>
      <c r="RJE23" s="5"/>
      <c r="RJF23" s="5"/>
      <c r="RJG23" s="5"/>
      <c r="RJH23" s="5"/>
      <c r="RJI23" s="5"/>
      <c r="RJJ23" s="5"/>
      <c r="RJK23" s="5"/>
      <c r="RJL23" s="5"/>
      <c r="RJM23" s="5"/>
      <c r="RJN23" s="5"/>
      <c r="RJO23" s="5"/>
      <c r="RJP23" s="5"/>
      <c r="RJQ23" s="5"/>
      <c r="RJR23" s="5"/>
      <c r="RJS23" s="5"/>
      <c r="RJT23" s="5"/>
      <c r="RJU23" s="5"/>
      <c r="RJV23" s="5"/>
      <c r="RJW23" s="5"/>
      <c r="RJX23" s="5"/>
      <c r="RJY23" s="5"/>
      <c r="RJZ23" s="5"/>
      <c r="RKA23" s="5"/>
      <c r="RKB23" s="5"/>
      <c r="RKC23" s="5"/>
      <c r="RKD23" s="5"/>
      <c r="RKE23" s="5"/>
      <c r="RKF23" s="5"/>
      <c r="RKG23" s="5"/>
      <c r="RKH23" s="5"/>
      <c r="RKI23" s="5"/>
      <c r="RKJ23" s="5"/>
      <c r="RKK23" s="5"/>
      <c r="RKL23" s="5"/>
      <c r="RKM23" s="5"/>
      <c r="RKN23" s="5"/>
      <c r="RKO23" s="5"/>
      <c r="RKP23" s="5"/>
      <c r="RKQ23" s="5"/>
      <c r="RKR23" s="5"/>
      <c r="RKS23" s="5"/>
      <c r="RKT23" s="5"/>
      <c r="RKU23" s="5"/>
      <c r="RKV23" s="5"/>
      <c r="RKW23" s="5"/>
      <c r="RKX23" s="5"/>
      <c r="RKY23" s="5"/>
      <c r="RKZ23" s="5"/>
      <c r="RLA23" s="5"/>
      <c r="RLB23" s="5"/>
      <c r="RLC23" s="5"/>
      <c r="RLD23" s="5"/>
      <c r="RLE23" s="5"/>
      <c r="RLF23" s="5"/>
      <c r="RLG23" s="5"/>
      <c r="RLH23" s="5"/>
      <c r="RLI23" s="5"/>
      <c r="RLJ23" s="5"/>
      <c r="RLK23" s="5"/>
      <c r="RLL23" s="5"/>
      <c r="RLM23" s="5"/>
      <c r="RLN23" s="5"/>
      <c r="RLO23" s="5"/>
      <c r="RLP23" s="5"/>
      <c r="RLQ23" s="5"/>
      <c r="RLR23" s="5"/>
      <c r="RLS23" s="5"/>
      <c r="RLT23" s="5"/>
      <c r="RLU23" s="5"/>
      <c r="RLV23" s="5"/>
      <c r="RLW23" s="5"/>
      <c r="RLX23" s="5"/>
      <c r="RLY23" s="5"/>
      <c r="RLZ23" s="5"/>
      <c r="RMA23" s="5"/>
      <c r="RMB23" s="5"/>
      <c r="RMC23" s="5"/>
      <c r="RMD23" s="5"/>
      <c r="RME23" s="5"/>
      <c r="RMF23" s="5"/>
      <c r="RMG23" s="5"/>
      <c r="RMH23" s="5"/>
      <c r="RMI23" s="5"/>
      <c r="RMJ23" s="5"/>
      <c r="RMK23" s="5"/>
      <c r="RML23" s="5"/>
      <c r="RMM23" s="5"/>
      <c r="RMN23" s="5"/>
      <c r="RMO23" s="5"/>
      <c r="RMP23" s="5"/>
      <c r="RMQ23" s="5"/>
      <c r="RMR23" s="5"/>
      <c r="RMS23" s="5"/>
      <c r="RMT23" s="5"/>
      <c r="RMU23" s="5"/>
      <c r="RMV23" s="5"/>
      <c r="RMW23" s="5"/>
      <c r="RMX23" s="5"/>
      <c r="RMY23" s="5"/>
      <c r="RMZ23" s="5"/>
      <c r="RNA23" s="5"/>
      <c r="RNB23" s="5"/>
      <c r="RNC23" s="5"/>
      <c r="RND23" s="5"/>
      <c r="RNE23" s="5"/>
      <c r="RNF23" s="5"/>
      <c r="RNG23" s="5"/>
      <c r="RNH23" s="5"/>
      <c r="RNI23" s="5"/>
      <c r="RNJ23" s="5"/>
      <c r="RNK23" s="5"/>
      <c r="RNL23" s="5"/>
      <c r="RNM23" s="5"/>
      <c r="RNN23" s="5"/>
      <c r="RNO23" s="5"/>
      <c r="RNP23" s="5"/>
      <c r="RNQ23" s="5"/>
      <c r="RNR23" s="5"/>
      <c r="RNS23" s="5"/>
      <c r="RNT23" s="5"/>
      <c r="RNU23" s="5"/>
      <c r="RNV23" s="5"/>
      <c r="RNW23" s="5"/>
      <c r="RNX23" s="5"/>
      <c r="RNY23" s="5"/>
      <c r="RNZ23" s="5"/>
      <c r="ROA23" s="5"/>
      <c r="ROB23" s="5"/>
      <c r="ROC23" s="5"/>
      <c r="ROD23" s="5"/>
      <c r="ROE23" s="5"/>
      <c r="ROF23" s="5"/>
      <c r="ROG23" s="5"/>
      <c r="ROH23" s="5"/>
      <c r="ROI23" s="5"/>
      <c r="ROJ23" s="5"/>
      <c r="ROK23" s="5"/>
      <c r="ROL23" s="5"/>
      <c r="ROM23" s="5"/>
      <c r="RON23" s="5"/>
      <c r="ROO23" s="5"/>
      <c r="ROP23" s="5"/>
      <c r="ROQ23" s="5"/>
      <c r="ROR23" s="5"/>
      <c r="ROS23" s="5"/>
      <c r="ROT23" s="5"/>
      <c r="ROU23" s="5"/>
      <c r="ROV23" s="5"/>
      <c r="ROW23" s="5"/>
      <c r="ROX23" s="5"/>
      <c r="ROY23" s="5"/>
      <c r="ROZ23" s="5"/>
      <c r="RPA23" s="5"/>
      <c r="RPB23" s="5"/>
      <c r="RPC23" s="5"/>
      <c r="RPD23" s="5"/>
      <c r="RPE23" s="5"/>
      <c r="RPF23" s="5"/>
      <c r="RPG23" s="5"/>
      <c r="RPH23" s="5"/>
      <c r="RPI23" s="5"/>
      <c r="RPJ23" s="5"/>
      <c r="RPK23" s="5"/>
      <c r="RPL23" s="5"/>
      <c r="RPM23" s="5"/>
      <c r="RPN23" s="5"/>
      <c r="RPO23" s="5"/>
      <c r="RPP23" s="5"/>
      <c r="RPQ23" s="5"/>
      <c r="RPR23" s="5"/>
      <c r="RPS23" s="5"/>
      <c r="RPT23" s="5"/>
      <c r="RPU23" s="5"/>
      <c r="RPV23" s="5"/>
      <c r="RPW23" s="5"/>
      <c r="RPX23" s="5"/>
      <c r="RPY23" s="5"/>
      <c r="RPZ23" s="5"/>
      <c r="RQA23" s="5"/>
      <c r="RQB23" s="5"/>
      <c r="RQC23" s="5"/>
      <c r="RQD23" s="5"/>
      <c r="RQE23" s="5"/>
      <c r="RQF23" s="5"/>
      <c r="RQG23" s="5"/>
      <c r="RQH23" s="5"/>
      <c r="RQI23" s="5"/>
      <c r="RQJ23" s="5"/>
      <c r="RQK23" s="5"/>
      <c r="RQL23" s="5"/>
      <c r="RQM23" s="5"/>
      <c r="RQN23" s="5"/>
      <c r="RQO23" s="5"/>
      <c r="RQP23" s="5"/>
      <c r="RQQ23" s="5"/>
      <c r="RQR23" s="5"/>
      <c r="RQS23" s="5"/>
      <c r="RQT23" s="5"/>
      <c r="RQU23" s="5"/>
      <c r="RQV23" s="5"/>
      <c r="RQW23" s="5"/>
      <c r="RQX23" s="5"/>
      <c r="RQY23" s="5"/>
      <c r="RQZ23" s="5"/>
      <c r="RRA23" s="5"/>
      <c r="RRB23" s="5"/>
      <c r="RRC23" s="5"/>
      <c r="RRD23" s="5"/>
      <c r="RRE23" s="5"/>
      <c r="RRF23" s="5"/>
      <c r="RRG23" s="5"/>
      <c r="RRH23" s="5"/>
      <c r="RRI23" s="5"/>
      <c r="RRJ23" s="5"/>
      <c r="RRK23" s="5"/>
      <c r="RRL23" s="5"/>
      <c r="RRM23" s="5"/>
      <c r="RRN23" s="5"/>
      <c r="RRO23" s="5"/>
      <c r="RRP23" s="5"/>
      <c r="RRQ23" s="5"/>
      <c r="RRR23" s="5"/>
      <c r="RRS23" s="5"/>
      <c r="RRT23" s="5"/>
      <c r="RRU23" s="5"/>
      <c r="RRV23" s="5"/>
      <c r="RRW23" s="5"/>
      <c r="RRX23" s="5"/>
      <c r="RRY23" s="5"/>
      <c r="RRZ23" s="5"/>
      <c r="RSA23" s="5"/>
      <c r="RSB23" s="5"/>
      <c r="RSC23" s="5"/>
      <c r="RSD23" s="5"/>
      <c r="RSE23" s="5"/>
      <c r="RSF23" s="5"/>
      <c r="RSG23" s="5"/>
      <c r="RSH23" s="5"/>
      <c r="RSI23" s="5"/>
      <c r="RSJ23" s="5"/>
      <c r="RSK23" s="5"/>
      <c r="RSL23" s="5"/>
      <c r="RSM23" s="5"/>
      <c r="RSN23" s="5"/>
      <c r="RSO23" s="5"/>
      <c r="RSP23" s="5"/>
      <c r="RSQ23" s="5"/>
      <c r="RSR23" s="5"/>
      <c r="RSS23" s="5"/>
      <c r="RST23" s="5"/>
      <c r="RSU23" s="5"/>
      <c r="RSV23" s="5"/>
      <c r="RSW23" s="5"/>
      <c r="RSX23" s="5"/>
      <c r="RSY23" s="5"/>
      <c r="RSZ23" s="5"/>
      <c r="RTA23" s="5"/>
      <c r="RTB23" s="5"/>
      <c r="RTC23" s="5"/>
      <c r="RTD23" s="5"/>
      <c r="RTE23" s="5"/>
      <c r="RTF23" s="5"/>
      <c r="RTG23" s="5"/>
      <c r="RTH23" s="5"/>
      <c r="RTI23" s="5"/>
      <c r="RTJ23" s="5"/>
      <c r="RTK23" s="5"/>
      <c r="RTL23" s="5"/>
      <c r="RTM23" s="5"/>
      <c r="RTN23" s="5"/>
      <c r="RTO23" s="5"/>
      <c r="RTP23" s="5"/>
      <c r="RTQ23" s="5"/>
      <c r="RTR23" s="5"/>
      <c r="RTS23" s="5"/>
      <c r="RTT23" s="5"/>
      <c r="RTU23" s="5"/>
      <c r="RTV23" s="5"/>
      <c r="RTW23" s="5"/>
      <c r="RTX23" s="5"/>
      <c r="RTY23" s="5"/>
      <c r="RTZ23" s="5"/>
      <c r="RUA23" s="5"/>
      <c r="RUB23" s="5"/>
      <c r="RUC23" s="5"/>
      <c r="RUD23" s="5"/>
      <c r="RUE23" s="5"/>
      <c r="RUF23" s="5"/>
      <c r="RUG23" s="5"/>
      <c r="RUH23" s="5"/>
      <c r="RUI23" s="5"/>
      <c r="RUJ23" s="5"/>
      <c r="RUK23" s="5"/>
      <c r="RUL23" s="5"/>
      <c r="RUM23" s="5"/>
      <c r="RUN23" s="5"/>
      <c r="RUO23" s="5"/>
      <c r="RUP23" s="5"/>
      <c r="RUQ23" s="5"/>
      <c r="RUR23" s="5"/>
      <c r="RUS23" s="5"/>
      <c r="RUT23" s="5"/>
      <c r="RUU23" s="5"/>
      <c r="RUV23" s="5"/>
      <c r="RUW23" s="5"/>
      <c r="RUX23" s="5"/>
      <c r="RUY23" s="5"/>
      <c r="RUZ23" s="5"/>
      <c r="RVA23" s="5"/>
      <c r="RVB23" s="5"/>
      <c r="RVC23" s="5"/>
      <c r="RVD23" s="5"/>
      <c r="RVE23" s="5"/>
      <c r="RVF23" s="5"/>
      <c r="RVG23" s="5"/>
      <c r="RVH23" s="5"/>
      <c r="RVI23" s="5"/>
      <c r="RVJ23" s="5"/>
      <c r="RVK23" s="5"/>
      <c r="RVL23" s="5"/>
      <c r="RVM23" s="5"/>
      <c r="RVN23" s="5"/>
      <c r="RVO23" s="5"/>
      <c r="RVP23" s="5"/>
      <c r="RVQ23" s="5"/>
      <c r="RVR23" s="5"/>
      <c r="RVS23" s="5"/>
      <c r="RVT23" s="5"/>
      <c r="RVU23" s="5"/>
      <c r="RVV23" s="5"/>
      <c r="RVW23" s="5"/>
      <c r="RVX23" s="5"/>
      <c r="RVY23" s="5"/>
      <c r="RVZ23" s="5"/>
      <c r="RWA23" s="5"/>
      <c r="RWB23" s="5"/>
      <c r="RWC23" s="5"/>
      <c r="RWD23" s="5"/>
      <c r="RWE23" s="5"/>
      <c r="RWF23" s="5"/>
      <c r="RWG23" s="5"/>
      <c r="RWH23" s="5"/>
      <c r="RWI23" s="5"/>
      <c r="RWJ23" s="5"/>
      <c r="RWK23" s="5"/>
      <c r="RWL23" s="5"/>
      <c r="RWM23" s="5"/>
      <c r="RWN23" s="5"/>
      <c r="RWO23" s="5"/>
      <c r="RWP23" s="5"/>
      <c r="RWQ23" s="5"/>
      <c r="RWR23" s="5"/>
      <c r="RWS23" s="5"/>
      <c r="RWT23" s="5"/>
      <c r="RWU23" s="5"/>
      <c r="RWV23" s="5"/>
      <c r="RWW23" s="5"/>
      <c r="RWX23" s="5"/>
      <c r="RWY23" s="5"/>
      <c r="RWZ23" s="5"/>
      <c r="RXA23" s="5"/>
      <c r="RXB23" s="5"/>
      <c r="RXC23" s="5"/>
      <c r="RXD23" s="5"/>
      <c r="RXE23" s="5"/>
      <c r="RXF23" s="5"/>
      <c r="RXG23" s="5"/>
      <c r="RXH23" s="5"/>
      <c r="RXI23" s="5"/>
      <c r="RXJ23" s="5"/>
      <c r="RXK23" s="5"/>
      <c r="RXL23" s="5"/>
      <c r="RXM23" s="5"/>
      <c r="RXN23" s="5"/>
      <c r="RXO23" s="5"/>
      <c r="RXP23" s="5"/>
      <c r="RXQ23" s="5"/>
      <c r="RXR23" s="5"/>
      <c r="RXS23" s="5"/>
      <c r="RXT23" s="5"/>
      <c r="RXU23" s="5"/>
      <c r="RXV23" s="5"/>
      <c r="RXW23" s="5"/>
      <c r="RXX23" s="5"/>
      <c r="RXY23" s="5"/>
      <c r="RXZ23" s="5"/>
      <c r="RYA23" s="5"/>
      <c r="RYB23" s="5"/>
      <c r="RYC23" s="5"/>
      <c r="RYD23" s="5"/>
      <c r="RYE23" s="5"/>
      <c r="RYF23" s="5"/>
      <c r="RYG23" s="5"/>
      <c r="RYH23" s="5"/>
      <c r="RYI23" s="5"/>
      <c r="RYJ23" s="5"/>
      <c r="RYK23" s="5"/>
      <c r="RYL23" s="5"/>
      <c r="RYM23" s="5"/>
      <c r="RYN23" s="5"/>
      <c r="RYO23" s="5"/>
      <c r="RYP23" s="5"/>
      <c r="RYQ23" s="5"/>
      <c r="RYR23" s="5"/>
      <c r="RYS23" s="5"/>
      <c r="RYT23" s="5"/>
      <c r="RYU23" s="5"/>
      <c r="RYV23" s="5"/>
      <c r="RYW23" s="5"/>
      <c r="RYX23" s="5"/>
      <c r="RYY23" s="5"/>
      <c r="RYZ23" s="5"/>
      <c r="RZA23" s="5"/>
      <c r="RZB23" s="5"/>
      <c r="RZC23" s="5"/>
      <c r="RZD23" s="5"/>
      <c r="RZE23" s="5"/>
      <c r="RZF23" s="5"/>
      <c r="RZG23" s="5"/>
      <c r="RZH23" s="5"/>
      <c r="RZI23" s="5"/>
      <c r="RZJ23" s="5"/>
      <c r="RZK23" s="5"/>
      <c r="RZL23" s="5"/>
      <c r="RZM23" s="5"/>
      <c r="RZN23" s="5"/>
      <c r="RZO23" s="5"/>
      <c r="RZP23" s="5"/>
      <c r="RZQ23" s="5"/>
      <c r="RZR23" s="5"/>
      <c r="RZS23" s="5"/>
      <c r="RZT23" s="5"/>
      <c r="RZU23" s="5"/>
      <c r="RZV23" s="5"/>
      <c r="RZW23" s="5"/>
      <c r="RZX23" s="5"/>
      <c r="RZY23" s="5"/>
      <c r="RZZ23" s="5"/>
      <c r="SAA23" s="5"/>
      <c r="SAB23" s="5"/>
      <c r="SAC23" s="5"/>
      <c r="SAD23" s="5"/>
      <c r="SAE23" s="5"/>
      <c r="SAF23" s="5"/>
      <c r="SAG23" s="5"/>
      <c r="SAH23" s="5"/>
      <c r="SAI23" s="5"/>
      <c r="SAJ23" s="5"/>
      <c r="SAK23" s="5"/>
      <c r="SAL23" s="5"/>
      <c r="SAM23" s="5"/>
      <c r="SAN23" s="5"/>
      <c r="SAO23" s="5"/>
      <c r="SAP23" s="5"/>
      <c r="SAQ23" s="5"/>
      <c r="SAR23" s="5"/>
      <c r="SAS23" s="5"/>
      <c r="SAT23" s="5"/>
      <c r="SAU23" s="5"/>
      <c r="SAV23" s="5"/>
      <c r="SAW23" s="5"/>
      <c r="SAX23" s="5"/>
      <c r="SAY23" s="5"/>
      <c r="SAZ23" s="5"/>
      <c r="SBA23" s="5"/>
      <c r="SBB23" s="5"/>
      <c r="SBC23" s="5"/>
      <c r="SBD23" s="5"/>
      <c r="SBE23" s="5"/>
      <c r="SBF23" s="5"/>
      <c r="SBG23" s="5"/>
      <c r="SBH23" s="5"/>
      <c r="SBI23" s="5"/>
      <c r="SBJ23" s="5"/>
      <c r="SBK23" s="5"/>
      <c r="SBL23" s="5"/>
      <c r="SBM23" s="5"/>
      <c r="SBN23" s="5"/>
      <c r="SBO23" s="5"/>
      <c r="SBP23" s="5"/>
      <c r="SBQ23" s="5"/>
      <c r="SBR23" s="5"/>
      <c r="SBS23" s="5"/>
      <c r="SBT23" s="5"/>
      <c r="SBU23" s="5"/>
      <c r="SBV23" s="5"/>
      <c r="SBW23" s="5"/>
      <c r="SBX23" s="5"/>
      <c r="SBY23" s="5"/>
      <c r="SBZ23" s="5"/>
      <c r="SCA23" s="5"/>
      <c r="SCB23" s="5"/>
      <c r="SCC23" s="5"/>
      <c r="SCD23" s="5"/>
      <c r="SCE23" s="5"/>
      <c r="SCF23" s="5"/>
      <c r="SCG23" s="5"/>
      <c r="SCH23" s="5"/>
      <c r="SCI23" s="5"/>
      <c r="SCJ23" s="5"/>
      <c r="SCK23" s="5"/>
      <c r="SCL23" s="5"/>
      <c r="SCM23" s="5"/>
      <c r="SCN23" s="5"/>
      <c r="SCO23" s="5"/>
      <c r="SCP23" s="5"/>
      <c r="SCQ23" s="5"/>
      <c r="SCR23" s="5"/>
      <c r="SCS23" s="5"/>
      <c r="SCT23" s="5"/>
      <c r="SCU23" s="5"/>
      <c r="SCV23" s="5"/>
      <c r="SCW23" s="5"/>
      <c r="SCX23" s="5"/>
      <c r="SCY23" s="5"/>
      <c r="SCZ23" s="5"/>
      <c r="SDA23" s="5"/>
      <c r="SDB23" s="5"/>
      <c r="SDC23" s="5"/>
      <c r="SDD23" s="5"/>
      <c r="SDE23" s="5"/>
      <c r="SDF23" s="5"/>
      <c r="SDG23" s="5"/>
      <c r="SDH23" s="5"/>
      <c r="SDI23" s="5"/>
      <c r="SDJ23" s="5"/>
      <c r="SDK23" s="5"/>
      <c r="SDL23" s="5"/>
      <c r="SDM23" s="5"/>
      <c r="SDN23" s="5"/>
      <c r="SDO23" s="5"/>
      <c r="SDP23" s="5"/>
      <c r="SDQ23" s="5"/>
      <c r="SDR23" s="5"/>
      <c r="SDS23" s="5"/>
      <c r="SDT23" s="5"/>
      <c r="SDU23" s="5"/>
      <c r="SDV23" s="5"/>
      <c r="SDW23" s="5"/>
      <c r="SDX23" s="5"/>
      <c r="SDY23" s="5"/>
      <c r="SDZ23" s="5"/>
      <c r="SEA23" s="5"/>
      <c r="SEB23" s="5"/>
      <c r="SEC23" s="5"/>
      <c r="SED23" s="5"/>
      <c r="SEE23" s="5"/>
      <c r="SEF23" s="5"/>
      <c r="SEG23" s="5"/>
      <c r="SEH23" s="5"/>
      <c r="SEI23" s="5"/>
      <c r="SEJ23" s="5"/>
      <c r="SEK23" s="5"/>
      <c r="SEL23" s="5"/>
      <c r="SEM23" s="5"/>
      <c r="SEN23" s="5"/>
      <c r="SEO23" s="5"/>
      <c r="SEP23" s="5"/>
      <c r="SEQ23" s="5"/>
      <c r="SER23" s="5"/>
      <c r="SES23" s="5"/>
      <c r="SET23" s="5"/>
      <c r="SEU23" s="5"/>
      <c r="SEV23" s="5"/>
      <c r="SEW23" s="5"/>
      <c r="SEX23" s="5"/>
      <c r="SEY23" s="5"/>
      <c r="SEZ23" s="5"/>
      <c r="SFA23" s="5"/>
      <c r="SFB23" s="5"/>
      <c r="SFC23" s="5"/>
      <c r="SFD23" s="5"/>
      <c r="SFE23" s="5"/>
      <c r="SFF23" s="5"/>
      <c r="SFG23" s="5"/>
      <c r="SFH23" s="5"/>
      <c r="SFI23" s="5"/>
      <c r="SFJ23" s="5"/>
      <c r="SFK23" s="5"/>
      <c r="SFL23" s="5"/>
      <c r="SFM23" s="5"/>
      <c r="SFN23" s="5"/>
      <c r="SFO23" s="5"/>
      <c r="SFP23" s="5"/>
      <c r="SFQ23" s="5"/>
      <c r="SFR23" s="5"/>
      <c r="SFS23" s="5"/>
      <c r="SFT23" s="5"/>
      <c r="SFU23" s="5"/>
      <c r="SFV23" s="5"/>
      <c r="SFW23" s="5"/>
      <c r="SFX23" s="5"/>
      <c r="SFY23" s="5"/>
      <c r="SFZ23" s="5"/>
      <c r="SGA23" s="5"/>
      <c r="SGB23" s="5"/>
      <c r="SGC23" s="5"/>
      <c r="SGD23" s="5"/>
      <c r="SGE23" s="5"/>
      <c r="SGF23" s="5"/>
      <c r="SGG23" s="5"/>
      <c r="SGH23" s="5"/>
      <c r="SGI23" s="5"/>
      <c r="SGJ23" s="5"/>
      <c r="SGK23" s="5"/>
      <c r="SGL23" s="5"/>
      <c r="SGM23" s="5"/>
      <c r="SGN23" s="5"/>
      <c r="SGO23" s="5"/>
      <c r="SGP23" s="5"/>
      <c r="SGQ23" s="5"/>
      <c r="SGR23" s="5"/>
      <c r="SGS23" s="5"/>
      <c r="SGT23" s="5"/>
      <c r="SGU23" s="5"/>
      <c r="SGV23" s="5"/>
      <c r="SGW23" s="5"/>
      <c r="SGX23" s="5"/>
      <c r="SGY23" s="5"/>
      <c r="SGZ23" s="5"/>
      <c r="SHA23" s="5"/>
      <c r="SHB23" s="5"/>
      <c r="SHC23" s="5"/>
      <c r="SHD23" s="5"/>
      <c r="SHE23" s="5"/>
      <c r="SHF23" s="5"/>
      <c r="SHG23" s="5"/>
      <c r="SHH23" s="5"/>
      <c r="SHI23" s="5"/>
      <c r="SHJ23" s="5"/>
      <c r="SHK23" s="5"/>
      <c r="SHL23" s="5"/>
      <c r="SHM23" s="5"/>
      <c r="SHN23" s="5"/>
      <c r="SHO23" s="5"/>
      <c r="SHP23" s="5"/>
      <c r="SHQ23" s="5"/>
      <c r="SHR23" s="5"/>
      <c r="SHS23" s="5"/>
      <c r="SHT23" s="5"/>
      <c r="SHU23" s="5"/>
      <c r="SHV23" s="5"/>
      <c r="SHW23" s="5"/>
      <c r="SHX23" s="5"/>
      <c r="SHY23" s="5"/>
      <c r="SHZ23" s="5"/>
      <c r="SIA23" s="5"/>
      <c r="SIB23" s="5"/>
      <c r="SIC23" s="5"/>
      <c r="SID23" s="5"/>
      <c r="SIE23" s="5"/>
      <c r="SIF23" s="5"/>
      <c r="SIG23" s="5"/>
      <c r="SIH23" s="5"/>
      <c r="SII23" s="5"/>
      <c r="SIJ23" s="5"/>
      <c r="SIK23" s="5"/>
      <c r="SIL23" s="5"/>
      <c r="SIM23" s="5"/>
      <c r="SIN23" s="5"/>
      <c r="SIO23" s="5"/>
      <c r="SIP23" s="5"/>
      <c r="SIQ23" s="5"/>
      <c r="SIR23" s="5"/>
      <c r="SIS23" s="5"/>
      <c r="SIT23" s="5"/>
      <c r="SIU23" s="5"/>
      <c r="SIV23" s="5"/>
      <c r="SIW23" s="5"/>
      <c r="SIX23" s="5"/>
      <c r="SIY23" s="5"/>
      <c r="SIZ23" s="5"/>
      <c r="SJA23" s="5"/>
      <c r="SJB23" s="5"/>
      <c r="SJC23" s="5"/>
      <c r="SJD23" s="5"/>
      <c r="SJE23" s="5"/>
      <c r="SJF23" s="5"/>
      <c r="SJG23" s="5"/>
      <c r="SJH23" s="5"/>
      <c r="SJI23" s="5"/>
      <c r="SJJ23" s="5"/>
      <c r="SJK23" s="5"/>
      <c r="SJL23" s="5"/>
      <c r="SJM23" s="5"/>
      <c r="SJN23" s="5"/>
      <c r="SJO23" s="5"/>
      <c r="SJP23" s="5"/>
      <c r="SJQ23" s="5"/>
      <c r="SJR23" s="5"/>
      <c r="SJS23" s="5"/>
      <c r="SJT23" s="5"/>
      <c r="SJU23" s="5"/>
      <c r="SJV23" s="5"/>
      <c r="SJW23" s="5"/>
      <c r="SJX23" s="5"/>
      <c r="SJY23" s="5"/>
      <c r="SJZ23" s="5"/>
      <c r="SKA23" s="5"/>
      <c r="SKB23" s="5"/>
      <c r="SKC23" s="5"/>
      <c r="SKD23" s="5"/>
      <c r="SKE23" s="5"/>
      <c r="SKF23" s="5"/>
      <c r="SKG23" s="5"/>
      <c r="SKH23" s="5"/>
      <c r="SKI23" s="5"/>
      <c r="SKJ23" s="5"/>
      <c r="SKK23" s="5"/>
      <c r="SKL23" s="5"/>
      <c r="SKM23" s="5"/>
      <c r="SKN23" s="5"/>
      <c r="SKO23" s="5"/>
      <c r="SKP23" s="5"/>
      <c r="SKQ23" s="5"/>
      <c r="SKR23" s="5"/>
      <c r="SKS23" s="5"/>
      <c r="SKT23" s="5"/>
      <c r="SKU23" s="5"/>
      <c r="SKV23" s="5"/>
      <c r="SKW23" s="5"/>
      <c r="SKX23" s="5"/>
      <c r="SKY23" s="5"/>
      <c r="SKZ23" s="5"/>
      <c r="SLA23" s="5"/>
      <c r="SLB23" s="5"/>
      <c r="SLC23" s="5"/>
      <c r="SLD23" s="5"/>
      <c r="SLE23" s="5"/>
      <c r="SLF23" s="5"/>
      <c r="SLG23" s="5"/>
      <c r="SLH23" s="5"/>
      <c r="SLI23" s="5"/>
      <c r="SLJ23" s="5"/>
      <c r="SLK23" s="5"/>
      <c r="SLL23" s="5"/>
      <c r="SLM23" s="5"/>
      <c r="SLN23" s="5"/>
      <c r="SLO23" s="5"/>
      <c r="SLP23" s="5"/>
      <c r="SLQ23" s="5"/>
      <c r="SLR23" s="5"/>
      <c r="SLS23" s="5"/>
      <c r="SLT23" s="5"/>
      <c r="SLU23" s="5"/>
      <c r="SLV23" s="5"/>
      <c r="SLW23" s="5"/>
      <c r="SLX23" s="5"/>
      <c r="SLY23" s="5"/>
      <c r="SLZ23" s="5"/>
      <c r="SMA23" s="5"/>
      <c r="SMB23" s="5"/>
      <c r="SMC23" s="5"/>
      <c r="SMD23" s="5"/>
      <c r="SME23" s="5"/>
      <c r="SMF23" s="5"/>
      <c r="SMG23" s="5"/>
      <c r="SMH23" s="5"/>
      <c r="SMI23" s="5"/>
      <c r="SMJ23" s="5"/>
      <c r="SMK23" s="5"/>
      <c r="SML23" s="5"/>
      <c r="SMM23" s="5"/>
      <c r="SMN23" s="5"/>
      <c r="SMO23" s="5"/>
      <c r="SMP23" s="5"/>
      <c r="SMQ23" s="5"/>
      <c r="SMR23" s="5"/>
      <c r="SMS23" s="5"/>
      <c r="SMT23" s="5"/>
      <c r="SMU23" s="5"/>
      <c r="SMV23" s="5"/>
      <c r="SMW23" s="5"/>
      <c r="SMX23" s="5"/>
      <c r="SMY23" s="5"/>
      <c r="SMZ23" s="5"/>
      <c r="SNA23" s="5"/>
      <c r="SNB23" s="5"/>
      <c r="SNC23" s="5"/>
      <c r="SND23" s="5"/>
      <c r="SNE23" s="5"/>
      <c r="SNF23" s="5"/>
      <c r="SNG23" s="5"/>
      <c r="SNH23" s="5"/>
      <c r="SNI23" s="5"/>
      <c r="SNJ23" s="5"/>
      <c r="SNK23" s="5"/>
      <c r="SNL23" s="5"/>
      <c r="SNM23" s="5"/>
      <c r="SNN23" s="5"/>
      <c r="SNO23" s="5"/>
      <c r="SNP23" s="5"/>
      <c r="SNQ23" s="5"/>
      <c r="SNR23" s="5"/>
      <c r="SNS23" s="5"/>
      <c r="SNT23" s="5"/>
      <c r="SNU23" s="5"/>
      <c r="SNV23" s="5"/>
      <c r="SNW23" s="5"/>
      <c r="SNX23" s="5"/>
      <c r="SNY23" s="5"/>
      <c r="SNZ23" s="5"/>
      <c r="SOA23" s="5"/>
      <c r="SOB23" s="5"/>
      <c r="SOC23" s="5"/>
      <c r="SOD23" s="5"/>
      <c r="SOE23" s="5"/>
      <c r="SOF23" s="5"/>
      <c r="SOG23" s="5"/>
      <c r="SOH23" s="5"/>
      <c r="SOI23" s="5"/>
      <c r="SOJ23" s="5"/>
      <c r="SOK23" s="5"/>
      <c r="SOL23" s="5"/>
      <c r="SOM23" s="5"/>
      <c r="SON23" s="5"/>
      <c r="SOO23" s="5"/>
      <c r="SOP23" s="5"/>
      <c r="SOQ23" s="5"/>
      <c r="SOR23" s="5"/>
      <c r="SOS23" s="5"/>
      <c r="SOT23" s="5"/>
      <c r="SOU23" s="5"/>
      <c r="SOV23" s="5"/>
      <c r="SOW23" s="5"/>
      <c r="SOX23" s="5"/>
      <c r="SOY23" s="5"/>
      <c r="SOZ23" s="5"/>
      <c r="SPA23" s="5"/>
      <c r="SPB23" s="5"/>
      <c r="SPC23" s="5"/>
      <c r="SPD23" s="5"/>
      <c r="SPE23" s="5"/>
      <c r="SPF23" s="5"/>
      <c r="SPG23" s="5"/>
      <c r="SPH23" s="5"/>
      <c r="SPI23" s="5"/>
      <c r="SPJ23" s="5"/>
      <c r="SPK23" s="5"/>
      <c r="SPL23" s="5"/>
      <c r="SPM23" s="5"/>
      <c r="SPN23" s="5"/>
      <c r="SPO23" s="5"/>
      <c r="SPP23" s="5"/>
      <c r="SPQ23" s="5"/>
      <c r="SPR23" s="5"/>
      <c r="SPS23" s="5"/>
      <c r="SPT23" s="5"/>
      <c r="SPU23" s="5"/>
      <c r="SPV23" s="5"/>
      <c r="SPW23" s="5"/>
      <c r="SPX23" s="5"/>
      <c r="SPY23" s="5"/>
      <c r="SPZ23" s="5"/>
      <c r="SQA23" s="5"/>
      <c r="SQB23" s="5"/>
      <c r="SQC23" s="5"/>
      <c r="SQD23" s="5"/>
      <c r="SQE23" s="5"/>
      <c r="SQF23" s="5"/>
      <c r="SQG23" s="5"/>
      <c r="SQH23" s="5"/>
      <c r="SQI23" s="5"/>
      <c r="SQJ23" s="5"/>
      <c r="SQK23" s="5"/>
      <c r="SQL23" s="5"/>
      <c r="SQM23" s="5"/>
      <c r="SQN23" s="5"/>
      <c r="SQO23" s="5"/>
      <c r="SQP23" s="5"/>
      <c r="SQQ23" s="5"/>
      <c r="SQR23" s="5"/>
      <c r="SQS23" s="5"/>
      <c r="SQT23" s="5"/>
      <c r="SQU23" s="5"/>
      <c r="SQV23" s="5"/>
      <c r="SQW23" s="5"/>
      <c r="SQX23" s="5"/>
      <c r="SQY23" s="5"/>
      <c r="SQZ23" s="5"/>
      <c r="SRA23" s="5"/>
      <c r="SRB23" s="5"/>
      <c r="SRC23" s="5"/>
      <c r="SRD23" s="5"/>
      <c r="SRE23" s="5"/>
      <c r="SRF23" s="5"/>
      <c r="SRG23" s="5"/>
      <c r="SRH23" s="5"/>
      <c r="SRI23" s="5"/>
      <c r="SRJ23" s="5"/>
      <c r="SRK23" s="5"/>
      <c r="SRL23" s="5"/>
      <c r="SRM23" s="5"/>
      <c r="SRN23" s="5"/>
      <c r="SRO23" s="5"/>
      <c r="SRP23" s="5"/>
      <c r="SRQ23" s="5"/>
      <c r="SRR23" s="5"/>
      <c r="SRS23" s="5"/>
      <c r="SRT23" s="5"/>
      <c r="SRU23" s="5"/>
      <c r="SRV23" s="5"/>
      <c r="SRW23" s="5"/>
      <c r="SRX23" s="5"/>
      <c r="SRY23" s="5"/>
      <c r="SRZ23" s="5"/>
      <c r="SSA23" s="5"/>
      <c r="SSB23" s="5"/>
      <c r="SSC23" s="5"/>
      <c r="SSD23" s="5"/>
      <c r="SSE23" s="5"/>
      <c r="SSF23" s="5"/>
      <c r="SSG23" s="5"/>
      <c r="SSH23" s="5"/>
      <c r="SSI23" s="5"/>
      <c r="SSJ23" s="5"/>
      <c r="SSK23" s="5"/>
      <c r="SSL23" s="5"/>
      <c r="SSM23" s="5"/>
      <c r="SSN23" s="5"/>
      <c r="SSO23" s="5"/>
      <c r="SSP23" s="5"/>
      <c r="SSQ23" s="5"/>
      <c r="SSR23" s="5"/>
      <c r="SSS23" s="5"/>
      <c r="SST23" s="5"/>
      <c r="SSU23" s="5"/>
      <c r="SSV23" s="5"/>
      <c r="SSW23" s="5"/>
      <c r="SSX23" s="5"/>
      <c r="SSY23" s="5"/>
      <c r="SSZ23" s="5"/>
      <c r="STA23" s="5"/>
      <c r="STB23" s="5"/>
      <c r="STC23" s="5"/>
      <c r="STD23" s="5"/>
      <c r="STE23" s="5"/>
      <c r="STF23" s="5"/>
      <c r="STG23" s="5"/>
      <c r="STH23" s="5"/>
      <c r="STI23" s="5"/>
      <c r="STJ23" s="5"/>
      <c r="STK23" s="5"/>
      <c r="STL23" s="5"/>
      <c r="STM23" s="5"/>
      <c r="STN23" s="5"/>
      <c r="STO23" s="5"/>
      <c r="STP23" s="5"/>
      <c r="STQ23" s="5"/>
      <c r="STR23" s="5"/>
      <c r="STS23" s="5"/>
      <c r="STT23" s="5"/>
      <c r="STU23" s="5"/>
      <c r="STV23" s="5"/>
      <c r="STW23" s="5"/>
      <c r="STX23" s="5"/>
      <c r="STY23" s="5"/>
      <c r="STZ23" s="5"/>
      <c r="SUA23" s="5"/>
      <c r="SUB23" s="5"/>
      <c r="SUC23" s="5"/>
      <c r="SUD23" s="5"/>
      <c r="SUE23" s="5"/>
      <c r="SUF23" s="5"/>
      <c r="SUG23" s="5"/>
      <c r="SUH23" s="5"/>
      <c r="SUI23" s="5"/>
      <c r="SUJ23" s="5"/>
      <c r="SUK23" s="5"/>
      <c r="SUL23" s="5"/>
      <c r="SUM23" s="5"/>
      <c r="SUN23" s="5"/>
      <c r="SUO23" s="5"/>
      <c r="SUP23" s="5"/>
      <c r="SUQ23" s="5"/>
      <c r="SUR23" s="5"/>
      <c r="SUS23" s="5"/>
      <c r="SUT23" s="5"/>
      <c r="SUU23" s="5"/>
      <c r="SUV23" s="5"/>
      <c r="SUW23" s="5"/>
      <c r="SUX23" s="5"/>
      <c r="SUY23" s="5"/>
      <c r="SUZ23" s="5"/>
      <c r="SVA23" s="5"/>
      <c r="SVB23" s="5"/>
      <c r="SVC23" s="5"/>
      <c r="SVD23" s="5"/>
      <c r="SVE23" s="5"/>
      <c r="SVF23" s="5"/>
      <c r="SVG23" s="5"/>
      <c r="SVH23" s="5"/>
      <c r="SVI23" s="5"/>
      <c r="SVJ23" s="5"/>
      <c r="SVK23" s="5"/>
      <c r="SVL23" s="5"/>
      <c r="SVM23" s="5"/>
      <c r="SVN23" s="5"/>
      <c r="SVO23" s="5"/>
      <c r="SVP23" s="5"/>
      <c r="SVQ23" s="5"/>
      <c r="SVR23" s="5"/>
      <c r="SVS23" s="5"/>
      <c r="SVT23" s="5"/>
      <c r="SVU23" s="5"/>
      <c r="SVV23" s="5"/>
      <c r="SVW23" s="5"/>
      <c r="SVX23" s="5"/>
      <c r="SVY23" s="5"/>
      <c r="SVZ23" s="5"/>
      <c r="SWA23" s="5"/>
      <c r="SWB23" s="5"/>
      <c r="SWC23" s="5"/>
      <c r="SWD23" s="5"/>
      <c r="SWE23" s="5"/>
      <c r="SWF23" s="5"/>
      <c r="SWG23" s="5"/>
      <c r="SWH23" s="5"/>
      <c r="SWI23" s="5"/>
      <c r="SWJ23" s="5"/>
      <c r="SWK23" s="5"/>
      <c r="SWL23" s="5"/>
      <c r="SWM23" s="5"/>
      <c r="SWN23" s="5"/>
      <c r="SWO23" s="5"/>
      <c r="SWP23" s="5"/>
      <c r="SWQ23" s="5"/>
      <c r="SWR23" s="5"/>
      <c r="SWS23" s="5"/>
      <c r="SWT23" s="5"/>
      <c r="SWU23" s="5"/>
      <c r="SWV23" s="5"/>
      <c r="SWW23" s="5"/>
      <c r="SWX23" s="5"/>
      <c r="SWY23" s="5"/>
      <c r="SWZ23" s="5"/>
      <c r="SXA23" s="5"/>
      <c r="SXB23" s="5"/>
      <c r="SXC23" s="5"/>
      <c r="SXD23" s="5"/>
      <c r="SXE23" s="5"/>
      <c r="SXF23" s="5"/>
      <c r="SXG23" s="5"/>
      <c r="SXH23" s="5"/>
      <c r="SXI23" s="5"/>
      <c r="SXJ23" s="5"/>
      <c r="SXK23" s="5"/>
      <c r="SXL23" s="5"/>
      <c r="SXM23" s="5"/>
      <c r="SXN23" s="5"/>
      <c r="SXO23" s="5"/>
      <c r="SXP23" s="5"/>
      <c r="SXQ23" s="5"/>
      <c r="SXR23" s="5"/>
      <c r="SXS23" s="5"/>
      <c r="SXT23" s="5"/>
      <c r="SXU23" s="5"/>
      <c r="SXV23" s="5"/>
      <c r="SXW23" s="5"/>
      <c r="SXX23" s="5"/>
      <c r="SXY23" s="5"/>
      <c r="SXZ23" s="5"/>
      <c r="SYA23" s="5"/>
      <c r="SYB23" s="5"/>
      <c r="SYC23" s="5"/>
      <c r="SYD23" s="5"/>
      <c r="SYE23" s="5"/>
      <c r="SYF23" s="5"/>
      <c r="SYG23" s="5"/>
      <c r="SYH23" s="5"/>
      <c r="SYI23" s="5"/>
      <c r="SYJ23" s="5"/>
      <c r="SYK23" s="5"/>
      <c r="SYL23" s="5"/>
      <c r="SYM23" s="5"/>
      <c r="SYN23" s="5"/>
      <c r="SYO23" s="5"/>
      <c r="SYP23" s="5"/>
      <c r="SYQ23" s="5"/>
      <c r="SYR23" s="5"/>
      <c r="SYS23" s="5"/>
      <c r="SYT23" s="5"/>
      <c r="SYU23" s="5"/>
      <c r="SYV23" s="5"/>
      <c r="SYW23" s="5"/>
      <c r="SYX23" s="5"/>
      <c r="SYY23" s="5"/>
      <c r="SYZ23" s="5"/>
      <c r="SZA23" s="5"/>
      <c r="SZB23" s="5"/>
      <c r="SZC23" s="5"/>
      <c r="SZD23" s="5"/>
      <c r="SZE23" s="5"/>
      <c r="SZF23" s="5"/>
      <c r="SZG23" s="5"/>
      <c r="SZH23" s="5"/>
      <c r="SZI23" s="5"/>
      <c r="SZJ23" s="5"/>
      <c r="SZK23" s="5"/>
      <c r="SZL23" s="5"/>
      <c r="SZM23" s="5"/>
      <c r="SZN23" s="5"/>
      <c r="SZO23" s="5"/>
      <c r="SZP23" s="5"/>
      <c r="SZQ23" s="5"/>
      <c r="SZR23" s="5"/>
      <c r="SZS23" s="5"/>
      <c r="SZT23" s="5"/>
      <c r="SZU23" s="5"/>
      <c r="SZV23" s="5"/>
      <c r="SZW23" s="5"/>
      <c r="SZX23" s="5"/>
      <c r="SZY23" s="5"/>
      <c r="SZZ23" s="5"/>
      <c r="TAA23" s="5"/>
      <c r="TAB23" s="5"/>
      <c r="TAC23" s="5"/>
      <c r="TAD23" s="5"/>
      <c r="TAE23" s="5"/>
      <c r="TAF23" s="5"/>
      <c r="TAG23" s="5"/>
      <c r="TAH23" s="5"/>
      <c r="TAI23" s="5"/>
      <c r="TAJ23" s="5"/>
      <c r="TAK23" s="5"/>
      <c r="TAL23" s="5"/>
      <c r="TAM23" s="5"/>
      <c r="TAN23" s="5"/>
      <c r="TAO23" s="5"/>
      <c r="TAP23" s="5"/>
      <c r="TAQ23" s="5"/>
      <c r="TAR23" s="5"/>
      <c r="TAS23" s="5"/>
      <c r="TAT23" s="5"/>
      <c r="TAU23" s="5"/>
      <c r="TAV23" s="5"/>
      <c r="TAW23" s="5"/>
      <c r="TAX23" s="5"/>
      <c r="TAY23" s="5"/>
      <c r="TAZ23" s="5"/>
      <c r="TBA23" s="5"/>
      <c r="TBB23" s="5"/>
      <c r="TBC23" s="5"/>
      <c r="TBD23" s="5"/>
      <c r="TBE23" s="5"/>
      <c r="TBF23" s="5"/>
      <c r="TBG23" s="5"/>
      <c r="TBH23" s="5"/>
      <c r="TBI23" s="5"/>
      <c r="TBJ23" s="5"/>
      <c r="TBK23" s="5"/>
      <c r="TBL23" s="5"/>
      <c r="TBM23" s="5"/>
      <c r="TBN23" s="5"/>
      <c r="TBO23" s="5"/>
      <c r="TBP23" s="5"/>
      <c r="TBQ23" s="5"/>
      <c r="TBR23" s="5"/>
      <c r="TBS23" s="5"/>
      <c r="TBT23" s="5"/>
      <c r="TBU23" s="5"/>
      <c r="TBV23" s="5"/>
      <c r="TBW23" s="5"/>
      <c r="TBX23" s="5"/>
      <c r="TBY23" s="5"/>
      <c r="TBZ23" s="5"/>
      <c r="TCA23" s="5"/>
      <c r="TCB23" s="5"/>
      <c r="TCC23" s="5"/>
      <c r="TCD23" s="5"/>
      <c r="TCE23" s="5"/>
      <c r="TCF23" s="5"/>
      <c r="TCG23" s="5"/>
      <c r="TCH23" s="5"/>
      <c r="TCI23" s="5"/>
      <c r="TCJ23" s="5"/>
      <c r="TCK23" s="5"/>
      <c r="TCL23" s="5"/>
      <c r="TCM23" s="5"/>
      <c r="TCN23" s="5"/>
      <c r="TCO23" s="5"/>
      <c r="TCP23" s="5"/>
      <c r="TCQ23" s="5"/>
      <c r="TCR23" s="5"/>
      <c r="TCS23" s="5"/>
      <c r="TCT23" s="5"/>
      <c r="TCU23" s="5"/>
      <c r="TCV23" s="5"/>
      <c r="TCW23" s="5"/>
      <c r="TCX23" s="5"/>
      <c r="TCY23" s="5"/>
      <c r="TCZ23" s="5"/>
      <c r="TDA23" s="5"/>
      <c r="TDB23" s="5"/>
      <c r="TDC23" s="5"/>
      <c r="TDD23" s="5"/>
      <c r="TDE23" s="5"/>
      <c r="TDF23" s="5"/>
      <c r="TDG23" s="5"/>
      <c r="TDH23" s="5"/>
      <c r="TDI23" s="5"/>
      <c r="TDJ23" s="5"/>
      <c r="TDK23" s="5"/>
      <c r="TDL23" s="5"/>
      <c r="TDM23" s="5"/>
      <c r="TDN23" s="5"/>
      <c r="TDO23" s="5"/>
      <c r="TDP23" s="5"/>
      <c r="TDQ23" s="5"/>
      <c r="TDR23" s="5"/>
      <c r="TDS23" s="5"/>
      <c r="TDT23" s="5"/>
      <c r="TDU23" s="5"/>
      <c r="TDV23" s="5"/>
      <c r="TDW23" s="5"/>
      <c r="TDX23" s="5"/>
      <c r="TDY23" s="5"/>
      <c r="TDZ23" s="5"/>
      <c r="TEA23" s="5"/>
      <c r="TEB23" s="5"/>
      <c r="TEC23" s="5"/>
      <c r="TED23" s="5"/>
      <c r="TEE23" s="5"/>
      <c r="TEF23" s="5"/>
      <c r="TEG23" s="5"/>
      <c r="TEH23" s="5"/>
      <c r="TEI23" s="5"/>
      <c r="TEJ23" s="5"/>
      <c r="TEK23" s="5"/>
      <c r="TEL23" s="5"/>
      <c r="TEM23" s="5"/>
      <c r="TEN23" s="5"/>
      <c r="TEO23" s="5"/>
      <c r="TEP23" s="5"/>
      <c r="TEQ23" s="5"/>
      <c r="TER23" s="5"/>
      <c r="TES23" s="5"/>
      <c r="TET23" s="5"/>
      <c r="TEU23" s="5"/>
      <c r="TEV23" s="5"/>
      <c r="TEW23" s="5"/>
      <c r="TEX23" s="5"/>
      <c r="TEY23" s="5"/>
      <c r="TEZ23" s="5"/>
      <c r="TFA23" s="5"/>
      <c r="TFB23" s="5"/>
      <c r="TFC23" s="5"/>
      <c r="TFD23" s="5"/>
      <c r="TFE23" s="5"/>
      <c r="TFF23" s="5"/>
      <c r="TFG23" s="5"/>
      <c r="TFH23" s="5"/>
      <c r="TFI23" s="5"/>
      <c r="TFJ23" s="5"/>
      <c r="TFK23" s="5"/>
      <c r="TFL23" s="5"/>
      <c r="TFM23" s="5"/>
      <c r="TFN23" s="5"/>
      <c r="TFO23" s="5"/>
      <c r="TFP23" s="5"/>
      <c r="TFQ23" s="5"/>
      <c r="TFR23" s="5"/>
      <c r="TFS23" s="5"/>
      <c r="TFT23" s="5"/>
      <c r="TFU23" s="5"/>
      <c r="TFV23" s="5"/>
      <c r="TFW23" s="5"/>
      <c r="TFX23" s="5"/>
      <c r="TFY23" s="5"/>
      <c r="TFZ23" s="5"/>
      <c r="TGA23" s="5"/>
      <c r="TGB23" s="5"/>
      <c r="TGC23" s="5"/>
      <c r="TGD23" s="5"/>
      <c r="TGE23" s="5"/>
      <c r="TGF23" s="5"/>
      <c r="TGG23" s="5"/>
      <c r="TGH23" s="5"/>
      <c r="TGI23" s="5"/>
      <c r="TGJ23" s="5"/>
      <c r="TGK23" s="5"/>
      <c r="TGL23" s="5"/>
      <c r="TGM23" s="5"/>
      <c r="TGN23" s="5"/>
      <c r="TGO23" s="5"/>
      <c r="TGP23" s="5"/>
      <c r="TGQ23" s="5"/>
      <c r="TGR23" s="5"/>
      <c r="TGS23" s="5"/>
      <c r="TGT23" s="5"/>
      <c r="TGU23" s="5"/>
      <c r="TGV23" s="5"/>
      <c r="TGW23" s="5"/>
      <c r="TGX23" s="5"/>
      <c r="TGY23" s="5"/>
      <c r="TGZ23" s="5"/>
      <c r="THA23" s="5"/>
      <c r="THB23" s="5"/>
      <c r="THC23" s="5"/>
      <c r="THD23" s="5"/>
      <c r="THE23" s="5"/>
      <c r="THF23" s="5"/>
      <c r="THG23" s="5"/>
      <c r="THH23" s="5"/>
      <c r="THI23" s="5"/>
      <c r="THJ23" s="5"/>
      <c r="THK23" s="5"/>
      <c r="THL23" s="5"/>
      <c r="THM23" s="5"/>
      <c r="THN23" s="5"/>
      <c r="THO23" s="5"/>
      <c r="THP23" s="5"/>
      <c r="THQ23" s="5"/>
      <c r="THR23" s="5"/>
      <c r="THS23" s="5"/>
      <c r="THT23" s="5"/>
      <c r="THU23" s="5"/>
      <c r="THV23" s="5"/>
      <c r="THW23" s="5"/>
      <c r="THX23" s="5"/>
      <c r="THY23" s="5"/>
      <c r="THZ23" s="5"/>
      <c r="TIA23" s="5"/>
      <c r="TIB23" s="5"/>
      <c r="TIC23" s="5"/>
      <c r="TID23" s="5"/>
      <c r="TIE23" s="5"/>
      <c r="TIF23" s="5"/>
      <c r="TIG23" s="5"/>
      <c r="TIH23" s="5"/>
      <c r="TII23" s="5"/>
      <c r="TIJ23" s="5"/>
      <c r="TIK23" s="5"/>
      <c r="TIL23" s="5"/>
      <c r="TIM23" s="5"/>
      <c r="TIN23" s="5"/>
      <c r="TIO23" s="5"/>
      <c r="TIP23" s="5"/>
      <c r="TIQ23" s="5"/>
      <c r="TIR23" s="5"/>
      <c r="TIS23" s="5"/>
      <c r="TIT23" s="5"/>
      <c r="TIU23" s="5"/>
      <c r="TIV23" s="5"/>
      <c r="TIW23" s="5"/>
      <c r="TIX23" s="5"/>
      <c r="TIY23" s="5"/>
      <c r="TIZ23" s="5"/>
      <c r="TJA23" s="5"/>
      <c r="TJB23" s="5"/>
      <c r="TJC23" s="5"/>
      <c r="TJD23" s="5"/>
      <c r="TJE23" s="5"/>
      <c r="TJF23" s="5"/>
      <c r="TJG23" s="5"/>
      <c r="TJH23" s="5"/>
      <c r="TJI23" s="5"/>
      <c r="TJJ23" s="5"/>
      <c r="TJK23" s="5"/>
      <c r="TJL23" s="5"/>
      <c r="TJM23" s="5"/>
      <c r="TJN23" s="5"/>
      <c r="TJO23" s="5"/>
      <c r="TJP23" s="5"/>
      <c r="TJQ23" s="5"/>
      <c r="TJR23" s="5"/>
      <c r="TJS23" s="5"/>
      <c r="TJT23" s="5"/>
      <c r="TJU23" s="5"/>
      <c r="TJV23" s="5"/>
      <c r="TJW23" s="5"/>
      <c r="TJX23" s="5"/>
      <c r="TJY23" s="5"/>
      <c r="TJZ23" s="5"/>
      <c r="TKA23" s="5"/>
      <c r="TKB23" s="5"/>
      <c r="TKC23" s="5"/>
      <c r="TKD23" s="5"/>
      <c r="TKE23" s="5"/>
      <c r="TKF23" s="5"/>
      <c r="TKG23" s="5"/>
      <c r="TKH23" s="5"/>
      <c r="TKI23" s="5"/>
      <c r="TKJ23" s="5"/>
      <c r="TKK23" s="5"/>
      <c r="TKL23" s="5"/>
      <c r="TKM23" s="5"/>
      <c r="TKN23" s="5"/>
      <c r="TKO23" s="5"/>
      <c r="TKP23" s="5"/>
      <c r="TKQ23" s="5"/>
      <c r="TKR23" s="5"/>
      <c r="TKS23" s="5"/>
      <c r="TKT23" s="5"/>
      <c r="TKU23" s="5"/>
      <c r="TKV23" s="5"/>
      <c r="TKW23" s="5"/>
      <c r="TKX23" s="5"/>
      <c r="TKY23" s="5"/>
      <c r="TKZ23" s="5"/>
      <c r="TLA23" s="5"/>
      <c r="TLB23" s="5"/>
      <c r="TLC23" s="5"/>
      <c r="TLD23" s="5"/>
      <c r="TLE23" s="5"/>
      <c r="TLF23" s="5"/>
      <c r="TLG23" s="5"/>
      <c r="TLH23" s="5"/>
      <c r="TLI23" s="5"/>
      <c r="TLJ23" s="5"/>
      <c r="TLK23" s="5"/>
      <c r="TLL23" s="5"/>
      <c r="TLM23" s="5"/>
      <c r="TLN23" s="5"/>
      <c r="TLO23" s="5"/>
      <c r="TLP23" s="5"/>
      <c r="TLQ23" s="5"/>
      <c r="TLR23" s="5"/>
      <c r="TLS23" s="5"/>
      <c r="TLT23" s="5"/>
      <c r="TLU23" s="5"/>
      <c r="TLV23" s="5"/>
      <c r="TLW23" s="5"/>
      <c r="TLX23" s="5"/>
      <c r="TLY23" s="5"/>
      <c r="TLZ23" s="5"/>
      <c r="TMA23" s="5"/>
      <c r="TMB23" s="5"/>
      <c r="TMC23" s="5"/>
      <c r="TMD23" s="5"/>
      <c r="TME23" s="5"/>
      <c r="TMF23" s="5"/>
      <c r="TMG23" s="5"/>
      <c r="TMH23" s="5"/>
      <c r="TMI23" s="5"/>
      <c r="TMJ23" s="5"/>
      <c r="TMK23" s="5"/>
      <c r="TML23" s="5"/>
      <c r="TMM23" s="5"/>
      <c r="TMN23" s="5"/>
      <c r="TMO23" s="5"/>
      <c r="TMP23" s="5"/>
      <c r="TMQ23" s="5"/>
      <c r="TMR23" s="5"/>
      <c r="TMS23" s="5"/>
      <c r="TMT23" s="5"/>
      <c r="TMU23" s="5"/>
      <c r="TMV23" s="5"/>
      <c r="TMW23" s="5"/>
      <c r="TMX23" s="5"/>
      <c r="TMY23" s="5"/>
      <c r="TMZ23" s="5"/>
      <c r="TNA23" s="5"/>
      <c r="TNB23" s="5"/>
      <c r="TNC23" s="5"/>
      <c r="TND23" s="5"/>
      <c r="TNE23" s="5"/>
      <c r="TNF23" s="5"/>
      <c r="TNG23" s="5"/>
      <c r="TNH23" s="5"/>
      <c r="TNI23" s="5"/>
      <c r="TNJ23" s="5"/>
      <c r="TNK23" s="5"/>
      <c r="TNL23" s="5"/>
      <c r="TNM23" s="5"/>
      <c r="TNN23" s="5"/>
      <c r="TNO23" s="5"/>
      <c r="TNP23" s="5"/>
      <c r="TNQ23" s="5"/>
      <c r="TNR23" s="5"/>
      <c r="TNS23" s="5"/>
      <c r="TNT23" s="5"/>
      <c r="TNU23" s="5"/>
      <c r="TNV23" s="5"/>
      <c r="TNW23" s="5"/>
      <c r="TNX23" s="5"/>
      <c r="TNY23" s="5"/>
      <c r="TNZ23" s="5"/>
      <c r="TOA23" s="5"/>
      <c r="TOB23" s="5"/>
      <c r="TOC23" s="5"/>
      <c r="TOD23" s="5"/>
      <c r="TOE23" s="5"/>
      <c r="TOF23" s="5"/>
      <c r="TOG23" s="5"/>
      <c r="TOH23" s="5"/>
      <c r="TOI23" s="5"/>
      <c r="TOJ23" s="5"/>
      <c r="TOK23" s="5"/>
      <c r="TOL23" s="5"/>
      <c r="TOM23" s="5"/>
      <c r="TON23" s="5"/>
      <c r="TOO23" s="5"/>
      <c r="TOP23" s="5"/>
      <c r="TOQ23" s="5"/>
      <c r="TOR23" s="5"/>
      <c r="TOS23" s="5"/>
      <c r="TOT23" s="5"/>
      <c r="TOU23" s="5"/>
      <c r="TOV23" s="5"/>
      <c r="TOW23" s="5"/>
      <c r="TOX23" s="5"/>
      <c r="TOY23" s="5"/>
      <c r="TOZ23" s="5"/>
      <c r="TPA23" s="5"/>
      <c r="TPB23" s="5"/>
      <c r="TPC23" s="5"/>
      <c r="TPD23" s="5"/>
      <c r="TPE23" s="5"/>
      <c r="TPF23" s="5"/>
      <c r="TPG23" s="5"/>
      <c r="TPH23" s="5"/>
      <c r="TPI23" s="5"/>
      <c r="TPJ23" s="5"/>
      <c r="TPK23" s="5"/>
      <c r="TPL23" s="5"/>
      <c r="TPM23" s="5"/>
      <c r="TPN23" s="5"/>
      <c r="TPO23" s="5"/>
      <c r="TPP23" s="5"/>
      <c r="TPQ23" s="5"/>
      <c r="TPR23" s="5"/>
      <c r="TPS23" s="5"/>
      <c r="TPT23" s="5"/>
      <c r="TPU23" s="5"/>
      <c r="TPV23" s="5"/>
      <c r="TPW23" s="5"/>
      <c r="TPX23" s="5"/>
      <c r="TPY23" s="5"/>
      <c r="TPZ23" s="5"/>
      <c r="TQA23" s="5"/>
      <c r="TQB23" s="5"/>
      <c r="TQC23" s="5"/>
      <c r="TQD23" s="5"/>
      <c r="TQE23" s="5"/>
      <c r="TQF23" s="5"/>
      <c r="TQG23" s="5"/>
      <c r="TQH23" s="5"/>
      <c r="TQI23" s="5"/>
      <c r="TQJ23" s="5"/>
      <c r="TQK23" s="5"/>
      <c r="TQL23" s="5"/>
      <c r="TQM23" s="5"/>
      <c r="TQN23" s="5"/>
      <c r="TQO23" s="5"/>
      <c r="TQP23" s="5"/>
      <c r="TQQ23" s="5"/>
      <c r="TQR23" s="5"/>
      <c r="TQS23" s="5"/>
      <c r="TQT23" s="5"/>
      <c r="TQU23" s="5"/>
      <c r="TQV23" s="5"/>
      <c r="TQW23" s="5"/>
      <c r="TQX23" s="5"/>
      <c r="TQY23" s="5"/>
      <c r="TQZ23" s="5"/>
      <c r="TRA23" s="5"/>
      <c r="TRB23" s="5"/>
      <c r="TRC23" s="5"/>
      <c r="TRD23" s="5"/>
      <c r="TRE23" s="5"/>
      <c r="TRF23" s="5"/>
      <c r="TRG23" s="5"/>
      <c r="TRH23" s="5"/>
      <c r="TRI23" s="5"/>
      <c r="TRJ23" s="5"/>
      <c r="TRK23" s="5"/>
      <c r="TRL23" s="5"/>
      <c r="TRM23" s="5"/>
      <c r="TRN23" s="5"/>
      <c r="TRO23" s="5"/>
      <c r="TRP23" s="5"/>
      <c r="TRQ23" s="5"/>
      <c r="TRR23" s="5"/>
      <c r="TRS23" s="5"/>
      <c r="TRT23" s="5"/>
      <c r="TRU23" s="5"/>
      <c r="TRV23" s="5"/>
      <c r="TRW23" s="5"/>
      <c r="TRX23" s="5"/>
      <c r="TRY23" s="5"/>
      <c r="TRZ23" s="5"/>
      <c r="TSA23" s="5"/>
      <c r="TSB23" s="5"/>
      <c r="TSC23" s="5"/>
      <c r="TSD23" s="5"/>
      <c r="TSE23" s="5"/>
      <c r="TSF23" s="5"/>
      <c r="TSG23" s="5"/>
      <c r="TSH23" s="5"/>
      <c r="TSI23" s="5"/>
      <c r="TSJ23" s="5"/>
      <c r="TSK23" s="5"/>
      <c r="TSL23" s="5"/>
      <c r="TSM23" s="5"/>
      <c r="TSN23" s="5"/>
      <c r="TSO23" s="5"/>
      <c r="TSP23" s="5"/>
      <c r="TSQ23" s="5"/>
      <c r="TSR23" s="5"/>
      <c r="TSS23" s="5"/>
      <c r="TST23" s="5"/>
      <c r="TSU23" s="5"/>
      <c r="TSV23" s="5"/>
      <c r="TSW23" s="5"/>
      <c r="TSX23" s="5"/>
      <c r="TSY23" s="5"/>
      <c r="TSZ23" s="5"/>
      <c r="TTA23" s="5"/>
      <c r="TTB23" s="5"/>
      <c r="TTC23" s="5"/>
      <c r="TTD23" s="5"/>
      <c r="TTE23" s="5"/>
      <c r="TTF23" s="5"/>
      <c r="TTG23" s="5"/>
      <c r="TTH23" s="5"/>
      <c r="TTI23" s="5"/>
      <c r="TTJ23" s="5"/>
      <c r="TTK23" s="5"/>
      <c r="TTL23" s="5"/>
      <c r="TTM23" s="5"/>
      <c r="TTN23" s="5"/>
      <c r="TTO23" s="5"/>
      <c r="TTP23" s="5"/>
      <c r="TTQ23" s="5"/>
      <c r="TTR23" s="5"/>
      <c r="TTS23" s="5"/>
      <c r="TTT23" s="5"/>
      <c r="TTU23" s="5"/>
      <c r="TTV23" s="5"/>
      <c r="TTW23" s="5"/>
      <c r="TTX23" s="5"/>
      <c r="TTY23" s="5"/>
      <c r="TTZ23" s="5"/>
      <c r="TUA23" s="5"/>
      <c r="TUB23" s="5"/>
      <c r="TUC23" s="5"/>
      <c r="TUD23" s="5"/>
      <c r="TUE23" s="5"/>
      <c r="TUF23" s="5"/>
      <c r="TUG23" s="5"/>
      <c r="TUH23" s="5"/>
      <c r="TUI23" s="5"/>
      <c r="TUJ23" s="5"/>
      <c r="TUK23" s="5"/>
      <c r="TUL23" s="5"/>
      <c r="TUM23" s="5"/>
      <c r="TUN23" s="5"/>
      <c r="TUO23" s="5"/>
      <c r="TUP23" s="5"/>
      <c r="TUQ23" s="5"/>
      <c r="TUR23" s="5"/>
      <c r="TUS23" s="5"/>
      <c r="TUT23" s="5"/>
      <c r="TUU23" s="5"/>
      <c r="TUV23" s="5"/>
      <c r="TUW23" s="5"/>
      <c r="TUX23" s="5"/>
      <c r="TUY23" s="5"/>
      <c r="TUZ23" s="5"/>
      <c r="TVA23" s="5"/>
      <c r="TVB23" s="5"/>
      <c r="TVC23" s="5"/>
      <c r="TVD23" s="5"/>
      <c r="TVE23" s="5"/>
      <c r="TVF23" s="5"/>
      <c r="TVG23" s="5"/>
      <c r="TVH23" s="5"/>
      <c r="TVI23" s="5"/>
      <c r="TVJ23" s="5"/>
      <c r="TVK23" s="5"/>
      <c r="TVL23" s="5"/>
      <c r="TVM23" s="5"/>
      <c r="TVN23" s="5"/>
      <c r="TVO23" s="5"/>
      <c r="TVP23" s="5"/>
      <c r="TVQ23" s="5"/>
      <c r="TVR23" s="5"/>
      <c r="TVS23" s="5"/>
      <c r="TVT23" s="5"/>
      <c r="TVU23" s="5"/>
      <c r="TVV23" s="5"/>
      <c r="TVW23" s="5"/>
      <c r="TVX23" s="5"/>
      <c r="TVY23" s="5"/>
      <c r="TVZ23" s="5"/>
      <c r="TWA23" s="5"/>
      <c r="TWB23" s="5"/>
      <c r="TWC23" s="5"/>
      <c r="TWD23" s="5"/>
      <c r="TWE23" s="5"/>
      <c r="TWF23" s="5"/>
      <c r="TWG23" s="5"/>
      <c r="TWH23" s="5"/>
      <c r="TWI23" s="5"/>
      <c r="TWJ23" s="5"/>
      <c r="TWK23" s="5"/>
      <c r="TWL23" s="5"/>
      <c r="TWM23" s="5"/>
      <c r="TWN23" s="5"/>
      <c r="TWO23" s="5"/>
      <c r="TWP23" s="5"/>
      <c r="TWQ23" s="5"/>
      <c r="TWR23" s="5"/>
      <c r="TWS23" s="5"/>
      <c r="TWT23" s="5"/>
      <c r="TWU23" s="5"/>
      <c r="TWV23" s="5"/>
      <c r="TWW23" s="5"/>
      <c r="TWX23" s="5"/>
      <c r="TWY23" s="5"/>
      <c r="TWZ23" s="5"/>
      <c r="TXA23" s="5"/>
      <c r="TXB23" s="5"/>
      <c r="TXC23" s="5"/>
      <c r="TXD23" s="5"/>
      <c r="TXE23" s="5"/>
      <c r="TXF23" s="5"/>
      <c r="TXG23" s="5"/>
      <c r="TXH23" s="5"/>
      <c r="TXI23" s="5"/>
      <c r="TXJ23" s="5"/>
      <c r="TXK23" s="5"/>
      <c r="TXL23" s="5"/>
      <c r="TXM23" s="5"/>
      <c r="TXN23" s="5"/>
      <c r="TXO23" s="5"/>
      <c r="TXP23" s="5"/>
      <c r="TXQ23" s="5"/>
      <c r="TXR23" s="5"/>
      <c r="TXS23" s="5"/>
      <c r="TXT23" s="5"/>
      <c r="TXU23" s="5"/>
      <c r="TXV23" s="5"/>
      <c r="TXW23" s="5"/>
      <c r="TXX23" s="5"/>
      <c r="TXY23" s="5"/>
      <c r="TXZ23" s="5"/>
      <c r="TYA23" s="5"/>
      <c r="TYB23" s="5"/>
      <c r="TYC23" s="5"/>
      <c r="TYD23" s="5"/>
      <c r="TYE23" s="5"/>
      <c r="TYF23" s="5"/>
      <c r="TYG23" s="5"/>
      <c r="TYH23" s="5"/>
      <c r="TYI23" s="5"/>
      <c r="TYJ23" s="5"/>
      <c r="TYK23" s="5"/>
      <c r="TYL23" s="5"/>
      <c r="TYM23" s="5"/>
      <c r="TYN23" s="5"/>
      <c r="TYO23" s="5"/>
      <c r="TYP23" s="5"/>
      <c r="TYQ23" s="5"/>
      <c r="TYR23" s="5"/>
      <c r="TYS23" s="5"/>
      <c r="TYT23" s="5"/>
      <c r="TYU23" s="5"/>
      <c r="TYV23" s="5"/>
      <c r="TYW23" s="5"/>
      <c r="TYX23" s="5"/>
      <c r="TYY23" s="5"/>
      <c r="TYZ23" s="5"/>
      <c r="TZA23" s="5"/>
      <c r="TZB23" s="5"/>
      <c r="TZC23" s="5"/>
      <c r="TZD23" s="5"/>
      <c r="TZE23" s="5"/>
      <c r="TZF23" s="5"/>
      <c r="TZG23" s="5"/>
      <c r="TZH23" s="5"/>
      <c r="TZI23" s="5"/>
      <c r="TZJ23" s="5"/>
      <c r="TZK23" s="5"/>
      <c r="TZL23" s="5"/>
      <c r="TZM23" s="5"/>
      <c r="TZN23" s="5"/>
      <c r="TZO23" s="5"/>
      <c r="TZP23" s="5"/>
      <c r="TZQ23" s="5"/>
      <c r="TZR23" s="5"/>
      <c r="TZS23" s="5"/>
      <c r="TZT23" s="5"/>
      <c r="TZU23" s="5"/>
      <c r="TZV23" s="5"/>
      <c r="TZW23" s="5"/>
      <c r="TZX23" s="5"/>
      <c r="TZY23" s="5"/>
      <c r="TZZ23" s="5"/>
      <c r="UAA23" s="5"/>
      <c r="UAB23" s="5"/>
      <c r="UAC23" s="5"/>
      <c r="UAD23" s="5"/>
      <c r="UAE23" s="5"/>
      <c r="UAF23" s="5"/>
      <c r="UAG23" s="5"/>
      <c r="UAH23" s="5"/>
      <c r="UAI23" s="5"/>
      <c r="UAJ23" s="5"/>
      <c r="UAK23" s="5"/>
      <c r="UAL23" s="5"/>
      <c r="UAM23" s="5"/>
      <c r="UAN23" s="5"/>
      <c r="UAO23" s="5"/>
      <c r="UAP23" s="5"/>
      <c r="UAQ23" s="5"/>
      <c r="UAR23" s="5"/>
      <c r="UAS23" s="5"/>
      <c r="UAT23" s="5"/>
      <c r="UAU23" s="5"/>
      <c r="UAV23" s="5"/>
      <c r="UAW23" s="5"/>
      <c r="UAX23" s="5"/>
      <c r="UAY23" s="5"/>
      <c r="UAZ23" s="5"/>
      <c r="UBA23" s="5"/>
      <c r="UBB23" s="5"/>
      <c r="UBC23" s="5"/>
      <c r="UBD23" s="5"/>
      <c r="UBE23" s="5"/>
      <c r="UBF23" s="5"/>
      <c r="UBG23" s="5"/>
      <c r="UBH23" s="5"/>
      <c r="UBI23" s="5"/>
      <c r="UBJ23" s="5"/>
      <c r="UBK23" s="5"/>
      <c r="UBL23" s="5"/>
      <c r="UBM23" s="5"/>
      <c r="UBN23" s="5"/>
      <c r="UBO23" s="5"/>
      <c r="UBP23" s="5"/>
      <c r="UBQ23" s="5"/>
      <c r="UBR23" s="5"/>
      <c r="UBS23" s="5"/>
      <c r="UBT23" s="5"/>
      <c r="UBU23" s="5"/>
      <c r="UBV23" s="5"/>
      <c r="UBW23" s="5"/>
      <c r="UBX23" s="5"/>
      <c r="UBY23" s="5"/>
      <c r="UBZ23" s="5"/>
      <c r="UCA23" s="5"/>
      <c r="UCB23" s="5"/>
      <c r="UCC23" s="5"/>
      <c r="UCD23" s="5"/>
      <c r="UCE23" s="5"/>
      <c r="UCF23" s="5"/>
      <c r="UCG23" s="5"/>
      <c r="UCH23" s="5"/>
      <c r="UCI23" s="5"/>
      <c r="UCJ23" s="5"/>
      <c r="UCK23" s="5"/>
      <c r="UCL23" s="5"/>
      <c r="UCM23" s="5"/>
      <c r="UCN23" s="5"/>
      <c r="UCO23" s="5"/>
      <c r="UCP23" s="5"/>
      <c r="UCQ23" s="5"/>
      <c r="UCR23" s="5"/>
      <c r="UCS23" s="5"/>
      <c r="UCT23" s="5"/>
      <c r="UCU23" s="5"/>
      <c r="UCV23" s="5"/>
      <c r="UCW23" s="5"/>
      <c r="UCX23" s="5"/>
      <c r="UCY23" s="5"/>
      <c r="UCZ23" s="5"/>
      <c r="UDA23" s="5"/>
      <c r="UDB23" s="5"/>
      <c r="UDC23" s="5"/>
      <c r="UDD23" s="5"/>
      <c r="UDE23" s="5"/>
      <c r="UDF23" s="5"/>
      <c r="UDG23" s="5"/>
      <c r="UDH23" s="5"/>
      <c r="UDI23" s="5"/>
      <c r="UDJ23" s="5"/>
      <c r="UDK23" s="5"/>
      <c r="UDL23" s="5"/>
      <c r="UDM23" s="5"/>
      <c r="UDN23" s="5"/>
      <c r="UDO23" s="5"/>
      <c r="UDP23" s="5"/>
      <c r="UDQ23" s="5"/>
      <c r="UDR23" s="5"/>
      <c r="UDS23" s="5"/>
      <c r="UDT23" s="5"/>
      <c r="UDU23" s="5"/>
      <c r="UDV23" s="5"/>
      <c r="UDW23" s="5"/>
      <c r="UDX23" s="5"/>
      <c r="UDY23" s="5"/>
      <c r="UDZ23" s="5"/>
      <c r="UEA23" s="5"/>
      <c r="UEB23" s="5"/>
      <c r="UEC23" s="5"/>
      <c r="UED23" s="5"/>
      <c r="UEE23" s="5"/>
      <c r="UEF23" s="5"/>
      <c r="UEG23" s="5"/>
      <c r="UEH23" s="5"/>
      <c r="UEI23" s="5"/>
      <c r="UEJ23" s="5"/>
      <c r="UEK23" s="5"/>
      <c r="UEL23" s="5"/>
      <c r="UEM23" s="5"/>
      <c r="UEN23" s="5"/>
      <c r="UEO23" s="5"/>
      <c r="UEP23" s="5"/>
      <c r="UEQ23" s="5"/>
      <c r="UER23" s="5"/>
      <c r="UES23" s="5"/>
      <c r="UET23" s="5"/>
      <c r="UEU23" s="5"/>
      <c r="UEV23" s="5"/>
      <c r="UEW23" s="5"/>
      <c r="UEX23" s="5"/>
      <c r="UEY23" s="5"/>
      <c r="UEZ23" s="5"/>
      <c r="UFA23" s="5"/>
      <c r="UFB23" s="5"/>
      <c r="UFC23" s="5"/>
      <c r="UFD23" s="5"/>
      <c r="UFE23" s="5"/>
      <c r="UFF23" s="5"/>
      <c r="UFG23" s="5"/>
      <c r="UFH23" s="5"/>
      <c r="UFI23" s="5"/>
      <c r="UFJ23" s="5"/>
      <c r="UFK23" s="5"/>
      <c r="UFL23" s="5"/>
      <c r="UFM23" s="5"/>
      <c r="UFN23" s="5"/>
      <c r="UFO23" s="5"/>
      <c r="UFP23" s="5"/>
      <c r="UFQ23" s="5"/>
      <c r="UFR23" s="5"/>
      <c r="UFS23" s="5"/>
      <c r="UFT23" s="5"/>
      <c r="UFU23" s="5"/>
      <c r="UFV23" s="5"/>
      <c r="UFW23" s="5"/>
      <c r="UFX23" s="5"/>
      <c r="UFY23" s="5"/>
      <c r="UFZ23" s="5"/>
      <c r="UGA23" s="5"/>
      <c r="UGB23" s="5"/>
      <c r="UGC23" s="5"/>
      <c r="UGD23" s="5"/>
      <c r="UGE23" s="5"/>
      <c r="UGF23" s="5"/>
      <c r="UGG23" s="5"/>
      <c r="UGH23" s="5"/>
      <c r="UGI23" s="5"/>
      <c r="UGJ23" s="5"/>
      <c r="UGK23" s="5"/>
      <c r="UGL23" s="5"/>
      <c r="UGM23" s="5"/>
      <c r="UGN23" s="5"/>
      <c r="UGO23" s="5"/>
      <c r="UGP23" s="5"/>
      <c r="UGQ23" s="5"/>
      <c r="UGR23" s="5"/>
      <c r="UGS23" s="5"/>
      <c r="UGT23" s="5"/>
      <c r="UGU23" s="5"/>
      <c r="UGV23" s="5"/>
      <c r="UGW23" s="5"/>
      <c r="UGX23" s="5"/>
      <c r="UGY23" s="5"/>
      <c r="UGZ23" s="5"/>
      <c r="UHA23" s="5"/>
      <c r="UHB23" s="5"/>
      <c r="UHC23" s="5"/>
      <c r="UHD23" s="5"/>
      <c r="UHE23" s="5"/>
      <c r="UHF23" s="5"/>
      <c r="UHG23" s="5"/>
      <c r="UHH23" s="5"/>
      <c r="UHI23" s="5"/>
      <c r="UHJ23" s="5"/>
      <c r="UHK23" s="5"/>
      <c r="UHL23" s="5"/>
      <c r="UHM23" s="5"/>
      <c r="UHN23" s="5"/>
      <c r="UHO23" s="5"/>
      <c r="UHP23" s="5"/>
      <c r="UHQ23" s="5"/>
      <c r="UHR23" s="5"/>
      <c r="UHS23" s="5"/>
      <c r="UHT23" s="5"/>
      <c r="UHU23" s="5"/>
      <c r="UHV23" s="5"/>
      <c r="UHW23" s="5"/>
      <c r="UHX23" s="5"/>
      <c r="UHY23" s="5"/>
      <c r="UHZ23" s="5"/>
      <c r="UIA23" s="5"/>
      <c r="UIB23" s="5"/>
      <c r="UIC23" s="5"/>
      <c r="UID23" s="5"/>
      <c r="UIE23" s="5"/>
      <c r="UIF23" s="5"/>
      <c r="UIG23" s="5"/>
      <c r="UIH23" s="5"/>
      <c r="UII23" s="5"/>
      <c r="UIJ23" s="5"/>
      <c r="UIK23" s="5"/>
      <c r="UIL23" s="5"/>
      <c r="UIM23" s="5"/>
      <c r="UIN23" s="5"/>
      <c r="UIO23" s="5"/>
      <c r="UIP23" s="5"/>
      <c r="UIQ23" s="5"/>
      <c r="UIR23" s="5"/>
      <c r="UIS23" s="5"/>
      <c r="UIT23" s="5"/>
      <c r="UIU23" s="5"/>
      <c r="UIV23" s="5"/>
      <c r="UIW23" s="5"/>
      <c r="UIX23" s="5"/>
      <c r="UIY23" s="5"/>
      <c r="UIZ23" s="5"/>
      <c r="UJA23" s="5"/>
      <c r="UJB23" s="5"/>
      <c r="UJC23" s="5"/>
      <c r="UJD23" s="5"/>
      <c r="UJE23" s="5"/>
      <c r="UJF23" s="5"/>
      <c r="UJG23" s="5"/>
      <c r="UJH23" s="5"/>
      <c r="UJI23" s="5"/>
      <c r="UJJ23" s="5"/>
      <c r="UJK23" s="5"/>
      <c r="UJL23" s="5"/>
      <c r="UJM23" s="5"/>
      <c r="UJN23" s="5"/>
      <c r="UJO23" s="5"/>
      <c r="UJP23" s="5"/>
      <c r="UJQ23" s="5"/>
      <c r="UJR23" s="5"/>
      <c r="UJS23" s="5"/>
      <c r="UJT23" s="5"/>
      <c r="UJU23" s="5"/>
      <c r="UJV23" s="5"/>
      <c r="UJW23" s="5"/>
      <c r="UJX23" s="5"/>
      <c r="UJY23" s="5"/>
      <c r="UJZ23" s="5"/>
      <c r="UKA23" s="5"/>
      <c r="UKB23" s="5"/>
      <c r="UKC23" s="5"/>
      <c r="UKD23" s="5"/>
      <c r="UKE23" s="5"/>
      <c r="UKF23" s="5"/>
      <c r="UKG23" s="5"/>
      <c r="UKH23" s="5"/>
      <c r="UKI23" s="5"/>
      <c r="UKJ23" s="5"/>
      <c r="UKK23" s="5"/>
      <c r="UKL23" s="5"/>
      <c r="UKM23" s="5"/>
      <c r="UKN23" s="5"/>
      <c r="UKO23" s="5"/>
      <c r="UKP23" s="5"/>
      <c r="UKQ23" s="5"/>
      <c r="UKR23" s="5"/>
      <c r="UKS23" s="5"/>
      <c r="UKT23" s="5"/>
      <c r="UKU23" s="5"/>
      <c r="UKV23" s="5"/>
      <c r="UKW23" s="5"/>
      <c r="UKX23" s="5"/>
      <c r="UKY23" s="5"/>
      <c r="UKZ23" s="5"/>
      <c r="ULA23" s="5"/>
      <c r="ULB23" s="5"/>
      <c r="ULC23" s="5"/>
      <c r="ULD23" s="5"/>
      <c r="ULE23" s="5"/>
      <c r="ULF23" s="5"/>
      <c r="ULG23" s="5"/>
      <c r="ULH23" s="5"/>
      <c r="ULI23" s="5"/>
      <c r="ULJ23" s="5"/>
      <c r="ULK23" s="5"/>
      <c r="ULL23" s="5"/>
      <c r="ULM23" s="5"/>
      <c r="ULN23" s="5"/>
      <c r="ULO23" s="5"/>
      <c r="ULP23" s="5"/>
      <c r="ULQ23" s="5"/>
      <c r="ULR23" s="5"/>
      <c r="ULS23" s="5"/>
      <c r="ULT23" s="5"/>
      <c r="ULU23" s="5"/>
      <c r="ULV23" s="5"/>
      <c r="ULW23" s="5"/>
      <c r="ULX23" s="5"/>
      <c r="ULY23" s="5"/>
      <c r="ULZ23" s="5"/>
      <c r="UMA23" s="5"/>
      <c r="UMB23" s="5"/>
      <c r="UMC23" s="5"/>
      <c r="UMD23" s="5"/>
      <c r="UME23" s="5"/>
      <c r="UMF23" s="5"/>
      <c r="UMG23" s="5"/>
      <c r="UMH23" s="5"/>
      <c r="UMI23" s="5"/>
      <c r="UMJ23" s="5"/>
      <c r="UMK23" s="5"/>
      <c r="UML23" s="5"/>
      <c r="UMM23" s="5"/>
      <c r="UMN23" s="5"/>
      <c r="UMO23" s="5"/>
      <c r="UMP23" s="5"/>
      <c r="UMQ23" s="5"/>
      <c r="UMR23" s="5"/>
      <c r="UMS23" s="5"/>
      <c r="UMT23" s="5"/>
      <c r="UMU23" s="5"/>
      <c r="UMV23" s="5"/>
      <c r="UMW23" s="5"/>
      <c r="UMX23" s="5"/>
      <c r="UMY23" s="5"/>
      <c r="UMZ23" s="5"/>
      <c r="UNA23" s="5"/>
      <c r="UNB23" s="5"/>
      <c r="UNC23" s="5"/>
      <c r="UND23" s="5"/>
      <c r="UNE23" s="5"/>
      <c r="UNF23" s="5"/>
      <c r="UNG23" s="5"/>
      <c r="UNH23" s="5"/>
      <c r="UNI23" s="5"/>
      <c r="UNJ23" s="5"/>
      <c r="UNK23" s="5"/>
      <c r="UNL23" s="5"/>
      <c r="UNM23" s="5"/>
      <c r="UNN23" s="5"/>
      <c r="UNO23" s="5"/>
      <c r="UNP23" s="5"/>
      <c r="UNQ23" s="5"/>
      <c r="UNR23" s="5"/>
      <c r="UNS23" s="5"/>
      <c r="UNT23" s="5"/>
      <c r="UNU23" s="5"/>
      <c r="UNV23" s="5"/>
      <c r="UNW23" s="5"/>
      <c r="UNX23" s="5"/>
      <c r="UNY23" s="5"/>
      <c r="UNZ23" s="5"/>
      <c r="UOA23" s="5"/>
      <c r="UOB23" s="5"/>
      <c r="UOC23" s="5"/>
      <c r="UOD23" s="5"/>
      <c r="UOE23" s="5"/>
      <c r="UOF23" s="5"/>
      <c r="UOG23" s="5"/>
      <c r="UOH23" s="5"/>
      <c r="UOI23" s="5"/>
      <c r="UOJ23" s="5"/>
      <c r="UOK23" s="5"/>
      <c r="UOL23" s="5"/>
      <c r="UOM23" s="5"/>
      <c r="UON23" s="5"/>
      <c r="UOO23" s="5"/>
      <c r="UOP23" s="5"/>
      <c r="UOQ23" s="5"/>
      <c r="UOR23" s="5"/>
      <c r="UOS23" s="5"/>
      <c r="UOT23" s="5"/>
      <c r="UOU23" s="5"/>
      <c r="UOV23" s="5"/>
      <c r="UOW23" s="5"/>
      <c r="UOX23" s="5"/>
      <c r="UOY23" s="5"/>
      <c r="UOZ23" s="5"/>
      <c r="UPA23" s="5"/>
      <c r="UPB23" s="5"/>
      <c r="UPC23" s="5"/>
      <c r="UPD23" s="5"/>
      <c r="UPE23" s="5"/>
      <c r="UPF23" s="5"/>
      <c r="UPG23" s="5"/>
      <c r="UPH23" s="5"/>
      <c r="UPI23" s="5"/>
      <c r="UPJ23" s="5"/>
      <c r="UPK23" s="5"/>
      <c r="UPL23" s="5"/>
      <c r="UPM23" s="5"/>
      <c r="UPN23" s="5"/>
      <c r="UPO23" s="5"/>
      <c r="UPP23" s="5"/>
      <c r="UPQ23" s="5"/>
      <c r="UPR23" s="5"/>
      <c r="UPS23" s="5"/>
      <c r="UPT23" s="5"/>
      <c r="UPU23" s="5"/>
      <c r="UPV23" s="5"/>
      <c r="UPW23" s="5"/>
      <c r="UPX23" s="5"/>
      <c r="UPY23" s="5"/>
      <c r="UPZ23" s="5"/>
      <c r="UQA23" s="5"/>
      <c r="UQB23" s="5"/>
      <c r="UQC23" s="5"/>
      <c r="UQD23" s="5"/>
      <c r="UQE23" s="5"/>
      <c r="UQF23" s="5"/>
      <c r="UQG23" s="5"/>
      <c r="UQH23" s="5"/>
      <c r="UQI23" s="5"/>
      <c r="UQJ23" s="5"/>
      <c r="UQK23" s="5"/>
      <c r="UQL23" s="5"/>
      <c r="UQM23" s="5"/>
      <c r="UQN23" s="5"/>
      <c r="UQO23" s="5"/>
      <c r="UQP23" s="5"/>
      <c r="UQQ23" s="5"/>
      <c r="UQR23" s="5"/>
      <c r="UQS23" s="5"/>
      <c r="UQT23" s="5"/>
      <c r="UQU23" s="5"/>
      <c r="UQV23" s="5"/>
      <c r="UQW23" s="5"/>
      <c r="UQX23" s="5"/>
      <c r="UQY23" s="5"/>
      <c r="UQZ23" s="5"/>
      <c r="URA23" s="5"/>
      <c r="URB23" s="5"/>
      <c r="URC23" s="5"/>
      <c r="URD23" s="5"/>
      <c r="URE23" s="5"/>
      <c r="URF23" s="5"/>
      <c r="URG23" s="5"/>
      <c r="URH23" s="5"/>
      <c r="URI23" s="5"/>
      <c r="URJ23" s="5"/>
      <c r="URK23" s="5"/>
      <c r="URL23" s="5"/>
      <c r="URM23" s="5"/>
      <c r="URN23" s="5"/>
      <c r="URO23" s="5"/>
      <c r="URP23" s="5"/>
      <c r="URQ23" s="5"/>
      <c r="URR23" s="5"/>
      <c r="URS23" s="5"/>
      <c r="URT23" s="5"/>
      <c r="URU23" s="5"/>
      <c r="URV23" s="5"/>
      <c r="URW23" s="5"/>
      <c r="URX23" s="5"/>
      <c r="URY23" s="5"/>
      <c r="URZ23" s="5"/>
      <c r="USA23" s="5"/>
      <c r="USB23" s="5"/>
      <c r="USC23" s="5"/>
      <c r="USD23" s="5"/>
      <c r="USE23" s="5"/>
      <c r="USF23" s="5"/>
      <c r="USG23" s="5"/>
      <c r="USH23" s="5"/>
      <c r="USI23" s="5"/>
      <c r="USJ23" s="5"/>
      <c r="USK23" s="5"/>
      <c r="USL23" s="5"/>
      <c r="USM23" s="5"/>
      <c r="USN23" s="5"/>
      <c r="USO23" s="5"/>
      <c r="USP23" s="5"/>
      <c r="USQ23" s="5"/>
      <c r="USR23" s="5"/>
      <c r="USS23" s="5"/>
      <c r="UST23" s="5"/>
      <c r="USU23" s="5"/>
      <c r="USV23" s="5"/>
      <c r="USW23" s="5"/>
      <c r="USX23" s="5"/>
      <c r="USY23" s="5"/>
      <c r="USZ23" s="5"/>
      <c r="UTA23" s="5"/>
      <c r="UTB23" s="5"/>
      <c r="UTC23" s="5"/>
      <c r="UTD23" s="5"/>
      <c r="UTE23" s="5"/>
      <c r="UTF23" s="5"/>
      <c r="UTG23" s="5"/>
      <c r="UTH23" s="5"/>
      <c r="UTI23" s="5"/>
      <c r="UTJ23" s="5"/>
      <c r="UTK23" s="5"/>
      <c r="UTL23" s="5"/>
      <c r="UTM23" s="5"/>
      <c r="UTN23" s="5"/>
      <c r="UTO23" s="5"/>
      <c r="UTP23" s="5"/>
      <c r="UTQ23" s="5"/>
      <c r="UTR23" s="5"/>
      <c r="UTS23" s="5"/>
      <c r="UTT23" s="5"/>
      <c r="UTU23" s="5"/>
      <c r="UTV23" s="5"/>
      <c r="UTW23" s="5"/>
      <c r="UTX23" s="5"/>
      <c r="UTY23" s="5"/>
      <c r="UTZ23" s="5"/>
      <c r="UUA23" s="5"/>
      <c r="UUB23" s="5"/>
      <c r="UUC23" s="5"/>
      <c r="UUD23" s="5"/>
      <c r="UUE23" s="5"/>
      <c r="UUF23" s="5"/>
      <c r="UUG23" s="5"/>
      <c r="UUH23" s="5"/>
      <c r="UUI23" s="5"/>
      <c r="UUJ23" s="5"/>
      <c r="UUK23" s="5"/>
      <c r="UUL23" s="5"/>
      <c r="UUM23" s="5"/>
      <c r="UUN23" s="5"/>
      <c r="UUO23" s="5"/>
      <c r="UUP23" s="5"/>
      <c r="UUQ23" s="5"/>
      <c r="UUR23" s="5"/>
      <c r="UUS23" s="5"/>
      <c r="UUT23" s="5"/>
      <c r="UUU23" s="5"/>
      <c r="UUV23" s="5"/>
      <c r="UUW23" s="5"/>
      <c r="UUX23" s="5"/>
      <c r="UUY23" s="5"/>
      <c r="UUZ23" s="5"/>
      <c r="UVA23" s="5"/>
      <c r="UVB23" s="5"/>
      <c r="UVC23" s="5"/>
      <c r="UVD23" s="5"/>
      <c r="UVE23" s="5"/>
      <c r="UVF23" s="5"/>
      <c r="UVG23" s="5"/>
      <c r="UVH23" s="5"/>
      <c r="UVI23" s="5"/>
      <c r="UVJ23" s="5"/>
      <c r="UVK23" s="5"/>
      <c r="UVL23" s="5"/>
      <c r="UVM23" s="5"/>
      <c r="UVN23" s="5"/>
      <c r="UVO23" s="5"/>
      <c r="UVP23" s="5"/>
      <c r="UVQ23" s="5"/>
      <c r="UVR23" s="5"/>
      <c r="UVS23" s="5"/>
      <c r="UVT23" s="5"/>
      <c r="UVU23" s="5"/>
      <c r="UVV23" s="5"/>
      <c r="UVW23" s="5"/>
      <c r="UVX23" s="5"/>
      <c r="UVY23" s="5"/>
      <c r="UVZ23" s="5"/>
      <c r="UWA23" s="5"/>
      <c r="UWB23" s="5"/>
      <c r="UWC23" s="5"/>
      <c r="UWD23" s="5"/>
      <c r="UWE23" s="5"/>
      <c r="UWF23" s="5"/>
      <c r="UWG23" s="5"/>
      <c r="UWH23" s="5"/>
      <c r="UWI23" s="5"/>
      <c r="UWJ23" s="5"/>
      <c r="UWK23" s="5"/>
      <c r="UWL23" s="5"/>
      <c r="UWM23" s="5"/>
      <c r="UWN23" s="5"/>
      <c r="UWO23" s="5"/>
      <c r="UWP23" s="5"/>
      <c r="UWQ23" s="5"/>
      <c r="UWR23" s="5"/>
      <c r="UWS23" s="5"/>
      <c r="UWT23" s="5"/>
      <c r="UWU23" s="5"/>
      <c r="UWV23" s="5"/>
      <c r="UWW23" s="5"/>
      <c r="UWX23" s="5"/>
      <c r="UWY23" s="5"/>
      <c r="UWZ23" s="5"/>
      <c r="UXA23" s="5"/>
      <c r="UXB23" s="5"/>
      <c r="UXC23" s="5"/>
      <c r="UXD23" s="5"/>
      <c r="UXE23" s="5"/>
      <c r="UXF23" s="5"/>
      <c r="UXG23" s="5"/>
      <c r="UXH23" s="5"/>
      <c r="UXI23" s="5"/>
      <c r="UXJ23" s="5"/>
      <c r="UXK23" s="5"/>
      <c r="UXL23" s="5"/>
      <c r="UXM23" s="5"/>
      <c r="UXN23" s="5"/>
      <c r="UXO23" s="5"/>
      <c r="UXP23" s="5"/>
      <c r="UXQ23" s="5"/>
      <c r="UXR23" s="5"/>
      <c r="UXS23" s="5"/>
      <c r="UXT23" s="5"/>
      <c r="UXU23" s="5"/>
      <c r="UXV23" s="5"/>
      <c r="UXW23" s="5"/>
      <c r="UXX23" s="5"/>
      <c r="UXY23" s="5"/>
      <c r="UXZ23" s="5"/>
      <c r="UYA23" s="5"/>
      <c r="UYB23" s="5"/>
      <c r="UYC23" s="5"/>
      <c r="UYD23" s="5"/>
      <c r="UYE23" s="5"/>
      <c r="UYF23" s="5"/>
      <c r="UYG23" s="5"/>
      <c r="UYH23" s="5"/>
      <c r="UYI23" s="5"/>
      <c r="UYJ23" s="5"/>
      <c r="UYK23" s="5"/>
      <c r="UYL23" s="5"/>
      <c r="UYM23" s="5"/>
      <c r="UYN23" s="5"/>
      <c r="UYO23" s="5"/>
      <c r="UYP23" s="5"/>
      <c r="UYQ23" s="5"/>
      <c r="UYR23" s="5"/>
      <c r="UYS23" s="5"/>
      <c r="UYT23" s="5"/>
      <c r="UYU23" s="5"/>
      <c r="UYV23" s="5"/>
      <c r="UYW23" s="5"/>
      <c r="UYX23" s="5"/>
      <c r="UYY23" s="5"/>
      <c r="UYZ23" s="5"/>
      <c r="UZA23" s="5"/>
      <c r="UZB23" s="5"/>
      <c r="UZC23" s="5"/>
      <c r="UZD23" s="5"/>
      <c r="UZE23" s="5"/>
      <c r="UZF23" s="5"/>
      <c r="UZG23" s="5"/>
      <c r="UZH23" s="5"/>
      <c r="UZI23" s="5"/>
      <c r="UZJ23" s="5"/>
      <c r="UZK23" s="5"/>
      <c r="UZL23" s="5"/>
      <c r="UZM23" s="5"/>
      <c r="UZN23" s="5"/>
      <c r="UZO23" s="5"/>
      <c r="UZP23" s="5"/>
      <c r="UZQ23" s="5"/>
      <c r="UZR23" s="5"/>
      <c r="UZS23" s="5"/>
      <c r="UZT23" s="5"/>
      <c r="UZU23" s="5"/>
      <c r="UZV23" s="5"/>
      <c r="UZW23" s="5"/>
      <c r="UZX23" s="5"/>
      <c r="UZY23" s="5"/>
      <c r="UZZ23" s="5"/>
      <c r="VAA23" s="5"/>
      <c r="VAB23" s="5"/>
      <c r="VAC23" s="5"/>
      <c r="VAD23" s="5"/>
      <c r="VAE23" s="5"/>
      <c r="VAF23" s="5"/>
      <c r="VAG23" s="5"/>
      <c r="VAH23" s="5"/>
      <c r="VAI23" s="5"/>
      <c r="VAJ23" s="5"/>
      <c r="VAK23" s="5"/>
      <c r="VAL23" s="5"/>
      <c r="VAM23" s="5"/>
      <c r="VAN23" s="5"/>
      <c r="VAO23" s="5"/>
      <c r="VAP23" s="5"/>
      <c r="VAQ23" s="5"/>
      <c r="VAR23" s="5"/>
      <c r="VAS23" s="5"/>
      <c r="VAT23" s="5"/>
      <c r="VAU23" s="5"/>
      <c r="VAV23" s="5"/>
      <c r="VAW23" s="5"/>
      <c r="VAX23" s="5"/>
      <c r="VAY23" s="5"/>
      <c r="VAZ23" s="5"/>
      <c r="VBA23" s="5"/>
      <c r="VBB23" s="5"/>
      <c r="VBC23" s="5"/>
      <c r="VBD23" s="5"/>
      <c r="VBE23" s="5"/>
      <c r="VBF23" s="5"/>
      <c r="VBG23" s="5"/>
      <c r="VBH23" s="5"/>
      <c r="VBI23" s="5"/>
      <c r="VBJ23" s="5"/>
      <c r="VBK23" s="5"/>
      <c r="VBL23" s="5"/>
      <c r="VBM23" s="5"/>
      <c r="VBN23" s="5"/>
      <c r="VBO23" s="5"/>
      <c r="VBP23" s="5"/>
      <c r="VBQ23" s="5"/>
      <c r="VBR23" s="5"/>
      <c r="VBS23" s="5"/>
      <c r="VBT23" s="5"/>
      <c r="VBU23" s="5"/>
      <c r="VBV23" s="5"/>
      <c r="VBW23" s="5"/>
      <c r="VBX23" s="5"/>
      <c r="VBY23" s="5"/>
      <c r="VBZ23" s="5"/>
      <c r="VCA23" s="5"/>
      <c r="VCB23" s="5"/>
      <c r="VCC23" s="5"/>
      <c r="VCD23" s="5"/>
      <c r="VCE23" s="5"/>
      <c r="VCF23" s="5"/>
      <c r="VCG23" s="5"/>
      <c r="VCH23" s="5"/>
      <c r="VCI23" s="5"/>
      <c r="VCJ23" s="5"/>
      <c r="VCK23" s="5"/>
      <c r="VCL23" s="5"/>
      <c r="VCM23" s="5"/>
      <c r="VCN23" s="5"/>
      <c r="VCO23" s="5"/>
      <c r="VCP23" s="5"/>
      <c r="VCQ23" s="5"/>
      <c r="VCR23" s="5"/>
      <c r="VCS23" s="5"/>
      <c r="VCT23" s="5"/>
      <c r="VCU23" s="5"/>
      <c r="VCV23" s="5"/>
      <c r="VCW23" s="5"/>
      <c r="VCX23" s="5"/>
      <c r="VCY23" s="5"/>
      <c r="VCZ23" s="5"/>
      <c r="VDA23" s="5"/>
      <c r="VDB23" s="5"/>
      <c r="VDC23" s="5"/>
      <c r="VDD23" s="5"/>
      <c r="VDE23" s="5"/>
      <c r="VDF23" s="5"/>
      <c r="VDG23" s="5"/>
      <c r="VDH23" s="5"/>
      <c r="VDI23" s="5"/>
      <c r="VDJ23" s="5"/>
      <c r="VDK23" s="5"/>
      <c r="VDL23" s="5"/>
      <c r="VDM23" s="5"/>
      <c r="VDN23" s="5"/>
      <c r="VDO23" s="5"/>
      <c r="VDP23" s="5"/>
      <c r="VDQ23" s="5"/>
      <c r="VDR23" s="5"/>
      <c r="VDS23" s="5"/>
      <c r="VDT23" s="5"/>
      <c r="VDU23" s="5"/>
      <c r="VDV23" s="5"/>
      <c r="VDW23" s="5"/>
      <c r="VDX23" s="5"/>
      <c r="VDY23" s="5"/>
      <c r="VDZ23" s="5"/>
      <c r="VEA23" s="5"/>
      <c r="VEB23" s="5"/>
      <c r="VEC23" s="5"/>
      <c r="VED23" s="5"/>
      <c r="VEE23" s="5"/>
      <c r="VEF23" s="5"/>
      <c r="VEG23" s="5"/>
      <c r="VEH23" s="5"/>
      <c r="VEI23" s="5"/>
      <c r="VEJ23" s="5"/>
      <c r="VEK23" s="5"/>
      <c r="VEL23" s="5"/>
      <c r="VEM23" s="5"/>
      <c r="VEN23" s="5"/>
      <c r="VEO23" s="5"/>
      <c r="VEP23" s="5"/>
      <c r="VEQ23" s="5"/>
      <c r="VER23" s="5"/>
      <c r="VES23" s="5"/>
      <c r="VET23" s="5"/>
      <c r="VEU23" s="5"/>
      <c r="VEV23" s="5"/>
      <c r="VEW23" s="5"/>
      <c r="VEX23" s="5"/>
      <c r="VEY23" s="5"/>
      <c r="VEZ23" s="5"/>
      <c r="VFA23" s="5"/>
      <c r="VFB23" s="5"/>
      <c r="VFC23" s="5"/>
      <c r="VFD23" s="5"/>
      <c r="VFE23" s="5"/>
      <c r="VFF23" s="5"/>
      <c r="VFG23" s="5"/>
      <c r="VFH23" s="5"/>
      <c r="VFI23" s="5"/>
      <c r="VFJ23" s="5"/>
      <c r="VFK23" s="5"/>
      <c r="VFL23" s="5"/>
      <c r="VFM23" s="5"/>
      <c r="VFN23" s="5"/>
      <c r="VFO23" s="5"/>
      <c r="VFP23" s="5"/>
      <c r="VFQ23" s="5"/>
      <c r="VFR23" s="5"/>
      <c r="VFS23" s="5"/>
      <c r="VFT23" s="5"/>
      <c r="VFU23" s="5"/>
      <c r="VFV23" s="5"/>
      <c r="VFW23" s="5"/>
      <c r="VFX23" s="5"/>
      <c r="VFY23" s="5"/>
      <c r="VFZ23" s="5"/>
      <c r="VGA23" s="5"/>
      <c r="VGB23" s="5"/>
      <c r="VGC23" s="5"/>
      <c r="VGD23" s="5"/>
      <c r="VGE23" s="5"/>
      <c r="VGF23" s="5"/>
      <c r="VGG23" s="5"/>
      <c r="VGH23" s="5"/>
      <c r="VGI23" s="5"/>
      <c r="VGJ23" s="5"/>
      <c r="VGK23" s="5"/>
      <c r="VGL23" s="5"/>
      <c r="VGM23" s="5"/>
      <c r="VGN23" s="5"/>
      <c r="VGO23" s="5"/>
      <c r="VGP23" s="5"/>
      <c r="VGQ23" s="5"/>
      <c r="VGR23" s="5"/>
      <c r="VGS23" s="5"/>
      <c r="VGT23" s="5"/>
      <c r="VGU23" s="5"/>
      <c r="VGV23" s="5"/>
      <c r="VGW23" s="5"/>
      <c r="VGX23" s="5"/>
      <c r="VGY23" s="5"/>
      <c r="VGZ23" s="5"/>
      <c r="VHA23" s="5"/>
      <c r="VHB23" s="5"/>
      <c r="VHC23" s="5"/>
      <c r="VHD23" s="5"/>
      <c r="VHE23" s="5"/>
      <c r="VHF23" s="5"/>
      <c r="VHG23" s="5"/>
      <c r="VHH23" s="5"/>
      <c r="VHI23" s="5"/>
      <c r="VHJ23" s="5"/>
      <c r="VHK23" s="5"/>
      <c r="VHL23" s="5"/>
      <c r="VHM23" s="5"/>
      <c r="VHN23" s="5"/>
      <c r="VHO23" s="5"/>
      <c r="VHP23" s="5"/>
      <c r="VHQ23" s="5"/>
      <c r="VHR23" s="5"/>
      <c r="VHS23" s="5"/>
      <c r="VHT23" s="5"/>
      <c r="VHU23" s="5"/>
      <c r="VHV23" s="5"/>
      <c r="VHW23" s="5"/>
      <c r="VHX23" s="5"/>
      <c r="VHY23" s="5"/>
      <c r="VHZ23" s="5"/>
      <c r="VIA23" s="5"/>
      <c r="VIB23" s="5"/>
      <c r="VIC23" s="5"/>
      <c r="VID23" s="5"/>
      <c r="VIE23" s="5"/>
      <c r="VIF23" s="5"/>
      <c r="VIG23" s="5"/>
      <c r="VIH23" s="5"/>
      <c r="VII23" s="5"/>
      <c r="VIJ23" s="5"/>
      <c r="VIK23" s="5"/>
      <c r="VIL23" s="5"/>
      <c r="VIM23" s="5"/>
      <c r="VIN23" s="5"/>
      <c r="VIO23" s="5"/>
      <c r="VIP23" s="5"/>
      <c r="VIQ23" s="5"/>
      <c r="VIR23" s="5"/>
      <c r="VIS23" s="5"/>
      <c r="VIT23" s="5"/>
      <c r="VIU23" s="5"/>
      <c r="VIV23" s="5"/>
      <c r="VIW23" s="5"/>
      <c r="VIX23" s="5"/>
      <c r="VIY23" s="5"/>
      <c r="VIZ23" s="5"/>
      <c r="VJA23" s="5"/>
      <c r="VJB23" s="5"/>
      <c r="VJC23" s="5"/>
      <c r="VJD23" s="5"/>
      <c r="VJE23" s="5"/>
      <c r="VJF23" s="5"/>
      <c r="VJG23" s="5"/>
      <c r="VJH23" s="5"/>
      <c r="VJI23" s="5"/>
      <c r="VJJ23" s="5"/>
      <c r="VJK23" s="5"/>
      <c r="VJL23" s="5"/>
      <c r="VJM23" s="5"/>
      <c r="VJN23" s="5"/>
      <c r="VJO23" s="5"/>
      <c r="VJP23" s="5"/>
      <c r="VJQ23" s="5"/>
      <c r="VJR23" s="5"/>
      <c r="VJS23" s="5"/>
      <c r="VJT23" s="5"/>
      <c r="VJU23" s="5"/>
      <c r="VJV23" s="5"/>
      <c r="VJW23" s="5"/>
      <c r="VJX23" s="5"/>
      <c r="VJY23" s="5"/>
      <c r="VJZ23" s="5"/>
      <c r="VKA23" s="5"/>
      <c r="VKB23" s="5"/>
      <c r="VKC23" s="5"/>
      <c r="VKD23" s="5"/>
      <c r="VKE23" s="5"/>
      <c r="VKF23" s="5"/>
      <c r="VKG23" s="5"/>
      <c r="VKH23" s="5"/>
      <c r="VKI23" s="5"/>
      <c r="VKJ23" s="5"/>
      <c r="VKK23" s="5"/>
      <c r="VKL23" s="5"/>
      <c r="VKM23" s="5"/>
      <c r="VKN23" s="5"/>
      <c r="VKO23" s="5"/>
      <c r="VKP23" s="5"/>
      <c r="VKQ23" s="5"/>
      <c r="VKR23" s="5"/>
      <c r="VKS23" s="5"/>
      <c r="VKT23" s="5"/>
      <c r="VKU23" s="5"/>
      <c r="VKV23" s="5"/>
      <c r="VKW23" s="5"/>
      <c r="VKX23" s="5"/>
      <c r="VKY23" s="5"/>
      <c r="VKZ23" s="5"/>
      <c r="VLA23" s="5"/>
      <c r="VLB23" s="5"/>
      <c r="VLC23" s="5"/>
      <c r="VLD23" s="5"/>
      <c r="VLE23" s="5"/>
      <c r="VLF23" s="5"/>
      <c r="VLG23" s="5"/>
      <c r="VLH23" s="5"/>
      <c r="VLI23" s="5"/>
      <c r="VLJ23" s="5"/>
      <c r="VLK23" s="5"/>
      <c r="VLL23" s="5"/>
      <c r="VLM23" s="5"/>
      <c r="VLN23" s="5"/>
      <c r="VLO23" s="5"/>
      <c r="VLP23" s="5"/>
      <c r="VLQ23" s="5"/>
      <c r="VLR23" s="5"/>
      <c r="VLS23" s="5"/>
      <c r="VLT23" s="5"/>
      <c r="VLU23" s="5"/>
      <c r="VLV23" s="5"/>
      <c r="VLW23" s="5"/>
      <c r="VLX23" s="5"/>
      <c r="VLY23" s="5"/>
      <c r="VLZ23" s="5"/>
      <c r="VMA23" s="5"/>
      <c r="VMB23" s="5"/>
      <c r="VMC23" s="5"/>
      <c r="VMD23" s="5"/>
      <c r="VME23" s="5"/>
      <c r="VMF23" s="5"/>
      <c r="VMG23" s="5"/>
      <c r="VMH23" s="5"/>
      <c r="VMI23" s="5"/>
      <c r="VMJ23" s="5"/>
      <c r="VMK23" s="5"/>
      <c r="VML23" s="5"/>
      <c r="VMM23" s="5"/>
      <c r="VMN23" s="5"/>
      <c r="VMO23" s="5"/>
      <c r="VMP23" s="5"/>
      <c r="VMQ23" s="5"/>
      <c r="VMR23" s="5"/>
      <c r="VMS23" s="5"/>
      <c r="VMT23" s="5"/>
      <c r="VMU23" s="5"/>
      <c r="VMV23" s="5"/>
      <c r="VMW23" s="5"/>
      <c r="VMX23" s="5"/>
      <c r="VMY23" s="5"/>
      <c r="VMZ23" s="5"/>
      <c r="VNA23" s="5"/>
      <c r="VNB23" s="5"/>
      <c r="VNC23" s="5"/>
      <c r="VND23" s="5"/>
      <c r="VNE23" s="5"/>
      <c r="VNF23" s="5"/>
      <c r="VNG23" s="5"/>
      <c r="VNH23" s="5"/>
      <c r="VNI23" s="5"/>
      <c r="VNJ23" s="5"/>
      <c r="VNK23" s="5"/>
      <c r="VNL23" s="5"/>
      <c r="VNM23" s="5"/>
      <c r="VNN23" s="5"/>
      <c r="VNO23" s="5"/>
      <c r="VNP23" s="5"/>
      <c r="VNQ23" s="5"/>
      <c r="VNR23" s="5"/>
      <c r="VNS23" s="5"/>
      <c r="VNT23" s="5"/>
      <c r="VNU23" s="5"/>
      <c r="VNV23" s="5"/>
      <c r="VNW23" s="5"/>
      <c r="VNX23" s="5"/>
      <c r="VNY23" s="5"/>
      <c r="VNZ23" s="5"/>
      <c r="VOA23" s="5"/>
      <c r="VOB23" s="5"/>
      <c r="VOC23" s="5"/>
      <c r="VOD23" s="5"/>
      <c r="VOE23" s="5"/>
      <c r="VOF23" s="5"/>
      <c r="VOG23" s="5"/>
      <c r="VOH23" s="5"/>
      <c r="VOI23" s="5"/>
      <c r="VOJ23" s="5"/>
      <c r="VOK23" s="5"/>
      <c r="VOL23" s="5"/>
      <c r="VOM23" s="5"/>
      <c r="VON23" s="5"/>
      <c r="VOO23" s="5"/>
      <c r="VOP23" s="5"/>
      <c r="VOQ23" s="5"/>
      <c r="VOR23" s="5"/>
      <c r="VOS23" s="5"/>
      <c r="VOT23" s="5"/>
      <c r="VOU23" s="5"/>
      <c r="VOV23" s="5"/>
      <c r="VOW23" s="5"/>
      <c r="VOX23" s="5"/>
      <c r="VOY23" s="5"/>
      <c r="VOZ23" s="5"/>
      <c r="VPA23" s="5"/>
      <c r="VPB23" s="5"/>
      <c r="VPC23" s="5"/>
      <c r="VPD23" s="5"/>
      <c r="VPE23" s="5"/>
      <c r="VPF23" s="5"/>
      <c r="VPG23" s="5"/>
      <c r="VPH23" s="5"/>
      <c r="VPI23" s="5"/>
      <c r="VPJ23" s="5"/>
      <c r="VPK23" s="5"/>
      <c r="VPL23" s="5"/>
      <c r="VPM23" s="5"/>
      <c r="VPN23" s="5"/>
      <c r="VPO23" s="5"/>
      <c r="VPP23" s="5"/>
      <c r="VPQ23" s="5"/>
      <c r="VPR23" s="5"/>
      <c r="VPS23" s="5"/>
      <c r="VPT23" s="5"/>
      <c r="VPU23" s="5"/>
      <c r="VPV23" s="5"/>
      <c r="VPW23" s="5"/>
      <c r="VPX23" s="5"/>
      <c r="VPY23" s="5"/>
      <c r="VPZ23" s="5"/>
      <c r="VQA23" s="5"/>
      <c r="VQB23" s="5"/>
      <c r="VQC23" s="5"/>
      <c r="VQD23" s="5"/>
      <c r="VQE23" s="5"/>
      <c r="VQF23" s="5"/>
      <c r="VQG23" s="5"/>
      <c r="VQH23" s="5"/>
      <c r="VQI23" s="5"/>
      <c r="VQJ23" s="5"/>
      <c r="VQK23" s="5"/>
      <c r="VQL23" s="5"/>
      <c r="VQM23" s="5"/>
      <c r="VQN23" s="5"/>
      <c r="VQO23" s="5"/>
      <c r="VQP23" s="5"/>
      <c r="VQQ23" s="5"/>
      <c r="VQR23" s="5"/>
      <c r="VQS23" s="5"/>
      <c r="VQT23" s="5"/>
      <c r="VQU23" s="5"/>
      <c r="VQV23" s="5"/>
      <c r="VQW23" s="5"/>
      <c r="VQX23" s="5"/>
      <c r="VQY23" s="5"/>
      <c r="VQZ23" s="5"/>
      <c r="VRA23" s="5"/>
      <c r="VRB23" s="5"/>
      <c r="VRC23" s="5"/>
      <c r="VRD23" s="5"/>
      <c r="VRE23" s="5"/>
      <c r="VRF23" s="5"/>
      <c r="VRG23" s="5"/>
      <c r="VRH23" s="5"/>
      <c r="VRI23" s="5"/>
      <c r="VRJ23" s="5"/>
      <c r="VRK23" s="5"/>
      <c r="VRL23" s="5"/>
      <c r="VRM23" s="5"/>
      <c r="VRN23" s="5"/>
      <c r="VRO23" s="5"/>
      <c r="VRP23" s="5"/>
      <c r="VRQ23" s="5"/>
      <c r="VRR23" s="5"/>
      <c r="VRS23" s="5"/>
      <c r="VRT23" s="5"/>
      <c r="VRU23" s="5"/>
      <c r="VRV23" s="5"/>
      <c r="VRW23" s="5"/>
      <c r="VRX23" s="5"/>
      <c r="VRY23" s="5"/>
      <c r="VRZ23" s="5"/>
      <c r="VSA23" s="5"/>
      <c r="VSB23" s="5"/>
      <c r="VSC23" s="5"/>
      <c r="VSD23" s="5"/>
      <c r="VSE23" s="5"/>
      <c r="VSF23" s="5"/>
      <c r="VSG23" s="5"/>
      <c r="VSH23" s="5"/>
      <c r="VSI23" s="5"/>
      <c r="VSJ23" s="5"/>
      <c r="VSK23" s="5"/>
      <c r="VSL23" s="5"/>
      <c r="VSM23" s="5"/>
      <c r="VSN23" s="5"/>
      <c r="VSO23" s="5"/>
      <c r="VSP23" s="5"/>
      <c r="VSQ23" s="5"/>
      <c r="VSR23" s="5"/>
      <c r="VSS23" s="5"/>
      <c r="VST23" s="5"/>
      <c r="VSU23" s="5"/>
      <c r="VSV23" s="5"/>
      <c r="VSW23" s="5"/>
      <c r="VSX23" s="5"/>
      <c r="VSY23" s="5"/>
      <c r="VSZ23" s="5"/>
      <c r="VTA23" s="5"/>
      <c r="VTB23" s="5"/>
      <c r="VTC23" s="5"/>
      <c r="VTD23" s="5"/>
      <c r="VTE23" s="5"/>
      <c r="VTF23" s="5"/>
      <c r="VTG23" s="5"/>
      <c r="VTH23" s="5"/>
      <c r="VTI23" s="5"/>
      <c r="VTJ23" s="5"/>
      <c r="VTK23" s="5"/>
      <c r="VTL23" s="5"/>
      <c r="VTM23" s="5"/>
      <c r="VTN23" s="5"/>
      <c r="VTO23" s="5"/>
      <c r="VTP23" s="5"/>
      <c r="VTQ23" s="5"/>
      <c r="VTR23" s="5"/>
      <c r="VTS23" s="5"/>
      <c r="VTT23" s="5"/>
      <c r="VTU23" s="5"/>
      <c r="VTV23" s="5"/>
      <c r="VTW23" s="5"/>
      <c r="VTX23" s="5"/>
      <c r="VTY23" s="5"/>
      <c r="VTZ23" s="5"/>
      <c r="VUA23" s="5"/>
      <c r="VUB23" s="5"/>
      <c r="VUC23" s="5"/>
      <c r="VUD23" s="5"/>
      <c r="VUE23" s="5"/>
      <c r="VUF23" s="5"/>
      <c r="VUG23" s="5"/>
      <c r="VUH23" s="5"/>
      <c r="VUI23" s="5"/>
      <c r="VUJ23" s="5"/>
      <c r="VUK23" s="5"/>
      <c r="VUL23" s="5"/>
      <c r="VUM23" s="5"/>
      <c r="VUN23" s="5"/>
      <c r="VUO23" s="5"/>
      <c r="VUP23" s="5"/>
      <c r="VUQ23" s="5"/>
      <c r="VUR23" s="5"/>
      <c r="VUS23" s="5"/>
      <c r="VUT23" s="5"/>
      <c r="VUU23" s="5"/>
      <c r="VUV23" s="5"/>
      <c r="VUW23" s="5"/>
      <c r="VUX23" s="5"/>
      <c r="VUY23" s="5"/>
      <c r="VUZ23" s="5"/>
      <c r="VVA23" s="5"/>
      <c r="VVB23" s="5"/>
      <c r="VVC23" s="5"/>
      <c r="VVD23" s="5"/>
      <c r="VVE23" s="5"/>
      <c r="VVF23" s="5"/>
      <c r="VVG23" s="5"/>
      <c r="VVH23" s="5"/>
      <c r="VVI23" s="5"/>
      <c r="VVJ23" s="5"/>
      <c r="VVK23" s="5"/>
      <c r="VVL23" s="5"/>
      <c r="VVM23" s="5"/>
      <c r="VVN23" s="5"/>
      <c r="VVO23" s="5"/>
      <c r="VVP23" s="5"/>
      <c r="VVQ23" s="5"/>
      <c r="VVR23" s="5"/>
      <c r="VVS23" s="5"/>
      <c r="VVT23" s="5"/>
      <c r="VVU23" s="5"/>
      <c r="VVV23" s="5"/>
      <c r="VVW23" s="5"/>
      <c r="VVX23" s="5"/>
      <c r="VVY23" s="5"/>
      <c r="VVZ23" s="5"/>
      <c r="VWA23" s="5"/>
      <c r="VWB23" s="5"/>
      <c r="VWC23" s="5"/>
      <c r="VWD23" s="5"/>
      <c r="VWE23" s="5"/>
      <c r="VWF23" s="5"/>
      <c r="VWG23" s="5"/>
      <c r="VWH23" s="5"/>
      <c r="VWI23" s="5"/>
      <c r="VWJ23" s="5"/>
      <c r="VWK23" s="5"/>
      <c r="VWL23" s="5"/>
      <c r="VWM23" s="5"/>
      <c r="VWN23" s="5"/>
      <c r="VWO23" s="5"/>
      <c r="VWP23" s="5"/>
      <c r="VWQ23" s="5"/>
      <c r="VWR23" s="5"/>
      <c r="VWS23" s="5"/>
      <c r="VWT23" s="5"/>
      <c r="VWU23" s="5"/>
      <c r="VWV23" s="5"/>
      <c r="VWW23" s="5"/>
      <c r="VWX23" s="5"/>
      <c r="VWY23" s="5"/>
      <c r="VWZ23" s="5"/>
      <c r="VXA23" s="5"/>
      <c r="VXB23" s="5"/>
      <c r="VXC23" s="5"/>
      <c r="VXD23" s="5"/>
      <c r="VXE23" s="5"/>
      <c r="VXF23" s="5"/>
      <c r="VXG23" s="5"/>
      <c r="VXH23" s="5"/>
      <c r="VXI23" s="5"/>
      <c r="VXJ23" s="5"/>
      <c r="VXK23" s="5"/>
      <c r="VXL23" s="5"/>
      <c r="VXM23" s="5"/>
      <c r="VXN23" s="5"/>
      <c r="VXO23" s="5"/>
      <c r="VXP23" s="5"/>
      <c r="VXQ23" s="5"/>
      <c r="VXR23" s="5"/>
      <c r="VXS23" s="5"/>
      <c r="VXT23" s="5"/>
      <c r="VXU23" s="5"/>
      <c r="VXV23" s="5"/>
      <c r="VXW23" s="5"/>
      <c r="VXX23" s="5"/>
      <c r="VXY23" s="5"/>
      <c r="VXZ23" s="5"/>
      <c r="VYA23" s="5"/>
      <c r="VYB23" s="5"/>
      <c r="VYC23" s="5"/>
      <c r="VYD23" s="5"/>
      <c r="VYE23" s="5"/>
      <c r="VYF23" s="5"/>
      <c r="VYG23" s="5"/>
      <c r="VYH23" s="5"/>
      <c r="VYI23" s="5"/>
      <c r="VYJ23" s="5"/>
      <c r="VYK23" s="5"/>
      <c r="VYL23" s="5"/>
      <c r="VYM23" s="5"/>
      <c r="VYN23" s="5"/>
      <c r="VYO23" s="5"/>
      <c r="VYP23" s="5"/>
      <c r="VYQ23" s="5"/>
      <c r="VYR23" s="5"/>
      <c r="VYS23" s="5"/>
      <c r="VYT23" s="5"/>
      <c r="VYU23" s="5"/>
      <c r="VYV23" s="5"/>
      <c r="VYW23" s="5"/>
      <c r="VYX23" s="5"/>
      <c r="VYY23" s="5"/>
      <c r="VYZ23" s="5"/>
      <c r="VZA23" s="5"/>
      <c r="VZB23" s="5"/>
      <c r="VZC23" s="5"/>
      <c r="VZD23" s="5"/>
      <c r="VZE23" s="5"/>
      <c r="VZF23" s="5"/>
      <c r="VZG23" s="5"/>
      <c r="VZH23" s="5"/>
      <c r="VZI23" s="5"/>
      <c r="VZJ23" s="5"/>
      <c r="VZK23" s="5"/>
      <c r="VZL23" s="5"/>
      <c r="VZM23" s="5"/>
      <c r="VZN23" s="5"/>
      <c r="VZO23" s="5"/>
      <c r="VZP23" s="5"/>
      <c r="VZQ23" s="5"/>
      <c r="VZR23" s="5"/>
      <c r="VZS23" s="5"/>
      <c r="VZT23" s="5"/>
      <c r="VZU23" s="5"/>
      <c r="VZV23" s="5"/>
      <c r="VZW23" s="5"/>
      <c r="VZX23" s="5"/>
      <c r="VZY23" s="5"/>
      <c r="VZZ23" s="5"/>
      <c r="WAA23" s="5"/>
      <c r="WAB23" s="5"/>
      <c r="WAC23" s="5"/>
      <c r="WAD23" s="5"/>
      <c r="WAE23" s="5"/>
      <c r="WAF23" s="5"/>
      <c r="WAG23" s="5"/>
      <c r="WAH23" s="5"/>
      <c r="WAI23" s="5"/>
      <c r="WAJ23" s="5"/>
      <c r="WAK23" s="5"/>
      <c r="WAL23" s="5"/>
      <c r="WAM23" s="5"/>
      <c r="WAN23" s="5"/>
      <c r="WAO23" s="5"/>
      <c r="WAP23" s="5"/>
      <c r="WAQ23" s="5"/>
      <c r="WAR23" s="5"/>
      <c r="WAS23" s="5"/>
      <c r="WAT23" s="5"/>
      <c r="WAU23" s="5"/>
      <c r="WAV23" s="5"/>
      <c r="WAW23" s="5"/>
      <c r="WAX23" s="5"/>
      <c r="WAY23" s="5"/>
      <c r="WAZ23" s="5"/>
      <c r="WBA23" s="5"/>
      <c r="WBB23" s="5"/>
      <c r="WBC23" s="5"/>
      <c r="WBD23" s="5"/>
      <c r="WBE23" s="5"/>
      <c r="WBF23" s="5"/>
      <c r="WBG23" s="5"/>
      <c r="WBH23" s="5"/>
      <c r="WBI23" s="5"/>
      <c r="WBJ23" s="5"/>
      <c r="WBK23" s="5"/>
      <c r="WBL23" s="5"/>
      <c r="WBM23" s="5"/>
      <c r="WBN23" s="5"/>
      <c r="WBO23" s="5"/>
      <c r="WBP23" s="5"/>
      <c r="WBQ23" s="5"/>
      <c r="WBR23" s="5"/>
      <c r="WBS23" s="5"/>
      <c r="WBT23" s="5"/>
      <c r="WBU23" s="5"/>
      <c r="WBV23" s="5"/>
      <c r="WBW23" s="5"/>
      <c r="WBX23" s="5"/>
      <c r="WBY23" s="5"/>
      <c r="WBZ23" s="5"/>
      <c r="WCA23" s="5"/>
      <c r="WCB23" s="5"/>
      <c r="WCC23" s="5"/>
      <c r="WCD23" s="5"/>
      <c r="WCE23" s="5"/>
      <c r="WCF23" s="5"/>
      <c r="WCG23" s="5"/>
      <c r="WCH23" s="5"/>
      <c r="WCI23" s="5"/>
      <c r="WCJ23" s="5"/>
      <c r="WCK23" s="5"/>
      <c r="WCL23" s="5"/>
      <c r="WCM23" s="5"/>
      <c r="WCN23" s="5"/>
      <c r="WCO23" s="5"/>
      <c r="WCP23" s="5"/>
      <c r="WCQ23" s="5"/>
      <c r="WCR23" s="5"/>
      <c r="WCS23" s="5"/>
      <c r="WCT23" s="5"/>
      <c r="WCU23" s="5"/>
      <c r="WCV23" s="5"/>
      <c r="WCW23" s="5"/>
      <c r="WCX23" s="5"/>
      <c r="WCY23" s="5"/>
      <c r="WCZ23" s="5"/>
      <c r="WDA23" s="5"/>
      <c r="WDB23" s="5"/>
      <c r="WDC23" s="5"/>
      <c r="WDD23" s="5"/>
      <c r="WDE23" s="5"/>
      <c r="WDF23" s="5"/>
      <c r="WDG23" s="5"/>
      <c r="WDH23" s="5"/>
      <c r="WDI23" s="5"/>
      <c r="WDJ23" s="5"/>
      <c r="WDK23" s="5"/>
      <c r="WDL23" s="5"/>
      <c r="WDM23" s="5"/>
      <c r="WDN23" s="5"/>
      <c r="WDO23" s="5"/>
      <c r="WDP23" s="5"/>
      <c r="WDQ23" s="5"/>
      <c r="WDR23" s="5"/>
      <c r="WDS23" s="5"/>
      <c r="WDT23" s="5"/>
      <c r="WDU23" s="5"/>
      <c r="WDV23" s="5"/>
      <c r="WDW23" s="5"/>
      <c r="WDX23" s="5"/>
      <c r="WDY23" s="5"/>
      <c r="WDZ23" s="5"/>
      <c r="WEA23" s="5"/>
      <c r="WEB23" s="5"/>
      <c r="WEC23" s="5"/>
      <c r="WED23" s="5"/>
      <c r="WEE23" s="5"/>
      <c r="WEF23" s="5"/>
      <c r="WEG23" s="5"/>
      <c r="WEH23" s="5"/>
      <c r="WEI23" s="5"/>
      <c r="WEJ23" s="5"/>
      <c r="WEK23" s="5"/>
      <c r="WEL23" s="5"/>
      <c r="WEM23" s="5"/>
      <c r="WEN23" s="5"/>
      <c r="WEO23" s="5"/>
      <c r="WEP23" s="5"/>
      <c r="WEQ23" s="5"/>
      <c r="WER23" s="5"/>
      <c r="WES23" s="5"/>
      <c r="WET23" s="5"/>
      <c r="WEU23" s="5"/>
      <c r="WEV23" s="5"/>
      <c r="WEW23" s="5"/>
      <c r="WEX23" s="5"/>
      <c r="WEY23" s="5"/>
      <c r="WEZ23" s="5"/>
      <c r="WFA23" s="5"/>
      <c r="WFB23" s="5"/>
      <c r="WFC23" s="5"/>
      <c r="WFD23" s="5"/>
      <c r="WFE23" s="5"/>
      <c r="WFF23" s="5"/>
      <c r="WFG23" s="5"/>
      <c r="WFH23" s="5"/>
      <c r="WFI23" s="5"/>
      <c r="WFJ23" s="5"/>
      <c r="WFK23" s="5"/>
      <c r="WFL23" s="5"/>
      <c r="WFM23" s="5"/>
      <c r="WFN23" s="5"/>
      <c r="WFO23" s="5"/>
      <c r="WFP23" s="5"/>
      <c r="WFQ23" s="5"/>
      <c r="WFR23" s="5"/>
      <c r="WFS23" s="5"/>
      <c r="WFT23" s="5"/>
      <c r="WFU23" s="5"/>
      <c r="WFV23" s="5"/>
      <c r="WFW23" s="5"/>
      <c r="WFX23" s="5"/>
      <c r="WFY23" s="5"/>
      <c r="WFZ23" s="5"/>
      <c r="WGA23" s="5"/>
      <c r="WGB23" s="5"/>
      <c r="WGC23" s="5"/>
      <c r="WGD23" s="5"/>
      <c r="WGE23" s="5"/>
      <c r="WGF23" s="5"/>
      <c r="WGG23" s="5"/>
      <c r="WGH23" s="5"/>
      <c r="WGI23" s="5"/>
      <c r="WGJ23" s="5"/>
      <c r="WGK23" s="5"/>
      <c r="WGL23" s="5"/>
      <c r="WGM23" s="5"/>
      <c r="WGN23" s="5"/>
      <c r="WGO23" s="5"/>
      <c r="WGP23" s="5"/>
      <c r="WGQ23" s="5"/>
      <c r="WGR23" s="5"/>
      <c r="WGS23" s="5"/>
      <c r="WGT23" s="5"/>
      <c r="WGU23" s="5"/>
      <c r="WGV23" s="5"/>
      <c r="WGW23" s="5"/>
      <c r="WGX23" s="5"/>
      <c r="WGY23" s="5"/>
      <c r="WGZ23" s="5"/>
      <c r="WHA23" s="5"/>
      <c r="WHB23" s="5"/>
      <c r="WHC23" s="5"/>
      <c r="WHD23" s="5"/>
      <c r="WHE23" s="5"/>
      <c r="WHF23" s="5"/>
      <c r="WHG23" s="5"/>
      <c r="WHH23" s="5"/>
      <c r="WHI23" s="5"/>
      <c r="WHJ23" s="5"/>
      <c r="WHK23" s="5"/>
      <c r="WHL23" s="5"/>
      <c r="WHM23" s="5"/>
      <c r="WHN23" s="5"/>
      <c r="WHO23" s="5"/>
      <c r="WHP23" s="5"/>
      <c r="WHQ23" s="5"/>
      <c r="WHR23" s="5"/>
      <c r="WHS23" s="5"/>
      <c r="WHT23" s="5"/>
      <c r="WHU23" s="5"/>
      <c r="WHV23" s="5"/>
      <c r="WHW23" s="5"/>
      <c r="WHX23" s="5"/>
      <c r="WHY23" s="5"/>
      <c r="WHZ23" s="5"/>
      <c r="WIA23" s="5"/>
      <c r="WIB23" s="5"/>
      <c r="WIC23" s="5"/>
      <c r="WID23" s="5"/>
      <c r="WIE23" s="5"/>
      <c r="WIF23" s="5"/>
      <c r="WIG23" s="5"/>
      <c r="WIH23" s="5"/>
      <c r="WII23" s="5"/>
      <c r="WIJ23" s="5"/>
      <c r="WIK23" s="5"/>
      <c r="WIL23" s="5"/>
      <c r="WIM23" s="5"/>
      <c r="WIN23" s="5"/>
      <c r="WIO23" s="5"/>
      <c r="WIP23" s="5"/>
      <c r="WIQ23" s="5"/>
      <c r="WIR23" s="5"/>
      <c r="WIS23" s="5"/>
      <c r="WIT23" s="5"/>
      <c r="WIU23" s="5"/>
      <c r="WIV23" s="5"/>
      <c r="WIW23" s="5"/>
      <c r="WIX23" s="5"/>
      <c r="WIY23" s="5"/>
      <c r="WIZ23" s="5"/>
      <c r="WJA23" s="5"/>
      <c r="WJB23" s="5"/>
      <c r="WJC23" s="5"/>
      <c r="WJD23" s="5"/>
      <c r="WJE23" s="5"/>
      <c r="WJF23" s="5"/>
      <c r="WJG23" s="5"/>
      <c r="WJH23" s="5"/>
      <c r="WJI23" s="5"/>
      <c r="WJJ23" s="5"/>
      <c r="WJK23" s="5"/>
      <c r="WJL23" s="5"/>
      <c r="WJM23" s="5"/>
      <c r="WJN23" s="5"/>
      <c r="WJO23" s="5"/>
      <c r="WJP23" s="5"/>
      <c r="WJQ23" s="5"/>
      <c r="WJR23" s="5"/>
      <c r="WJS23" s="5"/>
      <c r="WJT23" s="5"/>
      <c r="WJU23" s="5"/>
      <c r="WJV23" s="5"/>
      <c r="WJW23" s="5"/>
      <c r="WJX23" s="5"/>
      <c r="WJY23" s="5"/>
      <c r="WJZ23" s="5"/>
      <c r="WKA23" s="5"/>
      <c r="WKB23" s="5"/>
      <c r="WKC23" s="5"/>
      <c r="WKD23" s="5"/>
      <c r="WKE23" s="5"/>
      <c r="WKF23" s="5"/>
      <c r="WKG23" s="5"/>
      <c r="WKH23" s="5"/>
      <c r="WKI23" s="5"/>
      <c r="WKJ23" s="5"/>
      <c r="WKK23" s="5"/>
      <c r="WKL23" s="5"/>
      <c r="WKM23" s="5"/>
      <c r="WKN23" s="5"/>
      <c r="WKO23" s="5"/>
      <c r="WKP23" s="5"/>
      <c r="WKQ23" s="5"/>
      <c r="WKR23" s="5"/>
      <c r="WKS23" s="5"/>
      <c r="WKT23" s="5"/>
      <c r="WKU23" s="5"/>
      <c r="WKV23" s="5"/>
      <c r="WKW23" s="5"/>
      <c r="WKX23" s="5"/>
      <c r="WKY23" s="5"/>
      <c r="WKZ23" s="5"/>
      <c r="WLA23" s="5"/>
      <c r="WLB23" s="5"/>
      <c r="WLC23" s="5"/>
      <c r="WLD23" s="5"/>
      <c r="WLE23" s="5"/>
      <c r="WLF23" s="5"/>
      <c r="WLG23" s="5"/>
      <c r="WLH23" s="5"/>
      <c r="WLI23" s="5"/>
      <c r="WLJ23" s="5"/>
      <c r="WLK23" s="5"/>
      <c r="WLL23" s="5"/>
      <c r="WLM23" s="5"/>
      <c r="WLN23" s="5"/>
      <c r="WLO23" s="5"/>
      <c r="WLP23" s="5"/>
      <c r="WLQ23" s="5"/>
      <c r="WLR23" s="5"/>
      <c r="WLS23" s="5"/>
      <c r="WLT23" s="5"/>
      <c r="WLU23" s="5"/>
      <c r="WLV23" s="5"/>
      <c r="WLW23" s="5"/>
      <c r="WLX23" s="5"/>
      <c r="WLY23" s="5"/>
      <c r="WLZ23" s="5"/>
      <c r="WMA23" s="5"/>
      <c r="WMB23" s="5"/>
      <c r="WMC23" s="5"/>
      <c r="WMD23" s="5"/>
      <c r="WME23" s="5"/>
      <c r="WMF23" s="5"/>
      <c r="WMG23" s="5"/>
      <c r="WMH23" s="5"/>
      <c r="WMI23" s="5"/>
      <c r="WMJ23" s="5"/>
      <c r="WMK23" s="5"/>
      <c r="WML23" s="5"/>
      <c r="WMM23" s="5"/>
      <c r="WMN23" s="5"/>
      <c r="WMO23" s="5"/>
      <c r="WMP23" s="5"/>
      <c r="WMQ23" s="5"/>
      <c r="WMR23" s="5"/>
      <c r="WMS23" s="5"/>
      <c r="WMT23" s="5"/>
      <c r="WMU23" s="5"/>
      <c r="WMV23" s="5"/>
      <c r="WMW23" s="5"/>
      <c r="WMX23" s="5"/>
      <c r="WMY23" s="5"/>
      <c r="WMZ23" s="5"/>
      <c r="WNA23" s="5"/>
      <c r="WNB23" s="5"/>
      <c r="WNC23" s="5"/>
      <c r="WND23" s="5"/>
      <c r="WNE23" s="5"/>
      <c r="WNF23" s="5"/>
      <c r="WNG23" s="5"/>
      <c r="WNH23" s="5"/>
      <c r="WNI23" s="5"/>
      <c r="WNJ23" s="5"/>
      <c r="WNK23" s="5"/>
      <c r="WNL23" s="5"/>
      <c r="WNM23" s="5"/>
      <c r="WNN23" s="5"/>
      <c r="WNO23" s="5"/>
      <c r="WNP23" s="5"/>
      <c r="WNQ23" s="5"/>
      <c r="WNR23" s="5"/>
      <c r="WNS23" s="5"/>
      <c r="WNT23" s="5"/>
      <c r="WNU23" s="5"/>
      <c r="WNV23" s="5"/>
      <c r="WNW23" s="5"/>
      <c r="WNX23" s="5"/>
      <c r="WNY23" s="5"/>
      <c r="WNZ23" s="5"/>
      <c r="WOA23" s="5"/>
      <c r="WOB23" s="5"/>
      <c r="WOC23" s="5"/>
      <c r="WOD23" s="5"/>
      <c r="WOE23" s="5"/>
      <c r="WOF23" s="5"/>
      <c r="WOG23" s="5"/>
      <c r="WOH23" s="5"/>
      <c r="WOI23" s="5"/>
      <c r="WOJ23" s="5"/>
      <c r="WOK23" s="5"/>
      <c r="WOL23" s="5"/>
      <c r="WOM23" s="5"/>
      <c r="WON23" s="5"/>
      <c r="WOO23" s="5"/>
      <c r="WOP23" s="5"/>
      <c r="WOQ23" s="5"/>
      <c r="WOR23" s="5"/>
      <c r="WOS23" s="5"/>
      <c r="WOT23" s="5"/>
      <c r="WOU23" s="5"/>
      <c r="WOV23" s="5"/>
      <c r="WOW23" s="5"/>
      <c r="WOX23" s="5"/>
      <c r="WOY23" s="5"/>
      <c r="WOZ23" s="5"/>
      <c r="WPA23" s="5"/>
      <c r="WPB23" s="5"/>
      <c r="WPC23" s="5"/>
      <c r="WPD23" s="5"/>
      <c r="WPE23" s="5"/>
      <c r="WPF23" s="5"/>
      <c r="WPG23" s="5"/>
      <c r="WPH23" s="5"/>
      <c r="WPI23" s="5"/>
      <c r="WPJ23" s="5"/>
      <c r="WPK23" s="5"/>
      <c r="WPL23" s="5"/>
      <c r="WPM23" s="5"/>
      <c r="WPN23" s="5"/>
      <c r="WPO23" s="5"/>
      <c r="WPP23" s="5"/>
      <c r="WPQ23" s="5"/>
      <c r="WPR23" s="5"/>
      <c r="WPS23" s="5"/>
      <c r="WPT23" s="5"/>
      <c r="WPU23" s="5"/>
      <c r="WPV23" s="5"/>
      <c r="WPW23" s="5"/>
      <c r="WPX23" s="5"/>
      <c r="WPY23" s="5"/>
      <c r="WPZ23" s="5"/>
      <c r="WQA23" s="5"/>
      <c r="WQB23" s="5"/>
      <c r="WQC23" s="5"/>
      <c r="WQD23" s="5"/>
      <c r="WQE23" s="5"/>
      <c r="WQF23" s="5"/>
      <c r="WQG23" s="5"/>
      <c r="WQH23" s="5"/>
      <c r="WQI23" s="5"/>
      <c r="WQJ23" s="5"/>
      <c r="WQK23" s="5"/>
      <c r="WQL23" s="5"/>
      <c r="WQM23" s="5"/>
      <c r="WQN23" s="5"/>
      <c r="WQO23" s="5"/>
      <c r="WQP23" s="5"/>
      <c r="WQQ23" s="5"/>
      <c r="WQR23" s="5"/>
      <c r="WQS23" s="5"/>
      <c r="WQT23" s="5"/>
      <c r="WQU23" s="5"/>
      <c r="WQV23" s="5"/>
      <c r="WQW23" s="5"/>
      <c r="WQX23" s="5"/>
      <c r="WQY23" s="5"/>
      <c r="WQZ23" s="5"/>
      <c r="WRA23" s="5"/>
      <c r="WRB23" s="5"/>
      <c r="WRC23" s="5"/>
      <c r="WRD23" s="5"/>
      <c r="WRE23" s="5"/>
      <c r="WRF23" s="5"/>
      <c r="WRG23" s="5"/>
      <c r="WRH23" s="5"/>
      <c r="WRI23" s="5"/>
      <c r="WRJ23" s="5"/>
      <c r="WRK23" s="5"/>
      <c r="WRL23" s="5"/>
      <c r="WRM23" s="5"/>
      <c r="WRN23" s="5"/>
      <c r="WRO23" s="5"/>
      <c r="WRP23" s="5"/>
      <c r="WRQ23" s="5"/>
      <c r="WRR23" s="5"/>
      <c r="WRS23" s="5"/>
      <c r="WRT23" s="5"/>
      <c r="WRU23" s="5"/>
      <c r="WRV23" s="5"/>
      <c r="WRW23" s="5"/>
      <c r="WRX23" s="5"/>
      <c r="WRY23" s="5"/>
      <c r="WRZ23" s="5"/>
      <c r="WSA23" s="5"/>
      <c r="WSB23" s="5"/>
      <c r="WSC23" s="5"/>
      <c r="WSD23" s="5"/>
      <c r="WSE23" s="5"/>
      <c r="WSF23" s="5"/>
      <c r="WSG23" s="5"/>
      <c r="WSH23" s="5"/>
      <c r="WSI23" s="5"/>
      <c r="WSJ23" s="5"/>
      <c r="WSK23" s="5"/>
      <c r="WSL23" s="5"/>
      <c r="WSM23" s="5"/>
      <c r="WSN23" s="5"/>
      <c r="WSO23" s="5"/>
      <c r="WSP23" s="5"/>
      <c r="WSQ23" s="5"/>
      <c r="WSR23" s="5"/>
      <c r="WSS23" s="5"/>
      <c r="WST23" s="5"/>
      <c r="WSU23" s="5"/>
      <c r="WSV23" s="5"/>
      <c r="WSW23" s="5"/>
      <c r="WSX23" s="5"/>
      <c r="WSY23" s="5"/>
      <c r="WSZ23" s="5"/>
      <c r="WTA23" s="5"/>
      <c r="WTB23" s="5"/>
      <c r="WTC23" s="5"/>
      <c r="WTD23" s="5"/>
      <c r="WTE23" s="5"/>
      <c r="WTF23" s="5"/>
      <c r="WTG23" s="5"/>
      <c r="WTH23" s="5"/>
      <c r="WTI23" s="5"/>
      <c r="WTJ23" s="5"/>
      <c r="WTK23" s="5"/>
      <c r="WTL23" s="5"/>
      <c r="WTM23" s="5"/>
      <c r="WTN23" s="5"/>
      <c r="WTO23" s="5"/>
      <c r="WTP23" s="5"/>
      <c r="WTQ23" s="5"/>
      <c r="WTR23" s="5"/>
      <c r="WTS23" s="5"/>
      <c r="WTT23" s="5"/>
      <c r="WTU23" s="5"/>
      <c r="WTV23" s="5"/>
      <c r="WTW23" s="5"/>
      <c r="WTX23" s="5"/>
      <c r="WTY23" s="5"/>
      <c r="WTZ23" s="5"/>
      <c r="WUA23" s="5"/>
      <c r="WUB23" s="5"/>
      <c r="WUC23" s="5"/>
      <c r="WUD23" s="5"/>
      <c r="WUE23" s="5"/>
      <c r="WUF23" s="5"/>
      <c r="WUG23" s="5"/>
      <c r="WUH23" s="5"/>
      <c r="WUI23" s="5"/>
      <c r="WUJ23" s="5"/>
      <c r="WUK23" s="5"/>
      <c r="WUL23" s="5"/>
      <c r="WUM23" s="5"/>
      <c r="WUN23" s="5"/>
      <c r="WUO23" s="5"/>
      <c r="WUP23" s="5"/>
      <c r="WUQ23" s="5"/>
      <c r="WUR23" s="5"/>
      <c r="WUS23" s="5"/>
      <c r="WUT23" s="5"/>
      <c r="WUU23" s="5"/>
      <c r="WUV23" s="5"/>
      <c r="WUW23" s="5"/>
      <c r="WUX23" s="5"/>
      <c r="WUY23" s="5"/>
      <c r="WUZ23" s="5"/>
      <c r="WVA23" s="5"/>
      <c r="WVB23" s="5"/>
      <c r="WVC23" s="5"/>
      <c r="WVD23" s="5"/>
      <c r="WVE23" s="5"/>
      <c r="WVF23" s="5"/>
      <c r="WVG23" s="5"/>
      <c r="WVH23" s="5"/>
      <c r="WVI23" s="5"/>
      <c r="WVJ23" s="5"/>
      <c r="WVK23" s="5"/>
      <c r="WVL23" s="5"/>
      <c r="WVM23" s="5"/>
      <c r="WVN23" s="5"/>
      <c r="WVO23" s="5"/>
      <c r="WVP23" s="5"/>
      <c r="WVQ23" s="5"/>
      <c r="WVR23" s="5"/>
      <c r="WVS23" s="5"/>
      <c r="WVT23" s="5"/>
      <c r="WVU23" s="5"/>
      <c r="WVV23" s="5"/>
      <c r="WVW23" s="5"/>
      <c r="WVX23" s="5"/>
      <c r="WVY23" s="5"/>
      <c r="WVZ23" s="5"/>
      <c r="WWA23" s="5"/>
      <c r="WWB23" s="5"/>
      <c r="WWC23" s="5"/>
      <c r="WWD23" s="5"/>
      <c r="WWE23" s="5"/>
      <c r="WWF23" s="5"/>
      <c r="WWG23" s="5"/>
      <c r="WWH23" s="5"/>
      <c r="WWI23" s="5"/>
      <c r="WWJ23" s="5"/>
      <c r="WWK23" s="5"/>
      <c r="WWL23" s="5"/>
      <c r="WWM23" s="5"/>
      <c r="WWN23" s="5"/>
      <c r="WWO23" s="5"/>
      <c r="WWP23" s="5"/>
      <c r="WWQ23" s="5"/>
      <c r="WWR23" s="5"/>
      <c r="WWS23" s="5"/>
      <c r="WWT23" s="5"/>
      <c r="WWU23" s="5"/>
      <c r="WWV23" s="5"/>
      <c r="WWW23" s="5"/>
      <c r="WWX23" s="5"/>
      <c r="WWY23" s="5"/>
      <c r="WWZ23" s="5"/>
      <c r="WXA23" s="5"/>
      <c r="WXB23" s="5"/>
      <c r="WXC23" s="5"/>
      <c r="WXD23" s="5"/>
      <c r="WXE23" s="5"/>
      <c r="WXF23" s="5"/>
      <c r="WXG23" s="5"/>
      <c r="WXH23" s="5"/>
      <c r="WXI23" s="5"/>
      <c r="WXJ23" s="5"/>
      <c r="WXK23" s="5"/>
      <c r="WXL23" s="5"/>
      <c r="WXM23" s="5"/>
      <c r="WXN23" s="5"/>
      <c r="WXO23" s="5"/>
      <c r="WXP23" s="5"/>
      <c r="WXQ23" s="5"/>
      <c r="WXR23" s="5"/>
      <c r="WXS23" s="5"/>
      <c r="WXT23" s="5"/>
      <c r="WXU23" s="5"/>
      <c r="WXV23" s="5"/>
      <c r="WXW23" s="5"/>
      <c r="WXX23" s="5"/>
      <c r="WXY23" s="5"/>
      <c r="WXZ23" s="5"/>
      <c r="WYA23" s="5"/>
      <c r="WYB23" s="5"/>
      <c r="WYC23" s="5"/>
      <c r="WYD23" s="5"/>
      <c r="WYE23" s="5"/>
      <c r="WYF23" s="5"/>
      <c r="WYG23" s="5"/>
      <c r="WYH23" s="5"/>
      <c r="WYI23" s="5"/>
      <c r="WYJ23" s="5"/>
      <c r="WYK23" s="5"/>
      <c r="WYL23" s="5"/>
      <c r="WYM23" s="5"/>
      <c r="WYN23" s="5"/>
      <c r="WYO23" s="5"/>
      <c r="WYP23" s="5"/>
      <c r="WYQ23" s="5"/>
      <c r="WYR23" s="5"/>
      <c r="WYS23" s="5"/>
      <c r="WYT23" s="5"/>
      <c r="WYU23" s="5"/>
      <c r="WYV23" s="5"/>
      <c r="WYW23" s="5"/>
      <c r="WYX23" s="5"/>
      <c r="WYY23" s="5"/>
      <c r="WYZ23" s="5"/>
      <c r="WZA23" s="5"/>
      <c r="WZB23" s="5"/>
      <c r="WZC23" s="5"/>
      <c r="WZD23" s="5"/>
      <c r="WZE23" s="5"/>
      <c r="WZF23" s="5"/>
      <c r="WZG23" s="5"/>
      <c r="WZH23" s="5"/>
      <c r="WZI23" s="5"/>
      <c r="WZJ23" s="5"/>
      <c r="WZK23" s="5"/>
      <c r="WZL23" s="5"/>
      <c r="WZM23" s="5"/>
      <c r="WZN23" s="5"/>
      <c r="WZO23" s="5"/>
      <c r="WZP23" s="5"/>
      <c r="WZQ23" s="5"/>
      <c r="WZR23" s="5"/>
      <c r="WZS23" s="5"/>
      <c r="WZT23" s="5"/>
      <c r="WZU23" s="5"/>
      <c r="WZV23" s="5"/>
      <c r="WZW23" s="5"/>
      <c r="WZX23" s="5"/>
      <c r="WZY23" s="5"/>
      <c r="WZZ23" s="5"/>
      <c r="XAA23" s="5"/>
      <c r="XAB23" s="5"/>
      <c r="XAC23" s="5"/>
      <c r="XAD23" s="5"/>
      <c r="XAE23" s="5"/>
      <c r="XAF23" s="5"/>
      <c r="XAG23" s="5"/>
      <c r="XAH23" s="5"/>
      <c r="XAI23" s="5"/>
      <c r="XAJ23" s="5"/>
      <c r="XAK23" s="5"/>
      <c r="XAL23" s="5"/>
      <c r="XAM23" s="5"/>
      <c r="XAN23" s="5"/>
      <c r="XAO23" s="5"/>
      <c r="XAP23" s="5"/>
      <c r="XAQ23" s="5"/>
      <c r="XAR23" s="5"/>
      <c r="XAS23" s="5"/>
      <c r="XAT23" s="5"/>
      <c r="XAU23" s="5"/>
      <c r="XAV23" s="5"/>
      <c r="XAW23" s="5"/>
      <c r="XAX23" s="5"/>
      <c r="XAY23" s="5"/>
      <c r="XAZ23" s="5"/>
      <c r="XBA23" s="5"/>
      <c r="XBB23" s="5"/>
      <c r="XBC23" s="5"/>
      <c r="XBD23" s="5"/>
      <c r="XBE23" s="5"/>
      <c r="XBF23" s="5"/>
      <c r="XBG23" s="5"/>
      <c r="XBH23" s="5"/>
      <c r="XBI23" s="5"/>
      <c r="XBJ23" s="5"/>
      <c r="XBK23" s="5"/>
      <c r="XBL23" s="5"/>
      <c r="XBM23" s="5"/>
      <c r="XBN23" s="5"/>
      <c r="XBO23" s="5"/>
      <c r="XBP23" s="5"/>
      <c r="XBQ23" s="5"/>
      <c r="XBR23" s="5"/>
      <c r="XBS23" s="5"/>
      <c r="XBT23" s="5"/>
      <c r="XBU23" s="5"/>
      <c r="XBV23" s="5"/>
      <c r="XBW23" s="5"/>
      <c r="XBX23" s="5"/>
      <c r="XBY23" s="5"/>
      <c r="XBZ23" s="5"/>
      <c r="XCA23" s="5"/>
      <c r="XCB23" s="5"/>
      <c r="XCC23" s="5"/>
      <c r="XCD23" s="5"/>
      <c r="XCE23" s="5"/>
      <c r="XCF23" s="5"/>
      <c r="XCG23" s="5"/>
      <c r="XCH23" s="5"/>
      <c r="XCI23" s="5"/>
      <c r="XCJ23" s="5"/>
      <c r="XCK23" s="5"/>
      <c r="XCL23" s="5"/>
      <c r="XCM23" s="5"/>
      <c r="XCN23" s="5"/>
      <c r="XCO23" s="5"/>
      <c r="XCP23" s="5"/>
      <c r="XCQ23" s="5"/>
      <c r="XCR23" s="5"/>
      <c r="XCS23" s="5"/>
      <c r="XCT23" s="5"/>
      <c r="XCU23" s="5"/>
      <c r="XCV23" s="5"/>
      <c r="XCW23" s="5"/>
      <c r="XCX23" s="5"/>
      <c r="XCY23" s="5"/>
      <c r="XCZ23" s="5"/>
      <c r="XDA23" s="5"/>
      <c r="XDB23" s="5"/>
      <c r="XDC23" s="5"/>
      <c r="XDD23" s="5"/>
      <c r="XDE23" s="5"/>
      <c r="XDF23" s="5"/>
      <c r="XDG23" s="5"/>
      <c r="XDH23" s="5"/>
      <c r="XDI23" s="5"/>
      <c r="XDJ23" s="5"/>
      <c r="XDK23" s="5"/>
      <c r="XDL23" s="5"/>
      <c r="XDM23" s="5"/>
      <c r="XDN23" s="5"/>
      <c r="XDO23" s="5"/>
      <c r="XDP23" s="5"/>
      <c r="XDQ23" s="5"/>
      <c r="XDR23" s="5"/>
      <c r="XDS23" s="5"/>
      <c r="XDT23" s="5"/>
      <c r="XDU23" s="5"/>
      <c r="XDV23" s="5"/>
      <c r="XDW23" s="5"/>
      <c r="XDX23" s="5"/>
      <c r="XDY23" s="5"/>
      <c r="XDZ23" s="5"/>
      <c r="XEA23" s="5"/>
      <c r="XEB23" s="5"/>
      <c r="XEC23" s="5"/>
      <c r="XED23" s="5"/>
      <c r="XEE23" s="5"/>
      <c r="XEF23" s="5"/>
      <c r="XEG23" s="5"/>
      <c r="XEH23" s="5"/>
      <c r="XEI23" s="5"/>
      <c r="XEJ23" s="5"/>
      <c r="XEK23" s="5"/>
      <c r="XEL23" s="5"/>
      <c r="XEM23" s="5"/>
      <c r="XEN23" s="5"/>
      <c r="XEO23" s="5"/>
      <c r="XEP23" s="5"/>
      <c r="XEQ23" s="5"/>
      <c r="XER23" s="5"/>
      <c r="XES23" s="5"/>
      <c r="XET23" s="5"/>
      <c r="XEU23" s="5"/>
      <c r="XEV23" s="5"/>
      <c r="XEW23" s="5"/>
      <c r="XEX23" s="5"/>
      <c r="XEY23" s="5"/>
      <c r="XEZ23" s="5"/>
      <c r="XFA23" s="5"/>
      <c r="XFB23" s="5"/>
      <c r="XFC23" s="5"/>
    </row>
    <row r="24" spans="1:16383" s="335" customFormat="1" ht="29.25" customHeight="1" x14ac:dyDescent="0.45">
      <c r="A24" s="2288" t="s">
        <v>943</v>
      </c>
      <c r="B24" s="2232" t="s">
        <v>1242</v>
      </c>
      <c r="C24" s="2233"/>
      <c r="D24" s="2233"/>
      <c r="E24" s="2233"/>
      <c r="F24" s="2233"/>
      <c r="G24" s="2233"/>
      <c r="H24" s="2233"/>
      <c r="I24" s="2234"/>
      <c r="J24" s="2235"/>
      <c r="K24" s="2228"/>
      <c r="L24" s="5"/>
      <c r="M24" s="5"/>
      <c r="N24" s="5"/>
      <c r="O24" s="5"/>
      <c r="P24" s="5"/>
      <c r="Q24" s="5"/>
      <c r="R24" s="5"/>
      <c r="S24" s="5"/>
      <c r="T24" s="5"/>
      <c r="U24" s="5"/>
      <c r="V24" s="5"/>
      <c r="W24" s="5"/>
      <c r="X24" s="5"/>
      <c r="Y24" s="5"/>
      <c r="Z24" s="5"/>
      <c r="AA24" s="5"/>
      <c r="AB24" s="5"/>
      <c r="AC24" s="5"/>
      <c r="AD24" s="5"/>
      <c r="AE24" s="5"/>
      <c r="AF24" s="5"/>
      <c r="AG24" s="5"/>
      <c r="AH24" s="5"/>
      <c r="AI24" s="5"/>
      <c r="AJ24" s="5"/>
      <c r="AK24" s="5"/>
      <c r="AL24" s="5"/>
      <c r="AM24" s="5"/>
      <c r="AN24" s="5"/>
      <c r="AO24" s="5"/>
      <c r="AP24" s="5"/>
      <c r="AQ24" s="5"/>
      <c r="AR24" s="5"/>
      <c r="AS24" s="5"/>
      <c r="AT24" s="5"/>
      <c r="AU24" s="5"/>
      <c r="AV24" s="5"/>
      <c r="AW24" s="5"/>
      <c r="AX24" s="5"/>
      <c r="AY24" s="5"/>
      <c r="AZ24" s="5"/>
      <c r="BA24" s="5"/>
      <c r="BB24" s="5"/>
      <c r="BC24" s="5"/>
      <c r="BD24" s="5"/>
      <c r="BE24" s="5"/>
      <c r="BF24" s="5"/>
      <c r="BG24" s="5"/>
      <c r="BH24" s="5"/>
      <c r="BI24" s="5"/>
      <c r="BJ24" s="5"/>
      <c r="BK24" s="5"/>
      <c r="BL24" s="5"/>
      <c r="BM24" s="5"/>
      <c r="BN24" s="5"/>
      <c r="BO24" s="5"/>
      <c r="BP24" s="5"/>
      <c r="BQ24" s="5"/>
      <c r="BR24" s="5"/>
      <c r="BS24" s="5"/>
      <c r="BT24" s="5"/>
      <c r="BU24" s="5"/>
      <c r="BV24" s="5"/>
      <c r="BW24" s="5"/>
      <c r="BX24" s="5"/>
      <c r="BY24" s="5"/>
      <c r="BZ24" s="5"/>
      <c r="CA24" s="5"/>
      <c r="CB24" s="5"/>
      <c r="CC24" s="5"/>
      <c r="CD24" s="5"/>
      <c r="CE24" s="5"/>
      <c r="CF24" s="5"/>
      <c r="CG24" s="5"/>
      <c r="CH24" s="5"/>
      <c r="CI24" s="5"/>
      <c r="CJ24" s="5"/>
      <c r="CK24" s="5"/>
      <c r="CL24" s="5"/>
      <c r="CM24" s="5"/>
      <c r="CN24" s="5"/>
      <c r="CO24" s="5"/>
      <c r="CP24" s="5"/>
      <c r="CQ24" s="5"/>
      <c r="CR24" s="5"/>
      <c r="CS24" s="5"/>
      <c r="CT24" s="5"/>
      <c r="CU24" s="5"/>
      <c r="CV24" s="5"/>
      <c r="CW24" s="5"/>
      <c r="CX24" s="5"/>
      <c r="CY24" s="5"/>
      <c r="CZ24" s="5"/>
      <c r="DA24" s="5"/>
      <c r="DB24" s="5"/>
      <c r="DC24" s="5"/>
      <c r="DD24" s="5"/>
      <c r="DE24" s="5"/>
      <c r="DF24" s="5"/>
      <c r="DG24" s="5"/>
      <c r="DH24" s="5"/>
      <c r="DI24" s="5"/>
      <c r="DJ24" s="5"/>
      <c r="DK24" s="5"/>
      <c r="DL24" s="5"/>
      <c r="DM24" s="5"/>
      <c r="DN24" s="5"/>
      <c r="DO24" s="5"/>
      <c r="DP24" s="5"/>
      <c r="DQ24" s="5"/>
      <c r="DR24" s="5"/>
      <c r="DS24" s="5"/>
      <c r="DT24" s="5"/>
      <c r="DU24" s="5"/>
      <c r="DV24" s="5"/>
      <c r="DW24" s="5"/>
      <c r="DX24" s="5"/>
      <c r="DY24" s="5"/>
      <c r="DZ24" s="5"/>
      <c r="EA24" s="5"/>
      <c r="EB24" s="5"/>
      <c r="EC24" s="5"/>
      <c r="ED24" s="5"/>
      <c r="EE24" s="5"/>
      <c r="EF24" s="5"/>
      <c r="EG24" s="5"/>
      <c r="EH24" s="5"/>
      <c r="EI24" s="5"/>
      <c r="EJ24" s="5"/>
      <c r="EK24" s="5"/>
      <c r="EL24" s="5"/>
      <c r="EM24" s="5"/>
      <c r="EN24" s="5"/>
      <c r="EO24" s="5"/>
      <c r="EP24" s="5"/>
      <c r="EQ24" s="5"/>
      <c r="ER24" s="5"/>
      <c r="ES24" s="5"/>
      <c r="ET24" s="5"/>
      <c r="EU24" s="5"/>
      <c r="EV24" s="5"/>
      <c r="EW24" s="5"/>
      <c r="EX24" s="5"/>
      <c r="EY24" s="5"/>
      <c r="EZ24" s="5"/>
      <c r="FA24" s="5"/>
      <c r="FB24" s="5"/>
      <c r="FC24" s="5"/>
      <c r="FD24" s="5"/>
      <c r="FE24" s="5"/>
      <c r="FF24" s="5"/>
      <c r="FG24" s="5"/>
      <c r="FH24" s="5"/>
      <c r="FI24" s="5"/>
      <c r="FJ24" s="5"/>
      <c r="FK24" s="5"/>
      <c r="FL24" s="5"/>
      <c r="FM24" s="5"/>
      <c r="FN24" s="5"/>
      <c r="FO24" s="5"/>
      <c r="FP24" s="5"/>
      <c r="FQ24" s="5"/>
      <c r="FR24" s="5"/>
      <c r="FS24" s="5"/>
      <c r="FT24" s="5"/>
      <c r="FU24" s="5"/>
      <c r="FV24" s="5"/>
      <c r="FW24" s="5"/>
      <c r="FX24" s="5"/>
      <c r="FY24" s="5"/>
      <c r="FZ24" s="5"/>
      <c r="GA24" s="5"/>
      <c r="GB24" s="5"/>
      <c r="GC24" s="5"/>
      <c r="GD24" s="5"/>
      <c r="GE24" s="5"/>
      <c r="GF24" s="5"/>
      <c r="GG24" s="5"/>
      <c r="GH24" s="5"/>
      <c r="GI24" s="5"/>
      <c r="GJ24" s="5"/>
      <c r="GK24" s="5"/>
      <c r="GL24" s="5"/>
      <c r="GM24" s="5"/>
      <c r="GN24" s="5"/>
      <c r="GO24" s="5"/>
      <c r="GP24" s="5"/>
      <c r="GQ24" s="5"/>
      <c r="GR24" s="5"/>
      <c r="GS24" s="5"/>
      <c r="GT24" s="5"/>
      <c r="GU24" s="5"/>
      <c r="GV24" s="5"/>
      <c r="GW24" s="5"/>
      <c r="GX24" s="5"/>
      <c r="GY24" s="5"/>
      <c r="GZ24" s="5"/>
      <c r="HA24" s="5"/>
      <c r="HB24" s="5"/>
      <c r="HC24" s="5"/>
      <c r="HD24" s="5"/>
      <c r="HE24" s="5"/>
      <c r="HF24" s="5"/>
      <c r="HG24" s="5"/>
      <c r="HH24" s="5"/>
      <c r="HI24" s="5"/>
      <c r="HJ24" s="5"/>
      <c r="HK24" s="5"/>
      <c r="HL24" s="5"/>
      <c r="HM24" s="5"/>
      <c r="HN24" s="5"/>
      <c r="HO24" s="5"/>
      <c r="HP24" s="5"/>
      <c r="HQ24" s="5"/>
      <c r="HR24" s="5"/>
      <c r="HS24" s="5"/>
      <c r="HT24" s="5"/>
      <c r="HU24" s="5"/>
      <c r="HV24" s="5"/>
      <c r="HW24" s="5"/>
      <c r="HX24" s="5"/>
      <c r="HY24" s="5"/>
      <c r="HZ24" s="5"/>
      <c r="IA24" s="5"/>
      <c r="IB24" s="5"/>
      <c r="IC24" s="5"/>
      <c r="ID24" s="5"/>
      <c r="IE24" s="5"/>
      <c r="IF24" s="5"/>
      <c r="IG24" s="5"/>
      <c r="IH24" s="5"/>
      <c r="II24" s="5"/>
      <c r="IJ24" s="5"/>
      <c r="IK24" s="5"/>
      <c r="IL24" s="5"/>
      <c r="IM24" s="5"/>
      <c r="IN24" s="5"/>
      <c r="IO24" s="5"/>
      <c r="IP24" s="5"/>
      <c r="IQ24" s="5"/>
      <c r="IR24" s="5"/>
      <c r="IS24" s="5"/>
      <c r="IT24" s="5"/>
      <c r="IU24" s="5"/>
      <c r="IV24" s="5"/>
      <c r="IW24" s="5"/>
      <c r="IX24" s="5"/>
      <c r="IY24" s="5"/>
      <c r="IZ24" s="5"/>
      <c r="JA24" s="5"/>
      <c r="JB24" s="5"/>
      <c r="JC24" s="5"/>
      <c r="JD24" s="5"/>
      <c r="JE24" s="5"/>
      <c r="JF24" s="5"/>
      <c r="JG24" s="5"/>
      <c r="JH24" s="5"/>
      <c r="JI24" s="5"/>
      <c r="JJ24" s="5"/>
      <c r="JK24" s="5"/>
      <c r="JL24" s="5"/>
      <c r="JM24" s="5"/>
      <c r="JN24" s="5"/>
      <c r="JO24" s="5"/>
      <c r="JP24" s="5"/>
      <c r="JQ24" s="5"/>
      <c r="JR24" s="5"/>
      <c r="JS24" s="5"/>
      <c r="JT24" s="5"/>
      <c r="JU24" s="5"/>
      <c r="JV24" s="5"/>
      <c r="JW24" s="5"/>
      <c r="JX24" s="5"/>
      <c r="JY24" s="5"/>
      <c r="JZ24" s="5"/>
      <c r="KA24" s="5"/>
      <c r="KB24" s="5"/>
      <c r="KC24" s="5"/>
      <c r="KD24" s="5"/>
      <c r="KE24" s="5"/>
      <c r="KF24" s="5"/>
      <c r="KG24" s="5"/>
      <c r="KH24" s="5"/>
      <c r="KI24" s="5"/>
      <c r="KJ24" s="5"/>
      <c r="KK24" s="5"/>
      <c r="KL24" s="5"/>
      <c r="KM24" s="5"/>
      <c r="KN24" s="5"/>
      <c r="KO24" s="5"/>
      <c r="KP24" s="5"/>
      <c r="KQ24" s="5"/>
      <c r="KR24" s="5"/>
      <c r="KS24" s="5"/>
      <c r="KT24" s="5"/>
      <c r="KU24" s="5"/>
      <c r="KV24" s="5"/>
      <c r="KW24" s="5"/>
      <c r="KX24" s="5"/>
      <c r="KY24" s="5"/>
      <c r="KZ24" s="5"/>
      <c r="LA24" s="5"/>
      <c r="LB24" s="5"/>
      <c r="LC24" s="5"/>
      <c r="LD24" s="5"/>
      <c r="LE24" s="5"/>
      <c r="LF24" s="5"/>
      <c r="LG24" s="5"/>
      <c r="LH24" s="5"/>
      <c r="LI24" s="5"/>
      <c r="LJ24" s="5"/>
      <c r="LK24" s="5"/>
      <c r="LL24" s="5"/>
      <c r="LM24" s="5"/>
      <c r="LN24" s="5"/>
      <c r="LO24" s="5"/>
      <c r="LP24" s="5"/>
      <c r="LQ24" s="5"/>
      <c r="LR24" s="5"/>
      <c r="LS24" s="5"/>
      <c r="LT24" s="5"/>
      <c r="LU24" s="5"/>
      <c r="LV24" s="5"/>
      <c r="LW24" s="5"/>
      <c r="LX24" s="5"/>
      <c r="LY24" s="5"/>
      <c r="LZ24" s="5"/>
      <c r="MA24" s="5"/>
      <c r="MB24" s="5"/>
      <c r="MC24" s="5"/>
      <c r="MD24" s="5"/>
      <c r="ME24" s="5"/>
      <c r="MF24" s="5"/>
      <c r="MG24" s="5"/>
      <c r="MH24" s="5"/>
      <c r="MI24" s="5"/>
      <c r="MJ24" s="5"/>
      <c r="MK24" s="5"/>
      <c r="ML24" s="5"/>
      <c r="MM24" s="5"/>
      <c r="MN24" s="5"/>
      <c r="MO24" s="5"/>
      <c r="MP24" s="5"/>
      <c r="MQ24" s="5"/>
      <c r="MR24" s="5"/>
      <c r="MS24" s="5"/>
      <c r="MT24" s="5"/>
      <c r="MU24" s="5"/>
      <c r="MV24" s="5"/>
      <c r="MW24" s="5"/>
      <c r="MX24" s="5"/>
      <c r="MY24" s="5"/>
      <c r="MZ24" s="5"/>
      <c r="NA24" s="5"/>
      <c r="NB24" s="5"/>
      <c r="NC24" s="5"/>
      <c r="ND24" s="5"/>
      <c r="NE24" s="5"/>
      <c r="NF24" s="5"/>
      <c r="NG24" s="5"/>
      <c r="NH24" s="5"/>
      <c r="NI24" s="5"/>
      <c r="NJ24" s="5"/>
      <c r="NK24" s="5"/>
      <c r="NL24" s="5"/>
      <c r="NM24" s="5"/>
      <c r="NN24" s="5"/>
      <c r="NO24" s="5"/>
      <c r="NP24" s="5"/>
      <c r="NQ24" s="5"/>
      <c r="NR24" s="5"/>
      <c r="NS24" s="5"/>
      <c r="NT24" s="5"/>
      <c r="NU24" s="5"/>
      <c r="NV24" s="5"/>
      <c r="NW24" s="5"/>
      <c r="NX24" s="5"/>
      <c r="NY24" s="5"/>
      <c r="NZ24" s="5"/>
      <c r="OA24" s="5"/>
      <c r="OB24" s="5"/>
      <c r="OC24" s="5"/>
      <c r="OD24" s="5"/>
      <c r="OE24" s="5"/>
      <c r="OF24" s="5"/>
      <c r="OG24" s="5"/>
      <c r="OH24" s="5"/>
      <c r="OI24" s="5"/>
      <c r="OJ24" s="5"/>
      <c r="OK24" s="5"/>
      <c r="OL24" s="5"/>
      <c r="OM24" s="5"/>
      <c r="ON24" s="5"/>
      <c r="OO24" s="5"/>
      <c r="OP24" s="5"/>
      <c r="OQ24" s="5"/>
      <c r="OR24" s="5"/>
      <c r="OS24" s="5"/>
      <c r="OT24" s="5"/>
      <c r="OU24" s="5"/>
      <c r="OV24" s="5"/>
      <c r="OW24" s="5"/>
      <c r="OX24" s="5"/>
      <c r="OY24" s="5"/>
      <c r="OZ24" s="5"/>
      <c r="PA24" s="5"/>
      <c r="PB24" s="5"/>
      <c r="PC24" s="5"/>
      <c r="PD24" s="5"/>
      <c r="PE24" s="5"/>
      <c r="PF24" s="5"/>
      <c r="PG24" s="5"/>
      <c r="PH24" s="5"/>
      <c r="PI24" s="5"/>
      <c r="PJ24" s="5"/>
      <c r="PK24" s="5"/>
      <c r="PL24" s="5"/>
      <c r="PM24" s="5"/>
      <c r="PN24" s="5"/>
      <c r="PO24" s="5"/>
      <c r="PP24" s="5"/>
      <c r="PQ24" s="5"/>
      <c r="PR24" s="5"/>
      <c r="PS24" s="5"/>
      <c r="PT24" s="5"/>
      <c r="PU24" s="5"/>
      <c r="PV24" s="5"/>
      <c r="PW24" s="5"/>
      <c r="PX24" s="5"/>
      <c r="PY24" s="5"/>
      <c r="PZ24" s="5"/>
      <c r="QA24" s="5"/>
      <c r="QB24" s="5"/>
      <c r="QC24" s="5"/>
      <c r="QD24" s="5"/>
      <c r="QE24" s="5"/>
      <c r="QF24" s="5"/>
      <c r="QG24" s="5"/>
      <c r="QH24" s="5"/>
      <c r="QI24" s="5"/>
      <c r="QJ24" s="5"/>
      <c r="QK24" s="5"/>
      <c r="QL24" s="5"/>
      <c r="QM24" s="5"/>
      <c r="QN24" s="5"/>
      <c r="QO24" s="5"/>
      <c r="QP24" s="5"/>
      <c r="QQ24" s="5"/>
      <c r="QR24" s="5"/>
      <c r="QS24" s="5"/>
      <c r="QT24" s="5"/>
      <c r="QU24" s="5"/>
      <c r="QV24" s="5"/>
      <c r="QW24" s="5"/>
      <c r="QX24" s="5"/>
      <c r="QY24" s="5"/>
      <c r="QZ24" s="5"/>
      <c r="RA24" s="5"/>
      <c r="RB24" s="5"/>
      <c r="RC24" s="5"/>
      <c r="RD24" s="5"/>
      <c r="RE24" s="5"/>
      <c r="RF24" s="5"/>
      <c r="RG24" s="5"/>
      <c r="RH24" s="5"/>
      <c r="RI24" s="5"/>
      <c r="RJ24" s="5"/>
      <c r="RK24" s="5"/>
      <c r="RL24" s="5"/>
      <c r="RM24" s="5"/>
      <c r="RN24" s="5"/>
      <c r="RO24" s="5"/>
      <c r="RP24" s="5"/>
      <c r="RQ24" s="5"/>
      <c r="RR24" s="5"/>
      <c r="RS24" s="5"/>
      <c r="RT24" s="5"/>
      <c r="RU24" s="5"/>
      <c r="RV24" s="5"/>
      <c r="RW24" s="5"/>
      <c r="RX24" s="5"/>
      <c r="RY24" s="5"/>
      <c r="RZ24" s="5"/>
      <c r="SA24" s="5"/>
      <c r="SB24" s="5"/>
      <c r="SC24" s="5"/>
      <c r="SD24" s="5"/>
      <c r="SE24" s="5"/>
      <c r="SF24" s="5"/>
      <c r="SG24" s="5"/>
      <c r="SH24" s="5"/>
      <c r="SI24" s="5"/>
      <c r="SJ24" s="5"/>
      <c r="SK24" s="5"/>
      <c r="SL24" s="5"/>
      <c r="SM24" s="5"/>
      <c r="SN24" s="5"/>
      <c r="SO24" s="5"/>
      <c r="SP24" s="5"/>
      <c r="SQ24" s="5"/>
      <c r="SR24" s="5"/>
      <c r="SS24" s="5"/>
      <c r="ST24" s="5"/>
      <c r="SU24" s="5"/>
      <c r="SV24" s="5"/>
      <c r="SW24" s="5"/>
      <c r="SX24" s="5"/>
      <c r="SY24" s="5"/>
      <c r="SZ24" s="5"/>
      <c r="TA24" s="5"/>
      <c r="TB24" s="5"/>
      <c r="TC24" s="5"/>
      <c r="TD24" s="5"/>
      <c r="TE24" s="5"/>
      <c r="TF24" s="5"/>
      <c r="TG24" s="5"/>
      <c r="TH24" s="5"/>
      <c r="TI24" s="5"/>
      <c r="TJ24" s="5"/>
      <c r="TK24" s="5"/>
      <c r="TL24" s="5"/>
      <c r="TM24" s="5"/>
      <c r="TN24" s="5"/>
      <c r="TO24" s="5"/>
      <c r="TP24" s="5"/>
      <c r="TQ24" s="5"/>
      <c r="TR24" s="5"/>
      <c r="TS24" s="5"/>
      <c r="TT24" s="5"/>
      <c r="TU24" s="5"/>
      <c r="TV24" s="5"/>
      <c r="TW24" s="5"/>
      <c r="TX24" s="5"/>
      <c r="TY24" s="5"/>
      <c r="TZ24" s="5"/>
      <c r="UA24" s="5"/>
      <c r="UB24" s="5"/>
      <c r="UC24" s="5"/>
      <c r="UD24" s="5"/>
      <c r="UE24" s="5"/>
      <c r="UF24" s="5"/>
      <c r="UG24" s="5"/>
      <c r="UH24" s="5"/>
      <c r="UI24" s="5"/>
      <c r="UJ24" s="5"/>
      <c r="UK24" s="5"/>
      <c r="UL24" s="5"/>
      <c r="UM24" s="5"/>
      <c r="UN24" s="5"/>
      <c r="UO24" s="5"/>
      <c r="UP24" s="5"/>
      <c r="UQ24" s="5"/>
      <c r="UR24" s="5"/>
      <c r="US24" s="5"/>
      <c r="UT24" s="5"/>
      <c r="UU24" s="5"/>
      <c r="UV24" s="5"/>
      <c r="UW24" s="5"/>
      <c r="UX24" s="5"/>
      <c r="UY24" s="5"/>
      <c r="UZ24" s="5"/>
      <c r="VA24" s="5"/>
      <c r="VB24" s="5"/>
      <c r="VC24" s="5"/>
      <c r="VD24" s="5"/>
      <c r="VE24" s="5"/>
      <c r="VF24" s="5"/>
      <c r="VG24" s="5"/>
      <c r="VH24" s="5"/>
      <c r="VI24" s="5"/>
      <c r="VJ24" s="5"/>
      <c r="VK24" s="5"/>
      <c r="VL24" s="5"/>
      <c r="VM24" s="5"/>
      <c r="VN24" s="5"/>
      <c r="VO24" s="5"/>
      <c r="VP24" s="5"/>
      <c r="VQ24" s="5"/>
      <c r="VR24" s="5"/>
      <c r="VS24" s="5"/>
      <c r="VT24" s="5"/>
      <c r="VU24" s="5"/>
      <c r="VV24" s="5"/>
      <c r="VW24" s="5"/>
      <c r="VX24" s="5"/>
      <c r="VY24" s="5"/>
      <c r="VZ24" s="5"/>
      <c r="WA24" s="5"/>
      <c r="WB24" s="5"/>
      <c r="WC24" s="5"/>
      <c r="WD24" s="5"/>
      <c r="WE24" s="5"/>
      <c r="WF24" s="5"/>
      <c r="WG24" s="5"/>
      <c r="WH24" s="5"/>
      <c r="WI24" s="5"/>
      <c r="WJ24" s="5"/>
      <c r="WK24" s="5"/>
      <c r="WL24" s="5"/>
      <c r="WM24" s="5"/>
      <c r="WN24" s="5"/>
      <c r="WO24" s="5"/>
      <c r="WP24" s="5"/>
      <c r="WQ24" s="5"/>
      <c r="WR24" s="5"/>
      <c r="WS24" s="5"/>
      <c r="WT24" s="5"/>
      <c r="WU24" s="5"/>
      <c r="WV24" s="5"/>
      <c r="WW24" s="5"/>
      <c r="WX24" s="5"/>
      <c r="WY24" s="5"/>
      <c r="WZ24" s="5"/>
      <c r="XA24" s="5"/>
      <c r="XB24" s="5"/>
      <c r="XC24" s="5"/>
      <c r="XD24" s="5"/>
      <c r="XE24" s="5"/>
      <c r="XF24" s="5"/>
      <c r="XG24" s="5"/>
      <c r="XH24" s="5"/>
      <c r="XI24" s="5"/>
      <c r="XJ24" s="5"/>
      <c r="XK24" s="5"/>
      <c r="XL24" s="5"/>
      <c r="XM24" s="5"/>
      <c r="XN24" s="5"/>
      <c r="XO24" s="5"/>
      <c r="XP24" s="5"/>
      <c r="XQ24" s="5"/>
      <c r="XR24" s="5"/>
      <c r="XS24" s="5"/>
      <c r="XT24" s="5"/>
      <c r="XU24" s="5"/>
      <c r="XV24" s="5"/>
      <c r="XW24" s="5"/>
      <c r="XX24" s="5"/>
      <c r="XY24" s="5"/>
      <c r="XZ24" s="5"/>
      <c r="YA24" s="5"/>
      <c r="YB24" s="5"/>
      <c r="YC24" s="5"/>
      <c r="YD24" s="5"/>
      <c r="YE24" s="5"/>
      <c r="YF24" s="5"/>
      <c r="YG24" s="5"/>
      <c r="YH24" s="5"/>
      <c r="YI24" s="5"/>
      <c r="YJ24" s="5"/>
      <c r="YK24" s="5"/>
      <c r="YL24" s="5"/>
      <c r="YM24" s="5"/>
      <c r="YN24" s="5"/>
      <c r="YO24" s="5"/>
      <c r="YP24" s="5"/>
      <c r="YQ24" s="5"/>
      <c r="YR24" s="5"/>
      <c r="YS24" s="5"/>
      <c r="YT24" s="5"/>
      <c r="YU24" s="5"/>
      <c r="YV24" s="5"/>
      <c r="YW24" s="5"/>
      <c r="YX24" s="5"/>
      <c r="YY24" s="5"/>
      <c r="YZ24" s="5"/>
      <c r="ZA24" s="5"/>
      <c r="ZB24" s="5"/>
      <c r="ZC24" s="5"/>
      <c r="ZD24" s="5"/>
      <c r="ZE24" s="5"/>
      <c r="ZF24" s="5"/>
      <c r="ZG24" s="5"/>
      <c r="ZH24" s="5"/>
      <c r="ZI24" s="5"/>
      <c r="ZJ24" s="5"/>
      <c r="ZK24" s="5"/>
      <c r="ZL24" s="5"/>
      <c r="ZM24" s="5"/>
      <c r="ZN24" s="5"/>
      <c r="ZO24" s="5"/>
      <c r="ZP24" s="5"/>
      <c r="ZQ24" s="5"/>
      <c r="ZR24" s="5"/>
      <c r="ZS24" s="5"/>
      <c r="ZT24" s="5"/>
      <c r="ZU24" s="5"/>
      <c r="ZV24" s="5"/>
      <c r="ZW24" s="5"/>
      <c r="ZX24" s="5"/>
      <c r="ZY24" s="5"/>
      <c r="ZZ24" s="5"/>
      <c r="AAA24" s="5"/>
      <c r="AAB24" s="5"/>
      <c r="AAC24" s="5"/>
      <c r="AAD24" s="5"/>
      <c r="AAE24" s="5"/>
      <c r="AAF24" s="5"/>
      <c r="AAG24" s="5"/>
      <c r="AAH24" s="5"/>
      <c r="AAI24" s="5"/>
      <c r="AAJ24" s="5"/>
      <c r="AAK24" s="5"/>
      <c r="AAL24" s="5"/>
      <c r="AAM24" s="5"/>
      <c r="AAN24" s="5"/>
      <c r="AAO24" s="5"/>
      <c r="AAP24" s="5"/>
      <c r="AAQ24" s="5"/>
      <c r="AAR24" s="5"/>
      <c r="AAS24" s="5"/>
      <c r="AAT24" s="5"/>
      <c r="AAU24" s="5"/>
      <c r="AAV24" s="5"/>
      <c r="AAW24" s="5"/>
      <c r="AAX24" s="5"/>
      <c r="AAY24" s="5"/>
      <c r="AAZ24" s="5"/>
      <c r="ABA24" s="5"/>
      <c r="ABB24" s="5"/>
      <c r="ABC24" s="5"/>
      <c r="ABD24" s="5"/>
      <c r="ABE24" s="5"/>
      <c r="ABF24" s="5"/>
      <c r="ABG24" s="5"/>
      <c r="ABH24" s="5"/>
      <c r="ABI24" s="5"/>
      <c r="ABJ24" s="5"/>
      <c r="ABK24" s="5"/>
      <c r="ABL24" s="5"/>
      <c r="ABM24" s="5"/>
      <c r="ABN24" s="5"/>
      <c r="ABO24" s="5"/>
      <c r="ABP24" s="5"/>
      <c r="ABQ24" s="5"/>
      <c r="ABR24" s="5"/>
      <c r="ABS24" s="5"/>
      <c r="ABT24" s="5"/>
      <c r="ABU24" s="5"/>
      <c r="ABV24" s="5"/>
      <c r="ABW24" s="5"/>
      <c r="ABX24" s="5"/>
      <c r="ABY24" s="5"/>
      <c r="ABZ24" s="5"/>
      <c r="ACA24" s="5"/>
      <c r="ACB24" s="5"/>
      <c r="ACC24" s="5"/>
      <c r="ACD24" s="5"/>
      <c r="ACE24" s="5"/>
      <c r="ACF24" s="5"/>
      <c r="ACG24" s="5"/>
      <c r="ACH24" s="5"/>
      <c r="ACI24" s="5"/>
      <c r="ACJ24" s="5"/>
      <c r="ACK24" s="5"/>
      <c r="ACL24" s="5"/>
      <c r="ACM24" s="5"/>
      <c r="ACN24" s="5"/>
      <c r="ACO24" s="5"/>
      <c r="ACP24" s="5"/>
      <c r="ACQ24" s="5"/>
      <c r="ACR24" s="5"/>
      <c r="ACS24" s="5"/>
      <c r="ACT24" s="5"/>
      <c r="ACU24" s="5"/>
      <c r="ACV24" s="5"/>
      <c r="ACW24" s="5"/>
      <c r="ACX24" s="5"/>
      <c r="ACY24" s="5"/>
      <c r="ACZ24" s="5"/>
      <c r="ADA24" s="5"/>
      <c r="ADB24" s="5"/>
      <c r="ADC24" s="5"/>
      <c r="ADD24" s="5"/>
      <c r="ADE24" s="5"/>
      <c r="ADF24" s="5"/>
      <c r="ADG24" s="5"/>
      <c r="ADH24" s="5"/>
      <c r="ADI24" s="5"/>
      <c r="ADJ24" s="5"/>
      <c r="ADK24" s="5"/>
      <c r="ADL24" s="5"/>
      <c r="ADM24" s="5"/>
      <c r="ADN24" s="5"/>
      <c r="ADO24" s="5"/>
      <c r="ADP24" s="5"/>
      <c r="ADQ24" s="5"/>
      <c r="ADR24" s="5"/>
      <c r="ADS24" s="5"/>
      <c r="ADT24" s="5"/>
      <c r="ADU24" s="5"/>
      <c r="ADV24" s="5"/>
      <c r="ADW24" s="5"/>
      <c r="ADX24" s="5"/>
      <c r="ADY24" s="5"/>
      <c r="ADZ24" s="5"/>
      <c r="AEA24" s="5"/>
      <c r="AEB24" s="5"/>
      <c r="AEC24" s="5"/>
      <c r="AED24" s="5"/>
      <c r="AEE24" s="5"/>
      <c r="AEF24" s="5"/>
      <c r="AEG24" s="5"/>
      <c r="AEH24" s="5"/>
      <c r="AEI24" s="5"/>
      <c r="AEJ24" s="5"/>
      <c r="AEK24" s="5"/>
      <c r="AEL24" s="5"/>
      <c r="AEM24" s="5"/>
      <c r="AEN24" s="5"/>
      <c r="AEO24" s="5"/>
      <c r="AEP24" s="5"/>
      <c r="AEQ24" s="5"/>
      <c r="AER24" s="5"/>
      <c r="AES24" s="5"/>
      <c r="AET24" s="5"/>
      <c r="AEU24" s="5"/>
      <c r="AEV24" s="5"/>
      <c r="AEW24" s="5"/>
      <c r="AEX24" s="5"/>
      <c r="AEY24" s="5"/>
      <c r="AEZ24" s="5"/>
      <c r="AFA24" s="5"/>
      <c r="AFB24" s="5"/>
      <c r="AFC24" s="5"/>
      <c r="AFD24" s="5"/>
      <c r="AFE24" s="5"/>
      <c r="AFF24" s="5"/>
      <c r="AFG24" s="5"/>
      <c r="AFH24" s="5"/>
      <c r="AFI24" s="5"/>
      <c r="AFJ24" s="5"/>
      <c r="AFK24" s="5"/>
      <c r="AFL24" s="5"/>
      <c r="AFM24" s="5"/>
      <c r="AFN24" s="5"/>
      <c r="AFO24" s="5"/>
      <c r="AFP24" s="5"/>
      <c r="AFQ24" s="5"/>
      <c r="AFR24" s="5"/>
      <c r="AFS24" s="5"/>
      <c r="AFT24" s="5"/>
      <c r="AFU24" s="5"/>
      <c r="AFV24" s="5"/>
      <c r="AFW24" s="5"/>
      <c r="AFX24" s="5"/>
      <c r="AFY24" s="5"/>
      <c r="AFZ24" s="5"/>
      <c r="AGA24" s="5"/>
      <c r="AGB24" s="5"/>
      <c r="AGC24" s="5"/>
      <c r="AGD24" s="5"/>
      <c r="AGE24" s="5"/>
      <c r="AGF24" s="5"/>
      <c r="AGG24" s="5"/>
      <c r="AGH24" s="5"/>
      <c r="AGI24" s="5"/>
      <c r="AGJ24" s="5"/>
      <c r="AGK24" s="5"/>
      <c r="AGL24" s="5"/>
      <c r="AGM24" s="5"/>
      <c r="AGN24" s="5"/>
      <c r="AGO24" s="5"/>
      <c r="AGP24" s="5"/>
      <c r="AGQ24" s="5"/>
      <c r="AGR24" s="5"/>
      <c r="AGS24" s="5"/>
      <c r="AGT24" s="5"/>
      <c r="AGU24" s="5"/>
      <c r="AGV24" s="5"/>
      <c r="AGW24" s="5"/>
      <c r="AGX24" s="5"/>
      <c r="AGY24" s="5"/>
      <c r="AGZ24" s="5"/>
      <c r="AHA24" s="5"/>
      <c r="AHB24" s="5"/>
      <c r="AHC24" s="5"/>
      <c r="AHD24" s="5"/>
      <c r="AHE24" s="5"/>
      <c r="AHF24" s="5"/>
      <c r="AHG24" s="5"/>
      <c r="AHH24" s="5"/>
      <c r="AHI24" s="5"/>
      <c r="AHJ24" s="5"/>
      <c r="AHK24" s="5"/>
      <c r="AHL24" s="5"/>
      <c r="AHM24" s="5"/>
      <c r="AHN24" s="5"/>
      <c r="AHO24" s="5"/>
      <c r="AHP24" s="5"/>
      <c r="AHQ24" s="5"/>
      <c r="AHR24" s="5"/>
      <c r="AHS24" s="5"/>
      <c r="AHT24" s="5"/>
      <c r="AHU24" s="5"/>
      <c r="AHV24" s="5"/>
      <c r="AHW24" s="5"/>
      <c r="AHX24" s="5"/>
      <c r="AHY24" s="5"/>
      <c r="AHZ24" s="5"/>
      <c r="AIA24" s="5"/>
      <c r="AIB24" s="5"/>
      <c r="AIC24" s="5"/>
      <c r="AID24" s="5"/>
      <c r="AIE24" s="5"/>
      <c r="AIF24" s="5"/>
      <c r="AIG24" s="5"/>
      <c r="AIH24" s="5"/>
      <c r="AII24" s="5"/>
      <c r="AIJ24" s="5"/>
      <c r="AIK24" s="5"/>
      <c r="AIL24" s="5"/>
      <c r="AIM24" s="5"/>
      <c r="AIN24" s="5"/>
      <c r="AIO24" s="5"/>
      <c r="AIP24" s="5"/>
      <c r="AIQ24" s="5"/>
      <c r="AIR24" s="5"/>
      <c r="AIS24" s="5"/>
      <c r="AIT24" s="5"/>
      <c r="AIU24" s="5"/>
      <c r="AIV24" s="5"/>
      <c r="AIW24" s="5"/>
      <c r="AIX24" s="5"/>
      <c r="AIY24" s="5"/>
      <c r="AIZ24" s="5"/>
      <c r="AJA24" s="5"/>
      <c r="AJB24" s="5"/>
      <c r="AJC24" s="5"/>
      <c r="AJD24" s="5"/>
      <c r="AJE24" s="5"/>
      <c r="AJF24" s="5"/>
      <c r="AJG24" s="5"/>
      <c r="AJH24" s="5"/>
      <c r="AJI24" s="5"/>
      <c r="AJJ24" s="5"/>
      <c r="AJK24" s="5"/>
      <c r="AJL24" s="5"/>
      <c r="AJM24" s="5"/>
      <c r="AJN24" s="5"/>
      <c r="AJO24" s="5"/>
      <c r="AJP24" s="5"/>
      <c r="AJQ24" s="5"/>
      <c r="AJR24" s="5"/>
      <c r="AJS24" s="5"/>
      <c r="AJT24" s="5"/>
      <c r="AJU24" s="5"/>
      <c r="AJV24" s="5"/>
      <c r="AJW24" s="5"/>
      <c r="AJX24" s="5"/>
      <c r="AJY24" s="5"/>
      <c r="AJZ24" s="5"/>
      <c r="AKA24" s="5"/>
      <c r="AKB24" s="5"/>
      <c r="AKC24" s="5"/>
      <c r="AKD24" s="5"/>
      <c r="AKE24" s="5"/>
      <c r="AKF24" s="5"/>
      <c r="AKG24" s="5"/>
      <c r="AKH24" s="5"/>
      <c r="AKI24" s="5"/>
      <c r="AKJ24" s="5"/>
      <c r="AKK24" s="5"/>
      <c r="AKL24" s="5"/>
      <c r="AKM24" s="5"/>
      <c r="AKN24" s="5"/>
      <c r="AKO24" s="5"/>
      <c r="AKP24" s="5"/>
      <c r="AKQ24" s="5"/>
      <c r="AKR24" s="5"/>
      <c r="AKS24" s="5"/>
      <c r="AKT24" s="5"/>
      <c r="AKU24" s="5"/>
      <c r="AKV24" s="5"/>
      <c r="AKW24" s="5"/>
      <c r="AKX24" s="5"/>
      <c r="AKY24" s="5"/>
      <c r="AKZ24" s="5"/>
      <c r="ALA24" s="5"/>
      <c r="ALB24" s="5"/>
      <c r="ALC24" s="5"/>
      <c r="ALD24" s="5"/>
      <c r="ALE24" s="5"/>
      <c r="ALF24" s="5"/>
      <c r="ALG24" s="5"/>
      <c r="ALH24" s="5"/>
      <c r="ALI24" s="5"/>
      <c r="ALJ24" s="5"/>
      <c r="ALK24" s="5"/>
      <c r="ALL24" s="5"/>
      <c r="ALM24" s="5"/>
      <c r="ALN24" s="5"/>
      <c r="ALO24" s="5"/>
      <c r="ALP24" s="5"/>
      <c r="ALQ24" s="5"/>
      <c r="ALR24" s="5"/>
      <c r="ALS24" s="5"/>
      <c r="ALT24" s="5"/>
      <c r="ALU24" s="5"/>
      <c r="ALV24" s="5"/>
      <c r="ALW24" s="5"/>
      <c r="ALX24" s="5"/>
      <c r="ALY24" s="5"/>
      <c r="ALZ24" s="5"/>
      <c r="AMA24" s="5"/>
      <c r="AMB24" s="5"/>
      <c r="AMC24" s="5"/>
      <c r="AMD24" s="5"/>
      <c r="AME24" s="5"/>
      <c r="AMF24" s="5"/>
      <c r="AMG24" s="5"/>
      <c r="AMH24" s="5"/>
      <c r="AMI24" s="5"/>
      <c r="AMJ24" s="5"/>
      <c r="AMK24" s="5"/>
      <c r="AML24" s="5"/>
      <c r="AMM24" s="5"/>
      <c r="AMN24" s="5"/>
      <c r="AMO24" s="5"/>
      <c r="AMP24" s="5"/>
      <c r="AMQ24" s="5"/>
      <c r="AMR24" s="5"/>
      <c r="AMS24" s="5"/>
      <c r="AMT24" s="5"/>
      <c r="AMU24" s="5"/>
      <c r="AMV24" s="5"/>
      <c r="AMW24" s="5"/>
      <c r="AMX24" s="5"/>
      <c r="AMY24" s="5"/>
      <c r="AMZ24" s="5"/>
      <c r="ANA24" s="5"/>
      <c r="ANB24" s="5"/>
      <c r="ANC24" s="5"/>
      <c r="AND24" s="5"/>
      <c r="ANE24" s="5"/>
      <c r="ANF24" s="5"/>
      <c r="ANG24" s="5"/>
      <c r="ANH24" s="5"/>
      <c r="ANI24" s="5"/>
      <c r="ANJ24" s="5"/>
      <c r="ANK24" s="5"/>
      <c r="ANL24" s="5"/>
      <c r="ANM24" s="5"/>
      <c r="ANN24" s="5"/>
      <c r="ANO24" s="5"/>
      <c r="ANP24" s="5"/>
      <c r="ANQ24" s="5"/>
      <c r="ANR24" s="5"/>
      <c r="ANS24" s="5"/>
      <c r="ANT24" s="5"/>
      <c r="ANU24" s="5"/>
      <c r="ANV24" s="5"/>
      <c r="ANW24" s="5"/>
      <c r="ANX24" s="5"/>
      <c r="ANY24" s="5"/>
      <c r="ANZ24" s="5"/>
      <c r="AOA24" s="5"/>
      <c r="AOB24" s="5"/>
      <c r="AOC24" s="5"/>
      <c r="AOD24" s="5"/>
      <c r="AOE24" s="5"/>
      <c r="AOF24" s="5"/>
      <c r="AOG24" s="5"/>
      <c r="AOH24" s="5"/>
      <c r="AOI24" s="5"/>
      <c r="AOJ24" s="5"/>
      <c r="AOK24" s="5"/>
      <c r="AOL24" s="5"/>
      <c r="AOM24" s="5"/>
      <c r="AON24" s="5"/>
      <c r="AOO24" s="5"/>
      <c r="AOP24" s="5"/>
      <c r="AOQ24" s="5"/>
      <c r="AOR24" s="5"/>
      <c r="AOS24" s="5"/>
      <c r="AOT24" s="5"/>
      <c r="AOU24" s="5"/>
      <c r="AOV24" s="5"/>
      <c r="AOW24" s="5"/>
      <c r="AOX24" s="5"/>
      <c r="AOY24" s="5"/>
      <c r="AOZ24" s="5"/>
      <c r="APA24" s="5"/>
      <c r="APB24" s="5"/>
      <c r="APC24" s="5"/>
      <c r="APD24" s="5"/>
      <c r="APE24" s="5"/>
      <c r="APF24" s="5"/>
      <c r="APG24" s="5"/>
      <c r="APH24" s="5"/>
      <c r="API24" s="5"/>
      <c r="APJ24" s="5"/>
      <c r="APK24" s="5"/>
      <c r="APL24" s="5"/>
      <c r="APM24" s="5"/>
      <c r="APN24" s="5"/>
      <c r="APO24" s="5"/>
      <c r="APP24" s="5"/>
      <c r="APQ24" s="5"/>
      <c r="APR24" s="5"/>
      <c r="APS24" s="5"/>
      <c r="APT24" s="5"/>
      <c r="APU24" s="5"/>
      <c r="APV24" s="5"/>
      <c r="APW24" s="5"/>
      <c r="APX24" s="5"/>
      <c r="APY24" s="5"/>
      <c r="APZ24" s="5"/>
      <c r="AQA24" s="5"/>
      <c r="AQB24" s="5"/>
      <c r="AQC24" s="5"/>
      <c r="AQD24" s="5"/>
      <c r="AQE24" s="5"/>
      <c r="AQF24" s="5"/>
      <c r="AQG24" s="5"/>
      <c r="AQH24" s="5"/>
      <c r="AQI24" s="5"/>
      <c r="AQJ24" s="5"/>
      <c r="AQK24" s="5"/>
      <c r="AQL24" s="5"/>
      <c r="AQM24" s="5"/>
      <c r="AQN24" s="5"/>
      <c r="AQO24" s="5"/>
      <c r="AQP24" s="5"/>
      <c r="AQQ24" s="5"/>
      <c r="AQR24" s="5"/>
      <c r="AQS24" s="5"/>
      <c r="AQT24" s="5"/>
      <c r="AQU24" s="5"/>
      <c r="AQV24" s="5"/>
      <c r="AQW24" s="5"/>
      <c r="AQX24" s="5"/>
      <c r="AQY24" s="5"/>
      <c r="AQZ24" s="5"/>
      <c r="ARA24" s="5"/>
      <c r="ARB24" s="5"/>
      <c r="ARC24" s="5"/>
      <c r="ARD24" s="5"/>
      <c r="ARE24" s="5"/>
      <c r="ARF24" s="5"/>
      <c r="ARG24" s="5"/>
      <c r="ARH24" s="5"/>
      <c r="ARI24" s="5"/>
      <c r="ARJ24" s="5"/>
      <c r="ARK24" s="5"/>
      <c r="ARL24" s="5"/>
      <c r="ARM24" s="5"/>
      <c r="ARN24" s="5"/>
      <c r="ARO24" s="5"/>
      <c r="ARP24" s="5"/>
      <c r="ARQ24" s="5"/>
      <c r="ARR24" s="5"/>
      <c r="ARS24" s="5"/>
      <c r="ART24" s="5"/>
      <c r="ARU24" s="5"/>
      <c r="ARV24" s="5"/>
      <c r="ARW24" s="5"/>
      <c r="ARX24" s="5"/>
      <c r="ARY24" s="5"/>
      <c r="ARZ24" s="5"/>
      <c r="ASA24" s="5"/>
      <c r="ASB24" s="5"/>
      <c r="ASC24" s="5"/>
      <c r="ASD24" s="5"/>
      <c r="ASE24" s="5"/>
      <c r="ASF24" s="5"/>
      <c r="ASG24" s="5"/>
      <c r="ASH24" s="5"/>
      <c r="ASI24" s="5"/>
      <c r="ASJ24" s="5"/>
      <c r="ASK24" s="5"/>
      <c r="ASL24" s="5"/>
      <c r="ASM24" s="5"/>
      <c r="ASN24" s="5"/>
      <c r="ASO24" s="5"/>
      <c r="ASP24" s="5"/>
      <c r="ASQ24" s="5"/>
      <c r="ASR24" s="5"/>
      <c r="ASS24" s="5"/>
      <c r="AST24" s="5"/>
      <c r="ASU24" s="5"/>
      <c r="ASV24" s="5"/>
      <c r="ASW24" s="5"/>
      <c r="ASX24" s="5"/>
      <c r="ASY24" s="5"/>
      <c r="ASZ24" s="5"/>
      <c r="ATA24" s="5"/>
      <c r="ATB24" s="5"/>
      <c r="ATC24" s="5"/>
      <c r="ATD24" s="5"/>
      <c r="ATE24" s="5"/>
      <c r="ATF24" s="5"/>
      <c r="ATG24" s="5"/>
      <c r="ATH24" s="5"/>
      <c r="ATI24" s="5"/>
      <c r="ATJ24" s="5"/>
      <c r="ATK24" s="5"/>
      <c r="ATL24" s="5"/>
      <c r="ATM24" s="5"/>
      <c r="ATN24" s="5"/>
      <c r="ATO24" s="5"/>
      <c r="ATP24" s="5"/>
      <c r="ATQ24" s="5"/>
      <c r="ATR24" s="5"/>
      <c r="ATS24" s="5"/>
      <c r="ATT24" s="5"/>
      <c r="ATU24" s="5"/>
      <c r="ATV24" s="5"/>
      <c r="ATW24" s="5"/>
      <c r="ATX24" s="5"/>
      <c r="ATY24" s="5"/>
      <c r="ATZ24" s="5"/>
      <c r="AUA24" s="5"/>
      <c r="AUB24" s="5"/>
      <c r="AUC24" s="5"/>
      <c r="AUD24" s="5"/>
      <c r="AUE24" s="5"/>
      <c r="AUF24" s="5"/>
      <c r="AUG24" s="5"/>
      <c r="AUH24" s="5"/>
      <c r="AUI24" s="5"/>
      <c r="AUJ24" s="5"/>
      <c r="AUK24" s="5"/>
      <c r="AUL24" s="5"/>
      <c r="AUM24" s="5"/>
      <c r="AUN24" s="5"/>
      <c r="AUO24" s="5"/>
      <c r="AUP24" s="5"/>
      <c r="AUQ24" s="5"/>
      <c r="AUR24" s="5"/>
      <c r="AUS24" s="5"/>
      <c r="AUT24" s="5"/>
      <c r="AUU24" s="5"/>
      <c r="AUV24" s="5"/>
      <c r="AUW24" s="5"/>
      <c r="AUX24" s="5"/>
      <c r="AUY24" s="5"/>
      <c r="AUZ24" s="5"/>
      <c r="AVA24" s="5"/>
      <c r="AVB24" s="5"/>
      <c r="AVC24" s="5"/>
      <c r="AVD24" s="5"/>
      <c r="AVE24" s="5"/>
      <c r="AVF24" s="5"/>
      <c r="AVG24" s="5"/>
      <c r="AVH24" s="5"/>
      <c r="AVI24" s="5"/>
      <c r="AVJ24" s="5"/>
      <c r="AVK24" s="5"/>
      <c r="AVL24" s="5"/>
      <c r="AVM24" s="5"/>
      <c r="AVN24" s="5"/>
      <c r="AVO24" s="5"/>
      <c r="AVP24" s="5"/>
      <c r="AVQ24" s="5"/>
      <c r="AVR24" s="5"/>
      <c r="AVS24" s="5"/>
      <c r="AVT24" s="5"/>
      <c r="AVU24" s="5"/>
      <c r="AVV24" s="5"/>
      <c r="AVW24" s="5"/>
      <c r="AVX24" s="5"/>
      <c r="AVY24" s="5"/>
      <c r="AVZ24" s="5"/>
      <c r="AWA24" s="5"/>
      <c r="AWB24" s="5"/>
      <c r="AWC24" s="5"/>
      <c r="AWD24" s="5"/>
      <c r="AWE24" s="5"/>
      <c r="AWF24" s="5"/>
      <c r="AWG24" s="5"/>
      <c r="AWH24" s="5"/>
      <c r="AWI24" s="5"/>
      <c r="AWJ24" s="5"/>
      <c r="AWK24" s="5"/>
      <c r="AWL24" s="5"/>
      <c r="AWM24" s="5"/>
      <c r="AWN24" s="5"/>
      <c r="AWO24" s="5"/>
      <c r="AWP24" s="5"/>
      <c r="AWQ24" s="5"/>
      <c r="AWR24" s="5"/>
      <c r="AWS24" s="5"/>
      <c r="AWT24" s="5"/>
      <c r="AWU24" s="5"/>
      <c r="AWV24" s="5"/>
      <c r="AWW24" s="5"/>
      <c r="AWX24" s="5"/>
      <c r="AWY24" s="5"/>
      <c r="AWZ24" s="5"/>
      <c r="AXA24" s="5"/>
      <c r="AXB24" s="5"/>
      <c r="AXC24" s="5"/>
      <c r="AXD24" s="5"/>
      <c r="AXE24" s="5"/>
      <c r="AXF24" s="5"/>
      <c r="AXG24" s="5"/>
      <c r="AXH24" s="5"/>
      <c r="AXI24" s="5"/>
      <c r="AXJ24" s="5"/>
      <c r="AXK24" s="5"/>
      <c r="AXL24" s="5"/>
      <c r="AXM24" s="5"/>
      <c r="AXN24" s="5"/>
      <c r="AXO24" s="5"/>
      <c r="AXP24" s="5"/>
      <c r="AXQ24" s="5"/>
      <c r="AXR24" s="5"/>
      <c r="AXS24" s="5"/>
      <c r="AXT24" s="5"/>
      <c r="AXU24" s="5"/>
      <c r="AXV24" s="5"/>
      <c r="AXW24" s="5"/>
      <c r="AXX24" s="5"/>
      <c r="AXY24" s="5"/>
      <c r="AXZ24" s="5"/>
      <c r="AYA24" s="5"/>
      <c r="AYB24" s="5"/>
      <c r="AYC24" s="5"/>
      <c r="AYD24" s="5"/>
      <c r="AYE24" s="5"/>
      <c r="AYF24" s="5"/>
      <c r="AYG24" s="5"/>
      <c r="AYH24" s="5"/>
      <c r="AYI24" s="5"/>
      <c r="AYJ24" s="5"/>
      <c r="AYK24" s="5"/>
      <c r="AYL24" s="5"/>
      <c r="AYM24" s="5"/>
      <c r="AYN24" s="5"/>
      <c r="AYO24" s="5"/>
      <c r="AYP24" s="5"/>
      <c r="AYQ24" s="5"/>
      <c r="AYR24" s="5"/>
      <c r="AYS24" s="5"/>
      <c r="AYT24" s="5"/>
      <c r="AYU24" s="5"/>
      <c r="AYV24" s="5"/>
      <c r="AYW24" s="5"/>
      <c r="AYX24" s="5"/>
      <c r="AYY24" s="5"/>
      <c r="AYZ24" s="5"/>
      <c r="AZA24" s="5"/>
      <c r="AZB24" s="5"/>
      <c r="AZC24" s="5"/>
      <c r="AZD24" s="5"/>
      <c r="AZE24" s="5"/>
      <c r="AZF24" s="5"/>
      <c r="AZG24" s="5"/>
      <c r="AZH24" s="5"/>
      <c r="AZI24" s="5"/>
      <c r="AZJ24" s="5"/>
      <c r="AZK24" s="5"/>
      <c r="AZL24" s="5"/>
      <c r="AZM24" s="5"/>
      <c r="AZN24" s="5"/>
      <c r="AZO24" s="5"/>
      <c r="AZP24" s="5"/>
      <c r="AZQ24" s="5"/>
      <c r="AZR24" s="5"/>
      <c r="AZS24" s="5"/>
      <c r="AZT24" s="5"/>
      <c r="AZU24" s="5"/>
      <c r="AZV24" s="5"/>
      <c r="AZW24" s="5"/>
      <c r="AZX24" s="5"/>
      <c r="AZY24" s="5"/>
      <c r="AZZ24" s="5"/>
      <c r="BAA24" s="5"/>
      <c r="BAB24" s="5"/>
      <c r="BAC24" s="5"/>
      <c r="BAD24" s="5"/>
      <c r="BAE24" s="5"/>
      <c r="BAF24" s="5"/>
      <c r="BAG24" s="5"/>
      <c r="BAH24" s="5"/>
      <c r="BAI24" s="5"/>
      <c r="BAJ24" s="5"/>
      <c r="BAK24" s="5"/>
      <c r="BAL24" s="5"/>
      <c r="BAM24" s="5"/>
      <c r="BAN24" s="5"/>
      <c r="BAO24" s="5"/>
      <c r="BAP24" s="5"/>
      <c r="BAQ24" s="5"/>
      <c r="BAR24" s="5"/>
      <c r="BAS24" s="5"/>
      <c r="BAT24" s="5"/>
      <c r="BAU24" s="5"/>
      <c r="BAV24" s="5"/>
      <c r="BAW24" s="5"/>
      <c r="BAX24" s="5"/>
      <c r="BAY24" s="5"/>
      <c r="BAZ24" s="5"/>
      <c r="BBA24" s="5"/>
      <c r="BBB24" s="5"/>
      <c r="BBC24" s="5"/>
      <c r="BBD24" s="5"/>
      <c r="BBE24" s="5"/>
      <c r="BBF24" s="5"/>
      <c r="BBG24" s="5"/>
      <c r="BBH24" s="5"/>
      <c r="BBI24" s="5"/>
      <c r="BBJ24" s="5"/>
      <c r="BBK24" s="5"/>
      <c r="BBL24" s="5"/>
      <c r="BBM24" s="5"/>
      <c r="BBN24" s="5"/>
      <c r="BBO24" s="5"/>
      <c r="BBP24" s="5"/>
      <c r="BBQ24" s="5"/>
      <c r="BBR24" s="5"/>
      <c r="BBS24" s="5"/>
      <c r="BBT24" s="5"/>
      <c r="BBU24" s="5"/>
      <c r="BBV24" s="5"/>
      <c r="BBW24" s="5"/>
      <c r="BBX24" s="5"/>
      <c r="BBY24" s="5"/>
      <c r="BBZ24" s="5"/>
      <c r="BCA24" s="5"/>
      <c r="BCB24" s="5"/>
      <c r="BCC24" s="5"/>
      <c r="BCD24" s="5"/>
      <c r="BCE24" s="5"/>
      <c r="BCF24" s="5"/>
      <c r="BCG24" s="5"/>
      <c r="BCH24" s="5"/>
      <c r="BCI24" s="5"/>
      <c r="BCJ24" s="5"/>
      <c r="BCK24" s="5"/>
      <c r="BCL24" s="5"/>
      <c r="BCM24" s="5"/>
      <c r="BCN24" s="5"/>
      <c r="BCO24" s="5"/>
      <c r="BCP24" s="5"/>
      <c r="BCQ24" s="5"/>
      <c r="BCR24" s="5"/>
      <c r="BCS24" s="5"/>
      <c r="BCT24" s="5"/>
      <c r="BCU24" s="5"/>
      <c r="BCV24" s="5"/>
      <c r="BCW24" s="5"/>
      <c r="BCX24" s="5"/>
      <c r="BCY24" s="5"/>
      <c r="BCZ24" s="5"/>
      <c r="BDA24" s="5"/>
      <c r="BDB24" s="5"/>
      <c r="BDC24" s="5"/>
      <c r="BDD24" s="5"/>
      <c r="BDE24" s="5"/>
      <c r="BDF24" s="5"/>
      <c r="BDG24" s="5"/>
      <c r="BDH24" s="5"/>
      <c r="BDI24" s="5"/>
      <c r="BDJ24" s="5"/>
      <c r="BDK24" s="5"/>
      <c r="BDL24" s="5"/>
      <c r="BDM24" s="5"/>
      <c r="BDN24" s="5"/>
      <c r="BDO24" s="5"/>
      <c r="BDP24" s="5"/>
      <c r="BDQ24" s="5"/>
      <c r="BDR24" s="5"/>
      <c r="BDS24" s="5"/>
      <c r="BDT24" s="5"/>
      <c r="BDU24" s="5"/>
      <c r="BDV24" s="5"/>
      <c r="BDW24" s="5"/>
      <c r="BDX24" s="5"/>
      <c r="BDY24" s="5"/>
      <c r="BDZ24" s="5"/>
      <c r="BEA24" s="5"/>
      <c r="BEB24" s="5"/>
      <c r="BEC24" s="5"/>
      <c r="BED24" s="5"/>
      <c r="BEE24" s="5"/>
      <c r="BEF24" s="5"/>
      <c r="BEG24" s="5"/>
      <c r="BEH24" s="5"/>
      <c r="BEI24" s="5"/>
      <c r="BEJ24" s="5"/>
      <c r="BEK24" s="5"/>
      <c r="BEL24" s="5"/>
      <c r="BEM24" s="5"/>
      <c r="BEN24" s="5"/>
      <c r="BEO24" s="5"/>
      <c r="BEP24" s="5"/>
      <c r="BEQ24" s="5"/>
      <c r="BER24" s="5"/>
      <c r="BES24" s="5"/>
      <c r="BET24" s="5"/>
      <c r="BEU24" s="5"/>
      <c r="BEV24" s="5"/>
      <c r="BEW24" s="5"/>
      <c r="BEX24" s="5"/>
      <c r="BEY24" s="5"/>
      <c r="BEZ24" s="5"/>
      <c r="BFA24" s="5"/>
      <c r="BFB24" s="5"/>
      <c r="BFC24" s="5"/>
      <c r="BFD24" s="5"/>
      <c r="BFE24" s="5"/>
      <c r="BFF24" s="5"/>
      <c r="BFG24" s="5"/>
      <c r="BFH24" s="5"/>
      <c r="BFI24" s="5"/>
      <c r="BFJ24" s="5"/>
      <c r="BFK24" s="5"/>
      <c r="BFL24" s="5"/>
      <c r="BFM24" s="5"/>
      <c r="BFN24" s="5"/>
      <c r="BFO24" s="5"/>
      <c r="BFP24" s="5"/>
      <c r="BFQ24" s="5"/>
      <c r="BFR24" s="5"/>
      <c r="BFS24" s="5"/>
      <c r="BFT24" s="5"/>
      <c r="BFU24" s="5"/>
      <c r="BFV24" s="5"/>
      <c r="BFW24" s="5"/>
      <c r="BFX24" s="5"/>
      <c r="BFY24" s="5"/>
      <c r="BFZ24" s="5"/>
      <c r="BGA24" s="5"/>
      <c r="BGB24" s="5"/>
      <c r="BGC24" s="5"/>
      <c r="BGD24" s="5"/>
      <c r="BGE24" s="5"/>
      <c r="BGF24" s="5"/>
      <c r="BGG24" s="5"/>
      <c r="BGH24" s="5"/>
      <c r="BGI24" s="5"/>
      <c r="BGJ24" s="5"/>
      <c r="BGK24" s="5"/>
      <c r="BGL24" s="5"/>
      <c r="BGM24" s="5"/>
      <c r="BGN24" s="5"/>
      <c r="BGO24" s="5"/>
      <c r="BGP24" s="5"/>
      <c r="BGQ24" s="5"/>
      <c r="BGR24" s="5"/>
      <c r="BGS24" s="5"/>
      <c r="BGT24" s="5"/>
      <c r="BGU24" s="5"/>
      <c r="BGV24" s="5"/>
      <c r="BGW24" s="5"/>
      <c r="BGX24" s="5"/>
      <c r="BGY24" s="5"/>
      <c r="BGZ24" s="5"/>
      <c r="BHA24" s="5"/>
      <c r="BHB24" s="5"/>
      <c r="BHC24" s="5"/>
      <c r="BHD24" s="5"/>
      <c r="BHE24" s="5"/>
      <c r="BHF24" s="5"/>
      <c r="BHG24" s="5"/>
      <c r="BHH24" s="5"/>
      <c r="BHI24" s="5"/>
      <c r="BHJ24" s="5"/>
      <c r="BHK24" s="5"/>
      <c r="BHL24" s="5"/>
      <c r="BHM24" s="5"/>
      <c r="BHN24" s="5"/>
      <c r="BHO24" s="5"/>
      <c r="BHP24" s="5"/>
      <c r="BHQ24" s="5"/>
      <c r="BHR24" s="5"/>
      <c r="BHS24" s="5"/>
      <c r="BHT24" s="5"/>
      <c r="BHU24" s="5"/>
      <c r="BHV24" s="5"/>
      <c r="BHW24" s="5"/>
      <c r="BHX24" s="5"/>
      <c r="BHY24" s="5"/>
      <c r="BHZ24" s="5"/>
      <c r="BIA24" s="5"/>
      <c r="BIB24" s="5"/>
      <c r="BIC24" s="5"/>
      <c r="BID24" s="5"/>
      <c r="BIE24" s="5"/>
      <c r="BIF24" s="5"/>
      <c r="BIG24" s="5"/>
      <c r="BIH24" s="5"/>
      <c r="BII24" s="5"/>
      <c r="BIJ24" s="5"/>
      <c r="BIK24" s="5"/>
      <c r="BIL24" s="5"/>
      <c r="BIM24" s="5"/>
      <c r="BIN24" s="5"/>
      <c r="BIO24" s="5"/>
      <c r="BIP24" s="5"/>
      <c r="BIQ24" s="5"/>
      <c r="BIR24" s="5"/>
      <c r="BIS24" s="5"/>
      <c r="BIT24" s="5"/>
      <c r="BIU24" s="5"/>
      <c r="BIV24" s="5"/>
      <c r="BIW24" s="5"/>
      <c r="BIX24" s="5"/>
      <c r="BIY24" s="5"/>
      <c r="BIZ24" s="5"/>
      <c r="BJA24" s="5"/>
      <c r="BJB24" s="5"/>
      <c r="BJC24" s="5"/>
      <c r="BJD24" s="5"/>
      <c r="BJE24" s="5"/>
      <c r="BJF24" s="5"/>
      <c r="BJG24" s="5"/>
      <c r="BJH24" s="5"/>
      <c r="BJI24" s="5"/>
      <c r="BJJ24" s="5"/>
      <c r="BJK24" s="5"/>
      <c r="BJL24" s="5"/>
      <c r="BJM24" s="5"/>
      <c r="BJN24" s="5"/>
      <c r="BJO24" s="5"/>
      <c r="BJP24" s="5"/>
      <c r="BJQ24" s="5"/>
      <c r="BJR24" s="5"/>
      <c r="BJS24" s="5"/>
      <c r="BJT24" s="5"/>
      <c r="BJU24" s="5"/>
      <c r="BJV24" s="5"/>
      <c r="BJW24" s="5"/>
      <c r="BJX24" s="5"/>
      <c r="BJY24" s="5"/>
      <c r="BJZ24" s="5"/>
      <c r="BKA24" s="5"/>
      <c r="BKB24" s="5"/>
      <c r="BKC24" s="5"/>
      <c r="BKD24" s="5"/>
      <c r="BKE24" s="5"/>
      <c r="BKF24" s="5"/>
      <c r="BKG24" s="5"/>
      <c r="BKH24" s="5"/>
      <c r="BKI24" s="5"/>
      <c r="BKJ24" s="5"/>
      <c r="BKK24" s="5"/>
      <c r="BKL24" s="5"/>
      <c r="BKM24" s="5"/>
      <c r="BKN24" s="5"/>
      <c r="BKO24" s="5"/>
      <c r="BKP24" s="5"/>
      <c r="BKQ24" s="5"/>
      <c r="BKR24" s="5"/>
      <c r="BKS24" s="5"/>
      <c r="BKT24" s="5"/>
      <c r="BKU24" s="5"/>
      <c r="BKV24" s="5"/>
      <c r="BKW24" s="5"/>
      <c r="BKX24" s="5"/>
      <c r="BKY24" s="5"/>
      <c r="BKZ24" s="5"/>
      <c r="BLA24" s="5"/>
      <c r="BLB24" s="5"/>
      <c r="BLC24" s="5"/>
      <c r="BLD24" s="5"/>
      <c r="BLE24" s="5"/>
      <c r="BLF24" s="5"/>
      <c r="BLG24" s="5"/>
      <c r="BLH24" s="5"/>
      <c r="BLI24" s="5"/>
      <c r="BLJ24" s="5"/>
      <c r="BLK24" s="5"/>
      <c r="BLL24" s="5"/>
      <c r="BLM24" s="5"/>
      <c r="BLN24" s="5"/>
      <c r="BLO24" s="5"/>
      <c r="BLP24" s="5"/>
      <c r="BLQ24" s="5"/>
      <c r="BLR24" s="5"/>
      <c r="BLS24" s="5"/>
      <c r="BLT24" s="5"/>
      <c r="BLU24" s="5"/>
      <c r="BLV24" s="5"/>
      <c r="BLW24" s="5"/>
      <c r="BLX24" s="5"/>
      <c r="BLY24" s="5"/>
      <c r="BLZ24" s="5"/>
      <c r="BMA24" s="5"/>
      <c r="BMB24" s="5"/>
      <c r="BMC24" s="5"/>
      <c r="BMD24" s="5"/>
      <c r="BME24" s="5"/>
      <c r="BMF24" s="5"/>
      <c r="BMG24" s="5"/>
      <c r="BMH24" s="5"/>
      <c r="BMI24" s="5"/>
      <c r="BMJ24" s="5"/>
      <c r="BMK24" s="5"/>
      <c r="BML24" s="5"/>
      <c r="BMM24" s="5"/>
      <c r="BMN24" s="5"/>
      <c r="BMO24" s="5"/>
      <c r="BMP24" s="5"/>
      <c r="BMQ24" s="5"/>
      <c r="BMR24" s="5"/>
      <c r="BMS24" s="5"/>
      <c r="BMT24" s="5"/>
      <c r="BMU24" s="5"/>
      <c r="BMV24" s="5"/>
      <c r="BMW24" s="5"/>
      <c r="BMX24" s="5"/>
      <c r="BMY24" s="5"/>
      <c r="BMZ24" s="5"/>
      <c r="BNA24" s="5"/>
      <c r="BNB24" s="5"/>
      <c r="BNC24" s="5"/>
      <c r="BND24" s="5"/>
      <c r="BNE24" s="5"/>
      <c r="BNF24" s="5"/>
      <c r="BNG24" s="5"/>
      <c r="BNH24" s="5"/>
      <c r="BNI24" s="5"/>
      <c r="BNJ24" s="5"/>
      <c r="BNK24" s="5"/>
      <c r="BNL24" s="5"/>
      <c r="BNM24" s="5"/>
      <c r="BNN24" s="5"/>
      <c r="BNO24" s="5"/>
      <c r="BNP24" s="5"/>
      <c r="BNQ24" s="5"/>
      <c r="BNR24" s="5"/>
      <c r="BNS24" s="5"/>
      <c r="BNT24" s="5"/>
      <c r="BNU24" s="5"/>
      <c r="BNV24" s="5"/>
      <c r="BNW24" s="5"/>
      <c r="BNX24" s="5"/>
      <c r="BNY24" s="5"/>
      <c r="BNZ24" s="5"/>
      <c r="BOA24" s="5"/>
      <c r="BOB24" s="5"/>
      <c r="BOC24" s="5"/>
      <c r="BOD24" s="5"/>
      <c r="BOE24" s="5"/>
      <c r="BOF24" s="5"/>
      <c r="BOG24" s="5"/>
      <c r="BOH24" s="5"/>
      <c r="BOI24" s="5"/>
      <c r="BOJ24" s="5"/>
      <c r="BOK24" s="5"/>
      <c r="BOL24" s="5"/>
      <c r="BOM24" s="5"/>
      <c r="BON24" s="5"/>
      <c r="BOO24" s="5"/>
      <c r="BOP24" s="5"/>
      <c r="BOQ24" s="5"/>
      <c r="BOR24" s="5"/>
      <c r="BOS24" s="5"/>
      <c r="BOT24" s="5"/>
      <c r="BOU24" s="5"/>
      <c r="BOV24" s="5"/>
      <c r="BOW24" s="5"/>
      <c r="BOX24" s="5"/>
      <c r="BOY24" s="5"/>
      <c r="BOZ24" s="5"/>
      <c r="BPA24" s="5"/>
      <c r="BPB24" s="5"/>
      <c r="BPC24" s="5"/>
      <c r="BPD24" s="5"/>
      <c r="BPE24" s="5"/>
      <c r="BPF24" s="5"/>
      <c r="BPG24" s="5"/>
      <c r="BPH24" s="5"/>
      <c r="BPI24" s="5"/>
      <c r="BPJ24" s="5"/>
      <c r="BPK24" s="5"/>
      <c r="BPL24" s="5"/>
      <c r="BPM24" s="5"/>
      <c r="BPN24" s="5"/>
      <c r="BPO24" s="5"/>
      <c r="BPP24" s="5"/>
      <c r="BPQ24" s="5"/>
      <c r="BPR24" s="5"/>
      <c r="BPS24" s="5"/>
      <c r="BPT24" s="5"/>
      <c r="BPU24" s="5"/>
      <c r="BPV24" s="5"/>
      <c r="BPW24" s="5"/>
      <c r="BPX24" s="5"/>
      <c r="BPY24" s="5"/>
      <c r="BPZ24" s="5"/>
      <c r="BQA24" s="5"/>
      <c r="BQB24" s="5"/>
      <c r="BQC24" s="5"/>
      <c r="BQD24" s="5"/>
      <c r="BQE24" s="5"/>
      <c r="BQF24" s="5"/>
      <c r="BQG24" s="5"/>
      <c r="BQH24" s="5"/>
      <c r="BQI24" s="5"/>
      <c r="BQJ24" s="5"/>
      <c r="BQK24" s="5"/>
      <c r="BQL24" s="5"/>
      <c r="BQM24" s="5"/>
      <c r="BQN24" s="5"/>
      <c r="BQO24" s="5"/>
      <c r="BQP24" s="5"/>
      <c r="BQQ24" s="5"/>
      <c r="BQR24" s="5"/>
      <c r="BQS24" s="5"/>
      <c r="BQT24" s="5"/>
      <c r="BQU24" s="5"/>
      <c r="BQV24" s="5"/>
      <c r="BQW24" s="5"/>
      <c r="BQX24" s="5"/>
      <c r="BQY24" s="5"/>
      <c r="BQZ24" s="5"/>
      <c r="BRA24" s="5"/>
      <c r="BRB24" s="5"/>
      <c r="BRC24" s="5"/>
      <c r="BRD24" s="5"/>
      <c r="BRE24" s="5"/>
      <c r="BRF24" s="5"/>
      <c r="BRG24" s="5"/>
      <c r="BRH24" s="5"/>
      <c r="BRI24" s="5"/>
      <c r="BRJ24" s="5"/>
      <c r="BRK24" s="5"/>
      <c r="BRL24" s="5"/>
      <c r="BRM24" s="5"/>
      <c r="BRN24" s="5"/>
      <c r="BRO24" s="5"/>
      <c r="BRP24" s="5"/>
      <c r="BRQ24" s="5"/>
      <c r="BRR24" s="5"/>
      <c r="BRS24" s="5"/>
      <c r="BRT24" s="5"/>
      <c r="BRU24" s="5"/>
      <c r="BRV24" s="5"/>
      <c r="BRW24" s="5"/>
      <c r="BRX24" s="5"/>
      <c r="BRY24" s="5"/>
      <c r="BRZ24" s="5"/>
      <c r="BSA24" s="5"/>
      <c r="BSB24" s="5"/>
      <c r="BSC24" s="5"/>
      <c r="BSD24" s="5"/>
      <c r="BSE24" s="5"/>
      <c r="BSF24" s="5"/>
      <c r="BSG24" s="5"/>
      <c r="BSH24" s="5"/>
      <c r="BSI24" s="5"/>
      <c r="BSJ24" s="5"/>
      <c r="BSK24" s="5"/>
      <c r="BSL24" s="5"/>
      <c r="BSM24" s="5"/>
      <c r="BSN24" s="5"/>
      <c r="BSO24" s="5"/>
      <c r="BSP24" s="5"/>
      <c r="BSQ24" s="5"/>
      <c r="BSR24" s="5"/>
      <c r="BSS24" s="5"/>
      <c r="BST24" s="5"/>
      <c r="BSU24" s="5"/>
      <c r="BSV24" s="5"/>
      <c r="BSW24" s="5"/>
      <c r="BSX24" s="5"/>
      <c r="BSY24" s="5"/>
      <c r="BSZ24" s="5"/>
      <c r="BTA24" s="5"/>
      <c r="BTB24" s="5"/>
      <c r="BTC24" s="5"/>
      <c r="BTD24" s="5"/>
      <c r="BTE24" s="5"/>
      <c r="BTF24" s="5"/>
      <c r="BTG24" s="5"/>
      <c r="BTH24" s="5"/>
      <c r="BTI24" s="5"/>
      <c r="BTJ24" s="5"/>
      <c r="BTK24" s="5"/>
      <c r="BTL24" s="5"/>
      <c r="BTM24" s="5"/>
      <c r="BTN24" s="5"/>
      <c r="BTO24" s="5"/>
      <c r="BTP24" s="5"/>
      <c r="BTQ24" s="5"/>
      <c r="BTR24" s="5"/>
      <c r="BTS24" s="5"/>
      <c r="BTT24" s="5"/>
      <c r="BTU24" s="5"/>
      <c r="BTV24" s="5"/>
      <c r="BTW24" s="5"/>
      <c r="BTX24" s="5"/>
      <c r="BTY24" s="5"/>
      <c r="BTZ24" s="5"/>
      <c r="BUA24" s="5"/>
      <c r="BUB24" s="5"/>
      <c r="BUC24" s="5"/>
      <c r="BUD24" s="5"/>
      <c r="BUE24" s="5"/>
      <c r="BUF24" s="5"/>
      <c r="BUG24" s="5"/>
      <c r="BUH24" s="5"/>
      <c r="BUI24" s="5"/>
      <c r="BUJ24" s="5"/>
      <c r="BUK24" s="5"/>
      <c r="BUL24" s="5"/>
      <c r="BUM24" s="5"/>
      <c r="BUN24" s="5"/>
      <c r="BUO24" s="5"/>
      <c r="BUP24" s="5"/>
      <c r="BUQ24" s="5"/>
      <c r="BUR24" s="5"/>
      <c r="BUS24" s="5"/>
      <c r="BUT24" s="5"/>
      <c r="BUU24" s="5"/>
      <c r="BUV24" s="5"/>
      <c r="BUW24" s="5"/>
      <c r="BUX24" s="5"/>
      <c r="BUY24" s="5"/>
      <c r="BUZ24" s="5"/>
      <c r="BVA24" s="5"/>
      <c r="BVB24" s="5"/>
      <c r="BVC24" s="5"/>
      <c r="BVD24" s="5"/>
      <c r="BVE24" s="5"/>
      <c r="BVF24" s="5"/>
      <c r="BVG24" s="5"/>
      <c r="BVH24" s="5"/>
      <c r="BVI24" s="5"/>
      <c r="BVJ24" s="5"/>
      <c r="BVK24" s="5"/>
      <c r="BVL24" s="5"/>
      <c r="BVM24" s="5"/>
      <c r="BVN24" s="5"/>
      <c r="BVO24" s="5"/>
      <c r="BVP24" s="5"/>
      <c r="BVQ24" s="5"/>
      <c r="BVR24" s="5"/>
      <c r="BVS24" s="5"/>
      <c r="BVT24" s="5"/>
      <c r="BVU24" s="5"/>
      <c r="BVV24" s="5"/>
      <c r="BVW24" s="5"/>
      <c r="BVX24" s="5"/>
      <c r="BVY24" s="5"/>
      <c r="BVZ24" s="5"/>
      <c r="BWA24" s="5"/>
      <c r="BWB24" s="5"/>
      <c r="BWC24" s="5"/>
      <c r="BWD24" s="5"/>
      <c r="BWE24" s="5"/>
      <c r="BWF24" s="5"/>
      <c r="BWG24" s="5"/>
      <c r="BWH24" s="5"/>
      <c r="BWI24" s="5"/>
      <c r="BWJ24" s="5"/>
      <c r="BWK24" s="5"/>
      <c r="BWL24" s="5"/>
      <c r="BWM24" s="5"/>
      <c r="BWN24" s="5"/>
      <c r="BWO24" s="5"/>
      <c r="BWP24" s="5"/>
      <c r="BWQ24" s="5"/>
      <c r="BWR24" s="5"/>
      <c r="BWS24" s="5"/>
      <c r="BWT24" s="5"/>
      <c r="BWU24" s="5"/>
      <c r="BWV24" s="5"/>
      <c r="BWW24" s="5"/>
      <c r="BWX24" s="5"/>
      <c r="BWY24" s="5"/>
      <c r="BWZ24" s="5"/>
      <c r="BXA24" s="5"/>
      <c r="BXB24" s="5"/>
      <c r="BXC24" s="5"/>
      <c r="BXD24" s="5"/>
      <c r="BXE24" s="5"/>
      <c r="BXF24" s="5"/>
      <c r="BXG24" s="5"/>
      <c r="BXH24" s="5"/>
      <c r="BXI24" s="5"/>
      <c r="BXJ24" s="5"/>
      <c r="BXK24" s="5"/>
      <c r="BXL24" s="5"/>
      <c r="BXM24" s="5"/>
      <c r="BXN24" s="5"/>
      <c r="BXO24" s="5"/>
      <c r="BXP24" s="5"/>
      <c r="BXQ24" s="5"/>
      <c r="BXR24" s="5"/>
      <c r="BXS24" s="5"/>
      <c r="BXT24" s="5"/>
      <c r="BXU24" s="5"/>
      <c r="BXV24" s="5"/>
      <c r="BXW24" s="5"/>
      <c r="BXX24" s="5"/>
      <c r="BXY24" s="5"/>
      <c r="BXZ24" s="5"/>
      <c r="BYA24" s="5"/>
      <c r="BYB24" s="5"/>
      <c r="BYC24" s="5"/>
      <c r="BYD24" s="5"/>
      <c r="BYE24" s="5"/>
      <c r="BYF24" s="5"/>
      <c r="BYG24" s="5"/>
      <c r="BYH24" s="5"/>
      <c r="BYI24" s="5"/>
      <c r="BYJ24" s="5"/>
      <c r="BYK24" s="5"/>
      <c r="BYL24" s="5"/>
      <c r="BYM24" s="5"/>
      <c r="BYN24" s="5"/>
      <c r="BYO24" s="5"/>
      <c r="BYP24" s="5"/>
      <c r="BYQ24" s="5"/>
      <c r="BYR24" s="5"/>
      <c r="BYS24" s="5"/>
      <c r="BYT24" s="5"/>
      <c r="BYU24" s="5"/>
      <c r="BYV24" s="5"/>
      <c r="BYW24" s="5"/>
      <c r="BYX24" s="5"/>
      <c r="BYY24" s="5"/>
      <c r="BYZ24" s="5"/>
      <c r="BZA24" s="5"/>
      <c r="BZB24" s="5"/>
      <c r="BZC24" s="5"/>
      <c r="BZD24" s="5"/>
      <c r="BZE24" s="5"/>
      <c r="BZF24" s="5"/>
      <c r="BZG24" s="5"/>
      <c r="BZH24" s="5"/>
      <c r="BZI24" s="5"/>
      <c r="BZJ24" s="5"/>
      <c r="BZK24" s="5"/>
      <c r="BZL24" s="5"/>
      <c r="BZM24" s="5"/>
      <c r="BZN24" s="5"/>
      <c r="BZO24" s="5"/>
      <c r="BZP24" s="5"/>
      <c r="BZQ24" s="5"/>
      <c r="BZR24" s="5"/>
      <c r="BZS24" s="5"/>
      <c r="BZT24" s="5"/>
      <c r="BZU24" s="5"/>
      <c r="BZV24" s="5"/>
      <c r="BZW24" s="5"/>
      <c r="BZX24" s="5"/>
      <c r="BZY24" s="5"/>
      <c r="BZZ24" s="5"/>
      <c r="CAA24" s="5"/>
      <c r="CAB24" s="5"/>
      <c r="CAC24" s="5"/>
      <c r="CAD24" s="5"/>
      <c r="CAE24" s="5"/>
      <c r="CAF24" s="5"/>
      <c r="CAG24" s="5"/>
      <c r="CAH24" s="5"/>
      <c r="CAI24" s="5"/>
      <c r="CAJ24" s="5"/>
      <c r="CAK24" s="5"/>
      <c r="CAL24" s="5"/>
      <c r="CAM24" s="5"/>
      <c r="CAN24" s="5"/>
      <c r="CAO24" s="5"/>
      <c r="CAP24" s="5"/>
      <c r="CAQ24" s="5"/>
      <c r="CAR24" s="5"/>
      <c r="CAS24" s="5"/>
      <c r="CAT24" s="5"/>
      <c r="CAU24" s="5"/>
      <c r="CAV24" s="5"/>
      <c r="CAW24" s="5"/>
      <c r="CAX24" s="5"/>
      <c r="CAY24" s="5"/>
      <c r="CAZ24" s="5"/>
      <c r="CBA24" s="5"/>
      <c r="CBB24" s="5"/>
      <c r="CBC24" s="5"/>
      <c r="CBD24" s="5"/>
      <c r="CBE24" s="5"/>
      <c r="CBF24" s="5"/>
      <c r="CBG24" s="5"/>
      <c r="CBH24" s="5"/>
      <c r="CBI24" s="5"/>
      <c r="CBJ24" s="5"/>
      <c r="CBK24" s="5"/>
      <c r="CBL24" s="5"/>
      <c r="CBM24" s="5"/>
      <c r="CBN24" s="5"/>
      <c r="CBO24" s="5"/>
      <c r="CBP24" s="5"/>
      <c r="CBQ24" s="5"/>
      <c r="CBR24" s="5"/>
      <c r="CBS24" s="5"/>
      <c r="CBT24" s="5"/>
      <c r="CBU24" s="5"/>
      <c r="CBV24" s="5"/>
      <c r="CBW24" s="5"/>
      <c r="CBX24" s="5"/>
      <c r="CBY24" s="5"/>
      <c r="CBZ24" s="5"/>
      <c r="CCA24" s="5"/>
      <c r="CCB24" s="5"/>
      <c r="CCC24" s="5"/>
      <c r="CCD24" s="5"/>
      <c r="CCE24" s="5"/>
      <c r="CCF24" s="5"/>
      <c r="CCG24" s="5"/>
      <c r="CCH24" s="5"/>
      <c r="CCI24" s="5"/>
      <c r="CCJ24" s="5"/>
      <c r="CCK24" s="5"/>
      <c r="CCL24" s="5"/>
      <c r="CCM24" s="5"/>
      <c r="CCN24" s="5"/>
      <c r="CCO24" s="5"/>
      <c r="CCP24" s="5"/>
      <c r="CCQ24" s="5"/>
      <c r="CCR24" s="5"/>
      <c r="CCS24" s="5"/>
      <c r="CCT24" s="5"/>
      <c r="CCU24" s="5"/>
      <c r="CCV24" s="5"/>
      <c r="CCW24" s="5"/>
      <c r="CCX24" s="5"/>
      <c r="CCY24" s="5"/>
      <c r="CCZ24" s="5"/>
      <c r="CDA24" s="5"/>
      <c r="CDB24" s="5"/>
      <c r="CDC24" s="5"/>
      <c r="CDD24" s="5"/>
      <c r="CDE24" s="5"/>
      <c r="CDF24" s="5"/>
      <c r="CDG24" s="5"/>
      <c r="CDH24" s="5"/>
      <c r="CDI24" s="5"/>
      <c r="CDJ24" s="5"/>
      <c r="CDK24" s="5"/>
      <c r="CDL24" s="5"/>
      <c r="CDM24" s="5"/>
      <c r="CDN24" s="5"/>
      <c r="CDO24" s="5"/>
      <c r="CDP24" s="5"/>
      <c r="CDQ24" s="5"/>
      <c r="CDR24" s="5"/>
      <c r="CDS24" s="5"/>
      <c r="CDT24" s="5"/>
      <c r="CDU24" s="5"/>
      <c r="CDV24" s="5"/>
      <c r="CDW24" s="5"/>
      <c r="CDX24" s="5"/>
      <c r="CDY24" s="5"/>
      <c r="CDZ24" s="5"/>
      <c r="CEA24" s="5"/>
      <c r="CEB24" s="5"/>
      <c r="CEC24" s="5"/>
      <c r="CED24" s="5"/>
      <c r="CEE24" s="5"/>
      <c r="CEF24" s="5"/>
      <c r="CEG24" s="5"/>
      <c r="CEH24" s="5"/>
      <c r="CEI24" s="5"/>
      <c r="CEJ24" s="5"/>
      <c r="CEK24" s="5"/>
      <c r="CEL24" s="5"/>
      <c r="CEM24" s="5"/>
      <c r="CEN24" s="5"/>
      <c r="CEO24" s="5"/>
      <c r="CEP24" s="5"/>
      <c r="CEQ24" s="5"/>
      <c r="CER24" s="5"/>
      <c r="CES24" s="5"/>
      <c r="CET24" s="5"/>
      <c r="CEU24" s="5"/>
      <c r="CEV24" s="5"/>
      <c r="CEW24" s="5"/>
      <c r="CEX24" s="5"/>
      <c r="CEY24" s="5"/>
      <c r="CEZ24" s="5"/>
      <c r="CFA24" s="5"/>
      <c r="CFB24" s="5"/>
      <c r="CFC24" s="5"/>
      <c r="CFD24" s="5"/>
      <c r="CFE24" s="5"/>
      <c r="CFF24" s="5"/>
      <c r="CFG24" s="5"/>
      <c r="CFH24" s="5"/>
      <c r="CFI24" s="5"/>
      <c r="CFJ24" s="5"/>
      <c r="CFK24" s="5"/>
      <c r="CFL24" s="5"/>
      <c r="CFM24" s="5"/>
      <c r="CFN24" s="5"/>
      <c r="CFO24" s="5"/>
      <c r="CFP24" s="5"/>
      <c r="CFQ24" s="5"/>
      <c r="CFR24" s="5"/>
      <c r="CFS24" s="5"/>
      <c r="CFT24" s="5"/>
      <c r="CFU24" s="5"/>
      <c r="CFV24" s="5"/>
      <c r="CFW24" s="5"/>
      <c r="CFX24" s="5"/>
      <c r="CFY24" s="5"/>
      <c r="CFZ24" s="5"/>
      <c r="CGA24" s="5"/>
      <c r="CGB24" s="5"/>
      <c r="CGC24" s="5"/>
      <c r="CGD24" s="5"/>
      <c r="CGE24" s="5"/>
      <c r="CGF24" s="5"/>
      <c r="CGG24" s="5"/>
      <c r="CGH24" s="5"/>
      <c r="CGI24" s="5"/>
      <c r="CGJ24" s="5"/>
      <c r="CGK24" s="5"/>
      <c r="CGL24" s="5"/>
      <c r="CGM24" s="5"/>
      <c r="CGN24" s="5"/>
      <c r="CGO24" s="5"/>
      <c r="CGP24" s="5"/>
      <c r="CGQ24" s="5"/>
      <c r="CGR24" s="5"/>
      <c r="CGS24" s="5"/>
      <c r="CGT24" s="5"/>
      <c r="CGU24" s="5"/>
      <c r="CGV24" s="5"/>
      <c r="CGW24" s="5"/>
      <c r="CGX24" s="5"/>
      <c r="CGY24" s="5"/>
      <c r="CGZ24" s="5"/>
      <c r="CHA24" s="5"/>
      <c r="CHB24" s="5"/>
      <c r="CHC24" s="5"/>
      <c r="CHD24" s="5"/>
      <c r="CHE24" s="5"/>
      <c r="CHF24" s="5"/>
      <c r="CHG24" s="5"/>
      <c r="CHH24" s="5"/>
      <c r="CHI24" s="5"/>
      <c r="CHJ24" s="5"/>
      <c r="CHK24" s="5"/>
      <c r="CHL24" s="5"/>
      <c r="CHM24" s="5"/>
      <c r="CHN24" s="5"/>
      <c r="CHO24" s="5"/>
      <c r="CHP24" s="5"/>
      <c r="CHQ24" s="5"/>
      <c r="CHR24" s="5"/>
      <c r="CHS24" s="5"/>
      <c r="CHT24" s="5"/>
      <c r="CHU24" s="5"/>
      <c r="CHV24" s="5"/>
      <c r="CHW24" s="5"/>
      <c r="CHX24" s="5"/>
      <c r="CHY24" s="5"/>
      <c r="CHZ24" s="5"/>
      <c r="CIA24" s="5"/>
      <c r="CIB24" s="5"/>
      <c r="CIC24" s="5"/>
      <c r="CID24" s="5"/>
      <c r="CIE24" s="5"/>
      <c r="CIF24" s="5"/>
      <c r="CIG24" s="5"/>
      <c r="CIH24" s="5"/>
      <c r="CII24" s="5"/>
      <c r="CIJ24" s="5"/>
      <c r="CIK24" s="5"/>
      <c r="CIL24" s="5"/>
      <c r="CIM24" s="5"/>
      <c r="CIN24" s="5"/>
      <c r="CIO24" s="5"/>
      <c r="CIP24" s="5"/>
      <c r="CIQ24" s="5"/>
      <c r="CIR24" s="5"/>
      <c r="CIS24" s="5"/>
      <c r="CIT24" s="5"/>
      <c r="CIU24" s="5"/>
      <c r="CIV24" s="5"/>
      <c r="CIW24" s="5"/>
      <c r="CIX24" s="5"/>
      <c r="CIY24" s="5"/>
      <c r="CIZ24" s="5"/>
      <c r="CJA24" s="5"/>
      <c r="CJB24" s="5"/>
      <c r="CJC24" s="5"/>
      <c r="CJD24" s="5"/>
      <c r="CJE24" s="5"/>
      <c r="CJF24" s="5"/>
      <c r="CJG24" s="5"/>
      <c r="CJH24" s="5"/>
      <c r="CJI24" s="5"/>
      <c r="CJJ24" s="5"/>
      <c r="CJK24" s="5"/>
      <c r="CJL24" s="5"/>
      <c r="CJM24" s="5"/>
      <c r="CJN24" s="5"/>
      <c r="CJO24" s="5"/>
      <c r="CJP24" s="5"/>
      <c r="CJQ24" s="5"/>
      <c r="CJR24" s="5"/>
      <c r="CJS24" s="5"/>
      <c r="CJT24" s="5"/>
      <c r="CJU24" s="5"/>
      <c r="CJV24" s="5"/>
      <c r="CJW24" s="5"/>
      <c r="CJX24" s="5"/>
      <c r="CJY24" s="5"/>
      <c r="CJZ24" s="5"/>
      <c r="CKA24" s="5"/>
      <c r="CKB24" s="5"/>
      <c r="CKC24" s="5"/>
      <c r="CKD24" s="5"/>
      <c r="CKE24" s="5"/>
      <c r="CKF24" s="5"/>
      <c r="CKG24" s="5"/>
      <c r="CKH24" s="5"/>
      <c r="CKI24" s="5"/>
      <c r="CKJ24" s="5"/>
      <c r="CKK24" s="5"/>
      <c r="CKL24" s="5"/>
      <c r="CKM24" s="5"/>
      <c r="CKN24" s="5"/>
      <c r="CKO24" s="5"/>
      <c r="CKP24" s="5"/>
      <c r="CKQ24" s="5"/>
      <c r="CKR24" s="5"/>
      <c r="CKS24" s="5"/>
      <c r="CKT24" s="5"/>
      <c r="CKU24" s="5"/>
      <c r="CKV24" s="5"/>
      <c r="CKW24" s="5"/>
      <c r="CKX24" s="5"/>
      <c r="CKY24" s="5"/>
      <c r="CKZ24" s="5"/>
      <c r="CLA24" s="5"/>
      <c r="CLB24" s="5"/>
      <c r="CLC24" s="5"/>
      <c r="CLD24" s="5"/>
      <c r="CLE24" s="5"/>
      <c r="CLF24" s="5"/>
      <c r="CLG24" s="5"/>
      <c r="CLH24" s="5"/>
      <c r="CLI24" s="5"/>
      <c r="CLJ24" s="5"/>
      <c r="CLK24" s="5"/>
      <c r="CLL24" s="5"/>
      <c r="CLM24" s="5"/>
      <c r="CLN24" s="5"/>
      <c r="CLO24" s="5"/>
      <c r="CLP24" s="5"/>
      <c r="CLQ24" s="5"/>
      <c r="CLR24" s="5"/>
      <c r="CLS24" s="5"/>
      <c r="CLT24" s="5"/>
      <c r="CLU24" s="5"/>
      <c r="CLV24" s="5"/>
      <c r="CLW24" s="5"/>
      <c r="CLX24" s="5"/>
      <c r="CLY24" s="5"/>
      <c r="CLZ24" s="5"/>
      <c r="CMA24" s="5"/>
      <c r="CMB24" s="5"/>
      <c r="CMC24" s="5"/>
      <c r="CMD24" s="5"/>
      <c r="CME24" s="5"/>
      <c r="CMF24" s="5"/>
      <c r="CMG24" s="5"/>
      <c r="CMH24" s="5"/>
      <c r="CMI24" s="5"/>
      <c r="CMJ24" s="5"/>
      <c r="CMK24" s="5"/>
      <c r="CML24" s="5"/>
      <c r="CMM24" s="5"/>
      <c r="CMN24" s="5"/>
      <c r="CMO24" s="5"/>
      <c r="CMP24" s="5"/>
      <c r="CMQ24" s="5"/>
      <c r="CMR24" s="5"/>
      <c r="CMS24" s="5"/>
      <c r="CMT24" s="5"/>
      <c r="CMU24" s="5"/>
      <c r="CMV24" s="5"/>
      <c r="CMW24" s="5"/>
      <c r="CMX24" s="5"/>
      <c r="CMY24" s="5"/>
      <c r="CMZ24" s="5"/>
      <c r="CNA24" s="5"/>
      <c r="CNB24" s="5"/>
      <c r="CNC24" s="5"/>
      <c r="CND24" s="5"/>
      <c r="CNE24" s="5"/>
      <c r="CNF24" s="5"/>
      <c r="CNG24" s="5"/>
      <c r="CNH24" s="5"/>
      <c r="CNI24" s="5"/>
      <c r="CNJ24" s="5"/>
      <c r="CNK24" s="5"/>
      <c r="CNL24" s="5"/>
      <c r="CNM24" s="5"/>
      <c r="CNN24" s="5"/>
      <c r="CNO24" s="5"/>
      <c r="CNP24" s="5"/>
      <c r="CNQ24" s="5"/>
      <c r="CNR24" s="5"/>
      <c r="CNS24" s="5"/>
      <c r="CNT24" s="5"/>
      <c r="CNU24" s="5"/>
      <c r="CNV24" s="5"/>
      <c r="CNW24" s="5"/>
      <c r="CNX24" s="5"/>
      <c r="CNY24" s="5"/>
      <c r="CNZ24" s="5"/>
      <c r="COA24" s="5"/>
      <c r="COB24" s="5"/>
      <c r="COC24" s="5"/>
      <c r="COD24" s="5"/>
      <c r="COE24" s="5"/>
      <c r="COF24" s="5"/>
      <c r="COG24" s="5"/>
      <c r="COH24" s="5"/>
      <c r="COI24" s="5"/>
      <c r="COJ24" s="5"/>
      <c r="COK24" s="5"/>
      <c r="COL24" s="5"/>
      <c r="COM24" s="5"/>
      <c r="CON24" s="5"/>
      <c r="COO24" s="5"/>
      <c r="COP24" s="5"/>
      <c r="COQ24" s="5"/>
      <c r="COR24" s="5"/>
      <c r="COS24" s="5"/>
      <c r="COT24" s="5"/>
      <c r="COU24" s="5"/>
      <c r="COV24" s="5"/>
      <c r="COW24" s="5"/>
      <c r="COX24" s="5"/>
      <c r="COY24" s="5"/>
      <c r="COZ24" s="5"/>
      <c r="CPA24" s="5"/>
      <c r="CPB24" s="5"/>
      <c r="CPC24" s="5"/>
      <c r="CPD24" s="5"/>
      <c r="CPE24" s="5"/>
      <c r="CPF24" s="5"/>
      <c r="CPG24" s="5"/>
      <c r="CPH24" s="5"/>
      <c r="CPI24" s="5"/>
      <c r="CPJ24" s="5"/>
      <c r="CPK24" s="5"/>
      <c r="CPL24" s="5"/>
      <c r="CPM24" s="5"/>
      <c r="CPN24" s="5"/>
      <c r="CPO24" s="5"/>
      <c r="CPP24" s="5"/>
      <c r="CPQ24" s="5"/>
      <c r="CPR24" s="5"/>
      <c r="CPS24" s="5"/>
      <c r="CPT24" s="5"/>
      <c r="CPU24" s="5"/>
      <c r="CPV24" s="5"/>
      <c r="CPW24" s="5"/>
      <c r="CPX24" s="5"/>
      <c r="CPY24" s="5"/>
      <c r="CPZ24" s="5"/>
      <c r="CQA24" s="5"/>
      <c r="CQB24" s="5"/>
      <c r="CQC24" s="5"/>
      <c r="CQD24" s="5"/>
      <c r="CQE24" s="5"/>
      <c r="CQF24" s="5"/>
      <c r="CQG24" s="5"/>
      <c r="CQH24" s="5"/>
      <c r="CQI24" s="5"/>
      <c r="CQJ24" s="5"/>
      <c r="CQK24" s="5"/>
      <c r="CQL24" s="5"/>
      <c r="CQM24" s="5"/>
      <c r="CQN24" s="5"/>
      <c r="CQO24" s="5"/>
      <c r="CQP24" s="5"/>
      <c r="CQQ24" s="5"/>
      <c r="CQR24" s="5"/>
      <c r="CQS24" s="5"/>
      <c r="CQT24" s="5"/>
      <c r="CQU24" s="5"/>
      <c r="CQV24" s="5"/>
      <c r="CQW24" s="5"/>
      <c r="CQX24" s="5"/>
      <c r="CQY24" s="5"/>
      <c r="CQZ24" s="5"/>
      <c r="CRA24" s="5"/>
      <c r="CRB24" s="5"/>
      <c r="CRC24" s="5"/>
      <c r="CRD24" s="5"/>
      <c r="CRE24" s="5"/>
      <c r="CRF24" s="5"/>
      <c r="CRG24" s="5"/>
      <c r="CRH24" s="5"/>
      <c r="CRI24" s="5"/>
      <c r="CRJ24" s="5"/>
      <c r="CRK24" s="5"/>
      <c r="CRL24" s="5"/>
      <c r="CRM24" s="5"/>
      <c r="CRN24" s="5"/>
      <c r="CRO24" s="5"/>
      <c r="CRP24" s="5"/>
      <c r="CRQ24" s="5"/>
      <c r="CRR24" s="5"/>
      <c r="CRS24" s="5"/>
      <c r="CRT24" s="5"/>
      <c r="CRU24" s="5"/>
      <c r="CRV24" s="5"/>
      <c r="CRW24" s="5"/>
      <c r="CRX24" s="5"/>
      <c r="CRY24" s="5"/>
      <c r="CRZ24" s="5"/>
      <c r="CSA24" s="5"/>
      <c r="CSB24" s="5"/>
      <c r="CSC24" s="5"/>
      <c r="CSD24" s="5"/>
      <c r="CSE24" s="5"/>
      <c r="CSF24" s="5"/>
      <c r="CSG24" s="5"/>
      <c r="CSH24" s="5"/>
      <c r="CSI24" s="5"/>
      <c r="CSJ24" s="5"/>
      <c r="CSK24" s="5"/>
      <c r="CSL24" s="5"/>
      <c r="CSM24" s="5"/>
      <c r="CSN24" s="5"/>
      <c r="CSO24" s="5"/>
      <c r="CSP24" s="5"/>
      <c r="CSQ24" s="5"/>
      <c r="CSR24" s="5"/>
      <c r="CSS24" s="5"/>
      <c r="CST24" s="5"/>
      <c r="CSU24" s="5"/>
      <c r="CSV24" s="5"/>
      <c r="CSW24" s="5"/>
      <c r="CSX24" s="5"/>
      <c r="CSY24" s="5"/>
      <c r="CSZ24" s="5"/>
      <c r="CTA24" s="5"/>
      <c r="CTB24" s="5"/>
      <c r="CTC24" s="5"/>
      <c r="CTD24" s="5"/>
      <c r="CTE24" s="5"/>
      <c r="CTF24" s="5"/>
      <c r="CTG24" s="5"/>
      <c r="CTH24" s="5"/>
      <c r="CTI24" s="5"/>
      <c r="CTJ24" s="5"/>
      <c r="CTK24" s="5"/>
      <c r="CTL24" s="5"/>
      <c r="CTM24" s="5"/>
      <c r="CTN24" s="5"/>
      <c r="CTO24" s="5"/>
      <c r="CTP24" s="5"/>
      <c r="CTQ24" s="5"/>
      <c r="CTR24" s="5"/>
      <c r="CTS24" s="5"/>
      <c r="CTT24" s="5"/>
      <c r="CTU24" s="5"/>
      <c r="CTV24" s="5"/>
      <c r="CTW24" s="5"/>
      <c r="CTX24" s="5"/>
      <c r="CTY24" s="5"/>
      <c r="CTZ24" s="5"/>
      <c r="CUA24" s="5"/>
      <c r="CUB24" s="5"/>
      <c r="CUC24" s="5"/>
      <c r="CUD24" s="5"/>
      <c r="CUE24" s="5"/>
      <c r="CUF24" s="5"/>
      <c r="CUG24" s="5"/>
      <c r="CUH24" s="5"/>
      <c r="CUI24" s="5"/>
      <c r="CUJ24" s="5"/>
      <c r="CUK24" s="5"/>
      <c r="CUL24" s="5"/>
      <c r="CUM24" s="5"/>
      <c r="CUN24" s="5"/>
      <c r="CUO24" s="5"/>
      <c r="CUP24" s="5"/>
      <c r="CUQ24" s="5"/>
      <c r="CUR24" s="5"/>
      <c r="CUS24" s="5"/>
      <c r="CUT24" s="5"/>
      <c r="CUU24" s="5"/>
      <c r="CUV24" s="5"/>
      <c r="CUW24" s="5"/>
      <c r="CUX24" s="5"/>
      <c r="CUY24" s="5"/>
      <c r="CUZ24" s="5"/>
      <c r="CVA24" s="5"/>
      <c r="CVB24" s="5"/>
      <c r="CVC24" s="5"/>
      <c r="CVD24" s="5"/>
      <c r="CVE24" s="5"/>
      <c r="CVF24" s="5"/>
      <c r="CVG24" s="5"/>
      <c r="CVH24" s="5"/>
      <c r="CVI24" s="5"/>
      <c r="CVJ24" s="5"/>
      <c r="CVK24" s="5"/>
      <c r="CVL24" s="5"/>
      <c r="CVM24" s="5"/>
      <c r="CVN24" s="5"/>
      <c r="CVO24" s="5"/>
      <c r="CVP24" s="5"/>
      <c r="CVQ24" s="5"/>
      <c r="CVR24" s="5"/>
      <c r="CVS24" s="5"/>
      <c r="CVT24" s="5"/>
      <c r="CVU24" s="5"/>
      <c r="CVV24" s="5"/>
      <c r="CVW24" s="5"/>
      <c r="CVX24" s="5"/>
      <c r="CVY24" s="5"/>
      <c r="CVZ24" s="5"/>
      <c r="CWA24" s="5"/>
      <c r="CWB24" s="5"/>
      <c r="CWC24" s="5"/>
      <c r="CWD24" s="5"/>
      <c r="CWE24" s="5"/>
      <c r="CWF24" s="5"/>
      <c r="CWG24" s="5"/>
      <c r="CWH24" s="5"/>
      <c r="CWI24" s="5"/>
      <c r="CWJ24" s="5"/>
      <c r="CWK24" s="5"/>
      <c r="CWL24" s="5"/>
      <c r="CWM24" s="5"/>
      <c r="CWN24" s="5"/>
      <c r="CWO24" s="5"/>
      <c r="CWP24" s="5"/>
      <c r="CWQ24" s="5"/>
      <c r="CWR24" s="5"/>
      <c r="CWS24" s="5"/>
      <c r="CWT24" s="5"/>
      <c r="CWU24" s="5"/>
      <c r="CWV24" s="5"/>
      <c r="CWW24" s="5"/>
      <c r="CWX24" s="5"/>
      <c r="CWY24" s="5"/>
      <c r="CWZ24" s="5"/>
      <c r="CXA24" s="5"/>
      <c r="CXB24" s="5"/>
      <c r="CXC24" s="5"/>
      <c r="CXD24" s="5"/>
      <c r="CXE24" s="5"/>
      <c r="CXF24" s="5"/>
      <c r="CXG24" s="5"/>
      <c r="CXH24" s="5"/>
      <c r="CXI24" s="5"/>
      <c r="CXJ24" s="5"/>
      <c r="CXK24" s="5"/>
      <c r="CXL24" s="5"/>
      <c r="CXM24" s="5"/>
      <c r="CXN24" s="5"/>
      <c r="CXO24" s="5"/>
      <c r="CXP24" s="5"/>
      <c r="CXQ24" s="5"/>
      <c r="CXR24" s="5"/>
      <c r="CXS24" s="5"/>
      <c r="CXT24" s="5"/>
      <c r="CXU24" s="5"/>
      <c r="CXV24" s="5"/>
      <c r="CXW24" s="5"/>
      <c r="CXX24" s="5"/>
      <c r="CXY24" s="5"/>
      <c r="CXZ24" s="5"/>
      <c r="CYA24" s="5"/>
      <c r="CYB24" s="5"/>
      <c r="CYC24" s="5"/>
      <c r="CYD24" s="5"/>
      <c r="CYE24" s="5"/>
      <c r="CYF24" s="5"/>
      <c r="CYG24" s="5"/>
      <c r="CYH24" s="5"/>
      <c r="CYI24" s="5"/>
      <c r="CYJ24" s="5"/>
      <c r="CYK24" s="5"/>
      <c r="CYL24" s="5"/>
      <c r="CYM24" s="5"/>
      <c r="CYN24" s="5"/>
      <c r="CYO24" s="5"/>
      <c r="CYP24" s="5"/>
      <c r="CYQ24" s="5"/>
      <c r="CYR24" s="5"/>
      <c r="CYS24" s="5"/>
      <c r="CYT24" s="5"/>
      <c r="CYU24" s="5"/>
      <c r="CYV24" s="5"/>
      <c r="CYW24" s="5"/>
      <c r="CYX24" s="5"/>
      <c r="CYY24" s="5"/>
      <c r="CYZ24" s="5"/>
      <c r="CZA24" s="5"/>
      <c r="CZB24" s="5"/>
      <c r="CZC24" s="5"/>
      <c r="CZD24" s="5"/>
      <c r="CZE24" s="5"/>
      <c r="CZF24" s="5"/>
      <c r="CZG24" s="5"/>
      <c r="CZH24" s="5"/>
      <c r="CZI24" s="5"/>
      <c r="CZJ24" s="5"/>
      <c r="CZK24" s="5"/>
      <c r="CZL24" s="5"/>
      <c r="CZM24" s="5"/>
      <c r="CZN24" s="5"/>
      <c r="CZO24" s="5"/>
      <c r="CZP24" s="5"/>
      <c r="CZQ24" s="5"/>
      <c r="CZR24" s="5"/>
      <c r="CZS24" s="5"/>
      <c r="CZT24" s="5"/>
      <c r="CZU24" s="5"/>
      <c r="CZV24" s="5"/>
      <c r="CZW24" s="5"/>
      <c r="CZX24" s="5"/>
      <c r="CZY24" s="5"/>
      <c r="CZZ24" s="5"/>
      <c r="DAA24" s="5"/>
      <c r="DAB24" s="5"/>
      <c r="DAC24" s="5"/>
      <c r="DAD24" s="5"/>
      <c r="DAE24" s="5"/>
      <c r="DAF24" s="5"/>
      <c r="DAG24" s="5"/>
      <c r="DAH24" s="5"/>
      <c r="DAI24" s="5"/>
      <c r="DAJ24" s="5"/>
      <c r="DAK24" s="5"/>
      <c r="DAL24" s="5"/>
      <c r="DAM24" s="5"/>
      <c r="DAN24" s="5"/>
      <c r="DAO24" s="5"/>
      <c r="DAP24" s="5"/>
      <c r="DAQ24" s="5"/>
      <c r="DAR24" s="5"/>
      <c r="DAS24" s="5"/>
      <c r="DAT24" s="5"/>
      <c r="DAU24" s="5"/>
      <c r="DAV24" s="5"/>
      <c r="DAW24" s="5"/>
      <c r="DAX24" s="5"/>
      <c r="DAY24" s="5"/>
      <c r="DAZ24" s="5"/>
      <c r="DBA24" s="5"/>
      <c r="DBB24" s="5"/>
      <c r="DBC24" s="5"/>
      <c r="DBD24" s="5"/>
      <c r="DBE24" s="5"/>
      <c r="DBF24" s="5"/>
      <c r="DBG24" s="5"/>
      <c r="DBH24" s="5"/>
      <c r="DBI24" s="5"/>
      <c r="DBJ24" s="5"/>
      <c r="DBK24" s="5"/>
      <c r="DBL24" s="5"/>
      <c r="DBM24" s="5"/>
      <c r="DBN24" s="5"/>
      <c r="DBO24" s="5"/>
      <c r="DBP24" s="5"/>
      <c r="DBQ24" s="5"/>
      <c r="DBR24" s="5"/>
      <c r="DBS24" s="5"/>
      <c r="DBT24" s="5"/>
      <c r="DBU24" s="5"/>
      <c r="DBV24" s="5"/>
      <c r="DBW24" s="5"/>
      <c r="DBX24" s="5"/>
      <c r="DBY24" s="5"/>
      <c r="DBZ24" s="5"/>
      <c r="DCA24" s="5"/>
      <c r="DCB24" s="5"/>
      <c r="DCC24" s="5"/>
      <c r="DCD24" s="5"/>
      <c r="DCE24" s="5"/>
      <c r="DCF24" s="5"/>
      <c r="DCG24" s="5"/>
      <c r="DCH24" s="5"/>
      <c r="DCI24" s="5"/>
      <c r="DCJ24" s="5"/>
      <c r="DCK24" s="5"/>
      <c r="DCL24" s="5"/>
      <c r="DCM24" s="5"/>
      <c r="DCN24" s="5"/>
      <c r="DCO24" s="5"/>
      <c r="DCP24" s="5"/>
      <c r="DCQ24" s="5"/>
      <c r="DCR24" s="5"/>
      <c r="DCS24" s="5"/>
      <c r="DCT24" s="5"/>
      <c r="DCU24" s="5"/>
      <c r="DCV24" s="5"/>
      <c r="DCW24" s="5"/>
      <c r="DCX24" s="5"/>
      <c r="DCY24" s="5"/>
      <c r="DCZ24" s="5"/>
      <c r="DDA24" s="5"/>
      <c r="DDB24" s="5"/>
      <c r="DDC24" s="5"/>
      <c r="DDD24" s="5"/>
      <c r="DDE24" s="5"/>
      <c r="DDF24" s="5"/>
      <c r="DDG24" s="5"/>
      <c r="DDH24" s="5"/>
      <c r="DDI24" s="5"/>
      <c r="DDJ24" s="5"/>
      <c r="DDK24" s="5"/>
      <c r="DDL24" s="5"/>
      <c r="DDM24" s="5"/>
      <c r="DDN24" s="5"/>
      <c r="DDO24" s="5"/>
      <c r="DDP24" s="5"/>
      <c r="DDQ24" s="5"/>
      <c r="DDR24" s="5"/>
      <c r="DDS24" s="5"/>
      <c r="DDT24" s="5"/>
      <c r="DDU24" s="5"/>
      <c r="DDV24" s="5"/>
      <c r="DDW24" s="5"/>
      <c r="DDX24" s="5"/>
      <c r="DDY24" s="5"/>
      <c r="DDZ24" s="5"/>
      <c r="DEA24" s="5"/>
      <c r="DEB24" s="5"/>
      <c r="DEC24" s="5"/>
      <c r="DED24" s="5"/>
      <c r="DEE24" s="5"/>
      <c r="DEF24" s="5"/>
      <c r="DEG24" s="5"/>
      <c r="DEH24" s="5"/>
      <c r="DEI24" s="5"/>
      <c r="DEJ24" s="5"/>
      <c r="DEK24" s="5"/>
      <c r="DEL24" s="5"/>
      <c r="DEM24" s="5"/>
      <c r="DEN24" s="5"/>
      <c r="DEO24" s="5"/>
      <c r="DEP24" s="5"/>
      <c r="DEQ24" s="5"/>
      <c r="DER24" s="5"/>
      <c r="DES24" s="5"/>
      <c r="DET24" s="5"/>
      <c r="DEU24" s="5"/>
      <c r="DEV24" s="5"/>
      <c r="DEW24" s="5"/>
      <c r="DEX24" s="5"/>
      <c r="DEY24" s="5"/>
      <c r="DEZ24" s="5"/>
      <c r="DFA24" s="5"/>
      <c r="DFB24" s="5"/>
      <c r="DFC24" s="5"/>
      <c r="DFD24" s="5"/>
      <c r="DFE24" s="5"/>
      <c r="DFF24" s="5"/>
      <c r="DFG24" s="5"/>
      <c r="DFH24" s="5"/>
      <c r="DFI24" s="5"/>
      <c r="DFJ24" s="5"/>
      <c r="DFK24" s="5"/>
      <c r="DFL24" s="5"/>
      <c r="DFM24" s="5"/>
      <c r="DFN24" s="5"/>
      <c r="DFO24" s="5"/>
      <c r="DFP24" s="5"/>
      <c r="DFQ24" s="5"/>
      <c r="DFR24" s="5"/>
      <c r="DFS24" s="5"/>
      <c r="DFT24" s="5"/>
      <c r="DFU24" s="5"/>
      <c r="DFV24" s="5"/>
      <c r="DFW24" s="5"/>
      <c r="DFX24" s="5"/>
      <c r="DFY24" s="5"/>
      <c r="DFZ24" s="5"/>
      <c r="DGA24" s="5"/>
      <c r="DGB24" s="5"/>
      <c r="DGC24" s="5"/>
      <c r="DGD24" s="5"/>
      <c r="DGE24" s="5"/>
      <c r="DGF24" s="5"/>
      <c r="DGG24" s="5"/>
      <c r="DGH24" s="5"/>
      <c r="DGI24" s="5"/>
      <c r="DGJ24" s="5"/>
      <c r="DGK24" s="5"/>
      <c r="DGL24" s="5"/>
      <c r="DGM24" s="5"/>
      <c r="DGN24" s="5"/>
      <c r="DGO24" s="5"/>
      <c r="DGP24" s="5"/>
      <c r="DGQ24" s="5"/>
      <c r="DGR24" s="5"/>
      <c r="DGS24" s="5"/>
      <c r="DGT24" s="5"/>
      <c r="DGU24" s="5"/>
      <c r="DGV24" s="5"/>
      <c r="DGW24" s="5"/>
      <c r="DGX24" s="5"/>
      <c r="DGY24" s="5"/>
      <c r="DGZ24" s="5"/>
      <c r="DHA24" s="5"/>
      <c r="DHB24" s="5"/>
      <c r="DHC24" s="5"/>
      <c r="DHD24" s="5"/>
      <c r="DHE24" s="5"/>
      <c r="DHF24" s="5"/>
      <c r="DHG24" s="5"/>
      <c r="DHH24" s="5"/>
      <c r="DHI24" s="5"/>
      <c r="DHJ24" s="5"/>
      <c r="DHK24" s="5"/>
      <c r="DHL24" s="5"/>
      <c r="DHM24" s="5"/>
      <c r="DHN24" s="5"/>
      <c r="DHO24" s="5"/>
      <c r="DHP24" s="5"/>
      <c r="DHQ24" s="5"/>
      <c r="DHR24" s="5"/>
      <c r="DHS24" s="5"/>
      <c r="DHT24" s="5"/>
      <c r="DHU24" s="5"/>
      <c r="DHV24" s="5"/>
      <c r="DHW24" s="5"/>
      <c r="DHX24" s="5"/>
      <c r="DHY24" s="5"/>
      <c r="DHZ24" s="5"/>
      <c r="DIA24" s="5"/>
      <c r="DIB24" s="5"/>
      <c r="DIC24" s="5"/>
      <c r="DID24" s="5"/>
      <c r="DIE24" s="5"/>
      <c r="DIF24" s="5"/>
      <c r="DIG24" s="5"/>
      <c r="DIH24" s="5"/>
      <c r="DII24" s="5"/>
      <c r="DIJ24" s="5"/>
      <c r="DIK24" s="5"/>
      <c r="DIL24" s="5"/>
      <c r="DIM24" s="5"/>
      <c r="DIN24" s="5"/>
      <c r="DIO24" s="5"/>
      <c r="DIP24" s="5"/>
      <c r="DIQ24" s="5"/>
      <c r="DIR24" s="5"/>
      <c r="DIS24" s="5"/>
      <c r="DIT24" s="5"/>
      <c r="DIU24" s="5"/>
      <c r="DIV24" s="5"/>
      <c r="DIW24" s="5"/>
      <c r="DIX24" s="5"/>
      <c r="DIY24" s="5"/>
      <c r="DIZ24" s="5"/>
      <c r="DJA24" s="5"/>
      <c r="DJB24" s="5"/>
      <c r="DJC24" s="5"/>
      <c r="DJD24" s="5"/>
      <c r="DJE24" s="5"/>
      <c r="DJF24" s="5"/>
      <c r="DJG24" s="5"/>
      <c r="DJH24" s="5"/>
      <c r="DJI24" s="5"/>
      <c r="DJJ24" s="5"/>
      <c r="DJK24" s="5"/>
      <c r="DJL24" s="5"/>
      <c r="DJM24" s="5"/>
      <c r="DJN24" s="5"/>
      <c r="DJO24" s="5"/>
      <c r="DJP24" s="5"/>
      <c r="DJQ24" s="5"/>
      <c r="DJR24" s="5"/>
      <c r="DJS24" s="5"/>
      <c r="DJT24" s="5"/>
      <c r="DJU24" s="5"/>
      <c r="DJV24" s="5"/>
      <c r="DJW24" s="5"/>
      <c r="DJX24" s="5"/>
      <c r="DJY24" s="5"/>
      <c r="DJZ24" s="5"/>
      <c r="DKA24" s="5"/>
      <c r="DKB24" s="5"/>
      <c r="DKC24" s="5"/>
      <c r="DKD24" s="5"/>
      <c r="DKE24" s="5"/>
      <c r="DKF24" s="5"/>
      <c r="DKG24" s="5"/>
      <c r="DKH24" s="5"/>
      <c r="DKI24" s="5"/>
      <c r="DKJ24" s="5"/>
      <c r="DKK24" s="5"/>
      <c r="DKL24" s="5"/>
      <c r="DKM24" s="5"/>
      <c r="DKN24" s="5"/>
      <c r="DKO24" s="5"/>
      <c r="DKP24" s="5"/>
      <c r="DKQ24" s="5"/>
      <c r="DKR24" s="5"/>
      <c r="DKS24" s="5"/>
      <c r="DKT24" s="5"/>
      <c r="DKU24" s="5"/>
      <c r="DKV24" s="5"/>
      <c r="DKW24" s="5"/>
      <c r="DKX24" s="5"/>
      <c r="DKY24" s="5"/>
      <c r="DKZ24" s="5"/>
      <c r="DLA24" s="5"/>
      <c r="DLB24" s="5"/>
      <c r="DLC24" s="5"/>
      <c r="DLD24" s="5"/>
      <c r="DLE24" s="5"/>
      <c r="DLF24" s="5"/>
      <c r="DLG24" s="5"/>
      <c r="DLH24" s="5"/>
      <c r="DLI24" s="5"/>
      <c r="DLJ24" s="5"/>
      <c r="DLK24" s="5"/>
      <c r="DLL24" s="5"/>
      <c r="DLM24" s="5"/>
      <c r="DLN24" s="5"/>
      <c r="DLO24" s="5"/>
      <c r="DLP24" s="5"/>
      <c r="DLQ24" s="5"/>
      <c r="DLR24" s="5"/>
      <c r="DLS24" s="5"/>
      <c r="DLT24" s="5"/>
      <c r="DLU24" s="5"/>
      <c r="DLV24" s="5"/>
      <c r="DLW24" s="5"/>
      <c r="DLX24" s="5"/>
      <c r="DLY24" s="5"/>
      <c r="DLZ24" s="5"/>
      <c r="DMA24" s="5"/>
      <c r="DMB24" s="5"/>
      <c r="DMC24" s="5"/>
      <c r="DMD24" s="5"/>
      <c r="DME24" s="5"/>
      <c r="DMF24" s="5"/>
      <c r="DMG24" s="5"/>
      <c r="DMH24" s="5"/>
      <c r="DMI24" s="5"/>
      <c r="DMJ24" s="5"/>
      <c r="DMK24" s="5"/>
      <c r="DML24" s="5"/>
      <c r="DMM24" s="5"/>
      <c r="DMN24" s="5"/>
      <c r="DMO24" s="5"/>
      <c r="DMP24" s="5"/>
      <c r="DMQ24" s="5"/>
      <c r="DMR24" s="5"/>
      <c r="DMS24" s="5"/>
      <c r="DMT24" s="5"/>
      <c r="DMU24" s="5"/>
      <c r="DMV24" s="5"/>
      <c r="DMW24" s="5"/>
      <c r="DMX24" s="5"/>
      <c r="DMY24" s="5"/>
      <c r="DMZ24" s="5"/>
      <c r="DNA24" s="5"/>
      <c r="DNB24" s="5"/>
      <c r="DNC24" s="5"/>
      <c r="DND24" s="5"/>
      <c r="DNE24" s="5"/>
      <c r="DNF24" s="5"/>
      <c r="DNG24" s="5"/>
      <c r="DNH24" s="5"/>
      <c r="DNI24" s="5"/>
      <c r="DNJ24" s="5"/>
      <c r="DNK24" s="5"/>
      <c r="DNL24" s="5"/>
      <c r="DNM24" s="5"/>
      <c r="DNN24" s="5"/>
      <c r="DNO24" s="5"/>
      <c r="DNP24" s="5"/>
      <c r="DNQ24" s="5"/>
      <c r="DNR24" s="5"/>
      <c r="DNS24" s="5"/>
      <c r="DNT24" s="5"/>
      <c r="DNU24" s="5"/>
      <c r="DNV24" s="5"/>
      <c r="DNW24" s="5"/>
      <c r="DNX24" s="5"/>
      <c r="DNY24" s="5"/>
      <c r="DNZ24" s="5"/>
      <c r="DOA24" s="5"/>
      <c r="DOB24" s="5"/>
      <c r="DOC24" s="5"/>
      <c r="DOD24" s="5"/>
      <c r="DOE24" s="5"/>
      <c r="DOF24" s="5"/>
      <c r="DOG24" s="5"/>
      <c r="DOH24" s="5"/>
      <c r="DOI24" s="5"/>
      <c r="DOJ24" s="5"/>
      <c r="DOK24" s="5"/>
      <c r="DOL24" s="5"/>
      <c r="DOM24" s="5"/>
      <c r="DON24" s="5"/>
      <c r="DOO24" s="5"/>
      <c r="DOP24" s="5"/>
      <c r="DOQ24" s="5"/>
      <c r="DOR24" s="5"/>
      <c r="DOS24" s="5"/>
      <c r="DOT24" s="5"/>
      <c r="DOU24" s="5"/>
      <c r="DOV24" s="5"/>
      <c r="DOW24" s="5"/>
      <c r="DOX24" s="5"/>
      <c r="DOY24" s="5"/>
      <c r="DOZ24" s="5"/>
      <c r="DPA24" s="5"/>
      <c r="DPB24" s="5"/>
      <c r="DPC24" s="5"/>
      <c r="DPD24" s="5"/>
      <c r="DPE24" s="5"/>
      <c r="DPF24" s="5"/>
      <c r="DPG24" s="5"/>
      <c r="DPH24" s="5"/>
      <c r="DPI24" s="5"/>
      <c r="DPJ24" s="5"/>
      <c r="DPK24" s="5"/>
      <c r="DPL24" s="5"/>
      <c r="DPM24" s="5"/>
      <c r="DPN24" s="5"/>
      <c r="DPO24" s="5"/>
      <c r="DPP24" s="5"/>
      <c r="DPQ24" s="5"/>
      <c r="DPR24" s="5"/>
      <c r="DPS24" s="5"/>
      <c r="DPT24" s="5"/>
      <c r="DPU24" s="5"/>
      <c r="DPV24" s="5"/>
      <c r="DPW24" s="5"/>
      <c r="DPX24" s="5"/>
      <c r="DPY24" s="5"/>
      <c r="DPZ24" s="5"/>
      <c r="DQA24" s="5"/>
      <c r="DQB24" s="5"/>
      <c r="DQC24" s="5"/>
      <c r="DQD24" s="5"/>
      <c r="DQE24" s="5"/>
      <c r="DQF24" s="5"/>
      <c r="DQG24" s="5"/>
      <c r="DQH24" s="5"/>
      <c r="DQI24" s="5"/>
      <c r="DQJ24" s="5"/>
      <c r="DQK24" s="5"/>
      <c r="DQL24" s="5"/>
      <c r="DQM24" s="5"/>
      <c r="DQN24" s="5"/>
      <c r="DQO24" s="5"/>
      <c r="DQP24" s="5"/>
      <c r="DQQ24" s="5"/>
      <c r="DQR24" s="5"/>
      <c r="DQS24" s="5"/>
      <c r="DQT24" s="5"/>
      <c r="DQU24" s="5"/>
      <c r="DQV24" s="5"/>
      <c r="DQW24" s="5"/>
      <c r="DQX24" s="5"/>
      <c r="DQY24" s="5"/>
      <c r="DQZ24" s="5"/>
      <c r="DRA24" s="5"/>
      <c r="DRB24" s="5"/>
      <c r="DRC24" s="5"/>
      <c r="DRD24" s="5"/>
      <c r="DRE24" s="5"/>
      <c r="DRF24" s="5"/>
      <c r="DRG24" s="5"/>
      <c r="DRH24" s="5"/>
      <c r="DRI24" s="5"/>
      <c r="DRJ24" s="5"/>
      <c r="DRK24" s="5"/>
      <c r="DRL24" s="5"/>
      <c r="DRM24" s="5"/>
      <c r="DRN24" s="5"/>
      <c r="DRO24" s="5"/>
      <c r="DRP24" s="5"/>
      <c r="DRQ24" s="5"/>
      <c r="DRR24" s="5"/>
      <c r="DRS24" s="5"/>
      <c r="DRT24" s="5"/>
      <c r="DRU24" s="5"/>
      <c r="DRV24" s="5"/>
      <c r="DRW24" s="5"/>
      <c r="DRX24" s="5"/>
      <c r="DRY24" s="5"/>
      <c r="DRZ24" s="5"/>
      <c r="DSA24" s="5"/>
      <c r="DSB24" s="5"/>
      <c r="DSC24" s="5"/>
      <c r="DSD24" s="5"/>
      <c r="DSE24" s="5"/>
      <c r="DSF24" s="5"/>
      <c r="DSG24" s="5"/>
      <c r="DSH24" s="5"/>
      <c r="DSI24" s="5"/>
      <c r="DSJ24" s="5"/>
      <c r="DSK24" s="5"/>
      <c r="DSL24" s="5"/>
      <c r="DSM24" s="5"/>
      <c r="DSN24" s="5"/>
      <c r="DSO24" s="5"/>
      <c r="DSP24" s="5"/>
      <c r="DSQ24" s="5"/>
      <c r="DSR24" s="5"/>
      <c r="DSS24" s="5"/>
      <c r="DST24" s="5"/>
      <c r="DSU24" s="5"/>
      <c r="DSV24" s="5"/>
      <c r="DSW24" s="5"/>
      <c r="DSX24" s="5"/>
      <c r="DSY24" s="5"/>
      <c r="DSZ24" s="5"/>
      <c r="DTA24" s="5"/>
      <c r="DTB24" s="5"/>
      <c r="DTC24" s="5"/>
      <c r="DTD24" s="5"/>
      <c r="DTE24" s="5"/>
      <c r="DTF24" s="5"/>
      <c r="DTG24" s="5"/>
      <c r="DTH24" s="5"/>
      <c r="DTI24" s="5"/>
      <c r="DTJ24" s="5"/>
      <c r="DTK24" s="5"/>
      <c r="DTL24" s="5"/>
      <c r="DTM24" s="5"/>
      <c r="DTN24" s="5"/>
      <c r="DTO24" s="5"/>
      <c r="DTP24" s="5"/>
      <c r="DTQ24" s="5"/>
      <c r="DTR24" s="5"/>
      <c r="DTS24" s="5"/>
      <c r="DTT24" s="5"/>
      <c r="DTU24" s="5"/>
      <c r="DTV24" s="5"/>
      <c r="DTW24" s="5"/>
      <c r="DTX24" s="5"/>
      <c r="DTY24" s="5"/>
      <c r="DTZ24" s="5"/>
      <c r="DUA24" s="5"/>
      <c r="DUB24" s="5"/>
      <c r="DUC24" s="5"/>
      <c r="DUD24" s="5"/>
      <c r="DUE24" s="5"/>
      <c r="DUF24" s="5"/>
      <c r="DUG24" s="5"/>
      <c r="DUH24" s="5"/>
      <c r="DUI24" s="5"/>
      <c r="DUJ24" s="5"/>
      <c r="DUK24" s="5"/>
      <c r="DUL24" s="5"/>
      <c r="DUM24" s="5"/>
      <c r="DUN24" s="5"/>
      <c r="DUO24" s="5"/>
      <c r="DUP24" s="5"/>
      <c r="DUQ24" s="5"/>
      <c r="DUR24" s="5"/>
      <c r="DUS24" s="5"/>
      <c r="DUT24" s="5"/>
      <c r="DUU24" s="5"/>
      <c r="DUV24" s="5"/>
      <c r="DUW24" s="5"/>
      <c r="DUX24" s="5"/>
      <c r="DUY24" s="5"/>
      <c r="DUZ24" s="5"/>
      <c r="DVA24" s="5"/>
      <c r="DVB24" s="5"/>
      <c r="DVC24" s="5"/>
      <c r="DVD24" s="5"/>
      <c r="DVE24" s="5"/>
      <c r="DVF24" s="5"/>
      <c r="DVG24" s="5"/>
      <c r="DVH24" s="5"/>
      <c r="DVI24" s="5"/>
      <c r="DVJ24" s="5"/>
      <c r="DVK24" s="5"/>
      <c r="DVL24" s="5"/>
      <c r="DVM24" s="5"/>
      <c r="DVN24" s="5"/>
      <c r="DVO24" s="5"/>
      <c r="DVP24" s="5"/>
      <c r="DVQ24" s="5"/>
      <c r="DVR24" s="5"/>
      <c r="DVS24" s="5"/>
      <c r="DVT24" s="5"/>
      <c r="DVU24" s="5"/>
      <c r="DVV24" s="5"/>
      <c r="DVW24" s="5"/>
      <c r="DVX24" s="5"/>
      <c r="DVY24" s="5"/>
      <c r="DVZ24" s="5"/>
      <c r="DWA24" s="5"/>
      <c r="DWB24" s="5"/>
      <c r="DWC24" s="5"/>
      <c r="DWD24" s="5"/>
      <c r="DWE24" s="5"/>
      <c r="DWF24" s="5"/>
      <c r="DWG24" s="5"/>
      <c r="DWH24" s="5"/>
      <c r="DWI24" s="5"/>
      <c r="DWJ24" s="5"/>
      <c r="DWK24" s="5"/>
      <c r="DWL24" s="5"/>
      <c r="DWM24" s="5"/>
      <c r="DWN24" s="5"/>
      <c r="DWO24" s="5"/>
      <c r="DWP24" s="5"/>
      <c r="DWQ24" s="5"/>
      <c r="DWR24" s="5"/>
      <c r="DWS24" s="5"/>
      <c r="DWT24" s="5"/>
      <c r="DWU24" s="5"/>
      <c r="DWV24" s="5"/>
      <c r="DWW24" s="5"/>
      <c r="DWX24" s="5"/>
      <c r="DWY24" s="5"/>
      <c r="DWZ24" s="5"/>
      <c r="DXA24" s="5"/>
      <c r="DXB24" s="5"/>
      <c r="DXC24" s="5"/>
      <c r="DXD24" s="5"/>
      <c r="DXE24" s="5"/>
      <c r="DXF24" s="5"/>
      <c r="DXG24" s="5"/>
      <c r="DXH24" s="5"/>
      <c r="DXI24" s="5"/>
      <c r="DXJ24" s="5"/>
      <c r="DXK24" s="5"/>
      <c r="DXL24" s="5"/>
      <c r="DXM24" s="5"/>
      <c r="DXN24" s="5"/>
      <c r="DXO24" s="5"/>
      <c r="DXP24" s="5"/>
      <c r="DXQ24" s="5"/>
      <c r="DXR24" s="5"/>
      <c r="DXS24" s="5"/>
      <c r="DXT24" s="5"/>
      <c r="DXU24" s="5"/>
      <c r="DXV24" s="5"/>
      <c r="DXW24" s="5"/>
      <c r="DXX24" s="5"/>
      <c r="DXY24" s="5"/>
      <c r="DXZ24" s="5"/>
      <c r="DYA24" s="5"/>
      <c r="DYB24" s="5"/>
      <c r="DYC24" s="5"/>
      <c r="DYD24" s="5"/>
      <c r="DYE24" s="5"/>
      <c r="DYF24" s="5"/>
      <c r="DYG24" s="5"/>
      <c r="DYH24" s="5"/>
      <c r="DYI24" s="5"/>
      <c r="DYJ24" s="5"/>
      <c r="DYK24" s="5"/>
      <c r="DYL24" s="5"/>
      <c r="DYM24" s="5"/>
      <c r="DYN24" s="5"/>
      <c r="DYO24" s="5"/>
      <c r="DYP24" s="5"/>
      <c r="DYQ24" s="5"/>
      <c r="DYR24" s="5"/>
      <c r="DYS24" s="5"/>
      <c r="DYT24" s="5"/>
      <c r="DYU24" s="5"/>
      <c r="DYV24" s="5"/>
      <c r="DYW24" s="5"/>
      <c r="DYX24" s="5"/>
      <c r="DYY24" s="5"/>
      <c r="DYZ24" s="5"/>
      <c r="DZA24" s="5"/>
      <c r="DZB24" s="5"/>
      <c r="DZC24" s="5"/>
      <c r="DZD24" s="5"/>
      <c r="DZE24" s="5"/>
      <c r="DZF24" s="5"/>
      <c r="DZG24" s="5"/>
      <c r="DZH24" s="5"/>
      <c r="DZI24" s="5"/>
      <c r="DZJ24" s="5"/>
      <c r="DZK24" s="5"/>
      <c r="DZL24" s="5"/>
      <c r="DZM24" s="5"/>
      <c r="DZN24" s="5"/>
      <c r="DZO24" s="5"/>
      <c r="DZP24" s="5"/>
      <c r="DZQ24" s="5"/>
      <c r="DZR24" s="5"/>
      <c r="DZS24" s="5"/>
      <c r="DZT24" s="5"/>
      <c r="DZU24" s="5"/>
      <c r="DZV24" s="5"/>
      <c r="DZW24" s="5"/>
      <c r="DZX24" s="5"/>
      <c r="DZY24" s="5"/>
      <c r="DZZ24" s="5"/>
      <c r="EAA24" s="5"/>
      <c r="EAB24" s="5"/>
      <c r="EAC24" s="5"/>
      <c r="EAD24" s="5"/>
      <c r="EAE24" s="5"/>
      <c r="EAF24" s="5"/>
      <c r="EAG24" s="5"/>
      <c r="EAH24" s="5"/>
      <c r="EAI24" s="5"/>
      <c r="EAJ24" s="5"/>
      <c r="EAK24" s="5"/>
      <c r="EAL24" s="5"/>
      <c r="EAM24" s="5"/>
      <c r="EAN24" s="5"/>
      <c r="EAO24" s="5"/>
      <c r="EAP24" s="5"/>
      <c r="EAQ24" s="5"/>
      <c r="EAR24" s="5"/>
      <c r="EAS24" s="5"/>
      <c r="EAT24" s="5"/>
      <c r="EAU24" s="5"/>
      <c r="EAV24" s="5"/>
      <c r="EAW24" s="5"/>
      <c r="EAX24" s="5"/>
      <c r="EAY24" s="5"/>
      <c r="EAZ24" s="5"/>
      <c r="EBA24" s="5"/>
      <c r="EBB24" s="5"/>
      <c r="EBC24" s="5"/>
      <c r="EBD24" s="5"/>
      <c r="EBE24" s="5"/>
      <c r="EBF24" s="5"/>
      <c r="EBG24" s="5"/>
      <c r="EBH24" s="5"/>
      <c r="EBI24" s="5"/>
      <c r="EBJ24" s="5"/>
      <c r="EBK24" s="5"/>
      <c r="EBL24" s="5"/>
      <c r="EBM24" s="5"/>
      <c r="EBN24" s="5"/>
      <c r="EBO24" s="5"/>
      <c r="EBP24" s="5"/>
      <c r="EBQ24" s="5"/>
      <c r="EBR24" s="5"/>
      <c r="EBS24" s="5"/>
      <c r="EBT24" s="5"/>
      <c r="EBU24" s="5"/>
      <c r="EBV24" s="5"/>
      <c r="EBW24" s="5"/>
      <c r="EBX24" s="5"/>
      <c r="EBY24" s="5"/>
      <c r="EBZ24" s="5"/>
      <c r="ECA24" s="5"/>
      <c r="ECB24" s="5"/>
      <c r="ECC24" s="5"/>
      <c r="ECD24" s="5"/>
      <c r="ECE24" s="5"/>
      <c r="ECF24" s="5"/>
      <c r="ECG24" s="5"/>
      <c r="ECH24" s="5"/>
      <c r="ECI24" s="5"/>
      <c r="ECJ24" s="5"/>
      <c r="ECK24" s="5"/>
      <c r="ECL24" s="5"/>
      <c r="ECM24" s="5"/>
      <c r="ECN24" s="5"/>
      <c r="ECO24" s="5"/>
      <c r="ECP24" s="5"/>
      <c r="ECQ24" s="5"/>
      <c r="ECR24" s="5"/>
      <c r="ECS24" s="5"/>
      <c r="ECT24" s="5"/>
      <c r="ECU24" s="5"/>
      <c r="ECV24" s="5"/>
      <c r="ECW24" s="5"/>
      <c r="ECX24" s="5"/>
      <c r="ECY24" s="5"/>
      <c r="ECZ24" s="5"/>
      <c r="EDA24" s="5"/>
      <c r="EDB24" s="5"/>
      <c r="EDC24" s="5"/>
      <c r="EDD24" s="5"/>
      <c r="EDE24" s="5"/>
      <c r="EDF24" s="5"/>
      <c r="EDG24" s="5"/>
      <c r="EDH24" s="5"/>
      <c r="EDI24" s="5"/>
      <c r="EDJ24" s="5"/>
      <c r="EDK24" s="5"/>
      <c r="EDL24" s="5"/>
      <c r="EDM24" s="5"/>
      <c r="EDN24" s="5"/>
      <c r="EDO24" s="5"/>
      <c r="EDP24" s="5"/>
      <c r="EDQ24" s="5"/>
      <c r="EDR24" s="5"/>
      <c r="EDS24" s="5"/>
      <c r="EDT24" s="5"/>
      <c r="EDU24" s="5"/>
      <c r="EDV24" s="5"/>
      <c r="EDW24" s="5"/>
      <c r="EDX24" s="5"/>
      <c r="EDY24" s="5"/>
      <c r="EDZ24" s="5"/>
      <c r="EEA24" s="5"/>
      <c r="EEB24" s="5"/>
      <c r="EEC24" s="5"/>
      <c r="EED24" s="5"/>
      <c r="EEE24" s="5"/>
      <c r="EEF24" s="5"/>
      <c r="EEG24" s="5"/>
      <c r="EEH24" s="5"/>
      <c r="EEI24" s="5"/>
      <c r="EEJ24" s="5"/>
      <c r="EEK24" s="5"/>
      <c r="EEL24" s="5"/>
      <c r="EEM24" s="5"/>
      <c r="EEN24" s="5"/>
      <c r="EEO24" s="5"/>
      <c r="EEP24" s="5"/>
      <c r="EEQ24" s="5"/>
      <c r="EER24" s="5"/>
      <c r="EES24" s="5"/>
      <c r="EET24" s="5"/>
      <c r="EEU24" s="5"/>
      <c r="EEV24" s="5"/>
      <c r="EEW24" s="5"/>
      <c r="EEX24" s="5"/>
      <c r="EEY24" s="5"/>
      <c r="EEZ24" s="5"/>
      <c r="EFA24" s="5"/>
      <c r="EFB24" s="5"/>
      <c r="EFC24" s="5"/>
      <c r="EFD24" s="5"/>
      <c r="EFE24" s="5"/>
      <c r="EFF24" s="5"/>
      <c r="EFG24" s="5"/>
      <c r="EFH24" s="5"/>
      <c r="EFI24" s="5"/>
      <c r="EFJ24" s="5"/>
      <c r="EFK24" s="5"/>
      <c r="EFL24" s="5"/>
      <c r="EFM24" s="5"/>
      <c r="EFN24" s="5"/>
      <c r="EFO24" s="5"/>
      <c r="EFP24" s="5"/>
      <c r="EFQ24" s="5"/>
      <c r="EFR24" s="5"/>
      <c r="EFS24" s="5"/>
      <c r="EFT24" s="5"/>
      <c r="EFU24" s="5"/>
      <c r="EFV24" s="5"/>
      <c r="EFW24" s="5"/>
      <c r="EFX24" s="5"/>
      <c r="EFY24" s="5"/>
      <c r="EFZ24" s="5"/>
      <c r="EGA24" s="5"/>
      <c r="EGB24" s="5"/>
      <c r="EGC24" s="5"/>
      <c r="EGD24" s="5"/>
      <c r="EGE24" s="5"/>
      <c r="EGF24" s="5"/>
      <c r="EGG24" s="5"/>
      <c r="EGH24" s="5"/>
      <c r="EGI24" s="5"/>
      <c r="EGJ24" s="5"/>
      <c r="EGK24" s="5"/>
      <c r="EGL24" s="5"/>
      <c r="EGM24" s="5"/>
      <c r="EGN24" s="5"/>
      <c r="EGO24" s="5"/>
      <c r="EGP24" s="5"/>
      <c r="EGQ24" s="5"/>
      <c r="EGR24" s="5"/>
      <c r="EGS24" s="5"/>
      <c r="EGT24" s="5"/>
      <c r="EGU24" s="5"/>
      <c r="EGV24" s="5"/>
      <c r="EGW24" s="5"/>
      <c r="EGX24" s="5"/>
      <c r="EGY24" s="5"/>
      <c r="EGZ24" s="5"/>
      <c r="EHA24" s="5"/>
      <c r="EHB24" s="5"/>
      <c r="EHC24" s="5"/>
      <c r="EHD24" s="5"/>
      <c r="EHE24" s="5"/>
      <c r="EHF24" s="5"/>
      <c r="EHG24" s="5"/>
      <c r="EHH24" s="5"/>
      <c r="EHI24" s="5"/>
      <c r="EHJ24" s="5"/>
      <c r="EHK24" s="5"/>
      <c r="EHL24" s="5"/>
      <c r="EHM24" s="5"/>
      <c r="EHN24" s="5"/>
      <c r="EHO24" s="5"/>
      <c r="EHP24" s="5"/>
      <c r="EHQ24" s="5"/>
      <c r="EHR24" s="5"/>
      <c r="EHS24" s="5"/>
      <c r="EHT24" s="5"/>
      <c r="EHU24" s="5"/>
      <c r="EHV24" s="5"/>
      <c r="EHW24" s="5"/>
      <c r="EHX24" s="5"/>
      <c r="EHY24" s="5"/>
      <c r="EHZ24" s="5"/>
      <c r="EIA24" s="5"/>
      <c r="EIB24" s="5"/>
      <c r="EIC24" s="5"/>
      <c r="EID24" s="5"/>
      <c r="EIE24" s="5"/>
      <c r="EIF24" s="5"/>
      <c r="EIG24" s="5"/>
      <c r="EIH24" s="5"/>
      <c r="EII24" s="5"/>
      <c r="EIJ24" s="5"/>
      <c r="EIK24" s="5"/>
      <c r="EIL24" s="5"/>
      <c r="EIM24" s="5"/>
      <c r="EIN24" s="5"/>
      <c r="EIO24" s="5"/>
      <c r="EIP24" s="5"/>
      <c r="EIQ24" s="5"/>
      <c r="EIR24" s="5"/>
      <c r="EIS24" s="5"/>
      <c r="EIT24" s="5"/>
      <c r="EIU24" s="5"/>
      <c r="EIV24" s="5"/>
      <c r="EIW24" s="5"/>
      <c r="EIX24" s="5"/>
      <c r="EIY24" s="5"/>
      <c r="EIZ24" s="5"/>
      <c r="EJA24" s="5"/>
      <c r="EJB24" s="5"/>
      <c r="EJC24" s="5"/>
      <c r="EJD24" s="5"/>
      <c r="EJE24" s="5"/>
      <c r="EJF24" s="5"/>
      <c r="EJG24" s="5"/>
      <c r="EJH24" s="5"/>
      <c r="EJI24" s="5"/>
      <c r="EJJ24" s="5"/>
      <c r="EJK24" s="5"/>
      <c r="EJL24" s="5"/>
      <c r="EJM24" s="5"/>
      <c r="EJN24" s="5"/>
      <c r="EJO24" s="5"/>
      <c r="EJP24" s="5"/>
      <c r="EJQ24" s="5"/>
      <c r="EJR24" s="5"/>
      <c r="EJS24" s="5"/>
      <c r="EJT24" s="5"/>
      <c r="EJU24" s="5"/>
      <c r="EJV24" s="5"/>
      <c r="EJW24" s="5"/>
      <c r="EJX24" s="5"/>
      <c r="EJY24" s="5"/>
      <c r="EJZ24" s="5"/>
      <c r="EKA24" s="5"/>
      <c r="EKB24" s="5"/>
      <c r="EKC24" s="5"/>
      <c r="EKD24" s="5"/>
      <c r="EKE24" s="5"/>
      <c r="EKF24" s="5"/>
      <c r="EKG24" s="5"/>
      <c r="EKH24" s="5"/>
      <c r="EKI24" s="5"/>
      <c r="EKJ24" s="5"/>
      <c r="EKK24" s="5"/>
      <c r="EKL24" s="5"/>
      <c r="EKM24" s="5"/>
      <c r="EKN24" s="5"/>
      <c r="EKO24" s="5"/>
      <c r="EKP24" s="5"/>
      <c r="EKQ24" s="5"/>
      <c r="EKR24" s="5"/>
      <c r="EKS24" s="5"/>
      <c r="EKT24" s="5"/>
      <c r="EKU24" s="5"/>
      <c r="EKV24" s="5"/>
      <c r="EKW24" s="5"/>
      <c r="EKX24" s="5"/>
      <c r="EKY24" s="5"/>
      <c r="EKZ24" s="5"/>
      <c r="ELA24" s="5"/>
      <c r="ELB24" s="5"/>
      <c r="ELC24" s="5"/>
      <c r="ELD24" s="5"/>
      <c r="ELE24" s="5"/>
      <c r="ELF24" s="5"/>
      <c r="ELG24" s="5"/>
      <c r="ELH24" s="5"/>
      <c r="ELI24" s="5"/>
      <c r="ELJ24" s="5"/>
      <c r="ELK24" s="5"/>
      <c r="ELL24" s="5"/>
      <c r="ELM24" s="5"/>
      <c r="ELN24" s="5"/>
      <c r="ELO24" s="5"/>
      <c r="ELP24" s="5"/>
      <c r="ELQ24" s="5"/>
      <c r="ELR24" s="5"/>
      <c r="ELS24" s="5"/>
      <c r="ELT24" s="5"/>
      <c r="ELU24" s="5"/>
      <c r="ELV24" s="5"/>
      <c r="ELW24" s="5"/>
      <c r="ELX24" s="5"/>
      <c r="ELY24" s="5"/>
      <c r="ELZ24" s="5"/>
      <c r="EMA24" s="5"/>
      <c r="EMB24" s="5"/>
      <c r="EMC24" s="5"/>
      <c r="EMD24" s="5"/>
      <c r="EME24" s="5"/>
      <c r="EMF24" s="5"/>
      <c r="EMG24" s="5"/>
      <c r="EMH24" s="5"/>
      <c r="EMI24" s="5"/>
      <c r="EMJ24" s="5"/>
      <c r="EMK24" s="5"/>
      <c r="EML24" s="5"/>
      <c r="EMM24" s="5"/>
      <c r="EMN24" s="5"/>
      <c r="EMO24" s="5"/>
      <c r="EMP24" s="5"/>
      <c r="EMQ24" s="5"/>
      <c r="EMR24" s="5"/>
      <c r="EMS24" s="5"/>
      <c r="EMT24" s="5"/>
      <c r="EMU24" s="5"/>
      <c r="EMV24" s="5"/>
      <c r="EMW24" s="5"/>
      <c r="EMX24" s="5"/>
      <c r="EMY24" s="5"/>
      <c r="EMZ24" s="5"/>
      <c r="ENA24" s="5"/>
      <c r="ENB24" s="5"/>
      <c r="ENC24" s="5"/>
      <c r="END24" s="5"/>
      <c r="ENE24" s="5"/>
      <c r="ENF24" s="5"/>
      <c r="ENG24" s="5"/>
      <c r="ENH24" s="5"/>
      <c r="ENI24" s="5"/>
      <c r="ENJ24" s="5"/>
      <c r="ENK24" s="5"/>
      <c r="ENL24" s="5"/>
      <c r="ENM24" s="5"/>
      <c r="ENN24" s="5"/>
      <c r="ENO24" s="5"/>
      <c r="ENP24" s="5"/>
      <c r="ENQ24" s="5"/>
      <c r="ENR24" s="5"/>
      <c r="ENS24" s="5"/>
      <c r="ENT24" s="5"/>
      <c r="ENU24" s="5"/>
      <c r="ENV24" s="5"/>
      <c r="ENW24" s="5"/>
      <c r="ENX24" s="5"/>
      <c r="ENY24" s="5"/>
      <c r="ENZ24" s="5"/>
      <c r="EOA24" s="5"/>
      <c r="EOB24" s="5"/>
      <c r="EOC24" s="5"/>
      <c r="EOD24" s="5"/>
      <c r="EOE24" s="5"/>
      <c r="EOF24" s="5"/>
      <c r="EOG24" s="5"/>
      <c r="EOH24" s="5"/>
      <c r="EOI24" s="5"/>
      <c r="EOJ24" s="5"/>
      <c r="EOK24" s="5"/>
      <c r="EOL24" s="5"/>
      <c r="EOM24" s="5"/>
      <c r="EON24" s="5"/>
      <c r="EOO24" s="5"/>
      <c r="EOP24" s="5"/>
      <c r="EOQ24" s="5"/>
      <c r="EOR24" s="5"/>
      <c r="EOS24" s="5"/>
      <c r="EOT24" s="5"/>
      <c r="EOU24" s="5"/>
      <c r="EOV24" s="5"/>
      <c r="EOW24" s="5"/>
      <c r="EOX24" s="5"/>
      <c r="EOY24" s="5"/>
      <c r="EOZ24" s="5"/>
      <c r="EPA24" s="5"/>
      <c r="EPB24" s="5"/>
      <c r="EPC24" s="5"/>
      <c r="EPD24" s="5"/>
      <c r="EPE24" s="5"/>
      <c r="EPF24" s="5"/>
      <c r="EPG24" s="5"/>
      <c r="EPH24" s="5"/>
      <c r="EPI24" s="5"/>
      <c r="EPJ24" s="5"/>
      <c r="EPK24" s="5"/>
      <c r="EPL24" s="5"/>
      <c r="EPM24" s="5"/>
      <c r="EPN24" s="5"/>
      <c r="EPO24" s="5"/>
      <c r="EPP24" s="5"/>
      <c r="EPQ24" s="5"/>
      <c r="EPR24" s="5"/>
      <c r="EPS24" s="5"/>
      <c r="EPT24" s="5"/>
      <c r="EPU24" s="5"/>
      <c r="EPV24" s="5"/>
      <c r="EPW24" s="5"/>
      <c r="EPX24" s="5"/>
      <c r="EPY24" s="5"/>
      <c r="EPZ24" s="5"/>
      <c r="EQA24" s="5"/>
      <c r="EQB24" s="5"/>
      <c r="EQC24" s="5"/>
      <c r="EQD24" s="5"/>
      <c r="EQE24" s="5"/>
      <c r="EQF24" s="5"/>
      <c r="EQG24" s="5"/>
      <c r="EQH24" s="5"/>
      <c r="EQI24" s="5"/>
      <c r="EQJ24" s="5"/>
      <c r="EQK24" s="5"/>
      <c r="EQL24" s="5"/>
      <c r="EQM24" s="5"/>
      <c r="EQN24" s="5"/>
      <c r="EQO24" s="5"/>
      <c r="EQP24" s="5"/>
      <c r="EQQ24" s="5"/>
      <c r="EQR24" s="5"/>
      <c r="EQS24" s="5"/>
      <c r="EQT24" s="5"/>
      <c r="EQU24" s="5"/>
      <c r="EQV24" s="5"/>
      <c r="EQW24" s="5"/>
      <c r="EQX24" s="5"/>
      <c r="EQY24" s="5"/>
      <c r="EQZ24" s="5"/>
      <c r="ERA24" s="5"/>
      <c r="ERB24" s="5"/>
      <c r="ERC24" s="5"/>
      <c r="ERD24" s="5"/>
      <c r="ERE24" s="5"/>
      <c r="ERF24" s="5"/>
      <c r="ERG24" s="5"/>
      <c r="ERH24" s="5"/>
      <c r="ERI24" s="5"/>
      <c r="ERJ24" s="5"/>
      <c r="ERK24" s="5"/>
      <c r="ERL24" s="5"/>
      <c r="ERM24" s="5"/>
      <c r="ERN24" s="5"/>
      <c r="ERO24" s="5"/>
      <c r="ERP24" s="5"/>
      <c r="ERQ24" s="5"/>
      <c r="ERR24" s="5"/>
      <c r="ERS24" s="5"/>
      <c r="ERT24" s="5"/>
      <c r="ERU24" s="5"/>
      <c r="ERV24" s="5"/>
      <c r="ERW24" s="5"/>
      <c r="ERX24" s="5"/>
      <c r="ERY24" s="5"/>
      <c r="ERZ24" s="5"/>
      <c r="ESA24" s="5"/>
      <c r="ESB24" s="5"/>
      <c r="ESC24" s="5"/>
      <c r="ESD24" s="5"/>
      <c r="ESE24" s="5"/>
      <c r="ESF24" s="5"/>
      <c r="ESG24" s="5"/>
      <c r="ESH24" s="5"/>
      <c r="ESI24" s="5"/>
      <c r="ESJ24" s="5"/>
      <c r="ESK24" s="5"/>
      <c r="ESL24" s="5"/>
      <c r="ESM24" s="5"/>
      <c r="ESN24" s="5"/>
      <c r="ESO24" s="5"/>
      <c r="ESP24" s="5"/>
      <c r="ESQ24" s="5"/>
      <c r="ESR24" s="5"/>
      <c r="ESS24" s="5"/>
      <c r="EST24" s="5"/>
      <c r="ESU24" s="5"/>
      <c r="ESV24" s="5"/>
      <c r="ESW24" s="5"/>
      <c r="ESX24" s="5"/>
      <c r="ESY24" s="5"/>
      <c r="ESZ24" s="5"/>
      <c r="ETA24" s="5"/>
      <c r="ETB24" s="5"/>
      <c r="ETC24" s="5"/>
      <c r="ETD24" s="5"/>
      <c r="ETE24" s="5"/>
      <c r="ETF24" s="5"/>
      <c r="ETG24" s="5"/>
      <c r="ETH24" s="5"/>
      <c r="ETI24" s="5"/>
      <c r="ETJ24" s="5"/>
      <c r="ETK24" s="5"/>
      <c r="ETL24" s="5"/>
      <c r="ETM24" s="5"/>
      <c r="ETN24" s="5"/>
      <c r="ETO24" s="5"/>
      <c r="ETP24" s="5"/>
      <c r="ETQ24" s="5"/>
      <c r="ETR24" s="5"/>
      <c r="ETS24" s="5"/>
      <c r="ETT24" s="5"/>
      <c r="ETU24" s="5"/>
      <c r="ETV24" s="5"/>
      <c r="ETW24" s="5"/>
      <c r="ETX24" s="5"/>
      <c r="ETY24" s="5"/>
      <c r="ETZ24" s="5"/>
      <c r="EUA24" s="5"/>
      <c r="EUB24" s="5"/>
      <c r="EUC24" s="5"/>
      <c r="EUD24" s="5"/>
      <c r="EUE24" s="5"/>
      <c r="EUF24" s="5"/>
      <c r="EUG24" s="5"/>
      <c r="EUH24" s="5"/>
      <c r="EUI24" s="5"/>
      <c r="EUJ24" s="5"/>
      <c r="EUK24" s="5"/>
      <c r="EUL24" s="5"/>
      <c r="EUM24" s="5"/>
      <c r="EUN24" s="5"/>
      <c r="EUO24" s="5"/>
      <c r="EUP24" s="5"/>
      <c r="EUQ24" s="5"/>
      <c r="EUR24" s="5"/>
      <c r="EUS24" s="5"/>
      <c r="EUT24" s="5"/>
      <c r="EUU24" s="5"/>
      <c r="EUV24" s="5"/>
      <c r="EUW24" s="5"/>
      <c r="EUX24" s="5"/>
      <c r="EUY24" s="5"/>
      <c r="EUZ24" s="5"/>
      <c r="EVA24" s="5"/>
      <c r="EVB24" s="5"/>
      <c r="EVC24" s="5"/>
      <c r="EVD24" s="5"/>
      <c r="EVE24" s="5"/>
      <c r="EVF24" s="5"/>
      <c r="EVG24" s="5"/>
      <c r="EVH24" s="5"/>
      <c r="EVI24" s="5"/>
      <c r="EVJ24" s="5"/>
      <c r="EVK24" s="5"/>
      <c r="EVL24" s="5"/>
      <c r="EVM24" s="5"/>
      <c r="EVN24" s="5"/>
      <c r="EVO24" s="5"/>
      <c r="EVP24" s="5"/>
      <c r="EVQ24" s="5"/>
      <c r="EVR24" s="5"/>
      <c r="EVS24" s="5"/>
      <c r="EVT24" s="5"/>
      <c r="EVU24" s="5"/>
      <c r="EVV24" s="5"/>
      <c r="EVW24" s="5"/>
      <c r="EVX24" s="5"/>
      <c r="EVY24" s="5"/>
      <c r="EVZ24" s="5"/>
      <c r="EWA24" s="5"/>
      <c r="EWB24" s="5"/>
      <c r="EWC24" s="5"/>
      <c r="EWD24" s="5"/>
      <c r="EWE24" s="5"/>
      <c r="EWF24" s="5"/>
      <c r="EWG24" s="5"/>
      <c r="EWH24" s="5"/>
      <c r="EWI24" s="5"/>
      <c r="EWJ24" s="5"/>
      <c r="EWK24" s="5"/>
      <c r="EWL24" s="5"/>
      <c r="EWM24" s="5"/>
      <c r="EWN24" s="5"/>
      <c r="EWO24" s="5"/>
      <c r="EWP24" s="5"/>
      <c r="EWQ24" s="5"/>
      <c r="EWR24" s="5"/>
      <c r="EWS24" s="5"/>
      <c r="EWT24" s="5"/>
      <c r="EWU24" s="5"/>
      <c r="EWV24" s="5"/>
      <c r="EWW24" s="5"/>
      <c r="EWX24" s="5"/>
      <c r="EWY24" s="5"/>
      <c r="EWZ24" s="5"/>
      <c r="EXA24" s="5"/>
      <c r="EXB24" s="5"/>
      <c r="EXC24" s="5"/>
      <c r="EXD24" s="5"/>
      <c r="EXE24" s="5"/>
      <c r="EXF24" s="5"/>
      <c r="EXG24" s="5"/>
      <c r="EXH24" s="5"/>
      <c r="EXI24" s="5"/>
      <c r="EXJ24" s="5"/>
      <c r="EXK24" s="5"/>
      <c r="EXL24" s="5"/>
      <c r="EXM24" s="5"/>
      <c r="EXN24" s="5"/>
      <c r="EXO24" s="5"/>
      <c r="EXP24" s="5"/>
      <c r="EXQ24" s="5"/>
      <c r="EXR24" s="5"/>
      <c r="EXS24" s="5"/>
      <c r="EXT24" s="5"/>
      <c r="EXU24" s="5"/>
      <c r="EXV24" s="5"/>
      <c r="EXW24" s="5"/>
      <c r="EXX24" s="5"/>
      <c r="EXY24" s="5"/>
      <c r="EXZ24" s="5"/>
      <c r="EYA24" s="5"/>
      <c r="EYB24" s="5"/>
      <c r="EYC24" s="5"/>
      <c r="EYD24" s="5"/>
      <c r="EYE24" s="5"/>
      <c r="EYF24" s="5"/>
      <c r="EYG24" s="5"/>
      <c r="EYH24" s="5"/>
      <c r="EYI24" s="5"/>
      <c r="EYJ24" s="5"/>
      <c r="EYK24" s="5"/>
      <c r="EYL24" s="5"/>
      <c r="EYM24" s="5"/>
      <c r="EYN24" s="5"/>
      <c r="EYO24" s="5"/>
      <c r="EYP24" s="5"/>
      <c r="EYQ24" s="5"/>
      <c r="EYR24" s="5"/>
      <c r="EYS24" s="5"/>
      <c r="EYT24" s="5"/>
      <c r="EYU24" s="5"/>
      <c r="EYV24" s="5"/>
      <c r="EYW24" s="5"/>
      <c r="EYX24" s="5"/>
      <c r="EYY24" s="5"/>
      <c r="EYZ24" s="5"/>
      <c r="EZA24" s="5"/>
      <c r="EZB24" s="5"/>
      <c r="EZC24" s="5"/>
      <c r="EZD24" s="5"/>
      <c r="EZE24" s="5"/>
      <c r="EZF24" s="5"/>
      <c r="EZG24" s="5"/>
      <c r="EZH24" s="5"/>
      <c r="EZI24" s="5"/>
      <c r="EZJ24" s="5"/>
      <c r="EZK24" s="5"/>
      <c r="EZL24" s="5"/>
      <c r="EZM24" s="5"/>
      <c r="EZN24" s="5"/>
      <c r="EZO24" s="5"/>
      <c r="EZP24" s="5"/>
      <c r="EZQ24" s="5"/>
      <c r="EZR24" s="5"/>
      <c r="EZS24" s="5"/>
      <c r="EZT24" s="5"/>
      <c r="EZU24" s="5"/>
      <c r="EZV24" s="5"/>
      <c r="EZW24" s="5"/>
      <c r="EZX24" s="5"/>
      <c r="EZY24" s="5"/>
      <c r="EZZ24" s="5"/>
      <c r="FAA24" s="5"/>
      <c r="FAB24" s="5"/>
      <c r="FAC24" s="5"/>
      <c r="FAD24" s="5"/>
      <c r="FAE24" s="5"/>
      <c r="FAF24" s="5"/>
      <c r="FAG24" s="5"/>
      <c r="FAH24" s="5"/>
      <c r="FAI24" s="5"/>
      <c r="FAJ24" s="5"/>
      <c r="FAK24" s="5"/>
      <c r="FAL24" s="5"/>
      <c r="FAM24" s="5"/>
      <c r="FAN24" s="5"/>
      <c r="FAO24" s="5"/>
      <c r="FAP24" s="5"/>
      <c r="FAQ24" s="5"/>
      <c r="FAR24" s="5"/>
      <c r="FAS24" s="5"/>
      <c r="FAT24" s="5"/>
      <c r="FAU24" s="5"/>
      <c r="FAV24" s="5"/>
      <c r="FAW24" s="5"/>
      <c r="FAX24" s="5"/>
      <c r="FAY24" s="5"/>
      <c r="FAZ24" s="5"/>
      <c r="FBA24" s="5"/>
      <c r="FBB24" s="5"/>
      <c r="FBC24" s="5"/>
      <c r="FBD24" s="5"/>
      <c r="FBE24" s="5"/>
      <c r="FBF24" s="5"/>
      <c r="FBG24" s="5"/>
      <c r="FBH24" s="5"/>
      <c r="FBI24" s="5"/>
      <c r="FBJ24" s="5"/>
      <c r="FBK24" s="5"/>
      <c r="FBL24" s="5"/>
      <c r="FBM24" s="5"/>
      <c r="FBN24" s="5"/>
      <c r="FBO24" s="5"/>
      <c r="FBP24" s="5"/>
      <c r="FBQ24" s="5"/>
      <c r="FBR24" s="5"/>
      <c r="FBS24" s="5"/>
      <c r="FBT24" s="5"/>
      <c r="FBU24" s="5"/>
      <c r="FBV24" s="5"/>
      <c r="FBW24" s="5"/>
      <c r="FBX24" s="5"/>
      <c r="FBY24" s="5"/>
      <c r="FBZ24" s="5"/>
      <c r="FCA24" s="5"/>
      <c r="FCB24" s="5"/>
      <c r="FCC24" s="5"/>
      <c r="FCD24" s="5"/>
      <c r="FCE24" s="5"/>
      <c r="FCF24" s="5"/>
      <c r="FCG24" s="5"/>
      <c r="FCH24" s="5"/>
      <c r="FCI24" s="5"/>
      <c r="FCJ24" s="5"/>
      <c r="FCK24" s="5"/>
      <c r="FCL24" s="5"/>
      <c r="FCM24" s="5"/>
      <c r="FCN24" s="5"/>
      <c r="FCO24" s="5"/>
      <c r="FCP24" s="5"/>
      <c r="FCQ24" s="5"/>
      <c r="FCR24" s="5"/>
      <c r="FCS24" s="5"/>
      <c r="FCT24" s="5"/>
      <c r="FCU24" s="5"/>
      <c r="FCV24" s="5"/>
      <c r="FCW24" s="5"/>
      <c r="FCX24" s="5"/>
      <c r="FCY24" s="5"/>
      <c r="FCZ24" s="5"/>
      <c r="FDA24" s="5"/>
      <c r="FDB24" s="5"/>
      <c r="FDC24" s="5"/>
      <c r="FDD24" s="5"/>
      <c r="FDE24" s="5"/>
      <c r="FDF24" s="5"/>
      <c r="FDG24" s="5"/>
      <c r="FDH24" s="5"/>
      <c r="FDI24" s="5"/>
      <c r="FDJ24" s="5"/>
      <c r="FDK24" s="5"/>
      <c r="FDL24" s="5"/>
      <c r="FDM24" s="5"/>
      <c r="FDN24" s="5"/>
      <c r="FDO24" s="5"/>
      <c r="FDP24" s="5"/>
      <c r="FDQ24" s="5"/>
      <c r="FDR24" s="5"/>
      <c r="FDS24" s="5"/>
      <c r="FDT24" s="5"/>
      <c r="FDU24" s="5"/>
      <c r="FDV24" s="5"/>
      <c r="FDW24" s="5"/>
      <c r="FDX24" s="5"/>
      <c r="FDY24" s="5"/>
      <c r="FDZ24" s="5"/>
      <c r="FEA24" s="5"/>
      <c r="FEB24" s="5"/>
      <c r="FEC24" s="5"/>
      <c r="FED24" s="5"/>
      <c r="FEE24" s="5"/>
      <c r="FEF24" s="5"/>
      <c r="FEG24" s="5"/>
      <c r="FEH24" s="5"/>
      <c r="FEI24" s="5"/>
      <c r="FEJ24" s="5"/>
      <c r="FEK24" s="5"/>
      <c r="FEL24" s="5"/>
      <c r="FEM24" s="5"/>
      <c r="FEN24" s="5"/>
      <c r="FEO24" s="5"/>
      <c r="FEP24" s="5"/>
      <c r="FEQ24" s="5"/>
      <c r="FER24" s="5"/>
      <c r="FES24" s="5"/>
      <c r="FET24" s="5"/>
      <c r="FEU24" s="5"/>
      <c r="FEV24" s="5"/>
      <c r="FEW24" s="5"/>
      <c r="FEX24" s="5"/>
      <c r="FEY24" s="5"/>
      <c r="FEZ24" s="5"/>
      <c r="FFA24" s="5"/>
      <c r="FFB24" s="5"/>
      <c r="FFC24" s="5"/>
      <c r="FFD24" s="5"/>
      <c r="FFE24" s="5"/>
      <c r="FFF24" s="5"/>
      <c r="FFG24" s="5"/>
      <c r="FFH24" s="5"/>
      <c r="FFI24" s="5"/>
      <c r="FFJ24" s="5"/>
      <c r="FFK24" s="5"/>
      <c r="FFL24" s="5"/>
      <c r="FFM24" s="5"/>
      <c r="FFN24" s="5"/>
      <c r="FFO24" s="5"/>
      <c r="FFP24" s="5"/>
      <c r="FFQ24" s="5"/>
      <c r="FFR24" s="5"/>
      <c r="FFS24" s="5"/>
      <c r="FFT24" s="5"/>
      <c r="FFU24" s="5"/>
      <c r="FFV24" s="5"/>
      <c r="FFW24" s="5"/>
      <c r="FFX24" s="5"/>
      <c r="FFY24" s="5"/>
      <c r="FFZ24" s="5"/>
      <c r="FGA24" s="5"/>
      <c r="FGB24" s="5"/>
      <c r="FGC24" s="5"/>
      <c r="FGD24" s="5"/>
      <c r="FGE24" s="5"/>
      <c r="FGF24" s="5"/>
      <c r="FGG24" s="5"/>
      <c r="FGH24" s="5"/>
      <c r="FGI24" s="5"/>
      <c r="FGJ24" s="5"/>
      <c r="FGK24" s="5"/>
      <c r="FGL24" s="5"/>
      <c r="FGM24" s="5"/>
      <c r="FGN24" s="5"/>
      <c r="FGO24" s="5"/>
      <c r="FGP24" s="5"/>
      <c r="FGQ24" s="5"/>
      <c r="FGR24" s="5"/>
      <c r="FGS24" s="5"/>
      <c r="FGT24" s="5"/>
      <c r="FGU24" s="5"/>
      <c r="FGV24" s="5"/>
      <c r="FGW24" s="5"/>
      <c r="FGX24" s="5"/>
      <c r="FGY24" s="5"/>
      <c r="FGZ24" s="5"/>
      <c r="FHA24" s="5"/>
      <c r="FHB24" s="5"/>
      <c r="FHC24" s="5"/>
      <c r="FHD24" s="5"/>
      <c r="FHE24" s="5"/>
      <c r="FHF24" s="5"/>
      <c r="FHG24" s="5"/>
      <c r="FHH24" s="5"/>
      <c r="FHI24" s="5"/>
      <c r="FHJ24" s="5"/>
      <c r="FHK24" s="5"/>
      <c r="FHL24" s="5"/>
      <c r="FHM24" s="5"/>
      <c r="FHN24" s="5"/>
      <c r="FHO24" s="5"/>
      <c r="FHP24" s="5"/>
      <c r="FHQ24" s="5"/>
      <c r="FHR24" s="5"/>
      <c r="FHS24" s="5"/>
      <c r="FHT24" s="5"/>
      <c r="FHU24" s="5"/>
      <c r="FHV24" s="5"/>
      <c r="FHW24" s="5"/>
      <c r="FHX24" s="5"/>
      <c r="FHY24" s="5"/>
      <c r="FHZ24" s="5"/>
      <c r="FIA24" s="5"/>
      <c r="FIB24" s="5"/>
      <c r="FIC24" s="5"/>
      <c r="FID24" s="5"/>
      <c r="FIE24" s="5"/>
      <c r="FIF24" s="5"/>
      <c r="FIG24" s="5"/>
      <c r="FIH24" s="5"/>
      <c r="FII24" s="5"/>
      <c r="FIJ24" s="5"/>
      <c r="FIK24" s="5"/>
      <c r="FIL24" s="5"/>
      <c r="FIM24" s="5"/>
      <c r="FIN24" s="5"/>
      <c r="FIO24" s="5"/>
      <c r="FIP24" s="5"/>
      <c r="FIQ24" s="5"/>
      <c r="FIR24" s="5"/>
      <c r="FIS24" s="5"/>
      <c r="FIT24" s="5"/>
      <c r="FIU24" s="5"/>
      <c r="FIV24" s="5"/>
      <c r="FIW24" s="5"/>
      <c r="FIX24" s="5"/>
      <c r="FIY24" s="5"/>
      <c r="FIZ24" s="5"/>
      <c r="FJA24" s="5"/>
      <c r="FJB24" s="5"/>
      <c r="FJC24" s="5"/>
      <c r="FJD24" s="5"/>
      <c r="FJE24" s="5"/>
      <c r="FJF24" s="5"/>
      <c r="FJG24" s="5"/>
      <c r="FJH24" s="5"/>
      <c r="FJI24" s="5"/>
      <c r="FJJ24" s="5"/>
      <c r="FJK24" s="5"/>
      <c r="FJL24" s="5"/>
      <c r="FJM24" s="5"/>
      <c r="FJN24" s="5"/>
      <c r="FJO24" s="5"/>
      <c r="FJP24" s="5"/>
      <c r="FJQ24" s="5"/>
      <c r="FJR24" s="5"/>
      <c r="FJS24" s="5"/>
      <c r="FJT24" s="5"/>
      <c r="FJU24" s="5"/>
      <c r="FJV24" s="5"/>
      <c r="FJW24" s="5"/>
      <c r="FJX24" s="5"/>
      <c r="FJY24" s="5"/>
      <c r="FJZ24" s="5"/>
      <c r="FKA24" s="5"/>
      <c r="FKB24" s="5"/>
      <c r="FKC24" s="5"/>
      <c r="FKD24" s="5"/>
      <c r="FKE24" s="5"/>
      <c r="FKF24" s="5"/>
      <c r="FKG24" s="5"/>
      <c r="FKH24" s="5"/>
      <c r="FKI24" s="5"/>
      <c r="FKJ24" s="5"/>
      <c r="FKK24" s="5"/>
      <c r="FKL24" s="5"/>
      <c r="FKM24" s="5"/>
      <c r="FKN24" s="5"/>
      <c r="FKO24" s="5"/>
      <c r="FKP24" s="5"/>
      <c r="FKQ24" s="5"/>
      <c r="FKR24" s="5"/>
      <c r="FKS24" s="5"/>
      <c r="FKT24" s="5"/>
      <c r="FKU24" s="5"/>
      <c r="FKV24" s="5"/>
      <c r="FKW24" s="5"/>
      <c r="FKX24" s="5"/>
      <c r="FKY24" s="5"/>
      <c r="FKZ24" s="5"/>
      <c r="FLA24" s="5"/>
      <c r="FLB24" s="5"/>
      <c r="FLC24" s="5"/>
      <c r="FLD24" s="5"/>
      <c r="FLE24" s="5"/>
      <c r="FLF24" s="5"/>
      <c r="FLG24" s="5"/>
      <c r="FLH24" s="5"/>
      <c r="FLI24" s="5"/>
      <c r="FLJ24" s="5"/>
      <c r="FLK24" s="5"/>
      <c r="FLL24" s="5"/>
      <c r="FLM24" s="5"/>
      <c r="FLN24" s="5"/>
      <c r="FLO24" s="5"/>
      <c r="FLP24" s="5"/>
      <c r="FLQ24" s="5"/>
      <c r="FLR24" s="5"/>
      <c r="FLS24" s="5"/>
      <c r="FLT24" s="5"/>
      <c r="FLU24" s="5"/>
      <c r="FLV24" s="5"/>
      <c r="FLW24" s="5"/>
      <c r="FLX24" s="5"/>
      <c r="FLY24" s="5"/>
      <c r="FLZ24" s="5"/>
      <c r="FMA24" s="5"/>
      <c r="FMB24" s="5"/>
      <c r="FMC24" s="5"/>
      <c r="FMD24" s="5"/>
      <c r="FME24" s="5"/>
      <c r="FMF24" s="5"/>
      <c r="FMG24" s="5"/>
      <c r="FMH24" s="5"/>
      <c r="FMI24" s="5"/>
      <c r="FMJ24" s="5"/>
      <c r="FMK24" s="5"/>
      <c r="FML24" s="5"/>
      <c r="FMM24" s="5"/>
      <c r="FMN24" s="5"/>
      <c r="FMO24" s="5"/>
      <c r="FMP24" s="5"/>
      <c r="FMQ24" s="5"/>
      <c r="FMR24" s="5"/>
      <c r="FMS24" s="5"/>
      <c r="FMT24" s="5"/>
      <c r="FMU24" s="5"/>
      <c r="FMV24" s="5"/>
      <c r="FMW24" s="5"/>
      <c r="FMX24" s="5"/>
      <c r="FMY24" s="5"/>
      <c r="FMZ24" s="5"/>
      <c r="FNA24" s="5"/>
      <c r="FNB24" s="5"/>
      <c r="FNC24" s="5"/>
      <c r="FND24" s="5"/>
      <c r="FNE24" s="5"/>
      <c r="FNF24" s="5"/>
      <c r="FNG24" s="5"/>
      <c r="FNH24" s="5"/>
      <c r="FNI24" s="5"/>
      <c r="FNJ24" s="5"/>
      <c r="FNK24" s="5"/>
      <c r="FNL24" s="5"/>
      <c r="FNM24" s="5"/>
      <c r="FNN24" s="5"/>
      <c r="FNO24" s="5"/>
      <c r="FNP24" s="5"/>
      <c r="FNQ24" s="5"/>
      <c r="FNR24" s="5"/>
      <c r="FNS24" s="5"/>
      <c r="FNT24" s="5"/>
      <c r="FNU24" s="5"/>
      <c r="FNV24" s="5"/>
      <c r="FNW24" s="5"/>
      <c r="FNX24" s="5"/>
      <c r="FNY24" s="5"/>
      <c r="FNZ24" s="5"/>
      <c r="FOA24" s="5"/>
      <c r="FOB24" s="5"/>
      <c r="FOC24" s="5"/>
      <c r="FOD24" s="5"/>
      <c r="FOE24" s="5"/>
      <c r="FOF24" s="5"/>
      <c r="FOG24" s="5"/>
      <c r="FOH24" s="5"/>
      <c r="FOI24" s="5"/>
      <c r="FOJ24" s="5"/>
      <c r="FOK24" s="5"/>
      <c r="FOL24" s="5"/>
      <c r="FOM24" s="5"/>
      <c r="FON24" s="5"/>
      <c r="FOO24" s="5"/>
      <c r="FOP24" s="5"/>
      <c r="FOQ24" s="5"/>
      <c r="FOR24" s="5"/>
      <c r="FOS24" s="5"/>
      <c r="FOT24" s="5"/>
      <c r="FOU24" s="5"/>
      <c r="FOV24" s="5"/>
      <c r="FOW24" s="5"/>
      <c r="FOX24" s="5"/>
      <c r="FOY24" s="5"/>
      <c r="FOZ24" s="5"/>
      <c r="FPA24" s="5"/>
      <c r="FPB24" s="5"/>
      <c r="FPC24" s="5"/>
      <c r="FPD24" s="5"/>
      <c r="FPE24" s="5"/>
      <c r="FPF24" s="5"/>
      <c r="FPG24" s="5"/>
      <c r="FPH24" s="5"/>
      <c r="FPI24" s="5"/>
      <c r="FPJ24" s="5"/>
      <c r="FPK24" s="5"/>
      <c r="FPL24" s="5"/>
      <c r="FPM24" s="5"/>
      <c r="FPN24" s="5"/>
      <c r="FPO24" s="5"/>
      <c r="FPP24" s="5"/>
      <c r="FPQ24" s="5"/>
      <c r="FPR24" s="5"/>
      <c r="FPS24" s="5"/>
      <c r="FPT24" s="5"/>
      <c r="FPU24" s="5"/>
      <c r="FPV24" s="5"/>
      <c r="FPW24" s="5"/>
      <c r="FPX24" s="5"/>
      <c r="FPY24" s="5"/>
      <c r="FPZ24" s="5"/>
      <c r="FQA24" s="5"/>
      <c r="FQB24" s="5"/>
      <c r="FQC24" s="5"/>
      <c r="FQD24" s="5"/>
      <c r="FQE24" s="5"/>
      <c r="FQF24" s="5"/>
      <c r="FQG24" s="5"/>
      <c r="FQH24" s="5"/>
      <c r="FQI24" s="5"/>
      <c r="FQJ24" s="5"/>
      <c r="FQK24" s="5"/>
      <c r="FQL24" s="5"/>
      <c r="FQM24" s="5"/>
      <c r="FQN24" s="5"/>
      <c r="FQO24" s="5"/>
      <c r="FQP24" s="5"/>
      <c r="FQQ24" s="5"/>
      <c r="FQR24" s="5"/>
      <c r="FQS24" s="5"/>
      <c r="FQT24" s="5"/>
      <c r="FQU24" s="5"/>
      <c r="FQV24" s="5"/>
      <c r="FQW24" s="5"/>
      <c r="FQX24" s="5"/>
      <c r="FQY24" s="5"/>
      <c r="FQZ24" s="5"/>
      <c r="FRA24" s="5"/>
      <c r="FRB24" s="5"/>
      <c r="FRC24" s="5"/>
      <c r="FRD24" s="5"/>
      <c r="FRE24" s="5"/>
      <c r="FRF24" s="5"/>
      <c r="FRG24" s="5"/>
      <c r="FRH24" s="5"/>
      <c r="FRI24" s="5"/>
      <c r="FRJ24" s="5"/>
      <c r="FRK24" s="5"/>
      <c r="FRL24" s="5"/>
      <c r="FRM24" s="5"/>
      <c r="FRN24" s="5"/>
      <c r="FRO24" s="5"/>
      <c r="FRP24" s="5"/>
      <c r="FRQ24" s="5"/>
      <c r="FRR24" s="5"/>
      <c r="FRS24" s="5"/>
      <c r="FRT24" s="5"/>
      <c r="FRU24" s="5"/>
      <c r="FRV24" s="5"/>
      <c r="FRW24" s="5"/>
      <c r="FRX24" s="5"/>
      <c r="FRY24" s="5"/>
      <c r="FRZ24" s="5"/>
      <c r="FSA24" s="5"/>
      <c r="FSB24" s="5"/>
      <c r="FSC24" s="5"/>
      <c r="FSD24" s="5"/>
      <c r="FSE24" s="5"/>
      <c r="FSF24" s="5"/>
      <c r="FSG24" s="5"/>
      <c r="FSH24" s="5"/>
      <c r="FSI24" s="5"/>
      <c r="FSJ24" s="5"/>
      <c r="FSK24" s="5"/>
      <c r="FSL24" s="5"/>
      <c r="FSM24" s="5"/>
      <c r="FSN24" s="5"/>
      <c r="FSO24" s="5"/>
      <c r="FSP24" s="5"/>
      <c r="FSQ24" s="5"/>
      <c r="FSR24" s="5"/>
      <c r="FSS24" s="5"/>
      <c r="FST24" s="5"/>
      <c r="FSU24" s="5"/>
      <c r="FSV24" s="5"/>
      <c r="FSW24" s="5"/>
      <c r="FSX24" s="5"/>
      <c r="FSY24" s="5"/>
      <c r="FSZ24" s="5"/>
      <c r="FTA24" s="5"/>
      <c r="FTB24" s="5"/>
      <c r="FTC24" s="5"/>
      <c r="FTD24" s="5"/>
      <c r="FTE24" s="5"/>
      <c r="FTF24" s="5"/>
      <c r="FTG24" s="5"/>
      <c r="FTH24" s="5"/>
      <c r="FTI24" s="5"/>
      <c r="FTJ24" s="5"/>
      <c r="FTK24" s="5"/>
      <c r="FTL24" s="5"/>
      <c r="FTM24" s="5"/>
      <c r="FTN24" s="5"/>
      <c r="FTO24" s="5"/>
      <c r="FTP24" s="5"/>
      <c r="FTQ24" s="5"/>
      <c r="FTR24" s="5"/>
      <c r="FTS24" s="5"/>
      <c r="FTT24" s="5"/>
      <c r="FTU24" s="5"/>
      <c r="FTV24" s="5"/>
      <c r="FTW24" s="5"/>
      <c r="FTX24" s="5"/>
      <c r="FTY24" s="5"/>
      <c r="FTZ24" s="5"/>
      <c r="FUA24" s="5"/>
      <c r="FUB24" s="5"/>
      <c r="FUC24" s="5"/>
      <c r="FUD24" s="5"/>
      <c r="FUE24" s="5"/>
      <c r="FUF24" s="5"/>
      <c r="FUG24" s="5"/>
      <c r="FUH24" s="5"/>
      <c r="FUI24" s="5"/>
      <c r="FUJ24" s="5"/>
      <c r="FUK24" s="5"/>
      <c r="FUL24" s="5"/>
      <c r="FUM24" s="5"/>
      <c r="FUN24" s="5"/>
      <c r="FUO24" s="5"/>
      <c r="FUP24" s="5"/>
      <c r="FUQ24" s="5"/>
      <c r="FUR24" s="5"/>
      <c r="FUS24" s="5"/>
      <c r="FUT24" s="5"/>
      <c r="FUU24" s="5"/>
      <c r="FUV24" s="5"/>
      <c r="FUW24" s="5"/>
      <c r="FUX24" s="5"/>
      <c r="FUY24" s="5"/>
      <c r="FUZ24" s="5"/>
      <c r="FVA24" s="5"/>
      <c r="FVB24" s="5"/>
      <c r="FVC24" s="5"/>
      <c r="FVD24" s="5"/>
      <c r="FVE24" s="5"/>
      <c r="FVF24" s="5"/>
      <c r="FVG24" s="5"/>
      <c r="FVH24" s="5"/>
      <c r="FVI24" s="5"/>
      <c r="FVJ24" s="5"/>
      <c r="FVK24" s="5"/>
      <c r="FVL24" s="5"/>
      <c r="FVM24" s="5"/>
      <c r="FVN24" s="5"/>
      <c r="FVO24" s="5"/>
      <c r="FVP24" s="5"/>
      <c r="FVQ24" s="5"/>
      <c r="FVR24" s="5"/>
      <c r="FVS24" s="5"/>
      <c r="FVT24" s="5"/>
      <c r="FVU24" s="5"/>
      <c r="FVV24" s="5"/>
      <c r="FVW24" s="5"/>
      <c r="FVX24" s="5"/>
      <c r="FVY24" s="5"/>
      <c r="FVZ24" s="5"/>
      <c r="FWA24" s="5"/>
      <c r="FWB24" s="5"/>
      <c r="FWC24" s="5"/>
      <c r="FWD24" s="5"/>
      <c r="FWE24" s="5"/>
      <c r="FWF24" s="5"/>
      <c r="FWG24" s="5"/>
      <c r="FWH24" s="5"/>
      <c r="FWI24" s="5"/>
      <c r="FWJ24" s="5"/>
      <c r="FWK24" s="5"/>
      <c r="FWL24" s="5"/>
      <c r="FWM24" s="5"/>
      <c r="FWN24" s="5"/>
      <c r="FWO24" s="5"/>
      <c r="FWP24" s="5"/>
      <c r="FWQ24" s="5"/>
      <c r="FWR24" s="5"/>
      <c r="FWS24" s="5"/>
      <c r="FWT24" s="5"/>
      <c r="FWU24" s="5"/>
      <c r="FWV24" s="5"/>
      <c r="FWW24" s="5"/>
      <c r="FWX24" s="5"/>
      <c r="FWY24" s="5"/>
      <c r="FWZ24" s="5"/>
      <c r="FXA24" s="5"/>
      <c r="FXB24" s="5"/>
      <c r="FXC24" s="5"/>
      <c r="FXD24" s="5"/>
      <c r="FXE24" s="5"/>
      <c r="FXF24" s="5"/>
      <c r="FXG24" s="5"/>
      <c r="FXH24" s="5"/>
      <c r="FXI24" s="5"/>
      <c r="FXJ24" s="5"/>
      <c r="FXK24" s="5"/>
      <c r="FXL24" s="5"/>
      <c r="FXM24" s="5"/>
      <c r="FXN24" s="5"/>
      <c r="FXO24" s="5"/>
      <c r="FXP24" s="5"/>
      <c r="FXQ24" s="5"/>
      <c r="FXR24" s="5"/>
      <c r="FXS24" s="5"/>
      <c r="FXT24" s="5"/>
      <c r="FXU24" s="5"/>
      <c r="FXV24" s="5"/>
      <c r="FXW24" s="5"/>
      <c r="FXX24" s="5"/>
      <c r="FXY24" s="5"/>
      <c r="FXZ24" s="5"/>
      <c r="FYA24" s="5"/>
      <c r="FYB24" s="5"/>
      <c r="FYC24" s="5"/>
      <c r="FYD24" s="5"/>
      <c r="FYE24" s="5"/>
      <c r="FYF24" s="5"/>
      <c r="FYG24" s="5"/>
      <c r="FYH24" s="5"/>
      <c r="FYI24" s="5"/>
      <c r="FYJ24" s="5"/>
      <c r="FYK24" s="5"/>
      <c r="FYL24" s="5"/>
      <c r="FYM24" s="5"/>
      <c r="FYN24" s="5"/>
      <c r="FYO24" s="5"/>
      <c r="FYP24" s="5"/>
      <c r="FYQ24" s="5"/>
      <c r="FYR24" s="5"/>
      <c r="FYS24" s="5"/>
      <c r="FYT24" s="5"/>
      <c r="FYU24" s="5"/>
      <c r="FYV24" s="5"/>
      <c r="FYW24" s="5"/>
      <c r="FYX24" s="5"/>
      <c r="FYY24" s="5"/>
      <c r="FYZ24" s="5"/>
      <c r="FZA24" s="5"/>
      <c r="FZB24" s="5"/>
      <c r="FZC24" s="5"/>
      <c r="FZD24" s="5"/>
      <c r="FZE24" s="5"/>
      <c r="FZF24" s="5"/>
      <c r="FZG24" s="5"/>
      <c r="FZH24" s="5"/>
      <c r="FZI24" s="5"/>
      <c r="FZJ24" s="5"/>
      <c r="FZK24" s="5"/>
      <c r="FZL24" s="5"/>
      <c r="FZM24" s="5"/>
      <c r="FZN24" s="5"/>
      <c r="FZO24" s="5"/>
      <c r="FZP24" s="5"/>
      <c r="FZQ24" s="5"/>
      <c r="FZR24" s="5"/>
      <c r="FZS24" s="5"/>
      <c r="FZT24" s="5"/>
      <c r="FZU24" s="5"/>
      <c r="FZV24" s="5"/>
      <c r="FZW24" s="5"/>
      <c r="FZX24" s="5"/>
      <c r="FZY24" s="5"/>
      <c r="FZZ24" s="5"/>
      <c r="GAA24" s="5"/>
      <c r="GAB24" s="5"/>
      <c r="GAC24" s="5"/>
      <c r="GAD24" s="5"/>
      <c r="GAE24" s="5"/>
      <c r="GAF24" s="5"/>
      <c r="GAG24" s="5"/>
      <c r="GAH24" s="5"/>
      <c r="GAI24" s="5"/>
      <c r="GAJ24" s="5"/>
      <c r="GAK24" s="5"/>
      <c r="GAL24" s="5"/>
      <c r="GAM24" s="5"/>
      <c r="GAN24" s="5"/>
      <c r="GAO24" s="5"/>
      <c r="GAP24" s="5"/>
      <c r="GAQ24" s="5"/>
      <c r="GAR24" s="5"/>
      <c r="GAS24" s="5"/>
      <c r="GAT24" s="5"/>
      <c r="GAU24" s="5"/>
      <c r="GAV24" s="5"/>
      <c r="GAW24" s="5"/>
      <c r="GAX24" s="5"/>
      <c r="GAY24" s="5"/>
      <c r="GAZ24" s="5"/>
      <c r="GBA24" s="5"/>
      <c r="GBB24" s="5"/>
      <c r="GBC24" s="5"/>
      <c r="GBD24" s="5"/>
      <c r="GBE24" s="5"/>
      <c r="GBF24" s="5"/>
      <c r="GBG24" s="5"/>
      <c r="GBH24" s="5"/>
      <c r="GBI24" s="5"/>
      <c r="GBJ24" s="5"/>
      <c r="GBK24" s="5"/>
      <c r="GBL24" s="5"/>
      <c r="GBM24" s="5"/>
      <c r="GBN24" s="5"/>
      <c r="GBO24" s="5"/>
      <c r="GBP24" s="5"/>
      <c r="GBQ24" s="5"/>
      <c r="GBR24" s="5"/>
      <c r="GBS24" s="5"/>
      <c r="GBT24" s="5"/>
      <c r="GBU24" s="5"/>
      <c r="GBV24" s="5"/>
      <c r="GBW24" s="5"/>
      <c r="GBX24" s="5"/>
      <c r="GBY24" s="5"/>
      <c r="GBZ24" s="5"/>
      <c r="GCA24" s="5"/>
      <c r="GCB24" s="5"/>
      <c r="GCC24" s="5"/>
      <c r="GCD24" s="5"/>
      <c r="GCE24" s="5"/>
      <c r="GCF24" s="5"/>
      <c r="GCG24" s="5"/>
      <c r="GCH24" s="5"/>
      <c r="GCI24" s="5"/>
      <c r="GCJ24" s="5"/>
      <c r="GCK24" s="5"/>
      <c r="GCL24" s="5"/>
      <c r="GCM24" s="5"/>
      <c r="GCN24" s="5"/>
      <c r="GCO24" s="5"/>
      <c r="GCP24" s="5"/>
      <c r="GCQ24" s="5"/>
      <c r="GCR24" s="5"/>
      <c r="GCS24" s="5"/>
      <c r="GCT24" s="5"/>
      <c r="GCU24" s="5"/>
      <c r="GCV24" s="5"/>
      <c r="GCW24" s="5"/>
      <c r="GCX24" s="5"/>
      <c r="GCY24" s="5"/>
      <c r="GCZ24" s="5"/>
      <c r="GDA24" s="5"/>
      <c r="GDB24" s="5"/>
      <c r="GDC24" s="5"/>
      <c r="GDD24" s="5"/>
      <c r="GDE24" s="5"/>
      <c r="GDF24" s="5"/>
      <c r="GDG24" s="5"/>
      <c r="GDH24" s="5"/>
      <c r="GDI24" s="5"/>
      <c r="GDJ24" s="5"/>
      <c r="GDK24" s="5"/>
      <c r="GDL24" s="5"/>
      <c r="GDM24" s="5"/>
      <c r="GDN24" s="5"/>
      <c r="GDO24" s="5"/>
      <c r="GDP24" s="5"/>
      <c r="GDQ24" s="5"/>
      <c r="GDR24" s="5"/>
      <c r="GDS24" s="5"/>
      <c r="GDT24" s="5"/>
      <c r="GDU24" s="5"/>
      <c r="GDV24" s="5"/>
      <c r="GDW24" s="5"/>
      <c r="GDX24" s="5"/>
      <c r="GDY24" s="5"/>
      <c r="GDZ24" s="5"/>
      <c r="GEA24" s="5"/>
      <c r="GEB24" s="5"/>
      <c r="GEC24" s="5"/>
      <c r="GED24" s="5"/>
      <c r="GEE24" s="5"/>
      <c r="GEF24" s="5"/>
      <c r="GEG24" s="5"/>
      <c r="GEH24" s="5"/>
      <c r="GEI24" s="5"/>
      <c r="GEJ24" s="5"/>
      <c r="GEK24" s="5"/>
      <c r="GEL24" s="5"/>
      <c r="GEM24" s="5"/>
      <c r="GEN24" s="5"/>
      <c r="GEO24" s="5"/>
      <c r="GEP24" s="5"/>
      <c r="GEQ24" s="5"/>
      <c r="GER24" s="5"/>
      <c r="GES24" s="5"/>
      <c r="GET24" s="5"/>
      <c r="GEU24" s="5"/>
      <c r="GEV24" s="5"/>
      <c r="GEW24" s="5"/>
      <c r="GEX24" s="5"/>
      <c r="GEY24" s="5"/>
      <c r="GEZ24" s="5"/>
      <c r="GFA24" s="5"/>
      <c r="GFB24" s="5"/>
      <c r="GFC24" s="5"/>
      <c r="GFD24" s="5"/>
      <c r="GFE24" s="5"/>
      <c r="GFF24" s="5"/>
      <c r="GFG24" s="5"/>
      <c r="GFH24" s="5"/>
      <c r="GFI24" s="5"/>
      <c r="GFJ24" s="5"/>
      <c r="GFK24" s="5"/>
      <c r="GFL24" s="5"/>
      <c r="GFM24" s="5"/>
      <c r="GFN24" s="5"/>
      <c r="GFO24" s="5"/>
      <c r="GFP24" s="5"/>
      <c r="GFQ24" s="5"/>
      <c r="GFR24" s="5"/>
      <c r="GFS24" s="5"/>
      <c r="GFT24" s="5"/>
      <c r="GFU24" s="5"/>
      <c r="GFV24" s="5"/>
      <c r="GFW24" s="5"/>
      <c r="GFX24" s="5"/>
      <c r="GFY24" s="5"/>
      <c r="GFZ24" s="5"/>
      <c r="GGA24" s="5"/>
      <c r="GGB24" s="5"/>
      <c r="GGC24" s="5"/>
      <c r="GGD24" s="5"/>
      <c r="GGE24" s="5"/>
      <c r="GGF24" s="5"/>
      <c r="GGG24" s="5"/>
      <c r="GGH24" s="5"/>
      <c r="GGI24" s="5"/>
      <c r="GGJ24" s="5"/>
      <c r="GGK24" s="5"/>
      <c r="GGL24" s="5"/>
      <c r="GGM24" s="5"/>
      <c r="GGN24" s="5"/>
      <c r="GGO24" s="5"/>
      <c r="GGP24" s="5"/>
      <c r="GGQ24" s="5"/>
      <c r="GGR24" s="5"/>
      <c r="GGS24" s="5"/>
      <c r="GGT24" s="5"/>
      <c r="GGU24" s="5"/>
      <c r="GGV24" s="5"/>
      <c r="GGW24" s="5"/>
      <c r="GGX24" s="5"/>
      <c r="GGY24" s="5"/>
      <c r="GGZ24" s="5"/>
      <c r="GHA24" s="5"/>
      <c r="GHB24" s="5"/>
      <c r="GHC24" s="5"/>
      <c r="GHD24" s="5"/>
      <c r="GHE24" s="5"/>
      <c r="GHF24" s="5"/>
      <c r="GHG24" s="5"/>
      <c r="GHH24" s="5"/>
      <c r="GHI24" s="5"/>
      <c r="GHJ24" s="5"/>
      <c r="GHK24" s="5"/>
      <c r="GHL24" s="5"/>
      <c r="GHM24" s="5"/>
      <c r="GHN24" s="5"/>
      <c r="GHO24" s="5"/>
      <c r="GHP24" s="5"/>
      <c r="GHQ24" s="5"/>
      <c r="GHR24" s="5"/>
      <c r="GHS24" s="5"/>
      <c r="GHT24" s="5"/>
      <c r="GHU24" s="5"/>
      <c r="GHV24" s="5"/>
      <c r="GHW24" s="5"/>
      <c r="GHX24" s="5"/>
      <c r="GHY24" s="5"/>
      <c r="GHZ24" s="5"/>
      <c r="GIA24" s="5"/>
      <c r="GIB24" s="5"/>
      <c r="GIC24" s="5"/>
      <c r="GID24" s="5"/>
      <c r="GIE24" s="5"/>
      <c r="GIF24" s="5"/>
      <c r="GIG24" s="5"/>
      <c r="GIH24" s="5"/>
      <c r="GII24" s="5"/>
      <c r="GIJ24" s="5"/>
      <c r="GIK24" s="5"/>
      <c r="GIL24" s="5"/>
      <c r="GIM24" s="5"/>
      <c r="GIN24" s="5"/>
      <c r="GIO24" s="5"/>
      <c r="GIP24" s="5"/>
      <c r="GIQ24" s="5"/>
      <c r="GIR24" s="5"/>
      <c r="GIS24" s="5"/>
      <c r="GIT24" s="5"/>
      <c r="GIU24" s="5"/>
      <c r="GIV24" s="5"/>
      <c r="GIW24" s="5"/>
      <c r="GIX24" s="5"/>
      <c r="GIY24" s="5"/>
      <c r="GIZ24" s="5"/>
      <c r="GJA24" s="5"/>
      <c r="GJB24" s="5"/>
      <c r="GJC24" s="5"/>
      <c r="GJD24" s="5"/>
      <c r="GJE24" s="5"/>
      <c r="GJF24" s="5"/>
      <c r="GJG24" s="5"/>
      <c r="GJH24" s="5"/>
      <c r="GJI24" s="5"/>
      <c r="GJJ24" s="5"/>
      <c r="GJK24" s="5"/>
      <c r="GJL24" s="5"/>
      <c r="GJM24" s="5"/>
      <c r="GJN24" s="5"/>
      <c r="GJO24" s="5"/>
      <c r="GJP24" s="5"/>
      <c r="GJQ24" s="5"/>
      <c r="GJR24" s="5"/>
      <c r="GJS24" s="5"/>
      <c r="GJT24" s="5"/>
      <c r="GJU24" s="5"/>
      <c r="GJV24" s="5"/>
      <c r="GJW24" s="5"/>
      <c r="GJX24" s="5"/>
      <c r="GJY24" s="5"/>
      <c r="GJZ24" s="5"/>
      <c r="GKA24" s="5"/>
      <c r="GKB24" s="5"/>
      <c r="GKC24" s="5"/>
      <c r="GKD24" s="5"/>
      <c r="GKE24" s="5"/>
      <c r="GKF24" s="5"/>
      <c r="GKG24" s="5"/>
      <c r="GKH24" s="5"/>
      <c r="GKI24" s="5"/>
      <c r="GKJ24" s="5"/>
      <c r="GKK24" s="5"/>
      <c r="GKL24" s="5"/>
      <c r="GKM24" s="5"/>
      <c r="GKN24" s="5"/>
      <c r="GKO24" s="5"/>
      <c r="GKP24" s="5"/>
      <c r="GKQ24" s="5"/>
      <c r="GKR24" s="5"/>
      <c r="GKS24" s="5"/>
      <c r="GKT24" s="5"/>
      <c r="GKU24" s="5"/>
      <c r="GKV24" s="5"/>
      <c r="GKW24" s="5"/>
      <c r="GKX24" s="5"/>
      <c r="GKY24" s="5"/>
      <c r="GKZ24" s="5"/>
      <c r="GLA24" s="5"/>
      <c r="GLB24" s="5"/>
      <c r="GLC24" s="5"/>
      <c r="GLD24" s="5"/>
      <c r="GLE24" s="5"/>
      <c r="GLF24" s="5"/>
      <c r="GLG24" s="5"/>
      <c r="GLH24" s="5"/>
      <c r="GLI24" s="5"/>
      <c r="GLJ24" s="5"/>
      <c r="GLK24" s="5"/>
      <c r="GLL24" s="5"/>
      <c r="GLM24" s="5"/>
      <c r="GLN24" s="5"/>
      <c r="GLO24" s="5"/>
      <c r="GLP24" s="5"/>
      <c r="GLQ24" s="5"/>
      <c r="GLR24" s="5"/>
      <c r="GLS24" s="5"/>
      <c r="GLT24" s="5"/>
      <c r="GLU24" s="5"/>
      <c r="GLV24" s="5"/>
      <c r="GLW24" s="5"/>
      <c r="GLX24" s="5"/>
      <c r="GLY24" s="5"/>
      <c r="GLZ24" s="5"/>
      <c r="GMA24" s="5"/>
      <c r="GMB24" s="5"/>
      <c r="GMC24" s="5"/>
      <c r="GMD24" s="5"/>
      <c r="GME24" s="5"/>
      <c r="GMF24" s="5"/>
      <c r="GMG24" s="5"/>
      <c r="GMH24" s="5"/>
      <c r="GMI24" s="5"/>
      <c r="GMJ24" s="5"/>
      <c r="GMK24" s="5"/>
      <c r="GML24" s="5"/>
      <c r="GMM24" s="5"/>
      <c r="GMN24" s="5"/>
      <c r="GMO24" s="5"/>
      <c r="GMP24" s="5"/>
      <c r="GMQ24" s="5"/>
      <c r="GMR24" s="5"/>
      <c r="GMS24" s="5"/>
      <c r="GMT24" s="5"/>
      <c r="GMU24" s="5"/>
      <c r="GMV24" s="5"/>
      <c r="GMW24" s="5"/>
      <c r="GMX24" s="5"/>
      <c r="GMY24" s="5"/>
      <c r="GMZ24" s="5"/>
      <c r="GNA24" s="5"/>
      <c r="GNB24" s="5"/>
      <c r="GNC24" s="5"/>
      <c r="GND24" s="5"/>
      <c r="GNE24" s="5"/>
      <c r="GNF24" s="5"/>
      <c r="GNG24" s="5"/>
      <c r="GNH24" s="5"/>
      <c r="GNI24" s="5"/>
      <c r="GNJ24" s="5"/>
      <c r="GNK24" s="5"/>
      <c r="GNL24" s="5"/>
      <c r="GNM24" s="5"/>
      <c r="GNN24" s="5"/>
      <c r="GNO24" s="5"/>
      <c r="GNP24" s="5"/>
      <c r="GNQ24" s="5"/>
      <c r="GNR24" s="5"/>
      <c r="GNS24" s="5"/>
      <c r="GNT24" s="5"/>
      <c r="GNU24" s="5"/>
      <c r="GNV24" s="5"/>
      <c r="GNW24" s="5"/>
      <c r="GNX24" s="5"/>
      <c r="GNY24" s="5"/>
      <c r="GNZ24" s="5"/>
      <c r="GOA24" s="5"/>
      <c r="GOB24" s="5"/>
      <c r="GOC24" s="5"/>
      <c r="GOD24" s="5"/>
      <c r="GOE24" s="5"/>
      <c r="GOF24" s="5"/>
      <c r="GOG24" s="5"/>
      <c r="GOH24" s="5"/>
      <c r="GOI24" s="5"/>
      <c r="GOJ24" s="5"/>
      <c r="GOK24" s="5"/>
      <c r="GOL24" s="5"/>
      <c r="GOM24" s="5"/>
      <c r="GON24" s="5"/>
      <c r="GOO24" s="5"/>
      <c r="GOP24" s="5"/>
      <c r="GOQ24" s="5"/>
      <c r="GOR24" s="5"/>
      <c r="GOS24" s="5"/>
      <c r="GOT24" s="5"/>
      <c r="GOU24" s="5"/>
      <c r="GOV24" s="5"/>
      <c r="GOW24" s="5"/>
      <c r="GOX24" s="5"/>
      <c r="GOY24" s="5"/>
      <c r="GOZ24" s="5"/>
      <c r="GPA24" s="5"/>
      <c r="GPB24" s="5"/>
      <c r="GPC24" s="5"/>
      <c r="GPD24" s="5"/>
      <c r="GPE24" s="5"/>
      <c r="GPF24" s="5"/>
      <c r="GPG24" s="5"/>
      <c r="GPH24" s="5"/>
      <c r="GPI24" s="5"/>
      <c r="GPJ24" s="5"/>
      <c r="GPK24" s="5"/>
      <c r="GPL24" s="5"/>
      <c r="GPM24" s="5"/>
      <c r="GPN24" s="5"/>
      <c r="GPO24" s="5"/>
      <c r="GPP24" s="5"/>
      <c r="GPQ24" s="5"/>
      <c r="GPR24" s="5"/>
      <c r="GPS24" s="5"/>
      <c r="GPT24" s="5"/>
      <c r="GPU24" s="5"/>
      <c r="GPV24" s="5"/>
      <c r="GPW24" s="5"/>
      <c r="GPX24" s="5"/>
      <c r="GPY24" s="5"/>
      <c r="GPZ24" s="5"/>
      <c r="GQA24" s="5"/>
      <c r="GQB24" s="5"/>
      <c r="GQC24" s="5"/>
      <c r="GQD24" s="5"/>
      <c r="GQE24" s="5"/>
      <c r="GQF24" s="5"/>
      <c r="GQG24" s="5"/>
      <c r="GQH24" s="5"/>
      <c r="GQI24" s="5"/>
      <c r="GQJ24" s="5"/>
      <c r="GQK24" s="5"/>
      <c r="GQL24" s="5"/>
      <c r="GQM24" s="5"/>
      <c r="GQN24" s="5"/>
      <c r="GQO24" s="5"/>
      <c r="GQP24" s="5"/>
      <c r="GQQ24" s="5"/>
      <c r="GQR24" s="5"/>
      <c r="GQS24" s="5"/>
      <c r="GQT24" s="5"/>
      <c r="GQU24" s="5"/>
      <c r="GQV24" s="5"/>
      <c r="GQW24" s="5"/>
      <c r="GQX24" s="5"/>
      <c r="GQY24" s="5"/>
      <c r="GQZ24" s="5"/>
      <c r="GRA24" s="5"/>
      <c r="GRB24" s="5"/>
      <c r="GRC24" s="5"/>
      <c r="GRD24" s="5"/>
      <c r="GRE24" s="5"/>
      <c r="GRF24" s="5"/>
      <c r="GRG24" s="5"/>
      <c r="GRH24" s="5"/>
      <c r="GRI24" s="5"/>
      <c r="GRJ24" s="5"/>
      <c r="GRK24" s="5"/>
      <c r="GRL24" s="5"/>
      <c r="GRM24" s="5"/>
      <c r="GRN24" s="5"/>
      <c r="GRO24" s="5"/>
      <c r="GRP24" s="5"/>
      <c r="GRQ24" s="5"/>
      <c r="GRR24" s="5"/>
      <c r="GRS24" s="5"/>
      <c r="GRT24" s="5"/>
      <c r="GRU24" s="5"/>
      <c r="GRV24" s="5"/>
      <c r="GRW24" s="5"/>
      <c r="GRX24" s="5"/>
      <c r="GRY24" s="5"/>
      <c r="GRZ24" s="5"/>
      <c r="GSA24" s="5"/>
      <c r="GSB24" s="5"/>
      <c r="GSC24" s="5"/>
      <c r="GSD24" s="5"/>
      <c r="GSE24" s="5"/>
      <c r="GSF24" s="5"/>
      <c r="GSG24" s="5"/>
      <c r="GSH24" s="5"/>
      <c r="GSI24" s="5"/>
      <c r="GSJ24" s="5"/>
      <c r="GSK24" s="5"/>
      <c r="GSL24" s="5"/>
      <c r="GSM24" s="5"/>
      <c r="GSN24" s="5"/>
      <c r="GSO24" s="5"/>
      <c r="GSP24" s="5"/>
      <c r="GSQ24" s="5"/>
      <c r="GSR24" s="5"/>
      <c r="GSS24" s="5"/>
      <c r="GST24" s="5"/>
      <c r="GSU24" s="5"/>
      <c r="GSV24" s="5"/>
      <c r="GSW24" s="5"/>
      <c r="GSX24" s="5"/>
      <c r="GSY24" s="5"/>
      <c r="GSZ24" s="5"/>
      <c r="GTA24" s="5"/>
      <c r="GTB24" s="5"/>
      <c r="GTC24" s="5"/>
      <c r="GTD24" s="5"/>
      <c r="GTE24" s="5"/>
      <c r="GTF24" s="5"/>
      <c r="GTG24" s="5"/>
      <c r="GTH24" s="5"/>
      <c r="GTI24" s="5"/>
      <c r="GTJ24" s="5"/>
      <c r="GTK24" s="5"/>
      <c r="GTL24" s="5"/>
      <c r="GTM24" s="5"/>
      <c r="GTN24" s="5"/>
      <c r="GTO24" s="5"/>
      <c r="GTP24" s="5"/>
      <c r="GTQ24" s="5"/>
      <c r="GTR24" s="5"/>
      <c r="GTS24" s="5"/>
      <c r="GTT24" s="5"/>
      <c r="GTU24" s="5"/>
      <c r="GTV24" s="5"/>
      <c r="GTW24" s="5"/>
      <c r="GTX24" s="5"/>
      <c r="GTY24" s="5"/>
      <c r="GTZ24" s="5"/>
      <c r="GUA24" s="5"/>
      <c r="GUB24" s="5"/>
      <c r="GUC24" s="5"/>
      <c r="GUD24" s="5"/>
      <c r="GUE24" s="5"/>
      <c r="GUF24" s="5"/>
      <c r="GUG24" s="5"/>
      <c r="GUH24" s="5"/>
      <c r="GUI24" s="5"/>
      <c r="GUJ24" s="5"/>
      <c r="GUK24" s="5"/>
      <c r="GUL24" s="5"/>
      <c r="GUM24" s="5"/>
      <c r="GUN24" s="5"/>
      <c r="GUO24" s="5"/>
      <c r="GUP24" s="5"/>
      <c r="GUQ24" s="5"/>
      <c r="GUR24" s="5"/>
      <c r="GUS24" s="5"/>
      <c r="GUT24" s="5"/>
      <c r="GUU24" s="5"/>
      <c r="GUV24" s="5"/>
      <c r="GUW24" s="5"/>
      <c r="GUX24" s="5"/>
      <c r="GUY24" s="5"/>
      <c r="GUZ24" s="5"/>
      <c r="GVA24" s="5"/>
      <c r="GVB24" s="5"/>
      <c r="GVC24" s="5"/>
      <c r="GVD24" s="5"/>
      <c r="GVE24" s="5"/>
      <c r="GVF24" s="5"/>
      <c r="GVG24" s="5"/>
      <c r="GVH24" s="5"/>
      <c r="GVI24" s="5"/>
      <c r="GVJ24" s="5"/>
      <c r="GVK24" s="5"/>
      <c r="GVL24" s="5"/>
      <c r="GVM24" s="5"/>
      <c r="GVN24" s="5"/>
      <c r="GVO24" s="5"/>
      <c r="GVP24" s="5"/>
      <c r="GVQ24" s="5"/>
      <c r="GVR24" s="5"/>
      <c r="GVS24" s="5"/>
      <c r="GVT24" s="5"/>
      <c r="GVU24" s="5"/>
      <c r="GVV24" s="5"/>
      <c r="GVW24" s="5"/>
      <c r="GVX24" s="5"/>
      <c r="GVY24" s="5"/>
      <c r="GVZ24" s="5"/>
      <c r="GWA24" s="5"/>
      <c r="GWB24" s="5"/>
      <c r="GWC24" s="5"/>
      <c r="GWD24" s="5"/>
      <c r="GWE24" s="5"/>
      <c r="GWF24" s="5"/>
      <c r="GWG24" s="5"/>
      <c r="GWH24" s="5"/>
      <c r="GWI24" s="5"/>
      <c r="GWJ24" s="5"/>
      <c r="GWK24" s="5"/>
      <c r="GWL24" s="5"/>
      <c r="GWM24" s="5"/>
      <c r="GWN24" s="5"/>
      <c r="GWO24" s="5"/>
      <c r="GWP24" s="5"/>
      <c r="GWQ24" s="5"/>
      <c r="GWR24" s="5"/>
      <c r="GWS24" s="5"/>
      <c r="GWT24" s="5"/>
      <c r="GWU24" s="5"/>
      <c r="GWV24" s="5"/>
      <c r="GWW24" s="5"/>
      <c r="GWX24" s="5"/>
      <c r="GWY24" s="5"/>
      <c r="GWZ24" s="5"/>
      <c r="GXA24" s="5"/>
      <c r="GXB24" s="5"/>
      <c r="GXC24" s="5"/>
      <c r="GXD24" s="5"/>
      <c r="GXE24" s="5"/>
      <c r="GXF24" s="5"/>
      <c r="GXG24" s="5"/>
      <c r="GXH24" s="5"/>
      <c r="GXI24" s="5"/>
      <c r="GXJ24" s="5"/>
      <c r="GXK24" s="5"/>
      <c r="GXL24" s="5"/>
      <c r="GXM24" s="5"/>
      <c r="GXN24" s="5"/>
      <c r="GXO24" s="5"/>
      <c r="GXP24" s="5"/>
      <c r="GXQ24" s="5"/>
      <c r="GXR24" s="5"/>
      <c r="GXS24" s="5"/>
      <c r="GXT24" s="5"/>
      <c r="GXU24" s="5"/>
      <c r="GXV24" s="5"/>
      <c r="GXW24" s="5"/>
      <c r="GXX24" s="5"/>
      <c r="GXY24" s="5"/>
      <c r="GXZ24" s="5"/>
      <c r="GYA24" s="5"/>
      <c r="GYB24" s="5"/>
      <c r="GYC24" s="5"/>
      <c r="GYD24" s="5"/>
      <c r="GYE24" s="5"/>
      <c r="GYF24" s="5"/>
      <c r="GYG24" s="5"/>
      <c r="GYH24" s="5"/>
      <c r="GYI24" s="5"/>
      <c r="GYJ24" s="5"/>
      <c r="GYK24" s="5"/>
      <c r="GYL24" s="5"/>
      <c r="GYM24" s="5"/>
      <c r="GYN24" s="5"/>
      <c r="GYO24" s="5"/>
      <c r="GYP24" s="5"/>
      <c r="GYQ24" s="5"/>
      <c r="GYR24" s="5"/>
      <c r="GYS24" s="5"/>
      <c r="GYT24" s="5"/>
      <c r="GYU24" s="5"/>
      <c r="GYV24" s="5"/>
      <c r="GYW24" s="5"/>
      <c r="GYX24" s="5"/>
      <c r="GYY24" s="5"/>
      <c r="GYZ24" s="5"/>
      <c r="GZA24" s="5"/>
      <c r="GZB24" s="5"/>
      <c r="GZC24" s="5"/>
      <c r="GZD24" s="5"/>
      <c r="GZE24" s="5"/>
      <c r="GZF24" s="5"/>
      <c r="GZG24" s="5"/>
      <c r="GZH24" s="5"/>
      <c r="GZI24" s="5"/>
      <c r="GZJ24" s="5"/>
      <c r="GZK24" s="5"/>
      <c r="GZL24" s="5"/>
      <c r="GZM24" s="5"/>
      <c r="GZN24" s="5"/>
      <c r="GZO24" s="5"/>
      <c r="GZP24" s="5"/>
      <c r="GZQ24" s="5"/>
      <c r="GZR24" s="5"/>
      <c r="GZS24" s="5"/>
      <c r="GZT24" s="5"/>
      <c r="GZU24" s="5"/>
      <c r="GZV24" s="5"/>
      <c r="GZW24" s="5"/>
      <c r="GZX24" s="5"/>
      <c r="GZY24" s="5"/>
      <c r="GZZ24" s="5"/>
      <c r="HAA24" s="5"/>
      <c r="HAB24" s="5"/>
      <c r="HAC24" s="5"/>
      <c r="HAD24" s="5"/>
      <c r="HAE24" s="5"/>
      <c r="HAF24" s="5"/>
      <c r="HAG24" s="5"/>
      <c r="HAH24" s="5"/>
      <c r="HAI24" s="5"/>
      <c r="HAJ24" s="5"/>
      <c r="HAK24" s="5"/>
      <c r="HAL24" s="5"/>
      <c r="HAM24" s="5"/>
      <c r="HAN24" s="5"/>
      <c r="HAO24" s="5"/>
      <c r="HAP24" s="5"/>
      <c r="HAQ24" s="5"/>
      <c r="HAR24" s="5"/>
      <c r="HAS24" s="5"/>
      <c r="HAT24" s="5"/>
      <c r="HAU24" s="5"/>
      <c r="HAV24" s="5"/>
      <c r="HAW24" s="5"/>
      <c r="HAX24" s="5"/>
      <c r="HAY24" s="5"/>
      <c r="HAZ24" s="5"/>
      <c r="HBA24" s="5"/>
      <c r="HBB24" s="5"/>
      <c r="HBC24" s="5"/>
      <c r="HBD24" s="5"/>
      <c r="HBE24" s="5"/>
      <c r="HBF24" s="5"/>
      <c r="HBG24" s="5"/>
      <c r="HBH24" s="5"/>
      <c r="HBI24" s="5"/>
      <c r="HBJ24" s="5"/>
      <c r="HBK24" s="5"/>
      <c r="HBL24" s="5"/>
      <c r="HBM24" s="5"/>
      <c r="HBN24" s="5"/>
      <c r="HBO24" s="5"/>
      <c r="HBP24" s="5"/>
      <c r="HBQ24" s="5"/>
      <c r="HBR24" s="5"/>
      <c r="HBS24" s="5"/>
      <c r="HBT24" s="5"/>
      <c r="HBU24" s="5"/>
      <c r="HBV24" s="5"/>
      <c r="HBW24" s="5"/>
      <c r="HBX24" s="5"/>
      <c r="HBY24" s="5"/>
      <c r="HBZ24" s="5"/>
      <c r="HCA24" s="5"/>
      <c r="HCB24" s="5"/>
      <c r="HCC24" s="5"/>
      <c r="HCD24" s="5"/>
      <c r="HCE24" s="5"/>
      <c r="HCF24" s="5"/>
      <c r="HCG24" s="5"/>
      <c r="HCH24" s="5"/>
      <c r="HCI24" s="5"/>
      <c r="HCJ24" s="5"/>
      <c r="HCK24" s="5"/>
      <c r="HCL24" s="5"/>
      <c r="HCM24" s="5"/>
      <c r="HCN24" s="5"/>
      <c r="HCO24" s="5"/>
      <c r="HCP24" s="5"/>
      <c r="HCQ24" s="5"/>
      <c r="HCR24" s="5"/>
      <c r="HCS24" s="5"/>
      <c r="HCT24" s="5"/>
      <c r="HCU24" s="5"/>
      <c r="HCV24" s="5"/>
      <c r="HCW24" s="5"/>
      <c r="HCX24" s="5"/>
      <c r="HCY24" s="5"/>
      <c r="HCZ24" s="5"/>
      <c r="HDA24" s="5"/>
      <c r="HDB24" s="5"/>
      <c r="HDC24" s="5"/>
      <c r="HDD24" s="5"/>
      <c r="HDE24" s="5"/>
      <c r="HDF24" s="5"/>
      <c r="HDG24" s="5"/>
      <c r="HDH24" s="5"/>
      <c r="HDI24" s="5"/>
      <c r="HDJ24" s="5"/>
      <c r="HDK24" s="5"/>
      <c r="HDL24" s="5"/>
      <c r="HDM24" s="5"/>
      <c r="HDN24" s="5"/>
      <c r="HDO24" s="5"/>
      <c r="HDP24" s="5"/>
      <c r="HDQ24" s="5"/>
      <c r="HDR24" s="5"/>
      <c r="HDS24" s="5"/>
      <c r="HDT24" s="5"/>
      <c r="HDU24" s="5"/>
      <c r="HDV24" s="5"/>
      <c r="HDW24" s="5"/>
      <c r="HDX24" s="5"/>
      <c r="HDY24" s="5"/>
      <c r="HDZ24" s="5"/>
      <c r="HEA24" s="5"/>
      <c r="HEB24" s="5"/>
      <c r="HEC24" s="5"/>
      <c r="HED24" s="5"/>
      <c r="HEE24" s="5"/>
      <c r="HEF24" s="5"/>
      <c r="HEG24" s="5"/>
      <c r="HEH24" s="5"/>
      <c r="HEI24" s="5"/>
      <c r="HEJ24" s="5"/>
      <c r="HEK24" s="5"/>
      <c r="HEL24" s="5"/>
      <c r="HEM24" s="5"/>
      <c r="HEN24" s="5"/>
      <c r="HEO24" s="5"/>
      <c r="HEP24" s="5"/>
      <c r="HEQ24" s="5"/>
      <c r="HER24" s="5"/>
      <c r="HES24" s="5"/>
      <c r="HET24" s="5"/>
      <c r="HEU24" s="5"/>
      <c r="HEV24" s="5"/>
      <c r="HEW24" s="5"/>
      <c r="HEX24" s="5"/>
      <c r="HEY24" s="5"/>
      <c r="HEZ24" s="5"/>
      <c r="HFA24" s="5"/>
      <c r="HFB24" s="5"/>
      <c r="HFC24" s="5"/>
      <c r="HFD24" s="5"/>
      <c r="HFE24" s="5"/>
      <c r="HFF24" s="5"/>
      <c r="HFG24" s="5"/>
      <c r="HFH24" s="5"/>
      <c r="HFI24" s="5"/>
      <c r="HFJ24" s="5"/>
      <c r="HFK24" s="5"/>
      <c r="HFL24" s="5"/>
      <c r="HFM24" s="5"/>
      <c r="HFN24" s="5"/>
      <c r="HFO24" s="5"/>
      <c r="HFP24" s="5"/>
      <c r="HFQ24" s="5"/>
      <c r="HFR24" s="5"/>
      <c r="HFS24" s="5"/>
      <c r="HFT24" s="5"/>
      <c r="HFU24" s="5"/>
      <c r="HFV24" s="5"/>
      <c r="HFW24" s="5"/>
      <c r="HFX24" s="5"/>
      <c r="HFY24" s="5"/>
      <c r="HFZ24" s="5"/>
      <c r="HGA24" s="5"/>
      <c r="HGB24" s="5"/>
      <c r="HGC24" s="5"/>
      <c r="HGD24" s="5"/>
      <c r="HGE24" s="5"/>
      <c r="HGF24" s="5"/>
      <c r="HGG24" s="5"/>
      <c r="HGH24" s="5"/>
      <c r="HGI24" s="5"/>
      <c r="HGJ24" s="5"/>
      <c r="HGK24" s="5"/>
      <c r="HGL24" s="5"/>
      <c r="HGM24" s="5"/>
      <c r="HGN24" s="5"/>
      <c r="HGO24" s="5"/>
      <c r="HGP24" s="5"/>
      <c r="HGQ24" s="5"/>
      <c r="HGR24" s="5"/>
      <c r="HGS24" s="5"/>
      <c r="HGT24" s="5"/>
      <c r="HGU24" s="5"/>
      <c r="HGV24" s="5"/>
      <c r="HGW24" s="5"/>
      <c r="HGX24" s="5"/>
      <c r="HGY24" s="5"/>
      <c r="HGZ24" s="5"/>
      <c r="HHA24" s="5"/>
      <c r="HHB24" s="5"/>
      <c r="HHC24" s="5"/>
      <c r="HHD24" s="5"/>
      <c r="HHE24" s="5"/>
      <c r="HHF24" s="5"/>
      <c r="HHG24" s="5"/>
      <c r="HHH24" s="5"/>
      <c r="HHI24" s="5"/>
      <c r="HHJ24" s="5"/>
      <c r="HHK24" s="5"/>
      <c r="HHL24" s="5"/>
      <c r="HHM24" s="5"/>
      <c r="HHN24" s="5"/>
      <c r="HHO24" s="5"/>
      <c r="HHP24" s="5"/>
      <c r="HHQ24" s="5"/>
      <c r="HHR24" s="5"/>
      <c r="HHS24" s="5"/>
      <c r="HHT24" s="5"/>
      <c r="HHU24" s="5"/>
      <c r="HHV24" s="5"/>
      <c r="HHW24" s="5"/>
      <c r="HHX24" s="5"/>
      <c r="HHY24" s="5"/>
      <c r="HHZ24" s="5"/>
      <c r="HIA24" s="5"/>
      <c r="HIB24" s="5"/>
      <c r="HIC24" s="5"/>
      <c r="HID24" s="5"/>
      <c r="HIE24" s="5"/>
      <c r="HIF24" s="5"/>
      <c r="HIG24" s="5"/>
      <c r="HIH24" s="5"/>
      <c r="HII24" s="5"/>
      <c r="HIJ24" s="5"/>
      <c r="HIK24" s="5"/>
      <c r="HIL24" s="5"/>
      <c r="HIM24" s="5"/>
      <c r="HIN24" s="5"/>
      <c r="HIO24" s="5"/>
      <c r="HIP24" s="5"/>
      <c r="HIQ24" s="5"/>
      <c r="HIR24" s="5"/>
      <c r="HIS24" s="5"/>
      <c r="HIT24" s="5"/>
      <c r="HIU24" s="5"/>
      <c r="HIV24" s="5"/>
      <c r="HIW24" s="5"/>
      <c r="HIX24" s="5"/>
      <c r="HIY24" s="5"/>
      <c r="HIZ24" s="5"/>
      <c r="HJA24" s="5"/>
      <c r="HJB24" s="5"/>
      <c r="HJC24" s="5"/>
      <c r="HJD24" s="5"/>
      <c r="HJE24" s="5"/>
      <c r="HJF24" s="5"/>
      <c r="HJG24" s="5"/>
      <c r="HJH24" s="5"/>
      <c r="HJI24" s="5"/>
      <c r="HJJ24" s="5"/>
      <c r="HJK24" s="5"/>
      <c r="HJL24" s="5"/>
      <c r="HJM24" s="5"/>
      <c r="HJN24" s="5"/>
      <c r="HJO24" s="5"/>
      <c r="HJP24" s="5"/>
      <c r="HJQ24" s="5"/>
      <c r="HJR24" s="5"/>
      <c r="HJS24" s="5"/>
      <c r="HJT24" s="5"/>
      <c r="HJU24" s="5"/>
      <c r="HJV24" s="5"/>
      <c r="HJW24" s="5"/>
      <c r="HJX24" s="5"/>
      <c r="HJY24" s="5"/>
      <c r="HJZ24" s="5"/>
      <c r="HKA24" s="5"/>
      <c r="HKB24" s="5"/>
      <c r="HKC24" s="5"/>
      <c r="HKD24" s="5"/>
      <c r="HKE24" s="5"/>
      <c r="HKF24" s="5"/>
      <c r="HKG24" s="5"/>
      <c r="HKH24" s="5"/>
      <c r="HKI24" s="5"/>
      <c r="HKJ24" s="5"/>
      <c r="HKK24" s="5"/>
      <c r="HKL24" s="5"/>
      <c r="HKM24" s="5"/>
      <c r="HKN24" s="5"/>
      <c r="HKO24" s="5"/>
      <c r="HKP24" s="5"/>
      <c r="HKQ24" s="5"/>
      <c r="HKR24" s="5"/>
      <c r="HKS24" s="5"/>
      <c r="HKT24" s="5"/>
      <c r="HKU24" s="5"/>
      <c r="HKV24" s="5"/>
      <c r="HKW24" s="5"/>
      <c r="HKX24" s="5"/>
      <c r="HKY24" s="5"/>
      <c r="HKZ24" s="5"/>
      <c r="HLA24" s="5"/>
      <c r="HLB24" s="5"/>
      <c r="HLC24" s="5"/>
      <c r="HLD24" s="5"/>
      <c r="HLE24" s="5"/>
      <c r="HLF24" s="5"/>
      <c r="HLG24" s="5"/>
      <c r="HLH24" s="5"/>
      <c r="HLI24" s="5"/>
      <c r="HLJ24" s="5"/>
      <c r="HLK24" s="5"/>
      <c r="HLL24" s="5"/>
      <c r="HLM24" s="5"/>
      <c r="HLN24" s="5"/>
      <c r="HLO24" s="5"/>
      <c r="HLP24" s="5"/>
      <c r="HLQ24" s="5"/>
      <c r="HLR24" s="5"/>
      <c r="HLS24" s="5"/>
      <c r="HLT24" s="5"/>
      <c r="HLU24" s="5"/>
      <c r="HLV24" s="5"/>
      <c r="HLW24" s="5"/>
      <c r="HLX24" s="5"/>
      <c r="HLY24" s="5"/>
      <c r="HLZ24" s="5"/>
      <c r="HMA24" s="5"/>
      <c r="HMB24" s="5"/>
      <c r="HMC24" s="5"/>
      <c r="HMD24" s="5"/>
      <c r="HME24" s="5"/>
      <c r="HMF24" s="5"/>
      <c r="HMG24" s="5"/>
      <c r="HMH24" s="5"/>
      <c r="HMI24" s="5"/>
      <c r="HMJ24" s="5"/>
      <c r="HMK24" s="5"/>
      <c r="HML24" s="5"/>
      <c r="HMM24" s="5"/>
      <c r="HMN24" s="5"/>
      <c r="HMO24" s="5"/>
      <c r="HMP24" s="5"/>
      <c r="HMQ24" s="5"/>
      <c r="HMR24" s="5"/>
      <c r="HMS24" s="5"/>
      <c r="HMT24" s="5"/>
      <c r="HMU24" s="5"/>
      <c r="HMV24" s="5"/>
      <c r="HMW24" s="5"/>
      <c r="HMX24" s="5"/>
      <c r="HMY24" s="5"/>
      <c r="HMZ24" s="5"/>
      <c r="HNA24" s="5"/>
      <c r="HNB24" s="5"/>
      <c r="HNC24" s="5"/>
      <c r="HND24" s="5"/>
      <c r="HNE24" s="5"/>
      <c r="HNF24" s="5"/>
      <c r="HNG24" s="5"/>
      <c r="HNH24" s="5"/>
      <c r="HNI24" s="5"/>
      <c r="HNJ24" s="5"/>
      <c r="HNK24" s="5"/>
      <c r="HNL24" s="5"/>
      <c r="HNM24" s="5"/>
      <c r="HNN24" s="5"/>
      <c r="HNO24" s="5"/>
      <c r="HNP24" s="5"/>
      <c r="HNQ24" s="5"/>
      <c r="HNR24" s="5"/>
      <c r="HNS24" s="5"/>
      <c r="HNT24" s="5"/>
      <c r="HNU24" s="5"/>
      <c r="HNV24" s="5"/>
      <c r="HNW24" s="5"/>
      <c r="HNX24" s="5"/>
      <c r="HNY24" s="5"/>
      <c r="HNZ24" s="5"/>
      <c r="HOA24" s="5"/>
      <c r="HOB24" s="5"/>
      <c r="HOC24" s="5"/>
      <c r="HOD24" s="5"/>
      <c r="HOE24" s="5"/>
      <c r="HOF24" s="5"/>
      <c r="HOG24" s="5"/>
      <c r="HOH24" s="5"/>
      <c r="HOI24" s="5"/>
      <c r="HOJ24" s="5"/>
      <c r="HOK24" s="5"/>
      <c r="HOL24" s="5"/>
      <c r="HOM24" s="5"/>
      <c r="HON24" s="5"/>
      <c r="HOO24" s="5"/>
      <c r="HOP24" s="5"/>
      <c r="HOQ24" s="5"/>
      <c r="HOR24" s="5"/>
      <c r="HOS24" s="5"/>
      <c r="HOT24" s="5"/>
      <c r="HOU24" s="5"/>
      <c r="HOV24" s="5"/>
      <c r="HOW24" s="5"/>
      <c r="HOX24" s="5"/>
      <c r="HOY24" s="5"/>
      <c r="HOZ24" s="5"/>
      <c r="HPA24" s="5"/>
      <c r="HPB24" s="5"/>
      <c r="HPC24" s="5"/>
      <c r="HPD24" s="5"/>
      <c r="HPE24" s="5"/>
      <c r="HPF24" s="5"/>
      <c r="HPG24" s="5"/>
      <c r="HPH24" s="5"/>
      <c r="HPI24" s="5"/>
      <c r="HPJ24" s="5"/>
      <c r="HPK24" s="5"/>
      <c r="HPL24" s="5"/>
      <c r="HPM24" s="5"/>
      <c r="HPN24" s="5"/>
      <c r="HPO24" s="5"/>
      <c r="HPP24" s="5"/>
      <c r="HPQ24" s="5"/>
      <c r="HPR24" s="5"/>
      <c r="HPS24" s="5"/>
      <c r="HPT24" s="5"/>
      <c r="HPU24" s="5"/>
      <c r="HPV24" s="5"/>
      <c r="HPW24" s="5"/>
      <c r="HPX24" s="5"/>
      <c r="HPY24" s="5"/>
      <c r="HPZ24" s="5"/>
      <c r="HQA24" s="5"/>
      <c r="HQB24" s="5"/>
      <c r="HQC24" s="5"/>
      <c r="HQD24" s="5"/>
      <c r="HQE24" s="5"/>
      <c r="HQF24" s="5"/>
      <c r="HQG24" s="5"/>
      <c r="HQH24" s="5"/>
      <c r="HQI24" s="5"/>
      <c r="HQJ24" s="5"/>
      <c r="HQK24" s="5"/>
      <c r="HQL24" s="5"/>
      <c r="HQM24" s="5"/>
      <c r="HQN24" s="5"/>
      <c r="HQO24" s="5"/>
      <c r="HQP24" s="5"/>
      <c r="HQQ24" s="5"/>
      <c r="HQR24" s="5"/>
      <c r="HQS24" s="5"/>
      <c r="HQT24" s="5"/>
      <c r="HQU24" s="5"/>
      <c r="HQV24" s="5"/>
      <c r="HQW24" s="5"/>
      <c r="HQX24" s="5"/>
      <c r="HQY24" s="5"/>
      <c r="HQZ24" s="5"/>
      <c r="HRA24" s="5"/>
      <c r="HRB24" s="5"/>
      <c r="HRC24" s="5"/>
      <c r="HRD24" s="5"/>
      <c r="HRE24" s="5"/>
      <c r="HRF24" s="5"/>
      <c r="HRG24" s="5"/>
      <c r="HRH24" s="5"/>
      <c r="HRI24" s="5"/>
      <c r="HRJ24" s="5"/>
      <c r="HRK24" s="5"/>
      <c r="HRL24" s="5"/>
      <c r="HRM24" s="5"/>
      <c r="HRN24" s="5"/>
      <c r="HRO24" s="5"/>
      <c r="HRP24" s="5"/>
      <c r="HRQ24" s="5"/>
      <c r="HRR24" s="5"/>
      <c r="HRS24" s="5"/>
      <c r="HRT24" s="5"/>
      <c r="HRU24" s="5"/>
      <c r="HRV24" s="5"/>
      <c r="HRW24" s="5"/>
      <c r="HRX24" s="5"/>
      <c r="HRY24" s="5"/>
      <c r="HRZ24" s="5"/>
      <c r="HSA24" s="5"/>
      <c r="HSB24" s="5"/>
      <c r="HSC24" s="5"/>
      <c r="HSD24" s="5"/>
      <c r="HSE24" s="5"/>
      <c r="HSF24" s="5"/>
      <c r="HSG24" s="5"/>
      <c r="HSH24" s="5"/>
      <c r="HSI24" s="5"/>
      <c r="HSJ24" s="5"/>
      <c r="HSK24" s="5"/>
      <c r="HSL24" s="5"/>
      <c r="HSM24" s="5"/>
      <c r="HSN24" s="5"/>
      <c r="HSO24" s="5"/>
      <c r="HSP24" s="5"/>
      <c r="HSQ24" s="5"/>
      <c r="HSR24" s="5"/>
      <c r="HSS24" s="5"/>
      <c r="HST24" s="5"/>
      <c r="HSU24" s="5"/>
      <c r="HSV24" s="5"/>
      <c r="HSW24" s="5"/>
      <c r="HSX24" s="5"/>
      <c r="HSY24" s="5"/>
      <c r="HSZ24" s="5"/>
      <c r="HTA24" s="5"/>
      <c r="HTB24" s="5"/>
      <c r="HTC24" s="5"/>
      <c r="HTD24" s="5"/>
      <c r="HTE24" s="5"/>
      <c r="HTF24" s="5"/>
      <c r="HTG24" s="5"/>
      <c r="HTH24" s="5"/>
      <c r="HTI24" s="5"/>
      <c r="HTJ24" s="5"/>
      <c r="HTK24" s="5"/>
      <c r="HTL24" s="5"/>
      <c r="HTM24" s="5"/>
      <c r="HTN24" s="5"/>
      <c r="HTO24" s="5"/>
      <c r="HTP24" s="5"/>
      <c r="HTQ24" s="5"/>
      <c r="HTR24" s="5"/>
      <c r="HTS24" s="5"/>
      <c r="HTT24" s="5"/>
      <c r="HTU24" s="5"/>
      <c r="HTV24" s="5"/>
      <c r="HTW24" s="5"/>
      <c r="HTX24" s="5"/>
      <c r="HTY24" s="5"/>
      <c r="HTZ24" s="5"/>
      <c r="HUA24" s="5"/>
      <c r="HUB24" s="5"/>
      <c r="HUC24" s="5"/>
      <c r="HUD24" s="5"/>
      <c r="HUE24" s="5"/>
      <c r="HUF24" s="5"/>
      <c r="HUG24" s="5"/>
      <c r="HUH24" s="5"/>
      <c r="HUI24" s="5"/>
      <c r="HUJ24" s="5"/>
      <c r="HUK24" s="5"/>
      <c r="HUL24" s="5"/>
      <c r="HUM24" s="5"/>
      <c r="HUN24" s="5"/>
      <c r="HUO24" s="5"/>
      <c r="HUP24" s="5"/>
      <c r="HUQ24" s="5"/>
      <c r="HUR24" s="5"/>
      <c r="HUS24" s="5"/>
      <c r="HUT24" s="5"/>
      <c r="HUU24" s="5"/>
      <c r="HUV24" s="5"/>
      <c r="HUW24" s="5"/>
      <c r="HUX24" s="5"/>
      <c r="HUY24" s="5"/>
      <c r="HUZ24" s="5"/>
      <c r="HVA24" s="5"/>
      <c r="HVB24" s="5"/>
      <c r="HVC24" s="5"/>
      <c r="HVD24" s="5"/>
      <c r="HVE24" s="5"/>
      <c r="HVF24" s="5"/>
      <c r="HVG24" s="5"/>
      <c r="HVH24" s="5"/>
      <c r="HVI24" s="5"/>
      <c r="HVJ24" s="5"/>
      <c r="HVK24" s="5"/>
      <c r="HVL24" s="5"/>
      <c r="HVM24" s="5"/>
      <c r="HVN24" s="5"/>
      <c r="HVO24" s="5"/>
      <c r="HVP24" s="5"/>
      <c r="HVQ24" s="5"/>
      <c r="HVR24" s="5"/>
      <c r="HVS24" s="5"/>
      <c r="HVT24" s="5"/>
      <c r="HVU24" s="5"/>
      <c r="HVV24" s="5"/>
      <c r="HVW24" s="5"/>
      <c r="HVX24" s="5"/>
      <c r="HVY24" s="5"/>
      <c r="HVZ24" s="5"/>
      <c r="HWA24" s="5"/>
      <c r="HWB24" s="5"/>
      <c r="HWC24" s="5"/>
      <c r="HWD24" s="5"/>
      <c r="HWE24" s="5"/>
      <c r="HWF24" s="5"/>
      <c r="HWG24" s="5"/>
      <c r="HWH24" s="5"/>
      <c r="HWI24" s="5"/>
      <c r="HWJ24" s="5"/>
      <c r="HWK24" s="5"/>
      <c r="HWL24" s="5"/>
      <c r="HWM24" s="5"/>
      <c r="HWN24" s="5"/>
      <c r="HWO24" s="5"/>
      <c r="HWP24" s="5"/>
      <c r="HWQ24" s="5"/>
      <c r="HWR24" s="5"/>
      <c r="HWS24" s="5"/>
      <c r="HWT24" s="5"/>
      <c r="HWU24" s="5"/>
      <c r="HWV24" s="5"/>
      <c r="HWW24" s="5"/>
      <c r="HWX24" s="5"/>
      <c r="HWY24" s="5"/>
      <c r="HWZ24" s="5"/>
      <c r="HXA24" s="5"/>
      <c r="HXB24" s="5"/>
      <c r="HXC24" s="5"/>
      <c r="HXD24" s="5"/>
      <c r="HXE24" s="5"/>
      <c r="HXF24" s="5"/>
      <c r="HXG24" s="5"/>
      <c r="HXH24" s="5"/>
      <c r="HXI24" s="5"/>
      <c r="HXJ24" s="5"/>
      <c r="HXK24" s="5"/>
      <c r="HXL24" s="5"/>
      <c r="HXM24" s="5"/>
      <c r="HXN24" s="5"/>
      <c r="HXO24" s="5"/>
      <c r="HXP24" s="5"/>
      <c r="HXQ24" s="5"/>
      <c r="HXR24" s="5"/>
      <c r="HXS24" s="5"/>
      <c r="HXT24" s="5"/>
      <c r="HXU24" s="5"/>
      <c r="HXV24" s="5"/>
      <c r="HXW24" s="5"/>
      <c r="HXX24" s="5"/>
      <c r="HXY24" s="5"/>
      <c r="HXZ24" s="5"/>
      <c r="HYA24" s="5"/>
      <c r="HYB24" s="5"/>
      <c r="HYC24" s="5"/>
      <c r="HYD24" s="5"/>
      <c r="HYE24" s="5"/>
      <c r="HYF24" s="5"/>
      <c r="HYG24" s="5"/>
      <c r="HYH24" s="5"/>
      <c r="HYI24" s="5"/>
      <c r="HYJ24" s="5"/>
      <c r="HYK24" s="5"/>
      <c r="HYL24" s="5"/>
      <c r="HYM24" s="5"/>
      <c r="HYN24" s="5"/>
      <c r="HYO24" s="5"/>
      <c r="HYP24" s="5"/>
      <c r="HYQ24" s="5"/>
      <c r="HYR24" s="5"/>
      <c r="HYS24" s="5"/>
      <c r="HYT24" s="5"/>
      <c r="HYU24" s="5"/>
      <c r="HYV24" s="5"/>
      <c r="HYW24" s="5"/>
      <c r="HYX24" s="5"/>
      <c r="HYY24" s="5"/>
      <c r="HYZ24" s="5"/>
      <c r="HZA24" s="5"/>
      <c r="HZB24" s="5"/>
      <c r="HZC24" s="5"/>
      <c r="HZD24" s="5"/>
      <c r="HZE24" s="5"/>
      <c r="HZF24" s="5"/>
      <c r="HZG24" s="5"/>
      <c r="HZH24" s="5"/>
      <c r="HZI24" s="5"/>
      <c r="HZJ24" s="5"/>
      <c r="HZK24" s="5"/>
      <c r="HZL24" s="5"/>
      <c r="HZM24" s="5"/>
      <c r="HZN24" s="5"/>
      <c r="HZO24" s="5"/>
      <c r="HZP24" s="5"/>
      <c r="HZQ24" s="5"/>
      <c r="HZR24" s="5"/>
      <c r="HZS24" s="5"/>
      <c r="HZT24" s="5"/>
      <c r="HZU24" s="5"/>
      <c r="HZV24" s="5"/>
      <c r="HZW24" s="5"/>
      <c r="HZX24" s="5"/>
      <c r="HZY24" s="5"/>
      <c r="HZZ24" s="5"/>
      <c r="IAA24" s="5"/>
      <c r="IAB24" s="5"/>
      <c r="IAC24" s="5"/>
      <c r="IAD24" s="5"/>
      <c r="IAE24" s="5"/>
      <c r="IAF24" s="5"/>
      <c r="IAG24" s="5"/>
      <c r="IAH24" s="5"/>
      <c r="IAI24" s="5"/>
      <c r="IAJ24" s="5"/>
      <c r="IAK24" s="5"/>
      <c r="IAL24" s="5"/>
      <c r="IAM24" s="5"/>
      <c r="IAN24" s="5"/>
      <c r="IAO24" s="5"/>
      <c r="IAP24" s="5"/>
      <c r="IAQ24" s="5"/>
      <c r="IAR24" s="5"/>
      <c r="IAS24" s="5"/>
      <c r="IAT24" s="5"/>
      <c r="IAU24" s="5"/>
      <c r="IAV24" s="5"/>
      <c r="IAW24" s="5"/>
      <c r="IAX24" s="5"/>
      <c r="IAY24" s="5"/>
      <c r="IAZ24" s="5"/>
      <c r="IBA24" s="5"/>
      <c r="IBB24" s="5"/>
      <c r="IBC24" s="5"/>
      <c r="IBD24" s="5"/>
      <c r="IBE24" s="5"/>
      <c r="IBF24" s="5"/>
      <c r="IBG24" s="5"/>
      <c r="IBH24" s="5"/>
      <c r="IBI24" s="5"/>
      <c r="IBJ24" s="5"/>
      <c r="IBK24" s="5"/>
      <c r="IBL24" s="5"/>
      <c r="IBM24" s="5"/>
      <c r="IBN24" s="5"/>
      <c r="IBO24" s="5"/>
      <c r="IBP24" s="5"/>
      <c r="IBQ24" s="5"/>
      <c r="IBR24" s="5"/>
      <c r="IBS24" s="5"/>
      <c r="IBT24" s="5"/>
      <c r="IBU24" s="5"/>
      <c r="IBV24" s="5"/>
      <c r="IBW24" s="5"/>
      <c r="IBX24" s="5"/>
      <c r="IBY24" s="5"/>
      <c r="IBZ24" s="5"/>
      <c r="ICA24" s="5"/>
      <c r="ICB24" s="5"/>
      <c r="ICC24" s="5"/>
      <c r="ICD24" s="5"/>
      <c r="ICE24" s="5"/>
      <c r="ICF24" s="5"/>
      <c r="ICG24" s="5"/>
      <c r="ICH24" s="5"/>
      <c r="ICI24" s="5"/>
      <c r="ICJ24" s="5"/>
      <c r="ICK24" s="5"/>
      <c r="ICL24" s="5"/>
      <c r="ICM24" s="5"/>
      <c r="ICN24" s="5"/>
      <c r="ICO24" s="5"/>
      <c r="ICP24" s="5"/>
      <c r="ICQ24" s="5"/>
      <c r="ICR24" s="5"/>
      <c r="ICS24" s="5"/>
      <c r="ICT24" s="5"/>
      <c r="ICU24" s="5"/>
      <c r="ICV24" s="5"/>
      <c r="ICW24" s="5"/>
      <c r="ICX24" s="5"/>
      <c r="ICY24" s="5"/>
      <c r="ICZ24" s="5"/>
      <c r="IDA24" s="5"/>
      <c r="IDB24" s="5"/>
      <c r="IDC24" s="5"/>
      <c r="IDD24" s="5"/>
      <c r="IDE24" s="5"/>
      <c r="IDF24" s="5"/>
      <c r="IDG24" s="5"/>
      <c r="IDH24" s="5"/>
      <c r="IDI24" s="5"/>
      <c r="IDJ24" s="5"/>
      <c r="IDK24" s="5"/>
      <c r="IDL24" s="5"/>
      <c r="IDM24" s="5"/>
      <c r="IDN24" s="5"/>
      <c r="IDO24" s="5"/>
      <c r="IDP24" s="5"/>
      <c r="IDQ24" s="5"/>
      <c r="IDR24" s="5"/>
      <c r="IDS24" s="5"/>
      <c r="IDT24" s="5"/>
      <c r="IDU24" s="5"/>
      <c r="IDV24" s="5"/>
      <c r="IDW24" s="5"/>
      <c r="IDX24" s="5"/>
      <c r="IDY24" s="5"/>
      <c r="IDZ24" s="5"/>
      <c r="IEA24" s="5"/>
      <c r="IEB24" s="5"/>
      <c r="IEC24" s="5"/>
      <c r="IED24" s="5"/>
      <c r="IEE24" s="5"/>
      <c r="IEF24" s="5"/>
      <c r="IEG24" s="5"/>
      <c r="IEH24" s="5"/>
      <c r="IEI24" s="5"/>
      <c r="IEJ24" s="5"/>
      <c r="IEK24" s="5"/>
      <c r="IEL24" s="5"/>
      <c r="IEM24" s="5"/>
      <c r="IEN24" s="5"/>
      <c r="IEO24" s="5"/>
      <c r="IEP24" s="5"/>
      <c r="IEQ24" s="5"/>
      <c r="IER24" s="5"/>
      <c r="IES24" s="5"/>
      <c r="IET24" s="5"/>
      <c r="IEU24" s="5"/>
      <c r="IEV24" s="5"/>
      <c r="IEW24" s="5"/>
      <c r="IEX24" s="5"/>
      <c r="IEY24" s="5"/>
      <c r="IEZ24" s="5"/>
      <c r="IFA24" s="5"/>
      <c r="IFB24" s="5"/>
      <c r="IFC24" s="5"/>
      <c r="IFD24" s="5"/>
      <c r="IFE24" s="5"/>
      <c r="IFF24" s="5"/>
      <c r="IFG24" s="5"/>
      <c r="IFH24" s="5"/>
      <c r="IFI24" s="5"/>
      <c r="IFJ24" s="5"/>
      <c r="IFK24" s="5"/>
      <c r="IFL24" s="5"/>
      <c r="IFM24" s="5"/>
      <c r="IFN24" s="5"/>
      <c r="IFO24" s="5"/>
      <c r="IFP24" s="5"/>
      <c r="IFQ24" s="5"/>
      <c r="IFR24" s="5"/>
      <c r="IFS24" s="5"/>
      <c r="IFT24" s="5"/>
      <c r="IFU24" s="5"/>
      <c r="IFV24" s="5"/>
      <c r="IFW24" s="5"/>
      <c r="IFX24" s="5"/>
      <c r="IFY24" s="5"/>
      <c r="IFZ24" s="5"/>
      <c r="IGA24" s="5"/>
      <c r="IGB24" s="5"/>
      <c r="IGC24" s="5"/>
      <c r="IGD24" s="5"/>
      <c r="IGE24" s="5"/>
      <c r="IGF24" s="5"/>
      <c r="IGG24" s="5"/>
      <c r="IGH24" s="5"/>
      <c r="IGI24" s="5"/>
      <c r="IGJ24" s="5"/>
      <c r="IGK24" s="5"/>
      <c r="IGL24" s="5"/>
      <c r="IGM24" s="5"/>
      <c r="IGN24" s="5"/>
      <c r="IGO24" s="5"/>
      <c r="IGP24" s="5"/>
      <c r="IGQ24" s="5"/>
      <c r="IGR24" s="5"/>
      <c r="IGS24" s="5"/>
      <c r="IGT24" s="5"/>
      <c r="IGU24" s="5"/>
      <c r="IGV24" s="5"/>
      <c r="IGW24" s="5"/>
      <c r="IGX24" s="5"/>
      <c r="IGY24" s="5"/>
      <c r="IGZ24" s="5"/>
      <c r="IHA24" s="5"/>
      <c r="IHB24" s="5"/>
      <c r="IHC24" s="5"/>
      <c r="IHD24" s="5"/>
      <c r="IHE24" s="5"/>
      <c r="IHF24" s="5"/>
      <c r="IHG24" s="5"/>
      <c r="IHH24" s="5"/>
      <c r="IHI24" s="5"/>
      <c r="IHJ24" s="5"/>
      <c r="IHK24" s="5"/>
      <c r="IHL24" s="5"/>
      <c r="IHM24" s="5"/>
      <c r="IHN24" s="5"/>
      <c r="IHO24" s="5"/>
      <c r="IHP24" s="5"/>
      <c r="IHQ24" s="5"/>
      <c r="IHR24" s="5"/>
      <c r="IHS24" s="5"/>
      <c r="IHT24" s="5"/>
      <c r="IHU24" s="5"/>
      <c r="IHV24" s="5"/>
      <c r="IHW24" s="5"/>
      <c r="IHX24" s="5"/>
      <c r="IHY24" s="5"/>
      <c r="IHZ24" s="5"/>
      <c r="IIA24" s="5"/>
      <c r="IIB24" s="5"/>
      <c r="IIC24" s="5"/>
      <c r="IID24" s="5"/>
      <c r="IIE24" s="5"/>
      <c r="IIF24" s="5"/>
      <c r="IIG24" s="5"/>
      <c r="IIH24" s="5"/>
      <c r="III24" s="5"/>
      <c r="IIJ24" s="5"/>
      <c r="IIK24" s="5"/>
      <c r="IIL24" s="5"/>
      <c r="IIM24" s="5"/>
      <c r="IIN24" s="5"/>
      <c r="IIO24" s="5"/>
      <c r="IIP24" s="5"/>
      <c r="IIQ24" s="5"/>
      <c r="IIR24" s="5"/>
      <c r="IIS24" s="5"/>
      <c r="IIT24" s="5"/>
      <c r="IIU24" s="5"/>
      <c r="IIV24" s="5"/>
      <c r="IIW24" s="5"/>
      <c r="IIX24" s="5"/>
      <c r="IIY24" s="5"/>
      <c r="IIZ24" s="5"/>
      <c r="IJA24" s="5"/>
      <c r="IJB24" s="5"/>
      <c r="IJC24" s="5"/>
      <c r="IJD24" s="5"/>
      <c r="IJE24" s="5"/>
      <c r="IJF24" s="5"/>
      <c r="IJG24" s="5"/>
      <c r="IJH24" s="5"/>
      <c r="IJI24" s="5"/>
      <c r="IJJ24" s="5"/>
      <c r="IJK24" s="5"/>
      <c r="IJL24" s="5"/>
      <c r="IJM24" s="5"/>
      <c r="IJN24" s="5"/>
      <c r="IJO24" s="5"/>
      <c r="IJP24" s="5"/>
      <c r="IJQ24" s="5"/>
      <c r="IJR24" s="5"/>
      <c r="IJS24" s="5"/>
      <c r="IJT24" s="5"/>
      <c r="IJU24" s="5"/>
      <c r="IJV24" s="5"/>
      <c r="IJW24" s="5"/>
      <c r="IJX24" s="5"/>
      <c r="IJY24" s="5"/>
      <c r="IJZ24" s="5"/>
      <c r="IKA24" s="5"/>
      <c r="IKB24" s="5"/>
      <c r="IKC24" s="5"/>
      <c r="IKD24" s="5"/>
      <c r="IKE24" s="5"/>
      <c r="IKF24" s="5"/>
      <c r="IKG24" s="5"/>
      <c r="IKH24" s="5"/>
      <c r="IKI24" s="5"/>
      <c r="IKJ24" s="5"/>
      <c r="IKK24" s="5"/>
      <c r="IKL24" s="5"/>
      <c r="IKM24" s="5"/>
      <c r="IKN24" s="5"/>
      <c r="IKO24" s="5"/>
      <c r="IKP24" s="5"/>
      <c r="IKQ24" s="5"/>
      <c r="IKR24" s="5"/>
      <c r="IKS24" s="5"/>
      <c r="IKT24" s="5"/>
      <c r="IKU24" s="5"/>
      <c r="IKV24" s="5"/>
      <c r="IKW24" s="5"/>
      <c r="IKX24" s="5"/>
      <c r="IKY24" s="5"/>
      <c r="IKZ24" s="5"/>
      <c r="ILA24" s="5"/>
      <c r="ILB24" s="5"/>
      <c r="ILC24" s="5"/>
      <c r="ILD24" s="5"/>
      <c r="ILE24" s="5"/>
      <c r="ILF24" s="5"/>
      <c r="ILG24" s="5"/>
      <c r="ILH24" s="5"/>
      <c r="ILI24" s="5"/>
      <c r="ILJ24" s="5"/>
      <c r="ILK24" s="5"/>
      <c r="ILL24" s="5"/>
      <c r="ILM24" s="5"/>
      <c r="ILN24" s="5"/>
      <c r="ILO24" s="5"/>
      <c r="ILP24" s="5"/>
      <c r="ILQ24" s="5"/>
      <c r="ILR24" s="5"/>
      <c r="ILS24" s="5"/>
      <c r="ILT24" s="5"/>
      <c r="ILU24" s="5"/>
      <c r="ILV24" s="5"/>
      <c r="ILW24" s="5"/>
      <c r="ILX24" s="5"/>
      <c r="ILY24" s="5"/>
      <c r="ILZ24" s="5"/>
      <c r="IMA24" s="5"/>
      <c r="IMB24" s="5"/>
      <c r="IMC24" s="5"/>
      <c r="IMD24" s="5"/>
      <c r="IME24" s="5"/>
      <c r="IMF24" s="5"/>
      <c r="IMG24" s="5"/>
      <c r="IMH24" s="5"/>
      <c r="IMI24" s="5"/>
      <c r="IMJ24" s="5"/>
      <c r="IMK24" s="5"/>
      <c r="IML24" s="5"/>
      <c r="IMM24" s="5"/>
      <c r="IMN24" s="5"/>
      <c r="IMO24" s="5"/>
      <c r="IMP24" s="5"/>
      <c r="IMQ24" s="5"/>
      <c r="IMR24" s="5"/>
      <c r="IMS24" s="5"/>
      <c r="IMT24" s="5"/>
      <c r="IMU24" s="5"/>
      <c r="IMV24" s="5"/>
      <c r="IMW24" s="5"/>
      <c r="IMX24" s="5"/>
      <c r="IMY24" s="5"/>
      <c r="IMZ24" s="5"/>
      <c r="INA24" s="5"/>
      <c r="INB24" s="5"/>
      <c r="INC24" s="5"/>
      <c r="IND24" s="5"/>
      <c r="INE24" s="5"/>
      <c r="INF24" s="5"/>
      <c r="ING24" s="5"/>
      <c r="INH24" s="5"/>
      <c r="INI24" s="5"/>
      <c r="INJ24" s="5"/>
      <c r="INK24" s="5"/>
      <c r="INL24" s="5"/>
      <c r="INM24" s="5"/>
      <c r="INN24" s="5"/>
      <c r="INO24" s="5"/>
      <c r="INP24" s="5"/>
      <c r="INQ24" s="5"/>
      <c r="INR24" s="5"/>
      <c r="INS24" s="5"/>
      <c r="INT24" s="5"/>
      <c r="INU24" s="5"/>
      <c r="INV24" s="5"/>
      <c r="INW24" s="5"/>
      <c r="INX24" s="5"/>
      <c r="INY24" s="5"/>
      <c r="INZ24" s="5"/>
      <c r="IOA24" s="5"/>
      <c r="IOB24" s="5"/>
      <c r="IOC24" s="5"/>
      <c r="IOD24" s="5"/>
      <c r="IOE24" s="5"/>
      <c r="IOF24" s="5"/>
      <c r="IOG24" s="5"/>
      <c r="IOH24" s="5"/>
      <c r="IOI24" s="5"/>
      <c r="IOJ24" s="5"/>
      <c r="IOK24" s="5"/>
      <c r="IOL24" s="5"/>
      <c r="IOM24" s="5"/>
      <c r="ION24" s="5"/>
      <c r="IOO24" s="5"/>
      <c r="IOP24" s="5"/>
      <c r="IOQ24" s="5"/>
      <c r="IOR24" s="5"/>
      <c r="IOS24" s="5"/>
      <c r="IOT24" s="5"/>
      <c r="IOU24" s="5"/>
      <c r="IOV24" s="5"/>
      <c r="IOW24" s="5"/>
      <c r="IOX24" s="5"/>
      <c r="IOY24" s="5"/>
      <c r="IOZ24" s="5"/>
      <c r="IPA24" s="5"/>
      <c r="IPB24" s="5"/>
      <c r="IPC24" s="5"/>
      <c r="IPD24" s="5"/>
      <c r="IPE24" s="5"/>
      <c r="IPF24" s="5"/>
      <c r="IPG24" s="5"/>
      <c r="IPH24" s="5"/>
      <c r="IPI24" s="5"/>
      <c r="IPJ24" s="5"/>
      <c r="IPK24" s="5"/>
      <c r="IPL24" s="5"/>
      <c r="IPM24" s="5"/>
      <c r="IPN24" s="5"/>
      <c r="IPO24" s="5"/>
      <c r="IPP24" s="5"/>
      <c r="IPQ24" s="5"/>
      <c r="IPR24" s="5"/>
      <c r="IPS24" s="5"/>
      <c r="IPT24" s="5"/>
      <c r="IPU24" s="5"/>
      <c r="IPV24" s="5"/>
      <c r="IPW24" s="5"/>
      <c r="IPX24" s="5"/>
      <c r="IPY24" s="5"/>
      <c r="IPZ24" s="5"/>
      <c r="IQA24" s="5"/>
      <c r="IQB24" s="5"/>
      <c r="IQC24" s="5"/>
      <c r="IQD24" s="5"/>
      <c r="IQE24" s="5"/>
      <c r="IQF24" s="5"/>
      <c r="IQG24" s="5"/>
      <c r="IQH24" s="5"/>
      <c r="IQI24" s="5"/>
      <c r="IQJ24" s="5"/>
      <c r="IQK24" s="5"/>
      <c r="IQL24" s="5"/>
      <c r="IQM24" s="5"/>
      <c r="IQN24" s="5"/>
      <c r="IQO24" s="5"/>
      <c r="IQP24" s="5"/>
      <c r="IQQ24" s="5"/>
      <c r="IQR24" s="5"/>
      <c r="IQS24" s="5"/>
      <c r="IQT24" s="5"/>
      <c r="IQU24" s="5"/>
      <c r="IQV24" s="5"/>
      <c r="IQW24" s="5"/>
      <c r="IQX24" s="5"/>
      <c r="IQY24" s="5"/>
      <c r="IQZ24" s="5"/>
      <c r="IRA24" s="5"/>
      <c r="IRB24" s="5"/>
      <c r="IRC24" s="5"/>
      <c r="IRD24" s="5"/>
      <c r="IRE24" s="5"/>
      <c r="IRF24" s="5"/>
      <c r="IRG24" s="5"/>
      <c r="IRH24" s="5"/>
      <c r="IRI24" s="5"/>
      <c r="IRJ24" s="5"/>
      <c r="IRK24" s="5"/>
      <c r="IRL24" s="5"/>
      <c r="IRM24" s="5"/>
      <c r="IRN24" s="5"/>
      <c r="IRO24" s="5"/>
      <c r="IRP24" s="5"/>
      <c r="IRQ24" s="5"/>
      <c r="IRR24" s="5"/>
      <c r="IRS24" s="5"/>
      <c r="IRT24" s="5"/>
      <c r="IRU24" s="5"/>
      <c r="IRV24" s="5"/>
      <c r="IRW24" s="5"/>
      <c r="IRX24" s="5"/>
      <c r="IRY24" s="5"/>
      <c r="IRZ24" s="5"/>
      <c r="ISA24" s="5"/>
      <c r="ISB24" s="5"/>
      <c r="ISC24" s="5"/>
      <c r="ISD24" s="5"/>
      <c r="ISE24" s="5"/>
      <c r="ISF24" s="5"/>
      <c r="ISG24" s="5"/>
      <c r="ISH24" s="5"/>
      <c r="ISI24" s="5"/>
      <c r="ISJ24" s="5"/>
      <c r="ISK24" s="5"/>
      <c r="ISL24" s="5"/>
      <c r="ISM24" s="5"/>
      <c r="ISN24" s="5"/>
      <c r="ISO24" s="5"/>
      <c r="ISP24" s="5"/>
      <c r="ISQ24" s="5"/>
      <c r="ISR24" s="5"/>
      <c r="ISS24" s="5"/>
      <c r="IST24" s="5"/>
      <c r="ISU24" s="5"/>
      <c r="ISV24" s="5"/>
      <c r="ISW24" s="5"/>
      <c r="ISX24" s="5"/>
      <c r="ISY24" s="5"/>
      <c r="ISZ24" s="5"/>
      <c r="ITA24" s="5"/>
      <c r="ITB24" s="5"/>
      <c r="ITC24" s="5"/>
      <c r="ITD24" s="5"/>
      <c r="ITE24" s="5"/>
      <c r="ITF24" s="5"/>
      <c r="ITG24" s="5"/>
      <c r="ITH24" s="5"/>
      <c r="ITI24" s="5"/>
      <c r="ITJ24" s="5"/>
      <c r="ITK24" s="5"/>
      <c r="ITL24" s="5"/>
      <c r="ITM24" s="5"/>
      <c r="ITN24" s="5"/>
      <c r="ITO24" s="5"/>
      <c r="ITP24" s="5"/>
      <c r="ITQ24" s="5"/>
      <c r="ITR24" s="5"/>
      <c r="ITS24" s="5"/>
      <c r="ITT24" s="5"/>
      <c r="ITU24" s="5"/>
      <c r="ITV24" s="5"/>
      <c r="ITW24" s="5"/>
      <c r="ITX24" s="5"/>
      <c r="ITY24" s="5"/>
      <c r="ITZ24" s="5"/>
      <c r="IUA24" s="5"/>
      <c r="IUB24" s="5"/>
      <c r="IUC24" s="5"/>
      <c r="IUD24" s="5"/>
      <c r="IUE24" s="5"/>
      <c r="IUF24" s="5"/>
      <c r="IUG24" s="5"/>
      <c r="IUH24" s="5"/>
      <c r="IUI24" s="5"/>
      <c r="IUJ24" s="5"/>
      <c r="IUK24" s="5"/>
      <c r="IUL24" s="5"/>
      <c r="IUM24" s="5"/>
      <c r="IUN24" s="5"/>
      <c r="IUO24" s="5"/>
      <c r="IUP24" s="5"/>
      <c r="IUQ24" s="5"/>
      <c r="IUR24" s="5"/>
      <c r="IUS24" s="5"/>
      <c r="IUT24" s="5"/>
      <c r="IUU24" s="5"/>
      <c r="IUV24" s="5"/>
      <c r="IUW24" s="5"/>
      <c r="IUX24" s="5"/>
      <c r="IUY24" s="5"/>
      <c r="IUZ24" s="5"/>
      <c r="IVA24" s="5"/>
      <c r="IVB24" s="5"/>
      <c r="IVC24" s="5"/>
      <c r="IVD24" s="5"/>
      <c r="IVE24" s="5"/>
      <c r="IVF24" s="5"/>
      <c r="IVG24" s="5"/>
      <c r="IVH24" s="5"/>
      <c r="IVI24" s="5"/>
      <c r="IVJ24" s="5"/>
      <c r="IVK24" s="5"/>
      <c r="IVL24" s="5"/>
      <c r="IVM24" s="5"/>
      <c r="IVN24" s="5"/>
      <c r="IVO24" s="5"/>
      <c r="IVP24" s="5"/>
      <c r="IVQ24" s="5"/>
      <c r="IVR24" s="5"/>
      <c r="IVS24" s="5"/>
      <c r="IVT24" s="5"/>
      <c r="IVU24" s="5"/>
      <c r="IVV24" s="5"/>
      <c r="IVW24" s="5"/>
      <c r="IVX24" s="5"/>
      <c r="IVY24" s="5"/>
      <c r="IVZ24" s="5"/>
      <c r="IWA24" s="5"/>
      <c r="IWB24" s="5"/>
      <c r="IWC24" s="5"/>
      <c r="IWD24" s="5"/>
      <c r="IWE24" s="5"/>
      <c r="IWF24" s="5"/>
      <c r="IWG24" s="5"/>
      <c r="IWH24" s="5"/>
      <c r="IWI24" s="5"/>
      <c r="IWJ24" s="5"/>
      <c r="IWK24" s="5"/>
      <c r="IWL24" s="5"/>
      <c r="IWM24" s="5"/>
      <c r="IWN24" s="5"/>
      <c r="IWO24" s="5"/>
      <c r="IWP24" s="5"/>
      <c r="IWQ24" s="5"/>
      <c r="IWR24" s="5"/>
      <c r="IWS24" s="5"/>
      <c r="IWT24" s="5"/>
      <c r="IWU24" s="5"/>
      <c r="IWV24" s="5"/>
      <c r="IWW24" s="5"/>
      <c r="IWX24" s="5"/>
      <c r="IWY24" s="5"/>
      <c r="IWZ24" s="5"/>
      <c r="IXA24" s="5"/>
      <c r="IXB24" s="5"/>
      <c r="IXC24" s="5"/>
      <c r="IXD24" s="5"/>
      <c r="IXE24" s="5"/>
      <c r="IXF24" s="5"/>
      <c r="IXG24" s="5"/>
      <c r="IXH24" s="5"/>
      <c r="IXI24" s="5"/>
      <c r="IXJ24" s="5"/>
      <c r="IXK24" s="5"/>
      <c r="IXL24" s="5"/>
      <c r="IXM24" s="5"/>
      <c r="IXN24" s="5"/>
      <c r="IXO24" s="5"/>
      <c r="IXP24" s="5"/>
      <c r="IXQ24" s="5"/>
      <c r="IXR24" s="5"/>
      <c r="IXS24" s="5"/>
      <c r="IXT24" s="5"/>
      <c r="IXU24" s="5"/>
      <c r="IXV24" s="5"/>
      <c r="IXW24" s="5"/>
      <c r="IXX24" s="5"/>
      <c r="IXY24" s="5"/>
      <c r="IXZ24" s="5"/>
      <c r="IYA24" s="5"/>
      <c r="IYB24" s="5"/>
      <c r="IYC24" s="5"/>
      <c r="IYD24" s="5"/>
      <c r="IYE24" s="5"/>
      <c r="IYF24" s="5"/>
      <c r="IYG24" s="5"/>
      <c r="IYH24" s="5"/>
      <c r="IYI24" s="5"/>
      <c r="IYJ24" s="5"/>
      <c r="IYK24" s="5"/>
      <c r="IYL24" s="5"/>
      <c r="IYM24" s="5"/>
      <c r="IYN24" s="5"/>
      <c r="IYO24" s="5"/>
      <c r="IYP24" s="5"/>
      <c r="IYQ24" s="5"/>
      <c r="IYR24" s="5"/>
      <c r="IYS24" s="5"/>
      <c r="IYT24" s="5"/>
      <c r="IYU24" s="5"/>
      <c r="IYV24" s="5"/>
      <c r="IYW24" s="5"/>
      <c r="IYX24" s="5"/>
      <c r="IYY24" s="5"/>
      <c r="IYZ24" s="5"/>
      <c r="IZA24" s="5"/>
      <c r="IZB24" s="5"/>
      <c r="IZC24" s="5"/>
      <c r="IZD24" s="5"/>
      <c r="IZE24" s="5"/>
      <c r="IZF24" s="5"/>
      <c r="IZG24" s="5"/>
      <c r="IZH24" s="5"/>
      <c r="IZI24" s="5"/>
      <c r="IZJ24" s="5"/>
      <c r="IZK24" s="5"/>
      <c r="IZL24" s="5"/>
      <c r="IZM24" s="5"/>
      <c r="IZN24" s="5"/>
      <c r="IZO24" s="5"/>
      <c r="IZP24" s="5"/>
      <c r="IZQ24" s="5"/>
      <c r="IZR24" s="5"/>
      <c r="IZS24" s="5"/>
      <c r="IZT24" s="5"/>
      <c r="IZU24" s="5"/>
      <c r="IZV24" s="5"/>
      <c r="IZW24" s="5"/>
      <c r="IZX24" s="5"/>
      <c r="IZY24" s="5"/>
      <c r="IZZ24" s="5"/>
      <c r="JAA24" s="5"/>
      <c r="JAB24" s="5"/>
      <c r="JAC24" s="5"/>
      <c r="JAD24" s="5"/>
      <c r="JAE24" s="5"/>
      <c r="JAF24" s="5"/>
      <c r="JAG24" s="5"/>
      <c r="JAH24" s="5"/>
      <c r="JAI24" s="5"/>
      <c r="JAJ24" s="5"/>
      <c r="JAK24" s="5"/>
      <c r="JAL24" s="5"/>
      <c r="JAM24" s="5"/>
      <c r="JAN24" s="5"/>
      <c r="JAO24" s="5"/>
      <c r="JAP24" s="5"/>
      <c r="JAQ24" s="5"/>
      <c r="JAR24" s="5"/>
      <c r="JAS24" s="5"/>
      <c r="JAT24" s="5"/>
      <c r="JAU24" s="5"/>
      <c r="JAV24" s="5"/>
      <c r="JAW24" s="5"/>
      <c r="JAX24" s="5"/>
      <c r="JAY24" s="5"/>
      <c r="JAZ24" s="5"/>
      <c r="JBA24" s="5"/>
      <c r="JBB24" s="5"/>
      <c r="JBC24" s="5"/>
      <c r="JBD24" s="5"/>
      <c r="JBE24" s="5"/>
      <c r="JBF24" s="5"/>
      <c r="JBG24" s="5"/>
      <c r="JBH24" s="5"/>
      <c r="JBI24" s="5"/>
      <c r="JBJ24" s="5"/>
      <c r="JBK24" s="5"/>
      <c r="JBL24" s="5"/>
      <c r="JBM24" s="5"/>
      <c r="JBN24" s="5"/>
      <c r="JBO24" s="5"/>
      <c r="JBP24" s="5"/>
      <c r="JBQ24" s="5"/>
      <c r="JBR24" s="5"/>
      <c r="JBS24" s="5"/>
      <c r="JBT24" s="5"/>
      <c r="JBU24" s="5"/>
      <c r="JBV24" s="5"/>
      <c r="JBW24" s="5"/>
      <c r="JBX24" s="5"/>
      <c r="JBY24" s="5"/>
      <c r="JBZ24" s="5"/>
      <c r="JCA24" s="5"/>
      <c r="JCB24" s="5"/>
      <c r="JCC24" s="5"/>
      <c r="JCD24" s="5"/>
      <c r="JCE24" s="5"/>
      <c r="JCF24" s="5"/>
      <c r="JCG24" s="5"/>
      <c r="JCH24" s="5"/>
      <c r="JCI24" s="5"/>
      <c r="JCJ24" s="5"/>
      <c r="JCK24" s="5"/>
      <c r="JCL24" s="5"/>
      <c r="JCM24" s="5"/>
      <c r="JCN24" s="5"/>
      <c r="JCO24" s="5"/>
      <c r="JCP24" s="5"/>
      <c r="JCQ24" s="5"/>
      <c r="JCR24" s="5"/>
      <c r="JCS24" s="5"/>
      <c r="JCT24" s="5"/>
      <c r="JCU24" s="5"/>
      <c r="JCV24" s="5"/>
      <c r="JCW24" s="5"/>
      <c r="JCX24" s="5"/>
      <c r="JCY24" s="5"/>
      <c r="JCZ24" s="5"/>
      <c r="JDA24" s="5"/>
      <c r="JDB24" s="5"/>
      <c r="JDC24" s="5"/>
      <c r="JDD24" s="5"/>
      <c r="JDE24" s="5"/>
      <c r="JDF24" s="5"/>
      <c r="JDG24" s="5"/>
      <c r="JDH24" s="5"/>
      <c r="JDI24" s="5"/>
      <c r="JDJ24" s="5"/>
      <c r="JDK24" s="5"/>
      <c r="JDL24" s="5"/>
      <c r="JDM24" s="5"/>
      <c r="JDN24" s="5"/>
      <c r="JDO24" s="5"/>
      <c r="JDP24" s="5"/>
      <c r="JDQ24" s="5"/>
      <c r="JDR24" s="5"/>
      <c r="JDS24" s="5"/>
      <c r="JDT24" s="5"/>
      <c r="JDU24" s="5"/>
      <c r="JDV24" s="5"/>
      <c r="JDW24" s="5"/>
      <c r="JDX24" s="5"/>
      <c r="JDY24" s="5"/>
      <c r="JDZ24" s="5"/>
      <c r="JEA24" s="5"/>
      <c r="JEB24" s="5"/>
      <c r="JEC24" s="5"/>
      <c r="JED24" s="5"/>
      <c r="JEE24" s="5"/>
      <c r="JEF24" s="5"/>
      <c r="JEG24" s="5"/>
      <c r="JEH24" s="5"/>
      <c r="JEI24" s="5"/>
      <c r="JEJ24" s="5"/>
      <c r="JEK24" s="5"/>
      <c r="JEL24" s="5"/>
      <c r="JEM24" s="5"/>
      <c r="JEN24" s="5"/>
      <c r="JEO24" s="5"/>
      <c r="JEP24" s="5"/>
      <c r="JEQ24" s="5"/>
      <c r="JER24" s="5"/>
      <c r="JES24" s="5"/>
      <c r="JET24" s="5"/>
      <c r="JEU24" s="5"/>
      <c r="JEV24" s="5"/>
      <c r="JEW24" s="5"/>
      <c r="JEX24" s="5"/>
      <c r="JEY24" s="5"/>
      <c r="JEZ24" s="5"/>
      <c r="JFA24" s="5"/>
      <c r="JFB24" s="5"/>
      <c r="JFC24" s="5"/>
      <c r="JFD24" s="5"/>
      <c r="JFE24" s="5"/>
      <c r="JFF24" s="5"/>
      <c r="JFG24" s="5"/>
      <c r="JFH24" s="5"/>
      <c r="JFI24" s="5"/>
      <c r="JFJ24" s="5"/>
      <c r="JFK24" s="5"/>
      <c r="JFL24" s="5"/>
      <c r="JFM24" s="5"/>
      <c r="JFN24" s="5"/>
      <c r="JFO24" s="5"/>
      <c r="JFP24" s="5"/>
      <c r="JFQ24" s="5"/>
      <c r="JFR24" s="5"/>
      <c r="JFS24" s="5"/>
      <c r="JFT24" s="5"/>
      <c r="JFU24" s="5"/>
      <c r="JFV24" s="5"/>
      <c r="JFW24" s="5"/>
      <c r="JFX24" s="5"/>
      <c r="JFY24" s="5"/>
      <c r="JFZ24" s="5"/>
      <c r="JGA24" s="5"/>
      <c r="JGB24" s="5"/>
      <c r="JGC24" s="5"/>
      <c r="JGD24" s="5"/>
      <c r="JGE24" s="5"/>
      <c r="JGF24" s="5"/>
      <c r="JGG24" s="5"/>
      <c r="JGH24" s="5"/>
      <c r="JGI24" s="5"/>
      <c r="JGJ24" s="5"/>
      <c r="JGK24" s="5"/>
      <c r="JGL24" s="5"/>
      <c r="JGM24" s="5"/>
      <c r="JGN24" s="5"/>
      <c r="JGO24" s="5"/>
      <c r="JGP24" s="5"/>
      <c r="JGQ24" s="5"/>
      <c r="JGR24" s="5"/>
      <c r="JGS24" s="5"/>
      <c r="JGT24" s="5"/>
      <c r="JGU24" s="5"/>
      <c r="JGV24" s="5"/>
      <c r="JGW24" s="5"/>
      <c r="JGX24" s="5"/>
      <c r="JGY24" s="5"/>
      <c r="JGZ24" s="5"/>
      <c r="JHA24" s="5"/>
      <c r="JHB24" s="5"/>
      <c r="JHC24" s="5"/>
      <c r="JHD24" s="5"/>
      <c r="JHE24" s="5"/>
      <c r="JHF24" s="5"/>
      <c r="JHG24" s="5"/>
      <c r="JHH24" s="5"/>
      <c r="JHI24" s="5"/>
      <c r="JHJ24" s="5"/>
      <c r="JHK24" s="5"/>
      <c r="JHL24" s="5"/>
      <c r="JHM24" s="5"/>
      <c r="JHN24" s="5"/>
      <c r="JHO24" s="5"/>
      <c r="JHP24" s="5"/>
      <c r="JHQ24" s="5"/>
      <c r="JHR24" s="5"/>
      <c r="JHS24" s="5"/>
      <c r="JHT24" s="5"/>
      <c r="JHU24" s="5"/>
      <c r="JHV24" s="5"/>
      <c r="JHW24" s="5"/>
      <c r="JHX24" s="5"/>
      <c r="JHY24" s="5"/>
      <c r="JHZ24" s="5"/>
      <c r="JIA24" s="5"/>
      <c r="JIB24" s="5"/>
      <c r="JIC24" s="5"/>
      <c r="JID24" s="5"/>
      <c r="JIE24" s="5"/>
      <c r="JIF24" s="5"/>
      <c r="JIG24" s="5"/>
      <c r="JIH24" s="5"/>
      <c r="JII24" s="5"/>
      <c r="JIJ24" s="5"/>
      <c r="JIK24" s="5"/>
      <c r="JIL24" s="5"/>
      <c r="JIM24" s="5"/>
      <c r="JIN24" s="5"/>
      <c r="JIO24" s="5"/>
      <c r="JIP24" s="5"/>
      <c r="JIQ24" s="5"/>
      <c r="JIR24" s="5"/>
      <c r="JIS24" s="5"/>
      <c r="JIT24" s="5"/>
      <c r="JIU24" s="5"/>
      <c r="JIV24" s="5"/>
      <c r="JIW24" s="5"/>
      <c r="JIX24" s="5"/>
      <c r="JIY24" s="5"/>
      <c r="JIZ24" s="5"/>
      <c r="JJA24" s="5"/>
      <c r="JJB24" s="5"/>
      <c r="JJC24" s="5"/>
      <c r="JJD24" s="5"/>
      <c r="JJE24" s="5"/>
      <c r="JJF24" s="5"/>
      <c r="JJG24" s="5"/>
      <c r="JJH24" s="5"/>
      <c r="JJI24" s="5"/>
      <c r="JJJ24" s="5"/>
      <c r="JJK24" s="5"/>
      <c r="JJL24" s="5"/>
      <c r="JJM24" s="5"/>
      <c r="JJN24" s="5"/>
      <c r="JJO24" s="5"/>
      <c r="JJP24" s="5"/>
      <c r="JJQ24" s="5"/>
      <c r="JJR24" s="5"/>
      <c r="JJS24" s="5"/>
      <c r="JJT24" s="5"/>
      <c r="JJU24" s="5"/>
      <c r="JJV24" s="5"/>
      <c r="JJW24" s="5"/>
      <c r="JJX24" s="5"/>
      <c r="JJY24" s="5"/>
      <c r="JJZ24" s="5"/>
      <c r="JKA24" s="5"/>
      <c r="JKB24" s="5"/>
      <c r="JKC24" s="5"/>
      <c r="JKD24" s="5"/>
      <c r="JKE24" s="5"/>
      <c r="JKF24" s="5"/>
      <c r="JKG24" s="5"/>
      <c r="JKH24" s="5"/>
      <c r="JKI24" s="5"/>
      <c r="JKJ24" s="5"/>
      <c r="JKK24" s="5"/>
      <c r="JKL24" s="5"/>
      <c r="JKM24" s="5"/>
      <c r="JKN24" s="5"/>
      <c r="JKO24" s="5"/>
      <c r="JKP24" s="5"/>
      <c r="JKQ24" s="5"/>
      <c r="JKR24" s="5"/>
      <c r="JKS24" s="5"/>
      <c r="JKT24" s="5"/>
      <c r="JKU24" s="5"/>
      <c r="JKV24" s="5"/>
      <c r="JKW24" s="5"/>
      <c r="JKX24" s="5"/>
      <c r="JKY24" s="5"/>
      <c r="JKZ24" s="5"/>
      <c r="JLA24" s="5"/>
      <c r="JLB24" s="5"/>
      <c r="JLC24" s="5"/>
      <c r="JLD24" s="5"/>
      <c r="JLE24" s="5"/>
      <c r="JLF24" s="5"/>
      <c r="JLG24" s="5"/>
      <c r="JLH24" s="5"/>
      <c r="JLI24" s="5"/>
      <c r="JLJ24" s="5"/>
      <c r="JLK24" s="5"/>
      <c r="JLL24" s="5"/>
      <c r="JLM24" s="5"/>
      <c r="JLN24" s="5"/>
      <c r="JLO24" s="5"/>
      <c r="JLP24" s="5"/>
      <c r="JLQ24" s="5"/>
      <c r="JLR24" s="5"/>
      <c r="JLS24" s="5"/>
      <c r="JLT24" s="5"/>
      <c r="JLU24" s="5"/>
      <c r="JLV24" s="5"/>
      <c r="JLW24" s="5"/>
      <c r="JLX24" s="5"/>
      <c r="JLY24" s="5"/>
      <c r="JLZ24" s="5"/>
      <c r="JMA24" s="5"/>
      <c r="JMB24" s="5"/>
      <c r="JMC24" s="5"/>
      <c r="JMD24" s="5"/>
      <c r="JME24" s="5"/>
      <c r="JMF24" s="5"/>
      <c r="JMG24" s="5"/>
      <c r="JMH24" s="5"/>
      <c r="JMI24" s="5"/>
      <c r="JMJ24" s="5"/>
      <c r="JMK24" s="5"/>
      <c r="JML24" s="5"/>
      <c r="JMM24" s="5"/>
      <c r="JMN24" s="5"/>
      <c r="JMO24" s="5"/>
      <c r="JMP24" s="5"/>
      <c r="JMQ24" s="5"/>
      <c r="JMR24" s="5"/>
      <c r="JMS24" s="5"/>
      <c r="JMT24" s="5"/>
      <c r="JMU24" s="5"/>
      <c r="JMV24" s="5"/>
      <c r="JMW24" s="5"/>
      <c r="JMX24" s="5"/>
      <c r="JMY24" s="5"/>
      <c r="JMZ24" s="5"/>
      <c r="JNA24" s="5"/>
      <c r="JNB24" s="5"/>
      <c r="JNC24" s="5"/>
      <c r="JND24" s="5"/>
      <c r="JNE24" s="5"/>
      <c r="JNF24" s="5"/>
      <c r="JNG24" s="5"/>
      <c r="JNH24" s="5"/>
      <c r="JNI24" s="5"/>
      <c r="JNJ24" s="5"/>
      <c r="JNK24" s="5"/>
      <c r="JNL24" s="5"/>
      <c r="JNM24" s="5"/>
      <c r="JNN24" s="5"/>
      <c r="JNO24" s="5"/>
      <c r="JNP24" s="5"/>
      <c r="JNQ24" s="5"/>
      <c r="JNR24" s="5"/>
      <c r="JNS24" s="5"/>
      <c r="JNT24" s="5"/>
      <c r="JNU24" s="5"/>
      <c r="JNV24" s="5"/>
      <c r="JNW24" s="5"/>
      <c r="JNX24" s="5"/>
      <c r="JNY24" s="5"/>
      <c r="JNZ24" s="5"/>
      <c r="JOA24" s="5"/>
      <c r="JOB24" s="5"/>
      <c r="JOC24" s="5"/>
      <c r="JOD24" s="5"/>
      <c r="JOE24" s="5"/>
      <c r="JOF24" s="5"/>
      <c r="JOG24" s="5"/>
      <c r="JOH24" s="5"/>
      <c r="JOI24" s="5"/>
      <c r="JOJ24" s="5"/>
      <c r="JOK24" s="5"/>
      <c r="JOL24" s="5"/>
      <c r="JOM24" s="5"/>
      <c r="JON24" s="5"/>
      <c r="JOO24" s="5"/>
      <c r="JOP24" s="5"/>
      <c r="JOQ24" s="5"/>
      <c r="JOR24" s="5"/>
      <c r="JOS24" s="5"/>
      <c r="JOT24" s="5"/>
      <c r="JOU24" s="5"/>
      <c r="JOV24" s="5"/>
      <c r="JOW24" s="5"/>
      <c r="JOX24" s="5"/>
      <c r="JOY24" s="5"/>
      <c r="JOZ24" s="5"/>
      <c r="JPA24" s="5"/>
      <c r="JPB24" s="5"/>
      <c r="JPC24" s="5"/>
      <c r="JPD24" s="5"/>
      <c r="JPE24" s="5"/>
      <c r="JPF24" s="5"/>
      <c r="JPG24" s="5"/>
      <c r="JPH24" s="5"/>
      <c r="JPI24" s="5"/>
      <c r="JPJ24" s="5"/>
      <c r="JPK24" s="5"/>
      <c r="JPL24" s="5"/>
      <c r="JPM24" s="5"/>
      <c r="JPN24" s="5"/>
      <c r="JPO24" s="5"/>
      <c r="JPP24" s="5"/>
      <c r="JPQ24" s="5"/>
      <c r="JPR24" s="5"/>
      <c r="JPS24" s="5"/>
      <c r="JPT24" s="5"/>
      <c r="JPU24" s="5"/>
      <c r="JPV24" s="5"/>
      <c r="JPW24" s="5"/>
      <c r="JPX24" s="5"/>
      <c r="JPY24" s="5"/>
      <c r="JPZ24" s="5"/>
      <c r="JQA24" s="5"/>
      <c r="JQB24" s="5"/>
      <c r="JQC24" s="5"/>
      <c r="JQD24" s="5"/>
      <c r="JQE24" s="5"/>
      <c r="JQF24" s="5"/>
      <c r="JQG24" s="5"/>
      <c r="JQH24" s="5"/>
      <c r="JQI24" s="5"/>
      <c r="JQJ24" s="5"/>
      <c r="JQK24" s="5"/>
      <c r="JQL24" s="5"/>
      <c r="JQM24" s="5"/>
      <c r="JQN24" s="5"/>
      <c r="JQO24" s="5"/>
      <c r="JQP24" s="5"/>
      <c r="JQQ24" s="5"/>
      <c r="JQR24" s="5"/>
      <c r="JQS24" s="5"/>
      <c r="JQT24" s="5"/>
      <c r="JQU24" s="5"/>
      <c r="JQV24" s="5"/>
      <c r="JQW24" s="5"/>
      <c r="JQX24" s="5"/>
      <c r="JQY24" s="5"/>
      <c r="JQZ24" s="5"/>
      <c r="JRA24" s="5"/>
      <c r="JRB24" s="5"/>
      <c r="JRC24" s="5"/>
      <c r="JRD24" s="5"/>
      <c r="JRE24" s="5"/>
      <c r="JRF24" s="5"/>
      <c r="JRG24" s="5"/>
      <c r="JRH24" s="5"/>
      <c r="JRI24" s="5"/>
      <c r="JRJ24" s="5"/>
      <c r="JRK24" s="5"/>
      <c r="JRL24" s="5"/>
      <c r="JRM24" s="5"/>
      <c r="JRN24" s="5"/>
      <c r="JRO24" s="5"/>
      <c r="JRP24" s="5"/>
      <c r="JRQ24" s="5"/>
      <c r="JRR24" s="5"/>
      <c r="JRS24" s="5"/>
      <c r="JRT24" s="5"/>
      <c r="JRU24" s="5"/>
      <c r="JRV24" s="5"/>
      <c r="JRW24" s="5"/>
      <c r="JRX24" s="5"/>
      <c r="JRY24" s="5"/>
      <c r="JRZ24" s="5"/>
      <c r="JSA24" s="5"/>
      <c r="JSB24" s="5"/>
      <c r="JSC24" s="5"/>
      <c r="JSD24" s="5"/>
      <c r="JSE24" s="5"/>
      <c r="JSF24" s="5"/>
      <c r="JSG24" s="5"/>
      <c r="JSH24" s="5"/>
      <c r="JSI24" s="5"/>
      <c r="JSJ24" s="5"/>
      <c r="JSK24" s="5"/>
      <c r="JSL24" s="5"/>
      <c r="JSM24" s="5"/>
      <c r="JSN24" s="5"/>
      <c r="JSO24" s="5"/>
      <c r="JSP24" s="5"/>
      <c r="JSQ24" s="5"/>
      <c r="JSR24" s="5"/>
      <c r="JSS24" s="5"/>
      <c r="JST24" s="5"/>
      <c r="JSU24" s="5"/>
      <c r="JSV24" s="5"/>
      <c r="JSW24" s="5"/>
      <c r="JSX24" s="5"/>
      <c r="JSY24" s="5"/>
      <c r="JSZ24" s="5"/>
      <c r="JTA24" s="5"/>
      <c r="JTB24" s="5"/>
      <c r="JTC24" s="5"/>
      <c r="JTD24" s="5"/>
      <c r="JTE24" s="5"/>
      <c r="JTF24" s="5"/>
      <c r="JTG24" s="5"/>
      <c r="JTH24" s="5"/>
      <c r="JTI24" s="5"/>
      <c r="JTJ24" s="5"/>
      <c r="JTK24" s="5"/>
      <c r="JTL24" s="5"/>
      <c r="JTM24" s="5"/>
      <c r="JTN24" s="5"/>
      <c r="JTO24" s="5"/>
      <c r="JTP24" s="5"/>
      <c r="JTQ24" s="5"/>
      <c r="JTR24" s="5"/>
      <c r="JTS24" s="5"/>
      <c r="JTT24" s="5"/>
      <c r="JTU24" s="5"/>
      <c r="JTV24" s="5"/>
      <c r="JTW24" s="5"/>
      <c r="JTX24" s="5"/>
      <c r="JTY24" s="5"/>
      <c r="JTZ24" s="5"/>
      <c r="JUA24" s="5"/>
      <c r="JUB24" s="5"/>
      <c r="JUC24" s="5"/>
      <c r="JUD24" s="5"/>
      <c r="JUE24" s="5"/>
      <c r="JUF24" s="5"/>
      <c r="JUG24" s="5"/>
      <c r="JUH24" s="5"/>
      <c r="JUI24" s="5"/>
      <c r="JUJ24" s="5"/>
      <c r="JUK24" s="5"/>
      <c r="JUL24" s="5"/>
      <c r="JUM24" s="5"/>
      <c r="JUN24" s="5"/>
      <c r="JUO24" s="5"/>
      <c r="JUP24" s="5"/>
      <c r="JUQ24" s="5"/>
      <c r="JUR24" s="5"/>
      <c r="JUS24" s="5"/>
      <c r="JUT24" s="5"/>
      <c r="JUU24" s="5"/>
      <c r="JUV24" s="5"/>
      <c r="JUW24" s="5"/>
      <c r="JUX24" s="5"/>
      <c r="JUY24" s="5"/>
      <c r="JUZ24" s="5"/>
      <c r="JVA24" s="5"/>
      <c r="JVB24" s="5"/>
      <c r="JVC24" s="5"/>
      <c r="JVD24" s="5"/>
      <c r="JVE24" s="5"/>
      <c r="JVF24" s="5"/>
      <c r="JVG24" s="5"/>
      <c r="JVH24" s="5"/>
      <c r="JVI24" s="5"/>
      <c r="JVJ24" s="5"/>
      <c r="JVK24" s="5"/>
      <c r="JVL24" s="5"/>
      <c r="JVM24" s="5"/>
      <c r="JVN24" s="5"/>
      <c r="JVO24" s="5"/>
      <c r="JVP24" s="5"/>
      <c r="JVQ24" s="5"/>
      <c r="JVR24" s="5"/>
      <c r="JVS24" s="5"/>
      <c r="JVT24" s="5"/>
      <c r="JVU24" s="5"/>
      <c r="JVV24" s="5"/>
      <c r="JVW24" s="5"/>
      <c r="JVX24" s="5"/>
      <c r="JVY24" s="5"/>
      <c r="JVZ24" s="5"/>
      <c r="JWA24" s="5"/>
      <c r="JWB24" s="5"/>
      <c r="JWC24" s="5"/>
      <c r="JWD24" s="5"/>
      <c r="JWE24" s="5"/>
      <c r="JWF24" s="5"/>
      <c r="JWG24" s="5"/>
      <c r="JWH24" s="5"/>
      <c r="JWI24" s="5"/>
      <c r="JWJ24" s="5"/>
      <c r="JWK24" s="5"/>
      <c r="JWL24" s="5"/>
      <c r="JWM24" s="5"/>
      <c r="JWN24" s="5"/>
      <c r="JWO24" s="5"/>
      <c r="JWP24" s="5"/>
      <c r="JWQ24" s="5"/>
      <c r="JWR24" s="5"/>
      <c r="JWS24" s="5"/>
      <c r="JWT24" s="5"/>
      <c r="JWU24" s="5"/>
      <c r="JWV24" s="5"/>
      <c r="JWW24" s="5"/>
      <c r="JWX24" s="5"/>
      <c r="JWY24" s="5"/>
      <c r="JWZ24" s="5"/>
      <c r="JXA24" s="5"/>
      <c r="JXB24" s="5"/>
      <c r="JXC24" s="5"/>
      <c r="JXD24" s="5"/>
      <c r="JXE24" s="5"/>
      <c r="JXF24" s="5"/>
      <c r="JXG24" s="5"/>
      <c r="JXH24" s="5"/>
      <c r="JXI24" s="5"/>
      <c r="JXJ24" s="5"/>
      <c r="JXK24" s="5"/>
      <c r="JXL24" s="5"/>
      <c r="JXM24" s="5"/>
      <c r="JXN24" s="5"/>
      <c r="JXO24" s="5"/>
      <c r="JXP24" s="5"/>
      <c r="JXQ24" s="5"/>
      <c r="JXR24" s="5"/>
      <c r="JXS24" s="5"/>
      <c r="JXT24" s="5"/>
      <c r="JXU24" s="5"/>
      <c r="JXV24" s="5"/>
      <c r="JXW24" s="5"/>
      <c r="JXX24" s="5"/>
      <c r="JXY24" s="5"/>
      <c r="JXZ24" s="5"/>
      <c r="JYA24" s="5"/>
      <c r="JYB24" s="5"/>
      <c r="JYC24" s="5"/>
      <c r="JYD24" s="5"/>
      <c r="JYE24" s="5"/>
      <c r="JYF24" s="5"/>
      <c r="JYG24" s="5"/>
      <c r="JYH24" s="5"/>
      <c r="JYI24" s="5"/>
      <c r="JYJ24" s="5"/>
      <c r="JYK24" s="5"/>
      <c r="JYL24" s="5"/>
      <c r="JYM24" s="5"/>
      <c r="JYN24" s="5"/>
      <c r="JYO24" s="5"/>
      <c r="JYP24" s="5"/>
      <c r="JYQ24" s="5"/>
      <c r="JYR24" s="5"/>
      <c r="JYS24" s="5"/>
      <c r="JYT24" s="5"/>
      <c r="JYU24" s="5"/>
      <c r="JYV24" s="5"/>
      <c r="JYW24" s="5"/>
      <c r="JYX24" s="5"/>
      <c r="JYY24" s="5"/>
      <c r="JYZ24" s="5"/>
      <c r="JZA24" s="5"/>
      <c r="JZB24" s="5"/>
      <c r="JZC24" s="5"/>
      <c r="JZD24" s="5"/>
      <c r="JZE24" s="5"/>
      <c r="JZF24" s="5"/>
      <c r="JZG24" s="5"/>
      <c r="JZH24" s="5"/>
      <c r="JZI24" s="5"/>
      <c r="JZJ24" s="5"/>
      <c r="JZK24" s="5"/>
      <c r="JZL24" s="5"/>
      <c r="JZM24" s="5"/>
      <c r="JZN24" s="5"/>
      <c r="JZO24" s="5"/>
      <c r="JZP24" s="5"/>
      <c r="JZQ24" s="5"/>
      <c r="JZR24" s="5"/>
      <c r="JZS24" s="5"/>
      <c r="JZT24" s="5"/>
      <c r="JZU24" s="5"/>
      <c r="JZV24" s="5"/>
      <c r="JZW24" s="5"/>
      <c r="JZX24" s="5"/>
      <c r="JZY24" s="5"/>
      <c r="JZZ24" s="5"/>
      <c r="KAA24" s="5"/>
      <c r="KAB24" s="5"/>
      <c r="KAC24" s="5"/>
      <c r="KAD24" s="5"/>
      <c r="KAE24" s="5"/>
      <c r="KAF24" s="5"/>
      <c r="KAG24" s="5"/>
      <c r="KAH24" s="5"/>
      <c r="KAI24" s="5"/>
      <c r="KAJ24" s="5"/>
      <c r="KAK24" s="5"/>
      <c r="KAL24" s="5"/>
      <c r="KAM24" s="5"/>
      <c r="KAN24" s="5"/>
      <c r="KAO24" s="5"/>
      <c r="KAP24" s="5"/>
      <c r="KAQ24" s="5"/>
      <c r="KAR24" s="5"/>
      <c r="KAS24" s="5"/>
      <c r="KAT24" s="5"/>
      <c r="KAU24" s="5"/>
      <c r="KAV24" s="5"/>
      <c r="KAW24" s="5"/>
      <c r="KAX24" s="5"/>
      <c r="KAY24" s="5"/>
      <c r="KAZ24" s="5"/>
      <c r="KBA24" s="5"/>
      <c r="KBB24" s="5"/>
      <c r="KBC24" s="5"/>
      <c r="KBD24" s="5"/>
      <c r="KBE24" s="5"/>
      <c r="KBF24" s="5"/>
      <c r="KBG24" s="5"/>
      <c r="KBH24" s="5"/>
      <c r="KBI24" s="5"/>
      <c r="KBJ24" s="5"/>
      <c r="KBK24" s="5"/>
      <c r="KBL24" s="5"/>
      <c r="KBM24" s="5"/>
      <c r="KBN24" s="5"/>
      <c r="KBO24" s="5"/>
      <c r="KBP24" s="5"/>
      <c r="KBQ24" s="5"/>
      <c r="KBR24" s="5"/>
      <c r="KBS24" s="5"/>
      <c r="KBT24" s="5"/>
      <c r="KBU24" s="5"/>
      <c r="KBV24" s="5"/>
      <c r="KBW24" s="5"/>
      <c r="KBX24" s="5"/>
      <c r="KBY24" s="5"/>
      <c r="KBZ24" s="5"/>
      <c r="KCA24" s="5"/>
      <c r="KCB24" s="5"/>
      <c r="KCC24" s="5"/>
      <c r="KCD24" s="5"/>
      <c r="KCE24" s="5"/>
      <c r="KCF24" s="5"/>
      <c r="KCG24" s="5"/>
      <c r="KCH24" s="5"/>
      <c r="KCI24" s="5"/>
      <c r="KCJ24" s="5"/>
      <c r="KCK24" s="5"/>
      <c r="KCL24" s="5"/>
      <c r="KCM24" s="5"/>
      <c r="KCN24" s="5"/>
      <c r="KCO24" s="5"/>
      <c r="KCP24" s="5"/>
      <c r="KCQ24" s="5"/>
      <c r="KCR24" s="5"/>
      <c r="KCS24" s="5"/>
      <c r="KCT24" s="5"/>
      <c r="KCU24" s="5"/>
      <c r="KCV24" s="5"/>
      <c r="KCW24" s="5"/>
      <c r="KCX24" s="5"/>
      <c r="KCY24" s="5"/>
      <c r="KCZ24" s="5"/>
      <c r="KDA24" s="5"/>
      <c r="KDB24" s="5"/>
      <c r="KDC24" s="5"/>
      <c r="KDD24" s="5"/>
      <c r="KDE24" s="5"/>
      <c r="KDF24" s="5"/>
      <c r="KDG24" s="5"/>
      <c r="KDH24" s="5"/>
      <c r="KDI24" s="5"/>
      <c r="KDJ24" s="5"/>
      <c r="KDK24" s="5"/>
      <c r="KDL24" s="5"/>
      <c r="KDM24" s="5"/>
      <c r="KDN24" s="5"/>
      <c r="KDO24" s="5"/>
      <c r="KDP24" s="5"/>
      <c r="KDQ24" s="5"/>
      <c r="KDR24" s="5"/>
      <c r="KDS24" s="5"/>
      <c r="KDT24" s="5"/>
      <c r="KDU24" s="5"/>
      <c r="KDV24" s="5"/>
      <c r="KDW24" s="5"/>
      <c r="KDX24" s="5"/>
      <c r="KDY24" s="5"/>
      <c r="KDZ24" s="5"/>
      <c r="KEA24" s="5"/>
      <c r="KEB24" s="5"/>
      <c r="KEC24" s="5"/>
      <c r="KED24" s="5"/>
      <c r="KEE24" s="5"/>
      <c r="KEF24" s="5"/>
      <c r="KEG24" s="5"/>
      <c r="KEH24" s="5"/>
      <c r="KEI24" s="5"/>
      <c r="KEJ24" s="5"/>
      <c r="KEK24" s="5"/>
      <c r="KEL24" s="5"/>
      <c r="KEM24" s="5"/>
      <c r="KEN24" s="5"/>
      <c r="KEO24" s="5"/>
      <c r="KEP24" s="5"/>
      <c r="KEQ24" s="5"/>
      <c r="KER24" s="5"/>
      <c r="KES24" s="5"/>
      <c r="KET24" s="5"/>
      <c r="KEU24" s="5"/>
      <c r="KEV24" s="5"/>
      <c r="KEW24" s="5"/>
      <c r="KEX24" s="5"/>
      <c r="KEY24" s="5"/>
      <c r="KEZ24" s="5"/>
      <c r="KFA24" s="5"/>
      <c r="KFB24" s="5"/>
      <c r="KFC24" s="5"/>
      <c r="KFD24" s="5"/>
      <c r="KFE24" s="5"/>
      <c r="KFF24" s="5"/>
      <c r="KFG24" s="5"/>
      <c r="KFH24" s="5"/>
      <c r="KFI24" s="5"/>
      <c r="KFJ24" s="5"/>
      <c r="KFK24" s="5"/>
      <c r="KFL24" s="5"/>
      <c r="KFM24" s="5"/>
      <c r="KFN24" s="5"/>
      <c r="KFO24" s="5"/>
      <c r="KFP24" s="5"/>
      <c r="KFQ24" s="5"/>
      <c r="KFR24" s="5"/>
      <c r="KFS24" s="5"/>
      <c r="KFT24" s="5"/>
      <c r="KFU24" s="5"/>
      <c r="KFV24" s="5"/>
      <c r="KFW24" s="5"/>
      <c r="KFX24" s="5"/>
      <c r="KFY24" s="5"/>
      <c r="KFZ24" s="5"/>
      <c r="KGA24" s="5"/>
      <c r="KGB24" s="5"/>
      <c r="KGC24" s="5"/>
      <c r="KGD24" s="5"/>
      <c r="KGE24" s="5"/>
      <c r="KGF24" s="5"/>
      <c r="KGG24" s="5"/>
      <c r="KGH24" s="5"/>
      <c r="KGI24" s="5"/>
      <c r="KGJ24" s="5"/>
      <c r="KGK24" s="5"/>
      <c r="KGL24" s="5"/>
      <c r="KGM24" s="5"/>
      <c r="KGN24" s="5"/>
      <c r="KGO24" s="5"/>
      <c r="KGP24" s="5"/>
      <c r="KGQ24" s="5"/>
      <c r="KGR24" s="5"/>
      <c r="KGS24" s="5"/>
      <c r="KGT24" s="5"/>
      <c r="KGU24" s="5"/>
      <c r="KGV24" s="5"/>
      <c r="KGW24" s="5"/>
      <c r="KGX24" s="5"/>
      <c r="KGY24" s="5"/>
      <c r="KGZ24" s="5"/>
      <c r="KHA24" s="5"/>
      <c r="KHB24" s="5"/>
      <c r="KHC24" s="5"/>
      <c r="KHD24" s="5"/>
      <c r="KHE24" s="5"/>
      <c r="KHF24" s="5"/>
      <c r="KHG24" s="5"/>
      <c r="KHH24" s="5"/>
      <c r="KHI24" s="5"/>
      <c r="KHJ24" s="5"/>
      <c r="KHK24" s="5"/>
      <c r="KHL24" s="5"/>
      <c r="KHM24" s="5"/>
      <c r="KHN24" s="5"/>
      <c r="KHO24" s="5"/>
      <c r="KHP24" s="5"/>
      <c r="KHQ24" s="5"/>
      <c r="KHR24" s="5"/>
      <c r="KHS24" s="5"/>
      <c r="KHT24" s="5"/>
      <c r="KHU24" s="5"/>
      <c r="KHV24" s="5"/>
      <c r="KHW24" s="5"/>
      <c r="KHX24" s="5"/>
      <c r="KHY24" s="5"/>
      <c r="KHZ24" s="5"/>
      <c r="KIA24" s="5"/>
      <c r="KIB24" s="5"/>
      <c r="KIC24" s="5"/>
      <c r="KID24" s="5"/>
      <c r="KIE24" s="5"/>
      <c r="KIF24" s="5"/>
      <c r="KIG24" s="5"/>
      <c r="KIH24" s="5"/>
      <c r="KII24" s="5"/>
      <c r="KIJ24" s="5"/>
      <c r="KIK24" s="5"/>
      <c r="KIL24" s="5"/>
      <c r="KIM24" s="5"/>
      <c r="KIN24" s="5"/>
      <c r="KIO24" s="5"/>
      <c r="KIP24" s="5"/>
      <c r="KIQ24" s="5"/>
      <c r="KIR24" s="5"/>
      <c r="KIS24" s="5"/>
      <c r="KIT24" s="5"/>
      <c r="KIU24" s="5"/>
      <c r="KIV24" s="5"/>
      <c r="KIW24" s="5"/>
      <c r="KIX24" s="5"/>
      <c r="KIY24" s="5"/>
      <c r="KIZ24" s="5"/>
      <c r="KJA24" s="5"/>
      <c r="KJB24" s="5"/>
      <c r="KJC24" s="5"/>
      <c r="KJD24" s="5"/>
      <c r="KJE24" s="5"/>
      <c r="KJF24" s="5"/>
      <c r="KJG24" s="5"/>
      <c r="KJH24" s="5"/>
      <c r="KJI24" s="5"/>
      <c r="KJJ24" s="5"/>
      <c r="KJK24" s="5"/>
      <c r="KJL24" s="5"/>
      <c r="KJM24" s="5"/>
      <c r="KJN24" s="5"/>
      <c r="KJO24" s="5"/>
      <c r="KJP24" s="5"/>
      <c r="KJQ24" s="5"/>
      <c r="KJR24" s="5"/>
      <c r="KJS24" s="5"/>
      <c r="KJT24" s="5"/>
      <c r="KJU24" s="5"/>
      <c r="KJV24" s="5"/>
      <c r="KJW24" s="5"/>
      <c r="KJX24" s="5"/>
      <c r="KJY24" s="5"/>
      <c r="KJZ24" s="5"/>
      <c r="KKA24" s="5"/>
      <c r="KKB24" s="5"/>
      <c r="KKC24" s="5"/>
      <c r="KKD24" s="5"/>
      <c r="KKE24" s="5"/>
      <c r="KKF24" s="5"/>
      <c r="KKG24" s="5"/>
      <c r="KKH24" s="5"/>
      <c r="KKI24" s="5"/>
      <c r="KKJ24" s="5"/>
      <c r="KKK24" s="5"/>
      <c r="KKL24" s="5"/>
      <c r="KKM24" s="5"/>
      <c r="KKN24" s="5"/>
      <c r="KKO24" s="5"/>
      <c r="KKP24" s="5"/>
      <c r="KKQ24" s="5"/>
      <c r="KKR24" s="5"/>
      <c r="KKS24" s="5"/>
      <c r="KKT24" s="5"/>
      <c r="KKU24" s="5"/>
      <c r="KKV24" s="5"/>
      <c r="KKW24" s="5"/>
      <c r="KKX24" s="5"/>
      <c r="KKY24" s="5"/>
      <c r="KKZ24" s="5"/>
      <c r="KLA24" s="5"/>
      <c r="KLB24" s="5"/>
      <c r="KLC24" s="5"/>
      <c r="KLD24" s="5"/>
      <c r="KLE24" s="5"/>
      <c r="KLF24" s="5"/>
      <c r="KLG24" s="5"/>
      <c r="KLH24" s="5"/>
      <c r="KLI24" s="5"/>
      <c r="KLJ24" s="5"/>
      <c r="KLK24" s="5"/>
      <c r="KLL24" s="5"/>
      <c r="KLM24" s="5"/>
      <c r="KLN24" s="5"/>
      <c r="KLO24" s="5"/>
      <c r="KLP24" s="5"/>
      <c r="KLQ24" s="5"/>
      <c r="KLR24" s="5"/>
      <c r="KLS24" s="5"/>
      <c r="KLT24" s="5"/>
      <c r="KLU24" s="5"/>
      <c r="KLV24" s="5"/>
      <c r="KLW24" s="5"/>
      <c r="KLX24" s="5"/>
      <c r="KLY24" s="5"/>
      <c r="KLZ24" s="5"/>
      <c r="KMA24" s="5"/>
      <c r="KMB24" s="5"/>
      <c r="KMC24" s="5"/>
      <c r="KMD24" s="5"/>
      <c r="KME24" s="5"/>
      <c r="KMF24" s="5"/>
      <c r="KMG24" s="5"/>
      <c r="KMH24" s="5"/>
      <c r="KMI24" s="5"/>
      <c r="KMJ24" s="5"/>
      <c r="KMK24" s="5"/>
      <c r="KML24" s="5"/>
      <c r="KMM24" s="5"/>
      <c r="KMN24" s="5"/>
      <c r="KMO24" s="5"/>
      <c r="KMP24" s="5"/>
      <c r="KMQ24" s="5"/>
      <c r="KMR24" s="5"/>
      <c r="KMS24" s="5"/>
      <c r="KMT24" s="5"/>
      <c r="KMU24" s="5"/>
      <c r="KMV24" s="5"/>
      <c r="KMW24" s="5"/>
      <c r="KMX24" s="5"/>
      <c r="KMY24" s="5"/>
      <c r="KMZ24" s="5"/>
      <c r="KNA24" s="5"/>
      <c r="KNB24" s="5"/>
      <c r="KNC24" s="5"/>
      <c r="KND24" s="5"/>
      <c r="KNE24" s="5"/>
      <c r="KNF24" s="5"/>
      <c r="KNG24" s="5"/>
      <c r="KNH24" s="5"/>
      <c r="KNI24" s="5"/>
      <c r="KNJ24" s="5"/>
      <c r="KNK24" s="5"/>
      <c r="KNL24" s="5"/>
      <c r="KNM24" s="5"/>
      <c r="KNN24" s="5"/>
      <c r="KNO24" s="5"/>
      <c r="KNP24" s="5"/>
      <c r="KNQ24" s="5"/>
      <c r="KNR24" s="5"/>
      <c r="KNS24" s="5"/>
      <c r="KNT24" s="5"/>
      <c r="KNU24" s="5"/>
      <c r="KNV24" s="5"/>
      <c r="KNW24" s="5"/>
      <c r="KNX24" s="5"/>
      <c r="KNY24" s="5"/>
      <c r="KNZ24" s="5"/>
      <c r="KOA24" s="5"/>
      <c r="KOB24" s="5"/>
      <c r="KOC24" s="5"/>
      <c r="KOD24" s="5"/>
      <c r="KOE24" s="5"/>
      <c r="KOF24" s="5"/>
      <c r="KOG24" s="5"/>
      <c r="KOH24" s="5"/>
      <c r="KOI24" s="5"/>
      <c r="KOJ24" s="5"/>
      <c r="KOK24" s="5"/>
      <c r="KOL24" s="5"/>
      <c r="KOM24" s="5"/>
      <c r="KON24" s="5"/>
      <c r="KOO24" s="5"/>
      <c r="KOP24" s="5"/>
      <c r="KOQ24" s="5"/>
      <c r="KOR24" s="5"/>
      <c r="KOS24" s="5"/>
      <c r="KOT24" s="5"/>
      <c r="KOU24" s="5"/>
      <c r="KOV24" s="5"/>
      <c r="KOW24" s="5"/>
      <c r="KOX24" s="5"/>
      <c r="KOY24" s="5"/>
      <c r="KOZ24" s="5"/>
      <c r="KPA24" s="5"/>
      <c r="KPB24" s="5"/>
      <c r="KPC24" s="5"/>
      <c r="KPD24" s="5"/>
      <c r="KPE24" s="5"/>
      <c r="KPF24" s="5"/>
      <c r="KPG24" s="5"/>
      <c r="KPH24" s="5"/>
      <c r="KPI24" s="5"/>
      <c r="KPJ24" s="5"/>
      <c r="KPK24" s="5"/>
      <c r="KPL24" s="5"/>
      <c r="KPM24" s="5"/>
      <c r="KPN24" s="5"/>
      <c r="KPO24" s="5"/>
      <c r="KPP24" s="5"/>
      <c r="KPQ24" s="5"/>
      <c r="KPR24" s="5"/>
      <c r="KPS24" s="5"/>
      <c r="KPT24" s="5"/>
      <c r="KPU24" s="5"/>
      <c r="KPV24" s="5"/>
      <c r="KPW24" s="5"/>
      <c r="KPX24" s="5"/>
      <c r="KPY24" s="5"/>
      <c r="KPZ24" s="5"/>
      <c r="KQA24" s="5"/>
      <c r="KQB24" s="5"/>
      <c r="KQC24" s="5"/>
      <c r="KQD24" s="5"/>
      <c r="KQE24" s="5"/>
      <c r="KQF24" s="5"/>
      <c r="KQG24" s="5"/>
      <c r="KQH24" s="5"/>
      <c r="KQI24" s="5"/>
      <c r="KQJ24" s="5"/>
      <c r="KQK24" s="5"/>
      <c r="KQL24" s="5"/>
      <c r="KQM24" s="5"/>
      <c r="KQN24" s="5"/>
      <c r="KQO24" s="5"/>
      <c r="KQP24" s="5"/>
      <c r="KQQ24" s="5"/>
      <c r="KQR24" s="5"/>
      <c r="KQS24" s="5"/>
      <c r="KQT24" s="5"/>
      <c r="KQU24" s="5"/>
      <c r="KQV24" s="5"/>
      <c r="KQW24" s="5"/>
      <c r="KQX24" s="5"/>
      <c r="KQY24" s="5"/>
      <c r="KQZ24" s="5"/>
      <c r="KRA24" s="5"/>
      <c r="KRB24" s="5"/>
      <c r="KRC24" s="5"/>
      <c r="KRD24" s="5"/>
      <c r="KRE24" s="5"/>
      <c r="KRF24" s="5"/>
      <c r="KRG24" s="5"/>
      <c r="KRH24" s="5"/>
      <c r="KRI24" s="5"/>
      <c r="KRJ24" s="5"/>
      <c r="KRK24" s="5"/>
      <c r="KRL24" s="5"/>
      <c r="KRM24" s="5"/>
      <c r="KRN24" s="5"/>
      <c r="KRO24" s="5"/>
      <c r="KRP24" s="5"/>
      <c r="KRQ24" s="5"/>
      <c r="KRR24" s="5"/>
      <c r="KRS24" s="5"/>
      <c r="KRT24" s="5"/>
      <c r="KRU24" s="5"/>
      <c r="KRV24" s="5"/>
      <c r="KRW24" s="5"/>
      <c r="KRX24" s="5"/>
      <c r="KRY24" s="5"/>
      <c r="KRZ24" s="5"/>
      <c r="KSA24" s="5"/>
      <c r="KSB24" s="5"/>
      <c r="KSC24" s="5"/>
      <c r="KSD24" s="5"/>
      <c r="KSE24" s="5"/>
      <c r="KSF24" s="5"/>
      <c r="KSG24" s="5"/>
      <c r="KSH24" s="5"/>
      <c r="KSI24" s="5"/>
      <c r="KSJ24" s="5"/>
      <c r="KSK24" s="5"/>
      <c r="KSL24" s="5"/>
      <c r="KSM24" s="5"/>
      <c r="KSN24" s="5"/>
      <c r="KSO24" s="5"/>
      <c r="KSP24" s="5"/>
      <c r="KSQ24" s="5"/>
      <c r="KSR24" s="5"/>
      <c r="KSS24" s="5"/>
      <c r="KST24" s="5"/>
      <c r="KSU24" s="5"/>
      <c r="KSV24" s="5"/>
      <c r="KSW24" s="5"/>
      <c r="KSX24" s="5"/>
      <c r="KSY24" s="5"/>
      <c r="KSZ24" s="5"/>
      <c r="KTA24" s="5"/>
      <c r="KTB24" s="5"/>
      <c r="KTC24" s="5"/>
      <c r="KTD24" s="5"/>
      <c r="KTE24" s="5"/>
      <c r="KTF24" s="5"/>
      <c r="KTG24" s="5"/>
      <c r="KTH24" s="5"/>
      <c r="KTI24" s="5"/>
      <c r="KTJ24" s="5"/>
      <c r="KTK24" s="5"/>
      <c r="KTL24" s="5"/>
      <c r="KTM24" s="5"/>
      <c r="KTN24" s="5"/>
      <c r="KTO24" s="5"/>
      <c r="KTP24" s="5"/>
      <c r="KTQ24" s="5"/>
      <c r="KTR24" s="5"/>
      <c r="KTS24" s="5"/>
      <c r="KTT24" s="5"/>
      <c r="KTU24" s="5"/>
      <c r="KTV24" s="5"/>
      <c r="KTW24" s="5"/>
      <c r="KTX24" s="5"/>
      <c r="KTY24" s="5"/>
      <c r="KTZ24" s="5"/>
      <c r="KUA24" s="5"/>
      <c r="KUB24" s="5"/>
      <c r="KUC24" s="5"/>
      <c r="KUD24" s="5"/>
      <c r="KUE24" s="5"/>
      <c r="KUF24" s="5"/>
      <c r="KUG24" s="5"/>
      <c r="KUH24" s="5"/>
      <c r="KUI24" s="5"/>
      <c r="KUJ24" s="5"/>
      <c r="KUK24" s="5"/>
      <c r="KUL24" s="5"/>
      <c r="KUM24" s="5"/>
      <c r="KUN24" s="5"/>
      <c r="KUO24" s="5"/>
      <c r="KUP24" s="5"/>
      <c r="KUQ24" s="5"/>
      <c r="KUR24" s="5"/>
      <c r="KUS24" s="5"/>
      <c r="KUT24" s="5"/>
      <c r="KUU24" s="5"/>
      <c r="KUV24" s="5"/>
      <c r="KUW24" s="5"/>
      <c r="KUX24" s="5"/>
      <c r="KUY24" s="5"/>
      <c r="KUZ24" s="5"/>
      <c r="KVA24" s="5"/>
      <c r="KVB24" s="5"/>
      <c r="KVC24" s="5"/>
      <c r="KVD24" s="5"/>
      <c r="KVE24" s="5"/>
      <c r="KVF24" s="5"/>
      <c r="KVG24" s="5"/>
      <c r="KVH24" s="5"/>
      <c r="KVI24" s="5"/>
      <c r="KVJ24" s="5"/>
      <c r="KVK24" s="5"/>
      <c r="KVL24" s="5"/>
      <c r="KVM24" s="5"/>
      <c r="KVN24" s="5"/>
      <c r="KVO24" s="5"/>
      <c r="KVP24" s="5"/>
      <c r="KVQ24" s="5"/>
      <c r="KVR24" s="5"/>
      <c r="KVS24" s="5"/>
      <c r="KVT24" s="5"/>
      <c r="KVU24" s="5"/>
      <c r="KVV24" s="5"/>
      <c r="KVW24" s="5"/>
      <c r="KVX24" s="5"/>
      <c r="KVY24" s="5"/>
      <c r="KVZ24" s="5"/>
      <c r="KWA24" s="5"/>
      <c r="KWB24" s="5"/>
      <c r="KWC24" s="5"/>
      <c r="KWD24" s="5"/>
      <c r="KWE24" s="5"/>
      <c r="KWF24" s="5"/>
      <c r="KWG24" s="5"/>
      <c r="KWH24" s="5"/>
      <c r="KWI24" s="5"/>
      <c r="KWJ24" s="5"/>
      <c r="KWK24" s="5"/>
      <c r="KWL24" s="5"/>
      <c r="KWM24" s="5"/>
      <c r="KWN24" s="5"/>
      <c r="KWO24" s="5"/>
      <c r="KWP24" s="5"/>
      <c r="KWQ24" s="5"/>
      <c r="KWR24" s="5"/>
      <c r="KWS24" s="5"/>
      <c r="KWT24" s="5"/>
      <c r="KWU24" s="5"/>
      <c r="KWV24" s="5"/>
      <c r="KWW24" s="5"/>
      <c r="KWX24" s="5"/>
      <c r="KWY24" s="5"/>
      <c r="KWZ24" s="5"/>
      <c r="KXA24" s="5"/>
      <c r="KXB24" s="5"/>
      <c r="KXC24" s="5"/>
      <c r="KXD24" s="5"/>
      <c r="KXE24" s="5"/>
      <c r="KXF24" s="5"/>
      <c r="KXG24" s="5"/>
      <c r="KXH24" s="5"/>
      <c r="KXI24" s="5"/>
      <c r="KXJ24" s="5"/>
      <c r="KXK24" s="5"/>
      <c r="KXL24" s="5"/>
      <c r="KXM24" s="5"/>
      <c r="KXN24" s="5"/>
      <c r="KXO24" s="5"/>
      <c r="KXP24" s="5"/>
      <c r="KXQ24" s="5"/>
      <c r="KXR24" s="5"/>
      <c r="KXS24" s="5"/>
      <c r="KXT24" s="5"/>
      <c r="KXU24" s="5"/>
      <c r="KXV24" s="5"/>
      <c r="KXW24" s="5"/>
      <c r="KXX24" s="5"/>
      <c r="KXY24" s="5"/>
      <c r="KXZ24" s="5"/>
      <c r="KYA24" s="5"/>
      <c r="KYB24" s="5"/>
      <c r="KYC24" s="5"/>
      <c r="KYD24" s="5"/>
      <c r="KYE24" s="5"/>
      <c r="KYF24" s="5"/>
      <c r="KYG24" s="5"/>
      <c r="KYH24" s="5"/>
      <c r="KYI24" s="5"/>
      <c r="KYJ24" s="5"/>
      <c r="KYK24" s="5"/>
      <c r="KYL24" s="5"/>
      <c r="KYM24" s="5"/>
      <c r="KYN24" s="5"/>
      <c r="KYO24" s="5"/>
      <c r="KYP24" s="5"/>
      <c r="KYQ24" s="5"/>
      <c r="KYR24" s="5"/>
      <c r="KYS24" s="5"/>
      <c r="KYT24" s="5"/>
      <c r="KYU24" s="5"/>
      <c r="KYV24" s="5"/>
      <c r="KYW24" s="5"/>
      <c r="KYX24" s="5"/>
      <c r="KYY24" s="5"/>
      <c r="KYZ24" s="5"/>
      <c r="KZA24" s="5"/>
      <c r="KZB24" s="5"/>
      <c r="KZC24" s="5"/>
      <c r="KZD24" s="5"/>
      <c r="KZE24" s="5"/>
      <c r="KZF24" s="5"/>
      <c r="KZG24" s="5"/>
      <c r="KZH24" s="5"/>
      <c r="KZI24" s="5"/>
      <c r="KZJ24" s="5"/>
      <c r="KZK24" s="5"/>
      <c r="KZL24" s="5"/>
      <c r="KZM24" s="5"/>
      <c r="KZN24" s="5"/>
      <c r="KZO24" s="5"/>
      <c r="KZP24" s="5"/>
      <c r="KZQ24" s="5"/>
      <c r="KZR24" s="5"/>
      <c r="KZS24" s="5"/>
      <c r="KZT24" s="5"/>
      <c r="KZU24" s="5"/>
      <c r="KZV24" s="5"/>
      <c r="KZW24" s="5"/>
      <c r="KZX24" s="5"/>
      <c r="KZY24" s="5"/>
      <c r="KZZ24" s="5"/>
      <c r="LAA24" s="5"/>
      <c r="LAB24" s="5"/>
      <c r="LAC24" s="5"/>
      <c r="LAD24" s="5"/>
      <c r="LAE24" s="5"/>
      <c r="LAF24" s="5"/>
      <c r="LAG24" s="5"/>
      <c r="LAH24" s="5"/>
      <c r="LAI24" s="5"/>
      <c r="LAJ24" s="5"/>
      <c r="LAK24" s="5"/>
      <c r="LAL24" s="5"/>
      <c r="LAM24" s="5"/>
      <c r="LAN24" s="5"/>
      <c r="LAO24" s="5"/>
      <c r="LAP24" s="5"/>
      <c r="LAQ24" s="5"/>
      <c r="LAR24" s="5"/>
      <c r="LAS24" s="5"/>
      <c r="LAT24" s="5"/>
      <c r="LAU24" s="5"/>
      <c r="LAV24" s="5"/>
      <c r="LAW24" s="5"/>
      <c r="LAX24" s="5"/>
      <c r="LAY24" s="5"/>
      <c r="LAZ24" s="5"/>
      <c r="LBA24" s="5"/>
      <c r="LBB24" s="5"/>
      <c r="LBC24" s="5"/>
      <c r="LBD24" s="5"/>
      <c r="LBE24" s="5"/>
      <c r="LBF24" s="5"/>
      <c r="LBG24" s="5"/>
      <c r="LBH24" s="5"/>
      <c r="LBI24" s="5"/>
      <c r="LBJ24" s="5"/>
      <c r="LBK24" s="5"/>
      <c r="LBL24" s="5"/>
      <c r="LBM24" s="5"/>
      <c r="LBN24" s="5"/>
      <c r="LBO24" s="5"/>
      <c r="LBP24" s="5"/>
      <c r="LBQ24" s="5"/>
      <c r="LBR24" s="5"/>
      <c r="LBS24" s="5"/>
      <c r="LBT24" s="5"/>
      <c r="LBU24" s="5"/>
      <c r="LBV24" s="5"/>
      <c r="LBW24" s="5"/>
      <c r="LBX24" s="5"/>
      <c r="LBY24" s="5"/>
      <c r="LBZ24" s="5"/>
      <c r="LCA24" s="5"/>
      <c r="LCB24" s="5"/>
      <c r="LCC24" s="5"/>
      <c r="LCD24" s="5"/>
      <c r="LCE24" s="5"/>
      <c r="LCF24" s="5"/>
      <c r="LCG24" s="5"/>
      <c r="LCH24" s="5"/>
      <c r="LCI24" s="5"/>
      <c r="LCJ24" s="5"/>
      <c r="LCK24" s="5"/>
      <c r="LCL24" s="5"/>
      <c r="LCM24" s="5"/>
      <c r="LCN24" s="5"/>
      <c r="LCO24" s="5"/>
      <c r="LCP24" s="5"/>
      <c r="LCQ24" s="5"/>
      <c r="LCR24" s="5"/>
      <c r="LCS24" s="5"/>
      <c r="LCT24" s="5"/>
      <c r="LCU24" s="5"/>
      <c r="LCV24" s="5"/>
      <c r="LCW24" s="5"/>
      <c r="LCX24" s="5"/>
      <c r="LCY24" s="5"/>
      <c r="LCZ24" s="5"/>
      <c r="LDA24" s="5"/>
      <c r="LDB24" s="5"/>
      <c r="LDC24" s="5"/>
      <c r="LDD24" s="5"/>
      <c r="LDE24" s="5"/>
      <c r="LDF24" s="5"/>
      <c r="LDG24" s="5"/>
      <c r="LDH24" s="5"/>
      <c r="LDI24" s="5"/>
      <c r="LDJ24" s="5"/>
      <c r="LDK24" s="5"/>
      <c r="LDL24" s="5"/>
      <c r="LDM24" s="5"/>
      <c r="LDN24" s="5"/>
      <c r="LDO24" s="5"/>
      <c r="LDP24" s="5"/>
      <c r="LDQ24" s="5"/>
      <c r="LDR24" s="5"/>
      <c r="LDS24" s="5"/>
      <c r="LDT24" s="5"/>
      <c r="LDU24" s="5"/>
      <c r="LDV24" s="5"/>
      <c r="LDW24" s="5"/>
      <c r="LDX24" s="5"/>
      <c r="LDY24" s="5"/>
      <c r="LDZ24" s="5"/>
      <c r="LEA24" s="5"/>
      <c r="LEB24" s="5"/>
      <c r="LEC24" s="5"/>
      <c r="LED24" s="5"/>
      <c r="LEE24" s="5"/>
      <c r="LEF24" s="5"/>
      <c r="LEG24" s="5"/>
      <c r="LEH24" s="5"/>
      <c r="LEI24" s="5"/>
      <c r="LEJ24" s="5"/>
      <c r="LEK24" s="5"/>
      <c r="LEL24" s="5"/>
      <c r="LEM24" s="5"/>
      <c r="LEN24" s="5"/>
      <c r="LEO24" s="5"/>
      <c r="LEP24" s="5"/>
      <c r="LEQ24" s="5"/>
      <c r="LER24" s="5"/>
      <c r="LES24" s="5"/>
      <c r="LET24" s="5"/>
      <c r="LEU24" s="5"/>
      <c r="LEV24" s="5"/>
      <c r="LEW24" s="5"/>
      <c r="LEX24" s="5"/>
      <c r="LEY24" s="5"/>
      <c r="LEZ24" s="5"/>
      <c r="LFA24" s="5"/>
      <c r="LFB24" s="5"/>
      <c r="LFC24" s="5"/>
      <c r="LFD24" s="5"/>
      <c r="LFE24" s="5"/>
      <c r="LFF24" s="5"/>
      <c r="LFG24" s="5"/>
      <c r="LFH24" s="5"/>
      <c r="LFI24" s="5"/>
      <c r="LFJ24" s="5"/>
      <c r="LFK24" s="5"/>
      <c r="LFL24" s="5"/>
      <c r="LFM24" s="5"/>
      <c r="LFN24" s="5"/>
      <c r="LFO24" s="5"/>
      <c r="LFP24" s="5"/>
      <c r="LFQ24" s="5"/>
      <c r="LFR24" s="5"/>
      <c r="LFS24" s="5"/>
      <c r="LFT24" s="5"/>
      <c r="LFU24" s="5"/>
      <c r="LFV24" s="5"/>
      <c r="LFW24" s="5"/>
      <c r="LFX24" s="5"/>
      <c r="LFY24" s="5"/>
      <c r="LFZ24" s="5"/>
      <c r="LGA24" s="5"/>
      <c r="LGB24" s="5"/>
      <c r="LGC24" s="5"/>
      <c r="LGD24" s="5"/>
      <c r="LGE24" s="5"/>
      <c r="LGF24" s="5"/>
      <c r="LGG24" s="5"/>
      <c r="LGH24" s="5"/>
      <c r="LGI24" s="5"/>
      <c r="LGJ24" s="5"/>
      <c r="LGK24" s="5"/>
      <c r="LGL24" s="5"/>
      <c r="LGM24" s="5"/>
      <c r="LGN24" s="5"/>
      <c r="LGO24" s="5"/>
      <c r="LGP24" s="5"/>
      <c r="LGQ24" s="5"/>
      <c r="LGR24" s="5"/>
      <c r="LGS24" s="5"/>
      <c r="LGT24" s="5"/>
      <c r="LGU24" s="5"/>
      <c r="LGV24" s="5"/>
      <c r="LGW24" s="5"/>
      <c r="LGX24" s="5"/>
      <c r="LGY24" s="5"/>
      <c r="LGZ24" s="5"/>
      <c r="LHA24" s="5"/>
      <c r="LHB24" s="5"/>
      <c r="LHC24" s="5"/>
      <c r="LHD24" s="5"/>
      <c r="LHE24" s="5"/>
      <c r="LHF24" s="5"/>
      <c r="LHG24" s="5"/>
      <c r="LHH24" s="5"/>
      <c r="LHI24" s="5"/>
      <c r="LHJ24" s="5"/>
      <c r="LHK24" s="5"/>
      <c r="LHL24" s="5"/>
      <c r="LHM24" s="5"/>
      <c r="LHN24" s="5"/>
      <c r="LHO24" s="5"/>
      <c r="LHP24" s="5"/>
      <c r="LHQ24" s="5"/>
      <c r="LHR24" s="5"/>
      <c r="LHS24" s="5"/>
      <c r="LHT24" s="5"/>
      <c r="LHU24" s="5"/>
      <c r="LHV24" s="5"/>
      <c r="LHW24" s="5"/>
      <c r="LHX24" s="5"/>
      <c r="LHY24" s="5"/>
      <c r="LHZ24" s="5"/>
      <c r="LIA24" s="5"/>
      <c r="LIB24" s="5"/>
      <c r="LIC24" s="5"/>
      <c r="LID24" s="5"/>
      <c r="LIE24" s="5"/>
      <c r="LIF24" s="5"/>
      <c r="LIG24" s="5"/>
      <c r="LIH24" s="5"/>
      <c r="LII24" s="5"/>
      <c r="LIJ24" s="5"/>
      <c r="LIK24" s="5"/>
      <c r="LIL24" s="5"/>
      <c r="LIM24" s="5"/>
      <c r="LIN24" s="5"/>
      <c r="LIO24" s="5"/>
      <c r="LIP24" s="5"/>
      <c r="LIQ24" s="5"/>
      <c r="LIR24" s="5"/>
      <c r="LIS24" s="5"/>
      <c r="LIT24" s="5"/>
      <c r="LIU24" s="5"/>
      <c r="LIV24" s="5"/>
      <c r="LIW24" s="5"/>
      <c r="LIX24" s="5"/>
      <c r="LIY24" s="5"/>
      <c r="LIZ24" s="5"/>
      <c r="LJA24" s="5"/>
      <c r="LJB24" s="5"/>
      <c r="LJC24" s="5"/>
      <c r="LJD24" s="5"/>
      <c r="LJE24" s="5"/>
      <c r="LJF24" s="5"/>
      <c r="LJG24" s="5"/>
      <c r="LJH24" s="5"/>
      <c r="LJI24" s="5"/>
      <c r="LJJ24" s="5"/>
      <c r="LJK24" s="5"/>
      <c r="LJL24" s="5"/>
      <c r="LJM24" s="5"/>
      <c r="LJN24" s="5"/>
      <c r="LJO24" s="5"/>
      <c r="LJP24" s="5"/>
      <c r="LJQ24" s="5"/>
      <c r="LJR24" s="5"/>
      <c r="LJS24" s="5"/>
      <c r="LJT24" s="5"/>
      <c r="LJU24" s="5"/>
      <c r="LJV24" s="5"/>
      <c r="LJW24" s="5"/>
      <c r="LJX24" s="5"/>
      <c r="LJY24" s="5"/>
      <c r="LJZ24" s="5"/>
      <c r="LKA24" s="5"/>
      <c r="LKB24" s="5"/>
      <c r="LKC24" s="5"/>
      <c r="LKD24" s="5"/>
      <c r="LKE24" s="5"/>
      <c r="LKF24" s="5"/>
      <c r="LKG24" s="5"/>
      <c r="LKH24" s="5"/>
      <c r="LKI24" s="5"/>
      <c r="LKJ24" s="5"/>
      <c r="LKK24" s="5"/>
      <c r="LKL24" s="5"/>
      <c r="LKM24" s="5"/>
      <c r="LKN24" s="5"/>
      <c r="LKO24" s="5"/>
      <c r="LKP24" s="5"/>
      <c r="LKQ24" s="5"/>
      <c r="LKR24" s="5"/>
      <c r="LKS24" s="5"/>
      <c r="LKT24" s="5"/>
      <c r="LKU24" s="5"/>
      <c r="LKV24" s="5"/>
      <c r="LKW24" s="5"/>
      <c r="LKX24" s="5"/>
      <c r="LKY24" s="5"/>
      <c r="LKZ24" s="5"/>
      <c r="LLA24" s="5"/>
      <c r="LLB24" s="5"/>
      <c r="LLC24" s="5"/>
      <c r="LLD24" s="5"/>
      <c r="LLE24" s="5"/>
      <c r="LLF24" s="5"/>
      <c r="LLG24" s="5"/>
      <c r="LLH24" s="5"/>
      <c r="LLI24" s="5"/>
      <c r="LLJ24" s="5"/>
      <c r="LLK24" s="5"/>
      <c r="LLL24" s="5"/>
      <c r="LLM24" s="5"/>
      <c r="LLN24" s="5"/>
      <c r="LLO24" s="5"/>
      <c r="LLP24" s="5"/>
      <c r="LLQ24" s="5"/>
      <c r="LLR24" s="5"/>
      <c r="LLS24" s="5"/>
      <c r="LLT24" s="5"/>
      <c r="LLU24" s="5"/>
      <c r="LLV24" s="5"/>
      <c r="LLW24" s="5"/>
      <c r="LLX24" s="5"/>
      <c r="LLY24" s="5"/>
      <c r="LLZ24" s="5"/>
      <c r="LMA24" s="5"/>
      <c r="LMB24" s="5"/>
      <c r="LMC24" s="5"/>
      <c r="LMD24" s="5"/>
      <c r="LME24" s="5"/>
      <c r="LMF24" s="5"/>
      <c r="LMG24" s="5"/>
      <c r="LMH24" s="5"/>
      <c r="LMI24" s="5"/>
      <c r="LMJ24" s="5"/>
      <c r="LMK24" s="5"/>
      <c r="LML24" s="5"/>
      <c r="LMM24" s="5"/>
      <c r="LMN24" s="5"/>
      <c r="LMO24" s="5"/>
      <c r="LMP24" s="5"/>
      <c r="LMQ24" s="5"/>
      <c r="LMR24" s="5"/>
      <c r="LMS24" s="5"/>
      <c r="LMT24" s="5"/>
      <c r="LMU24" s="5"/>
      <c r="LMV24" s="5"/>
      <c r="LMW24" s="5"/>
      <c r="LMX24" s="5"/>
      <c r="LMY24" s="5"/>
      <c r="LMZ24" s="5"/>
      <c r="LNA24" s="5"/>
      <c r="LNB24" s="5"/>
      <c r="LNC24" s="5"/>
      <c r="LND24" s="5"/>
      <c r="LNE24" s="5"/>
      <c r="LNF24" s="5"/>
      <c r="LNG24" s="5"/>
      <c r="LNH24" s="5"/>
      <c r="LNI24" s="5"/>
      <c r="LNJ24" s="5"/>
      <c r="LNK24" s="5"/>
      <c r="LNL24" s="5"/>
      <c r="LNM24" s="5"/>
      <c r="LNN24" s="5"/>
      <c r="LNO24" s="5"/>
      <c r="LNP24" s="5"/>
      <c r="LNQ24" s="5"/>
      <c r="LNR24" s="5"/>
      <c r="LNS24" s="5"/>
      <c r="LNT24" s="5"/>
      <c r="LNU24" s="5"/>
      <c r="LNV24" s="5"/>
      <c r="LNW24" s="5"/>
      <c r="LNX24" s="5"/>
      <c r="LNY24" s="5"/>
      <c r="LNZ24" s="5"/>
      <c r="LOA24" s="5"/>
      <c r="LOB24" s="5"/>
      <c r="LOC24" s="5"/>
      <c r="LOD24" s="5"/>
      <c r="LOE24" s="5"/>
      <c r="LOF24" s="5"/>
      <c r="LOG24" s="5"/>
      <c r="LOH24" s="5"/>
      <c r="LOI24" s="5"/>
      <c r="LOJ24" s="5"/>
      <c r="LOK24" s="5"/>
      <c r="LOL24" s="5"/>
      <c r="LOM24" s="5"/>
      <c r="LON24" s="5"/>
      <c r="LOO24" s="5"/>
      <c r="LOP24" s="5"/>
      <c r="LOQ24" s="5"/>
      <c r="LOR24" s="5"/>
      <c r="LOS24" s="5"/>
      <c r="LOT24" s="5"/>
      <c r="LOU24" s="5"/>
      <c r="LOV24" s="5"/>
      <c r="LOW24" s="5"/>
      <c r="LOX24" s="5"/>
      <c r="LOY24" s="5"/>
      <c r="LOZ24" s="5"/>
      <c r="LPA24" s="5"/>
      <c r="LPB24" s="5"/>
      <c r="LPC24" s="5"/>
      <c r="LPD24" s="5"/>
      <c r="LPE24" s="5"/>
      <c r="LPF24" s="5"/>
      <c r="LPG24" s="5"/>
      <c r="LPH24" s="5"/>
      <c r="LPI24" s="5"/>
      <c r="LPJ24" s="5"/>
      <c r="LPK24" s="5"/>
      <c r="LPL24" s="5"/>
      <c r="LPM24" s="5"/>
      <c r="LPN24" s="5"/>
      <c r="LPO24" s="5"/>
      <c r="LPP24" s="5"/>
      <c r="LPQ24" s="5"/>
      <c r="LPR24" s="5"/>
      <c r="LPS24" s="5"/>
      <c r="LPT24" s="5"/>
      <c r="LPU24" s="5"/>
      <c r="LPV24" s="5"/>
      <c r="LPW24" s="5"/>
      <c r="LPX24" s="5"/>
      <c r="LPY24" s="5"/>
      <c r="LPZ24" s="5"/>
      <c r="LQA24" s="5"/>
      <c r="LQB24" s="5"/>
      <c r="LQC24" s="5"/>
      <c r="LQD24" s="5"/>
      <c r="LQE24" s="5"/>
      <c r="LQF24" s="5"/>
      <c r="LQG24" s="5"/>
      <c r="LQH24" s="5"/>
      <c r="LQI24" s="5"/>
      <c r="LQJ24" s="5"/>
      <c r="LQK24" s="5"/>
      <c r="LQL24" s="5"/>
      <c r="LQM24" s="5"/>
      <c r="LQN24" s="5"/>
      <c r="LQO24" s="5"/>
      <c r="LQP24" s="5"/>
      <c r="LQQ24" s="5"/>
      <c r="LQR24" s="5"/>
      <c r="LQS24" s="5"/>
      <c r="LQT24" s="5"/>
      <c r="LQU24" s="5"/>
      <c r="LQV24" s="5"/>
      <c r="LQW24" s="5"/>
      <c r="LQX24" s="5"/>
      <c r="LQY24" s="5"/>
      <c r="LQZ24" s="5"/>
      <c r="LRA24" s="5"/>
      <c r="LRB24" s="5"/>
      <c r="LRC24" s="5"/>
      <c r="LRD24" s="5"/>
      <c r="LRE24" s="5"/>
      <c r="LRF24" s="5"/>
      <c r="LRG24" s="5"/>
      <c r="LRH24" s="5"/>
      <c r="LRI24" s="5"/>
      <c r="LRJ24" s="5"/>
      <c r="LRK24" s="5"/>
      <c r="LRL24" s="5"/>
      <c r="LRM24" s="5"/>
      <c r="LRN24" s="5"/>
      <c r="LRO24" s="5"/>
      <c r="LRP24" s="5"/>
      <c r="LRQ24" s="5"/>
      <c r="LRR24" s="5"/>
      <c r="LRS24" s="5"/>
      <c r="LRT24" s="5"/>
      <c r="LRU24" s="5"/>
      <c r="LRV24" s="5"/>
      <c r="LRW24" s="5"/>
      <c r="LRX24" s="5"/>
      <c r="LRY24" s="5"/>
      <c r="LRZ24" s="5"/>
      <c r="LSA24" s="5"/>
      <c r="LSB24" s="5"/>
      <c r="LSC24" s="5"/>
      <c r="LSD24" s="5"/>
      <c r="LSE24" s="5"/>
      <c r="LSF24" s="5"/>
      <c r="LSG24" s="5"/>
      <c r="LSH24" s="5"/>
      <c r="LSI24" s="5"/>
      <c r="LSJ24" s="5"/>
      <c r="LSK24" s="5"/>
      <c r="LSL24" s="5"/>
      <c r="LSM24" s="5"/>
      <c r="LSN24" s="5"/>
      <c r="LSO24" s="5"/>
      <c r="LSP24" s="5"/>
      <c r="LSQ24" s="5"/>
      <c r="LSR24" s="5"/>
      <c r="LSS24" s="5"/>
      <c r="LST24" s="5"/>
      <c r="LSU24" s="5"/>
      <c r="LSV24" s="5"/>
      <c r="LSW24" s="5"/>
      <c r="LSX24" s="5"/>
      <c r="LSY24" s="5"/>
      <c r="LSZ24" s="5"/>
      <c r="LTA24" s="5"/>
      <c r="LTB24" s="5"/>
      <c r="LTC24" s="5"/>
      <c r="LTD24" s="5"/>
      <c r="LTE24" s="5"/>
      <c r="LTF24" s="5"/>
      <c r="LTG24" s="5"/>
      <c r="LTH24" s="5"/>
      <c r="LTI24" s="5"/>
      <c r="LTJ24" s="5"/>
      <c r="LTK24" s="5"/>
      <c r="LTL24" s="5"/>
      <c r="LTM24" s="5"/>
      <c r="LTN24" s="5"/>
      <c r="LTO24" s="5"/>
      <c r="LTP24" s="5"/>
      <c r="LTQ24" s="5"/>
      <c r="LTR24" s="5"/>
      <c r="LTS24" s="5"/>
      <c r="LTT24" s="5"/>
      <c r="LTU24" s="5"/>
      <c r="LTV24" s="5"/>
      <c r="LTW24" s="5"/>
      <c r="LTX24" s="5"/>
      <c r="LTY24" s="5"/>
      <c r="LTZ24" s="5"/>
      <c r="LUA24" s="5"/>
      <c r="LUB24" s="5"/>
      <c r="LUC24" s="5"/>
      <c r="LUD24" s="5"/>
      <c r="LUE24" s="5"/>
      <c r="LUF24" s="5"/>
      <c r="LUG24" s="5"/>
      <c r="LUH24" s="5"/>
      <c r="LUI24" s="5"/>
      <c r="LUJ24" s="5"/>
      <c r="LUK24" s="5"/>
      <c r="LUL24" s="5"/>
      <c r="LUM24" s="5"/>
      <c r="LUN24" s="5"/>
      <c r="LUO24" s="5"/>
      <c r="LUP24" s="5"/>
      <c r="LUQ24" s="5"/>
      <c r="LUR24" s="5"/>
      <c r="LUS24" s="5"/>
      <c r="LUT24" s="5"/>
      <c r="LUU24" s="5"/>
      <c r="LUV24" s="5"/>
      <c r="LUW24" s="5"/>
      <c r="LUX24" s="5"/>
      <c r="LUY24" s="5"/>
      <c r="LUZ24" s="5"/>
      <c r="LVA24" s="5"/>
      <c r="LVB24" s="5"/>
      <c r="LVC24" s="5"/>
      <c r="LVD24" s="5"/>
      <c r="LVE24" s="5"/>
      <c r="LVF24" s="5"/>
      <c r="LVG24" s="5"/>
      <c r="LVH24" s="5"/>
      <c r="LVI24" s="5"/>
      <c r="LVJ24" s="5"/>
      <c r="LVK24" s="5"/>
      <c r="LVL24" s="5"/>
      <c r="LVM24" s="5"/>
      <c r="LVN24" s="5"/>
      <c r="LVO24" s="5"/>
      <c r="LVP24" s="5"/>
      <c r="LVQ24" s="5"/>
      <c r="LVR24" s="5"/>
      <c r="LVS24" s="5"/>
      <c r="LVT24" s="5"/>
      <c r="LVU24" s="5"/>
      <c r="LVV24" s="5"/>
      <c r="LVW24" s="5"/>
      <c r="LVX24" s="5"/>
      <c r="LVY24" s="5"/>
      <c r="LVZ24" s="5"/>
      <c r="LWA24" s="5"/>
      <c r="LWB24" s="5"/>
      <c r="LWC24" s="5"/>
      <c r="LWD24" s="5"/>
      <c r="LWE24" s="5"/>
      <c r="LWF24" s="5"/>
      <c r="LWG24" s="5"/>
      <c r="LWH24" s="5"/>
      <c r="LWI24" s="5"/>
      <c r="LWJ24" s="5"/>
      <c r="LWK24" s="5"/>
      <c r="LWL24" s="5"/>
      <c r="LWM24" s="5"/>
      <c r="LWN24" s="5"/>
      <c r="LWO24" s="5"/>
      <c r="LWP24" s="5"/>
      <c r="LWQ24" s="5"/>
      <c r="LWR24" s="5"/>
      <c r="LWS24" s="5"/>
      <c r="LWT24" s="5"/>
      <c r="LWU24" s="5"/>
      <c r="LWV24" s="5"/>
      <c r="LWW24" s="5"/>
      <c r="LWX24" s="5"/>
      <c r="LWY24" s="5"/>
      <c r="LWZ24" s="5"/>
      <c r="LXA24" s="5"/>
      <c r="LXB24" s="5"/>
      <c r="LXC24" s="5"/>
      <c r="LXD24" s="5"/>
      <c r="LXE24" s="5"/>
      <c r="LXF24" s="5"/>
      <c r="LXG24" s="5"/>
      <c r="LXH24" s="5"/>
      <c r="LXI24" s="5"/>
      <c r="LXJ24" s="5"/>
      <c r="LXK24" s="5"/>
      <c r="LXL24" s="5"/>
      <c r="LXM24" s="5"/>
      <c r="LXN24" s="5"/>
      <c r="LXO24" s="5"/>
      <c r="LXP24" s="5"/>
      <c r="LXQ24" s="5"/>
      <c r="LXR24" s="5"/>
      <c r="LXS24" s="5"/>
      <c r="LXT24" s="5"/>
      <c r="LXU24" s="5"/>
      <c r="LXV24" s="5"/>
      <c r="LXW24" s="5"/>
      <c r="LXX24" s="5"/>
      <c r="LXY24" s="5"/>
      <c r="LXZ24" s="5"/>
      <c r="LYA24" s="5"/>
      <c r="LYB24" s="5"/>
      <c r="LYC24" s="5"/>
      <c r="LYD24" s="5"/>
      <c r="LYE24" s="5"/>
      <c r="LYF24" s="5"/>
      <c r="LYG24" s="5"/>
      <c r="LYH24" s="5"/>
      <c r="LYI24" s="5"/>
      <c r="LYJ24" s="5"/>
      <c r="LYK24" s="5"/>
      <c r="LYL24" s="5"/>
      <c r="LYM24" s="5"/>
      <c r="LYN24" s="5"/>
      <c r="LYO24" s="5"/>
      <c r="LYP24" s="5"/>
      <c r="LYQ24" s="5"/>
      <c r="LYR24" s="5"/>
      <c r="LYS24" s="5"/>
      <c r="LYT24" s="5"/>
      <c r="LYU24" s="5"/>
      <c r="LYV24" s="5"/>
      <c r="LYW24" s="5"/>
      <c r="LYX24" s="5"/>
      <c r="LYY24" s="5"/>
      <c r="LYZ24" s="5"/>
      <c r="LZA24" s="5"/>
      <c r="LZB24" s="5"/>
      <c r="LZC24" s="5"/>
      <c r="LZD24" s="5"/>
      <c r="LZE24" s="5"/>
      <c r="LZF24" s="5"/>
      <c r="LZG24" s="5"/>
      <c r="LZH24" s="5"/>
      <c r="LZI24" s="5"/>
      <c r="LZJ24" s="5"/>
      <c r="LZK24" s="5"/>
      <c r="LZL24" s="5"/>
      <c r="LZM24" s="5"/>
      <c r="LZN24" s="5"/>
      <c r="LZO24" s="5"/>
      <c r="LZP24" s="5"/>
      <c r="LZQ24" s="5"/>
      <c r="LZR24" s="5"/>
      <c r="LZS24" s="5"/>
      <c r="LZT24" s="5"/>
      <c r="LZU24" s="5"/>
      <c r="LZV24" s="5"/>
      <c r="LZW24" s="5"/>
      <c r="LZX24" s="5"/>
      <c r="LZY24" s="5"/>
      <c r="LZZ24" s="5"/>
      <c r="MAA24" s="5"/>
      <c r="MAB24" s="5"/>
      <c r="MAC24" s="5"/>
      <c r="MAD24" s="5"/>
      <c r="MAE24" s="5"/>
      <c r="MAF24" s="5"/>
      <c r="MAG24" s="5"/>
      <c r="MAH24" s="5"/>
      <c r="MAI24" s="5"/>
      <c r="MAJ24" s="5"/>
      <c r="MAK24" s="5"/>
      <c r="MAL24" s="5"/>
      <c r="MAM24" s="5"/>
      <c r="MAN24" s="5"/>
      <c r="MAO24" s="5"/>
      <c r="MAP24" s="5"/>
      <c r="MAQ24" s="5"/>
      <c r="MAR24" s="5"/>
      <c r="MAS24" s="5"/>
      <c r="MAT24" s="5"/>
      <c r="MAU24" s="5"/>
      <c r="MAV24" s="5"/>
      <c r="MAW24" s="5"/>
      <c r="MAX24" s="5"/>
      <c r="MAY24" s="5"/>
      <c r="MAZ24" s="5"/>
      <c r="MBA24" s="5"/>
      <c r="MBB24" s="5"/>
      <c r="MBC24" s="5"/>
      <c r="MBD24" s="5"/>
      <c r="MBE24" s="5"/>
      <c r="MBF24" s="5"/>
      <c r="MBG24" s="5"/>
      <c r="MBH24" s="5"/>
      <c r="MBI24" s="5"/>
      <c r="MBJ24" s="5"/>
      <c r="MBK24" s="5"/>
      <c r="MBL24" s="5"/>
      <c r="MBM24" s="5"/>
      <c r="MBN24" s="5"/>
      <c r="MBO24" s="5"/>
      <c r="MBP24" s="5"/>
      <c r="MBQ24" s="5"/>
      <c r="MBR24" s="5"/>
      <c r="MBS24" s="5"/>
      <c r="MBT24" s="5"/>
      <c r="MBU24" s="5"/>
      <c r="MBV24" s="5"/>
      <c r="MBW24" s="5"/>
      <c r="MBX24" s="5"/>
      <c r="MBY24" s="5"/>
      <c r="MBZ24" s="5"/>
      <c r="MCA24" s="5"/>
      <c r="MCB24" s="5"/>
      <c r="MCC24" s="5"/>
      <c r="MCD24" s="5"/>
      <c r="MCE24" s="5"/>
      <c r="MCF24" s="5"/>
      <c r="MCG24" s="5"/>
      <c r="MCH24" s="5"/>
      <c r="MCI24" s="5"/>
      <c r="MCJ24" s="5"/>
      <c r="MCK24" s="5"/>
      <c r="MCL24" s="5"/>
      <c r="MCM24" s="5"/>
      <c r="MCN24" s="5"/>
      <c r="MCO24" s="5"/>
      <c r="MCP24" s="5"/>
      <c r="MCQ24" s="5"/>
      <c r="MCR24" s="5"/>
      <c r="MCS24" s="5"/>
      <c r="MCT24" s="5"/>
      <c r="MCU24" s="5"/>
      <c r="MCV24" s="5"/>
      <c r="MCW24" s="5"/>
      <c r="MCX24" s="5"/>
      <c r="MCY24" s="5"/>
      <c r="MCZ24" s="5"/>
      <c r="MDA24" s="5"/>
      <c r="MDB24" s="5"/>
      <c r="MDC24" s="5"/>
      <c r="MDD24" s="5"/>
      <c r="MDE24" s="5"/>
      <c r="MDF24" s="5"/>
      <c r="MDG24" s="5"/>
      <c r="MDH24" s="5"/>
      <c r="MDI24" s="5"/>
      <c r="MDJ24" s="5"/>
      <c r="MDK24" s="5"/>
      <c r="MDL24" s="5"/>
      <c r="MDM24" s="5"/>
      <c r="MDN24" s="5"/>
      <c r="MDO24" s="5"/>
      <c r="MDP24" s="5"/>
      <c r="MDQ24" s="5"/>
      <c r="MDR24" s="5"/>
      <c r="MDS24" s="5"/>
      <c r="MDT24" s="5"/>
      <c r="MDU24" s="5"/>
      <c r="MDV24" s="5"/>
      <c r="MDW24" s="5"/>
      <c r="MDX24" s="5"/>
      <c r="MDY24" s="5"/>
      <c r="MDZ24" s="5"/>
      <c r="MEA24" s="5"/>
      <c r="MEB24" s="5"/>
      <c r="MEC24" s="5"/>
      <c r="MED24" s="5"/>
      <c r="MEE24" s="5"/>
      <c r="MEF24" s="5"/>
      <c r="MEG24" s="5"/>
      <c r="MEH24" s="5"/>
      <c r="MEI24" s="5"/>
      <c r="MEJ24" s="5"/>
      <c r="MEK24" s="5"/>
      <c r="MEL24" s="5"/>
      <c r="MEM24" s="5"/>
      <c r="MEN24" s="5"/>
      <c r="MEO24" s="5"/>
      <c r="MEP24" s="5"/>
      <c r="MEQ24" s="5"/>
      <c r="MER24" s="5"/>
      <c r="MES24" s="5"/>
      <c r="MET24" s="5"/>
      <c r="MEU24" s="5"/>
      <c r="MEV24" s="5"/>
      <c r="MEW24" s="5"/>
      <c r="MEX24" s="5"/>
      <c r="MEY24" s="5"/>
      <c r="MEZ24" s="5"/>
      <c r="MFA24" s="5"/>
      <c r="MFB24" s="5"/>
      <c r="MFC24" s="5"/>
      <c r="MFD24" s="5"/>
      <c r="MFE24" s="5"/>
      <c r="MFF24" s="5"/>
      <c r="MFG24" s="5"/>
      <c r="MFH24" s="5"/>
      <c r="MFI24" s="5"/>
      <c r="MFJ24" s="5"/>
      <c r="MFK24" s="5"/>
      <c r="MFL24" s="5"/>
      <c r="MFM24" s="5"/>
      <c r="MFN24" s="5"/>
      <c r="MFO24" s="5"/>
      <c r="MFP24" s="5"/>
      <c r="MFQ24" s="5"/>
      <c r="MFR24" s="5"/>
      <c r="MFS24" s="5"/>
      <c r="MFT24" s="5"/>
      <c r="MFU24" s="5"/>
      <c r="MFV24" s="5"/>
      <c r="MFW24" s="5"/>
      <c r="MFX24" s="5"/>
      <c r="MFY24" s="5"/>
      <c r="MFZ24" s="5"/>
      <c r="MGA24" s="5"/>
      <c r="MGB24" s="5"/>
      <c r="MGC24" s="5"/>
      <c r="MGD24" s="5"/>
      <c r="MGE24" s="5"/>
      <c r="MGF24" s="5"/>
      <c r="MGG24" s="5"/>
      <c r="MGH24" s="5"/>
      <c r="MGI24" s="5"/>
      <c r="MGJ24" s="5"/>
      <c r="MGK24" s="5"/>
      <c r="MGL24" s="5"/>
      <c r="MGM24" s="5"/>
      <c r="MGN24" s="5"/>
      <c r="MGO24" s="5"/>
      <c r="MGP24" s="5"/>
      <c r="MGQ24" s="5"/>
      <c r="MGR24" s="5"/>
      <c r="MGS24" s="5"/>
      <c r="MGT24" s="5"/>
      <c r="MGU24" s="5"/>
      <c r="MGV24" s="5"/>
      <c r="MGW24" s="5"/>
      <c r="MGX24" s="5"/>
      <c r="MGY24" s="5"/>
      <c r="MGZ24" s="5"/>
      <c r="MHA24" s="5"/>
      <c r="MHB24" s="5"/>
      <c r="MHC24" s="5"/>
      <c r="MHD24" s="5"/>
      <c r="MHE24" s="5"/>
      <c r="MHF24" s="5"/>
      <c r="MHG24" s="5"/>
      <c r="MHH24" s="5"/>
      <c r="MHI24" s="5"/>
      <c r="MHJ24" s="5"/>
      <c r="MHK24" s="5"/>
      <c r="MHL24" s="5"/>
      <c r="MHM24" s="5"/>
      <c r="MHN24" s="5"/>
      <c r="MHO24" s="5"/>
      <c r="MHP24" s="5"/>
      <c r="MHQ24" s="5"/>
      <c r="MHR24" s="5"/>
      <c r="MHS24" s="5"/>
      <c r="MHT24" s="5"/>
      <c r="MHU24" s="5"/>
      <c r="MHV24" s="5"/>
      <c r="MHW24" s="5"/>
      <c r="MHX24" s="5"/>
      <c r="MHY24" s="5"/>
      <c r="MHZ24" s="5"/>
      <c r="MIA24" s="5"/>
      <c r="MIB24" s="5"/>
      <c r="MIC24" s="5"/>
      <c r="MID24" s="5"/>
      <c r="MIE24" s="5"/>
      <c r="MIF24" s="5"/>
      <c r="MIG24" s="5"/>
      <c r="MIH24" s="5"/>
      <c r="MII24" s="5"/>
      <c r="MIJ24" s="5"/>
      <c r="MIK24" s="5"/>
      <c r="MIL24" s="5"/>
      <c r="MIM24" s="5"/>
      <c r="MIN24" s="5"/>
      <c r="MIO24" s="5"/>
      <c r="MIP24" s="5"/>
      <c r="MIQ24" s="5"/>
      <c r="MIR24" s="5"/>
      <c r="MIS24" s="5"/>
      <c r="MIT24" s="5"/>
      <c r="MIU24" s="5"/>
      <c r="MIV24" s="5"/>
      <c r="MIW24" s="5"/>
      <c r="MIX24" s="5"/>
      <c r="MIY24" s="5"/>
      <c r="MIZ24" s="5"/>
      <c r="MJA24" s="5"/>
      <c r="MJB24" s="5"/>
      <c r="MJC24" s="5"/>
      <c r="MJD24" s="5"/>
      <c r="MJE24" s="5"/>
      <c r="MJF24" s="5"/>
      <c r="MJG24" s="5"/>
      <c r="MJH24" s="5"/>
      <c r="MJI24" s="5"/>
      <c r="MJJ24" s="5"/>
      <c r="MJK24" s="5"/>
      <c r="MJL24" s="5"/>
      <c r="MJM24" s="5"/>
      <c r="MJN24" s="5"/>
      <c r="MJO24" s="5"/>
      <c r="MJP24" s="5"/>
      <c r="MJQ24" s="5"/>
      <c r="MJR24" s="5"/>
      <c r="MJS24" s="5"/>
      <c r="MJT24" s="5"/>
      <c r="MJU24" s="5"/>
      <c r="MJV24" s="5"/>
      <c r="MJW24" s="5"/>
      <c r="MJX24" s="5"/>
      <c r="MJY24" s="5"/>
      <c r="MJZ24" s="5"/>
      <c r="MKA24" s="5"/>
      <c r="MKB24" s="5"/>
      <c r="MKC24" s="5"/>
      <c r="MKD24" s="5"/>
      <c r="MKE24" s="5"/>
      <c r="MKF24" s="5"/>
      <c r="MKG24" s="5"/>
      <c r="MKH24" s="5"/>
      <c r="MKI24" s="5"/>
      <c r="MKJ24" s="5"/>
      <c r="MKK24" s="5"/>
      <c r="MKL24" s="5"/>
      <c r="MKM24" s="5"/>
      <c r="MKN24" s="5"/>
      <c r="MKO24" s="5"/>
      <c r="MKP24" s="5"/>
      <c r="MKQ24" s="5"/>
      <c r="MKR24" s="5"/>
      <c r="MKS24" s="5"/>
      <c r="MKT24" s="5"/>
      <c r="MKU24" s="5"/>
      <c r="MKV24" s="5"/>
      <c r="MKW24" s="5"/>
      <c r="MKX24" s="5"/>
      <c r="MKY24" s="5"/>
      <c r="MKZ24" s="5"/>
      <c r="MLA24" s="5"/>
      <c r="MLB24" s="5"/>
      <c r="MLC24" s="5"/>
      <c r="MLD24" s="5"/>
      <c r="MLE24" s="5"/>
      <c r="MLF24" s="5"/>
      <c r="MLG24" s="5"/>
      <c r="MLH24" s="5"/>
      <c r="MLI24" s="5"/>
      <c r="MLJ24" s="5"/>
      <c r="MLK24" s="5"/>
      <c r="MLL24" s="5"/>
      <c r="MLM24" s="5"/>
      <c r="MLN24" s="5"/>
      <c r="MLO24" s="5"/>
      <c r="MLP24" s="5"/>
      <c r="MLQ24" s="5"/>
      <c r="MLR24" s="5"/>
      <c r="MLS24" s="5"/>
      <c r="MLT24" s="5"/>
      <c r="MLU24" s="5"/>
      <c r="MLV24" s="5"/>
      <c r="MLW24" s="5"/>
      <c r="MLX24" s="5"/>
      <c r="MLY24" s="5"/>
      <c r="MLZ24" s="5"/>
      <c r="MMA24" s="5"/>
      <c r="MMB24" s="5"/>
      <c r="MMC24" s="5"/>
      <c r="MMD24" s="5"/>
      <c r="MME24" s="5"/>
      <c r="MMF24" s="5"/>
      <c r="MMG24" s="5"/>
      <c r="MMH24" s="5"/>
      <c r="MMI24" s="5"/>
      <c r="MMJ24" s="5"/>
      <c r="MMK24" s="5"/>
      <c r="MML24" s="5"/>
      <c r="MMM24" s="5"/>
      <c r="MMN24" s="5"/>
      <c r="MMO24" s="5"/>
      <c r="MMP24" s="5"/>
      <c r="MMQ24" s="5"/>
      <c r="MMR24" s="5"/>
      <c r="MMS24" s="5"/>
      <c r="MMT24" s="5"/>
      <c r="MMU24" s="5"/>
      <c r="MMV24" s="5"/>
      <c r="MMW24" s="5"/>
      <c r="MMX24" s="5"/>
      <c r="MMY24" s="5"/>
      <c r="MMZ24" s="5"/>
      <c r="MNA24" s="5"/>
      <c r="MNB24" s="5"/>
      <c r="MNC24" s="5"/>
      <c r="MND24" s="5"/>
      <c r="MNE24" s="5"/>
      <c r="MNF24" s="5"/>
      <c r="MNG24" s="5"/>
      <c r="MNH24" s="5"/>
      <c r="MNI24" s="5"/>
      <c r="MNJ24" s="5"/>
      <c r="MNK24" s="5"/>
      <c r="MNL24" s="5"/>
      <c r="MNM24" s="5"/>
      <c r="MNN24" s="5"/>
      <c r="MNO24" s="5"/>
      <c r="MNP24" s="5"/>
      <c r="MNQ24" s="5"/>
      <c r="MNR24" s="5"/>
      <c r="MNS24" s="5"/>
      <c r="MNT24" s="5"/>
      <c r="MNU24" s="5"/>
      <c r="MNV24" s="5"/>
      <c r="MNW24" s="5"/>
      <c r="MNX24" s="5"/>
      <c r="MNY24" s="5"/>
      <c r="MNZ24" s="5"/>
      <c r="MOA24" s="5"/>
      <c r="MOB24" s="5"/>
      <c r="MOC24" s="5"/>
      <c r="MOD24" s="5"/>
      <c r="MOE24" s="5"/>
      <c r="MOF24" s="5"/>
      <c r="MOG24" s="5"/>
      <c r="MOH24" s="5"/>
      <c r="MOI24" s="5"/>
      <c r="MOJ24" s="5"/>
      <c r="MOK24" s="5"/>
      <c r="MOL24" s="5"/>
      <c r="MOM24" s="5"/>
      <c r="MON24" s="5"/>
      <c r="MOO24" s="5"/>
      <c r="MOP24" s="5"/>
      <c r="MOQ24" s="5"/>
      <c r="MOR24" s="5"/>
      <c r="MOS24" s="5"/>
      <c r="MOT24" s="5"/>
      <c r="MOU24" s="5"/>
      <c r="MOV24" s="5"/>
      <c r="MOW24" s="5"/>
      <c r="MOX24" s="5"/>
      <c r="MOY24" s="5"/>
      <c r="MOZ24" s="5"/>
      <c r="MPA24" s="5"/>
      <c r="MPB24" s="5"/>
      <c r="MPC24" s="5"/>
      <c r="MPD24" s="5"/>
      <c r="MPE24" s="5"/>
      <c r="MPF24" s="5"/>
      <c r="MPG24" s="5"/>
      <c r="MPH24" s="5"/>
      <c r="MPI24" s="5"/>
      <c r="MPJ24" s="5"/>
      <c r="MPK24" s="5"/>
      <c r="MPL24" s="5"/>
      <c r="MPM24" s="5"/>
      <c r="MPN24" s="5"/>
      <c r="MPO24" s="5"/>
      <c r="MPP24" s="5"/>
      <c r="MPQ24" s="5"/>
      <c r="MPR24" s="5"/>
      <c r="MPS24" s="5"/>
      <c r="MPT24" s="5"/>
      <c r="MPU24" s="5"/>
      <c r="MPV24" s="5"/>
      <c r="MPW24" s="5"/>
      <c r="MPX24" s="5"/>
      <c r="MPY24" s="5"/>
      <c r="MPZ24" s="5"/>
      <c r="MQA24" s="5"/>
      <c r="MQB24" s="5"/>
      <c r="MQC24" s="5"/>
      <c r="MQD24" s="5"/>
      <c r="MQE24" s="5"/>
      <c r="MQF24" s="5"/>
      <c r="MQG24" s="5"/>
      <c r="MQH24" s="5"/>
      <c r="MQI24" s="5"/>
      <c r="MQJ24" s="5"/>
      <c r="MQK24" s="5"/>
      <c r="MQL24" s="5"/>
      <c r="MQM24" s="5"/>
      <c r="MQN24" s="5"/>
      <c r="MQO24" s="5"/>
      <c r="MQP24" s="5"/>
      <c r="MQQ24" s="5"/>
      <c r="MQR24" s="5"/>
      <c r="MQS24" s="5"/>
      <c r="MQT24" s="5"/>
      <c r="MQU24" s="5"/>
      <c r="MQV24" s="5"/>
      <c r="MQW24" s="5"/>
      <c r="MQX24" s="5"/>
      <c r="MQY24" s="5"/>
      <c r="MQZ24" s="5"/>
      <c r="MRA24" s="5"/>
      <c r="MRB24" s="5"/>
      <c r="MRC24" s="5"/>
      <c r="MRD24" s="5"/>
      <c r="MRE24" s="5"/>
      <c r="MRF24" s="5"/>
      <c r="MRG24" s="5"/>
      <c r="MRH24" s="5"/>
      <c r="MRI24" s="5"/>
      <c r="MRJ24" s="5"/>
      <c r="MRK24" s="5"/>
      <c r="MRL24" s="5"/>
      <c r="MRM24" s="5"/>
      <c r="MRN24" s="5"/>
      <c r="MRO24" s="5"/>
      <c r="MRP24" s="5"/>
      <c r="MRQ24" s="5"/>
      <c r="MRR24" s="5"/>
      <c r="MRS24" s="5"/>
      <c r="MRT24" s="5"/>
      <c r="MRU24" s="5"/>
      <c r="MRV24" s="5"/>
      <c r="MRW24" s="5"/>
      <c r="MRX24" s="5"/>
      <c r="MRY24" s="5"/>
      <c r="MRZ24" s="5"/>
      <c r="MSA24" s="5"/>
      <c r="MSB24" s="5"/>
      <c r="MSC24" s="5"/>
      <c r="MSD24" s="5"/>
      <c r="MSE24" s="5"/>
      <c r="MSF24" s="5"/>
      <c r="MSG24" s="5"/>
      <c r="MSH24" s="5"/>
      <c r="MSI24" s="5"/>
      <c r="MSJ24" s="5"/>
      <c r="MSK24" s="5"/>
      <c r="MSL24" s="5"/>
      <c r="MSM24" s="5"/>
      <c r="MSN24" s="5"/>
      <c r="MSO24" s="5"/>
      <c r="MSP24" s="5"/>
      <c r="MSQ24" s="5"/>
      <c r="MSR24" s="5"/>
      <c r="MSS24" s="5"/>
      <c r="MST24" s="5"/>
      <c r="MSU24" s="5"/>
      <c r="MSV24" s="5"/>
      <c r="MSW24" s="5"/>
      <c r="MSX24" s="5"/>
      <c r="MSY24" s="5"/>
      <c r="MSZ24" s="5"/>
      <c r="MTA24" s="5"/>
      <c r="MTB24" s="5"/>
      <c r="MTC24" s="5"/>
      <c r="MTD24" s="5"/>
      <c r="MTE24" s="5"/>
      <c r="MTF24" s="5"/>
      <c r="MTG24" s="5"/>
      <c r="MTH24" s="5"/>
      <c r="MTI24" s="5"/>
      <c r="MTJ24" s="5"/>
      <c r="MTK24" s="5"/>
      <c r="MTL24" s="5"/>
      <c r="MTM24" s="5"/>
      <c r="MTN24" s="5"/>
      <c r="MTO24" s="5"/>
      <c r="MTP24" s="5"/>
      <c r="MTQ24" s="5"/>
      <c r="MTR24" s="5"/>
      <c r="MTS24" s="5"/>
      <c r="MTT24" s="5"/>
      <c r="MTU24" s="5"/>
      <c r="MTV24" s="5"/>
      <c r="MTW24" s="5"/>
      <c r="MTX24" s="5"/>
      <c r="MTY24" s="5"/>
      <c r="MTZ24" s="5"/>
      <c r="MUA24" s="5"/>
      <c r="MUB24" s="5"/>
      <c r="MUC24" s="5"/>
      <c r="MUD24" s="5"/>
      <c r="MUE24" s="5"/>
      <c r="MUF24" s="5"/>
      <c r="MUG24" s="5"/>
      <c r="MUH24" s="5"/>
      <c r="MUI24" s="5"/>
      <c r="MUJ24" s="5"/>
      <c r="MUK24" s="5"/>
      <c r="MUL24" s="5"/>
      <c r="MUM24" s="5"/>
      <c r="MUN24" s="5"/>
      <c r="MUO24" s="5"/>
      <c r="MUP24" s="5"/>
      <c r="MUQ24" s="5"/>
      <c r="MUR24" s="5"/>
      <c r="MUS24" s="5"/>
      <c r="MUT24" s="5"/>
      <c r="MUU24" s="5"/>
      <c r="MUV24" s="5"/>
      <c r="MUW24" s="5"/>
      <c r="MUX24" s="5"/>
      <c r="MUY24" s="5"/>
      <c r="MUZ24" s="5"/>
      <c r="MVA24" s="5"/>
      <c r="MVB24" s="5"/>
      <c r="MVC24" s="5"/>
      <c r="MVD24" s="5"/>
      <c r="MVE24" s="5"/>
      <c r="MVF24" s="5"/>
      <c r="MVG24" s="5"/>
      <c r="MVH24" s="5"/>
      <c r="MVI24" s="5"/>
      <c r="MVJ24" s="5"/>
      <c r="MVK24" s="5"/>
      <c r="MVL24" s="5"/>
      <c r="MVM24" s="5"/>
      <c r="MVN24" s="5"/>
      <c r="MVO24" s="5"/>
      <c r="MVP24" s="5"/>
      <c r="MVQ24" s="5"/>
      <c r="MVR24" s="5"/>
      <c r="MVS24" s="5"/>
      <c r="MVT24" s="5"/>
      <c r="MVU24" s="5"/>
      <c r="MVV24" s="5"/>
      <c r="MVW24" s="5"/>
      <c r="MVX24" s="5"/>
      <c r="MVY24" s="5"/>
      <c r="MVZ24" s="5"/>
      <c r="MWA24" s="5"/>
      <c r="MWB24" s="5"/>
      <c r="MWC24" s="5"/>
      <c r="MWD24" s="5"/>
      <c r="MWE24" s="5"/>
      <c r="MWF24" s="5"/>
      <c r="MWG24" s="5"/>
      <c r="MWH24" s="5"/>
      <c r="MWI24" s="5"/>
      <c r="MWJ24" s="5"/>
      <c r="MWK24" s="5"/>
      <c r="MWL24" s="5"/>
      <c r="MWM24" s="5"/>
      <c r="MWN24" s="5"/>
      <c r="MWO24" s="5"/>
      <c r="MWP24" s="5"/>
      <c r="MWQ24" s="5"/>
      <c r="MWR24" s="5"/>
      <c r="MWS24" s="5"/>
      <c r="MWT24" s="5"/>
      <c r="MWU24" s="5"/>
      <c r="MWV24" s="5"/>
      <c r="MWW24" s="5"/>
      <c r="MWX24" s="5"/>
      <c r="MWY24" s="5"/>
      <c r="MWZ24" s="5"/>
      <c r="MXA24" s="5"/>
      <c r="MXB24" s="5"/>
      <c r="MXC24" s="5"/>
      <c r="MXD24" s="5"/>
      <c r="MXE24" s="5"/>
      <c r="MXF24" s="5"/>
      <c r="MXG24" s="5"/>
      <c r="MXH24" s="5"/>
      <c r="MXI24" s="5"/>
      <c r="MXJ24" s="5"/>
      <c r="MXK24" s="5"/>
      <c r="MXL24" s="5"/>
      <c r="MXM24" s="5"/>
      <c r="MXN24" s="5"/>
      <c r="MXO24" s="5"/>
      <c r="MXP24" s="5"/>
      <c r="MXQ24" s="5"/>
      <c r="MXR24" s="5"/>
      <c r="MXS24" s="5"/>
      <c r="MXT24" s="5"/>
      <c r="MXU24" s="5"/>
      <c r="MXV24" s="5"/>
      <c r="MXW24" s="5"/>
      <c r="MXX24" s="5"/>
      <c r="MXY24" s="5"/>
      <c r="MXZ24" s="5"/>
      <c r="MYA24" s="5"/>
      <c r="MYB24" s="5"/>
      <c r="MYC24" s="5"/>
      <c r="MYD24" s="5"/>
      <c r="MYE24" s="5"/>
      <c r="MYF24" s="5"/>
      <c r="MYG24" s="5"/>
      <c r="MYH24" s="5"/>
      <c r="MYI24" s="5"/>
      <c r="MYJ24" s="5"/>
      <c r="MYK24" s="5"/>
      <c r="MYL24" s="5"/>
      <c r="MYM24" s="5"/>
      <c r="MYN24" s="5"/>
      <c r="MYO24" s="5"/>
      <c r="MYP24" s="5"/>
      <c r="MYQ24" s="5"/>
      <c r="MYR24" s="5"/>
      <c r="MYS24" s="5"/>
      <c r="MYT24" s="5"/>
      <c r="MYU24" s="5"/>
      <c r="MYV24" s="5"/>
      <c r="MYW24" s="5"/>
      <c r="MYX24" s="5"/>
      <c r="MYY24" s="5"/>
      <c r="MYZ24" s="5"/>
      <c r="MZA24" s="5"/>
      <c r="MZB24" s="5"/>
      <c r="MZC24" s="5"/>
      <c r="MZD24" s="5"/>
      <c r="MZE24" s="5"/>
      <c r="MZF24" s="5"/>
      <c r="MZG24" s="5"/>
      <c r="MZH24" s="5"/>
      <c r="MZI24" s="5"/>
      <c r="MZJ24" s="5"/>
      <c r="MZK24" s="5"/>
      <c r="MZL24" s="5"/>
      <c r="MZM24" s="5"/>
      <c r="MZN24" s="5"/>
      <c r="MZO24" s="5"/>
      <c r="MZP24" s="5"/>
      <c r="MZQ24" s="5"/>
      <c r="MZR24" s="5"/>
      <c r="MZS24" s="5"/>
      <c r="MZT24" s="5"/>
      <c r="MZU24" s="5"/>
      <c r="MZV24" s="5"/>
      <c r="MZW24" s="5"/>
      <c r="MZX24" s="5"/>
      <c r="MZY24" s="5"/>
      <c r="MZZ24" s="5"/>
      <c r="NAA24" s="5"/>
      <c r="NAB24" s="5"/>
      <c r="NAC24" s="5"/>
      <c r="NAD24" s="5"/>
      <c r="NAE24" s="5"/>
      <c r="NAF24" s="5"/>
      <c r="NAG24" s="5"/>
      <c r="NAH24" s="5"/>
      <c r="NAI24" s="5"/>
      <c r="NAJ24" s="5"/>
      <c r="NAK24" s="5"/>
      <c r="NAL24" s="5"/>
      <c r="NAM24" s="5"/>
      <c r="NAN24" s="5"/>
      <c r="NAO24" s="5"/>
      <c r="NAP24" s="5"/>
      <c r="NAQ24" s="5"/>
      <c r="NAR24" s="5"/>
      <c r="NAS24" s="5"/>
      <c r="NAT24" s="5"/>
      <c r="NAU24" s="5"/>
      <c r="NAV24" s="5"/>
      <c r="NAW24" s="5"/>
      <c r="NAX24" s="5"/>
      <c r="NAY24" s="5"/>
      <c r="NAZ24" s="5"/>
      <c r="NBA24" s="5"/>
      <c r="NBB24" s="5"/>
      <c r="NBC24" s="5"/>
      <c r="NBD24" s="5"/>
      <c r="NBE24" s="5"/>
      <c r="NBF24" s="5"/>
      <c r="NBG24" s="5"/>
      <c r="NBH24" s="5"/>
      <c r="NBI24" s="5"/>
      <c r="NBJ24" s="5"/>
      <c r="NBK24" s="5"/>
      <c r="NBL24" s="5"/>
      <c r="NBM24" s="5"/>
      <c r="NBN24" s="5"/>
      <c r="NBO24" s="5"/>
      <c r="NBP24" s="5"/>
      <c r="NBQ24" s="5"/>
      <c r="NBR24" s="5"/>
      <c r="NBS24" s="5"/>
      <c r="NBT24" s="5"/>
      <c r="NBU24" s="5"/>
      <c r="NBV24" s="5"/>
      <c r="NBW24" s="5"/>
      <c r="NBX24" s="5"/>
      <c r="NBY24" s="5"/>
      <c r="NBZ24" s="5"/>
      <c r="NCA24" s="5"/>
      <c r="NCB24" s="5"/>
      <c r="NCC24" s="5"/>
      <c r="NCD24" s="5"/>
      <c r="NCE24" s="5"/>
      <c r="NCF24" s="5"/>
      <c r="NCG24" s="5"/>
      <c r="NCH24" s="5"/>
      <c r="NCI24" s="5"/>
      <c r="NCJ24" s="5"/>
      <c r="NCK24" s="5"/>
      <c r="NCL24" s="5"/>
      <c r="NCM24" s="5"/>
      <c r="NCN24" s="5"/>
      <c r="NCO24" s="5"/>
      <c r="NCP24" s="5"/>
      <c r="NCQ24" s="5"/>
      <c r="NCR24" s="5"/>
      <c r="NCS24" s="5"/>
      <c r="NCT24" s="5"/>
      <c r="NCU24" s="5"/>
      <c r="NCV24" s="5"/>
      <c r="NCW24" s="5"/>
      <c r="NCX24" s="5"/>
      <c r="NCY24" s="5"/>
      <c r="NCZ24" s="5"/>
      <c r="NDA24" s="5"/>
      <c r="NDB24" s="5"/>
      <c r="NDC24" s="5"/>
      <c r="NDD24" s="5"/>
      <c r="NDE24" s="5"/>
      <c r="NDF24" s="5"/>
      <c r="NDG24" s="5"/>
      <c r="NDH24" s="5"/>
      <c r="NDI24" s="5"/>
      <c r="NDJ24" s="5"/>
      <c r="NDK24" s="5"/>
      <c r="NDL24" s="5"/>
      <c r="NDM24" s="5"/>
      <c r="NDN24" s="5"/>
      <c r="NDO24" s="5"/>
      <c r="NDP24" s="5"/>
      <c r="NDQ24" s="5"/>
      <c r="NDR24" s="5"/>
      <c r="NDS24" s="5"/>
      <c r="NDT24" s="5"/>
      <c r="NDU24" s="5"/>
      <c r="NDV24" s="5"/>
      <c r="NDW24" s="5"/>
      <c r="NDX24" s="5"/>
      <c r="NDY24" s="5"/>
      <c r="NDZ24" s="5"/>
      <c r="NEA24" s="5"/>
      <c r="NEB24" s="5"/>
      <c r="NEC24" s="5"/>
      <c r="NED24" s="5"/>
      <c r="NEE24" s="5"/>
      <c r="NEF24" s="5"/>
      <c r="NEG24" s="5"/>
      <c r="NEH24" s="5"/>
      <c r="NEI24" s="5"/>
      <c r="NEJ24" s="5"/>
      <c r="NEK24" s="5"/>
      <c r="NEL24" s="5"/>
      <c r="NEM24" s="5"/>
      <c r="NEN24" s="5"/>
      <c r="NEO24" s="5"/>
      <c r="NEP24" s="5"/>
      <c r="NEQ24" s="5"/>
      <c r="NER24" s="5"/>
      <c r="NES24" s="5"/>
      <c r="NET24" s="5"/>
      <c r="NEU24" s="5"/>
      <c r="NEV24" s="5"/>
      <c r="NEW24" s="5"/>
      <c r="NEX24" s="5"/>
      <c r="NEY24" s="5"/>
      <c r="NEZ24" s="5"/>
      <c r="NFA24" s="5"/>
      <c r="NFB24" s="5"/>
      <c r="NFC24" s="5"/>
      <c r="NFD24" s="5"/>
      <c r="NFE24" s="5"/>
      <c r="NFF24" s="5"/>
      <c r="NFG24" s="5"/>
      <c r="NFH24" s="5"/>
      <c r="NFI24" s="5"/>
      <c r="NFJ24" s="5"/>
      <c r="NFK24" s="5"/>
      <c r="NFL24" s="5"/>
      <c r="NFM24" s="5"/>
      <c r="NFN24" s="5"/>
      <c r="NFO24" s="5"/>
      <c r="NFP24" s="5"/>
      <c r="NFQ24" s="5"/>
      <c r="NFR24" s="5"/>
      <c r="NFS24" s="5"/>
      <c r="NFT24" s="5"/>
      <c r="NFU24" s="5"/>
      <c r="NFV24" s="5"/>
      <c r="NFW24" s="5"/>
      <c r="NFX24" s="5"/>
      <c r="NFY24" s="5"/>
      <c r="NFZ24" s="5"/>
      <c r="NGA24" s="5"/>
      <c r="NGB24" s="5"/>
      <c r="NGC24" s="5"/>
      <c r="NGD24" s="5"/>
      <c r="NGE24" s="5"/>
      <c r="NGF24" s="5"/>
      <c r="NGG24" s="5"/>
      <c r="NGH24" s="5"/>
      <c r="NGI24" s="5"/>
      <c r="NGJ24" s="5"/>
      <c r="NGK24" s="5"/>
      <c r="NGL24" s="5"/>
      <c r="NGM24" s="5"/>
      <c r="NGN24" s="5"/>
      <c r="NGO24" s="5"/>
      <c r="NGP24" s="5"/>
      <c r="NGQ24" s="5"/>
      <c r="NGR24" s="5"/>
      <c r="NGS24" s="5"/>
      <c r="NGT24" s="5"/>
      <c r="NGU24" s="5"/>
      <c r="NGV24" s="5"/>
      <c r="NGW24" s="5"/>
      <c r="NGX24" s="5"/>
      <c r="NGY24" s="5"/>
      <c r="NGZ24" s="5"/>
      <c r="NHA24" s="5"/>
      <c r="NHB24" s="5"/>
      <c r="NHC24" s="5"/>
      <c r="NHD24" s="5"/>
      <c r="NHE24" s="5"/>
      <c r="NHF24" s="5"/>
      <c r="NHG24" s="5"/>
      <c r="NHH24" s="5"/>
      <c r="NHI24" s="5"/>
      <c r="NHJ24" s="5"/>
      <c r="NHK24" s="5"/>
      <c r="NHL24" s="5"/>
      <c r="NHM24" s="5"/>
      <c r="NHN24" s="5"/>
      <c r="NHO24" s="5"/>
      <c r="NHP24" s="5"/>
      <c r="NHQ24" s="5"/>
      <c r="NHR24" s="5"/>
      <c r="NHS24" s="5"/>
      <c r="NHT24" s="5"/>
      <c r="NHU24" s="5"/>
      <c r="NHV24" s="5"/>
      <c r="NHW24" s="5"/>
      <c r="NHX24" s="5"/>
      <c r="NHY24" s="5"/>
      <c r="NHZ24" s="5"/>
      <c r="NIA24" s="5"/>
      <c r="NIB24" s="5"/>
      <c r="NIC24" s="5"/>
      <c r="NID24" s="5"/>
      <c r="NIE24" s="5"/>
      <c r="NIF24" s="5"/>
      <c r="NIG24" s="5"/>
      <c r="NIH24" s="5"/>
      <c r="NII24" s="5"/>
      <c r="NIJ24" s="5"/>
      <c r="NIK24" s="5"/>
      <c r="NIL24" s="5"/>
      <c r="NIM24" s="5"/>
      <c r="NIN24" s="5"/>
      <c r="NIO24" s="5"/>
      <c r="NIP24" s="5"/>
      <c r="NIQ24" s="5"/>
      <c r="NIR24" s="5"/>
      <c r="NIS24" s="5"/>
      <c r="NIT24" s="5"/>
      <c r="NIU24" s="5"/>
      <c r="NIV24" s="5"/>
      <c r="NIW24" s="5"/>
      <c r="NIX24" s="5"/>
      <c r="NIY24" s="5"/>
      <c r="NIZ24" s="5"/>
      <c r="NJA24" s="5"/>
      <c r="NJB24" s="5"/>
      <c r="NJC24" s="5"/>
      <c r="NJD24" s="5"/>
      <c r="NJE24" s="5"/>
      <c r="NJF24" s="5"/>
      <c r="NJG24" s="5"/>
      <c r="NJH24" s="5"/>
      <c r="NJI24" s="5"/>
      <c r="NJJ24" s="5"/>
      <c r="NJK24" s="5"/>
      <c r="NJL24" s="5"/>
      <c r="NJM24" s="5"/>
      <c r="NJN24" s="5"/>
      <c r="NJO24" s="5"/>
      <c r="NJP24" s="5"/>
      <c r="NJQ24" s="5"/>
      <c r="NJR24" s="5"/>
      <c r="NJS24" s="5"/>
      <c r="NJT24" s="5"/>
      <c r="NJU24" s="5"/>
      <c r="NJV24" s="5"/>
      <c r="NJW24" s="5"/>
      <c r="NJX24" s="5"/>
      <c r="NJY24" s="5"/>
      <c r="NJZ24" s="5"/>
      <c r="NKA24" s="5"/>
      <c r="NKB24" s="5"/>
      <c r="NKC24" s="5"/>
      <c r="NKD24" s="5"/>
      <c r="NKE24" s="5"/>
      <c r="NKF24" s="5"/>
      <c r="NKG24" s="5"/>
      <c r="NKH24" s="5"/>
      <c r="NKI24" s="5"/>
      <c r="NKJ24" s="5"/>
      <c r="NKK24" s="5"/>
      <c r="NKL24" s="5"/>
      <c r="NKM24" s="5"/>
      <c r="NKN24" s="5"/>
      <c r="NKO24" s="5"/>
      <c r="NKP24" s="5"/>
      <c r="NKQ24" s="5"/>
      <c r="NKR24" s="5"/>
      <c r="NKS24" s="5"/>
      <c r="NKT24" s="5"/>
      <c r="NKU24" s="5"/>
      <c r="NKV24" s="5"/>
      <c r="NKW24" s="5"/>
      <c r="NKX24" s="5"/>
      <c r="NKY24" s="5"/>
      <c r="NKZ24" s="5"/>
      <c r="NLA24" s="5"/>
      <c r="NLB24" s="5"/>
      <c r="NLC24" s="5"/>
      <c r="NLD24" s="5"/>
      <c r="NLE24" s="5"/>
      <c r="NLF24" s="5"/>
      <c r="NLG24" s="5"/>
      <c r="NLH24" s="5"/>
      <c r="NLI24" s="5"/>
      <c r="NLJ24" s="5"/>
      <c r="NLK24" s="5"/>
      <c r="NLL24" s="5"/>
      <c r="NLM24" s="5"/>
      <c r="NLN24" s="5"/>
      <c r="NLO24" s="5"/>
      <c r="NLP24" s="5"/>
      <c r="NLQ24" s="5"/>
      <c r="NLR24" s="5"/>
      <c r="NLS24" s="5"/>
      <c r="NLT24" s="5"/>
      <c r="NLU24" s="5"/>
      <c r="NLV24" s="5"/>
      <c r="NLW24" s="5"/>
      <c r="NLX24" s="5"/>
      <c r="NLY24" s="5"/>
      <c r="NLZ24" s="5"/>
      <c r="NMA24" s="5"/>
      <c r="NMB24" s="5"/>
      <c r="NMC24" s="5"/>
      <c r="NMD24" s="5"/>
      <c r="NME24" s="5"/>
      <c r="NMF24" s="5"/>
      <c r="NMG24" s="5"/>
      <c r="NMH24" s="5"/>
      <c r="NMI24" s="5"/>
      <c r="NMJ24" s="5"/>
      <c r="NMK24" s="5"/>
      <c r="NML24" s="5"/>
      <c r="NMM24" s="5"/>
      <c r="NMN24" s="5"/>
      <c r="NMO24" s="5"/>
      <c r="NMP24" s="5"/>
      <c r="NMQ24" s="5"/>
      <c r="NMR24" s="5"/>
      <c r="NMS24" s="5"/>
      <c r="NMT24" s="5"/>
      <c r="NMU24" s="5"/>
      <c r="NMV24" s="5"/>
      <c r="NMW24" s="5"/>
      <c r="NMX24" s="5"/>
      <c r="NMY24" s="5"/>
      <c r="NMZ24" s="5"/>
      <c r="NNA24" s="5"/>
      <c r="NNB24" s="5"/>
      <c r="NNC24" s="5"/>
      <c r="NND24" s="5"/>
      <c r="NNE24" s="5"/>
      <c r="NNF24" s="5"/>
      <c r="NNG24" s="5"/>
      <c r="NNH24" s="5"/>
      <c r="NNI24" s="5"/>
      <c r="NNJ24" s="5"/>
      <c r="NNK24" s="5"/>
      <c r="NNL24" s="5"/>
      <c r="NNM24" s="5"/>
      <c r="NNN24" s="5"/>
      <c r="NNO24" s="5"/>
      <c r="NNP24" s="5"/>
      <c r="NNQ24" s="5"/>
      <c r="NNR24" s="5"/>
      <c r="NNS24" s="5"/>
      <c r="NNT24" s="5"/>
      <c r="NNU24" s="5"/>
      <c r="NNV24" s="5"/>
      <c r="NNW24" s="5"/>
      <c r="NNX24" s="5"/>
      <c r="NNY24" s="5"/>
      <c r="NNZ24" s="5"/>
      <c r="NOA24" s="5"/>
      <c r="NOB24" s="5"/>
      <c r="NOC24" s="5"/>
      <c r="NOD24" s="5"/>
      <c r="NOE24" s="5"/>
      <c r="NOF24" s="5"/>
      <c r="NOG24" s="5"/>
      <c r="NOH24" s="5"/>
      <c r="NOI24" s="5"/>
      <c r="NOJ24" s="5"/>
      <c r="NOK24" s="5"/>
      <c r="NOL24" s="5"/>
      <c r="NOM24" s="5"/>
      <c r="NON24" s="5"/>
      <c r="NOO24" s="5"/>
      <c r="NOP24" s="5"/>
      <c r="NOQ24" s="5"/>
      <c r="NOR24" s="5"/>
      <c r="NOS24" s="5"/>
      <c r="NOT24" s="5"/>
      <c r="NOU24" s="5"/>
      <c r="NOV24" s="5"/>
      <c r="NOW24" s="5"/>
      <c r="NOX24" s="5"/>
      <c r="NOY24" s="5"/>
      <c r="NOZ24" s="5"/>
      <c r="NPA24" s="5"/>
      <c r="NPB24" s="5"/>
      <c r="NPC24" s="5"/>
      <c r="NPD24" s="5"/>
      <c r="NPE24" s="5"/>
      <c r="NPF24" s="5"/>
      <c r="NPG24" s="5"/>
      <c r="NPH24" s="5"/>
      <c r="NPI24" s="5"/>
      <c r="NPJ24" s="5"/>
      <c r="NPK24" s="5"/>
      <c r="NPL24" s="5"/>
      <c r="NPM24" s="5"/>
      <c r="NPN24" s="5"/>
      <c r="NPO24" s="5"/>
      <c r="NPP24" s="5"/>
      <c r="NPQ24" s="5"/>
      <c r="NPR24" s="5"/>
      <c r="NPS24" s="5"/>
      <c r="NPT24" s="5"/>
      <c r="NPU24" s="5"/>
      <c r="NPV24" s="5"/>
      <c r="NPW24" s="5"/>
      <c r="NPX24" s="5"/>
      <c r="NPY24" s="5"/>
      <c r="NPZ24" s="5"/>
      <c r="NQA24" s="5"/>
      <c r="NQB24" s="5"/>
      <c r="NQC24" s="5"/>
      <c r="NQD24" s="5"/>
      <c r="NQE24" s="5"/>
      <c r="NQF24" s="5"/>
      <c r="NQG24" s="5"/>
      <c r="NQH24" s="5"/>
      <c r="NQI24" s="5"/>
      <c r="NQJ24" s="5"/>
      <c r="NQK24" s="5"/>
      <c r="NQL24" s="5"/>
      <c r="NQM24" s="5"/>
      <c r="NQN24" s="5"/>
      <c r="NQO24" s="5"/>
      <c r="NQP24" s="5"/>
      <c r="NQQ24" s="5"/>
      <c r="NQR24" s="5"/>
      <c r="NQS24" s="5"/>
      <c r="NQT24" s="5"/>
      <c r="NQU24" s="5"/>
      <c r="NQV24" s="5"/>
      <c r="NQW24" s="5"/>
      <c r="NQX24" s="5"/>
      <c r="NQY24" s="5"/>
      <c r="NQZ24" s="5"/>
      <c r="NRA24" s="5"/>
      <c r="NRB24" s="5"/>
      <c r="NRC24" s="5"/>
      <c r="NRD24" s="5"/>
      <c r="NRE24" s="5"/>
      <c r="NRF24" s="5"/>
      <c r="NRG24" s="5"/>
      <c r="NRH24" s="5"/>
      <c r="NRI24" s="5"/>
      <c r="NRJ24" s="5"/>
      <c r="NRK24" s="5"/>
      <c r="NRL24" s="5"/>
      <c r="NRM24" s="5"/>
      <c r="NRN24" s="5"/>
      <c r="NRO24" s="5"/>
      <c r="NRP24" s="5"/>
      <c r="NRQ24" s="5"/>
      <c r="NRR24" s="5"/>
      <c r="NRS24" s="5"/>
      <c r="NRT24" s="5"/>
      <c r="NRU24" s="5"/>
      <c r="NRV24" s="5"/>
      <c r="NRW24" s="5"/>
      <c r="NRX24" s="5"/>
      <c r="NRY24" s="5"/>
      <c r="NRZ24" s="5"/>
      <c r="NSA24" s="5"/>
      <c r="NSB24" s="5"/>
      <c r="NSC24" s="5"/>
      <c r="NSD24" s="5"/>
      <c r="NSE24" s="5"/>
      <c r="NSF24" s="5"/>
      <c r="NSG24" s="5"/>
      <c r="NSH24" s="5"/>
      <c r="NSI24" s="5"/>
      <c r="NSJ24" s="5"/>
      <c r="NSK24" s="5"/>
      <c r="NSL24" s="5"/>
      <c r="NSM24" s="5"/>
      <c r="NSN24" s="5"/>
      <c r="NSO24" s="5"/>
      <c r="NSP24" s="5"/>
      <c r="NSQ24" s="5"/>
      <c r="NSR24" s="5"/>
      <c r="NSS24" s="5"/>
      <c r="NST24" s="5"/>
      <c r="NSU24" s="5"/>
      <c r="NSV24" s="5"/>
      <c r="NSW24" s="5"/>
      <c r="NSX24" s="5"/>
      <c r="NSY24" s="5"/>
      <c r="NSZ24" s="5"/>
      <c r="NTA24" s="5"/>
      <c r="NTB24" s="5"/>
      <c r="NTC24" s="5"/>
      <c r="NTD24" s="5"/>
      <c r="NTE24" s="5"/>
      <c r="NTF24" s="5"/>
      <c r="NTG24" s="5"/>
      <c r="NTH24" s="5"/>
      <c r="NTI24" s="5"/>
      <c r="NTJ24" s="5"/>
      <c r="NTK24" s="5"/>
      <c r="NTL24" s="5"/>
      <c r="NTM24" s="5"/>
      <c r="NTN24" s="5"/>
      <c r="NTO24" s="5"/>
      <c r="NTP24" s="5"/>
      <c r="NTQ24" s="5"/>
      <c r="NTR24" s="5"/>
      <c r="NTS24" s="5"/>
      <c r="NTT24" s="5"/>
      <c r="NTU24" s="5"/>
      <c r="NTV24" s="5"/>
      <c r="NTW24" s="5"/>
      <c r="NTX24" s="5"/>
      <c r="NTY24" s="5"/>
      <c r="NTZ24" s="5"/>
      <c r="NUA24" s="5"/>
      <c r="NUB24" s="5"/>
      <c r="NUC24" s="5"/>
      <c r="NUD24" s="5"/>
      <c r="NUE24" s="5"/>
      <c r="NUF24" s="5"/>
      <c r="NUG24" s="5"/>
      <c r="NUH24" s="5"/>
      <c r="NUI24" s="5"/>
      <c r="NUJ24" s="5"/>
      <c r="NUK24" s="5"/>
      <c r="NUL24" s="5"/>
      <c r="NUM24" s="5"/>
      <c r="NUN24" s="5"/>
      <c r="NUO24" s="5"/>
      <c r="NUP24" s="5"/>
      <c r="NUQ24" s="5"/>
      <c r="NUR24" s="5"/>
      <c r="NUS24" s="5"/>
      <c r="NUT24" s="5"/>
      <c r="NUU24" s="5"/>
      <c r="NUV24" s="5"/>
      <c r="NUW24" s="5"/>
      <c r="NUX24" s="5"/>
      <c r="NUY24" s="5"/>
      <c r="NUZ24" s="5"/>
      <c r="NVA24" s="5"/>
      <c r="NVB24" s="5"/>
      <c r="NVC24" s="5"/>
      <c r="NVD24" s="5"/>
      <c r="NVE24" s="5"/>
      <c r="NVF24" s="5"/>
      <c r="NVG24" s="5"/>
      <c r="NVH24" s="5"/>
      <c r="NVI24" s="5"/>
      <c r="NVJ24" s="5"/>
      <c r="NVK24" s="5"/>
      <c r="NVL24" s="5"/>
      <c r="NVM24" s="5"/>
      <c r="NVN24" s="5"/>
      <c r="NVO24" s="5"/>
      <c r="NVP24" s="5"/>
      <c r="NVQ24" s="5"/>
      <c r="NVR24" s="5"/>
      <c r="NVS24" s="5"/>
      <c r="NVT24" s="5"/>
      <c r="NVU24" s="5"/>
      <c r="NVV24" s="5"/>
      <c r="NVW24" s="5"/>
      <c r="NVX24" s="5"/>
      <c r="NVY24" s="5"/>
      <c r="NVZ24" s="5"/>
      <c r="NWA24" s="5"/>
      <c r="NWB24" s="5"/>
      <c r="NWC24" s="5"/>
      <c r="NWD24" s="5"/>
      <c r="NWE24" s="5"/>
      <c r="NWF24" s="5"/>
      <c r="NWG24" s="5"/>
      <c r="NWH24" s="5"/>
      <c r="NWI24" s="5"/>
      <c r="NWJ24" s="5"/>
      <c r="NWK24" s="5"/>
      <c r="NWL24" s="5"/>
      <c r="NWM24" s="5"/>
      <c r="NWN24" s="5"/>
      <c r="NWO24" s="5"/>
      <c r="NWP24" s="5"/>
      <c r="NWQ24" s="5"/>
      <c r="NWR24" s="5"/>
      <c r="NWS24" s="5"/>
      <c r="NWT24" s="5"/>
      <c r="NWU24" s="5"/>
      <c r="NWV24" s="5"/>
      <c r="NWW24" s="5"/>
      <c r="NWX24" s="5"/>
      <c r="NWY24" s="5"/>
      <c r="NWZ24" s="5"/>
      <c r="NXA24" s="5"/>
      <c r="NXB24" s="5"/>
      <c r="NXC24" s="5"/>
      <c r="NXD24" s="5"/>
      <c r="NXE24" s="5"/>
      <c r="NXF24" s="5"/>
      <c r="NXG24" s="5"/>
      <c r="NXH24" s="5"/>
      <c r="NXI24" s="5"/>
      <c r="NXJ24" s="5"/>
      <c r="NXK24" s="5"/>
      <c r="NXL24" s="5"/>
      <c r="NXM24" s="5"/>
      <c r="NXN24" s="5"/>
      <c r="NXO24" s="5"/>
      <c r="NXP24" s="5"/>
      <c r="NXQ24" s="5"/>
      <c r="NXR24" s="5"/>
      <c r="NXS24" s="5"/>
      <c r="NXT24" s="5"/>
      <c r="NXU24" s="5"/>
      <c r="NXV24" s="5"/>
      <c r="NXW24" s="5"/>
      <c r="NXX24" s="5"/>
      <c r="NXY24" s="5"/>
      <c r="NXZ24" s="5"/>
      <c r="NYA24" s="5"/>
      <c r="NYB24" s="5"/>
      <c r="NYC24" s="5"/>
      <c r="NYD24" s="5"/>
      <c r="NYE24" s="5"/>
      <c r="NYF24" s="5"/>
      <c r="NYG24" s="5"/>
      <c r="NYH24" s="5"/>
      <c r="NYI24" s="5"/>
      <c r="NYJ24" s="5"/>
      <c r="NYK24" s="5"/>
      <c r="NYL24" s="5"/>
      <c r="NYM24" s="5"/>
      <c r="NYN24" s="5"/>
      <c r="NYO24" s="5"/>
      <c r="NYP24" s="5"/>
      <c r="NYQ24" s="5"/>
      <c r="NYR24" s="5"/>
      <c r="NYS24" s="5"/>
      <c r="NYT24" s="5"/>
      <c r="NYU24" s="5"/>
      <c r="NYV24" s="5"/>
      <c r="NYW24" s="5"/>
      <c r="NYX24" s="5"/>
      <c r="NYY24" s="5"/>
      <c r="NYZ24" s="5"/>
      <c r="NZA24" s="5"/>
      <c r="NZB24" s="5"/>
      <c r="NZC24" s="5"/>
      <c r="NZD24" s="5"/>
      <c r="NZE24" s="5"/>
      <c r="NZF24" s="5"/>
      <c r="NZG24" s="5"/>
      <c r="NZH24" s="5"/>
      <c r="NZI24" s="5"/>
      <c r="NZJ24" s="5"/>
      <c r="NZK24" s="5"/>
      <c r="NZL24" s="5"/>
      <c r="NZM24" s="5"/>
      <c r="NZN24" s="5"/>
      <c r="NZO24" s="5"/>
      <c r="NZP24" s="5"/>
      <c r="NZQ24" s="5"/>
      <c r="NZR24" s="5"/>
      <c r="NZS24" s="5"/>
      <c r="NZT24" s="5"/>
      <c r="NZU24" s="5"/>
      <c r="NZV24" s="5"/>
      <c r="NZW24" s="5"/>
      <c r="NZX24" s="5"/>
      <c r="NZY24" s="5"/>
      <c r="NZZ24" s="5"/>
      <c r="OAA24" s="5"/>
      <c r="OAB24" s="5"/>
      <c r="OAC24" s="5"/>
      <c r="OAD24" s="5"/>
      <c r="OAE24" s="5"/>
      <c r="OAF24" s="5"/>
      <c r="OAG24" s="5"/>
      <c r="OAH24" s="5"/>
      <c r="OAI24" s="5"/>
      <c r="OAJ24" s="5"/>
      <c r="OAK24" s="5"/>
      <c r="OAL24" s="5"/>
      <c r="OAM24" s="5"/>
      <c r="OAN24" s="5"/>
      <c r="OAO24" s="5"/>
      <c r="OAP24" s="5"/>
      <c r="OAQ24" s="5"/>
      <c r="OAR24" s="5"/>
      <c r="OAS24" s="5"/>
      <c r="OAT24" s="5"/>
      <c r="OAU24" s="5"/>
      <c r="OAV24" s="5"/>
      <c r="OAW24" s="5"/>
      <c r="OAX24" s="5"/>
      <c r="OAY24" s="5"/>
      <c r="OAZ24" s="5"/>
      <c r="OBA24" s="5"/>
      <c r="OBB24" s="5"/>
      <c r="OBC24" s="5"/>
      <c r="OBD24" s="5"/>
      <c r="OBE24" s="5"/>
      <c r="OBF24" s="5"/>
      <c r="OBG24" s="5"/>
      <c r="OBH24" s="5"/>
      <c r="OBI24" s="5"/>
      <c r="OBJ24" s="5"/>
      <c r="OBK24" s="5"/>
      <c r="OBL24" s="5"/>
      <c r="OBM24" s="5"/>
      <c r="OBN24" s="5"/>
      <c r="OBO24" s="5"/>
      <c r="OBP24" s="5"/>
      <c r="OBQ24" s="5"/>
      <c r="OBR24" s="5"/>
      <c r="OBS24" s="5"/>
      <c r="OBT24" s="5"/>
      <c r="OBU24" s="5"/>
      <c r="OBV24" s="5"/>
      <c r="OBW24" s="5"/>
      <c r="OBX24" s="5"/>
      <c r="OBY24" s="5"/>
      <c r="OBZ24" s="5"/>
      <c r="OCA24" s="5"/>
      <c r="OCB24" s="5"/>
      <c r="OCC24" s="5"/>
      <c r="OCD24" s="5"/>
      <c r="OCE24" s="5"/>
      <c r="OCF24" s="5"/>
      <c r="OCG24" s="5"/>
      <c r="OCH24" s="5"/>
      <c r="OCI24" s="5"/>
      <c r="OCJ24" s="5"/>
      <c r="OCK24" s="5"/>
      <c r="OCL24" s="5"/>
      <c r="OCM24" s="5"/>
      <c r="OCN24" s="5"/>
      <c r="OCO24" s="5"/>
      <c r="OCP24" s="5"/>
      <c r="OCQ24" s="5"/>
      <c r="OCR24" s="5"/>
      <c r="OCS24" s="5"/>
      <c r="OCT24" s="5"/>
      <c r="OCU24" s="5"/>
      <c r="OCV24" s="5"/>
      <c r="OCW24" s="5"/>
      <c r="OCX24" s="5"/>
      <c r="OCY24" s="5"/>
      <c r="OCZ24" s="5"/>
      <c r="ODA24" s="5"/>
      <c r="ODB24" s="5"/>
      <c r="ODC24" s="5"/>
      <c r="ODD24" s="5"/>
      <c r="ODE24" s="5"/>
      <c r="ODF24" s="5"/>
      <c r="ODG24" s="5"/>
      <c r="ODH24" s="5"/>
      <c r="ODI24" s="5"/>
      <c r="ODJ24" s="5"/>
      <c r="ODK24" s="5"/>
      <c r="ODL24" s="5"/>
      <c r="ODM24" s="5"/>
      <c r="ODN24" s="5"/>
      <c r="ODO24" s="5"/>
      <c r="ODP24" s="5"/>
      <c r="ODQ24" s="5"/>
      <c r="ODR24" s="5"/>
      <c r="ODS24" s="5"/>
      <c r="ODT24" s="5"/>
      <c r="ODU24" s="5"/>
      <c r="ODV24" s="5"/>
      <c r="ODW24" s="5"/>
      <c r="ODX24" s="5"/>
      <c r="ODY24" s="5"/>
      <c r="ODZ24" s="5"/>
      <c r="OEA24" s="5"/>
      <c r="OEB24" s="5"/>
      <c r="OEC24" s="5"/>
      <c r="OED24" s="5"/>
      <c r="OEE24" s="5"/>
      <c r="OEF24" s="5"/>
      <c r="OEG24" s="5"/>
      <c r="OEH24" s="5"/>
      <c r="OEI24" s="5"/>
      <c r="OEJ24" s="5"/>
      <c r="OEK24" s="5"/>
      <c r="OEL24" s="5"/>
      <c r="OEM24" s="5"/>
      <c r="OEN24" s="5"/>
      <c r="OEO24" s="5"/>
      <c r="OEP24" s="5"/>
      <c r="OEQ24" s="5"/>
      <c r="OER24" s="5"/>
      <c r="OES24" s="5"/>
      <c r="OET24" s="5"/>
      <c r="OEU24" s="5"/>
      <c r="OEV24" s="5"/>
      <c r="OEW24" s="5"/>
      <c r="OEX24" s="5"/>
      <c r="OEY24" s="5"/>
      <c r="OEZ24" s="5"/>
      <c r="OFA24" s="5"/>
      <c r="OFB24" s="5"/>
      <c r="OFC24" s="5"/>
      <c r="OFD24" s="5"/>
      <c r="OFE24" s="5"/>
      <c r="OFF24" s="5"/>
      <c r="OFG24" s="5"/>
      <c r="OFH24" s="5"/>
      <c r="OFI24" s="5"/>
      <c r="OFJ24" s="5"/>
      <c r="OFK24" s="5"/>
      <c r="OFL24" s="5"/>
      <c r="OFM24" s="5"/>
      <c r="OFN24" s="5"/>
      <c r="OFO24" s="5"/>
      <c r="OFP24" s="5"/>
      <c r="OFQ24" s="5"/>
      <c r="OFR24" s="5"/>
      <c r="OFS24" s="5"/>
      <c r="OFT24" s="5"/>
      <c r="OFU24" s="5"/>
      <c r="OFV24" s="5"/>
      <c r="OFW24" s="5"/>
      <c r="OFX24" s="5"/>
      <c r="OFY24" s="5"/>
      <c r="OFZ24" s="5"/>
      <c r="OGA24" s="5"/>
      <c r="OGB24" s="5"/>
      <c r="OGC24" s="5"/>
      <c r="OGD24" s="5"/>
      <c r="OGE24" s="5"/>
      <c r="OGF24" s="5"/>
      <c r="OGG24" s="5"/>
      <c r="OGH24" s="5"/>
      <c r="OGI24" s="5"/>
      <c r="OGJ24" s="5"/>
      <c r="OGK24" s="5"/>
      <c r="OGL24" s="5"/>
      <c r="OGM24" s="5"/>
      <c r="OGN24" s="5"/>
      <c r="OGO24" s="5"/>
      <c r="OGP24" s="5"/>
      <c r="OGQ24" s="5"/>
      <c r="OGR24" s="5"/>
      <c r="OGS24" s="5"/>
      <c r="OGT24" s="5"/>
      <c r="OGU24" s="5"/>
      <c r="OGV24" s="5"/>
      <c r="OGW24" s="5"/>
      <c r="OGX24" s="5"/>
      <c r="OGY24" s="5"/>
      <c r="OGZ24" s="5"/>
      <c r="OHA24" s="5"/>
      <c r="OHB24" s="5"/>
      <c r="OHC24" s="5"/>
      <c r="OHD24" s="5"/>
      <c r="OHE24" s="5"/>
      <c r="OHF24" s="5"/>
      <c r="OHG24" s="5"/>
      <c r="OHH24" s="5"/>
      <c r="OHI24" s="5"/>
      <c r="OHJ24" s="5"/>
      <c r="OHK24" s="5"/>
      <c r="OHL24" s="5"/>
      <c r="OHM24" s="5"/>
      <c r="OHN24" s="5"/>
      <c r="OHO24" s="5"/>
      <c r="OHP24" s="5"/>
      <c r="OHQ24" s="5"/>
      <c r="OHR24" s="5"/>
      <c r="OHS24" s="5"/>
      <c r="OHT24" s="5"/>
      <c r="OHU24" s="5"/>
      <c r="OHV24" s="5"/>
      <c r="OHW24" s="5"/>
      <c r="OHX24" s="5"/>
      <c r="OHY24" s="5"/>
      <c r="OHZ24" s="5"/>
      <c r="OIA24" s="5"/>
      <c r="OIB24" s="5"/>
      <c r="OIC24" s="5"/>
      <c r="OID24" s="5"/>
      <c r="OIE24" s="5"/>
      <c r="OIF24" s="5"/>
      <c r="OIG24" s="5"/>
      <c r="OIH24" s="5"/>
      <c r="OII24" s="5"/>
      <c r="OIJ24" s="5"/>
      <c r="OIK24" s="5"/>
      <c r="OIL24" s="5"/>
      <c r="OIM24" s="5"/>
      <c r="OIN24" s="5"/>
      <c r="OIO24" s="5"/>
      <c r="OIP24" s="5"/>
      <c r="OIQ24" s="5"/>
      <c r="OIR24" s="5"/>
      <c r="OIS24" s="5"/>
      <c r="OIT24" s="5"/>
      <c r="OIU24" s="5"/>
      <c r="OIV24" s="5"/>
      <c r="OIW24" s="5"/>
      <c r="OIX24" s="5"/>
      <c r="OIY24" s="5"/>
      <c r="OIZ24" s="5"/>
      <c r="OJA24" s="5"/>
      <c r="OJB24" s="5"/>
      <c r="OJC24" s="5"/>
      <c r="OJD24" s="5"/>
      <c r="OJE24" s="5"/>
      <c r="OJF24" s="5"/>
      <c r="OJG24" s="5"/>
      <c r="OJH24" s="5"/>
      <c r="OJI24" s="5"/>
      <c r="OJJ24" s="5"/>
      <c r="OJK24" s="5"/>
      <c r="OJL24" s="5"/>
      <c r="OJM24" s="5"/>
      <c r="OJN24" s="5"/>
      <c r="OJO24" s="5"/>
      <c r="OJP24" s="5"/>
      <c r="OJQ24" s="5"/>
      <c r="OJR24" s="5"/>
      <c r="OJS24" s="5"/>
      <c r="OJT24" s="5"/>
      <c r="OJU24" s="5"/>
      <c r="OJV24" s="5"/>
      <c r="OJW24" s="5"/>
      <c r="OJX24" s="5"/>
      <c r="OJY24" s="5"/>
      <c r="OJZ24" s="5"/>
      <c r="OKA24" s="5"/>
      <c r="OKB24" s="5"/>
      <c r="OKC24" s="5"/>
      <c r="OKD24" s="5"/>
      <c r="OKE24" s="5"/>
      <c r="OKF24" s="5"/>
      <c r="OKG24" s="5"/>
      <c r="OKH24" s="5"/>
      <c r="OKI24" s="5"/>
      <c r="OKJ24" s="5"/>
      <c r="OKK24" s="5"/>
      <c r="OKL24" s="5"/>
      <c r="OKM24" s="5"/>
      <c r="OKN24" s="5"/>
      <c r="OKO24" s="5"/>
      <c r="OKP24" s="5"/>
      <c r="OKQ24" s="5"/>
      <c r="OKR24" s="5"/>
      <c r="OKS24" s="5"/>
      <c r="OKT24" s="5"/>
      <c r="OKU24" s="5"/>
      <c r="OKV24" s="5"/>
      <c r="OKW24" s="5"/>
      <c r="OKX24" s="5"/>
      <c r="OKY24" s="5"/>
      <c r="OKZ24" s="5"/>
      <c r="OLA24" s="5"/>
      <c r="OLB24" s="5"/>
      <c r="OLC24" s="5"/>
      <c r="OLD24" s="5"/>
      <c r="OLE24" s="5"/>
      <c r="OLF24" s="5"/>
      <c r="OLG24" s="5"/>
      <c r="OLH24" s="5"/>
      <c r="OLI24" s="5"/>
      <c r="OLJ24" s="5"/>
      <c r="OLK24" s="5"/>
      <c r="OLL24" s="5"/>
      <c r="OLM24" s="5"/>
      <c r="OLN24" s="5"/>
      <c r="OLO24" s="5"/>
      <c r="OLP24" s="5"/>
      <c r="OLQ24" s="5"/>
      <c r="OLR24" s="5"/>
      <c r="OLS24" s="5"/>
      <c r="OLT24" s="5"/>
      <c r="OLU24" s="5"/>
      <c r="OLV24" s="5"/>
      <c r="OLW24" s="5"/>
      <c r="OLX24" s="5"/>
      <c r="OLY24" s="5"/>
      <c r="OLZ24" s="5"/>
      <c r="OMA24" s="5"/>
      <c r="OMB24" s="5"/>
      <c r="OMC24" s="5"/>
      <c r="OMD24" s="5"/>
      <c r="OME24" s="5"/>
      <c r="OMF24" s="5"/>
      <c r="OMG24" s="5"/>
      <c r="OMH24" s="5"/>
      <c r="OMI24" s="5"/>
      <c r="OMJ24" s="5"/>
      <c r="OMK24" s="5"/>
      <c r="OML24" s="5"/>
      <c r="OMM24" s="5"/>
      <c r="OMN24" s="5"/>
      <c r="OMO24" s="5"/>
      <c r="OMP24" s="5"/>
      <c r="OMQ24" s="5"/>
      <c r="OMR24" s="5"/>
      <c r="OMS24" s="5"/>
      <c r="OMT24" s="5"/>
      <c r="OMU24" s="5"/>
      <c r="OMV24" s="5"/>
      <c r="OMW24" s="5"/>
      <c r="OMX24" s="5"/>
      <c r="OMY24" s="5"/>
      <c r="OMZ24" s="5"/>
      <c r="ONA24" s="5"/>
      <c r="ONB24" s="5"/>
      <c r="ONC24" s="5"/>
      <c r="OND24" s="5"/>
      <c r="ONE24" s="5"/>
      <c r="ONF24" s="5"/>
      <c r="ONG24" s="5"/>
      <c r="ONH24" s="5"/>
      <c r="ONI24" s="5"/>
      <c r="ONJ24" s="5"/>
      <c r="ONK24" s="5"/>
      <c r="ONL24" s="5"/>
      <c r="ONM24" s="5"/>
      <c r="ONN24" s="5"/>
      <c r="ONO24" s="5"/>
      <c r="ONP24" s="5"/>
      <c r="ONQ24" s="5"/>
      <c r="ONR24" s="5"/>
      <c r="ONS24" s="5"/>
      <c r="ONT24" s="5"/>
      <c r="ONU24" s="5"/>
      <c r="ONV24" s="5"/>
      <c r="ONW24" s="5"/>
      <c r="ONX24" s="5"/>
      <c r="ONY24" s="5"/>
      <c r="ONZ24" s="5"/>
      <c r="OOA24" s="5"/>
      <c r="OOB24" s="5"/>
      <c r="OOC24" s="5"/>
      <c r="OOD24" s="5"/>
      <c r="OOE24" s="5"/>
      <c r="OOF24" s="5"/>
      <c r="OOG24" s="5"/>
      <c r="OOH24" s="5"/>
      <c r="OOI24" s="5"/>
      <c r="OOJ24" s="5"/>
      <c r="OOK24" s="5"/>
      <c r="OOL24" s="5"/>
      <c r="OOM24" s="5"/>
      <c r="OON24" s="5"/>
      <c r="OOO24" s="5"/>
      <c r="OOP24" s="5"/>
      <c r="OOQ24" s="5"/>
      <c r="OOR24" s="5"/>
      <c r="OOS24" s="5"/>
      <c r="OOT24" s="5"/>
      <c r="OOU24" s="5"/>
      <c r="OOV24" s="5"/>
      <c r="OOW24" s="5"/>
      <c r="OOX24" s="5"/>
      <c r="OOY24" s="5"/>
      <c r="OOZ24" s="5"/>
      <c r="OPA24" s="5"/>
      <c r="OPB24" s="5"/>
      <c r="OPC24" s="5"/>
      <c r="OPD24" s="5"/>
      <c r="OPE24" s="5"/>
      <c r="OPF24" s="5"/>
      <c r="OPG24" s="5"/>
      <c r="OPH24" s="5"/>
      <c r="OPI24" s="5"/>
      <c r="OPJ24" s="5"/>
      <c r="OPK24" s="5"/>
      <c r="OPL24" s="5"/>
      <c r="OPM24" s="5"/>
      <c r="OPN24" s="5"/>
      <c r="OPO24" s="5"/>
      <c r="OPP24" s="5"/>
      <c r="OPQ24" s="5"/>
      <c r="OPR24" s="5"/>
      <c r="OPS24" s="5"/>
      <c r="OPT24" s="5"/>
      <c r="OPU24" s="5"/>
      <c r="OPV24" s="5"/>
      <c r="OPW24" s="5"/>
      <c r="OPX24" s="5"/>
      <c r="OPY24" s="5"/>
      <c r="OPZ24" s="5"/>
      <c r="OQA24" s="5"/>
      <c r="OQB24" s="5"/>
      <c r="OQC24" s="5"/>
      <c r="OQD24" s="5"/>
      <c r="OQE24" s="5"/>
      <c r="OQF24" s="5"/>
      <c r="OQG24" s="5"/>
      <c r="OQH24" s="5"/>
      <c r="OQI24" s="5"/>
      <c r="OQJ24" s="5"/>
      <c r="OQK24" s="5"/>
      <c r="OQL24" s="5"/>
      <c r="OQM24" s="5"/>
      <c r="OQN24" s="5"/>
      <c r="OQO24" s="5"/>
      <c r="OQP24" s="5"/>
      <c r="OQQ24" s="5"/>
      <c r="OQR24" s="5"/>
      <c r="OQS24" s="5"/>
      <c r="OQT24" s="5"/>
      <c r="OQU24" s="5"/>
      <c r="OQV24" s="5"/>
      <c r="OQW24" s="5"/>
      <c r="OQX24" s="5"/>
      <c r="OQY24" s="5"/>
      <c r="OQZ24" s="5"/>
      <c r="ORA24" s="5"/>
      <c r="ORB24" s="5"/>
      <c r="ORC24" s="5"/>
      <c r="ORD24" s="5"/>
      <c r="ORE24" s="5"/>
      <c r="ORF24" s="5"/>
      <c r="ORG24" s="5"/>
      <c r="ORH24" s="5"/>
      <c r="ORI24" s="5"/>
      <c r="ORJ24" s="5"/>
      <c r="ORK24" s="5"/>
      <c r="ORL24" s="5"/>
      <c r="ORM24" s="5"/>
      <c r="ORN24" s="5"/>
      <c r="ORO24" s="5"/>
      <c r="ORP24" s="5"/>
      <c r="ORQ24" s="5"/>
      <c r="ORR24" s="5"/>
      <c r="ORS24" s="5"/>
      <c r="ORT24" s="5"/>
      <c r="ORU24" s="5"/>
      <c r="ORV24" s="5"/>
      <c r="ORW24" s="5"/>
      <c r="ORX24" s="5"/>
      <c r="ORY24" s="5"/>
      <c r="ORZ24" s="5"/>
      <c r="OSA24" s="5"/>
      <c r="OSB24" s="5"/>
      <c r="OSC24" s="5"/>
      <c r="OSD24" s="5"/>
      <c r="OSE24" s="5"/>
      <c r="OSF24" s="5"/>
      <c r="OSG24" s="5"/>
      <c r="OSH24" s="5"/>
      <c r="OSI24" s="5"/>
      <c r="OSJ24" s="5"/>
      <c r="OSK24" s="5"/>
      <c r="OSL24" s="5"/>
      <c r="OSM24" s="5"/>
      <c r="OSN24" s="5"/>
      <c r="OSO24" s="5"/>
      <c r="OSP24" s="5"/>
      <c r="OSQ24" s="5"/>
      <c r="OSR24" s="5"/>
      <c r="OSS24" s="5"/>
      <c r="OST24" s="5"/>
      <c r="OSU24" s="5"/>
      <c r="OSV24" s="5"/>
      <c r="OSW24" s="5"/>
      <c r="OSX24" s="5"/>
      <c r="OSY24" s="5"/>
      <c r="OSZ24" s="5"/>
      <c r="OTA24" s="5"/>
      <c r="OTB24" s="5"/>
      <c r="OTC24" s="5"/>
      <c r="OTD24" s="5"/>
      <c r="OTE24" s="5"/>
      <c r="OTF24" s="5"/>
      <c r="OTG24" s="5"/>
      <c r="OTH24" s="5"/>
      <c r="OTI24" s="5"/>
      <c r="OTJ24" s="5"/>
      <c r="OTK24" s="5"/>
      <c r="OTL24" s="5"/>
      <c r="OTM24" s="5"/>
      <c r="OTN24" s="5"/>
      <c r="OTO24" s="5"/>
      <c r="OTP24" s="5"/>
      <c r="OTQ24" s="5"/>
      <c r="OTR24" s="5"/>
      <c r="OTS24" s="5"/>
      <c r="OTT24" s="5"/>
      <c r="OTU24" s="5"/>
      <c r="OTV24" s="5"/>
      <c r="OTW24" s="5"/>
      <c r="OTX24" s="5"/>
      <c r="OTY24" s="5"/>
      <c r="OTZ24" s="5"/>
      <c r="OUA24" s="5"/>
      <c r="OUB24" s="5"/>
      <c r="OUC24" s="5"/>
      <c r="OUD24" s="5"/>
      <c r="OUE24" s="5"/>
      <c r="OUF24" s="5"/>
      <c r="OUG24" s="5"/>
      <c r="OUH24" s="5"/>
      <c r="OUI24" s="5"/>
      <c r="OUJ24" s="5"/>
      <c r="OUK24" s="5"/>
      <c r="OUL24" s="5"/>
      <c r="OUM24" s="5"/>
      <c r="OUN24" s="5"/>
      <c r="OUO24" s="5"/>
      <c r="OUP24" s="5"/>
      <c r="OUQ24" s="5"/>
      <c r="OUR24" s="5"/>
      <c r="OUS24" s="5"/>
      <c r="OUT24" s="5"/>
      <c r="OUU24" s="5"/>
      <c r="OUV24" s="5"/>
      <c r="OUW24" s="5"/>
      <c r="OUX24" s="5"/>
      <c r="OUY24" s="5"/>
      <c r="OUZ24" s="5"/>
      <c r="OVA24" s="5"/>
      <c r="OVB24" s="5"/>
      <c r="OVC24" s="5"/>
      <c r="OVD24" s="5"/>
      <c r="OVE24" s="5"/>
      <c r="OVF24" s="5"/>
      <c r="OVG24" s="5"/>
      <c r="OVH24" s="5"/>
      <c r="OVI24" s="5"/>
      <c r="OVJ24" s="5"/>
      <c r="OVK24" s="5"/>
      <c r="OVL24" s="5"/>
      <c r="OVM24" s="5"/>
      <c r="OVN24" s="5"/>
      <c r="OVO24" s="5"/>
      <c r="OVP24" s="5"/>
      <c r="OVQ24" s="5"/>
      <c r="OVR24" s="5"/>
      <c r="OVS24" s="5"/>
      <c r="OVT24" s="5"/>
      <c r="OVU24" s="5"/>
      <c r="OVV24" s="5"/>
      <c r="OVW24" s="5"/>
      <c r="OVX24" s="5"/>
      <c r="OVY24" s="5"/>
      <c r="OVZ24" s="5"/>
      <c r="OWA24" s="5"/>
      <c r="OWB24" s="5"/>
      <c r="OWC24" s="5"/>
      <c r="OWD24" s="5"/>
      <c r="OWE24" s="5"/>
      <c r="OWF24" s="5"/>
      <c r="OWG24" s="5"/>
      <c r="OWH24" s="5"/>
      <c r="OWI24" s="5"/>
      <c r="OWJ24" s="5"/>
      <c r="OWK24" s="5"/>
      <c r="OWL24" s="5"/>
      <c r="OWM24" s="5"/>
      <c r="OWN24" s="5"/>
      <c r="OWO24" s="5"/>
      <c r="OWP24" s="5"/>
      <c r="OWQ24" s="5"/>
      <c r="OWR24" s="5"/>
      <c r="OWS24" s="5"/>
      <c r="OWT24" s="5"/>
      <c r="OWU24" s="5"/>
      <c r="OWV24" s="5"/>
      <c r="OWW24" s="5"/>
      <c r="OWX24" s="5"/>
      <c r="OWY24" s="5"/>
      <c r="OWZ24" s="5"/>
      <c r="OXA24" s="5"/>
      <c r="OXB24" s="5"/>
      <c r="OXC24" s="5"/>
      <c r="OXD24" s="5"/>
      <c r="OXE24" s="5"/>
      <c r="OXF24" s="5"/>
      <c r="OXG24" s="5"/>
      <c r="OXH24" s="5"/>
      <c r="OXI24" s="5"/>
      <c r="OXJ24" s="5"/>
      <c r="OXK24" s="5"/>
      <c r="OXL24" s="5"/>
      <c r="OXM24" s="5"/>
      <c r="OXN24" s="5"/>
      <c r="OXO24" s="5"/>
      <c r="OXP24" s="5"/>
      <c r="OXQ24" s="5"/>
      <c r="OXR24" s="5"/>
      <c r="OXS24" s="5"/>
      <c r="OXT24" s="5"/>
      <c r="OXU24" s="5"/>
      <c r="OXV24" s="5"/>
      <c r="OXW24" s="5"/>
      <c r="OXX24" s="5"/>
      <c r="OXY24" s="5"/>
      <c r="OXZ24" s="5"/>
      <c r="OYA24" s="5"/>
      <c r="OYB24" s="5"/>
      <c r="OYC24" s="5"/>
      <c r="OYD24" s="5"/>
      <c r="OYE24" s="5"/>
      <c r="OYF24" s="5"/>
      <c r="OYG24" s="5"/>
      <c r="OYH24" s="5"/>
      <c r="OYI24" s="5"/>
      <c r="OYJ24" s="5"/>
      <c r="OYK24" s="5"/>
      <c r="OYL24" s="5"/>
      <c r="OYM24" s="5"/>
      <c r="OYN24" s="5"/>
      <c r="OYO24" s="5"/>
      <c r="OYP24" s="5"/>
      <c r="OYQ24" s="5"/>
      <c r="OYR24" s="5"/>
      <c r="OYS24" s="5"/>
      <c r="OYT24" s="5"/>
      <c r="OYU24" s="5"/>
      <c r="OYV24" s="5"/>
      <c r="OYW24" s="5"/>
      <c r="OYX24" s="5"/>
      <c r="OYY24" s="5"/>
      <c r="OYZ24" s="5"/>
      <c r="OZA24" s="5"/>
      <c r="OZB24" s="5"/>
      <c r="OZC24" s="5"/>
      <c r="OZD24" s="5"/>
      <c r="OZE24" s="5"/>
      <c r="OZF24" s="5"/>
      <c r="OZG24" s="5"/>
      <c r="OZH24" s="5"/>
      <c r="OZI24" s="5"/>
      <c r="OZJ24" s="5"/>
      <c r="OZK24" s="5"/>
      <c r="OZL24" s="5"/>
      <c r="OZM24" s="5"/>
      <c r="OZN24" s="5"/>
      <c r="OZO24" s="5"/>
      <c r="OZP24" s="5"/>
      <c r="OZQ24" s="5"/>
      <c r="OZR24" s="5"/>
      <c r="OZS24" s="5"/>
      <c r="OZT24" s="5"/>
      <c r="OZU24" s="5"/>
      <c r="OZV24" s="5"/>
      <c r="OZW24" s="5"/>
      <c r="OZX24" s="5"/>
      <c r="OZY24" s="5"/>
      <c r="OZZ24" s="5"/>
      <c r="PAA24" s="5"/>
      <c r="PAB24" s="5"/>
      <c r="PAC24" s="5"/>
      <c r="PAD24" s="5"/>
      <c r="PAE24" s="5"/>
      <c r="PAF24" s="5"/>
      <c r="PAG24" s="5"/>
      <c r="PAH24" s="5"/>
      <c r="PAI24" s="5"/>
      <c r="PAJ24" s="5"/>
      <c r="PAK24" s="5"/>
      <c r="PAL24" s="5"/>
      <c r="PAM24" s="5"/>
      <c r="PAN24" s="5"/>
      <c r="PAO24" s="5"/>
      <c r="PAP24" s="5"/>
      <c r="PAQ24" s="5"/>
      <c r="PAR24" s="5"/>
      <c r="PAS24" s="5"/>
      <c r="PAT24" s="5"/>
      <c r="PAU24" s="5"/>
      <c r="PAV24" s="5"/>
      <c r="PAW24" s="5"/>
      <c r="PAX24" s="5"/>
      <c r="PAY24" s="5"/>
      <c r="PAZ24" s="5"/>
      <c r="PBA24" s="5"/>
      <c r="PBB24" s="5"/>
      <c r="PBC24" s="5"/>
      <c r="PBD24" s="5"/>
      <c r="PBE24" s="5"/>
      <c r="PBF24" s="5"/>
      <c r="PBG24" s="5"/>
      <c r="PBH24" s="5"/>
      <c r="PBI24" s="5"/>
      <c r="PBJ24" s="5"/>
      <c r="PBK24" s="5"/>
      <c r="PBL24" s="5"/>
      <c r="PBM24" s="5"/>
      <c r="PBN24" s="5"/>
      <c r="PBO24" s="5"/>
      <c r="PBP24" s="5"/>
      <c r="PBQ24" s="5"/>
      <c r="PBR24" s="5"/>
      <c r="PBS24" s="5"/>
      <c r="PBT24" s="5"/>
      <c r="PBU24" s="5"/>
      <c r="PBV24" s="5"/>
      <c r="PBW24" s="5"/>
      <c r="PBX24" s="5"/>
      <c r="PBY24" s="5"/>
      <c r="PBZ24" s="5"/>
      <c r="PCA24" s="5"/>
      <c r="PCB24" s="5"/>
      <c r="PCC24" s="5"/>
      <c r="PCD24" s="5"/>
      <c r="PCE24" s="5"/>
      <c r="PCF24" s="5"/>
      <c r="PCG24" s="5"/>
      <c r="PCH24" s="5"/>
      <c r="PCI24" s="5"/>
      <c r="PCJ24" s="5"/>
      <c r="PCK24" s="5"/>
      <c r="PCL24" s="5"/>
      <c r="PCM24" s="5"/>
      <c r="PCN24" s="5"/>
      <c r="PCO24" s="5"/>
      <c r="PCP24" s="5"/>
      <c r="PCQ24" s="5"/>
      <c r="PCR24" s="5"/>
      <c r="PCS24" s="5"/>
      <c r="PCT24" s="5"/>
      <c r="PCU24" s="5"/>
      <c r="PCV24" s="5"/>
      <c r="PCW24" s="5"/>
      <c r="PCX24" s="5"/>
      <c r="PCY24" s="5"/>
      <c r="PCZ24" s="5"/>
      <c r="PDA24" s="5"/>
      <c r="PDB24" s="5"/>
      <c r="PDC24" s="5"/>
      <c r="PDD24" s="5"/>
      <c r="PDE24" s="5"/>
      <c r="PDF24" s="5"/>
      <c r="PDG24" s="5"/>
      <c r="PDH24" s="5"/>
      <c r="PDI24" s="5"/>
      <c r="PDJ24" s="5"/>
      <c r="PDK24" s="5"/>
      <c r="PDL24" s="5"/>
      <c r="PDM24" s="5"/>
      <c r="PDN24" s="5"/>
      <c r="PDO24" s="5"/>
      <c r="PDP24" s="5"/>
      <c r="PDQ24" s="5"/>
      <c r="PDR24" s="5"/>
      <c r="PDS24" s="5"/>
      <c r="PDT24" s="5"/>
      <c r="PDU24" s="5"/>
      <c r="PDV24" s="5"/>
      <c r="PDW24" s="5"/>
      <c r="PDX24" s="5"/>
      <c r="PDY24" s="5"/>
      <c r="PDZ24" s="5"/>
      <c r="PEA24" s="5"/>
      <c r="PEB24" s="5"/>
      <c r="PEC24" s="5"/>
      <c r="PED24" s="5"/>
      <c r="PEE24" s="5"/>
      <c r="PEF24" s="5"/>
      <c r="PEG24" s="5"/>
      <c r="PEH24" s="5"/>
      <c r="PEI24" s="5"/>
      <c r="PEJ24" s="5"/>
      <c r="PEK24" s="5"/>
      <c r="PEL24" s="5"/>
      <c r="PEM24" s="5"/>
      <c r="PEN24" s="5"/>
      <c r="PEO24" s="5"/>
      <c r="PEP24" s="5"/>
      <c r="PEQ24" s="5"/>
      <c r="PER24" s="5"/>
      <c r="PES24" s="5"/>
      <c r="PET24" s="5"/>
      <c r="PEU24" s="5"/>
      <c r="PEV24" s="5"/>
      <c r="PEW24" s="5"/>
      <c r="PEX24" s="5"/>
      <c r="PEY24" s="5"/>
      <c r="PEZ24" s="5"/>
      <c r="PFA24" s="5"/>
      <c r="PFB24" s="5"/>
      <c r="PFC24" s="5"/>
      <c r="PFD24" s="5"/>
      <c r="PFE24" s="5"/>
      <c r="PFF24" s="5"/>
      <c r="PFG24" s="5"/>
      <c r="PFH24" s="5"/>
      <c r="PFI24" s="5"/>
      <c r="PFJ24" s="5"/>
      <c r="PFK24" s="5"/>
      <c r="PFL24" s="5"/>
      <c r="PFM24" s="5"/>
      <c r="PFN24" s="5"/>
      <c r="PFO24" s="5"/>
      <c r="PFP24" s="5"/>
      <c r="PFQ24" s="5"/>
      <c r="PFR24" s="5"/>
      <c r="PFS24" s="5"/>
      <c r="PFT24" s="5"/>
      <c r="PFU24" s="5"/>
      <c r="PFV24" s="5"/>
      <c r="PFW24" s="5"/>
      <c r="PFX24" s="5"/>
      <c r="PFY24" s="5"/>
      <c r="PFZ24" s="5"/>
      <c r="PGA24" s="5"/>
      <c r="PGB24" s="5"/>
      <c r="PGC24" s="5"/>
      <c r="PGD24" s="5"/>
      <c r="PGE24" s="5"/>
      <c r="PGF24" s="5"/>
      <c r="PGG24" s="5"/>
      <c r="PGH24" s="5"/>
      <c r="PGI24" s="5"/>
      <c r="PGJ24" s="5"/>
      <c r="PGK24" s="5"/>
      <c r="PGL24" s="5"/>
      <c r="PGM24" s="5"/>
      <c r="PGN24" s="5"/>
      <c r="PGO24" s="5"/>
      <c r="PGP24" s="5"/>
      <c r="PGQ24" s="5"/>
      <c r="PGR24" s="5"/>
      <c r="PGS24" s="5"/>
      <c r="PGT24" s="5"/>
      <c r="PGU24" s="5"/>
      <c r="PGV24" s="5"/>
      <c r="PGW24" s="5"/>
      <c r="PGX24" s="5"/>
      <c r="PGY24" s="5"/>
      <c r="PGZ24" s="5"/>
      <c r="PHA24" s="5"/>
      <c r="PHB24" s="5"/>
      <c r="PHC24" s="5"/>
      <c r="PHD24" s="5"/>
      <c r="PHE24" s="5"/>
      <c r="PHF24" s="5"/>
      <c r="PHG24" s="5"/>
      <c r="PHH24" s="5"/>
      <c r="PHI24" s="5"/>
      <c r="PHJ24" s="5"/>
      <c r="PHK24" s="5"/>
      <c r="PHL24" s="5"/>
      <c r="PHM24" s="5"/>
      <c r="PHN24" s="5"/>
      <c r="PHO24" s="5"/>
      <c r="PHP24" s="5"/>
      <c r="PHQ24" s="5"/>
      <c r="PHR24" s="5"/>
      <c r="PHS24" s="5"/>
      <c r="PHT24" s="5"/>
      <c r="PHU24" s="5"/>
      <c r="PHV24" s="5"/>
      <c r="PHW24" s="5"/>
      <c r="PHX24" s="5"/>
      <c r="PHY24" s="5"/>
      <c r="PHZ24" s="5"/>
      <c r="PIA24" s="5"/>
      <c r="PIB24" s="5"/>
      <c r="PIC24" s="5"/>
      <c r="PID24" s="5"/>
      <c r="PIE24" s="5"/>
      <c r="PIF24" s="5"/>
      <c r="PIG24" s="5"/>
      <c r="PIH24" s="5"/>
      <c r="PII24" s="5"/>
      <c r="PIJ24" s="5"/>
      <c r="PIK24" s="5"/>
      <c r="PIL24" s="5"/>
      <c r="PIM24" s="5"/>
      <c r="PIN24" s="5"/>
      <c r="PIO24" s="5"/>
      <c r="PIP24" s="5"/>
      <c r="PIQ24" s="5"/>
      <c r="PIR24" s="5"/>
      <c r="PIS24" s="5"/>
      <c r="PIT24" s="5"/>
      <c r="PIU24" s="5"/>
      <c r="PIV24" s="5"/>
      <c r="PIW24" s="5"/>
      <c r="PIX24" s="5"/>
      <c r="PIY24" s="5"/>
      <c r="PIZ24" s="5"/>
      <c r="PJA24" s="5"/>
      <c r="PJB24" s="5"/>
      <c r="PJC24" s="5"/>
      <c r="PJD24" s="5"/>
      <c r="PJE24" s="5"/>
      <c r="PJF24" s="5"/>
      <c r="PJG24" s="5"/>
      <c r="PJH24" s="5"/>
      <c r="PJI24" s="5"/>
      <c r="PJJ24" s="5"/>
      <c r="PJK24" s="5"/>
      <c r="PJL24" s="5"/>
      <c r="PJM24" s="5"/>
      <c r="PJN24" s="5"/>
      <c r="PJO24" s="5"/>
      <c r="PJP24" s="5"/>
      <c r="PJQ24" s="5"/>
      <c r="PJR24" s="5"/>
      <c r="PJS24" s="5"/>
      <c r="PJT24" s="5"/>
      <c r="PJU24" s="5"/>
      <c r="PJV24" s="5"/>
      <c r="PJW24" s="5"/>
      <c r="PJX24" s="5"/>
      <c r="PJY24" s="5"/>
      <c r="PJZ24" s="5"/>
      <c r="PKA24" s="5"/>
      <c r="PKB24" s="5"/>
      <c r="PKC24" s="5"/>
      <c r="PKD24" s="5"/>
      <c r="PKE24" s="5"/>
      <c r="PKF24" s="5"/>
      <c r="PKG24" s="5"/>
      <c r="PKH24" s="5"/>
      <c r="PKI24" s="5"/>
      <c r="PKJ24" s="5"/>
      <c r="PKK24" s="5"/>
      <c r="PKL24" s="5"/>
      <c r="PKM24" s="5"/>
      <c r="PKN24" s="5"/>
      <c r="PKO24" s="5"/>
      <c r="PKP24" s="5"/>
      <c r="PKQ24" s="5"/>
      <c r="PKR24" s="5"/>
      <c r="PKS24" s="5"/>
      <c r="PKT24" s="5"/>
      <c r="PKU24" s="5"/>
      <c r="PKV24" s="5"/>
      <c r="PKW24" s="5"/>
      <c r="PKX24" s="5"/>
      <c r="PKY24" s="5"/>
      <c r="PKZ24" s="5"/>
      <c r="PLA24" s="5"/>
      <c r="PLB24" s="5"/>
      <c r="PLC24" s="5"/>
      <c r="PLD24" s="5"/>
      <c r="PLE24" s="5"/>
      <c r="PLF24" s="5"/>
      <c r="PLG24" s="5"/>
      <c r="PLH24" s="5"/>
      <c r="PLI24" s="5"/>
      <c r="PLJ24" s="5"/>
      <c r="PLK24" s="5"/>
      <c r="PLL24" s="5"/>
      <c r="PLM24" s="5"/>
      <c r="PLN24" s="5"/>
      <c r="PLO24" s="5"/>
      <c r="PLP24" s="5"/>
      <c r="PLQ24" s="5"/>
      <c r="PLR24" s="5"/>
      <c r="PLS24" s="5"/>
      <c r="PLT24" s="5"/>
      <c r="PLU24" s="5"/>
      <c r="PLV24" s="5"/>
      <c r="PLW24" s="5"/>
      <c r="PLX24" s="5"/>
      <c r="PLY24" s="5"/>
      <c r="PLZ24" s="5"/>
      <c r="PMA24" s="5"/>
      <c r="PMB24" s="5"/>
      <c r="PMC24" s="5"/>
      <c r="PMD24" s="5"/>
      <c r="PME24" s="5"/>
      <c r="PMF24" s="5"/>
      <c r="PMG24" s="5"/>
      <c r="PMH24" s="5"/>
      <c r="PMI24" s="5"/>
      <c r="PMJ24" s="5"/>
      <c r="PMK24" s="5"/>
      <c r="PML24" s="5"/>
      <c r="PMM24" s="5"/>
      <c r="PMN24" s="5"/>
      <c r="PMO24" s="5"/>
      <c r="PMP24" s="5"/>
      <c r="PMQ24" s="5"/>
      <c r="PMR24" s="5"/>
      <c r="PMS24" s="5"/>
      <c r="PMT24" s="5"/>
      <c r="PMU24" s="5"/>
      <c r="PMV24" s="5"/>
      <c r="PMW24" s="5"/>
      <c r="PMX24" s="5"/>
      <c r="PMY24" s="5"/>
      <c r="PMZ24" s="5"/>
      <c r="PNA24" s="5"/>
      <c r="PNB24" s="5"/>
      <c r="PNC24" s="5"/>
      <c r="PND24" s="5"/>
      <c r="PNE24" s="5"/>
      <c r="PNF24" s="5"/>
      <c r="PNG24" s="5"/>
      <c r="PNH24" s="5"/>
      <c r="PNI24" s="5"/>
      <c r="PNJ24" s="5"/>
      <c r="PNK24" s="5"/>
      <c r="PNL24" s="5"/>
      <c r="PNM24" s="5"/>
      <c r="PNN24" s="5"/>
      <c r="PNO24" s="5"/>
      <c r="PNP24" s="5"/>
      <c r="PNQ24" s="5"/>
      <c r="PNR24" s="5"/>
      <c r="PNS24" s="5"/>
      <c r="PNT24" s="5"/>
      <c r="PNU24" s="5"/>
      <c r="PNV24" s="5"/>
      <c r="PNW24" s="5"/>
      <c r="PNX24" s="5"/>
      <c r="PNY24" s="5"/>
      <c r="PNZ24" s="5"/>
      <c r="POA24" s="5"/>
      <c r="POB24" s="5"/>
      <c r="POC24" s="5"/>
      <c r="POD24" s="5"/>
      <c r="POE24" s="5"/>
      <c r="POF24" s="5"/>
      <c r="POG24" s="5"/>
      <c r="POH24" s="5"/>
      <c r="POI24" s="5"/>
      <c r="POJ24" s="5"/>
      <c r="POK24" s="5"/>
      <c r="POL24" s="5"/>
      <c r="POM24" s="5"/>
      <c r="PON24" s="5"/>
      <c r="POO24" s="5"/>
      <c r="POP24" s="5"/>
      <c r="POQ24" s="5"/>
      <c r="POR24" s="5"/>
      <c r="POS24" s="5"/>
      <c r="POT24" s="5"/>
      <c r="POU24" s="5"/>
      <c r="POV24" s="5"/>
      <c r="POW24" s="5"/>
      <c r="POX24" s="5"/>
      <c r="POY24" s="5"/>
      <c r="POZ24" s="5"/>
      <c r="PPA24" s="5"/>
      <c r="PPB24" s="5"/>
      <c r="PPC24" s="5"/>
      <c r="PPD24" s="5"/>
      <c r="PPE24" s="5"/>
      <c r="PPF24" s="5"/>
      <c r="PPG24" s="5"/>
      <c r="PPH24" s="5"/>
      <c r="PPI24" s="5"/>
      <c r="PPJ24" s="5"/>
      <c r="PPK24" s="5"/>
      <c r="PPL24" s="5"/>
      <c r="PPM24" s="5"/>
      <c r="PPN24" s="5"/>
      <c r="PPO24" s="5"/>
      <c r="PPP24" s="5"/>
      <c r="PPQ24" s="5"/>
      <c r="PPR24" s="5"/>
      <c r="PPS24" s="5"/>
      <c r="PPT24" s="5"/>
      <c r="PPU24" s="5"/>
      <c r="PPV24" s="5"/>
      <c r="PPW24" s="5"/>
      <c r="PPX24" s="5"/>
      <c r="PPY24" s="5"/>
      <c r="PPZ24" s="5"/>
      <c r="PQA24" s="5"/>
      <c r="PQB24" s="5"/>
      <c r="PQC24" s="5"/>
      <c r="PQD24" s="5"/>
      <c r="PQE24" s="5"/>
      <c r="PQF24" s="5"/>
      <c r="PQG24" s="5"/>
      <c r="PQH24" s="5"/>
      <c r="PQI24" s="5"/>
      <c r="PQJ24" s="5"/>
      <c r="PQK24" s="5"/>
      <c r="PQL24" s="5"/>
      <c r="PQM24" s="5"/>
      <c r="PQN24" s="5"/>
      <c r="PQO24" s="5"/>
      <c r="PQP24" s="5"/>
      <c r="PQQ24" s="5"/>
      <c r="PQR24" s="5"/>
      <c r="PQS24" s="5"/>
      <c r="PQT24" s="5"/>
      <c r="PQU24" s="5"/>
      <c r="PQV24" s="5"/>
      <c r="PQW24" s="5"/>
      <c r="PQX24" s="5"/>
      <c r="PQY24" s="5"/>
      <c r="PQZ24" s="5"/>
      <c r="PRA24" s="5"/>
      <c r="PRB24" s="5"/>
      <c r="PRC24" s="5"/>
      <c r="PRD24" s="5"/>
      <c r="PRE24" s="5"/>
      <c r="PRF24" s="5"/>
      <c r="PRG24" s="5"/>
      <c r="PRH24" s="5"/>
      <c r="PRI24" s="5"/>
      <c r="PRJ24" s="5"/>
      <c r="PRK24" s="5"/>
      <c r="PRL24" s="5"/>
      <c r="PRM24" s="5"/>
      <c r="PRN24" s="5"/>
      <c r="PRO24" s="5"/>
      <c r="PRP24" s="5"/>
      <c r="PRQ24" s="5"/>
      <c r="PRR24" s="5"/>
      <c r="PRS24" s="5"/>
      <c r="PRT24" s="5"/>
      <c r="PRU24" s="5"/>
      <c r="PRV24" s="5"/>
      <c r="PRW24" s="5"/>
      <c r="PRX24" s="5"/>
      <c r="PRY24" s="5"/>
      <c r="PRZ24" s="5"/>
      <c r="PSA24" s="5"/>
      <c r="PSB24" s="5"/>
      <c r="PSC24" s="5"/>
      <c r="PSD24" s="5"/>
      <c r="PSE24" s="5"/>
      <c r="PSF24" s="5"/>
      <c r="PSG24" s="5"/>
      <c r="PSH24" s="5"/>
      <c r="PSI24" s="5"/>
      <c r="PSJ24" s="5"/>
      <c r="PSK24" s="5"/>
      <c r="PSL24" s="5"/>
      <c r="PSM24" s="5"/>
      <c r="PSN24" s="5"/>
      <c r="PSO24" s="5"/>
      <c r="PSP24" s="5"/>
      <c r="PSQ24" s="5"/>
      <c r="PSR24" s="5"/>
      <c r="PSS24" s="5"/>
      <c r="PST24" s="5"/>
      <c r="PSU24" s="5"/>
      <c r="PSV24" s="5"/>
      <c r="PSW24" s="5"/>
      <c r="PSX24" s="5"/>
      <c r="PSY24" s="5"/>
      <c r="PSZ24" s="5"/>
      <c r="PTA24" s="5"/>
      <c r="PTB24" s="5"/>
      <c r="PTC24" s="5"/>
      <c r="PTD24" s="5"/>
      <c r="PTE24" s="5"/>
      <c r="PTF24" s="5"/>
      <c r="PTG24" s="5"/>
      <c r="PTH24" s="5"/>
      <c r="PTI24" s="5"/>
      <c r="PTJ24" s="5"/>
      <c r="PTK24" s="5"/>
      <c r="PTL24" s="5"/>
      <c r="PTM24" s="5"/>
      <c r="PTN24" s="5"/>
      <c r="PTO24" s="5"/>
      <c r="PTP24" s="5"/>
      <c r="PTQ24" s="5"/>
      <c r="PTR24" s="5"/>
      <c r="PTS24" s="5"/>
      <c r="PTT24" s="5"/>
      <c r="PTU24" s="5"/>
      <c r="PTV24" s="5"/>
      <c r="PTW24" s="5"/>
      <c r="PTX24" s="5"/>
      <c r="PTY24" s="5"/>
      <c r="PTZ24" s="5"/>
      <c r="PUA24" s="5"/>
      <c r="PUB24" s="5"/>
      <c r="PUC24" s="5"/>
      <c r="PUD24" s="5"/>
      <c r="PUE24" s="5"/>
      <c r="PUF24" s="5"/>
      <c r="PUG24" s="5"/>
      <c r="PUH24" s="5"/>
      <c r="PUI24" s="5"/>
      <c r="PUJ24" s="5"/>
      <c r="PUK24" s="5"/>
      <c r="PUL24" s="5"/>
      <c r="PUM24" s="5"/>
      <c r="PUN24" s="5"/>
      <c r="PUO24" s="5"/>
      <c r="PUP24" s="5"/>
      <c r="PUQ24" s="5"/>
      <c r="PUR24" s="5"/>
      <c r="PUS24" s="5"/>
      <c r="PUT24" s="5"/>
      <c r="PUU24" s="5"/>
      <c r="PUV24" s="5"/>
      <c r="PUW24" s="5"/>
      <c r="PUX24" s="5"/>
      <c r="PUY24" s="5"/>
      <c r="PUZ24" s="5"/>
      <c r="PVA24" s="5"/>
      <c r="PVB24" s="5"/>
      <c r="PVC24" s="5"/>
      <c r="PVD24" s="5"/>
      <c r="PVE24" s="5"/>
      <c r="PVF24" s="5"/>
      <c r="PVG24" s="5"/>
      <c r="PVH24" s="5"/>
      <c r="PVI24" s="5"/>
      <c r="PVJ24" s="5"/>
      <c r="PVK24" s="5"/>
      <c r="PVL24" s="5"/>
      <c r="PVM24" s="5"/>
      <c r="PVN24" s="5"/>
      <c r="PVO24" s="5"/>
      <c r="PVP24" s="5"/>
      <c r="PVQ24" s="5"/>
      <c r="PVR24" s="5"/>
      <c r="PVS24" s="5"/>
      <c r="PVT24" s="5"/>
      <c r="PVU24" s="5"/>
      <c r="PVV24" s="5"/>
      <c r="PVW24" s="5"/>
      <c r="PVX24" s="5"/>
      <c r="PVY24" s="5"/>
      <c r="PVZ24" s="5"/>
      <c r="PWA24" s="5"/>
      <c r="PWB24" s="5"/>
      <c r="PWC24" s="5"/>
      <c r="PWD24" s="5"/>
      <c r="PWE24" s="5"/>
      <c r="PWF24" s="5"/>
      <c r="PWG24" s="5"/>
      <c r="PWH24" s="5"/>
      <c r="PWI24" s="5"/>
      <c r="PWJ24" s="5"/>
      <c r="PWK24" s="5"/>
      <c r="PWL24" s="5"/>
      <c r="PWM24" s="5"/>
      <c r="PWN24" s="5"/>
      <c r="PWO24" s="5"/>
      <c r="PWP24" s="5"/>
      <c r="PWQ24" s="5"/>
      <c r="PWR24" s="5"/>
      <c r="PWS24" s="5"/>
      <c r="PWT24" s="5"/>
      <c r="PWU24" s="5"/>
      <c r="PWV24" s="5"/>
      <c r="PWW24" s="5"/>
      <c r="PWX24" s="5"/>
      <c r="PWY24" s="5"/>
      <c r="PWZ24" s="5"/>
      <c r="PXA24" s="5"/>
      <c r="PXB24" s="5"/>
      <c r="PXC24" s="5"/>
      <c r="PXD24" s="5"/>
      <c r="PXE24" s="5"/>
      <c r="PXF24" s="5"/>
      <c r="PXG24" s="5"/>
      <c r="PXH24" s="5"/>
      <c r="PXI24" s="5"/>
      <c r="PXJ24" s="5"/>
      <c r="PXK24" s="5"/>
      <c r="PXL24" s="5"/>
      <c r="PXM24" s="5"/>
      <c r="PXN24" s="5"/>
      <c r="PXO24" s="5"/>
      <c r="PXP24" s="5"/>
      <c r="PXQ24" s="5"/>
      <c r="PXR24" s="5"/>
      <c r="PXS24" s="5"/>
      <c r="PXT24" s="5"/>
      <c r="PXU24" s="5"/>
      <c r="PXV24" s="5"/>
      <c r="PXW24" s="5"/>
      <c r="PXX24" s="5"/>
      <c r="PXY24" s="5"/>
      <c r="PXZ24" s="5"/>
      <c r="PYA24" s="5"/>
      <c r="PYB24" s="5"/>
      <c r="PYC24" s="5"/>
      <c r="PYD24" s="5"/>
      <c r="PYE24" s="5"/>
      <c r="PYF24" s="5"/>
      <c r="PYG24" s="5"/>
      <c r="PYH24" s="5"/>
      <c r="PYI24" s="5"/>
      <c r="PYJ24" s="5"/>
      <c r="PYK24" s="5"/>
      <c r="PYL24" s="5"/>
      <c r="PYM24" s="5"/>
      <c r="PYN24" s="5"/>
      <c r="PYO24" s="5"/>
      <c r="PYP24" s="5"/>
      <c r="PYQ24" s="5"/>
      <c r="PYR24" s="5"/>
      <c r="PYS24" s="5"/>
      <c r="PYT24" s="5"/>
      <c r="PYU24" s="5"/>
      <c r="PYV24" s="5"/>
      <c r="PYW24" s="5"/>
      <c r="PYX24" s="5"/>
      <c r="PYY24" s="5"/>
      <c r="PYZ24" s="5"/>
      <c r="PZA24" s="5"/>
      <c r="PZB24" s="5"/>
      <c r="PZC24" s="5"/>
      <c r="PZD24" s="5"/>
      <c r="PZE24" s="5"/>
      <c r="PZF24" s="5"/>
      <c r="PZG24" s="5"/>
      <c r="PZH24" s="5"/>
      <c r="PZI24" s="5"/>
      <c r="PZJ24" s="5"/>
      <c r="PZK24" s="5"/>
      <c r="PZL24" s="5"/>
      <c r="PZM24" s="5"/>
      <c r="PZN24" s="5"/>
      <c r="PZO24" s="5"/>
      <c r="PZP24" s="5"/>
      <c r="PZQ24" s="5"/>
      <c r="PZR24" s="5"/>
      <c r="PZS24" s="5"/>
      <c r="PZT24" s="5"/>
      <c r="PZU24" s="5"/>
      <c r="PZV24" s="5"/>
      <c r="PZW24" s="5"/>
      <c r="PZX24" s="5"/>
      <c r="PZY24" s="5"/>
      <c r="PZZ24" s="5"/>
      <c r="QAA24" s="5"/>
      <c r="QAB24" s="5"/>
      <c r="QAC24" s="5"/>
      <c r="QAD24" s="5"/>
      <c r="QAE24" s="5"/>
      <c r="QAF24" s="5"/>
      <c r="QAG24" s="5"/>
      <c r="QAH24" s="5"/>
      <c r="QAI24" s="5"/>
      <c r="QAJ24" s="5"/>
      <c r="QAK24" s="5"/>
      <c r="QAL24" s="5"/>
      <c r="QAM24" s="5"/>
      <c r="QAN24" s="5"/>
      <c r="QAO24" s="5"/>
      <c r="QAP24" s="5"/>
      <c r="QAQ24" s="5"/>
      <c r="QAR24" s="5"/>
      <c r="QAS24" s="5"/>
      <c r="QAT24" s="5"/>
      <c r="QAU24" s="5"/>
      <c r="QAV24" s="5"/>
      <c r="QAW24" s="5"/>
      <c r="QAX24" s="5"/>
      <c r="QAY24" s="5"/>
      <c r="QAZ24" s="5"/>
      <c r="QBA24" s="5"/>
      <c r="QBB24" s="5"/>
      <c r="QBC24" s="5"/>
      <c r="QBD24" s="5"/>
      <c r="QBE24" s="5"/>
      <c r="QBF24" s="5"/>
      <c r="QBG24" s="5"/>
      <c r="QBH24" s="5"/>
      <c r="QBI24" s="5"/>
      <c r="QBJ24" s="5"/>
      <c r="QBK24" s="5"/>
      <c r="QBL24" s="5"/>
      <c r="QBM24" s="5"/>
      <c r="QBN24" s="5"/>
      <c r="QBO24" s="5"/>
      <c r="QBP24" s="5"/>
      <c r="QBQ24" s="5"/>
      <c r="QBR24" s="5"/>
      <c r="QBS24" s="5"/>
      <c r="QBT24" s="5"/>
      <c r="QBU24" s="5"/>
      <c r="QBV24" s="5"/>
      <c r="QBW24" s="5"/>
      <c r="QBX24" s="5"/>
      <c r="QBY24" s="5"/>
      <c r="QBZ24" s="5"/>
      <c r="QCA24" s="5"/>
      <c r="QCB24" s="5"/>
      <c r="QCC24" s="5"/>
      <c r="QCD24" s="5"/>
      <c r="QCE24" s="5"/>
      <c r="QCF24" s="5"/>
      <c r="QCG24" s="5"/>
      <c r="QCH24" s="5"/>
      <c r="QCI24" s="5"/>
      <c r="QCJ24" s="5"/>
      <c r="QCK24" s="5"/>
      <c r="QCL24" s="5"/>
      <c r="QCM24" s="5"/>
      <c r="QCN24" s="5"/>
      <c r="QCO24" s="5"/>
      <c r="QCP24" s="5"/>
      <c r="QCQ24" s="5"/>
      <c r="QCR24" s="5"/>
      <c r="QCS24" s="5"/>
      <c r="QCT24" s="5"/>
      <c r="QCU24" s="5"/>
      <c r="QCV24" s="5"/>
      <c r="QCW24" s="5"/>
      <c r="QCX24" s="5"/>
      <c r="QCY24" s="5"/>
      <c r="QCZ24" s="5"/>
      <c r="QDA24" s="5"/>
      <c r="QDB24" s="5"/>
      <c r="QDC24" s="5"/>
      <c r="QDD24" s="5"/>
      <c r="QDE24" s="5"/>
      <c r="QDF24" s="5"/>
      <c r="QDG24" s="5"/>
      <c r="QDH24" s="5"/>
      <c r="QDI24" s="5"/>
      <c r="QDJ24" s="5"/>
      <c r="QDK24" s="5"/>
      <c r="QDL24" s="5"/>
      <c r="QDM24" s="5"/>
      <c r="QDN24" s="5"/>
      <c r="QDO24" s="5"/>
      <c r="QDP24" s="5"/>
      <c r="QDQ24" s="5"/>
      <c r="QDR24" s="5"/>
      <c r="QDS24" s="5"/>
      <c r="QDT24" s="5"/>
      <c r="QDU24" s="5"/>
      <c r="QDV24" s="5"/>
      <c r="QDW24" s="5"/>
      <c r="QDX24" s="5"/>
      <c r="QDY24" s="5"/>
      <c r="QDZ24" s="5"/>
      <c r="QEA24" s="5"/>
      <c r="QEB24" s="5"/>
      <c r="QEC24" s="5"/>
      <c r="QED24" s="5"/>
      <c r="QEE24" s="5"/>
      <c r="QEF24" s="5"/>
      <c r="QEG24" s="5"/>
      <c r="QEH24" s="5"/>
      <c r="QEI24" s="5"/>
      <c r="QEJ24" s="5"/>
      <c r="QEK24" s="5"/>
      <c r="QEL24" s="5"/>
      <c r="QEM24" s="5"/>
      <c r="QEN24" s="5"/>
      <c r="QEO24" s="5"/>
      <c r="QEP24" s="5"/>
      <c r="QEQ24" s="5"/>
      <c r="QER24" s="5"/>
      <c r="QES24" s="5"/>
      <c r="QET24" s="5"/>
      <c r="QEU24" s="5"/>
      <c r="QEV24" s="5"/>
      <c r="QEW24" s="5"/>
      <c r="QEX24" s="5"/>
      <c r="QEY24" s="5"/>
      <c r="QEZ24" s="5"/>
      <c r="QFA24" s="5"/>
      <c r="QFB24" s="5"/>
      <c r="QFC24" s="5"/>
      <c r="QFD24" s="5"/>
      <c r="QFE24" s="5"/>
      <c r="QFF24" s="5"/>
      <c r="QFG24" s="5"/>
      <c r="QFH24" s="5"/>
      <c r="QFI24" s="5"/>
      <c r="QFJ24" s="5"/>
      <c r="QFK24" s="5"/>
      <c r="QFL24" s="5"/>
      <c r="QFM24" s="5"/>
      <c r="QFN24" s="5"/>
      <c r="QFO24" s="5"/>
      <c r="QFP24" s="5"/>
      <c r="QFQ24" s="5"/>
      <c r="QFR24" s="5"/>
      <c r="QFS24" s="5"/>
      <c r="QFT24" s="5"/>
      <c r="QFU24" s="5"/>
      <c r="QFV24" s="5"/>
      <c r="QFW24" s="5"/>
      <c r="QFX24" s="5"/>
      <c r="QFY24" s="5"/>
      <c r="QFZ24" s="5"/>
      <c r="QGA24" s="5"/>
      <c r="QGB24" s="5"/>
      <c r="QGC24" s="5"/>
      <c r="QGD24" s="5"/>
      <c r="QGE24" s="5"/>
      <c r="QGF24" s="5"/>
      <c r="QGG24" s="5"/>
      <c r="QGH24" s="5"/>
      <c r="QGI24" s="5"/>
      <c r="QGJ24" s="5"/>
      <c r="QGK24" s="5"/>
      <c r="QGL24" s="5"/>
      <c r="QGM24" s="5"/>
      <c r="QGN24" s="5"/>
      <c r="QGO24" s="5"/>
      <c r="QGP24" s="5"/>
      <c r="QGQ24" s="5"/>
      <c r="QGR24" s="5"/>
      <c r="QGS24" s="5"/>
      <c r="QGT24" s="5"/>
      <c r="QGU24" s="5"/>
      <c r="QGV24" s="5"/>
      <c r="QGW24" s="5"/>
      <c r="QGX24" s="5"/>
      <c r="QGY24" s="5"/>
      <c r="QGZ24" s="5"/>
      <c r="QHA24" s="5"/>
      <c r="QHB24" s="5"/>
      <c r="QHC24" s="5"/>
      <c r="QHD24" s="5"/>
      <c r="QHE24" s="5"/>
      <c r="QHF24" s="5"/>
      <c r="QHG24" s="5"/>
      <c r="QHH24" s="5"/>
      <c r="QHI24" s="5"/>
      <c r="QHJ24" s="5"/>
      <c r="QHK24" s="5"/>
      <c r="QHL24" s="5"/>
      <c r="QHM24" s="5"/>
      <c r="QHN24" s="5"/>
      <c r="QHO24" s="5"/>
      <c r="QHP24" s="5"/>
      <c r="QHQ24" s="5"/>
      <c r="QHR24" s="5"/>
      <c r="QHS24" s="5"/>
      <c r="QHT24" s="5"/>
      <c r="QHU24" s="5"/>
      <c r="QHV24" s="5"/>
      <c r="QHW24" s="5"/>
      <c r="QHX24" s="5"/>
      <c r="QHY24" s="5"/>
      <c r="QHZ24" s="5"/>
      <c r="QIA24" s="5"/>
      <c r="QIB24" s="5"/>
      <c r="QIC24" s="5"/>
      <c r="QID24" s="5"/>
      <c r="QIE24" s="5"/>
      <c r="QIF24" s="5"/>
      <c r="QIG24" s="5"/>
      <c r="QIH24" s="5"/>
      <c r="QII24" s="5"/>
      <c r="QIJ24" s="5"/>
      <c r="QIK24" s="5"/>
      <c r="QIL24" s="5"/>
      <c r="QIM24" s="5"/>
      <c r="QIN24" s="5"/>
      <c r="QIO24" s="5"/>
      <c r="QIP24" s="5"/>
      <c r="QIQ24" s="5"/>
      <c r="QIR24" s="5"/>
      <c r="QIS24" s="5"/>
      <c r="QIT24" s="5"/>
      <c r="QIU24" s="5"/>
      <c r="QIV24" s="5"/>
      <c r="QIW24" s="5"/>
      <c r="QIX24" s="5"/>
      <c r="QIY24" s="5"/>
      <c r="QIZ24" s="5"/>
      <c r="QJA24" s="5"/>
      <c r="QJB24" s="5"/>
      <c r="QJC24" s="5"/>
      <c r="QJD24" s="5"/>
      <c r="QJE24" s="5"/>
      <c r="QJF24" s="5"/>
      <c r="QJG24" s="5"/>
      <c r="QJH24" s="5"/>
      <c r="QJI24" s="5"/>
      <c r="QJJ24" s="5"/>
      <c r="QJK24" s="5"/>
      <c r="QJL24" s="5"/>
      <c r="QJM24" s="5"/>
      <c r="QJN24" s="5"/>
      <c r="QJO24" s="5"/>
      <c r="QJP24" s="5"/>
      <c r="QJQ24" s="5"/>
      <c r="QJR24" s="5"/>
      <c r="QJS24" s="5"/>
      <c r="QJT24" s="5"/>
      <c r="QJU24" s="5"/>
      <c r="QJV24" s="5"/>
      <c r="QJW24" s="5"/>
      <c r="QJX24" s="5"/>
      <c r="QJY24" s="5"/>
      <c r="QJZ24" s="5"/>
      <c r="QKA24" s="5"/>
      <c r="QKB24" s="5"/>
      <c r="QKC24" s="5"/>
      <c r="QKD24" s="5"/>
      <c r="QKE24" s="5"/>
      <c r="QKF24" s="5"/>
      <c r="QKG24" s="5"/>
      <c r="QKH24" s="5"/>
      <c r="QKI24" s="5"/>
      <c r="QKJ24" s="5"/>
      <c r="QKK24" s="5"/>
      <c r="QKL24" s="5"/>
      <c r="QKM24" s="5"/>
      <c r="QKN24" s="5"/>
      <c r="QKO24" s="5"/>
      <c r="QKP24" s="5"/>
      <c r="QKQ24" s="5"/>
      <c r="QKR24" s="5"/>
      <c r="QKS24" s="5"/>
      <c r="QKT24" s="5"/>
      <c r="QKU24" s="5"/>
      <c r="QKV24" s="5"/>
      <c r="QKW24" s="5"/>
      <c r="QKX24" s="5"/>
      <c r="QKY24" s="5"/>
      <c r="QKZ24" s="5"/>
      <c r="QLA24" s="5"/>
      <c r="QLB24" s="5"/>
      <c r="QLC24" s="5"/>
      <c r="QLD24" s="5"/>
      <c r="QLE24" s="5"/>
      <c r="QLF24" s="5"/>
      <c r="QLG24" s="5"/>
      <c r="QLH24" s="5"/>
      <c r="QLI24" s="5"/>
      <c r="QLJ24" s="5"/>
      <c r="QLK24" s="5"/>
      <c r="QLL24" s="5"/>
      <c r="QLM24" s="5"/>
      <c r="QLN24" s="5"/>
      <c r="QLO24" s="5"/>
      <c r="QLP24" s="5"/>
      <c r="QLQ24" s="5"/>
      <c r="QLR24" s="5"/>
      <c r="QLS24" s="5"/>
      <c r="QLT24" s="5"/>
      <c r="QLU24" s="5"/>
      <c r="QLV24" s="5"/>
      <c r="QLW24" s="5"/>
      <c r="QLX24" s="5"/>
      <c r="QLY24" s="5"/>
      <c r="QLZ24" s="5"/>
      <c r="QMA24" s="5"/>
      <c r="QMB24" s="5"/>
      <c r="QMC24" s="5"/>
      <c r="QMD24" s="5"/>
      <c r="QME24" s="5"/>
      <c r="QMF24" s="5"/>
      <c r="QMG24" s="5"/>
      <c r="QMH24" s="5"/>
      <c r="QMI24" s="5"/>
      <c r="QMJ24" s="5"/>
      <c r="QMK24" s="5"/>
      <c r="QML24" s="5"/>
      <c r="QMM24" s="5"/>
      <c r="QMN24" s="5"/>
      <c r="QMO24" s="5"/>
      <c r="QMP24" s="5"/>
      <c r="QMQ24" s="5"/>
      <c r="QMR24" s="5"/>
      <c r="QMS24" s="5"/>
      <c r="QMT24" s="5"/>
      <c r="QMU24" s="5"/>
      <c r="QMV24" s="5"/>
      <c r="QMW24" s="5"/>
      <c r="QMX24" s="5"/>
      <c r="QMY24" s="5"/>
      <c r="QMZ24" s="5"/>
      <c r="QNA24" s="5"/>
      <c r="QNB24" s="5"/>
      <c r="QNC24" s="5"/>
      <c r="QND24" s="5"/>
      <c r="QNE24" s="5"/>
      <c r="QNF24" s="5"/>
      <c r="QNG24" s="5"/>
      <c r="QNH24" s="5"/>
      <c r="QNI24" s="5"/>
      <c r="QNJ24" s="5"/>
      <c r="QNK24" s="5"/>
      <c r="QNL24" s="5"/>
      <c r="QNM24" s="5"/>
      <c r="QNN24" s="5"/>
      <c r="QNO24" s="5"/>
      <c r="QNP24" s="5"/>
      <c r="QNQ24" s="5"/>
      <c r="QNR24" s="5"/>
      <c r="QNS24" s="5"/>
      <c r="QNT24" s="5"/>
      <c r="QNU24" s="5"/>
      <c r="QNV24" s="5"/>
      <c r="QNW24" s="5"/>
      <c r="QNX24" s="5"/>
      <c r="QNY24" s="5"/>
      <c r="QNZ24" s="5"/>
      <c r="QOA24" s="5"/>
      <c r="QOB24" s="5"/>
      <c r="QOC24" s="5"/>
      <c r="QOD24" s="5"/>
      <c r="QOE24" s="5"/>
      <c r="QOF24" s="5"/>
      <c r="QOG24" s="5"/>
      <c r="QOH24" s="5"/>
      <c r="QOI24" s="5"/>
      <c r="QOJ24" s="5"/>
      <c r="QOK24" s="5"/>
      <c r="QOL24" s="5"/>
      <c r="QOM24" s="5"/>
      <c r="QON24" s="5"/>
      <c r="QOO24" s="5"/>
      <c r="QOP24" s="5"/>
      <c r="QOQ24" s="5"/>
      <c r="QOR24" s="5"/>
      <c r="QOS24" s="5"/>
      <c r="QOT24" s="5"/>
      <c r="QOU24" s="5"/>
      <c r="QOV24" s="5"/>
      <c r="QOW24" s="5"/>
      <c r="QOX24" s="5"/>
      <c r="QOY24" s="5"/>
      <c r="QOZ24" s="5"/>
      <c r="QPA24" s="5"/>
      <c r="QPB24" s="5"/>
      <c r="QPC24" s="5"/>
      <c r="QPD24" s="5"/>
      <c r="QPE24" s="5"/>
      <c r="QPF24" s="5"/>
      <c r="QPG24" s="5"/>
      <c r="QPH24" s="5"/>
      <c r="QPI24" s="5"/>
      <c r="QPJ24" s="5"/>
      <c r="QPK24" s="5"/>
      <c r="QPL24" s="5"/>
      <c r="QPM24" s="5"/>
      <c r="QPN24" s="5"/>
      <c r="QPO24" s="5"/>
      <c r="QPP24" s="5"/>
      <c r="QPQ24" s="5"/>
      <c r="QPR24" s="5"/>
      <c r="QPS24" s="5"/>
      <c r="QPT24" s="5"/>
      <c r="QPU24" s="5"/>
      <c r="QPV24" s="5"/>
      <c r="QPW24" s="5"/>
      <c r="QPX24" s="5"/>
      <c r="QPY24" s="5"/>
      <c r="QPZ24" s="5"/>
      <c r="QQA24" s="5"/>
      <c r="QQB24" s="5"/>
      <c r="QQC24" s="5"/>
      <c r="QQD24" s="5"/>
      <c r="QQE24" s="5"/>
      <c r="QQF24" s="5"/>
      <c r="QQG24" s="5"/>
      <c r="QQH24" s="5"/>
      <c r="QQI24" s="5"/>
      <c r="QQJ24" s="5"/>
      <c r="QQK24" s="5"/>
      <c r="QQL24" s="5"/>
      <c r="QQM24" s="5"/>
      <c r="QQN24" s="5"/>
      <c r="QQO24" s="5"/>
      <c r="QQP24" s="5"/>
      <c r="QQQ24" s="5"/>
      <c r="QQR24" s="5"/>
      <c r="QQS24" s="5"/>
      <c r="QQT24" s="5"/>
      <c r="QQU24" s="5"/>
      <c r="QQV24" s="5"/>
      <c r="QQW24" s="5"/>
      <c r="QQX24" s="5"/>
      <c r="QQY24" s="5"/>
      <c r="QQZ24" s="5"/>
      <c r="QRA24" s="5"/>
      <c r="QRB24" s="5"/>
      <c r="QRC24" s="5"/>
      <c r="QRD24" s="5"/>
      <c r="QRE24" s="5"/>
      <c r="QRF24" s="5"/>
      <c r="QRG24" s="5"/>
      <c r="QRH24" s="5"/>
      <c r="QRI24" s="5"/>
      <c r="QRJ24" s="5"/>
      <c r="QRK24" s="5"/>
      <c r="QRL24" s="5"/>
      <c r="QRM24" s="5"/>
      <c r="QRN24" s="5"/>
      <c r="QRO24" s="5"/>
      <c r="QRP24" s="5"/>
      <c r="QRQ24" s="5"/>
      <c r="QRR24" s="5"/>
      <c r="QRS24" s="5"/>
      <c r="QRT24" s="5"/>
      <c r="QRU24" s="5"/>
      <c r="QRV24" s="5"/>
      <c r="QRW24" s="5"/>
      <c r="QRX24" s="5"/>
      <c r="QRY24" s="5"/>
      <c r="QRZ24" s="5"/>
      <c r="QSA24" s="5"/>
      <c r="QSB24" s="5"/>
      <c r="QSC24" s="5"/>
      <c r="QSD24" s="5"/>
      <c r="QSE24" s="5"/>
      <c r="QSF24" s="5"/>
      <c r="QSG24" s="5"/>
      <c r="QSH24" s="5"/>
      <c r="QSI24" s="5"/>
      <c r="QSJ24" s="5"/>
      <c r="QSK24" s="5"/>
      <c r="QSL24" s="5"/>
      <c r="QSM24" s="5"/>
      <c r="QSN24" s="5"/>
      <c r="QSO24" s="5"/>
      <c r="QSP24" s="5"/>
      <c r="QSQ24" s="5"/>
      <c r="QSR24" s="5"/>
      <c r="QSS24" s="5"/>
      <c r="QST24" s="5"/>
      <c r="QSU24" s="5"/>
      <c r="QSV24" s="5"/>
      <c r="QSW24" s="5"/>
      <c r="QSX24" s="5"/>
      <c r="QSY24" s="5"/>
      <c r="QSZ24" s="5"/>
      <c r="QTA24" s="5"/>
      <c r="QTB24" s="5"/>
      <c r="QTC24" s="5"/>
      <c r="QTD24" s="5"/>
      <c r="QTE24" s="5"/>
      <c r="QTF24" s="5"/>
      <c r="QTG24" s="5"/>
      <c r="QTH24" s="5"/>
      <c r="QTI24" s="5"/>
      <c r="QTJ24" s="5"/>
      <c r="QTK24" s="5"/>
      <c r="QTL24" s="5"/>
      <c r="QTM24" s="5"/>
      <c r="QTN24" s="5"/>
      <c r="QTO24" s="5"/>
      <c r="QTP24" s="5"/>
      <c r="QTQ24" s="5"/>
      <c r="QTR24" s="5"/>
      <c r="QTS24" s="5"/>
      <c r="QTT24" s="5"/>
      <c r="QTU24" s="5"/>
      <c r="QTV24" s="5"/>
      <c r="QTW24" s="5"/>
      <c r="QTX24" s="5"/>
      <c r="QTY24" s="5"/>
      <c r="QTZ24" s="5"/>
      <c r="QUA24" s="5"/>
      <c r="QUB24" s="5"/>
      <c r="QUC24" s="5"/>
      <c r="QUD24" s="5"/>
      <c r="QUE24" s="5"/>
      <c r="QUF24" s="5"/>
      <c r="QUG24" s="5"/>
      <c r="QUH24" s="5"/>
      <c r="QUI24" s="5"/>
      <c r="QUJ24" s="5"/>
      <c r="QUK24" s="5"/>
      <c r="QUL24" s="5"/>
      <c r="QUM24" s="5"/>
      <c r="QUN24" s="5"/>
      <c r="QUO24" s="5"/>
      <c r="QUP24" s="5"/>
      <c r="QUQ24" s="5"/>
      <c r="QUR24" s="5"/>
      <c r="QUS24" s="5"/>
      <c r="QUT24" s="5"/>
      <c r="QUU24" s="5"/>
      <c r="QUV24" s="5"/>
      <c r="QUW24" s="5"/>
      <c r="QUX24" s="5"/>
      <c r="QUY24" s="5"/>
      <c r="QUZ24" s="5"/>
      <c r="QVA24" s="5"/>
      <c r="QVB24" s="5"/>
      <c r="QVC24" s="5"/>
      <c r="QVD24" s="5"/>
      <c r="QVE24" s="5"/>
      <c r="QVF24" s="5"/>
      <c r="QVG24" s="5"/>
      <c r="QVH24" s="5"/>
      <c r="QVI24" s="5"/>
      <c r="QVJ24" s="5"/>
      <c r="QVK24" s="5"/>
      <c r="QVL24" s="5"/>
      <c r="QVM24" s="5"/>
      <c r="QVN24" s="5"/>
      <c r="QVO24" s="5"/>
      <c r="QVP24" s="5"/>
      <c r="QVQ24" s="5"/>
      <c r="QVR24" s="5"/>
      <c r="QVS24" s="5"/>
      <c r="QVT24" s="5"/>
      <c r="QVU24" s="5"/>
      <c r="QVV24" s="5"/>
      <c r="QVW24" s="5"/>
      <c r="QVX24" s="5"/>
      <c r="QVY24" s="5"/>
      <c r="QVZ24" s="5"/>
      <c r="QWA24" s="5"/>
      <c r="QWB24" s="5"/>
      <c r="QWC24" s="5"/>
      <c r="QWD24" s="5"/>
      <c r="QWE24" s="5"/>
      <c r="QWF24" s="5"/>
      <c r="QWG24" s="5"/>
      <c r="QWH24" s="5"/>
      <c r="QWI24" s="5"/>
      <c r="QWJ24" s="5"/>
      <c r="QWK24" s="5"/>
      <c r="QWL24" s="5"/>
      <c r="QWM24" s="5"/>
      <c r="QWN24" s="5"/>
      <c r="QWO24" s="5"/>
      <c r="QWP24" s="5"/>
      <c r="QWQ24" s="5"/>
      <c r="QWR24" s="5"/>
      <c r="QWS24" s="5"/>
      <c r="QWT24" s="5"/>
      <c r="QWU24" s="5"/>
      <c r="QWV24" s="5"/>
      <c r="QWW24" s="5"/>
      <c r="QWX24" s="5"/>
      <c r="QWY24" s="5"/>
      <c r="QWZ24" s="5"/>
      <c r="QXA24" s="5"/>
      <c r="QXB24" s="5"/>
      <c r="QXC24" s="5"/>
      <c r="QXD24" s="5"/>
      <c r="QXE24" s="5"/>
      <c r="QXF24" s="5"/>
      <c r="QXG24" s="5"/>
      <c r="QXH24" s="5"/>
      <c r="QXI24" s="5"/>
      <c r="QXJ24" s="5"/>
      <c r="QXK24" s="5"/>
      <c r="QXL24" s="5"/>
      <c r="QXM24" s="5"/>
      <c r="QXN24" s="5"/>
      <c r="QXO24" s="5"/>
      <c r="QXP24" s="5"/>
      <c r="QXQ24" s="5"/>
      <c r="QXR24" s="5"/>
      <c r="QXS24" s="5"/>
      <c r="QXT24" s="5"/>
      <c r="QXU24" s="5"/>
      <c r="QXV24" s="5"/>
      <c r="QXW24" s="5"/>
      <c r="QXX24" s="5"/>
      <c r="QXY24" s="5"/>
      <c r="QXZ24" s="5"/>
      <c r="QYA24" s="5"/>
      <c r="QYB24" s="5"/>
      <c r="QYC24" s="5"/>
      <c r="QYD24" s="5"/>
      <c r="QYE24" s="5"/>
      <c r="QYF24" s="5"/>
      <c r="QYG24" s="5"/>
      <c r="QYH24" s="5"/>
      <c r="QYI24" s="5"/>
      <c r="QYJ24" s="5"/>
      <c r="QYK24" s="5"/>
      <c r="QYL24" s="5"/>
      <c r="QYM24" s="5"/>
      <c r="QYN24" s="5"/>
      <c r="QYO24" s="5"/>
      <c r="QYP24" s="5"/>
      <c r="QYQ24" s="5"/>
      <c r="QYR24" s="5"/>
      <c r="QYS24" s="5"/>
      <c r="QYT24" s="5"/>
      <c r="QYU24" s="5"/>
      <c r="QYV24" s="5"/>
      <c r="QYW24" s="5"/>
      <c r="QYX24" s="5"/>
      <c r="QYY24" s="5"/>
      <c r="QYZ24" s="5"/>
      <c r="QZA24" s="5"/>
      <c r="QZB24" s="5"/>
      <c r="QZC24" s="5"/>
      <c r="QZD24" s="5"/>
      <c r="QZE24" s="5"/>
      <c r="QZF24" s="5"/>
      <c r="QZG24" s="5"/>
      <c r="QZH24" s="5"/>
      <c r="QZI24" s="5"/>
      <c r="QZJ24" s="5"/>
      <c r="QZK24" s="5"/>
      <c r="QZL24" s="5"/>
      <c r="QZM24" s="5"/>
      <c r="QZN24" s="5"/>
      <c r="QZO24" s="5"/>
      <c r="QZP24" s="5"/>
      <c r="QZQ24" s="5"/>
      <c r="QZR24" s="5"/>
      <c r="QZS24" s="5"/>
      <c r="QZT24" s="5"/>
      <c r="QZU24" s="5"/>
      <c r="QZV24" s="5"/>
      <c r="QZW24" s="5"/>
      <c r="QZX24" s="5"/>
      <c r="QZY24" s="5"/>
      <c r="QZZ24" s="5"/>
      <c r="RAA24" s="5"/>
      <c r="RAB24" s="5"/>
      <c r="RAC24" s="5"/>
      <c r="RAD24" s="5"/>
      <c r="RAE24" s="5"/>
      <c r="RAF24" s="5"/>
      <c r="RAG24" s="5"/>
      <c r="RAH24" s="5"/>
      <c r="RAI24" s="5"/>
      <c r="RAJ24" s="5"/>
      <c r="RAK24" s="5"/>
      <c r="RAL24" s="5"/>
      <c r="RAM24" s="5"/>
      <c r="RAN24" s="5"/>
      <c r="RAO24" s="5"/>
      <c r="RAP24" s="5"/>
      <c r="RAQ24" s="5"/>
      <c r="RAR24" s="5"/>
      <c r="RAS24" s="5"/>
      <c r="RAT24" s="5"/>
      <c r="RAU24" s="5"/>
      <c r="RAV24" s="5"/>
      <c r="RAW24" s="5"/>
      <c r="RAX24" s="5"/>
      <c r="RAY24" s="5"/>
      <c r="RAZ24" s="5"/>
      <c r="RBA24" s="5"/>
      <c r="RBB24" s="5"/>
      <c r="RBC24" s="5"/>
      <c r="RBD24" s="5"/>
      <c r="RBE24" s="5"/>
      <c r="RBF24" s="5"/>
      <c r="RBG24" s="5"/>
      <c r="RBH24" s="5"/>
      <c r="RBI24" s="5"/>
      <c r="RBJ24" s="5"/>
      <c r="RBK24" s="5"/>
      <c r="RBL24" s="5"/>
      <c r="RBM24" s="5"/>
      <c r="RBN24" s="5"/>
      <c r="RBO24" s="5"/>
      <c r="RBP24" s="5"/>
      <c r="RBQ24" s="5"/>
      <c r="RBR24" s="5"/>
      <c r="RBS24" s="5"/>
      <c r="RBT24" s="5"/>
      <c r="RBU24" s="5"/>
      <c r="RBV24" s="5"/>
      <c r="RBW24" s="5"/>
      <c r="RBX24" s="5"/>
      <c r="RBY24" s="5"/>
      <c r="RBZ24" s="5"/>
      <c r="RCA24" s="5"/>
      <c r="RCB24" s="5"/>
      <c r="RCC24" s="5"/>
      <c r="RCD24" s="5"/>
      <c r="RCE24" s="5"/>
      <c r="RCF24" s="5"/>
      <c r="RCG24" s="5"/>
      <c r="RCH24" s="5"/>
      <c r="RCI24" s="5"/>
      <c r="RCJ24" s="5"/>
      <c r="RCK24" s="5"/>
      <c r="RCL24" s="5"/>
      <c r="RCM24" s="5"/>
      <c r="RCN24" s="5"/>
      <c r="RCO24" s="5"/>
      <c r="RCP24" s="5"/>
      <c r="RCQ24" s="5"/>
      <c r="RCR24" s="5"/>
      <c r="RCS24" s="5"/>
      <c r="RCT24" s="5"/>
      <c r="RCU24" s="5"/>
      <c r="RCV24" s="5"/>
      <c r="RCW24" s="5"/>
      <c r="RCX24" s="5"/>
      <c r="RCY24" s="5"/>
      <c r="RCZ24" s="5"/>
      <c r="RDA24" s="5"/>
      <c r="RDB24" s="5"/>
      <c r="RDC24" s="5"/>
      <c r="RDD24" s="5"/>
      <c r="RDE24" s="5"/>
      <c r="RDF24" s="5"/>
      <c r="RDG24" s="5"/>
      <c r="RDH24" s="5"/>
      <c r="RDI24" s="5"/>
      <c r="RDJ24" s="5"/>
      <c r="RDK24" s="5"/>
      <c r="RDL24" s="5"/>
      <c r="RDM24" s="5"/>
      <c r="RDN24" s="5"/>
      <c r="RDO24" s="5"/>
      <c r="RDP24" s="5"/>
      <c r="RDQ24" s="5"/>
      <c r="RDR24" s="5"/>
      <c r="RDS24" s="5"/>
      <c r="RDT24" s="5"/>
      <c r="RDU24" s="5"/>
      <c r="RDV24" s="5"/>
      <c r="RDW24" s="5"/>
      <c r="RDX24" s="5"/>
      <c r="RDY24" s="5"/>
      <c r="RDZ24" s="5"/>
      <c r="REA24" s="5"/>
      <c r="REB24" s="5"/>
      <c r="REC24" s="5"/>
      <c r="RED24" s="5"/>
      <c r="REE24" s="5"/>
      <c r="REF24" s="5"/>
      <c r="REG24" s="5"/>
      <c r="REH24" s="5"/>
      <c r="REI24" s="5"/>
      <c r="REJ24" s="5"/>
      <c r="REK24" s="5"/>
      <c r="REL24" s="5"/>
      <c r="REM24" s="5"/>
      <c r="REN24" s="5"/>
      <c r="REO24" s="5"/>
      <c r="REP24" s="5"/>
      <c r="REQ24" s="5"/>
      <c r="RER24" s="5"/>
      <c r="RES24" s="5"/>
      <c r="RET24" s="5"/>
      <c r="REU24" s="5"/>
      <c r="REV24" s="5"/>
      <c r="REW24" s="5"/>
      <c r="REX24" s="5"/>
      <c r="REY24" s="5"/>
      <c r="REZ24" s="5"/>
      <c r="RFA24" s="5"/>
      <c r="RFB24" s="5"/>
      <c r="RFC24" s="5"/>
      <c r="RFD24" s="5"/>
      <c r="RFE24" s="5"/>
      <c r="RFF24" s="5"/>
      <c r="RFG24" s="5"/>
      <c r="RFH24" s="5"/>
      <c r="RFI24" s="5"/>
      <c r="RFJ24" s="5"/>
      <c r="RFK24" s="5"/>
      <c r="RFL24" s="5"/>
      <c r="RFM24" s="5"/>
      <c r="RFN24" s="5"/>
      <c r="RFO24" s="5"/>
      <c r="RFP24" s="5"/>
      <c r="RFQ24" s="5"/>
      <c r="RFR24" s="5"/>
      <c r="RFS24" s="5"/>
      <c r="RFT24" s="5"/>
      <c r="RFU24" s="5"/>
      <c r="RFV24" s="5"/>
      <c r="RFW24" s="5"/>
      <c r="RFX24" s="5"/>
      <c r="RFY24" s="5"/>
      <c r="RFZ24" s="5"/>
      <c r="RGA24" s="5"/>
      <c r="RGB24" s="5"/>
      <c r="RGC24" s="5"/>
      <c r="RGD24" s="5"/>
      <c r="RGE24" s="5"/>
      <c r="RGF24" s="5"/>
      <c r="RGG24" s="5"/>
      <c r="RGH24" s="5"/>
      <c r="RGI24" s="5"/>
      <c r="RGJ24" s="5"/>
      <c r="RGK24" s="5"/>
      <c r="RGL24" s="5"/>
      <c r="RGM24" s="5"/>
      <c r="RGN24" s="5"/>
      <c r="RGO24" s="5"/>
      <c r="RGP24" s="5"/>
      <c r="RGQ24" s="5"/>
      <c r="RGR24" s="5"/>
      <c r="RGS24" s="5"/>
      <c r="RGT24" s="5"/>
      <c r="RGU24" s="5"/>
      <c r="RGV24" s="5"/>
      <c r="RGW24" s="5"/>
      <c r="RGX24" s="5"/>
      <c r="RGY24" s="5"/>
      <c r="RGZ24" s="5"/>
      <c r="RHA24" s="5"/>
      <c r="RHB24" s="5"/>
      <c r="RHC24" s="5"/>
      <c r="RHD24" s="5"/>
      <c r="RHE24" s="5"/>
      <c r="RHF24" s="5"/>
      <c r="RHG24" s="5"/>
      <c r="RHH24" s="5"/>
      <c r="RHI24" s="5"/>
      <c r="RHJ24" s="5"/>
      <c r="RHK24" s="5"/>
      <c r="RHL24" s="5"/>
      <c r="RHM24" s="5"/>
      <c r="RHN24" s="5"/>
      <c r="RHO24" s="5"/>
      <c r="RHP24" s="5"/>
      <c r="RHQ24" s="5"/>
      <c r="RHR24" s="5"/>
      <c r="RHS24" s="5"/>
      <c r="RHT24" s="5"/>
      <c r="RHU24" s="5"/>
      <c r="RHV24" s="5"/>
      <c r="RHW24" s="5"/>
      <c r="RHX24" s="5"/>
      <c r="RHY24" s="5"/>
      <c r="RHZ24" s="5"/>
      <c r="RIA24" s="5"/>
      <c r="RIB24" s="5"/>
      <c r="RIC24" s="5"/>
      <c r="RID24" s="5"/>
      <c r="RIE24" s="5"/>
      <c r="RIF24" s="5"/>
      <c r="RIG24" s="5"/>
      <c r="RIH24" s="5"/>
      <c r="RII24" s="5"/>
      <c r="RIJ24" s="5"/>
      <c r="RIK24" s="5"/>
      <c r="RIL24" s="5"/>
      <c r="RIM24" s="5"/>
      <c r="RIN24" s="5"/>
      <c r="RIO24" s="5"/>
      <c r="RIP24" s="5"/>
      <c r="RIQ24" s="5"/>
      <c r="RIR24" s="5"/>
      <c r="RIS24" s="5"/>
      <c r="RIT24" s="5"/>
      <c r="RIU24" s="5"/>
      <c r="RIV24" s="5"/>
      <c r="RIW24" s="5"/>
      <c r="RIX24" s="5"/>
      <c r="RIY24" s="5"/>
      <c r="RIZ24" s="5"/>
      <c r="RJA24" s="5"/>
      <c r="RJB24" s="5"/>
      <c r="RJC24" s="5"/>
      <c r="RJD24" s="5"/>
      <c r="RJE24" s="5"/>
      <c r="RJF24" s="5"/>
      <c r="RJG24" s="5"/>
      <c r="RJH24" s="5"/>
      <c r="RJI24" s="5"/>
      <c r="RJJ24" s="5"/>
      <c r="RJK24" s="5"/>
      <c r="RJL24" s="5"/>
      <c r="RJM24" s="5"/>
      <c r="RJN24" s="5"/>
      <c r="RJO24" s="5"/>
      <c r="RJP24" s="5"/>
      <c r="RJQ24" s="5"/>
      <c r="RJR24" s="5"/>
      <c r="RJS24" s="5"/>
      <c r="RJT24" s="5"/>
      <c r="RJU24" s="5"/>
      <c r="RJV24" s="5"/>
      <c r="RJW24" s="5"/>
      <c r="RJX24" s="5"/>
      <c r="RJY24" s="5"/>
      <c r="RJZ24" s="5"/>
      <c r="RKA24" s="5"/>
      <c r="RKB24" s="5"/>
      <c r="RKC24" s="5"/>
      <c r="RKD24" s="5"/>
      <c r="RKE24" s="5"/>
      <c r="RKF24" s="5"/>
      <c r="RKG24" s="5"/>
      <c r="RKH24" s="5"/>
      <c r="RKI24" s="5"/>
      <c r="RKJ24" s="5"/>
      <c r="RKK24" s="5"/>
      <c r="RKL24" s="5"/>
      <c r="RKM24" s="5"/>
      <c r="RKN24" s="5"/>
      <c r="RKO24" s="5"/>
      <c r="RKP24" s="5"/>
      <c r="RKQ24" s="5"/>
      <c r="RKR24" s="5"/>
      <c r="RKS24" s="5"/>
      <c r="RKT24" s="5"/>
      <c r="RKU24" s="5"/>
      <c r="RKV24" s="5"/>
      <c r="RKW24" s="5"/>
      <c r="RKX24" s="5"/>
      <c r="RKY24" s="5"/>
      <c r="RKZ24" s="5"/>
      <c r="RLA24" s="5"/>
      <c r="RLB24" s="5"/>
      <c r="RLC24" s="5"/>
      <c r="RLD24" s="5"/>
      <c r="RLE24" s="5"/>
      <c r="RLF24" s="5"/>
      <c r="RLG24" s="5"/>
      <c r="RLH24" s="5"/>
      <c r="RLI24" s="5"/>
      <c r="RLJ24" s="5"/>
      <c r="RLK24" s="5"/>
      <c r="RLL24" s="5"/>
      <c r="RLM24" s="5"/>
      <c r="RLN24" s="5"/>
      <c r="RLO24" s="5"/>
      <c r="RLP24" s="5"/>
      <c r="RLQ24" s="5"/>
      <c r="RLR24" s="5"/>
      <c r="RLS24" s="5"/>
      <c r="RLT24" s="5"/>
      <c r="RLU24" s="5"/>
      <c r="RLV24" s="5"/>
      <c r="RLW24" s="5"/>
      <c r="RLX24" s="5"/>
      <c r="RLY24" s="5"/>
      <c r="RLZ24" s="5"/>
      <c r="RMA24" s="5"/>
      <c r="RMB24" s="5"/>
      <c r="RMC24" s="5"/>
      <c r="RMD24" s="5"/>
      <c r="RME24" s="5"/>
      <c r="RMF24" s="5"/>
      <c r="RMG24" s="5"/>
      <c r="RMH24" s="5"/>
      <c r="RMI24" s="5"/>
      <c r="RMJ24" s="5"/>
      <c r="RMK24" s="5"/>
      <c r="RML24" s="5"/>
      <c r="RMM24" s="5"/>
      <c r="RMN24" s="5"/>
      <c r="RMO24" s="5"/>
      <c r="RMP24" s="5"/>
      <c r="RMQ24" s="5"/>
      <c r="RMR24" s="5"/>
      <c r="RMS24" s="5"/>
      <c r="RMT24" s="5"/>
      <c r="RMU24" s="5"/>
      <c r="RMV24" s="5"/>
      <c r="RMW24" s="5"/>
      <c r="RMX24" s="5"/>
      <c r="RMY24" s="5"/>
      <c r="RMZ24" s="5"/>
      <c r="RNA24" s="5"/>
      <c r="RNB24" s="5"/>
      <c r="RNC24" s="5"/>
      <c r="RND24" s="5"/>
      <c r="RNE24" s="5"/>
      <c r="RNF24" s="5"/>
      <c r="RNG24" s="5"/>
      <c r="RNH24" s="5"/>
      <c r="RNI24" s="5"/>
      <c r="RNJ24" s="5"/>
      <c r="RNK24" s="5"/>
      <c r="RNL24" s="5"/>
      <c r="RNM24" s="5"/>
      <c r="RNN24" s="5"/>
      <c r="RNO24" s="5"/>
      <c r="RNP24" s="5"/>
      <c r="RNQ24" s="5"/>
      <c r="RNR24" s="5"/>
      <c r="RNS24" s="5"/>
      <c r="RNT24" s="5"/>
      <c r="RNU24" s="5"/>
      <c r="RNV24" s="5"/>
      <c r="RNW24" s="5"/>
      <c r="RNX24" s="5"/>
      <c r="RNY24" s="5"/>
      <c r="RNZ24" s="5"/>
      <c r="ROA24" s="5"/>
      <c r="ROB24" s="5"/>
      <c r="ROC24" s="5"/>
      <c r="ROD24" s="5"/>
      <c r="ROE24" s="5"/>
      <c r="ROF24" s="5"/>
      <c r="ROG24" s="5"/>
      <c r="ROH24" s="5"/>
      <c r="ROI24" s="5"/>
      <c r="ROJ24" s="5"/>
      <c r="ROK24" s="5"/>
      <c r="ROL24" s="5"/>
      <c r="ROM24" s="5"/>
      <c r="RON24" s="5"/>
      <c r="ROO24" s="5"/>
      <c r="ROP24" s="5"/>
      <c r="ROQ24" s="5"/>
      <c r="ROR24" s="5"/>
      <c r="ROS24" s="5"/>
      <c r="ROT24" s="5"/>
      <c r="ROU24" s="5"/>
      <c r="ROV24" s="5"/>
      <c r="ROW24" s="5"/>
      <c r="ROX24" s="5"/>
      <c r="ROY24" s="5"/>
      <c r="ROZ24" s="5"/>
      <c r="RPA24" s="5"/>
      <c r="RPB24" s="5"/>
      <c r="RPC24" s="5"/>
      <c r="RPD24" s="5"/>
      <c r="RPE24" s="5"/>
      <c r="RPF24" s="5"/>
      <c r="RPG24" s="5"/>
      <c r="RPH24" s="5"/>
      <c r="RPI24" s="5"/>
      <c r="RPJ24" s="5"/>
      <c r="RPK24" s="5"/>
      <c r="RPL24" s="5"/>
      <c r="RPM24" s="5"/>
      <c r="RPN24" s="5"/>
      <c r="RPO24" s="5"/>
      <c r="RPP24" s="5"/>
      <c r="RPQ24" s="5"/>
      <c r="RPR24" s="5"/>
      <c r="RPS24" s="5"/>
      <c r="RPT24" s="5"/>
      <c r="RPU24" s="5"/>
      <c r="RPV24" s="5"/>
      <c r="RPW24" s="5"/>
      <c r="RPX24" s="5"/>
      <c r="RPY24" s="5"/>
      <c r="RPZ24" s="5"/>
      <c r="RQA24" s="5"/>
      <c r="RQB24" s="5"/>
      <c r="RQC24" s="5"/>
      <c r="RQD24" s="5"/>
      <c r="RQE24" s="5"/>
      <c r="RQF24" s="5"/>
      <c r="RQG24" s="5"/>
      <c r="RQH24" s="5"/>
      <c r="RQI24" s="5"/>
      <c r="RQJ24" s="5"/>
      <c r="RQK24" s="5"/>
      <c r="RQL24" s="5"/>
      <c r="RQM24" s="5"/>
      <c r="RQN24" s="5"/>
      <c r="RQO24" s="5"/>
      <c r="RQP24" s="5"/>
      <c r="RQQ24" s="5"/>
      <c r="RQR24" s="5"/>
      <c r="RQS24" s="5"/>
      <c r="RQT24" s="5"/>
      <c r="RQU24" s="5"/>
      <c r="RQV24" s="5"/>
      <c r="RQW24" s="5"/>
      <c r="RQX24" s="5"/>
      <c r="RQY24" s="5"/>
      <c r="RQZ24" s="5"/>
      <c r="RRA24" s="5"/>
      <c r="RRB24" s="5"/>
      <c r="RRC24" s="5"/>
      <c r="RRD24" s="5"/>
      <c r="RRE24" s="5"/>
      <c r="RRF24" s="5"/>
      <c r="RRG24" s="5"/>
      <c r="RRH24" s="5"/>
      <c r="RRI24" s="5"/>
      <c r="RRJ24" s="5"/>
      <c r="RRK24" s="5"/>
      <c r="RRL24" s="5"/>
      <c r="RRM24" s="5"/>
      <c r="RRN24" s="5"/>
      <c r="RRO24" s="5"/>
      <c r="RRP24" s="5"/>
      <c r="RRQ24" s="5"/>
      <c r="RRR24" s="5"/>
      <c r="RRS24" s="5"/>
      <c r="RRT24" s="5"/>
      <c r="RRU24" s="5"/>
      <c r="RRV24" s="5"/>
      <c r="RRW24" s="5"/>
      <c r="RRX24" s="5"/>
      <c r="RRY24" s="5"/>
      <c r="RRZ24" s="5"/>
      <c r="RSA24" s="5"/>
      <c r="RSB24" s="5"/>
      <c r="RSC24" s="5"/>
      <c r="RSD24" s="5"/>
      <c r="RSE24" s="5"/>
      <c r="RSF24" s="5"/>
      <c r="RSG24" s="5"/>
      <c r="RSH24" s="5"/>
      <c r="RSI24" s="5"/>
      <c r="RSJ24" s="5"/>
      <c r="RSK24" s="5"/>
      <c r="RSL24" s="5"/>
      <c r="RSM24" s="5"/>
      <c r="RSN24" s="5"/>
      <c r="RSO24" s="5"/>
      <c r="RSP24" s="5"/>
      <c r="RSQ24" s="5"/>
      <c r="RSR24" s="5"/>
      <c r="RSS24" s="5"/>
      <c r="RST24" s="5"/>
      <c r="RSU24" s="5"/>
      <c r="RSV24" s="5"/>
      <c r="RSW24" s="5"/>
      <c r="RSX24" s="5"/>
      <c r="RSY24" s="5"/>
      <c r="RSZ24" s="5"/>
      <c r="RTA24" s="5"/>
      <c r="RTB24" s="5"/>
      <c r="RTC24" s="5"/>
      <c r="RTD24" s="5"/>
      <c r="RTE24" s="5"/>
      <c r="RTF24" s="5"/>
      <c r="RTG24" s="5"/>
      <c r="RTH24" s="5"/>
      <c r="RTI24" s="5"/>
      <c r="RTJ24" s="5"/>
      <c r="RTK24" s="5"/>
      <c r="RTL24" s="5"/>
      <c r="RTM24" s="5"/>
      <c r="RTN24" s="5"/>
      <c r="RTO24" s="5"/>
      <c r="RTP24" s="5"/>
      <c r="RTQ24" s="5"/>
      <c r="RTR24" s="5"/>
      <c r="RTS24" s="5"/>
      <c r="RTT24" s="5"/>
      <c r="RTU24" s="5"/>
      <c r="RTV24" s="5"/>
      <c r="RTW24" s="5"/>
      <c r="RTX24" s="5"/>
      <c r="RTY24" s="5"/>
      <c r="RTZ24" s="5"/>
      <c r="RUA24" s="5"/>
      <c r="RUB24" s="5"/>
      <c r="RUC24" s="5"/>
      <c r="RUD24" s="5"/>
      <c r="RUE24" s="5"/>
      <c r="RUF24" s="5"/>
      <c r="RUG24" s="5"/>
      <c r="RUH24" s="5"/>
      <c r="RUI24" s="5"/>
      <c r="RUJ24" s="5"/>
      <c r="RUK24" s="5"/>
      <c r="RUL24" s="5"/>
      <c r="RUM24" s="5"/>
      <c r="RUN24" s="5"/>
      <c r="RUO24" s="5"/>
      <c r="RUP24" s="5"/>
      <c r="RUQ24" s="5"/>
      <c r="RUR24" s="5"/>
      <c r="RUS24" s="5"/>
      <c r="RUT24" s="5"/>
      <c r="RUU24" s="5"/>
      <c r="RUV24" s="5"/>
      <c r="RUW24" s="5"/>
      <c r="RUX24" s="5"/>
      <c r="RUY24" s="5"/>
      <c r="RUZ24" s="5"/>
      <c r="RVA24" s="5"/>
      <c r="RVB24" s="5"/>
      <c r="RVC24" s="5"/>
      <c r="RVD24" s="5"/>
      <c r="RVE24" s="5"/>
      <c r="RVF24" s="5"/>
      <c r="RVG24" s="5"/>
      <c r="RVH24" s="5"/>
      <c r="RVI24" s="5"/>
      <c r="RVJ24" s="5"/>
      <c r="RVK24" s="5"/>
      <c r="RVL24" s="5"/>
      <c r="RVM24" s="5"/>
      <c r="RVN24" s="5"/>
      <c r="RVO24" s="5"/>
      <c r="RVP24" s="5"/>
      <c r="RVQ24" s="5"/>
      <c r="RVR24" s="5"/>
      <c r="RVS24" s="5"/>
      <c r="RVT24" s="5"/>
      <c r="RVU24" s="5"/>
      <c r="RVV24" s="5"/>
      <c r="RVW24" s="5"/>
      <c r="RVX24" s="5"/>
      <c r="RVY24" s="5"/>
      <c r="RVZ24" s="5"/>
      <c r="RWA24" s="5"/>
      <c r="RWB24" s="5"/>
      <c r="RWC24" s="5"/>
      <c r="RWD24" s="5"/>
      <c r="RWE24" s="5"/>
      <c r="RWF24" s="5"/>
      <c r="RWG24" s="5"/>
      <c r="RWH24" s="5"/>
      <c r="RWI24" s="5"/>
      <c r="RWJ24" s="5"/>
      <c r="RWK24" s="5"/>
      <c r="RWL24" s="5"/>
      <c r="RWM24" s="5"/>
      <c r="RWN24" s="5"/>
      <c r="RWO24" s="5"/>
      <c r="RWP24" s="5"/>
      <c r="RWQ24" s="5"/>
      <c r="RWR24" s="5"/>
      <c r="RWS24" s="5"/>
      <c r="RWT24" s="5"/>
      <c r="RWU24" s="5"/>
      <c r="RWV24" s="5"/>
      <c r="RWW24" s="5"/>
      <c r="RWX24" s="5"/>
      <c r="RWY24" s="5"/>
      <c r="RWZ24" s="5"/>
      <c r="RXA24" s="5"/>
      <c r="RXB24" s="5"/>
      <c r="RXC24" s="5"/>
      <c r="RXD24" s="5"/>
      <c r="RXE24" s="5"/>
      <c r="RXF24" s="5"/>
      <c r="RXG24" s="5"/>
      <c r="RXH24" s="5"/>
      <c r="RXI24" s="5"/>
      <c r="RXJ24" s="5"/>
      <c r="RXK24" s="5"/>
      <c r="RXL24" s="5"/>
      <c r="RXM24" s="5"/>
      <c r="RXN24" s="5"/>
      <c r="RXO24" s="5"/>
      <c r="RXP24" s="5"/>
      <c r="RXQ24" s="5"/>
      <c r="RXR24" s="5"/>
      <c r="RXS24" s="5"/>
      <c r="RXT24" s="5"/>
      <c r="RXU24" s="5"/>
      <c r="RXV24" s="5"/>
      <c r="RXW24" s="5"/>
      <c r="RXX24" s="5"/>
      <c r="RXY24" s="5"/>
      <c r="RXZ24" s="5"/>
      <c r="RYA24" s="5"/>
      <c r="RYB24" s="5"/>
      <c r="RYC24" s="5"/>
      <c r="RYD24" s="5"/>
      <c r="RYE24" s="5"/>
      <c r="RYF24" s="5"/>
      <c r="RYG24" s="5"/>
      <c r="RYH24" s="5"/>
      <c r="RYI24" s="5"/>
      <c r="RYJ24" s="5"/>
      <c r="RYK24" s="5"/>
      <c r="RYL24" s="5"/>
      <c r="RYM24" s="5"/>
      <c r="RYN24" s="5"/>
      <c r="RYO24" s="5"/>
      <c r="RYP24" s="5"/>
      <c r="RYQ24" s="5"/>
      <c r="RYR24" s="5"/>
      <c r="RYS24" s="5"/>
      <c r="RYT24" s="5"/>
      <c r="RYU24" s="5"/>
      <c r="RYV24" s="5"/>
      <c r="RYW24" s="5"/>
      <c r="RYX24" s="5"/>
      <c r="RYY24" s="5"/>
      <c r="RYZ24" s="5"/>
      <c r="RZA24" s="5"/>
      <c r="RZB24" s="5"/>
      <c r="RZC24" s="5"/>
      <c r="RZD24" s="5"/>
      <c r="RZE24" s="5"/>
      <c r="RZF24" s="5"/>
      <c r="RZG24" s="5"/>
      <c r="RZH24" s="5"/>
      <c r="RZI24" s="5"/>
      <c r="RZJ24" s="5"/>
      <c r="RZK24" s="5"/>
      <c r="RZL24" s="5"/>
      <c r="RZM24" s="5"/>
      <c r="RZN24" s="5"/>
      <c r="RZO24" s="5"/>
      <c r="RZP24" s="5"/>
      <c r="RZQ24" s="5"/>
      <c r="RZR24" s="5"/>
      <c r="RZS24" s="5"/>
      <c r="RZT24" s="5"/>
      <c r="RZU24" s="5"/>
      <c r="RZV24" s="5"/>
      <c r="RZW24" s="5"/>
      <c r="RZX24" s="5"/>
      <c r="RZY24" s="5"/>
      <c r="RZZ24" s="5"/>
      <c r="SAA24" s="5"/>
      <c r="SAB24" s="5"/>
      <c r="SAC24" s="5"/>
      <c r="SAD24" s="5"/>
      <c r="SAE24" s="5"/>
      <c r="SAF24" s="5"/>
      <c r="SAG24" s="5"/>
      <c r="SAH24" s="5"/>
      <c r="SAI24" s="5"/>
      <c r="SAJ24" s="5"/>
      <c r="SAK24" s="5"/>
      <c r="SAL24" s="5"/>
      <c r="SAM24" s="5"/>
      <c r="SAN24" s="5"/>
      <c r="SAO24" s="5"/>
      <c r="SAP24" s="5"/>
      <c r="SAQ24" s="5"/>
      <c r="SAR24" s="5"/>
      <c r="SAS24" s="5"/>
      <c r="SAT24" s="5"/>
      <c r="SAU24" s="5"/>
      <c r="SAV24" s="5"/>
      <c r="SAW24" s="5"/>
      <c r="SAX24" s="5"/>
      <c r="SAY24" s="5"/>
      <c r="SAZ24" s="5"/>
      <c r="SBA24" s="5"/>
      <c r="SBB24" s="5"/>
      <c r="SBC24" s="5"/>
      <c r="SBD24" s="5"/>
      <c r="SBE24" s="5"/>
      <c r="SBF24" s="5"/>
      <c r="SBG24" s="5"/>
      <c r="SBH24" s="5"/>
      <c r="SBI24" s="5"/>
      <c r="SBJ24" s="5"/>
      <c r="SBK24" s="5"/>
      <c r="SBL24" s="5"/>
      <c r="SBM24" s="5"/>
      <c r="SBN24" s="5"/>
      <c r="SBO24" s="5"/>
      <c r="SBP24" s="5"/>
      <c r="SBQ24" s="5"/>
      <c r="SBR24" s="5"/>
      <c r="SBS24" s="5"/>
      <c r="SBT24" s="5"/>
      <c r="SBU24" s="5"/>
      <c r="SBV24" s="5"/>
      <c r="SBW24" s="5"/>
      <c r="SBX24" s="5"/>
      <c r="SBY24" s="5"/>
      <c r="SBZ24" s="5"/>
      <c r="SCA24" s="5"/>
      <c r="SCB24" s="5"/>
      <c r="SCC24" s="5"/>
      <c r="SCD24" s="5"/>
      <c r="SCE24" s="5"/>
      <c r="SCF24" s="5"/>
      <c r="SCG24" s="5"/>
      <c r="SCH24" s="5"/>
      <c r="SCI24" s="5"/>
      <c r="SCJ24" s="5"/>
      <c r="SCK24" s="5"/>
      <c r="SCL24" s="5"/>
      <c r="SCM24" s="5"/>
      <c r="SCN24" s="5"/>
      <c r="SCO24" s="5"/>
      <c r="SCP24" s="5"/>
      <c r="SCQ24" s="5"/>
      <c r="SCR24" s="5"/>
      <c r="SCS24" s="5"/>
      <c r="SCT24" s="5"/>
      <c r="SCU24" s="5"/>
      <c r="SCV24" s="5"/>
      <c r="SCW24" s="5"/>
      <c r="SCX24" s="5"/>
      <c r="SCY24" s="5"/>
      <c r="SCZ24" s="5"/>
      <c r="SDA24" s="5"/>
      <c r="SDB24" s="5"/>
      <c r="SDC24" s="5"/>
      <c r="SDD24" s="5"/>
      <c r="SDE24" s="5"/>
      <c r="SDF24" s="5"/>
      <c r="SDG24" s="5"/>
      <c r="SDH24" s="5"/>
      <c r="SDI24" s="5"/>
      <c r="SDJ24" s="5"/>
      <c r="SDK24" s="5"/>
      <c r="SDL24" s="5"/>
      <c r="SDM24" s="5"/>
      <c r="SDN24" s="5"/>
      <c r="SDO24" s="5"/>
      <c r="SDP24" s="5"/>
      <c r="SDQ24" s="5"/>
      <c r="SDR24" s="5"/>
      <c r="SDS24" s="5"/>
      <c r="SDT24" s="5"/>
      <c r="SDU24" s="5"/>
      <c r="SDV24" s="5"/>
      <c r="SDW24" s="5"/>
      <c r="SDX24" s="5"/>
      <c r="SDY24" s="5"/>
      <c r="SDZ24" s="5"/>
      <c r="SEA24" s="5"/>
      <c r="SEB24" s="5"/>
      <c r="SEC24" s="5"/>
      <c r="SED24" s="5"/>
      <c r="SEE24" s="5"/>
      <c r="SEF24" s="5"/>
      <c r="SEG24" s="5"/>
      <c r="SEH24" s="5"/>
      <c r="SEI24" s="5"/>
      <c r="SEJ24" s="5"/>
      <c r="SEK24" s="5"/>
      <c r="SEL24" s="5"/>
      <c r="SEM24" s="5"/>
      <c r="SEN24" s="5"/>
      <c r="SEO24" s="5"/>
      <c r="SEP24" s="5"/>
      <c r="SEQ24" s="5"/>
      <c r="SER24" s="5"/>
      <c r="SES24" s="5"/>
      <c r="SET24" s="5"/>
      <c r="SEU24" s="5"/>
      <c r="SEV24" s="5"/>
      <c r="SEW24" s="5"/>
      <c r="SEX24" s="5"/>
      <c r="SEY24" s="5"/>
      <c r="SEZ24" s="5"/>
      <c r="SFA24" s="5"/>
      <c r="SFB24" s="5"/>
      <c r="SFC24" s="5"/>
      <c r="SFD24" s="5"/>
      <c r="SFE24" s="5"/>
      <c r="SFF24" s="5"/>
      <c r="SFG24" s="5"/>
      <c r="SFH24" s="5"/>
      <c r="SFI24" s="5"/>
      <c r="SFJ24" s="5"/>
      <c r="SFK24" s="5"/>
      <c r="SFL24" s="5"/>
      <c r="SFM24" s="5"/>
      <c r="SFN24" s="5"/>
      <c r="SFO24" s="5"/>
      <c r="SFP24" s="5"/>
      <c r="SFQ24" s="5"/>
      <c r="SFR24" s="5"/>
      <c r="SFS24" s="5"/>
      <c r="SFT24" s="5"/>
      <c r="SFU24" s="5"/>
      <c r="SFV24" s="5"/>
      <c r="SFW24" s="5"/>
      <c r="SFX24" s="5"/>
      <c r="SFY24" s="5"/>
      <c r="SFZ24" s="5"/>
      <c r="SGA24" s="5"/>
      <c r="SGB24" s="5"/>
      <c r="SGC24" s="5"/>
      <c r="SGD24" s="5"/>
      <c r="SGE24" s="5"/>
      <c r="SGF24" s="5"/>
      <c r="SGG24" s="5"/>
      <c r="SGH24" s="5"/>
      <c r="SGI24" s="5"/>
      <c r="SGJ24" s="5"/>
      <c r="SGK24" s="5"/>
      <c r="SGL24" s="5"/>
      <c r="SGM24" s="5"/>
      <c r="SGN24" s="5"/>
      <c r="SGO24" s="5"/>
      <c r="SGP24" s="5"/>
      <c r="SGQ24" s="5"/>
      <c r="SGR24" s="5"/>
      <c r="SGS24" s="5"/>
      <c r="SGT24" s="5"/>
      <c r="SGU24" s="5"/>
      <c r="SGV24" s="5"/>
      <c r="SGW24" s="5"/>
      <c r="SGX24" s="5"/>
      <c r="SGY24" s="5"/>
      <c r="SGZ24" s="5"/>
      <c r="SHA24" s="5"/>
      <c r="SHB24" s="5"/>
      <c r="SHC24" s="5"/>
      <c r="SHD24" s="5"/>
      <c r="SHE24" s="5"/>
      <c r="SHF24" s="5"/>
      <c r="SHG24" s="5"/>
      <c r="SHH24" s="5"/>
      <c r="SHI24" s="5"/>
      <c r="SHJ24" s="5"/>
      <c r="SHK24" s="5"/>
      <c r="SHL24" s="5"/>
      <c r="SHM24" s="5"/>
      <c r="SHN24" s="5"/>
      <c r="SHO24" s="5"/>
      <c r="SHP24" s="5"/>
      <c r="SHQ24" s="5"/>
      <c r="SHR24" s="5"/>
      <c r="SHS24" s="5"/>
      <c r="SHT24" s="5"/>
      <c r="SHU24" s="5"/>
      <c r="SHV24" s="5"/>
      <c r="SHW24" s="5"/>
      <c r="SHX24" s="5"/>
      <c r="SHY24" s="5"/>
      <c r="SHZ24" s="5"/>
      <c r="SIA24" s="5"/>
      <c r="SIB24" s="5"/>
      <c r="SIC24" s="5"/>
      <c r="SID24" s="5"/>
      <c r="SIE24" s="5"/>
      <c r="SIF24" s="5"/>
      <c r="SIG24" s="5"/>
      <c r="SIH24" s="5"/>
      <c r="SII24" s="5"/>
      <c r="SIJ24" s="5"/>
      <c r="SIK24" s="5"/>
      <c r="SIL24" s="5"/>
      <c r="SIM24" s="5"/>
      <c r="SIN24" s="5"/>
      <c r="SIO24" s="5"/>
      <c r="SIP24" s="5"/>
      <c r="SIQ24" s="5"/>
      <c r="SIR24" s="5"/>
      <c r="SIS24" s="5"/>
      <c r="SIT24" s="5"/>
      <c r="SIU24" s="5"/>
      <c r="SIV24" s="5"/>
      <c r="SIW24" s="5"/>
      <c r="SIX24" s="5"/>
      <c r="SIY24" s="5"/>
      <c r="SIZ24" s="5"/>
      <c r="SJA24" s="5"/>
      <c r="SJB24" s="5"/>
      <c r="SJC24" s="5"/>
      <c r="SJD24" s="5"/>
      <c r="SJE24" s="5"/>
      <c r="SJF24" s="5"/>
      <c r="SJG24" s="5"/>
      <c r="SJH24" s="5"/>
      <c r="SJI24" s="5"/>
      <c r="SJJ24" s="5"/>
      <c r="SJK24" s="5"/>
      <c r="SJL24" s="5"/>
      <c r="SJM24" s="5"/>
      <c r="SJN24" s="5"/>
      <c r="SJO24" s="5"/>
      <c r="SJP24" s="5"/>
      <c r="SJQ24" s="5"/>
      <c r="SJR24" s="5"/>
      <c r="SJS24" s="5"/>
      <c r="SJT24" s="5"/>
      <c r="SJU24" s="5"/>
      <c r="SJV24" s="5"/>
      <c r="SJW24" s="5"/>
      <c r="SJX24" s="5"/>
      <c r="SJY24" s="5"/>
      <c r="SJZ24" s="5"/>
      <c r="SKA24" s="5"/>
      <c r="SKB24" s="5"/>
      <c r="SKC24" s="5"/>
      <c r="SKD24" s="5"/>
      <c r="SKE24" s="5"/>
      <c r="SKF24" s="5"/>
      <c r="SKG24" s="5"/>
      <c r="SKH24" s="5"/>
      <c r="SKI24" s="5"/>
      <c r="SKJ24" s="5"/>
      <c r="SKK24" s="5"/>
      <c r="SKL24" s="5"/>
      <c r="SKM24" s="5"/>
      <c r="SKN24" s="5"/>
      <c r="SKO24" s="5"/>
      <c r="SKP24" s="5"/>
      <c r="SKQ24" s="5"/>
      <c r="SKR24" s="5"/>
      <c r="SKS24" s="5"/>
      <c r="SKT24" s="5"/>
      <c r="SKU24" s="5"/>
      <c r="SKV24" s="5"/>
      <c r="SKW24" s="5"/>
      <c r="SKX24" s="5"/>
      <c r="SKY24" s="5"/>
      <c r="SKZ24" s="5"/>
      <c r="SLA24" s="5"/>
      <c r="SLB24" s="5"/>
      <c r="SLC24" s="5"/>
      <c r="SLD24" s="5"/>
      <c r="SLE24" s="5"/>
      <c r="SLF24" s="5"/>
      <c r="SLG24" s="5"/>
      <c r="SLH24" s="5"/>
      <c r="SLI24" s="5"/>
      <c r="SLJ24" s="5"/>
      <c r="SLK24" s="5"/>
      <c r="SLL24" s="5"/>
      <c r="SLM24" s="5"/>
      <c r="SLN24" s="5"/>
      <c r="SLO24" s="5"/>
      <c r="SLP24" s="5"/>
      <c r="SLQ24" s="5"/>
      <c r="SLR24" s="5"/>
      <c r="SLS24" s="5"/>
      <c r="SLT24" s="5"/>
      <c r="SLU24" s="5"/>
      <c r="SLV24" s="5"/>
      <c r="SLW24" s="5"/>
      <c r="SLX24" s="5"/>
      <c r="SLY24" s="5"/>
      <c r="SLZ24" s="5"/>
      <c r="SMA24" s="5"/>
      <c r="SMB24" s="5"/>
      <c r="SMC24" s="5"/>
      <c r="SMD24" s="5"/>
      <c r="SME24" s="5"/>
      <c r="SMF24" s="5"/>
      <c r="SMG24" s="5"/>
      <c r="SMH24" s="5"/>
      <c r="SMI24" s="5"/>
      <c r="SMJ24" s="5"/>
      <c r="SMK24" s="5"/>
      <c r="SML24" s="5"/>
      <c r="SMM24" s="5"/>
      <c r="SMN24" s="5"/>
      <c r="SMO24" s="5"/>
      <c r="SMP24" s="5"/>
      <c r="SMQ24" s="5"/>
      <c r="SMR24" s="5"/>
      <c r="SMS24" s="5"/>
      <c r="SMT24" s="5"/>
      <c r="SMU24" s="5"/>
      <c r="SMV24" s="5"/>
      <c r="SMW24" s="5"/>
      <c r="SMX24" s="5"/>
      <c r="SMY24" s="5"/>
      <c r="SMZ24" s="5"/>
      <c r="SNA24" s="5"/>
      <c r="SNB24" s="5"/>
      <c r="SNC24" s="5"/>
      <c r="SND24" s="5"/>
      <c r="SNE24" s="5"/>
      <c r="SNF24" s="5"/>
      <c r="SNG24" s="5"/>
      <c r="SNH24" s="5"/>
      <c r="SNI24" s="5"/>
      <c r="SNJ24" s="5"/>
      <c r="SNK24" s="5"/>
      <c r="SNL24" s="5"/>
      <c r="SNM24" s="5"/>
      <c r="SNN24" s="5"/>
      <c r="SNO24" s="5"/>
      <c r="SNP24" s="5"/>
      <c r="SNQ24" s="5"/>
      <c r="SNR24" s="5"/>
      <c r="SNS24" s="5"/>
      <c r="SNT24" s="5"/>
      <c r="SNU24" s="5"/>
      <c r="SNV24" s="5"/>
      <c r="SNW24" s="5"/>
      <c r="SNX24" s="5"/>
      <c r="SNY24" s="5"/>
      <c r="SNZ24" s="5"/>
      <c r="SOA24" s="5"/>
      <c r="SOB24" s="5"/>
      <c r="SOC24" s="5"/>
      <c r="SOD24" s="5"/>
      <c r="SOE24" s="5"/>
      <c r="SOF24" s="5"/>
      <c r="SOG24" s="5"/>
      <c r="SOH24" s="5"/>
      <c r="SOI24" s="5"/>
      <c r="SOJ24" s="5"/>
      <c r="SOK24" s="5"/>
      <c r="SOL24" s="5"/>
      <c r="SOM24" s="5"/>
      <c r="SON24" s="5"/>
      <c r="SOO24" s="5"/>
      <c r="SOP24" s="5"/>
      <c r="SOQ24" s="5"/>
      <c r="SOR24" s="5"/>
      <c r="SOS24" s="5"/>
      <c r="SOT24" s="5"/>
      <c r="SOU24" s="5"/>
      <c r="SOV24" s="5"/>
      <c r="SOW24" s="5"/>
      <c r="SOX24" s="5"/>
      <c r="SOY24" s="5"/>
      <c r="SOZ24" s="5"/>
      <c r="SPA24" s="5"/>
      <c r="SPB24" s="5"/>
      <c r="SPC24" s="5"/>
      <c r="SPD24" s="5"/>
      <c r="SPE24" s="5"/>
      <c r="SPF24" s="5"/>
      <c r="SPG24" s="5"/>
      <c r="SPH24" s="5"/>
      <c r="SPI24" s="5"/>
      <c r="SPJ24" s="5"/>
      <c r="SPK24" s="5"/>
      <c r="SPL24" s="5"/>
      <c r="SPM24" s="5"/>
      <c r="SPN24" s="5"/>
      <c r="SPO24" s="5"/>
      <c r="SPP24" s="5"/>
      <c r="SPQ24" s="5"/>
      <c r="SPR24" s="5"/>
      <c r="SPS24" s="5"/>
      <c r="SPT24" s="5"/>
      <c r="SPU24" s="5"/>
      <c r="SPV24" s="5"/>
      <c r="SPW24" s="5"/>
      <c r="SPX24" s="5"/>
      <c r="SPY24" s="5"/>
      <c r="SPZ24" s="5"/>
      <c r="SQA24" s="5"/>
      <c r="SQB24" s="5"/>
      <c r="SQC24" s="5"/>
      <c r="SQD24" s="5"/>
      <c r="SQE24" s="5"/>
      <c r="SQF24" s="5"/>
      <c r="SQG24" s="5"/>
      <c r="SQH24" s="5"/>
      <c r="SQI24" s="5"/>
      <c r="SQJ24" s="5"/>
      <c r="SQK24" s="5"/>
      <c r="SQL24" s="5"/>
      <c r="SQM24" s="5"/>
      <c r="SQN24" s="5"/>
      <c r="SQO24" s="5"/>
      <c r="SQP24" s="5"/>
      <c r="SQQ24" s="5"/>
      <c r="SQR24" s="5"/>
      <c r="SQS24" s="5"/>
      <c r="SQT24" s="5"/>
      <c r="SQU24" s="5"/>
      <c r="SQV24" s="5"/>
      <c r="SQW24" s="5"/>
      <c r="SQX24" s="5"/>
      <c r="SQY24" s="5"/>
      <c r="SQZ24" s="5"/>
      <c r="SRA24" s="5"/>
      <c r="SRB24" s="5"/>
      <c r="SRC24" s="5"/>
      <c r="SRD24" s="5"/>
      <c r="SRE24" s="5"/>
      <c r="SRF24" s="5"/>
      <c r="SRG24" s="5"/>
      <c r="SRH24" s="5"/>
      <c r="SRI24" s="5"/>
      <c r="SRJ24" s="5"/>
      <c r="SRK24" s="5"/>
      <c r="SRL24" s="5"/>
      <c r="SRM24" s="5"/>
      <c r="SRN24" s="5"/>
      <c r="SRO24" s="5"/>
      <c r="SRP24" s="5"/>
      <c r="SRQ24" s="5"/>
      <c r="SRR24" s="5"/>
      <c r="SRS24" s="5"/>
      <c r="SRT24" s="5"/>
      <c r="SRU24" s="5"/>
      <c r="SRV24" s="5"/>
      <c r="SRW24" s="5"/>
      <c r="SRX24" s="5"/>
      <c r="SRY24" s="5"/>
      <c r="SRZ24" s="5"/>
      <c r="SSA24" s="5"/>
      <c r="SSB24" s="5"/>
      <c r="SSC24" s="5"/>
      <c r="SSD24" s="5"/>
      <c r="SSE24" s="5"/>
      <c r="SSF24" s="5"/>
      <c r="SSG24" s="5"/>
      <c r="SSH24" s="5"/>
      <c r="SSI24" s="5"/>
      <c r="SSJ24" s="5"/>
      <c r="SSK24" s="5"/>
      <c r="SSL24" s="5"/>
      <c r="SSM24" s="5"/>
      <c r="SSN24" s="5"/>
      <c r="SSO24" s="5"/>
      <c r="SSP24" s="5"/>
      <c r="SSQ24" s="5"/>
      <c r="SSR24" s="5"/>
      <c r="SSS24" s="5"/>
      <c r="SST24" s="5"/>
      <c r="SSU24" s="5"/>
      <c r="SSV24" s="5"/>
      <c r="SSW24" s="5"/>
      <c r="SSX24" s="5"/>
      <c r="SSY24" s="5"/>
      <c r="SSZ24" s="5"/>
      <c r="STA24" s="5"/>
      <c r="STB24" s="5"/>
      <c r="STC24" s="5"/>
      <c r="STD24" s="5"/>
      <c r="STE24" s="5"/>
      <c r="STF24" s="5"/>
      <c r="STG24" s="5"/>
      <c r="STH24" s="5"/>
      <c r="STI24" s="5"/>
      <c r="STJ24" s="5"/>
      <c r="STK24" s="5"/>
      <c r="STL24" s="5"/>
      <c r="STM24" s="5"/>
      <c r="STN24" s="5"/>
      <c r="STO24" s="5"/>
      <c r="STP24" s="5"/>
      <c r="STQ24" s="5"/>
      <c r="STR24" s="5"/>
      <c r="STS24" s="5"/>
      <c r="STT24" s="5"/>
      <c r="STU24" s="5"/>
      <c r="STV24" s="5"/>
      <c r="STW24" s="5"/>
      <c r="STX24" s="5"/>
      <c r="STY24" s="5"/>
      <c r="STZ24" s="5"/>
      <c r="SUA24" s="5"/>
      <c r="SUB24" s="5"/>
      <c r="SUC24" s="5"/>
      <c r="SUD24" s="5"/>
      <c r="SUE24" s="5"/>
      <c r="SUF24" s="5"/>
      <c r="SUG24" s="5"/>
      <c r="SUH24" s="5"/>
      <c r="SUI24" s="5"/>
      <c r="SUJ24" s="5"/>
      <c r="SUK24" s="5"/>
      <c r="SUL24" s="5"/>
      <c r="SUM24" s="5"/>
      <c r="SUN24" s="5"/>
      <c r="SUO24" s="5"/>
      <c r="SUP24" s="5"/>
      <c r="SUQ24" s="5"/>
      <c r="SUR24" s="5"/>
      <c r="SUS24" s="5"/>
      <c r="SUT24" s="5"/>
      <c r="SUU24" s="5"/>
      <c r="SUV24" s="5"/>
      <c r="SUW24" s="5"/>
      <c r="SUX24" s="5"/>
      <c r="SUY24" s="5"/>
      <c r="SUZ24" s="5"/>
      <c r="SVA24" s="5"/>
      <c r="SVB24" s="5"/>
      <c r="SVC24" s="5"/>
      <c r="SVD24" s="5"/>
      <c r="SVE24" s="5"/>
      <c r="SVF24" s="5"/>
      <c r="SVG24" s="5"/>
      <c r="SVH24" s="5"/>
      <c r="SVI24" s="5"/>
      <c r="SVJ24" s="5"/>
      <c r="SVK24" s="5"/>
      <c r="SVL24" s="5"/>
      <c r="SVM24" s="5"/>
      <c r="SVN24" s="5"/>
      <c r="SVO24" s="5"/>
      <c r="SVP24" s="5"/>
      <c r="SVQ24" s="5"/>
      <c r="SVR24" s="5"/>
      <c r="SVS24" s="5"/>
      <c r="SVT24" s="5"/>
      <c r="SVU24" s="5"/>
      <c r="SVV24" s="5"/>
      <c r="SVW24" s="5"/>
      <c r="SVX24" s="5"/>
      <c r="SVY24" s="5"/>
      <c r="SVZ24" s="5"/>
      <c r="SWA24" s="5"/>
      <c r="SWB24" s="5"/>
      <c r="SWC24" s="5"/>
      <c r="SWD24" s="5"/>
      <c r="SWE24" s="5"/>
      <c r="SWF24" s="5"/>
      <c r="SWG24" s="5"/>
      <c r="SWH24" s="5"/>
      <c r="SWI24" s="5"/>
      <c r="SWJ24" s="5"/>
      <c r="SWK24" s="5"/>
      <c r="SWL24" s="5"/>
      <c r="SWM24" s="5"/>
      <c r="SWN24" s="5"/>
      <c r="SWO24" s="5"/>
      <c r="SWP24" s="5"/>
      <c r="SWQ24" s="5"/>
      <c r="SWR24" s="5"/>
      <c r="SWS24" s="5"/>
      <c r="SWT24" s="5"/>
      <c r="SWU24" s="5"/>
      <c r="SWV24" s="5"/>
      <c r="SWW24" s="5"/>
      <c r="SWX24" s="5"/>
      <c r="SWY24" s="5"/>
      <c r="SWZ24" s="5"/>
      <c r="SXA24" s="5"/>
      <c r="SXB24" s="5"/>
      <c r="SXC24" s="5"/>
      <c r="SXD24" s="5"/>
      <c r="SXE24" s="5"/>
      <c r="SXF24" s="5"/>
      <c r="SXG24" s="5"/>
      <c r="SXH24" s="5"/>
      <c r="SXI24" s="5"/>
      <c r="SXJ24" s="5"/>
      <c r="SXK24" s="5"/>
      <c r="SXL24" s="5"/>
      <c r="SXM24" s="5"/>
      <c r="SXN24" s="5"/>
      <c r="SXO24" s="5"/>
      <c r="SXP24" s="5"/>
      <c r="SXQ24" s="5"/>
      <c r="SXR24" s="5"/>
      <c r="SXS24" s="5"/>
      <c r="SXT24" s="5"/>
      <c r="SXU24" s="5"/>
      <c r="SXV24" s="5"/>
      <c r="SXW24" s="5"/>
      <c r="SXX24" s="5"/>
      <c r="SXY24" s="5"/>
      <c r="SXZ24" s="5"/>
      <c r="SYA24" s="5"/>
      <c r="SYB24" s="5"/>
      <c r="SYC24" s="5"/>
      <c r="SYD24" s="5"/>
      <c r="SYE24" s="5"/>
      <c r="SYF24" s="5"/>
      <c r="SYG24" s="5"/>
      <c r="SYH24" s="5"/>
      <c r="SYI24" s="5"/>
      <c r="SYJ24" s="5"/>
      <c r="SYK24" s="5"/>
      <c r="SYL24" s="5"/>
      <c r="SYM24" s="5"/>
      <c r="SYN24" s="5"/>
      <c r="SYO24" s="5"/>
      <c r="SYP24" s="5"/>
      <c r="SYQ24" s="5"/>
      <c r="SYR24" s="5"/>
      <c r="SYS24" s="5"/>
      <c r="SYT24" s="5"/>
      <c r="SYU24" s="5"/>
      <c r="SYV24" s="5"/>
      <c r="SYW24" s="5"/>
      <c r="SYX24" s="5"/>
      <c r="SYY24" s="5"/>
      <c r="SYZ24" s="5"/>
      <c r="SZA24" s="5"/>
      <c r="SZB24" s="5"/>
      <c r="SZC24" s="5"/>
      <c r="SZD24" s="5"/>
      <c r="SZE24" s="5"/>
      <c r="SZF24" s="5"/>
      <c r="SZG24" s="5"/>
      <c r="SZH24" s="5"/>
      <c r="SZI24" s="5"/>
      <c r="SZJ24" s="5"/>
      <c r="SZK24" s="5"/>
      <c r="SZL24" s="5"/>
      <c r="SZM24" s="5"/>
      <c r="SZN24" s="5"/>
      <c r="SZO24" s="5"/>
      <c r="SZP24" s="5"/>
      <c r="SZQ24" s="5"/>
      <c r="SZR24" s="5"/>
      <c r="SZS24" s="5"/>
      <c r="SZT24" s="5"/>
      <c r="SZU24" s="5"/>
      <c r="SZV24" s="5"/>
      <c r="SZW24" s="5"/>
      <c r="SZX24" s="5"/>
      <c r="SZY24" s="5"/>
      <c r="SZZ24" s="5"/>
      <c r="TAA24" s="5"/>
      <c r="TAB24" s="5"/>
      <c r="TAC24" s="5"/>
      <c r="TAD24" s="5"/>
      <c r="TAE24" s="5"/>
      <c r="TAF24" s="5"/>
      <c r="TAG24" s="5"/>
      <c r="TAH24" s="5"/>
      <c r="TAI24" s="5"/>
      <c r="TAJ24" s="5"/>
      <c r="TAK24" s="5"/>
      <c r="TAL24" s="5"/>
      <c r="TAM24" s="5"/>
      <c r="TAN24" s="5"/>
      <c r="TAO24" s="5"/>
      <c r="TAP24" s="5"/>
      <c r="TAQ24" s="5"/>
      <c r="TAR24" s="5"/>
      <c r="TAS24" s="5"/>
      <c r="TAT24" s="5"/>
      <c r="TAU24" s="5"/>
      <c r="TAV24" s="5"/>
      <c r="TAW24" s="5"/>
      <c r="TAX24" s="5"/>
      <c r="TAY24" s="5"/>
      <c r="TAZ24" s="5"/>
      <c r="TBA24" s="5"/>
      <c r="TBB24" s="5"/>
      <c r="TBC24" s="5"/>
      <c r="TBD24" s="5"/>
      <c r="TBE24" s="5"/>
      <c r="TBF24" s="5"/>
      <c r="TBG24" s="5"/>
      <c r="TBH24" s="5"/>
      <c r="TBI24" s="5"/>
      <c r="TBJ24" s="5"/>
      <c r="TBK24" s="5"/>
      <c r="TBL24" s="5"/>
      <c r="TBM24" s="5"/>
      <c r="TBN24" s="5"/>
      <c r="TBO24" s="5"/>
      <c r="TBP24" s="5"/>
      <c r="TBQ24" s="5"/>
      <c r="TBR24" s="5"/>
      <c r="TBS24" s="5"/>
      <c r="TBT24" s="5"/>
      <c r="TBU24" s="5"/>
      <c r="TBV24" s="5"/>
      <c r="TBW24" s="5"/>
      <c r="TBX24" s="5"/>
      <c r="TBY24" s="5"/>
      <c r="TBZ24" s="5"/>
      <c r="TCA24" s="5"/>
      <c r="TCB24" s="5"/>
      <c r="TCC24" s="5"/>
      <c r="TCD24" s="5"/>
      <c r="TCE24" s="5"/>
      <c r="TCF24" s="5"/>
      <c r="TCG24" s="5"/>
      <c r="TCH24" s="5"/>
      <c r="TCI24" s="5"/>
      <c r="TCJ24" s="5"/>
      <c r="TCK24" s="5"/>
      <c r="TCL24" s="5"/>
      <c r="TCM24" s="5"/>
      <c r="TCN24" s="5"/>
      <c r="TCO24" s="5"/>
      <c r="TCP24" s="5"/>
      <c r="TCQ24" s="5"/>
      <c r="TCR24" s="5"/>
      <c r="TCS24" s="5"/>
      <c r="TCT24" s="5"/>
      <c r="TCU24" s="5"/>
      <c r="TCV24" s="5"/>
      <c r="TCW24" s="5"/>
      <c r="TCX24" s="5"/>
      <c r="TCY24" s="5"/>
      <c r="TCZ24" s="5"/>
      <c r="TDA24" s="5"/>
      <c r="TDB24" s="5"/>
      <c r="TDC24" s="5"/>
      <c r="TDD24" s="5"/>
      <c r="TDE24" s="5"/>
      <c r="TDF24" s="5"/>
      <c r="TDG24" s="5"/>
      <c r="TDH24" s="5"/>
      <c r="TDI24" s="5"/>
      <c r="TDJ24" s="5"/>
      <c r="TDK24" s="5"/>
      <c r="TDL24" s="5"/>
      <c r="TDM24" s="5"/>
      <c r="TDN24" s="5"/>
      <c r="TDO24" s="5"/>
      <c r="TDP24" s="5"/>
      <c r="TDQ24" s="5"/>
      <c r="TDR24" s="5"/>
      <c r="TDS24" s="5"/>
      <c r="TDT24" s="5"/>
      <c r="TDU24" s="5"/>
      <c r="TDV24" s="5"/>
      <c r="TDW24" s="5"/>
      <c r="TDX24" s="5"/>
      <c r="TDY24" s="5"/>
      <c r="TDZ24" s="5"/>
      <c r="TEA24" s="5"/>
      <c r="TEB24" s="5"/>
      <c r="TEC24" s="5"/>
      <c r="TED24" s="5"/>
      <c r="TEE24" s="5"/>
      <c r="TEF24" s="5"/>
      <c r="TEG24" s="5"/>
      <c r="TEH24" s="5"/>
      <c r="TEI24" s="5"/>
      <c r="TEJ24" s="5"/>
      <c r="TEK24" s="5"/>
      <c r="TEL24" s="5"/>
      <c r="TEM24" s="5"/>
      <c r="TEN24" s="5"/>
      <c r="TEO24" s="5"/>
      <c r="TEP24" s="5"/>
      <c r="TEQ24" s="5"/>
      <c r="TER24" s="5"/>
      <c r="TES24" s="5"/>
      <c r="TET24" s="5"/>
      <c r="TEU24" s="5"/>
      <c r="TEV24" s="5"/>
      <c r="TEW24" s="5"/>
      <c r="TEX24" s="5"/>
      <c r="TEY24" s="5"/>
      <c r="TEZ24" s="5"/>
      <c r="TFA24" s="5"/>
      <c r="TFB24" s="5"/>
      <c r="TFC24" s="5"/>
      <c r="TFD24" s="5"/>
      <c r="TFE24" s="5"/>
      <c r="TFF24" s="5"/>
      <c r="TFG24" s="5"/>
      <c r="TFH24" s="5"/>
      <c r="TFI24" s="5"/>
      <c r="TFJ24" s="5"/>
      <c r="TFK24" s="5"/>
      <c r="TFL24" s="5"/>
      <c r="TFM24" s="5"/>
      <c r="TFN24" s="5"/>
      <c r="TFO24" s="5"/>
      <c r="TFP24" s="5"/>
      <c r="TFQ24" s="5"/>
      <c r="TFR24" s="5"/>
      <c r="TFS24" s="5"/>
      <c r="TFT24" s="5"/>
      <c r="TFU24" s="5"/>
      <c r="TFV24" s="5"/>
      <c r="TFW24" s="5"/>
      <c r="TFX24" s="5"/>
      <c r="TFY24" s="5"/>
      <c r="TFZ24" s="5"/>
      <c r="TGA24" s="5"/>
      <c r="TGB24" s="5"/>
      <c r="TGC24" s="5"/>
      <c r="TGD24" s="5"/>
      <c r="TGE24" s="5"/>
      <c r="TGF24" s="5"/>
      <c r="TGG24" s="5"/>
      <c r="TGH24" s="5"/>
      <c r="TGI24" s="5"/>
      <c r="TGJ24" s="5"/>
      <c r="TGK24" s="5"/>
      <c r="TGL24" s="5"/>
      <c r="TGM24" s="5"/>
      <c r="TGN24" s="5"/>
      <c r="TGO24" s="5"/>
      <c r="TGP24" s="5"/>
      <c r="TGQ24" s="5"/>
      <c r="TGR24" s="5"/>
      <c r="TGS24" s="5"/>
      <c r="TGT24" s="5"/>
      <c r="TGU24" s="5"/>
      <c r="TGV24" s="5"/>
      <c r="TGW24" s="5"/>
      <c r="TGX24" s="5"/>
      <c r="TGY24" s="5"/>
      <c r="TGZ24" s="5"/>
      <c r="THA24" s="5"/>
      <c r="THB24" s="5"/>
      <c r="THC24" s="5"/>
      <c r="THD24" s="5"/>
      <c r="THE24" s="5"/>
      <c r="THF24" s="5"/>
      <c r="THG24" s="5"/>
      <c r="THH24" s="5"/>
      <c r="THI24" s="5"/>
      <c r="THJ24" s="5"/>
      <c r="THK24" s="5"/>
      <c r="THL24" s="5"/>
      <c r="THM24" s="5"/>
      <c r="THN24" s="5"/>
      <c r="THO24" s="5"/>
      <c r="THP24" s="5"/>
      <c r="THQ24" s="5"/>
      <c r="THR24" s="5"/>
      <c r="THS24" s="5"/>
      <c r="THT24" s="5"/>
      <c r="THU24" s="5"/>
      <c r="THV24" s="5"/>
      <c r="THW24" s="5"/>
      <c r="THX24" s="5"/>
      <c r="THY24" s="5"/>
      <c r="THZ24" s="5"/>
      <c r="TIA24" s="5"/>
      <c r="TIB24" s="5"/>
      <c r="TIC24" s="5"/>
      <c r="TID24" s="5"/>
      <c r="TIE24" s="5"/>
      <c r="TIF24" s="5"/>
      <c r="TIG24" s="5"/>
      <c r="TIH24" s="5"/>
      <c r="TII24" s="5"/>
      <c r="TIJ24" s="5"/>
      <c r="TIK24" s="5"/>
      <c r="TIL24" s="5"/>
      <c r="TIM24" s="5"/>
      <c r="TIN24" s="5"/>
      <c r="TIO24" s="5"/>
      <c r="TIP24" s="5"/>
      <c r="TIQ24" s="5"/>
      <c r="TIR24" s="5"/>
      <c r="TIS24" s="5"/>
      <c r="TIT24" s="5"/>
      <c r="TIU24" s="5"/>
      <c r="TIV24" s="5"/>
      <c r="TIW24" s="5"/>
      <c r="TIX24" s="5"/>
      <c r="TIY24" s="5"/>
      <c r="TIZ24" s="5"/>
      <c r="TJA24" s="5"/>
      <c r="TJB24" s="5"/>
      <c r="TJC24" s="5"/>
      <c r="TJD24" s="5"/>
      <c r="TJE24" s="5"/>
      <c r="TJF24" s="5"/>
      <c r="TJG24" s="5"/>
      <c r="TJH24" s="5"/>
      <c r="TJI24" s="5"/>
      <c r="TJJ24" s="5"/>
      <c r="TJK24" s="5"/>
      <c r="TJL24" s="5"/>
      <c r="TJM24" s="5"/>
      <c r="TJN24" s="5"/>
      <c r="TJO24" s="5"/>
      <c r="TJP24" s="5"/>
      <c r="TJQ24" s="5"/>
      <c r="TJR24" s="5"/>
      <c r="TJS24" s="5"/>
      <c r="TJT24" s="5"/>
      <c r="TJU24" s="5"/>
      <c r="TJV24" s="5"/>
      <c r="TJW24" s="5"/>
      <c r="TJX24" s="5"/>
      <c r="TJY24" s="5"/>
      <c r="TJZ24" s="5"/>
      <c r="TKA24" s="5"/>
      <c r="TKB24" s="5"/>
      <c r="TKC24" s="5"/>
      <c r="TKD24" s="5"/>
      <c r="TKE24" s="5"/>
      <c r="TKF24" s="5"/>
      <c r="TKG24" s="5"/>
      <c r="TKH24" s="5"/>
      <c r="TKI24" s="5"/>
      <c r="TKJ24" s="5"/>
      <c r="TKK24" s="5"/>
      <c r="TKL24" s="5"/>
      <c r="TKM24" s="5"/>
      <c r="TKN24" s="5"/>
      <c r="TKO24" s="5"/>
      <c r="TKP24" s="5"/>
      <c r="TKQ24" s="5"/>
      <c r="TKR24" s="5"/>
      <c r="TKS24" s="5"/>
      <c r="TKT24" s="5"/>
      <c r="TKU24" s="5"/>
      <c r="TKV24" s="5"/>
      <c r="TKW24" s="5"/>
      <c r="TKX24" s="5"/>
      <c r="TKY24" s="5"/>
      <c r="TKZ24" s="5"/>
      <c r="TLA24" s="5"/>
      <c r="TLB24" s="5"/>
      <c r="TLC24" s="5"/>
      <c r="TLD24" s="5"/>
      <c r="TLE24" s="5"/>
      <c r="TLF24" s="5"/>
      <c r="TLG24" s="5"/>
      <c r="TLH24" s="5"/>
      <c r="TLI24" s="5"/>
      <c r="TLJ24" s="5"/>
      <c r="TLK24" s="5"/>
      <c r="TLL24" s="5"/>
      <c r="TLM24" s="5"/>
      <c r="TLN24" s="5"/>
      <c r="TLO24" s="5"/>
      <c r="TLP24" s="5"/>
      <c r="TLQ24" s="5"/>
      <c r="TLR24" s="5"/>
      <c r="TLS24" s="5"/>
      <c r="TLT24" s="5"/>
      <c r="TLU24" s="5"/>
      <c r="TLV24" s="5"/>
      <c r="TLW24" s="5"/>
      <c r="TLX24" s="5"/>
      <c r="TLY24" s="5"/>
      <c r="TLZ24" s="5"/>
      <c r="TMA24" s="5"/>
      <c r="TMB24" s="5"/>
      <c r="TMC24" s="5"/>
      <c r="TMD24" s="5"/>
      <c r="TME24" s="5"/>
      <c r="TMF24" s="5"/>
      <c r="TMG24" s="5"/>
      <c r="TMH24" s="5"/>
      <c r="TMI24" s="5"/>
      <c r="TMJ24" s="5"/>
      <c r="TMK24" s="5"/>
      <c r="TML24" s="5"/>
      <c r="TMM24" s="5"/>
      <c r="TMN24" s="5"/>
      <c r="TMO24" s="5"/>
      <c r="TMP24" s="5"/>
      <c r="TMQ24" s="5"/>
      <c r="TMR24" s="5"/>
      <c r="TMS24" s="5"/>
      <c r="TMT24" s="5"/>
      <c r="TMU24" s="5"/>
      <c r="TMV24" s="5"/>
      <c r="TMW24" s="5"/>
      <c r="TMX24" s="5"/>
      <c r="TMY24" s="5"/>
      <c r="TMZ24" s="5"/>
      <c r="TNA24" s="5"/>
      <c r="TNB24" s="5"/>
      <c r="TNC24" s="5"/>
      <c r="TND24" s="5"/>
      <c r="TNE24" s="5"/>
      <c r="TNF24" s="5"/>
      <c r="TNG24" s="5"/>
      <c r="TNH24" s="5"/>
      <c r="TNI24" s="5"/>
      <c r="TNJ24" s="5"/>
      <c r="TNK24" s="5"/>
      <c r="TNL24" s="5"/>
      <c r="TNM24" s="5"/>
      <c r="TNN24" s="5"/>
      <c r="TNO24" s="5"/>
      <c r="TNP24" s="5"/>
      <c r="TNQ24" s="5"/>
      <c r="TNR24" s="5"/>
      <c r="TNS24" s="5"/>
      <c r="TNT24" s="5"/>
      <c r="TNU24" s="5"/>
      <c r="TNV24" s="5"/>
      <c r="TNW24" s="5"/>
      <c r="TNX24" s="5"/>
      <c r="TNY24" s="5"/>
      <c r="TNZ24" s="5"/>
      <c r="TOA24" s="5"/>
      <c r="TOB24" s="5"/>
      <c r="TOC24" s="5"/>
      <c r="TOD24" s="5"/>
      <c r="TOE24" s="5"/>
      <c r="TOF24" s="5"/>
      <c r="TOG24" s="5"/>
      <c r="TOH24" s="5"/>
      <c r="TOI24" s="5"/>
      <c r="TOJ24" s="5"/>
      <c r="TOK24" s="5"/>
      <c r="TOL24" s="5"/>
      <c r="TOM24" s="5"/>
      <c r="TON24" s="5"/>
      <c r="TOO24" s="5"/>
      <c r="TOP24" s="5"/>
      <c r="TOQ24" s="5"/>
      <c r="TOR24" s="5"/>
      <c r="TOS24" s="5"/>
      <c r="TOT24" s="5"/>
      <c r="TOU24" s="5"/>
      <c r="TOV24" s="5"/>
      <c r="TOW24" s="5"/>
      <c r="TOX24" s="5"/>
      <c r="TOY24" s="5"/>
      <c r="TOZ24" s="5"/>
      <c r="TPA24" s="5"/>
      <c r="TPB24" s="5"/>
      <c r="TPC24" s="5"/>
      <c r="TPD24" s="5"/>
      <c r="TPE24" s="5"/>
      <c r="TPF24" s="5"/>
      <c r="TPG24" s="5"/>
      <c r="TPH24" s="5"/>
      <c r="TPI24" s="5"/>
      <c r="TPJ24" s="5"/>
      <c r="TPK24" s="5"/>
      <c r="TPL24" s="5"/>
      <c r="TPM24" s="5"/>
      <c r="TPN24" s="5"/>
      <c r="TPO24" s="5"/>
      <c r="TPP24" s="5"/>
      <c r="TPQ24" s="5"/>
      <c r="TPR24" s="5"/>
      <c r="TPS24" s="5"/>
      <c r="TPT24" s="5"/>
      <c r="TPU24" s="5"/>
      <c r="TPV24" s="5"/>
      <c r="TPW24" s="5"/>
      <c r="TPX24" s="5"/>
      <c r="TPY24" s="5"/>
      <c r="TPZ24" s="5"/>
      <c r="TQA24" s="5"/>
      <c r="TQB24" s="5"/>
      <c r="TQC24" s="5"/>
      <c r="TQD24" s="5"/>
      <c r="TQE24" s="5"/>
      <c r="TQF24" s="5"/>
      <c r="TQG24" s="5"/>
      <c r="TQH24" s="5"/>
      <c r="TQI24" s="5"/>
      <c r="TQJ24" s="5"/>
      <c r="TQK24" s="5"/>
      <c r="TQL24" s="5"/>
      <c r="TQM24" s="5"/>
      <c r="TQN24" s="5"/>
      <c r="TQO24" s="5"/>
      <c r="TQP24" s="5"/>
      <c r="TQQ24" s="5"/>
      <c r="TQR24" s="5"/>
      <c r="TQS24" s="5"/>
      <c r="TQT24" s="5"/>
      <c r="TQU24" s="5"/>
      <c r="TQV24" s="5"/>
      <c r="TQW24" s="5"/>
      <c r="TQX24" s="5"/>
      <c r="TQY24" s="5"/>
      <c r="TQZ24" s="5"/>
      <c r="TRA24" s="5"/>
      <c r="TRB24" s="5"/>
      <c r="TRC24" s="5"/>
      <c r="TRD24" s="5"/>
      <c r="TRE24" s="5"/>
      <c r="TRF24" s="5"/>
      <c r="TRG24" s="5"/>
      <c r="TRH24" s="5"/>
      <c r="TRI24" s="5"/>
      <c r="TRJ24" s="5"/>
      <c r="TRK24" s="5"/>
      <c r="TRL24" s="5"/>
      <c r="TRM24" s="5"/>
      <c r="TRN24" s="5"/>
      <c r="TRO24" s="5"/>
      <c r="TRP24" s="5"/>
      <c r="TRQ24" s="5"/>
      <c r="TRR24" s="5"/>
      <c r="TRS24" s="5"/>
      <c r="TRT24" s="5"/>
      <c r="TRU24" s="5"/>
      <c r="TRV24" s="5"/>
      <c r="TRW24" s="5"/>
      <c r="TRX24" s="5"/>
      <c r="TRY24" s="5"/>
      <c r="TRZ24" s="5"/>
      <c r="TSA24" s="5"/>
      <c r="TSB24" s="5"/>
      <c r="TSC24" s="5"/>
      <c r="TSD24" s="5"/>
      <c r="TSE24" s="5"/>
      <c r="TSF24" s="5"/>
      <c r="TSG24" s="5"/>
      <c r="TSH24" s="5"/>
      <c r="TSI24" s="5"/>
      <c r="TSJ24" s="5"/>
      <c r="TSK24" s="5"/>
      <c r="TSL24" s="5"/>
      <c r="TSM24" s="5"/>
      <c r="TSN24" s="5"/>
      <c r="TSO24" s="5"/>
      <c r="TSP24" s="5"/>
      <c r="TSQ24" s="5"/>
      <c r="TSR24" s="5"/>
      <c r="TSS24" s="5"/>
      <c r="TST24" s="5"/>
      <c r="TSU24" s="5"/>
      <c r="TSV24" s="5"/>
      <c r="TSW24" s="5"/>
      <c r="TSX24" s="5"/>
      <c r="TSY24" s="5"/>
      <c r="TSZ24" s="5"/>
      <c r="TTA24" s="5"/>
      <c r="TTB24" s="5"/>
      <c r="TTC24" s="5"/>
      <c r="TTD24" s="5"/>
      <c r="TTE24" s="5"/>
      <c r="TTF24" s="5"/>
      <c r="TTG24" s="5"/>
      <c r="TTH24" s="5"/>
      <c r="TTI24" s="5"/>
      <c r="TTJ24" s="5"/>
      <c r="TTK24" s="5"/>
      <c r="TTL24" s="5"/>
      <c r="TTM24" s="5"/>
      <c r="TTN24" s="5"/>
      <c r="TTO24" s="5"/>
      <c r="TTP24" s="5"/>
      <c r="TTQ24" s="5"/>
      <c r="TTR24" s="5"/>
      <c r="TTS24" s="5"/>
      <c r="TTT24" s="5"/>
      <c r="TTU24" s="5"/>
      <c r="TTV24" s="5"/>
      <c r="TTW24" s="5"/>
      <c r="TTX24" s="5"/>
      <c r="TTY24" s="5"/>
      <c r="TTZ24" s="5"/>
      <c r="TUA24" s="5"/>
      <c r="TUB24" s="5"/>
      <c r="TUC24" s="5"/>
      <c r="TUD24" s="5"/>
      <c r="TUE24" s="5"/>
      <c r="TUF24" s="5"/>
      <c r="TUG24" s="5"/>
      <c r="TUH24" s="5"/>
      <c r="TUI24" s="5"/>
      <c r="TUJ24" s="5"/>
      <c r="TUK24" s="5"/>
      <c r="TUL24" s="5"/>
      <c r="TUM24" s="5"/>
      <c r="TUN24" s="5"/>
      <c r="TUO24" s="5"/>
      <c r="TUP24" s="5"/>
      <c r="TUQ24" s="5"/>
      <c r="TUR24" s="5"/>
      <c r="TUS24" s="5"/>
      <c r="TUT24" s="5"/>
      <c r="TUU24" s="5"/>
      <c r="TUV24" s="5"/>
      <c r="TUW24" s="5"/>
      <c r="TUX24" s="5"/>
      <c r="TUY24" s="5"/>
      <c r="TUZ24" s="5"/>
      <c r="TVA24" s="5"/>
      <c r="TVB24" s="5"/>
      <c r="TVC24" s="5"/>
      <c r="TVD24" s="5"/>
      <c r="TVE24" s="5"/>
      <c r="TVF24" s="5"/>
      <c r="TVG24" s="5"/>
      <c r="TVH24" s="5"/>
      <c r="TVI24" s="5"/>
      <c r="TVJ24" s="5"/>
      <c r="TVK24" s="5"/>
      <c r="TVL24" s="5"/>
      <c r="TVM24" s="5"/>
      <c r="TVN24" s="5"/>
      <c r="TVO24" s="5"/>
      <c r="TVP24" s="5"/>
      <c r="TVQ24" s="5"/>
      <c r="TVR24" s="5"/>
      <c r="TVS24" s="5"/>
      <c r="TVT24" s="5"/>
      <c r="TVU24" s="5"/>
      <c r="TVV24" s="5"/>
      <c r="TVW24" s="5"/>
      <c r="TVX24" s="5"/>
      <c r="TVY24" s="5"/>
      <c r="TVZ24" s="5"/>
      <c r="TWA24" s="5"/>
      <c r="TWB24" s="5"/>
      <c r="TWC24" s="5"/>
      <c r="TWD24" s="5"/>
      <c r="TWE24" s="5"/>
      <c r="TWF24" s="5"/>
      <c r="TWG24" s="5"/>
      <c r="TWH24" s="5"/>
      <c r="TWI24" s="5"/>
      <c r="TWJ24" s="5"/>
      <c r="TWK24" s="5"/>
      <c r="TWL24" s="5"/>
      <c r="TWM24" s="5"/>
      <c r="TWN24" s="5"/>
      <c r="TWO24" s="5"/>
      <c r="TWP24" s="5"/>
      <c r="TWQ24" s="5"/>
      <c r="TWR24" s="5"/>
      <c r="TWS24" s="5"/>
      <c r="TWT24" s="5"/>
      <c r="TWU24" s="5"/>
      <c r="TWV24" s="5"/>
      <c r="TWW24" s="5"/>
      <c r="TWX24" s="5"/>
      <c r="TWY24" s="5"/>
      <c r="TWZ24" s="5"/>
      <c r="TXA24" s="5"/>
      <c r="TXB24" s="5"/>
      <c r="TXC24" s="5"/>
      <c r="TXD24" s="5"/>
      <c r="TXE24" s="5"/>
      <c r="TXF24" s="5"/>
      <c r="TXG24" s="5"/>
      <c r="TXH24" s="5"/>
      <c r="TXI24" s="5"/>
      <c r="TXJ24" s="5"/>
      <c r="TXK24" s="5"/>
      <c r="TXL24" s="5"/>
      <c r="TXM24" s="5"/>
      <c r="TXN24" s="5"/>
      <c r="TXO24" s="5"/>
      <c r="TXP24" s="5"/>
      <c r="TXQ24" s="5"/>
      <c r="TXR24" s="5"/>
      <c r="TXS24" s="5"/>
      <c r="TXT24" s="5"/>
      <c r="TXU24" s="5"/>
      <c r="TXV24" s="5"/>
      <c r="TXW24" s="5"/>
      <c r="TXX24" s="5"/>
      <c r="TXY24" s="5"/>
      <c r="TXZ24" s="5"/>
      <c r="TYA24" s="5"/>
      <c r="TYB24" s="5"/>
      <c r="TYC24" s="5"/>
      <c r="TYD24" s="5"/>
      <c r="TYE24" s="5"/>
      <c r="TYF24" s="5"/>
      <c r="TYG24" s="5"/>
      <c r="TYH24" s="5"/>
      <c r="TYI24" s="5"/>
      <c r="TYJ24" s="5"/>
      <c r="TYK24" s="5"/>
      <c r="TYL24" s="5"/>
      <c r="TYM24" s="5"/>
      <c r="TYN24" s="5"/>
      <c r="TYO24" s="5"/>
      <c r="TYP24" s="5"/>
      <c r="TYQ24" s="5"/>
      <c r="TYR24" s="5"/>
      <c r="TYS24" s="5"/>
      <c r="TYT24" s="5"/>
      <c r="TYU24" s="5"/>
      <c r="TYV24" s="5"/>
      <c r="TYW24" s="5"/>
      <c r="TYX24" s="5"/>
      <c r="TYY24" s="5"/>
      <c r="TYZ24" s="5"/>
      <c r="TZA24" s="5"/>
      <c r="TZB24" s="5"/>
      <c r="TZC24" s="5"/>
      <c r="TZD24" s="5"/>
      <c r="TZE24" s="5"/>
      <c r="TZF24" s="5"/>
      <c r="TZG24" s="5"/>
      <c r="TZH24" s="5"/>
      <c r="TZI24" s="5"/>
      <c r="TZJ24" s="5"/>
      <c r="TZK24" s="5"/>
      <c r="TZL24" s="5"/>
      <c r="TZM24" s="5"/>
      <c r="TZN24" s="5"/>
      <c r="TZO24" s="5"/>
      <c r="TZP24" s="5"/>
      <c r="TZQ24" s="5"/>
      <c r="TZR24" s="5"/>
      <c r="TZS24" s="5"/>
      <c r="TZT24" s="5"/>
      <c r="TZU24" s="5"/>
      <c r="TZV24" s="5"/>
      <c r="TZW24" s="5"/>
      <c r="TZX24" s="5"/>
      <c r="TZY24" s="5"/>
      <c r="TZZ24" s="5"/>
      <c r="UAA24" s="5"/>
      <c r="UAB24" s="5"/>
      <c r="UAC24" s="5"/>
      <c r="UAD24" s="5"/>
      <c r="UAE24" s="5"/>
      <c r="UAF24" s="5"/>
      <c r="UAG24" s="5"/>
      <c r="UAH24" s="5"/>
      <c r="UAI24" s="5"/>
      <c r="UAJ24" s="5"/>
      <c r="UAK24" s="5"/>
      <c r="UAL24" s="5"/>
      <c r="UAM24" s="5"/>
      <c r="UAN24" s="5"/>
      <c r="UAO24" s="5"/>
      <c r="UAP24" s="5"/>
      <c r="UAQ24" s="5"/>
      <c r="UAR24" s="5"/>
      <c r="UAS24" s="5"/>
      <c r="UAT24" s="5"/>
      <c r="UAU24" s="5"/>
      <c r="UAV24" s="5"/>
      <c r="UAW24" s="5"/>
      <c r="UAX24" s="5"/>
      <c r="UAY24" s="5"/>
      <c r="UAZ24" s="5"/>
      <c r="UBA24" s="5"/>
      <c r="UBB24" s="5"/>
      <c r="UBC24" s="5"/>
      <c r="UBD24" s="5"/>
      <c r="UBE24" s="5"/>
      <c r="UBF24" s="5"/>
      <c r="UBG24" s="5"/>
      <c r="UBH24" s="5"/>
      <c r="UBI24" s="5"/>
      <c r="UBJ24" s="5"/>
      <c r="UBK24" s="5"/>
      <c r="UBL24" s="5"/>
      <c r="UBM24" s="5"/>
      <c r="UBN24" s="5"/>
      <c r="UBO24" s="5"/>
      <c r="UBP24" s="5"/>
      <c r="UBQ24" s="5"/>
      <c r="UBR24" s="5"/>
      <c r="UBS24" s="5"/>
      <c r="UBT24" s="5"/>
      <c r="UBU24" s="5"/>
      <c r="UBV24" s="5"/>
      <c r="UBW24" s="5"/>
      <c r="UBX24" s="5"/>
      <c r="UBY24" s="5"/>
      <c r="UBZ24" s="5"/>
      <c r="UCA24" s="5"/>
      <c r="UCB24" s="5"/>
      <c r="UCC24" s="5"/>
      <c r="UCD24" s="5"/>
      <c r="UCE24" s="5"/>
      <c r="UCF24" s="5"/>
      <c r="UCG24" s="5"/>
      <c r="UCH24" s="5"/>
      <c r="UCI24" s="5"/>
      <c r="UCJ24" s="5"/>
      <c r="UCK24" s="5"/>
      <c r="UCL24" s="5"/>
      <c r="UCM24" s="5"/>
      <c r="UCN24" s="5"/>
      <c r="UCO24" s="5"/>
      <c r="UCP24" s="5"/>
      <c r="UCQ24" s="5"/>
      <c r="UCR24" s="5"/>
      <c r="UCS24" s="5"/>
      <c r="UCT24" s="5"/>
      <c r="UCU24" s="5"/>
      <c r="UCV24" s="5"/>
      <c r="UCW24" s="5"/>
      <c r="UCX24" s="5"/>
      <c r="UCY24" s="5"/>
      <c r="UCZ24" s="5"/>
      <c r="UDA24" s="5"/>
      <c r="UDB24" s="5"/>
      <c r="UDC24" s="5"/>
      <c r="UDD24" s="5"/>
      <c r="UDE24" s="5"/>
      <c r="UDF24" s="5"/>
      <c r="UDG24" s="5"/>
      <c r="UDH24" s="5"/>
      <c r="UDI24" s="5"/>
      <c r="UDJ24" s="5"/>
      <c r="UDK24" s="5"/>
      <c r="UDL24" s="5"/>
      <c r="UDM24" s="5"/>
      <c r="UDN24" s="5"/>
      <c r="UDO24" s="5"/>
      <c r="UDP24" s="5"/>
      <c r="UDQ24" s="5"/>
      <c r="UDR24" s="5"/>
      <c r="UDS24" s="5"/>
      <c r="UDT24" s="5"/>
      <c r="UDU24" s="5"/>
      <c r="UDV24" s="5"/>
      <c r="UDW24" s="5"/>
      <c r="UDX24" s="5"/>
      <c r="UDY24" s="5"/>
      <c r="UDZ24" s="5"/>
      <c r="UEA24" s="5"/>
      <c r="UEB24" s="5"/>
      <c r="UEC24" s="5"/>
      <c r="UED24" s="5"/>
      <c r="UEE24" s="5"/>
      <c r="UEF24" s="5"/>
      <c r="UEG24" s="5"/>
      <c r="UEH24" s="5"/>
      <c r="UEI24" s="5"/>
      <c r="UEJ24" s="5"/>
      <c r="UEK24" s="5"/>
      <c r="UEL24" s="5"/>
      <c r="UEM24" s="5"/>
      <c r="UEN24" s="5"/>
      <c r="UEO24" s="5"/>
      <c r="UEP24" s="5"/>
      <c r="UEQ24" s="5"/>
      <c r="UER24" s="5"/>
      <c r="UES24" s="5"/>
      <c r="UET24" s="5"/>
      <c r="UEU24" s="5"/>
      <c r="UEV24" s="5"/>
      <c r="UEW24" s="5"/>
      <c r="UEX24" s="5"/>
      <c r="UEY24" s="5"/>
      <c r="UEZ24" s="5"/>
      <c r="UFA24" s="5"/>
      <c r="UFB24" s="5"/>
      <c r="UFC24" s="5"/>
      <c r="UFD24" s="5"/>
      <c r="UFE24" s="5"/>
      <c r="UFF24" s="5"/>
      <c r="UFG24" s="5"/>
      <c r="UFH24" s="5"/>
      <c r="UFI24" s="5"/>
      <c r="UFJ24" s="5"/>
      <c r="UFK24" s="5"/>
      <c r="UFL24" s="5"/>
      <c r="UFM24" s="5"/>
      <c r="UFN24" s="5"/>
      <c r="UFO24" s="5"/>
      <c r="UFP24" s="5"/>
      <c r="UFQ24" s="5"/>
      <c r="UFR24" s="5"/>
      <c r="UFS24" s="5"/>
      <c r="UFT24" s="5"/>
      <c r="UFU24" s="5"/>
      <c r="UFV24" s="5"/>
      <c r="UFW24" s="5"/>
      <c r="UFX24" s="5"/>
      <c r="UFY24" s="5"/>
      <c r="UFZ24" s="5"/>
      <c r="UGA24" s="5"/>
      <c r="UGB24" s="5"/>
      <c r="UGC24" s="5"/>
      <c r="UGD24" s="5"/>
      <c r="UGE24" s="5"/>
      <c r="UGF24" s="5"/>
      <c r="UGG24" s="5"/>
      <c r="UGH24" s="5"/>
      <c r="UGI24" s="5"/>
      <c r="UGJ24" s="5"/>
      <c r="UGK24" s="5"/>
      <c r="UGL24" s="5"/>
      <c r="UGM24" s="5"/>
      <c r="UGN24" s="5"/>
      <c r="UGO24" s="5"/>
      <c r="UGP24" s="5"/>
      <c r="UGQ24" s="5"/>
      <c r="UGR24" s="5"/>
      <c r="UGS24" s="5"/>
      <c r="UGT24" s="5"/>
      <c r="UGU24" s="5"/>
      <c r="UGV24" s="5"/>
      <c r="UGW24" s="5"/>
      <c r="UGX24" s="5"/>
      <c r="UGY24" s="5"/>
      <c r="UGZ24" s="5"/>
      <c r="UHA24" s="5"/>
      <c r="UHB24" s="5"/>
      <c r="UHC24" s="5"/>
      <c r="UHD24" s="5"/>
      <c r="UHE24" s="5"/>
      <c r="UHF24" s="5"/>
      <c r="UHG24" s="5"/>
      <c r="UHH24" s="5"/>
      <c r="UHI24" s="5"/>
      <c r="UHJ24" s="5"/>
      <c r="UHK24" s="5"/>
      <c r="UHL24" s="5"/>
      <c r="UHM24" s="5"/>
      <c r="UHN24" s="5"/>
      <c r="UHO24" s="5"/>
      <c r="UHP24" s="5"/>
      <c r="UHQ24" s="5"/>
      <c r="UHR24" s="5"/>
      <c r="UHS24" s="5"/>
      <c r="UHT24" s="5"/>
      <c r="UHU24" s="5"/>
      <c r="UHV24" s="5"/>
      <c r="UHW24" s="5"/>
      <c r="UHX24" s="5"/>
      <c r="UHY24" s="5"/>
      <c r="UHZ24" s="5"/>
      <c r="UIA24" s="5"/>
      <c r="UIB24" s="5"/>
      <c r="UIC24" s="5"/>
      <c r="UID24" s="5"/>
      <c r="UIE24" s="5"/>
      <c r="UIF24" s="5"/>
      <c r="UIG24" s="5"/>
      <c r="UIH24" s="5"/>
      <c r="UII24" s="5"/>
      <c r="UIJ24" s="5"/>
      <c r="UIK24" s="5"/>
      <c r="UIL24" s="5"/>
      <c r="UIM24" s="5"/>
      <c r="UIN24" s="5"/>
      <c r="UIO24" s="5"/>
      <c r="UIP24" s="5"/>
      <c r="UIQ24" s="5"/>
      <c r="UIR24" s="5"/>
      <c r="UIS24" s="5"/>
      <c r="UIT24" s="5"/>
      <c r="UIU24" s="5"/>
      <c r="UIV24" s="5"/>
      <c r="UIW24" s="5"/>
      <c r="UIX24" s="5"/>
      <c r="UIY24" s="5"/>
      <c r="UIZ24" s="5"/>
      <c r="UJA24" s="5"/>
      <c r="UJB24" s="5"/>
      <c r="UJC24" s="5"/>
      <c r="UJD24" s="5"/>
      <c r="UJE24" s="5"/>
      <c r="UJF24" s="5"/>
      <c r="UJG24" s="5"/>
      <c r="UJH24" s="5"/>
      <c r="UJI24" s="5"/>
      <c r="UJJ24" s="5"/>
      <c r="UJK24" s="5"/>
      <c r="UJL24" s="5"/>
      <c r="UJM24" s="5"/>
      <c r="UJN24" s="5"/>
      <c r="UJO24" s="5"/>
      <c r="UJP24" s="5"/>
      <c r="UJQ24" s="5"/>
      <c r="UJR24" s="5"/>
      <c r="UJS24" s="5"/>
      <c r="UJT24" s="5"/>
      <c r="UJU24" s="5"/>
      <c r="UJV24" s="5"/>
      <c r="UJW24" s="5"/>
      <c r="UJX24" s="5"/>
      <c r="UJY24" s="5"/>
      <c r="UJZ24" s="5"/>
      <c r="UKA24" s="5"/>
      <c r="UKB24" s="5"/>
      <c r="UKC24" s="5"/>
      <c r="UKD24" s="5"/>
      <c r="UKE24" s="5"/>
      <c r="UKF24" s="5"/>
      <c r="UKG24" s="5"/>
      <c r="UKH24" s="5"/>
      <c r="UKI24" s="5"/>
      <c r="UKJ24" s="5"/>
      <c r="UKK24" s="5"/>
      <c r="UKL24" s="5"/>
      <c r="UKM24" s="5"/>
      <c r="UKN24" s="5"/>
      <c r="UKO24" s="5"/>
      <c r="UKP24" s="5"/>
      <c r="UKQ24" s="5"/>
      <c r="UKR24" s="5"/>
      <c r="UKS24" s="5"/>
      <c r="UKT24" s="5"/>
      <c r="UKU24" s="5"/>
      <c r="UKV24" s="5"/>
      <c r="UKW24" s="5"/>
      <c r="UKX24" s="5"/>
      <c r="UKY24" s="5"/>
      <c r="UKZ24" s="5"/>
      <c r="ULA24" s="5"/>
      <c r="ULB24" s="5"/>
      <c r="ULC24" s="5"/>
      <c r="ULD24" s="5"/>
      <c r="ULE24" s="5"/>
      <c r="ULF24" s="5"/>
      <c r="ULG24" s="5"/>
      <c r="ULH24" s="5"/>
      <c r="ULI24" s="5"/>
      <c r="ULJ24" s="5"/>
      <c r="ULK24" s="5"/>
      <c r="ULL24" s="5"/>
      <c r="ULM24" s="5"/>
      <c r="ULN24" s="5"/>
      <c r="ULO24" s="5"/>
      <c r="ULP24" s="5"/>
      <c r="ULQ24" s="5"/>
      <c r="ULR24" s="5"/>
      <c r="ULS24" s="5"/>
      <c r="ULT24" s="5"/>
      <c r="ULU24" s="5"/>
      <c r="ULV24" s="5"/>
      <c r="ULW24" s="5"/>
      <c r="ULX24" s="5"/>
      <c r="ULY24" s="5"/>
      <c r="ULZ24" s="5"/>
      <c r="UMA24" s="5"/>
      <c r="UMB24" s="5"/>
      <c r="UMC24" s="5"/>
      <c r="UMD24" s="5"/>
      <c r="UME24" s="5"/>
      <c r="UMF24" s="5"/>
      <c r="UMG24" s="5"/>
      <c r="UMH24" s="5"/>
      <c r="UMI24" s="5"/>
      <c r="UMJ24" s="5"/>
      <c r="UMK24" s="5"/>
      <c r="UML24" s="5"/>
      <c r="UMM24" s="5"/>
      <c r="UMN24" s="5"/>
      <c r="UMO24" s="5"/>
      <c r="UMP24" s="5"/>
      <c r="UMQ24" s="5"/>
      <c r="UMR24" s="5"/>
      <c r="UMS24" s="5"/>
      <c r="UMT24" s="5"/>
      <c r="UMU24" s="5"/>
      <c r="UMV24" s="5"/>
      <c r="UMW24" s="5"/>
      <c r="UMX24" s="5"/>
      <c r="UMY24" s="5"/>
      <c r="UMZ24" s="5"/>
      <c r="UNA24" s="5"/>
      <c r="UNB24" s="5"/>
      <c r="UNC24" s="5"/>
      <c r="UND24" s="5"/>
      <c r="UNE24" s="5"/>
      <c r="UNF24" s="5"/>
      <c r="UNG24" s="5"/>
      <c r="UNH24" s="5"/>
      <c r="UNI24" s="5"/>
      <c r="UNJ24" s="5"/>
      <c r="UNK24" s="5"/>
      <c r="UNL24" s="5"/>
      <c r="UNM24" s="5"/>
      <c r="UNN24" s="5"/>
      <c r="UNO24" s="5"/>
      <c r="UNP24" s="5"/>
      <c r="UNQ24" s="5"/>
      <c r="UNR24" s="5"/>
      <c r="UNS24" s="5"/>
      <c r="UNT24" s="5"/>
      <c r="UNU24" s="5"/>
      <c r="UNV24" s="5"/>
      <c r="UNW24" s="5"/>
      <c r="UNX24" s="5"/>
      <c r="UNY24" s="5"/>
      <c r="UNZ24" s="5"/>
      <c r="UOA24" s="5"/>
      <c r="UOB24" s="5"/>
      <c r="UOC24" s="5"/>
      <c r="UOD24" s="5"/>
      <c r="UOE24" s="5"/>
      <c r="UOF24" s="5"/>
      <c r="UOG24" s="5"/>
      <c r="UOH24" s="5"/>
      <c r="UOI24" s="5"/>
      <c r="UOJ24" s="5"/>
      <c r="UOK24" s="5"/>
      <c r="UOL24" s="5"/>
      <c r="UOM24" s="5"/>
      <c r="UON24" s="5"/>
      <c r="UOO24" s="5"/>
      <c r="UOP24" s="5"/>
      <c r="UOQ24" s="5"/>
      <c r="UOR24" s="5"/>
      <c r="UOS24" s="5"/>
      <c r="UOT24" s="5"/>
      <c r="UOU24" s="5"/>
      <c r="UOV24" s="5"/>
      <c r="UOW24" s="5"/>
      <c r="UOX24" s="5"/>
      <c r="UOY24" s="5"/>
      <c r="UOZ24" s="5"/>
      <c r="UPA24" s="5"/>
      <c r="UPB24" s="5"/>
      <c r="UPC24" s="5"/>
      <c r="UPD24" s="5"/>
      <c r="UPE24" s="5"/>
      <c r="UPF24" s="5"/>
      <c r="UPG24" s="5"/>
      <c r="UPH24" s="5"/>
      <c r="UPI24" s="5"/>
      <c r="UPJ24" s="5"/>
      <c r="UPK24" s="5"/>
      <c r="UPL24" s="5"/>
      <c r="UPM24" s="5"/>
      <c r="UPN24" s="5"/>
      <c r="UPO24" s="5"/>
      <c r="UPP24" s="5"/>
      <c r="UPQ24" s="5"/>
      <c r="UPR24" s="5"/>
      <c r="UPS24" s="5"/>
      <c r="UPT24" s="5"/>
      <c r="UPU24" s="5"/>
      <c r="UPV24" s="5"/>
      <c r="UPW24" s="5"/>
      <c r="UPX24" s="5"/>
      <c r="UPY24" s="5"/>
      <c r="UPZ24" s="5"/>
      <c r="UQA24" s="5"/>
      <c r="UQB24" s="5"/>
      <c r="UQC24" s="5"/>
      <c r="UQD24" s="5"/>
      <c r="UQE24" s="5"/>
      <c r="UQF24" s="5"/>
      <c r="UQG24" s="5"/>
      <c r="UQH24" s="5"/>
      <c r="UQI24" s="5"/>
      <c r="UQJ24" s="5"/>
      <c r="UQK24" s="5"/>
      <c r="UQL24" s="5"/>
      <c r="UQM24" s="5"/>
      <c r="UQN24" s="5"/>
      <c r="UQO24" s="5"/>
      <c r="UQP24" s="5"/>
      <c r="UQQ24" s="5"/>
      <c r="UQR24" s="5"/>
      <c r="UQS24" s="5"/>
      <c r="UQT24" s="5"/>
      <c r="UQU24" s="5"/>
      <c r="UQV24" s="5"/>
      <c r="UQW24" s="5"/>
      <c r="UQX24" s="5"/>
      <c r="UQY24" s="5"/>
      <c r="UQZ24" s="5"/>
      <c r="URA24" s="5"/>
      <c r="URB24" s="5"/>
      <c r="URC24" s="5"/>
      <c r="URD24" s="5"/>
      <c r="URE24" s="5"/>
      <c r="URF24" s="5"/>
      <c r="URG24" s="5"/>
      <c r="URH24" s="5"/>
      <c r="URI24" s="5"/>
      <c r="URJ24" s="5"/>
      <c r="URK24" s="5"/>
      <c r="URL24" s="5"/>
      <c r="URM24" s="5"/>
      <c r="URN24" s="5"/>
      <c r="URO24" s="5"/>
      <c r="URP24" s="5"/>
      <c r="URQ24" s="5"/>
      <c r="URR24" s="5"/>
      <c r="URS24" s="5"/>
      <c r="URT24" s="5"/>
      <c r="URU24" s="5"/>
      <c r="URV24" s="5"/>
      <c r="URW24" s="5"/>
      <c r="URX24" s="5"/>
      <c r="URY24" s="5"/>
      <c r="URZ24" s="5"/>
      <c r="USA24" s="5"/>
      <c r="USB24" s="5"/>
      <c r="USC24" s="5"/>
      <c r="USD24" s="5"/>
      <c r="USE24" s="5"/>
      <c r="USF24" s="5"/>
      <c r="USG24" s="5"/>
      <c r="USH24" s="5"/>
      <c r="USI24" s="5"/>
      <c r="USJ24" s="5"/>
      <c r="USK24" s="5"/>
      <c r="USL24" s="5"/>
      <c r="USM24" s="5"/>
      <c r="USN24" s="5"/>
      <c r="USO24" s="5"/>
      <c r="USP24" s="5"/>
      <c r="USQ24" s="5"/>
      <c r="USR24" s="5"/>
      <c r="USS24" s="5"/>
      <c r="UST24" s="5"/>
      <c r="USU24" s="5"/>
      <c r="USV24" s="5"/>
      <c r="USW24" s="5"/>
      <c r="USX24" s="5"/>
      <c r="USY24" s="5"/>
      <c r="USZ24" s="5"/>
      <c r="UTA24" s="5"/>
      <c r="UTB24" s="5"/>
      <c r="UTC24" s="5"/>
      <c r="UTD24" s="5"/>
      <c r="UTE24" s="5"/>
      <c r="UTF24" s="5"/>
      <c r="UTG24" s="5"/>
      <c r="UTH24" s="5"/>
      <c r="UTI24" s="5"/>
      <c r="UTJ24" s="5"/>
      <c r="UTK24" s="5"/>
      <c r="UTL24" s="5"/>
      <c r="UTM24" s="5"/>
      <c r="UTN24" s="5"/>
      <c r="UTO24" s="5"/>
      <c r="UTP24" s="5"/>
      <c r="UTQ24" s="5"/>
      <c r="UTR24" s="5"/>
      <c r="UTS24" s="5"/>
      <c r="UTT24" s="5"/>
      <c r="UTU24" s="5"/>
      <c r="UTV24" s="5"/>
      <c r="UTW24" s="5"/>
      <c r="UTX24" s="5"/>
      <c r="UTY24" s="5"/>
      <c r="UTZ24" s="5"/>
      <c r="UUA24" s="5"/>
      <c r="UUB24" s="5"/>
      <c r="UUC24" s="5"/>
      <c r="UUD24" s="5"/>
      <c r="UUE24" s="5"/>
      <c r="UUF24" s="5"/>
      <c r="UUG24" s="5"/>
      <c r="UUH24" s="5"/>
      <c r="UUI24" s="5"/>
      <c r="UUJ24" s="5"/>
      <c r="UUK24" s="5"/>
      <c r="UUL24" s="5"/>
      <c r="UUM24" s="5"/>
      <c r="UUN24" s="5"/>
      <c r="UUO24" s="5"/>
      <c r="UUP24" s="5"/>
      <c r="UUQ24" s="5"/>
      <c r="UUR24" s="5"/>
      <c r="UUS24" s="5"/>
      <c r="UUT24" s="5"/>
      <c r="UUU24" s="5"/>
      <c r="UUV24" s="5"/>
      <c r="UUW24" s="5"/>
      <c r="UUX24" s="5"/>
      <c r="UUY24" s="5"/>
      <c r="UUZ24" s="5"/>
      <c r="UVA24" s="5"/>
      <c r="UVB24" s="5"/>
      <c r="UVC24" s="5"/>
      <c r="UVD24" s="5"/>
      <c r="UVE24" s="5"/>
      <c r="UVF24" s="5"/>
      <c r="UVG24" s="5"/>
      <c r="UVH24" s="5"/>
      <c r="UVI24" s="5"/>
      <c r="UVJ24" s="5"/>
      <c r="UVK24" s="5"/>
      <c r="UVL24" s="5"/>
      <c r="UVM24" s="5"/>
      <c r="UVN24" s="5"/>
      <c r="UVO24" s="5"/>
      <c r="UVP24" s="5"/>
      <c r="UVQ24" s="5"/>
      <c r="UVR24" s="5"/>
      <c r="UVS24" s="5"/>
      <c r="UVT24" s="5"/>
      <c r="UVU24" s="5"/>
      <c r="UVV24" s="5"/>
      <c r="UVW24" s="5"/>
      <c r="UVX24" s="5"/>
      <c r="UVY24" s="5"/>
      <c r="UVZ24" s="5"/>
      <c r="UWA24" s="5"/>
      <c r="UWB24" s="5"/>
      <c r="UWC24" s="5"/>
      <c r="UWD24" s="5"/>
      <c r="UWE24" s="5"/>
      <c r="UWF24" s="5"/>
      <c r="UWG24" s="5"/>
      <c r="UWH24" s="5"/>
      <c r="UWI24" s="5"/>
      <c r="UWJ24" s="5"/>
      <c r="UWK24" s="5"/>
      <c r="UWL24" s="5"/>
      <c r="UWM24" s="5"/>
      <c r="UWN24" s="5"/>
      <c r="UWO24" s="5"/>
      <c r="UWP24" s="5"/>
      <c r="UWQ24" s="5"/>
      <c r="UWR24" s="5"/>
      <c r="UWS24" s="5"/>
      <c r="UWT24" s="5"/>
      <c r="UWU24" s="5"/>
      <c r="UWV24" s="5"/>
      <c r="UWW24" s="5"/>
      <c r="UWX24" s="5"/>
      <c r="UWY24" s="5"/>
      <c r="UWZ24" s="5"/>
      <c r="UXA24" s="5"/>
      <c r="UXB24" s="5"/>
      <c r="UXC24" s="5"/>
      <c r="UXD24" s="5"/>
      <c r="UXE24" s="5"/>
      <c r="UXF24" s="5"/>
      <c r="UXG24" s="5"/>
      <c r="UXH24" s="5"/>
      <c r="UXI24" s="5"/>
      <c r="UXJ24" s="5"/>
      <c r="UXK24" s="5"/>
      <c r="UXL24" s="5"/>
      <c r="UXM24" s="5"/>
      <c r="UXN24" s="5"/>
      <c r="UXO24" s="5"/>
      <c r="UXP24" s="5"/>
      <c r="UXQ24" s="5"/>
      <c r="UXR24" s="5"/>
      <c r="UXS24" s="5"/>
      <c r="UXT24" s="5"/>
      <c r="UXU24" s="5"/>
      <c r="UXV24" s="5"/>
      <c r="UXW24" s="5"/>
      <c r="UXX24" s="5"/>
      <c r="UXY24" s="5"/>
      <c r="UXZ24" s="5"/>
      <c r="UYA24" s="5"/>
      <c r="UYB24" s="5"/>
      <c r="UYC24" s="5"/>
      <c r="UYD24" s="5"/>
      <c r="UYE24" s="5"/>
      <c r="UYF24" s="5"/>
      <c r="UYG24" s="5"/>
      <c r="UYH24" s="5"/>
      <c r="UYI24" s="5"/>
      <c r="UYJ24" s="5"/>
      <c r="UYK24" s="5"/>
      <c r="UYL24" s="5"/>
      <c r="UYM24" s="5"/>
      <c r="UYN24" s="5"/>
      <c r="UYO24" s="5"/>
      <c r="UYP24" s="5"/>
      <c r="UYQ24" s="5"/>
      <c r="UYR24" s="5"/>
      <c r="UYS24" s="5"/>
      <c r="UYT24" s="5"/>
      <c r="UYU24" s="5"/>
      <c r="UYV24" s="5"/>
      <c r="UYW24" s="5"/>
      <c r="UYX24" s="5"/>
      <c r="UYY24" s="5"/>
      <c r="UYZ24" s="5"/>
      <c r="UZA24" s="5"/>
      <c r="UZB24" s="5"/>
      <c r="UZC24" s="5"/>
      <c r="UZD24" s="5"/>
      <c r="UZE24" s="5"/>
      <c r="UZF24" s="5"/>
      <c r="UZG24" s="5"/>
      <c r="UZH24" s="5"/>
      <c r="UZI24" s="5"/>
      <c r="UZJ24" s="5"/>
      <c r="UZK24" s="5"/>
      <c r="UZL24" s="5"/>
      <c r="UZM24" s="5"/>
      <c r="UZN24" s="5"/>
      <c r="UZO24" s="5"/>
      <c r="UZP24" s="5"/>
      <c r="UZQ24" s="5"/>
      <c r="UZR24" s="5"/>
      <c r="UZS24" s="5"/>
      <c r="UZT24" s="5"/>
      <c r="UZU24" s="5"/>
      <c r="UZV24" s="5"/>
      <c r="UZW24" s="5"/>
      <c r="UZX24" s="5"/>
      <c r="UZY24" s="5"/>
      <c r="UZZ24" s="5"/>
      <c r="VAA24" s="5"/>
      <c r="VAB24" s="5"/>
      <c r="VAC24" s="5"/>
      <c r="VAD24" s="5"/>
      <c r="VAE24" s="5"/>
      <c r="VAF24" s="5"/>
      <c r="VAG24" s="5"/>
      <c r="VAH24" s="5"/>
      <c r="VAI24" s="5"/>
      <c r="VAJ24" s="5"/>
      <c r="VAK24" s="5"/>
      <c r="VAL24" s="5"/>
      <c r="VAM24" s="5"/>
      <c r="VAN24" s="5"/>
      <c r="VAO24" s="5"/>
      <c r="VAP24" s="5"/>
      <c r="VAQ24" s="5"/>
      <c r="VAR24" s="5"/>
      <c r="VAS24" s="5"/>
      <c r="VAT24" s="5"/>
      <c r="VAU24" s="5"/>
      <c r="VAV24" s="5"/>
      <c r="VAW24" s="5"/>
      <c r="VAX24" s="5"/>
      <c r="VAY24" s="5"/>
      <c r="VAZ24" s="5"/>
      <c r="VBA24" s="5"/>
      <c r="VBB24" s="5"/>
      <c r="VBC24" s="5"/>
      <c r="VBD24" s="5"/>
      <c r="VBE24" s="5"/>
      <c r="VBF24" s="5"/>
      <c r="VBG24" s="5"/>
      <c r="VBH24" s="5"/>
      <c r="VBI24" s="5"/>
      <c r="VBJ24" s="5"/>
      <c r="VBK24" s="5"/>
      <c r="VBL24" s="5"/>
      <c r="VBM24" s="5"/>
      <c r="VBN24" s="5"/>
      <c r="VBO24" s="5"/>
      <c r="VBP24" s="5"/>
      <c r="VBQ24" s="5"/>
      <c r="VBR24" s="5"/>
      <c r="VBS24" s="5"/>
      <c r="VBT24" s="5"/>
      <c r="VBU24" s="5"/>
      <c r="VBV24" s="5"/>
      <c r="VBW24" s="5"/>
      <c r="VBX24" s="5"/>
      <c r="VBY24" s="5"/>
      <c r="VBZ24" s="5"/>
      <c r="VCA24" s="5"/>
      <c r="VCB24" s="5"/>
      <c r="VCC24" s="5"/>
      <c r="VCD24" s="5"/>
      <c r="VCE24" s="5"/>
      <c r="VCF24" s="5"/>
      <c r="VCG24" s="5"/>
      <c r="VCH24" s="5"/>
      <c r="VCI24" s="5"/>
      <c r="VCJ24" s="5"/>
      <c r="VCK24" s="5"/>
      <c r="VCL24" s="5"/>
      <c r="VCM24" s="5"/>
      <c r="VCN24" s="5"/>
      <c r="VCO24" s="5"/>
      <c r="VCP24" s="5"/>
      <c r="VCQ24" s="5"/>
      <c r="VCR24" s="5"/>
      <c r="VCS24" s="5"/>
      <c r="VCT24" s="5"/>
      <c r="VCU24" s="5"/>
      <c r="VCV24" s="5"/>
      <c r="VCW24" s="5"/>
      <c r="VCX24" s="5"/>
      <c r="VCY24" s="5"/>
      <c r="VCZ24" s="5"/>
      <c r="VDA24" s="5"/>
      <c r="VDB24" s="5"/>
      <c r="VDC24" s="5"/>
      <c r="VDD24" s="5"/>
      <c r="VDE24" s="5"/>
      <c r="VDF24" s="5"/>
      <c r="VDG24" s="5"/>
      <c r="VDH24" s="5"/>
      <c r="VDI24" s="5"/>
      <c r="VDJ24" s="5"/>
      <c r="VDK24" s="5"/>
      <c r="VDL24" s="5"/>
      <c r="VDM24" s="5"/>
      <c r="VDN24" s="5"/>
      <c r="VDO24" s="5"/>
      <c r="VDP24" s="5"/>
      <c r="VDQ24" s="5"/>
      <c r="VDR24" s="5"/>
      <c r="VDS24" s="5"/>
      <c r="VDT24" s="5"/>
      <c r="VDU24" s="5"/>
      <c r="VDV24" s="5"/>
      <c r="VDW24" s="5"/>
      <c r="VDX24" s="5"/>
      <c r="VDY24" s="5"/>
      <c r="VDZ24" s="5"/>
      <c r="VEA24" s="5"/>
      <c r="VEB24" s="5"/>
      <c r="VEC24" s="5"/>
      <c r="VED24" s="5"/>
      <c r="VEE24" s="5"/>
      <c r="VEF24" s="5"/>
      <c r="VEG24" s="5"/>
      <c r="VEH24" s="5"/>
      <c r="VEI24" s="5"/>
      <c r="VEJ24" s="5"/>
      <c r="VEK24" s="5"/>
      <c r="VEL24" s="5"/>
      <c r="VEM24" s="5"/>
      <c r="VEN24" s="5"/>
      <c r="VEO24" s="5"/>
      <c r="VEP24" s="5"/>
      <c r="VEQ24" s="5"/>
      <c r="VER24" s="5"/>
      <c r="VES24" s="5"/>
      <c r="VET24" s="5"/>
      <c r="VEU24" s="5"/>
      <c r="VEV24" s="5"/>
      <c r="VEW24" s="5"/>
      <c r="VEX24" s="5"/>
      <c r="VEY24" s="5"/>
      <c r="VEZ24" s="5"/>
      <c r="VFA24" s="5"/>
      <c r="VFB24" s="5"/>
      <c r="VFC24" s="5"/>
      <c r="VFD24" s="5"/>
      <c r="VFE24" s="5"/>
      <c r="VFF24" s="5"/>
      <c r="VFG24" s="5"/>
      <c r="VFH24" s="5"/>
      <c r="VFI24" s="5"/>
      <c r="VFJ24" s="5"/>
      <c r="VFK24" s="5"/>
      <c r="VFL24" s="5"/>
      <c r="VFM24" s="5"/>
      <c r="VFN24" s="5"/>
      <c r="VFO24" s="5"/>
      <c r="VFP24" s="5"/>
      <c r="VFQ24" s="5"/>
      <c r="VFR24" s="5"/>
      <c r="VFS24" s="5"/>
      <c r="VFT24" s="5"/>
      <c r="VFU24" s="5"/>
      <c r="VFV24" s="5"/>
      <c r="VFW24" s="5"/>
      <c r="VFX24" s="5"/>
      <c r="VFY24" s="5"/>
      <c r="VFZ24" s="5"/>
      <c r="VGA24" s="5"/>
      <c r="VGB24" s="5"/>
      <c r="VGC24" s="5"/>
      <c r="VGD24" s="5"/>
      <c r="VGE24" s="5"/>
      <c r="VGF24" s="5"/>
      <c r="VGG24" s="5"/>
      <c r="VGH24" s="5"/>
      <c r="VGI24" s="5"/>
      <c r="VGJ24" s="5"/>
      <c r="VGK24" s="5"/>
      <c r="VGL24" s="5"/>
      <c r="VGM24" s="5"/>
      <c r="VGN24" s="5"/>
      <c r="VGO24" s="5"/>
      <c r="VGP24" s="5"/>
      <c r="VGQ24" s="5"/>
      <c r="VGR24" s="5"/>
      <c r="VGS24" s="5"/>
      <c r="VGT24" s="5"/>
      <c r="VGU24" s="5"/>
      <c r="VGV24" s="5"/>
      <c r="VGW24" s="5"/>
      <c r="VGX24" s="5"/>
      <c r="VGY24" s="5"/>
      <c r="VGZ24" s="5"/>
      <c r="VHA24" s="5"/>
      <c r="VHB24" s="5"/>
      <c r="VHC24" s="5"/>
      <c r="VHD24" s="5"/>
      <c r="VHE24" s="5"/>
      <c r="VHF24" s="5"/>
      <c r="VHG24" s="5"/>
      <c r="VHH24" s="5"/>
      <c r="VHI24" s="5"/>
      <c r="VHJ24" s="5"/>
      <c r="VHK24" s="5"/>
      <c r="VHL24" s="5"/>
      <c r="VHM24" s="5"/>
      <c r="VHN24" s="5"/>
      <c r="VHO24" s="5"/>
      <c r="VHP24" s="5"/>
      <c r="VHQ24" s="5"/>
      <c r="VHR24" s="5"/>
      <c r="VHS24" s="5"/>
      <c r="VHT24" s="5"/>
      <c r="VHU24" s="5"/>
      <c r="VHV24" s="5"/>
      <c r="VHW24" s="5"/>
      <c r="VHX24" s="5"/>
      <c r="VHY24" s="5"/>
      <c r="VHZ24" s="5"/>
      <c r="VIA24" s="5"/>
      <c r="VIB24" s="5"/>
      <c r="VIC24" s="5"/>
      <c r="VID24" s="5"/>
      <c r="VIE24" s="5"/>
      <c r="VIF24" s="5"/>
      <c r="VIG24" s="5"/>
      <c r="VIH24" s="5"/>
      <c r="VII24" s="5"/>
      <c r="VIJ24" s="5"/>
      <c r="VIK24" s="5"/>
      <c r="VIL24" s="5"/>
      <c r="VIM24" s="5"/>
      <c r="VIN24" s="5"/>
      <c r="VIO24" s="5"/>
      <c r="VIP24" s="5"/>
      <c r="VIQ24" s="5"/>
      <c r="VIR24" s="5"/>
      <c r="VIS24" s="5"/>
      <c r="VIT24" s="5"/>
      <c r="VIU24" s="5"/>
      <c r="VIV24" s="5"/>
      <c r="VIW24" s="5"/>
      <c r="VIX24" s="5"/>
      <c r="VIY24" s="5"/>
      <c r="VIZ24" s="5"/>
      <c r="VJA24" s="5"/>
      <c r="VJB24" s="5"/>
      <c r="VJC24" s="5"/>
      <c r="VJD24" s="5"/>
      <c r="VJE24" s="5"/>
      <c r="VJF24" s="5"/>
      <c r="VJG24" s="5"/>
      <c r="VJH24" s="5"/>
      <c r="VJI24" s="5"/>
      <c r="VJJ24" s="5"/>
      <c r="VJK24" s="5"/>
      <c r="VJL24" s="5"/>
      <c r="VJM24" s="5"/>
      <c r="VJN24" s="5"/>
      <c r="VJO24" s="5"/>
      <c r="VJP24" s="5"/>
      <c r="VJQ24" s="5"/>
      <c r="VJR24" s="5"/>
      <c r="VJS24" s="5"/>
      <c r="VJT24" s="5"/>
      <c r="VJU24" s="5"/>
      <c r="VJV24" s="5"/>
      <c r="VJW24" s="5"/>
      <c r="VJX24" s="5"/>
      <c r="VJY24" s="5"/>
      <c r="VJZ24" s="5"/>
      <c r="VKA24" s="5"/>
      <c r="VKB24" s="5"/>
      <c r="VKC24" s="5"/>
      <c r="VKD24" s="5"/>
      <c r="VKE24" s="5"/>
      <c r="VKF24" s="5"/>
      <c r="VKG24" s="5"/>
      <c r="VKH24" s="5"/>
      <c r="VKI24" s="5"/>
      <c r="VKJ24" s="5"/>
      <c r="VKK24" s="5"/>
      <c r="VKL24" s="5"/>
      <c r="VKM24" s="5"/>
      <c r="VKN24" s="5"/>
      <c r="VKO24" s="5"/>
      <c r="VKP24" s="5"/>
      <c r="VKQ24" s="5"/>
      <c r="VKR24" s="5"/>
      <c r="VKS24" s="5"/>
      <c r="VKT24" s="5"/>
      <c r="VKU24" s="5"/>
      <c r="VKV24" s="5"/>
      <c r="VKW24" s="5"/>
      <c r="VKX24" s="5"/>
      <c r="VKY24" s="5"/>
      <c r="VKZ24" s="5"/>
      <c r="VLA24" s="5"/>
      <c r="VLB24" s="5"/>
      <c r="VLC24" s="5"/>
      <c r="VLD24" s="5"/>
      <c r="VLE24" s="5"/>
      <c r="VLF24" s="5"/>
      <c r="VLG24" s="5"/>
      <c r="VLH24" s="5"/>
      <c r="VLI24" s="5"/>
      <c r="VLJ24" s="5"/>
      <c r="VLK24" s="5"/>
      <c r="VLL24" s="5"/>
      <c r="VLM24" s="5"/>
      <c r="VLN24" s="5"/>
      <c r="VLO24" s="5"/>
      <c r="VLP24" s="5"/>
      <c r="VLQ24" s="5"/>
      <c r="VLR24" s="5"/>
      <c r="VLS24" s="5"/>
      <c r="VLT24" s="5"/>
      <c r="VLU24" s="5"/>
      <c r="VLV24" s="5"/>
      <c r="VLW24" s="5"/>
      <c r="VLX24" s="5"/>
      <c r="VLY24" s="5"/>
      <c r="VLZ24" s="5"/>
      <c r="VMA24" s="5"/>
      <c r="VMB24" s="5"/>
      <c r="VMC24" s="5"/>
      <c r="VMD24" s="5"/>
      <c r="VME24" s="5"/>
      <c r="VMF24" s="5"/>
      <c r="VMG24" s="5"/>
      <c r="VMH24" s="5"/>
      <c r="VMI24" s="5"/>
      <c r="VMJ24" s="5"/>
      <c r="VMK24" s="5"/>
      <c r="VML24" s="5"/>
      <c r="VMM24" s="5"/>
      <c r="VMN24" s="5"/>
      <c r="VMO24" s="5"/>
      <c r="VMP24" s="5"/>
      <c r="VMQ24" s="5"/>
      <c r="VMR24" s="5"/>
      <c r="VMS24" s="5"/>
      <c r="VMT24" s="5"/>
      <c r="VMU24" s="5"/>
      <c r="VMV24" s="5"/>
      <c r="VMW24" s="5"/>
      <c r="VMX24" s="5"/>
      <c r="VMY24" s="5"/>
      <c r="VMZ24" s="5"/>
      <c r="VNA24" s="5"/>
      <c r="VNB24" s="5"/>
      <c r="VNC24" s="5"/>
      <c r="VND24" s="5"/>
      <c r="VNE24" s="5"/>
      <c r="VNF24" s="5"/>
      <c r="VNG24" s="5"/>
      <c r="VNH24" s="5"/>
      <c r="VNI24" s="5"/>
      <c r="VNJ24" s="5"/>
      <c r="VNK24" s="5"/>
      <c r="VNL24" s="5"/>
      <c r="VNM24" s="5"/>
      <c r="VNN24" s="5"/>
      <c r="VNO24" s="5"/>
      <c r="VNP24" s="5"/>
      <c r="VNQ24" s="5"/>
      <c r="VNR24" s="5"/>
      <c r="VNS24" s="5"/>
      <c r="VNT24" s="5"/>
      <c r="VNU24" s="5"/>
      <c r="VNV24" s="5"/>
      <c r="VNW24" s="5"/>
      <c r="VNX24" s="5"/>
      <c r="VNY24" s="5"/>
      <c r="VNZ24" s="5"/>
      <c r="VOA24" s="5"/>
      <c r="VOB24" s="5"/>
      <c r="VOC24" s="5"/>
      <c r="VOD24" s="5"/>
      <c r="VOE24" s="5"/>
      <c r="VOF24" s="5"/>
      <c r="VOG24" s="5"/>
      <c r="VOH24" s="5"/>
      <c r="VOI24" s="5"/>
      <c r="VOJ24" s="5"/>
      <c r="VOK24" s="5"/>
      <c r="VOL24" s="5"/>
      <c r="VOM24" s="5"/>
      <c r="VON24" s="5"/>
      <c r="VOO24" s="5"/>
      <c r="VOP24" s="5"/>
      <c r="VOQ24" s="5"/>
      <c r="VOR24" s="5"/>
      <c r="VOS24" s="5"/>
      <c r="VOT24" s="5"/>
      <c r="VOU24" s="5"/>
      <c r="VOV24" s="5"/>
      <c r="VOW24" s="5"/>
      <c r="VOX24" s="5"/>
      <c r="VOY24" s="5"/>
      <c r="VOZ24" s="5"/>
      <c r="VPA24" s="5"/>
      <c r="VPB24" s="5"/>
      <c r="VPC24" s="5"/>
      <c r="VPD24" s="5"/>
      <c r="VPE24" s="5"/>
      <c r="VPF24" s="5"/>
      <c r="VPG24" s="5"/>
      <c r="VPH24" s="5"/>
      <c r="VPI24" s="5"/>
      <c r="VPJ24" s="5"/>
      <c r="VPK24" s="5"/>
      <c r="VPL24" s="5"/>
      <c r="VPM24" s="5"/>
      <c r="VPN24" s="5"/>
      <c r="VPO24" s="5"/>
      <c r="VPP24" s="5"/>
      <c r="VPQ24" s="5"/>
      <c r="VPR24" s="5"/>
      <c r="VPS24" s="5"/>
      <c r="VPT24" s="5"/>
      <c r="VPU24" s="5"/>
      <c r="VPV24" s="5"/>
      <c r="VPW24" s="5"/>
      <c r="VPX24" s="5"/>
      <c r="VPY24" s="5"/>
      <c r="VPZ24" s="5"/>
      <c r="VQA24" s="5"/>
      <c r="VQB24" s="5"/>
      <c r="VQC24" s="5"/>
      <c r="VQD24" s="5"/>
      <c r="VQE24" s="5"/>
      <c r="VQF24" s="5"/>
      <c r="VQG24" s="5"/>
      <c r="VQH24" s="5"/>
      <c r="VQI24" s="5"/>
      <c r="VQJ24" s="5"/>
      <c r="VQK24" s="5"/>
      <c r="VQL24" s="5"/>
      <c r="VQM24" s="5"/>
      <c r="VQN24" s="5"/>
      <c r="VQO24" s="5"/>
      <c r="VQP24" s="5"/>
      <c r="VQQ24" s="5"/>
      <c r="VQR24" s="5"/>
      <c r="VQS24" s="5"/>
      <c r="VQT24" s="5"/>
      <c r="VQU24" s="5"/>
      <c r="VQV24" s="5"/>
      <c r="VQW24" s="5"/>
      <c r="VQX24" s="5"/>
      <c r="VQY24" s="5"/>
      <c r="VQZ24" s="5"/>
      <c r="VRA24" s="5"/>
      <c r="VRB24" s="5"/>
      <c r="VRC24" s="5"/>
      <c r="VRD24" s="5"/>
      <c r="VRE24" s="5"/>
      <c r="VRF24" s="5"/>
      <c r="VRG24" s="5"/>
      <c r="VRH24" s="5"/>
      <c r="VRI24" s="5"/>
      <c r="VRJ24" s="5"/>
      <c r="VRK24" s="5"/>
      <c r="VRL24" s="5"/>
      <c r="VRM24" s="5"/>
      <c r="VRN24" s="5"/>
      <c r="VRO24" s="5"/>
      <c r="VRP24" s="5"/>
      <c r="VRQ24" s="5"/>
      <c r="VRR24" s="5"/>
      <c r="VRS24" s="5"/>
      <c r="VRT24" s="5"/>
      <c r="VRU24" s="5"/>
      <c r="VRV24" s="5"/>
      <c r="VRW24" s="5"/>
      <c r="VRX24" s="5"/>
      <c r="VRY24" s="5"/>
      <c r="VRZ24" s="5"/>
      <c r="VSA24" s="5"/>
      <c r="VSB24" s="5"/>
      <c r="VSC24" s="5"/>
      <c r="VSD24" s="5"/>
      <c r="VSE24" s="5"/>
      <c r="VSF24" s="5"/>
      <c r="VSG24" s="5"/>
      <c r="VSH24" s="5"/>
      <c r="VSI24" s="5"/>
      <c r="VSJ24" s="5"/>
      <c r="VSK24" s="5"/>
      <c r="VSL24" s="5"/>
      <c r="VSM24" s="5"/>
      <c r="VSN24" s="5"/>
      <c r="VSO24" s="5"/>
      <c r="VSP24" s="5"/>
      <c r="VSQ24" s="5"/>
      <c r="VSR24" s="5"/>
      <c r="VSS24" s="5"/>
      <c r="VST24" s="5"/>
      <c r="VSU24" s="5"/>
      <c r="VSV24" s="5"/>
      <c r="VSW24" s="5"/>
      <c r="VSX24" s="5"/>
      <c r="VSY24" s="5"/>
      <c r="VSZ24" s="5"/>
      <c r="VTA24" s="5"/>
      <c r="VTB24" s="5"/>
      <c r="VTC24" s="5"/>
      <c r="VTD24" s="5"/>
      <c r="VTE24" s="5"/>
      <c r="VTF24" s="5"/>
      <c r="VTG24" s="5"/>
      <c r="VTH24" s="5"/>
      <c r="VTI24" s="5"/>
      <c r="VTJ24" s="5"/>
      <c r="VTK24" s="5"/>
      <c r="VTL24" s="5"/>
      <c r="VTM24" s="5"/>
      <c r="VTN24" s="5"/>
      <c r="VTO24" s="5"/>
      <c r="VTP24" s="5"/>
      <c r="VTQ24" s="5"/>
      <c r="VTR24" s="5"/>
      <c r="VTS24" s="5"/>
      <c r="VTT24" s="5"/>
      <c r="VTU24" s="5"/>
      <c r="VTV24" s="5"/>
      <c r="VTW24" s="5"/>
      <c r="VTX24" s="5"/>
      <c r="VTY24" s="5"/>
      <c r="VTZ24" s="5"/>
      <c r="VUA24" s="5"/>
      <c r="VUB24" s="5"/>
      <c r="VUC24" s="5"/>
      <c r="VUD24" s="5"/>
      <c r="VUE24" s="5"/>
      <c r="VUF24" s="5"/>
      <c r="VUG24" s="5"/>
      <c r="VUH24" s="5"/>
      <c r="VUI24" s="5"/>
      <c r="VUJ24" s="5"/>
      <c r="VUK24" s="5"/>
      <c r="VUL24" s="5"/>
      <c r="VUM24" s="5"/>
      <c r="VUN24" s="5"/>
      <c r="VUO24" s="5"/>
      <c r="VUP24" s="5"/>
      <c r="VUQ24" s="5"/>
      <c r="VUR24" s="5"/>
      <c r="VUS24" s="5"/>
      <c r="VUT24" s="5"/>
      <c r="VUU24" s="5"/>
      <c r="VUV24" s="5"/>
      <c r="VUW24" s="5"/>
      <c r="VUX24" s="5"/>
      <c r="VUY24" s="5"/>
      <c r="VUZ24" s="5"/>
      <c r="VVA24" s="5"/>
      <c r="VVB24" s="5"/>
      <c r="VVC24" s="5"/>
      <c r="VVD24" s="5"/>
      <c r="VVE24" s="5"/>
      <c r="VVF24" s="5"/>
      <c r="VVG24" s="5"/>
      <c r="VVH24" s="5"/>
      <c r="VVI24" s="5"/>
      <c r="VVJ24" s="5"/>
      <c r="VVK24" s="5"/>
      <c r="VVL24" s="5"/>
      <c r="VVM24" s="5"/>
      <c r="VVN24" s="5"/>
      <c r="VVO24" s="5"/>
      <c r="VVP24" s="5"/>
      <c r="VVQ24" s="5"/>
      <c r="VVR24" s="5"/>
      <c r="VVS24" s="5"/>
      <c r="VVT24" s="5"/>
      <c r="VVU24" s="5"/>
      <c r="VVV24" s="5"/>
      <c r="VVW24" s="5"/>
      <c r="VVX24" s="5"/>
      <c r="VVY24" s="5"/>
      <c r="VVZ24" s="5"/>
      <c r="VWA24" s="5"/>
      <c r="VWB24" s="5"/>
      <c r="VWC24" s="5"/>
      <c r="VWD24" s="5"/>
      <c r="VWE24" s="5"/>
      <c r="VWF24" s="5"/>
      <c r="VWG24" s="5"/>
      <c r="VWH24" s="5"/>
      <c r="VWI24" s="5"/>
      <c r="VWJ24" s="5"/>
      <c r="VWK24" s="5"/>
      <c r="VWL24" s="5"/>
      <c r="VWM24" s="5"/>
      <c r="VWN24" s="5"/>
      <c r="VWO24" s="5"/>
      <c r="VWP24" s="5"/>
      <c r="VWQ24" s="5"/>
      <c r="VWR24" s="5"/>
      <c r="VWS24" s="5"/>
      <c r="VWT24" s="5"/>
      <c r="VWU24" s="5"/>
      <c r="VWV24" s="5"/>
      <c r="VWW24" s="5"/>
      <c r="VWX24" s="5"/>
      <c r="VWY24" s="5"/>
      <c r="VWZ24" s="5"/>
      <c r="VXA24" s="5"/>
      <c r="VXB24" s="5"/>
      <c r="VXC24" s="5"/>
      <c r="VXD24" s="5"/>
      <c r="VXE24" s="5"/>
      <c r="VXF24" s="5"/>
      <c r="VXG24" s="5"/>
      <c r="VXH24" s="5"/>
      <c r="VXI24" s="5"/>
      <c r="VXJ24" s="5"/>
      <c r="VXK24" s="5"/>
      <c r="VXL24" s="5"/>
      <c r="VXM24" s="5"/>
      <c r="VXN24" s="5"/>
      <c r="VXO24" s="5"/>
      <c r="VXP24" s="5"/>
      <c r="VXQ24" s="5"/>
      <c r="VXR24" s="5"/>
      <c r="VXS24" s="5"/>
      <c r="VXT24" s="5"/>
      <c r="VXU24" s="5"/>
      <c r="VXV24" s="5"/>
      <c r="VXW24" s="5"/>
      <c r="VXX24" s="5"/>
      <c r="VXY24" s="5"/>
      <c r="VXZ24" s="5"/>
      <c r="VYA24" s="5"/>
      <c r="VYB24" s="5"/>
      <c r="VYC24" s="5"/>
      <c r="VYD24" s="5"/>
      <c r="VYE24" s="5"/>
      <c r="VYF24" s="5"/>
      <c r="VYG24" s="5"/>
      <c r="VYH24" s="5"/>
      <c r="VYI24" s="5"/>
      <c r="VYJ24" s="5"/>
      <c r="VYK24" s="5"/>
      <c r="VYL24" s="5"/>
      <c r="VYM24" s="5"/>
      <c r="VYN24" s="5"/>
      <c r="VYO24" s="5"/>
      <c r="VYP24" s="5"/>
      <c r="VYQ24" s="5"/>
      <c r="VYR24" s="5"/>
      <c r="VYS24" s="5"/>
      <c r="VYT24" s="5"/>
      <c r="VYU24" s="5"/>
      <c r="VYV24" s="5"/>
      <c r="VYW24" s="5"/>
      <c r="VYX24" s="5"/>
      <c r="VYY24" s="5"/>
      <c r="VYZ24" s="5"/>
      <c r="VZA24" s="5"/>
      <c r="VZB24" s="5"/>
      <c r="VZC24" s="5"/>
      <c r="VZD24" s="5"/>
      <c r="VZE24" s="5"/>
      <c r="VZF24" s="5"/>
      <c r="VZG24" s="5"/>
      <c r="VZH24" s="5"/>
      <c r="VZI24" s="5"/>
      <c r="VZJ24" s="5"/>
      <c r="VZK24" s="5"/>
      <c r="VZL24" s="5"/>
      <c r="VZM24" s="5"/>
      <c r="VZN24" s="5"/>
      <c r="VZO24" s="5"/>
      <c r="VZP24" s="5"/>
      <c r="VZQ24" s="5"/>
      <c r="VZR24" s="5"/>
      <c r="VZS24" s="5"/>
      <c r="VZT24" s="5"/>
      <c r="VZU24" s="5"/>
      <c r="VZV24" s="5"/>
      <c r="VZW24" s="5"/>
      <c r="VZX24" s="5"/>
      <c r="VZY24" s="5"/>
      <c r="VZZ24" s="5"/>
      <c r="WAA24" s="5"/>
      <c r="WAB24" s="5"/>
      <c r="WAC24" s="5"/>
      <c r="WAD24" s="5"/>
      <c r="WAE24" s="5"/>
      <c r="WAF24" s="5"/>
      <c r="WAG24" s="5"/>
      <c r="WAH24" s="5"/>
      <c r="WAI24" s="5"/>
      <c r="WAJ24" s="5"/>
      <c r="WAK24" s="5"/>
      <c r="WAL24" s="5"/>
      <c r="WAM24" s="5"/>
      <c r="WAN24" s="5"/>
      <c r="WAO24" s="5"/>
      <c r="WAP24" s="5"/>
      <c r="WAQ24" s="5"/>
      <c r="WAR24" s="5"/>
      <c r="WAS24" s="5"/>
      <c r="WAT24" s="5"/>
      <c r="WAU24" s="5"/>
      <c r="WAV24" s="5"/>
      <c r="WAW24" s="5"/>
      <c r="WAX24" s="5"/>
      <c r="WAY24" s="5"/>
      <c r="WAZ24" s="5"/>
      <c r="WBA24" s="5"/>
      <c r="WBB24" s="5"/>
      <c r="WBC24" s="5"/>
      <c r="WBD24" s="5"/>
      <c r="WBE24" s="5"/>
      <c r="WBF24" s="5"/>
      <c r="WBG24" s="5"/>
      <c r="WBH24" s="5"/>
      <c r="WBI24" s="5"/>
      <c r="WBJ24" s="5"/>
      <c r="WBK24" s="5"/>
      <c r="WBL24" s="5"/>
      <c r="WBM24" s="5"/>
      <c r="WBN24" s="5"/>
      <c r="WBO24" s="5"/>
      <c r="WBP24" s="5"/>
      <c r="WBQ24" s="5"/>
      <c r="WBR24" s="5"/>
      <c r="WBS24" s="5"/>
      <c r="WBT24" s="5"/>
      <c r="WBU24" s="5"/>
      <c r="WBV24" s="5"/>
      <c r="WBW24" s="5"/>
      <c r="WBX24" s="5"/>
      <c r="WBY24" s="5"/>
      <c r="WBZ24" s="5"/>
      <c r="WCA24" s="5"/>
      <c r="WCB24" s="5"/>
      <c r="WCC24" s="5"/>
      <c r="WCD24" s="5"/>
      <c r="WCE24" s="5"/>
      <c r="WCF24" s="5"/>
      <c r="WCG24" s="5"/>
      <c r="WCH24" s="5"/>
      <c r="WCI24" s="5"/>
      <c r="WCJ24" s="5"/>
      <c r="WCK24" s="5"/>
      <c r="WCL24" s="5"/>
      <c r="WCM24" s="5"/>
      <c r="WCN24" s="5"/>
      <c r="WCO24" s="5"/>
      <c r="WCP24" s="5"/>
      <c r="WCQ24" s="5"/>
      <c r="WCR24" s="5"/>
      <c r="WCS24" s="5"/>
      <c r="WCT24" s="5"/>
      <c r="WCU24" s="5"/>
      <c r="WCV24" s="5"/>
      <c r="WCW24" s="5"/>
      <c r="WCX24" s="5"/>
      <c r="WCY24" s="5"/>
      <c r="WCZ24" s="5"/>
      <c r="WDA24" s="5"/>
      <c r="WDB24" s="5"/>
      <c r="WDC24" s="5"/>
      <c r="WDD24" s="5"/>
      <c r="WDE24" s="5"/>
      <c r="WDF24" s="5"/>
      <c r="WDG24" s="5"/>
      <c r="WDH24" s="5"/>
      <c r="WDI24" s="5"/>
      <c r="WDJ24" s="5"/>
      <c r="WDK24" s="5"/>
      <c r="WDL24" s="5"/>
      <c r="WDM24" s="5"/>
      <c r="WDN24" s="5"/>
      <c r="WDO24" s="5"/>
      <c r="WDP24" s="5"/>
      <c r="WDQ24" s="5"/>
      <c r="WDR24" s="5"/>
      <c r="WDS24" s="5"/>
      <c r="WDT24" s="5"/>
      <c r="WDU24" s="5"/>
      <c r="WDV24" s="5"/>
      <c r="WDW24" s="5"/>
      <c r="WDX24" s="5"/>
      <c r="WDY24" s="5"/>
      <c r="WDZ24" s="5"/>
      <c r="WEA24" s="5"/>
      <c r="WEB24" s="5"/>
      <c r="WEC24" s="5"/>
      <c r="WED24" s="5"/>
      <c r="WEE24" s="5"/>
      <c r="WEF24" s="5"/>
      <c r="WEG24" s="5"/>
      <c r="WEH24" s="5"/>
      <c r="WEI24" s="5"/>
      <c r="WEJ24" s="5"/>
      <c r="WEK24" s="5"/>
      <c r="WEL24" s="5"/>
      <c r="WEM24" s="5"/>
      <c r="WEN24" s="5"/>
      <c r="WEO24" s="5"/>
      <c r="WEP24" s="5"/>
      <c r="WEQ24" s="5"/>
      <c r="WER24" s="5"/>
      <c r="WES24" s="5"/>
      <c r="WET24" s="5"/>
      <c r="WEU24" s="5"/>
      <c r="WEV24" s="5"/>
      <c r="WEW24" s="5"/>
      <c r="WEX24" s="5"/>
      <c r="WEY24" s="5"/>
      <c r="WEZ24" s="5"/>
      <c r="WFA24" s="5"/>
      <c r="WFB24" s="5"/>
      <c r="WFC24" s="5"/>
      <c r="WFD24" s="5"/>
      <c r="WFE24" s="5"/>
      <c r="WFF24" s="5"/>
      <c r="WFG24" s="5"/>
      <c r="WFH24" s="5"/>
      <c r="WFI24" s="5"/>
      <c r="WFJ24" s="5"/>
      <c r="WFK24" s="5"/>
      <c r="WFL24" s="5"/>
      <c r="WFM24" s="5"/>
      <c r="WFN24" s="5"/>
      <c r="WFO24" s="5"/>
      <c r="WFP24" s="5"/>
      <c r="WFQ24" s="5"/>
      <c r="WFR24" s="5"/>
      <c r="WFS24" s="5"/>
      <c r="WFT24" s="5"/>
      <c r="WFU24" s="5"/>
      <c r="WFV24" s="5"/>
      <c r="WFW24" s="5"/>
      <c r="WFX24" s="5"/>
      <c r="WFY24" s="5"/>
      <c r="WFZ24" s="5"/>
      <c r="WGA24" s="5"/>
      <c r="WGB24" s="5"/>
      <c r="WGC24" s="5"/>
      <c r="WGD24" s="5"/>
      <c r="WGE24" s="5"/>
      <c r="WGF24" s="5"/>
      <c r="WGG24" s="5"/>
      <c r="WGH24" s="5"/>
      <c r="WGI24" s="5"/>
      <c r="WGJ24" s="5"/>
      <c r="WGK24" s="5"/>
      <c r="WGL24" s="5"/>
      <c r="WGM24" s="5"/>
      <c r="WGN24" s="5"/>
      <c r="WGO24" s="5"/>
      <c r="WGP24" s="5"/>
      <c r="WGQ24" s="5"/>
      <c r="WGR24" s="5"/>
      <c r="WGS24" s="5"/>
      <c r="WGT24" s="5"/>
      <c r="WGU24" s="5"/>
      <c r="WGV24" s="5"/>
      <c r="WGW24" s="5"/>
      <c r="WGX24" s="5"/>
      <c r="WGY24" s="5"/>
      <c r="WGZ24" s="5"/>
      <c r="WHA24" s="5"/>
      <c r="WHB24" s="5"/>
      <c r="WHC24" s="5"/>
      <c r="WHD24" s="5"/>
      <c r="WHE24" s="5"/>
      <c r="WHF24" s="5"/>
      <c r="WHG24" s="5"/>
      <c r="WHH24" s="5"/>
      <c r="WHI24" s="5"/>
      <c r="WHJ24" s="5"/>
      <c r="WHK24" s="5"/>
      <c r="WHL24" s="5"/>
      <c r="WHM24" s="5"/>
      <c r="WHN24" s="5"/>
      <c r="WHO24" s="5"/>
      <c r="WHP24" s="5"/>
      <c r="WHQ24" s="5"/>
      <c r="WHR24" s="5"/>
      <c r="WHS24" s="5"/>
      <c r="WHT24" s="5"/>
      <c r="WHU24" s="5"/>
      <c r="WHV24" s="5"/>
      <c r="WHW24" s="5"/>
      <c r="WHX24" s="5"/>
      <c r="WHY24" s="5"/>
      <c r="WHZ24" s="5"/>
      <c r="WIA24" s="5"/>
      <c r="WIB24" s="5"/>
      <c r="WIC24" s="5"/>
      <c r="WID24" s="5"/>
      <c r="WIE24" s="5"/>
      <c r="WIF24" s="5"/>
      <c r="WIG24" s="5"/>
      <c r="WIH24" s="5"/>
      <c r="WII24" s="5"/>
      <c r="WIJ24" s="5"/>
      <c r="WIK24" s="5"/>
      <c r="WIL24" s="5"/>
      <c r="WIM24" s="5"/>
      <c r="WIN24" s="5"/>
      <c r="WIO24" s="5"/>
      <c r="WIP24" s="5"/>
      <c r="WIQ24" s="5"/>
      <c r="WIR24" s="5"/>
      <c r="WIS24" s="5"/>
      <c r="WIT24" s="5"/>
      <c r="WIU24" s="5"/>
      <c r="WIV24" s="5"/>
      <c r="WIW24" s="5"/>
      <c r="WIX24" s="5"/>
      <c r="WIY24" s="5"/>
      <c r="WIZ24" s="5"/>
      <c r="WJA24" s="5"/>
      <c r="WJB24" s="5"/>
      <c r="WJC24" s="5"/>
      <c r="WJD24" s="5"/>
      <c r="WJE24" s="5"/>
      <c r="WJF24" s="5"/>
      <c r="WJG24" s="5"/>
      <c r="WJH24" s="5"/>
      <c r="WJI24" s="5"/>
      <c r="WJJ24" s="5"/>
      <c r="WJK24" s="5"/>
      <c r="WJL24" s="5"/>
      <c r="WJM24" s="5"/>
      <c r="WJN24" s="5"/>
      <c r="WJO24" s="5"/>
      <c r="WJP24" s="5"/>
      <c r="WJQ24" s="5"/>
      <c r="WJR24" s="5"/>
      <c r="WJS24" s="5"/>
      <c r="WJT24" s="5"/>
      <c r="WJU24" s="5"/>
      <c r="WJV24" s="5"/>
      <c r="WJW24" s="5"/>
      <c r="WJX24" s="5"/>
      <c r="WJY24" s="5"/>
      <c r="WJZ24" s="5"/>
      <c r="WKA24" s="5"/>
      <c r="WKB24" s="5"/>
      <c r="WKC24" s="5"/>
      <c r="WKD24" s="5"/>
      <c r="WKE24" s="5"/>
      <c r="WKF24" s="5"/>
      <c r="WKG24" s="5"/>
      <c r="WKH24" s="5"/>
      <c r="WKI24" s="5"/>
      <c r="WKJ24" s="5"/>
      <c r="WKK24" s="5"/>
      <c r="WKL24" s="5"/>
      <c r="WKM24" s="5"/>
      <c r="WKN24" s="5"/>
      <c r="WKO24" s="5"/>
      <c r="WKP24" s="5"/>
      <c r="WKQ24" s="5"/>
      <c r="WKR24" s="5"/>
      <c r="WKS24" s="5"/>
      <c r="WKT24" s="5"/>
      <c r="WKU24" s="5"/>
      <c r="WKV24" s="5"/>
      <c r="WKW24" s="5"/>
      <c r="WKX24" s="5"/>
      <c r="WKY24" s="5"/>
      <c r="WKZ24" s="5"/>
      <c r="WLA24" s="5"/>
      <c r="WLB24" s="5"/>
      <c r="WLC24" s="5"/>
      <c r="WLD24" s="5"/>
      <c r="WLE24" s="5"/>
      <c r="WLF24" s="5"/>
      <c r="WLG24" s="5"/>
      <c r="WLH24" s="5"/>
      <c r="WLI24" s="5"/>
      <c r="WLJ24" s="5"/>
      <c r="WLK24" s="5"/>
      <c r="WLL24" s="5"/>
      <c r="WLM24" s="5"/>
      <c r="WLN24" s="5"/>
      <c r="WLO24" s="5"/>
      <c r="WLP24" s="5"/>
      <c r="WLQ24" s="5"/>
      <c r="WLR24" s="5"/>
      <c r="WLS24" s="5"/>
      <c r="WLT24" s="5"/>
      <c r="WLU24" s="5"/>
      <c r="WLV24" s="5"/>
      <c r="WLW24" s="5"/>
      <c r="WLX24" s="5"/>
      <c r="WLY24" s="5"/>
      <c r="WLZ24" s="5"/>
      <c r="WMA24" s="5"/>
      <c r="WMB24" s="5"/>
      <c r="WMC24" s="5"/>
      <c r="WMD24" s="5"/>
      <c r="WME24" s="5"/>
      <c r="WMF24" s="5"/>
      <c r="WMG24" s="5"/>
      <c r="WMH24" s="5"/>
      <c r="WMI24" s="5"/>
      <c r="WMJ24" s="5"/>
      <c r="WMK24" s="5"/>
      <c r="WML24" s="5"/>
      <c r="WMM24" s="5"/>
      <c r="WMN24" s="5"/>
      <c r="WMO24" s="5"/>
      <c r="WMP24" s="5"/>
      <c r="WMQ24" s="5"/>
      <c r="WMR24" s="5"/>
      <c r="WMS24" s="5"/>
      <c r="WMT24" s="5"/>
      <c r="WMU24" s="5"/>
      <c r="WMV24" s="5"/>
      <c r="WMW24" s="5"/>
      <c r="WMX24" s="5"/>
      <c r="WMY24" s="5"/>
      <c r="WMZ24" s="5"/>
      <c r="WNA24" s="5"/>
      <c r="WNB24" s="5"/>
      <c r="WNC24" s="5"/>
      <c r="WND24" s="5"/>
      <c r="WNE24" s="5"/>
      <c r="WNF24" s="5"/>
      <c r="WNG24" s="5"/>
      <c r="WNH24" s="5"/>
      <c r="WNI24" s="5"/>
      <c r="WNJ24" s="5"/>
      <c r="WNK24" s="5"/>
      <c r="WNL24" s="5"/>
      <c r="WNM24" s="5"/>
      <c r="WNN24" s="5"/>
      <c r="WNO24" s="5"/>
      <c r="WNP24" s="5"/>
      <c r="WNQ24" s="5"/>
      <c r="WNR24" s="5"/>
      <c r="WNS24" s="5"/>
      <c r="WNT24" s="5"/>
      <c r="WNU24" s="5"/>
      <c r="WNV24" s="5"/>
      <c r="WNW24" s="5"/>
      <c r="WNX24" s="5"/>
      <c r="WNY24" s="5"/>
      <c r="WNZ24" s="5"/>
      <c r="WOA24" s="5"/>
      <c r="WOB24" s="5"/>
      <c r="WOC24" s="5"/>
      <c r="WOD24" s="5"/>
      <c r="WOE24" s="5"/>
      <c r="WOF24" s="5"/>
      <c r="WOG24" s="5"/>
      <c r="WOH24" s="5"/>
      <c r="WOI24" s="5"/>
      <c r="WOJ24" s="5"/>
      <c r="WOK24" s="5"/>
      <c r="WOL24" s="5"/>
      <c r="WOM24" s="5"/>
      <c r="WON24" s="5"/>
      <c r="WOO24" s="5"/>
      <c r="WOP24" s="5"/>
      <c r="WOQ24" s="5"/>
      <c r="WOR24" s="5"/>
      <c r="WOS24" s="5"/>
      <c r="WOT24" s="5"/>
      <c r="WOU24" s="5"/>
      <c r="WOV24" s="5"/>
      <c r="WOW24" s="5"/>
      <c r="WOX24" s="5"/>
      <c r="WOY24" s="5"/>
      <c r="WOZ24" s="5"/>
      <c r="WPA24" s="5"/>
      <c r="WPB24" s="5"/>
      <c r="WPC24" s="5"/>
      <c r="WPD24" s="5"/>
      <c r="WPE24" s="5"/>
      <c r="WPF24" s="5"/>
      <c r="WPG24" s="5"/>
      <c r="WPH24" s="5"/>
      <c r="WPI24" s="5"/>
      <c r="WPJ24" s="5"/>
      <c r="WPK24" s="5"/>
      <c r="WPL24" s="5"/>
      <c r="WPM24" s="5"/>
      <c r="WPN24" s="5"/>
      <c r="WPO24" s="5"/>
      <c r="WPP24" s="5"/>
      <c r="WPQ24" s="5"/>
      <c r="WPR24" s="5"/>
      <c r="WPS24" s="5"/>
      <c r="WPT24" s="5"/>
      <c r="WPU24" s="5"/>
      <c r="WPV24" s="5"/>
      <c r="WPW24" s="5"/>
      <c r="WPX24" s="5"/>
      <c r="WPY24" s="5"/>
      <c r="WPZ24" s="5"/>
      <c r="WQA24" s="5"/>
      <c r="WQB24" s="5"/>
      <c r="WQC24" s="5"/>
      <c r="WQD24" s="5"/>
      <c r="WQE24" s="5"/>
      <c r="WQF24" s="5"/>
      <c r="WQG24" s="5"/>
      <c r="WQH24" s="5"/>
      <c r="WQI24" s="5"/>
      <c r="WQJ24" s="5"/>
      <c r="WQK24" s="5"/>
      <c r="WQL24" s="5"/>
      <c r="WQM24" s="5"/>
      <c r="WQN24" s="5"/>
      <c r="WQO24" s="5"/>
      <c r="WQP24" s="5"/>
      <c r="WQQ24" s="5"/>
      <c r="WQR24" s="5"/>
      <c r="WQS24" s="5"/>
      <c r="WQT24" s="5"/>
      <c r="WQU24" s="5"/>
      <c r="WQV24" s="5"/>
      <c r="WQW24" s="5"/>
      <c r="WQX24" s="5"/>
      <c r="WQY24" s="5"/>
      <c r="WQZ24" s="5"/>
      <c r="WRA24" s="5"/>
      <c r="WRB24" s="5"/>
      <c r="WRC24" s="5"/>
      <c r="WRD24" s="5"/>
      <c r="WRE24" s="5"/>
      <c r="WRF24" s="5"/>
      <c r="WRG24" s="5"/>
      <c r="WRH24" s="5"/>
      <c r="WRI24" s="5"/>
      <c r="WRJ24" s="5"/>
      <c r="WRK24" s="5"/>
      <c r="WRL24" s="5"/>
      <c r="WRM24" s="5"/>
      <c r="WRN24" s="5"/>
      <c r="WRO24" s="5"/>
      <c r="WRP24" s="5"/>
      <c r="WRQ24" s="5"/>
      <c r="WRR24" s="5"/>
      <c r="WRS24" s="5"/>
      <c r="WRT24" s="5"/>
      <c r="WRU24" s="5"/>
      <c r="WRV24" s="5"/>
      <c r="WRW24" s="5"/>
      <c r="WRX24" s="5"/>
      <c r="WRY24" s="5"/>
      <c r="WRZ24" s="5"/>
      <c r="WSA24" s="5"/>
      <c r="WSB24" s="5"/>
      <c r="WSC24" s="5"/>
      <c r="WSD24" s="5"/>
      <c r="WSE24" s="5"/>
      <c r="WSF24" s="5"/>
      <c r="WSG24" s="5"/>
      <c r="WSH24" s="5"/>
      <c r="WSI24" s="5"/>
      <c r="WSJ24" s="5"/>
      <c r="WSK24" s="5"/>
      <c r="WSL24" s="5"/>
      <c r="WSM24" s="5"/>
      <c r="WSN24" s="5"/>
      <c r="WSO24" s="5"/>
      <c r="WSP24" s="5"/>
      <c r="WSQ24" s="5"/>
      <c r="WSR24" s="5"/>
      <c r="WSS24" s="5"/>
      <c r="WST24" s="5"/>
      <c r="WSU24" s="5"/>
      <c r="WSV24" s="5"/>
      <c r="WSW24" s="5"/>
      <c r="WSX24" s="5"/>
      <c r="WSY24" s="5"/>
      <c r="WSZ24" s="5"/>
      <c r="WTA24" s="5"/>
      <c r="WTB24" s="5"/>
      <c r="WTC24" s="5"/>
      <c r="WTD24" s="5"/>
      <c r="WTE24" s="5"/>
      <c r="WTF24" s="5"/>
      <c r="WTG24" s="5"/>
      <c r="WTH24" s="5"/>
      <c r="WTI24" s="5"/>
      <c r="WTJ24" s="5"/>
      <c r="WTK24" s="5"/>
      <c r="WTL24" s="5"/>
      <c r="WTM24" s="5"/>
      <c r="WTN24" s="5"/>
      <c r="WTO24" s="5"/>
      <c r="WTP24" s="5"/>
      <c r="WTQ24" s="5"/>
      <c r="WTR24" s="5"/>
      <c r="WTS24" s="5"/>
      <c r="WTT24" s="5"/>
      <c r="WTU24" s="5"/>
      <c r="WTV24" s="5"/>
      <c r="WTW24" s="5"/>
      <c r="WTX24" s="5"/>
      <c r="WTY24" s="5"/>
      <c r="WTZ24" s="5"/>
      <c r="WUA24" s="5"/>
      <c r="WUB24" s="5"/>
      <c r="WUC24" s="5"/>
      <c r="WUD24" s="5"/>
      <c r="WUE24" s="5"/>
      <c r="WUF24" s="5"/>
      <c r="WUG24" s="5"/>
      <c r="WUH24" s="5"/>
      <c r="WUI24" s="5"/>
      <c r="WUJ24" s="5"/>
      <c r="WUK24" s="5"/>
      <c r="WUL24" s="5"/>
      <c r="WUM24" s="5"/>
      <c r="WUN24" s="5"/>
      <c r="WUO24" s="5"/>
      <c r="WUP24" s="5"/>
      <c r="WUQ24" s="5"/>
      <c r="WUR24" s="5"/>
      <c r="WUS24" s="5"/>
      <c r="WUT24" s="5"/>
      <c r="WUU24" s="5"/>
      <c r="WUV24" s="5"/>
      <c r="WUW24" s="5"/>
      <c r="WUX24" s="5"/>
      <c r="WUY24" s="5"/>
      <c r="WUZ24" s="5"/>
      <c r="WVA24" s="5"/>
      <c r="WVB24" s="5"/>
      <c r="WVC24" s="5"/>
      <c r="WVD24" s="5"/>
      <c r="WVE24" s="5"/>
      <c r="WVF24" s="5"/>
      <c r="WVG24" s="5"/>
      <c r="WVH24" s="5"/>
      <c r="WVI24" s="5"/>
      <c r="WVJ24" s="5"/>
      <c r="WVK24" s="5"/>
      <c r="WVL24" s="5"/>
      <c r="WVM24" s="5"/>
      <c r="WVN24" s="5"/>
      <c r="WVO24" s="5"/>
      <c r="WVP24" s="5"/>
      <c r="WVQ24" s="5"/>
      <c r="WVR24" s="5"/>
      <c r="WVS24" s="5"/>
      <c r="WVT24" s="5"/>
      <c r="WVU24" s="5"/>
      <c r="WVV24" s="5"/>
      <c r="WVW24" s="5"/>
      <c r="WVX24" s="5"/>
      <c r="WVY24" s="5"/>
      <c r="WVZ24" s="5"/>
      <c r="WWA24" s="5"/>
      <c r="WWB24" s="5"/>
      <c r="WWC24" s="5"/>
      <c r="WWD24" s="5"/>
      <c r="WWE24" s="5"/>
      <c r="WWF24" s="5"/>
      <c r="WWG24" s="5"/>
      <c r="WWH24" s="5"/>
      <c r="WWI24" s="5"/>
      <c r="WWJ24" s="5"/>
      <c r="WWK24" s="5"/>
      <c r="WWL24" s="5"/>
      <c r="WWM24" s="5"/>
      <c r="WWN24" s="5"/>
      <c r="WWO24" s="5"/>
      <c r="WWP24" s="5"/>
      <c r="WWQ24" s="5"/>
      <c r="WWR24" s="5"/>
      <c r="WWS24" s="5"/>
      <c r="WWT24" s="5"/>
      <c r="WWU24" s="5"/>
      <c r="WWV24" s="5"/>
      <c r="WWW24" s="5"/>
      <c r="WWX24" s="5"/>
      <c r="WWY24" s="5"/>
      <c r="WWZ24" s="5"/>
      <c r="WXA24" s="5"/>
      <c r="WXB24" s="5"/>
      <c r="WXC24" s="5"/>
      <c r="WXD24" s="5"/>
      <c r="WXE24" s="5"/>
      <c r="WXF24" s="5"/>
      <c r="WXG24" s="5"/>
      <c r="WXH24" s="5"/>
      <c r="WXI24" s="5"/>
      <c r="WXJ24" s="5"/>
      <c r="WXK24" s="5"/>
      <c r="WXL24" s="5"/>
      <c r="WXM24" s="5"/>
      <c r="WXN24" s="5"/>
      <c r="WXO24" s="5"/>
      <c r="WXP24" s="5"/>
      <c r="WXQ24" s="5"/>
      <c r="WXR24" s="5"/>
      <c r="WXS24" s="5"/>
      <c r="WXT24" s="5"/>
      <c r="WXU24" s="5"/>
      <c r="WXV24" s="5"/>
      <c r="WXW24" s="5"/>
      <c r="WXX24" s="5"/>
      <c r="WXY24" s="5"/>
      <c r="WXZ24" s="5"/>
      <c r="WYA24" s="5"/>
      <c r="WYB24" s="5"/>
      <c r="WYC24" s="5"/>
      <c r="WYD24" s="5"/>
      <c r="WYE24" s="5"/>
      <c r="WYF24" s="5"/>
      <c r="WYG24" s="5"/>
      <c r="WYH24" s="5"/>
      <c r="WYI24" s="5"/>
      <c r="WYJ24" s="5"/>
      <c r="WYK24" s="5"/>
      <c r="WYL24" s="5"/>
      <c r="WYM24" s="5"/>
      <c r="WYN24" s="5"/>
      <c r="WYO24" s="5"/>
      <c r="WYP24" s="5"/>
      <c r="WYQ24" s="5"/>
      <c r="WYR24" s="5"/>
      <c r="WYS24" s="5"/>
      <c r="WYT24" s="5"/>
      <c r="WYU24" s="5"/>
      <c r="WYV24" s="5"/>
      <c r="WYW24" s="5"/>
      <c r="WYX24" s="5"/>
      <c r="WYY24" s="5"/>
      <c r="WYZ24" s="5"/>
      <c r="WZA24" s="5"/>
      <c r="WZB24" s="5"/>
      <c r="WZC24" s="5"/>
      <c r="WZD24" s="5"/>
      <c r="WZE24" s="5"/>
      <c r="WZF24" s="5"/>
      <c r="WZG24" s="5"/>
      <c r="WZH24" s="5"/>
      <c r="WZI24" s="5"/>
      <c r="WZJ24" s="5"/>
      <c r="WZK24" s="5"/>
      <c r="WZL24" s="5"/>
      <c r="WZM24" s="5"/>
      <c r="WZN24" s="5"/>
      <c r="WZO24" s="5"/>
      <c r="WZP24" s="5"/>
      <c r="WZQ24" s="5"/>
      <c r="WZR24" s="5"/>
      <c r="WZS24" s="5"/>
      <c r="WZT24" s="5"/>
      <c r="WZU24" s="5"/>
      <c r="WZV24" s="5"/>
      <c r="WZW24" s="5"/>
      <c r="WZX24" s="5"/>
      <c r="WZY24" s="5"/>
      <c r="WZZ24" s="5"/>
      <c r="XAA24" s="5"/>
      <c r="XAB24" s="5"/>
      <c r="XAC24" s="5"/>
      <c r="XAD24" s="5"/>
      <c r="XAE24" s="5"/>
      <c r="XAF24" s="5"/>
      <c r="XAG24" s="5"/>
      <c r="XAH24" s="5"/>
      <c r="XAI24" s="5"/>
      <c r="XAJ24" s="5"/>
      <c r="XAK24" s="5"/>
      <c r="XAL24" s="5"/>
      <c r="XAM24" s="5"/>
      <c r="XAN24" s="5"/>
      <c r="XAO24" s="5"/>
      <c r="XAP24" s="5"/>
      <c r="XAQ24" s="5"/>
      <c r="XAR24" s="5"/>
      <c r="XAS24" s="5"/>
      <c r="XAT24" s="5"/>
      <c r="XAU24" s="5"/>
      <c r="XAV24" s="5"/>
      <c r="XAW24" s="5"/>
      <c r="XAX24" s="5"/>
      <c r="XAY24" s="5"/>
      <c r="XAZ24" s="5"/>
      <c r="XBA24" s="5"/>
      <c r="XBB24" s="5"/>
      <c r="XBC24" s="5"/>
      <c r="XBD24" s="5"/>
      <c r="XBE24" s="5"/>
      <c r="XBF24" s="5"/>
      <c r="XBG24" s="5"/>
      <c r="XBH24" s="5"/>
      <c r="XBI24" s="5"/>
      <c r="XBJ24" s="5"/>
      <c r="XBK24" s="5"/>
      <c r="XBL24" s="5"/>
      <c r="XBM24" s="5"/>
      <c r="XBN24" s="5"/>
      <c r="XBO24" s="5"/>
      <c r="XBP24" s="5"/>
      <c r="XBQ24" s="5"/>
      <c r="XBR24" s="5"/>
      <c r="XBS24" s="5"/>
      <c r="XBT24" s="5"/>
      <c r="XBU24" s="5"/>
      <c r="XBV24" s="5"/>
      <c r="XBW24" s="5"/>
      <c r="XBX24" s="5"/>
      <c r="XBY24" s="5"/>
      <c r="XBZ24" s="5"/>
      <c r="XCA24" s="5"/>
      <c r="XCB24" s="5"/>
      <c r="XCC24" s="5"/>
      <c r="XCD24" s="5"/>
      <c r="XCE24" s="5"/>
      <c r="XCF24" s="5"/>
      <c r="XCG24" s="5"/>
      <c r="XCH24" s="5"/>
      <c r="XCI24" s="5"/>
      <c r="XCJ24" s="5"/>
      <c r="XCK24" s="5"/>
      <c r="XCL24" s="5"/>
      <c r="XCM24" s="5"/>
      <c r="XCN24" s="5"/>
      <c r="XCO24" s="5"/>
      <c r="XCP24" s="5"/>
      <c r="XCQ24" s="5"/>
      <c r="XCR24" s="5"/>
      <c r="XCS24" s="5"/>
      <c r="XCT24" s="5"/>
      <c r="XCU24" s="5"/>
      <c r="XCV24" s="5"/>
      <c r="XCW24" s="5"/>
      <c r="XCX24" s="5"/>
      <c r="XCY24" s="5"/>
      <c r="XCZ24" s="5"/>
      <c r="XDA24" s="5"/>
      <c r="XDB24" s="5"/>
      <c r="XDC24" s="5"/>
      <c r="XDD24" s="5"/>
      <c r="XDE24" s="5"/>
      <c r="XDF24" s="5"/>
      <c r="XDG24" s="5"/>
      <c r="XDH24" s="5"/>
      <c r="XDI24" s="5"/>
      <c r="XDJ24" s="5"/>
      <c r="XDK24" s="5"/>
      <c r="XDL24" s="5"/>
      <c r="XDM24" s="5"/>
      <c r="XDN24" s="5"/>
      <c r="XDO24" s="5"/>
      <c r="XDP24" s="5"/>
      <c r="XDQ24" s="5"/>
      <c r="XDR24" s="5"/>
      <c r="XDS24" s="5"/>
      <c r="XDT24" s="5"/>
      <c r="XDU24" s="5"/>
      <c r="XDV24" s="5"/>
      <c r="XDW24" s="5"/>
      <c r="XDX24" s="5"/>
      <c r="XDY24" s="5"/>
      <c r="XDZ24" s="5"/>
      <c r="XEA24" s="5"/>
      <c r="XEB24" s="5"/>
      <c r="XEC24" s="5"/>
      <c r="XED24" s="5"/>
      <c r="XEE24" s="5"/>
      <c r="XEF24" s="5"/>
      <c r="XEG24" s="5"/>
      <c r="XEH24" s="5"/>
      <c r="XEI24" s="5"/>
      <c r="XEJ24" s="5"/>
      <c r="XEK24" s="5"/>
      <c r="XEL24" s="5"/>
      <c r="XEM24" s="5"/>
      <c r="XEN24" s="5"/>
      <c r="XEO24" s="5"/>
      <c r="XEP24" s="5"/>
      <c r="XEQ24" s="5"/>
      <c r="XER24" s="5"/>
      <c r="XES24" s="5"/>
      <c r="XET24" s="5"/>
      <c r="XEU24" s="5"/>
      <c r="XEV24" s="5"/>
      <c r="XEW24" s="5"/>
      <c r="XEX24" s="5"/>
      <c r="XEY24" s="5"/>
      <c r="XEZ24" s="5"/>
      <c r="XFA24" s="5"/>
      <c r="XFB24" s="5"/>
      <c r="XFC24" s="5"/>
    </row>
    <row r="25" spans="1:16383" s="335" customFormat="1" ht="30.75" customHeight="1" x14ac:dyDescent="0.45">
      <c r="A25" s="2308"/>
      <c r="B25" s="2298" t="s">
        <v>1243</v>
      </c>
      <c r="C25" s="2299"/>
      <c r="D25" s="2299"/>
      <c r="E25" s="2299"/>
      <c r="F25" s="2299"/>
      <c r="G25" s="2299"/>
      <c r="H25" s="2300"/>
      <c r="I25" s="2226"/>
      <c r="J25" s="2227"/>
      <c r="K25" s="2229"/>
      <c r="L25" s="5"/>
      <c r="M25" s="5"/>
      <c r="N25" s="5"/>
      <c r="O25" s="5"/>
      <c r="P25" s="5"/>
      <c r="Q25" s="5"/>
      <c r="R25" s="5"/>
      <c r="S25" s="5"/>
      <c r="T25" s="5"/>
      <c r="U25" s="5"/>
      <c r="V25" s="5"/>
      <c r="W25" s="5"/>
      <c r="X25" s="5"/>
      <c r="Y25" s="5"/>
      <c r="Z25" s="5"/>
      <c r="AA25" s="5"/>
      <c r="AB25" s="5"/>
      <c r="AC25" s="5"/>
      <c r="AD25" s="5"/>
      <c r="AE25" s="5"/>
      <c r="AF25" s="5"/>
      <c r="AG25" s="5"/>
      <c r="AH25" s="5"/>
      <c r="AI25" s="5"/>
      <c r="AJ25" s="5"/>
      <c r="AK25" s="5"/>
      <c r="AL25" s="5"/>
      <c r="AM25" s="5"/>
      <c r="AN25" s="5"/>
      <c r="AO25" s="5"/>
      <c r="AP25" s="5"/>
      <c r="AQ25" s="5"/>
      <c r="AR25" s="5"/>
      <c r="AS25" s="5"/>
      <c r="AT25" s="5"/>
      <c r="AU25" s="5"/>
      <c r="AV25" s="5"/>
      <c r="AW25" s="5"/>
      <c r="AX25" s="5"/>
      <c r="AY25" s="5"/>
      <c r="AZ25" s="5"/>
      <c r="BA25" s="5"/>
      <c r="BB25" s="5"/>
      <c r="BC25" s="5"/>
      <c r="BD25" s="5"/>
      <c r="BE25" s="5"/>
      <c r="BF25" s="5"/>
      <c r="BG25" s="5"/>
      <c r="BH25" s="5"/>
      <c r="BI25" s="5"/>
      <c r="BJ25" s="5"/>
      <c r="BK25" s="5"/>
      <c r="BL25" s="5"/>
      <c r="BM25" s="5"/>
      <c r="BN25" s="5"/>
      <c r="BO25" s="5"/>
      <c r="BP25" s="5"/>
      <c r="BQ25" s="5"/>
      <c r="BR25" s="5"/>
      <c r="BS25" s="5"/>
      <c r="BT25" s="5"/>
      <c r="BU25" s="5"/>
      <c r="BV25" s="5"/>
      <c r="BW25" s="5"/>
      <c r="BX25" s="5"/>
      <c r="BY25" s="5"/>
      <c r="BZ25" s="5"/>
      <c r="CA25" s="5"/>
      <c r="CB25" s="5"/>
      <c r="CC25" s="5"/>
      <c r="CD25" s="5"/>
      <c r="CE25" s="5"/>
      <c r="CF25" s="5"/>
      <c r="CG25" s="5"/>
      <c r="CH25" s="5"/>
      <c r="CI25" s="5"/>
      <c r="CJ25" s="5"/>
      <c r="CK25" s="5"/>
      <c r="CL25" s="5"/>
      <c r="CM25" s="5"/>
      <c r="CN25" s="5"/>
      <c r="CO25" s="5"/>
      <c r="CP25" s="5"/>
      <c r="CQ25" s="5"/>
      <c r="CR25" s="5"/>
      <c r="CS25" s="5"/>
      <c r="CT25" s="5"/>
      <c r="CU25" s="5"/>
      <c r="CV25" s="5"/>
      <c r="CW25" s="5"/>
      <c r="CX25" s="5"/>
      <c r="CY25" s="5"/>
      <c r="CZ25" s="5"/>
      <c r="DA25" s="5"/>
      <c r="DB25" s="5"/>
      <c r="DC25" s="5"/>
      <c r="DD25" s="5"/>
      <c r="DE25" s="5"/>
      <c r="DF25" s="5"/>
      <c r="DG25" s="5"/>
      <c r="DH25" s="5"/>
      <c r="DI25" s="5"/>
      <c r="DJ25" s="5"/>
      <c r="DK25" s="5"/>
      <c r="DL25" s="5"/>
      <c r="DM25" s="5"/>
      <c r="DN25" s="5"/>
      <c r="DO25" s="5"/>
      <c r="DP25" s="5"/>
      <c r="DQ25" s="5"/>
      <c r="DR25" s="5"/>
      <c r="DS25" s="5"/>
      <c r="DT25" s="5"/>
      <c r="DU25" s="5"/>
      <c r="DV25" s="5"/>
      <c r="DW25" s="5"/>
      <c r="DX25" s="5"/>
      <c r="DY25" s="5"/>
      <c r="DZ25" s="5"/>
      <c r="EA25" s="5"/>
      <c r="EB25" s="5"/>
      <c r="EC25" s="5"/>
      <c r="ED25" s="5"/>
      <c r="EE25" s="5"/>
      <c r="EF25" s="5"/>
      <c r="EG25" s="5"/>
      <c r="EH25" s="5"/>
      <c r="EI25" s="5"/>
      <c r="EJ25" s="5"/>
      <c r="EK25" s="5"/>
      <c r="EL25" s="5"/>
      <c r="EM25" s="5"/>
      <c r="EN25" s="5"/>
      <c r="EO25" s="5"/>
      <c r="EP25" s="5"/>
      <c r="EQ25" s="5"/>
      <c r="ER25" s="5"/>
      <c r="ES25" s="5"/>
      <c r="ET25" s="5"/>
      <c r="EU25" s="5"/>
      <c r="EV25" s="5"/>
      <c r="EW25" s="5"/>
      <c r="EX25" s="5"/>
      <c r="EY25" s="5"/>
      <c r="EZ25" s="5"/>
      <c r="FA25" s="5"/>
      <c r="FB25" s="5"/>
      <c r="FC25" s="5"/>
      <c r="FD25" s="5"/>
      <c r="FE25" s="5"/>
      <c r="FF25" s="5"/>
      <c r="FG25" s="5"/>
      <c r="FH25" s="5"/>
      <c r="FI25" s="5"/>
      <c r="FJ25" s="5"/>
      <c r="FK25" s="5"/>
      <c r="FL25" s="5"/>
      <c r="FM25" s="5"/>
      <c r="FN25" s="5"/>
      <c r="FO25" s="5"/>
      <c r="FP25" s="5"/>
      <c r="FQ25" s="5"/>
      <c r="FR25" s="5"/>
      <c r="FS25" s="5"/>
      <c r="FT25" s="5"/>
      <c r="FU25" s="5"/>
      <c r="FV25" s="5"/>
      <c r="FW25" s="5"/>
      <c r="FX25" s="5"/>
      <c r="FY25" s="5"/>
      <c r="FZ25" s="5"/>
      <c r="GA25" s="5"/>
      <c r="GB25" s="5"/>
      <c r="GC25" s="5"/>
      <c r="GD25" s="5"/>
      <c r="GE25" s="5"/>
      <c r="GF25" s="5"/>
      <c r="GG25" s="5"/>
      <c r="GH25" s="5"/>
      <c r="GI25" s="5"/>
      <c r="GJ25" s="5"/>
      <c r="GK25" s="5"/>
      <c r="GL25" s="5"/>
      <c r="GM25" s="5"/>
      <c r="GN25" s="5"/>
      <c r="GO25" s="5"/>
      <c r="GP25" s="5"/>
      <c r="GQ25" s="5"/>
      <c r="GR25" s="5"/>
      <c r="GS25" s="5"/>
      <c r="GT25" s="5"/>
      <c r="GU25" s="5"/>
      <c r="GV25" s="5"/>
      <c r="GW25" s="5"/>
      <c r="GX25" s="5"/>
      <c r="GY25" s="5"/>
      <c r="GZ25" s="5"/>
      <c r="HA25" s="5"/>
      <c r="HB25" s="5"/>
      <c r="HC25" s="5"/>
      <c r="HD25" s="5"/>
      <c r="HE25" s="5"/>
      <c r="HF25" s="5"/>
      <c r="HG25" s="5"/>
      <c r="HH25" s="5"/>
      <c r="HI25" s="5"/>
      <c r="HJ25" s="5"/>
      <c r="HK25" s="5"/>
      <c r="HL25" s="5"/>
      <c r="HM25" s="5"/>
      <c r="HN25" s="5"/>
      <c r="HO25" s="5"/>
      <c r="HP25" s="5"/>
      <c r="HQ25" s="5"/>
      <c r="HR25" s="5"/>
      <c r="HS25" s="5"/>
      <c r="HT25" s="5"/>
      <c r="HU25" s="5"/>
      <c r="HV25" s="5"/>
      <c r="HW25" s="5"/>
      <c r="HX25" s="5"/>
      <c r="HY25" s="5"/>
      <c r="HZ25" s="5"/>
      <c r="IA25" s="5"/>
      <c r="IB25" s="5"/>
      <c r="IC25" s="5"/>
      <c r="ID25" s="5"/>
      <c r="IE25" s="5"/>
      <c r="IF25" s="5"/>
      <c r="IG25" s="5"/>
      <c r="IH25" s="5"/>
      <c r="II25" s="5"/>
      <c r="IJ25" s="5"/>
      <c r="IK25" s="5"/>
      <c r="IL25" s="5"/>
      <c r="IM25" s="5"/>
      <c r="IN25" s="5"/>
      <c r="IO25" s="5"/>
      <c r="IP25" s="5"/>
      <c r="IQ25" s="5"/>
      <c r="IR25" s="5"/>
      <c r="IS25" s="5"/>
      <c r="IT25" s="5"/>
      <c r="IU25" s="5"/>
      <c r="IV25" s="5"/>
      <c r="IW25" s="5"/>
      <c r="IX25" s="5"/>
      <c r="IY25" s="5"/>
      <c r="IZ25" s="5"/>
      <c r="JA25" s="5"/>
      <c r="JB25" s="5"/>
      <c r="JC25" s="5"/>
      <c r="JD25" s="5"/>
      <c r="JE25" s="5"/>
      <c r="JF25" s="5"/>
      <c r="JG25" s="5"/>
      <c r="JH25" s="5"/>
      <c r="JI25" s="5"/>
      <c r="JJ25" s="5"/>
      <c r="JK25" s="5"/>
      <c r="JL25" s="5"/>
      <c r="JM25" s="5"/>
      <c r="JN25" s="5"/>
      <c r="JO25" s="5"/>
      <c r="JP25" s="5"/>
      <c r="JQ25" s="5"/>
      <c r="JR25" s="5"/>
      <c r="JS25" s="5"/>
      <c r="JT25" s="5"/>
      <c r="JU25" s="5"/>
      <c r="JV25" s="5"/>
      <c r="JW25" s="5"/>
      <c r="JX25" s="5"/>
      <c r="JY25" s="5"/>
      <c r="JZ25" s="5"/>
      <c r="KA25" s="5"/>
      <c r="KB25" s="5"/>
      <c r="KC25" s="5"/>
      <c r="KD25" s="5"/>
      <c r="KE25" s="5"/>
      <c r="KF25" s="5"/>
      <c r="KG25" s="5"/>
      <c r="KH25" s="5"/>
      <c r="KI25" s="5"/>
      <c r="KJ25" s="5"/>
      <c r="KK25" s="5"/>
      <c r="KL25" s="5"/>
      <c r="KM25" s="5"/>
      <c r="KN25" s="5"/>
      <c r="KO25" s="5"/>
      <c r="KP25" s="5"/>
      <c r="KQ25" s="5"/>
      <c r="KR25" s="5"/>
      <c r="KS25" s="5"/>
      <c r="KT25" s="5"/>
      <c r="KU25" s="5"/>
      <c r="KV25" s="5"/>
      <c r="KW25" s="5"/>
      <c r="KX25" s="5"/>
      <c r="KY25" s="5"/>
      <c r="KZ25" s="5"/>
      <c r="LA25" s="5"/>
      <c r="LB25" s="5"/>
      <c r="LC25" s="5"/>
      <c r="LD25" s="5"/>
      <c r="LE25" s="5"/>
      <c r="LF25" s="5"/>
      <c r="LG25" s="5"/>
      <c r="LH25" s="5"/>
      <c r="LI25" s="5"/>
      <c r="LJ25" s="5"/>
      <c r="LK25" s="5"/>
      <c r="LL25" s="5"/>
      <c r="LM25" s="5"/>
      <c r="LN25" s="5"/>
      <c r="LO25" s="5"/>
      <c r="LP25" s="5"/>
      <c r="LQ25" s="5"/>
      <c r="LR25" s="5"/>
      <c r="LS25" s="5"/>
      <c r="LT25" s="5"/>
      <c r="LU25" s="5"/>
      <c r="LV25" s="5"/>
      <c r="LW25" s="5"/>
      <c r="LX25" s="5"/>
      <c r="LY25" s="5"/>
      <c r="LZ25" s="5"/>
      <c r="MA25" s="5"/>
      <c r="MB25" s="5"/>
      <c r="MC25" s="5"/>
      <c r="MD25" s="5"/>
      <c r="ME25" s="5"/>
      <c r="MF25" s="5"/>
      <c r="MG25" s="5"/>
      <c r="MH25" s="5"/>
      <c r="MI25" s="5"/>
      <c r="MJ25" s="5"/>
      <c r="MK25" s="5"/>
      <c r="ML25" s="5"/>
      <c r="MM25" s="5"/>
      <c r="MN25" s="5"/>
      <c r="MO25" s="5"/>
      <c r="MP25" s="5"/>
      <c r="MQ25" s="5"/>
      <c r="MR25" s="5"/>
      <c r="MS25" s="5"/>
      <c r="MT25" s="5"/>
      <c r="MU25" s="5"/>
      <c r="MV25" s="5"/>
      <c r="MW25" s="5"/>
      <c r="MX25" s="5"/>
      <c r="MY25" s="5"/>
      <c r="MZ25" s="5"/>
      <c r="NA25" s="5"/>
      <c r="NB25" s="5"/>
      <c r="NC25" s="5"/>
      <c r="ND25" s="5"/>
      <c r="NE25" s="5"/>
      <c r="NF25" s="5"/>
      <c r="NG25" s="5"/>
      <c r="NH25" s="5"/>
      <c r="NI25" s="5"/>
      <c r="NJ25" s="5"/>
      <c r="NK25" s="5"/>
      <c r="NL25" s="5"/>
      <c r="NM25" s="5"/>
      <c r="NN25" s="5"/>
      <c r="NO25" s="5"/>
      <c r="NP25" s="5"/>
      <c r="NQ25" s="5"/>
      <c r="NR25" s="5"/>
      <c r="NS25" s="5"/>
      <c r="NT25" s="5"/>
      <c r="NU25" s="5"/>
      <c r="NV25" s="5"/>
      <c r="NW25" s="5"/>
      <c r="NX25" s="5"/>
      <c r="NY25" s="5"/>
      <c r="NZ25" s="5"/>
      <c r="OA25" s="5"/>
      <c r="OB25" s="5"/>
      <c r="OC25" s="5"/>
      <c r="OD25" s="5"/>
      <c r="OE25" s="5"/>
      <c r="OF25" s="5"/>
      <c r="OG25" s="5"/>
      <c r="OH25" s="5"/>
      <c r="OI25" s="5"/>
      <c r="OJ25" s="5"/>
      <c r="OK25" s="5"/>
      <c r="OL25" s="5"/>
      <c r="OM25" s="5"/>
      <c r="ON25" s="5"/>
      <c r="OO25" s="5"/>
      <c r="OP25" s="5"/>
      <c r="OQ25" s="5"/>
      <c r="OR25" s="5"/>
      <c r="OS25" s="5"/>
      <c r="OT25" s="5"/>
      <c r="OU25" s="5"/>
      <c r="OV25" s="5"/>
      <c r="OW25" s="5"/>
      <c r="OX25" s="5"/>
      <c r="OY25" s="5"/>
      <c r="OZ25" s="5"/>
      <c r="PA25" s="5"/>
      <c r="PB25" s="5"/>
      <c r="PC25" s="5"/>
      <c r="PD25" s="5"/>
      <c r="PE25" s="5"/>
      <c r="PF25" s="5"/>
      <c r="PG25" s="5"/>
      <c r="PH25" s="5"/>
      <c r="PI25" s="5"/>
      <c r="PJ25" s="5"/>
      <c r="PK25" s="5"/>
      <c r="PL25" s="5"/>
      <c r="PM25" s="5"/>
      <c r="PN25" s="5"/>
      <c r="PO25" s="5"/>
      <c r="PP25" s="5"/>
      <c r="PQ25" s="5"/>
      <c r="PR25" s="5"/>
      <c r="PS25" s="5"/>
      <c r="PT25" s="5"/>
      <c r="PU25" s="5"/>
      <c r="PV25" s="5"/>
      <c r="PW25" s="5"/>
      <c r="PX25" s="5"/>
      <c r="PY25" s="5"/>
      <c r="PZ25" s="5"/>
      <c r="QA25" s="5"/>
      <c r="QB25" s="5"/>
      <c r="QC25" s="5"/>
      <c r="QD25" s="5"/>
      <c r="QE25" s="5"/>
      <c r="QF25" s="5"/>
      <c r="QG25" s="5"/>
      <c r="QH25" s="5"/>
      <c r="QI25" s="5"/>
      <c r="QJ25" s="5"/>
      <c r="QK25" s="5"/>
      <c r="QL25" s="5"/>
      <c r="QM25" s="5"/>
      <c r="QN25" s="5"/>
      <c r="QO25" s="5"/>
      <c r="QP25" s="5"/>
      <c r="QQ25" s="5"/>
      <c r="QR25" s="5"/>
      <c r="QS25" s="5"/>
      <c r="QT25" s="5"/>
      <c r="QU25" s="5"/>
      <c r="QV25" s="5"/>
      <c r="QW25" s="5"/>
      <c r="QX25" s="5"/>
      <c r="QY25" s="5"/>
      <c r="QZ25" s="5"/>
      <c r="RA25" s="5"/>
      <c r="RB25" s="5"/>
      <c r="RC25" s="5"/>
      <c r="RD25" s="5"/>
      <c r="RE25" s="5"/>
      <c r="RF25" s="5"/>
      <c r="RG25" s="5"/>
      <c r="RH25" s="5"/>
      <c r="RI25" s="5"/>
      <c r="RJ25" s="5"/>
      <c r="RK25" s="5"/>
      <c r="RL25" s="5"/>
      <c r="RM25" s="5"/>
      <c r="RN25" s="5"/>
      <c r="RO25" s="5"/>
      <c r="RP25" s="5"/>
      <c r="RQ25" s="5"/>
      <c r="RR25" s="5"/>
      <c r="RS25" s="5"/>
      <c r="RT25" s="5"/>
      <c r="RU25" s="5"/>
      <c r="RV25" s="5"/>
      <c r="RW25" s="5"/>
      <c r="RX25" s="5"/>
      <c r="RY25" s="5"/>
      <c r="RZ25" s="5"/>
      <c r="SA25" s="5"/>
      <c r="SB25" s="5"/>
      <c r="SC25" s="5"/>
      <c r="SD25" s="5"/>
      <c r="SE25" s="5"/>
      <c r="SF25" s="5"/>
      <c r="SG25" s="5"/>
      <c r="SH25" s="5"/>
      <c r="SI25" s="5"/>
      <c r="SJ25" s="5"/>
      <c r="SK25" s="5"/>
      <c r="SL25" s="5"/>
      <c r="SM25" s="5"/>
      <c r="SN25" s="5"/>
      <c r="SO25" s="5"/>
      <c r="SP25" s="5"/>
      <c r="SQ25" s="5"/>
      <c r="SR25" s="5"/>
      <c r="SS25" s="5"/>
      <c r="ST25" s="5"/>
      <c r="SU25" s="5"/>
      <c r="SV25" s="5"/>
      <c r="SW25" s="5"/>
      <c r="SX25" s="5"/>
      <c r="SY25" s="5"/>
      <c r="SZ25" s="5"/>
      <c r="TA25" s="5"/>
      <c r="TB25" s="5"/>
      <c r="TC25" s="5"/>
      <c r="TD25" s="5"/>
      <c r="TE25" s="5"/>
      <c r="TF25" s="5"/>
      <c r="TG25" s="5"/>
      <c r="TH25" s="5"/>
      <c r="TI25" s="5"/>
      <c r="TJ25" s="5"/>
      <c r="TK25" s="5"/>
      <c r="TL25" s="5"/>
      <c r="TM25" s="5"/>
      <c r="TN25" s="5"/>
      <c r="TO25" s="5"/>
      <c r="TP25" s="5"/>
      <c r="TQ25" s="5"/>
      <c r="TR25" s="5"/>
      <c r="TS25" s="5"/>
      <c r="TT25" s="5"/>
      <c r="TU25" s="5"/>
      <c r="TV25" s="5"/>
      <c r="TW25" s="5"/>
      <c r="TX25" s="5"/>
      <c r="TY25" s="5"/>
      <c r="TZ25" s="5"/>
      <c r="UA25" s="5"/>
      <c r="UB25" s="5"/>
      <c r="UC25" s="5"/>
      <c r="UD25" s="5"/>
      <c r="UE25" s="5"/>
      <c r="UF25" s="5"/>
      <c r="UG25" s="5"/>
      <c r="UH25" s="5"/>
      <c r="UI25" s="5"/>
      <c r="UJ25" s="5"/>
      <c r="UK25" s="5"/>
      <c r="UL25" s="5"/>
      <c r="UM25" s="5"/>
      <c r="UN25" s="5"/>
      <c r="UO25" s="5"/>
      <c r="UP25" s="5"/>
      <c r="UQ25" s="5"/>
      <c r="UR25" s="5"/>
      <c r="US25" s="5"/>
      <c r="UT25" s="5"/>
      <c r="UU25" s="5"/>
      <c r="UV25" s="5"/>
      <c r="UW25" s="5"/>
      <c r="UX25" s="5"/>
      <c r="UY25" s="5"/>
      <c r="UZ25" s="5"/>
      <c r="VA25" s="5"/>
      <c r="VB25" s="5"/>
      <c r="VC25" s="5"/>
      <c r="VD25" s="5"/>
      <c r="VE25" s="5"/>
      <c r="VF25" s="5"/>
      <c r="VG25" s="5"/>
      <c r="VH25" s="5"/>
      <c r="VI25" s="5"/>
      <c r="VJ25" s="5"/>
      <c r="VK25" s="5"/>
      <c r="VL25" s="5"/>
      <c r="VM25" s="5"/>
      <c r="VN25" s="5"/>
      <c r="VO25" s="5"/>
      <c r="VP25" s="5"/>
      <c r="VQ25" s="5"/>
      <c r="VR25" s="5"/>
      <c r="VS25" s="5"/>
      <c r="VT25" s="5"/>
      <c r="VU25" s="5"/>
      <c r="VV25" s="5"/>
      <c r="VW25" s="5"/>
      <c r="VX25" s="5"/>
      <c r="VY25" s="5"/>
      <c r="VZ25" s="5"/>
      <c r="WA25" s="5"/>
      <c r="WB25" s="5"/>
      <c r="WC25" s="5"/>
      <c r="WD25" s="5"/>
      <c r="WE25" s="5"/>
      <c r="WF25" s="5"/>
      <c r="WG25" s="5"/>
      <c r="WH25" s="5"/>
      <c r="WI25" s="5"/>
      <c r="WJ25" s="5"/>
      <c r="WK25" s="5"/>
      <c r="WL25" s="5"/>
      <c r="WM25" s="5"/>
      <c r="WN25" s="5"/>
      <c r="WO25" s="5"/>
      <c r="WP25" s="5"/>
      <c r="WQ25" s="5"/>
      <c r="WR25" s="5"/>
      <c r="WS25" s="5"/>
      <c r="WT25" s="5"/>
      <c r="WU25" s="5"/>
      <c r="WV25" s="5"/>
      <c r="WW25" s="5"/>
      <c r="WX25" s="5"/>
      <c r="WY25" s="5"/>
      <c r="WZ25" s="5"/>
      <c r="XA25" s="5"/>
      <c r="XB25" s="5"/>
      <c r="XC25" s="5"/>
      <c r="XD25" s="5"/>
      <c r="XE25" s="5"/>
      <c r="XF25" s="5"/>
      <c r="XG25" s="5"/>
      <c r="XH25" s="5"/>
      <c r="XI25" s="5"/>
      <c r="XJ25" s="5"/>
      <c r="XK25" s="5"/>
      <c r="XL25" s="5"/>
      <c r="XM25" s="5"/>
      <c r="XN25" s="5"/>
      <c r="XO25" s="5"/>
      <c r="XP25" s="5"/>
      <c r="XQ25" s="5"/>
      <c r="XR25" s="5"/>
      <c r="XS25" s="5"/>
      <c r="XT25" s="5"/>
      <c r="XU25" s="5"/>
      <c r="XV25" s="5"/>
      <c r="XW25" s="5"/>
      <c r="XX25" s="5"/>
      <c r="XY25" s="5"/>
      <c r="XZ25" s="5"/>
      <c r="YA25" s="5"/>
      <c r="YB25" s="5"/>
      <c r="YC25" s="5"/>
      <c r="YD25" s="5"/>
      <c r="YE25" s="5"/>
      <c r="YF25" s="5"/>
      <c r="YG25" s="5"/>
      <c r="YH25" s="5"/>
      <c r="YI25" s="5"/>
      <c r="YJ25" s="5"/>
      <c r="YK25" s="5"/>
      <c r="YL25" s="5"/>
      <c r="YM25" s="5"/>
      <c r="YN25" s="5"/>
      <c r="YO25" s="5"/>
      <c r="YP25" s="5"/>
      <c r="YQ25" s="5"/>
      <c r="YR25" s="5"/>
      <c r="YS25" s="5"/>
      <c r="YT25" s="5"/>
      <c r="YU25" s="5"/>
      <c r="YV25" s="5"/>
      <c r="YW25" s="5"/>
      <c r="YX25" s="5"/>
      <c r="YY25" s="5"/>
      <c r="YZ25" s="5"/>
      <c r="ZA25" s="5"/>
      <c r="ZB25" s="5"/>
      <c r="ZC25" s="5"/>
      <c r="ZD25" s="5"/>
      <c r="ZE25" s="5"/>
      <c r="ZF25" s="5"/>
      <c r="ZG25" s="5"/>
      <c r="ZH25" s="5"/>
      <c r="ZI25" s="5"/>
      <c r="ZJ25" s="5"/>
      <c r="ZK25" s="5"/>
      <c r="ZL25" s="5"/>
      <c r="ZM25" s="5"/>
      <c r="ZN25" s="5"/>
      <c r="ZO25" s="5"/>
      <c r="ZP25" s="5"/>
      <c r="ZQ25" s="5"/>
      <c r="ZR25" s="5"/>
      <c r="ZS25" s="5"/>
      <c r="ZT25" s="5"/>
      <c r="ZU25" s="5"/>
      <c r="ZV25" s="5"/>
      <c r="ZW25" s="5"/>
      <c r="ZX25" s="5"/>
      <c r="ZY25" s="5"/>
      <c r="ZZ25" s="5"/>
      <c r="AAA25" s="5"/>
      <c r="AAB25" s="5"/>
      <c r="AAC25" s="5"/>
      <c r="AAD25" s="5"/>
      <c r="AAE25" s="5"/>
      <c r="AAF25" s="5"/>
      <c r="AAG25" s="5"/>
      <c r="AAH25" s="5"/>
      <c r="AAI25" s="5"/>
      <c r="AAJ25" s="5"/>
      <c r="AAK25" s="5"/>
      <c r="AAL25" s="5"/>
      <c r="AAM25" s="5"/>
      <c r="AAN25" s="5"/>
      <c r="AAO25" s="5"/>
      <c r="AAP25" s="5"/>
      <c r="AAQ25" s="5"/>
      <c r="AAR25" s="5"/>
      <c r="AAS25" s="5"/>
      <c r="AAT25" s="5"/>
      <c r="AAU25" s="5"/>
      <c r="AAV25" s="5"/>
      <c r="AAW25" s="5"/>
      <c r="AAX25" s="5"/>
      <c r="AAY25" s="5"/>
      <c r="AAZ25" s="5"/>
      <c r="ABA25" s="5"/>
      <c r="ABB25" s="5"/>
      <c r="ABC25" s="5"/>
      <c r="ABD25" s="5"/>
      <c r="ABE25" s="5"/>
      <c r="ABF25" s="5"/>
      <c r="ABG25" s="5"/>
      <c r="ABH25" s="5"/>
      <c r="ABI25" s="5"/>
      <c r="ABJ25" s="5"/>
      <c r="ABK25" s="5"/>
      <c r="ABL25" s="5"/>
      <c r="ABM25" s="5"/>
      <c r="ABN25" s="5"/>
      <c r="ABO25" s="5"/>
      <c r="ABP25" s="5"/>
      <c r="ABQ25" s="5"/>
      <c r="ABR25" s="5"/>
      <c r="ABS25" s="5"/>
      <c r="ABT25" s="5"/>
      <c r="ABU25" s="5"/>
      <c r="ABV25" s="5"/>
      <c r="ABW25" s="5"/>
      <c r="ABX25" s="5"/>
      <c r="ABY25" s="5"/>
      <c r="ABZ25" s="5"/>
      <c r="ACA25" s="5"/>
      <c r="ACB25" s="5"/>
      <c r="ACC25" s="5"/>
      <c r="ACD25" s="5"/>
      <c r="ACE25" s="5"/>
      <c r="ACF25" s="5"/>
      <c r="ACG25" s="5"/>
      <c r="ACH25" s="5"/>
      <c r="ACI25" s="5"/>
      <c r="ACJ25" s="5"/>
      <c r="ACK25" s="5"/>
      <c r="ACL25" s="5"/>
      <c r="ACM25" s="5"/>
      <c r="ACN25" s="5"/>
      <c r="ACO25" s="5"/>
      <c r="ACP25" s="5"/>
      <c r="ACQ25" s="5"/>
      <c r="ACR25" s="5"/>
      <c r="ACS25" s="5"/>
      <c r="ACT25" s="5"/>
      <c r="ACU25" s="5"/>
      <c r="ACV25" s="5"/>
      <c r="ACW25" s="5"/>
      <c r="ACX25" s="5"/>
      <c r="ACY25" s="5"/>
      <c r="ACZ25" s="5"/>
      <c r="ADA25" s="5"/>
      <c r="ADB25" s="5"/>
      <c r="ADC25" s="5"/>
      <c r="ADD25" s="5"/>
      <c r="ADE25" s="5"/>
      <c r="ADF25" s="5"/>
      <c r="ADG25" s="5"/>
      <c r="ADH25" s="5"/>
      <c r="ADI25" s="5"/>
      <c r="ADJ25" s="5"/>
      <c r="ADK25" s="5"/>
      <c r="ADL25" s="5"/>
      <c r="ADM25" s="5"/>
      <c r="ADN25" s="5"/>
      <c r="ADO25" s="5"/>
      <c r="ADP25" s="5"/>
      <c r="ADQ25" s="5"/>
      <c r="ADR25" s="5"/>
      <c r="ADS25" s="5"/>
      <c r="ADT25" s="5"/>
      <c r="ADU25" s="5"/>
      <c r="ADV25" s="5"/>
      <c r="ADW25" s="5"/>
      <c r="ADX25" s="5"/>
      <c r="ADY25" s="5"/>
      <c r="ADZ25" s="5"/>
      <c r="AEA25" s="5"/>
      <c r="AEB25" s="5"/>
      <c r="AEC25" s="5"/>
      <c r="AED25" s="5"/>
      <c r="AEE25" s="5"/>
      <c r="AEF25" s="5"/>
      <c r="AEG25" s="5"/>
      <c r="AEH25" s="5"/>
      <c r="AEI25" s="5"/>
      <c r="AEJ25" s="5"/>
      <c r="AEK25" s="5"/>
      <c r="AEL25" s="5"/>
      <c r="AEM25" s="5"/>
      <c r="AEN25" s="5"/>
      <c r="AEO25" s="5"/>
      <c r="AEP25" s="5"/>
      <c r="AEQ25" s="5"/>
      <c r="AER25" s="5"/>
      <c r="AES25" s="5"/>
      <c r="AET25" s="5"/>
      <c r="AEU25" s="5"/>
      <c r="AEV25" s="5"/>
      <c r="AEW25" s="5"/>
      <c r="AEX25" s="5"/>
      <c r="AEY25" s="5"/>
      <c r="AEZ25" s="5"/>
      <c r="AFA25" s="5"/>
      <c r="AFB25" s="5"/>
      <c r="AFC25" s="5"/>
      <c r="AFD25" s="5"/>
      <c r="AFE25" s="5"/>
      <c r="AFF25" s="5"/>
      <c r="AFG25" s="5"/>
      <c r="AFH25" s="5"/>
      <c r="AFI25" s="5"/>
      <c r="AFJ25" s="5"/>
      <c r="AFK25" s="5"/>
      <c r="AFL25" s="5"/>
      <c r="AFM25" s="5"/>
      <c r="AFN25" s="5"/>
      <c r="AFO25" s="5"/>
      <c r="AFP25" s="5"/>
      <c r="AFQ25" s="5"/>
      <c r="AFR25" s="5"/>
      <c r="AFS25" s="5"/>
      <c r="AFT25" s="5"/>
      <c r="AFU25" s="5"/>
      <c r="AFV25" s="5"/>
      <c r="AFW25" s="5"/>
      <c r="AFX25" s="5"/>
      <c r="AFY25" s="5"/>
      <c r="AFZ25" s="5"/>
      <c r="AGA25" s="5"/>
      <c r="AGB25" s="5"/>
      <c r="AGC25" s="5"/>
      <c r="AGD25" s="5"/>
      <c r="AGE25" s="5"/>
      <c r="AGF25" s="5"/>
      <c r="AGG25" s="5"/>
      <c r="AGH25" s="5"/>
      <c r="AGI25" s="5"/>
      <c r="AGJ25" s="5"/>
      <c r="AGK25" s="5"/>
      <c r="AGL25" s="5"/>
      <c r="AGM25" s="5"/>
      <c r="AGN25" s="5"/>
      <c r="AGO25" s="5"/>
      <c r="AGP25" s="5"/>
      <c r="AGQ25" s="5"/>
      <c r="AGR25" s="5"/>
      <c r="AGS25" s="5"/>
      <c r="AGT25" s="5"/>
      <c r="AGU25" s="5"/>
      <c r="AGV25" s="5"/>
      <c r="AGW25" s="5"/>
      <c r="AGX25" s="5"/>
      <c r="AGY25" s="5"/>
      <c r="AGZ25" s="5"/>
      <c r="AHA25" s="5"/>
      <c r="AHB25" s="5"/>
      <c r="AHC25" s="5"/>
      <c r="AHD25" s="5"/>
      <c r="AHE25" s="5"/>
      <c r="AHF25" s="5"/>
      <c r="AHG25" s="5"/>
      <c r="AHH25" s="5"/>
      <c r="AHI25" s="5"/>
      <c r="AHJ25" s="5"/>
      <c r="AHK25" s="5"/>
      <c r="AHL25" s="5"/>
      <c r="AHM25" s="5"/>
      <c r="AHN25" s="5"/>
      <c r="AHO25" s="5"/>
      <c r="AHP25" s="5"/>
      <c r="AHQ25" s="5"/>
      <c r="AHR25" s="5"/>
      <c r="AHS25" s="5"/>
      <c r="AHT25" s="5"/>
      <c r="AHU25" s="5"/>
      <c r="AHV25" s="5"/>
      <c r="AHW25" s="5"/>
      <c r="AHX25" s="5"/>
      <c r="AHY25" s="5"/>
      <c r="AHZ25" s="5"/>
      <c r="AIA25" s="5"/>
      <c r="AIB25" s="5"/>
      <c r="AIC25" s="5"/>
      <c r="AID25" s="5"/>
      <c r="AIE25" s="5"/>
      <c r="AIF25" s="5"/>
      <c r="AIG25" s="5"/>
      <c r="AIH25" s="5"/>
      <c r="AII25" s="5"/>
      <c r="AIJ25" s="5"/>
      <c r="AIK25" s="5"/>
      <c r="AIL25" s="5"/>
      <c r="AIM25" s="5"/>
      <c r="AIN25" s="5"/>
      <c r="AIO25" s="5"/>
      <c r="AIP25" s="5"/>
      <c r="AIQ25" s="5"/>
      <c r="AIR25" s="5"/>
      <c r="AIS25" s="5"/>
      <c r="AIT25" s="5"/>
      <c r="AIU25" s="5"/>
      <c r="AIV25" s="5"/>
      <c r="AIW25" s="5"/>
      <c r="AIX25" s="5"/>
      <c r="AIY25" s="5"/>
      <c r="AIZ25" s="5"/>
      <c r="AJA25" s="5"/>
      <c r="AJB25" s="5"/>
      <c r="AJC25" s="5"/>
      <c r="AJD25" s="5"/>
      <c r="AJE25" s="5"/>
      <c r="AJF25" s="5"/>
      <c r="AJG25" s="5"/>
      <c r="AJH25" s="5"/>
      <c r="AJI25" s="5"/>
      <c r="AJJ25" s="5"/>
      <c r="AJK25" s="5"/>
      <c r="AJL25" s="5"/>
      <c r="AJM25" s="5"/>
      <c r="AJN25" s="5"/>
      <c r="AJO25" s="5"/>
      <c r="AJP25" s="5"/>
      <c r="AJQ25" s="5"/>
      <c r="AJR25" s="5"/>
      <c r="AJS25" s="5"/>
      <c r="AJT25" s="5"/>
      <c r="AJU25" s="5"/>
      <c r="AJV25" s="5"/>
      <c r="AJW25" s="5"/>
      <c r="AJX25" s="5"/>
      <c r="AJY25" s="5"/>
      <c r="AJZ25" s="5"/>
      <c r="AKA25" s="5"/>
      <c r="AKB25" s="5"/>
      <c r="AKC25" s="5"/>
      <c r="AKD25" s="5"/>
      <c r="AKE25" s="5"/>
      <c r="AKF25" s="5"/>
      <c r="AKG25" s="5"/>
      <c r="AKH25" s="5"/>
      <c r="AKI25" s="5"/>
      <c r="AKJ25" s="5"/>
      <c r="AKK25" s="5"/>
      <c r="AKL25" s="5"/>
      <c r="AKM25" s="5"/>
      <c r="AKN25" s="5"/>
      <c r="AKO25" s="5"/>
      <c r="AKP25" s="5"/>
      <c r="AKQ25" s="5"/>
      <c r="AKR25" s="5"/>
      <c r="AKS25" s="5"/>
      <c r="AKT25" s="5"/>
      <c r="AKU25" s="5"/>
      <c r="AKV25" s="5"/>
      <c r="AKW25" s="5"/>
      <c r="AKX25" s="5"/>
      <c r="AKY25" s="5"/>
      <c r="AKZ25" s="5"/>
      <c r="ALA25" s="5"/>
      <c r="ALB25" s="5"/>
      <c r="ALC25" s="5"/>
      <c r="ALD25" s="5"/>
      <c r="ALE25" s="5"/>
      <c r="ALF25" s="5"/>
      <c r="ALG25" s="5"/>
      <c r="ALH25" s="5"/>
      <c r="ALI25" s="5"/>
      <c r="ALJ25" s="5"/>
      <c r="ALK25" s="5"/>
      <c r="ALL25" s="5"/>
      <c r="ALM25" s="5"/>
      <c r="ALN25" s="5"/>
      <c r="ALO25" s="5"/>
      <c r="ALP25" s="5"/>
      <c r="ALQ25" s="5"/>
      <c r="ALR25" s="5"/>
      <c r="ALS25" s="5"/>
      <c r="ALT25" s="5"/>
      <c r="ALU25" s="5"/>
      <c r="ALV25" s="5"/>
      <c r="ALW25" s="5"/>
      <c r="ALX25" s="5"/>
      <c r="ALY25" s="5"/>
      <c r="ALZ25" s="5"/>
      <c r="AMA25" s="5"/>
      <c r="AMB25" s="5"/>
      <c r="AMC25" s="5"/>
      <c r="AMD25" s="5"/>
      <c r="AME25" s="5"/>
      <c r="AMF25" s="5"/>
      <c r="AMG25" s="5"/>
      <c r="AMH25" s="5"/>
      <c r="AMI25" s="5"/>
      <c r="AMJ25" s="5"/>
      <c r="AMK25" s="5"/>
      <c r="AML25" s="5"/>
      <c r="AMM25" s="5"/>
      <c r="AMN25" s="5"/>
      <c r="AMO25" s="5"/>
      <c r="AMP25" s="5"/>
      <c r="AMQ25" s="5"/>
      <c r="AMR25" s="5"/>
      <c r="AMS25" s="5"/>
      <c r="AMT25" s="5"/>
      <c r="AMU25" s="5"/>
      <c r="AMV25" s="5"/>
      <c r="AMW25" s="5"/>
      <c r="AMX25" s="5"/>
      <c r="AMY25" s="5"/>
      <c r="AMZ25" s="5"/>
      <c r="ANA25" s="5"/>
      <c r="ANB25" s="5"/>
      <c r="ANC25" s="5"/>
      <c r="AND25" s="5"/>
      <c r="ANE25" s="5"/>
      <c r="ANF25" s="5"/>
      <c r="ANG25" s="5"/>
      <c r="ANH25" s="5"/>
      <c r="ANI25" s="5"/>
      <c r="ANJ25" s="5"/>
      <c r="ANK25" s="5"/>
      <c r="ANL25" s="5"/>
      <c r="ANM25" s="5"/>
      <c r="ANN25" s="5"/>
      <c r="ANO25" s="5"/>
      <c r="ANP25" s="5"/>
      <c r="ANQ25" s="5"/>
      <c r="ANR25" s="5"/>
      <c r="ANS25" s="5"/>
      <c r="ANT25" s="5"/>
      <c r="ANU25" s="5"/>
      <c r="ANV25" s="5"/>
      <c r="ANW25" s="5"/>
      <c r="ANX25" s="5"/>
      <c r="ANY25" s="5"/>
      <c r="ANZ25" s="5"/>
      <c r="AOA25" s="5"/>
      <c r="AOB25" s="5"/>
      <c r="AOC25" s="5"/>
      <c r="AOD25" s="5"/>
      <c r="AOE25" s="5"/>
      <c r="AOF25" s="5"/>
      <c r="AOG25" s="5"/>
      <c r="AOH25" s="5"/>
      <c r="AOI25" s="5"/>
      <c r="AOJ25" s="5"/>
      <c r="AOK25" s="5"/>
      <c r="AOL25" s="5"/>
      <c r="AOM25" s="5"/>
      <c r="AON25" s="5"/>
      <c r="AOO25" s="5"/>
      <c r="AOP25" s="5"/>
      <c r="AOQ25" s="5"/>
      <c r="AOR25" s="5"/>
      <c r="AOS25" s="5"/>
      <c r="AOT25" s="5"/>
      <c r="AOU25" s="5"/>
      <c r="AOV25" s="5"/>
      <c r="AOW25" s="5"/>
      <c r="AOX25" s="5"/>
      <c r="AOY25" s="5"/>
      <c r="AOZ25" s="5"/>
      <c r="APA25" s="5"/>
      <c r="APB25" s="5"/>
      <c r="APC25" s="5"/>
      <c r="APD25" s="5"/>
      <c r="APE25" s="5"/>
      <c r="APF25" s="5"/>
      <c r="APG25" s="5"/>
      <c r="APH25" s="5"/>
      <c r="API25" s="5"/>
      <c r="APJ25" s="5"/>
      <c r="APK25" s="5"/>
      <c r="APL25" s="5"/>
      <c r="APM25" s="5"/>
      <c r="APN25" s="5"/>
      <c r="APO25" s="5"/>
      <c r="APP25" s="5"/>
      <c r="APQ25" s="5"/>
      <c r="APR25" s="5"/>
      <c r="APS25" s="5"/>
      <c r="APT25" s="5"/>
      <c r="APU25" s="5"/>
      <c r="APV25" s="5"/>
      <c r="APW25" s="5"/>
      <c r="APX25" s="5"/>
      <c r="APY25" s="5"/>
      <c r="APZ25" s="5"/>
      <c r="AQA25" s="5"/>
      <c r="AQB25" s="5"/>
      <c r="AQC25" s="5"/>
      <c r="AQD25" s="5"/>
      <c r="AQE25" s="5"/>
      <c r="AQF25" s="5"/>
      <c r="AQG25" s="5"/>
      <c r="AQH25" s="5"/>
      <c r="AQI25" s="5"/>
      <c r="AQJ25" s="5"/>
      <c r="AQK25" s="5"/>
      <c r="AQL25" s="5"/>
      <c r="AQM25" s="5"/>
      <c r="AQN25" s="5"/>
      <c r="AQO25" s="5"/>
      <c r="AQP25" s="5"/>
      <c r="AQQ25" s="5"/>
      <c r="AQR25" s="5"/>
      <c r="AQS25" s="5"/>
      <c r="AQT25" s="5"/>
      <c r="AQU25" s="5"/>
      <c r="AQV25" s="5"/>
      <c r="AQW25" s="5"/>
      <c r="AQX25" s="5"/>
      <c r="AQY25" s="5"/>
      <c r="AQZ25" s="5"/>
      <c r="ARA25" s="5"/>
      <c r="ARB25" s="5"/>
      <c r="ARC25" s="5"/>
      <c r="ARD25" s="5"/>
      <c r="ARE25" s="5"/>
      <c r="ARF25" s="5"/>
      <c r="ARG25" s="5"/>
      <c r="ARH25" s="5"/>
      <c r="ARI25" s="5"/>
      <c r="ARJ25" s="5"/>
      <c r="ARK25" s="5"/>
      <c r="ARL25" s="5"/>
      <c r="ARM25" s="5"/>
      <c r="ARN25" s="5"/>
      <c r="ARO25" s="5"/>
      <c r="ARP25" s="5"/>
      <c r="ARQ25" s="5"/>
      <c r="ARR25" s="5"/>
      <c r="ARS25" s="5"/>
      <c r="ART25" s="5"/>
      <c r="ARU25" s="5"/>
      <c r="ARV25" s="5"/>
      <c r="ARW25" s="5"/>
      <c r="ARX25" s="5"/>
      <c r="ARY25" s="5"/>
      <c r="ARZ25" s="5"/>
      <c r="ASA25" s="5"/>
      <c r="ASB25" s="5"/>
      <c r="ASC25" s="5"/>
      <c r="ASD25" s="5"/>
      <c r="ASE25" s="5"/>
      <c r="ASF25" s="5"/>
      <c r="ASG25" s="5"/>
      <c r="ASH25" s="5"/>
      <c r="ASI25" s="5"/>
      <c r="ASJ25" s="5"/>
      <c r="ASK25" s="5"/>
      <c r="ASL25" s="5"/>
      <c r="ASM25" s="5"/>
      <c r="ASN25" s="5"/>
      <c r="ASO25" s="5"/>
      <c r="ASP25" s="5"/>
      <c r="ASQ25" s="5"/>
      <c r="ASR25" s="5"/>
      <c r="ASS25" s="5"/>
      <c r="AST25" s="5"/>
      <c r="ASU25" s="5"/>
      <c r="ASV25" s="5"/>
      <c r="ASW25" s="5"/>
      <c r="ASX25" s="5"/>
      <c r="ASY25" s="5"/>
      <c r="ASZ25" s="5"/>
      <c r="ATA25" s="5"/>
      <c r="ATB25" s="5"/>
      <c r="ATC25" s="5"/>
      <c r="ATD25" s="5"/>
      <c r="ATE25" s="5"/>
      <c r="ATF25" s="5"/>
      <c r="ATG25" s="5"/>
      <c r="ATH25" s="5"/>
      <c r="ATI25" s="5"/>
      <c r="ATJ25" s="5"/>
      <c r="ATK25" s="5"/>
      <c r="ATL25" s="5"/>
      <c r="ATM25" s="5"/>
      <c r="ATN25" s="5"/>
      <c r="ATO25" s="5"/>
      <c r="ATP25" s="5"/>
      <c r="ATQ25" s="5"/>
      <c r="ATR25" s="5"/>
      <c r="ATS25" s="5"/>
      <c r="ATT25" s="5"/>
      <c r="ATU25" s="5"/>
      <c r="ATV25" s="5"/>
      <c r="ATW25" s="5"/>
      <c r="ATX25" s="5"/>
      <c r="ATY25" s="5"/>
      <c r="ATZ25" s="5"/>
      <c r="AUA25" s="5"/>
      <c r="AUB25" s="5"/>
      <c r="AUC25" s="5"/>
      <c r="AUD25" s="5"/>
      <c r="AUE25" s="5"/>
      <c r="AUF25" s="5"/>
      <c r="AUG25" s="5"/>
      <c r="AUH25" s="5"/>
      <c r="AUI25" s="5"/>
      <c r="AUJ25" s="5"/>
      <c r="AUK25" s="5"/>
      <c r="AUL25" s="5"/>
      <c r="AUM25" s="5"/>
      <c r="AUN25" s="5"/>
      <c r="AUO25" s="5"/>
      <c r="AUP25" s="5"/>
      <c r="AUQ25" s="5"/>
      <c r="AUR25" s="5"/>
      <c r="AUS25" s="5"/>
      <c r="AUT25" s="5"/>
      <c r="AUU25" s="5"/>
      <c r="AUV25" s="5"/>
      <c r="AUW25" s="5"/>
      <c r="AUX25" s="5"/>
      <c r="AUY25" s="5"/>
      <c r="AUZ25" s="5"/>
      <c r="AVA25" s="5"/>
      <c r="AVB25" s="5"/>
      <c r="AVC25" s="5"/>
      <c r="AVD25" s="5"/>
      <c r="AVE25" s="5"/>
      <c r="AVF25" s="5"/>
      <c r="AVG25" s="5"/>
      <c r="AVH25" s="5"/>
      <c r="AVI25" s="5"/>
      <c r="AVJ25" s="5"/>
      <c r="AVK25" s="5"/>
      <c r="AVL25" s="5"/>
      <c r="AVM25" s="5"/>
      <c r="AVN25" s="5"/>
      <c r="AVO25" s="5"/>
      <c r="AVP25" s="5"/>
      <c r="AVQ25" s="5"/>
      <c r="AVR25" s="5"/>
      <c r="AVS25" s="5"/>
      <c r="AVT25" s="5"/>
      <c r="AVU25" s="5"/>
      <c r="AVV25" s="5"/>
      <c r="AVW25" s="5"/>
      <c r="AVX25" s="5"/>
      <c r="AVY25" s="5"/>
      <c r="AVZ25" s="5"/>
      <c r="AWA25" s="5"/>
      <c r="AWB25" s="5"/>
      <c r="AWC25" s="5"/>
      <c r="AWD25" s="5"/>
      <c r="AWE25" s="5"/>
      <c r="AWF25" s="5"/>
      <c r="AWG25" s="5"/>
      <c r="AWH25" s="5"/>
      <c r="AWI25" s="5"/>
      <c r="AWJ25" s="5"/>
      <c r="AWK25" s="5"/>
      <c r="AWL25" s="5"/>
      <c r="AWM25" s="5"/>
      <c r="AWN25" s="5"/>
      <c r="AWO25" s="5"/>
      <c r="AWP25" s="5"/>
      <c r="AWQ25" s="5"/>
      <c r="AWR25" s="5"/>
      <c r="AWS25" s="5"/>
      <c r="AWT25" s="5"/>
      <c r="AWU25" s="5"/>
      <c r="AWV25" s="5"/>
      <c r="AWW25" s="5"/>
      <c r="AWX25" s="5"/>
      <c r="AWY25" s="5"/>
      <c r="AWZ25" s="5"/>
      <c r="AXA25" s="5"/>
      <c r="AXB25" s="5"/>
      <c r="AXC25" s="5"/>
      <c r="AXD25" s="5"/>
      <c r="AXE25" s="5"/>
      <c r="AXF25" s="5"/>
      <c r="AXG25" s="5"/>
      <c r="AXH25" s="5"/>
      <c r="AXI25" s="5"/>
      <c r="AXJ25" s="5"/>
      <c r="AXK25" s="5"/>
      <c r="AXL25" s="5"/>
      <c r="AXM25" s="5"/>
      <c r="AXN25" s="5"/>
      <c r="AXO25" s="5"/>
      <c r="AXP25" s="5"/>
      <c r="AXQ25" s="5"/>
      <c r="AXR25" s="5"/>
      <c r="AXS25" s="5"/>
      <c r="AXT25" s="5"/>
      <c r="AXU25" s="5"/>
      <c r="AXV25" s="5"/>
      <c r="AXW25" s="5"/>
      <c r="AXX25" s="5"/>
      <c r="AXY25" s="5"/>
      <c r="AXZ25" s="5"/>
      <c r="AYA25" s="5"/>
      <c r="AYB25" s="5"/>
      <c r="AYC25" s="5"/>
      <c r="AYD25" s="5"/>
      <c r="AYE25" s="5"/>
      <c r="AYF25" s="5"/>
      <c r="AYG25" s="5"/>
      <c r="AYH25" s="5"/>
      <c r="AYI25" s="5"/>
      <c r="AYJ25" s="5"/>
      <c r="AYK25" s="5"/>
      <c r="AYL25" s="5"/>
      <c r="AYM25" s="5"/>
      <c r="AYN25" s="5"/>
      <c r="AYO25" s="5"/>
      <c r="AYP25" s="5"/>
      <c r="AYQ25" s="5"/>
      <c r="AYR25" s="5"/>
      <c r="AYS25" s="5"/>
      <c r="AYT25" s="5"/>
      <c r="AYU25" s="5"/>
      <c r="AYV25" s="5"/>
      <c r="AYW25" s="5"/>
      <c r="AYX25" s="5"/>
      <c r="AYY25" s="5"/>
      <c r="AYZ25" s="5"/>
      <c r="AZA25" s="5"/>
      <c r="AZB25" s="5"/>
      <c r="AZC25" s="5"/>
      <c r="AZD25" s="5"/>
      <c r="AZE25" s="5"/>
      <c r="AZF25" s="5"/>
      <c r="AZG25" s="5"/>
      <c r="AZH25" s="5"/>
      <c r="AZI25" s="5"/>
      <c r="AZJ25" s="5"/>
      <c r="AZK25" s="5"/>
      <c r="AZL25" s="5"/>
      <c r="AZM25" s="5"/>
      <c r="AZN25" s="5"/>
      <c r="AZO25" s="5"/>
      <c r="AZP25" s="5"/>
      <c r="AZQ25" s="5"/>
      <c r="AZR25" s="5"/>
      <c r="AZS25" s="5"/>
      <c r="AZT25" s="5"/>
      <c r="AZU25" s="5"/>
      <c r="AZV25" s="5"/>
      <c r="AZW25" s="5"/>
      <c r="AZX25" s="5"/>
      <c r="AZY25" s="5"/>
      <c r="AZZ25" s="5"/>
      <c r="BAA25" s="5"/>
      <c r="BAB25" s="5"/>
      <c r="BAC25" s="5"/>
      <c r="BAD25" s="5"/>
      <c r="BAE25" s="5"/>
      <c r="BAF25" s="5"/>
      <c r="BAG25" s="5"/>
      <c r="BAH25" s="5"/>
      <c r="BAI25" s="5"/>
      <c r="BAJ25" s="5"/>
      <c r="BAK25" s="5"/>
      <c r="BAL25" s="5"/>
      <c r="BAM25" s="5"/>
      <c r="BAN25" s="5"/>
      <c r="BAO25" s="5"/>
      <c r="BAP25" s="5"/>
      <c r="BAQ25" s="5"/>
      <c r="BAR25" s="5"/>
      <c r="BAS25" s="5"/>
      <c r="BAT25" s="5"/>
      <c r="BAU25" s="5"/>
      <c r="BAV25" s="5"/>
      <c r="BAW25" s="5"/>
      <c r="BAX25" s="5"/>
      <c r="BAY25" s="5"/>
      <c r="BAZ25" s="5"/>
      <c r="BBA25" s="5"/>
      <c r="BBB25" s="5"/>
      <c r="BBC25" s="5"/>
      <c r="BBD25" s="5"/>
      <c r="BBE25" s="5"/>
      <c r="BBF25" s="5"/>
      <c r="BBG25" s="5"/>
      <c r="BBH25" s="5"/>
      <c r="BBI25" s="5"/>
      <c r="BBJ25" s="5"/>
      <c r="BBK25" s="5"/>
      <c r="BBL25" s="5"/>
      <c r="BBM25" s="5"/>
      <c r="BBN25" s="5"/>
      <c r="BBO25" s="5"/>
      <c r="BBP25" s="5"/>
      <c r="BBQ25" s="5"/>
      <c r="BBR25" s="5"/>
      <c r="BBS25" s="5"/>
      <c r="BBT25" s="5"/>
      <c r="BBU25" s="5"/>
      <c r="BBV25" s="5"/>
      <c r="BBW25" s="5"/>
      <c r="BBX25" s="5"/>
      <c r="BBY25" s="5"/>
      <c r="BBZ25" s="5"/>
      <c r="BCA25" s="5"/>
      <c r="BCB25" s="5"/>
      <c r="BCC25" s="5"/>
      <c r="BCD25" s="5"/>
      <c r="BCE25" s="5"/>
      <c r="BCF25" s="5"/>
      <c r="BCG25" s="5"/>
      <c r="BCH25" s="5"/>
      <c r="BCI25" s="5"/>
      <c r="BCJ25" s="5"/>
      <c r="BCK25" s="5"/>
      <c r="BCL25" s="5"/>
      <c r="BCM25" s="5"/>
      <c r="BCN25" s="5"/>
      <c r="BCO25" s="5"/>
      <c r="BCP25" s="5"/>
      <c r="BCQ25" s="5"/>
      <c r="BCR25" s="5"/>
      <c r="BCS25" s="5"/>
      <c r="BCT25" s="5"/>
      <c r="BCU25" s="5"/>
      <c r="BCV25" s="5"/>
      <c r="BCW25" s="5"/>
      <c r="BCX25" s="5"/>
      <c r="BCY25" s="5"/>
      <c r="BCZ25" s="5"/>
      <c r="BDA25" s="5"/>
      <c r="BDB25" s="5"/>
      <c r="BDC25" s="5"/>
      <c r="BDD25" s="5"/>
      <c r="BDE25" s="5"/>
      <c r="BDF25" s="5"/>
      <c r="BDG25" s="5"/>
      <c r="BDH25" s="5"/>
      <c r="BDI25" s="5"/>
      <c r="BDJ25" s="5"/>
      <c r="BDK25" s="5"/>
      <c r="BDL25" s="5"/>
      <c r="BDM25" s="5"/>
      <c r="BDN25" s="5"/>
      <c r="BDO25" s="5"/>
      <c r="BDP25" s="5"/>
      <c r="BDQ25" s="5"/>
      <c r="BDR25" s="5"/>
      <c r="BDS25" s="5"/>
      <c r="BDT25" s="5"/>
      <c r="BDU25" s="5"/>
      <c r="BDV25" s="5"/>
      <c r="BDW25" s="5"/>
      <c r="BDX25" s="5"/>
      <c r="BDY25" s="5"/>
      <c r="BDZ25" s="5"/>
      <c r="BEA25" s="5"/>
      <c r="BEB25" s="5"/>
      <c r="BEC25" s="5"/>
      <c r="BED25" s="5"/>
      <c r="BEE25" s="5"/>
      <c r="BEF25" s="5"/>
      <c r="BEG25" s="5"/>
      <c r="BEH25" s="5"/>
      <c r="BEI25" s="5"/>
      <c r="BEJ25" s="5"/>
      <c r="BEK25" s="5"/>
      <c r="BEL25" s="5"/>
      <c r="BEM25" s="5"/>
      <c r="BEN25" s="5"/>
      <c r="BEO25" s="5"/>
      <c r="BEP25" s="5"/>
      <c r="BEQ25" s="5"/>
      <c r="BER25" s="5"/>
      <c r="BES25" s="5"/>
      <c r="BET25" s="5"/>
      <c r="BEU25" s="5"/>
      <c r="BEV25" s="5"/>
      <c r="BEW25" s="5"/>
      <c r="BEX25" s="5"/>
      <c r="BEY25" s="5"/>
      <c r="BEZ25" s="5"/>
      <c r="BFA25" s="5"/>
      <c r="BFB25" s="5"/>
      <c r="BFC25" s="5"/>
      <c r="BFD25" s="5"/>
      <c r="BFE25" s="5"/>
      <c r="BFF25" s="5"/>
      <c r="BFG25" s="5"/>
      <c r="BFH25" s="5"/>
      <c r="BFI25" s="5"/>
      <c r="BFJ25" s="5"/>
      <c r="BFK25" s="5"/>
      <c r="BFL25" s="5"/>
      <c r="BFM25" s="5"/>
      <c r="BFN25" s="5"/>
      <c r="BFO25" s="5"/>
      <c r="BFP25" s="5"/>
      <c r="BFQ25" s="5"/>
      <c r="BFR25" s="5"/>
      <c r="BFS25" s="5"/>
      <c r="BFT25" s="5"/>
      <c r="BFU25" s="5"/>
      <c r="BFV25" s="5"/>
      <c r="BFW25" s="5"/>
      <c r="BFX25" s="5"/>
      <c r="BFY25" s="5"/>
      <c r="BFZ25" s="5"/>
      <c r="BGA25" s="5"/>
      <c r="BGB25" s="5"/>
      <c r="BGC25" s="5"/>
      <c r="BGD25" s="5"/>
      <c r="BGE25" s="5"/>
      <c r="BGF25" s="5"/>
      <c r="BGG25" s="5"/>
      <c r="BGH25" s="5"/>
      <c r="BGI25" s="5"/>
      <c r="BGJ25" s="5"/>
      <c r="BGK25" s="5"/>
      <c r="BGL25" s="5"/>
      <c r="BGM25" s="5"/>
      <c r="BGN25" s="5"/>
      <c r="BGO25" s="5"/>
      <c r="BGP25" s="5"/>
      <c r="BGQ25" s="5"/>
      <c r="BGR25" s="5"/>
      <c r="BGS25" s="5"/>
      <c r="BGT25" s="5"/>
      <c r="BGU25" s="5"/>
      <c r="BGV25" s="5"/>
      <c r="BGW25" s="5"/>
      <c r="BGX25" s="5"/>
      <c r="BGY25" s="5"/>
      <c r="BGZ25" s="5"/>
      <c r="BHA25" s="5"/>
      <c r="BHB25" s="5"/>
      <c r="BHC25" s="5"/>
      <c r="BHD25" s="5"/>
      <c r="BHE25" s="5"/>
      <c r="BHF25" s="5"/>
      <c r="BHG25" s="5"/>
      <c r="BHH25" s="5"/>
      <c r="BHI25" s="5"/>
      <c r="BHJ25" s="5"/>
      <c r="BHK25" s="5"/>
      <c r="BHL25" s="5"/>
      <c r="BHM25" s="5"/>
      <c r="BHN25" s="5"/>
      <c r="BHO25" s="5"/>
      <c r="BHP25" s="5"/>
      <c r="BHQ25" s="5"/>
      <c r="BHR25" s="5"/>
      <c r="BHS25" s="5"/>
      <c r="BHT25" s="5"/>
      <c r="BHU25" s="5"/>
      <c r="BHV25" s="5"/>
      <c r="BHW25" s="5"/>
      <c r="BHX25" s="5"/>
      <c r="BHY25" s="5"/>
      <c r="BHZ25" s="5"/>
      <c r="BIA25" s="5"/>
      <c r="BIB25" s="5"/>
      <c r="BIC25" s="5"/>
      <c r="BID25" s="5"/>
      <c r="BIE25" s="5"/>
      <c r="BIF25" s="5"/>
      <c r="BIG25" s="5"/>
      <c r="BIH25" s="5"/>
      <c r="BII25" s="5"/>
      <c r="BIJ25" s="5"/>
      <c r="BIK25" s="5"/>
      <c r="BIL25" s="5"/>
      <c r="BIM25" s="5"/>
      <c r="BIN25" s="5"/>
      <c r="BIO25" s="5"/>
      <c r="BIP25" s="5"/>
      <c r="BIQ25" s="5"/>
      <c r="BIR25" s="5"/>
      <c r="BIS25" s="5"/>
      <c r="BIT25" s="5"/>
      <c r="BIU25" s="5"/>
      <c r="BIV25" s="5"/>
      <c r="BIW25" s="5"/>
      <c r="BIX25" s="5"/>
      <c r="BIY25" s="5"/>
      <c r="BIZ25" s="5"/>
      <c r="BJA25" s="5"/>
      <c r="BJB25" s="5"/>
      <c r="BJC25" s="5"/>
      <c r="BJD25" s="5"/>
      <c r="BJE25" s="5"/>
      <c r="BJF25" s="5"/>
      <c r="BJG25" s="5"/>
      <c r="BJH25" s="5"/>
      <c r="BJI25" s="5"/>
      <c r="BJJ25" s="5"/>
      <c r="BJK25" s="5"/>
      <c r="BJL25" s="5"/>
      <c r="BJM25" s="5"/>
      <c r="BJN25" s="5"/>
      <c r="BJO25" s="5"/>
      <c r="BJP25" s="5"/>
      <c r="BJQ25" s="5"/>
      <c r="BJR25" s="5"/>
      <c r="BJS25" s="5"/>
      <c r="BJT25" s="5"/>
      <c r="BJU25" s="5"/>
      <c r="BJV25" s="5"/>
      <c r="BJW25" s="5"/>
      <c r="BJX25" s="5"/>
      <c r="BJY25" s="5"/>
      <c r="BJZ25" s="5"/>
      <c r="BKA25" s="5"/>
      <c r="BKB25" s="5"/>
      <c r="BKC25" s="5"/>
      <c r="BKD25" s="5"/>
      <c r="BKE25" s="5"/>
      <c r="BKF25" s="5"/>
      <c r="BKG25" s="5"/>
      <c r="BKH25" s="5"/>
      <c r="BKI25" s="5"/>
      <c r="BKJ25" s="5"/>
      <c r="BKK25" s="5"/>
      <c r="BKL25" s="5"/>
      <c r="BKM25" s="5"/>
      <c r="BKN25" s="5"/>
      <c r="BKO25" s="5"/>
      <c r="BKP25" s="5"/>
      <c r="BKQ25" s="5"/>
      <c r="BKR25" s="5"/>
      <c r="BKS25" s="5"/>
      <c r="BKT25" s="5"/>
      <c r="BKU25" s="5"/>
      <c r="BKV25" s="5"/>
      <c r="BKW25" s="5"/>
      <c r="BKX25" s="5"/>
      <c r="BKY25" s="5"/>
      <c r="BKZ25" s="5"/>
      <c r="BLA25" s="5"/>
      <c r="BLB25" s="5"/>
      <c r="BLC25" s="5"/>
      <c r="BLD25" s="5"/>
      <c r="BLE25" s="5"/>
      <c r="BLF25" s="5"/>
      <c r="BLG25" s="5"/>
      <c r="BLH25" s="5"/>
      <c r="BLI25" s="5"/>
      <c r="BLJ25" s="5"/>
      <c r="BLK25" s="5"/>
      <c r="BLL25" s="5"/>
      <c r="BLM25" s="5"/>
      <c r="BLN25" s="5"/>
      <c r="BLO25" s="5"/>
      <c r="BLP25" s="5"/>
      <c r="BLQ25" s="5"/>
      <c r="BLR25" s="5"/>
      <c r="BLS25" s="5"/>
      <c r="BLT25" s="5"/>
      <c r="BLU25" s="5"/>
      <c r="BLV25" s="5"/>
      <c r="BLW25" s="5"/>
      <c r="BLX25" s="5"/>
      <c r="BLY25" s="5"/>
      <c r="BLZ25" s="5"/>
      <c r="BMA25" s="5"/>
      <c r="BMB25" s="5"/>
      <c r="BMC25" s="5"/>
      <c r="BMD25" s="5"/>
      <c r="BME25" s="5"/>
      <c r="BMF25" s="5"/>
      <c r="BMG25" s="5"/>
      <c r="BMH25" s="5"/>
      <c r="BMI25" s="5"/>
      <c r="BMJ25" s="5"/>
      <c r="BMK25" s="5"/>
      <c r="BML25" s="5"/>
      <c r="BMM25" s="5"/>
      <c r="BMN25" s="5"/>
      <c r="BMO25" s="5"/>
      <c r="BMP25" s="5"/>
      <c r="BMQ25" s="5"/>
      <c r="BMR25" s="5"/>
      <c r="BMS25" s="5"/>
      <c r="BMT25" s="5"/>
      <c r="BMU25" s="5"/>
      <c r="BMV25" s="5"/>
      <c r="BMW25" s="5"/>
      <c r="BMX25" s="5"/>
      <c r="BMY25" s="5"/>
      <c r="BMZ25" s="5"/>
      <c r="BNA25" s="5"/>
      <c r="BNB25" s="5"/>
      <c r="BNC25" s="5"/>
      <c r="BND25" s="5"/>
      <c r="BNE25" s="5"/>
      <c r="BNF25" s="5"/>
      <c r="BNG25" s="5"/>
      <c r="BNH25" s="5"/>
      <c r="BNI25" s="5"/>
      <c r="BNJ25" s="5"/>
      <c r="BNK25" s="5"/>
      <c r="BNL25" s="5"/>
      <c r="BNM25" s="5"/>
      <c r="BNN25" s="5"/>
      <c r="BNO25" s="5"/>
      <c r="BNP25" s="5"/>
      <c r="BNQ25" s="5"/>
      <c r="BNR25" s="5"/>
      <c r="BNS25" s="5"/>
      <c r="BNT25" s="5"/>
      <c r="BNU25" s="5"/>
      <c r="BNV25" s="5"/>
      <c r="BNW25" s="5"/>
      <c r="BNX25" s="5"/>
      <c r="BNY25" s="5"/>
      <c r="BNZ25" s="5"/>
      <c r="BOA25" s="5"/>
      <c r="BOB25" s="5"/>
      <c r="BOC25" s="5"/>
      <c r="BOD25" s="5"/>
      <c r="BOE25" s="5"/>
      <c r="BOF25" s="5"/>
      <c r="BOG25" s="5"/>
      <c r="BOH25" s="5"/>
      <c r="BOI25" s="5"/>
      <c r="BOJ25" s="5"/>
      <c r="BOK25" s="5"/>
      <c r="BOL25" s="5"/>
      <c r="BOM25" s="5"/>
      <c r="BON25" s="5"/>
      <c r="BOO25" s="5"/>
      <c r="BOP25" s="5"/>
      <c r="BOQ25" s="5"/>
      <c r="BOR25" s="5"/>
      <c r="BOS25" s="5"/>
      <c r="BOT25" s="5"/>
      <c r="BOU25" s="5"/>
      <c r="BOV25" s="5"/>
      <c r="BOW25" s="5"/>
      <c r="BOX25" s="5"/>
      <c r="BOY25" s="5"/>
      <c r="BOZ25" s="5"/>
      <c r="BPA25" s="5"/>
      <c r="BPB25" s="5"/>
      <c r="BPC25" s="5"/>
      <c r="BPD25" s="5"/>
      <c r="BPE25" s="5"/>
      <c r="BPF25" s="5"/>
      <c r="BPG25" s="5"/>
      <c r="BPH25" s="5"/>
      <c r="BPI25" s="5"/>
      <c r="BPJ25" s="5"/>
      <c r="BPK25" s="5"/>
      <c r="BPL25" s="5"/>
      <c r="BPM25" s="5"/>
      <c r="BPN25" s="5"/>
      <c r="BPO25" s="5"/>
      <c r="BPP25" s="5"/>
      <c r="BPQ25" s="5"/>
      <c r="BPR25" s="5"/>
      <c r="BPS25" s="5"/>
      <c r="BPT25" s="5"/>
      <c r="BPU25" s="5"/>
      <c r="BPV25" s="5"/>
      <c r="BPW25" s="5"/>
      <c r="BPX25" s="5"/>
      <c r="BPY25" s="5"/>
      <c r="BPZ25" s="5"/>
      <c r="BQA25" s="5"/>
      <c r="BQB25" s="5"/>
      <c r="BQC25" s="5"/>
      <c r="BQD25" s="5"/>
      <c r="BQE25" s="5"/>
      <c r="BQF25" s="5"/>
      <c r="BQG25" s="5"/>
      <c r="BQH25" s="5"/>
      <c r="BQI25" s="5"/>
      <c r="BQJ25" s="5"/>
      <c r="BQK25" s="5"/>
      <c r="BQL25" s="5"/>
      <c r="BQM25" s="5"/>
      <c r="BQN25" s="5"/>
      <c r="BQO25" s="5"/>
      <c r="BQP25" s="5"/>
      <c r="BQQ25" s="5"/>
      <c r="BQR25" s="5"/>
      <c r="BQS25" s="5"/>
      <c r="BQT25" s="5"/>
      <c r="BQU25" s="5"/>
      <c r="BQV25" s="5"/>
      <c r="BQW25" s="5"/>
      <c r="BQX25" s="5"/>
      <c r="BQY25" s="5"/>
      <c r="BQZ25" s="5"/>
      <c r="BRA25" s="5"/>
      <c r="BRB25" s="5"/>
      <c r="BRC25" s="5"/>
      <c r="BRD25" s="5"/>
      <c r="BRE25" s="5"/>
      <c r="BRF25" s="5"/>
      <c r="BRG25" s="5"/>
      <c r="BRH25" s="5"/>
      <c r="BRI25" s="5"/>
      <c r="BRJ25" s="5"/>
      <c r="BRK25" s="5"/>
      <c r="BRL25" s="5"/>
      <c r="BRM25" s="5"/>
      <c r="BRN25" s="5"/>
      <c r="BRO25" s="5"/>
      <c r="BRP25" s="5"/>
      <c r="BRQ25" s="5"/>
      <c r="BRR25" s="5"/>
      <c r="BRS25" s="5"/>
      <c r="BRT25" s="5"/>
      <c r="BRU25" s="5"/>
      <c r="BRV25" s="5"/>
      <c r="BRW25" s="5"/>
      <c r="BRX25" s="5"/>
      <c r="BRY25" s="5"/>
      <c r="BRZ25" s="5"/>
      <c r="BSA25" s="5"/>
      <c r="BSB25" s="5"/>
      <c r="BSC25" s="5"/>
      <c r="BSD25" s="5"/>
      <c r="BSE25" s="5"/>
      <c r="BSF25" s="5"/>
      <c r="BSG25" s="5"/>
      <c r="BSH25" s="5"/>
      <c r="BSI25" s="5"/>
      <c r="BSJ25" s="5"/>
      <c r="BSK25" s="5"/>
      <c r="BSL25" s="5"/>
      <c r="BSM25" s="5"/>
      <c r="BSN25" s="5"/>
      <c r="BSO25" s="5"/>
      <c r="BSP25" s="5"/>
      <c r="BSQ25" s="5"/>
      <c r="BSR25" s="5"/>
      <c r="BSS25" s="5"/>
      <c r="BST25" s="5"/>
      <c r="BSU25" s="5"/>
      <c r="BSV25" s="5"/>
      <c r="BSW25" s="5"/>
      <c r="BSX25" s="5"/>
      <c r="BSY25" s="5"/>
      <c r="BSZ25" s="5"/>
      <c r="BTA25" s="5"/>
      <c r="BTB25" s="5"/>
      <c r="BTC25" s="5"/>
      <c r="BTD25" s="5"/>
      <c r="BTE25" s="5"/>
      <c r="BTF25" s="5"/>
      <c r="BTG25" s="5"/>
      <c r="BTH25" s="5"/>
      <c r="BTI25" s="5"/>
      <c r="BTJ25" s="5"/>
      <c r="BTK25" s="5"/>
      <c r="BTL25" s="5"/>
      <c r="BTM25" s="5"/>
      <c r="BTN25" s="5"/>
      <c r="BTO25" s="5"/>
      <c r="BTP25" s="5"/>
      <c r="BTQ25" s="5"/>
      <c r="BTR25" s="5"/>
      <c r="BTS25" s="5"/>
      <c r="BTT25" s="5"/>
      <c r="BTU25" s="5"/>
      <c r="BTV25" s="5"/>
      <c r="BTW25" s="5"/>
      <c r="BTX25" s="5"/>
      <c r="BTY25" s="5"/>
      <c r="BTZ25" s="5"/>
      <c r="BUA25" s="5"/>
      <c r="BUB25" s="5"/>
      <c r="BUC25" s="5"/>
      <c r="BUD25" s="5"/>
      <c r="BUE25" s="5"/>
      <c r="BUF25" s="5"/>
      <c r="BUG25" s="5"/>
      <c r="BUH25" s="5"/>
      <c r="BUI25" s="5"/>
      <c r="BUJ25" s="5"/>
      <c r="BUK25" s="5"/>
      <c r="BUL25" s="5"/>
      <c r="BUM25" s="5"/>
      <c r="BUN25" s="5"/>
      <c r="BUO25" s="5"/>
      <c r="BUP25" s="5"/>
      <c r="BUQ25" s="5"/>
      <c r="BUR25" s="5"/>
      <c r="BUS25" s="5"/>
      <c r="BUT25" s="5"/>
      <c r="BUU25" s="5"/>
      <c r="BUV25" s="5"/>
      <c r="BUW25" s="5"/>
      <c r="BUX25" s="5"/>
      <c r="BUY25" s="5"/>
      <c r="BUZ25" s="5"/>
      <c r="BVA25" s="5"/>
      <c r="BVB25" s="5"/>
      <c r="BVC25" s="5"/>
      <c r="BVD25" s="5"/>
      <c r="BVE25" s="5"/>
      <c r="BVF25" s="5"/>
      <c r="BVG25" s="5"/>
      <c r="BVH25" s="5"/>
      <c r="BVI25" s="5"/>
      <c r="BVJ25" s="5"/>
      <c r="BVK25" s="5"/>
      <c r="BVL25" s="5"/>
      <c r="BVM25" s="5"/>
      <c r="BVN25" s="5"/>
      <c r="BVO25" s="5"/>
      <c r="BVP25" s="5"/>
      <c r="BVQ25" s="5"/>
      <c r="BVR25" s="5"/>
      <c r="BVS25" s="5"/>
      <c r="BVT25" s="5"/>
      <c r="BVU25" s="5"/>
      <c r="BVV25" s="5"/>
      <c r="BVW25" s="5"/>
      <c r="BVX25" s="5"/>
      <c r="BVY25" s="5"/>
      <c r="BVZ25" s="5"/>
      <c r="BWA25" s="5"/>
      <c r="BWB25" s="5"/>
      <c r="BWC25" s="5"/>
      <c r="BWD25" s="5"/>
      <c r="BWE25" s="5"/>
      <c r="BWF25" s="5"/>
      <c r="BWG25" s="5"/>
      <c r="BWH25" s="5"/>
      <c r="BWI25" s="5"/>
      <c r="BWJ25" s="5"/>
      <c r="BWK25" s="5"/>
      <c r="BWL25" s="5"/>
      <c r="BWM25" s="5"/>
      <c r="BWN25" s="5"/>
      <c r="BWO25" s="5"/>
      <c r="BWP25" s="5"/>
      <c r="BWQ25" s="5"/>
      <c r="BWR25" s="5"/>
      <c r="BWS25" s="5"/>
      <c r="BWT25" s="5"/>
      <c r="BWU25" s="5"/>
      <c r="BWV25" s="5"/>
      <c r="BWW25" s="5"/>
      <c r="BWX25" s="5"/>
      <c r="BWY25" s="5"/>
      <c r="BWZ25" s="5"/>
      <c r="BXA25" s="5"/>
      <c r="BXB25" s="5"/>
      <c r="BXC25" s="5"/>
      <c r="BXD25" s="5"/>
      <c r="BXE25" s="5"/>
      <c r="BXF25" s="5"/>
      <c r="BXG25" s="5"/>
      <c r="BXH25" s="5"/>
      <c r="BXI25" s="5"/>
      <c r="BXJ25" s="5"/>
      <c r="BXK25" s="5"/>
      <c r="BXL25" s="5"/>
      <c r="BXM25" s="5"/>
      <c r="BXN25" s="5"/>
      <c r="BXO25" s="5"/>
      <c r="BXP25" s="5"/>
      <c r="BXQ25" s="5"/>
      <c r="BXR25" s="5"/>
      <c r="BXS25" s="5"/>
      <c r="BXT25" s="5"/>
      <c r="BXU25" s="5"/>
      <c r="BXV25" s="5"/>
      <c r="BXW25" s="5"/>
      <c r="BXX25" s="5"/>
      <c r="BXY25" s="5"/>
      <c r="BXZ25" s="5"/>
      <c r="BYA25" s="5"/>
      <c r="BYB25" s="5"/>
      <c r="BYC25" s="5"/>
      <c r="BYD25" s="5"/>
      <c r="BYE25" s="5"/>
      <c r="BYF25" s="5"/>
      <c r="BYG25" s="5"/>
      <c r="BYH25" s="5"/>
      <c r="BYI25" s="5"/>
      <c r="BYJ25" s="5"/>
      <c r="BYK25" s="5"/>
      <c r="BYL25" s="5"/>
      <c r="BYM25" s="5"/>
      <c r="BYN25" s="5"/>
      <c r="BYO25" s="5"/>
      <c r="BYP25" s="5"/>
      <c r="BYQ25" s="5"/>
      <c r="BYR25" s="5"/>
      <c r="BYS25" s="5"/>
      <c r="BYT25" s="5"/>
      <c r="BYU25" s="5"/>
      <c r="BYV25" s="5"/>
      <c r="BYW25" s="5"/>
      <c r="BYX25" s="5"/>
      <c r="BYY25" s="5"/>
      <c r="BYZ25" s="5"/>
      <c r="BZA25" s="5"/>
      <c r="BZB25" s="5"/>
      <c r="BZC25" s="5"/>
      <c r="BZD25" s="5"/>
      <c r="BZE25" s="5"/>
      <c r="BZF25" s="5"/>
      <c r="BZG25" s="5"/>
      <c r="BZH25" s="5"/>
      <c r="BZI25" s="5"/>
      <c r="BZJ25" s="5"/>
      <c r="BZK25" s="5"/>
      <c r="BZL25" s="5"/>
      <c r="BZM25" s="5"/>
      <c r="BZN25" s="5"/>
      <c r="BZO25" s="5"/>
      <c r="BZP25" s="5"/>
      <c r="BZQ25" s="5"/>
      <c r="BZR25" s="5"/>
      <c r="BZS25" s="5"/>
      <c r="BZT25" s="5"/>
      <c r="BZU25" s="5"/>
      <c r="BZV25" s="5"/>
      <c r="BZW25" s="5"/>
      <c r="BZX25" s="5"/>
      <c r="BZY25" s="5"/>
      <c r="BZZ25" s="5"/>
      <c r="CAA25" s="5"/>
      <c r="CAB25" s="5"/>
      <c r="CAC25" s="5"/>
      <c r="CAD25" s="5"/>
      <c r="CAE25" s="5"/>
      <c r="CAF25" s="5"/>
      <c r="CAG25" s="5"/>
      <c r="CAH25" s="5"/>
      <c r="CAI25" s="5"/>
      <c r="CAJ25" s="5"/>
      <c r="CAK25" s="5"/>
      <c r="CAL25" s="5"/>
      <c r="CAM25" s="5"/>
      <c r="CAN25" s="5"/>
      <c r="CAO25" s="5"/>
      <c r="CAP25" s="5"/>
      <c r="CAQ25" s="5"/>
      <c r="CAR25" s="5"/>
      <c r="CAS25" s="5"/>
      <c r="CAT25" s="5"/>
      <c r="CAU25" s="5"/>
      <c r="CAV25" s="5"/>
      <c r="CAW25" s="5"/>
      <c r="CAX25" s="5"/>
      <c r="CAY25" s="5"/>
      <c r="CAZ25" s="5"/>
      <c r="CBA25" s="5"/>
      <c r="CBB25" s="5"/>
      <c r="CBC25" s="5"/>
      <c r="CBD25" s="5"/>
      <c r="CBE25" s="5"/>
      <c r="CBF25" s="5"/>
      <c r="CBG25" s="5"/>
      <c r="CBH25" s="5"/>
      <c r="CBI25" s="5"/>
      <c r="CBJ25" s="5"/>
      <c r="CBK25" s="5"/>
      <c r="CBL25" s="5"/>
      <c r="CBM25" s="5"/>
      <c r="CBN25" s="5"/>
      <c r="CBO25" s="5"/>
      <c r="CBP25" s="5"/>
      <c r="CBQ25" s="5"/>
      <c r="CBR25" s="5"/>
      <c r="CBS25" s="5"/>
      <c r="CBT25" s="5"/>
      <c r="CBU25" s="5"/>
      <c r="CBV25" s="5"/>
      <c r="CBW25" s="5"/>
      <c r="CBX25" s="5"/>
      <c r="CBY25" s="5"/>
      <c r="CBZ25" s="5"/>
      <c r="CCA25" s="5"/>
      <c r="CCB25" s="5"/>
      <c r="CCC25" s="5"/>
      <c r="CCD25" s="5"/>
      <c r="CCE25" s="5"/>
      <c r="CCF25" s="5"/>
      <c r="CCG25" s="5"/>
      <c r="CCH25" s="5"/>
      <c r="CCI25" s="5"/>
      <c r="CCJ25" s="5"/>
      <c r="CCK25" s="5"/>
      <c r="CCL25" s="5"/>
      <c r="CCM25" s="5"/>
      <c r="CCN25" s="5"/>
      <c r="CCO25" s="5"/>
      <c r="CCP25" s="5"/>
      <c r="CCQ25" s="5"/>
      <c r="CCR25" s="5"/>
      <c r="CCS25" s="5"/>
      <c r="CCT25" s="5"/>
      <c r="CCU25" s="5"/>
      <c r="CCV25" s="5"/>
      <c r="CCW25" s="5"/>
      <c r="CCX25" s="5"/>
      <c r="CCY25" s="5"/>
      <c r="CCZ25" s="5"/>
      <c r="CDA25" s="5"/>
      <c r="CDB25" s="5"/>
      <c r="CDC25" s="5"/>
      <c r="CDD25" s="5"/>
      <c r="CDE25" s="5"/>
      <c r="CDF25" s="5"/>
      <c r="CDG25" s="5"/>
      <c r="CDH25" s="5"/>
      <c r="CDI25" s="5"/>
      <c r="CDJ25" s="5"/>
      <c r="CDK25" s="5"/>
      <c r="CDL25" s="5"/>
      <c r="CDM25" s="5"/>
      <c r="CDN25" s="5"/>
      <c r="CDO25" s="5"/>
      <c r="CDP25" s="5"/>
      <c r="CDQ25" s="5"/>
      <c r="CDR25" s="5"/>
      <c r="CDS25" s="5"/>
      <c r="CDT25" s="5"/>
      <c r="CDU25" s="5"/>
      <c r="CDV25" s="5"/>
      <c r="CDW25" s="5"/>
      <c r="CDX25" s="5"/>
      <c r="CDY25" s="5"/>
      <c r="CDZ25" s="5"/>
      <c r="CEA25" s="5"/>
      <c r="CEB25" s="5"/>
      <c r="CEC25" s="5"/>
      <c r="CED25" s="5"/>
      <c r="CEE25" s="5"/>
      <c r="CEF25" s="5"/>
      <c r="CEG25" s="5"/>
      <c r="CEH25" s="5"/>
      <c r="CEI25" s="5"/>
      <c r="CEJ25" s="5"/>
      <c r="CEK25" s="5"/>
      <c r="CEL25" s="5"/>
      <c r="CEM25" s="5"/>
      <c r="CEN25" s="5"/>
      <c r="CEO25" s="5"/>
      <c r="CEP25" s="5"/>
      <c r="CEQ25" s="5"/>
      <c r="CER25" s="5"/>
      <c r="CES25" s="5"/>
      <c r="CET25" s="5"/>
      <c r="CEU25" s="5"/>
      <c r="CEV25" s="5"/>
      <c r="CEW25" s="5"/>
      <c r="CEX25" s="5"/>
      <c r="CEY25" s="5"/>
      <c r="CEZ25" s="5"/>
      <c r="CFA25" s="5"/>
      <c r="CFB25" s="5"/>
      <c r="CFC25" s="5"/>
      <c r="CFD25" s="5"/>
      <c r="CFE25" s="5"/>
      <c r="CFF25" s="5"/>
      <c r="CFG25" s="5"/>
      <c r="CFH25" s="5"/>
      <c r="CFI25" s="5"/>
      <c r="CFJ25" s="5"/>
      <c r="CFK25" s="5"/>
      <c r="CFL25" s="5"/>
      <c r="CFM25" s="5"/>
      <c r="CFN25" s="5"/>
      <c r="CFO25" s="5"/>
      <c r="CFP25" s="5"/>
      <c r="CFQ25" s="5"/>
      <c r="CFR25" s="5"/>
      <c r="CFS25" s="5"/>
      <c r="CFT25" s="5"/>
      <c r="CFU25" s="5"/>
      <c r="CFV25" s="5"/>
      <c r="CFW25" s="5"/>
      <c r="CFX25" s="5"/>
      <c r="CFY25" s="5"/>
      <c r="CFZ25" s="5"/>
      <c r="CGA25" s="5"/>
      <c r="CGB25" s="5"/>
      <c r="CGC25" s="5"/>
      <c r="CGD25" s="5"/>
      <c r="CGE25" s="5"/>
      <c r="CGF25" s="5"/>
      <c r="CGG25" s="5"/>
      <c r="CGH25" s="5"/>
      <c r="CGI25" s="5"/>
      <c r="CGJ25" s="5"/>
      <c r="CGK25" s="5"/>
      <c r="CGL25" s="5"/>
      <c r="CGM25" s="5"/>
      <c r="CGN25" s="5"/>
      <c r="CGO25" s="5"/>
      <c r="CGP25" s="5"/>
      <c r="CGQ25" s="5"/>
      <c r="CGR25" s="5"/>
      <c r="CGS25" s="5"/>
      <c r="CGT25" s="5"/>
      <c r="CGU25" s="5"/>
      <c r="CGV25" s="5"/>
      <c r="CGW25" s="5"/>
      <c r="CGX25" s="5"/>
      <c r="CGY25" s="5"/>
      <c r="CGZ25" s="5"/>
      <c r="CHA25" s="5"/>
      <c r="CHB25" s="5"/>
      <c r="CHC25" s="5"/>
      <c r="CHD25" s="5"/>
      <c r="CHE25" s="5"/>
      <c r="CHF25" s="5"/>
      <c r="CHG25" s="5"/>
      <c r="CHH25" s="5"/>
      <c r="CHI25" s="5"/>
      <c r="CHJ25" s="5"/>
      <c r="CHK25" s="5"/>
      <c r="CHL25" s="5"/>
      <c r="CHM25" s="5"/>
      <c r="CHN25" s="5"/>
      <c r="CHO25" s="5"/>
      <c r="CHP25" s="5"/>
      <c r="CHQ25" s="5"/>
      <c r="CHR25" s="5"/>
      <c r="CHS25" s="5"/>
      <c r="CHT25" s="5"/>
      <c r="CHU25" s="5"/>
      <c r="CHV25" s="5"/>
      <c r="CHW25" s="5"/>
      <c r="CHX25" s="5"/>
      <c r="CHY25" s="5"/>
      <c r="CHZ25" s="5"/>
      <c r="CIA25" s="5"/>
      <c r="CIB25" s="5"/>
      <c r="CIC25" s="5"/>
      <c r="CID25" s="5"/>
      <c r="CIE25" s="5"/>
      <c r="CIF25" s="5"/>
      <c r="CIG25" s="5"/>
      <c r="CIH25" s="5"/>
      <c r="CII25" s="5"/>
      <c r="CIJ25" s="5"/>
      <c r="CIK25" s="5"/>
      <c r="CIL25" s="5"/>
      <c r="CIM25" s="5"/>
      <c r="CIN25" s="5"/>
      <c r="CIO25" s="5"/>
      <c r="CIP25" s="5"/>
      <c r="CIQ25" s="5"/>
      <c r="CIR25" s="5"/>
      <c r="CIS25" s="5"/>
      <c r="CIT25" s="5"/>
      <c r="CIU25" s="5"/>
      <c r="CIV25" s="5"/>
      <c r="CIW25" s="5"/>
      <c r="CIX25" s="5"/>
      <c r="CIY25" s="5"/>
      <c r="CIZ25" s="5"/>
      <c r="CJA25" s="5"/>
      <c r="CJB25" s="5"/>
      <c r="CJC25" s="5"/>
      <c r="CJD25" s="5"/>
      <c r="CJE25" s="5"/>
      <c r="CJF25" s="5"/>
      <c r="CJG25" s="5"/>
      <c r="CJH25" s="5"/>
      <c r="CJI25" s="5"/>
      <c r="CJJ25" s="5"/>
      <c r="CJK25" s="5"/>
      <c r="CJL25" s="5"/>
      <c r="CJM25" s="5"/>
      <c r="CJN25" s="5"/>
      <c r="CJO25" s="5"/>
      <c r="CJP25" s="5"/>
      <c r="CJQ25" s="5"/>
      <c r="CJR25" s="5"/>
      <c r="CJS25" s="5"/>
      <c r="CJT25" s="5"/>
      <c r="CJU25" s="5"/>
      <c r="CJV25" s="5"/>
      <c r="CJW25" s="5"/>
      <c r="CJX25" s="5"/>
      <c r="CJY25" s="5"/>
      <c r="CJZ25" s="5"/>
      <c r="CKA25" s="5"/>
      <c r="CKB25" s="5"/>
      <c r="CKC25" s="5"/>
      <c r="CKD25" s="5"/>
      <c r="CKE25" s="5"/>
      <c r="CKF25" s="5"/>
      <c r="CKG25" s="5"/>
      <c r="CKH25" s="5"/>
      <c r="CKI25" s="5"/>
      <c r="CKJ25" s="5"/>
      <c r="CKK25" s="5"/>
      <c r="CKL25" s="5"/>
      <c r="CKM25" s="5"/>
      <c r="CKN25" s="5"/>
      <c r="CKO25" s="5"/>
      <c r="CKP25" s="5"/>
      <c r="CKQ25" s="5"/>
      <c r="CKR25" s="5"/>
      <c r="CKS25" s="5"/>
      <c r="CKT25" s="5"/>
      <c r="CKU25" s="5"/>
      <c r="CKV25" s="5"/>
      <c r="CKW25" s="5"/>
      <c r="CKX25" s="5"/>
      <c r="CKY25" s="5"/>
      <c r="CKZ25" s="5"/>
      <c r="CLA25" s="5"/>
      <c r="CLB25" s="5"/>
      <c r="CLC25" s="5"/>
      <c r="CLD25" s="5"/>
      <c r="CLE25" s="5"/>
      <c r="CLF25" s="5"/>
      <c r="CLG25" s="5"/>
      <c r="CLH25" s="5"/>
      <c r="CLI25" s="5"/>
      <c r="CLJ25" s="5"/>
      <c r="CLK25" s="5"/>
      <c r="CLL25" s="5"/>
      <c r="CLM25" s="5"/>
      <c r="CLN25" s="5"/>
      <c r="CLO25" s="5"/>
      <c r="CLP25" s="5"/>
      <c r="CLQ25" s="5"/>
      <c r="CLR25" s="5"/>
      <c r="CLS25" s="5"/>
      <c r="CLT25" s="5"/>
      <c r="CLU25" s="5"/>
      <c r="CLV25" s="5"/>
      <c r="CLW25" s="5"/>
      <c r="CLX25" s="5"/>
      <c r="CLY25" s="5"/>
      <c r="CLZ25" s="5"/>
      <c r="CMA25" s="5"/>
      <c r="CMB25" s="5"/>
      <c r="CMC25" s="5"/>
      <c r="CMD25" s="5"/>
      <c r="CME25" s="5"/>
      <c r="CMF25" s="5"/>
      <c r="CMG25" s="5"/>
      <c r="CMH25" s="5"/>
      <c r="CMI25" s="5"/>
      <c r="CMJ25" s="5"/>
      <c r="CMK25" s="5"/>
      <c r="CML25" s="5"/>
      <c r="CMM25" s="5"/>
      <c r="CMN25" s="5"/>
      <c r="CMO25" s="5"/>
      <c r="CMP25" s="5"/>
      <c r="CMQ25" s="5"/>
      <c r="CMR25" s="5"/>
      <c r="CMS25" s="5"/>
      <c r="CMT25" s="5"/>
      <c r="CMU25" s="5"/>
      <c r="CMV25" s="5"/>
      <c r="CMW25" s="5"/>
      <c r="CMX25" s="5"/>
      <c r="CMY25" s="5"/>
      <c r="CMZ25" s="5"/>
      <c r="CNA25" s="5"/>
      <c r="CNB25" s="5"/>
      <c r="CNC25" s="5"/>
      <c r="CND25" s="5"/>
      <c r="CNE25" s="5"/>
      <c r="CNF25" s="5"/>
      <c r="CNG25" s="5"/>
      <c r="CNH25" s="5"/>
      <c r="CNI25" s="5"/>
      <c r="CNJ25" s="5"/>
      <c r="CNK25" s="5"/>
      <c r="CNL25" s="5"/>
      <c r="CNM25" s="5"/>
      <c r="CNN25" s="5"/>
      <c r="CNO25" s="5"/>
      <c r="CNP25" s="5"/>
      <c r="CNQ25" s="5"/>
      <c r="CNR25" s="5"/>
      <c r="CNS25" s="5"/>
      <c r="CNT25" s="5"/>
      <c r="CNU25" s="5"/>
      <c r="CNV25" s="5"/>
      <c r="CNW25" s="5"/>
      <c r="CNX25" s="5"/>
      <c r="CNY25" s="5"/>
      <c r="CNZ25" s="5"/>
      <c r="COA25" s="5"/>
      <c r="COB25" s="5"/>
      <c r="COC25" s="5"/>
      <c r="COD25" s="5"/>
      <c r="COE25" s="5"/>
      <c r="COF25" s="5"/>
      <c r="COG25" s="5"/>
      <c r="COH25" s="5"/>
      <c r="COI25" s="5"/>
      <c r="COJ25" s="5"/>
      <c r="COK25" s="5"/>
      <c r="COL25" s="5"/>
      <c r="COM25" s="5"/>
      <c r="CON25" s="5"/>
      <c r="COO25" s="5"/>
      <c r="COP25" s="5"/>
      <c r="COQ25" s="5"/>
      <c r="COR25" s="5"/>
      <c r="COS25" s="5"/>
      <c r="COT25" s="5"/>
      <c r="COU25" s="5"/>
      <c r="COV25" s="5"/>
      <c r="COW25" s="5"/>
      <c r="COX25" s="5"/>
      <c r="COY25" s="5"/>
      <c r="COZ25" s="5"/>
      <c r="CPA25" s="5"/>
      <c r="CPB25" s="5"/>
      <c r="CPC25" s="5"/>
      <c r="CPD25" s="5"/>
      <c r="CPE25" s="5"/>
      <c r="CPF25" s="5"/>
      <c r="CPG25" s="5"/>
      <c r="CPH25" s="5"/>
      <c r="CPI25" s="5"/>
      <c r="CPJ25" s="5"/>
      <c r="CPK25" s="5"/>
      <c r="CPL25" s="5"/>
      <c r="CPM25" s="5"/>
      <c r="CPN25" s="5"/>
      <c r="CPO25" s="5"/>
      <c r="CPP25" s="5"/>
      <c r="CPQ25" s="5"/>
      <c r="CPR25" s="5"/>
      <c r="CPS25" s="5"/>
      <c r="CPT25" s="5"/>
      <c r="CPU25" s="5"/>
      <c r="CPV25" s="5"/>
      <c r="CPW25" s="5"/>
      <c r="CPX25" s="5"/>
      <c r="CPY25" s="5"/>
      <c r="CPZ25" s="5"/>
      <c r="CQA25" s="5"/>
      <c r="CQB25" s="5"/>
      <c r="CQC25" s="5"/>
      <c r="CQD25" s="5"/>
      <c r="CQE25" s="5"/>
      <c r="CQF25" s="5"/>
      <c r="CQG25" s="5"/>
      <c r="CQH25" s="5"/>
      <c r="CQI25" s="5"/>
      <c r="CQJ25" s="5"/>
      <c r="CQK25" s="5"/>
      <c r="CQL25" s="5"/>
      <c r="CQM25" s="5"/>
      <c r="CQN25" s="5"/>
      <c r="CQO25" s="5"/>
      <c r="CQP25" s="5"/>
      <c r="CQQ25" s="5"/>
      <c r="CQR25" s="5"/>
      <c r="CQS25" s="5"/>
      <c r="CQT25" s="5"/>
      <c r="CQU25" s="5"/>
      <c r="CQV25" s="5"/>
      <c r="CQW25" s="5"/>
      <c r="CQX25" s="5"/>
      <c r="CQY25" s="5"/>
      <c r="CQZ25" s="5"/>
      <c r="CRA25" s="5"/>
      <c r="CRB25" s="5"/>
      <c r="CRC25" s="5"/>
      <c r="CRD25" s="5"/>
      <c r="CRE25" s="5"/>
      <c r="CRF25" s="5"/>
      <c r="CRG25" s="5"/>
      <c r="CRH25" s="5"/>
      <c r="CRI25" s="5"/>
      <c r="CRJ25" s="5"/>
      <c r="CRK25" s="5"/>
      <c r="CRL25" s="5"/>
      <c r="CRM25" s="5"/>
      <c r="CRN25" s="5"/>
      <c r="CRO25" s="5"/>
      <c r="CRP25" s="5"/>
      <c r="CRQ25" s="5"/>
      <c r="CRR25" s="5"/>
      <c r="CRS25" s="5"/>
      <c r="CRT25" s="5"/>
      <c r="CRU25" s="5"/>
      <c r="CRV25" s="5"/>
      <c r="CRW25" s="5"/>
      <c r="CRX25" s="5"/>
      <c r="CRY25" s="5"/>
      <c r="CRZ25" s="5"/>
      <c r="CSA25" s="5"/>
      <c r="CSB25" s="5"/>
      <c r="CSC25" s="5"/>
      <c r="CSD25" s="5"/>
      <c r="CSE25" s="5"/>
      <c r="CSF25" s="5"/>
      <c r="CSG25" s="5"/>
      <c r="CSH25" s="5"/>
      <c r="CSI25" s="5"/>
      <c r="CSJ25" s="5"/>
      <c r="CSK25" s="5"/>
      <c r="CSL25" s="5"/>
      <c r="CSM25" s="5"/>
      <c r="CSN25" s="5"/>
      <c r="CSO25" s="5"/>
      <c r="CSP25" s="5"/>
      <c r="CSQ25" s="5"/>
      <c r="CSR25" s="5"/>
      <c r="CSS25" s="5"/>
      <c r="CST25" s="5"/>
      <c r="CSU25" s="5"/>
      <c r="CSV25" s="5"/>
      <c r="CSW25" s="5"/>
      <c r="CSX25" s="5"/>
      <c r="CSY25" s="5"/>
      <c r="CSZ25" s="5"/>
      <c r="CTA25" s="5"/>
      <c r="CTB25" s="5"/>
      <c r="CTC25" s="5"/>
      <c r="CTD25" s="5"/>
      <c r="CTE25" s="5"/>
      <c r="CTF25" s="5"/>
      <c r="CTG25" s="5"/>
      <c r="CTH25" s="5"/>
      <c r="CTI25" s="5"/>
      <c r="CTJ25" s="5"/>
      <c r="CTK25" s="5"/>
      <c r="CTL25" s="5"/>
      <c r="CTM25" s="5"/>
      <c r="CTN25" s="5"/>
      <c r="CTO25" s="5"/>
      <c r="CTP25" s="5"/>
      <c r="CTQ25" s="5"/>
      <c r="CTR25" s="5"/>
      <c r="CTS25" s="5"/>
      <c r="CTT25" s="5"/>
      <c r="CTU25" s="5"/>
      <c r="CTV25" s="5"/>
      <c r="CTW25" s="5"/>
      <c r="CTX25" s="5"/>
      <c r="CTY25" s="5"/>
      <c r="CTZ25" s="5"/>
      <c r="CUA25" s="5"/>
      <c r="CUB25" s="5"/>
      <c r="CUC25" s="5"/>
      <c r="CUD25" s="5"/>
      <c r="CUE25" s="5"/>
      <c r="CUF25" s="5"/>
      <c r="CUG25" s="5"/>
      <c r="CUH25" s="5"/>
      <c r="CUI25" s="5"/>
      <c r="CUJ25" s="5"/>
      <c r="CUK25" s="5"/>
      <c r="CUL25" s="5"/>
      <c r="CUM25" s="5"/>
      <c r="CUN25" s="5"/>
      <c r="CUO25" s="5"/>
      <c r="CUP25" s="5"/>
      <c r="CUQ25" s="5"/>
      <c r="CUR25" s="5"/>
      <c r="CUS25" s="5"/>
      <c r="CUT25" s="5"/>
      <c r="CUU25" s="5"/>
      <c r="CUV25" s="5"/>
      <c r="CUW25" s="5"/>
      <c r="CUX25" s="5"/>
      <c r="CUY25" s="5"/>
      <c r="CUZ25" s="5"/>
      <c r="CVA25" s="5"/>
      <c r="CVB25" s="5"/>
      <c r="CVC25" s="5"/>
      <c r="CVD25" s="5"/>
      <c r="CVE25" s="5"/>
      <c r="CVF25" s="5"/>
      <c r="CVG25" s="5"/>
      <c r="CVH25" s="5"/>
      <c r="CVI25" s="5"/>
      <c r="CVJ25" s="5"/>
      <c r="CVK25" s="5"/>
      <c r="CVL25" s="5"/>
      <c r="CVM25" s="5"/>
      <c r="CVN25" s="5"/>
      <c r="CVO25" s="5"/>
      <c r="CVP25" s="5"/>
      <c r="CVQ25" s="5"/>
      <c r="CVR25" s="5"/>
      <c r="CVS25" s="5"/>
      <c r="CVT25" s="5"/>
      <c r="CVU25" s="5"/>
      <c r="CVV25" s="5"/>
      <c r="CVW25" s="5"/>
      <c r="CVX25" s="5"/>
      <c r="CVY25" s="5"/>
      <c r="CVZ25" s="5"/>
      <c r="CWA25" s="5"/>
      <c r="CWB25" s="5"/>
      <c r="CWC25" s="5"/>
      <c r="CWD25" s="5"/>
      <c r="CWE25" s="5"/>
      <c r="CWF25" s="5"/>
      <c r="CWG25" s="5"/>
      <c r="CWH25" s="5"/>
      <c r="CWI25" s="5"/>
      <c r="CWJ25" s="5"/>
      <c r="CWK25" s="5"/>
      <c r="CWL25" s="5"/>
      <c r="CWM25" s="5"/>
      <c r="CWN25" s="5"/>
      <c r="CWO25" s="5"/>
      <c r="CWP25" s="5"/>
      <c r="CWQ25" s="5"/>
      <c r="CWR25" s="5"/>
      <c r="CWS25" s="5"/>
      <c r="CWT25" s="5"/>
      <c r="CWU25" s="5"/>
      <c r="CWV25" s="5"/>
      <c r="CWW25" s="5"/>
      <c r="CWX25" s="5"/>
      <c r="CWY25" s="5"/>
      <c r="CWZ25" s="5"/>
      <c r="CXA25" s="5"/>
      <c r="CXB25" s="5"/>
      <c r="CXC25" s="5"/>
      <c r="CXD25" s="5"/>
      <c r="CXE25" s="5"/>
      <c r="CXF25" s="5"/>
      <c r="CXG25" s="5"/>
      <c r="CXH25" s="5"/>
      <c r="CXI25" s="5"/>
      <c r="CXJ25" s="5"/>
      <c r="CXK25" s="5"/>
      <c r="CXL25" s="5"/>
      <c r="CXM25" s="5"/>
      <c r="CXN25" s="5"/>
      <c r="CXO25" s="5"/>
      <c r="CXP25" s="5"/>
      <c r="CXQ25" s="5"/>
      <c r="CXR25" s="5"/>
      <c r="CXS25" s="5"/>
      <c r="CXT25" s="5"/>
      <c r="CXU25" s="5"/>
      <c r="CXV25" s="5"/>
      <c r="CXW25" s="5"/>
      <c r="CXX25" s="5"/>
      <c r="CXY25" s="5"/>
      <c r="CXZ25" s="5"/>
      <c r="CYA25" s="5"/>
      <c r="CYB25" s="5"/>
      <c r="CYC25" s="5"/>
      <c r="CYD25" s="5"/>
      <c r="CYE25" s="5"/>
      <c r="CYF25" s="5"/>
      <c r="CYG25" s="5"/>
      <c r="CYH25" s="5"/>
      <c r="CYI25" s="5"/>
      <c r="CYJ25" s="5"/>
      <c r="CYK25" s="5"/>
      <c r="CYL25" s="5"/>
      <c r="CYM25" s="5"/>
      <c r="CYN25" s="5"/>
      <c r="CYO25" s="5"/>
      <c r="CYP25" s="5"/>
      <c r="CYQ25" s="5"/>
      <c r="CYR25" s="5"/>
      <c r="CYS25" s="5"/>
      <c r="CYT25" s="5"/>
      <c r="CYU25" s="5"/>
      <c r="CYV25" s="5"/>
      <c r="CYW25" s="5"/>
      <c r="CYX25" s="5"/>
      <c r="CYY25" s="5"/>
      <c r="CYZ25" s="5"/>
      <c r="CZA25" s="5"/>
      <c r="CZB25" s="5"/>
      <c r="CZC25" s="5"/>
      <c r="CZD25" s="5"/>
      <c r="CZE25" s="5"/>
      <c r="CZF25" s="5"/>
      <c r="CZG25" s="5"/>
      <c r="CZH25" s="5"/>
      <c r="CZI25" s="5"/>
      <c r="CZJ25" s="5"/>
      <c r="CZK25" s="5"/>
      <c r="CZL25" s="5"/>
      <c r="CZM25" s="5"/>
      <c r="CZN25" s="5"/>
      <c r="CZO25" s="5"/>
      <c r="CZP25" s="5"/>
      <c r="CZQ25" s="5"/>
      <c r="CZR25" s="5"/>
      <c r="CZS25" s="5"/>
      <c r="CZT25" s="5"/>
      <c r="CZU25" s="5"/>
      <c r="CZV25" s="5"/>
      <c r="CZW25" s="5"/>
      <c r="CZX25" s="5"/>
      <c r="CZY25" s="5"/>
      <c r="CZZ25" s="5"/>
      <c r="DAA25" s="5"/>
      <c r="DAB25" s="5"/>
      <c r="DAC25" s="5"/>
      <c r="DAD25" s="5"/>
      <c r="DAE25" s="5"/>
      <c r="DAF25" s="5"/>
      <c r="DAG25" s="5"/>
      <c r="DAH25" s="5"/>
      <c r="DAI25" s="5"/>
      <c r="DAJ25" s="5"/>
      <c r="DAK25" s="5"/>
      <c r="DAL25" s="5"/>
      <c r="DAM25" s="5"/>
      <c r="DAN25" s="5"/>
      <c r="DAO25" s="5"/>
      <c r="DAP25" s="5"/>
      <c r="DAQ25" s="5"/>
      <c r="DAR25" s="5"/>
      <c r="DAS25" s="5"/>
      <c r="DAT25" s="5"/>
      <c r="DAU25" s="5"/>
      <c r="DAV25" s="5"/>
      <c r="DAW25" s="5"/>
      <c r="DAX25" s="5"/>
      <c r="DAY25" s="5"/>
      <c r="DAZ25" s="5"/>
      <c r="DBA25" s="5"/>
      <c r="DBB25" s="5"/>
      <c r="DBC25" s="5"/>
      <c r="DBD25" s="5"/>
      <c r="DBE25" s="5"/>
      <c r="DBF25" s="5"/>
      <c r="DBG25" s="5"/>
      <c r="DBH25" s="5"/>
      <c r="DBI25" s="5"/>
      <c r="DBJ25" s="5"/>
      <c r="DBK25" s="5"/>
      <c r="DBL25" s="5"/>
      <c r="DBM25" s="5"/>
      <c r="DBN25" s="5"/>
      <c r="DBO25" s="5"/>
      <c r="DBP25" s="5"/>
      <c r="DBQ25" s="5"/>
      <c r="DBR25" s="5"/>
      <c r="DBS25" s="5"/>
      <c r="DBT25" s="5"/>
      <c r="DBU25" s="5"/>
      <c r="DBV25" s="5"/>
      <c r="DBW25" s="5"/>
      <c r="DBX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c r="DLO25" s="5"/>
      <c r="DLP25" s="5"/>
      <c r="DLQ25" s="5"/>
      <c r="DLR25" s="5"/>
      <c r="DLS25" s="5"/>
      <c r="DLT25" s="5"/>
      <c r="DLU25" s="5"/>
      <c r="DLV25" s="5"/>
      <c r="DLW25" s="5"/>
      <c r="DLX25" s="5"/>
      <c r="DLY25" s="5"/>
      <c r="DLZ25" s="5"/>
      <c r="DMA25" s="5"/>
      <c r="DMB25" s="5"/>
      <c r="DMC25" s="5"/>
      <c r="DMD25" s="5"/>
      <c r="DME25" s="5"/>
      <c r="DMF25" s="5"/>
      <c r="DMG25" s="5"/>
      <c r="DMH25" s="5"/>
      <c r="DMI25" s="5"/>
      <c r="DMJ25" s="5"/>
      <c r="DMK25" s="5"/>
      <c r="DML25" s="5"/>
      <c r="DMM25" s="5"/>
      <c r="DMN25" s="5"/>
      <c r="DMO25" s="5"/>
      <c r="DMP25" s="5"/>
      <c r="DMQ25" s="5"/>
      <c r="DMR25" s="5"/>
      <c r="DMS25" s="5"/>
      <c r="DMT25" s="5"/>
      <c r="DMU25" s="5"/>
      <c r="DMV25" s="5"/>
      <c r="DMW25" s="5"/>
      <c r="DMX25" s="5"/>
      <c r="DMY25" s="5"/>
      <c r="DMZ25" s="5"/>
      <c r="DNA25" s="5"/>
      <c r="DNB25" s="5"/>
      <c r="DNC25" s="5"/>
      <c r="DND25" s="5"/>
      <c r="DNE25" s="5"/>
      <c r="DNF25" s="5"/>
      <c r="DNG25" s="5"/>
      <c r="DNH25" s="5"/>
      <c r="DNI25" s="5"/>
      <c r="DNJ25" s="5"/>
      <c r="DNK25" s="5"/>
      <c r="DNL25" s="5"/>
      <c r="DNM25" s="5"/>
      <c r="DNN25" s="5"/>
      <c r="DNO25" s="5"/>
      <c r="DNP25" s="5"/>
      <c r="DNQ25" s="5"/>
      <c r="DNR25" s="5"/>
      <c r="DNS25" s="5"/>
      <c r="DNT25" s="5"/>
      <c r="DNU25" s="5"/>
      <c r="DNV25" s="5"/>
      <c r="DNW25" s="5"/>
      <c r="DNX25" s="5"/>
      <c r="DNY25" s="5"/>
      <c r="DNZ25" s="5"/>
      <c r="DOA25" s="5"/>
      <c r="DOB25" s="5"/>
      <c r="DOC25" s="5"/>
      <c r="DOD25" s="5"/>
      <c r="DOE25" s="5"/>
      <c r="DOF25" s="5"/>
      <c r="DOG25" s="5"/>
      <c r="DOH25" s="5"/>
      <c r="DOI25" s="5"/>
      <c r="DOJ25" s="5"/>
      <c r="DOK25" s="5"/>
      <c r="DOL25" s="5"/>
      <c r="DOM25" s="5"/>
      <c r="DON25" s="5"/>
      <c r="DOO25" s="5"/>
      <c r="DOP25" s="5"/>
      <c r="DOQ25" s="5"/>
      <c r="DOR25" s="5"/>
      <c r="DOS25" s="5"/>
      <c r="DOT25" s="5"/>
      <c r="DOU25" s="5"/>
      <c r="DOV25" s="5"/>
      <c r="DOW25" s="5"/>
      <c r="DOX25" s="5"/>
      <c r="DOY25" s="5"/>
      <c r="DOZ25" s="5"/>
      <c r="DPA25" s="5"/>
      <c r="DPB25" s="5"/>
      <c r="DPC25" s="5"/>
      <c r="DPD25" s="5"/>
      <c r="DPE25" s="5"/>
      <c r="DPF25" s="5"/>
      <c r="DPG25" s="5"/>
      <c r="DPH25" s="5"/>
      <c r="DPI25" s="5"/>
      <c r="DPJ25" s="5"/>
      <c r="DPK25" s="5"/>
      <c r="DPL25" s="5"/>
      <c r="DPM25" s="5"/>
      <c r="DPN25" s="5"/>
      <c r="DPO25" s="5"/>
      <c r="DPP25" s="5"/>
      <c r="DPQ25" s="5"/>
      <c r="DPR25" s="5"/>
      <c r="DPS25" s="5"/>
      <c r="DPT25" s="5"/>
      <c r="DPU25" s="5"/>
      <c r="DPV25" s="5"/>
      <c r="DPW25" s="5"/>
      <c r="DPX25" s="5"/>
      <c r="DPY25" s="5"/>
      <c r="DPZ25" s="5"/>
      <c r="DQA25" s="5"/>
      <c r="DQB25" s="5"/>
      <c r="DQC25" s="5"/>
      <c r="DQD25" s="5"/>
      <c r="DQE25" s="5"/>
      <c r="DQF25" s="5"/>
      <c r="DQG25" s="5"/>
      <c r="DQH25" s="5"/>
      <c r="DQI25" s="5"/>
      <c r="DQJ25" s="5"/>
      <c r="DQK25" s="5"/>
      <c r="DQL25" s="5"/>
      <c r="DQM25" s="5"/>
      <c r="DQN25" s="5"/>
      <c r="DQO25" s="5"/>
      <c r="DQP25" s="5"/>
      <c r="DQQ25" s="5"/>
      <c r="DQR25" s="5"/>
      <c r="DQS25" s="5"/>
      <c r="DQT25" s="5"/>
      <c r="DQU25" s="5"/>
      <c r="DQV25" s="5"/>
      <c r="DQW25" s="5"/>
      <c r="DQX25" s="5"/>
      <c r="DQY25" s="5"/>
      <c r="DQZ25" s="5"/>
      <c r="DRA25" s="5"/>
      <c r="DRB25" s="5"/>
      <c r="DRC25" s="5"/>
      <c r="DRD25" s="5"/>
      <c r="DRE25" s="5"/>
      <c r="DRF25" s="5"/>
      <c r="DRG25" s="5"/>
      <c r="DRH25" s="5"/>
      <c r="DRI25" s="5"/>
      <c r="DRJ25" s="5"/>
      <c r="DRK25" s="5"/>
      <c r="DRL25" s="5"/>
      <c r="DRM25" s="5"/>
      <c r="DRN25" s="5"/>
      <c r="DRO25" s="5"/>
      <c r="DRP25" s="5"/>
      <c r="DRQ25" s="5"/>
      <c r="DRR25" s="5"/>
      <c r="DRS25" s="5"/>
      <c r="DRT25" s="5"/>
      <c r="DRU25" s="5"/>
      <c r="DRV25" s="5"/>
      <c r="DRW25" s="5"/>
      <c r="DRX25" s="5"/>
      <c r="DRY25" s="5"/>
      <c r="DRZ25" s="5"/>
      <c r="DSA25" s="5"/>
      <c r="DSB25" s="5"/>
      <c r="DSC25" s="5"/>
      <c r="DSD25" s="5"/>
      <c r="DSE25" s="5"/>
      <c r="DSF25" s="5"/>
      <c r="DSG25" s="5"/>
      <c r="DSH25" s="5"/>
      <c r="DSI25" s="5"/>
      <c r="DSJ25" s="5"/>
      <c r="DSK25" s="5"/>
      <c r="DSL25" s="5"/>
      <c r="DSM25" s="5"/>
      <c r="DSN25" s="5"/>
      <c r="DSO25" s="5"/>
      <c r="DSP25" s="5"/>
      <c r="DSQ25" s="5"/>
      <c r="DSR25" s="5"/>
      <c r="DSS25" s="5"/>
      <c r="DST25" s="5"/>
      <c r="DSU25" s="5"/>
      <c r="DSV25" s="5"/>
      <c r="DSW25" s="5"/>
      <c r="DSX25" s="5"/>
      <c r="DSY25" s="5"/>
      <c r="DSZ25" s="5"/>
      <c r="DTA25" s="5"/>
      <c r="DTB25" s="5"/>
      <c r="DTC25" s="5"/>
      <c r="DTD25" s="5"/>
      <c r="DTE25" s="5"/>
      <c r="DTF25" s="5"/>
      <c r="DTG25" s="5"/>
      <c r="DTH25" s="5"/>
      <c r="DTI25" s="5"/>
      <c r="DTJ25" s="5"/>
      <c r="DTK25" s="5"/>
      <c r="DTL25" s="5"/>
      <c r="DTM25" s="5"/>
      <c r="DTN25" s="5"/>
      <c r="DTO25" s="5"/>
      <c r="DTP25" s="5"/>
      <c r="DTQ25" s="5"/>
      <c r="DTR25" s="5"/>
      <c r="DTS25" s="5"/>
      <c r="DTT25" s="5"/>
      <c r="DTU25" s="5"/>
      <c r="DTV25" s="5"/>
      <c r="DTW25" s="5"/>
      <c r="DTX25" s="5"/>
      <c r="DTY25" s="5"/>
      <c r="DTZ25" s="5"/>
      <c r="DUA25" s="5"/>
      <c r="DUB25" s="5"/>
      <c r="DUC25" s="5"/>
      <c r="DUD25" s="5"/>
      <c r="DUE25" s="5"/>
      <c r="DUF25" s="5"/>
      <c r="DUG25" s="5"/>
      <c r="DUH25" s="5"/>
      <c r="DUI25" s="5"/>
      <c r="DUJ25" s="5"/>
      <c r="DUK25" s="5"/>
      <c r="DUL25" s="5"/>
      <c r="DUM25" s="5"/>
      <c r="DUN25" s="5"/>
      <c r="DUO25" s="5"/>
      <c r="DUP25" s="5"/>
      <c r="DUQ25" s="5"/>
      <c r="DUR25" s="5"/>
      <c r="DUS25" s="5"/>
      <c r="DUT25" s="5"/>
      <c r="DUU25" s="5"/>
      <c r="DUV25" s="5"/>
      <c r="DUW25" s="5"/>
      <c r="DUX25" s="5"/>
      <c r="DUY25" s="5"/>
      <c r="DUZ25" s="5"/>
      <c r="DVA25" s="5"/>
      <c r="DVB25" s="5"/>
      <c r="DVC25" s="5"/>
      <c r="DVD25" s="5"/>
      <c r="DVE25" s="5"/>
      <c r="DVF25" s="5"/>
      <c r="DVG25" s="5"/>
      <c r="DVH25" s="5"/>
      <c r="DVI25" s="5"/>
      <c r="DVJ25" s="5"/>
      <c r="DVK25" s="5"/>
      <c r="DVL25" s="5"/>
      <c r="DVM25" s="5"/>
      <c r="DVN25" s="5"/>
      <c r="DVO25" s="5"/>
      <c r="DVP25" s="5"/>
      <c r="DVQ25" s="5"/>
      <c r="DVR25" s="5"/>
      <c r="DVS25" s="5"/>
      <c r="DVT25" s="5"/>
      <c r="DVU25" s="5"/>
      <c r="DVV25" s="5"/>
      <c r="DVW25" s="5"/>
      <c r="DVX25" s="5"/>
      <c r="DVY25" s="5"/>
      <c r="DVZ25" s="5"/>
      <c r="DWA25" s="5"/>
      <c r="DWB25" s="5"/>
      <c r="DWC25" s="5"/>
      <c r="DWD25" s="5"/>
      <c r="DWE25" s="5"/>
      <c r="DWF25" s="5"/>
      <c r="DWG25" s="5"/>
      <c r="DWH25" s="5"/>
      <c r="DWI25" s="5"/>
      <c r="DWJ25" s="5"/>
      <c r="DWK25" s="5"/>
      <c r="DWL25" s="5"/>
      <c r="DWM25" s="5"/>
      <c r="DWN25" s="5"/>
      <c r="DWO25" s="5"/>
      <c r="DWP25" s="5"/>
      <c r="DWQ25" s="5"/>
      <c r="DWR25" s="5"/>
      <c r="DWS25" s="5"/>
      <c r="DWT25" s="5"/>
      <c r="DWU25" s="5"/>
      <c r="DWV25" s="5"/>
      <c r="DWW25" s="5"/>
      <c r="DWX25" s="5"/>
      <c r="DWY25" s="5"/>
      <c r="DWZ25" s="5"/>
      <c r="DXA25" s="5"/>
      <c r="DXB25" s="5"/>
      <c r="DXC25" s="5"/>
      <c r="DXD25" s="5"/>
      <c r="DXE25" s="5"/>
      <c r="DXF25" s="5"/>
      <c r="DXG25" s="5"/>
      <c r="DXH25" s="5"/>
      <c r="DXI25" s="5"/>
      <c r="DXJ25" s="5"/>
      <c r="DXK25" s="5"/>
      <c r="DXL25" s="5"/>
      <c r="DXM25" s="5"/>
      <c r="DXN25" s="5"/>
      <c r="DXO25" s="5"/>
      <c r="DXP25" s="5"/>
      <c r="DXQ25" s="5"/>
      <c r="DXR25" s="5"/>
      <c r="DXS25" s="5"/>
      <c r="DXT25" s="5"/>
      <c r="DXU25" s="5"/>
      <c r="DXV25" s="5"/>
      <c r="DXW25" s="5"/>
      <c r="DXX25" s="5"/>
      <c r="DXY25" s="5"/>
      <c r="DXZ25" s="5"/>
      <c r="DYA25" s="5"/>
      <c r="DYB25" s="5"/>
      <c r="DYC25" s="5"/>
      <c r="DYD25" s="5"/>
      <c r="DYE25" s="5"/>
      <c r="DYF25" s="5"/>
      <c r="DYG25" s="5"/>
      <c r="DYH25" s="5"/>
      <c r="DYI25" s="5"/>
      <c r="DYJ25" s="5"/>
      <c r="DYK25" s="5"/>
      <c r="DYL25" s="5"/>
      <c r="DYM25" s="5"/>
      <c r="DYN25" s="5"/>
      <c r="DYO25" s="5"/>
      <c r="DYP25" s="5"/>
      <c r="DYQ25" s="5"/>
      <c r="DYR25" s="5"/>
      <c r="DYS25" s="5"/>
      <c r="DYT25" s="5"/>
      <c r="DYU25" s="5"/>
      <c r="DYV25" s="5"/>
      <c r="DYW25" s="5"/>
      <c r="DYX25" s="5"/>
      <c r="DYY25" s="5"/>
      <c r="DYZ25" s="5"/>
      <c r="DZA25" s="5"/>
      <c r="DZB25" s="5"/>
      <c r="DZC25" s="5"/>
      <c r="DZD25" s="5"/>
      <c r="DZE25" s="5"/>
      <c r="DZF25" s="5"/>
      <c r="DZG25" s="5"/>
      <c r="DZH25" s="5"/>
      <c r="DZI25" s="5"/>
      <c r="DZJ25" s="5"/>
      <c r="DZK25" s="5"/>
      <c r="DZL25" s="5"/>
      <c r="DZM25" s="5"/>
      <c r="DZN25" s="5"/>
      <c r="DZO25" s="5"/>
      <c r="DZP25" s="5"/>
      <c r="DZQ25" s="5"/>
      <c r="DZR25" s="5"/>
      <c r="DZS25" s="5"/>
      <c r="DZT25" s="5"/>
      <c r="DZU25" s="5"/>
      <c r="DZV25" s="5"/>
      <c r="DZW25" s="5"/>
      <c r="DZX25" s="5"/>
      <c r="DZY25" s="5"/>
      <c r="DZZ25" s="5"/>
      <c r="EAA25" s="5"/>
      <c r="EAB25" s="5"/>
      <c r="EAC25" s="5"/>
      <c r="EAD25" s="5"/>
      <c r="EAE25" s="5"/>
      <c r="EAF25" s="5"/>
      <c r="EAG25" s="5"/>
      <c r="EAH25" s="5"/>
      <c r="EAI25" s="5"/>
      <c r="EAJ25" s="5"/>
      <c r="EAK25" s="5"/>
      <c r="EAL25" s="5"/>
      <c r="EAM25" s="5"/>
      <c r="EAN25" s="5"/>
      <c r="EAO25" s="5"/>
      <c r="EAP25" s="5"/>
      <c r="EAQ25" s="5"/>
      <c r="EAR25" s="5"/>
      <c r="EAS25" s="5"/>
      <c r="EAT25" s="5"/>
      <c r="EAU25" s="5"/>
      <c r="EAV25" s="5"/>
      <c r="EAW25" s="5"/>
      <c r="EAX25" s="5"/>
      <c r="EAY25" s="5"/>
      <c r="EAZ25" s="5"/>
      <c r="EBA25" s="5"/>
      <c r="EBB25" s="5"/>
      <c r="EBC25" s="5"/>
      <c r="EBD25" s="5"/>
      <c r="EBE25" s="5"/>
      <c r="EBF25" s="5"/>
      <c r="EBG25" s="5"/>
      <c r="EBH25" s="5"/>
      <c r="EBI25" s="5"/>
      <c r="EBJ25" s="5"/>
      <c r="EBK25" s="5"/>
      <c r="EBL25" s="5"/>
      <c r="EBM25" s="5"/>
      <c r="EBN25" s="5"/>
      <c r="EBO25" s="5"/>
      <c r="EBP25" s="5"/>
      <c r="EBQ25" s="5"/>
      <c r="EBR25" s="5"/>
      <c r="EBS25" s="5"/>
      <c r="EBT25" s="5"/>
      <c r="EBU25" s="5"/>
      <c r="EBV25" s="5"/>
      <c r="EBW25" s="5"/>
      <c r="EBX25" s="5"/>
      <c r="EBY25" s="5"/>
      <c r="EBZ25" s="5"/>
      <c r="ECA25" s="5"/>
      <c r="ECB25" s="5"/>
      <c r="ECC25" s="5"/>
      <c r="ECD25" s="5"/>
      <c r="ECE25" s="5"/>
      <c r="ECF25" s="5"/>
      <c r="ECG25" s="5"/>
      <c r="ECH25" s="5"/>
      <c r="ECI25" s="5"/>
      <c r="ECJ25" s="5"/>
      <c r="ECK25" s="5"/>
      <c r="ECL25" s="5"/>
      <c r="ECM25" s="5"/>
      <c r="ECN25" s="5"/>
      <c r="ECO25" s="5"/>
      <c r="ECP25" s="5"/>
      <c r="ECQ25" s="5"/>
      <c r="ECR25" s="5"/>
      <c r="ECS25" s="5"/>
      <c r="ECT25" s="5"/>
      <c r="ECU25" s="5"/>
      <c r="ECV25" s="5"/>
      <c r="ECW25" s="5"/>
      <c r="ECX25" s="5"/>
      <c r="ECY25" s="5"/>
      <c r="ECZ25" s="5"/>
      <c r="EDA25" s="5"/>
      <c r="EDB25" s="5"/>
      <c r="EDC25" s="5"/>
      <c r="EDD25" s="5"/>
      <c r="EDE25" s="5"/>
      <c r="EDF25" s="5"/>
      <c r="EDG25" s="5"/>
      <c r="EDH25" s="5"/>
      <c r="EDI25" s="5"/>
      <c r="EDJ25" s="5"/>
      <c r="EDK25" s="5"/>
      <c r="EDL25" s="5"/>
      <c r="EDM25" s="5"/>
      <c r="EDN25" s="5"/>
      <c r="EDO25" s="5"/>
      <c r="EDP25" s="5"/>
      <c r="EDQ25" s="5"/>
      <c r="EDR25" s="5"/>
      <c r="EDS25" s="5"/>
      <c r="EDT25" s="5"/>
      <c r="EDU25" s="5"/>
      <c r="EDV25" s="5"/>
      <c r="EDW25" s="5"/>
      <c r="EDX25" s="5"/>
      <c r="EDY25" s="5"/>
      <c r="EDZ25" s="5"/>
      <c r="EEA25" s="5"/>
      <c r="EEB25" s="5"/>
      <c r="EEC25" s="5"/>
      <c r="EED25" s="5"/>
      <c r="EEE25" s="5"/>
      <c r="EEF25" s="5"/>
      <c r="EEG25" s="5"/>
      <c r="EEH25" s="5"/>
      <c r="EEI25" s="5"/>
      <c r="EEJ25" s="5"/>
      <c r="EEK25" s="5"/>
      <c r="EEL25" s="5"/>
      <c r="EEM25" s="5"/>
      <c r="EEN25" s="5"/>
      <c r="EEO25" s="5"/>
      <c r="EEP25" s="5"/>
      <c r="EEQ25" s="5"/>
      <c r="EER25" s="5"/>
      <c r="EES25" s="5"/>
      <c r="EET25" s="5"/>
      <c r="EEU25" s="5"/>
      <c r="EEV25" s="5"/>
      <c r="EEW25" s="5"/>
      <c r="EEX25" s="5"/>
      <c r="EEY25" s="5"/>
      <c r="EEZ25" s="5"/>
      <c r="EFA25" s="5"/>
      <c r="EFB25" s="5"/>
      <c r="EFC25" s="5"/>
      <c r="EFD25" s="5"/>
      <c r="EFE25" s="5"/>
      <c r="EFF25" s="5"/>
      <c r="EFG25" s="5"/>
      <c r="EFH25" s="5"/>
      <c r="EFI25" s="5"/>
      <c r="EFJ25" s="5"/>
      <c r="EFK25" s="5"/>
      <c r="EFL25" s="5"/>
      <c r="EFM25" s="5"/>
      <c r="EFN25" s="5"/>
      <c r="EFO25" s="5"/>
      <c r="EFP25" s="5"/>
      <c r="EFQ25" s="5"/>
      <c r="EFR25" s="5"/>
      <c r="EFS25" s="5"/>
      <c r="EFT25" s="5"/>
      <c r="EFU25" s="5"/>
      <c r="EFV25" s="5"/>
      <c r="EFW25" s="5"/>
      <c r="EFX25" s="5"/>
      <c r="EFY25" s="5"/>
      <c r="EFZ25" s="5"/>
      <c r="EGA25" s="5"/>
      <c r="EGB25" s="5"/>
      <c r="EGC25" s="5"/>
      <c r="EGD25" s="5"/>
      <c r="EGE25" s="5"/>
      <c r="EGF25" s="5"/>
      <c r="EGG25" s="5"/>
      <c r="EGH25" s="5"/>
      <c r="EGI25" s="5"/>
      <c r="EGJ25" s="5"/>
      <c r="EGK25" s="5"/>
      <c r="EGL25" s="5"/>
      <c r="EGM25" s="5"/>
      <c r="EGN25" s="5"/>
      <c r="EGO25" s="5"/>
      <c r="EGP25" s="5"/>
      <c r="EGQ25" s="5"/>
      <c r="EGR25" s="5"/>
      <c r="EGS25" s="5"/>
      <c r="EGT25" s="5"/>
      <c r="EGU25" s="5"/>
      <c r="EGV25" s="5"/>
      <c r="EGW25" s="5"/>
      <c r="EGX25" s="5"/>
      <c r="EGY25" s="5"/>
      <c r="EGZ25" s="5"/>
      <c r="EHA25" s="5"/>
      <c r="EHB25" s="5"/>
      <c r="EHC25" s="5"/>
      <c r="EHD25" s="5"/>
      <c r="EHE25" s="5"/>
      <c r="EHF25" s="5"/>
      <c r="EHG25" s="5"/>
      <c r="EHH25" s="5"/>
      <c r="EHI25" s="5"/>
      <c r="EHJ25" s="5"/>
      <c r="EHK25" s="5"/>
      <c r="EHL25" s="5"/>
      <c r="EHM25" s="5"/>
      <c r="EHN25" s="5"/>
      <c r="EHO25" s="5"/>
      <c r="EHP25" s="5"/>
      <c r="EHQ25" s="5"/>
      <c r="EHR25" s="5"/>
      <c r="EHS25" s="5"/>
      <c r="EHT25" s="5"/>
      <c r="EHU25" s="5"/>
      <c r="EHV25" s="5"/>
      <c r="EHW25" s="5"/>
      <c r="EHX25" s="5"/>
      <c r="EHY25" s="5"/>
      <c r="EHZ25" s="5"/>
      <c r="EIA25" s="5"/>
      <c r="EIB25" s="5"/>
      <c r="EIC25" s="5"/>
      <c r="EID25" s="5"/>
      <c r="EIE25" s="5"/>
      <c r="EIF25" s="5"/>
      <c r="EIG25" s="5"/>
      <c r="EIH25" s="5"/>
      <c r="EII25" s="5"/>
      <c r="EIJ25" s="5"/>
      <c r="EIK25" s="5"/>
      <c r="EIL25" s="5"/>
      <c r="EIM25" s="5"/>
      <c r="EIN25" s="5"/>
      <c r="EIO25" s="5"/>
      <c r="EIP25" s="5"/>
      <c r="EIQ25" s="5"/>
      <c r="EIR25" s="5"/>
      <c r="EIS25" s="5"/>
      <c r="EIT25" s="5"/>
      <c r="EIU25" s="5"/>
      <c r="EIV25" s="5"/>
      <c r="EIW25" s="5"/>
      <c r="EIX25" s="5"/>
      <c r="EIY25" s="5"/>
      <c r="EIZ25" s="5"/>
      <c r="EJA25" s="5"/>
      <c r="EJB25" s="5"/>
      <c r="EJC25" s="5"/>
      <c r="EJD25" s="5"/>
      <c r="EJE25" s="5"/>
      <c r="EJF25" s="5"/>
      <c r="EJG25" s="5"/>
      <c r="EJH25" s="5"/>
      <c r="EJI25" s="5"/>
      <c r="EJJ25" s="5"/>
      <c r="EJK25" s="5"/>
      <c r="EJL25" s="5"/>
      <c r="EJM25" s="5"/>
      <c r="EJN25" s="5"/>
      <c r="EJO25" s="5"/>
      <c r="EJP25" s="5"/>
      <c r="EJQ25" s="5"/>
      <c r="EJR25" s="5"/>
      <c r="EJS25" s="5"/>
      <c r="EJT25" s="5"/>
      <c r="EJU25" s="5"/>
      <c r="EJV25" s="5"/>
      <c r="EJW25" s="5"/>
      <c r="EJX25" s="5"/>
      <c r="EJY25" s="5"/>
      <c r="EJZ25" s="5"/>
      <c r="EKA25" s="5"/>
      <c r="EKB25" s="5"/>
      <c r="EKC25" s="5"/>
      <c r="EKD25" s="5"/>
      <c r="EKE25" s="5"/>
      <c r="EKF25" s="5"/>
      <c r="EKG25" s="5"/>
      <c r="EKH25" s="5"/>
      <c r="EKI25" s="5"/>
      <c r="EKJ25" s="5"/>
      <c r="EKK25" s="5"/>
      <c r="EKL25" s="5"/>
      <c r="EKM25" s="5"/>
      <c r="EKN25" s="5"/>
      <c r="EKO25" s="5"/>
      <c r="EKP25" s="5"/>
      <c r="EKQ25" s="5"/>
      <c r="EKR25" s="5"/>
      <c r="EKS25" s="5"/>
      <c r="EKT25" s="5"/>
      <c r="EKU25" s="5"/>
      <c r="EKV25" s="5"/>
      <c r="EKW25" s="5"/>
      <c r="EKX25" s="5"/>
      <c r="EKY25" s="5"/>
      <c r="EKZ25" s="5"/>
      <c r="ELA25" s="5"/>
      <c r="ELB25" s="5"/>
      <c r="ELC25" s="5"/>
      <c r="ELD25" s="5"/>
      <c r="ELE25" s="5"/>
      <c r="ELF25" s="5"/>
      <c r="ELG25" s="5"/>
      <c r="ELH25" s="5"/>
      <c r="ELI25" s="5"/>
      <c r="ELJ25" s="5"/>
      <c r="ELK25" s="5"/>
      <c r="ELL25" s="5"/>
      <c r="ELM25" s="5"/>
      <c r="ELN25" s="5"/>
      <c r="ELO25" s="5"/>
      <c r="ELP25" s="5"/>
      <c r="ELQ25" s="5"/>
      <c r="ELR25" s="5"/>
      <c r="ELS25" s="5"/>
      <c r="ELT25" s="5"/>
      <c r="ELU25" s="5"/>
      <c r="ELV25" s="5"/>
      <c r="ELW25" s="5"/>
      <c r="ELX25" s="5"/>
      <c r="ELY25" s="5"/>
      <c r="ELZ25" s="5"/>
      <c r="EMA25" s="5"/>
      <c r="EMB25" s="5"/>
      <c r="EMC25" s="5"/>
      <c r="EMD25" s="5"/>
      <c r="EME25" s="5"/>
      <c r="EMF25" s="5"/>
      <c r="EMG25" s="5"/>
      <c r="EMH25" s="5"/>
      <c r="EMI25" s="5"/>
      <c r="EMJ25" s="5"/>
      <c r="EMK25" s="5"/>
      <c r="EML25" s="5"/>
      <c r="EMM25" s="5"/>
      <c r="EMN25" s="5"/>
      <c r="EMO25" s="5"/>
      <c r="EMP25" s="5"/>
      <c r="EMQ25" s="5"/>
      <c r="EMR25" s="5"/>
      <c r="EMS25" s="5"/>
      <c r="EMT25" s="5"/>
      <c r="EMU25" s="5"/>
      <c r="EMV25" s="5"/>
      <c r="EMW25" s="5"/>
      <c r="EMX25" s="5"/>
      <c r="EMY25" s="5"/>
      <c r="EMZ25" s="5"/>
      <c r="ENA25" s="5"/>
      <c r="ENB25" s="5"/>
      <c r="ENC25" s="5"/>
      <c r="END25" s="5"/>
      <c r="ENE25" s="5"/>
      <c r="ENF25" s="5"/>
      <c r="ENG25" s="5"/>
      <c r="ENH25" s="5"/>
      <c r="ENI25" s="5"/>
      <c r="ENJ25" s="5"/>
      <c r="ENK25" s="5"/>
      <c r="ENL25" s="5"/>
      <c r="ENM25" s="5"/>
      <c r="ENN25" s="5"/>
      <c r="ENO25" s="5"/>
      <c r="ENP25" s="5"/>
      <c r="ENQ25" s="5"/>
      <c r="ENR25" s="5"/>
      <c r="ENS25" s="5"/>
      <c r="ENT25" s="5"/>
      <c r="ENU25" s="5"/>
      <c r="ENV25" s="5"/>
      <c r="ENW25" s="5"/>
      <c r="ENX25" s="5"/>
      <c r="ENY25" s="5"/>
      <c r="ENZ25" s="5"/>
      <c r="EOA25" s="5"/>
      <c r="EOB25" s="5"/>
      <c r="EOC25" s="5"/>
      <c r="EOD25" s="5"/>
      <c r="EOE25" s="5"/>
      <c r="EOF25" s="5"/>
      <c r="EOG25" s="5"/>
      <c r="EOH25" s="5"/>
      <c r="EOI25" s="5"/>
      <c r="EOJ25" s="5"/>
      <c r="EOK25" s="5"/>
      <c r="EOL25" s="5"/>
      <c r="EOM25" s="5"/>
      <c r="EON25" s="5"/>
      <c r="EOO25" s="5"/>
      <c r="EOP25" s="5"/>
      <c r="EOQ25" s="5"/>
      <c r="EOR25" s="5"/>
      <c r="EOS25" s="5"/>
      <c r="EOT25" s="5"/>
      <c r="EOU25" s="5"/>
      <c r="EOV25" s="5"/>
      <c r="EOW25" s="5"/>
      <c r="EOX25" s="5"/>
      <c r="EOY25" s="5"/>
      <c r="EOZ25" s="5"/>
      <c r="EPA25" s="5"/>
      <c r="EPB25" s="5"/>
      <c r="EPC25" s="5"/>
      <c r="EPD25" s="5"/>
      <c r="EPE25" s="5"/>
      <c r="EPF25" s="5"/>
      <c r="EPG25" s="5"/>
      <c r="EPH25" s="5"/>
      <c r="EPI25" s="5"/>
      <c r="EPJ25" s="5"/>
      <c r="EPK25" s="5"/>
      <c r="EPL25" s="5"/>
      <c r="EPM25" s="5"/>
      <c r="EPN25" s="5"/>
      <c r="EPO25" s="5"/>
      <c r="EPP25" s="5"/>
      <c r="EPQ25" s="5"/>
      <c r="EPR25" s="5"/>
      <c r="EPS25" s="5"/>
      <c r="EPT25" s="5"/>
      <c r="EPU25" s="5"/>
      <c r="EPV25" s="5"/>
      <c r="EPW25" s="5"/>
      <c r="EPX25" s="5"/>
      <c r="EPY25" s="5"/>
      <c r="EPZ25" s="5"/>
      <c r="EQA25" s="5"/>
      <c r="EQB25" s="5"/>
      <c r="EQC25" s="5"/>
      <c r="EQD25" s="5"/>
      <c r="EQE25" s="5"/>
      <c r="EQF25" s="5"/>
      <c r="EQG25" s="5"/>
      <c r="EQH25" s="5"/>
      <c r="EQI25" s="5"/>
      <c r="EQJ25" s="5"/>
      <c r="EQK25" s="5"/>
      <c r="EQL25" s="5"/>
      <c r="EQM25" s="5"/>
      <c r="EQN25" s="5"/>
      <c r="EQO25" s="5"/>
      <c r="EQP25" s="5"/>
      <c r="EQQ25" s="5"/>
      <c r="EQR25" s="5"/>
      <c r="EQS25" s="5"/>
      <c r="EQT25" s="5"/>
      <c r="EQU25" s="5"/>
      <c r="EQV25" s="5"/>
      <c r="EQW25" s="5"/>
      <c r="EQX25" s="5"/>
      <c r="EQY25" s="5"/>
      <c r="EQZ25" s="5"/>
      <c r="ERA25" s="5"/>
      <c r="ERB25" s="5"/>
      <c r="ERC25" s="5"/>
      <c r="ERD25" s="5"/>
      <c r="ERE25" s="5"/>
      <c r="ERF25" s="5"/>
      <c r="ERG25" s="5"/>
      <c r="ERH25" s="5"/>
      <c r="ERI25" s="5"/>
      <c r="ERJ25" s="5"/>
      <c r="ERK25" s="5"/>
      <c r="ERL25" s="5"/>
      <c r="ERM25" s="5"/>
      <c r="ERN25" s="5"/>
      <c r="ERO25" s="5"/>
      <c r="ERP25" s="5"/>
      <c r="ERQ25" s="5"/>
      <c r="ERR25" s="5"/>
      <c r="ERS25" s="5"/>
      <c r="ERT25" s="5"/>
      <c r="ERU25" s="5"/>
      <c r="ERV25" s="5"/>
      <c r="ERW25" s="5"/>
      <c r="ERX25" s="5"/>
      <c r="ERY25" s="5"/>
      <c r="ERZ25" s="5"/>
      <c r="ESA25" s="5"/>
      <c r="ESB25" s="5"/>
      <c r="ESC25" s="5"/>
      <c r="ESD25" s="5"/>
      <c r="ESE25" s="5"/>
      <c r="ESF25" s="5"/>
      <c r="ESG25" s="5"/>
      <c r="ESH25" s="5"/>
      <c r="ESI25" s="5"/>
      <c r="ESJ25" s="5"/>
      <c r="ESK25" s="5"/>
      <c r="ESL25" s="5"/>
      <c r="ESM25" s="5"/>
      <c r="ESN25" s="5"/>
      <c r="ESO25" s="5"/>
      <c r="ESP25" s="5"/>
      <c r="ESQ25" s="5"/>
      <c r="ESR25" s="5"/>
      <c r="ESS25" s="5"/>
      <c r="EST25" s="5"/>
      <c r="ESU25" s="5"/>
      <c r="ESV25" s="5"/>
      <c r="ESW25" s="5"/>
      <c r="ESX25" s="5"/>
      <c r="ESY25" s="5"/>
      <c r="ESZ25" s="5"/>
      <c r="ETA25" s="5"/>
      <c r="ETB25" s="5"/>
      <c r="ETC25" s="5"/>
      <c r="ETD25" s="5"/>
      <c r="ETE25" s="5"/>
      <c r="ETF25" s="5"/>
      <c r="ETG25" s="5"/>
      <c r="ETH25" s="5"/>
      <c r="ETI25" s="5"/>
      <c r="ETJ25" s="5"/>
      <c r="ETK25" s="5"/>
      <c r="ETL25" s="5"/>
      <c r="ETM25" s="5"/>
      <c r="ETN25" s="5"/>
      <c r="ETO25" s="5"/>
      <c r="ETP25" s="5"/>
      <c r="ETQ25" s="5"/>
      <c r="ETR25" s="5"/>
      <c r="ETS25" s="5"/>
      <c r="ETT25" s="5"/>
      <c r="ETU25" s="5"/>
      <c r="ETV25" s="5"/>
      <c r="ETW25" s="5"/>
      <c r="ETX25" s="5"/>
      <c r="ETY25" s="5"/>
      <c r="ETZ25" s="5"/>
      <c r="EUA25" s="5"/>
      <c r="EUB25" s="5"/>
      <c r="EUC25" s="5"/>
      <c r="EUD25" s="5"/>
      <c r="EUE25" s="5"/>
      <c r="EUF25" s="5"/>
      <c r="EUG25" s="5"/>
      <c r="EUH25" s="5"/>
      <c r="EUI25" s="5"/>
      <c r="EUJ25" s="5"/>
      <c r="EUK25" s="5"/>
      <c r="EUL25" s="5"/>
      <c r="EUM25" s="5"/>
      <c r="EUN25" s="5"/>
      <c r="EUO25" s="5"/>
      <c r="EUP25" s="5"/>
      <c r="EUQ25" s="5"/>
      <c r="EUR25" s="5"/>
      <c r="EUS25" s="5"/>
      <c r="EUT25" s="5"/>
      <c r="EUU25" s="5"/>
      <c r="EUV25" s="5"/>
      <c r="EUW25" s="5"/>
      <c r="EUX25" s="5"/>
      <c r="EUY25" s="5"/>
      <c r="EUZ25" s="5"/>
      <c r="EVA25" s="5"/>
      <c r="EVB25" s="5"/>
      <c r="EVC25" s="5"/>
      <c r="EVD25" s="5"/>
      <c r="EVE25" s="5"/>
      <c r="EVF25" s="5"/>
      <c r="EVG25" s="5"/>
      <c r="EVH25" s="5"/>
      <c r="EVI25" s="5"/>
      <c r="EVJ25" s="5"/>
      <c r="EVK25" s="5"/>
      <c r="EVL25" s="5"/>
      <c r="EVM25" s="5"/>
      <c r="EVN25" s="5"/>
      <c r="EVO25" s="5"/>
      <c r="EVP25" s="5"/>
      <c r="EVQ25" s="5"/>
      <c r="EVR25" s="5"/>
      <c r="EVS25" s="5"/>
      <c r="EVT25" s="5"/>
      <c r="EVU25" s="5"/>
      <c r="EVV25" s="5"/>
      <c r="EVW25" s="5"/>
      <c r="EVX25" s="5"/>
      <c r="EVY25" s="5"/>
      <c r="EVZ25" s="5"/>
      <c r="EWA25" s="5"/>
      <c r="EWB25" s="5"/>
      <c r="EWC25" s="5"/>
      <c r="EWD25" s="5"/>
      <c r="EWE25" s="5"/>
      <c r="EWF25" s="5"/>
      <c r="EWG25" s="5"/>
      <c r="EWH25" s="5"/>
      <c r="EWI25" s="5"/>
      <c r="EWJ25" s="5"/>
      <c r="EWK25" s="5"/>
      <c r="EWL25" s="5"/>
      <c r="EWM25" s="5"/>
      <c r="EWN25" s="5"/>
      <c r="EWO25" s="5"/>
      <c r="EWP25" s="5"/>
      <c r="EWQ25" s="5"/>
      <c r="EWR25" s="5"/>
      <c r="EWS25" s="5"/>
      <c r="EWT25" s="5"/>
      <c r="EWU25" s="5"/>
      <c r="EWV25" s="5"/>
      <c r="EWW25" s="5"/>
      <c r="EWX25" s="5"/>
      <c r="EWY25" s="5"/>
      <c r="EWZ25" s="5"/>
      <c r="EXA25" s="5"/>
      <c r="EXB25" s="5"/>
      <c r="EXC25" s="5"/>
      <c r="EXD25" s="5"/>
      <c r="EXE25" s="5"/>
      <c r="EXF25" s="5"/>
      <c r="EXG25" s="5"/>
      <c r="EXH25" s="5"/>
      <c r="EXI25" s="5"/>
      <c r="EXJ25" s="5"/>
      <c r="EXK25" s="5"/>
      <c r="EXL25" s="5"/>
      <c r="EXM25" s="5"/>
      <c r="EXN25" s="5"/>
      <c r="EXO25" s="5"/>
      <c r="EXP25" s="5"/>
      <c r="EXQ25" s="5"/>
      <c r="EXR25" s="5"/>
      <c r="EXS25" s="5"/>
      <c r="EXT25" s="5"/>
      <c r="EXU25" s="5"/>
      <c r="EXV25" s="5"/>
      <c r="EXW25" s="5"/>
      <c r="EXX25" s="5"/>
      <c r="EXY25" s="5"/>
      <c r="EXZ25" s="5"/>
      <c r="EYA25" s="5"/>
      <c r="EYB25" s="5"/>
      <c r="EYC25" s="5"/>
      <c r="EYD25" s="5"/>
      <c r="EYE25" s="5"/>
      <c r="EYF25" s="5"/>
      <c r="EYG25" s="5"/>
      <c r="EYH25" s="5"/>
      <c r="EYI25" s="5"/>
      <c r="EYJ25" s="5"/>
      <c r="EYK25" s="5"/>
      <c r="EYL25" s="5"/>
      <c r="EYM25" s="5"/>
      <c r="EYN25" s="5"/>
      <c r="EYO25" s="5"/>
      <c r="EYP25" s="5"/>
      <c r="EYQ25" s="5"/>
      <c r="EYR25" s="5"/>
      <c r="EYS25" s="5"/>
      <c r="EYT25" s="5"/>
      <c r="EYU25" s="5"/>
      <c r="EYV25" s="5"/>
      <c r="EYW25" s="5"/>
      <c r="EYX25" s="5"/>
      <c r="EYY25" s="5"/>
      <c r="EYZ25" s="5"/>
      <c r="EZA25" s="5"/>
      <c r="EZB25" s="5"/>
      <c r="EZC25" s="5"/>
      <c r="EZD25" s="5"/>
      <c r="EZE25" s="5"/>
      <c r="EZF25" s="5"/>
      <c r="EZG25" s="5"/>
      <c r="EZH25" s="5"/>
      <c r="EZI25" s="5"/>
      <c r="EZJ25" s="5"/>
      <c r="EZK25" s="5"/>
      <c r="EZL25" s="5"/>
      <c r="EZM25" s="5"/>
      <c r="EZN25" s="5"/>
      <c r="EZO25" s="5"/>
      <c r="EZP25" s="5"/>
      <c r="EZQ25" s="5"/>
      <c r="EZR25" s="5"/>
      <c r="EZS25" s="5"/>
      <c r="EZT25" s="5"/>
      <c r="EZU25" s="5"/>
      <c r="EZV25" s="5"/>
      <c r="EZW25" s="5"/>
      <c r="EZX25" s="5"/>
      <c r="EZY25" s="5"/>
      <c r="EZZ25" s="5"/>
      <c r="FAA25" s="5"/>
      <c r="FAB25" s="5"/>
      <c r="FAC25" s="5"/>
      <c r="FAD25" s="5"/>
      <c r="FAE25" s="5"/>
      <c r="FAF25" s="5"/>
      <c r="FAG25" s="5"/>
      <c r="FAH25" s="5"/>
      <c r="FAI25" s="5"/>
      <c r="FAJ25" s="5"/>
      <c r="FAK25" s="5"/>
      <c r="FAL25" s="5"/>
      <c r="FAM25" s="5"/>
      <c r="FAN25" s="5"/>
      <c r="FAO25" s="5"/>
      <c r="FAP25" s="5"/>
      <c r="FAQ25" s="5"/>
      <c r="FAR25" s="5"/>
      <c r="FAS25" s="5"/>
      <c r="FAT25" s="5"/>
      <c r="FAU25" s="5"/>
      <c r="FAV25" s="5"/>
      <c r="FAW25" s="5"/>
      <c r="FAX25" s="5"/>
      <c r="FAY25" s="5"/>
      <c r="FAZ25" s="5"/>
      <c r="FBA25" s="5"/>
      <c r="FBB25" s="5"/>
      <c r="FBC25" s="5"/>
      <c r="FBD25" s="5"/>
      <c r="FBE25" s="5"/>
      <c r="FBF25" s="5"/>
      <c r="FBG25" s="5"/>
      <c r="FBH25" s="5"/>
      <c r="FBI25" s="5"/>
      <c r="FBJ25" s="5"/>
      <c r="FBK25" s="5"/>
      <c r="FBL25" s="5"/>
      <c r="FBM25" s="5"/>
      <c r="FBN25" s="5"/>
      <c r="FBO25" s="5"/>
      <c r="FBP25" s="5"/>
      <c r="FBQ25" s="5"/>
      <c r="FBR25" s="5"/>
      <c r="FBS25" s="5"/>
      <c r="FBT25" s="5"/>
      <c r="FBU25" s="5"/>
      <c r="FBV25" s="5"/>
      <c r="FBW25" s="5"/>
      <c r="FBX25" s="5"/>
      <c r="FBY25" s="5"/>
      <c r="FBZ25" s="5"/>
      <c r="FCA25" s="5"/>
      <c r="FCB25" s="5"/>
      <c r="FCC25" s="5"/>
      <c r="FCD25" s="5"/>
      <c r="FCE25" s="5"/>
      <c r="FCF25" s="5"/>
      <c r="FCG25" s="5"/>
      <c r="FCH25" s="5"/>
      <c r="FCI25" s="5"/>
      <c r="FCJ25" s="5"/>
      <c r="FCK25" s="5"/>
      <c r="FCL25" s="5"/>
      <c r="FCM25" s="5"/>
      <c r="FCN25" s="5"/>
      <c r="FCO25" s="5"/>
      <c r="FCP25" s="5"/>
      <c r="FCQ25" s="5"/>
      <c r="FCR25" s="5"/>
      <c r="FCS25" s="5"/>
      <c r="FCT25" s="5"/>
      <c r="FCU25" s="5"/>
      <c r="FCV25" s="5"/>
      <c r="FCW25" s="5"/>
      <c r="FCX25" s="5"/>
      <c r="FCY25" s="5"/>
      <c r="FCZ25" s="5"/>
      <c r="FDA25" s="5"/>
      <c r="FDB25" s="5"/>
      <c r="FDC25" s="5"/>
      <c r="FDD25" s="5"/>
      <c r="FDE25" s="5"/>
      <c r="FDF25" s="5"/>
      <c r="FDG25" s="5"/>
      <c r="FDH25" s="5"/>
      <c r="FDI25" s="5"/>
      <c r="FDJ25" s="5"/>
      <c r="FDK25" s="5"/>
      <c r="FDL25" s="5"/>
      <c r="FDM25" s="5"/>
      <c r="FDN25" s="5"/>
      <c r="FDO25" s="5"/>
      <c r="FDP25" s="5"/>
      <c r="FDQ25" s="5"/>
      <c r="FDR25" s="5"/>
      <c r="FDS25" s="5"/>
      <c r="FDT25" s="5"/>
      <c r="FDU25" s="5"/>
      <c r="FDV25" s="5"/>
      <c r="FDW25" s="5"/>
      <c r="FDX25" s="5"/>
      <c r="FDY25" s="5"/>
      <c r="FDZ25" s="5"/>
      <c r="FEA25" s="5"/>
      <c r="FEB25" s="5"/>
      <c r="FEC25" s="5"/>
      <c r="FED25" s="5"/>
      <c r="FEE25" s="5"/>
      <c r="FEF25" s="5"/>
      <c r="FEG25" s="5"/>
      <c r="FEH25" s="5"/>
      <c r="FEI25" s="5"/>
      <c r="FEJ25" s="5"/>
      <c r="FEK25" s="5"/>
      <c r="FEL25" s="5"/>
      <c r="FEM25" s="5"/>
      <c r="FEN25" s="5"/>
      <c r="FEO25" s="5"/>
      <c r="FEP25" s="5"/>
      <c r="FEQ25" s="5"/>
      <c r="FER25" s="5"/>
      <c r="FES25" s="5"/>
      <c r="FET25" s="5"/>
      <c r="FEU25" s="5"/>
      <c r="FEV25" s="5"/>
      <c r="FEW25" s="5"/>
      <c r="FEX25" s="5"/>
      <c r="FEY25" s="5"/>
      <c r="FEZ25" s="5"/>
      <c r="FFA25" s="5"/>
      <c r="FFB25" s="5"/>
      <c r="FFC25" s="5"/>
      <c r="FFD25" s="5"/>
      <c r="FFE25" s="5"/>
      <c r="FFF25" s="5"/>
      <c r="FFG25" s="5"/>
      <c r="FFH25" s="5"/>
      <c r="FFI25" s="5"/>
      <c r="FFJ25" s="5"/>
      <c r="FFK25" s="5"/>
      <c r="FFL25" s="5"/>
      <c r="FFM25" s="5"/>
      <c r="FFN25" s="5"/>
      <c r="FFO25" s="5"/>
      <c r="FFP25" s="5"/>
      <c r="FFQ25" s="5"/>
      <c r="FFR25" s="5"/>
      <c r="FFS25" s="5"/>
      <c r="FFT25" s="5"/>
      <c r="FFU25" s="5"/>
      <c r="FFV25" s="5"/>
      <c r="FFW25" s="5"/>
      <c r="FFX25" s="5"/>
      <c r="FFY25" s="5"/>
      <c r="FFZ25" s="5"/>
      <c r="FGA25" s="5"/>
      <c r="FGB25" s="5"/>
      <c r="FGC25" s="5"/>
      <c r="FGD25" s="5"/>
      <c r="FGE25" s="5"/>
      <c r="FGF25" s="5"/>
      <c r="FGG25" s="5"/>
      <c r="FGH25" s="5"/>
      <c r="FGI25" s="5"/>
      <c r="FGJ25" s="5"/>
      <c r="FGK25" s="5"/>
      <c r="FGL25" s="5"/>
      <c r="FGM25" s="5"/>
      <c r="FGN25" s="5"/>
      <c r="FGO25" s="5"/>
      <c r="FGP25" s="5"/>
      <c r="FGQ25" s="5"/>
      <c r="FGR25" s="5"/>
      <c r="FGS25" s="5"/>
      <c r="FGT25" s="5"/>
      <c r="FGU25" s="5"/>
      <c r="FGV25" s="5"/>
      <c r="FGW25" s="5"/>
      <c r="FGX25" s="5"/>
      <c r="FGY25" s="5"/>
      <c r="FGZ25" s="5"/>
      <c r="FHA25" s="5"/>
      <c r="FHB25" s="5"/>
      <c r="FHC25" s="5"/>
      <c r="FHD25" s="5"/>
      <c r="FHE25" s="5"/>
      <c r="FHF25" s="5"/>
      <c r="FHG25" s="5"/>
      <c r="FHH25" s="5"/>
      <c r="FHI25" s="5"/>
      <c r="FHJ25" s="5"/>
      <c r="FHK25" s="5"/>
      <c r="FHL25" s="5"/>
      <c r="FHM25" s="5"/>
      <c r="FHN25" s="5"/>
      <c r="FHO25" s="5"/>
      <c r="FHP25" s="5"/>
      <c r="FHQ25" s="5"/>
      <c r="FHR25" s="5"/>
      <c r="FHS25" s="5"/>
      <c r="FHT25" s="5"/>
      <c r="FHU25" s="5"/>
      <c r="FHV25" s="5"/>
      <c r="FHW25" s="5"/>
      <c r="FHX25" s="5"/>
      <c r="FHY25" s="5"/>
      <c r="FHZ25" s="5"/>
      <c r="FIA25" s="5"/>
      <c r="FIB25" s="5"/>
      <c r="FIC25" s="5"/>
      <c r="FID25" s="5"/>
      <c r="FIE25" s="5"/>
      <c r="FIF25" s="5"/>
      <c r="FIG25" s="5"/>
      <c r="FIH25" s="5"/>
      <c r="FII25" s="5"/>
      <c r="FIJ25" s="5"/>
      <c r="FIK25" s="5"/>
      <c r="FIL25" s="5"/>
      <c r="FIM25" s="5"/>
      <c r="FIN25" s="5"/>
      <c r="FIO25" s="5"/>
      <c r="FIP25" s="5"/>
      <c r="FIQ25" s="5"/>
      <c r="FIR25" s="5"/>
      <c r="FIS25" s="5"/>
      <c r="FIT25" s="5"/>
      <c r="FIU25" s="5"/>
      <c r="FIV25" s="5"/>
      <c r="FIW25" s="5"/>
      <c r="FIX25" s="5"/>
      <c r="FIY25" s="5"/>
      <c r="FIZ25" s="5"/>
      <c r="FJA25" s="5"/>
      <c r="FJB25" s="5"/>
      <c r="FJC25" s="5"/>
      <c r="FJD25" s="5"/>
      <c r="FJE25" s="5"/>
      <c r="FJF25" s="5"/>
      <c r="FJG25" s="5"/>
      <c r="FJH25" s="5"/>
      <c r="FJI25" s="5"/>
      <c r="FJJ25" s="5"/>
      <c r="FJK25" s="5"/>
      <c r="FJL25" s="5"/>
      <c r="FJM25" s="5"/>
      <c r="FJN25" s="5"/>
      <c r="FJO25" s="5"/>
      <c r="FJP25" s="5"/>
      <c r="FJQ25" s="5"/>
      <c r="FJR25" s="5"/>
      <c r="FJS25" s="5"/>
      <c r="FJT25" s="5"/>
      <c r="FJU25" s="5"/>
      <c r="FJV25" s="5"/>
      <c r="FJW25" s="5"/>
      <c r="FJX25" s="5"/>
      <c r="FJY25" s="5"/>
      <c r="FJZ25" s="5"/>
      <c r="FKA25" s="5"/>
      <c r="FKB25" s="5"/>
      <c r="FKC25" s="5"/>
      <c r="FKD25" s="5"/>
      <c r="FKE25" s="5"/>
      <c r="FKF25" s="5"/>
      <c r="FKG25" s="5"/>
      <c r="FKH25" s="5"/>
      <c r="FKI25" s="5"/>
      <c r="FKJ25" s="5"/>
      <c r="FKK25" s="5"/>
      <c r="FKL25" s="5"/>
      <c r="FKM25" s="5"/>
      <c r="FKN25" s="5"/>
      <c r="FKO25" s="5"/>
      <c r="FKP25" s="5"/>
      <c r="FKQ25" s="5"/>
      <c r="FKR25" s="5"/>
      <c r="FKS25" s="5"/>
      <c r="FKT25" s="5"/>
      <c r="FKU25" s="5"/>
      <c r="FKV25" s="5"/>
      <c r="FKW25" s="5"/>
      <c r="FKX25" s="5"/>
      <c r="FKY25" s="5"/>
      <c r="FKZ25" s="5"/>
      <c r="FLA25" s="5"/>
      <c r="FLB25" s="5"/>
      <c r="FLC25" s="5"/>
      <c r="FLD25" s="5"/>
      <c r="FLE25" s="5"/>
      <c r="FLF25" s="5"/>
      <c r="FLG25" s="5"/>
      <c r="FLH25" s="5"/>
      <c r="FLI25" s="5"/>
      <c r="FLJ25" s="5"/>
      <c r="FLK25" s="5"/>
      <c r="FLL25" s="5"/>
      <c r="FLM25" s="5"/>
      <c r="FLN25" s="5"/>
      <c r="FLO25" s="5"/>
      <c r="FLP25" s="5"/>
      <c r="FLQ25" s="5"/>
      <c r="FLR25" s="5"/>
      <c r="FLS25" s="5"/>
      <c r="FLT25" s="5"/>
      <c r="FLU25" s="5"/>
      <c r="FLV25" s="5"/>
      <c r="FLW25" s="5"/>
      <c r="FLX25" s="5"/>
      <c r="FLY25" s="5"/>
      <c r="FLZ25" s="5"/>
      <c r="FMA25" s="5"/>
      <c r="FMB25" s="5"/>
      <c r="FMC25" s="5"/>
      <c r="FMD25" s="5"/>
      <c r="FME25" s="5"/>
      <c r="FMF25" s="5"/>
      <c r="FMG25" s="5"/>
      <c r="FMH25" s="5"/>
      <c r="FMI25" s="5"/>
      <c r="FMJ25" s="5"/>
      <c r="FMK25" s="5"/>
      <c r="FML25" s="5"/>
      <c r="FMM25" s="5"/>
      <c r="FMN25" s="5"/>
      <c r="FMO25" s="5"/>
      <c r="FMP25" s="5"/>
      <c r="FMQ25" s="5"/>
      <c r="FMR25" s="5"/>
      <c r="FMS25" s="5"/>
      <c r="FMT25" s="5"/>
      <c r="FMU25" s="5"/>
      <c r="FMV25" s="5"/>
      <c r="FMW25" s="5"/>
      <c r="FMX25" s="5"/>
      <c r="FMY25" s="5"/>
      <c r="FMZ25" s="5"/>
      <c r="FNA25" s="5"/>
      <c r="FNB25" s="5"/>
      <c r="FNC25" s="5"/>
      <c r="FND25" s="5"/>
      <c r="FNE25" s="5"/>
      <c r="FNF25" s="5"/>
      <c r="FNG25" s="5"/>
      <c r="FNH25" s="5"/>
      <c r="FNI25" s="5"/>
      <c r="FNJ25" s="5"/>
      <c r="FNK25" s="5"/>
      <c r="FNL25" s="5"/>
      <c r="FNM25" s="5"/>
      <c r="FNN25" s="5"/>
      <c r="FNO25" s="5"/>
      <c r="FNP25" s="5"/>
      <c r="FNQ25" s="5"/>
      <c r="FNR25" s="5"/>
      <c r="FNS25" s="5"/>
      <c r="FNT25" s="5"/>
      <c r="FNU25" s="5"/>
      <c r="FNV25" s="5"/>
      <c r="FNW25" s="5"/>
      <c r="FNX25" s="5"/>
      <c r="FNY25" s="5"/>
      <c r="FNZ25" s="5"/>
      <c r="FOA25" s="5"/>
      <c r="FOB25" s="5"/>
      <c r="FOC25" s="5"/>
      <c r="FOD25" s="5"/>
      <c r="FOE25" s="5"/>
      <c r="FOF25" s="5"/>
      <c r="FOG25" s="5"/>
      <c r="FOH25" s="5"/>
      <c r="FOI25" s="5"/>
      <c r="FOJ25" s="5"/>
      <c r="FOK25" s="5"/>
      <c r="FOL25" s="5"/>
      <c r="FOM25" s="5"/>
      <c r="FON25" s="5"/>
      <c r="FOO25" s="5"/>
      <c r="FOP25" s="5"/>
      <c r="FOQ25" s="5"/>
      <c r="FOR25" s="5"/>
      <c r="FOS25" s="5"/>
      <c r="FOT25" s="5"/>
      <c r="FOU25" s="5"/>
      <c r="FOV25" s="5"/>
      <c r="FOW25" s="5"/>
      <c r="FOX25" s="5"/>
      <c r="FOY25" s="5"/>
      <c r="FOZ25" s="5"/>
      <c r="FPA25" s="5"/>
      <c r="FPB25" s="5"/>
      <c r="FPC25" s="5"/>
      <c r="FPD25" s="5"/>
      <c r="FPE25" s="5"/>
      <c r="FPF25" s="5"/>
      <c r="FPG25" s="5"/>
      <c r="FPH25" s="5"/>
      <c r="FPI25" s="5"/>
      <c r="FPJ25" s="5"/>
      <c r="FPK25" s="5"/>
      <c r="FPL25" s="5"/>
      <c r="FPM25" s="5"/>
      <c r="FPN25" s="5"/>
      <c r="FPO25" s="5"/>
      <c r="FPP25" s="5"/>
      <c r="FPQ25" s="5"/>
      <c r="FPR25" s="5"/>
      <c r="FPS25" s="5"/>
      <c r="FPT25" s="5"/>
      <c r="FPU25" s="5"/>
      <c r="FPV25" s="5"/>
      <c r="FPW25" s="5"/>
      <c r="FPX25" s="5"/>
      <c r="FPY25" s="5"/>
      <c r="FPZ25" s="5"/>
      <c r="FQA25" s="5"/>
      <c r="FQB25" s="5"/>
      <c r="FQC25" s="5"/>
      <c r="FQD25" s="5"/>
      <c r="FQE25" s="5"/>
      <c r="FQF25" s="5"/>
      <c r="FQG25" s="5"/>
      <c r="FQH25" s="5"/>
      <c r="FQI25" s="5"/>
      <c r="FQJ25" s="5"/>
      <c r="FQK25" s="5"/>
      <c r="FQL25" s="5"/>
      <c r="FQM25" s="5"/>
      <c r="FQN25" s="5"/>
      <c r="FQO25" s="5"/>
      <c r="FQP25" s="5"/>
      <c r="FQQ25" s="5"/>
      <c r="FQR25" s="5"/>
      <c r="FQS25" s="5"/>
      <c r="FQT25" s="5"/>
      <c r="FQU25" s="5"/>
      <c r="FQV25" s="5"/>
      <c r="FQW25" s="5"/>
      <c r="FQX25" s="5"/>
      <c r="FQY25" s="5"/>
      <c r="FQZ25" s="5"/>
      <c r="FRA25" s="5"/>
      <c r="FRB25" s="5"/>
      <c r="FRC25" s="5"/>
      <c r="FRD25" s="5"/>
      <c r="FRE25" s="5"/>
      <c r="FRF25" s="5"/>
      <c r="FRG25" s="5"/>
      <c r="FRH25" s="5"/>
      <c r="FRI25" s="5"/>
      <c r="FRJ25" s="5"/>
      <c r="FRK25" s="5"/>
      <c r="FRL25" s="5"/>
      <c r="FRM25" s="5"/>
      <c r="FRN25" s="5"/>
      <c r="FRO25" s="5"/>
      <c r="FRP25" s="5"/>
      <c r="FRQ25" s="5"/>
      <c r="FRR25" s="5"/>
      <c r="FRS25" s="5"/>
      <c r="FRT25" s="5"/>
      <c r="FRU25" s="5"/>
      <c r="FRV25" s="5"/>
      <c r="FRW25" s="5"/>
      <c r="FRX25" s="5"/>
      <c r="FRY25" s="5"/>
      <c r="FRZ25" s="5"/>
      <c r="FSA25" s="5"/>
      <c r="FSB25" s="5"/>
      <c r="FSC25" s="5"/>
      <c r="FSD25" s="5"/>
      <c r="FSE25" s="5"/>
      <c r="FSF25" s="5"/>
      <c r="FSG25" s="5"/>
      <c r="FSH25" s="5"/>
      <c r="FSI25" s="5"/>
      <c r="FSJ25" s="5"/>
      <c r="FSK25" s="5"/>
      <c r="FSL25" s="5"/>
      <c r="FSM25" s="5"/>
      <c r="FSN25" s="5"/>
      <c r="FSO25" s="5"/>
      <c r="FSP25" s="5"/>
      <c r="FSQ25" s="5"/>
      <c r="FSR25" s="5"/>
      <c r="FSS25" s="5"/>
      <c r="FST25" s="5"/>
      <c r="FSU25" s="5"/>
      <c r="FSV25" s="5"/>
      <c r="FSW25" s="5"/>
      <c r="FSX25" s="5"/>
      <c r="FSY25" s="5"/>
      <c r="FSZ25" s="5"/>
      <c r="FTA25" s="5"/>
      <c r="FTB25" s="5"/>
      <c r="FTC25" s="5"/>
      <c r="FTD25" s="5"/>
      <c r="FTE25" s="5"/>
      <c r="FTF25" s="5"/>
      <c r="FTG25" s="5"/>
      <c r="FTH25" s="5"/>
      <c r="FTI25" s="5"/>
      <c r="FTJ25" s="5"/>
      <c r="FTK25" s="5"/>
      <c r="FTL25" s="5"/>
      <c r="FTM25" s="5"/>
      <c r="FTN25" s="5"/>
      <c r="FTO25" s="5"/>
      <c r="FTP25" s="5"/>
      <c r="FTQ25" s="5"/>
      <c r="FTR25" s="5"/>
      <c r="FTS25" s="5"/>
      <c r="FTT25" s="5"/>
      <c r="FTU25" s="5"/>
      <c r="FTV25" s="5"/>
      <c r="FTW25" s="5"/>
      <c r="FTX25" s="5"/>
      <c r="FTY25" s="5"/>
      <c r="FTZ25" s="5"/>
      <c r="FUA25" s="5"/>
      <c r="FUB25" s="5"/>
      <c r="FUC25" s="5"/>
      <c r="FUD25" s="5"/>
      <c r="FUE25" s="5"/>
      <c r="FUF25" s="5"/>
      <c r="FUG25" s="5"/>
      <c r="FUH25" s="5"/>
      <c r="FUI25" s="5"/>
      <c r="FUJ25" s="5"/>
      <c r="FUK25" s="5"/>
      <c r="FUL25" s="5"/>
      <c r="FUM25" s="5"/>
      <c r="FUN25" s="5"/>
      <c r="FUO25" s="5"/>
      <c r="FUP25" s="5"/>
      <c r="FUQ25" s="5"/>
      <c r="FUR25" s="5"/>
      <c r="FUS25" s="5"/>
      <c r="FUT25" s="5"/>
      <c r="FUU25" s="5"/>
      <c r="FUV25" s="5"/>
      <c r="FUW25" s="5"/>
      <c r="FUX25" s="5"/>
      <c r="FUY25" s="5"/>
      <c r="FUZ25" s="5"/>
      <c r="FVA25" s="5"/>
      <c r="FVB25" s="5"/>
      <c r="FVC25" s="5"/>
      <c r="FVD25" s="5"/>
      <c r="FVE25" s="5"/>
      <c r="FVF25" s="5"/>
      <c r="FVG25" s="5"/>
      <c r="FVH25" s="5"/>
      <c r="FVI25" s="5"/>
      <c r="FVJ25" s="5"/>
      <c r="FVK25" s="5"/>
      <c r="FVL25" s="5"/>
      <c r="FVM25" s="5"/>
      <c r="FVN25" s="5"/>
      <c r="FVO25" s="5"/>
      <c r="FVP25" s="5"/>
      <c r="FVQ25" s="5"/>
      <c r="FVR25" s="5"/>
      <c r="FVS25" s="5"/>
      <c r="FVT25" s="5"/>
      <c r="FVU25" s="5"/>
      <c r="FVV25" s="5"/>
      <c r="FVW25" s="5"/>
      <c r="FVX25" s="5"/>
      <c r="FVY25" s="5"/>
      <c r="FVZ25" s="5"/>
      <c r="FWA25" s="5"/>
      <c r="FWB25" s="5"/>
      <c r="FWC25" s="5"/>
      <c r="FWD25" s="5"/>
      <c r="FWE25" s="5"/>
      <c r="FWF25" s="5"/>
      <c r="FWG25" s="5"/>
      <c r="FWH25" s="5"/>
      <c r="FWI25" s="5"/>
      <c r="FWJ25" s="5"/>
      <c r="FWK25" s="5"/>
      <c r="FWL25" s="5"/>
      <c r="FWM25" s="5"/>
      <c r="FWN25" s="5"/>
      <c r="FWO25" s="5"/>
      <c r="FWP25" s="5"/>
      <c r="FWQ25" s="5"/>
      <c r="FWR25" s="5"/>
      <c r="FWS25" s="5"/>
      <c r="FWT25" s="5"/>
      <c r="FWU25" s="5"/>
      <c r="FWV25" s="5"/>
      <c r="FWW25" s="5"/>
      <c r="FWX25" s="5"/>
      <c r="FWY25" s="5"/>
      <c r="FWZ25" s="5"/>
      <c r="FXA25" s="5"/>
      <c r="FXB25" s="5"/>
      <c r="FXC25" s="5"/>
      <c r="FXD25" s="5"/>
      <c r="FXE25" s="5"/>
      <c r="FXF25" s="5"/>
      <c r="FXG25" s="5"/>
      <c r="FXH25" s="5"/>
      <c r="FXI25" s="5"/>
      <c r="FXJ25" s="5"/>
      <c r="FXK25" s="5"/>
      <c r="FXL25" s="5"/>
      <c r="FXM25" s="5"/>
      <c r="FXN25" s="5"/>
      <c r="FXO25" s="5"/>
      <c r="FXP25" s="5"/>
      <c r="FXQ25" s="5"/>
      <c r="FXR25" s="5"/>
      <c r="FXS25" s="5"/>
      <c r="FXT25" s="5"/>
      <c r="FXU25" s="5"/>
      <c r="FXV25" s="5"/>
      <c r="FXW25" s="5"/>
      <c r="FXX25" s="5"/>
      <c r="FXY25" s="5"/>
      <c r="FXZ25" s="5"/>
      <c r="FYA25" s="5"/>
      <c r="FYB25" s="5"/>
      <c r="FYC25" s="5"/>
      <c r="FYD25" s="5"/>
      <c r="FYE25" s="5"/>
      <c r="FYF25" s="5"/>
      <c r="FYG25" s="5"/>
      <c r="FYH25" s="5"/>
      <c r="FYI25" s="5"/>
      <c r="FYJ25" s="5"/>
      <c r="FYK25" s="5"/>
      <c r="FYL25" s="5"/>
      <c r="FYM25" s="5"/>
      <c r="FYN25" s="5"/>
      <c r="FYO25" s="5"/>
      <c r="FYP25" s="5"/>
      <c r="FYQ25" s="5"/>
      <c r="FYR25" s="5"/>
      <c r="FYS25" s="5"/>
      <c r="FYT25" s="5"/>
      <c r="FYU25" s="5"/>
      <c r="FYV25" s="5"/>
      <c r="FYW25" s="5"/>
      <c r="FYX25" s="5"/>
      <c r="FYY25" s="5"/>
      <c r="FYZ25" s="5"/>
      <c r="FZA25" s="5"/>
      <c r="FZB25" s="5"/>
      <c r="FZC25" s="5"/>
      <c r="FZD25" s="5"/>
      <c r="FZE25" s="5"/>
      <c r="FZF25" s="5"/>
      <c r="FZG25" s="5"/>
      <c r="FZH25" s="5"/>
      <c r="FZI25" s="5"/>
      <c r="FZJ25" s="5"/>
      <c r="FZK25" s="5"/>
      <c r="FZL25" s="5"/>
      <c r="FZM25" s="5"/>
      <c r="FZN25" s="5"/>
      <c r="FZO25" s="5"/>
      <c r="FZP25" s="5"/>
      <c r="FZQ25" s="5"/>
      <c r="FZR25" s="5"/>
      <c r="FZS25" s="5"/>
      <c r="FZT25" s="5"/>
      <c r="FZU25" s="5"/>
      <c r="FZV25" s="5"/>
      <c r="FZW25" s="5"/>
      <c r="FZX25" s="5"/>
      <c r="FZY25" s="5"/>
      <c r="FZZ25" s="5"/>
      <c r="GAA25" s="5"/>
      <c r="GAB25" s="5"/>
      <c r="GAC25" s="5"/>
      <c r="GAD25" s="5"/>
      <c r="GAE25" s="5"/>
      <c r="GAF25" s="5"/>
      <c r="GAG25" s="5"/>
      <c r="GAH25" s="5"/>
      <c r="GAI25" s="5"/>
      <c r="GAJ25" s="5"/>
      <c r="GAK25" s="5"/>
      <c r="GAL25" s="5"/>
      <c r="GAM25" s="5"/>
      <c r="GAN25" s="5"/>
      <c r="GAO25" s="5"/>
      <c r="GAP25" s="5"/>
      <c r="GAQ25" s="5"/>
      <c r="GAR25" s="5"/>
      <c r="GAS25" s="5"/>
      <c r="GAT25" s="5"/>
      <c r="GAU25" s="5"/>
      <c r="GAV25" s="5"/>
      <c r="GAW25" s="5"/>
      <c r="GAX25" s="5"/>
      <c r="GAY25" s="5"/>
      <c r="GAZ25" s="5"/>
      <c r="GBA25" s="5"/>
      <c r="GBB25" s="5"/>
      <c r="GBC25" s="5"/>
      <c r="GBD25" s="5"/>
      <c r="GBE25" s="5"/>
      <c r="GBF25" s="5"/>
      <c r="GBG25" s="5"/>
      <c r="GBH25" s="5"/>
      <c r="GBI25" s="5"/>
      <c r="GBJ25" s="5"/>
      <c r="GBK25" s="5"/>
      <c r="GBL25" s="5"/>
      <c r="GBM25" s="5"/>
      <c r="GBN25" s="5"/>
      <c r="GBO25" s="5"/>
      <c r="GBP25" s="5"/>
      <c r="GBQ25" s="5"/>
      <c r="GBR25" s="5"/>
      <c r="GBS25" s="5"/>
      <c r="GBT25" s="5"/>
      <c r="GBU25" s="5"/>
      <c r="GBV25" s="5"/>
      <c r="GBW25" s="5"/>
      <c r="GBX25" s="5"/>
      <c r="GBY25" s="5"/>
      <c r="GBZ25" s="5"/>
      <c r="GCA25" s="5"/>
      <c r="GCB25" s="5"/>
      <c r="GCC25" s="5"/>
      <c r="GCD25" s="5"/>
      <c r="GCE25" s="5"/>
      <c r="GCF25" s="5"/>
      <c r="GCG25" s="5"/>
      <c r="GCH25" s="5"/>
      <c r="GCI25" s="5"/>
      <c r="GCJ25" s="5"/>
      <c r="GCK25" s="5"/>
      <c r="GCL25" s="5"/>
      <c r="GCM25" s="5"/>
      <c r="GCN25" s="5"/>
      <c r="GCO25" s="5"/>
      <c r="GCP25" s="5"/>
      <c r="GCQ25" s="5"/>
      <c r="GCR25" s="5"/>
      <c r="GCS25" s="5"/>
      <c r="GCT25" s="5"/>
      <c r="GCU25" s="5"/>
      <c r="GCV25" s="5"/>
      <c r="GCW25" s="5"/>
      <c r="GCX25" s="5"/>
      <c r="GCY25" s="5"/>
      <c r="GCZ25" s="5"/>
      <c r="GDA25" s="5"/>
      <c r="GDB25" s="5"/>
      <c r="GDC25" s="5"/>
      <c r="GDD25" s="5"/>
      <c r="GDE25" s="5"/>
      <c r="GDF25" s="5"/>
      <c r="GDG25" s="5"/>
      <c r="GDH25" s="5"/>
      <c r="GDI25" s="5"/>
      <c r="GDJ25" s="5"/>
      <c r="GDK25" s="5"/>
      <c r="GDL25" s="5"/>
      <c r="GDM25" s="5"/>
      <c r="GDN25" s="5"/>
      <c r="GDO25" s="5"/>
      <c r="GDP25" s="5"/>
      <c r="GDQ25" s="5"/>
      <c r="GDR25" s="5"/>
      <c r="GDS25" s="5"/>
      <c r="GDT25" s="5"/>
      <c r="GDU25" s="5"/>
      <c r="GDV25" s="5"/>
      <c r="GDW25" s="5"/>
      <c r="GDX25" s="5"/>
      <c r="GDY25" s="5"/>
      <c r="GDZ25" s="5"/>
      <c r="GEA25" s="5"/>
      <c r="GEB25" s="5"/>
      <c r="GEC25" s="5"/>
      <c r="GED25" s="5"/>
      <c r="GEE25" s="5"/>
      <c r="GEF25" s="5"/>
      <c r="GEG25" s="5"/>
      <c r="GEH25" s="5"/>
      <c r="GEI25" s="5"/>
      <c r="GEJ25" s="5"/>
      <c r="GEK25" s="5"/>
      <c r="GEL25" s="5"/>
      <c r="GEM25" s="5"/>
      <c r="GEN25" s="5"/>
      <c r="GEO25" s="5"/>
      <c r="GEP25" s="5"/>
      <c r="GEQ25" s="5"/>
      <c r="GER25" s="5"/>
      <c r="GES25" s="5"/>
      <c r="GET25" s="5"/>
      <c r="GEU25" s="5"/>
      <c r="GEV25" s="5"/>
      <c r="GEW25" s="5"/>
      <c r="GEX25" s="5"/>
      <c r="GEY25" s="5"/>
      <c r="GEZ25" s="5"/>
      <c r="GFA25" s="5"/>
      <c r="GFB25" s="5"/>
      <c r="GFC25" s="5"/>
      <c r="GFD25" s="5"/>
      <c r="GFE25" s="5"/>
      <c r="GFF25" s="5"/>
      <c r="GFG25" s="5"/>
      <c r="GFH25" s="5"/>
      <c r="GFI25" s="5"/>
      <c r="GFJ25" s="5"/>
      <c r="GFK25" s="5"/>
      <c r="GFL25" s="5"/>
      <c r="GFM25" s="5"/>
      <c r="GFN25" s="5"/>
      <c r="GFO25" s="5"/>
      <c r="GFP25" s="5"/>
      <c r="GFQ25" s="5"/>
      <c r="GFR25" s="5"/>
      <c r="GFS25" s="5"/>
      <c r="GFT25" s="5"/>
      <c r="GFU25" s="5"/>
      <c r="GFV25" s="5"/>
      <c r="GFW25" s="5"/>
      <c r="GFX25" s="5"/>
      <c r="GFY25" s="5"/>
      <c r="GFZ25" s="5"/>
      <c r="GGA25" s="5"/>
      <c r="GGB25" s="5"/>
      <c r="GGC25" s="5"/>
      <c r="GGD25" s="5"/>
      <c r="GGE25" s="5"/>
      <c r="GGF25" s="5"/>
      <c r="GGG25" s="5"/>
      <c r="GGH25" s="5"/>
      <c r="GGI25" s="5"/>
      <c r="GGJ25" s="5"/>
      <c r="GGK25" s="5"/>
      <c r="GGL25" s="5"/>
      <c r="GGM25" s="5"/>
      <c r="GGN25" s="5"/>
      <c r="GGO25" s="5"/>
      <c r="GGP25" s="5"/>
      <c r="GGQ25" s="5"/>
      <c r="GGR25" s="5"/>
      <c r="GGS25" s="5"/>
      <c r="GGT25" s="5"/>
      <c r="GGU25" s="5"/>
      <c r="GGV25" s="5"/>
      <c r="GGW25" s="5"/>
      <c r="GGX25" s="5"/>
      <c r="GGY25" s="5"/>
      <c r="GGZ25" s="5"/>
      <c r="GHA25" s="5"/>
      <c r="GHB25" s="5"/>
      <c r="GHC25" s="5"/>
      <c r="GHD25" s="5"/>
      <c r="GHE25" s="5"/>
      <c r="GHF25" s="5"/>
      <c r="GHG25" s="5"/>
      <c r="GHH25" s="5"/>
      <c r="GHI25" s="5"/>
      <c r="GHJ25" s="5"/>
      <c r="GHK25" s="5"/>
      <c r="GHL25" s="5"/>
      <c r="GHM25" s="5"/>
      <c r="GHN25" s="5"/>
      <c r="GHO25" s="5"/>
      <c r="GHP25" s="5"/>
      <c r="GHQ25" s="5"/>
      <c r="GHR25" s="5"/>
      <c r="GHS25" s="5"/>
      <c r="GHT25" s="5"/>
      <c r="GHU25" s="5"/>
      <c r="GHV25" s="5"/>
      <c r="GHW25" s="5"/>
      <c r="GHX25" s="5"/>
      <c r="GHY25" s="5"/>
      <c r="GHZ25" s="5"/>
      <c r="GIA25" s="5"/>
      <c r="GIB25" s="5"/>
      <c r="GIC25" s="5"/>
      <c r="GID25" s="5"/>
      <c r="GIE25" s="5"/>
      <c r="GIF25" s="5"/>
      <c r="GIG25" s="5"/>
      <c r="GIH25" s="5"/>
      <c r="GII25" s="5"/>
      <c r="GIJ25" s="5"/>
      <c r="GIK25" s="5"/>
      <c r="GIL25" s="5"/>
      <c r="GIM25" s="5"/>
      <c r="GIN25" s="5"/>
      <c r="GIO25" s="5"/>
      <c r="GIP25" s="5"/>
      <c r="GIQ25" s="5"/>
      <c r="GIR25" s="5"/>
      <c r="GIS25" s="5"/>
      <c r="GIT25" s="5"/>
      <c r="GIU25" s="5"/>
      <c r="GIV25" s="5"/>
      <c r="GIW25" s="5"/>
      <c r="GIX25" s="5"/>
      <c r="GIY25" s="5"/>
      <c r="GIZ25" s="5"/>
      <c r="GJA25" s="5"/>
      <c r="GJB25" s="5"/>
      <c r="GJC25" s="5"/>
      <c r="GJD25" s="5"/>
      <c r="GJE25" s="5"/>
      <c r="GJF25" s="5"/>
      <c r="GJG25" s="5"/>
      <c r="GJH25" s="5"/>
      <c r="GJI25" s="5"/>
      <c r="GJJ25" s="5"/>
      <c r="GJK25" s="5"/>
      <c r="GJL25" s="5"/>
      <c r="GJM25" s="5"/>
      <c r="GJN25" s="5"/>
      <c r="GJO25" s="5"/>
      <c r="GJP25" s="5"/>
      <c r="GJQ25" s="5"/>
      <c r="GJR25" s="5"/>
      <c r="GJS25" s="5"/>
      <c r="GJT25" s="5"/>
      <c r="GJU25" s="5"/>
      <c r="GJV25" s="5"/>
      <c r="GJW25" s="5"/>
      <c r="GJX25" s="5"/>
      <c r="GJY25" s="5"/>
      <c r="GJZ25" s="5"/>
      <c r="GKA25" s="5"/>
      <c r="GKB25" s="5"/>
      <c r="GKC25" s="5"/>
      <c r="GKD25" s="5"/>
      <c r="GKE25" s="5"/>
      <c r="GKF25" s="5"/>
      <c r="GKG25" s="5"/>
      <c r="GKH25" s="5"/>
      <c r="GKI25" s="5"/>
      <c r="GKJ25" s="5"/>
      <c r="GKK25" s="5"/>
      <c r="GKL25" s="5"/>
      <c r="GKM25" s="5"/>
      <c r="GKN25" s="5"/>
      <c r="GKO25" s="5"/>
      <c r="GKP25" s="5"/>
      <c r="GKQ25" s="5"/>
      <c r="GKR25" s="5"/>
      <c r="GKS25" s="5"/>
      <c r="GKT25" s="5"/>
      <c r="GKU25" s="5"/>
      <c r="GKV25" s="5"/>
      <c r="GKW25" s="5"/>
      <c r="GKX25" s="5"/>
      <c r="GKY25" s="5"/>
      <c r="GKZ25" s="5"/>
      <c r="GLA25" s="5"/>
      <c r="GLB25" s="5"/>
      <c r="GLC25" s="5"/>
      <c r="GLD25" s="5"/>
      <c r="GLE25" s="5"/>
      <c r="GLF25" s="5"/>
      <c r="GLG25" s="5"/>
      <c r="GLH25" s="5"/>
      <c r="GLI25" s="5"/>
      <c r="GLJ25" s="5"/>
      <c r="GLK25" s="5"/>
      <c r="GLL25" s="5"/>
      <c r="GLM25" s="5"/>
      <c r="GLN25" s="5"/>
      <c r="GLO25" s="5"/>
      <c r="GLP25" s="5"/>
      <c r="GLQ25" s="5"/>
      <c r="GLR25" s="5"/>
      <c r="GLS25" s="5"/>
      <c r="GLT25" s="5"/>
      <c r="GLU25" s="5"/>
      <c r="GLV25" s="5"/>
      <c r="GLW25" s="5"/>
      <c r="GLX25" s="5"/>
      <c r="GLY25" s="5"/>
      <c r="GLZ25" s="5"/>
      <c r="GMA25" s="5"/>
      <c r="GMB25" s="5"/>
      <c r="GMC25" s="5"/>
      <c r="GMD25" s="5"/>
      <c r="GME25" s="5"/>
      <c r="GMF25" s="5"/>
      <c r="GMG25" s="5"/>
      <c r="GMH25" s="5"/>
      <c r="GMI25" s="5"/>
      <c r="GMJ25" s="5"/>
      <c r="GMK25" s="5"/>
      <c r="GML25" s="5"/>
      <c r="GMM25" s="5"/>
      <c r="GMN25" s="5"/>
      <c r="GMO25" s="5"/>
      <c r="GMP25" s="5"/>
      <c r="GMQ25" s="5"/>
      <c r="GMR25" s="5"/>
      <c r="GMS25" s="5"/>
      <c r="GMT25" s="5"/>
      <c r="GMU25" s="5"/>
      <c r="GMV25" s="5"/>
      <c r="GMW25" s="5"/>
      <c r="GMX25" s="5"/>
      <c r="GMY25" s="5"/>
      <c r="GMZ25" s="5"/>
      <c r="GNA25" s="5"/>
      <c r="GNB25" s="5"/>
      <c r="GNC25" s="5"/>
      <c r="GND25" s="5"/>
      <c r="GNE25" s="5"/>
      <c r="GNF25" s="5"/>
      <c r="GNG25" s="5"/>
      <c r="GNH25" s="5"/>
      <c r="GNI25" s="5"/>
      <c r="GNJ25" s="5"/>
      <c r="GNK25" s="5"/>
      <c r="GNL25" s="5"/>
      <c r="GNM25" s="5"/>
      <c r="GNN25" s="5"/>
      <c r="GNO25" s="5"/>
      <c r="GNP25" s="5"/>
      <c r="GNQ25" s="5"/>
      <c r="GNR25" s="5"/>
      <c r="GNS25" s="5"/>
      <c r="GNT25" s="5"/>
      <c r="GNU25" s="5"/>
      <c r="GNV25" s="5"/>
      <c r="GNW25" s="5"/>
      <c r="GNX25" s="5"/>
      <c r="GNY25" s="5"/>
      <c r="GNZ25" s="5"/>
      <c r="GOA25" s="5"/>
      <c r="GOB25" s="5"/>
      <c r="GOC25" s="5"/>
      <c r="GOD25" s="5"/>
      <c r="GOE25" s="5"/>
      <c r="GOF25" s="5"/>
      <c r="GOG25" s="5"/>
      <c r="GOH25" s="5"/>
      <c r="GOI25" s="5"/>
      <c r="GOJ25" s="5"/>
      <c r="GOK25" s="5"/>
      <c r="GOL25" s="5"/>
      <c r="GOM25" s="5"/>
      <c r="GON25" s="5"/>
      <c r="GOO25" s="5"/>
      <c r="GOP25" s="5"/>
      <c r="GOQ25" s="5"/>
      <c r="GOR25" s="5"/>
      <c r="GOS25" s="5"/>
      <c r="GOT25" s="5"/>
      <c r="GOU25" s="5"/>
      <c r="GOV25" s="5"/>
      <c r="GOW25" s="5"/>
      <c r="GOX25" s="5"/>
      <c r="GOY25" s="5"/>
      <c r="GOZ25" s="5"/>
      <c r="GPA25" s="5"/>
      <c r="GPB25" s="5"/>
      <c r="GPC25" s="5"/>
      <c r="GPD25" s="5"/>
      <c r="GPE25" s="5"/>
      <c r="GPF25" s="5"/>
      <c r="GPG25" s="5"/>
      <c r="GPH25" s="5"/>
      <c r="GPI25" s="5"/>
      <c r="GPJ25" s="5"/>
      <c r="GPK25" s="5"/>
      <c r="GPL25" s="5"/>
      <c r="GPM25" s="5"/>
      <c r="GPN25" s="5"/>
      <c r="GPO25" s="5"/>
      <c r="GPP25" s="5"/>
      <c r="GPQ25" s="5"/>
      <c r="GPR25" s="5"/>
      <c r="GPS25" s="5"/>
      <c r="GPT25" s="5"/>
      <c r="GPU25" s="5"/>
      <c r="GPV25" s="5"/>
      <c r="GPW25" s="5"/>
      <c r="GPX25" s="5"/>
      <c r="GPY25" s="5"/>
      <c r="GPZ25" s="5"/>
      <c r="GQA25" s="5"/>
      <c r="GQB25" s="5"/>
      <c r="GQC25" s="5"/>
      <c r="GQD25" s="5"/>
      <c r="GQE25" s="5"/>
      <c r="GQF25" s="5"/>
      <c r="GQG25" s="5"/>
      <c r="GQH25" s="5"/>
      <c r="GQI25" s="5"/>
      <c r="GQJ25" s="5"/>
      <c r="GQK25" s="5"/>
      <c r="GQL25" s="5"/>
      <c r="GQM25" s="5"/>
      <c r="GQN25" s="5"/>
      <c r="GQO25" s="5"/>
      <c r="GQP25" s="5"/>
      <c r="GQQ25" s="5"/>
      <c r="GQR25" s="5"/>
      <c r="GQS25" s="5"/>
      <c r="GQT25" s="5"/>
      <c r="GQU25" s="5"/>
      <c r="GQV25" s="5"/>
      <c r="GQW25" s="5"/>
      <c r="GQX25" s="5"/>
      <c r="GQY25" s="5"/>
      <c r="GQZ25" s="5"/>
      <c r="GRA25" s="5"/>
      <c r="GRB25" s="5"/>
      <c r="GRC25" s="5"/>
      <c r="GRD25" s="5"/>
      <c r="GRE25" s="5"/>
      <c r="GRF25" s="5"/>
      <c r="GRG25" s="5"/>
      <c r="GRH25" s="5"/>
      <c r="GRI25" s="5"/>
      <c r="GRJ25" s="5"/>
      <c r="GRK25" s="5"/>
      <c r="GRL25" s="5"/>
      <c r="GRM25" s="5"/>
      <c r="GRN25" s="5"/>
      <c r="GRO25" s="5"/>
      <c r="GRP25" s="5"/>
      <c r="GRQ25" s="5"/>
      <c r="GRR25" s="5"/>
      <c r="GRS25" s="5"/>
      <c r="GRT25" s="5"/>
      <c r="GRU25" s="5"/>
      <c r="GRV25" s="5"/>
      <c r="GRW25" s="5"/>
      <c r="GRX25" s="5"/>
      <c r="GRY25" s="5"/>
      <c r="GRZ25" s="5"/>
      <c r="GSA25" s="5"/>
      <c r="GSB25" s="5"/>
      <c r="GSC25" s="5"/>
      <c r="GSD25" s="5"/>
      <c r="GSE25" s="5"/>
      <c r="GSF25" s="5"/>
      <c r="GSG25" s="5"/>
      <c r="GSH25" s="5"/>
      <c r="GSI25" s="5"/>
      <c r="GSJ25" s="5"/>
      <c r="GSK25" s="5"/>
      <c r="GSL25" s="5"/>
      <c r="GSM25" s="5"/>
      <c r="GSN25" s="5"/>
      <c r="GSO25" s="5"/>
      <c r="GSP25" s="5"/>
      <c r="GSQ25" s="5"/>
      <c r="GSR25" s="5"/>
      <c r="GSS25" s="5"/>
      <c r="GST25" s="5"/>
      <c r="GSU25" s="5"/>
      <c r="GSV25" s="5"/>
      <c r="GSW25" s="5"/>
      <c r="GSX25" s="5"/>
      <c r="GSY25" s="5"/>
      <c r="GSZ25" s="5"/>
      <c r="GTA25" s="5"/>
      <c r="GTB25" s="5"/>
      <c r="GTC25" s="5"/>
      <c r="GTD25" s="5"/>
      <c r="GTE25" s="5"/>
      <c r="GTF25" s="5"/>
      <c r="GTG25" s="5"/>
      <c r="GTH25" s="5"/>
      <c r="GTI25" s="5"/>
      <c r="GTJ25" s="5"/>
      <c r="GTK25" s="5"/>
      <c r="GTL25" s="5"/>
      <c r="GTM25" s="5"/>
      <c r="GTN25" s="5"/>
      <c r="GTO25" s="5"/>
      <c r="GTP25" s="5"/>
      <c r="GTQ25" s="5"/>
      <c r="GTR25" s="5"/>
      <c r="GTS25" s="5"/>
      <c r="GTT25" s="5"/>
      <c r="GTU25" s="5"/>
      <c r="GTV25" s="5"/>
      <c r="GTW25" s="5"/>
      <c r="GTX25" s="5"/>
      <c r="GTY25" s="5"/>
      <c r="GTZ25" s="5"/>
      <c r="GUA25" s="5"/>
      <c r="GUB25" s="5"/>
      <c r="GUC25" s="5"/>
      <c r="GUD25" s="5"/>
      <c r="GUE25" s="5"/>
      <c r="GUF25" s="5"/>
      <c r="GUG25" s="5"/>
      <c r="GUH25" s="5"/>
      <c r="GUI25" s="5"/>
      <c r="GUJ25" s="5"/>
      <c r="GUK25" s="5"/>
      <c r="GUL25" s="5"/>
      <c r="GUM25" s="5"/>
      <c r="GUN25" s="5"/>
      <c r="GUO25" s="5"/>
      <c r="GUP25" s="5"/>
      <c r="GUQ25" s="5"/>
      <c r="GUR25" s="5"/>
      <c r="GUS25" s="5"/>
      <c r="GUT25" s="5"/>
      <c r="GUU25" s="5"/>
      <c r="GUV25" s="5"/>
      <c r="GUW25" s="5"/>
      <c r="GUX25" s="5"/>
      <c r="GUY25" s="5"/>
      <c r="GUZ25" s="5"/>
      <c r="GVA25" s="5"/>
      <c r="GVB25" s="5"/>
      <c r="GVC25" s="5"/>
      <c r="GVD25" s="5"/>
      <c r="GVE25" s="5"/>
      <c r="GVF25" s="5"/>
      <c r="GVG25" s="5"/>
      <c r="GVH25" s="5"/>
      <c r="GVI25" s="5"/>
      <c r="GVJ25" s="5"/>
      <c r="GVK25" s="5"/>
      <c r="GVL25" s="5"/>
      <c r="GVM25" s="5"/>
      <c r="GVN25" s="5"/>
      <c r="GVO25" s="5"/>
      <c r="GVP25" s="5"/>
      <c r="GVQ25" s="5"/>
      <c r="GVR25" s="5"/>
      <c r="GVS25" s="5"/>
      <c r="GVT25" s="5"/>
      <c r="GVU25" s="5"/>
      <c r="GVV25" s="5"/>
      <c r="GVW25" s="5"/>
      <c r="GVX25" s="5"/>
      <c r="GVY25" s="5"/>
      <c r="GVZ25" s="5"/>
      <c r="GWA25" s="5"/>
      <c r="GWB25" s="5"/>
      <c r="GWC25" s="5"/>
      <c r="GWD25" s="5"/>
      <c r="GWE25" s="5"/>
      <c r="GWF25" s="5"/>
      <c r="GWG25" s="5"/>
      <c r="GWH25" s="5"/>
      <c r="GWI25" s="5"/>
      <c r="GWJ25" s="5"/>
      <c r="GWK25" s="5"/>
      <c r="GWL25" s="5"/>
      <c r="GWM25" s="5"/>
      <c r="GWN25" s="5"/>
      <c r="GWO25" s="5"/>
      <c r="GWP25" s="5"/>
      <c r="GWQ25" s="5"/>
      <c r="GWR25" s="5"/>
      <c r="GWS25" s="5"/>
      <c r="GWT25" s="5"/>
      <c r="GWU25" s="5"/>
      <c r="GWV25" s="5"/>
      <c r="GWW25" s="5"/>
      <c r="GWX25" s="5"/>
      <c r="GWY25" s="5"/>
      <c r="GWZ25" s="5"/>
      <c r="GXA25" s="5"/>
      <c r="GXB25" s="5"/>
      <c r="GXC25" s="5"/>
      <c r="GXD25" s="5"/>
      <c r="GXE25" s="5"/>
      <c r="GXF25" s="5"/>
      <c r="GXG25" s="5"/>
      <c r="GXH25" s="5"/>
      <c r="GXI25" s="5"/>
      <c r="GXJ25" s="5"/>
      <c r="GXK25" s="5"/>
      <c r="GXL25" s="5"/>
      <c r="GXM25" s="5"/>
      <c r="GXN25" s="5"/>
      <c r="GXO25" s="5"/>
      <c r="GXP25" s="5"/>
      <c r="GXQ25" s="5"/>
      <c r="GXR25" s="5"/>
      <c r="GXS25" s="5"/>
      <c r="GXT25" s="5"/>
      <c r="GXU25" s="5"/>
      <c r="GXV25" s="5"/>
      <c r="GXW25" s="5"/>
      <c r="GXX25" s="5"/>
      <c r="GXY25" s="5"/>
      <c r="GXZ25" s="5"/>
      <c r="GYA25" s="5"/>
      <c r="GYB25" s="5"/>
      <c r="GYC25" s="5"/>
      <c r="GYD25" s="5"/>
      <c r="GYE25" s="5"/>
      <c r="GYF25" s="5"/>
      <c r="GYG25" s="5"/>
      <c r="GYH25" s="5"/>
      <c r="GYI25" s="5"/>
      <c r="GYJ25" s="5"/>
      <c r="GYK25" s="5"/>
      <c r="GYL25" s="5"/>
      <c r="GYM25" s="5"/>
      <c r="GYN25" s="5"/>
      <c r="GYO25" s="5"/>
      <c r="GYP25" s="5"/>
      <c r="GYQ25" s="5"/>
      <c r="GYR25" s="5"/>
      <c r="GYS25" s="5"/>
      <c r="GYT25" s="5"/>
      <c r="GYU25" s="5"/>
      <c r="GYV25" s="5"/>
      <c r="GYW25" s="5"/>
      <c r="GYX25" s="5"/>
      <c r="GYY25" s="5"/>
      <c r="GYZ25" s="5"/>
      <c r="GZA25" s="5"/>
      <c r="GZB25" s="5"/>
      <c r="GZC25" s="5"/>
      <c r="GZD25" s="5"/>
      <c r="GZE25" s="5"/>
      <c r="GZF25" s="5"/>
      <c r="GZG25" s="5"/>
      <c r="GZH25" s="5"/>
      <c r="GZI25" s="5"/>
      <c r="GZJ25" s="5"/>
      <c r="GZK25" s="5"/>
      <c r="GZL25" s="5"/>
      <c r="GZM25" s="5"/>
      <c r="GZN25" s="5"/>
      <c r="GZO25" s="5"/>
      <c r="GZP25" s="5"/>
      <c r="GZQ25" s="5"/>
      <c r="GZR25" s="5"/>
      <c r="GZS25" s="5"/>
      <c r="GZT25" s="5"/>
      <c r="GZU25" s="5"/>
      <c r="GZV25" s="5"/>
      <c r="GZW25" s="5"/>
      <c r="GZX25" s="5"/>
      <c r="GZY25" s="5"/>
      <c r="GZZ25" s="5"/>
      <c r="HAA25" s="5"/>
      <c r="HAB25" s="5"/>
      <c r="HAC25" s="5"/>
      <c r="HAD25" s="5"/>
      <c r="HAE25" s="5"/>
      <c r="HAF25" s="5"/>
      <c r="HAG25" s="5"/>
      <c r="HAH25" s="5"/>
      <c r="HAI25" s="5"/>
      <c r="HAJ25" s="5"/>
      <c r="HAK25" s="5"/>
      <c r="HAL25" s="5"/>
      <c r="HAM25" s="5"/>
      <c r="HAN25" s="5"/>
      <c r="HAO25" s="5"/>
      <c r="HAP25" s="5"/>
      <c r="HAQ25" s="5"/>
      <c r="HAR25" s="5"/>
      <c r="HAS25" s="5"/>
      <c r="HAT25" s="5"/>
      <c r="HAU25" s="5"/>
      <c r="HAV25" s="5"/>
      <c r="HAW25" s="5"/>
      <c r="HAX25" s="5"/>
      <c r="HAY25" s="5"/>
      <c r="HAZ25" s="5"/>
      <c r="HBA25" s="5"/>
      <c r="HBB25" s="5"/>
      <c r="HBC25" s="5"/>
      <c r="HBD25" s="5"/>
      <c r="HBE25" s="5"/>
      <c r="HBF25" s="5"/>
      <c r="HBG25" s="5"/>
      <c r="HBH25" s="5"/>
      <c r="HBI25" s="5"/>
      <c r="HBJ25" s="5"/>
      <c r="HBK25" s="5"/>
      <c r="HBL25" s="5"/>
      <c r="HBM25" s="5"/>
      <c r="HBN25" s="5"/>
      <c r="HBO25" s="5"/>
      <c r="HBP25" s="5"/>
      <c r="HBQ25" s="5"/>
      <c r="HBR25" s="5"/>
      <c r="HBS25" s="5"/>
      <c r="HBT25" s="5"/>
      <c r="HBU25" s="5"/>
      <c r="HBV25" s="5"/>
      <c r="HBW25" s="5"/>
      <c r="HBX25" s="5"/>
      <c r="HBY25" s="5"/>
      <c r="HBZ25" s="5"/>
      <c r="HCA25" s="5"/>
      <c r="HCB25" s="5"/>
      <c r="HCC25" s="5"/>
      <c r="HCD25" s="5"/>
      <c r="HCE25" s="5"/>
      <c r="HCF25" s="5"/>
      <c r="HCG25" s="5"/>
      <c r="HCH25" s="5"/>
      <c r="HCI25" s="5"/>
      <c r="HCJ25" s="5"/>
      <c r="HCK25" s="5"/>
      <c r="HCL25" s="5"/>
      <c r="HCM25" s="5"/>
      <c r="HCN25" s="5"/>
      <c r="HCO25" s="5"/>
      <c r="HCP25" s="5"/>
      <c r="HCQ25" s="5"/>
      <c r="HCR25" s="5"/>
      <c r="HCS25" s="5"/>
      <c r="HCT25" s="5"/>
      <c r="HCU25" s="5"/>
      <c r="HCV25" s="5"/>
      <c r="HCW25" s="5"/>
      <c r="HCX25" s="5"/>
      <c r="HCY25" s="5"/>
      <c r="HCZ25" s="5"/>
      <c r="HDA25" s="5"/>
      <c r="HDB25" s="5"/>
      <c r="HDC25" s="5"/>
      <c r="HDD25" s="5"/>
      <c r="HDE25" s="5"/>
      <c r="HDF25" s="5"/>
      <c r="HDG25" s="5"/>
      <c r="HDH25" s="5"/>
      <c r="HDI25" s="5"/>
      <c r="HDJ25" s="5"/>
      <c r="HDK25" s="5"/>
      <c r="HDL25" s="5"/>
      <c r="HDM25" s="5"/>
      <c r="HDN25" s="5"/>
      <c r="HDO25" s="5"/>
      <c r="HDP25" s="5"/>
      <c r="HDQ25" s="5"/>
      <c r="HDR25" s="5"/>
      <c r="HDS25" s="5"/>
      <c r="HDT25" s="5"/>
      <c r="HDU25" s="5"/>
      <c r="HDV25" s="5"/>
      <c r="HDW25" s="5"/>
      <c r="HDX25" s="5"/>
      <c r="HDY25" s="5"/>
      <c r="HDZ25" s="5"/>
      <c r="HEA25" s="5"/>
      <c r="HEB25" s="5"/>
      <c r="HEC25" s="5"/>
      <c r="HED25" s="5"/>
      <c r="HEE25" s="5"/>
      <c r="HEF25" s="5"/>
      <c r="HEG25" s="5"/>
      <c r="HEH25" s="5"/>
      <c r="HEI25" s="5"/>
      <c r="HEJ25" s="5"/>
      <c r="HEK25" s="5"/>
      <c r="HEL25" s="5"/>
      <c r="HEM25" s="5"/>
      <c r="HEN25" s="5"/>
      <c r="HEO25" s="5"/>
      <c r="HEP25" s="5"/>
      <c r="HEQ25" s="5"/>
      <c r="HER25" s="5"/>
      <c r="HES25" s="5"/>
      <c r="HET25" s="5"/>
      <c r="HEU25" s="5"/>
      <c r="HEV25" s="5"/>
      <c r="HEW25" s="5"/>
      <c r="HEX25" s="5"/>
      <c r="HEY25" s="5"/>
      <c r="HEZ25" s="5"/>
      <c r="HFA25" s="5"/>
      <c r="HFB25" s="5"/>
      <c r="HFC25" s="5"/>
      <c r="HFD25" s="5"/>
      <c r="HFE25" s="5"/>
      <c r="HFF25" s="5"/>
      <c r="HFG25" s="5"/>
      <c r="HFH25" s="5"/>
      <c r="HFI25" s="5"/>
      <c r="HFJ25" s="5"/>
      <c r="HFK25" s="5"/>
      <c r="HFL25" s="5"/>
      <c r="HFM25" s="5"/>
      <c r="HFN25" s="5"/>
      <c r="HFO25" s="5"/>
      <c r="HFP25" s="5"/>
      <c r="HFQ25" s="5"/>
      <c r="HFR25" s="5"/>
      <c r="HFS25" s="5"/>
      <c r="HFT25" s="5"/>
      <c r="HFU25" s="5"/>
      <c r="HFV25" s="5"/>
      <c r="HFW25" s="5"/>
      <c r="HFX25" s="5"/>
      <c r="HFY25" s="5"/>
      <c r="HFZ25" s="5"/>
      <c r="HGA25" s="5"/>
      <c r="HGB25" s="5"/>
      <c r="HGC25" s="5"/>
      <c r="HGD25" s="5"/>
      <c r="HGE25" s="5"/>
      <c r="HGF25" s="5"/>
      <c r="HGG25" s="5"/>
      <c r="HGH25" s="5"/>
      <c r="HGI25" s="5"/>
      <c r="HGJ25" s="5"/>
      <c r="HGK25" s="5"/>
      <c r="HGL25" s="5"/>
      <c r="HGM25" s="5"/>
      <c r="HGN25" s="5"/>
      <c r="HGO25" s="5"/>
      <c r="HGP25" s="5"/>
      <c r="HGQ25" s="5"/>
      <c r="HGR25" s="5"/>
      <c r="HGS25" s="5"/>
      <c r="HGT25" s="5"/>
      <c r="HGU25" s="5"/>
      <c r="HGV25" s="5"/>
      <c r="HGW25" s="5"/>
      <c r="HGX25" s="5"/>
      <c r="HGY25" s="5"/>
      <c r="HGZ25" s="5"/>
      <c r="HHA25" s="5"/>
      <c r="HHB25" s="5"/>
      <c r="HHC25" s="5"/>
      <c r="HHD25" s="5"/>
      <c r="HHE25" s="5"/>
      <c r="HHF25" s="5"/>
      <c r="HHG25" s="5"/>
      <c r="HHH25" s="5"/>
      <c r="HHI25" s="5"/>
      <c r="HHJ25" s="5"/>
      <c r="HHK25" s="5"/>
      <c r="HHL25" s="5"/>
      <c r="HHM25" s="5"/>
      <c r="HHN25" s="5"/>
      <c r="HHO25" s="5"/>
      <c r="HHP25" s="5"/>
      <c r="HHQ25" s="5"/>
      <c r="HHR25" s="5"/>
      <c r="HHS25" s="5"/>
      <c r="HHT25" s="5"/>
      <c r="HHU25" s="5"/>
      <c r="HHV25" s="5"/>
      <c r="HHW25" s="5"/>
      <c r="HHX25" s="5"/>
      <c r="HHY25" s="5"/>
      <c r="HHZ25" s="5"/>
      <c r="HIA25" s="5"/>
      <c r="HIB25" s="5"/>
      <c r="HIC25" s="5"/>
      <c r="HID25" s="5"/>
      <c r="HIE25" s="5"/>
      <c r="HIF25" s="5"/>
      <c r="HIG25" s="5"/>
      <c r="HIH25" s="5"/>
      <c r="HII25" s="5"/>
      <c r="HIJ25" s="5"/>
      <c r="HIK25" s="5"/>
      <c r="HIL25" s="5"/>
      <c r="HIM25" s="5"/>
      <c r="HIN25" s="5"/>
      <c r="HIO25" s="5"/>
      <c r="HIP25" s="5"/>
      <c r="HIQ25" s="5"/>
      <c r="HIR25" s="5"/>
      <c r="HIS25" s="5"/>
      <c r="HIT25" s="5"/>
      <c r="HIU25" s="5"/>
      <c r="HIV25" s="5"/>
      <c r="HIW25" s="5"/>
      <c r="HIX25" s="5"/>
      <c r="HIY25" s="5"/>
      <c r="HIZ25" s="5"/>
      <c r="HJA25" s="5"/>
      <c r="HJB25" s="5"/>
      <c r="HJC25" s="5"/>
      <c r="HJD25" s="5"/>
      <c r="HJE25" s="5"/>
      <c r="HJF25" s="5"/>
      <c r="HJG25" s="5"/>
      <c r="HJH25" s="5"/>
      <c r="HJI25" s="5"/>
      <c r="HJJ25" s="5"/>
      <c r="HJK25" s="5"/>
      <c r="HJL25" s="5"/>
      <c r="HJM25" s="5"/>
      <c r="HJN25" s="5"/>
      <c r="HJO25" s="5"/>
      <c r="HJP25" s="5"/>
      <c r="HJQ25" s="5"/>
      <c r="HJR25" s="5"/>
      <c r="HJS25" s="5"/>
      <c r="HJT25" s="5"/>
      <c r="HJU25" s="5"/>
      <c r="HJV25" s="5"/>
      <c r="HJW25" s="5"/>
      <c r="HJX25" s="5"/>
      <c r="HJY25" s="5"/>
      <c r="HJZ25" s="5"/>
      <c r="HKA25" s="5"/>
      <c r="HKB25" s="5"/>
      <c r="HKC25" s="5"/>
      <c r="HKD25" s="5"/>
      <c r="HKE25" s="5"/>
      <c r="HKF25" s="5"/>
      <c r="HKG25" s="5"/>
      <c r="HKH25" s="5"/>
      <c r="HKI25" s="5"/>
      <c r="HKJ25" s="5"/>
      <c r="HKK25" s="5"/>
      <c r="HKL25" s="5"/>
      <c r="HKM25" s="5"/>
      <c r="HKN25" s="5"/>
      <c r="HKO25" s="5"/>
      <c r="HKP25" s="5"/>
      <c r="HKQ25" s="5"/>
      <c r="HKR25" s="5"/>
      <c r="HKS25" s="5"/>
      <c r="HKT25" s="5"/>
      <c r="HKU25" s="5"/>
      <c r="HKV25" s="5"/>
      <c r="HKW25" s="5"/>
      <c r="HKX25" s="5"/>
      <c r="HKY25" s="5"/>
      <c r="HKZ25" s="5"/>
      <c r="HLA25" s="5"/>
      <c r="HLB25" s="5"/>
      <c r="HLC25" s="5"/>
      <c r="HLD25" s="5"/>
      <c r="HLE25" s="5"/>
      <c r="HLF25" s="5"/>
      <c r="HLG25" s="5"/>
      <c r="HLH25" s="5"/>
      <c r="HLI25" s="5"/>
      <c r="HLJ25" s="5"/>
      <c r="HLK25" s="5"/>
      <c r="HLL25" s="5"/>
      <c r="HLM25" s="5"/>
      <c r="HLN25" s="5"/>
      <c r="HLO25" s="5"/>
      <c r="HLP25" s="5"/>
      <c r="HLQ25" s="5"/>
      <c r="HLR25" s="5"/>
      <c r="HLS25" s="5"/>
      <c r="HLT25" s="5"/>
      <c r="HLU25" s="5"/>
      <c r="HLV25" s="5"/>
      <c r="HLW25" s="5"/>
      <c r="HLX25" s="5"/>
      <c r="HLY25" s="5"/>
      <c r="HLZ25" s="5"/>
      <c r="HMA25" s="5"/>
      <c r="HMB25" s="5"/>
      <c r="HMC25" s="5"/>
      <c r="HMD25" s="5"/>
      <c r="HME25" s="5"/>
      <c r="HMF25" s="5"/>
      <c r="HMG25" s="5"/>
      <c r="HMH25" s="5"/>
      <c r="HMI25" s="5"/>
      <c r="HMJ25" s="5"/>
      <c r="HMK25" s="5"/>
      <c r="HML25" s="5"/>
      <c r="HMM25" s="5"/>
      <c r="HMN25" s="5"/>
      <c r="HMO25" s="5"/>
      <c r="HMP25" s="5"/>
      <c r="HMQ25" s="5"/>
      <c r="HMR25" s="5"/>
      <c r="HMS25" s="5"/>
      <c r="HMT25" s="5"/>
      <c r="HMU25" s="5"/>
      <c r="HMV25" s="5"/>
      <c r="HMW25" s="5"/>
      <c r="HMX25" s="5"/>
      <c r="HMY25" s="5"/>
      <c r="HMZ25" s="5"/>
      <c r="HNA25" s="5"/>
      <c r="HNB25" s="5"/>
      <c r="HNC25" s="5"/>
      <c r="HND25" s="5"/>
      <c r="HNE25" s="5"/>
      <c r="HNF25" s="5"/>
      <c r="HNG25" s="5"/>
      <c r="HNH25" s="5"/>
      <c r="HNI25" s="5"/>
      <c r="HNJ25" s="5"/>
      <c r="HNK25" s="5"/>
      <c r="HNL25" s="5"/>
      <c r="HNM25" s="5"/>
      <c r="HNN25" s="5"/>
      <c r="HNO25" s="5"/>
      <c r="HNP25" s="5"/>
      <c r="HNQ25" s="5"/>
      <c r="HNR25" s="5"/>
      <c r="HNS25" s="5"/>
      <c r="HNT25" s="5"/>
      <c r="HNU25" s="5"/>
      <c r="HNV25" s="5"/>
      <c r="HNW25" s="5"/>
      <c r="HNX25" s="5"/>
      <c r="HNY25" s="5"/>
      <c r="HNZ25" s="5"/>
      <c r="HOA25" s="5"/>
      <c r="HOB25" s="5"/>
      <c r="HOC25" s="5"/>
      <c r="HOD25" s="5"/>
      <c r="HOE25" s="5"/>
      <c r="HOF25" s="5"/>
      <c r="HOG25" s="5"/>
      <c r="HOH25" s="5"/>
      <c r="HOI25" s="5"/>
      <c r="HOJ25" s="5"/>
      <c r="HOK25" s="5"/>
      <c r="HOL25" s="5"/>
      <c r="HOM25" s="5"/>
      <c r="HON25" s="5"/>
      <c r="HOO25" s="5"/>
      <c r="HOP25" s="5"/>
      <c r="HOQ25" s="5"/>
      <c r="HOR25" s="5"/>
      <c r="HOS25" s="5"/>
      <c r="HOT25" s="5"/>
      <c r="HOU25" s="5"/>
      <c r="HOV25" s="5"/>
      <c r="HOW25" s="5"/>
      <c r="HOX25" s="5"/>
      <c r="HOY25" s="5"/>
      <c r="HOZ25" s="5"/>
      <c r="HPA25" s="5"/>
      <c r="HPB25" s="5"/>
      <c r="HPC25" s="5"/>
      <c r="HPD25" s="5"/>
      <c r="HPE25" s="5"/>
      <c r="HPF25" s="5"/>
      <c r="HPG25" s="5"/>
      <c r="HPH25" s="5"/>
      <c r="HPI25" s="5"/>
      <c r="HPJ25" s="5"/>
      <c r="HPK25" s="5"/>
      <c r="HPL25" s="5"/>
      <c r="HPM25" s="5"/>
      <c r="HPN25" s="5"/>
      <c r="HPO25" s="5"/>
      <c r="HPP25" s="5"/>
      <c r="HPQ25" s="5"/>
      <c r="HPR25" s="5"/>
      <c r="HPS25" s="5"/>
      <c r="HPT25" s="5"/>
      <c r="HPU25" s="5"/>
      <c r="HPV25" s="5"/>
      <c r="HPW25" s="5"/>
      <c r="HPX25" s="5"/>
      <c r="HPY25" s="5"/>
      <c r="HPZ25" s="5"/>
      <c r="HQA25" s="5"/>
      <c r="HQB25" s="5"/>
      <c r="HQC25" s="5"/>
      <c r="HQD25" s="5"/>
      <c r="HQE25" s="5"/>
      <c r="HQF25" s="5"/>
      <c r="HQG25" s="5"/>
      <c r="HQH25" s="5"/>
      <c r="HQI25" s="5"/>
      <c r="HQJ25" s="5"/>
      <c r="HQK25" s="5"/>
      <c r="HQL25" s="5"/>
      <c r="HQM25" s="5"/>
      <c r="HQN25" s="5"/>
      <c r="HQO25" s="5"/>
      <c r="HQP25" s="5"/>
      <c r="HQQ25" s="5"/>
      <c r="HQR25" s="5"/>
      <c r="HQS25" s="5"/>
      <c r="HQT25" s="5"/>
      <c r="HQU25" s="5"/>
      <c r="HQV25" s="5"/>
      <c r="HQW25" s="5"/>
      <c r="HQX25" s="5"/>
      <c r="HQY25" s="5"/>
      <c r="HQZ25" s="5"/>
      <c r="HRA25" s="5"/>
      <c r="HRB25" s="5"/>
      <c r="HRC25" s="5"/>
      <c r="HRD25" s="5"/>
      <c r="HRE25" s="5"/>
      <c r="HRF25" s="5"/>
      <c r="HRG25" s="5"/>
      <c r="HRH25" s="5"/>
      <c r="HRI25" s="5"/>
      <c r="HRJ25" s="5"/>
      <c r="HRK25" s="5"/>
      <c r="HRL25" s="5"/>
      <c r="HRM25" s="5"/>
      <c r="HRN25" s="5"/>
      <c r="HRO25" s="5"/>
      <c r="HRP25" s="5"/>
      <c r="HRQ25" s="5"/>
      <c r="HRR25" s="5"/>
      <c r="HRS25" s="5"/>
      <c r="HRT25" s="5"/>
      <c r="HRU25" s="5"/>
      <c r="HRV25" s="5"/>
      <c r="HRW25" s="5"/>
      <c r="HRX25" s="5"/>
      <c r="HRY25" s="5"/>
      <c r="HRZ25" s="5"/>
      <c r="HSA25" s="5"/>
      <c r="HSB25" s="5"/>
      <c r="HSC25" s="5"/>
      <c r="HSD25" s="5"/>
      <c r="HSE25" s="5"/>
      <c r="HSF25" s="5"/>
      <c r="HSG25" s="5"/>
      <c r="HSH25" s="5"/>
      <c r="HSI25" s="5"/>
      <c r="HSJ25" s="5"/>
      <c r="HSK25" s="5"/>
      <c r="HSL25" s="5"/>
      <c r="HSM25" s="5"/>
      <c r="HSN25" s="5"/>
      <c r="HSO25" s="5"/>
      <c r="HSP25" s="5"/>
      <c r="HSQ25" s="5"/>
      <c r="HSR25" s="5"/>
      <c r="HSS25" s="5"/>
      <c r="HST25" s="5"/>
      <c r="HSU25" s="5"/>
      <c r="HSV25" s="5"/>
      <c r="HSW25" s="5"/>
      <c r="HSX25" s="5"/>
      <c r="HSY25" s="5"/>
      <c r="HSZ25" s="5"/>
      <c r="HTA25" s="5"/>
      <c r="HTB25" s="5"/>
      <c r="HTC25" s="5"/>
      <c r="HTD25" s="5"/>
      <c r="HTE25" s="5"/>
      <c r="HTF25" s="5"/>
      <c r="HTG25" s="5"/>
      <c r="HTH25" s="5"/>
      <c r="HTI25" s="5"/>
      <c r="HTJ25" s="5"/>
      <c r="HTK25" s="5"/>
      <c r="HTL25" s="5"/>
      <c r="HTM25" s="5"/>
      <c r="HTN25" s="5"/>
      <c r="HTO25" s="5"/>
      <c r="HTP25" s="5"/>
      <c r="HTQ25" s="5"/>
      <c r="HTR25" s="5"/>
      <c r="HTS25" s="5"/>
      <c r="HTT25" s="5"/>
      <c r="HTU25" s="5"/>
      <c r="HTV25" s="5"/>
      <c r="HTW25" s="5"/>
      <c r="HTX25" s="5"/>
      <c r="HTY25" s="5"/>
      <c r="HTZ25" s="5"/>
      <c r="HUA25" s="5"/>
      <c r="HUB25" s="5"/>
      <c r="HUC25" s="5"/>
      <c r="HUD25" s="5"/>
      <c r="HUE25" s="5"/>
      <c r="HUF25" s="5"/>
      <c r="HUG25" s="5"/>
      <c r="HUH25" s="5"/>
      <c r="HUI25" s="5"/>
      <c r="HUJ25" s="5"/>
      <c r="HUK25" s="5"/>
      <c r="HUL25" s="5"/>
      <c r="HUM25" s="5"/>
      <c r="HUN25" s="5"/>
      <c r="HUO25" s="5"/>
      <c r="HUP25" s="5"/>
      <c r="HUQ25" s="5"/>
      <c r="HUR25" s="5"/>
      <c r="HUS25" s="5"/>
      <c r="HUT25" s="5"/>
      <c r="HUU25" s="5"/>
      <c r="HUV25" s="5"/>
      <c r="HUW25" s="5"/>
      <c r="HUX25" s="5"/>
      <c r="HUY25" s="5"/>
      <c r="HUZ25" s="5"/>
      <c r="HVA25" s="5"/>
      <c r="HVB25" s="5"/>
      <c r="HVC25" s="5"/>
      <c r="HVD25" s="5"/>
      <c r="HVE25" s="5"/>
      <c r="HVF25" s="5"/>
      <c r="HVG25" s="5"/>
      <c r="HVH25" s="5"/>
      <c r="HVI25" s="5"/>
      <c r="HVJ25" s="5"/>
      <c r="HVK25" s="5"/>
      <c r="HVL25" s="5"/>
      <c r="HVM25" s="5"/>
      <c r="HVN25" s="5"/>
      <c r="HVO25" s="5"/>
      <c r="HVP25" s="5"/>
      <c r="HVQ25" s="5"/>
      <c r="HVR25" s="5"/>
      <c r="HVS25" s="5"/>
      <c r="HVT25" s="5"/>
      <c r="HVU25" s="5"/>
      <c r="HVV25" s="5"/>
      <c r="HVW25" s="5"/>
      <c r="HVX25" s="5"/>
      <c r="HVY25" s="5"/>
      <c r="HVZ25" s="5"/>
      <c r="HWA25" s="5"/>
      <c r="HWB25" s="5"/>
      <c r="HWC25" s="5"/>
      <c r="HWD25" s="5"/>
      <c r="HWE25" s="5"/>
      <c r="HWF25" s="5"/>
      <c r="HWG25" s="5"/>
      <c r="HWH25" s="5"/>
      <c r="HWI25" s="5"/>
      <c r="HWJ25" s="5"/>
      <c r="HWK25" s="5"/>
      <c r="HWL25" s="5"/>
      <c r="HWM25" s="5"/>
      <c r="HWN25" s="5"/>
      <c r="HWO25" s="5"/>
      <c r="HWP25" s="5"/>
      <c r="HWQ25" s="5"/>
      <c r="HWR25" s="5"/>
      <c r="HWS25" s="5"/>
      <c r="HWT25" s="5"/>
      <c r="HWU25" s="5"/>
      <c r="HWV25" s="5"/>
      <c r="HWW25" s="5"/>
      <c r="HWX25" s="5"/>
      <c r="HWY25" s="5"/>
      <c r="HWZ25" s="5"/>
      <c r="HXA25" s="5"/>
      <c r="HXB25" s="5"/>
      <c r="HXC25" s="5"/>
      <c r="HXD25" s="5"/>
      <c r="HXE25" s="5"/>
      <c r="HXF25" s="5"/>
      <c r="HXG25" s="5"/>
      <c r="HXH25" s="5"/>
      <c r="HXI25" s="5"/>
      <c r="HXJ25" s="5"/>
      <c r="HXK25" s="5"/>
      <c r="HXL25" s="5"/>
      <c r="HXM25" s="5"/>
      <c r="HXN25" s="5"/>
      <c r="HXO25" s="5"/>
      <c r="HXP25" s="5"/>
      <c r="HXQ25" s="5"/>
      <c r="HXR25" s="5"/>
      <c r="HXS25" s="5"/>
      <c r="HXT25" s="5"/>
      <c r="HXU25" s="5"/>
      <c r="HXV25" s="5"/>
      <c r="HXW25" s="5"/>
      <c r="HXX25" s="5"/>
      <c r="HXY25" s="5"/>
      <c r="HXZ25" s="5"/>
      <c r="HYA25" s="5"/>
      <c r="HYB25" s="5"/>
      <c r="HYC25" s="5"/>
      <c r="HYD25" s="5"/>
      <c r="HYE25" s="5"/>
      <c r="HYF25" s="5"/>
      <c r="HYG25" s="5"/>
      <c r="HYH25" s="5"/>
      <c r="HYI25" s="5"/>
      <c r="HYJ25" s="5"/>
      <c r="HYK25" s="5"/>
      <c r="HYL25" s="5"/>
      <c r="HYM25" s="5"/>
      <c r="HYN25" s="5"/>
      <c r="HYO25" s="5"/>
      <c r="HYP25" s="5"/>
      <c r="HYQ25" s="5"/>
      <c r="HYR25" s="5"/>
      <c r="HYS25" s="5"/>
      <c r="HYT25" s="5"/>
      <c r="HYU25" s="5"/>
      <c r="HYV25" s="5"/>
      <c r="HYW25" s="5"/>
      <c r="HYX25" s="5"/>
      <c r="HYY25" s="5"/>
      <c r="HYZ25" s="5"/>
      <c r="HZA25" s="5"/>
      <c r="HZB25" s="5"/>
      <c r="HZC25" s="5"/>
      <c r="HZD25" s="5"/>
      <c r="HZE25" s="5"/>
      <c r="HZF25" s="5"/>
      <c r="HZG25" s="5"/>
      <c r="HZH25" s="5"/>
      <c r="HZI25" s="5"/>
      <c r="HZJ25" s="5"/>
      <c r="HZK25" s="5"/>
      <c r="HZL25" s="5"/>
      <c r="HZM25" s="5"/>
      <c r="HZN25" s="5"/>
      <c r="HZO25" s="5"/>
      <c r="HZP25" s="5"/>
      <c r="HZQ25" s="5"/>
      <c r="HZR25" s="5"/>
      <c r="HZS25" s="5"/>
      <c r="HZT25" s="5"/>
      <c r="HZU25" s="5"/>
      <c r="HZV25" s="5"/>
      <c r="HZW25" s="5"/>
      <c r="HZX25" s="5"/>
      <c r="HZY25" s="5"/>
      <c r="HZZ25" s="5"/>
      <c r="IAA25" s="5"/>
      <c r="IAB25" s="5"/>
      <c r="IAC25" s="5"/>
      <c r="IAD25" s="5"/>
      <c r="IAE25" s="5"/>
      <c r="IAF25" s="5"/>
      <c r="IAG25" s="5"/>
      <c r="IAH25" s="5"/>
      <c r="IAI25" s="5"/>
      <c r="IAJ25" s="5"/>
      <c r="IAK25" s="5"/>
      <c r="IAL25" s="5"/>
      <c r="IAM25" s="5"/>
      <c r="IAN25" s="5"/>
      <c r="IAO25" s="5"/>
      <c r="IAP25" s="5"/>
      <c r="IAQ25" s="5"/>
      <c r="IAR25" s="5"/>
      <c r="IAS25" s="5"/>
      <c r="IAT25" s="5"/>
      <c r="IAU25" s="5"/>
      <c r="IAV25" s="5"/>
      <c r="IAW25" s="5"/>
      <c r="IAX25" s="5"/>
      <c r="IAY25" s="5"/>
      <c r="IAZ25" s="5"/>
      <c r="IBA25" s="5"/>
      <c r="IBB25" s="5"/>
      <c r="IBC25" s="5"/>
      <c r="IBD25" s="5"/>
      <c r="IBE25" s="5"/>
      <c r="IBF25" s="5"/>
      <c r="IBG25" s="5"/>
      <c r="IBH25" s="5"/>
      <c r="IBI25" s="5"/>
      <c r="IBJ25" s="5"/>
      <c r="IBK25" s="5"/>
      <c r="IBL25" s="5"/>
      <c r="IBM25" s="5"/>
      <c r="IBN25" s="5"/>
      <c r="IBO25" s="5"/>
      <c r="IBP25" s="5"/>
      <c r="IBQ25" s="5"/>
      <c r="IBR25" s="5"/>
      <c r="IBS25" s="5"/>
      <c r="IBT25" s="5"/>
      <c r="IBU25" s="5"/>
      <c r="IBV25" s="5"/>
      <c r="IBW25" s="5"/>
      <c r="IBX25" s="5"/>
      <c r="IBY25" s="5"/>
      <c r="IBZ25" s="5"/>
      <c r="ICA25" s="5"/>
      <c r="ICB25" s="5"/>
      <c r="ICC25" s="5"/>
      <c r="ICD25" s="5"/>
      <c r="ICE25" s="5"/>
      <c r="ICF25" s="5"/>
      <c r="ICG25" s="5"/>
      <c r="ICH25" s="5"/>
      <c r="ICI25" s="5"/>
      <c r="ICJ25" s="5"/>
      <c r="ICK25" s="5"/>
      <c r="ICL25" s="5"/>
      <c r="ICM25" s="5"/>
      <c r="ICN25" s="5"/>
      <c r="ICO25" s="5"/>
      <c r="ICP25" s="5"/>
      <c r="ICQ25" s="5"/>
      <c r="ICR25" s="5"/>
      <c r="ICS25" s="5"/>
      <c r="ICT25" s="5"/>
      <c r="ICU25" s="5"/>
      <c r="ICV25" s="5"/>
      <c r="ICW25" s="5"/>
      <c r="ICX25" s="5"/>
      <c r="ICY25" s="5"/>
      <c r="ICZ25" s="5"/>
      <c r="IDA25" s="5"/>
      <c r="IDB25" s="5"/>
      <c r="IDC25" s="5"/>
      <c r="IDD25" s="5"/>
      <c r="IDE25" s="5"/>
      <c r="IDF25" s="5"/>
      <c r="IDG25" s="5"/>
      <c r="IDH25" s="5"/>
      <c r="IDI25" s="5"/>
      <c r="IDJ25" s="5"/>
      <c r="IDK25" s="5"/>
      <c r="IDL25" s="5"/>
      <c r="IDM25" s="5"/>
      <c r="IDN25" s="5"/>
      <c r="IDO25" s="5"/>
      <c r="IDP25" s="5"/>
      <c r="IDQ25" s="5"/>
      <c r="IDR25" s="5"/>
      <c r="IDS25" s="5"/>
      <c r="IDT25" s="5"/>
      <c r="IDU25" s="5"/>
      <c r="IDV25" s="5"/>
      <c r="IDW25" s="5"/>
      <c r="IDX25" s="5"/>
      <c r="IDY25" s="5"/>
      <c r="IDZ25" s="5"/>
      <c r="IEA25" s="5"/>
      <c r="IEB25" s="5"/>
      <c r="IEC25" s="5"/>
      <c r="IED25" s="5"/>
      <c r="IEE25" s="5"/>
      <c r="IEF25" s="5"/>
      <c r="IEG25" s="5"/>
      <c r="IEH25" s="5"/>
      <c r="IEI25" s="5"/>
      <c r="IEJ25" s="5"/>
      <c r="IEK25" s="5"/>
      <c r="IEL25" s="5"/>
      <c r="IEM25" s="5"/>
      <c r="IEN25" s="5"/>
      <c r="IEO25" s="5"/>
      <c r="IEP25" s="5"/>
      <c r="IEQ25" s="5"/>
      <c r="IER25" s="5"/>
      <c r="IES25" s="5"/>
      <c r="IET25" s="5"/>
      <c r="IEU25" s="5"/>
      <c r="IEV25" s="5"/>
      <c r="IEW25" s="5"/>
      <c r="IEX25" s="5"/>
      <c r="IEY25" s="5"/>
      <c r="IEZ25" s="5"/>
      <c r="IFA25" s="5"/>
      <c r="IFB25" s="5"/>
      <c r="IFC25" s="5"/>
      <c r="IFD25" s="5"/>
      <c r="IFE25" s="5"/>
      <c r="IFF25" s="5"/>
      <c r="IFG25" s="5"/>
      <c r="IFH25" s="5"/>
      <c r="IFI25" s="5"/>
      <c r="IFJ25" s="5"/>
      <c r="IFK25" s="5"/>
      <c r="IFL25" s="5"/>
      <c r="IFM25" s="5"/>
      <c r="IFN25" s="5"/>
      <c r="IFO25" s="5"/>
      <c r="IFP25" s="5"/>
      <c r="IFQ25" s="5"/>
      <c r="IFR25" s="5"/>
      <c r="IFS25" s="5"/>
      <c r="IFT25" s="5"/>
      <c r="IFU25" s="5"/>
      <c r="IFV25" s="5"/>
      <c r="IFW25" s="5"/>
      <c r="IFX25" s="5"/>
      <c r="IFY25" s="5"/>
      <c r="IFZ25" s="5"/>
      <c r="IGA25" s="5"/>
      <c r="IGB25" s="5"/>
      <c r="IGC25" s="5"/>
      <c r="IGD25" s="5"/>
      <c r="IGE25" s="5"/>
      <c r="IGF25" s="5"/>
      <c r="IGG25" s="5"/>
      <c r="IGH25" s="5"/>
      <c r="IGI25" s="5"/>
      <c r="IGJ25" s="5"/>
      <c r="IGK25" s="5"/>
      <c r="IGL25" s="5"/>
      <c r="IGM25" s="5"/>
      <c r="IGN25" s="5"/>
      <c r="IGO25" s="5"/>
      <c r="IGP25" s="5"/>
      <c r="IGQ25" s="5"/>
      <c r="IGR25" s="5"/>
      <c r="IGS25" s="5"/>
      <c r="IGT25" s="5"/>
      <c r="IGU25" s="5"/>
      <c r="IGV25" s="5"/>
      <c r="IGW25" s="5"/>
      <c r="IGX25" s="5"/>
      <c r="IGY25" s="5"/>
      <c r="IGZ25" s="5"/>
      <c r="IHA25" s="5"/>
      <c r="IHB25" s="5"/>
      <c r="IHC25" s="5"/>
      <c r="IHD25" s="5"/>
      <c r="IHE25" s="5"/>
      <c r="IHF25" s="5"/>
      <c r="IHG25" s="5"/>
      <c r="IHH25" s="5"/>
      <c r="IHI25" s="5"/>
      <c r="IHJ25" s="5"/>
      <c r="IHK25" s="5"/>
      <c r="IHL25" s="5"/>
      <c r="IHM25" s="5"/>
      <c r="IHN25" s="5"/>
      <c r="IHO25" s="5"/>
      <c r="IHP25" s="5"/>
      <c r="IHQ25" s="5"/>
      <c r="IHR25" s="5"/>
      <c r="IHS25" s="5"/>
      <c r="IHT25" s="5"/>
      <c r="IHU25" s="5"/>
      <c r="IHV25" s="5"/>
      <c r="IHW25" s="5"/>
      <c r="IHX25" s="5"/>
      <c r="IHY25" s="5"/>
      <c r="IHZ25" s="5"/>
      <c r="IIA25" s="5"/>
      <c r="IIB25" s="5"/>
      <c r="IIC25" s="5"/>
      <c r="IID25" s="5"/>
      <c r="IIE25" s="5"/>
      <c r="IIF25" s="5"/>
      <c r="IIG25" s="5"/>
      <c r="IIH25" s="5"/>
      <c r="III25" s="5"/>
      <c r="IIJ25" s="5"/>
      <c r="IIK25" s="5"/>
      <c r="IIL25" s="5"/>
      <c r="IIM25" s="5"/>
      <c r="IIN25" s="5"/>
      <c r="IIO25" s="5"/>
      <c r="IIP25" s="5"/>
      <c r="IIQ25" s="5"/>
      <c r="IIR25" s="5"/>
      <c r="IIS25" s="5"/>
      <c r="IIT25" s="5"/>
      <c r="IIU25" s="5"/>
      <c r="IIV25" s="5"/>
      <c r="IIW25" s="5"/>
      <c r="IIX25" s="5"/>
      <c r="IIY25" s="5"/>
      <c r="IIZ25" s="5"/>
      <c r="IJA25" s="5"/>
      <c r="IJB25" s="5"/>
      <c r="IJC25" s="5"/>
      <c r="IJD25" s="5"/>
      <c r="IJE25" s="5"/>
      <c r="IJF25" s="5"/>
      <c r="IJG25" s="5"/>
      <c r="IJH25" s="5"/>
      <c r="IJI25" s="5"/>
      <c r="IJJ25" s="5"/>
      <c r="IJK25" s="5"/>
      <c r="IJL25" s="5"/>
      <c r="IJM25" s="5"/>
      <c r="IJN25" s="5"/>
      <c r="IJO25" s="5"/>
      <c r="IJP25" s="5"/>
      <c r="IJQ25" s="5"/>
      <c r="IJR25" s="5"/>
      <c r="IJS25" s="5"/>
      <c r="IJT25" s="5"/>
      <c r="IJU25" s="5"/>
      <c r="IJV25" s="5"/>
      <c r="IJW25" s="5"/>
      <c r="IJX25" s="5"/>
      <c r="IJY25" s="5"/>
      <c r="IJZ25" s="5"/>
      <c r="IKA25" s="5"/>
      <c r="IKB25" s="5"/>
      <c r="IKC25" s="5"/>
      <c r="IKD25" s="5"/>
      <c r="IKE25" s="5"/>
      <c r="IKF25" s="5"/>
      <c r="IKG25" s="5"/>
      <c r="IKH25" s="5"/>
      <c r="IKI25" s="5"/>
      <c r="IKJ25" s="5"/>
      <c r="IKK25" s="5"/>
      <c r="IKL25" s="5"/>
      <c r="IKM25" s="5"/>
      <c r="IKN25" s="5"/>
      <c r="IKO25" s="5"/>
      <c r="IKP25" s="5"/>
      <c r="IKQ25" s="5"/>
      <c r="IKR25" s="5"/>
      <c r="IKS25" s="5"/>
      <c r="IKT25" s="5"/>
      <c r="IKU25" s="5"/>
      <c r="IKV25" s="5"/>
      <c r="IKW25" s="5"/>
      <c r="IKX25" s="5"/>
      <c r="IKY25" s="5"/>
      <c r="IKZ25" s="5"/>
      <c r="ILA25" s="5"/>
      <c r="ILB25" s="5"/>
      <c r="ILC25" s="5"/>
      <c r="ILD25" s="5"/>
      <c r="ILE25" s="5"/>
      <c r="ILF25" s="5"/>
      <c r="ILG25" s="5"/>
      <c r="ILH25" s="5"/>
      <c r="ILI25" s="5"/>
      <c r="ILJ25" s="5"/>
      <c r="ILK25" s="5"/>
      <c r="ILL25" s="5"/>
      <c r="ILM25" s="5"/>
      <c r="ILN25" s="5"/>
      <c r="ILO25" s="5"/>
      <c r="ILP25" s="5"/>
      <c r="ILQ25" s="5"/>
      <c r="ILR25" s="5"/>
      <c r="ILS25" s="5"/>
      <c r="ILT25" s="5"/>
      <c r="ILU25" s="5"/>
      <c r="ILV25" s="5"/>
      <c r="ILW25" s="5"/>
      <c r="ILX25" s="5"/>
      <c r="ILY25" s="5"/>
      <c r="ILZ25" s="5"/>
      <c r="IMA25" s="5"/>
      <c r="IMB25" s="5"/>
      <c r="IMC25" s="5"/>
      <c r="IMD25" s="5"/>
      <c r="IME25" s="5"/>
      <c r="IMF25" s="5"/>
      <c r="IMG25" s="5"/>
      <c r="IMH25" s="5"/>
      <c r="IMI25" s="5"/>
      <c r="IMJ25" s="5"/>
      <c r="IMK25" s="5"/>
      <c r="IML25" s="5"/>
      <c r="IMM25" s="5"/>
      <c r="IMN25" s="5"/>
      <c r="IMO25" s="5"/>
      <c r="IMP25" s="5"/>
      <c r="IMQ25" s="5"/>
      <c r="IMR25" s="5"/>
      <c r="IMS25" s="5"/>
      <c r="IMT25" s="5"/>
      <c r="IMU25" s="5"/>
      <c r="IMV25" s="5"/>
      <c r="IMW25" s="5"/>
      <c r="IMX25" s="5"/>
      <c r="IMY25" s="5"/>
      <c r="IMZ25" s="5"/>
      <c r="INA25" s="5"/>
      <c r="INB25" s="5"/>
      <c r="INC25" s="5"/>
      <c r="IND25" s="5"/>
      <c r="INE25" s="5"/>
      <c r="INF25" s="5"/>
      <c r="ING25" s="5"/>
      <c r="INH25" s="5"/>
      <c r="INI25" s="5"/>
      <c r="INJ25" s="5"/>
      <c r="INK25" s="5"/>
      <c r="INL25" s="5"/>
      <c r="INM25" s="5"/>
      <c r="INN25" s="5"/>
      <c r="INO25" s="5"/>
      <c r="INP25" s="5"/>
      <c r="INQ25" s="5"/>
      <c r="INR25" s="5"/>
      <c r="INS25" s="5"/>
      <c r="INT25" s="5"/>
      <c r="INU25" s="5"/>
      <c r="INV25" s="5"/>
      <c r="INW25" s="5"/>
      <c r="INX25" s="5"/>
      <c r="INY25" s="5"/>
      <c r="INZ25" s="5"/>
      <c r="IOA25" s="5"/>
      <c r="IOB25" s="5"/>
      <c r="IOC25" s="5"/>
      <c r="IOD25" s="5"/>
      <c r="IOE25" s="5"/>
      <c r="IOF25" s="5"/>
      <c r="IOG25" s="5"/>
      <c r="IOH25" s="5"/>
      <c r="IOI25" s="5"/>
      <c r="IOJ25" s="5"/>
      <c r="IOK25" s="5"/>
      <c r="IOL25" s="5"/>
      <c r="IOM25" s="5"/>
      <c r="ION25" s="5"/>
      <c r="IOO25" s="5"/>
      <c r="IOP25" s="5"/>
      <c r="IOQ25" s="5"/>
      <c r="IOR25" s="5"/>
      <c r="IOS25" s="5"/>
      <c r="IOT25" s="5"/>
      <c r="IOU25" s="5"/>
      <c r="IOV25" s="5"/>
      <c r="IOW25" s="5"/>
      <c r="IOX25" s="5"/>
      <c r="IOY25" s="5"/>
      <c r="IOZ25" s="5"/>
      <c r="IPA25" s="5"/>
      <c r="IPB25" s="5"/>
      <c r="IPC25" s="5"/>
      <c r="IPD25" s="5"/>
      <c r="IPE25" s="5"/>
      <c r="IPF25" s="5"/>
      <c r="IPG25" s="5"/>
      <c r="IPH25" s="5"/>
      <c r="IPI25" s="5"/>
      <c r="IPJ25" s="5"/>
      <c r="IPK25" s="5"/>
      <c r="IPL25" s="5"/>
      <c r="IPM25" s="5"/>
      <c r="IPN25" s="5"/>
      <c r="IPO25" s="5"/>
      <c r="IPP25" s="5"/>
      <c r="IPQ25" s="5"/>
      <c r="IPR25" s="5"/>
      <c r="IPS25" s="5"/>
      <c r="IPT25" s="5"/>
      <c r="IPU25" s="5"/>
      <c r="IPV25" s="5"/>
      <c r="IPW25" s="5"/>
      <c r="IPX25" s="5"/>
      <c r="IPY25" s="5"/>
      <c r="IPZ25" s="5"/>
      <c r="IQA25" s="5"/>
      <c r="IQB25" s="5"/>
      <c r="IQC25" s="5"/>
      <c r="IQD25" s="5"/>
      <c r="IQE25" s="5"/>
      <c r="IQF25" s="5"/>
      <c r="IQG25" s="5"/>
      <c r="IQH25" s="5"/>
      <c r="IQI25" s="5"/>
      <c r="IQJ25" s="5"/>
      <c r="IQK25" s="5"/>
      <c r="IQL25" s="5"/>
      <c r="IQM25" s="5"/>
      <c r="IQN25" s="5"/>
      <c r="IQO25" s="5"/>
      <c r="IQP25" s="5"/>
      <c r="IQQ25" s="5"/>
      <c r="IQR25" s="5"/>
      <c r="IQS25" s="5"/>
      <c r="IQT25" s="5"/>
      <c r="IQU25" s="5"/>
      <c r="IQV25" s="5"/>
      <c r="IQW25" s="5"/>
      <c r="IQX25" s="5"/>
      <c r="IQY25" s="5"/>
      <c r="IQZ25" s="5"/>
      <c r="IRA25" s="5"/>
      <c r="IRB25" s="5"/>
      <c r="IRC25" s="5"/>
      <c r="IRD25" s="5"/>
      <c r="IRE25" s="5"/>
      <c r="IRF25" s="5"/>
      <c r="IRG25" s="5"/>
      <c r="IRH25" s="5"/>
      <c r="IRI25" s="5"/>
      <c r="IRJ25" s="5"/>
      <c r="IRK25" s="5"/>
      <c r="IRL25" s="5"/>
      <c r="IRM25" s="5"/>
      <c r="IRN25" s="5"/>
      <c r="IRO25" s="5"/>
      <c r="IRP25" s="5"/>
      <c r="IRQ25" s="5"/>
      <c r="IRR25" s="5"/>
      <c r="IRS25" s="5"/>
      <c r="IRT25" s="5"/>
      <c r="IRU25" s="5"/>
      <c r="IRV25" s="5"/>
      <c r="IRW25" s="5"/>
      <c r="IRX25" s="5"/>
      <c r="IRY25" s="5"/>
      <c r="IRZ25" s="5"/>
      <c r="ISA25" s="5"/>
      <c r="ISB25" s="5"/>
      <c r="ISC25" s="5"/>
      <c r="ISD25" s="5"/>
      <c r="ISE25" s="5"/>
      <c r="ISF25" s="5"/>
      <c r="ISG25" s="5"/>
      <c r="ISH25" s="5"/>
      <c r="ISI25" s="5"/>
      <c r="ISJ25" s="5"/>
      <c r="ISK25" s="5"/>
      <c r="ISL25" s="5"/>
      <c r="ISM25" s="5"/>
      <c r="ISN25" s="5"/>
      <c r="ISO25" s="5"/>
      <c r="ISP25" s="5"/>
      <c r="ISQ25" s="5"/>
      <c r="ISR25" s="5"/>
      <c r="ISS25" s="5"/>
      <c r="IST25" s="5"/>
      <c r="ISU25" s="5"/>
      <c r="ISV25" s="5"/>
      <c r="ISW25" s="5"/>
      <c r="ISX25" s="5"/>
      <c r="ISY25" s="5"/>
      <c r="ISZ25" s="5"/>
      <c r="ITA25" s="5"/>
      <c r="ITB25" s="5"/>
      <c r="ITC25" s="5"/>
      <c r="ITD25" s="5"/>
      <c r="ITE25" s="5"/>
      <c r="ITF25" s="5"/>
      <c r="ITG25" s="5"/>
      <c r="ITH25" s="5"/>
      <c r="ITI25" s="5"/>
      <c r="ITJ25" s="5"/>
      <c r="ITK25" s="5"/>
      <c r="ITL25" s="5"/>
      <c r="ITM25" s="5"/>
      <c r="ITN25" s="5"/>
      <c r="ITO25" s="5"/>
      <c r="ITP25" s="5"/>
      <c r="ITQ25" s="5"/>
      <c r="ITR25" s="5"/>
      <c r="ITS25" s="5"/>
      <c r="ITT25" s="5"/>
      <c r="ITU25" s="5"/>
      <c r="ITV25" s="5"/>
      <c r="ITW25" s="5"/>
      <c r="ITX25" s="5"/>
      <c r="ITY25" s="5"/>
      <c r="ITZ25" s="5"/>
      <c r="IUA25" s="5"/>
      <c r="IUB25" s="5"/>
      <c r="IUC25" s="5"/>
      <c r="IUD25" s="5"/>
      <c r="IUE25" s="5"/>
      <c r="IUF25" s="5"/>
      <c r="IUG25" s="5"/>
      <c r="IUH25" s="5"/>
      <c r="IUI25" s="5"/>
      <c r="IUJ25" s="5"/>
      <c r="IUK25" s="5"/>
      <c r="IUL25" s="5"/>
      <c r="IUM25" s="5"/>
      <c r="IUN25" s="5"/>
      <c r="IUO25" s="5"/>
      <c r="IUP25" s="5"/>
      <c r="IUQ25" s="5"/>
      <c r="IUR25" s="5"/>
      <c r="IUS25" s="5"/>
      <c r="IUT25" s="5"/>
      <c r="IUU25" s="5"/>
      <c r="IUV25" s="5"/>
      <c r="IUW25" s="5"/>
      <c r="IUX25" s="5"/>
      <c r="IUY25" s="5"/>
      <c r="IUZ25" s="5"/>
      <c r="IVA25" s="5"/>
      <c r="IVB25" s="5"/>
      <c r="IVC25" s="5"/>
      <c r="IVD25" s="5"/>
      <c r="IVE25" s="5"/>
      <c r="IVF25" s="5"/>
      <c r="IVG25" s="5"/>
      <c r="IVH25" s="5"/>
      <c r="IVI25" s="5"/>
      <c r="IVJ25" s="5"/>
      <c r="IVK25" s="5"/>
      <c r="IVL25" s="5"/>
      <c r="IVM25" s="5"/>
      <c r="IVN25" s="5"/>
      <c r="IVO25" s="5"/>
      <c r="IVP25" s="5"/>
      <c r="IVQ25" s="5"/>
      <c r="IVR25" s="5"/>
      <c r="IVS25" s="5"/>
      <c r="IVT25" s="5"/>
      <c r="IVU25" s="5"/>
      <c r="IVV25" s="5"/>
      <c r="IVW25" s="5"/>
      <c r="IVX25" s="5"/>
      <c r="IVY25" s="5"/>
      <c r="IVZ25" s="5"/>
      <c r="IWA25" s="5"/>
      <c r="IWB25" s="5"/>
      <c r="IWC25" s="5"/>
      <c r="IWD25" s="5"/>
      <c r="IWE25" s="5"/>
      <c r="IWF25" s="5"/>
      <c r="IWG25" s="5"/>
      <c r="IWH25" s="5"/>
      <c r="IWI25" s="5"/>
      <c r="IWJ25" s="5"/>
      <c r="IWK25" s="5"/>
      <c r="IWL25" s="5"/>
      <c r="IWM25" s="5"/>
      <c r="IWN25" s="5"/>
      <c r="IWO25" s="5"/>
      <c r="IWP25" s="5"/>
      <c r="IWQ25" s="5"/>
      <c r="IWR25" s="5"/>
      <c r="IWS25" s="5"/>
      <c r="IWT25" s="5"/>
      <c r="IWU25" s="5"/>
      <c r="IWV25" s="5"/>
      <c r="IWW25" s="5"/>
      <c r="IWX25" s="5"/>
      <c r="IWY25" s="5"/>
      <c r="IWZ25" s="5"/>
      <c r="IXA25" s="5"/>
      <c r="IXB25" s="5"/>
      <c r="IXC25" s="5"/>
      <c r="IXD25" s="5"/>
      <c r="IXE25" s="5"/>
      <c r="IXF25" s="5"/>
      <c r="IXG25" s="5"/>
      <c r="IXH25" s="5"/>
      <c r="IXI25" s="5"/>
      <c r="IXJ25" s="5"/>
      <c r="IXK25" s="5"/>
      <c r="IXL25" s="5"/>
      <c r="IXM25" s="5"/>
      <c r="IXN25" s="5"/>
      <c r="IXO25" s="5"/>
      <c r="IXP25" s="5"/>
      <c r="IXQ25" s="5"/>
      <c r="IXR25" s="5"/>
      <c r="IXS25" s="5"/>
      <c r="IXT25" s="5"/>
      <c r="IXU25" s="5"/>
      <c r="IXV25" s="5"/>
      <c r="IXW25" s="5"/>
      <c r="IXX25" s="5"/>
      <c r="IXY25" s="5"/>
      <c r="IXZ25" s="5"/>
      <c r="IYA25" s="5"/>
      <c r="IYB25" s="5"/>
      <c r="IYC25" s="5"/>
      <c r="IYD25" s="5"/>
      <c r="IYE25" s="5"/>
      <c r="IYF25" s="5"/>
      <c r="IYG25" s="5"/>
      <c r="IYH25" s="5"/>
      <c r="IYI25" s="5"/>
      <c r="IYJ25" s="5"/>
      <c r="IYK25" s="5"/>
      <c r="IYL25" s="5"/>
      <c r="IYM25" s="5"/>
      <c r="IYN25" s="5"/>
      <c r="IYO25" s="5"/>
      <c r="IYP25" s="5"/>
      <c r="IYQ25" s="5"/>
      <c r="IYR25" s="5"/>
      <c r="IYS25" s="5"/>
      <c r="IYT25" s="5"/>
      <c r="IYU25" s="5"/>
      <c r="IYV25" s="5"/>
      <c r="IYW25" s="5"/>
      <c r="IYX25" s="5"/>
      <c r="IYY25" s="5"/>
      <c r="IYZ25" s="5"/>
      <c r="IZA25" s="5"/>
      <c r="IZB25" s="5"/>
      <c r="IZC25" s="5"/>
      <c r="IZD25" s="5"/>
      <c r="IZE25" s="5"/>
      <c r="IZF25" s="5"/>
      <c r="IZG25" s="5"/>
      <c r="IZH25" s="5"/>
      <c r="IZI25" s="5"/>
      <c r="IZJ25" s="5"/>
      <c r="IZK25" s="5"/>
      <c r="IZL25" s="5"/>
      <c r="IZM25" s="5"/>
      <c r="IZN25" s="5"/>
      <c r="IZO25" s="5"/>
      <c r="IZP25" s="5"/>
      <c r="IZQ25" s="5"/>
      <c r="IZR25" s="5"/>
      <c r="IZS25" s="5"/>
      <c r="IZT25" s="5"/>
      <c r="IZU25" s="5"/>
      <c r="IZV25" s="5"/>
      <c r="IZW25" s="5"/>
      <c r="IZX25" s="5"/>
      <c r="IZY25" s="5"/>
      <c r="IZZ25" s="5"/>
      <c r="JAA25" s="5"/>
      <c r="JAB25" s="5"/>
      <c r="JAC25" s="5"/>
      <c r="JAD25" s="5"/>
      <c r="JAE25" s="5"/>
      <c r="JAF25" s="5"/>
      <c r="JAG25" s="5"/>
      <c r="JAH25" s="5"/>
      <c r="JAI25" s="5"/>
      <c r="JAJ25" s="5"/>
      <c r="JAK25" s="5"/>
      <c r="JAL25" s="5"/>
      <c r="JAM25" s="5"/>
      <c r="JAN25" s="5"/>
      <c r="JAO25" s="5"/>
      <c r="JAP25" s="5"/>
      <c r="JAQ25" s="5"/>
      <c r="JAR25" s="5"/>
      <c r="JAS25" s="5"/>
      <c r="JAT25" s="5"/>
      <c r="JAU25" s="5"/>
      <c r="JAV25" s="5"/>
      <c r="JAW25" s="5"/>
      <c r="JAX25" s="5"/>
      <c r="JAY25" s="5"/>
      <c r="JAZ25" s="5"/>
      <c r="JBA25" s="5"/>
      <c r="JBB25" s="5"/>
      <c r="JBC25" s="5"/>
      <c r="JBD25" s="5"/>
      <c r="JBE25" s="5"/>
      <c r="JBF25" s="5"/>
      <c r="JBG25" s="5"/>
      <c r="JBH25" s="5"/>
      <c r="JBI25" s="5"/>
      <c r="JBJ25" s="5"/>
      <c r="JBK25" s="5"/>
      <c r="JBL25" s="5"/>
      <c r="JBM25" s="5"/>
      <c r="JBN25" s="5"/>
      <c r="JBO25" s="5"/>
      <c r="JBP25" s="5"/>
      <c r="JBQ25" s="5"/>
      <c r="JBR25" s="5"/>
      <c r="JBS25" s="5"/>
      <c r="JBT25" s="5"/>
      <c r="JBU25" s="5"/>
      <c r="JBV25" s="5"/>
      <c r="JBW25" s="5"/>
      <c r="JBX25" s="5"/>
      <c r="JBY25" s="5"/>
      <c r="JBZ25" s="5"/>
      <c r="JCA25" s="5"/>
      <c r="JCB25" s="5"/>
      <c r="JCC25" s="5"/>
      <c r="JCD25" s="5"/>
      <c r="JCE25" s="5"/>
      <c r="JCF25" s="5"/>
      <c r="JCG25" s="5"/>
      <c r="JCH25" s="5"/>
      <c r="JCI25" s="5"/>
      <c r="JCJ25" s="5"/>
      <c r="JCK25" s="5"/>
      <c r="JCL25" s="5"/>
      <c r="JCM25" s="5"/>
      <c r="JCN25" s="5"/>
      <c r="JCO25" s="5"/>
      <c r="JCP25" s="5"/>
      <c r="JCQ25" s="5"/>
      <c r="JCR25" s="5"/>
      <c r="JCS25" s="5"/>
      <c r="JCT25" s="5"/>
      <c r="JCU25" s="5"/>
      <c r="JCV25" s="5"/>
      <c r="JCW25" s="5"/>
      <c r="JCX25" s="5"/>
      <c r="JCY25" s="5"/>
      <c r="JCZ25" s="5"/>
      <c r="JDA25" s="5"/>
      <c r="JDB25" s="5"/>
      <c r="JDC25" s="5"/>
      <c r="JDD25" s="5"/>
      <c r="JDE25" s="5"/>
      <c r="JDF25" s="5"/>
      <c r="JDG25" s="5"/>
      <c r="JDH25" s="5"/>
      <c r="JDI25" s="5"/>
      <c r="JDJ25" s="5"/>
      <c r="JDK25" s="5"/>
      <c r="JDL25" s="5"/>
      <c r="JDM25" s="5"/>
      <c r="JDN25" s="5"/>
      <c r="JDO25" s="5"/>
      <c r="JDP25" s="5"/>
      <c r="JDQ25" s="5"/>
      <c r="JDR25" s="5"/>
      <c r="JDS25" s="5"/>
      <c r="JDT25" s="5"/>
      <c r="JDU25" s="5"/>
      <c r="JDV25" s="5"/>
      <c r="JDW25" s="5"/>
      <c r="JDX25" s="5"/>
      <c r="JDY25" s="5"/>
      <c r="JDZ25" s="5"/>
      <c r="JEA25" s="5"/>
      <c r="JEB25" s="5"/>
      <c r="JEC25" s="5"/>
      <c r="JED25" s="5"/>
      <c r="JEE25" s="5"/>
      <c r="JEF25" s="5"/>
      <c r="JEG25" s="5"/>
      <c r="JEH25" s="5"/>
      <c r="JEI25" s="5"/>
      <c r="JEJ25" s="5"/>
      <c r="JEK25" s="5"/>
      <c r="JEL25" s="5"/>
      <c r="JEM25" s="5"/>
      <c r="JEN25" s="5"/>
      <c r="JEO25" s="5"/>
      <c r="JEP25" s="5"/>
      <c r="JEQ25" s="5"/>
      <c r="JER25" s="5"/>
      <c r="JES25" s="5"/>
      <c r="JET25" s="5"/>
      <c r="JEU25" s="5"/>
      <c r="JEV25" s="5"/>
      <c r="JEW25" s="5"/>
      <c r="JEX25" s="5"/>
      <c r="JEY25" s="5"/>
      <c r="JEZ25" s="5"/>
      <c r="JFA25" s="5"/>
      <c r="JFB25" s="5"/>
      <c r="JFC25" s="5"/>
      <c r="JFD25" s="5"/>
      <c r="JFE25" s="5"/>
      <c r="JFF25" s="5"/>
      <c r="JFG25" s="5"/>
      <c r="JFH25" s="5"/>
      <c r="JFI25" s="5"/>
      <c r="JFJ25" s="5"/>
      <c r="JFK25" s="5"/>
      <c r="JFL25" s="5"/>
      <c r="JFM25" s="5"/>
      <c r="JFN25" s="5"/>
      <c r="JFO25" s="5"/>
      <c r="JFP25" s="5"/>
      <c r="JFQ25" s="5"/>
      <c r="JFR25" s="5"/>
      <c r="JFS25" s="5"/>
      <c r="JFT25" s="5"/>
      <c r="JFU25" s="5"/>
      <c r="JFV25" s="5"/>
      <c r="JFW25" s="5"/>
      <c r="JFX25" s="5"/>
      <c r="JFY25" s="5"/>
      <c r="JFZ25" s="5"/>
      <c r="JGA25" s="5"/>
      <c r="JGB25" s="5"/>
      <c r="JGC25" s="5"/>
      <c r="JGD25" s="5"/>
      <c r="JGE25" s="5"/>
      <c r="JGF25" s="5"/>
      <c r="JGG25" s="5"/>
      <c r="JGH25" s="5"/>
      <c r="JGI25" s="5"/>
      <c r="JGJ25" s="5"/>
      <c r="JGK25" s="5"/>
      <c r="JGL25" s="5"/>
      <c r="JGM25" s="5"/>
      <c r="JGN25" s="5"/>
      <c r="JGO25" s="5"/>
      <c r="JGP25" s="5"/>
      <c r="JGQ25" s="5"/>
      <c r="JGR25" s="5"/>
      <c r="JGS25" s="5"/>
      <c r="JGT25" s="5"/>
      <c r="JGU25" s="5"/>
      <c r="JGV25" s="5"/>
      <c r="JGW25" s="5"/>
      <c r="JGX25" s="5"/>
      <c r="JGY25" s="5"/>
      <c r="JGZ25" s="5"/>
      <c r="JHA25" s="5"/>
      <c r="JHB25" s="5"/>
      <c r="JHC25" s="5"/>
      <c r="JHD25" s="5"/>
      <c r="JHE25" s="5"/>
      <c r="JHF25" s="5"/>
      <c r="JHG25" s="5"/>
      <c r="JHH25" s="5"/>
      <c r="JHI25" s="5"/>
      <c r="JHJ25" s="5"/>
      <c r="JHK25" s="5"/>
      <c r="JHL25" s="5"/>
      <c r="JHM25" s="5"/>
      <c r="JHN25" s="5"/>
      <c r="JHO25" s="5"/>
      <c r="JHP25" s="5"/>
      <c r="JHQ25" s="5"/>
      <c r="JHR25" s="5"/>
      <c r="JHS25" s="5"/>
      <c r="JHT25" s="5"/>
      <c r="JHU25" s="5"/>
      <c r="JHV25" s="5"/>
      <c r="JHW25" s="5"/>
      <c r="JHX25" s="5"/>
      <c r="JHY25" s="5"/>
      <c r="JHZ25" s="5"/>
      <c r="JIA25" s="5"/>
      <c r="JIB25" s="5"/>
      <c r="JIC25" s="5"/>
      <c r="JID25" s="5"/>
      <c r="JIE25" s="5"/>
      <c r="JIF25" s="5"/>
      <c r="JIG25" s="5"/>
      <c r="JIH25" s="5"/>
      <c r="JII25" s="5"/>
      <c r="JIJ25" s="5"/>
      <c r="JIK25" s="5"/>
      <c r="JIL25" s="5"/>
      <c r="JIM25" s="5"/>
      <c r="JIN25" s="5"/>
      <c r="JIO25" s="5"/>
      <c r="JIP25" s="5"/>
      <c r="JIQ25" s="5"/>
      <c r="JIR25" s="5"/>
      <c r="JIS25" s="5"/>
      <c r="JIT25" s="5"/>
      <c r="JIU25" s="5"/>
      <c r="JIV25" s="5"/>
      <c r="JIW25" s="5"/>
      <c r="JIX25" s="5"/>
      <c r="JIY25" s="5"/>
      <c r="JIZ25" s="5"/>
      <c r="JJA25" s="5"/>
      <c r="JJB25" s="5"/>
      <c r="JJC25" s="5"/>
      <c r="JJD25" s="5"/>
      <c r="JJE25" s="5"/>
      <c r="JJF25" s="5"/>
      <c r="JJG25" s="5"/>
      <c r="JJH25" s="5"/>
      <c r="JJI25" s="5"/>
      <c r="JJJ25" s="5"/>
      <c r="JJK25" s="5"/>
      <c r="JJL25" s="5"/>
      <c r="JJM25" s="5"/>
      <c r="JJN25" s="5"/>
      <c r="JJO25" s="5"/>
      <c r="JJP25" s="5"/>
      <c r="JJQ25" s="5"/>
      <c r="JJR25" s="5"/>
      <c r="JJS25" s="5"/>
      <c r="JJT25" s="5"/>
      <c r="JJU25" s="5"/>
      <c r="JJV25" s="5"/>
      <c r="JJW25" s="5"/>
      <c r="JJX25" s="5"/>
      <c r="JJY25" s="5"/>
      <c r="JJZ25" s="5"/>
      <c r="JKA25" s="5"/>
      <c r="JKB25" s="5"/>
      <c r="JKC25" s="5"/>
      <c r="JKD25" s="5"/>
      <c r="JKE25" s="5"/>
      <c r="JKF25" s="5"/>
      <c r="JKG25" s="5"/>
      <c r="JKH25" s="5"/>
      <c r="JKI25" s="5"/>
      <c r="JKJ25" s="5"/>
      <c r="JKK25" s="5"/>
      <c r="JKL25" s="5"/>
      <c r="JKM25" s="5"/>
      <c r="JKN25" s="5"/>
      <c r="JKO25" s="5"/>
      <c r="JKP25" s="5"/>
      <c r="JKQ25" s="5"/>
      <c r="JKR25" s="5"/>
      <c r="JKS25" s="5"/>
      <c r="JKT25" s="5"/>
      <c r="JKU25" s="5"/>
      <c r="JKV25" s="5"/>
      <c r="JKW25" s="5"/>
      <c r="JKX25" s="5"/>
      <c r="JKY25" s="5"/>
      <c r="JKZ25" s="5"/>
      <c r="JLA25" s="5"/>
      <c r="JLB25" s="5"/>
      <c r="JLC25" s="5"/>
      <c r="JLD25" s="5"/>
      <c r="JLE25" s="5"/>
      <c r="JLF25" s="5"/>
      <c r="JLG25" s="5"/>
      <c r="JLH25" s="5"/>
      <c r="JLI25" s="5"/>
      <c r="JLJ25" s="5"/>
      <c r="JLK25" s="5"/>
      <c r="JLL25" s="5"/>
      <c r="JLM25" s="5"/>
      <c r="JLN25" s="5"/>
      <c r="JLO25" s="5"/>
      <c r="JLP25" s="5"/>
      <c r="JLQ25" s="5"/>
      <c r="JLR25" s="5"/>
      <c r="JLS25" s="5"/>
      <c r="JLT25" s="5"/>
      <c r="JLU25" s="5"/>
      <c r="JLV25" s="5"/>
      <c r="JLW25" s="5"/>
      <c r="JLX25" s="5"/>
      <c r="JLY25" s="5"/>
      <c r="JLZ25" s="5"/>
      <c r="JMA25" s="5"/>
      <c r="JMB25" s="5"/>
      <c r="JMC25" s="5"/>
      <c r="JMD25" s="5"/>
      <c r="JME25" s="5"/>
      <c r="JMF25" s="5"/>
      <c r="JMG25" s="5"/>
      <c r="JMH25" s="5"/>
      <c r="JMI25" s="5"/>
      <c r="JMJ25" s="5"/>
      <c r="JMK25" s="5"/>
      <c r="JML25" s="5"/>
      <c r="JMM25" s="5"/>
      <c r="JMN25" s="5"/>
      <c r="JMO25" s="5"/>
      <c r="JMP25" s="5"/>
      <c r="JMQ25" s="5"/>
      <c r="JMR25" s="5"/>
      <c r="JMS25" s="5"/>
      <c r="JMT25" s="5"/>
      <c r="JMU25" s="5"/>
      <c r="JMV25" s="5"/>
      <c r="JMW25" s="5"/>
      <c r="JMX25" s="5"/>
      <c r="JMY25" s="5"/>
      <c r="JMZ25" s="5"/>
      <c r="JNA25" s="5"/>
      <c r="JNB25" s="5"/>
      <c r="JNC25" s="5"/>
      <c r="JND25" s="5"/>
      <c r="JNE25" s="5"/>
      <c r="JNF25" s="5"/>
      <c r="JNG25" s="5"/>
      <c r="JNH25" s="5"/>
      <c r="JNI25" s="5"/>
      <c r="JNJ25" s="5"/>
      <c r="JNK25" s="5"/>
      <c r="JNL25" s="5"/>
      <c r="JNM25" s="5"/>
      <c r="JNN25" s="5"/>
      <c r="JNO25" s="5"/>
      <c r="JNP25" s="5"/>
      <c r="JNQ25" s="5"/>
      <c r="JNR25" s="5"/>
      <c r="JNS25" s="5"/>
      <c r="JNT25" s="5"/>
      <c r="JNU25" s="5"/>
      <c r="JNV25" s="5"/>
      <c r="JNW25" s="5"/>
      <c r="JNX25" s="5"/>
      <c r="JNY25" s="5"/>
      <c r="JNZ25" s="5"/>
      <c r="JOA25" s="5"/>
      <c r="JOB25" s="5"/>
      <c r="JOC25" s="5"/>
      <c r="JOD25" s="5"/>
      <c r="JOE25" s="5"/>
      <c r="JOF25" s="5"/>
      <c r="JOG25" s="5"/>
      <c r="JOH25" s="5"/>
      <c r="JOI25" s="5"/>
      <c r="JOJ25" s="5"/>
      <c r="JOK25" s="5"/>
      <c r="JOL25" s="5"/>
      <c r="JOM25" s="5"/>
      <c r="JON25" s="5"/>
      <c r="JOO25" s="5"/>
      <c r="JOP25" s="5"/>
      <c r="JOQ25" s="5"/>
      <c r="JOR25" s="5"/>
      <c r="JOS25" s="5"/>
      <c r="JOT25" s="5"/>
      <c r="JOU25" s="5"/>
      <c r="JOV25" s="5"/>
      <c r="JOW25" s="5"/>
      <c r="JOX25" s="5"/>
      <c r="JOY25" s="5"/>
      <c r="JOZ25" s="5"/>
      <c r="JPA25" s="5"/>
      <c r="JPB25" s="5"/>
      <c r="JPC25" s="5"/>
      <c r="JPD25" s="5"/>
      <c r="JPE25" s="5"/>
      <c r="JPF25" s="5"/>
      <c r="JPG25" s="5"/>
      <c r="JPH25" s="5"/>
      <c r="JPI25" s="5"/>
      <c r="JPJ25" s="5"/>
      <c r="JPK25" s="5"/>
      <c r="JPL25" s="5"/>
      <c r="JPM25" s="5"/>
      <c r="JPN25" s="5"/>
      <c r="JPO25" s="5"/>
      <c r="JPP25" s="5"/>
      <c r="JPQ25" s="5"/>
      <c r="JPR25" s="5"/>
      <c r="JPS25" s="5"/>
      <c r="JPT25" s="5"/>
      <c r="JPU25" s="5"/>
      <c r="JPV25" s="5"/>
      <c r="JPW25" s="5"/>
      <c r="JPX25" s="5"/>
      <c r="JPY25" s="5"/>
      <c r="JPZ25" s="5"/>
      <c r="JQA25" s="5"/>
      <c r="JQB25" s="5"/>
      <c r="JQC25" s="5"/>
      <c r="JQD25" s="5"/>
      <c r="JQE25" s="5"/>
      <c r="JQF25" s="5"/>
      <c r="JQG25" s="5"/>
      <c r="JQH25" s="5"/>
      <c r="JQI25" s="5"/>
      <c r="JQJ25" s="5"/>
      <c r="JQK25" s="5"/>
      <c r="JQL25" s="5"/>
      <c r="JQM25" s="5"/>
      <c r="JQN25" s="5"/>
      <c r="JQO25" s="5"/>
      <c r="JQP25" s="5"/>
      <c r="JQQ25" s="5"/>
      <c r="JQR25" s="5"/>
      <c r="JQS25" s="5"/>
      <c r="JQT25" s="5"/>
      <c r="JQU25" s="5"/>
      <c r="JQV25" s="5"/>
      <c r="JQW25" s="5"/>
      <c r="JQX25" s="5"/>
      <c r="JQY25" s="5"/>
      <c r="JQZ25" s="5"/>
      <c r="JRA25" s="5"/>
      <c r="JRB25" s="5"/>
      <c r="JRC25" s="5"/>
      <c r="JRD25" s="5"/>
      <c r="JRE25" s="5"/>
      <c r="JRF25" s="5"/>
      <c r="JRG25" s="5"/>
      <c r="JRH25" s="5"/>
      <c r="JRI25" s="5"/>
      <c r="JRJ25" s="5"/>
      <c r="JRK25" s="5"/>
      <c r="JRL25" s="5"/>
      <c r="JRM25" s="5"/>
      <c r="JRN25" s="5"/>
      <c r="JRO25" s="5"/>
      <c r="JRP25" s="5"/>
      <c r="JRQ25" s="5"/>
      <c r="JRR25" s="5"/>
      <c r="JRS25" s="5"/>
      <c r="JRT25" s="5"/>
      <c r="JRU25" s="5"/>
      <c r="JRV25" s="5"/>
      <c r="JRW25" s="5"/>
      <c r="JRX25" s="5"/>
      <c r="JRY25" s="5"/>
      <c r="JRZ25" s="5"/>
      <c r="JSA25" s="5"/>
      <c r="JSB25" s="5"/>
      <c r="JSC25" s="5"/>
      <c r="JSD25" s="5"/>
      <c r="JSE25" s="5"/>
      <c r="JSF25" s="5"/>
      <c r="JSG25" s="5"/>
      <c r="JSH25" s="5"/>
      <c r="JSI25" s="5"/>
      <c r="JSJ25" s="5"/>
      <c r="JSK25" s="5"/>
      <c r="JSL25" s="5"/>
      <c r="JSM25" s="5"/>
      <c r="JSN25" s="5"/>
      <c r="JSO25" s="5"/>
      <c r="JSP25" s="5"/>
      <c r="JSQ25" s="5"/>
      <c r="JSR25" s="5"/>
      <c r="JSS25" s="5"/>
      <c r="JST25" s="5"/>
      <c r="JSU25" s="5"/>
      <c r="JSV25" s="5"/>
      <c r="JSW25" s="5"/>
      <c r="JSX25" s="5"/>
      <c r="JSY25" s="5"/>
      <c r="JSZ25" s="5"/>
      <c r="JTA25" s="5"/>
      <c r="JTB25" s="5"/>
      <c r="JTC25" s="5"/>
      <c r="JTD25" s="5"/>
      <c r="JTE25" s="5"/>
      <c r="JTF25" s="5"/>
      <c r="JTG25" s="5"/>
      <c r="JTH25" s="5"/>
      <c r="JTI25" s="5"/>
      <c r="JTJ25" s="5"/>
      <c r="JTK25" s="5"/>
      <c r="JTL25" s="5"/>
      <c r="JTM25" s="5"/>
      <c r="JTN25" s="5"/>
      <c r="JTO25" s="5"/>
      <c r="JTP25" s="5"/>
      <c r="JTQ25" s="5"/>
      <c r="JTR25" s="5"/>
      <c r="JTS25" s="5"/>
      <c r="JTT25" s="5"/>
      <c r="JTU25" s="5"/>
      <c r="JTV25" s="5"/>
      <c r="JTW25" s="5"/>
      <c r="JTX25" s="5"/>
      <c r="JTY25" s="5"/>
      <c r="JTZ25" s="5"/>
      <c r="JUA25" s="5"/>
      <c r="JUB25" s="5"/>
      <c r="JUC25" s="5"/>
      <c r="JUD25" s="5"/>
      <c r="JUE25" s="5"/>
      <c r="JUF25" s="5"/>
      <c r="JUG25" s="5"/>
      <c r="JUH25" s="5"/>
      <c r="JUI25" s="5"/>
      <c r="JUJ25" s="5"/>
      <c r="JUK25" s="5"/>
      <c r="JUL25" s="5"/>
      <c r="JUM25" s="5"/>
      <c r="JUN25" s="5"/>
      <c r="JUO25" s="5"/>
      <c r="JUP25" s="5"/>
      <c r="JUQ25" s="5"/>
      <c r="JUR25" s="5"/>
      <c r="JUS25" s="5"/>
      <c r="JUT25" s="5"/>
      <c r="JUU25" s="5"/>
      <c r="JUV25" s="5"/>
      <c r="JUW25" s="5"/>
      <c r="JUX25" s="5"/>
      <c r="JUY25" s="5"/>
      <c r="JUZ25" s="5"/>
      <c r="JVA25" s="5"/>
      <c r="JVB25" s="5"/>
      <c r="JVC25" s="5"/>
      <c r="JVD25" s="5"/>
      <c r="JVE25" s="5"/>
      <c r="JVF25" s="5"/>
      <c r="JVG25" s="5"/>
      <c r="JVH25" s="5"/>
      <c r="JVI25" s="5"/>
      <c r="JVJ25" s="5"/>
      <c r="JVK25" s="5"/>
      <c r="JVL25" s="5"/>
      <c r="JVM25" s="5"/>
      <c r="JVN25" s="5"/>
      <c r="JVO25" s="5"/>
      <c r="JVP25" s="5"/>
      <c r="JVQ25" s="5"/>
      <c r="JVR25" s="5"/>
      <c r="JVS25" s="5"/>
      <c r="JVT25" s="5"/>
      <c r="JVU25" s="5"/>
      <c r="JVV25" s="5"/>
      <c r="JVW25" s="5"/>
      <c r="JVX25" s="5"/>
      <c r="JVY25" s="5"/>
      <c r="JVZ25" s="5"/>
      <c r="JWA25" s="5"/>
      <c r="JWB25" s="5"/>
      <c r="JWC25" s="5"/>
      <c r="JWD25" s="5"/>
      <c r="JWE25" s="5"/>
      <c r="JWF25" s="5"/>
      <c r="JWG25" s="5"/>
      <c r="JWH25" s="5"/>
      <c r="JWI25" s="5"/>
      <c r="JWJ25" s="5"/>
      <c r="JWK25" s="5"/>
      <c r="JWL25" s="5"/>
      <c r="JWM25" s="5"/>
      <c r="JWN25" s="5"/>
      <c r="JWO25" s="5"/>
      <c r="JWP25" s="5"/>
      <c r="JWQ25" s="5"/>
      <c r="JWR25" s="5"/>
      <c r="JWS25" s="5"/>
      <c r="JWT25" s="5"/>
      <c r="JWU25" s="5"/>
      <c r="JWV25" s="5"/>
      <c r="JWW25" s="5"/>
      <c r="JWX25" s="5"/>
      <c r="JWY25" s="5"/>
      <c r="JWZ25" s="5"/>
      <c r="JXA25" s="5"/>
      <c r="JXB25" s="5"/>
      <c r="JXC25" s="5"/>
      <c r="JXD25" s="5"/>
      <c r="JXE25" s="5"/>
      <c r="JXF25" s="5"/>
      <c r="JXG25" s="5"/>
      <c r="JXH25" s="5"/>
      <c r="JXI25" s="5"/>
      <c r="JXJ25" s="5"/>
      <c r="JXK25" s="5"/>
      <c r="JXL25" s="5"/>
      <c r="JXM25" s="5"/>
      <c r="JXN25" s="5"/>
      <c r="JXO25" s="5"/>
      <c r="JXP25" s="5"/>
      <c r="JXQ25" s="5"/>
      <c r="JXR25" s="5"/>
      <c r="JXS25" s="5"/>
      <c r="JXT25" s="5"/>
      <c r="JXU25" s="5"/>
      <c r="JXV25" s="5"/>
      <c r="JXW25" s="5"/>
      <c r="JXX25" s="5"/>
      <c r="JXY25" s="5"/>
      <c r="JXZ25" s="5"/>
      <c r="JYA25" s="5"/>
      <c r="JYB25" s="5"/>
      <c r="JYC25" s="5"/>
      <c r="JYD25" s="5"/>
      <c r="JYE25" s="5"/>
      <c r="JYF25" s="5"/>
      <c r="JYG25" s="5"/>
      <c r="JYH25" s="5"/>
      <c r="JYI25" s="5"/>
      <c r="JYJ25" s="5"/>
      <c r="JYK25" s="5"/>
      <c r="JYL25" s="5"/>
      <c r="JYM25" s="5"/>
      <c r="JYN25" s="5"/>
      <c r="JYO25" s="5"/>
      <c r="JYP25" s="5"/>
      <c r="JYQ25" s="5"/>
      <c r="JYR25" s="5"/>
      <c r="JYS25" s="5"/>
      <c r="JYT25" s="5"/>
      <c r="JYU25" s="5"/>
      <c r="JYV25" s="5"/>
      <c r="JYW25" s="5"/>
      <c r="JYX25" s="5"/>
      <c r="JYY25" s="5"/>
      <c r="JYZ25" s="5"/>
      <c r="JZA25" s="5"/>
      <c r="JZB25" s="5"/>
      <c r="JZC25" s="5"/>
      <c r="JZD25" s="5"/>
      <c r="JZE25" s="5"/>
      <c r="JZF25" s="5"/>
      <c r="JZG25" s="5"/>
      <c r="JZH25" s="5"/>
      <c r="JZI25" s="5"/>
      <c r="JZJ25" s="5"/>
      <c r="JZK25" s="5"/>
      <c r="JZL25" s="5"/>
      <c r="JZM25" s="5"/>
      <c r="JZN25" s="5"/>
      <c r="JZO25" s="5"/>
      <c r="JZP25" s="5"/>
      <c r="JZQ25" s="5"/>
      <c r="JZR25" s="5"/>
      <c r="JZS25" s="5"/>
      <c r="JZT25" s="5"/>
      <c r="JZU25" s="5"/>
      <c r="JZV25" s="5"/>
      <c r="JZW25" s="5"/>
      <c r="JZX25" s="5"/>
      <c r="JZY25" s="5"/>
      <c r="JZZ25" s="5"/>
      <c r="KAA25" s="5"/>
      <c r="KAB25" s="5"/>
      <c r="KAC25" s="5"/>
      <c r="KAD25" s="5"/>
      <c r="KAE25" s="5"/>
      <c r="KAF25" s="5"/>
      <c r="KAG25" s="5"/>
      <c r="KAH25" s="5"/>
      <c r="KAI25" s="5"/>
      <c r="KAJ25" s="5"/>
      <c r="KAK25" s="5"/>
      <c r="KAL25" s="5"/>
      <c r="KAM25" s="5"/>
      <c r="KAN25" s="5"/>
      <c r="KAO25" s="5"/>
      <c r="KAP25" s="5"/>
      <c r="KAQ25" s="5"/>
      <c r="KAR25" s="5"/>
      <c r="KAS25" s="5"/>
      <c r="KAT25" s="5"/>
      <c r="KAU25" s="5"/>
      <c r="KAV25" s="5"/>
      <c r="KAW25" s="5"/>
      <c r="KAX25" s="5"/>
      <c r="KAY25" s="5"/>
      <c r="KAZ25" s="5"/>
      <c r="KBA25" s="5"/>
      <c r="KBB25" s="5"/>
      <c r="KBC25" s="5"/>
      <c r="KBD25" s="5"/>
      <c r="KBE25" s="5"/>
      <c r="KBF25" s="5"/>
      <c r="KBG25" s="5"/>
      <c r="KBH25" s="5"/>
      <c r="KBI25" s="5"/>
      <c r="KBJ25" s="5"/>
      <c r="KBK25" s="5"/>
      <c r="KBL25" s="5"/>
      <c r="KBM25" s="5"/>
      <c r="KBN25" s="5"/>
      <c r="KBO25" s="5"/>
      <c r="KBP25" s="5"/>
      <c r="KBQ25" s="5"/>
      <c r="KBR25" s="5"/>
      <c r="KBS25" s="5"/>
      <c r="KBT25" s="5"/>
      <c r="KBU25" s="5"/>
      <c r="KBV25" s="5"/>
      <c r="KBW25" s="5"/>
      <c r="KBX25" s="5"/>
      <c r="KBY25" s="5"/>
      <c r="KBZ25" s="5"/>
      <c r="KCA25" s="5"/>
      <c r="KCB25" s="5"/>
      <c r="KCC25" s="5"/>
      <c r="KCD25" s="5"/>
      <c r="KCE25" s="5"/>
      <c r="KCF25" s="5"/>
      <c r="KCG25" s="5"/>
      <c r="KCH25" s="5"/>
      <c r="KCI25" s="5"/>
      <c r="KCJ25" s="5"/>
      <c r="KCK25" s="5"/>
      <c r="KCL25" s="5"/>
      <c r="KCM25" s="5"/>
      <c r="KCN25" s="5"/>
      <c r="KCO25" s="5"/>
      <c r="KCP25" s="5"/>
      <c r="KCQ25" s="5"/>
      <c r="KCR25" s="5"/>
      <c r="KCS25" s="5"/>
      <c r="KCT25" s="5"/>
      <c r="KCU25" s="5"/>
      <c r="KCV25" s="5"/>
      <c r="KCW25" s="5"/>
      <c r="KCX25" s="5"/>
      <c r="KCY25" s="5"/>
      <c r="KCZ25" s="5"/>
      <c r="KDA25" s="5"/>
      <c r="KDB25" s="5"/>
      <c r="KDC25" s="5"/>
      <c r="KDD25" s="5"/>
      <c r="KDE25" s="5"/>
      <c r="KDF25" s="5"/>
      <c r="KDG25" s="5"/>
      <c r="KDH25" s="5"/>
      <c r="KDI25" s="5"/>
      <c r="KDJ25" s="5"/>
      <c r="KDK25" s="5"/>
      <c r="KDL25" s="5"/>
      <c r="KDM25" s="5"/>
      <c r="KDN25" s="5"/>
      <c r="KDO25" s="5"/>
      <c r="KDP25" s="5"/>
      <c r="KDQ25" s="5"/>
      <c r="KDR25" s="5"/>
      <c r="KDS25" s="5"/>
      <c r="KDT25" s="5"/>
      <c r="KDU25" s="5"/>
      <c r="KDV25" s="5"/>
      <c r="KDW25" s="5"/>
      <c r="KDX25" s="5"/>
      <c r="KDY25" s="5"/>
      <c r="KDZ25" s="5"/>
      <c r="KEA25" s="5"/>
      <c r="KEB25" s="5"/>
      <c r="KEC25" s="5"/>
      <c r="KED25" s="5"/>
      <c r="KEE25" s="5"/>
      <c r="KEF25" s="5"/>
      <c r="KEG25" s="5"/>
      <c r="KEH25" s="5"/>
      <c r="KEI25" s="5"/>
      <c r="KEJ25" s="5"/>
      <c r="KEK25" s="5"/>
      <c r="KEL25" s="5"/>
      <c r="KEM25" s="5"/>
      <c r="KEN25" s="5"/>
      <c r="KEO25" s="5"/>
      <c r="KEP25" s="5"/>
      <c r="KEQ25" s="5"/>
      <c r="KER25" s="5"/>
      <c r="KES25" s="5"/>
      <c r="KET25" s="5"/>
      <c r="KEU25" s="5"/>
      <c r="KEV25" s="5"/>
      <c r="KEW25" s="5"/>
      <c r="KEX25" s="5"/>
      <c r="KEY25" s="5"/>
      <c r="KEZ25" s="5"/>
      <c r="KFA25" s="5"/>
      <c r="KFB25" s="5"/>
      <c r="KFC25" s="5"/>
      <c r="KFD25" s="5"/>
      <c r="KFE25" s="5"/>
      <c r="KFF25" s="5"/>
      <c r="KFG25" s="5"/>
      <c r="KFH25" s="5"/>
      <c r="KFI25" s="5"/>
      <c r="KFJ25" s="5"/>
      <c r="KFK25" s="5"/>
      <c r="KFL25" s="5"/>
      <c r="KFM25" s="5"/>
      <c r="KFN25" s="5"/>
      <c r="KFO25" s="5"/>
      <c r="KFP25" s="5"/>
      <c r="KFQ25" s="5"/>
      <c r="KFR25" s="5"/>
      <c r="KFS25" s="5"/>
      <c r="KFT25" s="5"/>
      <c r="KFU25" s="5"/>
      <c r="KFV25" s="5"/>
      <c r="KFW25" s="5"/>
      <c r="KFX25" s="5"/>
      <c r="KFY25" s="5"/>
      <c r="KFZ25" s="5"/>
      <c r="KGA25" s="5"/>
      <c r="KGB25" s="5"/>
      <c r="KGC25" s="5"/>
      <c r="KGD25" s="5"/>
      <c r="KGE25" s="5"/>
      <c r="KGF25" s="5"/>
      <c r="KGG25" s="5"/>
      <c r="KGH25" s="5"/>
      <c r="KGI25" s="5"/>
      <c r="KGJ25" s="5"/>
      <c r="KGK25" s="5"/>
      <c r="KGL25" s="5"/>
      <c r="KGM25" s="5"/>
      <c r="KGN25" s="5"/>
      <c r="KGO25" s="5"/>
      <c r="KGP25" s="5"/>
      <c r="KGQ25" s="5"/>
      <c r="KGR25" s="5"/>
      <c r="KGS25" s="5"/>
      <c r="KGT25" s="5"/>
      <c r="KGU25" s="5"/>
      <c r="KGV25" s="5"/>
      <c r="KGW25" s="5"/>
      <c r="KGX25" s="5"/>
      <c r="KGY25" s="5"/>
      <c r="KGZ25" s="5"/>
      <c r="KHA25" s="5"/>
      <c r="KHB25" s="5"/>
      <c r="KHC25" s="5"/>
      <c r="KHD25" s="5"/>
      <c r="KHE25" s="5"/>
      <c r="KHF25" s="5"/>
      <c r="KHG25" s="5"/>
      <c r="KHH25" s="5"/>
      <c r="KHI25" s="5"/>
      <c r="KHJ25" s="5"/>
      <c r="KHK25" s="5"/>
      <c r="KHL25" s="5"/>
      <c r="KHM25" s="5"/>
      <c r="KHN25" s="5"/>
      <c r="KHO25" s="5"/>
      <c r="KHP25" s="5"/>
      <c r="KHQ25" s="5"/>
      <c r="KHR25" s="5"/>
      <c r="KHS25" s="5"/>
      <c r="KHT25" s="5"/>
      <c r="KHU25" s="5"/>
      <c r="KHV25" s="5"/>
      <c r="KHW25" s="5"/>
      <c r="KHX25" s="5"/>
      <c r="KHY25" s="5"/>
      <c r="KHZ25" s="5"/>
      <c r="KIA25" s="5"/>
      <c r="KIB25" s="5"/>
      <c r="KIC25" s="5"/>
      <c r="KID25" s="5"/>
      <c r="KIE25" s="5"/>
      <c r="KIF25" s="5"/>
      <c r="KIG25" s="5"/>
      <c r="KIH25" s="5"/>
      <c r="KII25" s="5"/>
      <c r="KIJ25" s="5"/>
      <c r="KIK25" s="5"/>
      <c r="KIL25" s="5"/>
      <c r="KIM25" s="5"/>
      <c r="KIN25" s="5"/>
      <c r="KIO25" s="5"/>
      <c r="KIP25" s="5"/>
      <c r="KIQ25" s="5"/>
      <c r="KIR25" s="5"/>
      <c r="KIS25" s="5"/>
      <c r="KIT25" s="5"/>
      <c r="KIU25" s="5"/>
      <c r="KIV25" s="5"/>
      <c r="KIW25" s="5"/>
      <c r="KIX25" s="5"/>
      <c r="KIY25" s="5"/>
      <c r="KIZ25" s="5"/>
      <c r="KJA25" s="5"/>
      <c r="KJB25" s="5"/>
      <c r="KJC25" s="5"/>
      <c r="KJD25" s="5"/>
      <c r="KJE25" s="5"/>
      <c r="KJF25" s="5"/>
      <c r="KJG25" s="5"/>
      <c r="KJH25" s="5"/>
      <c r="KJI25" s="5"/>
      <c r="KJJ25" s="5"/>
      <c r="KJK25" s="5"/>
      <c r="KJL25" s="5"/>
      <c r="KJM25" s="5"/>
      <c r="KJN25" s="5"/>
      <c r="KJO25" s="5"/>
      <c r="KJP25" s="5"/>
      <c r="KJQ25" s="5"/>
      <c r="KJR25" s="5"/>
      <c r="KJS25" s="5"/>
      <c r="KJT25" s="5"/>
      <c r="KJU25" s="5"/>
      <c r="KJV25" s="5"/>
      <c r="KJW25" s="5"/>
      <c r="KJX25" s="5"/>
      <c r="KJY25" s="5"/>
      <c r="KJZ25" s="5"/>
      <c r="KKA25" s="5"/>
      <c r="KKB25" s="5"/>
      <c r="KKC25" s="5"/>
      <c r="KKD25" s="5"/>
      <c r="KKE25" s="5"/>
      <c r="KKF25" s="5"/>
      <c r="KKG25" s="5"/>
      <c r="KKH25" s="5"/>
      <c r="KKI25" s="5"/>
      <c r="KKJ25" s="5"/>
      <c r="KKK25" s="5"/>
      <c r="KKL25" s="5"/>
      <c r="KKM25" s="5"/>
      <c r="KKN25" s="5"/>
      <c r="KKO25" s="5"/>
      <c r="KKP25" s="5"/>
      <c r="KKQ25" s="5"/>
      <c r="KKR25" s="5"/>
      <c r="KKS25" s="5"/>
      <c r="KKT25" s="5"/>
      <c r="KKU25" s="5"/>
      <c r="KKV25" s="5"/>
      <c r="KKW25" s="5"/>
      <c r="KKX25" s="5"/>
      <c r="KKY25" s="5"/>
      <c r="KKZ25" s="5"/>
      <c r="KLA25" s="5"/>
      <c r="KLB25" s="5"/>
      <c r="KLC25" s="5"/>
      <c r="KLD25" s="5"/>
      <c r="KLE25" s="5"/>
      <c r="KLF25" s="5"/>
      <c r="KLG25" s="5"/>
      <c r="KLH25" s="5"/>
      <c r="KLI25" s="5"/>
      <c r="KLJ25" s="5"/>
      <c r="KLK25" s="5"/>
      <c r="KLL25" s="5"/>
      <c r="KLM25" s="5"/>
      <c r="KLN25" s="5"/>
      <c r="KLO25" s="5"/>
      <c r="KLP25" s="5"/>
      <c r="KLQ25" s="5"/>
      <c r="KLR25" s="5"/>
      <c r="KLS25" s="5"/>
      <c r="KLT25" s="5"/>
      <c r="KLU25" s="5"/>
      <c r="KLV25" s="5"/>
      <c r="KLW25" s="5"/>
      <c r="KLX25" s="5"/>
      <c r="KLY25" s="5"/>
      <c r="KLZ25" s="5"/>
      <c r="KMA25" s="5"/>
      <c r="KMB25" s="5"/>
      <c r="KMC25" s="5"/>
      <c r="KMD25" s="5"/>
      <c r="KME25" s="5"/>
      <c r="KMF25" s="5"/>
      <c r="KMG25" s="5"/>
      <c r="KMH25" s="5"/>
      <c r="KMI25" s="5"/>
      <c r="KMJ25" s="5"/>
      <c r="KMK25" s="5"/>
      <c r="KML25" s="5"/>
      <c r="KMM25" s="5"/>
      <c r="KMN25" s="5"/>
      <c r="KMO25" s="5"/>
      <c r="KMP25" s="5"/>
      <c r="KMQ25" s="5"/>
      <c r="KMR25" s="5"/>
      <c r="KMS25" s="5"/>
      <c r="KMT25" s="5"/>
      <c r="KMU25" s="5"/>
      <c r="KMV25" s="5"/>
      <c r="KMW25" s="5"/>
      <c r="KMX25" s="5"/>
      <c r="KMY25" s="5"/>
      <c r="KMZ25" s="5"/>
      <c r="KNA25" s="5"/>
      <c r="KNB25" s="5"/>
      <c r="KNC25" s="5"/>
      <c r="KND25" s="5"/>
      <c r="KNE25" s="5"/>
      <c r="KNF25" s="5"/>
      <c r="KNG25" s="5"/>
      <c r="KNH25" s="5"/>
      <c r="KNI25" s="5"/>
      <c r="KNJ25" s="5"/>
      <c r="KNK25" s="5"/>
      <c r="KNL25" s="5"/>
      <c r="KNM25" s="5"/>
      <c r="KNN25" s="5"/>
      <c r="KNO25" s="5"/>
      <c r="KNP25" s="5"/>
      <c r="KNQ25" s="5"/>
      <c r="KNR25" s="5"/>
      <c r="KNS25" s="5"/>
      <c r="KNT25" s="5"/>
      <c r="KNU25" s="5"/>
      <c r="KNV25" s="5"/>
      <c r="KNW25" s="5"/>
      <c r="KNX25" s="5"/>
      <c r="KNY25" s="5"/>
      <c r="KNZ25" s="5"/>
      <c r="KOA25" s="5"/>
      <c r="KOB25" s="5"/>
      <c r="KOC25" s="5"/>
      <c r="KOD25" s="5"/>
      <c r="KOE25" s="5"/>
      <c r="KOF25" s="5"/>
      <c r="KOG25" s="5"/>
      <c r="KOH25" s="5"/>
      <c r="KOI25" s="5"/>
      <c r="KOJ25" s="5"/>
      <c r="KOK25" s="5"/>
      <c r="KOL25" s="5"/>
      <c r="KOM25" s="5"/>
      <c r="KON25" s="5"/>
      <c r="KOO25" s="5"/>
      <c r="KOP25" s="5"/>
      <c r="KOQ25" s="5"/>
      <c r="KOR25" s="5"/>
      <c r="KOS25" s="5"/>
      <c r="KOT25" s="5"/>
      <c r="KOU25" s="5"/>
      <c r="KOV25" s="5"/>
      <c r="KOW25" s="5"/>
      <c r="KOX25" s="5"/>
      <c r="KOY25" s="5"/>
      <c r="KOZ25" s="5"/>
      <c r="KPA25" s="5"/>
      <c r="KPB25" s="5"/>
      <c r="KPC25" s="5"/>
      <c r="KPD25" s="5"/>
      <c r="KPE25" s="5"/>
      <c r="KPF25" s="5"/>
      <c r="KPG25" s="5"/>
      <c r="KPH25" s="5"/>
      <c r="KPI25" s="5"/>
      <c r="KPJ25" s="5"/>
      <c r="KPK25" s="5"/>
      <c r="KPL25" s="5"/>
      <c r="KPM25" s="5"/>
      <c r="KPN25" s="5"/>
      <c r="KPO25" s="5"/>
      <c r="KPP25" s="5"/>
      <c r="KPQ25" s="5"/>
      <c r="KPR25" s="5"/>
      <c r="KPS25" s="5"/>
      <c r="KPT25" s="5"/>
      <c r="KPU25" s="5"/>
      <c r="KPV25" s="5"/>
      <c r="KPW25" s="5"/>
      <c r="KPX25" s="5"/>
      <c r="KPY25" s="5"/>
      <c r="KPZ25" s="5"/>
      <c r="KQA25" s="5"/>
      <c r="KQB25" s="5"/>
      <c r="KQC25" s="5"/>
      <c r="KQD25" s="5"/>
      <c r="KQE25" s="5"/>
      <c r="KQF25" s="5"/>
      <c r="KQG25" s="5"/>
      <c r="KQH25" s="5"/>
      <c r="KQI25" s="5"/>
      <c r="KQJ25" s="5"/>
      <c r="KQK25" s="5"/>
      <c r="KQL25" s="5"/>
      <c r="KQM25" s="5"/>
      <c r="KQN25" s="5"/>
      <c r="KQO25" s="5"/>
      <c r="KQP25" s="5"/>
      <c r="KQQ25" s="5"/>
      <c r="KQR25" s="5"/>
      <c r="KQS25" s="5"/>
      <c r="KQT25" s="5"/>
      <c r="KQU25" s="5"/>
      <c r="KQV25" s="5"/>
      <c r="KQW25" s="5"/>
      <c r="KQX25" s="5"/>
      <c r="KQY25" s="5"/>
      <c r="KQZ25" s="5"/>
      <c r="KRA25" s="5"/>
      <c r="KRB25" s="5"/>
      <c r="KRC25" s="5"/>
      <c r="KRD25" s="5"/>
      <c r="KRE25" s="5"/>
      <c r="KRF25" s="5"/>
      <c r="KRG25" s="5"/>
      <c r="KRH25" s="5"/>
      <c r="KRI25" s="5"/>
      <c r="KRJ25" s="5"/>
      <c r="KRK25" s="5"/>
      <c r="KRL25" s="5"/>
      <c r="KRM25" s="5"/>
      <c r="KRN25" s="5"/>
      <c r="KRO25" s="5"/>
      <c r="KRP25" s="5"/>
      <c r="KRQ25" s="5"/>
      <c r="KRR25" s="5"/>
      <c r="KRS25" s="5"/>
      <c r="KRT25" s="5"/>
      <c r="KRU25" s="5"/>
      <c r="KRV25" s="5"/>
      <c r="KRW25" s="5"/>
      <c r="KRX25" s="5"/>
      <c r="KRY25" s="5"/>
      <c r="KRZ25" s="5"/>
      <c r="KSA25" s="5"/>
      <c r="KSB25" s="5"/>
      <c r="KSC25" s="5"/>
      <c r="KSD25" s="5"/>
      <c r="KSE25" s="5"/>
      <c r="KSF25" s="5"/>
      <c r="KSG25" s="5"/>
      <c r="KSH25" s="5"/>
      <c r="KSI25" s="5"/>
      <c r="KSJ25" s="5"/>
      <c r="KSK25" s="5"/>
      <c r="KSL25" s="5"/>
      <c r="KSM25" s="5"/>
      <c r="KSN25" s="5"/>
      <c r="KSO25" s="5"/>
      <c r="KSP25" s="5"/>
      <c r="KSQ25" s="5"/>
      <c r="KSR25" s="5"/>
      <c r="KSS25" s="5"/>
      <c r="KST25" s="5"/>
      <c r="KSU25" s="5"/>
      <c r="KSV25" s="5"/>
      <c r="KSW25" s="5"/>
      <c r="KSX25" s="5"/>
      <c r="KSY25" s="5"/>
      <c r="KSZ25" s="5"/>
      <c r="KTA25" s="5"/>
      <c r="KTB25" s="5"/>
      <c r="KTC25" s="5"/>
      <c r="KTD25" s="5"/>
      <c r="KTE25" s="5"/>
      <c r="KTF25" s="5"/>
      <c r="KTG25" s="5"/>
      <c r="KTH25" s="5"/>
      <c r="KTI25" s="5"/>
      <c r="KTJ25" s="5"/>
      <c r="KTK25" s="5"/>
      <c r="KTL25" s="5"/>
      <c r="KTM25" s="5"/>
      <c r="KTN25" s="5"/>
      <c r="KTO25" s="5"/>
      <c r="KTP25" s="5"/>
      <c r="KTQ25" s="5"/>
      <c r="KTR25" s="5"/>
      <c r="KTS25" s="5"/>
      <c r="KTT25" s="5"/>
      <c r="KTU25" s="5"/>
      <c r="KTV25" s="5"/>
      <c r="KTW25" s="5"/>
      <c r="KTX25" s="5"/>
      <c r="KTY25" s="5"/>
      <c r="KTZ25" s="5"/>
      <c r="KUA25" s="5"/>
      <c r="KUB25" s="5"/>
      <c r="KUC25" s="5"/>
      <c r="KUD25" s="5"/>
      <c r="KUE25" s="5"/>
      <c r="KUF25" s="5"/>
      <c r="KUG25" s="5"/>
      <c r="KUH25" s="5"/>
      <c r="KUI25" s="5"/>
      <c r="KUJ25" s="5"/>
      <c r="KUK25" s="5"/>
      <c r="KUL25" s="5"/>
      <c r="KUM25" s="5"/>
      <c r="KUN25" s="5"/>
      <c r="KUO25" s="5"/>
      <c r="KUP25" s="5"/>
      <c r="KUQ25" s="5"/>
      <c r="KUR25" s="5"/>
      <c r="KUS25" s="5"/>
      <c r="KUT25" s="5"/>
      <c r="KUU25" s="5"/>
      <c r="KUV25" s="5"/>
      <c r="KUW25" s="5"/>
      <c r="KUX25" s="5"/>
      <c r="KUY25" s="5"/>
      <c r="KUZ25" s="5"/>
      <c r="KVA25" s="5"/>
      <c r="KVB25" s="5"/>
      <c r="KVC25" s="5"/>
      <c r="KVD25" s="5"/>
      <c r="KVE25" s="5"/>
      <c r="KVF25" s="5"/>
      <c r="KVG25" s="5"/>
      <c r="KVH25" s="5"/>
      <c r="KVI25" s="5"/>
      <c r="KVJ25" s="5"/>
      <c r="KVK25" s="5"/>
      <c r="KVL25" s="5"/>
      <c r="KVM25" s="5"/>
      <c r="KVN25" s="5"/>
      <c r="KVO25" s="5"/>
      <c r="KVP25" s="5"/>
      <c r="KVQ25" s="5"/>
      <c r="KVR25" s="5"/>
      <c r="KVS25" s="5"/>
      <c r="KVT25" s="5"/>
      <c r="KVU25" s="5"/>
      <c r="KVV25" s="5"/>
      <c r="KVW25" s="5"/>
      <c r="KVX25" s="5"/>
      <c r="KVY25" s="5"/>
      <c r="KVZ25" s="5"/>
      <c r="KWA25" s="5"/>
      <c r="KWB25" s="5"/>
      <c r="KWC25" s="5"/>
      <c r="KWD25" s="5"/>
      <c r="KWE25" s="5"/>
      <c r="KWF25" s="5"/>
      <c r="KWG25" s="5"/>
      <c r="KWH25" s="5"/>
      <c r="KWI25" s="5"/>
      <c r="KWJ25" s="5"/>
      <c r="KWK25" s="5"/>
      <c r="KWL25" s="5"/>
      <c r="KWM25" s="5"/>
      <c r="KWN25" s="5"/>
      <c r="KWO25" s="5"/>
      <c r="KWP25" s="5"/>
      <c r="KWQ25" s="5"/>
      <c r="KWR25" s="5"/>
      <c r="KWS25" s="5"/>
      <c r="KWT25" s="5"/>
      <c r="KWU25" s="5"/>
      <c r="KWV25" s="5"/>
      <c r="KWW25" s="5"/>
      <c r="KWX25" s="5"/>
      <c r="KWY25" s="5"/>
      <c r="KWZ25" s="5"/>
      <c r="KXA25" s="5"/>
      <c r="KXB25" s="5"/>
      <c r="KXC25" s="5"/>
      <c r="KXD25" s="5"/>
      <c r="KXE25" s="5"/>
      <c r="KXF25" s="5"/>
      <c r="KXG25" s="5"/>
      <c r="KXH25" s="5"/>
      <c r="KXI25" s="5"/>
      <c r="KXJ25" s="5"/>
      <c r="KXK25" s="5"/>
      <c r="KXL25" s="5"/>
      <c r="KXM25" s="5"/>
      <c r="KXN25" s="5"/>
      <c r="KXO25" s="5"/>
      <c r="KXP25" s="5"/>
      <c r="KXQ25" s="5"/>
      <c r="KXR25" s="5"/>
      <c r="KXS25" s="5"/>
      <c r="KXT25" s="5"/>
      <c r="KXU25" s="5"/>
      <c r="KXV25" s="5"/>
      <c r="KXW25" s="5"/>
      <c r="KXX25" s="5"/>
      <c r="KXY25" s="5"/>
      <c r="KXZ25" s="5"/>
      <c r="KYA25" s="5"/>
      <c r="KYB25" s="5"/>
      <c r="KYC25" s="5"/>
      <c r="KYD25" s="5"/>
      <c r="KYE25" s="5"/>
      <c r="KYF25" s="5"/>
      <c r="KYG25" s="5"/>
      <c r="KYH25" s="5"/>
      <c r="KYI25" s="5"/>
      <c r="KYJ25" s="5"/>
      <c r="KYK25" s="5"/>
      <c r="KYL25" s="5"/>
      <c r="KYM25" s="5"/>
      <c r="KYN25" s="5"/>
      <c r="KYO25" s="5"/>
      <c r="KYP25" s="5"/>
      <c r="KYQ25" s="5"/>
      <c r="KYR25" s="5"/>
      <c r="KYS25" s="5"/>
      <c r="KYT25" s="5"/>
      <c r="KYU25" s="5"/>
      <c r="KYV25" s="5"/>
      <c r="KYW25" s="5"/>
      <c r="KYX25" s="5"/>
      <c r="KYY25" s="5"/>
      <c r="KYZ25" s="5"/>
      <c r="KZA25" s="5"/>
      <c r="KZB25" s="5"/>
      <c r="KZC25" s="5"/>
      <c r="KZD25" s="5"/>
      <c r="KZE25" s="5"/>
      <c r="KZF25" s="5"/>
      <c r="KZG25" s="5"/>
      <c r="KZH25" s="5"/>
      <c r="KZI25" s="5"/>
      <c r="KZJ25" s="5"/>
      <c r="KZK25" s="5"/>
      <c r="KZL25" s="5"/>
      <c r="KZM25" s="5"/>
      <c r="KZN25" s="5"/>
      <c r="KZO25" s="5"/>
      <c r="KZP25" s="5"/>
      <c r="KZQ25" s="5"/>
      <c r="KZR25" s="5"/>
      <c r="KZS25" s="5"/>
      <c r="KZT25" s="5"/>
      <c r="KZU25" s="5"/>
      <c r="KZV25" s="5"/>
      <c r="KZW25" s="5"/>
      <c r="KZX25" s="5"/>
      <c r="KZY25" s="5"/>
      <c r="KZZ25" s="5"/>
      <c r="LAA25" s="5"/>
      <c r="LAB25" s="5"/>
      <c r="LAC25" s="5"/>
      <c r="LAD25" s="5"/>
      <c r="LAE25" s="5"/>
      <c r="LAF25" s="5"/>
      <c r="LAG25" s="5"/>
      <c r="LAH25" s="5"/>
      <c r="LAI25" s="5"/>
      <c r="LAJ25" s="5"/>
      <c r="LAK25" s="5"/>
      <c r="LAL25" s="5"/>
      <c r="LAM25" s="5"/>
      <c r="LAN25" s="5"/>
      <c r="LAO25" s="5"/>
      <c r="LAP25" s="5"/>
      <c r="LAQ25" s="5"/>
      <c r="LAR25" s="5"/>
      <c r="LAS25" s="5"/>
      <c r="LAT25" s="5"/>
      <c r="LAU25" s="5"/>
      <c r="LAV25" s="5"/>
      <c r="LAW25" s="5"/>
      <c r="LAX25" s="5"/>
      <c r="LAY25" s="5"/>
      <c r="LAZ25" s="5"/>
      <c r="LBA25" s="5"/>
      <c r="LBB25" s="5"/>
      <c r="LBC25" s="5"/>
      <c r="LBD25" s="5"/>
      <c r="LBE25" s="5"/>
      <c r="LBF25" s="5"/>
      <c r="LBG25" s="5"/>
      <c r="LBH25" s="5"/>
      <c r="LBI25" s="5"/>
      <c r="LBJ25" s="5"/>
      <c r="LBK25" s="5"/>
      <c r="LBL25" s="5"/>
      <c r="LBM25" s="5"/>
      <c r="LBN25" s="5"/>
      <c r="LBO25" s="5"/>
      <c r="LBP25" s="5"/>
      <c r="LBQ25" s="5"/>
      <c r="LBR25" s="5"/>
      <c r="LBS25" s="5"/>
      <c r="LBT25" s="5"/>
      <c r="LBU25" s="5"/>
      <c r="LBV25" s="5"/>
      <c r="LBW25" s="5"/>
      <c r="LBX25" s="5"/>
      <c r="LBY25" s="5"/>
      <c r="LBZ25" s="5"/>
      <c r="LCA25" s="5"/>
      <c r="LCB25" s="5"/>
      <c r="LCC25" s="5"/>
      <c r="LCD25" s="5"/>
      <c r="LCE25" s="5"/>
      <c r="LCF25" s="5"/>
      <c r="LCG25" s="5"/>
      <c r="LCH25" s="5"/>
      <c r="LCI25" s="5"/>
      <c r="LCJ25" s="5"/>
      <c r="LCK25" s="5"/>
      <c r="LCL25" s="5"/>
      <c r="LCM25" s="5"/>
      <c r="LCN25" s="5"/>
      <c r="LCO25" s="5"/>
      <c r="LCP25" s="5"/>
      <c r="LCQ25" s="5"/>
      <c r="LCR25" s="5"/>
      <c r="LCS25" s="5"/>
      <c r="LCT25" s="5"/>
      <c r="LCU25" s="5"/>
      <c r="LCV25" s="5"/>
      <c r="LCW25" s="5"/>
      <c r="LCX25" s="5"/>
      <c r="LCY25" s="5"/>
      <c r="LCZ25" s="5"/>
      <c r="LDA25" s="5"/>
      <c r="LDB25" s="5"/>
      <c r="LDC25" s="5"/>
      <c r="LDD25" s="5"/>
      <c r="LDE25" s="5"/>
      <c r="LDF25" s="5"/>
      <c r="LDG25" s="5"/>
      <c r="LDH25" s="5"/>
      <c r="LDI25" s="5"/>
      <c r="LDJ25" s="5"/>
      <c r="LDK25" s="5"/>
      <c r="LDL25" s="5"/>
      <c r="LDM25" s="5"/>
      <c r="LDN25" s="5"/>
      <c r="LDO25" s="5"/>
      <c r="LDP25" s="5"/>
      <c r="LDQ25" s="5"/>
      <c r="LDR25" s="5"/>
      <c r="LDS25" s="5"/>
      <c r="LDT25" s="5"/>
      <c r="LDU25" s="5"/>
      <c r="LDV25" s="5"/>
      <c r="LDW25" s="5"/>
      <c r="LDX25" s="5"/>
      <c r="LDY25" s="5"/>
      <c r="LDZ25" s="5"/>
      <c r="LEA25" s="5"/>
      <c r="LEB25" s="5"/>
      <c r="LEC25" s="5"/>
      <c r="LED25" s="5"/>
      <c r="LEE25" s="5"/>
      <c r="LEF25" s="5"/>
      <c r="LEG25" s="5"/>
      <c r="LEH25" s="5"/>
      <c r="LEI25" s="5"/>
      <c r="LEJ25" s="5"/>
      <c r="LEK25" s="5"/>
      <c r="LEL25" s="5"/>
      <c r="LEM25" s="5"/>
      <c r="LEN25" s="5"/>
      <c r="LEO25" s="5"/>
      <c r="LEP25" s="5"/>
      <c r="LEQ25" s="5"/>
      <c r="LER25" s="5"/>
      <c r="LES25" s="5"/>
      <c r="LET25" s="5"/>
      <c r="LEU25" s="5"/>
      <c r="LEV25" s="5"/>
      <c r="LEW25" s="5"/>
      <c r="LEX25" s="5"/>
      <c r="LEY25" s="5"/>
      <c r="LEZ25" s="5"/>
      <c r="LFA25" s="5"/>
      <c r="LFB25" s="5"/>
      <c r="LFC25" s="5"/>
      <c r="LFD25" s="5"/>
      <c r="LFE25" s="5"/>
      <c r="LFF25" s="5"/>
      <c r="LFG25" s="5"/>
      <c r="LFH25" s="5"/>
      <c r="LFI25" s="5"/>
      <c r="LFJ25" s="5"/>
      <c r="LFK25" s="5"/>
      <c r="LFL25" s="5"/>
      <c r="LFM25" s="5"/>
      <c r="LFN25" s="5"/>
      <c r="LFO25" s="5"/>
      <c r="LFP25" s="5"/>
      <c r="LFQ25" s="5"/>
      <c r="LFR25" s="5"/>
      <c r="LFS25" s="5"/>
      <c r="LFT25" s="5"/>
      <c r="LFU25" s="5"/>
      <c r="LFV25" s="5"/>
      <c r="LFW25" s="5"/>
      <c r="LFX25" s="5"/>
      <c r="LFY25" s="5"/>
      <c r="LFZ25" s="5"/>
      <c r="LGA25" s="5"/>
      <c r="LGB25" s="5"/>
      <c r="LGC25" s="5"/>
      <c r="LGD25" s="5"/>
      <c r="LGE25" s="5"/>
      <c r="LGF25" s="5"/>
      <c r="LGG25" s="5"/>
      <c r="LGH25" s="5"/>
      <c r="LGI25" s="5"/>
      <c r="LGJ25" s="5"/>
      <c r="LGK25" s="5"/>
      <c r="LGL25" s="5"/>
      <c r="LGM25" s="5"/>
      <c r="LGN25" s="5"/>
      <c r="LGO25" s="5"/>
      <c r="LGP25" s="5"/>
      <c r="LGQ25" s="5"/>
      <c r="LGR25" s="5"/>
      <c r="LGS25" s="5"/>
      <c r="LGT25" s="5"/>
      <c r="LGU25" s="5"/>
      <c r="LGV25" s="5"/>
      <c r="LGW25" s="5"/>
      <c r="LGX25" s="5"/>
      <c r="LGY25" s="5"/>
      <c r="LGZ25" s="5"/>
      <c r="LHA25" s="5"/>
      <c r="LHB25" s="5"/>
      <c r="LHC25" s="5"/>
      <c r="LHD25" s="5"/>
      <c r="LHE25" s="5"/>
      <c r="LHF25" s="5"/>
      <c r="LHG25" s="5"/>
      <c r="LHH25" s="5"/>
      <c r="LHI25" s="5"/>
      <c r="LHJ25" s="5"/>
      <c r="LHK25" s="5"/>
      <c r="LHL25" s="5"/>
      <c r="LHM25" s="5"/>
      <c r="LHN25" s="5"/>
      <c r="LHO25" s="5"/>
      <c r="LHP25" s="5"/>
      <c r="LHQ25" s="5"/>
      <c r="LHR25" s="5"/>
      <c r="LHS25" s="5"/>
      <c r="LHT25" s="5"/>
      <c r="LHU25" s="5"/>
      <c r="LHV25" s="5"/>
      <c r="LHW25" s="5"/>
      <c r="LHX25" s="5"/>
      <c r="LHY25" s="5"/>
      <c r="LHZ25" s="5"/>
      <c r="LIA25" s="5"/>
      <c r="LIB25" s="5"/>
      <c r="LIC25" s="5"/>
      <c r="LID25" s="5"/>
      <c r="LIE25" s="5"/>
      <c r="LIF25" s="5"/>
      <c r="LIG25" s="5"/>
      <c r="LIH25" s="5"/>
      <c r="LII25" s="5"/>
      <c r="LIJ25" s="5"/>
      <c r="LIK25" s="5"/>
      <c r="LIL25" s="5"/>
      <c r="LIM25" s="5"/>
      <c r="LIN25" s="5"/>
      <c r="LIO25" s="5"/>
      <c r="LIP25" s="5"/>
      <c r="LIQ25" s="5"/>
      <c r="LIR25" s="5"/>
      <c r="LIS25" s="5"/>
      <c r="LIT25" s="5"/>
      <c r="LIU25" s="5"/>
      <c r="LIV25" s="5"/>
      <c r="LIW25" s="5"/>
      <c r="LIX25" s="5"/>
      <c r="LIY25" s="5"/>
      <c r="LIZ25" s="5"/>
      <c r="LJA25" s="5"/>
      <c r="LJB25" s="5"/>
      <c r="LJC25" s="5"/>
      <c r="LJD25" s="5"/>
      <c r="LJE25" s="5"/>
      <c r="LJF25" s="5"/>
      <c r="LJG25" s="5"/>
      <c r="LJH25" s="5"/>
      <c r="LJI25" s="5"/>
      <c r="LJJ25" s="5"/>
      <c r="LJK25" s="5"/>
      <c r="LJL25" s="5"/>
      <c r="LJM25" s="5"/>
      <c r="LJN25" s="5"/>
      <c r="LJO25" s="5"/>
      <c r="LJP25" s="5"/>
      <c r="LJQ25" s="5"/>
      <c r="LJR25" s="5"/>
      <c r="LJS25" s="5"/>
      <c r="LJT25" s="5"/>
      <c r="LJU25" s="5"/>
      <c r="LJV25" s="5"/>
      <c r="LJW25" s="5"/>
      <c r="LJX25" s="5"/>
      <c r="LJY25" s="5"/>
      <c r="LJZ25" s="5"/>
      <c r="LKA25" s="5"/>
      <c r="LKB25" s="5"/>
      <c r="LKC25" s="5"/>
      <c r="LKD25" s="5"/>
      <c r="LKE25" s="5"/>
      <c r="LKF25" s="5"/>
      <c r="LKG25" s="5"/>
      <c r="LKH25" s="5"/>
      <c r="LKI25" s="5"/>
      <c r="LKJ25" s="5"/>
      <c r="LKK25" s="5"/>
      <c r="LKL25" s="5"/>
      <c r="LKM25" s="5"/>
      <c r="LKN25" s="5"/>
      <c r="LKO25" s="5"/>
      <c r="LKP25" s="5"/>
      <c r="LKQ25" s="5"/>
      <c r="LKR25" s="5"/>
      <c r="LKS25" s="5"/>
      <c r="LKT25" s="5"/>
      <c r="LKU25" s="5"/>
      <c r="LKV25" s="5"/>
      <c r="LKW25" s="5"/>
      <c r="LKX25" s="5"/>
      <c r="LKY25" s="5"/>
      <c r="LKZ25" s="5"/>
      <c r="LLA25" s="5"/>
      <c r="LLB25" s="5"/>
      <c r="LLC25" s="5"/>
      <c r="LLD25" s="5"/>
      <c r="LLE25" s="5"/>
      <c r="LLF25" s="5"/>
      <c r="LLG25" s="5"/>
      <c r="LLH25" s="5"/>
      <c r="LLI25" s="5"/>
      <c r="LLJ25" s="5"/>
      <c r="LLK25" s="5"/>
      <c r="LLL25" s="5"/>
      <c r="LLM25" s="5"/>
      <c r="LLN25" s="5"/>
      <c r="LLO25" s="5"/>
      <c r="LLP25" s="5"/>
      <c r="LLQ25" s="5"/>
      <c r="LLR25" s="5"/>
      <c r="LLS25" s="5"/>
      <c r="LLT25" s="5"/>
      <c r="LLU25" s="5"/>
      <c r="LLV25" s="5"/>
      <c r="LLW25" s="5"/>
      <c r="LLX25" s="5"/>
      <c r="LLY25" s="5"/>
      <c r="LLZ25" s="5"/>
      <c r="LMA25" s="5"/>
      <c r="LMB25" s="5"/>
      <c r="LMC25" s="5"/>
      <c r="LMD25" s="5"/>
      <c r="LME25" s="5"/>
      <c r="LMF25" s="5"/>
      <c r="LMG25" s="5"/>
      <c r="LMH25" s="5"/>
      <c r="LMI25" s="5"/>
      <c r="LMJ25" s="5"/>
      <c r="LMK25" s="5"/>
      <c r="LML25" s="5"/>
      <c r="LMM25" s="5"/>
      <c r="LMN25" s="5"/>
      <c r="LMO25" s="5"/>
      <c r="LMP25" s="5"/>
      <c r="LMQ25" s="5"/>
      <c r="LMR25" s="5"/>
      <c r="LMS25" s="5"/>
      <c r="LMT25" s="5"/>
      <c r="LMU25" s="5"/>
      <c r="LMV25" s="5"/>
      <c r="LMW25" s="5"/>
      <c r="LMX25" s="5"/>
      <c r="LMY25" s="5"/>
      <c r="LMZ25" s="5"/>
      <c r="LNA25" s="5"/>
      <c r="LNB25" s="5"/>
      <c r="LNC25" s="5"/>
      <c r="LND25" s="5"/>
      <c r="LNE25" s="5"/>
      <c r="LNF25" s="5"/>
      <c r="LNG25" s="5"/>
      <c r="LNH25" s="5"/>
      <c r="LNI25" s="5"/>
      <c r="LNJ25" s="5"/>
      <c r="LNK25" s="5"/>
      <c r="LNL25" s="5"/>
      <c r="LNM25" s="5"/>
      <c r="LNN25" s="5"/>
      <c r="LNO25" s="5"/>
      <c r="LNP25" s="5"/>
      <c r="LNQ25" s="5"/>
      <c r="LNR25" s="5"/>
      <c r="LNS25" s="5"/>
      <c r="LNT25" s="5"/>
      <c r="LNU25" s="5"/>
      <c r="LNV25" s="5"/>
      <c r="LNW25" s="5"/>
      <c r="LNX25" s="5"/>
      <c r="LNY25" s="5"/>
      <c r="LNZ25" s="5"/>
      <c r="LOA25" s="5"/>
      <c r="LOB25" s="5"/>
      <c r="LOC25" s="5"/>
      <c r="LOD25" s="5"/>
      <c r="LOE25" s="5"/>
      <c r="LOF25" s="5"/>
      <c r="LOG25" s="5"/>
      <c r="LOH25" s="5"/>
      <c r="LOI25" s="5"/>
      <c r="LOJ25" s="5"/>
      <c r="LOK25" s="5"/>
      <c r="LOL25" s="5"/>
      <c r="LOM25" s="5"/>
      <c r="LON25" s="5"/>
      <c r="LOO25" s="5"/>
      <c r="LOP25" s="5"/>
      <c r="LOQ25" s="5"/>
      <c r="LOR25" s="5"/>
      <c r="LOS25" s="5"/>
      <c r="LOT25" s="5"/>
      <c r="LOU25" s="5"/>
      <c r="LOV25" s="5"/>
      <c r="LOW25" s="5"/>
      <c r="LOX25" s="5"/>
      <c r="LOY25" s="5"/>
      <c r="LOZ25" s="5"/>
      <c r="LPA25" s="5"/>
      <c r="LPB25" s="5"/>
      <c r="LPC25" s="5"/>
      <c r="LPD25" s="5"/>
      <c r="LPE25" s="5"/>
      <c r="LPF25" s="5"/>
      <c r="LPG25" s="5"/>
      <c r="LPH25" s="5"/>
      <c r="LPI25" s="5"/>
      <c r="LPJ25" s="5"/>
      <c r="LPK25" s="5"/>
      <c r="LPL25" s="5"/>
      <c r="LPM25" s="5"/>
      <c r="LPN25" s="5"/>
      <c r="LPO25" s="5"/>
      <c r="LPP25" s="5"/>
      <c r="LPQ25" s="5"/>
      <c r="LPR25" s="5"/>
      <c r="LPS25" s="5"/>
      <c r="LPT25" s="5"/>
      <c r="LPU25" s="5"/>
      <c r="LPV25" s="5"/>
      <c r="LPW25" s="5"/>
      <c r="LPX25" s="5"/>
      <c r="LPY25" s="5"/>
      <c r="LPZ25" s="5"/>
      <c r="LQA25" s="5"/>
      <c r="LQB25" s="5"/>
      <c r="LQC25" s="5"/>
      <c r="LQD25" s="5"/>
      <c r="LQE25" s="5"/>
      <c r="LQF25" s="5"/>
      <c r="LQG25" s="5"/>
      <c r="LQH25" s="5"/>
      <c r="LQI25" s="5"/>
      <c r="LQJ25" s="5"/>
      <c r="LQK25" s="5"/>
      <c r="LQL25" s="5"/>
      <c r="LQM25" s="5"/>
      <c r="LQN25" s="5"/>
      <c r="LQO25" s="5"/>
      <c r="LQP25" s="5"/>
      <c r="LQQ25" s="5"/>
      <c r="LQR25" s="5"/>
      <c r="LQS25" s="5"/>
      <c r="LQT25" s="5"/>
      <c r="LQU25" s="5"/>
      <c r="LQV25" s="5"/>
      <c r="LQW25" s="5"/>
      <c r="LQX25" s="5"/>
      <c r="LQY25" s="5"/>
      <c r="LQZ25" s="5"/>
      <c r="LRA25" s="5"/>
      <c r="LRB25" s="5"/>
      <c r="LRC25" s="5"/>
      <c r="LRD25" s="5"/>
      <c r="LRE25" s="5"/>
      <c r="LRF25" s="5"/>
      <c r="LRG25" s="5"/>
      <c r="LRH25" s="5"/>
      <c r="LRI25" s="5"/>
      <c r="LRJ25" s="5"/>
      <c r="LRK25" s="5"/>
      <c r="LRL25" s="5"/>
      <c r="LRM25" s="5"/>
      <c r="LRN25" s="5"/>
      <c r="LRO25" s="5"/>
      <c r="LRP25" s="5"/>
      <c r="LRQ25" s="5"/>
      <c r="LRR25" s="5"/>
      <c r="LRS25" s="5"/>
      <c r="LRT25" s="5"/>
      <c r="LRU25" s="5"/>
      <c r="LRV25" s="5"/>
      <c r="LRW25" s="5"/>
      <c r="LRX25" s="5"/>
      <c r="LRY25" s="5"/>
      <c r="LRZ25" s="5"/>
      <c r="LSA25" s="5"/>
      <c r="LSB25" s="5"/>
      <c r="LSC25" s="5"/>
      <c r="LSD25" s="5"/>
      <c r="LSE25" s="5"/>
      <c r="LSF25" s="5"/>
      <c r="LSG25" s="5"/>
      <c r="LSH25" s="5"/>
      <c r="LSI25" s="5"/>
      <c r="LSJ25" s="5"/>
      <c r="LSK25" s="5"/>
      <c r="LSL25" s="5"/>
      <c r="LSM25" s="5"/>
      <c r="LSN25" s="5"/>
      <c r="LSO25" s="5"/>
      <c r="LSP25" s="5"/>
      <c r="LSQ25" s="5"/>
      <c r="LSR25" s="5"/>
      <c r="LSS25" s="5"/>
      <c r="LST25" s="5"/>
      <c r="LSU25" s="5"/>
      <c r="LSV25" s="5"/>
      <c r="LSW25" s="5"/>
      <c r="LSX25" s="5"/>
      <c r="LSY25" s="5"/>
      <c r="LSZ25" s="5"/>
      <c r="LTA25" s="5"/>
      <c r="LTB25" s="5"/>
      <c r="LTC25" s="5"/>
      <c r="LTD25" s="5"/>
      <c r="LTE25" s="5"/>
      <c r="LTF25" s="5"/>
      <c r="LTG25" s="5"/>
      <c r="LTH25" s="5"/>
      <c r="LTI25" s="5"/>
      <c r="LTJ25" s="5"/>
      <c r="LTK25" s="5"/>
      <c r="LTL25" s="5"/>
      <c r="LTM25" s="5"/>
      <c r="LTN25" s="5"/>
      <c r="LTO25" s="5"/>
      <c r="LTP25" s="5"/>
      <c r="LTQ25" s="5"/>
      <c r="LTR25" s="5"/>
      <c r="LTS25" s="5"/>
      <c r="LTT25" s="5"/>
      <c r="LTU25" s="5"/>
      <c r="LTV25" s="5"/>
      <c r="LTW25" s="5"/>
      <c r="LTX25" s="5"/>
      <c r="LTY25" s="5"/>
      <c r="LTZ25" s="5"/>
      <c r="LUA25" s="5"/>
      <c r="LUB25" s="5"/>
      <c r="LUC25" s="5"/>
      <c r="LUD25" s="5"/>
      <c r="LUE25" s="5"/>
      <c r="LUF25" s="5"/>
      <c r="LUG25" s="5"/>
      <c r="LUH25" s="5"/>
      <c r="LUI25" s="5"/>
      <c r="LUJ25" s="5"/>
      <c r="LUK25" s="5"/>
      <c r="LUL25" s="5"/>
      <c r="LUM25" s="5"/>
      <c r="LUN25" s="5"/>
      <c r="LUO25" s="5"/>
      <c r="LUP25" s="5"/>
      <c r="LUQ25" s="5"/>
      <c r="LUR25" s="5"/>
      <c r="LUS25" s="5"/>
      <c r="LUT25" s="5"/>
      <c r="LUU25" s="5"/>
      <c r="LUV25" s="5"/>
      <c r="LUW25" s="5"/>
      <c r="LUX25" s="5"/>
      <c r="LUY25" s="5"/>
      <c r="LUZ25" s="5"/>
      <c r="LVA25" s="5"/>
      <c r="LVB25" s="5"/>
      <c r="LVC25" s="5"/>
      <c r="LVD25" s="5"/>
      <c r="LVE25" s="5"/>
      <c r="LVF25" s="5"/>
      <c r="LVG25" s="5"/>
      <c r="LVH25" s="5"/>
      <c r="LVI25" s="5"/>
      <c r="LVJ25" s="5"/>
      <c r="LVK25" s="5"/>
      <c r="LVL25" s="5"/>
      <c r="LVM25" s="5"/>
      <c r="LVN25" s="5"/>
      <c r="LVO25" s="5"/>
      <c r="LVP25" s="5"/>
      <c r="LVQ25" s="5"/>
      <c r="LVR25" s="5"/>
      <c r="LVS25" s="5"/>
      <c r="LVT25" s="5"/>
      <c r="LVU25" s="5"/>
      <c r="LVV25" s="5"/>
      <c r="LVW25" s="5"/>
      <c r="LVX25" s="5"/>
      <c r="LVY25" s="5"/>
      <c r="LVZ25" s="5"/>
      <c r="LWA25" s="5"/>
      <c r="LWB25" s="5"/>
      <c r="LWC25" s="5"/>
      <c r="LWD25" s="5"/>
      <c r="LWE25" s="5"/>
      <c r="LWF25" s="5"/>
      <c r="LWG25" s="5"/>
      <c r="LWH25" s="5"/>
      <c r="LWI25" s="5"/>
      <c r="LWJ25" s="5"/>
      <c r="LWK25" s="5"/>
      <c r="LWL25" s="5"/>
      <c r="LWM25" s="5"/>
      <c r="LWN25" s="5"/>
      <c r="LWO25" s="5"/>
      <c r="LWP25" s="5"/>
      <c r="LWQ25" s="5"/>
      <c r="LWR25" s="5"/>
      <c r="LWS25" s="5"/>
      <c r="LWT25" s="5"/>
      <c r="LWU25" s="5"/>
      <c r="LWV25" s="5"/>
      <c r="LWW25" s="5"/>
      <c r="LWX25" s="5"/>
      <c r="LWY25" s="5"/>
      <c r="LWZ25" s="5"/>
      <c r="LXA25" s="5"/>
      <c r="LXB25" s="5"/>
      <c r="LXC25" s="5"/>
      <c r="LXD25" s="5"/>
      <c r="LXE25" s="5"/>
      <c r="LXF25" s="5"/>
      <c r="LXG25" s="5"/>
      <c r="LXH25" s="5"/>
      <c r="LXI25" s="5"/>
      <c r="LXJ25" s="5"/>
      <c r="LXK25" s="5"/>
      <c r="LXL25" s="5"/>
      <c r="LXM25" s="5"/>
      <c r="LXN25" s="5"/>
      <c r="LXO25" s="5"/>
      <c r="LXP25" s="5"/>
      <c r="LXQ25" s="5"/>
      <c r="LXR25" s="5"/>
      <c r="LXS25" s="5"/>
      <c r="LXT25" s="5"/>
      <c r="LXU25" s="5"/>
      <c r="LXV25" s="5"/>
      <c r="LXW25" s="5"/>
      <c r="LXX25" s="5"/>
      <c r="LXY25" s="5"/>
      <c r="LXZ25" s="5"/>
      <c r="LYA25" s="5"/>
      <c r="LYB25" s="5"/>
      <c r="LYC25" s="5"/>
      <c r="LYD25" s="5"/>
      <c r="LYE25" s="5"/>
      <c r="LYF25" s="5"/>
      <c r="LYG25" s="5"/>
      <c r="LYH25" s="5"/>
      <c r="LYI25" s="5"/>
      <c r="LYJ25" s="5"/>
      <c r="LYK25" s="5"/>
      <c r="LYL25" s="5"/>
      <c r="LYM25" s="5"/>
      <c r="LYN25" s="5"/>
      <c r="LYO25" s="5"/>
      <c r="LYP25" s="5"/>
      <c r="LYQ25" s="5"/>
      <c r="LYR25" s="5"/>
      <c r="LYS25" s="5"/>
      <c r="LYT25" s="5"/>
      <c r="LYU25" s="5"/>
      <c r="LYV25" s="5"/>
      <c r="LYW25" s="5"/>
      <c r="LYX25" s="5"/>
      <c r="LYY25" s="5"/>
      <c r="LYZ25" s="5"/>
      <c r="LZA25" s="5"/>
      <c r="LZB25" s="5"/>
      <c r="LZC25" s="5"/>
      <c r="LZD25" s="5"/>
      <c r="LZE25" s="5"/>
      <c r="LZF25" s="5"/>
      <c r="LZG25" s="5"/>
      <c r="LZH25" s="5"/>
      <c r="LZI25" s="5"/>
      <c r="LZJ25" s="5"/>
      <c r="LZK25" s="5"/>
      <c r="LZL25" s="5"/>
      <c r="LZM25" s="5"/>
      <c r="LZN25" s="5"/>
      <c r="LZO25" s="5"/>
      <c r="LZP25" s="5"/>
      <c r="LZQ25" s="5"/>
      <c r="LZR25" s="5"/>
      <c r="LZS25" s="5"/>
      <c r="LZT25" s="5"/>
      <c r="LZU25" s="5"/>
      <c r="LZV25" s="5"/>
      <c r="LZW25" s="5"/>
      <c r="LZX25" s="5"/>
      <c r="LZY25" s="5"/>
      <c r="LZZ25" s="5"/>
      <c r="MAA25" s="5"/>
      <c r="MAB25" s="5"/>
      <c r="MAC25" s="5"/>
      <c r="MAD25" s="5"/>
      <c r="MAE25" s="5"/>
      <c r="MAF25" s="5"/>
      <c r="MAG25" s="5"/>
      <c r="MAH25" s="5"/>
      <c r="MAI25" s="5"/>
      <c r="MAJ25" s="5"/>
      <c r="MAK25" s="5"/>
      <c r="MAL25" s="5"/>
      <c r="MAM25" s="5"/>
      <c r="MAN25" s="5"/>
      <c r="MAO25" s="5"/>
      <c r="MAP25" s="5"/>
      <c r="MAQ25" s="5"/>
      <c r="MAR25" s="5"/>
      <c r="MAS25" s="5"/>
      <c r="MAT25" s="5"/>
      <c r="MAU25" s="5"/>
      <c r="MAV25" s="5"/>
      <c r="MAW25" s="5"/>
      <c r="MAX25" s="5"/>
      <c r="MAY25" s="5"/>
      <c r="MAZ25" s="5"/>
      <c r="MBA25" s="5"/>
      <c r="MBB25" s="5"/>
      <c r="MBC25" s="5"/>
      <c r="MBD25" s="5"/>
      <c r="MBE25" s="5"/>
      <c r="MBF25" s="5"/>
      <c r="MBG25" s="5"/>
      <c r="MBH25" s="5"/>
      <c r="MBI25" s="5"/>
      <c r="MBJ25" s="5"/>
      <c r="MBK25" s="5"/>
      <c r="MBL25" s="5"/>
      <c r="MBM25" s="5"/>
      <c r="MBN25" s="5"/>
      <c r="MBO25" s="5"/>
      <c r="MBP25" s="5"/>
      <c r="MBQ25" s="5"/>
      <c r="MBR25" s="5"/>
      <c r="MBS25" s="5"/>
      <c r="MBT25" s="5"/>
      <c r="MBU25" s="5"/>
      <c r="MBV25" s="5"/>
      <c r="MBW25" s="5"/>
      <c r="MBX25" s="5"/>
      <c r="MBY25" s="5"/>
      <c r="MBZ25" s="5"/>
      <c r="MCA25" s="5"/>
      <c r="MCB25" s="5"/>
      <c r="MCC25" s="5"/>
      <c r="MCD25" s="5"/>
      <c r="MCE25" s="5"/>
      <c r="MCF25" s="5"/>
      <c r="MCG25" s="5"/>
      <c r="MCH25" s="5"/>
      <c r="MCI25" s="5"/>
      <c r="MCJ25" s="5"/>
      <c r="MCK25" s="5"/>
      <c r="MCL25" s="5"/>
      <c r="MCM25" s="5"/>
      <c r="MCN25" s="5"/>
      <c r="MCO25" s="5"/>
      <c r="MCP25" s="5"/>
      <c r="MCQ25" s="5"/>
      <c r="MCR25" s="5"/>
      <c r="MCS25" s="5"/>
      <c r="MCT25" s="5"/>
      <c r="MCU25" s="5"/>
      <c r="MCV25" s="5"/>
      <c r="MCW25" s="5"/>
      <c r="MCX25" s="5"/>
      <c r="MCY25" s="5"/>
      <c r="MCZ25" s="5"/>
      <c r="MDA25" s="5"/>
      <c r="MDB25" s="5"/>
      <c r="MDC25" s="5"/>
      <c r="MDD25" s="5"/>
      <c r="MDE25" s="5"/>
      <c r="MDF25" s="5"/>
      <c r="MDG25" s="5"/>
      <c r="MDH25" s="5"/>
      <c r="MDI25" s="5"/>
      <c r="MDJ25" s="5"/>
      <c r="MDK25" s="5"/>
      <c r="MDL25" s="5"/>
      <c r="MDM25" s="5"/>
      <c r="MDN25" s="5"/>
      <c r="MDO25" s="5"/>
      <c r="MDP25" s="5"/>
      <c r="MDQ25" s="5"/>
      <c r="MDR25" s="5"/>
      <c r="MDS25" s="5"/>
      <c r="MDT25" s="5"/>
      <c r="MDU25" s="5"/>
      <c r="MDV25" s="5"/>
      <c r="MDW25" s="5"/>
      <c r="MDX25" s="5"/>
      <c r="MDY25" s="5"/>
      <c r="MDZ25" s="5"/>
      <c r="MEA25" s="5"/>
      <c r="MEB25" s="5"/>
      <c r="MEC25" s="5"/>
      <c r="MED25" s="5"/>
      <c r="MEE25" s="5"/>
      <c r="MEF25" s="5"/>
      <c r="MEG25" s="5"/>
      <c r="MEH25" s="5"/>
      <c r="MEI25" s="5"/>
      <c r="MEJ25" s="5"/>
      <c r="MEK25" s="5"/>
      <c r="MEL25" s="5"/>
      <c r="MEM25" s="5"/>
      <c r="MEN25" s="5"/>
      <c r="MEO25" s="5"/>
      <c r="MEP25" s="5"/>
      <c r="MEQ25" s="5"/>
      <c r="MER25" s="5"/>
      <c r="MES25" s="5"/>
      <c r="MET25" s="5"/>
      <c r="MEU25" s="5"/>
      <c r="MEV25" s="5"/>
      <c r="MEW25" s="5"/>
      <c r="MEX25" s="5"/>
      <c r="MEY25" s="5"/>
      <c r="MEZ25" s="5"/>
      <c r="MFA25" s="5"/>
      <c r="MFB25" s="5"/>
      <c r="MFC25" s="5"/>
      <c r="MFD25" s="5"/>
      <c r="MFE25" s="5"/>
      <c r="MFF25" s="5"/>
      <c r="MFG25" s="5"/>
      <c r="MFH25" s="5"/>
      <c r="MFI25" s="5"/>
      <c r="MFJ25" s="5"/>
      <c r="MFK25" s="5"/>
      <c r="MFL25" s="5"/>
      <c r="MFM25" s="5"/>
      <c r="MFN25" s="5"/>
      <c r="MFO25" s="5"/>
      <c r="MFP25" s="5"/>
      <c r="MFQ25" s="5"/>
      <c r="MFR25" s="5"/>
      <c r="MFS25" s="5"/>
      <c r="MFT25" s="5"/>
      <c r="MFU25" s="5"/>
      <c r="MFV25" s="5"/>
      <c r="MFW25" s="5"/>
      <c r="MFX25" s="5"/>
      <c r="MFY25" s="5"/>
      <c r="MFZ25" s="5"/>
      <c r="MGA25" s="5"/>
      <c r="MGB25" s="5"/>
      <c r="MGC25" s="5"/>
      <c r="MGD25" s="5"/>
      <c r="MGE25" s="5"/>
      <c r="MGF25" s="5"/>
      <c r="MGG25" s="5"/>
      <c r="MGH25" s="5"/>
      <c r="MGI25" s="5"/>
      <c r="MGJ25" s="5"/>
      <c r="MGK25" s="5"/>
      <c r="MGL25" s="5"/>
      <c r="MGM25" s="5"/>
      <c r="MGN25" s="5"/>
      <c r="MGO25" s="5"/>
      <c r="MGP25" s="5"/>
      <c r="MGQ25" s="5"/>
      <c r="MGR25" s="5"/>
      <c r="MGS25" s="5"/>
      <c r="MGT25" s="5"/>
      <c r="MGU25" s="5"/>
      <c r="MGV25" s="5"/>
      <c r="MGW25" s="5"/>
      <c r="MGX25" s="5"/>
      <c r="MGY25" s="5"/>
      <c r="MGZ25" s="5"/>
      <c r="MHA25" s="5"/>
      <c r="MHB25" s="5"/>
      <c r="MHC25" s="5"/>
      <c r="MHD25" s="5"/>
      <c r="MHE25" s="5"/>
      <c r="MHF25" s="5"/>
      <c r="MHG25" s="5"/>
      <c r="MHH25" s="5"/>
      <c r="MHI25" s="5"/>
      <c r="MHJ25" s="5"/>
      <c r="MHK25" s="5"/>
      <c r="MHL25" s="5"/>
      <c r="MHM25" s="5"/>
      <c r="MHN25" s="5"/>
      <c r="MHO25" s="5"/>
      <c r="MHP25" s="5"/>
      <c r="MHQ25" s="5"/>
      <c r="MHR25" s="5"/>
      <c r="MHS25" s="5"/>
      <c r="MHT25" s="5"/>
      <c r="MHU25" s="5"/>
      <c r="MHV25" s="5"/>
      <c r="MHW25" s="5"/>
      <c r="MHX25" s="5"/>
      <c r="MHY25" s="5"/>
      <c r="MHZ25" s="5"/>
      <c r="MIA25" s="5"/>
      <c r="MIB25" s="5"/>
      <c r="MIC25" s="5"/>
      <c r="MID25" s="5"/>
      <c r="MIE25" s="5"/>
      <c r="MIF25" s="5"/>
      <c r="MIG25" s="5"/>
      <c r="MIH25" s="5"/>
      <c r="MII25" s="5"/>
      <c r="MIJ25" s="5"/>
      <c r="MIK25" s="5"/>
      <c r="MIL25" s="5"/>
      <c r="MIM25" s="5"/>
      <c r="MIN25" s="5"/>
      <c r="MIO25" s="5"/>
      <c r="MIP25" s="5"/>
      <c r="MIQ25" s="5"/>
      <c r="MIR25" s="5"/>
      <c r="MIS25" s="5"/>
      <c r="MIT25" s="5"/>
      <c r="MIU25" s="5"/>
      <c r="MIV25" s="5"/>
      <c r="MIW25" s="5"/>
      <c r="MIX25" s="5"/>
      <c r="MIY25" s="5"/>
      <c r="MIZ25" s="5"/>
      <c r="MJA25" s="5"/>
      <c r="MJB25" s="5"/>
      <c r="MJC25" s="5"/>
      <c r="MJD25" s="5"/>
      <c r="MJE25" s="5"/>
      <c r="MJF25" s="5"/>
      <c r="MJG25" s="5"/>
      <c r="MJH25" s="5"/>
      <c r="MJI25" s="5"/>
      <c r="MJJ25" s="5"/>
      <c r="MJK25" s="5"/>
      <c r="MJL25" s="5"/>
      <c r="MJM25" s="5"/>
      <c r="MJN25" s="5"/>
      <c r="MJO25" s="5"/>
      <c r="MJP25" s="5"/>
      <c r="MJQ25" s="5"/>
      <c r="MJR25" s="5"/>
      <c r="MJS25" s="5"/>
      <c r="MJT25" s="5"/>
      <c r="MJU25" s="5"/>
      <c r="MJV25" s="5"/>
      <c r="MJW25" s="5"/>
      <c r="MJX25" s="5"/>
      <c r="MJY25" s="5"/>
      <c r="MJZ25" s="5"/>
      <c r="MKA25" s="5"/>
      <c r="MKB25" s="5"/>
      <c r="MKC25" s="5"/>
      <c r="MKD25" s="5"/>
      <c r="MKE25" s="5"/>
      <c r="MKF25" s="5"/>
      <c r="MKG25" s="5"/>
      <c r="MKH25" s="5"/>
      <c r="MKI25" s="5"/>
      <c r="MKJ25" s="5"/>
      <c r="MKK25" s="5"/>
      <c r="MKL25" s="5"/>
      <c r="MKM25" s="5"/>
      <c r="MKN25" s="5"/>
      <c r="MKO25" s="5"/>
      <c r="MKP25" s="5"/>
      <c r="MKQ25" s="5"/>
      <c r="MKR25" s="5"/>
      <c r="MKS25" s="5"/>
      <c r="MKT25" s="5"/>
      <c r="MKU25" s="5"/>
      <c r="MKV25" s="5"/>
      <c r="MKW25" s="5"/>
      <c r="MKX25" s="5"/>
      <c r="MKY25" s="5"/>
      <c r="MKZ25" s="5"/>
      <c r="MLA25" s="5"/>
      <c r="MLB25" s="5"/>
      <c r="MLC25" s="5"/>
      <c r="MLD25" s="5"/>
      <c r="MLE25" s="5"/>
      <c r="MLF25" s="5"/>
      <c r="MLG25" s="5"/>
      <c r="MLH25" s="5"/>
      <c r="MLI25" s="5"/>
      <c r="MLJ25" s="5"/>
      <c r="MLK25" s="5"/>
      <c r="MLL25" s="5"/>
      <c r="MLM25" s="5"/>
      <c r="MLN25" s="5"/>
      <c r="MLO25" s="5"/>
      <c r="MLP25" s="5"/>
      <c r="MLQ25" s="5"/>
      <c r="MLR25" s="5"/>
      <c r="MLS25" s="5"/>
      <c r="MLT25" s="5"/>
      <c r="MLU25" s="5"/>
      <c r="MLV25" s="5"/>
      <c r="MLW25" s="5"/>
      <c r="MLX25" s="5"/>
      <c r="MLY25" s="5"/>
      <c r="MLZ25" s="5"/>
      <c r="MMA25" s="5"/>
      <c r="MMB25" s="5"/>
      <c r="MMC25" s="5"/>
      <c r="MMD25" s="5"/>
      <c r="MME25" s="5"/>
      <c r="MMF25" s="5"/>
      <c r="MMG25" s="5"/>
      <c r="MMH25" s="5"/>
      <c r="MMI25" s="5"/>
      <c r="MMJ25" s="5"/>
      <c r="MMK25" s="5"/>
      <c r="MML25" s="5"/>
      <c r="MMM25" s="5"/>
      <c r="MMN25" s="5"/>
      <c r="MMO25" s="5"/>
      <c r="MMP25" s="5"/>
      <c r="MMQ25" s="5"/>
      <c r="MMR25" s="5"/>
      <c r="MMS25" s="5"/>
      <c r="MMT25" s="5"/>
      <c r="MMU25" s="5"/>
      <c r="MMV25" s="5"/>
      <c r="MMW25" s="5"/>
      <c r="MMX25" s="5"/>
      <c r="MMY25" s="5"/>
      <c r="MMZ25" s="5"/>
      <c r="MNA25" s="5"/>
      <c r="MNB25" s="5"/>
      <c r="MNC25" s="5"/>
      <c r="MND25" s="5"/>
      <c r="MNE25" s="5"/>
      <c r="MNF25" s="5"/>
      <c r="MNG25" s="5"/>
      <c r="MNH25" s="5"/>
      <c r="MNI25" s="5"/>
      <c r="MNJ25" s="5"/>
      <c r="MNK25" s="5"/>
      <c r="MNL25" s="5"/>
      <c r="MNM25" s="5"/>
      <c r="MNN25" s="5"/>
      <c r="MNO25" s="5"/>
      <c r="MNP25" s="5"/>
      <c r="MNQ25" s="5"/>
      <c r="MNR25" s="5"/>
      <c r="MNS25" s="5"/>
      <c r="MNT25" s="5"/>
      <c r="MNU25" s="5"/>
      <c r="MNV25" s="5"/>
      <c r="MNW25" s="5"/>
      <c r="MNX25" s="5"/>
      <c r="MNY25" s="5"/>
      <c r="MNZ25" s="5"/>
      <c r="MOA25" s="5"/>
      <c r="MOB25" s="5"/>
      <c r="MOC25" s="5"/>
      <c r="MOD25" s="5"/>
      <c r="MOE25" s="5"/>
      <c r="MOF25" s="5"/>
      <c r="MOG25" s="5"/>
      <c r="MOH25" s="5"/>
      <c r="MOI25" s="5"/>
      <c r="MOJ25" s="5"/>
      <c r="MOK25" s="5"/>
      <c r="MOL25" s="5"/>
      <c r="MOM25" s="5"/>
      <c r="MON25" s="5"/>
      <c r="MOO25" s="5"/>
      <c r="MOP25" s="5"/>
      <c r="MOQ25" s="5"/>
      <c r="MOR25" s="5"/>
      <c r="MOS25" s="5"/>
      <c r="MOT25" s="5"/>
      <c r="MOU25" s="5"/>
      <c r="MOV25" s="5"/>
      <c r="MOW25" s="5"/>
      <c r="MOX25" s="5"/>
      <c r="MOY25" s="5"/>
      <c r="MOZ25" s="5"/>
      <c r="MPA25" s="5"/>
      <c r="MPB25" s="5"/>
      <c r="MPC25" s="5"/>
      <c r="MPD25" s="5"/>
      <c r="MPE25" s="5"/>
      <c r="MPF25" s="5"/>
      <c r="MPG25" s="5"/>
      <c r="MPH25" s="5"/>
      <c r="MPI25" s="5"/>
      <c r="MPJ25" s="5"/>
      <c r="MPK25" s="5"/>
      <c r="MPL25" s="5"/>
      <c r="MPM25" s="5"/>
      <c r="MPN25" s="5"/>
      <c r="MPO25" s="5"/>
      <c r="MPP25" s="5"/>
      <c r="MPQ25" s="5"/>
      <c r="MPR25" s="5"/>
      <c r="MPS25" s="5"/>
      <c r="MPT25" s="5"/>
      <c r="MPU25" s="5"/>
      <c r="MPV25" s="5"/>
      <c r="MPW25" s="5"/>
      <c r="MPX25" s="5"/>
      <c r="MPY25" s="5"/>
      <c r="MPZ25" s="5"/>
      <c r="MQA25" s="5"/>
      <c r="MQB25" s="5"/>
      <c r="MQC25" s="5"/>
      <c r="MQD25" s="5"/>
      <c r="MQE25" s="5"/>
      <c r="MQF25" s="5"/>
      <c r="MQG25" s="5"/>
      <c r="MQH25" s="5"/>
      <c r="MQI25" s="5"/>
      <c r="MQJ25" s="5"/>
      <c r="MQK25" s="5"/>
      <c r="MQL25" s="5"/>
      <c r="MQM25" s="5"/>
      <c r="MQN25" s="5"/>
      <c r="MQO25" s="5"/>
      <c r="MQP25" s="5"/>
      <c r="MQQ25" s="5"/>
      <c r="MQR25" s="5"/>
      <c r="MQS25" s="5"/>
      <c r="MQT25" s="5"/>
      <c r="MQU25" s="5"/>
      <c r="MQV25" s="5"/>
      <c r="MQW25" s="5"/>
      <c r="MQX25" s="5"/>
      <c r="MQY25" s="5"/>
      <c r="MQZ25" s="5"/>
      <c r="MRA25" s="5"/>
      <c r="MRB25" s="5"/>
      <c r="MRC25" s="5"/>
      <c r="MRD25" s="5"/>
      <c r="MRE25" s="5"/>
      <c r="MRF25" s="5"/>
      <c r="MRG25" s="5"/>
      <c r="MRH25" s="5"/>
      <c r="MRI25" s="5"/>
      <c r="MRJ25" s="5"/>
      <c r="MRK25" s="5"/>
      <c r="MRL25" s="5"/>
      <c r="MRM25" s="5"/>
      <c r="MRN25" s="5"/>
      <c r="MRO25" s="5"/>
      <c r="MRP25" s="5"/>
      <c r="MRQ25" s="5"/>
      <c r="MRR25" s="5"/>
      <c r="MRS25" s="5"/>
      <c r="MRT25" s="5"/>
      <c r="MRU25" s="5"/>
      <c r="MRV25" s="5"/>
      <c r="MRW25" s="5"/>
      <c r="MRX25" s="5"/>
      <c r="MRY25" s="5"/>
      <c r="MRZ25" s="5"/>
      <c r="MSA25" s="5"/>
      <c r="MSB25" s="5"/>
      <c r="MSC25" s="5"/>
      <c r="MSD25" s="5"/>
      <c r="MSE25" s="5"/>
      <c r="MSF25" s="5"/>
      <c r="MSG25" s="5"/>
      <c r="MSH25" s="5"/>
      <c r="MSI25" s="5"/>
      <c r="MSJ25" s="5"/>
      <c r="MSK25" s="5"/>
      <c r="MSL25" s="5"/>
      <c r="MSM25" s="5"/>
      <c r="MSN25" s="5"/>
      <c r="MSO25" s="5"/>
      <c r="MSP25" s="5"/>
      <c r="MSQ25" s="5"/>
      <c r="MSR25" s="5"/>
      <c r="MSS25" s="5"/>
      <c r="MST25" s="5"/>
      <c r="MSU25" s="5"/>
      <c r="MSV25" s="5"/>
      <c r="MSW25" s="5"/>
      <c r="MSX25" s="5"/>
      <c r="MSY25" s="5"/>
      <c r="MSZ25" s="5"/>
      <c r="MTA25" s="5"/>
      <c r="MTB25" s="5"/>
      <c r="MTC25" s="5"/>
      <c r="MTD25" s="5"/>
      <c r="MTE25" s="5"/>
      <c r="MTF25" s="5"/>
      <c r="MTG25" s="5"/>
      <c r="MTH25" s="5"/>
      <c r="MTI25" s="5"/>
      <c r="MTJ25" s="5"/>
      <c r="MTK25" s="5"/>
      <c r="MTL25" s="5"/>
      <c r="MTM25" s="5"/>
      <c r="MTN25" s="5"/>
      <c r="MTO25" s="5"/>
      <c r="MTP25" s="5"/>
      <c r="MTQ25" s="5"/>
      <c r="MTR25" s="5"/>
      <c r="MTS25" s="5"/>
      <c r="MTT25" s="5"/>
      <c r="MTU25" s="5"/>
      <c r="MTV25" s="5"/>
      <c r="MTW25" s="5"/>
      <c r="MTX25" s="5"/>
      <c r="MTY25" s="5"/>
      <c r="MTZ25" s="5"/>
      <c r="MUA25" s="5"/>
      <c r="MUB25" s="5"/>
      <c r="MUC25" s="5"/>
      <c r="MUD25" s="5"/>
      <c r="MUE25" s="5"/>
      <c r="MUF25" s="5"/>
      <c r="MUG25" s="5"/>
      <c r="MUH25" s="5"/>
      <c r="MUI25" s="5"/>
      <c r="MUJ25" s="5"/>
      <c r="MUK25" s="5"/>
      <c r="MUL25" s="5"/>
      <c r="MUM25" s="5"/>
      <c r="MUN25" s="5"/>
      <c r="MUO25" s="5"/>
      <c r="MUP25" s="5"/>
      <c r="MUQ25" s="5"/>
      <c r="MUR25" s="5"/>
      <c r="MUS25" s="5"/>
      <c r="MUT25" s="5"/>
      <c r="MUU25" s="5"/>
      <c r="MUV25" s="5"/>
      <c r="MUW25" s="5"/>
      <c r="MUX25" s="5"/>
      <c r="MUY25" s="5"/>
      <c r="MUZ25" s="5"/>
      <c r="MVA25" s="5"/>
      <c r="MVB25" s="5"/>
      <c r="MVC25" s="5"/>
      <c r="MVD25" s="5"/>
      <c r="MVE25" s="5"/>
      <c r="MVF25" s="5"/>
      <c r="MVG25" s="5"/>
      <c r="MVH25" s="5"/>
      <c r="MVI25" s="5"/>
      <c r="MVJ25" s="5"/>
      <c r="MVK25" s="5"/>
      <c r="MVL25" s="5"/>
      <c r="MVM25" s="5"/>
      <c r="MVN25" s="5"/>
      <c r="MVO25" s="5"/>
      <c r="MVP25" s="5"/>
      <c r="MVQ25" s="5"/>
      <c r="MVR25" s="5"/>
      <c r="MVS25" s="5"/>
      <c r="MVT25" s="5"/>
      <c r="MVU25" s="5"/>
      <c r="MVV25" s="5"/>
      <c r="MVW25" s="5"/>
      <c r="MVX25" s="5"/>
      <c r="MVY25" s="5"/>
      <c r="MVZ25" s="5"/>
      <c r="MWA25" s="5"/>
      <c r="MWB25" s="5"/>
      <c r="MWC25" s="5"/>
      <c r="MWD25" s="5"/>
      <c r="MWE25" s="5"/>
      <c r="MWF25" s="5"/>
      <c r="MWG25" s="5"/>
      <c r="MWH25" s="5"/>
      <c r="MWI25" s="5"/>
      <c r="MWJ25" s="5"/>
      <c r="MWK25" s="5"/>
      <c r="MWL25" s="5"/>
      <c r="MWM25" s="5"/>
      <c r="MWN25" s="5"/>
      <c r="MWO25" s="5"/>
      <c r="MWP25" s="5"/>
      <c r="MWQ25" s="5"/>
      <c r="MWR25" s="5"/>
      <c r="MWS25" s="5"/>
      <c r="MWT25" s="5"/>
      <c r="MWU25" s="5"/>
      <c r="MWV25" s="5"/>
      <c r="MWW25" s="5"/>
      <c r="MWX25" s="5"/>
      <c r="MWY25" s="5"/>
      <c r="MWZ25" s="5"/>
      <c r="MXA25" s="5"/>
      <c r="MXB25" s="5"/>
      <c r="MXC25" s="5"/>
      <c r="MXD25" s="5"/>
      <c r="MXE25" s="5"/>
      <c r="MXF25" s="5"/>
      <c r="MXG25" s="5"/>
      <c r="MXH25" s="5"/>
      <c r="MXI25" s="5"/>
      <c r="MXJ25" s="5"/>
      <c r="MXK25" s="5"/>
      <c r="MXL25" s="5"/>
      <c r="MXM25" s="5"/>
      <c r="MXN25" s="5"/>
      <c r="MXO25" s="5"/>
      <c r="MXP25" s="5"/>
      <c r="MXQ25" s="5"/>
      <c r="MXR25" s="5"/>
      <c r="MXS25" s="5"/>
      <c r="MXT25" s="5"/>
      <c r="MXU25" s="5"/>
      <c r="MXV25" s="5"/>
      <c r="MXW25" s="5"/>
      <c r="MXX25" s="5"/>
      <c r="MXY25" s="5"/>
      <c r="MXZ25" s="5"/>
      <c r="MYA25" s="5"/>
      <c r="MYB25" s="5"/>
      <c r="MYC25" s="5"/>
      <c r="MYD25" s="5"/>
      <c r="MYE25" s="5"/>
      <c r="MYF25" s="5"/>
      <c r="MYG25" s="5"/>
      <c r="MYH25" s="5"/>
      <c r="MYI25" s="5"/>
      <c r="MYJ25" s="5"/>
      <c r="MYK25" s="5"/>
      <c r="MYL25" s="5"/>
      <c r="MYM25" s="5"/>
      <c r="MYN25" s="5"/>
      <c r="MYO25" s="5"/>
      <c r="MYP25" s="5"/>
      <c r="MYQ25" s="5"/>
      <c r="MYR25" s="5"/>
      <c r="MYS25" s="5"/>
      <c r="MYT25" s="5"/>
      <c r="MYU25" s="5"/>
      <c r="MYV25" s="5"/>
      <c r="MYW25" s="5"/>
      <c r="MYX25" s="5"/>
      <c r="MYY25" s="5"/>
      <c r="MYZ25" s="5"/>
      <c r="MZA25" s="5"/>
      <c r="MZB25" s="5"/>
      <c r="MZC25" s="5"/>
      <c r="MZD25" s="5"/>
      <c r="MZE25" s="5"/>
      <c r="MZF25" s="5"/>
      <c r="MZG25" s="5"/>
      <c r="MZH25" s="5"/>
      <c r="MZI25" s="5"/>
      <c r="MZJ25" s="5"/>
      <c r="MZK25" s="5"/>
      <c r="MZL25" s="5"/>
      <c r="MZM25" s="5"/>
      <c r="MZN25" s="5"/>
      <c r="MZO25" s="5"/>
      <c r="MZP25" s="5"/>
      <c r="MZQ25" s="5"/>
      <c r="MZR25" s="5"/>
      <c r="MZS25" s="5"/>
      <c r="MZT25" s="5"/>
      <c r="MZU25" s="5"/>
      <c r="MZV25" s="5"/>
      <c r="MZW25" s="5"/>
      <c r="MZX25" s="5"/>
      <c r="MZY25" s="5"/>
      <c r="MZZ25" s="5"/>
      <c r="NAA25" s="5"/>
      <c r="NAB25" s="5"/>
      <c r="NAC25" s="5"/>
      <c r="NAD25" s="5"/>
      <c r="NAE25" s="5"/>
      <c r="NAF25" s="5"/>
      <c r="NAG25" s="5"/>
      <c r="NAH25" s="5"/>
      <c r="NAI25" s="5"/>
      <c r="NAJ25" s="5"/>
      <c r="NAK25" s="5"/>
      <c r="NAL25" s="5"/>
      <c r="NAM25" s="5"/>
      <c r="NAN25" s="5"/>
      <c r="NAO25" s="5"/>
      <c r="NAP25" s="5"/>
      <c r="NAQ25" s="5"/>
      <c r="NAR25" s="5"/>
      <c r="NAS25" s="5"/>
      <c r="NAT25" s="5"/>
      <c r="NAU25" s="5"/>
      <c r="NAV25" s="5"/>
      <c r="NAW25" s="5"/>
      <c r="NAX25" s="5"/>
      <c r="NAY25" s="5"/>
      <c r="NAZ25" s="5"/>
      <c r="NBA25" s="5"/>
      <c r="NBB25" s="5"/>
      <c r="NBC25" s="5"/>
      <c r="NBD25" s="5"/>
      <c r="NBE25" s="5"/>
      <c r="NBF25" s="5"/>
      <c r="NBG25" s="5"/>
      <c r="NBH25" s="5"/>
      <c r="NBI25" s="5"/>
      <c r="NBJ25" s="5"/>
      <c r="NBK25" s="5"/>
      <c r="NBL25" s="5"/>
      <c r="NBM25" s="5"/>
      <c r="NBN25" s="5"/>
      <c r="NBO25" s="5"/>
      <c r="NBP25" s="5"/>
      <c r="NBQ25" s="5"/>
      <c r="NBR25" s="5"/>
      <c r="NBS25" s="5"/>
      <c r="NBT25" s="5"/>
      <c r="NBU25" s="5"/>
      <c r="NBV25" s="5"/>
      <c r="NBW25" s="5"/>
      <c r="NBX25" s="5"/>
      <c r="NBY25" s="5"/>
      <c r="NBZ25" s="5"/>
      <c r="NCA25" s="5"/>
      <c r="NCB25" s="5"/>
      <c r="NCC25" s="5"/>
      <c r="NCD25" s="5"/>
      <c r="NCE25" s="5"/>
      <c r="NCF25" s="5"/>
      <c r="NCG25" s="5"/>
      <c r="NCH25" s="5"/>
      <c r="NCI25" s="5"/>
      <c r="NCJ25" s="5"/>
      <c r="NCK25" s="5"/>
      <c r="NCL25" s="5"/>
      <c r="NCM25" s="5"/>
      <c r="NCN25" s="5"/>
      <c r="NCO25" s="5"/>
      <c r="NCP25" s="5"/>
      <c r="NCQ25" s="5"/>
      <c r="NCR25" s="5"/>
      <c r="NCS25" s="5"/>
      <c r="NCT25" s="5"/>
      <c r="NCU25" s="5"/>
      <c r="NCV25" s="5"/>
      <c r="NCW25" s="5"/>
      <c r="NCX25" s="5"/>
      <c r="NCY25" s="5"/>
      <c r="NCZ25" s="5"/>
      <c r="NDA25" s="5"/>
      <c r="NDB25" s="5"/>
      <c r="NDC25" s="5"/>
      <c r="NDD25" s="5"/>
      <c r="NDE25" s="5"/>
      <c r="NDF25" s="5"/>
      <c r="NDG25" s="5"/>
      <c r="NDH25" s="5"/>
      <c r="NDI25" s="5"/>
      <c r="NDJ25" s="5"/>
      <c r="NDK25" s="5"/>
      <c r="NDL25" s="5"/>
      <c r="NDM25" s="5"/>
      <c r="NDN25" s="5"/>
      <c r="NDO25" s="5"/>
      <c r="NDP25" s="5"/>
      <c r="NDQ25" s="5"/>
      <c r="NDR25" s="5"/>
      <c r="NDS25" s="5"/>
      <c r="NDT25" s="5"/>
      <c r="NDU25" s="5"/>
      <c r="NDV25" s="5"/>
      <c r="NDW25" s="5"/>
      <c r="NDX25" s="5"/>
      <c r="NDY25" s="5"/>
      <c r="NDZ25" s="5"/>
      <c r="NEA25" s="5"/>
      <c r="NEB25" s="5"/>
      <c r="NEC25" s="5"/>
      <c r="NED25" s="5"/>
      <c r="NEE25" s="5"/>
      <c r="NEF25" s="5"/>
      <c r="NEG25" s="5"/>
      <c r="NEH25" s="5"/>
      <c r="NEI25" s="5"/>
      <c r="NEJ25" s="5"/>
      <c r="NEK25" s="5"/>
      <c r="NEL25" s="5"/>
      <c r="NEM25" s="5"/>
      <c r="NEN25" s="5"/>
      <c r="NEO25" s="5"/>
      <c r="NEP25" s="5"/>
      <c r="NEQ25" s="5"/>
      <c r="NER25" s="5"/>
      <c r="NES25" s="5"/>
      <c r="NET25" s="5"/>
      <c r="NEU25" s="5"/>
      <c r="NEV25" s="5"/>
      <c r="NEW25" s="5"/>
      <c r="NEX25" s="5"/>
      <c r="NEY25" s="5"/>
      <c r="NEZ25" s="5"/>
      <c r="NFA25" s="5"/>
      <c r="NFB25" s="5"/>
      <c r="NFC25" s="5"/>
      <c r="NFD25" s="5"/>
      <c r="NFE25" s="5"/>
      <c r="NFF25" s="5"/>
      <c r="NFG25" s="5"/>
      <c r="NFH25" s="5"/>
      <c r="NFI25" s="5"/>
      <c r="NFJ25" s="5"/>
      <c r="NFK25" s="5"/>
      <c r="NFL25" s="5"/>
      <c r="NFM25" s="5"/>
      <c r="NFN25" s="5"/>
      <c r="NFO25" s="5"/>
      <c r="NFP25" s="5"/>
      <c r="NFQ25" s="5"/>
      <c r="NFR25" s="5"/>
      <c r="NFS25" s="5"/>
      <c r="NFT25" s="5"/>
      <c r="NFU25" s="5"/>
      <c r="NFV25" s="5"/>
      <c r="NFW25" s="5"/>
      <c r="NFX25" s="5"/>
      <c r="NFY25" s="5"/>
      <c r="NFZ25" s="5"/>
      <c r="NGA25" s="5"/>
      <c r="NGB25" s="5"/>
      <c r="NGC25" s="5"/>
      <c r="NGD25" s="5"/>
      <c r="NGE25" s="5"/>
      <c r="NGF25" s="5"/>
      <c r="NGG25" s="5"/>
      <c r="NGH25" s="5"/>
      <c r="NGI25" s="5"/>
      <c r="NGJ25" s="5"/>
      <c r="NGK25" s="5"/>
      <c r="NGL25" s="5"/>
      <c r="NGM25" s="5"/>
      <c r="NGN25" s="5"/>
      <c r="NGO25" s="5"/>
      <c r="NGP25" s="5"/>
      <c r="NGQ25" s="5"/>
      <c r="NGR25" s="5"/>
      <c r="NGS25" s="5"/>
      <c r="NGT25" s="5"/>
      <c r="NGU25" s="5"/>
      <c r="NGV25" s="5"/>
      <c r="NGW25" s="5"/>
      <c r="NGX25" s="5"/>
      <c r="NGY25" s="5"/>
      <c r="NGZ25" s="5"/>
      <c r="NHA25" s="5"/>
      <c r="NHB25" s="5"/>
      <c r="NHC25" s="5"/>
      <c r="NHD25" s="5"/>
      <c r="NHE25" s="5"/>
      <c r="NHF25" s="5"/>
      <c r="NHG25" s="5"/>
      <c r="NHH25" s="5"/>
      <c r="NHI25" s="5"/>
      <c r="NHJ25" s="5"/>
      <c r="NHK25" s="5"/>
      <c r="NHL25" s="5"/>
      <c r="NHM25" s="5"/>
      <c r="NHN25" s="5"/>
      <c r="NHO25" s="5"/>
      <c r="NHP25" s="5"/>
      <c r="NHQ25" s="5"/>
      <c r="NHR25" s="5"/>
      <c r="NHS25" s="5"/>
      <c r="NHT25" s="5"/>
      <c r="NHU25" s="5"/>
      <c r="NHV25" s="5"/>
      <c r="NHW25" s="5"/>
      <c r="NHX25" s="5"/>
      <c r="NHY25" s="5"/>
      <c r="NHZ25" s="5"/>
      <c r="NIA25" s="5"/>
      <c r="NIB25" s="5"/>
      <c r="NIC25" s="5"/>
      <c r="NID25" s="5"/>
      <c r="NIE25" s="5"/>
      <c r="NIF25" s="5"/>
      <c r="NIG25" s="5"/>
      <c r="NIH25" s="5"/>
      <c r="NII25" s="5"/>
      <c r="NIJ25" s="5"/>
      <c r="NIK25" s="5"/>
      <c r="NIL25" s="5"/>
      <c r="NIM25" s="5"/>
      <c r="NIN25" s="5"/>
      <c r="NIO25" s="5"/>
      <c r="NIP25" s="5"/>
      <c r="NIQ25" s="5"/>
      <c r="NIR25" s="5"/>
      <c r="NIS25" s="5"/>
      <c r="NIT25" s="5"/>
      <c r="NIU25" s="5"/>
      <c r="NIV25" s="5"/>
      <c r="NIW25" s="5"/>
      <c r="NIX25" s="5"/>
      <c r="NIY25" s="5"/>
      <c r="NIZ25" s="5"/>
      <c r="NJA25" s="5"/>
      <c r="NJB25" s="5"/>
      <c r="NJC25" s="5"/>
      <c r="NJD25" s="5"/>
      <c r="NJE25" s="5"/>
      <c r="NJF25" s="5"/>
      <c r="NJG25" s="5"/>
      <c r="NJH25" s="5"/>
      <c r="NJI25" s="5"/>
      <c r="NJJ25" s="5"/>
      <c r="NJK25" s="5"/>
      <c r="NJL25" s="5"/>
      <c r="NJM25" s="5"/>
      <c r="NJN25" s="5"/>
      <c r="NJO25" s="5"/>
      <c r="NJP25" s="5"/>
      <c r="NJQ25" s="5"/>
      <c r="NJR25" s="5"/>
      <c r="NJS25" s="5"/>
      <c r="NJT25" s="5"/>
      <c r="NJU25" s="5"/>
      <c r="NJV25" s="5"/>
      <c r="NJW25" s="5"/>
      <c r="NJX25" s="5"/>
      <c r="NJY25" s="5"/>
      <c r="NJZ25" s="5"/>
      <c r="NKA25" s="5"/>
      <c r="NKB25" s="5"/>
      <c r="NKC25" s="5"/>
      <c r="NKD25" s="5"/>
      <c r="NKE25" s="5"/>
      <c r="NKF25" s="5"/>
      <c r="NKG25" s="5"/>
      <c r="NKH25" s="5"/>
      <c r="NKI25" s="5"/>
      <c r="NKJ25" s="5"/>
      <c r="NKK25" s="5"/>
      <c r="NKL25" s="5"/>
      <c r="NKM25" s="5"/>
      <c r="NKN25" s="5"/>
      <c r="NKO25" s="5"/>
      <c r="NKP25" s="5"/>
      <c r="NKQ25" s="5"/>
      <c r="NKR25" s="5"/>
      <c r="NKS25" s="5"/>
      <c r="NKT25" s="5"/>
      <c r="NKU25" s="5"/>
      <c r="NKV25" s="5"/>
      <c r="NKW25" s="5"/>
      <c r="NKX25" s="5"/>
      <c r="NKY25" s="5"/>
      <c r="NKZ25" s="5"/>
      <c r="NLA25" s="5"/>
      <c r="NLB25" s="5"/>
      <c r="NLC25" s="5"/>
      <c r="NLD25" s="5"/>
      <c r="NLE25" s="5"/>
      <c r="NLF25" s="5"/>
      <c r="NLG25" s="5"/>
      <c r="NLH25" s="5"/>
      <c r="NLI25" s="5"/>
      <c r="NLJ25" s="5"/>
      <c r="NLK25" s="5"/>
      <c r="NLL25" s="5"/>
      <c r="NLM25" s="5"/>
      <c r="NLN25" s="5"/>
      <c r="NLO25" s="5"/>
      <c r="NLP25" s="5"/>
      <c r="NLQ25" s="5"/>
      <c r="NLR25" s="5"/>
      <c r="NLS25" s="5"/>
      <c r="NLT25" s="5"/>
      <c r="NLU25" s="5"/>
      <c r="NLV25" s="5"/>
      <c r="NLW25" s="5"/>
      <c r="NLX25" s="5"/>
      <c r="NLY25" s="5"/>
      <c r="NLZ25" s="5"/>
      <c r="NMA25" s="5"/>
      <c r="NMB25" s="5"/>
      <c r="NMC25" s="5"/>
      <c r="NMD25" s="5"/>
      <c r="NME25" s="5"/>
      <c r="NMF25" s="5"/>
      <c r="NMG25" s="5"/>
      <c r="NMH25" s="5"/>
      <c r="NMI25" s="5"/>
      <c r="NMJ25" s="5"/>
      <c r="NMK25" s="5"/>
      <c r="NML25" s="5"/>
      <c r="NMM25" s="5"/>
      <c r="NMN25" s="5"/>
      <c r="NMO25" s="5"/>
      <c r="NMP25" s="5"/>
      <c r="NMQ25" s="5"/>
      <c r="NMR25" s="5"/>
      <c r="NMS25" s="5"/>
      <c r="NMT25" s="5"/>
      <c r="NMU25" s="5"/>
      <c r="NMV25" s="5"/>
      <c r="NMW25" s="5"/>
      <c r="NMX25" s="5"/>
      <c r="NMY25" s="5"/>
      <c r="NMZ25" s="5"/>
      <c r="NNA25" s="5"/>
      <c r="NNB25" s="5"/>
      <c r="NNC25" s="5"/>
      <c r="NND25" s="5"/>
      <c r="NNE25" s="5"/>
      <c r="NNF25" s="5"/>
      <c r="NNG25" s="5"/>
      <c r="NNH25" s="5"/>
      <c r="NNI25" s="5"/>
      <c r="NNJ25" s="5"/>
      <c r="NNK25" s="5"/>
      <c r="NNL25" s="5"/>
      <c r="NNM25" s="5"/>
      <c r="NNN25" s="5"/>
      <c r="NNO25" s="5"/>
      <c r="NNP25" s="5"/>
      <c r="NNQ25" s="5"/>
      <c r="NNR25" s="5"/>
      <c r="NNS25" s="5"/>
      <c r="NNT25" s="5"/>
      <c r="NNU25" s="5"/>
      <c r="NNV25" s="5"/>
      <c r="NNW25" s="5"/>
      <c r="NNX25" s="5"/>
      <c r="NNY25" s="5"/>
      <c r="NNZ25" s="5"/>
      <c r="NOA25" s="5"/>
      <c r="NOB25" s="5"/>
      <c r="NOC25" s="5"/>
      <c r="NOD25" s="5"/>
      <c r="NOE25" s="5"/>
      <c r="NOF25" s="5"/>
      <c r="NOG25" s="5"/>
      <c r="NOH25" s="5"/>
      <c r="NOI25" s="5"/>
      <c r="NOJ25" s="5"/>
      <c r="NOK25" s="5"/>
      <c r="NOL25" s="5"/>
      <c r="NOM25" s="5"/>
      <c r="NON25" s="5"/>
      <c r="NOO25" s="5"/>
      <c r="NOP25" s="5"/>
      <c r="NOQ25" s="5"/>
      <c r="NOR25" s="5"/>
      <c r="NOS25" s="5"/>
      <c r="NOT25" s="5"/>
      <c r="NOU25" s="5"/>
      <c r="NOV25" s="5"/>
      <c r="NOW25" s="5"/>
      <c r="NOX25" s="5"/>
      <c r="NOY25" s="5"/>
      <c r="NOZ25" s="5"/>
      <c r="NPA25" s="5"/>
      <c r="NPB25" s="5"/>
      <c r="NPC25" s="5"/>
      <c r="NPD25" s="5"/>
      <c r="NPE25" s="5"/>
      <c r="NPF25" s="5"/>
      <c r="NPG25" s="5"/>
      <c r="NPH25" s="5"/>
      <c r="NPI25" s="5"/>
      <c r="NPJ25" s="5"/>
      <c r="NPK25" s="5"/>
      <c r="NPL25" s="5"/>
      <c r="NPM25" s="5"/>
      <c r="NPN25" s="5"/>
      <c r="NPO25" s="5"/>
      <c r="NPP25" s="5"/>
      <c r="NPQ25" s="5"/>
      <c r="NPR25" s="5"/>
      <c r="NPS25" s="5"/>
      <c r="NPT25" s="5"/>
      <c r="NPU25" s="5"/>
      <c r="NPV25" s="5"/>
      <c r="NPW25" s="5"/>
      <c r="NPX25" s="5"/>
      <c r="NPY25" s="5"/>
      <c r="NPZ25" s="5"/>
      <c r="NQA25" s="5"/>
      <c r="NQB25" s="5"/>
      <c r="NQC25" s="5"/>
      <c r="NQD25" s="5"/>
      <c r="NQE25" s="5"/>
      <c r="NQF25" s="5"/>
      <c r="NQG25" s="5"/>
      <c r="NQH25" s="5"/>
      <c r="NQI25" s="5"/>
      <c r="NQJ25" s="5"/>
      <c r="NQK25" s="5"/>
      <c r="NQL25" s="5"/>
      <c r="NQM25" s="5"/>
      <c r="NQN25" s="5"/>
      <c r="NQO25" s="5"/>
      <c r="NQP25" s="5"/>
      <c r="NQQ25" s="5"/>
      <c r="NQR25" s="5"/>
      <c r="NQS25" s="5"/>
      <c r="NQT25" s="5"/>
      <c r="NQU25" s="5"/>
      <c r="NQV25" s="5"/>
      <c r="NQW25" s="5"/>
      <c r="NQX25" s="5"/>
      <c r="NQY25" s="5"/>
      <c r="NQZ25" s="5"/>
      <c r="NRA25" s="5"/>
      <c r="NRB25" s="5"/>
      <c r="NRC25" s="5"/>
      <c r="NRD25" s="5"/>
      <c r="NRE25" s="5"/>
      <c r="NRF25" s="5"/>
      <c r="NRG25" s="5"/>
      <c r="NRH25" s="5"/>
      <c r="NRI25" s="5"/>
      <c r="NRJ25" s="5"/>
      <c r="NRK25" s="5"/>
      <c r="NRL25" s="5"/>
      <c r="NRM25" s="5"/>
      <c r="NRN25" s="5"/>
      <c r="NRO25" s="5"/>
      <c r="NRP25" s="5"/>
      <c r="NRQ25" s="5"/>
      <c r="NRR25" s="5"/>
      <c r="NRS25" s="5"/>
      <c r="NRT25" s="5"/>
      <c r="NRU25" s="5"/>
      <c r="NRV25" s="5"/>
      <c r="NRW25" s="5"/>
      <c r="NRX25" s="5"/>
      <c r="NRY25" s="5"/>
      <c r="NRZ25" s="5"/>
      <c r="NSA25" s="5"/>
      <c r="NSB25" s="5"/>
      <c r="NSC25" s="5"/>
      <c r="NSD25" s="5"/>
      <c r="NSE25" s="5"/>
      <c r="NSF25" s="5"/>
      <c r="NSG25" s="5"/>
      <c r="NSH25" s="5"/>
      <c r="NSI25" s="5"/>
      <c r="NSJ25" s="5"/>
      <c r="NSK25" s="5"/>
      <c r="NSL25" s="5"/>
      <c r="NSM25" s="5"/>
      <c r="NSN25" s="5"/>
      <c r="NSO25" s="5"/>
      <c r="NSP25" s="5"/>
      <c r="NSQ25" s="5"/>
      <c r="NSR25" s="5"/>
      <c r="NSS25" s="5"/>
      <c r="NST25" s="5"/>
      <c r="NSU25" s="5"/>
      <c r="NSV25" s="5"/>
      <c r="NSW25" s="5"/>
      <c r="NSX25" s="5"/>
      <c r="NSY25" s="5"/>
      <c r="NSZ25" s="5"/>
      <c r="NTA25" s="5"/>
      <c r="NTB25" s="5"/>
      <c r="NTC25" s="5"/>
      <c r="NTD25" s="5"/>
      <c r="NTE25" s="5"/>
      <c r="NTF25" s="5"/>
      <c r="NTG25" s="5"/>
      <c r="NTH25" s="5"/>
      <c r="NTI25" s="5"/>
      <c r="NTJ25" s="5"/>
      <c r="NTK25" s="5"/>
      <c r="NTL25" s="5"/>
      <c r="NTM25" s="5"/>
      <c r="NTN25" s="5"/>
      <c r="NTO25" s="5"/>
      <c r="NTP25" s="5"/>
      <c r="NTQ25" s="5"/>
      <c r="NTR25" s="5"/>
      <c r="NTS25" s="5"/>
      <c r="NTT25" s="5"/>
      <c r="NTU25" s="5"/>
      <c r="NTV25" s="5"/>
      <c r="NTW25" s="5"/>
      <c r="NTX25" s="5"/>
      <c r="NTY25" s="5"/>
      <c r="NTZ25" s="5"/>
      <c r="NUA25" s="5"/>
      <c r="NUB25" s="5"/>
      <c r="NUC25" s="5"/>
      <c r="NUD25" s="5"/>
      <c r="NUE25" s="5"/>
      <c r="NUF25" s="5"/>
      <c r="NUG25" s="5"/>
      <c r="NUH25" s="5"/>
      <c r="NUI25" s="5"/>
      <c r="NUJ25" s="5"/>
      <c r="NUK25" s="5"/>
      <c r="NUL25" s="5"/>
      <c r="NUM25" s="5"/>
      <c r="NUN25" s="5"/>
      <c r="NUO25" s="5"/>
      <c r="NUP25" s="5"/>
      <c r="NUQ25" s="5"/>
      <c r="NUR25" s="5"/>
      <c r="NUS25" s="5"/>
      <c r="NUT25" s="5"/>
      <c r="NUU25" s="5"/>
      <c r="NUV25" s="5"/>
      <c r="NUW25" s="5"/>
      <c r="NUX25" s="5"/>
      <c r="NUY25" s="5"/>
      <c r="NUZ25" s="5"/>
      <c r="NVA25" s="5"/>
      <c r="NVB25" s="5"/>
      <c r="NVC25" s="5"/>
      <c r="NVD25" s="5"/>
      <c r="NVE25" s="5"/>
      <c r="NVF25" s="5"/>
      <c r="NVG25" s="5"/>
      <c r="NVH25" s="5"/>
      <c r="NVI25" s="5"/>
      <c r="NVJ25" s="5"/>
      <c r="NVK25" s="5"/>
      <c r="NVL25" s="5"/>
      <c r="NVM25" s="5"/>
      <c r="NVN25" s="5"/>
      <c r="NVO25" s="5"/>
      <c r="NVP25" s="5"/>
      <c r="NVQ25" s="5"/>
      <c r="NVR25" s="5"/>
      <c r="NVS25" s="5"/>
      <c r="NVT25" s="5"/>
      <c r="NVU25" s="5"/>
      <c r="NVV25" s="5"/>
      <c r="NVW25" s="5"/>
      <c r="NVX25" s="5"/>
      <c r="NVY25" s="5"/>
      <c r="NVZ25" s="5"/>
      <c r="NWA25" s="5"/>
      <c r="NWB25" s="5"/>
      <c r="NWC25" s="5"/>
      <c r="NWD25" s="5"/>
      <c r="NWE25" s="5"/>
      <c r="NWF25" s="5"/>
      <c r="NWG25" s="5"/>
      <c r="NWH25" s="5"/>
      <c r="NWI25" s="5"/>
      <c r="NWJ25" s="5"/>
      <c r="NWK25" s="5"/>
      <c r="NWL25" s="5"/>
      <c r="NWM25" s="5"/>
      <c r="NWN25" s="5"/>
      <c r="NWO25" s="5"/>
      <c r="NWP25" s="5"/>
      <c r="NWQ25" s="5"/>
      <c r="NWR25" s="5"/>
      <c r="NWS25" s="5"/>
      <c r="NWT25" s="5"/>
      <c r="NWU25" s="5"/>
      <c r="NWV25" s="5"/>
      <c r="NWW25" s="5"/>
      <c r="NWX25" s="5"/>
      <c r="NWY25" s="5"/>
      <c r="NWZ25" s="5"/>
      <c r="NXA25" s="5"/>
      <c r="NXB25" s="5"/>
      <c r="NXC25" s="5"/>
      <c r="NXD25" s="5"/>
      <c r="NXE25" s="5"/>
      <c r="NXF25" s="5"/>
      <c r="NXG25" s="5"/>
      <c r="NXH25" s="5"/>
      <c r="NXI25" s="5"/>
      <c r="NXJ25" s="5"/>
      <c r="NXK25" s="5"/>
      <c r="NXL25" s="5"/>
      <c r="NXM25" s="5"/>
      <c r="NXN25" s="5"/>
      <c r="NXO25" s="5"/>
      <c r="NXP25" s="5"/>
      <c r="NXQ25" s="5"/>
      <c r="NXR25" s="5"/>
      <c r="NXS25" s="5"/>
      <c r="NXT25" s="5"/>
      <c r="NXU25" s="5"/>
      <c r="NXV25" s="5"/>
      <c r="NXW25" s="5"/>
      <c r="NXX25" s="5"/>
      <c r="NXY25" s="5"/>
      <c r="NXZ25" s="5"/>
      <c r="NYA25" s="5"/>
      <c r="NYB25" s="5"/>
      <c r="NYC25" s="5"/>
      <c r="NYD25" s="5"/>
      <c r="NYE25" s="5"/>
      <c r="NYF25" s="5"/>
      <c r="NYG25" s="5"/>
      <c r="NYH25" s="5"/>
      <c r="NYI25" s="5"/>
      <c r="NYJ25" s="5"/>
      <c r="NYK25" s="5"/>
      <c r="NYL25" s="5"/>
      <c r="NYM25" s="5"/>
      <c r="NYN25" s="5"/>
      <c r="NYO25" s="5"/>
      <c r="NYP25" s="5"/>
      <c r="NYQ25" s="5"/>
      <c r="NYR25" s="5"/>
      <c r="NYS25" s="5"/>
      <c r="NYT25" s="5"/>
      <c r="NYU25" s="5"/>
      <c r="NYV25" s="5"/>
      <c r="NYW25" s="5"/>
      <c r="NYX25" s="5"/>
      <c r="NYY25" s="5"/>
      <c r="NYZ25" s="5"/>
      <c r="NZA25" s="5"/>
      <c r="NZB25" s="5"/>
      <c r="NZC25" s="5"/>
      <c r="NZD25" s="5"/>
      <c r="NZE25" s="5"/>
      <c r="NZF25" s="5"/>
      <c r="NZG25" s="5"/>
      <c r="NZH25" s="5"/>
      <c r="NZI25" s="5"/>
      <c r="NZJ25" s="5"/>
      <c r="NZK25" s="5"/>
      <c r="NZL25" s="5"/>
      <c r="NZM25" s="5"/>
      <c r="NZN25" s="5"/>
      <c r="NZO25" s="5"/>
      <c r="NZP25" s="5"/>
      <c r="NZQ25" s="5"/>
      <c r="NZR25" s="5"/>
      <c r="NZS25" s="5"/>
      <c r="NZT25" s="5"/>
      <c r="NZU25" s="5"/>
      <c r="NZV25" s="5"/>
      <c r="NZW25" s="5"/>
      <c r="NZX25" s="5"/>
      <c r="NZY25" s="5"/>
      <c r="NZZ25" s="5"/>
      <c r="OAA25" s="5"/>
      <c r="OAB25" s="5"/>
      <c r="OAC25" s="5"/>
      <c r="OAD25" s="5"/>
      <c r="OAE25" s="5"/>
      <c r="OAF25" s="5"/>
      <c r="OAG25" s="5"/>
      <c r="OAH25" s="5"/>
      <c r="OAI25" s="5"/>
      <c r="OAJ25" s="5"/>
      <c r="OAK25" s="5"/>
      <c r="OAL25" s="5"/>
      <c r="OAM25" s="5"/>
      <c r="OAN25" s="5"/>
      <c r="OAO25" s="5"/>
      <c r="OAP25" s="5"/>
      <c r="OAQ25" s="5"/>
      <c r="OAR25" s="5"/>
      <c r="OAS25" s="5"/>
      <c r="OAT25" s="5"/>
      <c r="OAU25" s="5"/>
      <c r="OAV25" s="5"/>
      <c r="OAW25" s="5"/>
      <c r="OAX25" s="5"/>
      <c r="OAY25" s="5"/>
      <c r="OAZ25" s="5"/>
      <c r="OBA25" s="5"/>
      <c r="OBB25" s="5"/>
      <c r="OBC25" s="5"/>
      <c r="OBD25" s="5"/>
      <c r="OBE25" s="5"/>
      <c r="OBF25" s="5"/>
      <c r="OBG25" s="5"/>
      <c r="OBH25" s="5"/>
      <c r="OBI25" s="5"/>
      <c r="OBJ25" s="5"/>
      <c r="OBK25" s="5"/>
      <c r="OBL25" s="5"/>
      <c r="OBM25" s="5"/>
      <c r="OBN25" s="5"/>
      <c r="OBO25" s="5"/>
      <c r="OBP25" s="5"/>
      <c r="OBQ25" s="5"/>
      <c r="OBR25" s="5"/>
      <c r="OBS25" s="5"/>
      <c r="OBT25" s="5"/>
      <c r="OBU25" s="5"/>
      <c r="OBV25" s="5"/>
      <c r="OBW25" s="5"/>
      <c r="OBX25" s="5"/>
      <c r="OBY25" s="5"/>
      <c r="OBZ25" s="5"/>
      <c r="OCA25" s="5"/>
      <c r="OCB25" s="5"/>
      <c r="OCC25" s="5"/>
      <c r="OCD25" s="5"/>
      <c r="OCE25" s="5"/>
      <c r="OCF25" s="5"/>
      <c r="OCG25" s="5"/>
      <c r="OCH25" s="5"/>
      <c r="OCI25" s="5"/>
      <c r="OCJ25" s="5"/>
      <c r="OCK25" s="5"/>
      <c r="OCL25" s="5"/>
      <c r="OCM25" s="5"/>
      <c r="OCN25" s="5"/>
      <c r="OCO25" s="5"/>
      <c r="OCP25" s="5"/>
      <c r="OCQ25" s="5"/>
      <c r="OCR25" s="5"/>
      <c r="OCS25" s="5"/>
      <c r="OCT25" s="5"/>
      <c r="OCU25" s="5"/>
      <c r="OCV25" s="5"/>
      <c r="OCW25" s="5"/>
      <c r="OCX25" s="5"/>
      <c r="OCY25" s="5"/>
      <c r="OCZ25" s="5"/>
      <c r="ODA25" s="5"/>
      <c r="ODB25" s="5"/>
      <c r="ODC25" s="5"/>
      <c r="ODD25" s="5"/>
      <c r="ODE25" s="5"/>
      <c r="ODF25" s="5"/>
      <c r="ODG25" s="5"/>
      <c r="ODH25" s="5"/>
      <c r="ODI25" s="5"/>
      <c r="ODJ25" s="5"/>
      <c r="ODK25" s="5"/>
      <c r="ODL25" s="5"/>
      <c r="ODM25" s="5"/>
      <c r="ODN25" s="5"/>
      <c r="ODO25" s="5"/>
      <c r="ODP25" s="5"/>
      <c r="ODQ25" s="5"/>
      <c r="ODR25" s="5"/>
      <c r="ODS25" s="5"/>
      <c r="ODT25" s="5"/>
      <c r="ODU25" s="5"/>
      <c r="ODV25" s="5"/>
      <c r="ODW25" s="5"/>
      <c r="ODX25" s="5"/>
      <c r="ODY25" s="5"/>
      <c r="ODZ25" s="5"/>
      <c r="OEA25" s="5"/>
      <c r="OEB25" s="5"/>
      <c r="OEC25" s="5"/>
      <c r="OED25" s="5"/>
      <c r="OEE25" s="5"/>
      <c r="OEF25" s="5"/>
      <c r="OEG25" s="5"/>
      <c r="OEH25" s="5"/>
      <c r="OEI25" s="5"/>
      <c r="OEJ25" s="5"/>
      <c r="OEK25" s="5"/>
      <c r="OEL25" s="5"/>
      <c r="OEM25" s="5"/>
      <c r="OEN25" s="5"/>
      <c r="OEO25" s="5"/>
      <c r="OEP25" s="5"/>
      <c r="OEQ25" s="5"/>
      <c r="OER25" s="5"/>
      <c r="OES25" s="5"/>
      <c r="OET25" s="5"/>
      <c r="OEU25" s="5"/>
      <c r="OEV25" s="5"/>
      <c r="OEW25" s="5"/>
      <c r="OEX25" s="5"/>
      <c r="OEY25" s="5"/>
      <c r="OEZ25" s="5"/>
      <c r="OFA25" s="5"/>
      <c r="OFB25" s="5"/>
      <c r="OFC25" s="5"/>
      <c r="OFD25" s="5"/>
      <c r="OFE25" s="5"/>
      <c r="OFF25" s="5"/>
      <c r="OFG25" s="5"/>
      <c r="OFH25" s="5"/>
      <c r="OFI25" s="5"/>
      <c r="OFJ25" s="5"/>
      <c r="OFK25" s="5"/>
      <c r="OFL25" s="5"/>
      <c r="OFM25" s="5"/>
      <c r="OFN25" s="5"/>
      <c r="OFO25" s="5"/>
      <c r="OFP25" s="5"/>
      <c r="OFQ25" s="5"/>
      <c r="OFR25" s="5"/>
      <c r="OFS25" s="5"/>
      <c r="OFT25" s="5"/>
      <c r="OFU25" s="5"/>
      <c r="OFV25" s="5"/>
      <c r="OFW25" s="5"/>
      <c r="OFX25" s="5"/>
      <c r="OFY25" s="5"/>
      <c r="OFZ25" s="5"/>
      <c r="OGA25" s="5"/>
      <c r="OGB25" s="5"/>
      <c r="OGC25" s="5"/>
      <c r="OGD25" s="5"/>
      <c r="OGE25" s="5"/>
      <c r="OGF25" s="5"/>
      <c r="OGG25" s="5"/>
      <c r="OGH25" s="5"/>
      <c r="OGI25" s="5"/>
      <c r="OGJ25" s="5"/>
      <c r="OGK25" s="5"/>
      <c r="OGL25" s="5"/>
      <c r="OGM25" s="5"/>
      <c r="OGN25" s="5"/>
      <c r="OGO25" s="5"/>
      <c r="OGP25" s="5"/>
      <c r="OGQ25" s="5"/>
      <c r="OGR25" s="5"/>
      <c r="OGS25" s="5"/>
      <c r="OGT25" s="5"/>
      <c r="OGU25" s="5"/>
      <c r="OGV25" s="5"/>
      <c r="OGW25" s="5"/>
      <c r="OGX25" s="5"/>
      <c r="OGY25" s="5"/>
      <c r="OGZ25" s="5"/>
      <c r="OHA25" s="5"/>
      <c r="OHB25" s="5"/>
      <c r="OHC25" s="5"/>
      <c r="OHD25" s="5"/>
      <c r="OHE25" s="5"/>
      <c r="OHF25" s="5"/>
      <c r="OHG25" s="5"/>
      <c r="OHH25" s="5"/>
      <c r="OHI25" s="5"/>
      <c r="OHJ25" s="5"/>
      <c r="OHK25" s="5"/>
      <c r="OHL25" s="5"/>
      <c r="OHM25" s="5"/>
      <c r="OHN25" s="5"/>
      <c r="OHO25" s="5"/>
      <c r="OHP25" s="5"/>
      <c r="OHQ25" s="5"/>
      <c r="OHR25" s="5"/>
      <c r="OHS25" s="5"/>
      <c r="OHT25" s="5"/>
      <c r="OHU25" s="5"/>
      <c r="OHV25" s="5"/>
      <c r="OHW25" s="5"/>
      <c r="OHX25" s="5"/>
      <c r="OHY25" s="5"/>
      <c r="OHZ25" s="5"/>
      <c r="OIA25" s="5"/>
      <c r="OIB25" s="5"/>
      <c r="OIC25" s="5"/>
      <c r="OID25" s="5"/>
      <c r="OIE25" s="5"/>
      <c r="OIF25" s="5"/>
      <c r="OIG25" s="5"/>
      <c r="OIH25" s="5"/>
      <c r="OII25" s="5"/>
      <c r="OIJ25" s="5"/>
      <c r="OIK25" s="5"/>
      <c r="OIL25" s="5"/>
      <c r="OIM25" s="5"/>
      <c r="OIN25" s="5"/>
      <c r="OIO25" s="5"/>
      <c r="OIP25" s="5"/>
      <c r="OIQ25" s="5"/>
      <c r="OIR25" s="5"/>
      <c r="OIS25" s="5"/>
      <c r="OIT25" s="5"/>
      <c r="OIU25" s="5"/>
      <c r="OIV25" s="5"/>
      <c r="OIW25" s="5"/>
      <c r="OIX25" s="5"/>
      <c r="OIY25" s="5"/>
      <c r="OIZ25" s="5"/>
      <c r="OJA25" s="5"/>
      <c r="OJB25" s="5"/>
      <c r="OJC25" s="5"/>
      <c r="OJD25" s="5"/>
      <c r="OJE25" s="5"/>
      <c r="OJF25" s="5"/>
      <c r="OJG25" s="5"/>
      <c r="OJH25" s="5"/>
      <c r="OJI25" s="5"/>
      <c r="OJJ25" s="5"/>
      <c r="OJK25" s="5"/>
      <c r="OJL25" s="5"/>
      <c r="OJM25" s="5"/>
      <c r="OJN25" s="5"/>
      <c r="OJO25" s="5"/>
      <c r="OJP25" s="5"/>
      <c r="OJQ25" s="5"/>
      <c r="OJR25" s="5"/>
      <c r="OJS25" s="5"/>
      <c r="OJT25" s="5"/>
      <c r="OJU25" s="5"/>
      <c r="OJV25" s="5"/>
      <c r="OJW25" s="5"/>
      <c r="OJX25" s="5"/>
      <c r="OJY25" s="5"/>
      <c r="OJZ25" s="5"/>
      <c r="OKA25" s="5"/>
      <c r="OKB25" s="5"/>
      <c r="OKC25" s="5"/>
      <c r="OKD25" s="5"/>
      <c r="OKE25" s="5"/>
      <c r="OKF25" s="5"/>
      <c r="OKG25" s="5"/>
      <c r="OKH25" s="5"/>
      <c r="OKI25" s="5"/>
      <c r="OKJ25" s="5"/>
      <c r="OKK25" s="5"/>
      <c r="OKL25" s="5"/>
      <c r="OKM25" s="5"/>
      <c r="OKN25" s="5"/>
      <c r="OKO25" s="5"/>
      <c r="OKP25" s="5"/>
      <c r="OKQ25" s="5"/>
      <c r="OKR25" s="5"/>
      <c r="OKS25" s="5"/>
      <c r="OKT25" s="5"/>
      <c r="OKU25" s="5"/>
      <c r="OKV25" s="5"/>
      <c r="OKW25" s="5"/>
      <c r="OKX25" s="5"/>
      <c r="OKY25" s="5"/>
      <c r="OKZ25" s="5"/>
      <c r="OLA25" s="5"/>
      <c r="OLB25" s="5"/>
      <c r="OLC25" s="5"/>
      <c r="OLD25" s="5"/>
      <c r="OLE25" s="5"/>
      <c r="OLF25" s="5"/>
      <c r="OLG25" s="5"/>
      <c r="OLH25" s="5"/>
      <c r="OLI25" s="5"/>
      <c r="OLJ25" s="5"/>
      <c r="OLK25" s="5"/>
      <c r="OLL25" s="5"/>
      <c r="OLM25" s="5"/>
      <c r="OLN25" s="5"/>
      <c r="OLO25" s="5"/>
      <c r="OLP25" s="5"/>
      <c r="OLQ25" s="5"/>
      <c r="OLR25" s="5"/>
      <c r="OLS25" s="5"/>
      <c r="OLT25" s="5"/>
      <c r="OLU25" s="5"/>
      <c r="OLV25" s="5"/>
      <c r="OLW25" s="5"/>
      <c r="OLX25" s="5"/>
      <c r="OLY25" s="5"/>
      <c r="OLZ25" s="5"/>
      <c r="OMA25" s="5"/>
      <c r="OMB25" s="5"/>
      <c r="OMC25" s="5"/>
      <c r="OMD25" s="5"/>
      <c r="OME25" s="5"/>
      <c r="OMF25" s="5"/>
      <c r="OMG25" s="5"/>
      <c r="OMH25" s="5"/>
      <c r="OMI25" s="5"/>
      <c r="OMJ25" s="5"/>
      <c r="OMK25" s="5"/>
      <c r="OML25" s="5"/>
      <c r="OMM25" s="5"/>
      <c r="OMN25" s="5"/>
      <c r="OMO25" s="5"/>
      <c r="OMP25" s="5"/>
      <c r="OMQ25" s="5"/>
      <c r="OMR25" s="5"/>
      <c r="OMS25" s="5"/>
      <c r="OMT25" s="5"/>
      <c r="OMU25" s="5"/>
      <c r="OMV25" s="5"/>
      <c r="OMW25" s="5"/>
      <c r="OMX25" s="5"/>
      <c r="OMY25" s="5"/>
      <c r="OMZ25" s="5"/>
      <c r="ONA25" s="5"/>
      <c r="ONB25" s="5"/>
      <c r="ONC25" s="5"/>
      <c r="OND25" s="5"/>
      <c r="ONE25" s="5"/>
      <c r="ONF25" s="5"/>
      <c r="ONG25" s="5"/>
      <c r="ONH25" s="5"/>
      <c r="ONI25" s="5"/>
      <c r="ONJ25" s="5"/>
      <c r="ONK25" s="5"/>
      <c r="ONL25" s="5"/>
      <c r="ONM25" s="5"/>
      <c r="ONN25" s="5"/>
      <c r="ONO25" s="5"/>
      <c r="ONP25" s="5"/>
      <c r="ONQ25" s="5"/>
      <c r="ONR25" s="5"/>
      <c r="ONS25" s="5"/>
      <c r="ONT25" s="5"/>
      <c r="ONU25" s="5"/>
      <c r="ONV25" s="5"/>
      <c r="ONW25" s="5"/>
      <c r="ONX25" s="5"/>
      <c r="ONY25" s="5"/>
      <c r="ONZ25" s="5"/>
      <c r="OOA25" s="5"/>
      <c r="OOB25" s="5"/>
      <c r="OOC25" s="5"/>
      <c r="OOD25" s="5"/>
      <c r="OOE25" s="5"/>
      <c r="OOF25" s="5"/>
      <c r="OOG25" s="5"/>
      <c r="OOH25" s="5"/>
      <c r="OOI25" s="5"/>
      <c r="OOJ25" s="5"/>
      <c r="OOK25" s="5"/>
      <c r="OOL25" s="5"/>
      <c r="OOM25" s="5"/>
      <c r="OON25" s="5"/>
      <c r="OOO25" s="5"/>
      <c r="OOP25" s="5"/>
      <c r="OOQ25" s="5"/>
      <c r="OOR25" s="5"/>
      <c r="OOS25" s="5"/>
      <c r="OOT25" s="5"/>
      <c r="OOU25" s="5"/>
      <c r="OOV25" s="5"/>
      <c r="OOW25" s="5"/>
      <c r="OOX25" s="5"/>
      <c r="OOY25" s="5"/>
      <c r="OOZ25" s="5"/>
      <c r="OPA25" s="5"/>
      <c r="OPB25" s="5"/>
      <c r="OPC25" s="5"/>
      <c r="OPD25" s="5"/>
      <c r="OPE25" s="5"/>
      <c r="OPF25" s="5"/>
      <c r="OPG25" s="5"/>
      <c r="OPH25" s="5"/>
      <c r="OPI25" s="5"/>
      <c r="OPJ25" s="5"/>
      <c r="OPK25" s="5"/>
      <c r="OPL25" s="5"/>
      <c r="OPM25" s="5"/>
      <c r="OPN25" s="5"/>
      <c r="OPO25" s="5"/>
      <c r="OPP25" s="5"/>
      <c r="OPQ25" s="5"/>
      <c r="OPR25" s="5"/>
      <c r="OPS25" s="5"/>
      <c r="OPT25" s="5"/>
      <c r="OPU25" s="5"/>
      <c r="OPV25" s="5"/>
      <c r="OPW25" s="5"/>
      <c r="OPX25" s="5"/>
      <c r="OPY25" s="5"/>
      <c r="OPZ25" s="5"/>
      <c r="OQA25" s="5"/>
      <c r="OQB25" s="5"/>
      <c r="OQC25" s="5"/>
      <c r="OQD25" s="5"/>
      <c r="OQE25" s="5"/>
      <c r="OQF25" s="5"/>
      <c r="OQG25" s="5"/>
      <c r="OQH25" s="5"/>
      <c r="OQI25" s="5"/>
      <c r="OQJ25" s="5"/>
      <c r="OQK25" s="5"/>
      <c r="OQL25" s="5"/>
      <c r="OQM25" s="5"/>
      <c r="OQN25" s="5"/>
      <c r="OQO25" s="5"/>
      <c r="OQP25" s="5"/>
      <c r="OQQ25" s="5"/>
      <c r="OQR25" s="5"/>
      <c r="OQS25" s="5"/>
      <c r="OQT25" s="5"/>
      <c r="OQU25" s="5"/>
      <c r="OQV25" s="5"/>
      <c r="OQW25" s="5"/>
      <c r="OQX25" s="5"/>
      <c r="OQY25" s="5"/>
      <c r="OQZ25" s="5"/>
      <c r="ORA25" s="5"/>
      <c r="ORB25" s="5"/>
      <c r="ORC25" s="5"/>
      <c r="ORD25" s="5"/>
      <c r="ORE25" s="5"/>
      <c r="ORF25" s="5"/>
      <c r="ORG25" s="5"/>
      <c r="ORH25" s="5"/>
      <c r="ORI25" s="5"/>
      <c r="ORJ25" s="5"/>
      <c r="ORK25" s="5"/>
      <c r="ORL25" s="5"/>
      <c r="ORM25" s="5"/>
      <c r="ORN25" s="5"/>
      <c r="ORO25" s="5"/>
      <c r="ORP25" s="5"/>
      <c r="ORQ25" s="5"/>
      <c r="ORR25" s="5"/>
      <c r="ORS25" s="5"/>
      <c r="ORT25" s="5"/>
      <c r="ORU25" s="5"/>
      <c r="ORV25" s="5"/>
      <c r="ORW25" s="5"/>
      <c r="ORX25" s="5"/>
      <c r="ORY25" s="5"/>
      <c r="ORZ25" s="5"/>
      <c r="OSA25" s="5"/>
      <c r="OSB25" s="5"/>
      <c r="OSC25" s="5"/>
      <c r="OSD25" s="5"/>
      <c r="OSE25" s="5"/>
      <c r="OSF25" s="5"/>
      <c r="OSG25" s="5"/>
      <c r="OSH25" s="5"/>
      <c r="OSI25" s="5"/>
      <c r="OSJ25" s="5"/>
      <c r="OSK25" s="5"/>
      <c r="OSL25" s="5"/>
      <c r="OSM25" s="5"/>
      <c r="OSN25" s="5"/>
      <c r="OSO25" s="5"/>
      <c r="OSP25" s="5"/>
      <c r="OSQ25" s="5"/>
      <c r="OSR25" s="5"/>
      <c r="OSS25" s="5"/>
      <c r="OST25" s="5"/>
      <c r="OSU25" s="5"/>
      <c r="OSV25" s="5"/>
      <c r="OSW25" s="5"/>
      <c r="OSX25" s="5"/>
      <c r="OSY25" s="5"/>
      <c r="OSZ25" s="5"/>
      <c r="OTA25" s="5"/>
      <c r="OTB25" s="5"/>
      <c r="OTC25" s="5"/>
      <c r="OTD25" s="5"/>
      <c r="OTE25" s="5"/>
      <c r="OTF25" s="5"/>
      <c r="OTG25" s="5"/>
      <c r="OTH25" s="5"/>
      <c r="OTI25" s="5"/>
      <c r="OTJ25" s="5"/>
      <c r="OTK25" s="5"/>
      <c r="OTL25" s="5"/>
      <c r="OTM25" s="5"/>
      <c r="OTN25" s="5"/>
      <c r="OTO25" s="5"/>
      <c r="OTP25" s="5"/>
      <c r="OTQ25" s="5"/>
      <c r="OTR25" s="5"/>
      <c r="OTS25" s="5"/>
      <c r="OTT25" s="5"/>
      <c r="OTU25" s="5"/>
      <c r="OTV25" s="5"/>
      <c r="OTW25" s="5"/>
      <c r="OTX25" s="5"/>
      <c r="OTY25" s="5"/>
      <c r="OTZ25" s="5"/>
      <c r="OUA25" s="5"/>
      <c r="OUB25" s="5"/>
      <c r="OUC25" s="5"/>
      <c r="OUD25" s="5"/>
      <c r="OUE25" s="5"/>
      <c r="OUF25" s="5"/>
      <c r="OUG25" s="5"/>
      <c r="OUH25" s="5"/>
      <c r="OUI25" s="5"/>
      <c r="OUJ25" s="5"/>
      <c r="OUK25" s="5"/>
      <c r="OUL25" s="5"/>
      <c r="OUM25" s="5"/>
      <c r="OUN25" s="5"/>
      <c r="OUO25" s="5"/>
      <c r="OUP25" s="5"/>
      <c r="OUQ25" s="5"/>
      <c r="OUR25" s="5"/>
      <c r="OUS25" s="5"/>
      <c r="OUT25" s="5"/>
      <c r="OUU25" s="5"/>
      <c r="OUV25" s="5"/>
      <c r="OUW25" s="5"/>
      <c r="OUX25" s="5"/>
      <c r="OUY25" s="5"/>
      <c r="OUZ25" s="5"/>
      <c r="OVA25" s="5"/>
      <c r="OVB25" s="5"/>
      <c r="OVC25" s="5"/>
      <c r="OVD25" s="5"/>
      <c r="OVE25" s="5"/>
      <c r="OVF25" s="5"/>
      <c r="OVG25" s="5"/>
      <c r="OVH25" s="5"/>
      <c r="OVI25" s="5"/>
      <c r="OVJ25" s="5"/>
      <c r="OVK25" s="5"/>
      <c r="OVL25" s="5"/>
      <c r="OVM25" s="5"/>
      <c r="OVN25" s="5"/>
      <c r="OVO25" s="5"/>
      <c r="OVP25" s="5"/>
      <c r="OVQ25" s="5"/>
      <c r="OVR25" s="5"/>
      <c r="OVS25" s="5"/>
      <c r="OVT25" s="5"/>
      <c r="OVU25" s="5"/>
      <c r="OVV25" s="5"/>
      <c r="OVW25" s="5"/>
      <c r="OVX25" s="5"/>
      <c r="OVY25" s="5"/>
      <c r="OVZ25" s="5"/>
      <c r="OWA25" s="5"/>
      <c r="OWB25" s="5"/>
      <c r="OWC25" s="5"/>
      <c r="OWD25" s="5"/>
      <c r="OWE25" s="5"/>
      <c r="OWF25" s="5"/>
      <c r="OWG25" s="5"/>
      <c r="OWH25" s="5"/>
      <c r="OWI25" s="5"/>
      <c r="OWJ25" s="5"/>
      <c r="OWK25" s="5"/>
      <c r="OWL25" s="5"/>
      <c r="OWM25" s="5"/>
      <c r="OWN25" s="5"/>
      <c r="OWO25" s="5"/>
      <c r="OWP25" s="5"/>
      <c r="OWQ25" s="5"/>
      <c r="OWR25" s="5"/>
      <c r="OWS25" s="5"/>
      <c r="OWT25" s="5"/>
      <c r="OWU25" s="5"/>
      <c r="OWV25" s="5"/>
      <c r="OWW25" s="5"/>
      <c r="OWX25" s="5"/>
      <c r="OWY25" s="5"/>
      <c r="OWZ25" s="5"/>
      <c r="OXA25" s="5"/>
      <c r="OXB25" s="5"/>
      <c r="OXC25" s="5"/>
      <c r="OXD25" s="5"/>
      <c r="OXE25" s="5"/>
      <c r="OXF25" s="5"/>
      <c r="OXG25" s="5"/>
      <c r="OXH25" s="5"/>
      <c r="OXI25" s="5"/>
      <c r="OXJ25" s="5"/>
      <c r="OXK25" s="5"/>
      <c r="OXL25" s="5"/>
      <c r="OXM25" s="5"/>
      <c r="OXN25" s="5"/>
      <c r="OXO25" s="5"/>
      <c r="OXP25" s="5"/>
      <c r="OXQ25" s="5"/>
      <c r="OXR25" s="5"/>
      <c r="OXS25" s="5"/>
      <c r="OXT25" s="5"/>
      <c r="OXU25" s="5"/>
      <c r="OXV25" s="5"/>
      <c r="OXW25" s="5"/>
      <c r="OXX25" s="5"/>
      <c r="OXY25" s="5"/>
      <c r="OXZ25" s="5"/>
      <c r="OYA25" s="5"/>
      <c r="OYB25" s="5"/>
      <c r="OYC25" s="5"/>
      <c r="OYD25" s="5"/>
      <c r="OYE25" s="5"/>
      <c r="OYF25" s="5"/>
      <c r="OYG25" s="5"/>
      <c r="OYH25" s="5"/>
      <c r="OYI25" s="5"/>
      <c r="OYJ25" s="5"/>
      <c r="OYK25" s="5"/>
      <c r="OYL25" s="5"/>
      <c r="OYM25" s="5"/>
      <c r="OYN25" s="5"/>
      <c r="OYO25" s="5"/>
      <c r="OYP25" s="5"/>
      <c r="OYQ25" s="5"/>
      <c r="OYR25" s="5"/>
      <c r="OYS25" s="5"/>
      <c r="OYT25" s="5"/>
      <c r="OYU25" s="5"/>
      <c r="OYV25" s="5"/>
      <c r="OYW25" s="5"/>
      <c r="OYX25" s="5"/>
      <c r="OYY25" s="5"/>
      <c r="OYZ25" s="5"/>
      <c r="OZA25" s="5"/>
      <c r="OZB25" s="5"/>
      <c r="OZC25" s="5"/>
      <c r="OZD25" s="5"/>
      <c r="OZE25" s="5"/>
      <c r="OZF25" s="5"/>
      <c r="OZG25" s="5"/>
      <c r="OZH25" s="5"/>
      <c r="OZI25" s="5"/>
      <c r="OZJ25" s="5"/>
      <c r="OZK25" s="5"/>
      <c r="OZL25" s="5"/>
      <c r="OZM25" s="5"/>
      <c r="OZN25" s="5"/>
      <c r="OZO25" s="5"/>
      <c r="OZP25" s="5"/>
      <c r="OZQ25" s="5"/>
      <c r="OZR25" s="5"/>
      <c r="OZS25" s="5"/>
      <c r="OZT25" s="5"/>
      <c r="OZU25" s="5"/>
      <c r="OZV25" s="5"/>
      <c r="OZW25" s="5"/>
      <c r="OZX25" s="5"/>
      <c r="OZY25" s="5"/>
      <c r="OZZ25" s="5"/>
      <c r="PAA25" s="5"/>
      <c r="PAB25" s="5"/>
      <c r="PAC25" s="5"/>
      <c r="PAD25" s="5"/>
      <c r="PAE25" s="5"/>
      <c r="PAF25" s="5"/>
      <c r="PAG25" s="5"/>
      <c r="PAH25" s="5"/>
      <c r="PAI25" s="5"/>
      <c r="PAJ25" s="5"/>
      <c r="PAK25" s="5"/>
      <c r="PAL25" s="5"/>
      <c r="PAM25" s="5"/>
      <c r="PAN25" s="5"/>
      <c r="PAO25" s="5"/>
      <c r="PAP25" s="5"/>
      <c r="PAQ25" s="5"/>
      <c r="PAR25" s="5"/>
      <c r="PAS25" s="5"/>
      <c r="PAT25" s="5"/>
      <c r="PAU25" s="5"/>
      <c r="PAV25" s="5"/>
      <c r="PAW25" s="5"/>
      <c r="PAX25" s="5"/>
      <c r="PAY25" s="5"/>
      <c r="PAZ25" s="5"/>
      <c r="PBA25" s="5"/>
      <c r="PBB25" s="5"/>
      <c r="PBC25" s="5"/>
      <c r="PBD25" s="5"/>
      <c r="PBE25" s="5"/>
      <c r="PBF25" s="5"/>
      <c r="PBG25" s="5"/>
      <c r="PBH25" s="5"/>
      <c r="PBI25" s="5"/>
      <c r="PBJ25" s="5"/>
      <c r="PBK25" s="5"/>
      <c r="PBL25" s="5"/>
      <c r="PBM25" s="5"/>
      <c r="PBN25" s="5"/>
      <c r="PBO25" s="5"/>
      <c r="PBP25" s="5"/>
      <c r="PBQ25" s="5"/>
      <c r="PBR25" s="5"/>
      <c r="PBS25" s="5"/>
      <c r="PBT25" s="5"/>
      <c r="PBU25" s="5"/>
      <c r="PBV25" s="5"/>
      <c r="PBW25" s="5"/>
      <c r="PBX25" s="5"/>
      <c r="PBY25" s="5"/>
      <c r="PBZ25" s="5"/>
      <c r="PCA25" s="5"/>
      <c r="PCB25" s="5"/>
      <c r="PCC25" s="5"/>
      <c r="PCD25" s="5"/>
      <c r="PCE25" s="5"/>
      <c r="PCF25" s="5"/>
      <c r="PCG25" s="5"/>
      <c r="PCH25" s="5"/>
      <c r="PCI25" s="5"/>
      <c r="PCJ25" s="5"/>
      <c r="PCK25" s="5"/>
      <c r="PCL25" s="5"/>
      <c r="PCM25" s="5"/>
      <c r="PCN25" s="5"/>
      <c r="PCO25" s="5"/>
      <c r="PCP25" s="5"/>
      <c r="PCQ25" s="5"/>
      <c r="PCR25" s="5"/>
      <c r="PCS25" s="5"/>
      <c r="PCT25" s="5"/>
      <c r="PCU25" s="5"/>
      <c r="PCV25" s="5"/>
      <c r="PCW25" s="5"/>
      <c r="PCX25" s="5"/>
      <c r="PCY25" s="5"/>
      <c r="PCZ25" s="5"/>
      <c r="PDA25" s="5"/>
      <c r="PDB25" s="5"/>
      <c r="PDC25" s="5"/>
      <c r="PDD25" s="5"/>
      <c r="PDE25" s="5"/>
      <c r="PDF25" s="5"/>
      <c r="PDG25" s="5"/>
      <c r="PDH25" s="5"/>
      <c r="PDI25" s="5"/>
      <c r="PDJ25" s="5"/>
      <c r="PDK25" s="5"/>
      <c r="PDL25" s="5"/>
      <c r="PDM25" s="5"/>
      <c r="PDN25" s="5"/>
      <c r="PDO25" s="5"/>
      <c r="PDP25" s="5"/>
      <c r="PDQ25" s="5"/>
      <c r="PDR25" s="5"/>
      <c r="PDS25" s="5"/>
      <c r="PDT25" s="5"/>
      <c r="PDU25" s="5"/>
      <c r="PDV25" s="5"/>
      <c r="PDW25" s="5"/>
      <c r="PDX25" s="5"/>
      <c r="PDY25" s="5"/>
      <c r="PDZ25" s="5"/>
      <c r="PEA25" s="5"/>
      <c r="PEB25" s="5"/>
      <c r="PEC25" s="5"/>
      <c r="PED25" s="5"/>
      <c r="PEE25" s="5"/>
      <c r="PEF25" s="5"/>
      <c r="PEG25" s="5"/>
      <c r="PEH25" s="5"/>
      <c r="PEI25" s="5"/>
      <c r="PEJ25" s="5"/>
      <c r="PEK25" s="5"/>
      <c r="PEL25" s="5"/>
      <c r="PEM25" s="5"/>
      <c r="PEN25" s="5"/>
      <c r="PEO25" s="5"/>
      <c r="PEP25" s="5"/>
      <c r="PEQ25" s="5"/>
      <c r="PER25" s="5"/>
      <c r="PES25" s="5"/>
      <c r="PET25" s="5"/>
      <c r="PEU25" s="5"/>
      <c r="PEV25" s="5"/>
      <c r="PEW25" s="5"/>
      <c r="PEX25" s="5"/>
      <c r="PEY25" s="5"/>
      <c r="PEZ25" s="5"/>
      <c r="PFA25" s="5"/>
      <c r="PFB25" s="5"/>
      <c r="PFC25" s="5"/>
      <c r="PFD25" s="5"/>
      <c r="PFE25" s="5"/>
      <c r="PFF25" s="5"/>
      <c r="PFG25" s="5"/>
      <c r="PFH25" s="5"/>
      <c r="PFI25" s="5"/>
      <c r="PFJ25" s="5"/>
      <c r="PFK25" s="5"/>
      <c r="PFL25" s="5"/>
      <c r="PFM25" s="5"/>
      <c r="PFN25" s="5"/>
      <c r="PFO25" s="5"/>
      <c r="PFP25" s="5"/>
      <c r="PFQ25" s="5"/>
      <c r="PFR25" s="5"/>
      <c r="PFS25" s="5"/>
      <c r="PFT25" s="5"/>
      <c r="PFU25" s="5"/>
      <c r="PFV25" s="5"/>
      <c r="PFW25" s="5"/>
      <c r="PFX25" s="5"/>
      <c r="PFY25" s="5"/>
      <c r="PFZ25" s="5"/>
      <c r="PGA25" s="5"/>
      <c r="PGB25" s="5"/>
      <c r="PGC25" s="5"/>
      <c r="PGD25" s="5"/>
      <c r="PGE25" s="5"/>
      <c r="PGF25" s="5"/>
      <c r="PGG25" s="5"/>
      <c r="PGH25" s="5"/>
      <c r="PGI25" s="5"/>
      <c r="PGJ25" s="5"/>
      <c r="PGK25" s="5"/>
      <c r="PGL25" s="5"/>
      <c r="PGM25" s="5"/>
      <c r="PGN25" s="5"/>
      <c r="PGO25" s="5"/>
      <c r="PGP25" s="5"/>
      <c r="PGQ25" s="5"/>
      <c r="PGR25" s="5"/>
      <c r="PGS25" s="5"/>
      <c r="PGT25" s="5"/>
      <c r="PGU25" s="5"/>
      <c r="PGV25" s="5"/>
      <c r="PGW25" s="5"/>
      <c r="PGX25" s="5"/>
      <c r="PGY25" s="5"/>
      <c r="PGZ25" s="5"/>
      <c r="PHA25" s="5"/>
      <c r="PHB25" s="5"/>
      <c r="PHC25" s="5"/>
      <c r="PHD25" s="5"/>
      <c r="PHE25" s="5"/>
      <c r="PHF25" s="5"/>
      <c r="PHG25" s="5"/>
      <c r="PHH25" s="5"/>
      <c r="PHI25" s="5"/>
      <c r="PHJ25" s="5"/>
      <c r="PHK25" s="5"/>
      <c r="PHL25" s="5"/>
      <c r="PHM25" s="5"/>
      <c r="PHN25" s="5"/>
      <c r="PHO25" s="5"/>
      <c r="PHP25" s="5"/>
      <c r="PHQ25" s="5"/>
      <c r="PHR25" s="5"/>
      <c r="PHS25" s="5"/>
      <c r="PHT25" s="5"/>
      <c r="PHU25" s="5"/>
      <c r="PHV25" s="5"/>
      <c r="PHW25" s="5"/>
      <c r="PHX25" s="5"/>
      <c r="PHY25" s="5"/>
      <c r="PHZ25" s="5"/>
      <c r="PIA25" s="5"/>
      <c r="PIB25" s="5"/>
      <c r="PIC25" s="5"/>
      <c r="PID25" s="5"/>
      <c r="PIE25" s="5"/>
      <c r="PIF25" s="5"/>
      <c r="PIG25" s="5"/>
      <c r="PIH25" s="5"/>
      <c r="PII25" s="5"/>
      <c r="PIJ25" s="5"/>
      <c r="PIK25" s="5"/>
      <c r="PIL25" s="5"/>
      <c r="PIM25" s="5"/>
      <c r="PIN25" s="5"/>
      <c r="PIO25" s="5"/>
      <c r="PIP25" s="5"/>
      <c r="PIQ25" s="5"/>
      <c r="PIR25" s="5"/>
      <c r="PIS25" s="5"/>
      <c r="PIT25" s="5"/>
      <c r="PIU25" s="5"/>
      <c r="PIV25" s="5"/>
      <c r="PIW25" s="5"/>
      <c r="PIX25" s="5"/>
      <c r="PIY25" s="5"/>
      <c r="PIZ25" s="5"/>
      <c r="PJA25" s="5"/>
      <c r="PJB25" s="5"/>
      <c r="PJC25" s="5"/>
      <c r="PJD25" s="5"/>
      <c r="PJE25" s="5"/>
      <c r="PJF25" s="5"/>
      <c r="PJG25" s="5"/>
      <c r="PJH25" s="5"/>
      <c r="PJI25" s="5"/>
      <c r="PJJ25" s="5"/>
      <c r="PJK25" s="5"/>
      <c r="PJL25" s="5"/>
      <c r="PJM25" s="5"/>
      <c r="PJN25" s="5"/>
      <c r="PJO25" s="5"/>
      <c r="PJP25" s="5"/>
      <c r="PJQ25" s="5"/>
      <c r="PJR25" s="5"/>
      <c r="PJS25" s="5"/>
      <c r="PJT25" s="5"/>
      <c r="PJU25" s="5"/>
      <c r="PJV25" s="5"/>
      <c r="PJW25" s="5"/>
      <c r="PJX25" s="5"/>
      <c r="PJY25" s="5"/>
      <c r="PJZ25" s="5"/>
      <c r="PKA25" s="5"/>
      <c r="PKB25" s="5"/>
      <c r="PKC25" s="5"/>
      <c r="PKD25" s="5"/>
      <c r="PKE25" s="5"/>
      <c r="PKF25" s="5"/>
      <c r="PKG25" s="5"/>
      <c r="PKH25" s="5"/>
      <c r="PKI25" s="5"/>
      <c r="PKJ25" s="5"/>
      <c r="PKK25" s="5"/>
      <c r="PKL25" s="5"/>
      <c r="PKM25" s="5"/>
      <c r="PKN25" s="5"/>
      <c r="PKO25" s="5"/>
      <c r="PKP25" s="5"/>
      <c r="PKQ25" s="5"/>
      <c r="PKR25" s="5"/>
      <c r="PKS25" s="5"/>
      <c r="PKT25" s="5"/>
      <c r="PKU25" s="5"/>
      <c r="PKV25" s="5"/>
      <c r="PKW25" s="5"/>
      <c r="PKX25" s="5"/>
      <c r="PKY25" s="5"/>
      <c r="PKZ25" s="5"/>
      <c r="PLA25" s="5"/>
      <c r="PLB25" s="5"/>
      <c r="PLC25" s="5"/>
      <c r="PLD25" s="5"/>
      <c r="PLE25" s="5"/>
      <c r="PLF25" s="5"/>
      <c r="PLG25" s="5"/>
      <c r="PLH25" s="5"/>
      <c r="PLI25" s="5"/>
      <c r="PLJ25" s="5"/>
      <c r="PLK25" s="5"/>
      <c r="PLL25" s="5"/>
      <c r="PLM25" s="5"/>
      <c r="PLN25" s="5"/>
      <c r="PLO25" s="5"/>
      <c r="PLP25" s="5"/>
      <c r="PLQ25" s="5"/>
      <c r="PLR25" s="5"/>
      <c r="PLS25" s="5"/>
      <c r="PLT25" s="5"/>
      <c r="PLU25" s="5"/>
      <c r="PLV25" s="5"/>
      <c r="PLW25" s="5"/>
      <c r="PLX25" s="5"/>
      <c r="PLY25" s="5"/>
      <c r="PLZ25" s="5"/>
      <c r="PMA25" s="5"/>
      <c r="PMB25" s="5"/>
      <c r="PMC25" s="5"/>
      <c r="PMD25" s="5"/>
      <c r="PME25" s="5"/>
      <c r="PMF25" s="5"/>
      <c r="PMG25" s="5"/>
      <c r="PMH25" s="5"/>
      <c r="PMI25" s="5"/>
      <c r="PMJ25" s="5"/>
      <c r="PMK25" s="5"/>
      <c r="PML25" s="5"/>
      <c r="PMM25" s="5"/>
      <c r="PMN25" s="5"/>
      <c r="PMO25" s="5"/>
      <c r="PMP25" s="5"/>
      <c r="PMQ25" s="5"/>
      <c r="PMR25" s="5"/>
      <c r="PMS25" s="5"/>
      <c r="PMT25" s="5"/>
      <c r="PMU25" s="5"/>
      <c r="PMV25" s="5"/>
      <c r="PMW25" s="5"/>
      <c r="PMX25" s="5"/>
      <c r="PMY25" s="5"/>
      <c r="PMZ25" s="5"/>
      <c r="PNA25" s="5"/>
      <c r="PNB25" s="5"/>
      <c r="PNC25" s="5"/>
      <c r="PND25" s="5"/>
      <c r="PNE25" s="5"/>
      <c r="PNF25" s="5"/>
      <c r="PNG25" s="5"/>
      <c r="PNH25" s="5"/>
      <c r="PNI25" s="5"/>
      <c r="PNJ25" s="5"/>
      <c r="PNK25" s="5"/>
      <c r="PNL25" s="5"/>
      <c r="PNM25" s="5"/>
      <c r="PNN25" s="5"/>
      <c r="PNO25" s="5"/>
      <c r="PNP25" s="5"/>
      <c r="PNQ25" s="5"/>
      <c r="PNR25" s="5"/>
      <c r="PNS25" s="5"/>
      <c r="PNT25" s="5"/>
      <c r="PNU25" s="5"/>
      <c r="PNV25" s="5"/>
      <c r="PNW25" s="5"/>
      <c r="PNX25" s="5"/>
      <c r="PNY25" s="5"/>
      <c r="PNZ25" s="5"/>
      <c r="POA25" s="5"/>
      <c r="POB25" s="5"/>
      <c r="POC25" s="5"/>
      <c r="POD25" s="5"/>
      <c r="POE25" s="5"/>
      <c r="POF25" s="5"/>
      <c r="POG25" s="5"/>
      <c r="POH25" s="5"/>
      <c r="POI25" s="5"/>
      <c r="POJ25" s="5"/>
      <c r="POK25" s="5"/>
      <c r="POL25" s="5"/>
      <c r="POM25" s="5"/>
      <c r="PON25" s="5"/>
      <c r="POO25" s="5"/>
      <c r="POP25" s="5"/>
      <c r="POQ25" s="5"/>
      <c r="POR25" s="5"/>
      <c r="POS25" s="5"/>
      <c r="POT25" s="5"/>
      <c r="POU25" s="5"/>
      <c r="POV25" s="5"/>
      <c r="POW25" s="5"/>
      <c r="POX25" s="5"/>
      <c r="POY25" s="5"/>
      <c r="POZ25" s="5"/>
      <c r="PPA25" s="5"/>
      <c r="PPB25" s="5"/>
      <c r="PPC25" s="5"/>
      <c r="PPD25" s="5"/>
      <c r="PPE25" s="5"/>
      <c r="PPF25" s="5"/>
      <c r="PPG25" s="5"/>
      <c r="PPH25" s="5"/>
      <c r="PPI25" s="5"/>
      <c r="PPJ25" s="5"/>
      <c r="PPK25" s="5"/>
      <c r="PPL25" s="5"/>
      <c r="PPM25" s="5"/>
      <c r="PPN25" s="5"/>
      <c r="PPO25" s="5"/>
      <c r="PPP25" s="5"/>
      <c r="PPQ25" s="5"/>
      <c r="PPR25" s="5"/>
      <c r="PPS25" s="5"/>
      <c r="PPT25" s="5"/>
      <c r="PPU25" s="5"/>
      <c r="PPV25" s="5"/>
      <c r="PPW25" s="5"/>
      <c r="PPX25" s="5"/>
      <c r="PPY25" s="5"/>
      <c r="PPZ25" s="5"/>
      <c r="PQA25" s="5"/>
      <c r="PQB25" s="5"/>
      <c r="PQC25" s="5"/>
      <c r="PQD25" s="5"/>
      <c r="PQE25" s="5"/>
      <c r="PQF25" s="5"/>
      <c r="PQG25" s="5"/>
      <c r="PQH25" s="5"/>
      <c r="PQI25" s="5"/>
      <c r="PQJ25" s="5"/>
      <c r="PQK25" s="5"/>
      <c r="PQL25" s="5"/>
      <c r="PQM25" s="5"/>
      <c r="PQN25" s="5"/>
      <c r="PQO25" s="5"/>
      <c r="PQP25" s="5"/>
      <c r="PQQ25" s="5"/>
      <c r="PQR25" s="5"/>
      <c r="PQS25" s="5"/>
      <c r="PQT25" s="5"/>
      <c r="PQU25" s="5"/>
      <c r="PQV25" s="5"/>
      <c r="PQW25" s="5"/>
      <c r="PQX25" s="5"/>
      <c r="PQY25" s="5"/>
      <c r="PQZ25" s="5"/>
      <c r="PRA25" s="5"/>
      <c r="PRB25" s="5"/>
      <c r="PRC25" s="5"/>
      <c r="PRD25" s="5"/>
      <c r="PRE25" s="5"/>
      <c r="PRF25" s="5"/>
      <c r="PRG25" s="5"/>
      <c r="PRH25" s="5"/>
      <c r="PRI25" s="5"/>
      <c r="PRJ25" s="5"/>
      <c r="PRK25" s="5"/>
      <c r="PRL25" s="5"/>
      <c r="PRM25" s="5"/>
      <c r="PRN25" s="5"/>
      <c r="PRO25" s="5"/>
      <c r="PRP25" s="5"/>
      <c r="PRQ25" s="5"/>
      <c r="PRR25" s="5"/>
      <c r="PRS25" s="5"/>
      <c r="PRT25" s="5"/>
      <c r="PRU25" s="5"/>
      <c r="PRV25" s="5"/>
      <c r="PRW25" s="5"/>
      <c r="PRX25" s="5"/>
      <c r="PRY25" s="5"/>
      <c r="PRZ25" s="5"/>
      <c r="PSA25" s="5"/>
      <c r="PSB25" s="5"/>
      <c r="PSC25" s="5"/>
      <c r="PSD25" s="5"/>
      <c r="PSE25" s="5"/>
      <c r="PSF25" s="5"/>
      <c r="PSG25" s="5"/>
      <c r="PSH25" s="5"/>
      <c r="PSI25" s="5"/>
      <c r="PSJ25" s="5"/>
      <c r="PSK25" s="5"/>
      <c r="PSL25" s="5"/>
      <c r="PSM25" s="5"/>
      <c r="PSN25" s="5"/>
      <c r="PSO25" s="5"/>
      <c r="PSP25" s="5"/>
      <c r="PSQ25" s="5"/>
      <c r="PSR25" s="5"/>
      <c r="PSS25" s="5"/>
      <c r="PST25" s="5"/>
      <c r="PSU25" s="5"/>
      <c r="PSV25" s="5"/>
      <c r="PSW25" s="5"/>
      <c r="PSX25" s="5"/>
      <c r="PSY25" s="5"/>
      <c r="PSZ25" s="5"/>
      <c r="PTA25" s="5"/>
      <c r="PTB25" s="5"/>
      <c r="PTC25" s="5"/>
      <c r="PTD25" s="5"/>
      <c r="PTE25" s="5"/>
      <c r="PTF25" s="5"/>
      <c r="PTG25" s="5"/>
      <c r="PTH25" s="5"/>
      <c r="PTI25" s="5"/>
      <c r="PTJ25" s="5"/>
      <c r="PTK25" s="5"/>
      <c r="PTL25" s="5"/>
      <c r="PTM25" s="5"/>
      <c r="PTN25" s="5"/>
      <c r="PTO25" s="5"/>
      <c r="PTP25" s="5"/>
      <c r="PTQ25" s="5"/>
      <c r="PTR25" s="5"/>
      <c r="PTS25" s="5"/>
      <c r="PTT25" s="5"/>
      <c r="PTU25" s="5"/>
      <c r="PTV25" s="5"/>
      <c r="PTW25" s="5"/>
      <c r="PTX25" s="5"/>
      <c r="PTY25" s="5"/>
      <c r="PTZ25" s="5"/>
      <c r="PUA25" s="5"/>
      <c r="PUB25" s="5"/>
      <c r="PUC25" s="5"/>
      <c r="PUD25" s="5"/>
      <c r="PUE25" s="5"/>
      <c r="PUF25" s="5"/>
      <c r="PUG25" s="5"/>
      <c r="PUH25" s="5"/>
      <c r="PUI25" s="5"/>
      <c r="PUJ25" s="5"/>
      <c r="PUK25" s="5"/>
      <c r="PUL25" s="5"/>
      <c r="PUM25" s="5"/>
      <c r="PUN25" s="5"/>
      <c r="PUO25" s="5"/>
      <c r="PUP25" s="5"/>
      <c r="PUQ25" s="5"/>
      <c r="PUR25" s="5"/>
      <c r="PUS25" s="5"/>
      <c r="PUT25" s="5"/>
      <c r="PUU25" s="5"/>
      <c r="PUV25" s="5"/>
      <c r="PUW25" s="5"/>
      <c r="PUX25" s="5"/>
      <c r="PUY25" s="5"/>
      <c r="PUZ25" s="5"/>
      <c r="PVA25" s="5"/>
      <c r="PVB25" s="5"/>
      <c r="PVC25" s="5"/>
      <c r="PVD25" s="5"/>
      <c r="PVE25" s="5"/>
      <c r="PVF25" s="5"/>
      <c r="PVG25" s="5"/>
      <c r="PVH25" s="5"/>
      <c r="PVI25" s="5"/>
      <c r="PVJ25" s="5"/>
      <c r="PVK25" s="5"/>
      <c r="PVL25" s="5"/>
      <c r="PVM25" s="5"/>
      <c r="PVN25" s="5"/>
      <c r="PVO25" s="5"/>
      <c r="PVP25" s="5"/>
      <c r="PVQ25" s="5"/>
      <c r="PVR25" s="5"/>
      <c r="PVS25" s="5"/>
      <c r="PVT25" s="5"/>
      <c r="PVU25" s="5"/>
      <c r="PVV25" s="5"/>
      <c r="PVW25" s="5"/>
      <c r="PVX25" s="5"/>
      <c r="PVY25" s="5"/>
      <c r="PVZ25" s="5"/>
      <c r="PWA25" s="5"/>
      <c r="PWB25" s="5"/>
      <c r="PWC25" s="5"/>
      <c r="PWD25" s="5"/>
      <c r="PWE25" s="5"/>
      <c r="PWF25" s="5"/>
      <c r="PWG25" s="5"/>
      <c r="PWH25" s="5"/>
      <c r="PWI25" s="5"/>
      <c r="PWJ25" s="5"/>
      <c r="PWK25" s="5"/>
      <c r="PWL25" s="5"/>
      <c r="PWM25" s="5"/>
      <c r="PWN25" s="5"/>
      <c r="PWO25" s="5"/>
      <c r="PWP25" s="5"/>
      <c r="PWQ25" s="5"/>
      <c r="PWR25" s="5"/>
      <c r="PWS25" s="5"/>
      <c r="PWT25" s="5"/>
      <c r="PWU25" s="5"/>
      <c r="PWV25" s="5"/>
      <c r="PWW25" s="5"/>
      <c r="PWX25" s="5"/>
      <c r="PWY25" s="5"/>
      <c r="PWZ25" s="5"/>
      <c r="PXA25" s="5"/>
      <c r="PXB25" s="5"/>
      <c r="PXC25" s="5"/>
      <c r="PXD25" s="5"/>
      <c r="PXE25" s="5"/>
      <c r="PXF25" s="5"/>
      <c r="PXG25" s="5"/>
      <c r="PXH25" s="5"/>
      <c r="PXI25" s="5"/>
      <c r="PXJ25" s="5"/>
      <c r="PXK25" s="5"/>
      <c r="PXL25" s="5"/>
      <c r="PXM25" s="5"/>
      <c r="PXN25" s="5"/>
      <c r="PXO25" s="5"/>
      <c r="PXP25" s="5"/>
      <c r="PXQ25" s="5"/>
      <c r="PXR25" s="5"/>
      <c r="PXS25" s="5"/>
      <c r="PXT25" s="5"/>
      <c r="PXU25" s="5"/>
      <c r="PXV25" s="5"/>
      <c r="PXW25" s="5"/>
      <c r="PXX25" s="5"/>
      <c r="PXY25" s="5"/>
      <c r="PXZ25" s="5"/>
      <c r="PYA25" s="5"/>
      <c r="PYB25" s="5"/>
      <c r="PYC25" s="5"/>
      <c r="PYD25" s="5"/>
      <c r="PYE25" s="5"/>
      <c r="PYF25" s="5"/>
      <c r="PYG25" s="5"/>
      <c r="PYH25" s="5"/>
      <c r="PYI25" s="5"/>
      <c r="PYJ25" s="5"/>
      <c r="PYK25" s="5"/>
      <c r="PYL25" s="5"/>
      <c r="PYM25" s="5"/>
      <c r="PYN25" s="5"/>
      <c r="PYO25" s="5"/>
      <c r="PYP25" s="5"/>
      <c r="PYQ25" s="5"/>
      <c r="PYR25" s="5"/>
      <c r="PYS25" s="5"/>
      <c r="PYT25" s="5"/>
      <c r="PYU25" s="5"/>
      <c r="PYV25" s="5"/>
      <c r="PYW25" s="5"/>
      <c r="PYX25" s="5"/>
      <c r="PYY25" s="5"/>
      <c r="PYZ25" s="5"/>
      <c r="PZA25" s="5"/>
      <c r="PZB25" s="5"/>
      <c r="PZC25" s="5"/>
      <c r="PZD25" s="5"/>
      <c r="PZE25" s="5"/>
      <c r="PZF25" s="5"/>
      <c r="PZG25" s="5"/>
      <c r="PZH25" s="5"/>
      <c r="PZI25" s="5"/>
      <c r="PZJ25" s="5"/>
      <c r="PZK25" s="5"/>
      <c r="PZL25" s="5"/>
      <c r="PZM25" s="5"/>
      <c r="PZN25" s="5"/>
      <c r="PZO25" s="5"/>
      <c r="PZP25" s="5"/>
      <c r="PZQ25" s="5"/>
      <c r="PZR25" s="5"/>
      <c r="PZS25" s="5"/>
      <c r="PZT25" s="5"/>
      <c r="PZU25" s="5"/>
      <c r="PZV25" s="5"/>
      <c r="PZW25" s="5"/>
      <c r="PZX25" s="5"/>
      <c r="PZY25" s="5"/>
      <c r="PZZ25" s="5"/>
      <c r="QAA25" s="5"/>
      <c r="QAB25" s="5"/>
      <c r="QAC25" s="5"/>
      <c r="QAD25" s="5"/>
      <c r="QAE25" s="5"/>
      <c r="QAF25" s="5"/>
      <c r="QAG25" s="5"/>
      <c r="QAH25" s="5"/>
      <c r="QAI25" s="5"/>
      <c r="QAJ25" s="5"/>
      <c r="QAK25" s="5"/>
      <c r="QAL25" s="5"/>
      <c r="QAM25" s="5"/>
      <c r="QAN25" s="5"/>
      <c r="QAO25" s="5"/>
      <c r="QAP25" s="5"/>
      <c r="QAQ25" s="5"/>
      <c r="QAR25" s="5"/>
      <c r="QAS25" s="5"/>
      <c r="QAT25" s="5"/>
      <c r="QAU25" s="5"/>
      <c r="QAV25" s="5"/>
      <c r="QAW25" s="5"/>
      <c r="QAX25" s="5"/>
      <c r="QAY25" s="5"/>
      <c r="QAZ25" s="5"/>
      <c r="QBA25" s="5"/>
      <c r="QBB25" s="5"/>
      <c r="QBC25" s="5"/>
      <c r="QBD25" s="5"/>
      <c r="QBE25" s="5"/>
      <c r="QBF25" s="5"/>
      <c r="QBG25" s="5"/>
      <c r="QBH25" s="5"/>
      <c r="QBI25" s="5"/>
      <c r="QBJ25" s="5"/>
      <c r="QBK25" s="5"/>
      <c r="QBL25" s="5"/>
      <c r="QBM25" s="5"/>
      <c r="QBN25" s="5"/>
      <c r="QBO25" s="5"/>
      <c r="QBP25" s="5"/>
      <c r="QBQ25" s="5"/>
      <c r="QBR25" s="5"/>
      <c r="QBS25" s="5"/>
      <c r="QBT25" s="5"/>
      <c r="QBU25" s="5"/>
      <c r="QBV25" s="5"/>
      <c r="QBW25" s="5"/>
      <c r="QBX25" s="5"/>
      <c r="QBY25" s="5"/>
      <c r="QBZ25" s="5"/>
      <c r="QCA25" s="5"/>
      <c r="QCB25" s="5"/>
      <c r="QCC25" s="5"/>
      <c r="QCD25" s="5"/>
      <c r="QCE25" s="5"/>
      <c r="QCF25" s="5"/>
      <c r="QCG25" s="5"/>
      <c r="QCH25" s="5"/>
      <c r="QCI25" s="5"/>
      <c r="QCJ25" s="5"/>
      <c r="QCK25" s="5"/>
      <c r="QCL25" s="5"/>
      <c r="QCM25" s="5"/>
      <c r="QCN25" s="5"/>
      <c r="QCO25" s="5"/>
      <c r="QCP25" s="5"/>
      <c r="QCQ25" s="5"/>
      <c r="QCR25" s="5"/>
      <c r="QCS25" s="5"/>
      <c r="QCT25" s="5"/>
      <c r="QCU25" s="5"/>
      <c r="QCV25" s="5"/>
      <c r="QCW25" s="5"/>
      <c r="QCX25" s="5"/>
      <c r="QCY25" s="5"/>
      <c r="QCZ25" s="5"/>
      <c r="QDA25" s="5"/>
      <c r="QDB25" s="5"/>
      <c r="QDC25" s="5"/>
      <c r="QDD25" s="5"/>
      <c r="QDE25" s="5"/>
      <c r="QDF25" s="5"/>
      <c r="QDG25" s="5"/>
      <c r="QDH25" s="5"/>
      <c r="QDI25" s="5"/>
      <c r="QDJ25" s="5"/>
      <c r="QDK25" s="5"/>
      <c r="QDL25" s="5"/>
      <c r="QDM25" s="5"/>
      <c r="QDN25" s="5"/>
      <c r="QDO25" s="5"/>
      <c r="QDP25" s="5"/>
      <c r="QDQ25" s="5"/>
      <c r="QDR25" s="5"/>
      <c r="QDS25" s="5"/>
      <c r="QDT25" s="5"/>
      <c r="QDU25" s="5"/>
      <c r="QDV25" s="5"/>
      <c r="QDW25" s="5"/>
      <c r="QDX25" s="5"/>
      <c r="QDY25" s="5"/>
      <c r="QDZ25" s="5"/>
      <c r="QEA25" s="5"/>
      <c r="QEB25" s="5"/>
      <c r="QEC25" s="5"/>
      <c r="QED25" s="5"/>
      <c r="QEE25" s="5"/>
      <c r="QEF25" s="5"/>
      <c r="QEG25" s="5"/>
      <c r="QEH25" s="5"/>
      <c r="QEI25" s="5"/>
      <c r="QEJ25" s="5"/>
      <c r="QEK25" s="5"/>
      <c r="QEL25" s="5"/>
      <c r="QEM25" s="5"/>
      <c r="QEN25" s="5"/>
      <c r="QEO25" s="5"/>
      <c r="QEP25" s="5"/>
      <c r="QEQ25" s="5"/>
      <c r="QER25" s="5"/>
      <c r="QES25" s="5"/>
      <c r="QET25" s="5"/>
      <c r="QEU25" s="5"/>
      <c r="QEV25" s="5"/>
      <c r="QEW25" s="5"/>
      <c r="QEX25" s="5"/>
      <c r="QEY25" s="5"/>
      <c r="QEZ25" s="5"/>
      <c r="QFA25" s="5"/>
      <c r="QFB25" s="5"/>
      <c r="QFC25" s="5"/>
      <c r="QFD25" s="5"/>
      <c r="QFE25" s="5"/>
      <c r="QFF25" s="5"/>
      <c r="QFG25" s="5"/>
      <c r="QFH25" s="5"/>
      <c r="QFI25" s="5"/>
      <c r="QFJ25" s="5"/>
      <c r="QFK25" s="5"/>
      <c r="QFL25" s="5"/>
      <c r="QFM25" s="5"/>
      <c r="QFN25" s="5"/>
      <c r="QFO25" s="5"/>
      <c r="QFP25" s="5"/>
      <c r="QFQ25" s="5"/>
      <c r="QFR25" s="5"/>
      <c r="QFS25" s="5"/>
      <c r="QFT25" s="5"/>
      <c r="QFU25" s="5"/>
      <c r="QFV25" s="5"/>
      <c r="QFW25" s="5"/>
      <c r="QFX25" s="5"/>
      <c r="QFY25" s="5"/>
      <c r="QFZ25" s="5"/>
      <c r="QGA25" s="5"/>
      <c r="QGB25" s="5"/>
      <c r="QGC25" s="5"/>
      <c r="QGD25" s="5"/>
      <c r="QGE25" s="5"/>
      <c r="QGF25" s="5"/>
      <c r="QGG25" s="5"/>
      <c r="QGH25" s="5"/>
      <c r="QGI25" s="5"/>
      <c r="QGJ25" s="5"/>
      <c r="QGK25" s="5"/>
      <c r="QGL25" s="5"/>
      <c r="QGM25" s="5"/>
      <c r="QGN25" s="5"/>
      <c r="QGO25" s="5"/>
      <c r="QGP25" s="5"/>
      <c r="QGQ25" s="5"/>
      <c r="QGR25" s="5"/>
      <c r="QGS25" s="5"/>
      <c r="QGT25" s="5"/>
      <c r="QGU25" s="5"/>
      <c r="QGV25" s="5"/>
      <c r="QGW25" s="5"/>
      <c r="QGX25" s="5"/>
      <c r="QGY25" s="5"/>
      <c r="QGZ25" s="5"/>
      <c r="QHA25" s="5"/>
      <c r="QHB25" s="5"/>
      <c r="QHC25" s="5"/>
      <c r="QHD25" s="5"/>
      <c r="QHE25" s="5"/>
      <c r="QHF25" s="5"/>
      <c r="QHG25" s="5"/>
      <c r="QHH25" s="5"/>
      <c r="QHI25" s="5"/>
      <c r="QHJ25" s="5"/>
      <c r="QHK25" s="5"/>
      <c r="QHL25" s="5"/>
      <c r="QHM25" s="5"/>
      <c r="QHN25" s="5"/>
      <c r="QHO25" s="5"/>
      <c r="QHP25" s="5"/>
      <c r="QHQ25" s="5"/>
      <c r="QHR25" s="5"/>
      <c r="QHS25" s="5"/>
      <c r="QHT25" s="5"/>
      <c r="QHU25" s="5"/>
      <c r="QHV25" s="5"/>
      <c r="QHW25" s="5"/>
      <c r="QHX25" s="5"/>
      <c r="QHY25" s="5"/>
      <c r="QHZ25" s="5"/>
      <c r="QIA25" s="5"/>
      <c r="QIB25" s="5"/>
      <c r="QIC25" s="5"/>
      <c r="QID25" s="5"/>
      <c r="QIE25" s="5"/>
      <c r="QIF25" s="5"/>
      <c r="QIG25" s="5"/>
      <c r="QIH25" s="5"/>
      <c r="QII25" s="5"/>
      <c r="QIJ25" s="5"/>
      <c r="QIK25" s="5"/>
      <c r="QIL25" s="5"/>
      <c r="QIM25" s="5"/>
      <c r="QIN25" s="5"/>
      <c r="QIO25" s="5"/>
      <c r="QIP25" s="5"/>
      <c r="QIQ25" s="5"/>
      <c r="QIR25" s="5"/>
      <c r="QIS25" s="5"/>
      <c r="QIT25" s="5"/>
      <c r="QIU25" s="5"/>
      <c r="QIV25" s="5"/>
      <c r="QIW25" s="5"/>
      <c r="QIX25" s="5"/>
      <c r="QIY25" s="5"/>
      <c r="QIZ25" s="5"/>
      <c r="QJA25" s="5"/>
      <c r="QJB25" s="5"/>
      <c r="QJC25" s="5"/>
      <c r="QJD25" s="5"/>
      <c r="QJE25" s="5"/>
      <c r="QJF25" s="5"/>
      <c r="QJG25" s="5"/>
      <c r="QJH25" s="5"/>
      <c r="QJI25" s="5"/>
      <c r="QJJ25" s="5"/>
      <c r="QJK25" s="5"/>
      <c r="QJL25" s="5"/>
      <c r="QJM25" s="5"/>
      <c r="QJN25" s="5"/>
      <c r="QJO25" s="5"/>
      <c r="QJP25" s="5"/>
      <c r="QJQ25" s="5"/>
      <c r="QJR25" s="5"/>
      <c r="QJS25" s="5"/>
      <c r="QJT25" s="5"/>
      <c r="QJU25" s="5"/>
      <c r="QJV25" s="5"/>
      <c r="QJW25" s="5"/>
      <c r="QJX25" s="5"/>
      <c r="QJY25" s="5"/>
      <c r="QJZ25" s="5"/>
      <c r="QKA25" s="5"/>
      <c r="QKB25" s="5"/>
      <c r="QKC25" s="5"/>
      <c r="QKD25" s="5"/>
      <c r="QKE25" s="5"/>
      <c r="QKF25" s="5"/>
      <c r="QKG25" s="5"/>
      <c r="QKH25" s="5"/>
      <c r="QKI25" s="5"/>
      <c r="QKJ25" s="5"/>
      <c r="QKK25" s="5"/>
      <c r="QKL25" s="5"/>
      <c r="QKM25" s="5"/>
      <c r="QKN25" s="5"/>
      <c r="QKO25" s="5"/>
      <c r="QKP25" s="5"/>
      <c r="QKQ25" s="5"/>
      <c r="QKR25" s="5"/>
      <c r="QKS25" s="5"/>
      <c r="QKT25" s="5"/>
      <c r="QKU25" s="5"/>
      <c r="QKV25" s="5"/>
      <c r="QKW25" s="5"/>
      <c r="QKX25" s="5"/>
      <c r="QKY25" s="5"/>
      <c r="QKZ25" s="5"/>
      <c r="QLA25" s="5"/>
      <c r="QLB25" s="5"/>
      <c r="QLC25" s="5"/>
      <c r="QLD25" s="5"/>
      <c r="QLE25" s="5"/>
      <c r="QLF25" s="5"/>
      <c r="QLG25" s="5"/>
      <c r="QLH25" s="5"/>
      <c r="QLI25" s="5"/>
      <c r="QLJ25" s="5"/>
      <c r="QLK25" s="5"/>
      <c r="QLL25" s="5"/>
      <c r="QLM25" s="5"/>
      <c r="QLN25" s="5"/>
      <c r="QLO25" s="5"/>
      <c r="QLP25" s="5"/>
      <c r="QLQ25" s="5"/>
      <c r="QLR25" s="5"/>
      <c r="QLS25" s="5"/>
      <c r="QLT25" s="5"/>
      <c r="QLU25" s="5"/>
      <c r="QLV25" s="5"/>
      <c r="QLW25" s="5"/>
      <c r="QLX25" s="5"/>
      <c r="QLY25" s="5"/>
      <c r="QLZ25" s="5"/>
      <c r="QMA25" s="5"/>
      <c r="QMB25" s="5"/>
      <c r="QMC25" s="5"/>
      <c r="QMD25" s="5"/>
      <c r="QME25" s="5"/>
      <c r="QMF25" s="5"/>
      <c r="QMG25" s="5"/>
      <c r="QMH25" s="5"/>
      <c r="QMI25" s="5"/>
      <c r="QMJ25" s="5"/>
      <c r="QMK25" s="5"/>
      <c r="QML25" s="5"/>
      <c r="QMM25" s="5"/>
      <c r="QMN25" s="5"/>
      <c r="QMO25" s="5"/>
      <c r="QMP25" s="5"/>
      <c r="QMQ25" s="5"/>
      <c r="QMR25" s="5"/>
      <c r="QMS25" s="5"/>
      <c r="QMT25" s="5"/>
      <c r="QMU25" s="5"/>
      <c r="QMV25" s="5"/>
      <c r="QMW25" s="5"/>
      <c r="QMX25" s="5"/>
      <c r="QMY25" s="5"/>
      <c r="QMZ25" s="5"/>
      <c r="QNA25" s="5"/>
      <c r="QNB25" s="5"/>
      <c r="QNC25" s="5"/>
      <c r="QND25" s="5"/>
      <c r="QNE25" s="5"/>
      <c r="QNF25" s="5"/>
      <c r="QNG25" s="5"/>
      <c r="QNH25" s="5"/>
      <c r="QNI25" s="5"/>
      <c r="QNJ25" s="5"/>
      <c r="QNK25" s="5"/>
      <c r="QNL25" s="5"/>
      <c r="QNM25" s="5"/>
      <c r="QNN25" s="5"/>
      <c r="QNO25" s="5"/>
      <c r="QNP25" s="5"/>
      <c r="QNQ25" s="5"/>
      <c r="QNR25" s="5"/>
      <c r="QNS25" s="5"/>
      <c r="QNT25" s="5"/>
      <c r="QNU25" s="5"/>
      <c r="QNV25" s="5"/>
      <c r="QNW25" s="5"/>
      <c r="QNX25" s="5"/>
      <c r="QNY25" s="5"/>
      <c r="QNZ25" s="5"/>
      <c r="QOA25" s="5"/>
      <c r="QOB25" s="5"/>
      <c r="QOC25" s="5"/>
      <c r="QOD25" s="5"/>
      <c r="QOE25" s="5"/>
      <c r="QOF25" s="5"/>
      <c r="QOG25" s="5"/>
      <c r="QOH25" s="5"/>
      <c r="QOI25" s="5"/>
      <c r="QOJ25" s="5"/>
      <c r="QOK25" s="5"/>
      <c r="QOL25" s="5"/>
      <c r="QOM25" s="5"/>
      <c r="QON25" s="5"/>
      <c r="QOO25" s="5"/>
      <c r="QOP25" s="5"/>
      <c r="QOQ25" s="5"/>
      <c r="QOR25" s="5"/>
      <c r="QOS25" s="5"/>
      <c r="QOT25" s="5"/>
      <c r="QOU25" s="5"/>
      <c r="QOV25" s="5"/>
      <c r="QOW25" s="5"/>
      <c r="QOX25" s="5"/>
      <c r="QOY25" s="5"/>
      <c r="QOZ25" s="5"/>
      <c r="QPA25" s="5"/>
      <c r="QPB25" s="5"/>
      <c r="QPC25" s="5"/>
      <c r="QPD25" s="5"/>
      <c r="QPE25" s="5"/>
      <c r="QPF25" s="5"/>
      <c r="QPG25" s="5"/>
      <c r="QPH25" s="5"/>
      <c r="QPI25" s="5"/>
      <c r="QPJ25" s="5"/>
      <c r="QPK25" s="5"/>
      <c r="QPL25" s="5"/>
      <c r="QPM25" s="5"/>
      <c r="QPN25" s="5"/>
      <c r="QPO25" s="5"/>
      <c r="QPP25" s="5"/>
      <c r="QPQ25" s="5"/>
      <c r="QPR25" s="5"/>
      <c r="QPS25" s="5"/>
      <c r="QPT25" s="5"/>
      <c r="QPU25" s="5"/>
      <c r="QPV25" s="5"/>
      <c r="QPW25" s="5"/>
      <c r="QPX25" s="5"/>
      <c r="QPY25" s="5"/>
      <c r="QPZ25" s="5"/>
      <c r="QQA25" s="5"/>
      <c r="QQB25" s="5"/>
      <c r="QQC25" s="5"/>
      <c r="QQD25" s="5"/>
      <c r="QQE25" s="5"/>
      <c r="QQF25" s="5"/>
      <c r="QQG25" s="5"/>
      <c r="QQH25" s="5"/>
      <c r="QQI25" s="5"/>
      <c r="QQJ25" s="5"/>
      <c r="QQK25" s="5"/>
      <c r="QQL25" s="5"/>
      <c r="QQM25" s="5"/>
      <c r="QQN25" s="5"/>
      <c r="QQO25" s="5"/>
      <c r="QQP25" s="5"/>
      <c r="QQQ25" s="5"/>
      <c r="QQR25" s="5"/>
      <c r="QQS25" s="5"/>
      <c r="QQT25" s="5"/>
      <c r="QQU25" s="5"/>
      <c r="QQV25" s="5"/>
      <c r="QQW25" s="5"/>
      <c r="QQX25" s="5"/>
      <c r="QQY25" s="5"/>
      <c r="QQZ25" s="5"/>
      <c r="QRA25" s="5"/>
      <c r="QRB25" s="5"/>
      <c r="QRC25" s="5"/>
      <c r="QRD25" s="5"/>
      <c r="QRE25" s="5"/>
      <c r="QRF25" s="5"/>
      <c r="QRG25" s="5"/>
      <c r="QRH25" s="5"/>
      <c r="QRI25" s="5"/>
      <c r="QRJ25" s="5"/>
      <c r="QRK25" s="5"/>
      <c r="QRL25" s="5"/>
      <c r="QRM25" s="5"/>
      <c r="QRN25" s="5"/>
      <c r="QRO25" s="5"/>
      <c r="QRP25" s="5"/>
      <c r="QRQ25" s="5"/>
      <c r="QRR25" s="5"/>
      <c r="QRS25" s="5"/>
      <c r="QRT25" s="5"/>
      <c r="QRU25" s="5"/>
      <c r="QRV25" s="5"/>
      <c r="QRW25" s="5"/>
      <c r="QRX25" s="5"/>
      <c r="QRY25" s="5"/>
      <c r="QRZ25" s="5"/>
      <c r="QSA25" s="5"/>
      <c r="QSB25" s="5"/>
      <c r="QSC25" s="5"/>
      <c r="QSD25" s="5"/>
      <c r="QSE25" s="5"/>
      <c r="QSF25" s="5"/>
      <c r="QSG25" s="5"/>
      <c r="QSH25" s="5"/>
      <c r="QSI25" s="5"/>
      <c r="QSJ25" s="5"/>
      <c r="QSK25" s="5"/>
      <c r="QSL25" s="5"/>
      <c r="QSM25" s="5"/>
      <c r="QSN25" s="5"/>
      <c r="QSO25" s="5"/>
      <c r="QSP25" s="5"/>
      <c r="QSQ25" s="5"/>
      <c r="QSR25" s="5"/>
      <c r="QSS25" s="5"/>
      <c r="QST25" s="5"/>
      <c r="QSU25" s="5"/>
      <c r="QSV25" s="5"/>
      <c r="QSW25" s="5"/>
      <c r="QSX25" s="5"/>
      <c r="QSY25" s="5"/>
      <c r="QSZ25" s="5"/>
      <c r="QTA25" s="5"/>
      <c r="QTB25" s="5"/>
      <c r="QTC25" s="5"/>
      <c r="QTD25" s="5"/>
      <c r="QTE25" s="5"/>
      <c r="QTF25" s="5"/>
      <c r="QTG25" s="5"/>
      <c r="QTH25" s="5"/>
      <c r="QTI25" s="5"/>
      <c r="QTJ25" s="5"/>
      <c r="QTK25" s="5"/>
      <c r="QTL25" s="5"/>
      <c r="QTM25" s="5"/>
      <c r="QTN25" s="5"/>
      <c r="QTO25" s="5"/>
      <c r="QTP25" s="5"/>
      <c r="QTQ25" s="5"/>
      <c r="QTR25" s="5"/>
      <c r="QTS25" s="5"/>
      <c r="QTT25" s="5"/>
      <c r="QTU25" s="5"/>
      <c r="QTV25" s="5"/>
      <c r="QTW25" s="5"/>
      <c r="QTX25" s="5"/>
      <c r="QTY25" s="5"/>
      <c r="QTZ25" s="5"/>
      <c r="QUA25" s="5"/>
      <c r="QUB25" s="5"/>
      <c r="QUC25" s="5"/>
      <c r="QUD25" s="5"/>
      <c r="QUE25" s="5"/>
      <c r="QUF25" s="5"/>
      <c r="QUG25" s="5"/>
      <c r="QUH25" s="5"/>
      <c r="QUI25" s="5"/>
      <c r="QUJ25" s="5"/>
      <c r="QUK25" s="5"/>
      <c r="QUL25" s="5"/>
      <c r="QUM25" s="5"/>
      <c r="QUN25" s="5"/>
      <c r="QUO25" s="5"/>
      <c r="QUP25" s="5"/>
      <c r="QUQ25" s="5"/>
      <c r="QUR25" s="5"/>
      <c r="QUS25" s="5"/>
      <c r="QUT25" s="5"/>
      <c r="QUU25" s="5"/>
      <c r="QUV25" s="5"/>
      <c r="QUW25" s="5"/>
      <c r="QUX25" s="5"/>
      <c r="QUY25" s="5"/>
      <c r="QUZ25" s="5"/>
      <c r="QVA25" s="5"/>
      <c r="QVB25" s="5"/>
      <c r="QVC25" s="5"/>
      <c r="QVD25" s="5"/>
      <c r="QVE25" s="5"/>
      <c r="QVF25" s="5"/>
      <c r="QVG25" s="5"/>
      <c r="QVH25" s="5"/>
      <c r="QVI25" s="5"/>
      <c r="QVJ25" s="5"/>
      <c r="QVK25" s="5"/>
      <c r="QVL25" s="5"/>
      <c r="QVM25" s="5"/>
      <c r="QVN25" s="5"/>
      <c r="QVO25" s="5"/>
      <c r="QVP25" s="5"/>
      <c r="QVQ25" s="5"/>
      <c r="QVR25" s="5"/>
      <c r="QVS25" s="5"/>
      <c r="QVT25" s="5"/>
      <c r="QVU25" s="5"/>
      <c r="QVV25" s="5"/>
      <c r="QVW25" s="5"/>
      <c r="QVX25" s="5"/>
      <c r="QVY25" s="5"/>
      <c r="QVZ25" s="5"/>
      <c r="QWA25" s="5"/>
      <c r="QWB25" s="5"/>
      <c r="QWC25" s="5"/>
      <c r="QWD25" s="5"/>
      <c r="QWE25" s="5"/>
      <c r="QWF25" s="5"/>
      <c r="QWG25" s="5"/>
      <c r="QWH25" s="5"/>
      <c r="QWI25" s="5"/>
      <c r="QWJ25" s="5"/>
      <c r="QWK25" s="5"/>
      <c r="QWL25" s="5"/>
      <c r="QWM25" s="5"/>
      <c r="QWN25" s="5"/>
      <c r="QWO25" s="5"/>
      <c r="QWP25" s="5"/>
      <c r="QWQ25" s="5"/>
      <c r="QWR25" s="5"/>
      <c r="QWS25" s="5"/>
      <c r="QWT25" s="5"/>
      <c r="QWU25" s="5"/>
      <c r="QWV25" s="5"/>
      <c r="QWW25" s="5"/>
      <c r="QWX25" s="5"/>
      <c r="QWY25" s="5"/>
      <c r="QWZ25" s="5"/>
      <c r="QXA25" s="5"/>
      <c r="QXB25" s="5"/>
      <c r="QXC25" s="5"/>
      <c r="QXD25" s="5"/>
      <c r="QXE25" s="5"/>
      <c r="QXF25" s="5"/>
      <c r="QXG25" s="5"/>
      <c r="QXH25" s="5"/>
      <c r="QXI25" s="5"/>
      <c r="QXJ25" s="5"/>
      <c r="QXK25" s="5"/>
      <c r="QXL25" s="5"/>
      <c r="QXM25" s="5"/>
      <c r="QXN25" s="5"/>
      <c r="QXO25" s="5"/>
      <c r="QXP25" s="5"/>
      <c r="QXQ25" s="5"/>
      <c r="QXR25" s="5"/>
      <c r="QXS25" s="5"/>
      <c r="QXT25" s="5"/>
      <c r="QXU25" s="5"/>
      <c r="QXV25" s="5"/>
      <c r="QXW25" s="5"/>
      <c r="QXX25" s="5"/>
      <c r="QXY25" s="5"/>
      <c r="QXZ25" s="5"/>
      <c r="QYA25" s="5"/>
      <c r="QYB25" s="5"/>
      <c r="QYC25" s="5"/>
      <c r="QYD25" s="5"/>
      <c r="QYE25" s="5"/>
      <c r="QYF25" s="5"/>
      <c r="QYG25" s="5"/>
      <c r="QYH25" s="5"/>
      <c r="QYI25" s="5"/>
      <c r="QYJ25" s="5"/>
      <c r="QYK25" s="5"/>
      <c r="QYL25" s="5"/>
      <c r="QYM25" s="5"/>
      <c r="QYN25" s="5"/>
      <c r="QYO25" s="5"/>
      <c r="QYP25" s="5"/>
      <c r="QYQ25" s="5"/>
      <c r="QYR25" s="5"/>
      <c r="QYS25" s="5"/>
      <c r="QYT25" s="5"/>
      <c r="QYU25" s="5"/>
      <c r="QYV25" s="5"/>
      <c r="QYW25" s="5"/>
      <c r="QYX25" s="5"/>
      <c r="QYY25" s="5"/>
      <c r="QYZ25" s="5"/>
      <c r="QZA25" s="5"/>
      <c r="QZB25" s="5"/>
      <c r="QZC25" s="5"/>
      <c r="QZD25" s="5"/>
      <c r="QZE25" s="5"/>
      <c r="QZF25" s="5"/>
      <c r="QZG25" s="5"/>
      <c r="QZH25" s="5"/>
      <c r="QZI25" s="5"/>
      <c r="QZJ25" s="5"/>
      <c r="QZK25" s="5"/>
      <c r="QZL25" s="5"/>
      <c r="QZM25" s="5"/>
      <c r="QZN25" s="5"/>
      <c r="QZO25" s="5"/>
      <c r="QZP25" s="5"/>
      <c r="QZQ25" s="5"/>
      <c r="QZR25" s="5"/>
      <c r="QZS25" s="5"/>
      <c r="QZT25" s="5"/>
      <c r="QZU25" s="5"/>
      <c r="QZV25" s="5"/>
      <c r="QZW25" s="5"/>
      <c r="QZX25" s="5"/>
      <c r="QZY25" s="5"/>
      <c r="QZZ25" s="5"/>
      <c r="RAA25" s="5"/>
      <c r="RAB25" s="5"/>
      <c r="RAC25" s="5"/>
      <c r="RAD25" s="5"/>
      <c r="RAE25" s="5"/>
      <c r="RAF25" s="5"/>
      <c r="RAG25" s="5"/>
      <c r="RAH25" s="5"/>
      <c r="RAI25" s="5"/>
      <c r="RAJ25" s="5"/>
      <c r="RAK25" s="5"/>
      <c r="RAL25" s="5"/>
      <c r="RAM25" s="5"/>
      <c r="RAN25" s="5"/>
      <c r="RAO25" s="5"/>
      <c r="RAP25" s="5"/>
      <c r="RAQ25" s="5"/>
      <c r="RAR25" s="5"/>
      <c r="RAS25" s="5"/>
      <c r="RAT25" s="5"/>
      <c r="RAU25" s="5"/>
      <c r="RAV25" s="5"/>
      <c r="RAW25" s="5"/>
      <c r="RAX25" s="5"/>
      <c r="RAY25" s="5"/>
      <c r="RAZ25" s="5"/>
      <c r="RBA25" s="5"/>
      <c r="RBB25" s="5"/>
      <c r="RBC25" s="5"/>
      <c r="RBD25" s="5"/>
      <c r="RBE25" s="5"/>
      <c r="RBF25" s="5"/>
      <c r="RBG25" s="5"/>
      <c r="RBH25" s="5"/>
      <c r="RBI25" s="5"/>
      <c r="RBJ25" s="5"/>
      <c r="RBK25" s="5"/>
      <c r="RBL25" s="5"/>
      <c r="RBM25" s="5"/>
      <c r="RBN25" s="5"/>
      <c r="RBO25" s="5"/>
      <c r="RBP25" s="5"/>
      <c r="RBQ25" s="5"/>
      <c r="RBR25" s="5"/>
      <c r="RBS25" s="5"/>
      <c r="RBT25" s="5"/>
      <c r="RBU25" s="5"/>
      <c r="RBV25" s="5"/>
      <c r="RBW25" s="5"/>
      <c r="RBX25" s="5"/>
      <c r="RBY25" s="5"/>
      <c r="RBZ25" s="5"/>
      <c r="RCA25" s="5"/>
      <c r="RCB25" s="5"/>
      <c r="RCC25" s="5"/>
      <c r="RCD25" s="5"/>
      <c r="RCE25" s="5"/>
      <c r="RCF25" s="5"/>
      <c r="RCG25" s="5"/>
      <c r="RCH25" s="5"/>
      <c r="RCI25" s="5"/>
      <c r="RCJ25" s="5"/>
      <c r="RCK25" s="5"/>
      <c r="RCL25" s="5"/>
      <c r="RCM25" s="5"/>
      <c r="RCN25" s="5"/>
      <c r="RCO25" s="5"/>
      <c r="RCP25" s="5"/>
      <c r="RCQ25" s="5"/>
      <c r="RCR25" s="5"/>
      <c r="RCS25" s="5"/>
      <c r="RCT25" s="5"/>
      <c r="RCU25" s="5"/>
      <c r="RCV25" s="5"/>
      <c r="RCW25" s="5"/>
      <c r="RCX25" s="5"/>
      <c r="RCY25" s="5"/>
      <c r="RCZ25" s="5"/>
      <c r="RDA25" s="5"/>
      <c r="RDB25" s="5"/>
      <c r="RDC25" s="5"/>
      <c r="RDD25" s="5"/>
      <c r="RDE25" s="5"/>
      <c r="RDF25" s="5"/>
      <c r="RDG25" s="5"/>
      <c r="RDH25" s="5"/>
      <c r="RDI25" s="5"/>
      <c r="RDJ25" s="5"/>
      <c r="RDK25" s="5"/>
      <c r="RDL25" s="5"/>
      <c r="RDM25" s="5"/>
      <c r="RDN25" s="5"/>
      <c r="RDO25" s="5"/>
      <c r="RDP25" s="5"/>
      <c r="RDQ25" s="5"/>
      <c r="RDR25" s="5"/>
      <c r="RDS25" s="5"/>
      <c r="RDT25" s="5"/>
      <c r="RDU25" s="5"/>
      <c r="RDV25" s="5"/>
      <c r="RDW25" s="5"/>
      <c r="RDX25" s="5"/>
      <c r="RDY25" s="5"/>
      <c r="RDZ25" s="5"/>
      <c r="REA25" s="5"/>
      <c r="REB25" s="5"/>
      <c r="REC25" s="5"/>
      <c r="RED25" s="5"/>
      <c r="REE25" s="5"/>
      <c r="REF25" s="5"/>
      <c r="REG25" s="5"/>
      <c r="REH25" s="5"/>
      <c r="REI25" s="5"/>
      <c r="REJ25" s="5"/>
      <c r="REK25" s="5"/>
      <c r="REL25" s="5"/>
      <c r="REM25" s="5"/>
      <c r="REN25" s="5"/>
      <c r="REO25" s="5"/>
      <c r="REP25" s="5"/>
      <c r="REQ25" s="5"/>
      <c r="RER25" s="5"/>
      <c r="RES25" s="5"/>
      <c r="RET25" s="5"/>
      <c r="REU25" s="5"/>
      <c r="REV25" s="5"/>
      <c r="REW25" s="5"/>
      <c r="REX25" s="5"/>
      <c r="REY25" s="5"/>
      <c r="REZ25" s="5"/>
      <c r="RFA25" s="5"/>
      <c r="RFB25" s="5"/>
      <c r="RFC25" s="5"/>
      <c r="RFD25" s="5"/>
      <c r="RFE25" s="5"/>
      <c r="RFF25" s="5"/>
      <c r="RFG25" s="5"/>
      <c r="RFH25" s="5"/>
      <c r="RFI25" s="5"/>
      <c r="RFJ25" s="5"/>
      <c r="RFK25" s="5"/>
      <c r="RFL25" s="5"/>
      <c r="RFM25" s="5"/>
      <c r="RFN25" s="5"/>
      <c r="RFO25" s="5"/>
      <c r="RFP25" s="5"/>
      <c r="RFQ25" s="5"/>
      <c r="RFR25" s="5"/>
      <c r="RFS25" s="5"/>
      <c r="RFT25" s="5"/>
      <c r="RFU25" s="5"/>
      <c r="RFV25" s="5"/>
      <c r="RFW25" s="5"/>
      <c r="RFX25" s="5"/>
      <c r="RFY25" s="5"/>
      <c r="RFZ25" s="5"/>
      <c r="RGA25" s="5"/>
      <c r="RGB25" s="5"/>
      <c r="RGC25" s="5"/>
      <c r="RGD25" s="5"/>
      <c r="RGE25" s="5"/>
      <c r="RGF25" s="5"/>
      <c r="RGG25" s="5"/>
      <c r="RGH25" s="5"/>
      <c r="RGI25" s="5"/>
      <c r="RGJ25" s="5"/>
      <c r="RGK25" s="5"/>
      <c r="RGL25" s="5"/>
      <c r="RGM25" s="5"/>
      <c r="RGN25" s="5"/>
      <c r="RGO25" s="5"/>
      <c r="RGP25" s="5"/>
      <c r="RGQ25" s="5"/>
      <c r="RGR25" s="5"/>
      <c r="RGS25" s="5"/>
      <c r="RGT25" s="5"/>
      <c r="RGU25" s="5"/>
      <c r="RGV25" s="5"/>
      <c r="RGW25" s="5"/>
      <c r="RGX25" s="5"/>
      <c r="RGY25" s="5"/>
      <c r="RGZ25" s="5"/>
      <c r="RHA25" s="5"/>
      <c r="RHB25" s="5"/>
      <c r="RHC25" s="5"/>
      <c r="RHD25" s="5"/>
      <c r="RHE25" s="5"/>
      <c r="RHF25" s="5"/>
      <c r="RHG25" s="5"/>
      <c r="RHH25" s="5"/>
      <c r="RHI25" s="5"/>
      <c r="RHJ25" s="5"/>
      <c r="RHK25" s="5"/>
      <c r="RHL25" s="5"/>
      <c r="RHM25" s="5"/>
      <c r="RHN25" s="5"/>
      <c r="RHO25" s="5"/>
      <c r="RHP25" s="5"/>
      <c r="RHQ25" s="5"/>
      <c r="RHR25" s="5"/>
      <c r="RHS25" s="5"/>
      <c r="RHT25" s="5"/>
      <c r="RHU25" s="5"/>
      <c r="RHV25" s="5"/>
      <c r="RHW25" s="5"/>
      <c r="RHX25" s="5"/>
      <c r="RHY25" s="5"/>
      <c r="RHZ25" s="5"/>
      <c r="RIA25" s="5"/>
      <c r="RIB25" s="5"/>
      <c r="RIC25" s="5"/>
      <c r="RID25" s="5"/>
      <c r="RIE25" s="5"/>
      <c r="RIF25" s="5"/>
      <c r="RIG25" s="5"/>
      <c r="RIH25" s="5"/>
      <c r="RII25" s="5"/>
      <c r="RIJ25" s="5"/>
      <c r="RIK25" s="5"/>
      <c r="RIL25" s="5"/>
      <c r="RIM25" s="5"/>
      <c r="RIN25" s="5"/>
      <c r="RIO25" s="5"/>
      <c r="RIP25" s="5"/>
      <c r="RIQ25" s="5"/>
      <c r="RIR25" s="5"/>
      <c r="RIS25" s="5"/>
      <c r="RIT25" s="5"/>
      <c r="RIU25" s="5"/>
      <c r="RIV25" s="5"/>
      <c r="RIW25" s="5"/>
      <c r="RIX25" s="5"/>
      <c r="RIY25" s="5"/>
      <c r="RIZ25" s="5"/>
      <c r="RJA25" s="5"/>
      <c r="RJB25" s="5"/>
      <c r="RJC25" s="5"/>
      <c r="RJD25" s="5"/>
      <c r="RJE25" s="5"/>
      <c r="RJF25" s="5"/>
      <c r="RJG25" s="5"/>
      <c r="RJH25" s="5"/>
      <c r="RJI25" s="5"/>
      <c r="RJJ25" s="5"/>
      <c r="RJK25" s="5"/>
      <c r="RJL25" s="5"/>
      <c r="RJM25" s="5"/>
      <c r="RJN25" s="5"/>
      <c r="RJO25" s="5"/>
      <c r="RJP25" s="5"/>
      <c r="RJQ25" s="5"/>
      <c r="RJR25" s="5"/>
      <c r="RJS25" s="5"/>
      <c r="RJT25" s="5"/>
      <c r="RJU25" s="5"/>
      <c r="RJV25" s="5"/>
      <c r="RJW25" s="5"/>
      <c r="RJX25" s="5"/>
      <c r="RJY25" s="5"/>
      <c r="RJZ25" s="5"/>
      <c r="RKA25" s="5"/>
      <c r="RKB25" s="5"/>
      <c r="RKC25" s="5"/>
      <c r="RKD25" s="5"/>
      <c r="RKE25" s="5"/>
      <c r="RKF25" s="5"/>
      <c r="RKG25" s="5"/>
      <c r="RKH25" s="5"/>
      <c r="RKI25" s="5"/>
      <c r="RKJ25" s="5"/>
      <c r="RKK25" s="5"/>
      <c r="RKL25" s="5"/>
      <c r="RKM25" s="5"/>
      <c r="RKN25" s="5"/>
      <c r="RKO25" s="5"/>
      <c r="RKP25" s="5"/>
      <c r="RKQ25" s="5"/>
      <c r="RKR25" s="5"/>
      <c r="RKS25" s="5"/>
      <c r="RKT25" s="5"/>
      <c r="RKU25" s="5"/>
      <c r="RKV25" s="5"/>
      <c r="RKW25" s="5"/>
      <c r="RKX25" s="5"/>
      <c r="RKY25" s="5"/>
      <c r="RKZ25" s="5"/>
      <c r="RLA25" s="5"/>
      <c r="RLB25" s="5"/>
      <c r="RLC25" s="5"/>
      <c r="RLD25" s="5"/>
      <c r="RLE25" s="5"/>
      <c r="RLF25" s="5"/>
      <c r="RLG25" s="5"/>
      <c r="RLH25" s="5"/>
      <c r="RLI25" s="5"/>
      <c r="RLJ25" s="5"/>
      <c r="RLK25" s="5"/>
      <c r="RLL25" s="5"/>
      <c r="RLM25" s="5"/>
      <c r="RLN25" s="5"/>
      <c r="RLO25" s="5"/>
      <c r="RLP25" s="5"/>
      <c r="RLQ25" s="5"/>
      <c r="RLR25" s="5"/>
      <c r="RLS25" s="5"/>
      <c r="RLT25" s="5"/>
      <c r="RLU25" s="5"/>
      <c r="RLV25" s="5"/>
      <c r="RLW25" s="5"/>
      <c r="RLX25" s="5"/>
      <c r="RLY25" s="5"/>
      <c r="RLZ25" s="5"/>
      <c r="RMA25" s="5"/>
      <c r="RMB25" s="5"/>
      <c r="RMC25" s="5"/>
      <c r="RMD25" s="5"/>
      <c r="RME25" s="5"/>
      <c r="RMF25" s="5"/>
      <c r="RMG25" s="5"/>
      <c r="RMH25" s="5"/>
      <c r="RMI25" s="5"/>
      <c r="RMJ25" s="5"/>
      <c r="RMK25" s="5"/>
      <c r="RML25" s="5"/>
      <c r="RMM25" s="5"/>
      <c r="RMN25" s="5"/>
      <c r="RMO25" s="5"/>
      <c r="RMP25" s="5"/>
      <c r="RMQ25" s="5"/>
      <c r="RMR25" s="5"/>
      <c r="RMS25" s="5"/>
      <c r="RMT25" s="5"/>
      <c r="RMU25" s="5"/>
      <c r="RMV25" s="5"/>
      <c r="RMW25" s="5"/>
      <c r="RMX25" s="5"/>
      <c r="RMY25" s="5"/>
      <c r="RMZ25" s="5"/>
      <c r="RNA25" s="5"/>
      <c r="RNB25" s="5"/>
      <c r="RNC25" s="5"/>
      <c r="RND25" s="5"/>
      <c r="RNE25" s="5"/>
      <c r="RNF25" s="5"/>
      <c r="RNG25" s="5"/>
      <c r="RNH25" s="5"/>
      <c r="RNI25" s="5"/>
      <c r="RNJ25" s="5"/>
      <c r="RNK25" s="5"/>
      <c r="RNL25" s="5"/>
      <c r="RNM25" s="5"/>
      <c r="RNN25" s="5"/>
      <c r="RNO25" s="5"/>
      <c r="RNP25" s="5"/>
      <c r="RNQ25" s="5"/>
      <c r="RNR25" s="5"/>
      <c r="RNS25" s="5"/>
      <c r="RNT25" s="5"/>
      <c r="RNU25" s="5"/>
      <c r="RNV25" s="5"/>
      <c r="RNW25" s="5"/>
      <c r="RNX25" s="5"/>
      <c r="RNY25" s="5"/>
      <c r="RNZ25" s="5"/>
      <c r="ROA25" s="5"/>
      <c r="ROB25" s="5"/>
      <c r="ROC25" s="5"/>
      <c r="ROD25" s="5"/>
      <c r="ROE25" s="5"/>
      <c r="ROF25" s="5"/>
      <c r="ROG25" s="5"/>
      <c r="ROH25" s="5"/>
      <c r="ROI25" s="5"/>
      <c r="ROJ25" s="5"/>
      <c r="ROK25" s="5"/>
      <c r="ROL25" s="5"/>
      <c r="ROM25" s="5"/>
      <c r="RON25" s="5"/>
      <c r="ROO25" s="5"/>
      <c r="ROP25" s="5"/>
      <c r="ROQ25" s="5"/>
      <c r="ROR25" s="5"/>
      <c r="ROS25" s="5"/>
      <c r="ROT25" s="5"/>
      <c r="ROU25" s="5"/>
      <c r="ROV25" s="5"/>
      <c r="ROW25" s="5"/>
      <c r="ROX25" s="5"/>
      <c r="ROY25" s="5"/>
      <c r="ROZ25" s="5"/>
      <c r="RPA25" s="5"/>
      <c r="RPB25" s="5"/>
      <c r="RPC25" s="5"/>
      <c r="RPD25" s="5"/>
      <c r="RPE25" s="5"/>
      <c r="RPF25" s="5"/>
      <c r="RPG25" s="5"/>
      <c r="RPH25" s="5"/>
      <c r="RPI25" s="5"/>
      <c r="RPJ25" s="5"/>
      <c r="RPK25" s="5"/>
      <c r="RPL25" s="5"/>
      <c r="RPM25" s="5"/>
      <c r="RPN25" s="5"/>
      <c r="RPO25" s="5"/>
      <c r="RPP25" s="5"/>
      <c r="RPQ25" s="5"/>
      <c r="RPR25" s="5"/>
      <c r="RPS25" s="5"/>
      <c r="RPT25" s="5"/>
      <c r="RPU25" s="5"/>
      <c r="RPV25" s="5"/>
      <c r="RPW25" s="5"/>
      <c r="RPX25" s="5"/>
      <c r="RPY25" s="5"/>
      <c r="RPZ25" s="5"/>
      <c r="RQA25" s="5"/>
      <c r="RQB25" s="5"/>
      <c r="RQC25" s="5"/>
      <c r="RQD25" s="5"/>
      <c r="RQE25" s="5"/>
      <c r="RQF25" s="5"/>
      <c r="RQG25" s="5"/>
      <c r="RQH25" s="5"/>
      <c r="RQI25" s="5"/>
      <c r="RQJ25" s="5"/>
      <c r="RQK25" s="5"/>
      <c r="RQL25" s="5"/>
      <c r="RQM25" s="5"/>
      <c r="RQN25" s="5"/>
      <c r="RQO25" s="5"/>
      <c r="RQP25" s="5"/>
      <c r="RQQ25" s="5"/>
      <c r="RQR25" s="5"/>
      <c r="RQS25" s="5"/>
      <c r="RQT25" s="5"/>
      <c r="RQU25" s="5"/>
      <c r="RQV25" s="5"/>
      <c r="RQW25" s="5"/>
      <c r="RQX25" s="5"/>
      <c r="RQY25" s="5"/>
      <c r="RQZ25" s="5"/>
      <c r="RRA25" s="5"/>
      <c r="RRB25" s="5"/>
      <c r="RRC25" s="5"/>
      <c r="RRD25" s="5"/>
      <c r="RRE25" s="5"/>
      <c r="RRF25" s="5"/>
      <c r="RRG25" s="5"/>
      <c r="RRH25" s="5"/>
      <c r="RRI25" s="5"/>
      <c r="RRJ25" s="5"/>
      <c r="RRK25" s="5"/>
      <c r="RRL25" s="5"/>
      <c r="RRM25" s="5"/>
      <c r="RRN25" s="5"/>
      <c r="RRO25" s="5"/>
      <c r="RRP25" s="5"/>
      <c r="RRQ25" s="5"/>
      <c r="RRR25" s="5"/>
      <c r="RRS25" s="5"/>
      <c r="RRT25" s="5"/>
      <c r="RRU25" s="5"/>
      <c r="RRV25" s="5"/>
      <c r="RRW25" s="5"/>
      <c r="RRX25" s="5"/>
      <c r="RRY25" s="5"/>
      <c r="RRZ25" s="5"/>
      <c r="RSA25" s="5"/>
      <c r="RSB25" s="5"/>
      <c r="RSC25" s="5"/>
      <c r="RSD25" s="5"/>
      <c r="RSE25" s="5"/>
      <c r="RSF25" s="5"/>
      <c r="RSG25" s="5"/>
      <c r="RSH25" s="5"/>
      <c r="RSI25" s="5"/>
      <c r="RSJ25" s="5"/>
      <c r="RSK25" s="5"/>
      <c r="RSL25" s="5"/>
      <c r="RSM25" s="5"/>
      <c r="RSN25" s="5"/>
      <c r="RSO25" s="5"/>
      <c r="RSP25" s="5"/>
      <c r="RSQ25" s="5"/>
      <c r="RSR25" s="5"/>
      <c r="RSS25" s="5"/>
      <c r="RST25" s="5"/>
      <c r="RSU25" s="5"/>
      <c r="RSV25" s="5"/>
      <c r="RSW25" s="5"/>
      <c r="RSX25" s="5"/>
      <c r="RSY25" s="5"/>
      <c r="RSZ25" s="5"/>
      <c r="RTA25" s="5"/>
      <c r="RTB25" s="5"/>
      <c r="RTC25" s="5"/>
      <c r="RTD25" s="5"/>
      <c r="RTE25" s="5"/>
      <c r="RTF25" s="5"/>
      <c r="RTG25" s="5"/>
      <c r="RTH25" s="5"/>
      <c r="RTI25" s="5"/>
      <c r="RTJ25" s="5"/>
      <c r="RTK25" s="5"/>
      <c r="RTL25" s="5"/>
      <c r="RTM25" s="5"/>
      <c r="RTN25" s="5"/>
      <c r="RTO25" s="5"/>
      <c r="RTP25" s="5"/>
      <c r="RTQ25" s="5"/>
      <c r="RTR25" s="5"/>
      <c r="RTS25" s="5"/>
      <c r="RTT25" s="5"/>
      <c r="RTU25" s="5"/>
      <c r="RTV25" s="5"/>
      <c r="RTW25" s="5"/>
      <c r="RTX25" s="5"/>
      <c r="RTY25" s="5"/>
      <c r="RTZ25" s="5"/>
      <c r="RUA25" s="5"/>
      <c r="RUB25" s="5"/>
      <c r="RUC25" s="5"/>
      <c r="RUD25" s="5"/>
      <c r="RUE25" s="5"/>
      <c r="RUF25" s="5"/>
      <c r="RUG25" s="5"/>
      <c r="RUH25" s="5"/>
      <c r="RUI25" s="5"/>
      <c r="RUJ25" s="5"/>
      <c r="RUK25" s="5"/>
      <c r="RUL25" s="5"/>
      <c r="RUM25" s="5"/>
      <c r="RUN25" s="5"/>
      <c r="RUO25" s="5"/>
      <c r="RUP25" s="5"/>
      <c r="RUQ25" s="5"/>
      <c r="RUR25" s="5"/>
      <c r="RUS25" s="5"/>
      <c r="RUT25" s="5"/>
      <c r="RUU25" s="5"/>
      <c r="RUV25" s="5"/>
      <c r="RUW25" s="5"/>
      <c r="RUX25" s="5"/>
      <c r="RUY25" s="5"/>
      <c r="RUZ25" s="5"/>
      <c r="RVA25" s="5"/>
      <c r="RVB25" s="5"/>
      <c r="RVC25" s="5"/>
      <c r="RVD25" s="5"/>
      <c r="RVE25" s="5"/>
      <c r="RVF25" s="5"/>
      <c r="RVG25" s="5"/>
      <c r="RVH25" s="5"/>
      <c r="RVI25" s="5"/>
      <c r="RVJ25" s="5"/>
      <c r="RVK25" s="5"/>
      <c r="RVL25" s="5"/>
      <c r="RVM25" s="5"/>
      <c r="RVN25" s="5"/>
      <c r="RVO25" s="5"/>
      <c r="RVP25" s="5"/>
      <c r="RVQ25" s="5"/>
      <c r="RVR25" s="5"/>
      <c r="RVS25" s="5"/>
      <c r="RVT25" s="5"/>
      <c r="RVU25" s="5"/>
      <c r="RVV25" s="5"/>
      <c r="RVW25" s="5"/>
      <c r="RVX25" s="5"/>
      <c r="RVY25" s="5"/>
      <c r="RVZ25" s="5"/>
      <c r="RWA25" s="5"/>
      <c r="RWB25" s="5"/>
      <c r="RWC25" s="5"/>
      <c r="RWD25" s="5"/>
      <c r="RWE25" s="5"/>
      <c r="RWF25" s="5"/>
      <c r="RWG25" s="5"/>
      <c r="RWH25" s="5"/>
      <c r="RWI25" s="5"/>
      <c r="RWJ25" s="5"/>
      <c r="RWK25" s="5"/>
      <c r="RWL25" s="5"/>
      <c r="RWM25" s="5"/>
      <c r="RWN25" s="5"/>
      <c r="RWO25" s="5"/>
      <c r="RWP25" s="5"/>
      <c r="RWQ25" s="5"/>
      <c r="RWR25" s="5"/>
      <c r="RWS25" s="5"/>
      <c r="RWT25" s="5"/>
      <c r="RWU25" s="5"/>
      <c r="RWV25" s="5"/>
      <c r="RWW25" s="5"/>
      <c r="RWX25" s="5"/>
      <c r="RWY25" s="5"/>
      <c r="RWZ25" s="5"/>
      <c r="RXA25" s="5"/>
      <c r="RXB25" s="5"/>
      <c r="RXC25" s="5"/>
      <c r="RXD25" s="5"/>
      <c r="RXE25" s="5"/>
      <c r="RXF25" s="5"/>
      <c r="RXG25" s="5"/>
      <c r="RXH25" s="5"/>
      <c r="RXI25" s="5"/>
      <c r="RXJ25" s="5"/>
      <c r="RXK25" s="5"/>
      <c r="RXL25" s="5"/>
      <c r="RXM25" s="5"/>
      <c r="RXN25" s="5"/>
      <c r="RXO25" s="5"/>
      <c r="RXP25" s="5"/>
      <c r="RXQ25" s="5"/>
      <c r="RXR25" s="5"/>
      <c r="RXS25" s="5"/>
      <c r="RXT25" s="5"/>
      <c r="RXU25" s="5"/>
      <c r="RXV25" s="5"/>
      <c r="RXW25" s="5"/>
      <c r="RXX25" s="5"/>
      <c r="RXY25" s="5"/>
      <c r="RXZ25" s="5"/>
      <c r="RYA25" s="5"/>
      <c r="RYB25" s="5"/>
      <c r="RYC25" s="5"/>
      <c r="RYD25" s="5"/>
      <c r="RYE25" s="5"/>
      <c r="RYF25" s="5"/>
      <c r="RYG25" s="5"/>
      <c r="RYH25" s="5"/>
      <c r="RYI25" s="5"/>
      <c r="RYJ25" s="5"/>
      <c r="RYK25" s="5"/>
      <c r="RYL25" s="5"/>
      <c r="RYM25" s="5"/>
      <c r="RYN25" s="5"/>
      <c r="RYO25" s="5"/>
      <c r="RYP25" s="5"/>
      <c r="RYQ25" s="5"/>
      <c r="RYR25" s="5"/>
      <c r="RYS25" s="5"/>
      <c r="RYT25" s="5"/>
      <c r="RYU25" s="5"/>
      <c r="RYV25" s="5"/>
      <c r="RYW25" s="5"/>
      <c r="RYX25" s="5"/>
      <c r="RYY25" s="5"/>
      <c r="RYZ25" s="5"/>
      <c r="RZA25" s="5"/>
      <c r="RZB25" s="5"/>
      <c r="RZC25" s="5"/>
      <c r="RZD25" s="5"/>
      <c r="RZE25" s="5"/>
      <c r="RZF25" s="5"/>
      <c r="RZG25" s="5"/>
      <c r="RZH25" s="5"/>
      <c r="RZI25" s="5"/>
      <c r="RZJ25" s="5"/>
      <c r="RZK25" s="5"/>
      <c r="RZL25" s="5"/>
      <c r="RZM25" s="5"/>
      <c r="RZN25" s="5"/>
      <c r="RZO25" s="5"/>
      <c r="RZP25" s="5"/>
      <c r="RZQ25" s="5"/>
      <c r="RZR25" s="5"/>
      <c r="RZS25" s="5"/>
      <c r="RZT25" s="5"/>
      <c r="RZU25" s="5"/>
      <c r="RZV25" s="5"/>
      <c r="RZW25" s="5"/>
      <c r="RZX25" s="5"/>
      <c r="RZY25" s="5"/>
      <c r="RZZ25" s="5"/>
      <c r="SAA25" s="5"/>
      <c r="SAB25" s="5"/>
      <c r="SAC25" s="5"/>
      <c r="SAD25" s="5"/>
      <c r="SAE25" s="5"/>
      <c r="SAF25" s="5"/>
      <c r="SAG25" s="5"/>
      <c r="SAH25" s="5"/>
      <c r="SAI25" s="5"/>
      <c r="SAJ25" s="5"/>
      <c r="SAK25" s="5"/>
      <c r="SAL25" s="5"/>
      <c r="SAM25" s="5"/>
      <c r="SAN25" s="5"/>
      <c r="SAO25" s="5"/>
      <c r="SAP25" s="5"/>
      <c r="SAQ25" s="5"/>
      <c r="SAR25" s="5"/>
      <c r="SAS25" s="5"/>
      <c r="SAT25" s="5"/>
      <c r="SAU25" s="5"/>
      <c r="SAV25" s="5"/>
      <c r="SAW25" s="5"/>
      <c r="SAX25" s="5"/>
      <c r="SAY25" s="5"/>
      <c r="SAZ25" s="5"/>
      <c r="SBA25" s="5"/>
      <c r="SBB25" s="5"/>
      <c r="SBC25" s="5"/>
      <c r="SBD25" s="5"/>
      <c r="SBE25" s="5"/>
      <c r="SBF25" s="5"/>
      <c r="SBG25" s="5"/>
      <c r="SBH25" s="5"/>
      <c r="SBI25" s="5"/>
      <c r="SBJ25" s="5"/>
      <c r="SBK25" s="5"/>
      <c r="SBL25" s="5"/>
      <c r="SBM25" s="5"/>
      <c r="SBN25" s="5"/>
      <c r="SBO25" s="5"/>
      <c r="SBP25" s="5"/>
      <c r="SBQ25" s="5"/>
      <c r="SBR25" s="5"/>
      <c r="SBS25" s="5"/>
      <c r="SBT25" s="5"/>
      <c r="SBU25" s="5"/>
      <c r="SBV25" s="5"/>
      <c r="SBW25" s="5"/>
      <c r="SBX25" s="5"/>
      <c r="SBY25" s="5"/>
      <c r="SBZ25" s="5"/>
      <c r="SCA25" s="5"/>
      <c r="SCB25" s="5"/>
      <c r="SCC25" s="5"/>
      <c r="SCD25" s="5"/>
      <c r="SCE25" s="5"/>
      <c r="SCF25" s="5"/>
      <c r="SCG25" s="5"/>
      <c r="SCH25" s="5"/>
      <c r="SCI25" s="5"/>
      <c r="SCJ25" s="5"/>
      <c r="SCK25" s="5"/>
      <c r="SCL25" s="5"/>
      <c r="SCM25" s="5"/>
      <c r="SCN25" s="5"/>
      <c r="SCO25" s="5"/>
      <c r="SCP25" s="5"/>
      <c r="SCQ25" s="5"/>
      <c r="SCR25" s="5"/>
      <c r="SCS25" s="5"/>
      <c r="SCT25" s="5"/>
      <c r="SCU25" s="5"/>
      <c r="SCV25" s="5"/>
      <c r="SCW25" s="5"/>
      <c r="SCX25" s="5"/>
      <c r="SCY25" s="5"/>
      <c r="SCZ25" s="5"/>
      <c r="SDA25" s="5"/>
      <c r="SDB25" s="5"/>
      <c r="SDC25" s="5"/>
      <c r="SDD25" s="5"/>
      <c r="SDE25" s="5"/>
      <c r="SDF25" s="5"/>
      <c r="SDG25" s="5"/>
      <c r="SDH25" s="5"/>
      <c r="SDI25" s="5"/>
      <c r="SDJ25" s="5"/>
      <c r="SDK25" s="5"/>
      <c r="SDL25" s="5"/>
      <c r="SDM25" s="5"/>
      <c r="SDN25" s="5"/>
      <c r="SDO25" s="5"/>
      <c r="SDP25" s="5"/>
      <c r="SDQ25" s="5"/>
      <c r="SDR25" s="5"/>
      <c r="SDS25" s="5"/>
      <c r="SDT25" s="5"/>
      <c r="SDU25" s="5"/>
      <c r="SDV25" s="5"/>
      <c r="SDW25" s="5"/>
      <c r="SDX25" s="5"/>
      <c r="SDY25" s="5"/>
      <c r="SDZ25" s="5"/>
      <c r="SEA25" s="5"/>
      <c r="SEB25" s="5"/>
      <c r="SEC25" s="5"/>
      <c r="SED25" s="5"/>
      <c r="SEE25" s="5"/>
      <c r="SEF25" s="5"/>
      <c r="SEG25" s="5"/>
      <c r="SEH25" s="5"/>
      <c r="SEI25" s="5"/>
      <c r="SEJ25" s="5"/>
      <c r="SEK25" s="5"/>
      <c r="SEL25" s="5"/>
      <c r="SEM25" s="5"/>
      <c r="SEN25" s="5"/>
      <c r="SEO25" s="5"/>
      <c r="SEP25" s="5"/>
      <c r="SEQ25" s="5"/>
      <c r="SER25" s="5"/>
      <c r="SES25" s="5"/>
      <c r="SET25" s="5"/>
      <c r="SEU25" s="5"/>
      <c r="SEV25" s="5"/>
      <c r="SEW25" s="5"/>
      <c r="SEX25" s="5"/>
      <c r="SEY25" s="5"/>
      <c r="SEZ25" s="5"/>
      <c r="SFA25" s="5"/>
      <c r="SFB25" s="5"/>
      <c r="SFC25" s="5"/>
      <c r="SFD25" s="5"/>
      <c r="SFE25" s="5"/>
      <c r="SFF25" s="5"/>
      <c r="SFG25" s="5"/>
      <c r="SFH25" s="5"/>
      <c r="SFI25" s="5"/>
      <c r="SFJ25" s="5"/>
      <c r="SFK25" s="5"/>
      <c r="SFL25" s="5"/>
      <c r="SFM25" s="5"/>
      <c r="SFN25" s="5"/>
      <c r="SFO25" s="5"/>
      <c r="SFP25" s="5"/>
      <c r="SFQ25" s="5"/>
      <c r="SFR25" s="5"/>
      <c r="SFS25" s="5"/>
      <c r="SFT25" s="5"/>
      <c r="SFU25" s="5"/>
      <c r="SFV25" s="5"/>
      <c r="SFW25" s="5"/>
      <c r="SFX25" s="5"/>
      <c r="SFY25" s="5"/>
      <c r="SFZ25" s="5"/>
      <c r="SGA25" s="5"/>
      <c r="SGB25" s="5"/>
      <c r="SGC25" s="5"/>
      <c r="SGD25" s="5"/>
      <c r="SGE25" s="5"/>
      <c r="SGF25" s="5"/>
      <c r="SGG25" s="5"/>
      <c r="SGH25" s="5"/>
      <c r="SGI25" s="5"/>
      <c r="SGJ25" s="5"/>
      <c r="SGK25" s="5"/>
      <c r="SGL25" s="5"/>
      <c r="SGM25" s="5"/>
      <c r="SGN25" s="5"/>
      <c r="SGO25" s="5"/>
      <c r="SGP25" s="5"/>
      <c r="SGQ25" s="5"/>
      <c r="SGR25" s="5"/>
      <c r="SGS25" s="5"/>
      <c r="SGT25" s="5"/>
      <c r="SGU25" s="5"/>
      <c r="SGV25" s="5"/>
      <c r="SGW25" s="5"/>
      <c r="SGX25" s="5"/>
      <c r="SGY25" s="5"/>
      <c r="SGZ25" s="5"/>
      <c r="SHA25" s="5"/>
      <c r="SHB25" s="5"/>
      <c r="SHC25" s="5"/>
      <c r="SHD25" s="5"/>
      <c r="SHE25" s="5"/>
      <c r="SHF25" s="5"/>
      <c r="SHG25" s="5"/>
      <c r="SHH25" s="5"/>
      <c r="SHI25" s="5"/>
      <c r="SHJ25" s="5"/>
      <c r="SHK25" s="5"/>
      <c r="SHL25" s="5"/>
      <c r="SHM25" s="5"/>
      <c r="SHN25" s="5"/>
      <c r="SHO25" s="5"/>
      <c r="SHP25" s="5"/>
      <c r="SHQ25" s="5"/>
      <c r="SHR25" s="5"/>
      <c r="SHS25" s="5"/>
      <c r="SHT25" s="5"/>
      <c r="SHU25" s="5"/>
      <c r="SHV25" s="5"/>
      <c r="SHW25" s="5"/>
      <c r="SHX25" s="5"/>
      <c r="SHY25" s="5"/>
      <c r="SHZ25" s="5"/>
      <c r="SIA25" s="5"/>
      <c r="SIB25" s="5"/>
      <c r="SIC25" s="5"/>
      <c r="SID25" s="5"/>
      <c r="SIE25" s="5"/>
      <c r="SIF25" s="5"/>
      <c r="SIG25" s="5"/>
      <c r="SIH25" s="5"/>
      <c r="SII25" s="5"/>
      <c r="SIJ25" s="5"/>
      <c r="SIK25" s="5"/>
      <c r="SIL25" s="5"/>
      <c r="SIM25" s="5"/>
      <c r="SIN25" s="5"/>
      <c r="SIO25" s="5"/>
      <c r="SIP25" s="5"/>
      <c r="SIQ25" s="5"/>
      <c r="SIR25" s="5"/>
      <c r="SIS25" s="5"/>
      <c r="SIT25" s="5"/>
      <c r="SIU25" s="5"/>
      <c r="SIV25" s="5"/>
      <c r="SIW25" s="5"/>
      <c r="SIX25" s="5"/>
      <c r="SIY25" s="5"/>
      <c r="SIZ25" s="5"/>
      <c r="SJA25" s="5"/>
      <c r="SJB25" s="5"/>
      <c r="SJC25" s="5"/>
      <c r="SJD25" s="5"/>
      <c r="SJE25" s="5"/>
      <c r="SJF25" s="5"/>
      <c r="SJG25" s="5"/>
      <c r="SJH25" s="5"/>
      <c r="SJI25" s="5"/>
      <c r="SJJ25" s="5"/>
      <c r="SJK25" s="5"/>
      <c r="SJL25" s="5"/>
      <c r="SJM25" s="5"/>
      <c r="SJN25" s="5"/>
      <c r="SJO25" s="5"/>
      <c r="SJP25" s="5"/>
      <c r="SJQ25" s="5"/>
      <c r="SJR25" s="5"/>
      <c r="SJS25" s="5"/>
      <c r="SJT25" s="5"/>
      <c r="SJU25" s="5"/>
      <c r="SJV25" s="5"/>
      <c r="SJW25" s="5"/>
      <c r="SJX25" s="5"/>
      <c r="SJY25" s="5"/>
      <c r="SJZ25" s="5"/>
      <c r="SKA25" s="5"/>
      <c r="SKB25" s="5"/>
      <c r="SKC25" s="5"/>
      <c r="SKD25" s="5"/>
      <c r="SKE25" s="5"/>
      <c r="SKF25" s="5"/>
      <c r="SKG25" s="5"/>
      <c r="SKH25" s="5"/>
      <c r="SKI25" s="5"/>
      <c r="SKJ25" s="5"/>
      <c r="SKK25" s="5"/>
      <c r="SKL25" s="5"/>
      <c r="SKM25" s="5"/>
      <c r="SKN25" s="5"/>
      <c r="SKO25" s="5"/>
      <c r="SKP25" s="5"/>
      <c r="SKQ25" s="5"/>
      <c r="SKR25" s="5"/>
      <c r="SKS25" s="5"/>
      <c r="SKT25" s="5"/>
      <c r="SKU25" s="5"/>
      <c r="SKV25" s="5"/>
      <c r="SKW25" s="5"/>
      <c r="SKX25" s="5"/>
      <c r="SKY25" s="5"/>
      <c r="SKZ25" s="5"/>
      <c r="SLA25" s="5"/>
      <c r="SLB25" s="5"/>
      <c r="SLC25" s="5"/>
      <c r="SLD25" s="5"/>
      <c r="SLE25" s="5"/>
      <c r="SLF25" s="5"/>
      <c r="SLG25" s="5"/>
      <c r="SLH25" s="5"/>
      <c r="SLI25" s="5"/>
      <c r="SLJ25" s="5"/>
      <c r="SLK25" s="5"/>
      <c r="SLL25" s="5"/>
      <c r="SLM25" s="5"/>
      <c r="SLN25" s="5"/>
      <c r="SLO25" s="5"/>
      <c r="SLP25" s="5"/>
      <c r="SLQ25" s="5"/>
      <c r="SLR25" s="5"/>
      <c r="SLS25" s="5"/>
      <c r="SLT25" s="5"/>
      <c r="SLU25" s="5"/>
      <c r="SLV25" s="5"/>
      <c r="SLW25" s="5"/>
      <c r="SLX25" s="5"/>
      <c r="SLY25" s="5"/>
      <c r="SLZ25" s="5"/>
      <c r="SMA25" s="5"/>
      <c r="SMB25" s="5"/>
      <c r="SMC25" s="5"/>
      <c r="SMD25" s="5"/>
      <c r="SME25" s="5"/>
      <c r="SMF25" s="5"/>
      <c r="SMG25" s="5"/>
      <c r="SMH25" s="5"/>
      <c r="SMI25" s="5"/>
      <c r="SMJ25" s="5"/>
      <c r="SMK25" s="5"/>
      <c r="SML25" s="5"/>
      <c r="SMM25" s="5"/>
      <c r="SMN25" s="5"/>
      <c r="SMO25" s="5"/>
      <c r="SMP25" s="5"/>
      <c r="SMQ25" s="5"/>
      <c r="SMR25" s="5"/>
      <c r="SMS25" s="5"/>
      <c r="SMT25" s="5"/>
      <c r="SMU25" s="5"/>
      <c r="SMV25" s="5"/>
      <c r="SMW25" s="5"/>
      <c r="SMX25" s="5"/>
      <c r="SMY25" s="5"/>
      <c r="SMZ25" s="5"/>
      <c r="SNA25" s="5"/>
      <c r="SNB25" s="5"/>
      <c r="SNC25" s="5"/>
      <c r="SND25" s="5"/>
      <c r="SNE25" s="5"/>
      <c r="SNF25" s="5"/>
      <c r="SNG25" s="5"/>
      <c r="SNH25" s="5"/>
      <c r="SNI25" s="5"/>
      <c r="SNJ25" s="5"/>
      <c r="SNK25" s="5"/>
      <c r="SNL25" s="5"/>
      <c r="SNM25" s="5"/>
      <c r="SNN25" s="5"/>
      <c r="SNO25" s="5"/>
      <c r="SNP25" s="5"/>
      <c r="SNQ25" s="5"/>
      <c r="SNR25" s="5"/>
      <c r="SNS25" s="5"/>
      <c r="SNT25" s="5"/>
      <c r="SNU25" s="5"/>
      <c r="SNV25" s="5"/>
      <c r="SNW25" s="5"/>
      <c r="SNX25" s="5"/>
      <c r="SNY25" s="5"/>
      <c r="SNZ25" s="5"/>
      <c r="SOA25" s="5"/>
      <c r="SOB25" s="5"/>
      <c r="SOC25" s="5"/>
      <c r="SOD25" s="5"/>
      <c r="SOE25" s="5"/>
      <c r="SOF25" s="5"/>
      <c r="SOG25" s="5"/>
      <c r="SOH25" s="5"/>
      <c r="SOI25" s="5"/>
      <c r="SOJ25" s="5"/>
      <c r="SOK25" s="5"/>
      <c r="SOL25" s="5"/>
      <c r="SOM25" s="5"/>
      <c r="SON25" s="5"/>
      <c r="SOO25" s="5"/>
      <c r="SOP25" s="5"/>
      <c r="SOQ25" s="5"/>
      <c r="SOR25" s="5"/>
      <c r="SOS25" s="5"/>
      <c r="SOT25" s="5"/>
      <c r="SOU25" s="5"/>
      <c r="SOV25" s="5"/>
      <c r="SOW25" s="5"/>
      <c r="SOX25" s="5"/>
      <c r="SOY25" s="5"/>
      <c r="SOZ25" s="5"/>
      <c r="SPA25" s="5"/>
      <c r="SPB25" s="5"/>
      <c r="SPC25" s="5"/>
      <c r="SPD25" s="5"/>
      <c r="SPE25" s="5"/>
      <c r="SPF25" s="5"/>
      <c r="SPG25" s="5"/>
      <c r="SPH25" s="5"/>
      <c r="SPI25" s="5"/>
      <c r="SPJ25" s="5"/>
      <c r="SPK25" s="5"/>
      <c r="SPL25" s="5"/>
      <c r="SPM25" s="5"/>
      <c r="SPN25" s="5"/>
      <c r="SPO25" s="5"/>
      <c r="SPP25" s="5"/>
      <c r="SPQ25" s="5"/>
      <c r="SPR25" s="5"/>
      <c r="SPS25" s="5"/>
      <c r="SPT25" s="5"/>
      <c r="SPU25" s="5"/>
      <c r="SPV25" s="5"/>
      <c r="SPW25" s="5"/>
      <c r="SPX25" s="5"/>
      <c r="SPY25" s="5"/>
      <c r="SPZ25" s="5"/>
      <c r="SQA25" s="5"/>
      <c r="SQB25" s="5"/>
      <c r="SQC25" s="5"/>
      <c r="SQD25" s="5"/>
      <c r="SQE25" s="5"/>
      <c r="SQF25" s="5"/>
      <c r="SQG25" s="5"/>
      <c r="SQH25" s="5"/>
      <c r="SQI25" s="5"/>
      <c r="SQJ25" s="5"/>
      <c r="SQK25" s="5"/>
      <c r="SQL25" s="5"/>
      <c r="SQM25" s="5"/>
      <c r="SQN25" s="5"/>
      <c r="SQO25" s="5"/>
      <c r="SQP25" s="5"/>
      <c r="SQQ25" s="5"/>
      <c r="SQR25" s="5"/>
      <c r="SQS25" s="5"/>
      <c r="SQT25" s="5"/>
      <c r="SQU25" s="5"/>
      <c r="SQV25" s="5"/>
      <c r="SQW25" s="5"/>
      <c r="SQX25" s="5"/>
      <c r="SQY25" s="5"/>
      <c r="SQZ25" s="5"/>
      <c r="SRA25" s="5"/>
      <c r="SRB25" s="5"/>
      <c r="SRC25" s="5"/>
      <c r="SRD25" s="5"/>
      <c r="SRE25" s="5"/>
      <c r="SRF25" s="5"/>
      <c r="SRG25" s="5"/>
      <c r="SRH25" s="5"/>
      <c r="SRI25" s="5"/>
      <c r="SRJ25" s="5"/>
      <c r="SRK25" s="5"/>
      <c r="SRL25" s="5"/>
      <c r="SRM25" s="5"/>
      <c r="SRN25" s="5"/>
      <c r="SRO25" s="5"/>
      <c r="SRP25" s="5"/>
      <c r="SRQ25" s="5"/>
      <c r="SRR25" s="5"/>
      <c r="SRS25" s="5"/>
      <c r="SRT25" s="5"/>
      <c r="SRU25" s="5"/>
      <c r="SRV25" s="5"/>
      <c r="SRW25" s="5"/>
      <c r="SRX25" s="5"/>
      <c r="SRY25" s="5"/>
      <c r="SRZ25" s="5"/>
      <c r="SSA25" s="5"/>
      <c r="SSB25" s="5"/>
      <c r="SSC25" s="5"/>
      <c r="SSD25" s="5"/>
      <c r="SSE25" s="5"/>
      <c r="SSF25" s="5"/>
      <c r="SSG25" s="5"/>
      <c r="SSH25" s="5"/>
      <c r="SSI25" s="5"/>
      <c r="SSJ25" s="5"/>
      <c r="SSK25" s="5"/>
      <c r="SSL25" s="5"/>
      <c r="SSM25" s="5"/>
      <c r="SSN25" s="5"/>
      <c r="SSO25" s="5"/>
      <c r="SSP25" s="5"/>
      <c r="SSQ25" s="5"/>
      <c r="SSR25" s="5"/>
      <c r="SSS25" s="5"/>
      <c r="SST25" s="5"/>
      <c r="SSU25" s="5"/>
      <c r="SSV25" s="5"/>
      <c r="SSW25" s="5"/>
      <c r="SSX25" s="5"/>
      <c r="SSY25" s="5"/>
      <c r="SSZ25" s="5"/>
      <c r="STA25" s="5"/>
      <c r="STB25" s="5"/>
      <c r="STC25" s="5"/>
      <c r="STD25" s="5"/>
      <c r="STE25" s="5"/>
      <c r="STF25" s="5"/>
      <c r="STG25" s="5"/>
      <c r="STH25" s="5"/>
      <c r="STI25" s="5"/>
      <c r="STJ25" s="5"/>
      <c r="STK25" s="5"/>
      <c r="STL25" s="5"/>
      <c r="STM25" s="5"/>
      <c r="STN25" s="5"/>
      <c r="STO25" s="5"/>
      <c r="STP25" s="5"/>
      <c r="STQ25" s="5"/>
      <c r="STR25" s="5"/>
      <c r="STS25" s="5"/>
      <c r="STT25" s="5"/>
      <c r="STU25" s="5"/>
      <c r="STV25" s="5"/>
      <c r="STW25" s="5"/>
      <c r="STX25" s="5"/>
      <c r="STY25" s="5"/>
      <c r="STZ25" s="5"/>
      <c r="SUA25" s="5"/>
      <c r="SUB25" s="5"/>
      <c r="SUC25" s="5"/>
      <c r="SUD25" s="5"/>
      <c r="SUE25" s="5"/>
      <c r="SUF25" s="5"/>
      <c r="SUG25" s="5"/>
      <c r="SUH25" s="5"/>
      <c r="SUI25" s="5"/>
      <c r="SUJ25" s="5"/>
      <c r="SUK25" s="5"/>
      <c r="SUL25" s="5"/>
      <c r="SUM25" s="5"/>
      <c r="SUN25" s="5"/>
      <c r="SUO25" s="5"/>
      <c r="SUP25" s="5"/>
      <c r="SUQ25" s="5"/>
      <c r="SUR25" s="5"/>
      <c r="SUS25" s="5"/>
      <c r="SUT25" s="5"/>
      <c r="SUU25" s="5"/>
      <c r="SUV25" s="5"/>
      <c r="SUW25" s="5"/>
      <c r="SUX25" s="5"/>
      <c r="SUY25" s="5"/>
      <c r="SUZ25" s="5"/>
      <c r="SVA25" s="5"/>
      <c r="SVB25" s="5"/>
      <c r="SVC25" s="5"/>
      <c r="SVD25" s="5"/>
      <c r="SVE25" s="5"/>
      <c r="SVF25" s="5"/>
      <c r="SVG25" s="5"/>
      <c r="SVH25" s="5"/>
      <c r="SVI25" s="5"/>
      <c r="SVJ25" s="5"/>
      <c r="SVK25" s="5"/>
      <c r="SVL25" s="5"/>
      <c r="SVM25" s="5"/>
      <c r="SVN25" s="5"/>
      <c r="SVO25" s="5"/>
      <c r="SVP25" s="5"/>
      <c r="SVQ25" s="5"/>
      <c r="SVR25" s="5"/>
      <c r="SVS25" s="5"/>
      <c r="SVT25" s="5"/>
      <c r="SVU25" s="5"/>
      <c r="SVV25" s="5"/>
      <c r="SVW25" s="5"/>
      <c r="SVX25" s="5"/>
      <c r="SVY25" s="5"/>
      <c r="SVZ25" s="5"/>
      <c r="SWA25" s="5"/>
      <c r="SWB25" s="5"/>
      <c r="SWC25" s="5"/>
      <c r="SWD25" s="5"/>
      <c r="SWE25" s="5"/>
      <c r="SWF25" s="5"/>
      <c r="SWG25" s="5"/>
      <c r="SWH25" s="5"/>
      <c r="SWI25" s="5"/>
      <c r="SWJ25" s="5"/>
      <c r="SWK25" s="5"/>
      <c r="SWL25" s="5"/>
      <c r="SWM25" s="5"/>
      <c r="SWN25" s="5"/>
      <c r="SWO25" s="5"/>
      <c r="SWP25" s="5"/>
      <c r="SWQ25" s="5"/>
      <c r="SWR25" s="5"/>
      <c r="SWS25" s="5"/>
      <c r="SWT25" s="5"/>
      <c r="SWU25" s="5"/>
      <c r="SWV25" s="5"/>
      <c r="SWW25" s="5"/>
      <c r="SWX25" s="5"/>
      <c r="SWY25" s="5"/>
      <c r="SWZ25" s="5"/>
      <c r="SXA25" s="5"/>
      <c r="SXB25" s="5"/>
      <c r="SXC25" s="5"/>
      <c r="SXD25" s="5"/>
      <c r="SXE25" s="5"/>
      <c r="SXF25" s="5"/>
      <c r="SXG25" s="5"/>
      <c r="SXH25" s="5"/>
      <c r="SXI25" s="5"/>
      <c r="SXJ25" s="5"/>
      <c r="SXK25" s="5"/>
      <c r="SXL25" s="5"/>
      <c r="SXM25" s="5"/>
      <c r="SXN25" s="5"/>
      <c r="SXO25" s="5"/>
      <c r="SXP25" s="5"/>
      <c r="SXQ25" s="5"/>
      <c r="SXR25" s="5"/>
      <c r="SXS25" s="5"/>
      <c r="SXT25" s="5"/>
      <c r="SXU25" s="5"/>
      <c r="SXV25" s="5"/>
      <c r="SXW25" s="5"/>
      <c r="SXX25" s="5"/>
      <c r="SXY25" s="5"/>
      <c r="SXZ25" s="5"/>
      <c r="SYA25" s="5"/>
      <c r="SYB25" s="5"/>
      <c r="SYC25" s="5"/>
      <c r="SYD25" s="5"/>
      <c r="SYE25" s="5"/>
      <c r="SYF25" s="5"/>
      <c r="SYG25" s="5"/>
      <c r="SYH25" s="5"/>
      <c r="SYI25" s="5"/>
      <c r="SYJ25" s="5"/>
      <c r="SYK25" s="5"/>
      <c r="SYL25" s="5"/>
      <c r="SYM25" s="5"/>
      <c r="SYN25" s="5"/>
      <c r="SYO25" s="5"/>
      <c r="SYP25" s="5"/>
      <c r="SYQ25" s="5"/>
      <c r="SYR25" s="5"/>
      <c r="SYS25" s="5"/>
      <c r="SYT25" s="5"/>
      <c r="SYU25" s="5"/>
      <c r="SYV25" s="5"/>
      <c r="SYW25" s="5"/>
      <c r="SYX25" s="5"/>
      <c r="SYY25" s="5"/>
      <c r="SYZ25" s="5"/>
      <c r="SZA25" s="5"/>
      <c r="SZB25" s="5"/>
      <c r="SZC25" s="5"/>
      <c r="SZD25" s="5"/>
      <c r="SZE25" s="5"/>
      <c r="SZF25" s="5"/>
      <c r="SZG25" s="5"/>
      <c r="SZH25" s="5"/>
      <c r="SZI25" s="5"/>
      <c r="SZJ25" s="5"/>
      <c r="SZK25" s="5"/>
      <c r="SZL25" s="5"/>
      <c r="SZM25" s="5"/>
      <c r="SZN25" s="5"/>
      <c r="SZO25" s="5"/>
      <c r="SZP25" s="5"/>
      <c r="SZQ25" s="5"/>
      <c r="SZR25" s="5"/>
      <c r="SZS25" s="5"/>
      <c r="SZT25" s="5"/>
      <c r="SZU25" s="5"/>
      <c r="SZV25" s="5"/>
      <c r="SZW25" s="5"/>
      <c r="SZX25" s="5"/>
      <c r="SZY25" s="5"/>
      <c r="SZZ25" s="5"/>
      <c r="TAA25" s="5"/>
      <c r="TAB25" s="5"/>
      <c r="TAC25" s="5"/>
      <c r="TAD25" s="5"/>
      <c r="TAE25" s="5"/>
      <c r="TAF25" s="5"/>
      <c r="TAG25" s="5"/>
      <c r="TAH25" s="5"/>
      <c r="TAI25" s="5"/>
      <c r="TAJ25" s="5"/>
      <c r="TAK25" s="5"/>
      <c r="TAL25" s="5"/>
      <c r="TAM25" s="5"/>
      <c r="TAN25" s="5"/>
      <c r="TAO25" s="5"/>
      <c r="TAP25" s="5"/>
      <c r="TAQ25" s="5"/>
      <c r="TAR25" s="5"/>
      <c r="TAS25" s="5"/>
      <c r="TAT25" s="5"/>
      <c r="TAU25" s="5"/>
      <c r="TAV25" s="5"/>
      <c r="TAW25" s="5"/>
      <c r="TAX25" s="5"/>
      <c r="TAY25" s="5"/>
      <c r="TAZ25" s="5"/>
      <c r="TBA25" s="5"/>
      <c r="TBB25" s="5"/>
      <c r="TBC25" s="5"/>
      <c r="TBD25" s="5"/>
      <c r="TBE25" s="5"/>
      <c r="TBF25" s="5"/>
      <c r="TBG25" s="5"/>
      <c r="TBH25" s="5"/>
      <c r="TBI25" s="5"/>
      <c r="TBJ25" s="5"/>
      <c r="TBK25" s="5"/>
      <c r="TBL25" s="5"/>
      <c r="TBM25" s="5"/>
      <c r="TBN25" s="5"/>
      <c r="TBO25" s="5"/>
      <c r="TBP25" s="5"/>
      <c r="TBQ25" s="5"/>
      <c r="TBR25" s="5"/>
      <c r="TBS25" s="5"/>
      <c r="TBT25" s="5"/>
      <c r="TBU25" s="5"/>
      <c r="TBV25" s="5"/>
      <c r="TBW25" s="5"/>
      <c r="TBX25" s="5"/>
      <c r="TBY25" s="5"/>
      <c r="TBZ25" s="5"/>
      <c r="TCA25" s="5"/>
      <c r="TCB25" s="5"/>
      <c r="TCC25" s="5"/>
      <c r="TCD25" s="5"/>
      <c r="TCE25" s="5"/>
      <c r="TCF25" s="5"/>
      <c r="TCG25" s="5"/>
      <c r="TCH25" s="5"/>
      <c r="TCI25" s="5"/>
      <c r="TCJ25" s="5"/>
      <c r="TCK25" s="5"/>
      <c r="TCL25" s="5"/>
      <c r="TCM25" s="5"/>
      <c r="TCN25" s="5"/>
      <c r="TCO25" s="5"/>
      <c r="TCP25" s="5"/>
      <c r="TCQ25" s="5"/>
      <c r="TCR25" s="5"/>
      <c r="TCS25" s="5"/>
      <c r="TCT25" s="5"/>
      <c r="TCU25" s="5"/>
      <c r="TCV25" s="5"/>
      <c r="TCW25" s="5"/>
      <c r="TCX25" s="5"/>
      <c r="TCY25" s="5"/>
      <c r="TCZ25" s="5"/>
      <c r="TDA25" s="5"/>
      <c r="TDB25" s="5"/>
      <c r="TDC25" s="5"/>
      <c r="TDD25" s="5"/>
      <c r="TDE25" s="5"/>
      <c r="TDF25" s="5"/>
      <c r="TDG25" s="5"/>
      <c r="TDH25" s="5"/>
      <c r="TDI25" s="5"/>
      <c r="TDJ25" s="5"/>
      <c r="TDK25" s="5"/>
      <c r="TDL25" s="5"/>
      <c r="TDM25" s="5"/>
      <c r="TDN25" s="5"/>
      <c r="TDO25" s="5"/>
      <c r="TDP25" s="5"/>
      <c r="TDQ25" s="5"/>
      <c r="TDR25" s="5"/>
      <c r="TDS25" s="5"/>
      <c r="TDT25" s="5"/>
      <c r="TDU25" s="5"/>
      <c r="TDV25" s="5"/>
      <c r="TDW25" s="5"/>
      <c r="TDX25" s="5"/>
      <c r="TDY25" s="5"/>
      <c r="TDZ25" s="5"/>
      <c r="TEA25" s="5"/>
      <c r="TEB25" s="5"/>
      <c r="TEC25" s="5"/>
      <c r="TED25" s="5"/>
      <c r="TEE25" s="5"/>
      <c r="TEF25" s="5"/>
      <c r="TEG25" s="5"/>
      <c r="TEH25" s="5"/>
      <c r="TEI25" s="5"/>
      <c r="TEJ25" s="5"/>
      <c r="TEK25" s="5"/>
      <c r="TEL25" s="5"/>
      <c r="TEM25" s="5"/>
      <c r="TEN25" s="5"/>
      <c r="TEO25" s="5"/>
      <c r="TEP25" s="5"/>
      <c r="TEQ25" s="5"/>
      <c r="TER25" s="5"/>
      <c r="TES25" s="5"/>
      <c r="TET25" s="5"/>
      <c r="TEU25" s="5"/>
      <c r="TEV25" s="5"/>
      <c r="TEW25" s="5"/>
      <c r="TEX25" s="5"/>
      <c r="TEY25" s="5"/>
      <c r="TEZ25" s="5"/>
      <c r="TFA25" s="5"/>
      <c r="TFB25" s="5"/>
      <c r="TFC25" s="5"/>
      <c r="TFD25" s="5"/>
      <c r="TFE25" s="5"/>
      <c r="TFF25" s="5"/>
      <c r="TFG25" s="5"/>
      <c r="TFH25" s="5"/>
      <c r="TFI25" s="5"/>
      <c r="TFJ25" s="5"/>
      <c r="TFK25" s="5"/>
      <c r="TFL25" s="5"/>
      <c r="TFM25" s="5"/>
      <c r="TFN25" s="5"/>
      <c r="TFO25" s="5"/>
      <c r="TFP25" s="5"/>
      <c r="TFQ25" s="5"/>
      <c r="TFR25" s="5"/>
      <c r="TFS25" s="5"/>
      <c r="TFT25" s="5"/>
      <c r="TFU25" s="5"/>
      <c r="TFV25" s="5"/>
      <c r="TFW25" s="5"/>
      <c r="TFX25" s="5"/>
      <c r="TFY25" s="5"/>
      <c r="TFZ25" s="5"/>
      <c r="TGA25" s="5"/>
      <c r="TGB25" s="5"/>
      <c r="TGC25" s="5"/>
      <c r="TGD25" s="5"/>
      <c r="TGE25" s="5"/>
      <c r="TGF25" s="5"/>
      <c r="TGG25" s="5"/>
      <c r="TGH25" s="5"/>
      <c r="TGI25" s="5"/>
      <c r="TGJ25" s="5"/>
      <c r="TGK25" s="5"/>
      <c r="TGL25" s="5"/>
      <c r="TGM25" s="5"/>
      <c r="TGN25" s="5"/>
      <c r="TGO25" s="5"/>
      <c r="TGP25" s="5"/>
      <c r="TGQ25" s="5"/>
      <c r="TGR25" s="5"/>
      <c r="TGS25" s="5"/>
      <c r="TGT25" s="5"/>
      <c r="TGU25" s="5"/>
      <c r="TGV25" s="5"/>
      <c r="TGW25" s="5"/>
      <c r="TGX25" s="5"/>
      <c r="TGY25" s="5"/>
      <c r="TGZ25" s="5"/>
      <c r="THA25" s="5"/>
      <c r="THB25" s="5"/>
      <c r="THC25" s="5"/>
      <c r="THD25" s="5"/>
      <c r="THE25" s="5"/>
      <c r="THF25" s="5"/>
      <c r="THG25" s="5"/>
      <c r="THH25" s="5"/>
      <c r="THI25" s="5"/>
      <c r="THJ25" s="5"/>
      <c r="THK25" s="5"/>
      <c r="THL25" s="5"/>
      <c r="THM25" s="5"/>
      <c r="THN25" s="5"/>
      <c r="THO25" s="5"/>
      <c r="THP25" s="5"/>
      <c r="THQ25" s="5"/>
      <c r="THR25" s="5"/>
      <c r="THS25" s="5"/>
      <c r="THT25" s="5"/>
      <c r="THU25" s="5"/>
      <c r="THV25" s="5"/>
      <c r="THW25" s="5"/>
      <c r="THX25" s="5"/>
      <c r="THY25" s="5"/>
      <c r="THZ25" s="5"/>
      <c r="TIA25" s="5"/>
      <c r="TIB25" s="5"/>
      <c r="TIC25" s="5"/>
      <c r="TID25" s="5"/>
      <c r="TIE25" s="5"/>
      <c r="TIF25" s="5"/>
      <c r="TIG25" s="5"/>
      <c r="TIH25" s="5"/>
      <c r="TII25" s="5"/>
      <c r="TIJ25" s="5"/>
      <c r="TIK25" s="5"/>
      <c r="TIL25" s="5"/>
      <c r="TIM25" s="5"/>
      <c r="TIN25" s="5"/>
      <c r="TIO25" s="5"/>
      <c r="TIP25" s="5"/>
      <c r="TIQ25" s="5"/>
      <c r="TIR25" s="5"/>
      <c r="TIS25" s="5"/>
      <c r="TIT25" s="5"/>
      <c r="TIU25" s="5"/>
      <c r="TIV25" s="5"/>
      <c r="TIW25" s="5"/>
      <c r="TIX25" s="5"/>
      <c r="TIY25" s="5"/>
      <c r="TIZ25" s="5"/>
      <c r="TJA25" s="5"/>
      <c r="TJB25" s="5"/>
      <c r="TJC25" s="5"/>
      <c r="TJD25" s="5"/>
      <c r="TJE25" s="5"/>
      <c r="TJF25" s="5"/>
      <c r="TJG25" s="5"/>
      <c r="TJH25" s="5"/>
      <c r="TJI25" s="5"/>
      <c r="TJJ25" s="5"/>
      <c r="TJK25" s="5"/>
      <c r="TJL25" s="5"/>
      <c r="TJM25" s="5"/>
      <c r="TJN25" s="5"/>
      <c r="TJO25" s="5"/>
      <c r="TJP25" s="5"/>
      <c r="TJQ25" s="5"/>
      <c r="TJR25" s="5"/>
      <c r="TJS25" s="5"/>
      <c r="TJT25" s="5"/>
      <c r="TJU25" s="5"/>
      <c r="TJV25" s="5"/>
      <c r="TJW25" s="5"/>
      <c r="TJX25" s="5"/>
      <c r="TJY25" s="5"/>
      <c r="TJZ25" s="5"/>
      <c r="TKA25" s="5"/>
      <c r="TKB25" s="5"/>
      <c r="TKC25" s="5"/>
      <c r="TKD25" s="5"/>
      <c r="TKE25" s="5"/>
      <c r="TKF25" s="5"/>
      <c r="TKG25" s="5"/>
      <c r="TKH25" s="5"/>
      <c r="TKI25" s="5"/>
      <c r="TKJ25" s="5"/>
      <c r="TKK25" s="5"/>
      <c r="TKL25" s="5"/>
      <c r="TKM25" s="5"/>
      <c r="TKN25" s="5"/>
      <c r="TKO25" s="5"/>
      <c r="TKP25" s="5"/>
      <c r="TKQ25" s="5"/>
      <c r="TKR25" s="5"/>
      <c r="TKS25" s="5"/>
      <c r="TKT25" s="5"/>
      <c r="TKU25" s="5"/>
      <c r="TKV25" s="5"/>
      <c r="TKW25" s="5"/>
      <c r="TKX25" s="5"/>
      <c r="TKY25" s="5"/>
      <c r="TKZ25" s="5"/>
      <c r="TLA25" s="5"/>
      <c r="TLB25" s="5"/>
      <c r="TLC25" s="5"/>
      <c r="TLD25" s="5"/>
      <c r="TLE25" s="5"/>
      <c r="TLF25" s="5"/>
      <c r="TLG25" s="5"/>
      <c r="TLH25" s="5"/>
      <c r="TLI25" s="5"/>
      <c r="TLJ25" s="5"/>
      <c r="TLK25" s="5"/>
      <c r="TLL25" s="5"/>
      <c r="TLM25" s="5"/>
      <c r="TLN25" s="5"/>
      <c r="TLO25" s="5"/>
      <c r="TLP25" s="5"/>
      <c r="TLQ25" s="5"/>
      <c r="TLR25" s="5"/>
      <c r="TLS25" s="5"/>
      <c r="TLT25" s="5"/>
      <c r="TLU25" s="5"/>
      <c r="TLV25" s="5"/>
      <c r="TLW25" s="5"/>
      <c r="TLX25" s="5"/>
      <c r="TLY25" s="5"/>
      <c r="TLZ25" s="5"/>
      <c r="TMA25" s="5"/>
      <c r="TMB25" s="5"/>
      <c r="TMC25" s="5"/>
      <c r="TMD25" s="5"/>
      <c r="TME25" s="5"/>
      <c r="TMF25" s="5"/>
      <c r="TMG25" s="5"/>
      <c r="TMH25" s="5"/>
      <c r="TMI25" s="5"/>
      <c r="TMJ25" s="5"/>
      <c r="TMK25" s="5"/>
      <c r="TML25" s="5"/>
      <c r="TMM25" s="5"/>
      <c r="TMN25" s="5"/>
      <c r="TMO25" s="5"/>
      <c r="TMP25" s="5"/>
      <c r="TMQ25" s="5"/>
      <c r="TMR25" s="5"/>
      <c r="TMS25" s="5"/>
      <c r="TMT25" s="5"/>
      <c r="TMU25" s="5"/>
      <c r="TMV25" s="5"/>
      <c r="TMW25" s="5"/>
      <c r="TMX25" s="5"/>
      <c r="TMY25" s="5"/>
      <c r="TMZ25" s="5"/>
      <c r="TNA25" s="5"/>
      <c r="TNB25" s="5"/>
      <c r="TNC25" s="5"/>
      <c r="TND25" s="5"/>
      <c r="TNE25" s="5"/>
      <c r="TNF25" s="5"/>
      <c r="TNG25" s="5"/>
      <c r="TNH25" s="5"/>
      <c r="TNI25" s="5"/>
      <c r="TNJ25" s="5"/>
      <c r="TNK25" s="5"/>
      <c r="TNL25" s="5"/>
      <c r="TNM25" s="5"/>
      <c r="TNN25" s="5"/>
      <c r="TNO25" s="5"/>
      <c r="TNP25" s="5"/>
      <c r="TNQ25" s="5"/>
      <c r="TNR25" s="5"/>
      <c r="TNS25" s="5"/>
      <c r="TNT25" s="5"/>
      <c r="TNU25" s="5"/>
      <c r="TNV25" s="5"/>
      <c r="TNW25" s="5"/>
      <c r="TNX25" s="5"/>
      <c r="TNY25" s="5"/>
      <c r="TNZ25" s="5"/>
      <c r="TOA25" s="5"/>
      <c r="TOB25" s="5"/>
      <c r="TOC25" s="5"/>
      <c r="TOD25" s="5"/>
      <c r="TOE25" s="5"/>
      <c r="TOF25" s="5"/>
      <c r="TOG25" s="5"/>
      <c r="TOH25" s="5"/>
      <c r="TOI25" s="5"/>
      <c r="TOJ25" s="5"/>
      <c r="TOK25" s="5"/>
      <c r="TOL25" s="5"/>
      <c r="TOM25" s="5"/>
      <c r="TON25" s="5"/>
      <c r="TOO25" s="5"/>
      <c r="TOP25" s="5"/>
      <c r="TOQ25" s="5"/>
      <c r="TOR25" s="5"/>
      <c r="TOS25" s="5"/>
      <c r="TOT25" s="5"/>
      <c r="TOU25" s="5"/>
      <c r="TOV25" s="5"/>
      <c r="TOW25" s="5"/>
      <c r="TOX25" s="5"/>
      <c r="TOY25" s="5"/>
      <c r="TOZ25" s="5"/>
      <c r="TPA25" s="5"/>
      <c r="TPB25" s="5"/>
      <c r="TPC25" s="5"/>
      <c r="TPD25" s="5"/>
      <c r="TPE25" s="5"/>
      <c r="TPF25" s="5"/>
      <c r="TPG25" s="5"/>
      <c r="TPH25" s="5"/>
      <c r="TPI25" s="5"/>
      <c r="TPJ25" s="5"/>
      <c r="TPK25" s="5"/>
      <c r="TPL25" s="5"/>
      <c r="TPM25" s="5"/>
      <c r="TPN25" s="5"/>
      <c r="TPO25" s="5"/>
      <c r="TPP25" s="5"/>
      <c r="TPQ25" s="5"/>
      <c r="TPR25" s="5"/>
      <c r="TPS25" s="5"/>
      <c r="TPT25" s="5"/>
      <c r="TPU25" s="5"/>
      <c r="TPV25" s="5"/>
      <c r="TPW25" s="5"/>
      <c r="TPX25" s="5"/>
      <c r="TPY25" s="5"/>
      <c r="TPZ25" s="5"/>
      <c r="TQA25" s="5"/>
      <c r="TQB25" s="5"/>
      <c r="TQC25" s="5"/>
      <c r="TQD25" s="5"/>
      <c r="TQE25" s="5"/>
      <c r="TQF25" s="5"/>
      <c r="TQG25" s="5"/>
      <c r="TQH25" s="5"/>
      <c r="TQI25" s="5"/>
      <c r="TQJ25" s="5"/>
      <c r="TQK25" s="5"/>
      <c r="TQL25" s="5"/>
      <c r="TQM25" s="5"/>
      <c r="TQN25" s="5"/>
      <c r="TQO25" s="5"/>
      <c r="TQP25" s="5"/>
      <c r="TQQ25" s="5"/>
      <c r="TQR25" s="5"/>
      <c r="TQS25" s="5"/>
      <c r="TQT25" s="5"/>
      <c r="TQU25" s="5"/>
      <c r="TQV25" s="5"/>
      <c r="TQW25" s="5"/>
      <c r="TQX25" s="5"/>
      <c r="TQY25" s="5"/>
      <c r="TQZ25" s="5"/>
      <c r="TRA25" s="5"/>
      <c r="TRB25" s="5"/>
      <c r="TRC25" s="5"/>
      <c r="TRD25" s="5"/>
      <c r="TRE25" s="5"/>
      <c r="TRF25" s="5"/>
      <c r="TRG25" s="5"/>
      <c r="TRH25" s="5"/>
      <c r="TRI25" s="5"/>
      <c r="TRJ25" s="5"/>
      <c r="TRK25" s="5"/>
      <c r="TRL25" s="5"/>
      <c r="TRM25" s="5"/>
      <c r="TRN25" s="5"/>
      <c r="TRO25" s="5"/>
      <c r="TRP25" s="5"/>
      <c r="TRQ25" s="5"/>
      <c r="TRR25" s="5"/>
      <c r="TRS25" s="5"/>
      <c r="TRT25" s="5"/>
      <c r="TRU25" s="5"/>
      <c r="TRV25" s="5"/>
      <c r="TRW25" s="5"/>
      <c r="TRX25" s="5"/>
      <c r="TRY25" s="5"/>
      <c r="TRZ25" s="5"/>
      <c r="TSA25" s="5"/>
      <c r="TSB25" s="5"/>
      <c r="TSC25" s="5"/>
      <c r="TSD25" s="5"/>
      <c r="TSE25" s="5"/>
      <c r="TSF25" s="5"/>
      <c r="TSG25" s="5"/>
      <c r="TSH25" s="5"/>
      <c r="TSI25" s="5"/>
      <c r="TSJ25" s="5"/>
      <c r="TSK25" s="5"/>
      <c r="TSL25" s="5"/>
      <c r="TSM25" s="5"/>
      <c r="TSN25" s="5"/>
      <c r="TSO25" s="5"/>
      <c r="TSP25" s="5"/>
      <c r="TSQ25" s="5"/>
      <c r="TSR25" s="5"/>
      <c r="TSS25" s="5"/>
      <c r="TST25" s="5"/>
      <c r="TSU25" s="5"/>
      <c r="TSV25" s="5"/>
      <c r="TSW25" s="5"/>
      <c r="TSX25" s="5"/>
      <c r="TSY25" s="5"/>
      <c r="TSZ25" s="5"/>
      <c r="TTA25" s="5"/>
      <c r="TTB25" s="5"/>
      <c r="TTC25" s="5"/>
      <c r="TTD25" s="5"/>
      <c r="TTE25" s="5"/>
      <c r="TTF25" s="5"/>
      <c r="TTG25" s="5"/>
      <c r="TTH25" s="5"/>
      <c r="TTI25" s="5"/>
      <c r="TTJ25" s="5"/>
      <c r="TTK25" s="5"/>
      <c r="TTL25" s="5"/>
      <c r="TTM25" s="5"/>
      <c r="TTN25" s="5"/>
      <c r="TTO25" s="5"/>
      <c r="TTP25" s="5"/>
      <c r="TTQ25" s="5"/>
      <c r="TTR25" s="5"/>
      <c r="TTS25" s="5"/>
      <c r="TTT25" s="5"/>
      <c r="TTU25" s="5"/>
      <c r="TTV25" s="5"/>
      <c r="TTW25" s="5"/>
      <c r="TTX25" s="5"/>
      <c r="TTY25" s="5"/>
      <c r="TTZ25" s="5"/>
      <c r="TUA25" s="5"/>
      <c r="TUB25" s="5"/>
      <c r="TUC25" s="5"/>
      <c r="TUD25" s="5"/>
      <c r="TUE25" s="5"/>
      <c r="TUF25" s="5"/>
      <c r="TUG25" s="5"/>
      <c r="TUH25" s="5"/>
      <c r="TUI25" s="5"/>
      <c r="TUJ25" s="5"/>
      <c r="TUK25" s="5"/>
      <c r="TUL25" s="5"/>
      <c r="TUM25" s="5"/>
      <c r="TUN25" s="5"/>
      <c r="TUO25" s="5"/>
      <c r="TUP25" s="5"/>
      <c r="TUQ25" s="5"/>
      <c r="TUR25" s="5"/>
      <c r="TUS25" s="5"/>
      <c r="TUT25" s="5"/>
      <c r="TUU25" s="5"/>
      <c r="TUV25" s="5"/>
      <c r="TUW25" s="5"/>
      <c r="TUX25" s="5"/>
      <c r="TUY25" s="5"/>
      <c r="TUZ25" s="5"/>
      <c r="TVA25" s="5"/>
      <c r="TVB25" s="5"/>
      <c r="TVC25" s="5"/>
      <c r="TVD25" s="5"/>
      <c r="TVE25" s="5"/>
      <c r="TVF25" s="5"/>
      <c r="TVG25" s="5"/>
      <c r="TVH25" s="5"/>
      <c r="TVI25" s="5"/>
      <c r="TVJ25" s="5"/>
      <c r="TVK25" s="5"/>
      <c r="TVL25" s="5"/>
      <c r="TVM25" s="5"/>
      <c r="TVN25" s="5"/>
      <c r="TVO25" s="5"/>
      <c r="TVP25" s="5"/>
      <c r="TVQ25" s="5"/>
      <c r="TVR25" s="5"/>
      <c r="TVS25" s="5"/>
      <c r="TVT25" s="5"/>
      <c r="TVU25" s="5"/>
      <c r="TVV25" s="5"/>
      <c r="TVW25" s="5"/>
      <c r="TVX25" s="5"/>
      <c r="TVY25" s="5"/>
      <c r="TVZ25" s="5"/>
      <c r="TWA25" s="5"/>
      <c r="TWB25" s="5"/>
      <c r="TWC25" s="5"/>
      <c r="TWD25" s="5"/>
      <c r="TWE25" s="5"/>
      <c r="TWF25" s="5"/>
      <c r="TWG25" s="5"/>
      <c r="TWH25" s="5"/>
      <c r="TWI25" s="5"/>
      <c r="TWJ25" s="5"/>
      <c r="TWK25" s="5"/>
      <c r="TWL25" s="5"/>
      <c r="TWM25" s="5"/>
      <c r="TWN25" s="5"/>
      <c r="TWO25" s="5"/>
      <c r="TWP25" s="5"/>
      <c r="TWQ25" s="5"/>
      <c r="TWR25" s="5"/>
      <c r="TWS25" s="5"/>
      <c r="TWT25" s="5"/>
      <c r="TWU25" s="5"/>
      <c r="TWV25" s="5"/>
      <c r="TWW25" s="5"/>
      <c r="TWX25" s="5"/>
      <c r="TWY25" s="5"/>
      <c r="TWZ25" s="5"/>
      <c r="TXA25" s="5"/>
      <c r="TXB25" s="5"/>
      <c r="TXC25" s="5"/>
      <c r="TXD25" s="5"/>
      <c r="TXE25" s="5"/>
      <c r="TXF25" s="5"/>
      <c r="TXG25" s="5"/>
      <c r="TXH25" s="5"/>
      <c r="TXI25" s="5"/>
      <c r="TXJ25" s="5"/>
      <c r="TXK25" s="5"/>
      <c r="TXL25" s="5"/>
      <c r="TXM25" s="5"/>
      <c r="TXN25" s="5"/>
      <c r="TXO25" s="5"/>
      <c r="TXP25" s="5"/>
      <c r="TXQ25" s="5"/>
      <c r="TXR25" s="5"/>
      <c r="TXS25" s="5"/>
      <c r="TXT25" s="5"/>
      <c r="TXU25" s="5"/>
      <c r="TXV25" s="5"/>
      <c r="TXW25" s="5"/>
      <c r="TXX25" s="5"/>
      <c r="TXY25" s="5"/>
      <c r="TXZ25" s="5"/>
      <c r="TYA25" s="5"/>
      <c r="TYB25" s="5"/>
      <c r="TYC25" s="5"/>
      <c r="TYD25" s="5"/>
      <c r="TYE25" s="5"/>
      <c r="TYF25" s="5"/>
      <c r="TYG25" s="5"/>
      <c r="TYH25" s="5"/>
      <c r="TYI25" s="5"/>
      <c r="TYJ25" s="5"/>
      <c r="TYK25" s="5"/>
      <c r="TYL25" s="5"/>
      <c r="TYM25" s="5"/>
      <c r="TYN25" s="5"/>
      <c r="TYO25" s="5"/>
      <c r="TYP25" s="5"/>
      <c r="TYQ25" s="5"/>
      <c r="TYR25" s="5"/>
      <c r="TYS25" s="5"/>
      <c r="TYT25" s="5"/>
      <c r="TYU25" s="5"/>
      <c r="TYV25" s="5"/>
      <c r="TYW25" s="5"/>
      <c r="TYX25" s="5"/>
      <c r="TYY25" s="5"/>
      <c r="TYZ25" s="5"/>
      <c r="TZA25" s="5"/>
      <c r="TZB25" s="5"/>
      <c r="TZC25" s="5"/>
      <c r="TZD25" s="5"/>
      <c r="TZE25" s="5"/>
      <c r="TZF25" s="5"/>
      <c r="TZG25" s="5"/>
      <c r="TZH25" s="5"/>
      <c r="TZI25" s="5"/>
      <c r="TZJ25" s="5"/>
      <c r="TZK25" s="5"/>
      <c r="TZL25" s="5"/>
      <c r="TZM25" s="5"/>
      <c r="TZN25" s="5"/>
      <c r="TZO25" s="5"/>
      <c r="TZP25" s="5"/>
      <c r="TZQ25" s="5"/>
      <c r="TZR25" s="5"/>
      <c r="TZS25" s="5"/>
      <c r="TZT25" s="5"/>
      <c r="TZU25" s="5"/>
      <c r="TZV25" s="5"/>
      <c r="TZW25" s="5"/>
      <c r="TZX25" s="5"/>
      <c r="TZY25" s="5"/>
      <c r="TZZ25" s="5"/>
      <c r="UAA25" s="5"/>
      <c r="UAB25" s="5"/>
      <c r="UAC25" s="5"/>
      <c r="UAD25" s="5"/>
      <c r="UAE25" s="5"/>
      <c r="UAF25" s="5"/>
      <c r="UAG25" s="5"/>
      <c r="UAH25" s="5"/>
      <c r="UAI25" s="5"/>
      <c r="UAJ25" s="5"/>
      <c r="UAK25" s="5"/>
      <c r="UAL25" s="5"/>
      <c r="UAM25" s="5"/>
      <c r="UAN25" s="5"/>
      <c r="UAO25" s="5"/>
      <c r="UAP25" s="5"/>
      <c r="UAQ25" s="5"/>
      <c r="UAR25" s="5"/>
      <c r="UAS25" s="5"/>
      <c r="UAT25" s="5"/>
      <c r="UAU25" s="5"/>
      <c r="UAV25" s="5"/>
      <c r="UAW25" s="5"/>
      <c r="UAX25" s="5"/>
      <c r="UAY25" s="5"/>
      <c r="UAZ25" s="5"/>
      <c r="UBA25" s="5"/>
      <c r="UBB25" s="5"/>
      <c r="UBC25" s="5"/>
      <c r="UBD25" s="5"/>
      <c r="UBE25" s="5"/>
      <c r="UBF25" s="5"/>
      <c r="UBG25" s="5"/>
      <c r="UBH25" s="5"/>
      <c r="UBI25" s="5"/>
      <c r="UBJ25" s="5"/>
      <c r="UBK25" s="5"/>
      <c r="UBL25" s="5"/>
      <c r="UBM25" s="5"/>
      <c r="UBN25" s="5"/>
      <c r="UBO25" s="5"/>
      <c r="UBP25" s="5"/>
      <c r="UBQ25" s="5"/>
      <c r="UBR25" s="5"/>
      <c r="UBS25" s="5"/>
      <c r="UBT25" s="5"/>
      <c r="UBU25" s="5"/>
      <c r="UBV25" s="5"/>
      <c r="UBW25" s="5"/>
      <c r="UBX25" s="5"/>
      <c r="UBY25" s="5"/>
      <c r="UBZ25" s="5"/>
      <c r="UCA25" s="5"/>
      <c r="UCB25" s="5"/>
      <c r="UCC25" s="5"/>
      <c r="UCD25" s="5"/>
      <c r="UCE25" s="5"/>
      <c r="UCF25" s="5"/>
      <c r="UCG25" s="5"/>
      <c r="UCH25" s="5"/>
      <c r="UCI25" s="5"/>
      <c r="UCJ25" s="5"/>
      <c r="UCK25" s="5"/>
      <c r="UCL25" s="5"/>
      <c r="UCM25" s="5"/>
      <c r="UCN25" s="5"/>
      <c r="UCO25" s="5"/>
      <c r="UCP25" s="5"/>
      <c r="UCQ25" s="5"/>
      <c r="UCR25" s="5"/>
      <c r="UCS25" s="5"/>
      <c r="UCT25" s="5"/>
      <c r="UCU25" s="5"/>
      <c r="UCV25" s="5"/>
      <c r="UCW25" s="5"/>
      <c r="UCX25" s="5"/>
      <c r="UCY25" s="5"/>
      <c r="UCZ25" s="5"/>
      <c r="UDA25" s="5"/>
      <c r="UDB25" s="5"/>
      <c r="UDC25" s="5"/>
      <c r="UDD25" s="5"/>
      <c r="UDE25" s="5"/>
      <c r="UDF25" s="5"/>
      <c r="UDG25" s="5"/>
      <c r="UDH25" s="5"/>
      <c r="UDI25" s="5"/>
      <c r="UDJ25" s="5"/>
      <c r="UDK25" s="5"/>
      <c r="UDL25" s="5"/>
      <c r="UDM25" s="5"/>
      <c r="UDN25" s="5"/>
      <c r="UDO25" s="5"/>
      <c r="UDP25" s="5"/>
      <c r="UDQ25" s="5"/>
      <c r="UDR25" s="5"/>
      <c r="UDS25" s="5"/>
      <c r="UDT25" s="5"/>
      <c r="UDU25" s="5"/>
      <c r="UDV25" s="5"/>
      <c r="UDW25" s="5"/>
      <c r="UDX25" s="5"/>
      <c r="UDY25" s="5"/>
      <c r="UDZ25" s="5"/>
      <c r="UEA25" s="5"/>
      <c r="UEB25" s="5"/>
      <c r="UEC25" s="5"/>
      <c r="UED25" s="5"/>
      <c r="UEE25" s="5"/>
      <c r="UEF25" s="5"/>
      <c r="UEG25" s="5"/>
      <c r="UEH25" s="5"/>
      <c r="UEI25" s="5"/>
      <c r="UEJ25" s="5"/>
      <c r="UEK25" s="5"/>
      <c r="UEL25" s="5"/>
      <c r="UEM25" s="5"/>
      <c r="UEN25" s="5"/>
      <c r="UEO25" s="5"/>
      <c r="UEP25" s="5"/>
      <c r="UEQ25" s="5"/>
      <c r="UER25" s="5"/>
      <c r="UES25" s="5"/>
      <c r="UET25" s="5"/>
      <c r="UEU25" s="5"/>
      <c r="UEV25" s="5"/>
      <c r="UEW25" s="5"/>
      <c r="UEX25" s="5"/>
      <c r="UEY25" s="5"/>
      <c r="UEZ25" s="5"/>
      <c r="UFA25" s="5"/>
      <c r="UFB25" s="5"/>
      <c r="UFC25" s="5"/>
      <c r="UFD25" s="5"/>
      <c r="UFE25" s="5"/>
      <c r="UFF25" s="5"/>
      <c r="UFG25" s="5"/>
      <c r="UFH25" s="5"/>
      <c r="UFI25" s="5"/>
      <c r="UFJ25" s="5"/>
      <c r="UFK25" s="5"/>
      <c r="UFL25" s="5"/>
      <c r="UFM25" s="5"/>
      <c r="UFN25" s="5"/>
      <c r="UFO25" s="5"/>
      <c r="UFP25" s="5"/>
      <c r="UFQ25" s="5"/>
      <c r="UFR25" s="5"/>
      <c r="UFS25" s="5"/>
      <c r="UFT25" s="5"/>
      <c r="UFU25" s="5"/>
      <c r="UFV25" s="5"/>
      <c r="UFW25" s="5"/>
      <c r="UFX25" s="5"/>
      <c r="UFY25" s="5"/>
      <c r="UFZ25" s="5"/>
      <c r="UGA25" s="5"/>
      <c r="UGB25" s="5"/>
      <c r="UGC25" s="5"/>
      <c r="UGD25" s="5"/>
      <c r="UGE25" s="5"/>
      <c r="UGF25" s="5"/>
      <c r="UGG25" s="5"/>
      <c r="UGH25" s="5"/>
      <c r="UGI25" s="5"/>
      <c r="UGJ25" s="5"/>
      <c r="UGK25" s="5"/>
      <c r="UGL25" s="5"/>
      <c r="UGM25" s="5"/>
      <c r="UGN25" s="5"/>
      <c r="UGO25" s="5"/>
      <c r="UGP25" s="5"/>
      <c r="UGQ25" s="5"/>
      <c r="UGR25" s="5"/>
      <c r="UGS25" s="5"/>
      <c r="UGT25" s="5"/>
      <c r="UGU25" s="5"/>
      <c r="UGV25" s="5"/>
      <c r="UGW25" s="5"/>
      <c r="UGX25" s="5"/>
      <c r="UGY25" s="5"/>
      <c r="UGZ25" s="5"/>
      <c r="UHA25" s="5"/>
      <c r="UHB25" s="5"/>
      <c r="UHC25" s="5"/>
      <c r="UHD25" s="5"/>
      <c r="UHE25" s="5"/>
      <c r="UHF25" s="5"/>
      <c r="UHG25" s="5"/>
      <c r="UHH25" s="5"/>
      <c r="UHI25" s="5"/>
      <c r="UHJ25" s="5"/>
      <c r="UHK25" s="5"/>
      <c r="UHL25" s="5"/>
      <c r="UHM25" s="5"/>
      <c r="UHN25" s="5"/>
      <c r="UHO25" s="5"/>
      <c r="UHP25" s="5"/>
      <c r="UHQ25" s="5"/>
      <c r="UHR25" s="5"/>
      <c r="UHS25" s="5"/>
      <c r="UHT25" s="5"/>
      <c r="UHU25" s="5"/>
      <c r="UHV25" s="5"/>
      <c r="UHW25" s="5"/>
      <c r="UHX25" s="5"/>
      <c r="UHY25" s="5"/>
      <c r="UHZ25" s="5"/>
      <c r="UIA25" s="5"/>
      <c r="UIB25" s="5"/>
      <c r="UIC25" s="5"/>
      <c r="UID25" s="5"/>
      <c r="UIE25" s="5"/>
      <c r="UIF25" s="5"/>
      <c r="UIG25" s="5"/>
      <c r="UIH25" s="5"/>
      <c r="UII25" s="5"/>
      <c r="UIJ25" s="5"/>
      <c r="UIK25" s="5"/>
      <c r="UIL25" s="5"/>
      <c r="UIM25" s="5"/>
      <c r="UIN25" s="5"/>
      <c r="UIO25" s="5"/>
      <c r="UIP25" s="5"/>
      <c r="UIQ25" s="5"/>
      <c r="UIR25" s="5"/>
      <c r="UIS25" s="5"/>
      <c r="UIT25" s="5"/>
      <c r="UIU25" s="5"/>
      <c r="UIV25" s="5"/>
      <c r="UIW25" s="5"/>
      <c r="UIX25" s="5"/>
      <c r="UIY25" s="5"/>
      <c r="UIZ25" s="5"/>
      <c r="UJA25" s="5"/>
      <c r="UJB25" s="5"/>
      <c r="UJC25" s="5"/>
      <c r="UJD25" s="5"/>
      <c r="UJE25" s="5"/>
      <c r="UJF25" s="5"/>
      <c r="UJG25" s="5"/>
      <c r="UJH25" s="5"/>
      <c r="UJI25" s="5"/>
      <c r="UJJ25" s="5"/>
      <c r="UJK25" s="5"/>
      <c r="UJL25" s="5"/>
      <c r="UJM25" s="5"/>
      <c r="UJN25" s="5"/>
      <c r="UJO25" s="5"/>
      <c r="UJP25" s="5"/>
      <c r="UJQ25" s="5"/>
      <c r="UJR25" s="5"/>
      <c r="UJS25" s="5"/>
      <c r="UJT25" s="5"/>
      <c r="UJU25" s="5"/>
      <c r="UJV25" s="5"/>
      <c r="UJW25" s="5"/>
      <c r="UJX25" s="5"/>
      <c r="UJY25" s="5"/>
      <c r="UJZ25" s="5"/>
      <c r="UKA25" s="5"/>
      <c r="UKB25" s="5"/>
      <c r="UKC25" s="5"/>
      <c r="UKD25" s="5"/>
      <c r="UKE25" s="5"/>
      <c r="UKF25" s="5"/>
      <c r="UKG25" s="5"/>
      <c r="UKH25" s="5"/>
      <c r="UKI25" s="5"/>
      <c r="UKJ25" s="5"/>
      <c r="UKK25" s="5"/>
      <c r="UKL25" s="5"/>
      <c r="UKM25" s="5"/>
      <c r="UKN25" s="5"/>
      <c r="UKO25" s="5"/>
      <c r="UKP25" s="5"/>
      <c r="UKQ25" s="5"/>
      <c r="UKR25" s="5"/>
      <c r="UKS25" s="5"/>
      <c r="UKT25" s="5"/>
      <c r="UKU25" s="5"/>
      <c r="UKV25" s="5"/>
      <c r="UKW25" s="5"/>
      <c r="UKX25" s="5"/>
      <c r="UKY25" s="5"/>
      <c r="UKZ25" s="5"/>
      <c r="ULA25" s="5"/>
      <c r="ULB25" s="5"/>
      <c r="ULC25" s="5"/>
      <c r="ULD25" s="5"/>
      <c r="ULE25" s="5"/>
      <c r="ULF25" s="5"/>
      <c r="ULG25" s="5"/>
      <c r="ULH25" s="5"/>
      <c r="ULI25" s="5"/>
      <c r="ULJ25" s="5"/>
      <c r="ULK25" s="5"/>
      <c r="ULL25" s="5"/>
      <c r="ULM25" s="5"/>
      <c r="ULN25" s="5"/>
      <c r="ULO25" s="5"/>
      <c r="ULP25" s="5"/>
      <c r="ULQ25" s="5"/>
      <c r="ULR25" s="5"/>
      <c r="ULS25" s="5"/>
      <c r="ULT25" s="5"/>
      <c r="ULU25" s="5"/>
      <c r="ULV25" s="5"/>
      <c r="ULW25" s="5"/>
      <c r="ULX25" s="5"/>
      <c r="ULY25" s="5"/>
      <c r="ULZ25" s="5"/>
      <c r="UMA25" s="5"/>
      <c r="UMB25" s="5"/>
      <c r="UMC25" s="5"/>
      <c r="UMD25" s="5"/>
      <c r="UME25" s="5"/>
      <c r="UMF25" s="5"/>
      <c r="UMG25" s="5"/>
      <c r="UMH25" s="5"/>
      <c r="UMI25" s="5"/>
      <c r="UMJ25" s="5"/>
      <c r="UMK25" s="5"/>
      <c r="UML25" s="5"/>
      <c r="UMM25" s="5"/>
      <c r="UMN25" s="5"/>
      <c r="UMO25" s="5"/>
      <c r="UMP25" s="5"/>
      <c r="UMQ25" s="5"/>
      <c r="UMR25" s="5"/>
      <c r="UMS25" s="5"/>
      <c r="UMT25" s="5"/>
      <c r="UMU25" s="5"/>
      <c r="UMV25" s="5"/>
      <c r="UMW25" s="5"/>
      <c r="UMX25" s="5"/>
      <c r="UMY25" s="5"/>
      <c r="UMZ25" s="5"/>
      <c r="UNA25" s="5"/>
      <c r="UNB25" s="5"/>
      <c r="UNC25" s="5"/>
      <c r="UND25" s="5"/>
      <c r="UNE25" s="5"/>
      <c r="UNF25" s="5"/>
      <c r="UNG25" s="5"/>
      <c r="UNH25" s="5"/>
      <c r="UNI25" s="5"/>
      <c r="UNJ25" s="5"/>
      <c r="UNK25" s="5"/>
      <c r="UNL25" s="5"/>
      <c r="UNM25" s="5"/>
      <c r="UNN25" s="5"/>
      <c r="UNO25" s="5"/>
      <c r="UNP25" s="5"/>
      <c r="UNQ25" s="5"/>
      <c r="UNR25" s="5"/>
      <c r="UNS25" s="5"/>
      <c r="UNT25" s="5"/>
      <c r="UNU25" s="5"/>
      <c r="UNV25" s="5"/>
      <c r="UNW25" s="5"/>
      <c r="UNX25" s="5"/>
      <c r="UNY25" s="5"/>
      <c r="UNZ25" s="5"/>
      <c r="UOA25" s="5"/>
      <c r="UOB25" s="5"/>
      <c r="UOC25" s="5"/>
      <c r="UOD25" s="5"/>
      <c r="UOE25" s="5"/>
      <c r="UOF25" s="5"/>
      <c r="UOG25" s="5"/>
      <c r="UOH25" s="5"/>
      <c r="UOI25" s="5"/>
      <c r="UOJ25" s="5"/>
      <c r="UOK25" s="5"/>
      <c r="UOL25" s="5"/>
      <c r="UOM25" s="5"/>
      <c r="UON25" s="5"/>
      <c r="UOO25" s="5"/>
      <c r="UOP25" s="5"/>
      <c r="UOQ25" s="5"/>
      <c r="UOR25" s="5"/>
      <c r="UOS25" s="5"/>
      <c r="UOT25" s="5"/>
      <c r="UOU25" s="5"/>
      <c r="UOV25" s="5"/>
      <c r="UOW25" s="5"/>
      <c r="UOX25" s="5"/>
      <c r="UOY25" s="5"/>
      <c r="UOZ25" s="5"/>
      <c r="UPA25" s="5"/>
      <c r="UPB25" s="5"/>
      <c r="UPC25" s="5"/>
      <c r="UPD25" s="5"/>
      <c r="UPE25" s="5"/>
      <c r="UPF25" s="5"/>
      <c r="UPG25" s="5"/>
      <c r="UPH25" s="5"/>
      <c r="UPI25" s="5"/>
      <c r="UPJ25" s="5"/>
      <c r="UPK25" s="5"/>
      <c r="UPL25" s="5"/>
      <c r="UPM25" s="5"/>
      <c r="UPN25" s="5"/>
      <c r="UPO25" s="5"/>
      <c r="UPP25" s="5"/>
      <c r="UPQ25" s="5"/>
      <c r="UPR25" s="5"/>
      <c r="UPS25" s="5"/>
      <c r="UPT25" s="5"/>
      <c r="UPU25" s="5"/>
      <c r="UPV25" s="5"/>
      <c r="UPW25" s="5"/>
      <c r="UPX25" s="5"/>
      <c r="UPY25" s="5"/>
      <c r="UPZ25" s="5"/>
      <c r="UQA25" s="5"/>
      <c r="UQB25" s="5"/>
      <c r="UQC25" s="5"/>
      <c r="UQD25" s="5"/>
      <c r="UQE25" s="5"/>
      <c r="UQF25" s="5"/>
      <c r="UQG25" s="5"/>
      <c r="UQH25" s="5"/>
      <c r="UQI25" s="5"/>
      <c r="UQJ25" s="5"/>
      <c r="UQK25" s="5"/>
      <c r="UQL25" s="5"/>
      <c r="UQM25" s="5"/>
      <c r="UQN25" s="5"/>
      <c r="UQO25" s="5"/>
      <c r="UQP25" s="5"/>
      <c r="UQQ25" s="5"/>
      <c r="UQR25" s="5"/>
      <c r="UQS25" s="5"/>
      <c r="UQT25" s="5"/>
      <c r="UQU25" s="5"/>
      <c r="UQV25" s="5"/>
      <c r="UQW25" s="5"/>
      <c r="UQX25" s="5"/>
      <c r="UQY25" s="5"/>
      <c r="UQZ25" s="5"/>
      <c r="URA25" s="5"/>
      <c r="URB25" s="5"/>
      <c r="URC25" s="5"/>
      <c r="URD25" s="5"/>
      <c r="URE25" s="5"/>
      <c r="URF25" s="5"/>
      <c r="URG25" s="5"/>
      <c r="URH25" s="5"/>
      <c r="URI25" s="5"/>
      <c r="URJ25" s="5"/>
      <c r="URK25" s="5"/>
      <c r="URL25" s="5"/>
      <c r="URM25" s="5"/>
      <c r="URN25" s="5"/>
      <c r="URO25" s="5"/>
      <c r="URP25" s="5"/>
      <c r="URQ25" s="5"/>
      <c r="URR25" s="5"/>
      <c r="URS25" s="5"/>
      <c r="URT25" s="5"/>
      <c r="URU25" s="5"/>
      <c r="URV25" s="5"/>
      <c r="URW25" s="5"/>
      <c r="URX25" s="5"/>
      <c r="URY25" s="5"/>
      <c r="URZ25" s="5"/>
      <c r="USA25" s="5"/>
      <c r="USB25" s="5"/>
      <c r="USC25" s="5"/>
      <c r="USD25" s="5"/>
      <c r="USE25" s="5"/>
      <c r="USF25" s="5"/>
      <c r="USG25" s="5"/>
      <c r="USH25" s="5"/>
      <c r="USI25" s="5"/>
      <c r="USJ25" s="5"/>
      <c r="USK25" s="5"/>
      <c r="USL25" s="5"/>
      <c r="USM25" s="5"/>
      <c r="USN25" s="5"/>
      <c r="USO25" s="5"/>
      <c r="USP25" s="5"/>
      <c r="USQ25" s="5"/>
      <c r="USR25" s="5"/>
      <c r="USS25" s="5"/>
      <c r="UST25" s="5"/>
      <c r="USU25" s="5"/>
      <c r="USV25" s="5"/>
      <c r="USW25" s="5"/>
      <c r="USX25" s="5"/>
      <c r="USY25" s="5"/>
      <c r="USZ25" s="5"/>
      <c r="UTA25" s="5"/>
      <c r="UTB25" s="5"/>
      <c r="UTC25" s="5"/>
      <c r="UTD25" s="5"/>
      <c r="UTE25" s="5"/>
      <c r="UTF25" s="5"/>
      <c r="UTG25" s="5"/>
      <c r="UTH25" s="5"/>
      <c r="UTI25" s="5"/>
      <c r="UTJ25" s="5"/>
      <c r="UTK25" s="5"/>
      <c r="UTL25" s="5"/>
      <c r="UTM25" s="5"/>
      <c r="UTN25" s="5"/>
      <c r="UTO25" s="5"/>
      <c r="UTP25" s="5"/>
      <c r="UTQ25" s="5"/>
      <c r="UTR25" s="5"/>
      <c r="UTS25" s="5"/>
      <c r="UTT25" s="5"/>
      <c r="UTU25" s="5"/>
      <c r="UTV25" s="5"/>
      <c r="UTW25" s="5"/>
      <c r="UTX25" s="5"/>
      <c r="UTY25" s="5"/>
      <c r="UTZ25" s="5"/>
      <c r="UUA25" s="5"/>
      <c r="UUB25" s="5"/>
      <c r="UUC25" s="5"/>
      <c r="UUD25" s="5"/>
      <c r="UUE25" s="5"/>
      <c r="UUF25" s="5"/>
      <c r="UUG25" s="5"/>
      <c r="UUH25" s="5"/>
      <c r="UUI25" s="5"/>
      <c r="UUJ25" s="5"/>
      <c r="UUK25" s="5"/>
      <c r="UUL25" s="5"/>
      <c r="UUM25" s="5"/>
      <c r="UUN25" s="5"/>
      <c r="UUO25" s="5"/>
      <c r="UUP25" s="5"/>
      <c r="UUQ25" s="5"/>
      <c r="UUR25" s="5"/>
      <c r="UUS25" s="5"/>
      <c r="UUT25" s="5"/>
      <c r="UUU25" s="5"/>
      <c r="UUV25" s="5"/>
      <c r="UUW25" s="5"/>
      <c r="UUX25" s="5"/>
      <c r="UUY25" s="5"/>
      <c r="UUZ25" s="5"/>
      <c r="UVA25" s="5"/>
      <c r="UVB25" s="5"/>
      <c r="UVC25" s="5"/>
      <c r="UVD25" s="5"/>
      <c r="UVE25" s="5"/>
      <c r="UVF25" s="5"/>
      <c r="UVG25" s="5"/>
      <c r="UVH25" s="5"/>
      <c r="UVI25" s="5"/>
      <c r="UVJ25" s="5"/>
      <c r="UVK25" s="5"/>
      <c r="UVL25" s="5"/>
      <c r="UVM25" s="5"/>
      <c r="UVN25" s="5"/>
      <c r="UVO25" s="5"/>
      <c r="UVP25" s="5"/>
      <c r="UVQ25" s="5"/>
      <c r="UVR25" s="5"/>
      <c r="UVS25" s="5"/>
      <c r="UVT25" s="5"/>
      <c r="UVU25" s="5"/>
      <c r="UVV25" s="5"/>
      <c r="UVW25" s="5"/>
      <c r="UVX25" s="5"/>
      <c r="UVY25" s="5"/>
      <c r="UVZ25" s="5"/>
      <c r="UWA25" s="5"/>
      <c r="UWB25" s="5"/>
      <c r="UWC25" s="5"/>
      <c r="UWD25" s="5"/>
      <c r="UWE25" s="5"/>
      <c r="UWF25" s="5"/>
      <c r="UWG25" s="5"/>
      <c r="UWH25" s="5"/>
      <c r="UWI25" s="5"/>
      <c r="UWJ25" s="5"/>
      <c r="UWK25" s="5"/>
      <c r="UWL25" s="5"/>
      <c r="UWM25" s="5"/>
      <c r="UWN25" s="5"/>
      <c r="UWO25" s="5"/>
      <c r="UWP25" s="5"/>
      <c r="UWQ25" s="5"/>
      <c r="UWR25" s="5"/>
      <c r="UWS25" s="5"/>
      <c r="UWT25" s="5"/>
      <c r="UWU25" s="5"/>
      <c r="UWV25" s="5"/>
      <c r="UWW25" s="5"/>
      <c r="UWX25" s="5"/>
      <c r="UWY25" s="5"/>
      <c r="UWZ25" s="5"/>
      <c r="UXA25" s="5"/>
      <c r="UXB25" s="5"/>
      <c r="UXC25" s="5"/>
      <c r="UXD25" s="5"/>
      <c r="UXE25" s="5"/>
      <c r="UXF25" s="5"/>
      <c r="UXG25" s="5"/>
      <c r="UXH25" s="5"/>
      <c r="UXI25" s="5"/>
      <c r="UXJ25" s="5"/>
      <c r="UXK25" s="5"/>
      <c r="UXL25" s="5"/>
      <c r="UXM25" s="5"/>
      <c r="UXN25" s="5"/>
      <c r="UXO25" s="5"/>
      <c r="UXP25" s="5"/>
      <c r="UXQ25" s="5"/>
      <c r="UXR25" s="5"/>
      <c r="UXS25" s="5"/>
      <c r="UXT25" s="5"/>
      <c r="UXU25" s="5"/>
      <c r="UXV25" s="5"/>
      <c r="UXW25" s="5"/>
      <c r="UXX25" s="5"/>
      <c r="UXY25" s="5"/>
      <c r="UXZ25" s="5"/>
      <c r="UYA25" s="5"/>
      <c r="UYB25" s="5"/>
      <c r="UYC25" s="5"/>
      <c r="UYD25" s="5"/>
      <c r="UYE25" s="5"/>
      <c r="UYF25" s="5"/>
      <c r="UYG25" s="5"/>
      <c r="UYH25" s="5"/>
      <c r="UYI25" s="5"/>
      <c r="UYJ25" s="5"/>
      <c r="UYK25" s="5"/>
      <c r="UYL25" s="5"/>
      <c r="UYM25" s="5"/>
      <c r="UYN25" s="5"/>
      <c r="UYO25" s="5"/>
      <c r="UYP25" s="5"/>
      <c r="UYQ25" s="5"/>
      <c r="UYR25" s="5"/>
      <c r="UYS25" s="5"/>
      <c r="UYT25" s="5"/>
      <c r="UYU25" s="5"/>
      <c r="UYV25" s="5"/>
      <c r="UYW25" s="5"/>
      <c r="UYX25" s="5"/>
      <c r="UYY25" s="5"/>
      <c r="UYZ25" s="5"/>
      <c r="UZA25" s="5"/>
      <c r="UZB25" s="5"/>
      <c r="UZC25" s="5"/>
      <c r="UZD25" s="5"/>
      <c r="UZE25" s="5"/>
      <c r="UZF25" s="5"/>
      <c r="UZG25" s="5"/>
      <c r="UZH25" s="5"/>
      <c r="UZI25" s="5"/>
      <c r="UZJ25" s="5"/>
      <c r="UZK25" s="5"/>
      <c r="UZL25" s="5"/>
      <c r="UZM25" s="5"/>
      <c r="UZN25" s="5"/>
      <c r="UZO25" s="5"/>
      <c r="UZP25" s="5"/>
      <c r="UZQ25" s="5"/>
      <c r="UZR25" s="5"/>
      <c r="UZS25" s="5"/>
      <c r="UZT25" s="5"/>
      <c r="UZU25" s="5"/>
      <c r="UZV25" s="5"/>
      <c r="UZW25" s="5"/>
      <c r="UZX25" s="5"/>
      <c r="UZY25" s="5"/>
      <c r="UZZ25" s="5"/>
      <c r="VAA25" s="5"/>
      <c r="VAB25" s="5"/>
      <c r="VAC25" s="5"/>
      <c r="VAD25" s="5"/>
      <c r="VAE25" s="5"/>
      <c r="VAF25" s="5"/>
      <c r="VAG25" s="5"/>
      <c r="VAH25" s="5"/>
      <c r="VAI25" s="5"/>
      <c r="VAJ25" s="5"/>
      <c r="VAK25" s="5"/>
      <c r="VAL25" s="5"/>
      <c r="VAM25" s="5"/>
      <c r="VAN25" s="5"/>
      <c r="VAO25" s="5"/>
      <c r="VAP25" s="5"/>
      <c r="VAQ25" s="5"/>
      <c r="VAR25" s="5"/>
      <c r="VAS25" s="5"/>
      <c r="VAT25" s="5"/>
      <c r="VAU25" s="5"/>
      <c r="VAV25" s="5"/>
      <c r="VAW25" s="5"/>
      <c r="VAX25" s="5"/>
      <c r="VAY25" s="5"/>
      <c r="VAZ25" s="5"/>
      <c r="VBA25" s="5"/>
      <c r="VBB25" s="5"/>
      <c r="VBC25" s="5"/>
      <c r="VBD25" s="5"/>
      <c r="VBE25" s="5"/>
      <c r="VBF25" s="5"/>
      <c r="VBG25" s="5"/>
      <c r="VBH25" s="5"/>
      <c r="VBI25" s="5"/>
      <c r="VBJ25" s="5"/>
      <c r="VBK25" s="5"/>
      <c r="VBL25" s="5"/>
      <c r="VBM25" s="5"/>
      <c r="VBN25" s="5"/>
      <c r="VBO25" s="5"/>
      <c r="VBP25" s="5"/>
      <c r="VBQ25" s="5"/>
      <c r="VBR25" s="5"/>
      <c r="VBS25" s="5"/>
      <c r="VBT25" s="5"/>
      <c r="VBU25" s="5"/>
      <c r="VBV25" s="5"/>
      <c r="VBW25" s="5"/>
      <c r="VBX25" s="5"/>
      <c r="VBY25" s="5"/>
      <c r="VBZ25" s="5"/>
      <c r="VCA25" s="5"/>
      <c r="VCB25" s="5"/>
      <c r="VCC25" s="5"/>
      <c r="VCD25" s="5"/>
      <c r="VCE25" s="5"/>
      <c r="VCF25" s="5"/>
      <c r="VCG25" s="5"/>
      <c r="VCH25" s="5"/>
      <c r="VCI25" s="5"/>
      <c r="VCJ25" s="5"/>
      <c r="VCK25" s="5"/>
      <c r="VCL25" s="5"/>
      <c r="VCM25" s="5"/>
      <c r="VCN25" s="5"/>
      <c r="VCO25" s="5"/>
      <c r="VCP25" s="5"/>
      <c r="VCQ25" s="5"/>
      <c r="VCR25" s="5"/>
      <c r="VCS25" s="5"/>
      <c r="VCT25" s="5"/>
      <c r="VCU25" s="5"/>
      <c r="VCV25" s="5"/>
      <c r="VCW25" s="5"/>
      <c r="VCX25" s="5"/>
      <c r="VCY25" s="5"/>
      <c r="VCZ25" s="5"/>
      <c r="VDA25" s="5"/>
      <c r="VDB25" s="5"/>
      <c r="VDC25" s="5"/>
      <c r="VDD25" s="5"/>
      <c r="VDE25" s="5"/>
      <c r="VDF25" s="5"/>
      <c r="VDG25" s="5"/>
      <c r="VDH25" s="5"/>
      <c r="VDI25" s="5"/>
      <c r="VDJ25" s="5"/>
      <c r="VDK25" s="5"/>
      <c r="VDL25" s="5"/>
      <c r="VDM25" s="5"/>
      <c r="VDN25" s="5"/>
      <c r="VDO25" s="5"/>
      <c r="VDP25" s="5"/>
      <c r="VDQ25" s="5"/>
      <c r="VDR25" s="5"/>
      <c r="VDS25" s="5"/>
      <c r="VDT25" s="5"/>
      <c r="VDU25" s="5"/>
      <c r="VDV25" s="5"/>
      <c r="VDW25" s="5"/>
      <c r="VDX25" s="5"/>
      <c r="VDY25" s="5"/>
      <c r="VDZ25" s="5"/>
      <c r="VEA25" s="5"/>
      <c r="VEB25" s="5"/>
      <c r="VEC25" s="5"/>
      <c r="VED25" s="5"/>
      <c r="VEE25" s="5"/>
      <c r="VEF25" s="5"/>
      <c r="VEG25" s="5"/>
      <c r="VEH25" s="5"/>
      <c r="VEI25" s="5"/>
      <c r="VEJ25" s="5"/>
      <c r="VEK25" s="5"/>
      <c r="VEL25" s="5"/>
      <c r="VEM25" s="5"/>
      <c r="VEN25" s="5"/>
      <c r="VEO25" s="5"/>
      <c r="VEP25" s="5"/>
      <c r="VEQ25" s="5"/>
      <c r="VER25" s="5"/>
      <c r="VES25" s="5"/>
      <c r="VET25" s="5"/>
      <c r="VEU25" s="5"/>
      <c r="VEV25" s="5"/>
      <c r="VEW25" s="5"/>
      <c r="VEX25" s="5"/>
      <c r="VEY25" s="5"/>
      <c r="VEZ25" s="5"/>
      <c r="VFA25" s="5"/>
      <c r="VFB25" s="5"/>
      <c r="VFC25" s="5"/>
      <c r="VFD25" s="5"/>
      <c r="VFE25" s="5"/>
      <c r="VFF25" s="5"/>
      <c r="VFG25" s="5"/>
      <c r="VFH25" s="5"/>
      <c r="VFI25" s="5"/>
      <c r="VFJ25" s="5"/>
      <c r="VFK25" s="5"/>
      <c r="VFL25" s="5"/>
      <c r="VFM25" s="5"/>
      <c r="VFN25" s="5"/>
      <c r="VFO25" s="5"/>
      <c r="VFP25" s="5"/>
      <c r="VFQ25" s="5"/>
      <c r="VFR25" s="5"/>
      <c r="VFS25" s="5"/>
      <c r="VFT25" s="5"/>
      <c r="VFU25" s="5"/>
      <c r="VFV25" s="5"/>
      <c r="VFW25" s="5"/>
      <c r="VFX25" s="5"/>
      <c r="VFY25" s="5"/>
      <c r="VFZ25" s="5"/>
      <c r="VGA25" s="5"/>
      <c r="VGB25" s="5"/>
      <c r="VGC25" s="5"/>
      <c r="VGD25" s="5"/>
      <c r="VGE25" s="5"/>
      <c r="VGF25" s="5"/>
      <c r="VGG25" s="5"/>
      <c r="VGH25" s="5"/>
      <c r="VGI25" s="5"/>
      <c r="VGJ25" s="5"/>
      <c r="VGK25" s="5"/>
      <c r="VGL25" s="5"/>
      <c r="VGM25" s="5"/>
      <c r="VGN25" s="5"/>
      <c r="VGO25" s="5"/>
      <c r="VGP25" s="5"/>
      <c r="VGQ25" s="5"/>
      <c r="VGR25" s="5"/>
      <c r="VGS25" s="5"/>
      <c r="VGT25" s="5"/>
      <c r="VGU25" s="5"/>
      <c r="VGV25" s="5"/>
      <c r="VGW25" s="5"/>
      <c r="VGX25" s="5"/>
      <c r="VGY25" s="5"/>
      <c r="VGZ25" s="5"/>
      <c r="VHA25" s="5"/>
      <c r="VHB25" s="5"/>
      <c r="VHC25" s="5"/>
      <c r="VHD25" s="5"/>
      <c r="VHE25" s="5"/>
      <c r="VHF25" s="5"/>
      <c r="VHG25" s="5"/>
      <c r="VHH25" s="5"/>
      <c r="VHI25" s="5"/>
      <c r="VHJ25" s="5"/>
      <c r="VHK25" s="5"/>
      <c r="VHL25" s="5"/>
      <c r="VHM25" s="5"/>
      <c r="VHN25" s="5"/>
      <c r="VHO25" s="5"/>
      <c r="VHP25" s="5"/>
      <c r="VHQ25" s="5"/>
      <c r="VHR25" s="5"/>
      <c r="VHS25" s="5"/>
      <c r="VHT25" s="5"/>
      <c r="VHU25" s="5"/>
      <c r="VHV25" s="5"/>
      <c r="VHW25" s="5"/>
      <c r="VHX25" s="5"/>
      <c r="VHY25" s="5"/>
      <c r="VHZ25" s="5"/>
      <c r="VIA25" s="5"/>
      <c r="VIB25" s="5"/>
      <c r="VIC25" s="5"/>
      <c r="VID25" s="5"/>
      <c r="VIE25" s="5"/>
      <c r="VIF25" s="5"/>
      <c r="VIG25" s="5"/>
      <c r="VIH25" s="5"/>
      <c r="VII25" s="5"/>
      <c r="VIJ25" s="5"/>
      <c r="VIK25" s="5"/>
      <c r="VIL25" s="5"/>
      <c r="VIM25" s="5"/>
      <c r="VIN25" s="5"/>
      <c r="VIO25" s="5"/>
      <c r="VIP25" s="5"/>
      <c r="VIQ25" s="5"/>
      <c r="VIR25" s="5"/>
      <c r="VIS25" s="5"/>
      <c r="VIT25" s="5"/>
      <c r="VIU25" s="5"/>
      <c r="VIV25" s="5"/>
      <c r="VIW25" s="5"/>
      <c r="VIX25" s="5"/>
      <c r="VIY25" s="5"/>
      <c r="VIZ25" s="5"/>
      <c r="VJA25" s="5"/>
      <c r="VJB25" s="5"/>
      <c r="VJC25" s="5"/>
      <c r="VJD25" s="5"/>
      <c r="VJE25" s="5"/>
      <c r="VJF25" s="5"/>
      <c r="VJG25" s="5"/>
      <c r="VJH25" s="5"/>
      <c r="VJI25" s="5"/>
      <c r="VJJ25" s="5"/>
      <c r="VJK25" s="5"/>
      <c r="VJL25" s="5"/>
      <c r="VJM25" s="5"/>
      <c r="VJN25" s="5"/>
      <c r="VJO25" s="5"/>
      <c r="VJP25" s="5"/>
      <c r="VJQ25" s="5"/>
      <c r="VJR25" s="5"/>
      <c r="VJS25" s="5"/>
      <c r="VJT25" s="5"/>
      <c r="VJU25" s="5"/>
      <c r="VJV25" s="5"/>
      <c r="VJW25" s="5"/>
      <c r="VJX25" s="5"/>
      <c r="VJY25" s="5"/>
      <c r="VJZ25" s="5"/>
      <c r="VKA25" s="5"/>
      <c r="VKB25" s="5"/>
      <c r="VKC25" s="5"/>
      <c r="VKD25" s="5"/>
      <c r="VKE25" s="5"/>
      <c r="VKF25" s="5"/>
      <c r="VKG25" s="5"/>
      <c r="VKH25" s="5"/>
      <c r="VKI25" s="5"/>
      <c r="VKJ25" s="5"/>
      <c r="VKK25" s="5"/>
      <c r="VKL25" s="5"/>
      <c r="VKM25" s="5"/>
      <c r="VKN25" s="5"/>
      <c r="VKO25" s="5"/>
      <c r="VKP25" s="5"/>
      <c r="VKQ25" s="5"/>
      <c r="VKR25" s="5"/>
      <c r="VKS25" s="5"/>
      <c r="VKT25" s="5"/>
      <c r="VKU25" s="5"/>
      <c r="VKV25" s="5"/>
      <c r="VKW25" s="5"/>
      <c r="VKX25" s="5"/>
      <c r="VKY25" s="5"/>
      <c r="VKZ25" s="5"/>
      <c r="VLA25" s="5"/>
      <c r="VLB25" s="5"/>
      <c r="VLC25" s="5"/>
      <c r="VLD25" s="5"/>
      <c r="VLE25" s="5"/>
      <c r="VLF25" s="5"/>
      <c r="VLG25" s="5"/>
      <c r="VLH25" s="5"/>
      <c r="VLI25" s="5"/>
      <c r="VLJ25" s="5"/>
      <c r="VLK25" s="5"/>
      <c r="VLL25" s="5"/>
      <c r="VLM25" s="5"/>
      <c r="VLN25" s="5"/>
      <c r="VLO25" s="5"/>
      <c r="VLP25" s="5"/>
      <c r="VLQ25" s="5"/>
      <c r="VLR25" s="5"/>
      <c r="VLS25" s="5"/>
      <c r="VLT25" s="5"/>
      <c r="VLU25" s="5"/>
      <c r="VLV25" s="5"/>
      <c r="VLW25" s="5"/>
      <c r="VLX25" s="5"/>
      <c r="VLY25" s="5"/>
      <c r="VLZ25" s="5"/>
      <c r="VMA25" s="5"/>
      <c r="VMB25" s="5"/>
      <c r="VMC25" s="5"/>
      <c r="VMD25" s="5"/>
      <c r="VME25" s="5"/>
      <c r="VMF25" s="5"/>
      <c r="VMG25" s="5"/>
      <c r="VMH25" s="5"/>
      <c r="VMI25" s="5"/>
      <c r="VMJ25" s="5"/>
      <c r="VMK25" s="5"/>
      <c r="VML25" s="5"/>
      <c r="VMM25" s="5"/>
      <c r="VMN25" s="5"/>
      <c r="VMO25" s="5"/>
      <c r="VMP25" s="5"/>
      <c r="VMQ25" s="5"/>
      <c r="VMR25" s="5"/>
      <c r="VMS25" s="5"/>
      <c r="VMT25" s="5"/>
      <c r="VMU25" s="5"/>
      <c r="VMV25" s="5"/>
      <c r="VMW25" s="5"/>
      <c r="VMX25" s="5"/>
      <c r="VMY25" s="5"/>
      <c r="VMZ25" s="5"/>
      <c r="VNA25" s="5"/>
      <c r="VNB25" s="5"/>
      <c r="VNC25" s="5"/>
      <c r="VND25" s="5"/>
      <c r="VNE25" s="5"/>
      <c r="VNF25" s="5"/>
      <c r="VNG25" s="5"/>
      <c r="VNH25" s="5"/>
      <c r="VNI25" s="5"/>
      <c r="VNJ25" s="5"/>
      <c r="VNK25" s="5"/>
      <c r="VNL25" s="5"/>
      <c r="VNM25" s="5"/>
      <c r="VNN25" s="5"/>
      <c r="VNO25" s="5"/>
      <c r="VNP25" s="5"/>
      <c r="VNQ25" s="5"/>
      <c r="VNR25" s="5"/>
      <c r="VNS25" s="5"/>
      <c r="VNT25" s="5"/>
      <c r="VNU25" s="5"/>
      <c r="VNV25" s="5"/>
      <c r="VNW25" s="5"/>
      <c r="VNX25" s="5"/>
      <c r="VNY25" s="5"/>
      <c r="VNZ25" s="5"/>
      <c r="VOA25" s="5"/>
      <c r="VOB25" s="5"/>
      <c r="VOC25" s="5"/>
      <c r="VOD25" s="5"/>
      <c r="VOE25" s="5"/>
      <c r="VOF25" s="5"/>
      <c r="VOG25" s="5"/>
      <c r="VOH25" s="5"/>
      <c r="VOI25" s="5"/>
      <c r="VOJ25" s="5"/>
      <c r="VOK25" s="5"/>
      <c r="VOL25" s="5"/>
      <c r="VOM25" s="5"/>
      <c r="VON25" s="5"/>
      <c r="VOO25" s="5"/>
      <c r="VOP25" s="5"/>
      <c r="VOQ25" s="5"/>
      <c r="VOR25" s="5"/>
      <c r="VOS25" s="5"/>
      <c r="VOT25" s="5"/>
      <c r="VOU25" s="5"/>
      <c r="VOV25" s="5"/>
      <c r="VOW25" s="5"/>
      <c r="VOX25" s="5"/>
      <c r="VOY25" s="5"/>
      <c r="VOZ25" s="5"/>
      <c r="VPA25" s="5"/>
      <c r="VPB25" s="5"/>
      <c r="VPC25" s="5"/>
      <c r="VPD25" s="5"/>
      <c r="VPE25" s="5"/>
      <c r="VPF25" s="5"/>
      <c r="VPG25" s="5"/>
      <c r="VPH25" s="5"/>
      <c r="VPI25" s="5"/>
      <c r="VPJ25" s="5"/>
      <c r="VPK25" s="5"/>
      <c r="VPL25" s="5"/>
      <c r="VPM25" s="5"/>
      <c r="VPN25" s="5"/>
      <c r="VPO25" s="5"/>
      <c r="VPP25" s="5"/>
      <c r="VPQ25" s="5"/>
      <c r="VPR25" s="5"/>
      <c r="VPS25" s="5"/>
      <c r="VPT25" s="5"/>
      <c r="VPU25" s="5"/>
      <c r="VPV25" s="5"/>
      <c r="VPW25" s="5"/>
      <c r="VPX25" s="5"/>
      <c r="VPY25" s="5"/>
      <c r="VPZ25" s="5"/>
      <c r="VQA25" s="5"/>
      <c r="VQB25" s="5"/>
      <c r="VQC25" s="5"/>
      <c r="VQD25" s="5"/>
      <c r="VQE25" s="5"/>
      <c r="VQF25" s="5"/>
      <c r="VQG25" s="5"/>
      <c r="VQH25" s="5"/>
      <c r="VQI25" s="5"/>
      <c r="VQJ25" s="5"/>
      <c r="VQK25" s="5"/>
      <c r="VQL25" s="5"/>
      <c r="VQM25" s="5"/>
      <c r="VQN25" s="5"/>
      <c r="VQO25" s="5"/>
      <c r="VQP25" s="5"/>
      <c r="VQQ25" s="5"/>
      <c r="VQR25" s="5"/>
      <c r="VQS25" s="5"/>
      <c r="VQT25" s="5"/>
      <c r="VQU25" s="5"/>
      <c r="VQV25" s="5"/>
      <c r="VQW25" s="5"/>
      <c r="VQX25" s="5"/>
      <c r="VQY25" s="5"/>
      <c r="VQZ25" s="5"/>
      <c r="VRA25" s="5"/>
      <c r="VRB25" s="5"/>
      <c r="VRC25" s="5"/>
      <c r="VRD25" s="5"/>
      <c r="VRE25" s="5"/>
      <c r="VRF25" s="5"/>
      <c r="VRG25" s="5"/>
      <c r="VRH25" s="5"/>
      <c r="VRI25" s="5"/>
      <c r="VRJ25" s="5"/>
      <c r="VRK25" s="5"/>
      <c r="VRL25" s="5"/>
      <c r="VRM25" s="5"/>
      <c r="VRN25" s="5"/>
      <c r="VRO25" s="5"/>
      <c r="VRP25" s="5"/>
      <c r="VRQ25" s="5"/>
      <c r="VRR25" s="5"/>
      <c r="VRS25" s="5"/>
      <c r="VRT25" s="5"/>
      <c r="VRU25" s="5"/>
      <c r="VRV25" s="5"/>
      <c r="VRW25" s="5"/>
      <c r="VRX25" s="5"/>
      <c r="VRY25" s="5"/>
      <c r="VRZ25" s="5"/>
      <c r="VSA25" s="5"/>
      <c r="VSB25" s="5"/>
      <c r="VSC25" s="5"/>
      <c r="VSD25" s="5"/>
      <c r="VSE25" s="5"/>
      <c r="VSF25" s="5"/>
      <c r="VSG25" s="5"/>
      <c r="VSH25" s="5"/>
      <c r="VSI25" s="5"/>
      <c r="VSJ25" s="5"/>
      <c r="VSK25" s="5"/>
      <c r="VSL25" s="5"/>
      <c r="VSM25" s="5"/>
      <c r="VSN25" s="5"/>
      <c r="VSO25" s="5"/>
      <c r="VSP25" s="5"/>
      <c r="VSQ25" s="5"/>
      <c r="VSR25" s="5"/>
      <c r="VSS25" s="5"/>
      <c r="VST25" s="5"/>
      <c r="VSU25" s="5"/>
      <c r="VSV25" s="5"/>
      <c r="VSW25" s="5"/>
      <c r="VSX25" s="5"/>
      <c r="VSY25" s="5"/>
      <c r="VSZ25" s="5"/>
      <c r="VTA25" s="5"/>
      <c r="VTB25" s="5"/>
      <c r="VTC25" s="5"/>
      <c r="VTD25" s="5"/>
      <c r="VTE25" s="5"/>
      <c r="VTF25" s="5"/>
      <c r="VTG25" s="5"/>
      <c r="VTH25" s="5"/>
      <c r="VTI25" s="5"/>
      <c r="VTJ25" s="5"/>
      <c r="VTK25" s="5"/>
      <c r="VTL25" s="5"/>
      <c r="VTM25" s="5"/>
      <c r="VTN25" s="5"/>
      <c r="VTO25" s="5"/>
      <c r="VTP25" s="5"/>
      <c r="VTQ25" s="5"/>
      <c r="VTR25" s="5"/>
      <c r="VTS25" s="5"/>
      <c r="VTT25" s="5"/>
      <c r="VTU25" s="5"/>
      <c r="VTV25" s="5"/>
      <c r="VTW25" s="5"/>
      <c r="VTX25" s="5"/>
      <c r="VTY25" s="5"/>
      <c r="VTZ25" s="5"/>
      <c r="VUA25" s="5"/>
      <c r="VUB25" s="5"/>
      <c r="VUC25" s="5"/>
      <c r="VUD25" s="5"/>
      <c r="VUE25" s="5"/>
      <c r="VUF25" s="5"/>
      <c r="VUG25" s="5"/>
      <c r="VUH25" s="5"/>
      <c r="VUI25" s="5"/>
      <c r="VUJ25" s="5"/>
      <c r="VUK25" s="5"/>
      <c r="VUL25" s="5"/>
      <c r="VUM25" s="5"/>
      <c r="VUN25" s="5"/>
      <c r="VUO25" s="5"/>
      <c r="VUP25" s="5"/>
      <c r="VUQ25" s="5"/>
      <c r="VUR25" s="5"/>
      <c r="VUS25" s="5"/>
      <c r="VUT25" s="5"/>
      <c r="VUU25" s="5"/>
      <c r="VUV25" s="5"/>
      <c r="VUW25" s="5"/>
      <c r="VUX25" s="5"/>
      <c r="VUY25" s="5"/>
      <c r="VUZ25" s="5"/>
      <c r="VVA25" s="5"/>
      <c r="VVB25" s="5"/>
      <c r="VVC25" s="5"/>
      <c r="VVD25" s="5"/>
      <c r="VVE25" s="5"/>
      <c r="VVF25" s="5"/>
      <c r="VVG25" s="5"/>
      <c r="VVH25" s="5"/>
      <c r="VVI25" s="5"/>
      <c r="VVJ25" s="5"/>
      <c r="VVK25" s="5"/>
      <c r="VVL25" s="5"/>
      <c r="VVM25" s="5"/>
      <c r="VVN25" s="5"/>
      <c r="VVO25" s="5"/>
      <c r="VVP25" s="5"/>
      <c r="VVQ25" s="5"/>
      <c r="VVR25" s="5"/>
      <c r="VVS25" s="5"/>
      <c r="VVT25" s="5"/>
      <c r="VVU25" s="5"/>
      <c r="VVV25" s="5"/>
      <c r="VVW25" s="5"/>
      <c r="VVX25" s="5"/>
      <c r="VVY25" s="5"/>
      <c r="VVZ25" s="5"/>
      <c r="VWA25" s="5"/>
      <c r="VWB25" s="5"/>
      <c r="VWC25" s="5"/>
      <c r="VWD25" s="5"/>
      <c r="VWE25" s="5"/>
      <c r="VWF25" s="5"/>
      <c r="VWG25" s="5"/>
      <c r="VWH25" s="5"/>
      <c r="VWI25" s="5"/>
      <c r="VWJ25" s="5"/>
      <c r="VWK25" s="5"/>
      <c r="VWL25" s="5"/>
      <c r="VWM25" s="5"/>
      <c r="VWN25" s="5"/>
      <c r="VWO25" s="5"/>
      <c r="VWP25" s="5"/>
      <c r="VWQ25" s="5"/>
      <c r="VWR25" s="5"/>
      <c r="VWS25" s="5"/>
      <c r="VWT25" s="5"/>
      <c r="VWU25" s="5"/>
      <c r="VWV25" s="5"/>
      <c r="VWW25" s="5"/>
      <c r="VWX25" s="5"/>
      <c r="VWY25" s="5"/>
      <c r="VWZ25" s="5"/>
      <c r="VXA25" s="5"/>
      <c r="VXB25" s="5"/>
      <c r="VXC25" s="5"/>
      <c r="VXD25" s="5"/>
      <c r="VXE25" s="5"/>
      <c r="VXF25" s="5"/>
      <c r="VXG25" s="5"/>
      <c r="VXH25" s="5"/>
      <c r="VXI25" s="5"/>
      <c r="VXJ25" s="5"/>
      <c r="VXK25" s="5"/>
      <c r="VXL25" s="5"/>
      <c r="VXM25" s="5"/>
      <c r="VXN25" s="5"/>
      <c r="VXO25" s="5"/>
      <c r="VXP25" s="5"/>
      <c r="VXQ25" s="5"/>
      <c r="VXR25" s="5"/>
      <c r="VXS25" s="5"/>
      <c r="VXT25" s="5"/>
      <c r="VXU25" s="5"/>
      <c r="VXV25" s="5"/>
      <c r="VXW25" s="5"/>
      <c r="VXX25" s="5"/>
      <c r="VXY25" s="5"/>
      <c r="VXZ25" s="5"/>
      <c r="VYA25" s="5"/>
      <c r="VYB25" s="5"/>
      <c r="VYC25" s="5"/>
      <c r="VYD25" s="5"/>
      <c r="VYE25" s="5"/>
      <c r="VYF25" s="5"/>
      <c r="VYG25" s="5"/>
      <c r="VYH25" s="5"/>
      <c r="VYI25" s="5"/>
      <c r="VYJ25" s="5"/>
      <c r="VYK25" s="5"/>
      <c r="VYL25" s="5"/>
      <c r="VYM25" s="5"/>
      <c r="VYN25" s="5"/>
      <c r="VYO25" s="5"/>
      <c r="VYP25" s="5"/>
      <c r="VYQ25" s="5"/>
      <c r="VYR25" s="5"/>
      <c r="VYS25" s="5"/>
      <c r="VYT25" s="5"/>
      <c r="VYU25" s="5"/>
      <c r="VYV25" s="5"/>
      <c r="VYW25" s="5"/>
      <c r="VYX25" s="5"/>
      <c r="VYY25" s="5"/>
      <c r="VYZ25" s="5"/>
      <c r="VZA25" s="5"/>
      <c r="VZB25" s="5"/>
      <c r="VZC25" s="5"/>
      <c r="VZD25" s="5"/>
      <c r="VZE25" s="5"/>
      <c r="VZF25" s="5"/>
      <c r="VZG25" s="5"/>
      <c r="VZH25" s="5"/>
      <c r="VZI25" s="5"/>
      <c r="VZJ25" s="5"/>
      <c r="VZK25" s="5"/>
      <c r="VZL25" s="5"/>
      <c r="VZM25" s="5"/>
      <c r="VZN25" s="5"/>
      <c r="VZO25" s="5"/>
      <c r="VZP25" s="5"/>
      <c r="VZQ25" s="5"/>
      <c r="VZR25" s="5"/>
      <c r="VZS25" s="5"/>
      <c r="VZT25" s="5"/>
      <c r="VZU25" s="5"/>
      <c r="VZV25" s="5"/>
      <c r="VZW25" s="5"/>
      <c r="VZX25" s="5"/>
      <c r="VZY25" s="5"/>
      <c r="VZZ25" s="5"/>
      <c r="WAA25" s="5"/>
      <c r="WAB25" s="5"/>
      <c r="WAC25" s="5"/>
      <c r="WAD25" s="5"/>
      <c r="WAE25" s="5"/>
      <c r="WAF25" s="5"/>
      <c r="WAG25" s="5"/>
      <c r="WAH25" s="5"/>
      <c r="WAI25" s="5"/>
      <c r="WAJ25" s="5"/>
      <c r="WAK25" s="5"/>
      <c r="WAL25" s="5"/>
      <c r="WAM25" s="5"/>
      <c r="WAN25" s="5"/>
      <c r="WAO25" s="5"/>
      <c r="WAP25" s="5"/>
      <c r="WAQ25" s="5"/>
      <c r="WAR25" s="5"/>
      <c r="WAS25" s="5"/>
      <c r="WAT25" s="5"/>
      <c r="WAU25" s="5"/>
      <c r="WAV25" s="5"/>
      <c r="WAW25" s="5"/>
      <c r="WAX25" s="5"/>
      <c r="WAY25" s="5"/>
      <c r="WAZ25" s="5"/>
      <c r="WBA25" s="5"/>
      <c r="WBB25" s="5"/>
      <c r="WBC25" s="5"/>
      <c r="WBD25" s="5"/>
      <c r="WBE25" s="5"/>
      <c r="WBF25" s="5"/>
      <c r="WBG25" s="5"/>
      <c r="WBH25" s="5"/>
      <c r="WBI25" s="5"/>
      <c r="WBJ25" s="5"/>
      <c r="WBK25" s="5"/>
      <c r="WBL25" s="5"/>
      <c r="WBM25" s="5"/>
      <c r="WBN25" s="5"/>
      <c r="WBO25" s="5"/>
      <c r="WBP25" s="5"/>
      <c r="WBQ25" s="5"/>
      <c r="WBR25" s="5"/>
      <c r="WBS25" s="5"/>
      <c r="WBT25" s="5"/>
      <c r="WBU25" s="5"/>
      <c r="WBV25" s="5"/>
      <c r="WBW25" s="5"/>
      <c r="WBX25" s="5"/>
      <c r="WBY25" s="5"/>
      <c r="WBZ25" s="5"/>
      <c r="WCA25" s="5"/>
      <c r="WCB25" s="5"/>
      <c r="WCC25" s="5"/>
      <c r="WCD25" s="5"/>
      <c r="WCE25" s="5"/>
      <c r="WCF25" s="5"/>
      <c r="WCG25" s="5"/>
      <c r="WCH25" s="5"/>
      <c r="WCI25" s="5"/>
      <c r="WCJ25" s="5"/>
      <c r="WCK25" s="5"/>
      <c r="WCL25" s="5"/>
      <c r="WCM25" s="5"/>
      <c r="WCN25" s="5"/>
      <c r="WCO25" s="5"/>
      <c r="WCP25" s="5"/>
      <c r="WCQ25" s="5"/>
      <c r="WCR25" s="5"/>
      <c r="WCS25" s="5"/>
      <c r="WCT25" s="5"/>
      <c r="WCU25" s="5"/>
      <c r="WCV25" s="5"/>
      <c r="WCW25" s="5"/>
      <c r="WCX25" s="5"/>
      <c r="WCY25" s="5"/>
      <c r="WCZ25" s="5"/>
      <c r="WDA25" s="5"/>
      <c r="WDB25" s="5"/>
      <c r="WDC25" s="5"/>
      <c r="WDD25" s="5"/>
      <c r="WDE25" s="5"/>
      <c r="WDF25" s="5"/>
      <c r="WDG25" s="5"/>
      <c r="WDH25" s="5"/>
      <c r="WDI25" s="5"/>
      <c r="WDJ25" s="5"/>
      <c r="WDK25" s="5"/>
      <c r="WDL25" s="5"/>
      <c r="WDM25" s="5"/>
      <c r="WDN25" s="5"/>
      <c r="WDO25" s="5"/>
      <c r="WDP25" s="5"/>
      <c r="WDQ25" s="5"/>
      <c r="WDR25" s="5"/>
      <c r="WDS25" s="5"/>
      <c r="WDT25" s="5"/>
      <c r="WDU25" s="5"/>
      <c r="WDV25" s="5"/>
      <c r="WDW25" s="5"/>
      <c r="WDX25" s="5"/>
      <c r="WDY25" s="5"/>
      <c r="WDZ25" s="5"/>
      <c r="WEA25" s="5"/>
      <c r="WEB25" s="5"/>
      <c r="WEC25" s="5"/>
      <c r="WED25" s="5"/>
      <c r="WEE25" s="5"/>
      <c r="WEF25" s="5"/>
      <c r="WEG25" s="5"/>
      <c r="WEH25" s="5"/>
      <c r="WEI25" s="5"/>
      <c r="WEJ25" s="5"/>
      <c r="WEK25" s="5"/>
      <c r="WEL25" s="5"/>
      <c r="WEM25" s="5"/>
      <c r="WEN25" s="5"/>
      <c r="WEO25" s="5"/>
      <c r="WEP25" s="5"/>
      <c r="WEQ25" s="5"/>
      <c r="WER25" s="5"/>
      <c r="WES25" s="5"/>
      <c r="WET25" s="5"/>
      <c r="WEU25" s="5"/>
      <c r="WEV25" s="5"/>
      <c r="WEW25" s="5"/>
      <c r="WEX25" s="5"/>
      <c r="WEY25" s="5"/>
      <c r="WEZ25" s="5"/>
      <c r="WFA25" s="5"/>
      <c r="WFB25" s="5"/>
      <c r="WFC25" s="5"/>
      <c r="WFD25" s="5"/>
      <c r="WFE25" s="5"/>
      <c r="WFF25" s="5"/>
      <c r="WFG25" s="5"/>
      <c r="WFH25" s="5"/>
      <c r="WFI25" s="5"/>
      <c r="WFJ25" s="5"/>
      <c r="WFK25" s="5"/>
      <c r="WFL25" s="5"/>
      <c r="WFM25" s="5"/>
      <c r="WFN25" s="5"/>
      <c r="WFO25" s="5"/>
      <c r="WFP25" s="5"/>
      <c r="WFQ25" s="5"/>
      <c r="WFR25" s="5"/>
      <c r="WFS25" s="5"/>
      <c r="WFT25" s="5"/>
      <c r="WFU25" s="5"/>
      <c r="WFV25" s="5"/>
      <c r="WFW25" s="5"/>
      <c r="WFX25" s="5"/>
      <c r="WFY25" s="5"/>
      <c r="WFZ25" s="5"/>
      <c r="WGA25" s="5"/>
      <c r="WGB25" s="5"/>
      <c r="WGC25" s="5"/>
      <c r="WGD25" s="5"/>
      <c r="WGE25" s="5"/>
      <c r="WGF25" s="5"/>
      <c r="WGG25" s="5"/>
      <c r="WGH25" s="5"/>
      <c r="WGI25" s="5"/>
      <c r="WGJ25" s="5"/>
      <c r="WGK25" s="5"/>
      <c r="WGL25" s="5"/>
      <c r="WGM25" s="5"/>
      <c r="WGN25" s="5"/>
      <c r="WGO25" s="5"/>
      <c r="WGP25" s="5"/>
      <c r="WGQ25" s="5"/>
      <c r="WGR25" s="5"/>
      <c r="WGS25" s="5"/>
      <c r="WGT25" s="5"/>
      <c r="WGU25" s="5"/>
      <c r="WGV25" s="5"/>
      <c r="WGW25" s="5"/>
      <c r="WGX25" s="5"/>
      <c r="WGY25" s="5"/>
      <c r="WGZ25" s="5"/>
      <c r="WHA25" s="5"/>
      <c r="WHB25" s="5"/>
      <c r="WHC25" s="5"/>
      <c r="WHD25" s="5"/>
      <c r="WHE25" s="5"/>
      <c r="WHF25" s="5"/>
      <c r="WHG25" s="5"/>
      <c r="WHH25" s="5"/>
      <c r="WHI25" s="5"/>
      <c r="WHJ25" s="5"/>
      <c r="WHK25" s="5"/>
      <c r="WHL25" s="5"/>
      <c r="WHM25" s="5"/>
      <c r="WHN25" s="5"/>
      <c r="WHO25" s="5"/>
      <c r="WHP25" s="5"/>
      <c r="WHQ25" s="5"/>
      <c r="WHR25" s="5"/>
      <c r="WHS25" s="5"/>
      <c r="WHT25" s="5"/>
      <c r="WHU25" s="5"/>
      <c r="WHV25" s="5"/>
      <c r="WHW25" s="5"/>
      <c r="WHX25" s="5"/>
      <c r="WHY25" s="5"/>
      <c r="WHZ25" s="5"/>
      <c r="WIA25" s="5"/>
      <c r="WIB25" s="5"/>
      <c r="WIC25" s="5"/>
      <c r="WID25" s="5"/>
      <c r="WIE25" s="5"/>
      <c r="WIF25" s="5"/>
      <c r="WIG25" s="5"/>
      <c r="WIH25" s="5"/>
      <c r="WII25" s="5"/>
      <c r="WIJ25" s="5"/>
      <c r="WIK25" s="5"/>
      <c r="WIL25" s="5"/>
      <c r="WIM25" s="5"/>
      <c r="WIN25" s="5"/>
      <c r="WIO25" s="5"/>
      <c r="WIP25" s="5"/>
      <c r="WIQ25" s="5"/>
      <c r="WIR25" s="5"/>
      <c r="WIS25" s="5"/>
      <c r="WIT25" s="5"/>
      <c r="WIU25" s="5"/>
      <c r="WIV25" s="5"/>
      <c r="WIW25" s="5"/>
      <c r="WIX25" s="5"/>
      <c r="WIY25" s="5"/>
      <c r="WIZ25" s="5"/>
      <c r="WJA25" s="5"/>
      <c r="WJB25" s="5"/>
      <c r="WJC25" s="5"/>
      <c r="WJD25" s="5"/>
      <c r="WJE25" s="5"/>
      <c r="WJF25" s="5"/>
      <c r="WJG25" s="5"/>
      <c r="WJH25" s="5"/>
      <c r="WJI25" s="5"/>
      <c r="WJJ25" s="5"/>
      <c r="WJK25" s="5"/>
      <c r="WJL25" s="5"/>
      <c r="WJM25" s="5"/>
      <c r="WJN25" s="5"/>
      <c r="WJO25" s="5"/>
      <c r="WJP25" s="5"/>
      <c r="WJQ25" s="5"/>
      <c r="WJR25" s="5"/>
      <c r="WJS25" s="5"/>
      <c r="WJT25" s="5"/>
      <c r="WJU25" s="5"/>
      <c r="WJV25" s="5"/>
      <c r="WJW25" s="5"/>
      <c r="WJX25" s="5"/>
      <c r="WJY25" s="5"/>
      <c r="WJZ25" s="5"/>
      <c r="WKA25" s="5"/>
      <c r="WKB25" s="5"/>
      <c r="WKC25" s="5"/>
      <c r="WKD25" s="5"/>
      <c r="WKE25" s="5"/>
      <c r="WKF25" s="5"/>
      <c r="WKG25" s="5"/>
      <c r="WKH25" s="5"/>
      <c r="WKI25" s="5"/>
      <c r="WKJ25" s="5"/>
      <c r="WKK25" s="5"/>
      <c r="WKL25" s="5"/>
      <c r="WKM25" s="5"/>
      <c r="WKN25" s="5"/>
      <c r="WKO25" s="5"/>
      <c r="WKP25" s="5"/>
      <c r="WKQ25" s="5"/>
      <c r="WKR25" s="5"/>
      <c r="WKS25" s="5"/>
      <c r="WKT25" s="5"/>
      <c r="WKU25" s="5"/>
      <c r="WKV25" s="5"/>
      <c r="WKW25" s="5"/>
      <c r="WKX25" s="5"/>
      <c r="WKY25" s="5"/>
      <c r="WKZ25" s="5"/>
      <c r="WLA25" s="5"/>
      <c r="WLB25" s="5"/>
      <c r="WLC25" s="5"/>
      <c r="WLD25" s="5"/>
      <c r="WLE25" s="5"/>
      <c r="WLF25" s="5"/>
      <c r="WLG25" s="5"/>
      <c r="WLH25" s="5"/>
      <c r="WLI25" s="5"/>
      <c r="WLJ25" s="5"/>
      <c r="WLK25" s="5"/>
      <c r="WLL25" s="5"/>
      <c r="WLM25" s="5"/>
      <c r="WLN25" s="5"/>
      <c r="WLO25" s="5"/>
      <c r="WLP25" s="5"/>
      <c r="WLQ25" s="5"/>
      <c r="WLR25" s="5"/>
      <c r="WLS25" s="5"/>
      <c r="WLT25" s="5"/>
      <c r="WLU25" s="5"/>
      <c r="WLV25" s="5"/>
      <c r="WLW25" s="5"/>
      <c r="WLX25" s="5"/>
      <c r="WLY25" s="5"/>
      <c r="WLZ25" s="5"/>
      <c r="WMA25" s="5"/>
      <c r="WMB25" s="5"/>
      <c r="WMC25" s="5"/>
      <c r="WMD25" s="5"/>
      <c r="WME25" s="5"/>
      <c r="WMF25" s="5"/>
      <c r="WMG25" s="5"/>
      <c r="WMH25" s="5"/>
      <c r="WMI25" s="5"/>
      <c r="WMJ25" s="5"/>
      <c r="WMK25" s="5"/>
      <c r="WML25" s="5"/>
      <c r="WMM25" s="5"/>
      <c r="WMN25" s="5"/>
      <c r="WMO25" s="5"/>
      <c r="WMP25" s="5"/>
      <c r="WMQ25" s="5"/>
      <c r="WMR25" s="5"/>
      <c r="WMS25" s="5"/>
      <c r="WMT25" s="5"/>
      <c r="WMU25" s="5"/>
      <c r="WMV25" s="5"/>
      <c r="WMW25" s="5"/>
      <c r="WMX25" s="5"/>
      <c r="WMY25" s="5"/>
      <c r="WMZ25" s="5"/>
      <c r="WNA25" s="5"/>
      <c r="WNB25" s="5"/>
      <c r="WNC25" s="5"/>
      <c r="WND25" s="5"/>
      <c r="WNE25" s="5"/>
      <c r="WNF25" s="5"/>
      <c r="WNG25" s="5"/>
      <c r="WNH25" s="5"/>
      <c r="WNI25" s="5"/>
      <c r="WNJ25" s="5"/>
      <c r="WNK25" s="5"/>
      <c r="WNL25" s="5"/>
      <c r="WNM25" s="5"/>
      <c r="WNN25" s="5"/>
      <c r="WNO25" s="5"/>
      <c r="WNP25" s="5"/>
      <c r="WNQ25" s="5"/>
      <c r="WNR25" s="5"/>
      <c r="WNS25" s="5"/>
      <c r="WNT25" s="5"/>
      <c r="WNU25" s="5"/>
      <c r="WNV25" s="5"/>
      <c r="WNW25" s="5"/>
      <c r="WNX25" s="5"/>
      <c r="WNY25" s="5"/>
      <c r="WNZ25" s="5"/>
      <c r="WOA25" s="5"/>
      <c r="WOB25" s="5"/>
      <c r="WOC25" s="5"/>
      <c r="WOD25" s="5"/>
      <c r="WOE25" s="5"/>
      <c r="WOF25" s="5"/>
      <c r="WOG25" s="5"/>
      <c r="WOH25" s="5"/>
      <c r="WOI25" s="5"/>
      <c r="WOJ25" s="5"/>
      <c r="WOK25" s="5"/>
      <c r="WOL25" s="5"/>
      <c r="WOM25" s="5"/>
      <c r="WON25" s="5"/>
      <c r="WOO25" s="5"/>
      <c r="WOP25" s="5"/>
      <c r="WOQ25" s="5"/>
      <c r="WOR25" s="5"/>
      <c r="WOS25" s="5"/>
      <c r="WOT25" s="5"/>
      <c r="WOU25" s="5"/>
      <c r="WOV25" s="5"/>
      <c r="WOW25" s="5"/>
      <c r="WOX25" s="5"/>
      <c r="WOY25" s="5"/>
      <c r="WOZ25" s="5"/>
      <c r="WPA25" s="5"/>
      <c r="WPB25" s="5"/>
      <c r="WPC25" s="5"/>
      <c r="WPD25" s="5"/>
      <c r="WPE25" s="5"/>
      <c r="WPF25" s="5"/>
      <c r="WPG25" s="5"/>
      <c r="WPH25" s="5"/>
      <c r="WPI25" s="5"/>
      <c r="WPJ25" s="5"/>
      <c r="WPK25" s="5"/>
      <c r="WPL25" s="5"/>
      <c r="WPM25" s="5"/>
      <c r="WPN25" s="5"/>
      <c r="WPO25" s="5"/>
      <c r="WPP25" s="5"/>
      <c r="WPQ25" s="5"/>
      <c r="WPR25" s="5"/>
      <c r="WPS25" s="5"/>
      <c r="WPT25" s="5"/>
      <c r="WPU25" s="5"/>
      <c r="WPV25" s="5"/>
      <c r="WPW25" s="5"/>
      <c r="WPX25" s="5"/>
      <c r="WPY25" s="5"/>
      <c r="WPZ25" s="5"/>
      <c r="WQA25" s="5"/>
      <c r="WQB25" s="5"/>
      <c r="WQC25" s="5"/>
      <c r="WQD25" s="5"/>
      <c r="WQE25" s="5"/>
      <c r="WQF25" s="5"/>
      <c r="WQG25" s="5"/>
      <c r="WQH25" s="5"/>
      <c r="WQI25" s="5"/>
      <c r="WQJ25" s="5"/>
      <c r="WQK25" s="5"/>
      <c r="WQL25" s="5"/>
      <c r="WQM25" s="5"/>
      <c r="WQN25" s="5"/>
      <c r="WQO25" s="5"/>
      <c r="WQP25" s="5"/>
      <c r="WQQ25" s="5"/>
      <c r="WQR25" s="5"/>
      <c r="WQS25" s="5"/>
      <c r="WQT25" s="5"/>
      <c r="WQU25" s="5"/>
      <c r="WQV25" s="5"/>
      <c r="WQW25" s="5"/>
      <c r="WQX25" s="5"/>
      <c r="WQY25" s="5"/>
      <c r="WQZ25" s="5"/>
      <c r="WRA25" s="5"/>
      <c r="WRB25" s="5"/>
      <c r="WRC25" s="5"/>
      <c r="WRD25" s="5"/>
      <c r="WRE25" s="5"/>
      <c r="WRF25" s="5"/>
      <c r="WRG25" s="5"/>
      <c r="WRH25" s="5"/>
      <c r="WRI25" s="5"/>
      <c r="WRJ25" s="5"/>
      <c r="WRK25" s="5"/>
      <c r="WRL25" s="5"/>
      <c r="WRM25" s="5"/>
      <c r="WRN25" s="5"/>
      <c r="WRO25" s="5"/>
      <c r="WRP25" s="5"/>
      <c r="WRQ25" s="5"/>
      <c r="WRR25" s="5"/>
      <c r="WRS25" s="5"/>
      <c r="WRT25" s="5"/>
      <c r="WRU25" s="5"/>
      <c r="WRV25" s="5"/>
      <c r="WRW25" s="5"/>
      <c r="WRX25" s="5"/>
      <c r="WRY25" s="5"/>
      <c r="WRZ25" s="5"/>
      <c r="WSA25" s="5"/>
      <c r="WSB25" s="5"/>
      <c r="WSC25" s="5"/>
      <c r="WSD25" s="5"/>
      <c r="WSE25" s="5"/>
      <c r="WSF25" s="5"/>
      <c r="WSG25" s="5"/>
      <c r="WSH25" s="5"/>
      <c r="WSI25" s="5"/>
      <c r="WSJ25" s="5"/>
      <c r="WSK25" s="5"/>
      <c r="WSL25" s="5"/>
      <c r="WSM25" s="5"/>
      <c r="WSN25" s="5"/>
      <c r="WSO25" s="5"/>
      <c r="WSP25" s="5"/>
      <c r="WSQ25" s="5"/>
      <c r="WSR25" s="5"/>
      <c r="WSS25" s="5"/>
      <c r="WST25" s="5"/>
      <c r="WSU25" s="5"/>
      <c r="WSV25" s="5"/>
      <c r="WSW25" s="5"/>
      <c r="WSX25" s="5"/>
      <c r="WSY25" s="5"/>
      <c r="WSZ25" s="5"/>
      <c r="WTA25" s="5"/>
      <c r="WTB25" s="5"/>
      <c r="WTC25" s="5"/>
      <c r="WTD25" s="5"/>
      <c r="WTE25" s="5"/>
      <c r="WTF25" s="5"/>
      <c r="WTG25" s="5"/>
      <c r="WTH25" s="5"/>
      <c r="WTI25" s="5"/>
      <c r="WTJ25" s="5"/>
      <c r="WTK25" s="5"/>
      <c r="WTL25" s="5"/>
      <c r="WTM25" s="5"/>
      <c r="WTN25" s="5"/>
      <c r="WTO25" s="5"/>
      <c r="WTP25" s="5"/>
      <c r="WTQ25" s="5"/>
      <c r="WTR25" s="5"/>
      <c r="WTS25" s="5"/>
      <c r="WTT25" s="5"/>
      <c r="WTU25" s="5"/>
      <c r="WTV25" s="5"/>
      <c r="WTW25" s="5"/>
      <c r="WTX25" s="5"/>
      <c r="WTY25" s="5"/>
      <c r="WTZ25" s="5"/>
      <c r="WUA25" s="5"/>
      <c r="WUB25" s="5"/>
      <c r="WUC25" s="5"/>
      <c r="WUD25" s="5"/>
      <c r="WUE25" s="5"/>
      <c r="WUF25" s="5"/>
      <c r="WUG25" s="5"/>
      <c r="WUH25" s="5"/>
      <c r="WUI25" s="5"/>
      <c r="WUJ25" s="5"/>
      <c r="WUK25" s="5"/>
      <c r="WUL25" s="5"/>
      <c r="WUM25" s="5"/>
      <c r="WUN25" s="5"/>
      <c r="WUO25" s="5"/>
      <c r="WUP25" s="5"/>
      <c r="WUQ25" s="5"/>
      <c r="WUR25" s="5"/>
      <c r="WUS25" s="5"/>
      <c r="WUT25" s="5"/>
      <c r="WUU25" s="5"/>
      <c r="WUV25" s="5"/>
      <c r="WUW25" s="5"/>
      <c r="WUX25" s="5"/>
      <c r="WUY25" s="5"/>
      <c r="WUZ25" s="5"/>
      <c r="WVA25" s="5"/>
      <c r="WVB25" s="5"/>
      <c r="WVC25" s="5"/>
      <c r="WVD25" s="5"/>
      <c r="WVE25" s="5"/>
      <c r="WVF25" s="5"/>
      <c r="WVG25" s="5"/>
      <c r="WVH25" s="5"/>
      <c r="WVI25" s="5"/>
      <c r="WVJ25" s="5"/>
      <c r="WVK25" s="5"/>
      <c r="WVL25" s="5"/>
      <c r="WVM25" s="5"/>
      <c r="WVN25" s="5"/>
      <c r="WVO25" s="5"/>
      <c r="WVP25" s="5"/>
      <c r="WVQ25" s="5"/>
      <c r="WVR25" s="5"/>
      <c r="WVS25" s="5"/>
      <c r="WVT25" s="5"/>
      <c r="WVU25" s="5"/>
      <c r="WVV25" s="5"/>
      <c r="WVW25" s="5"/>
      <c r="WVX25" s="5"/>
      <c r="WVY25" s="5"/>
      <c r="WVZ25" s="5"/>
      <c r="WWA25" s="5"/>
      <c r="WWB25" s="5"/>
      <c r="WWC25" s="5"/>
      <c r="WWD25" s="5"/>
      <c r="WWE25" s="5"/>
      <c r="WWF25" s="5"/>
      <c r="WWG25" s="5"/>
      <c r="WWH25" s="5"/>
      <c r="WWI25" s="5"/>
      <c r="WWJ25" s="5"/>
      <c r="WWK25" s="5"/>
      <c r="WWL25" s="5"/>
      <c r="WWM25" s="5"/>
      <c r="WWN25" s="5"/>
      <c r="WWO25" s="5"/>
      <c r="WWP25" s="5"/>
      <c r="WWQ25" s="5"/>
      <c r="WWR25" s="5"/>
      <c r="WWS25" s="5"/>
      <c r="WWT25" s="5"/>
      <c r="WWU25" s="5"/>
      <c r="WWV25" s="5"/>
      <c r="WWW25" s="5"/>
      <c r="WWX25" s="5"/>
      <c r="WWY25" s="5"/>
      <c r="WWZ25" s="5"/>
      <c r="WXA25" s="5"/>
      <c r="WXB25" s="5"/>
      <c r="WXC25" s="5"/>
      <c r="WXD25" s="5"/>
      <c r="WXE25" s="5"/>
      <c r="WXF25" s="5"/>
      <c r="WXG25" s="5"/>
      <c r="WXH25" s="5"/>
      <c r="WXI25" s="5"/>
      <c r="WXJ25" s="5"/>
      <c r="WXK25" s="5"/>
      <c r="WXL25" s="5"/>
      <c r="WXM25" s="5"/>
      <c r="WXN25" s="5"/>
      <c r="WXO25" s="5"/>
      <c r="WXP25" s="5"/>
      <c r="WXQ25" s="5"/>
      <c r="WXR25" s="5"/>
      <c r="WXS25" s="5"/>
      <c r="WXT25" s="5"/>
      <c r="WXU25" s="5"/>
      <c r="WXV25" s="5"/>
      <c r="WXW25" s="5"/>
      <c r="WXX25" s="5"/>
      <c r="WXY25" s="5"/>
      <c r="WXZ25" s="5"/>
      <c r="WYA25" s="5"/>
      <c r="WYB25" s="5"/>
      <c r="WYC25" s="5"/>
      <c r="WYD25" s="5"/>
      <c r="WYE25" s="5"/>
      <c r="WYF25" s="5"/>
      <c r="WYG25" s="5"/>
      <c r="WYH25" s="5"/>
      <c r="WYI25" s="5"/>
      <c r="WYJ25" s="5"/>
      <c r="WYK25" s="5"/>
      <c r="WYL25" s="5"/>
      <c r="WYM25" s="5"/>
      <c r="WYN25" s="5"/>
      <c r="WYO25" s="5"/>
      <c r="WYP25" s="5"/>
      <c r="WYQ25" s="5"/>
      <c r="WYR25" s="5"/>
      <c r="WYS25" s="5"/>
      <c r="WYT25" s="5"/>
      <c r="WYU25" s="5"/>
      <c r="WYV25" s="5"/>
      <c r="WYW25" s="5"/>
      <c r="WYX25" s="5"/>
      <c r="WYY25" s="5"/>
      <c r="WYZ25" s="5"/>
      <c r="WZA25" s="5"/>
      <c r="WZB25" s="5"/>
      <c r="WZC25" s="5"/>
      <c r="WZD25" s="5"/>
      <c r="WZE25" s="5"/>
      <c r="WZF25" s="5"/>
      <c r="WZG25" s="5"/>
      <c r="WZH25" s="5"/>
      <c r="WZI25" s="5"/>
      <c r="WZJ25" s="5"/>
      <c r="WZK25" s="5"/>
      <c r="WZL25" s="5"/>
      <c r="WZM25" s="5"/>
      <c r="WZN25" s="5"/>
      <c r="WZO25" s="5"/>
      <c r="WZP25" s="5"/>
      <c r="WZQ25" s="5"/>
      <c r="WZR25" s="5"/>
      <c r="WZS25" s="5"/>
      <c r="WZT25" s="5"/>
      <c r="WZU25" s="5"/>
      <c r="WZV25" s="5"/>
      <c r="WZW25" s="5"/>
      <c r="WZX25" s="5"/>
      <c r="WZY25" s="5"/>
      <c r="WZZ25" s="5"/>
      <c r="XAA25" s="5"/>
      <c r="XAB25" s="5"/>
      <c r="XAC25" s="5"/>
      <c r="XAD25" s="5"/>
      <c r="XAE25" s="5"/>
      <c r="XAF25" s="5"/>
      <c r="XAG25" s="5"/>
      <c r="XAH25" s="5"/>
      <c r="XAI25" s="5"/>
      <c r="XAJ25" s="5"/>
      <c r="XAK25" s="5"/>
      <c r="XAL25" s="5"/>
      <c r="XAM25" s="5"/>
      <c r="XAN25" s="5"/>
      <c r="XAO25" s="5"/>
      <c r="XAP25" s="5"/>
      <c r="XAQ25" s="5"/>
      <c r="XAR25" s="5"/>
      <c r="XAS25" s="5"/>
      <c r="XAT25" s="5"/>
      <c r="XAU25" s="5"/>
      <c r="XAV25" s="5"/>
      <c r="XAW25" s="5"/>
      <c r="XAX25" s="5"/>
      <c r="XAY25" s="5"/>
      <c r="XAZ25" s="5"/>
      <c r="XBA25" s="5"/>
      <c r="XBB25" s="5"/>
      <c r="XBC25" s="5"/>
      <c r="XBD25" s="5"/>
      <c r="XBE25" s="5"/>
      <c r="XBF25" s="5"/>
      <c r="XBG25" s="5"/>
      <c r="XBH25" s="5"/>
      <c r="XBI25" s="5"/>
      <c r="XBJ25" s="5"/>
      <c r="XBK25" s="5"/>
      <c r="XBL25" s="5"/>
      <c r="XBM25" s="5"/>
      <c r="XBN25" s="5"/>
      <c r="XBO25" s="5"/>
      <c r="XBP25" s="5"/>
      <c r="XBQ25" s="5"/>
      <c r="XBR25" s="5"/>
      <c r="XBS25" s="5"/>
      <c r="XBT25" s="5"/>
      <c r="XBU25" s="5"/>
      <c r="XBV25" s="5"/>
      <c r="XBW25" s="5"/>
      <c r="XBX25" s="5"/>
      <c r="XBY25" s="5"/>
      <c r="XBZ25" s="5"/>
      <c r="XCA25" s="5"/>
      <c r="XCB25" s="5"/>
      <c r="XCC25" s="5"/>
      <c r="XCD25" s="5"/>
      <c r="XCE25" s="5"/>
      <c r="XCF25" s="5"/>
      <c r="XCG25" s="5"/>
      <c r="XCH25" s="5"/>
      <c r="XCI25" s="5"/>
      <c r="XCJ25" s="5"/>
      <c r="XCK25" s="5"/>
      <c r="XCL25" s="5"/>
      <c r="XCM25" s="5"/>
      <c r="XCN25" s="5"/>
      <c r="XCO25" s="5"/>
      <c r="XCP25" s="5"/>
      <c r="XCQ25" s="5"/>
      <c r="XCR25" s="5"/>
      <c r="XCS25" s="5"/>
      <c r="XCT25" s="5"/>
      <c r="XCU25" s="5"/>
      <c r="XCV25" s="5"/>
      <c r="XCW25" s="5"/>
      <c r="XCX25" s="5"/>
      <c r="XCY25" s="5"/>
      <c r="XCZ25" s="5"/>
      <c r="XDA25" s="5"/>
      <c r="XDB25" s="5"/>
      <c r="XDC25" s="5"/>
      <c r="XDD25" s="5"/>
      <c r="XDE25" s="5"/>
      <c r="XDF25" s="5"/>
      <c r="XDG25" s="5"/>
      <c r="XDH25" s="5"/>
      <c r="XDI25" s="5"/>
      <c r="XDJ25" s="5"/>
      <c r="XDK25" s="5"/>
      <c r="XDL25" s="5"/>
      <c r="XDM25" s="5"/>
      <c r="XDN25" s="5"/>
      <c r="XDO25" s="5"/>
      <c r="XDP25" s="5"/>
      <c r="XDQ25" s="5"/>
      <c r="XDR25" s="5"/>
      <c r="XDS25" s="5"/>
      <c r="XDT25" s="5"/>
      <c r="XDU25" s="5"/>
      <c r="XDV25" s="5"/>
      <c r="XDW25" s="5"/>
      <c r="XDX25" s="5"/>
      <c r="XDY25" s="5"/>
      <c r="XDZ25" s="5"/>
      <c r="XEA25" s="5"/>
      <c r="XEB25" s="5"/>
      <c r="XEC25" s="5"/>
      <c r="XED25" s="5"/>
      <c r="XEE25" s="5"/>
      <c r="XEF25" s="5"/>
      <c r="XEG25" s="5"/>
      <c r="XEH25" s="5"/>
      <c r="XEI25" s="5"/>
      <c r="XEJ25" s="5"/>
      <c r="XEK25" s="5"/>
      <c r="XEL25" s="5"/>
      <c r="XEM25" s="5"/>
      <c r="XEN25" s="5"/>
      <c r="XEO25" s="5"/>
      <c r="XEP25" s="5"/>
      <c r="XEQ25" s="5"/>
      <c r="XER25" s="5"/>
      <c r="XES25" s="5"/>
      <c r="XET25" s="5"/>
      <c r="XEU25" s="5"/>
      <c r="XEV25" s="5"/>
      <c r="XEW25" s="5"/>
      <c r="XEX25" s="5"/>
      <c r="XEY25" s="5"/>
      <c r="XEZ25" s="5"/>
      <c r="XFA25" s="5"/>
      <c r="XFB25" s="5"/>
      <c r="XFC25" s="5"/>
    </row>
    <row r="26" spans="1:16383" s="335" customFormat="1" ht="86.65" customHeight="1" x14ac:dyDescent="0.45">
      <c r="A26" s="2288" t="s">
        <v>917</v>
      </c>
      <c r="B26" s="2232" t="s">
        <v>1100</v>
      </c>
      <c r="C26" s="2307"/>
      <c r="D26" s="2307"/>
      <c r="E26" s="2307"/>
      <c r="F26" s="2307"/>
      <c r="G26" s="2307"/>
      <c r="H26" s="2307"/>
      <c r="I26" s="2226"/>
      <c r="J26" s="2227"/>
      <c r="K26" s="2223" t="s">
        <v>947</v>
      </c>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row>
    <row r="27" spans="1:16383" s="335" customFormat="1" ht="15" customHeight="1" x14ac:dyDescent="0.45">
      <c r="A27" s="2289"/>
      <c r="B27" s="2293" t="s">
        <v>1107</v>
      </c>
      <c r="C27" s="2294"/>
      <c r="D27" s="2294"/>
      <c r="E27" s="2294"/>
      <c r="F27" s="2294"/>
      <c r="G27" s="2294"/>
      <c r="H27" s="2295"/>
      <c r="I27" s="2296"/>
      <c r="J27" s="2297"/>
      <c r="K27" s="2224"/>
      <c r="L27" s="5"/>
      <c r="M27" s="5"/>
      <c r="N27" s="5"/>
      <c r="O27" s="5"/>
      <c r="P27" s="5"/>
      <c r="Q27" s="5"/>
      <c r="R27" s="5"/>
      <c r="S27" s="5"/>
      <c r="T27" s="5"/>
      <c r="U27" s="5"/>
      <c r="V27" s="5"/>
      <c r="W27" s="5"/>
      <c r="X27" s="5"/>
      <c r="Y27" s="5"/>
      <c r="Z27" s="5"/>
      <c r="AA27" s="5"/>
      <c r="AB27" s="5"/>
      <c r="AC27" s="5"/>
      <c r="AD27" s="5"/>
      <c r="AE27" s="5"/>
      <c r="AF27" s="5"/>
      <c r="AG27" s="5"/>
      <c r="AH27" s="5"/>
      <c r="AI27" s="5"/>
      <c r="AJ27" s="5"/>
      <c r="AK27" s="5"/>
      <c r="AL27" s="5"/>
      <c r="AM27" s="5"/>
      <c r="AN27" s="5"/>
      <c r="AO27" s="5"/>
      <c r="AP27" s="5"/>
      <c r="AQ27" s="5"/>
      <c r="AR27" s="5"/>
      <c r="AS27" s="5"/>
      <c r="AT27" s="5"/>
      <c r="AU27" s="5"/>
      <c r="AV27" s="5"/>
      <c r="AW27" s="5"/>
      <c r="AX27" s="5"/>
      <c r="AY27" s="5"/>
      <c r="AZ27" s="5"/>
      <c r="BA27" s="5"/>
      <c r="BB27" s="5"/>
      <c r="BC27" s="5"/>
      <c r="BD27" s="5"/>
      <c r="BE27" s="5"/>
      <c r="BF27" s="5"/>
      <c r="BG27" s="5"/>
      <c r="BH27" s="5"/>
      <c r="BI27" s="5"/>
      <c r="BJ27" s="5"/>
      <c r="BK27" s="5"/>
      <c r="BL27" s="5"/>
      <c r="BM27" s="5"/>
      <c r="BN27" s="5"/>
      <c r="BO27" s="5"/>
      <c r="BP27" s="5"/>
      <c r="BQ27" s="5"/>
      <c r="BR27" s="5"/>
      <c r="BS27" s="5"/>
      <c r="BT27" s="5"/>
      <c r="BU27" s="5"/>
      <c r="BV27" s="5"/>
      <c r="BW27" s="5"/>
      <c r="BX27" s="5"/>
      <c r="BY27" s="5"/>
      <c r="BZ27" s="5"/>
      <c r="CA27" s="5"/>
      <c r="CB27" s="5"/>
      <c r="CC27" s="5"/>
      <c r="CD27" s="5"/>
      <c r="CE27" s="5"/>
      <c r="CF27" s="5"/>
      <c r="CG27" s="5"/>
      <c r="CH27" s="5"/>
      <c r="CI27" s="5"/>
      <c r="CJ27" s="5"/>
      <c r="CK27" s="5"/>
      <c r="CL27" s="5"/>
      <c r="CM27" s="5"/>
      <c r="CN27" s="5"/>
      <c r="CO27" s="5"/>
      <c r="CP27" s="5"/>
      <c r="CQ27" s="5"/>
      <c r="CR27" s="5"/>
      <c r="CS27" s="5"/>
      <c r="CT27" s="5"/>
      <c r="CU27" s="5"/>
      <c r="CV27" s="5"/>
      <c r="CW27" s="5"/>
      <c r="CX27" s="5"/>
      <c r="CY27" s="5"/>
      <c r="CZ27" s="5"/>
      <c r="DA27" s="5"/>
      <c r="DB27" s="5"/>
      <c r="DC27" s="5"/>
      <c r="DD27" s="5"/>
      <c r="DE27" s="5"/>
      <c r="DF27" s="5"/>
      <c r="DG27" s="5"/>
      <c r="DH27" s="5"/>
      <c r="DI27" s="5"/>
      <c r="DJ27" s="5"/>
      <c r="DK27" s="5"/>
      <c r="DL27" s="5"/>
      <c r="DM27" s="5"/>
      <c r="DN27" s="5"/>
      <c r="DO27" s="5"/>
      <c r="DP27" s="5"/>
      <c r="DQ27" s="5"/>
      <c r="DR27" s="5"/>
      <c r="DS27" s="5"/>
      <c r="DT27" s="5"/>
      <c r="DU27" s="5"/>
      <c r="DV27" s="5"/>
      <c r="DW27" s="5"/>
      <c r="DX27" s="5"/>
      <c r="DY27" s="5"/>
      <c r="DZ27" s="5"/>
      <c r="EA27" s="5"/>
      <c r="EB27" s="5"/>
      <c r="EC27" s="5"/>
      <c r="ED27" s="5"/>
      <c r="EE27" s="5"/>
      <c r="EF27" s="5"/>
      <c r="EG27" s="5"/>
      <c r="EH27" s="5"/>
      <c r="EI27" s="5"/>
      <c r="EJ27" s="5"/>
      <c r="EK27" s="5"/>
      <c r="EL27" s="5"/>
      <c r="EM27" s="5"/>
      <c r="EN27" s="5"/>
      <c r="EO27" s="5"/>
      <c r="EP27" s="5"/>
      <c r="EQ27" s="5"/>
      <c r="ER27" s="5"/>
      <c r="ES27" s="5"/>
      <c r="ET27" s="5"/>
      <c r="EU27" s="5"/>
      <c r="EV27" s="5"/>
      <c r="EW27" s="5"/>
      <c r="EX27" s="5"/>
      <c r="EY27" s="5"/>
      <c r="EZ27" s="5"/>
      <c r="FA27" s="5"/>
      <c r="FB27" s="5"/>
      <c r="FC27" s="5"/>
      <c r="FD27" s="5"/>
      <c r="FE27" s="5"/>
      <c r="FF27" s="5"/>
      <c r="FG27" s="5"/>
      <c r="FH27" s="5"/>
      <c r="FI27" s="5"/>
      <c r="FJ27" s="5"/>
      <c r="FK27" s="5"/>
      <c r="FL27" s="5"/>
      <c r="FM27" s="5"/>
      <c r="FN27" s="5"/>
      <c r="FO27" s="5"/>
      <c r="FP27" s="5"/>
      <c r="FQ27" s="5"/>
      <c r="FR27" s="5"/>
      <c r="FS27" s="5"/>
      <c r="FT27" s="5"/>
      <c r="FU27" s="5"/>
      <c r="FV27" s="5"/>
      <c r="FW27" s="5"/>
      <c r="FX27" s="5"/>
      <c r="FY27" s="5"/>
      <c r="FZ27" s="5"/>
      <c r="GA27" s="5"/>
      <c r="GB27" s="5"/>
      <c r="GC27" s="5"/>
      <c r="GD27" s="5"/>
      <c r="GE27" s="5"/>
      <c r="GF27" s="5"/>
      <c r="GG27" s="5"/>
      <c r="GH27" s="5"/>
      <c r="GI27" s="5"/>
      <c r="GJ27" s="5"/>
      <c r="GK27" s="5"/>
      <c r="GL27" s="5"/>
      <c r="GM27" s="5"/>
      <c r="GN27" s="5"/>
      <c r="GO27" s="5"/>
      <c r="GP27" s="5"/>
      <c r="GQ27" s="5"/>
      <c r="GR27" s="5"/>
      <c r="GS27" s="5"/>
      <c r="GT27" s="5"/>
      <c r="GU27" s="5"/>
      <c r="GV27" s="5"/>
      <c r="GW27" s="5"/>
      <c r="GX27" s="5"/>
      <c r="GY27" s="5"/>
      <c r="GZ27" s="5"/>
      <c r="HA27" s="5"/>
      <c r="HB27" s="5"/>
      <c r="HC27" s="5"/>
      <c r="HD27" s="5"/>
      <c r="HE27" s="5"/>
      <c r="HF27" s="5"/>
      <c r="HG27" s="5"/>
      <c r="HH27" s="5"/>
      <c r="HI27" s="5"/>
      <c r="HJ27" s="5"/>
      <c r="HK27" s="5"/>
      <c r="HL27" s="5"/>
      <c r="HM27" s="5"/>
      <c r="HN27" s="5"/>
      <c r="HO27" s="5"/>
      <c r="HP27" s="5"/>
      <c r="HQ27" s="5"/>
      <c r="HR27" s="5"/>
      <c r="HS27" s="5"/>
      <c r="HT27" s="5"/>
      <c r="HU27" s="5"/>
      <c r="HV27" s="5"/>
      <c r="HW27" s="5"/>
      <c r="HX27" s="5"/>
      <c r="HY27" s="5"/>
      <c r="HZ27" s="5"/>
      <c r="IA27" s="5"/>
      <c r="IB27" s="5"/>
      <c r="IC27" s="5"/>
      <c r="ID27" s="5"/>
      <c r="IE27" s="5"/>
      <c r="IF27" s="5"/>
      <c r="IG27" s="5"/>
      <c r="IH27" s="5"/>
      <c r="II27" s="5"/>
      <c r="IJ27" s="5"/>
      <c r="IK27" s="5"/>
      <c r="IL27" s="5"/>
      <c r="IM27" s="5"/>
      <c r="IN27" s="5"/>
      <c r="IO27" s="5"/>
      <c r="IP27" s="5"/>
      <c r="IQ27" s="5"/>
      <c r="IR27" s="5"/>
      <c r="IS27" s="5"/>
      <c r="IT27" s="5"/>
      <c r="IU27" s="5"/>
      <c r="IV27" s="5"/>
      <c r="IW27" s="5"/>
      <c r="IX27" s="5"/>
      <c r="IY27" s="5"/>
      <c r="IZ27" s="5"/>
      <c r="JA27" s="5"/>
      <c r="JB27" s="5"/>
      <c r="JC27" s="5"/>
      <c r="JD27" s="5"/>
      <c r="JE27" s="5"/>
      <c r="JF27" s="5"/>
      <c r="JG27" s="5"/>
      <c r="JH27" s="5"/>
      <c r="JI27" s="5"/>
      <c r="JJ27" s="5"/>
      <c r="JK27" s="5"/>
      <c r="JL27" s="5"/>
      <c r="JM27" s="5"/>
      <c r="JN27" s="5"/>
      <c r="JO27" s="5"/>
      <c r="JP27" s="5"/>
      <c r="JQ27" s="5"/>
      <c r="JR27" s="5"/>
      <c r="JS27" s="5"/>
      <c r="JT27" s="5"/>
      <c r="JU27" s="5"/>
      <c r="JV27" s="5"/>
      <c r="JW27" s="5"/>
      <c r="JX27" s="5"/>
      <c r="JY27" s="5"/>
      <c r="JZ27" s="5"/>
      <c r="KA27" s="5"/>
      <c r="KB27" s="5"/>
      <c r="KC27" s="5"/>
      <c r="KD27" s="5"/>
      <c r="KE27" s="5"/>
      <c r="KF27" s="5"/>
      <c r="KG27" s="5"/>
      <c r="KH27" s="5"/>
      <c r="KI27" s="5"/>
      <c r="KJ27" s="5"/>
      <c r="KK27" s="5"/>
      <c r="KL27" s="5"/>
      <c r="KM27" s="5"/>
      <c r="KN27" s="5"/>
      <c r="KO27" s="5"/>
      <c r="KP27" s="5"/>
      <c r="KQ27" s="5"/>
      <c r="KR27" s="5"/>
      <c r="KS27" s="5"/>
      <c r="KT27" s="5"/>
      <c r="KU27" s="5"/>
      <c r="KV27" s="5"/>
      <c r="KW27" s="5"/>
      <c r="KX27" s="5"/>
      <c r="KY27" s="5"/>
      <c r="KZ27" s="5"/>
      <c r="LA27" s="5"/>
      <c r="LB27" s="5"/>
      <c r="LC27" s="5"/>
      <c r="LD27" s="5"/>
      <c r="LE27" s="5"/>
      <c r="LF27" s="5"/>
      <c r="LG27" s="5"/>
      <c r="LH27" s="5"/>
      <c r="LI27" s="5"/>
      <c r="LJ27" s="5"/>
      <c r="LK27" s="5"/>
      <c r="LL27" s="5"/>
      <c r="LM27" s="5"/>
      <c r="LN27" s="5"/>
      <c r="LO27" s="5"/>
      <c r="LP27" s="5"/>
      <c r="LQ27" s="5"/>
      <c r="LR27" s="5"/>
      <c r="LS27" s="5"/>
      <c r="LT27" s="5"/>
      <c r="LU27" s="5"/>
      <c r="LV27" s="5"/>
      <c r="LW27" s="5"/>
      <c r="LX27" s="5"/>
      <c r="LY27" s="5"/>
      <c r="LZ27" s="5"/>
      <c r="MA27" s="5"/>
      <c r="MB27" s="5"/>
      <c r="MC27" s="5"/>
      <c r="MD27" s="5"/>
      <c r="ME27" s="5"/>
      <c r="MF27" s="5"/>
      <c r="MG27" s="5"/>
      <c r="MH27" s="5"/>
      <c r="MI27" s="5"/>
      <c r="MJ27" s="5"/>
      <c r="MK27" s="5"/>
      <c r="ML27" s="5"/>
      <c r="MM27" s="5"/>
      <c r="MN27" s="5"/>
      <c r="MO27" s="5"/>
      <c r="MP27" s="5"/>
      <c r="MQ27" s="5"/>
      <c r="MR27" s="5"/>
      <c r="MS27" s="5"/>
      <c r="MT27" s="5"/>
      <c r="MU27" s="5"/>
      <c r="MV27" s="5"/>
      <c r="MW27" s="5"/>
      <c r="MX27" s="5"/>
      <c r="MY27" s="5"/>
      <c r="MZ27" s="5"/>
      <c r="NA27" s="5"/>
      <c r="NB27" s="5"/>
      <c r="NC27" s="5"/>
      <c r="ND27" s="5"/>
      <c r="NE27" s="5"/>
      <c r="NF27" s="5"/>
      <c r="NG27" s="5"/>
      <c r="NH27" s="5"/>
      <c r="NI27" s="5"/>
      <c r="NJ27" s="5"/>
      <c r="NK27" s="5"/>
      <c r="NL27" s="5"/>
      <c r="NM27" s="5"/>
      <c r="NN27" s="5"/>
      <c r="NO27" s="5"/>
      <c r="NP27" s="5"/>
      <c r="NQ27" s="5"/>
      <c r="NR27" s="5"/>
      <c r="NS27" s="5"/>
      <c r="NT27" s="5"/>
      <c r="NU27" s="5"/>
      <c r="NV27" s="5"/>
      <c r="NW27" s="5"/>
      <c r="NX27" s="5"/>
      <c r="NY27" s="5"/>
      <c r="NZ27" s="5"/>
      <c r="OA27" s="5"/>
      <c r="OB27" s="5"/>
      <c r="OC27" s="5"/>
      <c r="OD27" s="5"/>
      <c r="OE27" s="5"/>
      <c r="OF27" s="5"/>
      <c r="OG27" s="5"/>
      <c r="OH27" s="5"/>
      <c r="OI27" s="5"/>
      <c r="OJ27" s="5"/>
      <c r="OK27" s="5"/>
      <c r="OL27" s="5"/>
      <c r="OM27" s="5"/>
      <c r="ON27" s="5"/>
      <c r="OO27" s="5"/>
      <c r="OP27" s="5"/>
      <c r="OQ27" s="5"/>
      <c r="OR27" s="5"/>
      <c r="OS27" s="5"/>
      <c r="OT27" s="5"/>
      <c r="OU27" s="5"/>
      <c r="OV27" s="5"/>
      <c r="OW27" s="5"/>
      <c r="OX27" s="5"/>
      <c r="OY27" s="5"/>
      <c r="OZ27" s="5"/>
      <c r="PA27" s="5"/>
      <c r="PB27" s="5"/>
      <c r="PC27" s="5"/>
      <c r="PD27" s="5"/>
      <c r="PE27" s="5"/>
      <c r="PF27" s="5"/>
      <c r="PG27" s="5"/>
      <c r="PH27" s="5"/>
      <c r="PI27" s="5"/>
      <c r="PJ27" s="5"/>
      <c r="PK27" s="5"/>
      <c r="PL27" s="5"/>
      <c r="PM27" s="5"/>
      <c r="PN27" s="5"/>
      <c r="PO27" s="5"/>
      <c r="PP27" s="5"/>
      <c r="PQ27" s="5"/>
      <c r="PR27" s="5"/>
      <c r="PS27" s="5"/>
      <c r="PT27" s="5"/>
      <c r="PU27" s="5"/>
      <c r="PV27" s="5"/>
      <c r="PW27" s="5"/>
      <c r="PX27" s="5"/>
      <c r="PY27" s="5"/>
      <c r="PZ27" s="5"/>
      <c r="QA27" s="5"/>
      <c r="QB27" s="5"/>
      <c r="QC27" s="5"/>
      <c r="QD27" s="5"/>
      <c r="QE27" s="5"/>
      <c r="QF27" s="5"/>
      <c r="QG27" s="5"/>
      <c r="QH27" s="5"/>
      <c r="QI27" s="5"/>
      <c r="QJ27" s="5"/>
      <c r="QK27" s="5"/>
      <c r="QL27" s="5"/>
      <c r="QM27" s="5"/>
      <c r="QN27" s="5"/>
      <c r="QO27" s="5"/>
      <c r="QP27" s="5"/>
      <c r="QQ27" s="5"/>
      <c r="QR27" s="5"/>
      <c r="QS27" s="5"/>
      <c r="QT27" s="5"/>
      <c r="QU27" s="5"/>
      <c r="QV27" s="5"/>
      <c r="QW27" s="5"/>
      <c r="QX27" s="5"/>
      <c r="QY27" s="5"/>
      <c r="QZ27" s="5"/>
      <c r="RA27" s="5"/>
      <c r="RB27" s="5"/>
      <c r="RC27" s="5"/>
      <c r="RD27" s="5"/>
      <c r="RE27" s="5"/>
      <c r="RF27" s="5"/>
      <c r="RG27" s="5"/>
      <c r="RH27" s="5"/>
      <c r="RI27" s="5"/>
      <c r="RJ27" s="5"/>
      <c r="RK27" s="5"/>
      <c r="RL27" s="5"/>
      <c r="RM27" s="5"/>
      <c r="RN27" s="5"/>
      <c r="RO27" s="5"/>
      <c r="RP27" s="5"/>
      <c r="RQ27" s="5"/>
      <c r="RR27" s="5"/>
      <c r="RS27" s="5"/>
      <c r="RT27" s="5"/>
      <c r="RU27" s="5"/>
      <c r="RV27" s="5"/>
      <c r="RW27" s="5"/>
      <c r="RX27" s="5"/>
      <c r="RY27" s="5"/>
      <c r="RZ27" s="5"/>
      <c r="SA27" s="5"/>
      <c r="SB27" s="5"/>
      <c r="SC27" s="5"/>
      <c r="SD27" s="5"/>
      <c r="SE27" s="5"/>
      <c r="SF27" s="5"/>
      <c r="SG27" s="5"/>
      <c r="SH27" s="5"/>
      <c r="SI27" s="5"/>
      <c r="SJ27" s="5"/>
      <c r="SK27" s="5"/>
      <c r="SL27" s="5"/>
      <c r="SM27" s="5"/>
      <c r="SN27" s="5"/>
      <c r="SO27" s="5"/>
      <c r="SP27" s="5"/>
      <c r="SQ27" s="5"/>
      <c r="SR27" s="5"/>
      <c r="SS27" s="5"/>
      <c r="ST27" s="5"/>
      <c r="SU27" s="5"/>
      <c r="SV27" s="5"/>
      <c r="SW27" s="5"/>
      <c r="SX27" s="5"/>
      <c r="SY27" s="5"/>
      <c r="SZ27" s="5"/>
      <c r="TA27" s="5"/>
      <c r="TB27" s="5"/>
      <c r="TC27" s="5"/>
      <c r="TD27" s="5"/>
      <c r="TE27" s="5"/>
      <c r="TF27" s="5"/>
      <c r="TG27" s="5"/>
      <c r="TH27" s="5"/>
      <c r="TI27" s="5"/>
      <c r="TJ27" s="5"/>
      <c r="TK27" s="5"/>
      <c r="TL27" s="5"/>
      <c r="TM27" s="5"/>
      <c r="TN27" s="5"/>
      <c r="TO27" s="5"/>
      <c r="TP27" s="5"/>
      <c r="TQ27" s="5"/>
      <c r="TR27" s="5"/>
      <c r="TS27" s="5"/>
      <c r="TT27" s="5"/>
      <c r="TU27" s="5"/>
      <c r="TV27" s="5"/>
      <c r="TW27" s="5"/>
      <c r="TX27" s="5"/>
      <c r="TY27" s="5"/>
      <c r="TZ27" s="5"/>
      <c r="UA27" s="5"/>
      <c r="UB27" s="5"/>
      <c r="UC27" s="5"/>
      <c r="UD27" s="5"/>
      <c r="UE27" s="5"/>
      <c r="UF27" s="5"/>
      <c r="UG27" s="5"/>
      <c r="UH27" s="5"/>
      <c r="UI27" s="5"/>
      <c r="UJ27" s="5"/>
      <c r="UK27" s="5"/>
      <c r="UL27" s="5"/>
      <c r="UM27" s="5"/>
      <c r="UN27" s="5"/>
      <c r="UO27" s="5"/>
      <c r="UP27" s="5"/>
      <c r="UQ27" s="5"/>
      <c r="UR27" s="5"/>
      <c r="US27" s="5"/>
      <c r="UT27" s="5"/>
      <c r="UU27" s="5"/>
      <c r="UV27" s="5"/>
      <c r="UW27" s="5"/>
      <c r="UX27" s="5"/>
      <c r="UY27" s="5"/>
      <c r="UZ27" s="5"/>
      <c r="VA27" s="5"/>
      <c r="VB27" s="5"/>
      <c r="VC27" s="5"/>
      <c r="VD27" s="5"/>
      <c r="VE27" s="5"/>
      <c r="VF27" s="5"/>
      <c r="VG27" s="5"/>
      <c r="VH27" s="5"/>
      <c r="VI27" s="5"/>
      <c r="VJ27" s="5"/>
      <c r="VK27" s="5"/>
      <c r="VL27" s="5"/>
      <c r="VM27" s="5"/>
      <c r="VN27" s="5"/>
      <c r="VO27" s="5"/>
      <c r="VP27" s="5"/>
      <c r="VQ27" s="5"/>
      <c r="VR27" s="5"/>
      <c r="VS27" s="5"/>
      <c r="VT27" s="5"/>
      <c r="VU27" s="5"/>
      <c r="VV27" s="5"/>
      <c r="VW27" s="5"/>
      <c r="VX27" s="5"/>
      <c r="VY27" s="5"/>
      <c r="VZ27" s="5"/>
      <c r="WA27" s="5"/>
      <c r="WB27" s="5"/>
      <c r="WC27" s="5"/>
      <c r="WD27" s="5"/>
      <c r="WE27" s="5"/>
      <c r="WF27" s="5"/>
      <c r="WG27" s="5"/>
      <c r="WH27" s="5"/>
      <c r="WI27" s="5"/>
      <c r="WJ27" s="5"/>
      <c r="WK27" s="5"/>
      <c r="WL27" s="5"/>
      <c r="WM27" s="5"/>
      <c r="WN27" s="5"/>
      <c r="WO27" s="5"/>
      <c r="WP27" s="5"/>
      <c r="WQ27" s="5"/>
      <c r="WR27" s="5"/>
      <c r="WS27" s="5"/>
      <c r="WT27" s="5"/>
      <c r="WU27" s="5"/>
      <c r="WV27" s="5"/>
      <c r="WW27" s="5"/>
      <c r="WX27" s="5"/>
      <c r="WY27" s="5"/>
      <c r="WZ27" s="5"/>
      <c r="XA27" s="5"/>
      <c r="XB27" s="5"/>
      <c r="XC27" s="5"/>
      <c r="XD27" s="5"/>
      <c r="XE27" s="5"/>
      <c r="XF27" s="5"/>
      <c r="XG27" s="5"/>
      <c r="XH27" s="5"/>
      <c r="XI27" s="5"/>
      <c r="XJ27" s="5"/>
      <c r="XK27" s="5"/>
      <c r="XL27" s="5"/>
      <c r="XM27" s="5"/>
      <c r="XN27" s="5"/>
      <c r="XO27" s="5"/>
      <c r="XP27" s="5"/>
      <c r="XQ27" s="5"/>
      <c r="XR27" s="5"/>
      <c r="XS27" s="5"/>
      <c r="XT27" s="5"/>
      <c r="XU27" s="5"/>
      <c r="XV27" s="5"/>
      <c r="XW27" s="5"/>
      <c r="XX27" s="5"/>
      <c r="XY27" s="5"/>
      <c r="XZ27" s="5"/>
      <c r="YA27" s="5"/>
      <c r="YB27" s="5"/>
      <c r="YC27" s="5"/>
      <c r="YD27" s="5"/>
      <c r="YE27" s="5"/>
      <c r="YF27" s="5"/>
      <c r="YG27" s="5"/>
      <c r="YH27" s="5"/>
      <c r="YI27" s="5"/>
      <c r="YJ27" s="5"/>
      <c r="YK27" s="5"/>
      <c r="YL27" s="5"/>
      <c r="YM27" s="5"/>
      <c r="YN27" s="5"/>
      <c r="YO27" s="5"/>
      <c r="YP27" s="5"/>
      <c r="YQ27" s="5"/>
      <c r="YR27" s="5"/>
      <c r="YS27" s="5"/>
      <c r="YT27" s="5"/>
      <c r="YU27" s="5"/>
      <c r="YV27" s="5"/>
      <c r="YW27" s="5"/>
      <c r="YX27" s="5"/>
      <c r="YY27" s="5"/>
      <c r="YZ27" s="5"/>
      <c r="ZA27" s="5"/>
      <c r="ZB27" s="5"/>
      <c r="ZC27" s="5"/>
      <c r="ZD27" s="5"/>
      <c r="ZE27" s="5"/>
      <c r="ZF27" s="5"/>
      <c r="ZG27" s="5"/>
      <c r="ZH27" s="5"/>
      <c r="ZI27" s="5"/>
      <c r="ZJ27" s="5"/>
      <c r="ZK27" s="5"/>
      <c r="ZL27" s="5"/>
      <c r="ZM27" s="5"/>
      <c r="ZN27" s="5"/>
      <c r="ZO27" s="5"/>
      <c r="ZP27" s="5"/>
      <c r="ZQ27" s="5"/>
      <c r="ZR27" s="5"/>
      <c r="ZS27" s="5"/>
      <c r="ZT27" s="5"/>
      <c r="ZU27" s="5"/>
      <c r="ZV27" s="5"/>
      <c r="ZW27" s="5"/>
      <c r="ZX27" s="5"/>
      <c r="ZY27" s="5"/>
      <c r="ZZ27" s="5"/>
      <c r="AAA27" s="5"/>
      <c r="AAB27" s="5"/>
      <c r="AAC27" s="5"/>
      <c r="AAD27" s="5"/>
      <c r="AAE27" s="5"/>
      <c r="AAF27" s="5"/>
      <c r="AAG27" s="5"/>
      <c r="AAH27" s="5"/>
      <c r="AAI27" s="5"/>
      <c r="AAJ27" s="5"/>
      <c r="AAK27" s="5"/>
      <c r="AAL27" s="5"/>
      <c r="AAM27" s="5"/>
      <c r="AAN27" s="5"/>
      <c r="AAO27" s="5"/>
      <c r="AAP27" s="5"/>
      <c r="AAQ27" s="5"/>
      <c r="AAR27" s="5"/>
      <c r="AAS27" s="5"/>
      <c r="AAT27" s="5"/>
      <c r="AAU27" s="5"/>
      <c r="AAV27" s="5"/>
      <c r="AAW27" s="5"/>
      <c r="AAX27" s="5"/>
      <c r="AAY27" s="5"/>
      <c r="AAZ27" s="5"/>
      <c r="ABA27" s="5"/>
      <c r="ABB27" s="5"/>
      <c r="ABC27" s="5"/>
      <c r="ABD27" s="5"/>
      <c r="ABE27" s="5"/>
      <c r="ABF27" s="5"/>
      <c r="ABG27" s="5"/>
      <c r="ABH27" s="5"/>
      <c r="ABI27" s="5"/>
      <c r="ABJ27" s="5"/>
      <c r="ABK27" s="5"/>
      <c r="ABL27" s="5"/>
      <c r="ABM27" s="5"/>
      <c r="ABN27" s="5"/>
      <c r="ABO27" s="5"/>
      <c r="ABP27" s="5"/>
      <c r="ABQ27" s="5"/>
      <c r="ABR27" s="5"/>
      <c r="ABS27" s="5"/>
      <c r="ABT27" s="5"/>
      <c r="ABU27" s="5"/>
      <c r="ABV27" s="5"/>
      <c r="ABW27" s="5"/>
      <c r="ABX27" s="5"/>
      <c r="ABY27" s="5"/>
      <c r="ABZ27" s="5"/>
      <c r="ACA27" s="5"/>
      <c r="ACB27" s="5"/>
      <c r="ACC27" s="5"/>
      <c r="ACD27" s="5"/>
      <c r="ACE27" s="5"/>
      <c r="ACF27" s="5"/>
      <c r="ACG27" s="5"/>
      <c r="ACH27" s="5"/>
      <c r="ACI27" s="5"/>
      <c r="ACJ27" s="5"/>
      <c r="ACK27" s="5"/>
      <c r="ACL27" s="5"/>
      <c r="ACM27" s="5"/>
      <c r="ACN27" s="5"/>
      <c r="ACO27" s="5"/>
      <c r="ACP27" s="5"/>
      <c r="ACQ27" s="5"/>
      <c r="ACR27" s="5"/>
      <c r="ACS27" s="5"/>
      <c r="ACT27" s="5"/>
      <c r="ACU27" s="5"/>
      <c r="ACV27" s="5"/>
      <c r="ACW27" s="5"/>
      <c r="ACX27" s="5"/>
      <c r="ACY27" s="5"/>
      <c r="ACZ27" s="5"/>
      <c r="ADA27" s="5"/>
      <c r="ADB27" s="5"/>
      <c r="ADC27" s="5"/>
      <c r="ADD27" s="5"/>
      <c r="ADE27" s="5"/>
      <c r="ADF27" s="5"/>
      <c r="ADG27" s="5"/>
      <c r="ADH27" s="5"/>
      <c r="ADI27" s="5"/>
      <c r="ADJ27" s="5"/>
      <c r="ADK27" s="5"/>
      <c r="ADL27" s="5"/>
      <c r="ADM27" s="5"/>
      <c r="ADN27" s="5"/>
      <c r="ADO27" s="5"/>
      <c r="ADP27" s="5"/>
      <c r="ADQ27" s="5"/>
      <c r="ADR27" s="5"/>
      <c r="ADS27" s="5"/>
      <c r="ADT27" s="5"/>
      <c r="ADU27" s="5"/>
      <c r="ADV27" s="5"/>
      <c r="ADW27" s="5"/>
      <c r="ADX27" s="5"/>
      <c r="ADY27" s="5"/>
      <c r="ADZ27" s="5"/>
      <c r="AEA27" s="5"/>
      <c r="AEB27" s="5"/>
      <c r="AEC27" s="5"/>
      <c r="AED27" s="5"/>
      <c r="AEE27" s="5"/>
      <c r="AEF27" s="5"/>
      <c r="AEG27" s="5"/>
      <c r="AEH27" s="5"/>
      <c r="AEI27" s="5"/>
      <c r="AEJ27" s="5"/>
      <c r="AEK27" s="5"/>
      <c r="AEL27" s="5"/>
      <c r="AEM27" s="5"/>
      <c r="AEN27" s="5"/>
      <c r="AEO27" s="5"/>
      <c r="AEP27" s="5"/>
      <c r="AEQ27" s="5"/>
      <c r="AER27" s="5"/>
      <c r="AES27" s="5"/>
      <c r="AET27" s="5"/>
      <c r="AEU27" s="5"/>
      <c r="AEV27" s="5"/>
      <c r="AEW27" s="5"/>
      <c r="AEX27" s="5"/>
      <c r="AEY27" s="5"/>
      <c r="AEZ27" s="5"/>
      <c r="AFA27" s="5"/>
      <c r="AFB27" s="5"/>
      <c r="AFC27" s="5"/>
      <c r="AFD27" s="5"/>
      <c r="AFE27" s="5"/>
      <c r="AFF27" s="5"/>
      <c r="AFG27" s="5"/>
      <c r="AFH27" s="5"/>
      <c r="AFI27" s="5"/>
      <c r="AFJ27" s="5"/>
      <c r="AFK27" s="5"/>
      <c r="AFL27" s="5"/>
      <c r="AFM27" s="5"/>
      <c r="AFN27" s="5"/>
      <c r="AFO27" s="5"/>
      <c r="AFP27" s="5"/>
      <c r="AFQ27" s="5"/>
      <c r="AFR27" s="5"/>
      <c r="AFS27" s="5"/>
      <c r="AFT27" s="5"/>
      <c r="AFU27" s="5"/>
      <c r="AFV27" s="5"/>
      <c r="AFW27" s="5"/>
      <c r="AFX27" s="5"/>
      <c r="AFY27" s="5"/>
      <c r="AFZ27" s="5"/>
      <c r="AGA27" s="5"/>
      <c r="AGB27" s="5"/>
      <c r="AGC27" s="5"/>
      <c r="AGD27" s="5"/>
      <c r="AGE27" s="5"/>
      <c r="AGF27" s="5"/>
      <c r="AGG27" s="5"/>
      <c r="AGH27" s="5"/>
      <c r="AGI27" s="5"/>
      <c r="AGJ27" s="5"/>
      <c r="AGK27" s="5"/>
      <c r="AGL27" s="5"/>
      <c r="AGM27" s="5"/>
      <c r="AGN27" s="5"/>
      <c r="AGO27" s="5"/>
      <c r="AGP27" s="5"/>
      <c r="AGQ27" s="5"/>
      <c r="AGR27" s="5"/>
      <c r="AGS27" s="5"/>
      <c r="AGT27" s="5"/>
      <c r="AGU27" s="5"/>
      <c r="AGV27" s="5"/>
      <c r="AGW27" s="5"/>
      <c r="AGX27" s="5"/>
      <c r="AGY27" s="5"/>
      <c r="AGZ27" s="5"/>
      <c r="AHA27" s="5"/>
      <c r="AHB27" s="5"/>
      <c r="AHC27" s="5"/>
      <c r="AHD27" s="5"/>
      <c r="AHE27" s="5"/>
      <c r="AHF27" s="5"/>
      <c r="AHG27" s="5"/>
      <c r="AHH27" s="5"/>
      <c r="AHI27" s="5"/>
      <c r="AHJ27" s="5"/>
      <c r="AHK27" s="5"/>
      <c r="AHL27" s="5"/>
      <c r="AHM27" s="5"/>
      <c r="AHN27" s="5"/>
      <c r="AHO27" s="5"/>
      <c r="AHP27" s="5"/>
      <c r="AHQ27" s="5"/>
      <c r="AHR27" s="5"/>
      <c r="AHS27" s="5"/>
      <c r="AHT27" s="5"/>
      <c r="AHU27" s="5"/>
      <c r="AHV27" s="5"/>
      <c r="AHW27" s="5"/>
      <c r="AHX27" s="5"/>
      <c r="AHY27" s="5"/>
      <c r="AHZ27" s="5"/>
      <c r="AIA27" s="5"/>
      <c r="AIB27" s="5"/>
      <c r="AIC27" s="5"/>
      <c r="AID27" s="5"/>
      <c r="AIE27" s="5"/>
      <c r="AIF27" s="5"/>
      <c r="AIG27" s="5"/>
      <c r="AIH27" s="5"/>
      <c r="AII27" s="5"/>
      <c r="AIJ27" s="5"/>
      <c r="AIK27" s="5"/>
      <c r="AIL27" s="5"/>
      <c r="AIM27" s="5"/>
      <c r="AIN27" s="5"/>
      <c r="AIO27" s="5"/>
      <c r="AIP27" s="5"/>
      <c r="AIQ27" s="5"/>
      <c r="AIR27" s="5"/>
      <c r="AIS27" s="5"/>
      <c r="AIT27" s="5"/>
      <c r="AIU27" s="5"/>
      <c r="AIV27" s="5"/>
      <c r="AIW27" s="5"/>
      <c r="AIX27" s="5"/>
      <c r="AIY27" s="5"/>
      <c r="AIZ27" s="5"/>
      <c r="AJA27" s="5"/>
      <c r="AJB27" s="5"/>
      <c r="AJC27" s="5"/>
      <c r="AJD27" s="5"/>
      <c r="AJE27" s="5"/>
      <c r="AJF27" s="5"/>
      <c r="AJG27" s="5"/>
      <c r="AJH27" s="5"/>
      <c r="AJI27" s="5"/>
      <c r="AJJ27" s="5"/>
      <c r="AJK27" s="5"/>
      <c r="AJL27" s="5"/>
      <c r="AJM27" s="5"/>
      <c r="AJN27" s="5"/>
      <c r="AJO27" s="5"/>
      <c r="AJP27" s="5"/>
      <c r="AJQ27" s="5"/>
      <c r="AJR27" s="5"/>
      <c r="AJS27" s="5"/>
      <c r="AJT27" s="5"/>
      <c r="AJU27" s="5"/>
      <c r="AJV27" s="5"/>
      <c r="AJW27" s="5"/>
      <c r="AJX27" s="5"/>
      <c r="AJY27" s="5"/>
      <c r="AJZ27" s="5"/>
      <c r="AKA27" s="5"/>
      <c r="AKB27" s="5"/>
      <c r="AKC27" s="5"/>
      <c r="AKD27" s="5"/>
      <c r="AKE27" s="5"/>
      <c r="AKF27" s="5"/>
      <c r="AKG27" s="5"/>
      <c r="AKH27" s="5"/>
      <c r="AKI27" s="5"/>
      <c r="AKJ27" s="5"/>
      <c r="AKK27" s="5"/>
      <c r="AKL27" s="5"/>
      <c r="AKM27" s="5"/>
      <c r="AKN27" s="5"/>
      <c r="AKO27" s="5"/>
      <c r="AKP27" s="5"/>
      <c r="AKQ27" s="5"/>
      <c r="AKR27" s="5"/>
      <c r="AKS27" s="5"/>
      <c r="AKT27" s="5"/>
      <c r="AKU27" s="5"/>
      <c r="AKV27" s="5"/>
      <c r="AKW27" s="5"/>
      <c r="AKX27" s="5"/>
      <c r="AKY27" s="5"/>
      <c r="AKZ27" s="5"/>
      <c r="ALA27" s="5"/>
      <c r="ALB27" s="5"/>
      <c r="ALC27" s="5"/>
      <c r="ALD27" s="5"/>
      <c r="ALE27" s="5"/>
      <c r="ALF27" s="5"/>
      <c r="ALG27" s="5"/>
      <c r="ALH27" s="5"/>
      <c r="ALI27" s="5"/>
      <c r="ALJ27" s="5"/>
      <c r="ALK27" s="5"/>
      <c r="ALL27" s="5"/>
      <c r="ALM27" s="5"/>
      <c r="ALN27" s="5"/>
      <c r="ALO27" s="5"/>
      <c r="ALP27" s="5"/>
      <c r="ALQ27" s="5"/>
      <c r="ALR27" s="5"/>
      <c r="ALS27" s="5"/>
      <c r="ALT27" s="5"/>
      <c r="ALU27" s="5"/>
      <c r="ALV27" s="5"/>
      <c r="ALW27" s="5"/>
      <c r="ALX27" s="5"/>
      <c r="ALY27" s="5"/>
      <c r="ALZ27" s="5"/>
      <c r="AMA27" s="5"/>
      <c r="AMB27" s="5"/>
      <c r="AMC27" s="5"/>
      <c r="AMD27" s="5"/>
      <c r="AME27" s="5"/>
      <c r="AMF27" s="5"/>
      <c r="AMG27" s="5"/>
      <c r="AMH27" s="5"/>
      <c r="AMI27" s="5"/>
      <c r="AMJ27" s="5"/>
      <c r="AMK27" s="5"/>
      <c r="AML27" s="5"/>
      <c r="AMM27" s="5"/>
      <c r="AMN27" s="5"/>
      <c r="AMO27" s="5"/>
      <c r="AMP27" s="5"/>
      <c r="AMQ27" s="5"/>
      <c r="AMR27" s="5"/>
      <c r="AMS27" s="5"/>
      <c r="AMT27" s="5"/>
      <c r="AMU27" s="5"/>
      <c r="AMV27" s="5"/>
      <c r="AMW27" s="5"/>
      <c r="AMX27" s="5"/>
      <c r="AMY27" s="5"/>
      <c r="AMZ27" s="5"/>
      <c r="ANA27" s="5"/>
      <c r="ANB27" s="5"/>
      <c r="ANC27" s="5"/>
      <c r="AND27" s="5"/>
      <c r="ANE27" s="5"/>
      <c r="ANF27" s="5"/>
      <c r="ANG27" s="5"/>
      <c r="ANH27" s="5"/>
      <c r="ANI27" s="5"/>
      <c r="ANJ27" s="5"/>
      <c r="ANK27" s="5"/>
      <c r="ANL27" s="5"/>
      <c r="ANM27" s="5"/>
      <c r="ANN27" s="5"/>
      <c r="ANO27" s="5"/>
      <c r="ANP27" s="5"/>
      <c r="ANQ27" s="5"/>
      <c r="ANR27" s="5"/>
      <c r="ANS27" s="5"/>
      <c r="ANT27" s="5"/>
      <c r="ANU27" s="5"/>
      <c r="ANV27" s="5"/>
      <c r="ANW27" s="5"/>
      <c r="ANX27" s="5"/>
      <c r="ANY27" s="5"/>
      <c r="ANZ27" s="5"/>
      <c r="AOA27" s="5"/>
      <c r="AOB27" s="5"/>
      <c r="AOC27" s="5"/>
      <c r="AOD27" s="5"/>
      <c r="AOE27" s="5"/>
      <c r="AOF27" s="5"/>
      <c r="AOG27" s="5"/>
      <c r="AOH27" s="5"/>
      <c r="AOI27" s="5"/>
      <c r="AOJ27" s="5"/>
      <c r="AOK27" s="5"/>
      <c r="AOL27" s="5"/>
      <c r="AOM27" s="5"/>
      <c r="AON27" s="5"/>
      <c r="AOO27" s="5"/>
      <c r="AOP27" s="5"/>
      <c r="AOQ27" s="5"/>
      <c r="AOR27" s="5"/>
      <c r="AOS27" s="5"/>
      <c r="AOT27" s="5"/>
      <c r="AOU27" s="5"/>
      <c r="AOV27" s="5"/>
      <c r="AOW27" s="5"/>
      <c r="AOX27" s="5"/>
      <c r="AOY27" s="5"/>
      <c r="AOZ27" s="5"/>
      <c r="APA27" s="5"/>
      <c r="APB27" s="5"/>
      <c r="APC27" s="5"/>
      <c r="APD27" s="5"/>
      <c r="APE27" s="5"/>
      <c r="APF27" s="5"/>
      <c r="APG27" s="5"/>
      <c r="APH27" s="5"/>
      <c r="API27" s="5"/>
      <c r="APJ27" s="5"/>
      <c r="APK27" s="5"/>
      <c r="APL27" s="5"/>
      <c r="APM27" s="5"/>
      <c r="APN27" s="5"/>
      <c r="APO27" s="5"/>
      <c r="APP27" s="5"/>
      <c r="APQ27" s="5"/>
      <c r="APR27" s="5"/>
      <c r="APS27" s="5"/>
      <c r="APT27" s="5"/>
      <c r="APU27" s="5"/>
      <c r="APV27" s="5"/>
      <c r="APW27" s="5"/>
      <c r="APX27" s="5"/>
      <c r="APY27" s="5"/>
      <c r="APZ27" s="5"/>
      <c r="AQA27" s="5"/>
      <c r="AQB27" s="5"/>
      <c r="AQC27" s="5"/>
      <c r="AQD27" s="5"/>
      <c r="AQE27" s="5"/>
      <c r="AQF27" s="5"/>
      <c r="AQG27" s="5"/>
      <c r="AQH27" s="5"/>
      <c r="AQI27" s="5"/>
      <c r="AQJ27" s="5"/>
      <c r="AQK27" s="5"/>
      <c r="AQL27" s="5"/>
      <c r="AQM27" s="5"/>
      <c r="AQN27" s="5"/>
      <c r="AQO27" s="5"/>
      <c r="AQP27" s="5"/>
      <c r="AQQ27" s="5"/>
      <c r="AQR27" s="5"/>
      <c r="AQS27" s="5"/>
      <c r="AQT27" s="5"/>
      <c r="AQU27" s="5"/>
      <c r="AQV27" s="5"/>
      <c r="AQW27" s="5"/>
      <c r="AQX27" s="5"/>
      <c r="AQY27" s="5"/>
      <c r="AQZ27" s="5"/>
      <c r="ARA27" s="5"/>
      <c r="ARB27" s="5"/>
      <c r="ARC27" s="5"/>
      <c r="ARD27" s="5"/>
      <c r="ARE27" s="5"/>
      <c r="ARF27" s="5"/>
      <c r="ARG27" s="5"/>
      <c r="ARH27" s="5"/>
      <c r="ARI27" s="5"/>
      <c r="ARJ27" s="5"/>
      <c r="ARK27" s="5"/>
      <c r="ARL27" s="5"/>
      <c r="ARM27" s="5"/>
      <c r="ARN27" s="5"/>
      <c r="ARO27" s="5"/>
      <c r="ARP27" s="5"/>
      <c r="ARQ27" s="5"/>
      <c r="ARR27" s="5"/>
      <c r="ARS27" s="5"/>
      <c r="ART27" s="5"/>
      <c r="ARU27" s="5"/>
      <c r="ARV27" s="5"/>
      <c r="ARW27" s="5"/>
      <c r="ARX27" s="5"/>
      <c r="ARY27" s="5"/>
      <c r="ARZ27" s="5"/>
      <c r="ASA27" s="5"/>
      <c r="ASB27" s="5"/>
      <c r="ASC27" s="5"/>
      <c r="ASD27" s="5"/>
      <c r="ASE27" s="5"/>
      <c r="ASF27" s="5"/>
      <c r="ASG27" s="5"/>
      <c r="ASH27" s="5"/>
      <c r="ASI27" s="5"/>
      <c r="ASJ27" s="5"/>
      <c r="ASK27" s="5"/>
      <c r="ASL27" s="5"/>
      <c r="ASM27" s="5"/>
      <c r="ASN27" s="5"/>
      <c r="ASO27" s="5"/>
      <c r="ASP27" s="5"/>
      <c r="ASQ27" s="5"/>
      <c r="ASR27" s="5"/>
      <c r="ASS27" s="5"/>
      <c r="AST27" s="5"/>
      <c r="ASU27" s="5"/>
      <c r="ASV27" s="5"/>
      <c r="ASW27" s="5"/>
      <c r="ASX27" s="5"/>
      <c r="ASY27" s="5"/>
      <c r="ASZ27" s="5"/>
      <c r="ATA27" s="5"/>
      <c r="ATB27" s="5"/>
      <c r="ATC27" s="5"/>
      <c r="ATD27" s="5"/>
      <c r="ATE27" s="5"/>
      <c r="ATF27" s="5"/>
      <c r="ATG27" s="5"/>
      <c r="ATH27" s="5"/>
      <c r="ATI27" s="5"/>
      <c r="ATJ27" s="5"/>
      <c r="ATK27" s="5"/>
      <c r="ATL27" s="5"/>
      <c r="ATM27" s="5"/>
      <c r="ATN27" s="5"/>
      <c r="ATO27" s="5"/>
      <c r="ATP27" s="5"/>
      <c r="ATQ27" s="5"/>
      <c r="ATR27" s="5"/>
      <c r="ATS27" s="5"/>
      <c r="ATT27" s="5"/>
      <c r="ATU27" s="5"/>
      <c r="ATV27" s="5"/>
      <c r="ATW27" s="5"/>
      <c r="ATX27" s="5"/>
      <c r="ATY27" s="5"/>
      <c r="ATZ27" s="5"/>
      <c r="AUA27" s="5"/>
      <c r="AUB27" s="5"/>
      <c r="AUC27" s="5"/>
      <c r="AUD27" s="5"/>
      <c r="AUE27" s="5"/>
      <c r="AUF27" s="5"/>
      <c r="AUG27" s="5"/>
      <c r="AUH27" s="5"/>
      <c r="AUI27" s="5"/>
      <c r="AUJ27" s="5"/>
      <c r="AUK27" s="5"/>
      <c r="AUL27" s="5"/>
      <c r="AUM27" s="5"/>
      <c r="AUN27" s="5"/>
      <c r="AUO27" s="5"/>
      <c r="AUP27" s="5"/>
      <c r="AUQ27" s="5"/>
      <c r="AUR27" s="5"/>
      <c r="AUS27" s="5"/>
      <c r="AUT27" s="5"/>
      <c r="AUU27" s="5"/>
      <c r="AUV27" s="5"/>
      <c r="AUW27" s="5"/>
      <c r="AUX27" s="5"/>
      <c r="AUY27" s="5"/>
      <c r="AUZ27" s="5"/>
      <c r="AVA27" s="5"/>
      <c r="AVB27" s="5"/>
      <c r="AVC27" s="5"/>
      <c r="AVD27" s="5"/>
      <c r="AVE27" s="5"/>
      <c r="AVF27" s="5"/>
      <c r="AVG27" s="5"/>
      <c r="AVH27" s="5"/>
      <c r="AVI27" s="5"/>
      <c r="AVJ27" s="5"/>
      <c r="AVK27" s="5"/>
      <c r="AVL27" s="5"/>
      <c r="AVM27" s="5"/>
      <c r="AVN27" s="5"/>
      <c r="AVO27" s="5"/>
      <c r="AVP27" s="5"/>
      <c r="AVQ27" s="5"/>
      <c r="AVR27" s="5"/>
      <c r="AVS27" s="5"/>
      <c r="AVT27" s="5"/>
      <c r="AVU27" s="5"/>
      <c r="AVV27" s="5"/>
      <c r="AVW27" s="5"/>
      <c r="AVX27" s="5"/>
      <c r="AVY27" s="5"/>
      <c r="AVZ27" s="5"/>
      <c r="AWA27" s="5"/>
      <c r="AWB27" s="5"/>
      <c r="AWC27" s="5"/>
      <c r="AWD27" s="5"/>
      <c r="AWE27" s="5"/>
      <c r="AWF27" s="5"/>
      <c r="AWG27" s="5"/>
      <c r="AWH27" s="5"/>
      <c r="AWI27" s="5"/>
      <c r="AWJ27" s="5"/>
      <c r="AWK27" s="5"/>
      <c r="AWL27" s="5"/>
      <c r="AWM27" s="5"/>
      <c r="AWN27" s="5"/>
      <c r="AWO27" s="5"/>
      <c r="AWP27" s="5"/>
      <c r="AWQ27" s="5"/>
      <c r="AWR27" s="5"/>
      <c r="AWS27" s="5"/>
      <c r="AWT27" s="5"/>
      <c r="AWU27" s="5"/>
      <c r="AWV27" s="5"/>
      <c r="AWW27" s="5"/>
      <c r="AWX27" s="5"/>
      <c r="AWY27" s="5"/>
      <c r="AWZ27" s="5"/>
      <c r="AXA27" s="5"/>
      <c r="AXB27" s="5"/>
      <c r="AXC27" s="5"/>
      <c r="AXD27" s="5"/>
      <c r="AXE27" s="5"/>
      <c r="AXF27" s="5"/>
      <c r="AXG27" s="5"/>
      <c r="AXH27" s="5"/>
      <c r="AXI27" s="5"/>
      <c r="AXJ27" s="5"/>
      <c r="AXK27" s="5"/>
      <c r="AXL27" s="5"/>
      <c r="AXM27" s="5"/>
      <c r="AXN27" s="5"/>
      <c r="AXO27" s="5"/>
      <c r="AXP27" s="5"/>
      <c r="AXQ27" s="5"/>
      <c r="AXR27" s="5"/>
      <c r="AXS27" s="5"/>
      <c r="AXT27" s="5"/>
      <c r="AXU27" s="5"/>
      <c r="AXV27" s="5"/>
      <c r="AXW27" s="5"/>
      <c r="AXX27" s="5"/>
      <c r="AXY27" s="5"/>
      <c r="AXZ27" s="5"/>
      <c r="AYA27" s="5"/>
      <c r="AYB27" s="5"/>
      <c r="AYC27" s="5"/>
      <c r="AYD27" s="5"/>
      <c r="AYE27" s="5"/>
      <c r="AYF27" s="5"/>
      <c r="AYG27" s="5"/>
      <c r="AYH27" s="5"/>
      <c r="AYI27" s="5"/>
      <c r="AYJ27" s="5"/>
      <c r="AYK27" s="5"/>
      <c r="AYL27" s="5"/>
      <c r="AYM27" s="5"/>
      <c r="AYN27" s="5"/>
      <c r="AYO27" s="5"/>
      <c r="AYP27" s="5"/>
      <c r="AYQ27" s="5"/>
      <c r="AYR27" s="5"/>
      <c r="AYS27" s="5"/>
      <c r="AYT27" s="5"/>
      <c r="AYU27" s="5"/>
      <c r="AYV27" s="5"/>
      <c r="AYW27" s="5"/>
      <c r="AYX27" s="5"/>
      <c r="AYY27" s="5"/>
      <c r="AYZ27" s="5"/>
      <c r="AZA27" s="5"/>
      <c r="AZB27" s="5"/>
      <c r="AZC27" s="5"/>
      <c r="AZD27" s="5"/>
      <c r="AZE27" s="5"/>
      <c r="AZF27" s="5"/>
      <c r="AZG27" s="5"/>
      <c r="AZH27" s="5"/>
      <c r="AZI27" s="5"/>
      <c r="AZJ27" s="5"/>
      <c r="AZK27" s="5"/>
      <c r="AZL27" s="5"/>
      <c r="AZM27" s="5"/>
      <c r="AZN27" s="5"/>
      <c r="AZO27" s="5"/>
      <c r="AZP27" s="5"/>
      <c r="AZQ27" s="5"/>
      <c r="AZR27" s="5"/>
      <c r="AZS27" s="5"/>
      <c r="AZT27" s="5"/>
      <c r="AZU27" s="5"/>
      <c r="AZV27" s="5"/>
      <c r="AZW27" s="5"/>
      <c r="AZX27" s="5"/>
      <c r="AZY27" s="5"/>
      <c r="AZZ27" s="5"/>
      <c r="BAA27" s="5"/>
      <c r="BAB27" s="5"/>
      <c r="BAC27" s="5"/>
      <c r="BAD27" s="5"/>
      <c r="BAE27" s="5"/>
      <c r="BAF27" s="5"/>
      <c r="BAG27" s="5"/>
      <c r="BAH27" s="5"/>
      <c r="BAI27" s="5"/>
      <c r="BAJ27" s="5"/>
      <c r="BAK27" s="5"/>
      <c r="BAL27" s="5"/>
      <c r="BAM27" s="5"/>
      <c r="BAN27" s="5"/>
      <c r="BAO27" s="5"/>
      <c r="BAP27" s="5"/>
      <c r="BAQ27" s="5"/>
      <c r="BAR27" s="5"/>
      <c r="BAS27" s="5"/>
      <c r="BAT27" s="5"/>
      <c r="BAU27" s="5"/>
      <c r="BAV27" s="5"/>
      <c r="BAW27" s="5"/>
      <c r="BAX27" s="5"/>
      <c r="BAY27" s="5"/>
      <c r="BAZ27" s="5"/>
      <c r="BBA27" s="5"/>
      <c r="BBB27" s="5"/>
      <c r="BBC27" s="5"/>
      <c r="BBD27" s="5"/>
      <c r="BBE27" s="5"/>
      <c r="BBF27" s="5"/>
      <c r="BBG27" s="5"/>
      <c r="BBH27" s="5"/>
      <c r="BBI27" s="5"/>
      <c r="BBJ27" s="5"/>
      <c r="BBK27" s="5"/>
      <c r="BBL27" s="5"/>
      <c r="BBM27" s="5"/>
      <c r="BBN27" s="5"/>
      <c r="BBO27" s="5"/>
      <c r="BBP27" s="5"/>
      <c r="BBQ27" s="5"/>
      <c r="BBR27" s="5"/>
      <c r="BBS27" s="5"/>
      <c r="BBT27" s="5"/>
      <c r="BBU27" s="5"/>
      <c r="BBV27" s="5"/>
      <c r="BBW27" s="5"/>
      <c r="BBX27" s="5"/>
      <c r="BBY27" s="5"/>
      <c r="BBZ27" s="5"/>
      <c r="BCA27" s="5"/>
      <c r="BCB27" s="5"/>
      <c r="BCC27" s="5"/>
      <c r="BCD27" s="5"/>
      <c r="BCE27" s="5"/>
      <c r="BCF27" s="5"/>
      <c r="BCG27" s="5"/>
      <c r="BCH27" s="5"/>
      <c r="BCI27" s="5"/>
      <c r="BCJ27" s="5"/>
      <c r="BCK27" s="5"/>
      <c r="BCL27" s="5"/>
      <c r="BCM27" s="5"/>
      <c r="BCN27" s="5"/>
      <c r="BCO27" s="5"/>
      <c r="BCP27" s="5"/>
      <c r="BCQ27" s="5"/>
      <c r="BCR27" s="5"/>
      <c r="BCS27" s="5"/>
      <c r="BCT27" s="5"/>
      <c r="BCU27" s="5"/>
      <c r="BCV27" s="5"/>
      <c r="BCW27" s="5"/>
      <c r="BCX27" s="5"/>
      <c r="BCY27" s="5"/>
      <c r="BCZ27" s="5"/>
      <c r="BDA27" s="5"/>
      <c r="BDB27" s="5"/>
      <c r="BDC27" s="5"/>
      <c r="BDD27" s="5"/>
      <c r="BDE27" s="5"/>
      <c r="BDF27" s="5"/>
      <c r="BDG27" s="5"/>
      <c r="BDH27" s="5"/>
      <c r="BDI27" s="5"/>
      <c r="BDJ27" s="5"/>
      <c r="BDK27" s="5"/>
      <c r="BDL27" s="5"/>
      <c r="BDM27" s="5"/>
      <c r="BDN27" s="5"/>
      <c r="BDO27" s="5"/>
      <c r="BDP27" s="5"/>
      <c r="BDQ27" s="5"/>
      <c r="BDR27" s="5"/>
      <c r="BDS27" s="5"/>
      <c r="BDT27" s="5"/>
      <c r="BDU27" s="5"/>
      <c r="BDV27" s="5"/>
      <c r="BDW27" s="5"/>
      <c r="BDX27" s="5"/>
      <c r="BDY27" s="5"/>
      <c r="BDZ27" s="5"/>
      <c r="BEA27" s="5"/>
      <c r="BEB27" s="5"/>
      <c r="BEC27" s="5"/>
      <c r="BED27" s="5"/>
      <c r="BEE27" s="5"/>
      <c r="BEF27" s="5"/>
      <c r="BEG27" s="5"/>
      <c r="BEH27" s="5"/>
      <c r="BEI27" s="5"/>
      <c r="BEJ27" s="5"/>
      <c r="BEK27" s="5"/>
      <c r="BEL27" s="5"/>
      <c r="BEM27" s="5"/>
      <c r="BEN27" s="5"/>
      <c r="BEO27" s="5"/>
      <c r="BEP27" s="5"/>
      <c r="BEQ27" s="5"/>
      <c r="BER27" s="5"/>
      <c r="BES27" s="5"/>
      <c r="BET27" s="5"/>
      <c r="BEU27" s="5"/>
      <c r="BEV27" s="5"/>
      <c r="BEW27" s="5"/>
      <c r="BEX27" s="5"/>
      <c r="BEY27" s="5"/>
      <c r="BEZ27" s="5"/>
      <c r="BFA27" s="5"/>
      <c r="BFB27" s="5"/>
      <c r="BFC27" s="5"/>
      <c r="BFD27" s="5"/>
      <c r="BFE27" s="5"/>
      <c r="BFF27" s="5"/>
      <c r="BFG27" s="5"/>
      <c r="BFH27" s="5"/>
      <c r="BFI27" s="5"/>
      <c r="BFJ27" s="5"/>
      <c r="BFK27" s="5"/>
      <c r="BFL27" s="5"/>
      <c r="BFM27" s="5"/>
      <c r="BFN27" s="5"/>
      <c r="BFO27" s="5"/>
      <c r="BFP27" s="5"/>
      <c r="BFQ27" s="5"/>
      <c r="BFR27" s="5"/>
      <c r="BFS27" s="5"/>
      <c r="BFT27" s="5"/>
      <c r="BFU27" s="5"/>
      <c r="BFV27" s="5"/>
      <c r="BFW27" s="5"/>
      <c r="BFX27" s="5"/>
      <c r="BFY27" s="5"/>
      <c r="BFZ27" s="5"/>
      <c r="BGA27" s="5"/>
      <c r="BGB27" s="5"/>
      <c r="BGC27" s="5"/>
      <c r="BGD27" s="5"/>
      <c r="BGE27" s="5"/>
      <c r="BGF27" s="5"/>
      <c r="BGG27" s="5"/>
      <c r="BGH27" s="5"/>
      <c r="BGI27" s="5"/>
      <c r="BGJ27" s="5"/>
      <c r="BGK27" s="5"/>
      <c r="BGL27" s="5"/>
      <c r="BGM27" s="5"/>
      <c r="BGN27" s="5"/>
      <c r="BGO27" s="5"/>
      <c r="BGP27" s="5"/>
      <c r="BGQ27" s="5"/>
      <c r="BGR27" s="5"/>
      <c r="BGS27" s="5"/>
      <c r="BGT27" s="5"/>
      <c r="BGU27" s="5"/>
      <c r="BGV27" s="5"/>
      <c r="BGW27" s="5"/>
      <c r="BGX27" s="5"/>
      <c r="BGY27" s="5"/>
      <c r="BGZ27" s="5"/>
      <c r="BHA27" s="5"/>
      <c r="BHB27" s="5"/>
      <c r="BHC27" s="5"/>
      <c r="BHD27" s="5"/>
      <c r="BHE27" s="5"/>
      <c r="BHF27" s="5"/>
      <c r="BHG27" s="5"/>
      <c r="BHH27" s="5"/>
      <c r="BHI27" s="5"/>
      <c r="BHJ27" s="5"/>
      <c r="BHK27" s="5"/>
      <c r="BHL27" s="5"/>
      <c r="BHM27" s="5"/>
      <c r="BHN27" s="5"/>
      <c r="BHO27" s="5"/>
      <c r="BHP27" s="5"/>
      <c r="BHQ27" s="5"/>
      <c r="BHR27" s="5"/>
      <c r="BHS27" s="5"/>
      <c r="BHT27" s="5"/>
      <c r="BHU27" s="5"/>
      <c r="BHV27" s="5"/>
      <c r="BHW27" s="5"/>
      <c r="BHX27" s="5"/>
      <c r="BHY27" s="5"/>
      <c r="BHZ27" s="5"/>
      <c r="BIA27" s="5"/>
      <c r="BIB27" s="5"/>
      <c r="BIC27" s="5"/>
      <c r="BID27" s="5"/>
      <c r="BIE27" s="5"/>
      <c r="BIF27" s="5"/>
      <c r="BIG27" s="5"/>
      <c r="BIH27" s="5"/>
      <c r="BII27" s="5"/>
      <c r="BIJ27" s="5"/>
      <c r="BIK27" s="5"/>
      <c r="BIL27" s="5"/>
      <c r="BIM27" s="5"/>
      <c r="BIN27" s="5"/>
      <c r="BIO27" s="5"/>
      <c r="BIP27" s="5"/>
      <c r="BIQ27" s="5"/>
      <c r="BIR27" s="5"/>
      <c r="BIS27" s="5"/>
      <c r="BIT27" s="5"/>
      <c r="BIU27" s="5"/>
      <c r="BIV27" s="5"/>
      <c r="BIW27" s="5"/>
      <c r="BIX27" s="5"/>
      <c r="BIY27" s="5"/>
      <c r="BIZ27" s="5"/>
      <c r="BJA27" s="5"/>
      <c r="BJB27" s="5"/>
      <c r="BJC27" s="5"/>
      <c r="BJD27" s="5"/>
      <c r="BJE27" s="5"/>
      <c r="BJF27" s="5"/>
      <c r="BJG27" s="5"/>
      <c r="BJH27" s="5"/>
      <c r="BJI27" s="5"/>
      <c r="BJJ27" s="5"/>
      <c r="BJK27" s="5"/>
      <c r="BJL27" s="5"/>
      <c r="BJM27" s="5"/>
      <c r="BJN27" s="5"/>
      <c r="BJO27" s="5"/>
      <c r="BJP27" s="5"/>
      <c r="BJQ27" s="5"/>
      <c r="BJR27" s="5"/>
      <c r="BJS27" s="5"/>
      <c r="BJT27" s="5"/>
      <c r="BJU27" s="5"/>
      <c r="BJV27" s="5"/>
      <c r="BJW27" s="5"/>
      <c r="BJX27" s="5"/>
      <c r="BJY27" s="5"/>
      <c r="BJZ27" s="5"/>
      <c r="BKA27" s="5"/>
      <c r="BKB27" s="5"/>
      <c r="BKC27" s="5"/>
      <c r="BKD27" s="5"/>
      <c r="BKE27" s="5"/>
      <c r="BKF27" s="5"/>
      <c r="BKG27" s="5"/>
      <c r="BKH27" s="5"/>
      <c r="BKI27" s="5"/>
      <c r="BKJ27" s="5"/>
      <c r="BKK27" s="5"/>
      <c r="BKL27" s="5"/>
      <c r="BKM27" s="5"/>
      <c r="BKN27" s="5"/>
      <c r="BKO27" s="5"/>
      <c r="BKP27" s="5"/>
      <c r="BKQ27" s="5"/>
      <c r="BKR27" s="5"/>
      <c r="BKS27" s="5"/>
      <c r="BKT27" s="5"/>
      <c r="BKU27" s="5"/>
      <c r="BKV27" s="5"/>
      <c r="BKW27" s="5"/>
      <c r="BKX27" s="5"/>
      <c r="BKY27" s="5"/>
      <c r="BKZ27" s="5"/>
      <c r="BLA27" s="5"/>
      <c r="BLB27" s="5"/>
      <c r="BLC27" s="5"/>
      <c r="BLD27" s="5"/>
      <c r="BLE27" s="5"/>
      <c r="BLF27" s="5"/>
      <c r="BLG27" s="5"/>
      <c r="BLH27" s="5"/>
      <c r="BLI27" s="5"/>
      <c r="BLJ27" s="5"/>
      <c r="BLK27" s="5"/>
      <c r="BLL27" s="5"/>
      <c r="BLM27" s="5"/>
      <c r="BLN27" s="5"/>
      <c r="BLO27" s="5"/>
      <c r="BLP27" s="5"/>
      <c r="BLQ27" s="5"/>
      <c r="BLR27" s="5"/>
      <c r="BLS27" s="5"/>
      <c r="BLT27" s="5"/>
      <c r="BLU27" s="5"/>
      <c r="BLV27" s="5"/>
      <c r="BLW27" s="5"/>
      <c r="BLX27" s="5"/>
      <c r="BLY27" s="5"/>
      <c r="BLZ27" s="5"/>
      <c r="BMA27" s="5"/>
      <c r="BMB27" s="5"/>
      <c r="BMC27" s="5"/>
      <c r="BMD27" s="5"/>
      <c r="BME27" s="5"/>
      <c r="BMF27" s="5"/>
      <c r="BMG27" s="5"/>
      <c r="BMH27" s="5"/>
      <c r="BMI27" s="5"/>
      <c r="BMJ27" s="5"/>
      <c r="BMK27" s="5"/>
      <c r="BML27" s="5"/>
      <c r="BMM27" s="5"/>
      <c r="BMN27" s="5"/>
      <c r="BMO27" s="5"/>
      <c r="BMP27" s="5"/>
      <c r="BMQ27" s="5"/>
      <c r="BMR27" s="5"/>
      <c r="BMS27" s="5"/>
      <c r="BMT27" s="5"/>
      <c r="BMU27" s="5"/>
      <c r="BMV27" s="5"/>
      <c r="BMW27" s="5"/>
      <c r="BMX27" s="5"/>
      <c r="BMY27" s="5"/>
      <c r="BMZ27" s="5"/>
      <c r="BNA27" s="5"/>
      <c r="BNB27" s="5"/>
      <c r="BNC27" s="5"/>
      <c r="BND27" s="5"/>
      <c r="BNE27" s="5"/>
      <c r="BNF27" s="5"/>
      <c r="BNG27" s="5"/>
      <c r="BNH27" s="5"/>
      <c r="BNI27" s="5"/>
      <c r="BNJ27" s="5"/>
      <c r="BNK27" s="5"/>
      <c r="BNL27" s="5"/>
      <c r="BNM27" s="5"/>
      <c r="BNN27" s="5"/>
      <c r="BNO27" s="5"/>
      <c r="BNP27" s="5"/>
      <c r="BNQ27" s="5"/>
      <c r="BNR27" s="5"/>
      <c r="BNS27" s="5"/>
      <c r="BNT27" s="5"/>
      <c r="BNU27" s="5"/>
      <c r="BNV27" s="5"/>
      <c r="BNW27" s="5"/>
      <c r="BNX27" s="5"/>
      <c r="BNY27" s="5"/>
      <c r="BNZ27" s="5"/>
      <c r="BOA27" s="5"/>
      <c r="BOB27" s="5"/>
      <c r="BOC27" s="5"/>
      <c r="BOD27" s="5"/>
      <c r="BOE27" s="5"/>
      <c r="BOF27" s="5"/>
      <c r="BOG27" s="5"/>
      <c r="BOH27" s="5"/>
      <c r="BOI27" s="5"/>
      <c r="BOJ27" s="5"/>
      <c r="BOK27" s="5"/>
      <c r="BOL27" s="5"/>
      <c r="BOM27" s="5"/>
      <c r="BON27" s="5"/>
      <c r="BOO27" s="5"/>
      <c r="BOP27" s="5"/>
      <c r="BOQ27" s="5"/>
      <c r="BOR27" s="5"/>
      <c r="BOS27" s="5"/>
      <c r="BOT27" s="5"/>
      <c r="BOU27" s="5"/>
      <c r="BOV27" s="5"/>
      <c r="BOW27" s="5"/>
      <c r="BOX27" s="5"/>
      <c r="BOY27" s="5"/>
      <c r="BOZ27" s="5"/>
      <c r="BPA27" s="5"/>
      <c r="BPB27" s="5"/>
      <c r="BPC27" s="5"/>
      <c r="BPD27" s="5"/>
      <c r="BPE27" s="5"/>
      <c r="BPF27" s="5"/>
      <c r="BPG27" s="5"/>
      <c r="BPH27" s="5"/>
      <c r="BPI27" s="5"/>
      <c r="BPJ27" s="5"/>
      <c r="BPK27" s="5"/>
      <c r="BPL27" s="5"/>
      <c r="BPM27" s="5"/>
      <c r="BPN27" s="5"/>
      <c r="BPO27" s="5"/>
      <c r="BPP27" s="5"/>
      <c r="BPQ27" s="5"/>
      <c r="BPR27" s="5"/>
      <c r="BPS27" s="5"/>
      <c r="BPT27" s="5"/>
      <c r="BPU27" s="5"/>
      <c r="BPV27" s="5"/>
      <c r="BPW27" s="5"/>
      <c r="BPX27" s="5"/>
      <c r="BPY27" s="5"/>
      <c r="BPZ27" s="5"/>
      <c r="BQA27" s="5"/>
      <c r="BQB27" s="5"/>
      <c r="BQC27" s="5"/>
      <c r="BQD27" s="5"/>
      <c r="BQE27" s="5"/>
      <c r="BQF27" s="5"/>
      <c r="BQG27" s="5"/>
      <c r="BQH27" s="5"/>
      <c r="BQI27" s="5"/>
      <c r="BQJ27" s="5"/>
      <c r="BQK27" s="5"/>
      <c r="BQL27" s="5"/>
      <c r="BQM27" s="5"/>
      <c r="BQN27" s="5"/>
      <c r="BQO27" s="5"/>
      <c r="BQP27" s="5"/>
      <c r="BQQ27" s="5"/>
      <c r="BQR27" s="5"/>
      <c r="BQS27" s="5"/>
      <c r="BQT27" s="5"/>
      <c r="BQU27" s="5"/>
      <c r="BQV27" s="5"/>
      <c r="BQW27" s="5"/>
      <c r="BQX27" s="5"/>
      <c r="BQY27" s="5"/>
      <c r="BQZ27" s="5"/>
      <c r="BRA27" s="5"/>
      <c r="BRB27" s="5"/>
      <c r="BRC27" s="5"/>
      <c r="BRD27" s="5"/>
      <c r="BRE27" s="5"/>
      <c r="BRF27" s="5"/>
      <c r="BRG27" s="5"/>
      <c r="BRH27" s="5"/>
      <c r="BRI27" s="5"/>
      <c r="BRJ27" s="5"/>
      <c r="BRK27" s="5"/>
      <c r="BRL27" s="5"/>
      <c r="BRM27" s="5"/>
      <c r="BRN27" s="5"/>
      <c r="BRO27" s="5"/>
      <c r="BRP27" s="5"/>
      <c r="BRQ27" s="5"/>
      <c r="BRR27" s="5"/>
      <c r="BRS27" s="5"/>
      <c r="BRT27" s="5"/>
      <c r="BRU27" s="5"/>
      <c r="BRV27" s="5"/>
      <c r="BRW27" s="5"/>
      <c r="BRX27" s="5"/>
      <c r="BRY27" s="5"/>
      <c r="BRZ27" s="5"/>
      <c r="BSA27" s="5"/>
      <c r="BSB27" s="5"/>
      <c r="BSC27" s="5"/>
      <c r="BSD27" s="5"/>
      <c r="BSE27" s="5"/>
      <c r="BSF27" s="5"/>
      <c r="BSG27" s="5"/>
      <c r="BSH27" s="5"/>
      <c r="BSI27" s="5"/>
      <c r="BSJ27" s="5"/>
      <c r="BSK27" s="5"/>
      <c r="BSL27" s="5"/>
      <c r="BSM27" s="5"/>
      <c r="BSN27" s="5"/>
      <c r="BSO27" s="5"/>
      <c r="BSP27" s="5"/>
      <c r="BSQ27" s="5"/>
      <c r="BSR27" s="5"/>
      <c r="BSS27" s="5"/>
      <c r="BST27" s="5"/>
      <c r="BSU27" s="5"/>
      <c r="BSV27" s="5"/>
      <c r="BSW27" s="5"/>
      <c r="BSX27" s="5"/>
      <c r="BSY27" s="5"/>
      <c r="BSZ27" s="5"/>
      <c r="BTA27" s="5"/>
      <c r="BTB27" s="5"/>
      <c r="BTC27" s="5"/>
      <c r="BTD27" s="5"/>
      <c r="BTE27" s="5"/>
      <c r="BTF27" s="5"/>
      <c r="BTG27" s="5"/>
      <c r="BTH27" s="5"/>
      <c r="BTI27" s="5"/>
      <c r="BTJ27" s="5"/>
      <c r="BTK27" s="5"/>
      <c r="BTL27" s="5"/>
      <c r="BTM27" s="5"/>
      <c r="BTN27" s="5"/>
      <c r="BTO27" s="5"/>
      <c r="BTP27" s="5"/>
      <c r="BTQ27" s="5"/>
      <c r="BTR27" s="5"/>
      <c r="BTS27" s="5"/>
      <c r="BTT27" s="5"/>
      <c r="BTU27" s="5"/>
      <c r="BTV27" s="5"/>
      <c r="BTW27" s="5"/>
      <c r="BTX27" s="5"/>
      <c r="BTY27" s="5"/>
      <c r="BTZ27" s="5"/>
      <c r="BUA27" s="5"/>
      <c r="BUB27" s="5"/>
      <c r="BUC27" s="5"/>
      <c r="BUD27" s="5"/>
      <c r="BUE27" s="5"/>
      <c r="BUF27" s="5"/>
      <c r="BUG27" s="5"/>
      <c r="BUH27" s="5"/>
      <c r="BUI27" s="5"/>
      <c r="BUJ27" s="5"/>
      <c r="BUK27" s="5"/>
      <c r="BUL27" s="5"/>
      <c r="BUM27" s="5"/>
      <c r="BUN27" s="5"/>
      <c r="BUO27" s="5"/>
      <c r="BUP27" s="5"/>
      <c r="BUQ27" s="5"/>
      <c r="BUR27" s="5"/>
      <c r="BUS27" s="5"/>
      <c r="BUT27" s="5"/>
      <c r="BUU27" s="5"/>
      <c r="BUV27" s="5"/>
      <c r="BUW27" s="5"/>
      <c r="BUX27" s="5"/>
      <c r="BUY27" s="5"/>
      <c r="BUZ27" s="5"/>
      <c r="BVA27" s="5"/>
      <c r="BVB27" s="5"/>
      <c r="BVC27" s="5"/>
      <c r="BVD27" s="5"/>
      <c r="BVE27" s="5"/>
      <c r="BVF27" s="5"/>
      <c r="BVG27" s="5"/>
      <c r="BVH27" s="5"/>
      <c r="BVI27" s="5"/>
      <c r="BVJ27" s="5"/>
      <c r="BVK27" s="5"/>
      <c r="BVL27" s="5"/>
      <c r="BVM27" s="5"/>
      <c r="BVN27" s="5"/>
      <c r="BVO27" s="5"/>
      <c r="BVP27" s="5"/>
      <c r="BVQ27" s="5"/>
      <c r="BVR27" s="5"/>
      <c r="BVS27" s="5"/>
      <c r="BVT27" s="5"/>
      <c r="BVU27" s="5"/>
      <c r="BVV27" s="5"/>
      <c r="BVW27" s="5"/>
      <c r="BVX27" s="5"/>
      <c r="BVY27" s="5"/>
      <c r="BVZ27" s="5"/>
      <c r="BWA27" s="5"/>
      <c r="BWB27" s="5"/>
      <c r="BWC27" s="5"/>
      <c r="BWD27" s="5"/>
      <c r="BWE27" s="5"/>
      <c r="BWF27" s="5"/>
      <c r="BWG27" s="5"/>
      <c r="BWH27" s="5"/>
      <c r="BWI27" s="5"/>
      <c r="BWJ27" s="5"/>
      <c r="BWK27" s="5"/>
      <c r="BWL27" s="5"/>
      <c r="BWM27" s="5"/>
      <c r="BWN27" s="5"/>
      <c r="BWO27" s="5"/>
      <c r="BWP27" s="5"/>
      <c r="BWQ27" s="5"/>
      <c r="BWR27" s="5"/>
      <c r="BWS27" s="5"/>
      <c r="BWT27" s="5"/>
      <c r="BWU27" s="5"/>
      <c r="BWV27" s="5"/>
      <c r="BWW27" s="5"/>
      <c r="BWX27" s="5"/>
      <c r="BWY27" s="5"/>
      <c r="BWZ27" s="5"/>
      <c r="BXA27" s="5"/>
      <c r="BXB27" s="5"/>
      <c r="BXC27" s="5"/>
      <c r="BXD27" s="5"/>
      <c r="BXE27" s="5"/>
      <c r="BXF27" s="5"/>
      <c r="BXG27" s="5"/>
      <c r="BXH27" s="5"/>
      <c r="BXI27" s="5"/>
      <c r="BXJ27" s="5"/>
      <c r="BXK27" s="5"/>
      <c r="BXL27" s="5"/>
      <c r="BXM27" s="5"/>
      <c r="BXN27" s="5"/>
      <c r="BXO27" s="5"/>
      <c r="BXP27" s="5"/>
      <c r="BXQ27" s="5"/>
      <c r="BXR27" s="5"/>
      <c r="BXS27" s="5"/>
      <c r="BXT27" s="5"/>
      <c r="BXU27" s="5"/>
      <c r="BXV27" s="5"/>
      <c r="BXW27" s="5"/>
      <c r="BXX27" s="5"/>
      <c r="BXY27" s="5"/>
      <c r="BXZ27" s="5"/>
      <c r="BYA27" s="5"/>
      <c r="BYB27" s="5"/>
      <c r="BYC27" s="5"/>
      <c r="BYD27" s="5"/>
      <c r="BYE27" s="5"/>
      <c r="BYF27" s="5"/>
      <c r="BYG27" s="5"/>
      <c r="BYH27" s="5"/>
      <c r="BYI27" s="5"/>
      <c r="BYJ27" s="5"/>
      <c r="BYK27" s="5"/>
      <c r="BYL27" s="5"/>
      <c r="BYM27" s="5"/>
      <c r="BYN27" s="5"/>
      <c r="BYO27" s="5"/>
      <c r="BYP27" s="5"/>
      <c r="BYQ27" s="5"/>
      <c r="BYR27" s="5"/>
      <c r="BYS27" s="5"/>
      <c r="BYT27" s="5"/>
      <c r="BYU27" s="5"/>
      <c r="BYV27" s="5"/>
      <c r="BYW27" s="5"/>
      <c r="BYX27" s="5"/>
      <c r="BYY27" s="5"/>
      <c r="BYZ27" s="5"/>
      <c r="BZA27" s="5"/>
      <c r="BZB27" s="5"/>
      <c r="BZC27" s="5"/>
      <c r="BZD27" s="5"/>
      <c r="BZE27" s="5"/>
      <c r="BZF27" s="5"/>
      <c r="BZG27" s="5"/>
      <c r="BZH27" s="5"/>
      <c r="BZI27" s="5"/>
      <c r="BZJ27" s="5"/>
      <c r="BZK27" s="5"/>
      <c r="BZL27" s="5"/>
      <c r="BZM27" s="5"/>
      <c r="BZN27" s="5"/>
      <c r="BZO27" s="5"/>
      <c r="BZP27" s="5"/>
      <c r="BZQ27" s="5"/>
      <c r="BZR27" s="5"/>
      <c r="BZS27" s="5"/>
      <c r="BZT27" s="5"/>
      <c r="BZU27" s="5"/>
      <c r="BZV27" s="5"/>
      <c r="BZW27" s="5"/>
      <c r="BZX27" s="5"/>
      <c r="BZY27" s="5"/>
      <c r="BZZ27" s="5"/>
      <c r="CAA27" s="5"/>
      <c r="CAB27" s="5"/>
      <c r="CAC27" s="5"/>
      <c r="CAD27" s="5"/>
      <c r="CAE27" s="5"/>
      <c r="CAF27" s="5"/>
      <c r="CAG27" s="5"/>
      <c r="CAH27" s="5"/>
      <c r="CAI27" s="5"/>
      <c r="CAJ27" s="5"/>
      <c r="CAK27" s="5"/>
      <c r="CAL27" s="5"/>
      <c r="CAM27" s="5"/>
      <c r="CAN27" s="5"/>
      <c r="CAO27" s="5"/>
      <c r="CAP27" s="5"/>
      <c r="CAQ27" s="5"/>
      <c r="CAR27" s="5"/>
      <c r="CAS27" s="5"/>
      <c r="CAT27" s="5"/>
      <c r="CAU27" s="5"/>
      <c r="CAV27" s="5"/>
      <c r="CAW27" s="5"/>
      <c r="CAX27" s="5"/>
      <c r="CAY27" s="5"/>
      <c r="CAZ27" s="5"/>
      <c r="CBA27" s="5"/>
      <c r="CBB27" s="5"/>
      <c r="CBC27" s="5"/>
      <c r="CBD27" s="5"/>
      <c r="CBE27" s="5"/>
      <c r="CBF27" s="5"/>
      <c r="CBG27" s="5"/>
      <c r="CBH27" s="5"/>
      <c r="CBI27" s="5"/>
      <c r="CBJ27" s="5"/>
      <c r="CBK27" s="5"/>
      <c r="CBL27" s="5"/>
      <c r="CBM27" s="5"/>
      <c r="CBN27" s="5"/>
      <c r="CBO27" s="5"/>
      <c r="CBP27" s="5"/>
      <c r="CBQ27" s="5"/>
      <c r="CBR27" s="5"/>
      <c r="CBS27" s="5"/>
      <c r="CBT27" s="5"/>
      <c r="CBU27" s="5"/>
      <c r="CBV27" s="5"/>
      <c r="CBW27" s="5"/>
      <c r="CBX27" s="5"/>
      <c r="CBY27" s="5"/>
      <c r="CBZ27" s="5"/>
      <c r="CCA27" s="5"/>
      <c r="CCB27" s="5"/>
      <c r="CCC27" s="5"/>
      <c r="CCD27" s="5"/>
      <c r="CCE27" s="5"/>
      <c r="CCF27" s="5"/>
      <c r="CCG27" s="5"/>
      <c r="CCH27" s="5"/>
      <c r="CCI27" s="5"/>
      <c r="CCJ27" s="5"/>
      <c r="CCK27" s="5"/>
      <c r="CCL27" s="5"/>
      <c r="CCM27" s="5"/>
      <c r="CCN27" s="5"/>
      <c r="CCO27" s="5"/>
      <c r="CCP27" s="5"/>
      <c r="CCQ27" s="5"/>
      <c r="CCR27" s="5"/>
      <c r="CCS27" s="5"/>
      <c r="CCT27" s="5"/>
      <c r="CCU27" s="5"/>
      <c r="CCV27" s="5"/>
      <c r="CCW27" s="5"/>
      <c r="CCX27" s="5"/>
      <c r="CCY27" s="5"/>
      <c r="CCZ27" s="5"/>
      <c r="CDA27" s="5"/>
      <c r="CDB27" s="5"/>
      <c r="CDC27" s="5"/>
      <c r="CDD27" s="5"/>
      <c r="CDE27" s="5"/>
      <c r="CDF27" s="5"/>
      <c r="CDG27" s="5"/>
      <c r="CDH27" s="5"/>
      <c r="CDI27" s="5"/>
      <c r="CDJ27" s="5"/>
      <c r="CDK27" s="5"/>
      <c r="CDL27" s="5"/>
      <c r="CDM27" s="5"/>
      <c r="CDN27" s="5"/>
      <c r="CDO27" s="5"/>
      <c r="CDP27" s="5"/>
      <c r="CDQ27" s="5"/>
      <c r="CDR27" s="5"/>
      <c r="CDS27" s="5"/>
      <c r="CDT27" s="5"/>
      <c r="CDU27" s="5"/>
      <c r="CDV27" s="5"/>
      <c r="CDW27" s="5"/>
      <c r="CDX27" s="5"/>
      <c r="CDY27" s="5"/>
      <c r="CDZ27" s="5"/>
      <c r="CEA27" s="5"/>
      <c r="CEB27" s="5"/>
      <c r="CEC27" s="5"/>
      <c r="CED27" s="5"/>
      <c r="CEE27" s="5"/>
      <c r="CEF27" s="5"/>
      <c r="CEG27" s="5"/>
      <c r="CEH27" s="5"/>
      <c r="CEI27" s="5"/>
      <c r="CEJ27" s="5"/>
      <c r="CEK27" s="5"/>
      <c r="CEL27" s="5"/>
      <c r="CEM27" s="5"/>
      <c r="CEN27" s="5"/>
      <c r="CEO27" s="5"/>
      <c r="CEP27" s="5"/>
      <c r="CEQ27" s="5"/>
      <c r="CER27" s="5"/>
      <c r="CES27" s="5"/>
      <c r="CET27" s="5"/>
      <c r="CEU27" s="5"/>
      <c r="CEV27" s="5"/>
      <c r="CEW27" s="5"/>
      <c r="CEX27" s="5"/>
      <c r="CEY27" s="5"/>
      <c r="CEZ27" s="5"/>
      <c r="CFA27" s="5"/>
      <c r="CFB27" s="5"/>
      <c r="CFC27" s="5"/>
      <c r="CFD27" s="5"/>
      <c r="CFE27" s="5"/>
      <c r="CFF27" s="5"/>
      <c r="CFG27" s="5"/>
      <c r="CFH27" s="5"/>
      <c r="CFI27" s="5"/>
      <c r="CFJ27" s="5"/>
      <c r="CFK27" s="5"/>
      <c r="CFL27" s="5"/>
      <c r="CFM27" s="5"/>
      <c r="CFN27" s="5"/>
      <c r="CFO27" s="5"/>
      <c r="CFP27" s="5"/>
      <c r="CFQ27" s="5"/>
      <c r="CFR27" s="5"/>
      <c r="CFS27" s="5"/>
      <c r="CFT27" s="5"/>
      <c r="CFU27" s="5"/>
      <c r="CFV27" s="5"/>
      <c r="CFW27" s="5"/>
      <c r="CFX27" s="5"/>
      <c r="CFY27" s="5"/>
      <c r="CFZ27" s="5"/>
      <c r="CGA27" s="5"/>
      <c r="CGB27" s="5"/>
      <c r="CGC27" s="5"/>
      <c r="CGD27" s="5"/>
      <c r="CGE27" s="5"/>
      <c r="CGF27" s="5"/>
      <c r="CGG27" s="5"/>
      <c r="CGH27" s="5"/>
      <c r="CGI27" s="5"/>
      <c r="CGJ27" s="5"/>
      <c r="CGK27" s="5"/>
      <c r="CGL27" s="5"/>
      <c r="CGM27" s="5"/>
      <c r="CGN27" s="5"/>
      <c r="CGO27" s="5"/>
      <c r="CGP27" s="5"/>
      <c r="CGQ27" s="5"/>
      <c r="CGR27" s="5"/>
      <c r="CGS27" s="5"/>
      <c r="CGT27" s="5"/>
      <c r="CGU27" s="5"/>
      <c r="CGV27" s="5"/>
      <c r="CGW27" s="5"/>
      <c r="CGX27" s="5"/>
      <c r="CGY27" s="5"/>
      <c r="CGZ27" s="5"/>
      <c r="CHA27" s="5"/>
      <c r="CHB27" s="5"/>
      <c r="CHC27" s="5"/>
      <c r="CHD27" s="5"/>
      <c r="CHE27" s="5"/>
      <c r="CHF27" s="5"/>
      <c r="CHG27" s="5"/>
      <c r="CHH27" s="5"/>
      <c r="CHI27" s="5"/>
      <c r="CHJ27" s="5"/>
      <c r="CHK27" s="5"/>
      <c r="CHL27" s="5"/>
      <c r="CHM27" s="5"/>
      <c r="CHN27" s="5"/>
      <c r="CHO27" s="5"/>
      <c r="CHP27" s="5"/>
      <c r="CHQ27" s="5"/>
      <c r="CHR27" s="5"/>
      <c r="CHS27" s="5"/>
      <c r="CHT27" s="5"/>
      <c r="CHU27" s="5"/>
      <c r="CHV27" s="5"/>
      <c r="CHW27" s="5"/>
      <c r="CHX27" s="5"/>
      <c r="CHY27" s="5"/>
      <c r="CHZ27" s="5"/>
      <c r="CIA27" s="5"/>
      <c r="CIB27" s="5"/>
      <c r="CIC27" s="5"/>
      <c r="CID27" s="5"/>
      <c r="CIE27" s="5"/>
      <c r="CIF27" s="5"/>
      <c r="CIG27" s="5"/>
      <c r="CIH27" s="5"/>
      <c r="CII27" s="5"/>
      <c r="CIJ27" s="5"/>
      <c r="CIK27" s="5"/>
      <c r="CIL27" s="5"/>
      <c r="CIM27" s="5"/>
      <c r="CIN27" s="5"/>
      <c r="CIO27" s="5"/>
      <c r="CIP27" s="5"/>
      <c r="CIQ27" s="5"/>
      <c r="CIR27" s="5"/>
      <c r="CIS27" s="5"/>
      <c r="CIT27" s="5"/>
      <c r="CIU27" s="5"/>
      <c r="CIV27" s="5"/>
      <c r="CIW27" s="5"/>
      <c r="CIX27" s="5"/>
      <c r="CIY27" s="5"/>
      <c r="CIZ27" s="5"/>
      <c r="CJA27" s="5"/>
      <c r="CJB27" s="5"/>
      <c r="CJC27" s="5"/>
      <c r="CJD27" s="5"/>
      <c r="CJE27" s="5"/>
      <c r="CJF27" s="5"/>
      <c r="CJG27" s="5"/>
      <c r="CJH27" s="5"/>
      <c r="CJI27" s="5"/>
      <c r="CJJ27" s="5"/>
      <c r="CJK27" s="5"/>
      <c r="CJL27" s="5"/>
      <c r="CJM27" s="5"/>
      <c r="CJN27" s="5"/>
      <c r="CJO27" s="5"/>
      <c r="CJP27" s="5"/>
      <c r="CJQ27" s="5"/>
      <c r="CJR27" s="5"/>
      <c r="CJS27" s="5"/>
      <c r="CJT27" s="5"/>
      <c r="CJU27" s="5"/>
      <c r="CJV27" s="5"/>
      <c r="CJW27" s="5"/>
      <c r="CJX27" s="5"/>
      <c r="CJY27" s="5"/>
      <c r="CJZ27" s="5"/>
      <c r="CKA27" s="5"/>
      <c r="CKB27" s="5"/>
      <c r="CKC27" s="5"/>
      <c r="CKD27" s="5"/>
      <c r="CKE27" s="5"/>
      <c r="CKF27" s="5"/>
      <c r="CKG27" s="5"/>
      <c r="CKH27" s="5"/>
      <c r="CKI27" s="5"/>
      <c r="CKJ27" s="5"/>
      <c r="CKK27" s="5"/>
      <c r="CKL27" s="5"/>
      <c r="CKM27" s="5"/>
      <c r="CKN27" s="5"/>
      <c r="CKO27" s="5"/>
      <c r="CKP27" s="5"/>
      <c r="CKQ27" s="5"/>
      <c r="CKR27" s="5"/>
      <c r="CKS27" s="5"/>
      <c r="CKT27" s="5"/>
      <c r="CKU27" s="5"/>
      <c r="CKV27" s="5"/>
      <c r="CKW27" s="5"/>
      <c r="CKX27" s="5"/>
      <c r="CKY27" s="5"/>
      <c r="CKZ27" s="5"/>
      <c r="CLA27" s="5"/>
      <c r="CLB27" s="5"/>
      <c r="CLC27" s="5"/>
      <c r="CLD27" s="5"/>
      <c r="CLE27" s="5"/>
      <c r="CLF27" s="5"/>
      <c r="CLG27" s="5"/>
      <c r="CLH27" s="5"/>
      <c r="CLI27" s="5"/>
      <c r="CLJ27" s="5"/>
      <c r="CLK27" s="5"/>
      <c r="CLL27" s="5"/>
      <c r="CLM27" s="5"/>
      <c r="CLN27" s="5"/>
      <c r="CLO27" s="5"/>
      <c r="CLP27" s="5"/>
      <c r="CLQ27" s="5"/>
      <c r="CLR27" s="5"/>
      <c r="CLS27" s="5"/>
      <c r="CLT27" s="5"/>
      <c r="CLU27" s="5"/>
      <c r="CLV27" s="5"/>
      <c r="CLW27" s="5"/>
      <c r="CLX27" s="5"/>
      <c r="CLY27" s="5"/>
      <c r="CLZ27" s="5"/>
      <c r="CMA27" s="5"/>
      <c r="CMB27" s="5"/>
      <c r="CMC27" s="5"/>
      <c r="CMD27" s="5"/>
      <c r="CME27" s="5"/>
      <c r="CMF27" s="5"/>
      <c r="CMG27" s="5"/>
      <c r="CMH27" s="5"/>
      <c r="CMI27" s="5"/>
      <c r="CMJ27" s="5"/>
      <c r="CMK27" s="5"/>
      <c r="CML27" s="5"/>
      <c r="CMM27" s="5"/>
      <c r="CMN27" s="5"/>
      <c r="CMO27" s="5"/>
      <c r="CMP27" s="5"/>
      <c r="CMQ27" s="5"/>
      <c r="CMR27" s="5"/>
      <c r="CMS27" s="5"/>
      <c r="CMT27" s="5"/>
      <c r="CMU27" s="5"/>
      <c r="CMV27" s="5"/>
      <c r="CMW27" s="5"/>
      <c r="CMX27" s="5"/>
      <c r="CMY27" s="5"/>
      <c r="CMZ27" s="5"/>
      <c r="CNA27" s="5"/>
      <c r="CNB27" s="5"/>
      <c r="CNC27" s="5"/>
      <c r="CND27" s="5"/>
      <c r="CNE27" s="5"/>
      <c r="CNF27" s="5"/>
      <c r="CNG27" s="5"/>
      <c r="CNH27" s="5"/>
      <c r="CNI27" s="5"/>
      <c r="CNJ27" s="5"/>
      <c r="CNK27" s="5"/>
      <c r="CNL27" s="5"/>
      <c r="CNM27" s="5"/>
      <c r="CNN27" s="5"/>
      <c r="CNO27" s="5"/>
      <c r="CNP27" s="5"/>
      <c r="CNQ27" s="5"/>
      <c r="CNR27" s="5"/>
      <c r="CNS27" s="5"/>
      <c r="CNT27" s="5"/>
      <c r="CNU27" s="5"/>
      <c r="CNV27" s="5"/>
      <c r="CNW27" s="5"/>
      <c r="CNX27" s="5"/>
      <c r="CNY27" s="5"/>
      <c r="CNZ27" s="5"/>
      <c r="COA27" s="5"/>
      <c r="COB27" s="5"/>
      <c r="COC27" s="5"/>
      <c r="COD27" s="5"/>
      <c r="COE27" s="5"/>
      <c r="COF27" s="5"/>
      <c r="COG27" s="5"/>
      <c r="COH27" s="5"/>
      <c r="COI27" s="5"/>
      <c r="COJ27" s="5"/>
      <c r="COK27" s="5"/>
      <c r="COL27" s="5"/>
      <c r="COM27" s="5"/>
      <c r="CON27" s="5"/>
      <c r="COO27" s="5"/>
      <c r="COP27" s="5"/>
      <c r="COQ27" s="5"/>
      <c r="COR27" s="5"/>
      <c r="COS27" s="5"/>
      <c r="COT27" s="5"/>
      <c r="COU27" s="5"/>
      <c r="COV27" s="5"/>
      <c r="COW27" s="5"/>
      <c r="COX27" s="5"/>
      <c r="COY27" s="5"/>
      <c r="COZ27" s="5"/>
      <c r="CPA27" s="5"/>
      <c r="CPB27" s="5"/>
      <c r="CPC27" s="5"/>
      <c r="CPD27" s="5"/>
      <c r="CPE27" s="5"/>
      <c r="CPF27" s="5"/>
      <c r="CPG27" s="5"/>
      <c r="CPH27" s="5"/>
      <c r="CPI27" s="5"/>
      <c r="CPJ27" s="5"/>
      <c r="CPK27" s="5"/>
      <c r="CPL27" s="5"/>
      <c r="CPM27" s="5"/>
      <c r="CPN27" s="5"/>
      <c r="CPO27" s="5"/>
      <c r="CPP27" s="5"/>
      <c r="CPQ27" s="5"/>
      <c r="CPR27" s="5"/>
      <c r="CPS27" s="5"/>
      <c r="CPT27" s="5"/>
      <c r="CPU27" s="5"/>
      <c r="CPV27" s="5"/>
      <c r="CPW27" s="5"/>
      <c r="CPX27" s="5"/>
      <c r="CPY27" s="5"/>
      <c r="CPZ27" s="5"/>
      <c r="CQA27" s="5"/>
      <c r="CQB27" s="5"/>
      <c r="CQC27" s="5"/>
      <c r="CQD27" s="5"/>
      <c r="CQE27" s="5"/>
      <c r="CQF27" s="5"/>
      <c r="CQG27" s="5"/>
      <c r="CQH27" s="5"/>
      <c r="CQI27" s="5"/>
      <c r="CQJ27" s="5"/>
      <c r="CQK27" s="5"/>
      <c r="CQL27" s="5"/>
      <c r="CQM27" s="5"/>
      <c r="CQN27" s="5"/>
      <c r="CQO27" s="5"/>
      <c r="CQP27" s="5"/>
      <c r="CQQ27" s="5"/>
      <c r="CQR27" s="5"/>
      <c r="CQS27" s="5"/>
      <c r="CQT27" s="5"/>
      <c r="CQU27" s="5"/>
      <c r="CQV27" s="5"/>
      <c r="CQW27" s="5"/>
      <c r="CQX27" s="5"/>
      <c r="CQY27" s="5"/>
      <c r="CQZ27" s="5"/>
      <c r="CRA27" s="5"/>
      <c r="CRB27" s="5"/>
      <c r="CRC27" s="5"/>
      <c r="CRD27" s="5"/>
      <c r="CRE27" s="5"/>
      <c r="CRF27" s="5"/>
      <c r="CRG27" s="5"/>
      <c r="CRH27" s="5"/>
      <c r="CRI27" s="5"/>
      <c r="CRJ27" s="5"/>
      <c r="CRK27" s="5"/>
      <c r="CRL27" s="5"/>
      <c r="CRM27" s="5"/>
      <c r="CRN27" s="5"/>
      <c r="CRO27" s="5"/>
      <c r="CRP27" s="5"/>
      <c r="CRQ27" s="5"/>
      <c r="CRR27" s="5"/>
      <c r="CRS27" s="5"/>
      <c r="CRT27" s="5"/>
      <c r="CRU27" s="5"/>
      <c r="CRV27" s="5"/>
      <c r="CRW27" s="5"/>
      <c r="CRX27" s="5"/>
      <c r="CRY27" s="5"/>
      <c r="CRZ27" s="5"/>
      <c r="CSA27" s="5"/>
      <c r="CSB27" s="5"/>
      <c r="CSC27" s="5"/>
      <c r="CSD27" s="5"/>
      <c r="CSE27" s="5"/>
      <c r="CSF27" s="5"/>
      <c r="CSG27" s="5"/>
      <c r="CSH27" s="5"/>
      <c r="CSI27" s="5"/>
      <c r="CSJ27" s="5"/>
      <c r="CSK27" s="5"/>
      <c r="CSL27" s="5"/>
      <c r="CSM27" s="5"/>
      <c r="CSN27" s="5"/>
      <c r="CSO27" s="5"/>
      <c r="CSP27" s="5"/>
      <c r="CSQ27" s="5"/>
      <c r="CSR27" s="5"/>
      <c r="CSS27" s="5"/>
      <c r="CST27" s="5"/>
      <c r="CSU27" s="5"/>
      <c r="CSV27" s="5"/>
      <c r="CSW27" s="5"/>
      <c r="CSX27" s="5"/>
      <c r="CSY27" s="5"/>
      <c r="CSZ27" s="5"/>
      <c r="CTA27" s="5"/>
      <c r="CTB27" s="5"/>
      <c r="CTC27" s="5"/>
      <c r="CTD27" s="5"/>
      <c r="CTE27" s="5"/>
      <c r="CTF27" s="5"/>
      <c r="CTG27" s="5"/>
      <c r="CTH27" s="5"/>
      <c r="CTI27" s="5"/>
      <c r="CTJ27" s="5"/>
      <c r="CTK27" s="5"/>
      <c r="CTL27" s="5"/>
      <c r="CTM27" s="5"/>
      <c r="CTN27" s="5"/>
      <c r="CTO27" s="5"/>
      <c r="CTP27" s="5"/>
      <c r="CTQ27" s="5"/>
      <c r="CTR27" s="5"/>
      <c r="CTS27" s="5"/>
      <c r="CTT27" s="5"/>
      <c r="CTU27" s="5"/>
      <c r="CTV27" s="5"/>
      <c r="CTW27" s="5"/>
      <c r="CTX27" s="5"/>
      <c r="CTY27" s="5"/>
      <c r="CTZ27" s="5"/>
      <c r="CUA27" s="5"/>
      <c r="CUB27" s="5"/>
      <c r="CUC27" s="5"/>
      <c r="CUD27" s="5"/>
      <c r="CUE27" s="5"/>
      <c r="CUF27" s="5"/>
      <c r="CUG27" s="5"/>
      <c r="CUH27" s="5"/>
      <c r="CUI27" s="5"/>
      <c r="CUJ27" s="5"/>
      <c r="CUK27" s="5"/>
      <c r="CUL27" s="5"/>
      <c r="CUM27" s="5"/>
      <c r="CUN27" s="5"/>
      <c r="CUO27" s="5"/>
      <c r="CUP27" s="5"/>
      <c r="CUQ27" s="5"/>
      <c r="CUR27" s="5"/>
      <c r="CUS27" s="5"/>
      <c r="CUT27" s="5"/>
      <c r="CUU27" s="5"/>
      <c r="CUV27" s="5"/>
      <c r="CUW27" s="5"/>
      <c r="CUX27" s="5"/>
      <c r="CUY27" s="5"/>
      <c r="CUZ27" s="5"/>
      <c r="CVA27" s="5"/>
      <c r="CVB27" s="5"/>
      <c r="CVC27" s="5"/>
      <c r="CVD27" s="5"/>
      <c r="CVE27" s="5"/>
      <c r="CVF27" s="5"/>
      <c r="CVG27" s="5"/>
      <c r="CVH27" s="5"/>
      <c r="CVI27" s="5"/>
      <c r="CVJ27" s="5"/>
      <c r="CVK27" s="5"/>
      <c r="CVL27" s="5"/>
      <c r="CVM27" s="5"/>
      <c r="CVN27" s="5"/>
      <c r="CVO27" s="5"/>
      <c r="CVP27" s="5"/>
      <c r="CVQ27" s="5"/>
      <c r="CVR27" s="5"/>
      <c r="CVS27" s="5"/>
      <c r="CVT27" s="5"/>
      <c r="CVU27" s="5"/>
      <c r="CVV27" s="5"/>
      <c r="CVW27" s="5"/>
      <c r="CVX27" s="5"/>
      <c r="CVY27" s="5"/>
      <c r="CVZ27" s="5"/>
      <c r="CWA27" s="5"/>
      <c r="CWB27" s="5"/>
      <c r="CWC27" s="5"/>
      <c r="CWD27" s="5"/>
      <c r="CWE27" s="5"/>
      <c r="CWF27" s="5"/>
      <c r="CWG27" s="5"/>
      <c r="CWH27" s="5"/>
      <c r="CWI27" s="5"/>
      <c r="CWJ27" s="5"/>
      <c r="CWK27" s="5"/>
      <c r="CWL27" s="5"/>
      <c r="CWM27" s="5"/>
      <c r="CWN27" s="5"/>
      <c r="CWO27" s="5"/>
      <c r="CWP27" s="5"/>
      <c r="CWQ27" s="5"/>
      <c r="CWR27" s="5"/>
      <c r="CWS27" s="5"/>
      <c r="CWT27" s="5"/>
      <c r="CWU27" s="5"/>
      <c r="CWV27" s="5"/>
      <c r="CWW27" s="5"/>
      <c r="CWX27" s="5"/>
      <c r="CWY27" s="5"/>
      <c r="CWZ27" s="5"/>
      <c r="CXA27" s="5"/>
      <c r="CXB27" s="5"/>
      <c r="CXC27" s="5"/>
      <c r="CXD27" s="5"/>
      <c r="CXE27" s="5"/>
      <c r="CXF27" s="5"/>
      <c r="CXG27" s="5"/>
      <c r="CXH27" s="5"/>
      <c r="CXI27" s="5"/>
      <c r="CXJ27" s="5"/>
      <c r="CXK27" s="5"/>
      <c r="CXL27" s="5"/>
      <c r="CXM27" s="5"/>
      <c r="CXN27" s="5"/>
      <c r="CXO27" s="5"/>
      <c r="CXP27" s="5"/>
      <c r="CXQ27" s="5"/>
      <c r="CXR27" s="5"/>
      <c r="CXS27" s="5"/>
      <c r="CXT27" s="5"/>
      <c r="CXU27" s="5"/>
      <c r="CXV27" s="5"/>
      <c r="CXW27" s="5"/>
      <c r="CXX27" s="5"/>
      <c r="CXY27" s="5"/>
      <c r="CXZ27" s="5"/>
      <c r="CYA27" s="5"/>
      <c r="CYB27" s="5"/>
      <c r="CYC27" s="5"/>
      <c r="CYD27" s="5"/>
      <c r="CYE27" s="5"/>
      <c r="CYF27" s="5"/>
      <c r="CYG27" s="5"/>
      <c r="CYH27" s="5"/>
      <c r="CYI27" s="5"/>
      <c r="CYJ27" s="5"/>
      <c r="CYK27" s="5"/>
      <c r="CYL27" s="5"/>
      <c r="CYM27" s="5"/>
      <c r="CYN27" s="5"/>
      <c r="CYO27" s="5"/>
      <c r="CYP27" s="5"/>
      <c r="CYQ27" s="5"/>
      <c r="CYR27" s="5"/>
      <c r="CYS27" s="5"/>
      <c r="CYT27" s="5"/>
      <c r="CYU27" s="5"/>
      <c r="CYV27" s="5"/>
      <c r="CYW27" s="5"/>
      <c r="CYX27" s="5"/>
      <c r="CYY27" s="5"/>
      <c r="CYZ27" s="5"/>
      <c r="CZA27" s="5"/>
      <c r="CZB27" s="5"/>
      <c r="CZC27" s="5"/>
      <c r="CZD27" s="5"/>
      <c r="CZE27" s="5"/>
      <c r="CZF27" s="5"/>
      <c r="CZG27" s="5"/>
      <c r="CZH27" s="5"/>
      <c r="CZI27" s="5"/>
      <c r="CZJ27" s="5"/>
      <c r="CZK27" s="5"/>
      <c r="CZL27" s="5"/>
      <c r="CZM27" s="5"/>
      <c r="CZN27" s="5"/>
      <c r="CZO27" s="5"/>
      <c r="CZP27" s="5"/>
      <c r="CZQ27" s="5"/>
      <c r="CZR27" s="5"/>
      <c r="CZS27" s="5"/>
      <c r="CZT27" s="5"/>
      <c r="CZU27" s="5"/>
      <c r="CZV27" s="5"/>
      <c r="CZW27" s="5"/>
      <c r="CZX27" s="5"/>
      <c r="CZY27" s="5"/>
      <c r="CZZ27" s="5"/>
      <c r="DAA27" s="5"/>
      <c r="DAB27" s="5"/>
      <c r="DAC27" s="5"/>
      <c r="DAD27" s="5"/>
      <c r="DAE27" s="5"/>
      <c r="DAF27" s="5"/>
      <c r="DAG27" s="5"/>
      <c r="DAH27" s="5"/>
      <c r="DAI27" s="5"/>
      <c r="DAJ27" s="5"/>
      <c r="DAK27" s="5"/>
      <c r="DAL27" s="5"/>
      <c r="DAM27" s="5"/>
      <c r="DAN27" s="5"/>
      <c r="DAO27" s="5"/>
      <c r="DAP27" s="5"/>
      <c r="DAQ27" s="5"/>
      <c r="DAR27" s="5"/>
      <c r="DAS27" s="5"/>
      <c r="DAT27" s="5"/>
      <c r="DAU27" s="5"/>
      <c r="DAV27" s="5"/>
      <c r="DAW27" s="5"/>
      <c r="DAX27" s="5"/>
      <c r="DAY27" s="5"/>
      <c r="DAZ27" s="5"/>
      <c r="DBA27" s="5"/>
      <c r="DBB27" s="5"/>
      <c r="DBC27" s="5"/>
      <c r="DBD27" s="5"/>
      <c r="DBE27" s="5"/>
      <c r="DBF27" s="5"/>
      <c r="DBG27" s="5"/>
      <c r="DBH27" s="5"/>
      <c r="DBI27" s="5"/>
      <c r="DBJ27" s="5"/>
      <c r="DBK27" s="5"/>
      <c r="DBL27" s="5"/>
      <c r="DBM27" s="5"/>
      <c r="DBN27" s="5"/>
      <c r="DBO27" s="5"/>
      <c r="DBP27" s="5"/>
      <c r="DBQ27" s="5"/>
      <c r="DBR27" s="5"/>
      <c r="DBS27" s="5"/>
      <c r="DBT27" s="5"/>
      <c r="DBU27" s="5"/>
      <c r="DBV27" s="5"/>
      <c r="DBW27" s="5"/>
      <c r="DBX27" s="5"/>
      <c r="DBY27" s="5"/>
      <c r="DBZ27" s="5"/>
      <c r="DCA27" s="5"/>
      <c r="DCB27" s="5"/>
      <c r="DCC27" s="5"/>
      <c r="DCD27" s="5"/>
      <c r="DCE27" s="5"/>
      <c r="DCF27" s="5"/>
      <c r="DCG27" s="5"/>
      <c r="DCH27" s="5"/>
      <c r="DCI27" s="5"/>
      <c r="DCJ27" s="5"/>
      <c r="DCK27" s="5"/>
      <c r="DCL27" s="5"/>
      <c r="DCM27" s="5"/>
      <c r="DCN27" s="5"/>
      <c r="DCO27" s="5"/>
      <c r="DCP27" s="5"/>
      <c r="DCQ27" s="5"/>
      <c r="DCR27" s="5"/>
      <c r="DCS27" s="5"/>
      <c r="DCT27" s="5"/>
      <c r="DCU27" s="5"/>
      <c r="DCV27" s="5"/>
      <c r="DCW27" s="5"/>
      <c r="DCX27" s="5"/>
      <c r="DCY27" s="5"/>
      <c r="DCZ27" s="5"/>
      <c r="DDA27" s="5"/>
      <c r="DDB27" s="5"/>
      <c r="DDC27" s="5"/>
      <c r="DDD27" s="5"/>
      <c r="DDE27" s="5"/>
      <c r="DDF27" s="5"/>
      <c r="DDG27" s="5"/>
      <c r="DDH27" s="5"/>
      <c r="DDI27" s="5"/>
      <c r="DDJ27" s="5"/>
      <c r="DDK27" s="5"/>
      <c r="DDL27" s="5"/>
      <c r="DDM27" s="5"/>
      <c r="DDN27" s="5"/>
      <c r="DDO27" s="5"/>
      <c r="DDP27" s="5"/>
      <c r="DDQ27" s="5"/>
      <c r="DDR27" s="5"/>
      <c r="DDS27" s="5"/>
      <c r="DDT27" s="5"/>
      <c r="DDU27" s="5"/>
      <c r="DDV27" s="5"/>
      <c r="DDW27" s="5"/>
      <c r="DDX27" s="5"/>
      <c r="DDY27" s="5"/>
      <c r="DDZ27" s="5"/>
      <c r="DEA27" s="5"/>
      <c r="DEB27" s="5"/>
      <c r="DEC27" s="5"/>
      <c r="DED27" s="5"/>
      <c r="DEE27" s="5"/>
      <c r="DEF27" s="5"/>
      <c r="DEG27" s="5"/>
      <c r="DEH27" s="5"/>
      <c r="DEI27" s="5"/>
      <c r="DEJ27" s="5"/>
      <c r="DEK27" s="5"/>
      <c r="DEL27" s="5"/>
      <c r="DEM27" s="5"/>
      <c r="DEN27" s="5"/>
      <c r="DEO27" s="5"/>
      <c r="DEP27" s="5"/>
      <c r="DEQ27" s="5"/>
      <c r="DER27" s="5"/>
      <c r="DES27" s="5"/>
      <c r="DET27" s="5"/>
      <c r="DEU27" s="5"/>
      <c r="DEV27" s="5"/>
      <c r="DEW27" s="5"/>
      <c r="DEX27" s="5"/>
      <c r="DEY27" s="5"/>
      <c r="DEZ27" s="5"/>
      <c r="DFA27" s="5"/>
      <c r="DFB27" s="5"/>
      <c r="DFC27" s="5"/>
      <c r="DFD27" s="5"/>
      <c r="DFE27" s="5"/>
      <c r="DFF27" s="5"/>
      <c r="DFG27" s="5"/>
      <c r="DFH27" s="5"/>
      <c r="DFI27" s="5"/>
      <c r="DFJ27" s="5"/>
      <c r="DFK27" s="5"/>
      <c r="DFL27" s="5"/>
      <c r="DFM27" s="5"/>
      <c r="DFN27" s="5"/>
      <c r="DFO27" s="5"/>
      <c r="DFP27" s="5"/>
      <c r="DFQ27" s="5"/>
      <c r="DFR27" s="5"/>
      <c r="DFS27" s="5"/>
      <c r="DFT27" s="5"/>
      <c r="DFU27" s="5"/>
      <c r="DFV27" s="5"/>
      <c r="DFW27" s="5"/>
      <c r="DFX27" s="5"/>
      <c r="DFY27" s="5"/>
      <c r="DFZ27" s="5"/>
      <c r="DGA27" s="5"/>
      <c r="DGB27" s="5"/>
      <c r="DGC27" s="5"/>
      <c r="DGD27" s="5"/>
      <c r="DGE27" s="5"/>
      <c r="DGF27" s="5"/>
      <c r="DGG27" s="5"/>
      <c r="DGH27" s="5"/>
      <c r="DGI27" s="5"/>
      <c r="DGJ27" s="5"/>
      <c r="DGK27" s="5"/>
      <c r="DGL27" s="5"/>
      <c r="DGM27" s="5"/>
      <c r="DGN27" s="5"/>
      <c r="DGO27" s="5"/>
      <c r="DGP27" s="5"/>
      <c r="DGQ27" s="5"/>
      <c r="DGR27" s="5"/>
      <c r="DGS27" s="5"/>
      <c r="DGT27" s="5"/>
      <c r="DGU27" s="5"/>
      <c r="DGV27" s="5"/>
      <c r="DGW27" s="5"/>
      <c r="DGX27" s="5"/>
      <c r="DGY27" s="5"/>
      <c r="DGZ27" s="5"/>
      <c r="DHA27" s="5"/>
      <c r="DHB27" s="5"/>
      <c r="DHC27" s="5"/>
      <c r="DHD27" s="5"/>
      <c r="DHE27" s="5"/>
      <c r="DHF27" s="5"/>
      <c r="DHG27" s="5"/>
      <c r="DHH27" s="5"/>
      <c r="DHI27" s="5"/>
      <c r="DHJ27" s="5"/>
      <c r="DHK27" s="5"/>
      <c r="DHL27" s="5"/>
      <c r="DHM27" s="5"/>
      <c r="DHN27" s="5"/>
      <c r="DHO27" s="5"/>
      <c r="DHP27" s="5"/>
      <c r="DHQ27" s="5"/>
      <c r="DHR27" s="5"/>
      <c r="DHS27" s="5"/>
      <c r="DHT27" s="5"/>
      <c r="DHU27" s="5"/>
      <c r="DHV27" s="5"/>
      <c r="DHW27" s="5"/>
      <c r="DHX27" s="5"/>
      <c r="DHY27" s="5"/>
      <c r="DHZ27" s="5"/>
      <c r="DIA27" s="5"/>
      <c r="DIB27" s="5"/>
      <c r="DIC27" s="5"/>
      <c r="DID27" s="5"/>
      <c r="DIE27" s="5"/>
      <c r="DIF27" s="5"/>
      <c r="DIG27" s="5"/>
      <c r="DIH27" s="5"/>
      <c r="DII27" s="5"/>
      <c r="DIJ27" s="5"/>
      <c r="DIK27" s="5"/>
      <c r="DIL27" s="5"/>
      <c r="DIM27" s="5"/>
      <c r="DIN27" s="5"/>
      <c r="DIO27" s="5"/>
      <c r="DIP27" s="5"/>
      <c r="DIQ27" s="5"/>
      <c r="DIR27" s="5"/>
      <c r="DIS27" s="5"/>
      <c r="DIT27" s="5"/>
      <c r="DIU27" s="5"/>
      <c r="DIV27" s="5"/>
      <c r="DIW27" s="5"/>
      <c r="DIX27" s="5"/>
      <c r="DIY27" s="5"/>
      <c r="DIZ27" s="5"/>
      <c r="DJA27" s="5"/>
      <c r="DJB27" s="5"/>
      <c r="DJC27" s="5"/>
      <c r="DJD27" s="5"/>
      <c r="DJE27" s="5"/>
      <c r="DJF27" s="5"/>
      <c r="DJG27" s="5"/>
      <c r="DJH27" s="5"/>
      <c r="DJI27" s="5"/>
      <c r="DJJ27" s="5"/>
      <c r="DJK27" s="5"/>
      <c r="DJL27" s="5"/>
      <c r="DJM27" s="5"/>
      <c r="DJN27" s="5"/>
      <c r="DJO27" s="5"/>
      <c r="DJP27" s="5"/>
      <c r="DJQ27" s="5"/>
      <c r="DJR27" s="5"/>
      <c r="DJS27" s="5"/>
      <c r="DJT27" s="5"/>
      <c r="DJU27" s="5"/>
      <c r="DJV27" s="5"/>
      <c r="DJW27" s="5"/>
      <c r="DJX27" s="5"/>
      <c r="DJY27" s="5"/>
      <c r="DJZ27" s="5"/>
      <c r="DKA27" s="5"/>
      <c r="DKB27" s="5"/>
      <c r="DKC27" s="5"/>
      <c r="DKD27" s="5"/>
      <c r="DKE27" s="5"/>
      <c r="DKF27" s="5"/>
      <c r="DKG27" s="5"/>
      <c r="DKH27" s="5"/>
      <c r="DKI27" s="5"/>
      <c r="DKJ27" s="5"/>
      <c r="DKK27" s="5"/>
      <c r="DKL27" s="5"/>
      <c r="DKM27" s="5"/>
      <c r="DKN27" s="5"/>
      <c r="DKO27" s="5"/>
      <c r="DKP27" s="5"/>
      <c r="DKQ27" s="5"/>
      <c r="DKR27" s="5"/>
      <c r="DKS27" s="5"/>
      <c r="DKT27" s="5"/>
      <c r="DKU27" s="5"/>
      <c r="DKV27" s="5"/>
      <c r="DKW27" s="5"/>
      <c r="DKX27" s="5"/>
      <c r="DKY27" s="5"/>
      <c r="DKZ27" s="5"/>
      <c r="DLA27" s="5"/>
      <c r="DLB27" s="5"/>
      <c r="DLC27" s="5"/>
      <c r="DLD27" s="5"/>
      <c r="DLE27" s="5"/>
      <c r="DLF27" s="5"/>
      <c r="DLG27" s="5"/>
      <c r="DLH27" s="5"/>
      <c r="DLI27" s="5"/>
      <c r="DLJ27" s="5"/>
      <c r="DLK27" s="5"/>
      <c r="DLL27" s="5"/>
      <c r="DLM27" s="5"/>
      <c r="DLN27" s="5"/>
      <c r="DLO27" s="5"/>
      <c r="DLP27" s="5"/>
      <c r="DLQ27" s="5"/>
      <c r="DLR27" s="5"/>
      <c r="DLS27" s="5"/>
      <c r="DLT27" s="5"/>
      <c r="DLU27" s="5"/>
      <c r="DLV27" s="5"/>
      <c r="DLW27" s="5"/>
      <c r="DLX27" s="5"/>
      <c r="DLY27" s="5"/>
      <c r="DLZ27" s="5"/>
      <c r="DMA27" s="5"/>
      <c r="DMB27" s="5"/>
      <c r="DMC27" s="5"/>
      <c r="DMD27" s="5"/>
      <c r="DME27" s="5"/>
      <c r="DMF27" s="5"/>
      <c r="DMG27" s="5"/>
      <c r="DMH27" s="5"/>
      <c r="DMI27" s="5"/>
      <c r="DMJ27" s="5"/>
      <c r="DMK27" s="5"/>
      <c r="DML27" s="5"/>
      <c r="DMM27" s="5"/>
      <c r="DMN27" s="5"/>
      <c r="DMO27" s="5"/>
      <c r="DMP27" s="5"/>
      <c r="DMQ27" s="5"/>
      <c r="DMR27" s="5"/>
      <c r="DMS27" s="5"/>
      <c r="DMT27" s="5"/>
      <c r="DMU27" s="5"/>
      <c r="DMV27" s="5"/>
      <c r="DMW27" s="5"/>
      <c r="DMX27" s="5"/>
      <c r="DMY27" s="5"/>
      <c r="DMZ27" s="5"/>
      <c r="DNA27" s="5"/>
      <c r="DNB27" s="5"/>
      <c r="DNC27" s="5"/>
      <c r="DND27" s="5"/>
      <c r="DNE27" s="5"/>
      <c r="DNF27" s="5"/>
      <c r="DNG27" s="5"/>
      <c r="DNH27" s="5"/>
      <c r="DNI27" s="5"/>
      <c r="DNJ27" s="5"/>
      <c r="DNK27" s="5"/>
      <c r="DNL27" s="5"/>
      <c r="DNM27" s="5"/>
      <c r="DNN27" s="5"/>
      <c r="DNO27" s="5"/>
      <c r="DNP27" s="5"/>
      <c r="DNQ27" s="5"/>
      <c r="DNR27" s="5"/>
      <c r="DNS27" s="5"/>
      <c r="DNT27" s="5"/>
      <c r="DNU27" s="5"/>
      <c r="DNV27" s="5"/>
      <c r="DNW27" s="5"/>
      <c r="DNX27" s="5"/>
      <c r="DNY27" s="5"/>
      <c r="DNZ27" s="5"/>
      <c r="DOA27" s="5"/>
      <c r="DOB27" s="5"/>
      <c r="DOC27" s="5"/>
      <c r="DOD27" s="5"/>
      <c r="DOE27" s="5"/>
      <c r="DOF27" s="5"/>
      <c r="DOG27" s="5"/>
      <c r="DOH27" s="5"/>
      <c r="DOI27" s="5"/>
      <c r="DOJ27" s="5"/>
      <c r="DOK27" s="5"/>
      <c r="DOL27" s="5"/>
      <c r="DOM27" s="5"/>
      <c r="DON27" s="5"/>
      <c r="DOO27" s="5"/>
      <c r="DOP27" s="5"/>
      <c r="DOQ27" s="5"/>
      <c r="DOR27" s="5"/>
      <c r="DOS27" s="5"/>
      <c r="DOT27" s="5"/>
      <c r="DOU27" s="5"/>
      <c r="DOV27" s="5"/>
      <c r="DOW27" s="5"/>
      <c r="DOX27" s="5"/>
      <c r="DOY27" s="5"/>
      <c r="DOZ27" s="5"/>
      <c r="DPA27" s="5"/>
      <c r="DPB27" s="5"/>
      <c r="DPC27" s="5"/>
      <c r="DPD27" s="5"/>
      <c r="DPE27" s="5"/>
      <c r="DPF27" s="5"/>
      <c r="DPG27" s="5"/>
      <c r="DPH27" s="5"/>
      <c r="DPI27" s="5"/>
      <c r="DPJ27" s="5"/>
      <c r="DPK27" s="5"/>
      <c r="DPL27" s="5"/>
      <c r="DPM27" s="5"/>
      <c r="DPN27" s="5"/>
      <c r="DPO27" s="5"/>
      <c r="DPP27" s="5"/>
      <c r="DPQ27" s="5"/>
      <c r="DPR27" s="5"/>
      <c r="DPS27" s="5"/>
      <c r="DPT27" s="5"/>
      <c r="DPU27" s="5"/>
      <c r="DPV27" s="5"/>
      <c r="DPW27" s="5"/>
      <c r="DPX27" s="5"/>
      <c r="DPY27" s="5"/>
      <c r="DPZ27" s="5"/>
      <c r="DQA27" s="5"/>
      <c r="DQB27" s="5"/>
      <c r="DQC27" s="5"/>
      <c r="DQD27" s="5"/>
      <c r="DQE27" s="5"/>
      <c r="DQF27" s="5"/>
      <c r="DQG27" s="5"/>
      <c r="DQH27" s="5"/>
      <c r="DQI27" s="5"/>
      <c r="DQJ27" s="5"/>
      <c r="DQK27" s="5"/>
      <c r="DQL27" s="5"/>
      <c r="DQM27" s="5"/>
      <c r="DQN27" s="5"/>
      <c r="DQO27" s="5"/>
      <c r="DQP27" s="5"/>
      <c r="DQQ27" s="5"/>
      <c r="DQR27" s="5"/>
      <c r="DQS27" s="5"/>
      <c r="DQT27" s="5"/>
      <c r="DQU27" s="5"/>
      <c r="DQV27" s="5"/>
      <c r="DQW27" s="5"/>
      <c r="DQX27" s="5"/>
      <c r="DQY27" s="5"/>
      <c r="DQZ27" s="5"/>
      <c r="DRA27" s="5"/>
      <c r="DRB27" s="5"/>
      <c r="DRC27" s="5"/>
      <c r="DRD27" s="5"/>
      <c r="DRE27" s="5"/>
      <c r="DRF27" s="5"/>
      <c r="DRG27" s="5"/>
      <c r="DRH27" s="5"/>
      <c r="DRI27" s="5"/>
      <c r="DRJ27" s="5"/>
      <c r="DRK27" s="5"/>
      <c r="DRL27" s="5"/>
      <c r="DRM27" s="5"/>
      <c r="DRN27" s="5"/>
      <c r="DRO27" s="5"/>
      <c r="DRP27" s="5"/>
      <c r="DRQ27" s="5"/>
      <c r="DRR27" s="5"/>
      <c r="DRS27" s="5"/>
      <c r="DRT27" s="5"/>
      <c r="DRU27" s="5"/>
      <c r="DRV27" s="5"/>
      <c r="DRW27" s="5"/>
      <c r="DRX27" s="5"/>
      <c r="DRY27" s="5"/>
      <c r="DRZ27" s="5"/>
      <c r="DSA27" s="5"/>
      <c r="DSB27" s="5"/>
      <c r="DSC27" s="5"/>
      <c r="DSD27" s="5"/>
      <c r="DSE27" s="5"/>
      <c r="DSF27" s="5"/>
      <c r="DSG27" s="5"/>
      <c r="DSH27" s="5"/>
      <c r="DSI27" s="5"/>
      <c r="DSJ27" s="5"/>
      <c r="DSK27" s="5"/>
      <c r="DSL27" s="5"/>
      <c r="DSM27" s="5"/>
      <c r="DSN27" s="5"/>
      <c r="DSO27" s="5"/>
      <c r="DSP27" s="5"/>
      <c r="DSQ27" s="5"/>
      <c r="DSR27" s="5"/>
      <c r="DSS27" s="5"/>
      <c r="DST27" s="5"/>
      <c r="DSU27" s="5"/>
      <c r="DSV27" s="5"/>
      <c r="DSW27" s="5"/>
      <c r="DSX27" s="5"/>
      <c r="DSY27" s="5"/>
      <c r="DSZ27" s="5"/>
      <c r="DTA27" s="5"/>
      <c r="DTB27" s="5"/>
      <c r="DTC27" s="5"/>
      <c r="DTD27" s="5"/>
      <c r="DTE27" s="5"/>
      <c r="DTF27" s="5"/>
      <c r="DTG27" s="5"/>
      <c r="DTH27" s="5"/>
      <c r="DTI27" s="5"/>
      <c r="DTJ27" s="5"/>
      <c r="DTK27" s="5"/>
      <c r="DTL27" s="5"/>
      <c r="DTM27" s="5"/>
      <c r="DTN27" s="5"/>
      <c r="DTO27" s="5"/>
      <c r="DTP27" s="5"/>
      <c r="DTQ27" s="5"/>
      <c r="DTR27" s="5"/>
      <c r="DTS27" s="5"/>
      <c r="DTT27" s="5"/>
      <c r="DTU27" s="5"/>
      <c r="DTV27" s="5"/>
      <c r="DTW27" s="5"/>
      <c r="DTX27" s="5"/>
      <c r="DTY27" s="5"/>
      <c r="DTZ27" s="5"/>
      <c r="DUA27" s="5"/>
      <c r="DUB27" s="5"/>
      <c r="DUC27" s="5"/>
      <c r="DUD27" s="5"/>
      <c r="DUE27" s="5"/>
      <c r="DUF27" s="5"/>
      <c r="DUG27" s="5"/>
      <c r="DUH27" s="5"/>
      <c r="DUI27" s="5"/>
      <c r="DUJ27" s="5"/>
      <c r="DUK27" s="5"/>
      <c r="DUL27" s="5"/>
      <c r="DUM27" s="5"/>
      <c r="DUN27" s="5"/>
      <c r="DUO27" s="5"/>
      <c r="DUP27" s="5"/>
      <c r="DUQ27" s="5"/>
      <c r="DUR27" s="5"/>
      <c r="DUS27" s="5"/>
      <c r="DUT27" s="5"/>
      <c r="DUU27" s="5"/>
      <c r="DUV27" s="5"/>
      <c r="DUW27" s="5"/>
      <c r="DUX27" s="5"/>
      <c r="DUY27" s="5"/>
      <c r="DUZ27" s="5"/>
      <c r="DVA27" s="5"/>
      <c r="DVB27" s="5"/>
      <c r="DVC27" s="5"/>
      <c r="DVD27" s="5"/>
      <c r="DVE27" s="5"/>
      <c r="DVF27" s="5"/>
      <c r="DVG27" s="5"/>
      <c r="DVH27" s="5"/>
      <c r="DVI27" s="5"/>
      <c r="DVJ27" s="5"/>
      <c r="DVK27" s="5"/>
      <c r="DVL27" s="5"/>
      <c r="DVM27" s="5"/>
      <c r="DVN27" s="5"/>
      <c r="DVO27" s="5"/>
      <c r="DVP27" s="5"/>
      <c r="DVQ27" s="5"/>
      <c r="DVR27" s="5"/>
      <c r="DVS27" s="5"/>
      <c r="DVT27" s="5"/>
      <c r="DVU27" s="5"/>
      <c r="DVV27" s="5"/>
      <c r="DVW27" s="5"/>
      <c r="DVX27" s="5"/>
      <c r="DVY27" s="5"/>
      <c r="DVZ27" s="5"/>
      <c r="DWA27" s="5"/>
      <c r="DWB27" s="5"/>
      <c r="DWC27" s="5"/>
      <c r="DWD27" s="5"/>
      <c r="DWE27" s="5"/>
      <c r="DWF27" s="5"/>
      <c r="DWG27" s="5"/>
      <c r="DWH27" s="5"/>
      <c r="DWI27" s="5"/>
      <c r="DWJ27" s="5"/>
      <c r="DWK27" s="5"/>
      <c r="DWL27" s="5"/>
      <c r="DWM27" s="5"/>
      <c r="DWN27" s="5"/>
      <c r="DWO27" s="5"/>
      <c r="DWP27" s="5"/>
      <c r="DWQ27" s="5"/>
      <c r="DWR27" s="5"/>
      <c r="DWS27" s="5"/>
      <c r="DWT27" s="5"/>
      <c r="DWU27" s="5"/>
      <c r="DWV27" s="5"/>
      <c r="DWW27" s="5"/>
      <c r="DWX27" s="5"/>
      <c r="DWY27" s="5"/>
      <c r="DWZ27" s="5"/>
      <c r="DXA27" s="5"/>
      <c r="DXB27" s="5"/>
      <c r="DXC27" s="5"/>
      <c r="DXD27" s="5"/>
      <c r="DXE27" s="5"/>
      <c r="DXF27" s="5"/>
      <c r="DXG27" s="5"/>
      <c r="DXH27" s="5"/>
      <c r="DXI27" s="5"/>
      <c r="DXJ27" s="5"/>
      <c r="DXK27" s="5"/>
      <c r="DXL27" s="5"/>
      <c r="DXM27" s="5"/>
      <c r="DXN27" s="5"/>
      <c r="DXO27" s="5"/>
      <c r="DXP27" s="5"/>
      <c r="DXQ27" s="5"/>
      <c r="DXR27" s="5"/>
      <c r="DXS27" s="5"/>
      <c r="DXT27" s="5"/>
      <c r="DXU27" s="5"/>
      <c r="DXV27" s="5"/>
      <c r="DXW27" s="5"/>
      <c r="DXX27" s="5"/>
      <c r="DXY27" s="5"/>
      <c r="DXZ27" s="5"/>
      <c r="DYA27" s="5"/>
      <c r="DYB27" s="5"/>
      <c r="DYC27" s="5"/>
      <c r="DYD27" s="5"/>
      <c r="DYE27" s="5"/>
      <c r="DYF27" s="5"/>
      <c r="DYG27" s="5"/>
      <c r="DYH27" s="5"/>
      <c r="DYI27" s="5"/>
      <c r="DYJ27" s="5"/>
      <c r="DYK27" s="5"/>
      <c r="DYL27" s="5"/>
      <c r="DYM27" s="5"/>
      <c r="DYN27" s="5"/>
      <c r="DYO27" s="5"/>
      <c r="DYP27" s="5"/>
      <c r="DYQ27" s="5"/>
      <c r="DYR27" s="5"/>
      <c r="DYS27" s="5"/>
      <c r="DYT27" s="5"/>
      <c r="DYU27" s="5"/>
      <c r="DYV27" s="5"/>
      <c r="DYW27" s="5"/>
      <c r="DYX27" s="5"/>
      <c r="DYY27" s="5"/>
      <c r="DYZ27" s="5"/>
      <c r="DZA27" s="5"/>
      <c r="DZB27" s="5"/>
      <c r="DZC27" s="5"/>
      <c r="DZD27" s="5"/>
      <c r="DZE27" s="5"/>
      <c r="DZF27" s="5"/>
      <c r="DZG27" s="5"/>
      <c r="DZH27" s="5"/>
      <c r="DZI27" s="5"/>
      <c r="DZJ27" s="5"/>
      <c r="DZK27" s="5"/>
      <c r="DZL27" s="5"/>
      <c r="DZM27" s="5"/>
      <c r="DZN27" s="5"/>
      <c r="DZO27" s="5"/>
      <c r="DZP27" s="5"/>
      <c r="DZQ27" s="5"/>
      <c r="DZR27" s="5"/>
      <c r="DZS27" s="5"/>
      <c r="DZT27" s="5"/>
      <c r="DZU27" s="5"/>
      <c r="DZV27" s="5"/>
      <c r="DZW27" s="5"/>
      <c r="DZX27" s="5"/>
      <c r="DZY27" s="5"/>
      <c r="DZZ27" s="5"/>
      <c r="EAA27" s="5"/>
      <c r="EAB27" s="5"/>
      <c r="EAC27" s="5"/>
      <c r="EAD27" s="5"/>
      <c r="EAE27" s="5"/>
      <c r="EAF27" s="5"/>
      <c r="EAG27" s="5"/>
      <c r="EAH27" s="5"/>
      <c r="EAI27" s="5"/>
      <c r="EAJ27" s="5"/>
      <c r="EAK27" s="5"/>
      <c r="EAL27" s="5"/>
      <c r="EAM27" s="5"/>
      <c r="EAN27" s="5"/>
      <c r="EAO27" s="5"/>
      <c r="EAP27" s="5"/>
      <c r="EAQ27" s="5"/>
      <c r="EAR27" s="5"/>
      <c r="EAS27" s="5"/>
      <c r="EAT27" s="5"/>
      <c r="EAU27" s="5"/>
      <c r="EAV27" s="5"/>
      <c r="EAW27" s="5"/>
      <c r="EAX27" s="5"/>
      <c r="EAY27" s="5"/>
      <c r="EAZ27" s="5"/>
      <c r="EBA27" s="5"/>
      <c r="EBB27" s="5"/>
      <c r="EBC27" s="5"/>
      <c r="EBD27" s="5"/>
      <c r="EBE27" s="5"/>
      <c r="EBF27" s="5"/>
      <c r="EBG27" s="5"/>
      <c r="EBH27" s="5"/>
      <c r="EBI27" s="5"/>
      <c r="EBJ27" s="5"/>
      <c r="EBK27" s="5"/>
      <c r="EBL27" s="5"/>
      <c r="EBM27" s="5"/>
      <c r="EBN27" s="5"/>
      <c r="EBO27" s="5"/>
      <c r="EBP27" s="5"/>
      <c r="EBQ27" s="5"/>
      <c r="EBR27" s="5"/>
      <c r="EBS27" s="5"/>
      <c r="EBT27" s="5"/>
      <c r="EBU27" s="5"/>
      <c r="EBV27" s="5"/>
      <c r="EBW27" s="5"/>
      <c r="EBX27" s="5"/>
      <c r="EBY27" s="5"/>
      <c r="EBZ27" s="5"/>
      <c r="ECA27" s="5"/>
      <c r="ECB27" s="5"/>
      <c r="ECC27" s="5"/>
      <c r="ECD27" s="5"/>
      <c r="ECE27" s="5"/>
      <c r="ECF27" s="5"/>
      <c r="ECG27" s="5"/>
      <c r="ECH27" s="5"/>
      <c r="ECI27" s="5"/>
      <c r="ECJ27" s="5"/>
      <c r="ECK27" s="5"/>
      <c r="ECL27" s="5"/>
      <c r="ECM27" s="5"/>
      <c r="ECN27" s="5"/>
      <c r="ECO27" s="5"/>
      <c r="ECP27" s="5"/>
      <c r="ECQ27" s="5"/>
      <c r="ECR27" s="5"/>
      <c r="ECS27" s="5"/>
      <c r="ECT27" s="5"/>
      <c r="ECU27" s="5"/>
      <c r="ECV27" s="5"/>
      <c r="ECW27" s="5"/>
      <c r="ECX27" s="5"/>
      <c r="ECY27" s="5"/>
      <c r="ECZ27" s="5"/>
      <c r="EDA27" s="5"/>
      <c r="EDB27" s="5"/>
      <c r="EDC27" s="5"/>
      <c r="EDD27" s="5"/>
      <c r="EDE27" s="5"/>
      <c r="EDF27" s="5"/>
      <c r="EDG27" s="5"/>
      <c r="EDH27" s="5"/>
      <c r="EDI27" s="5"/>
      <c r="EDJ27" s="5"/>
      <c r="EDK27" s="5"/>
      <c r="EDL27" s="5"/>
      <c r="EDM27" s="5"/>
      <c r="EDN27" s="5"/>
      <c r="EDO27" s="5"/>
      <c r="EDP27" s="5"/>
      <c r="EDQ27" s="5"/>
      <c r="EDR27" s="5"/>
      <c r="EDS27" s="5"/>
      <c r="EDT27" s="5"/>
      <c r="EDU27" s="5"/>
      <c r="EDV27" s="5"/>
      <c r="EDW27" s="5"/>
      <c r="EDX27" s="5"/>
      <c r="EDY27" s="5"/>
      <c r="EDZ27" s="5"/>
      <c r="EEA27" s="5"/>
      <c r="EEB27" s="5"/>
      <c r="EEC27" s="5"/>
      <c r="EED27" s="5"/>
      <c r="EEE27" s="5"/>
      <c r="EEF27" s="5"/>
      <c r="EEG27" s="5"/>
      <c r="EEH27" s="5"/>
      <c r="EEI27" s="5"/>
      <c r="EEJ27" s="5"/>
      <c r="EEK27" s="5"/>
      <c r="EEL27" s="5"/>
      <c r="EEM27" s="5"/>
      <c r="EEN27" s="5"/>
      <c r="EEO27" s="5"/>
      <c r="EEP27" s="5"/>
      <c r="EEQ27" s="5"/>
      <c r="EER27" s="5"/>
      <c r="EES27" s="5"/>
      <c r="EET27" s="5"/>
      <c r="EEU27" s="5"/>
      <c r="EEV27" s="5"/>
      <c r="EEW27" s="5"/>
      <c r="EEX27" s="5"/>
      <c r="EEY27" s="5"/>
      <c r="EEZ27" s="5"/>
      <c r="EFA27" s="5"/>
      <c r="EFB27" s="5"/>
      <c r="EFC27" s="5"/>
      <c r="EFD27" s="5"/>
      <c r="EFE27" s="5"/>
      <c r="EFF27" s="5"/>
      <c r="EFG27" s="5"/>
      <c r="EFH27" s="5"/>
      <c r="EFI27" s="5"/>
      <c r="EFJ27" s="5"/>
      <c r="EFK27" s="5"/>
      <c r="EFL27" s="5"/>
      <c r="EFM27" s="5"/>
      <c r="EFN27" s="5"/>
      <c r="EFO27" s="5"/>
      <c r="EFP27" s="5"/>
      <c r="EFQ27" s="5"/>
      <c r="EFR27" s="5"/>
      <c r="EFS27" s="5"/>
      <c r="EFT27" s="5"/>
      <c r="EFU27" s="5"/>
      <c r="EFV27" s="5"/>
      <c r="EFW27" s="5"/>
      <c r="EFX27" s="5"/>
      <c r="EFY27" s="5"/>
      <c r="EFZ27" s="5"/>
      <c r="EGA27" s="5"/>
      <c r="EGB27" s="5"/>
      <c r="EGC27" s="5"/>
      <c r="EGD27" s="5"/>
      <c r="EGE27" s="5"/>
      <c r="EGF27" s="5"/>
      <c r="EGG27" s="5"/>
      <c r="EGH27" s="5"/>
      <c r="EGI27" s="5"/>
      <c r="EGJ27" s="5"/>
      <c r="EGK27" s="5"/>
      <c r="EGL27" s="5"/>
      <c r="EGM27" s="5"/>
      <c r="EGN27" s="5"/>
      <c r="EGO27" s="5"/>
      <c r="EGP27" s="5"/>
      <c r="EGQ27" s="5"/>
      <c r="EGR27" s="5"/>
      <c r="EGS27" s="5"/>
      <c r="EGT27" s="5"/>
      <c r="EGU27" s="5"/>
      <c r="EGV27" s="5"/>
      <c r="EGW27" s="5"/>
      <c r="EGX27" s="5"/>
      <c r="EGY27" s="5"/>
      <c r="EGZ27" s="5"/>
      <c r="EHA27" s="5"/>
      <c r="EHB27" s="5"/>
      <c r="EHC27" s="5"/>
      <c r="EHD27" s="5"/>
      <c r="EHE27" s="5"/>
      <c r="EHF27" s="5"/>
      <c r="EHG27" s="5"/>
      <c r="EHH27" s="5"/>
      <c r="EHI27" s="5"/>
      <c r="EHJ27" s="5"/>
      <c r="EHK27" s="5"/>
      <c r="EHL27" s="5"/>
      <c r="EHM27" s="5"/>
      <c r="EHN27" s="5"/>
      <c r="EHO27" s="5"/>
      <c r="EHP27" s="5"/>
      <c r="EHQ27" s="5"/>
      <c r="EHR27" s="5"/>
      <c r="EHS27" s="5"/>
      <c r="EHT27" s="5"/>
      <c r="EHU27" s="5"/>
      <c r="EHV27" s="5"/>
      <c r="EHW27" s="5"/>
      <c r="EHX27" s="5"/>
      <c r="EHY27" s="5"/>
      <c r="EHZ27" s="5"/>
      <c r="EIA27" s="5"/>
      <c r="EIB27" s="5"/>
      <c r="EIC27" s="5"/>
      <c r="EID27" s="5"/>
      <c r="EIE27" s="5"/>
      <c r="EIF27" s="5"/>
      <c r="EIG27" s="5"/>
      <c r="EIH27" s="5"/>
      <c r="EII27" s="5"/>
      <c r="EIJ27" s="5"/>
      <c r="EIK27" s="5"/>
      <c r="EIL27" s="5"/>
      <c r="EIM27" s="5"/>
      <c r="EIN27" s="5"/>
      <c r="EIO27" s="5"/>
      <c r="EIP27" s="5"/>
      <c r="EIQ27" s="5"/>
      <c r="EIR27" s="5"/>
      <c r="EIS27" s="5"/>
      <c r="EIT27" s="5"/>
      <c r="EIU27" s="5"/>
      <c r="EIV27" s="5"/>
      <c r="EIW27" s="5"/>
      <c r="EIX27" s="5"/>
      <c r="EIY27" s="5"/>
      <c r="EIZ27" s="5"/>
      <c r="EJA27" s="5"/>
      <c r="EJB27" s="5"/>
      <c r="EJC27" s="5"/>
      <c r="EJD27" s="5"/>
      <c r="EJE27" s="5"/>
      <c r="EJF27" s="5"/>
      <c r="EJG27" s="5"/>
      <c r="EJH27" s="5"/>
      <c r="EJI27" s="5"/>
      <c r="EJJ27" s="5"/>
      <c r="EJK27" s="5"/>
      <c r="EJL27" s="5"/>
      <c r="EJM27" s="5"/>
      <c r="EJN27" s="5"/>
      <c r="EJO27" s="5"/>
      <c r="EJP27" s="5"/>
      <c r="EJQ27" s="5"/>
      <c r="EJR27" s="5"/>
      <c r="EJS27" s="5"/>
      <c r="EJT27" s="5"/>
      <c r="EJU27" s="5"/>
      <c r="EJV27" s="5"/>
      <c r="EJW27" s="5"/>
      <c r="EJX27" s="5"/>
      <c r="EJY27" s="5"/>
      <c r="EJZ27" s="5"/>
      <c r="EKA27" s="5"/>
      <c r="EKB27" s="5"/>
      <c r="EKC27" s="5"/>
      <c r="EKD27" s="5"/>
      <c r="EKE27" s="5"/>
      <c r="EKF27" s="5"/>
      <c r="EKG27" s="5"/>
      <c r="EKH27" s="5"/>
      <c r="EKI27" s="5"/>
      <c r="EKJ27" s="5"/>
      <c r="EKK27" s="5"/>
      <c r="EKL27" s="5"/>
      <c r="EKM27" s="5"/>
      <c r="EKN27" s="5"/>
      <c r="EKO27" s="5"/>
      <c r="EKP27" s="5"/>
      <c r="EKQ27" s="5"/>
      <c r="EKR27" s="5"/>
      <c r="EKS27" s="5"/>
      <c r="EKT27" s="5"/>
      <c r="EKU27" s="5"/>
      <c r="EKV27" s="5"/>
      <c r="EKW27" s="5"/>
      <c r="EKX27" s="5"/>
      <c r="EKY27" s="5"/>
      <c r="EKZ27" s="5"/>
      <c r="ELA27" s="5"/>
      <c r="ELB27" s="5"/>
      <c r="ELC27" s="5"/>
      <c r="ELD27" s="5"/>
      <c r="ELE27" s="5"/>
      <c r="ELF27" s="5"/>
      <c r="ELG27" s="5"/>
      <c r="ELH27" s="5"/>
      <c r="ELI27" s="5"/>
      <c r="ELJ27" s="5"/>
      <c r="ELK27" s="5"/>
      <c r="ELL27" s="5"/>
      <c r="ELM27" s="5"/>
      <c r="ELN27" s="5"/>
      <c r="ELO27" s="5"/>
      <c r="ELP27" s="5"/>
      <c r="ELQ27" s="5"/>
      <c r="ELR27" s="5"/>
      <c r="ELS27" s="5"/>
      <c r="ELT27" s="5"/>
      <c r="ELU27" s="5"/>
      <c r="ELV27" s="5"/>
      <c r="ELW27" s="5"/>
      <c r="ELX27" s="5"/>
      <c r="ELY27" s="5"/>
      <c r="ELZ27" s="5"/>
      <c r="EMA27" s="5"/>
      <c r="EMB27" s="5"/>
      <c r="EMC27" s="5"/>
      <c r="EMD27" s="5"/>
      <c r="EME27" s="5"/>
      <c r="EMF27" s="5"/>
      <c r="EMG27" s="5"/>
      <c r="EMH27" s="5"/>
      <c r="EMI27" s="5"/>
      <c r="EMJ27" s="5"/>
      <c r="EMK27" s="5"/>
      <c r="EML27" s="5"/>
      <c r="EMM27" s="5"/>
      <c r="EMN27" s="5"/>
      <c r="EMO27" s="5"/>
      <c r="EMP27" s="5"/>
      <c r="EMQ27" s="5"/>
      <c r="EMR27" s="5"/>
      <c r="EMS27" s="5"/>
      <c r="EMT27" s="5"/>
      <c r="EMU27" s="5"/>
      <c r="EMV27" s="5"/>
      <c r="EMW27" s="5"/>
      <c r="EMX27" s="5"/>
      <c r="EMY27" s="5"/>
      <c r="EMZ27" s="5"/>
      <c r="ENA27" s="5"/>
      <c r="ENB27" s="5"/>
      <c r="ENC27" s="5"/>
      <c r="END27" s="5"/>
      <c r="ENE27" s="5"/>
      <c r="ENF27" s="5"/>
      <c r="ENG27" s="5"/>
      <c r="ENH27" s="5"/>
      <c r="ENI27" s="5"/>
      <c r="ENJ27" s="5"/>
      <c r="ENK27" s="5"/>
      <c r="ENL27" s="5"/>
      <c r="ENM27" s="5"/>
      <c r="ENN27" s="5"/>
      <c r="ENO27" s="5"/>
      <c r="ENP27" s="5"/>
      <c r="ENQ27" s="5"/>
      <c r="ENR27" s="5"/>
      <c r="ENS27" s="5"/>
      <c r="ENT27" s="5"/>
      <c r="ENU27" s="5"/>
      <c r="ENV27" s="5"/>
      <c r="ENW27" s="5"/>
      <c r="ENX27" s="5"/>
      <c r="ENY27" s="5"/>
      <c r="ENZ27" s="5"/>
      <c r="EOA27" s="5"/>
      <c r="EOB27" s="5"/>
      <c r="EOC27" s="5"/>
      <c r="EOD27" s="5"/>
      <c r="EOE27" s="5"/>
      <c r="EOF27" s="5"/>
      <c r="EOG27" s="5"/>
      <c r="EOH27" s="5"/>
      <c r="EOI27" s="5"/>
      <c r="EOJ27" s="5"/>
      <c r="EOK27" s="5"/>
      <c r="EOL27" s="5"/>
      <c r="EOM27" s="5"/>
      <c r="EON27" s="5"/>
      <c r="EOO27" s="5"/>
      <c r="EOP27" s="5"/>
      <c r="EOQ27" s="5"/>
      <c r="EOR27" s="5"/>
      <c r="EOS27" s="5"/>
      <c r="EOT27" s="5"/>
      <c r="EOU27" s="5"/>
      <c r="EOV27" s="5"/>
      <c r="EOW27" s="5"/>
      <c r="EOX27" s="5"/>
      <c r="EOY27" s="5"/>
      <c r="EOZ27" s="5"/>
      <c r="EPA27" s="5"/>
      <c r="EPB27" s="5"/>
      <c r="EPC27" s="5"/>
      <c r="EPD27" s="5"/>
      <c r="EPE27" s="5"/>
      <c r="EPF27" s="5"/>
      <c r="EPG27" s="5"/>
      <c r="EPH27" s="5"/>
      <c r="EPI27" s="5"/>
      <c r="EPJ27" s="5"/>
      <c r="EPK27" s="5"/>
      <c r="EPL27" s="5"/>
      <c r="EPM27" s="5"/>
      <c r="EPN27" s="5"/>
      <c r="EPO27" s="5"/>
      <c r="EPP27" s="5"/>
      <c r="EPQ27" s="5"/>
      <c r="EPR27" s="5"/>
      <c r="EPS27" s="5"/>
      <c r="EPT27" s="5"/>
      <c r="EPU27" s="5"/>
      <c r="EPV27" s="5"/>
      <c r="EPW27" s="5"/>
      <c r="EPX27" s="5"/>
      <c r="EPY27" s="5"/>
      <c r="EPZ27" s="5"/>
      <c r="EQA27" s="5"/>
      <c r="EQB27" s="5"/>
      <c r="EQC27" s="5"/>
      <c r="EQD27" s="5"/>
      <c r="EQE27" s="5"/>
      <c r="EQF27" s="5"/>
      <c r="EQG27" s="5"/>
      <c r="EQH27" s="5"/>
      <c r="EQI27" s="5"/>
      <c r="EQJ27" s="5"/>
      <c r="EQK27" s="5"/>
      <c r="EQL27" s="5"/>
      <c r="EQM27" s="5"/>
      <c r="EQN27" s="5"/>
      <c r="EQO27" s="5"/>
      <c r="EQP27" s="5"/>
      <c r="EQQ27" s="5"/>
      <c r="EQR27" s="5"/>
      <c r="EQS27" s="5"/>
      <c r="EQT27" s="5"/>
      <c r="EQU27" s="5"/>
      <c r="EQV27" s="5"/>
      <c r="EQW27" s="5"/>
      <c r="EQX27" s="5"/>
      <c r="EQY27" s="5"/>
      <c r="EQZ27" s="5"/>
      <c r="ERA27" s="5"/>
      <c r="ERB27" s="5"/>
      <c r="ERC27" s="5"/>
      <c r="ERD27" s="5"/>
      <c r="ERE27" s="5"/>
      <c r="ERF27" s="5"/>
      <c r="ERG27" s="5"/>
      <c r="ERH27" s="5"/>
      <c r="ERI27" s="5"/>
      <c r="ERJ27" s="5"/>
      <c r="ERK27" s="5"/>
      <c r="ERL27" s="5"/>
      <c r="ERM27" s="5"/>
      <c r="ERN27" s="5"/>
      <c r="ERO27" s="5"/>
      <c r="ERP27" s="5"/>
      <c r="ERQ27" s="5"/>
      <c r="ERR27" s="5"/>
      <c r="ERS27" s="5"/>
      <c r="ERT27" s="5"/>
      <c r="ERU27" s="5"/>
      <c r="ERV27" s="5"/>
      <c r="ERW27" s="5"/>
      <c r="ERX27" s="5"/>
      <c r="ERY27" s="5"/>
      <c r="ERZ27" s="5"/>
      <c r="ESA27" s="5"/>
      <c r="ESB27" s="5"/>
      <c r="ESC27" s="5"/>
      <c r="ESD27" s="5"/>
      <c r="ESE27" s="5"/>
      <c r="ESF27" s="5"/>
      <c r="ESG27" s="5"/>
      <c r="ESH27" s="5"/>
      <c r="ESI27" s="5"/>
      <c r="ESJ27" s="5"/>
      <c r="ESK27" s="5"/>
      <c r="ESL27" s="5"/>
      <c r="ESM27" s="5"/>
      <c r="ESN27" s="5"/>
      <c r="ESO27" s="5"/>
      <c r="ESP27" s="5"/>
      <c r="ESQ27" s="5"/>
      <c r="ESR27" s="5"/>
      <c r="ESS27" s="5"/>
      <c r="EST27" s="5"/>
      <c r="ESU27" s="5"/>
      <c r="ESV27" s="5"/>
      <c r="ESW27" s="5"/>
      <c r="ESX27" s="5"/>
      <c r="ESY27" s="5"/>
      <c r="ESZ27" s="5"/>
      <c r="ETA27" s="5"/>
      <c r="ETB27" s="5"/>
      <c r="ETC27" s="5"/>
      <c r="ETD27" s="5"/>
      <c r="ETE27" s="5"/>
      <c r="ETF27" s="5"/>
      <c r="ETG27" s="5"/>
      <c r="ETH27" s="5"/>
      <c r="ETI27" s="5"/>
      <c r="ETJ27" s="5"/>
      <c r="ETK27" s="5"/>
      <c r="ETL27" s="5"/>
      <c r="ETM27" s="5"/>
      <c r="ETN27" s="5"/>
      <c r="ETO27" s="5"/>
      <c r="ETP27" s="5"/>
      <c r="ETQ27" s="5"/>
      <c r="ETR27" s="5"/>
      <c r="ETS27" s="5"/>
      <c r="ETT27" s="5"/>
      <c r="ETU27" s="5"/>
      <c r="ETV27" s="5"/>
      <c r="ETW27" s="5"/>
      <c r="ETX27" s="5"/>
      <c r="ETY27" s="5"/>
      <c r="ETZ27" s="5"/>
      <c r="EUA27" s="5"/>
      <c r="EUB27" s="5"/>
      <c r="EUC27" s="5"/>
      <c r="EUD27" s="5"/>
      <c r="EUE27" s="5"/>
      <c r="EUF27" s="5"/>
      <c r="EUG27" s="5"/>
      <c r="EUH27" s="5"/>
      <c r="EUI27" s="5"/>
      <c r="EUJ27" s="5"/>
      <c r="EUK27" s="5"/>
      <c r="EUL27" s="5"/>
      <c r="EUM27" s="5"/>
      <c r="EUN27" s="5"/>
      <c r="EUO27" s="5"/>
      <c r="EUP27" s="5"/>
      <c r="EUQ27" s="5"/>
      <c r="EUR27" s="5"/>
      <c r="EUS27" s="5"/>
      <c r="EUT27" s="5"/>
      <c r="EUU27" s="5"/>
      <c r="EUV27" s="5"/>
      <c r="EUW27" s="5"/>
      <c r="EUX27" s="5"/>
      <c r="EUY27" s="5"/>
      <c r="EUZ27" s="5"/>
      <c r="EVA27" s="5"/>
      <c r="EVB27" s="5"/>
      <c r="EVC27" s="5"/>
      <c r="EVD27" s="5"/>
      <c r="EVE27" s="5"/>
      <c r="EVF27" s="5"/>
      <c r="EVG27" s="5"/>
      <c r="EVH27" s="5"/>
      <c r="EVI27" s="5"/>
      <c r="EVJ27" s="5"/>
      <c r="EVK27" s="5"/>
      <c r="EVL27" s="5"/>
      <c r="EVM27" s="5"/>
      <c r="EVN27" s="5"/>
      <c r="EVO27" s="5"/>
      <c r="EVP27" s="5"/>
      <c r="EVQ27" s="5"/>
      <c r="EVR27" s="5"/>
      <c r="EVS27" s="5"/>
      <c r="EVT27" s="5"/>
      <c r="EVU27" s="5"/>
      <c r="EVV27" s="5"/>
      <c r="EVW27" s="5"/>
      <c r="EVX27" s="5"/>
      <c r="EVY27" s="5"/>
      <c r="EVZ27" s="5"/>
      <c r="EWA27" s="5"/>
      <c r="EWB27" s="5"/>
      <c r="EWC27" s="5"/>
      <c r="EWD27" s="5"/>
      <c r="EWE27" s="5"/>
      <c r="EWF27" s="5"/>
      <c r="EWG27" s="5"/>
      <c r="EWH27" s="5"/>
      <c r="EWI27" s="5"/>
      <c r="EWJ27" s="5"/>
      <c r="EWK27" s="5"/>
      <c r="EWL27" s="5"/>
      <c r="EWM27" s="5"/>
      <c r="EWN27" s="5"/>
      <c r="EWO27" s="5"/>
      <c r="EWP27" s="5"/>
      <c r="EWQ27" s="5"/>
      <c r="EWR27" s="5"/>
      <c r="EWS27" s="5"/>
      <c r="EWT27" s="5"/>
      <c r="EWU27" s="5"/>
      <c r="EWV27" s="5"/>
      <c r="EWW27" s="5"/>
      <c r="EWX27" s="5"/>
      <c r="EWY27" s="5"/>
      <c r="EWZ27" s="5"/>
      <c r="EXA27" s="5"/>
      <c r="EXB27" s="5"/>
      <c r="EXC27" s="5"/>
      <c r="EXD27" s="5"/>
      <c r="EXE27" s="5"/>
      <c r="EXF27" s="5"/>
      <c r="EXG27" s="5"/>
      <c r="EXH27" s="5"/>
      <c r="EXI27" s="5"/>
      <c r="EXJ27" s="5"/>
      <c r="EXK27" s="5"/>
      <c r="EXL27" s="5"/>
      <c r="EXM27" s="5"/>
      <c r="EXN27" s="5"/>
      <c r="EXO27" s="5"/>
      <c r="EXP27" s="5"/>
      <c r="EXQ27" s="5"/>
      <c r="EXR27" s="5"/>
      <c r="EXS27" s="5"/>
      <c r="EXT27" s="5"/>
      <c r="EXU27" s="5"/>
      <c r="EXV27" s="5"/>
      <c r="EXW27" s="5"/>
      <c r="EXX27" s="5"/>
      <c r="EXY27" s="5"/>
      <c r="EXZ27" s="5"/>
      <c r="EYA27" s="5"/>
      <c r="EYB27" s="5"/>
      <c r="EYC27" s="5"/>
      <c r="EYD27" s="5"/>
      <c r="EYE27" s="5"/>
      <c r="EYF27" s="5"/>
      <c r="EYG27" s="5"/>
      <c r="EYH27" s="5"/>
      <c r="EYI27" s="5"/>
      <c r="EYJ27" s="5"/>
      <c r="EYK27" s="5"/>
      <c r="EYL27" s="5"/>
      <c r="EYM27" s="5"/>
      <c r="EYN27" s="5"/>
      <c r="EYO27" s="5"/>
      <c r="EYP27" s="5"/>
      <c r="EYQ27" s="5"/>
      <c r="EYR27" s="5"/>
      <c r="EYS27" s="5"/>
      <c r="EYT27" s="5"/>
      <c r="EYU27" s="5"/>
      <c r="EYV27" s="5"/>
      <c r="EYW27" s="5"/>
      <c r="EYX27" s="5"/>
      <c r="EYY27" s="5"/>
      <c r="EYZ27" s="5"/>
      <c r="EZA27" s="5"/>
      <c r="EZB27" s="5"/>
      <c r="EZC27" s="5"/>
      <c r="EZD27" s="5"/>
      <c r="EZE27" s="5"/>
      <c r="EZF27" s="5"/>
      <c r="EZG27" s="5"/>
      <c r="EZH27" s="5"/>
      <c r="EZI27" s="5"/>
      <c r="EZJ27" s="5"/>
      <c r="EZK27" s="5"/>
      <c r="EZL27" s="5"/>
      <c r="EZM27" s="5"/>
      <c r="EZN27" s="5"/>
      <c r="EZO27" s="5"/>
      <c r="EZP27" s="5"/>
      <c r="EZQ27" s="5"/>
      <c r="EZR27" s="5"/>
      <c r="EZS27" s="5"/>
      <c r="EZT27" s="5"/>
      <c r="EZU27" s="5"/>
      <c r="EZV27" s="5"/>
      <c r="EZW27" s="5"/>
      <c r="EZX27" s="5"/>
      <c r="EZY27" s="5"/>
      <c r="EZZ27" s="5"/>
      <c r="FAA27" s="5"/>
      <c r="FAB27" s="5"/>
      <c r="FAC27" s="5"/>
      <c r="FAD27" s="5"/>
      <c r="FAE27" s="5"/>
      <c r="FAF27" s="5"/>
      <c r="FAG27" s="5"/>
      <c r="FAH27" s="5"/>
      <c r="FAI27" s="5"/>
      <c r="FAJ27" s="5"/>
      <c r="FAK27" s="5"/>
      <c r="FAL27" s="5"/>
      <c r="FAM27" s="5"/>
      <c r="FAN27" s="5"/>
      <c r="FAO27" s="5"/>
      <c r="FAP27" s="5"/>
      <c r="FAQ27" s="5"/>
      <c r="FAR27" s="5"/>
      <c r="FAS27" s="5"/>
      <c r="FAT27" s="5"/>
      <c r="FAU27" s="5"/>
      <c r="FAV27" s="5"/>
      <c r="FAW27" s="5"/>
      <c r="FAX27" s="5"/>
      <c r="FAY27" s="5"/>
      <c r="FAZ27" s="5"/>
      <c r="FBA27" s="5"/>
      <c r="FBB27" s="5"/>
      <c r="FBC27" s="5"/>
      <c r="FBD27" s="5"/>
      <c r="FBE27" s="5"/>
      <c r="FBF27" s="5"/>
      <c r="FBG27" s="5"/>
      <c r="FBH27" s="5"/>
      <c r="FBI27" s="5"/>
      <c r="FBJ27" s="5"/>
      <c r="FBK27" s="5"/>
      <c r="FBL27" s="5"/>
      <c r="FBM27" s="5"/>
      <c r="FBN27" s="5"/>
      <c r="FBO27" s="5"/>
      <c r="FBP27" s="5"/>
      <c r="FBQ27" s="5"/>
      <c r="FBR27" s="5"/>
      <c r="FBS27" s="5"/>
      <c r="FBT27" s="5"/>
      <c r="FBU27" s="5"/>
      <c r="FBV27" s="5"/>
      <c r="FBW27" s="5"/>
      <c r="FBX27" s="5"/>
      <c r="FBY27" s="5"/>
      <c r="FBZ27" s="5"/>
      <c r="FCA27" s="5"/>
      <c r="FCB27" s="5"/>
      <c r="FCC27" s="5"/>
      <c r="FCD27" s="5"/>
      <c r="FCE27" s="5"/>
      <c r="FCF27" s="5"/>
      <c r="FCG27" s="5"/>
      <c r="FCH27" s="5"/>
      <c r="FCI27" s="5"/>
      <c r="FCJ27" s="5"/>
      <c r="FCK27" s="5"/>
      <c r="FCL27" s="5"/>
      <c r="FCM27" s="5"/>
      <c r="FCN27" s="5"/>
      <c r="FCO27" s="5"/>
      <c r="FCP27" s="5"/>
      <c r="FCQ27" s="5"/>
      <c r="FCR27" s="5"/>
      <c r="FCS27" s="5"/>
      <c r="FCT27" s="5"/>
      <c r="FCU27" s="5"/>
      <c r="FCV27" s="5"/>
      <c r="FCW27" s="5"/>
      <c r="FCX27" s="5"/>
      <c r="FCY27" s="5"/>
      <c r="FCZ27" s="5"/>
      <c r="FDA27" s="5"/>
      <c r="FDB27" s="5"/>
      <c r="FDC27" s="5"/>
      <c r="FDD27" s="5"/>
      <c r="FDE27" s="5"/>
      <c r="FDF27" s="5"/>
      <c r="FDG27" s="5"/>
      <c r="FDH27" s="5"/>
      <c r="FDI27" s="5"/>
      <c r="FDJ27" s="5"/>
      <c r="FDK27" s="5"/>
      <c r="FDL27" s="5"/>
      <c r="FDM27" s="5"/>
      <c r="FDN27" s="5"/>
      <c r="FDO27" s="5"/>
      <c r="FDP27" s="5"/>
      <c r="FDQ27" s="5"/>
      <c r="FDR27" s="5"/>
      <c r="FDS27" s="5"/>
      <c r="FDT27" s="5"/>
      <c r="FDU27" s="5"/>
      <c r="FDV27" s="5"/>
      <c r="FDW27" s="5"/>
      <c r="FDX27" s="5"/>
      <c r="FDY27" s="5"/>
      <c r="FDZ27" s="5"/>
      <c r="FEA27" s="5"/>
      <c r="FEB27" s="5"/>
      <c r="FEC27" s="5"/>
      <c r="FED27" s="5"/>
      <c r="FEE27" s="5"/>
      <c r="FEF27" s="5"/>
      <c r="FEG27" s="5"/>
      <c r="FEH27" s="5"/>
      <c r="FEI27" s="5"/>
      <c r="FEJ27" s="5"/>
      <c r="FEK27" s="5"/>
      <c r="FEL27" s="5"/>
      <c r="FEM27" s="5"/>
      <c r="FEN27" s="5"/>
      <c r="FEO27" s="5"/>
      <c r="FEP27" s="5"/>
      <c r="FEQ27" s="5"/>
      <c r="FER27" s="5"/>
      <c r="FES27" s="5"/>
      <c r="FET27" s="5"/>
      <c r="FEU27" s="5"/>
      <c r="FEV27" s="5"/>
      <c r="FEW27" s="5"/>
      <c r="FEX27" s="5"/>
      <c r="FEY27" s="5"/>
      <c r="FEZ27" s="5"/>
      <c r="FFA27" s="5"/>
      <c r="FFB27" s="5"/>
      <c r="FFC27" s="5"/>
      <c r="FFD27" s="5"/>
      <c r="FFE27" s="5"/>
      <c r="FFF27" s="5"/>
      <c r="FFG27" s="5"/>
      <c r="FFH27" s="5"/>
      <c r="FFI27" s="5"/>
      <c r="FFJ27" s="5"/>
      <c r="FFK27" s="5"/>
      <c r="FFL27" s="5"/>
      <c r="FFM27" s="5"/>
      <c r="FFN27" s="5"/>
      <c r="FFO27" s="5"/>
      <c r="FFP27" s="5"/>
      <c r="FFQ27" s="5"/>
      <c r="FFR27" s="5"/>
      <c r="FFS27" s="5"/>
      <c r="FFT27" s="5"/>
      <c r="FFU27" s="5"/>
      <c r="FFV27" s="5"/>
      <c r="FFW27" s="5"/>
      <c r="FFX27" s="5"/>
      <c r="FFY27" s="5"/>
      <c r="FFZ27" s="5"/>
      <c r="FGA27" s="5"/>
      <c r="FGB27" s="5"/>
      <c r="FGC27" s="5"/>
      <c r="FGD27" s="5"/>
      <c r="FGE27" s="5"/>
      <c r="FGF27" s="5"/>
      <c r="FGG27" s="5"/>
      <c r="FGH27" s="5"/>
      <c r="FGI27" s="5"/>
      <c r="FGJ27" s="5"/>
      <c r="FGK27" s="5"/>
      <c r="FGL27" s="5"/>
      <c r="FGM27" s="5"/>
      <c r="FGN27" s="5"/>
      <c r="FGO27" s="5"/>
      <c r="FGP27" s="5"/>
      <c r="FGQ27" s="5"/>
      <c r="FGR27" s="5"/>
      <c r="FGS27" s="5"/>
      <c r="FGT27" s="5"/>
      <c r="FGU27" s="5"/>
      <c r="FGV27" s="5"/>
      <c r="FGW27" s="5"/>
      <c r="FGX27" s="5"/>
      <c r="FGY27" s="5"/>
      <c r="FGZ27" s="5"/>
      <c r="FHA27" s="5"/>
      <c r="FHB27" s="5"/>
      <c r="FHC27" s="5"/>
      <c r="FHD27" s="5"/>
      <c r="FHE27" s="5"/>
      <c r="FHF27" s="5"/>
      <c r="FHG27" s="5"/>
      <c r="FHH27" s="5"/>
      <c r="FHI27" s="5"/>
      <c r="FHJ27" s="5"/>
      <c r="FHK27" s="5"/>
      <c r="FHL27" s="5"/>
      <c r="FHM27" s="5"/>
      <c r="FHN27" s="5"/>
      <c r="FHO27" s="5"/>
      <c r="FHP27" s="5"/>
      <c r="FHQ27" s="5"/>
      <c r="FHR27" s="5"/>
      <c r="FHS27" s="5"/>
      <c r="FHT27" s="5"/>
      <c r="FHU27" s="5"/>
      <c r="FHV27" s="5"/>
      <c r="FHW27" s="5"/>
      <c r="FHX27" s="5"/>
      <c r="FHY27" s="5"/>
      <c r="FHZ27" s="5"/>
      <c r="FIA27" s="5"/>
      <c r="FIB27" s="5"/>
      <c r="FIC27" s="5"/>
      <c r="FID27" s="5"/>
      <c r="FIE27" s="5"/>
      <c r="FIF27" s="5"/>
      <c r="FIG27" s="5"/>
      <c r="FIH27" s="5"/>
      <c r="FII27" s="5"/>
      <c r="FIJ27" s="5"/>
      <c r="FIK27" s="5"/>
      <c r="FIL27" s="5"/>
      <c r="FIM27" s="5"/>
      <c r="FIN27" s="5"/>
      <c r="FIO27" s="5"/>
      <c r="FIP27" s="5"/>
      <c r="FIQ27" s="5"/>
      <c r="FIR27" s="5"/>
      <c r="FIS27" s="5"/>
      <c r="FIT27" s="5"/>
      <c r="FIU27" s="5"/>
      <c r="FIV27" s="5"/>
      <c r="FIW27" s="5"/>
      <c r="FIX27" s="5"/>
      <c r="FIY27" s="5"/>
      <c r="FIZ27" s="5"/>
      <c r="FJA27" s="5"/>
      <c r="FJB27" s="5"/>
      <c r="FJC27" s="5"/>
      <c r="FJD27" s="5"/>
      <c r="FJE27" s="5"/>
      <c r="FJF27" s="5"/>
      <c r="FJG27" s="5"/>
      <c r="FJH27" s="5"/>
      <c r="FJI27" s="5"/>
      <c r="FJJ27" s="5"/>
      <c r="FJK27" s="5"/>
      <c r="FJL27" s="5"/>
      <c r="FJM27" s="5"/>
      <c r="FJN27" s="5"/>
      <c r="FJO27" s="5"/>
      <c r="FJP27" s="5"/>
      <c r="FJQ27" s="5"/>
      <c r="FJR27" s="5"/>
      <c r="FJS27" s="5"/>
      <c r="FJT27" s="5"/>
      <c r="FJU27" s="5"/>
      <c r="FJV27" s="5"/>
      <c r="FJW27" s="5"/>
      <c r="FJX27" s="5"/>
      <c r="FJY27" s="5"/>
      <c r="FJZ27" s="5"/>
      <c r="FKA27" s="5"/>
      <c r="FKB27" s="5"/>
      <c r="FKC27" s="5"/>
      <c r="FKD27" s="5"/>
      <c r="FKE27" s="5"/>
      <c r="FKF27" s="5"/>
      <c r="FKG27" s="5"/>
      <c r="FKH27" s="5"/>
      <c r="FKI27" s="5"/>
      <c r="FKJ27" s="5"/>
      <c r="FKK27" s="5"/>
      <c r="FKL27" s="5"/>
      <c r="FKM27" s="5"/>
      <c r="FKN27" s="5"/>
      <c r="FKO27" s="5"/>
      <c r="FKP27" s="5"/>
      <c r="FKQ27" s="5"/>
      <c r="FKR27" s="5"/>
      <c r="FKS27" s="5"/>
      <c r="FKT27" s="5"/>
      <c r="FKU27" s="5"/>
      <c r="FKV27" s="5"/>
      <c r="FKW27" s="5"/>
      <c r="FKX27" s="5"/>
      <c r="FKY27" s="5"/>
      <c r="FKZ27" s="5"/>
      <c r="FLA27" s="5"/>
      <c r="FLB27" s="5"/>
      <c r="FLC27" s="5"/>
      <c r="FLD27" s="5"/>
      <c r="FLE27" s="5"/>
      <c r="FLF27" s="5"/>
      <c r="FLG27" s="5"/>
      <c r="FLH27" s="5"/>
      <c r="FLI27" s="5"/>
      <c r="FLJ27" s="5"/>
      <c r="FLK27" s="5"/>
      <c r="FLL27" s="5"/>
      <c r="FLM27" s="5"/>
      <c r="FLN27" s="5"/>
      <c r="FLO27" s="5"/>
      <c r="FLP27" s="5"/>
      <c r="FLQ27" s="5"/>
      <c r="FLR27" s="5"/>
      <c r="FLS27" s="5"/>
      <c r="FLT27" s="5"/>
      <c r="FLU27" s="5"/>
      <c r="FLV27" s="5"/>
      <c r="FLW27" s="5"/>
      <c r="FLX27" s="5"/>
      <c r="FLY27" s="5"/>
      <c r="FLZ27" s="5"/>
      <c r="FMA27" s="5"/>
      <c r="FMB27" s="5"/>
      <c r="FMC27" s="5"/>
      <c r="FMD27" s="5"/>
      <c r="FME27" s="5"/>
      <c r="FMF27" s="5"/>
      <c r="FMG27" s="5"/>
      <c r="FMH27" s="5"/>
      <c r="FMI27" s="5"/>
      <c r="FMJ27" s="5"/>
      <c r="FMK27" s="5"/>
      <c r="FML27" s="5"/>
      <c r="FMM27" s="5"/>
      <c r="FMN27" s="5"/>
      <c r="FMO27" s="5"/>
      <c r="FMP27" s="5"/>
      <c r="FMQ27" s="5"/>
      <c r="FMR27" s="5"/>
      <c r="FMS27" s="5"/>
      <c r="FMT27" s="5"/>
      <c r="FMU27" s="5"/>
      <c r="FMV27" s="5"/>
      <c r="FMW27" s="5"/>
      <c r="FMX27" s="5"/>
      <c r="FMY27" s="5"/>
      <c r="FMZ27" s="5"/>
      <c r="FNA27" s="5"/>
      <c r="FNB27" s="5"/>
      <c r="FNC27" s="5"/>
      <c r="FND27" s="5"/>
      <c r="FNE27" s="5"/>
      <c r="FNF27" s="5"/>
      <c r="FNG27" s="5"/>
      <c r="FNH27" s="5"/>
      <c r="FNI27" s="5"/>
      <c r="FNJ27" s="5"/>
      <c r="FNK27" s="5"/>
      <c r="FNL27" s="5"/>
      <c r="FNM27" s="5"/>
      <c r="FNN27" s="5"/>
      <c r="FNO27" s="5"/>
      <c r="FNP27" s="5"/>
      <c r="FNQ27" s="5"/>
      <c r="FNR27" s="5"/>
      <c r="FNS27" s="5"/>
      <c r="FNT27" s="5"/>
      <c r="FNU27" s="5"/>
      <c r="FNV27" s="5"/>
      <c r="FNW27" s="5"/>
      <c r="FNX27" s="5"/>
      <c r="FNY27" s="5"/>
      <c r="FNZ27" s="5"/>
      <c r="FOA27" s="5"/>
      <c r="FOB27" s="5"/>
      <c r="FOC27" s="5"/>
      <c r="FOD27" s="5"/>
      <c r="FOE27" s="5"/>
      <c r="FOF27" s="5"/>
      <c r="FOG27" s="5"/>
      <c r="FOH27" s="5"/>
      <c r="FOI27" s="5"/>
      <c r="FOJ27" s="5"/>
      <c r="FOK27" s="5"/>
      <c r="FOL27" s="5"/>
      <c r="FOM27" s="5"/>
      <c r="FON27" s="5"/>
      <c r="FOO27" s="5"/>
      <c r="FOP27" s="5"/>
      <c r="FOQ27" s="5"/>
      <c r="FOR27" s="5"/>
      <c r="FOS27" s="5"/>
      <c r="FOT27" s="5"/>
      <c r="FOU27" s="5"/>
      <c r="FOV27" s="5"/>
      <c r="FOW27" s="5"/>
      <c r="FOX27" s="5"/>
      <c r="FOY27" s="5"/>
      <c r="FOZ27" s="5"/>
      <c r="FPA27" s="5"/>
      <c r="FPB27" s="5"/>
      <c r="FPC27" s="5"/>
      <c r="FPD27" s="5"/>
      <c r="FPE27" s="5"/>
      <c r="FPF27" s="5"/>
      <c r="FPG27" s="5"/>
      <c r="FPH27" s="5"/>
      <c r="FPI27" s="5"/>
      <c r="FPJ27" s="5"/>
      <c r="FPK27" s="5"/>
      <c r="FPL27" s="5"/>
      <c r="FPM27" s="5"/>
      <c r="FPN27" s="5"/>
      <c r="FPO27" s="5"/>
      <c r="FPP27" s="5"/>
      <c r="FPQ27" s="5"/>
      <c r="FPR27" s="5"/>
      <c r="FPS27" s="5"/>
      <c r="FPT27" s="5"/>
      <c r="FPU27" s="5"/>
      <c r="FPV27" s="5"/>
      <c r="FPW27" s="5"/>
      <c r="FPX27" s="5"/>
      <c r="FPY27" s="5"/>
      <c r="FPZ27" s="5"/>
      <c r="FQA27" s="5"/>
      <c r="FQB27" s="5"/>
      <c r="FQC27" s="5"/>
      <c r="FQD27" s="5"/>
      <c r="FQE27" s="5"/>
      <c r="FQF27" s="5"/>
      <c r="FQG27" s="5"/>
      <c r="FQH27" s="5"/>
      <c r="FQI27" s="5"/>
      <c r="FQJ27" s="5"/>
      <c r="FQK27" s="5"/>
      <c r="FQL27" s="5"/>
      <c r="FQM27" s="5"/>
      <c r="FQN27" s="5"/>
      <c r="FQO27" s="5"/>
      <c r="FQP27" s="5"/>
      <c r="FQQ27" s="5"/>
      <c r="FQR27" s="5"/>
      <c r="FQS27" s="5"/>
      <c r="FQT27" s="5"/>
      <c r="FQU27" s="5"/>
      <c r="FQV27" s="5"/>
      <c r="FQW27" s="5"/>
      <c r="FQX27" s="5"/>
      <c r="FQY27" s="5"/>
      <c r="FQZ27" s="5"/>
      <c r="FRA27" s="5"/>
      <c r="FRB27" s="5"/>
      <c r="FRC27" s="5"/>
      <c r="FRD27" s="5"/>
      <c r="FRE27" s="5"/>
      <c r="FRF27" s="5"/>
      <c r="FRG27" s="5"/>
      <c r="FRH27" s="5"/>
      <c r="FRI27" s="5"/>
      <c r="FRJ27" s="5"/>
      <c r="FRK27" s="5"/>
      <c r="FRL27" s="5"/>
      <c r="FRM27" s="5"/>
      <c r="FRN27" s="5"/>
      <c r="FRO27" s="5"/>
      <c r="FRP27" s="5"/>
      <c r="FRQ27" s="5"/>
      <c r="FRR27" s="5"/>
      <c r="FRS27" s="5"/>
      <c r="FRT27" s="5"/>
      <c r="FRU27" s="5"/>
      <c r="FRV27" s="5"/>
      <c r="FRW27" s="5"/>
      <c r="FRX27" s="5"/>
      <c r="FRY27" s="5"/>
      <c r="FRZ27" s="5"/>
      <c r="FSA27" s="5"/>
      <c r="FSB27" s="5"/>
      <c r="FSC27" s="5"/>
      <c r="FSD27" s="5"/>
      <c r="FSE27" s="5"/>
      <c r="FSF27" s="5"/>
      <c r="FSG27" s="5"/>
      <c r="FSH27" s="5"/>
      <c r="FSI27" s="5"/>
      <c r="FSJ27" s="5"/>
      <c r="FSK27" s="5"/>
      <c r="FSL27" s="5"/>
      <c r="FSM27" s="5"/>
      <c r="FSN27" s="5"/>
      <c r="FSO27" s="5"/>
      <c r="FSP27" s="5"/>
      <c r="FSQ27" s="5"/>
      <c r="FSR27" s="5"/>
      <c r="FSS27" s="5"/>
      <c r="FST27" s="5"/>
      <c r="FSU27" s="5"/>
      <c r="FSV27" s="5"/>
      <c r="FSW27" s="5"/>
      <c r="FSX27" s="5"/>
      <c r="FSY27" s="5"/>
      <c r="FSZ27" s="5"/>
      <c r="FTA27" s="5"/>
      <c r="FTB27" s="5"/>
      <c r="FTC27" s="5"/>
      <c r="FTD27" s="5"/>
      <c r="FTE27" s="5"/>
      <c r="FTF27" s="5"/>
      <c r="FTG27" s="5"/>
      <c r="FTH27" s="5"/>
      <c r="FTI27" s="5"/>
      <c r="FTJ27" s="5"/>
      <c r="FTK27" s="5"/>
      <c r="FTL27" s="5"/>
      <c r="FTM27" s="5"/>
      <c r="FTN27" s="5"/>
      <c r="FTO27" s="5"/>
      <c r="FTP27" s="5"/>
      <c r="FTQ27" s="5"/>
      <c r="FTR27" s="5"/>
      <c r="FTS27" s="5"/>
      <c r="FTT27" s="5"/>
      <c r="FTU27" s="5"/>
      <c r="FTV27" s="5"/>
      <c r="FTW27" s="5"/>
      <c r="FTX27" s="5"/>
      <c r="FTY27" s="5"/>
      <c r="FTZ27" s="5"/>
      <c r="FUA27" s="5"/>
      <c r="FUB27" s="5"/>
      <c r="FUC27" s="5"/>
      <c r="FUD27" s="5"/>
      <c r="FUE27" s="5"/>
      <c r="FUF27" s="5"/>
      <c r="FUG27" s="5"/>
      <c r="FUH27" s="5"/>
      <c r="FUI27" s="5"/>
      <c r="FUJ27" s="5"/>
      <c r="FUK27" s="5"/>
      <c r="FUL27" s="5"/>
      <c r="FUM27" s="5"/>
      <c r="FUN27" s="5"/>
      <c r="FUO27" s="5"/>
      <c r="FUP27" s="5"/>
      <c r="FUQ27" s="5"/>
      <c r="FUR27" s="5"/>
      <c r="FUS27" s="5"/>
      <c r="FUT27" s="5"/>
      <c r="FUU27" s="5"/>
      <c r="FUV27" s="5"/>
      <c r="FUW27" s="5"/>
      <c r="FUX27" s="5"/>
      <c r="FUY27" s="5"/>
      <c r="FUZ27" s="5"/>
      <c r="FVA27" s="5"/>
      <c r="FVB27" s="5"/>
      <c r="FVC27" s="5"/>
      <c r="FVD27" s="5"/>
      <c r="FVE27" s="5"/>
      <c r="FVF27" s="5"/>
      <c r="FVG27" s="5"/>
      <c r="FVH27" s="5"/>
      <c r="FVI27" s="5"/>
      <c r="FVJ27" s="5"/>
      <c r="FVK27" s="5"/>
      <c r="FVL27" s="5"/>
      <c r="FVM27" s="5"/>
      <c r="FVN27" s="5"/>
      <c r="FVO27" s="5"/>
      <c r="FVP27" s="5"/>
      <c r="FVQ27" s="5"/>
      <c r="FVR27" s="5"/>
      <c r="FVS27" s="5"/>
      <c r="FVT27" s="5"/>
      <c r="FVU27" s="5"/>
      <c r="FVV27" s="5"/>
      <c r="FVW27" s="5"/>
      <c r="FVX27" s="5"/>
      <c r="FVY27" s="5"/>
      <c r="FVZ27" s="5"/>
      <c r="FWA27" s="5"/>
      <c r="FWB27" s="5"/>
      <c r="FWC27" s="5"/>
      <c r="FWD27" s="5"/>
      <c r="FWE27" s="5"/>
      <c r="FWF27" s="5"/>
      <c r="FWG27" s="5"/>
      <c r="FWH27" s="5"/>
      <c r="FWI27" s="5"/>
      <c r="FWJ27" s="5"/>
      <c r="FWK27" s="5"/>
      <c r="FWL27" s="5"/>
      <c r="FWM27" s="5"/>
      <c r="FWN27" s="5"/>
      <c r="FWO27" s="5"/>
      <c r="FWP27" s="5"/>
      <c r="FWQ27" s="5"/>
      <c r="FWR27" s="5"/>
      <c r="FWS27" s="5"/>
      <c r="FWT27" s="5"/>
      <c r="FWU27" s="5"/>
      <c r="FWV27" s="5"/>
      <c r="FWW27" s="5"/>
      <c r="FWX27" s="5"/>
      <c r="FWY27" s="5"/>
      <c r="FWZ27" s="5"/>
      <c r="FXA27" s="5"/>
      <c r="FXB27" s="5"/>
      <c r="FXC27" s="5"/>
      <c r="FXD27" s="5"/>
      <c r="FXE27" s="5"/>
      <c r="FXF27" s="5"/>
      <c r="FXG27" s="5"/>
      <c r="FXH27" s="5"/>
      <c r="FXI27" s="5"/>
      <c r="FXJ27" s="5"/>
      <c r="FXK27" s="5"/>
      <c r="FXL27" s="5"/>
      <c r="FXM27" s="5"/>
      <c r="FXN27" s="5"/>
      <c r="FXO27" s="5"/>
      <c r="FXP27" s="5"/>
      <c r="FXQ27" s="5"/>
      <c r="FXR27" s="5"/>
      <c r="FXS27" s="5"/>
      <c r="FXT27" s="5"/>
      <c r="FXU27" s="5"/>
      <c r="FXV27" s="5"/>
      <c r="FXW27" s="5"/>
      <c r="FXX27" s="5"/>
      <c r="FXY27" s="5"/>
      <c r="FXZ27" s="5"/>
      <c r="FYA27" s="5"/>
      <c r="FYB27" s="5"/>
      <c r="FYC27" s="5"/>
      <c r="FYD27" s="5"/>
      <c r="FYE27" s="5"/>
      <c r="FYF27" s="5"/>
      <c r="FYG27" s="5"/>
      <c r="FYH27" s="5"/>
      <c r="FYI27" s="5"/>
      <c r="FYJ27" s="5"/>
      <c r="FYK27" s="5"/>
      <c r="FYL27" s="5"/>
      <c r="FYM27" s="5"/>
      <c r="FYN27" s="5"/>
      <c r="FYO27" s="5"/>
      <c r="FYP27" s="5"/>
      <c r="FYQ27" s="5"/>
      <c r="FYR27" s="5"/>
      <c r="FYS27" s="5"/>
      <c r="FYT27" s="5"/>
      <c r="FYU27" s="5"/>
      <c r="FYV27" s="5"/>
      <c r="FYW27" s="5"/>
      <c r="FYX27" s="5"/>
      <c r="FYY27" s="5"/>
      <c r="FYZ27" s="5"/>
      <c r="FZA27" s="5"/>
      <c r="FZB27" s="5"/>
      <c r="FZC27" s="5"/>
      <c r="FZD27" s="5"/>
      <c r="FZE27" s="5"/>
      <c r="FZF27" s="5"/>
      <c r="FZG27" s="5"/>
      <c r="FZH27" s="5"/>
      <c r="FZI27" s="5"/>
      <c r="FZJ27" s="5"/>
      <c r="FZK27" s="5"/>
      <c r="FZL27" s="5"/>
      <c r="FZM27" s="5"/>
      <c r="FZN27" s="5"/>
      <c r="FZO27" s="5"/>
      <c r="FZP27" s="5"/>
      <c r="FZQ27" s="5"/>
      <c r="FZR27" s="5"/>
      <c r="FZS27" s="5"/>
      <c r="FZT27" s="5"/>
      <c r="FZU27" s="5"/>
      <c r="FZV27" s="5"/>
      <c r="FZW27" s="5"/>
      <c r="FZX27" s="5"/>
      <c r="FZY27" s="5"/>
      <c r="FZZ27" s="5"/>
      <c r="GAA27" s="5"/>
      <c r="GAB27" s="5"/>
      <c r="GAC27" s="5"/>
      <c r="GAD27" s="5"/>
      <c r="GAE27" s="5"/>
      <c r="GAF27" s="5"/>
      <c r="GAG27" s="5"/>
      <c r="GAH27" s="5"/>
      <c r="GAI27" s="5"/>
      <c r="GAJ27" s="5"/>
      <c r="GAK27" s="5"/>
      <c r="GAL27" s="5"/>
      <c r="GAM27" s="5"/>
      <c r="GAN27" s="5"/>
      <c r="GAO27" s="5"/>
      <c r="GAP27" s="5"/>
      <c r="GAQ27" s="5"/>
      <c r="GAR27" s="5"/>
      <c r="GAS27" s="5"/>
      <c r="GAT27" s="5"/>
      <c r="GAU27" s="5"/>
      <c r="GAV27" s="5"/>
      <c r="GAW27" s="5"/>
      <c r="GAX27" s="5"/>
      <c r="GAY27" s="5"/>
      <c r="GAZ27" s="5"/>
      <c r="GBA27" s="5"/>
      <c r="GBB27" s="5"/>
      <c r="GBC27" s="5"/>
      <c r="GBD27" s="5"/>
      <c r="GBE27" s="5"/>
      <c r="GBF27" s="5"/>
      <c r="GBG27" s="5"/>
      <c r="GBH27" s="5"/>
      <c r="GBI27" s="5"/>
      <c r="GBJ27" s="5"/>
      <c r="GBK27" s="5"/>
      <c r="GBL27" s="5"/>
      <c r="GBM27" s="5"/>
      <c r="GBN27" s="5"/>
      <c r="GBO27" s="5"/>
      <c r="GBP27" s="5"/>
      <c r="GBQ27" s="5"/>
      <c r="GBR27" s="5"/>
      <c r="GBS27" s="5"/>
      <c r="GBT27" s="5"/>
      <c r="GBU27" s="5"/>
      <c r="GBV27" s="5"/>
      <c r="GBW27" s="5"/>
      <c r="GBX27" s="5"/>
      <c r="GBY27" s="5"/>
      <c r="GBZ27" s="5"/>
      <c r="GCA27" s="5"/>
      <c r="GCB27" s="5"/>
      <c r="GCC27" s="5"/>
      <c r="GCD27" s="5"/>
      <c r="GCE27" s="5"/>
      <c r="GCF27" s="5"/>
      <c r="GCG27" s="5"/>
      <c r="GCH27" s="5"/>
      <c r="GCI27" s="5"/>
      <c r="GCJ27" s="5"/>
      <c r="GCK27" s="5"/>
      <c r="GCL27" s="5"/>
      <c r="GCM27" s="5"/>
      <c r="GCN27" s="5"/>
      <c r="GCO27" s="5"/>
      <c r="GCP27" s="5"/>
      <c r="GCQ27" s="5"/>
      <c r="GCR27" s="5"/>
      <c r="GCS27" s="5"/>
      <c r="GCT27" s="5"/>
      <c r="GCU27" s="5"/>
      <c r="GCV27" s="5"/>
      <c r="GCW27" s="5"/>
      <c r="GCX27" s="5"/>
      <c r="GCY27" s="5"/>
      <c r="GCZ27" s="5"/>
      <c r="GDA27" s="5"/>
      <c r="GDB27" s="5"/>
      <c r="GDC27" s="5"/>
      <c r="GDD27" s="5"/>
      <c r="GDE27" s="5"/>
      <c r="GDF27" s="5"/>
      <c r="GDG27" s="5"/>
      <c r="GDH27" s="5"/>
      <c r="GDI27" s="5"/>
      <c r="GDJ27" s="5"/>
      <c r="GDK27" s="5"/>
      <c r="GDL27" s="5"/>
      <c r="GDM27" s="5"/>
      <c r="GDN27" s="5"/>
      <c r="GDO27" s="5"/>
      <c r="GDP27" s="5"/>
      <c r="GDQ27" s="5"/>
      <c r="GDR27" s="5"/>
      <c r="GDS27" s="5"/>
      <c r="GDT27" s="5"/>
      <c r="GDU27" s="5"/>
      <c r="GDV27" s="5"/>
      <c r="GDW27" s="5"/>
      <c r="GDX27" s="5"/>
      <c r="GDY27" s="5"/>
      <c r="GDZ27" s="5"/>
      <c r="GEA27" s="5"/>
      <c r="GEB27" s="5"/>
      <c r="GEC27" s="5"/>
      <c r="GED27" s="5"/>
      <c r="GEE27" s="5"/>
      <c r="GEF27" s="5"/>
      <c r="GEG27" s="5"/>
      <c r="GEH27" s="5"/>
      <c r="GEI27" s="5"/>
      <c r="GEJ27" s="5"/>
      <c r="GEK27" s="5"/>
      <c r="GEL27" s="5"/>
      <c r="GEM27" s="5"/>
      <c r="GEN27" s="5"/>
      <c r="GEO27" s="5"/>
      <c r="GEP27" s="5"/>
      <c r="GEQ27" s="5"/>
      <c r="GER27" s="5"/>
      <c r="GES27" s="5"/>
      <c r="GET27" s="5"/>
      <c r="GEU27" s="5"/>
      <c r="GEV27" s="5"/>
      <c r="GEW27" s="5"/>
      <c r="GEX27" s="5"/>
      <c r="GEY27" s="5"/>
      <c r="GEZ27" s="5"/>
      <c r="GFA27" s="5"/>
      <c r="GFB27" s="5"/>
      <c r="GFC27" s="5"/>
      <c r="GFD27" s="5"/>
      <c r="GFE27" s="5"/>
      <c r="GFF27" s="5"/>
      <c r="GFG27" s="5"/>
      <c r="GFH27" s="5"/>
      <c r="GFI27" s="5"/>
      <c r="GFJ27" s="5"/>
      <c r="GFK27" s="5"/>
      <c r="GFL27" s="5"/>
      <c r="GFM27" s="5"/>
      <c r="GFN27" s="5"/>
      <c r="GFO27" s="5"/>
      <c r="GFP27" s="5"/>
      <c r="GFQ27" s="5"/>
      <c r="GFR27" s="5"/>
      <c r="GFS27" s="5"/>
      <c r="GFT27" s="5"/>
      <c r="GFU27" s="5"/>
      <c r="GFV27" s="5"/>
      <c r="GFW27" s="5"/>
      <c r="GFX27" s="5"/>
      <c r="GFY27" s="5"/>
      <c r="GFZ27" s="5"/>
      <c r="GGA27" s="5"/>
      <c r="GGB27" s="5"/>
      <c r="GGC27" s="5"/>
      <c r="GGD27" s="5"/>
      <c r="GGE27" s="5"/>
      <c r="GGF27" s="5"/>
      <c r="GGG27" s="5"/>
      <c r="GGH27" s="5"/>
      <c r="GGI27" s="5"/>
      <c r="GGJ27" s="5"/>
      <c r="GGK27" s="5"/>
      <c r="GGL27" s="5"/>
      <c r="GGM27" s="5"/>
      <c r="GGN27" s="5"/>
      <c r="GGO27" s="5"/>
      <c r="GGP27" s="5"/>
      <c r="GGQ27" s="5"/>
      <c r="GGR27" s="5"/>
      <c r="GGS27" s="5"/>
      <c r="GGT27" s="5"/>
      <c r="GGU27" s="5"/>
      <c r="GGV27" s="5"/>
      <c r="GGW27" s="5"/>
      <c r="GGX27" s="5"/>
      <c r="GGY27" s="5"/>
      <c r="GGZ27" s="5"/>
      <c r="GHA27" s="5"/>
      <c r="GHB27" s="5"/>
      <c r="GHC27" s="5"/>
      <c r="GHD27" s="5"/>
      <c r="GHE27" s="5"/>
      <c r="GHF27" s="5"/>
      <c r="GHG27" s="5"/>
      <c r="GHH27" s="5"/>
      <c r="GHI27" s="5"/>
      <c r="GHJ27" s="5"/>
      <c r="GHK27" s="5"/>
      <c r="GHL27" s="5"/>
      <c r="GHM27" s="5"/>
      <c r="GHN27" s="5"/>
      <c r="GHO27" s="5"/>
      <c r="GHP27" s="5"/>
      <c r="GHQ27" s="5"/>
      <c r="GHR27" s="5"/>
      <c r="GHS27" s="5"/>
      <c r="GHT27" s="5"/>
      <c r="GHU27" s="5"/>
      <c r="GHV27" s="5"/>
      <c r="GHW27" s="5"/>
      <c r="GHX27" s="5"/>
      <c r="GHY27" s="5"/>
      <c r="GHZ27" s="5"/>
      <c r="GIA27" s="5"/>
      <c r="GIB27" s="5"/>
      <c r="GIC27" s="5"/>
      <c r="GID27" s="5"/>
      <c r="GIE27" s="5"/>
      <c r="GIF27" s="5"/>
      <c r="GIG27" s="5"/>
      <c r="GIH27" s="5"/>
      <c r="GII27" s="5"/>
      <c r="GIJ27" s="5"/>
      <c r="GIK27" s="5"/>
      <c r="GIL27" s="5"/>
      <c r="GIM27" s="5"/>
      <c r="GIN27" s="5"/>
      <c r="GIO27" s="5"/>
      <c r="GIP27" s="5"/>
      <c r="GIQ27" s="5"/>
      <c r="GIR27" s="5"/>
      <c r="GIS27" s="5"/>
      <c r="GIT27" s="5"/>
      <c r="GIU27" s="5"/>
      <c r="GIV27" s="5"/>
      <c r="GIW27" s="5"/>
      <c r="GIX27" s="5"/>
      <c r="GIY27" s="5"/>
      <c r="GIZ27" s="5"/>
      <c r="GJA27" s="5"/>
      <c r="GJB27" s="5"/>
      <c r="GJC27" s="5"/>
      <c r="GJD27" s="5"/>
      <c r="GJE27" s="5"/>
      <c r="GJF27" s="5"/>
      <c r="GJG27" s="5"/>
      <c r="GJH27" s="5"/>
      <c r="GJI27" s="5"/>
      <c r="GJJ27" s="5"/>
      <c r="GJK27" s="5"/>
      <c r="GJL27" s="5"/>
      <c r="GJM27" s="5"/>
      <c r="GJN27" s="5"/>
      <c r="GJO27" s="5"/>
      <c r="GJP27" s="5"/>
      <c r="GJQ27" s="5"/>
      <c r="GJR27" s="5"/>
      <c r="GJS27" s="5"/>
      <c r="GJT27" s="5"/>
      <c r="GJU27" s="5"/>
      <c r="GJV27" s="5"/>
      <c r="GJW27" s="5"/>
      <c r="GJX27" s="5"/>
      <c r="GJY27" s="5"/>
      <c r="GJZ27" s="5"/>
      <c r="GKA27" s="5"/>
      <c r="GKB27" s="5"/>
      <c r="GKC27" s="5"/>
      <c r="GKD27" s="5"/>
      <c r="GKE27" s="5"/>
      <c r="GKF27" s="5"/>
      <c r="GKG27" s="5"/>
      <c r="GKH27" s="5"/>
      <c r="GKI27" s="5"/>
      <c r="GKJ27" s="5"/>
      <c r="GKK27" s="5"/>
      <c r="GKL27" s="5"/>
      <c r="GKM27" s="5"/>
      <c r="GKN27" s="5"/>
      <c r="GKO27" s="5"/>
      <c r="GKP27" s="5"/>
      <c r="GKQ27" s="5"/>
      <c r="GKR27" s="5"/>
      <c r="GKS27" s="5"/>
      <c r="GKT27" s="5"/>
      <c r="GKU27" s="5"/>
      <c r="GKV27" s="5"/>
      <c r="GKW27" s="5"/>
      <c r="GKX27" s="5"/>
      <c r="GKY27" s="5"/>
      <c r="GKZ27" s="5"/>
      <c r="GLA27" s="5"/>
      <c r="GLB27" s="5"/>
      <c r="GLC27" s="5"/>
      <c r="GLD27" s="5"/>
      <c r="GLE27" s="5"/>
      <c r="GLF27" s="5"/>
      <c r="GLG27" s="5"/>
      <c r="GLH27" s="5"/>
      <c r="GLI27" s="5"/>
      <c r="GLJ27" s="5"/>
      <c r="GLK27" s="5"/>
      <c r="GLL27" s="5"/>
      <c r="GLM27" s="5"/>
      <c r="GLN27" s="5"/>
      <c r="GLO27" s="5"/>
      <c r="GLP27" s="5"/>
      <c r="GLQ27" s="5"/>
      <c r="GLR27" s="5"/>
      <c r="GLS27" s="5"/>
      <c r="GLT27" s="5"/>
      <c r="GLU27" s="5"/>
      <c r="GLV27" s="5"/>
      <c r="GLW27" s="5"/>
      <c r="GLX27" s="5"/>
      <c r="GLY27" s="5"/>
      <c r="GLZ27" s="5"/>
      <c r="GMA27" s="5"/>
      <c r="GMB27" s="5"/>
      <c r="GMC27" s="5"/>
      <c r="GMD27" s="5"/>
      <c r="GME27" s="5"/>
      <c r="GMF27" s="5"/>
      <c r="GMG27" s="5"/>
      <c r="GMH27" s="5"/>
      <c r="GMI27" s="5"/>
      <c r="GMJ27" s="5"/>
      <c r="GMK27" s="5"/>
      <c r="GML27" s="5"/>
      <c r="GMM27" s="5"/>
      <c r="GMN27" s="5"/>
      <c r="GMO27" s="5"/>
      <c r="GMP27" s="5"/>
      <c r="GMQ27" s="5"/>
      <c r="GMR27" s="5"/>
      <c r="GMS27" s="5"/>
      <c r="GMT27" s="5"/>
      <c r="GMU27" s="5"/>
      <c r="GMV27" s="5"/>
      <c r="GMW27" s="5"/>
      <c r="GMX27" s="5"/>
      <c r="GMY27" s="5"/>
      <c r="GMZ27" s="5"/>
      <c r="GNA27" s="5"/>
      <c r="GNB27" s="5"/>
      <c r="GNC27" s="5"/>
      <c r="GND27" s="5"/>
      <c r="GNE27" s="5"/>
      <c r="GNF27" s="5"/>
      <c r="GNG27" s="5"/>
      <c r="GNH27" s="5"/>
      <c r="GNI27" s="5"/>
      <c r="GNJ27" s="5"/>
      <c r="GNK27" s="5"/>
      <c r="GNL27" s="5"/>
      <c r="GNM27" s="5"/>
      <c r="GNN27" s="5"/>
      <c r="GNO27" s="5"/>
      <c r="GNP27" s="5"/>
      <c r="GNQ27" s="5"/>
      <c r="GNR27" s="5"/>
      <c r="GNS27" s="5"/>
      <c r="GNT27" s="5"/>
      <c r="GNU27" s="5"/>
      <c r="GNV27" s="5"/>
      <c r="GNW27" s="5"/>
      <c r="GNX27" s="5"/>
      <c r="GNY27" s="5"/>
      <c r="GNZ27" s="5"/>
      <c r="GOA27" s="5"/>
      <c r="GOB27" s="5"/>
      <c r="GOC27" s="5"/>
      <c r="GOD27" s="5"/>
      <c r="GOE27" s="5"/>
      <c r="GOF27" s="5"/>
      <c r="GOG27" s="5"/>
      <c r="GOH27" s="5"/>
      <c r="GOI27" s="5"/>
      <c r="GOJ27" s="5"/>
      <c r="GOK27" s="5"/>
      <c r="GOL27" s="5"/>
      <c r="GOM27" s="5"/>
      <c r="GON27" s="5"/>
      <c r="GOO27" s="5"/>
      <c r="GOP27" s="5"/>
      <c r="GOQ27" s="5"/>
      <c r="GOR27" s="5"/>
      <c r="GOS27" s="5"/>
      <c r="GOT27" s="5"/>
      <c r="GOU27" s="5"/>
      <c r="GOV27" s="5"/>
      <c r="GOW27" s="5"/>
      <c r="GOX27" s="5"/>
      <c r="GOY27" s="5"/>
      <c r="GOZ27" s="5"/>
      <c r="GPA27" s="5"/>
      <c r="GPB27" s="5"/>
      <c r="GPC27" s="5"/>
      <c r="GPD27" s="5"/>
      <c r="GPE27" s="5"/>
      <c r="GPF27" s="5"/>
      <c r="GPG27" s="5"/>
      <c r="GPH27" s="5"/>
      <c r="GPI27" s="5"/>
      <c r="GPJ27" s="5"/>
      <c r="GPK27" s="5"/>
      <c r="GPL27" s="5"/>
      <c r="GPM27" s="5"/>
      <c r="GPN27" s="5"/>
      <c r="GPO27" s="5"/>
      <c r="GPP27" s="5"/>
      <c r="GPQ27" s="5"/>
      <c r="GPR27" s="5"/>
      <c r="GPS27" s="5"/>
      <c r="GPT27" s="5"/>
      <c r="GPU27" s="5"/>
      <c r="GPV27" s="5"/>
      <c r="GPW27" s="5"/>
      <c r="GPX27" s="5"/>
      <c r="GPY27" s="5"/>
      <c r="GPZ27" s="5"/>
      <c r="GQA27" s="5"/>
      <c r="GQB27" s="5"/>
      <c r="GQC27" s="5"/>
      <c r="GQD27" s="5"/>
      <c r="GQE27" s="5"/>
      <c r="GQF27" s="5"/>
      <c r="GQG27" s="5"/>
      <c r="GQH27" s="5"/>
      <c r="GQI27" s="5"/>
      <c r="GQJ27" s="5"/>
      <c r="GQK27" s="5"/>
      <c r="GQL27" s="5"/>
      <c r="GQM27" s="5"/>
      <c r="GQN27" s="5"/>
      <c r="GQO27" s="5"/>
      <c r="GQP27" s="5"/>
      <c r="GQQ27" s="5"/>
      <c r="GQR27" s="5"/>
      <c r="GQS27" s="5"/>
      <c r="GQT27" s="5"/>
      <c r="GQU27" s="5"/>
      <c r="GQV27" s="5"/>
      <c r="GQW27" s="5"/>
      <c r="GQX27" s="5"/>
      <c r="GQY27" s="5"/>
      <c r="GQZ27" s="5"/>
      <c r="GRA27" s="5"/>
      <c r="GRB27" s="5"/>
      <c r="GRC27" s="5"/>
      <c r="GRD27" s="5"/>
      <c r="GRE27" s="5"/>
      <c r="GRF27" s="5"/>
      <c r="GRG27" s="5"/>
      <c r="GRH27" s="5"/>
      <c r="GRI27" s="5"/>
      <c r="GRJ27" s="5"/>
      <c r="GRK27" s="5"/>
      <c r="GRL27" s="5"/>
      <c r="GRM27" s="5"/>
      <c r="GRN27" s="5"/>
      <c r="GRO27" s="5"/>
      <c r="GRP27" s="5"/>
      <c r="GRQ27" s="5"/>
      <c r="GRR27" s="5"/>
      <c r="GRS27" s="5"/>
      <c r="GRT27" s="5"/>
      <c r="GRU27" s="5"/>
      <c r="GRV27" s="5"/>
      <c r="GRW27" s="5"/>
      <c r="GRX27" s="5"/>
      <c r="GRY27" s="5"/>
      <c r="GRZ27" s="5"/>
      <c r="GSA27" s="5"/>
      <c r="GSB27" s="5"/>
      <c r="GSC27" s="5"/>
      <c r="GSD27" s="5"/>
      <c r="GSE27" s="5"/>
      <c r="GSF27" s="5"/>
      <c r="GSG27" s="5"/>
      <c r="GSH27" s="5"/>
      <c r="GSI27" s="5"/>
      <c r="GSJ27" s="5"/>
      <c r="GSK27" s="5"/>
      <c r="GSL27" s="5"/>
      <c r="GSM27" s="5"/>
      <c r="GSN27" s="5"/>
      <c r="GSO27" s="5"/>
      <c r="GSP27" s="5"/>
      <c r="GSQ27" s="5"/>
      <c r="GSR27" s="5"/>
      <c r="GSS27" s="5"/>
      <c r="GST27" s="5"/>
      <c r="GSU27" s="5"/>
      <c r="GSV27" s="5"/>
      <c r="GSW27" s="5"/>
      <c r="GSX27" s="5"/>
      <c r="GSY27" s="5"/>
      <c r="GSZ27" s="5"/>
      <c r="GTA27" s="5"/>
      <c r="GTB27" s="5"/>
      <c r="GTC27" s="5"/>
      <c r="GTD27" s="5"/>
      <c r="GTE27" s="5"/>
      <c r="GTF27" s="5"/>
      <c r="GTG27" s="5"/>
      <c r="GTH27" s="5"/>
      <c r="GTI27" s="5"/>
      <c r="GTJ27" s="5"/>
      <c r="GTK27" s="5"/>
      <c r="GTL27" s="5"/>
      <c r="GTM27" s="5"/>
      <c r="GTN27" s="5"/>
      <c r="GTO27" s="5"/>
      <c r="GTP27" s="5"/>
      <c r="GTQ27" s="5"/>
      <c r="GTR27" s="5"/>
      <c r="GTS27" s="5"/>
      <c r="GTT27" s="5"/>
      <c r="GTU27" s="5"/>
      <c r="GTV27" s="5"/>
      <c r="GTW27" s="5"/>
      <c r="GTX27" s="5"/>
      <c r="GTY27" s="5"/>
      <c r="GTZ27" s="5"/>
      <c r="GUA27" s="5"/>
      <c r="GUB27" s="5"/>
      <c r="GUC27" s="5"/>
      <c r="GUD27" s="5"/>
      <c r="GUE27" s="5"/>
      <c r="GUF27" s="5"/>
      <c r="GUG27" s="5"/>
      <c r="GUH27" s="5"/>
      <c r="GUI27" s="5"/>
      <c r="GUJ27" s="5"/>
      <c r="GUK27" s="5"/>
      <c r="GUL27" s="5"/>
      <c r="GUM27" s="5"/>
      <c r="GUN27" s="5"/>
      <c r="GUO27" s="5"/>
      <c r="GUP27" s="5"/>
      <c r="GUQ27" s="5"/>
      <c r="GUR27" s="5"/>
      <c r="GUS27" s="5"/>
      <c r="GUT27" s="5"/>
      <c r="GUU27" s="5"/>
      <c r="GUV27" s="5"/>
      <c r="GUW27" s="5"/>
      <c r="GUX27" s="5"/>
      <c r="GUY27" s="5"/>
      <c r="GUZ27" s="5"/>
      <c r="GVA27" s="5"/>
      <c r="GVB27" s="5"/>
      <c r="GVC27" s="5"/>
      <c r="GVD27" s="5"/>
      <c r="GVE27" s="5"/>
      <c r="GVF27" s="5"/>
      <c r="GVG27" s="5"/>
      <c r="GVH27" s="5"/>
      <c r="GVI27" s="5"/>
      <c r="GVJ27" s="5"/>
      <c r="GVK27" s="5"/>
      <c r="GVL27" s="5"/>
      <c r="GVM27" s="5"/>
      <c r="GVN27" s="5"/>
      <c r="GVO27" s="5"/>
      <c r="GVP27" s="5"/>
      <c r="GVQ27" s="5"/>
      <c r="GVR27" s="5"/>
      <c r="GVS27" s="5"/>
      <c r="GVT27" s="5"/>
      <c r="GVU27" s="5"/>
      <c r="GVV27" s="5"/>
      <c r="GVW27" s="5"/>
      <c r="GVX27" s="5"/>
      <c r="GVY27" s="5"/>
      <c r="GVZ27" s="5"/>
      <c r="GWA27" s="5"/>
      <c r="GWB27" s="5"/>
      <c r="GWC27" s="5"/>
      <c r="GWD27" s="5"/>
      <c r="GWE27" s="5"/>
      <c r="GWF27" s="5"/>
      <c r="GWG27" s="5"/>
      <c r="GWH27" s="5"/>
      <c r="GWI27" s="5"/>
      <c r="GWJ27" s="5"/>
      <c r="GWK27" s="5"/>
      <c r="GWL27" s="5"/>
      <c r="GWM27" s="5"/>
      <c r="GWN27" s="5"/>
      <c r="GWO27" s="5"/>
      <c r="GWP27" s="5"/>
      <c r="GWQ27" s="5"/>
      <c r="GWR27" s="5"/>
      <c r="GWS27" s="5"/>
      <c r="GWT27" s="5"/>
      <c r="GWU27" s="5"/>
      <c r="GWV27" s="5"/>
      <c r="GWW27" s="5"/>
      <c r="GWX27" s="5"/>
      <c r="GWY27" s="5"/>
      <c r="GWZ27" s="5"/>
      <c r="GXA27" s="5"/>
      <c r="GXB27" s="5"/>
      <c r="GXC27" s="5"/>
      <c r="GXD27" s="5"/>
      <c r="GXE27" s="5"/>
      <c r="GXF27" s="5"/>
      <c r="GXG27" s="5"/>
      <c r="GXH27" s="5"/>
      <c r="GXI27" s="5"/>
      <c r="GXJ27" s="5"/>
      <c r="GXK27" s="5"/>
      <c r="GXL27" s="5"/>
      <c r="GXM27" s="5"/>
      <c r="GXN27" s="5"/>
      <c r="GXO27" s="5"/>
      <c r="GXP27" s="5"/>
      <c r="GXQ27" s="5"/>
      <c r="GXR27" s="5"/>
      <c r="GXS27" s="5"/>
      <c r="GXT27" s="5"/>
      <c r="GXU27" s="5"/>
      <c r="GXV27" s="5"/>
      <c r="GXW27" s="5"/>
      <c r="GXX27" s="5"/>
      <c r="GXY27" s="5"/>
      <c r="GXZ27" s="5"/>
      <c r="GYA27" s="5"/>
      <c r="GYB27" s="5"/>
      <c r="GYC27" s="5"/>
      <c r="GYD27" s="5"/>
      <c r="GYE27" s="5"/>
      <c r="GYF27" s="5"/>
      <c r="GYG27" s="5"/>
      <c r="GYH27" s="5"/>
      <c r="GYI27" s="5"/>
      <c r="GYJ27" s="5"/>
      <c r="GYK27" s="5"/>
      <c r="GYL27" s="5"/>
      <c r="GYM27" s="5"/>
      <c r="GYN27" s="5"/>
      <c r="GYO27" s="5"/>
      <c r="GYP27" s="5"/>
      <c r="GYQ27" s="5"/>
      <c r="GYR27" s="5"/>
      <c r="GYS27" s="5"/>
      <c r="GYT27" s="5"/>
      <c r="GYU27" s="5"/>
      <c r="GYV27" s="5"/>
      <c r="GYW27" s="5"/>
      <c r="GYX27" s="5"/>
      <c r="GYY27" s="5"/>
      <c r="GYZ27" s="5"/>
      <c r="GZA27" s="5"/>
      <c r="GZB27" s="5"/>
      <c r="GZC27" s="5"/>
      <c r="GZD27" s="5"/>
      <c r="GZE27" s="5"/>
      <c r="GZF27" s="5"/>
      <c r="GZG27" s="5"/>
      <c r="GZH27" s="5"/>
      <c r="GZI27" s="5"/>
      <c r="GZJ27" s="5"/>
      <c r="GZK27" s="5"/>
      <c r="GZL27" s="5"/>
      <c r="GZM27" s="5"/>
      <c r="GZN27" s="5"/>
      <c r="GZO27" s="5"/>
      <c r="GZP27" s="5"/>
      <c r="GZQ27" s="5"/>
      <c r="GZR27" s="5"/>
      <c r="GZS27" s="5"/>
      <c r="GZT27" s="5"/>
      <c r="GZU27" s="5"/>
      <c r="GZV27" s="5"/>
      <c r="GZW27" s="5"/>
      <c r="GZX27" s="5"/>
      <c r="GZY27" s="5"/>
      <c r="GZZ27" s="5"/>
      <c r="HAA27" s="5"/>
      <c r="HAB27" s="5"/>
      <c r="HAC27" s="5"/>
      <c r="HAD27" s="5"/>
      <c r="HAE27" s="5"/>
      <c r="HAF27" s="5"/>
      <c r="HAG27" s="5"/>
      <c r="HAH27" s="5"/>
      <c r="HAI27" s="5"/>
      <c r="HAJ27" s="5"/>
      <c r="HAK27" s="5"/>
      <c r="HAL27" s="5"/>
      <c r="HAM27" s="5"/>
      <c r="HAN27" s="5"/>
      <c r="HAO27" s="5"/>
      <c r="HAP27" s="5"/>
      <c r="HAQ27" s="5"/>
      <c r="HAR27" s="5"/>
      <c r="HAS27" s="5"/>
      <c r="HAT27" s="5"/>
      <c r="HAU27" s="5"/>
      <c r="HAV27" s="5"/>
      <c r="HAW27" s="5"/>
      <c r="HAX27" s="5"/>
      <c r="HAY27" s="5"/>
      <c r="HAZ27" s="5"/>
      <c r="HBA27" s="5"/>
      <c r="HBB27" s="5"/>
      <c r="HBC27" s="5"/>
      <c r="HBD27" s="5"/>
      <c r="HBE27" s="5"/>
      <c r="HBF27" s="5"/>
      <c r="HBG27" s="5"/>
      <c r="HBH27" s="5"/>
      <c r="HBI27" s="5"/>
      <c r="HBJ27" s="5"/>
      <c r="HBK27" s="5"/>
      <c r="HBL27" s="5"/>
      <c r="HBM27" s="5"/>
      <c r="HBN27" s="5"/>
      <c r="HBO27" s="5"/>
      <c r="HBP27" s="5"/>
      <c r="HBQ27" s="5"/>
      <c r="HBR27" s="5"/>
      <c r="HBS27" s="5"/>
      <c r="HBT27" s="5"/>
      <c r="HBU27" s="5"/>
      <c r="HBV27" s="5"/>
      <c r="HBW27" s="5"/>
      <c r="HBX27" s="5"/>
      <c r="HBY27" s="5"/>
      <c r="HBZ27" s="5"/>
      <c r="HCA27" s="5"/>
      <c r="HCB27" s="5"/>
      <c r="HCC27" s="5"/>
      <c r="HCD27" s="5"/>
      <c r="HCE27" s="5"/>
      <c r="HCF27" s="5"/>
      <c r="HCG27" s="5"/>
      <c r="HCH27" s="5"/>
      <c r="HCI27" s="5"/>
      <c r="HCJ27" s="5"/>
      <c r="HCK27" s="5"/>
      <c r="HCL27" s="5"/>
      <c r="HCM27" s="5"/>
      <c r="HCN27" s="5"/>
      <c r="HCO27" s="5"/>
      <c r="HCP27" s="5"/>
      <c r="HCQ27" s="5"/>
      <c r="HCR27" s="5"/>
      <c r="HCS27" s="5"/>
      <c r="HCT27" s="5"/>
      <c r="HCU27" s="5"/>
      <c r="HCV27" s="5"/>
      <c r="HCW27" s="5"/>
      <c r="HCX27" s="5"/>
      <c r="HCY27" s="5"/>
      <c r="HCZ27" s="5"/>
      <c r="HDA27" s="5"/>
      <c r="HDB27" s="5"/>
      <c r="HDC27" s="5"/>
      <c r="HDD27" s="5"/>
      <c r="HDE27" s="5"/>
      <c r="HDF27" s="5"/>
      <c r="HDG27" s="5"/>
      <c r="HDH27" s="5"/>
      <c r="HDI27" s="5"/>
      <c r="HDJ27" s="5"/>
      <c r="HDK27" s="5"/>
      <c r="HDL27" s="5"/>
      <c r="HDM27" s="5"/>
      <c r="HDN27" s="5"/>
      <c r="HDO27" s="5"/>
      <c r="HDP27" s="5"/>
      <c r="HDQ27" s="5"/>
      <c r="HDR27" s="5"/>
      <c r="HDS27" s="5"/>
      <c r="HDT27" s="5"/>
      <c r="HDU27" s="5"/>
      <c r="HDV27" s="5"/>
      <c r="HDW27" s="5"/>
      <c r="HDX27" s="5"/>
      <c r="HDY27" s="5"/>
      <c r="HDZ27" s="5"/>
      <c r="HEA27" s="5"/>
      <c r="HEB27" s="5"/>
      <c r="HEC27" s="5"/>
      <c r="HED27" s="5"/>
      <c r="HEE27" s="5"/>
      <c r="HEF27" s="5"/>
      <c r="HEG27" s="5"/>
      <c r="HEH27" s="5"/>
      <c r="HEI27" s="5"/>
      <c r="HEJ27" s="5"/>
      <c r="HEK27" s="5"/>
      <c r="HEL27" s="5"/>
      <c r="HEM27" s="5"/>
      <c r="HEN27" s="5"/>
      <c r="HEO27" s="5"/>
      <c r="HEP27" s="5"/>
      <c r="HEQ27" s="5"/>
      <c r="HER27" s="5"/>
      <c r="HES27" s="5"/>
      <c r="HET27" s="5"/>
      <c r="HEU27" s="5"/>
      <c r="HEV27" s="5"/>
      <c r="HEW27" s="5"/>
      <c r="HEX27" s="5"/>
      <c r="HEY27" s="5"/>
      <c r="HEZ27" s="5"/>
      <c r="HFA27" s="5"/>
      <c r="HFB27" s="5"/>
      <c r="HFC27" s="5"/>
      <c r="HFD27" s="5"/>
      <c r="HFE27" s="5"/>
      <c r="HFF27" s="5"/>
      <c r="HFG27" s="5"/>
      <c r="HFH27" s="5"/>
      <c r="HFI27" s="5"/>
      <c r="HFJ27" s="5"/>
      <c r="HFK27" s="5"/>
      <c r="HFL27" s="5"/>
      <c r="HFM27" s="5"/>
      <c r="HFN27" s="5"/>
      <c r="HFO27" s="5"/>
      <c r="HFP27" s="5"/>
      <c r="HFQ27" s="5"/>
      <c r="HFR27" s="5"/>
      <c r="HFS27" s="5"/>
      <c r="HFT27" s="5"/>
      <c r="HFU27" s="5"/>
      <c r="HFV27" s="5"/>
      <c r="HFW27" s="5"/>
      <c r="HFX27" s="5"/>
      <c r="HFY27" s="5"/>
      <c r="HFZ27" s="5"/>
      <c r="HGA27" s="5"/>
      <c r="HGB27" s="5"/>
      <c r="HGC27" s="5"/>
      <c r="HGD27" s="5"/>
      <c r="HGE27" s="5"/>
      <c r="HGF27" s="5"/>
      <c r="HGG27" s="5"/>
      <c r="HGH27" s="5"/>
      <c r="HGI27" s="5"/>
      <c r="HGJ27" s="5"/>
      <c r="HGK27" s="5"/>
      <c r="HGL27" s="5"/>
      <c r="HGM27" s="5"/>
      <c r="HGN27" s="5"/>
      <c r="HGO27" s="5"/>
      <c r="HGP27" s="5"/>
      <c r="HGQ27" s="5"/>
      <c r="HGR27" s="5"/>
      <c r="HGS27" s="5"/>
      <c r="HGT27" s="5"/>
      <c r="HGU27" s="5"/>
      <c r="HGV27" s="5"/>
      <c r="HGW27" s="5"/>
      <c r="HGX27" s="5"/>
      <c r="HGY27" s="5"/>
      <c r="HGZ27" s="5"/>
      <c r="HHA27" s="5"/>
      <c r="HHB27" s="5"/>
      <c r="HHC27" s="5"/>
      <c r="HHD27" s="5"/>
      <c r="HHE27" s="5"/>
      <c r="HHF27" s="5"/>
      <c r="HHG27" s="5"/>
      <c r="HHH27" s="5"/>
      <c r="HHI27" s="5"/>
      <c r="HHJ27" s="5"/>
      <c r="HHK27" s="5"/>
      <c r="HHL27" s="5"/>
      <c r="HHM27" s="5"/>
      <c r="HHN27" s="5"/>
      <c r="HHO27" s="5"/>
      <c r="HHP27" s="5"/>
      <c r="HHQ27" s="5"/>
      <c r="HHR27" s="5"/>
      <c r="HHS27" s="5"/>
      <c r="HHT27" s="5"/>
      <c r="HHU27" s="5"/>
      <c r="HHV27" s="5"/>
      <c r="HHW27" s="5"/>
      <c r="HHX27" s="5"/>
      <c r="HHY27" s="5"/>
      <c r="HHZ27" s="5"/>
      <c r="HIA27" s="5"/>
      <c r="HIB27" s="5"/>
      <c r="HIC27" s="5"/>
      <c r="HID27" s="5"/>
      <c r="HIE27" s="5"/>
      <c r="HIF27" s="5"/>
      <c r="HIG27" s="5"/>
      <c r="HIH27" s="5"/>
      <c r="HII27" s="5"/>
      <c r="HIJ27" s="5"/>
      <c r="HIK27" s="5"/>
      <c r="HIL27" s="5"/>
      <c r="HIM27" s="5"/>
      <c r="HIN27" s="5"/>
      <c r="HIO27" s="5"/>
      <c r="HIP27" s="5"/>
      <c r="HIQ27" s="5"/>
      <c r="HIR27" s="5"/>
      <c r="HIS27" s="5"/>
      <c r="HIT27" s="5"/>
      <c r="HIU27" s="5"/>
      <c r="HIV27" s="5"/>
      <c r="HIW27" s="5"/>
      <c r="HIX27" s="5"/>
      <c r="HIY27" s="5"/>
      <c r="HIZ27" s="5"/>
      <c r="HJA27" s="5"/>
      <c r="HJB27" s="5"/>
      <c r="HJC27" s="5"/>
      <c r="HJD27" s="5"/>
      <c r="HJE27" s="5"/>
      <c r="HJF27" s="5"/>
      <c r="HJG27" s="5"/>
      <c r="HJH27" s="5"/>
      <c r="HJI27" s="5"/>
      <c r="HJJ27" s="5"/>
      <c r="HJK27" s="5"/>
      <c r="HJL27" s="5"/>
      <c r="HJM27" s="5"/>
      <c r="HJN27" s="5"/>
      <c r="HJO27" s="5"/>
      <c r="HJP27" s="5"/>
      <c r="HJQ27" s="5"/>
      <c r="HJR27" s="5"/>
      <c r="HJS27" s="5"/>
      <c r="HJT27" s="5"/>
      <c r="HJU27" s="5"/>
      <c r="HJV27" s="5"/>
      <c r="HJW27" s="5"/>
      <c r="HJX27" s="5"/>
      <c r="HJY27" s="5"/>
      <c r="HJZ27" s="5"/>
      <c r="HKA27" s="5"/>
      <c r="HKB27" s="5"/>
      <c r="HKC27" s="5"/>
      <c r="HKD27" s="5"/>
      <c r="HKE27" s="5"/>
      <c r="HKF27" s="5"/>
      <c r="HKG27" s="5"/>
      <c r="HKH27" s="5"/>
      <c r="HKI27" s="5"/>
      <c r="HKJ27" s="5"/>
      <c r="HKK27" s="5"/>
      <c r="HKL27" s="5"/>
      <c r="HKM27" s="5"/>
      <c r="HKN27" s="5"/>
      <c r="HKO27" s="5"/>
      <c r="HKP27" s="5"/>
      <c r="HKQ27" s="5"/>
      <c r="HKR27" s="5"/>
      <c r="HKS27" s="5"/>
      <c r="HKT27" s="5"/>
      <c r="HKU27" s="5"/>
      <c r="HKV27" s="5"/>
      <c r="HKW27" s="5"/>
      <c r="HKX27" s="5"/>
      <c r="HKY27" s="5"/>
      <c r="HKZ27" s="5"/>
      <c r="HLA27" s="5"/>
      <c r="HLB27" s="5"/>
      <c r="HLC27" s="5"/>
      <c r="HLD27" s="5"/>
      <c r="HLE27" s="5"/>
      <c r="HLF27" s="5"/>
      <c r="HLG27" s="5"/>
      <c r="HLH27" s="5"/>
      <c r="HLI27" s="5"/>
      <c r="HLJ27" s="5"/>
      <c r="HLK27" s="5"/>
      <c r="HLL27" s="5"/>
      <c r="HLM27" s="5"/>
      <c r="HLN27" s="5"/>
      <c r="HLO27" s="5"/>
      <c r="HLP27" s="5"/>
      <c r="HLQ27" s="5"/>
      <c r="HLR27" s="5"/>
      <c r="HLS27" s="5"/>
      <c r="HLT27" s="5"/>
      <c r="HLU27" s="5"/>
      <c r="HLV27" s="5"/>
      <c r="HLW27" s="5"/>
      <c r="HLX27" s="5"/>
      <c r="HLY27" s="5"/>
      <c r="HLZ27" s="5"/>
      <c r="HMA27" s="5"/>
      <c r="HMB27" s="5"/>
      <c r="HMC27" s="5"/>
      <c r="HMD27" s="5"/>
      <c r="HME27" s="5"/>
      <c r="HMF27" s="5"/>
      <c r="HMG27" s="5"/>
      <c r="HMH27" s="5"/>
      <c r="HMI27" s="5"/>
      <c r="HMJ27" s="5"/>
      <c r="HMK27" s="5"/>
      <c r="HML27" s="5"/>
      <c r="HMM27" s="5"/>
      <c r="HMN27" s="5"/>
      <c r="HMO27" s="5"/>
      <c r="HMP27" s="5"/>
      <c r="HMQ27" s="5"/>
      <c r="HMR27" s="5"/>
      <c r="HMS27" s="5"/>
      <c r="HMT27" s="5"/>
      <c r="HMU27" s="5"/>
      <c r="HMV27" s="5"/>
      <c r="HMW27" s="5"/>
      <c r="HMX27" s="5"/>
      <c r="HMY27" s="5"/>
      <c r="HMZ27" s="5"/>
      <c r="HNA27" s="5"/>
      <c r="HNB27" s="5"/>
      <c r="HNC27" s="5"/>
      <c r="HND27" s="5"/>
      <c r="HNE27" s="5"/>
      <c r="HNF27" s="5"/>
      <c r="HNG27" s="5"/>
      <c r="HNH27" s="5"/>
      <c r="HNI27" s="5"/>
      <c r="HNJ27" s="5"/>
      <c r="HNK27" s="5"/>
      <c r="HNL27" s="5"/>
      <c r="HNM27" s="5"/>
      <c r="HNN27" s="5"/>
      <c r="HNO27" s="5"/>
      <c r="HNP27" s="5"/>
      <c r="HNQ27" s="5"/>
      <c r="HNR27" s="5"/>
      <c r="HNS27" s="5"/>
      <c r="HNT27" s="5"/>
      <c r="HNU27" s="5"/>
      <c r="HNV27" s="5"/>
      <c r="HNW27" s="5"/>
      <c r="HNX27" s="5"/>
      <c r="HNY27" s="5"/>
      <c r="HNZ27" s="5"/>
      <c r="HOA27" s="5"/>
      <c r="HOB27" s="5"/>
      <c r="HOC27" s="5"/>
      <c r="HOD27" s="5"/>
      <c r="HOE27" s="5"/>
      <c r="HOF27" s="5"/>
      <c r="HOG27" s="5"/>
      <c r="HOH27" s="5"/>
      <c r="HOI27" s="5"/>
      <c r="HOJ27" s="5"/>
      <c r="HOK27" s="5"/>
      <c r="HOL27" s="5"/>
      <c r="HOM27" s="5"/>
      <c r="HON27" s="5"/>
      <c r="HOO27" s="5"/>
      <c r="HOP27" s="5"/>
      <c r="HOQ27" s="5"/>
      <c r="HOR27" s="5"/>
      <c r="HOS27" s="5"/>
      <c r="HOT27" s="5"/>
      <c r="HOU27" s="5"/>
      <c r="HOV27" s="5"/>
      <c r="HOW27" s="5"/>
      <c r="HOX27" s="5"/>
      <c r="HOY27" s="5"/>
      <c r="HOZ27" s="5"/>
      <c r="HPA27" s="5"/>
      <c r="HPB27" s="5"/>
      <c r="HPC27" s="5"/>
      <c r="HPD27" s="5"/>
      <c r="HPE27" s="5"/>
      <c r="HPF27" s="5"/>
      <c r="HPG27" s="5"/>
      <c r="HPH27" s="5"/>
      <c r="HPI27" s="5"/>
      <c r="HPJ27" s="5"/>
      <c r="HPK27" s="5"/>
      <c r="HPL27" s="5"/>
      <c r="HPM27" s="5"/>
      <c r="HPN27" s="5"/>
      <c r="HPO27" s="5"/>
      <c r="HPP27" s="5"/>
      <c r="HPQ27" s="5"/>
      <c r="HPR27" s="5"/>
      <c r="HPS27" s="5"/>
      <c r="HPT27" s="5"/>
      <c r="HPU27" s="5"/>
      <c r="HPV27" s="5"/>
      <c r="HPW27" s="5"/>
      <c r="HPX27" s="5"/>
      <c r="HPY27" s="5"/>
      <c r="HPZ27" s="5"/>
      <c r="HQA27" s="5"/>
      <c r="HQB27" s="5"/>
      <c r="HQC27" s="5"/>
      <c r="HQD27" s="5"/>
      <c r="HQE27" s="5"/>
      <c r="HQF27" s="5"/>
      <c r="HQG27" s="5"/>
      <c r="HQH27" s="5"/>
      <c r="HQI27" s="5"/>
      <c r="HQJ27" s="5"/>
      <c r="HQK27" s="5"/>
      <c r="HQL27" s="5"/>
      <c r="HQM27" s="5"/>
      <c r="HQN27" s="5"/>
      <c r="HQO27" s="5"/>
      <c r="HQP27" s="5"/>
      <c r="HQQ27" s="5"/>
      <c r="HQR27" s="5"/>
      <c r="HQS27" s="5"/>
      <c r="HQT27" s="5"/>
      <c r="HQU27" s="5"/>
      <c r="HQV27" s="5"/>
      <c r="HQW27" s="5"/>
      <c r="HQX27" s="5"/>
      <c r="HQY27" s="5"/>
      <c r="HQZ27" s="5"/>
      <c r="HRA27" s="5"/>
      <c r="HRB27" s="5"/>
      <c r="HRC27" s="5"/>
      <c r="HRD27" s="5"/>
      <c r="HRE27" s="5"/>
      <c r="HRF27" s="5"/>
      <c r="HRG27" s="5"/>
      <c r="HRH27" s="5"/>
      <c r="HRI27" s="5"/>
      <c r="HRJ27" s="5"/>
      <c r="HRK27" s="5"/>
      <c r="HRL27" s="5"/>
      <c r="HRM27" s="5"/>
      <c r="HRN27" s="5"/>
      <c r="HRO27" s="5"/>
      <c r="HRP27" s="5"/>
      <c r="HRQ27" s="5"/>
      <c r="HRR27" s="5"/>
      <c r="HRS27" s="5"/>
      <c r="HRT27" s="5"/>
      <c r="HRU27" s="5"/>
      <c r="HRV27" s="5"/>
      <c r="HRW27" s="5"/>
      <c r="HRX27" s="5"/>
      <c r="HRY27" s="5"/>
      <c r="HRZ27" s="5"/>
      <c r="HSA27" s="5"/>
      <c r="HSB27" s="5"/>
      <c r="HSC27" s="5"/>
      <c r="HSD27" s="5"/>
      <c r="HSE27" s="5"/>
      <c r="HSF27" s="5"/>
      <c r="HSG27" s="5"/>
      <c r="HSH27" s="5"/>
      <c r="HSI27" s="5"/>
      <c r="HSJ27" s="5"/>
      <c r="HSK27" s="5"/>
      <c r="HSL27" s="5"/>
      <c r="HSM27" s="5"/>
      <c r="HSN27" s="5"/>
      <c r="HSO27" s="5"/>
      <c r="HSP27" s="5"/>
      <c r="HSQ27" s="5"/>
      <c r="HSR27" s="5"/>
      <c r="HSS27" s="5"/>
      <c r="HST27" s="5"/>
      <c r="HSU27" s="5"/>
      <c r="HSV27" s="5"/>
      <c r="HSW27" s="5"/>
      <c r="HSX27" s="5"/>
      <c r="HSY27" s="5"/>
      <c r="HSZ27" s="5"/>
      <c r="HTA27" s="5"/>
      <c r="HTB27" s="5"/>
      <c r="HTC27" s="5"/>
      <c r="HTD27" s="5"/>
      <c r="HTE27" s="5"/>
      <c r="HTF27" s="5"/>
      <c r="HTG27" s="5"/>
      <c r="HTH27" s="5"/>
      <c r="HTI27" s="5"/>
      <c r="HTJ27" s="5"/>
      <c r="HTK27" s="5"/>
      <c r="HTL27" s="5"/>
      <c r="HTM27" s="5"/>
      <c r="HTN27" s="5"/>
      <c r="HTO27" s="5"/>
      <c r="HTP27" s="5"/>
      <c r="HTQ27" s="5"/>
      <c r="HTR27" s="5"/>
      <c r="HTS27" s="5"/>
      <c r="HTT27" s="5"/>
      <c r="HTU27" s="5"/>
      <c r="HTV27" s="5"/>
      <c r="HTW27" s="5"/>
      <c r="HTX27" s="5"/>
      <c r="HTY27" s="5"/>
      <c r="HTZ27" s="5"/>
      <c r="HUA27" s="5"/>
      <c r="HUB27" s="5"/>
      <c r="HUC27" s="5"/>
      <c r="HUD27" s="5"/>
      <c r="HUE27" s="5"/>
      <c r="HUF27" s="5"/>
      <c r="HUG27" s="5"/>
      <c r="HUH27" s="5"/>
      <c r="HUI27" s="5"/>
      <c r="HUJ27" s="5"/>
      <c r="HUK27" s="5"/>
      <c r="HUL27" s="5"/>
      <c r="HUM27" s="5"/>
      <c r="HUN27" s="5"/>
      <c r="HUO27" s="5"/>
      <c r="HUP27" s="5"/>
      <c r="HUQ27" s="5"/>
      <c r="HUR27" s="5"/>
      <c r="HUS27" s="5"/>
      <c r="HUT27" s="5"/>
      <c r="HUU27" s="5"/>
      <c r="HUV27" s="5"/>
      <c r="HUW27" s="5"/>
      <c r="HUX27" s="5"/>
      <c r="HUY27" s="5"/>
      <c r="HUZ27" s="5"/>
      <c r="HVA27" s="5"/>
      <c r="HVB27" s="5"/>
      <c r="HVC27" s="5"/>
      <c r="HVD27" s="5"/>
      <c r="HVE27" s="5"/>
      <c r="HVF27" s="5"/>
      <c r="HVG27" s="5"/>
      <c r="HVH27" s="5"/>
      <c r="HVI27" s="5"/>
      <c r="HVJ27" s="5"/>
      <c r="HVK27" s="5"/>
      <c r="HVL27" s="5"/>
      <c r="HVM27" s="5"/>
      <c r="HVN27" s="5"/>
      <c r="HVO27" s="5"/>
      <c r="HVP27" s="5"/>
      <c r="HVQ27" s="5"/>
      <c r="HVR27" s="5"/>
      <c r="HVS27" s="5"/>
      <c r="HVT27" s="5"/>
      <c r="HVU27" s="5"/>
      <c r="HVV27" s="5"/>
      <c r="HVW27" s="5"/>
      <c r="HVX27" s="5"/>
      <c r="HVY27" s="5"/>
      <c r="HVZ27" s="5"/>
      <c r="HWA27" s="5"/>
      <c r="HWB27" s="5"/>
      <c r="HWC27" s="5"/>
      <c r="HWD27" s="5"/>
      <c r="HWE27" s="5"/>
      <c r="HWF27" s="5"/>
      <c r="HWG27" s="5"/>
      <c r="HWH27" s="5"/>
      <c r="HWI27" s="5"/>
      <c r="HWJ27" s="5"/>
      <c r="HWK27" s="5"/>
      <c r="HWL27" s="5"/>
      <c r="HWM27" s="5"/>
      <c r="HWN27" s="5"/>
      <c r="HWO27" s="5"/>
      <c r="HWP27" s="5"/>
      <c r="HWQ27" s="5"/>
      <c r="HWR27" s="5"/>
      <c r="HWS27" s="5"/>
      <c r="HWT27" s="5"/>
      <c r="HWU27" s="5"/>
      <c r="HWV27" s="5"/>
      <c r="HWW27" s="5"/>
      <c r="HWX27" s="5"/>
      <c r="HWY27" s="5"/>
      <c r="HWZ27" s="5"/>
      <c r="HXA27" s="5"/>
      <c r="HXB27" s="5"/>
      <c r="HXC27" s="5"/>
      <c r="HXD27" s="5"/>
      <c r="HXE27" s="5"/>
      <c r="HXF27" s="5"/>
      <c r="HXG27" s="5"/>
      <c r="HXH27" s="5"/>
      <c r="HXI27" s="5"/>
      <c r="HXJ27" s="5"/>
      <c r="HXK27" s="5"/>
      <c r="HXL27" s="5"/>
      <c r="HXM27" s="5"/>
      <c r="HXN27" s="5"/>
      <c r="HXO27" s="5"/>
      <c r="HXP27" s="5"/>
      <c r="HXQ27" s="5"/>
      <c r="HXR27" s="5"/>
      <c r="HXS27" s="5"/>
      <c r="HXT27" s="5"/>
      <c r="HXU27" s="5"/>
      <c r="HXV27" s="5"/>
      <c r="HXW27" s="5"/>
      <c r="HXX27" s="5"/>
      <c r="HXY27" s="5"/>
      <c r="HXZ27" s="5"/>
      <c r="HYA27" s="5"/>
      <c r="HYB27" s="5"/>
      <c r="HYC27" s="5"/>
      <c r="HYD27" s="5"/>
      <c r="HYE27" s="5"/>
      <c r="HYF27" s="5"/>
      <c r="HYG27" s="5"/>
      <c r="HYH27" s="5"/>
      <c r="HYI27" s="5"/>
      <c r="HYJ27" s="5"/>
      <c r="HYK27" s="5"/>
      <c r="HYL27" s="5"/>
      <c r="HYM27" s="5"/>
      <c r="HYN27" s="5"/>
      <c r="HYO27" s="5"/>
      <c r="HYP27" s="5"/>
      <c r="HYQ27" s="5"/>
      <c r="HYR27" s="5"/>
      <c r="HYS27" s="5"/>
      <c r="HYT27" s="5"/>
      <c r="HYU27" s="5"/>
      <c r="HYV27" s="5"/>
      <c r="HYW27" s="5"/>
      <c r="HYX27" s="5"/>
      <c r="HYY27" s="5"/>
      <c r="HYZ27" s="5"/>
      <c r="HZA27" s="5"/>
      <c r="HZB27" s="5"/>
      <c r="HZC27" s="5"/>
      <c r="HZD27" s="5"/>
      <c r="HZE27" s="5"/>
      <c r="HZF27" s="5"/>
      <c r="HZG27" s="5"/>
      <c r="HZH27" s="5"/>
      <c r="HZI27" s="5"/>
      <c r="HZJ27" s="5"/>
      <c r="HZK27" s="5"/>
      <c r="HZL27" s="5"/>
      <c r="HZM27" s="5"/>
      <c r="HZN27" s="5"/>
      <c r="HZO27" s="5"/>
      <c r="HZP27" s="5"/>
      <c r="HZQ27" s="5"/>
      <c r="HZR27" s="5"/>
      <c r="HZS27" s="5"/>
      <c r="HZT27" s="5"/>
      <c r="HZU27" s="5"/>
      <c r="HZV27" s="5"/>
      <c r="HZW27" s="5"/>
      <c r="HZX27" s="5"/>
      <c r="HZY27" s="5"/>
      <c r="HZZ27" s="5"/>
      <c r="IAA27" s="5"/>
      <c r="IAB27" s="5"/>
      <c r="IAC27" s="5"/>
      <c r="IAD27" s="5"/>
      <c r="IAE27" s="5"/>
      <c r="IAF27" s="5"/>
      <c r="IAG27" s="5"/>
      <c r="IAH27" s="5"/>
      <c r="IAI27" s="5"/>
      <c r="IAJ27" s="5"/>
      <c r="IAK27" s="5"/>
      <c r="IAL27" s="5"/>
      <c r="IAM27" s="5"/>
      <c r="IAN27" s="5"/>
      <c r="IAO27" s="5"/>
      <c r="IAP27" s="5"/>
      <c r="IAQ27" s="5"/>
      <c r="IAR27" s="5"/>
      <c r="IAS27" s="5"/>
      <c r="IAT27" s="5"/>
      <c r="IAU27" s="5"/>
      <c r="IAV27" s="5"/>
      <c r="IAW27" s="5"/>
      <c r="IAX27" s="5"/>
      <c r="IAY27" s="5"/>
      <c r="IAZ27" s="5"/>
      <c r="IBA27" s="5"/>
      <c r="IBB27" s="5"/>
      <c r="IBC27" s="5"/>
      <c r="IBD27" s="5"/>
      <c r="IBE27" s="5"/>
      <c r="IBF27" s="5"/>
      <c r="IBG27" s="5"/>
      <c r="IBH27" s="5"/>
      <c r="IBI27" s="5"/>
      <c r="IBJ27" s="5"/>
      <c r="IBK27" s="5"/>
      <c r="IBL27" s="5"/>
      <c r="IBM27" s="5"/>
      <c r="IBN27" s="5"/>
      <c r="IBO27" s="5"/>
      <c r="IBP27" s="5"/>
      <c r="IBQ27" s="5"/>
      <c r="IBR27" s="5"/>
      <c r="IBS27" s="5"/>
      <c r="IBT27" s="5"/>
      <c r="IBU27" s="5"/>
      <c r="IBV27" s="5"/>
      <c r="IBW27" s="5"/>
      <c r="IBX27" s="5"/>
      <c r="IBY27" s="5"/>
      <c r="IBZ27" s="5"/>
      <c r="ICA27" s="5"/>
      <c r="ICB27" s="5"/>
      <c r="ICC27" s="5"/>
      <c r="ICD27" s="5"/>
      <c r="ICE27" s="5"/>
      <c r="ICF27" s="5"/>
      <c r="ICG27" s="5"/>
      <c r="ICH27" s="5"/>
      <c r="ICI27" s="5"/>
      <c r="ICJ27" s="5"/>
      <c r="ICK27" s="5"/>
      <c r="ICL27" s="5"/>
      <c r="ICM27" s="5"/>
      <c r="ICN27" s="5"/>
      <c r="ICO27" s="5"/>
      <c r="ICP27" s="5"/>
      <c r="ICQ27" s="5"/>
      <c r="ICR27" s="5"/>
      <c r="ICS27" s="5"/>
      <c r="ICT27" s="5"/>
      <c r="ICU27" s="5"/>
      <c r="ICV27" s="5"/>
      <c r="ICW27" s="5"/>
      <c r="ICX27" s="5"/>
      <c r="ICY27" s="5"/>
      <c r="ICZ27" s="5"/>
      <c r="IDA27" s="5"/>
      <c r="IDB27" s="5"/>
      <c r="IDC27" s="5"/>
      <c r="IDD27" s="5"/>
      <c r="IDE27" s="5"/>
      <c r="IDF27" s="5"/>
      <c r="IDG27" s="5"/>
      <c r="IDH27" s="5"/>
      <c r="IDI27" s="5"/>
      <c r="IDJ27" s="5"/>
      <c r="IDK27" s="5"/>
      <c r="IDL27" s="5"/>
      <c r="IDM27" s="5"/>
      <c r="IDN27" s="5"/>
      <c r="IDO27" s="5"/>
      <c r="IDP27" s="5"/>
      <c r="IDQ27" s="5"/>
      <c r="IDR27" s="5"/>
      <c r="IDS27" s="5"/>
      <c r="IDT27" s="5"/>
      <c r="IDU27" s="5"/>
      <c r="IDV27" s="5"/>
      <c r="IDW27" s="5"/>
      <c r="IDX27" s="5"/>
      <c r="IDY27" s="5"/>
      <c r="IDZ27" s="5"/>
      <c r="IEA27" s="5"/>
      <c r="IEB27" s="5"/>
      <c r="IEC27" s="5"/>
      <c r="IED27" s="5"/>
      <c r="IEE27" s="5"/>
      <c r="IEF27" s="5"/>
      <c r="IEG27" s="5"/>
      <c r="IEH27" s="5"/>
      <c r="IEI27" s="5"/>
      <c r="IEJ27" s="5"/>
      <c r="IEK27" s="5"/>
      <c r="IEL27" s="5"/>
      <c r="IEM27" s="5"/>
      <c r="IEN27" s="5"/>
      <c r="IEO27" s="5"/>
      <c r="IEP27" s="5"/>
      <c r="IEQ27" s="5"/>
      <c r="IER27" s="5"/>
      <c r="IES27" s="5"/>
      <c r="IET27" s="5"/>
      <c r="IEU27" s="5"/>
      <c r="IEV27" s="5"/>
      <c r="IEW27" s="5"/>
      <c r="IEX27" s="5"/>
      <c r="IEY27" s="5"/>
      <c r="IEZ27" s="5"/>
      <c r="IFA27" s="5"/>
      <c r="IFB27" s="5"/>
      <c r="IFC27" s="5"/>
      <c r="IFD27" s="5"/>
      <c r="IFE27" s="5"/>
      <c r="IFF27" s="5"/>
      <c r="IFG27" s="5"/>
      <c r="IFH27" s="5"/>
      <c r="IFI27" s="5"/>
      <c r="IFJ27" s="5"/>
      <c r="IFK27" s="5"/>
      <c r="IFL27" s="5"/>
      <c r="IFM27" s="5"/>
      <c r="IFN27" s="5"/>
      <c r="IFO27" s="5"/>
      <c r="IFP27" s="5"/>
      <c r="IFQ27" s="5"/>
      <c r="IFR27" s="5"/>
      <c r="IFS27" s="5"/>
      <c r="IFT27" s="5"/>
      <c r="IFU27" s="5"/>
      <c r="IFV27" s="5"/>
      <c r="IFW27" s="5"/>
      <c r="IFX27" s="5"/>
      <c r="IFY27" s="5"/>
      <c r="IFZ27" s="5"/>
      <c r="IGA27" s="5"/>
      <c r="IGB27" s="5"/>
      <c r="IGC27" s="5"/>
      <c r="IGD27" s="5"/>
      <c r="IGE27" s="5"/>
      <c r="IGF27" s="5"/>
      <c r="IGG27" s="5"/>
      <c r="IGH27" s="5"/>
      <c r="IGI27" s="5"/>
      <c r="IGJ27" s="5"/>
      <c r="IGK27" s="5"/>
      <c r="IGL27" s="5"/>
      <c r="IGM27" s="5"/>
      <c r="IGN27" s="5"/>
      <c r="IGO27" s="5"/>
      <c r="IGP27" s="5"/>
      <c r="IGQ27" s="5"/>
      <c r="IGR27" s="5"/>
      <c r="IGS27" s="5"/>
      <c r="IGT27" s="5"/>
      <c r="IGU27" s="5"/>
      <c r="IGV27" s="5"/>
      <c r="IGW27" s="5"/>
      <c r="IGX27" s="5"/>
      <c r="IGY27" s="5"/>
      <c r="IGZ27" s="5"/>
      <c r="IHA27" s="5"/>
      <c r="IHB27" s="5"/>
      <c r="IHC27" s="5"/>
      <c r="IHD27" s="5"/>
      <c r="IHE27" s="5"/>
      <c r="IHF27" s="5"/>
      <c r="IHG27" s="5"/>
      <c r="IHH27" s="5"/>
      <c r="IHI27" s="5"/>
      <c r="IHJ27" s="5"/>
      <c r="IHK27" s="5"/>
      <c r="IHL27" s="5"/>
      <c r="IHM27" s="5"/>
      <c r="IHN27" s="5"/>
      <c r="IHO27" s="5"/>
      <c r="IHP27" s="5"/>
      <c r="IHQ27" s="5"/>
      <c r="IHR27" s="5"/>
      <c r="IHS27" s="5"/>
      <c r="IHT27" s="5"/>
      <c r="IHU27" s="5"/>
      <c r="IHV27" s="5"/>
      <c r="IHW27" s="5"/>
      <c r="IHX27" s="5"/>
      <c r="IHY27" s="5"/>
      <c r="IHZ27" s="5"/>
      <c r="IIA27" s="5"/>
      <c r="IIB27" s="5"/>
      <c r="IIC27" s="5"/>
      <c r="IID27" s="5"/>
      <c r="IIE27" s="5"/>
      <c r="IIF27" s="5"/>
      <c r="IIG27" s="5"/>
      <c r="IIH27" s="5"/>
      <c r="III27" s="5"/>
      <c r="IIJ27" s="5"/>
      <c r="IIK27" s="5"/>
      <c r="IIL27" s="5"/>
      <c r="IIM27" s="5"/>
      <c r="IIN27" s="5"/>
      <c r="IIO27" s="5"/>
      <c r="IIP27" s="5"/>
      <c r="IIQ27" s="5"/>
      <c r="IIR27" s="5"/>
      <c r="IIS27" s="5"/>
      <c r="IIT27" s="5"/>
      <c r="IIU27" s="5"/>
      <c r="IIV27" s="5"/>
      <c r="IIW27" s="5"/>
      <c r="IIX27" s="5"/>
      <c r="IIY27" s="5"/>
      <c r="IIZ27" s="5"/>
      <c r="IJA27" s="5"/>
      <c r="IJB27" s="5"/>
      <c r="IJC27" s="5"/>
      <c r="IJD27" s="5"/>
      <c r="IJE27" s="5"/>
      <c r="IJF27" s="5"/>
      <c r="IJG27" s="5"/>
      <c r="IJH27" s="5"/>
      <c r="IJI27" s="5"/>
      <c r="IJJ27" s="5"/>
      <c r="IJK27" s="5"/>
      <c r="IJL27" s="5"/>
      <c r="IJM27" s="5"/>
      <c r="IJN27" s="5"/>
      <c r="IJO27" s="5"/>
      <c r="IJP27" s="5"/>
      <c r="IJQ27" s="5"/>
      <c r="IJR27" s="5"/>
      <c r="IJS27" s="5"/>
      <c r="IJT27" s="5"/>
      <c r="IJU27" s="5"/>
      <c r="IJV27" s="5"/>
      <c r="IJW27" s="5"/>
      <c r="IJX27" s="5"/>
      <c r="IJY27" s="5"/>
      <c r="IJZ27" s="5"/>
      <c r="IKA27" s="5"/>
      <c r="IKB27" s="5"/>
      <c r="IKC27" s="5"/>
      <c r="IKD27" s="5"/>
      <c r="IKE27" s="5"/>
      <c r="IKF27" s="5"/>
      <c r="IKG27" s="5"/>
      <c r="IKH27" s="5"/>
      <c r="IKI27" s="5"/>
      <c r="IKJ27" s="5"/>
      <c r="IKK27" s="5"/>
      <c r="IKL27" s="5"/>
      <c r="IKM27" s="5"/>
      <c r="IKN27" s="5"/>
      <c r="IKO27" s="5"/>
      <c r="IKP27" s="5"/>
      <c r="IKQ27" s="5"/>
      <c r="IKR27" s="5"/>
      <c r="IKS27" s="5"/>
      <c r="IKT27" s="5"/>
      <c r="IKU27" s="5"/>
      <c r="IKV27" s="5"/>
      <c r="IKW27" s="5"/>
      <c r="IKX27" s="5"/>
      <c r="IKY27" s="5"/>
      <c r="IKZ27" s="5"/>
      <c r="ILA27" s="5"/>
      <c r="ILB27" s="5"/>
      <c r="ILC27" s="5"/>
      <c r="ILD27" s="5"/>
      <c r="ILE27" s="5"/>
      <c r="ILF27" s="5"/>
      <c r="ILG27" s="5"/>
      <c r="ILH27" s="5"/>
      <c r="ILI27" s="5"/>
      <c r="ILJ27" s="5"/>
      <c r="ILK27" s="5"/>
      <c r="ILL27" s="5"/>
      <c r="ILM27" s="5"/>
      <c r="ILN27" s="5"/>
      <c r="ILO27" s="5"/>
      <c r="ILP27" s="5"/>
      <c r="ILQ27" s="5"/>
      <c r="ILR27" s="5"/>
      <c r="ILS27" s="5"/>
      <c r="ILT27" s="5"/>
      <c r="ILU27" s="5"/>
      <c r="ILV27" s="5"/>
      <c r="ILW27" s="5"/>
      <c r="ILX27" s="5"/>
      <c r="ILY27" s="5"/>
      <c r="ILZ27" s="5"/>
      <c r="IMA27" s="5"/>
      <c r="IMB27" s="5"/>
      <c r="IMC27" s="5"/>
      <c r="IMD27" s="5"/>
      <c r="IME27" s="5"/>
      <c r="IMF27" s="5"/>
      <c r="IMG27" s="5"/>
      <c r="IMH27" s="5"/>
      <c r="IMI27" s="5"/>
      <c r="IMJ27" s="5"/>
      <c r="IMK27" s="5"/>
      <c r="IML27" s="5"/>
      <c r="IMM27" s="5"/>
      <c r="IMN27" s="5"/>
      <c r="IMO27" s="5"/>
      <c r="IMP27" s="5"/>
      <c r="IMQ27" s="5"/>
      <c r="IMR27" s="5"/>
      <c r="IMS27" s="5"/>
      <c r="IMT27" s="5"/>
      <c r="IMU27" s="5"/>
      <c r="IMV27" s="5"/>
      <c r="IMW27" s="5"/>
      <c r="IMX27" s="5"/>
      <c r="IMY27" s="5"/>
      <c r="IMZ27" s="5"/>
      <c r="INA27" s="5"/>
      <c r="INB27" s="5"/>
      <c r="INC27" s="5"/>
      <c r="IND27" s="5"/>
      <c r="INE27" s="5"/>
      <c r="INF27" s="5"/>
      <c r="ING27" s="5"/>
      <c r="INH27" s="5"/>
      <c r="INI27" s="5"/>
      <c r="INJ27" s="5"/>
      <c r="INK27" s="5"/>
      <c r="INL27" s="5"/>
      <c r="INM27" s="5"/>
      <c r="INN27" s="5"/>
      <c r="INO27" s="5"/>
      <c r="INP27" s="5"/>
      <c r="INQ27" s="5"/>
      <c r="INR27" s="5"/>
      <c r="INS27" s="5"/>
      <c r="INT27" s="5"/>
      <c r="INU27" s="5"/>
      <c r="INV27" s="5"/>
      <c r="INW27" s="5"/>
      <c r="INX27" s="5"/>
      <c r="INY27" s="5"/>
      <c r="INZ27" s="5"/>
      <c r="IOA27" s="5"/>
      <c r="IOB27" s="5"/>
      <c r="IOC27" s="5"/>
      <c r="IOD27" s="5"/>
      <c r="IOE27" s="5"/>
      <c r="IOF27" s="5"/>
      <c r="IOG27" s="5"/>
      <c r="IOH27" s="5"/>
      <c r="IOI27" s="5"/>
      <c r="IOJ27" s="5"/>
      <c r="IOK27" s="5"/>
      <c r="IOL27" s="5"/>
      <c r="IOM27" s="5"/>
      <c r="ION27" s="5"/>
      <c r="IOO27" s="5"/>
      <c r="IOP27" s="5"/>
      <c r="IOQ27" s="5"/>
      <c r="IOR27" s="5"/>
      <c r="IOS27" s="5"/>
      <c r="IOT27" s="5"/>
      <c r="IOU27" s="5"/>
      <c r="IOV27" s="5"/>
      <c r="IOW27" s="5"/>
      <c r="IOX27" s="5"/>
      <c r="IOY27" s="5"/>
      <c r="IOZ27" s="5"/>
      <c r="IPA27" s="5"/>
      <c r="IPB27" s="5"/>
      <c r="IPC27" s="5"/>
      <c r="IPD27" s="5"/>
      <c r="IPE27" s="5"/>
      <c r="IPF27" s="5"/>
      <c r="IPG27" s="5"/>
      <c r="IPH27" s="5"/>
      <c r="IPI27" s="5"/>
      <c r="IPJ27" s="5"/>
      <c r="IPK27" s="5"/>
      <c r="IPL27" s="5"/>
      <c r="IPM27" s="5"/>
      <c r="IPN27" s="5"/>
      <c r="IPO27" s="5"/>
      <c r="IPP27" s="5"/>
      <c r="IPQ27" s="5"/>
      <c r="IPR27" s="5"/>
      <c r="IPS27" s="5"/>
      <c r="IPT27" s="5"/>
      <c r="IPU27" s="5"/>
      <c r="IPV27" s="5"/>
      <c r="IPW27" s="5"/>
      <c r="IPX27" s="5"/>
      <c r="IPY27" s="5"/>
      <c r="IPZ27" s="5"/>
      <c r="IQA27" s="5"/>
      <c r="IQB27" s="5"/>
      <c r="IQC27" s="5"/>
      <c r="IQD27" s="5"/>
      <c r="IQE27" s="5"/>
      <c r="IQF27" s="5"/>
      <c r="IQG27" s="5"/>
      <c r="IQH27" s="5"/>
      <c r="IQI27" s="5"/>
      <c r="IQJ27" s="5"/>
      <c r="IQK27" s="5"/>
      <c r="IQL27" s="5"/>
      <c r="IQM27" s="5"/>
      <c r="IQN27" s="5"/>
      <c r="IQO27" s="5"/>
      <c r="IQP27" s="5"/>
      <c r="IQQ27" s="5"/>
      <c r="IQR27" s="5"/>
      <c r="IQS27" s="5"/>
      <c r="IQT27" s="5"/>
      <c r="IQU27" s="5"/>
      <c r="IQV27" s="5"/>
      <c r="IQW27" s="5"/>
      <c r="IQX27" s="5"/>
      <c r="IQY27" s="5"/>
      <c r="IQZ27" s="5"/>
      <c r="IRA27" s="5"/>
      <c r="IRB27" s="5"/>
      <c r="IRC27" s="5"/>
      <c r="IRD27" s="5"/>
      <c r="IRE27" s="5"/>
      <c r="IRF27" s="5"/>
      <c r="IRG27" s="5"/>
      <c r="IRH27" s="5"/>
      <c r="IRI27" s="5"/>
      <c r="IRJ27" s="5"/>
      <c r="IRK27" s="5"/>
      <c r="IRL27" s="5"/>
      <c r="IRM27" s="5"/>
      <c r="IRN27" s="5"/>
      <c r="IRO27" s="5"/>
      <c r="IRP27" s="5"/>
      <c r="IRQ27" s="5"/>
      <c r="IRR27" s="5"/>
      <c r="IRS27" s="5"/>
      <c r="IRT27" s="5"/>
      <c r="IRU27" s="5"/>
      <c r="IRV27" s="5"/>
      <c r="IRW27" s="5"/>
      <c r="IRX27" s="5"/>
      <c r="IRY27" s="5"/>
      <c r="IRZ27" s="5"/>
      <c r="ISA27" s="5"/>
      <c r="ISB27" s="5"/>
      <c r="ISC27" s="5"/>
      <c r="ISD27" s="5"/>
      <c r="ISE27" s="5"/>
      <c r="ISF27" s="5"/>
      <c r="ISG27" s="5"/>
      <c r="ISH27" s="5"/>
      <c r="ISI27" s="5"/>
      <c r="ISJ27" s="5"/>
      <c r="ISK27" s="5"/>
      <c r="ISL27" s="5"/>
      <c r="ISM27" s="5"/>
      <c r="ISN27" s="5"/>
      <c r="ISO27" s="5"/>
      <c r="ISP27" s="5"/>
      <c r="ISQ27" s="5"/>
      <c r="ISR27" s="5"/>
      <c r="ISS27" s="5"/>
      <c r="IST27" s="5"/>
      <c r="ISU27" s="5"/>
      <c r="ISV27" s="5"/>
      <c r="ISW27" s="5"/>
      <c r="ISX27" s="5"/>
      <c r="ISY27" s="5"/>
      <c r="ISZ27" s="5"/>
      <c r="ITA27" s="5"/>
      <c r="ITB27" s="5"/>
      <c r="ITC27" s="5"/>
      <c r="ITD27" s="5"/>
      <c r="ITE27" s="5"/>
      <c r="ITF27" s="5"/>
      <c r="ITG27" s="5"/>
      <c r="ITH27" s="5"/>
      <c r="ITI27" s="5"/>
      <c r="ITJ27" s="5"/>
      <c r="ITK27" s="5"/>
      <c r="ITL27" s="5"/>
      <c r="ITM27" s="5"/>
      <c r="ITN27" s="5"/>
      <c r="ITO27" s="5"/>
      <c r="ITP27" s="5"/>
      <c r="ITQ27" s="5"/>
      <c r="ITR27" s="5"/>
      <c r="ITS27" s="5"/>
      <c r="ITT27" s="5"/>
      <c r="ITU27" s="5"/>
      <c r="ITV27" s="5"/>
      <c r="ITW27" s="5"/>
      <c r="ITX27" s="5"/>
      <c r="ITY27" s="5"/>
      <c r="ITZ27" s="5"/>
      <c r="IUA27" s="5"/>
      <c r="IUB27" s="5"/>
      <c r="IUC27" s="5"/>
      <c r="IUD27" s="5"/>
      <c r="IUE27" s="5"/>
      <c r="IUF27" s="5"/>
      <c r="IUG27" s="5"/>
      <c r="IUH27" s="5"/>
      <c r="IUI27" s="5"/>
      <c r="IUJ27" s="5"/>
      <c r="IUK27" s="5"/>
      <c r="IUL27" s="5"/>
      <c r="IUM27" s="5"/>
      <c r="IUN27" s="5"/>
      <c r="IUO27" s="5"/>
      <c r="IUP27" s="5"/>
      <c r="IUQ27" s="5"/>
      <c r="IUR27" s="5"/>
      <c r="IUS27" s="5"/>
      <c r="IUT27" s="5"/>
      <c r="IUU27" s="5"/>
      <c r="IUV27" s="5"/>
      <c r="IUW27" s="5"/>
      <c r="IUX27" s="5"/>
      <c r="IUY27" s="5"/>
      <c r="IUZ27" s="5"/>
      <c r="IVA27" s="5"/>
      <c r="IVB27" s="5"/>
      <c r="IVC27" s="5"/>
      <c r="IVD27" s="5"/>
      <c r="IVE27" s="5"/>
      <c r="IVF27" s="5"/>
      <c r="IVG27" s="5"/>
      <c r="IVH27" s="5"/>
      <c r="IVI27" s="5"/>
      <c r="IVJ27" s="5"/>
      <c r="IVK27" s="5"/>
      <c r="IVL27" s="5"/>
      <c r="IVM27" s="5"/>
      <c r="IVN27" s="5"/>
      <c r="IVO27" s="5"/>
      <c r="IVP27" s="5"/>
      <c r="IVQ27" s="5"/>
      <c r="IVR27" s="5"/>
      <c r="IVS27" s="5"/>
      <c r="IVT27" s="5"/>
      <c r="IVU27" s="5"/>
      <c r="IVV27" s="5"/>
      <c r="IVW27" s="5"/>
      <c r="IVX27" s="5"/>
      <c r="IVY27" s="5"/>
      <c r="IVZ27" s="5"/>
      <c r="IWA27" s="5"/>
      <c r="IWB27" s="5"/>
      <c r="IWC27" s="5"/>
      <c r="IWD27" s="5"/>
      <c r="IWE27" s="5"/>
      <c r="IWF27" s="5"/>
      <c r="IWG27" s="5"/>
      <c r="IWH27" s="5"/>
      <c r="IWI27" s="5"/>
      <c r="IWJ27" s="5"/>
      <c r="IWK27" s="5"/>
      <c r="IWL27" s="5"/>
      <c r="IWM27" s="5"/>
      <c r="IWN27" s="5"/>
      <c r="IWO27" s="5"/>
      <c r="IWP27" s="5"/>
      <c r="IWQ27" s="5"/>
      <c r="IWR27" s="5"/>
      <c r="IWS27" s="5"/>
      <c r="IWT27" s="5"/>
      <c r="IWU27" s="5"/>
      <c r="IWV27" s="5"/>
      <c r="IWW27" s="5"/>
      <c r="IWX27" s="5"/>
      <c r="IWY27" s="5"/>
      <c r="IWZ27" s="5"/>
      <c r="IXA27" s="5"/>
      <c r="IXB27" s="5"/>
      <c r="IXC27" s="5"/>
      <c r="IXD27" s="5"/>
      <c r="IXE27" s="5"/>
      <c r="IXF27" s="5"/>
      <c r="IXG27" s="5"/>
      <c r="IXH27" s="5"/>
      <c r="IXI27" s="5"/>
      <c r="IXJ27" s="5"/>
      <c r="IXK27" s="5"/>
      <c r="IXL27" s="5"/>
      <c r="IXM27" s="5"/>
      <c r="IXN27" s="5"/>
      <c r="IXO27" s="5"/>
      <c r="IXP27" s="5"/>
      <c r="IXQ27" s="5"/>
      <c r="IXR27" s="5"/>
      <c r="IXS27" s="5"/>
      <c r="IXT27" s="5"/>
      <c r="IXU27" s="5"/>
      <c r="IXV27" s="5"/>
      <c r="IXW27" s="5"/>
      <c r="IXX27" s="5"/>
      <c r="IXY27" s="5"/>
      <c r="IXZ27" s="5"/>
      <c r="IYA27" s="5"/>
      <c r="IYB27" s="5"/>
      <c r="IYC27" s="5"/>
      <c r="IYD27" s="5"/>
      <c r="IYE27" s="5"/>
      <c r="IYF27" s="5"/>
      <c r="IYG27" s="5"/>
      <c r="IYH27" s="5"/>
      <c r="IYI27" s="5"/>
      <c r="IYJ27" s="5"/>
      <c r="IYK27" s="5"/>
      <c r="IYL27" s="5"/>
      <c r="IYM27" s="5"/>
      <c r="IYN27" s="5"/>
      <c r="IYO27" s="5"/>
      <c r="IYP27" s="5"/>
      <c r="IYQ27" s="5"/>
      <c r="IYR27" s="5"/>
      <c r="IYS27" s="5"/>
      <c r="IYT27" s="5"/>
      <c r="IYU27" s="5"/>
      <c r="IYV27" s="5"/>
      <c r="IYW27" s="5"/>
      <c r="IYX27" s="5"/>
      <c r="IYY27" s="5"/>
      <c r="IYZ27" s="5"/>
      <c r="IZA27" s="5"/>
      <c r="IZB27" s="5"/>
      <c r="IZC27" s="5"/>
      <c r="IZD27" s="5"/>
      <c r="IZE27" s="5"/>
      <c r="IZF27" s="5"/>
      <c r="IZG27" s="5"/>
      <c r="IZH27" s="5"/>
      <c r="IZI27" s="5"/>
      <c r="IZJ27" s="5"/>
      <c r="IZK27" s="5"/>
      <c r="IZL27" s="5"/>
      <c r="IZM27" s="5"/>
      <c r="IZN27" s="5"/>
      <c r="IZO27" s="5"/>
      <c r="IZP27" s="5"/>
      <c r="IZQ27" s="5"/>
      <c r="IZR27" s="5"/>
      <c r="IZS27" s="5"/>
      <c r="IZT27" s="5"/>
      <c r="IZU27" s="5"/>
      <c r="IZV27" s="5"/>
      <c r="IZW27" s="5"/>
      <c r="IZX27" s="5"/>
      <c r="IZY27" s="5"/>
      <c r="IZZ27" s="5"/>
      <c r="JAA27" s="5"/>
      <c r="JAB27" s="5"/>
      <c r="JAC27" s="5"/>
      <c r="JAD27" s="5"/>
      <c r="JAE27" s="5"/>
      <c r="JAF27" s="5"/>
      <c r="JAG27" s="5"/>
      <c r="JAH27" s="5"/>
      <c r="JAI27" s="5"/>
      <c r="JAJ27" s="5"/>
      <c r="JAK27" s="5"/>
      <c r="JAL27" s="5"/>
      <c r="JAM27" s="5"/>
      <c r="JAN27" s="5"/>
      <c r="JAO27" s="5"/>
      <c r="JAP27" s="5"/>
      <c r="JAQ27" s="5"/>
      <c r="JAR27" s="5"/>
      <c r="JAS27" s="5"/>
      <c r="JAT27" s="5"/>
      <c r="JAU27" s="5"/>
      <c r="JAV27" s="5"/>
      <c r="JAW27" s="5"/>
      <c r="JAX27" s="5"/>
      <c r="JAY27" s="5"/>
      <c r="JAZ27" s="5"/>
      <c r="JBA27" s="5"/>
      <c r="JBB27" s="5"/>
      <c r="JBC27" s="5"/>
      <c r="JBD27" s="5"/>
      <c r="JBE27" s="5"/>
      <c r="JBF27" s="5"/>
      <c r="JBG27" s="5"/>
      <c r="JBH27" s="5"/>
      <c r="JBI27" s="5"/>
      <c r="JBJ27" s="5"/>
      <c r="JBK27" s="5"/>
      <c r="JBL27" s="5"/>
      <c r="JBM27" s="5"/>
      <c r="JBN27" s="5"/>
      <c r="JBO27" s="5"/>
      <c r="JBP27" s="5"/>
      <c r="JBQ27" s="5"/>
      <c r="JBR27" s="5"/>
      <c r="JBS27" s="5"/>
      <c r="JBT27" s="5"/>
      <c r="JBU27" s="5"/>
      <c r="JBV27" s="5"/>
      <c r="JBW27" s="5"/>
      <c r="JBX27" s="5"/>
      <c r="JBY27" s="5"/>
      <c r="JBZ27" s="5"/>
      <c r="JCA27" s="5"/>
      <c r="JCB27" s="5"/>
      <c r="JCC27" s="5"/>
      <c r="JCD27" s="5"/>
      <c r="JCE27" s="5"/>
      <c r="JCF27" s="5"/>
      <c r="JCG27" s="5"/>
      <c r="JCH27" s="5"/>
      <c r="JCI27" s="5"/>
      <c r="JCJ27" s="5"/>
      <c r="JCK27" s="5"/>
      <c r="JCL27" s="5"/>
      <c r="JCM27" s="5"/>
      <c r="JCN27" s="5"/>
      <c r="JCO27" s="5"/>
      <c r="JCP27" s="5"/>
      <c r="JCQ27" s="5"/>
      <c r="JCR27" s="5"/>
      <c r="JCS27" s="5"/>
      <c r="JCT27" s="5"/>
      <c r="JCU27" s="5"/>
      <c r="JCV27" s="5"/>
      <c r="JCW27" s="5"/>
      <c r="JCX27" s="5"/>
      <c r="JCY27" s="5"/>
      <c r="JCZ27" s="5"/>
      <c r="JDA27" s="5"/>
      <c r="JDB27" s="5"/>
      <c r="JDC27" s="5"/>
      <c r="JDD27" s="5"/>
      <c r="JDE27" s="5"/>
      <c r="JDF27" s="5"/>
      <c r="JDG27" s="5"/>
      <c r="JDH27" s="5"/>
      <c r="JDI27" s="5"/>
      <c r="JDJ27" s="5"/>
      <c r="JDK27" s="5"/>
      <c r="JDL27" s="5"/>
      <c r="JDM27" s="5"/>
      <c r="JDN27" s="5"/>
      <c r="JDO27" s="5"/>
      <c r="JDP27" s="5"/>
      <c r="JDQ27" s="5"/>
      <c r="JDR27" s="5"/>
      <c r="JDS27" s="5"/>
      <c r="JDT27" s="5"/>
      <c r="JDU27" s="5"/>
      <c r="JDV27" s="5"/>
      <c r="JDW27" s="5"/>
      <c r="JDX27" s="5"/>
      <c r="JDY27" s="5"/>
      <c r="JDZ27" s="5"/>
      <c r="JEA27" s="5"/>
      <c r="JEB27" s="5"/>
      <c r="JEC27" s="5"/>
      <c r="JED27" s="5"/>
      <c r="JEE27" s="5"/>
      <c r="JEF27" s="5"/>
      <c r="JEG27" s="5"/>
      <c r="JEH27" s="5"/>
      <c r="JEI27" s="5"/>
      <c r="JEJ27" s="5"/>
      <c r="JEK27" s="5"/>
      <c r="JEL27" s="5"/>
      <c r="JEM27" s="5"/>
      <c r="JEN27" s="5"/>
      <c r="JEO27" s="5"/>
      <c r="JEP27" s="5"/>
      <c r="JEQ27" s="5"/>
      <c r="JER27" s="5"/>
      <c r="JES27" s="5"/>
      <c r="JET27" s="5"/>
      <c r="JEU27" s="5"/>
      <c r="JEV27" s="5"/>
      <c r="JEW27" s="5"/>
      <c r="JEX27" s="5"/>
      <c r="JEY27" s="5"/>
      <c r="JEZ27" s="5"/>
      <c r="JFA27" s="5"/>
      <c r="JFB27" s="5"/>
      <c r="JFC27" s="5"/>
      <c r="JFD27" s="5"/>
      <c r="JFE27" s="5"/>
      <c r="JFF27" s="5"/>
      <c r="JFG27" s="5"/>
      <c r="JFH27" s="5"/>
      <c r="JFI27" s="5"/>
      <c r="JFJ27" s="5"/>
      <c r="JFK27" s="5"/>
      <c r="JFL27" s="5"/>
      <c r="JFM27" s="5"/>
      <c r="JFN27" s="5"/>
      <c r="JFO27" s="5"/>
      <c r="JFP27" s="5"/>
      <c r="JFQ27" s="5"/>
      <c r="JFR27" s="5"/>
      <c r="JFS27" s="5"/>
      <c r="JFT27" s="5"/>
      <c r="JFU27" s="5"/>
      <c r="JFV27" s="5"/>
      <c r="JFW27" s="5"/>
      <c r="JFX27" s="5"/>
      <c r="JFY27" s="5"/>
      <c r="JFZ27" s="5"/>
      <c r="JGA27" s="5"/>
      <c r="JGB27" s="5"/>
      <c r="JGC27" s="5"/>
      <c r="JGD27" s="5"/>
      <c r="JGE27" s="5"/>
      <c r="JGF27" s="5"/>
      <c r="JGG27" s="5"/>
      <c r="JGH27" s="5"/>
      <c r="JGI27" s="5"/>
      <c r="JGJ27" s="5"/>
      <c r="JGK27" s="5"/>
      <c r="JGL27" s="5"/>
      <c r="JGM27" s="5"/>
      <c r="JGN27" s="5"/>
      <c r="JGO27" s="5"/>
      <c r="JGP27" s="5"/>
      <c r="JGQ27" s="5"/>
      <c r="JGR27" s="5"/>
      <c r="JGS27" s="5"/>
      <c r="JGT27" s="5"/>
      <c r="JGU27" s="5"/>
      <c r="JGV27" s="5"/>
      <c r="JGW27" s="5"/>
      <c r="JGX27" s="5"/>
      <c r="JGY27" s="5"/>
      <c r="JGZ27" s="5"/>
      <c r="JHA27" s="5"/>
      <c r="JHB27" s="5"/>
      <c r="JHC27" s="5"/>
      <c r="JHD27" s="5"/>
      <c r="JHE27" s="5"/>
      <c r="JHF27" s="5"/>
      <c r="JHG27" s="5"/>
      <c r="JHH27" s="5"/>
      <c r="JHI27" s="5"/>
      <c r="JHJ27" s="5"/>
      <c r="JHK27" s="5"/>
      <c r="JHL27" s="5"/>
      <c r="JHM27" s="5"/>
      <c r="JHN27" s="5"/>
      <c r="JHO27" s="5"/>
      <c r="JHP27" s="5"/>
      <c r="JHQ27" s="5"/>
      <c r="JHR27" s="5"/>
      <c r="JHS27" s="5"/>
      <c r="JHT27" s="5"/>
      <c r="JHU27" s="5"/>
      <c r="JHV27" s="5"/>
      <c r="JHW27" s="5"/>
      <c r="JHX27" s="5"/>
      <c r="JHY27" s="5"/>
      <c r="JHZ27" s="5"/>
      <c r="JIA27" s="5"/>
      <c r="JIB27" s="5"/>
      <c r="JIC27" s="5"/>
      <c r="JID27" s="5"/>
      <c r="JIE27" s="5"/>
      <c r="JIF27" s="5"/>
      <c r="JIG27" s="5"/>
      <c r="JIH27" s="5"/>
      <c r="JII27" s="5"/>
      <c r="JIJ27" s="5"/>
      <c r="JIK27" s="5"/>
      <c r="JIL27" s="5"/>
      <c r="JIM27" s="5"/>
      <c r="JIN27" s="5"/>
      <c r="JIO27" s="5"/>
      <c r="JIP27" s="5"/>
      <c r="JIQ27" s="5"/>
      <c r="JIR27" s="5"/>
      <c r="JIS27" s="5"/>
      <c r="JIT27" s="5"/>
      <c r="JIU27" s="5"/>
      <c r="JIV27" s="5"/>
      <c r="JIW27" s="5"/>
      <c r="JIX27" s="5"/>
      <c r="JIY27" s="5"/>
      <c r="JIZ27" s="5"/>
      <c r="JJA27" s="5"/>
      <c r="JJB27" s="5"/>
      <c r="JJC27" s="5"/>
      <c r="JJD27" s="5"/>
      <c r="JJE27" s="5"/>
      <c r="JJF27" s="5"/>
      <c r="JJG27" s="5"/>
      <c r="JJH27" s="5"/>
      <c r="JJI27" s="5"/>
      <c r="JJJ27" s="5"/>
      <c r="JJK27" s="5"/>
      <c r="JJL27" s="5"/>
      <c r="JJM27" s="5"/>
      <c r="JJN27" s="5"/>
      <c r="JJO27" s="5"/>
      <c r="JJP27" s="5"/>
      <c r="JJQ27" s="5"/>
      <c r="JJR27" s="5"/>
      <c r="JJS27" s="5"/>
      <c r="JJT27" s="5"/>
      <c r="JJU27" s="5"/>
      <c r="JJV27" s="5"/>
      <c r="JJW27" s="5"/>
      <c r="JJX27" s="5"/>
      <c r="JJY27" s="5"/>
      <c r="JJZ27" s="5"/>
      <c r="JKA27" s="5"/>
      <c r="JKB27" s="5"/>
      <c r="JKC27" s="5"/>
      <c r="JKD27" s="5"/>
      <c r="JKE27" s="5"/>
      <c r="JKF27" s="5"/>
      <c r="JKG27" s="5"/>
      <c r="JKH27" s="5"/>
      <c r="JKI27" s="5"/>
      <c r="JKJ27" s="5"/>
      <c r="JKK27" s="5"/>
      <c r="JKL27" s="5"/>
      <c r="JKM27" s="5"/>
      <c r="JKN27" s="5"/>
      <c r="JKO27" s="5"/>
      <c r="JKP27" s="5"/>
      <c r="JKQ27" s="5"/>
      <c r="JKR27" s="5"/>
      <c r="JKS27" s="5"/>
      <c r="JKT27" s="5"/>
      <c r="JKU27" s="5"/>
      <c r="JKV27" s="5"/>
      <c r="JKW27" s="5"/>
      <c r="JKX27" s="5"/>
      <c r="JKY27" s="5"/>
      <c r="JKZ27" s="5"/>
      <c r="JLA27" s="5"/>
      <c r="JLB27" s="5"/>
      <c r="JLC27" s="5"/>
      <c r="JLD27" s="5"/>
      <c r="JLE27" s="5"/>
      <c r="JLF27" s="5"/>
      <c r="JLG27" s="5"/>
      <c r="JLH27" s="5"/>
      <c r="JLI27" s="5"/>
      <c r="JLJ27" s="5"/>
      <c r="JLK27" s="5"/>
      <c r="JLL27" s="5"/>
      <c r="JLM27" s="5"/>
      <c r="JLN27" s="5"/>
      <c r="JLO27" s="5"/>
      <c r="JLP27" s="5"/>
      <c r="JLQ27" s="5"/>
      <c r="JLR27" s="5"/>
      <c r="JLS27" s="5"/>
      <c r="JLT27" s="5"/>
      <c r="JLU27" s="5"/>
      <c r="JLV27" s="5"/>
      <c r="JLW27" s="5"/>
      <c r="JLX27" s="5"/>
      <c r="JLY27" s="5"/>
      <c r="JLZ27" s="5"/>
      <c r="JMA27" s="5"/>
      <c r="JMB27" s="5"/>
      <c r="JMC27" s="5"/>
      <c r="JMD27" s="5"/>
      <c r="JME27" s="5"/>
      <c r="JMF27" s="5"/>
      <c r="JMG27" s="5"/>
      <c r="JMH27" s="5"/>
      <c r="JMI27" s="5"/>
      <c r="JMJ27" s="5"/>
      <c r="JMK27" s="5"/>
      <c r="JML27" s="5"/>
      <c r="JMM27" s="5"/>
      <c r="JMN27" s="5"/>
      <c r="JMO27" s="5"/>
      <c r="JMP27" s="5"/>
      <c r="JMQ27" s="5"/>
      <c r="JMR27" s="5"/>
      <c r="JMS27" s="5"/>
      <c r="JMT27" s="5"/>
      <c r="JMU27" s="5"/>
      <c r="JMV27" s="5"/>
      <c r="JMW27" s="5"/>
      <c r="JMX27" s="5"/>
      <c r="JMY27" s="5"/>
      <c r="JMZ27" s="5"/>
      <c r="JNA27" s="5"/>
      <c r="JNB27" s="5"/>
      <c r="JNC27" s="5"/>
      <c r="JND27" s="5"/>
      <c r="JNE27" s="5"/>
      <c r="JNF27" s="5"/>
      <c r="JNG27" s="5"/>
      <c r="JNH27" s="5"/>
      <c r="JNI27" s="5"/>
      <c r="JNJ27" s="5"/>
      <c r="JNK27" s="5"/>
      <c r="JNL27" s="5"/>
      <c r="JNM27" s="5"/>
      <c r="JNN27" s="5"/>
      <c r="JNO27" s="5"/>
      <c r="JNP27" s="5"/>
      <c r="JNQ27" s="5"/>
      <c r="JNR27" s="5"/>
      <c r="JNS27" s="5"/>
      <c r="JNT27" s="5"/>
      <c r="JNU27" s="5"/>
      <c r="JNV27" s="5"/>
      <c r="JNW27" s="5"/>
      <c r="JNX27" s="5"/>
      <c r="JNY27" s="5"/>
      <c r="JNZ27" s="5"/>
      <c r="JOA27" s="5"/>
      <c r="JOB27" s="5"/>
      <c r="JOC27" s="5"/>
      <c r="JOD27" s="5"/>
      <c r="JOE27" s="5"/>
      <c r="JOF27" s="5"/>
      <c r="JOG27" s="5"/>
      <c r="JOH27" s="5"/>
      <c r="JOI27" s="5"/>
      <c r="JOJ27" s="5"/>
      <c r="JOK27" s="5"/>
      <c r="JOL27" s="5"/>
      <c r="JOM27" s="5"/>
      <c r="JON27" s="5"/>
      <c r="JOO27" s="5"/>
      <c r="JOP27" s="5"/>
      <c r="JOQ27" s="5"/>
      <c r="JOR27" s="5"/>
      <c r="JOS27" s="5"/>
      <c r="JOT27" s="5"/>
      <c r="JOU27" s="5"/>
      <c r="JOV27" s="5"/>
      <c r="JOW27" s="5"/>
      <c r="JOX27" s="5"/>
      <c r="JOY27" s="5"/>
      <c r="JOZ27" s="5"/>
      <c r="JPA27" s="5"/>
      <c r="JPB27" s="5"/>
      <c r="JPC27" s="5"/>
      <c r="JPD27" s="5"/>
      <c r="JPE27" s="5"/>
      <c r="JPF27" s="5"/>
      <c r="JPG27" s="5"/>
      <c r="JPH27" s="5"/>
      <c r="JPI27" s="5"/>
      <c r="JPJ27" s="5"/>
      <c r="JPK27" s="5"/>
      <c r="JPL27" s="5"/>
      <c r="JPM27" s="5"/>
      <c r="JPN27" s="5"/>
      <c r="JPO27" s="5"/>
      <c r="JPP27" s="5"/>
      <c r="JPQ27" s="5"/>
      <c r="JPR27" s="5"/>
      <c r="JPS27" s="5"/>
      <c r="JPT27" s="5"/>
      <c r="JPU27" s="5"/>
      <c r="JPV27" s="5"/>
      <c r="JPW27" s="5"/>
      <c r="JPX27" s="5"/>
      <c r="JPY27" s="5"/>
      <c r="JPZ27" s="5"/>
      <c r="JQA27" s="5"/>
      <c r="JQB27" s="5"/>
      <c r="JQC27" s="5"/>
      <c r="JQD27" s="5"/>
      <c r="JQE27" s="5"/>
      <c r="JQF27" s="5"/>
      <c r="JQG27" s="5"/>
      <c r="JQH27" s="5"/>
      <c r="JQI27" s="5"/>
      <c r="JQJ27" s="5"/>
      <c r="JQK27" s="5"/>
      <c r="JQL27" s="5"/>
      <c r="JQM27" s="5"/>
      <c r="JQN27" s="5"/>
      <c r="JQO27" s="5"/>
      <c r="JQP27" s="5"/>
      <c r="JQQ27" s="5"/>
      <c r="JQR27" s="5"/>
      <c r="JQS27" s="5"/>
      <c r="JQT27" s="5"/>
      <c r="JQU27" s="5"/>
      <c r="JQV27" s="5"/>
      <c r="JQW27" s="5"/>
      <c r="JQX27" s="5"/>
      <c r="JQY27" s="5"/>
      <c r="JQZ27" s="5"/>
      <c r="JRA27" s="5"/>
      <c r="JRB27" s="5"/>
      <c r="JRC27" s="5"/>
      <c r="JRD27" s="5"/>
      <c r="JRE27" s="5"/>
      <c r="JRF27" s="5"/>
      <c r="JRG27" s="5"/>
      <c r="JRH27" s="5"/>
      <c r="JRI27" s="5"/>
      <c r="JRJ27" s="5"/>
      <c r="JRK27" s="5"/>
      <c r="JRL27" s="5"/>
      <c r="JRM27" s="5"/>
      <c r="JRN27" s="5"/>
      <c r="JRO27" s="5"/>
      <c r="JRP27" s="5"/>
      <c r="JRQ27" s="5"/>
      <c r="JRR27" s="5"/>
      <c r="JRS27" s="5"/>
      <c r="JRT27" s="5"/>
      <c r="JRU27" s="5"/>
      <c r="JRV27" s="5"/>
      <c r="JRW27" s="5"/>
      <c r="JRX27" s="5"/>
      <c r="JRY27" s="5"/>
      <c r="JRZ27" s="5"/>
      <c r="JSA27" s="5"/>
      <c r="JSB27" s="5"/>
      <c r="JSC27" s="5"/>
      <c r="JSD27" s="5"/>
      <c r="JSE27" s="5"/>
      <c r="JSF27" s="5"/>
      <c r="JSG27" s="5"/>
      <c r="JSH27" s="5"/>
      <c r="JSI27" s="5"/>
      <c r="JSJ27" s="5"/>
      <c r="JSK27" s="5"/>
      <c r="JSL27" s="5"/>
      <c r="JSM27" s="5"/>
      <c r="JSN27" s="5"/>
      <c r="JSO27" s="5"/>
      <c r="JSP27" s="5"/>
      <c r="JSQ27" s="5"/>
      <c r="JSR27" s="5"/>
      <c r="JSS27" s="5"/>
      <c r="JST27" s="5"/>
      <c r="JSU27" s="5"/>
      <c r="JSV27" s="5"/>
      <c r="JSW27" s="5"/>
      <c r="JSX27" s="5"/>
      <c r="JSY27" s="5"/>
      <c r="JSZ27" s="5"/>
      <c r="JTA27" s="5"/>
      <c r="JTB27" s="5"/>
      <c r="JTC27" s="5"/>
      <c r="JTD27" s="5"/>
      <c r="JTE27" s="5"/>
      <c r="JTF27" s="5"/>
      <c r="JTG27" s="5"/>
      <c r="JTH27" s="5"/>
      <c r="JTI27" s="5"/>
      <c r="JTJ27" s="5"/>
      <c r="JTK27" s="5"/>
      <c r="JTL27" s="5"/>
      <c r="JTM27" s="5"/>
      <c r="JTN27" s="5"/>
      <c r="JTO27" s="5"/>
      <c r="JTP27" s="5"/>
      <c r="JTQ27" s="5"/>
      <c r="JTR27" s="5"/>
      <c r="JTS27" s="5"/>
      <c r="JTT27" s="5"/>
      <c r="JTU27" s="5"/>
      <c r="JTV27" s="5"/>
      <c r="JTW27" s="5"/>
      <c r="JTX27" s="5"/>
      <c r="JTY27" s="5"/>
      <c r="JTZ27" s="5"/>
      <c r="JUA27" s="5"/>
      <c r="JUB27" s="5"/>
      <c r="JUC27" s="5"/>
      <c r="JUD27" s="5"/>
      <c r="JUE27" s="5"/>
      <c r="JUF27" s="5"/>
      <c r="JUG27" s="5"/>
      <c r="JUH27" s="5"/>
      <c r="JUI27" s="5"/>
      <c r="JUJ27" s="5"/>
      <c r="JUK27" s="5"/>
      <c r="JUL27" s="5"/>
      <c r="JUM27" s="5"/>
      <c r="JUN27" s="5"/>
      <c r="JUO27" s="5"/>
      <c r="JUP27" s="5"/>
      <c r="JUQ27" s="5"/>
      <c r="JUR27" s="5"/>
      <c r="JUS27" s="5"/>
      <c r="JUT27" s="5"/>
      <c r="JUU27" s="5"/>
      <c r="JUV27" s="5"/>
      <c r="JUW27" s="5"/>
      <c r="JUX27" s="5"/>
      <c r="JUY27" s="5"/>
      <c r="JUZ27" s="5"/>
      <c r="JVA27" s="5"/>
      <c r="JVB27" s="5"/>
      <c r="JVC27" s="5"/>
      <c r="JVD27" s="5"/>
      <c r="JVE27" s="5"/>
      <c r="JVF27" s="5"/>
      <c r="JVG27" s="5"/>
      <c r="JVH27" s="5"/>
      <c r="JVI27" s="5"/>
      <c r="JVJ27" s="5"/>
      <c r="JVK27" s="5"/>
      <c r="JVL27" s="5"/>
      <c r="JVM27" s="5"/>
      <c r="JVN27" s="5"/>
      <c r="JVO27" s="5"/>
      <c r="JVP27" s="5"/>
      <c r="JVQ27" s="5"/>
      <c r="JVR27" s="5"/>
      <c r="JVS27" s="5"/>
      <c r="JVT27" s="5"/>
      <c r="JVU27" s="5"/>
      <c r="JVV27" s="5"/>
      <c r="JVW27" s="5"/>
      <c r="JVX27" s="5"/>
      <c r="JVY27" s="5"/>
      <c r="JVZ27" s="5"/>
      <c r="JWA27" s="5"/>
      <c r="JWB27" s="5"/>
      <c r="JWC27" s="5"/>
      <c r="JWD27" s="5"/>
      <c r="JWE27" s="5"/>
      <c r="JWF27" s="5"/>
      <c r="JWG27" s="5"/>
      <c r="JWH27" s="5"/>
      <c r="JWI27" s="5"/>
      <c r="JWJ27" s="5"/>
      <c r="JWK27" s="5"/>
      <c r="JWL27" s="5"/>
      <c r="JWM27" s="5"/>
      <c r="JWN27" s="5"/>
      <c r="JWO27" s="5"/>
      <c r="JWP27" s="5"/>
      <c r="JWQ27" s="5"/>
      <c r="JWR27" s="5"/>
      <c r="JWS27" s="5"/>
      <c r="JWT27" s="5"/>
      <c r="JWU27" s="5"/>
      <c r="JWV27" s="5"/>
      <c r="JWW27" s="5"/>
      <c r="JWX27" s="5"/>
      <c r="JWY27" s="5"/>
      <c r="JWZ27" s="5"/>
      <c r="JXA27" s="5"/>
      <c r="JXB27" s="5"/>
      <c r="JXC27" s="5"/>
      <c r="JXD27" s="5"/>
      <c r="JXE27" s="5"/>
      <c r="JXF27" s="5"/>
      <c r="JXG27" s="5"/>
      <c r="JXH27" s="5"/>
      <c r="JXI27" s="5"/>
      <c r="JXJ27" s="5"/>
      <c r="JXK27" s="5"/>
      <c r="JXL27" s="5"/>
      <c r="JXM27" s="5"/>
      <c r="JXN27" s="5"/>
      <c r="JXO27" s="5"/>
      <c r="JXP27" s="5"/>
      <c r="JXQ27" s="5"/>
      <c r="JXR27" s="5"/>
      <c r="JXS27" s="5"/>
      <c r="JXT27" s="5"/>
      <c r="JXU27" s="5"/>
      <c r="JXV27" s="5"/>
      <c r="JXW27" s="5"/>
      <c r="JXX27" s="5"/>
      <c r="JXY27" s="5"/>
      <c r="JXZ27" s="5"/>
      <c r="JYA27" s="5"/>
      <c r="JYB27" s="5"/>
      <c r="JYC27" s="5"/>
      <c r="JYD27" s="5"/>
      <c r="JYE27" s="5"/>
      <c r="JYF27" s="5"/>
      <c r="JYG27" s="5"/>
      <c r="JYH27" s="5"/>
      <c r="JYI27" s="5"/>
      <c r="JYJ27" s="5"/>
      <c r="JYK27" s="5"/>
      <c r="JYL27" s="5"/>
      <c r="JYM27" s="5"/>
      <c r="JYN27" s="5"/>
      <c r="JYO27" s="5"/>
      <c r="JYP27" s="5"/>
      <c r="JYQ27" s="5"/>
      <c r="JYR27" s="5"/>
      <c r="JYS27" s="5"/>
      <c r="JYT27" s="5"/>
      <c r="JYU27" s="5"/>
      <c r="JYV27" s="5"/>
      <c r="JYW27" s="5"/>
      <c r="JYX27" s="5"/>
      <c r="JYY27" s="5"/>
      <c r="JYZ27" s="5"/>
      <c r="JZA27" s="5"/>
      <c r="JZB27" s="5"/>
      <c r="JZC27" s="5"/>
      <c r="JZD27" s="5"/>
      <c r="JZE27" s="5"/>
      <c r="JZF27" s="5"/>
      <c r="JZG27" s="5"/>
      <c r="JZH27" s="5"/>
      <c r="JZI27" s="5"/>
      <c r="JZJ27" s="5"/>
      <c r="JZK27" s="5"/>
      <c r="JZL27" s="5"/>
      <c r="JZM27" s="5"/>
      <c r="JZN27" s="5"/>
      <c r="JZO27" s="5"/>
      <c r="JZP27" s="5"/>
      <c r="JZQ27" s="5"/>
      <c r="JZR27" s="5"/>
      <c r="JZS27" s="5"/>
      <c r="JZT27" s="5"/>
      <c r="JZU27" s="5"/>
      <c r="JZV27" s="5"/>
      <c r="JZW27" s="5"/>
      <c r="JZX27" s="5"/>
      <c r="JZY27" s="5"/>
      <c r="JZZ27" s="5"/>
      <c r="KAA27" s="5"/>
      <c r="KAB27" s="5"/>
      <c r="KAC27" s="5"/>
      <c r="KAD27" s="5"/>
      <c r="KAE27" s="5"/>
      <c r="KAF27" s="5"/>
      <c r="KAG27" s="5"/>
      <c r="KAH27" s="5"/>
      <c r="KAI27" s="5"/>
      <c r="KAJ27" s="5"/>
      <c r="KAK27" s="5"/>
      <c r="KAL27" s="5"/>
      <c r="KAM27" s="5"/>
      <c r="KAN27" s="5"/>
      <c r="KAO27" s="5"/>
      <c r="KAP27" s="5"/>
      <c r="KAQ27" s="5"/>
      <c r="KAR27" s="5"/>
      <c r="KAS27" s="5"/>
      <c r="KAT27" s="5"/>
      <c r="KAU27" s="5"/>
      <c r="KAV27" s="5"/>
      <c r="KAW27" s="5"/>
      <c r="KAX27" s="5"/>
      <c r="KAY27" s="5"/>
      <c r="KAZ27" s="5"/>
      <c r="KBA27" s="5"/>
      <c r="KBB27" s="5"/>
      <c r="KBC27" s="5"/>
      <c r="KBD27" s="5"/>
      <c r="KBE27" s="5"/>
      <c r="KBF27" s="5"/>
      <c r="KBG27" s="5"/>
      <c r="KBH27" s="5"/>
      <c r="KBI27" s="5"/>
      <c r="KBJ27" s="5"/>
      <c r="KBK27" s="5"/>
      <c r="KBL27" s="5"/>
      <c r="KBM27" s="5"/>
      <c r="KBN27" s="5"/>
      <c r="KBO27" s="5"/>
      <c r="KBP27" s="5"/>
      <c r="KBQ27" s="5"/>
      <c r="KBR27" s="5"/>
      <c r="KBS27" s="5"/>
      <c r="KBT27" s="5"/>
      <c r="KBU27" s="5"/>
      <c r="KBV27" s="5"/>
      <c r="KBW27" s="5"/>
      <c r="KBX27" s="5"/>
      <c r="KBY27" s="5"/>
      <c r="KBZ27" s="5"/>
      <c r="KCA27" s="5"/>
      <c r="KCB27" s="5"/>
      <c r="KCC27" s="5"/>
      <c r="KCD27" s="5"/>
      <c r="KCE27" s="5"/>
      <c r="KCF27" s="5"/>
      <c r="KCG27" s="5"/>
      <c r="KCH27" s="5"/>
      <c r="KCI27" s="5"/>
      <c r="KCJ27" s="5"/>
      <c r="KCK27" s="5"/>
      <c r="KCL27" s="5"/>
      <c r="KCM27" s="5"/>
      <c r="KCN27" s="5"/>
      <c r="KCO27" s="5"/>
      <c r="KCP27" s="5"/>
      <c r="KCQ27" s="5"/>
      <c r="KCR27" s="5"/>
      <c r="KCS27" s="5"/>
      <c r="KCT27" s="5"/>
      <c r="KCU27" s="5"/>
      <c r="KCV27" s="5"/>
      <c r="KCW27" s="5"/>
      <c r="KCX27" s="5"/>
      <c r="KCY27" s="5"/>
      <c r="KCZ27" s="5"/>
      <c r="KDA27" s="5"/>
      <c r="KDB27" s="5"/>
      <c r="KDC27" s="5"/>
      <c r="KDD27" s="5"/>
      <c r="KDE27" s="5"/>
      <c r="KDF27" s="5"/>
      <c r="KDG27" s="5"/>
      <c r="KDH27" s="5"/>
      <c r="KDI27" s="5"/>
      <c r="KDJ27" s="5"/>
      <c r="KDK27" s="5"/>
      <c r="KDL27" s="5"/>
      <c r="KDM27" s="5"/>
      <c r="KDN27" s="5"/>
      <c r="KDO27" s="5"/>
      <c r="KDP27" s="5"/>
      <c r="KDQ27" s="5"/>
      <c r="KDR27" s="5"/>
      <c r="KDS27" s="5"/>
      <c r="KDT27" s="5"/>
      <c r="KDU27" s="5"/>
      <c r="KDV27" s="5"/>
      <c r="KDW27" s="5"/>
      <c r="KDX27" s="5"/>
      <c r="KDY27" s="5"/>
      <c r="KDZ27" s="5"/>
      <c r="KEA27" s="5"/>
      <c r="KEB27" s="5"/>
      <c r="KEC27" s="5"/>
      <c r="KED27" s="5"/>
      <c r="KEE27" s="5"/>
      <c r="KEF27" s="5"/>
      <c r="KEG27" s="5"/>
      <c r="KEH27" s="5"/>
      <c r="KEI27" s="5"/>
      <c r="KEJ27" s="5"/>
      <c r="KEK27" s="5"/>
      <c r="KEL27" s="5"/>
      <c r="KEM27" s="5"/>
      <c r="KEN27" s="5"/>
      <c r="KEO27" s="5"/>
      <c r="KEP27" s="5"/>
      <c r="KEQ27" s="5"/>
      <c r="KER27" s="5"/>
      <c r="KES27" s="5"/>
      <c r="KET27" s="5"/>
      <c r="KEU27" s="5"/>
      <c r="KEV27" s="5"/>
      <c r="KEW27" s="5"/>
      <c r="KEX27" s="5"/>
      <c r="KEY27" s="5"/>
      <c r="KEZ27" s="5"/>
      <c r="KFA27" s="5"/>
      <c r="KFB27" s="5"/>
      <c r="KFC27" s="5"/>
      <c r="KFD27" s="5"/>
      <c r="KFE27" s="5"/>
      <c r="KFF27" s="5"/>
      <c r="KFG27" s="5"/>
      <c r="KFH27" s="5"/>
      <c r="KFI27" s="5"/>
      <c r="KFJ27" s="5"/>
      <c r="KFK27" s="5"/>
      <c r="KFL27" s="5"/>
      <c r="KFM27" s="5"/>
      <c r="KFN27" s="5"/>
      <c r="KFO27" s="5"/>
      <c r="KFP27" s="5"/>
      <c r="KFQ27" s="5"/>
      <c r="KFR27" s="5"/>
      <c r="KFS27" s="5"/>
      <c r="KFT27" s="5"/>
      <c r="KFU27" s="5"/>
      <c r="KFV27" s="5"/>
      <c r="KFW27" s="5"/>
      <c r="KFX27" s="5"/>
      <c r="KFY27" s="5"/>
      <c r="KFZ27" s="5"/>
      <c r="KGA27" s="5"/>
      <c r="KGB27" s="5"/>
      <c r="KGC27" s="5"/>
      <c r="KGD27" s="5"/>
      <c r="KGE27" s="5"/>
      <c r="KGF27" s="5"/>
      <c r="KGG27" s="5"/>
      <c r="KGH27" s="5"/>
      <c r="KGI27" s="5"/>
      <c r="KGJ27" s="5"/>
      <c r="KGK27" s="5"/>
      <c r="KGL27" s="5"/>
      <c r="KGM27" s="5"/>
      <c r="KGN27" s="5"/>
      <c r="KGO27" s="5"/>
      <c r="KGP27" s="5"/>
      <c r="KGQ27" s="5"/>
      <c r="KGR27" s="5"/>
      <c r="KGS27" s="5"/>
      <c r="KGT27" s="5"/>
      <c r="KGU27" s="5"/>
      <c r="KGV27" s="5"/>
      <c r="KGW27" s="5"/>
      <c r="KGX27" s="5"/>
      <c r="KGY27" s="5"/>
      <c r="KGZ27" s="5"/>
      <c r="KHA27" s="5"/>
      <c r="KHB27" s="5"/>
      <c r="KHC27" s="5"/>
      <c r="KHD27" s="5"/>
      <c r="KHE27" s="5"/>
      <c r="KHF27" s="5"/>
      <c r="KHG27" s="5"/>
      <c r="KHH27" s="5"/>
      <c r="KHI27" s="5"/>
      <c r="KHJ27" s="5"/>
      <c r="KHK27" s="5"/>
      <c r="KHL27" s="5"/>
      <c r="KHM27" s="5"/>
      <c r="KHN27" s="5"/>
      <c r="KHO27" s="5"/>
      <c r="KHP27" s="5"/>
      <c r="KHQ27" s="5"/>
      <c r="KHR27" s="5"/>
      <c r="KHS27" s="5"/>
      <c r="KHT27" s="5"/>
      <c r="KHU27" s="5"/>
      <c r="KHV27" s="5"/>
      <c r="KHW27" s="5"/>
      <c r="KHX27" s="5"/>
      <c r="KHY27" s="5"/>
      <c r="KHZ27" s="5"/>
      <c r="KIA27" s="5"/>
      <c r="KIB27" s="5"/>
      <c r="KIC27" s="5"/>
      <c r="KID27" s="5"/>
      <c r="KIE27" s="5"/>
      <c r="KIF27" s="5"/>
      <c r="KIG27" s="5"/>
      <c r="KIH27" s="5"/>
      <c r="KII27" s="5"/>
      <c r="KIJ27" s="5"/>
      <c r="KIK27" s="5"/>
      <c r="KIL27" s="5"/>
      <c r="KIM27" s="5"/>
      <c r="KIN27" s="5"/>
      <c r="KIO27" s="5"/>
      <c r="KIP27" s="5"/>
      <c r="KIQ27" s="5"/>
      <c r="KIR27" s="5"/>
      <c r="KIS27" s="5"/>
      <c r="KIT27" s="5"/>
      <c r="KIU27" s="5"/>
      <c r="KIV27" s="5"/>
      <c r="KIW27" s="5"/>
      <c r="KIX27" s="5"/>
      <c r="KIY27" s="5"/>
      <c r="KIZ27" s="5"/>
      <c r="KJA27" s="5"/>
      <c r="KJB27" s="5"/>
      <c r="KJC27" s="5"/>
      <c r="KJD27" s="5"/>
      <c r="KJE27" s="5"/>
      <c r="KJF27" s="5"/>
      <c r="KJG27" s="5"/>
      <c r="KJH27" s="5"/>
      <c r="KJI27" s="5"/>
      <c r="KJJ27" s="5"/>
      <c r="KJK27" s="5"/>
      <c r="KJL27" s="5"/>
      <c r="KJM27" s="5"/>
      <c r="KJN27" s="5"/>
      <c r="KJO27" s="5"/>
      <c r="KJP27" s="5"/>
      <c r="KJQ27" s="5"/>
      <c r="KJR27" s="5"/>
      <c r="KJS27" s="5"/>
      <c r="KJT27" s="5"/>
      <c r="KJU27" s="5"/>
      <c r="KJV27" s="5"/>
      <c r="KJW27" s="5"/>
      <c r="KJX27" s="5"/>
      <c r="KJY27" s="5"/>
      <c r="KJZ27" s="5"/>
      <c r="KKA27" s="5"/>
      <c r="KKB27" s="5"/>
      <c r="KKC27" s="5"/>
      <c r="KKD27" s="5"/>
      <c r="KKE27" s="5"/>
      <c r="KKF27" s="5"/>
      <c r="KKG27" s="5"/>
      <c r="KKH27" s="5"/>
      <c r="KKI27" s="5"/>
      <c r="KKJ27" s="5"/>
      <c r="KKK27" s="5"/>
      <c r="KKL27" s="5"/>
      <c r="KKM27" s="5"/>
      <c r="KKN27" s="5"/>
      <c r="KKO27" s="5"/>
      <c r="KKP27" s="5"/>
      <c r="KKQ27" s="5"/>
      <c r="KKR27" s="5"/>
      <c r="KKS27" s="5"/>
      <c r="KKT27" s="5"/>
      <c r="KKU27" s="5"/>
      <c r="KKV27" s="5"/>
      <c r="KKW27" s="5"/>
      <c r="KKX27" s="5"/>
      <c r="KKY27" s="5"/>
      <c r="KKZ27" s="5"/>
      <c r="KLA27" s="5"/>
      <c r="KLB27" s="5"/>
      <c r="KLC27" s="5"/>
      <c r="KLD27" s="5"/>
      <c r="KLE27" s="5"/>
      <c r="KLF27" s="5"/>
      <c r="KLG27" s="5"/>
      <c r="KLH27" s="5"/>
      <c r="KLI27" s="5"/>
      <c r="KLJ27" s="5"/>
      <c r="KLK27" s="5"/>
      <c r="KLL27" s="5"/>
      <c r="KLM27" s="5"/>
      <c r="KLN27" s="5"/>
      <c r="KLO27" s="5"/>
      <c r="KLP27" s="5"/>
      <c r="KLQ27" s="5"/>
      <c r="KLR27" s="5"/>
      <c r="KLS27" s="5"/>
      <c r="KLT27" s="5"/>
      <c r="KLU27" s="5"/>
      <c r="KLV27" s="5"/>
      <c r="KLW27" s="5"/>
      <c r="KLX27" s="5"/>
      <c r="KLY27" s="5"/>
      <c r="KLZ27" s="5"/>
      <c r="KMA27" s="5"/>
      <c r="KMB27" s="5"/>
      <c r="KMC27" s="5"/>
      <c r="KMD27" s="5"/>
      <c r="KME27" s="5"/>
      <c r="KMF27" s="5"/>
      <c r="KMG27" s="5"/>
      <c r="KMH27" s="5"/>
      <c r="KMI27" s="5"/>
      <c r="KMJ27" s="5"/>
      <c r="KMK27" s="5"/>
      <c r="KML27" s="5"/>
      <c r="KMM27" s="5"/>
      <c r="KMN27" s="5"/>
      <c r="KMO27" s="5"/>
      <c r="KMP27" s="5"/>
      <c r="KMQ27" s="5"/>
      <c r="KMR27" s="5"/>
      <c r="KMS27" s="5"/>
      <c r="KMT27" s="5"/>
      <c r="KMU27" s="5"/>
      <c r="KMV27" s="5"/>
      <c r="KMW27" s="5"/>
      <c r="KMX27" s="5"/>
      <c r="KMY27" s="5"/>
      <c r="KMZ27" s="5"/>
      <c r="KNA27" s="5"/>
      <c r="KNB27" s="5"/>
      <c r="KNC27" s="5"/>
      <c r="KND27" s="5"/>
      <c r="KNE27" s="5"/>
      <c r="KNF27" s="5"/>
      <c r="KNG27" s="5"/>
      <c r="KNH27" s="5"/>
      <c r="KNI27" s="5"/>
      <c r="KNJ27" s="5"/>
      <c r="KNK27" s="5"/>
      <c r="KNL27" s="5"/>
      <c r="KNM27" s="5"/>
      <c r="KNN27" s="5"/>
      <c r="KNO27" s="5"/>
      <c r="KNP27" s="5"/>
      <c r="KNQ27" s="5"/>
      <c r="KNR27" s="5"/>
      <c r="KNS27" s="5"/>
      <c r="KNT27" s="5"/>
      <c r="KNU27" s="5"/>
      <c r="KNV27" s="5"/>
      <c r="KNW27" s="5"/>
      <c r="KNX27" s="5"/>
      <c r="KNY27" s="5"/>
      <c r="KNZ27" s="5"/>
      <c r="KOA27" s="5"/>
      <c r="KOB27" s="5"/>
      <c r="KOC27" s="5"/>
      <c r="KOD27" s="5"/>
      <c r="KOE27" s="5"/>
      <c r="KOF27" s="5"/>
      <c r="KOG27" s="5"/>
      <c r="KOH27" s="5"/>
      <c r="KOI27" s="5"/>
      <c r="KOJ27" s="5"/>
      <c r="KOK27" s="5"/>
      <c r="KOL27" s="5"/>
      <c r="KOM27" s="5"/>
      <c r="KON27" s="5"/>
      <c r="KOO27" s="5"/>
      <c r="KOP27" s="5"/>
      <c r="KOQ27" s="5"/>
      <c r="KOR27" s="5"/>
      <c r="KOS27" s="5"/>
      <c r="KOT27" s="5"/>
      <c r="KOU27" s="5"/>
      <c r="KOV27" s="5"/>
      <c r="KOW27" s="5"/>
      <c r="KOX27" s="5"/>
      <c r="KOY27" s="5"/>
      <c r="KOZ27" s="5"/>
      <c r="KPA27" s="5"/>
      <c r="KPB27" s="5"/>
      <c r="KPC27" s="5"/>
      <c r="KPD27" s="5"/>
      <c r="KPE27" s="5"/>
      <c r="KPF27" s="5"/>
      <c r="KPG27" s="5"/>
      <c r="KPH27" s="5"/>
      <c r="KPI27" s="5"/>
      <c r="KPJ27" s="5"/>
      <c r="KPK27" s="5"/>
      <c r="KPL27" s="5"/>
      <c r="KPM27" s="5"/>
      <c r="KPN27" s="5"/>
      <c r="KPO27" s="5"/>
      <c r="KPP27" s="5"/>
      <c r="KPQ27" s="5"/>
      <c r="KPR27" s="5"/>
      <c r="KPS27" s="5"/>
      <c r="KPT27" s="5"/>
      <c r="KPU27" s="5"/>
      <c r="KPV27" s="5"/>
      <c r="KPW27" s="5"/>
      <c r="KPX27" s="5"/>
      <c r="KPY27" s="5"/>
      <c r="KPZ27" s="5"/>
      <c r="KQA27" s="5"/>
      <c r="KQB27" s="5"/>
      <c r="KQC27" s="5"/>
      <c r="KQD27" s="5"/>
      <c r="KQE27" s="5"/>
      <c r="KQF27" s="5"/>
      <c r="KQG27" s="5"/>
      <c r="KQH27" s="5"/>
      <c r="KQI27" s="5"/>
      <c r="KQJ27" s="5"/>
      <c r="KQK27" s="5"/>
      <c r="KQL27" s="5"/>
      <c r="KQM27" s="5"/>
      <c r="KQN27" s="5"/>
      <c r="KQO27" s="5"/>
      <c r="KQP27" s="5"/>
      <c r="KQQ27" s="5"/>
      <c r="KQR27" s="5"/>
      <c r="KQS27" s="5"/>
      <c r="KQT27" s="5"/>
      <c r="KQU27" s="5"/>
      <c r="KQV27" s="5"/>
      <c r="KQW27" s="5"/>
      <c r="KQX27" s="5"/>
      <c r="KQY27" s="5"/>
      <c r="KQZ27" s="5"/>
      <c r="KRA27" s="5"/>
      <c r="KRB27" s="5"/>
      <c r="KRC27" s="5"/>
      <c r="KRD27" s="5"/>
      <c r="KRE27" s="5"/>
      <c r="KRF27" s="5"/>
      <c r="KRG27" s="5"/>
      <c r="KRH27" s="5"/>
      <c r="KRI27" s="5"/>
      <c r="KRJ27" s="5"/>
      <c r="KRK27" s="5"/>
      <c r="KRL27" s="5"/>
      <c r="KRM27" s="5"/>
      <c r="KRN27" s="5"/>
      <c r="KRO27" s="5"/>
      <c r="KRP27" s="5"/>
      <c r="KRQ27" s="5"/>
      <c r="KRR27" s="5"/>
      <c r="KRS27" s="5"/>
      <c r="KRT27" s="5"/>
      <c r="KRU27" s="5"/>
      <c r="KRV27" s="5"/>
      <c r="KRW27" s="5"/>
      <c r="KRX27" s="5"/>
      <c r="KRY27" s="5"/>
      <c r="KRZ27" s="5"/>
      <c r="KSA27" s="5"/>
      <c r="KSB27" s="5"/>
      <c r="KSC27" s="5"/>
      <c r="KSD27" s="5"/>
      <c r="KSE27" s="5"/>
      <c r="KSF27" s="5"/>
      <c r="KSG27" s="5"/>
      <c r="KSH27" s="5"/>
      <c r="KSI27" s="5"/>
      <c r="KSJ27" s="5"/>
      <c r="KSK27" s="5"/>
      <c r="KSL27" s="5"/>
      <c r="KSM27" s="5"/>
      <c r="KSN27" s="5"/>
      <c r="KSO27" s="5"/>
      <c r="KSP27" s="5"/>
      <c r="KSQ27" s="5"/>
      <c r="KSR27" s="5"/>
      <c r="KSS27" s="5"/>
      <c r="KST27" s="5"/>
      <c r="KSU27" s="5"/>
      <c r="KSV27" s="5"/>
      <c r="KSW27" s="5"/>
      <c r="KSX27" s="5"/>
      <c r="KSY27" s="5"/>
      <c r="KSZ27" s="5"/>
      <c r="KTA27" s="5"/>
      <c r="KTB27" s="5"/>
      <c r="KTC27" s="5"/>
      <c r="KTD27" s="5"/>
      <c r="KTE27" s="5"/>
      <c r="KTF27" s="5"/>
      <c r="KTG27" s="5"/>
      <c r="KTH27" s="5"/>
      <c r="KTI27" s="5"/>
      <c r="KTJ27" s="5"/>
      <c r="KTK27" s="5"/>
      <c r="KTL27" s="5"/>
      <c r="KTM27" s="5"/>
      <c r="KTN27" s="5"/>
      <c r="KTO27" s="5"/>
      <c r="KTP27" s="5"/>
      <c r="KTQ27" s="5"/>
      <c r="KTR27" s="5"/>
      <c r="KTS27" s="5"/>
      <c r="KTT27" s="5"/>
      <c r="KTU27" s="5"/>
      <c r="KTV27" s="5"/>
      <c r="KTW27" s="5"/>
      <c r="KTX27" s="5"/>
      <c r="KTY27" s="5"/>
      <c r="KTZ27" s="5"/>
      <c r="KUA27" s="5"/>
      <c r="KUB27" s="5"/>
      <c r="KUC27" s="5"/>
      <c r="KUD27" s="5"/>
      <c r="KUE27" s="5"/>
      <c r="KUF27" s="5"/>
      <c r="KUG27" s="5"/>
      <c r="KUH27" s="5"/>
      <c r="KUI27" s="5"/>
      <c r="KUJ27" s="5"/>
      <c r="KUK27" s="5"/>
      <c r="KUL27" s="5"/>
      <c r="KUM27" s="5"/>
      <c r="KUN27" s="5"/>
      <c r="KUO27" s="5"/>
      <c r="KUP27" s="5"/>
      <c r="KUQ27" s="5"/>
      <c r="KUR27" s="5"/>
      <c r="KUS27" s="5"/>
      <c r="KUT27" s="5"/>
      <c r="KUU27" s="5"/>
      <c r="KUV27" s="5"/>
      <c r="KUW27" s="5"/>
      <c r="KUX27" s="5"/>
      <c r="KUY27" s="5"/>
      <c r="KUZ27" s="5"/>
      <c r="KVA27" s="5"/>
      <c r="KVB27" s="5"/>
      <c r="KVC27" s="5"/>
      <c r="KVD27" s="5"/>
      <c r="KVE27" s="5"/>
      <c r="KVF27" s="5"/>
      <c r="KVG27" s="5"/>
      <c r="KVH27" s="5"/>
      <c r="KVI27" s="5"/>
      <c r="KVJ27" s="5"/>
      <c r="KVK27" s="5"/>
      <c r="KVL27" s="5"/>
      <c r="KVM27" s="5"/>
      <c r="KVN27" s="5"/>
      <c r="KVO27" s="5"/>
      <c r="KVP27" s="5"/>
      <c r="KVQ27" s="5"/>
      <c r="KVR27" s="5"/>
      <c r="KVS27" s="5"/>
      <c r="KVT27" s="5"/>
      <c r="KVU27" s="5"/>
      <c r="KVV27" s="5"/>
      <c r="KVW27" s="5"/>
      <c r="KVX27" s="5"/>
      <c r="KVY27" s="5"/>
      <c r="KVZ27" s="5"/>
      <c r="KWA27" s="5"/>
      <c r="KWB27" s="5"/>
      <c r="KWC27" s="5"/>
      <c r="KWD27" s="5"/>
      <c r="KWE27" s="5"/>
      <c r="KWF27" s="5"/>
      <c r="KWG27" s="5"/>
      <c r="KWH27" s="5"/>
      <c r="KWI27" s="5"/>
      <c r="KWJ27" s="5"/>
      <c r="KWK27" s="5"/>
      <c r="KWL27" s="5"/>
      <c r="KWM27" s="5"/>
      <c r="KWN27" s="5"/>
      <c r="KWO27" s="5"/>
      <c r="KWP27" s="5"/>
      <c r="KWQ27" s="5"/>
      <c r="KWR27" s="5"/>
      <c r="KWS27" s="5"/>
      <c r="KWT27" s="5"/>
      <c r="KWU27" s="5"/>
      <c r="KWV27" s="5"/>
      <c r="KWW27" s="5"/>
      <c r="KWX27" s="5"/>
      <c r="KWY27" s="5"/>
      <c r="KWZ27" s="5"/>
      <c r="KXA27" s="5"/>
      <c r="KXB27" s="5"/>
      <c r="KXC27" s="5"/>
      <c r="KXD27" s="5"/>
      <c r="KXE27" s="5"/>
      <c r="KXF27" s="5"/>
      <c r="KXG27" s="5"/>
      <c r="KXH27" s="5"/>
      <c r="KXI27" s="5"/>
      <c r="KXJ27" s="5"/>
      <c r="KXK27" s="5"/>
      <c r="KXL27" s="5"/>
      <c r="KXM27" s="5"/>
      <c r="KXN27" s="5"/>
      <c r="KXO27" s="5"/>
      <c r="KXP27" s="5"/>
      <c r="KXQ27" s="5"/>
      <c r="KXR27" s="5"/>
      <c r="KXS27" s="5"/>
      <c r="KXT27" s="5"/>
      <c r="KXU27" s="5"/>
      <c r="KXV27" s="5"/>
      <c r="KXW27" s="5"/>
      <c r="KXX27" s="5"/>
      <c r="KXY27" s="5"/>
      <c r="KXZ27" s="5"/>
      <c r="KYA27" s="5"/>
      <c r="KYB27" s="5"/>
      <c r="KYC27" s="5"/>
      <c r="KYD27" s="5"/>
      <c r="KYE27" s="5"/>
      <c r="KYF27" s="5"/>
      <c r="KYG27" s="5"/>
      <c r="KYH27" s="5"/>
      <c r="KYI27" s="5"/>
      <c r="KYJ27" s="5"/>
      <c r="KYK27" s="5"/>
      <c r="KYL27" s="5"/>
      <c r="KYM27" s="5"/>
      <c r="KYN27" s="5"/>
      <c r="KYO27" s="5"/>
      <c r="KYP27" s="5"/>
      <c r="KYQ27" s="5"/>
      <c r="KYR27" s="5"/>
      <c r="KYS27" s="5"/>
      <c r="KYT27" s="5"/>
      <c r="KYU27" s="5"/>
      <c r="KYV27" s="5"/>
      <c r="KYW27" s="5"/>
      <c r="KYX27" s="5"/>
      <c r="KYY27" s="5"/>
      <c r="KYZ27" s="5"/>
      <c r="KZA27" s="5"/>
      <c r="KZB27" s="5"/>
      <c r="KZC27" s="5"/>
      <c r="KZD27" s="5"/>
      <c r="KZE27" s="5"/>
      <c r="KZF27" s="5"/>
      <c r="KZG27" s="5"/>
      <c r="KZH27" s="5"/>
      <c r="KZI27" s="5"/>
      <c r="KZJ27" s="5"/>
      <c r="KZK27" s="5"/>
      <c r="KZL27" s="5"/>
      <c r="KZM27" s="5"/>
      <c r="KZN27" s="5"/>
      <c r="KZO27" s="5"/>
      <c r="KZP27" s="5"/>
      <c r="KZQ27" s="5"/>
      <c r="KZR27" s="5"/>
      <c r="KZS27" s="5"/>
      <c r="KZT27" s="5"/>
      <c r="KZU27" s="5"/>
      <c r="KZV27" s="5"/>
      <c r="KZW27" s="5"/>
      <c r="KZX27" s="5"/>
      <c r="KZY27" s="5"/>
      <c r="KZZ27" s="5"/>
      <c r="LAA27" s="5"/>
      <c r="LAB27" s="5"/>
      <c r="LAC27" s="5"/>
      <c r="LAD27" s="5"/>
      <c r="LAE27" s="5"/>
      <c r="LAF27" s="5"/>
      <c r="LAG27" s="5"/>
      <c r="LAH27" s="5"/>
      <c r="LAI27" s="5"/>
      <c r="LAJ27" s="5"/>
      <c r="LAK27" s="5"/>
      <c r="LAL27" s="5"/>
      <c r="LAM27" s="5"/>
      <c r="LAN27" s="5"/>
      <c r="LAO27" s="5"/>
      <c r="LAP27" s="5"/>
      <c r="LAQ27" s="5"/>
      <c r="LAR27" s="5"/>
      <c r="LAS27" s="5"/>
      <c r="LAT27" s="5"/>
      <c r="LAU27" s="5"/>
      <c r="LAV27" s="5"/>
      <c r="LAW27" s="5"/>
      <c r="LAX27" s="5"/>
      <c r="LAY27" s="5"/>
      <c r="LAZ27" s="5"/>
      <c r="LBA27" s="5"/>
      <c r="LBB27" s="5"/>
      <c r="LBC27" s="5"/>
      <c r="LBD27" s="5"/>
      <c r="LBE27" s="5"/>
      <c r="LBF27" s="5"/>
      <c r="LBG27" s="5"/>
      <c r="LBH27" s="5"/>
      <c r="LBI27" s="5"/>
      <c r="LBJ27" s="5"/>
      <c r="LBK27" s="5"/>
      <c r="LBL27" s="5"/>
      <c r="LBM27" s="5"/>
      <c r="LBN27" s="5"/>
      <c r="LBO27" s="5"/>
      <c r="LBP27" s="5"/>
      <c r="LBQ27" s="5"/>
      <c r="LBR27" s="5"/>
      <c r="LBS27" s="5"/>
      <c r="LBT27" s="5"/>
      <c r="LBU27" s="5"/>
      <c r="LBV27" s="5"/>
      <c r="LBW27" s="5"/>
      <c r="LBX27" s="5"/>
      <c r="LBY27" s="5"/>
      <c r="LBZ27" s="5"/>
      <c r="LCA27" s="5"/>
      <c r="LCB27" s="5"/>
      <c r="LCC27" s="5"/>
      <c r="LCD27" s="5"/>
      <c r="LCE27" s="5"/>
      <c r="LCF27" s="5"/>
      <c r="LCG27" s="5"/>
      <c r="LCH27" s="5"/>
      <c r="LCI27" s="5"/>
      <c r="LCJ27" s="5"/>
      <c r="LCK27" s="5"/>
      <c r="LCL27" s="5"/>
      <c r="LCM27" s="5"/>
      <c r="LCN27" s="5"/>
      <c r="LCO27" s="5"/>
      <c r="LCP27" s="5"/>
      <c r="LCQ27" s="5"/>
      <c r="LCR27" s="5"/>
      <c r="LCS27" s="5"/>
      <c r="LCT27" s="5"/>
      <c r="LCU27" s="5"/>
      <c r="LCV27" s="5"/>
      <c r="LCW27" s="5"/>
      <c r="LCX27" s="5"/>
      <c r="LCY27" s="5"/>
      <c r="LCZ27" s="5"/>
      <c r="LDA27" s="5"/>
      <c r="LDB27" s="5"/>
      <c r="LDC27" s="5"/>
      <c r="LDD27" s="5"/>
      <c r="LDE27" s="5"/>
      <c r="LDF27" s="5"/>
      <c r="LDG27" s="5"/>
      <c r="LDH27" s="5"/>
      <c r="LDI27" s="5"/>
      <c r="LDJ27" s="5"/>
      <c r="LDK27" s="5"/>
      <c r="LDL27" s="5"/>
      <c r="LDM27" s="5"/>
      <c r="LDN27" s="5"/>
      <c r="LDO27" s="5"/>
      <c r="LDP27" s="5"/>
      <c r="LDQ27" s="5"/>
      <c r="LDR27" s="5"/>
      <c r="LDS27" s="5"/>
      <c r="LDT27" s="5"/>
      <c r="LDU27" s="5"/>
      <c r="LDV27" s="5"/>
      <c r="LDW27" s="5"/>
      <c r="LDX27" s="5"/>
      <c r="LDY27" s="5"/>
      <c r="LDZ27" s="5"/>
      <c r="LEA27" s="5"/>
      <c r="LEB27" s="5"/>
      <c r="LEC27" s="5"/>
      <c r="LED27" s="5"/>
      <c r="LEE27" s="5"/>
      <c r="LEF27" s="5"/>
      <c r="LEG27" s="5"/>
      <c r="LEH27" s="5"/>
      <c r="LEI27" s="5"/>
      <c r="LEJ27" s="5"/>
      <c r="LEK27" s="5"/>
      <c r="LEL27" s="5"/>
      <c r="LEM27" s="5"/>
      <c r="LEN27" s="5"/>
      <c r="LEO27" s="5"/>
      <c r="LEP27" s="5"/>
      <c r="LEQ27" s="5"/>
      <c r="LER27" s="5"/>
      <c r="LES27" s="5"/>
      <c r="LET27" s="5"/>
      <c r="LEU27" s="5"/>
      <c r="LEV27" s="5"/>
      <c r="LEW27" s="5"/>
      <c r="LEX27" s="5"/>
      <c r="LEY27" s="5"/>
      <c r="LEZ27" s="5"/>
      <c r="LFA27" s="5"/>
      <c r="LFB27" s="5"/>
      <c r="LFC27" s="5"/>
      <c r="LFD27" s="5"/>
      <c r="LFE27" s="5"/>
      <c r="LFF27" s="5"/>
      <c r="LFG27" s="5"/>
      <c r="LFH27" s="5"/>
      <c r="LFI27" s="5"/>
      <c r="LFJ27" s="5"/>
      <c r="LFK27" s="5"/>
      <c r="LFL27" s="5"/>
      <c r="LFM27" s="5"/>
      <c r="LFN27" s="5"/>
      <c r="LFO27" s="5"/>
      <c r="LFP27" s="5"/>
      <c r="LFQ27" s="5"/>
      <c r="LFR27" s="5"/>
      <c r="LFS27" s="5"/>
      <c r="LFT27" s="5"/>
      <c r="LFU27" s="5"/>
      <c r="LFV27" s="5"/>
      <c r="LFW27" s="5"/>
      <c r="LFX27" s="5"/>
      <c r="LFY27" s="5"/>
      <c r="LFZ27" s="5"/>
      <c r="LGA27" s="5"/>
      <c r="LGB27" s="5"/>
      <c r="LGC27" s="5"/>
      <c r="LGD27" s="5"/>
      <c r="LGE27" s="5"/>
      <c r="LGF27" s="5"/>
      <c r="LGG27" s="5"/>
      <c r="LGH27" s="5"/>
      <c r="LGI27" s="5"/>
      <c r="LGJ27" s="5"/>
      <c r="LGK27" s="5"/>
      <c r="LGL27" s="5"/>
      <c r="LGM27" s="5"/>
      <c r="LGN27" s="5"/>
      <c r="LGO27" s="5"/>
      <c r="LGP27" s="5"/>
      <c r="LGQ27" s="5"/>
      <c r="LGR27" s="5"/>
      <c r="LGS27" s="5"/>
      <c r="LGT27" s="5"/>
      <c r="LGU27" s="5"/>
      <c r="LGV27" s="5"/>
      <c r="LGW27" s="5"/>
      <c r="LGX27" s="5"/>
      <c r="LGY27" s="5"/>
      <c r="LGZ27" s="5"/>
      <c r="LHA27" s="5"/>
      <c r="LHB27" s="5"/>
      <c r="LHC27" s="5"/>
      <c r="LHD27" s="5"/>
      <c r="LHE27" s="5"/>
      <c r="LHF27" s="5"/>
      <c r="LHG27" s="5"/>
      <c r="LHH27" s="5"/>
      <c r="LHI27" s="5"/>
      <c r="LHJ27" s="5"/>
      <c r="LHK27" s="5"/>
      <c r="LHL27" s="5"/>
      <c r="LHM27" s="5"/>
      <c r="LHN27" s="5"/>
      <c r="LHO27" s="5"/>
      <c r="LHP27" s="5"/>
      <c r="LHQ27" s="5"/>
      <c r="LHR27" s="5"/>
      <c r="LHS27" s="5"/>
      <c r="LHT27" s="5"/>
      <c r="LHU27" s="5"/>
      <c r="LHV27" s="5"/>
      <c r="LHW27" s="5"/>
      <c r="LHX27" s="5"/>
      <c r="LHY27" s="5"/>
      <c r="LHZ27" s="5"/>
      <c r="LIA27" s="5"/>
      <c r="LIB27" s="5"/>
      <c r="LIC27" s="5"/>
      <c r="LID27" s="5"/>
      <c r="LIE27" s="5"/>
      <c r="LIF27" s="5"/>
      <c r="LIG27" s="5"/>
      <c r="LIH27" s="5"/>
      <c r="LII27" s="5"/>
      <c r="LIJ27" s="5"/>
      <c r="LIK27" s="5"/>
      <c r="LIL27" s="5"/>
      <c r="LIM27" s="5"/>
      <c r="LIN27" s="5"/>
      <c r="LIO27" s="5"/>
      <c r="LIP27" s="5"/>
      <c r="LIQ27" s="5"/>
      <c r="LIR27" s="5"/>
      <c r="LIS27" s="5"/>
      <c r="LIT27" s="5"/>
      <c r="LIU27" s="5"/>
      <c r="LIV27" s="5"/>
      <c r="LIW27" s="5"/>
      <c r="LIX27" s="5"/>
      <c r="LIY27" s="5"/>
      <c r="LIZ27" s="5"/>
      <c r="LJA27" s="5"/>
      <c r="LJB27" s="5"/>
      <c r="LJC27" s="5"/>
      <c r="LJD27" s="5"/>
      <c r="LJE27" s="5"/>
      <c r="LJF27" s="5"/>
      <c r="LJG27" s="5"/>
      <c r="LJH27" s="5"/>
      <c r="LJI27" s="5"/>
      <c r="LJJ27" s="5"/>
      <c r="LJK27" s="5"/>
      <c r="LJL27" s="5"/>
      <c r="LJM27" s="5"/>
      <c r="LJN27" s="5"/>
      <c r="LJO27" s="5"/>
      <c r="LJP27" s="5"/>
      <c r="LJQ27" s="5"/>
      <c r="LJR27" s="5"/>
      <c r="LJS27" s="5"/>
      <c r="LJT27" s="5"/>
      <c r="LJU27" s="5"/>
      <c r="LJV27" s="5"/>
      <c r="LJW27" s="5"/>
      <c r="LJX27" s="5"/>
      <c r="LJY27" s="5"/>
      <c r="LJZ27" s="5"/>
      <c r="LKA27" s="5"/>
      <c r="LKB27" s="5"/>
      <c r="LKC27" s="5"/>
      <c r="LKD27" s="5"/>
      <c r="LKE27" s="5"/>
      <c r="LKF27" s="5"/>
      <c r="LKG27" s="5"/>
      <c r="LKH27" s="5"/>
      <c r="LKI27" s="5"/>
      <c r="LKJ27" s="5"/>
      <c r="LKK27" s="5"/>
      <c r="LKL27" s="5"/>
      <c r="LKM27" s="5"/>
      <c r="LKN27" s="5"/>
      <c r="LKO27" s="5"/>
      <c r="LKP27" s="5"/>
      <c r="LKQ27" s="5"/>
      <c r="LKR27" s="5"/>
      <c r="LKS27" s="5"/>
      <c r="LKT27" s="5"/>
      <c r="LKU27" s="5"/>
      <c r="LKV27" s="5"/>
      <c r="LKW27" s="5"/>
      <c r="LKX27" s="5"/>
      <c r="LKY27" s="5"/>
      <c r="LKZ27" s="5"/>
      <c r="LLA27" s="5"/>
      <c r="LLB27" s="5"/>
      <c r="LLC27" s="5"/>
      <c r="LLD27" s="5"/>
      <c r="LLE27" s="5"/>
      <c r="LLF27" s="5"/>
      <c r="LLG27" s="5"/>
      <c r="LLH27" s="5"/>
      <c r="LLI27" s="5"/>
      <c r="LLJ27" s="5"/>
      <c r="LLK27" s="5"/>
      <c r="LLL27" s="5"/>
      <c r="LLM27" s="5"/>
      <c r="LLN27" s="5"/>
      <c r="LLO27" s="5"/>
      <c r="LLP27" s="5"/>
      <c r="LLQ27" s="5"/>
      <c r="LLR27" s="5"/>
      <c r="LLS27" s="5"/>
      <c r="LLT27" s="5"/>
      <c r="LLU27" s="5"/>
      <c r="LLV27" s="5"/>
      <c r="LLW27" s="5"/>
      <c r="LLX27" s="5"/>
      <c r="LLY27" s="5"/>
      <c r="LLZ27" s="5"/>
      <c r="LMA27" s="5"/>
      <c r="LMB27" s="5"/>
      <c r="LMC27" s="5"/>
      <c r="LMD27" s="5"/>
      <c r="LME27" s="5"/>
      <c r="LMF27" s="5"/>
      <c r="LMG27" s="5"/>
      <c r="LMH27" s="5"/>
      <c r="LMI27" s="5"/>
      <c r="LMJ27" s="5"/>
      <c r="LMK27" s="5"/>
      <c r="LML27" s="5"/>
      <c r="LMM27" s="5"/>
      <c r="LMN27" s="5"/>
      <c r="LMO27" s="5"/>
      <c r="LMP27" s="5"/>
      <c r="LMQ27" s="5"/>
      <c r="LMR27" s="5"/>
      <c r="LMS27" s="5"/>
      <c r="LMT27" s="5"/>
      <c r="LMU27" s="5"/>
      <c r="LMV27" s="5"/>
      <c r="LMW27" s="5"/>
      <c r="LMX27" s="5"/>
      <c r="LMY27" s="5"/>
      <c r="LMZ27" s="5"/>
      <c r="LNA27" s="5"/>
      <c r="LNB27" s="5"/>
      <c r="LNC27" s="5"/>
      <c r="LND27" s="5"/>
      <c r="LNE27" s="5"/>
      <c r="LNF27" s="5"/>
      <c r="LNG27" s="5"/>
      <c r="LNH27" s="5"/>
      <c r="LNI27" s="5"/>
      <c r="LNJ27" s="5"/>
      <c r="LNK27" s="5"/>
      <c r="LNL27" s="5"/>
      <c r="LNM27" s="5"/>
      <c r="LNN27" s="5"/>
      <c r="LNO27" s="5"/>
      <c r="LNP27" s="5"/>
      <c r="LNQ27" s="5"/>
      <c r="LNR27" s="5"/>
      <c r="LNS27" s="5"/>
      <c r="LNT27" s="5"/>
      <c r="LNU27" s="5"/>
      <c r="LNV27" s="5"/>
      <c r="LNW27" s="5"/>
      <c r="LNX27" s="5"/>
      <c r="LNY27" s="5"/>
      <c r="LNZ27" s="5"/>
      <c r="LOA27" s="5"/>
      <c r="LOB27" s="5"/>
      <c r="LOC27" s="5"/>
      <c r="LOD27" s="5"/>
      <c r="LOE27" s="5"/>
      <c r="LOF27" s="5"/>
      <c r="LOG27" s="5"/>
      <c r="LOH27" s="5"/>
      <c r="LOI27" s="5"/>
      <c r="LOJ27" s="5"/>
      <c r="LOK27" s="5"/>
      <c r="LOL27" s="5"/>
      <c r="LOM27" s="5"/>
      <c r="LON27" s="5"/>
      <c r="LOO27" s="5"/>
      <c r="LOP27" s="5"/>
      <c r="LOQ27" s="5"/>
      <c r="LOR27" s="5"/>
      <c r="LOS27" s="5"/>
      <c r="LOT27" s="5"/>
      <c r="LOU27" s="5"/>
      <c r="LOV27" s="5"/>
      <c r="LOW27" s="5"/>
      <c r="LOX27" s="5"/>
      <c r="LOY27" s="5"/>
      <c r="LOZ27" s="5"/>
      <c r="LPA27" s="5"/>
      <c r="LPB27" s="5"/>
      <c r="LPC27" s="5"/>
      <c r="LPD27" s="5"/>
      <c r="LPE27" s="5"/>
      <c r="LPF27" s="5"/>
      <c r="LPG27" s="5"/>
      <c r="LPH27" s="5"/>
      <c r="LPI27" s="5"/>
      <c r="LPJ27" s="5"/>
      <c r="LPK27" s="5"/>
      <c r="LPL27" s="5"/>
      <c r="LPM27" s="5"/>
      <c r="LPN27" s="5"/>
      <c r="LPO27" s="5"/>
      <c r="LPP27" s="5"/>
      <c r="LPQ27" s="5"/>
      <c r="LPR27" s="5"/>
      <c r="LPS27" s="5"/>
      <c r="LPT27" s="5"/>
      <c r="LPU27" s="5"/>
      <c r="LPV27" s="5"/>
      <c r="LPW27" s="5"/>
      <c r="LPX27" s="5"/>
      <c r="LPY27" s="5"/>
      <c r="LPZ27" s="5"/>
      <c r="LQA27" s="5"/>
      <c r="LQB27" s="5"/>
      <c r="LQC27" s="5"/>
      <c r="LQD27" s="5"/>
      <c r="LQE27" s="5"/>
      <c r="LQF27" s="5"/>
      <c r="LQG27" s="5"/>
      <c r="LQH27" s="5"/>
      <c r="LQI27" s="5"/>
      <c r="LQJ27" s="5"/>
      <c r="LQK27" s="5"/>
      <c r="LQL27" s="5"/>
      <c r="LQM27" s="5"/>
      <c r="LQN27" s="5"/>
      <c r="LQO27" s="5"/>
      <c r="LQP27" s="5"/>
      <c r="LQQ27" s="5"/>
      <c r="LQR27" s="5"/>
      <c r="LQS27" s="5"/>
      <c r="LQT27" s="5"/>
      <c r="LQU27" s="5"/>
      <c r="LQV27" s="5"/>
      <c r="LQW27" s="5"/>
      <c r="LQX27" s="5"/>
      <c r="LQY27" s="5"/>
      <c r="LQZ27" s="5"/>
      <c r="LRA27" s="5"/>
      <c r="LRB27" s="5"/>
      <c r="LRC27" s="5"/>
      <c r="LRD27" s="5"/>
      <c r="LRE27" s="5"/>
      <c r="LRF27" s="5"/>
      <c r="LRG27" s="5"/>
      <c r="LRH27" s="5"/>
      <c r="LRI27" s="5"/>
      <c r="LRJ27" s="5"/>
      <c r="LRK27" s="5"/>
      <c r="LRL27" s="5"/>
      <c r="LRM27" s="5"/>
      <c r="LRN27" s="5"/>
      <c r="LRO27" s="5"/>
      <c r="LRP27" s="5"/>
      <c r="LRQ27" s="5"/>
      <c r="LRR27" s="5"/>
      <c r="LRS27" s="5"/>
      <c r="LRT27" s="5"/>
      <c r="LRU27" s="5"/>
      <c r="LRV27" s="5"/>
      <c r="LRW27" s="5"/>
      <c r="LRX27" s="5"/>
      <c r="LRY27" s="5"/>
      <c r="LRZ27" s="5"/>
      <c r="LSA27" s="5"/>
      <c r="LSB27" s="5"/>
      <c r="LSC27" s="5"/>
      <c r="LSD27" s="5"/>
      <c r="LSE27" s="5"/>
      <c r="LSF27" s="5"/>
      <c r="LSG27" s="5"/>
      <c r="LSH27" s="5"/>
      <c r="LSI27" s="5"/>
      <c r="LSJ27" s="5"/>
      <c r="LSK27" s="5"/>
      <c r="LSL27" s="5"/>
      <c r="LSM27" s="5"/>
      <c r="LSN27" s="5"/>
      <c r="LSO27" s="5"/>
      <c r="LSP27" s="5"/>
      <c r="LSQ27" s="5"/>
      <c r="LSR27" s="5"/>
      <c r="LSS27" s="5"/>
      <c r="LST27" s="5"/>
      <c r="LSU27" s="5"/>
      <c r="LSV27" s="5"/>
      <c r="LSW27" s="5"/>
      <c r="LSX27" s="5"/>
      <c r="LSY27" s="5"/>
      <c r="LSZ27" s="5"/>
      <c r="LTA27" s="5"/>
      <c r="LTB27" s="5"/>
      <c r="LTC27" s="5"/>
      <c r="LTD27" s="5"/>
      <c r="LTE27" s="5"/>
      <c r="LTF27" s="5"/>
      <c r="LTG27" s="5"/>
      <c r="LTH27" s="5"/>
      <c r="LTI27" s="5"/>
      <c r="LTJ27" s="5"/>
      <c r="LTK27" s="5"/>
      <c r="LTL27" s="5"/>
      <c r="LTM27" s="5"/>
      <c r="LTN27" s="5"/>
      <c r="LTO27" s="5"/>
      <c r="LTP27" s="5"/>
      <c r="LTQ27" s="5"/>
      <c r="LTR27" s="5"/>
      <c r="LTS27" s="5"/>
      <c r="LTT27" s="5"/>
      <c r="LTU27" s="5"/>
      <c r="LTV27" s="5"/>
      <c r="LTW27" s="5"/>
      <c r="LTX27" s="5"/>
      <c r="LTY27" s="5"/>
      <c r="LTZ27" s="5"/>
      <c r="LUA27" s="5"/>
      <c r="LUB27" s="5"/>
      <c r="LUC27" s="5"/>
      <c r="LUD27" s="5"/>
      <c r="LUE27" s="5"/>
      <c r="LUF27" s="5"/>
      <c r="LUG27" s="5"/>
      <c r="LUH27" s="5"/>
      <c r="LUI27" s="5"/>
      <c r="LUJ27" s="5"/>
      <c r="LUK27" s="5"/>
      <c r="LUL27" s="5"/>
      <c r="LUM27" s="5"/>
      <c r="LUN27" s="5"/>
      <c r="LUO27" s="5"/>
      <c r="LUP27" s="5"/>
      <c r="LUQ27" s="5"/>
      <c r="LUR27" s="5"/>
      <c r="LUS27" s="5"/>
      <c r="LUT27" s="5"/>
      <c r="LUU27" s="5"/>
      <c r="LUV27" s="5"/>
      <c r="LUW27" s="5"/>
      <c r="LUX27" s="5"/>
      <c r="LUY27" s="5"/>
      <c r="LUZ27" s="5"/>
      <c r="LVA27" s="5"/>
      <c r="LVB27" s="5"/>
      <c r="LVC27" s="5"/>
      <c r="LVD27" s="5"/>
      <c r="LVE27" s="5"/>
      <c r="LVF27" s="5"/>
      <c r="LVG27" s="5"/>
      <c r="LVH27" s="5"/>
      <c r="LVI27" s="5"/>
      <c r="LVJ27" s="5"/>
      <c r="LVK27" s="5"/>
      <c r="LVL27" s="5"/>
      <c r="LVM27" s="5"/>
      <c r="LVN27" s="5"/>
      <c r="LVO27" s="5"/>
      <c r="LVP27" s="5"/>
      <c r="LVQ27" s="5"/>
      <c r="LVR27" s="5"/>
      <c r="LVS27" s="5"/>
      <c r="LVT27" s="5"/>
      <c r="LVU27" s="5"/>
      <c r="LVV27" s="5"/>
      <c r="LVW27" s="5"/>
      <c r="LVX27" s="5"/>
      <c r="LVY27" s="5"/>
      <c r="LVZ27" s="5"/>
      <c r="LWA27" s="5"/>
      <c r="LWB27" s="5"/>
      <c r="LWC27" s="5"/>
      <c r="LWD27" s="5"/>
      <c r="LWE27" s="5"/>
      <c r="LWF27" s="5"/>
      <c r="LWG27" s="5"/>
      <c r="LWH27" s="5"/>
      <c r="LWI27" s="5"/>
      <c r="LWJ27" s="5"/>
      <c r="LWK27" s="5"/>
      <c r="LWL27" s="5"/>
      <c r="LWM27" s="5"/>
      <c r="LWN27" s="5"/>
      <c r="LWO27" s="5"/>
      <c r="LWP27" s="5"/>
      <c r="LWQ27" s="5"/>
      <c r="LWR27" s="5"/>
      <c r="LWS27" s="5"/>
      <c r="LWT27" s="5"/>
      <c r="LWU27" s="5"/>
      <c r="LWV27" s="5"/>
      <c r="LWW27" s="5"/>
      <c r="LWX27" s="5"/>
      <c r="LWY27" s="5"/>
      <c r="LWZ27" s="5"/>
      <c r="LXA27" s="5"/>
      <c r="LXB27" s="5"/>
      <c r="LXC27" s="5"/>
      <c r="LXD27" s="5"/>
      <c r="LXE27" s="5"/>
      <c r="LXF27" s="5"/>
      <c r="LXG27" s="5"/>
      <c r="LXH27" s="5"/>
      <c r="LXI27" s="5"/>
      <c r="LXJ27" s="5"/>
      <c r="LXK27" s="5"/>
      <c r="LXL27" s="5"/>
      <c r="LXM27" s="5"/>
      <c r="LXN27" s="5"/>
      <c r="LXO27" s="5"/>
      <c r="LXP27" s="5"/>
      <c r="LXQ27" s="5"/>
      <c r="LXR27" s="5"/>
      <c r="LXS27" s="5"/>
      <c r="LXT27" s="5"/>
      <c r="LXU27" s="5"/>
      <c r="LXV27" s="5"/>
      <c r="LXW27" s="5"/>
      <c r="LXX27" s="5"/>
      <c r="LXY27" s="5"/>
      <c r="LXZ27" s="5"/>
      <c r="LYA27" s="5"/>
      <c r="LYB27" s="5"/>
      <c r="LYC27" s="5"/>
      <c r="LYD27" s="5"/>
      <c r="LYE27" s="5"/>
      <c r="LYF27" s="5"/>
      <c r="LYG27" s="5"/>
      <c r="LYH27" s="5"/>
      <c r="LYI27" s="5"/>
      <c r="LYJ27" s="5"/>
      <c r="LYK27" s="5"/>
      <c r="LYL27" s="5"/>
      <c r="LYM27" s="5"/>
      <c r="LYN27" s="5"/>
      <c r="LYO27" s="5"/>
      <c r="LYP27" s="5"/>
      <c r="LYQ27" s="5"/>
      <c r="LYR27" s="5"/>
      <c r="LYS27" s="5"/>
      <c r="LYT27" s="5"/>
      <c r="LYU27" s="5"/>
      <c r="LYV27" s="5"/>
      <c r="LYW27" s="5"/>
      <c r="LYX27" s="5"/>
      <c r="LYY27" s="5"/>
      <c r="LYZ27" s="5"/>
      <c r="LZA27" s="5"/>
      <c r="LZB27" s="5"/>
      <c r="LZC27" s="5"/>
      <c r="LZD27" s="5"/>
      <c r="LZE27" s="5"/>
      <c r="LZF27" s="5"/>
      <c r="LZG27" s="5"/>
      <c r="LZH27" s="5"/>
      <c r="LZI27" s="5"/>
      <c r="LZJ27" s="5"/>
      <c r="LZK27" s="5"/>
      <c r="LZL27" s="5"/>
      <c r="LZM27" s="5"/>
      <c r="LZN27" s="5"/>
      <c r="LZO27" s="5"/>
      <c r="LZP27" s="5"/>
      <c r="LZQ27" s="5"/>
      <c r="LZR27" s="5"/>
      <c r="LZS27" s="5"/>
      <c r="LZT27" s="5"/>
      <c r="LZU27" s="5"/>
      <c r="LZV27" s="5"/>
      <c r="LZW27" s="5"/>
      <c r="LZX27" s="5"/>
      <c r="LZY27" s="5"/>
      <c r="LZZ27" s="5"/>
      <c r="MAA27" s="5"/>
      <c r="MAB27" s="5"/>
      <c r="MAC27" s="5"/>
      <c r="MAD27" s="5"/>
      <c r="MAE27" s="5"/>
      <c r="MAF27" s="5"/>
      <c r="MAG27" s="5"/>
      <c r="MAH27" s="5"/>
      <c r="MAI27" s="5"/>
      <c r="MAJ27" s="5"/>
      <c r="MAK27" s="5"/>
      <c r="MAL27" s="5"/>
      <c r="MAM27" s="5"/>
      <c r="MAN27" s="5"/>
      <c r="MAO27" s="5"/>
      <c r="MAP27" s="5"/>
      <c r="MAQ27" s="5"/>
      <c r="MAR27" s="5"/>
      <c r="MAS27" s="5"/>
      <c r="MAT27" s="5"/>
      <c r="MAU27" s="5"/>
      <c r="MAV27" s="5"/>
      <c r="MAW27" s="5"/>
      <c r="MAX27" s="5"/>
      <c r="MAY27" s="5"/>
      <c r="MAZ27" s="5"/>
      <c r="MBA27" s="5"/>
      <c r="MBB27" s="5"/>
      <c r="MBC27" s="5"/>
      <c r="MBD27" s="5"/>
      <c r="MBE27" s="5"/>
      <c r="MBF27" s="5"/>
      <c r="MBG27" s="5"/>
      <c r="MBH27" s="5"/>
      <c r="MBI27" s="5"/>
      <c r="MBJ27" s="5"/>
      <c r="MBK27" s="5"/>
      <c r="MBL27" s="5"/>
      <c r="MBM27" s="5"/>
      <c r="MBN27" s="5"/>
      <c r="MBO27" s="5"/>
      <c r="MBP27" s="5"/>
      <c r="MBQ27" s="5"/>
      <c r="MBR27" s="5"/>
      <c r="MBS27" s="5"/>
      <c r="MBT27" s="5"/>
      <c r="MBU27" s="5"/>
      <c r="MBV27" s="5"/>
      <c r="MBW27" s="5"/>
      <c r="MBX27" s="5"/>
      <c r="MBY27" s="5"/>
      <c r="MBZ27" s="5"/>
      <c r="MCA27" s="5"/>
      <c r="MCB27" s="5"/>
      <c r="MCC27" s="5"/>
      <c r="MCD27" s="5"/>
      <c r="MCE27" s="5"/>
      <c r="MCF27" s="5"/>
      <c r="MCG27" s="5"/>
      <c r="MCH27" s="5"/>
      <c r="MCI27" s="5"/>
      <c r="MCJ27" s="5"/>
      <c r="MCK27" s="5"/>
      <c r="MCL27" s="5"/>
      <c r="MCM27" s="5"/>
      <c r="MCN27" s="5"/>
      <c r="MCO27" s="5"/>
      <c r="MCP27" s="5"/>
      <c r="MCQ27" s="5"/>
      <c r="MCR27" s="5"/>
      <c r="MCS27" s="5"/>
      <c r="MCT27" s="5"/>
      <c r="MCU27" s="5"/>
      <c r="MCV27" s="5"/>
      <c r="MCW27" s="5"/>
      <c r="MCX27" s="5"/>
      <c r="MCY27" s="5"/>
      <c r="MCZ27" s="5"/>
      <c r="MDA27" s="5"/>
      <c r="MDB27" s="5"/>
      <c r="MDC27" s="5"/>
      <c r="MDD27" s="5"/>
      <c r="MDE27" s="5"/>
      <c r="MDF27" s="5"/>
      <c r="MDG27" s="5"/>
      <c r="MDH27" s="5"/>
      <c r="MDI27" s="5"/>
      <c r="MDJ27" s="5"/>
      <c r="MDK27" s="5"/>
      <c r="MDL27" s="5"/>
      <c r="MDM27" s="5"/>
      <c r="MDN27" s="5"/>
      <c r="MDO27" s="5"/>
      <c r="MDP27" s="5"/>
      <c r="MDQ27" s="5"/>
      <c r="MDR27" s="5"/>
      <c r="MDS27" s="5"/>
      <c r="MDT27" s="5"/>
      <c r="MDU27" s="5"/>
      <c r="MDV27" s="5"/>
      <c r="MDW27" s="5"/>
      <c r="MDX27" s="5"/>
      <c r="MDY27" s="5"/>
      <c r="MDZ27" s="5"/>
      <c r="MEA27" s="5"/>
      <c r="MEB27" s="5"/>
      <c r="MEC27" s="5"/>
      <c r="MED27" s="5"/>
      <c r="MEE27" s="5"/>
      <c r="MEF27" s="5"/>
      <c r="MEG27" s="5"/>
      <c r="MEH27" s="5"/>
      <c r="MEI27" s="5"/>
      <c r="MEJ27" s="5"/>
      <c r="MEK27" s="5"/>
      <c r="MEL27" s="5"/>
      <c r="MEM27" s="5"/>
      <c r="MEN27" s="5"/>
      <c r="MEO27" s="5"/>
      <c r="MEP27" s="5"/>
      <c r="MEQ27" s="5"/>
      <c r="MER27" s="5"/>
      <c r="MES27" s="5"/>
      <c r="MET27" s="5"/>
      <c r="MEU27" s="5"/>
      <c r="MEV27" s="5"/>
      <c r="MEW27" s="5"/>
      <c r="MEX27" s="5"/>
      <c r="MEY27" s="5"/>
      <c r="MEZ27" s="5"/>
      <c r="MFA27" s="5"/>
      <c r="MFB27" s="5"/>
      <c r="MFC27" s="5"/>
      <c r="MFD27" s="5"/>
      <c r="MFE27" s="5"/>
      <c r="MFF27" s="5"/>
      <c r="MFG27" s="5"/>
      <c r="MFH27" s="5"/>
      <c r="MFI27" s="5"/>
      <c r="MFJ27" s="5"/>
      <c r="MFK27" s="5"/>
      <c r="MFL27" s="5"/>
      <c r="MFM27" s="5"/>
      <c r="MFN27" s="5"/>
      <c r="MFO27" s="5"/>
      <c r="MFP27" s="5"/>
      <c r="MFQ27" s="5"/>
      <c r="MFR27" s="5"/>
      <c r="MFS27" s="5"/>
      <c r="MFT27" s="5"/>
      <c r="MFU27" s="5"/>
      <c r="MFV27" s="5"/>
      <c r="MFW27" s="5"/>
      <c r="MFX27" s="5"/>
      <c r="MFY27" s="5"/>
      <c r="MFZ27" s="5"/>
      <c r="MGA27" s="5"/>
      <c r="MGB27" s="5"/>
      <c r="MGC27" s="5"/>
      <c r="MGD27" s="5"/>
      <c r="MGE27" s="5"/>
      <c r="MGF27" s="5"/>
      <c r="MGG27" s="5"/>
      <c r="MGH27" s="5"/>
      <c r="MGI27" s="5"/>
      <c r="MGJ27" s="5"/>
      <c r="MGK27" s="5"/>
      <c r="MGL27" s="5"/>
      <c r="MGM27" s="5"/>
      <c r="MGN27" s="5"/>
      <c r="MGO27" s="5"/>
      <c r="MGP27" s="5"/>
      <c r="MGQ27" s="5"/>
      <c r="MGR27" s="5"/>
      <c r="MGS27" s="5"/>
      <c r="MGT27" s="5"/>
      <c r="MGU27" s="5"/>
      <c r="MGV27" s="5"/>
      <c r="MGW27" s="5"/>
      <c r="MGX27" s="5"/>
      <c r="MGY27" s="5"/>
      <c r="MGZ27" s="5"/>
      <c r="MHA27" s="5"/>
      <c r="MHB27" s="5"/>
      <c r="MHC27" s="5"/>
      <c r="MHD27" s="5"/>
      <c r="MHE27" s="5"/>
      <c r="MHF27" s="5"/>
      <c r="MHG27" s="5"/>
      <c r="MHH27" s="5"/>
      <c r="MHI27" s="5"/>
      <c r="MHJ27" s="5"/>
      <c r="MHK27" s="5"/>
      <c r="MHL27" s="5"/>
      <c r="MHM27" s="5"/>
      <c r="MHN27" s="5"/>
      <c r="MHO27" s="5"/>
      <c r="MHP27" s="5"/>
      <c r="MHQ27" s="5"/>
      <c r="MHR27" s="5"/>
      <c r="MHS27" s="5"/>
      <c r="MHT27" s="5"/>
      <c r="MHU27" s="5"/>
      <c r="MHV27" s="5"/>
      <c r="MHW27" s="5"/>
      <c r="MHX27" s="5"/>
      <c r="MHY27" s="5"/>
      <c r="MHZ27" s="5"/>
      <c r="MIA27" s="5"/>
      <c r="MIB27" s="5"/>
      <c r="MIC27" s="5"/>
      <c r="MID27" s="5"/>
      <c r="MIE27" s="5"/>
      <c r="MIF27" s="5"/>
      <c r="MIG27" s="5"/>
      <c r="MIH27" s="5"/>
      <c r="MII27" s="5"/>
      <c r="MIJ27" s="5"/>
      <c r="MIK27" s="5"/>
      <c r="MIL27" s="5"/>
      <c r="MIM27" s="5"/>
      <c r="MIN27" s="5"/>
      <c r="MIO27" s="5"/>
      <c r="MIP27" s="5"/>
      <c r="MIQ27" s="5"/>
      <c r="MIR27" s="5"/>
      <c r="MIS27" s="5"/>
      <c r="MIT27" s="5"/>
      <c r="MIU27" s="5"/>
      <c r="MIV27" s="5"/>
      <c r="MIW27" s="5"/>
      <c r="MIX27" s="5"/>
      <c r="MIY27" s="5"/>
      <c r="MIZ27" s="5"/>
      <c r="MJA27" s="5"/>
      <c r="MJB27" s="5"/>
      <c r="MJC27" s="5"/>
      <c r="MJD27" s="5"/>
      <c r="MJE27" s="5"/>
      <c r="MJF27" s="5"/>
      <c r="MJG27" s="5"/>
      <c r="MJH27" s="5"/>
      <c r="MJI27" s="5"/>
      <c r="MJJ27" s="5"/>
      <c r="MJK27" s="5"/>
      <c r="MJL27" s="5"/>
      <c r="MJM27" s="5"/>
      <c r="MJN27" s="5"/>
      <c r="MJO27" s="5"/>
      <c r="MJP27" s="5"/>
      <c r="MJQ27" s="5"/>
      <c r="MJR27" s="5"/>
      <c r="MJS27" s="5"/>
      <c r="MJT27" s="5"/>
      <c r="MJU27" s="5"/>
      <c r="MJV27" s="5"/>
      <c r="MJW27" s="5"/>
      <c r="MJX27" s="5"/>
      <c r="MJY27" s="5"/>
      <c r="MJZ27" s="5"/>
      <c r="MKA27" s="5"/>
      <c r="MKB27" s="5"/>
      <c r="MKC27" s="5"/>
      <c r="MKD27" s="5"/>
      <c r="MKE27" s="5"/>
      <c r="MKF27" s="5"/>
      <c r="MKG27" s="5"/>
      <c r="MKH27" s="5"/>
      <c r="MKI27" s="5"/>
      <c r="MKJ27" s="5"/>
      <c r="MKK27" s="5"/>
      <c r="MKL27" s="5"/>
      <c r="MKM27" s="5"/>
      <c r="MKN27" s="5"/>
      <c r="MKO27" s="5"/>
      <c r="MKP27" s="5"/>
      <c r="MKQ27" s="5"/>
      <c r="MKR27" s="5"/>
      <c r="MKS27" s="5"/>
      <c r="MKT27" s="5"/>
      <c r="MKU27" s="5"/>
      <c r="MKV27" s="5"/>
      <c r="MKW27" s="5"/>
      <c r="MKX27" s="5"/>
      <c r="MKY27" s="5"/>
      <c r="MKZ27" s="5"/>
      <c r="MLA27" s="5"/>
      <c r="MLB27" s="5"/>
      <c r="MLC27" s="5"/>
      <c r="MLD27" s="5"/>
      <c r="MLE27" s="5"/>
      <c r="MLF27" s="5"/>
      <c r="MLG27" s="5"/>
      <c r="MLH27" s="5"/>
      <c r="MLI27" s="5"/>
      <c r="MLJ27" s="5"/>
      <c r="MLK27" s="5"/>
      <c r="MLL27" s="5"/>
      <c r="MLM27" s="5"/>
      <c r="MLN27" s="5"/>
      <c r="MLO27" s="5"/>
      <c r="MLP27" s="5"/>
      <c r="MLQ27" s="5"/>
      <c r="MLR27" s="5"/>
      <c r="MLS27" s="5"/>
      <c r="MLT27" s="5"/>
      <c r="MLU27" s="5"/>
      <c r="MLV27" s="5"/>
      <c r="MLW27" s="5"/>
      <c r="MLX27" s="5"/>
      <c r="MLY27" s="5"/>
      <c r="MLZ27" s="5"/>
      <c r="MMA27" s="5"/>
      <c r="MMB27" s="5"/>
      <c r="MMC27" s="5"/>
      <c r="MMD27" s="5"/>
      <c r="MME27" s="5"/>
      <c r="MMF27" s="5"/>
      <c r="MMG27" s="5"/>
      <c r="MMH27" s="5"/>
      <c r="MMI27" s="5"/>
      <c r="MMJ27" s="5"/>
      <c r="MMK27" s="5"/>
      <c r="MML27" s="5"/>
      <c r="MMM27" s="5"/>
      <c r="MMN27" s="5"/>
      <c r="MMO27" s="5"/>
      <c r="MMP27" s="5"/>
      <c r="MMQ27" s="5"/>
      <c r="MMR27" s="5"/>
      <c r="MMS27" s="5"/>
      <c r="MMT27" s="5"/>
      <c r="MMU27" s="5"/>
      <c r="MMV27" s="5"/>
      <c r="MMW27" s="5"/>
      <c r="MMX27" s="5"/>
      <c r="MMY27" s="5"/>
      <c r="MMZ27" s="5"/>
      <c r="MNA27" s="5"/>
      <c r="MNB27" s="5"/>
      <c r="MNC27" s="5"/>
      <c r="MND27" s="5"/>
      <c r="MNE27" s="5"/>
      <c r="MNF27" s="5"/>
      <c r="MNG27" s="5"/>
      <c r="MNH27" s="5"/>
      <c r="MNI27" s="5"/>
      <c r="MNJ27" s="5"/>
      <c r="MNK27" s="5"/>
      <c r="MNL27" s="5"/>
      <c r="MNM27" s="5"/>
      <c r="MNN27" s="5"/>
      <c r="MNO27" s="5"/>
      <c r="MNP27" s="5"/>
      <c r="MNQ27" s="5"/>
      <c r="MNR27" s="5"/>
      <c r="MNS27" s="5"/>
      <c r="MNT27" s="5"/>
      <c r="MNU27" s="5"/>
      <c r="MNV27" s="5"/>
      <c r="MNW27" s="5"/>
      <c r="MNX27" s="5"/>
      <c r="MNY27" s="5"/>
      <c r="MNZ27" s="5"/>
      <c r="MOA27" s="5"/>
      <c r="MOB27" s="5"/>
      <c r="MOC27" s="5"/>
      <c r="MOD27" s="5"/>
      <c r="MOE27" s="5"/>
      <c r="MOF27" s="5"/>
      <c r="MOG27" s="5"/>
      <c r="MOH27" s="5"/>
      <c r="MOI27" s="5"/>
      <c r="MOJ27" s="5"/>
      <c r="MOK27" s="5"/>
      <c r="MOL27" s="5"/>
      <c r="MOM27" s="5"/>
      <c r="MON27" s="5"/>
      <c r="MOO27" s="5"/>
      <c r="MOP27" s="5"/>
      <c r="MOQ27" s="5"/>
      <c r="MOR27" s="5"/>
      <c r="MOS27" s="5"/>
      <c r="MOT27" s="5"/>
      <c r="MOU27" s="5"/>
      <c r="MOV27" s="5"/>
      <c r="MOW27" s="5"/>
      <c r="MOX27" s="5"/>
      <c r="MOY27" s="5"/>
      <c r="MOZ27" s="5"/>
      <c r="MPA27" s="5"/>
      <c r="MPB27" s="5"/>
      <c r="MPC27" s="5"/>
      <c r="MPD27" s="5"/>
      <c r="MPE27" s="5"/>
      <c r="MPF27" s="5"/>
      <c r="MPG27" s="5"/>
      <c r="MPH27" s="5"/>
      <c r="MPI27" s="5"/>
      <c r="MPJ27" s="5"/>
      <c r="MPK27" s="5"/>
      <c r="MPL27" s="5"/>
      <c r="MPM27" s="5"/>
      <c r="MPN27" s="5"/>
      <c r="MPO27" s="5"/>
      <c r="MPP27" s="5"/>
      <c r="MPQ27" s="5"/>
      <c r="MPR27" s="5"/>
      <c r="MPS27" s="5"/>
      <c r="MPT27" s="5"/>
      <c r="MPU27" s="5"/>
      <c r="MPV27" s="5"/>
      <c r="MPW27" s="5"/>
      <c r="MPX27" s="5"/>
      <c r="MPY27" s="5"/>
      <c r="MPZ27" s="5"/>
      <c r="MQA27" s="5"/>
      <c r="MQB27" s="5"/>
      <c r="MQC27" s="5"/>
      <c r="MQD27" s="5"/>
      <c r="MQE27" s="5"/>
      <c r="MQF27" s="5"/>
      <c r="MQG27" s="5"/>
      <c r="MQH27" s="5"/>
      <c r="MQI27" s="5"/>
      <c r="MQJ27" s="5"/>
      <c r="MQK27" s="5"/>
      <c r="MQL27" s="5"/>
      <c r="MQM27" s="5"/>
      <c r="MQN27" s="5"/>
      <c r="MQO27" s="5"/>
      <c r="MQP27" s="5"/>
      <c r="MQQ27" s="5"/>
      <c r="MQR27" s="5"/>
      <c r="MQS27" s="5"/>
      <c r="MQT27" s="5"/>
      <c r="MQU27" s="5"/>
      <c r="MQV27" s="5"/>
      <c r="MQW27" s="5"/>
      <c r="MQX27" s="5"/>
      <c r="MQY27" s="5"/>
      <c r="MQZ27" s="5"/>
      <c r="MRA27" s="5"/>
      <c r="MRB27" s="5"/>
      <c r="MRC27" s="5"/>
      <c r="MRD27" s="5"/>
      <c r="MRE27" s="5"/>
      <c r="MRF27" s="5"/>
      <c r="MRG27" s="5"/>
      <c r="MRH27" s="5"/>
      <c r="MRI27" s="5"/>
      <c r="MRJ27" s="5"/>
      <c r="MRK27" s="5"/>
      <c r="MRL27" s="5"/>
      <c r="MRM27" s="5"/>
      <c r="MRN27" s="5"/>
      <c r="MRO27" s="5"/>
      <c r="MRP27" s="5"/>
      <c r="MRQ27" s="5"/>
      <c r="MRR27" s="5"/>
      <c r="MRS27" s="5"/>
      <c r="MRT27" s="5"/>
      <c r="MRU27" s="5"/>
      <c r="MRV27" s="5"/>
      <c r="MRW27" s="5"/>
      <c r="MRX27" s="5"/>
      <c r="MRY27" s="5"/>
      <c r="MRZ27" s="5"/>
      <c r="MSA27" s="5"/>
      <c r="MSB27" s="5"/>
      <c r="MSC27" s="5"/>
      <c r="MSD27" s="5"/>
      <c r="MSE27" s="5"/>
      <c r="MSF27" s="5"/>
      <c r="MSG27" s="5"/>
      <c r="MSH27" s="5"/>
      <c r="MSI27" s="5"/>
      <c r="MSJ27" s="5"/>
      <c r="MSK27" s="5"/>
      <c r="MSL27" s="5"/>
      <c r="MSM27" s="5"/>
      <c r="MSN27" s="5"/>
      <c r="MSO27" s="5"/>
      <c r="MSP27" s="5"/>
      <c r="MSQ27" s="5"/>
      <c r="MSR27" s="5"/>
      <c r="MSS27" s="5"/>
      <c r="MST27" s="5"/>
      <c r="MSU27" s="5"/>
      <c r="MSV27" s="5"/>
      <c r="MSW27" s="5"/>
      <c r="MSX27" s="5"/>
      <c r="MSY27" s="5"/>
      <c r="MSZ27" s="5"/>
      <c r="MTA27" s="5"/>
      <c r="MTB27" s="5"/>
      <c r="MTC27" s="5"/>
      <c r="MTD27" s="5"/>
      <c r="MTE27" s="5"/>
      <c r="MTF27" s="5"/>
      <c r="MTG27" s="5"/>
      <c r="MTH27" s="5"/>
      <c r="MTI27" s="5"/>
      <c r="MTJ27" s="5"/>
      <c r="MTK27" s="5"/>
      <c r="MTL27" s="5"/>
      <c r="MTM27" s="5"/>
      <c r="MTN27" s="5"/>
      <c r="MTO27" s="5"/>
      <c r="MTP27" s="5"/>
      <c r="MTQ27" s="5"/>
      <c r="MTR27" s="5"/>
      <c r="MTS27" s="5"/>
      <c r="MTT27" s="5"/>
      <c r="MTU27" s="5"/>
      <c r="MTV27" s="5"/>
      <c r="MTW27" s="5"/>
      <c r="MTX27" s="5"/>
      <c r="MTY27" s="5"/>
      <c r="MTZ27" s="5"/>
      <c r="MUA27" s="5"/>
      <c r="MUB27" s="5"/>
      <c r="MUC27" s="5"/>
      <c r="MUD27" s="5"/>
      <c r="MUE27" s="5"/>
      <c r="MUF27" s="5"/>
      <c r="MUG27" s="5"/>
      <c r="MUH27" s="5"/>
      <c r="MUI27" s="5"/>
      <c r="MUJ27" s="5"/>
      <c r="MUK27" s="5"/>
      <c r="MUL27" s="5"/>
      <c r="MUM27" s="5"/>
      <c r="MUN27" s="5"/>
      <c r="MUO27" s="5"/>
      <c r="MUP27" s="5"/>
      <c r="MUQ27" s="5"/>
      <c r="MUR27" s="5"/>
      <c r="MUS27" s="5"/>
      <c r="MUT27" s="5"/>
      <c r="MUU27" s="5"/>
      <c r="MUV27" s="5"/>
      <c r="MUW27" s="5"/>
      <c r="MUX27" s="5"/>
      <c r="MUY27" s="5"/>
      <c r="MUZ27" s="5"/>
      <c r="MVA27" s="5"/>
      <c r="MVB27" s="5"/>
      <c r="MVC27" s="5"/>
      <c r="MVD27" s="5"/>
      <c r="MVE27" s="5"/>
      <c r="MVF27" s="5"/>
      <c r="MVG27" s="5"/>
      <c r="MVH27" s="5"/>
      <c r="MVI27" s="5"/>
      <c r="MVJ27" s="5"/>
      <c r="MVK27" s="5"/>
      <c r="MVL27" s="5"/>
      <c r="MVM27" s="5"/>
      <c r="MVN27" s="5"/>
      <c r="MVO27" s="5"/>
      <c r="MVP27" s="5"/>
      <c r="MVQ27" s="5"/>
      <c r="MVR27" s="5"/>
      <c r="MVS27" s="5"/>
      <c r="MVT27" s="5"/>
      <c r="MVU27" s="5"/>
      <c r="MVV27" s="5"/>
      <c r="MVW27" s="5"/>
      <c r="MVX27" s="5"/>
      <c r="MVY27" s="5"/>
      <c r="MVZ27" s="5"/>
      <c r="MWA27" s="5"/>
      <c r="MWB27" s="5"/>
      <c r="MWC27" s="5"/>
      <c r="MWD27" s="5"/>
      <c r="MWE27" s="5"/>
      <c r="MWF27" s="5"/>
      <c r="MWG27" s="5"/>
      <c r="MWH27" s="5"/>
      <c r="MWI27" s="5"/>
      <c r="MWJ27" s="5"/>
      <c r="MWK27" s="5"/>
      <c r="MWL27" s="5"/>
      <c r="MWM27" s="5"/>
      <c r="MWN27" s="5"/>
      <c r="MWO27" s="5"/>
      <c r="MWP27" s="5"/>
      <c r="MWQ27" s="5"/>
      <c r="MWR27" s="5"/>
      <c r="MWS27" s="5"/>
      <c r="MWT27" s="5"/>
      <c r="MWU27" s="5"/>
      <c r="MWV27" s="5"/>
      <c r="MWW27" s="5"/>
      <c r="MWX27" s="5"/>
      <c r="MWY27" s="5"/>
      <c r="MWZ27" s="5"/>
      <c r="MXA27" s="5"/>
      <c r="MXB27" s="5"/>
      <c r="MXC27" s="5"/>
      <c r="MXD27" s="5"/>
      <c r="MXE27" s="5"/>
      <c r="MXF27" s="5"/>
      <c r="MXG27" s="5"/>
      <c r="MXH27" s="5"/>
      <c r="MXI27" s="5"/>
      <c r="MXJ27" s="5"/>
      <c r="MXK27" s="5"/>
      <c r="MXL27" s="5"/>
      <c r="MXM27" s="5"/>
      <c r="MXN27" s="5"/>
      <c r="MXO27" s="5"/>
      <c r="MXP27" s="5"/>
      <c r="MXQ27" s="5"/>
      <c r="MXR27" s="5"/>
      <c r="MXS27" s="5"/>
      <c r="MXT27" s="5"/>
      <c r="MXU27" s="5"/>
      <c r="MXV27" s="5"/>
      <c r="MXW27" s="5"/>
      <c r="MXX27" s="5"/>
      <c r="MXY27" s="5"/>
      <c r="MXZ27" s="5"/>
      <c r="MYA27" s="5"/>
      <c r="MYB27" s="5"/>
      <c r="MYC27" s="5"/>
      <c r="MYD27" s="5"/>
      <c r="MYE27" s="5"/>
      <c r="MYF27" s="5"/>
      <c r="MYG27" s="5"/>
      <c r="MYH27" s="5"/>
      <c r="MYI27" s="5"/>
      <c r="MYJ27" s="5"/>
      <c r="MYK27" s="5"/>
      <c r="MYL27" s="5"/>
      <c r="MYM27" s="5"/>
      <c r="MYN27" s="5"/>
      <c r="MYO27" s="5"/>
      <c r="MYP27" s="5"/>
      <c r="MYQ27" s="5"/>
      <c r="MYR27" s="5"/>
      <c r="MYS27" s="5"/>
      <c r="MYT27" s="5"/>
      <c r="MYU27" s="5"/>
      <c r="MYV27" s="5"/>
      <c r="MYW27" s="5"/>
      <c r="MYX27" s="5"/>
      <c r="MYY27" s="5"/>
      <c r="MYZ27" s="5"/>
      <c r="MZA27" s="5"/>
      <c r="MZB27" s="5"/>
      <c r="MZC27" s="5"/>
      <c r="MZD27" s="5"/>
      <c r="MZE27" s="5"/>
      <c r="MZF27" s="5"/>
      <c r="MZG27" s="5"/>
      <c r="MZH27" s="5"/>
      <c r="MZI27" s="5"/>
      <c r="MZJ27" s="5"/>
      <c r="MZK27" s="5"/>
      <c r="MZL27" s="5"/>
      <c r="MZM27" s="5"/>
      <c r="MZN27" s="5"/>
      <c r="MZO27" s="5"/>
      <c r="MZP27" s="5"/>
      <c r="MZQ27" s="5"/>
      <c r="MZR27" s="5"/>
      <c r="MZS27" s="5"/>
      <c r="MZT27" s="5"/>
      <c r="MZU27" s="5"/>
      <c r="MZV27" s="5"/>
      <c r="MZW27" s="5"/>
      <c r="MZX27" s="5"/>
      <c r="MZY27" s="5"/>
      <c r="MZZ27" s="5"/>
      <c r="NAA27" s="5"/>
      <c r="NAB27" s="5"/>
      <c r="NAC27" s="5"/>
      <c r="NAD27" s="5"/>
      <c r="NAE27" s="5"/>
      <c r="NAF27" s="5"/>
      <c r="NAG27" s="5"/>
      <c r="NAH27" s="5"/>
      <c r="NAI27" s="5"/>
      <c r="NAJ27" s="5"/>
      <c r="NAK27" s="5"/>
      <c r="NAL27" s="5"/>
      <c r="NAM27" s="5"/>
      <c r="NAN27" s="5"/>
      <c r="NAO27" s="5"/>
      <c r="NAP27" s="5"/>
      <c r="NAQ27" s="5"/>
      <c r="NAR27" s="5"/>
      <c r="NAS27" s="5"/>
      <c r="NAT27" s="5"/>
      <c r="NAU27" s="5"/>
      <c r="NAV27" s="5"/>
      <c r="NAW27" s="5"/>
      <c r="NAX27" s="5"/>
      <c r="NAY27" s="5"/>
      <c r="NAZ27" s="5"/>
      <c r="NBA27" s="5"/>
      <c r="NBB27" s="5"/>
      <c r="NBC27" s="5"/>
      <c r="NBD27" s="5"/>
      <c r="NBE27" s="5"/>
      <c r="NBF27" s="5"/>
      <c r="NBG27" s="5"/>
      <c r="NBH27" s="5"/>
      <c r="NBI27" s="5"/>
      <c r="NBJ27" s="5"/>
      <c r="NBK27" s="5"/>
      <c r="NBL27" s="5"/>
      <c r="NBM27" s="5"/>
      <c r="NBN27" s="5"/>
      <c r="NBO27" s="5"/>
      <c r="NBP27" s="5"/>
      <c r="NBQ27" s="5"/>
      <c r="NBR27" s="5"/>
      <c r="NBS27" s="5"/>
      <c r="NBT27" s="5"/>
      <c r="NBU27" s="5"/>
      <c r="NBV27" s="5"/>
      <c r="NBW27" s="5"/>
      <c r="NBX27" s="5"/>
      <c r="NBY27" s="5"/>
      <c r="NBZ27" s="5"/>
      <c r="NCA27" s="5"/>
      <c r="NCB27" s="5"/>
      <c r="NCC27" s="5"/>
      <c r="NCD27" s="5"/>
      <c r="NCE27" s="5"/>
      <c r="NCF27" s="5"/>
      <c r="NCG27" s="5"/>
      <c r="NCH27" s="5"/>
      <c r="NCI27" s="5"/>
      <c r="NCJ27" s="5"/>
      <c r="NCK27" s="5"/>
      <c r="NCL27" s="5"/>
      <c r="NCM27" s="5"/>
      <c r="NCN27" s="5"/>
      <c r="NCO27" s="5"/>
      <c r="NCP27" s="5"/>
      <c r="NCQ27" s="5"/>
      <c r="NCR27" s="5"/>
      <c r="NCS27" s="5"/>
      <c r="NCT27" s="5"/>
      <c r="NCU27" s="5"/>
      <c r="NCV27" s="5"/>
      <c r="NCW27" s="5"/>
      <c r="NCX27" s="5"/>
      <c r="NCY27" s="5"/>
      <c r="NCZ27" s="5"/>
      <c r="NDA27" s="5"/>
      <c r="NDB27" s="5"/>
      <c r="NDC27" s="5"/>
      <c r="NDD27" s="5"/>
      <c r="NDE27" s="5"/>
      <c r="NDF27" s="5"/>
      <c r="NDG27" s="5"/>
      <c r="NDH27" s="5"/>
      <c r="NDI27" s="5"/>
      <c r="NDJ27" s="5"/>
      <c r="NDK27" s="5"/>
      <c r="NDL27" s="5"/>
      <c r="NDM27" s="5"/>
      <c r="NDN27" s="5"/>
      <c r="NDO27" s="5"/>
      <c r="NDP27" s="5"/>
      <c r="NDQ27" s="5"/>
      <c r="NDR27" s="5"/>
      <c r="NDS27" s="5"/>
      <c r="NDT27" s="5"/>
      <c r="NDU27" s="5"/>
      <c r="NDV27" s="5"/>
      <c r="NDW27" s="5"/>
      <c r="NDX27" s="5"/>
      <c r="NDY27" s="5"/>
      <c r="NDZ27" s="5"/>
      <c r="NEA27" s="5"/>
      <c r="NEB27" s="5"/>
      <c r="NEC27" s="5"/>
      <c r="NED27" s="5"/>
      <c r="NEE27" s="5"/>
      <c r="NEF27" s="5"/>
      <c r="NEG27" s="5"/>
      <c r="NEH27" s="5"/>
      <c r="NEI27" s="5"/>
      <c r="NEJ27" s="5"/>
      <c r="NEK27" s="5"/>
      <c r="NEL27" s="5"/>
      <c r="NEM27" s="5"/>
      <c r="NEN27" s="5"/>
      <c r="NEO27" s="5"/>
      <c r="NEP27" s="5"/>
      <c r="NEQ27" s="5"/>
      <c r="NER27" s="5"/>
      <c r="NES27" s="5"/>
      <c r="NET27" s="5"/>
      <c r="NEU27" s="5"/>
      <c r="NEV27" s="5"/>
      <c r="NEW27" s="5"/>
      <c r="NEX27" s="5"/>
      <c r="NEY27" s="5"/>
      <c r="NEZ27" s="5"/>
      <c r="NFA27" s="5"/>
      <c r="NFB27" s="5"/>
      <c r="NFC27" s="5"/>
      <c r="NFD27" s="5"/>
      <c r="NFE27" s="5"/>
      <c r="NFF27" s="5"/>
      <c r="NFG27" s="5"/>
      <c r="NFH27" s="5"/>
      <c r="NFI27" s="5"/>
      <c r="NFJ27" s="5"/>
      <c r="NFK27" s="5"/>
      <c r="NFL27" s="5"/>
      <c r="NFM27" s="5"/>
      <c r="NFN27" s="5"/>
      <c r="NFO27" s="5"/>
      <c r="NFP27" s="5"/>
      <c r="NFQ27" s="5"/>
      <c r="NFR27" s="5"/>
      <c r="NFS27" s="5"/>
      <c r="NFT27" s="5"/>
      <c r="NFU27" s="5"/>
      <c r="NFV27" s="5"/>
      <c r="NFW27" s="5"/>
      <c r="NFX27" s="5"/>
      <c r="NFY27" s="5"/>
      <c r="NFZ27" s="5"/>
      <c r="NGA27" s="5"/>
      <c r="NGB27" s="5"/>
      <c r="NGC27" s="5"/>
      <c r="NGD27" s="5"/>
      <c r="NGE27" s="5"/>
      <c r="NGF27" s="5"/>
      <c r="NGG27" s="5"/>
      <c r="NGH27" s="5"/>
      <c r="NGI27" s="5"/>
      <c r="NGJ27" s="5"/>
      <c r="NGK27" s="5"/>
      <c r="NGL27" s="5"/>
      <c r="NGM27" s="5"/>
      <c r="NGN27" s="5"/>
      <c r="NGO27" s="5"/>
      <c r="NGP27" s="5"/>
      <c r="NGQ27" s="5"/>
      <c r="NGR27" s="5"/>
      <c r="NGS27" s="5"/>
      <c r="NGT27" s="5"/>
      <c r="NGU27" s="5"/>
      <c r="NGV27" s="5"/>
      <c r="NGW27" s="5"/>
      <c r="NGX27" s="5"/>
      <c r="NGY27" s="5"/>
      <c r="NGZ27" s="5"/>
      <c r="NHA27" s="5"/>
      <c r="NHB27" s="5"/>
      <c r="NHC27" s="5"/>
      <c r="NHD27" s="5"/>
      <c r="NHE27" s="5"/>
      <c r="NHF27" s="5"/>
      <c r="NHG27" s="5"/>
      <c r="NHH27" s="5"/>
      <c r="NHI27" s="5"/>
      <c r="NHJ27" s="5"/>
      <c r="NHK27" s="5"/>
      <c r="NHL27" s="5"/>
      <c r="NHM27" s="5"/>
      <c r="NHN27" s="5"/>
      <c r="NHO27" s="5"/>
      <c r="NHP27" s="5"/>
      <c r="NHQ27" s="5"/>
      <c r="NHR27" s="5"/>
      <c r="NHS27" s="5"/>
      <c r="NHT27" s="5"/>
      <c r="NHU27" s="5"/>
      <c r="NHV27" s="5"/>
      <c r="NHW27" s="5"/>
      <c r="NHX27" s="5"/>
      <c r="NHY27" s="5"/>
      <c r="NHZ27" s="5"/>
      <c r="NIA27" s="5"/>
      <c r="NIB27" s="5"/>
      <c r="NIC27" s="5"/>
      <c r="NID27" s="5"/>
      <c r="NIE27" s="5"/>
      <c r="NIF27" s="5"/>
      <c r="NIG27" s="5"/>
      <c r="NIH27" s="5"/>
      <c r="NII27" s="5"/>
      <c r="NIJ27" s="5"/>
      <c r="NIK27" s="5"/>
      <c r="NIL27" s="5"/>
      <c r="NIM27" s="5"/>
      <c r="NIN27" s="5"/>
      <c r="NIO27" s="5"/>
      <c r="NIP27" s="5"/>
      <c r="NIQ27" s="5"/>
      <c r="NIR27" s="5"/>
      <c r="NIS27" s="5"/>
      <c r="NIT27" s="5"/>
      <c r="NIU27" s="5"/>
      <c r="NIV27" s="5"/>
      <c r="NIW27" s="5"/>
      <c r="NIX27" s="5"/>
      <c r="NIY27" s="5"/>
      <c r="NIZ27" s="5"/>
      <c r="NJA27" s="5"/>
      <c r="NJB27" s="5"/>
      <c r="NJC27" s="5"/>
      <c r="NJD27" s="5"/>
      <c r="NJE27" s="5"/>
      <c r="NJF27" s="5"/>
      <c r="NJG27" s="5"/>
      <c r="NJH27" s="5"/>
      <c r="NJI27" s="5"/>
      <c r="NJJ27" s="5"/>
      <c r="NJK27" s="5"/>
      <c r="NJL27" s="5"/>
      <c r="NJM27" s="5"/>
      <c r="NJN27" s="5"/>
      <c r="NJO27" s="5"/>
      <c r="NJP27" s="5"/>
      <c r="NJQ27" s="5"/>
      <c r="NJR27" s="5"/>
      <c r="NJS27" s="5"/>
      <c r="NJT27" s="5"/>
      <c r="NJU27" s="5"/>
      <c r="NJV27" s="5"/>
      <c r="NJW27" s="5"/>
      <c r="NJX27" s="5"/>
      <c r="NJY27" s="5"/>
      <c r="NJZ27" s="5"/>
      <c r="NKA27" s="5"/>
      <c r="NKB27" s="5"/>
      <c r="NKC27" s="5"/>
      <c r="NKD27" s="5"/>
      <c r="NKE27" s="5"/>
      <c r="NKF27" s="5"/>
      <c r="NKG27" s="5"/>
      <c r="NKH27" s="5"/>
      <c r="NKI27" s="5"/>
      <c r="NKJ27" s="5"/>
      <c r="NKK27" s="5"/>
      <c r="NKL27" s="5"/>
      <c r="NKM27" s="5"/>
      <c r="NKN27" s="5"/>
      <c r="NKO27" s="5"/>
      <c r="NKP27" s="5"/>
      <c r="NKQ27" s="5"/>
      <c r="NKR27" s="5"/>
      <c r="NKS27" s="5"/>
      <c r="NKT27" s="5"/>
      <c r="NKU27" s="5"/>
      <c r="NKV27" s="5"/>
      <c r="NKW27" s="5"/>
      <c r="NKX27" s="5"/>
      <c r="NKY27" s="5"/>
      <c r="NKZ27" s="5"/>
      <c r="NLA27" s="5"/>
      <c r="NLB27" s="5"/>
      <c r="NLC27" s="5"/>
      <c r="NLD27" s="5"/>
      <c r="NLE27" s="5"/>
      <c r="NLF27" s="5"/>
      <c r="NLG27" s="5"/>
      <c r="NLH27" s="5"/>
      <c r="NLI27" s="5"/>
      <c r="NLJ27" s="5"/>
      <c r="NLK27" s="5"/>
      <c r="NLL27" s="5"/>
      <c r="NLM27" s="5"/>
      <c r="NLN27" s="5"/>
      <c r="NLO27" s="5"/>
      <c r="NLP27" s="5"/>
      <c r="NLQ27" s="5"/>
      <c r="NLR27" s="5"/>
      <c r="NLS27" s="5"/>
      <c r="NLT27" s="5"/>
      <c r="NLU27" s="5"/>
      <c r="NLV27" s="5"/>
      <c r="NLW27" s="5"/>
      <c r="NLX27" s="5"/>
      <c r="NLY27" s="5"/>
      <c r="NLZ27" s="5"/>
      <c r="NMA27" s="5"/>
      <c r="NMB27" s="5"/>
      <c r="NMC27" s="5"/>
      <c r="NMD27" s="5"/>
      <c r="NME27" s="5"/>
      <c r="NMF27" s="5"/>
      <c r="NMG27" s="5"/>
      <c r="NMH27" s="5"/>
      <c r="NMI27" s="5"/>
      <c r="NMJ27" s="5"/>
      <c r="NMK27" s="5"/>
      <c r="NML27" s="5"/>
      <c r="NMM27" s="5"/>
      <c r="NMN27" s="5"/>
      <c r="NMO27" s="5"/>
      <c r="NMP27" s="5"/>
      <c r="NMQ27" s="5"/>
      <c r="NMR27" s="5"/>
      <c r="NMS27" s="5"/>
      <c r="NMT27" s="5"/>
      <c r="NMU27" s="5"/>
      <c r="NMV27" s="5"/>
      <c r="NMW27" s="5"/>
      <c r="NMX27" s="5"/>
      <c r="NMY27" s="5"/>
      <c r="NMZ27" s="5"/>
      <c r="NNA27" s="5"/>
      <c r="NNB27" s="5"/>
      <c r="NNC27" s="5"/>
      <c r="NND27" s="5"/>
      <c r="NNE27" s="5"/>
      <c r="NNF27" s="5"/>
      <c r="NNG27" s="5"/>
      <c r="NNH27" s="5"/>
      <c r="NNI27" s="5"/>
      <c r="NNJ27" s="5"/>
      <c r="NNK27" s="5"/>
      <c r="NNL27" s="5"/>
      <c r="NNM27" s="5"/>
      <c r="NNN27" s="5"/>
      <c r="NNO27" s="5"/>
      <c r="NNP27" s="5"/>
      <c r="NNQ27" s="5"/>
      <c r="NNR27" s="5"/>
      <c r="NNS27" s="5"/>
      <c r="NNT27" s="5"/>
      <c r="NNU27" s="5"/>
      <c r="NNV27" s="5"/>
      <c r="NNW27" s="5"/>
      <c r="NNX27" s="5"/>
      <c r="NNY27" s="5"/>
      <c r="NNZ27" s="5"/>
      <c r="NOA27" s="5"/>
      <c r="NOB27" s="5"/>
      <c r="NOC27" s="5"/>
      <c r="NOD27" s="5"/>
      <c r="NOE27" s="5"/>
      <c r="NOF27" s="5"/>
      <c r="NOG27" s="5"/>
      <c r="NOH27" s="5"/>
      <c r="NOI27" s="5"/>
      <c r="NOJ27" s="5"/>
      <c r="NOK27" s="5"/>
      <c r="NOL27" s="5"/>
      <c r="NOM27" s="5"/>
      <c r="NON27" s="5"/>
      <c r="NOO27" s="5"/>
      <c r="NOP27" s="5"/>
      <c r="NOQ27" s="5"/>
      <c r="NOR27" s="5"/>
      <c r="NOS27" s="5"/>
      <c r="NOT27" s="5"/>
      <c r="NOU27" s="5"/>
      <c r="NOV27" s="5"/>
      <c r="NOW27" s="5"/>
      <c r="NOX27" s="5"/>
      <c r="NOY27" s="5"/>
      <c r="NOZ27" s="5"/>
      <c r="NPA27" s="5"/>
      <c r="NPB27" s="5"/>
      <c r="NPC27" s="5"/>
      <c r="NPD27" s="5"/>
      <c r="NPE27" s="5"/>
      <c r="NPF27" s="5"/>
      <c r="NPG27" s="5"/>
      <c r="NPH27" s="5"/>
      <c r="NPI27" s="5"/>
      <c r="NPJ27" s="5"/>
      <c r="NPK27" s="5"/>
      <c r="NPL27" s="5"/>
      <c r="NPM27" s="5"/>
      <c r="NPN27" s="5"/>
      <c r="NPO27" s="5"/>
      <c r="NPP27" s="5"/>
      <c r="NPQ27" s="5"/>
      <c r="NPR27" s="5"/>
      <c r="NPS27" s="5"/>
      <c r="NPT27" s="5"/>
      <c r="NPU27" s="5"/>
      <c r="NPV27" s="5"/>
      <c r="NPW27" s="5"/>
      <c r="NPX27" s="5"/>
      <c r="NPY27" s="5"/>
      <c r="NPZ27" s="5"/>
      <c r="NQA27" s="5"/>
      <c r="NQB27" s="5"/>
      <c r="NQC27" s="5"/>
      <c r="NQD27" s="5"/>
      <c r="NQE27" s="5"/>
      <c r="NQF27" s="5"/>
      <c r="NQG27" s="5"/>
      <c r="NQH27" s="5"/>
      <c r="NQI27" s="5"/>
      <c r="NQJ27" s="5"/>
      <c r="NQK27" s="5"/>
      <c r="NQL27" s="5"/>
      <c r="NQM27" s="5"/>
      <c r="NQN27" s="5"/>
      <c r="NQO27" s="5"/>
      <c r="NQP27" s="5"/>
      <c r="NQQ27" s="5"/>
      <c r="NQR27" s="5"/>
      <c r="NQS27" s="5"/>
      <c r="NQT27" s="5"/>
      <c r="NQU27" s="5"/>
      <c r="NQV27" s="5"/>
      <c r="NQW27" s="5"/>
      <c r="NQX27" s="5"/>
      <c r="NQY27" s="5"/>
      <c r="NQZ27" s="5"/>
      <c r="NRA27" s="5"/>
      <c r="NRB27" s="5"/>
      <c r="NRC27" s="5"/>
      <c r="NRD27" s="5"/>
      <c r="NRE27" s="5"/>
      <c r="NRF27" s="5"/>
      <c r="NRG27" s="5"/>
      <c r="NRH27" s="5"/>
      <c r="NRI27" s="5"/>
      <c r="NRJ27" s="5"/>
      <c r="NRK27" s="5"/>
      <c r="NRL27" s="5"/>
      <c r="NRM27" s="5"/>
      <c r="NRN27" s="5"/>
      <c r="NRO27" s="5"/>
      <c r="NRP27" s="5"/>
      <c r="NRQ27" s="5"/>
      <c r="NRR27" s="5"/>
      <c r="NRS27" s="5"/>
      <c r="NRT27" s="5"/>
      <c r="NRU27" s="5"/>
      <c r="NRV27" s="5"/>
      <c r="NRW27" s="5"/>
      <c r="NRX27" s="5"/>
      <c r="NRY27" s="5"/>
      <c r="NRZ27" s="5"/>
      <c r="NSA27" s="5"/>
      <c r="NSB27" s="5"/>
      <c r="NSC27" s="5"/>
      <c r="NSD27" s="5"/>
      <c r="NSE27" s="5"/>
      <c r="NSF27" s="5"/>
      <c r="NSG27" s="5"/>
      <c r="NSH27" s="5"/>
      <c r="NSI27" s="5"/>
      <c r="NSJ27" s="5"/>
      <c r="NSK27" s="5"/>
      <c r="NSL27" s="5"/>
      <c r="NSM27" s="5"/>
      <c r="NSN27" s="5"/>
      <c r="NSO27" s="5"/>
      <c r="NSP27" s="5"/>
      <c r="NSQ27" s="5"/>
      <c r="NSR27" s="5"/>
      <c r="NSS27" s="5"/>
      <c r="NST27" s="5"/>
      <c r="NSU27" s="5"/>
      <c r="NSV27" s="5"/>
      <c r="NSW27" s="5"/>
      <c r="NSX27" s="5"/>
      <c r="NSY27" s="5"/>
      <c r="NSZ27" s="5"/>
      <c r="NTA27" s="5"/>
      <c r="NTB27" s="5"/>
      <c r="NTC27" s="5"/>
      <c r="NTD27" s="5"/>
      <c r="NTE27" s="5"/>
      <c r="NTF27" s="5"/>
      <c r="NTG27" s="5"/>
      <c r="NTH27" s="5"/>
      <c r="NTI27" s="5"/>
      <c r="NTJ27" s="5"/>
      <c r="NTK27" s="5"/>
      <c r="NTL27" s="5"/>
      <c r="NTM27" s="5"/>
      <c r="NTN27" s="5"/>
      <c r="NTO27" s="5"/>
      <c r="NTP27" s="5"/>
      <c r="NTQ27" s="5"/>
      <c r="NTR27" s="5"/>
      <c r="NTS27" s="5"/>
      <c r="NTT27" s="5"/>
      <c r="NTU27" s="5"/>
      <c r="NTV27" s="5"/>
      <c r="NTW27" s="5"/>
      <c r="NTX27" s="5"/>
      <c r="NTY27" s="5"/>
      <c r="NTZ27" s="5"/>
      <c r="NUA27" s="5"/>
      <c r="NUB27" s="5"/>
      <c r="NUC27" s="5"/>
      <c r="NUD27" s="5"/>
      <c r="NUE27" s="5"/>
      <c r="NUF27" s="5"/>
      <c r="NUG27" s="5"/>
      <c r="NUH27" s="5"/>
      <c r="NUI27" s="5"/>
      <c r="NUJ27" s="5"/>
      <c r="NUK27" s="5"/>
      <c r="NUL27" s="5"/>
      <c r="NUM27" s="5"/>
      <c r="NUN27" s="5"/>
      <c r="NUO27" s="5"/>
      <c r="NUP27" s="5"/>
      <c r="NUQ27" s="5"/>
      <c r="NUR27" s="5"/>
      <c r="NUS27" s="5"/>
      <c r="NUT27" s="5"/>
      <c r="NUU27" s="5"/>
      <c r="NUV27" s="5"/>
      <c r="NUW27" s="5"/>
      <c r="NUX27" s="5"/>
      <c r="NUY27" s="5"/>
      <c r="NUZ27" s="5"/>
      <c r="NVA27" s="5"/>
      <c r="NVB27" s="5"/>
      <c r="NVC27" s="5"/>
      <c r="NVD27" s="5"/>
      <c r="NVE27" s="5"/>
      <c r="NVF27" s="5"/>
      <c r="NVG27" s="5"/>
      <c r="NVH27" s="5"/>
      <c r="NVI27" s="5"/>
      <c r="NVJ27" s="5"/>
      <c r="NVK27" s="5"/>
      <c r="NVL27" s="5"/>
      <c r="NVM27" s="5"/>
      <c r="NVN27" s="5"/>
      <c r="NVO27" s="5"/>
      <c r="NVP27" s="5"/>
      <c r="NVQ27" s="5"/>
      <c r="NVR27" s="5"/>
      <c r="NVS27" s="5"/>
      <c r="NVT27" s="5"/>
      <c r="NVU27" s="5"/>
      <c r="NVV27" s="5"/>
      <c r="NVW27" s="5"/>
      <c r="NVX27" s="5"/>
      <c r="NVY27" s="5"/>
      <c r="NVZ27" s="5"/>
      <c r="NWA27" s="5"/>
      <c r="NWB27" s="5"/>
      <c r="NWC27" s="5"/>
      <c r="NWD27" s="5"/>
      <c r="NWE27" s="5"/>
      <c r="NWF27" s="5"/>
      <c r="NWG27" s="5"/>
      <c r="NWH27" s="5"/>
      <c r="NWI27" s="5"/>
      <c r="NWJ27" s="5"/>
      <c r="NWK27" s="5"/>
      <c r="NWL27" s="5"/>
      <c r="NWM27" s="5"/>
      <c r="NWN27" s="5"/>
      <c r="NWO27" s="5"/>
      <c r="NWP27" s="5"/>
      <c r="NWQ27" s="5"/>
      <c r="NWR27" s="5"/>
      <c r="NWS27" s="5"/>
      <c r="NWT27" s="5"/>
      <c r="NWU27" s="5"/>
      <c r="NWV27" s="5"/>
      <c r="NWW27" s="5"/>
      <c r="NWX27" s="5"/>
      <c r="NWY27" s="5"/>
      <c r="NWZ27" s="5"/>
      <c r="NXA27" s="5"/>
      <c r="NXB27" s="5"/>
      <c r="NXC27" s="5"/>
      <c r="NXD27" s="5"/>
      <c r="NXE27" s="5"/>
      <c r="NXF27" s="5"/>
      <c r="NXG27" s="5"/>
      <c r="NXH27" s="5"/>
      <c r="NXI27" s="5"/>
      <c r="NXJ27" s="5"/>
      <c r="NXK27" s="5"/>
      <c r="NXL27" s="5"/>
      <c r="NXM27" s="5"/>
      <c r="NXN27" s="5"/>
      <c r="NXO27" s="5"/>
      <c r="NXP27" s="5"/>
      <c r="NXQ27" s="5"/>
      <c r="NXR27" s="5"/>
      <c r="NXS27" s="5"/>
      <c r="NXT27" s="5"/>
      <c r="NXU27" s="5"/>
      <c r="NXV27" s="5"/>
      <c r="NXW27" s="5"/>
      <c r="NXX27" s="5"/>
      <c r="NXY27" s="5"/>
      <c r="NXZ27" s="5"/>
      <c r="NYA27" s="5"/>
      <c r="NYB27" s="5"/>
      <c r="NYC27" s="5"/>
      <c r="NYD27" s="5"/>
      <c r="NYE27" s="5"/>
      <c r="NYF27" s="5"/>
      <c r="NYG27" s="5"/>
      <c r="NYH27" s="5"/>
      <c r="NYI27" s="5"/>
      <c r="NYJ27" s="5"/>
      <c r="NYK27" s="5"/>
      <c r="NYL27" s="5"/>
      <c r="NYM27" s="5"/>
      <c r="NYN27" s="5"/>
      <c r="NYO27" s="5"/>
      <c r="NYP27" s="5"/>
      <c r="NYQ27" s="5"/>
      <c r="NYR27" s="5"/>
      <c r="NYS27" s="5"/>
      <c r="NYT27" s="5"/>
      <c r="NYU27" s="5"/>
      <c r="NYV27" s="5"/>
      <c r="NYW27" s="5"/>
      <c r="NYX27" s="5"/>
      <c r="NYY27" s="5"/>
      <c r="NYZ27" s="5"/>
      <c r="NZA27" s="5"/>
      <c r="NZB27" s="5"/>
      <c r="NZC27" s="5"/>
      <c r="NZD27" s="5"/>
      <c r="NZE27" s="5"/>
      <c r="NZF27" s="5"/>
      <c r="NZG27" s="5"/>
      <c r="NZH27" s="5"/>
      <c r="NZI27" s="5"/>
      <c r="NZJ27" s="5"/>
      <c r="NZK27" s="5"/>
      <c r="NZL27" s="5"/>
      <c r="NZM27" s="5"/>
      <c r="NZN27" s="5"/>
      <c r="NZO27" s="5"/>
      <c r="NZP27" s="5"/>
      <c r="NZQ27" s="5"/>
      <c r="NZR27" s="5"/>
      <c r="NZS27" s="5"/>
      <c r="NZT27" s="5"/>
      <c r="NZU27" s="5"/>
      <c r="NZV27" s="5"/>
      <c r="NZW27" s="5"/>
      <c r="NZX27" s="5"/>
      <c r="NZY27" s="5"/>
      <c r="NZZ27" s="5"/>
      <c r="OAA27" s="5"/>
      <c r="OAB27" s="5"/>
      <c r="OAC27" s="5"/>
      <c r="OAD27" s="5"/>
      <c r="OAE27" s="5"/>
      <c r="OAF27" s="5"/>
      <c r="OAG27" s="5"/>
      <c r="OAH27" s="5"/>
      <c r="OAI27" s="5"/>
      <c r="OAJ27" s="5"/>
      <c r="OAK27" s="5"/>
      <c r="OAL27" s="5"/>
      <c r="OAM27" s="5"/>
      <c r="OAN27" s="5"/>
      <c r="OAO27" s="5"/>
      <c r="OAP27" s="5"/>
      <c r="OAQ27" s="5"/>
      <c r="OAR27" s="5"/>
      <c r="OAS27" s="5"/>
      <c r="OAT27" s="5"/>
      <c r="OAU27" s="5"/>
      <c r="OAV27" s="5"/>
      <c r="OAW27" s="5"/>
      <c r="OAX27" s="5"/>
      <c r="OAY27" s="5"/>
      <c r="OAZ27" s="5"/>
      <c r="OBA27" s="5"/>
      <c r="OBB27" s="5"/>
      <c r="OBC27" s="5"/>
      <c r="OBD27" s="5"/>
      <c r="OBE27" s="5"/>
      <c r="OBF27" s="5"/>
      <c r="OBG27" s="5"/>
      <c r="OBH27" s="5"/>
      <c r="OBI27" s="5"/>
      <c r="OBJ27" s="5"/>
      <c r="OBK27" s="5"/>
      <c r="OBL27" s="5"/>
      <c r="OBM27" s="5"/>
      <c r="OBN27" s="5"/>
      <c r="OBO27" s="5"/>
      <c r="OBP27" s="5"/>
      <c r="OBQ27" s="5"/>
      <c r="OBR27" s="5"/>
      <c r="OBS27" s="5"/>
      <c r="OBT27" s="5"/>
      <c r="OBU27" s="5"/>
      <c r="OBV27" s="5"/>
      <c r="OBW27" s="5"/>
      <c r="OBX27" s="5"/>
      <c r="OBY27" s="5"/>
      <c r="OBZ27" s="5"/>
      <c r="OCA27" s="5"/>
      <c r="OCB27" s="5"/>
      <c r="OCC27" s="5"/>
      <c r="OCD27" s="5"/>
      <c r="OCE27" s="5"/>
      <c r="OCF27" s="5"/>
      <c r="OCG27" s="5"/>
      <c r="OCH27" s="5"/>
      <c r="OCI27" s="5"/>
      <c r="OCJ27" s="5"/>
      <c r="OCK27" s="5"/>
      <c r="OCL27" s="5"/>
      <c r="OCM27" s="5"/>
      <c r="OCN27" s="5"/>
      <c r="OCO27" s="5"/>
      <c r="OCP27" s="5"/>
      <c r="OCQ27" s="5"/>
      <c r="OCR27" s="5"/>
      <c r="OCS27" s="5"/>
      <c r="OCT27" s="5"/>
      <c r="OCU27" s="5"/>
      <c r="OCV27" s="5"/>
      <c r="OCW27" s="5"/>
      <c r="OCX27" s="5"/>
      <c r="OCY27" s="5"/>
      <c r="OCZ27" s="5"/>
      <c r="ODA27" s="5"/>
      <c r="ODB27" s="5"/>
      <c r="ODC27" s="5"/>
      <c r="ODD27" s="5"/>
      <c r="ODE27" s="5"/>
      <c r="ODF27" s="5"/>
      <c r="ODG27" s="5"/>
      <c r="ODH27" s="5"/>
      <c r="ODI27" s="5"/>
      <c r="ODJ27" s="5"/>
      <c r="ODK27" s="5"/>
      <c r="ODL27" s="5"/>
      <c r="ODM27" s="5"/>
      <c r="ODN27" s="5"/>
      <c r="ODO27" s="5"/>
      <c r="ODP27" s="5"/>
      <c r="ODQ27" s="5"/>
      <c r="ODR27" s="5"/>
      <c r="ODS27" s="5"/>
      <c r="ODT27" s="5"/>
      <c r="ODU27" s="5"/>
      <c r="ODV27" s="5"/>
      <c r="ODW27" s="5"/>
      <c r="ODX27" s="5"/>
      <c r="ODY27" s="5"/>
      <c r="ODZ27" s="5"/>
      <c r="OEA27" s="5"/>
      <c r="OEB27" s="5"/>
      <c r="OEC27" s="5"/>
      <c r="OED27" s="5"/>
      <c r="OEE27" s="5"/>
      <c r="OEF27" s="5"/>
      <c r="OEG27" s="5"/>
      <c r="OEH27" s="5"/>
      <c r="OEI27" s="5"/>
      <c r="OEJ27" s="5"/>
      <c r="OEK27" s="5"/>
      <c r="OEL27" s="5"/>
      <c r="OEM27" s="5"/>
      <c r="OEN27" s="5"/>
      <c r="OEO27" s="5"/>
      <c r="OEP27" s="5"/>
      <c r="OEQ27" s="5"/>
      <c r="OER27" s="5"/>
      <c r="OES27" s="5"/>
      <c r="OET27" s="5"/>
      <c r="OEU27" s="5"/>
      <c r="OEV27" s="5"/>
      <c r="OEW27" s="5"/>
      <c r="OEX27" s="5"/>
      <c r="OEY27" s="5"/>
      <c r="OEZ27" s="5"/>
      <c r="OFA27" s="5"/>
      <c r="OFB27" s="5"/>
      <c r="OFC27" s="5"/>
      <c r="OFD27" s="5"/>
      <c r="OFE27" s="5"/>
      <c r="OFF27" s="5"/>
      <c r="OFG27" s="5"/>
      <c r="OFH27" s="5"/>
      <c r="OFI27" s="5"/>
      <c r="OFJ27" s="5"/>
      <c r="OFK27" s="5"/>
      <c r="OFL27" s="5"/>
      <c r="OFM27" s="5"/>
      <c r="OFN27" s="5"/>
      <c r="OFO27" s="5"/>
      <c r="OFP27" s="5"/>
      <c r="OFQ27" s="5"/>
      <c r="OFR27" s="5"/>
      <c r="OFS27" s="5"/>
      <c r="OFT27" s="5"/>
      <c r="OFU27" s="5"/>
      <c r="OFV27" s="5"/>
      <c r="OFW27" s="5"/>
      <c r="OFX27" s="5"/>
      <c r="OFY27" s="5"/>
      <c r="OFZ27" s="5"/>
      <c r="OGA27" s="5"/>
      <c r="OGB27" s="5"/>
      <c r="OGC27" s="5"/>
      <c r="OGD27" s="5"/>
      <c r="OGE27" s="5"/>
      <c r="OGF27" s="5"/>
      <c r="OGG27" s="5"/>
      <c r="OGH27" s="5"/>
      <c r="OGI27" s="5"/>
      <c r="OGJ27" s="5"/>
      <c r="OGK27" s="5"/>
      <c r="OGL27" s="5"/>
      <c r="OGM27" s="5"/>
      <c r="OGN27" s="5"/>
      <c r="OGO27" s="5"/>
      <c r="OGP27" s="5"/>
      <c r="OGQ27" s="5"/>
      <c r="OGR27" s="5"/>
      <c r="OGS27" s="5"/>
      <c r="OGT27" s="5"/>
      <c r="OGU27" s="5"/>
      <c r="OGV27" s="5"/>
      <c r="OGW27" s="5"/>
      <c r="OGX27" s="5"/>
      <c r="OGY27" s="5"/>
      <c r="OGZ27" s="5"/>
      <c r="OHA27" s="5"/>
      <c r="OHB27" s="5"/>
      <c r="OHC27" s="5"/>
      <c r="OHD27" s="5"/>
      <c r="OHE27" s="5"/>
      <c r="OHF27" s="5"/>
      <c r="OHG27" s="5"/>
      <c r="OHH27" s="5"/>
      <c r="OHI27" s="5"/>
      <c r="OHJ27" s="5"/>
      <c r="OHK27" s="5"/>
      <c r="OHL27" s="5"/>
      <c r="OHM27" s="5"/>
      <c r="OHN27" s="5"/>
      <c r="OHO27" s="5"/>
      <c r="OHP27" s="5"/>
      <c r="OHQ27" s="5"/>
      <c r="OHR27" s="5"/>
      <c r="OHS27" s="5"/>
      <c r="OHT27" s="5"/>
      <c r="OHU27" s="5"/>
      <c r="OHV27" s="5"/>
      <c r="OHW27" s="5"/>
      <c r="OHX27" s="5"/>
      <c r="OHY27" s="5"/>
      <c r="OHZ27" s="5"/>
      <c r="OIA27" s="5"/>
      <c r="OIB27" s="5"/>
      <c r="OIC27" s="5"/>
      <c r="OID27" s="5"/>
      <c r="OIE27" s="5"/>
      <c r="OIF27" s="5"/>
      <c r="OIG27" s="5"/>
      <c r="OIH27" s="5"/>
      <c r="OII27" s="5"/>
      <c r="OIJ27" s="5"/>
      <c r="OIK27" s="5"/>
      <c r="OIL27" s="5"/>
      <c r="OIM27" s="5"/>
      <c r="OIN27" s="5"/>
      <c r="OIO27" s="5"/>
      <c r="OIP27" s="5"/>
      <c r="OIQ27" s="5"/>
      <c r="OIR27" s="5"/>
      <c r="OIS27" s="5"/>
      <c r="OIT27" s="5"/>
      <c r="OIU27" s="5"/>
      <c r="OIV27" s="5"/>
      <c r="OIW27" s="5"/>
      <c r="OIX27" s="5"/>
      <c r="OIY27" s="5"/>
      <c r="OIZ27" s="5"/>
      <c r="OJA27" s="5"/>
      <c r="OJB27" s="5"/>
      <c r="OJC27" s="5"/>
      <c r="OJD27" s="5"/>
      <c r="OJE27" s="5"/>
      <c r="OJF27" s="5"/>
      <c r="OJG27" s="5"/>
      <c r="OJH27" s="5"/>
      <c r="OJI27" s="5"/>
      <c r="OJJ27" s="5"/>
      <c r="OJK27" s="5"/>
      <c r="OJL27" s="5"/>
      <c r="OJM27" s="5"/>
      <c r="OJN27" s="5"/>
      <c r="OJO27" s="5"/>
      <c r="OJP27" s="5"/>
      <c r="OJQ27" s="5"/>
      <c r="OJR27" s="5"/>
      <c r="OJS27" s="5"/>
      <c r="OJT27" s="5"/>
      <c r="OJU27" s="5"/>
      <c r="OJV27" s="5"/>
      <c r="OJW27" s="5"/>
      <c r="OJX27" s="5"/>
      <c r="OJY27" s="5"/>
      <c r="OJZ27" s="5"/>
      <c r="OKA27" s="5"/>
      <c r="OKB27" s="5"/>
      <c r="OKC27" s="5"/>
      <c r="OKD27" s="5"/>
      <c r="OKE27" s="5"/>
      <c r="OKF27" s="5"/>
      <c r="OKG27" s="5"/>
      <c r="OKH27" s="5"/>
      <c r="OKI27" s="5"/>
      <c r="OKJ27" s="5"/>
      <c r="OKK27" s="5"/>
      <c r="OKL27" s="5"/>
      <c r="OKM27" s="5"/>
      <c r="OKN27" s="5"/>
      <c r="OKO27" s="5"/>
      <c r="OKP27" s="5"/>
      <c r="OKQ27" s="5"/>
      <c r="OKR27" s="5"/>
      <c r="OKS27" s="5"/>
      <c r="OKT27" s="5"/>
      <c r="OKU27" s="5"/>
      <c r="OKV27" s="5"/>
      <c r="OKW27" s="5"/>
      <c r="OKX27" s="5"/>
      <c r="OKY27" s="5"/>
      <c r="OKZ27" s="5"/>
      <c r="OLA27" s="5"/>
      <c r="OLB27" s="5"/>
      <c r="OLC27" s="5"/>
      <c r="OLD27" s="5"/>
      <c r="OLE27" s="5"/>
      <c r="OLF27" s="5"/>
      <c r="OLG27" s="5"/>
      <c r="OLH27" s="5"/>
      <c r="OLI27" s="5"/>
      <c r="OLJ27" s="5"/>
      <c r="OLK27" s="5"/>
      <c r="OLL27" s="5"/>
      <c r="OLM27" s="5"/>
      <c r="OLN27" s="5"/>
      <c r="OLO27" s="5"/>
      <c r="OLP27" s="5"/>
      <c r="OLQ27" s="5"/>
      <c r="OLR27" s="5"/>
      <c r="OLS27" s="5"/>
      <c r="OLT27" s="5"/>
      <c r="OLU27" s="5"/>
      <c r="OLV27" s="5"/>
      <c r="OLW27" s="5"/>
      <c r="OLX27" s="5"/>
      <c r="OLY27" s="5"/>
      <c r="OLZ27" s="5"/>
      <c r="OMA27" s="5"/>
      <c r="OMB27" s="5"/>
      <c r="OMC27" s="5"/>
      <c r="OMD27" s="5"/>
      <c r="OME27" s="5"/>
      <c r="OMF27" s="5"/>
      <c r="OMG27" s="5"/>
      <c r="OMH27" s="5"/>
      <c r="OMI27" s="5"/>
      <c r="OMJ27" s="5"/>
      <c r="OMK27" s="5"/>
      <c r="OML27" s="5"/>
      <c r="OMM27" s="5"/>
      <c r="OMN27" s="5"/>
      <c r="OMO27" s="5"/>
      <c r="OMP27" s="5"/>
      <c r="OMQ27" s="5"/>
      <c r="OMR27" s="5"/>
      <c r="OMS27" s="5"/>
      <c r="OMT27" s="5"/>
      <c r="OMU27" s="5"/>
      <c r="OMV27" s="5"/>
      <c r="OMW27" s="5"/>
      <c r="OMX27" s="5"/>
      <c r="OMY27" s="5"/>
      <c r="OMZ27" s="5"/>
      <c r="ONA27" s="5"/>
      <c r="ONB27" s="5"/>
      <c r="ONC27" s="5"/>
      <c r="OND27" s="5"/>
      <c r="ONE27" s="5"/>
      <c r="ONF27" s="5"/>
      <c r="ONG27" s="5"/>
      <c r="ONH27" s="5"/>
      <c r="ONI27" s="5"/>
      <c r="ONJ27" s="5"/>
      <c r="ONK27" s="5"/>
      <c r="ONL27" s="5"/>
      <c r="ONM27" s="5"/>
      <c r="ONN27" s="5"/>
      <c r="ONO27" s="5"/>
      <c r="ONP27" s="5"/>
      <c r="ONQ27" s="5"/>
      <c r="ONR27" s="5"/>
      <c r="ONS27" s="5"/>
      <c r="ONT27" s="5"/>
      <c r="ONU27" s="5"/>
      <c r="ONV27" s="5"/>
      <c r="ONW27" s="5"/>
      <c r="ONX27" s="5"/>
      <c r="ONY27" s="5"/>
      <c r="ONZ27" s="5"/>
      <c r="OOA27" s="5"/>
      <c r="OOB27" s="5"/>
      <c r="OOC27" s="5"/>
      <c r="OOD27" s="5"/>
      <c r="OOE27" s="5"/>
      <c r="OOF27" s="5"/>
      <c r="OOG27" s="5"/>
      <c r="OOH27" s="5"/>
      <c r="OOI27" s="5"/>
      <c r="OOJ27" s="5"/>
      <c r="OOK27" s="5"/>
      <c r="OOL27" s="5"/>
      <c r="OOM27" s="5"/>
      <c r="OON27" s="5"/>
      <c r="OOO27" s="5"/>
      <c r="OOP27" s="5"/>
      <c r="OOQ27" s="5"/>
      <c r="OOR27" s="5"/>
      <c r="OOS27" s="5"/>
      <c r="OOT27" s="5"/>
      <c r="OOU27" s="5"/>
      <c r="OOV27" s="5"/>
      <c r="OOW27" s="5"/>
      <c r="OOX27" s="5"/>
      <c r="OOY27" s="5"/>
      <c r="OOZ27" s="5"/>
      <c r="OPA27" s="5"/>
      <c r="OPB27" s="5"/>
      <c r="OPC27" s="5"/>
      <c r="OPD27" s="5"/>
      <c r="OPE27" s="5"/>
      <c r="OPF27" s="5"/>
      <c r="OPG27" s="5"/>
      <c r="OPH27" s="5"/>
      <c r="OPI27" s="5"/>
      <c r="OPJ27" s="5"/>
      <c r="OPK27" s="5"/>
      <c r="OPL27" s="5"/>
      <c r="OPM27" s="5"/>
      <c r="OPN27" s="5"/>
      <c r="OPO27" s="5"/>
      <c r="OPP27" s="5"/>
      <c r="OPQ27" s="5"/>
      <c r="OPR27" s="5"/>
      <c r="OPS27" s="5"/>
      <c r="OPT27" s="5"/>
      <c r="OPU27" s="5"/>
      <c r="OPV27" s="5"/>
      <c r="OPW27" s="5"/>
      <c r="OPX27" s="5"/>
      <c r="OPY27" s="5"/>
      <c r="OPZ27" s="5"/>
      <c r="OQA27" s="5"/>
      <c r="OQB27" s="5"/>
      <c r="OQC27" s="5"/>
      <c r="OQD27" s="5"/>
      <c r="OQE27" s="5"/>
      <c r="OQF27" s="5"/>
      <c r="OQG27" s="5"/>
      <c r="OQH27" s="5"/>
      <c r="OQI27" s="5"/>
      <c r="OQJ27" s="5"/>
      <c r="OQK27" s="5"/>
      <c r="OQL27" s="5"/>
      <c r="OQM27" s="5"/>
      <c r="OQN27" s="5"/>
      <c r="OQO27" s="5"/>
      <c r="OQP27" s="5"/>
      <c r="OQQ27" s="5"/>
      <c r="OQR27" s="5"/>
      <c r="OQS27" s="5"/>
      <c r="OQT27" s="5"/>
      <c r="OQU27" s="5"/>
      <c r="OQV27" s="5"/>
      <c r="OQW27" s="5"/>
      <c r="OQX27" s="5"/>
      <c r="OQY27" s="5"/>
      <c r="OQZ27" s="5"/>
      <c r="ORA27" s="5"/>
      <c r="ORB27" s="5"/>
      <c r="ORC27" s="5"/>
      <c r="ORD27" s="5"/>
      <c r="ORE27" s="5"/>
      <c r="ORF27" s="5"/>
      <c r="ORG27" s="5"/>
      <c r="ORH27" s="5"/>
      <c r="ORI27" s="5"/>
      <c r="ORJ27" s="5"/>
      <c r="ORK27" s="5"/>
      <c r="ORL27" s="5"/>
      <c r="ORM27" s="5"/>
      <c r="ORN27" s="5"/>
      <c r="ORO27" s="5"/>
      <c r="ORP27" s="5"/>
      <c r="ORQ27" s="5"/>
      <c r="ORR27" s="5"/>
      <c r="ORS27" s="5"/>
      <c r="ORT27" s="5"/>
      <c r="ORU27" s="5"/>
      <c r="ORV27" s="5"/>
      <c r="ORW27" s="5"/>
      <c r="ORX27" s="5"/>
      <c r="ORY27" s="5"/>
      <c r="ORZ27" s="5"/>
      <c r="OSA27" s="5"/>
      <c r="OSB27" s="5"/>
      <c r="OSC27" s="5"/>
      <c r="OSD27" s="5"/>
      <c r="OSE27" s="5"/>
      <c r="OSF27" s="5"/>
      <c r="OSG27" s="5"/>
      <c r="OSH27" s="5"/>
      <c r="OSI27" s="5"/>
      <c r="OSJ27" s="5"/>
      <c r="OSK27" s="5"/>
      <c r="OSL27" s="5"/>
      <c r="OSM27" s="5"/>
      <c r="OSN27" s="5"/>
      <c r="OSO27" s="5"/>
      <c r="OSP27" s="5"/>
      <c r="OSQ27" s="5"/>
      <c r="OSR27" s="5"/>
      <c r="OSS27" s="5"/>
      <c r="OST27" s="5"/>
      <c r="OSU27" s="5"/>
      <c r="OSV27" s="5"/>
      <c r="OSW27" s="5"/>
      <c r="OSX27" s="5"/>
      <c r="OSY27" s="5"/>
      <c r="OSZ27" s="5"/>
      <c r="OTA27" s="5"/>
      <c r="OTB27" s="5"/>
      <c r="OTC27" s="5"/>
      <c r="OTD27" s="5"/>
      <c r="OTE27" s="5"/>
      <c r="OTF27" s="5"/>
      <c r="OTG27" s="5"/>
      <c r="OTH27" s="5"/>
      <c r="OTI27" s="5"/>
      <c r="OTJ27" s="5"/>
      <c r="OTK27" s="5"/>
      <c r="OTL27" s="5"/>
      <c r="OTM27" s="5"/>
      <c r="OTN27" s="5"/>
      <c r="OTO27" s="5"/>
      <c r="OTP27" s="5"/>
      <c r="OTQ27" s="5"/>
      <c r="OTR27" s="5"/>
      <c r="OTS27" s="5"/>
      <c r="OTT27" s="5"/>
      <c r="OTU27" s="5"/>
      <c r="OTV27" s="5"/>
      <c r="OTW27" s="5"/>
      <c r="OTX27" s="5"/>
      <c r="OTY27" s="5"/>
      <c r="OTZ27" s="5"/>
      <c r="OUA27" s="5"/>
      <c r="OUB27" s="5"/>
      <c r="OUC27" s="5"/>
      <c r="OUD27" s="5"/>
      <c r="OUE27" s="5"/>
      <c r="OUF27" s="5"/>
      <c r="OUG27" s="5"/>
      <c r="OUH27" s="5"/>
      <c r="OUI27" s="5"/>
      <c r="OUJ27" s="5"/>
      <c r="OUK27" s="5"/>
      <c r="OUL27" s="5"/>
      <c r="OUM27" s="5"/>
      <c r="OUN27" s="5"/>
      <c r="OUO27" s="5"/>
      <c r="OUP27" s="5"/>
      <c r="OUQ27" s="5"/>
      <c r="OUR27" s="5"/>
      <c r="OUS27" s="5"/>
      <c r="OUT27" s="5"/>
      <c r="OUU27" s="5"/>
      <c r="OUV27" s="5"/>
      <c r="OUW27" s="5"/>
      <c r="OUX27" s="5"/>
      <c r="OUY27" s="5"/>
      <c r="OUZ27" s="5"/>
      <c r="OVA27" s="5"/>
      <c r="OVB27" s="5"/>
      <c r="OVC27" s="5"/>
      <c r="OVD27" s="5"/>
      <c r="OVE27" s="5"/>
      <c r="OVF27" s="5"/>
      <c r="OVG27" s="5"/>
      <c r="OVH27" s="5"/>
      <c r="OVI27" s="5"/>
      <c r="OVJ27" s="5"/>
      <c r="OVK27" s="5"/>
      <c r="OVL27" s="5"/>
      <c r="OVM27" s="5"/>
      <c r="OVN27" s="5"/>
      <c r="OVO27" s="5"/>
      <c r="OVP27" s="5"/>
      <c r="OVQ27" s="5"/>
      <c r="OVR27" s="5"/>
      <c r="OVS27" s="5"/>
      <c r="OVT27" s="5"/>
      <c r="OVU27" s="5"/>
      <c r="OVV27" s="5"/>
      <c r="OVW27" s="5"/>
      <c r="OVX27" s="5"/>
      <c r="OVY27" s="5"/>
      <c r="OVZ27" s="5"/>
      <c r="OWA27" s="5"/>
      <c r="OWB27" s="5"/>
      <c r="OWC27" s="5"/>
      <c r="OWD27" s="5"/>
      <c r="OWE27" s="5"/>
      <c r="OWF27" s="5"/>
      <c r="OWG27" s="5"/>
      <c r="OWH27" s="5"/>
      <c r="OWI27" s="5"/>
      <c r="OWJ27" s="5"/>
      <c r="OWK27" s="5"/>
      <c r="OWL27" s="5"/>
      <c r="OWM27" s="5"/>
      <c r="OWN27" s="5"/>
      <c r="OWO27" s="5"/>
      <c r="OWP27" s="5"/>
      <c r="OWQ27" s="5"/>
      <c r="OWR27" s="5"/>
      <c r="OWS27" s="5"/>
      <c r="OWT27" s="5"/>
      <c r="OWU27" s="5"/>
      <c r="OWV27" s="5"/>
      <c r="OWW27" s="5"/>
      <c r="OWX27" s="5"/>
      <c r="OWY27" s="5"/>
      <c r="OWZ27" s="5"/>
      <c r="OXA27" s="5"/>
      <c r="OXB27" s="5"/>
      <c r="OXC27" s="5"/>
      <c r="OXD27" s="5"/>
      <c r="OXE27" s="5"/>
      <c r="OXF27" s="5"/>
      <c r="OXG27" s="5"/>
      <c r="OXH27" s="5"/>
      <c r="OXI27" s="5"/>
      <c r="OXJ27" s="5"/>
      <c r="OXK27" s="5"/>
      <c r="OXL27" s="5"/>
      <c r="OXM27" s="5"/>
      <c r="OXN27" s="5"/>
      <c r="OXO27" s="5"/>
      <c r="OXP27" s="5"/>
      <c r="OXQ27" s="5"/>
      <c r="OXR27" s="5"/>
      <c r="OXS27" s="5"/>
      <c r="OXT27" s="5"/>
      <c r="OXU27" s="5"/>
      <c r="OXV27" s="5"/>
      <c r="OXW27" s="5"/>
      <c r="OXX27" s="5"/>
      <c r="OXY27" s="5"/>
      <c r="OXZ27" s="5"/>
      <c r="OYA27" s="5"/>
      <c r="OYB27" s="5"/>
      <c r="OYC27" s="5"/>
      <c r="OYD27" s="5"/>
      <c r="OYE27" s="5"/>
      <c r="OYF27" s="5"/>
      <c r="OYG27" s="5"/>
      <c r="OYH27" s="5"/>
      <c r="OYI27" s="5"/>
      <c r="OYJ27" s="5"/>
      <c r="OYK27" s="5"/>
      <c r="OYL27" s="5"/>
      <c r="OYM27" s="5"/>
      <c r="OYN27" s="5"/>
      <c r="OYO27" s="5"/>
      <c r="OYP27" s="5"/>
      <c r="OYQ27" s="5"/>
      <c r="OYR27" s="5"/>
      <c r="OYS27" s="5"/>
      <c r="OYT27" s="5"/>
      <c r="OYU27" s="5"/>
      <c r="OYV27" s="5"/>
      <c r="OYW27" s="5"/>
      <c r="OYX27" s="5"/>
      <c r="OYY27" s="5"/>
      <c r="OYZ27" s="5"/>
      <c r="OZA27" s="5"/>
      <c r="OZB27" s="5"/>
      <c r="OZC27" s="5"/>
      <c r="OZD27" s="5"/>
      <c r="OZE27" s="5"/>
      <c r="OZF27" s="5"/>
      <c r="OZG27" s="5"/>
      <c r="OZH27" s="5"/>
      <c r="OZI27" s="5"/>
      <c r="OZJ27" s="5"/>
      <c r="OZK27" s="5"/>
      <c r="OZL27" s="5"/>
      <c r="OZM27" s="5"/>
      <c r="OZN27" s="5"/>
      <c r="OZO27" s="5"/>
      <c r="OZP27" s="5"/>
      <c r="OZQ27" s="5"/>
      <c r="OZR27" s="5"/>
      <c r="OZS27" s="5"/>
      <c r="OZT27" s="5"/>
      <c r="OZU27" s="5"/>
      <c r="OZV27" s="5"/>
      <c r="OZW27" s="5"/>
      <c r="OZX27" s="5"/>
      <c r="OZY27" s="5"/>
      <c r="OZZ27" s="5"/>
      <c r="PAA27" s="5"/>
      <c r="PAB27" s="5"/>
      <c r="PAC27" s="5"/>
      <c r="PAD27" s="5"/>
      <c r="PAE27" s="5"/>
      <c r="PAF27" s="5"/>
      <c r="PAG27" s="5"/>
      <c r="PAH27" s="5"/>
      <c r="PAI27" s="5"/>
      <c r="PAJ27" s="5"/>
      <c r="PAK27" s="5"/>
      <c r="PAL27" s="5"/>
      <c r="PAM27" s="5"/>
      <c r="PAN27" s="5"/>
      <c r="PAO27" s="5"/>
      <c r="PAP27" s="5"/>
      <c r="PAQ27" s="5"/>
      <c r="PAR27" s="5"/>
      <c r="PAS27" s="5"/>
      <c r="PAT27" s="5"/>
      <c r="PAU27" s="5"/>
      <c r="PAV27" s="5"/>
      <c r="PAW27" s="5"/>
      <c r="PAX27" s="5"/>
      <c r="PAY27" s="5"/>
      <c r="PAZ27" s="5"/>
      <c r="PBA27" s="5"/>
      <c r="PBB27" s="5"/>
      <c r="PBC27" s="5"/>
      <c r="PBD27" s="5"/>
      <c r="PBE27" s="5"/>
      <c r="PBF27" s="5"/>
      <c r="PBG27" s="5"/>
      <c r="PBH27" s="5"/>
      <c r="PBI27" s="5"/>
      <c r="PBJ27" s="5"/>
      <c r="PBK27" s="5"/>
      <c r="PBL27" s="5"/>
      <c r="PBM27" s="5"/>
      <c r="PBN27" s="5"/>
      <c r="PBO27" s="5"/>
      <c r="PBP27" s="5"/>
      <c r="PBQ27" s="5"/>
      <c r="PBR27" s="5"/>
      <c r="PBS27" s="5"/>
      <c r="PBT27" s="5"/>
      <c r="PBU27" s="5"/>
      <c r="PBV27" s="5"/>
      <c r="PBW27" s="5"/>
      <c r="PBX27" s="5"/>
      <c r="PBY27" s="5"/>
      <c r="PBZ27" s="5"/>
      <c r="PCA27" s="5"/>
      <c r="PCB27" s="5"/>
      <c r="PCC27" s="5"/>
      <c r="PCD27" s="5"/>
      <c r="PCE27" s="5"/>
      <c r="PCF27" s="5"/>
      <c r="PCG27" s="5"/>
      <c r="PCH27" s="5"/>
      <c r="PCI27" s="5"/>
      <c r="PCJ27" s="5"/>
      <c r="PCK27" s="5"/>
      <c r="PCL27" s="5"/>
      <c r="PCM27" s="5"/>
      <c r="PCN27" s="5"/>
      <c r="PCO27" s="5"/>
      <c r="PCP27" s="5"/>
      <c r="PCQ27" s="5"/>
      <c r="PCR27" s="5"/>
      <c r="PCS27" s="5"/>
      <c r="PCT27" s="5"/>
      <c r="PCU27" s="5"/>
      <c r="PCV27" s="5"/>
      <c r="PCW27" s="5"/>
      <c r="PCX27" s="5"/>
      <c r="PCY27" s="5"/>
      <c r="PCZ27" s="5"/>
      <c r="PDA27" s="5"/>
      <c r="PDB27" s="5"/>
      <c r="PDC27" s="5"/>
      <c r="PDD27" s="5"/>
      <c r="PDE27" s="5"/>
      <c r="PDF27" s="5"/>
      <c r="PDG27" s="5"/>
      <c r="PDH27" s="5"/>
      <c r="PDI27" s="5"/>
      <c r="PDJ27" s="5"/>
      <c r="PDK27" s="5"/>
      <c r="PDL27" s="5"/>
      <c r="PDM27" s="5"/>
      <c r="PDN27" s="5"/>
      <c r="PDO27" s="5"/>
      <c r="PDP27" s="5"/>
      <c r="PDQ27" s="5"/>
      <c r="PDR27" s="5"/>
      <c r="PDS27" s="5"/>
      <c r="PDT27" s="5"/>
      <c r="PDU27" s="5"/>
      <c r="PDV27" s="5"/>
      <c r="PDW27" s="5"/>
      <c r="PDX27" s="5"/>
      <c r="PDY27" s="5"/>
      <c r="PDZ27" s="5"/>
      <c r="PEA27" s="5"/>
      <c r="PEB27" s="5"/>
      <c r="PEC27" s="5"/>
      <c r="PED27" s="5"/>
      <c r="PEE27" s="5"/>
      <c r="PEF27" s="5"/>
      <c r="PEG27" s="5"/>
      <c r="PEH27" s="5"/>
      <c r="PEI27" s="5"/>
      <c r="PEJ27" s="5"/>
      <c r="PEK27" s="5"/>
      <c r="PEL27" s="5"/>
      <c r="PEM27" s="5"/>
      <c r="PEN27" s="5"/>
      <c r="PEO27" s="5"/>
      <c r="PEP27" s="5"/>
      <c r="PEQ27" s="5"/>
      <c r="PER27" s="5"/>
      <c r="PES27" s="5"/>
      <c r="PET27" s="5"/>
      <c r="PEU27" s="5"/>
      <c r="PEV27" s="5"/>
      <c r="PEW27" s="5"/>
      <c r="PEX27" s="5"/>
      <c r="PEY27" s="5"/>
      <c r="PEZ27" s="5"/>
      <c r="PFA27" s="5"/>
      <c r="PFB27" s="5"/>
      <c r="PFC27" s="5"/>
      <c r="PFD27" s="5"/>
      <c r="PFE27" s="5"/>
      <c r="PFF27" s="5"/>
      <c r="PFG27" s="5"/>
      <c r="PFH27" s="5"/>
      <c r="PFI27" s="5"/>
      <c r="PFJ27" s="5"/>
      <c r="PFK27" s="5"/>
      <c r="PFL27" s="5"/>
      <c r="PFM27" s="5"/>
      <c r="PFN27" s="5"/>
      <c r="PFO27" s="5"/>
      <c r="PFP27" s="5"/>
      <c r="PFQ27" s="5"/>
      <c r="PFR27" s="5"/>
      <c r="PFS27" s="5"/>
      <c r="PFT27" s="5"/>
      <c r="PFU27" s="5"/>
      <c r="PFV27" s="5"/>
      <c r="PFW27" s="5"/>
      <c r="PFX27" s="5"/>
      <c r="PFY27" s="5"/>
      <c r="PFZ27" s="5"/>
      <c r="PGA27" s="5"/>
      <c r="PGB27" s="5"/>
      <c r="PGC27" s="5"/>
      <c r="PGD27" s="5"/>
      <c r="PGE27" s="5"/>
      <c r="PGF27" s="5"/>
      <c r="PGG27" s="5"/>
      <c r="PGH27" s="5"/>
      <c r="PGI27" s="5"/>
      <c r="PGJ27" s="5"/>
      <c r="PGK27" s="5"/>
      <c r="PGL27" s="5"/>
      <c r="PGM27" s="5"/>
      <c r="PGN27" s="5"/>
      <c r="PGO27" s="5"/>
      <c r="PGP27" s="5"/>
      <c r="PGQ27" s="5"/>
      <c r="PGR27" s="5"/>
      <c r="PGS27" s="5"/>
      <c r="PGT27" s="5"/>
      <c r="PGU27" s="5"/>
      <c r="PGV27" s="5"/>
      <c r="PGW27" s="5"/>
      <c r="PGX27" s="5"/>
      <c r="PGY27" s="5"/>
      <c r="PGZ27" s="5"/>
      <c r="PHA27" s="5"/>
      <c r="PHB27" s="5"/>
      <c r="PHC27" s="5"/>
      <c r="PHD27" s="5"/>
      <c r="PHE27" s="5"/>
      <c r="PHF27" s="5"/>
      <c r="PHG27" s="5"/>
      <c r="PHH27" s="5"/>
      <c r="PHI27" s="5"/>
      <c r="PHJ27" s="5"/>
      <c r="PHK27" s="5"/>
      <c r="PHL27" s="5"/>
      <c r="PHM27" s="5"/>
      <c r="PHN27" s="5"/>
      <c r="PHO27" s="5"/>
      <c r="PHP27" s="5"/>
      <c r="PHQ27" s="5"/>
      <c r="PHR27" s="5"/>
      <c r="PHS27" s="5"/>
      <c r="PHT27" s="5"/>
      <c r="PHU27" s="5"/>
      <c r="PHV27" s="5"/>
      <c r="PHW27" s="5"/>
      <c r="PHX27" s="5"/>
      <c r="PHY27" s="5"/>
      <c r="PHZ27" s="5"/>
      <c r="PIA27" s="5"/>
      <c r="PIB27" s="5"/>
      <c r="PIC27" s="5"/>
      <c r="PID27" s="5"/>
      <c r="PIE27" s="5"/>
      <c r="PIF27" s="5"/>
      <c r="PIG27" s="5"/>
      <c r="PIH27" s="5"/>
      <c r="PII27" s="5"/>
      <c r="PIJ27" s="5"/>
      <c r="PIK27" s="5"/>
      <c r="PIL27" s="5"/>
      <c r="PIM27" s="5"/>
      <c r="PIN27" s="5"/>
      <c r="PIO27" s="5"/>
      <c r="PIP27" s="5"/>
      <c r="PIQ27" s="5"/>
      <c r="PIR27" s="5"/>
      <c r="PIS27" s="5"/>
      <c r="PIT27" s="5"/>
      <c r="PIU27" s="5"/>
      <c r="PIV27" s="5"/>
      <c r="PIW27" s="5"/>
      <c r="PIX27" s="5"/>
      <c r="PIY27" s="5"/>
      <c r="PIZ27" s="5"/>
      <c r="PJA27" s="5"/>
      <c r="PJB27" s="5"/>
      <c r="PJC27" s="5"/>
      <c r="PJD27" s="5"/>
      <c r="PJE27" s="5"/>
      <c r="PJF27" s="5"/>
      <c r="PJG27" s="5"/>
      <c r="PJH27" s="5"/>
      <c r="PJI27" s="5"/>
      <c r="PJJ27" s="5"/>
      <c r="PJK27" s="5"/>
      <c r="PJL27" s="5"/>
      <c r="PJM27" s="5"/>
      <c r="PJN27" s="5"/>
      <c r="PJO27" s="5"/>
      <c r="PJP27" s="5"/>
      <c r="PJQ27" s="5"/>
      <c r="PJR27" s="5"/>
      <c r="PJS27" s="5"/>
      <c r="PJT27" s="5"/>
      <c r="PJU27" s="5"/>
      <c r="PJV27" s="5"/>
      <c r="PJW27" s="5"/>
      <c r="PJX27" s="5"/>
      <c r="PJY27" s="5"/>
      <c r="PJZ27" s="5"/>
      <c r="PKA27" s="5"/>
      <c r="PKB27" s="5"/>
      <c r="PKC27" s="5"/>
      <c r="PKD27" s="5"/>
      <c r="PKE27" s="5"/>
      <c r="PKF27" s="5"/>
      <c r="PKG27" s="5"/>
      <c r="PKH27" s="5"/>
      <c r="PKI27" s="5"/>
      <c r="PKJ27" s="5"/>
      <c r="PKK27" s="5"/>
      <c r="PKL27" s="5"/>
      <c r="PKM27" s="5"/>
      <c r="PKN27" s="5"/>
      <c r="PKO27" s="5"/>
      <c r="PKP27" s="5"/>
      <c r="PKQ27" s="5"/>
      <c r="PKR27" s="5"/>
      <c r="PKS27" s="5"/>
      <c r="PKT27" s="5"/>
      <c r="PKU27" s="5"/>
      <c r="PKV27" s="5"/>
      <c r="PKW27" s="5"/>
      <c r="PKX27" s="5"/>
      <c r="PKY27" s="5"/>
      <c r="PKZ27" s="5"/>
      <c r="PLA27" s="5"/>
      <c r="PLB27" s="5"/>
      <c r="PLC27" s="5"/>
      <c r="PLD27" s="5"/>
      <c r="PLE27" s="5"/>
      <c r="PLF27" s="5"/>
      <c r="PLG27" s="5"/>
      <c r="PLH27" s="5"/>
      <c r="PLI27" s="5"/>
      <c r="PLJ27" s="5"/>
      <c r="PLK27" s="5"/>
      <c r="PLL27" s="5"/>
      <c r="PLM27" s="5"/>
      <c r="PLN27" s="5"/>
      <c r="PLO27" s="5"/>
      <c r="PLP27" s="5"/>
      <c r="PLQ27" s="5"/>
      <c r="PLR27" s="5"/>
      <c r="PLS27" s="5"/>
      <c r="PLT27" s="5"/>
      <c r="PLU27" s="5"/>
      <c r="PLV27" s="5"/>
      <c r="PLW27" s="5"/>
      <c r="PLX27" s="5"/>
      <c r="PLY27" s="5"/>
      <c r="PLZ27" s="5"/>
      <c r="PMA27" s="5"/>
      <c r="PMB27" s="5"/>
      <c r="PMC27" s="5"/>
      <c r="PMD27" s="5"/>
      <c r="PME27" s="5"/>
      <c r="PMF27" s="5"/>
      <c r="PMG27" s="5"/>
      <c r="PMH27" s="5"/>
      <c r="PMI27" s="5"/>
      <c r="PMJ27" s="5"/>
      <c r="PMK27" s="5"/>
      <c r="PML27" s="5"/>
      <c r="PMM27" s="5"/>
      <c r="PMN27" s="5"/>
      <c r="PMO27" s="5"/>
      <c r="PMP27" s="5"/>
      <c r="PMQ27" s="5"/>
      <c r="PMR27" s="5"/>
      <c r="PMS27" s="5"/>
      <c r="PMT27" s="5"/>
      <c r="PMU27" s="5"/>
      <c r="PMV27" s="5"/>
      <c r="PMW27" s="5"/>
      <c r="PMX27" s="5"/>
      <c r="PMY27" s="5"/>
      <c r="PMZ27" s="5"/>
      <c r="PNA27" s="5"/>
      <c r="PNB27" s="5"/>
      <c r="PNC27" s="5"/>
      <c r="PND27" s="5"/>
      <c r="PNE27" s="5"/>
      <c r="PNF27" s="5"/>
      <c r="PNG27" s="5"/>
      <c r="PNH27" s="5"/>
      <c r="PNI27" s="5"/>
      <c r="PNJ27" s="5"/>
      <c r="PNK27" s="5"/>
      <c r="PNL27" s="5"/>
      <c r="PNM27" s="5"/>
      <c r="PNN27" s="5"/>
      <c r="PNO27" s="5"/>
      <c r="PNP27" s="5"/>
      <c r="PNQ27" s="5"/>
      <c r="PNR27" s="5"/>
      <c r="PNS27" s="5"/>
      <c r="PNT27" s="5"/>
      <c r="PNU27" s="5"/>
      <c r="PNV27" s="5"/>
      <c r="PNW27" s="5"/>
      <c r="PNX27" s="5"/>
      <c r="PNY27" s="5"/>
      <c r="PNZ27" s="5"/>
      <c r="POA27" s="5"/>
      <c r="POB27" s="5"/>
      <c r="POC27" s="5"/>
      <c r="POD27" s="5"/>
      <c r="POE27" s="5"/>
      <c r="POF27" s="5"/>
      <c r="POG27" s="5"/>
      <c r="POH27" s="5"/>
      <c r="POI27" s="5"/>
      <c r="POJ27" s="5"/>
      <c r="POK27" s="5"/>
      <c r="POL27" s="5"/>
      <c r="POM27" s="5"/>
      <c r="PON27" s="5"/>
      <c r="POO27" s="5"/>
      <c r="POP27" s="5"/>
      <c r="POQ27" s="5"/>
      <c r="POR27" s="5"/>
      <c r="POS27" s="5"/>
      <c r="POT27" s="5"/>
      <c r="POU27" s="5"/>
      <c r="POV27" s="5"/>
      <c r="POW27" s="5"/>
      <c r="POX27" s="5"/>
      <c r="POY27" s="5"/>
      <c r="POZ27" s="5"/>
      <c r="PPA27" s="5"/>
      <c r="PPB27" s="5"/>
      <c r="PPC27" s="5"/>
      <c r="PPD27" s="5"/>
      <c r="PPE27" s="5"/>
      <c r="PPF27" s="5"/>
      <c r="PPG27" s="5"/>
      <c r="PPH27" s="5"/>
      <c r="PPI27" s="5"/>
      <c r="PPJ27" s="5"/>
      <c r="PPK27" s="5"/>
      <c r="PPL27" s="5"/>
      <c r="PPM27" s="5"/>
      <c r="PPN27" s="5"/>
      <c r="PPO27" s="5"/>
      <c r="PPP27" s="5"/>
      <c r="PPQ27" s="5"/>
      <c r="PPR27" s="5"/>
      <c r="PPS27" s="5"/>
      <c r="PPT27" s="5"/>
      <c r="PPU27" s="5"/>
      <c r="PPV27" s="5"/>
      <c r="PPW27" s="5"/>
      <c r="PPX27" s="5"/>
      <c r="PPY27" s="5"/>
      <c r="PPZ27" s="5"/>
      <c r="PQA27" s="5"/>
      <c r="PQB27" s="5"/>
      <c r="PQC27" s="5"/>
      <c r="PQD27" s="5"/>
      <c r="PQE27" s="5"/>
      <c r="PQF27" s="5"/>
      <c r="PQG27" s="5"/>
      <c r="PQH27" s="5"/>
      <c r="PQI27" s="5"/>
      <c r="PQJ27" s="5"/>
      <c r="PQK27" s="5"/>
      <c r="PQL27" s="5"/>
      <c r="PQM27" s="5"/>
      <c r="PQN27" s="5"/>
      <c r="PQO27" s="5"/>
      <c r="PQP27" s="5"/>
      <c r="PQQ27" s="5"/>
      <c r="PQR27" s="5"/>
      <c r="PQS27" s="5"/>
      <c r="PQT27" s="5"/>
      <c r="PQU27" s="5"/>
      <c r="PQV27" s="5"/>
      <c r="PQW27" s="5"/>
      <c r="PQX27" s="5"/>
      <c r="PQY27" s="5"/>
      <c r="PQZ27" s="5"/>
      <c r="PRA27" s="5"/>
      <c r="PRB27" s="5"/>
      <c r="PRC27" s="5"/>
      <c r="PRD27" s="5"/>
      <c r="PRE27" s="5"/>
      <c r="PRF27" s="5"/>
      <c r="PRG27" s="5"/>
      <c r="PRH27" s="5"/>
      <c r="PRI27" s="5"/>
      <c r="PRJ27" s="5"/>
      <c r="PRK27" s="5"/>
      <c r="PRL27" s="5"/>
      <c r="PRM27" s="5"/>
      <c r="PRN27" s="5"/>
      <c r="PRO27" s="5"/>
      <c r="PRP27" s="5"/>
      <c r="PRQ27" s="5"/>
      <c r="PRR27" s="5"/>
      <c r="PRS27" s="5"/>
      <c r="PRT27" s="5"/>
      <c r="PRU27" s="5"/>
      <c r="PRV27" s="5"/>
      <c r="PRW27" s="5"/>
      <c r="PRX27" s="5"/>
      <c r="PRY27" s="5"/>
      <c r="PRZ27" s="5"/>
      <c r="PSA27" s="5"/>
      <c r="PSB27" s="5"/>
      <c r="PSC27" s="5"/>
      <c r="PSD27" s="5"/>
      <c r="PSE27" s="5"/>
      <c r="PSF27" s="5"/>
      <c r="PSG27" s="5"/>
      <c r="PSH27" s="5"/>
      <c r="PSI27" s="5"/>
      <c r="PSJ27" s="5"/>
      <c r="PSK27" s="5"/>
      <c r="PSL27" s="5"/>
      <c r="PSM27" s="5"/>
      <c r="PSN27" s="5"/>
      <c r="PSO27" s="5"/>
      <c r="PSP27" s="5"/>
      <c r="PSQ27" s="5"/>
      <c r="PSR27" s="5"/>
      <c r="PSS27" s="5"/>
      <c r="PST27" s="5"/>
      <c r="PSU27" s="5"/>
      <c r="PSV27" s="5"/>
      <c r="PSW27" s="5"/>
      <c r="PSX27" s="5"/>
      <c r="PSY27" s="5"/>
      <c r="PSZ27" s="5"/>
      <c r="PTA27" s="5"/>
      <c r="PTB27" s="5"/>
      <c r="PTC27" s="5"/>
      <c r="PTD27" s="5"/>
      <c r="PTE27" s="5"/>
      <c r="PTF27" s="5"/>
      <c r="PTG27" s="5"/>
      <c r="PTH27" s="5"/>
      <c r="PTI27" s="5"/>
      <c r="PTJ27" s="5"/>
      <c r="PTK27" s="5"/>
      <c r="PTL27" s="5"/>
      <c r="PTM27" s="5"/>
      <c r="PTN27" s="5"/>
      <c r="PTO27" s="5"/>
      <c r="PTP27" s="5"/>
      <c r="PTQ27" s="5"/>
      <c r="PTR27" s="5"/>
      <c r="PTS27" s="5"/>
      <c r="PTT27" s="5"/>
      <c r="PTU27" s="5"/>
      <c r="PTV27" s="5"/>
      <c r="PTW27" s="5"/>
      <c r="PTX27" s="5"/>
      <c r="PTY27" s="5"/>
      <c r="PTZ27" s="5"/>
      <c r="PUA27" s="5"/>
      <c r="PUB27" s="5"/>
      <c r="PUC27" s="5"/>
      <c r="PUD27" s="5"/>
      <c r="PUE27" s="5"/>
      <c r="PUF27" s="5"/>
      <c r="PUG27" s="5"/>
      <c r="PUH27" s="5"/>
      <c r="PUI27" s="5"/>
      <c r="PUJ27" s="5"/>
      <c r="PUK27" s="5"/>
      <c r="PUL27" s="5"/>
      <c r="PUM27" s="5"/>
      <c r="PUN27" s="5"/>
      <c r="PUO27" s="5"/>
      <c r="PUP27" s="5"/>
      <c r="PUQ27" s="5"/>
      <c r="PUR27" s="5"/>
      <c r="PUS27" s="5"/>
      <c r="PUT27" s="5"/>
      <c r="PUU27" s="5"/>
      <c r="PUV27" s="5"/>
      <c r="PUW27" s="5"/>
      <c r="PUX27" s="5"/>
      <c r="PUY27" s="5"/>
      <c r="PUZ27" s="5"/>
      <c r="PVA27" s="5"/>
      <c r="PVB27" s="5"/>
      <c r="PVC27" s="5"/>
      <c r="PVD27" s="5"/>
      <c r="PVE27" s="5"/>
      <c r="PVF27" s="5"/>
      <c r="PVG27" s="5"/>
      <c r="PVH27" s="5"/>
      <c r="PVI27" s="5"/>
      <c r="PVJ27" s="5"/>
      <c r="PVK27" s="5"/>
      <c r="PVL27" s="5"/>
      <c r="PVM27" s="5"/>
      <c r="PVN27" s="5"/>
      <c r="PVO27" s="5"/>
      <c r="PVP27" s="5"/>
      <c r="PVQ27" s="5"/>
      <c r="PVR27" s="5"/>
      <c r="PVS27" s="5"/>
      <c r="PVT27" s="5"/>
      <c r="PVU27" s="5"/>
      <c r="PVV27" s="5"/>
      <c r="PVW27" s="5"/>
      <c r="PVX27" s="5"/>
      <c r="PVY27" s="5"/>
      <c r="PVZ27" s="5"/>
      <c r="PWA27" s="5"/>
      <c r="PWB27" s="5"/>
      <c r="PWC27" s="5"/>
      <c r="PWD27" s="5"/>
      <c r="PWE27" s="5"/>
      <c r="PWF27" s="5"/>
      <c r="PWG27" s="5"/>
      <c r="PWH27" s="5"/>
      <c r="PWI27" s="5"/>
      <c r="PWJ27" s="5"/>
      <c r="PWK27" s="5"/>
      <c r="PWL27" s="5"/>
      <c r="PWM27" s="5"/>
      <c r="PWN27" s="5"/>
      <c r="PWO27" s="5"/>
      <c r="PWP27" s="5"/>
      <c r="PWQ27" s="5"/>
      <c r="PWR27" s="5"/>
      <c r="PWS27" s="5"/>
      <c r="PWT27" s="5"/>
      <c r="PWU27" s="5"/>
      <c r="PWV27" s="5"/>
      <c r="PWW27" s="5"/>
      <c r="PWX27" s="5"/>
      <c r="PWY27" s="5"/>
      <c r="PWZ27" s="5"/>
      <c r="PXA27" s="5"/>
      <c r="PXB27" s="5"/>
      <c r="PXC27" s="5"/>
      <c r="PXD27" s="5"/>
      <c r="PXE27" s="5"/>
      <c r="PXF27" s="5"/>
      <c r="PXG27" s="5"/>
      <c r="PXH27" s="5"/>
      <c r="PXI27" s="5"/>
      <c r="PXJ27" s="5"/>
      <c r="PXK27" s="5"/>
      <c r="PXL27" s="5"/>
      <c r="PXM27" s="5"/>
      <c r="PXN27" s="5"/>
      <c r="PXO27" s="5"/>
      <c r="PXP27" s="5"/>
      <c r="PXQ27" s="5"/>
      <c r="PXR27" s="5"/>
      <c r="PXS27" s="5"/>
      <c r="PXT27" s="5"/>
      <c r="PXU27" s="5"/>
      <c r="PXV27" s="5"/>
      <c r="PXW27" s="5"/>
      <c r="PXX27" s="5"/>
      <c r="PXY27" s="5"/>
      <c r="PXZ27" s="5"/>
      <c r="PYA27" s="5"/>
      <c r="PYB27" s="5"/>
      <c r="PYC27" s="5"/>
      <c r="PYD27" s="5"/>
      <c r="PYE27" s="5"/>
      <c r="PYF27" s="5"/>
      <c r="PYG27" s="5"/>
      <c r="PYH27" s="5"/>
      <c r="PYI27" s="5"/>
      <c r="PYJ27" s="5"/>
      <c r="PYK27" s="5"/>
      <c r="PYL27" s="5"/>
      <c r="PYM27" s="5"/>
      <c r="PYN27" s="5"/>
      <c r="PYO27" s="5"/>
      <c r="PYP27" s="5"/>
      <c r="PYQ27" s="5"/>
      <c r="PYR27" s="5"/>
      <c r="PYS27" s="5"/>
      <c r="PYT27" s="5"/>
      <c r="PYU27" s="5"/>
      <c r="PYV27" s="5"/>
      <c r="PYW27" s="5"/>
      <c r="PYX27" s="5"/>
      <c r="PYY27" s="5"/>
      <c r="PYZ27" s="5"/>
      <c r="PZA27" s="5"/>
      <c r="PZB27" s="5"/>
      <c r="PZC27" s="5"/>
      <c r="PZD27" s="5"/>
      <c r="PZE27" s="5"/>
      <c r="PZF27" s="5"/>
      <c r="PZG27" s="5"/>
      <c r="PZH27" s="5"/>
      <c r="PZI27" s="5"/>
      <c r="PZJ27" s="5"/>
      <c r="PZK27" s="5"/>
      <c r="PZL27" s="5"/>
      <c r="PZM27" s="5"/>
      <c r="PZN27" s="5"/>
      <c r="PZO27" s="5"/>
      <c r="PZP27" s="5"/>
      <c r="PZQ27" s="5"/>
      <c r="PZR27" s="5"/>
      <c r="PZS27" s="5"/>
      <c r="PZT27" s="5"/>
      <c r="PZU27" s="5"/>
      <c r="PZV27" s="5"/>
      <c r="PZW27" s="5"/>
      <c r="PZX27" s="5"/>
      <c r="PZY27" s="5"/>
      <c r="PZZ27" s="5"/>
      <c r="QAA27" s="5"/>
      <c r="QAB27" s="5"/>
      <c r="QAC27" s="5"/>
      <c r="QAD27" s="5"/>
      <c r="QAE27" s="5"/>
      <c r="QAF27" s="5"/>
      <c r="QAG27" s="5"/>
      <c r="QAH27" s="5"/>
      <c r="QAI27" s="5"/>
      <c r="QAJ27" s="5"/>
      <c r="QAK27" s="5"/>
      <c r="QAL27" s="5"/>
      <c r="QAM27" s="5"/>
      <c r="QAN27" s="5"/>
      <c r="QAO27" s="5"/>
      <c r="QAP27" s="5"/>
      <c r="QAQ27" s="5"/>
      <c r="QAR27" s="5"/>
      <c r="QAS27" s="5"/>
      <c r="QAT27" s="5"/>
      <c r="QAU27" s="5"/>
      <c r="QAV27" s="5"/>
      <c r="QAW27" s="5"/>
      <c r="QAX27" s="5"/>
      <c r="QAY27" s="5"/>
      <c r="QAZ27" s="5"/>
      <c r="QBA27" s="5"/>
      <c r="QBB27" s="5"/>
      <c r="QBC27" s="5"/>
      <c r="QBD27" s="5"/>
      <c r="QBE27" s="5"/>
      <c r="QBF27" s="5"/>
      <c r="QBG27" s="5"/>
      <c r="QBH27" s="5"/>
      <c r="QBI27" s="5"/>
      <c r="QBJ27" s="5"/>
      <c r="QBK27" s="5"/>
      <c r="QBL27" s="5"/>
      <c r="QBM27" s="5"/>
      <c r="QBN27" s="5"/>
      <c r="QBO27" s="5"/>
      <c r="QBP27" s="5"/>
      <c r="QBQ27" s="5"/>
      <c r="QBR27" s="5"/>
      <c r="QBS27" s="5"/>
      <c r="QBT27" s="5"/>
      <c r="QBU27" s="5"/>
      <c r="QBV27" s="5"/>
      <c r="QBW27" s="5"/>
      <c r="QBX27" s="5"/>
      <c r="QBY27" s="5"/>
      <c r="QBZ27" s="5"/>
      <c r="QCA27" s="5"/>
      <c r="QCB27" s="5"/>
      <c r="QCC27" s="5"/>
      <c r="QCD27" s="5"/>
      <c r="QCE27" s="5"/>
      <c r="QCF27" s="5"/>
      <c r="QCG27" s="5"/>
      <c r="QCH27" s="5"/>
      <c r="QCI27" s="5"/>
      <c r="QCJ27" s="5"/>
      <c r="QCK27" s="5"/>
      <c r="QCL27" s="5"/>
      <c r="QCM27" s="5"/>
      <c r="QCN27" s="5"/>
      <c r="QCO27" s="5"/>
      <c r="QCP27" s="5"/>
      <c r="QCQ27" s="5"/>
      <c r="QCR27" s="5"/>
      <c r="QCS27" s="5"/>
      <c r="QCT27" s="5"/>
      <c r="QCU27" s="5"/>
      <c r="QCV27" s="5"/>
      <c r="QCW27" s="5"/>
      <c r="QCX27" s="5"/>
      <c r="QCY27" s="5"/>
      <c r="QCZ27" s="5"/>
      <c r="QDA27" s="5"/>
      <c r="QDB27" s="5"/>
      <c r="QDC27" s="5"/>
      <c r="QDD27" s="5"/>
      <c r="QDE27" s="5"/>
      <c r="QDF27" s="5"/>
      <c r="QDG27" s="5"/>
      <c r="QDH27" s="5"/>
      <c r="QDI27" s="5"/>
      <c r="QDJ27" s="5"/>
      <c r="QDK27" s="5"/>
      <c r="QDL27" s="5"/>
      <c r="QDM27" s="5"/>
      <c r="QDN27" s="5"/>
      <c r="QDO27" s="5"/>
      <c r="QDP27" s="5"/>
      <c r="QDQ27" s="5"/>
      <c r="QDR27" s="5"/>
      <c r="QDS27" s="5"/>
      <c r="QDT27" s="5"/>
      <c r="QDU27" s="5"/>
      <c r="QDV27" s="5"/>
      <c r="QDW27" s="5"/>
      <c r="QDX27" s="5"/>
      <c r="QDY27" s="5"/>
      <c r="QDZ27" s="5"/>
      <c r="QEA27" s="5"/>
      <c r="QEB27" s="5"/>
      <c r="QEC27" s="5"/>
      <c r="QED27" s="5"/>
      <c r="QEE27" s="5"/>
      <c r="QEF27" s="5"/>
      <c r="QEG27" s="5"/>
      <c r="QEH27" s="5"/>
      <c r="QEI27" s="5"/>
      <c r="QEJ27" s="5"/>
      <c r="QEK27" s="5"/>
      <c r="QEL27" s="5"/>
      <c r="QEM27" s="5"/>
      <c r="QEN27" s="5"/>
      <c r="QEO27" s="5"/>
      <c r="QEP27" s="5"/>
      <c r="QEQ27" s="5"/>
      <c r="QER27" s="5"/>
      <c r="QES27" s="5"/>
      <c r="QET27" s="5"/>
      <c r="QEU27" s="5"/>
      <c r="QEV27" s="5"/>
      <c r="QEW27" s="5"/>
      <c r="QEX27" s="5"/>
      <c r="QEY27" s="5"/>
      <c r="QEZ27" s="5"/>
      <c r="QFA27" s="5"/>
      <c r="QFB27" s="5"/>
      <c r="QFC27" s="5"/>
      <c r="QFD27" s="5"/>
      <c r="QFE27" s="5"/>
      <c r="QFF27" s="5"/>
      <c r="QFG27" s="5"/>
      <c r="QFH27" s="5"/>
      <c r="QFI27" s="5"/>
      <c r="QFJ27" s="5"/>
      <c r="QFK27" s="5"/>
      <c r="QFL27" s="5"/>
      <c r="QFM27" s="5"/>
      <c r="QFN27" s="5"/>
      <c r="QFO27" s="5"/>
      <c r="QFP27" s="5"/>
      <c r="QFQ27" s="5"/>
      <c r="QFR27" s="5"/>
      <c r="QFS27" s="5"/>
      <c r="QFT27" s="5"/>
      <c r="QFU27" s="5"/>
      <c r="QFV27" s="5"/>
      <c r="QFW27" s="5"/>
      <c r="QFX27" s="5"/>
      <c r="QFY27" s="5"/>
      <c r="QFZ27" s="5"/>
      <c r="QGA27" s="5"/>
      <c r="QGB27" s="5"/>
      <c r="QGC27" s="5"/>
      <c r="QGD27" s="5"/>
      <c r="QGE27" s="5"/>
      <c r="QGF27" s="5"/>
      <c r="QGG27" s="5"/>
      <c r="QGH27" s="5"/>
      <c r="QGI27" s="5"/>
      <c r="QGJ27" s="5"/>
      <c r="QGK27" s="5"/>
      <c r="QGL27" s="5"/>
      <c r="QGM27" s="5"/>
      <c r="QGN27" s="5"/>
      <c r="QGO27" s="5"/>
      <c r="QGP27" s="5"/>
      <c r="QGQ27" s="5"/>
      <c r="QGR27" s="5"/>
      <c r="QGS27" s="5"/>
      <c r="QGT27" s="5"/>
      <c r="QGU27" s="5"/>
      <c r="QGV27" s="5"/>
      <c r="QGW27" s="5"/>
      <c r="QGX27" s="5"/>
      <c r="QGY27" s="5"/>
      <c r="QGZ27" s="5"/>
      <c r="QHA27" s="5"/>
      <c r="QHB27" s="5"/>
      <c r="QHC27" s="5"/>
      <c r="QHD27" s="5"/>
      <c r="QHE27" s="5"/>
      <c r="QHF27" s="5"/>
      <c r="QHG27" s="5"/>
      <c r="QHH27" s="5"/>
      <c r="QHI27" s="5"/>
      <c r="QHJ27" s="5"/>
      <c r="QHK27" s="5"/>
      <c r="QHL27" s="5"/>
      <c r="QHM27" s="5"/>
      <c r="QHN27" s="5"/>
      <c r="QHO27" s="5"/>
      <c r="QHP27" s="5"/>
      <c r="QHQ27" s="5"/>
      <c r="QHR27" s="5"/>
      <c r="QHS27" s="5"/>
      <c r="QHT27" s="5"/>
      <c r="QHU27" s="5"/>
      <c r="QHV27" s="5"/>
      <c r="QHW27" s="5"/>
      <c r="QHX27" s="5"/>
      <c r="QHY27" s="5"/>
      <c r="QHZ27" s="5"/>
      <c r="QIA27" s="5"/>
      <c r="QIB27" s="5"/>
      <c r="QIC27" s="5"/>
      <c r="QID27" s="5"/>
      <c r="QIE27" s="5"/>
      <c r="QIF27" s="5"/>
      <c r="QIG27" s="5"/>
      <c r="QIH27" s="5"/>
      <c r="QII27" s="5"/>
      <c r="QIJ27" s="5"/>
      <c r="QIK27" s="5"/>
      <c r="QIL27" s="5"/>
      <c r="QIM27" s="5"/>
      <c r="QIN27" s="5"/>
      <c r="QIO27" s="5"/>
      <c r="QIP27" s="5"/>
      <c r="QIQ27" s="5"/>
      <c r="QIR27" s="5"/>
      <c r="QIS27" s="5"/>
      <c r="QIT27" s="5"/>
      <c r="QIU27" s="5"/>
      <c r="QIV27" s="5"/>
      <c r="QIW27" s="5"/>
      <c r="QIX27" s="5"/>
      <c r="QIY27" s="5"/>
      <c r="QIZ27" s="5"/>
      <c r="QJA27" s="5"/>
      <c r="QJB27" s="5"/>
      <c r="QJC27" s="5"/>
      <c r="QJD27" s="5"/>
      <c r="QJE27" s="5"/>
      <c r="QJF27" s="5"/>
      <c r="QJG27" s="5"/>
      <c r="QJH27" s="5"/>
      <c r="QJI27" s="5"/>
      <c r="QJJ27" s="5"/>
      <c r="QJK27" s="5"/>
      <c r="QJL27" s="5"/>
      <c r="QJM27" s="5"/>
      <c r="QJN27" s="5"/>
      <c r="QJO27" s="5"/>
      <c r="QJP27" s="5"/>
      <c r="QJQ27" s="5"/>
      <c r="QJR27" s="5"/>
      <c r="QJS27" s="5"/>
      <c r="QJT27" s="5"/>
      <c r="QJU27" s="5"/>
      <c r="QJV27" s="5"/>
      <c r="QJW27" s="5"/>
      <c r="QJX27" s="5"/>
      <c r="QJY27" s="5"/>
      <c r="QJZ27" s="5"/>
      <c r="QKA27" s="5"/>
      <c r="QKB27" s="5"/>
      <c r="QKC27" s="5"/>
      <c r="QKD27" s="5"/>
      <c r="QKE27" s="5"/>
      <c r="QKF27" s="5"/>
      <c r="QKG27" s="5"/>
      <c r="QKH27" s="5"/>
      <c r="QKI27" s="5"/>
      <c r="QKJ27" s="5"/>
      <c r="QKK27" s="5"/>
      <c r="QKL27" s="5"/>
      <c r="QKM27" s="5"/>
      <c r="QKN27" s="5"/>
      <c r="QKO27" s="5"/>
      <c r="QKP27" s="5"/>
      <c r="QKQ27" s="5"/>
      <c r="QKR27" s="5"/>
      <c r="QKS27" s="5"/>
      <c r="QKT27" s="5"/>
      <c r="QKU27" s="5"/>
      <c r="QKV27" s="5"/>
      <c r="QKW27" s="5"/>
      <c r="QKX27" s="5"/>
      <c r="QKY27" s="5"/>
      <c r="QKZ27" s="5"/>
      <c r="QLA27" s="5"/>
      <c r="QLB27" s="5"/>
      <c r="QLC27" s="5"/>
      <c r="QLD27" s="5"/>
      <c r="QLE27" s="5"/>
      <c r="QLF27" s="5"/>
      <c r="QLG27" s="5"/>
      <c r="QLH27" s="5"/>
      <c r="QLI27" s="5"/>
      <c r="QLJ27" s="5"/>
      <c r="QLK27" s="5"/>
      <c r="QLL27" s="5"/>
      <c r="QLM27" s="5"/>
      <c r="QLN27" s="5"/>
      <c r="QLO27" s="5"/>
      <c r="QLP27" s="5"/>
      <c r="QLQ27" s="5"/>
      <c r="QLR27" s="5"/>
      <c r="QLS27" s="5"/>
      <c r="QLT27" s="5"/>
      <c r="QLU27" s="5"/>
      <c r="QLV27" s="5"/>
      <c r="QLW27" s="5"/>
      <c r="QLX27" s="5"/>
      <c r="QLY27" s="5"/>
      <c r="QLZ27" s="5"/>
      <c r="QMA27" s="5"/>
      <c r="QMB27" s="5"/>
      <c r="QMC27" s="5"/>
      <c r="QMD27" s="5"/>
      <c r="QME27" s="5"/>
      <c r="QMF27" s="5"/>
      <c r="QMG27" s="5"/>
      <c r="QMH27" s="5"/>
      <c r="QMI27" s="5"/>
      <c r="QMJ27" s="5"/>
      <c r="QMK27" s="5"/>
      <c r="QML27" s="5"/>
      <c r="QMM27" s="5"/>
      <c r="QMN27" s="5"/>
      <c r="QMO27" s="5"/>
      <c r="QMP27" s="5"/>
      <c r="QMQ27" s="5"/>
      <c r="QMR27" s="5"/>
      <c r="QMS27" s="5"/>
      <c r="QMT27" s="5"/>
      <c r="QMU27" s="5"/>
      <c r="QMV27" s="5"/>
      <c r="QMW27" s="5"/>
      <c r="QMX27" s="5"/>
      <c r="QMY27" s="5"/>
      <c r="QMZ27" s="5"/>
      <c r="QNA27" s="5"/>
      <c r="QNB27" s="5"/>
      <c r="QNC27" s="5"/>
      <c r="QND27" s="5"/>
      <c r="QNE27" s="5"/>
      <c r="QNF27" s="5"/>
      <c r="QNG27" s="5"/>
      <c r="QNH27" s="5"/>
      <c r="QNI27" s="5"/>
      <c r="QNJ27" s="5"/>
      <c r="QNK27" s="5"/>
      <c r="QNL27" s="5"/>
      <c r="QNM27" s="5"/>
      <c r="QNN27" s="5"/>
      <c r="QNO27" s="5"/>
      <c r="QNP27" s="5"/>
      <c r="QNQ27" s="5"/>
      <c r="QNR27" s="5"/>
      <c r="QNS27" s="5"/>
      <c r="QNT27" s="5"/>
      <c r="QNU27" s="5"/>
      <c r="QNV27" s="5"/>
      <c r="QNW27" s="5"/>
      <c r="QNX27" s="5"/>
      <c r="QNY27" s="5"/>
      <c r="QNZ27" s="5"/>
      <c r="QOA27" s="5"/>
      <c r="QOB27" s="5"/>
      <c r="QOC27" s="5"/>
      <c r="QOD27" s="5"/>
      <c r="QOE27" s="5"/>
      <c r="QOF27" s="5"/>
      <c r="QOG27" s="5"/>
      <c r="QOH27" s="5"/>
      <c r="QOI27" s="5"/>
      <c r="QOJ27" s="5"/>
      <c r="QOK27" s="5"/>
      <c r="QOL27" s="5"/>
      <c r="QOM27" s="5"/>
      <c r="QON27" s="5"/>
      <c r="QOO27" s="5"/>
      <c r="QOP27" s="5"/>
      <c r="QOQ27" s="5"/>
      <c r="QOR27" s="5"/>
      <c r="QOS27" s="5"/>
      <c r="QOT27" s="5"/>
      <c r="QOU27" s="5"/>
      <c r="QOV27" s="5"/>
      <c r="QOW27" s="5"/>
      <c r="QOX27" s="5"/>
      <c r="QOY27" s="5"/>
      <c r="QOZ27" s="5"/>
      <c r="QPA27" s="5"/>
      <c r="QPB27" s="5"/>
      <c r="QPC27" s="5"/>
      <c r="QPD27" s="5"/>
      <c r="QPE27" s="5"/>
      <c r="QPF27" s="5"/>
      <c r="QPG27" s="5"/>
      <c r="QPH27" s="5"/>
      <c r="QPI27" s="5"/>
      <c r="QPJ27" s="5"/>
      <c r="QPK27" s="5"/>
      <c r="QPL27" s="5"/>
      <c r="QPM27" s="5"/>
      <c r="QPN27" s="5"/>
      <c r="QPO27" s="5"/>
      <c r="QPP27" s="5"/>
      <c r="QPQ27" s="5"/>
      <c r="QPR27" s="5"/>
      <c r="QPS27" s="5"/>
      <c r="QPT27" s="5"/>
      <c r="QPU27" s="5"/>
      <c r="QPV27" s="5"/>
      <c r="QPW27" s="5"/>
      <c r="QPX27" s="5"/>
      <c r="QPY27" s="5"/>
      <c r="QPZ27" s="5"/>
      <c r="QQA27" s="5"/>
      <c r="QQB27" s="5"/>
      <c r="QQC27" s="5"/>
      <c r="QQD27" s="5"/>
      <c r="QQE27" s="5"/>
      <c r="QQF27" s="5"/>
      <c r="QQG27" s="5"/>
      <c r="QQH27" s="5"/>
      <c r="QQI27" s="5"/>
      <c r="QQJ27" s="5"/>
      <c r="QQK27" s="5"/>
      <c r="QQL27" s="5"/>
      <c r="QQM27" s="5"/>
      <c r="QQN27" s="5"/>
      <c r="QQO27" s="5"/>
      <c r="QQP27" s="5"/>
      <c r="QQQ27" s="5"/>
      <c r="QQR27" s="5"/>
      <c r="QQS27" s="5"/>
      <c r="QQT27" s="5"/>
      <c r="QQU27" s="5"/>
      <c r="QQV27" s="5"/>
      <c r="QQW27" s="5"/>
      <c r="QQX27" s="5"/>
      <c r="QQY27" s="5"/>
      <c r="QQZ27" s="5"/>
      <c r="QRA27" s="5"/>
      <c r="QRB27" s="5"/>
      <c r="QRC27" s="5"/>
      <c r="QRD27" s="5"/>
      <c r="QRE27" s="5"/>
      <c r="QRF27" s="5"/>
      <c r="QRG27" s="5"/>
      <c r="QRH27" s="5"/>
      <c r="QRI27" s="5"/>
      <c r="QRJ27" s="5"/>
      <c r="QRK27" s="5"/>
      <c r="QRL27" s="5"/>
      <c r="QRM27" s="5"/>
      <c r="QRN27" s="5"/>
      <c r="QRO27" s="5"/>
      <c r="QRP27" s="5"/>
      <c r="QRQ27" s="5"/>
      <c r="QRR27" s="5"/>
      <c r="QRS27" s="5"/>
      <c r="QRT27" s="5"/>
      <c r="QRU27" s="5"/>
      <c r="QRV27" s="5"/>
      <c r="QRW27" s="5"/>
      <c r="QRX27" s="5"/>
      <c r="QRY27" s="5"/>
      <c r="QRZ27" s="5"/>
      <c r="QSA27" s="5"/>
      <c r="QSB27" s="5"/>
      <c r="QSC27" s="5"/>
      <c r="QSD27" s="5"/>
      <c r="QSE27" s="5"/>
      <c r="QSF27" s="5"/>
      <c r="QSG27" s="5"/>
      <c r="QSH27" s="5"/>
      <c r="QSI27" s="5"/>
      <c r="QSJ27" s="5"/>
      <c r="QSK27" s="5"/>
      <c r="QSL27" s="5"/>
      <c r="QSM27" s="5"/>
      <c r="QSN27" s="5"/>
      <c r="QSO27" s="5"/>
      <c r="QSP27" s="5"/>
      <c r="QSQ27" s="5"/>
      <c r="QSR27" s="5"/>
      <c r="QSS27" s="5"/>
      <c r="QST27" s="5"/>
      <c r="QSU27" s="5"/>
      <c r="QSV27" s="5"/>
      <c r="QSW27" s="5"/>
      <c r="QSX27" s="5"/>
      <c r="QSY27" s="5"/>
      <c r="QSZ27" s="5"/>
      <c r="QTA27" s="5"/>
      <c r="QTB27" s="5"/>
      <c r="QTC27" s="5"/>
      <c r="QTD27" s="5"/>
      <c r="QTE27" s="5"/>
      <c r="QTF27" s="5"/>
      <c r="QTG27" s="5"/>
      <c r="QTH27" s="5"/>
      <c r="QTI27" s="5"/>
      <c r="QTJ27" s="5"/>
      <c r="QTK27" s="5"/>
      <c r="QTL27" s="5"/>
      <c r="QTM27" s="5"/>
      <c r="QTN27" s="5"/>
      <c r="QTO27" s="5"/>
      <c r="QTP27" s="5"/>
      <c r="QTQ27" s="5"/>
      <c r="QTR27" s="5"/>
      <c r="QTS27" s="5"/>
      <c r="QTT27" s="5"/>
      <c r="QTU27" s="5"/>
      <c r="QTV27" s="5"/>
      <c r="QTW27" s="5"/>
      <c r="QTX27" s="5"/>
      <c r="QTY27" s="5"/>
      <c r="QTZ27" s="5"/>
      <c r="QUA27" s="5"/>
      <c r="QUB27" s="5"/>
      <c r="QUC27" s="5"/>
      <c r="QUD27" s="5"/>
      <c r="QUE27" s="5"/>
      <c r="QUF27" s="5"/>
      <c r="QUG27" s="5"/>
      <c r="QUH27" s="5"/>
      <c r="QUI27" s="5"/>
      <c r="QUJ27" s="5"/>
      <c r="QUK27" s="5"/>
      <c r="QUL27" s="5"/>
      <c r="QUM27" s="5"/>
      <c r="QUN27" s="5"/>
      <c r="QUO27" s="5"/>
      <c r="QUP27" s="5"/>
      <c r="QUQ27" s="5"/>
      <c r="QUR27" s="5"/>
      <c r="QUS27" s="5"/>
      <c r="QUT27" s="5"/>
      <c r="QUU27" s="5"/>
      <c r="QUV27" s="5"/>
      <c r="QUW27" s="5"/>
      <c r="QUX27" s="5"/>
      <c r="QUY27" s="5"/>
      <c r="QUZ27" s="5"/>
      <c r="QVA27" s="5"/>
      <c r="QVB27" s="5"/>
      <c r="QVC27" s="5"/>
      <c r="QVD27" s="5"/>
      <c r="QVE27" s="5"/>
      <c r="QVF27" s="5"/>
      <c r="QVG27" s="5"/>
      <c r="QVH27" s="5"/>
      <c r="QVI27" s="5"/>
      <c r="QVJ27" s="5"/>
      <c r="QVK27" s="5"/>
      <c r="QVL27" s="5"/>
      <c r="QVM27" s="5"/>
      <c r="QVN27" s="5"/>
      <c r="QVO27" s="5"/>
      <c r="QVP27" s="5"/>
      <c r="QVQ27" s="5"/>
      <c r="QVR27" s="5"/>
      <c r="QVS27" s="5"/>
      <c r="QVT27" s="5"/>
      <c r="QVU27" s="5"/>
      <c r="QVV27" s="5"/>
      <c r="QVW27" s="5"/>
      <c r="QVX27" s="5"/>
      <c r="QVY27" s="5"/>
      <c r="QVZ27" s="5"/>
      <c r="QWA27" s="5"/>
      <c r="QWB27" s="5"/>
      <c r="QWC27" s="5"/>
      <c r="QWD27" s="5"/>
      <c r="QWE27" s="5"/>
      <c r="QWF27" s="5"/>
      <c r="QWG27" s="5"/>
      <c r="QWH27" s="5"/>
      <c r="QWI27" s="5"/>
      <c r="QWJ27" s="5"/>
      <c r="QWK27" s="5"/>
      <c r="QWL27" s="5"/>
      <c r="QWM27" s="5"/>
      <c r="QWN27" s="5"/>
      <c r="QWO27" s="5"/>
      <c r="QWP27" s="5"/>
      <c r="QWQ27" s="5"/>
      <c r="QWR27" s="5"/>
      <c r="QWS27" s="5"/>
      <c r="QWT27" s="5"/>
      <c r="QWU27" s="5"/>
      <c r="QWV27" s="5"/>
      <c r="QWW27" s="5"/>
      <c r="QWX27" s="5"/>
      <c r="QWY27" s="5"/>
      <c r="QWZ27" s="5"/>
      <c r="QXA27" s="5"/>
      <c r="QXB27" s="5"/>
      <c r="QXC27" s="5"/>
      <c r="QXD27" s="5"/>
      <c r="QXE27" s="5"/>
      <c r="QXF27" s="5"/>
      <c r="QXG27" s="5"/>
      <c r="QXH27" s="5"/>
      <c r="QXI27" s="5"/>
      <c r="QXJ27" s="5"/>
      <c r="QXK27" s="5"/>
      <c r="QXL27" s="5"/>
      <c r="QXM27" s="5"/>
      <c r="QXN27" s="5"/>
      <c r="QXO27" s="5"/>
      <c r="QXP27" s="5"/>
      <c r="QXQ27" s="5"/>
      <c r="QXR27" s="5"/>
      <c r="QXS27" s="5"/>
      <c r="QXT27" s="5"/>
      <c r="QXU27" s="5"/>
      <c r="QXV27" s="5"/>
      <c r="QXW27" s="5"/>
      <c r="QXX27" s="5"/>
      <c r="QXY27" s="5"/>
      <c r="QXZ27" s="5"/>
      <c r="QYA27" s="5"/>
      <c r="QYB27" s="5"/>
      <c r="QYC27" s="5"/>
      <c r="QYD27" s="5"/>
      <c r="QYE27" s="5"/>
      <c r="QYF27" s="5"/>
      <c r="QYG27" s="5"/>
      <c r="QYH27" s="5"/>
      <c r="QYI27" s="5"/>
      <c r="QYJ27" s="5"/>
      <c r="QYK27" s="5"/>
      <c r="QYL27" s="5"/>
      <c r="QYM27" s="5"/>
      <c r="QYN27" s="5"/>
      <c r="QYO27" s="5"/>
      <c r="QYP27" s="5"/>
      <c r="QYQ27" s="5"/>
      <c r="QYR27" s="5"/>
      <c r="QYS27" s="5"/>
      <c r="QYT27" s="5"/>
      <c r="QYU27" s="5"/>
      <c r="QYV27" s="5"/>
      <c r="QYW27" s="5"/>
      <c r="QYX27" s="5"/>
      <c r="QYY27" s="5"/>
      <c r="QYZ27" s="5"/>
      <c r="QZA27" s="5"/>
      <c r="QZB27" s="5"/>
      <c r="QZC27" s="5"/>
      <c r="QZD27" s="5"/>
      <c r="QZE27" s="5"/>
      <c r="QZF27" s="5"/>
      <c r="QZG27" s="5"/>
      <c r="QZH27" s="5"/>
      <c r="QZI27" s="5"/>
      <c r="QZJ27" s="5"/>
      <c r="QZK27" s="5"/>
      <c r="QZL27" s="5"/>
      <c r="QZM27" s="5"/>
      <c r="QZN27" s="5"/>
      <c r="QZO27" s="5"/>
      <c r="QZP27" s="5"/>
      <c r="QZQ27" s="5"/>
      <c r="QZR27" s="5"/>
      <c r="QZS27" s="5"/>
      <c r="QZT27" s="5"/>
      <c r="QZU27" s="5"/>
      <c r="QZV27" s="5"/>
      <c r="QZW27" s="5"/>
      <c r="QZX27" s="5"/>
      <c r="QZY27" s="5"/>
      <c r="QZZ27" s="5"/>
      <c r="RAA27" s="5"/>
      <c r="RAB27" s="5"/>
      <c r="RAC27" s="5"/>
      <c r="RAD27" s="5"/>
      <c r="RAE27" s="5"/>
      <c r="RAF27" s="5"/>
      <c r="RAG27" s="5"/>
      <c r="RAH27" s="5"/>
      <c r="RAI27" s="5"/>
      <c r="RAJ27" s="5"/>
      <c r="RAK27" s="5"/>
      <c r="RAL27" s="5"/>
      <c r="RAM27" s="5"/>
      <c r="RAN27" s="5"/>
      <c r="RAO27" s="5"/>
      <c r="RAP27" s="5"/>
      <c r="RAQ27" s="5"/>
      <c r="RAR27" s="5"/>
      <c r="RAS27" s="5"/>
      <c r="RAT27" s="5"/>
      <c r="RAU27" s="5"/>
      <c r="RAV27" s="5"/>
      <c r="RAW27" s="5"/>
      <c r="RAX27" s="5"/>
      <c r="RAY27" s="5"/>
      <c r="RAZ27" s="5"/>
      <c r="RBA27" s="5"/>
      <c r="RBB27" s="5"/>
      <c r="RBC27" s="5"/>
      <c r="RBD27" s="5"/>
      <c r="RBE27" s="5"/>
      <c r="RBF27" s="5"/>
      <c r="RBG27" s="5"/>
      <c r="RBH27" s="5"/>
      <c r="RBI27" s="5"/>
      <c r="RBJ27" s="5"/>
      <c r="RBK27" s="5"/>
      <c r="RBL27" s="5"/>
      <c r="RBM27" s="5"/>
      <c r="RBN27" s="5"/>
      <c r="RBO27" s="5"/>
      <c r="RBP27" s="5"/>
      <c r="RBQ27" s="5"/>
      <c r="RBR27" s="5"/>
      <c r="RBS27" s="5"/>
      <c r="RBT27" s="5"/>
      <c r="RBU27" s="5"/>
      <c r="RBV27" s="5"/>
      <c r="RBW27" s="5"/>
      <c r="RBX27" s="5"/>
      <c r="RBY27" s="5"/>
      <c r="RBZ27" s="5"/>
      <c r="RCA27" s="5"/>
      <c r="RCB27" s="5"/>
      <c r="RCC27" s="5"/>
      <c r="RCD27" s="5"/>
      <c r="RCE27" s="5"/>
      <c r="RCF27" s="5"/>
      <c r="RCG27" s="5"/>
      <c r="RCH27" s="5"/>
      <c r="RCI27" s="5"/>
      <c r="RCJ27" s="5"/>
      <c r="RCK27" s="5"/>
      <c r="RCL27" s="5"/>
      <c r="RCM27" s="5"/>
      <c r="RCN27" s="5"/>
      <c r="RCO27" s="5"/>
      <c r="RCP27" s="5"/>
      <c r="RCQ27" s="5"/>
      <c r="RCR27" s="5"/>
      <c r="RCS27" s="5"/>
      <c r="RCT27" s="5"/>
      <c r="RCU27" s="5"/>
      <c r="RCV27" s="5"/>
      <c r="RCW27" s="5"/>
      <c r="RCX27" s="5"/>
      <c r="RCY27" s="5"/>
      <c r="RCZ27" s="5"/>
      <c r="RDA27" s="5"/>
      <c r="RDB27" s="5"/>
      <c r="RDC27" s="5"/>
      <c r="RDD27" s="5"/>
      <c r="RDE27" s="5"/>
      <c r="RDF27" s="5"/>
      <c r="RDG27" s="5"/>
      <c r="RDH27" s="5"/>
      <c r="RDI27" s="5"/>
      <c r="RDJ27" s="5"/>
      <c r="RDK27" s="5"/>
      <c r="RDL27" s="5"/>
      <c r="RDM27" s="5"/>
      <c r="RDN27" s="5"/>
      <c r="RDO27" s="5"/>
      <c r="RDP27" s="5"/>
      <c r="RDQ27" s="5"/>
      <c r="RDR27" s="5"/>
      <c r="RDS27" s="5"/>
      <c r="RDT27" s="5"/>
      <c r="RDU27" s="5"/>
      <c r="RDV27" s="5"/>
      <c r="RDW27" s="5"/>
      <c r="RDX27" s="5"/>
      <c r="RDY27" s="5"/>
      <c r="RDZ27" s="5"/>
      <c r="REA27" s="5"/>
      <c r="REB27" s="5"/>
      <c r="REC27" s="5"/>
      <c r="RED27" s="5"/>
      <c r="REE27" s="5"/>
      <c r="REF27" s="5"/>
      <c r="REG27" s="5"/>
      <c r="REH27" s="5"/>
      <c r="REI27" s="5"/>
      <c r="REJ27" s="5"/>
      <c r="REK27" s="5"/>
      <c r="REL27" s="5"/>
      <c r="REM27" s="5"/>
      <c r="REN27" s="5"/>
      <c r="REO27" s="5"/>
      <c r="REP27" s="5"/>
      <c r="REQ27" s="5"/>
      <c r="RER27" s="5"/>
      <c r="RES27" s="5"/>
      <c r="RET27" s="5"/>
      <c r="REU27" s="5"/>
      <c r="REV27" s="5"/>
      <c r="REW27" s="5"/>
      <c r="REX27" s="5"/>
      <c r="REY27" s="5"/>
      <c r="REZ27" s="5"/>
      <c r="RFA27" s="5"/>
      <c r="RFB27" s="5"/>
      <c r="RFC27" s="5"/>
      <c r="RFD27" s="5"/>
      <c r="RFE27" s="5"/>
      <c r="RFF27" s="5"/>
      <c r="RFG27" s="5"/>
      <c r="RFH27" s="5"/>
      <c r="RFI27" s="5"/>
      <c r="RFJ27" s="5"/>
      <c r="RFK27" s="5"/>
      <c r="RFL27" s="5"/>
      <c r="RFM27" s="5"/>
      <c r="RFN27" s="5"/>
      <c r="RFO27" s="5"/>
      <c r="RFP27" s="5"/>
      <c r="RFQ27" s="5"/>
      <c r="RFR27" s="5"/>
      <c r="RFS27" s="5"/>
      <c r="RFT27" s="5"/>
      <c r="RFU27" s="5"/>
      <c r="RFV27" s="5"/>
      <c r="RFW27" s="5"/>
      <c r="RFX27" s="5"/>
      <c r="RFY27" s="5"/>
      <c r="RFZ27" s="5"/>
      <c r="RGA27" s="5"/>
      <c r="RGB27" s="5"/>
      <c r="RGC27" s="5"/>
      <c r="RGD27" s="5"/>
      <c r="RGE27" s="5"/>
      <c r="RGF27" s="5"/>
      <c r="RGG27" s="5"/>
      <c r="RGH27" s="5"/>
      <c r="RGI27" s="5"/>
      <c r="RGJ27" s="5"/>
      <c r="RGK27" s="5"/>
      <c r="RGL27" s="5"/>
      <c r="RGM27" s="5"/>
      <c r="RGN27" s="5"/>
      <c r="RGO27" s="5"/>
      <c r="RGP27" s="5"/>
      <c r="RGQ27" s="5"/>
      <c r="RGR27" s="5"/>
      <c r="RGS27" s="5"/>
      <c r="RGT27" s="5"/>
      <c r="RGU27" s="5"/>
      <c r="RGV27" s="5"/>
      <c r="RGW27" s="5"/>
      <c r="RGX27" s="5"/>
      <c r="RGY27" s="5"/>
      <c r="RGZ27" s="5"/>
      <c r="RHA27" s="5"/>
      <c r="RHB27" s="5"/>
      <c r="RHC27" s="5"/>
      <c r="RHD27" s="5"/>
      <c r="RHE27" s="5"/>
      <c r="RHF27" s="5"/>
      <c r="RHG27" s="5"/>
      <c r="RHH27" s="5"/>
      <c r="RHI27" s="5"/>
      <c r="RHJ27" s="5"/>
      <c r="RHK27" s="5"/>
      <c r="RHL27" s="5"/>
      <c r="RHM27" s="5"/>
      <c r="RHN27" s="5"/>
      <c r="RHO27" s="5"/>
      <c r="RHP27" s="5"/>
      <c r="RHQ27" s="5"/>
      <c r="RHR27" s="5"/>
      <c r="RHS27" s="5"/>
      <c r="RHT27" s="5"/>
      <c r="RHU27" s="5"/>
      <c r="RHV27" s="5"/>
      <c r="RHW27" s="5"/>
      <c r="RHX27" s="5"/>
      <c r="RHY27" s="5"/>
      <c r="RHZ27" s="5"/>
      <c r="RIA27" s="5"/>
      <c r="RIB27" s="5"/>
      <c r="RIC27" s="5"/>
      <c r="RID27" s="5"/>
      <c r="RIE27" s="5"/>
      <c r="RIF27" s="5"/>
      <c r="RIG27" s="5"/>
      <c r="RIH27" s="5"/>
      <c r="RII27" s="5"/>
      <c r="RIJ27" s="5"/>
      <c r="RIK27" s="5"/>
      <c r="RIL27" s="5"/>
      <c r="RIM27" s="5"/>
      <c r="RIN27" s="5"/>
      <c r="RIO27" s="5"/>
      <c r="RIP27" s="5"/>
      <c r="RIQ27" s="5"/>
      <c r="RIR27" s="5"/>
      <c r="RIS27" s="5"/>
      <c r="RIT27" s="5"/>
      <c r="RIU27" s="5"/>
      <c r="RIV27" s="5"/>
      <c r="RIW27" s="5"/>
      <c r="RIX27" s="5"/>
      <c r="RIY27" s="5"/>
      <c r="RIZ27" s="5"/>
      <c r="RJA27" s="5"/>
      <c r="RJB27" s="5"/>
      <c r="RJC27" s="5"/>
      <c r="RJD27" s="5"/>
      <c r="RJE27" s="5"/>
      <c r="RJF27" s="5"/>
      <c r="RJG27" s="5"/>
      <c r="RJH27" s="5"/>
      <c r="RJI27" s="5"/>
      <c r="RJJ27" s="5"/>
      <c r="RJK27" s="5"/>
      <c r="RJL27" s="5"/>
      <c r="RJM27" s="5"/>
      <c r="RJN27" s="5"/>
      <c r="RJO27" s="5"/>
      <c r="RJP27" s="5"/>
      <c r="RJQ27" s="5"/>
      <c r="RJR27" s="5"/>
      <c r="RJS27" s="5"/>
      <c r="RJT27" s="5"/>
      <c r="RJU27" s="5"/>
      <c r="RJV27" s="5"/>
      <c r="RJW27" s="5"/>
      <c r="RJX27" s="5"/>
      <c r="RJY27" s="5"/>
      <c r="RJZ27" s="5"/>
      <c r="RKA27" s="5"/>
      <c r="RKB27" s="5"/>
      <c r="RKC27" s="5"/>
      <c r="RKD27" s="5"/>
      <c r="RKE27" s="5"/>
      <c r="RKF27" s="5"/>
      <c r="RKG27" s="5"/>
      <c r="RKH27" s="5"/>
      <c r="RKI27" s="5"/>
      <c r="RKJ27" s="5"/>
      <c r="RKK27" s="5"/>
      <c r="RKL27" s="5"/>
      <c r="RKM27" s="5"/>
      <c r="RKN27" s="5"/>
      <c r="RKO27" s="5"/>
      <c r="RKP27" s="5"/>
      <c r="RKQ27" s="5"/>
      <c r="RKR27" s="5"/>
      <c r="RKS27" s="5"/>
      <c r="RKT27" s="5"/>
      <c r="RKU27" s="5"/>
      <c r="RKV27" s="5"/>
      <c r="RKW27" s="5"/>
      <c r="RKX27" s="5"/>
      <c r="RKY27" s="5"/>
      <c r="RKZ27" s="5"/>
      <c r="RLA27" s="5"/>
      <c r="RLB27" s="5"/>
      <c r="RLC27" s="5"/>
      <c r="RLD27" s="5"/>
      <c r="RLE27" s="5"/>
      <c r="RLF27" s="5"/>
      <c r="RLG27" s="5"/>
      <c r="RLH27" s="5"/>
      <c r="RLI27" s="5"/>
      <c r="RLJ27" s="5"/>
      <c r="RLK27" s="5"/>
      <c r="RLL27" s="5"/>
      <c r="RLM27" s="5"/>
      <c r="RLN27" s="5"/>
      <c r="RLO27" s="5"/>
      <c r="RLP27" s="5"/>
      <c r="RLQ27" s="5"/>
      <c r="RLR27" s="5"/>
      <c r="RLS27" s="5"/>
      <c r="RLT27" s="5"/>
      <c r="RLU27" s="5"/>
      <c r="RLV27" s="5"/>
      <c r="RLW27" s="5"/>
      <c r="RLX27" s="5"/>
      <c r="RLY27" s="5"/>
      <c r="RLZ27" s="5"/>
      <c r="RMA27" s="5"/>
      <c r="RMB27" s="5"/>
      <c r="RMC27" s="5"/>
      <c r="RMD27" s="5"/>
      <c r="RME27" s="5"/>
      <c r="RMF27" s="5"/>
      <c r="RMG27" s="5"/>
      <c r="RMH27" s="5"/>
      <c r="RMI27" s="5"/>
      <c r="RMJ27" s="5"/>
      <c r="RMK27" s="5"/>
      <c r="RML27" s="5"/>
      <c r="RMM27" s="5"/>
      <c r="RMN27" s="5"/>
      <c r="RMO27" s="5"/>
      <c r="RMP27" s="5"/>
      <c r="RMQ27" s="5"/>
      <c r="RMR27" s="5"/>
      <c r="RMS27" s="5"/>
      <c r="RMT27" s="5"/>
      <c r="RMU27" s="5"/>
      <c r="RMV27" s="5"/>
      <c r="RMW27" s="5"/>
      <c r="RMX27" s="5"/>
      <c r="RMY27" s="5"/>
      <c r="RMZ27" s="5"/>
      <c r="RNA27" s="5"/>
      <c r="RNB27" s="5"/>
      <c r="RNC27" s="5"/>
      <c r="RND27" s="5"/>
      <c r="RNE27" s="5"/>
      <c r="RNF27" s="5"/>
      <c r="RNG27" s="5"/>
      <c r="RNH27" s="5"/>
      <c r="RNI27" s="5"/>
      <c r="RNJ27" s="5"/>
      <c r="RNK27" s="5"/>
      <c r="RNL27" s="5"/>
      <c r="RNM27" s="5"/>
      <c r="RNN27" s="5"/>
      <c r="RNO27" s="5"/>
      <c r="RNP27" s="5"/>
      <c r="RNQ27" s="5"/>
      <c r="RNR27" s="5"/>
      <c r="RNS27" s="5"/>
      <c r="RNT27" s="5"/>
      <c r="RNU27" s="5"/>
      <c r="RNV27" s="5"/>
      <c r="RNW27" s="5"/>
      <c r="RNX27" s="5"/>
      <c r="RNY27" s="5"/>
      <c r="RNZ27" s="5"/>
      <c r="ROA27" s="5"/>
      <c r="ROB27" s="5"/>
      <c r="ROC27" s="5"/>
      <c r="ROD27" s="5"/>
      <c r="ROE27" s="5"/>
      <c r="ROF27" s="5"/>
      <c r="ROG27" s="5"/>
      <c r="ROH27" s="5"/>
      <c r="ROI27" s="5"/>
      <c r="ROJ27" s="5"/>
      <c r="ROK27" s="5"/>
      <c r="ROL27" s="5"/>
      <c r="ROM27" s="5"/>
      <c r="RON27" s="5"/>
      <c r="ROO27" s="5"/>
      <c r="ROP27" s="5"/>
      <c r="ROQ27" s="5"/>
      <c r="ROR27" s="5"/>
      <c r="ROS27" s="5"/>
      <c r="ROT27" s="5"/>
      <c r="ROU27" s="5"/>
      <c r="ROV27" s="5"/>
      <c r="ROW27" s="5"/>
      <c r="ROX27" s="5"/>
      <c r="ROY27" s="5"/>
      <c r="ROZ27" s="5"/>
      <c r="RPA27" s="5"/>
      <c r="RPB27" s="5"/>
      <c r="RPC27" s="5"/>
      <c r="RPD27" s="5"/>
      <c r="RPE27" s="5"/>
      <c r="RPF27" s="5"/>
      <c r="RPG27" s="5"/>
      <c r="RPH27" s="5"/>
      <c r="RPI27" s="5"/>
      <c r="RPJ27" s="5"/>
      <c r="RPK27" s="5"/>
      <c r="RPL27" s="5"/>
      <c r="RPM27" s="5"/>
      <c r="RPN27" s="5"/>
      <c r="RPO27" s="5"/>
      <c r="RPP27" s="5"/>
      <c r="RPQ27" s="5"/>
      <c r="RPR27" s="5"/>
      <c r="RPS27" s="5"/>
      <c r="RPT27" s="5"/>
      <c r="RPU27" s="5"/>
      <c r="RPV27" s="5"/>
      <c r="RPW27" s="5"/>
      <c r="RPX27" s="5"/>
      <c r="RPY27" s="5"/>
      <c r="RPZ27" s="5"/>
      <c r="RQA27" s="5"/>
      <c r="RQB27" s="5"/>
      <c r="RQC27" s="5"/>
      <c r="RQD27" s="5"/>
      <c r="RQE27" s="5"/>
      <c r="RQF27" s="5"/>
      <c r="RQG27" s="5"/>
      <c r="RQH27" s="5"/>
      <c r="RQI27" s="5"/>
      <c r="RQJ27" s="5"/>
      <c r="RQK27" s="5"/>
      <c r="RQL27" s="5"/>
      <c r="RQM27" s="5"/>
      <c r="RQN27" s="5"/>
      <c r="RQO27" s="5"/>
      <c r="RQP27" s="5"/>
      <c r="RQQ27" s="5"/>
      <c r="RQR27" s="5"/>
      <c r="RQS27" s="5"/>
      <c r="RQT27" s="5"/>
      <c r="RQU27" s="5"/>
      <c r="RQV27" s="5"/>
      <c r="RQW27" s="5"/>
      <c r="RQX27" s="5"/>
      <c r="RQY27" s="5"/>
      <c r="RQZ27" s="5"/>
      <c r="RRA27" s="5"/>
      <c r="RRB27" s="5"/>
      <c r="RRC27" s="5"/>
      <c r="RRD27" s="5"/>
      <c r="RRE27" s="5"/>
      <c r="RRF27" s="5"/>
      <c r="RRG27" s="5"/>
      <c r="RRH27" s="5"/>
      <c r="RRI27" s="5"/>
      <c r="RRJ27" s="5"/>
      <c r="RRK27" s="5"/>
      <c r="RRL27" s="5"/>
      <c r="RRM27" s="5"/>
      <c r="RRN27" s="5"/>
      <c r="RRO27" s="5"/>
      <c r="RRP27" s="5"/>
      <c r="RRQ27" s="5"/>
      <c r="RRR27" s="5"/>
      <c r="RRS27" s="5"/>
      <c r="RRT27" s="5"/>
      <c r="RRU27" s="5"/>
      <c r="RRV27" s="5"/>
      <c r="RRW27" s="5"/>
      <c r="RRX27" s="5"/>
      <c r="RRY27" s="5"/>
      <c r="RRZ27" s="5"/>
      <c r="RSA27" s="5"/>
      <c r="RSB27" s="5"/>
      <c r="RSC27" s="5"/>
      <c r="RSD27" s="5"/>
      <c r="RSE27" s="5"/>
      <c r="RSF27" s="5"/>
      <c r="RSG27" s="5"/>
      <c r="RSH27" s="5"/>
      <c r="RSI27" s="5"/>
      <c r="RSJ27" s="5"/>
      <c r="RSK27" s="5"/>
      <c r="RSL27" s="5"/>
      <c r="RSM27" s="5"/>
      <c r="RSN27" s="5"/>
      <c r="RSO27" s="5"/>
      <c r="RSP27" s="5"/>
      <c r="RSQ27" s="5"/>
      <c r="RSR27" s="5"/>
      <c r="RSS27" s="5"/>
      <c r="RST27" s="5"/>
      <c r="RSU27" s="5"/>
      <c r="RSV27" s="5"/>
      <c r="RSW27" s="5"/>
      <c r="RSX27" s="5"/>
      <c r="RSY27" s="5"/>
      <c r="RSZ27" s="5"/>
      <c r="RTA27" s="5"/>
      <c r="RTB27" s="5"/>
      <c r="RTC27" s="5"/>
      <c r="RTD27" s="5"/>
      <c r="RTE27" s="5"/>
      <c r="RTF27" s="5"/>
      <c r="RTG27" s="5"/>
      <c r="RTH27" s="5"/>
      <c r="RTI27" s="5"/>
      <c r="RTJ27" s="5"/>
      <c r="RTK27" s="5"/>
      <c r="RTL27" s="5"/>
      <c r="RTM27" s="5"/>
      <c r="RTN27" s="5"/>
      <c r="RTO27" s="5"/>
      <c r="RTP27" s="5"/>
      <c r="RTQ27" s="5"/>
      <c r="RTR27" s="5"/>
      <c r="RTS27" s="5"/>
      <c r="RTT27" s="5"/>
      <c r="RTU27" s="5"/>
      <c r="RTV27" s="5"/>
      <c r="RTW27" s="5"/>
      <c r="RTX27" s="5"/>
      <c r="RTY27" s="5"/>
      <c r="RTZ27" s="5"/>
      <c r="RUA27" s="5"/>
      <c r="RUB27" s="5"/>
      <c r="RUC27" s="5"/>
      <c r="RUD27" s="5"/>
      <c r="RUE27" s="5"/>
      <c r="RUF27" s="5"/>
      <c r="RUG27" s="5"/>
      <c r="RUH27" s="5"/>
      <c r="RUI27" s="5"/>
      <c r="RUJ27" s="5"/>
      <c r="RUK27" s="5"/>
      <c r="RUL27" s="5"/>
      <c r="RUM27" s="5"/>
      <c r="RUN27" s="5"/>
      <c r="RUO27" s="5"/>
      <c r="RUP27" s="5"/>
      <c r="RUQ27" s="5"/>
      <c r="RUR27" s="5"/>
      <c r="RUS27" s="5"/>
      <c r="RUT27" s="5"/>
      <c r="RUU27" s="5"/>
      <c r="RUV27" s="5"/>
      <c r="RUW27" s="5"/>
      <c r="RUX27" s="5"/>
      <c r="RUY27" s="5"/>
      <c r="RUZ27" s="5"/>
      <c r="RVA27" s="5"/>
      <c r="RVB27" s="5"/>
      <c r="RVC27" s="5"/>
      <c r="RVD27" s="5"/>
      <c r="RVE27" s="5"/>
      <c r="RVF27" s="5"/>
      <c r="RVG27" s="5"/>
      <c r="RVH27" s="5"/>
      <c r="RVI27" s="5"/>
      <c r="RVJ27" s="5"/>
      <c r="RVK27" s="5"/>
      <c r="RVL27" s="5"/>
      <c r="RVM27" s="5"/>
      <c r="RVN27" s="5"/>
      <c r="RVO27" s="5"/>
      <c r="RVP27" s="5"/>
      <c r="RVQ27" s="5"/>
      <c r="RVR27" s="5"/>
      <c r="RVS27" s="5"/>
      <c r="RVT27" s="5"/>
      <c r="RVU27" s="5"/>
      <c r="RVV27" s="5"/>
      <c r="RVW27" s="5"/>
      <c r="RVX27" s="5"/>
      <c r="RVY27" s="5"/>
      <c r="RVZ27" s="5"/>
      <c r="RWA27" s="5"/>
      <c r="RWB27" s="5"/>
      <c r="RWC27" s="5"/>
      <c r="RWD27" s="5"/>
      <c r="RWE27" s="5"/>
      <c r="RWF27" s="5"/>
      <c r="RWG27" s="5"/>
      <c r="RWH27" s="5"/>
      <c r="RWI27" s="5"/>
      <c r="RWJ27" s="5"/>
      <c r="RWK27" s="5"/>
      <c r="RWL27" s="5"/>
      <c r="RWM27" s="5"/>
      <c r="RWN27" s="5"/>
      <c r="RWO27" s="5"/>
      <c r="RWP27" s="5"/>
      <c r="RWQ27" s="5"/>
      <c r="RWR27" s="5"/>
      <c r="RWS27" s="5"/>
      <c r="RWT27" s="5"/>
      <c r="RWU27" s="5"/>
      <c r="RWV27" s="5"/>
      <c r="RWW27" s="5"/>
      <c r="RWX27" s="5"/>
      <c r="RWY27" s="5"/>
      <c r="RWZ27" s="5"/>
      <c r="RXA27" s="5"/>
      <c r="RXB27" s="5"/>
      <c r="RXC27" s="5"/>
      <c r="RXD27" s="5"/>
      <c r="RXE27" s="5"/>
      <c r="RXF27" s="5"/>
      <c r="RXG27" s="5"/>
      <c r="RXH27" s="5"/>
      <c r="RXI27" s="5"/>
      <c r="RXJ27" s="5"/>
      <c r="RXK27" s="5"/>
      <c r="RXL27" s="5"/>
      <c r="RXM27" s="5"/>
      <c r="RXN27" s="5"/>
      <c r="RXO27" s="5"/>
      <c r="RXP27" s="5"/>
      <c r="RXQ27" s="5"/>
      <c r="RXR27" s="5"/>
      <c r="RXS27" s="5"/>
      <c r="RXT27" s="5"/>
      <c r="RXU27" s="5"/>
      <c r="RXV27" s="5"/>
      <c r="RXW27" s="5"/>
      <c r="RXX27" s="5"/>
      <c r="RXY27" s="5"/>
      <c r="RXZ27" s="5"/>
      <c r="RYA27" s="5"/>
      <c r="RYB27" s="5"/>
      <c r="RYC27" s="5"/>
      <c r="RYD27" s="5"/>
      <c r="RYE27" s="5"/>
      <c r="RYF27" s="5"/>
      <c r="RYG27" s="5"/>
      <c r="RYH27" s="5"/>
      <c r="RYI27" s="5"/>
      <c r="RYJ27" s="5"/>
      <c r="RYK27" s="5"/>
      <c r="RYL27" s="5"/>
      <c r="RYM27" s="5"/>
      <c r="RYN27" s="5"/>
      <c r="RYO27" s="5"/>
      <c r="RYP27" s="5"/>
      <c r="RYQ27" s="5"/>
      <c r="RYR27" s="5"/>
      <c r="RYS27" s="5"/>
      <c r="RYT27" s="5"/>
      <c r="RYU27" s="5"/>
      <c r="RYV27" s="5"/>
      <c r="RYW27" s="5"/>
      <c r="RYX27" s="5"/>
      <c r="RYY27" s="5"/>
      <c r="RYZ27" s="5"/>
      <c r="RZA27" s="5"/>
      <c r="RZB27" s="5"/>
      <c r="RZC27" s="5"/>
      <c r="RZD27" s="5"/>
      <c r="RZE27" s="5"/>
      <c r="RZF27" s="5"/>
      <c r="RZG27" s="5"/>
      <c r="RZH27" s="5"/>
      <c r="RZI27" s="5"/>
      <c r="RZJ27" s="5"/>
      <c r="RZK27" s="5"/>
      <c r="RZL27" s="5"/>
      <c r="RZM27" s="5"/>
      <c r="RZN27" s="5"/>
      <c r="RZO27" s="5"/>
      <c r="RZP27" s="5"/>
      <c r="RZQ27" s="5"/>
      <c r="RZR27" s="5"/>
      <c r="RZS27" s="5"/>
      <c r="RZT27" s="5"/>
      <c r="RZU27" s="5"/>
      <c r="RZV27" s="5"/>
      <c r="RZW27" s="5"/>
      <c r="RZX27" s="5"/>
      <c r="RZY27" s="5"/>
      <c r="RZZ27" s="5"/>
      <c r="SAA27" s="5"/>
      <c r="SAB27" s="5"/>
      <c r="SAC27" s="5"/>
      <c r="SAD27" s="5"/>
      <c r="SAE27" s="5"/>
      <c r="SAF27" s="5"/>
      <c r="SAG27" s="5"/>
      <c r="SAH27" s="5"/>
      <c r="SAI27" s="5"/>
      <c r="SAJ27" s="5"/>
      <c r="SAK27" s="5"/>
      <c r="SAL27" s="5"/>
      <c r="SAM27" s="5"/>
      <c r="SAN27" s="5"/>
      <c r="SAO27" s="5"/>
      <c r="SAP27" s="5"/>
      <c r="SAQ27" s="5"/>
      <c r="SAR27" s="5"/>
      <c r="SAS27" s="5"/>
      <c r="SAT27" s="5"/>
      <c r="SAU27" s="5"/>
      <c r="SAV27" s="5"/>
      <c r="SAW27" s="5"/>
      <c r="SAX27" s="5"/>
      <c r="SAY27" s="5"/>
      <c r="SAZ27" s="5"/>
      <c r="SBA27" s="5"/>
      <c r="SBB27" s="5"/>
      <c r="SBC27" s="5"/>
      <c r="SBD27" s="5"/>
      <c r="SBE27" s="5"/>
      <c r="SBF27" s="5"/>
      <c r="SBG27" s="5"/>
      <c r="SBH27" s="5"/>
      <c r="SBI27" s="5"/>
      <c r="SBJ27" s="5"/>
      <c r="SBK27" s="5"/>
      <c r="SBL27" s="5"/>
      <c r="SBM27" s="5"/>
      <c r="SBN27" s="5"/>
      <c r="SBO27" s="5"/>
      <c r="SBP27" s="5"/>
      <c r="SBQ27" s="5"/>
      <c r="SBR27" s="5"/>
      <c r="SBS27" s="5"/>
      <c r="SBT27" s="5"/>
      <c r="SBU27" s="5"/>
      <c r="SBV27" s="5"/>
      <c r="SBW27" s="5"/>
      <c r="SBX27" s="5"/>
      <c r="SBY27" s="5"/>
      <c r="SBZ27" s="5"/>
      <c r="SCA27" s="5"/>
      <c r="SCB27" s="5"/>
      <c r="SCC27" s="5"/>
      <c r="SCD27" s="5"/>
      <c r="SCE27" s="5"/>
      <c r="SCF27" s="5"/>
      <c r="SCG27" s="5"/>
      <c r="SCH27" s="5"/>
      <c r="SCI27" s="5"/>
      <c r="SCJ27" s="5"/>
      <c r="SCK27" s="5"/>
      <c r="SCL27" s="5"/>
      <c r="SCM27" s="5"/>
      <c r="SCN27" s="5"/>
      <c r="SCO27" s="5"/>
      <c r="SCP27" s="5"/>
      <c r="SCQ27" s="5"/>
      <c r="SCR27" s="5"/>
      <c r="SCS27" s="5"/>
      <c r="SCT27" s="5"/>
      <c r="SCU27" s="5"/>
      <c r="SCV27" s="5"/>
      <c r="SCW27" s="5"/>
      <c r="SCX27" s="5"/>
      <c r="SCY27" s="5"/>
      <c r="SCZ27" s="5"/>
      <c r="SDA27" s="5"/>
      <c r="SDB27" s="5"/>
      <c r="SDC27" s="5"/>
      <c r="SDD27" s="5"/>
      <c r="SDE27" s="5"/>
      <c r="SDF27" s="5"/>
      <c r="SDG27" s="5"/>
      <c r="SDH27" s="5"/>
      <c r="SDI27" s="5"/>
      <c r="SDJ27" s="5"/>
      <c r="SDK27" s="5"/>
      <c r="SDL27" s="5"/>
      <c r="SDM27" s="5"/>
      <c r="SDN27" s="5"/>
      <c r="SDO27" s="5"/>
      <c r="SDP27" s="5"/>
      <c r="SDQ27" s="5"/>
      <c r="SDR27" s="5"/>
      <c r="SDS27" s="5"/>
      <c r="SDT27" s="5"/>
      <c r="SDU27" s="5"/>
      <c r="SDV27" s="5"/>
      <c r="SDW27" s="5"/>
      <c r="SDX27" s="5"/>
      <c r="SDY27" s="5"/>
      <c r="SDZ27" s="5"/>
      <c r="SEA27" s="5"/>
      <c r="SEB27" s="5"/>
      <c r="SEC27" s="5"/>
      <c r="SED27" s="5"/>
      <c r="SEE27" s="5"/>
      <c r="SEF27" s="5"/>
      <c r="SEG27" s="5"/>
      <c r="SEH27" s="5"/>
      <c r="SEI27" s="5"/>
      <c r="SEJ27" s="5"/>
      <c r="SEK27" s="5"/>
      <c r="SEL27" s="5"/>
      <c r="SEM27" s="5"/>
      <c r="SEN27" s="5"/>
      <c r="SEO27" s="5"/>
      <c r="SEP27" s="5"/>
      <c r="SEQ27" s="5"/>
      <c r="SER27" s="5"/>
      <c r="SES27" s="5"/>
      <c r="SET27" s="5"/>
      <c r="SEU27" s="5"/>
      <c r="SEV27" s="5"/>
      <c r="SEW27" s="5"/>
      <c r="SEX27" s="5"/>
      <c r="SEY27" s="5"/>
      <c r="SEZ27" s="5"/>
      <c r="SFA27" s="5"/>
      <c r="SFB27" s="5"/>
      <c r="SFC27" s="5"/>
      <c r="SFD27" s="5"/>
      <c r="SFE27" s="5"/>
      <c r="SFF27" s="5"/>
      <c r="SFG27" s="5"/>
      <c r="SFH27" s="5"/>
      <c r="SFI27" s="5"/>
      <c r="SFJ27" s="5"/>
      <c r="SFK27" s="5"/>
      <c r="SFL27" s="5"/>
      <c r="SFM27" s="5"/>
      <c r="SFN27" s="5"/>
      <c r="SFO27" s="5"/>
      <c r="SFP27" s="5"/>
      <c r="SFQ27" s="5"/>
      <c r="SFR27" s="5"/>
      <c r="SFS27" s="5"/>
      <c r="SFT27" s="5"/>
      <c r="SFU27" s="5"/>
      <c r="SFV27" s="5"/>
      <c r="SFW27" s="5"/>
      <c r="SFX27" s="5"/>
      <c r="SFY27" s="5"/>
      <c r="SFZ27" s="5"/>
      <c r="SGA27" s="5"/>
      <c r="SGB27" s="5"/>
      <c r="SGC27" s="5"/>
      <c r="SGD27" s="5"/>
      <c r="SGE27" s="5"/>
      <c r="SGF27" s="5"/>
      <c r="SGG27" s="5"/>
      <c r="SGH27" s="5"/>
      <c r="SGI27" s="5"/>
      <c r="SGJ27" s="5"/>
      <c r="SGK27" s="5"/>
      <c r="SGL27" s="5"/>
      <c r="SGM27" s="5"/>
      <c r="SGN27" s="5"/>
      <c r="SGO27" s="5"/>
      <c r="SGP27" s="5"/>
      <c r="SGQ27" s="5"/>
      <c r="SGR27" s="5"/>
      <c r="SGS27" s="5"/>
      <c r="SGT27" s="5"/>
      <c r="SGU27" s="5"/>
      <c r="SGV27" s="5"/>
      <c r="SGW27" s="5"/>
      <c r="SGX27" s="5"/>
      <c r="SGY27" s="5"/>
      <c r="SGZ27" s="5"/>
      <c r="SHA27" s="5"/>
      <c r="SHB27" s="5"/>
      <c r="SHC27" s="5"/>
      <c r="SHD27" s="5"/>
      <c r="SHE27" s="5"/>
      <c r="SHF27" s="5"/>
      <c r="SHG27" s="5"/>
      <c r="SHH27" s="5"/>
      <c r="SHI27" s="5"/>
      <c r="SHJ27" s="5"/>
      <c r="SHK27" s="5"/>
      <c r="SHL27" s="5"/>
      <c r="SHM27" s="5"/>
      <c r="SHN27" s="5"/>
      <c r="SHO27" s="5"/>
      <c r="SHP27" s="5"/>
      <c r="SHQ27" s="5"/>
      <c r="SHR27" s="5"/>
      <c r="SHS27" s="5"/>
      <c r="SHT27" s="5"/>
      <c r="SHU27" s="5"/>
      <c r="SHV27" s="5"/>
      <c r="SHW27" s="5"/>
      <c r="SHX27" s="5"/>
      <c r="SHY27" s="5"/>
      <c r="SHZ27" s="5"/>
      <c r="SIA27" s="5"/>
      <c r="SIB27" s="5"/>
      <c r="SIC27" s="5"/>
      <c r="SID27" s="5"/>
      <c r="SIE27" s="5"/>
      <c r="SIF27" s="5"/>
      <c r="SIG27" s="5"/>
      <c r="SIH27" s="5"/>
      <c r="SII27" s="5"/>
      <c r="SIJ27" s="5"/>
      <c r="SIK27" s="5"/>
      <c r="SIL27" s="5"/>
      <c r="SIM27" s="5"/>
      <c r="SIN27" s="5"/>
      <c r="SIO27" s="5"/>
      <c r="SIP27" s="5"/>
      <c r="SIQ27" s="5"/>
      <c r="SIR27" s="5"/>
      <c r="SIS27" s="5"/>
      <c r="SIT27" s="5"/>
      <c r="SIU27" s="5"/>
      <c r="SIV27" s="5"/>
      <c r="SIW27" s="5"/>
      <c r="SIX27" s="5"/>
      <c r="SIY27" s="5"/>
      <c r="SIZ27" s="5"/>
      <c r="SJA27" s="5"/>
      <c r="SJB27" s="5"/>
      <c r="SJC27" s="5"/>
      <c r="SJD27" s="5"/>
      <c r="SJE27" s="5"/>
      <c r="SJF27" s="5"/>
      <c r="SJG27" s="5"/>
      <c r="SJH27" s="5"/>
      <c r="SJI27" s="5"/>
      <c r="SJJ27" s="5"/>
      <c r="SJK27" s="5"/>
      <c r="SJL27" s="5"/>
      <c r="SJM27" s="5"/>
      <c r="SJN27" s="5"/>
      <c r="SJO27" s="5"/>
      <c r="SJP27" s="5"/>
      <c r="SJQ27" s="5"/>
      <c r="SJR27" s="5"/>
      <c r="SJS27" s="5"/>
      <c r="SJT27" s="5"/>
      <c r="SJU27" s="5"/>
      <c r="SJV27" s="5"/>
      <c r="SJW27" s="5"/>
      <c r="SJX27" s="5"/>
      <c r="SJY27" s="5"/>
      <c r="SJZ27" s="5"/>
      <c r="SKA27" s="5"/>
      <c r="SKB27" s="5"/>
      <c r="SKC27" s="5"/>
      <c r="SKD27" s="5"/>
      <c r="SKE27" s="5"/>
      <c r="SKF27" s="5"/>
      <c r="SKG27" s="5"/>
      <c r="SKH27" s="5"/>
      <c r="SKI27" s="5"/>
      <c r="SKJ27" s="5"/>
      <c r="SKK27" s="5"/>
      <c r="SKL27" s="5"/>
      <c r="SKM27" s="5"/>
      <c r="SKN27" s="5"/>
      <c r="SKO27" s="5"/>
      <c r="SKP27" s="5"/>
      <c r="SKQ27" s="5"/>
      <c r="SKR27" s="5"/>
      <c r="SKS27" s="5"/>
      <c r="SKT27" s="5"/>
      <c r="SKU27" s="5"/>
      <c r="SKV27" s="5"/>
      <c r="SKW27" s="5"/>
      <c r="SKX27" s="5"/>
      <c r="SKY27" s="5"/>
      <c r="SKZ27" s="5"/>
      <c r="SLA27" s="5"/>
      <c r="SLB27" s="5"/>
      <c r="SLC27" s="5"/>
      <c r="SLD27" s="5"/>
      <c r="SLE27" s="5"/>
      <c r="SLF27" s="5"/>
      <c r="SLG27" s="5"/>
      <c r="SLH27" s="5"/>
      <c r="SLI27" s="5"/>
      <c r="SLJ27" s="5"/>
      <c r="SLK27" s="5"/>
      <c r="SLL27" s="5"/>
      <c r="SLM27" s="5"/>
      <c r="SLN27" s="5"/>
      <c r="SLO27" s="5"/>
      <c r="SLP27" s="5"/>
      <c r="SLQ27" s="5"/>
      <c r="SLR27" s="5"/>
      <c r="SLS27" s="5"/>
      <c r="SLT27" s="5"/>
      <c r="SLU27" s="5"/>
      <c r="SLV27" s="5"/>
      <c r="SLW27" s="5"/>
      <c r="SLX27" s="5"/>
      <c r="SLY27" s="5"/>
      <c r="SLZ27" s="5"/>
      <c r="SMA27" s="5"/>
      <c r="SMB27" s="5"/>
      <c r="SMC27" s="5"/>
      <c r="SMD27" s="5"/>
      <c r="SME27" s="5"/>
      <c r="SMF27" s="5"/>
      <c r="SMG27" s="5"/>
      <c r="SMH27" s="5"/>
      <c r="SMI27" s="5"/>
      <c r="SMJ27" s="5"/>
      <c r="SMK27" s="5"/>
      <c r="SML27" s="5"/>
      <c r="SMM27" s="5"/>
      <c r="SMN27" s="5"/>
      <c r="SMO27" s="5"/>
      <c r="SMP27" s="5"/>
      <c r="SMQ27" s="5"/>
      <c r="SMR27" s="5"/>
      <c r="SMS27" s="5"/>
      <c r="SMT27" s="5"/>
      <c r="SMU27" s="5"/>
      <c r="SMV27" s="5"/>
      <c r="SMW27" s="5"/>
      <c r="SMX27" s="5"/>
      <c r="SMY27" s="5"/>
      <c r="SMZ27" s="5"/>
      <c r="SNA27" s="5"/>
      <c r="SNB27" s="5"/>
      <c r="SNC27" s="5"/>
      <c r="SND27" s="5"/>
      <c r="SNE27" s="5"/>
      <c r="SNF27" s="5"/>
      <c r="SNG27" s="5"/>
      <c r="SNH27" s="5"/>
      <c r="SNI27" s="5"/>
      <c r="SNJ27" s="5"/>
      <c r="SNK27" s="5"/>
      <c r="SNL27" s="5"/>
      <c r="SNM27" s="5"/>
      <c r="SNN27" s="5"/>
      <c r="SNO27" s="5"/>
      <c r="SNP27" s="5"/>
      <c r="SNQ27" s="5"/>
      <c r="SNR27" s="5"/>
      <c r="SNS27" s="5"/>
      <c r="SNT27" s="5"/>
      <c r="SNU27" s="5"/>
      <c r="SNV27" s="5"/>
      <c r="SNW27" s="5"/>
      <c r="SNX27" s="5"/>
      <c r="SNY27" s="5"/>
      <c r="SNZ27" s="5"/>
      <c r="SOA27" s="5"/>
      <c r="SOB27" s="5"/>
      <c r="SOC27" s="5"/>
      <c r="SOD27" s="5"/>
      <c r="SOE27" s="5"/>
      <c r="SOF27" s="5"/>
      <c r="SOG27" s="5"/>
      <c r="SOH27" s="5"/>
      <c r="SOI27" s="5"/>
      <c r="SOJ27" s="5"/>
      <c r="SOK27" s="5"/>
      <c r="SOL27" s="5"/>
      <c r="SOM27" s="5"/>
      <c r="SON27" s="5"/>
      <c r="SOO27" s="5"/>
      <c r="SOP27" s="5"/>
      <c r="SOQ27" s="5"/>
      <c r="SOR27" s="5"/>
      <c r="SOS27" s="5"/>
      <c r="SOT27" s="5"/>
      <c r="SOU27" s="5"/>
      <c r="SOV27" s="5"/>
      <c r="SOW27" s="5"/>
      <c r="SOX27" s="5"/>
      <c r="SOY27" s="5"/>
      <c r="SOZ27" s="5"/>
      <c r="SPA27" s="5"/>
      <c r="SPB27" s="5"/>
      <c r="SPC27" s="5"/>
      <c r="SPD27" s="5"/>
      <c r="SPE27" s="5"/>
      <c r="SPF27" s="5"/>
      <c r="SPG27" s="5"/>
      <c r="SPH27" s="5"/>
      <c r="SPI27" s="5"/>
      <c r="SPJ27" s="5"/>
      <c r="SPK27" s="5"/>
      <c r="SPL27" s="5"/>
      <c r="SPM27" s="5"/>
      <c r="SPN27" s="5"/>
      <c r="SPO27" s="5"/>
      <c r="SPP27" s="5"/>
      <c r="SPQ27" s="5"/>
      <c r="SPR27" s="5"/>
      <c r="SPS27" s="5"/>
      <c r="SPT27" s="5"/>
      <c r="SPU27" s="5"/>
      <c r="SPV27" s="5"/>
      <c r="SPW27" s="5"/>
      <c r="SPX27" s="5"/>
      <c r="SPY27" s="5"/>
      <c r="SPZ27" s="5"/>
      <c r="SQA27" s="5"/>
      <c r="SQB27" s="5"/>
      <c r="SQC27" s="5"/>
      <c r="SQD27" s="5"/>
      <c r="SQE27" s="5"/>
      <c r="SQF27" s="5"/>
      <c r="SQG27" s="5"/>
      <c r="SQH27" s="5"/>
      <c r="SQI27" s="5"/>
      <c r="SQJ27" s="5"/>
      <c r="SQK27" s="5"/>
      <c r="SQL27" s="5"/>
      <c r="SQM27" s="5"/>
      <c r="SQN27" s="5"/>
      <c r="SQO27" s="5"/>
      <c r="SQP27" s="5"/>
      <c r="SQQ27" s="5"/>
      <c r="SQR27" s="5"/>
      <c r="SQS27" s="5"/>
      <c r="SQT27" s="5"/>
      <c r="SQU27" s="5"/>
      <c r="SQV27" s="5"/>
      <c r="SQW27" s="5"/>
      <c r="SQX27" s="5"/>
      <c r="SQY27" s="5"/>
      <c r="SQZ27" s="5"/>
      <c r="SRA27" s="5"/>
      <c r="SRB27" s="5"/>
      <c r="SRC27" s="5"/>
      <c r="SRD27" s="5"/>
      <c r="SRE27" s="5"/>
      <c r="SRF27" s="5"/>
      <c r="SRG27" s="5"/>
      <c r="SRH27" s="5"/>
      <c r="SRI27" s="5"/>
      <c r="SRJ27" s="5"/>
      <c r="SRK27" s="5"/>
      <c r="SRL27" s="5"/>
      <c r="SRM27" s="5"/>
      <c r="SRN27" s="5"/>
      <c r="SRO27" s="5"/>
      <c r="SRP27" s="5"/>
      <c r="SRQ27" s="5"/>
      <c r="SRR27" s="5"/>
      <c r="SRS27" s="5"/>
      <c r="SRT27" s="5"/>
      <c r="SRU27" s="5"/>
      <c r="SRV27" s="5"/>
      <c r="SRW27" s="5"/>
      <c r="SRX27" s="5"/>
      <c r="SRY27" s="5"/>
      <c r="SRZ27" s="5"/>
      <c r="SSA27" s="5"/>
      <c r="SSB27" s="5"/>
      <c r="SSC27" s="5"/>
      <c r="SSD27" s="5"/>
      <c r="SSE27" s="5"/>
      <c r="SSF27" s="5"/>
      <c r="SSG27" s="5"/>
      <c r="SSH27" s="5"/>
      <c r="SSI27" s="5"/>
      <c r="SSJ27" s="5"/>
      <c r="SSK27" s="5"/>
      <c r="SSL27" s="5"/>
      <c r="SSM27" s="5"/>
      <c r="SSN27" s="5"/>
      <c r="SSO27" s="5"/>
      <c r="SSP27" s="5"/>
      <c r="SSQ27" s="5"/>
      <c r="SSR27" s="5"/>
      <c r="SSS27" s="5"/>
      <c r="SST27" s="5"/>
      <c r="SSU27" s="5"/>
      <c r="SSV27" s="5"/>
      <c r="SSW27" s="5"/>
      <c r="SSX27" s="5"/>
      <c r="SSY27" s="5"/>
      <c r="SSZ27" s="5"/>
      <c r="STA27" s="5"/>
      <c r="STB27" s="5"/>
      <c r="STC27" s="5"/>
      <c r="STD27" s="5"/>
      <c r="STE27" s="5"/>
      <c r="STF27" s="5"/>
      <c r="STG27" s="5"/>
      <c r="STH27" s="5"/>
      <c r="STI27" s="5"/>
      <c r="STJ27" s="5"/>
      <c r="STK27" s="5"/>
      <c r="STL27" s="5"/>
      <c r="STM27" s="5"/>
      <c r="STN27" s="5"/>
      <c r="STO27" s="5"/>
      <c r="STP27" s="5"/>
      <c r="STQ27" s="5"/>
      <c r="STR27" s="5"/>
      <c r="STS27" s="5"/>
      <c r="STT27" s="5"/>
      <c r="STU27" s="5"/>
      <c r="STV27" s="5"/>
      <c r="STW27" s="5"/>
      <c r="STX27" s="5"/>
      <c r="STY27" s="5"/>
      <c r="STZ27" s="5"/>
      <c r="SUA27" s="5"/>
      <c r="SUB27" s="5"/>
      <c r="SUC27" s="5"/>
      <c r="SUD27" s="5"/>
      <c r="SUE27" s="5"/>
      <c r="SUF27" s="5"/>
      <c r="SUG27" s="5"/>
      <c r="SUH27" s="5"/>
      <c r="SUI27" s="5"/>
      <c r="SUJ27" s="5"/>
      <c r="SUK27" s="5"/>
      <c r="SUL27" s="5"/>
      <c r="SUM27" s="5"/>
      <c r="SUN27" s="5"/>
      <c r="SUO27" s="5"/>
      <c r="SUP27" s="5"/>
      <c r="SUQ27" s="5"/>
      <c r="SUR27" s="5"/>
      <c r="SUS27" s="5"/>
      <c r="SUT27" s="5"/>
      <c r="SUU27" s="5"/>
      <c r="SUV27" s="5"/>
      <c r="SUW27" s="5"/>
      <c r="SUX27" s="5"/>
      <c r="SUY27" s="5"/>
      <c r="SUZ27" s="5"/>
      <c r="SVA27" s="5"/>
      <c r="SVB27" s="5"/>
      <c r="SVC27" s="5"/>
      <c r="SVD27" s="5"/>
      <c r="SVE27" s="5"/>
      <c r="SVF27" s="5"/>
      <c r="SVG27" s="5"/>
      <c r="SVH27" s="5"/>
      <c r="SVI27" s="5"/>
      <c r="SVJ27" s="5"/>
      <c r="SVK27" s="5"/>
      <c r="SVL27" s="5"/>
      <c r="SVM27" s="5"/>
      <c r="SVN27" s="5"/>
      <c r="SVO27" s="5"/>
      <c r="SVP27" s="5"/>
      <c r="SVQ27" s="5"/>
      <c r="SVR27" s="5"/>
      <c r="SVS27" s="5"/>
      <c r="SVT27" s="5"/>
      <c r="SVU27" s="5"/>
      <c r="SVV27" s="5"/>
      <c r="SVW27" s="5"/>
      <c r="SVX27" s="5"/>
      <c r="SVY27" s="5"/>
      <c r="SVZ27" s="5"/>
      <c r="SWA27" s="5"/>
      <c r="SWB27" s="5"/>
      <c r="SWC27" s="5"/>
      <c r="SWD27" s="5"/>
      <c r="SWE27" s="5"/>
      <c r="SWF27" s="5"/>
      <c r="SWG27" s="5"/>
      <c r="SWH27" s="5"/>
      <c r="SWI27" s="5"/>
      <c r="SWJ27" s="5"/>
      <c r="SWK27" s="5"/>
      <c r="SWL27" s="5"/>
      <c r="SWM27" s="5"/>
      <c r="SWN27" s="5"/>
      <c r="SWO27" s="5"/>
      <c r="SWP27" s="5"/>
      <c r="SWQ27" s="5"/>
      <c r="SWR27" s="5"/>
      <c r="SWS27" s="5"/>
      <c r="SWT27" s="5"/>
      <c r="SWU27" s="5"/>
      <c r="SWV27" s="5"/>
      <c r="SWW27" s="5"/>
      <c r="SWX27" s="5"/>
      <c r="SWY27" s="5"/>
      <c r="SWZ27" s="5"/>
      <c r="SXA27" s="5"/>
      <c r="SXB27" s="5"/>
      <c r="SXC27" s="5"/>
      <c r="SXD27" s="5"/>
      <c r="SXE27" s="5"/>
      <c r="SXF27" s="5"/>
      <c r="SXG27" s="5"/>
      <c r="SXH27" s="5"/>
      <c r="SXI27" s="5"/>
      <c r="SXJ27" s="5"/>
      <c r="SXK27" s="5"/>
      <c r="SXL27" s="5"/>
      <c r="SXM27" s="5"/>
      <c r="SXN27" s="5"/>
      <c r="SXO27" s="5"/>
      <c r="SXP27" s="5"/>
      <c r="SXQ27" s="5"/>
      <c r="SXR27" s="5"/>
      <c r="SXS27" s="5"/>
      <c r="SXT27" s="5"/>
      <c r="SXU27" s="5"/>
      <c r="SXV27" s="5"/>
      <c r="SXW27" s="5"/>
      <c r="SXX27" s="5"/>
      <c r="SXY27" s="5"/>
      <c r="SXZ27" s="5"/>
      <c r="SYA27" s="5"/>
      <c r="SYB27" s="5"/>
      <c r="SYC27" s="5"/>
      <c r="SYD27" s="5"/>
      <c r="SYE27" s="5"/>
      <c r="SYF27" s="5"/>
      <c r="SYG27" s="5"/>
      <c r="SYH27" s="5"/>
      <c r="SYI27" s="5"/>
      <c r="SYJ27" s="5"/>
      <c r="SYK27" s="5"/>
      <c r="SYL27" s="5"/>
      <c r="SYM27" s="5"/>
      <c r="SYN27" s="5"/>
      <c r="SYO27" s="5"/>
      <c r="SYP27" s="5"/>
      <c r="SYQ27" s="5"/>
      <c r="SYR27" s="5"/>
      <c r="SYS27" s="5"/>
      <c r="SYT27" s="5"/>
      <c r="SYU27" s="5"/>
      <c r="SYV27" s="5"/>
      <c r="SYW27" s="5"/>
      <c r="SYX27" s="5"/>
      <c r="SYY27" s="5"/>
      <c r="SYZ27" s="5"/>
      <c r="SZA27" s="5"/>
      <c r="SZB27" s="5"/>
      <c r="SZC27" s="5"/>
      <c r="SZD27" s="5"/>
      <c r="SZE27" s="5"/>
      <c r="SZF27" s="5"/>
      <c r="SZG27" s="5"/>
      <c r="SZH27" s="5"/>
      <c r="SZI27" s="5"/>
      <c r="SZJ27" s="5"/>
      <c r="SZK27" s="5"/>
      <c r="SZL27" s="5"/>
      <c r="SZM27" s="5"/>
      <c r="SZN27" s="5"/>
      <c r="SZO27" s="5"/>
      <c r="SZP27" s="5"/>
      <c r="SZQ27" s="5"/>
      <c r="SZR27" s="5"/>
      <c r="SZS27" s="5"/>
      <c r="SZT27" s="5"/>
      <c r="SZU27" s="5"/>
      <c r="SZV27" s="5"/>
      <c r="SZW27" s="5"/>
      <c r="SZX27" s="5"/>
      <c r="SZY27" s="5"/>
      <c r="SZZ27" s="5"/>
      <c r="TAA27" s="5"/>
      <c r="TAB27" s="5"/>
      <c r="TAC27" s="5"/>
      <c r="TAD27" s="5"/>
      <c r="TAE27" s="5"/>
      <c r="TAF27" s="5"/>
      <c r="TAG27" s="5"/>
      <c r="TAH27" s="5"/>
      <c r="TAI27" s="5"/>
      <c r="TAJ27" s="5"/>
      <c r="TAK27" s="5"/>
      <c r="TAL27" s="5"/>
      <c r="TAM27" s="5"/>
      <c r="TAN27" s="5"/>
      <c r="TAO27" s="5"/>
      <c r="TAP27" s="5"/>
      <c r="TAQ27" s="5"/>
      <c r="TAR27" s="5"/>
      <c r="TAS27" s="5"/>
      <c r="TAT27" s="5"/>
      <c r="TAU27" s="5"/>
      <c r="TAV27" s="5"/>
      <c r="TAW27" s="5"/>
      <c r="TAX27" s="5"/>
      <c r="TAY27" s="5"/>
      <c r="TAZ27" s="5"/>
      <c r="TBA27" s="5"/>
      <c r="TBB27" s="5"/>
      <c r="TBC27" s="5"/>
      <c r="TBD27" s="5"/>
      <c r="TBE27" s="5"/>
      <c r="TBF27" s="5"/>
      <c r="TBG27" s="5"/>
      <c r="TBH27" s="5"/>
      <c r="TBI27" s="5"/>
      <c r="TBJ27" s="5"/>
      <c r="TBK27" s="5"/>
      <c r="TBL27" s="5"/>
      <c r="TBM27" s="5"/>
      <c r="TBN27" s="5"/>
      <c r="TBO27" s="5"/>
      <c r="TBP27" s="5"/>
      <c r="TBQ27" s="5"/>
      <c r="TBR27" s="5"/>
      <c r="TBS27" s="5"/>
      <c r="TBT27" s="5"/>
      <c r="TBU27" s="5"/>
      <c r="TBV27" s="5"/>
      <c r="TBW27" s="5"/>
      <c r="TBX27" s="5"/>
      <c r="TBY27" s="5"/>
      <c r="TBZ27" s="5"/>
      <c r="TCA27" s="5"/>
      <c r="TCB27" s="5"/>
      <c r="TCC27" s="5"/>
      <c r="TCD27" s="5"/>
      <c r="TCE27" s="5"/>
      <c r="TCF27" s="5"/>
      <c r="TCG27" s="5"/>
      <c r="TCH27" s="5"/>
      <c r="TCI27" s="5"/>
      <c r="TCJ27" s="5"/>
      <c r="TCK27" s="5"/>
      <c r="TCL27" s="5"/>
      <c r="TCM27" s="5"/>
      <c r="TCN27" s="5"/>
      <c r="TCO27" s="5"/>
      <c r="TCP27" s="5"/>
      <c r="TCQ27" s="5"/>
      <c r="TCR27" s="5"/>
      <c r="TCS27" s="5"/>
      <c r="TCT27" s="5"/>
      <c r="TCU27" s="5"/>
      <c r="TCV27" s="5"/>
      <c r="TCW27" s="5"/>
      <c r="TCX27" s="5"/>
      <c r="TCY27" s="5"/>
      <c r="TCZ27" s="5"/>
      <c r="TDA27" s="5"/>
      <c r="TDB27" s="5"/>
      <c r="TDC27" s="5"/>
      <c r="TDD27" s="5"/>
      <c r="TDE27" s="5"/>
      <c r="TDF27" s="5"/>
      <c r="TDG27" s="5"/>
      <c r="TDH27" s="5"/>
      <c r="TDI27" s="5"/>
      <c r="TDJ27" s="5"/>
      <c r="TDK27" s="5"/>
      <c r="TDL27" s="5"/>
      <c r="TDM27" s="5"/>
      <c r="TDN27" s="5"/>
      <c r="TDO27" s="5"/>
      <c r="TDP27" s="5"/>
      <c r="TDQ27" s="5"/>
      <c r="TDR27" s="5"/>
      <c r="TDS27" s="5"/>
      <c r="TDT27" s="5"/>
      <c r="TDU27" s="5"/>
      <c r="TDV27" s="5"/>
      <c r="TDW27" s="5"/>
      <c r="TDX27" s="5"/>
      <c r="TDY27" s="5"/>
      <c r="TDZ27" s="5"/>
      <c r="TEA27" s="5"/>
      <c r="TEB27" s="5"/>
      <c r="TEC27" s="5"/>
      <c r="TED27" s="5"/>
      <c r="TEE27" s="5"/>
      <c r="TEF27" s="5"/>
      <c r="TEG27" s="5"/>
      <c r="TEH27" s="5"/>
      <c r="TEI27" s="5"/>
      <c r="TEJ27" s="5"/>
      <c r="TEK27" s="5"/>
      <c r="TEL27" s="5"/>
      <c r="TEM27" s="5"/>
      <c r="TEN27" s="5"/>
      <c r="TEO27" s="5"/>
      <c r="TEP27" s="5"/>
      <c r="TEQ27" s="5"/>
      <c r="TER27" s="5"/>
      <c r="TES27" s="5"/>
      <c r="TET27" s="5"/>
      <c r="TEU27" s="5"/>
      <c r="TEV27" s="5"/>
      <c r="TEW27" s="5"/>
      <c r="TEX27" s="5"/>
      <c r="TEY27" s="5"/>
      <c r="TEZ27" s="5"/>
      <c r="TFA27" s="5"/>
      <c r="TFB27" s="5"/>
      <c r="TFC27" s="5"/>
      <c r="TFD27" s="5"/>
      <c r="TFE27" s="5"/>
      <c r="TFF27" s="5"/>
      <c r="TFG27" s="5"/>
      <c r="TFH27" s="5"/>
      <c r="TFI27" s="5"/>
      <c r="TFJ27" s="5"/>
      <c r="TFK27" s="5"/>
      <c r="TFL27" s="5"/>
      <c r="TFM27" s="5"/>
      <c r="TFN27" s="5"/>
      <c r="TFO27" s="5"/>
      <c r="TFP27" s="5"/>
      <c r="TFQ27" s="5"/>
      <c r="TFR27" s="5"/>
      <c r="TFS27" s="5"/>
      <c r="TFT27" s="5"/>
      <c r="TFU27" s="5"/>
      <c r="TFV27" s="5"/>
      <c r="TFW27" s="5"/>
      <c r="TFX27" s="5"/>
      <c r="TFY27" s="5"/>
      <c r="TFZ27" s="5"/>
      <c r="TGA27" s="5"/>
      <c r="TGB27" s="5"/>
      <c r="TGC27" s="5"/>
      <c r="TGD27" s="5"/>
      <c r="TGE27" s="5"/>
      <c r="TGF27" s="5"/>
      <c r="TGG27" s="5"/>
      <c r="TGH27" s="5"/>
      <c r="TGI27" s="5"/>
      <c r="TGJ27" s="5"/>
      <c r="TGK27" s="5"/>
      <c r="TGL27" s="5"/>
      <c r="TGM27" s="5"/>
      <c r="TGN27" s="5"/>
      <c r="TGO27" s="5"/>
      <c r="TGP27" s="5"/>
      <c r="TGQ27" s="5"/>
      <c r="TGR27" s="5"/>
      <c r="TGS27" s="5"/>
      <c r="TGT27" s="5"/>
      <c r="TGU27" s="5"/>
      <c r="TGV27" s="5"/>
      <c r="TGW27" s="5"/>
      <c r="TGX27" s="5"/>
      <c r="TGY27" s="5"/>
      <c r="TGZ27" s="5"/>
      <c r="THA27" s="5"/>
      <c r="THB27" s="5"/>
      <c r="THC27" s="5"/>
      <c r="THD27" s="5"/>
      <c r="THE27" s="5"/>
      <c r="THF27" s="5"/>
      <c r="THG27" s="5"/>
      <c r="THH27" s="5"/>
      <c r="THI27" s="5"/>
      <c r="THJ27" s="5"/>
      <c r="THK27" s="5"/>
      <c r="THL27" s="5"/>
      <c r="THM27" s="5"/>
      <c r="THN27" s="5"/>
      <c r="THO27" s="5"/>
      <c r="THP27" s="5"/>
      <c r="THQ27" s="5"/>
      <c r="THR27" s="5"/>
      <c r="THS27" s="5"/>
      <c r="THT27" s="5"/>
      <c r="THU27" s="5"/>
      <c r="THV27" s="5"/>
      <c r="THW27" s="5"/>
      <c r="THX27" s="5"/>
      <c r="THY27" s="5"/>
      <c r="THZ27" s="5"/>
      <c r="TIA27" s="5"/>
      <c r="TIB27" s="5"/>
      <c r="TIC27" s="5"/>
      <c r="TID27" s="5"/>
      <c r="TIE27" s="5"/>
      <c r="TIF27" s="5"/>
      <c r="TIG27" s="5"/>
      <c r="TIH27" s="5"/>
      <c r="TII27" s="5"/>
      <c r="TIJ27" s="5"/>
      <c r="TIK27" s="5"/>
      <c r="TIL27" s="5"/>
      <c r="TIM27" s="5"/>
      <c r="TIN27" s="5"/>
      <c r="TIO27" s="5"/>
      <c r="TIP27" s="5"/>
      <c r="TIQ27" s="5"/>
      <c r="TIR27" s="5"/>
      <c r="TIS27" s="5"/>
      <c r="TIT27" s="5"/>
      <c r="TIU27" s="5"/>
      <c r="TIV27" s="5"/>
      <c r="TIW27" s="5"/>
      <c r="TIX27" s="5"/>
      <c r="TIY27" s="5"/>
      <c r="TIZ27" s="5"/>
      <c r="TJA27" s="5"/>
      <c r="TJB27" s="5"/>
      <c r="TJC27" s="5"/>
      <c r="TJD27" s="5"/>
      <c r="TJE27" s="5"/>
      <c r="TJF27" s="5"/>
      <c r="TJG27" s="5"/>
      <c r="TJH27" s="5"/>
      <c r="TJI27" s="5"/>
      <c r="TJJ27" s="5"/>
      <c r="TJK27" s="5"/>
      <c r="TJL27" s="5"/>
      <c r="TJM27" s="5"/>
      <c r="TJN27" s="5"/>
      <c r="TJO27" s="5"/>
      <c r="TJP27" s="5"/>
      <c r="TJQ27" s="5"/>
      <c r="TJR27" s="5"/>
      <c r="TJS27" s="5"/>
      <c r="TJT27" s="5"/>
      <c r="TJU27" s="5"/>
      <c r="TJV27" s="5"/>
      <c r="TJW27" s="5"/>
      <c r="TJX27" s="5"/>
      <c r="TJY27" s="5"/>
      <c r="TJZ27" s="5"/>
      <c r="TKA27" s="5"/>
      <c r="TKB27" s="5"/>
      <c r="TKC27" s="5"/>
      <c r="TKD27" s="5"/>
      <c r="TKE27" s="5"/>
      <c r="TKF27" s="5"/>
      <c r="TKG27" s="5"/>
      <c r="TKH27" s="5"/>
      <c r="TKI27" s="5"/>
      <c r="TKJ27" s="5"/>
      <c r="TKK27" s="5"/>
      <c r="TKL27" s="5"/>
      <c r="TKM27" s="5"/>
      <c r="TKN27" s="5"/>
      <c r="TKO27" s="5"/>
      <c r="TKP27" s="5"/>
      <c r="TKQ27" s="5"/>
      <c r="TKR27" s="5"/>
      <c r="TKS27" s="5"/>
      <c r="TKT27" s="5"/>
      <c r="TKU27" s="5"/>
      <c r="TKV27" s="5"/>
      <c r="TKW27" s="5"/>
      <c r="TKX27" s="5"/>
      <c r="TKY27" s="5"/>
      <c r="TKZ27" s="5"/>
      <c r="TLA27" s="5"/>
      <c r="TLB27" s="5"/>
      <c r="TLC27" s="5"/>
      <c r="TLD27" s="5"/>
      <c r="TLE27" s="5"/>
      <c r="TLF27" s="5"/>
      <c r="TLG27" s="5"/>
      <c r="TLH27" s="5"/>
      <c r="TLI27" s="5"/>
      <c r="TLJ27" s="5"/>
      <c r="TLK27" s="5"/>
      <c r="TLL27" s="5"/>
      <c r="TLM27" s="5"/>
      <c r="TLN27" s="5"/>
      <c r="TLO27" s="5"/>
      <c r="TLP27" s="5"/>
      <c r="TLQ27" s="5"/>
      <c r="TLR27" s="5"/>
      <c r="TLS27" s="5"/>
      <c r="TLT27" s="5"/>
      <c r="TLU27" s="5"/>
      <c r="TLV27" s="5"/>
      <c r="TLW27" s="5"/>
      <c r="TLX27" s="5"/>
      <c r="TLY27" s="5"/>
      <c r="TLZ27" s="5"/>
      <c r="TMA27" s="5"/>
      <c r="TMB27" s="5"/>
      <c r="TMC27" s="5"/>
      <c r="TMD27" s="5"/>
      <c r="TME27" s="5"/>
      <c r="TMF27" s="5"/>
      <c r="TMG27" s="5"/>
      <c r="TMH27" s="5"/>
      <c r="TMI27" s="5"/>
      <c r="TMJ27" s="5"/>
      <c r="TMK27" s="5"/>
      <c r="TML27" s="5"/>
      <c r="TMM27" s="5"/>
      <c r="TMN27" s="5"/>
      <c r="TMO27" s="5"/>
      <c r="TMP27" s="5"/>
      <c r="TMQ27" s="5"/>
      <c r="TMR27" s="5"/>
      <c r="TMS27" s="5"/>
      <c r="TMT27" s="5"/>
      <c r="TMU27" s="5"/>
      <c r="TMV27" s="5"/>
      <c r="TMW27" s="5"/>
      <c r="TMX27" s="5"/>
      <c r="TMY27" s="5"/>
      <c r="TMZ27" s="5"/>
      <c r="TNA27" s="5"/>
      <c r="TNB27" s="5"/>
      <c r="TNC27" s="5"/>
      <c r="TND27" s="5"/>
      <c r="TNE27" s="5"/>
      <c r="TNF27" s="5"/>
      <c r="TNG27" s="5"/>
      <c r="TNH27" s="5"/>
      <c r="TNI27" s="5"/>
      <c r="TNJ27" s="5"/>
      <c r="TNK27" s="5"/>
      <c r="TNL27" s="5"/>
      <c r="TNM27" s="5"/>
      <c r="TNN27" s="5"/>
      <c r="TNO27" s="5"/>
      <c r="TNP27" s="5"/>
      <c r="TNQ27" s="5"/>
      <c r="TNR27" s="5"/>
      <c r="TNS27" s="5"/>
      <c r="TNT27" s="5"/>
      <c r="TNU27" s="5"/>
      <c r="TNV27" s="5"/>
      <c r="TNW27" s="5"/>
      <c r="TNX27" s="5"/>
      <c r="TNY27" s="5"/>
      <c r="TNZ27" s="5"/>
      <c r="TOA27" s="5"/>
      <c r="TOB27" s="5"/>
      <c r="TOC27" s="5"/>
      <c r="TOD27" s="5"/>
      <c r="TOE27" s="5"/>
      <c r="TOF27" s="5"/>
      <c r="TOG27" s="5"/>
      <c r="TOH27" s="5"/>
      <c r="TOI27" s="5"/>
      <c r="TOJ27" s="5"/>
      <c r="TOK27" s="5"/>
      <c r="TOL27" s="5"/>
      <c r="TOM27" s="5"/>
      <c r="TON27" s="5"/>
      <c r="TOO27" s="5"/>
      <c r="TOP27" s="5"/>
      <c r="TOQ27" s="5"/>
      <c r="TOR27" s="5"/>
      <c r="TOS27" s="5"/>
      <c r="TOT27" s="5"/>
      <c r="TOU27" s="5"/>
      <c r="TOV27" s="5"/>
      <c r="TOW27" s="5"/>
      <c r="TOX27" s="5"/>
      <c r="TOY27" s="5"/>
      <c r="TOZ27" s="5"/>
      <c r="TPA27" s="5"/>
      <c r="TPB27" s="5"/>
      <c r="TPC27" s="5"/>
      <c r="TPD27" s="5"/>
      <c r="TPE27" s="5"/>
      <c r="TPF27" s="5"/>
      <c r="TPG27" s="5"/>
      <c r="TPH27" s="5"/>
      <c r="TPI27" s="5"/>
      <c r="TPJ27" s="5"/>
      <c r="TPK27" s="5"/>
      <c r="TPL27" s="5"/>
      <c r="TPM27" s="5"/>
      <c r="TPN27" s="5"/>
      <c r="TPO27" s="5"/>
      <c r="TPP27" s="5"/>
      <c r="TPQ27" s="5"/>
      <c r="TPR27" s="5"/>
      <c r="TPS27" s="5"/>
      <c r="TPT27" s="5"/>
      <c r="TPU27" s="5"/>
      <c r="TPV27" s="5"/>
      <c r="TPW27" s="5"/>
      <c r="TPX27" s="5"/>
      <c r="TPY27" s="5"/>
      <c r="TPZ27" s="5"/>
      <c r="TQA27" s="5"/>
      <c r="TQB27" s="5"/>
      <c r="TQC27" s="5"/>
      <c r="TQD27" s="5"/>
      <c r="TQE27" s="5"/>
      <c r="TQF27" s="5"/>
      <c r="TQG27" s="5"/>
      <c r="TQH27" s="5"/>
      <c r="TQI27" s="5"/>
      <c r="TQJ27" s="5"/>
      <c r="TQK27" s="5"/>
      <c r="TQL27" s="5"/>
      <c r="TQM27" s="5"/>
      <c r="TQN27" s="5"/>
      <c r="TQO27" s="5"/>
      <c r="TQP27" s="5"/>
      <c r="TQQ27" s="5"/>
      <c r="TQR27" s="5"/>
      <c r="TQS27" s="5"/>
      <c r="TQT27" s="5"/>
      <c r="TQU27" s="5"/>
      <c r="TQV27" s="5"/>
      <c r="TQW27" s="5"/>
      <c r="TQX27" s="5"/>
      <c r="TQY27" s="5"/>
      <c r="TQZ27" s="5"/>
      <c r="TRA27" s="5"/>
      <c r="TRB27" s="5"/>
      <c r="TRC27" s="5"/>
      <c r="TRD27" s="5"/>
      <c r="TRE27" s="5"/>
      <c r="TRF27" s="5"/>
      <c r="TRG27" s="5"/>
      <c r="TRH27" s="5"/>
      <c r="TRI27" s="5"/>
      <c r="TRJ27" s="5"/>
      <c r="TRK27" s="5"/>
      <c r="TRL27" s="5"/>
      <c r="TRM27" s="5"/>
      <c r="TRN27" s="5"/>
      <c r="TRO27" s="5"/>
      <c r="TRP27" s="5"/>
      <c r="TRQ27" s="5"/>
      <c r="TRR27" s="5"/>
      <c r="TRS27" s="5"/>
      <c r="TRT27" s="5"/>
      <c r="TRU27" s="5"/>
      <c r="TRV27" s="5"/>
      <c r="TRW27" s="5"/>
      <c r="TRX27" s="5"/>
      <c r="TRY27" s="5"/>
      <c r="TRZ27" s="5"/>
      <c r="TSA27" s="5"/>
      <c r="TSB27" s="5"/>
      <c r="TSC27" s="5"/>
      <c r="TSD27" s="5"/>
      <c r="TSE27" s="5"/>
      <c r="TSF27" s="5"/>
      <c r="TSG27" s="5"/>
      <c r="TSH27" s="5"/>
      <c r="TSI27" s="5"/>
      <c r="TSJ27" s="5"/>
      <c r="TSK27" s="5"/>
      <c r="TSL27" s="5"/>
      <c r="TSM27" s="5"/>
      <c r="TSN27" s="5"/>
      <c r="TSO27" s="5"/>
      <c r="TSP27" s="5"/>
      <c r="TSQ27" s="5"/>
      <c r="TSR27" s="5"/>
      <c r="TSS27" s="5"/>
      <c r="TST27" s="5"/>
      <c r="TSU27" s="5"/>
      <c r="TSV27" s="5"/>
      <c r="TSW27" s="5"/>
      <c r="TSX27" s="5"/>
      <c r="TSY27" s="5"/>
      <c r="TSZ27" s="5"/>
      <c r="TTA27" s="5"/>
      <c r="TTB27" s="5"/>
      <c r="TTC27" s="5"/>
      <c r="TTD27" s="5"/>
      <c r="TTE27" s="5"/>
      <c r="TTF27" s="5"/>
      <c r="TTG27" s="5"/>
      <c r="TTH27" s="5"/>
      <c r="TTI27" s="5"/>
      <c r="TTJ27" s="5"/>
      <c r="TTK27" s="5"/>
      <c r="TTL27" s="5"/>
      <c r="TTM27" s="5"/>
      <c r="TTN27" s="5"/>
      <c r="TTO27" s="5"/>
      <c r="TTP27" s="5"/>
      <c r="TTQ27" s="5"/>
      <c r="TTR27" s="5"/>
      <c r="TTS27" s="5"/>
      <c r="TTT27" s="5"/>
      <c r="TTU27" s="5"/>
      <c r="TTV27" s="5"/>
      <c r="TTW27" s="5"/>
      <c r="TTX27" s="5"/>
      <c r="TTY27" s="5"/>
      <c r="TTZ27" s="5"/>
      <c r="TUA27" s="5"/>
      <c r="TUB27" s="5"/>
      <c r="TUC27" s="5"/>
      <c r="TUD27" s="5"/>
      <c r="TUE27" s="5"/>
      <c r="TUF27" s="5"/>
      <c r="TUG27" s="5"/>
      <c r="TUH27" s="5"/>
      <c r="TUI27" s="5"/>
      <c r="TUJ27" s="5"/>
      <c r="TUK27" s="5"/>
      <c r="TUL27" s="5"/>
      <c r="TUM27" s="5"/>
      <c r="TUN27" s="5"/>
      <c r="TUO27" s="5"/>
      <c r="TUP27" s="5"/>
      <c r="TUQ27" s="5"/>
      <c r="TUR27" s="5"/>
      <c r="TUS27" s="5"/>
      <c r="TUT27" s="5"/>
      <c r="TUU27" s="5"/>
      <c r="TUV27" s="5"/>
      <c r="TUW27" s="5"/>
      <c r="TUX27" s="5"/>
      <c r="TUY27" s="5"/>
      <c r="TUZ27" s="5"/>
      <c r="TVA27" s="5"/>
      <c r="TVB27" s="5"/>
      <c r="TVC27" s="5"/>
      <c r="TVD27" s="5"/>
      <c r="TVE27" s="5"/>
      <c r="TVF27" s="5"/>
      <c r="TVG27" s="5"/>
      <c r="TVH27" s="5"/>
      <c r="TVI27" s="5"/>
      <c r="TVJ27" s="5"/>
      <c r="TVK27" s="5"/>
      <c r="TVL27" s="5"/>
      <c r="TVM27" s="5"/>
      <c r="TVN27" s="5"/>
      <c r="TVO27" s="5"/>
      <c r="TVP27" s="5"/>
      <c r="TVQ27" s="5"/>
      <c r="TVR27" s="5"/>
      <c r="TVS27" s="5"/>
      <c r="TVT27" s="5"/>
      <c r="TVU27" s="5"/>
      <c r="TVV27" s="5"/>
      <c r="TVW27" s="5"/>
      <c r="TVX27" s="5"/>
      <c r="TVY27" s="5"/>
      <c r="TVZ27" s="5"/>
      <c r="TWA27" s="5"/>
      <c r="TWB27" s="5"/>
      <c r="TWC27" s="5"/>
      <c r="TWD27" s="5"/>
      <c r="TWE27" s="5"/>
      <c r="TWF27" s="5"/>
      <c r="TWG27" s="5"/>
      <c r="TWH27" s="5"/>
      <c r="TWI27" s="5"/>
      <c r="TWJ27" s="5"/>
      <c r="TWK27" s="5"/>
      <c r="TWL27" s="5"/>
      <c r="TWM27" s="5"/>
      <c r="TWN27" s="5"/>
      <c r="TWO27" s="5"/>
      <c r="TWP27" s="5"/>
      <c r="TWQ27" s="5"/>
      <c r="TWR27" s="5"/>
      <c r="TWS27" s="5"/>
      <c r="TWT27" s="5"/>
      <c r="TWU27" s="5"/>
      <c r="TWV27" s="5"/>
      <c r="TWW27" s="5"/>
      <c r="TWX27" s="5"/>
      <c r="TWY27" s="5"/>
      <c r="TWZ27" s="5"/>
      <c r="TXA27" s="5"/>
      <c r="TXB27" s="5"/>
      <c r="TXC27" s="5"/>
      <c r="TXD27" s="5"/>
      <c r="TXE27" s="5"/>
      <c r="TXF27" s="5"/>
      <c r="TXG27" s="5"/>
      <c r="TXH27" s="5"/>
      <c r="TXI27" s="5"/>
      <c r="TXJ27" s="5"/>
      <c r="TXK27" s="5"/>
      <c r="TXL27" s="5"/>
      <c r="TXM27" s="5"/>
      <c r="TXN27" s="5"/>
      <c r="TXO27" s="5"/>
      <c r="TXP27" s="5"/>
      <c r="TXQ27" s="5"/>
      <c r="TXR27" s="5"/>
      <c r="TXS27" s="5"/>
      <c r="TXT27" s="5"/>
      <c r="TXU27" s="5"/>
      <c r="TXV27" s="5"/>
      <c r="TXW27" s="5"/>
      <c r="TXX27" s="5"/>
      <c r="TXY27" s="5"/>
      <c r="TXZ27" s="5"/>
      <c r="TYA27" s="5"/>
      <c r="TYB27" s="5"/>
      <c r="TYC27" s="5"/>
      <c r="TYD27" s="5"/>
      <c r="TYE27" s="5"/>
      <c r="TYF27" s="5"/>
      <c r="TYG27" s="5"/>
      <c r="TYH27" s="5"/>
      <c r="TYI27" s="5"/>
      <c r="TYJ27" s="5"/>
      <c r="TYK27" s="5"/>
      <c r="TYL27" s="5"/>
      <c r="TYM27" s="5"/>
      <c r="TYN27" s="5"/>
      <c r="TYO27" s="5"/>
      <c r="TYP27" s="5"/>
      <c r="TYQ27" s="5"/>
      <c r="TYR27" s="5"/>
      <c r="TYS27" s="5"/>
      <c r="TYT27" s="5"/>
      <c r="TYU27" s="5"/>
      <c r="TYV27" s="5"/>
      <c r="TYW27" s="5"/>
      <c r="TYX27" s="5"/>
      <c r="TYY27" s="5"/>
      <c r="TYZ27" s="5"/>
      <c r="TZA27" s="5"/>
      <c r="TZB27" s="5"/>
      <c r="TZC27" s="5"/>
      <c r="TZD27" s="5"/>
      <c r="TZE27" s="5"/>
      <c r="TZF27" s="5"/>
      <c r="TZG27" s="5"/>
      <c r="TZH27" s="5"/>
      <c r="TZI27" s="5"/>
      <c r="TZJ27" s="5"/>
      <c r="TZK27" s="5"/>
      <c r="TZL27" s="5"/>
      <c r="TZM27" s="5"/>
      <c r="TZN27" s="5"/>
      <c r="TZO27" s="5"/>
      <c r="TZP27" s="5"/>
      <c r="TZQ27" s="5"/>
      <c r="TZR27" s="5"/>
      <c r="TZS27" s="5"/>
      <c r="TZT27" s="5"/>
      <c r="TZU27" s="5"/>
      <c r="TZV27" s="5"/>
      <c r="TZW27" s="5"/>
      <c r="TZX27" s="5"/>
      <c r="TZY27" s="5"/>
      <c r="TZZ27" s="5"/>
      <c r="UAA27" s="5"/>
      <c r="UAB27" s="5"/>
      <c r="UAC27" s="5"/>
      <c r="UAD27" s="5"/>
      <c r="UAE27" s="5"/>
      <c r="UAF27" s="5"/>
      <c r="UAG27" s="5"/>
      <c r="UAH27" s="5"/>
      <c r="UAI27" s="5"/>
      <c r="UAJ27" s="5"/>
      <c r="UAK27" s="5"/>
      <c r="UAL27" s="5"/>
      <c r="UAM27" s="5"/>
      <c r="UAN27" s="5"/>
      <c r="UAO27" s="5"/>
      <c r="UAP27" s="5"/>
      <c r="UAQ27" s="5"/>
      <c r="UAR27" s="5"/>
      <c r="UAS27" s="5"/>
      <c r="UAT27" s="5"/>
      <c r="UAU27" s="5"/>
      <c r="UAV27" s="5"/>
      <c r="UAW27" s="5"/>
      <c r="UAX27" s="5"/>
      <c r="UAY27" s="5"/>
      <c r="UAZ27" s="5"/>
      <c r="UBA27" s="5"/>
      <c r="UBB27" s="5"/>
      <c r="UBC27" s="5"/>
      <c r="UBD27" s="5"/>
      <c r="UBE27" s="5"/>
      <c r="UBF27" s="5"/>
      <c r="UBG27" s="5"/>
      <c r="UBH27" s="5"/>
      <c r="UBI27" s="5"/>
      <c r="UBJ27" s="5"/>
      <c r="UBK27" s="5"/>
      <c r="UBL27" s="5"/>
      <c r="UBM27" s="5"/>
      <c r="UBN27" s="5"/>
      <c r="UBO27" s="5"/>
      <c r="UBP27" s="5"/>
      <c r="UBQ27" s="5"/>
      <c r="UBR27" s="5"/>
      <c r="UBS27" s="5"/>
      <c r="UBT27" s="5"/>
      <c r="UBU27" s="5"/>
      <c r="UBV27" s="5"/>
      <c r="UBW27" s="5"/>
      <c r="UBX27" s="5"/>
      <c r="UBY27" s="5"/>
      <c r="UBZ27" s="5"/>
      <c r="UCA27" s="5"/>
      <c r="UCB27" s="5"/>
      <c r="UCC27" s="5"/>
      <c r="UCD27" s="5"/>
      <c r="UCE27" s="5"/>
      <c r="UCF27" s="5"/>
      <c r="UCG27" s="5"/>
      <c r="UCH27" s="5"/>
      <c r="UCI27" s="5"/>
      <c r="UCJ27" s="5"/>
      <c r="UCK27" s="5"/>
      <c r="UCL27" s="5"/>
      <c r="UCM27" s="5"/>
      <c r="UCN27" s="5"/>
      <c r="UCO27" s="5"/>
      <c r="UCP27" s="5"/>
      <c r="UCQ27" s="5"/>
      <c r="UCR27" s="5"/>
      <c r="UCS27" s="5"/>
      <c r="UCT27" s="5"/>
      <c r="UCU27" s="5"/>
      <c r="UCV27" s="5"/>
      <c r="UCW27" s="5"/>
      <c r="UCX27" s="5"/>
      <c r="UCY27" s="5"/>
      <c r="UCZ27" s="5"/>
      <c r="UDA27" s="5"/>
      <c r="UDB27" s="5"/>
      <c r="UDC27" s="5"/>
      <c r="UDD27" s="5"/>
      <c r="UDE27" s="5"/>
      <c r="UDF27" s="5"/>
      <c r="UDG27" s="5"/>
      <c r="UDH27" s="5"/>
      <c r="UDI27" s="5"/>
      <c r="UDJ27" s="5"/>
      <c r="UDK27" s="5"/>
      <c r="UDL27" s="5"/>
      <c r="UDM27" s="5"/>
      <c r="UDN27" s="5"/>
      <c r="UDO27" s="5"/>
      <c r="UDP27" s="5"/>
      <c r="UDQ27" s="5"/>
      <c r="UDR27" s="5"/>
      <c r="UDS27" s="5"/>
      <c r="UDT27" s="5"/>
      <c r="UDU27" s="5"/>
      <c r="UDV27" s="5"/>
      <c r="UDW27" s="5"/>
      <c r="UDX27" s="5"/>
      <c r="UDY27" s="5"/>
      <c r="UDZ27" s="5"/>
      <c r="UEA27" s="5"/>
      <c r="UEB27" s="5"/>
      <c r="UEC27" s="5"/>
      <c r="UED27" s="5"/>
      <c r="UEE27" s="5"/>
      <c r="UEF27" s="5"/>
      <c r="UEG27" s="5"/>
      <c r="UEH27" s="5"/>
      <c r="UEI27" s="5"/>
      <c r="UEJ27" s="5"/>
      <c r="UEK27" s="5"/>
      <c r="UEL27" s="5"/>
      <c r="UEM27" s="5"/>
      <c r="UEN27" s="5"/>
      <c r="UEO27" s="5"/>
      <c r="UEP27" s="5"/>
      <c r="UEQ27" s="5"/>
      <c r="UER27" s="5"/>
      <c r="UES27" s="5"/>
      <c r="UET27" s="5"/>
      <c r="UEU27" s="5"/>
      <c r="UEV27" s="5"/>
      <c r="UEW27" s="5"/>
      <c r="UEX27" s="5"/>
      <c r="UEY27" s="5"/>
      <c r="UEZ27" s="5"/>
      <c r="UFA27" s="5"/>
      <c r="UFB27" s="5"/>
      <c r="UFC27" s="5"/>
      <c r="UFD27" s="5"/>
      <c r="UFE27" s="5"/>
      <c r="UFF27" s="5"/>
      <c r="UFG27" s="5"/>
      <c r="UFH27" s="5"/>
      <c r="UFI27" s="5"/>
      <c r="UFJ27" s="5"/>
      <c r="UFK27" s="5"/>
      <c r="UFL27" s="5"/>
      <c r="UFM27" s="5"/>
      <c r="UFN27" s="5"/>
      <c r="UFO27" s="5"/>
      <c r="UFP27" s="5"/>
      <c r="UFQ27" s="5"/>
      <c r="UFR27" s="5"/>
      <c r="UFS27" s="5"/>
      <c r="UFT27" s="5"/>
      <c r="UFU27" s="5"/>
      <c r="UFV27" s="5"/>
      <c r="UFW27" s="5"/>
      <c r="UFX27" s="5"/>
      <c r="UFY27" s="5"/>
      <c r="UFZ27" s="5"/>
      <c r="UGA27" s="5"/>
      <c r="UGB27" s="5"/>
      <c r="UGC27" s="5"/>
      <c r="UGD27" s="5"/>
      <c r="UGE27" s="5"/>
      <c r="UGF27" s="5"/>
      <c r="UGG27" s="5"/>
      <c r="UGH27" s="5"/>
      <c r="UGI27" s="5"/>
      <c r="UGJ27" s="5"/>
      <c r="UGK27" s="5"/>
      <c r="UGL27" s="5"/>
      <c r="UGM27" s="5"/>
      <c r="UGN27" s="5"/>
      <c r="UGO27" s="5"/>
      <c r="UGP27" s="5"/>
      <c r="UGQ27" s="5"/>
      <c r="UGR27" s="5"/>
      <c r="UGS27" s="5"/>
      <c r="UGT27" s="5"/>
      <c r="UGU27" s="5"/>
      <c r="UGV27" s="5"/>
      <c r="UGW27" s="5"/>
      <c r="UGX27" s="5"/>
      <c r="UGY27" s="5"/>
      <c r="UGZ27" s="5"/>
      <c r="UHA27" s="5"/>
      <c r="UHB27" s="5"/>
      <c r="UHC27" s="5"/>
      <c r="UHD27" s="5"/>
      <c r="UHE27" s="5"/>
      <c r="UHF27" s="5"/>
      <c r="UHG27" s="5"/>
      <c r="UHH27" s="5"/>
      <c r="UHI27" s="5"/>
      <c r="UHJ27" s="5"/>
      <c r="UHK27" s="5"/>
      <c r="UHL27" s="5"/>
      <c r="UHM27" s="5"/>
      <c r="UHN27" s="5"/>
      <c r="UHO27" s="5"/>
      <c r="UHP27" s="5"/>
      <c r="UHQ27" s="5"/>
      <c r="UHR27" s="5"/>
      <c r="UHS27" s="5"/>
      <c r="UHT27" s="5"/>
      <c r="UHU27" s="5"/>
      <c r="UHV27" s="5"/>
      <c r="UHW27" s="5"/>
      <c r="UHX27" s="5"/>
      <c r="UHY27" s="5"/>
      <c r="UHZ27" s="5"/>
      <c r="UIA27" s="5"/>
      <c r="UIB27" s="5"/>
      <c r="UIC27" s="5"/>
      <c r="UID27" s="5"/>
      <c r="UIE27" s="5"/>
      <c r="UIF27" s="5"/>
      <c r="UIG27" s="5"/>
      <c r="UIH27" s="5"/>
      <c r="UII27" s="5"/>
      <c r="UIJ27" s="5"/>
      <c r="UIK27" s="5"/>
      <c r="UIL27" s="5"/>
      <c r="UIM27" s="5"/>
      <c r="UIN27" s="5"/>
      <c r="UIO27" s="5"/>
      <c r="UIP27" s="5"/>
      <c r="UIQ27" s="5"/>
      <c r="UIR27" s="5"/>
      <c r="UIS27" s="5"/>
      <c r="UIT27" s="5"/>
      <c r="UIU27" s="5"/>
      <c r="UIV27" s="5"/>
      <c r="UIW27" s="5"/>
      <c r="UIX27" s="5"/>
      <c r="UIY27" s="5"/>
      <c r="UIZ27" s="5"/>
      <c r="UJA27" s="5"/>
      <c r="UJB27" s="5"/>
      <c r="UJC27" s="5"/>
      <c r="UJD27" s="5"/>
      <c r="UJE27" s="5"/>
      <c r="UJF27" s="5"/>
      <c r="UJG27" s="5"/>
      <c r="UJH27" s="5"/>
      <c r="UJI27" s="5"/>
      <c r="UJJ27" s="5"/>
      <c r="UJK27" s="5"/>
      <c r="UJL27" s="5"/>
      <c r="UJM27" s="5"/>
      <c r="UJN27" s="5"/>
      <c r="UJO27" s="5"/>
      <c r="UJP27" s="5"/>
      <c r="UJQ27" s="5"/>
      <c r="UJR27" s="5"/>
      <c r="UJS27" s="5"/>
      <c r="UJT27" s="5"/>
      <c r="UJU27" s="5"/>
      <c r="UJV27" s="5"/>
      <c r="UJW27" s="5"/>
      <c r="UJX27" s="5"/>
      <c r="UJY27" s="5"/>
      <c r="UJZ27" s="5"/>
      <c r="UKA27" s="5"/>
      <c r="UKB27" s="5"/>
      <c r="UKC27" s="5"/>
      <c r="UKD27" s="5"/>
      <c r="UKE27" s="5"/>
      <c r="UKF27" s="5"/>
      <c r="UKG27" s="5"/>
      <c r="UKH27" s="5"/>
      <c r="UKI27" s="5"/>
      <c r="UKJ27" s="5"/>
      <c r="UKK27" s="5"/>
      <c r="UKL27" s="5"/>
      <c r="UKM27" s="5"/>
      <c r="UKN27" s="5"/>
      <c r="UKO27" s="5"/>
      <c r="UKP27" s="5"/>
      <c r="UKQ27" s="5"/>
      <c r="UKR27" s="5"/>
      <c r="UKS27" s="5"/>
      <c r="UKT27" s="5"/>
      <c r="UKU27" s="5"/>
      <c r="UKV27" s="5"/>
      <c r="UKW27" s="5"/>
      <c r="UKX27" s="5"/>
      <c r="UKY27" s="5"/>
      <c r="UKZ27" s="5"/>
      <c r="ULA27" s="5"/>
      <c r="ULB27" s="5"/>
      <c r="ULC27" s="5"/>
      <c r="ULD27" s="5"/>
      <c r="ULE27" s="5"/>
      <c r="ULF27" s="5"/>
      <c r="ULG27" s="5"/>
      <c r="ULH27" s="5"/>
      <c r="ULI27" s="5"/>
      <c r="ULJ27" s="5"/>
      <c r="ULK27" s="5"/>
      <c r="ULL27" s="5"/>
      <c r="ULM27" s="5"/>
      <c r="ULN27" s="5"/>
      <c r="ULO27" s="5"/>
      <c r="ULP27" s="5"/>
      <c r="ULQ27" s="5"/>
      <c r="ULR27" s="5"/>
      <c r="ULS27" s="5"/>
      <c r="ULT27" s="5"/>
      <c r="ULU27" s="5"/>
      <c r="ULV27" s="5"/>
      <c r="ULW27" s="5"/>
      <c r="ULX27" s="5"/>
      <c r="ULY27" s="5"/>
      <c r="ULZ27" s="5"/>
      <c r="UMA27" s="5"/>
      <c r="UMB27" s="5"/>
      <c r="UMC27" s="5"/>
      <c r="UMD27" s="5"/>
      <c r="UME27" s="5"/>
      <c r="UMF27" s="5"/>
      <c r="UMG27" s="5"/>
      <c r="UMH27" s="5"/>
      <c r="UMI27" s="5"/>
      <c r="UMJ27" s="5"/>
      <c r="UMK27" s="5"/>
      <c r="UML27" s="5"/>
      <c r="UMM27" s="5"/>
      <c r="UMN27" s="5"/>
      <c r="UMO27" s="5"/>
      <c r="UMP27" s="5"/>
      <c r="UMQ27" s="5"/>
      <c r="UMR27" s="5"/>
      <c r="UMS27" s="5"/>
      <c r="UMT27" s="5"/>
      <c r="UMU27" s="5"/>
      <c r="UMV27" s="5"/>
      <c r="UMW27" s="5"/>
      <c r="UMX27" s="5"/>
      <c r="UMY27" s="5"/>
      <c r="UMZ27" s="5"/>
      <c r="UNA27" s="5"/>
      <c r="UNB27" s="5"/>
      <c r="UNC27" s="5"/>
      <c r="UND27" s="5"/>
      <c r="UNE27" s="5"/>
      <c r="UNF27" s="5"/>
      <c r="UNG27" s="5"/>
      <c r="UNH27" s="5"/>
      <c r="UNI27" s="5"/>
      <c r="UNJ27" s="5"/>
      <c r="UNK27" s="5"/>
      <c r="UNL27" s="5"/>
      <c r="UNM27" s="5"/>
      <c r="UNN27" s="5"/>
      <c r="UNO27" s="5"/>
      <c r="UNP27" s="5"/>
      <c r="UNQ27" s="5"/>
      <c r="UNR27" s="5"/>
      <c r="UNS27" s="5"/>
      <c r="UNT27" s="5"/>
      <c r="UNU27" s="5"/>
      <c r="UNV27" s="5"/>
      <c r="UNW27" s="5"/>
      <c r="UNX27" s="5"/>
      <c r="UNY27" s="5"/>
      <c r="UNZ27" s="5"/>
      <c r="UOA27" s="5"/>
      <c r="UOB27" s="5"/>
      <c r="UOC27" s="5"/>
      <c r="UOD27" s="5"/>
      <c r="UOE27" s="5"/>
      <c r="UOF27" s="5"/>
      <c r="UOG27" s="5"/>
      <c r="UOH27" s="5"/>
      <c r="UOI27" s="5"/>
      <c r="UOJ27" s="5"/>
      <c r="UOK27" s="5"/>
      <c r="UOL27" s="5"/>
      <c r="UOM27" s="5"/>
      <c r="UON27" s="5"/>
      <c r="UOO27" s="5"/>
      <c r="UOP27" s="5"/>
      <c r="UOQ27" s="5"/>
      <c r="UOR27" s="5"/>
      <c r="UOS27" s="5"/>
      <c r="UOT27" s="5"/>
      <c r="UOU27" s="5"/>
      <c r="UOV27" s="5"/>
      <c r="UOW27" s="5"/>
      <c r="UOX27" s="5"/>
      <c r="UOY27" s="5"/>
      <c r="UOZ27" s="5"/>
      <c r="UPA27" s="5"/>
      <c r="UPB27" s="5"/>
      <c r="UPC27" s="5"/>
      <c r="UPD27" s="5"/>
      <c r="UPE27" s="5"/>
      <c r="UPF27" s="5"/>
      <c r="UPG27" s="5"/>
      <c r="UPH27" s="5"/>
      <c r="UPI27" s="5"/>
      <c r="UPJ27" s="5"/>
      <c r="UPK27" s="5"/>
      <c r="UPL27" s="5"/>
      <c r="UPM27" s="5"/>
      <c r="UPN27" s="5"/>
      <c r="UPO27" s="5"/>
      <c r="UPP27" s="5"/>
      <c r="UPQ27" s="5"/>
      <c r="UPR27" s="5"/>
      <c r="UPS27" s="5"/>
      <c r="UPT27" s="5"/>
      <c r="UPU27" s="5"/>
      <c r="UPV27" s="5"/>
      <c r="UPW27" s="5"/>
      <c r="UPX27" s="5"/>
      <c r="UPY27" s="5"/>
      <c r="UPZ27" s="5"/>
      <c r="UQA27" s="5"/>
      <c r="UQB27" s="5"/>
      <c r="UQC27" s="5"/>
      <c r="UQD27" s="5"/>
      <c r="UQE27" s="5"/>
      <c r="UQF27" s="5"/>
      <c r="UQG27" s="5"/>
      <c r="UQH27" s="5"/>
      <c r="UQI27" s="5"/>
      <c r="UQJ27" s="5"/>
      <c r="UQK27" s="5"/>
      <c r="UQL27" s="5"/>
      <c r="UQM27" s="5"/>
      <c r="UQN27" s="5"/>
      <c r="UQO27" s="5"/>
      <c r="UQP27" s="5"/>
      <c r="UQQ27" s="5"/>
      <c r="UQR27" s="5"/>
      <c r="UQS27" s="5"/>
      <c r="UQT27" s="5"/>
      <c r="UQU27" s="5"/>
      <c r="UQV27" s="5"/>
      <c r="UQW27" s="5"/>
      <c r="UQX27" s="5"/>
      <c r="UQY27" s="5"/>
      <c r="UQZ27" s="5"/>
      <c r="URA27" s="5"/>
      <c r="URB27" s="5"/>
      <c r="URC27" s="5"/>
      <c r="URD27" s="5"/>
      <c r="URE27" s="5"/>
      <c r="URF27" s="5"/>
      <c r="URG27" s="5"/>
      <c r="URH27" s="5"/>
      <c r="URI27" s="5"/>
      <c r="URJ27" s="5"/>
      <c r="URK27" s="5"/>
      <c r="URL27" s="5"/>
      <c r="URM27" s="5"/>
      <c r="URN27" s="5"/>
      <c r="URO27" s="5"/>
      <c r="URP27" s="5"/>
      <c r="URQ27" s="5"/>
      <c r="URR27" s="5"/>
      <c r="URS27" s="5"/>
      <c r="URT27" s="5"/>
      <c r="URU27" s="5"/>
      <c r="URV27" s="5"/>
      <c r="URW27" s="5"/>
      <c r="URX27" s="5"/>
      <c r="URY27" s="5"/>
      <c r="URZ27" s="5"/>
      <c r="USA27" s="5"/>
      <c r="USB27" s="5"/>
      <c r="USC27" s="5"/>
      <c r="USD27" s="5"/>
      <c r="USE27" s="5"/>
      <c r="USF27" s="5"/>
      <c r="USG27" s="5"/>
      <c r="USH27" s="5"/>
      <c r="USI27" s="5"/>
      <c r="USJ27" s="5"/>
      <c r="USK27" s="5"/>
      <c r="USL27" s="5"/>
      <c r="USM27" s="5"/>
      <c r="USN27" s="5"/>
      <c r="USO27" s="5"/>
      <c r="USP27" s="5"/>
      <c r="USQ27" s="5"/>
      <c r="USR27" s="5"/>
      <c r="USS27" s="5"/>
      <c r="UST27" s="5"/>
      <c r="USU27" s="5"/>
      <c r="USV27" s="5"/>
      <c r="USW27" s="5"/>
      <c r="USX27" s="5"/>
      <c r="USY27" s="5"/>
      <c r="USZ27" s="5"/>
      <c r="UTA27" s="5"/>
      <c r="UTB27" s="5"/>
      <c r="UTC27" s="5"/>
      <c r="UTD27" s="5"/>
      <c r="UTE27" s="5"/>
      <c r="UTF27" s="5"/>
      <c r="UTG27" s="5"/>
      <c r="UTH27" s="5"/>
      <c r="UTI27" s="5"/>
      <c r="UTJ27" s="5"/>
      <c r="UTK27" s="5"/>
      <c r="UTL27" s="5"/>
      <c r="UTM27" s="5"/>
      <c r="UTN27" s="5"/>
      <c r="UTO27" s="5"/>
      <c r="UTP27" s="5"/>
      <c r="UTQ27" s="5"/>
      <c r="UTR27" s="5"/>
      <c r="UTS27" s="5"/>
      <c r="UTT27" s="5"/>
      <c r="UTU27" s="5"/>
      <c r="UTV27" s="5"/>
      <c r="UTW27" s="5"/>
      <c r="UTX27" s="5"/>
      <c r="UTY27" s="5"/>
      <c r="UTZ27" s="5"/>
      <c r="UUA27" s="5"/>
      <c r="UUB27" s="5"/>
      <c r="UUC27" s="5"/>
      <c r="UUD27" s="5"/>
      <c r="UUE27" s="5"/>
      <c r="UUF27" s="5"/>
      <c r="UUG27" s="5"/>
      <c r="UUH27" s="5"/>
      <c r="UUI27" s="5"/>
      <c r="UUJ27" s="5"/>
      <c r="UUK27" s="5"/>
      <c r="UUL27" s="5"/>
      <c r="UUM27" s="5"/>
      <c r="UUN27" s="5"/>
      <c r="UUO27" s="5"/>
      <c r="UUP27" s="5"/>
      <c r="UUQ27" s="5"/>
      <c r="UUR27" s="5"/>
      <c r="UUS27" s="5"/>
      <c r="UUT27" s="5"/>
      <c r="UUU27" s="5"/>
      <c r="UUV27" s="5"/>
      <c r="UUW27" s="5"/>
      <c r="UUX27" s="5"/>
      <c r="UUY27" s="5"/>
      <c r="UUZ27" s="5"/>
      <c r="UVA27" s="5"/>
      <c r="UVB27" s="5"/>
      <c r="UVC27" s="5"/>
      <c r="UVD27" s="5"/>
      <c r="UVE27" s="5"/>
      <c r="UVF27" s="5"/>
      <c r="UVG27" s="5"/>
      <c r="UVH27" s="5"/>
      <c r="UVI27" s="5"/>
      <c r="UVJ27" s="5"/>
      <c r="UVK27" s="5"/>
      <c r="UVL27" s="5"/>
      <c r="UVM27" s="5"/>
      <c r="UVN27" s="5"/>
      <c r="UVO27" s="5"/>
      <c r="UVP27" s="5"/>
      <c r="UVQ27" s="5"/>
      <c r="UVR27" s="5"/>
      <c r="UVS27" s="5"/>
      <c r="UVT27" s="5"/>
      <c r="UVU27" s="5"/>
      <c r="UVV27" s="5"/>
      <c r="UVW27" s="5"/>
      <c r="UVX27" s="5"/>
      <c r="UVY27" s="5"/>
      <c r="UVZ27" s="5"/>
      <c r="UWA27" s="5"/>
      <c r="UWB27" s="5"/>
      <c r="UWC27" s="5"/>
      <c r="UWD27" s="5"/>
      <c r="UWE27" s="5"/>
      <c r="UWF27" s="5"/>
      <c r="UWG27" s="5"/>
      <c r="UWH27" s="5"/>
      <c r="UWI27" s="5"/>
      <c r="UWJ27" s="5"/>
      <c r="UWK27" s="5"/>
      <c r="UWL27" s="5"/>
      <c r="UWM27" s="5"/>
      <c r="UWN27" s="5"/>
      <c r="UWO27" s="5"/>
      <c r="UWP27" s="5"/>
      <c r="UWQ27" s="5"/>
      <c r="UWR27" s="5"/>
      <c r="UWS27" s="5"/>
      <c r="UWT27" s="5"/>
      <c r="UWU27" s="5"/>
      <c r="UWV27" s="5"/>
      <c r="UWW27" s="5"/>
      <c r="UWX27" s="5"/>
      <c r="UWY27" s="5"/>
      <c r="UWZ27" s="5"/>
      <c r="UXA27" s="5"/>
      <c r="UXB27" s="5"/>
      <c r="UXC27" s="5"/>
      <c r="UXD27" s="5"/>
      <c r="UXE27" s="5"/>
      <c r="UXF27" s="5"/>
      <c r="UXG27" s="5"/>
      <c r="UXH27" s="5"/>
      <c r="UXI27" s="5"/>
      <c r="UXJ27" s="5"/>
      <c r="UXK27" s="5"/>
      <c r="UXL27" s="5"/>
      <c r="UXM27" s="5"/>
      <c r="UXN27" s="5"/>
      <c r="UXO27" s="5"/>
      <c r="UXP27" s="5"/>
      <c r="UXQ27" s="5"/>
      <c r="UXR27" s="5"/>
      <c r="UXS27" s="5"/>
      <c r="UXT27" s="5"/>
      <c r="UXU27" s="5"/>
      <c r="UXV27" s="5"/>
      <c r="UXW27" s="5"/>
      <c r="UXX27" s="5"/>
      <c r="UXY27" s="5"/>
      <c r="UXZ27" s="5"/>
      <c r="UYA27" s="5"/>
      <c r="UYB27" s="5"/>
      <c r="UYC27" s="5"/>
      <c r="UYD27" s="5"/>
      <c r="UYE27" s="5"/>
      <c r="UYF27" s="5"/>
      <c r="UYG27" s="5"/>
      <c r="UYH27" s="5"/>
      <c r="UYI27" s="5"/>
      <c r="UYJ27" s="5"/>
      <c r="UYK27" s="5"/>
      <c r="UYL27" s="5"/>
      <c r="UYM27" s="5"/>
      <c r="UYN27" s="5"/>
      <c r="UYO27" s="5"/>
      <c r="UYP27" s="5"/>
      <c r="UYQ27" s="5"/>
      <c r="UYR27" s="5"/>
      <c r="UYS27" s="5"/>
      <c r="UYT27" s="5"/>
      <c r="UYU27" s="5"/>
      <c r="UYV27" s="5"/>
      <c r="UYW27" s="5"/>
      <c r="UYX27" s="5"/>
      <c r="UYY27" s="5"/>
      <c r="UYZ27" s="5"/>
      <c r="UZA27" s="5"/>
      <c r="UZB27" s="5"/>
      <c r="UZC27" s="5"/>
      <c r="UZD27" s="5"/>
      <c r="UZE27" s="5"/>
      <c r="UZF27" s="5"/>
      <c r="UZG27" s="5"/>
      <c r="UZH27" s="5"/>
      <c r="UZI27" s="5"/>
      <c r="UZJ27" s="5"/>
      <c r="UZK27" s="5"/>
      <c r="UZL27" s="5"/>
      <c r="UZM27" s="5"/>
      <c r="UZN27" s="5"/>
      <c r="UZO27" s="5"/>
      <c r="UZP27" s="5"/>
      <c r="UZQ27" s="5"/>
      <c r="UZR27" s="5"/>
      <c r="UZS27" s="5"/>
      <c r="UZT27" s="5"/>
      <c r="UZU27" s="5"/>
      <c r="UZV27" s="5"/>
      <c r="UZW27" s="5"/>
      <c r="UZX27" s="5"/>
      <c r="UZY27" s="5"/>
      <c r="UZZ27" s="5"/>
      <c r="VAA27" s="5"/>
      <c r="VAB27" s="5"/>
      <c r="VAC27" s="5"/>
      <c r="VAD27" s="5"/>
      <c r="VAE27" s="5"/>
      <c r="VAF27" s="5"/>
      <c r="VAG27" s="5"/>
      <c r="VAH27" s="5"/>
      <c r="VAI27" s="5"/>
      <c r="VAJ27" s="5"/>
      <c r="VAK27" s="5"/>
      <c r="VAL27" s="5"/>
      <c r="VAM27" s="5"/>
      <c r="VAN27" s="5"/>
      <c r="VAO27" s="5"/>
      <c r="VAP27" s="5"/>
      <c r="VAQ27" s="5"/>
      <c r="VAR27" s="5"/>
      <c r="VAS27" s="5"/>
      <c r="VAT27" s="5"/>
      <c r="VAU27" s="5"/>
      <c r="VAV27" s="5"/>
      <c r="VAW27" s="5"/>
      <c r="VAX27" s="5"/>
      <c r="VAY27" s="5"/>
      <c r="VAZ27" s="5"/>
      <c r="VBA27" s="5"/>
      <c r="VBB27" s="5"/>
      <c r="VBC27" s="5"/>
      <c r="VBD27" s="5"/>
      <c r="VBE27" s="5"/>
      <c r="VBF27" s="5"/>
      <c r="VBG27" s="5"/>
      <c r="VBH27" s="5"/>
      <c r="VBI27" s="5"/>
      <c r="VBJ27" s="5"/>
      <c r="VBK27" s="5"/>
      <c r="VBL27" s="5"/>
      <c r="VBM27" s="5"/>
      <c r="VBN27" s="5"/>
      <c r="VBO27" s="5"/>
      <c r="VBP27" s="5"/>
      <c r="VBQ27" s="5"/>
      <c r="VBR27" s="5"/>
      <c r="VBS27" s="5"/>
      <c r="VBT27" s="5"/>
      <c r="VBU27" s="5"/>
      <c r="VBV27" s="5"/>
      <c r="VBW27" s="5"/>
      <c r="VBX27" s="5"/>
      <c r="VBY27" s="5"/>
      <c r="VBZ27" s="5"/>
      <c r="VCA27" s="5"/>
      <c r="VCB27" s="5"/>
      <c r="VCC27" s="5"/>
      <c r="VCD27" s="5"/>
      <c r="VCE27" s="5"/>
      <c r="VCF27" s="5"/>
      <c r="VCG27" s="5"/>
      <c r="VCH27" s="5"/>
      <c r="VCI27" s="5"/>
      <c r="VCJ27" s="5"/>
      <c r="VCK27" s="5"/>
      <c r="VCL27" s="5"/>
      <c r="VCM27" s="5"/>
      <c r="VCN27" s="5"/>
      <c r="VCO27" s="5"/>
      <c r="VCP27" s="5"/>
      <c r="VCQ27" s="5"/>
      <c r="VCR27" s="5"/>
      <c r="VCS27" s="5"/>
      <c r="VCT27" s="5"/>
      <c r="VCU27" s="5"/>
      <c r="VCV27" s="5"/>
      <c r="VCW27" s="5"/>
      <c r="VCX27" s="5"/>
      <c r="VCY27" s="5"/>
      <c r="VCZ27" s="5"/>
      <c r="VDA27" s="5"/>
      <c r="VDB27" s="5"/>
      <c r="VDC27" s="5"/>
      <c r="VDD27" s="5"/>
      <c r="VDE27" s="5"/>
      <c r="VDF27" s="5"/>
      <c r="VDG27" s="5"/>
      <c r="VDH27" s="5"/>
      <c r="VDI27" s="5"/>
      <c r="VDJ27" s="5"/>
      <c r="VDK27" s="5"/>
      <c r="VDL27" s="5"/>
      <c r="VDM27" s="5"/>
      <c r="VDN27" s="5"/>
      <c r="VDO27" s="5"/>
      <c r="VDP27" s="5"/>
      <c r="VDQ27" s="5"/>
      <c r="VDR27" s="5"/>
      <c r="VDS27" s="5"/>
      <c r="VDT27" s="5"/>
      <c r="VDU27" s="5"/>
      <c r="VDV27" s="5"/>
      <c r="VDW27" s="5"/>
      <c r="VDX27" s="5"/>
      <c r="VDY27" s="5"/>
      <c r="VDZ27" s="5"/>
      <c r="VEA27" s="5"/>
      <c r="VEB27" s="5"/>
      <c r="VEC27" s="5"/>
      <c r="VED27" s="5"/>
      <c r="VEE27" s="5"/>
      <c r="VEF27" s="5"/>
      <c r="VEG27" s="5"/>
      <c r="VEH27" s="5"/>
      <c r="VEI27" s="5"/>
      <c r="VEJ27" s="5"/>
      <c r="VEK27" s="5"/>
      <c r="VEL27" s="5"/>
      <c r="VEM27" s="5"/>
      <c r="VEN27" s="5"/>
      <c r="VEO27" s="5"/>
      <c r="VEP27" s="5"/>
      <c r="VEQ27" s="5"/>
      <c r="VER27" s="5"/>
      <c r="VES27" s="5"/>
      <c r="VET27" s="5"/>
      <c r="VEU27" s="5"/>
      <c r="VEV27" s="5"/>
      <c r="VEW27" s="5"/>
      <c r="VEX27" s="5"/>
      <c r="VEY27" s="5"/>
      <c r="VEZ27" s="5"/>
      <c r="VFA27" s="5"/>
      <c r="VFB27" s="5"/>
      <c r="VFC27" s="5"/>
      <c r="VFD27" s="5"/>
      <c r="VFE27" s="5"/>
      <c r="VFF27" s="5"/>
      <c r="VFG27" s="5"/>
      <c r="VFH27" s="5"/>
      <c r="VFI27" s="5"/>
      <c r="VFJ27" s="5"/>
      <c r="VFK27" s="5"/>
      <c r="VFL27" s="5"/>
      <c r="VFM27" s="5"/>
      <c r="VFN27" s="5"/>
      <c r="VFO27" s="5"/>
      <c r="VFP27" s="5"/>
      <c r="VFQ27" s="5"/>
      <c r="VFR27" s="5"/>
      <c r="VFS27" s="5"/>
      <c r="VFT27" s="5"/>
      <c r="VFU27" s="5"/>
      <c r="VFV27" s="5"/>
      <c r="VFW27" s="5"/>
      <c r="VFX27" s="5"/>
      <c r="VFY27" s="5"/>
      <c r="VFZ27" s="5"/>
      <c r="VGA27" s="5"/>
      <c r="VGB27" s="5"/>
      <c r="VGC27" s="5"/>
      <c r="VGD27" s="5"/>
      <c r="VGE27" s="5"/>
      <c r="VGF27" s="5"/>
      <c r="VGG27" s="5"/>
      <c r="VGH27" s="5"/>
      <c r="VGI27" s="5"/>
      <c r="VGJ27" s="5"/>
      <c r="VGK27" s="5"/>
      <c r="VGL27" s="5"/>
      <c r="VGM27" s="5"/>
      <c r="VGN27" s="5"/>
      <c r="VGO27" s="5"/>
      <c r="VGP27" s="5"/>
      <c r="VGQ27" s="5"/>
      <c r="VGR27" s="5"/>
      <c r="VGS27" s="5"/>
      <c r="VGT27" s="5"/>
      <c r="VGU27" s="5"/>
      <c r="VGV27" s="5"/>
      <c r="VGW27" s="5"/>
      <c r="VGX27" s="5"/>
      <c r="VGY27" s="5"/>
      <c r="VGZ27" s="5"/>
      <c r="VHA27" s="5"/>
      <c r="VHB27" s="5"/>
      <c r="VHC27" s="5"/>
      <c r="VHD27" s="5"/>
      <c r="VHE27" s="5"/>
      <c r="VHF27" s="5"/>
      <c r="VHG27" s="5"/>
      <c r="VHH27" s="5"/>
      <c r="VHI27" s="5"/>
      <c r="VHJ27" s="5"/>
      <c r="VHK27" s="5"/>
      <c r="VHL27" s="5"/>
      <c r="VHM27" s="5"/>
      <c r="VHN27" s="5"/>
      <c r="VHO27" s="5"/>
      <c r="VHP27" s="5"/>
      <c r="VHQ27" s="5"/>
      <c r="VHR27" s="5"/>
      <c r="VHS27" s="5"/>
      <c r="VHT27" s="5"/>
      <c r="VHU27" s="5"/>
      <c r="VHV27" s="5"/>
      <c r="VHW27" s="5"/>
      <c r="VHX27" s="5"/>
      <c r="VHY27" s="5"/>
      <c r="VHZ27" s="5"/>
      <c r="VIA27" s="5"/>
      <c r="VIB27" s="5"/>
      <c r="VIC27" s="5"/>
      <c r="VID27" s="5"/>
      <c r="VIE27" s="5"/>
      <c r="VIF27" s="5"/>
      <c r="VIG27" s="5"/>
      <c r="VIH27" s="5"/>
      <c r="VII27" s="5"/>
      <c r="VIJ27" s="5"/>
      <c r="VIK27" s="5"/>
      <c r="VIL27" s="5"/>
      <c r="VIM27" s="5"/>
      <c r="VIN27" s="5"/>
      <c r="VIO27" s="5"/>
      <c r="VIP27" s="5"/>
      <c r="VIQ27" s="5"/>
      <c r="VIR27" s="5"/>
      <c r="VIS27" s="5"/>
      <c r="VIT27" s="5"/>
      <c r="VIU27" s="5"/>
      <c r="VIV27" s="5"/>
      <c r="VIW27" s="5"/>
      <c r="VIX27" s="5"/>
      <c r="VIY27" s="5"/>
      <c r="VIZ27" s="5"/>
      <c r="VJA27" s="5"/>
      <c r="VJB27" s="5"/>
      <c r="VJC27" s="5"/>
      <c r="VJD27" s="5"/>
      <c r="VJE27" s="5"/>
      <c r="VJF27" s="5"/>
      <c r="VJG27" s="5"/>
      <c r="VJH27" s="5"/>
      <c r="VJI27" s="5"/>
      <c r="VJJ27" s="5"/>
      <c r="VJK27" s="5"/>
      <c r="VJL27" s="5"/>
      <c r="VJM27" s="5"/>
      <c r="VJN27" s="5"/>
      <c r="VJO27" s="5"/>
      <c r="VJP27" s="5"/>
      <c r="VJQ27" s="5"/>
      <c r="VJR27" s="5"/>
      <c r="VJS27" s="5"/>
      <c r="VJT27" s="5"/>
      <c r="VJU27" s="5"/>
      <c r="VJV27" s="5"/>
      <c r="VJW27" s="5"/>
      <c r="VJX27" s="5"/>
      <c r="VJY27" s="5"/>
      <c r="VJZ27" s="5"/>
      <c r="VKA27" s="5"/>
      <c r="VKB27" s="5"/>
      <c r="VKC27" s="5"/>
      <c r="VKD27" s="5"/>
      <c r="VKE27" s="5"/>
      <c r="VKF27" s="5"/>
      <c r="VKG27" s="5"/>
      <c r="VKH27" s="5"/>
      <c r="VKI27" s="5"/>
      <c r="VKJ27" s="5"/>
      <c r="VKK27" s="5"/>
      <c r="VKL27" s="5"/>
      <c r="VKM27" s="5"/>
      <c r="VKN27" s="5"/>
      <c r="VKO27" s="5"/>
      <c r="VKP27" s="5"/>
      <c r="VKQ27" s="5"/>
      <c r="VKR27" s="5"/>
      <c r="VKS27" s="5"/>
      <c r="VKT27" s="5"/>
      <c r="VKU27" s="5"/>
      <c r="VKV27" s="5"/>
      <c r="VKW27" s="5"/>
      <c r="VKX27" s="5"/>
      <c r="VKY27" s="5"/>
      <c r="VKZ27" s="5"/>
      <c r="VLA27" s="5"/>
      <c r="VLB27" s="5"/>
      <c r="VLC27" s="5"/>
      <c r="VLD27" s="5"/>
      <c r="VLE27" s="5"/>
      <c r="VLF27" s="5"/>
      <c r="VLG27" s="5"/>
      <c r="VLH27" s="5"/>
      <c r="VLI27" s="5"/>
      <c r="VLJ27" s="5"/>
      <c r="VLK27" s="5"/>
      <c r="VLL27" s="5"/>
      <c r="VLM27" s="5"/>
      <c r="VLN27" s="5"/>
      <c r="VLO27" s="5"/>
      <c r="VLP27" s="5"/>
      <c r="VLQ27" s="5"/>
      <c r="VLR27" s="5"/>
      <c r="VLS27" s="5"/>
      <c r="VLT27" s="5"/>
      <c r="VLU27" s="5"/>
      <c r="VLV27" s="5"/>
      <c r="VLW27" s="5"/>
      <c r="VLX27" s="5"/>
      <c r="VLY27" s="5"/>
      <c r="VLZ27" s="5"/>
      <c r="VMA27" s="5"/>
      <c r="VMB27" s="5"/>
      <c r="VMC27" s="5"/>
      <c r="VMD27" s="5"/>
      <c r="VME27" s="5"/>
      <c r="VMF27" s="5"/>
      <c r="VMG27" s="5"/>
      <c r="VMH27" s="5"/>
      <c r="VMI27" s="5"/>
      <c r="VMJ27" s="5"/>
      <c r="VMK27" s="5"/>
      <c r="VML27" s="5"/>
      <c r="VMM27" s="5"/>
      <c r="VMN27" s="5"/>
      <c r="VMO27" s="5"/>
      <c r="VMP27" s="5"/>
      <c r="VMQ27" s="5"/>
      <c r="VMR27" s="5"/>
      <c r="VMS27" s="5"/>
      <c r="VMT27" s="5"/>
      <c r="VMU27" s="5"/>
      <c r="VMV27" s="5"/>
      <c r="VMW27" s="5"/>
      <c r="VMX27" s="5"/>
      <c r="VMY27" s="5"/>
      <c r="VMZ27" s="5"/>
      <c r="VNA27" s="5"/>
      <c r="VNB27" s="5"/>
      <c r="VNC27" s="5"/>
      <c r="VND27" s="5"/>
      <c r="VNE27" s="5"/>
      <c r="VNF27" s="5"/>
      <c r="VNG27" s="5"/>
      <c r="VNH27" s="5"/>
      <c r="VNI27" s="5"/>
      <c r="VNJ27" s="5"/>
      <c r="VNK27" s="5"/>
      <c r="VNL27" s="5"/>
      <c r="VNM27" s="5"/>
      <c r="VNN27" s="5"/>
      <c r="VNO27" s="5"/>
      <c r="VNP27" s="5"/>
      <c r="VNQ27" s="5"/>
      <c r="VNR27" s="5"/>
      <c r="VNS27" s="5"/>
      <c r="VNT27" s="5"/>
      <c r="VNU27" s="5"/>
      <c r="VNV27" s="5"/>
      <c r="VNW27" s="5"/>
      <c r="VNX27" s="5"/>
      <c r="VNY27" s="5"/>
      <c r="VNZ27" s="5"/>
      <c r="VOA27" s="5"/>
      <c r="VOB27" s="5"/>
      <c r="VOC27" s="5"/>
      <c r="VOD27" s="5"/>
      <c r="VOE27" s="5"/>
      <c r="VOF27" s="5"/>
      <c r="VOG27" s="5"/>
      <c r="VOH27" s="5"/>
      <c r="VOI27" s="5"/>
      <c r="VOJ27" s="5"/>
      <c r="VOK27" s="5"/>
      <c r="VOL27" s="5"/>
      <c r="VOM27" s="5"/>
      <c r="VON27" s="5"/>
      <c r="VOO27" s="5"/>
      <c r="VOP27" s="5"/>
      <c r="VOQ27" s="5"/>
      <c r="VOR27" s="5"/>
      <c r="VOS27" s="5"/>
      <c r="VOT27" s="5"/>
      <c r="VOU27" s="5"/>
      <c r="VOV27" s="5"/>
      <c r="VOW27" s="5"/>
      <c r="VOX27" s="5"/>
      <c r="VOY27" s="5"/>
      <c r="VOZ27" s="5"/>
      <c r="VPA27" s="5"/>
      <c r="VPB27" s="5"/>
      <c r="VPC27" s="5"/>
      <c r="VPD27" s="5"/>
      <c r="VPE27" s="5"/>
      <c r="VPF27" s="5"/>
      <c r="VPG27" s="5"/>
      <c r="VPH27" s="5"/>
      <c r="VPI27" s="5"/>
      <c r="VPJ27" s="5"/>
      <c r="VPK27" s="5"/>
      <c r="VPL27" s="5"/>
      <c r="VPM27" s="5"/>
      <c r="VPN27" s="5"/>
      <c r="VPO27" s="5"/>
      <c r="VPP27" s="5"/>
      <c r="VPQ27" s="5"/>
      <c r="VPR27" s="5"/>
      <c r="VPS27" s="5"/>
      <c r="VPT27" s="5"/>
      <c r="VPU27" s="5"/>
      <c r="VPV27" s="5"/>
      <c r="VPW27" s="5"/>
      <c r="VPX27" s="5"/>
      <c r="VPY27" s="5"/>
      <c r="VPZ27" s="5"/>
      <c r="VQA27" s="5"/>
      <c r="VQB27" s="5"/>
      <c r="VQC27" s="5"/>
      <c r="VQD27" s="5"/>
      <c r="VQE27" s="5"/>
      <c r="VQF27" s="5"/>
      <c r="VQG27" s="5"/>
      <c r="VQH27" s="5"/>
      <c r="VQI27" s="5"/>
      <c r="VQJ27" s="5"/>
      <c r="VQK27" s="5"/>
      <c r="VQL27" s="5"/>
      <c r="VQM27" s="5"/>
      <c r="VQN27" s="5"/>
      <c r="VQO27" s="5"/>
      <c r="VQP27" s="5"/>
      <c r="VQQ27" s="5"/>
      <c r="VQR27" s="5"/>
      <c r="VQS27" s="5"/>
      <c r="VQT27" s="5"/>
      <c r="VQU27" s="5"/>
      <c r="VQV27" s="5"/>
      <c r="VQW27" s="5"/>
      <c r="VQX27" s="5"/>
      <c r="VQY27" s="5"/>
      <c r="VQZ27" s="5"/>
      <c r="VRA27" s="5"/>
      <c r="VRB27" s="5"/>
      <c r="VRC27" s="5"/>
      <c r="VRD27" s="5"/>
      <c r="VRE27" s="5"/>
      <c r="VRF27" s="5"/>
      <c r="VRG27" s="5"/>
      <c r="VRH27" s="5"/>
      <c r="VRI27" s="5"/>
      <c r="VRJ27" s="5"/>
      <c r="VRK27" s="5"/>
      <c r="VRL27" s="5"/>
      <c r="VRM27" s="5"/>
      <c r="VRN27" s="5"/>
      <c r="VRO27" s="5"/>
      <c r="VRP27" s="5"/>
      <c r="VRQ27" s="5"/>
      <c r="VRR27" s="5"/>
      <c r="VRS27" s="5"/>
      <c r="VRT27" s="5"/>
      <c r="VRU27" s="5"/>
      <c r="VRV27" s="5"/>
      <c r="VRW27" s="5"/>
      <c r="VRX27" s="5"/>
      <c r="VRY27" s="5"/>
      <c r="VRZ27" s="5"/>
      <c r="VSA27" s="5"/>
      <c r="VSB27" s="5"/>
      <c r="VSC27" s="5"/>
      <c r="VSD27" s="5"/>
      <c r="VSE27" s="5"/>
      <c r="VSF27" s="5"/>
      <c r="VSG27" s="5"/>
      <c r="VSH27" s="5"/>
      <c r="VSI27" s="5"/>
      <c r="VSJ27" s="5"/>
      <c r="VSK27" s="5"/>
      <c r="VSL27" s="5"/>
      <c r="VSM27" s="5"/>
      <c r="VSN27" s="5"/>
      <c r="VSO27" s="5"/>
      <c r="VSP27" s="5"/>
      <c r="VSQ27" s="5"/>
      <c r="VSR27" s="5"/>
      <c r="VSS27" s="5"/>
      <c r="VST27" s="5"/>
      <c r="VSU27" s="5"/>
      <c r="VSV27" s="5"/>
      <c r="VSW27" s="5"/>
      <c r="VSX27" s="5"/>
      <c r="VSY27" s="5"/>
      <c r="VSZ27" s="5"/>
      <c r="VTA27" s="5"/>
      <c r="VTB27" s="5"/>
      <c r="VTC27" s="5"/>
      <c r="VTD27" s="5"/>
      <c r="VTE27" s="5"/>
      <c r="VTF27" s="5"/>
      <c r="VTG27" s="5"/>
      <c r="VTH27" s="5"/>
      <c r="VTI27" s="5"/>
      <c r="VTJ27" s="5"/>
      <c r="VTK27" s="5"/>
      <c r="VTL27" s="5"/>
      <c r="VTM27" s="5"/>
      <c r="VTN27" s="5"/>
      <c r="VTO27" s="5"/>
      <c r="VTP27" s="5"/>
      <c r="VTQ27" s="5"/>
      <c r="VTR27" s="5"/>
      <c r="VTS27" s="5"/>
      <c r="VTT27" s="5"/>
      <c r="VTU27" s="5"/>
      <c r="VTV27" s="5"/>
      <c r="VTW27" s="5"/>
      <c r="VTX27" s="5"/>
      <c r="VTY27" s="5"/>
      <c r="VTZ27" s="5"/>
      <c r="VUA27" s="5"/>
      <c r="VUB27" s="5"/>
      <c r="VUC27" s="5"/>
      <c r="VUD27" s="5"/>
      <c r="VUE27" s="5"/>
      <c r="VUF27" s="5"/>
      <c r="VUG27" s="5"/>
      <c r="VUH27" s="5"/>
      <c r="VUI27" s="5"/>
      <c r="VUJ27" s="5"/>
      <c r="VUK27" s="5"/>
      <c r="VUL27" s="5"/>
      <c r="VUM27" s="5"/>
      <c r="VUN27" s="5"/>
      <c r="VUO27" s="5"/>
      <c r="VUP27" s="5"/>
      <c r="VUQ27" s="5"/>
      <c r="VUR27" s="5"/>
      <c r="VUS27" s="5"/>
      <c r="VUT27" s="5"/>
      <c r="VUU27" s="5"/>
      <c r="VUV27" s="5"/>
      <c r="VUW27" s="5"/>
      <c r="VUX27" s="5"/>
      <c r="VUY27" s="5"/>
      <c r="VUZ27" s="5"/>
      <c r="VVA27" s="5"/>
      <c r="VVB27" s="5"/>
      <c r="VVC27" s="5"/>
      <c r="VVD27" s="5"/>
      <c r="VVE27" s="5"/>
      <c r="VVF27" s="5"/>
      <c r="VVG27" s="5"/>
      <c r="VVH27" s="5"/>
      <c r="VVI27" s="5"/>
      <c r="VVJ27" s="5"/>
      <c r="VVK27" s="5"/>
      <c r="VVL27" s="5"/>
      <c r="VVM27" s="5"/>
      <c r="VVN27" s="5"/>
      <c r="VVO27" s="5"/>
      <c r="VVP27" s="5"/>
      <c r="VVQ27" s="5"/>
      <c r="VVR27" s="5"/>
      <c r="VVS27" s="5"/>
      <c r="VVT27" s="5"/>
      <c r="VVU27" s="5"/>
      <c r="VVV27" s="5"/>
      <c r="VVW27" s="5"/>
      <c r="VVX27" s="5"/>
      <c r="VVY27" s="5"/>
      <c r="VVZ27" s="5"/>
      <c r="VWA27" s="5"/>
      <c r="VWB27" s="5"/>
      <c r="VWC27" s="5"/>
      <c r="VWD27" s="5"/>
      <c r="VWE27" s="5"/>
      <c r="VWF27" s="5"/>
      <c r="VWG27" s="5"/>
      <c r="VWH27" s="5"/>
      <c r="VWI27" s="5"/>
      <c r="VWJ27" s="5"/>
      <c r="VWK27" s="5"/>
      <c r="VWL27" s="5"/>
      <c r="VWM27" s="5"/>
      <c r="VWN27" s="5"/>
      <c r="VWO27" s="5"/>
      <c r="VWP27" s="5"/>
      <c r="VWQ27" s="5"/>
      <c r="VWR27" s="5"/>
      <c r="VWS27" s="5"/>
      <c r="VWT27" s="5"/>
      <c r="VWU27" s="5"/>
      <c r="VWV27" s="5"/>
      <c r="VWW27" s="5"/>
      <c r="VWX27" s="5"/>
      <c r="VWY27" s="5"/>
      <c r="VWZ27" s="5"/>
      <c r="VXA27" s="5"/>
      <c r="VXB27" s="5"/>
      <c r="VXC27" s="5"/>
      <c r="VXD27" s="5"/>
      <c r="VXE27" s="5"/>
      <c r="VXF27" s="5"/>
      <c r="VXG27" s="5"/>
      <c r="VXH27" s="5"/>
      <c r="VXI27" s="5"/>
      <c r="VXJ27" s="5"/>
      <c r="VXK27" s="5"/>
      <c r="VXL27" s="5"/>
      <c r="VXM27" s="5"/>
      <c r="VXN27" s="5"/>
      <c r="VXO27" s="5"/>
      <c r="VXP27" s="5"/>
      <c r="VXQ27" s="5"/>
      <c r="VXR27" s="5"/>
      <c r="VXS27" s="5"/>
      <c r="VXT27" s="5"/>
      <c r="VXU27" s="5"/>
      <c r="VXV27" s="5"/>
      <c r="VXW27" s="5"/>
      <c r="VXX27" s="5"/>
      <c r="VXY27" s="5"/>
      <c r="VXZ27" s="5"/>
      <c r="VYA27" s="5"/>
      <c r="VYB27" s="5"/>
      <c r="VYC27" s="5"/>
      <c r="VYD27" s="5"/>
      <c r="VYE27" s="5"/>
      <c r="VYF27" s="5"/>
      <c r="VYG27" s="5"/>
      <c r="VYH27" s="5"/>
      <c r="VYI27" s="5"/>
      <c r="VYJ27" s="5"/>
      <c r="VYK27" s="5"/>
      <c r="VYL27" s="5"/>
      <c r="VYM27" s="5"/>
      <c r="VYN27" s="5"/>
      <c r="VYO27" s="5"/>
      <c r="VYP27" s="5"/>
      <c r="VYQ27" s="5"/>
      <c r="VYR27" s="5"/>
      <c r="VYS27" s="5"/>
      <c r="VYT27" s="5"/>
      <c r="VYU27" s="5"/>
      <c r="VYV27" s="5"/>
      <c r="VYW27" s="5"/>
      <c r="VYX27" s="5"/>
      <c r="VYY27" s="5"/>
      <c r="VYZ27" s="5"/>
      <c r="VZA27" s="5"/>
      <c r="VZB27" s="5"/>
      <c r="VZC27" s="5"/>
      <c r="VZD27" s="5"/>
      <c r="VZE27" s="5"/>
      <c r="VZF27" s="5"/>
      <c r="VZG27" s="5"/>
      <c r="VZH27" s="5"/>
      <c r="VZI27" s="5"/>
      <c r="VZJ27" s="5"/>
      <c r="VZK27" s="5"/>
      <c r="VZL27" s="5"/>
      <c r="VZM27" s="5"/>
      <c r="VZN27" s="5"/>
      <c r="VZO27" s="5"/>
      <c r="VZP27" s="5"/>
      <c r="VZQ27" s="5"/>
      <c r="VZR27" s="5"/>
      <c r="VZS27" s="5"/>
      <c r="VZT27" s="5"/>
      <c r="VZU27" s="5"/>
      <c r="VZV27" s="5"/>
      <c r="VZW27" s="5"/>
      <c r="VZX27" s="5"/>
      <c r="VZY27" s="5"/>
      <c r="VZZ27" s="5"/>
      <c r="WAA27" s="5"/>
      <c r="WAB27" s="5"/>
      <c r="WAC27" s="5"/>
      <c r="WAD27" s="5"/>
      <c r="WAE27" s="5"/>
      <c r="WAF27" s="5"/>
      <c r="WAG27" s="5"/>
      <c r="WAH27" s="5"/>
      <c r="WAI27" s="5"/>
      <c r="WAJ27" s="5"/>
      <c r="WAK27" s="5"/>
      <c r="WAL27" s="5"/>
      <c r="WAM27" s="5"/>
      <c r="WAN27" s="5"/>
      <c r="WAO27" s="5"/>
      <c r="WAP27" s="5"/>
      <c r="WAQ27" s="5"/>
      <c r="WAR27" s="5"/>
      <c r="WAS27" s="5"/>
      <c r="WAT27" s="5"/>
      <c r="WAU27" s="5"/>
      <c r="WAV27" s="5"/>
      <c r="WAW27" s="5"/>
      <c r="WAX27" s="5"/>
      <c r="WAY27" s="5"/>
      <c r="WAZ27" s="5"/>
      <c r="WBA27" s="5"/>
      <c r="WBB27" s="5"/>
      <c r="WBC27" s="5"/>
      <c r="WBD27" s="5"/>
      <c r="WBE27" s="5"/>
      <c r="WBF27" s="5"/>
      <c r="WBG27" s="5"/>
      <c r="WBH27" s="5"/>
      <c r="WBI27" s="5"/>
      <c r="WBJ27" s="5"/>
      <c r="WBK27" s="5"/>
      <c r="WBL27" s="5"/>
      <c r="WBM27" s="5"/>
      <c r="WBN27" s="5"/>
      <c r="WBO27" s="5"/>
      <c r="WBP27" s="5"/>
      <c r="WBQ27" s="5"/>
      <c r="WBR27" s="5"/>
      <c r="WBS27" s="5"/>
      <c r="WBT27" s="5"/>
      <c r="WBU27" s="5"/>
      <c r="WBV27" s="5"/>
      <c r="WBW27" s="5"/>
      <c r="WBX27" s="5"/>
      <c r="WBY27" s="5"/>
      <c r="WBZ27" s="5"/>
      <c r="WCA27" s="5"/>
      <c r="WCB27" s="5"/>
      <c r="WCC27" s="5"/>
      <c r="WCD27" s="5"/>
      <c r="WCE27" s="5"/>
      <c r="WCF27" s="5"/>
      <c r="WCG27" s="5"/>
      <c r="WCH27" s="5"/>
      <c r="WCI27" s="5"/>
      <c r="WCJ27" s="5"/>
      <c r="WCK27" s="5"/>
      <c r="WCL27" s="5"/>
      <c r="WCM27" s="5"/>
      <c r="WCN27" s="5"/>
      <c r="WCO27" s="5"/>
      <c r="WCP27" s="5"/>
      <c r="WCQ27" s="5"/>
      <c r="WCR27" s="5"/>
      <c r="WCS27" s="5"/>
      <c r="WCT27" s="5"/>
      <c r="WCU27" s="5"/>
      <c r="WCV27" s="5"/>
      <c r="WCW27" s="5"/>
      <c r="WCX27" s="5"/>
      <c r="WCY27" s="5"/>
      <c r="WCZ27" s="5"/>
      <c r="WDA27" s="5"/>
      <c r="WDB27" s="5"/>
      <c r="WDC27" s="5"/>
      <c r="WDD27" s="5"/>
      <c r="WDE27" s="5"/>
      <c r="WDF27" s="5"/>
      <c r="WDG27" s="5"/>
      <c r="WDH27" s="5"/>
      <c r="WDI27" s="5"/>
      <c r="WDJ27" s="5"/>
      <c r="WDK27" s="5"/>
      <c r="WDL27" s="5"/>
      <c r="WDM27" s="5"/>
      <c r="WDN27" s="5"/>
      <c r="WDO27" s="5"/>
      <c r="WDP27" s="5"/>
      <c r="WDQ27" s="5"/>
      <c r="WDR27" s="5"/>
      <c r="WDS27" s="5"/>
      <c r="WDT27" s="5"/>
      <c r="WDU27" s="5"/>
      <c r="WDV27" s="5"/>
      <c r="WDW27" s="5"/>
      <c r="WDX27" s="5"/>
      <c r="WDY27" s="5"/>
      <c r="WDZ27" s="5"/>
      <c r="WEA27" s="5"/>
      <c r="WEB27" s="5"/>
      <c r="WEC27" s="5"/>
      <c r="WED27" s="5"/>
      <c r="WEE27" s="5"/>
      <c r="WEF27" s="5"/>
      <c r="WEG27" s="5"/>
      <c r="WEH27" s="5"/>
      <c r="WEI27" s="5"/>
      <c r="WEJ27" s="5"/>
      <c r="WEK27" s="5"/>
      <c r="WEL27" s="5"/>
      <c r="WEM27" s="5"/>
      <c r="WEN27" s="5"/>
      <c r="WEO27" s="5"/>
      <c r="WEP27" s="5"/>
      <c r="WEQ27" s="5"/>
      <c r="WER27" s="5"/>
      <c r="WES27" s="5"/>
      <c r="WET27" s="5"/>
      <c r="WEU27" s="5"/>
      <c r="WEV27" s="5"/>
      <c r="WEW27" s="5"/>
      <c r="WEX27" s="5"/>
      <c r="WEY27" s="5"/>
      <c r="WEZ27" s="5"/>
      <c r="WFA27" s="5"/>
      <c r="WFB27" s="5"/>
      <c r="WFC27" s="5"/>
      <c r="WFD27" s="5"/>
      <c r="WFE27" s="5"/>
      <c r="WFF27" s="5"/>
      <c r="WFG27" s="5"/>
      <c r="WFH27" s="5"/>
      <c r="WFI27" s="5"/>
      <c r="WFJ27" s="5"/>
      <c r="WFK27" s="5"/>
      <c r="WFL27" s="5"/>
      <c r="WFM27" s="5"/>
      <c r="WFN27" s="5"/>
      <c r="WFO27" s="5"/>
      <c r="WFP27" s="5"/>
      <c r="WFQ27" s="5"/>
      <c r="WFR27" s="5"/>
      <c r="WFS27" s="5"/>
      <c r="WFT27" s="5"/>
      <c r="WFU27" s="5"/>
      <c r="WFV27" s="5"/>
      <c r="WFW27" s="5"/>
      <c r="WFX27" s="5"/>
      <c r="WFY27" s="5"/>
      <c r="WFZ27" s="5"/>
      <c r="WGA27" s="5"/>
      <c r="WGB27" s="5"/>
      <c r="WGC27" s="5"/>
      <c r="WGD27" s="5"/>
      <c r="WGE27" s="5"/>
      <c r="WGF27" s="5"/>
      <c r="WGG27" s="5"/>
      <c r="WGH27" s="5"/>
      <c r="WGI27" s="5"/>
      <c r="WGJ27" s="5"/>
      <c r="WGK27" s="5"/>
      <c r="WGL27" s="5"/>
      <c r="WGM27" s="5"/>
      <c r="WGN27" s="5"/>
      <c r="WGO27" s="5"/>
      <c r="WGP27" s="5"/>
      <c r="WGQ27" s="5"/>
      <c r="WGR27" s="5"/>
      <c r="WGS27" s="5"/>
      <c r="WGT27" s="5"/>
      <c r="WGU27" s="5"/>
      <c r="WGV27" s="5"/>
      <c r="WGW27" s="5"/>
      <c r="WGX27" s="5"/>
      <c r="WGY27" s="5"/>
      <c r="WGZ27" s="5"/>
      <c r="WHA27" s="5"/>
      <c r="WHB27" s="5"/>
      <c r="WHC27" s="5"/>
      <c r="WHD27" s="5"/>
      <c r="WHE27" s="5"/>
      <c r="WHF27" s="5"/>
      <c r="WHG27" s="5"/>
      <c r="WHH27" s="5"/>
      <c r="WHI27" s="5"/>
      <c r="WHJ27" s="5"/>
      <c r="WHK27" s="5"/>
      <c r="WHL27" s="5"/>
      <c r="WHM27" s="5"/>
      <c r="WHN27" s="5"/>
      <c r="WHO27" s="5"/>
      <c r="WHP27" s="5"/>
      <c r="WHQ27" s="5"/>
      <c r="WHR27" s="5"/>
      <c r="WHS27" s="5"/>
      <c r="WHT27" s="5"/>
      <c r="WHU27" s="5"/>
      <c r="WHV27" s="5"/>
      <c r="WHW27" s="5"/>
      <c r="WHX27" s="5"/>
      <c r="WHY27" s="5"/>
      <c r="WHZ27" s="5"/>
      <c r="WIA27" s="5"/>
      <c r="WIB27" s="5"/>
      <c r="WIC27" s="5"/>
      <c r="WID27" s="5"/>
      <c r="WIE27" s="5"/>
      <c r="WIF27" s="5"/>
      <c r="WIG27" s="5"/>
      <c r="WIH27" s="5"/>
      <c r="WII27" s="5"/>
      <c r="WIJ27" s="5"/>
      <c r="WIK27" s="5"/>
      <c r="WIL27" s="5"/>
      <c r="WIM27" s="5"/>
      <c r="WIN27" s="5"/>
      <c r="WIO27" s="5"/>
      <c r="WIP27" s="5"/>
      <c r="WIQ27" s="5"/>
      <c r="WIR27" s="5"/>
      <c r="WIS27" s="5"/>
      <c r="WIT27" s="5"/>
      <c r="WIU27" s="5"/>
      <c r="WIV27" s="5"/>
      <c r="WIW27" s="5"/>
      <c r="WIX27" s="5"/>
      <c r="WIY27" s="5"/>
      <c r="WIZ27" s="5"/>
      <c r="WJA27" s="5"/>
      <c r="WJB27" s="5"/>
      <c r="WJC27" s="5"/>
      <c r="WJD27" s="5"/>
      <c r="WJE27" s="5"/>
      <c r="WJF27" s="5"/>
      <c r="WJG27" s="5"/>
      <c r="WJH27" s="5"/>
      <c r="WJI27" s="5"/>
      <c r="WJJ27" s="5"/>
      <c r="WJK27" s="5"/>
      <c r="WJL27" s="5"/>
      <c r="WJM27" s="5"/>
      <c r="WJN27" s="5"/>
      <c r="WJO27" s="5"/>
      <c r="WJP27" s="5"/>
      <c r="WJQ27" s="5"/>
      <c r="WJR27" s="5"/>
      <c r="WJS27" s="5"/>
      <c r="WJT27" s="5"/>
      <c r="WJU27" s="5"/>
      <c r="WJV27" s="5"/>
      <c r="WJW27" s="5"/>
      <c r="WJX27" s="5"/>
      <c r="WJY27" s="5"/>
      <c r="WJZ27" s="5"/>
      <c r="WKA27" s="5"/>
      <c r="WKB27" s="5"/>
      <c r="WKC27" s="5"/>
      <c r="WKD27" s="5"/>
      <c r="WKE27" s="5"/>
      <c r="WKF27" s="5"/>
      <c r="WKG27" s="5"/>
      <c r="WKH27" s="5"/>
      <c r="WKI27" s="5"/>
      <c r="WKJ27" s="5"/>
      <c r="WKK27" s="5"/>
      <c r="WKL27" s="5"/>
      <c r="WKM27" s="5"/>
      <c r="WKN27" s="5"/>
      <c r="WKO27" s="5"/>
      <c r="WKP27" s="5"/>
      <c r="WKQ27" s="5"/>
      <c r="WKR27" s="5"/>
      <c r="WKS27" s="5"/>
      <c r="WKT27" s="5"/>
      <c r="WKU27" s="5"/>
      <c r="WKV27" s="5"/>
      <c r="WKW27" s="5"/>
      <c r="WKX27" s="5"/>
      <c r="WKY27" s="5"/>
      <c r="WKZ27" s="5"/>
      <c r="WLA27" s="5"/>
      <c r="WLB27" s="5"/>
      <c r="WLC27" s="5"/>
      <c r="WLD27" s="5"/>
      <c r="WLE27" s="5"/>
      <c r="WLF27" s="5"/>
      <c r="WLG27" s="5"/>
      <c r="WLH27" s="5"/>
      <c r="WLI27" s="5"/>
      <c r="WLJ27" s="5"/>
      <c r="WLK27" s="5"/>
      <c r="WLL27" s="5"/>
      <c r="WLM27" s="5"/>
      <c r="WLN27" s="5"/>
      <c r="WLO27" s="5"/>
      <c r="WLP27" s="5"/>
      <c r="WLQ27" s="5"/>
      <c r="WLR27" s="5"/>
      <c r="WLS27" s="5"/>
      <c r="WLT27" s="5"/>
      <c r="WLU27" s="5"/>
      <c r="WLV27" s="5"/>
      <c r="WLW27" s="5"/>
      <c r="WLX27" s="5"/>
      <c r="WLY27" s="5"/>
      <c r="WLZ27" s="5"/>
      <c r="WMA27" s="5"/>
      <c r="WMB27" s="5"/>
      <c r="WMC27" s="5"/>
      <c r="WMD27" s="5"/>
      <c r="WME27" s="5"/>
      <c r="WMF27" s="5"/>
      <c r="WMG27" s="5"/>
      <c r="WMH27" s="5"/>
      <c r="WMI27" s="5"/>
      <c r="WMJ27" s="5"/>
      <c r="WMK27" s="5"/>
      <c r="WML27" s="5"/>
      <c r="WMM27" s="5"/>
      <c r="WMN27" s="5"/>
      <c r="WMO27" s="5"/>
      <c r="WMP27" s="5"/>
      <c r="WMQ27" s="5"/>
      <c r="WMR27" s="5"/>
      <c r="WMS27" s="5"/>
      <c r="WMT27" s="5"/>
      <c r="WMU27" s="5"/>
      <c r="WMV27" s="5"/>
      <c r="WMW27" s="5"/>
      <c r="WMX27" s="5"/>
      <c r="WMY27" s="5"/>
      <c r="WMZ27" s="5"/>
      <c r="WNA27" s="5"/>
      <c r="WNB27" s="5"/>
      <c r="WNC27" s="5"/>
      <c r="WND27" s="5"/>
      <c r="WNE27" s="5"/>
      <c r="WNF27" s="5"/>
      <c r="WNG27" s="5"/>
      <c r="WNH27" s="5"/>
      <c r="WNI27" s="5"/>
      <c r="WNJ27" s="5"/>
      <c r="WNK27" s="5"/>
      <c r="WNL27" s="5"/>
      <c r="WNM27" s="5"/>
      <c r="WNN27" s="5"/>
      <c r="WNO27" s="5"/>
      <c r="WNP27" s="5"/>
      <c r="WNQ27" s="5"/>
      <c r="WNR27" s="5"/>
      <c r="WNS27" s="5"/>
      <c r="WNT27" s="5"/>
      <c r="WNU27" s="5"/>
      <c r="WNV27" s="5"/>
      <c r="WNW27" s="5"/>
      <c r="WNX27" s="5"/>
      <c r="WNY27" s="5"/>
      <c r="WNZ27" s="5"/>
      <c r="WOA27" s="5"/>
      <c r="WOB27" s="5"/>
      <c r="WOC27" s="5"/>
      <c r="WOD27" s="5"/>
      <c r="WOE27" s="5"/>
      <c r="WOF27" s="5"/>
      <c r="WOG27" s="5"/>
      <c r="WOH27" s="5"/>
      <c r="WOI27" s="5"/>
      <c r="WOJ27" s="5"/>
      <c r="WOK27" s="5"/>
      <c r="WOL27" s="5"/>
      <c r="WOM27" s="5"/>
      <c r="WON27" s="5"/>
      <c r="WOO27" s="5"/>
      <c r="WOP27" s="5"/>
      <c r="WOQ27" s="5"/>
      <c r="WOR27" s="5"/>
      <c r="WOS27" s="5"/>
      <c r="WOT27" s="5"/>
      <c r="WOU27" s="5"/>
      <c r="WOV27" s="5"/>
      <c r="WOW27" s="5"/>
      <c r="WOX27" s="5"/>
      <c r="WOY27" s="5"/>
      <c r="WOZ27" s="5"/>
      <c r="WPA27" s="5"/>
      <c r="WPB27" s="5"/>
      <c r="WPC27" s="5"/>
      <c r="WPD27" s="5"/>
      <c r="WPE27" s="5"/>
      <c r="WPF27" s="5"/>
      <c r="WPG27" s="5"/>
      <c r="WPH27" s="5"/>
      <c r="WPI27" s="5"/>
      <c r="WPJ27" s="5"/>
      <c r="WPK27" s="5"/>
      <c r="WPL27" s="5"/>
      <c r="WPM27" s="5"/>
      <c r="WPN27" s="5"/>
      <c r="WPO27" s="5"/>
      <c r="WPP27" s="5"/>
      <c r="WPQ27" s="5"/>
      <c r="WPR27" s="5"/>
      <c r="WPS27" s="5"/>
      <c r="WPT27" s="5"/>
      <c r="WPU27" s="5"/>
      <c r="WPV27" s="5"/>
      <c r="WPW27" s="5"/>
      <c r="WPX27" s="5"/>
      <c r="WPY27" s="5"/>
      <c r="WPZ27" s="5"/>
      <c r="WQA27" s="5"/>
      <c r="WQB27" s="5"/>
      <c r="WQC27" s="5"/>
      <c r="WQD27" s="5"/>
      <c r="WQE27" s="5"/>
      <c r="WQF27" s="5"/>
      <c r="WQG27" s="5"/>
      <c r="WQH27" s="5"/>
      <c r="WQI27" s="5"/>
      <c r="WQJ27" s="5"/>
      <c r="WQK27" s="5"/>
      <c r="WQL27" s="5"/>
      <c r="WQM27" s="5"/>
      <c r="WQN27" s="5"/>
      <c r="WQO27" s="5"/>
      <c r="WQP27" s="5"/>
      <c r="WQQ27" s="5"/>
      <c r="WQR27" s="5"/>
      <c r="WQS27" s="5"/>
      <c r="WQT27" s="5"/>
      <c r="WQU27" s="5"/>
      <c r="WQV27" s="5"/>
      <c r="WQW27" s="5"/>
      <c r="WQX27" s="5"/>
      <c r="WQY27" s="5"/>
      <c r="WQZ27" s="5"/>
      <c r="WRA27" s="5"/>
      <c r="WRB27" s="5"/>
      <c r="WRC27" s="5"/>
      <c r="WRD27" s="5"/>
      <c r="WRE27" s="5"/>
      <c r="WRF27" s="5"/>
      <c r="WRG27" s="5"/>
      <c r="WRH27" s="5"/>
      <c r="WRI27" s="5"/>
      <c r="WRJ27" s="5"/>
      <c r="WRK27" s="5"/>
      <c r="WRL27" s="5"/>
      <c r="WRM27" s="5"/>
      <c r="WRN27" s="5"/>
      <c r="WRO27" s="5"/>
      <c r="WRP27" s="5"/>
      <c r="WRQ27" s="5"/>
      <c r="WRR27" s="5"/>
      <c r="WRS27" s="5"/>
      <c r="WRT27" s="5"/>
      <c r="WRU27" s="5"/>
      <c r="WRV27" s="5"/>
      <c r="WRW27" s="5"/>
      <c r="WRX27" s="5"/>
      <c r="WRY27" s="5"/>
      <c r="WRZ27" s="5"/>
      <c r="WSA27" s="5"/>
      <c r="WSB27" s="5"/>
      <c r="WSC27" s="5"/>
      <c r="WSD27" s="5"/>
      <c r="WSE27" s="5"/>
      <c r="WSF27" s="5"/>
      <c r="WSG27" s="5"/>
      <c r="WSH27" s="5"/>
      <c r="WSI27" s="5"/>
      <c r="WSJ27" s="5"/>
      <c r="WSK27" s="5"/>
      <c r="WSL27" s="5"/>
      <c r="WSM27" s="5"/>
      <c r="WSN27" s="5"/>
      <c r="WSO27" s="5"/>
      <c r="WSP27" s="5"/>
      <c r="WSQ27" s="5"/>
      <c r="WSR27" s="5"/>
      <c r="WSS27" s="5"/>
      <c r="WST27" s="5"/>
      <c r="WSU27" s="5"/>
      <c r="WSV27" s="5"/>
      <c r="WSW27" s="5"/>
      <c r="WSX27" s="5"/>
      <c r="WSY27" s="5"/>
      <c r="WSZ27" s="5"/>
      <c r="WTA27" s="5"/>
      <c r="WTB27" s="5"/>
      <c r="WTC27" s="5"/>
      <c r="WTD27" s="5"/>
      <c r="WTE27" s="5"/>
      <c r="WTF27" s="5"/>
      <c r="WTG27" s="5"/>
      <c r="WTH27" s="5"/>
      <c r="WTI27" s="5"/>
      <c r="WTJ27" s="5"/>
      <c r="WTK27" s="5"/>
      <c r="WTL27" s="5"/>
      <c r="WTM27" s="5"/>
      <c r="WTN27" s="5"/>
      <c r="WTO27" s="5"/>
      <c r="WTP27" s="5"/>
      <c r="WTQ27" s="5"/>
      <c r="WTR27" s="5"/>
      <c r="WTS27" s="5"/>
      <c r="WTT27" s="5"/>
      <c r="WTU27" s="5"/>
      <c r="WTV27" s="5"/>
      <c r="WTW27" s="5"/>
      <c r="WTX27" s="5"/>
      <c r="WTY27" s="5"/>
      <c r="WTZ27" s="5"/>
      <c r="WUA27" s="5"/>
      <c r="WUB27" s="5"/>
      <c r="WUC27" s="5"/>
      <c r="WUD27" s="5"/>
      <c r="WUE27" s="5"/>
      <c r="WUF27" s="5"/>
      <c r="WUG27" s="5"/>
      <c r="WUH27" s="5"/>
      <c r="WUI27" s="5"/>
      <c r="WUJ27" s="5"/>
      <c r="WUK27" s="5"/>
      <c r="WUL27" s="5"/>
      <c r="WUM27" s="5"/>
      <c r="WUN27" s="5"/>
      <c r="WUO27" s="5"/>
      <c r="WUP27" s="5"/>
      <c r="WUQ27" s="5"/>
      <c r="WUR27" s="5"/>
      <c r="WUS27" s="5"/>
      <c r="WUT27" s="5"/>
      <c r="WUU27" s="5"/>
      <c r="WUV27" s="5"/>
      <c r="WUW27" s="5"/>
      <c r="WUX27" s="5"/>
      <c r="WUY27" s="5"/>
      <c r="WUZ27" s="5"/>
      <c r="WVA27" s="5"/>
      <c r="WVB27" s="5"/>
      <c r="WVC27" s="5"/>
      <c r="WVD27" s="5"/>
      <c r="WVE27" s="5"/>
      <c r="WVF27" s="5"/>
      <c r="WVG27" s="5"/>
      <c r="WVH27" s="5"/>
      <c r="WVI27" s="5"/>
      <c r="WVJ27" s="5"/>
      <c r="WVK27" s="5"/>
      <c r="WVL27" s="5"/>
      <c r="WVM27" s="5"/>
      <c r="WVN27" s="5"/>
      <c r="WVO27" s="5"/>
      <c r="WVP27" s="5"/>
      <c r="WVQ27" s="5"/>
      <c r="WVR27" s="5"/>
      <c r="WVS27" s="5"/>
      <c r="WVT27" s="5"/>
      <c r="WVU27" s="5"/>
      <c r="WVV27" s="5"/>
      <c r="WVW27" s="5"/>
      <c r="WVX27" s="5"/>
      <c r="WVY27" s="5"/>
      <c r="WVZ27" s="5"/>
      <c r="WWA27" s="5"/>
      <c r="WWB27" s="5"/>
      <c r="WWC27" s="5"/>
      <c r="WWD27" s="5"/>
      <c r="WWE27" s="5"/>
      <c r="WWF27" s="5"/>
      <c r="WWG27" s="5"/>
      <c r="WWH27" s="5"/>
      <c r="WWI27" s="5"/>
      <c r="WWJ27" s="5"/>
      <c r="WWK27" s="5"/>
      <c r="WWL27" s="5"/>
      <c r="WWM27" s="5"/>
      <c r="WWN27" s="5"/>
      <c r="WWO27" s="5"/>
      <c r="WWP27" s="5"/>
      <c r="WWQ27" s="5"/>
      <c r="WWR27" s="5"/>
      <c r="WWS27" s="5"/>
      <c r="WWT27" s="5"/>
      <c r="WWU27" s="5"/>
      <c r="WWV27" s="5"/>
      <c r="WWW27" s="5"/>
      <c r="WWX27" s="5"/>
      <c r="WWY27" s="5"/>
      <c r="WWZ27" s="5"/>
      <c r="WXA27" s="5"/>
      <c r="WXB27" s="5"/>
      <c r="WXC27" s="5"/>
      <c r="WXD27" s="5"/>
      <c r="WXE27" s="5"/>
      <c r="WXF27" s="5"/>
      <c r="WXG27" s="5"/>
      <c r="WXH27" s="5"/>
      <c r="WXI27" s="5"/>
      <c r="WXJ27" s="5"/>
      <c r="WXK27" s="5"/>
      <c r="WXL27" s="5"/>
      <c r="WXM27" s="5"/>
      <c r="WXN27" s="5"/>
      <c r="WXO27" s="5"/>
      <c r="WXP27" s="5"/>
      <c r="WXQ27" s="5"/>
      <c r="WXR27" s="5"/>
      <c r="WXS27" s="5"/>
      <c r="WXT27" s="5"/>
      <c r="WXU27" s="5"/>
      <c r="WXV27" s="5"/>
      <c r="WXW27" s="5"/>
      <c r="WXX27" s="5"/>
      <c r="WXY27" s="5"/>
      <c r="WXZ27" s="5"/>
      <c r="WYA27" s="5"/>
      <c r="WYB27" s="5"/>
      <c r="WYC27" s="5"/>
      <c r="WYD27" s="5"/>
      <c r="WYE27" s="5"/>
      <c r="WYF27" s="5"/>
      <c r="WYG27" s="5"/>
      <c r="WYH27" s="5"/>
      <c r="WYI27" s="5"/>
      <c r="WYJ27" s="5"/>
      <c r="WYK27" s="5"/>
      <c r="WYL27" s="5"/>
      <c r="WYM27" s="5"/>
      <c r="WYN27" s="5"/>
      <c r="WYO27" s="5"/>
      <c r="WYP27" s="5"/>
      <c r="WYQ27" s="5"/>
      <c r="WYR27" s="5"/>
      <c r="WYS27" s="5"/>
      <c r="WYT27" s="5"/>
      <c r="WYU27" s="5"/>
      <c r="WYV27" s="5"/>
      <c r="WYW27" s="5"/>
      <c r="WYX27" s="5"/>
      <c r="WYY27" s="5"/>
      <c r="WYZ27" s="5"/>
      <c r="WZA27" s="5"/>
      <c r="WZB27" s="5"/>
      <c r="WZC27" s="5"/>
      <c r="WZD27" s="5"/>
      <c r="WZE27" s="5"/>
      <c r="WZF27" s="5"/>
      <c r="WZG27" s="5"/>
      <c r="WZH27" s="5"/>
      <c r="WZI27" s="5"/>
      <c r="WZJ27" s="5"/>
      <c r="WZK27" s="5"/>
      <c r="WZL27" s="5"/>
      <c r="WZM27" s="5"/>
      <c r="WZN27" s="5"/>
      <c r="WZO27" s="5"/>
      <c r="WZP27" s="5"/>
      <c r="WZQ27" s="5"/>
      <c r="WZR27" s="5"/>
      <c r="WZS27" s="5"/>
      <c r="WZT27" s="5"/>
      <c r="WZU27" s="5"/>
      <c r="WZV27" s="5"/>
      <c r="WZW27" s="5"/>
      <c r="WZX27" s="5"/>
      <c r="WZY27" s="5"/>
      <c r="WZZ27" s="5"/>
      <c r="XAA27" s="5"/>
      <c r="XAB27" s="5"/>
      <c r="XAC27" s="5"/>
      <c r="XAD27" s="5"/>
      <c r="XAE27" s="5"/>
      <c r="XAF27" s="5"/>
      <c r="XAG27" s="5"/>
      <c r="XAH27" s="5"/>
      <c r="XAI27" s="5"/>
      <c r="XAJ27" s="5"/>
      <c r="XAK27" s="5"/>
      <c r="XAL27" s="5"/>
      <c r="XAM27" s="5"/>
      <c r="XAN27" s="5"/>
      <c r="XAO27" s="5"/>
      <c r="XAP27" s="5"/>
      <c r="XAQ27" s="5"/>
      <c r="XAR27" s="5"/>
      <c r="XAS27" s="5"/>
      <c r="XAT27" s="5"/>
      <c r="XAU27" s="5"/>
      <c r="XAV27" s="5"/>
      <c r="XAW27" s="5"/>
      <c r="XAX27" s="5"/>
      <c r="XAY27" s="5"/>
      <c r="XAZ27" s="5"/>
      <c r="XBA27" s="5"/>
      <c r="XBB27" s="5"/>
      <c r="XBC27" s="5"/>
      <c r="XBD27" s="5"/>
      <c r="XBE27" s="5"/>
      <c r="XBF27" s="5"/>
      <c r="XBG27" s="5"/>
      <c r="XBH27" s="5"/>
      <c r="XBI27" s="5"/>
      <c r="XBJ27" s="5"/>
      <c r="XBK27" s="5"/>
      <c r="XBL27" s="5"/>
      <c r="XBM27" s="5"/>
      <c r="XBN27" s="5"/>
      <c r="XBO27" s="5"/>
      <c r="XBP27" s="5"/>
      <c r="XBQ27" s="5"/>
      <c r="XBR27" s="5"/>
      <c r="XBS27" s="5"/>
      <c r="XBT27" s="5"/>
      <c r="XBU27" s="5"/>
      <c r="XBV27" s="5"/>
      <c r="XBW27" s="5"/>
      <c r="XBX27" s="5"/>
      <c r="XBY27" s="5"/>
      <c r="XBZ27" s="5"/>
      <c r="XCA27" s="5"/>
      <c r="XCB27" s="5"/>
      <c r="XCC27" s="5"/>
      <c r="XCD27" s="5"/>
      <c r="XCE27" s="5"/>
      <c r="XCF27" s="5"/>
      <c r="XCG27" s="5"/>
      <c r="XCH27" s="5"/>
      <c r="XCI27" s="5"/>
      <c r="XCJ27" s="5"/>
      <c r="XCK27" s="5"/>
      <c r="XCL27" s="5"/>
      <c r="XCM27" s="5"/>
      <c r="XCN27" s="5"/>
      <c r="XCO27" s="5"/>
      <c r="XCP27" s="5"/>
      <c r="XCQ27" s="5"/>
      <c r="XCR27" s="5"/>
      <c r="XCS27" s="5"/>
      <c r="XCT27" s="5"/>
      <c r="XCU27" s="5"/>
      <c r="XCV27" s="5"/>
      <c r="XCW27" s="5"/>
      <c r="XCX27" s="5"/>
      <c r="XCY27" s="5"/>
      <c r="XCZ27" s="5"/>
      <c r="XDA27" s="5"/>
      <c r="XDB27" s="5"/>
      <c r="XDC27" s="5"/>
      <c r="XDD27" s="5"/>
      <c r="XDE27" s="5"/>
      <c r="XDF27" s="5"/>
      <c r="XDG27" s="5"/>
      <c r="XDH27" s="5"/>
      <c r="XDI27" s="5"/>
      <c r="XDJ27" s="5"/>
      <c r="XDK27" s="5"/>
      <c r="XDL27" s="5"/>
      <c r="XDM27" s="5"/>
      <c r="XDN27" s="5"/>
      <c r="XDO27" s="5"/>
      <c r="XDP27" s="5"/>
      <c r="XDQ27" s="5"/>
      <c r="XDR27" s="5"/>
      <c r="XDS27" s="5"/>
      <c r="XDT27" s="5"/>
      <c r="XDU27" s="5"/>
      <c r="XDV27" s="5"/>
      <c r="XDW27" s="5"/>
      <c r="XDX27" s="5"/>
      <c r="XDY27" s="5"/>
      <c r="XDZ27" s="5"/>
      <c r="XEA27" s="5"/>
      <c r="XEB27" s="5"/>
      <c r="XEC27" s="5"/>
      <c r="XED27" s="5"/>
      <c r="XEE27" s="5"/>
      <c r="XEF27" s="5"/>
      <c r="XEG27" s="5"/>
      <c r="XEH27" s="5"/>
      <c r="XEI27" s="5"/>
      <c r="XEJ27" s="5"/>
      <c r="XEK27" s="5"/>
      <c r="XEL27" s="5"/>
      <c r="XEM27" s="5"/>
      <c r="XEN27" s="5"/>
      <c r="XEO27" s="5"/>
      <c r="XEP27" s="5"/>
      <c r="XEQ27" s="5"/>
      <c r="XER27" s="5"/>
      <c r="XES27" s="5"/>
      <c r="XET27" s="5"/>
      <c r="XEU27" s="5"/>
      <c r="XEV27" s="5"/>
      <c r="XEW27" s="5"/>
      <c r="XEX27" s="5"/>
      <c r="XEY27" s="5"/>
      <c r="XEZ27" s="5"/>
      <c r="XFA27" s="5"/>
      <c r="XFB27" s="5"/>
      <c r="XFC27" s="5"/>
    </row>
    <row r="28" spans="1:16383" s="335" customFormat="1" ht="30" customHeight="1" x14ac:dyDescent="0.45">
      <c r="A28" s="2290"/>
      <c r="B28" s="2298" t="s">
        <v>1108</v>
      </c>
      <c r="C28" s="2299"/>
      <c r="D28" s="2299"/>
      <c r="E28" s="2299"/>
      <c r="F28" s="2299"/>
      <c r="G28" s="2299"/>
      <c r="H28" s="2300"/>
      <c r="I28" s="2226"/>
      <c r="J28" s="2227"/>
      <c r="K28" s="363" t="s">
        <v>948</v>
      </c>
      <c r="L28" s="5"/>
      <c r="M28" s="5"/>
      <c r="N28" s="5"/>
      <c r="O28" s="5"/>
      <c r="P28" s="5"/>
      <c r="Q28" s="5"/>
      <c r="R28" s="5"/>
      <c r="S28" s="5"/>
      <c r="T28" s="5"/>
      <c r="U28" s="5"/>
      <c r="V28" s="5"/>
      <c r="W28" s="5"/>
      <c r="X28" s="5"/>
      <c r="Y28" s="5"/>
      <c r="Z28" s="5"/>
      <c r="AA28" s="5"/>
      <c r="AB28" s="5"/>
      <c r="AC28" s="5"/>
      <c r="AD28" s="5"/>
      <c r="AE28" s="5"/>
      <c r="AF28" s="5"/>
      <c r="AG28" s="5"/>
      <c r="AH28" s="5"/>
      <c r="AI28" s="5"/>
      <c r="AJ28" s="5"/>
      <c r="AK28" s="5"/>
      <c r="AL28" s="5"/>
      <c r="AM28" s="5"/>
      <c r="AN28" s="5"/>
      <c r="AO28" s="5"/>
      <c r="AP28" s="5"/>
      <c r="AQ28" s="5"/>
      <c r="AR28" s="5"/>
      <c r="AS28" s="5"/>
      <c r="AT28" s="5"/>
      <c r="AU28" s="5"/>
      <c r="AV28" s="5"/>
      <c r="AW28" s="5"/>
      <c r="AX28" s="5"/>
      <c r="AY28" s="5"/>
      <c r="AZ28" s="5"/>
      <c r="BA28" s="5"/>
      <c r="BB28" s="5"/>
      <c r="BC28" s="5"/>
      <c r="BD28" s="5"/>
      <c r="BE28" s="5"/>
      <c r="BF28" s="5"/>
      <c r="BG28" s="5"/>
      <c r="BH28" s="5"/>
      <c r="BI28" s="5"/>
      <c r="BJ28" s="5"/>
      <c r="BK28" s="5"/>
      <c r="BL28" s="5"/>
      <c r="BM28" s="5"/>
      <c r="BN28" s="5"/>
      <c r="BO28" s="5"/>
      <c r="BP28" s="5"/>
      <c r="BQ28" s="5"/>
      <c r="BR28" s="5"/>
      <c r="BS28" s="5"/>
      <c r="BT28" s="5"/>
      <c r="BU28" s="5"/>
      <c r="BV28" s="5"/>
      <c r="BW28" s="5"/>
      <c r="BX28" s="5"/>
      <c r="BY28" s="5"/>
      <c r="BZ28" s="5"/>
      <c r="CA28" s="5"/>
      <c r="CB28" s="5"/>
      <c r="CC28" s="5"/>
      <c r="CD28" s="5"/>
      <c r="CE28" s="5"/>
      <c r="CF28" s="5"/>
      <c r="CG28" s="5"/>
      <c r="CH28" s="5"/>
      <c r="CI28" s="5"/>
      <c r="CJ28" s="5"/>
      <c r="CK28" s="5"/>
      <c r="CL28" s="5"/>
      <c r="CM28" s="5"/>
      <c r="CN28" s="5"/>
      <c r="CO28" s="5"/>
      <c r="CP28" s="5"/>
      <c r="CQ28" s="5"/>
      <c r="CR28" s="5"/>
      <c r="CS28" s="5"/>
      <c r="CT28" s="5"/>
      <c r="CU28" s="5"/>
      <c r="CV28" s="5"/>
      <c r="CW28" s="5"/>
      <c r="CX28" s="5"/>
      <c r="CY28" s="5"/>
      <c r="CZ28" s="5"/>
      <c r="DA28" s="5"/>
      <c r="DB28" s="5"/>
      <c r="DC28" s="5"/>
      <c r="DD28" s="5"/>
      <c r="DE28" s="5"/>
      <c r="DF28" s="5"/>
      <c r="DG28" s="5"/>
      <c r="DH28" s="5"/>
      <c r="DI28" s="5"/>
      <c r="DJ28" s="5"/>
      <c r="DK28" s="5"/>
      <c r="DL28" s="5"/>
      <c r="DM28" s="5"/>
      <c r="DN28" s="5"/>
      <c r="DO28" s="5"/>
      <c r="DP28" s="5"/>
      <c r="DQ28" s="5"/>
      <c r="DR28" s="5"/>
      <c r="DS28" s="5"/>
      <c r="DT28" s="5"/>
      <c r="DU28" s="5"/>
      <c r="DV28" s="5"/>
      <c r="DW28" s="5"/>
      <c r="DX28" s="5"/>
      <c r="DY28" s="5"/>
      <c r="DZ28" s="5"/>
      <c r="EA28" s="5"/>
      <c r="EB28" s="5"/>
      <c r="EC28" s="5"/>
      <c r="ED28" s="5"/>
      <c r="EE28" s="5"/>
      <c r="EF28" s="5"/>
      <c r="EG28" s="5"/>
      <c r="EH28" s="5"/>
      <c r="EI28" s="5"/>
      <c r="EJ28" s="5"/>
      <c r="EK28" s="5"/>
      <c r="EL28" s="5"/>
      <c r="EM28" s="5"/>
      <c r="EN28" s="5"/>
      <c r="EO28" s="5"/>
      <c r="EP28" s="5"/>
      <c r="EQ28" s="5"/>
      <c r="ER28" s="5"/>
      <c r="ES28" s="5"/>
      <c r="ET28" s="5"/>
      <c r="EU28" s="5"/>
      <c r="EV28" s="5"/>
      <c r="EW28" s="5"/>
      <c r="EX28" s="5"/>
      <c r="EY28" s="5"/>
      <c r="EZ28" s="5"/>
      <c r="FA28" s="5"/>
      <c r="FB28" s="5"/>
      <c r="FC28" s="5"/>
      <c r="FD28" s="5"/>
      <c r="FE28" s="5"/>
      <c r="FF28" s="5"/>
      <c r="FG28" s="5"/>
      <c r="FH28" s="5"/>
      <c r="FI28" s="5"/>
      <c r="FJ28" s="5"/>
      <c r="FK28" s="5"/>
      <c r="FL28" s="5"/>
      <c r="FM28" s="5"/>
      <c r="FN28" s="5"/>
      <c r="FO28" s="5"/>
      <c r="FP28" s="5"/>
      <c r="FQ28" s="5"/>
      <c r="FR28" s="5"/>
      <c r="FS28" s="5"/>
      <c r="FT28" s="5"/>
      <c r="FU28" s="5"/>
      <c r="FV28" s="5"/>
      <c r="FW28" s="5"/>
      <c r="FX28" s="5"/>
      <c r="FY28" s="5"/>
      <c r="FZ28" s="5"/>
      <c r="GA28" s="5"/>
      <c r="GB28" s="5"/>
      <c r="GC28" s="5"/>
      <c r="GD28" s="5"/>
      <c r="GE28" s="5"/>
      <c r="GF28" s="5"/>
      <c r="GG28" s="5"/>
      <c r="GH28" s="5"/>
      <c r="GI28" s="5"/>
      <c r="GJ28" s="5"/>
      <c r="GK28" s="5"/>
      <c r="GL28" s="5"/>
      <c r="GM28" s="5"/>
      <c r="GN28" s="5"/>
      <c r="GO28" s="5"/>
      <c r="GP28" s="5"/>
      <c r="GQ28" s="5"/>
      <c r="GR28" s="5"/>
      <c r="GS28" s="5"/>
      <c r="GT28" s="5"/>
      <c r="GU28" s="5"/>
      <c r="GV28" s="5"/>
      <c r="GW28" s="5"/>
      <c r="GX28" s="5"/>
      <c r="GY28" s="5"/>
      <c r="GZ28" s="5"/>
      <c r="HA28" s="5"/>
      <c r="HB28" s="5"/>
      <c r="HC28" s="5"/>
      <c r="HD28" s="5"/>
      <c r="HE28" s="5"/>
      <c r="HF28" s="5"/>
      <c r="HG28" s="5"/>
      <c r="HH28" s="5"/>
      <c r="HI28" s="5"/>
      <c r="HJ28" s="5"/>
      <c r="HK28" s="5"/>
      <c r="HL28" s="5"/>
      <c r="HM28" s="5"/>
      <c r="HN28" s="5"/>
      <c r="HO28" s="5"/>
      <c r="HP28" s="5"/>
      <c r="HQ28" s="5"/>
      <c r="HR28" s="5"/>
      <c r="HS28" s="5"/>
      <c r="HT28" s="5"/>
      <c r="HU28" s="5"/>
      <c r="HV28" s="5"/>
      <c r="HW28" s="5"/>
      <c r="HX28" s="5"/>
      <c r="HY28" s="5"/>
      <c r="HZ28" s="5"/>
      <c r="IA28" s="5"/>
      <c r="IB28" s="5"/>
      <c r="IC28" s="5"/>
      <c r="ID28" s="5"/>
      <c r="IE28" s="5"/>
      <c r="IF28" s="5"/>
      <c r="IG28" s="5"/>
      <c r="IH28" s="5"/>
      <c r="II28" s="5"/>
      <c r="IJ28" s="5"/>
      <c r="IK28" s="5"/>
      <c r="IL28" s="5"/>
      <c r="IM28" s="5"/>
      <c r="IN28" s="5"/>
      <c r="IO28" s="5"/>
      <c r="IP28" s="5"/>
      <c r="IQ28" s="5"/>
      <c r="IR28" s="5"/>
      <c r="IS28" s="5"/>
      <c r="IT28" s="5"/>
      <c r="IU28" s="5"/>
      <c r="IV28" s="5"/>
      <c r="IW28" s="5"/>
      <c r="IX28" s="5"/>
      <c r="IY28" s="5"/>
      <c r="IZ28" s="5"/>
      <c r="JA28" s="5"/>
      <c r="JB28" s="5"/>
      <c r="JC28" s="5"/>
      <c r="JD28" s="5"/>
      <c r="JE28" s="5"/>
      <c r="JF28" s="5"/>
      <c r="JG28" s="5"/>
      <c r="JH28" s="5"/>
      <c r="JI28" s="5"/>
      <c r="JJ28" s="5"/>
      <c r="JK28" s="5"/>
      <c r="JL28" s="5"/>
      <c r="JM28" s="5"/>
      <c r="JN28" s="5"/>
      <c r="JO28" s="5"/>
      <c r="JP28" s="5"/>
      <c r="JQ28" s="5"/>
      <c r="JR28" s="5"/>
      <c r="JS28" s="5"/>
      <c r="JT28" s="5"/>
      <c r="JU28" s="5"/>
      <c r="JV28" s="5"/>
      <c r="JW28" s="5"/>
      <c r="JX28" s="5"/>
      <c r="JY28" s="5"/>
      <c r="JZ28" s="5"/>
      <c r="KA28" s="5"/>
      <c r="KB28" s="5"/>
      <c r="KC28" s="5"/>
      <c r="KD28" s="5"/>
      <c r="KE28" s="5"/>
      <c r="KF28" s="5"/>
      <c r="KG28" s="5"/>
      <c r="KH28" s="5"/>
      <c r="KI28" s="5"/>
      <c r="KJ28" s="5"/>
      <c r="KK28" s="5"/>
      <c r="KL28" s="5"/>
      <c r="KM28" s="5"/>
      <c r="KN28" s="5"/>
      <c r="KO28" s="5"/>
      <c r="KP28" s="5"/>
      <c r="KQ28" s="5"/>
      <c r="KR28" s="5"/>
      <c r="KS28" s="5"/>
      <c r="KT28" s="5"/>
      <c r="KU28" s="5"/>
      <c r="KV28" s="5"/>
      <c r="KW28" s="5"/>
      <c r="KX28" s="5"/>
      <c r="KY28" s="5"/>
      <c r="KZ28" s="5"/>
      <c r="LA28" s="5"/>
      <c r="LB28" s="5"/>
      <c r="LC28" s="5"/>
      <c r="LD28" s="5"/>
      <c r="LE28" s="5"/>
      <c r="LF28" s="5"/>
      <c r="LG28" s="5"/>
      <c r="LH28" s="5"/>
      <c r="LI28" s="5"/>
      <c r="LJ28" s="5"/>
      <c r="LK28" s="5"/>
      <c r="LL28" s="5"/>
      <c r="LM28" s="5"/>
      <c r="LN28" s="5"/>
      <c r="LO28" s="5"/>
      <c r="LP28" s="5"/>
      <c r="LQ28" s="5"/>
      <c r="LR28" s="5"/>
      <c r="LS28" s="5"/>
      <c r="LT28" s="5"/>
      <c r="LU28" s="5"/>
      <c r="LV28" s="5"/>
      <c r="LW28" s="5"/>
      <c r="LX28" s="5"/>
      <c r="LY28" s="5"/>
      <c r="LZ28" s="5"/>
      <c r="MA28" s="5"/>
      <c r="MB28" s="5"/>
      <c r="MC28" s="5"/>
      <c r="MD28" s="5"/>
      <c r="ME28" s="5"/>
      <c r="MF28" s="5"/>
      <c r="MG28" s="5"/>
      <c r="MH28" s="5"/>
      <c r="MI28" s="5"/>
      <c r="MJ28" s="5"/>
      <c r="MK28" s="5"/>
      <c r="ML28" s="5"/>
      <c r="MM28" s="5"/>
      <c r="MN28" s="5"/>
      <c r="MO28" s="5"/>
      <c r="MP28" s="5"/>
      <c r="MQ28" s="5"/>
      <c r="MR28" s="5"/>
      <c r="MS28" s="5"/>
      <c r="MT28" s="5"/>
      <c r="MU28" s="5"/>
      <c r="MV28" s="5"/>
      <c r="MW28" s="5"/>
      <c r="MX28" s="5"/>
      <c r="MY28" s="5"/>
      <c r="MZ28" s="5"/>
      <c r="NA28" s="5"/>
      <c r="NB28" s="5"/>
      <c r="NC28" s="5"/>
      <c r="ND28" s="5"/>
      <c r="NE28" s="5"/>
      <c r="NF28" s="5"/>
      <c r="NG28" s="5"/>
      <c r="NH28" s="5"/>
      <c r="NI28" s="5"/>
      <c r="NJ28" s="5"/>
      <c r="NK28" s="5"/>
      <c r="NL28" s="5"/>
      <c r="NM28" s="5"/>
      <c r="NN28" s="5"/>
      <c r="NO28" s="5"/>
      <c r="NP28" s="5"/>
      <c r="NQ28" s="5"/>
      <c r="NR28" s="5"/>
      <c r="NS28" s="5"/>
      <c r="NT28" s="5"/>
      <c r="NU28" s="5"/>
      <c r="NV28" s="5"/>
      <c r="NW28" s="5"/>
      <c r="NX28" s="5"/>
      <c r="NY28" s="5"/>
      <c r="NZ28" s="5"/>
      <c r="OA28" s="5"/>
      <c r="OB28" s="5"/>
      <c r="OC28" s="5"/>
      <c r="OD28" s="5"/>
      <c r="OE28" s="5"/>
      <c r="OF28" s="5"/>
      <c r="OG28" s="5"/>
      <c r="OH28" s="5"/>
      <c r="OI28" s="5"/>
      <c r="OJ28" s="5"/>
      <c r="OK28" s="5"/>
      <c r="OL28" s="5"/>
      <c r="OM28" s="5"/>
      <c r="ON28" s="5"/>
      <c r="OO28" s="5"/>
      <c r="OP28" s="5"/>
      <c r="OQ28" s="5"/>
      <c r="OR28" s="5"/>
      <c r="OS28" s="5"/>
      <c r="OT28" s="5"/>
      <c r="OU28" s="5"/>
      <c r="OV28" s="5"/>
      <c r="OW28" s="5"/>
      <c r="OX28" s="5"/>
      <c r="OY28" s="5"/>
      <c r="OZ28" s="5"/>
      <c r="PA28" s="5"/>
      <c r="PB28" s="5"/>
      <c r="PC28" s="5"/>
      <c r="PD28" s="5"/>
      <c r="PE28" s="5"/>
      <c r="PF28" s="5"/>
      <c r="PG28" s="5"/>
      <c r="PH28" s="5"/>
      <c r="PI28" s="5"/>
      <c r="PJ28" s="5"/>
      <c r="PK28" s="5"/>
      <c r="PL28" s="5"/>
      <c r="PM28" s="5"/>
      <c r="PN28" s="5"/>
      <c r="PO28" s="5"/>
      <c r="PP28" s="5"/>
      <c r="PQ28" s="5"/>
      <c r="PR28" s="5"/>
      <c r="PS28" s="5"/>
      <c r="PT28" s="5"/>
      <c r="PU28" s="5"/>
      <c r="PV28" s="5"/>
      <c r="PW28" s="5"/>
      <c r="PX28" s="5"/>
      <c r="PY28" s="5"/>
      <c r="PZ28" s="5"/>
      <c r="QA28" s="5"/>
      <c r="QB28" s="5"/>
      <c r="QC28" s="5"/>
      <c r="QD28" s="5"/>
      <c r="QE28" s="5"/>
      <c r="QF28" s="5"/>
      <c r="QG28" s="5"/>
      <c r="QH28" s="5"/>
      <c r="QI28" s="5"/>
      <c r="QJ28" s="5"/>
      <c r="QK28" s="5"/>
      <c r="QL28" s="5"/>
      <c r="QM28" s="5"/>
      <c r="QN28" s="5"/>
      <c r="QO28" s="5"/>
      <c r="QP28" s="5"/>
      <c r="QQ28" s="5"/>
      <c r="QR28" s="5"/>
      <c r="QS28" s="5"/>
      <c r="QT28" s="5"/>
      <c r="QU28" s="5"/>
      <c r="QV28" s="5"/>
      <c r="QW28" s="5"/>
      <c r="QX28" s="5"/>
      <c r="QY28" s="5"/>
      <c r="QZ28" s="5"/>
      <c r="RA28" s="5"/>
      <c r="RB28" s="5"/>
      <c r="RC28" s="5"/>
      <c r="RD28" s="5"/>
      <c r="RE28" s="5"/>
      <c r="RF28" s="5"/>
      <c r="RG28" s="5"/>
      <c r="RH28" s="5"/>
      <c r="RI28" s="5"/>
      <c r="RJ28" s="5"/>
      <c r="RK28" s="5"/>
      <c r="RL28" s="5"/>
      <c r="RM28" s="5"/>
      <c r="RN28" s="5"/>
      <c r="RO28" s="5"/>
      <c r="RP28" s="5"/>
      <c r="RQ28" s="5"/>
      <c r="RR28" s="5"/>
      <c r="RS28" s="5"/>
      <c r="RT28" s="5"/>
      <c r="RU28" s="5"/>
      <c r="RV28" s="5"/>
      <c r="RW28" s="5"/>
      <c r="RX28" s="5"/>
      <c r="RY28" s="5"/>
      <c r="RZ28" s="5"/>
      <c r="SA28" s="5"/>
      <c r="SB28" s="5"/>
      <c r="SC28" s="5"/>
      <c r="SD28" s="5"/>
      <c r="SE28" s="5"/>
      <c r="SF28" s="5"/>
      <c r="SG28" s="5"/>
      <c r="SH28" s="5"/>
      <c r="SI28" s="5"/>
      <c r="SJ28" s="5"/>
      <c r="SK28" s="5"/>
      <c r="SL28" s="5"/>
      <c r="SM28" s="5"/>
      <c r="SN28" s="5"/>
      <c r="SO28" s="5"/>
      <c r="SP28" s="5"/>
      <c r="SQ28" s="5"/>
      <c r="SR28" s="5"/>
      <c r="SS28" s="5"/>
      <c r="ST28" s="5"/>
      <c r="SU28" s="5"/>
      <c r="SV28" s="5"/>
      <c r="SW28" s="5"/>
      <c r="SX28" s="5"/>
      <c r="SY28" s="5"/>
      <c r="SZ28" s="5"/>
      <c r="TA28" s="5"/>
      <c r="TB28" s="5"/>
      <c r="TC28" s="5"/>
      <c r="TD28" s="5"/>
      <c r="TE28" s="5"/>
      <c r="TF28" s="5"/>
      <c r="TG28" s="5"/>
      <c r="TH28" s="5"/>
      <c r="TI28" s="5"/>
      <c r="TJ28" s="5"/>
      <c r="TK28" s="5"/>
      <c r="TL28" s="5"/>
      <c r="TM28" s="5"/>
      <c r="TN28" s="5"/>
      <c r="TO28" s="5"/>
      <c r="TP28" s="5"/>
      <c r="TQ28" s="5"/>
      <c r="TR28" s="5"/>
      <c r="TS28" s="5"/>
      <c r="TT28" s="5"/>
      <c r="TU28" s="5"/>
      <c r="TV28" s="5"/>
      <c r="TW28" s="5"/>
      <c r="TX28" s="5"/>
      <c r="TY28" s="5"/>
      <c r="TZ28" s="5"/>
      <c r="UA28" s="5"/>
      <c r="UB28" s="5"/>
      <c r="UC28" s="5"/>
      <c r="UD28" s="5"/>
      <c r="UE28" s="5"/>
      <c r="UF28" s="5"/>
      <c r="UG28" s="5"/>
      <c r="UH28" s="5"/>
      <c r="UI28" s="5"/>
      <c r="UJ28" s="5"/>
      <c r="UK28" s="5"/>
      <c r="UL28" s="5"/>
      <c r="UM28" s="5"/>
      <c r="UN28" s="5"/>
      <c r="UO28" s="5"/>
      <c r="UP28" s="5"/>
      <c r="UQ28" s="5"/>
      <c r="UR28" s="5"/>
      <c r="US28" s="5"/>
      <c r="UT28" s="5"/>
      <c r="UU28" s="5"/>
      <c r="UV28" s="5"/>
      <c r="UW28" s="5"/>
      <c r="UX28" s="5"/>
      <c r="UY28" s="5"/>
      <c r="UZ28" s="5"/>
      <c r="VA28" s="5"/>
      <c r="VB28" s="5"/>
      <c r="VC28" s="5"/>
      <c r="VD28" s="5"/>
      <c r="VE28" s="5"/>
      <c r="VF28" s="5"/>
      <c r="VG28" s="5"/>
      <c r="VH28" s="5"/>
      <c r="VI28" s="5"/>
      <c r="VJ28" s="5"/>
      <c r="VK28" s="5"/>
      <c r="VL28" s="5"/>
      <c r="VM28" s="5"/>
      <c r="VN28" s="5"/>
      <c r="VO28" s="5"/>
      <c r="VP28" s="5"/>
      <c r="VQ28" s="5"/>
      <c r="VR28" s="5"/>
      <c r="VS28" s="5"/>
      <c r="VT28" s="5"/>
      <c r="VU28" s="5"/>
      <c r="VV28" s="5"/>
      <c r="VW28" s="5"/>
      <c r="VX28" s="5"/>
      <c r="VY28" s="5"/>
      <c r="VZ28" s="5"/>
      <c r="WA28" s="5"/>
      <c r="WB28" s="5"/>
      <c r="WC28" s="5"/>
      <c r="WD28" s="5"/>
      <c r="WE28" s="5"/>
      <c r="WF28" s="5"/>
      <c r="WG28" s="5"/>
      <c r="WH28" s="5"/>
      <c r="WI28" s="5"/>
      <c r="WJ28" s="5"/>
      <c r="WK28" s="5"/>
      <c r="WL28" s="5"/>
      <c r="WM28" s="5"/>
      <c r="WN28" s="5"/>
      <c r="WO28" s="5"/>
      <c r="WP28" s="5"/>
      <c r="WQ28" s="5"/>
      <c r="WR28" s="5"/>
      <c r="WS28" s="5"/>
      <c r="WT28" s="5"/>
      <c r="WU28" s="5"/>
      <c r="WV28" s="5"/>
      <c r="WW28" s="5"/>
      <c r="WX28" s="5"/>
      <c r="WY28" s="5"/>
      <c r="WZ28" s="5"/>
      <c r="XA28" s="5"/>
      <c r="XB28" s="5"/>
      <c r="XC28" s="5"/>
      <c r="XD28" s="5"/>
      <c r="XE28" s="5"/>
      <c r="XF28" s="5"/>
      <c r="XG28" s="5"/>
      <c r="XH28" s="5"/>
      <c r="XI28" s="5"/>
      <c r="XJ28" s="5"/>
      <c r="XK28" s="5"/>
      <c r="XL28" s="5"/>
      <c r="XM28" s="5"/>
      <c r="XN28" s="5"/>
      <c r="XO28" s="5"/>
      <c r="XP28" s="5"/>
      <c r="XQ28" s="5"/>
      <c r="XR28" s="5"/>
      <c r="XS28" s="5"/>
      <c r="XT28" s="5"/>
      <c r="XU28" s="5"/>
      <c r="XV28" s="5"/>
      <c r="XW28" s="5"/>
      <c r="XX28" s="5"/>
      <c r="XY28" s="5"/>
      <c r="XZ28" s="5"/>
      <c r="YA28" s="5"/>
      <c r="YB28" s="5"/>
      <c r="YC28" s="5"/>
      <c r="YD28" s="5"/>
      <c r="YE28" s="5"/>
      <c r="YF28" s="5"/>
      <c r="YG28" s="5"/>
      <c r="YH28" s="5"/>
      <c r="YI28" s="5"/>
      <c r="YJ28" s="5"/>
      <c r="YK28" s="5"/>
      <c r="YL28" s="5"/>
      <c r="YM28" s="5"/>
      <c r="YN28" s="5"/>
      <c r="YO28" s="5"/>
      <c r="YP28" s="5"/>
      <c r="YQ28" s="5"/>
      <c r="YR28" s="5"/>
      <c r="YS28" s="5"/>
      <c r="YT28" s="5"/>
      <c r="YU28" s="5"/>
      <c r="YV28" s="5"/>
      <c r="YW28" s="5"/>
      <c r="YX28" s="5"/>
      <c r="YY28" s="5"/>
      <c r="YZ28" s="5"/>
      <c r="ZA28" s="5"/>
      <c r="ZB28" s="5"/>
      <c r="ZC28" s="5"/>
      <c r="ZD28" s="5"/>
      <c r="ZE28" s="5"/>
      <c r="ZF28" s="5"/>
      <c r="ZG28" s="5"/>
      <c r="ZH28" s="5"/>
      <c r="ZI28" s="5"/>
      <c r="ZJ28" s="5"/>
      <c r="ZK28" s="5"/>
      <c r="ZL28" s="5"/>
      <c r="ZM28" s="5"/>
      <c r="ZN28" s="5"/>
      <c r="ZO28" s="5"/>
      <c r="ZP28" s="5"/>
      <c r="ZQ28" s="5"/>
      <c r="ZR28" s="5"/>
      <c r="ZS28" s="5"/>
      <c r="ZT28" s="5"/>
      <c r="ZU28" s="5"/>
      <c r="ZV28" s="5"/>
      <c r="ZW28" s="5"/>
      <c r="ZX28" s="5"/>
      <c r="ZY28" s="5"/>
      <c r="ZZ28" s="5"/>
      <c r="AAA28" s="5"/>
      <c r="AAB28" s="5"/>
      <c r="AAC28" s="5"/>
      <c r="AAD28" s="5"/>
      <c r="AAE28" s="5"/>
      <c r="AAF28" s="5"/>
      <c r="AAG28" s="5"/>
      <c r="AAH28" s="5"/>
      <c r="AAI28" s="5"/>
      <c r="AAJ28" s="5"/>
      <c r="AAK28" s="5"/>
      <c r="AAL28" s="5"/>
      <c r="AAM28" s="5"/>
      <c r="AAN28" s="5"/>
      <c r="AAO28" s="5"/>
      <c r="AAP28" s="5"/>
      <c r="AAQ28" s="5"/>
      <c r="AAR28" s="5"/>
      <c r="AAS28" s="5"/>
      <c r="AAT28" s="5"/>
      <c r="AAU28" s="5"/>
      <c r="AAV28" s="5"/>
      <c r="AAW28" s="5"/>
      <c r="AAX28" s="5"/>
      <c r="AAY28" s="5"/>
      <c r="AAZ28" s="5"/>
      <c r="ABA28" s="5"/>
      <c r="ABB28" s="5"/>
      <c r="ABC28" s="5"/>
      <c r="ABD28" s="5"/>
      <c r="ABE28" s="5"/>
      <c r="ABF28" s="5"/>
      <c r="ABG28" s="5"/>
      <c r="ABH28" s="5"/>
      <c r="ABI28" s="5"/>
      <c r="ABJ28" s="5"/>
      <c r="ABK28" s="5"/>
      <c r="ABL28" s="5"/>
      <c r="ABM28" s="5"/>
      <c r="ABN28" s="5"/>
      <c r="ABO28" s="5"/>
      <c r="ABP28" s="5"/>
      <c r="ABQ28" s="5"/>
      <c r="ABR28" s="5"/>
      <c r="ABS28" s="5"/>
      <c r="ABT28" s="5"/>
      <c r="ABU28" s="5"/>
      <c r="ABV28" s="5"/>
      <c r="ABW28" s="5"/>
      <c r="ABX28" s="5"/>
      <c r="ABY28" s="5"/>
      <c r="ABZ28" s="5"/>
      <c r="ACA28" s="5"/>
      <c r="ACB28" s="5"/>
      <c r="ACC28" s="5"/>
      <c r="ACD28" s="5"/>
      <c r="ACE28" s="5"/>
      <c r="ACF28" s="5"/>
      <c r="ACG28" s="5"/>
      <c r="ACH28" s="5"/>
      <c r="ACI28" s="5"/>
      <c r="ACJ28" s="5"/>
      <c r="ACK28" s="5"/>
      <c r="ACL28" s="5"/>
      <c r="ACM28" s="5"/>
      <c r="ACN28" s="5"/>
      <c r="ACO28" s="5"/>
      <c r="ACP28" s="5"/>
      <c r="ACQ28" s="5"/>
      <c r="ACR28" s="5"/>
      <c r="ACS28" s="5"/>
      <c r="ACT28" s="5"/>
      <c r="ACU28" s="5"/>
      <c r="ACV28" s="5"/>
      <c r="ACW28" s="5"/>
      <c r="ACX28" s="5"/>
      <c r="ACY28" s="5"/>
      <c r="ACZ28" s="5"/>
      <c r="ADA28" s="5"/>
      <c r="ADB28" s="5"/>
      <c r="ADC28" s="5"/>
      <c r="ADD28" s="5"/>
      <c r="ADE28" s="5"/>
      <c r="ADF28" s="5"/>
      <c r="ADG28" s="5"/>
      <c r="ADH28" s="5"/>
      <c r="ADI28" s="5"/>
      <c r="ADJ28" s="5"/>
      <c r="ADK28" s="5"/>
      <c r="ADL28" s="5"/>
      <c r="ADM28" s="5"/>
      <c r="ADN28" s="5"/>
      <c r="ADO28" s="5"/>
      <c r="ADP28" s="5"/>
      <c r="ADQ28" s="5"/>
      <c r="ADR28" s="5"/>
      <c r="ADS28" s="5"/>
      <c r="ADT28" s="5"/>
      <c r="ADU28" s="5"/>
      <c r="ADV28" s="5"/>
      <c r="ADW28" s="5"/>
      <c r="ADX28" s="5"/>
      <c r="ADY28" s="5"/>
      <c r="ADZ28" s="5"/>
      <c r="AEA28" s="5"/>
      <c r="AEB28" s="5"/>
      <c r="AEC28" s="5"/>
      <c r="AED28" s="5"/>
      <c r="AEE28" s="5"/>
      <c r="AEF28" s="5"/>
      <c r="AEG28" s="5"/>
      <c r="AEH28" s="5"/>
      <c r="AEI28" s="5"/>
      <c r="AEJ28" s="5"/>
      <c r="AEK28" s="5"/>
      <c r="AEL28" s="5"/>
      <c r="AEM28" s="5"/>
      <c r="AEN28" s="5"/>
      <c r="AEO28" s="5"/>
      <c r="AEP28" s="5"/>
      <c r="AEQ28" s="5"/>
      <c r="AER28" s="5"/>
      <c r="AES28" s="5"/>
      <c r="AET28" s="5"/>
      <c r="AEU28" s="5"/>
      <c r="AEV28" s="5"/>
      <c r="AEW28" s="5"/>
      <c r="AEX28" s="5"/>
      <c r="AEY28" s="5"/>
      <c r="AEZ28" s="5"/>
      <c r="AFA28" s="5"/>
      <c r="AFB28" s="5"/>
      <c r="AFC28" s="5"/>
      <c r="AFD28" s="5"/>
      <c r="AFE28" s="5"/>
      <c r="AFF28" s="5"/>
      <c r="AFG28" s="5"/>
      <c r="AFH28" s="5"/>
      <c r="AFI28" s="5"/>
      <c r="AFJ28" s="5"/>
      <c r="AFK28" s="5"/>
      <c r="AFL28" s="5"/>
      <c r="AFM28" s="5"/>
      <c r="AFN28" s="5"/>
      <c r="AFO28" s="5"/>
      <c r="AFP28" s="5"/>
      <c r="AFQ28" s="5"/>
      <c r="AFR28" s="5"/>
      <c r="AFS28" s="5"/>
      <c r="AFT28" s="5"/>
      <c r="AFU28" s="5"/>
      <c r="AFV28" s="5"/>
      <c r="AFW28" s="5"/>
      <c r="AFX28" s="5"/>
      <c r="AFY28" s="5"/>
      <c r="AFZ28" s="5"/>
      <c r="AGA28" s="5"/>
      <c r="AGB28" s="5"/>
      <c r="AGC28" s="5"/>
      <c r="AGD28" s="5"/>
      <c r="AGE28" s="5"/>
      <c r="AGF28" s="5"/>
      <c r="AGG28" s="5"/>
      <c r="AGH28" s="5"/>
      <c r="AGI28" s="5"/>
      <c r="AGJ28" s="5"/>
      <c r="AGK28" s="5"/>
      <c r="AGL28" s="5"/>
      <c r="AGM28" s="5"/>
      <c r="AGN28" s="5"/>
      <c r="AGO28" s="5"/>
      <c r="AGP28" s="5"/>
      <c r="AGQ28" s="5"/>
      <c r="AGR28" s="5"/>
      <c r="AGS28" s="5"/>
      <c r="AGT28" s="5"/>
      <c r="AGU28" s="5"/>
      <c r="AGV28" s="5"/>
      <c r="AGW28" s="5"/>
      <c r="AGX28" s="5"/>
      <c r="AGY28" s="5"/>
      <c r="AGZ28" s="5"/>
      <c r="AHA28" s="5"/>
      <c r="AHB28" s="5"/>
      <c r="AHC28" s="5"/>
      <c r="AHD28" s="5"/>
      <c r="AHE28" s="5"/>
      <c r="AHF28" s="5"/>
      <c r="AHG28" s="5"/>
      <c r="AHH28" s="5"/>
      <c r="AHI28" s="5"/>
      <c r="AHJ28" s="5"/>
      <c r="AHK28" s="5"/>
      <c r="AHL28" s="5"/>
      <c r="AHM28" s="5"/>
      <c r="AHN28" s="5"/>
      <c r="AHO28" s="5"/>
      <c r="AHP28" s="5"/>
      <c r="AHQ28" s="5"/>
      <c r="AHR28" s="5"/>
      <c r="AHS28" s="5"/>
      <c r="AHT28" s="5"/>
      <c r="AHU28" s="5"/>
      <c r="AHV28" s="5"/>
      <c r="AHW28" s="5"/>
      <c r="AHX28" s="5"/>
      <c r="AHY28" s="5"/>
      <c r="AHZ28" s="5"/>
      <c r="AIA28" s="5"/>
      <c r="AIB28" s="5"/>
      <c r="AIC28" s="5"/>
      <c r="AID28" s="5"/>
      <c r="AIE28" s="5"/>
      <c r="AIF28" s="5"/>
      <c r="AIG28" s="5"/>
      <c r="AIH28" s="5"/>
      <c r="AII28" s="5"/>
      <c r="AIJ28" s="5"/>
      <c r="AIK28" s="5"/>
      <c r="AIL28" s="5"/>
      <c r="AIM28" s="5"/>
      <c r="AIN28" s="5"/>
      <c r="AIO28" s="5"/>
      <c r="AIP28" s="5"/>
      <c r="AIQ28" s="5"/>
      <c r="AIR28" s="5"/>
      <c r="AIS28" s="5"/>
      <c r="AIT28" s="5"/>
      <c r="AIU28" s="5"/>
      <c r="AIV28" s="5"/>
      <c r="AIW28" s="5"/>
      <c r="AIX28" s="5"/>
      <c r="AIY28" s="5"/>
      <c r="AIZ28" s="5"/>
      <c r="AJA28" s="5"/>
      <c r="AJB28" s="5"/>
      <c r="AJC28" s="5"/>
      <c r="AJD28" s="5"/>
      <c r="AJE28" s="5"/>
      <c r="AJF28" s="5"/>
      <c r="AJG28" s="5"/>
      <c r="AJH28" s="5"/>
      <c r="AJI28" s="5"/>
      <c r="AJJ28" s="5"/>
      <c r="AJK28" s="5"/>
      <c r="AJL28" s="5"/>
      <c r="AJM28" s="5"/>
      <c r="AJN28" s="5"/>
      <c r="AJO28" s="5"/>
      <c r="AJP28" s="5"/>
      <c r="AJQ28" s="5"/>
      <c r="AJR28" s="5"/>
      <c r="AJS28" s="5"/>
      <c r="AJT28" s="5"/>
      <c r="AJU28" s="5"/>
      <c r="AJV28" s="5"/>
      <c r="AJW28" s="5"/>
      <c r="AJX28" s="5"/>
      <c r="AJY28" s="5"/>
      <c r="AJZ28" s="5"/>
      <c r="AKA28" s="5"/>
      <c r="AKB28" s="5"/>
      <c r="AKC28" s="5"/>
      <c r="AKD28" s="5"/>
      <c r="AKE28" s="5"/>
      <c r="AKF28" s="5"/>
      <c r="AKG28" s="5"/>
      <c r="AKH28" s="5"/>
      <c r="AKI28" s="5"/>
      <c r="AKJ28" s="5"/>
      <c r="AKK28" s="5"/>
      <c r="AKL28" s="5"/>
      <c r="AKM28" s="5"/>
      <c r="AKN28" s="5"/>
      <c r="AKO28" s="5"/>
      <c r="AKP28" s="5"/>
      <c r="AKQ28" s="5"/>
      <c r="AKR28" s="5"/>
      <c r="AKS28" s="5"/>
      <c r="AKT28" s="5"/>
      <c r="AKU28" s="5"/>
      <c r="AKV28" s="5"/>
      <c r="AKW28" s="5"/>
      <c r="AKX28" s="5"/>
      <c r="AKY28" s="5"/>
      <c r="AKZ28" s="5"/>
      <c r="ALA28" s="5"/>
      <c r="ALB28" s="5"/>
      <c r="ALC28" s="5"/>
      <c r="ALD28" s="5"/>
      <c r="ALE28" s="5"/>
      <c r="ALF28" s="5"/>
      <c r="ALG28" s="5"/>
      <c r="ALH28" s="5"/>
      <c r="ALI28" s="5"/>
      <c r="ALJ28" s="5"/>
      <c r="ALK28" s="5"/>
      <c r="ALL28" s="5"/>
      <c r="ALM28" s="5"/>
      <c r="ALN28" s="5"/>
      <c r="ALO28" s="5"/>
      <c r="ALP28" s="5"/>
      <c r="ALQ28" s="5"/>
      <c r="ALR28" s="5"/>
      <c r="ALS28" s="5"/>
      <c r="ALT28" s="5"/>
      <c r="ALU28" s="5"/>
      <c r="ALV28" s="5"/>
      <c r="ALW28" s="5"/>
      <c r="ALX28" s="5"/>
      <c r="ALY28" s="5"/>
      <c r="ALZ28" s="5"/>
      <c r="AMA28" s="5"/>
      <c r="AMB28" s="5"/>
      <c r="AMC28" s="5"/>
      <c r="AMD28" s="5"/>
      <c r="AME28" s="5"/>
      <c r="AMF28" s="5"/>
      <c r="AMG28" s="5"/>
      <c r="AMH28" s="5"/>
      <c r="AMI28" s="5"/>
      <c r="AMJ28" s="5"/>
      <c r="AMK28" s="5"/>
      <c r="AML28" s="5"/>
      <c r="AMM28" s="5"/>
      <c r="AMN28" s="5"/>
      <c r="AMO28" s="5"/>
      <c r="AMP28" s="5"/>
      <c r="AMQ28" s="5"/>
      <c r="AMR28" s="5"/>
      <c r="AMS28" s="5"/>
      <c r="AMT28" s="5"/>
      <c r="AMU28" s="5"/>
      <c r="AMV28" s="5"/>
      <c r="AMW28" s="5"/>
      <c r="AMX28" s="5"/>
      <c r="AMY28" s="5"/>
      <c r="AMZ28" s="5"/>
      <c r="ANA28" s="5"/>
      <c r="ANB28" s="5"/>
      <c r="ANC28" s="5"/>
      <c r="AND28" s="5"/>
      <c r="ANE28" s="5"/>
      <c r="ANF28" s="5"/>
      <c r="ANG28" s="5"/>
      <c r="ANH28" s="5"/>
      <c r="ANI28" s="5"/>
      <c r="ANJ28" s="5"/>
      <c r="ANK28" s="5"/>
      <c r="ANL28" s="5"/>
      <c r="ANM28" s="5"/>
      <c r="ANN28" s="5"/>
      <c r="ANO28" s="5"/>
      <c r="ANP28" s="5"/>
      <c r="ANQ28" s="5"/>
      <c r="ANR28" s="5"/>
      <c r="ANS28" s="5"/>
      <c r="ANT28" s="5"/>
      <c r="ANU28" s="5"/>
      <c r="ANV28" s="5"/>
      <c r="ANW28" s="5"/>
      <c r="ANX28" s="5"/>
      <c r="ANY28" s="5"/>
      <c r="ANZ28" s="5"/>
      <c r="AOA28" s="5"/>
      <c r="AOB28" s="5"/>
      <c r="AOC28" s="5"/>
      <c r="AOD28" s="5"/>
      <c r="AOE28" s="5"/>
      <c r="AOF28" s="5"/>
      <c r="AOG28" s="5"/>
      <c r="AOH28" s="5"/>
      <c r="AOI28" s="5"/>
      <c r="AOJ28" s="5"/>
      <c r="AOK28" s="5"/>
      <c r="AOL28" s="5"/>
      <c r="AOM28" s="5"/>
      <c r="AON28" s="5"/>
      <c r="AOO28" s="5"/>
      <c r="AOP28" s="5"/>
      <c r="AOQ28" s="5"/>
      <c r="AOR28" s="5"/>
      <c r="AOS28" s="5"/>
      <c r="AOT28" s="5"/>
      <c r="AOU28" s="5"/>
      <c r="AOV28" s="5"/>
      <c r="AOW28" s="5"/>
      <c r="AOX28" s="5"/>
      <c r="AOY28" s="5"/>
      <c r="AOZ28" s="5"/>
      <c r="APA28" s="5"/>
      <c r="APB28" s="5"/>
      <c r="APC28" s="5"/>
      <c r="APD28" s="5"/>
      <c r="APE28" s="5"/>
      <c r="APF28" s="5"/>
      <c r="APG28" s="5"/>
      <c r="APH28" s="5"/>
      <c r="API28" s="5"/>
      <c r="APJ28" s="5"/>
      <c r="APK28" s="5"/>
      <c r="APL28" s="5"/>
      <c r="APM28" s="5"/>
      <c r="APN28" s="5"/>
      <c r="APO28" s="5"/>
      <c r="APP28" s="5"/>
      <c r="APQ28" s="5"/>
      <c r="APR28" s="5"/>
      <c r="APS28" s="5"/>
      <c r="APT28" s="5"/>
      <c r="APU28" s="5"/>
      <c r="APV28" s="5"/>
      <c r="APW28" s="5"/>
      <c r="APX28" s="5"/>
      <c r="APY28" s="5"/>
      <c r="APZ28" s="5"/>
      <c r="AQA28" s="5"/>
      <c r="AQB28" s="5"/>
      <c r="AQC28" s="5"/>
      <c r="AQD28" s="5"/>
      <c r="AQE28" s="5"/>
      <c r="AQF28" s="5"/>
      <c r="AQG28" s="5"/>
      <c r="AQH28" s="5"/>
      <c r="AQI28" s="5"/>
      <c r="AQJ28" s="5"/>
      <c r="AQK28" s="5"/>
      <c r="AQL28" s="5"/>
      <c r="AQM28" s="5"/>
      <c r="AQN28" s="5"/>
      <c r="AQO28" s="5"/>
      <c r="AQP28" s="5"/>
      <c r="AQQ28" s="5"/>
      <c r="AQR28" s="5"/>
      <c r="AQS28" s="5"/>
      <c r="AQT28" s="5"/>
      <c r="AQU28" s="5"/>
      <c r="AQV28" s="5"/>
      <c r="AQW28" s="5"/>
      <c r="AQX28" s="5"/>
      <c r="AQY28" s="5"/>
      <c r="AQZ28" s="5"/>
      <c r="ARA28" s="5"/>
      <c r="ARB28" s="5"/>
      <c r="ARC28" s="5"/>
      <c r="ARD28" s="5"/>
      <c r="ARE28" s="5"/>
      <c r="ARF28" s="5"/>
      <c r="ARG28" s="5"/>
      <c r="ARH28" s="5"/>
      <c r="ARI28" s="5"/>
      <c r="ARJ28" s="5"/>
      <c r="ARK28" s="5"/>
      <c r="ARL28" s="5"/>
      <c r="ARM28" s="5"/>
      <c r="ARN28" s="5"/>
      <c r="ARO28" s="5"/>
      <c r="ARP28" s="5"/>
      <c r="ARQ28" s="5"/>
      <c r="ARR28" s="5"/>
      <c r="ARS28" s="5"/>
      <c r="ART28" s="5"/>
      <c r="ARU28" s="5"/>
      <c r="ARV28" s="5"/>
      <c r="ARW28" s="5"/>
      <c r="ARX28" s="5"/>
      <c r="ARY28" s="5"/>
      <c r="ARZ28" s="5"/>
      <c r="ASA28" s="5"/>
      <c r="ASB28" s="5"/>
      <c r="ASC28" s="5"/>
      <c r="ASD28" s="5"/>
      <c r="ASE28" s="5"/>
      <c r="ASF28" s="5"/>
      <c r="ASG28" s="5"/>
      <c r="ASH28" s="5"/>
      <c r="ASI28" s="5"/>
      <c r="ASJ28" s="5"/>
      <c r="ASK28" s="5"/>
      <c r="ASL28" s="5"/>
      <c r="ASM28" s="5"/>
      <c r="ASN28" s="5"/>
      <c r="ASO28" s="5"/>
      <c r="ASP28" s="5"/>
      <c r="ASQ28" s="5"/>
      <c r="ASR28" s="5"/>
      <c r="ASS28" s="5"/>
      <c r="AST28" s="5"/>
      <c r="ASU28" s="5"/>
      <c r="ASV28" s="5"/>
      <c r="ASW28" s="5"/>
      <c r="ASX28" s="5"/>
      <c r="ASY28" s="5"/>
      <c r="ASZ28" s="5"/>
      <c r="ATA28" s="5"/>
      <c r="ATB28" s="5"/>
      <c r="ATC28" s="5"/>
      <c r="ATD28" s="5"/>
      <c r="ATE28" s="5"/>
      <c r="ATF28" s="5"/>
      <c r="ATG28" s="5"/>
      <c r="ATH28" s="5"/>
      <c r="ATI28" s="5"/>
      <c r="ATJ28" s="5"/>
      <c r="ATK28" s="5"/>
      <c r="ATL28" s="5"/>
      <c r="ATM28" s="5"/>
      <c r="ATN28" s="5"/>
      <c r="ATO28" s="5"/>
      <c r="ATP28" s="5"/>
      <c r="ATQ28" s="5"/>
      <c r="ATR28" s="5"/>
      <c r="ATS28" s="5"/>
      <c r="ATT28" s="5"/>
      <c r="ATU28" s="5"/>
      <c r="ATV28" s="5"/>
      <c r="ATW28" s="5"/>
      <c r="ATX28" s="5"/>
      <c r="ATY28" s="5"/>
      <c r="ATZ28" s="5"/>
      <c r="AUA28" s="5"/>
      <c r="AUB28" s="5"/>
      <c r="AUC28" s="5"/>
      <c r="AUD28" s="5"/>
      <c r="AUE28" s="5"/>
      <c r="AUF28" s="5"/>
      <c r="AUG28" s="5"/>
      <c r="AUH28" s="5"/>
      <c r="AUI28" s="5"/>
      <c r="AUJ28" s="5"/>
      <c r="AUK28" s="5"/>
      <c r="AUL28" s="5"/>
      <c r="AUM28" s="5"/>
      <c r="AUN28" s="5"/>
      <c r="AUO28" s="5"/>
      <c r="AUP28" s="5"/>
      <c r="AUQ28" s="5"/>
      <c r="AUR28" s="5"/>
      <c r="AUS28" s="5"/>
      <c r="AUT28" s="5"/>
      <c r="AUU28" s="5"/>
      <c r="AUV28" s="5"/>
      <c r="AUW28" s="5"/>
      <c r="AUX28" s="5"/>
      <c r="AUY28" s="5"/>
      <c r="AUZ28" s="5"/>
      <c r="AVA28" s="5"/>
      <c r="AVB28" s="5"/>
      <c r="AVC28" s="5"/>
      <c r="AVD28" s="5"/>
      <c r="AVE28" s="5"/>
      <c r="AVF28" s="5"/>
      <c r="AVG28" s="5"/>
      <c r="AVH28" s="5"/>
      <c r="AVI28" s="5"/>
      <c r="AVJ28" s="5"/>
      <c r="AVK28" s="5"/>
      <c r="AVL28" s="5"/>
      <c r="AVM28" s="5"/>
      <c r="AVN28" s="5"/>
      <c r="AVO28" s="5"/>
      <c r="AVP28" s="5"/>
      <c r="AVQ28" s="5"/>
      <c r="AVR28" s="5"/>
      <c r="AVS28" s="5"/>
      <c r="AVT28" s="5"/>
      <c r="AVU28" s="5"/>
      <c r="AVV28" s="5"/>
      <c r="AVW28" s="5"/>
      <c r="AVX28" s="5"/>
      <c r="AVY28" s="5"/>
      <c r="AVZ28" s="5"/>
      <c r="AWA28" s="5"/>
      <c r="AWB28" s="5"/>
      <c r="AWC28" s="5"/>
      <c r="AWD28" s="5"/>
      <c r="AWE28" s="5"/>
      <c r="AWF28" s="5"/>
      <c r="AWG28" s="5"/>
      <c r="AWH28" s="5"/>
      <c r="AWI28" s="5"/>
      <c r="AWJ28" s="5"/>
      <c r="AWK28" s="5"/>
      <c r="AWL28" s="5"/>
      <c r="AWM28" s="5"/>
      <c r="AWN28" s="5"/>
      <c r="AWO28" s="5"/>
      <c r="AWP28" s="5"/>
      <c r="AWQ28" s="5"/>
      <c r="AWR28" s="5"/>
      <c r="AWS28" s="5"/>
      <c r="AWT28" s="5"/>
      <c r="AWU28" s="5"/>
      <c r="AWV28" s="5"/>
      <c r="AWW28" s="5"/>
      <c r="AWX28" s="5"/>
      <c r="AWY28" s="5"/>
      <c r="AWZ28" s="5"/>
      <c r="AXA28" s="5"/>
      <c r="AXB28" s="5"/>
      <c r="AXC28" s="5"/>
      <c r="AXD28" s="5"/>
      <c r="AXE28" s="5"/>
      <c r="AXF28" s="5"/>
      <c r="AXG28" s="5"/>
      <c r="AXH28" s="5"/>
      <c r="AXI28" s="5"/>
      <c r="AXJ28" s="5"/>
      <c r="AXK28" s="5"/>
      <c r="AXL28" s="5"/>
      <c r="AXM28" s="5"/>
      <c r="AXN28" s="5"/>
      <c r="AXO28" s="5"/>
      <c r="AXP28" s="5"/>
      <c r="AXQ28" s="5"/>
      <c r="AXR28" s="5"/>
      <c r="AXS28" s="5"/>
      <c r="AXT28" s="5"/>
      <c r="AXU28" s="5"/>
      <c r="AXV28" s="5"/>
      <c r="AXW28" s="5"/>
      <c r="AXX28" s="5"/>
      <c r="AXY28" s="5"/>
      <c r="AXZ28" s="5"/>
      <c r="AYA28" s="5"/>
      <c r="AYB28" s="5"/>
      <c r="AYC28" s="5"/>
      <c r="AYD28" s="5"/>
      <c r="AYE28" s="5"/>
      <c r="AYF28" s="5"/>
      <c r="AYG28" s="5"/>
      <c r="AYH28" s="5"/>
      <c r="AYI28" s="5"/>
      <c r="AYJ28" s="5"/>
      <c r="AYK28" s="5"/>
      <c r="AYL28" s="5"/>
      <c r="AYM28" s="5"/>
      <c r="AYN28" s="5"/>
      <c r="AYO28" s="5"/>
      <c r="AYP28" s="5"/>
      <c r="AYQ28" s="5"/>
      <c r="AYR28" s="5"/>
      <c r="AYS28" s="5"/>
      <c r="AYT28" s="5"/>
      <c r="AYU28" s="5"/>
      <c r="AYV28" s="5"/>
      <c r="AYW28" s="5"/>
      <c r="AYX28" s="5"/>
      <c r="AYY28" s="5"/>
      <c r="AYZ28" s="5"/>
      <c r="AZA28" s="5"/>
      <c r="AZB28" s="5"/>
      <c r="AZC28" s="5"/>
      <c r="AZD28" s="5"/>
      <c r="AZE28" s="5"/>
      <c r="AZF28" s="5"/>
      <c r="AZG28" s="5"/>
      <c r="AZH28" s="5"/>
      <c r="AZI28" s="5"/>
      <c r="AZJ28" s="5"/>
      <c r="AZK28" s="5"/>
      <c r="AZL28" s="5"/>
      <c r="AZM28" s="5"/>
      <c r="AZN28" s="5"/>
      <c r="AZO28" s="5"/>
      <c r="AZP28" s="5"/>
      <c r="AZQ28" s="5"/>
      <c r="AZR28" s="5"/>
      <c r="AZS28" s="5"/>
      <c r="AZT28" s="5"/>
      <c r="AZU28" s="5"/>
      <c r="AZV28" s="5"/>
      <c r="AZW28" s="5"/>
      <c r="AZX28" s="5"/>
      <c r="AZY28" s="5"/>
      <c r="AZZ28" s="5"/>
      <c r="BAA28" s="5"/>
      <c r="BAB28" s="5"/>
      <c r="BAC28" s="5"/>
      <c r="BAD28" s="5"/>
      <c r="BAE28" s="5"/>
      <c r="BAF28" s="5"/>
      <c r="BAG28" s="5"/>
      <c r="BAH28" s="5"/>
      <c r="BAI28" s="5"/>
      <c r="BAJ28" s="5"/>
      <c r="BAK28" s="5"/>
      <c r="BAL28" s="5"/>
      <c r="BAM28" s="5"/>
      <c r="BAN28" s="5"/>
      <c r="BAO28" s="5"/>
      <c r="BAP28" s="5"/>
      <c r="BAQ28" s="5"/>
      <c r="BAR28" s="5"/>
      <c r="BAS28" s="5"/>
      <c r="BAT28" s="5"/>
      <c r="BAU28" s="5"/>
      <c r="BAV28" s="5"/>
      <c r="BAW28" s="5"/>
      <c r="BAX28" s="5"/>
      <c r="BAY28" s="5"/>
      <c r="BAZ28" s="5"/>
      <c r="BBA28" s="5"/>
      <c r="BBB28" s="5"/>
      <c r="BBC28" s="5"/>
      <c r="BBD28" s="5"/>
      <c r="BBE28" s="5"/>
      <c r="BBF28" s="5"/>
      <c r="BBG28" s="5"/>
      <c r="BBH28" s="5"/>
      <c r="BBI28" s="5"/>
      <c r="BBJ28" s="5"/>
      <c r="BBK28" s="5"/>
      <c r="BBL28" s="5"/>
      <c r="BBM28" s="5"/>
      <c r="BBN28" s="5"/>
      <c r="BBO28" s="5"/>
      <c r="BBP28" s="5"/>
      <c r="BBQ28" s="5"/>
      <c r="BBR28" s="5"/>
      <c r="BBS28" s="5"/>
      <c r="BBT28" s="5"/>
      <c r="BBU28" s="5"/>
      <c r="BBV28" s="5"/>
      <c r="BBW28" s="5"/>
      <c r="BBX28" s="5"/>
      <c r="BBY28" s="5"/>
      <c r="BBZ28" s="5"/>
      <c r="BCA28" s="5"/>
      <c r="BCB28" s="5"/>
      <c r="BCC28" s="5"/>
      <c r="BCD28" s="5"/>
      <c r="BCE28" s="5"/>
      <c r="BCF28" s="5"/>
      <c r="BCG28" s="5"/>
      <c r="BCH28" s="5"/>
      <c r="BCI28" s="5"/>
      <c r="BCJ28" s="5"/>
      <c r="BCK28" s="5"/>
      <c r="BCL28" s="5"/>
      <c r="BCM28" s="5"/>
      <c r="BCN28" s="5"/>
      <c r="BCO28" s="5"/>
      <c r="BCP28" s="5"/>
      <c r="BCQ28" s="5"/>
      <c r="BCR28" s="5"/>
      <c r="BCS28" s="5"/>
      <c r="BCT28" s="5"/>
      <c r="BCU28" s="5"/>
      <c r="BCV28" s="5"/>
      <c r="BCW28" s="5"/>
      <c r="BCX28" s="5"/>
      <c r="BCY28" s="5"/>
      <c r="BCZ28" s="5"/>
      <c r="BDA28" s="5"/>
      <c r="BDB28" s="5"/>
      <c r="BDC28" s="5"/>
      <c r="BDD28" s="5"/>
      <c r="BDE28" s="5"/>
      <c r="BDF28" s="5"/>
      <c r="BDG28" s="5"/>
      <c r="BDH28" s="5"/>
      <c r="BDI28" s="5"/>
      <c r="BDJ28" s="5"/>
      <c r="BDK28" s="5"/>
      <c r="BDL28" s="5"/>
      <c r="BDM28" s="5"/>
      <c r="BDN28" s="5"/>
      <c r="BDO28" s="5"/>
      <c r="BDP28" s="5"/>
      <c r="BDQ28" s="5"/>
      <c r="BDR28" s="5"/>
      <c r="BDS28" s="5"/>
      <c r="BDT28" s="5"/>
      <c r="BDU28" s="5"/>
      <c r="BDV28" s="5"/>
      <c r="BDW28" s="5"/>
      <c r="BDX28" s="5"/>
      <c r="BDY28" s="5"/>
      <c r="BDZ28" s="5"/>
      <c r="BEA28" s="5"/>
      <c r="BEB28" s="5"/>
      <c r="BEC28" s="5"/>
      <c r="BED28" s="5"/>
      <c r="BEE28" s="5"/>
      <c r="BEF28" s="5"/>
      <c r="BEG28" s="5"/>
      <c r="BEH28" s="5"/>
      <c r="BEI28" s="5"/>
      <c r="BEJ28" s="5"/>
      <c r="BEK28" s="5"/>
      <c r="BEL28" s="5"/>
      <c r="BEM28" s="5"/>
      <c r="BEN28" s="5"/>
      <c r="BEO28" s="5"/>
      <c r="BEP28" s="5"/>
      <c r="BEQ28" s="5"/>
      <c r="BER28" s="5"/>
      <c r="BES28" s="5"/>
      <c r="BET28" s="5"/>
      <c r="BEU28" s="5"/>
      <c r="BEV28" s="5"/>
      <c r="BEW28" s="5"/>
      <c r="BEX28" s="5"/>
      <c r="BEY28" s="5"/>
      <c r="BEZ28" s="5"/>
      <c r="BFA28" s="5"/>
      <c r="BFB28" s="5"/>
      <c r="BFC28" s="5"/>
      <c r="BFD28" s="5"/>
      <c r="BFE28" s="5"/>
      <c r="BFF28" s="5"/>
      <c r="BFG28" s="5"/>
      <c r="BFH28" s="5"/>
      <c r="BFI28" s="5"/>
      <c r="BFJ28" s="5"/>
      <c r="BFK28" s="5"/>
      <c r="BFL28" s="5"/>
      <c r="BFM28" s="5"/>
      <c r="BFN28" s="5"/>
      <c r="BFO28" s="5"/>
      <c r="BFP28" s="5"/>
      <c r="BFQ28" s="5"/>
      <c r="BFR28" s="5"/>
      <c r="BFS28" s="5"/>
      <c r="BFT28" s="5"/>
      <c r="BFU28" s="5"/>
      <c r="BFV28" s="5"/>
      <c r="BFW28" s="5"/>
      <c r="BFX28" s="5"/>
      <c r="BFY28" s="5"/>
      <c r="BFZ28" s="5"/>
      <c r="BGA28" s="5"/>
      <c r="BGB28" s="5"/>
      <c r="BGC28" s="5"/>
      <c r="BGD28" s="5"/>
      <c r="BGE28" s="5"/>
      <c r="BGF28" s="5"/>
      <c r="BGG28" s="5"/>
      <c r="BGH28" s="5"/>
      <c r="BGI28" s="5"/>
      <c r="BGJ28" s="5"/>
      <c r="BGK28" s="5"/>
      <c r="BGL28" s="5"/>
      <c r="BGM28" s="5"/>
      <c r="BGN28" s="5"/>
      <c r="BGO28" s="5"/>
      <c r="BGP28" s="5"/>
      <c r="BGQ28" s="5"/>
      <c r="BGR28" s="5"/>
      <c r="BGS28" s="5"/>
      <c r="BGT28" s="5"/>
      <c r="BGU28" s="5"/>
      <c r="BGV28" s="5"/>
      <c r="BGW28" s="5"/>
      <c r="BGX28" s="5"/>
      <c r="BGY28" s="5"/>
      <c r="BGZ28" s="5"/>
      <c r="BHA28" s="5"/>
      <c r="BHB28" s="5"/>
      <c r="BHC28" s="5"/>
      <c r="BHD28" s="5"/>
      <c r="BHE28" s="5"/>
      <c r="BHF28" s="5"/>
      <c r="BHG28" s="5"/>
      <c r="BHH28" s="5"/>
      <c r="BHI28" s="5"/>
      <c r="BHJ28" s="5"/>
      <c r="BHK28" s="5"/>
      <c r="BHL28" s="5"/>
      <c r="BHM28" s="5"/>
      <c r="BHN28" s="5"/>
      <c r="BHO28" s="5"/>
      <c r="BHP28" s="5"/>
      <c r="BHQ28" s="5"/>
      <c r="BHR28" s="5"/>
      <c r="BHS28" s="5"/>
      <c r="BHT28" s="5"/>
      <c r="BHU28" s="5"/>
      <c r="BHV28" s="5"/>
      <c r="BHW28" s="5"/>
      <c r="BHX28" s="5"/>
      <c r="BHY28" s="5"/>
      <c r="BHZ28" s="5"/>
      <c r="BIA28" s="5"/>
      <c r="BIB28" s="5"/>
      <c r="BIC28" s="5"/>
      <c r="BID28" s="5"/>
      <c r="BIE28" s="5"/>
      <c r="BIF28" s="5"/>
      <c r="BIG28" s="5"/>
      <c r="BIH28" s="5"/>
      <c r="BII28" s="5"/>
      <c r="BIJ28" s="5"/>
      <c r="BIK28" s="5"/>
      <c r="BIL28" s="5"/>
      <c r="BIM28" s="5"/>
      <c r="BIN28" s="5"/>
      <c r="BIO28" s="5"/>
      <c r="BIP28" s="5"/>
      <c r="BIQ28" s="5"/>
      <c r="BIR28" s="5"/>
      <c r="BIS28" s="5"/>
      <c r="BIT28" s="5"/>
      <c r="BIU28" s="5"/>
      <c r="BIV28" s="5"/>
      <c r="BIW28" s="5"/>
      <c r="BIX28" s="5"/>
      <c r="BIY28" s="5"/>
      <c r="BIZ28" s="5"/>
      <c r="BJA28" s="5"/>
      <c r="BJB28" s="5"/>
      <c r="BJC28" s="5"/>
      <c r="BJD28" s="5"/>
      <c r="BJE28" s="5"/>
      <c r="BJF28" s="5"/>
      <c r="BJG28" s="5"/>
      <c r="BJH28" s="5"/>
      <c r="BJI28" s="5"/>
      <c r="BJJ28" s="5"/>
      <c r="BJK28" s="5"/>
      <c r="BJL28" s="5"/>
      <c r="BJM28" s="5"/>
      <c r="BJN28" s="5"/>
      <c r="BJO28" s="5"/>
      <c r="BJP28" s="5"/>
      <c r="BJQ28" s="5"/>
      <c r="BJR28" s="5"/>
      <c r="BJS28" s="5"/>
      <c r="BJT28" s="5"/>
      <c r="BJU28" s="5"/>
      <c r="BJV28" s="5"/>
      <c r="BJW28" s="5"/>
      <c r="BJX28" s="5"/>
      <c r="BJY28" s="5"/>
      <c r="BJZ28" s="5"/>
      <c r="BKA28" s="5"/>
      <c r="BKB28" s="5"/>
      <c r="BKC28" s="5"/>
      <c r="BKD28" s="5"/>
      <c r="BKE28" s="5"/>
      <c r="BKF28" s="5"/>
      <c r="BKG28" s="5"/>
      <c r="BKH28" s="5"/>
      <c r="BKI28" s="5"/>
      <c r="BKJ28" s="5"/>
      <c r="BKK28" s="5"/>
      <c r="BKL28" s="5"/>
      <c r="BKM28" s="5"/>
      <c r="BKN28" s="5"/>
      <c r="BKO28" s="5"/>
      <c r="BKP28" s="5"/>
      <c r="BKQ28" s="5"/>
      <c r="BKR28" s="5"/>
      <c r="BKS28" s="5"/>
      <c r="BKT28" s="5"/>
      <c r="BKU28" s="5"/>
      <c r="BKV28" s="5"/>
      <c r="BKW28" s="5"/>
      <c r="BKX28" s="5"/>
      <c r="BKY28" s="5"/>
      <c r="BKZ28" s="5"/>
      <c r="BLA28" s="5"/>
      <c r="BLB28" s="5"/>
      <c r="BLC28" s="5"/>
      <c r="BLD28" s="5"/>
      <c r="BLE28" s="5"/>
      <c r="BLF28" s="5"/>
      <c r="BLG28" s="5"/>
      <c r="BLH28" s="5"/>
      <c r="BLI28" s="5"/>
      <c r="BLJ28" s="5"/>
      <c r="BLK28" s="5"/>
      <c r="BLL28" s="5"/>
      <c r="BLM28" s="5"/>
      <c r="BLN28" s="5"/>
      <c r="BLO28" s="5"/>
      <c r="BLP28" s="5"/>
      <c r="BLQ28" s="5"/>
      <c r="BLR28" s="5"/>
      <c r="BLS28" s="5"/>
      <c r="BLT28" s="5"/>
      <c r="BLU28" s="5"/>
      <c r="BLV28" s="5"/>
      <c r="BLW28" s="5"/>
      <c r="BLX28" s="5"/>
      <c r="BLY28" s="5"/>
      <c r="BLZ28" s="5"/>
      <c r="BMA28" s="5"/>
      <c r="BMB28" s="5"/>
      <c r="BMC28" s="5"/>
      <c r="BMD28" s="5"/>
      <c r="BME28" s="5"/>
      <c r="BMF28" s="5"/>
      <c r="BMG28" s="5"/>
      <c r="BMH28" s="5"/>
      <c r="BMI28" s="5"/>
      <c r="BMJ28" s="5"/>
      <c r="BMK28" s="5"/>
      <c r="BML28" s="5"/>
      <c r="BMM28" s="5"/>
      <c r="BMN28" s="5"/>
      <c r="BMO28" s="5"/>
      <c r="BMP28" s="5"/>
      <c r="BMQ28" s="5"/>
      <c r="BMR28" s="5"/>
      <c r="BMS28" s="5"/>
      <c r="BMT28" s="5"/>
      <c r="BMU28" s="5"/>
      <c r="BMV28" s="5"/>
      <c r="BMW28" s="5"/>
      <c r="BMX28" s="5"/>
      <c r="BMY28" s="5"/>
      <c r="BMZ28" s="5"/>
      <c r="BNA28" s="5"/>
      <c r="BNB28" s="5"/>
      <c r="BNC28" s="5"/>
      <c r="BND28" s="5"/>
      <c r="BNE28" s="5"/>
      <c r="BNF28" s="5"/>
      <c r="BNG28" s="5"/>
      <c r="BNH28" s="5"/>
      <c r="BNI28" s="5"/>
      <c r="BNJ28" s="5"/>
      <c r="BNK28" s="5"/>
      <c r="BNL28" s="5"/>
      <c r="BNM28" s="5"/>
      <c r="BNN28" s="5"/>
      <c r="BNO28" s="5"/>
      <c r="BNP28" s="5"/>
      <c r="BNQ28" s="5"/>
      <c r="BNR28" s="5"/>
      <c r="BNS28" s="5"/>
      <c r="BNT28" s="5"/>
      <c r="BNU28" s="5"/>
      <c r="BNV28" s="5"/>
      <c r="BNW28" s="5"/>
      <c r="BNX28" s="5"/>
      <c r="BNY28" s="5"/>
      <c r="BNZ28" s="5"/>
      <c r="BOA28" s="5"/>
      <c r="BOB28" s="5"/>
      <c r="BOC28" s="5"/>
      <c r="BOD28" s="5"/>
      <c r="BOE28" s="5"/>
      <c r="BOF28" s="5"/>
      <c r="BOG28" s="5"/>
      <c r="BOH28" s="5"/>
      <c r="BOI28" s="5"/>
      <c r="BOJ28" s="5"/>
      <c r="BOK28" s="5"/>
      <c r="BOL28" s="5"/>
      <c r="BOM28" s="5"/>
      <c r="BON28" s="5"/>
      <c r="BOO28" s="5"/>
      <c r="BOP28" s="5"/>
      <c r="BOQ28" s="5"/>
      <c r="BOR28" s="5"/>
      <c r="BOS28" s="5"/>
      <c r="BOT28" s="5"/>
      <c r="BOU28" s="5"/>
      <c r="BOV28" s="5"/>
      <c r="BOW28" s="5"/>
      <c r="BOX28" s="5"/>
      <c r="BOY28" s="5"/>
      <c r="BOZ28" s="5"/>
      <c r="BPA28" s="5"/>
      <c r="BPB28" s="5"/>
      <c r="BPC28" s="5"/>
      <c r="BPD28" s="5"/>
      <c r="BPE28" s="5"/>
      <c r="BPF28" s="5"/>
      <c r="BPG28" s="5"/>
      <c r="BPH28" s="5"/>
      <c r="BPI28" s="5"/>
      <c r="BPJ28" s="5"/>
      <c r="BPK28" s="5"/>
      <c r="BPL28" s="5"/>
      <c r="BPM28" s="5"/>
      <c r="BPN28" s="5"/>
      <c r="BPO28" s="5"/>
      <c r="BPP28" s="5"/>
      <c r="BPQ28" s="5"/>
      <c r="BPR28" s="5"/>
      <c r="BPS28" s="5"/>
      <c r="BPT28" s="5"/>
      <c r="BPU28" s="5"/>
      <c r="BPV28" s="5"/>
      <c r="BPW28" s="5"/>
      <c r="BPX28" s="5"/>
      <c r="BPY28" s="5"/>
      <c r="BPZ28" s="5"/>
      <c r="BQA28" s="5"/>
      <c r="BQB28" s="5"/>
      <c r="BQC28" s="5"/>
      <c r="BQD28" s="5"/>
      <c r="BQE28" s="5"/>
      <c r="BQF28" s="5"/>
      <c r="BQG28" s="5"/>
      <c r="BQH28" s="5"/>
      <c r="BQI28" s="5"/>
      <c r="BQJ28" s="5"/>
      <c r="BQK28" s="5"/>
      <c r="BQL28" s="5"/>
      <c r="BQM28" s="5"/>
      <c r="BQN28" s="5"/>
      <c r="BQO28" s="5"/>
      <c r="BQP28" s="5"/>
      <c r="BQQ28" s="5"/>
      <c r="BQR28" s="5"/>
      <c r="BQS28" s="5"/>
      <c r="BQT28" s="5"/>
      <c r="BQU28" s="5"/>
      <c r="BQV28" s="5"/>
      <c r="BQW28" s="5"/>
      <c r="BQX28" s="5"/>
      <c r="BQY28" s="5"/>
      <c r="BQZ28" s="5"/>
      <c r="BRA28" s="5"/>
      <c r="BRB28" s="5"/>
      <c r="BRC28" s="5"/>
      <c r="BRD28" s="5"/>
      <c r="BRE28" s="5"/>
      <c r="BRF28" s="5"/>
      <c r="BRG28" s="5"/>
      <c r="BRH28" s="5"/>
      <c r="BRI28" s="5"/>
      <c r="BRJ28" s="5"/>
      <c r="BRK28" s="5"/>
      <c r="BRL28" s="5"/>
      <c r="BRM28" s="5"/>
      <c r="BRN28" s="5"/>
      <c r="BRO28" s="5"/>
      <c r="BRP28" s="5"/>
      <c r="BRQ28" s="5"/>
      <c r="BRR28" s="5"/>
      <c r="BRS28" s="5"/>
      <c r="BRT28" s="5"/>
      <c r="BRU28" s="5"/>
      <c r="BRV28" s="5"/>
      <c r="BRW28" s="5"/>
      <c r="BRX28" s="5"/>
      <c r="BRY28" s="5"/>
      <c r="BRZ28" s="5"/>
      <c r="BSA28" s="5"/>
      <c r="BSB28" s="5"/>
      <c r="BSC28" s="5"/>
      <c r="BSD28" s="5"/>
      <c r="BSE28" s="5"/>
      <c r="BSF28" s="5"/>
      <c r="BSG28" s="5"/>
      <c r="BSH28" s="5"/>
      <c r="BSI28" s="5"/>
      <c r="BSJ28" s="5"/>
      <c r="BSK28" s="5"/>
      <c r="BSL28" s="5"/>
      <c r="BSM28" s="5"/>
      <c r="BSN28" s="5"/>
      <c r="BSO28" s="5"/>
      <c r="BSP28" s="5"/>
      <c r="BSQ28" s="5"/>
      <c r="BSR28" s="5"/>
      <c r="BSS28" s="5"/>
      <c r="BST28" s="5"/>
      <c r="BSU28" s="5"/>
      <c r="BSV28" s="5"/>
      <c r="BSW28" s="5"/>
      <c r="BSX28" s="5"/>
      <c r="BSY28" s="5"/>
      <c r="BSZ28" s="5"/>
      <c r="BTA28" s="5"/>
      <c r="BTB28" s="5"/>
      <c r="BTC28" s="5"/>
      <c r="BTD28" s="5"/>
      <c r="BTE28" s="5"/>
      <c r="BTF28" s="5"/>
      <c r="BTG28" s="5"/>
      <c r="BTH28" s="5"/>
      <c r="BTI28" s="5"/>
      <c r="BTJ28" s="5"/>
      <c r="BTK28" s="5"/>
      <c r="BTL28" s="5"/>
      <c r="BTM28" s="5"/>
      <c r="BTN28" s="5"/>
      <c r="BTO28" s="5"/>
      <c r="BTP28" s="5"/>
      <c r="BTQ28" s="5"/>
      <c r="BTR28" s="5"/>
      <c r="BTS28" s="5"/>
      <c r="BTT28" s="5"/>
      <c r="BTU28" s="5"/>
      <c r="BTV28" s="5"/>
      <c r="BTW28" s="5"/>
      <c r="BTX28" s="5"/>
      <c r="BTY28" s="5"/>
      <c r="BTZ28" s="5"/>
      <c r="BUA28" s="5"/>
      <c r="BUB28" s="5"/>
      <c r="BUC28" s="5"/>
      <c r="BUD28" s="5"/>
      <c r="BUE28" s="5"/>
      <c r="BUF28" s="5"/>
      <c r="BUG28" s="5"/>
      <c r="BUH28" s="5"/>
      <c r="BUI28" s="5"/>
      <c r="BUJ28" s="5"/>
      <c r="BUK28" s="5"/>
      <c r="BUL28" s="5"/>
      <c r="BUM28" s="5"/>
      <c r="BUN28" s="5"/>
      <c r="BUO28" s="5"/>
      <c r="BUP28" s="5"/>
      <c r="BUQ28" s="5"/>
      <c r="BUR28" s="5"/>
      <c r="BUS28" s="5"/>
      <c r="BUT28" s="5"/>
      <c r="BUU28" s="5"/>
      <c r="BUV28" s="5"/>
      <c r="BUW28" s="5"/>
      <c r="BUX28" s="5"/>
      <c r="BUY28" s="5"/>
      <c r="BUZ28" s="5"/>
      <c r="BVA28" s="5"/>
      <c r="BVB28" s="5"/>
      <c r="BVC28" s="5"/>
      <c r="BVD28" s="5"/>
      <c r="BVE28" s="5"/>
      <c r="BVF28" s="5"/>
      <c r="BVG28" s="5"/>
      <c r="BVH28" s="5"/>
      <c r="BVI28" s="5"/>
      <c r="BVJ28" s="5"/>
      <c r="BVK28" s="5"/>
      <c r="BVL28" s="5"/>
      <c r="BVM28" s="5"/>
      <c r="BVN28" s="5"/>
      <c r="BVO28" s="5"/>
      <c r="BVP28" s="5"/>
      <c r="BVQ28" s="5"/>
      <c r="BVR28" s="5"/>
      <c r="BVS28" s="5"/>
      <c r="BVT28" s="5"/>
      <c r="BVU28" s="5"/>
      <c r="BVV28" s="5"/>
      <c r="BVW28" s="5"/>
      <c r="BVX28" s="5"/>
      <c r="BVY28" s="5"/>
      <c r="BVZ28" s="5"/>
      <c r="BWA28" s="5"/>
      <c r="BWB28" s="5"/>
      <c r="BWC28" s="5"/>
      <c r="BWD28" s="5"/>
      <c r="BWE28" s="5"/>
      <c r="BWF28" s="5"/>
      <c r="BWG28" s="5"/>
      <c r="BWH28" s="5"/>
      <c r="BWI28" s="5"/>
      <c r="BWJ28" s="5"/>
      <c r="BWK28" s="5"/>
      <c r="BWL28" s="5"/>
      <c r="BWM28" s="5"/>
      <c r="BWN28" s="5"/>
      <c r="BWO28" s="5"/>
      <c r="BWP28" s="5"/>
      <c r="BWQ28" s="5"/>
      <c r="BWR28" s="5"/>
      <c r="BWS28" s="5"/>
      <c r="BWT28" s="5"/>
      <c r="BWU28" s="5"/>
      <c r="BWV28" s="5"/>
      <c r="BWW28" s="5"/>
      <c r="BWX28" s="5"/>
      <c r="BWY28" s="5"/>
      <c r="BWZ28" s="5"/>
      <c r="BXA28" s="5"/>
      <c r="BXB28" s="5"/>
      <c r="BXC28" s="5"/>
      <c r="BXD28" s="5"/>
      <c r="BXE28" s="5"/>
      <c r="BXF28" s="5"/>
      <c r="BXG28" s="5"/>
      <c r="BXH28" s="5"/>
      <c r="BXI28" s="5"/>
      <c r="BXJ28" s="5"/>
      <c r="BXK28" s="5"/>
      <c r="BXL28" s="5"/>
      <c r="BXM28" s="5"/>
      <c r="BXN28" s="5"/>
      <c r="BXO28" s="5"/>
      <c r="BXP28" s="5"/>
      <c r="BXQ28" s="5"/>
      <c r="BXR28" s="5"/>
      <c r="BXS28" s="5"/>
      <c r="BXT28" s="5"/>
      <c r="BXU28" s="5"/>
      <c r="BXV28" s="5"/>
      <c r="BXW28" s="5"/>
      <c r="BXX28" s="5"/>
      <c r="BXY28" s="5"/>
      <c r="BXZ28" s="5"/>
      <c r="BYA28" s="5"/>
      <c r="BYB28" s="5"/>
      <c r="BYC28" s="5"/>
      <c r="BYD28" s="5"/>
      <c r="BYE28" s="5"/>
      <c r="BYF28" s="5"/>
      <c r="BYG28" s="5"/>
      <c r="BYH28" s="5"/>
      <c r="BYI28" s="5"/>
      <c r="BYJ28" s="5"/>
      <c r="BYK28" s="5"/>
      <c r="BYL28" s="5"/>
      <c r="BYM28" s="5"/>
      <c r="BYN28" s="5"/>
      <c r="BYO28" s="5"/>
      <c r="BYP28" s="5"/>
      <c r="BYQ28" s="5"/>
      <c r="BYR28" s="5"/>
      <c r="BYS28" s="5"/>
      <c r="BYT28" s="5"/>
      <c r="BYU28" s="5"/>
      <c r="BYV28" s="5"/>
      <c r="BYW28" s="5"/>
      <c r="BYX28" s="5"/>
      <c r="BYY28" s="5"/>
      <c r="BYZ28" s="5"/>
      <c r="BZA28" s="5"/>
      <c r="BZB28" s="5"/>
      <c r="BZC28" s="5"/>
      <c r="BZD28" s="5"/>
      <c r="BZE28" s="5"/>
      <c r="BZF28" s="5"/>
      <c r="BZG28" s="5"/>
      <c r="BZH28" s="5"/>
      <c r="BZI28" s="5"/>
      <c r="BZJ28" s="5"/>
      <c r="BZK28" s="5"/>
      <c r="BZL28" s="5"/>
      <c r="BZM28" s="5"/>
      <c r="BZN28" s="5"/>
      <c r="BZO28" s="5"/>
      <c r="BZP28" s="5"/>
      <c r="BZQ28" s="5"/>
      <c r="BZR28" s="5"/>
      <c r="BZS28" s="5"/>
      <c r="BZT28" s="5"/>
      <c r="BZU28" s="5"/>
      <c r="BZV28" s="5"/>
      <c r="BZW28" s="5"/>
      <c r="BZX28" s="5"/>
      <c r="BZY28" s="5"/>
      <c r="BZZ28" s="5"/>
      <c r="CAA28" s="5"/>
      <c r="CAB28" s="5"/>
      <c r="CAC28" s="5"/>
      <c r="CAD28" s="5"/>
      <c r="CAE28" s="5"/>
      <c r="CAF28" s="5"/>
      <c r="CAG28" s="5"/>
      <c r="CAH28" s="5"/>
      <c r="CAI28" s="5"/>
      <c r="CAJ28" s="5"/>
      <c r="CAK28" s="5"/>
      <c r="CAL28" s="5"/>
      <c r="CAM28" s="5"/>
      <c r="CAN28" s="5"/>
      <c r="CAO28" s="5"/>
      <c r="CAP28" s="5"/>
      <c r="CAQ28" s="5"/>
      <c r="CAR28" s="5"/>
      <c r="CAS28" s="5"/>
      <c r="CAT28" s="5"/>
      <c r="CAU28" s="5"/>
      <c r="CAV28" s="5"/>
      <c r="CAW28" s="5"/>
      <c r="CAX28" s="5"/>
      <c r="CAY28" s="5"/>
      <c r="CAZ28" s="5"/>
      <c r="CBA28" s="5"/>
      <c r="CBB28" s="5"/>
      <c r="CBC28" s="5"/>
      <c r="CBD28" s="5"/>
      <c r="CBE28" s="5"/>
      <c r="CBF28" s="5"/>
      <c r="CBG28" s="5"/>
      <c r="CBH28" s="5"/>
      <c r="CBI28" s="5"/>
      <c r="CBJ28" s="5"/>
      <c r="CBK28" s="5"/>
      <c r="CBL28" s="5"/>
      <c r="CBM28" s="5"/>
      <c r="CBN28" s="5"/>
      <c r="CBO28" s="5"/>
      <c r="CBP28" s="5"/>
      <c r="CBQ28" s="5"/>
      <c r="CBR28" s="5"/>
      <c r="CBS28" s="5"/>
      <c r="CBT28" s="5"/>
      <c r="CBU28" s="5"/>
      <c r="CBV28" s="5"/>
      <c r="CBW28" s="5"/>
      <c r="CBX28" s="5"/>
      <c r="CBY28" s="5"/>
      <c r="CBZ28" s="5"/>
      <c r="CCA28" s="5"/>
      <c r="CCB28" s="5"/>
      <c r="CCC28" s="5"/>
      <c r="CCD28" s="5"/>
      <c r="CCE28" s="5"/>
      <c r="CCF28" s="5"/>
      <c r="CCG28" s="5"/>
      <c r="CCH28" s="5"/>
      <c r="CCI28" s="5"/>
      <c r="CCJ28" s="5"/>
      <c r="CCK28" s="5"/>
      <c r="CCL28" s="5"/>
      <c r="CCM28" s="5"/>
      <c r="CCN28" s="5"/>
      <c r="CCO28" s="5"/>
      <c r="CCP28" s="5"/>
      <c r="CCQ28" s="5"/>
      <c r="CCR28" s="5"/>
      <c r="CCS28" s="5"/>
      <c r="CCT28" s="5"/>
      <c r="CCU28" s="5"/>
      <c r="CCV28" s="5"/>
      <c r="CCW28" s="5"/>
      <c r="CCX28" s="5"/>
      <c r="CCY28" s="5"/>
      <c r="CCZ28" s="5"/>
      <c r="CDA28" s="5"/>
      <c r="CDB28" s="5"/>
      <c r="CDC28" s="5"/>
      <c r="CDD28" s="5"/>
      <c r="CDE28" s="5"/>
      <c r="CDF28" s="5"/>
      <c r="CDG28" s="5"/>
      <c r="CDH28" s="5"/>
      <c r="CDI28" s="5"/>
      <c r="CDJ28" s="5"/>
      <c r="CDK28" s="5"/>
      <c r="CDL28" s="5"/>
      <c r="CDM28" s="5"/>
      <c r="CDN28" s="5"/>
      <c r="CDO28" s="5"/>
      <c r="CDP28" s="5"/>
      <c r="CDQ28" s="5"/>
      <c r="CDR28" s="5"/>
      <c r="CDS28" s="5"/>
      <c r="CDT28" s="5"/>
      <c r="CDU28" s="5"/>
      <c r="CDV28" s="5"/>
      <c r="CDW28" s="5"/>
      <c r="CDX28" s="5"/>
      <c r="CDY28" s="5"/>
      <c r="CDZ28" s="5"/>
      <c r="CEA28" s="5"/>
      <c r="CEB28" s="5"/>
      <c r="CEC28" s="5"/>
      <c r="CED28" s="5"/>
      <c r="CEE28" s="5"/>
      <c r="CEF28" s="5"/>
      <c r="CEG28" s="5"/>
      <c r="CEH28" s="5"/>
      <c r="CEI28" s="5"/>
      <c r="CEJ28" s="5"/>
      <c r="CEK28" s="5"/>
      <c r="CEL28" s="5"/>
      <c r="CEM28" s="5"/>
      <c r="CEN28" s="5"/>
      <c r="CEO28" s="5"/>
      <c r="CEP28" s="5"/>
      <c r="CEQ28" s="5"/>
      <c r="CER28" s="5"/>
      <c r="CES28" s="5"/>
      <c r="CET28" s="5"/>
      <c r="CEU28" s="5"/>
      <c r="CEV28" s="5"/>
      <c r="CEW28" s="5"/>
      <c r="CEX28" s="5"/>
      <c r="CEY28" s="5"/>
      <c r="CEZ28" s="5"/>
      <c r="CFA28" s="5"/>
      <c r="CFB28" s="5"/>
      <c r="CFC28" s="5"/>
      <c r="CFD28" s="5"/>
      <c r="CFE28" s="5"/>
      <c r="CFF28" s="5"/>
      <c r="CFG28" s="5"/>
      <c r="CFH28" s="5"/>
      <c r="CFI28" s="5"/>
      <c r="CFJ28" s="5"/>
      <c r="CFK28" s="5"/>
      <c r="CFL28" s="5"/>
      <c r="CFM28" s="5"/>
      <c r="CFN28" s="5"/>
      <c r="CFO28" s="5"/>
      <c r="CFP28" s="5"/>
      <c r="CFQ28" s="5"/>
      <c r="CFR28" s="5"/>
      <c r="CFS28" s="5"/>
      <c r="CFT28" s="5"/>
      <c r="CFU28" s="5"/>
      <c r="CFV28" s="5"/>
      <c r="CFW28" s="5"/>
      <c r="CFX28" s="5"/>
      <c r="CFY28" s="5"/>
      <c r="CFZ28" s="5"/>
      <c r="CGA28" s="5"/>
      <c r="CGB28" s="5"/>
      <c r="CGC28" s="5"/>
      <c r="CGD28" s="5"/>
      <c r="CGE28" s="5"/>
      <c r="CGF28" s="5"/>
      <c r="CGG28" s="5"/>
      <c r="CGH28" s="5"/>
      <c r="CGI28" s="5"/>
      <c r="CGJ28" s="5"/>
      <c r="CGK28" s="5"/>
      <c r="CGL28" s="5"/>
      <c r="CGM28" s="5"/>
      <c r="CGN28" s="5"/>
      <c r="CGO28" s="5"/>
      <c r="CGP28" s="5"/>
      <c r="CGQ28" s="5"/>
      <c r="CGR28" s="5"/>
      <c r="CGS28" s="5"/>
      <c r="CGT28" s="5"/>
      <c r="CGU28" s="5"/>
      <c r="CGV28" s="5"/>
      <c r="CGW28" s="5"/>
      <c r="CGX28" s="5"/>
      <c r="CGY28" s="5"/>
      <c r="CGZ28" s="5"/>
      <c r="CHA28" s="5"/>
      <c r="CHB28" s="5"/>
      <c r="CHC28" s="5"/>
      <c r="CHD28" s="5"/>
      <c r="CHE28" s="5"/>
      <c r="CHF28" s="5"/>
      <c r="CHG28" s="5"/>
      <c r="CHH28" s="5"/>
      <c r="CHI28" s="5"/>
      <c r="CHJ28" s="5"/>
      <c r="CHK28" s="5"/>
      <c r="CHL28" s="5"/>
      <c r="CHM28" s="5"/>
      <c r="CHN28" s="5"/>
      <c r="CHO28" s="5"/>
      <c r="CHP28" s="5"/>
      <c r="CHQ28" s="5"/>
      <c r="CHR28" s="5"/>
      <c r="CHS28" s="5"/>
      <c r="CHT28" s="5"/>
      <c r="CHU28" s="5"/>
      <c r="CHV28" s="5"/>
      <c r="CHW28" s="5"/>
      <c r="CHX28" s="5"/>
      <c r="CHY28" s="5"/>
      <c r="CHZ28" s="5"/>
      <c r="CIA28" s="5"/>
      <c r="CIB28" s="5"/>
      <c r="CIC28" s="5"/>
      <c r="CID28" s="5"/>
      <c r="CIE28" s="5"/>
      <c r="CIF28" s="5"/>
      <c r="CIG28" s="5"/>
      <c r="CIH28" s="5"/>
      <c r="CII28" s="5"/>
      <c r="CIJ28" s="5"/>
      <c r="CIK28" s="5"/>
      <c r="CIL28" s="5"/>
      <c r="CIM28" s="5"/>
      <c r="CIN28" s="5"/>
      <c r="CIO28" s="5"/>
      <c r="CIP28" s="5"/>
      <c r="CIQ28" s="5"/>
      <c r="CIR28" s="5"/>
      <c r="CIS28" s="5"/>
      <c r="CIT28" s="5"/>
      <c r="CIU28" s="5"/>
      <c r="CIV28" s="5"/>
      <c r="CIW28" s="5"/>
      <c r="CIX28" s="5"/>
      <c r="CIY28" s="5"/>
      <c r="CIZ28" s="5"/>
      <c r="CJA28" s="5"/>
      <c r="CJB28" s="5"/>
      <c r="CJC28" s="5"/>
      <c r="CJD28" s="5"/>
      <c r="CJE28" s="5"/>
      <c r="CJF28" s="5"/>
      <c r="CJG28" s="5"/>
      <c r="CJH28" s="5"/>
      <c r="CJI28" s="5"/>
      <c r="CJJ28" s="5"/>
      <c r="CJK28" s="5"/>
      <c r="CJL28" s="5"/>
      <c r="CJM28" s="5"/>
      <c r="CJN28" s="5"/>
      <c r="CJO28" s="5"/>
      <c r="CJP28" s="5"/>
      <c r="CJQ28" s="5"/>
      <c r="CJR28" s="5"/>
      <c r="CJS28" s="5"/>
      <c r="CJT28" s="5"/>
      <c r="CJU28" s="5"/>
      <c r="CJV28" s="5"/>
      <c r="CJW28" s="5"/>
      <c r="CJX28" s="5"/>
      <c r="CJY28" s="5"/>
      <c r="CJZ28" s="5"/>
      <c r="CKA28" s="5"/>
      <c r="CKB28" s="5"/>
      <c r="CKC28" s="5"/>
      <c r="CKD28" s="5"/>
      <c r="CKE28" s="5"/>
      <c r="CKF28" s="5"/>
      <c r="CKG28" s="5"/>
      <c r="CKH28" s="5"/>
      <c r="CKI28" s="5"/>
      <c r="CKJ28" s="5"/>
      <c r="CKK28" s="5"/>
      <c r="CKL28" s="5"/>
      <c r="CKM28" s="5"/>
      <c r="CKN28" s="5"/>
      <c r="CKO28" s="5"/>
      <c r="CKP28" s="5"/>
      <c r="CKQ28" s="5"/>
      <c r="CKR28" s="5"/>
      <c r="CKS28" s="5"/>
      <c r="CKT28" s="5"/>
      <c r="CKU28" s="5"/>
      <c r="CKV28" s="5"/>
      <c r="CKW28" s="5"/>
      <c r="CKX28" s="5"/>
      <c r="CKY28" s="5"/>
      <c r="CKZ28" s="5"/>
      <c r="CLA28" s="5"/>
      <c r="CLB28" s="5"/>
      <c r="CLC28" s="5"/>
      <c r="CLD28" s="5"/>
      <c r="CLE28" s="5"/>
      <c r="CLF28" s="5"/>
      <c r="CLG28" s="5"/>
      <c r="CLH28" s="5"/>
      <c r="CLI28" s="5"/>
      <c r="CLJ28" s="5"/>
      <c r="CLK28" s="5"/>
      <c r="CLL28" s="5"/>
      <c r="CLM28" s="5"/>
      <c r="CLN28" s="5"/>
      <c r="CLO28" s="5"/>
      <c r="CLP28" s="5"/>
      <c r="CLQ28" s="5"/>
      <c r="CLR28" s="5"/>
      <c r="CLS28" s="5"/>
      <c r="CLT28" s="5"/>
      <c r="CLU28" s="5"/>
      <c r="CLV28" s="5"/>
      <c r="CLW28" s="5"/>
      <c r="CLX28" s="5"/>
      <c r="CLY28" s="5"/>
      <c r="CLZ28" s="5"/>
      <c r="CMA28" s="5"/>
      <c r="CMB28" s="5"/>
      <c r="CMC28" s="5"/>
      <c r="CMD28" s="5"/>
      <c r="CME28" s="5"/>
      <c r="CMF28" s="5"/>
      <c r="CMG28" s="5"/>
      <c r="CMH28" s="5"/>
      <c r="CMI28" s="5"/>
      <c r="CMJ28" s="5"/>
      <c r="CMK28" s="5"/>
      <c r="CML28" s="5"/>
      <c r="CMM28" s="5"/>
      <c r="CMN28" s="5"/>
      <c r="CMO28" s="5"/>
      <c r="CMP28" s="5"/>
      <c r="CMQ28" s="5"/>
      <c r="CMR28" s="5"/>
      <c r="CMS28" s="5"/>
      <c r="CMT28" s="5"/>
      <c r="CMU28" s="5"/>
      <c r="CMV28" s="5"/>
      <c r="CMW28" s="5"/>
      <c r="CMX28" s="5"/>
      <c r="CMY28" s="5"/>
      <c r="CMZ28" s="5"/>
      <c r="CNA28" s="5"/>
      <c r="CNB28" s="5"/>
      <c r="CNC28" s="5"/>
      <c r="CND28" s="5"/>
      <c r="CNE28" s="5"/>
      <c r="CNF28" s="5"/>
      <c r="CNG28" s="5"/>
      <c r="CNH28" s="5"/>
      <c r="CNI28" s="5"/>
      <c r="CNJ28" s="5"/>
      <c r="CNK28" s="5"/>
      <c r="CNL28" s="5"/>
      <c r="CNM28" s="5"/>
      <c r="CNN28" s="5"/>
      <c r="CNO28" s="5"/>
      <c r="CNP28" s="5"/>
      <c r="CNQ28" s="5"/>
      <c r="CNR28" s="5"/>
      <c r="CNS28" s="5"/>
      <c r="CNT28" s="5"/>
      <c r="CNU28" s="5"/>
      <c r="CNV28" s="5"/>
      <c r="CNW28" s="5"/>
      <c r="CNX28" s="5"/>
      <c r="CNY28" s="5"/>
      <c r="CNZ28" s="5"/>
      <c r="COA28" s="5"/>
      <c r="COB28" s="5"/>
      <c r="COC28" s="5"/>
      <c r="COD28" s="5"/>
      <c r="COE28" s="5"/>
      <c r="COF28" s="5"/>
      <c r="COG28" s="5"/>
      <c r="COH28" s="5"/>
      <c r="COI28" s="5"/>
      <c r="COJ28" s="5"/>
      <c r="COK28" s="5"/>
      <c r="COL28" s="5"/>
      <c r="COM28" s="5"/>
      <c r="CON28" s="5"/>
      <c r="COO28" s="5"/>
      <c r="COP28" s="5"/>
      <c r="COQ28" s="5"/>
      <c r="COR28" s="5"/>
      <c r="COS28" s="5"/>
      <c r="COT28" s="5"/>
      <c r="COU28" s="5"/>
      <c r="COV28" s="5"/>
      <c r="COW28" s="5"/>
      <c r="COX28" s="5"/>
      <c r="COY28" s="5"/>
      <c r="COZ28" s="5"/>
      <c r="CPA28" s="5"/>
      <c r="CPB28" s="5"/>
      <c r="CPC28" s="5"/>
      <c r="CPD28" s="5"/>
      <c r="CPE28" s="5"/>
      <c r="CPF28" s="5"/>
      <c r="CPG28" s="5"/>
      <c r="CPH28" s="5"/>
      <c r="CPI28" s="5"/>
      <c r="CPJ28" s="5"/>
      <c r="CPK28" s="5"/>
      <c r="CPL28" s="5"/>
      <c r="CPM28" s="5"/>
      <c r="CPN28" s="5"/>
      <c r="CPO28" s="5"/>
      <c r="CPP28" s="5"/>
      <c r="CPQ28" s="5"/>
      <c r="CPR28" s="5"/>
      <c r="CPS28" s="5"/>
      <c r="CPT28" s="5"/>
      <c r="CPU28" s="5"/>
      <c r="CPV28" s="5"/>
      <c r="CPW28" s="5"/>
      <c r="CPX28" s="5"/>
      <c r="CPY28" s="5"/>
      <c r="CPZ28" s="5"/>
      <c r="CQA28" s="5"/>
      <c r="CQB28" s="5"/>
      <c r="CQC28" s="5"/>
      <c r="CQD28" s="5"/>
      <c r="CQE28" s="5"/>
      <c r="CQF28" s="5"/>
      <c r="CQG28" s="5"/>
      <c r="CQH28" s="5"/>
      <c r="CQI28" s="5"/>
      <c r="CQJ28" s="5"/>
      <c r="CQK28" s="5"/>
      <c r="CQL28" s="5"/>
      <c r="CQM28" s="5"/>
      <c r="CQN28" s="5"/>
      <c r="CQO28" s="5"/>
      <c r="CQP28" s="5"/>
      <c r="CQQ28" s="5"/>
      <c r="CQR28" s="5"/>
      <c r="CQS28" s="5"/>
      <c r="CQT28" s="5"/>
      <c r="CQU28" s="5"/>
      <c r="CQV28" s="5"/>
      <c r="CQW28" s="5"/>
      <c r="CQX28" s="5"/>
      <c r="CQY28" s="5"/>
      <c r="CQZ28" s="5"/>
      <c r="CRA28" s="5"/>
      <c r="CRB28" s="5"/>
      <c r="CRC28" s="5"/>
      <c r="CRD28" s="5"/>
      <c r="CRE28" s="5"/>
      <c r="CRF28" s="5"/>
      <c r="CRG28" s="5"/>
      <c r="CRH28" s="5"/>
      <c r="CRI28" s="5"/>
      <c r="CRJ28" s="5"/>
      <c r="CRK28" s="5"/>
      <c r="CRL28" s="5"/>
      <c r="CRM28" s="5"/>
      <c r="CRN28" s="5"/>
      <c r="CRO28" s="5"/>
      <c r="CRP28" s="5"/>
      <c r="CRQ28" s="5"/>
      <c r="CRR28" s="5"/>
      <c r="CRS28" s="5"/>
      <c r="CRT28" s="5"/>
      <c r="CRU28" s="5"/>
      <c r="CRV28" s="5"/>
      <c r="CRW28" s="5"/>
      <c r="CRX28" s="5"/>
      <c r="CRY28" s="5"/>
      <c r="CRZ28" s="5"/>
      <c r="CSA28" s="5"/>
      <c r="CSB28" s="5"/>
      <c r="CSC28" s="5"/>
      <c r="CSD28" s="5"/>
      <c r="CSE28" s="5"/>
      <c r="CSF28" s="5"/>
      <c r="CSG28" s="5"/>
      <c r="CSH28" s="5"/>
      <c r="CSI28" s="5"/>
      <c r="CSJ28" s="5"/>
      <c r="CSK28" s="5"/>
      <c r="CSL28" s="5"/>
      <c r="CSM28" s="5"/>
      <c r="CSN28" s="5"/>
      <c r="CSO28" s="5"/>
      <c r="CSP28" s="5"/>
      <c r="CSQ28" s="5"/>
      <c r="CSR28" s="5"/>
      <c r="CSS28" s="5"/>
      <c r="CST28" s="5"/>
      <c r="CSU28" s="5"/>
      <c r="CSV28" s="5"/>
      <c r="CSW28" s="5"/>
      <c r="CSX28" s="5"/>
      <c r="CSY28" s="5"/>
      <c r="CSZ28" s="5"/>
      <c r="CTA28" s="5"/>
      <c r="CTB28" s="5"/>
      <c r="CTC28" s="5"/>
      <c r="CTD28" s="5"/>
      <c r="CTE28" s="5"/>
      <c r="CTF28" s="5"/>
      <c r="CTG28" s="5"/>
      <c r="CTH28" s="5"/>
      <c r="CTI28" s="5"/>
      <c r="CTJ28" s="5"/>
      <c r="CTK28" s="5"/>
      <c r="CTL28" s="5"/>
      <c r="CTM28" s="5"/>
      <c r="CTN28" s="5"/>
      <c r="CTO28" s="5"/>
      <c r="CTP28" s="5"/>
      <c r="CTQ28" s="5"/>
      <c r="CTR28" s="5"/>
      <c r="CTS28" s="5"/>
      <c r="CTT28" s="5"/>
      <c r="CTU28" s="5"/>
      <c r="CTV28" s="5"/>
      <c r="CTW28" s="5"/>
      <c r="CTX28" s="5"/>
      <c r="CTY28" s="5"/>
      <c r="CTZ28" s="5"/>
      <c r="CUA28" s="5"/>
      <c r="CUB28" s="5"/>
      <c r="CUC28" s="5"/>
      <c r="CUD28" s="5"/>
      <c r="CUE28" s="5"/>
      <c r="CUF28" s="5"/>
      <c r="CUG28" s="5"/>
      <c r="CUH28" s="5"/>
      <c r="CUI28" s="5"/>
      <c r="CUJ28" s="5"/>
      <c r="CUK28" s="5"/>
      <c r="CUL28" s="5"/>
      <c r="CUM28" s="5"/>
      <c r="CUN28" s="5"/>
      <c r="CUO28" s="5"/>
      <c r="CUP28" s="5"/>
      <c r="CUQ28" s="5"/>
      <c r="CUR28" s="5"/>
      <c r="CUS28" s="5"/>
      <c r="CUT28" s="5"/>
      <c r="CUU28" s="5"/>
      <c r="CUV28" s="5"/>
      <c r="CUW28" s="5"/>
      <c r="CUX28" s="5"/>
      <c r="CUY28" s="5"/>
      <c r="CUZ28" s="5"/>
      <c r="CVA28" s="5"/>
      <c r="CVB28" s="5"/>
      <c r="CVC28" s="5"/>
      <c r="CVD28" s="5"/>
      <c r="CVE28" s="5"/>
      <c r="CVF28" s="5"/>
      <c r="CVG28" s="5"/>
      <c r="CVH28" s="5"/>
      <c r="CVI28" s="5"/>
      <c r="CVJ28" s="5"/>
      <c r="CVK28" s="5"/>
      <c r="CVL28" s="5"/>
      <c r="CVM28" s="5"/>
      <c r="CVN28" s="5"/>
      <c r="CVO28" s="5"/>
      <c r="CVP28" s="5"/>
      <c r="CVQ28" s="5"/>
      <c r="CVR28" s="5"/>
      <c r="CVS28" s="5"/>
      <c r="CVT28" s="5"/>
      <c r="CVU28" s="5"/>
      <c r="CVV28" s="5"/>
      <c r="CVW28" s="5"/>
      <c r="CVX28" s="5"/>
      <c r="CVY28" s="5"/>
      <c r="CVZ28" s="5"/>
      <c r="CWA28" s="5"/>
      <c r="CWB28" s="5"/>
      <c r="CWC28" s="5"/>
      <c r="CWD28" s="5"/>
      <c r="CWE28" s="5"/>
      <c r="CWF28" s="5"/>
      <c r="CWG28" s="5"/>
      <c r="CWH28" s="5"/>
      <c r="CWI28" s="5"/>
      <c r="CWJ28" s="5"/>
      <c r="CWK28" s="5"/>
      <c r="CWL28" s="5"/>
      <c r="CWM28" s="5"/>
      <c r="CWN28" s="5"/>
      <c r="CWO28" s="5"/>
      <c r="CWP28" s="5"/>
      <c r="CWQ28" s="5"/>
      <c r="CWR28" s="5"/>
      <c r="CWS28" s="5"/>
      <c r="CWT28" s="5"/>
      <c r="CWU28" s="5"/>
      <c r="CWV28" s="5"/>
      <c r="CWW28" s="5"/>
      <c r="CWX28" s="5"/>
      <c r="CWY28" s="5"/>
      <c r="CWZ28" s="5"/>
      <c r="CXA28" s="5"/>
      <c r="CXB28" s="5"/>
      <c r="CXC28" s="5"/>
      <c r="CXD28" s="5"/>
      <c r="CXE28" s="5"/>
      <c r="CXF28" s="5"/>
      <c r="CXG28" s="5"/>
      <c r="CXH28" s="5"/>
      <c r="CXI28" s="5"/>
      <c r="CXJ28" s="5"/>
      <c r="CXK28" s="5"/>
      <c r="CXL28" s="5"/>
      <c r="CXM28" s="5"/>
      <c r="CXN28" s="5"/>
      <c r="CXO28" s="5"/>
      <c r="CXP28" s="5"/>
      <c r="CXQ28" s="5"/>
      <c r="CXR28" s="5"/>
      <c r="CXS28" s="5"/>
      <c r="CXT28" s="5"/>
      <c r="CXU28" s="5"/>
      <c r="CXV28" s="5"/>
      <c r="CXW28" s="5"/>
      <c r="CXX28" s="5"/>
      <c r="CXY28" s="5"/>
      <c r="CXZ28" s="5"/>
      <c r="CYA28" s="5"/>
      <c r="CYB28" s="5"/>
      <c r="CYC28" s="5"/>
      <c r="CYD28" s="5"/>
      <c r="CYE28" s="5"/>
      <c r="CYF28" s="5"/>
      <c r="CYG28" s="5"/>
      <c r="CYH28" s="5"/>
      <c r="CYI28" s="5"/>
      <c r="CYJ28" s="5"/>
      <c r="CYK28" s="5"/>
      <c r="CYL28" s="5"/>
      <c r="CYM28" s="5"/>
      <c r="CYN28" s="5"/>
      <c r="CYO28" s="5"/>
      <c r="CYP28" s="5"/>
      <c r="CYQ28" s="5"/>
      <c r="CYR28" s="5"/>
      <c r="CYS28" s="5"/>
      <c r="CYT28" s="5"/>
      <c r="CYU28" s="5"/>
      <c r="CYV28" s="5"/>
      <c r="CYW28" s="5"/>
      <c r="CYX28" s="5"/>
      <c r="CYY28" s="5"/>
      <c r="CYZ28" s="5"/>
      <c r="CZA28" s="5"/>
      <c r="CZB28" s="5"/>
      <c r="CZC28" s="5"/>
      <c r="CZD28" s="5"/>
      <c r="CZE28" s="5"/>
      <c r="CZF28" s="5"/>
      <c r="CZG28" s="5"/>
      <c r="CZH28" s="5"/>
      <c r="CZI28" s="5"/>
      <c r="CZJ28" s="5"/>
      <c r="CZK28" s="5"/>
      <c r="CZL28" s="5"/>
      <c r="CZM28" s="5"/>
      <c r="CZN28" s="5"/>
      <c r="CZO28" s="5"/>
      <c r="CZP28" s="5"/>
      <c r="CZQ28" s="5"/>
      <c r="CZR28" s="5"/>
      <c r="CZS28" s="5"/>
      <c r="CZT28" s="5"/>
      <c r="CZU28" s="5"/>
      <c r="CZV28" s="5"/>
      <c r="CZW28" s="5"/>
      <c r="CZX28" s="5"/>
      <c r="CZY28" s="5"/>
      <c r="CZZ28" s="5"/>
      <c r="DAA28" s="5"/>
      <c r="DAB28" s="5"/>
      <c r="DAC28" s="5"/>
      <c r="DAD28" s="5"/>
      <c r="DAE28" s="5"/>
      <c r="DAF28" s="5"/>
      <c r="DAG28" s="5"/>
      <c r="DAH28" s="5"/>
      <c r="DAI28" s="5"/>
      <c r="DAJ28" s="5"/>
      <c r="DAK28" s="5"/>
      <c r="DAL28" s="5"/>
      <c r="DAM28" s="5"/>
      <c r="DAN28" s="5"/>
      <c r="DAO28" s="5"/>
      <c r="DAP28" s="5"/>
      <c r="DAQ28" s="5"/>
      <c r="DAR28" s="5"/>
      <c r="DAS28" s="5"/>
      <c r="DAT28" s="5"/>
      <c r="DAU28" s="5"/>
      <c r="DAV28" s="5"/>
      <c r="DAW28" s="5"/>
      <c r="DAX28" s="5"/>
      <c r="DAY28" s="5"/>
      <c r="DAZ28" s="5"/>
      <c r="DBA28" s="5"/>
      <c r="DBB28" s="5"/>
      <c r="DBC28" s="5"/>
      <c r="DBD28" s="5"/>
      <c r="DBE28" s="5"/>
      <c r="DBF28" s="5"/>
      <c r="DBG28" s="5"/>
      <c r="DBH28" s="5"/>
      <c r="DBI28" s="5"/>
      <c r="DBJ28" s="5"/>
      <c r="DBK28" s="5"/>
      <c r="DBL28" s="5"/>
      <c r="DBM28" s="5"/>
      <c r="DBN28" s="5"/>
      <c r="DBO28" s="5"/>
      <c r="DBP28" s="5"/>
      <c r="DBQ28" s="5"/>
      <c r="DBR28" s="5"/>
      <c r="DBS28" s="5"/>
      <c r="DBT28" s="5"/>
      <c r="DBU28" s="5"/>
      <c r="DBV28" s="5"/>
      <c r="DBW28" s="5"/>
      <c r="DBX28" s="5"/>
      <c r="DBY28" s="5"/>
      <c r="DBZ28" s="5"/>
      <c r="DCA28" s="5"/>
      <c r="DCB28" s="5"/>
      <c r="DCC28" s="5"/>
      <c r="DCD28" s="5"/>
      <c r="DCE28" s="5"/>
      <c r="DCF28" s="5"/>
      <c r="DCG28" s="5"/>
      <c r="DCH28" s="5"/>
      <c r="DCI28" s="5"/>
      <c r="DCJ28" s="5"/>
      <c r="DCK28" s="5"/>
      <c r="DCL28" s="5"/>
      <c r="DCM28" s="5"/>
      <c r="DCN28" s="5"/>
      <c r="DCO28" s="5"/>
      <c r="DCP28" s="5"/>
      <c r="DCQ28" s="5"/>
      <c r="DCR28" s="5"/>
      <c r="DCS28" s="5"/>
      <c r="DCT28" s="5"/>
      <c r="DCU28" s="5"/>
      <c r="DCV28" s="5"/>
      <c r="DCW28" s="5"/>
      <c r="DCX28" s="5"/>
      <c r="DCY28" s="5"/>
      <c r="DCZ28" s="5"/>
      <c r="DDA28" s="5"/>
      <c r="DDB28" s="5"/>
      <c r="DDC28" s="5"/>
      <c r="DDD28" s="5"/>
      <c r="DDE28" s="5"/>
      <c r="DDF28" s="5"/>
      <c r="DDG28" s="5"/>
      <c r="DDH28" s="5"/>
      <c r="DDI28" s="5"/>
      <c r="DDJ28" s="5"/>
      <c r="DDK28" s="5"/>
      <c r="DDL28" s="5"/>
      <c r="DDM28" s="5"/>
      <c r="DDN28" s="5"/>
      <c r="DDO28" s="5"/>
      <c r="DDP28" s="5"/>
      <c r="DDQ28" s="5"/>
      <c r="DDR28" s="5"/>
      <c r="DDS28" s="5"/>
      <c r="DDT28" s="5"/>
      <c r="DDU28" s="5"/>
      <c r="DDV28" s="5"/>
      <c r="DDW28" s="5"/>
      <c r="DDX28" s="5"/>
      <c r="DDY28" s="5"/>
      <c r="DDZ28" s="5"/>
      <c r="DEA28" s="5"/>
      <c r="DEB28" s="5"/>
      <c r="DEC28" s="5"/>
      <c r="DED28" s="5"/>
      <c r="DEE28" s="5"/>
      <c r="DEF28" s="5"/>
      <c r="DEG28" s="5"/>
      <c r="DEH28" s="5"/>
      <c r="DEI28" s="5"/>
      <c r="DEJ28" s="5"/>
      <c r="DEK28" s="5"/>
      <c r="DEL28" s="5"/>
      <c r="DEM28" s="5"/>
      <c r="DEN28" s="5"/>
      <c r="DEO28" s="5"/>
      <c r="DEP28" s="5"/>
      <c r="DEQ28" s="5"/>
      <c r="DER28" s="5"/>
      <c r="DES28" s="5"/>
      <c r="DET28" s="5"/>
      <c r="DEU28" s="5"/>
      <c r="DEV28" s="5"/>
      <c r="DEW28" s="5"/>
      <c r="DEX28" s="5"/>
      <c r="DEY28" s="5"/>
      <c r="DEZ28" s="5"/>
      <c r="DFA28" s="5"/>
      <c r="DFB28" s="5"/>
      <c r="DFC28" s="5"/>
      <c r="DFD28" s="5"/>
      <c r="DFE28" s="5"/>
      <c r="DFF28" s="5"/>
      <c r="DFG28" s="5"/>
      <c r="DFH28" s="5"/>
      <c r="DFI28" s="5"/>
      <c r="DFJ28" s="5"/>
      <c r="DFK28" s="5"/>
      <c r="DFL28" s="5"/>
      <c r="DFM28" s="5"/>
      <c r="DFN28" s="5"/>
      <c r="DFO28" s="5"/>
      <c r="DFP28" s="5"/>
      <c r="DFQ28" s="5"/>
      <c r="DFR28" s="5"/>
      <c r="DFS28" s="5"/>
      <c r="DFT28" s="5"/>
      <c r="DFU28" s="5"/>
      <c r="DFV28" s="5"/>
      <c r="DFW28" s="5"/>
      <c r="DFX28" s="5"/>
      <c r="DFY28" s="5"/>
      <c r="DFZ28" s="5"/>
      <c r="DGA28" s="5"/>
      <c r="DGB28" s="5"/>
      <c r="DGC28" s="5"/>
      <c r="DGD28" s="5"/>
      <c r="DGE28" s="5"/>
      <c r="DGF28" s="5"/>
      <c r="DGG28" s="5"/>
      <c r="DGH28" s="5"/>
      <c r="DGI28" s="5"/>
      <c r="DGJ28" s="5"/>
      <c r="DGK28" s="5"/>
      <c r="DGL28" s="5"/>
      <c r="DGM28" s="5"/>
      <c r="DGN28" s="5"/>
      <c r="DGO28" s="5"/>
      <c r="DGP28" s="5"/>
      <c r="DGQ28" s="5"/>
      <c r="DGR28" s="5"/>
      <c r="DGS28" s="5"/>
      <c r="DGT28" s="5"/>
      <c r="DGU28" s="5"/>
      <c r="DGV28" s="5"/>
      <c r="DGW28" s="5"/>
      <c r="DGX28" s="5"/>
      <c r="DGY28" s="5"/>
      <c r="DGZ28" s="5"/>
      <c r="DHA28" s="5"/>
      <c r="DHB28" s="5"/>
      <c r="DHC28" s="5"/>
      <c r="DHD28" s="5"/>
      <c r="DHE28" s="5"/>
      <c r="DHF28" s="5"/>
      <c r="DHG28" s="5"/>
      <c r="DHH28" s="5"/>
      <c r="DHI28" s="5"/>
      <c r="DHJ28" s="5"/>
      <c r="DHK28" s="5"/>
      <c r="DHL28" s="5"/>
      <c r="DHM28" s="5"/>
      <c r="DHN28" s="5"/>
      <c r="DHO28" s="5"/>
      <c r="DHP28" s="5"/>
      <c r="DHQ28" s="5"/>
      <c r="DHR28" s="5"/>
      <c r="DHS28" s="5"/>
      <c r="DHT28" s="5"/>
      <c r="DHU28" s="5"/>
      <c r="DHV28" s="5"/>
      <c r="DHW28" s="5"/>
      <c r="DHX28" s="5"/>
      <c r="DHY28" s="5"/>
      <c r="DHZ28" s="5"/>
      <c r="DIA28" s="5"/>
      <c r="DIB28" s="5"/>
      <c r="DIC28" s="5"/>
      <c r="DID28" s="5"/>
      <c r="DIE28" s="5"/>
      <c r="DIF28" s="5"/>
      <c r="DIG28" s="5"/>
      <c r="DIH28" s="5"/>
      <c r="DII28" s="5"/>
      <c r="DIJ28" s="5"/>
      <c r="DIK28" s="5"/>
      <c r="DIL28" s="5"/>
      <c r="DIM28" s="5"/>
      <c r="DIN28" s="5"/>
      <c r="DIO28" s="5"/>
      <c r="DIP28" s="5"/>
      <c r="DIQ28" s="5"/>
      <c r="DIR28" s="5"/>
      <c r="DIS28" s="5"/>
      <c r="DIT28" s="5"/>
      <c r="DIU28" s="5"/>
      <c r="DIV28" s="5"/>
      <c r="DIW28" s="5"/>
      <c r="DIX28" s="5"/>
      <c r="DIY28" s="5"/>
      <c r="DIZ28" s="5"/>
      <c r="DJA28" s="5"/>
      <c r="DJB28" s="5"/>
      <c r="DJC28" s="5"/>
      <c r="DJD28" s="5"/>
      <c r="DJE28" s="5"/>
      <c r="DJF28" s="5"/>
      <c r="DJG28" s="5"/>
      <c r="DJH28" s="5"/>
      <c r="DJI28" s="5"/>
      <c r="DJJ28" s="5"/>
      <c r="DJK28" s="5"/>
      <c r="DJL28" s="5"/>
      <c r="DJM28" s="5"/>
      <c r="DJN28" s="5"/>
      <c r="DJO28" s="5"/>
      <c r="DJP28" s="5"/>
      <c r="DJQ28" s="5"/>
      <c r="DJR28" s="5"/>
      <c r="DJS28" s="5"/>
      <c r="DJT28" s="5"/>
      <c r="DJU28" s="5"/>
      <c r="DJV28" s="5"/>
      <c r="DJW28" s="5"/>
      <c r="DJX28" s="5"/>
      <c r="DJY28" s="5"/>
      <c r="DJZ28" s="5"/>
      <c r="DKA28" s="5"/>
      <c r="DKB28" s="5"/>
      <c r="DKC28" s="5"/>
      <c r="DKD28" s="5"/>
      <c r="DKE28" s="5"/>
      <c r="DKF28" s="5"/>
      <c r="DKG28" s="5"/>
      <c r="DKH28" s="5"/>
      <c r="DKI28" s="5"/>
      <c r="DKJ28" s="5"/>
      <c r="DKK28" s="5"/>
      <c r="DKL28" s="5"/>
      <c r="DKM28" s="5"/>
      <c r="DKN28" s="5"/>
      <c r="DKO28" s="5"/>
      <c r="DKP28" s="5"/>
      <c r="DKQ28" s="5"/>
      <c r="DKR28" s="5"/>
      <c r="DKS28" s="5"/>
      <c r="DKT28" s="5"/>
      <c r="DKU28" s="5"/>
      <c r="DKV28" s="5"/>
      <c r="DKW28" s="5"/>
      <c r="DKX28" s="5"/>
      <c r="DKY28" s="5"/>
      <c r="DKZ28" s="5"/>
      <c r="DLA28" s="5"/>
      <c r="DLB28" s="5"/>
      <c r="DLC28" s="5"/>
      <c r="DLD28" s="5"/>
      <c r="DLE28" s="5"/>
      <c r="DLF28" s="5"/>
      <c r="DLG28" s="5"/>
      <c r="DLH28" s="5"/>
      <c r="DLI28" s="5"/>
      <c r="DLJ28" s="5"/>
      <c r="DLK28" s="5"/>
      <c r="DLL28" s="5"/>
      <c r="DLM28" s="5"/>
      <c r="DLN28" s="5"/>
      <c r="DLO28" s="5"/>
      <c r="DLP28" s="5"/>
      <c r="DLQ28" s="5"/>
      <c r="DLR28" s="5"/>
      <c r="DLS28" s="5"/>
      <c r="DLT28" s="5"/>
      <c r="DLU28" s="5"/>
      <c r="DLV28" s="5"/>
      <c r="DLW28" s="5"/>
      <c r="DLX28" s="5"/>
      <c r="DLY28" s="5"/>
      <c r="DLZ28" s="5"/>
      <c r="DMA28" s="5"/>
      <c r="DMB28" s="5"/>
      <c r="DMC28" s="5"/>
      <c r="DMD28" s="5"/>
      <c r="DME28" s="5"/>
      <c r="DMF28" s="5"/>
      <c r="DMG28" s="5"/>
      <c r="DMH28" s="5"/>
      <c r="DMI28" s="5"/>
      <c r="DMJ28" s="5"/>
      <c r="DMK28" s="5"/>
      <c r="DML28" s="5"/>
      <c r="DMM28" s="5"/>
      <c r="DMN28" s="5"/>
      <c r="DMO28" s="5"/>
      <c r="DMP28" s="5"/>
      <c r="DMQ28" s="5"/>
      <c r="DMR28" s="5"/>
      <c r="DMS28" s="5"/>
      <c r="DMT28" s="5"/>
      <c r="DMU28" s="5"/>
      <c r="DMV28" s="5"/>
      <c r="DMW28" s="5"/>
      <c r="DMX28" s="5"/>
      <c r="DMY28" s="5"/>
      <c r="DMZ28" s="5"/>
      <c r="DNA28" s="5"/>
      <c r="DNB28" s="5"/>
      <c r="DNC28" s="5"/>
      <c r="DND28" s="5"/>
      <c r="DNE28" s="5"/>
      <c r="DNF28" s="5"/>
      <c r="DNG28" s="5"/>
      <c r="DNH28" s="5"/>
      <c r="DNI28" s="5"/>
      <c r="DNJ28" s="5"/>
      <c r="DNK28" s="5"/>
      <c r="DNL28" s="5"/>
      <c r="DNM28" s="5"/>
      <c r="DNN28" s="5"/>
      <c r="DNO28" s="5"/>
      <c r="DNP28" s="5"/>
      <c r="DNQ28" s="5"/>
      <c r="DNR28" s="5"/>
      <c r="DNS28" s="5"/>
      <c r="DNT28" s="5"/>
      <c r="DNU28" s="5"/>
      <c r="DNV28" s="5"/>
      <c r="DNW28" s="5"/>
      <c r="DNX28" s="5"/>
      <c r="DNY28" s="5"/>
      <c r="DNZ28" s="5"/>
      <c r="DOA28" s="5"/>
      <c r="DOB28" s="5"/>
      <c r="DOC28" s="5"/>
      <c r="DOD28" s="5"/>
      <c r="DOE28" s="5"/>
      <c r="DOF28" s="5"/>
      <c r="DOG28" s="5"/>
      <c r="DOH28" s="5"/>
      <c r="DOI28" s="5"/>
      <c r="DOJ28" s="5"/>
      <c r="DOK28" s="5"/>
      <c r="DOL28" s="5"/>
      <c r="DOM28" s="5"/>
      <c r="DON28" s="5"/>
      <c r="DOO28" s="5"/>
      <c r="DOP28" s="5"/>
      <c r="DOQ28" s="5"/>
      <c r="DOR28" s="5"/>
      <c r="DOS28" s="5"/>
      <c r="DOT28" s="5"/>
      <c r="DOU28" s="5"/>
      <c r="DOV28" s="5"/>
      <c r="DOW28" s="5"/>
      <c r="DOX28" s="5"/>
      <c r="DOY28" s="5"/>
      <c r="DOZ28" s="5"/>
      <c r="DPA28" s="5"/>
      <c r="DPB28" s="5"/>
      <c r="DPC28" s="5"/>
      <c r="DPD28" s="5"/>
      <c r="DPE28" s="5"/>
      <c r="DPF28" s="5"/>
      <c r="DPG28" s="5"/>
      <c r="DPH28" s="5"/>
      <c r="DPI28" s="5"/>
      <c r="DPJ28" s="5"/>
      <c r="DPK28" s="5"/>
      <c r="DPL28" s="5"/>
      <c r="DPM28" s="5"/>
      <c r="DPN28" s="5"/>
      <c r="DPO28" s="5"/>
      <c r="DPP28" s="5"/>
      <c r="DPQ28" s="5"/>
      <c r="DPR28" s="5"/>
      <c r="DPS28" s="5"/>
      <c r="DPT28" s="5"/>
      <c r="DPU28" s="5"/>
      <c r="DPV28" s="5"/>
      <c r="DPW28" s="5"/>
      <c r="DPX28" s="5"/>
      <c r="DPY28" s="5"/>
      <c r="DPZ28" s="5"/>
      <c r="DQA28" s="5"/>
      <c r="DQB28" s="5"/>
      <c r="DQC28" s="5"/>
      <c r="DQD28" s="5"/>
      <c r="DQE28" s="5"/>
      <c r="DQF28" s="5"/>
      <c r="DQG28" s="5"/>
      <c r="DQH28" s="5"/>
      <c r="DQI28" s="5"/>
      <c r="DQJ28" s="5"/>
      <c r="DQK28" s="5"/>
      <c r="DQL28" s="5"/>
      <c r="DQM28" s="5"/>
      <c r="DQN28" s="5"/>
      <c r="DQO28" s="5"/>
      <c r="DQP28" s="5"/>
      <c r="DQQ28" s="5"/>
      <c r="DQR28" s="5"/>
      <c r="DQS28" s="5"/>
      <c r="DQT28" s="5"/>
      <c r="DQU28" s="5"/>
      <c r="DQV28" s="5"/>
      <c r="DQW28" s="5"/>
      <c r="DQX28" s="5"/>
      <c r="DQY28" s="5"/>
      <c r="DQZ28" s="5"/>
      <c r="DRA28" s="5"/>
      <c r="DRB28" s="5"/>
      <c r="DRC28" s="5"/>
      <c r="DRD28" s="5"/>
      <c r="DRE28" s="5"/>
      <c r="DRF28" s="5"/>
      <c r="DRG28" s="5"/>
      <c r="DRH28" s="5"/>
      <c r="DRI28" s="5"/>
      <c r="DRJ28" s="5"/>
      <c r="DRK28" s="5"/>
      <c r="DRL28" s="5"/>
      <c r="DRM28" s="5"/>
      <c r="DRN28" s="5"/>
      <c r="DRO28" s="5"/>
      <c r="DRP28" s="5"/>
      <c r="DRQ28" s="5"/>
      <c r="DRR28" s="5"/>
      <c r="DRS28" s="5"/>
      <c r="DRT28" s="5"/>
      <c r="DRU28" s="5"/>
      <c r="DRV28" s="5"/>
      <c r="DRW28" s="5"/>
      <c r="DRX28" s="5"/>
      <c r="DRY28" s="5"/>
      <c r="DRZ28" s="5"/>
      <c r="DSA28" s="5"/>
      <c r="DSB28" s="5"/>
      <c r="DSC28" s="5"/>
      <c r="DSD28" s="5"/>
      <c r="DSE28" s="5"/>
      <c r="DSF28" s="5"/>
      <c r="DSG28" s="5"/>
      <c r="DSH28" s="5"/>
      <c r="DSI28" s="5"/>
      <c r="DSJ28" s="5"/>
      <c r="DSK28" s="5"/>
      <c r="DSL28" s="5"/>
      <c r="DSM28" s="5"/>
      <c r="DSN28" s="5"/>
      <c r="DSO28" s="5"/>
      <c r="DSP28" s="5"/>
      <c r="DSQ28" s="5"/>
      <c r="DSR28" s="5"/>
      <c r="DSS28" s="5"/>
      <c r="DST28" s="5"/>
      <c r="DSU28" s="5"/>
      <c r="DSV28" s="5"/>
      <c r="DSW28" s="5"/>
      <c r="DSX28" s="5"/>
      <c r="DSY28" s="5"/>
      <c r="DSZ28" s="5"/>
      <c r="DTA28" s="5"/>
      <c r="DTB28" s="5"/>
      <c r="DTC28" s="5"/>
      <c r="DTD28" s="5"/>
      <c r="DTE28" s="5"/>
      <c r="DTF28" s="5"/>
      <c r="DTG28" s="5"/>
      <c r="DTH28" s="5"/>
      <c r="DTI28" s="5"/>
      <c r="DTJ28" s="5"/>
      <c r="DTK28" s="5"/>
      <c r="DTL28" s="5"/>
      <c r="DTM28" s="5"/>
      <c r="DTN28" s="5"/>
      <c r="DTO28" s="5"/>
      <c r="DTP28" s="5"/>
      <c r="DTQ28" s="5"/>
      <c r="DTR28" s="5"/>
      <c r="DTS28" s="5"/>
      <c r="DTT28" s="5"/>
      <c r="DTU28" s="5"/>
      <c r="DTV28" s="5"/>
      <c r="DTW28" s="5"/>
      <c r="DTX28" s="5"/>
      <c r="DTY28" s="5"/>
      <c r="DTZ28" s="5"/>
      <c r="DUA28" s="5"/>
      <c r="DUB28" s="5"/>
      <c r="DUC28" s="5"/>
      <c r="DUD28" s="5"/>
      <c r="DUE28" s="5"/>
      <c r="DUF28" s="5"/>
      <c r="DUG28" s="5"/>
      <c r="DUH28" s="5"/>
      <c r="DUI28" s="5"/>
      <c r="DUJ28" s="5"/>
      <c r="DUK28" s="5"/>
      <c r="DUL28" s="5"/>
      <c r="DUM28" s="5"/>
      <c r="DUN28" s="5"/>
      <c r="DUO28" s="5"/>
      <c r="DUP28" s="5"/>
      <c r="DUQ28" s="5"/>
      <c r="DUR28" s="5"/>
      <c r="DUS28" s="5"/>
      <c r="DUT28" s="5"/>
      <c r="DUU28" s="5"/>
      <c r="DUV28" s="5"/>
      <c r="DUW28" s="5"/>
      <c r="DUX28" s="5"/>
      <c r="DUY28" s="5"/>
      <c r="DUZ28" s="5"/>
      <c r="DVA28" s="5"/>
      <c r="DVB28" s="5"/>
      <c r="DVC28" s="5"/>
      <c r="DVD28" s="5"/>
      <c r="DVE28" s="5"/>
      <c r="DVF28" s="5"/>
      <c r="DVG28" s="5"/>
      <c r="DVH28" s="5"/>
      <c r="DVI28" s="5"/>
      <c r="DVJ28" s="5"/>
      <c r="DVK28" s="5"/>
      <c r="DVL28" s="5"/>
      <c r="DVM28" s="5"/>
      <c r="DVN28" s="5"/>
      <c r="DVO28" s="5"/>
      <c r="DVP28" s="5"/>
      <c r="DVQ28" s="5"/>
      <c r="DVR28" s="5"/>
      <c r="DVS28" s="5"/>
      <c r="DVT28" s="5"/>
      <c r="DVU28" s="5"/>
      <c r="DVV28" s="5"/>
      <c r="DVW28" s="5"/>
      <c r="DVX28" s="5"/>
      <c r="DVY28" s="5"/>
      <c r="DVZ28" s="5"/>
      <c r="DWA28" s="5"/>
      <c r="DWB28" s="5"/>
      <c r="DWC28" s="5"/>
      <c r="DWD28" s="5"/>
      <c r="DWE28" s="5"/>
      <c r="DWF28" s="5"/>
      <c r="DWG28" s="5"/>
      <c r="DWH28" s="5"/>
      <c r="DWI28" s="5"/>
      <c r="DWJ28" s="5"/>
      <c r="DWK28" s="5"/>
      <c r="DWL28" s="5"/>
      <c r="DWM28" s="5"/>
      <c r="DWN28" s="5"/>
      <c r="DWO28" s="5"/>
      <c r="DWP28" s="5"/>
      <c r="DWQ28" s="5"/>
      <c r="DWR28" s="5"/>
      <c r="DWS28" s="5"/>
      <c r="DWT28" s="5"/>
      <c r="DWU28" s="5"/>
      <c r="DWV28" s="5"/>
      <c r="DWW28" s="5"/>
      <c r="DWX28" s="5"/>
      <c r="DWY28" s="5"/>
      <c r="DWZ28" s="5"/>
      <c r="DXA28" s="5"/>
      <c r="DXB28" s="5"/>
      <c r="DXC28" s="5"/>
      <c r="DXD28" s="5"/>
      <c r="DXE28" s="5"/>
      <c r="DXF28" s="5"/>
      <c r="DXG28" s="5"/>
      <c r="DXH28" s="5"/>
      <c r="DXI28" s="5"/>
      <c r="DXJ28" s="5"/>
      <c r="DXK28" s="5"/>
      <c r="DXL28" s="5"/>
      <c r="DXM28" s="5"/>
      <c r="DXN28" s="5"/>
      <c r="DXO28" s="5"/>
      <c r="DXP28" s="5"/>
      <c r="DXQ28" s="5"/>
      <c r="DXR28" s="5"/>
      <c r="DXS28" s="5"/>
      <c r="DXT28" s="5"/>
      <c r="DXU28" s="5"/>
      <c r="DXV28" s="5"/>
      <c r="DXW28" s="5"/>
      <c r="DXX28" s="5"/>
      <c r="DXY28" s="5"/>
      <c r="DXZ28" s="5"/>
      <c r="DYA28" s="5"/>
      <c r="DYB28" s="5"/>
      <c r="DYC28" s="5"/>
      <c r="DYD28" s="5"/>
      <c r="DYE28" s="5"/>
      <c r="DYF28" s="5"/>
      <c r="DYG28" s="5"/>
      <c r="DYH28" s="5"/>
      <c r="DYI28" s="5"/>
      <c r="DYJ28" s="5"/>
      <c r="DYK28" s="5"/>
      <c r="DYL28" s="5"/>
      <c r="DYM28" s="5"/>
      <c r="DYN28" s="5"/>
      <c r="DYO28" s="5"/>
      <c r="DYP28" s="5"/>
      <c r="DYQ28" s="5"/>
      <c r="DYR28" s="5"/>
      <c r="DYS28" s="5"/>
      <c r="DYT28" s="5"/>
      <c r="DYU28" s="5"/>
      <c r="DYV28" s="5"/>
      <c r="DYW28" s="5"/>
      <c r="DYX28" s="5"/>
      <c r="DYY28" s="5"/>
      <c r="DYZ28" s="5"/>
      <c r="DZA28" s="5"/>
      <c r="DZB28" s="5"/>
      <c r="DZC28" s="5"/>
      <c r="DZD28" s="5"/>
      <c r="DZE28" s="5"/>
      <c r="DZF28" s="5"/>
      <c r="DZG28" s="5"/>
      <c r="DZH28" s="5"/>
      <c r="DZI28" s="5"/>
      <c r="DZJ28" s="5"/>
      <c r="DZK28" s="5"/>
      <c r="DZL28" s="5"/>
      <c r="DZM28" s="5"/>
      <c r="DZN28" s="5"/>
      <c r="DZO28" s="5"/>
      <c r="DZP28" s="5"/>
      <c r="DZQ28" s="5"/>
      <c r="DZR28" s="5"/>
      <c r="DZS28" s="5"/>
      <c r="DZT28" s="5"/>
      <c r="DZU28" s="5"/>
      <c r="DZV28" s="5"/>
      <c r="DZW28" s="5"/>
      <c r="DZX28" s="5"/>
      <c r="DZY28" s="5"/>
      <c r="DZZ28" s="5"/>
      <c r="EAA28" s="5"/>
      <c r="EAB28" s="5"/>
      <c r="EAC28" s="5"/>
      <c r="EAD28" s="5"/>
      <c r="EAE28" s="5"/>
      <c r="EAF28" s="5"/>
      <c r="EAG28" s="5"/>
      <c r="EAH28" s="5"/>
      <c r="EAI28" s="5"/>
      <c r="EAJ28" s="5"/>
      <c r="EAK28" s="5"/>
      <c r="EAL28" s="5"/>
      <c r="EAM28" s="5"/>
      <c r="EAN28" s="5"/>
      <c r="EAO28" s="5"/>
      <c r="EAP28" s="5"/>
      <c r="EAQ28" s="5"/>
      <c r="EAR28" s="5"/>
      <c r="EAS28" s="5"/>
      <c r="EAT28" s="5"/>
      <c r="EAU28" s="5"/>
      <c r="EAV28" s="5"/>
      <c r="EAW28" s="5"/>
      <c r="EAX28" s="5"/>
      <c r="EAY28" s="5"/>
      <c r="EAZ28" s="5"/>
      <c r="EBA28" s="5"/>
      <c r="EBB28" s="5"/>
      <c r="EBC28" s="5"/>
      <c r="EBD28" s="5"/>
      <c r="EBE28" s="5"/>
      <c r="EBF28" s="5"/>
      <c r="EBG28" s="5"/>
      <c r="EBH28" s="5"/>
      <c r="EBI28" s="5"/>
      <c r="EBJ28" s="5"/>
      <c r="EBK28" s="5"/>
      <c r="EBL28" s="5"/>
      <c r="EBM28" s="5"/>
      <c r="EBN28" s="5"/>
      <c r="EBO28" s="5"/>
      <c r="EBP28" s="5"/>
      <c r="EBQ28" s="5"/>
      <c r="EBR28" s="5"/>
      <c r="EBS28" s="5"/>
      <c r="EBT28" s="5"/>
      <c r="EBU28" s="5"/>
      <c r="EBV28" s="5"/>
      <c r="EBW28" s="5"/>
      <c r="EBX28" s="5"/>
      <c r="EBY28" s="5"/>
      <c r="EBZ28" s="5"/>
      <c r="ECA28" s="5"/>
      <c r="ECB28" s="5"/>
      <c r="ECC28" s="5"/>
      <c r="ECD28" s="5"/>
      <c r="ECE28" s="5"/>
      <c r="ECF28" s="5"/>
      <c r="ECG28" s="5"/>
      <c r="ECH28" s="5"/>
      <c r="ECI28" s="5"/>
      <c r="ECJ28" s="5"/>
      <c r="ECK28" s="5"/>
      <c r="ECL28" s="5"/>
      <c r="ECM28" s="5"/>
      <c r="ECN28" s="5"/>
      <c r="ECO28" s="5"/>
      <c r="ECP28" s="5"/>
      <c r="ECQ28" s="5"/>
      <c r="ECR28" s="5"/>
      <c r="ECS28" s="5"/>
      <c r="ECT28" s="5"/>
      <c r="ECU28" s="5"/>
      <c r="ECV28" s="5"/>
      <c r="ECW28" s="5"/>
      <c r="ECX28" s="5"/>
      <c r="ECY28" s="5"/>
      <c r="ECZ28" s="5"/>
      <c r="EDA28" s="5"/>
      <c r="EDB28" s="5"/>
      <c r="EDC28" s="5"/>
      <c r="EDD28" s="5"/>
      <c r="EDE28" s="5"/>
      <c r="EDF28" s="5"/>
      <c r="EDG28" s="5"/>
      <c r="EDH28" s="5"/>
      <c r="EDI28" s="5"/>
      <c r="EDJ28" s="5"/>
      <c r="EDK28" s="5"/>
      <c r="EDL28" s="5"/>
      <c r="EDM28" s="5"/>
      <c r="EDN28" s="5"/>
      <c r="EDO28" s="5"/>
      <c r="EDP28" s="5"/>
      <c r="EDQ28" s="5"/>
      <c r="EDR28" s="5"/>
      <c r="EDS28" s="5"/>
      <c r="EDT28" s="5"/>
      <c r="EDU28" s="5"/>
      <c r="EDV28" s="5"/>
      <c r="EDW28" s="5"/>
      <c r="EDX28" s="5"/>
      <c r="EDY28" s="5"/>
      <c r="EDZ28" s="5"/>
      <c r="EEA28" s="5"/>
      <c r="EEB28" s="5"/>
      <c r="EEC28" s="5"/>
      <c r="EED28" s="5"/>
      <c r="EEE28" s="5"/>
      <c r="EEF28" s="5"/>
      <c r="EEG28" s="5"/>
      <c r="EEH28" s="5"/>
      <c r="EEI28" s="5"/>
      <c r="EEJ28" s="5"/>
      <c r="EEK28" s="5"/>
      <c r="EEL28" s="5"/>
      <c r="EEM28" s="5"/>
      <c r="EEN28" s="5"/>
      <c r="EEO28" s="5"/>
      <c r="EEP28" s="5"/>
      <c r="EEQ28" s="5"/>
      <c r="EER28" s="5"/>
      <c r="EES28" s="5"/>
      <c r="EET28" s="5"/>
      <c r="EEU28" s="5"/>
      <c r="EEV28" s="5"/>
      <c r="EEW28" s="5"/>
      <c r="EEX28" s="5"/>
      <c r="EEY28" s="5"/>
      <c r="EEZ28" s="5"/>
      <c r="EFA28" s="5"/>
      <c r="EFB28" s="5"/>
      <c r="EFC28" s="5"/>
      <c r="EFD28" s="5"/>
      <c r="EFE28" s="5"/>
      <c r="EFF28" s="5"/>
      <c r="EFG28" s="5"/>
      <c r="EFH28" s="5"/>
      <c r="EFI28" s="5"/>
      <c r="EFJ28" s="5"/>
      <c r="EFK28" s="5"/>
      <c r="EFL28" s="5"/>
      <c r="EFM28" s="5"/>
      <c r="EFN28" s="5"/>
      <c r="EFO28" s="5"/>
      <c r="EFP28" s="5"/>
      <c r="EFQ28" s="5"/>
      <c r="EFR28" s="5"/>
      <c r="EFS28" s="5"/>
      <c r="EFT28" s="5"/>
      <c r="EFU28" s="5"/>
      <c r="EFV28" s="5"/>
      <c r="EFW28" s="5"/>
      <c r="EFX28" s="5"/>
      <c r="EFY28" s="5"/>
      <c r="EFZ28" s="5"/>
      <c r="EGA28" s="5"/>
      <c r="EGB28" s="5"/>
      <c r="EGC28" s="5"/>
      <c r="EGD28" s="5"/>
      <c r="EGE28" s="5"/>
      <c r="EGF28" s="5"/>
      <c r="EGG28" s="5"/>
      <c r="EGH28" s="5"/>
      <c r="EGI28" s="5"/>
      <c r="EGJ28" s="5"/>
      <c r="EGK28" s="5"/>
      <c r="EGL28" s="5"/>
      <c r="EGM28" s="5"/>
      <c r="EGN28" s="5"/>
      <c r="EGO28" s="5"/>
      <c r="EGP28" s="5"/>
      <c r="EGQ28" s="5"/>
      <c r="EGR28" s="5"/>
      <c r="EGS28" s="5"/>
      <c r="EGT28" s="5"/>
      <c r="EGU28" s="5"/>
      <c r="EGV28" s="5"/>
      <c r="EGW28" s="5"/>
      <c r="EGX28" s="5"/>
      <c r="EGY28" s="5"/>
      <c r="EGZ28" s="5"/>
      <c r="EHA28" s="5"/>
      <c r="EHB28" s="5"/>
      <c r="EHC28" s="5"/>
      <c r="EHD28" s="5"/>
      <c r="EHE28" s="5"/>
      <c r="EHF28" s="5"/>
      <c r="EHG28" s="5"/>
      <c r="EHH28" s="5"/>
      <c r="EHI28" s="5"/>
      <c r="EHJ28" s="5"/>
      <c r="EHK28" s="5"/>
      <c r="EHL28" s="5"/>
      <c r="EHM28" s="5"/>
      <c r="EHN28" s="5"/>
      <c r="EHO28" s="5"/>
      <c r="EHP28" s="5"/>
      <c r="EHQ28" s="5"/>
      <c r="EHR28" s="5"/>
      <c r="EHS28" s="5"/>
      <c r="EHT28" s="5"/>
      <c r="EHU28" s="5"/>
      <c r="EHV28" s="5"/>
      <c r="EHW28" s="5"/>
      <c r="EHX28" s="5"/>
      <c r="EHY28" s="5"/>
      <c r="EHZ28" s="5"/>
      <c r="EIA28" s="5"/>
      <c r="EIB28" s="5"/>
      <c r="EIC28" s="5"/>
      <c r="EID28" s="5"/>
      <c r="EIE28" s="5"/>
      <c r="EIF28" s="5"/>
      <c r="EIG28" s="5"/>
      <c r="EIH28" s="5"/>
      <c r="EII28" s="5"/>
      <c r="EIJ28" s="5"/>
      <c r="EIK28" s="5"/>
      <c r="EIL28" s="5"/>
      <c r="EIM28" s="5"/>
      <c r="EIN28" s="5"/>
      <c r="EIO28" s="5"/>
      <c r="EIP28" s="5"/>
      <c r="EIQ28" s="5"/>
      <c r="EIR28" s="5"/>
      <c r="EIS28" s="5"/>
      <c r="EIT28" s="5"/>
      <c r="EIU28" s="5"/>
      <c r="EIV28" s="5"/>
      <c r="EIW28" s="5"/>
      <c r="EIX28" s="5"/>
      <c r="EIY28" s="5"/>
      <c r="EIZ28" s="5"/>
      <c r="EJA28" s="5"/>
      <c r="EJB28" s="5"/>
      <c r="EJC28" s="5"/>
      <c r="EJD28" s="5"/>
      <c r="EJE28" s="5"/>
      <c r="EJF28" s="5"/>
      <c r="EJG28" s="5"/>
      <c r="EJH28" s="5"/>
      <c r="EJI28" s="5"/>
      <c r="EJJ28" s="5"/>
      <c r="EJK28" s="5"/>
      <c r="EJL28" s="5"/>
      <c r="EJM28" s="5"/>
      <c r="EJN28" s="5"/>
      <c r="EJO28" s="5"/>
      <c r="EJP28" s="5"/>
      <c r="EJQ28" s="5"/>
      <c r="EJR28" s="5"/>
      <c r="EJS28" s="5"/>
      <c r="EJT28" s="5"/>
      <c r="EJU28" s="5"/>
      <c r="EJV28" s="5"/>
      <c r="EJW28" s="5"/>
      <c r="EJX28" s="5"/>
      <c r="EJY28" s="5"/>
      <c r="EJZ28" s="5"/>
      <c r="EKA28" s="5"/>
      <c r="EKB28" s="5"/>
      <c r="EKC28" s="5"/>
      <c r="EKD28" s="5"/>
      <c r="EKE28" s="5"/>
      <c r="EKF28" s="5"/>
      <c r="EKG28" s="5"/>
      <c r="EKH28" s="5"/>
      <c r="EKI28" s="5"/>
      <c r="EKJ28" s="5"/>
      <c r="EKK28" s="5"/>
      <c r="EKL28" s="5"/>
      <c r="EKM28" s="5"/>
      <c r="EKN28" s="5"/>
      <c r="EKO28" s="5"/>
      <c r="EKP28" s="5"/>
      <c r="EKQ28" s="5"/>
      <c r="EKR28" s="5"/>
      <c r="EKS28" s="5"/>
      <c r="EKT28" s="5"/>
      <c r="EKU28" s="5"/>
      <c r="EKV28" s="5"/>
      <c r="EKW28" s="5"/>
      <c r="EKX28" s="5"/>
      <c r="EKY28" s="5"/>
      <c r="EKZ28" s="5"/>
      <c r="ELA28" s="5"/>
      <c r="ELB28" s="5"/>
      <c r="ELC28" s="5"/>
      <c r="ELD28" s="5"/>
      <c r="ELE28" s="5"/>
      <c r="ELF28" s="5"/>
      <c r="ELG28" s="5"/>
      <c r="ELH28" s="5"/>
      <c r="ELI28" s="5"/>
      <c r="ELJ28" s="5"/>
      <c r="ELK28" s="5"/>
      <c r="ELL28" s="5"/>
      <c r="ELM28" s="5"/>
      <c r="ELN28" s="5"/>
      <c r="ELO28" s="5"/>
      <c r="ELP28" s="5"/>
      <c r="ELQ28" s="5"/>
      <c r="ELR28" s="5"/>
      <c r="ELS28" s="5"/>
      <c r="ELT28" s="5"/>
      <c r="ELU28" s="5"/>
      <c r="ELV28" s="5"/>
      <c r="ELW28" s="5"/>
      <c r="ELX28" s="5"/>
      <c r="ELY28" s="5"/>
      <c r="ELZ28" s="5"/>
      <c r="EMA28" s="5"/>
      <c r="EMB28" s="5"/>
      <c r="EMC28" s="5"/>
      <c r="EMD28" s="5"/>
      <c r="EME28" s="5"/>
      <c r="EMF28" s="5"/>
      <c r="EMG28" s="5"/>
      <c r="EMH28" s="5"/>
      <c r="EMI28" s="5"/>
      <c r="EMJ28" s="5"/>
      <c r="EMK28" s="5"/>
      <c r="EML28" s="5"/>
      <c r="EMM28" s="5"/>
      <c r="EMN28" s="5"/>
      <c r="EMO28" s="5"/>
      <c r="EMP28" s="5"/>
      <c r="EMQ28" s="5"/>
      <c r="EMR28" s="5"/>
      <c r="EMS28" s="5"/>
      <c r="EMT28" s="5"/>
      <c r="EMU28" s="5"/>
      <c r="EMV28" s="5"/>
      <c r="EMW28" s="5"/>
      <c r="EMX28" s="5"/>
      <c r="EMY28" s="5"/>
      <c r="EMZ28" s="5"/>
      <c r="ENA28" s="5"/>
      <c r="ENB28" s="5"/>
      <c r="ENC28" s="5"/>
      <c r="END28" s="5"/>
      <c r="ENE28" s="5"/>
      <c r="ENF28" s="5"/>
      <c r="ENG28" s="5"/>
      <c r="ENH28" s="5"/>
      <c r="ENI28" s="5"/>
      <c r="ENJ28" s="5"/>
      <c r="ENK28" s="5"/>
      <c r="ENL28" s="5"/>
      <c r="ENM28" s="5"/>
      <c r="ENN28" s="5"/>
      <c r="ENO28" s="5"/>
      <c r="ENP28" s="5"/>
      <c r="ENQ28" s="5"/>
      <c r="ENR28" s="5"/>
      <c r="ENS28" s="5"/>
      <c r="ENT28" s="5"/>
      <c r="ENU28" s="5"/>
      <c r="ENV28" s="5"/>
      <c r="ENW28" s="5"/>
      <c r="ENX28" s="5"/>
      <c r="ENY28" s="5"/>
      <c r="ENZ28" s="5"/>
      <c r="EOA28" s="5"/>
      <c r="EOB28" s="5"/>
      <c r="EOC28" s="5"/>
      <c r="EOD28" s="5"/>
      <c r="EOE28" s="5"/>
      <c r="EOF28" s="5"/>
      <c r="EOG28" s="5"/>
      <c r="EOH28" s="5"/>
      <c r="EOI28" s="5"/>
      <c r="EOJ28" s="5"/>
      <c r="EOK28" s="5"/>
      <c r="EOL28" s="5"/>
      <c r="EOM28" s="5"/>
      <c r="EON28" s="5"/>
      <c r="EOO28" s="5"/>
      <c r="EOP28" s="5"/>
      <c r="EOQ28" s="5"/>
      <c r="EOR28" s="5"/>
      <c r="EOS28" s="5"/>
      <c r="EOT28" s="5"/>
      <c r="EOU28" s="5"/>
      <c r="EOV28" s="5"/>
      <c r="EOW28" s="5"/>
      <c r="EOX28" s="5"/>
      <c r="EOY28" s="5"/>
      <c r="EOZ28" s="5"/>
      <c r="EPA28" s="5"/>
      <c r="EPB28" s="5"/>
      <c r="EPC28" s="5"/>
      <c r="EPD28" s="5"/>
      <c r="EPE28" s="5"/>
      <c r="EPF28" s="5"/>
      <c r="EPG28" s="5"/>
      <c r="EPH28" s="5"/>
      <c r="EPI28" s="5"/>
      <c r="EPJ28" s="5"/>
      <c r="EPK28" s="5"/>
      <c r="EPL28" s="5"/>
      <c r="EPM28" s="5"/>
      <c r="EPN28" s="5"/>
      <c r="EPO28" s="5"/>
      <c r="EPP28" s="5"/>
      <c r="EPQ28" s="5"/>
      <c r="EPR28" s="5"/>
      <c r="EPS28" s="5"/>
      <c r="EPT28" s="5"/>
      <c r="EPU28" s="5"/>
      <c r="EPV28" s="5"/>
      <c r="EPW28" s="5"/>
      <c r="EPX28" s="5"/>
      <c r="EPY28" s="5"/>
      <c r="EPZ28" s="5"/>
      <c r="EQA28" s="5"/>
      <c r="EQB28" s="5"/>
      <c r="EQC28" s="5"/>
      <c r="EQD28" s="5"/>
      <c r="EQE28" s="5"/>
      <c r="EQF28" s="5"/>
      <c r="EQG28" s="5"/>
      <c r="EQH28" s="5"/>
      <c r="EQI28" s="5"/>
      <c r="EQJ28" s="5"/>
      <c r="EQK28" s="5"/>
      <c r="EQL28" s="5"/>
      <c r="EQM28" s="5"/>
      <c r="EQN28" s="5"/>
      <c r="EQO28" s="5"/>
      <c r="EQP28" s="5"/>
      <c r="EQQ28" s="5"/>
      <c r="EQR28" s="5"/>
      <c r="EQS28" s="5"/>
      <c r="EQT28" s="5"/>
      <c r="EQU28" s="5"/>
      <c r="EQV28" s="5"/>
      <c r="EQW28" s="5"/>
      <c r="EQX28" s="5"/>
      <c r="EQY28" s="5"/>
      <c r="EQZ28" s="5"/>
      <c r="ERA28" s="5"/>
      <c r="ERB28" s="5"/>
      <c r="ERC28" s="5"/>
      <c r="ERD28" s="5"/>
      <c r="ERE28" s="5"/>
      <c r="ERF28" s="5"/>
      <c r="ERG28" s="5"/>
      <c r="ERH28" s="5"/>
      <c r="ERI28" s="5"/>
      <c r="ERJ28" s="5"/>
      <c r="ERK28" s="5"/>
      <c r="ERL28" s="5"/>
      <c r="ERM28" s="5"/>
      <c r="ERN28" s="5"/>
      <c r="ERO28" s="5"/>
      <c r="ERP28" s="5"/>
      <c r="ERQ28" s="5"/>
      <c r="ERR28" s="5"/>
      <c r="ERS28" s="5"/>
      <c r="ERT28" s="5"/>
      <c r="ERU28" s="5"/>
      <c r="ERV28" s="5"/>
      <c r="ERW28" s="5"/>
      <c r="ERX28" s="5"/>
      <c r="ERY28" s="5"/>
      <c r="ERZ28" s="5"/>
      <c r="ESA28" s="5"/>
      <c r="ESB28" s="5"/>
      <c r="ESC28" s="5"/>
      <c r="ESD28" s="5"/>
      <c r="ESE28" s="5"/>
      <c r="ESF28" s="5"/>
      <c r="ESG28" s="5"/>
      <c r="ESH28" s="5"/>
      <c r="ESI28" s="5"/>
      <c r="ESJ28" s="5"/>
      <c r="ESK28" s="5"/>
      <c r="ESL28" s="5"/>
      <c r="ESM28" s="5"/>
      <c r="ESN28" s="5"/>
      <c r="ESO28" s="5"/>
      <c r="ESP28" s="5"/>
      <c r="ESQ28" s="5"/>
      <c r="ESR28" s="5"/>
      <c r="ESS28" s="5"/>
      <c r="EST28" s="5"/>
      <c r="ESU28" s="5"/>
      <c r="ESV28" s="5"/>
      <c r="ESW28" s="5"/>
      <c r="ESX28" s="5"/>
      <c r="ESY28" s="5"/>
      <c r="ESZ28" s="5"/>
      <c r="ETA28" s="5"/>
      <c r="ETB28" s="5"/>
      <c r="ETC28" s="5"/>
      <c r="ETD28" s="5"/>
      <c r="ETE28" s="5"/>
      <c r="ETF28" s="5"/>
      <c r="ETG28" s="5"/>
      <c r="ETH28" s="5"/>
      <c r="ETI28" s="5"/>
      <c r="ETJ28" s="5"/>
      <c r="ETK28" s="5"/>
      <c r="ETL28" s="5"/>
      <c r="ETM28" s="5"/>
      <c r="ETN28" s="5"/>
      <c r="ETO28" s="5"/>
      <c r="ETP28" s="5"/>
      <c r="ETQ28" s="5"/>
      <c r="ETR28" s="5"/>
      <c r="ETS28" s="5"/>
      <c r="ETT28" s="5"/>
      <c r="ETU28" s="5"/>
      <c r="ETV28" s="5"/>
      <c r="ETW28" s="5"/>
      <c r="ETX28" s="5"/>
      <c r="ETY28" s="5"/>
      <c r="ETZ28" s="5"/>
      <c r="EUA28" s="5"/>
      <c r="EUB28" s="5"/>
      <c r="EUC28" s="5"/>
      <c r="EUD28" s="5"/>
      <c r="EUE28" s="5"/>
      <c r="EUF28" s="5"/>
      <c r="EUG28" s="5"/>
      <c r="EUH28" s="5"/>
      <c r="EUI28" s="5"/>
      <c r="EUJ28" s="5"/>
      <c r="EUK28" s="5"/>
      <c r="EUL28" s="5"/>
      <c r="EUM28" s="5"/>
      <c r="EUN28" s="5"/>
      <c r="EUO28" s="5"/>
      <c r="EUP28" s="5"/>
      <c r="EUQ28" s="5"/>
      <c r="EUR28" s="5"/>
      <c r="EUS28" s="5"/>
      <c r="EUT28" s="5"/>
      <c r="EUU28" s="5"/>
      <c r="EUV28" s="5"/>
      <c r="EUW28" s="5"/>
      <c r="EUX28" s="5"/>
      <c r="EUY28" s="5"/>
      <c r="EUZ28" s="5"/>
      <c r="EVA28" s="5"/>
      <c r="EVB28" s="5"/>
      <c r="EVC28" s="5"/>
      <c r="EVD28" s="5"/>
      <c r="EVE28" s="5"/>
      <c r="EVF28" s="5"/>
      <c r="EVG28" s="5"/>
      <c r="EVH28" s="5"/>
      <c r="EVI28" s="5"/>
      <c r="EVJ28" s="5"/>
      <c r="EVK28" s="5"/>
      <c r="EVL28" s="5"/>
      <c r="EVM28" s="5"/>
      <c r="EVN28" s="5"/>
      <c r="EVO28" s="5"/>
      <c r="EVP28" s="5"/>
      <c r="EVQ28" s="5"/>
      <c r="EVR28" s="5"/>
      <c r="EVS28" s="5"/>
      <c r="EVT28" s="5"/>
      <c r="EVU28" s="5"/>
      <c r="EVV28" s="5"/>
      <c r="EVW28" s="5"/>
      <c r="EVX28" s="5"/>
      <c r="EVY28" s="5"/>
      <c r="EVZ28" s="5"/>
      <c r="EWA28" s="5"/>
      <c r="EWB28" s="5"/>
      <c r="EWC28" s="5"/>
      <c r="EWD28" s="5"/>
      <c r="EWE28" s="5"/>
      <c r="EWF28" s="5"/>
      <c r="EWG28" s="5"/>
      <c r="EWH28" s="5"/>
      <c r="EWI28" s="5"/>
      <c r="EWJ28" s="5"/>
      <c r="EWK28" s="5"/>
      <c r="EWL28" s="5"/>
      <c r="EWM28" s="5"/>
      <c r="EWN28" s="5"/>
      <c r="EWO28" s="5"/>
      <c r="EWP28" s="5"/>
      <c r="EWQ28" s="5"/>
      <c r="EWR28" s="5"/>
      <c r="EWS28" s="5"/>
      <c r="EWT28" s="5"/>
      <c r="EWU28" s="5"/>
      <c r="EWV28" s="5"/>
      <c r="EWW28" s="5"/>
      <c r="EWX28" s="5"/>
      <c r="EWY28" s="5"/>
      <c r="EWZ28" s="5"/>
      <c r="EXA28" s="5"/>
      <c r="EXB28" s="5"/>
      <c r="EXC28" s="5"/>
      <c r="EXD28" s="5"/>
      <c r="EXE28" s="5"/>
      <c r="EXF28" s="5"/>
      <c r="EXG28" s="5"/>
      <c r="EXH28" s="5"/>
      <c r="EXI28" s="5"/>
      <c r="EXJ28" s="5"/>
      <c r="EXK28" s="5"/>
      <c r="EXL28" s="5"/>
      <c r="EXM28" s="5"/>
      <c r="EXN28" s="5"/>
      <c r="EXO28" s="5"/>
      <c r="EXP28" s="5"/>
      <c r="EXQ28" s="5"/>
      <c r="EXR28" s="5"/>
      <c r="EXS28" s="5"/>
      <c r="EXT28" s="5"/>
      <c r="EXU28" s="5"/>
      <c r="EXV28" s="5"/>
      <c r="EXW28" s="5"/>
      <c r="EXX28" s="5"/>
      <c r="EXY28" s="5"/>
      <c r="EXZ28" s="5"/>
      <c r="EYA28" s="5"/>
      <c r="EYB28" s="5"/>
      <c r="EYC28" s="5"/>
      <c r="EYD28" s="5"/>
      <c r="EYE28" s="5"/>
      <c r="EYF28" s="5"/>
      <c r="EYG28" s="5"/>
      <c r="EYH28" s="5"/>
      <c r="EYI28" s="5"/>
      <c r="EYJ28" s="5"/>
      <c r="EYK28" s="5"/>
      <c r="EYL28" s="5"/>
      <c r="EYM28" s="5"/>
      <c r="EYN28" s="5"/>
      <c r="EYO28" s="5"/>
      <c r="EYP28" s="5"/>
      <c r="EYQ28" s="5"/>
      <c r="EYR28" s="5"/>
      <c r="EYS28" s="5"/>
      <c r="EYT28" s="5"/>
      <c r="EYU28" s="5"/>
      <c r="EYV28" s="5"/>
      <c r="EYW28" s="5"/>
      <c r="EYX28" s="5"/>
      <c r="EYY28" s="5"/>
      <c r="EYZ28" s="5"/>
      <c r="EZA28" s="5"/>
      <c r="EZB28" s="5"/>
      <c r="EZC28" s="5"/>
      <c r="EZD28" s="5"/>
      <c r="EZE28" s="5"/>
      <c r="EZF28" s="5"/>
      <c r="EZG28" s="5"/>
      <c r="EZH28" s="5"/>
      <c r="EZI28" s="5"/>
      <c r="EZJ28" s="5"/>
      <c r="EZK28" s="5"/>
      <c r="EZL28" s="5"/>
      <c r="EZM28" s="5"/>
      <c r="EZN28" s="5"/>
      <c r="EZO28" s="5"/>
      <c r="EZP28" s="5"/>
      <c r="EZQ28" s="5"/>
      <c r="EZR28" s="5"/>
      <c r="EZS28" s="5"/>
      <c r="EZT28" s="5"/>
      <c r="EZU28" s="5"/>
      <c r="EZV28" s="5"/>
      <c r="EZW28" s="5"/>
      <c r="EZX28" s="5"/>
      <c r="EZY28" s="5"/>
      <c r="EZZ28" s="5"/>
      <c r="FAA28" s="5"/>
      <c r="FAB28" s="5"/>
      <c r="FAC28" s="5"/>
      <c r="FAD28" s="5"/>
      <c r="FAE28" s="5"/>
      <c r="FAF28" s="5"/>
      <c r="FAG28" s="5"/>
      <c r="FAH28" s="5"/>
      <c r="FAI28" s="5"/>
      <c r="FAJ28" s="5"/>
      <c r="FAK28" s="5"/>
      <c r="FAL28" s="5"/>
      <c r="FAM28" s="5"/>
      <c r="FAN28" s="5"/>
      <c r="FAO28" s="5"/>
      <c r="FAP28" s="5"/>
      <c r="FAQ28" s="5"/>
      <c r="FAR28" s="5"/>
      <c r="FAS28" s="5"/>
      <c r="FAT28" s="5"/>
      <c r="FAU28" s="5"/>
      <c r="FAV28" s="5"/>
      <c r="FAW28" s="5"/>
      <c r="FAX28" s="5"/>
      <c r="FAY28" s="5"/>
      <c r="FAZ28" s="5"/>
      <c r="FBA28" s="5"/>
      <c r="FBB28" s="5"/>
      <c r="FBC28" s="5"/>
      <c r="FBD28" s="5"/>
      <c r="FBE28" s="5"/>
      <c r="FBF28" s="5"/>
      <c r="FBG28" s="5"/>
      <c r="FBH28" s="5"/>
      <c r="FBI28" s="5"/>
      <c r="FBJ28" s="5"/>
      <c r="FBK28" s="5"/>
      <c r="FBL28" s="5"/>
      <c r="FBM28" s="5"/>
      <c r="FBN28" s="5"/>
      <c r="FBO28" s="5"/>
      <c r="FBP28" s="5"/>
      <c r="FBQ28" s="5"/>
      <c r="FBR28" s="5"/>
      <c r="FBS28" s="5"/>
      <c r="FBT28" s="5"/>
      <c r="FBU28" s="5"/>
      <c r="FBV28" s="5"/>
      <c r="FBW28" s="5"/>
      <c r="FBX28" s="5"/>
      <c r="FBY28" s="5"/>
      <c r="FBZ28" s="5"/>
      <c r="FCA28" s="5"/>
      <c r="FCB28" s="5"/>
      <c r="FCC28" s="5"/>
      <c r="FCD28" s="5"/>
      <c r="FCE28" s="5"/>
      <c r="FCF28" s="5"/>
      <c r="FCG28" s="5"/>
      <c r="FCH28" s="5"/>
      <c r="FCI28" s="5"/>
      <c r="FCJ28" s="5"/>
      <c r="FCK28" s="5"/>
      <c r="FCL28" s="5"/>
      <c r="FCM28" s="5"/>
      <c r="FCN28" s="5"/>
      <c r="FCO28" s="5"/>
      <c r="FCP28" s="5"/>
      <c r="FCQ28" s="5"/>
      <c r="FCR28" s="5"/>
      <c r="FCS28" s="5"/>
      <c r="FCT28" s="5"/>
      <c r="FCU28" s="5"/>
      <c r="FCV28" s="5"/>
      <c r="FCW28" s="5"/>
      <c r="FCX28" s="5"/>
      <c r="FCY28" s="5"/>
      <c r="FCZ28" s="5"/>
      <c r="FDA28" s="5"/>
      <c r="FDB28" s="5"/>
      <c r="FDC28" s="5"/>
      <c r="FDD28" s="5"/>
      <c r="FDE28" s="5"/>
      <c r="FDF28" s="5"/>
      <c r="FDG28" s="5"/>
      <c r="FDH28" s="5"/>
      <c r="FDI28" s="5"/>
      <c r="FDJ28" s="5"/>
      <c r="FDK28" s="5"/>
      <c r="FDL28" s="5"/>
      <c r="FDM28" s="5"/>
      <c r="FDN28" s="5"/>
      <c r="FDO28" s="5"/>
      <c r="FDP28" s="5"/>
      <c r="FDQ28" s="5"/>
      <c r="FDR28" s="5"/>
      <c r="FDS28" s="5"/>
      <c r="FDT28" s="5"/>
      <c r="FDU28" s="5"/>
      <c r="FDV28" s="5"/>
      <c r="FDW28" s="5"/>
      <c r="FDX28" s="5"/>
      <c r="FDY28" s="5"/>
      <c r="FDZ28" s="5"/>
      <c r="FEA28" s="5"/>
      <c r="FEB28" s="5"/>
      <c r="FEC28" s="5"/>
      <c r="FED28" s="5"/>
      <c r="FEE28" s="5"/>
      <c r="FEF28" s="5"/>
      <c r="FEG28" s="5"/>
      <c r="FEH28" s="5"/>
      <c r="FEI28" s="5"/>
      <c r="FEJ28" s="5"/>
      <c r="FEK28" s="5"/>
      <c r="FEL28" s="5"/>
      <c r="FEM28" s="5"/>
      <c r="FEN28" s="5"/>
      <c r="FEO28" s="5"/>
      <c r="FEP28" s="5"/>
      <c r="FEQ28" s="5"/>
      <c r="FER28" s="5"/>
      <c r="FES28" s="5"/>
      <c r="FET28" s="5"/>
      <c r="FEU28" s="5"/>
      <c r="FEV28" s="5"/>
      <c r="FEW28" s="5"/>
      <c r="FEX28" s="5"/>
      <c r="FEY28" s="5"/>
      <c r="FEZ28" s="5"/>
      <c r="FFA28" s="5"/>
      <c r="FFB28" s="5"/>
      <c r="FFC28" s="5"/>
      <c r="FFD28" s="5"/>
      <c r="FFE28" s="5"/>
      <c r="FFF28" s="5"/>
      <c r="FFG28" s="5"/>
      <c r="FFH28" s="5"/>
      <c r="FFI28" s="5"/>
      <c r="FFJ28" s="5"/>
      <c r="FFK28" s="5"/>
      <c r="FFL28" s="5"/>
      <c r="FFM28" s="5"/>
      <c r="FFN28" s="5"/>
      <c r="FFO28" s="5"/>
      <c r="FFP28" s="5"/>
      <c r="FFQ28" s="5"/>
      <c r="FFR28" s="5"/>
      <c r="FFS28" s="5"/>
      <c r="FFT28" s="5"/>
      <c r="FFU28" s="5"/>
      <c r="FFV28" s="5"/>
      <c r="FFW28" s="5"/>
      <c r="FFX28" s="5"/>
      <c r="FFY28" s="5"/>
      <c r="FFZ28" s="5"/>
      <c r="FGA28" s="5"/>
      <c r="FGB28" s="5"/>
      <c r="FGC28" s="5"/>
      <c r="FGD28" s="5"/>
      <c r="FGE28" s="5"/>
      <c r="FGF28" s="5"/>
      <c r="FGG28" s="5"/>
      <c r="FGH28" s="5"/>
      <c r="FGI28" s="5"/>
      <c r="FGJ28" s="5"/>
      <c r="FGK28" s="5"/>
      <c r="FGL28" s="5"/>
      <c r="FGM28" s="5"/>
      <c r="FGN28" s="5"/>
      <c r="FGO28" s="5"/>
      <c r="FGP28" s="5"/>
      <c r="FGQ28" s="5"/>
      <c r="FGR28" s="5"/>
      <c r="FGS28" s="5"/>
      <c r="FGT28" s="5"/>
      <c r="FGU28" s="5"/>
      <c r="FGV28" s="5"/>
      <c r="FGW28" s="5"/>
      <c r="FGX28" s="5"/>
      <c r="FGY28" s="5"/>
      <c r="FGZ28" s="5"/>
      <c r="FHA28" s="5"/>
      <c r="FHB28" s="5"/>
      <c r="FHC28" s="5"/>
      <c r="FHD28" s="5"/>
      <c r="FHE28" s="5"/>
      <c r="FHF28" s="5"/>
      <c r="FHG28" s="5"/>
      <c r="FHH28" s="5"/>
      <c r="FHI28" s="5"/>
      <c r="FHJ28" s="5"/>
      <c r="FHK28" s="5"/>
      <c r="FHL28" s="5"/>
      <c r="FHM28" s="5"/>
      <c r="FHN28" s="5"/>
      <c r="FHO28" s="5"/>
      <c r="FHP28" s="5"/>
      <c r="FHQ28" s="5"/>
      <c r="FHR28" s="5"/>
      <c r="FHS28" s="5"/>
      <c r="FHT28" s="5"/>
      <c r="FHU28" s="5"/>
      <c r="FHV28" s="5"/>
      <c r="FHW28" s="5"/>
      <c r="FHX28" s="5"/>
      <c r="FHY28" s="5"/>
      <c r="FHZ28" s="5"/>
      <c r="FIA28" s="5"/>
      <c r="FIB28" s="5"/>
      <c r="FIC28" s="5"/>
      <c r="FID28" s="5"/>
      <c r="FIE28" s="5"/>
      <c r="FIF28" s="5"/>
      <c r="FIG28" s="5"/>
      <c r="FIH28" s="5"/>
      <c r="FII28" s="5"/>
      <c r="FIJ28" s="5"/>
      <c r="FIK28" s="5"/>
      <c r="FIL28" s="5"/>
      <c r="FIM28" s="5"/>
      <c r="FIN28" s="5"/>
      <c r="FIO28" s="5"/>
      <c r="FIP28" s="5"/>
      <c r="FIQ28" s="5"/>
      <c r="FIR28" s="5"/>
      <c r="FIS28" s="5"/>
      <c r="FIT28" s="5"/>
      <c r="FIU28" s="5"/>
      <c r="FIV28" s="5"/>
      <c r="FIW28" s="5"/>
      <c r="FIX28" s="5"/>
      <c r="FIY28" s="5"/>
      <c r="FIZ28" s="5"/>
      <c r="FJA28" s="5"/>
      <c r="FJB28" s="5"/>
      <c r="FJC28" s="5"/>
      <c r="FJD28" s="5"/>
      <c r="FJE28" s="5"/>
      <c r="FJF28" s="5"/>
      <c r="FJG28" s="5"/>
      <c r="FJH28" s="5"/>
      <c r="FJI28" s="5"/>
      <c r="FJJ28" s="5"/>
      <c r="FJK28" s="5"/>
      <c r="FJL28" s="5"/>
      <c r="FJM28" s="5"/>
      <c r="FJN28" s="5"/>
      <c r="FJO28" s="5"/>
      <c r="FJP28" s="5"/>
      <c r="FJQ28" s="5"/>
      <c r="FJR28" s="5"/>
      <c r="FJS28" s="5"/>
      <c r="FJT28" s="5"/>
      <c r="FJU28" s="5"/>
      <c r="FJV28" s="5"/>
      <c r="FJW28" s="5"/>
      <c r="FJX28" s="5"/>
      <c r="FJY28" s="5"/>
      <c r="FJZ28" s="5"/>
      <c r="FKA28" s="5"/>
      <c r="FKB28" s="5"/>
      <c r="FKC28" s="5"/>
      <c r="FKD28" s="5"/>
      <c r="FKE28" s="5"/>
      <c r="FKF28" s="5"/>
      <c r="FKG28" s="5"/>
      <c r="FKH28" s="5"/>
      <c r="FKI28" s="5"/>
      <c r="FKJ28" s="5"/>
      <c r="FKK28" s="5"/>
      <c r="FKL28" s="5"/>
      <c r="FKM28" s="5"/>
      <c r="FKN28" s="5"/>
      <c r="FKO28" s="5"/>
      <c r="FKP28" s="5"/>
      <c r="FKQ28" s="5"/>
      <c r="FKR28" s="5"/>
      <c r="FKS28" s="5"/>
      <c r="FKT28" s="5"/>
      <c r="FKU28" s="5"/>
      <c r="FKV28" s="5"/>
      <c r="FKW28" s="5"/>
      <c r="FKX28" s="5"/>
      <c r="FKY28" s="5"/>
      <c r="FKZ28" s="5"/>
      <c r="FLA28" s="5"/>
      <c r="FLB28" s="5"/>
      <c r="FLC28" s="5"/>
      <c r="FLD28" s="5"/>
      <c r="FLE28" s="5"/>
      <c r="FLF28" s="5"/>
      <c r="FLG28" s="5"/>
      <c r="FLH28" s="5"/>
      <c r="FLI28" s="5"/>
      <c r="FLJ28" s="5"/>
      <c r="FLK28" s="5"/>
      <c r="FLL28" s="5"/>
      <c r="FLM28" s="5"/>
      <c r="FLN28" s="5"/>
      <c r="FLO28" s="5"/>
      <c r="FLP28" s="5"/>
      <c r="FLQ28" s="5"/>
      <c r="FLR28" s="5"/>
      <c r="FLS28" s="5"/>
      <c r="FLT28" s="5"/>
      <c r="FLU28" s="5"/>
      <c r="FLV28" s="5"/>
      <c r="FLW28" s="5"/>
      <c r="FLX28" s="5"/>
      <c r="FLY28" s="5"/>
      <c r="FLZ28" s="5"/>
      <c r="FMA28" s="5"/>
      <c r="FMB28" s="5"/>
      <c r="FMC28" s="5"/>
      <c r="FMD28" s="5"/>
      <c r="FME28" s="5"/>
      <c r="FMF28" s="5"/>
      <c r="FMG28" s="5"/>
      <c r="FMH28" s="5"/>
      <c r="FMI28" s="5"/>
      <c r="FMJ28" s="5"/>
      <c r="FMK28" s="5"/>
      <c r="FML28" s="5"/>
      <c r="FMM28" s="5"/>
      <c r="FMN28" s="5"/>
      <c r="FMO28" s="5"/>
      <c r="FMP28" s="5"/>
      <c r="FMQ28" s="5"/>
      <c r="FMR28" s="5"/>
      <c r="FMS28" s="5"/>
      <c r="FMT28" s="5"/>
      <c r="FMU28" s="5"/>
      <c r="FMV28" s="5"/>
      <c r="FMW28" s="5"/>
      <c r="FMX28" s="5"/>
      <c r="FMY28" s="5"/>
      <c r="FMZ28" s="5"/>
      <c r="FNA28" s="5"/>
      <c r="FNB28" s="5"/>
      <c r="FNC28" s="5"/>
      <c r="FND28" s="5"/>
      <c r="FNE28" s="5"/>
      <c r="FNF28" s="5"/>
      <c r="FNG28" s="5"/>
      <c r="FNH28" s="5"/>
      <c r="FNI28" s="5"/>
      <c r="FNJ28" s="5"/>
      <c r="FNK28" s="5"/>
      <c r="FNL28" s="5"/>
      <c r="FNM28" s="5"/>
      <c r="FNN28" s="5"/>
      <c r="FNO28" s="5"/>
      <c r="FNP28" s="5"/>
      <c r="FNQ28" s="5"/>
      <c r="FNR28" s="5"/>
      <c r="FNS28" s="5"/>
      <c r="FNT28" s="5"/>
      <c r="FNU28" s="5"/>
      <c r="FNV28" s="5"/>
      <c r="FNW28" s="5"/>
      <c r="FNX28" s="5"/>
      <c r="FNY28" s="5"/>
      <c r="FNZ28" s="5"/>
      <c r="FOA28" s="5"/>
      <c r="FOB28" s="5"/>
      <c r="FOC28" s="5"/>
      <c r="FOD28" s="5"/>
      <c r="FOE28" s="5"/>
      <c r="FOF28" s="5"/>
      <c r="FOG28" s="5"/>
      <c r="FOH28" s="5"/>
      <c r="FOI28" s="5"/>
      <c r="FOJ28" s="5"/>
      <c r="FOK28" s="5"/>
      <c r="FOL28" s="5"/>
      <c r="FOM28" s="5"/>
      <c r="FON28" s="5"/>
      <c r="FOO28" s="5"/>
      <c r="FOP28" s="5"/>
      <c r="FOQ28" s="5"/>
      <c r="FOR28" s="5"/>
      <c r="FOS28" s="5"/>
      <c r="FOT28" s="5"/>
      <c r="FOU28" s="5"/>
      <c r="FOV28" s="5"/>
      <c r="FOW28" s="5"/>
      <c r="FOX28" s="5"/>
      <c r="FOY28" s="5"/>
      <c r="FOZ28" s="5"/>
      <c r="FPA28" s="5"/>
      <c r="FPB28" s="5"/>
      <c r="FPC28" s="5"/>
      <c r="FPD28" s="5"/>
      <c r="FPE28" s="5"/>
      <c r="FPF28" s="5"/>
      <c r="FPG28" s="5"/>
      <c r="FPH28" s="5"/>
      <c r="FPI28" s="5"/>
      <c r="FPJ28" s="5"/>
      <c r="FPK28" s="5"/>
      <c r="FPL28" s="5"/>
      <c r="FPM28" s="5"/>
      <c r="FPN28" s="5"/>
      <c r="FPO28" s="5"/>
      <c r="FPP28" s="5"/>
      <c r="FPQ28" s="5"/>
      <c r="FPR28" s="5"/>
      <c r="FPS28" s="5"/>
      <c r="FPT28" s="5"/>
      <c r="FPU28" s="5"/>
      <c r="FPV28" s="5"/>
      <c r="FPW28" s="5"/>
      <c r="FPX28" s="5"/>
      <c r="FPY28" s="5"/>
      <c r="FPZ28" s="5"/>
      <c r="FQA28" s="5"/>
      <c r="FQB28" s="5"/>
      <c r="FQC28" s="5"/>
      <c r="FQD28" s="5"/>
      <c r="FQE28" s="5"/>
      <c r="FQF28" s="5"/>
      <c r="FQG28" s="5"/>
      <c r="FQH28" s="5"/>
      <c r="FQI28" s="5"/>
      <c r="FQJ28" s="5"/>
      <c r="FQK28" s="5"/>
      <c r="FQL28" s="5"/>
      <c r="FQM28" s="5"/>
      <c r="FQN28" s="5"/>
      <c r="FQO28" s="5"/>
      <c r="FQP28" s="5"/>
      <c r="FQQ28" s="5"/>
      <c r="FQR28" s="5"/>
      <c r="FQS28" s="5"/>
      <c r="FQT28" s="5"/>
      <c r="FQU28" s="5"/>
      <c r="FQV28" s="5"/>
      <c r="FQW28" s="5"/>
      <c r="FQX28" s="5"/>
      <c r="FQY28" s="5"/>
      <c r="FQZ28" s="5"/>
      <c r="FRA28" s="5"/>
      <c r="FRB28" s="5"/>
      <c r="FRC28" s="5"/>
      <c r="FRD28" s="5"/>
      <c r="FRE28" s="5"/>
      <c r="FRF28" s="5"/>
      <c r="FRG28" s="5"/>
      <c r="FRH28" s="5"/>
      <c r="FRI28" s="5"/>
      <c r="FRJ28" s="5"/>
      <c r="FRK28" s="5"/>
      <c r="FRL28" s="5"/>
      <c r="FRM28" s="5"/>
      <c r="FRN28" s="5"/>
      <c r="FRO28" s="5"/>
      <c r="FRP28" s="5"/>
      <c r="FRQ28" s="5"/>
      <c r="FRR28" s="5"/>
      <c r="FRS28" s="5"/>
      <c r="FRT28" s="5"/>
      <c r="FRU28" s="5"/>
      <c r="FRV28" s="5"/>
      <c r="FRW28" s="5"/>
      <c r="FRX28" s="5"/>
      <c r="FRY28" s="5"/>
      <c r="FRZ28" s="5"/>
      <c r="FSA28" s="5"/>
      <c r="FSB28" s="5"/>
      <c r="FSC28" s="5"/>
      <c r="FSD28" s="5"/>
      <c r="FSE28" s="5"/>
      <c r="FSF28" s="5"/>
      <c r="FSG28" s="5"/>
      <c r="FSH28" s="5"/>
      <c r="FSI28" s="5"/>
      <c r="FSJ28" s="5"/>
      <c r="FSK28" s="5"/>
      <c r="FSL28" s="5"/>
      <c r="FSM28" s="5"/>
      <c r="FSN28" s="5"/>
      <c r="FSO28" s="5"/>
      <c r="FSP28" s="5"/>
      <c r="FSQ28" s="5"/>
      <c r="FSR28" s="5"/>
      <c r="FSS28" s="5"/>
      <c r="FST28" s="5"/>
      <c r="FSU28" s="5"/>
      <c r="FSV28" s="5"/>
      <c r="FSW28" s="5"/>
      <c r="FSX28" s="5"/>
      <c r="FSY28" s="5"/>
      <c r="FSZ28" s="5"/>
      <c r="FTA28" s="5"/>
      <c r="FTB28" s="5"/>
      <c r="FTC28" s="5"/>
      <c r="FTD28" s="5"/>
      <c r="FTE28" s="5"/>
      <c r="FTF28" s="5"/>
      <c r="FTG28" s="5"/>
      <c r="FTH28" s="5"/>
      <c r="FTI28" s="5"/>
      <c r="FTJ28" s="5"/>
      <c r="FTK28" s="5"/>
      <c r="FTL28" s="5"/>
      <c r="FTM28" s="5"/>
      <c r="FTN28" s="5"/>
      <c r="FTO28" s="5"/>
      <c r="FTP28" s="5"/>
      <c r="FTQ28" s="5"/>
      <c r="FTR28" s="5"/>
      <c r="FTS28" s="5"/>
      <c r="FTT28" s="5"/>
      <c r="FTU28" s="5"/>
      <c r="FTV28" s="5"/>
      <c r="FTW28" s="5"/>
      <c r="FTX28" s="5"/>
      <c r="FTY28" s="5"/>
      <c r="FTZ28" s="5"/>
      <c r="FUA28" s="5"/>
      <c r="FUB28" s="5"/>
      <c r="FUC28" s="5"/>
      <c r="FUD28" s="5"/>
      <c r="FUE28" s="5"/>
      <c r="FUF28" s="5"/>
      <c r="FUG28" s="5"/>
      <c r="FUH28" s="5"/>
      <c r="FUI28" s="5"/>
      <c r="FUJ28" s="5"/>
      <c r="FUK28" s="5"/>
      <c r="FUL28" s="5"/>
      <c r="FUM28" s="5"/>
      <c r="FUN28" s="5"/>
      <c r="FUO28" s="5"/>
      <c r="FUP28" s="5"/>
      <c r="FUQ28" s="5"/>
      <c r="FUR28" s="5"/>
      <c r="FUS28" s="5"/>
      <c r="FUT28" s="5"/>
      <c r="FUU28" s="5"/>
      <c r="FUV28" s="5"/>
      <c r="FUW28" s="5"/>
      <c r="FUX28" s="5"/>
      <c r="FUY28" s="5"/>
      <c r="FUZ28" s="5"/>
      <c r="FVA28" s="5"/>
      <c r="FVB28" s="5"/>
      <c r="FVC28" s="5"/>
      <c r="FVD28" s="5"/>
      <c r="FVE28" s="5"/>
      <c r="FVF28" s="5"/>
      <c r="FVG28" s="5"/>
      <c r="FVH28" s="5"/>
      <c r="FVI28" s="5"/>
      <c r="FVJ28" s="5"/>
      <c r="FVK28" s="5"/>
      <c r="FVL28" s="5"/>
      <c r="FVM28" s="5"/>
      <c r="FVN28" s="5"/>
      <c r="FVO28" s="5"/>
      <c r="FVP28" s="5"/>
      <c r="FVQ28" s="5"/>
      <c r="FVR28" s="5"/>
      <c r="FVS28" s="5"/>
      <c r="FVT28" s="5"/>
      <c r="FVU28" s="5"/>
      <c r="FVV28" s="5"/>
      <c r="FVW28" s="5"/>
      <c r="FVX28" s="5"/>
      <c r="FVY28" s="5"/>
      <c r="FVZ28" s="5"/>
      <c r="FWA28" s="5"/>
      <c r="FWB28" s="5"/>
      <c r="FWC28" s="5"/>
      <c r="FWD28" s="5"/>
      <c r="FWE28" s="5"/>
      <c r="FWF28" s="5"/>
      <c r="FWG28" s="5"/>
      <c r="FWH28" s="5"/>
      <c r="FWI28" s="5"/>
      <c r="FWJ28" s="5"/>
      <c r="FWK28" s="5"/>
      <c r="FWL28" s="5"/>
      <c r="FWM28" s="5"/>
      <c r="FWN28" s="5"/>
      <c r="FWO28" s="5"/>
      <c r="FWP28" s="5"/>
      <c r="FWQ28" s="5"/>
      <c r="FWR28" s="5"/>
      <c r="FWS28" s="5"/>
      <c r="FWT28" s="5"/>
      <c r="FWU28" s="5"/>
      <c r="FWV28" s="5"/>
      <c r="FWW28" s="5"/>
      <c r="FWX28" s="5"/>
      <c r="FWY28" s="5"/>
      <c r="FWZ28" s="5"/>
      <c r="FXA28" s="5"/>
      <c r="FXB28" s="5"/>
      <c r="FXC28" s="5"/>
      <c r="FXD28" s="5"/>
      <c r="FXE28" s="5"/>
      <c r="FXF28" s="5"/>
      <c r="FXG28" s="5"/>
      <c r="FXH28" s="5"/>
      <c r="FXI28" s="5"/>
      <c r="FXJ28" s="5"/>
      <c r="FXK28" s="5"/>
      <c r="FXL28" s="5"/>
      <c r="FXM28" s="5"/>
      <c r="FXN28" s="5"/>
      <c r="FXO28" s="5"/>
      <c r="FXP28" s="5"/>
      <c r="FXQ28" s="5"/>
      <c r="FXR28" s="5"/>
      <c r="FXS28" s="5"/>
      <c r="FXT28" s="5"/>
      <c r="FXU28" s="5"/>
      <c r="FXV28" s="5"/>
      <c r="FXW28" s="5"/>
      <c r="FXX28" s="5"/>
      <c r="FXY28" s="5"/>
      <c r="FXZ28" s="5"/>
      <c r="FYA28" s="5"/>
      <c r="FYB28" s="5"/>
      <c r="FYC28" s="5"/>
      <c r="FYD28" s="5"/>
      <c r="FYE28" s="5"/>
      <c r="FYF28" s="5"/>
      <c r="FYG28" s="5"/>
      <c r="FYH28" s="5"/>
      <c r="FYI28" s="5"/>
      <c r="FYJ28" s="5"/>
      <c r="FYK28" s="5"/>
      <c r="FYL28" s="5"/>
      <c r="FYM28" s="5"/>
      <c r="FYN28" s="5"/>
      <c r="FYO28" s="5"/>
      <c r="FYP28" s="5"/>
      <c r="FYQ28" s="5"/>
      <c r="FYR28" s="5"/>
      <c r="FYS28" s="5"/>
      <c r="FYT28" s="5"/>
      <c r="FYU28" s="5"/>
      <c r="FYV28" s="5"/>
      <c r="FYW28" s="5"/>
      <c r="FYX28" s="5"/>
      <c r="FYY28" s="5"/>
      <c r="FYZ28" s="5"/>
      <c r="FZA28" s="5"/>
      <c r="FZB28" s="5"/>
      <c r="FZC28" s="5"/>
      <c r="FZD28" s="5"/>
      <c r="FZE28" s="5"/>
      <c r="FZF28" s="5"/>
      <c r="FZG28" s="5"/>
      <c r="FZH28" s="5"/>
      <c r="FZI28" s="5"/>
      <c r="FZJ28" s="5"/>
      <c r="FZK28" s="5"/>
      <c r="FZL28" s="5"/>
      <c r="FZM28" s="5"/>
      <c r="FZN28" s="5"/>
      <c r="FZO28" s="5"/>
      <c r="FZP28" s="5"/>
      <c r="FZQ28" s="5"/>
      <c r="FZR28" s="5"/>
      <c r="FZS28" s="5"/>
      <c r="FZT28" s="5"/>
      <c r="FZU28" s="5"/>
      <c r="FZV28" s="5"/>
      <c r="FZW28" s="5"/>
      <c r="FZX28" s="5"/>
      <c r="FZY28" s="5"/>
      <c r="FZZ28" s="5"/>
      <c r="GAA28" s="5"/>
      <c r="GAB28" s="5"/>
      <c r="GAC28" s="5"/>
      <c r="GAD28" s="5"/>
      <c r="GAE28" s="5"/>
      <c r="GAF28" s="5"/>
      <c r="GAG28" s="5"/>
      <c r="GAH28" s="5"/>
      <c r="GAI28" s="5"/>
      <c r="GAJ28" s="5"/>
      <c r="GAK28" s="5"/>
      <c r="GAL28" s="5"/>
      <c r="GAM28" s="5"/>
      <c r="GAN28" s="5"/>
      <c r="GAO28" s="5"/>
      <c r="GAP28" s="5"/>
      <c r="GAQ28" s="5"/>
      <c r="GAR28" s="5"/>
      <c r="GAS28" s="5"/>
      <c r="GAT28" s="5"/>
      <c r="GAU28" s="5"/>
      <c r="GAV28" s="5"/>
      <c r="GAW28" s="5"/>
      <c r="GAX28" s="5"/>
      <c r="GAY28" s="5"/>
      <c r="GAZ28" s="5"/>
      <c r="GBA28" s="5"/>
      <c r="GBB28" s="5"/>
      <c r="GBC28" s="5"/>
      <c r="GBD28" s="5"/>
      <c r="GBE28" s="5"/>
      <c r="GBF28" s="5"/>
      <c r="GBG28" s="5"/>
      <c r="GBH28" s="5"/>
      <c r="GBI28" s="5"/>
      <c r="GBJ28" s="5"/>
      <c r="GBK28" s="5"/>
      <c r="GBL28" s="5"/>
      <c r="GBM28" s="5"/>
      <c r="GBN28" s="5"/>
      <c r="GBO28" s="5"/>
      <c r="GBP28" s="5"/>
      <c r="GBQ28" s="5"/>
      <c r="GBR28" s="5"/>
      <c r="GBS28" s="5"/>
      <c r="GBT28" s="5"/>
      <c r="GBU28" s="5"/>
      <c r="GBV28" s="5"/>
      <c r="GBW28" s="5"/>
      <c r="GBX28" s="5"/>
      <c r="GBY28" s="5"/>
      <c r="GBZ28" s="5"/>
      <c r="GCA28" s="5"/>
      <c r="GCB28" s="5"/>
      <c r="GCC28" s="5"/>
      <c r="GCD28" s="5"/>
      <c r="GCE28" s="5"/>
      <c r="GCF28" s="5"/>
      <c r="GCG28" s="5"/>
      <c r="GCH28" s="5"/>
      <c r="GCI28" s="5"/>
      <c r="GCJ28" s="5"/>
      <c r="GCK28" s="5"/>
      <c r="GCL28" s="5"/>
      <c r="GCM28" s="5"/>
      <c r="GCN28" s="5"/>
      <c r="GCO28" s="5"/>
      <c r="GCP28" s="5"/>
      <c r="GCQ28" s="5"/>
      <c r="GCR28" s="5"/>
      <c r="GCS28" s="5"/>
      <c r="GCT28" s="5"/>
      <c r="GCU28" s="5"/>
      <c r="GCV28" s="5"/>
      <c r="GCW28" s="5"/>
      <c r="GCX28" s="5"/>
      <c r="GCY28" s="5"/>
      <c r="GCZ28" s="5"/>
      <c r="GDA28" s="5"/>
      <c r="GDB28" s="5"/>
      <c r="GDC28" s="5"/>
      <c r="GDD28" s="5"/>
      <c r="GDE28" s="5"/>
      <c r="GDF28" s="5"/>
      <c r="GDG28" s="5"/>
      <c r="GDH28" s="5"/>
      <c r="GDI28" s="5"/>
      <c r="GDJ28" s="5"/>
      <c r="GDK28" s="5"/>
      <c r="GDL28" s="5"/>
      <c r="GDM28" s="5"/>
      <c r="GDN28" s="5"/>
      <c r="GDO28" s="5"/>
      <c r="GDP28" s="5"/>
      <c r="GDQ28" s="5"/>
      <c r="GDR28" s="5"/>
      <c r="GDS28" s="5"/>
      <c r="GDT28" s="5"/>
      <c r="GDU28" s="5"/>
      <c r="GDV28" s="5"/>
      <c r="GDW28" s="5"/>
      <c r="GDX28" s="5"/>
      <c r="GDY28" s="5"/>
      <c r="GDZ28" s="5"/>
      <c r="GEA28" s="5"/>
      <c r="GEB28" s="5"/>
      <c r="GEC28" s="5"/>
      <c r="GED28" s="5"/>
      <c r="GEE28" s="5"/>
      <c r="GEF28" s="5"/>
      <c r="GEG28" s="5"/>
      <c r="GEH28" s="5"/>
      <c r="GEI28" s="5"/>
      <c r="GEJ28" s="5"/>
      <c r="GEK28" s="5"/>
      <c r="GEL28" s="5"/>
      <c r="GEM28" s="5"/>
      <c r="GEN28" s="5"/>
      <c r="GEO28" s="5"/>
      <c r="GEP28" s="5"/>
      <c r="GEQ28" s="5"/>
      <c r="GER28" s="5"/>
      <c r="GES28" s="5"/>
      <c r="GET28" s="5"/>
      <c r="GEU28" s="5"/>
      <c r="GEV28" s="5"/>
      <c r="GEW28" s="5"/>
      <c r="GEX28" s="5"/>
      <c r="GEY28" s="5"/>
      <c r="GEZ28" s="5"/>
      <c r="GFA28" s="5"/>
      <c r="GFB28" s="5"/>
      <c r="GFC28" s="5"/>
      <c r="GFD28" s="5"/>
      <c r="GFE28" s="5"/>
      <c r="GFF28" s="5"/>
      <c r="GFG28" s="5"/>
      <c r="GFH28" s="5"/>
      <c r="GFI28" s="5"/>
      <c r="GFJ28" s="5"/>
      <c r="GFK28" s="5"/>
      <c r="GFL28" s="5"/>
      <c r="GFM28" s="5"/>
      <c r="GFN28" s="5"/>
      <c r="GFO28" s="5"/>
      <c r="GFP28" s="5"/>
      <c r="GFQ28" s="5"/>
      <c r="GFR28" s="5"/>
      <c r="GFS28" s="5"/>
      <c r="GFT28" s="5"/>
      <c r="GFU28" s="5"/>
      <c r="GFV28" s="5"/>
      <c r="GFW28" s="5"/>
      <c r="GFX28" s="5"/>
      <c r="GFY28" s="5"/>
      <c r="GFZ28" s="5"/>
      <c r="GGA28" s="5"/>
      <c r="GGB28" s="5"/>
      <c r="GGC28" s="5"/>
      <c r="GGD28" s="5"/>
      <c r="GGE28" s="5"/>
      <c r="GGF28" s="5"/>
      <c r="GGG28" s="5"/>
      <c r="GGH28" s="5"/>
      <c r="GGI28" s="5"/>
      <c r="GGJ28" s="5"/>
      <c r="GGK28" s="5"/>
      <c r="GGL28" s="5"/>
      <c r="GGM28" s="5"/>
      <c r="GGN28" s="5"/>
      <c r="GGO28" s="5"/>
      <c r="GGP28" s="5"/>
      <c r="GGQ28" s="5"/>
      <c r="GGR28" s="5"/>
      <c r="GGS28" s="5"/>
      <c r="GGT28" s="5"/>
      <c r="GGU28" s="5"/>
      <c r="GGV28" s="5"/>
      <c r="GGW28" s="5"/>
      <c r="GGX28" s="5"/>
      <c r="GGY28" s="5"/>
      <c r="GGZ28" s="5"/>
      <c r="GHA28" s="5"/>
      <c r="GHB28" s="5"/>
      <c r="GHC28" s="5"/>
      <c r="GHD28" s="5"/>
      <c r="GHE28" s="5"/>
      <c r="GHF28" s="5"/>
      <c r="GHG28" s="5"/>
      <c r="GHH28" s="5"/>
      <c r="GHI28" s="5"/>
      <c r="GHJ28" s="5"/>
      <c r="GHK28" s="5"/>
      <c r="GHL28" s="5"/>
      <c r="GHM28" s="5"/>
      <c r="GHN28" s="5"/>
      <c r="GHO28" s="5"/>
      <c r="GHP28" s="5"/>
      <c r="GHQ28" s="5"/>
      <c r="GHR28" s="5"/>
      <c r="GHS28" s="5"/>
      <c r="GHT28" s="5"/>
      <c r="GHU28" s="5"/>
      <c r="GHV28" s="5"/>
      <c r="GHW28" s="5"/>
      <c r="GHX28" s="5"/>
      <c r="GHY28" s="5"/>
      <c r="GHZ28" s="5"/>
      <c r="GIA28" s="5"/>
      <c r="GIB28" s="5"/>
      <c r="GIC28" s="5"/>
      <c r="GID28" s="5"/>
      <c r="GIE28" s="5"/>
      <c r="GIF28" s="5"/>
      <c r="GIG28" s="5"/>
      <c r="GIH28" s="5"/>
      <c r="GII28" s="5"/>
      <c r="GIJ28" s="5"/>
      <c r="GIK28" s="5"/>
      <c r="GIL28" s="5"/>
      <c r="GIM28" s="5"/>
      <c r="GIN28" s="5"/>
      <c r="GIO28" s="5"/>
      <c r="GIP28" s="5"/>
      <c r="GIQ28" s="5"/>
      <c r="GIR28" s="5"/>
      <c r="GIS28" s="5"/>
      <c r="GIT28" s="5"/>
      <c r="GIU28" s="5"/>
      <c r="GIV28" s="5"/>
      <c r="GIW28" s="5"/>
      <c r="GIX28" s="5"/>
      <c r="GIY28" s="5"/>
      <c r="GIZ28" s="5"/>
      <c r="GJA28" s="5"/>
      <c r="GJB28" s="5"/>
      <c r="GJC28" s="5"/>
      <c r="GJD28" s="5"/>
      <c r="GJE28" s="5"/>
      <c r="GJF28" s="5"/>
      <c r="GJG28" s="5"/>
      <c r="GJH28" s="5"/>
      <c r="GJI28" s="5"/>
      <c r="GJJ28" s="5"/>
      <c r="GJK28" s="5"/>
      <c r="GJL28" s="5"/>
      <c r="GJM28" s="5"/>
      <c r="GJN28" s="5"/>
      <c r="GJO28" s="5"/>
      <c r="GJP28" s="5"/>
      <c r="GJQ28" s="5"/>
      <c r="GJR28" s="5"/>
      <c r="GJS28" s="5"/>
      <c r="GJT28" s="5"/>
      <c r="GJU28" s="5"/>
      <c r="GJV28" s="5"/>
      <c r="GJW28" s="5"/>
      <c r="GJX28" s="5"/>
      <c r="GJY28" s="5"/>
      <c r="GJZ28" s="5"/>
      <c r="GKA28" s="5"/>
      <c r="GKB28" s="5"/>
      <c r="GKC28" s="5"/>
      <c r="GKD28" s="5"/>
      <c r="GKE28" s="5"/>
      <c r="GKF28" s="5"/>
      <c r="GKG28" s="5"/>
      <c r="GKH28" s="5"/>
      <c r="GKI28" s="5"/>
      <c r="GKJ28" s="5"/>
      <c r="GKK28" s="5"/>
      <c r="GKL28" s="5"/>
      <c r="GKM28" s="5"/>
      <c r="GKN28" s="5"/>
      <c r="GKO28" s="5"/>
      <c r="GKP28" s="5"/>
      <c r="GKQ28" s="5"/>
      <c r="GKR28" s="5"/>
      <c r="GKS28" s="5"/>
      <c r="GKT28" s="5"/>
      <c r="GKU28" s="5"/>
      <c r="GKV28" s="5"/>
      <c r="GKW28" s="5"/>
      <c r="GKX28" s="5"/>
      <c r="GKY28" s="5"/>
      <c r="GKZ28" s="5"/>
      <c r="GLA28" s="5"/>
      <c r="GLB28" s="5"/>
      <c r="GLC28" s="5"/>
      <c r="GLD28" s="5"/>
      <c r="GLE28" s="5"/>
      <c r="GLF28" s="5"/>
      <c r="GLG28" s="5"/>
      <c r="GLH28" s="5"/>
      <c r="GLI28" s="5"/>
      <c r="GLJ28" s="5"/>
      <c r="GLK28" s="5"/>
      <c r="GLL28" s="5"/>
      <c r="GLM28" s="5"/>
      <c r="GLN28" s="5"/>
      <c r="GLO28" s="5"/>
      <c r="GLP28" s="5"/>
      <c r="GLQ28" s="5"/>
      <c r="GLR28" s="5"/>
      <c r="GLS28" s="5"/>
      <c r="GLT28" s="5"/>
      <c r="GLU28" s="5"/>
      <c r="GLV28" s="5"/>
      <c r="GLW28" s="5"/>
      <c r="GLX28" s="5"/>
      <c r="GLY28" s="5"/>
      <c r="GLZ28" s="5"/>
      <c r="GMA28" s="5"/>
      <c r="GMB28" s="5"/>
      <c r="GMC28" s="5"/>
      <c r="GMD28" s="5"/>
      <c r="GME28" s="5"/>
      <c r="GMF28" s="5"/>
      <c r="GMG28" s="5"/>
      <c r="GMH28" s="5"/>
      <c r="GMI28" s="5"/>
      <c r="GMJ28" s="5"/>
      <c r="GMK28" s="5"/>
      <c r="GML28" s="5"/>
      <c r="GMM28" s="5"/>
      <c r="GMN28" s="5"/>
      <c r="GMO28" s="5"/>
      <c r="GMP28" s="5"/>
      <c r="GMQ28" s="5"/>
      <c r="GMR28" s="5"/>
      <c r="GMS28" s="5"/>
      <c r="GMT28" s="5"/>
      <c r="GMU28" s="5"/>
      <c r="GMV28" s="5"/>
      <c r="GMW28" s="5"/>
      <c r="GMX28" s="5"/>
      <c r="GMY28" s="5"/>
      <c r="GMZ28" s="5"/>
      <c r="GNA28" s="5"/>
      <c r="GNB28" s="5"/>
      <c r="GNC28" s="5"/>
      <c r="GND28" s="5"/>
      <c r="GNE28" s="5"/>
      <c r="GNF28" s="5"/>
      <c r="GNG28" s="5"/>
      <c r="GNH28" s="5"/>
      <c r="GNI28" s="5"/>
      <c r="GNJ28" s="5"/>
      <c r="GNK28" s="5"/>
      <c r="GNL28" s="5"/>
      <c r="GNM28" s="5"/>
      <c r="GNN28" s="5"/>
      <c r="GNO28" s="5"/>
      <c r="GNP28" s="5"/>
      <c r="GNQ28" s="5"/>
      <c r="GNR28" s="5"/>
      <c r="GNS28" s="5"/>
      <c r="GNT28" s="5"/>
      <c r="GNU28" s="5"/>
      <c r="GNV28" s="5"/>
      <c r="GNW28" s="5"/>
      <c r="GNX28" s="5"/>
      <c r="GNY28" s="5"/>
      <c r="GNZ28" s="5"/>
      <c r="GOA28" s="5"/>
      <c r="GOB28" s="5"/>
      <c r="GOC28" s="5"/>
      <c r="GOD28" s="5"/>
      <c r="GOE28" s="5"/>
      <c r="GOF28" s="5"/>
      <c r="GOG28" s="5"/>
      <c r="GOH28" s="5"/>
      <c r="GOI28" s="5"/>
      <c r="GOJ28" s="5"/>
      <c r="GOK28" s="5"/>
      <c r="GOL28" s="5"/>
      <c r="GOM28" s="5"/>
      <c r="GON28" s="5"/>
      <c r="GOO28" s="5"/>
      <c r="GOP28" s="5"/>
      <c r="GOQ28" s="5"/>
      <c r="GOR28" s="5"/>
      <c r="GOS28" s="5"/>
      <c r="GOT28" s="5"/>
      <c r="GOU28" s="5"/>
      <c r="GOV28" s="5"/>
      <c r="GOW28" s="5"/>
      <c r="GOX28" s="5"/>
      <c r="GOY28" s="5"/>
      <c r="GOZ28" s="5"/>
      <c r="GPA28" s="5"/>
      <c r="GPB28" s="5"/>
      <c r="GPC28" s="5"/>
      <c r="GPD28" s="5"/>
      <c r="GPE28" s="5"/>
      <c r="GPF28" s="5"/>
      <c r="GPG28" s="5"/>
      <c r="GPH28" s="5"/>
      <c r="GPI28" s="5"/>
      <c r="GPJ28" s="5"/>
      <c r="GPK28" s="5"/>
      <c r="GPL28" s="5"/>
      <c r="GPM28" s="5"/>
      <c r="GPN28" s="5"/>
      <c r="GPO28" s="5"/>
      <c r="GPP28" s="5"/>
      <c r="GPQ28" s="5"/>
      <c r="GPR28" s="5"/>
      <c r="GPS28" s="5"/>
      <c r="GPT28" s="5"/>
      <c r="GPU28" s="5"/>
      <c r="GPV28" s="5"/>
      <c r="GPW28" s="5"/>
      <c r="GPX28" s="5"/>
      <c r="GPY28" s="5"/>
      <c r="GPZ28" s="5"/>
      <c r="GQA28" s="5"/>
      <c r="GQB28" s="5"/>
      <c r="GQC28" s="5"/>
      <c r="GQD28" s="5"/>
      <c r="GQE28" s="5"/>
      <c r="GQF28" s="5"/>
      <c r="GQG28" s="5"/>
      <c r="GQH28" s="5"/>
      <c r="GQI28" s="5"/>
      <c r="GQJ28" s="5"/>
      <c r="GQK28" s="5"/>
      <c r="GQL28" s="5"/>
      <c r="GQM28" s="5"/>
      <c r="GQN28" s="5"/>
      <c r="GQO28" s="5"/>
      <c r="GQP28" s="5"/>
      <c r="GQQ28" s="5"/>
      <c r="GQR28" s="5"/>
      <c r="GQS28" s="5"/>
      <c r="GQT28" s="5"/>
      <c r="GQU28" s="5"/>
      <c r="GQV28" s="5"/>
      <c r="GQW28" s="5"/>
      <c r="GQX28" s="5"/>
      <c r="GQY28" s="5"/>
      <c r="GQZ28" s="5"/>
      <c r="GRA28" s="5"/>
      <c r="GRB28" s="5"/>
      <c r="GRC28" s="5"/>
      <c r="GRD28" s="5"/>
      <c r="GRE28" s="5"/>
      <c r="GRF28" s="5"/>
      <c r="GRG28" s="5"/>
      <c r="GRH28" s="5"/>
      <c r="GRI28" s="5"/>
      <c r="GRJ28" s="5"/>
      <c r="GRK28" s="5"/>
      <c r="GRL28" s="5"/>
      <c r="GRM28" s="5"/>
      <c r="GRN28" s="5"/>
      <c r="GRO28" s="5"/>
      <c r="GRP28" s="5"/>
      <c r="GRQ28" s="5"/>
      <c r="GRR28" s="5"/>
      <c r="GRS28" s="5"/>
      <c r="GRT28" s="5"/>
      <c r="GRU28" s="5"/>
      <c r="GRV28" s="5"/>
      <c r="GRW28" s="5"/>
      <c r="GRX28" s="5"/>
      <c r="GRY28" s="5"/>
      <c r="GRZ28" s="5"/>
      <c r="GSA28" s="5"/>
      <c r="GSB28" s="5"/>
      <c r="GSC28" s="5"/>
      <c r="GSD28" s="5"/>
      <c r="GSE28" s="5"/>
      <c r="GSF28" s="5"/>
      <c r="GSG28" s="5"/>
      <c r="GSH28" s="5"/>
      <c r="GSI28" s="5"/>
      <c r="GSJ28" s="5"/>
      <c r="GSK28" s="5"/>
      <c r="GSL28" s="5"/>
      <c r="GSM28" s="5"/>
      <c r="GSN28" s="5"/>
      <c r="GSO28" s="5"/>
      <c r="GSP28" s="5"/>
      <c r="GSQ28" s="5"/>
      <c r="GSR28" s="5"/>
      <c r="GSS28" s="5"/>
      <c r="GST28" s="5"/>
      <c r="GSU28" s="5"/>
      <c r="GSV28" s="5"/>
      <c r="GSW28" s="5"/>
      <c r="GSX28" s="5"/>
      <c r="GSY28" s="5"/>
      <c r="GSZ28" s="5"/>
      <c r="GTA28" s="5"/>
      <c r="GTB28" s="5"/>
      <c r="GTC28" s="5"/>
      <c r="GTD28" s="5"/>
      <c r="GTE28" s="5"/>
      <c r="GTF28" s="5"/>
      <c r="GTG28" s="5"/>
      <c r="GTH28" s="5"/>
      <c r="GTI28" s="5"/>
      <c r="GTJ28" s="5"/>
      <c r="GTK28" s="5"/>
      <c r="GTL28" s="5"/>
      <c r="GTM28" s="5"/>
      <c r="GTN28" s="5"/>
      <c r="GTO28" s="5"/>
      <c r="GTP28" s="5"/>
      <c r="GTQ28" s="5"/>
      <c r="GTR28" s="5"/>
      <c r="GTS28" s="5"/>
      <c r="GTT28" s="5"/>
      <c r="GTU28" s="5"/>
      <c r="GTV28" s="5"/>
      <c r="GTW28" s="5"/>
      <c r="GTX28" s="5"/>
      <c r="GTY28" s="5"/>
      <c r="GTZ28" s="5"/>
      <c r="GUA28" s="5"/>
      <c r="GUB28" s="5"/>
      <c r="GUC28" s="5"/>
      <c r="GUD28" s="5"/>
      <c r="GUE28" s="5"/>
      <c r="GUF28" s="5"/>
      <c r="GUG28" s="5"/>
      <c r="GUH28" s="5"/>
      <c r="GUI28" s="5"/>
      <c r="GUJ28" s="5"/>
      <c r="GUK28" s="5"/>
      <c r="GUL28" s="5"/>
      <c r="GUM28" s="5"/>
      <c r="GUN28" s="5"/>
      <c r="GUO28" s="5"/>
      <c r="GUP28" s="5"/>
      <c r="GUQ28" s="5"/>
      <c r="GUR28" s="5"/>
      <c r="GUS28" s="5"/>
      <c r="GUT28" s="5"/>
      <c r="GUU28" s="5"/>
      <c r="GUV28" s="5"/>
      <c r="GUW28" s="5"/>
      <c r="GUX28" s="5"/>
      <c r="GUY28" s="5"/>
      <c r="GUZ28" s="5"/>
      <c r="GVA28" s="5"/>
      <c r="GVB28" s="5"/>
      <c r="GVC28" s="5"/>
      <c r="GVD28" s="5"/>
      <c r="GVE28" s="5"/>
      <c r="GVF28" s="5"/>
      <c r="GVG28" s="5"/>
      <c r="GVH28" s="5"/>
      <c r="GVI28" s="5"/>
      <c r="GVJ28" s="5"/>
      <c r="GVK28" s="5"/>
      <c r="GVL28" s="5"/>
      <c r="GVM28" s="5"/>
      <c r="GVN28" s="5"/>
      <c r="GVO28" s="5"/>
      <c r="GVP28" s="5"/>
      <c r="GVQ28" s="5"/>
      <c r="GVR28" s="5"/>
      <c r="GVS28" s="5"/>
      <c r="GVT28" s="5"/>
      <c r="GVU28" s="5"/>
      <c r="GVV28" s="5"/>
      <c r="GVW28" s="5"/>
      <c r="GVX28" s="5"/>
      <c r="GVY28" s="5"/>
      <c r="GVZ28" s="5"/>
      <c r="GWA28" s="5"/>
      <c r="GWB28" s="5"/>
      <c r="GWC28" s="5"/>
      <c r="GWD28" s="5"/>
      <c r="GWE28" s="5"/>
      <c r="GWF28" s="5"/>
      <c r="GWG28" s="5"/>
      <c r="GWH28" s="5"/>
      <c r="GWI28" s="5"/>
      <c r="GWJ28" s="5"/>
      <c r="GWK28" s="5"/>
      <c r="GWL28" s="5"/>
      <c r="GWM28" s="5"/>
      <c r="GWN28" s="5"/>
      <c r="GWO28" s="5"/>
      <c r="GWP28" s="5"/>
      <c r="GWQ28" s="5"/>
      <c r="GWR28" s="5"/>
      <c r="GWS28" s="5"/>
      <c r="GWT28" s="5"/>
      <c r="GWU28" s="5"/>
      <c r="GWV28" s="5"/>
      <c r="GWW28" s="5"/>
      <c r="GWX28" s="5"/>
      <c r="GWY28" s="5"/>
      <c r="GWZ28" s="5"/>
      <c r="GXA28" s="5"/>
      <c r="GXB28" s="5"/>
      <c r="GXC28" s="5"/>
      <c r="GXD28" s="5"/>
      <c r="GXE28" s="5"/>
      <c r="GXF28" s="5"/>
      <c r="GXG28" s="5"/>
      <c r="GXH28" s="5"/>
      <c r="GXI28" s="5"/>
      <c r="GXJ28" s="5"/>
      <c r="GXK28" s="5"/>
      <c r="GXL28" s="5"/>
      <c r="GXM28" s="5"/>
      <c r="GXN28" s="5"/>
      <c r="GXO28" s="5"/>
      <c r="GXP28" s="5"/>
      <c r="GXQ28" s="5"/>
      <c r="GXR28" s="5"/>
      <c r="GXS28" s="5"/>
      <c r="GXT28" s="5"/>
      <c r="GXU28" s="5"/>
      <c r="GXV28" s="5"/>
      <c r="GXW28" s="5"/>
      <c r="GXX28" s="5"/>
      <c r="GXY28" s="5"/>
      <c r="GXZ28" s="5"/>
      <c r="GYA28" s="5"/>
      <c r="GYB28" s="5"/>
      <c r="GYC28" s="5"/>
      <c r="GYD28" s="5"/>
      <c r="GYE28" s="5"/>
      <c r="GYF28" s="5"/>
      <c r="GYG28" s="5"/>
      <c r="GYH28" s="5"/>
      <c r="GYI28" s="5"/>
      <c r="GYJ28" s="5"/>
      <c r="GYK28" s="5"/>
      <c r="GYL28" s="5"/>
      <c r="GYM28" s="5"/>
      <c r="GYN28" s="5"/>
      <c r="GYO28" s="5"/>
      <c r="GYP28" s="5"/>
      <c r="GYQ28" s="5"/>
      <c r="GYR28" s="5"/>
      <c r="GYS28" s="5"/>
      <c r="GYT28" s="5"/>
      <c r="GYU28" s="5"/>
      <c r="GYV28" s="5"/>
      <c r="GYW28" s="5"/>
      <c r="GYX28" s="5"/>
      <c r="GYY28" s="5"/>
      <c r="GYZ28" s="5"/>
      <c r="GZA28" s="5"/>
      <c r="GZB28" s="5"/>
      <c r="GZC28" s="5"/>
      <c r="GZD28" s="5"/>
      <c r="GZE28" s="5"/>
      <c r="GZF28" s="5"/>
      <c r="GZG28" s="5"/>
      <c r="GZH28" s="5"/>
      <c r="GZI28" s="5"/>
      <c r="GZJ28" s="5"/>
      <c r="GZK28" s="5"/>
      <c r="GZL28" s="5"/>
      <c r="GZM28" s="5"/>
      <c r="GZN28" s="5"/>
      <c r="GZO28" s="5"/>
      <c r="GZP28" s="5"/>
      <c r="GZQ28" s="5"/>
      <c r="GZR28" s="5"/>
      <c r="GZS28" s="5"/>
      <c r="GZT28" s="5"/>
      <c r="GZU28" s="5"/>
      <c r="GZV28" s="5"/>
      <c r="GZW28" s="5"/>
      <c r="GZX28" s="5"/>
      <c r="GZY28" s="5"/>
      <c r="GZZ28" s="5"/>
      <c r="HAA28" s="5"/>
      <c r="HAB28" s="5"/>
      <c r="HAC28" s="5"/>
      <c r="HAD28" s="5"/>
      <c r="HAE28" s="5"/>
      <c r="HAF28" s="5"/>
      <c r="HAG28" s="5"/>
      <c r="HAH28" s="5"/>
      <c r="HAI28" s="5"/>
      <c r="HAJ28" s="5"/>
      <c r="HAK28" s="5"/>
      <c r="HAL28" s="5"/>
      <c r="HAM28" s="5"/>
      <c r="HAN28" s="5"/>
      <c r="HAO28" s="5"/>
      <c r="HAP28" s="5"/>
      <c r="HAQ28" s="5"/>
      <c r="HAR28" s="5"/>
      <c r="HAS28" s="5"/>
      <c r="HAT28" s="5"/>
      <c r="HAU28" s="5"/>
      <c r="HAV28" s="5"/>
      <c r="HAW28" s="5"/>
      <c r="HAX28" s="5"/>
      <c r="HAY28" s="5"/>
      <c r="HAZ28" s="5"/>
      <c r="HBA28" s="5"/>
      <c r="HBB28" s="5"/>
      <c r="HBC28" s="5"/>
      <c r="HBD28" s="5"/>
      <c r="HBE28" s="5"/>
      <c r="HBF28" s="5"/>
      <c r="HBG28" s="5"/>
      <c r="HBH28" s="5"/>
      <c r="HBI28" s="5"/>
      <c r="HBJ28" s="5"/>
      <c r="HBK28" s="5"/>
      <c r="HBL28" s="5"/>
      <c r="HBM28" s="5"/>
      <c r="HBN28" s="5"/>
      <c r="HBO28" s="5"/>
      <c r="HBP28" s="5"/>
      <c r="HBQ28" s="5"/>
      <c r="HBR28" s="5"/>
      <c r="HBS28" s="5"/>
      <c r="HBT28" s="5"/>
      <c r="HBU28" s="5"/>
      <c r="HBV28" s="5"/>
      <c r="HBW28" s="5"/>
      <c r="HBX28" s="5"/>
      <c r="HBY28" s="5"/>
      <c r="HBZ28" s="5"/>
      <c r="HCA28" s="5"/>
      <c r="HCB28" s="5"/>
      <c r="HCC28" s="5"/>
      <c r="HCD28" s="5"/>
      <c r="HCE28" s="5"/>
      <c r="HCF28" s="5"/>
      <c r="HCG28" s="5"/>
      <c r="HCH28" s="5"/>
      <c r="HCI28" s="5"/>
      <c r="HCJ28" s="5"/>
      <c r="HCK28" s="5"/>
      <c r="HCL28" s="5"/>
      <c r="HCM28" s="5"/>
      <c r="HCN28" s="5"/>
      <c r="HCO28" s="5"/>
      <c r="HCP28" s="5"/>
      <c r="HCQ28" s="5"/>
      <c r="HCR28" s="5"/>
      <c r="HCS28" s="5"/>
      <c r="HCT28" s="5"/>
      <c r="HCU28" s="5"/>
      <c r="HCV28" s="5"/>
      <c r="HCW28" s="5"/>
      <c r="HCX28" s="5"/>
      <c r="HCY28" s="5"/>
      <c r="HCZ28" s="5"/>
      <c r="HDA28" s="5"/>
      <c r="HDB28" s="5"/>
      <c r="HDC28" s="5"/>
      <c r="HDD28" s="5"/>
      <c r="HDE28" s="5"/>
      <c r="HDF28" s="5"/>
      <c r="HDG28" s="5"/>
      <c r="HDH28" s="5"/>
      <c r="HDI28" s="5"/>
      <c r="HDJ28" s="5"/>
      <c r="HDK28" s="5"/>
      <c r="HDL28" s="5"/>
      <c r="HDM28" s="5"/>
      <c r="HDN28" s="5"/>
      <c r="HDO28" s="5"/>
      <c r="HDP28" s="5"/>
      <c r="HDQ28" s="5"/>
      <c r="HDR28" s="5"/>
      <c r="HDS28" s="5"/>
      <c r="HDT28" s="5"/>
      <c r="HDU28" s="5"/>
      <c r="HDV28" s="5"/>
      <c r="HDW28" s="5"/>
      <c r="HDX28" s="5"/>
      <c r="HDY28" s="5"/>
      <c r="HDZ28" s="5"/>
      <c r="HEA28" s="5"/>
      <c r="HEB28" s="5"/>
      <c r="HEC28" s="5"/>
      <c r="HED28" s="5"/>
      <c r="HEE28" s="5"/>
      <c r="HEF28" s="5"/>
      <c r="HEG28" s="5"/>
      <c r="HEH28" s="5"/>
      <c r="HEI28" s="5"/>
      <c r="HEJ28" s="5"/>
      <c r="HEK28" s="5"/>
      <c r="HEL28" s="5"/>
      <c r="HEM28" s="5"/>
      <c r="HEN28" s="5"/>
      <c r="HEO28" s="5"/>
      <c r="HEP28" s="5"/>
      <c r="HEQ28" s="5"/>
      <c r="HER28" s="5"/>
      <c r="HES28" s="5"/>
      <c r="HET28" s="5"/>
      <c r="HEU28" s="5"/>
      <c r="HEV28" s="5"/>
      <c r="HEW28" s="5"/>
      <c r="HEX28" s="5"/>
      <c r="HEY28" s="5"/>
      <c r="HEZ28" s="5"/>
      <c r="HFA28" s="5"/>
      <c r="HFB28" s="5"/>
      <c r="HFC28" s="5"/>
      <c r="HFD28" s="5"/>
      <c r="HFE28" s="5"/>
      <c r="HFF28" s="5"/>
      <c r="HFG28" s="5"/>
      <c r="HFH28" s="5"/>
      <c r="HFI28" s="5"/>
      <c r="HFJ28" s="5"/>
      <c r="HFK28" s="5"/>
      <c r="HFL28" s="5"/>
      <c r="HFM28" s="5"/>
      <c r="HFN28" s="5"/>
      <c r="HFO28" s="5"/>
      <c r="HFP28" s="5"/>
      <c r="HFQ28" s="5"/>
      <c r="HFR28" s="5"/>
      <c r="HFS28" s="5"/>
      <c r="HFT28" s="5"/>
      <c r="HFU28" s="5"/>
      <c r="HFV28" s="5"/>
      <c r="HFW28" s="5"/>
      <c r="HFX28" s="5"/>
      <c r="HFY28" s="5"/>
      <c r="HFZ28" s="5"/>
      <c r="HGA28" s="5"/>
      <c r="HGB28" s="5"/>
      <c r="HGC28" s="5"/>
      <c r="HGD28" s="5"/>
      <c r="HGE28" s="5"/>
      <c r="HGF28" s="5"/>
      <c r="HGG28" s="5"/>
      <c r="HGH28" s="5"/>
      <c r="HGI28" s="5"/>
      <c r="HGJ28" s="5"/>
      <c r="HGK28" s="5"/>
      <c r="HGL28" s="5"/>
      <c r="HGM28" s="5"/>
      <c r="HGN28" s="5"/>
      <c r="HGO28" s="5"/>
      <c r="HGP28" s="5"/>
      <c r="HGQ28" s="5"/>
      <c r="HGR28" s="5"/>
      <c r="HGS28" s="5"/>
      <c r="HGT28" s="5"/>
      <c r="HGU28" s="5"/>
      <c r="HGV28" s="5"/>
      <c r="HGW28" s="5"/>
      <c r="HGX28" s="5"/>
      <c r="HGY28" s="5"/>
      <c r="HGZ28" s="5"/>
      <c r="HHA28" s="5"/>
      <c r="HHB28" s="5"/>
      <c r="HHC28" s="5"/>
      <c r="HHD28" s="5"/>
      <c r="HHE28" s="5"/>
      <c r="HHF28" s="5"/>
      <c r="HHG28" s="5"/>
      <c r="HHH28" s="5"/>
      <c r="HHI28" s="5"/>
      <c r="HHJ28" s="5"/>
      <c r="HHK28" s="5"/>
      <c r="HHL28" s="5"/>
      <c r="HHM28" s="5"/>
      <c r="HHN28" s="5"/>
      <c r="HHO28" s="5"/>
      <c r="HHP28" s="5"/>
      <c r="HHQ28" s="5"/>
      <c r="HHR28" s="5"/>
      <c r="HHS28" s="5"/>
      <c r="HHT28" s="5"/>
      <c r="HHU28" s="5"/>
      <c r="HHV28" s="5"/>
      <c r="HHW28" s="5"/>
      <c r="HHX28" s="5"/>
      <c r="HHY28" s="5"/>
      <c r="HHZ28" s="5"/>
      <c r="HIA28" s="5"/>
      <c r="HIB28" s="5"/>
      <c r="HIC28" s="5"/>
      <c r="HID28" s="5"/>
      <c r="HIE28" s="5"/>
      <c r="HIF28" s="5"/>
      <c r="HIG28" s="5"/>
      <c r="HIH28" s="5"/>
      <c r="HII28" s="5"/>
      <c r="HIJ28" s="5"/>
      <c r="HIK28" s="5"/>
      <c r="HIL28" s="5"/>
      <c r="HIM28" s="5"/>
      <c r="HIN28" s="5"/>
      <c r="HIO28" s="5"/>
      <c r="HIP28" s="5"/>
      <c r="HIQ28" s="5"/>
      <c r="HIR28" s="5"/>
      <c r="HIS28" s="5"/>
      <c r="HIT28" s="5"/>
      <c r="HIU28" s="5"/>
      <c r="HIV28" s="5"/>
      <c r="HIW28" s="5"/>
      <c r="HIX28" s="5"/>
      <c r="HIY28" s="5"/>
      <c r="HIZ28" s="5"/>
      <c r="HJA28" s="5"/>
      <c r="HJB28" s="5"/>
      <c r="HJC28" s="5"/>
      <c r="HJD28" s="5"/>
      <c r="HJE28" s="5"/>
      <c r="HJF28" s="5"/>
      <c r="HJG28" s="5"/>
      <c r="HJH28" s="5"/>
      <c r="HJI28" s="5"/>
      <c r="HJJ28" s="5"/>
      <c r="HJK28" s="5"/>
      <c r="HJL28" s="5"/>
      <c r="HJM28" s="5"/>
      <c r="HJN28" s="5"/>
      <c r="HJO28" s="5"/>
      <c r="HJP28" s="5"/>
      <c r="HJQ28" s="5"/>
      <c r="HJR28" s="5"/>
      <c r="HJS28" s="5"/>
      <c r="HJT28" s="5"/>
      <c r="HJU28" s="5"/>
      <c r="HJV28" s="5"/>
      <c r="HJW28" s="5"/>
      <c r="HJX28" s="5"/>
      <c r="HJY28" s="5"/>
      <c r="HJZ28" s="5"/>
      <c r="HKA28" s="5"/>
      <c r="HKB28" s="5"/>
      <c r="HKC28" s="5"/>
      <c r="HKD28" s="5"/>
      <c r="HKE28" s="5"/>
      <c r="HKF28" s="5"/>
      <c r="HKG28" s="5"/>
      <c r="HKH28" s="5"/>
      <c r="HKI28" s="5"/>
      <c r="HKJ28" s="5"/>
      <c r="HKK28" s="5"/>
      <c r="HKL28" s="5"/>
      <c r="HKM28" s="5"/>
      <c r="HKN28" s="5"/>
      <c r="HKO28" s="5"/>
      <c r="HKP28" s="5"/>
      <c r="HKQ28" s="5"/>
      <c r="HKR28" s="5"/>
      <c r="HKS28" s="5"/>
      <c r="HKT28" s="5"/>
      <c r="HKU28" s="5"/>
      <c r="HKV28" s="5"/>
      <c r="HKW28" s="5"/>
      <c r="HKX28" s="5"/>
      <c r="HKY28" s="5"/>
      <c r="HKZ28" s="5"/>
      <c r="HLA28" s="5"/>
      <c r="HLB28" s="5"/>
      <c r="HLC28" s="5"/>
      <c r="HLD28" s="5"/>
      <c r="HLE28" s="5"/>
      <c r="HLF28" s="5"/>
      <c r="HLG28" s="5"/>
      <c r="HLH28" s="5"/>
      <c r="HLI28" s="5"/>
      <c r="HLJ28" s="5"/>
      <c r="HLK28" s="5"/>
      <c r="HLL28" s="5"/>
      <c r="HLM28" s="5"/>
      <c r="HLN28" s="5"/>
      <c r="HLO28" s="5"/>
      <c r="HLP28" s="5"/>
      <c r="HLQ28" s="5"/>
      <c r="HLR28" s="5"/>
      <c r="HLS28" s="5"/>
      <c r="HLT28" s="5"/>
      <c r="HLU28" s="5"/>
      <c r="HLV28" s="5"/>
      <c r="HLW28" s="5"/>
      <c r="HLX28" s="5"/>
      <c r="HLY28" s="5"/>
      <c r="HLZ28" s="5"/>
      <c r="HMA28" s="5"/>
      <c r="HMB28" s="5"/>
      <c r="HMC28" s="5"/>
      <c r="HMD28" s="5"/>
      <c r="HME28" s="5"/>
      <c r="HMF28" s="5"/>
      <c r="HMG28" s="5"/>
      <c r="HMH28" s="5"/>
      <c r="HMI28" s="5"/>
      <c r="HMJ28" s="5"/>
      <c r="HMK28" s="5"/>
      <c r="HML28" s="5"/>
      <c r="HMM28" s="5"/>
      <c r="HMN28" s="5"/>
      <c r="HMO28" s="5"/>
      <c r="HMP28" s="5"/>
      <c r="HMQ28" s="5"/>
      <c r="HMR28" s="5"/>
      <c r="HMS28" s="5"/>
      <c r="HMT28" s="5"/>
      <c r="HMU28" s="5"/>
      <c r="HMV28" s="5"/>
      <c r="HMW28" s="5"/>
      <c r="HMX28" s="5"/>
      <c r="HMY28" s="5"/>
      <c r="HMZ28" s="5"/>
      <c r="HNA28" s="5"/>
      <c r="HNB28" s="5"/>
      <c r="HNC28" s="5"/>
      <c r="HND28" s="5"/>
      <c r="HNE28" s="5"/>
      <c r="HNF28" s="5"/>
      <c r="HNG28" s="5"/>
      <c r="HNH28" s="5"/>
      <c r="HNI28" s="5"/>
      <c r="HNJ28" s="5"/>
      <c r="HNK28" s="5"/>
      <c r="HNL28" s="5"/>
      <c r="HNM28" s="5"/>
      <c r="HNN28" s="5"/>
      <c r="HNO28" s="5"/>
      <c r="HNP28" s="5"/>
      <c r="HNQ28" s="5"/>
      <c r="HNR28" s="5"/>
      <c r="HNS28" s="5"/>
      <c r="HNT28" s="5"/>
      <c r="HNU28" s="5"/>
      <c r="HNV28" s="5"/>
      <c r="HNW28" s="5"/>
      <c r="HNX28" s="5"/>
      <c r="HNY28" s="5"/>
      <c r="HNZ28" s="5"/>
      <c r="HOA28" s="5"/>
      <c r="HOB28" s="5"/>
      <c r="HOC28" s="5"/>
      <c r="HOD28" s="5"/>
      <c r="HOE28" s="5"/>
      <c r="HOF28" s="5"/>
      <c r="HOG28" s="5"/>
      <c r="HOH28" s="5"/>
      <c r="HOI28" s="5"/>
      <c r="HOJ28" s="5"/>
      <c r="HOK28" s="5"/>
      <c r="HOL28" s="5"/>
      <c r="HOM28" s="5"/>
      <c r="HON28" s="5"/>
      <c r="HOO28" s="5"/>
      <c r="HOP28" s="5"/>
      <c r="HOQ28" s="5"/>
      <c r="HOR28" s="5"/>
      <c r="HOS28" s="5"/>
      <c r="HOT28" s="5"/>
      <c r="HOU28" s="5"/>
      <c r="HOV28" s="5"/>
      <c r="HOW28" s="5"/>
      <c r="HOX28" s="5"/>
      <c r="HOY28" s="5"/>
      <c r="HOZ28" s="5"/>
      <c r="HPA28" s="5"/>
      <c r="HPB28" s="5"/>
      <c r="HPC28" s="5"/>
      <c r="HPD28" s="5"/>
      <c r="HPE28" s="5"/>
      <c r="HPF28" s="5"/>
      <c r="HPG28" s="5"/>
      <c r="HPH28" s="5"/>
      <c r="HPI28" s="5"/>
      <c r="HPJ28" s="5"/>
      <c r="HPK28" s="5"/>
      <c r="HPL28" s="5"/>
      <c r="HPM28" s="5"/>
      <c r="HPN28" s="5"/>
      <c r="HPO28" s="5"/>
      <c r="HPP28" s="5"/>
      <c r="HPQ28" s="5"/>
      <c r="HPR28" s="5"/>
      <c r="HPS28" s="5"/>
      <c r="HPT28" s="5"/>
      <c r="HPU28" s="5"/>
      <c r="HPV28" s="5"/>
      <c r="HPW28" s="5"/>
      <c r="HPX28" s="5"/>
      <c r="HPY28" s="5"/>
      <c r="HPZ28" s="5"/>
      <c r="HQA28" s="5"/>
      <c r="HQB28" s="5"/>
      <c r="HQC28" s="5"/>
      <c r="HQD28" s="5"/>
      <c r="HQE28" s="5"/>
      <c r="HQF28" s="5"/>
      <c r="HQG28" s="5"/>
      <c r="HQH28" s="5"/>
      <c r="HQI28" s="5"/>
      <c r="HQJ28" s="5"/>
      <c r="HQK28" s="5"/>
      <c r="HQL28" s="5"/>
      <c r="HQM28" s="5"/>
      <c r="HQN28" s="5"/>
      <c r="HQO28" s="5"/>
      <c r="HQP28" s="5"/>
      <c r="HQQ28" s="5"/>
      <c r="HQR28" s="5"/>
      <c r="HQS28" s="5"/>
      <c r="HQT28" s="5"/>
      <c r="HQU28" s="5"/>
      <c r="HQV28" s="5"/>
      <c r="HQW28" s="5"/>
      <c r="HQX28" s="5"/>
      <c r="HQY28" s="5"/>
      <c r="HQZ28" s="5"/>
      <c r="HRA28" s="5"/>
      <c r="HRB28" s="5"/>
      <c r="HRC28" s="5"/>
      <c r="HRD28" s="5"/>
      <c r="HRE28" s="5"/>
      <c r="HRF28" s="5"/>
      <c r="HRG28" s="5"/>
      <c r="HRH28" s="5"/>
      <c r="HRI28" s="5"/>
      <c r="HRJ28" s="5"/>
      <c r="HRK28" s="5"/>
      <c r="HRL28" s="5"/>
      <c r="HRM28" s="5"/>
      <c r="HRN28" s="5"/>
      <c r="HRO28" s="5"/>
      <c r="HRP28" s="5"/>
      <c r="HRQ28" s="5"/>
      <c r="HRR28" s="5"/>
      <c r="HRS28" s="5"/>
      <c r="HRT28" s="5"/>
      <c r="HRU28" s="5"/>
      <c r="HRV28" s="5"/>
      <c r="HRW28" s="5"/>
      <c r="HRX28" s="5"/>
      <c r="HRY28" s="5"/>
      <c r="HRZ28" s="5"/>
      <c r="HSA28" s="5"/>
      <c r="HSB28" s="5"/>
      <c r="HSC28" s="5"/>
      <c r="HSD28" s="5"/>
      <c r="HSE28" s="5"/>
      <c r="HSF28" s="5"/>
      <c r="HSG28" s="5"/>
      <c r="HSH28" s="5"/>
      <c r="HSI28" s="5"/>
      <c r="HSJ28" s="5"/>
      <c r="HSK28" s="5"/>
      <c r="HSL28" s="5"/>
      <c r="HSM28" s="5"/>
      <c r="HSN28" s="5"/>
      <c r="HSO28" s="5"/>
      <c r="HSP28" s="5"/>
      <c r="HSQ28" s="5"/>
      <c r="HSR28" s="5"/>
      <c r="HSS28" s="5"/>
      <c r="HST28" s="5"/>
      <c r="HSU28" s="5"/>
      <c r="HSV28" s="5"/>
      <c r="HSW28" s="5"/>
      <c r="HSX28" s="5"/>
      <c r="HSY28" s="5"/>
      <c r="HSZ28" s="5"/>
      <c r="HTA28" s="5"/>
      <c r="HTB28" s="5"/>
      <c r="HTC28" s="5"/>
      <c r="HTD28" s="5"/>
      <c r="HTE28" s="5"/>
      <c r="HTF28" s="5"/>
      <c r="HTG28" s="5"/>
      <c r="HTH28" s="5"/>
      <c r="HTI28" s="5"/>
      <c r="HTJ28" s="5"/>
      <c r="HTK28" s="5"/>
      <c r="HTL28" s="5"/>
      <c r="HTM28" s="5"/>
      <c r="HTN28" s="5"/>
      <c r="HTO28" s="5"/>
      <c r="HTP28" s="5"/>
      <c r="HTQ28" s="5"/>
      <c r="HTR28" s="5"/>
      <c r="HTS28" s="5"/>
      <c r="HTT28" s="5"/>
      <c r="HTU28" s="5"/>
      <c r="HTV28" s="5"/>
      <c r="HTW28" s="5"/>
      <c r="HTX28" s="5"/>
      <c r="HTY28" s="5"/>
      <c r="HTZ28" s="5"/>
      <c r="HUA28" s="5"/>
      <c r="HUB28" s="5"/>
      <c r="HUC28" s="5"/>
      <c r="HUD28" s="5"/>
      <c r="HUE28" s="5"/>
      <c r="HUF28" s="5"/>
      <c r="HUG28" s="5"/>
      <c r="HUH28" s="5"/>
      <c r="HUI28" s="5"/>
      <c r="HUJ28" s="5"/>
      <c r="HUK28" s="5"/>
      <c r="HUL28" s="5"/>
      <c r="HUM28" s="5"/>
      <c r="HUN28" s="5"/>
      <c r="HUO28" s="5"/>
      <c r="HUP28" s="5"/>
      <c r="HUQ28" s="5"/>
      <c r="HUR28" s="5"/>
      <c r="HUS28" s="5"/>
      <c r="HUT28" s="5"/>
      <c r="HUU28" s="5"/>
      <c r="HUV28" s="5"/>
      <c r="HUW28" s="5"/>
      <c r="HUX28" s="5"/>
      <c r="HUY28" s="5"/>
      <c r="HUZ28" s="5"/>
      <c r="HVA28" s="5"/>
      <c r="HVB28" s="5"/>
      <c r="HVC28" s="5"/>
      <c r="HVD28" s="5"/>
      <c r="HVE28" s="5"/>
      <c r="HVF28" s="5"/>
      <c r="HVG28" s="5"/>
      <c r="HVH28" s="5"/>
      <c r="HVI28" s="5"/>
      <c r="HVJ28" s="5"/>
      <c r="HVK28" s="5"/>
      <c r="HVL28" s="5"/>
      <c r="HVM28" s="5"/>
      <c r="HVN28" s="5"/>
      <c r="HVO28" s="5"/>
      <c r="HVP28" s="5"/>
      <c r="HVQ28" s="5"/>
      <c r="HVR28" s="5"/>
      <c r="HVS28" s="5"/>
      <c r="HVT28" s="5"/>
      <c r="HVU28" s="5"/>
      <c r="HVV28" s="5"/>
      <c r="HVW28" s="5"/>
      <c r="HVX28" s="5"/>
      <c r="HVY28" s="5"/>
      <c r="HVZ28" s="5"/>
      <c r="HWA28" s="5"/>
      <c r="HWB28" s="5"/>
      <c r="HWC28" s="5"/>
      <c r="HWD28" s="5"/>
      <c r="HWE28" s="5"/>
      <c r="HWF28" s="5"/>
      <c r="HWG28" s="5"/>
      <c r="HWH28" s="5"/>
      <c r="HWI28" s="5"/>
      <c r="HWJ28" s="5"/>
      <c r="HWK28" s="5"/>
      <c r="HWL28" s="5"/>
      <c r="HWM28" s="5"/>
      <c r="HWN28" s="5"/>
      <c r="HWO28" s="5"/>
      <c r="HWP28" s="5"/>
      <c r="HWQ28" s="5"/>
      <c r="HWR28" s="5"/>
      <c r="HWS28" s="5"/>
      <c r="HWT28" s="5"/>
      <c r="HWU28" s="5"/>
      <c r="HWV28" s="5"/>
      <c r="HWW28" s="5"/>
      <c r="HWX28" s="5"/>
      <c r="HWY28" s="5"/>
      <c r="HWZ28" s="5"/>
      <c r="HXA28" s="5"/>
      <c r="HXB28" s="5"/>
      <c r="HXC28" s="5"/>
      <c r="HXD28" s="5"/>
      <c r="HXE28" s="5"/>
      <c r="HXF28" s="5"/>
      <c r="HXG28" s="5"/>
      <c r="HXH28" s="5"/>
      <c r="HXI28" s="5"/>
      <c r="HXJ28" s="5"/>
      <c r="HXK28" s="5"/>
      <c r="HXL28" s="5"/>
      <c r="HXM28" s="5"/>
      <c r="HXN28" s="5"/>
      <c r="HXO28" s="5"/>
      <c r="HXP28" s="5"/>
      <c r="HXQ28" s="5"/>
      <c r="HXR28" s="5"/>
      <c r="HXS28" s="5"/>
      <c r="HXT28" s="5"/>
      <c r="HXU28" s="5"/>
      <c r="HXV28" s="5"/>
      <c r="HXW28" s="5"/>
      <c r="HXX28" s="5"/>
      <c r="HXY28" s="5"/>
      <c r="HXZ28" s="5"/>
      <c r="HYA28" s="5"/>
      <c r="HYB28" s="5"/>
      <c r="HYC28" s="5"/>
      <c r="HYD28" s="5"/>
      <c r="HYE28" s="5"/>
      <c r="HYF28" s="5"/>
      <c r="HYG28" s="5"/>
      <c r="HYH28" s="5"/>
      <c r="HYI28" s="5"/>
      <c r="HYJ28" s="5"/>
      <c r="HYK28" s="5"/>
      <c r="HYL28" s="5"/>
      <c r="HYM28" s="5"/>
      <c r="HYN28" s="5"/>
      <c r="HYO28" s="5"/>
      <c r="HYP28" s="5"/>
      <c r="HYQ28" s="5"/>
      <c r="HYR28" s="5"/>
      <c r="HYS28" s="5"/>
      <c r="HYT28" s="5"/>
      <c r="HYU28" s="5"/>
      <c r="HYV28" s="5"/>
      <c r="HYW28" s="5"/>
      <c r="HYX28" s="5"/>
      <c r="HYY28" s="5"/>
      <c r="HYZ28" s="5"/>
      <c r="HZA28" s="5"/>
      <c r="HZB28" s="5"/>
      <c r="HZC28" s="5"/>
      <c r="HZD28" s="5"/>
      <c r="HZE28" s="5"/>
      <c r="HZF28" s="5"/>
      <c r="HZG28" s="5"/>
      <c r="HZH28" s="5"/>
      <c r="HZI28" s="5"/>
      <c r="HZJ28" s="5"/>
      <c r="HZK28" s="5"/>
      <c r="HZL28" s="5"/>
      <c r="HZM28" s="5"/>
      <c r="HZN28" s="5"/>
      <c r="HZO28" s="5"/>
      <c r="HZP28" s="5"/>
      <c r="HZQ28" s="5"/>
      <c r="HZR28" s="5"/>
      <c r="HZS28" s="5"/>
      <c r="HZT28" s="5"/>
      <c r="HZU28" s="5"/>
      <c r="HZV28" s="5"/>
      <c r="HZW28" s="5"/>
      <c r="HZX28" s="5"/>
      <c r="HZY28" s="5"/>
      <c r="HZZ28" s="5"/>
      <c r="IAA28" s="5"/>
      <c r="IAB28" s="5"/>
      <c r="IAC28" s="5"/>
      <c r="IAD28" s="5"/>
      <c r="IAE28" s="5"/>
      <c r="IAF28" s="5"/>
      <c r="IAG28" s="5"/>
      <c r="IAH28" s="5"/>
      <c r="IAI28" s="5"/>
      <c r="IAJ28" s="5"/>
      <c r="IAK28" s="5"/>
      <c r="IAL28" s="5"/>
      <c r="IAM28" s="5"/>
      <c r="IAN28" s="5"/>
      <c r="IAO28" s="5"/>
      <c r="IAP28" s="5"/>
      <c r="IAQ28" s="5"/>
      <c r="IAR28" s="5"/>
      <c r="IAS28" s="5"/>
      <c r="IAT28" s="5"/>
      <c r="IAU28" s="5"/>
      <c r="IAV28" s="5"/>
      <c r="IAW28" s="5"/>
      <c r="IAX28" s="5"/>
      <c r="IAY28" s="5"/>
      <c r="IAZ28" s="5"/>
      <c r="IBA28" s="5"/>
      <c r="IBB28" s="5"/>
      <c r="IBC28" s="5"/>
      <c r="IBD28" s="5"/>
      <c r="IBE28" s="5"/>
      <c r="IBF28" s="5"/>
      <c r="IBG28" s="5"/>
      <c r="IBH28" s="5"/>
      <c r="IBI28" s="5"/>
      <c r="IBJ28" s="5"/>
      <c r="IBK28" s="5"/>
      <c r="IBL28" s="5"/>
      <c r="IBM28" s="5"/>
      <c r="IBN28" s="5"/>
      <c r="IBO28" s="5"/>
      <c r="IBP28" s="5"/>
      <c r="IBQ28" s="5"/>
      <c r="IBR28" s="5"/>
      <c r="IBS28" s="5"/>
      <c r="IBT28" s="5"/>
      <c r="IBU28" s="5"/>
      <c r="IBV28" s="5"/>
      <c r="IBW28" s="5"/>
      <c r="IBX28" s="5"/>
      <c r="IBY28" s="5"/>
      <c r="IBZ28" s="5"/>
      <c r="ICA28" s="5"/>
      <c r="ICB28" s="5"/>
      <c r="ICC28" s="5"/>
      <c r="ICD28" s="5"/>
      <c r="ICE28" s="5"/>
      <c r="ICF28" s="5"/>
      <c r="ICG28" s="5"/>
      <c r="ICH28" s="5"/>
      <c r="ICI28" s="5"/>
      <c r="ICJ28" s="5"/>
      <c r="ICK28" s="5"/>
      <c r="ICL28" s="5"/>
      <c r="ICM28" s="5"/>
      <c r="ICN28" s="5"/>
      <c r="ICO28" s="5"/>
      <c r="ICP28" s="5"/>
      <c r="ICQ28" s="5"/>
      <c r="ICR28" s="5"/>
      <c r="ICS28" s="5"/>
      <c r="ICT28" s="5"/>
      <c r="ICU28" s="5"/>
      <c r="ICV28" s="5"/>
      <c r="ICW28" s="5"/>
      <c r="ICX28" s="5"/>
      <c r="ICY28" s="5"/>
      <c r="ICZ28" s="5"/>
      <c r="IDA28" s="5"/>
      <c r="IDB28" s="5"/>
      <c r="IDC28" s="5"/>
      <c r="IDD28" s="5"/>
      <c r="IDE28" s="5"/>
      <c r="IDF28" s="5"/>
      <c r="IDG28" s="5"/>
      <c r="IDH28" s="5"/>
      <c r="IDI28" s="5"/>
      <c r="IDJ28" s="5"/>
      <c r="IDK28" s="5"/>
      <c r="IDL28" s="5"/>
      <c r="IDM28" s="5"/>
      <c r="IDN28" s="5"/>
      <c r="IDO28" s="5"/>
      <c r="IDP28" s="5"/>
      <c r="IDQ28" s="5"/>
      <c r="IDR28" s="5"/>
      <c r="IDS28" s="5"/>
      <c r="IDT28" s="5"/>
      <c r="IDU28" s="5"/>
      <c r="IDV28" s="5"/>
      <c r="IDW28" s="5"/>
      <c r="IDX28" s="5"/>
      <c r="IDY28" s="5"/>
      <c r="IDZ28" s="5"/>
      <c r="IEA28" s="5"/>
      <c r="IEB28" s="5"/>
      <c r="IEC28" s="5"/>
      <c r="IED28" s="5"/>
      <c r="IEE28" s="5"/>
      <c r="IEF28" s="5"/>
      <c r="IEG28" s="5"/>
      <c r="IEH28" s="5"/>
      <c r="IEI28" s="5"/>
      <c r="IEJ28" s="5"/>
      <c r="IEK28" s="5"/>
      <c r="IEL28" s="5"/>
      <c r="IEM28" s="5"/>
      <c r="IEN28" s="5"/>
      <c r="IEO28" s="5"/>
      <c r="IEP28" s="5"/>
      <c r="IEQ28" s="5"/>
      <c r="IER28" s="5"/>
      <c r="IES28" s="5"/>
      <c r="IET28" s="5"/>
      <c r="IEU28" s="5"/>
      <c r="IEV28" s="5"/>
      <c r="IEW28" s="5"/>
      <c r="IEX28" s="5"/>
      <c r="IEY28" s="5"/>
      <c r="IEZ28" s="5"/>
      <c r="IFA28" s="5"/>
      <c r="IFB28" s="5"/>
      <c r="IFC28" s="5"/>
      <c r="IFD28" s="5"/>
      <c r="IFE28" s="5"/>
      <c r="IFF28" s="5"/>
      <c r="IFG28" s="5"/>
      <c r="IFH28" s="5"/>
      <c r="IFI28" s="5"/>
      <c r="IFJ28" s="5"/>
      <c r="IFK28" s="5"/>
      <c r="IFL28" s="5"/>
      <c r="IFM28" s="5"/>
      <c r="IFN28" s="5"/>
      <c r="IFO28" s="5"/>
      <c r="IFP28" s="5"/>
      <c r="IFQ28" s="5"/>
      <c r="IFR28" s="5"/>
      <c r="IFS28" s="5"/>
      <c r="IFT28" s="5"/>
      <c r="IFU28" s="5"/>
      <c r="IFV28" s="5"/>
      <c r="IFW28" s="5"/>
      <c r="IFX28" s="5"/>
      <c r="IFY28" s="5"/>
      <c r="IFZ28" s="5"/>
      <c r="IGA28" s="5"/>
      <c r="IGB28" s="5"/>
      <c r="IGC28" s="5"/>
      <c r="IGD28" s="5"/>
      <c r="IGE28" s="5"/>
      <c r="IGF28" s="5"/>
      <c r="IGG28" s="5"/>
      <c r="IGH28" s="5"/>
      <c r="IGI28" s="5"/>
      <c r="IGJ28" s="5"/>
      <c r="IGK28" s="5"/>
      <c r="IGL28" s="5"/>
      <c r="IGM28" s="5"/>
      <c r="IGN28" s="5"/>
      <c r="IGO28" s="5"/>
      <c r="IGP28" s="5"/>
      <c r="IGQ28" s="5"/>
      <c r="IGR28" s="5"/>
      <c r="IGS28" s="5"/>
      <c r="IGT28" s="5"/>
      <c r="IGU28" s="5"/>
      <c r="IGV28" s="5"/>
      <c r="IGW28" s="5"/>
      <c r="IGX28" s="5"/>
      <c r="IGY28" s="5"/>
      <c r="IGZ28" s="5"/>
      <c r="IHA28" s="5"/>
      <c r="IHB28" s="5"/>
      <c r="IHC28" s="5"/>
      <c r="IHD28" s="5"/>
      <c r="IHE28" s="5"/>
      <c r="IHF28" s="5"/>
      <c r="IHG28" s="5"/>
      <c r="IHH28" s="5"/>
      <c r="IHI28" s="5"/>
      <c r="IHJ28" s="5"/>
      <c r="IHK28" s="5"/>
      <c r="IHL28" s="5"/>
      <c r="IHM28" s="5"/>
      <c r="IHN28" s="5"/>
      <c r="IHO28" s="5"/>
      <c r="IHP28" s="5"/>
      <c r="IHQ28" s="5"/>
      <c r="IHR28" s="5"/>
      <c r="IHS28" s="5"/>
      <c r="IHT28" s="5"/>
      <c r="IHU28" s="5"/>
      <c r="IHV28" s="5"/>
      <c r="IHW28" s="5"/>
      <c r="IHX28" s="5"/>
      <c r="IHY28" s="5"/>
      <c r="IHZ28" s="5"/>
      <c r="IIA28" s="5"/>
      <c r="IIB28" s="5"/>
      <c r="IIC28" s="5"/>
      <c r="IID28" s="5"/>
      <c r="IIE28" s="5"/>
      <c r="IIF28" s="5"/>
      <c r="IIG28" s="5"/>
      <c r="IIH28" s="5"/>
      <c r="III28" s="5"/>
      <c r="IIJ28" s="5"/>
      <c r="IIK28" s="5"/>
      <c r="IIL28" s="5"/>
      <c r="IIM28" s="5"/>
      <c r="IIN28" s="5"/>
      <c r="IIO28" s="5"/>
      <c r="IIP28" s="5"/>
      <c r="IIQ28" s="5"/>
      <c r="IIR28" s="5"/>
      <c r="IIS28" s="5"/>
      <c r="IIT28" s="5"/>
      <c r="IIU28" s="5"/>
      <c r="IIV28" s="5"/>
      <c r="IIW28" s="5"/>
      <c r="IIX28" s="5"/>
      <c r="IIY28" s="5"/>
      <c r="IIZ28" s="5"/>
      <c r="IJA28" s="5"/>
      <c r="IJB28" s="5"/>
      <c r="IJC28" s="5"/>
      <c r="IJD28" s="5"/>
      <c r="IJE28" s="5"/>
      <c r="IJF28" s="5"/>
      <c r="IJG28" s="5"/>
      <c r="IJH28" s="5"/>
      <c r="IJI28" s="5"/>
      <c r="IJJ28" s="5"/>
      <c r="IJK28" s="5"/>
      <c r="IJL28" s="5"/>
      <c r="IJM28" s="5"/>
      <c r="IJN28" s="5"/>
      <c r="IJO28" s="5"/>
      <c r="IJP28" s="5"/>
      <c r="IJQ28" s="5"/>
      <c r="IJR28" s="5"/>
      <c r="IJS28" s="5"/>
      <c r="IJT28" s="5"/>
      <c r="IJU28" s="5"/>
      <c r="IJV28" s="5"/>
      <c r="IJW28" s="5"/>
      <c r="IJX28" s="5"/>
      <c r="IJY28" s="5"/>
      <c r="IJZ28" s="5"/>
      <c r="IKA28" s="5"/>
      <c r="IKB28" s="5"/>
      <c r="IKC28" s="5"/>
      <c r="IKD28" s="5"/>
      <c r="IKE28" s="5"/>
      <c r="IKF28" s="5"/>
      <c r="IKG28" s="5"/>
      <c r="IKH28" s="5"/>
      <c r="IKI28" s="5"/>
      <c r="IKJ28" s="5"/>
      <c r="IKK28" s="5"/>
      <c r="IKL28" s="5"/>
      <c r="IKM28" s="5"/>
      <c r="IKN28" s="5"/>
      <c r="IKO28" s="5"/>
      <c r="IKP28" s="5"/>
      <c r="IKQ28" s="5"/>
      <c r="IKR28" s="5"/>
      <c r="IKS28" s="5"/>
      <c r="IKT28" s="5"/>
      <c r="IKU28" s="5"/>
      <c r="IKV28" s="5"/>
      <c r="IKW28" s="5"/>
      <c r="IKX28" s="5"/>
      <c r="IKY28" s="5"/>
      <c r="IKZ28" s="5"/>
      <c r="ILA28" s="5"/>
      <c r="ILB28" s="5"/>
      <c r="ILC28" s="5"/>
      <c r="ILD28" s="5"/>
      <c r="ILE28" s="5"/>
      <c r="ILF28" s="5"/>
      <c r="ILG28" s="5"/>
      <c r="ILH28" s="5"/>
      <c r="ILI28" s="5"/>
      <c r="ILJ28" s="5"/>
      <c r="ILK28" s="5"/>
      <c r="ILL28" s="5"/>
      <c r="ILM28" s="5"/>
      <c r="ILN28" s="5"/>
      <c r="ILO28" s="5"/>
      <c r="ILP28" s="5"/>
      <c r="ILQ28" s="5"/>
      <c r="ILR28" s="5"/>
      <c r="ILS28" s="5"/>
      <c r="ILT28" s="5"/>
      <c r="ILU28" s="5"/>
      <c r="ILV28" s="5"/>
      <c r="ILW28" s="5"/>
      <c r="ILX28" s="5"/>
      <c r="ILY28" s="5"/>
      <c r="ILZ28" s="5"/>
      <c r="IMA28" s="5"/>
      <c r="IMB28" s="5"/>
      <c r="IMC28" s="5"/>
      <c r="IMD28" s="5"/>
      <c r="IME28" s="5"/>
      <c r="IMF28" s="5"/>
      <c r="IMG28" s="5"/>
      <c r="IMH28" s="5"/>
      <c r="IMI28" s="5"/>
      <c r="IMJ28" s="5"/>
      <c r="IMK28" s="5"/>
      <c r="IML28" s="5"/>
      <c r="IMM28" s="5"/>
      <c r="IMN28" s="5"/>
      <c r="IMO28" s="5"/>
      <c r="IMP28" s="5"/>
      <c r="IMQ28" s="5"/>
      <c r="IMR28" s="5"/>
      <c r="IMS28" s="5"/>
      <c r="IMT28" s="5"/>
      <c r="IMU28" s="5"/>
      <c r="IMV28" s="5"/>
      <c r="IMW28" s="5"/>
      <c r="IMX28" s="5"/>
      <c r="IMY28" s="5"/>
      <c r="IMZ28" s="5"/>
      <c r="INA28" s="5"/>
      <c r="INB28" s="5"/>
      <c r="INC28" s="5"/>
      <c r="IND28" s="5"/>
      <c r="INE28" s="5"/>
      <c r="INF28" s="5"/>
      <c r="ING28" s="5"/>
      <c r="INH28" s="5"/>
      <c r="INI28" s="5"/>
      <c r="INJ28" s="5"/>
      <c r="INK28" s="5"/>
      <c r="INL28" s="5"/>
      <c r="INM28" s="5"/>
      <c r="INN28" s="5"/>
      <c r="INO28" s="5"/>
      <c r="INP28" s="5"/>
      <c r="INQ28" s="5"/>
      <c r="INR28" s="5"/>
      <c r="INS28" s="5"/>
      <c r="INT28" s="5"/>
      <c r="INU28" s="5"/>
      <c r="INV28" s="5"/>
      <c r="INW28" s="5"/>
      <c r="INX28" s="5"/>
      <c r="INY28" s="5"/>
      <c r="INZ28" s="5"/>
      <c r="IOA28" s="5"/>
      <c r="IOB28" s="5"/>
      <c r="IOC28" s="5"/>
      <c r="IOD28" s="5"/>
      <c r="IOE28" s="5"/>
      <c r="IOF28" s="5"/>
      <c r="IOG28" s="5"/>
      <c r="IOH28" s="5"/>
      <c r="IOI28" s="5"/>
      <c r="IOJ28" s="5"/>
      <c r="IOK28" s="5"/>
      <c r="IOL28" s="5"/>
      <c r="IOM28" s="5"/>
      <c r="ION28" s="5"/>
      <c r="IOO28" s="5"/>
      <c r="IOP28" s="5"/>
      <c r="IOQ28" s="5"/>
      <c r="IOR28" s="5"/>
      <c r="IOS28" s="5"/>
      <c r="IOT28" s="5"/>
      <c r="IOU28" s="5"/>
      <c r="IOV28" s="5"/>
      <c r="IOW28" s="5"/>
      <c r="IOX28" s="5"/>
      <c r="IOY28" s="5"/>
      <c r="IOZ28" s="5"/>
      <c r="IPA28" s="5"/>
      <c r="IPB28" s="5"/>
      <c r="IPC28" s="5"/>
      <c r="IPD28" s="5"/>
      <c r="IPE28" s="5"/>
      <c r="IPF28" s="5"/>
      <c r="IPG28" s="5"/>
      <c r="IPH28" s="5"/>
      <c r="IPI28" s="5"/>
      <c r="IPJ28" s="5"/>
      <c r="IPK28" s="5"/>
      <c r="IPL28" s="5"/>
      <c r="IPM28" s="5"/>
      <c r="IPN28" s="5"/>
      <c r="IPO28" s="5"/>
      <c r="IPP28" s="5"/>
      <c r="IPQ28" s="5"/>
      <c r="IPR28" s="5"/>
      <c r="IPS28" s="5"/>
      <c r="IPT28" s="5"/>
      <c r="IPU28" s="5"/>
      <c r="IPV28" s="5"/>
      <c r="IPW28" s="5"/>
      <c r="IPX28" s="5"/>
      <c r="IPY28" s="5"/>
      <c r="IPZ28" s="5"/>
      <c r="IQA28" s="5"/>
      <c r="IQB28" s="5"/>
      <c r="IQC28" s="5"/>
      <c r="IQD28" s="5"/>
      <c r="IQE28" s="5"/>
      <c r="IQF28" s="5"/>
      <c r="IQG28" s="5"/>
      <c r="IQH28" s="5"/>
      <c r="IQI28" s="5"/>
      <c r="IQJ28" s="5"/>
      <c r="IQK28" s="5"/>
      <c r="IQL28" s="5"/>
      <c r="IQM28" s="5"/>
      <c r="IQN28" s="5"/>
      <c r="IQO28" s="5"/>
      <c r="IQP28" s="5"/>
      <c r="IQQ28" s="5"/>
      <c r="IQR28" s="5"/>
      <c r="IQS28" s="5"/>
      <c r="IQT28" s="5"/>
      <c r="IQU28" s="5"/>
      <c r="IQV28" s="5"/>
      <c r="IQW28" s="5"/>
      <c r="IQX28" s="5"/>
      <c r="IQY28" s="5"/>
      <c r="IQZ28" s="5"/>
      <c r="IRA28" s="5"/>
      <c r="IRB28" s="5"/>
      <c r="IRC28" s="5"/>
      <c r="IRD28" s="5"/>
      <c r="IRE28" s="5"/>
      <c r="IRF28" s="5"/>
      <c r="IRG28" s="5"/>
      <c r="IRH28" s="5"/>
      <c r="IRI28" s="5"/>
      <c r="IRJ28" s="5"/>
      <c r="IRK28" s="5"/>
      <c r="IRL28" s="5"/>
      <c r="IRM28" s="5"/>
      <c r="IRN28" s="5"/>
      <c r="IRO28" s="5"/>
      <c r="IRP28" s="5"/>
      <c r="IRQ28" s="5"/>
      <c r="IRR28" s="5"/>
      <c r="IRS28" s="5"/>
      <c r="IRT28" s="5"/>
      <c r="IRU28" s="5"/>
      <c r="IRV28" s="5"/>
      <c r="IRW28" s="5"/>
      <c r="IRX28" s="5"/>
      <c r="IRY28" s="5"/>
      <c r="IRZ28" s="5"/>
      <c r="ISA28" s="5"/>
      <c r="ISB28" s="5"/>
      <c r="ISC28" s="5"/>
      <c r="ISD28" s="5"/>
      <c r="ISE28" s="5"/>
      <c r="ISF28" s="5"/>
      <c r="ISG28" s="5"/>
      <c r="ISH28" s="5"/>
      <c r="ISI28" s="5"/>
      <c r="ISJ28" s="5"/>
      <c r="ISK28" s="5"/>
      <c r="ISL28" s="5"/>
      <c r="ISM28" s="5"/>
      <c r="ISN28" s="5"/>
      <c r="ISO28" s="5"/>
      <c r="ISP28" s="5"/>
      <c r="ISQ28" s="5"/>
      <c r="ISR28" s="5"/>
      <c r="ISS28" s="5"/>
      <c r="IST28" s="5"/>
      <c r="ISU28" s="5"/>
      <c r="ISV28" s="5"/>
      <c r="ISW28" s="5"/>
      <c r="ISX28" s="5"/>
      <c r="ISY28" s="5"/>
      <c r="ISZ28" s="5"/>
      <c r="ITA28" s="5"/>
      <c r="ITB28" s="5"/>
      <c r="ITC28" s="5"/>
      <c r="ITD28" s="5"/>
      <c r="ITE28" s="5"/>
      <c r="ITF28" s="5"/>
      <c r="ITG28" s="5"/>
      <c r="ITH28" s="5"/>
      <c r="ITI28" s="5"/>
      <c r="ITJ28" s="5"/>
      <c r="ITK28" s="5"/>
      <c r="ITL28" s="5"/>
      <c r="ITM28" s="5"/>
      <c r="ITN28" s="5"/>
      <c r="ITO28" s="5"/>
      <c r="ITP28" s="5"/>
      <c r="ITQ28" s="5"/>
      <c r="ITR28" s="5"/>
      <c r="ITS28" s="5"/>
      <c r="ITT28" s="5"/>
      <c r="ITU28" s="5"/>
      <c r="ITV28" s="5"/>
      <c r="ITW28" s="5"/>
      <c r="ITX28" s="5"/>
      <c r="ITY28" s="5"/>
      <c r="ITZ28" s="5"/>
      <c r="IUA28" s="5"/>
      <c r="IUB28" s="5"/>
      <c r="IUC28" s="5"/>
      <c r="IUD28" s="5"/>
      <c r="IUE28" s="5"/>
      <c r="IUF28" s="5"/>
      <c r="IUG28" s="5"/>
      <c r="IUH28" s="5"/>
      <c r="IUI28" s="5"/>
      <c r="IUJ28" s="5"/>
      <c r="IUK28" s="5"/>
      <c r="IUL28" s="5"/>
      <c r="IUM28" s="5"/>
      <c r="IUN28" s="5"/>
      <c r="IUO28" s="5"/>
      <c r="IUP28" s="5"/>
      <c r="IUQ28" s="5"/>
      <c r="IUR28" s="5"/>
      <c r="IUS28" s="5"/>
      <c r="IUT28" s="5"/>
      <c r="IUU28" s="5"/>
      <c r="IUV28" s="5"/>
      <c r="IUW28" s="5"/>
      <c r="IUX28" s="5"/>
      <c r="IUY28" s="5"/>
      <c r="IUZ28" s="5"/>
      <c r="IVA28" s="5"/>
      <c r="IVB28" s="5"/>
      <c r="IVC28" s="5"/>
      <c r="IVD28" s="5"/>
      <c r="IVE28" s="5"/>
      <c r="IVF28" s="5"/>
      <c r="IVG28" s="5"/>
      <c r="IVH28" s="5"/>
      <c r="IVI28" s="5"/>
      <c r="IVJ28" s="5"/>
      <c r="IVK28" s="5"/>
      <c r="IVL28" s="5"/>
      <c r="IVM28" s="5"/>
      <c r="IVN28" s="5"/>
      <c r="IVO28" s="5"/>
      <c r="IVP28" s="5"/>
      <c r="IVQ28" s="5"/>
      <c r="IVR28" s="5"/>
      <c r="IVS28" s="5"/>
      <c r="IVT28" s="5"/>
      <c r="IVU28" s="5"/>
      <c r="IVV28" s="5"/>
      <c r="IVW28" s="5"/>
      <c r="IVX28" s="5"/>
      <c r="IVY28" s="5"/>
      <c r="IVZ28" s="5"/>
      <c r="IWA28" s="5"/>
      <c r="IWB28" s="5"/>
      <c r="IWC28" s="5"/>
      <c r="IWD28" s="5"/>
      <c r="IWE28" s="5"/>
      <c r="IWF28" s="5"/>
      <c r="IWG28" s="5"/>
      <c r="IWH28" s="5"/>
      <c r="IWI28" s="5"/>
      <c r="IWJ28" s="5"/>
      <c r="IWK28" s="5"/>
      <c r="IWL28" s="5"/>
      <c r="IWM28" s="5"/>
      <c r="IWN28" s="5"/>
      <c r="IWO28" s="5"/>
      <c r="IWP28" s="5"/>
      <c r="IWQ28" s="5"/>
      <c r="IWR28" s="5"/>
      <c r="IWS28" s="5"/>
      <c r="IWT28" s="5"/>
      <c r="IWU28" s="5"/>
      <c r="IWV28" s="5"/>
      <c r="IWW28" s="5"/>
      <c r="IWX28" s="5"/>
      <c r="IWY28" s="5"/>
      <c r="IWZ28" s="5"/>
      <c r="IXA28" s="5"/>
      <c r="IXB28" s="5"/>
      <c r="IXC28" s="5"/>
      <c r="IXD28" s="5"/>
      <c r="IXE28" s="5"/>
      <c r="IXF28" s="5"/>
      <c r="IXG28" s="5"/>
      <c r="IXH28" s="5"/>
      <c r="IXI28" s="5"/>
      <c r="IXJ28" s="5"/>
      <c r="IXK28" s="5"/>
      <c r="IXL28" s="5"/>
      <c r="IXM28" s="5"/>
      <c r="IXN28" s="5"/>
      <c r="IXO28" s="5"/>
      <c r="IXP28" s="5"/>
      <c r="IXQ28" s="5"/>
      <c r="IXR28" s="5"/>
      <c r="IXS28" s="5"/>
      <c r="IXT28" s="5"/>
      <c r="IXU28" s="5"/>
      <c r="IXV28" s="5"/>
      <c r="IXW28" s="5"/>
      <c r="IXX28" s="5"/>
      <c r="IXY28" s="5"/>
      <c r="IXZ28" s="5"/>
      <c r="IYA28" s="5"/>
      <c r="IYB28" s="5"/>
      <c r="IYC28" s="5"/>
      <c r="IYD28" s="5"/>
      <c r="IYE28" s="5"/>
      <c r="IYF28" s="5"/>
      <c r="IYG28" s="5"/>
      <c r="IYH28" s="5"/>
      <c r="IYI28" s="5"/>
      <c r="IYJ28" s="5"/>
      <c r="IYK28" s="5"/>
      <c r="IYL28" s="5"/>
      <c r="IYM28" s="5"/>
      <c r="IYN28" s="5"/>
      <c r="IYO28" s="5"/>
      <c r="IYP28" s="5"/>
      <c r="IYQ28" s="5"/>
      <c r="IYR28" s="5"/>
      <c r="IYS28" s="5"/>
      <c r="IYT28" s="5"/>
      <c r="IYU28" s="5"/>
      <c r="IYV28" s="5"/>
      <c r="IYW28" s="5"/>
      <c r="IYX28" s="5"/>
      <c r="IYY28" s="5"/>
      <c r="IYZ28" s="5"/>
      <c r="IZA28" s="5"/>
      <c r="IZB28" s="5"/>
      <c r="IZC28" s="5"/>
      <c r="IZD28" s="5"/>
      <c r="IZE28" s="5"/>
      <c r="IZF28" s="5"/>
      <c r="IZG28" s="5"/>
      <c r="IZH28" s="5"/>
      <c r="IZI28" s="5"/>
      <c r="IZJ28" s="5"/>
      <c r="IZK28" s="5"/>
      <c r="IZL28" s="5"/>
      <c r="IZM28" s="5"/>
      <c r="IZN28" s="5"/>
      <c r="IZO28" s="5"/>
      <c r="IZP28" s="5"/>
      <c r="IZQ28" s="5"/>
      <c r="IZR28" s="5"/>
      <c r="IZS28" s="5"/>
      <c r="IZT28" s="5"/>
      <c r="IZU28" s="5"/>
      <c r="IZV28" s="5"/>
      <c r="IZW28" s="5"/>
      <c r="IZX28" s="5"/>
      <c r="IZY28" s="5"/>
      <c r="IZZ28" s="5"/>
      <c r="JAA28" s="5"/>
      <c r="JAB28" s="5"/>
      <c r="JAC28" s="5"/>
      <c r="JAD28" s="5"/>
      <c r="JAE28" s="5"/>
      <c r="JAF28" s="5"/>
      <c r="JAG28" s="5"/>
      <c r="JAH28" s="5"/>
      <c r="JAI28" s="5"/>
      <c r="JAJ28" s="5"/>
      <c r="JAK28" s="5"/>
      <c r="JAL28" s="5"/>
      <c r="JAM28" s="5"/>
      <c r="JAN28" s="5"/>
      <c r="JAO28" s="5"/>
      <c r="JAP28" s="5"/>
      <c r="JAQ28" s="5"/>
      <c r="JAR28" s="5"/>
      <c r="JAS28" s="5"/>
      <c r="JAT28" s="5"/>
      <c r="JAU28" s="5"/>
      <c r="JAV28" s="5"/>
      <c r="JAW28" s="5"/>
      <c r="JAX28" s="5"/>
      <c r="JAY28" s="5"/>
      <c r="JAZ28" s="5"/>
      <c r="JBA28" s="5"/>
      <c r="JBB28" s="5"/>
      <c r="JBC28" s="5"/>
      <c r="JBD28" s="5"/>
      <c r="JBE28" s="5"/>
      <c r="JBF28" s="5"/>
      <c r="JBG28" s="5"/>
      <c r="JBH28" s="5"/>
      <c r="JBI28" s="5"/>
      <c r="JBJ28" s="5"/>
      <c r="JBK28" s="5"/>
      <c r="JBL28" s="5"/>
      <c r="JBM28" s="5"/>
      <c r="JBN28" s="5"/>
      <c r="JBO28" s="5"/>
      <c r="JBP28" s="5"/>
      <c r="JBQ28" s="5"/>
      <c r="JBR28" s="5"/>
      <c r="JBS28" s="5"/>
      <c r="JBT28" s="5"/>
      <c r="JBU28" s="5"/>
      <c r="JBV28" s="5"/>
      <c r="JBW28" s="5"/>
      <c r="JBX28" s="5"/>
      <c r="JBY28" s="5"/>
      <c r="JBZ28" s="5"/>
      <c r="JCA28" s="5"/>
      <c r="JCB28" s="5"/>
      <c r="JCC28" s="5"/>
      <c r="JCD28" s="5"/>
      <c r="JCE28" s="5"/>
      <c r="JCF28" s="5"/>
      <c r="JCG28" s="5"/>
      <c r="JCH28" s="5"/>
      <c r="JCI28" s="5"/>
      <c r="JCJ28" s="5"/>
      <c r="JCK28" s="5"/>
      <c r="JCL28" s="5"/>
      <c r="JCM28" s="5"/>
      <c r="JCN28" s="5"/>
      <c r="JCO28" s="5"/>
      <c r="JCP28" s="5"/>
      <c r="JCQ28" s="5"/>
      <c r="JCR28" s="5"/>
      <c r="JCS28" s="5"/>
      <c r="JCT28" s="5"/>
      <c r="JCU28" s="5"/>
      <c r="JCV28" s="5"/>
      <c r="JCW28" s="5"/>
      <c r="JCX28" s="5"/>
      <c r="JCY28" s="5"/>
      <c r="JCZ28" s="5"/>
      <c r="JDA28" s="5"/>
      <c r="JDB28" s="5"/>
      <c r="JDC28" s="5"/>
      <c r="JDD28" s="5"/>
      <c r="JDE28" s="5"/>
      <c r="JDF28" s="5"/>
      <c r="JDG28" s="5"/>
      <c r="JDH28" s="5"/>
      <c r="JDI28" s="5"/>
      <c r="JDJ28" s="5"/>
      <c r="JDK28" s="5"/>
      <c r="JDL28" s="5"/>
      <c r="JDM28" s="5"/>
      <c r="JDN28" s="5"/>
      <c r="JDO28" s="5"/>
      <c r="JDP28" s="5"/>
      <c r="JDQ28" s="5"/>
      <c r="JDR28" s="5"/>
      <c r="JDS28" s="5"/>
      <c r="JDT28" s="5"/>
      <c r="JDU28" s="5"/>
      <c r="JDV28" s="5"/>
      <c r="JDW28" s="5"/>
      <c r="JDX28" s="5"/>
      <c r="JDY28" s="5"/>
      <c r="JDZ28" s="5"/>
      <c r="JEA28" s="5"/>
      <c r="JEB28" s="5"/>
      <c r="JEC28" s="5"/>
      <c r="JED28" s="5"/>
      <c r="JEE28" s="5"/>
      <c r="JEF28" s="5"/>
      <c r="JEG28" s="5"/>
      <c r="JEH28" s="5"/>
      <c r="JEI28" s="5"/>
      <c r="JEJ28" s="5"/>
      <c r="JEK28" s="5"/>
      <c r="JEL28" s="5"/>
      <c r="JEM28" s="5"/>
      <c r="JEN28" s="5"/>
      <c r="JEO28" s="5"/>
      <c r="JEP28" s="5"/>
      <c r="JEQ28" s="5"/>
      <c r="JER28" s="5"/>
      <c r="JES28" s="5"/>
      <c r="JET28" s="5"/>
      <c r="JEU28" s="5"/>
      <c r="JEV28" s="5"/>
      <c r="JEW28" s="5"/>
      <c r="JEX28" s="5"/>
      <c r="JEY28" s="5"/>
      <c r="JEZ28" s="5"/>
      <c r="JFA28" s="5"/>
      <c r="JFB28" s="5"/>
      <c r="JFC28" s="5"/>
      <c r="JFD28" s="5"/>
      <c r="JFE28" s="5"/>
      <c r="JFF28" s="5"/>
      <c r="JFG28" s="5"/>
      <c r="JFH28" s="5"/>
      <c r="JFI28" s="5"/>
      <c r="JFJ28" s="5"/>
      <c r="JFK28" s="5"/>
      <c r="JFL28" s="5"/>
      <c r="JFM28" s="5"/>
      <c r="JFN28" s="5"/>
      <c r="JFO28" s="5"/>
      <c r="JFP28" s="5"/>
      <c r="JFQ28" s="5"/>
      <c r="JFR28" s="5"/>
      <c r="JFS28" s="5"/>
      <c r="JFT28" s="5"/>
      <c r="JFU28" s="5"/>
      <c r="JFV28" s="5"/>
      <c r="JFW28" s="5"/>
      <c r="JFX28" s="5"/>
      <c r="JFY28" s="5"/>
      <c r="JFZ28" s="5"/>
      <c r="JGA28" s="5"/>
      <c r="JGB28" s="5"/>
      <c r="JGC28" s="5"/>
      <c r="JGD28" s="5"/>
      <c r="JGE28" s="5"/>
      <c r="JGF28" s="5"/>
      <c r="JGG28" s="5"/>
      <c r="JGH28" s="5"/>
      <c r="JGI28" s="5"/>
      <c r="JGJ28" s="5"/>
      <c r="JGK28" s="5"/>
      <c r="JGL28" s="5"/>
      <c r="JGM28" s="5"/>
      <c r="JGN28" s="5"/>
      <c r="JGO28" s="5"/>
      <c r="JGP28" s="5"/>
      <c r="JGQ28" s="5"/>
      <c r="JGR28" s="5"/>
      <c r="JGS28" s="5"/>
      <c r="JGT28" s="5"/>
      <c r="JGU28" s="5"/>
      <c r="JGV28" s="5"/>
      <c r="JGW28" s="5"/>
      <c r="JGX28" s="5"/>
      <c r="JGY28" s="5"/>
      <c r="JGZ28" s="5"/>
      <c r="JHA28" s="5"/>
      <c r="JHB28" s="5"/>
      <c r="JHC28" s="5"/>
      <c r="JHD28" s="5"/>
      <c r="JHE28" s="5"/>
      <c r="JHF28" s="5"/>
      <c r="JHG28" s="5"/>
      <c r="JHH28" s="5"/>
      <c r="JHI28" s="5"/>
      <c r="JHJ28" s="5"/>
      <c r="JHK28" s="5"/>
      <c r="JHL28" s="5"/>
      <c r="JHM28" s="5"/>
      <c r="JHN28" s="5"/>
      <c r="JHO28" s="5"/>
      <c r="JHP28" s="5"/>
      <c r="JHQ28" s="5"/>
      <c r="JHR28" s="5"/>
      <c r="JHS28" s="5"/>
      <c r="JHT28" s="5"/>
      <c r="JHU28" s="5"/>
      <c r="JHV28" s="5"/>
      <c r="JHW28" s="5"/>
      <c r="JHX28" s="5"/>
      <c r="JHY28" s="5"/>
      <c r="JHZ28" s="5"/>
      <c r="JIA28" s="5"/>
      <c r="JIB28" s="5"/>
      <c r="JIC28" s="5"/>
      <c r="JID28" s="5"/>
      <c r="JIE28" s="5"/>
      <c r="JIF28" s="5"/>
      <c r="JIG28" s="5"/>
      <c r="JIH28" s="5"/>
      <c r="JII28" s="5"/>
      <c r="JIJ28" s="5"/>
      <c r="JIK28" s="5"/>
      <c r="JIL28" s="5"/>
      <c r="JIM28" s="5"/>
      <c r="JIN28" s="5"/>
      <c r="JIO28" s="5"/>
      <c r="JIP28" s="5"/>
      <c r="JIQ28" s="5"/>
      <c r="JIR28" s="5"/>
      <c r="JIS28" s="5"/>
      <c r="JIT28" s="5"/>
      <c r="JIU28" s="5"/>
      <c r="JIV28" s="5"/>
      <c r="JIW28" s="5"/>
      <c r="JIX28" s="5"/>
      <c r="JIY28" s="5"/>
      <c r="JIZ28" s="5"/>
      <c r="JJA28" s="5"/>
      <c r="JJB28" s="5"/>
      <c r="JJC28" s="5"/>
      <c r="JJD28" s="5"/>
      <c r="JJE28" s="5"/>
      <c r="JJF28" s="5"/>
      <c r="JJG28" s="5"/>
      <c r="JJH28" s="5"/>
      <c r="JJI28" s="5"/>
      <c r="JJJ28" s="5"/>
      <c r="JJK28" s="5"/>
      <c r="JJL28" s="5"/>
      <c r="JJM28" s="5"/>
      <c r="JJN28" s="5"/>
      <c r="JJO28" s="5"/>
      <c r="JJP28" s="5"/>
      <c r="JJQ28" s="5"/>
      <c r="JJR28" s="5"/>
      <c r="JJS28" s="5"/>
      <c r="JJT28" s="5"/>
      <c r="JJU28" s="5"/>
      <c r="JJV28" s="5"/>
      <c r="JJW28" s="5"/>
      <c r="JJX28" s="5"/>
      <c r="JJY28" s="5"/>
      <c r="JJZ28" s="5"/>
      <c r="JKA28" s="5"/>
      <c r="JKB28" s="5"/>
      <c r="JKC28" s="5"/>
      <c r="JKD28" s="5"/>
      <c r="JKE28" s="5"/>
      <c r="JKF28" s="5"/>
      <c r="JKG28" s="5"/>
      <c r="JKH28" s="5"/>
      <c r="JKI28" s="5"/>
      <c r="JKJ28" s="5"/>
      <c r="JKK28" s="5"/>
      <c r="JKL28" s="5"/>
      <c r="JKM28" s="5"/>
      <c r="JKN28" s="5"/>
      <c r="JKO28" s="5"/>
      <c r="JKP28" s="5"/>
      <c r="JKQ28" s="5"/>
      <c r="JKR28" s="5"/>
      <c r="JKS28" s="5"/>
      <c r="JKT28" s="5"/>
      <c r="JKU28" s="5"/>
      <c r="JKV28" s="5"/>
      <c r="JKW28" s="5"/>
      <c r="JKX28" s="5"/>
      <c r="JKY28" s="5"/>
      <c r="JKZ28" s="5"/>
      <c r="JLA28" s="5"/>
      <c r="JLB28" s="5"/>
      <c r="JLC28" s="5"/>
      <c r="JLD28" s="5"/>
      <c r="JLE28" s="5"/>
      <c r="JLF28" s="5"/>
      <c r="JLG28" s="5"/>
      <c r="JLH28" s="5"/>
      <c r="JLI28" s="5"/>
      <c r="JLJ28" s="5"/>
      <c r="JLK28" s="5"/>
      <c r="JLL28" s="5"/>
      <c r="JLM28" s="5"/>
      <c r="JLN28" s="5"/>
      <c r="JLO28" s="5"/>
      <c r="JLP28" s="5"/>
      <c r="JLQ28" s="5"/>
      <c r="JLR28" s="5"/>
      <c r="JLS28" s="5"/>
      <c r="JLT28" s="5"/>
      <c r="JLU28" s="5"/>
      <c r="JLV28" s="5"/>
      <c r="JLW28" s="5"/>
      <c r="JLX28" s="5"/>
      <c r="JLY28" s="5"/>
      <c r="JLZ28" s="5"/>
      <c r="JMA28" s="5"/>
      <c r="JMB28" s="5"/>
      <c r="JMC28" s="5"/>
      <c r="JMD28" s="5"/>
      <c r="JME28" s="5"/>
      <c r="JMF28" s="5"/>
      <c r="JMG28" s="5"/>
      <c r="JMH28" s="5"/>
      <c r="JMI28" s="5"/>
      <c r="JMJ28" s="5"/>
      <c r="JMK28" s="5"/>
      <c r="JML28" s="5"/>
      <c r="JMM28" s="5"/>
      <c r="JMN28" s="5"/>
      <c r="JMO28" s="5"/>
      <c r="JMP28" s="5"/>
      <c r="JMQ28" s="5"/>
      <c r="JMR28" s="5"/>
      <c r="JMS28" s="5"/>
      <c r="JMT28" s="5"/>
      <c r="JMU28" s="5"/>
      <c r="JMV28" s="5"/>
      <c r="JMW28" s="5"/>
      <c r="JMX28" s="5"/>
      <c r="JMY28" s="5"/>
      <c r="JMZ28" s="5"/>
      <c r="JNA28" s="5"/>
      <c r="JNB28" s="5"/>
      <c r="JNC28" s="5"/>
      <c r="JND28" s="5"/>
      <c r="JNE28" s="5"/>
      <c r="JNF28" s="5"/>
      <c r="JNG28" s="5"/>
      <c r="JNH28" s="5"/>
      <c r="JNI28" s="5"/>
      <c r="JNJ28" s="5"/>
      <c r="JNK28" s="5"/>
      <c r="JNL28" s="5"/>
      <c r="JNM28" s="5"/>
      <c r="JNN28" s="5"/>
      <c r="JNO28" s="5"/>
      <c r="JNP28" s="5"/>
      <c r="JNQ28" s="5"/>
      <c r="JNR28" s="5"/>
      <c r="JNS28" s="5"/>
      <c r="JNT28" s="5"/>
      <c r="JNU28" s="5"/>
      <c r="JNV28" s="5"/>
      <c r="JNW28" s="5"/>
      <c r="JNX28" s="5"/>
      <c r="JNY28" s="5"/>
      <c r="JNZ28" s="5"/>
      <c r="JOA28" s="5"/>
      <c r="JOB28" s="5"/>
      <c r="JOC28" s="5"/>
      <c r="JOD28" s="5"/>
      <c r="JOE28" s="5"/>
      <c r="JOF28" s="5"/>
      <c r="JOG28" s="5"/>
      <c r="JOH28" s="5"/>
      <c r="JOI28" s="5"/>
      <c r="JOJ28" s="5"/>
      <c r="JOK28" s="5"/>
      <c r="JOL28" s="5"/>
      <c r="JOM28" s="5"/>
      <c r="JON28" s="5"/>
      <c r="JOO28" s="5"/>
      <c r="JOP28" s="5"/>
      <c r="JOQ28" s="5"/>
      <c r="JOR28" s="5"/>
      <c r="JOS28" s="5"/>
      <c r="JOT28" s="5"/>
      <c r="JOU28" s="5"/>
      <c r="JOV28" s="5"/>
      <c r="JOW28" s="5"/>
      <c r="JOX28" s="5"/>
      <c r="JOY28" s="5"/>
      <c r="JOZ28" s="5"/>
      <c r="JPA28" s="5"/>
      <c r="JPB28" s="5"/>
      <c r="JPC28" s="5"/>
      <c r="JPD28" s="5"/>
      <c r="JPE28" s="5"/>
      <c r="JPF28" s="5"/>
      <c r="JPG28" s="5"/>
      <c r="JPH28" s="5"/>
      <c r="JPI28" s="5"/>
      <c r="JPJ28" s="5"/>
      <c r="JPK28" s="5"/>
      <c r="JPL28" s="5"/>
      <c r="JPM28" s="5"/>
      <c r="JPN28" s="5"/>
      <c r="JPO28" s="5"/>
      <c r="JPP28" s="5"/>
      <c r="JPQ28" s="5"/>
      <c r="JPR28" s="5"/>
      <c r="JPS28" s="5"/>
      <c r="JPT28" s="5"/>
      <c r="JPU28" s="5"/>
      <c r="JPV28" s="5"/>
      <c r="JPW28" s="5"/>
      <c r="JPX28" s="5"/>
      <c r="JPY28" s="5"/>
      <c r="JPZ28" s="5"/>
      <c r="JQA28" s="5"/>
      <c r="JQB28" s="5"/>
      <c r="JQC28" s="5"/>
      <c r="JQD28" s="5"/>
      <c r="JQE28" s="5"/>
      <c r="JQF28" s="5"/>
      <c r="JQG28" s="5"/>
      <c r="JQH28" s="5"/>
      <c r="JQI28" s="5"/>
      <c r="JQJ28" s="5"/>
      <c r="JQK28" s="5"/>
      <c r="JQL28" s="5"/>
      <c r="JQM28" s="5"/>
      <c r="JQN28" s="5"/>
      <c r="JQO28" s="5"/>
      <c r="JQP28" s="5"/>
      <c r="JQQ28" s="5"/>
      <c r="JQR28" s="5"/>
      <c r="JQS28" s="5"/>
      <c r="JQT28" s="5"/>
      <c r="JQU28" s="5"/>
      <c r="JQV28" s="5"/>
      <c r="JQW28" s="5"/>
      <c r="JQX28" s="5"/>
      <c r="JQY28" s="5"/>
      <c r="JQZ28" s="5"/>
      <c r="JRA28" s="5"/>
      <c r="JRB28" s="5"/>
      <c r="JRC28" s="5"/>
      <c r="JRD28" s="5"/>
      <c r="JRE28" s="5"/>
      <c r="JRF28" s="5"/>
      <c r="JRG28" s="5"/>
      <c r="JRH28" s="5"/>
      <c r="JRI28" s="5"/>
      <c r="JRJ28" s="5"/>
      <c r="JRK28" s="5"/>
      <c r="JRL28" s="5"/>
      <c r="JRM28" s="5"/>
      <c r="JRN28" s="5"/>
      <c r="JRO28" s="5"/>
      <c r="JRP28" s="5"/>
      <c r="JRQ28" s="5"/>
      <c r="JRR28" s="5"/>
      <c r="JRS28" s="5"/>
      <c r="JRT28" s="5"/>
      <c r="JRU28" s="5"/>
      <c r="JRV28" s="5"/>
      <c r="JRW28" s="5"/>
      <c r="JRX28" s="5"/>
      <c r="JRY28" s="5"/>
      <c r="JRZ28" s="5"/>
      <c r="JSA28" s="5"/>
      <c r="JSB28" s="5"/>
      <c r="JSC28" s="5"/>
      <c r="JSD28" s="5"/>
      <c r="JSE28" s="5"/>
      <c r="JSF28" s="5"/>
      <c r="JSG28" s="5"/>
      <c r="JSH28" s="5"/>
      <c r="JSI28" s="5"/>
      <c r="JSJ28" s="5"/>
      <c r="JSK28" s="5"/>
      <c r="JSL28" s="5"/>
      <c r="JSM28" s="5"/>
      <c r="JSN28" s="5"/>
      <c r="JSO28" s="5"/>
      <c r="JSP28" s="5"/>
      <c r="JSQ28" s="5"/>
      <c r="JSR28" s="5"/>
      <c r="JSS28" s="5"/>
      <c r="JST28" s="5"/>
      <c r="JSU28" s="5"/>
      <c r="JSV28" s="5"/>
      <c r="JSW28" s="5"/>
      <c r="JSX28" s="5"/>
      <c r="JSY28" s="5"/>
      <c r="JSZ28" s="5"/>
      <c r="JTA28" s="5"/>
      <c r="JTB28" s="5"/>
      <c r="JTC28" s="5"/>
      <c r="JTD28" s="5"/>
      <c r="JTE28" s="5"/>
      <c r="JTF28" s="5"/>
      <c r="JTG28" s="5"/>
      <c r="JTH28" s="5"/>
      <c r="JTI28" s="5"/>
      <c r="JTJ28" s="5"/>
      <c r="JTK28" s="5"/>
      <c r="JTL28" s="5"/>
      <c r="JTM28" s="5"/>
      <c r="JTN28" s="5"/>
      <c r="JTO28" s="5"/>
      <c r="JTP28" s="5"/>
      <c r="JTQ28" s="5"/>
      <c r="JTR28" s="5"/>
      <c r="JTS28" s="5"/>
      <c r="JTT28" s="5"/>
      <c r="JTU28" s="5"/>
      <c r="JTV28" s="5"/>
      <c r="JTW28" s="5"/>
      <c r="JTX28" s="5"/>
      <c r="JTY28" s="5"/>
      <c r="JTZ28" s="5"/>
      <c r="JUA28" s="5"/>
      <c r="JUB28" s="5"/>
      <c r="JUC28" s="5"/>
      <c r="JUD28" s="5"/>
      <c r="JUE28" s="5"/>
      <c r="JUF28" s="5"/>
      <c r="JUG28" s="5"/>
      <c r="JUH28" s="5"/>
      <c r="JUI28" s="5"/>
      <c r="JUJ28" s="5"/>
      <c r="JUK28" s="5"/>
      <c r="JUL28" s="5"/>
      <c r="JUM28" s="5"/>
      <c r="JUN28" s="5"/>
      <c r="JUO28" s="5"/>
      <c r="JUP28" s="5"/>
      <c r="JUQ28" s="5"/>
      <c r="JUR28" s="5"/>
      <c r="JUS28" s="5"/>
      <c r="JUT28" s="5"/>
      <c r="JUU28" s="5"/>
      <c r="JUV28" s="5"/>
      <c r="JUW28" s="5"/>
      <c r="JUX28" s="5"/>
      <c r="JUY28" s="5"/>
      <c r="JUZ28" s="5"/>
      <c r="JVA28" s="5"/>
      <c r="JVB28" s="5"/>
      <c r="JVC28" s="5"/>
      <c r="JVD28" s="5"/>
      <c r="JVE28" s="5"/>
      <c r="JVF28" s="5"/>
      <c r="JVG28" s="5"/>
      <c r="JVH28" s="5"/>
      <c r="JVI28" s="5"/>
      <c r="JVJ28" s="5"/>
      <c r="JVK28" s="5"/>
      <c r="JVL28" s="5"/>
      <c r="JVM28" s="5"/>
      <c r="JVN28" s="5"/>
      <c r="JVO28" s="5"/>
      <c r="JVP28" s="5"/>
      <c r="JVQ28" s="5"/>
      <c r="JVR28" s="5"/>
      <c r="JVS28" s="5"/>
      <c r="JVT28" s="5"/>
      <c r="JVU28" s="5"/>
      <c r="JVV28" s="5"/>
      <c r="JVW28" s="5"/>
      <c r="JVX28" s="5"/>
      <c r="JVY28" s="5"/>
      <c r="JVZ28" s="5"/>
      <c r="JWA28" s="5"/>
      <c r="JWB28" s="5"/>
      <c r="JWC28" s="5"/>
      <c r="JWD28" s="5"/>
      <c r="JWE28" s="5"/>
      <c r="JWF28" s="5"/>
      <c r="JWG28" s="5"/>
      <c r="JWH28" s="5"/>
      <c r="JWI28" s="5"/>
      <c r="JWJ28" s="5"/>
      <c r="JWK28" s="5"/>
      <c r="JWL28" s="5"/>
      <c r="JWM28" s="5"/>
      <c r="JWN28" s="5"/>
      <c r="JWO28" s="5"/>
      <c r="JWP28" s="5"/>
      <c r="JWQ28" s="5"/>
      <c r="JWR28" s="5"/>
      <c r="JWS28" s="5"/>
      <c r="JWT28" s="5"/>
      <c r="JWU28" s="5"/>
      <c r="JWV28" s="5"/>
      <c r="JWW28" s="5"/>
      <c r="JWX28" s="5"/>
      <c r="JWY28" s="5"/>
      <c r="JWZ28" s="5"/>
      <c r="JXA28" s="5"/>
      <c r="JXB28" s="5"/>
      <c r="JXC28" s="5"/>
      <c r="JXD28" s="5"/>
      <c r="JXE28" s="5"/>
      <c r="JXF28" s="5"/>
      <c r="JXG28" s="5"/>
      <c r="JXH28" s="5"/>
      <c r="JXI28" s="5"/>
      <c r="JXJ28" s="5"/>
      <c r="JXK28" s="5"/>
      <c r="JXL28" s="5"/>
      <c r="JXM28" s="5"/>
      <c r="JXN28" s="5"/>
      <c r="JXO28" s="5"/>
      <c r="JXP28" s="5"/>
      <c r="JXQ28" s="5"/>
      <c r="JXR28" s="5"/>
      <c r="JXS28" s="5"/>
      <c r="JXT28" s="5"/>
      <c r="JXU28" s="5"/>
      <c r="JXV28" s="5"/>
      <c r="JXW28" s="5"/>
      <c r="JXX28" s="5"/>
      <c r="JXY28" s="5"/>
      <c r="JXZ28" s="5"/>
      <c r="JYA28" s="5"/>
      <c r="JYB28" s="5"/>
      <c r="JYC28" s="5"/>
      <c r="JYD28" s="5"/>
      <c r="JYE28" s="5"/>
      <c r="JYF28" s="5"/>
      <c r="JYG28" s="5"/>
      <c r="JYH28" s="5"/>
      <c r="JYI28" s="5"/>
      <c r="JYJ28" s="5"/>
      <c r="JYK28" s="5"/>
      <c r="JYL28" s="5"/>
      <c r="JYM28" s="5"/>
      <c r="JYN28" s="5"/>
      <c r="JYO28" s="5"/>
      <c r="JYP28" s="5"/>
      <c r="JYQ28" s="5"/>
      <c r="JYR28" s="5"/>
      <c r="JYS28" s="5"/>
      <c r="JYT28" s="5"/>
      <c r="JYU28" s="5"/>
      <c r="JYV28" s="5"/>
      <c r="JYW28" s="5"/>
      <c r="JYX28" s="5"/>
      <c r="JYY28" s="5"/>
      <c r="JYZ28" s="5"/>
      <c r="JZA28" s="5"/>
      <c r="JZB28" s="5"/>
      <c r="JZC28" s="5"/>
      <c r="JZD28" s="5"/>
      <c r="JZE28" s="5"/>
      <c r="JZF28" s="5"/>
      <c r="JZG28" s="5"/>
      <c r="JZH28" s="5"/>
      <c r="JZI28" s="5"/>
      <c r="JZJ28" s="5"/>
      <c r="JZK28" s="5"/>
      <c r="JZL28" s="5"/>
      <c r="JZM28" s="5"/>
      <c r="JZN28" s="5"/>
      <c r="JZO28" s="5"/>
      <c r="JZP28" s="5"/>
      <c r="JZQ28" s="5"/>
      <c r="JZR28" s="5"/>
      <c r="JZS28" s="5"/>
      <c r="JZT28" s="5"/>
      <c r="JZU28" s="5"/>
      <c r="JZV28" s="5"/>
      <c r="JZW28" s="5"/>
      <c r="JZX28" s="5"/>
      <c r="JZY28" s="5"/>
      <c r="JZZ28" s="5"/>
      <c r="KAA28" s="5"/>
      <c r="KAB28" s="5"/>
      <c r="KAC28" s="5"/>
      <c r="KAD28" s="5"/>
      <c r="KAE28" s="5"/>
      <c r="KAF28" s="5"/>
      <c r="KAG28" s="5"/>
      <c r="KAH28" s="5"/>
      <c r="KAI28" s="5"/>
      <c r="KAJ28" s="5"/>
      <c r="KAK28" s="5"/>
      <c r="KAL28" s="5"/>
      <c r="KAM28" s="5"/>
      <c r="KAN28" s="5"/>
      <c r="KAO28" s="5"/>
      <c r="KAP28" s="5"/>
      <c r="KAQ28" s="5"/>
      <c r="KAR28" s="5"/>
      <c r="KAS28" s="5"/>
      <c r="KAT28" s="5"/>
      <c r="KAU28" s="5"/>
      <c r="KAV28" s="5"/>
      <c r="KAW28" s="5"/>
      <c r="KAX28" s="5"/>
      <c r="KAY28" s="5"/>
      <c r="KAZ28" s="5"/>
      <c r="KBA28" s="5"/>
      <c r="KBB28" s="5"/>
      <c r="KBC28" s="5"/>
      <c r="KBD28" s="5"/>
      <c r="KBE28" s="5"/>
      <c r="KBF28" s="5"/>
      <c r="KBG28" s="5"/>
      <c r="KBH28" s="5"/>
      <c r="KBI28" s="5"/>
      <c r="KBJ28" s="5"/>
      <c r="KBK28" s="5"/>
      <c r="KBL28" s="5"/>
      <c r="KBM28" s="5"/>
      <c r="KBN28" s="5"/>
      <c r="KBO28" s="5"/>
      <c r="KBP28" s="5"/>
      <c r="KBQ28" s="5"/>
      <c r="KBR28" s="5"/>
      <c r="KBS28" s="5"/>
      <c r="KBT28" s="5"/>
      <c r="KBU28" s="5"/>
      <c r="KBV28" s="5"/>
      <c r="KBW28" s="5"/>
      <c r="KBX28" s="5"/>
      <c r="KBY28" s="5"/>
      <c r="KBZ28" s="5"/>
      <c r="KCA28" s="5"/>
      <c r="KCB28" s="5"/>
      <c r="KCC28" s="5"/>
      <c r="KCD28" s="5"/>
      <c r="KCE28" s="5"/>
      <c r="KCF28" s="5"/>
      <c r="KCG28" s="5"/>
      <c r="KCH28" s="5"/>
      <c r="KCI28" s="5"/>
      <c r="KCJ28" s="5"/>
      <c r="KCK28" s="5"/>
      <c r="KCL28" s="5"/>
      <c r="KCM28" s="5"/>
      <c r="KCN28" s="5"/>
      <c r="KCO28" s="5"/>
      <c r="KCP28" s="5"/>
      <c r="KCQ28" s="5"/>
      <c r="KCR28" s="5"/>
      <c r="KCS28" s="5"/>
      <c r="KCT28" s="5"/>
      <c r="KCU28" s="5"/>
      <c r="KCV28" s="5"/>
      <c r="KCW28" s="5"/>
      <c r="KCX28" s="5"/>
      <c r="KCY28" s="5"/>
      <c r="KCZ28" s="5"/>
      <c r="KDA28" s="5"/>
      <c r="KDB28" s="5"/>
      <c r="KDC28" s="5"/>
      <c r="KDD28" s="5"/>
      <c r="KDE28" s="5"/>
      <c r="KDF28" s="5"/>
      <c r="KDG28" s="5"/>
      <c r="KDH28" s="5"/>
      <c r="KDI28" s="5"/>
      <c r="KDJ28" s="5"/>
      <c r="KDK28" s="5"/>
      <c r="KDL28" s="5"/>
      <c r="KDM28" s="5"/>
      <c r="KDN28" s="5"/>
      <c r="KDO28" s="5"/>
      <c r="KDP28" s="5"/>
      <c r="KDQ28" s="5"/>
      <c r="KDR28" s="5"/>
      <c r="KDS28" s="5"/>
      <c r="KDT28" s="5"/>
      <c r="KDU28" s="5"/>
      <c r="KDV28" s="5"/>
      <c r="KDW28" s="5"/>
      <c r="KDX28" s="5"/>
      <c r="KDY28" s="5"/>
      <c r="KDZ28" s="5"/>
      <c r="KEA28" s="5"/>
      <c r="KEB28" s="5"/>
      <c r="KEC28" s="5"/>
      <c r="KED28" s="5"/>
      <c r="KEE28" s="5"/>
      <c r="KEF28" s="5"/>
      <c r="KEG28" s="5"/>
      <c r="KEH28" s="5"/>
      <c r="KEI28" s="5"/>
      <c r="KEJ28" s="5"/>
      <c r="KEK28" s="5"/>
      <c r="KEL28" s="5"/>
      <c r="KEM28" s="5"/>
      <c r="KEN28" s="5"/>
      <c r="KEO28" s="5"/>
      <c r="KEP28" s="5"/>
      <c r="KEQ28" s="5"/>
      <c r="KER28" s="5"/>
      <c r="KES28" s="5"/>
      <c r="KET28" s="5"/>
      <c r="KEU28" s="5"/>
      <c r="KEV28" s="5"/>
      <c r="KEW28" s="5"/>
      <c r="KEX28" s="5"/>
      <c r="KEY28" s="5"/>
      <c r="KEZ28" s="5"/>
      <c r="KFA28" s="5"/>
      <c r="KFB28" s="5"/>
      <c r="KFC28" s="5"/>
      <c r="KFD28" s="5"/>
      <c r="KFE28" s="5"/>
      <c r="KFF28" s="5"/>
      <c r="KFG28" s="5"/>
      <c r="KFH28" s="5"/>
      <c r="KFI28" s="5"/>
      <c r="KFJ28" s="5"/>
      <c r="KFK28" s="5"/>
      <c r="KFL28" s="5"/>
      <c r="KFM28" s="5"/>
      <c r="KFN28" s="5"/>
      <c r="KFO28" s="5"/>
      <c r="KFP28" s="5"/>
      <c r="KFQ28" s="5"/>
      <c r="KFR28" s="5"/>
      <c r="KFS28" s="5"/>
      <c r="KFT28" s="5"/>
      <c r="KFU28" s="5"/>
      <c r="KFV28" s="5"/>
      <c r="KFW28" s="5"/>
      <c r="KFX28" s="5"/>
      <c r="KFY28" s="5"/>
      <c r="KFZ28" s="5"/>
      <c r="KGA28" s="5"/>
      <c r="KGB28" s="5"/>
      <c r="KGC28" s="5"/>
      <c r="KGD28" s="5"/>
      <c r="KGE28" s="5"/>
      <c r="KGF28" s="5"/>
      <c r="KGG28" s="5"/>
      <c r="KGH28" s="5"/>
      <c r="KGI28" s="5"/>
      <c r="KGJ28" s="5"/>
      <c r="KGK28" s="5"/>
      <c r="KGL28" s="5"/>
      <c r="KGM28" s="5"/>
      <c r="KGN28" s="5"/>
      <c r="KGO28" s="5"/>
      <c r="KGP28" s="5"/>
      <c r="KGQ28" s="5"/>
      <c r="KGR28" s="5"/>
      <c r="KGS28" s="5"/>
      <c r="KGT28" s="5"/>
      <c r="KGU28" s="5"/>
      <c r="KGV28" s="5"/>
      <c r="KGW28" s="5"/>
      <c r="KGX28" s="5"/>
      <c r="KGY28" s="5"/>
      <c r="KGZ28" s="5"/>
      <c r="KHA28" s="5"/>
      <c r="KHB28" s="5"/>
      <c r="KHC28" s="5"/>
      <c r="KHD28" s="5"/>
      <c r="KHE28" s="5"/>
      <c r="KHF28" s="5"/>
      <c r="KHG28" s="5"/>
      <c r="KHH28" s="5"/>
      <c r="KHI28" s="5"/>
      <c r="KHJ28" s="5"/>
      <c r="KHK28" s="5"/>
      <c r="KHL28" s="5"/>
      <c r="KHM28" s="5"/>
      <c r="KHN28" s="5"/>
      <c r="KHO28" s="5"/>
      <c r="KHP28" s="5"/>
      <c r="KHQ28" s="5"/>
      <c r="KHR28" s="5"/>
      <c r="KHS28" s="5"/>
      <c r="KHT28" s="5"/>
      <c r="KHU28" s="5"/>
      <c r="KHV28" s="5"/>
      <c r="KHW28" s="5"/>
      <c r="KHX28" s="5"/>
      <c r="KHY28" s="5"/>
      <c r="KHZ28" s="5"/>
      <c r="KIA28" s="5"/>
      <c r="KIB28" s="5"/>
      <c r="KIC28" s="5"/>
      <c r="KID28" s="5"/>
      <c r="KIE28" s="5"/>
      <c r="KIF28" s="5"/>
      <c r="KIG28" s="5"/>
      <c r="KIH28" s="5"/>
      <c r="KII28" s="5"/>
      <c r="KIJ28" s="5"/>
      <c r="KIK28" s="5"/>
      <c r="KIL28" s="5"/>
      <c r="KIM28" s="5"/>
      <c r="KIN28" s="5"/>
      <c r="KIO28" s="5"/>
      <c r="KIP28" s="5"/>
      <c r="KIQ28" s="5"/>
      <c r="KIR28" s="5"/>
      <c r="KIS28" s="5"/>
      <c r="KIT28" s="5"/>
      <c r="KIU28" s="5"/>
      <c r="KIV28" s="5"/>
      <c r="KIW28" s="5"/>
      <c r="KIX28" s="5"/>
      <c r="KIY28" s="5"/>
      <c r="KIZ28" s="5"/>
      <c r="KJA28" s="5"/>
      <c r="KJB28" s="5"/>
      <c r="KJC28" s="5"/>
      <c r="KJD28" s="5"/>
      <c r="KJE28" s="5"/>
      <c r="KJF28" s="5"/>
      <c r="KJG28" s="5"/>
      <c r="KJH28" s="5"/>
      <c r="KJI28" s="5"/>
      <c r="KJJ28" s="5"/>
      <c r="KJK28" s="5"/>
      <c r="KJL28" s="5"/>
      <c r="KJM28" s="5"/>
      <c r="KJN28" s="5"/>
      <c r="KJO28" s="5"/>
      <c r="KJP28" s="5"/>
      <c r="KJQ28" s="5"/>
      <c r="KJR28" s="5"/>
      <c r="KJS28" s="5"/>
      <c r="KJT28" s="5"/>
      <c r="KJU28" s="5"/>
      <c r="KJV28" s="5"/>
      <c r="KJW28" s="5"/>
      <c r="KJX28" s="5"/>
      <c r="KJY28" s="5"/>
      <c r="KJZ28" s="5"/>
      <c r="KKA28" s="5"/>
      <c r="KKB28" s="5"/>
      <c r="KKC28" s="5"/>
      <c r="KKD28" s="5"/>
      <c r="KKE28" s="5"/>
      <c r="KKF28" s="5"/>
      <c r="KKG28" s="5"/>
      <c r="KKH28" s="5"/>
      <c r="KKI28" s="5"/>
      <c r="KKJ28" s="5"/>
      <c r="KKK28" s="5"/>
      <c r="KKL28" s="5"/>
      <c r="KKM28" s="5"/>
      <c r="KKN28" s="5"/>
      <c r="KKO28" s="5"/>
      <c r="KKP28" s="5"/>
      <c r="KKQ28" s="5"/>
      <c r="KKR28" s="5"/>
      <c r="KKS28" s="5"/>
      <c r="KKT28" s="5"/>
      <c r="KKU28" s="5"/>
      <c r="KKV28" s="5"/>
      <c r="KKW28" s="5"/>
      <c r="KKX28" s="5"/>
      <c r="KKY28" s="5"/>
      <c r="KKZ28" s="5"/>
      <c r="KLA28" s="5"/>
      <c r="KLB28" s="5"/>
      <c r="KLC28" s="5"/>
      <c r="KLD28" s="5"/>
      <c r="KLE28" s="5"/>
      <c r="KLF28" s="5"/>
      <c r="KLG28" s="5"/>
      <c r="KLH28" s="5"/>
      <c r="KLI28" s="5"/>
      <c r="KLJ28" s="5"/>
      <c r="KLK28" s="5"/>
      <c r="KLL28" s="5"/>
      <c r="KLM28" s="5"/>
      <c r="KLN28" s="5"/>
      <c r="KLO28" s="5"/>
      <c r="KLP28" s="5"/>
      <c r="KLQ28" s="5"/>
      <c r="KLR28" s="5"/>
      <c r="KLS28" s="5"/>
      <c r="KLT28" s="5"/>
      <c r="KLU28" s="5"/>
      <c r="KLV28" s="5"/>
      <c r="KLW28" s="5"/>
      <c r="KLX28" s="5"/>
      <c r="KLY28" s="5"/>
      <c r="KLZ28" s="5"/>
      <c r="KMA28" s="5"/>
      <c r="KMB28" s="5"/>
      <c r="KMC28" s="5"/>
      <c r="KMD28" s="5"/>
      <c r="KME28" s="5"/>
      <c r="KMF28" s="5"/>
      <c r="KMG28" s="5"/>
      <c r="KMH28" s="5"/>
      <c r="KMI28" s="5"/>
      <c r="KMJ28" s="5"/>
      <c r="KMK28" s="5"/>
      <c r="KML28" s="5"/>
      <c r="KMM28" s="5"/>
      <c r="KMN28" s="5"/>
      <c r="KMO28" s="5"/>
      <c r="KMP28" s="5"/>
      <c r="KMQ28" s="5"/>
      <c r="KMR28" s="5"/>
      <c r="KMS28" s="5"/>
      <c r="KMT28" s="5"/>
      <c r="KMU28" s="5"/>
      <c r="KMV28" s="5"/>
      <c r="KMW28" s="5"/>
      <c r="KMX28" s="5"/>
      <c r="KMY28" s="5"/>
      <c r="KMZ28" s="5"/>
      <c r="KNA28" s="5"/>
      <c r="KNB28" s="5"/>
      <c r="KNC28" s="5"/>
      <c r="KND28" s="5"/>
      <c r="KNE28" s="5"/>
      <c r="KNF28" s="5"/>
      <c r="KNG28" s="5"/>
      <c r="KNH28" s="5"/>
      <c r="KNI28" s="5"/>
      <c r="KNJ28" s="5"/>
      <c r="KNK28" s="5"/>
      <c r="KNL28" s="5"/>
      <c r="KNM28" s="5"/>
      <c r="KNN28" s="5"/>
      <c r="KNO28" s="5"/>
      <c r="KNP28" s="5"/>
      <c r="KNQ28" s="5"/>
      <c r="KNR28" s="5"/>
      <c r="KNS28" s="5"/>
      <c r="KNT28" s="5"/>
      <c r="KNU28" s="5"/>
      <c r="KNV28" s="5"/>
      <c r="KNW28" s="5"/>
      <c r="KNX28" s="5"/>
      <c r="KNY28" s="5"/>
      <c r="KNZ28" s="5"/>
      <c r="KOA28" s="5"/>
      <c r="KOB28" s="5"/>
      <c r="KOC28" s="5"/>
      <c r="KOD28" s="5"/>
      <c r="KOE28" s="5"/>
      <c r="KOF28" s="5"/>
      <c r="KOG28" s="5"/>
      <c r="KOH28" s="5"/>
      <c r="KOI28" s="5"/>
      <c r="KOJ28" s="5"/>
      <c r="KOK28" s="5"/>
      <c r="KOL28" s="5"/>
      <c r="KOM28" s="5"/>
      <c r="KON28" s="5"/>
      <c r="KOO28" s="5"/>
      <c r="KOP28" s="5"/>
      <c r="KOQ28" s="5"/>
      <c r="KOR28" s="5"/>
      <c r="KOS28" s="5"/>
      <c r="KOT28" s="5"/>
      <c r="KOU28" s="5"/>
      <c r="KOV28" s="5"/>
      <c r="KOW28" s="5"/>
      <c r="KOX28" s="5"/>
      <c r="KOY28" s="5"/>
      <c r="KOZ28" s="5"/>
      <c r="KPA28" s="5"/>
      <c r="KPB28" s="5"/>
      <c r="KPC28" s="5"/>
      <c r="KPD28" s="5"/>
      <c r="KPE28" s="5"/>
      <c r="KPF28" s="5"/>
      <c r="KPG28" s="5"/>
      <c r="KPH28" s="5"/>
      <c r="KPI28" s="5"/>
      <c r="KPJ28" s="5"/>
      <c r="KPK28" s="5"/>
      <c r="KPL28" s="5"/>
      <c r="KPM28" s="5"/>
      <c r="KPN28" s="5"/>
      <c r="KPO28" s="5"/>
      <c r="KPP28" s="5"/>
      <c r="KPQ28" s="5"/>
      <c r="KPR28" s="5"/>
      <c r="KPS28" s="5"/>
      <c r="KPT28" s="5"/>
      <c r="KPU28" s="5"/>
      <c r="KPV28" s="5"/>
      <c r="KPW28" s="5"/>
      <c r="KPX28" s="5"/>
      <c r="KPY28" s="5"/>
      <c r="KPZ28" s="5"/>
      <c r="KQA28" s="5"/>
      <c r="KQB28" s="5"/>
      <c r="KQC28" s="5"/>
      <c r="KQD28" s="5"/>
      <c r="KQE28" s="5"/>
      <c r="KQF28" s="5"/>
      <c r="KQG28" s="5"/>
      <c r="KQH28" s="5"/>
      <c r="KQI28" s="5"/>
      <c r="KQJ28" s="5"/>
      <c r="KQK28" s="5"/>
      <c r="KQL28" s="5"/>
      <c r="KQM28" s="5"/>
      <c r="KQN28" s="5"/>
      <c r="KQO28" s="5"/>
      <c r="KQP28" s="5"/>
      <c r="KQQ28" s="5"/>
      <c r="KQR28" s="5"/>
      <c r="KQS28" s="5"/>
      <c r="KQT28" s="5"/>
      <c r="KQU28" s="5"/>
      <c r="KQV28" s="5"/>
      <c r="KQW28" s="5"/>
      <c r="KQX28" s="5"/>
      <c r="KQY28" s="5"/>
      <c r="KQZ28" s="5"/>
      <c r="KRA28" s="5"/>
      <c r="KRB28" s="5"/>
      <c r="KRC28" s="5"/>
      <c r="KRD28" s="5"/>
      <c r="KRE28" s="5"/>
      <c r="KRF28" s="5"/>
      <c r="KRG28" s="5"/>
      <c r="KRH28" s="5"/>
      <c r="KRI28" s="5"/>
      <c r="KRJ28" s="5"/>
      <c r="KRK28" s="5"/>
      <c r="KRL28" s="5"/>
      <c r="KRM28" s="5"/>
      <c r="KRN28" s="5"/>
      <c r="KRO28" s="5"/>
      <c r="KRP28" s="5"/>
      <c r="KRQ28" s="5"/>
      <c r="KRR28" s="5"/>
      <c r="KRS28" s="5"/>
      <c r="KRT28" s="5"/>
      <c r="KRU28" s="5"/>
      <c r="KRV28" s="5"/>
      <c r="KRW28" s="5"/>
      <c r="KRX28" s="5"/>
      <c r="KRY28" s="5"/>
      <c r="KRZ28" s="5"/>
      <c r="KSA28" s="5"/>
      <c r="KSB28" s="5"/>
      <c r="KSC28" s="5"/>
      <c r="KSD28" s="5"/>
      <c r="KSE28" s="5"/>
      <c r="KSF28" s="5"/>
      <c r="KSG28" s="5"/>
      <c r="KSH28" s="5"/>
      <c r="KSI28" s="5"/>
      <c r="KSJ28" s="5"/>
      <c r="KSK28" s="5"/>
      <c r="KSL28" s="5"/>
      <c r="KSM28" s="5"/>
      <c r="KSN28" s="5"/>
      <c r="KSO28" s="5"/>
      <c r="KSP28" s="5"/>
      <c r="KSQ28" s="5"/>
      <c r="KSR28" s="5"/>
      <c r="KSS28" s="5"/>
      <c r="KST28" s="5"/>
      <c r="KSU28" s="5"/>
      <c r="KSV28" s="5"/>
      <c r="KSW28" s="5"/>
      <c r="KSX28" s="5"/>
      <c r="KSY28" s="5"/>
      <c r="KSZ28" s="5"/>
      <c r="KTA28" s="5"/>
      <c r="KTB28" s="5"/>
      <c r="KTC28" s="5"/>
      <c r="KTD28" s="5"/>
      <c r="KTE28" s="5"/>
      <c r="KTF28" s="5"/>
      <c r="KTG28" s="5"/>
      <c r="KTH28" s="5"/>
      <c r="KTI28" s="5"/>
      <c r="KTJ28" s="5"/>
      <c r="KTK28" s="5"/>
      <c r="KTL28" s="5"/>
      <c r="KTM28" s="5"/>
      <c r="KTN28" s="5"/>
      <c r="KTO28" s="5"/>
      <c r="KTP28" s="5"/>
      <c r="KTQ28" s="5"/>
      <c r="KTR28" s="5"/>
      <c r="KTS28" s="5"/>
      <c r="KTT28" s="5"/>
      <c r="KTU28" s="5"/>
      <c r="KTV28" s="5"/>
      <c r="KTW28" s="5"/>
      <c r="KTX28" s="5"/>
      <c r="KTY28" s="5"/>
      <c r="KTZ28" s="5"/>
      <c r="KUA28" s="5"/>
      <c r="KUB28" s="5"/>
      <c r="KUC28" s="5"/>
      <c r="KUD28" s="5"/>
      <c r="KUE28" s="5"/>
      <c r="KUF28" s="5"/>
      <c r="KUG28" s="5"/>
      <c r="KUH28" s="5"/>
      <c r="KUI28" s="5"/>
      <c r="KUJ28" s="5"/>
      <c r="KUK28" s="5"/>
      <c r="KUL28" s="5"/>
      <c r="KUM28" s="5"/>
      <c r="KUN28" s="5"/>
      <c r="KUO28" s="5"/>
      <c r="KUP28" s="5"/>
      <c r="KUQ28" s="5"/>
      <c r="KUR28" s="5"/>
      <c r="KUS28" s="5"/>
      <c r="KUT28" s="5"/>
      <c r="KUU28" s="5"/>
      <c r="KUV28" s="5"/>
      <c r="KUW28" s="5"/>
      <c r="KUX28" s="5"/>
      <c r="KUY28" s="5"/>
      <c r="KUZ28" s="5"/>
      <c r="KVA28" s="5"/>
      <c r="KVB28" s="5"/>
      <c r="KVC28" s="5"/>
      <c r="KVD28" s="5"/>
      <c r="KVE28" s="5"/>
      <c r="KVF28" s="5"/>
      <c r="KVG28" s="5"/>
      <c r="KVH28" s="5"/>
      <c r="KVI28" s="5"/>
      <c r="KVJ28" s="5"/>
      <c r="KVK28" s="5"/>
      <c r="KVL28" s="5"/>
      <c r="KVM28" s="5"/>
      <c r="KVN28" s="5"/>
      <c r="KVO28" s="5"/>
      <c r="KVP28" s="5"/>
      <c r="KVQ28" s="5"/>
      <c r="KVR28" s="5"/>
      <c r="KVS28" s="5"/>
      <c r="KVT28" s="5"/>
      <c r="KVU28" s="5"/>
      <c r="KVV28" s="5"/>
      <c r="KVW28" s="5"/>
      <c r="KVX28" s="5"/>
      <c r="KVY28" s="5"/>
      <c r="KVZ28" s="5"/>
      <c r="KWA28" s="5"/>
      <c r="KWB28" s="5"/>
      <c r="KWC28" s="5"/>
      <c r="KWD28" s="5"/>
      <c r="KWE28" s="5"/>
      <c r="KWF28" s="5"/>
      <c r="KWG28" s="5"/>
      <c r="KWH28" s="5"/>
      <c r="KWI28" s="5"/>
      <c r="KWJ28" s="5"/>
      <c r="KWK28" s="5"/>
      <c r="KWL28" s="5"/>
      <c r="KWM28" s="5"/>
      <c r="KWN28" s="5"/>
      <c r="KWO28" s="5"/>
      <c r="KWP28" s="5"/>
      <c r="KWQ28" s="5"/>
      <c r="KWR28" s="5"/>
      <c r="KWS28" s="5"/>
      <c r="KWT28" s="5"/>
      <c r="KWU28" s="5"/>
      <c r="KWV28" s="5"/>
      <c r="KWW28" s="5"/>
      <c r="KWX28" s="5"/>
      <c r="KWY28" s="5"/>
      <c r="KWZ28" s="5"/>
      <c r="KXA28" s="5"/>
      <c r="KXB28" s="5"/>
      <c r="KXC28" s="5"/>
      <c r="KXD28" s="5"/>
      <c r="KXE28" s="5"/>
      <c r="KXF28" s="5"/>
      <c r="KXG28" s="5"/>
      <c r="KXH28" s="5"/>
      <c r="KXI28" s="5"/>
      <c r="KXJ28" s="5"/>
      <c r="KXK28" s="5"/>
      <c r="KXL28" s="5"/>
      <c r="KXM28" s="5"/>
      <c r="KXN28" s="5"/>
      <c r="KXO28" s="5"/>
      <c r="KXP28" s="5"/>
      <c r="KXQ28" s="5"/>
      <c r="KXR28" s="5"/>
      <c r="KXS28" s="5"/>
      <c r="KXT28" s="5"/>
      <c r="KXU28" s="5"/>
      <c r="KXV28" s="5"/>
      <c r="KXW28" s="5"/>
      <c r="KXX28" s="5"/>
      <c r="KXY28" s="5"/>
      <c r="KXZ28" s="5"/>
      <c r="KYA28" s="5"/>
      <c r="KYB28" s="5"/>
      <c r="KYC28" s="5"/>
      <c r="KYD28" s="5"/>
      <c r="KYE28" s="5"/>
      <c r="KYF28" s="5"/>
      <c r="KYG28" s="5"/>
      <c r="KYH28" s="5"/>
      <c r="KYI28" s="5"/>
      <c r="KYJ28" s="5"/>
      <c r="KYK28" s="5"/>
      <c r="KYL28" s="5"/>
      <c r="KYM28" s="5"/>
      <c r="KYN28" s="5"/>
      <c r="KYO28" s="5"/>
      <c r="KYP28" s="5"/>
      <c r="KYQ28" s="5"/>
      <c r="KYR28" s="5"/>
      <c r="KYS28" s="5"/>
      <c r="KYT28" s="5"/>
      <c r="KYU28" s="5"/>
      <c r="KYV28" s="5"/>
      <c r="KYW28" s="5"/>
      <c r="KYX28" s="5"/>
      <c r="KYY28" s="5"/>
      <c r="KYZ28" s="5"/>
      <c r="KZA28" s="5"/>
      <c r="KZB28" s="5"/>
      <c r="KZC28" s="5"/>
      <c r="KZD28" s="5"/>
      <c r="KZE28" s="5"/>
      <c r="KZF28" s="5"/>
      <c r="KZG28" s="5"/>
      <c r="KZH28" s="5"/>
      <c r="KZI28" s="5"/>
      <c r="KZJ28" s="5"/>
      <c r="KZK28" s="5"/>
      <c r="KZL28" s="5"/>
      <c r="KZM28" s="5"/>
      <c r="KZN28" s="5"/>
      <c r="KZO28" s="5"/>
      <c r="KZP28" s="5"/>
      <c r="KZQ28" s="5"/>
      <c r="KZR28" s="5"/>
      <c r="KZS28" s="5"/>
      <c r="KZT28" s="5"/>
      <c r="KZU28" s="5"/>
      <c r="KZV28" s="5"/>
      <c r="KZW28" s="5"/>
      <c r="KZX28" s="5"/>
      <c r="KZY28" s="5"/>
      <c r="KZZ28" s="5"/>
      <c r="LAA28" s="5"/>
      <c r="LAB28" s="5"/>
      <c r="LAC28" s="5"/>
      <c r="LAD28" s="5"/>
      <c r="LAE28" s="5"/>
      <c r="LAF28" s="5"/>
      <c r="LAG28" s="5"/>
      <c r="LAH28" s="5"/>
      <c r="LAI28" s="5"/>
      <c r="LAJ28" s="5"/>
      <c r="LAK28" s="5"/>
      <c r="LAL28" s="5"/>
      <c r="LAM28" s="5"/>
      <c r="LAN28" s="5"/>
      <c r="LAO28" s="5"/>
      <c r="LAP28" s="5"/>
      <c r="LAQ28" s="5"/>
      <c r="LAR28" s="5"/>
      <c r="LAS28" s="5"/>
      <c r="LAT28" s="5"/>
      <c r="LAU28" s="5"/>
      <c r="LAV28" s="5"/>
      <c r="LAW28" s="5"/>
      <c r="LAX28" s="5"/>
      <c r="LAY28" s="5"/>
      <c r="LAZ28" s="5"/>
      <c r="LBA28" s="5"/>
      <c r="LBB28" s="5"/>
      <c r="LBC28" s="5"/>
      <c r="LBD28" s="5"/>
      <c r="LBE28" s="5"/>
      <c r="LBF28" s="5"/>
      <c r="LBG28" s="5"/>
      <c r="LBH28" s="5"/>
      <c r="LBI28" s="5"/>
      <c r="LBJ28" s="5"/>
      <c r="LBK28" s="5"/>
      <c r="LBL28" s="5"/>
      <c r="LBM28" s="5"/>
      <c r="LBN28" s="5"/>
      <c r="LBO28" s="5"/>
      <c r="LBP28" s="5"/>
      <c r="LBQ28" s="5"/>
      <c r="LBR28" s="5"/>
      <c r="LBS28" s="5"/>
      <c r="LBT28" s="5"/>
      <c r="LBU28" s="5"/>
      <c r="LBV28" s="5"/>
      <c r="LBW28" s="5"/>
      <c r="LBX28" s="5"/>
      <c r="LBY28" s="5"/>
      <c r="LBZ28" s="5"/>
      <c r="LCA28" s="5"/>
      <c r="LCB28" s="5"/>
      <c r="LCC28" s="5"/>
      <c r="LCD28" s="5"/>
      <c r="LCE28" s="5"/>
      <c r="LCF28" s="5"/>
      <c r="LCG28" s="5"/>
      <c r="LCH28" s="5"/>
      <c r="LCI28" s="5"/>
      <c r="LCJ28" s="5"/>
      <c r="LCK28" s="5"/>
      <c r="LCL28" s="5"/>
      <c r="LCM28" s="5"/>
      <c r="LCN28" s="5"/>
      <c r="LCO28" s="5"/>
      <c r="LCP28" s="5"/>
      <c r="LCQ28" s="5"/>
      <c r="LCR28" s="5"/>
      <c r="LCS28" s="5"/>
      <c r="LCT28" s="5"/>
      <c r="LCU28" s="5"/>
      <c r="LCV28" s="5"/>
      <c r="LCW28" s="5"/>
      <c r="LCX28" s="5"/>
      <c r="LCY28" s="5"/>
      <c r="LCZ28" s="5"/>
      <c r="LDA28" s="5"/>
      <c r="LDB28" s="5"/>
      <c r="LDC28" s="5"/>
      <c r="LDD28" s="5"/>
      <c r="LDE28" s="5"/>
      <c r="LDF28" s="5"/>
      <c r="LDG28" s="5"/>
      <c r="LDH28" s="5"/>
      <c r="LDI28" s="5"/>
      <c r="LDJ28" s="5"/>
      <c r="LDK28" s="5"/>
      <c r="LDL28" s="5"/>
      <c r="LDM28" s="5"/>
      <c r="LDN28" s="5"/>
      <c r="LDO28" s="5"/>
      <c r="LDP28" s="5"/>
      <c r="LDQ28" s="5"/>
      <c r="LDR28" s="5"/>
      <c r="LDS28" s="5"/>
      <c r="LDT28" s="5"/>
      <c r="LDU28" s="5"/>
      <c r="LDV28" s="5"/>
      <c r="LDW28" s="5"/>
      <c r="LDX28" s="5"/>
      <c r="LDY28" s="5"/>
      <c r="LDZ28" s="5"/>
      <c r="LEA28" s="5"/>
      <c r="LEB28" s="5"/>
      <c r="LEC28" s="5"/>
      <c r="LED28" s="5"/>
      <c r="LEE28" s="5"/>
      <c r="LEF28" s="5"/>
      <c r="LEG28" s="5"/>
      <c r="LEH28" s="5"/>
      <c r="LEI28" s="5"/>
      <c r="LEJ28" s="5"/>
      <c r="LEK28" s="5"/>
      <c r="LEL28" s="5"/>
      <c r="LEM28" s="5"/>
      <c r="LEN28" s="5"/>
      <c r="LEO28" s="5"/>
      <c r="LEP28" s="5"/>
      <c r="LEQ28" s="5"/>
      <c r="LER28" s="5"/>
      <c r="LES28" s="5"/>
      <c r="LET28" s="5"/>
      <c r="LEU28" s="5"/>
      <c r="LEV28" s="5"/>
      <c r="LEW28" s="5"/>
      <c r="LEX28" s="5"/>
      <c r="LEY28" s="5"/>
      <c r="LEZ28" s="5"/>
      <c r="LFA28" s="5"/>
      <c r="LFB28" s="5"/>
      <c r="LFC28" s="5"/>
      <c r="LFD28" s="5"/>
      <c r="LFE28" s="5"/>
      <c r="LFF28" s="5"/>
      <c r="LFG28" s="5"/>
      <c r="LFH28" s="5"/>
      <c r="LFI28" s="5"/>
      <c r="LFJ28" s="5"/>
      <c r="LFK28" s="5"/>
      <c r="LFL28" s="5"/>
      <c r="LFM28" s="5"/>
      <c r="LFN28" s="5"/>
      <c r="LFO28" s="5"/>
      <c r="LFP28" s="5"/>
      <c r="LFQ28" s="5"/>
      <c r="LFR28" s="5"/>
      <c r="LFS28" s="5"/>
      <c r="LFT28" s="5"/>
      <c r="LFU28" s="5"/>
      <c r="LFV28" s="5"/>
      <c r="LFW28" s="5"/>
      <c r="LFX28" s="5"/>
      <c r="LFY28" s="5"/>
      <c r="LFZ28" s="5"/>
      <c r="LGA28" s="5"/>
      <c r="LGB28" s="5"/>
      <c r="LGC28" s="5"/>
      <c r="LGD28" s="5"/>
      <c r="LGE28" s="5"/>
      <c r="LGF28" s="5"/>
      <c r="LGG28" s="5"/>
      <c r="LGH28" s="5"/>
      <c r="LGI28" s="5"/>
      <c r="LGJ28" s="5"/>
      <c r="LGK28" s="5"/>
      <c r="LGL28" s="5"/>
      <c r="LGM28" s="5"/>
      <c r="LGN28" s="5"/>
      <c r="LGO28" s="5"/>
      <c r="LGP28" s="5"/>
      <c r="LGQ28" s="5"/>
      <c r="LGR28" s="5"/>
      <c r="LGS28" s="5"/>
      <c r="LGT28" s="5"/>
      <c r="LGU28" s="5"/>
      <c r="LGV28" s="5"/>
      <c r="LGW28" s="5"/>
      <c r="LGX28" s="5"/>
      <c r="LGY28" s="5"/>
      <c r="LGZ28" s="5"/>
      <c r="LHA28" s="5"/>
      <c r="LHB28" s="5"/>
      <c r="LHC28" s="5"/>
      <c r="LHD28" s="5"/>
      <c r="LHE28" s="5"/>
      <c r="LHF28" s="5"/>
      <c r="LHG28" s="5"/>
      <c r="LHH28" s="5"/>
      <c r="LHI28" s="5"/>
      <c r="LHJ28" s="5"/>
      <c r="LHK28" s="5"/>
      <c r="LHL28" s="5"/>
      <c r="LHM28" s="5"/>
      <c r="LHN28" s="5"/>
      <c r="LHO28" s="5"/>
      <c r="LHP28" s="5"/>
      <c r="LHQ28" s="5"/>
      <c r="LHR28" s="5"/>
      <c r="LHS28" s="5"/>
      <c r="LHT28" s="5"/>
      <c r="LHU28" s="5"/>
      <c r="LHV28" s="5"/>
      <c r="LHW28" s="5"/>
      <c r="LHX28" s="5"/>
      <c r="LHY28" s="5"/>
      <c r="LHZ28" s="5"/>
      <c r="LIA28" s="5"/>
      <c r="LIB28" s="5"/>
      <c r="LIC28" s="5"/>
      <c r="LID28" s="5"/>
      <c r="LIE28" s="5"/>
      <c r="LIF28" s="5"/>
      <c r="LIG28" s="5"/>
      <c r="LIH28" s="5"/>
      <c r="LII28" s="5"/>
      <c r="LIJ28" s="5"/>
      <c r="LIK28" s="5"/>
      <c r="LIL28" s="5"/>
      <c r="LIM28" s="5"/>
      <c r="LIN28" s="5"/>
      <c r="LIO28" s="5"/>
      <c r="LIP28" s="5"/>
      <c r="LIQ28" s="5"/>
      <c r="LIR28" s="5"/>
      <c r="LIS28" s="5"/>
      <c r="LIT28" s="5"/>
      <c r="LIU28" s="5"/>
      <c r="LIV28" s="5"/>
      <c r="LIW28" s="5"/>
      <c r="LIX28" s="5"/>
      <c r="LIY28" s="5"/>
      <c r="LIZ28" s="5"/>
      <c r="LJA28" s="5"/>
      <c r="LJB28" s="5"/>
      <c r="LJC28" s="5"/>
      <c r="LJD28" s="5"/>
      <c r="LJE28" s="5"/>
      <c r="LJF28" s="5"/>
      <c r="LJG28" s="5"/>
      <c r="LJH28" s="5"/>
      <c r="LJI28" s="5"/>
      <c r="LJJ28" s="5"/>
      <c r="LJK28" s="5"/>
      <c r="LJL28" s="5"/>
      <c r="LJM28" s="5"/>
      <c r="LJN28" s="5"/>
      <c r="LJO28" s="5"/>
      <c r="LJP28" s="5"/>
      <c r="LJQ28" s="5"/>
      <c r="LJR28" s="5"/>
      <c r="LJS28" s="5"/>
      <c r="LJT28" s="5"/>
      <c r="LJU28" s="5"/>
      <c r="LJV28" s="5"/>
      <c r="LJW28" s="5"/>
      <c r="LJX28" s="5"/>
      <c r="LJY28" s="5"/>
      <c r="LJZ28" s="5"/>
      <c r="LKA28" s="5"/>
      <c r="LKB28" s="5"/>
      <c r="LKC28" s="5"/>
      <c r="LKD28" s="5"/>
      <c r="LKE28" s="5"/>
      <c r="LKF28" s="5"/>
      <c r="LKG28" s="5"/>
      <c r="LKH28" s="5"/>
      <c r="LKI28" s="5"/>
      <c r="LKJ28" s="5"/>
      <c r="LKK28" s="5"/>
      <c r="LKL28" s="5"/>
      <c r="LKM28" s="5"/>
      <c r="LKN28" s="5"/>
      <c r="LKO28" s="5"/>
      <c r="LKP28" s="5"/>
      <c r="LKQ28" s="5"/>
      <c r="LKR28" s="5"/>
      <c r="LKS28" s="5"/>
      <c r="LKT28" s="5"/>
      <c r="LKU28" s="5"/>
      <c r="LKV28" s="5"/>
      <c r="LKW28" s="5"/>
      <c r="LKX28" s="5"/>
      <c r="LKY28" s="5"/>
      <c r="LKZ28" s="5"/>
      <c r="LLA28" s="5"/>
      <c r="LLB28" s="5"/>
      <c r="LLC28" s="5"/>
      <c r="LLD28" s="5"/>
      <c r="LLE28" s="5"/>
      <c r="LLF28" s="5"/>
      <c r="LLG28" s="5"/>
      <c r="LLH28" s="5"/>
      <c r="LLI28" s="5"/>
      <c r="LLJ28" s="5"/>
      <c r="LLK28" s="5"/>
      <c r="LLL28" s="5"/>
      <c r="LLM28" s="5"/>
      <c r="LLN28" s="5"/>
      <c r="LLO28" s="5"/>
      <c r="LLP28" s="5"/>
      <c r="LLQ28" s="5"/>
      <c r="LLR28" s="5"/>
      <c r="LLS28" s="5"/>
      <c r="LLT28" s="5"/>
      <c r="LLU28" s="5"/>
      <c r="LLV28" s="5"/>
      <c r="LLW28" s="5"/>
      <c r="LLX28" s="5"/>
      <c r="LLY28" s="5"/>
      <c r="LLZ28" s="5"/>
      <c r="LMA28" s="5"/>
      <c r="LMB28" s="5"/>
      <c r="LMC28" s="5"/>
      <c r="LMD28" s="5"/>
      <c r="LME28" s="5"/>
      <c r="LMF28" s="5"/>
      <c r="LMG28" s="5"/>
      <c r="LMH28" s="5"/>
      <c r="LMI28" s="5"/>
      <c r="LMJ28" s="5"/>
      <c r="LMK28" s="5"/>
      <c r="LML28" s="5"/>
      <c r="LMM28" s="5"/>
      <c r="LMN28" s="5"/>
      <c r="LMO28" s="5"/>
      <c r="LMP28" s="5"/>
      <c r="LMQ28" s="5"/>
      <c r="LMR28" s="5"/>
      <c r="LMS28" s="5"/>
      <c r="LMT28" s="5"/>
      <c r="LMU28" s="5"/>
      <c r="LMV28" s="5"/>
      <c r="LMW28" s="5"/>
      <c r="LMX28" s="5"/>
      <c r="LMY28" s="5"/>
      <c r="LMZ28" s="5"/>
      <c r="LNA28" s="5"/>
      <c r="LNB28" s="5"/>
      <c r="LNC28" s="5"/>
      <c r="LND28" s="5"/>
      <c r="LNE28" s="5"/>
      <c r="LNF28" s="5"/>
      <c r="LNG28" s="5"/>
      <c r="LNH28" s="5"/>
      <c r="LNI28" s="5"/>
      <c r="LNJ28" s="5"/>
      <c r="LNK28" s="5"/>
      <c r="LNL28" s="5"/>
      <c r="LNM28" s="5"/>
      <c r="LNN28" s="5"/>
      <c r="LNO28" s="5"/>
      <c r="LNP28" s="5"/>
      <c r="LNQ28" s="5"/>
      <c r="LNR28" s="5"/>
      <c r="LNS28" s="5"/>
      <c r="LNT28" s="5"/>
      <c r="LNU28" s="5"/>
      <c r="LNV28" s="5"/>
      <c r="LNW28" s="5"/>
      <c r="LNX28" s="5"/>
      <c r="LNY28" s="5"/>
      <c r="LNZ28" s="5"/>
      <c r="LOA28" s="5"/>
      <c r="LOB28" s="5"/>
      <c r="LOC28" s="5"/>
      <c r="LOD28" s="5"/>
      <c r="LOE28" s="5"/>
      <c r="LOF28" s="5"/>
      <c r="LOG28" s="5"/>
      <c r="LOH28" s="5"/>
      <c r="LOI28" s="5"/>
      <c r="LOJ28" s="5"/>
      <c r="LOK28" s="5"/>
      <c r="LOL28" s="5"/>
      <c r="LOM28" s="5"/>
      <c r="LON28" s="5"/>
      <c r="LOO28" s="5"/>
      <c r="LOP28" s="5"/>
      <c r="LOQ28" s="5"/>
      <c r="LOR28" s="5"/>
      <c r="LOS28" s="5"/>
      <c r="LOT28" s="5"/>
      <c r="LOU28" s="5"/>
      <c r="LOV28" s="5"/>
      <c r="LOW28" s="5"/>
      <c r="LOX28" s="5"/>
      <c r="LOY28" s="5"/>
      <c r="LOZ28" s="5"/>
      <c r="LPA28" s="5"/>
      <c r="LPB28" s="5"/>
      <c r="LPC28" s="5"/>
      <c r="LPD28" s="5"/>
      <c r="LPE28" s="5"/>
      <c r="LPF28" s="5"/>
      <c r="LPG28" s="5"/>
      <c r="LPH28" s="5"/>
      <c r="LPI28" s="5"/>
      <c r="LPJ28" s="5"/>
      <c r="LPK28" s="5"/>
      <c r="LPL28" s="5"/>
      <c r="LPM28" s="5"/>
      <c r="LPN28" s="5"/>
      <c r="LPO28" s="5"/>
      <c r="LPP28" s="5"/>
      <c r="LPQ28" s="5"/>
      <c r="LPR28" s="5"/>
      <c r="LPS28" s="5"/>
      <c r="LPT28" s="5"/>
      <c r="LPU28" s="5"/>
      <c r="LPV28" s="5"/>
      <c r="LPW28" s="5"/>
      <c r="LPX28" s="5"/>
      <c r="LPY28" s="5"/>
      <c r="LPZ28" s="5"/>
      <c r="LQA28" s="5"/>
      <c r="LQB28" s="5"/>
      <c r="LQC28" s="5"/>
      <c r="LQD28" s="5"/>
      <c r="LQE28" s="5"/>
      <c r="LQF28" s="5"/>
      <c r="LQG28" s="5"/>
      <c r="LQH28" s="5"/>
      <c r="LQI28" s="5"/>
      <c r="LQJ28" s="5"/>
      <c r="LQK28" s="5"/>
      <c r="LQL28" s="5"/>
      <c r="LQM28" s="5"/>
      <c r="LQN28" s="5"/>
      <c r="LQO28" s="5"/>
      <c r="LQP28" s="5"/>
      <c r="LQQ28" s="5"/>
      <c r="LQR28" s="5"/>
      <c r="LQS28" s="5"/>
      <c r="LQT28" s="5"/>
      <c r="LQU28" s="5"/>
      <c r="LQV28" s="5"/>
      <c r="LQW28" s="5"/>
      <c r="LQX28" s="5"/>
      <c r="LQY28" s="5"/>
      <c r="LQZ28" s="5"/>
      <c r="LRA28" s="5"/>
      <c r="LRB28" s="5"/>
      <c r="LRC28" s="5"/>
      <c r="LRD28" s="5"/>
      <c r="LRE28" s="5"/>
      <c r="LRF28" s="5"/>
      <c r="LRG28" s="5"/>
      <c r="LRH28" s="5"/>
      <c r="LRI28" s="5"/>
      <c r="LRJ28" s="5"/>
      <c r="LRK28" s="5"/>
      <c r="LRL28" s="5"/>
      <c r="LRM28" s="5"/>
      <c r="LRN28" s="5"/>
      <c r="LRO28" s="5"/>
      <c r="LRP28" s="5"/>
      <c r="LRQ28" s="5"/>
      <c r="LRR28" s="5"/>
      <c r="LRS28" s="5"/>
      <c r="LRT28" s="5"/>
      <c r="LRU28" s="5"/>
      <c r="LRV28" s="5"/>
      <c r="LRW28" s="5"/>
      <c r="LRX28" s="5"/>
      <c r="LRY28" s="5"/>
      <c r="LRZ28" s="5"/>
      <c r="LSA28" s="5"/>
      <c r="LSB28" s="5"/>
      <c r="LSC28" s="5"/>
      <c r="LSD28" s="5"/>
      <c r="LSE28" s="5"/>
      <c r="LSF28" s="5"/>
      <c r="LSG28" s="5"/>
      <c r="LSH28" s="5"/>
      <c r="LSI28" s="5"/>
      <c r="LSJ28" s="5"/>
      <c r="LSK28" s="5"/>
      <c r="LSL28" s="5"/>
      <c r="LSM28" s="5"/>
      <c r="LSN28" s="5"/>
      <c r="LSO28" s="5"/>
      <c r="LSP28" s="5"/>
      <c r="LSQ28" s="5"/>
      <c r="LSR28" s="5"/>
      <c r="LSS28" s="5"/>
      <c r="LST28" s="5"/>
      <c r="LSU28" s="5"/>
      <c r="LSV28" s="5"/>
      <c r="LSW28" s="5"/>
      <c r="LSX28" s="5"/>
      <c r="LSY28" s="5"/>
      <c r="LSZ28" s="5"/>
      <c r="LTA28" s="5"/>
      <c r="LTB28" s="5"/>
      <c r="LTC28" s="5"/>
      <c r="LTD28" s="5"/>
      <c r="LTE28" s="5"/>
      <c r="LTF28" s="5"/>
      <c r="LTG28" s="5"/>
      <c r="LTH28" s="5"/>
      <c r="LTI28" s="5"/>
      <c r="LTJ28" s="5"/>
      <c r="LTK28" s="5"/>
      <c r="LTL28" s="5"/>
      <c r="LTM28" s="5"/>
      <c r="LTN28" s="5"/>
      <c r="LTO28" s="5"/>
      <c r="LTP28" s="5"/>
      <c r="LTQ28" s="5"/>
      <c r="LTR28" s="5"/>
      <c r="LTS28" s="5"/>
      <c r="LTT28" s="5"/>
      <c r="LTU28" s="5"/>
      <c r="LTV28" s="5"/>
      <c r="LTW28" s="5"/>
      <c r="LTX28" s="5"/>
      <c r="LTY28" s="5"/>
      <c r="LTZ28" s="5"/>
      <c r="LUA28" s="5"/>
      <c r="LUB28" s="5"/>
      <c r="LUC28" s="5"/>
      <c r="LUD28" s="5"/>
      <c r="LUE28" s="5"/>
      <c r="LUF28" s="5"/>
      <c r="LUG28" s="5"/>
      <c r="LUH28" s="5"/>
      <c r="LUI28" s="5"/>
      <c r="LUJ28" s="5"/>
      <c r="LUK28" s="5"/>
      <c r="LUL28" s="5"/>
      <c r="LUM28" s="5"/>
      <c r="LUN28" s="5"/>
      <c r="LUO28" s="5"/>
      <c r="LUP28" s="5"/>
      <c r="LUQ28" s="5"/>
      <c r="LUR28" s="5"/>
      <c r="LUS28" s="5"/>
      <c r="LUT28" s="5"/>
      <c r="LUU28" s="5"/>
      <c r="LUV28" s="5"/>
      <c r="LUW28" s="5"/>
      <c r="LUX28" s="5"/>
      <c r="LUY28" s="5"/>
      <c r="LUZ28" s="5"/>
      <c r="LVA28" s="5"/>
      <c r="LVB28" s="5"/>
      <c r="LVC28" s="5"/>
      <c r="LVD28" s="5"/>
      <c r="LVE28" s="5"/>
      <c r="LVF28" s="5"/>
      <c r="LVG28" s="5"/>
      <c r="LVH28" s="5"/>
      <c r="LVI28" s="5"/>
      <c r="LVJ28" s="5"/>
      <c r="LVK28" s="5"/>
      <c r="LVL28" s="5"/>
      <c r="LVM28" s="5"/>
      <c r="LVN28" s="5"/>
      <c r="LVO28" s="5"/>
      <c r="LVP28" s="5"/>
      <c r="LVQ28" s="5"/>
      <c r="LVR28" s="5"/>
      <c r="LVS28" s="5"/>
      <c r="LVT28" s="5"/>
      <c r="LVU28" s="5"/>
      <c r="LVV28" s="5"/>
      <c r="LVW28" s="5"/>
      <c r="LVX28" s="5"/>
      <c r="LVY28" s="5"/>
      <c r="LVZ28" s="5"/>
      <c r="LWA28" s="5"/>
      <c r="LWB28" s="5"/>
      <c r="LWC28" s="5"/>
      <c r="LWD28" s="5"/>
      <c r="LWE28" s="5"/>
      <c r="LWF28" s="5"/>
      <c r="LWG28" s="5"/>
      <c r="LWH28" s="5"/>
      <c r="LWI28" s="5"/>
      <c r="LWJ28" s="5"/>
      <c r="LWK28" s="5"/>
      <c r="LWL28" s="5"/>
      <c r="LWM28" s="5"/>
      <c r="LWN28" s="5"/>
      <c r="LWO28" s="5"/>
      <c r="LWP28" s="5"/>
      <c r="LWQ28" s="5"/>
      <c r="LWR28" s="5"/>
      <c r="LWS28" s="5"/>
      <c r="LWT28" s="5"/>
      <c r="LWU28" s="5"/>
      <c r="LWV28" s="5"/>
      <c r="LWW28" s="5"/>
      <c r="LWX28" s="5"/>
      <c r="LWY28" s="5"/>
      <c r="LWZ28" s="5"/>
      <c r="LXA28" s="5"/>
      <c r="LXB28" s="5"/>
      <c r="LXC28" s="5"/>
      <c r="LXD28" s="5"/>
      <c r="LXE28" s="5"/>
      <c r="LXF28" s="5"/>
      <c r="LXG28" s="5"/>
      <c r="LXH28" s="5"/>
      <c r="LXI28" s="5"/>
      <c r="LXJ28" s="5"/>
      <c r="LXK28" s="5"/>
      <c r="LXL28" s="5"/>
      <c r="LXM28" s="5"/>
      <c r="LXN28" s="5"/>
      <c r="LXO28" s="5"/>
      <c r="LXP28" s="5"/>
      <c r="LXQ28" s="5"/>
      <c r="LXR28" s="5"/>
      <c r="LXS28" s="5"/>
      <c r="LXT28" s="5"/>
      <c r="LXU28" s="5"/>
      <c r="LXV28" s="5"/>
      <c r="LXW28" s="5"/>
      <c r="LXX28" s="5"/>
      <c r="LXY28" s="5"/>
      <c r="LXZ28" s="5"/>
      <c r="LYA28" s="5"/>
      <c r="LYB28" s="5"/>
      <c r="LYC28" s="5"/>
      <c r="LYD28" s="5"/>
      <c r="LYE28" s="5"/>
      <c r="LYF28" s="5"/>
      <c r="LYG28" s="5"/>
      <c r="LYH28" s="5"/>
      <c r="LYI28" s="5"/>
      <c r="LYJ28" s="5"/>
      <c r="LYK28" s="5"/>
      <c r="LYL28" s="5"/>
      <c r="LYM28" s="5"/>
      <c r="LYN28" s="5"/>
      <c r="LYO28" s="5"/>
      <c r="LYP28" s="5"/>
      <c r="LYQ28" s="5"/>
      <c r="LYR28" s="5"/>
      <c r="LYS28" s="5"/>
      <c r="LYT28" s="5"/>
      <c r="LYU28" s="5"/>
      <c r="LYV28" s="5"/>
      <c r="LYW28" s="5"/>
      <c r="LYX28" s="5"/>
      <c r="LYY28" s="5"/>
      <c r="LYZ28" s="5"/>
      <c r="LZA28" s="5"/>
      <c r="LZB28" s="5"/>
      <c r="LZC28" s="5"/>
      <c r="LZD28" s="5"/>
      <c r="LZE28" s="5"/>
      <c r="LZF28" s="5"/>
      <c r="LZG28" s="5"/>
      <c r="LZH28" s="5"/>
      <c r="LZI28" s="5"/>
      <c r="LZJ28" s="5"/>
      <c r="LZK28" s="5"/>
      <c r="LZL28" s="5"/>
      <c r="LZM28" s="5"/>
      <c r="LZN28" s="5"/>
      <c r="LZO28" s="5"/>
      <c r="LZP28" s="5"/>
      <c r="LZQ28" s="5"/>
      <c r="LZR28" s="5"/>
      <c r="LZS28" s="5"/>
      <c r="LZT28" s="5"/>
      <c r="LZU28" s="5"/>
      <c r="LZV28" s="5"/>
      <c r="LZW28" s="5"/>
      <c r="LZX28" s="5"/>
      <c r="LZY28" s="5"/>
      <c r="LZZ28" s="5"/>
      <c r="MAA28" s="5"/>
      <c r="MAB28" s="5"/>
      <c r="MAC28" s="5"/>
      <c r="MAD28" s="5"/>
      <c r="MAE28" s="5"/>
      <c r="MAF28" s="5"/>
      <c r="MAG28" s="5"/>
      <c r="MAH28" s="5"/>
      <c r="MAI28" s="5"/>
      <c r="MAJ28" s="5"/>
      <c r="MAK28" s="5"/>
      <c r="MAL28" s="5"/>
      <c r="MAM28" s="5"/>
      <c r="MAN28" s="5"/>
      <c r="MAO28" s="5"/>
      <c r="MAP28" s="5"/>
      <c r="MAQ28" s="5"/>
      <c r="MAR28" s="5"/>
      <c r="MAS28" s="5"/>
      <c r="MAT28" s="5"/>
      <c r="MAU28" s="5"/>
      <c r="MAV28" s="5"/>
      <c r="MAW28" s="5"/>
      <c r="MAX28" s="5"/>
      <c r="MAY28" s="5"/>
      <c r="MAZ28" s="5"/>
      <c r="MBA28" s="5"/>
      <c r="MBB28" s="5"/>
      <c r="MBC28" s="5"/>
      <c r="MBD28" s="5"/>
      <c r="MBE28" s="5"/>
      <c r="MBF28" s="5"/>
      <c r="MBG28" s="5"/>
      <c r="MBH28" s="5"/>
      <c r="MBI28" s="5"/>
      <c r="MBJ28" s="5"/>
      <c r="MBK28" s="5"/>
      <c r="MBL28" s="5"/>
      <c r="MBM28" s="5"/>
      <c r="MBN28" s="5"/>
      <c r="MBO28" s="5"/>
      <c r="MBP28" s="5"/>
      <c r="MBQ28" s="5"/>
      <c r="MBR28" s="5"/>
      <c r="MBS28" s="5"/>
      <c r="MBT28" s="5"/>
      <c r="MBU28" s="5"/>
      <c r="MBV28" s="5"/>
      <c r="MBW28" s="5"/>
      <c r="MBX28" s="5"/>
      <c r="MBY28" s="5"/>
      <c r="MBZ28" s="5"/>
      <c r="MCA28" s="5"/>
      <c r="MCB28" s="5"/>
      <c r="MCC28" s="5"/>
      <c r="MCD28" s="5"/>
      <c r="MCE28" s="5"/>
      <c r="MCF28" s="5"/>
      <c r="MCG28" s="5"/>
      <c r="MCH28" s="5"/>
      <c r="MCI28" s="5"/>
      <c r="MCJ28" s="5"/>
      <c r="MCK28" s="5"/>
      <c r="MCL28" s="5"/>
      <c r="MCM28" s="5"/>
      <c r="MCN28" s="5"/>
      <c r="MCO28" s="5"/>
      <c r="MCP28" s="5"/>
      <c r="MCQ28" s="5"/>
      <c r="MCR28" s="5"/>
      <c r="MCS28" s="5"/>
      <c r="MCT28" s="5"/>
      <c r="MCU28" s="5"/>
      <c r="MCV28" s="5"/>
      <c r="MCW28" s="5"/>
      <c r="MCX28" s="5"/>
      <c r="MCY28" s="5"/>
      <c r="MCZ28" s="5"/>
      <c r="MDA28" s="5"/>
      <c r="MDB28" s="5"/>
      <c r="MDC28" s="5"/>
      <c r="MDD28" s="5"/>
      <c r="MDE28" s="5"/>
      <c r="MDF28" s="5"/>
      <c r="MDG28" s="5"/>
      <c r="MDH28" s="5"/>
      <c r="MDI28" s="5"/>
      <c r="MDJ28" s="5"/>
      <c r="MDK28" s="5"/>
      <c r="MDL28" s="5"/>
      <c r="MDM28" s="5"/>
      <c r="MDN28" s="5"/>
      <c r="MDO28" s="5"/>
      <c r="MDP28" s="5"/>
      <c r="MDQ28" s="5"/>
      <c r="MDR28" s="5"/>
      <c r="MDS28" s="5"/>
      <c r="MDT28" s="5"/>
      <c r="MDU28" s="5"/>
      <c r="MDV28" s="5"/>
      <c r="MDW28" s="5"/>
      <c r="MDX28" s="5"/>
      <c r="MDY28" s="5"/>
      <c r="MDZ28" s="5"/>
      <c r="MEA28" s="5"/>
      <c r="MEB28" s="5"/>
      <c r="MEC28" s="5"/>
      <c r="MED28" s="5"/>
      <c r="MEE28" s="5"/>
      <c r="MEF28" s="5"/>
      <c r="MEG28" s="5"/>
      <c r="MEH28" s="5"/>
      <c r="MEI28" s="5"/>
      <c r="MEJ28" s="5"/>
      <c r="MEK28" s="5"/>
      <c r="MEL28" s="5"/>
      <c r="MEM28" s="5"/>
      <c r="MEN28" s="5"/>
      <c r="MEO28" s="5"/>
      <c r="MEP28" s="5"/>
      <c r="MEQ28" s="5"/>
      <c r="MER28" s="5"/>
      <c r="MES28" s="5"/>
      <c r="MET28" s="5"/>
      <c r="MEU28" s="5"/>
      <c r="MEV28" s="5"/>
      <c r="MEW28" s="5"/>
      <c r="MEX28" s="5"/>
      <c r="MEY28" s="5"/>
      <c r="MEZ28" s="5"/>
      <c r="MFA28" s="5"/>
      <c r="MFB28" s="5"/>
      <c r="MFC28" s="5"/>
      <c r="MFD28" s="5"/>
      <c r="MFE28" s="5"/>
      <c r="MFF28" s="5"/>
      <c r="MFG28" s="5"/>
      <c r="MFH28" s="5"/>
      <c r="MFI28" s="5"/>
      <c r="MFJ28" s="5"/>
      <c r="MFK28" s="5"/>
      <c r="MFL28" s="5"/>
      <c r="MFM28" s="5"/>
      <c r="MFN28" s="5"/>
      <c r="MFO28" s="5"/>
      <c r="MFP28" s="5"/>
      <c r="MFQ28" s="5"/>
      <c r="MFR28" s="5"/>
      <c r="MFS28" s="5"/>
      <c r="MFT28" s="5"/>
      <c r="MFU28" s="5"/>
      <c r="MFV28" s="5"/>
      <c r="MFW28" s="5"/>
      <c r="MFX28" s="5"/>
      <c r="MFY28" s="5"/>
      <c r="MFZ28" s="5"/>
      <c r="MGA28" s="5"/>
      <c r="MGB28" s="5"/>
      <c r="MGC28" s="5"/>
      <c r="MGD28" s="5"/>
      <c r="MGE28" s="5"/>
      <c r="MGF28" s="5"/>
      <c r="MGG28" s="5"/>
      <c r="MGH28" s="5"/>
      <c r="MGI28" s="5"/>
      <c r="MGJ28" s="5"/>
      <c r="MGK28" s="5"/>
      <c r="MGL28" s="5"/>
      <c r="MGM28" s="5"/>
      <c r="MGN28" s="5"/>
      <c r="MGO28" s="5"/>
      <c r="MGP28" s="5"/>
      <c r="MGQ28" s="5"/>
      <c r="MGR28" s="5"/>
      <c r="MGS28" s="5"/>
      <c r="MGT28" s="5"/>
      <c r="MGU28" s="5"/>
      <c r="MGV28" s="5"/>
      <c r="MGW28" s="5"/>
      <c r="MGX28" s="5"/>
      <c r="MGY28" s="5"/>
      <c r="MGZ28" s="5"/>
      <c r="MHA28" s="5"/>
      <c r="MHB28" s="5"/>
      <c r="MHC28" s="5"/>
      <c r="MHD28" s="5"/>
      <c r="MHE28" s="5"/>
      <c r="MHF28" s="5"/>
      <c r="MHG28" s="5"/>
      <c r="MHH28" s="5"/>
      <c r="MHI28" s="5"/>
      <c r="MHJ28" s="5"/>
      <c r="MHK28" s="5"/>
      <c r="MHL28" s="5"/>
      <c r="MHM28" s="5"/>
      <c r="MHN28" s="5"/>
      <c r="MHO28" s="5"/>
      <c r="MHP28" s="5"/>
      <c r="MHQ28" s="5"/>
      <c r="MHR28" s="5"/>
      <c r="MHS28" s="5"/>
      <c r="MHT28" s="5"/>
      <c r="MHU28" s="5"/>
      <c r="MHV28" s="5"/>
      <c r="MHW28" s="5"/>
      <c r="MHX28" s="5"/>
      <c r="MHY28" s="5"/>
      <c r="MHZ28" s="5"/>
      <c r="MIA28" s="5"/>
      <c r="MIB28" s="5"/>
      <c r="MIC28" s="5"/>
      <c r="MID28" s="5"/>
      <c r="MIE28" s="5"/>
      <c r="MIF28" s="5"/>
      <c r="MIG28" s="5"/>
      <c r="MIH28" s="5"/>
      <c r="MII28" s="5"/>
      <c r="MIJ28" s="5"/>
      <c r="MIK28" s="5"/>
      <c r="MIL28" s="5"/>
      <c r="MIM28" s="5"/>
      <c r="MIN28" s="5"/>
      <c r="MIO28" s="5"/>
      <c r="MIP28" s="5"/>
      <c r="MIQ28" s="5"/>
      <c r="MIR28" s="5"/>
      <c r="MIS28" s="5"/>
      <c r="MIT28" s="5"/>
      <c r="MIU28" s="5"/>
      <c r="MIV28" s="5"/>
      <c r="MIW28" s="5"/>
      <c r="MIX28" s="5"/>
      <c r="MIY28" s="5"/>
      <c r="MIZ28" s="5"/>
      <c r="MJA28" s="5"/>
      <c r="MJB28" s="5"/>
      <c r="MJC28" s="5"/>
      <c r="MJD28" s="5"/>
      <c r="MJE28" s="5"/>
      <c r="MJF28" s="5"/>
      <c r="MJG28" s="5"/>
      <c r="MJH28" s="5"/>
      <c r="MJI28" s="5"/>
      <c r="MJJ28" s="5"/>
      <c r="MJK28" s="5"/>
      <c r="MJL28" s="5"/>
      <c r="MJM28" s="5"/>
      <c r="MJN28" s="5"/>
      <c r="MJO28" s="5"/>
      <c r="MJP28" s="5"/>
      <c r="MJQ28" s="5"/>
      <c r="MJR28" s="5"/>
      <c r="MJS28" s="5"/>
      <c r="MJT28" s="5"/>
      <c r="MJU28" s="5"/>
      <c r="MJV28" s="5"/>
      <c r="MJW28" s="5"/>
      <c r="MJX28" s="5"/>
      <c r="MJY28" s="5"/>
      <c r="MJZ28" s="5"/>
      <c r="MKA28" s="5"/>
      <c r="MKB28" s="5"/>
      <c r="MKC28" s="5"/>
      <c r="MKD28" s="5"/>
      <c r="MKE28" s="5"/>
      <c r="MKF28" s="5"/>
      <c r="MKG28" s="5"/>
      <c r="MKH28" s="5"/>
      <c r="MKI28" s="5"/>
      <c r="MKJ28" s="5"/>
      <c r="MKK28" s="5"/>
      <c r="MKL28" s="5"/>
      <c r="MKM28" s="5"/>
      <c r="MKN28" s="5"/>
      <c r="MKO28" s="5"/>
      <c r="MKP28" s="5"/>
      <c r="MKQ28" s="5"/>
      <c r="MKR28" s="5"/>
      <c r="MKS28" s="5"/>
      <c r="MKT28" s="5"/>
      <c r="MKU28" s="5"/>
      <c r="MKV28" s="5"/>
      <c r="MKW28" s="5"/>
      <c r="MKX28" s="5"/>
      <c r="MKY28" s="5"/>
      <c r="MKZ28" s="5"/>
      <c r="MLA28" s="5"/>
      <c r="MLB28" s="5"/>
      <c r="MLC28" s="5"/>
      <c r="MLD28" s="5"/>
      <c r="MLE28" s="5"/>
      <c r="MLF28" s="5"/>
      <c r="MLG28" s="5"/>
      <c r="MLH28" s="5"/>
      <c r="MLI28" s="5"/>
      <c r="MLJ28" s="5"/>
      <c r="MLK28" s="5"/>
      <c r="MLL28" s="5"/>
      <c r="MLM28" s="5"/>
      <c r="MLN28" s="5"/>
      <c r="MLO28" s="5"/>
      <c r="MLP28" s="5"/>
      <c r="MLQ28" s="5"/>
      <c r="MLR28" s="5"/>
      <c r="MLS28" s="5"/>
      <c r="MLT28" s="5"/>
      <c r="MLU28" s="5"/>
      <c r="MLV28" s="5"/>
      <c r="MLW28" s="5"/>
      <c r="MLX28" s="5"/>
      <c r="MLY28" s="5"/>
      <c r="MLZ28" s="5"/>
      <c r="MMA28" s="5"/>
      <c r="MMB28" s="5"/>
      <c r="MMC28" s="5"/>
      <c r="MMD28" s="5"/>
      <c r="MME28" s="5"/>
      <c r="MMF28" s="5"/>
      <c r="MMG28" s="5"/>
      <c r="MMH28" s="5"/>
      <c r="MMI28" s="5"/>
      <c r="MMJ28" s="5"/>
      <c r="MMK28" s="5"/>
      <c r="MML28" s="5"/>
      <c r="MMM28" s="5"/>
      <c r="MMN28" s="5"/>
      <c r="MMO28" s="5"/>
      <c r="MMP28" s="5"/>
      <c r="MMQ28" s="5"/>
      <c r="MMR28" s="5"/>
      <c r="MMS28" s="5"/>
      <c r="MMT28" s="5"/>
      <c r="MMU28" s="5"/>
      <c r="MMV28" s="5"/>
      <c r="MMW28" s="5"/>
      <c r="MMX28" s="5"/>
      <c r="MMY28" s="5"/>
      <c r="MMZ28" s="5"/>
      <c r="MNA28" s="5"/>
      <c r="MNB28" s="5"/>
      <c r="MNC28" s="5"/>
      <c r="MND28" s="5"/>
      <c r="MNE28" s="5"/>
      <c r="MNF28" s="5"/>
      <c r="MNG28" s="5"/>
      <c r="MNH28" s="5"/>
      <c r="MNI28" s="5"/>
      <c r="MNJ28" s="5"/>
      <c r="MNK28" s="5"/>
      <c r="MNL28" s="5"/>
      <c r="MNM28" s="5"/>
      <c r="MNN28" s="5"/>
      <c r="MNO28" s="5"/>
      <c r="MNP28" s="5"/>
      <c r="MNQ28" s="5"/>
      <c r="MNR28" s="5"/>
      <c r="MNS28" s="5"/>
      <c r="MNT28" s="5"/>
      <c r="MNU28" s="5"/>
      <c r="MNV28" s="5"/>
      <c r="MNW28" s="5"/>
      <c r="MNX28" s="5"/>
      <c r="MNY28" s="5"/>
      <c r="MNZ28" s="5"/>
      <c r="MOA28" s="5"/>
      <c r="MOB28" s="5"/>
      <c r="MOC28" s="5"/>
      <c r="MOD28" s="5"/>
      <c r="MOE28" s="5"/>
      <c r="MOF28" s="5"/>
      <c r="MOG28" s="5"/>
      <c r="MOH28" s="5"/>
      <c r="MOI28" s="5"/>
      <c r="MOJ28" s="5"/>
      <c r="MOK28" s="5"/>
      <c r="MOL28" s="5"/>
      <c r="MOM28" s="5"/>
      <c r="MON28" s="5"/>
      <c r="MOO28" s="5"/>
      <c r="MOP28" s="5"/>
      <c r="MOQ28" s="5"/>
      <c r="MOR28" s="5"/>
      <c r="MOS28" s="5"/>
      <c r="MOT28" s="5"/>
      <c r="MOU28" s="5"/>
      <c r="MOV28" s="5"/>
      <c r="MOW28" s="5"/>
      <c r="MOX28" s="5"/>
      <c r="MOY28" s="5"/>
      <c r="MOZ28" s="5"/>
      <c r="MPA28" s="5"/>
      <c r="MPB28" s="5"/>
      <c r="MPC28" s="5"/>
      <c r="MPD28" s="5"/>
      <c r="MPE28" s="5"/>
      <c r="MPF28" s="5"/>
      <c r="MPG28" s="5"/>
      <c r="MPH28" s="5"/>
      <c r="MPI28" s="5"/>
      <c r="MPJ28" s="5"/>
      <c r="MPK28" s="5"/>
      <c r="MPL28" s="5"/>
      <c r="MPM28" s="5"/>
      <c r="MPN28" s="5"/>
      <c r="MPO28" s="5"/>
      <c r="MPP28" s="5"/>
      <c r="MPQ28" s="5"/>
      <c r="MPR28" s="5"/>
      <c r="MPS28" s="5"/>
      <c r="MPT28" s="5"/>
      <c r="MPU28" s="5"/>
      <c r="MPV28" s="5"/>
      <c r="MPW28" s="5"/>
      <c r="MPX28" s="5"/>
      <c r="MPY28" s="5"/>
      <c r="MPZ28" s="5"/>
      <c r="MQA28" s="5"/>
      <c r="MQB28" s="5"/>
      <c r="MQC28" s="5"/>
      <c r="MQD28" s="5"/>
      <c r="MQE28" s="5"/>
      <c r="MQF28" s="5"/>
      <c r="MQG28" s="5"/>
      <c r="MQH28" s="5"/>
      <c r="MQI28" s="5"/>
      <c r="MQJ28" s="5"/>
      <c r="MQK28" s="5"/>
      <c r="MQL28" s="5"/>
      <c r="MQM28" s="5"/>
      <c r="MQN28" s="5"/>
      <c r="MQO28" s="5"/>
      <c r="MQP28" s="5"/>
      <c r="MQQ28" s="5"/>
      <c r="MQR28" s="5"/>
      <c r="MQS28" s="5"/>
      <c r="MQT28" s="5"/>
      <c r="MQU28" s="5"/>
      <c r="MQV28" s="5"/>
      <c r="MQW28" s="5"/>
      <c r="MQX28" s="5"/>
      <c r="MQY28" s="5"/>
      <c r="MQZ28" s="5"/>
      <c r="MRA28" s="5"/>
      <c r="MRB28" s="5"/>
      <c r="MRC28" s="5"/>
      <c r="MRD28" s="5"/>
      <c r="MRE28" s="5"/>
      <c r="MRF28" s="5"/>
      <c r="MRG28" s="5"/>
      <c r="MRH28" s="5"/>
      <c r="MRI28" s="5"/>
      <c r="MRJ28" s="5"/>
      <c r="MRK28" s="5"/>
      <c r="MRL28" s="5"/>
      <c r="MRM28" s="5"/>
      <c r="MRN28" s="5"/>
      <c r="MRO28" s="5"/>
      <c r="MRP28" s="5"/>
      <c r="MRQ28" s="5"/>
      <c r="MRR28" s="5"/>
      <c r="MRS28" s="5"/>
      <c r="MRT28" s="5"/>
      <c r="MRU28" s="5"/>
      <c r="MRV28" s="5"/>
      <c r="MRW28" s="5"/>
      <c r="MRX28" s="5"/>
      <c r="MRY28" s="5"/>
      <c r="MRZ28" s="5"/>
      <c r="MSA28" s="5"/>
      <c r="MSB28" s="5"/>
      <c r="MSC28" s="5"/>
      <c r="MSD28" s="5"/>
      <c r="MSE28" s="5"/>
      <c r="MSF28" s="5"/>
      <c r="MSG28" s="5"/>
      <c r="MSH28" s="5"/>
      <c r="MSI28" s="5"/>
      <c r="MSJ28" s="5"/>
      <c r="MSK28" s="5"/>
      <c r="MSL28" s="5"/>
      <c r="MSM28" s="5"/>
      <c r="MSN28" s="5"/>
      <c r="MSO28" s="5"/>
      <c r="MSP28" s="5"/>
      <c r="MSQ28" s="5"/>
      <c r="MSR28" s="5"/>
      <c r="MSS28" s="5"/>
      <c r="MST28" s="5"/>
      <c r="MSU28" s="5"/>
      <c r="MSV28" s="5"/>
      <c r="MSW28" s="5"/>
      <c r="MSX28" s="5"/>
      <c r="MSY28" s="5"/>
      <c r="MSZ28" s="5"/>
      <c r="MTA28" s="5"/>
      <c r="MTB28" s="5"/>
      <c r="MTC28" s="5"/>
      <c r="MTD28" s="5"/>
      <c r="MTE28" s="5"/>
      <c r="MTF28" s="5"/>
      <c r="MTG28" s="5"/>
      <c r="MTH28" s="5"/>
      <c r="MTI28" s="5"/>
      <c r="MTJ28" s="5"/>
      <c r="MTK28" s="5"/>
      <c r="MTL28" s="5"/>
      <c r="MTM28" s="5"/>
      <c r="MTN28" s="5"/>
      <c r="MTO28" s="5"/>
      <c r="MTP28" s="5"/>
      <c r="MTQ28" s="5"/>
      <c r="MTR28" s="5"/>
      <c r="MTS28" s="5"/>
      <c r="MTT28" s="5"/>
      <c r="MTU28" s="5"/>
      <c r="MTV28" s="5"/>
      <c r="MTW28" s="5"/>
      <c r="MTX28" s="5"/>
      <c r="MTY28" s="5"/>
      <c r="MTZ28" s="5"/>
      <c r="MUA28" s="5"/>
      <c r="MUB28" s="5"/>
      <c r="MUC28" s="5"/>
      <c r="MUD28" s="5"/>
      <c r="MUE28" s="5"/>
      <c r="MUF28" s="5"/>
      <c r="MUG28" s="5"/>
      <c r="MUH28" s="5"/>
      <c r="MUI28" s="5"/>
      <c r="MUJ28" s="5"/>
      <c r="MUK28" s="5"/>
      <c r="MUL28" s="5"/>
      <c r="MUM28" s="5"/>
      <c r="MUN28" s="5"/>
      <c r="MUO28" s="5"/>
      <c r="MUP28" s="5"/>
      <c r="MUQ28" s="5"/>
      <c r="MUR28" s="5"/>
      <c r="MUS28" s="5"/>
      <c r="MUT28" s="5"/>
      <c r="MUU28" s="5"/>
      <c r="MUV28" s="5"/>
      <c r="MUW28" s="5"/>
      <c r="MUX28" s="5"/>
      <c r="MUY28" s="5"/>
      <c r="MUZ28" s="5"/>
      <c r="MVA28" s="5"/>
      <c r="MVB28" s="5"/>
      <c r="MVC28" s="5"/>
      <c r="MVD28" s="5"/>
      <c r="MVE28" s="5"/>
      <c r="MVF28" s="5"/>
      <c r="MVG28" s="5"/>
      <c r="MVH28" s="5"/>
      <c r="MVI28" s="5"/>
      <c r="MVJ28" s="5"/>
      <c r="MVK28" s="5"/>
      <c r="MVL28" s="5"/>
      <c r="MVM28" s="5"/>
      <c r="MVN28" s="5"/>
      <c r="MVO28" s="5"/>
      <c r="MVP28" s="5"/>
      <c r="MVQ28" s="5"/>
      <c r="MVR28" s="5"/>
      <c r="MVS28" s="5"/>
      <c r="MVT28" s="5"/>
      <c r="MVU28" s="5"/>
      <c r="MVV28" s="5"/>
      <c r="MVW28" s="5"/>
      <c r="MVX28" s="5"/>
      <c r="MVY28" s="5"/>
      <c r="MVZ28" s="5"/>
      <c r="MWA28" s="5"/>
      <c r="MWB28" s="5"/>
      <c r="MWC28" s="5"/>
      <c r="MWD28" s="5"/>
      <c r="MWE28" s="5"/>
      <c r="MWF28" s="5"/>
      <c r="MWG28" s="5"/>
      <c r="MWH28" s="5"/>
      <c r="MWI28" s="5"/>
      <c r="MWJ28" s="5"/>
      <c r="MWK28" s="5"/>
      <c r="MWL28" s="5"/>
      <c r="MWM28" s="5"/>
      <c r="MWN28" s="5"/>
      <c r="MWO28" s="5"/>
      <c r="MWP28" s="5"/>
      <c r="MWQ28" s="5"/>
      <c r="MWR28" s="5"/>
      <c r="MWS28" s="5"/>
      <c r="MWT28" s="5"/>
      <c r="MWU28" s="5"/>
      <c r="MWV28" s="5"/>
      <c r="MWW28" s="5"/>
      <c r="MWX28" s="5"/>
      <c r="MWY28" s="5"/>
      <c r="MWZ28" s="5"/>
      <c r="MXA28" s="5"/>
      <c r="MXB28" s="5"/>
      <c r="MXC28" s="5"/>
      <c r="MXD28" s="5"/>
      <c r="MXE28" s="5"/>
      <c r="MXF28" s="5"/>
      <c r="MXG28" s="5"/>
      <c r="MXH28" s="5"/>
      <c r="MXI28" s="5"/>
      <c r="MXJ28" s="5"/>
      <c r="MXK28" s="5"/>
      <c r="MXL28" s="5"/>
      <c r="MXM28" s="5"/>
      <c r="MXN28" s="5"/>
      <c r="MXO28" s="5"/>
      <c r="MXP28" s="5"/>
      <c r="MXQ28" s="5"/>
      <c r="MXR28" s="5"/>
      <c r="MXS28" s="5"/>
      <c r="MXT28" s="5"/>
      <c r="MXU28" s="5"/>
      <c r="MXV28" s="5"/>
      <c r="MXW28" s="5"/>
      <c r="MXX28" s="5"/>
      <c r="MXY28" s="5"/>
      <c r="MXZ28" s="5"/>
      <c r="MYA28" s="5"/>
      <c r="MYB28" s="5"/>
      <c r="MYC28" s="5"/>
      <c r="MYD28" s="5"/>
      <c r="MYE28" s="5"/>
      <c r="MYF28" s="5"/>
      <c r="MYG28" s="5"/>
      <c r="MYH28" s="5"/>
      <c r="MYI28" s="5"/>
      <c r="MYJ28" s="5"/>
      <c r="MYK28" s="5"/>
      <c r="MYL28" s="5"/>
      <c r="MYM28" s="5"/>
      <c r="MYN28" s="5"/>
      <c r="MYO28" s="5"/>
      <c r="MYP28" s="5"/>
      <c r="MYQ28" s="5"/>
      <c r="MYR28" s="5"/>
      <c r="MYS28" s="5"/>
      <c r="MYT28" s="5"/>
      <c r="MYU28" s="5"/>
      <c r="MYV28" s="5"/>
      <c r="MYW28" s="5"/>
      <c r="MYX28" s="5"/>
      <c r="MYY28" s="5"/>
      <c r="MYZ28" s="5"/>
      <c r="MZA28" s="5"/>
      <c r="MZB28" s="5"/>
      <c r="MZC28" s="5"/>
      <c r="MZD28" s="5"/>
      <c r="MZE28" s="5"/>
      <c r="MZF28" s="5"/>
      <c r="MZG28" s="5"/>
      <c r="MZH28" s="5"/>
      <c r="MZI28" s="5"/>
      <c r="MZJ28" s="5"/>
      <c r="MZK28" s="5"/>
      <c r="MZL28" s="5"/>
      <c r="MZM28" s="5"/>
      <c r="MZN28" s="5"/>
      <c r="MZO28" s="5"/>
      <c r="MZP28" s="5"/>
      <c r="MZQ28" s="5"/>
      <c r="MZR28" s="5"/>
      <c r="MZS28" s="5"/>
      <c r="MZT28" s="5"/>
      <c r="MZU28" s="5"/>
      <c r="MZV28" s="5"/>
      <c r="MZW28" s="5"/>
      <c r="MZX28" s="5"/>
      <c r="MZY28" s="5"/>
      <c r="MZZ28" s="5"/>
      <c r="NAA28" s="5"/>
      <c r="NAB28" s="5"/>
      <c r="NAC28" s="5"/>
      <c r="NAD28" s="5"/>
      <c r="NAE28" s="5"/>
      <c r="NAF28" s="5"/>
      <c r="NAG28" s="5"/>
      <c r="NAH28" s="5"/>
      <c r="NAI28" s="5"/>
      <c r="NAJ28" s="5"/>
      <c r="NAK28" s="5"/>
      <c r="NAL28" s="5"/>
      <c r="NAM28" s="5"/>
      <c r="NAN28" s="5"/>
      <c r="NAO28" s="5"/>
      <c r="NAP28" s="5"/>
      <c r="NAQ28" s="5"/>
      <c r="NAR28" s="5"/>
      <c r="NAS28" s="5"/>
      <c r="NAT28" s="5"/>
      <c r="NAU28" s="5"/>
      <c r="NAV28" s="5"/>
      <c r="NAW28" s="5"/>
      <c r="NAX28" s="5"/>
      <c r="NAY28" s="5"/>
      <c r="NAZ28" s="5"/>
      <c r="NBA28" s="5"/>
      <c r="NBB28" s="5"/>
      <c r="NBC28" s="5"/>
      <c r="NBD28" s="5"/>
      <c r="NBE28" s="5"/>
      <c r="NBF28" s="5"/>
      <c r="NBG28" s="5"/>
      <c r="NBH28" s="5"/>
      <c r="NBI28" s="5"/>
      <c r="NBJ28" s="5"/>
      <c r="NBK28" s="5"/>
      <c r="NBL28" s="5"/>
      <c r="NBM28" s="5"/>
      <c r="NBN28" s="5"/>
      <c r="NBO28" s="5"/>
      <c r="NBP28" s="5"/>
      <c r="NBQ28" s="5"/>
      <c r="NBR28" s="5"/>
      <c r="NBS28" s="5"/>
      <c r="NBT28" s="5"/>
      <c r="NBU28" s="5"/>
      <c r="NBV28" s="5"/>
      <c r="NBW28" s="5"/>
      <c r="NBX28" s="5"/>
      <c r="NBY28" s="5"/>
      <c r="NBZ28" s="5"/>
      <c r="NCA28" s="5"/>
      <c r="NCB28" s="5"/>
      <c r="NCC28" s="5"/>
      <c r="NCD28" s="5"/>
      <c r="NCE28" s="5"/>
      <c r="NCF28" s="5"/>
      <c r="NCG28" s="5"/>
      <c r="NCH28" s="5"/>
      <c r="NCI28" s="5"/>
      <c r="NCJ28" s="5"/>
      <c r="NCK28" s="5"/>
      <c r="NCL28" s="5"/>
      <c r="NCM28" s="5"/>
      <c r="NCN28" s="5"/>
      <c r="NCO28" s="5"/>
      <c r="NCP28" s="5"/>
      <c r="NCQ28" s="5"/>
      <c r="NCR28" s="5"/>
      <c r="NCS28" s="5"/>
      <c r="NCT28" s="5"/>
      <c r="NCU28" s="5"/>
      <c r="NCV28" s="5"/>
      <c r="NCW28" s="5"/>
      <c r="NCX28" s="5"/>
      <c r="NCY28" s="5"/>
      <c r="NCZ28" s="5"/>
      <c r="NDA28" s="5"/>
      <c r="NDB28" s="5"/>
      <c r="NDC28" s="5"/>
      <c r="NDD28" s="5"/>
      <c r="NDE28" s="5"/>
      <c r="NDF28" s="5"/>
      <c r="NDG28" s="5"/>
      <c r="NDH28" s="5"/>
      <c r="NDI28" s="5"/>
      <c r="NDJ28" s="5"/>
      <c r="NDK28" s="5"/>
      <c r="NDL28" s="5"/>
      <c r="NDM28" s="5"/>
      <c r="NDN28" s="5"/>
      <c r="NDO28" s="5"/>
      <c r="NDP28" s="5"/>
      <c r="NDQ28" s="5"/>
      <c r="NDR28" s="5"/>
      <c r="NDS28" s="5"/>
      <c r="NDT28" s="5"/>
      <c r="NDU28" s="5"/>
      <c r="NDV28" s="5"/>
      <c r="NDW28" s="5"/>
      <c r="NDX28" s="5"/>
      <c r="NDY28" s="5"/>
      <c r="NDZ28" s="5"/>
      <c r="NEA28" s="5"/>
      <c r="NEB28" s="5"/>
      <c r="NEC28" s="5"/>
      <c r="NED28" s="5"/>
      <c r="NEE28" s="5"/>
      <c r="NEF28" s="5"/>
      <c r="NEG28" s="5"/>
      <c r="NEH28" s="5"/>
      <c r="NEI28" s="5"/>
      <c r="NEJ28" s="5"/>
      <c r="NEK28" s="5"/>
      <c r="NEL28" s="5"/>
      <c r="NEM28" s="5"/>
      <c r="NEN28" s="5"/>
      <c r="NEO28" s="5"/>
      <c r="NEP28" s="5"/>
      <c r="NEQ28" s="5"/>
      <c r="NER28" s="5"/>
      <c r="NES28" s="5"/>
      <c r="NET28" s="5"/>
      <c r="NEU28" s="5"/>
      <c r="NEV28" s="5"/>
      <c r="NEW28" s="5"/>
      <c r="NEX28" s="5"/>
      <c r="NEY28" s="5"/>
      <c r="NEZ28" s="5"/>
      <c r="NFA28" s="5"/>
      <c r="NFB28" s="5"/>
      <c r="NFC28" s="5"/>
      <c r="NFD28" s="5"/>
      <c r="NFE28" s="5"/>
      <c r="NFF28" s="5"/>
      <c r="NFG28" s="5"/>
      <c r="NFH28" s="5"/>
      <c r="NFI28" s="5"/>
      <c r="NFJ28" s="5"/>
      <c r="NFK28" s="5"/>
      <c r="NFL28" s="5"/>
      <c r="NFM28" s="5"/>
      <c r="NFN28" s="5"/>
      <c r="NFO28" s="5"/>
      <c r="NFP28" s="5"/>
      <c r="NFQ28" s="5"/>
      <c r="NFR28" s="5"/>
      <c r="NFS28" s="5"/>
      <c r="NFT28" s="5"/>
      <c r="NFU28" s="5"/>
      <c r="NFV28" s="5"/>
      <c r="NFW28" s="5"/>
      <c r="NFX28" s="5"/>
      <c r="NFY28" s="5"/>
      <c r="NFZ28" s="5"/>
      <c r="NGA28" s="5"/>
      <c r="NGB28" s="5"/>
      <c r="NGC28" s="5"/>
      <c r="NGD28" s="5"/>
      <c r="NGE28" s="5"/>
      <c r="NGF28" s="5"/>
      <c r="NGG28" s="5"/>
      <c r="NGH28" s="5"/>
      <c r="NGI28" s="5"/>
      <c r="NGJ28" s="5"/>
      <c r="NGK28" s="5"/>
      <c r="NGL28" s="5"/>
      <c r="NGM28" s="5"/>
      <c r="NGN28" s="5"/>
      <c r="NGO28" s="5"/>
      <c r="NGP28" s="5"/>
      <c r="NGQ28" s="5"/>
      <c r="NGR28" s="5"/>
      <c r="NGS28" s="5"/>
      <c r="NGT28" s="5"/>
      <c r="NGU28" s="5"/>
      <c r="NGV28" s="5"/>
      <c r="NGW28" s="5"/>
      <c r="NGX28" s="5"/>
      <c r="NGY28" s="5"/>
      <c r="NGZ28" s="5"/>
      <c r="NHA28" s="5"/>
      <c r="NHB28" s="5"/>
      <c r="NHC28" s="5"/>
      <c r="NHD28" s="5"/>
      <c r="NHE28" s="5"/>
      <c r="NHF28" s="5"/>
      <c r="NHG28" s="5"/>
      <c r="NHH28" s="5"/>
      <c r="NHI28" s="5"/>
      <c r="NHJ28" s="5"/>
      <c r="NHK28" s="5"/>
      <c r="NHL28" s="5"/>
      <c r="NHM28" s="5"/>
      <c r="NHN28" s="5"/>
      <c r="NHO28" s="5"/>
      <c r="NHP28" s="5"/>
      <c r="NHQ28" s="5"/>
      <c r="NHR28" s="5"/>
      <c r="NHS28" s="5"/>
      <c r="NHT28" s="5"/>
      <c r="NHU28" s="5"/>
      <c r="NHV28" s="5"/>
      <c r="NHW28" s="5"/>
      <c r="NHX28" s="5"/>
      <c r="NHY28" s="5"/>
      <c r="NHZ28" s="5"/>
      <c r="NIA28" s="5"/>
      <c r="NIB28" s="5"/>
      <c r="NIC28" s="5"/>
      <c r="NID28" s="5"/>
      <c r="NIE28" s="5"/>
      <c r="NIF28" s="5"/>
      <c r="NIG28" s="5"/>
      <c r="NIH28" s="5"/>
      <c r="NII28" s="5"/>
      <c r="NIJ28" s="5"/>
      <c r="NIK28" s="5"/>
      <c r="NIL28" s="5"/>
      <c r="NIM28" s="5"/>
      <c r="NIN28" s="5"/>
      <c r="NIO28" s="5"/>
      <c r="NIP28" s="5"/>
      <c r="NIQ28" s="5"/>
      <c r="NIR28" s="5"/>
      <c r="NIS28" s="5"/>
      <c r="NIT28" s="5"/>
      <c r="NIU28" s="5"/>
      <c r="NIV28" s="5"/>
      <c r="NIW28" s="5"/>
      <c r="NIX28" s="5"/>
      <c r="NIY28" s="5"/>
      <c r="NIZ28" s="5"/>
      <c r="NJA28" s="5"/>
      <c r="NJB28" s="5"/>
      <c r="NJC28" s="5"/>
      <c r="NJD28" s="5"/>
      <c r="NJE28" s="5"/>
      <c r="NJF28" s="5"/>
      <c r="NJG28" s="5"/>
      <c r="NJH28" s="5"/>
      <c r="NJI28" s="5"/>
      <c r="NJJ28" s="5"/>
      <c r="NJK28" s="5"/>
      <c r="NJL28" s="5"/>
      <c r="NJM28" s="5"/>
      <c r="NJN28" s="5"/>
      <c r="NJO28" s="5"/>
      <c r="NJP28" s="5"/>
      <c r="NJQ28" s="5"/>
      <c r="NJR28" s="5"/>
      <c r="NJS28" s="5"/>
      <c r="NJT28" s="5"/>
      <c r="NJU28" s="5"/>
      <c r="NJV28" s="5"/>
      <c r="NJW28" s="5"/>
      <c r="NJX28" s="5"/>
      <c r="NJY28" s="5"/>
      <c r="NJZ28" s="5"/>
      <c r="NKA28" s="5"/>
      <c r="NKB28" s="5"/>
      <c r="NKC28" s="5"/>
      <c r="NKD28" s="5"/>
      <c r="NKE28" s="5"/>
      <c r="NKF28" s="5"/>
      <c r="NKG28" s="5"/>
      <c r="NKH28" s="5"/>
      <c r="NKI28" s="5"/>
      <c r="NKJ28" s="5"/>
      <c r="NKK28" s="5"/>
      <c r="NKL28" s="5"/>
      <c r="NKM28" s="5"/>
      <c r="NKN28" s="5"/>
      <c r="NKO28" s="5"/>
      <c r="NKP28" s="5"/>
      <c r="NKQ28" s="5"/>
      <c r="NKR28" s="5"/>
      <c r="NKS28" s="5"/>
      <c r="NKT28" s="5"/>
      <c r="NKU28" s="5"/>
      <c r="NKV28" s="5"/>
      <c r="NKW28" s="5"/>
      <c r="NKX28" s="5"/>
      <c r="NKY28" s="5"/>
      <c r="NKZ28" s="5"/>
      <c r="NLA28" s="5"/>
      <c r="NLB28" s="5"/>
      <c r="NLC28" s="5"/>
      <c r="NLD28" s="5"/>
      <c r="NLE28" s="5"/>
      <c r="NLF28" s="5"/>
      <c r="NLG28" s="5"/>
      <c r="NLH28" s="5"/>
      <c r="NLI28" s="5"/>
      <c r="NLJ28" s="5"/>
      <c r="NLK28" s="5"/>
      <c r="NLL28" s="5"/>
      <c r="NLM28" s="5"/>
      <c r="NLN28" s="5"/>
      <c r="NLO28" s="5"/>
      <c r="NLP28" s="5"/>
      <c r="NLQ28" s="5"/>
      <c r="NLR28" s="5"/>
      <c r="NLS28" s="5"/>
      <c r="NLT28" s="5"/>
      <c r="NLU28" s="5"/>
      <c r="NLV28" s="5"/>
      <c r="NLW28" s="5"/>
      <c r="NLX28" s="5"/>
      <c r="NLY28" s="5"/>
      <c r="NLZ28" s="5"/>
      <c r="NMA28" s="5"/>
      <c r="NMB28" s="5"/>
      <c r="NMC28" s="5"/>
      <c r="NMD28" s="5"/>
      <c r="NME28" s="5"/>
      <c r="NMF28" s="5"/>
      <c r="NMG28" s="5"/>
      <c r="NMH28" s="5"/>
      <c r="NMI28" s="5"/>
      <c r="NMJ28" s="5"/>
      <c r="NMK28" s="5"/>
      <c r="NML28" s="5"/>
      <c r="NMM28" s="5"/>
      <c r="NMN28" s="5"/>
      <c r="NMO28" s="5"/>
      <c r="NMP28" s="5"/>
      <c r="NMQ28" s="5"/>
      <c r="NMR28" s="5"/>
      <c r="NMS28" s="5"/>
      <c r="NMT28" s="5"/>
      <c r="NMU28" s="5"/>
      <c r="NMV28" s="5"/>
      <c r="NMW28" s="5"/>
      <c r="NMX28" s="5"/>
      <c r="NMY28" s="5"/>
      <c r="NMZ28" s="5"/>
      <c r="NNA28" s="5"/>
      <c r="NNB28" s="5"/>
      <c r="NNC28" s="5"/>
      <c r="NND28" s="5"/>
      <c r="NNE28" s="5"/>
      <c r="NNF28" s="5"/>
      <c r="NNG28" s="5"/>
      <c r="NNH28" s="5"/>
      <c r="NNI28" s="5"/>
      <c r="NNJ28" s="5"/>
      <c r="NNK28" s="5"/>
      <c r="NNL28" s="5"/>
      <c r="NNM28" s="5"/>
      <c r="NNN28" s="5"/>
      <c r="NNO28" s="5"/>
      <c r="NNP28" s="5"/>
      <c r="NNQ28" s="5"/>
      <c r="NNR28" s="5"/>
      <c r="NNS28" s="5"/>
      <c r="NNT28" s="5"/>
      <c r="NNU28" s="5"/>
      <c r="NNV28" s="5"/>
      <c r="NNW28" s="5"/>
      <c r="NNX28" s="5"/>
      <c r="NNY28" s="5"/>
      <c r="NNZ28" s="5"/>
      <c r="NOA28" s="5"/>
      <c r="NOB28" s="5"/>
      <c r="NOC28" s="5"/>
      <c r="NOD28" s="5"/>
      <c r="NOE28" s="5"/>
      <c r="NOF28" s="5"/>
      <c r="NOG28" s="5"/>
      <c r="NOH28" s="5"/>
      <c r="NOI28" s="5"/>
      <c r="NOJ28" s="5"/>
      <c r="NOK28" s="5"/>
      <c r="NOL28" s="5"/>
      <c r="NOM28" s="5"/>
      <c r="NON28" s="5"/>
      <c r="NOO28" s="5"/>
      <c r="NOP28" s="5"/>
      <c r="NOQ28" s="5"/>
      <c r="NOR28" s="5"/>
      <c r="NOS28" s="5"/>
      <c r="NOT28" s="5"/>
      <c r="NOU28" s="5"/>
      <c r="NOV28" s="5"/>
      <c r="NOW28" s="5"/>
      <c r="NOX28" s="5"/>
      <c r="NOY28" s="5"/>
      <c r="NOZ28" s="5"/>
      <c r="NPA28" s="5"/>
      <c r="NPB28" s="5"/>
      <c r="NPC28" s="5"/>
      <c r="NPD28" s="5"/>
      <c r="NPE28" s="5"/>
      <c r="NPF28" s="5"/>
      <c r="NPG28" s="5"/>
      <c r="NPH28" s="5"/>
      <c r="NPI28" s="5"/>
      <c r="NPJ28" s="5"/>
      <c r="NPK28" s="5"/>
      <c r="NPL28" s="5"/>
      <c r="NPM28" s="5"/>
      <c r="NPN28" s="5"/>
      <c r="NPO28" s="5"/>
      <c r="NPP28" s="5"/>
      <c r="NPQ28" s="5"/>
      <c r="NPR28" s="5"/>
      <c r="NPS28" s="5"/>
      <c r="NPT28" s="5"/>
      <c r="NPU28" s="5"/>
      <c r="NPV28" s="5"/>
      <c r="NPW28" s="5"/>
      <c r="NPX28" s="5"/>
      <c r="NPY28" s="5"/>
      <c r="NPZ28" s="5"/>
      <c r="NQA28" s="5"/>
      <c r="NQB28" s="5"/>
      <c r="NQC28" s="5"/>
      <c r="NQD28" s="5"/>
      <c r="NQE28" s="5"/>
      <c r="NQF28" s="5"/>
      <c r="NQG28" s="5"/>
      <c r="NQH28" s="5"/>
      <c r="NQI28" s="5"/>
      <c r="NQJ28" s="5"/>
      <c r="NQK28" s="5"/>
      <c r="NQL28" s="5"/>
      <c r="NQM28" s="5"/>
      <c r="NQN28" s="5"/>
      <c r="NQO28" s="5"/>
      <c r="NQP28" s="5"/>
      <c r="NQQ28" s="5"/>
      <c r="NQR28" s="5"/>
      <c r="NQS28" s="5"/>
      <c r="NQT28" s="5"/>
      <c r="NQU28" s="5"/>
      <c r="NQV28" s="5"/>
      <c r="NQW28" s="5"/>
      <c r="NQX28" s="5"/>
      <c r="NQY28" s="5"/>
      <c r="NQZ28" s="5"/>
      <c r="NRA28" s="5"/>
      <c r="NRB28" s="5"/>
      <c r="NRC28" s="5"/>
      <c r="NRD28" s="5"/>
      <c r="NRE28" s="5"/>
      <c r="NRF28" s="5"/>
      <c r="NRG28" s="5"/>
      <c r="NRH28" s="5"/>
      <c r="NRI28" s="5"/>
      <c r="NRJ28" s="5"/>
      <c r="NRK28" s="5"/>
      <c r="NRL28" s="5"/>
      <c r="NRM28" s="5"/>
      <c r="NRN28" s="5"/>
      <c r="NRO28" s="5"/>
      <c r="NRP28" s="5"/>
      <c r="NRQ28" s="5"/>
      <c r="NRR28" s="5"/>
      <c r="NRS28" s="5"/>
      <c r="NRT28" s="5"/>
      <c r="NRU28" s="5"/>
      <c r="NRV28" s="5"/>
      <c r="NRW28" s="5"/>
      <c r="NRX28" s="5"/>
      <c r="NRY28" s="5"/>
      <c r="NRZ28" s="5"/>
      <c r="NSA28" s="5"/>
      <c r="NSB28" s="5"/>
      <c r="NSC28" s="5"/>
      <c r="NSD28" s="5"/>
      <c r="NSE28" s="5"/>
      <c r="NSF28" s="5"/>
      <c r="NSG28" s="5"/>
      <c r="NSH28" s="5"/>
      <c r="NSI28" s="5"/>
      <c r="NSJ28" s="5"/>
      <c r="NSK28" s="5"/>
      <c r="NSL28" s="5"/>
      <c r="NSM28" s="5"/>
      <c r="NSN28" s="5"/>
      <c r="NSO28" s="5"/>
      <c r="NSP28" s="5"/>
      <c r="NSQ28" s="5"/>
      <c r="NSR28" s="5"/>
      <c r="NSS28" s="5"/>
      <c r="NST28" s="5"/>
      <c r="NSU28" s="5"/>
      <c r="NSV28" s="5"/>
      <c r="NSW28" s="5"/>
      <c r="NSX28" s="5"/>
      <c r="NSY28" s="5"/>
      <c r="NSZ28" s="5"/>
      <c r="NTA28" s="5"/>
      <c r="NTB28" s="5"/>
      <c r="NTC28" s="5"/>
      <c r="NTD28" s="5"/>
      <c r="NTE28" s="5"/>
      <c r="NTF28" s="5"/>
      <c r="NTG28" s="5"/>
      <c r="NTH28" s="5"/>
      <c r="NTI28" s="5"/>
      <c r="NTJ28" s="5"/>
      <c r="NTK28" s="5"/>
      <c r="NTL28" s="5"/>
      <c r="NTM28" s="5"/>
      <c r="NTN28" s="5"/>
      <c r="NTO28" s="5"/>
      <c r="NTP28" s="5"/>
      <c r="NTQ28" s="5"/>
      <c r="NTR28" s="5"/>
      <c r="NTS28" s="5"/>
      <c r="NTT28" s="5"/>
      <c r="NTU28" s="5"/>
      <c r="NTV28" s="5"/>
      <c r="NTW28" s="5"/>
      <c r="NTX28" s="5"/>
      <c r="NTY28" s="5"/>
      <c r="NTZ28" s="5"/>
      <c r="NUA28" s="5"/>
      <c r="NUB28" s="5"/>
      <c r="NUC28" s="5"/>
      <c r="NUD28" s="5"/>
      <c r="NUE28" s="5"/>
      <c r="NUF28" s="5"/>
      <c r="NUG28" s="5"/>
      <c r="NUH28" s="5"/>
      <c r="NUI28" s="5"/>
      <c r="NUJ28" s="5"/>
      <c r="NUK28" s="5"/>
      <c r="NUL28" s="5"/>
      <c r="NUM28" s="5"/>
      <c r="NUN28" s="5"/>
      <c r="NUO28" s="5"/>
      <c r="NUP28" s="5"/>
      <c r="NUQ28" s="5"/>
      <c r="NUR28" s="5"/>
      <c r="NUS28" s="5"/>
      <c r="NUT28" s="5"/>
      <c r="NUU28" s="5"/>
      <c r="NUV28" s="5"/>
      <c r="NUW28" s="5"/>
      <c r="NUX28" s="5"/>
      <c r="NUY28" s="5"/>
      <c r="NUZ28" s="5"/>
      <c r="NVA28" s="5"/>
      <c r="NVB28" s="5"/>
      <c r="NVC28" s="5"/>
      <c r="NVD28" s="5"/>
      <c r="NVE28" s="5"/>
      <c r="NVF28" s="5"/>
      <c r="NVG28" s="5"/>
      <c r="NVH28" s="5"/>
      <c r="NVI28" s="5"/>
      <c r="NVJ28" s="5"/>
      <c r="NVK28" s="5"/>
      <c r="NVL28" s="5"/>
      <c r="NVM28" s="5"/>
      <c r="NVN28" s="5"/>
      <c r="NVO28" s="5"/>
      <c r="NVP28" s="5"/>
      <c r="NVQ28" s="5"/>
      <c r="NVR28" s="5"/>
      <c r="NVS28" s="5"/>
      <c r="NVT28" s="5"/>
      <c r="NVU28" s="5"/>
      <c r="NVV28" s="5"/>
      <c r="NVW28" s="5"/>
      <c r="NVX28" s="5"/>
      <c r="NVY28" s="5"/>
      <c r="NVZ28" s="5"/>
      <c r="NWA28" s="5"/>
      <c r="NWB28" s="5"/>
      <c r="NWC28" s="5"/>
      <c r="NWD28" s="5"/>
      <c r="NWE28" s="5"/>
      <c r="NWF28" s="5"/>
      <c r="NWG28" s="5"/>
      <c r="NWH28" s="5"/>
      <c r="NWI28" s="5"/>
      <c r="NWJ28" s="5"/>
      <c r="NWK28" s="5"/>
      <c r="NWL28" s="5"/>
      <c r="NWM28" s="5"/>
      <c r="NWN28" s="5"/>
      <c r="NWO28" s="5"/>
      <c r="NWP28" s="5"/>
      <c r="NWQ28" s="5"/>
      <c r="NWR28" s="5"/>
      <c r="NWS28" s="5"/>
      <c r="NWT28" s="5"/>
      <c r="NWU28" s="5"/>
      <c r="NWV28" s="5"/>
      <c r="NWW28" s="5"/>
      <c r="NWX28" s="5"/>
      <c r="NWY28" s="5"/>
      <c r="NWZ28" s="5"/>
      <c r="NXA28" s="5"/>
      <c r="NXB28" s="5"/>
      <c r="NXC28" s="5"/>
      <c r="NXD28" s="5"/>
      <c r="NXE28" s="5"/>
      <c r="NXF28" s="5"/>
      <c r="NXG28" s="5"/>
      <c r="NXH28" s="5"/>
      <c r="NXI28" s="5"/>
      <c r="NXJ28" s="5"/>
      <c r="NXK28" s="5"/>
      <c r="NXL28" s="5"/>
      <c r="NXM28" s="5"/>
      <c r="NXN28" s="5"/>
      <c r="NXO28" s="5"/>
      <c r="NXP28" s="5"/>
      <c r="NXQ28" s="5"/>
      <c r="NXR28" s="5"/>
      <c r="NXS28" s="5"/>
      <c r="NXT28" s="5"/>
      <c r="NXU28" s="5"/>
      <c r="NXV28" s="5"/>
      <c r="NXW28" s="5"/>
      <c r="NXX28" s="5"/>
      <c r="NXY28" s="5"/>
      <c r="NXZ28" s="5"/>
      <c r="NYA28" s="5"/>
      <c r="NYB28" s="5"/>
      <c r="NYC28" s="5"/>
      <c r="NYD28" s="5"/>
      <c r="NYE28" s="5"/>
      <c r="NYF28" s="5"/>
      <c r="NYG28" s="5"/>
      <c r="NYH28" s="5"/>
      <c r="NYI28" s="5"/>
      <c r="NYJ28" s="5"/>
      <c r="NYK28" s="5"/>
      <c r="NYL28" s="5"/>
      <c r="NYM28" s="5"/>
      <c r="NYN28" s="5"/>
      <c r="NYO28" s="5"/>
      <c r="NYP28" s="5"/>
      <c r="NYQ28" s="5"/>
      <c r="NYR28" s="5"/>
      <c r="NYS28" s="5"/>
      <c r="NYT28" s="5"/>
      <c r="NYU28" s="5"/>
      <c r="NYV28" s="5"/>
      <c r="NYW28" s="5"/>
      <c r="NYX28" s="5"/>
      <c r="NYY28" s="5"/>
      <c r="NYZ28" s="5"/>
      <c r="NZA28" s="5"/>
      <c r="NZB28" s="5"/>
      <c r="NZC28" s="5"/>
      <c r="NZD28" s="5"/>
      <c r="NZE28" s="5"/>
      <c r="NZF28" s="5"/>
      <c r="NZG28" s="5"/>
      <c r="NZH28" s="5"/>
      <c r="NZI28" s="5"/>
      <c r="NZJ28" s="5"/>
      <c r="NZK28" s="5"/>
      <c r="NZL28" s="5"/>
      <c r="NZM28" s="5"/>
      <c r="NZN28" s="5"/>
      <c r="NZO28" s="5"/>
      <c r="NZP28" s="5"/>
      <c r="NZQ28" s="5"/>
      <c r="NZR28" s="5"/>
      <c r="NZS28" s="5"/>
      <c r="NZT28" s="5"/>
      <c r="NZU28" s="5"/>
      <c r="NZV28" s="5"/>
      <c r="NZW28" s="5"/>
      <c r="NZX28" s="5"/>
      <c r="NZY28" s="5"/>
      <c r="NZZ28" s="5"/>
      <c r="OAA28" s="5"/>
      <c r="OAB28" s="5"/>
      <c r="OAC28" s="5"/>
      <c r="OAD28" s="5"/>
      <c r="OAE28" s="5"/>
      <c r="OAF28" s="5"/>
      <c r="OAG28" s="5"/>
      <c r="OAH28" s="5"/>
      <c r="OAI28" s="5"/>
      <c r="OAJ28" s="5"/>
      <c r="OAK28" s="5"/>
      <c r="OAL28" s="5"/>
      <c r="OAM28" s="5"/>
      <c r="OAN28" s="5"/>
      <c r="OAO28" s="5"/>
      <c r="OAP28" s="5"/>
      <c r="OAQ28" s="5"/>
      <c r="OAR28" s="5"/>
      <c r="OAS28" s="5"/>
      <c r="OAT28" s="5"/>
      <c r="OAU28" s="5"/>
      <c r="OAV28" s="5"/>
      <c r="OAW28" s="5"/>
      <c r="OAX28" s="5"/>
      <c r="OAY28" s="5"/>
      <c r="OAZ28" s="5"/>
      <c r="OBA28" s="5"/>
      <c r="OBB28" s="5"/>
      <c r="OBC28" s="5"/>
      <c r="OBD28" s="5"/>
      <c r="OBE28" s="5"/>
      <c r="OBF28" s="5"/>
      <c r="OBG28" s="5"/>
      <c r="OBH28" s="5"/>
      <c r="OBI28" s="5"/>
      <c r="OBJ28" s="5"/>
      <c r="OBK28" s="5"/>
      <c r="OBL28" s="5"/>
      <c r="OBM28" s="5"/>
      <c r="OBN28" s="5"/>
      <c r="OBO28" s="5"/>
      <c r="OBP28" s="5"/>
      <c r="OBQ28" s="5"/>
      <c r="OBR28" s="5"/>
      <c r="OBS28" s="5"/>
      <c r="OBT28" s="5"/>
      <c r="OBU28" s="5"/>
      <c r="OBV28" s="5"/>
      <c r="OBW28" s="5"/>
      <c r="OBX28" s="5"/>
      <c r="OBY28" s="5"/>
      <c r="OBZ28" s="5"/>
      <c r="OCA28" s="5"/>
      <c r="OCB28" s="5"/>
      <c r="OCC28" s="5"/>
      <c r="OCD28" s="5"/>
      <c r="OCE28" s="5"/>
      <c r="OCF28" s="5"/>
      <c r="OCG28" s="5"/>
      <c r="OCH28" s="5"/>
      <c r="OCI28" s="5"/>
      <c r="OCJ28" s="5"/>
      <c r="OCK28" s="5"/>
      <c r="OCL28" s="5"/>
      <c r="OCM28" s="5"/>
      <c r="OCN28" s="5"/>
      <c r="OCO28" s="5"/>
      <c r="OCP28" s="5"/>
      <c r="OCQ28" s="5"/>
      <c r="OCR28" s="5"/>
      <c r="OCS28" s="5"/>
      <c r="OCT28" s="5"/>
      <c r="OCU28" s="5"/>
      <c r="OCV28" s="5"/>
      <c r="OCW28" s="5"/>
      <c r="OCX28" s="5"/>
      <c r="OCY28" s="5"/>
      <c r="OCZ28" s="5"/>
      <c r="ODA28" s="5"/>
      <c r="ODB28" s="5"/>
      <c r="ODC28" s="5"/>
      <c r="ODD28" s="5"/>
      <c r="ODE28" s="5"/>
      <c r="ODF28" s="5"/>
      <c r="ODG28" s="5"/>
      <c r="ODH28" s="5"/>
      <c r="ODI28" s="5"/>
      <c r="ODJ28" s="5"/>
      <c r="ODK28" s="5"/>
      <c r="ODL28" s="5"/>
      <c r="ODM28" s="5"/>
      <c r="ODN28" s="5"/>
      <c r="ODO28" s="5"/>
      <c r="ODP28" s="5"/>
      <c r="ODQ28" s="5"/>
      <c r="ODR28" s="5"/>
      <c r="ODS28" s="5"/>
      <c r="ODT28" s="5"/>
      <c r="ODU28" s="5"/>
      <c r="ODV28" s="5"/>
      <c r="ODW28" s="5"/>
      <c r="ODX28" s="5"/>
      <c r="ODY28" s="5"/>
      <c r="ODZ28" s="5"/>
      <c r="OEA28" s="5"/>
      <c r="OEB28" s="5"/>
      <c r="OEC28" s="5"/>
      <c r="OED28" s="5"/>
      <c r="OEE28" s="5"/>
      <c r="OEF28" s="5"/>
      <c r="OEG28" s="5"/>
      <c r="OEH28" s="5"/>
      <c r="OEI28" s="5"/>
      <c r="OEJ28" s="5"/>
      <c r="OEK28" s="5"/>
      <c r="OEL28" s="5"/>
      <c r="OEM28" s="5"/>
      <c r="OEN28" s="5"/>
      <c r="OEO28" s="5"/>
      <c r="OEP28" s="5"/>
      <c r="OEQ28" s="5"/>
      <c r="OER28" s="5"/>
      <c r="OES28" s="5"/>
      <c r="OET28" s="5"/>
      <c r="OEU28" s="5"/>
      <c r="OEV28" s="5"/>
      <c r="OEW28" s="5"/>
      <c r="OEX28" s="5"/>
      <c r="OEY28" s="5"/>
      <c r="OEZ28" s="5"/>
      <c r="OFA28" s="5"/>
      <c r="OFB28" s="5"/>
      <c r="OFC28" s="5"/>
      <c r="OFD28" s="5"/>
      <c r="OFE28" s="5"/>
      <c r="OFF28" s="5"/>
      <c r="OFG28" s="5"/>
      <c r="OFH28" s="5"/>
      <c r="OFI28" s="5"/>
      <c r="OFJ28" s="5"/>
      <c r="OFK28" s="5"/>
      <c r="OFL28" s="5"/>
      <c r="OFM28" s="5"/>
      <c r="OFN28" s="5"/>
      <c r="OFO28" s="5"/>
      <c r="OFP28" s="5"/>
      <c r="OFQ28" s="5"/>
      <c r="OFR28" s="5"/>
      <c r="OFS28" s="5"/>
      <c r="OFT28" s="5"/>
      <c r="OFU28" s="5"/>
      <c r="OFV28" s="5"/>
      <c r="OFW28" s="5"/>
      <c r="OFX28" s="5"/>
      <c r="OFY28" s="5"/>
      <c r="OFZ28" s="5"/>
      <c r="OGA28" s="5"/>
      <c r="OGB28" s="5"/>
      <c r="OGC28" s="5"/>
      <c r="OGD28" s="5"/>
      <c r="OGE28" s="5"/>
      <c r="OGF28" s="5"/>
      <c r="OGG28" s="5"/>
      <c r="OGH28" s="5"/>
      <c r="OGI28" s="5"/>
      <c r="OGJ28" s="5"/>
      <c r="OGK28" s="5"/>
      <c r="OGL28" s="5"/>
      <c r="OGM28" s="5"/>
      <c r="OGN28" s="5"/>
      <c r="OGO28" s="5"/>
      <c r="OGP28" s="5"/>
      <c r="OGQ28" s="5"/>
      <c r="OGR28" s="5"/>
      <c r="OGS28" s="5"/>
      <c r="OGT28" s="5"/>
      <c r="OGU28" s="5"/>
      <c r="OGV28" s="5"/>
      <c r="OGW28" s="5"/>
      <c r="OGX28" s="5"/>
      <c r="OGY28" s="5"/>
      <c r="OGZ28" s="5"/>
      <c r="OHA28" s="5"/>
      <c r="OHB28" s="5"/>
      <c r="OHC28" s="5"/>
      <c r="OHD28" s="5"/>
      <c r="OHE28" s="5"/>
      <c r="OHF28" s="5"/>
      <c r="OHG28" s="5"/>
      <c r="OHH28" s="5"/>
      <c r="OHI28" s="5"/>
      <c r="OHJ28" s="5"/>
      <c r="OHK28" s="5"/>
      <c r="OHL28" s="5"/>
      <c r="OHM28" s="5"/>
      <c r="OHN28" s="5"/>
      <c r="OHO28" s="5"/>
      <c r="OHP28" s="5"/>
      <c r="OHQ28" s="5"/>
      <c r="OHR28" s="5"/>
      <c r="OHS28" s="5"/>
      <c r="OHT28" s="5"/>
      <c r="OHU28" s="5"/>
      <c r="OHV28" s="5"/>
      <c r="OHW28" s="5"/>
      <c r="OHX28" s="5"/>
      <c r="OHY28" s="5"/>
      <c r="OHZ28" s="5"/>
      <c r="OIA28" s="5"/>
      <c r="OIB28" s="5"/>
      <c r="OIC28" s="5"/>
      <c r="OID28" s="5"/>
      <c r="OIE28" s="5"/>
      <c r="OIF28" s="5"/>
      <c r="OIG28" s="5"/>
      <c r="OIH28" s="5"/>
      <c r="OII28" s="5"/>
      <c r="OIJ28" s="5"/>
      <c r="OIK28" s="5"/>
      <c r="OIL28" s="5"/>
      <c r="OIM28" s="5"/>
      <c r="OIN28" s="5"/>
      <c r="OIO28" s="5"/>
      <c r="OIP28" s="5"/>
      <c r="OIQ28" s="5"/>
      <c r="OIR28" s="5"/>
      <c r="OIS28" s="5"/>
      <c r="OIT28" s="5"/>
      <c r="OIU28" s="5"/>
      <c r="OIV28" s="5"/>
      <c r="OIW28" s="5"/>
      <c r="OIX28" s="5"/>
      <c r="OIY28" s="5"/>
      <c r="OIZ28" s="5"/>
      <c r="OJA28" s="5"/>
      <c r="OJB28" s="5"/>
      <c r="OJC28" s="5"/>
      <c r="OJD28" s="5"/>
      <c r="OJE28" s="5"/>
      <c r="OJF28" s="5"/>
      <c r="OJG28" s="5"/>
      <c r="OJH28" s="5"/>
      <c r="OJI28" s="5"/>
      <c r="OJJ28" s="5"/>
      <c r="OJK28" s="5"/>
      <c r="OJL28" s="5"/>
      <c r="OJM28" s="5"/>
      <c r="OJN28" s="5"/>
      <c r="OJO28" s="5"/>
      <c r="OJP28" s="5"/>
      <c r="OJQ28" s="5"/>
      <c r="OJR28" s="5"/>
      <c r="OJS28" s="5"/>
      <c r="OJT28" s="5"/>
      <c r="OJU28" s="5"/>
      <c r="OJV28" s="5"/>
      <c r="OJW28" s="5"/>
      <c r="OJX28" s="5"/>
      <c r="OJY28" s="5"/>
      <c r="OJZ28" s="5"/>
      <c r="OKA28" s="5"/>
      <c r="OKB28" s="5"/>
      <c r="OKC28" s="5"/>
      <c r="OKD28" s="5"/>
      <c r="OKE28" s="5"/>
      <c r="OKF28" s="5"/>
      <c r="OKG28" s="5"/>
      <c r="OKH28" s="5"/>
      <c r="OKI28" s="5"/>
      <c r="OKJ28" s="5"/>
      <c r="OKK28" s="5"/>
      <c r="OKL28" s="5"/>
      <c r="OKM28" s="5"/>
      <c r="OKN28" s="5"/>
      <c r="OKO28" s="5"/>
      <c r="OKP28" s="5"/>
      <c r="OKQ28" s="5"/>
      <c r="OKR28" s="5"/>
      <c r="OKS28" s="5"/>
      <c r="OKT28" s="5"/>
      <c r="OKU28" s="5"/>
      <c r="OKV28" s="5"/>
      <c r="OKW28" s="5"/>
      <c r="OKX28" s="5"/>
      <c r="OKY28" s="5"/>
      <c r="OKZ28" s="5"/>
      <c r="OLA28" s="5"/>
      <c r="OLB28" s="5"/>
      <c r="OLC28" s="5"/>
      <c r="OLD28" s="5"/>
      <c r="OLE28" s="5"/>
      <c r="OLF28" s="5"/>
      <c r="OLG28" s="5"/>
      <c r="OLH28" s="5"/>
      <c r="OLI28" s="5"/>
      <c r="OLJ28" s="5"/>
      <c r="OLK28" s="5"/>
      <c r="OLL28" s="5"/>
      <c r="OLM28" s="5"/>
      <c r="OLN28" s="5"/>
      <c r="OLO28" s="5"/>
      <c r="OLP28" s="5"/>
      <c r="OLQ28" s="5"/>
      <c r="OLR28" s="5"/>
      <c r="OLS28" s="5"/>
      <c r="OLT28" s="5"/>
      <c r="OLU28" s="5"/>
      <c r="OLV28" s="5"/>
      <c r="OLW28" s="5"/>
      <c r="OLX28" s="5"/>
      <c r="OLY28" s="5"/>
      <c r="OLZ28" s="5"/>
      <c r="OMA28" s="5"/>
      <c r="OMB28" s="5"/>
      <c r="OMC28" s="5"/>
      <c r="OMD28" s="5"/>
      <c r="OME28" s="5"/>
      <c r="OMF28" s="5"/>
      <c r="OMG28" s="5"/>
      <c r="OMH28" s="5"/>
      <c r="OMI28" s="5"/>
      <c r="OMJ28" s="5"/>
      <c r="OMK28" s="5"/>
      <c r="OML28" s="5"/>
      <c r="OMM28" s="5"/>
      <c r="OMN28" s="5"/>
      <c r="OMO28" s="5"/>
      <c r="OMP28" s="5"/>
      <c r="OMQ28" s="5"/>
      <c r="OMR28" s="5"/>
      <c r="OMS28" s="5"/>
      <c r="OMT28" s="5"/>
      <c r="OMU28" s="5"/>
      <c r="OMV28" s="5"/>
      <c r="OMW28" s="5"/>
      <c r="OMX28" s="5"/>
      <c r="OMY28" s="5"/>
      <c r="OMZ28" s="5"/>
      <c r="ONA28" s="5"/>
      <c r="ONB28" s="5"/>
      <c r="ONC28" s="5"/>
      <c r="OND28" s="5"/>
      <c r="ONE28" s="5"/>
      <c r="ONF28" s="5"/>
      <c r="ONG28" s="5"/>
      <c r="ONH28" s="5"/>
      <c r="ONI28" s="5"/>
      <c r="ONJ28" s="5"/>
      <c r="ONK28" s="5"/>
      <c r="ONL28" s="5"/>
      <c r="ONM28" s="5"/>
      <c r="ONN28" s="5"/>
      <c r="ONO28" s="5"/>
      <c r="ONP28" s="5"/>
      <c r="ONQ28" s="5"/>
      <c r="ONR28" s="5"/>
      <c r="ONS28" s="5"/>
      <c r="ONT28" s="5"/>
      <c r="ONU28" s="5"/>
      <c r="ONV28" s="5"/>
      <c r="ONW28" s="5"/>
      <c r="ONX28" s="5"/>
      <c r="ONY28" s="5"/>
      <c r="ONZ28" s="5"/>
      <c r="OOA28" s="5"/>
      <c r="OOB28" s="5"/>
      <c r="OOC28" s="5"/>
      <c r="OOD28" s="5"/>
      <c r="OOE28" s="5"/>
      <c r="OOF28" s="5"/>
      <c r="OOG28" s="5"/>
      <c r="OOH28" s="5"/>
      <c r="OOI28" s="5"/>
      <c r="OOJ28" s="5"/>
      <c r="OOK28" s="5"/>
      <c r="OOL28" s="5"/>
      <c r="OOM28" s="5"/>
      <c r="OON28" s="5"/>
      <c r="OOO28" s="5"/>
      <c r="OOP28" s="5"/>
      <c r="OOQ28" s="5"/>
      <c r="OOR28" s="5"/>
      <c r="OOS28" s="5"/>
      <c r="OOT28" s="5"/>
      <c r="OOU28" s="5"/>
      <c r="OOV28" s="5"/>
      <c r="OOW28" s="5"/>
      <c r="OOX28" s="5"/>
      <c r="OOY28" s="5"/>
      <c r="OOZ28" s="5"/>
      <c r="OPA28" s="5"/>
      <c r="OPB28" s="5"/>
      <c r="OPC28" s="5"/>
      <c r="OPD28" s="5"/>
      <c r="OPE28" s="5"/>
      <c r="OPF28" s="5"/>
      <c r="OPG28" s="5"/>
      <c r="OPH28" s="5"/>
      <c r="OPI28" s="5"/>
      <c r="OPJ28" s="5"/>
      <c r="OPK28" s="5"/>
      <c r="OPL28" s="5"/>
      <c r="OPM28" s="5"/>
      <c r="OPN28" s="5"/>
      <c r="OPO28" s="5"/>
      <c r="OPP28" s="5"/>
      <c r="OPQ28" s="5"/>
      <c r="OPR28" s="5"/>
      <c r="OPS28" s="5"/>
      <c r="OPT28" s="5"/>
      <c r="OPU28" s="5"/>
      <c r="OPV28" s="5"/>
      <c r="OPW28" s="5"/>
      <c r="OPX28" s="5"/>
      <c r="OPY28" s="5"/>
      <c r="OPZ28" s="5"/>
      <c r="OQA28" s="5"/>
      <c r="OQB28" s="5"/>
      <c r="OQC28" s="5"/>
      <c r="OQD28" s="5"/>
      <c r="OQE28" s="5"/>
      <c r="OQF28" s="5"/>
      <c r="OQG28" s="5"/>
      <c r="OQH28" s="5"/>
      <c r="OQI28" s="5"/>
      <c r="OQJ28" s="5"/>
      <c r="OQK28" s="5"/>
      <c r="OQL28" s="5"/>
      <c r="OQM28" s="5"/>
      <c r="OQN28" s="5"/>
      <c r="OQO28" s="5"/>
      <c r="OQP28" s="5"/>
      <c r="OQQ28" s="5"/>
      <c r="OQR28" s="5"/>
      <c r="OQS28" s="5"/>
      <c r="OQT28" s="5"/>
      <c r="OQU28" s="5"/>
      <c r="OQV28" s="5"/>
      <c r="OQW28" s="5"/>
      <c r="OQX28" s="5"/>
      <c r="OQY28" s="5"/>
      <c r="OQZ28" s="5"/>
      <c r="ORA28" s="5"/>
      <c r="ORB28" s="5"/>
      <c r="ORC28" s="5"/>
      <c r="ORD28" s="5"/>
      <c r="ORE28" s="5"/>
      <c r="ORF28" s="5"/>
      <c r="ORG28" s="5"/>
      <c r="ORH28" s="5"/>
      <c r="ORI28" s="5"/>
      <c r="ORJ28" s="5"/>
      <c r="ORK28" s="5"/>
      <c r="ORL28" s="5"/>
      <c r="ORM28" s="5"/>
      <c r="ORN28" s="5"/>
      <c r="ORO28" s="5"/>
      <c r="ORP28" s="5"/>
      <c r="ORQ28" s="5"/>
      <c r="ORR28" s="5"/>
      <c r="ORS28" s="5"/>
      <c r="ORT28" s="5"/>
      <c r="ORU28" s="5"/>
      <c r="ORV28" s="5"/>
      <c r="ORW28" s="5"/>
      <c r="ORX28" s="5"/>
      <c r="ORY28" s="5"/>
      <c r="ORZ28" s="5"/>
      <c r="OSA28" s="5"/>
      <c r="OSB28" s="5"/>
      <c r="OSC28" s="5"/>
      <c r="OSD28" s="5"/>
      <c r="OSE28" s="5"/>
      <c r="OSF28" s="5"/>
      <c r="OSG28" s="5"/>
      <c r="OSH28" s="5"/>
      <c r="OSI28" s="5"/>
      <c r="OSJ28" s="5"/>
      <c r="OSK28" s="5"/>
      <c r="OSL28" s="5"/>
      <c r="OSM28" s="5"/>
      <c r="OSN28" s="5"/>
      <c r="OSO28" s="5"/>
      <c r="OSP28" s="5"/>
      <c r="OSQ28" s="5"/>
      <c r="OSR28" s="5"/>
      <c r="OSS28" s="5"/>
      <c r="OST28" s="5"/>
      <c r="OSU28" s="5"/>
      <c r="OSV28" s="5"/>
      <c r="OSW28" s="5"/>
      <c r="OSX28" s="5"/>
      <c r="OSY28" s="5"/>
      <c r="OSZ28" s="5"/>
      <c r="OTA28" s="5"/>
      <c r="OTB28" s="5"/>
      <c r="OTC28" s="5"/>
      <c r="OTD28" s="5"/>
      <c r="OTE28" s="5"/>
      <c r="OTF28" s="5"/>
      <c r="OTG28" s="5"/>
      <c r="OTH28" s="5"/>
      <c r="OTI28" s="5"/>
      <c r="OTJ28" s="5"/>
      <c r="OTK28" s="5"/>
      <c r="OTL28" s="5"/>
      <c r="OTM28" s="5"/>
      <c r="OTN28" s="5"/>
      <c r="OTO28" s="5"/>
      <c r="OTP28" s="5"/>
      <c r="OTQ28" s="5"/>
      <c r="OTR28" s="5"/>
      <c r="OTS28" s="5"/>
      <c r="OTT28" s="5"/>
      <c r="OTU28" s="5"/>
      <c r="OTV28" s="5"/>
      <c r="OTW28" s="5"/>
      <c r="OTX28" s="5"/>
      <c r="OTY28" s="5"/>
      <c r="OTZ28" s="5"/>
      <c r="OUA28" s="5"/>
      <c r="OUB28" s="5"/>
      <c r="OUC28" s="5"/>
      <c r="OUD28" s="5"/>
      <c r="OUE28" s="5"/>
      <c r="OUF28" s="5"/>
      <c r="OUG28" s="5"/>
      <c r="OUH28" s="5"/>
      <c r="OUI28" s="5"/>
      <c r="OUJ28" s="5"/>
      <c r="OUK28" s="5"/>
      <c r="OUL28" s="5"/>
      <c r="OUM28" s="5"/>
      <c r="OUN28" s="5"/>
      <c r="OUO28" s="5"/>
      <c r="OUP28" s="5"/>
      <c r="OUQ28" s="5"/>
      <c r="OUR28" s="5"/>
      <c r="OUS28" s="5"/>
      <c r="OUT28" s="5"/>
      <c r="OUU28" s="5"/>
      <c r="OUV28" s="5"/>
      <c r="OUW28" s="5"/>
      <c r="OUX28" s="5"/>
      <c r="OUY28" s="5"/>
      <c r="OUZ28" s="5"/>
      <c r="OVA28" s="5"/>
      <c r="OVB28" s="5"/>
      <c r="OVC28" s="5"/>
      <c r="OVD28" s="5"/>
      <c r="OVE28" s="5"/>
      <c r="OVF28" s="5"/>
      <c r="OVG28" s="5"/>
      <c r="OVH28" s="5"/>
      <c r="OVI28" s="5"/>
      <c r="OVJ28" s="5"/>
      <c r="OVK28" s="5"/>
      <c r="OVL28" s="5"/>
      <c r="OVM28" s="5"/>
      <c r="OVN28" s="5"/>
      <c r="OVO28" s="5"/>
      <c r="OVP28" s="5"/>
      <c r="OVQ28" s="5"/>
      <c r="OVR28" s="5"/>
      <c r="OVS28" s="5"/>
      <c r="OVT28" s="5"/>
      <c r="OVU28" s="5"/>
      <c r="OVV28" s="5"/>
      <c r="OVW28" s="5"/>
      <c r="OVX28" s="5"/>
      <c r="OVY28" s="5"/>
      <c r="OVZ28" s="5"/>
      <c r="OWA28" s="5"/>
      <c r="OWB28" s="5"/>
      <c r="OWC28" s="5"/>
      <c r="OWD28" s="5"/>
      <c r="OWE28" s="5"/>
      <c r="OWF28" s="5"/>
      <c r="OWG28" s="5"/>
      <c r="OWH28" s="5"/>
      <c r="OWI28" s="5"/>
      <c r="OWJ28" s="5"/>
      <c r="OWK28" s="5"/>
      <c r="OWL28" s="5"/>
      <c r="OWM28" s="5"/>
      <c r="OWN28" s="5"/>
      <c r="OWO28" s="5"/>
      <c r="OWP28" s="5"/>
      <c r="OWQ28" s="5"/>
      <c r="OWR28" s="5"/>
      <c r="OWS28" s="5"/>
      <c r="OWT28" s="5"/>
      <c r="OWU28" s="5"/>
      <c r="OWV28" s="5"/>
      <c r="OWW28" s="5"/>
      <c r="OWX28" s="5"/>
      <c r="OWY28" s="5"/>
      <c r="OWZ28" s="5"/>
      <c r="OXA28" s="5"/>
      <c r="OXB28" s="5"/>
      <c r="OXC28" s="5"/>
      <c r="OXD28" s="5"/>
      <c r="OXE28" s="5"/>
      <c r="OXF28" s="5"/>
      <c r="OXG28" s="5"/>
      <c r="OXH28" s="5"/>
      <c r="OXI28" s="5"/>
      <c r="OXJ28" s="5"/>
      <c r="OXK28" s="5"/>
      <c r="OXL28" s="5"/>
      <c r="OXM28" s="5"/>
      <c r="OXN28" s="5"/>
      <c r="OXO28" s="5"/>
      <c r="OXP28" s="5"/>
      <c r="OXQ28" s="5"/>
      <c r="OXR28" s="5"/>
      <c r="OXS28" s="5"/>
      <c r="OXT28" s="5"/>
      <c r="OXU28" s="5"/>
      <c r="OXV28" s="5"/>
      <c r="OXW28" s="5"/>
      <c r="OXX28" s="5"/>
      <c r="OXY28" s="5"/>
      <c r="OXZ28" s="5"/>
      <c r="OYA28" s="5"/>
      <c r="OYB28" s="5"/>
      <c r="OYC28" s="5"/>
      <c r="OYD28" s="5"/>
      <c r="OYE28" s="5"/>
      <c r="OYF28" s="5"/>
      <c r="OYG28" s="5"/>
      <c r="OYH28" s="5"/>
      <c r="OYI28" s="5"/>
      <c r="OYJ28" s="5"/>
      <c r="OYK28" s="5"/>
      <c r="OYL28" s="5"/>
      <c r="OYM28" s="5"/>
      <c r="OYN28" s="5"/>
      <c r="OYO28" s="5"/>
      <c r="OYP28" s="5"/>
      <c r="OYQ28" s="5"/>
      <c r="OYR28" s="5"/>
      <c r="OYS28" s="5"/>
      <c r="OYT28" s="5"/>
      <c r="OYU28" s="5"/>
      <c r="OYV28" s="5"/>
      <c r="OYW28" s="5"/>
      <c r="OYX28" s="5"/>
      <c r="OYY28" s="5"/>
      <c r="OYZ28" s="5"/>
      <c r="OZA28" s="5"/>
      <c r="OZB28" s="5"/>
      <c r="OZC28" s="5"/>
      <c r="OZD28" s="5"/>
      <c r="OZE28" s="5"/>
      <c r="OZF28" s="5"/>
      <c r="OZG28" s="5"/>
      <c r="OZH28" s="5"/>
      <c r="OZI28" s="5"/>
      <c r="OZJ28" s="5"/>
      <c r="OZK28" s="5"/>
      <c r="OZL28" s="5"/>
      <c r="OZM28" s="5"/>
      <c r="OZN28" s="5"/>
      <c r="OZO28" s="5"/>
      <c r="OZP28" s="5"/>
      <c r="OZQ28" s="5"/>
      <c r="OZR28" s="5"/>
      <c r="OZS28" s="5"/>
      <c r="OZT28" s="5"/>
      <c r="OZU28" s="5"/>
      <c r="OZV28" s="5"/>
      <c r="OZW28" s="5"/>
      <c r="OZX28" s="5"/>
      <c r="OZY28" s="5"/>
      <c r="OZZ28" s="5"/>
      <c r="PAA28" s="5"/>
      <c r="PAB28" s="5"/>
      <c r="PAC28" s="5"/>
      <c r="PAD28" s="5"/>
      <c r="PAE28" s="5"/>
      <c r="PAF28" s="5"/>
      <c r="PAG28" s="5"/>
      <c r="PAH28" s="5"/>
      <c r="PAI28" s="5"/>
      <c r="PAJ28" s="5"/>
      <c r="PAK28" s="5"/>
      <c r="PAL28" s="5"/>
      <c r="PAM28" s="5"/>
      <c r="PAN28" s="5"/>
      <c r="PAO28" s="5"/>
      <c r="PAP28" s="5"/>
      <c r="PAQ28" s="5"/>
      <c r="PAR28" s="5"/>
      <c r="PAS28" s="5"/>
      <c r="PAT28" s="5"/>
      <c r="PAU28" s="5"/>
      <c r="PAV28" s="5"/>
      <c r="PAW28" s="5"/>
      <c r="PAX28" s="5"/>
      <c r="PAY28" s="5"/>
      <c r="PAZ28" s="5"/>
      <c r="PBA28" s="5"/>
      <c r="PBB28" s="5"/>
      <c r="PBC28" s="5"/>
      <c r="PBD28" s="5"/>
      <c r="PBE28" s="5"/>
      <c r="PBF28" s="5"/>
      <c r="PBG28" s="5"/>
      <c r="PBH28" s="5"/>
      <c r="PBI28" s="5"/>
      <c r="PBJ28" s="5"/>
      <c r="PBK28" s="5"/>
      <c r="PBL28" s="5"/>
      <c r="PBM28" s="5"/>
      <c r="PBN28" s="5"/>
      <c r="PBO28" s="5"/>
      <c r="PBP28" s="5"/>
      <c r="PBQ28" s="5"/>
      <c r="PBR28" s="5"/>
      <c r="PBS28" s="5"/>
      <c r="PBT28" s="5"/>
      <c r="PBU28" s="5"/>
      <c r="PBV28" s="5"/>
      <c r="PBW28" s="5"/>
      <c r="PBX28" s="5"/>
      <c r="PBY28" s="5"/>
      <c r="PBZ28" s="5"/>
      <c r="PCA28" s="5"/>
      <c r="PCB28" s="5"/>
      <c r="PCC28" s="5"/>
      <c r="PCD28" s="5"/>
      <c r="PCE28" s="5"/>
      <c r="PCF28" s="5"/>
      <c r="PCG28" s="5"/>
      <c r="PCH28" s="5"/>
      <c r="PCI28" s="5"/>
      <c r="PCJ28" s="5"/>
      <c r="PCK28" s="5"/>
      <c r="PCL28" s="5"/>
      <c r="PCM28" s="5"/>
      <c r="PCN28" s="5"/>
      <c r="PCO28" s="5"/>
      <c r="PCP28" s="5"/>
      <c r="PCQ28" s="5"/>
      <c r="PCR28" s="5"/>
      <c r="PCS28" s="5"/>
      <c r="PCT28" s="5"/>
      <c r="PCU28" s="5"/>
      <c r="PCV28" s="5"/>
      <c r="PCW28" s="5"/>
      <c r="PCX28" s="5"/>
      <c r="PCY28" s="5"/>
      <c r="PCZ28" s="5"/>
      <c r="PDA28" s="5"/>
      <c r="PDB28" s="5"/>
      <c r="PDC28" s="5"/>
      <c r="PDD28" s="5"/>
      <c r="PDE28" s="5"/>
      <c r="PDF28" s="5"/>
      <c r="PDG28" s="5"/>
      <c r="PDH28" s="5"/>
      <c r="PDI28" s="5"/>
      <c r="PDJ28" s="5"/>
      <c r="PDK28" s="5"/>
      <c r="PDL28" s="5"/>
      <c r="PDM28" s="5"/>
      <c r="PDN28" s="5"/>
      <c r="PDO28" s="5"/>
      <c r="PDP28" s="5"/>
      <c r="PDQ28" s="5"/>
      <c r="PDR28" s="5"/>
      <c r="PDS28" s="5"/>
      <c r="PDT28" s="5"/>
      <c r="PDU28" s="5"/>
      <c r="PDV28" s="5"/>
      <c r="PDW28" s="5"/>
      <c r="PDX28" s="5"/>
      <c r="PDY28" s="5"/>
      <c r="PDZ28" s="5"/>
      <c r="PEA28" s="5"/>
      <c r="PEB28" s="5"/>
      <c r="PEC28" s="5"/>
      <c r="PED28" s="5"/>
      <c r="PEE28" s="5"/>
      <c r="PEF28" s="5"/>
      <c r="PEG28" s="5"/>
      <c r="PEH28" s="5"/>
      <c r="PEI28" s="5"/>
      <c r="PEJ28" s="5"/>
      <c r="PEK28" s="5"/>
      <c r="PEL28" s="5"/>
      <c r="PEM28" s="5"/>
      <c r="PEN28" s="5"/>
      <c r="PEO28" s="5"/>
      <c r="PEP28" s="5"/>
      <c r="PEQ28" s="5"/>
      <c r="PER28" s="5"/>
      <c r="PES28" s="5"/>
      <c r="PET28" s="5"/>
      <c r="PEU28" s="5"/>
      <c r="PEV28" s="5"/>
      <c r="PEW28" s="5"/>
      <c r="PEX28" s="5"/>
      <c r="PEY28" s="5"/>
      <c r="PEZ28" s="5"/>
      <c r="PFA28" s="5"/>
      <c r="PFB28" s="5"/>
      <c r="PFC28" s="5"/>
      <c r="PFD28" s="5"/>
      <c r="PFE28" s="5"/>
      <c r="PFF28" s="5"/>
      <c r="PFG28" s="5"/>
      <c r="PFH28" s="5"/>
      <c r="PFI28" s="5"/>
      <c r="PFJ28" s="5"/>
      <c r="PFK28" s="5"/>
      <c r="PFL28" s="5"/>
      <c r="PFM28" s="5"/>
      <c r="PFN28" s="5"/>
      <c r="PFO28" s="5"/>
      <c r="PFP28" s="5"/>
      <c r="PFQ28" s="5"/>
      <c r="PFR28" s="5"/>
      <c r="PFS28" s="5"/>
      <c r="PFT28" s="5"/>
      <c r="PFU28" s="5"/>
      <c r="PFV28" s="5"/>
      <c r="PFW28" s="5"/>
      <c r="PFX28" s="5"/>
      <c r="PFY28" s="5"/>
      <c r="PFZ28" s="5"/>
      <c r="PGA28" s="5"/>
      <c r="PGB28" s="5"/>
      <c r="PGC28" s="5"/>
      <c r="PGD28" s="5"/>
      <c r="PGE28" s="5"/>
      <c r="PGF28" s="5"/>
      <c r="PGG28" s="5"/>
      <c r="PGH28" s="5"/>
      <c r="PGI28" s="5"/>
      <c r="PGJ28" s="5"/>
      <c r="PGK28" s="5"/>
      <c r="PGL28" s="5"/>
      <c r="PGM28" s="5"/>
      <c r="PGN28" s="5"/>
      <c r="PGO28" s="5"/>
      <c r="PGP28" s="5"/>
      <c r="PGQ28" s="5"/>
      <c r="PGR28" s="5"/>
      <c r="PGS28" s="5"/>
      <c r="PGT28" s="5"/>
      <c r="PGU28" s="5"/>
      <c r="PGV28" s="5"/>
      <c r="PGW28" s="5"/>
      <c r="PGX28" s="5"/>
      <c r="PGY28" s="5"/>
      <c r="PGZ28" s="5"/>
      <c r="PHA28" s="5"/>
      <c r="PHB28" s="5"/>
      <c r="PHC28" s="5"/>
      <c r="PHD28" s="5"/>
      <c r="PHE28" s="5"/>
      <c r="PHF28" s="5"/>
      <c r="PHG28" s="5"/>
      <c r="PHH28" s="5"/>
      <c r="PHI28" s="5"/>
      <c r="PHJ28" s="5"/>
      <c r="PHK28" s="5"/>
      <c r="PHL28" s="5"/>
      <c r="PHM28" s="5"/>
      <c r="PHN28" s="5"/>
      <c r="PHO28" s="5"/>
      <c r="PHP28" s="5"/>
      <c r="PHQ28" s="5"/>
      <c r="PHR28" s="5"/>
      <c r="PHS28" s="5"/>
      <c r="PHT28" s="5"/>
      <c r="PHU28" s="5"/>
      <c r="PHV28" s="5"/>
      <c r="PHW28" s="5"/>
      <c r="PHX28" s="5"/>
      <c r="PHY28" s="5"/>
      <c r="PHZ28" s="5"/>
      <c r="PIA28" s="5"/>
      <c r="PIB28" s="5"/>
      <c r="PIC28" s="5"/>
      <c r="PID28" s="5"/>
      <c r="PIE28" s="5"/>
      <c r="PIF28" s="5"/>
      <c r="PIG28" s="5"/>
      <c r="PIH28" s="5"/>
      <c r="PII28" s="5"/>
      <c r="PIJ28" s="5"/>
      <c r="PIK28" s="5"/>
      <c r="PIL28" s="5"/>
      <c r="PIM28" s="5"/>
      <c r="PIN28" s="5"/>
      <c r="PIO28" s="5"/>
      <c r="PIP28" s="5"/>
      <c r="PIQ28" s="5"/>
      <c r="PIR28" s="5"/>
      <c r="PIS28" s="5"/>
      <c r="PIT28" s="5"/>
      <c r="PIU28" s="5"/>
      <c r="PIV28" s="5"/>
      <c r="PIW28" s="5"/>
      <c r="PIX28" s="5"/>
      <c r="PIY28" s="5"/>
      <c r="PIZ28" s="5"/>
      <c r="PJA28" s="5"/>
      <c r="PJB28" s="5"/>
      <c r="PJC28" s="5"/>
      <c r="PJD28" s="5"/>
      <c r="PJE28" s="5"/>
      <c r="PJF28" s="5"/>
      <c r="PJG28" s="5"/>
      <c r="PJH28" s="5"/>
      <c r="PJI28" s="5"/>
      <c r="PJJ28" s="5"/>
      <c r="PJK28" s="5"/>
      <c r="PJL28" s="5"/>
      <c r="PJM28" s="5"/>
      <c r="PJN28" s="5"/>
      <c r="PJO28" s="5"/>
      <c r="PJP28" s="5"/>
      <c r="PJQ28" s="5"/>
      <c r="PJR28" s="5"/>
      <c r="PJS28" s="5"/>
      <c r="PJT28" s="5"/>
      <c r="PJU28" s="5"/>
      <c r="PJV28" s="5"/>
      <c r="PJW28" s="5"/>
      <c r="PJX28" s="5"/>
      <c r="PJY28" s="5"/>
      <c r="PJZ28" s="5"/>
      <c r="PKA28" s="5"/>
      <c r="PKB28" s="5"/>
      <c r="PKC28" s="5"/>
      <c r="PKD28" s="5"/>
      <c r="PKE28" s="5"/>
      <c r="PKF28" s="5"/>
      <c r="PKG28" s="5"/>
      <c r="PKH28" s="5"/>
      <c r="PKI28" s="5"/>
      <c r="PKJ28" s="5"/>
      <c r="PKK28" s="5"/>
      <c r="PKL28" s="5"/>
      <c r="PKM28" s="5"/>
      <c r="PKN28" s="5"/>
      <c r="PKO28" s="5"/>
      <c r="PKP28" s="5"/>
      <c r="PKQ28" s="5"/>
      <c r="PKR28" s="5"/>
      <c r="PKS28" s="5"/>
      <c r="PKT28" s="5"/>
      <c r="PKU28" s="5"/>
      <c r="PKV28" s="5"/>
      <c r="PKW28" s="5"/>
      <c r="PKX28" s="5"/>
      <c r="PKY28" s="5"/>
      <c r="PKZ28" s="5"/>
      <c r="PLA28" s="5"/>
      <c r="PLB28" s="5"/>
      <c r="PLC28" s="5"/>
      <c r="PLD28" s="5"/>
      <c r="PLE28" s="5"/>
      <c r="PLF28" s="5"/>
      <c r="PLG28" s="5"/>
      <c r="PLH28" s="5"/>
      <c r="PLI28" s="5"/>
      <c r="PLJ28" s="5"/>
      <c r="PLK28" s="5"/>
      <c r="PLL28" s="5"/>
      <c r="PLM28" s="5"/>
      <c r="PLN28" s="5"/>
      <c r="PLO28" s="5"/>
      <c r="PLP28" s="5"/>
      <c r="PLQ28" s="5"/>
      <c r="PLR28" s="5"/>
      <c r="PLS28" s="5"/>
      <c r="PLT28" s="5"/>
      <c r="PLU28" s="5"/>
      <c r="PLV28" s="5"/>
      <c r="PLW28" s="5"/>
      <c r="PLX28" s="5"/>
      <c r="PLY28" s="5"/>
      <c r="PLZ28" s="5"/>
      <c r="PMA28" s="5"/>
      <c r="PMB28" s="5"/>
      <c r="PMC28" s="5"/>
      <c r="PMD28" s="5"/>
      <c r="PME28" s="5"/>
      <c r="PMF28" s="5"/>
      <c r="PMG28" s="5"/>
      <c r="PMH28" s="5"/>
      <c r="PMI28" s="5"/>
      <c r="PMJ28" s="5"/>
      <c r="PMK28" s="5"/>
      <c r="PML28" s="5"/>
      <c r="PMM28" s="5"/>
      <c r="PMN28" s="5"/>
      <c r="PMO28" s="5"/>
      <c r="PMP28" s="5"/>
      <c r="PMQ28" s="5"/>
      <c r="PMR28" s="5"/>
      <c r="PMS28" s="5"/>
      <c r="PMT28" s="5"/>
      <c r="PMU28" s="5"/>
      <c r="PMV28" s="5"/>
      <c r="PMW28" s="5"/>
      <c r="PMX28" s="5"/>
      <c r="PMY28" s="5"/>
      <c r="PMZ28" s="5"/>
      <c r="PNA28" s="5"/>
      <c r="PNB28" s="5"/>
      <c r="PNC28" s="5"/>
      <c r="PND28" s="5"/>
      <c r="PNE28" s="5"/>
      <c r="PNF28" s="5"/>
      <c r="PNG28" s="5"/>
      <c r="PNH28" s="5"/>
      <c r="PNI28" s="5"/>
      <c r="PNJ28" s="5"/>
      <c r="PNK28" s="5"/>
      <c r="PNL28" s="5"/>
      <c r="PNM28" s="5"/>
      <c r="PNN28" s="5"/>
      <c r="PNO28" s="5"/>
      <c r="PNP28" s="5"/>
      <c r="PNQ28" s="5"/>
      <c r="PNR28" s="5"/>
      <c r="PNS28" s="5"/>
      <c r="PNT28" s="5"/>
      <c r="PNU28" s="5"/>
      <c r="PNV28" s="5"/>
      <c r="PNW28" s="5"/>
      <c r="PNX28" s="5"/>
      <c r="PNY28" s="5"/>
      <c r="PNZ28" s="5"/>
      <c r="POA28" s="5"/>
      <c r="POB28" s="5"/>
      <c r="POC28" s="5"/>
      <c r="POD28" s="5"/>
      <c r="POE28" s="5"/>
      <c r="POF28" s="5"/>
      <c r="POG28" s="5"/>
      <c r="POH28" s="5"/>
      <c r="POI28" s="5"/>
      <c r="POJ28" s="5"/>
      <c r="POK28" s="5"/>
      <c r="POL28" s="5"/>
      <c r="POM28" s="5"/>
      <c r="PON28" s="5"/>
      <c r="POO28" s="5"/>
      <c r="POP28" s="5"/>
      <c r="POQ28" s="5"/>
      <c r="POR28" s="5"/>
      <c r="POS28" s="5"/>
      <c r="POT28" s="5"/>
      <c r="POU28" s="5"/>
      <c r="POV28" s="5"/>
      <c r="POW28" s="5"/>
      <c r="POX28" s="5"/>
      <c r="POY28" s="5"/>
      <c r="POZ28" s="5"/>
      <c r="PPA28" s="5"/>
      <c r="PPB28" s="5"/>
      <c r="PPC28" s="5"/>
      <c r="PPD28" s="5"/>
      <c r="PPE28" s="5"/>
      <c r="PPF28" s="5"/>
      <c r="PPG28" s="5"/>
      <c r="PPH28" s="5"/>
      <c r="PPI28" s="5"/>
      <c r="PPJ28" s="5"/>
      <c r="PPK28" s="5"/>
      <c r="PPL28" s="5"/>
      <c r="PPM28" s="5"/>
      <c r="PPN28" s="5"/>
      <c r="PPO28" s="5"/>
      <c r="PPP28" s="5"/>
      <c r="PPQ28" s="5"/>
      <c r="PPR28" s="5"/>
      <c r="PPS28" s="5"/>
      <c r="PPT28" s="5"/>
      <c r="PPU28" s="5"/>
      <c r="PPV28" s="5"/>
      <c r="PPW28" s="5"/>
      <c r="PPX28" s="5"/>
      <c r="PPY28" s="5"/>
      <c r="PPZ28" s="5"/>
      <c r="PQA28" s="5"/>
      <c r="PQB28" s="5"/>
      <c r="PQC28" s="5"/>
      <c r="PQD28" s="5"/>
      <c r="PQE28" s="5"/>
      <c r="PQF28" s="5"/>
      <c r="PQG28" s="5"/>
      <c r="PQH28" s="5"/>
      <c r="PQI28" s="5"/>
      <c r="PQJ28" s="5"/>
      <c r="PQK28" s="5"/>
      <c r="PQL28" s="5"/>
      <c r="PQM28" s="5"/>
      <c r="PQN28" s="5"/>
      <c r="PQO28" s="5"/>
      <c r="PQP28" s="5"/>
      <c r="PQQ28" s="5"/>
      <c r="PQR28" s="5"/>
      <c r="PQS28" s="5"/>
      <c r="PQT28" s="5"/>
      <c r="PQU28" s="5"/>
      <c r="PQV28" s="5"/>
      <c r="PQW28" s="5"/>
      <c r="PQX28" s="5"/>
      <c r="PQY28" s="5"/>
      <c r="PQZ28" s="5"/>
      <c r="PRA28" s="5"/>
      <c r="PRB28" s="5"/>
      <c r="PRC28" s="5"/>
      <c r="PRD28" s="5"/>
      <c r="PRE28" s="5"/>
      <c r="PRF28" s="5"/>
      <c r="PRG28" s="5"/>
      <c r="PRH28" s="5"/>
      <c r="PRI28" s="5"/>
      <c r="PRJ28" s="5"/>
      <c r="PRK28" s="5"/>
      <c r="PRL28" s="5"/>
      <c r="PRM28" s="5"/>
      <c r="PRN28" s="5"/>
      <c r="PRO28" s="5"/>
      <c r="PRP28" s="5"/>
      <c r="PRQ28" s="5"/>
      <c r="PRR28" s="5"/>
      <c r="PRS28" s="5"/>
      <c r="PRT28" s="5"/>
      <c r="PRU28" s="5"/>
      <c r="PRV28" s="5"/>
      <c r="PRW28" s="5"/>
      <c r="PRX28" s="5"/>
      <c r="PRY28" s="5"/>
      <c r="PRZ28" s="5"/>
      <c r="PSA28" s="5"/>
      <c r="PSB28" s="5"/>
      <c r="PSC28" s="5"/>
      <c r="PSD28" s="5"/>
      <c r="PSE28" s="5"/>
      <c r="PSF28" s="5"/>
      <c r="PSG28" s="5"/>
      <c r="PSH28" s="5"/>
      <c r="PSI28" s="5"/>
      <c r="PSJ28" s="5"/>
      <c r="PSK28" s="5"/>
      <c r="PSL28" s="5"/>
      <c r="PSM28" s="5"/>
      <c r="PSN28" s="5"/>
      <c r="PSO28" s="5"/>
      <c r="PSP28" s="5"/>
      <c r="PSQ28" s="5"/>
      <c r="PSR28" s="5"/>
      <c r="PSS28" s="5"/>
      <c r="PST28" s="5"/>
      <c r="PSU28" s="5"/>
      <c r="PSV28" s="5"/>
      <c r="PSW28" s="5"/>
      <c r="PSX28" s="5"/>
      <c r="PSY28" s="5"/>
      <c r="PSZ28" s="5"/>
      <c r="PTA28" s="5"/>
      <c r="PTB28" s="5"/>
      <c r="PTC28" s="5"/>
      <c r="PTD28" s="5"/>
      <c r="PTE28" s="5"/>
      <c r="PTF28" s="5"/>
      <c r="PTG28" s="5"/>
      <c r="PTH28" s="5"/>
      <c r="PTI28" s="5"/>
      <c r="PTJ28" s="5"/>
      <c r="PTK28" s="5"/>
      <c r="PTL28" s="5"/>
      <c r="PTM28" s="5"/>
      <c r="PTN28" s="5"/>
      <c r="PTO28" s="5"/>
      <c r="PTP28" s="5"/>
      <c r="PTQ28" s="5"/>
      <c r="PTR28" s="5"/>
      <c r="PTS28" s="5"/>
      <c r="PTT28" s="5"/>
      <c r="PTU28" s="5"/>
      <c r="PTV28" s="5"/>
      <c r="PTW28" s="5"/>
      <c r="PTX28" s="5"/>
      <c r="PTY28" s="5"/>
      <c r="PTZ28" s="5"/>
      <c r="PUA28" s="5"/>
      <c r="PUB28" s="5"/>
      <c r="PUC28" s="5"/>
      <c r="PUD28" s="5"/>
      <c r="PUE28" s="5"/>
      <c r="PUF28" s="5"/>
      <c r="PUG28" s="5"/>
      <c r="PUH28" s="5"/>
      <c r="PUI28" s="5"/>
      <c r="PUJ28" s="5"/>
      <c r="PUK28" s="5"/>
      <c r="PUL28" s="5"/>
      <c r="PUM28" s="5"/>
      <c r="PUN28" s="5"/>
      <c r="PUO28" s="5"/>
      <c r="PUP28" s="5"/>
      <c r="PUQ28" s="5"/>
      <c r="PUR28" s="5"/>
      <c r="PUS28" s="5"/>
      <c r="PUT28" s="5"/>
      <c r="PUU28" s="5"/>
      <c r="PUV28" s="5"/>
      <c r="PUW28" s="5"/>
      <c r="PUX28" s="5"/>
      <c r="PUY28" s="5"/>
      <c r="PUZ28" s="5"/>
      <c r="PVA28" s="5"/>
      <c r="PVB28" s="5"/>
      <c r="PVC28" s="5"/>
      <c r="PVD28" s="5"/>
      <c r="PVE28" s="5"/>
      <c r="PVF28" s="5"/>
      <c r="PVG28" s="5"/>
      <c r="PVH28" s="5"/>
      <c r="PVI28" s="5"/>
      <c r="PVJ28" s="5"/>
      <c r="PVK28" s="5"/>
      <c r="PVL28" s="5"/>
      <c r="PVM28" s="5"/>
      <c r="PVN28" s="5"/>
      <c r="PVO28" s="5"/>
      <c r="PVP28" s="5"/>
      <c r="PVQ28" s="5"/>
      <c r="PVR28" s="5"/>
      <c r="PVS28" s="5"/>
      <c r="PVT28" s="5"/>
      <c r="PVU28" s="5"/>
      <c r="PVV28" s="5"/>
      <c r="PVW28" s="5"/>
      <c r="PVX28" s="5"/>
      <c r="PVY28" s="5"/>
      <c r="PVZ28" s="5"/>
      <c r="PWA28" s="5"/>
      <c r="PWB28" s="5"/>
      <c r="PWC28" s="5"/>
      <c r="PWD28" s="5"/>
      <c r="PWE28" s="5"/>
      <c r="PWF28" s="5"/>
      <c r="PWG28" s="5"/>
      <c r="PWH28" s="5"/>
      <c r="PWI28" s="5"/>
      <c r="PWJ28" s="5"/>
      <c r="PWK28" s="5"/>
      <c r="PWL28" s="5"/>
      <c r="PWM28" s="5"/>
      <c r="PWN28" s="5"/>
      <c r="PWO28" s="5"/>
      <c r="PWP28" s="5"/>
      <c r="PWQ28" s="5"/>
      <c r="PWR28" s="5"/>
      <c r="PWS28" s="5"/>
      <c r="PWT28" s="5"/>
      <c r="PWU28" s="5"/>
      <c r="PWV28" s="5"/>
      <c r="PWW28" s="5"/>
      <c r="PWX28" s="5"/>
      <c r="PWY28" s="5"/>
      <c r="PWZ28" s="5"/>
      <c r="PXA28" s="5"/>
      <c r="PXB28" s="5"/>
      <c r="PXC28" s="5"/>
      <c r="PXD28" s="5"/>
      <c r="PXE28" s="5"/>
      <c r="PXF28" s="5"/>
      <c r="PXG28" s="5"/>
      <c r="PXH28" s="5"/>
      <c r="PXI28" s="5"/>
      <c r="PXJ28" s="5"/>
      <c r="PXK28" s="5"/>
      <c r="PXL28" s="5"/>
      <c r="PXM28" s="5"/>
      <c r="PXN28" s="5"/>
      <c r="PXO28" s="5"/>
      <c r="PXP28" s="5"/>
      <c r="PXQ28" s="5"/>
      <c r="PXR28" s="5"/>
      <c r="PXS28" s="5"/>
      <c r="PXT28" s="5"/>
      <c r="PXU28" s="5"/>
      <c r="PXV28" s="5"/>
      <c r="PXW28" s="5"/>
      <c r="PXX28" s="5"/>
      <c r="PXY28" s="5"/>
      <c r="PXZ28" s="5"/>
      <c r="PYA28" s="5"/>
      <c r="PYB28" s="5"/>
      <c r="PYC28" s="5"/>
      <c r="PYD28" s="5"/>
      <c r="PYE28" s="5"/>
      <c r="PYF28" s="5"/>
      <c r="PYG28" s="5"/>
      <c r="PYH28" s="5"/>
      <c r="PYI28" s="5"/>
      <c r="PYJ28" s="5"/>
      <c r="PYK28" s="5"/>
      <c r="PYL28" s="5"/>
      <c r="PYM28" s="5"/>
      <c r="PYN28" s="5"/>
      <c r="PYO28" s="5"/>
      <c r="PYP28" s="5"/>
      <c r="PYQ28" s="5"/>
      <c r="PYR28" s="5"/>
      <c r="PYS28" s="5"/>
      <c r="PYT28" s="5"/>
      <c r="PYU28" s="5"/>
      <c r="PYV28" s="5"/>
      <c r="PYW28" s="5"/>
      <c r="PYX28" s="5"/>
      <c r="PYY28" s="5"/>
      <c r="PYZ28" s="5"/>
      <c r="PZA28" s="5"/>
      <c r="PZB28" s="5"/>
      <c r="PZC28" s="5"/>
      <c r="PZD28" s="5"/>
      <c r="PZE28" s="5"/>
      <c r="PZF28" s="5"/>
      <c r="PZG28" s="5"/>
      <c r="PZH28" s="5"/>
      <c r="PZI28" s="5"/>
      <c r="PZJ28" s="5"/>
      <c r="PZK28" s="5"/>
      <c r="PZL28" s="5"/>
      <c r="PZM28" s="5"/>
      <c r="PZN28" s="5"/>
      <c r="PZO28" s="5"/>
      <c r="PZP28" s="5"/>
      <c r="PZQ28" s="5"/>
      <c r="PZR28" s="5"/>
      <c r="PZS28" s="5"/>
      <c r="PZT28" s="5"/>
      <c r="PZU28" s="5"/>
      <c r="PZV28" s="5"/>
      <c r="PZW28" s="5"/>
      <c r="PZX28" s="5"/>
      <c r="PZY28" s="5"/>
      <c r="PZZ28" s="5"/>
      <c r="QAA28" s="5"/>
      <c r="QAB28" s="5"/>
      <c r="QAC28" s="5"/>
      <c r="QAD28" s="5"/>
      <c r="QAE28" s="5"/>
      <c r="QAF28" s="5"/>
      <c r="QAG28" s="5"/>
      <c r="QAH28" s="5"/>
      <c r="QAI28" s="5"/>
      <c r="QAJ28" s="5"/>
      <c r="QAK28" s="5"/>
      <c r="QAL28" s="5"/>
      <c r="QAM28" s="5"/>
      <c r="QAN28" s="5"/>
      <c r="QAO28" s="5"/>
      <c r="QAP28" s="5"/>
      <c r="QAQ28" s="5"/>
      <c r="QAR28" s="5"/>
      <c r="QAS28" s="5"/>
      <c r="QAT28" s="5"/>
      <c r="QAU28" s="5"/>
      <c r="QAV28" s="5"/>
      <c r="QAW28" s="5"/>
      <c r="QAX28" s="5"/>
      <c r="QAY28" s="5"/>
      <c r="QAZ28" s="5"/>
      <c r="QBA28" s="5"/>
      <c r="QBB28" s="5"/>
      <c r="QBC28" s="5"/>
      <c r="QBD28" s="5"/>
      <c r="QBE28" s="5"/>
      <c r="QBF28" s="5"/>
      <c r="QBG28" s="5"/>
      <c r="QBH28" s="5"/>
      <c r="QBI28" s="5"/>
      <c r="QBJ28" s="5"/>
      <c r="QBK28" s="5"/>
      <c r="QBL28" s="5"/>
      <c r="QBM28" s="5"/>
      <c r="QBN28" s="5"/>
      <c r="QBO28" s="5"/>
      <c r="QBP28" s="5"/>
      <c r="QBQ28" s="5"/>
      <c r="QBR28" s="5"/>
      <c r="QBS28" s="5"/>
      <c r="QBT28" s="5"/>
      <c r="QBU28" s="5"/>
      <c r="QBV28" s="5"/>
      <c r="QBW28" s="5"/>
      <c r="QBX28" s="5"/>
      <c r="QBY28" s="5"/>
      <c r="QBZ28" s="5"/>
      <c r="QCA28" s="5"/>
      <c r="QCB28" s="5"/>
      <c r="QCC28" s="5"/>
      <c r="QCD28" s="5"/>
      <c r="QCE28" s="5"/>
      <c r="QCF28" s="5"/>
      <c r="QCG28" s="5"/>
      <c r="QCH28" s="5"/>
      <c r="QCI28" s="5"/>
      <c r="QCJ28" s="5"/>
      <c r="QCK28" s="5"/>
      <c r="QCL28" s="5"/>
      <c r="QCM28" s="5"/>
      <c r="QCN28" s="5"/>
      <c r="QCO28" s="5"/>
      <c r="QCP28" s="5"/>
      <c r="QCQ28" s="5"/>
      <c r="QCR28" s="5"/>
      <c r="QCS28" s="5"/>
      <c r="QCT28" s="5"/>
      <c r="QCU28" s="5"/>
      <c r="QCV28" s="5"/>
      <c r="QCW28" s="5"/>
      <c r="QCX28" s="5"/>
      <c r="QCY28" s="5"/>
      <c r="QCZ28" s="5"/>
      <c r="QDA28" s="5"/>
      <c r="QDB28" s="5"/>
      <c r="QDC28" s="5"/>
      <c r="QDD28" s="5"/>
      <c r="QDE28" s="5"/>
      <c r="QDF28" s="5"/>
      <c r="QDG28" s="5"/>
      <c r="QDH28" s="5"/>
      <c r="QDI28" s="5"/>
      <c r="QDJ28" s="5"/>
      <c r="QDK28" s="5"/>
      <c r="QDL28" s="5"/>
      <c r="QDM28" s="5"/>
      <c r="QDN28" s="5"/>
      <c r="QDO28" s="5"/>
      <c r="QDP28" s="5"/>
      <c r="QDQ28" s="5"/>
      <c r="QDR28" s="5"/>
      <c r="QDS28" s="5"/>
      <c r="QDT28" s="5"/>
      <c r="QDU28" s="5"/>
      <c r="QDV28" s="5"/>
      <c r="QDW28" s="5"/>
      <c r="QDX28" s="5"/>
      <c r="QDY28" s="5"/>
      <c r="QDZ28" s="5"/>
      <c r="QEA28" s="5"/>
      <c r="QEB28" s="5"/>
      <c r="QEC28" s="5"/>
      <c r="QED28" s="5"/>
      <c r="QEE28" s="5"/>
      <c r="QEF28" s="5"/>
      <c r="QEG28" s="5"/>
      <c r="QEH28" s="5"/>
      <c r="QEI28" s="5"/>
      <c r="QEJ28" s="5"/>
      <c r="QEK28" s="5"/>
      <c r="QEL28" s="5"/>
      <c r="QEM28" s="5"/>
      <c r="QEN28" s="5"/>
      <c r="QEO28" s="5"/>
      <c r="QEP28" s="5"/>
      <c r="QEQ28" s="5"/>
      <c r="QER28" s="5"/>
      <c r="QES28" s="5"/>
      <c r="QET28" s="5"/>
      <c r="QEU28" s="5"/>
      <c r="QEV28" s="5"/>
      <c r="QEW28" s="5"/>
      <c r="QEX28" s="5"/>
      <c r="QEY28" s="5"/>
      <c r="QEZ28" s="5"/>
      <c r="QFA28" s="5"/>
      <c r="QFB28" s="5"/>
      <c r="QFC28" s="5"/>
      <c r="QFD28" s="5"/>
      <c r="QFE28" s="5"/>
      <c r="QFF28" s="5"/>
      <c r="QFG28" s="5"/>
      <c r="QFH28" s="5"/>
      <c r="QFI28" s="5"/>
      <c r="QFJ28" s="5"/>
      <c r="QFK28" s="5"/>
      <c r="QFL28" s="5"/>
      <c r="QFM28" s="5"/>
      <c r="QFN28" s="5"/>
      <c r="QFO28" s="5"/>
      <c r="QFP28" s="5"/>
      <c r="QFQ28" s="5"/>
      <c r="QFR28" s="5"/>
      <c r="QFS28" s="5"/>
      <c r="QFT28" s="5"/>
      <c r="QFU28" s="5"/>
      <c r="QFV28" s="5"/>
      <c r="QFW28" s="5"/>
      <c r="QFX28" s="5"/>
      <c r="QFY28" s="5"/>
      <c r="QFZ28" s="5"/>
      <c r="QGA28" s="5"/>
      <c r="QGB28" s="5"/>
      <c r="QGC28" s="5"/>
      <c r="QGD28" s="5"/>
      <c r="QGE28" s="5"/>
      <c r="QGF28" s="5"/>
      <c r="QGG28" s="5"/>
      <c r="QGH28" s="5"/>
      <c r="QGI28" s="5"/>
      <c r="QGJ28" s="5"/>
      <c r="QGK28" s="5"/>
      <c r="QGL28" s="5"/>
      <c r="QGM28" s="5"/>
      <c r="QGN28" s="5"/>
      <c r="QGO28" s="5"/>
      <c r="QGP28" s="5"/>
      <c r="QGQ28" s="5"/>
      <c r="QGR28" s="5"/>
      <c r="QGS28" s="5"/>
      <c r="QGT28" s="5"/>
      <c r="QGU28" s="5"/>
      <c r="QGV28" s="5"/>
      <c r="QGW28" s="5"/>
      <c r="QGX28" s="5"/>
      <c r="QGY28" s="5"/>
      <c r="QGZ28" s="5"/>
      <c r="QHA28" s="5"/>
      <c r="QHB28" s="5"/>
      <c r="QHC28" s="5"/>
      <c r="QHD28" s="5"/>
      <c r="QHE28" s="5"/>
      <c r="QHF28" s="5"/>
      <c r="QHG28" s="5"/>
      <c r="QHH28" s="5"/>
      <c r="QHI28" s="5"/>
      <c r="QHJ28" s="5"/>
      <c r="QHK28" s="5"/>
      <c r="QHL28" s="5"/>
      <c r="QHM28" s="5"/>
      <c r="QHN28" s="5"/>
      <c r="QHO28" s="5"/>
      <c r="QHP28" s="5"/>
      <c r="QHQ28" s="5"/>
      <c r="QHR28" s="5"/>
      <c r="QHS28" s="5"/>
      <c r="QHT28" s="5"/>
      <c r="QHU28" s="5"/>
      <c r="QHV28" s="5"/>
      <c r="QHW28" s="5"/>
      <c r="QHX28" s="5"/>
      <c r="QHY28" s="5"/>
      <c r="QHZ28" s="5"/>
      <c r="QIA28" s="5"/>
      <c r="QIB28" s="5"/>
      <c r="QIC28" s="5"/>
      <c r="QID28" s="5"/>
      <c r="QIE28" s="5"/>
      <c r="QIF28" s="5"/>
      <c r="QIG28" s="5"/>
      <c r="QIH28" s="5"/>
      <c r="QII28" s="5"/>
      <c r="QIJ28" s="5"/>
      <c r="QIK28" s="5"/>
      <c r="QIL28" s="5"/>
      <c r="QIM28" s="5"/>
      <c r="QIN28" s="5"/>
      <c r="QIO28" s="5"/>
      <c r="QIP28" s="5"/>
      <c r="QIQ28" s="5"/>
      <c r="QIR28" s="5"/>
      <c r="QIS28" s="5"/>
      <c r="QIT28" s="5"/>
      <c r="QIU28" s="5"/>
      <c r="QIV28" s="5"/>
      <c r="QIW28" s="5"/>
      <c r="QIX28" s="5"/>
      <c r="QIY28" s="5"/>
      <c r="QIZ28" s="5"/>
      <c r="QJA28" s="5"/>
      <c r="QJB28" s="5"/>
      <c r="QJC28" s="5"/>
      <c r="QJD28" s="5"/>
      <c r="QJE28" s="5"/>
      <c r="QJF28" s="5"/>
      <c r="QJG28" s="5"/>
      <c r="QJH28" s="5"/>
      <c r="QJI28" s="5"/>
      <c r="QJJ28" s="5"/>
      <c r="QJK28" s="5"/>
      <c r="QJL28" s="5"/>
      <c r="QJM28" s="5"/>
      <c r="QJN28" s="5"/>
      <c r="QJO28" s="5"/>
      <c r="QJP28" s="5"/>
      <c r="QJQ28" s="5"/>
      <c r="QJR28" s="5"/>
      <c r="QJS28" s="5"/>
      <c r="QJT28" s="5"/>
      <c r="QJU28" s="5"/>
      <c r="QJV28" s="5"/>
      <c r="QJW28" s="5"/>
      <c r="QJX28" s="5"/>
      <c r="QJY28" s="5"/>
      <c r="QJZ28" s="5"/>
      <c r="QKA28" s="5"/>
      <c r="QKB28" s="5"/>
      <c r="QKC28" s="5"/>
      <c r="QKD28" s="5"/>
      <c r="QKE28" s="5"/>
      <c r="QKF28" s="5"/>
      <c r="QKG28" s="5"/>
      <c r="QKH28" s="5"/>
      <c r="QKI28" s="5"/>
      <c r="QKJ28" s="5"/>
      <c r="QKK28" s="5"/>
      <c r="QKL28" s="5"/>
      <c r="QKM28" s="5"/>
      <c r="QKN28" s="5"/>
      <c r="QKO28" s="5"/>
      <c r="QKP28" s="5"/>
      <c r="QKQ28" s="5"/>
      <c r="QKR28" s="5"/>
      <c r="QKS28" s="5"/>
      <c r="QKT28" s="5"/>
      <c r="QKU28" s="5"/>
      <c r="QKV28" s="5"/>
      <c r="QKW28" s="5"/>
      <c r="QKX28" s="5"/>
      <c r="QKY28" s="5"/>
      <c r="QKZ28" s="5"/>
      <c r="QLA28" s="5"/>
      <c r="QLB28" s="5"/>
      <c r="QLC28" s="5"/>
      <c r="QLD28" s="5"/>
      <c r="QLE28" s="5"/>
      <c r="QLF28" s="5"/>
      <c r="QLG28" s="5"/>
      <c r="QLH28" s="5"/>
      <c r="QLI28" s="5"/>
      <c r="QLJ28" s="5"/>
      <c r="QLK28" s="5"/>
      <c r="QLL28" s="5"/>
      <c r="QLM28" s="5"/>
      <c r="QLN28" s="5"/>
      <c r="QLO28" s="5"/>
      <c r="QLP28" s="5"/>
      <c r="QLQ28" s="5"/>
      <c r="QLR28" s="5"/>
      <c r="QLS28" s="5"/>
      <c r="QLT28" s="5"/>
      <c r="QLU28" s="5"/>
      <c r="QLV28" s="5"/>
      <c r="QLW28" s="5"/>
      <c r="QLX28" s="5"/>
      <c r="QLY28" s="5"/>
      <c r="QLZ28" s="5"/>
      <c r="QMA28" s="5"/>
      <c r="QMB28" s="5"/>
      <c r="QMC28" s="5"/>
      <c r="QMD28" s="5"/>
      <c r="QME28" s="5"/>
      <c r="QMF28" s="5"/>
      <c r="QMG28" s="5"/>
      <c r="QMH28" s="5"/>
      <c r="QMI28" s="5"/>
      <c r="QMJ28" s="5"/>
      <c r="QMK28" s="5"/>
      <c r="QML28" s="5"/>
      <c r="QMM28" s="5"/>
      <c r="QMN28" s="5"/>
      <c r="QMO28" s="5"/>
      <c r="QMP28" s="5"/>
      <c r="QMQ28" s="5"/>
      <c r="QMR28" s="5"/>
      <c r="QMS28" s="5"/>
      <c r="QMT28" s="5"/>
      <c r="QMU28" s="5"/>
      <c r="QMV28" s="5"/>
      <c r="QMW28" s="5"/>
      <c r="QMX28" s="5"/>
      <c r="QMY28" s="5"/>
      <c r="QMZ28" s="5"/>
      <c r="QNA28" s="5"/>
      <c r="QNB28" s="5"/>
      <c r="QNC28" s="5"/>
      <c r="QND28" s="5"/>
      <c r="QNE28" s="5"/>
      <c r="QNF28" s="5"/>
      <c r="QNG28" s="5"/>
      <c r="QNH28" s="5"/>
      <c r="QNI28" s="5"/>
      <c r="QNJ28" s="5"/>
      <c r="QNK28" s="5"/>
      <c r="QNL28" s="5"/>
      <c r="QNM28" s="5"/>
      <c r="QNN28" s="5"/>
      <c r="QNO28" s="5"/>
      <c r="QNP28" s="5"/>
      <c r="QNQ28" s="5"/>
      <c r="QNR28" s="5"/>
      <c r="QNS28" s="5"/>
      <c r="QNT28" s="5"/>
      <c r="QNU28" s="5"/>
      <c r="QNV28" s="5"/>
      <c r="QNW28" s="5"/>
      <c r="QNX28" s="5"/>
      <c r="QNY28" s="5"/>
      <c r="QNZ28" s="5"/>
      <c r="QOA28" s="5"/>
      <c r="QOB28" s="5"/>
      <c r="QOC28" s="5"/>
      <c r="QOD28" s="5"/>
      <c r="QOE28" s="5"/>
      <c r="QOF28" s="5"/>
      <c r="QOG28" s="5"/>
      <c r="QOH28" s="5"/>
      <c r="QOI28" s="5"/>
      <c r="QOJ28" s="5"/>
      <c r="QOK28" s="5"/>
      <c r="QOL28" s="5"/>
      <c r="QOM28" s="5"/>
      <c r="QON28" s="5"/>
      <c r="QOO28" s="5"/>
      <c r="QOP28" s="5"/>
      <c r="QOQ28" s="5"/>
      <c r="QOR28" s="5"/>
      <c r="QOS28" s="5"/>
      <c r="QOT28" s="5"/>
      <c r="QOU28" s="5"/>
      <c r="QOV28" s="5"/>
      <c r="QOW28" s="5"/>
      <c r="QOX28" s="5"/>
      <c r="QOY28" s="5"/>
      <c r="QOZ28" s="5"/>
      <c r="QPA28" s="5"/>
      <c r="QPB28" s="5"/>
      <c r="QPC28" s="5"/>
      <c r="QPD28" s="5"/>
      <c r="QPE28" s="5"/>
      <c r="QPF28" s="5"/>
      <c r="QPG28" s="5"/>
      <c r="QPH28" s="5"/>
      <c r="QPI28" s="5"/>
      <c r="QPJ28" s="5"/>
      <c r="QPK28" s="5"/>
      <c r="QPL28" s="5"/>
      <c r="QPM28" s="5"/>
      <c r="QPN28" s="5"/>
      <c r="QPO28" s="5"/>
      <c r="QPP28" s="5"/>
      <c r="QPQ28" s="5"/>
      <c r="QPR28" s="5"/>
      <c r="QPS28" s="5"/>
      <c r="QPT28" s="5"/>
      <c r="QPU28" s="5"/>
      <c r="QPV28" s="5"/>
      <c r="QPW28" s="5"/>
      <c r="QPX28" s="5"/>
      <c r="QPY28" s="5"/>
      <c r="QPZ28" s="5"/>
      <c r="QQA28" s="5"/>
      <c r="QQB28" s="5"/>
      <c r="QQC28" s="5"/>
      <c r="QQD28" s="5"/>
      <c r="QQE28" s="5"/>
      <c r="QQF28" s="5"/>
      <c r="QQG28" s="5"/>
      <c r="QQH28" s="5"/>
      <c r="QQI28" s="5"/>
      <c r="QQJ28" s="5"/>
      <c r="QQK28" s="5"/>
      <c r="QQL28" s="5"/>
      <c r="QQM28" s="5"/>
      <c r="QQN28" s="5"/>
      <c r="QQO28" s="5"/>
      <c r="QQP28" s="5"/>
      <c r="QQQ28" s="5"/>
      <c r="QQR28" s="5"/>
      <c r="QQS28" s="5"/>
      <c r="QQT28" s="5"/>
      <c r="QQU28" s="5"/>
      <c r="QQV28" s="5"/>
      <c r="QQW28" s="5"/>
      <c r="QQX28" s="5"/>
      <c r="QQY28" s="5"/>
      <c r="QQZ28" s="5"/>
      <c r="QRA28" s="5"/>
      <c r="QRB28" s="5"/>
      <c r="QRC28" s="5"/>
      <c r="QRD28" s="5"/>
      <c r="QRE28" s="5"/>
      <c r="QRF28" s="5"/>
      <c r="QRG28" s="5"/>
      <c r="QRH28" s="5"/>
      <c r="QRI28" s="5"/>
      <c r="QRJ28" s="5"/>
      <c r="QRK28" s="5"/>
      <c r="QRL28" s="5"/>
      <c r="QRM28" s="5"/>
      <c r="QRN28" s="5"/>
      <c r="QRO28" s="5"/>
      <c r="QRP28" s="5"/>
      <c r="QRQ28" s="5"/>
      <c r="QRR28" s="5"/>
      <c r="QRS28" s="5"/>
      <c r="QRT28" s="5"/>
      <c r="QRU28" s="5"/>
      <c r="QRV28" s="5"/>
      <c r="QRW28" s="5"/>
      <c r="QRX28" s="5"/>
      <c r="QRY28" s="5"/>
      <c r="QRZ28" s="5"/>
      <c r="QSA28" s="5"/>
      <c r="QSB28" s="5"/>
      <c r="QSC28" s="5"/>
      <c r="QSD28" s="5"/>
      <c r="QSE28" s="5"/>
      <c r="QSF28" s="5"/>
      <c r="QSG28" s="5"/>
      <c r="QSH28" s="5"/>
      <c r="QSI28" s="5"/>
      <c r="QSJ28" s="5"/>
      <c r="QSK28" s="5"/>
      <c r="QSL28" s="5"/>
      <c r="QSM28" s="5"/>
      <c r="QSN28" s="5"/>
      <c r="QSO28" s="5"/>
      <c r="QSP28" s="5"/>
      <c r="QSQ28" s="5"/>
      <c r="QSR28" s="5"/>
      <c r="QSS28" s="5"/>
      <c r="QST28" s="5"/>
      <c r="QSU28" s="5"/>
      <c r="QSV28" s="5"/>
      <c r="QSW28" s="5"/>
      <c r="QSX28" s="5"/>
      <c r="QSY28" s="5"/>
      <c r="QSZ28" s="5"/>
      <c r="QTA28" s="5"/>
      <c r="QTB28" s="5"/>
      <c r="QTC28" s="5"/>
      <c r="QTD28" s="5"/>
      <c r="QTE28" s="5"/>
      <c r="QTF28" s="5"/>
      <c r="QTG28" s="5"/>
      <c r="QTH28" s="5"/>
      <c r="QTI28" s="5"/>
      <c r="QTJ28" s="5"/>
      <c r="QTK28" s="5"/>
      <c r="QTL28" s="5"/>
      <c r="QTM28" s="5"/>
      <c r="QTN28" s="5"/>
      <c r="QTO28" s="5"/>
      <c r="QTP28" s="5"/>
      <c r="QTQ28" s="5"/>
      <c r="QTR28" s="5"/>
      <c r="QTS28" s="5"/>
      <c r="QTT28" s="5"/>
      <c r="QTU28" s="5"/>
      <c r="QTV28" s="5"/>
      <c r="QTW28" s="5"/>
      <c r="QTX28" s="5"/>
      <c r="QTY28" s="5"/>
      <c r="QTZ28" s="5"/>
      <c r="QUA28" s="5"/>
      <c r="QUB28" s="5"/>
      <c r="QUC28" s="5"/>
      <c r="QUD28" s="5"/>
      <c r="QUE28" s="5"/>
      <c r="QUF28" s="5"/>
      <c r="QUG28" s="5"/>
      <c r="QUH28" s="5"/>
      <c r="QUI28" s="5"/>
      <c r="QUJ28" s="5"/>
      <c r="QUK28" s="5"/>
      <c r="QUL28" s="5"/>
      <c r="QUM28" s="5"/>
      <c r="QUN28" s="5"/>
      <c r="QUO28" s="5"/>
      <c r="QUP28" s="5"/>
      <c r="QUQ28" s="5"/>
      <c r="QUR28" s="5"/>
      <c r="QUS28" s="5"/>
      <c r="QUT28" s="5"/>
      <c r="QUU28" s="5"/>
      <c r="QUV28" s="5"/>
      <c r="QUW28" s="5"/>
      <c r="QUX28" s="5"/>
      <c r="QUY28" s="5"/>
      <c r="QUZ28" s="5"/>
      <c r="QVA28" s="5"/>
      <c r="QVB28" s="5"/>
      <c r="QVC28" s="5"/>
      <c r="QVD28" s="5"/>
      <c r="QVE28" s="5"/>
      <c r="QVF28" s="5"/>
      <c r="QVG28" s="5"/>
      <c r="QVH28" s="5"/>
      <c r="QVI28" s="5"/>
      <c r="QVJ28" s="5"/>
      <c r="QVK28" s="5"/>
      <c r="QVL28" s="5"/>
      <c r="QVM28" s="5"/>
      <c r="QVN28" s="5"/>
      <c r="QVO28" s="5"/>
      <c r="QVP28" s="5"/>
      <c r="QVQ28" s="5"/>
      <c r="QVR28" s="5"/>
      <c r="QVS28" s="5"/>
      <c r="QVT28" s="5"/>
      <c r="QVU28" s="5"/>
      <c r="QVV28" s="5"/>
      <c r="QVW28" s="5"/>
      <c r="QVX28" s="5"/>
      <c r="QVY28" s="5"/>
      <c r="QVZ28" s="5"/>
      <c r="QWA28" s="5"/>
      <c r="QWB28" s="5"/>
      <c r="QWC28" s="5"/>
      <c r="QWD28" s="5"/>
      <c r="QWE28" s="5"/>
      <c r="QWF28" s="5"/>
      <c r="QWG28" s="5"/>
      <c r="QWH28" s="5"/>
      <c r="QWI28" s="5"/>
      <c r="QWJ28" s="5"/>
      <c r="QWK28" s="5"/>
      <c r="QWL28" s="5"/>
      <c r="QWM28" s="5"/>
      <c r="QWN28" s="5"/>
      <c r="QWO28" s="5"/>
      <c r="QWP28" s="5"/>
      <c r="QWQ28" s="5"/>
      <c r="QWR28" s="5"/>
      <c r="QWS28" s="5"/>
      <c r="QWT28" s="5"/>
      <c r="QWU28" s="5"/>
      <c r="QWV28" s="5"/>
      <c r="QWW28" s="5"/>
      <c r="QWX28" s="5"/>
      <c r="QWY28" s="5"/>
      <c r="QWZ28" s="5"/>
      <c r="QXA28" s="5"/>
      <c r="QXB28" s="5"/>
      <c r="QXC28" s="5"/>
      <c r="QXD28" s="5"/>
      <c r="QXE28" s="5"/>
      <c r="QXF28" s="5"/>
      <c r="QXG28" s="5"/>
      <c r="QXH28" s="5"/>
      <c r="QXI28" s="5"/>
      <c r="QXJ28" s="5"/>
      <c r="QXK28" s="5"/>
      <c r="QXL28" s="5"/>
      <c r="QXM28" s="5"/>
      <c r="QXN28" s="5"/>
      <c r="QXO28" s="5"/>
      <c r="QXP28" s="5"/>
      <c r="QXQ28" s="5"/>
      <c r="QXR28" s="5"/>
      <c r="QXS28" s="5"/>
      <c r="QXT28" s="5"/>
      <c r="QXU28" s="5"/>
      <c r="QXV28" s="5"/>
      <c r="QXW28" s="5"/>
      <c r="QXX28" s="5"/>
      <c r="QXY28" s="5"/>
      <c r="QXZ28" s="5"/>
      <c r="QYA28" s="5"/>
      <c r="QYB28" s="5"/>
      <c r="QYC28" s="5"/>
      <c r="QYD28" s="5"/>
      <c r="QYE28" s="5"/>
      <c r="QYF28" s="5"/>
      <c r="QYG28" s="5"/>
      <c r="QYH28" s="5"/>
      <c r="QYI28" s="5"/>
      <c r="QYJ28" s="5"/>
      <c r="QYK28" s="5"/>
      <c r="QYL28" s="5"/>
      <c r="QYM28" s="5"/>
      <c r="QYN28" s="5"/>
      <c r="QYO28" s="5"/>
      <c r="QYP28" s="5"/>
      <c r="QYQ28" s="5"/>
      <c r="QYR28" s="5"/>
      <c r="QYS28" s="5"/>
      <c r="QYT28" s="5"/>
      <c r="QYU28" s="5"/>
      <c r="QYV28" s="5"/>
      <c r="QYW28" s="5"/>
      <c r="QYX28" s="5"/>
      <c r="QYY28" s="5"/>
      <c r="QYZ28" s="5"/>
      <c r="QZA28" s="5"/>
      <c r="QZB28" s="5"/>
      <c r="QZC28" s="5"/>
      <c r="QZD28" s="5"/>
      <c r="QZE28" s="5"/>
      <c r="QZF28" s="5"/>
      <c r="QZG28" s="5"/>
      <c r="QZH28" s="5"/>
      <c r="QZI28" s="5"/>
      <c r="QZJ28" s="5"/>
      <c r="QZK28" s="5"/>
      <c r="QZL28" s="5"/>
      <c r="QZM28" s="5"/>
      <c r="QZN28" s="5"/>
      <c r="QZO28" s="5"/>
      <c r="QZP28" s="5"/>
      <c r="QZQ28" s="5"/>
      <c r="QZR28" s="5"/>
      <c r="QZS28" s="5"/>
      <c r="QZT28" s="5"/>
      <c r="QZU28" s="5"/>
      <c r="QZV28" s="5"/>
      <c r="QZW28" s="5"/>
      <c r="QZX28" s="5"/>
      <c r="QZY28" s="5"/>
      <c r="QZZ28" s="5"/>
      <c r="RAA28" s="5"/>
      <c r="RAB28" s="5"/>
      <c r="RAC28" s="5"/>
      <c r="RAD28" s="5"/>
      <c r="RAE28" s="5"/>
      <c r="RAF28" s="5"/>
      <c r="RAG28" s="5"/>
      <c r="RAH28" s="5"/>
      <c r="RAI28" s="5"/>
      <c r="RAJ28" s="5"/>
      <c r="RAK28" s="5"/>
      <c r="RAL28" s="5"/>
      <c r="RAM28" s="5"/>
      <c r="RAN28" s="5"/>
      <c r="RAO28" s="5"/>
      <c r="RAP28" s="5"/>
      <c r="RAQ28" s="5"/>
      <c r="RAR28" s="5"/>
      <c r="RAS28" s="5"/>
      <c r="RAT28" s="5"/>
      <c r="RAU28" s="5"/>
      <c r="RAV28" s="5"/>
      <c r="RAW28" s="5"/>
      <c r="RAX28" s="5"/>
      <c r="RAY28" s="5"/>
      <c r="RAZ28" s="5"/>
      <c r="RBA28" s="5"/>
      <c r="RBB28" s="5"/>
      <c r="RBC28" s="5"/>
      <c r="RBD28" s="5"/>
      <c r="RBE28" s="5"/>
      <c r="RBF28" s="5"/>
      <c r="RBG28" s="5"/>
      <c r="RBH28" s="5"/>
      <c r="RBI28" s="5"/>
      <c r="RBJ28" s="5"/>
      <c r="RBK28" s="5"/>
      <c r="RBL28" s="5"/>
      <c r="RBM28" s="5"/>
      <c r="RBN28" s="5"/>
      <c r="RBO28" s="5"/>
      <c r="RBP28" s="5"/>
      <c r="RBQ28" s="5"/>
      <c r="RBR28" s="5"/>
      <c r="RBS28" s="5"/>
      <c r="RBT28" s="5"/>
      <c r="RBU28" s="5"/>
      <c r="RBV28" s="5"/>
      <c r="RBW28" s="5"/>
      <c r="RBX28" s="5"/>
      <c r="RBY28" s="5"/>
      <c r="RBZ28" s="5"/>
      <c r="RCA28" s="5"/>
      <c r="RCB28" s="5"/>
      <c r="RCC28" s="5"/>
      <c r="RCD28" s="5"/>
      <c r="RCE28" s="5"/>
      <c r="RCF28" s="5"/>
      <c r="RCG28" s="5"/>
      <c r="RCH28" s="5"/>
      <c r="RCI28" s="5"/>
      <c r="RCJ28" s="5"/>
      <c r="RCK28" s="5"/>
      <c r="RCL28" s="5"/>
      <c r="RCM28" s="5"/>
      <c r="RCN28" s="5"/>
      <c r="RCO28" s="5"/>
      <c r="RCP28" s="5"/>
      <c r="RCQ28" s="5"/>
      <c r="RCR28" s="5"/>
      <c r="RCS28" s="5"/>
      <c r="RCT28" s="5"/>
      <c r="RCU28" s="5"/>
      <c r="RCV28" s="5"/>
      <c r="RCW28" s="5"/>
      <c r="RCX28" s="5"/>
      <c r="RCY28" s="5"/>
      <c r="RCZ28" s="5"/>
      <c r="RDA28" s="5"/>
      <c r="RDB28" s="5"/>
      <c r="RDC28" s="5"/>
      <c r="RDD28" s="5"/>
      <c r="RDE28" s="5"/>
      <c r="RDF28" s="5"/>
      <c r="RDG28" s="5"/>
      <c r="RDH28" s="5"/>
      <c r="RDI28" s="5"/>
      <c r="RDJ28" s="5"/>
      <c r="RDK28" s="5"/>
      <c r="RDL28" s="5"/>
      <c r="RDM28" s="5"/>
      <c r="RDN28" s="5"/>
      <c r="RDO28" s="5"/>
      <c r="RDP28" s="5"/>
      <c r="RDQ28" s="5"/>
      <c r="RDR28" s="5"/>
      <c r="RDS28" s="5"/>
      <c r="RDT28" s="5"/>
      <c r="RDU28" s="5"/>
      <c r="RDV28" s="5"/>
      <c r="RDW28" s="5"/>
      <c r="RDX28" s="5"/>
      <c r="RDY28" s="5"/>
      <c r="RDZ28" s="5"/>
      <c r="REA28" s="5"/>
      <c r="REB28" s="5"/>
      <c r="REC28" s="5"/>
      <c r="RED28" s="5"/>
      <c r="REE28" s="5"/>
      <c r="REF28" s="5"/>
      <c r="REG28" s="5"/>
      <c r="REH28" s="5"/>
      <c r="REI28" s="5"/>
      <c r="REJ28" s="5"/>
      <c r="REK28" s="5"/>
      <c r="REL28" s="5"/>
      <c r="REM28" s="5"/>
      <c r="REN28" s="5"/>
      <c r="REO28" s="5"/>
      <c r="REP28" s="5"/>
      <c r="REQ28" s="5"/>
      <c r="RER28" s="5"/>
      <c r="RES28" s="5"/>
      <c r="RET28" s="5"/>
      <c r="REU28" s="5"/>
      <c r="REV28" s="5"/>
      <c r="REW28" s="5"/>
      <c r="REX28" s="5"/>
      <c r="REY28" s="5"/>
      <c r="REZ28" s="5"/>
      <c r="RFA28" s="5"/>
      <c r="RFB28" s="5"/>
      <c r="RFC28" s="5"/>
      <c r="RFD28" s="5"/>
      <c r="RFE28" s="5"/>
      <c r="RFF28" s="5"/>
      <c r="RFG28" s="5"/>
      <c r="RFH28" s="5"/>
      <c r="RFI28" s="5"/>
      <c r="RFJ28" s="5"/>
      <c r="RFK28" s="5"/>
      <c r="RFL28" s="5"/>
      <c r="RFM28" s="5"/>
      <c r="RFN28" s="5"/>
      <c r="RFO28" s="5"/>
      <c r="RFP28" s="5"/>
      <c r="RFQ28" s="5"/>
      <c r="RFR28" s="5"/>
      <c r="RFS28" s="5"/>
      <c r="RFT28" s="5"/>
      <c r="RFU28" s="5"/>
      <c r="RFV28" s="5"/>
      <c r="RFW28" s="5"/>
      <c r="RFX28" s="5"/>
      <c r="RFY28" s="5"/>
      <c r="RFZ28" s="5"/>
      <c r="RGA28" s="5"/>
      <c r="RGB28" s="5"/>
      <c r="RGC28" s="5"/>
      <c r="RGD28" s="5"/>
      <c r="RGE28" s="5"/>
      <c r="RGF28" s="5"/>
      <c r="RGG28" s="5"/>
      <c r="RGH28" s="5"/>
      <c r="RGI28" s="5"/>
      <c r="RGJ28" s="5"/>
      <c r="RGK28" s="5"/>
      <c r="RGL28" s="5"/>
      <c r="RGM28" s="5"/>
      <c r="RGN28" s="5"/>
      <c r="RGO28" s="5"/>
      <c r="RGP28" s="5"/>
      <c r="RGQ28" s="5"/>
      <c r="RGR28" s="5"/>
      <c r="RGS28" s="5"/>
      <c r="RGT28" s="5"/>
      <c r="RGU28" s="5"/>
      <c r="RGV28" s="5"/>
      <c r="RGW28" s="5"/>
      <c r="RGX28" s="5"/>
      <c r="RGY28" s="5"/>
      <c r="RGZ28" s="5"/>
      <c r="RHA28" s="5"/>
      <c r="RHB28" s="5"/>
      <c r="RHC28" s="5"/>
      <c r="RHD28" s="5"/>
      <c r="RHE28" s="5"/>
      <c r="RHF28" s="5"/>
      <c r="RHG28" s="5"/>
      <c r="RHH28" s="5"/>
      <c r="RHI28" s="5"/>
      <c r="RHJ28" s="5"/>
      <c r="RHK28" s="5"/>
      <c r="RHL28" s="5"/>
      <c r="RHM28" s="5"/>
      <c r="RHN28" s="5"/>
      <c r="RHO28" s="5"/>
      <c r="RHP28" s="5"/>
      <c r="RHQ28" s="5"/>
      <c r="RHR28" s="5"/>
      <c r="RHS28" s="5"/>
      <c r="RHT28" s="5"/>
      <c r="RHU28" s="5"/>
      <c r="RHV28" s="5"/>
      <c r="RHW28" s="5"/>
      <c r="RHX28" s="5"/>
      <c r="RHY28" s="5"/>
      <c r="RHZ28" s="5"/>
      <c r="RIA28" s="5"/>
      <c r="RIB28" s="5"/>
      <c r="RIC28" s="5"/>
      <c r="RID28" s="5"/>
      <c r="RIE28" s="5"/>
      <c r="RIF28" s="5"/>
      <c r="RIG28" s="5"/>
      <c r="RIH28" s="5"/>
      <c r="RII28" s="5"/>
      <c r="RIJ28" s="5"/>
      <c r="RIK28" s="5"/>
      <c r="RIL28" s="5"/>
      <c r="RIM28" s="5"/>
      <c r="RIN28" s="5"/>
      <c r="RIO28" s="5"/>
      <c r="RIP28" s="5"/>
      <c r="RIQ28" s="5"/>
      <c r="RIR28" s="5"/>
      <c r="RIS28" s="5"/>
      <c r="RIT28" s="5"/>
      <c r="RIU28" s="5"/>
      <c r="RIV28" s="5"/>
      <c r="RIW28" s="5"/>
      <c r="RIX28" s="5"/>
      <c r="RIY28" s="5"/>
      <c r="RIZ28" s="5"/>
      <c r="RJA28" s="5"/>
      <c r="RJB28" s="5"/>
      <c r="RJC28" s="5"/>
      <c r="RJD28" s="5"/>
      <c r="RJE28" s="5"/>
      <c r="RJF28" s="5"/>
      <c r="RJG28" s="5"/>
      <c r="RJH28" s="5"/>
      <c r="RJI28" s="5"/>
      <c r="RJJ28" s="5"/>
      <c r="RJK28" s="5"/>
      <c r="RJL28" s="5"/>
      <c r="RJM28" s="5"/>
      <c r="RJN28" s="5"/>
      <c r="RJO28" s="5"/>
      <c r="RJP28" s="5"/>
      <c r="RJQ28" s="5"/>
      <c r="RJR28" s="5"/>
      <c r="RJS28" s="5"/>
      <c r="RJT28" s="5"/>
      <c r="RJU28" s="5"/>
      <c r="RJV28" s="5"/>
      <c r="RJW28" s="5"/>
      <c r="RJX28" s="5"/>
      <c r="RJY28" s="5"/>
      <c r="RJZ28" s="5"/>
      <c r="RKA28" s="5"/>
      <c r="RKB28" s="5"/>
      <c r="RKC28" s="5"/>
      <c r="RKD28" s="5"/>
      <c r="RKE28" s="5"/>
      <c r="RKF28" s="5"/>
      <c r="RKG28" s="5"/>
      <c r="RKH28" s="5"/>
      <c r="RKI28" s="5"/>
      <c r="RKJ28" s="5"/>
      <c r="RKK28" s="5"/>
      <c r="RKL28" s="5"/>
      <c r="RKM28" s="5"/>
      <c r="RKN28" s="5"/>
      <c r="RKO28" s="5"/>
      <c r="RKP28" s="5"/>
      <c r="RKQ28" s="5"/>
      <c r="RKR28" s="5"/>
      <c r="RKS28" s="5"/>
      <c r="RKT28" s="5"/>
      <c r="RKU28" s="5"/>
      <c r="RKV28" s="5"/>
      <c r="RKW28" s="5"/>
      <c r="RKX28" s="5"/>
      <c r="RKY28" s="5"/>
      <c r="RKZ28" s="5"/>
      <c r="RLA28" s="5"/>
      <c r="RLB28" s="5"/>
      <c r="RLC28" s="5"/>
      <c r="RLD28" s="5"/>
      <c r="RLE28" s="5"/>
      <c r="RLF28" s="5"/>
      <c r="RLG28" s="5"/>
      <c r="RLH28" s="5"/>
      <c r="RLI28" s="5"/>
      <c r="RLJ28" s="5"/>
      <c r="RLK28" s="5"/>
      <c r="RLL28" s="5"/>
      <c r="RLM28" s="5"/>
      <c r="RLN28" s="5"/>
      <c r="RLO28" s="5"/>
      <c r="RLP28" s="5"/>
      <c r="RLQ28" s="5"/>
      <c r="RLR28" s="5"/>
      <c r="RLS28" s="5"/>
      <c r="RLT28" s="5"/>
      <c r="RLU28" s="5"/>
      <c r="RLV28" s="5"/>
      <c r="RLW28" s="5"/>
      <c r="RLX28" s="5"/>
      <c r="RLY28" s="5"/>
      <c r="RLZ28" s="5"/>
      <c r="RMA28" s="5"/>
      <c r="RMB28" s="5"/>
      <c r="RMC28" s="5"/>
      <c r="RMD28" s="5"/>
      <c r="RME28" s="5"/>
      <c r="RMF28" s="5"/>
      <c r="RMG28" s="5"/>
      <c r="RMH28" s="5"/>
      <c r="RMI28" s="5"/>
      <c r="RMJ28" s="5"/>
      <c r="RMK28" s="5"/>
      <c r="RML28" s="5"/>
      <c r="RMM28" s="5"/>
      <c r="RMN28" s="5"/>
      <c r="RMO28" s="5"/>
      <c r="RMP28" s="5"/>
      <c r="RMQ28" s="5"/>
      <c r="RMR28" s="5"/>
      <c r="RMS28" s="5"/>
      <c r="RMT28" s="5"/>
      <c r="RMU28" s="5"/>
      <c r="RMV28" s="5"/>
      <c r="RMW28" s="5"/>
      <c r="RMX28" s="5"/>
      <c r="RMY28" s="5"/>
      <c r="RMZ28" s="5"/>
      <c r="RNA28" s="5"/>
      <c r="RNB28" s="5"/>
      <c r="RNC28" s="5"/>
      <c r="RND28" s="5"/>
      <c r="RNE28" s="5"/>
      <c r="RNF28" s="5"/>
      <c r="RNG28" s="5"/>
      <c r="RNH28" s="5"/>
      <c r="RNI28" s="5"/>
      <c r="RNJ28" s="5"/>
      <c r="RNK28" s="5"/>
      <c r="RNL28" s="5"/>
      <c r="RNM28" s="5"/>
      <c r="RNN28" s="5"/>
      <c r="RNO28" s="5"/>
      <c r="RNP28" s="5"/>
      <c r="RNQ28" s="5"/>
      <c r="RNR28" s="5"/>
      <c r="RNS28" s="5"/>
      <c r="RNT28" s="5"/>
      <c r="RNU28" s="5"/>
      <c r="RNV28" s="5"/>
      <c r="RNW28" s="5"/>
      <c r="RNX28" s="5"/>
      <c r="RNY28" s="5"/>
      <c r="RNZ28" s="5"/>
      <c r="ROA28" s="5"/>
      <c r="ROB28" s="5"/>
      <c r="ROC28" s="5"/>
      <c r="ROD28" s="5"/>
      <c r="ROE28" s="5"/>
      <c r="ROF28" s="5"/>
      <c r="ROG28" s="5"/>
      <c r="ROH28" s="5"/>
      <c r="ROI28" s="5"/>
      <c r="ROJ28" s="5"/>
      <c r="ROK28" s="5"/>
      <c r="ROL28" s="5"/>
      <c r="ROM28" s="5"/>
      <c r="RON28" s="5"/>
      <c r="ROO28" s="5"/>
      <c r="ROP28" s="5"/>
      <c r="ROQ28" s="5"/>
      <c r="ROR28" s="5"/>
      <c r="ROS28" s="5"/>
      <c r="ROT28" s="5"/>
      <c r="ROU28" s="5"/>
      <c r="ROV28" s="5"/>
      <c r="ROW28" s="5"/>
      <c r="ROX28" s="5"/>
      <c r="ROY28" s="5"/>
      <c r="ROZ28" s="5"/>
      <c r="RPA28" s="5"/>
      <c r="RPB28" s="5"/>
      <c r="RPC28" s="5"/>
      <c r="RPD28" s="5"/>
      <c r="RPE28" s="5"/>
      <c r="RPF28" s="5"/>
      <c r="RPG28" s="5"/>
      <c r="RPH28" s="5"/>
      <c r="RPI28" s="5"/>
      <c r="RPJ28" s="5"/>
      <c r="RPK28" s="5"/>
      <c r="RPL28" s="5"/>
      <c r="RPM28" s="5"/>
      <c r="RPN28" s="5"/>
      <c r="RPO28" s="5"/>
      <c r="RPP28" s="5"/>
      <c r="RPQ28" s="5"/>
      <c r="RPR28" s="5"/>
      <c r="RPS28" s="5"/>
      <c r="RPT28" s="5"/>
      <c r="RPU28" s="5"/>
      <c r="RPV28" s="5"/>
      <c r="RPW28" s="5"/>
      <c r="RPX28" s="5"/>
      <c r="RPY28" s="5"/>
      <c r="RPZ28" s="5"/>
      <c r="RQA28" s="5"/>
      <c r="RQB28" s="5"/>
      <c r="RQC28" s="5"/>
      <c r="RQD28" s="5"/>
      <c r="RQE28" s="5"/>
      <c r="RQF28" s="5"/>
      <c r="RQG28" s="5"/>
      <c r="RQH28" s="5"/>
      <c r="RQI28" s="5"/>
      <c r="RQJ28" s="5"/>
      <c r="RQK28" s="5"/>
      <c r="RQL28" s="5"/>
      <c r="RQM28" s="5"/>
      <c r="RQN28" s="5"/>
      <c r="RQO28" s="5"/>
      <c r="RQP28" s="5"/>
      <c r="RQQ28" s="5"/>
      <c r="RQR28" s="5"/>
      <c r="RQS28" s="5"/>
      <c r="RQT28" s="5"/>
      <c r="RQU28" s="5"/>
      <c r="RQV28" s="5"/>
      <c r="RQW28" s="5"/>
      <c r="RQX28" s="5"/>
      <c r="RQY28" s="5"/>
      <c r="RQZ28" s="5"/>
      <c r="RRA28" s="5"/>
      <c r="RRB28" s="5"/>
      <c r="RRC28" s="5"/>
      <c r="RRD28" s="5"/>
      <c r="RRE28" s="5"/>
      <c r="RRF28" s="5"/>
      <c r="RRG28" s="5"/>
      <c r="RRH28" s="5"/>
      <c r="RRI28" s="5"/>
      <c r="RRJ28" s="5"/>
      <c r="RRK28" s="5"/>
      <c r="RRL28" s="5"/>
      <c r="RRM28" s="5"/>
      <c r="RRN28" s="5"/>
      <c r="RRO28" s="5"/>
      <c r="RRP28" s="5"/>
      <c r="RRQ28" s="5"/>
      <c r="RRR28" s="5"/>
      <c r="RRS28" s="5"/>
      <c r="RRT28" s="5"/>
      <c r="RRU28" s="5"/>
      <c r="RRV28" s="5"/>
      <c r="RRW28" s="5"/>
      <c r="RRX28" s="5"/>
      <c r="RRY28" s="5"/>
      <c r="RRZ28" s="5"/>
      <c r="RSA28" s="5"/>
      <c r="RSB28" s="5"/>
      <c r="RSC28" s="5"/>
      <c r="RSD28" s="5"/>
      <c r="RSE28" s="5"/>
      <c r="RSF28" s="5"/>
      <c r="RSG28" s="5"/>
      <c r="RSH28" s="5"/>
      <c r="RSI28" s="5"/>
      <c r="RSJ28" s="5"/>
      <c r="RSK28" s="5"/>
      <c r="RSL28" s="5"/>
      <c r="RSM28" s="5"/>
      <c r="RSN28" s="5"/>
      <c r="RSO28" s="5"/>
      <c r="RSP28" s="5"/>
      <c r="RSQ28" s="5"/>
      <c r="RSR28" s="5"/>
      <c r="RSS28" s="5"/>
      <c r="RST28" s="5"/>
      <c r="RSU28" s="5"/>
      <c r="RSV28" s="5"/>
      <c r="RSW28" s="5"/>
      <c r="RSX28" s="5"/>
      <c r="RSY28" s="5"/>
      <c r="RSZ28" s="5"/>
      <c r="RTA28" s="5"/>
      <c r="RTB28" s="5"/>
      <c r="RTC28" s="5"/>
      <c r="RTD28" s="5"/>
      <c r="RTE28" s="5"/>
      <c r="RTF28" s="5"/>
      <c r="RTG28" s="5"/>
      <c r="RTH28" s="5"/>
      <c r="RTI28" s="5"/>
      <c r="RTJ28" s="5"/>
      <c r="RTK28" s="5"/>
      <c r="RTL28" s="5"/>
      <c r="RTM28" s="5"/>
      <c r="RTN28" s="5"/>
      <c r="RTO28" s="5"/>
      <c r="RTP28" s="5"/>
      <c r="RTQ28" s="5"/>
      <c r="RTR28" s="5"/>
      <c r="RTS28" s="5"/>
      <c r="RTT28" s="5"/>
      <c r="RTU28" s="5"/>
      <c r="RTV28" s="5"/>
      <c r="RTW28" s="5"/>
      <c r="RTX28" s="5"/>
      <c r="RTY28" s="5"/>
      <c r="RTZ28" s="5"/>
      <c r="RUA28" s="5"/>
      <c r="RUB28" s="5"/>
      <c r="RUC28" s="5"/>
      <c r="RUD28" s="5"/>
      <c r="RUE28" s="5"/>
      <c r="RUF28" s="5"/>
      <c r="RUG28" s="5"/>
      <c r="RUH28" s="5"/>
      <c r="RUI28" s="5"/>
      <c r="RUJ28" s="5"/>
      <c r="RUK28" s="5"/>
      <c r="RUL28" s="5"/>
      <c r="RUM28" s="5"/>
      <c r="RUN28" s="5"/>
      <c r="RUO28" s="5"/>
      <c r="RUP28" s="5"/>
      <c r="RUQ28" s="5"/>
      <c r="RUR28" s="5"/>
      <c r="RUS28" s="5"/>
      <c r="RUT28" s="5"/>
      <c r="RUU28" s="5"/>
      <c r="RUV28" s="5"/>
      <c r="RUW28" s="5"/>
      <c r="RUX28" s="5"/>
      <c r="RUY28" s="5"/>
      <c r="RUZ28" s="5"/>
      <c r="RVA28" s="5"/>
      <c r="RVB28" s="5"/>
      <c r="RVC28" s="5"/>
      <c r="RVD28" s="5"/>
      <c r="RVE28" s="5"/>
      <c r="RVF28" s="5"/>
      <c r="RVG28" s="5"/>
      <c r="RVH28" s="5"/>
      <c r="RVI28" s="5"/>
      <c r="RVJ28" s="5"/>
      <c r="RVK28" s="5"/>
      <c r="RVL28" s="5"/>
      <c r="RVM28" s="5"/>
      <c r="RVN28" s="5"/>
      <c r="RVO28" s="5"/>
      <c r="RVP28" s="5"/>
      <c r="RVQ28" s="5"/>
      <c r="RVR28" s="5"/>
      <c r="RVS28" s="5"/>
      <c r="RVT28" s="5"/>
      <c r="RVU28" s="5"/>
      <c r="RVV28" s="5"/>
      <c r="RVW28" s="5"/>
      <c r="RVX28" s="5"/>
      <c r="RVY28" s="5"/>
      <c r="RVZ28" s="5"/>
      <c r="RWA28" s="5"/>
      <c r="RWB28" s="5"/>
      <c r="RWC28" s="5"/>
      <c r="RWD28" s="5"/>
      <c r="RWE28" s="5"/>
      <c r="RWF28" s="5"/>
      <c r="RWG28" s="5"/>
      <c r="RWH28" s="5"/>
      <c r="RWI28" s="5"/>
      <c r="RWJ28" s="5"/>
      <c r="RWK28" s="5"/>
      <c r="RWL28" s="5"/>
      <c r="RWM28" s="5"/>
      <c r="RWN28" s="5"/>
      <c r="RWO28" s="5"/>
      <c r="RWP28" s="5"/>
      <c r="RWQ28" s="5"/>
      <c r="RWR28" s="5"/>
      <c r="RWS28" s="5"/>
      <c r="RWT28" s="5"/>
      <c r="RWU28" s="5"/>
      <c r="RWV28" s="5"/>
      <c r="RWW28" s="5"/>
      <c r="RWX28" s="5"/>
      <c r="RWY28" s="5"/>
      <c r="RWZ28" s="5"/>
      <c r="RXA28" s="5"/>
      <c r="RXB28" s="5"/>
      <c r="RXC28" s="5"/>
      <c r="RXD28" s="5"/>
      <c r="RXE28" s="5"/>
      <c r="RXF28" s="5"/>
      <c r="RXG28" s="5"/>
      <c r="RXH28" s="5"/>
      <c r="RXI28" s="5"/>
      <c r="RXJ28" s="5"/>
      <c r="RXK28" s="5"/>
      <c r="RXL28" s="5"/>
      <c r="RXM28" s="5"/>
      <c r="RXN28" s="5"/>
      <c r="RXO28" s="5"/>
      <c r="RXP28" s="5"/>
      <c r="RXQ28" s="5"/>
      <c r="RXR28" s="5"/>
      <c r="RXS28" s="5"/>
      <c r="RXT28" s="5"/>
      <c r="RXU28" s="5"/>
      <c r="RXV28" s="5"/>
      <c r="RXW28" s="5"/>
      <c r="RXX28" s="5"/>
      <c r="RXY28" s="5"/>
      <c r="RXZ28" s="5"/>
      <c r="RYA28" s="5"/>
      <c r="RYB28" s="5"/>
      <c r="RYC28" s="5"/>
      <c r="RYD28" s="5"/>
      <c r="RYE28" s="5"/>
      <c r="RYF28" s="5"/>
      <c r="RYG28" s="5"/>
      <c r="RYH28" s="5"/>
      <c r="RYI28" s="5"/>
      <c r="RYJ28" s="5"/>
      <c r="RYK28" s="5"/>
      <c r="RYL28" s="5"/>
      <c r="RYM28" s="5"/>
      <c r="RYN28" s="5"/>
      <c r="RYO28" s="5"/>
      <c r="RYP28" s="5"/>
      <c r="RYQ28" s="5"/>
      <c r="RYR28" s="5"/>
      <c r="RYS28" s="5"/>
      <c r="RYT28" s="5"/>
      <c r="RYU28" s="5"/>
      <c r="RYV28" s="5"/>
      <c r="RYW28" s="5"/>
      <c r="RYX28" s="5"/>
      <c r="RYY28" s="5"/>
      <c r="RYZ28" s="5"/>
      <c r="RZA28" s="5"/>
      <c r="RZB28" s="5"/>
      <c r="RZC28" s="5"/>
      <c r="RZD28" s="5"/>
      <c r="RZE28" s="5"/>
      <c r="RZF28" s="5"/>
      <c r="RZG28" s="5"/>
      <c r="RZH28" s="5"/>
      <c r="RZI28" s="5"/>
      <c r="RZJ28" s="5"/>
      <c r="RZK28" s="5"/>
      <c r="RZL28" s="5"/>
      <c r="RZM28" s="5"/>
      <c r="RZN28" s="5"/>
      <c r="RZO28" s="5"/>
      <c r="RZP28" s="5"/>
      <c r="RZQ28" s="5"/>
      <c r="RZR28" s="5"/>
      <c r="RZS28" s="5"/>
      <c r="RZT28" s="5"/>
      <c r="RZU28" s="5"/>
      <c r="RZV28" s="5"/>
      <c r="RZW28" s="5"/>
      <c r="RZX28" s="5"/>
      <c r="RZY28" s="5"/>
      <c r="RZZ28" s="5"/>
      <c r="SAA28" s="5"/>
      <c r="SAB28" s="5"/>
      <c r="SAC28" s="5"/>
      <c r="SAD28" s="5"/>
      <c r="SAE28" s="5"/>
      <c r="SAF28" s="5"/>
      <c r="SAG28" s="5"/>
      <c r="SAH28" s="5"/>
      <c r="SAI28" s="5"/>
      <c r="SAJ28" s="5"/>
      <c r="SAK28" s="5"/>
      <c r="SAL28" s="5"/>
      <c r="SAM28" s="5"/>
      <c r="SAN28" s="5"/>
      <c r="SAO28" s="5"/>
      <c r="SAP28" s="5"/>
      <c r="SAQ28" s="5"/>
      <c r="SAR28" s="5"/>
      <c r="SAS28" s="5"/>
      <c r="SAT28" s="5"/>
      <c r="SAU28" s="5"/>
      <c r="SAV28" s="5"/>
      <c r="SAW28" s="5"/>
      <c r="SAX28" s="5"/>
      <c r="SAY28" s="5"/>
      <c r="SAZ28" s="5"/>
      <c r="SBA28" s="5"/>
      <c r="SBB28" s="5"/>
      <c r="SBC28" s="5"/>
      <c r="SBD28" s="5"/>
      <c r="SBE28" s="5"/>
      <c r="SBF28" s="5"/>
      <c r="SBG28" s="5"/>
      <c r="SBH28" s="5"/>
      <c r="SBI28" s="5"/>
      <c r="SBJ28" s="5"/>
      <c r="SBK28" s="5"/>
      <c r="SBL28" s="5"/>
      <c r="SBM28" s="5"/>
      <c r="SBN28" s="5"/>
      <c r="SBO28" s="5"/>
      <c r="SBP28" s="5"/>
      <c r="SBQ28" s="5"/>
      <c r="SBR28" s="5"/>
      <c r="SBS28" s="5"/>
      <c r="SBT28" s="5"/>
      <c r="SBU28" s="5"/>
      <c r="SBV28" s="5"/>
      <c r="SBW28" s="5"/>
      <c r="SBX28" s="5"/>
      <c r="SBY28" s="5"/>
      <c r="SBZ28" s="5"/>
      <c r="SCA28" s="5"/>
      <c r="SCB28" s="5"/>
      <c r="SCC28" s="5"/>
      <c r="SCD28" s="5"/>
      <c r="SCE28" s="5"/>
      <c r="SCF28" s="5"/>
      <c r="SCG28" s="5"/>
      <c r="SCH28" s="5"/>
      <c r="SCI28" s="5"/>
      <c r="SCJ28" s="5"/>
      <c r="SCK28" s="5"/>
      <c r="SCL28" s="5"/>
      <c r="SCM28" s="5"/>
      <c r="SCN28" s="5"/>
      <c r="SCO28" s="5"/>
      <c r="SCP28" s="5"/>
      <c r="SCQ28" s="5"/>
      <c r="SCR28" s="5"/>
      <c r="SCS28" s="5"/>
      <c r="SCT28" s="5"/>
      <c r="SCU28" s="5"/>
      <c r="SCV28" s="5"/>
      <c r="SCW28" s="5"/>
      <c r="SCX28" s="5"/>
      <c r="SCY28" s="5"/>
      <c r="SCZ28" s="5"/>
      <c r="SDA28" s="5"/>
      <c r="SDB28" s="5"/>
      <c r="SDC28" s="5"/>
      <c r="SDD28" s="5"/>
      <c r="SDE28" s="5"/>
      <c r="SDF28" s="5"/>
      <c r="SDG28" s="5"/>
      <c r="SDH28" s="5"/>
      <c r="SDI28" s="5"/>
      <c r="SDJ28" s="5"/>
      <c r="SDK28" s="5"/>
      <c r="SDL28" s="5"/>
      <c r="SDM28" s="5"/>
      <c r="SDN28" s="5"/>
      <c r="SDO28" s="5"/>
      <c r="SDP28" s="5"/>
      <c r="SDQ28" s="5"/>
      <c r="SDR28" s="5"/>
      <c r="SDS28" s="5"/>
      <c r="SDT28" s="5"/>
      <c r="SDU28" s="5"/>
      <c r="SDV28" s="5"/>
      <c r="SDW28" s="5"/>
      <c r="SDX28" s="5"/>
      <c r="SDY28" s="5"/>
      <c r="SDZ28" s="5"/>
      <c r="SEA28" s="5"/>
      <c r="SEB28" s="5"/>
      <c r="SEC28" s="5"/>
      <c r="SED28" s="5"/>
      <c r="SEE28" s="5"/>
      <c r="SEF28" s="5"/>
      <c r="SEG28" s="5"/>
      <c r="SEH28" s="5"/>
      <c r="SEI28" s="5"/>
      <c r="SEJ28" s="5"/>
      <c r="SEK28" s="5"/>
      <c r="SEL28" s="5"/>
      <c r="SEM28" s="5"/>
      <c r="SEN28" s="5"/>
      <c r="SEO28" s="5"/>
      <c r="SEP28" s="5"/>
      <c r="SEQ28" s="5"/>
      <c r="SER28" s="5"/>
      <c r="SES28" s="5"/>
      <c r="SET28" s="5"/>
      <c r="SEU28" s="5"/>
      <c r="SEV28" s="5"/>
      <c r="SEW28" s="5"/>
      <c r="SEX28" s="5"/>
      <c r="SEY28" s="5"/>
      <c r="SEZ28" s="5"/>
      <c r="SFA28" s="5"/>
      <c r="SFB28" s="5"/>
      <c r="SFC28" s="5"/>
      <c r="SFD28" s="5"/>
      <c r="SFE28" s="5"/>
      <c r="SFF28" s="5"/>
      <c r="SFG28" s="5"/>
      <c r="SFH28" s="5"/>
      <c r="SFI28" s="5"/>
      <c r="SFJ28" s="5"/>
      <c r="SFK28" s="5"/>
      <c r="SFL28" s="5"/>
      <c r="SFM28" s="5"/>
      <c r="SFN28" s="5"/>
      <c r="SFO28" s="5"/>
      <c r="SFP28" s="5"/>
      <c r="SFQ28" s="5"/>
      <c r="SFR28" s="5"/>
      <c r="SFS28" s="5"/>
      <c r="SFT28" s="5"/>
      <c r="SFU28" s="5"/>
      <c r="SFV28" s="5"/>
      <c r="SFW28" s="5"/>
      <c r="SFX28" s="5"/>
      <c r="SFY28" s="5"/>
      <c r="SFZ28" s="5"/>
      <c r="SGA28" s="5"/>
      <c r="SGB28" s="5"/>
      <c r="SGC28" s="5"/>
      <c r="SGD28" s="5"/>
      <c r="SGE28" s="5"/>
      <c r="SGF28" s="5"/>
      <c r="SGG28" s="5"/>
      <c r="SGH28" s="5"/>
      <c r="SGI28" s="5"/>
      <c r="SGJ28" s="5"/>
      <c r="SGK28" s="5"/>
      <c r="SGL28" s="5"/>
      <c r="SGM28" s="5"/>
      <c r="SGN28" s="5"/>
      <c r="SGO28" s="5"/>
      <c r="SGP28" s="5"/>
      <c r="SGQ28" s="5"/>
      <c r="SGR28" s="5"/>
      <c r="SGS28" s="5"/>
      <c r="SGT28" s="5"/>
      <c r="SGU28" s="5"/>
      <c r="SGV28" s="5"/>
      <c r="SGW28" s="5"/>
      <c r="SGX28" s="5"/>
      <c r="SGY28" s="5"/>
      <c r="SGZ28" s="5"/>
      <c r="SHA28" s="5"/>
      <c r="SHB28" s="5"/>
      <c r="SHC28" s="5"/>
      <c r="SHD28" s="5"/>
      <c r="SHE28" s="5"/>
      <c r="SHF28" s="5"/>
      <c r="SHG28" s="5"/>
      <c r="SHH28" s="5"/>
      <c r="SHI28" s="5"/>
      <c r="SHJ28" s="5"/>
      <c r="SHK28" s="5"/>
      <c r="SHL28" s="5"/>
      <c r="SHM28" s="5"/>
      <c r="SHN28" s="5"/>
      <c r="SHO28" s="5"/>
      <c r="SHP28" s="5"/>
      <c r="SHQ28" s="5"/>
      <c r="SHR28" s="5"/>
      <c r="SHS28" s="5"/>
      <c r="SHT28" s="5"/>
      <c r="SHU28" s="5"/>
      <c r="SHV28" s="5"/>
      <c r="SHW28" s="5"/>
      <c r="SHX28" s="5"/>
      <c r="SHY28" s="5"/>
      <c r="SHZ28" s="5"/>
      <c r="SIA28" s="5"/>
      <c r="SIB28" s="5"/>
      <c r="SIC28" s="5"/>
      <c r="SID28" s="5"/>
      <c r="SIE28" s="5"/>
      <c r="SIF28" s="5"/>
      <c r="SIG28" s="5"/>
      <c r="SIH28" s="5"/>
      <c r="SII28" s="5"/>
      <c r="SIJ28" s="5"/>
      <c r="SIK28" s="5"/>
      <c r="SIL28" s="5"/>
      <c r="SIM28" s="5"/>
      <c r="SIN28" s="5"/>
      <c r="SIO28" s="5"/>
      <c r="SIP28" s="5"/>
      <c r="SIQ28" s="5"/>
      <c r="SIR28" s="5"/>
      <c r="SIS28" s="5"/>
      <c r="SIT28" s="5"/>
      <c r="SIU28" s="5"/>
      <c r="SIV28" s="5"/>
      <c r="SIW28" s="5"/>
      <c r="SIX28" s="5"/>
      <c r="SIY28" s="5"/>
      <c r="SIZ28" s="5"/>
      <c r="SJA28" s="5"/>
      <c r="SJB28" s="5"/>
      <c r="SJC28" s="5"/>
      <c r="SJD28" s="5"/>
      <c r="SJE28" s="5"/>
      <c r="SJF28" s="5"/>
      <c r="SJG28" s="5"/>
      <c r="SJH28" s="5"/>
      <c r="SJI28" s="5"/>
      <c r="SJJ28" s="5"/>
      <c r="SJK28" s="5"/>
      <c r="SJL28" s="5"/>
      <c r="SJM28" s="5"/>
      <c r="SJN28" s="5"/>
      <c r="SJO28" s="5"/>
      <c r="SJP28" s="5"/>
      <c r="SJQ28" s="5"/>
      <c r="SJR28" s="5"/>
      <c r="SJS28" s="5"/>
      <c r="SJT28" s="5"/>
      <c r="SJU28" s="5"/>
      <c r="SJV28" s="5"/>
      <c r="SJW28" s="5"/>
      <c r="SJX28" s="5"/>
      <c r="SJY28" s="5"/>
      <c r="SJZ28" s="5"/>
      <c r="SKA28" s="5"/>
      <c r="SKB28" s="5"/>
      <c r="SKC28" s="5"/>
      <c r="SKD28" s="5"/>
      <c r="SKE28" s="5"/>
      <c r="SKF28" s="5"/>
      <c r="SKG28" s="5"/>
      <c r="SKH28" s="5"/>
      <c r="SKI28" s="5"/>
      <c r="SKJ28" s="5"/>
      <c r="SKK28" s="5"/>
      <c r="SKL28" s="5"/>
      <c r="SKM28" s="5"/>
      <c r="SKN28" s="5"/>
      <c r="SKO28" s="5"/>
      <c r="SKP28" s="5"/>
      <c r="SKQ28" s="5"/>
      <c r="SKR28" s="5"/>
      <c r="SKS28" s="5"/>
      <c r="SKT28" s="5"/>
      <c r="SKU28" s="5"/>
      <c r="SKV28" s="5"/>
      <c r="SKW28" s="5"/>
      <c r="SKX28" s="5"/>
      <c r="SKY28" s="5"/>
      <c r="SKZ28" s="5"/>
      <c r="SLA28" s="5"/>
      <c r="SLB28" s="5"/>
      <c r="SLC28" s="5"/>
      <c r="SLD28" s="5"/>
      <c r="SLE28" s="5"/>
      <c r="SLF28" s="5"/>
      <c r="SLG28" s="5"/>
      <c r="SLH28" s="5"/>
      <c r="SLI28" s="5"/>
      <c r="SLJ28" s="5"/>
      <c r="SLK28" s="5"/>
      <c r="SLL28" s="5"/>
      <c r="SLM28" s="5"/>
      <c r="SLN28" s="5"/>
      <c r="SLO28" s="5"/>
      <c r="SLP28" s="5"/>
      <c r="SLQ28" s="5"/>
      <c r="SLR28" s="5"/>
      <c r="SLS28" s="5"/>
      <c r="SLT28" s="5"/>
      <c r="SLU28" s="5"/>
      <c r="SLV28" s="5"/>
      <c r="SLW28" s="5"/>
      <c r="SLX28" s="5"/>
      <c r="SLY28" s="5"/>
      <c r="SLZ28" s="5"/>
      <c r="SMA28" s="5"/>
      <c r="SMB28" s="5"/>
      <c r="SMC28" s="5"/>
      <c r="SMD28" s="5"/>
      <c r="SME28" s="5"/>
      <c r="SMF28" s="5"/>
      <c r="SMG28" s="5"/>
      <c r="SMH28" s="5"/>
      <c r="SMI28" s="5"/>
      <c r="SMJ28" s="5"/>
      <c r="SMK28" s="5"/>
      <c r="SML28" s="5"/>
      <c r="SMM28" s="5"/>
      <c r="SMN28" s="5"/>
      <c r="SMO28" s="5"/>
      <c r="SMP28" s="5"/>
      <c r="SMQ28" s="5"/>
      <c r="SMR28" s="5"/>
      <c r="SMS28" s="5"/>
      <c r="SMT28" s="5"/>
      <c r="SMU28" s="5"/>
      <c r="SMV28" s="5"/>
      <c r="SMW28" s="5"/>
      <c r="SMX28" s="5"/>
      <c r="SMY28" s="5"/>
      <c r="SMZ28" s="5"/>
      <c r="SNA28" s="5"/>
      <c r="SNB28" s="5"/>
      <c r="SNC28" s="5"/>
      <c r="SND28" s="5"/>
      <c r="SNE28" s="5"/>
      <c r="SNF28" s="5"/>
      <c r="SNG28" s="5"/>
      <c r="SNH28" s="5"/>
      <c r="SNI28" s="5"/>
      <c r="SNJ28" s="5"/>
      <c r="SNK28" s="5"/>
      <c r="SNL28" s="5"/>
      <c r="SNM28" s="5"/>
      <c r="SNN28" s="5"/>
      <c r="SNO28" s="5"/>
      <c r="SNP28" s="5"/>
      <c r="SNQ28" s="5"/>
      <c r="SNR28" s="5"/>
      <c r="SNS28" s="5"/>
      <c r="SNT28" s="5"/>
      <c r="SNU28" s="5"/>
      <c r="SNV28" s="5"/>
      <c r="SNW28" s="5"/>
      <c r="SNX28" s="5"/>
      <c r="SNY28" s="5"/>
      <c r="SNZ28" s="5"/>
      <c r="SOA28" s="5"/>
      <c r="SOB28" s="5"/>
      <c r="SOC28" s="5"/>
      <c r="SOD28" s="5"/>
      <c r="SOE28" s="5"/>
      <c r="SOF28" s="5"/>
      <c r="SOG28" s="5"/>
      <c r="SOH28" s="5"/>
      <c r="SOI28" s="5"/>
      <c r="SOJ28" s="5"/>
      <c r="SOK28" s="5"/>
      <c r="SOL28" s="5"/>
      <c r="SOM28" s="5"/>
      <c r="SON28" s="5"/>
      <c r="SOO28" s="5"/>
      <c r="SOP28" s="5"/>
      <c r="SOQ28" s="5"/>
      <c r="SOR28" s="5"/>
      <c r="SOS28" s="5"/>
      <c r="SOT28" s="5"/>
      <c r="SOU28" s="5"/>
      <c r="SOV28" s="5"/>
      <c r="SOW28" s="5"/>
      <c r="SOX28" s="5"/>
      <c r="SOY28" s="5"/>
      <c r="SOZ28" s="5"/>
      <c r="SPA28" s="5"/>
      <c r="SPB28" s="5"/>
      <c r="SPC28" s="5"/>
      <c r="SPD28" s="5"/>
      <c r="SPE28" s="5"/>
      <c r="SPF28" s="5"/>
      <c r="SPG28" s="5"/>
      <c r="SPH28" s="5"/>
      <c r="SPI28" s="5"/>
      <c r="SPJ28" s="5"/>
      <c r="SPK28" s="5"/>
      <c r="SPL28" s="5"/>
      <c r="SPM28" s="5"/>
      <c r="SPN28" s="5"/>
      <c r="SPO28" s="5"/>
      <c r="SPP28" s="5"/>
      <c r="SPQ28" s="5"/>
      <c r="SPR28" s="5"/>
      <c r="SPS28" s="5"/>
      <c r="SPT28" s="5"/>
      <c r="SPU28" s="5"/>
      <c r="SPV28" s="5"/>
      <c r="SPW28" s="5"/>
      <c r="SPX28" s="5"/>
      <c r="SPY28" s="5"/>
      <c r="SPZ28" s="5"/>
      <c r="SQA28" s="5"/>
      <c r="SQB28" s="5"/>
      <c r="SQC28" s="5"/>
      <c r="SQD28" s="5"/>
      <c r="SQE28" s="5"/>
      <c r="SQF28" s="5"/>
      <c r="SQG28" s="5"/>
      <c r="SQH28" s="5"/>
      <c r="SQI28" s="5"/>
      <c r="SQJ28" s="5"/>
      <c r="SQK28" s="5"/>
      <c r="SQL28" s="5"/>
      <c r="SQM28" s="5"/>
      <c r="SQN28" s="5"/>
      <c r="SQO28" s="5"/>
      <c r="SQP28" s="5"/>
      <c r="SQQ28" s="5"/>
      <c r="SQR28" s="5"/>
      <c r="SQS28" s="5"/>
      <c r="SQT28" s="5"/>
      <c r="SQU28" s="5"/>
      <c r="SQV28" s="5"/>
      <c r="SQW28" s="5"/>
      <c r="SQX28" s="5"/>
      <c r="SQY28" s="5"/>
      <c r="SQZ28" s="5"/>
      <c r="SRA28" s="5"/>
      <c r="SRB28" s="5"/>
      <c r="SRC28" s="5"/>
      <c r="SRD28" s="5"/>
      <c r="SRE28" s="5"/>
      <c r="SRF28" s="5"/>
      <c r="SRG28" s="5"/>
      <c r="SRH28" s="5"/>
      <c r="SRI28" s="5"/>
      <c r="SRJ28" s="5"/>
      <c r="SRK28" s="5"/>
      <c r="SRL28" s="5"/>
      <c r="SRM28" s="5"/>
      <c r="SRN28" s="5"/>
      <c r="SRO28" s="5"/>
      <c r="SRP28" s="5"/>
      <c r="SRQ28" s="5"/>
      <c r="SRR28" s="5"/>
      <c r="SRS28" s="5"/>
      <c r="SRT28" s="5"/>
      <c r="SRU28" s="5"/>
      <c r="SRV28" s="5"/>
      <c r="SRW28" s="5"/>
      <c r="SRX28" s="5"/>
      <c r="SRY28" s="5"/>
      <c r="SRZ28" s="5"/>
      <c r="SSA28" s="5"/>
      <c r="SSB28" s="5"/>
      <c r="SSC28" s="5"/>
      <c r="SSD28" s="5"/>
      <c r="SSE28" s="5"/>
      <c r="SSF28" s="5"/>
      <c r="SSG28" s="5"/>
      <c r="SSH28" s="5"/>
      <c r="SSI28" s="5"/>
      <c r="SSJ28" s="5"/>
      <c r="SSK28" s="5"/>
      <c r="SSL28" s="5"/>
      <c r="SSM28" s="5"/>
      <c r="SSN28" s="5"/>
      <c r="SSO28" s="5"/>
      <c r="SSP28" s="5"/>
      <c r="SSQ28" s="5"/>
      <c r="SSR28" s="5"/>
      <c r="SSS28" s="5"/>
      <c r="SST28" s="5"/>
      <c r="SSU28" s="5"/>
      <c r="SSV28" s="5"/>
      <c r="SSW28" s="5"/>
      <c r="SSX28" s="5"/>
      <c r="SSY28" s="5"/>
      <c r="SSZ28" s="5"/>
      <c r="STA28" s="5"/>
      <c r="STB28" s="5"/>
      <c r="STC28" s="5"/>
      <c r="STD28" s="5"/>
      <c r="STE28" s="5"/>
      <c r="STF28" s="5"/>
      <c r="STG28" s="5"/>
      <c r="STH28" s="5"/>
      <c r="STI28" s="5"/>
      <c r="STJ28" s="5"/>
      <c r="STK28" s="5"/>
      <c r="STL28" s="5"/>
      <c r="STM28" s="5"/>
      <c r="STN28" s="5"/>
      <c r="STO28" s="5"/>
      <c r="STP28" s="5"/>
      <c r="STQ28" s="5"/>
      <c r="STR28" s="5"/>
      <c r="STS28" s="5"/>
      <c r="STT28" s="5"/>
      <c r="STU28" s="5"/>
      <c r="STV28" s="5"/>
      <c r="STW28" s="5"/>
      <c r="STX28" s="5"/>
      <c r="STY28" s="5"/>
      <c r="STZ28" s="5"/>
      <c r="SUA28" s="5"/>
      <c r="SUB28" s="5"/>
      <c r="SUC28" s="5"/>
      <c r="SUD28" s="5"/>
      <c r="SUE28" s="5"/>
      <c r="SUF28" s="5"/>
      <c r="SUG28" s="5"/>
      <c r="SUH28" s="5"/>
      <c r="SUI28" s="5"/>
      <c r="SUJ28" s="5"/>
      <c r="SUK28" s="5"/>
      <c r="SUL28" s="5"/>
      <c r="SUM28" s="5"/>
      <c r="SUN28" s="5"/>
      <c r="SUO28" s="5"/>
      <c r="SUP28" s="5"/>
      <c r="SUQ28" s="5"/>
      <c r="SUR28" s="5"/>
      <c r="SUS28" s="5"/>
      <c r="SUT28" s="5"/>
      <c r="SUU28" s="5"/>
      <c r="SUV28" s="5"/>
      <c r="SUW28" s="5"/>
      <c r="SUX28" s="5"/>
      <c r="SUY28" s="5"/>
      <c r="SUZ28" s="5"/>
      <c r="SVA28" s="5"/>
      <c r="SVB28" s="5"/>
      <c r="SVC28" s="5"/>
      <c r="SVD28" s="5"/>
      <c r="SVE28" s="5"/>
      <c r="SVF28" s="5"/>
      <c r="SVG28" s="5"/>
      <c r="SVH28" s="5"/>
      <c r="SVI28" s="5"/>
      <c r="SVJ28" s="5"/>
      <c r="SVK28" s="5"/>
      <c r="SVL28" s="5"/>
      <c r="SVM28" s="5"/>
      <c r="SVN28" s="5"/>
      <c r="SVO28" s="5"/>
      <c r="SVP28" s="5"/>
      <c r="SVQ28" s="5"/>
      <c r="SVR28" s="5"/>
      <c r="SVS28" s="5"/>
      <c r="SVT28" s="5"/>
      <c r="SVU28" s="5"/>
      <c r="SVV28" s="5"/>
      <c r="SVW28" s="5"/>
      <c r="SVX28" s="5"/>
      <c r="SVY28" s="5"/>
      <c r="SVZ28" s="5"/>
      <c r="SWA28" s="5"/>
      <c r="SWB28" s="5"/>
      <c r="SWC28" s="5"/>
      <c r="SWD28" s="5"/>
      <c r="SWE28" s="5"/>
      <c r="SWF28" s="5"/>
      <c r="SWG28" s="5"/>
      <c r="SWH28" s="5"/>
      <c r="SWI28" s="5"/>
      <c r="SWJ28" s="5"/>
      <c r="SWK28" s="5"/>
      <c r="SWL28" s="5"/>
      <c r="SWM28" s="5"/>
      <c r="SWN28" s="5"/>
      <c r="SWO28" s="5"/>
      <c r="SWP28" s="5"/>
      <c r="SWQ28" s="5"/>
      <c r="SWR28" s="5"/>
      <c r="SWS28" s="5"/>
      <c r="SWT28" s="5"/>
      <c r="SWU28" s="5"/>
      <c r="SWV28" s="5"/>
      <c r="SWW28" s="5"/>
      <c r="SWX28" s="5"/>
      <c r="SWY28" s="5"/>
      <c r="SWZ28" s="5"/>
      <c r="SXA28" s="5"/>
      <c r="SXB28" s="5"/>
      <c r="SXC28" s="5"/>
      <c r="SXD28" s="5"/>
      <c r="SXE28" s="5"/>
      <c r="SXF28" s="5"/>
      <c r="SXG28" s="5"/>
      <c r="SXH28" s="5"/>
      <c r="SXI28" s="5"/>
      <c r="SXJ28" s="5"/>
      <c r="SXK28" s="5"/>
      <c r="SXL28" s="5"/>
      <c r="SXM28" s="5"/>
      <c r="SXN28" s="5"/>
      <c r="SXO28" s="5"/>
      <c r="SXP28" s="5"/>
      <c r="SXQ28" s="5"/>
      <c r="SXR28" s="5"/>
      <c r="SXS28" s="5"/>
      <c r="SXT28" s="5"/>
      <c r="SXU28" s="5"/>
      <c r="SXV28" s="5"/>
      <c r="SXW28" s="5"/>
      <c r="SXX28" s="5"/>
      <c r="SXY28" s="5"/>
      <c r="SXZ28" s="5"/>
      <c r="SYA28" s="5"/>
      <c r="SYB28" s="5"/>
      <c r="SYC28" s="5"/>
      <c r="SYD28" s="5"/>
      <c r="SYE28" s="5"/>
      <c r="SYF28" s="5"/>
      <c r="SYG28" s="5"/>
      <c r="SYH28" s="5"/>
      <c r="SYI28" s="5"/>
      <c r="SYJ28" s="5"/>
      <c r="SYK28" s="5"/>
      <c r="SYL28" s="5"/>
      <c r="SYM28" s="5"/>
      <c r="SYN28" s="5"/>
      <c r="SYO28" s="5"/>
      <c r="SYP28" s="5"/>
      <c r="SYQ28" s="5"/>
      <c r="SYR28" s="5"/>
      <c r="SYS28" s="5"/>
      <c r="SYT28" s="5"/>
      <c r="SYU28" s="5"/>
      <c r="SYV28" s="5"/>
      <c r="SYW28" s="5"/>
      <c r="SYX28" s="5"/>
      <c r="SYY28" s="5"/>
      <c r="SYZ28" s="5"/>
      <c r="SZA28" s="5"/>
      <c r="SZB28" s="5"/>
      <c r="SZC28" s="5"/>
      <c r="SZD28" s="5"/>
      <c r="SZE28" s="5"/>
      <c r="SZF28" s="5"/>
      <c r="SZG28" s="5"/>
      <c r="SZH28" s="5"/>
      <c r="SZI28" s="5"/>
      <c r="SZJ28" s="5"/>
      <c r="SZK28" s="5"/>
      <c r="SZL28" s="5"/>
      <c r="SZM28" s="5"/>
      <c r="SZN28" s="5"/>
      <c r="SZO28" s="5"/>
      <c r="SZP28" s="5"/>
      <c r="SZQ28" s="5"/>
      <c r="SZR28" s="5"/>
      <c r="SZS28" s="5"/>
      <c r="SZT28" s="5"/>
      <c r="SZU28" s="5"/>
      <c r="SZV28" s="5"/>
      <c r="SZW28" s="5"/>
      <c r="SZX28" s="5"/>
      <c r="SZY28" s="5"/>
      <c r="SZZ28" s="5"/>
      <c r="TAA28" s="5"/>
      <c r="TAB28" s="5"/>
      <c r="TAC28" s="5"/>
      <c r="TAD28" s="5"/>
      <c r="TAE28" s="5"/>
      <c r="TAF28" s="5"/>
      <c r="TAG28" s="5"/>
      <c r="TAH28" s="5"/>
      <c r="TAI28" s="5"/>
      <c r="TAJ28" s="5"/>
      <c r="TAK28" s="5"/>
      <c r="TAL28" s="5"/>
      <c r="TAM28" s="5"/>
      <c r="TAN28" s="5"/>
      <c r="TAO28" s="5"/>
      <c r="TAP28" s="5"/>
      <c r="TAQ28" s="5"/>
      <c r="TAR28" s="5"/>
      <c r="TAS28" s="5"/>
      <c r="TAT28" s="5"/>
      <c r="TAU28" s="5"/>
      <c r="TAV28" s="5"/>
      <c r="TAW28" s="5"/>
      <c r="TAX28" s="5"/>
      <c r="TAY28" s="5"/>
      <c r="TAZ28" s="5"/>
      <c r="TBA28" s="5"/>
      <c r="TBB28" s="5"/>
      <c r="TBC28" s="5"/>
      <c r="TBD28" s="5"/>
      <c r="TBE28" s="5"/>
      <c r="TBF28" s="5"/>
      <c r="TBG28" s="5"/>
      <c r="TBH28" s="5"/>
      <c r="TBI28" s="5"/>
      <c r="TBJ28" s="5"/>
      <c r="TBK28" s="5"/>
      <c r="TBL28" s="5"/>
      <c r="TBM28" s="5"/>
      <c r="TBN28" s="5"/>
      <c r="TBO28" s="5"/>
      <c r="TBP28" s="5"/>
      <c r="TBQ28" s="5"/>
      <c r="TBR28" s="5"/>
      <c r="TBS28" s="5"/>
      <c r="TBT28" s="5"/>
      <c r="TBU28" s="5"/>
      <c r="TBV28" s="5"/>
      <c r="TBW28" s="5"/>
      <c r="TBX28" s="5"/>
      <c r="TBY28" s="5"/>
      <c r="TBZ28" s="5"/>
      <c r="TCA28" s="5"/>
      <c r="TCB28" s="5"/>
      <c r="TCC28" s="5"/>
      <c r="TCD28" s="5"/>
      <c r="TCE28" s="5"/>
      <c r="TCF28" s="5"/>
      <c r="TCG28" s="5"/>
      <c r="TCH28" s="5"/>
      <c r="TCI28" s="5"/>
      <c r="TCJ28" s="5"/>
      <c r="TCK28" s="5"/>
      <c r="TCL28" s="5"/>
      <c r="TCM28" s="5"/>
      <c r="TCN28" s="5"/>
      <c r="TCO28" s="5"/>
      <c r="TCP28" s="5"/>
      <c r="TCQ28" s="5"/>
      <c r="TCR28" s="5"/>
      <c r="TCS28" s="5"/>
      <c r="TCT28" s="5"/>
      <c r="TCU28" s="5"/>
      <c r="TCV28" s="5"/>
      <c r="TCW28" s="5"/>
      <c r="TCX28" s="5"/>
      <c r="TCY28" s="5"/>
      <c r="TCZ28" s="5"/>
      <c r="TDA28" s="5"/>
      <c r="TDB28" s="5"/>
      <c r="TDC28" s="5"/>
      <c r="TDD28" s="5"/>
      <c r="TDE28" s="5"/>
      <c r="TDF28" s="5"/>
      <c r="TDG28" s="5"/>
      <c r="TDH28" s="5"/>
      <c r="TDI28" s="5"/>
      <c r="TDJ28" s="5"/>
      <c r="TDK28" s="5"/>
      <c r="TDL28" s="5"/>
      <c r="TDM28" s="5"/>
      <c r="TDN28" s="5"/>
      <c r="TDO28" s="5"/>
      <c r="TDP28" s="5"/>
      <c r="TDQ28" s="5"/>
      <c r="TDR28" s="5"/>
      <c r="TDS28" s="5"/>
      <c r="TDT28" s="5"/>
      <c r="TDU28" s="5"/>
      <c r="TDV28" s="5"/>
      <c r="TDW28" s="5"/>
      <c r="TDX28" s="5"/>
      <c r="TDY28" s="5"/>
      <c r="TDZ28" s="5"/>
      <c r="TEA28" s="5"/>
      <c r="TEB28" s="5"/>
      <c r="TEC28" s="5"/>
      <c r="TED28" s="5"/>
      <c r="TEE28" s="5"/>
      <c r="TEF28" s="5"/>
      <c r="TEG28" s="5"/>
      <c r="TEH28" s="5"/>
      <c r="TEI28" s="5"/>
      <c r="TEJ28" s="5"/>
      <c r="TEK28" s="5"/>
      <c r="TEL28" s="5"/>
      <c r="TEM28" s="5"/>
      <c r="TEN28" s="5"/>
      <c r="TEO28" s="5"/>
      <c r="TEP28" s="5"/>
      <c r="TEQ28" s="5"/>
      <c r="TER28" s="5"/>
      <c r="TES28" s="5"/>
      <c r="TET28" s="5"/>
      <c r="TEU28" s="5"/>
      <c r="TEV28" s="5"/>
      <c r="TEW28" s="5"/>
      <c r="TEX28" s="5"/>
      <c r="TEY28" s="5"/>
      <c r="TEZ28" s="5"/>
      <c r="TFA28" s="5"/>
      <c r="TFB28" s="5"/>
      <c r="TFC28" s="5"/>
      <c r="TFD28" s="5"/>
      <c r="TFE28" s="5"/>
      <c r="TFF28" s="5"/>
      <c r="TFG28" s="5"/>
      <c r="TFH28" s="5"/>
      <c r="TFI28" s="5"/>
      <c r="TFJ28" s="5"/>
      <c r="TFK28" s="5"/>
      <c r="TFL28" s="5"/>
      <c r="TFM28" s="5"/>
      <c r="TFN28" s="5"/>
      <c r="TFO28" s="5"/>
      <c r="TFP28" s="5"/>
      <c r="TFQ28" s="5"/>
      <c r="TFR28" s="5"/>
      <c r="TFS28" s="5"/>
      <c r="TFT28" s="5"/>
      <c r="TFU28" s="5"/>
      <c r="TFV28" s="5"/>
      <c r="TFW28" s="5"/>
      <c r="TFX28" s="5"/>
      <c r="TFY28" s="5"/>
      <c r="TFZ28" s="5"/>
      <c r="TGA28" s="5"/>
      <c r="TGB28" s="5"/>
      <c r="TGC28" s="5"/>
      <c r="TGD28" s="5"/>
      <c r="TGE28" s="5"/>
      <c r="TGF28" s="5"/>
      <c r="TGG28" s="5"/>
      <c r="TGH28" s="5"/>
      <c r="TGI28" s="5"/>
      <c r="TGJ28" s="5"/>
      <c r="TGK28" s="5"/>
      <c r="TGL28" s="5"/>
      <c r="TGM28" s="5"/>
      <c r="TGN28" s="5"/>
      <c r="TGO28" s="5"/>
      <c r="TGP28" s="5"/>
      <c r="TGQ28" s="5"/>
      <c r="TGR28" s="5"/>
      <c r="TGS28" s="5"/>
      <c r="TGT28" s="5"/>
      <c r="TGU28" s="5"/>
      <c r="TGV28" s="5"/>
      <c r="TGW28" s="5"/>
      <c r="TGX28" s="5"/>
      <c r="TGY28" s="5"/>
      <c r="TGZ28" s="5"/>
      <c r="THA28" s="5"/>
      <c r="THB28" s="5"/>
      <c r="THC28" s="5"/>
      <c r="THD28" s="5"/>
      <c r="THE28" s="5"/>
      <c r="THF28" s="5"/>
      <c r="THG28" s="5"/>
      <c r="THH28" s="5"/>
      <c r="THI28" s="5"/>
      <c r="THJ28" s="5"/>
      <c r="THK28" s="5"/>
      <c r="THL28" s="5"/>
      <c r="THM28" s="5"/>
      <c r="THN28" s="5"/>
      <c r="THO28" s="5"/>
      <c r="THP28" s="5"/>
      <c r="THQ28" s="5"/>
      <c r="THR28" s="5"/>
      <c r="THS28" s="5"/>
      <c r="THT28" s="5"/>
      <c r="THU28" s="5"/>
      <c r="THV28" s="5"/>
      <c r="THW28" s="5"/>
      <c r="THX28" s="5"/>
      <c r="THY28" s="5"/>
      <c r="THZ28" s="5"/>
      <c r="TIA28" s="5"/>
      <c r="TIB28" s="5"/>
      <c r="TIC28" s="5"/>
      <c r="TID28" s="5"/>
      <c r="TIE28" s="5"/>
      <c r="TIF28" s="5"/>
      <c r="TIG28" s="5"/>
      <c r="TIH28" s="5"/>
      <c r="TII28" s="5"/>
      <c r="TIJ28" s="5"/>
      <c r="TIK28" s="5"/>
      <c r="TIL28" s="5"/>
      <c r="TIM28" s="5"/>
      <c r="TIN28" s="5"/>
      <c r="TIO28" s="5"/>
      <c r="TIP28" s="5"/>
      <c r="TIQ28" s="5"/>
      <c r="TIR28" s="5"/>
      <c r="TIS28" s="5"/>
      <c r="TIT28" s="5"/>
      <c r="TIU28" s="5"/>
      <c r="TIV28" s="5"/>
      <c r="TIW28" s="5"/>
      <c r="TIX28" s="5"/>
      <c r="TIY28" s="5"/>
      <c r="TIZ28" s="5"/>
      <c r="TJA28" s="5"/>
      <c r="TJB28" s="5"/>
      <c r="TJC28" s="5"/>
      <c r="TJD28" s="5"/>
      <c r="TJE28" s="5"/>
      <c r="TJF28" s="5"/>
      <c r="TJG28" s="5"/>
      <c r="TJH28" s="5"/>
      <c r="TJI28" s="5"/>
      <c r="TJJ28" s="5"/>
      <c r="TJK28" s="5"/>
      <c r="TJL28" s="5"/>
      <c r="TJM28" s="5"/>
      <c r="TJN28" s="5"/>
      <c r="TJO28" s="5"/>
      <c r="TJP28" s="5"/>
      <c r="TJQ28" s="5"/>
      <c r="TJR28" s="5"/>
      <c r="TJS28" s="5"/>
      <c r="TJT28" s="5"/>
      <c r="TJU28" s="5"/>
      <c r="TJV28" s="5"/>
      <c r="TJW28" s="5"/>
      <c r="TJX28" s="5"/>
      <c r="TJY28" s="5"/>
      <c r="TJZ28" s="5"/>
      <c r="TKA28" s="5"/>
      <c r="TKB28" s="5"/>
      <c r="TKC28" s="5"/>
      <c r="TKD28" s="5"/>
      <c r="TKE28" s="5"/>
      <c r="TKF28" s="5"/>
      <c r="TKG28" s="5"/>
      <c r="TKH28" s="5"/>
      <c r="TKI28" s="5"/>
      <c r="TKJ28" s="5"/>
      <c r="TKK28" s="5"/>
      <c r="TKL28" s="5"/>
      <c r="TKM28" s="5"/>
      <c r="TKN28" s="5"/>
      <c r="TKO28" s="5"/>
      <c r="TKP28" s="5"/>
      <c r="TKQ28" s="5"/>
      <c r="TKR28" s="5"/>
      <c r="TKS28" s="5"/>
      <c r="TKT28" s="5"/>
      <c r="TKU28" s="5"/>
      <c r="TKV28" s="5"/>
      <c r="TKW28" s="5"/>
      <c r="TKX28" s="5"/>
      <c r="TKY28" s="5"/>
      <c r="TKZ28" s="5"/>
      <c r="TLA28" s="5"/>
      <c r="TLB28" s="5"/>
      <c r="TLC28" s="5"/>
      <c r="TLD28" s="5"/>
      <c r="TLE28" s="5"/>
      <c r="TLF28" s="5"/>
      <c r="TLG28" s="5"/>
      <c r="TLH28" s="5"/>
      <c r="TLI28" s="5"/>
      <c r="TLJ28" s="5"/>
      <c r="TLK28" s="5"/>
      <c r="TLL28" s="5"/>
      <c r="TLM28" s="5"/>
      <c r="TLN28" s="5"/>
      <c r="TLO28" s="5"/>
      <c r="TLP28" s="5"/>
      <c r="TLQ28" s="5"/>
      <c r="TLR28" s="5"/>
      <c r="TLS28" s="5"/>
      <c r="TLT28" s="5"/>
      <c r="TLU28" s="5"/>
      <c r="TLV28" s="5"/>
      <c r="TLW28" s="5"/>
      <c r="TLX28" s="5"/>
      <c r="TLY28" s="5"/>
      <c r="TLZ28" s="5"/>
      <c r="TMA28" s="5"/>
      <c r="TMB28" s="5"/>
      <c r="TMC28" s="5"/>
      <c r="TMD28" s="5"/>
      <c r="TME28" s="5"/>
      <c r="TMF28" s="5"/>
      <c r="TMG28" s="5"/>
      <c r="TMH28" s="5"/>
      <c r="TMI28" s="5"/>
      <c r="TMJ28" s="5"/>
      <c r="TMK28" s="5"/>
      <c r="TML28" s="5"/>
      <c r="TMM28" s="5"/>
      <c r="TMN28" s="5"/>
      <c r="TMO28" s="5"/>
      <c r="TMP28" s="5"/>
      <c r="TMQ28" s="5"/>
      <c r="TMR28" s="5"/>
      <c r="TMS28" s="5"/>
      <c r="TMT28" s="5"/>
      <c r="TMU28" s="5"/>
      <c r="TMV28" s="5"/>
      <c r="TMW28" s="5"/>
      <c r="TMX28" s="5"/>
      <c r="TMY28" s="5"/>
      <c r="TMZ28" s="5"/>
      <c r="TNA28" s="5"/>
      <c r="TNB28" s="5"/>
      <c r="TNC28" s="5"/>
      <c r="TND28" s="5"/>
      <c r="TNE28" s="5"/>
      <c r="TNF28" s="5"/>
      <c r="TNG28" s="5"/>
      <c r="TNH28" s="5"/>
      <c r="TNI28" s="5"/>
      <c r="TNJ28" s="5"/>
      <c r="TNK28" s="5"/>
      <c r="TNL28" s="5"/>
      <c r="TNM28" s="5"/>
      <c r="TNN28" s="5"/>
      <c r="TNO28" s="5"/>
      <c r="TNP28" s="5"/>
      <c r="TNQ28" s="5"/>
      <c r="TNR28" s="5"/>
      <c r="TNS28" s="5"/>
      <c r="TNT28" s="5"/>
      <c r="TNU28" s="5"/>
      <c r="TNV28" s="5"/>
      <c r="TNW28" s="5"/>
      <c r="TNX28" s="5"/>
      <c r="TNY28" s="5"/>
      <c r="TNZ28" s="5"/>
      <c r="TOA28" s="5"/>
      <c r="TOB28" s="5"/>
      <c r="TOC28" s="5"/>
      <c r="TOD28" s="5"/>
      <c r="TOE28" s="5"/>
      <c r="TOF28" s="5"/>
      <c r="TOG28" s="5"/>
      <c r="TOH28" s="5"/>
      <c r="TOI28" s="5"/>
      <c r="TOJ28" s="5"/>
      <c r="TOK28" s="5"/>
      <c r="TOL28" s="5"/>
      <c r="TOM28" s="5"/>
      <c r="TON28" s="5"/>
      <c r="TOO28" s="5"/>
      <c r="TOP28" s="5"/>
      <c r="TOQ28" s="5"/>
      <c r="TOR28" s="5"/>
      <c r="TOS28" s="5"/>
      <c r="TOT28" s="5"/>
      <c r="TOU28" s="5"/>
      <c r="TOV28" s="5"/>
      <c r="TOW28" s="5"/>
      <c r="TOX28" s="5"/>
      <c r="TOY28" s="5"/>
      <c r="TOZ28" s="5"/>
      <c r="TPA28" s="5"/>
      <c r="TPB28" s="5"/>
      <c r="TPC28" s="5"/>
      <c r="TPD28" s="5"/>
      <c r="TPE28" s="5"/>
      <c r="TPF28" s="5"/>
      <c r="TPG28" s="5"/>
      <c r="TPH28" s="5"/>
      <c r="TPI28" s="5"/>
      <c r="TPJ28" s="5"/>
      <c r="TPK28" s="5"/>
      <c r="TPL28" s="5"/>
      <c r="TPM28" s="5"/>
      <c r="TPN28" s="5"/>
      <c r="TPO28" s="5"/>
      <c r="TPP28" s="5"/>
      <c r="TPQ28" s="5"/>
      <c r="TPR28" s="5"/>
      <c r="TPS28" s="5"/>
      <c r="TPT28" s="5"/>
      <c r="TPU28" s="5"/>
      <c r="TPV28" s="5"/>
      <c r="TPW28" s="5"/>
      <c r="TPX28" s="5"/>
      <c r="TPY28" s="5"/>
      <c r="TPZ28" s="5"/>
      <c r="TQA28" s="5"/>
      <c r="TQB28" s="5"/>
      <c r="TQC28" s="5"/>
      <c r="TQD28" s="5"/>
      <c r="TQE28" s="5"/>
      <c r="TQF28" s="5"/>
      <c r="TQG28" s="5"/>
      <c r="TQH28" s="5"/>
      <c r="TQI28" s="5"/>
      <c r="TQJ28" s="5"/>
      <c r="TQK28" s="5"/>
      <c r="TQL28" s="5"/>
      <c r="TQM28" s="5"/>
      <c r="TQN28" s="5"/>
      <c r="TQO28" s="5"/>
      <c r="TQP28" s="5"/>
      <c r="TQQ28" s="5"/>
      <c r="TQR28" s="5"/>
      <c r="TQS28" s="5"/>
      <c r="TQT28" s="5"/>
      <c r="TQU28" s="5"/>
      <c r="TQV28" s="5"/>
      <c r="TQW28" s="5"/>
      <c r="TQX28" s="5"/>
      <c r="TQY28" s="5"/>
      <c r="TQZ28" s="5"/>
      <c r="TRA28" s="5"/>
      <c r="TRB28" s="5"/>
      <c r="TRC28" s="5"/>
      <c r="TRD28" s="5"/>
      <c r="TRE28" s="5"/>
      <c r="TRF28" s="5"/>
      <c r="TRG28" s="5"/>
      <c r="TRH28" s="5"/>
      <c r="TRI28" s="5"/>
      <c r="TRJ28" s="5"/>
      <c r="TRK28" s="5"/>
      <c r="TRL28" s="5"/>
      <c r="TRM28" s="5"/>
      <c r="TRN28" s="5"/>
      <c r="TRO28" s="5"/>
      <c r="TRP28" s="5"/>
      <c r="TRQ28" s="5"/>
      <c r="TRR28" s="5"/>
      <c r="TRS28" s="5"/>
      <c r="TRT28" s="5"/>
      <c r="TRU28" s="5"/>
      <c r="TRV28" s="5"/>
      <c r="TRW28" s="5"/>
      <c r="TRX28" s="5"/>
      <c r="TRY28" s="5"/>
      <c r="TRZ28" s="5"/>
      <c r="TSA28" s="5"/>
      <c r="TSB28" s="5"/>
      <c r="TSC28" s="5"/>
      <c r="TSD28" s="5"/>
      <c r="TSE28" s="5"/>
      <c r="TSF28" s="5"/>
      <c r="TSG28" s="5"/>
      <c r="TSH28" s="5"/>
      <c r="TSI28" s="5"/>
      <c r="TSJ28" s="5"/>
      <c r="TSK28" s="5"/>
      <c r="TSL28" s="5"/>
      <c r="TSM28" s="5"/>
      <c r="TSN28" s="5"/>
      <c r="TSO28" s="5"/>
      <c r="TSP28" s="5"/>
      <c r="TSQ28" s="5"/>
      <c r="TSR28" s="5"/>
      <c r="TSS28" s="5"/>
      <c r="TST28" s="5"/>
      <c r="TSU28" s="5"/>
      <c r="TSV28" s="5"/>
      <c r="TSW28" s="5"/>
      <c r="TSX28" s="5"/>
      <c r="TSY28" s="5"/>
      <c r="TSZ28" s="5"/>
      <c r="TTA28" s="5"/>
      <c r="TTB28" s="5"/>
      <c r="TTC28" s="5"/>
      <c r="TTD28" s="5"/>
      <c r="TTE28" s="5"/>
      <c r="TTF28" s="5"/>
      <c r="TTG28" s="5"/>
      <c r="TTH28" s="5"/>
      <c r="TTI28" s="5"/>
      <c r="TTJ28" s="5"/>
      <c r="TTK28" s="5"/>
      <c r="TTL28" s="5"/>
      <c r="TTM28" s="5"/>
      <c r="TTN28" s="5"/>
      <c r="TTO28" s="5"/>
      <c r="TTP28" s="5"/>
      <c r="TTQ28" s="5"/>
      <c r="TTR28" s="5"/>
      <c r="TTS28" s="5"/>
      <c r="TTT28" s="5"/>
      <c r="TTU28" s="5"/>
      <c r="TTV28" s="5"/>
      <c r="TTW28" s="5"/>
      <c r="TTX28" s="5"/>
      <c r="TTY28" s="5"/>
      <c r="TTZ28" s="5"/>
      <c r="TUA28" s="5"/>
      <c r="TUB28" s="5"/>
      <c r="TUC28" s="5"/>
      <c r="TUD28" s="5"/>
      <c r="TUE28" s="5"/>
      <c r="TUF28" s="5"/>
      <c r="TUG28" s="5"/>
      <c r="TUH28" s="5"/>
      <c r="TUI28" s="5"/>
      <c r="TUJ28" s="5"/>
      <c r="TUK28" s="5"/>
      <c r="TUL28" s="5"/>
      <c r="TUM28" s="5"/>
      <c r="TUN28" s="5"/>
      <c r="TUO28" s="5"/>
      <c r="TUP28" s="5"/>
      <c r="TUQ28" s="5"/>
      <c r="TUR28" s="5"/>
      <c r="TUS28" s="5"/>
      <c r="TUT28" s="5"/>
      <c r="TUU28" s="5"/>
      <c r="TUV28" s="5"/>
      <c r="TUW28" s="5"/>
      <c r="TUX28" s="5"/>
      <c r="TUY28" s="5"/>
      <c r="TUZ28" s="5"/>
      <c r="TVA28" s="5"/>
      <c r="TVB28" s="5"/>
      <c r="TVC28" s="5"/>
      <c r="TVD28" s="5"/>
      <c r="TVE28" s="5"/>
      <c r="TVF28" s="5"/>
      <c r="TVG28" s="5"/>
      <c r="TVH28" s="5"/>
      <c r="TVI28" s="5"/>
      <c r="TVJ28" s="5"/>
      <c r="TVK28" s="5"/>
      <c r="TVL28" s="5"/>
      <c r="TVM28" s="5"/>
      <c r="TVN28" s="5"/>
      <c r="TVO28" s="5"/>
      <c r="TVP28" s="5"/>
      <c r="TVQ28" s="5"/>
      <c r="TVR28" s="5"/>
      <c r="TVS28" s="5"/>
      <c r="TVT28" s="5"/>
      <c r="TVU28" s="5"/>
      <c r="TVV28" s="5"/>
      <c r="TVW28" s="5"/>
      <c r="TVX28" s="5"/>
      <c r="TVY28" s="5"/>
      <c r="TVZ28" s="5"/>
      <c r="TWA28" s="5"/>
      <c r="TWB28" s="5"/>
      <c r="TWC28" s="5"/>
      <c r="TWD28" s="5"/>
      <c r="TWE28" s="5"/>
      <c r="TWF28" s="5"/>
      <c r="TWG28" s="5"/>
      <c r="TWH28" s="5"/>
      <c r="TWI28" s="5"/>
      <c r="TWJ28" s="5"/>
      <c r="TWK28" s="5"/>
      <c r="TWL28" s="5"/>
      <c r="TWM28" s="5"/>
      <c r="TWN28" s="5"/>
      <c r="TWO28" s="5"/>
      <c r="TWP28" s="5"/>
      <c r="TWQ28" s="5"/>
      <c r="TWR28" s="5"/>
      <c r="TWS28" s="5"/>
      <c r="TWT28" s="5"/>
      <c r="TWU28" s="5"/>
      <c r="TWV28" s="5"/>
      <c r="TWW28" s="5"/>
      <c r="TWX28" s="5"/>
      <c r="TWY28" s="5"/>
      <c r="TWZ28" s="5"/>
      <c r="TXA28" s="5"/>
      <c r="TXB28" s="5"/>
      <c r="TXC28" s="5"/>
      <c r="TXD28" s="5"/>
      <c r="TXE28" s="5"/>
      <c r="TXF28" s="5"/>
      <c r="TXG28" s="5"/>
      <c r="TXH28" s="5"/>
      <c r="TXI28" s="5"/>
      <c r="TXJ28" s="5"/>
      <c r="TXK28" s="5"/>
      <c r="TXL28" s="5"/>
      <c r="TXM28" s="5"/>
      <c r="TXN28" s="5"/>
      <c r="TXO28" s="5"/>
      <c r="TXP28" s="5"/>
      <c r="TXQ28" s="5"/>
      <c r="TXR28" s="5"/>
      <c r="TXS28" s="5"/>
      <c r="TXT28" s="5"/>
      <c r="TXU28" s="5"/>
      <c r="TXV28" s="5"/>
      <c r="TXW28" s="5"/>
      <c r="TXX28" s="5"/>
      <c r="TXY28" s="5"/>
      <c r="TXZ28" s="5"/>
      <c r="TYA28" s="5"/>
      <c r="TYB28" s="5"/>
      <c r="TYC28" s="5"/>
      <c r="TYD28" s="5"/>
      <c r="TYE28" s="5"/>
      <c r="TYF28" s="5"/>
      <c r="TYG28" s="5"/>
      <c r="TYH28" s="5"/>
      <c r="TYI28" s="5"/>
      <c r="TYJ28" s="5"/>
      <c r="TYK28" s="5"/>
      <c r="TYL28" s="5"/>
      <c r="TYM28" s="5"/>
      <c r="TYN28" s="5"/>
      <c r="TYO28" s="5"/>
      <c r="TYP28" s="5"/>
      <c r="TYQ28" s="5"/>
      <c r="TYR28" s="5"/>
      <c r="TYS28" s="5"/>
      <c r="TYT28" s="5"/>
      <c r="TYU28" s="5"/>
      <c r="TYV28" s="5"/>
      <c r="TYW28" s="5"/>
      <c r="TYX28" s="5"/>
      <c r="TYY28" s="5"/>
      <c r="TYZ28" s="5"/>
      <c r="TZA28" s="5"/>
      <c r="TZB28" s="5"/>
      <c r="TZC28" s="5"/>
      <c r="TZD28" s="5"/>
      <c r="TZE28" s="5"/>
      <c r="TZF28" s="5"/>
      <c r="TZG28" s="5"/>
      <c r="TZH28" s="5"/>
      <c r="TZI28" s="5"/>
      <c r="TZJ28" s="5"/>
      <c r="TZK28" s="5"/>
      <c r="TZL28" s="5"/>
      <c r="TZM28" s="5"/>
      <c r="TZN28" s="5"/>
      <c r="TZO28" s="5"/>
      <c r="TZP28" s="5"/>
      <c r="TZQ28" s="5"/>
      <c r="TZR28" s="5"/>
      <c r="TZS28" s="5"/>
      <c r="TZT28" s="5"/>
      <c r="TZU28" s="5"/>
      <c r="TZV28" s="5"/>
      <c r="TZW28" s="5"/>
      <c r="TZX28" s="5"/>
      <c r="TZY28" s="5"/>
      <c r="TZZ28" s="5"/>
      <c r="UAA28" s="5"/>
      <c r="UAB28" s="5"/>
      <c r="UAC28" s="5"/>
      <c r="UAD28" s="5"/>
      <c r="UAE28" s="5"/>
      <c r="UAF28" s="5"/>
      <c r="UAG28" s="5"/>
      <c r="UAH28" s="5"/>
      <c r="UAI28" s="5"/>
      <c r="UAJ28" s="5"/>
      <c r="UAK28" s="5"/>
      <c r="UAL28" s="5"/>
      <c r="UAM28" s="5"/>
      <c r="UAN28" s="5"/>
      <c r="UAO28" s="5"/>
      <c r="UAP28" s="5"/>
      <c r="UAQ28" s="5"/>
      <c r="UAR28" s="5"/>
      <c r="UAS28" s="5"/>
      <c r="UAT28" s="5"/>
      <c r="UAU28" s="5"/>
      <c r="UAV28" s="5"/>
      <c r="UAW28" s="5"/>
      <c r="UAX28" s="5"/>
      <c r="UAY28" s="5"/>
      <c r="UAZ28" s="5"/>
      <c r="UBA28" s="5"/>
      <c r="UBB28" s="5"/>
      <c r="UBC28" s="5"/>
      <c r="UBD28" s="5"/>
      <c r="UBE28" s="5"/>
      <c r="UBF28" s="5"/>
      <c r="UBG28" s="5"/>
      <c r="UBH28" s="5"/>
      <c r="UBI28" s="5"/>
      <c r="UBJ28" s="5"/>
      <c r="UBK28" s="5"/>
      <c r="UBL28" s="5"/>
      <c r="UBM28" s="5"/>
      <c r="UBN28" s="5"/>
      <c r="UBO28" s="5"/>
      <c r="UBP28" s="5"/>
      <c r="UBQ28" s="5"/>
      <c r="UBR28" s="5"/>
      <c r="UBS28" s="5"/>
      <c r="UBT28" s="5"/>
      <c r="UBU28" s="5"/>
      <c r="UBV28" s="5"/>
      <c r="UBW28" s="5"/>
      <c r="UBX28" s="5"/>
      <c r="UBY28" s="5"/>
      <c r="UBZ28" s="5"/>
      <c r="UCA28" s="5"/>
      <c r="UCB28" s="5"/>
      <c r="UCC28" s="5"/>
      <c r="UCD28" s="5"/>
      <c r="UCE28" s="5"/>
      <c r="UCF28" s="5"/>
      <c r="UCG28" s="5"/>
      <c r="UCH28" s="5"/>
      <c r="UCI28" s="5"/>
      <c r="UCJ28" s="5"/>
      <c r="UCK28" s="5"/>
      <c r="UCL28" s="5"/>
      <c r="UCM28" s="5"/>
      <c r="UCN28" s="5"/>
      <c r="UCO28" s="5"/>
      <c r="UCP28" s="5"/>
      <c r="UCQ28" s="5"/>
      <c r="UCR28" s="5"/>
      <c r="UCS28" s="5"/>
      <c r="UCT28" s="5"/>
      <c r="UCU28" s="5"/>
      <c r="UCV28" s="5"/>
      <c r="UCW28" s="5"/>
      <c r="UCX28" s="5"/>
      <c r="UCY28" s="5"/>
      <c r="UCZ28" s="5"/>
      <c r="UDA28" s="5"/>
      <c r="UDB28" s="5"/>
      <c r="UDC28" s="5"/>
      <c r="UDD28" s="5"/>
      <c r="UDE28" s="5"/>
      <c r="UDF28" s="5"/>
      <c r="UDG28" s="5"/>
      <c r="UDH28" s="5"/>
      <c r="UDI28" s="5"/>
      <c r="UDJ28" s="5"/>
      <c r="UDK28" s="5"/>
      <c r="UDL28" s="5"/>
      <c r="UDM28" s="5"/>
      <c r="UDN28" s="5"/>
      <c r="UDO28" s="5"/>
      <c r="UDP28" s="5"/>
      <c r="UDQ28" s="5"/>
      <c r="UDR28" s="5"/>
      <c r="UDS28" s="5"/>
      <c r="UDT28" s="5"/>
      <c r="UDU28" s="5"/>
      <c r="UDV28" s="5"/>
      <c r="UDW28" s="5"/>
      <c r="UDX28" s="5"/>
      <c r="UDY28" s="5"/>
      <c r="UDZ28" s="5"/>
      <c r="UEA28" s="5"/>
      <c r="UEB28" s="5"/>
      <c r="UEC28" s="5"/>
      <c r="UED28" s="5"/>
      <c r="UEE28" s="5"/>
      <c r="UEF28" s="5"/>
      <c r="UEG28" s="5"/>
      <c r="UEH28" s="5"/>
      <c r="UEI28" s="5"/>
      <c r="UEJ28" s="5"/>
      <c r="UEK28" s="5"/>
      <c r="UEL28" s="5"/>
      <c r="UEM28" s="5"/>
      <c r="UEN28" s="5"/>
      <c r="UEO28" s="5"/>
      <c r="UEP28" s="5"/>
      <c r="UEQ28" s="5"/>
      <c r="UER28" s="5"/>
      <c r="UES28" s="5"/>
      <c r="UET28" s="5"/>
      <c r="UEU28" s="5"/>
      <c r="UEV28" s="5"/>
      <c r="UEW28" s="5"/>
      <c r="UEX28" s="5"/>
      <c r="UEY28" s="5"/>
      <c r="UEZ28" s="5"/>
      <c r="UFA28" s="5"/>
      <c r="UFB28" s="5"/>
      <c r="UFC28" s="5"/>
      <c r="UFD28" s="5"/>
      <c r="UFE28" s="5"/>
      <c r="UFF28" s="5"/>
      <c r="UFG28" s="5"/>
      <c r="UFH28" s="5"/>
      <c r="UFI28" s="5"/>
      <c r="UFJ28" s="5"/>
      <c r="UFK28" s="5"/>
      <c r="UFL28" s="5"/>
      <c r="UFM28" s="5"/>
      <c r="UFN28" s="5"/>
      <c r="UFO28" s="5"/>
      <c r="UFP28" s="5"/>
      <c r="UFQ28" s="5"/>
      <c r="UFR28" s="5"/>
      <c r="UFS28" s="5"/>
      <c r="UFT28" s="5"/>
      <c r="UFU28" s="5"/>
      <c r="UFV28" s="5"/>
      <c r="UFW28" s="5"/>
      <c r="UFX28" s="5"/>
      <c r="UFY28" s="5"/>
      <c r="UFZ28" s="5"/>
      <c r="UGA28" s="5"/>
      <c r="UGB28" s="5"/>
      <c r="UGC28" s="5"/>
      <c r="UGD28" s="5"/>
      <c r="UGE28" s="5"/>
      <c r="UGF28" s="5"/>
      <c r="UGG28" s="5"/>
      <c r="UGH28" s="5"/>
      <c r="UGI28" s="5"/>
      <c r="UGJ28" s="5"/>
      <c r="UGK28" s="5"/>
      <c r="UGL28" s="5"/>
      <c r="UGM28" s="5"/>
      <c r="UGN28" s="5"/>
      <c r="UGO28" s="5"/>
      <c r="UGP28" s="5"/>
      <c r="UGQ28" s="5"/>
      <c r="UGR28" s="5"/>
      <c r="UGS28" s="5"/>
      <c r="UGT28" s="5"/>
      <c r="UGU28" s="5"/>
      <c r="UGV28" s="5"/>
      <c r="UGW28" s="5"/>
      <c r="UGX28" s="5"/>
      <c r="UGY28" s="5"/>
      <c r="UGZ28" s="5"/>
      <c r="UHA28" s="5"/>
      <c r="UHB28" s="5"/>
      <c r="UHC28" s="5"/>
      <c r="UHD28" s="5"/>
      <c r="UHE28" s="5"/>
      <c r="UHF28" s="5"/>
      <c r="UHG28" s="5"/>
      <c r="UHH28" s="5"/>
      <c r="UHI28" s="5"/>
      <c r="UHJ28" s="5"/>
      <c r="UHK28" s="5"/>
      <c r="UHL28" s="5"/>
      <c r="UHM28" s="5"/>
      <c r="UHN28" s="5"/>
      <c r="UHO28" s="5"/>
      <c r="UHP28" s="5"/>
      <c r="UHQ28" s="5"/>
      <c r="UHR28" s="5"/>
      <c r="UHS28" s="5"/>
      <c r="UHT28" s="5"/>
      <c r="UHU28" s="5"/>
      <c r="UHV28" s="5"/>
      <c r="UHW28" s="5"/>
      <c r="UHX28" s="5"/>
      <c r="UHY28" s="5"/>
      <c r="UHZ28" s="5"/>
      <c r="UIA28" s="5"/>
      <c r="UIB28" s="5"/>
      <c r="UIC28" s="5"/>
      <c r="UID28" s="5"/>
      <c r="UIE28" s="5"/>
      <c r="UIF28" s="5"/>
      <c r="UIG28" s="5"/>
      <c r="UIH28" s="5"/>
      <c r="UII28" s="5"/>
      <c r="UIJ28" s="5"/>
      <c r="UIK28" s="5"/>
      <c r="UIL28" s="5"/>
      <c r="UIM28" s="5"/>
      <c r="UIN28" s="5"/>
      <c r="UIO28" s="5"/>
      <c r="UIP28" s="5"/>
      <c r="UIQ28" s="5"/>
      <c r="UIR28" s="5"/>
      <c r="UIS28" s="5"/>
      <c r="UIT28" s="5"/>
      <c r="UIU28" s="5"/>
      <c r="UIV28" s="5"/>
      <c r="UIW28" s="5"/>
      <c r="UIX28" s="5"/>
      <c r="UIY28" s="5"/>
      <c r="UIZ28" s="5"/>
      <c r="UJA28" s="5"/>
      <c r="UJB28" s="5"/>
      <c r="UJC28" s="5"/>
      <c r="UJD28" s="5"/>
      <c r="UJE28" s="5"/>
      <c r="UJF28" s="5"/>
      <c r="UJG28" s="5"/>
      <c r="UJH28" s="5"/>
      <c r="UJI28" s="5"/>
      <c r="UJJ28" s="5"/>
      <c r="UJK28" s="5"/>
      <c r="UJL28" s="5"/>
      <c r="UJM28" s="5"/>
      <c r="UJN28" s="5"/>
      <c r="UJO28" s="5"/>
      <c r="UJP28" s="5"/>
      <c r="UJQ28" s="5"/>
      <c r="UJR28" s="5"/>
      <c r="UJS28" s="5"/>
      <c r="UJT28" s="5"/>
      <c r="UJU28" s="5"/>
      <c r="UJV28" s="5"/>
      <c r="UJW28" s="5"/>
      <c r="UJX28" s="5"/>
      <c r="UJY28" s="5"/>
      <c r="UJZ28" s="5"/>
      <c r="UKA28" s="5"/>
      <c r="UKB28" s="5"/>
      <c r="UKC28" s="5"/>
      <c r="UKD28" s="5"/>
      <c r="UKE28" s="5"/>
      <c r="UKF28" s="5"/>
      <c r="UKG28" s="5"/>
      <c r="UKH28" s="5"/>
      <c r="UKI28" s="5"/>
      <c r="UKJ28" s="5"/>
      <c r="UKK28" s="5"/>
      <c r="UKL28" s="5"/>
      <c r="UKM28" s="5"/>
      <c r="UKN28" s="5"/>
      <c r="UKO28" s="5"/>
      <c r="UKP28" s="5"/>
      <c r="UKQ28" s="5"/>
      <c r="UKR28" s="5"/>
      <c r="UKS28" s="5"/>
      <c r="UKT28" s="5"/>
      <c r="UKU28" s="5"/>
      <c r="UKV28" s="5"/>
      <c r="UKW28" s="5"/>
      <c r="UKX28" s="5"/>
      <c r="UKY28" s="5"/>
      <c r="UKZ28" s="5"/>
      <c r="ULA28" s="5"/>
      <c r="ULB28" s="5"/>
      <c r="ULC28" s="5"/>
      <c r="ULD28" s="5"/>
      <c r="ULE28" s="5"/>
      <c r="ULF28" s="5"/>
      <c r="ULG28" s="5"/>
      <c r="ULH28" s="5"/>
      <c r="ULI28" s="5"/>
      <c r="ULJ28" s="5"/>
      <c r="ULK28" s="5"/>
      <c r="ULL28" s="5"/>
      <c r="ULM28" s="5"/>
      <c r="ULN28" s="5"/>
      <c r="ULO28" s="5"/>
      <c r="ULP28" s="5"/>
      <c r="ULQ28" s="5"/>
      <c r="ULR28" s="5"/>
      <c r="ULS28" s="5"/>
      <c r="ULT28" s="5"/>
      <c r="ULU28" s="5"/>
      <c r="ULV28" s="5"/>
      <c r="ULW28" s="5"/>
      <c r="ULX28" s="5"/>
      <c r="ULY28" s="5"/>
      <c r="ULZ28" s="5"/>
      <c r="UMA28" s="5"/>
      <c r="UMB28" s="5"/>
      <c r="UMC28" s="5"/>
      <c r="UMD28" s="5"/>
      <c r="UME28" s="5"/>
      <c r="UMF28" s="5"/>
      <c r="UMG28" s="5"/>
      <c r="UMH28" s="5"/>
      <c r="UMI28" s="5"/>
      <c r="UMJ28" s="5"/>
      <c r="UMK28" s="5"/>
      <c r="UML28" s="5"/>
      <c r="UMM28" s="5"/>
      <c r="UMN28" s="5"/>
      <c r="UMO28" s="5"/>
      <c r="UMP28" s="5"/>
      <c r="UMQ28" s="5"/>
      <c r="UMR28" s="5"/>
      <c r="UMS28" s="5"/>
      <c r="UMT28" s="5"/>
      <c r="UMU28" s="5"/>
      <c r="UMV28" s="5"/>
      <c r="UMW28" s="5"/>
      <c r="UMX28" s="5"/>
      <c r="UMY28" s="5"/>
      <c r="UMZ28" s="5"/>
      <c r="UNA28" s="5"/>
      <c r="UNB28" s="5"/>
      <c r="UNC28" s="5"/>
      <c r="UND28" s="5"/>
      <c r="UNE28" s="5"/>
      <c r="UNF28" s="5"/>
      <c r="UNG28" s="5"/>
      <c r="UNH28" s="5"/>
      <c r="UNI28" s="5"/>
      <c r="UNJ28" s="5"/>
      <c r="UNK28" s="5"/>
      <c r="UNL28" s="5"/>
      <c r="UNM28" s="5"/>
      <c r="UNN28" s="5"/>
      <c r="UNO28" s="5"/>
      <c r="UNP28" s="5"/>
      <c r="UNQ28" s="5"/>
      <c r="UNR28" s="5"/>
      <c r="UNS28" s="5"/>
      <c r="UNT28" s="5"/>
      <c r="UNU28" s="5"/>
      <c r="UNV28" s="5"/>
      <c r="UNW28" s="5"/>
      <c r="UNX28" s="5"/>
      <c r="UNY28" s="5"/>
      <c r="UNZ28" s="5"/>
      <c r="UOA28" s="5"/>
      <c r="UOB28" s="5"/>
      <c r="UOC28" s="5"/>
      <c r="UOD28" s="5"/>
      <c r="UOE28" s="5"/>
      <c r="UOF28" s="5"/>
      <c r="UOG28" s="5"/>
      <c r="UOH28" s="5"/>
      <c r="UOI28" s="5"/>
      <c r="UOJ28" s="5"/>
      <c r="UOK28" s="5"/>
      <c r="UOL28" s="5"/>
      <c r="UOM28" s="5"/>
      <c r="UON28" s="5"/>
      <c r="UOO28" s="5"/>
      <c r="UOP28" s="5"/>
      <c r="UOQ28" s="5"/>
      <c r="UOR28" s="5"/>
      <c r="UOS28" s="5"/>
      <c r="UOT28" s="5"/>
      <c r="UOU28" s="5"/>
      <c r="UOV28" s="5"/>
      <c r="UOW28" s="5"/>
      <c r="UOX28" s="5"/>
      <c r="UOY28" s="5"/>
      <c r="UOZ28" s="5"/>
      <c r="UPA28" s="5"/>
      <c r="UPB28" s="5"/>
      <c r="UPC28" s="5"/>
      <c r="UPD28" s="5"/>
      <c r="UPE28" s="5"/>
      <c r="UPF28" s="5"/>
      <c r="UPG28" s="5"/>
      <c r="UPH28" s="5"/>
      <c r="UPI28" s="5"/>
      <c r="UPJ28" s="5"/>
      <c r="UPK28" s="5"/>
      <c r="UPL28" s="5"/>
      <c r="UPM28" s="5"/>
      <c r="UPN28" s="5"/>
      <c r="UPO28" s="5"/>
      <c r="UPP28" s="5"/>
      <c r="UPQ28" s="5"/>
      <c r="UPR28" s="5"/>
      <c r="UPS28" s="5"/>
      <c r="UPT28" s="5"/>
      <c r="UPU28" s="5"/>
      <c r="UPV28" s="5"/>
      <c r="UPW28" s="5"/>
      <c r="UPX28" s="5"/>
      <c r="UPY28" s="5"/>
      <c r="UPZ28" s="5"/>
      <c r="UQA28" s="5"/>
      <c r="UQB28" s="5"/>
      <c r="UQC28" s="5"/>
      <c r="UQD28" s="5"/>
      <c r="UQE28" s="5"/>
      <c r="UQF28" s="5"/>
      <c r="UQG28" s="5"/>
      <c r="UQH28" s="5"/>
      <c r="UQI28" s="5"/>
      <c r="UQJ28" s="5"/>
      <c r="UQK28" s="5"/>
      <c r="UQL28" s="5"/>
      <c r="UQM28" s="5"/>
      <c r="UQN28" s="5"/>
      <c r="UQO28" s="5"/>
      <c r="UQP28" s="5"/>
      <c r="UQQ28" s="5"/>
      <c r="UQR28" s="5"/>
      <c r="UQS28" s="5"/>
      <c r="UQT28" s="5"/>
      <c r="UQU28" s="5"/>
      <c r="UQV28" s="5"/>
      <c r="UQW28" s="5"/>
      <c r="UQX28" s="5"/>
      <c r="UQY28" s="5"/>
      <c r="UQZ28" s="5"/>
      <c r="URA28" s="5"/>
      <c r="URB28" s="5"/>
      <c r="URC28" s="5"/>
      <c r="URD28" s="5"/>
      <c r="URE28" s="5"/>
      <c r="URF28" s="5"/>
      <c r="URG28" s="5"/>
      <c r="URH28" s="5"/>
      <c r="URI28" s="5"/>
      <c r="URJ28" s="5"/>
      <c r="URK28" s="5"/>
      <c r="URL28" s="5"/>
      <c r="URM28" s="5"/>
      <c r="URN28" s="5"/>
      <c r="URO28" s="5"/>
      <c r="URP28" s="5"/>
      <c r="URQ28" s="5"/>
      <c r="URR28" s="5"/>
      <c r="URS28" s="5"/>
      <c r="URT28" s="5"/>
      <c r="URU28" s="5"/>
      <c r="URV28" s="5"/>
      <c r="URW28" s="5"/>
      <c r="URX28" s="5"/>
      <c r="URY28" s="5"/>
      <c r="URZ28" s="5"/>
      <c r="USA28" s="5"/>
      <c r="USB28" s="5"/>
      <c r="USC28" s="5"/>
      <c r="USD28" s="5"/>
      <c r="USE28" s="5"/>
      <c r="USF28" s="5"/>
      <c r="USG28" s="5"/>
      <c r="USH28" s="5"/>
      <c r="USI28" s="5"/>
      <c r="USJ28" s="5"/>
      <c r="USK28" s="5"/>
      <c r="USL28" s="5"/>
      <c r="USM28" s="5"/>
      <c r="USN28" s="5"/>
      <c r="USO28" s="5"/>
      <c r="USP28" s="5"/>
      <c r="USQ28" s="5"/>
      <c r="USR28" s="5"/>
      <c r="USS28" s="5"/>
      <c r="UST28" s="5"/>
      <c r="USU28" s="5"/>
      <c r="USV28" s="5"/>
      <c r="USW28" s="5"/>
      <c r="USX28" s="5"/>
      <c r="USY28" s="5"/>
      <c r="USZ28" s="5"/>
      <c r="UTA28" s="5"/>
      <c r="UTB28" s="5"/>
      <c r="UTC28" s="5"/>
      <c r="UTD28" s="5"/>
      <c r="UTE28" s="5"/>
      <c r="UTF28" s="5"/>
      <c r="UTG28" s="5"/>
      <c r="UTH28" s="5"/>
      <c r="UTI28" s="5"/>
      <c r="UTJ28" s="5"/>
      <c r="UTK28" s="5"/>
      <c r="UTL28" s="5"/>
      <c r="UTM28" s="5"/>
      <c r="UTN28" s="5"/>
      <c r="UTO28" s="5"/>
      <c r="UTP28" s="5"/>
      <c r="UTQ28" s="5"/>
      <c r="UTR28" s="5"/>
      <c r="UTS28" s="5"/>
      <c r="UTT28" s="5"/>
      <c r="UTU28" s="5"/>
      <c r="UTV28" s="5"/>
      <c r="UTW28" s="5"/>
      <c r="UTX28" s="5"/>
      <c r="UTY28" s="5"/>
      <c r="UTZ28" s="5"/>
      <c r="UUA28" s="5"/>
      <c r="UUB28" s="5"/>
      <c r="UUC28" s="5"/>
      <c r="UUD28" s="5"/>
      <c r="UUE28" s="5"/>
      <c r="UUF28" s="5"/>
      <c r="UUG28" s="5"/>
      <c r="UUH28" s="5"/>
      <c r="UUI28" s="5"/>
      <c r="UUJ28" s="5"/>
      <c r="UUK28" s="5"/>
      <c r="UUL28" s="5"/>
      <c r="UUM28" s="5"/>
      <c r="UUN28" s="5"/>
      <c r="UUO28" s="5"/>
      <c r="UUP28" s="5"/>
      <c r="UUQ28" s="5"/>
      <c r="UUR28" s="5"/>
      <c r="UUS28" s="5"/>
      <c r="UUT28" s="5"/>
      <c r="UUU28" s="5"/>
      <c r="UUV28" s="5"/>
      <c r="UUW28" s="5"/>
      <c r="UUX28" s="5"/>
      <c r="UUY28" s="5"/>
      <c r="UUZ28" s="5"/>
      <c r="UVA28" s="5"/>
      <c r="UVB28" s="5"/>
      <c r="UVC28" s="5"/>
      <c r="UVD28" s="5"/>
      <c r="UVE28" s="5"/>
      <c r="UVF28" s="5"/>
      <c r="UVG28" s="5"/>
      <c r="UVH28" s="5"/>
      <c r="UVI28" s="5"/>
      <c r="UVJ28" s="5"/>
      <c r="UVK28" s="5"/>
      <c r="UVL28" s="5"/>
      <c r="UVM28" s="5"/>
      <c r="UVN28" s="5"/>
      <c r="UVO28" s="5"/>
      <c r="UVP28" s="5"/>
      <c r="UVQ28" s="5"/>
      <c r="UVR28" s="5"/>
      <c r="UVS28" s="5"/>
      <c r="UVT28" s="5"/>
      <c r="UVU28" s="5"/>
      <c r="UVV28" s="5"/>
      <c r="UVW28" s="5"/>
      <c r="UVX28" s="5"/>
      <c r="UVY28" s="5"/>
      <c r="UVZ28" s="5"/>
      <c r="UWA28" s="5"/>
      <c r="UWB28" s="5"/>
      <c r="UWC28" s="5"/>
      <c r="UWD28" s="5"/>
      <c r="UWE28" s="5"/>
      <c r="UWF28" s="5"/>
      <c r="UWG28" s="5"/>
      <c r="UWH28" s="5"/>
      <c r="UWI28" s="5"/>
      <c r="UWJ28" s="5"/>
      <c r="UWK28" s="5"/>
      <c r="UWL28" s="5"/>
      <c r="UWM28" s="5"/>
      <c r="UWN28" s="5"/>
      <c r="UWO28" s="5"/>
      <c r="UWP28" s="5"/>
      <c r="UWQ28" s="5"/>
      <c r="UWR28" s="5"/>
      <c r="UWS28" s="5"/>
      <c r="UWT28" s="5"/>
      <c r="UWU28" s="5"/>
      <c r="UWV28" s="5"/>
      <c r="UWW28" s="5"/>
      <c r="UWX28" s="5"/>
      <c r="UWY28" s="5"/>
      <c r="UWZ28" s="5"/>
      <c r="UXA28" s="5"/>
      <c r="UXB28" s="5"/>
      <c r="UXC28" s="5"/>
      <c r="UXD28" s="5"/>
      <c r="UXE28" s="5"/>
      <c r="UXF28" s="5"/>
      <c r="UXG28" s="5"/>
      <c r="UXH28" s="5"/>
      <c r="UXI28" s="5"/>
      <c r="UXJ28" s="5"/>
      <c r="UXK28" s="5"/>
      <c r="UXL28" s="5"/>
      <c r="UXM28" s="5"/>
      <c r="UXN28" s="5"/>
      <c r="UXO28" s="5"/>
      <c r="UXP28" s="5"/>
      <c r="UXQ28" s="5"/>
      <c r="UXR28" s="5"/>
      <c r="UXS28" s="5"/>
      <c r="UXT28" s="5"/>
      <c r="UXU28" s="5"/>
      <c r="UXV28" s="5"/>
      <c r="UXW28" s="5"/>
      <c r="UXX28" s="5"/>
      <c r="UXY28" s="5"/>
      <c r="UXZ28" s="5"/>
      <c r="UYA28" s="5"/>
      <c r="UYB28" s="5"/>
      <c r="UYC28" s="5"/>
      <c r="UYD28" s="5"/>
      <c r="UYE28" s="5"/>
      <c r="UYF28" s="5"/>
      <c r="UYG28" s="5"/>
      <c r="UYH28" s="5"/>
      <c r="UYI28" s="5"/>
      <c r="UYJ28" s="5"/>
      <c r="UYK28" s="5"/>
      <c r="UYL28" s="5"/>
      <c r="UYM28" s="5"/>
      <c r="UYN28" s="5"/>
      <c r="UYO28" s="5"/>
      <c r="UYP28" s="5"/>
      <c r="UYQ28" s="5"/>
      <c r="UYR28" s="5"/>
      <c r="UYS28" s="5"/>
      <c r="UYT28" s="5"/>
      <c r="UYU28" s="5"/>
      <c r="UYV28" s="5"/>
      <c r="UYW28" s="5"/>
      <c r="UYX28" s="5"/>
      <c r="UYY28" s="5"/>
      <c r="UYZ28" s="5"/>
      <c r="UZA28" s="5"/>
      <c r="UZB28" s="5"/>
      <c r="UZC28" s="5"/>
      <c r="UZD28" s="5"/>
      <c r="UZE28" s="5"/>
      <c r="UZF28" s="5"/>
      <c r="UZG28" s="5"/>
      <c r="UZH28" s="5"/>
      <c r="UZI28" s="5"/>
      <c r="UZJ28" s="5"/>
      <c r="UZK28" s="5"/>
      <c r="UZL28" s="5"/>
      <c r="UZM28" s="5"/>
      <c r="UZN28" s="5"/>
      <c r="UZO28" s="5"/>
      <c r="UZP28" s="5"/>
      <c r="UZQ28" s="5"/>
      <c r="UZR28" s="5"/>
      <c r="UZS28" s="5"/>
      <c r="UZT28" s="5"/>
      <c r="UZU28" s="5"/>
      <c r="UZV28" s="5"/>
      <c r="UZW28" s="5"/>
      <c r="UZX28" s="5"/>
      <c r="UZY28" s="5"/>
      <c r="UZZ28" s="5"/>
      <c r="VAA28" s="5"/>
      <c r="VAB28" s="5"/>
      <c r="VAC28" s="5"/>
      <c r="VAD28" s="5"/>
      <c r="VAE28" s="5"/>
      <c r="VAF28" s="5"/>
      <c r="VAG28" s="5"/>
      <c r="VAH28" s="5"/>
      <c r="VAI28" s="5"/>
      <c r="VAJ28" s="5"/>
      <c r="VAK28" s="5"/>
      <c r="VAL28" s="5"/>
      <c r="VAM28" s="5"/>
      <c r="VAN28" s="5"/>
      <c r="VAO28" s="5"/>
      <c r="VAP28" s="5"/>
      <c r="VAQ28" s="5"/>
      <c r="VAR28" s="5"/>
      <c r="VAS28" s="5"/>
      <c r="VAT28" s="5"/>
      <c r="VAU28" s="5"/>
      <c r="VAV28" s="5"/>
      <c r="VAW28" s="5"/>
      <c r="VAX28" s="5"/>
      <c r="VAY28" s="5"/>
      <c r="VAZ28" s="5"/>
      <c r="VBA28" s="5"/>
      <c r="VBB28" s="5"/>
      <c r="VBC28" s="5"/>
      <c r="VBD28" s="5"/>
      <c r="VBE28" s="5"/>
      <c r="VBF28" s="5"/>
      <c r="VBG28" s="5"/>
      <c r="VBH28" s="5"/>
      <c r="VBI28" s="5"/>
      <c r="VBJ28" s="5"/>
      <c r="VBK28" s="5"/>
      <c r="VBL28" s="5"/>
      <c r="VBM28" s="5"/>
      <c r="VBN28" s="5"/>
      <c r="VBO28" s="5"/>
      <c r="VBP28" s="5"/>
      <c r="VBQ28" s="5"/>
      <c r="VBR28" s="5"/>
      <c r="VBS28" s="5"/>
      <c r="VBT28" s="5"/>
      <c r="VBU28" s="5"/>
      <c r="VBV28" s="5"/>
      <c r="VBW28" s="5"/>
      <c r="VBX28" s="5"/>
      <c r="VBY28" s="5"/>
      <c r="VBZ28" s="5"/>
      <c r="VCA28" s="5"/>
      <c r="VCB28" s="5"/>
      <c r="VCC28" s="5"/>
      <c r="VCD28" s="5"/>
      <c r="VCE28" s="5"/>
      <c r="VCF28" s="5"/>
      <c r="VCG28" s="5"/>
      <c r="VCH28" s="5"/>
      <c r="VCI28" s="5"/>
      <c r="VCJ28" s="5"/>
      <c r="VCK28" s="5"/>
      <c r="VCL28" s="5"/>
      <c r="VCM28" s="5"/>
      <c r="VCN28" s="5"/>
      <c r="VCO28" s="5"/>
      <c r="VCP28" s="5"/>
      <c r="VCQ28" s="5"/>
      <c r="VCR28" s="5"/>
      <c r="VCS28" s="5"/>
      <c r="VCT28" s="5"/>
      <c r="VCU28" s="5"/>
      <c r="VCV28" s="5"/>
      <c r="VCW28" s="5"/>
      <c r="VCX28" s="5"/>
      <c r="VCY28" s="5"/>
      <c r="VCZ28" s="5"/>
      <c r="VDA28" s="5"/>
      <c r="VDB28" s="5"/>
      <c r="VDC28" s="5"/>
      <c r="VDD28" s="5"/>
      <c r="VDE28" s="5"/>
      <c r="VDF28" s="5"/>
      <c r="VDG28" s="5"/>
      <c r="VDH28" s="5"/>
      <c r="VDI28" s="5"/>
      <c r="VDJ28" s="5"/>
      <c r="VDK28" s="5"/>
      <c r="VDL28" s="5"/>
      <c r="VDM28" s="5"/>
      <c r="VDN28" s="5"/>
      <c r="VDO28" s="5"/>
      <c r="VDP28" s="5"/>
      <c r="VDQ28" s="5"/>
      <c r="VDR28" s="5"/>
      <c r="VDS28" s="5"/>
      <c r="VDT28" s="5"/>
      <c r="VDU28" s="5"/>
      <c r="VDV28" s="5"/>
      <c r="VDW28" s="5"/>
      <c r="VDX28" s="5"/>
      <c r="VDY28" s="5"/>
      <c r="VDZ28" s="5"/>
      <c r="VEA28" s="5"/>
      <c r="VEB28" s="5"/>
      <c r="VEC28" s="5"/>
      <c r="VED28" s="5"/>
      <c r="VEE28" s="5"/>
      <c r="VEF28" s="5"/>
      <c r="VEG28" s="5"/>
      <c r="VEH28" s="5"/>
      <c r="VEI28" s="5"/>
      <c r="VEJ28" s="5"/>
      <c r="VEK28" s="5"/>
      <c r="VEL28" s="5"/>
      <c r="VEM28" s="5"/>
      <c r="VEN28" s="5"/>
      <c r="VEO28" s="5"/>
      <c r="VEP28" s="5"/>
      <c r="VEQ28" s="5"/>
      <c r="VER28" s="5"/>
      <c r="VES28" s="5"/>
      <c r="VET28" s="5"/>
      <c r="VEU28" s="5"/>
      <c r="VEV28" s="5"/>
      <c r="VEW28" s="5"/>
      <c r="VEX28" s="5"/>
      <c r="VEY28" s="5"/>
      <c r="VEZ28" s="5"/>
      <c r="VFA28" s="5"/>
      <c r="VFB28" s="5"/>
      <c r="VFC28" s="5"/>
      <c r="VFD28" s="5"/>
      <c r="VFE28" s="5"/>
      <c r="VFF28" s="5"/>
      <c r="VFG28" s="5"/>
      <c r="VFH28" s="5"/>
      <c r="VFI28" s="5"/>
      <c r="VFJ28" s="5"/>
      <c r="VFK28" s="5"/>
      <c r="VFL28" s="5"/>
      <c r="VFM28" s="5"/>
      <c r="VFN28" s="5"/>
      <c r="VFO28" s="5"/>
      <c r="VFP28" s="5"/>
      <c r="VFQ28" s="5"/>
      <c r="VFR28" s="5"/>
      <c r="VFS28" s="5"/>
      <c r="VFT28" s="5"/>
      <c r="VFU28" s="5"/>
      <c r="VFV28" s="5"/>
      <c r="VFW28" s="5"/>
      <c r="VFX28" s="5"/>
      <c r="VFY28" s="5"/>
      <c r="VFZ28" s="5"/>
      <c r="VGA28" s="5"/>
      <c r="VGB28" s="5"/>
      <c r="VGC28" s="5"/>
      <c r="VGD28" s="5"/>
      <c r="VGE28" s="5"/>
      <c r="VGF28" s="5"/>
      <c r="VGG28" s="5"/>
      <c r="VGH28" s="5"/>
      <c r="VGI28" s="5"/>
      <c r="VGJ28" s="5"/>
      <c r="VGK28" s="5"/>
      <c r="VGL28" s="5"/>
      <c r="VGM28" s="5"/>
      <c r="VGN28" s="5"/>
      <c r="VGO28" s="5"/>
      <c r="VGP28" s="5"/>
      <c r="VGQ28" s="5"/>
      <c r="VGR28" s="5"/>
      <c r="VGS28" s="5"/>
      <c r="VGT28" s="5"/>
      <c r="VGU28" s="5"/>
      <c r="VGV28" s="5"/>
      <c r="VGW28" s="5"/>
      <c r="VGX28" s="5"/>
      <c r="VGY28" s="5"/>
      <c r="VGZ28" s="5"/>
      <c r="VHA28" s="5"/>
      <c r="VHB28" s="5"/>
      <c r="VHC28" s="5"/>
      <c r="VHD28" s="5"/>
      <c r="VHE28" s="5"/>
      <c r="VHF28" s="5"/>
      <c r="VHG28" s="5"/>
      <c r="VHH28" s="5"/>
      <c r="VHI28" s="5"/>
      <c r="VHJ28" s="5"/>
      <c r="VHK28" s="5"/>
      <c r="VHL28" s="5"/>
      <c r="VHM28" s="5"/>
      <c r="VHN28" s="5"/>
      <c r="VHO28" s="5"/>
      <c r="VHP28" s="5"/>
      <c r="VHQ28" s="5"/>
      <c r="VHR28" s="5"/>
      <c r="VHS28" s="5"/>
      <c r="VHT28" s="5"/>
      <c r="VHU28" s="5"/>
      <c r="VHV28" s="5"/>
      <c r="VHW28" s="5"/>
      <c r="VHX28" s="5"/>
      <c r="VHY28" s="5"/>
      <c r="VHZ28" s="5"/>
      <c r="VIA28" s="5"/>
      <c r="VIB28" s="5"/>
      <c r="VIC28" s="5"/>
      <c r="VID28" s="5"/>
      <c r="VIE28" s="5"/>
      <c r="VIF28" s="5"/>
      <c r="VIG28" s="5"/>
      <c r="VIH28" s="5"/>
      <c r="VII28" s="5"/>
      <c r="VIJ28" s="5"/>
      <c r="VIK28" s="5"/>
      <c r="VIL28" s="5"/>
      <c r="VIM28" s="5"/>
      <c r="VIN28" s="5"/>
      <c r="VIO28" s="5"/>
      <c r="VIP28" s="5"/>
      <c r="VIQ28" s="5"/>
      <c r="VIR28" s="5"/>
      <c r="VIS28" s="5"/>
      <c r="VIT28" s="5"/>
      <c r="VIU28" s="5"/>
      <c r="VIV28" s="5"/>
      <c r="VIW28" s="5"/>
      <c r="VIX28" s="5"/>
      <c r="VIY28" s="5"/>
      <c r="VIZ28" s="5"/>
      <c r="VJA28" s="5"/>
      <c r="VJB28" s="5"/>
      <c r="VJC28" s="5"/>
      <c r="VJD28" s="5"/>
      <c r="VJE28" s="5"/>
      <c r="VJF28" s="5"/>
      <c r="VJG28" s="5"/>
      <c r="VJH28" s="5"/>
      <c r="VJI28" s="5"/>
      <c r="VJJ28" s="5"/>
      <c r="VJK28" s="5"/>
      <c r="VJL28" s="5"/>
      <c r="VJM28" s="5"/>
      <c r="VJN28" s="5"/>
      <c r="VJO28" s="5"/>
      <c r="VJP28" s="5"/>
      <c r="VJQ28" s="5"/>
      <c r="VJR28" s="5"/>
      <c r="VJS28" s="5"/>
      <c r="VJT28" s="5"/>
      <c r="VJU28" s="5"/>
      <c r="VJV28" s="5"/>
      <c r="VJW28" s="5"/>
      <c r="VJX28" s="5"/>
      <c r="VJY28" s="5"/>
      <c r="VJZ28" s="5"/>
      <c r="VKA28" s="5"/>
      <c r="VKB28" s="5"/>
      <c r="VKC28" s="5"/>
      <c r="VKD28" s="5"/>
      <c r="VKE28" s="5"/>
      <c r="VKF28" s="5"/>
      <c r="VKG28" s="5"/>
      <c r="VKH28" s="5"/>
      <c r="VKI28" s="5"/>
      <c r="VKJ28" s="5"/>
      <c r="VKK28" s="5"/>
      <c r="VKL28" s="5"/>
      <c r="VKM28" s="5"/>
      <c r="VKN28" s="5"/>
      <c r="VKO28" s="5"/>
      <c r="VKP28" s="5"/>
      <c r="VKQ28" s="5"/>
      <c r="VKR28" s="5"/>
      <c r="VKS28" s="5"/>
      <c r="VKT28" s="5"/>
      <c r="VKU28" s="5"/>
      <c r="VKV28" s="5"/>
      <c r="VKW28" s="5"/>
      <c r="VKX28" s="5"/>
      <c r="VKY28" s="5"/>
      <c r="VKZ28" s="5"/>
      <c r="VLA28" s="5"/>
      <c r="VLB28" s="5"/>
      <c r="VLC28" s="5"/>
      <c r="VLD28" s="5"/>
      <c r="VLE28" s="5"/>
      <c r="VLF28" s="5"/>
      <c r="VLG28" s="5"/>
      <c r="VLH28" s="5"/>
      <c r="VLI28" s="5"/>
      <c r="VLJ28" s="5"/>
      <c r="VLK28" s="5"/>
      <c r="VLL28" s="5"/>
      <c r="VLM28" s="5"/>
      <c r="VLN28" s="5"/>
      <c r="VLO28" s="5"/>
      <c r="VLP28" s="5"/>
      <c r="VLQ28" s="5"/>
      <c r="VLR28" s="5"/>
      <c r="VLS28" s="5"/>
      <c r="VLT28" s="5"/>
      <c r="VLU28" s="5"/>
      <c r="VLV28" s="5"/>
      <c r="VLW28" s="5"/>
      <c r="VLX28" s="5"/>
      <c r="VLY28" s="5"/>
      <c r="VLZ28" s="5"/>
      <c r="VMA28" s="5"/>
      <c r="VMB28" s="5"/>
      <c r="VMC28" s="5"/>
      <c r="VMD28" s="5"/>
      <c r="VME28" s="5"/>
      <c r="VMF28" s="5"/>
      <c r="VMG28" s="5"/>
      <c r="VMH28" s="5"/>
      <c r="VMI28" s="5"/>
      <c r="VMJ28" s="5"/>
      <c r="VMK28" s="5"/>
      <c r="VML28" s="5"/>
      <c r="VMM28" s="5"/>
      <c r="VMN28" s="5"/>
      <c r="VMO28" s="5"/>
      <c r="VMP28" s="5"/>
      <c r="VMQ28" s="5"/>
      <c r="VMR28" s="5"/>
      <c r="VMS28" s="5"/>
      <c r="VMT28" s="5"/>
      <c r="VMU28" s="5"/>
      <c r="VMV28" s="5"/>
      <c r="VMW28" s="5"/>
      <c r="VMX28" s="5"/>
      <c r="VMY28" s="5"/>
      <c r="VMZ28" s="5"/>
      <c r="VNA28" s="5"/>
      <c r="VNB28" s="5"/>
      <c r="VNC28" s="5"/>
      <c r="VND28" s="5"/>
      <c r="VNE28" s="5"/>
      <c r="VNF28" s="5"/>
      <c r="VNG28" s="5"/>
      <c r="VNH28" s="5"/>
      <c r="VNI28" s="5"/>
      <c r="VNJ28" s="5"/>
      <c r="VNK28" s="5"/>
      <c r="VNL28" s="5"/>
      <c r="VNM28" s="5"/>
      <c r="VNN28" s="5"/>
      <c r="VNO28" s="5"/>
      <c r="VNP28" s="5"/>
      <c r="VNQ28" s="5"/>
      <c r="VNR28" s="5"/>
      <c r="VNS28" s="5"/>
      <c r="VNT28" s="5"/>
      <c r="VNU28" s="5"/>
      <c r="VNV28" s="5"/>
      <c r="VNW28" s="5"/>
      <c r="VNX28" s="5"/>
      <c r="VNY28" s="5"/>
      <c r="VNZ28" s="5"/>
      <c r="VOA28" s="5"/>
      <c r="VOB28" s="5"/>
      <c r="VOC28" s="5"/>
      <c r="VOD28" s="5"/>
      <c r="VOE28" s="5"/>
      <c r="VOF28" s="5"/>
      <c r="VOG28" s="5"/>
      <c r="VOH28" s="5"/>
      <c r="VOI28" s="5"/>
      <c r="VOJ28" s="5"/>
      <c r="VOK28" s="5"/>
      <c r="VOL28" s="5"/>
      <c r="VOM28" s="5"/>
      <c r="VON28" s="5"/>
      <c r="VOO28" s="5"/>
      <c r="VOP28" s="5"/>
      <c r="VOQ28" s="5"/>
      <c r="VOR28" s="5"/>
      <c r="VOS28" s="5"/>
      <c r="VOT28" s="5"/>
      <c r="VOU28" s="5"/>
      <c r="VOV28" s="5"/>
      <c r="VOW28" s="5"/>
      <c r="VOX28" s="5"/>
      <c r="VOY28" s="5"/>
      <c r="VOZ28" s="5"/>
      <c r="VPA28" s="5"/>
      <c r="VPB28" s="5"/>
      <c r="VPC28" s="5"/>
      <c r="VPD28" s="5"/>
      <c r="VPE28" s="5"/>
      <c r="VPF28" s="5"/>
      <c r="VPG28" s="5"/>
      <c r="VPH28" s="5"/>
      <c r="VPI28" s="5"/>
      <c r="VPJ28" s="5"/>
      <c r="VPK28" s="5"/>
      <c r="VPL28" s="5"/>
      <c r="VPM28" s="5"/>
      <c r="VPN28" s="5"/>
      <c r="VPO28" s="5"/>
      <c r="VPP28" s="5"/>
      <c r="VPQ28" s="5"/>
      <c r="VPR28" s="5"/>
      <c r="VPS28" s="5"/>
      <c r="VPT28" s="5"/>
      <c r="VPU28" s="5"/>
      <c r="VPV28" s="5"/>
      <c r="VPW28" s="5"/>
      <c r="VPX28" s="5"/>
      <c r="VPY28" s="5"/>
      <c r="VPZ28" s="5"/>
      <c r="VQA28" s="5"/>
      <c r="VQB28" s="5"/>
      <c r="VQC28" s="5"/>
      <c r="VQD28" s="5"/>
      <c r="VQE28" s="5"/>
      <c r="VQF28" s="5"/>
      <c r="VQG28" s="5"/>
      <c r="VQH28" s="5"/>
      <c r="VQI28" s="5"/>
      <c r="VQJ28" s="5"/>
      <c r="VQK28" s="5"/>
      <c r="VQL28" s="5"/>
      <c r="VQM28" s="5"/>
      <c r="VQN28" s="5"/>
      <c r="VQO28" s="5"/>
      <c r="VQP28" s="5"/>
      <c r="VQQ28" s="5"/>
      <c r="VQR28" s="5"/>
      <c r="VQS28" s="5"/>
      <c r="VQT28" s="5"/>
      <c r="VQU28" s="5"/>
      <c r="VQV28" s="5"/>
      <c r="VQW28" s="5"/>
      <c r="VQX28" s="5"/>
      <c r="VQY28" s="5"/>
      <c r="VQZ28" s="5"/>
      <c r="VRA28" s="5"/>
      <c r="VRB28" s="5"/>
      <c r="VRC28" s="5"/>
      <c r="VRD28" s="5"/>
      <c r="VRE28" s="5"/>
      <c r="VRF28" s="5"/>
      <c r="VRG28" s="5"/>
      <c r="VRH28" s="5"/>
      <c r="VRI28" s="5"/>
      <c r="VRJ28" s="5"/>
      <c r="VRK28" s="5"/>
      <c r="VRL28" s="5"/>
      <c r="VRM28" s="5"/>
      <c r="VRN28" s="5"/>
      <c r="VRO28" s="5"/>
      <c r="VRP28" s="5"/>
      <c r="VRQ28" s="5"/>
      <c r="VRR28" s="5"/>
      <c r="VRS28" s="5"/>
      <c r="VRT28" s="5"/>
      <c r="VRU28" s="5"/>
      <c r="VRV28" s="5"/>
      <c r="VRW28" s="5"/>
      <c r="VRX28" s="5"/>
      <c r="VRY28" s="5"/>
      <c r="VRZ28" s="5"/>
      <c r="VSA28" s="5"/>
      <c r="VSB28" s="5"/>
      <c r="VSC28" s="5"/>
      <c r="VSD28" s="5"/>
      <c r="VSE28" s="5"/>
      <c r="VSF28" s="5"/>
      <c r="VSG28" s="5"/>
      <c r="VSH28" s="5"/>
      <c r="VSI28" s="5"/>
      <c r="VSJ28" s="5"/>
      <c r="VSK28" s="5"/>
      <c r="VSL28" s="5"/>
      <c r="VSM28" s="5"/>
      <c r="VSN28" s="5"/>
      <c r="VSO28" s="5"/>
      <c r="VSP28" s="5"/>
      <c r="VSQ28" s="5"/>
      <c r="VSR28" s="5"/>
      <c r="VSS28" s="5"/>
      <c r="VST28" s="5"/>
      <c r="VSU28" s="5"/>
      <c r="VSV28" s="5"/>
      <c r="VSW28" s="5"/>
      <c r="VSX28" s="5"/>
      <c r="VSY28" s="5"/>
      <c r="VSZ28" s="5"/>
      <c r="VTA28" s="5"/>
      <c r="VTB28" s="5"/>
      <c r="VTC28" s="5"/>
      <c r="VTD28" s="5"/>
      <c r="VTE28" s="5"/>
      <c r="VTF28" s="5"/>
      <c r="VTG28" s="5"/>
      <c r="VTH28" s="5"/>
      <c r="VTI28" s="5"/>
      <c r="VTJ28" s="5"/>
      <c r="VTK28" s="5"/>
      <c r="VTL28" s="5"/>
      <c r="VTM28" s="5"/>
      <c r="VTN28" s="5"/>
      <c r="VTO28" s="5"/>
      <c r="VTP28" s="5"/>
      <c r="VTQ28" s="5"/>
      <c r="VTR28" s="5"/>
      <c r="VTS28" s="5"/>
      <c r="VTT28" s="5"/>
      <c r="VTU28" s="5"/>
      <c r="VTV28" s="5"/>
      <c r="VTW28" s="5"/>
      <c r="VTX28" s="5"/>
      <c r="VTY28" s="5"/>
      <c r="VTZ28" s="5"/>
      <c r="VUA28" s="5"/>
      <c r="VUB28" s="5"/>
      <c r="VUC28" s="5"/>
      <c r="VUD28" s="5"/>
      <c r="VUE28" s="5"/>
      <c r="VUF28" s="5"/>
      <c r="VUG28" s="5"/>
      <c r="VUH28" s="5"/>
      <c r="VUI28" s="5"/>
      <c r="VUJ28" s="5"/>
      <c r="VUK28" s="5"/>
      <c r="VUL28" s="5"/>
      <c r="VUM28" s="5"/>
      <c r="VUN28" s="5"/>
      <c r="VUO28" s="5"/>
      <c r="VUP28" s="5"/>
      <c r="VUQ28" s="5"/>
      <c r="VUR28" s="5"/>
      <c r="VUS28" s="5"/>
      <c r="VUT28" s="5"/>
      <c r="VUU28" s="5"/>
      <c r="VUV28" s="5"/>
      <c r="VUW28" s="5"/>
      <c r="VUX28" s="5"/>
      <c r="VUY28" s="5"/>
      <c r="VUZ28" s="5"/>
      <c r="VVA28" s="5"/>
      <c r="VVB28" s="5"/>
      <c r="VVC28" s="5"/>
      <c r="VVD28" s="5"/>
      <c r="VVE28" s="5"/>
      <c r="VVF28" s="5"/>
      <c r="VVG28" s="5"/>
      <c r="VVH28" s="5"/>
      <c r="VVI28" s="5"/>
      <c r="VVJ28" s="5"/>
      <c r="VVK28" s="5"/>
      <c r="VVL28" s="5"/>
      <c r="VVM28" s="5"/>
      <c r="VVN28" s="5"/>
      <c r="VVO28" s="5"/>
      <c r="VVP28" s="5"/>
      <c r="VVQ28" s="5"/>
      <c r="VVR28" s="5"/>
      <c r="VVS28" s="5"/>
      <c r="VVT28" s="5"/>
      <c r="VVU28" s="5"/>
      <c r="VVV28" s="5"/>
      <c r="VVW28" s="5"/>
      <c r="VVX28" s="5"/>
      <c r="VVY28" s="5"/>
      <c r="VVZ28" s="5"/>
      <c r="VWA28" s="5"/>
      <c r="VWB28" s="5"/>
      <c r="VWC28" s="5"/>
      <c r="VWD28" s="5"/>
      <c r="VWE28" s="5"/>
      <c r="VWF28" s="5"/>
      <c r="VWG28" s="5"/>
      <c r="VWH28" s="5"/>
      <c r="VWI28" s="5"/>
      <c r="VWJ28" s="5"/>
      <c r="VWK28" s="5"/>
      <c r="VWL28" s="5"/>
      <c r="VWM28" s="5"/>
      <c r="VWN28" s="5"/>
      <c r="VWO28" s="5"/>
      <c r="VWP28" s="5"/>
      <c r="VWQ28" s="5"/>
      <c r="VWR28" s="5"/>
      <c r="VWS28" s="5"/>
      <c r="VWT28" s="5"/>
      <c r="VWU28" s="5"/>
      <c r="VWV28" s="5"/>
      <c r="VWW28" s="5"/>
      <c r="VWX28" s="5"/>
      <c r="VWY28" s="5"/>
      <c r="VWZ28" s="5"/>
      <c r="VXA28" s="5"/>
      <c r="VXB28" s="5"/>
      <c r="VXC28" s="5"/>
      <c r="VXD28" s="5"/>
      <c r="VXE28" s="5"/>
      <c r="VXF28" s="5"/>
      <c r="VXG28" s="5"/>
      <c r="VXH28" s="5"/>
      <c r="VXI28" s="5"/>
      <c r="VXJ28" s="5"/>
      <c r="VXK28" s="5"/>
      <c r="VXL28" s="5"/>
      <c r="VXM28" s="5"/>
      <c r="VXN28" s="5"/>
      <c r="VXO28" s="5"/>
      <c r="VXP28" s="5"/>
      <c r="VXQ28" s="5"/>
      <c r="VXR28" s="5"/>
      <c r="VXS28" s="5"/>
      <c r="VXT28" s="5"/>
      <c r="VXU28" s="5"/>
      <c r="VXV28" s="5"/>
      <c r="VXW28" s="5"/>
      <c r="VXX28" s="5"/>
      <c r="VXY28" s="5"/>
      <c r="VXZ28" s="5"/>
      <c r="VYA28" s="5"/>
      <c r="VYB28" s="5"/>
      <c r="VYC28" s="5"/>
      <c r="VYD28" s="5"/>
      <c r="VYE28" s="5"/>
      <c r="VYF28" s="5"/>
      <c r="VYG28" s="5"/>
      <c r="VYH28" s="5"/>
      <c r="VYI28" s="5"/>
      <c r="VYJ28" s="5"/>
      <c r="VYK28" s="5"/>
      <c r="VYL28" s="5"/>
      <c r="VYM28" s="5"/>
      <c r="VYN28" s="5"/>
      <c r="VYO28" s="5"/>
      <c r="VYP28" s="5"/>
      <c r="VYQ28" s="5"/>
      <c r="VYR28" s="5"/>
      <c r="VYS28" s="5"/>
      <c r="VYT28" s="5"/>
      <c r="VYU28" s="5"/>
      <c r="VYV28" s="5"/>
      <c r="VYW28" s="5"/>
      <c r="VYX28" s="5"/>
      <c r="VYY28" s="5"/>
      <c r="VYZ28" s="5"/>
      <c r="VZA28" s="5"/>
      <c r="VZB28" s="5"/>
      <c r="VZC28" s="5"/>
      <c r="VZD28" s="5"/>
      <c r="VZE28" s="5"/>
      <c r="VZF28" s="5"/>
      <c r="VZG28" s="5"/>
      <c r="VZH28" s="5"/>
      <c r="VZI28" s="5"/>
      <c r="VZJ28" s="5"/>
      <c r="VZK28" s="5"/>
      <c r="VZL28" s="5"/>
      <c r="VZM28" s="5"/>
      <c r="VZN28" s="5"/>
      <c r="VZO28" s="5"/>
      <c r="VZP28" s="5"/>
      <c r="VZQ28" s="5"/>
      <c r="VZR28" s="5"/>
      <c r="VZS28" s="5"/>
      <c r="VZT28" s="5"/>
      <c r="VZU28" s="5"/>
      <c r="VZV28" s="5"/>
      <c r="VZW28" s="5"/>
      <c r="VZX28" s="5"/>
      <c r="VZY28" s="5"/>
      <c r="VZZ28" s="5"/>
      <c r="WAA28" s="5"/>
      <c r="WAB28" s="5"/>
      <c r="WAC28" s="5"/>
      <c r="WAD28" s="5"/>
      <c r="WAE28" s="5"/>
      <c r="WAF28" s="5"/>
      <c r="WAG28" s="5"/>
      <c r="WAH28" s="5"/>
      <c r="WAI28" s="5"/>
      <c r="WAJ28" s="5"/>
      <c r="WAK28" s="5"/>
      <c r="WAL28" s="5"/>
      <c r="WAM28" s="5"/>
      <c r="WAN28" s="5"/>
      <c r="WAO28" s="5"/>
      <c r="WAP28" s="5"/>
      <c r="WAQ28" s="5"/>
      <c r="WAR28" s="5"/>
      <c r="WAS28" s="5"/>
      <c r="WAT28" s="5"/>
      <c r="WAU28" s="5"/>
      <c r="WAV28" s="5"/>
      <c r="WAW28" s="5"/>
      <c r="WAX28" s="5"/>
      <c r="WAY28" s="5"/>
      <c r="WAZ28" s="5"/>
      <c r="WBA28" s="5"/>
      <c r="WBB28" s="5"/>
      <c r="WBC28" s="5"/>
      <c r="WBD28" s="5"/>
      <c r="WBE28" s="5"/>
      <c r="WBF28" s="5"/>
      <c r="WBG28" s="5"/>
      <c r="WBH28" s="5"/>
      <c r="WBI28" s="5"/>
      <c r="WBJ28" s="5"/>
      <c r="WBK28" s="5"/>
      <c r="WBL28" s="5"/>
      <c r="WBM28" s="5"/>
      <c r="WBN28" s="5"/>
      <c r="WBO28" s="5"/>
      <c r="WBP28" s="5"/>
      <c r="WBQ28" s="5"/>
      <c r="WBR28" s="5"/>
      <c r="WBS28" s="5"/>
      <c r="WBT28" s="5"/>
      <c r="WBU28" s="5"/>
      <c r="WBV28" s="5"/>
      <c r="WBW28" s="5"/>
      <c r="WBX28" s="5"/>
      <c r="WBY28" s="5"/>
      <c r="WBZ28" s="5"/>
      <c r="WCA28" s="5"/>
      <c r="WCB28" s="5"/>
      <c r="WCC28" s="5"/>
      <c r="WCD28" s="5"/>
      <c r="WCE28" s="5"/>
      <c r="WCF28" s="5"/>
      <c r="WCG28" s="5"/>
      <c r="WCH28" s="5"/>
      <c r="WCI28" s="5"/>
      <c r="WCJ28" s="5"/>
      <c r="WCK28" s="5"/>
      <c r="WCL28" s="5"/>
      <c r="WCM28" s="5"/>
      <c r="WCN28" s="5"/>
      <c r="WCO28" s="5"/>
      <c r="WCP28" s="5"/>
      <c r="WCQ28" s="5"/>
      <c r="WCR28" s="5"/>
      <c r="WCS28" s="5"/>
      <c r="WCT28" s="5"/>
      <c r="WCU28" s="5"/>
      <c r="WCV28" s="5"/>
      <c r="WCW28" s="5"/>
      <c r="WCX28" s="5"/>
      <c r="WCY28" s="5"/>
      <c r="WCZ28" s="5"/>
      <c r="WDA28" s="5"/>
      <c r="WDB28" s="5"/>
      <c r="WDC28" s="5"/>
      <c r="WDD28" s="5"/>
      <c r="WDE28" s="5"/>
      <c r="WDF28" s="5"/>
      <c r="WDG28" s="5"/>
      <c r="WDH28" s="5"/>
      <c r="WDI28" s="5"/>
      <c r="WDJ28" s="5"/>
      <c r="WDK28" s="5"/>
      <c r="WDL28" s="5"/>
      <c r="WDM28" s="5"/>
      <c r="WDN28" s="5"/>
      <c r="WDO28" s="5"/>
      <c r="WDP28" s="5"/>
      <c r="WDQ28" s="5"/>
      <c r="WDR28" s="5"/>
      <c r="WDS28" s="5"/>
      <c r="WDT28" s="5"/>
      <c r="WDU28" s="5"/>
      <c r="WDV28" s="5"/>
      <c r="WDW28" s="5"/>
      <c r="WDX28" s="5"/>
      <c r="WDY28" s="5"/>
      <c r="WDZ28" s="5"/>
      <c r="WEA28" s="5"/>
      <c r="WEB28" s="5"/>
      <c r="WEC28" s="5"/>
      <c r="WED28" s="5"/>
      <c r="WEE28" s="5"/>
      <c r="WEF28" s="5"/>
      <c r="WEG28" s="5"/>
      <c r="WEH28" s="5"/>
      <c r="WEI28" s="5"/>
      <c r="WEJ28" s="5"/>
      <c r="WEK28" s="5"/>
      <c r="WEL28" s="5"/>
      <c r="WEM28" s="5"/>
      <c r="WEN28" s="5"/>
      <c r="WEO28" s="5"/>
      <c r="WEP28" s="5"/>
      <c r="WEQ28" s="5"/>
      <c r="WER28" s="5"/>
      <c r="WES28" s="5"/>
      <c r="WET28" s="5"/>
      <c r="WEU28" s="5"/>
      <c r="WEV28" s="5"/>
      <c r="WEW28" s="5"/>
      <c r="WEX28" s="5"/>
      <c r="WEY28" s="5"/>
      <c r="WEZ28" s="5"/>
      <c r="WFA28" s="5"/>
      <c r="WFB28" s="5"/>
      <c r="WFC28" s="5"/>
      <c r="WFD28" s="5"/>
      <c r="WFE28" s="5"/>
      <c r="WFF28" s="5"/>
      <c r="WFG28" s="5"/>
      <c r="WFH28" s="5"/>
      <c r="WFI28" s="5"/>
      <c r="WFJ28" s="5"/>
      <c r="WFK28" s="5"/>
      <c r="WFL28" s="5"/>
      <c r="WFM28" s="5"/>
      <c r="WFN28" s="5"/>
      <c r="WFO28" s="5"/>
      <c r="WFP28" s="5"/>
      <c r="WFQ28" s="5"/>
      <c r="WFR28" s="5"/>
      <c r="WFS28" s="5"/>
      <c r="WFT28" s="5"/>
      <c r="WFU28" s="5"/>
      <c r="WFV28" s="5"/>
      <c r="WFW28" s="5"/>
      <c r="WFX28" s="5"/>
      <c r="WFY28" s="5"/>
      <c r="WFZ28" s="5"/>
      <c r="WGA28" s="5"/>
      <c r="WGB28" s="5"/>
      <c r="WGC28" s="5"/>
      <c r="WGD28" s="5"/>
      <c r="WGE28" s="5"/>
      <c r="WGF28" s="5"/>
      <c r="WGG28" s="5"/>
      <c r="WGH28" s="5"/>
      <c r="WGI28" s="5"/>
      <c r="WGJ28" s="5"/>
      <c r="WGK28" s="5"/>
      <c r="WGL28" s="5"/>
      <c r="WGM28" s="5"/>
      <c r="WGN28" s="5"/>
      <c r="WGO28" s="5"/>
      <c r="WGP28" s="5"/>
      <c r="WGQ28" s="5"/>
      <c r="WGR28" s="5"/>
      <c r="WGS28" s="5"/>
      <c r="WGT28" s="5"/>
      <c r="WGU28" s="5"/>
      <c r="WGV28" s="5"/>
      <c r="WGW28" s="5"/>
      <c r="WGX28" s="5"/>
      <c r="WGY28" s="5"/>
      <c r="WGZ28" s="5"/>
      <c r="WHA28" s="5"/>
      <c r="WHB28" s="5"/>
      <c r="WHC28" s="5"/>
      <c r="WHD28" s="5"/>
      <c r="WHE28" s="5"/>
      <c r="WHF28" s="5"/>
      <c r="WHG28" s="5"/>
      <c r="WHH28" s="5"/>
      <c r="WHI28" s="5"/>
      <c r="WHJ28" s="5"/>
      <c r="WHK28" s="5"/>
      <c r="WHL28" s="5"/>
      <c r="WHM28" s="5"/>
      <c r="WHN28" s="5"/>
      <c r="WHO28" s="5"/>
      <c r="WHP28" s="5"/>
      <c r="WHQ28" s="5"/>
      <c r="WHR28" s="5"/>
      <c r="WHS28" s="5"/>
      <c r="WHT28" s="5"/>
      <c r="WHU28" s="5"/>
      <c r="WHV28" s="5"/>
      <c r="WHW28" s="5"/>
      <c r="WHX28" s="5"/>
      <c r="WHY28" s="5"/>
      <c r="WHZ28" s="5"/>
      <c r="WIA28" s="5"/>
      <c r="WIB28" s="5"/>
      <c r="WIC28" s="5"/>
      <c r="WID28" s="5"/>
      <c r="WIE28" s="5"/>
      <c r="WIF28" s="5"/>
      <c r="WIG28" s="5"/>
      <c r="WIH28" s="5"/>
      <c r="WII28" s="5"/>
      <c r="WIJ28" s="5"/>
      <c r="WIK28" s="5"/>
      <c r="WIL28" s="5"/>
      <c r="WIM28" s="5"/>
      <c r="WIN28" s="5"/>
      <c r="WIO28" s="5"/>
      <c r="WIP28" s="5"/>
      <c r="WIQ28" s="5"/>
      <c r="WIR28" s="5"/>
      <c r="WIS28" s="5"/>
      <c r="WIT28" s="5"/>
      <c r="WIU28" s="5"/>
      <c r="WIV28" s="5"/>
      <c r="WIW28" s="5"/>
      <c r="WIX28" s="5"/>
      <c r="WIY28" s="5"/>
      <c r="WIZ28" s="5"/>
      <c r="WJA28" s="5"/>
      <c r="WJB28" s="5"/>
      <c r="WJC28" s="5"/>
      <c r="WJD28" s="5"/>
      <c r="WJE28" s="5"/>
      <c r="WJF28" s="5"/>
      <c r="WJG28" s="5"/>
      <c r="WJH28" s="5"/>
      <c r="WJI28" s="5"/>
      <c r="WJJ28" s="5"/>
      <c r="WJK28" s="5"/>
      <c r="WJL28" s="5"/>
      <c r="WJM28" s="5"/>
      <c r="WJN28" s="5"/>
      <c r="WJO28" s="5"/>
      <c r="WJP28" s="5"/>
      <c r="WJQ28" s="5"/>
      <c r="WJR28" s="5"/>
      <c r="WJS28" s="5"/>
      <c r="WJT28" s="5"/>
      <c r="WJU28" s="5"/>
      <c r="WJV28" s="5"/>
      <c r="WJW28" s="5"/>
      <c r="WJX28" s="5"/>
      <c r="WJY28" s="5"/>
      <c r="WJZ28" s="5"/>
      <c r="WKA28" s="5"/>
      <c r="WKB28" s="5"/>
      <c r="WKC28" s="5"/>
      <c r="WKD28" s="5"/>
      <c r="WKE28" s="5"/>
      <c r="WKF28" s="5"/>
      <c r="WKG28" s="5"/>
      <c r="WKH28" s="5"/>
      <c r="WKI28" s="5"/>
      <c r="WKJ28" s="5"/>
      <c r="WKK28" s="5"/>
      <c r="WKL28" s="5"/>
      <c r="WKM28" s="5"/>
      <c r="WKN28" s="5"/>
      <c r="WKO28" s="5"/>
      <c r="WKP28" s="5"/>
      <c r="WKQ28" s="5"/>
      <c r="WKR28" s="5"/>
      <c r="WKS28" s="5"/>
      <c r="WKT28" s="5"/>
      <c r="WKU28" s="5"/>
      <c r="WKV28" s="5"/>
      <c r="WKW28" s="5"/>
      <c r="WKX28" s="5"/>
      <c r="WKY28" s="5"/>
      <c r="WKZ28" s="5"/>
      <c r="WLA28" s="5"/>
      <c r="WLB28" s="5"/>
      <c r="WLC28" s="5"/>
      <c r="WLD28" s="5"/>
      <c r="WLE28" s="5"/>
      <c r="WLF28" s="5"/>
      <c r="WLG28" s="5"/>
      <c r="WLH28" s="5"/>
      <c r="WLI28" s="5"/>
      <c r="WLJ28" s="5"/>
      <c r="WLK28" s="5"/>
      <c r="WLL28" s="5"/>
      <c r="WLM28" s="5"/>
      <c r="WLN28" s="5"/>
      <c r="WLO28" s="5"/>
      <c r="WLP28" s="5"/>
      <c r="WLQ28" s="5"/>
      <c r="WLR28" s="5"/>
      <c r="WLS28" s="5"/>
      <c r="WLT28" s="5"/>
      <c r="WLU28" s="5"/>
      <c r="WLV28" s="5"/>
      <c r="WLW28" s="5"/>
      <c r="WLX28" s="5"/>
      <c r="WLY28" s="5"/>
      <c r="WLZ28" s="5"/>
      <c r="WMA28" s="5"/>
      <c r="WMB28" s="5"/>
      <c r="WMC28" s="5"/>
      <c r="WMD28" s="5"/>
      <c r="WME28" s="5"/>
      <c r="WMF28" s="5"/>
      <c r="WMG28" s="5"/>
      <c r="WMH28" s="5"/>
      <c r="WMI28" s="5"/>
      <c r="WMJ28" s="5"/>
      <c r="WMK28" s="5"/>
      <c r="WML28" s="5"/>
      <c r="WMM28" s="5"/>
      <c r="WMN28" s="5"/>
      <c r="WMO28" s="5"/>
      <c r="WMP28" s="5"/>
      <c r="WMQ28" s="5"/>
      <c r="WMR28" s="5"/>
      <c r="WMS28" s="5"/>
      <c r="WMT28" s="5"/>
      <c r="WMU28" s="5"/>
      <c r="WMV28" s="5"/>
      <c r="WMW28" s="5"/>
      <c r="WMX28" s="5"/>
      <c r="WMY28" s="5"/>
      <c r="WMZ28" s="5"/>
      <c r="WNA28" s="5"/>
      <c r="WNB28" s="5"/>
      <c r="WNC28" s="5"/>
      <c r="WND28" s="5"/>
      <c r="WNE28" s="5"/>
      <c r="WNF28" s="5"/>
      <c r="WNG28" s="5"/>
      <c r="WNH28" s="5"/>
      <c r="WNI28" s="5"/>
      <c r="WNJ28" s="5"/>
      <c r="WNK28" s="5"/>
      <c r="WNL28" s="5"/>
      <c r="WNM28" s="5"/>
      <c r="WNN28" s="5"/>
      <c r="WNO28" s="5"/>
      <c r="WNP28" s="5"/>
      <c r="WNQ28" s="5"/>
      <c r="WNR28" s="5"/>
      <c r="WNS28" s="5"/>
      <c r="WNT28" s="5"/>
      <c r="WNU28" s="5"/>
      <c r="WNV28" s="5"/>
      <c r="WNW28" s="5"/>
      <c r="WNX28" s="5"/>
      <c r="WNY28" s="5"/>
      <c r="WNZ28" s="5"/>
      <c r="WOA28" s="5"/>
      <c r="WOB28" s="5"/>
      <c r="WOC28" s="5"/>
      <c r="WOD28" s="5"/>
      <c r="WOE28" s="5"/>
      <c r="WOF28" s="5"/>
      <c r="WOG28" s="5"/>
      <c r="WOH28" s="5"/>
      <c r="WOI28" s="5"/>
      <c r="WOJ28" s="5"/>
      <c r="WOK28" s="5"/>
      <c r="WOL28" s="5"/>
      <c r="WOM28" s="5"/>
      <c r="WON28" s="5"/>
      <c r="WOO28" s="5"/>
      <c r="WOP28" s="5"/>
      <c r="WOQ28" s="5"/>
      <c r="WOR28" s="5"/>
      <c r="WOS28" s="5"/>
      <c r="WOT28" s="5"/>
      <c r="WOU28" s="5"/>
      <c r="WOV28" s="5"/>
      <c r="WOW28" s="5"/>
      <c r="WOX28" s="5"/>
      <c r="WOY28" s="5"/>
      <c r="WOZ28" s="5"/>
      <c r="WPA28" s="5"/>
      <c r="WPB28" s="5"/>
      <c r="WPC28" s="5"/>
      <c r="WPD28" s="5"/>
      <c r="WPE28" s="5"/>
      <c r="WPF28" s="5"/>
      <c r="WPG28" s="5"/>
      <c r="WPH28" s="5"/>
      <c r="WPI28" s="5"/>
      <c r="WPJ28" s="5"/>
      <c r="WPK28" s="5"/>
      <c r="WPL28" s="5"/>
      <c r="WPM28" s="5"/>
      <c r="WPN28" s="5"/>
      <c r="WPO28" s="5"/>
      <c r="WPP28" s="5"/>
      <c r="WPQ28" s="5"/>
      <c r="WPR28" s="5"/>
      <c r="WPS28" s="5"/>
      <c r="WPT28" s="5"/>
      <c r="WPU28" s="5"/>
      <c r="WPV28" s="5"/>
      <c r="WPW28" s="5"/>
      <c r="WPX28" s="5"/>
      <c r="WPY28" s="5"/>
      <c r="WPZ28" s="5"/>
      <c r="WQA28" s="5"/>
      <c r="WQB28" s="5"/>
      <c r="WQC28" s="5"/>
      <c r="WQD28" s="5"/>
      <c r="WQE28" s="5"/>
      <c r="WQF28" s="5"/>
      <c r="WQG28" s="5"/>
      <c r="WQH28" s="5"/>
      <c r="WQI28" s="5"/>
      <c r="WQJ28" s="5"/>
      <c r="WQK28" s="5"/>
      <c r="WQL28" s="5"/>
      <c r="WQM28" s="5"/>
      <c r="WQN28" s="5"/>
      <c r="WQO28" s="5"/>
      <c r="WQP28" s="5"/>
      <c r="WQQ28" s="5"/>
      <c r="WQR28" s="5"/>
      <c r="WQS28" s="5"/>
      <c r="WQT28" s="5"/>
      <c r="WQU28" s="5"/>
      <c r="WQV28" s="5"/>
      <c r="WQW28" s="5"/>
      <c r="WQX28" s="5"/>
      <c r="WQY28" s="5"/>
      <c r="WQZ28" s="5"/>
      <c r="WRA28" s="5"/>
      <c r="WRB28" s="5"/>
      <c r="WRC28" s="5"/>
      <c r="WRD28" s="5"/>
      <c r="WRE28" s="5"/>
      <c r="WRF28" s="5"/>
      <c r="WRG28" s="5"/>
      <c r="WRH28" s="5"/>
      <c r="WRI28" s="5"/>
      <c r="WRJ28" s="5"/>
      <c r="WRK28" s="5"/>
      <c r="WRL28" s="5"/>
      <c r="WRM28" s="5"/>
      <c r="WRN28" s="5"/>
      <c r="WRO28" s="5"/>
      <c r="WRP28" s="5"/>
      <c r="WRQ28" s="5"/>
      <c r="WRR28" s="5"/>
      <c r="WRS28" s="5"/>
      <c r="WRT28" s="5"/>
      <c r="WRU28" s="5"/>
      <c r="WRV28" s="5"/>
      <c r="WRW28" s="5"/>
      <c r="WRX28" s="5"/>
      <c r="WRY28" s="5"/>
      <c r="WRZ28" s="5"/>
      <c r="WSA28" s="5"/>
      <c r="WSB28" s="5"/>
      <c r="WSC28" s="5"/>
      <c r="WSD28" s="5"/>
      <c r="WSE28" s="5"/>
      <c r="WSF28" s="5"/>
      <c r="WSG28" s="5"/>
      <c r="WSH28" s="5"/>
      <c r="WSI28" s="5"/>
      <c r="WSJ28" s="5"/>
      <c r="WSK28" s="5"/>
      <c r="WSL28" s="5"/>
      <c r="WSM28" s="5"/>
      <c r="WSN28" s="5"/>
      <c r="WSO28" s="5"/>
      <c r="WSP28" s="5"/>
      <c r="WSQ28" s="5"/>
      <c r="WSR28" s="5"/>
      <c r="WSS28" s="5"/>
      <c r="WST28" s="5"/>
      <c r="WSU28" s="5"/>
      <c r="WSV28" s="5"/>
      <c r="WSW28" s="5"/>
      <c r="WSX28" s="5"/>
      <c r="WSY28" s="5"/>
      <c r="WSZ28" s="5"/>
      <c r="WTA28" s="5"/>
      <c r="WTB28" s="5"/>
      <c r="WTC28" s="5"/>
      <c r="WTD28" s="5"/>
      <c r="WTE28" s="5"/>
      <c r="WTF28" s="5"/>
      <c r="WTG28" s="5"/>
      <c r="WTH28" s="5"/>
      <c r="WTI28" s="5"/>
      <c r="WTJ28" s="5"/>
      <c r="WTK28" s="5"/>
      <c r="WTL28" s="5"/>
      <c r="WTM28" s="5"/>
      <c r="WTN28" s="5"/>
      <c r="WTO28" s="5"/>
      <c r="WTP28" s="5"/>
      <c r="WTQ28" s="5"/>
      <c r="WTR28" s="5"/>
      <c r="WTS28" s="5"/>
      <c r="WTT28" s="5"/>
      <c r="WTU28" s="5"/>
      <c r="WTV28" s="5"/>
      <c r="WTW28" s="5"/>
      <c r="WTX28" s="5"/>
      <c r="WTY28" s="5"/>
      <c r="WTZ28" s="5"/>
      <c r="WUA28" s="5"/>
      <c r="WUB28" s="5"/>
      <c r="WUC28" s="5"/>
      <c r="WUD28" s="5"/>
      <c r="WUE28" s="5"/>
      <c r="WUF28" s="5"/>
      <c r="WUG28" s="5"/>
      <c r="WUH28" s="5"/>
      <c r="WUI28" s="5"/>
      <c r="WUJ28" s="5"/>
      <c r="WUK28" s="5"/>
      <c r="WUL28" s="5"/>
      <c r="WUM28" s="5"/>
      <c r="WUN28" s="5"/>
      <c r="WUO28" s="5"/>
      <c r="WUP28" s="5"/>
      <c r="WUQ28" s="5"/>
      <c r="WUR28" s="5"/>
      <c r="WUS28" s="5"/>
      <c r="WUT28" s="5"/>
      <c r="WUU28" s="5"/>
      <c r="WUV28" s="5"/>
      <c r="WUW28" s="5"/>
      <c r="WUX28" s="5"/>
      <c r="WUY28" s="5"/>
      <c r="WUZ28" s="5"/>
      <c r="WVA28" s="5"/>
      <c r="WVB28" s="5"/>
      <c r="WVC28" s="5"/>
      <c r="WVD28" s="5"/>
      <c r="WVE28" s="5"/>
      <c r="WVF28" s="5"/>
      <c r="WVG28" s="5"/>
      <c r="WVH28" s="5"/>
      <c r="WVI28" s="5"/>
      <c r="WVJ28" s="5"/>
      <c r="WVK28" s="5"/>
      <c r="WVL28" s="5"/>
      <c r="WVM28" s="5"/>
      <c r="WVN28" s="5"/>
      <c r="WVO28" s="5"/>
      <c r="WVP28" s="5"/>
      <c r="WVQ28" s="5"/>
      <c r="WVR28" s="5"/>
      <c r="WVS28" s="5"/>
      <c r="WVT28" s="5"/>
      <c r="WVU28" s="5"/>
      <c r="WVV28" s="5"/>
      <c r="WVW28" s="5"/>
      <c r="WVX28" s="5"/>
      <c r="WVY28" s="5"/>
      <c r="WVZ28" s="5"/>
      <c r="WWA28" s="5"/>
      <c r="WWB28" s="5"/>
      <c r="WWC28" s="5"/>
      <c r="WWD28" s="5"/>
      <c r="WWE28" s="5"/>
      <c r="WWF28" s="5"/>
      <c r="WWG28" s="5"/>
      <c r="WWH28" s="5"/>
      <c r="WWI28" s="5"/>
      <c r="WWJ28" s="5"/>
      <c r="WWK28" s="5"/>
      <c r="WWL28" s="5"/>
      <c r="WWM28" s="5"/>
      <c r="WWN28" s="5"/>
      <c r="WWO28" s="5"/>
      <c r="WWP28" s="5"/>
      <c r="WWQ28" s="5"/>
      <c r="WWR28" s="5"/>
      <c r="WWS28" s="5"/>
      <c r="WWT28" s="5"/>
      <c r="WWU28" s="5"/>
      <c r="WWV28" s="5"/>
      <c r="WWW28" s="5"/>
      <c r="WWX28" s="5"/>
      <c r="WWY28" s="5"/>
      <c r="WWZ28" s="5"/>
      <c r="WXA28" s="5"/>
      <c r="WXB28" s="5"/>
      <c r="WXC28" s="5"/>
      <c r="WXD28" s="5"/>
      <c r="WXE28" s="5"/>
      <c r="WXF28" s="5"/>
      <c r="WXG28" s="5"/>
      <c r="WXH28" s="5"/>
      <c r="WXI28" s="5"/>
      <c r="WXJ28" s="5"/>
      <c r="WXK28" s="5"/>
      <c r="WXL28" s="5"/>
      <c r="WXM28" s="5"/>
      <c r="WXN28" s="5"/>
      <c r="WXO28" s="5"/>
      <c r="WXP28" s="5"/>
      <c r="WXQ28" s="5"/>
      <c r="WXR28" s="5"/>
      <c r="WXS28" s="5"/>
      <c r="WXT28" s="5"/>
      <c r="WXU28" s="5"/>
      <c r="WXV28" s="5"/>
      <c r="WXW28" s="5"/>
      <c r="WXX28" s="5"/>
      <c r="WXY28" s="5"/>
      <c r="WXZ28" s="5"/>
      <c r="WYA28" s="5"/>
      <c r="WYB28" s="5"/>
      <c r="WYC28" s="5"/>
      <c r="WYD28" s="5"/>
      <c r="WYE28" s="5"/>
      <c r="WYF28" s="5"/>
      <c r="WYG28" s="5"/>
      <c r="WYH28" s="5"/>
      <c r="WYI28" s="5"/>
      <c r="WYJ28" s="5"/>
      <c r="WYK28" s="5"/>
      <c r="WYL28" s="5"/>
      <c r="WYM28" s="5"/>
      <c r="WYN28" s="5"/>
      <c r="WYO28" s="5"/>
      <c r="WYP28" s="5"/>
      <c r="WYQ28" s="5"/>
      <c r="WYR28" s="5"/>
      <c r="WYS28" s="5"/>
      <c r="WYT28" s="5"/>
      <c r="WYU28" s="5"/>
      <c r="WYV28" s="5"/>
      <c r="WYW28" s="5"/>
      <c r="WYX28" s="5"/>
      <c r="WYY28" s="5"/>
      <c r="WYZ28" s="5"/>
      <c r="WZA28" s="5"/>
      <c r="WZB28" s="5"/>
      <c r="WZC28" s="5"/>
      <c r="WZD28" s="5"/>
      <c r="WZE28" s="5"/>
      <c r="WZF28" s="5"/>
      <c r="WZG28" s="5"/>
      <c r="WZH28" s="5"/>
      <c r="WZI28" s="5"/>
      <c r="WZJ28" s="5"/>
      <c r="WZK28" s="5"/>
      <c r="WZL28" s="5"/>
      <c r="WZM28" s="5"/>
      <c r="WZN28" s="5"/>
      <c r="WZO28" s="5"/>
      <c r="WZP28" s="5"/>
      <c r="WZQ28" s="5"/>
      <c r="WZR28" s="5"/>
      <c r="WZS28" s="5"/>
      <c r="WZT28" s="5"/>
      <c r="WZU28" s="5"/>
      <c r="WZV28" s="5"/>
      <c r="WZW28" s="5"/>
      <c r="WZX28" s="5"/>
      <c r="WZY28" s="5"/>
      <c r="WZZ28" s="5"/>
      <c r="XAA28" s="5"/>
      <c r="XAB28" s="5"/>
      <c r="XAC28" s="5"/>
      <c r="XAD28" s="5"/>
      <c r="XAE28" s="5"/>
      <c r="XAF28" s="5"/>
      <c r="XAG28" s="5"/>
      <c r="XAH28" s="5"/>
      <c r="XAI28" s="5"/>
      <c r="XAJ28" s="5"/>
      <c r="XAK28" s="5"/>
      <c r="XAL28" s="5"/>
      <c r="XAM28" s="5"/>
      <c r="XAN28" s="5"/>
      <c r="XAO28" s="5"/>
      <c r="XAP28" s="5"/>
      <c r="XAQ28" s="5"/>
      <c r="XAR28" s="5"/>
      <c r="XAS28" s="5"/>
      <c r="XAT28" s="5"/>
      <c r="XAU28" s="5"/>
      <c r="XAV28" s="5"/>
      <c r="XAW28" s="5"/>
      <c r="XAX28" s="5"/>
      <c r="XAY28" s="5"/>
      <c r="XAZ28" s="5"/>
      <c r="XBA28" s="5"/>
      <c r="XBB28" s="5"/>
      <c r="XBC28" s="5"/>
      <c r="XBD28" s="5"/>
      <c r="XBE28" s="5"/>
      <c r="XBF28" s="5"/>
      <c r="XBG28" s="5"/>
      <c r="XBH28" s="5"/>
      <c r="XBI28" s="5"/>
      <c r="XBJ28" s="5"/>
      <c r="XBK28" s="5"/>
      <c r="XBL28" s="5"/>
      <c r="XBM28" s="5"/>
      <c r="XBN28" s="5"/>
      <c r="XBO28" s="5"/>
      <c r="XBP28" s="5"/>
      <c r="XBQ28" s="5"/>
      <c r="XBR28" s="5"/>
      <c r="XBS28" s="5"/>
      <c r="XBT28" s="5"/>
      <c r="XBU28" s="5"/>
      <c r="XBV28" s="5"/>
      <c r="XBW28" s="5"/>
      <c r="XBX28" s="5"/>
      <c r="XBY28" s="5"/>
      <c r="XBZ28" s="5"/>
      <c r="XCA28" s="5"/>
      <c r="XCB28" s="5"/>
      <c r="XCC28" s="5"/>
      <c r="XCD28" s="5"/>
      <c r="XCE28" s="5"/>
      <c r="XCF28" s="5"/>
      <c r="XCG28" s="5"/>
      <c r="XCH28" s="5"/>
      <c r="XCI28" s="5"/>
      <c r="XCJ28" s="5"/>
      <c r="XCK28" s="5"/>
      <c r="XCL28" s="5"/>
      <c r="XCM28" s="5"/>
      <c r="XCN28" s="5"/>
      <c r="XCO28" s="5"/>
      <c r="XCP28" s="5"/>
      <c r="XCQ28" s="5"/>
      <c r="XCR28" s="5"/>
      <c r="XCS28" s="5"/>
      <c r="XCT28" s="5"/>
      <c r="XCU28" s="5"/>
      <c r="XCV28" s="5"/>
      <c r="XCW28" s="5"/>
      <c r="XCX28" s="5"/>
      <c r="XCY28" s="5"/>
      <c r="XCZ28" s="5"/>
      <c r="XDA28" s="5"/>
      <c r="XDB28" s="5"/>
      <c r="XDC28" s="5"/>
      <c r="XDD28" s="5"/>
      <c r="XDE28" s="5"/>
      <c r="XDF28" s="5"/>
      <c r="XDG28" s="5"/>
      <c r="XDH28" s="5"/>
      <c r="XDI28" s="5"/>
      <c r="XDJ28" s="5"/>
      <c r="XDK28" s="5"/>
      <c r="XDL28" s="5"/>
      <c r="XDM28" s="5"/>
      <c r="XDN28" s="5"/>
      <c r="XDO28" s="5"/>
      <c r="XDP28" s="5"/>
      <c r="XDQ28" s="5"/>
      <c r="XDR28" s="5"/>
      <c r="XDS28" s="5"/>
      <c r="XDT28" s="5"/>
      <c r="XDU28" s="5"/>
      <c r="XDV28" s="5"/>
      <c r="XDW28" s="5"/>
      <c r="XDX28" s="5"/>
      <c r="XDY28" s="5"/>
      <c r="XDZ28" s="5"/>
      <c r="XEA28" s="5"/>
      <c r="XEB28" s="5"/>
      <c r="XEC28" s="5"/>
      <c r="XED28" s="5"/>
      <c r="XEE28" s="5"/>
      <c r="XEF28" s="5"/>
      <c r="XEG28" s="5"/>
      <c r="XEH28" s="5"/>
      <c r="XEI28" s="5"/>
      <c r="XEJ28" s="5"/>
      <c r="XEK28" s="5"/>
      <c r="XEL28" s="5"/>
      <c r="XEM28" s="5"/>
      <c r="XEN28" s="5"/>
      <c r="XEO28" s="5"/>
      <c r="XEP28" s="5"/>
      <c r="XEQ28" s="5"/>
      <c r="XER28" s="5"/>
      <c r="XES28" s="5"/>
      <c r="XET28" s="5"/>
      <c r="XEU28" s="5"/>
      <c r="XEV28" s="5"/>
      <c r="XEW28" s="5"/>
      <c r="XEX28" s="5"/>
      <c r="XEY28" s="5"/>
      <c r="XEZ28" s="5"/>
      <c r="XFA28" s="5"/>
      <c r="XFB28" s="5"/>
      <c r="XFC28" s="5"/>
    </row>
    <row r="29" spans="1:16383" ht="58.15" customHeight="1" x14ac:dyDescent="0.45">
      <c r="A29" s="2301" t="s">
        <v>273</v>
      </c>
      <c r="B29" s="2309" t="s">
        <v>1250</v>
      </c>
      <c r="C29" s="895"/>
      <c r="D29" s="895"/>
      <c r="E29" s="895"/>
      <c r="F29" s="895"/>
      <c r="G29" s="895"/>
      <c r="H29" s="896"/>
      <c r="I29" s="2310"/>
      <c r="J29" s="2311"/>
      <c r="K29" s="435" t="s">
        <v>1211</v>
      </c>
    </row>
    <row r="30" spans="1:16383" ht="48" customHeight="1" x14ac:dyDescent="0.45">
      <c r="A30" s="2302"/>
      <c r="B30" s="2263" t="s">
        <v>1252</v>
      </c>
      <c r="C30" s="2264"/>
      <c r="D30" s="2264"/>
      <c r="E30" s="2264"/>
      <c r="F30" s="2264"/>
      <c r="G30" s="2264"/>
      <c r="H30" s="2265"/>
      <c r="I30" s="793"/>
      <c r="J30" s="2303"/>
      <c r="K30" s="494"/>
    </row>
    <row r="31" spans="1:16383" ht="30.4" customHeight="1" x14ac:dyDescent="0.45">
      <c r="A31" s="2302"/>
      <c r="B31" s="2263" t="s">
        <v>1172</v>
      </c>
      <c r="C31" s="2264"/>
      <c r="D31" s="2264"/>
      <c r="E31" s="2264"/>
      <c r="F31" s="2264"/>
      <c r="G31" s="2264"/>
      <c r="H31" s="2265"/>
      <c r="I31" s="2291"/>
      <c r="J31" s="2292"/>
      <c r="K31" s="495"/>
    </row>
    <row r="32" spans="1:16383" ht="45" customHeight="1" x14ac:dyDescent="0.45">
      <c r="A32" s="483"/>
      <c r="B32" s="2263" t="s">
        <v>1241</v>
      </c>
      <c r="C32" s="2264"/>
      <c r="D32" s="2264"/>
      <c r="E32" s="2264"/>
      <c r="F32" s="2264"/>
      <c r="G32" s="2264"/>
      <c r="H32" s="2265"/>
      <c r="I32" s="793"/>
      <c r="J32" s="2303"/>
      <c r="K32" s="495"/>
    </row>
    <row r="33" spans="1:11" ht="58.15" customHeight="1" x14ac:dyDescent="0.45">
      <c r="A33" s="424" t="s">
        <v>275</v>
      </c>
      <c r="B33" s="2287" t="s">
        <v>1155</v>
      </c>
      <c r="C33" s="829"/>
      <c r="D33" s="829"/>
      <c r="E33" s="829"/>
      <c r="F33" s="829"/>
      <c r="G33" s="829"/>
      <c r="H33" s="829"/>
      <c r="I33" s="2226"/>
      <c r="J33" s="2227"/>
      <c r="K33" s="363" t="s">
        <v>948</v>
      </c>
    </row>
    <row r="34" spans="1:11" x14ac:dyDescent="0.45">
      <c r="A34" s="2036" t="s">
        <v>946</v>
      </c>
      <c r="B34" s="2036"/>
      <c r="C34" s="2036"/>
      <c r="D34" s="2036"/>
      <c r="E34" s="2036"/>
      <c r="F34" s="2036"/>
      <c r="G34" s="2036"/>
      <c r="H34" s="2036"/>
      <c r="I34" s="2036"/>
      <c r="J34" s="2036"/>
      <c r="K34" s="1107"/>
    </row>
    <row r="35" spans="1:11" ht="18" customHeight="1" x14ac:dyDescent="0.45">
      <c r="A35" s="2037" t="s">
        <v>594</v>
      </c>
      <c r="B35" s="2037"/>
      <c r="C35" s="2037"/>
      <c r="D35" s="2037"/>
      <c r="E35" s="2037"/>
      <c r="F35" s="2037"/>
      <c r="G35" s="2037"/>
      <c r="H35" s="2037"/>
      <c r="I35" s="2037"/>
      <c r="J35" s="2037"/>
      <c r="K35" s="2038"/>
    </row>
    <row r="36" spans="1:11" ht="15" customHeight="1" x14ac:dyDescent="0.45">
      <c r="A36" s="2039" t="s">
        <v>595</v>
      </c>
      <c r="B36" s="2040"/>
      <c r="C36" s="2040"/>
      <c r="D36" s="2040"/>
      <c r="E36" s="2040"/>
      <c r="F36" s="2040"/>
      <c r="G36" s="2040"/>
      <c r="H36" s="2040"/>
      <c r="I36" s="2040"/>
      <c r="J36" s="2040"/>
      <c r="K36" s="1107"/>
    </row>
    <row r="37" spans="1:11" ht="15" customHeight="1" x14ac:dyDescent="0.45">
      <c r="A37" s="2283" t="s">
        <v>596</v>
      </c>
      <c r="B37" s="2284"/>
      <c r="C37" s="2284"/>
      <c r="D37" s="2284"/>
      <c r="E37" s="2024"/>
      <c r="F37" s="2024"/>
      <c r="G37" s="2024"/>
      <c r="H37" s="2024"/>
      <c r="I37" s="2024"/>
      <c r="J37" s="2024"/>
      <c r="K37" s="2025"/>
    </row>
    <row r="38" spans="1:11" ht="15" customHeight="1" x14ac:dyDescent="0.45">
      <c r="A38" s="2285" t="s">
        <v>597</v>
      </c>
      <c r="B38" s="2286"/>
      <c r="C38" s="2286"/>
      <c r="D38" s="2286"/>
      <c r="E38" s="2024"/>
      <c r="F38" s="2024"/>
      <c r="G38" s="2024"/>
      <c r="H38" s="2024"/>
      <c r="I38" s="2024"/>
      <c r="J38" s="2024"/>
      <c r="K38" s="2025"/>
    </row>
    <row r="39" spans="1:11" ht="15" customHeight="1" x14ac:dyDescent="0.45">
      <c r="A39" s="2285" t="s">
        <v>598</v>
      </c>
      <c r="B39" s="2286"/>
      <c r="C39" s="2286"/>
      <c r="D39" s="2286"/>
      <c r="E39" s="2041"/>
      <c r="F39" s="2042"/>
      <c r="G39" s="2042"/>
      <c r="H39" s="2042"/>
      <c r="I39" s="2042"/>
      <c r="J39" s="2042"/>
      <c r="K39" s="2025"/>
    </row>
    <row r="40" spans="1:11" x14ac:dyDescent="0.45">
      <c r="A40" s="2283" t="s">
        <v>599</v>
      </c>
      <c r="B40" s="2284"/>
      <c r="C40" s="2284"/>
      <c r="D40" s="2284"/>
      <c r="E40" s="2024"/>
      <c r="F40" s="2043"/>
      <c r="G40" s="2043"/>
      <c r="H40" s="2043"/>
      <c r="I40" s="2043"/>
      <c r="J40" s="2043"/>
      <c r="K40" s="2043"/>
    </row>
    <row r="41" spans="1:11" ht="30" customHeight="1" x14ac:dyDescent="0.45">
      <c r="A41" s="2283" t="s">
        <v>600</v>
      </c>
      <c r="B41" s="2284"/>
      <c r="C41" s="2284"/>
      <c r="D41" s="2284"/>
      <c r="E41" s="1956"/>
      <c r="F41" s="1956"/>
      <c r="G41" s="1956"/>
      <c r="H41" s="1956"/>
      <c r="I41" s="1956"/>
      <c r="J41" s="1956"/>
      <c r="K41" s="1653"/>
    </row>
    <row r="42" spans="1:11" x14ac:dyDescent="0.45">
      <c r="A42" s="2039" t="s">
        <v>601</v>
      </c>
      <c r="B42" s="2040"/>
      <c r="C42" s="2040"/>
      <c r="D42" s="2040"/>
      <c r="E42" s="2040"/>
      <c r="F42" s="2040"/>
      <c r="G42" s="2040"/>
      <c r="H42" s="2040"/>
      <c r="I42" s="2040"/>
      <c r="J42" s="2040"/>
      <c r="K42" s="1107"/>
    </row>
    <row r="43" spans="1:11" x14ac:dyDescent="0.45">
      <c r="A43" s="2283" t="s">
        <v>596</v>
      </c>
      <c r="B43" s="2284"/>
      <c r="C43" s="2284"/>
      <c r="D43" s="2284"/>
      <c r="E43" s="2024"/>
      <c r="F43" s="2024"/>
      <c r="G43" s="2024"/>
      <c r="H43" s="2024"/>
      <c r="I43" s="2024"/>
      <c r="J43" s="2024"/>
      <c r="K43" s="2025"/>
    </row>
    <row r="44" spans="1:11" ht="14.25" customHeight="1" x14ac:dyDescent="0.45">
      <c r="A44" s="2285" t="s">
        <v>597</v>
      </c>
      <c r="B44" s="2286"/>
      <c r="C44" s="2286"/>
      <c r="D44" s="2286"/>
      <c r="E44" s="2024"/>
      <c r="F44" s="2024"/>
      <c r="G44" s="2024"/>
      <c r="H44" s="2024"/>
      <c r="I44" s="2024"/>
      <c r="J44" s="2024"/>
      <c r="K44" s="2025"/>
    </row>
    <row r="45" spans="1:11" ht="14.25" customHeight="1" x14ac:dyDescent="0.45">
      <c r="A45" s="2285" t="s">
        <v>598</v>
      </c>
      <c r="B45" s="2286"/>
      <c r="C45" s="2286"/>
      <c r="D45" s="2286"/>
      <c r="E45" s="2041"/>
      <c r="F45" s="2042"/>
      <c r="G45" s="2042"/>
      <c r="H45" s="2042"/>
      <c r="I45" s="2042"/>
      <c r="J45" s="2042"/>
      <c r="K45" s="2025"/>
    </row>
    <row r="46" spans="1:11" x14ac:dyDescent="0.45">
      <c r="A46" s="2283" t="s">
        <v>599</v>
      </c>
      <c r="B46" s="2284"/>
      <c r="C46" s="2284"/>
      <c r="D46" s="2284"/>
      <c r="E46" s="2024"/>
      <c r="F46" s="2043"/>
      <c r="G46" s="2043"/>
      <c r="H46" s="2043"/>
      <c r="I46" s="2043"/>
      <c r="J46" s="2043"/>
      <c r="K46" s="2043"/>
    </row>
    <row r="47" spans="1:11" ht="30" customHeight="1" x14ac:dyDescent="0.45">
      <c r="A47" s="2283" t="s">
        <v>600</v>
      </c>
      <c r="B47" s="2284"/>
      <c r="C47" s="2284"/>
      <c r="D47" s="2284"/>
      <c r="E47" s="1956"/>
      <c r="F47" s="1956"/>
      <c r="G47" s="1956"/>
      <c r="H47" s="1956"/>
      <c r="I47" s="1956"/>
      <c r="J47" s="1956"/>
      <c r="K47" s="1653"/>
    </row>
  </sheetData>
  <sheetProtection algorithmName="SHA-512" hashValue="kP+a3EJ81fO4UFtEv5fVoYBbdNkk/unTG9fJyl8zFukL3mhl79myW4x8DzNj7wKTxkJcJmgV+DvK4VkMtMcBLw==" saltValue="fIK/Yho+6lK0MhGuhpKKaQ==" spinCount="100000" sheet="1" objects="1" scenarios="1" formatRows="0" selectLockedCells="1"/>
  <mergeCells count="94">
    <mergeCell ref="A24:A25"/>
    <mergeCell ref="B29:H29"/>
    <mergeCell ref="I29:J29"/>
    <mergeCell ref="B19:J19"/>
    <mergeCell ref="I23:J23"/>
    <mergeCell ref="B25:H25"/>
    <mergeCell ref="I25:J25"/>
    <mergeCell ref="A22:A23"/>
    <mergeCell ref="L17:T17"/>
    <mergeCell ref="B16:H16"/>
    <mergeCell ref="I16:J16"/>
    <mergeCell ref="B23:H23"/>
    <mergeCell ref="E44:K44"/>
    <mergeCell ref="E39:K39"/>
    <mergeCell ref="E40:K40"/>
    <mergeCell ref="E41:K41"/>
    <mergeCell ref="A42:K42"/>
    <mergeCell ref="A43:D43"/>
    <mergeCell ref="E43:K43"/>
    <mergeCell ref="A37:D37"/>
    <mergeCell ref="B24:H24"/>
    <mergeCell ref="I24:J24"/>
    <mergeCell ref="B26:H26"/>
    <mergeCell ref="I26:J26"/>
    <mergeCell ref="B30:H30"/>
    <mergeCell ref="B33:H33"/>
    <mergeCell ref="I33:J33"/>
    <mergeCell ref="A26:A28"/>
    <mergeCell ref="B31:H31"/>
    <mergeCell ref="I31:J31"/>
    <mergeCell ref="B27:H27"/>
    <mergeCell ref="I27:J27"/>
    <mergeCell ref="I28:J28"/>
    <mergeCell ref="B28:H28"/>
    <mergeCell ref="A29:A31"/>
    <mergeCell ref="I30:J30"/>
    <mergeCell ref="B32:H32"/>
    <mergeCell ref="I32:J32"/>
    <mergeCell ref="E45:K45"/>
    <mergeCell ref="E46:K46"/>
    <mergeCell ref="E47:K47"/>
    <mergeCell ref="A34:K34"/>
    <mergeCell ref="A35:K35"/>
    <mergeCell ref="A36:K36"/>
    <mergeCell ref="E37:K37"/>
    <mergeCell ref="E38:K38"/>
    <mergeCell ref="A46:D46"/>
    <mergeCell ref="A47:D47"/>
    <mergeCell ref="A45:D45"/>
    <mergeCell ref="A38:D38"/>
    <mergeCell ref="A39:D39"/>
    <mergeCell ref="A40:D40"/>
    <mergeCell ref="A41:D41"/>
    <mergeCell ref="A44:D44"/>
    <mergeCell ref="A1:J1"/>
    <mergeCell ref="A3:D5"/>
    <mergeCell ref="I11:J11"/>
    <mergeCell ref="B8:H8"/>
    <mergeCell ref="B9:H9"/>
    <mergeCell ref="A2:K2"/>
    <mergeCell ref="E3:K3"/>
    <mergeCell ref="E4:K4"/>
    <mergeCell ref="E5:K5"/>
    <mergeCell ref="B6:H6"/>
    <mergeCell ref="I6:J6"/>
    <mergeCell ref="B7:H7"/>
    <mergeCell ref="I7:J7"/>
    <mergeCell ref="A11:A12"/>
    <mergeCell ref="B12:H12"/>
    <mergeCell ref="I12:J12"/>
    <mergeCell ref="A7:A9"/>
    <mergeCell ref="I8:J8"/>
    <mergeCell ref="L15:Q15"/>
    <mergeCell ref="B10:J10"/>
    <mergeCell ref="B11:H11"/>
    <mergeCell ref="B13:H13"/>
    <mergeCell ref="I13:J13"/>
    <mergeCell ref="B14:H14"/>
    <mergeCell ref="I14:J14"/>
    <mergeCell ref="B15:H15"/>
    <mergeCell ref="I15:J15"/>
    <mergeCell ref="K26:K27"/>
    <mergeCell ref="B20:H20"/>
    <mergeCell ref="I20:J20"/>
    <mergeCell ref="K24:K25"/>
    <mergeCell ref="I9:J9"/>
    <mergeCell ref="B17:H17"/>
    <mergeCell ref="I17:J17"/>
    <mergeCell ref="B22:H22"/>
    <mergeCell ref="I22:J22"/>
    <mergeCell ref="B18:H18"/>
    <mergeCell ref="I18:J18"/>
    <mergeCell ref="B21:H21"/>
    <mergeCell ref="I21:J21"/>
  </mergeCells>
  <conditionalFormatting sqref="E3:J3">
    <cfRule type="containsText" dxfId="0" priority="1" operator="containsText" text="Not Met">
      <formula>NOT(ISERROR(SEARCH("Not Met",E3)))</formula>
    </cfRule>
  </conditionalFormatting>
  <dataValidations count="4">
    <dataValidation type="list" allowBlank="1" showInputMessage="1" showErrorMessage="1" sqref="I30:J30 I20:J21 I28:J28 I25:J26 I13:J17 I32:J32">
      <formula1>YesNoOrNA</formula1>
    </dataValidation>
    <dataValidation type="list" allowBlank="1" showInputMessage="1" showErrorMessage="1" sqref="I12 I8:I9 I18:J18 I33:J33">
      <formula1>YesOrNo</formula1>
    </dataValidation>
    <dataValidation type="list" allowBlank="1" showInputMessage="1" showErrorMessage="1" sqref="I23:J23">
      <formula1>PointList38</formula1>
    </dataValidation>
    <dataValidation type="whole" allowBlank="1" showInputMessage="1" showErrorMessage="1" prompt="Eneter highest MERV rating the HVAC system filtration is designed for." sqref="I31:J31">
      <formula1>0</formula1>
      <formula2>20</formula2>
    </dataValidation>
  </dataValidations>
  <printOptions horizontalCentered="1"/>
  <pageMargins left="0.25" right="0.25" top="0.75" bottom="0.75" header="0.3" footer="0.3"/>
  <pageSetup scale="74" fitToHeight="2" orientation="portrait" r:id="rId1"/>
  <headerFooter>
    <oddHeader>&amp;L&amp;F&amp;R&amp;A</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R156"/>
  <sheetViews>
    <sheetView workbookViewId="0">
      <pane ySplit="8" topLeftCell="A9" activePane="bottomLeft" state="frozen"/>
      <selection pane="bottomLeft" activeCell="E92" sqref="E92:I93"/>
    </sheetView>
  </sheetViews>
  <sheetFormatPr defaultColWidth="11.33203125" defaultRowHeight="14.25" x14ac:dyDescent="0.45"/>
  <cols>
    <col min="1" max="1" width="10.73046875" style="5" customWidth="1"/>
    <col min="2" max="2" width="2.265625" style="5" customWidth="1"/>
    <col min="3" max="3" width="24" style="5" customWidth="1"/>
    <col min="4" max="9" width="7.73046875" style="5" customWidth="1"/>
    <col min="10" max="11" width="7.06640625" style="5" customWidth="1"/>
    <col min="12" max="14" width="12.33203125" style="5" customWidth="1"/>
    <col min="15" max="15" width="12.33203125" style="316" customWidth="1"/>
    <col min="16" max="16384" width="11.33203125" style="5"/>
  </cols>
  <sheetData>
    <row r="1" spans="1:18" ht="13.9" customHeight="1" x14ac:dyDescent="0.45">
      <c r="A1" s="2044"/>
      <c r="B1" s="2045"/>
      <c r="C1" s="2045"/>
      <c r="D1" s="2048" t="s">
        <v>602</v>
      </c>
      <c r="E1" s="2049"/>
      <c r="F1" s="2049"/>
      <c r="G1" s="2049"/>
      <c r="H1" s="2049"/>
      <c r="I1" s="2049"/>
      <c r="J1" s="2049"/>
      <c r="K1" s="2050"/>
      <c r="L1" s="2051" t="s">
        <v>603</v>
      </c>
      <c r="M1" s="2051"/>
      <c r="N1" s="2052"/>
      <c r="O1" s="2053"/>
      <c r="Q1" s="5" t="s">
        <v>1186</v>
      </c>
      <c r="R1" s="336"/>
    </row>
    <row r="2" spans="1:18" ht="13.9" customHeight="1" x14ac:dyDescent="0.45">
      <c r="A2" s="2046"/>
      <c r="B2" s="2047"/>
      <c r="C2" s="2047"/>
      <c r="D2" s="2058" t="str">
        <f>IF('2 Project Information'!E7="","",'2 Project Information'!E7)</f>
        <v/>
      </c>
      <c r="E2" s="2059"/>
      <c r="F2" s="2059"/>
      <c r="G2" s="2059"/>
      <c r="H2" s="2059"/>
      <c r="I2" s="2059"/>
      <c r="J2" s="2059"/>
      <c r="K2" s="2060"/>
      <c r="L2" s="2054"/>
      <c r="M2" s="2054"/>
      <c r="N2" s="2054"/>
      <c r="O2" s="2055"/>
      <c r="R2" s="337"/>
    </row>
    <row r="3" spans="1:18" ht="13.9" customHeight="1" x14ac:dyDescent="0.45">
      <c r="A3" s="2046"/>
      <c r="B3" s="2047"/>
      <c r="C3" s="2047"/>
      <c r="D3" s="2058" t="str">
        <f>IF('2 Project Information'!E8="","",'2 Project Information'!E8)</f>
        <v/>
      </c>
      <c r="E3" s="2059"/>
      <c r="F3" s="2059"/>
      <c r="G3" s="2059"/>
      <c r="H3" s="2059"/>
      <c r="I3" s="2059"/>
      <c r="J3" s="2059"/>
      <c r="K3" s="2060"/>
      <c r="L3" s="2054"/>
      <c r="M3" s="2054"/>
      <c r="N3" s="2054"/>
      <c r="O3" s="2055"/>
      <c r="R3" s="337"/>
    </row>
    <row r="4" spans="1:18" ht="13.9" customHeight="1" thickBot="1" x14ac:dyDescent="0.5">
      <c r="A4" s="2046"/>
      <c r="B4" s="2047"/>
      <c r="C4" s="2047"/>
      <c r="D4" s="2061" t="str">
        <f>IF('2 Project Information'!E9="","",'2 Project Information'!E9)</f>
        <v/>
      </c>
      <c r="E4" s="2062"/>
      <c r="F4" s="2062"/>
      <c r="G4" s="2062"/>
      <c r="H4" s="2062"/>
      <c r="I4" s="2062"/>
      <c r="J4" s="2062"/>
      <c r="K4" s="2063"/>
      <c r="L4" s="2054"/>
      <c r="M4" s="2054"/>
      <c r="N4" s="2054"/>
      <c r="O4" s="2055"/>
      <c r="R4" s="337"/>
    </row>
    <row r="5" spans="1:18" ht="15" customHeight="1" thickBot="1" x14ac:dyDescent="0.5">
      <c r="A5" s="2046"/>
      <c r="B5" s="2047"/>
      <c r="C5" s="2047"/>
      <c r="D5" s="2064" t="s">
        <v>607</v>
      </c>
      <c r="E5" s="2065"/>
      <c r="F5" s="2065"/>
      <c r="G5" s="2065"/>
      <c r="H5" s="2065"/>
      <c r="I5" s="2066"/>
      <c r="J5" s="2067">
        <f>'2 Project Information'!E17</f>
        <v>0</v>
      </c>
      <c r="K5" s="2068"/>
      <c r="L5" s="2054"/>
      <c r="M5" s="2054"/>
      <c r="N5" s="2054"/>
      <c r="O5" s="2055"/>
      <c r="R5" s="337"/>
    </row>
    <row r="6" spans="1:18" ht="16.899999999999999" customHeight="1" x14ac:dyDescent="0.45">
      <c r="A6" s="338"/>
      <c r="B6" s="339"/>
      <c r="C6" s="2069" t="str">
        <f>VersionNo.</f>
        <v>Version 2021.05</v>
      </c>
      <c r="D6" s="2070"/>
      <c r="E6" s="2070"/>
      <c r="F6" s="2070"/>
      <c r="G6" s="2070"/>
      <c r="H6" s="2070"/>
      <c r="I6" s="2070"/>
      <c r="J6" s="2070"/>
      <c r="K6" s="2071"/>
      <c r="L6" s="2056"/>
      <c r="M6" s="2056"/>
      <c r="N6" s="2056"/>
      <c r="O6" s="2057"/>
      <c r="P6" s="340"/>
      <c r="Q6" s="340"/>
      <c r="R6" s="340"/>
    </row>
    <row r="7" spans="1:18" ht="16.899999999999999" customHeight="1" x14ac:dyDescent="0.45">
      <c r="A7" s="2081" t="s">
        <v>140</v>
      </c>
      <c r="B7" s="2082"/>
      <c r="C7" s="2085" t="s">
        <v>608</v>
      </c>
      <c r="D7" s="2086"/>
      <c r="E7" s="2086"/>
      <c r="F7" s="2086"/>
      <c r="G7" s="2086"/>
      <c r="H7" s="2086"/>
      <c r="I7" s="2086"/>
      <c r="J7" s="2086"/>
      <c r="K7" s="2086"/>
      <c r="L7" s="2085" t="s">
        <v>609</v>
      </c>
      <c r="M7" s="2088"/>
      <c r="N7" s="2085" t="s">
        <v>610</v>
      </c>
      <c r="O7" s="2090" t="s">
        <v>611</v>
      </c>
      <c r="P7" s="340"/>
      <c r="Q7" s="340"/>
      <c r="R7" s="340"/>
    </row>
    <row r="8" spans="1:18" ht="45" customHeight="1" x14ac:dyDescent="0.45">
      <c r="A8" s="2083"/>
      <c r="B8" s="2084"/>
      <c r="C8" s="2087"/>
      <c r="D8" s="2087"/>
      <c r="E8" s="2087"/>
      <c r="F8" s="2087"/>
      <c r="G8" s="2087"/>
      <c r="H8" s="2087"/>
      <c r="I8" s="2087"/>
      <c r="J8" s="2087"/>
      <c r="K8" s="2087"/>
      <c r="L8" s="341" t="s">
        <v>612</v>
      </c>
      <c r="M8" s="341" t="s">
        <v>613</v>
      </c>
      <c r="N8" s="2089"/>
      <c r="O8" s="2091"/>
      <c r="P8" s="342"/>
      <c r="Q8" s="342"/>
      <c r="R8" s="342"/>
    </row>
    <row r="9" spans="1:18" ht="64.900000000000006" customHeight="1" x14ac:dyDescent="0.45">
      <c r="A9" s="2092" t="s">
        <v>614</v>
      </c>
      <c r="B9" s="2093"/>
      <c r="C9" s="2093"/>
      <c r="D9" s="2093"/>
      <c r="E9" s="2093"/>
      <c r="F9" s="2093"/>
      <c r="G9" s="2093"/>
      <c r="H9" s="2093"/>
      <c r="I9" s="2093"/>
      <c r="J9" s="2093"/>
      <c r="K9" s="2093"/>
      <c r="L9" s="2093"/>
      <c r="M9" s="2093"/>
      <c r="N9" s="2093"/>
      <c r="O9" s="2094"/>
      <c r="P9" s="331"/>
      <c r="Q9" s="331"/>
      <c r="R9" s="331"/>
    </row>
    <row r="10" spans="1:18" x14ac:dyDescent="0.45">
      <c r="A10" s="2072" t="s">
        <v>1208</v>
      </c>
      <c r="B10" s="2072"/>
      <c r="C10" s="2072"/>
      <c r="D10" s="2072"/>
      <c r="E10" s="2072"/>
      <c r="F10" s="2072"/>
      <c r="G10" s="2072"/>
      <c r="H10" s="2072"/>
      <c r="I10" s="2072"/>
      <c r="J10" s="2072"/>
      <c r="K10" s="2072"/>
      <c r="L10" s="2072"/>
      <c r="M10" s="2072"/>
      <c r="N10" s="2072"/>
      <c r="O10" s="2072"/>
      <c r="P10" s="331"/>
      <c r="Q10" s="331"/>
      <c r="R10" s="331"/>
    </row>
    <row r="11" spans="1:18" ht="44.25" customHeight="1" x14ac:dyDescent="0.45">
      <c r="A11" s="2073">
        <v>1.1000000000000001</v>
      </c>
      <c r="B11" s="2074"/>
      <c r="C11" s="810" t="s">
        <v>1209</v>
      </c>
      <c r="D11" s="811"/>
      <c r="E11" s="811"/>
      <c r="F11" s="811"/>
      <c r="G11" s="811"/>
      <c r="H11" s="811"/>
      <c r="I11" s="811"/>
      <c r="J11" s="811"/>
      <c r="K11" s="812"/>
      <c r="L11" s="306"/>
      <c r="M11" s="306"/>
      <c r="N11" s="306"/>
      <c r="O11" s="306"/>
      <c r="P11" s="331"/>
      <c r="Q11" s="331"/>
      <c r="R11" s="331"/>
    </row>
    <row r="12" spans="1:18" ht="4.9000000000000004" customHeight="1" x14ac:dyDescent="0.45">
      <c r="A12" s="2073"/>
      <c r="B12" s="2075"/>
      <c r="C12" s="2075"/>
      <c r="D12" s="2075"/>
      <c r="E12" s="2075"/>
      <c r="F12" s="2075"/>
      <c r="G12" s="2075"/>
      <c r="H12" s="2075"/>
      <c r="I12" s="2075"/>
      <c r="J12" s="2075"/>
      <c r="K12" s="2075"/>
      <c r="L12" s="2075"/>
      <c r="M12" s="2075"/>
      <c r="N12" s="2075"/>
      <c r="O12" s="2076"/>
      <c r="P12" s="331"/>
      <c r="Q12" s="331"/>
      <c r="R12" s="331"/>
    </row>
    <row r="13" spans="1:18" ht="13.9" customHeight="1" x14ac:dyDescent="0.45">
      <c r="A13" s="2077" t="s">
        <v>615</v>
      </c>
      <c r="B13" s="2078"/>
      <c r="C13" s="2079"/>
      <c r="D13" s="2079"/>
      <c r="E13" s="2079"/>
      <c r="F13" s="2079"/>
      <c r="G13" s="2079"/>
      <c r="H13" s="2079"/>
      <c r="I13" s="2079"/>
      <c r="J13" s="2079"/>
      <c r="K13" s="2079"/>
      <c r="L13" s="2079"/>
      <c r="M13" s="2079"/>
      <c r="N13" s="2079"/>
      <c r="O13" s="2080"/>
      <c r="P13" s="331"/>
      <c r="Q13" s="331"/>
      <c r="R13" s="331"/>
    </row>
    <row r="14" spans="1:18" ht="47" customHeight="1" x14ac:dyDescent="0.45">
      <c r="A14" s="2073">
        <v>2.1</v>
      </c>
      <c r="B14" s="2074"/>
      <c r="C14" s="810" t="s">
        <v>616</v>
      </c>
      <c r="D14" s="811"/>
      <c r="E14" s="811"/>
      <c r="F14" s="811"/>
      <c r="G14" s="811"/>
      <c r="H14" s="811"/>
      <c r="I14" s="811"/>
      <c r="J14" s="811"/>
      <c r="K14" s="812"/>
      <c r="L14" s="306"/>
      <c r="M14" s="306"/>
      <c r="N14" s="306"/>
      <c r="O14" s="306"/>
      <c r="P14" s="331"/>
      <c r="Q14" s="331"/>
      <c r="R14" s="331"/>
    </row>
    <row r="15" spans="1:18" ht="4.9000000000000004" customHeight="1" x14ac:dyDescent="0.45">
      <c r="A15" s="2073"/>
      <c r="B15" s="2098"/>
      <c r="C15" s="2099"/>
      <c r="D15" s="2099"/>
      <c r="E15" s="2099"/>
      <c r="F15" s="2099"/>
      <c r="G15" s="2099"/>
      <c r="H15" s="2099"/>
      <c r="I15" s="2099"/>
      <c r="J15" s="2099"/>
      <c r="K15" s="2099"/>
      <c r="L15" s="2099"/>
      <c r="M15" s="2099"/>
      <c r="N15" s="2099"/>
      <c r="O15" s="2100"/>
      <c r="P15" s="331"/>
      <c r="Q15" s="331"/>
      <c r="R15" s="331"/>
    </row>
    <row r="16" spans="1:18" ht="13.9" customHeight="1" x14ac:dyDescent="0.45">
      <c r="A16" s="2077" t="s">
        <v>617</v>
      </c>
      <c r="B16" s="2078"/>
      <c r="C16" s="2078"/>
      <c r="D16" s="2078"/>
      <c r="E16" s="2078"/>
      <c r="F16" s="2078"/>
      <c r="G16" s="2078"/>
      <c r="H16" s="2078"/>
      <c r="I16" s="2078"/>
      <c r="J16" s="2078"/>
      <c r="K16" s="2078"/>
      <c r="L16" s="2078"/>
      <c r="M16" s="2078"/>
      <c r="N16" s="2078"/>
      <c r="O16" s="2101"/>
      <c r="P16" s="331"/>
      <c r="Q16" s="331"/>
      <c r="R16" s="331"/>
    </row>
    <row r="17" spans="1:18" ht="89.25" customHeight="1" x14ac:dyDescent="0.45">
      <c r="A17" s="1243" t="s">
        <v>618</v>
      </c>
      <c r="B17" s="1068"/>
      <c r="C17" s="1068"/>
      <c r="D17" s="1068"/>
      <c r="E17" s="1068"/>
      <c r="F17" s="1068"/>
      <c r="G17" s="1068"/>
      <c r="H17" s="1068"/>
      <c r="I17" s="1068"/>
      <c r="J17" s="1068"/>
      <c r="K17" s="1068"/>
      <c r="L17" s="1068"/>
      <c r="M17" s="1068"/>
      <c r="N17" s="1068"/>
      <c r="O17" s="2102"/>
      <c r="P17" s="331"/>
      <c r="Q17" s="331"/>
      <c r="R17" s="331"/>
    </row>
    <row r="18" spans="1:18" ht="13.9" customHeight="1" x14ac:dyDescent="0.45">
      <c r="A18" s="2103">
        <v>3.1</v>
      </c>
      <c r="B18" s="2104"/>
      <c r="C18" s="2105" t="s">
        <v>619</v>
      </c>
      <c r="D18" s="2106"/>
      <c r="E18" s="2106"/>
      <c r="F18" s="2106"/>
      <c r="G18" s="2106"/>
      <c r="H18" s="2106"/>
      <c r="I18" s="2106"/>
      <c r="J18" s="2106"/>
      <c r="K18" s="2106"/>
      <c r="L18" s="2107"/>
      <c r="M18" s="2107"/>
      <c r="N18" s="2107"/>
      <c r="O18" s="2108"/>
      <c r="P18" s="331"/>
      <c r="Q18" s="331"/>
      <c r="R18" s="331"/>
    </row>
    <row r="19" spans="1:18" ht="13.9" customHeight="1" x14ac:dyDescent="0.45">
      <c r="A19" s="2073" t="s">
        <v>257</v>
      </c>
      <c r="B19" s="2074"/>
      <c r="C19" s="2095" t="s">
        <v>620</v>
      </c>
      <c r="D19" s="2096"/>
      <c r="E19" s="2096"/>
      <c r="F19" s="2096"/>
      <c r="G19" s="2096"/>
      <c r="H19" s="2096"/>
      <c r="I19" s="2096"/>
      <c r="J19" s="2096"/>
      <c r="K19" s="2097"/>
      <c r="L19" s="306"/>
      <c r="M19" s="306"/>
      <c r="N19" s="306"/>
      <c r="O19" s="306"/>
      <c r="P19" s="331"/>
      <c r="Q19" s="331"/>
      <c r="R19" s="331"/>
    </row>
    <row r="20" spans="1:18" ht="13.9" customHeight="1" x14ac:dyDescent="0.45">
      <c r="A20" s="2073" t="s">
        <v>621</v>
      </c>
      <c r="B20" s="2074"/>
      <c r="C20" s="2095" t="s">
        <v>622</v>
      </c>
      <c r="D20" s="2096"/>
      <c r="E20" s="2096"/>
      <c r="F20" s="2096"/>
      <c r="G20" s="2096"/>
      <c r="H20" s="2096"/>
      <c r="I20" s="2096"/>
      <c r="J20" s="2096"/>
      <c r="K20" s="2097"/>
      <c r="L20" s="306"/>
      <c r="M20" s="306"/>
      <c r="N20" s="306"/>
      <c r="O20" s="306"/>
      <c r="P20" s="331"/>
      <c r="Q20" s="331"/>
      <c r="R20" s="331"/>
    </row>
    <row r="21" spans="1:18" ht="13.9" customHeight="1" x14ac:dyDescent="0.45">
      <c r="A21" s="2073" t="s">
        <v>623</v>
      </c>
      <c r="B21" s="2074"/>
      <c r="C21" s="2095" t="s">
        <v>624</v>
      </c>
      <c r="D21" s="2096"/>
      <c r="E21" s="2096"/>
      <c r="F21" s="2096"/>
      <c r="G21" s="2096"/>
      <c r="H21" s="2096"/>
      <c r="I21" s="2096"/>
      <c r="J21" s="2096"/>
      <c r="K21" s="2097"/>
      <c r="L21" s="306"/>
      <c r="M21" s="306"/>
      <c r="N21" s="306"/>
      <c r="O21" s="306"/>
      <c r="P21" s="331"/>
      <c r="Q21" s="331"/>
      <c r="R21" s="331"/>
    </row>
    <row r="22" spans="1:18" ht="13.9" customHeight="1" x14ac:dyDescent="0.45">
      <c r="A22" s="2073" t="s">
        <v>625</v>
      </c>
      <c r="B22" s="2074"/>
      <c r="C22" s="2095" t="s">
        <v>626</v>
      </c>
      <c r="D22" s="2096"/>
      <c r="E22" s="2096"/>
      <c r="F22" s="2096"/>
      <c r="G22" s="2096"/>
      <c r="H22" s="2096"/>
      <c r="I22" s="2096"/>
      <c r="J22" s="2096"/>
      <c r="K22" s="2097"/>
      <c r="L22" s="306"/>
      <c r="M22" s="306"/>
      <c r="N22" s="306"/>
      <c r="O22" s="306"/>
      <c r="P22" s="331"/>
      <c r="Q22" s="331"/>
      <c r="R22" s="331"/>
    </row>
    <row r="23" spans="1:18" ht="13.9" customHeight="1" x14ac:dyDescent="0.45">
      <c r="A23" s="2073" t="s">
        <v>627</v>
      </c>
      <c r="B23" s="2074"/>
      <c r="C23" s="2095" t="s">
        <v>628</v>
      </c>
      <c r="D23" s="2096"/>
      <c r="E23" s="2096"/>
      <c r="F23" s="2096"/>
      <c r="G23" s="2096"/>
      <c r="H23" s="2096"/>
      <c r="I23" s="2096"/>
      <c r="J23" s="2096"/>
      <c r="K23" s="2097"/>
      <c r="L23" s="306"/>
      <c r="M23" s="306"/>
      <c r="N23" s="306"/>
      <c r="O23" s="306"/>
      <c r="P23" s="331"/>
      <c r="Q23" s="331"/>
      <c r="R23" s="331"/>
    </row>
    <row r="24" spans="1:18" ht="13.9" customHeight="1" x14ac:dyDescent="0.45">
      <c r="A24" s="2073" t="s">
        <v>629</v>
      </c>
      <c r="B24" s="2074"/>
      <c r="C24" s="2095" t="s">
        <v>630</v>
      </c>
      <c r="D24" s="2096"/>
      <c r="E24" s="2096"/>
      <c r="F24" s="2096"/>
      <c r="G24" s="2096"/>
      <c r="H24" s="2096"/>
      <c r="I24" s="2096"/>
      <c r="J24" s="2096"/>
      <c r="K24" s="2097"/>
      <c r="L24" s="306"/>
      <c r="M24" s="306"/>
      <c r="N24" s="306"/>
      <c r="O24" s="306"/>
      <c r="P24" s="331"/>
      <c r="Q24" s="331"/>
      <c r="R24" s="331"/>
    </row>
    <row r="25" spans="1:18" ht="13.9" customHeight="1" x14ac:dyDescent="0.45">
      <c r="A25" s="2073" t="s">
        <v>631</v>
      </c>
      <c r="B25" s="2074"/>
      <c r="C25" s="2095" t="s">
        <v>632</v>
      </c>
      <c r="D25" s="2096"/>
      <c r="E25" s="2096"/>
      <c r="F25" s="2096"/>
      <c r="G25" s="2096"/>
      <c r="H25" s="2096"/>
      <c r="I25" s="2096"/>
      <c r="J25" s="2096"/>
      <c r="K25" s="2097"/>
      <c r="L25" s="306"/>
      <c r="M25" s="306"/>
      <c r="N25" s="306"/>
      <c r="O25" s="306"/>
      <c r="P25" s="331"/>
      <c r="Q25" s="331"/>
      <c r="R25" s="331"/>
    </row>
    <row r="26" spans="1:18" ht="13.9" customHeight="1" x14ac:dyDescent="0.45">
      <c r="A26" s="2073" t="s">
        <v>633</v>
      </c>
      <c r="B26" s="2074"/>
      <c r="C26" s="2095" t="s">
        <v>634</v>
      </c>
      <c r="D26" s="2096"/>
      <c r="E26" s="2096"/>
      <c r="F26" s="2096"/>
      <c r="G26" s="2096"/>
      <c r="H26" s="2096"/>
      <c r="I26" s="2096"/>
      <c r="J26" s="2096"/>
      <c r="K26" s="2097"/>
      <c r="L26" s="306"/>
      <c r="M26" s="306"/>
      <c r="N26" s="306"/>
      <c r="O26" s="306"/>
      <c r="P26" s="331"/>
      <c r="Q26" s="331"/>
      <c r="R26" s="331"/>
    </row>
    <row r="27" spans="1:18" ht="13.9" customHeight="1" x14ac:dyDescent="0.45">
      <c r="A27" s="2073" t="s">
        <v>635</v>
      </c>
      <c r="B27" s="2074"/>
      <c r="C27" s="2095" t="s">
        <v>636</v>
      </c>
      <c r="D27" s="2096"/>
      <c r="E27" s="2096"/>
      <c r="F27" s="2096"/>
      <c r="G27" s="2096"/>
      <c r="H27" s="2096"/>
      <c r="I27" s="2096"/>
      <c r="J27" s="2096"/>
      <c r="K27" s="2097"/>
      <c r="L27" s="306"/>
      <c r="M27" s="306"/>
      <c r="N27" s="306"/>
      <c r="O27" s="306"/>
      <c r="P27" s="331"/>
      <c r="Q27" s="331"/>
      <c r="R27" s="331"/>
    </row>
    <row r="28" spans="1:18" ht="13.9" customHeight="1" x14ac:dyDescent="0.45">
      <c r="A28" s="2103">
        <v>3.2</v>
      </c>
      <c r="B28" s="2104"/>
      <c r="C28" s="2105" t="s">
        <v>637</v>
      </c>
      <c r="D28" s="2106"/>
      <c r="E28" s="2106"/>
      <c r="F28" s="2106"/>
      <c r="G28" s="2106"/>
      <c r="H28" s="2106"/>
      <c r="I28" s="2106"/>
      <c r="J28" s="2106"/>
      <c r="K28" s="2106"/>
      <c r="L28" s="2107"/>
      <c r="M28" s="2107"/>
      <c r="N28" s="2107"/>
      <c r="O28" s="2108"/>
      <c r="P28" s="331"/>
      <c r="Q28" s="331"/>
      <c r="R28" s="331"/>
    </row>
    <row r="29" spans="1:18" ht="13.9" customHeight="1" x14ac:dyDescent="0.45">
      <c r="A29" s="2073" t="s">
        <v>264</v>
      </c>
      <c r="B29" s="2074"/>
      <c r="C29" s="2095" t="s">
        <v>638</v>
      </c>
      <c r="D29" s="2096"/>
      <c r="E29" s="2096"/>
      <c r="F29" s="2096"/>
      <c r="G29" s="2096"/>
      <c r="H29" s="2096"/>
      <c r="I29" s="2096"/>
      <c r="J29" s="2096"/>
      <c r="K29" s="2097"/>
      <c r="L29" s="306"/>
      <c r="M29" s="306"/>
      <c r="N29" s="306"/>
      <c r="O29" s="306"/>
      <c r="P29" s="331"/>
      <c r="Q29" s="331"/>
      <c r="R29" s="331"/>
    </row>
    <row r="30" spans="1:18" ht="13.9" customHeight="1" x14ac:dyDescent="0.45">
      <c r="A30" s="2073" t="s">
        <v>639</v>
      </c>
      <c r="B30" s="2074"/>
      <c r="C30" s="2095" t="s">
        <v>640</v>
      </c>
      <c r="D30" s="2096"/>
      <c r="E30" s="2096"/>
      <c r="F30" s="2096"/>
      <c r="G30" s="2096"/>
      <c r="H30" s="2096"/>
      <c r="I30" s="2096"/>
      <c r="J30" s="2096"/>
      <c r="K30" s="2097"/>
      <c r="L30" s="306"/>
      <c r="M30" s="306"/>
      <c r="N30" s="306"/>
      <c r="O30" s="306"/>
      <c r="P30" s="331"/>
      <c r="Q30" s="331"/>
      <c r="R30" s="331"/>
    </row>
    <row r="31" spans="1:18" ht="13.9" customHeight="1" x14ac:dyDescent="0.45">
      <c r="A31" s="2073" t="s">
        <v>641</v>
      </c>
      <c r="B31" s="2074"/>
      <c r="C31" s="2095" t="s">
        <v>642</v>
      </c>
      <c r="D31" s="2096"/>
      <c r="E31" s="2096"/>
      <c r="F31" s="2096"/>
      <c r="G31" s="2096"/>
      <c r="H31" s="2096"/>
      <c r="I31" s="2096"/>
      <c r="J31" s="2096"/>
      <c r="K31" s="2097"/>
      <c r="L31" s="306"/>
      <c r="M31" s="306"/>
      <c r="N31" s="306"/>
      <c r="O31" s="306"/>
      <c r="P31" s="331"/>
      <c r="Q31" s="331"/>
      <c r="R31" s="331"/>
    </row>
    <row r="32" spans="1:18" ht="13.9" customHeight="1" x14ac:dyDescent="0.45">
      <c r="A32" s="2103">
        <v>3.3</v>
      </c>
      <c r="B32" s="2104"/>
      <c r="C32" s="2105" t="s">
        <v>643</v>
      </c>
      <c r="D32" s="2106"/>
      <c r="E32" s="2106"/>
      <c r="F32" s="2106"/>
      <c r="G32" s="2106"/>
      <c r="H32" s="2106"/>
      <c r="I32" s="2106"/>
      <c r="J32" s="2106"/>
      <c r="K32" s="2106"/>
      <c r="L32" s="2107"/>
      <c r="M32" s="2107"/>
      <c r="N32" s="2107"/>
      <c r="O32" s="2108"/>
      <c r="P32" s="331"/>
      <c r="Q32" s="331"/>
      <c r="R32" s="331"/>
    </row>
    <row r="33" spans="1:18" ht="13.9" customHeight="1" x14ac:dyDescent="0.45">
      <c r="A33" s="2073" t="s">
        <v>268</v>
      </c>
      <c r="B33" s="2074"/>
      <c r="C33" s="2095" t="s">
        <v>644</v>
      </c>
      <c r="D33" s="2096"/>
      <c r="E33" s="2096"/>
      <c r="F33" s="2096"/>
      <c r="G33" s="2096"/>
      <c r="H33" s="2096"/>
      <c r="I33" s="2096"/>
      <c r="J33" s="2096"/>
      <c r="K33" s="2097"/>
      <c r="L33" s="306"/>
      <c r="M33" s="306"/>
      <c r="N33" s="306"/>
      <c r="O33" s="306"/>
      <c r="P33" s="331"/>
      <c r="Q33" s="331"/>
      <c r="R33" s="331"/>
    </row>
    <row r="34" spans="1:18" ht="13.9" customHeight="1" x14ac:dyDescent="0.45">
      <c r="A34" s="2073" t="s">
        <v>269</v>
      </c>
      <c r="B34" s="2074"/>
      <c r="C34" s="2095" t="s">
        <v>645</v>
      </c>
      <c r="D34" s="2096"/>
      <c r="E34" s="2096"/>
      <c r="F34" s="2096"/>
      <c r="G34" s="2096"/>
      <c r="H34" s="2096"/>
      <c r="I34" s="2096"/>
      <c r="J34" s="2096"/>
      <c r="K34" s="2097"/>
      <c r="L34" s="306"/>
      <c r="M34" s="306"/>
      <c r="N34" s="306"/>
      <c r="O34" s="306"/>
      <c r="P34" s="331"/>
      <c r="Q34" s="331"/>
      <c r="R34" s="331"/>
    </row>
    <row r="35" spans="1:18" ht="4.9000000000000004" customHeight="1" x14ac:dyDescent="0.45">
      <c r="A35" s="2073"/>
      <c r="B35" s="2111"/>
      <c r="C35" s="2112"/>
      <c r="D35" s="2112"/>
      <c r="E35" s="2112"/>
      <c r="F35" s="2112"/>
      <c r="G35" s="2112"/>
      <c r="H35" s="2112"/>
      <c r="I35" s="2112"/>
      <c r="J35" s="2112"/>
      <c r="K35" s="2112"/>
      <c r="L35" s="2112"/>
      <c r="M35" s="2112"/>
      <c r="N35" s="2112"/>
      <c r="O35" s="2113"/>
      <c r="P35" s="331"/>
      <c r="Q35" s="331"/>
      <c r="R35" s="331"/>
    </row>
    <row r="36" spans="1:18" ht="13.9" customHeight="1" x14ac:dyDescent="0.45">
      <c r="A36" s="2114" t="s">
        <v>646</v>
      </c>
      <c r="B36" s="2115"/>
      <c r="C36" s="2115"/>
      <c r="D36" s="2115"/>
      <c r="E36" s="2115"/>
      <c r="F36" s="2115"/>
      <c r="G36" s="2115"/>
      <c r="H36" s="2115"/>
      <c r="I36" s="2115"/>
      <c r="J36" s="2115"/>
      <c r="K36" s="2115"/>
      <c r="L36" s="2115"/>
      <c r="M36" s="2115"/>
      <c r="N36" s="2115"/>
      <c r="O36" s="2116"/>
      <c r="P36" s="331"/>
      <c r="Q36" s="331"/>
      <c r="R36" s="331"/>
    </row>
    <row r="37" spans="1:18" ht="29.25" customHeight="1" x14ac:dyDescent="0.45">
      <c r="A37" s="2073">
        <v>4.0999999999999996</v>
      </c>
      <c r="B37" s="2074"/>
      <c r="C37" s="810" t="s">
        <v>647</v>
      </c>
      <c r="D37" s="811"/>
      <c r="E37" s="811"/>
      <c r="F37" s="811"/>
      <c r="G37" s="811"/>
      <c r="H37" s="811"/>
      <c r="I37" s="811"/>
      <c r="J37" s="811"/>
      <c r="K37" s="812"/>
      <c r="L37" s="306"/>
      <c r="M37" s="306"/>
      <c r="N37" s="306"/>
      <c r="O37" s="306"/>
      <c r="P37" s="331"/>
      <c r="Q37" s="331"/>
      <c r="R37" s="331"/>
    </row>
    <row r="38" spans="1:18" ht="30.75" customHeight="1" x14ac:dyDescent="0.45">
      <c r="A38" s="2073">
        <v>4.2</v>
      </c>
      <c r="B38" s="2074"/>
      <c r="C38" s="810" t="s">
        <v>648</v>
      </c>
      <c r="D38" s="811"/>
      <c r="E38" s="811"/>
      <c r="F38" s="811"/>
      <c r="G38" s="811"/>
      <c r="H38" s="811"/>
      <c r="I38" s="811"/>
      <c r="J38" s="811"/>
      <c r="K38" s="812"/>
      <c r="L38" s="306"/>
      <c r="M38" s="306"/>
      <c r="N38" s="306"/>
      <c r="O38" s="306"/>
      <c r="P38" s="331"/>
      <c r="Q38" s="331"/>
      <c r="R38" s="331"/>
    </row>
    <row r="39" spans="1:18" ht="30" customHeight="1" x14ac:dyDescent="0.45">
      <c r="A39" s="2073">
        <v>4.3</v>
      </c>
      <c r="B39" s="2074"/>
      <c r="C39" s="810" t="s">
        <v>649</v>
      </c>
      <c r="D39" s="811"/>
      <c r="E39" s="811"/>
      <c r="F39" s="811"/>
      <c r="G39" s="811"/>
      <c r="H39" s="811"/>
      <c r="I39" s="811"/>
      <c r="J39" s="811"/>
      <c r="K39" s="812"/>
      <c r="L39" s="306"/>
      <c r="M39" s="306"/>
      <c r="N39" s="306"/>
      <c r="O39" s="306"/>
      <c r="P39" s="331"/>
      <c r="Q39" s="331"/>
      <c r="R39" s="331"/>
    </row>
    <row r="40" spans="1:18" ht="29.25" customHeight="1" x14ac:dyDescent="0.45">
      <c r="A40" s="2073">
        <v>4.4000000000000004</v>
      </c>
      <c r="B40" s="2074"/>
      <c r="C40" s="1243" t="s">
        <v>650</v>
      </c>
      <c r="D40" s="1068"/>
      <c r="E40" s="1068"/>
      <c r="F40" s="1068"/>
      <c r="G40" s="1068"/>
      <c r="H40" s="1068"/>
      <c r="I40" s="1068"/>
      <c r="J40" s="1068"/>
      <c r="K40" s="1068"/>
      <c r="L40" s="2109"/>
      <c r="M40" s="2109"/>
      <c r="N40" s="2109"/>
      <c r="O40" s="2110"/>
      <c r="P40" s="331"/>
      <c r="Q40" s="331"/>
      <c r="R40" s="331"/>
    </row>
    <row r="41" spans="1:18" ht="28.25" customHeight="1" x14ac:dyDescent="0.45">
      <c r="A41" s="2073" t="s">
        <v>371</v>
      </c>
      <c r="B41" s="2074"/>
      <c r="C41" s="2095" t="s">
        <v>651</v>
      </c>
      <c r="D41" s="2096"/>
      <c r="E41" s="2096"/>
      <c r="F41" s="2096"/>
      <c r="G41" s="2096"/>
      <c r="H41" s="2096"/>
      <c r="I41" s="2096"/>
      <c r="J41" s="2096"/>
      <c r="K41" s="2097"/>
      <c r="L41" s="306"/>
      <c r="M41" s="306"/>
      <c r="N41" s="306"/>
      <c r="O41" s="306"/>
      <c r="P41" s="331"/>
      <c r="Q41" s="331"/>
      <c r="R41" s="331"/>
    </row>
    <row r="42" spans="1:18" ht="13.9" customHeight="1" x14ac:dyDescent="0.45">
      <c r="A42" s="2073" t="s">
        <v>372</v>
      </c>
      <c r="B42" s="2074"/>
      <c r="C42" s="2095" t="s">
        <v>652</v>
      </c>
      <c r="D42" s="2096"/>
      <c r="E42" s="2096"/>
      <c r="F42" s="2096"/>
      <c r="G42" s="2096"/>
      <c r="H42" s="2096"/>
      <c r="I42" s="2096"/>
      <c r="J42" s="2096"/>
      <c r="K42" s="2097"/>
      <c r="L42" s="306"/>
      <c r="M42" s="306"/>
      <c r="N42" s="306"/>
      <c r="O42" s="306"/>
      <c r="P42" s="331"/>
      <c r="Q42" s="331"/>
      <c r="R42" s="331"/>
    </row>
    <row r="43" spans="1:18" ht="13.9" customHeight="1" x14ac:dyDescent="0.45">
      <c r="A43" s="2073" t="s">
        <v>373</v>
      </c>
      <c r="B43" s="2074"/>
      <c r="C43" s="2095" t="s">
        <v>653</v>
      </c>
      <c r="D43" s="2096"/>
      <c r="E43" s="2096"/>
      <c r="F43" s="2096"/>
      <c r="G43" s="2096"/>
      <c r="H43" s="2096"/>
      <c r="I43" s="2096"/>
      <c r="J43" s="2096"/>
      <c r="K43" s="2097"/>
      <c r="L43" s="306"/>
      <c r="M43" s="306"/>
      <c r="N43" s="306"/>
      <c r="O43" s="306"/>
      <c r="P43" s="331"/>
      <c r="Q43" s="331"/>
      <c r="R43" s="331"/>
    </row>
    <row r="44" spans="1:18" ht="13.9" customHeight="1" x14ac:dyDescent="0.45">
      <c r="A44" s="2073" t="s">
        <v>375</v>
      </c>
      <c r="B44" s="2074"/>
      <c r="C44" s="2095" t="s">
        <v>654</v>
      </c>
      <c r="D44" s="2096"/>
      <c r="E44" s="2096"/>
      <c r="F44" s="2096"/>
      <c r="G44" s="2096"/>
      <c r="H44" s="2096"/>
      <c r="I44" s="2096"/>
      <c r="J44" s="2096"/>
      <c r="K44" s="2097"/>
      <c r="L44" s="306"/>
      <c r="M44" s="306"/>
      <c r="N44" s="306"/>
      <c r="O44" s="306"/>
      <c r="P44" s="331"/>
      <c r="Q44" s="331"/>
      <c r="R44" s="331"/>
    </row>
    <row r="45" spans="1:18" ht="13.9" customHeight="1" x14ac:dyDescent="0.45">
      <c r="A45" s="2073" t="s">
        <v>380</v>
      </c>
      <c r="B45" s="2074"/>
      <c r="C45" s="2095" t="s">
        <v>655</v>
      </c>
      <c r="D45" s="2096"/>
      <c r="E45" s="2096"/>
      <c r="F45" s="2096"/>
      <c r="G45" s="2096"/>
      <c r="H45" s="2096"/>
      <c r="I45" s="2096"/>
      <c r="J45" s="2096"/>
      <c r="K45" s="2097"/>
      <c r="L45" s="307"/>
      <c r="M45" s="307"/>
      <c r="N45" s="307"/>
      <c r="O45" s="307"/>
      <c r="P45" s="331"/>
      <c r="Q45" s="331"/>
      <c r="R45" s="331"/>
    </row>
    <row r="46" spans="1:18" ht="13.9" customHeight="1" x14ac:dyDescent="0.45">
      <c r="A46" s="2073" t="s">
        <v>656</v>
      </c>
      <c r="B46" s="2074"/>
      <c r="C46" s="2117" t="s">
        <v>657</v>
      </c>
      <c r="D46" s="2118"/>
      <c r="E46" s="2118"/>
      <c r="F46" s="2118"/>
      <c r="G46" s="2118"/>
      <c r="H46" s="2118"/>
      <c r="I46" s="2118"/>
      <c r="J46" s="2118"/>
      <c r="K46" s="2119"/>
      <c r="L46" s="306"/>
      <c r="M46" s="306"/>
      <c r="N46" s="306"/>
      <c r="O46" s="306"/>
      <c r="P46" s="331"/>
      <c r="Q46" s="331"/>
      <c r="R46" s="331"/>
    </row>
    <row r="47" spans="1:18" ht="27" customHeight="1" x14ac:dyDescent="0.45">
      <c r="A47" s="2073" t="s">
        <v>658</v>
      </c>
      <c r="B47" s="2074"/>
      <c r="C47" s="2117" t="s">
        <v>659</v>
      </c>
      <c r="D47" s="2118"/>
      <c r="E47" s="2118"/>
      <c r="F47" s="2118"/>
      <c r="G47" s="2118"/>
      <c r="H47" s="2118"/>
      <c r="I47" s="2118"/>
      <c r="J47" s="2118"/>
      <c r="K47" s="2119"/>
      <c r="L47" s="306"/>
      <c r="M47" s="306"/>
      <c r="N47" s="306"/>
      <c r="O47" s="306"/>
      <c r="P47" s="331"/>
      <c r="Q47" s="331"/>
      <c r="R47" s="331"/>
    </row>
    <row r="48" spans="1:18" ht="28.25" customHeight="1" x14ac:dyDescent="0.45">
      <c r="A48" s="2073" t="s">
        <v>660</v>
      </c>
      <c r="B48" s="2074"/>
      <c r="C48" s="2117" t="s">
        <v>661</v>
      </c>
      <c r="D48" s="2118"/>
      <c r="E48" s="2118"/>
      <c r="F48" s="2118"/>
      <c r="G48" s="2118"/>
      <c r="H48" s="2118"/>
      <c r="I48" s="2118"/>
      <c r="J48" s="2118"/>
      <c r="K48" s="2119"/>
      <c r="L48" s="306"/>
      <c r="M48" s="306"/>
      <c r="N48" s="306"/>
      <c r="O48" s="306"/>
      <c r="P48" s="331"/>
      <c r="Q48" s="331"/>
      <c r="R48" s="331"/>
    </row>
    <row r="49" spans="1:18" ht="29.25" customHeight="1" x14ac:dyDescent="0.45">
      <c r="A49" s="2073" t="s">
        <v>662</v>
      </c>
      <c r="B49" s="2074"/>
      <c r="C49" s="2117" t="s">
        <v>663</v>
      </c>
      <c r="D49" s="2118"/>
      <c r="E49" s="2118"/>
      <c r="F49" s="2118"/>
      <c r="G49" s="2118"/>
      <c r="H49" s="2118"/>
      <c r="I49" s="2118"/>
      <c r="J49" s="2118"/>
      <c r="K49" s="2119"/>
      <c r="L49" s="306"/>
      <c r="M49" s="306"/>
      <c r="N49" s="306"/>
      <c r="O49" s="306"/>
      <c r="P49" s="331"/>
      <c r="Q49" s="331"/>
      <c r="R49" s="331"/>
    </row>
    <row r="50" spans="1:18" ht="27.75" customHeight="1" x14ac:dyDescent="0.45">
      <c r="A50" s="2073" t="s">
        <v>664</v>
      </c>
      <c r="B50" s="2074"/>
      <c r="C50" s="2117" t="s">
        <v>665</v>
      </c>
      <c r="D50" s="2118"/>
      <c r="E50" s="2118"/>
      <c r="F50" s="2118"/>
      <c r="G50" s="2118"/>
      <c r="H50" s="2118"/>
      <c r="I50" s="2118"/>
      <c r="J50" s="2118"/>
      <c r="K50" s="2119"/>
      <c r="L50" s="306"/>
      <c r="M50" s="306"/>
      <c r="N50" s="306"/>
      <c r="O50" s="306"/>
      <c r="P50" s="331"/>
      <c r="Q50" s="331"/>
      <c r="R50" s="331"/>
    </row>
    <row r="51" spans="1:18" ht="4.9000000000000004" customHeight="1" x14ac:dyDescent="0.45">
      <c r="A51" s="2120"/>
      <c r="B51" s="2112"/>
      <c r="C51" s="2112"/>
      <c r="D51" s="2112"/>
      <c r="E51" s="2112"/>
      <c r="F51" s="2112"/>
      <c r="G51" s="2112"/>
      <c r="H51" s="2112"/>
      <c r="I51" s="2112"/>
      <c r="J51" s="2112"/>
      <c r="K51" s="2112"/>
      <c r="L51" s="2112"/>
      <c r="M51" s="2112"/>
      <c r="N51" s="2112"/>
      <c r="O51" s="2113"/>
      <c r="P51" s="331"/>
      <c r="Q51" s="331"/>
      <c r="R51" s="331"/>
    </row>
    <row r="52" spans="1:18" ht="13.9" customHeight="1" x14ac:dyDescent="0.45">
      <c r="A52" s="2121" t="s">
        <v>666</v>
      </c>
      <c r="B52" s="2122"/>
      <c r="C52" s="2122"/>
      <c r="D52" s="2122"/>
      <c r="E52" s="2122"/>
      <c r="F52" s="2122"/>
      <c r="G52" s="2122"/>
      <c r="H52" s="2122"/>
      <c r="I52" s="2122"/>
      <c r="J52" s="2122"/>
      <c r="K52" s="2122"/>
      <c r="L52" s="2122"/>
      <c r="M52" s="2122"/>
      <c r="N52" s="2122"/>
      <c r="O52" s="2123"/>
      <c r="P52" s="331"/>
      <c r="Q52" s="331"/>
      <c r="R52" s="331"/>
    </row>
    <row r="53" spans="1:18" ht="13.9" customHeight="1" x14ac:dyDescent="0.45">
      <c r="A53" s="2103">
        <v>5.0999999999999996</v>
      </c>
      <c r="B53" s="2104"/>
      <c r="C53" s="2105" t="s">
        <v>667</v>
      </c>
      <c r="D53" s="2106"/>
      <c r="E53" s="2106"/>
      <c r="F53" s="2106"/>
      <c r="G53" s="2106"/>
      <c r="H53" s="2106"/>
      <c r="I53" s="2106"/>
      <c r="J53" s="2106"/>
      <c r="K53" s="2106"/>
      <c r="L53" s="2107"/>
      <c r="M53" s="2107"/>
      <c r="N53" s="2107"/>
      <c r="O53" s="2108"/>
      <c r="P53" s="331"/>
      <c r="Q53" s="331"/>
      <c r="R53" s="331"/>
    </row>
    <row r="54" spans="1:18" ht="13.9" customHeight="1" x14ac:dyDescent="0.45">
      <c r="A54" s="2073" t="s">
        <v>668</v>
      </c>
      <c r="B54" s="2074"/>
      <c r="C54" s="2095" t="s">
        <v>669</v>
      </c>
      <c r="D54" s="2096"/>
      <c r="E54" s="2096"/>
      <c r="F54" s="2096"/>
      <c r="G54" s="2096"/>
      <c r="H54" s="2096"/>
      <c r="I54" s="2096"/>
      <c r="J54" s="2096"/>
      <c r="K54" s="2097"/>
      <c r="L54" s="306"/>
      <c r="M54" s="306"/>
      <c r="N54" s="306"/>
      <c r="O54" s="306"/>
      <c r="P54" s="331"/>
      <c r="Q54" s="331"/>
      <c r="R54" s="331"/>
    </row>
    <row r="55" spans="1:18" ht="13.9" customHeight="1" x14ac:dyDescent="0.45">
      <c r="A55" s="2073" t="s">
        <v>670</v>
      </c>
      <c r="B55" s="2074"/>
      <c r="C55" s="2095" t="s">
        <v>671</v>
      </c>
      <c r="D55" s="2096"/>
      <c r="E55" s="2096"/>
      <c r="F55" s="2096"/>
      <c r="G55" s="2096"/>
      <c r="H55" s="2096"/>
      <c r="I55" s="2096"/>
      <c r="J55" s="2096"/>
      <c r="K55" s="2097"/>
      <c r="L55" s="306"/>
      <c r="M55" s="306"/>
      <c r="N55" s="306"/>
      <c r="O55" s="306"/>
      <c r="P55" s="331"/>
      <c r="Q55" s="331"/>
      <c r="R55" s="331"/>
    </row>
    <row r="56" spans="1:18" ht="13.9" customHeight="1" x14ac:dyDescent="0.45">
      <c r="A56" s="2073" t="s">
        <v>672</v>
      </c>
      <c r="B56" s="2074"/>
      <c r="C56" s="2095" t="s">
        <v>673</v>
      </c>
      <c r="D56" s="2096"/>
      <c r="E56" s="2096"/>
      <c r="F56" s="2096"/>
      <c r="G56" s="2096"/>
      <c r="H56" s="2096"/>
      <c r="I56" s="2096"/>
      <c r="J56" s="2096"/>
      <c r="K56" s="2097"/>
      <c r="L56" s="306"/>
      <c r="M56" s="306"/>
      <c r="N56" s="306"/>
      <c r="O56" s="306"/>
      <c r="P56" s="331"/>
      <c r="Q56" s="331"/>
      <c r="R56" s="331"/>
    </row>
    <row r="57" spans="1:18" ht="13.9" customHeight="1" x14ac:dyDescent="0.45">
      <c r="A57" s="2073" t="s">
        <v>674</v>
      </c>
      <c r="B57" s="2074"/>
      <c r="C57" s="2095" t="s">
        <v>675</v>
      </c>
      <c r="D57" s="2096"/>
      <c r="E57" s="2096"/>
      <c r="F57" s="2096"/>
      <c r="G57" s="2096"/>
      <c r="H57" s="2096"/>
      <c r="I57" s="2096"/>
      <c r="J57" s="2096"/>
      <c r="K57" s="2097"/>
      <c r="L57" s="306"/>
      <c r="M57" s="306"/>
      <c r="N57" s="306"/>
      <c r="O57" s="306"/>
      <c r="P57" s="331"/>
      <c r="Q57" s="331"/>
      <c r="R57" s="331"/>
    </row>
    <row r="58" spans="1:18" ht="43.25" customHeight="1" x14ac:dyDescent="0.45">
      <c r="A58" s="2073" t="s">
        <v>676</v>
      </c>
      <c r="B58" s="2074"/>
      <c r="C58" s="2095" t="s">
        <v>677</v>
      </c>
      <c r="D58" s="2096"/>
      <c r="E58" s="2096"/>
      <c r="F58" s="2096"/>
      <c r="G58" s="2096"/>
      <c r="H58" s="2096"/>
      <c r="I58" s="2096"/>
      <c r="J58" s="2096"/>
      <c r="K58" s="2097"/>
      <c r="L58" s="306"/>
      <c r="M58" s="306"/>
      <c r="N58" s="306"/>
      <c r="O58" s="306"/>
      <c r="P58" s="331"/>
      <c r="Q58" s="331"/>
      <c r="R58" s="331"/>
    </row>
    <row r="59" spans="1:18" ht="30.75" customHeight="1" x14ac:dyDescent="0.45">
      <c r="A59" s="2073" t="s">
        <v>678</v>
      </c>
      <c r="B59" s="2074"/>
      <c r="C59" s="2095" t="s">
        <v>679</v>
      </c>
      <c r="D59" s="2096"/>
      <c r="E59" s="2096"/>
      <c r="F59" s="2096"/>
      <c r="G59" s="2096"/>
      <c r="H59" s="2096"/>
      <c r="I59" s="2096"/>
      <c r="J59" s="2096"/>
      <c r="K59" s="2097"/>
      <c r="L59" s="306"/>
      <c r="M59" s="306"/>
      <c r="N59" s="306"/>
      <c r="O59" s="306"/>
      <c r="P59" s="331"/>
      <c r="Q59" s="331"/>
      <c r="R59" s="331"/>
    </row>
    <row r="60" spans="1:18" ht="13.9" customHeight="1" x14ac:dyDescent="0.45">
      <c r="A60" s="2103">
        <v>5.2</v>
      </c>
      <c r="B60" s="2104"/>
      <c r="C60" s="2105" t="s">
        <v>680</v>
      </c>
      <c r="D60" s="2106"/>
      <c r="E60" s="2106"/>
      <c r="F60" s="2106"/>
      <c r="G60" s="2106"/>
      <c r="H60" s="2106"/>
      <c r="I60" s="2106"/>
      <c r="J60" s="2106"/>
      <c r="K60" s="2106"/>
      <c r="L60" s="2107"/>
      <c r="M60" s="2107"/>
      <c r="N60" s="2107"/>
      <c r="O60" s="2108"/>
      <c r="P60" s="331"/>
      <c r="Q60" s="331"/>
      <c r="R60" s="331"/>
    </row>
    <row r="61" spans="1:18" ht="45" customHeight="1" x14ac:dyDescent="0.45">
      <c r="A61" s="2073" t="s">
        <v>681</v>
      </c>
      <c r="B61" s="2074"/>
      <c r="C61" s="2095" t="s">
        <v>682</v>
      </c>
      <c r="D61" s="2096"/>
      <c r="E61" s="2096"/>
      <c r="F61" s="2096"/>
      <c r="G61" s="2096"/>
      <c r="H61" s="2096"/>
      <c r="I61" s="2096"/>
      <c r="J61" s="2096"/>
      <c r="K61" s="2097"/>
      <c r="L61" s="306"/>
      <c r="M61" s="306"/>
      <c r="N61" s="306"/>
      <c r="O61" s="306"/>
      <c r="P61" s="331"/>
      <c r="Q61" s="331"/>
      <c r="R61" s="331"/>
    </row>
    <row r="62" spans="1:18" ht="28.5" customHeight="1" x14ac:dyDescent="0.45">
      <c r="A62" s="2073" t="s">
        <v>683</v>
      </c>
      <c r="B62" s="2074"/>
      <c r="C62" s="2095" t="s">
        <v>684</v>
      </c>
      <c r="D62" s="2096"/>
      <c r="E62" s="2096"/>
      <c r="F62" s="2096"/>
      <c r="G62" s="2096"/>
      <c r="H62" s="2096"/>
      <c r="I62" s="2096"/>
      <c r="J62" s="2096"/>
      <c r="K62" s="2097"/>
      <c r="L62" s="306"/>
      <c r="M62" s="306"/>
      <c r="N62" s="306"/>
      <c r="O62" s="306"/>
      <c r="P62" s="331"/>
      <c r="Q62" s="331"/>
      <c r="R62" s="331"/>
    </row>
    <row r="63" spans="1:18" ht="75" customHeight="1" x14ac:dyDescent="0.45">
      <c r="A63" s="2073" t="s">
        <v>685</v>
      </c>
      <c r="B63" s="2074"/>
      <c r="C63" s="2095" t="s">
        <v>686</v>
      </c>
      <c r="D63" s="2096"/>
      <c r="E63" s="2096"/>
      <c r="F63" s="2096"/>
      <c r="G63" s="2096"/>
      <c r="H63" s="2096"/>
      <c r="I63" s="2096"/>
      <c r="J63" s="2096"/>
      <c r="K63" s="2097"/>
      <c r="L63" s="306"/>
      <c r="M63" s="306"/>
      <c r="N63" s="306"/>
      <c r="O63" s="306"/>
      <c r="P63" s="331"/>
      <c r="Q63" s="331"/>
      <c r="R63" s="331"/>
    </row>
    <row r="64" spans="1:18" ht="13.9" customHeight="1" x14ac:dyDescent="0.45">
      <c r="A64" s="2073" t="s">
        <v>687</v>
      </c>
      <c r="B64" s="2074"/>
      <c r="C64" s="2095" t="s">
        <v>688</v>
      </c>
      <c r="D64" s="2096"/>
      <c r="E64" s="2096"/>
      <c r="F64" s="2096"/>
      <c r="G64" s="2096"/>
      <c r="H64" s="2096"/>
      <c r="I64" s="2096"/>
      <c r="J64" s="2096"/>
      <c r="K64" s="2097"/>
      <c r="L64" s="306"/>
      <c r="M64" s="306"/>
      <c r="N64" s="306"/>
      <c r="O64" s="306"/>
      <c r="P64" s="331"/>
      <c r="Q64" s="331"/>
      <c r="R64" s="331"/>
    </row>
    <row r="65" spans="1:18" ht="30" customHeight="1" x14ac:dyDescent="0.45">
      <c r="A65" s="2073" t="s">
        <v>689</v>
      </c>
      <c r="B65" s="2074"/>
      <c r="C65" s="2095" t="s">
        <v>690</v>
      </c>
      <c r="D65" s="2096"/>
      <c r="E65" s="2096"/>
      <c r="F65" s="2096"/>
      <c r="G65" s="2096"/>
      <c r="H65" s="2096"/>
      <c r="I65" s="2096"/>
      <c r="J65" s="2096"/>
      <c r="K65" s="2097"/>
      <c r="L65" s="306"/>
      <c r="M65" s="306"/>
      <c r="N65" s="306"/>
      <c r="O65" s="306"/>
      <c r="P65" s="331"/>
      <c r="Q65" s="331"/>
      <c r="R65" s="331"/>
    </row>
    <row r="66" spans="1:18" ht="30.75" customHeight="1" x14ac:dyDescent="0.45">
      <c r="A66" s="2073" t="s">
        <v>691</v>
      </c>
      <c r="B66" s="2074"/>
      <c r="C66" s="2095" t="s">
        <v>692</v>
      </c>
      <c r="D66" s="2096"/>
      <c r="E66" s="2096"/>
      <c r="F66" s="2096"/>
      <c r="G66" s="2096"/>
      <c r="H66" s="2096"/>
      <c r="I66" s="2096"/>
      <c r="J66" s="2096"/>
      <c r="K66" s="2097"/>
      <c r="L66" s="306"/>
      <c r="M66" s="306"/>
      <c r="N66" s="306"/>
      <c r="O66" s="306"/>
      <c r="P66" s="331"/>
      <c r="Q66" s="331"/>
      <c r="R66" s="331"/>
    </row>
    <row r="67" spans="1:18" ht="30.75" customHeight="1" x14ac:dyDescent="0.45">
      <c r="A67" s="2073" t="s">
        <v>693</v>
      </c>
      <c r="B67" s="2074"/>
      <c r="C67" s="2095" t="s">
        <v>694</v>
      </c>
      <c r="D67" s="2096"/>
      <c r="E67" s="2096"/>
      <c r="F67" s="2096"/>
      <c r="G67" s="2096"/>
      <c r="H67" s="2096"/>
      <c r="I67" s="2096"/>
      <c r="J67" s="2096"/>
      <c r="K67" s="2097"/>
      <c r="L67" s="306"/>
      <c r="M67" s="306"/>
      <c r="N67" s="306"/>
      <c r="O67" s="306"/>
      <c r="P67" s="331"/>
      <c r="Q67" s="331"/>
      <c r="R67" s="331"/>
    </row>
    <row r="68" spans="1:18" ht="13.9" customHeight="1" x14ac:dyDescent="0.45">
      <c r="A68" s="2103">
        <v>5.3</v>
      </c>
      <c r="B68" s="2104"/>
      <c r="C68" s="2124" t="s">
        <v>695</v>
      </c>
      <c r="D68" s="2125"/>
      <c r="E68" s="2125"/>
      <c r="F68" s="2125"/>
      <c r="G68" s="2125"/>
      <c r="H68" s="2125"/>
      <c r="I68" s="2125"/>
      <c r="J68" s="2125"/>
      <c r="K68" s="2126"/>
      <c r="L68" s="343"/>
      <c r="M68" s="343"/>
      <c r="N68" s="343"/>
      <c r="O68" s="343"/>
      <c r="P68" s="331"/>
      <c r="Q68" s="331"/>
      <c r="R68" s="331"/>
    </row>
    <row r="69" spans="1:18" ht="30" customHeight="1" x14ac:dyDescent="0.45">
      <c r="A69" s="2073" t="s">
        <v>696</v>
      </c>
      <c r="B69" s="2074"/>
      <c r="C69" s="2095" t="s">
        <v>697</v>
      </c>
      <c r="D69" s="2096"/>
      <c r="E69" s="2096"/>
      <c r="F69" s="2096"/>
      <c r="G69" s="2096"/>
      <c r="H69" s="2096"/>
      <c r="I69" s="2096"/>
      <c r="J69" s="2096"/>
      <c r="K69" s="2097"/>
      <c r="L69" s="306"/>
      <c r="M69" s="306"/>
      <c r="N69" s="306"/>
      <c r="O69" s="306"/>
      <c r="P69" s="331"/>
      <c r="Q69" s="331"/>
      <c r="R69" s="331"/>
    </row>
    <row r="70" spans="1:18" ht="27.5" customHeight="1" x14ac:dyDescent="0.45">
      <c r="A70" s="2073" t="s">
        <v>698</v>
      </c>
      <c r="B70" s="2074"/>
      <c r="C70" s="2095" t="s">
        <v>699</v>
      </c>
      <c r="D70" s="2096"/>
      <c r="E70" s="2096"/>
      <c r="F70" s="2096"/>
      <c r="G70" s="2096"/>
      <c r="H70" s="2096"/>
      <c r="I70" s="2096"/>
      <c r="J70" s="2096"/>
      <c r="K70" s="2097"/>
      <c r="L70" s="306"/>
      <c r="M70" s="306"/>
      <c r="N70" s="306"/>
      <c r="O70" s="306"/>
      <c r="P70" s="331"/>
      <c r="Q70" s="331"/>
      <c r="R70" s="331"/>
    </row>
    <row r="71" spans="1:18" ht="27.5" customHeight="1" x14ac:dyDescent="0.45">
      <c r="A71" s="2073" t="s">
        <v>700</v>
      </c>
      <c r="B71" s="2074"/>
      <c r="C71" s="2095" t="s">
        <v>701</v>
      </c>
      <c r="D71" s="2096"/>
      <c r="E71" s="2096"/>
      <c r="F71" s="2096"/>
      <c r="G71" s="2096"/>
      <c r="H71" s="2096"/>
      <c r="I71" s="2096"/>
      <c r="J71" s="2096"/>
      <c r="K71" s="2097"/>
      <c r="L71" s="306"/>
      <c r="M71" s="306"/>
      <c r="N71" s="306"/>
      <c r="O71" s="306"/>
      <c r="P71" s="331"/>
      <c r="Q71" s="331"/>
      <c r="R71" s="331"/>
    </row>
    <row r="72" spans="1:18" ht="4.9000000000000004" customHeight="1" x14ac:dyDescent="0.45">
      <c r="A72" s="2073"/>
      <c r="B72" s="2111"/>
      <c r="C72" s="2112"/>
      <c r="D72" s="2112"/>
      <c r="E72" s="2112"/>
      <c r="F72" s="2112"/>
      <c r="G72" s="2112"/>
      <c r="H72" s="2112"/>
      <c r="I72" s="2112"/>
      <c r="J72" s="2112"/>
      <c r="K72" s="2112"/>
      <c r="L72" s="2112"/>
      <c r="M72" s="2112"/>
      <c r="N72" s="2112"/>
      <c r="O72" s="2113"/>
      <c r="P72" s="331"/>
      <c r="Q72" s="331"/>
      <c r="R72" s="331"/>
    </row>
    <row r="73" spans="1:18" ht="13.9" customHeight="1" x14ac:dyDescent="0.45">
      <c r="A73" s="2131" t="s">
        <v>702</v>
      </c>
      <c r="B73" s="2132"/>
      <c r="C73" s="2132"/>
      <c r="D73" s="2132"/>
      <c r="E73" s="2132"/>
      <c r="F73" s="2132"/>
      <c r="G73" s="2132"/>
      <c r="H73" s="2132"/>
      <c r="I73" s="2132"/>
      <c r="J73" s="2132"/>
      <c r="K73" s="2132"/>
      <c r="L73" s="2132"/>
      <c r="M73" s="2132"/>
      <c r="N73" s="2132"/>
      <c r="O73" s="2133"/>
      <c r="P73" s="331"/>
      <c r="Q73" s="331"/>
      <c r="R73" s="331"/>
    </row>
    <row r="74" spans="1:18" ht="27" customHeight="1" x14ac:dyDescent="0.45">
      <c r="A74" s="2127"/>
      <c r="B74" s="2134"/>
      <c r="C74" s="1304"/>
      <c r="D74" s="1498"/>
      <c r="E74" s="1498"/>
      <c r="F74" s="1498"/>
      <c r="G74" s="1498"/>
      <c r="H74" s="1498"/>
      <c r="I74" s="1498"/>
      <c r="J74" s="1498"/>
      <c r="K74" s="1498"/>
      <c r="L74" s="1498"/>
      <c r="M74" s="1498"/>
      <c r="N74" s="1498"/>
      <c r="O74" s="2135"/>
      <c r="P74" s="331"/>
      <c r="Q74" s="331"/>
      <c r="R74" s="331"/>
    </row>
    <row r="75" spans="1:18" ht="27" customHeight="1" x14ac:dyDescent="0.45">
      <c r="A75" s="2127"/>
      <c r="B75" s="2128"/>
      <c r="C75" s="1304"/>
      <c r="D75" s="2129"/>
      <c r="E75" s="2129"/>
      <c r="F75" s="2129"/>
      <c r="G75" s="2129"/>
      <c r="H75" s="2129"/>
      <c r="I75" s="2129"/>
      <c r="J75" s="2129"/>
      <c r="K75" s="2129"/>
      <c r="L75" s="2129"/>
      <c r="M75" s="2129"/>
      <c r="N75" s="2129"/>
      <c r="O75" s="2130"/>
      <c r="P75" s="331"/>
      <c r="Q75" s="331"/>
      <c r="R75" s="331"/>
    </row>
    <row r="76" spans="1:18" ht="27" customHeight="1" x14ac:dyDescent="0.45">
      <c r="A76" s="2127"/>
      <c r="B76" s="2128"/>
      <c r="C76" s="1304"/>
      <c r="D76" s="2129"/>
      <c r="E76" s="2129"/>
      <c r="F76" s="2129"/>
      <c r="G76" s="2129"/>
      <c r="H76" s="2129"/>
      <c r="I76" s="2129"/>
      <c r="J76" s="2129"/>
      <c r="K76" s="2129"/>
      <c r="L76" s="2129"/>
      <c r="M76" s="2129"/>
      <c r="N76" s="2129"/>
      <c r="O76" s="2130"/>
      <c r="P76" s="331"/>
      <c r="Q76" s="331"/>
      <c r="R76" s="331"/>
    </row>
    <row r="77" spans="1:18" ht="27" customHeight="1" x14ac:dyDescent="0.45">
      <c r="A77" s="2127"/>
      <c r="B77" s="2128"/>
      <c r="C77" s="1304"/>
      <c r="D77" s="2129"/>
      <c r="E77" s="2129"/>
      <c r="F77" s="2129"/>
      <c r="G77" s="2129"/>
      <c r="H77" s="2129"/>
      <c r="I77" s="2129"/>
      <c r="J77" s="2129"/>
      <c r="K77" s="2129"/>
      <c r="L77" s="2129"/>
      <c r="M77" s="2129"/>
      <c r="N77" s="2129"/>
      <c r="O77" s="2130"/>
      <c r="P77" s="331"/>
      <c r="Q77" s="331"/>
      <c r="R77" s="331"/>
    </row>
    <row r="78" spans="1:18" ht="27" customHeight="1" x14ac:dyDescent="0.45">
      <c r="A78" s="2127"/>
      <c r="B78" s="2128"/>
      <c r="C78" s="1304"/>
      <c r="D78" s="2129"/>
      <c r="E78" s="2129"/>
      <c r="F78" s="2129"/>
      <c r="G78" s="2129"/>
      <c r="H78" s="2129"/>
      <c r="I78" s="2129"/>
      <c r="J78" s="2129"/>
      <c r="K78" s="2129"/>
      <c r="L78" s="2129"/>
      <c r="M78" s="2129"/>
      <c r="N78" s="2129"/>
      <c r="O78" s="2130"/>
      <c r="P78" s="331"/>
      <c r="Q78" s="331"/>
      <c r="R78" s="331"/>
    </row>
    <row r="79" spans="1:18" ht="27" customHeight="1" x14ac:dyDescent="0.45">
      <c r="A79" s="2127"/>
      <c r="B79" s="2128"/>
      <c r="C79" s="1304"/>
      <c r="D79" s="2129"/>
      <c r="E79" s="2129"/>
      <c r="F79" s="2129"/>
      <c r="G79" s="2129"/>
      <c r="H79" s="2129"/>
      <c r="I79" s="2129"/>
      <c r="J79" s="2129"/>
      <c r="K79" s="2129"/>
      <c r="L79" s="2129"/>
      <c r="M79" s="2129"/>
      <c r="N79" s="2129"/>
      <c r="O79" s="2130"/>
      <c r="P79" s="331"/>
      <c r="Q79" s="331"/>
      <c r="R79" s="331"/>
    </row>
    <row r="80" spans="1:18" ht="27" customHeight="1" x14ac:dyDescent="0.45">
      <c r="A80" s="2127"/>
      <c r="B80" s="2128"/>
      <c r="C80" s="1304"/>
      <c r="D80" s="2129"/>
      <c r="E80" s="2129"/>
      <c r="F80" s="2129"/>
      <c r="G80" s="2129"/>
      <c r="H80" s="2129"/>
      <c r="I80" s="2129"/>
      <c r="J80" s="2129"/>
      <c r="K80" s="2129"/>
      <c r="L80" s="2129"/>
      <c r="M80" s="2129"/>
      <c r="N80" s="2129"/>
      <c r="O80" s="2130"/>
      <c r="P80" s="331"/>
      <c r="Q80" s="331"/>
      <c r="R80" s="331"/>
    </row>
    <row r="81" spans="1:18" ht="27" customHeight="1" x14ac:dyDescent="0.45">
      <c r="A81" s="2127"/>
      <c r="B81" s="2128"/>
      <c r="C81" s="1304"/>
      <c r="D81" s="2129"/>
      <c r="E81" s="2129"/>
      <c r="F81" s="2129"/>
      <c r="G81" s="2129"/>
      <c r="H81" s="2129"/>
      <c r="I81" s="2129"/>
      <c r="J81" s="2129"/>
      <c r="K81" s="2129"/>
      <c r="L81" s="2129"/>
      <c r="M81" s="2129"/>
      <c r="N81" s="2129"/>
      <c r="O81" s="2130"/>
      <c r="P81" s="331"/>
      <c r="Q81" s="331"/>
      <c r="R81" s="331"/>
    </row>
    <row r="82" spans="1:18" ht="27" customHeight="1" x14ac:dyDescent="0.45">
      <c r="A82" s="2127"/>
      <c r="B82" s="2128"/>
      <c r="C82" s="1304"/>
      <c r="D82" s="2129"/>
      <c r="E82" s="2129"/>
      <c r="F82" s="2129"/>
      <c r="G82" s="2129"/>
      <c r="H82" s="2129"/>
      <c r="I82" s="2129"/>
      <c r="J82" s="2129"/>
      <c r="K82" s="2129"/>
      <c r="L82" s="2129"/>
      <c r="M82" s="2129"/>
      <c r="N82" s="2129"/>
      <c r="O82" s="2130"/>
      <c r="P82" s="331"/>
      <c r="Q82" s="331"/>
      <c r="R82" s="331"/>
    </row>
    <row r="83" spans="1:18" ht="27" customHeight="1" x14ac:dyDescent="0.45">
      <c r="A83" s="2127"/>
      <c r="B83" s="2128"/>
      <c r="C83" s="1304"/>
      <c r="D83" s="2129"/>
      <c r="E83" s="2129"/>
      <c r="F83" s="2129"/>
      <c r="G83" s="2129"/>
      <c r="H83" s="2129"/>
      <c r="I83" s="2129"/>
      <c r="J83" s="2129"/>
      <c r="K83" s="2129"/>
      <c r="L83" s="2129"/>
      <c r="M83" s="2129"/>
      <c r="N83" s="2129"/>
      <c r="O83" s="2130"/>
      <c r="P83" s="331"/>
      <c r="Q83" s="331"/>
      <c r="R83" s="331"/>
    </row>
    <row r="84" spans="1:18" ht="27" customHeight="1" x14ac:dyDescent="0.45">
      <c r="A84" s="2127"/>
      <c r="B84" s="2128"/>
      <c r="C84" s="1304"/>
      <c r="D84" s="2129"/>
      <c r="E84" s="2129"/>
      <c r="F84" s="2129"/>
      <c r="G84" s="2129"/>
      <c r="H84" s="2129"/>
      <c r="I84" s="2129"/>
      <c r="J84" s="2129"/>
      <c r="K84" s="2129"/>
      <c r="L84" s="2129"/>
      <c r="M84" s="2129"/>
      <c r="N84" s="2129"/>
      <c r="O84" s="2130"/>
      <c r="P84" s="331"/>
      <c r="Q84" s="331"/>
      <c r="R84" s="331"/>
    </row>
    <row r="85" spans="1:18" ht="27" customHeight="1" x14ac:dyDescent="0.45">
      <c r="A85" s="2127"/>
      <c r="B85" s="2128"/>
      <c r="C85" s="1304"/>
      <c r="D85" s="2129"/>
      <c r="E85" s="2129"/>
      <c r="F85" s="2129"/>
      <c r="G85" s="2129"/>
      <c r="H85" s="2129"/>
      <c r="I85" s="2129"/>
      <c r="J85" s="2129"/>
      <c r="K85" s="2129"/>
      <c r="L85" s="2129"/>
      <c r="M85" s="2129"/>
      <c r="N85" s="2129"/>
      <c r="O85" s="2130"/>
      <c r="P85" s="331"/>
      <c r="Q85" s="331"/>
      <c r="R85" s="331"/>
    </row>
    <row r="86" spans="1:18" ht="27" customHeight="1" x14ac:dyDescent="0.45">
      <c r="A86" s="2127"/>
      <c r="B86" s="2128"/>
      <c r="C86" s="1304"/>
      <c r="D86" s="2129"/>
      <c r="E86" s="2129"/>
      <c r="F86" s="2129"/>
      <c r="G86" s="2129"/>
      <c r="H86" s="2129"/>
      <c r="I86" s="2129"/>
      <c r="J86" s="2129"/>
      <c r="K86" s="2129"/>
      <c r="L86" s="2129"/>
      <c r="M86" s="2129"/>
      <c r="N86" s="2129"/>
      <c r="O86" s="2130"/>
      <c r="P86" s="331"/>
      <c r="Q86" s="331"/>
      <c r="R86" s="331"/>
    </row>
    <row r="87" spans="1:18" ht="4.9000000000000004" customHeight="1" x14ac:dyDescent="0.45">
      <c r="A87" s="2153"/>
      <c r="B87" s="2154"/>
      <c r="C87" s="2155"/>
      <c r="D87" s="2155"/>
      <c r="E87" s="2155"/>
      <c r="F87" s="2155"/>
      <c r="G87" s="2155"/>
      <c r="H87" s="2155"/>
      <c r="I87" s="2155"/>
      <c r="J87" s="2155"/>
      <c r="K87" s="2155"/>
      <c r="L87" s="2155"/>
      <c r="M87" s="2155"/>
      <c r="N87" s="2155"/>
      <c r="O87" s="2156"/>
      <c r="P87" s="331"/>
      <c r="Q87" s="331"/>
      <c r="R87" s="331"/>
    </row>
    <row r="88" spans="1:18" ht="13.9" customHeight="1" x14ac:dyDescent="0.45">
      <c r="A88" s="2157" t="s">
        <v>703</v>
      </c>
      <c r="B88" s="2158"/>
      <c r="C88" s="2158"/>
      <c r="D88" s="2158"/>
      <c r="E88" s="2158"/>
      <c r="F88" s="2158"/>
      <c r="G88" s="2158"/>
      <c r="H88" s="2158"/>
      <c r="I88" s="2158"/>
      <c r="J88" s="2158"/>
      <c r="K88" s="2158"/>
      <c r="L88" s="2158"/>
      <c r="M88" s="2158"/>
      <c r="N88" s="2158"/>
      <c r="O88" s="2159"/>
      <c r="P88" s="331"/>
      <c r="Q88" s="331"/>
      <c r="R88" s="331"/>
    </row>
    <row r="89" spans="1:18" ht="13.9" customHeight="1" x14ac:dyDescent="0.45">
      <c r="A89" s="2136"/>
      <c r="B89" s="2137"/>
      <c r="C89" s="2137"/>
      <c r="D89" s="2138"/>
      <c r="E89" s="2136"/>
      <c r="F89" s="2142"/>
      <c r="G89" s="2142"/>
      <c r="H89" s="2142"/>
      <c r="I89" s="2143"/>
      <c r="J89" s="2136"/>
      <c r="K89" s="2142"/>
      <c r="L89" s="2142"/>
      <c r="M89" s="2142"/>
      <c r="N89" s="2142"/>
      <c r="O89" s="2143"/>
      <c r="P89" s="331"/>
      <c r="Q89" s="331"/>
      <c r="R89" s="331"/>
    </row>
    <row r="90" spans="1:18" ht="13.9" customHeight="1" x14ac:dyDescent="0.45">
      <c r="A90" s="2139"/>
      <c r="B90" s="2140"/>
      <c r="C90" s="2140"/>
      <c r="D90" s="2141"/>
      <c r="E90" s="2144"/>
      <c r="F90" s="2145"/>
      <c r="G90" s="2145"/>
      <c r="H90" s="2145"/>
      <c r="I90" s="2146"/>
      <c r="J90" s="2144"/>
      <c r="K90" s="2145"/>
      <c r="L90" s="2145"/>
      <c r="M90" s="2145"/>
      <c r="N90" s="2145"/>
      <c r="O90" s="2146"/>
      <c r="P90" s="331"/>
      <c r="Q90" s="331"/>
      <c r="R90" s="331"/>
    </row>
    <row r="91" spans="1:18" ht="13.9" customHeight="1" x14ac:dyDescent="0.45">
      <c r="A91" s="2147" t="s">
        <v>704</v>
      </c>
      <c r="B91" s="2148"/>
      <c r="C91" s="2148"/>
      <c r="D91" s="2149"/>
      <c r="E91" s="2150" t="s">
        <v>705</v>
      </c>
      <c r="F91" s="2151"/>
      <c r="G91" s="2151"/>
      <c r="H91" s="2151"/>
      <c r="I91" s="2152"/>
      <c r="J91" s="2147" t="s">
        <v>706</v>
      </c>
      <c r="K91" s="2148"/>
      <c r="L91" s="2148"/>
      <c r="M91" s="2148"/>
      <c r="N91" s="2148"/>
      <c r="O91" s="2149"/>
      <c r="P91" s="331"/>
      <c r="Q91" s="331"/>
      <c r="R91" s="331"/>
    </row>
    <row r="92" spans="1:18" ht="13.9" customHeight="1" x14ac:dyDescent="0.45">
      <c r="A92" s="2136"/>
      <c r="B92" s="2137"/>
      <c r="C92" s="2137"/>
      <c r="D92" s="2138"/>
      <c r="E92" s="2136"/>
      <c r="F92" s="2142"/>
      <c r="G92" s="2142"/>
      <c r="H92" s="2142"/>
      <c r="I92" s="2143"/>
      <c r="J92" s="2136"/>
      <c r="K92" s="2142"/>
      <c r="L92" s="2142"/>
      <c r="M92" s="2142"/>
      <c r="N92" s="2142"/>
      <c r="O92" s="2143"/>
      <c r="P92" s="331"/>
      <c r="Q92" s="331"/>
      <c r="R92" s="331"/>
    </row>
    <row r="93" spans="1:18" ht="13.9" customHeight="1" x14ac:dyDescent="0.45">
      <c r="A93" s="2139"/>
      <c r="B93" s="2140"/>
      <c r="C93" s="2140"/>
      <c r="D93" s="2141"/>
      <c r="E93" s="2144"/>
      <c r="F93" s="2145"/>
      <c r="G93" s="2145"/>
      <c r="H93" s="2145"/>
      <c r="I93" s="2146"/>
      <c r="J93" s="2144"/>
      <c r="K93" s="2145"/>
      <c r="L93" s="2145"/>
      <c r="M93" s="2145"/>
      <c r="N93" s="2145"/>
      <c r="O93" s="2146"/>
      <c r="P93" s="331"/>
      <c r="Q93" s="331"/>
      <c r="R93" s="331"/>
    </row>
    <row r="94" spans="1:18" ht="13.9" customHeight="1" x14ac:dyDescent="0.45">
      <c r="A94" s="2147" t="s">
        <v>707</v>
      </c>
      <c r="B94" s="2148"/>
      <c r="C94" s="2148"/>
      <c r="D94" s="2149"/>
      <c r="E94" s="2150" t="s">
        <v>708</v>
      </c>
      <c r="F94" s="2151"/>
      <c r="G94" s="2151"/>
      <c r="H94" s="2151"/>
      <c r="I94" s="2152"/>
      <c r="J94" s="2147" t="s">
        <v>709</v>
      </c>
      <c r="K94" s="2148"/>
      <c r="L94" s="2148"/>
      <c r="M94" s="2148"/>
      <c r="N94" s="2148"/>
      <c r="O94" s="2149"/>
      <c r="P94" s="331"/>
      <c r="Q94" s="331"/>
      <c r="R94" s="331"/>
    </row>
    <row r="95" spans="1:18" ht="4.9000000000000004" customHeight="1" x14ac:dyDescent="0.45">
      <c r="A95" s="2120"/>
      <c r="B95" s="2112"/>
      <c r="C95" s="2112"/>
      <c r="D95" s="2112"/>
      <c r="E95" s="2112"/>
      <c r="F95" s="2112"/>
      <c r="G95" s="2112"/>
      <c r="H95" s="2112"/>
      <c r="I95" s="2112"/>
      <c r="J95" s="2112"/>
      <c r="K95" s="2112"/>
      <c r="L95" s="2112"/>
      <c r="M95" s="2112"/>
      <c r="N95" s="2112"/>
      <c r="O95" s="2113"/>
      <c r="P95" s="331"/>
      <c r="Q95" s="331"/>
      <c r="R95" s="331"/>
    </row>
    <row r="96" spans="1:18" ht="13.9" customHeight="1" x14ac:dyDescent="0.45">
      <c r="A96" s="1059" t="s">
        <v>710</v>
      </c>
      <c r="B96" s="2163"/>
      <c r="C96" s="2164"/>
      <c r="D96" s="2165"/>
      <c r="E96" s="2166"/>
      <c r="F96" s="2166"/>
      <c r="G96" s="2167"/>
      <c r="H96" s="2168" t="s">
        <v>711</v>
      </c>
      <c r="I96" s="2169"/>
      <c r="J96" s="2170"/>
      <c r="K96" s="2165"/>
      <c r="L96" s="2171"/>
      <c r="M96" s="2171"/>
      <c r="N96" s="2171"/>
      <c r="O96" s="2172"/>
      <c r="P96" s="331"/>
      <c r="Q96" s="331"/>
      <c r="R96" s="331"/>
    </row>
    <row r="97" spans="1:18" ht="4.9000000000000004" customHeight="1" x14ac:dyDescent="0.45">
      <c r="A97" s="2173"/>
      <c r="B97" s="2174"/>
      <c r="C97" s="2174"/>
      <c r="D97" s="2174"/>
      <c r="E97" s="2174"/>
      <c r="F97" s="2174"/>
      <c r="G97" s="2174"/>
      <c r="H97" s="2174"/>
      <c r="I97" s="2174"/>
      <c r="J97" s="2174"/>
      <c r="K97" s="2174"/>
      <c r="L97" s="2174"/>
      <c r="M97" s="2174"/>
      <c r="N97" s="2174"/>
      <c r="O97" s="2175"/>
      <c r="P97" s="331"/>
      <c r="Q97" s="331"/>
      <c r="R97" s="331"/>
    </row>
    <row r="98" spans="1:18" ht="13.9" customHeight="1" x14ac:dyDescent="0.45">
      <c r="A98" s="2160" t="s">
        <v>712</v>
      </c>
      <c r="B98" s="2161"/>
      <c r="C98" s="2161"/>
      <c r="D98" s="2161"/>
      <c r="E98" s="2161"/>
      <c r="F98" s="2161"/>
      <c r="G98" s="2161"/>
      <c r="H98" s="2161"/>
      <c r="I98" s="2161"/>
      <c r="J98" s="2161"/>
      <c r="K98" s="2161"/>
      <c r="L98" s="2161"/>
      <c r="M98" s="2161"/>
      <c r="N98" s="2161"/>
      <c r="O98" s="2162"/>
      <c r="P98" s="331"/>
      <c r="Q98" s="331"/>
      <c r="R98" s="331"/>
    </row>
    <row r="99" spans="1:18" x14ac:dyDescent="0.45">
      <c r="P99" s="331"/>
      <c r="Q99" s="331"/>
      <c r="R99" s="331"/>
    </row>
    <row r="100" spans="1:18" x14ac:dyDescent="0.45">
      <c r="P100" s="331"/>
      <c r="Q100" s="331"/>
      <c r="R100" s="331"/>
    </row>
    <row r="101" spans="1:18" x14ac:dyDescent="0.45">
      <c r="P101" s="331"/>
      <c r="Q101" s="331"/>
      <c r="R101" s="331"/>
    </row>
    <row r="102" spans="1:18" x14ac:dyDescent="0.45">
      <c r="P102" s="331"/>
      <c r="Q102" s="331"/>
      <c r="R102" s="331"/>
    </row>
    <row r="103" spans="1:18" x14ac:dyDescent="0.45">
      <c r="P103" s="331"/>
      <c r="Q103" s="331"/>
      <c r="R103" s="331"/>
    </row>
    <row r="104" spans="1:18" x14ac:dyDescent="0.45">
      <c r="P104" s="331"/>
      <c r="Q104" s="331"/>
      <c r="R104" s="331"/>
    </row>
    <row r="105" spans="1:18" x14ac:dyDescent="0.45">
      <c r="P105" s="331"/>
      <c r="Q105" s="331"/>
      <c r="R105" s="331"/>
    </row>
    <row r="106" spans="1:18" x14ac:dyDescent="0.45">
      <c r="P106" s="331"/>
      <c r="Q106" s="331"/>
      <c r="R106" s="331"/>
    </row>
    <row r="107" spans="1:18" x14ac:dyDescent="0.45">
      <c r="P107" s="331"/>
      <c r="Q107" s="331"/>
      <c r="R107" s="331"/>
    </row>
    <row r="108" spans="1:18" x14ac:dyDescent="0.45">
      <c r="P108" s="331"/>
      <c r="Q108" s="331"/>
      <c r="R108" s="331"/>
    </row>
    <row r="109" spans="1:18" x14ac:dyDescent="0.45">
      <c r="P109" s="331"/>
      <c r="Q109" s="331"/>
      <c r="R109" s="331"/>
    </row>
    <row r="110" spans="1:18" x14ac:dyDescent="0.45">
      <c r="P110" s="331"/>
      <c r="Q110" s="331"/>
      <c r="R110" s="331"/>
    </row>
    <row r="111" spans="1:18" x14ac:dyDescent="0.45">
      <c r="P111" s="331"/>
      <c r="Q111" s="331"/>
      <c r="R111" s="331"/>
    </row>
    <row r="112" spans="1:18" x14ac:dyDescent="0.45">
      <c r="P112" s="331"/>
      <c r="Q112" s="331"/>
      <c r="R112" s="331"/>
    </row>
    <row r="113" spans="16:18" x14ac:dyDescent="0.45">
      <c r="P113" s="331"/>
      <c r="Q113" s="331"/>
      <c r="R113" s="331"/>
    </row>
    <row r="114" spans="16:18" x14ac:dyDescent="0.45">
      <c r="P114" s="331"/>
      <c r="Q114" s="331"/>
      <c r="R114" s="331"/>
    </row>
    <row r="115" spans="16:18" x14ac:dyDescent="0.45">
      <c r="P115" s="331"/>
      <c r="Q115" s="331"/>
      <c r="R115" s="331"/>
    </row>
    <row r="116" spans="16:18" x14ac:dyDescent="0.45">
      <c r="P116" s="331"/>
      <c r="Q116" s="331"/>
      <c r="R116" s="331"/>
    </row>
    <row r="117" spans="16:18" x14ac:dyDescent="0.45">
      <c r="P117" s="331"/>
      <c r="Q117" s="331"/>
      <c r="R117" s="331"/>
    </row>
    <row r="118" spans="16:18" x14ac:dyDescent="0.45">
      <c r="P118" s="331"/>
      <c r="Q118" s="331"/>
      <c r="R118" s="331"/>
    </row>
    <row r="119" spans="16:18" x14ac:dyDescent="0.45">
      <c r="P119" s="331"/>
      <c r="Q119" s="331"/>
      <c r="R119" s="331"/>
    </row>
    <row r="120" spans="16:18" x14ac:dyDescent="0.45">
      <c r="P120" s="331"/>
      <c r="Q120" s="331"/>
      <c r="R120" s="331"/>
    </row>
    <row r="121" spans="16:18" x14ac:dyDescent="0.45">
      <c r="P121" s="331"/>
      <c r="Q121" s="331"/>
      <c r="R121" s="331"/>
    </row>
    <row r="122" spans="16:18" x14ac:dyDescent="0.45">
      <c r="P122" s="331"/>
      <c r="Q122" s="331"/>
      <c r="R122" s="331"/>
    </row>
    <row r="123" spans="16:18" x14ac:dyDescent="0.45">
      <c r="P123" s="331"/>
      <c r="Q123" s="331"/>
      <c r="R123" s="331"/>
    </row>
    <row r="124" spans="16:18" x14ac:dyDescent="0.45">
      <c r="P124" s="331"/>
      <c r="Q124" s="331"/>
      <c r="R124" s="331"/>
    </row>
    <row r="125" spans="16:18" x14ac:dyDescent="0.45">
      <c r="P125" s="331"/>
      <c r="Q125" s="331"/>
      <c r="R125" s="331"/>
    </row>
    <row r="126" spans="16:18" x14ac:dyDescent="0.45">
      <c r="P126" s="331"/>
      <c r="Q126" s="331"/>
      <c r="R126" s="331"/>
    </row>
    <row r="127" spans="16:18" x14ac:dyDescent="0.45">
      <c r="P127" s="331"/>
      <c r="Q127" s="331"/>
      <c r="R127" s="331"/>
    </row>
    <row r="128" spans="16:18" x14ac:dyDescent="0.45">
      <c r="P128" s="331"/>
      <c r="Q128" s="331"/>
      <c r="R128" s="331"/>
    </row>
    <row r="129" spans="1:18" x14ac:dyDescent="0.45">
      <c r="P129" s="331"/>
      <c r="Q129" s="331"/>
      <c r="R129" s="331"/>
    </row>
    <row r="130" spans="1:18" x14ac:dyDescent="0.45">
      <c r="P130" s="331"/>
      <c r="Q130" s="331"/>
      <c r="R130" s="331"/>
    </row>
    <row r="131" spans="1:18" x14ac:dyDescent="0.45">
      <c r="P131" s="331"/>
      <c r="Q131" s="331"/>
      <c r="R131" s="331"/>
    </row>
    <row r="132" spans="1:18" x14ac:dyDescent="0.45">
      <c r="P132" s="331"/>
      <c r="Q132" s="331"/>
      <c r="R132" s="331"/>
    </row>
    <row r="133" spans="1:18" x14ac:dyDescent="0.45">
      <c r="P133" s="331"/>
      <c r="Q133" s="331"/>
      <c r="R133" s="331"/>
    </row>
    <row r="134" spans="1:18" x14ac:dyDescent="0.45">
      <c r="P134" s="331"/>
      <c r="Q134" s="331"/>
      <c r="R134" s="331"/>
    </row>
    <row r="135" spans="1:18" x14ac:dyDescent="0.45">
      <c r="A135" s="344" t="s">
        <v>604</v>
      </c>
      <c r="P135" s="331"/>
      <c r="Q135" s="331"/>
      <c r="R135" s="331"/>
    </row>
    <row r="136" spans="1:18" x14ac:dyDescent="0.45">
      <c r="P136" s="331"/>
      <c r="Q136" s="331"/>
      <c r="R136" s="331"/>
    </row>
    <row r="137" spans="1:18" x14ac:dyDescent="0.45">
      <c r="A137" s="5" t="s">
        <v>886</v>
      </c>
      <c r="P137" s="345"/>
      <c r="Q137" s="345"/>
      <c r="R137" s="345"/>
    </row>
    <row r="138" spans="1:18" x14ac:dyDescent="0.45">
      <c r="A138" s="5" t="s">
        <v>606</v>
      </c>
      <c r="P138" s="345"/>
      <c r="Q138" s="345"/>
      <c r="R138" s="345"/>
    </row>
    <row r="139" spans="1:18" x14ac:dyDescent="0.45">
      <c r="P139" s="345"/>
      <c r="Q139" s="345"/>
      <c r="R139" s="345"/>
    </row>
    <row r="140" spans="1:18" x14ac:dyDescent="0.45">
      <c r="P140" s="345"/>
      <c r="Q140" s="345"/>
      <c r="R140" s="345"/>
    </row>
    <row r="141" spans="1:18" x14ac:dyDescent="0.45">
      <c r="A141" s="344" t="s">
        <v>604</v>
      </c>
      <c r="P141" s="345"/>
      <c r="Q141" s="345"/>
      <c r="R141" s="345"/>
    </row>
    <row r="142" spans="1:18" x14ac:dyDescent="0.45">
      <c r="P142" s="345"/>
      <c r="Q142" s="345"/>
      <c r="R142" s="345"/>
    </row>
    <row r="143" spans="1:18" x14ac:dyDescent="0.45">
      <c r="A143" s="5" t="s">
        <v>82</v>
      </c>
      <c r="P143" s="345"/>
      <c r="Q143" s="345"/>
      <c r="R143" s="345"/>
    </row>
    <row r="144" spans="1:18" x14ac:dyDescent="0.45">
      <c r="A144" s="5" t="s">
        <v>887</v>
      </c>
      <c r="P144" s="345"/>
      <c r="Q144" s="345"/>
      <c r="R144" s="345"/>
    </row>
    <row r="145" spans="1:18" x14ac:dyDescent="0.45">
      <c r="A145" s="5" t="s">
        <v>606</v>
      </c>
      <c r="P145" s="345"/>
      <c r="Q145" s="345"/>
      <c r="R145" s="345"/>
    </row>
    <row r="146" spans="1:18" x14ac:dyDescent="0.45">
      <c r="P146" s="345"/>
      <c r="Q146" s="345"/>
      <c r="R146" s="345"/>
    </row>
    <row r="147" spans="1:18" x14ac:dyDescent="0.45">
      <c r="P147" s="345"/>
      <c r="Q147" s="345"/>
      <c r="R147" s="345"/>
    </row>
    <row r="148" spans="1:18" x14ac:dyDescent="0.45">
      <c r="A148" s="344" t="s">
        <v>604</v>
      </c>
      <c r="P148" s="345"/>
      <c r="Q148" s="345"/>
      <c r="R148" s="345"/>
    </row>
    <row r="149" spans="1:18" x14ac:dyDescent="0.45">
      <c r="P149" s="345"/>
      <c r="Q149" s="345"/>
      <c r="R149" s="345"/>
    </row>
    <row r="150" spans="1:18" x14ac:dyDescent="0.45">
      <c r="A150" s="5" t="s">
        <v>605</v>
      </c>
    </row>
    <row r="151" spans="1:18" x14ac:dyDescent="0.45">
      <c r="A151" s="5" t="s">
        <v>606</v>
      </c>
    </row>
    <row r="154" spans="1:18" x14ac:dyDescent="0.45">
      <c r="A154" s="344" t="s">
        <v>604</v>
      </c>
    </row>
    <row r="156" spans="1:18" x14ac:dyDescent="0.45">
      <c r="A156" s="5" t="s">
        <v>41</v>
      </c>
    </row>
  </sheetData>
  <sheetProtection algorithmName="SHA-512" hashValue="I6wiE91pyGSPW/Jin16S3eliX9hgcUsLBPyuq/BZ2TC6nb9FWClDP8A1MdVb/T8p9HJzejbZc1C+uioUqPtihA==" saltValue="5IgtZZ8VQzgAJUd4pd4chw==" spinCount="100000" sheet="1" objects="1" scenarios="1" formatRows="0" selectLockedCells="1"/>
  <mergeCells count="178">
    <mergeCell ref="A98:O98"/>
    <mergeCell ref="A95:O95"/>
    <mergeCell ref="A96:C96"/>
    <mergeCell ref="D96:G96"/>
    <mergeCell ref="H96:J96"/>
    <mergeCell ref="K96:O96"/>
    <mergeCell ref="A97:O97"/>
    <mergeCell ref="A92:D93"/>
    <mergeCell ref="E92:I93"/>
    <mergeCell ref="J92:O93"/>
    <mergeCell ref="A94:D94"/>
    <mergeCell ref="E94:I94"/>
    <mergeCell ref="J94:O94"/>
    <mergeCell ref="A89:D90"/>
    <mergeCell ref="E89:I90"/>
    <mergeCell ref="J89:O90"/>
    <mergeCell ref="A91:D91"/>
    <mergeCell ref="E91:I91"/>
    <mergeCell ref="J91:O91"/>
    <mergeCell ref="A85:B85"/>
    <mergeCell ref="C85:O85"/>
    <mergeCell ref="A86:B86"/>
    <mergeCell ref="C86:O86"/>
    <mergeCell ref="A87:O87"/>
    <mergeCell ref="A88:O88"/>
    <mergeCell ref="A82:B82"/>
    <mergeCell ref="C82:O82"/>
    <mergeCell ref="A83:B83"/>
    <mergeCell ref="C83:O83"/>
    <mergeCell ref="A84:B84"/>
    <mergeCell ref="C84:O84"/>
    <mergeCell ref="A79:B79"/>
    <mergeCell ref="C79:O79"/>
    <mergeCell ref="A80:B80"/>
    <mergeCell ref="C80:O80"/>
    <mergeCell ref="A81:B81"/>
    <mergeCell ref="C81:O81"/>
    <mergeCell ref="A76:B76"/>
    <mergeCell ref="C76:O76"/>
    <mergeCell ref="A77:B77"/>
    <mergeCell ref="C77:O77"/>
    <mergeCell ref="A78:B78"/>
    <mergeCell ref="C78:O78"/>
    <mergeCell ref="A72:O72"/>
    <mergeCell ref="A73:O73"/>
    <mergeCell ref="A74:B74"/>
    <mergeCell ref="C74:O74"/>
    <mergeCell ref="A75:B75"/>
    <mergeCell ref="C75:O75"/>
    <mergeCell ref="A69:B69"/>
    <mergeCell ref="C69:K69"/>
    <mergeCell ref="A70:B70"/>
    <mergeCell ref="C70:K70"/>
    <mergeCell ref="A71:B71"/>
    <mergeCell ref="C71:K71"/>
    <mergeCell ref="A66:B66"/>
    <mergeCell ref="C66:K66"/>
    <mergeCell ref="A67:B67"/>
    <mergeCell ref="C67:K67"/>
    <mergeCell ref="A68:B68"/>
    <mergeCell ref="C68:K68"/>
    <mergeCell ref="A63:B63"/>
    <mergeCell ref="C63:K63"/>
    <mergeCell ref="A64:B64"/>
    <mergeCell ref="C64:K64"/>
    <mergeCell ref="A65:B65"/>
    <mergeCell ref="C65:K65"/>
    <mergeCell ref="A60:B60"/>
    <mergeCell ref="C60:O60"/>
    <mergeCell ref="A61:B61"/>
    <mergeCell ref="C61:K61"/>
    <mergeCell ref="A62:B62"/>
    <mergeCell ref="C62:K62"/>
    <mergeCell ref="A57:B57"/>
    <mergeCell ref="C57:K57"/>
    <mergeCell ref="A58:B58"/>
    <mergeCell ref="C58:K58"/>
    <mergeCell ref="A59:B59"/>
    <mergeCell ref="C59:K59"/>
    <mergeCell ref="A54:B54"/>
    <mergeCell ref="C54:K54"/>
    <mergeCell ref="A55:B55"/>
    <mergeCell ref="C55:K55"/>
    <mergeCell ref="A56:B56"/>
    <mergeCell ref="C56:K56"/>
    <mergeCell ref="A50:B50"/>
    <mergeCell ref="C50:K50"/>
    <mergeCell ref="A51:O51"/>
    <mergeCell ref="A52:O52"/>
    <mergeCell ref="A53:B53"/>
    <mergeCell ref="C53:O53"/>
    <mergeCell ref="A47:B47"/>
    <mergeCell ref="C47:K47"/>
    <mergeCell ref="A48:B48"/>
    <mergeCell ref="C48:K48"/>
    <mergeCell ref="A49:B49"/>
    <mergeCell ref="C49:K49"/>
    <mergeCell ref="A44:B44"/>
    <mergeCell ref="C44:K44"/>
    <mergeCell ref="A45:B45"/>
    <mergeCell ref="C45:K45"/>
    <mergeCell ref="A46:B46"/>
    <mergeCell ref="C46:K46"/>
    <mergeCell ref="A41:B41"/>
    <mergeCell ref="C41:K41"/>
    <mergeCell ref="A42:B42"/>
    <mergeCell ref="C42:K42"/>
    <mergeCell ref="A43:B43"/>
    <mergeCell ref="C43:K43"/>
    <mergeCell ref="A38:B38"/>
    <mergeCell ref="C38:K38"/>
    <mergeCell ref="A39:B39"/>
    <mergeCell ref="C39:K39"/>
    <mergeCell ref="A40:B40"/>
    <mergeCell ref="C40:O40"/>
    <mergeCell ref="A34:B34"/>
    <mergeCell ref="C34:K34"/>
    <mergeCell ref="A35:O35"/>
    <mergeCell ref="A36:O36"/>
    <mergeCell ref="A37:B37"/>
    <mergeCell ref="C37:K37"/>
    <mergeCell ref="A31:B31"/>
    <mergeCell ref="C31:K31"/>
    <mergeCell ref="A32:B32"/>
    <mergeCell ref="C32:O32"/>
    <mergeCell ref="A33:B33"/>
    <mergeCell ref="C33:K33"/>
    <mergeCell ref="A28:B28"/>
    <mergeCell ref="C28:O28"/>
    <mergeCell ref="A29:B29"/>
    <mergeCell ref="C29:K29"/>
    <mergeCell ref="A30:B30"/>
    <mergeCell ref="C30:K30"/>
    <mergeCell ref="A25:B25"/>
    <mergeCell ref="C25:K25"/>
    <mergeCell ref="A26:B26"/>
    <mergeCell ref="C26:K26"/>
    <mergeCell ref="A27:B27"/>
    <mergeCell ref="C27:K27"/>
    <mergeCell ref="A22:B22"/>
    <mergeCell ref="C22:K22"/>
    <mergeCell ref="A23:B23"/>
    <mergeCell ref="C23:K23"/>
    <mergeCell ref="A24:B24"/>
    <mergeCell ref="C24:K24"/>
    <mergeCell ref="A19:B19"/>
    <mergeCell ref="C19:K19"/>
    <mergeCell ref="A20:B20"/>
    <mergeCell ref="C20:K20"/>
    <mergeCell ref="A21:B21"/>
    <mergeCell ref="C21:K21"/>
    <mergeCell ref="A14:B14"/>
    <mergeCell ref="C14:K14"/>
    <mergeCell ref="A15:O15"/>
    <mergeCell ref="A16:O16"/>
    <mergeCell ref="A17:O17"/>
    <mergeCell ref="A18:B18"/>
    <mergeCell ref="C18:O18"/>
    <mergeCell ref="A10:O10"/>
    <mergeCell ref="A11:B11"/>
    <mergeCell ref="C11:K11"/>
    <mergeCell ref="A12:O12"/>
    <mergeCell ref="A13:O13"/>
    <mergeCell ref="A7:B8"/>
    <mergeCell ref="C7:K8"/>
    <mergeCell ref="L7:M7"/>
    <mergeCell ref="N7:N8"/>
    <mergeCell ref="O7:O8"/>
    <mergeCell ref="A9:O9"/>
    <mergeCell ref="A1:C5"/>
    <mergeCell ref="D1:K1"/>
    <mergeCell ref="L1:O6"/>
    <mergeCell ref="D2:K2"/>
    <mergeCell ref="D3:K3"/>
    <mergeCell ref="D4:K4"/>
    <mergeCell ref="D5:I5"/>
    <mergeCell ref="J5:K5"/>
    <mergeCell ref="C6:K6"/>
  </mergeCells>
  <dataValidations count="4">
    <dataValidation type="list" allowBlank="1" showInputMessage="1" showErrorMessage="1" error="Must make selection from dropdown list" prompt="Make selection from dropdown list" sqref="L11 L14 L19:L27 L29:L31 L33:L34 L37:L39 L41:L44 L46:L50 L54:L59 L61:L67 L69:L71">
      <formula1>$A$136:$A$138</formula1>
    </dataValidation>
    <dataValidation type="list" allowBlank="1" showInputMessage="1" showErrorMessage="1" error="Must make selection from dropdown list" prompt="Make selection from dropdown list" sqref="M11 M14 M19:M27 M29:M31 M33:M34 M37:M39 M41:M44 M46:M50 M54:M59 M61:M67 M69:M71">
      <formula1>$A$142:$A$145</formula1>
    </dataValidation>
    <dataValidation type="list" allowBlank="1" showInputMessage="1" showErrorMessage="1" error="Must make selection from dropdown list" prompt="Make selection from dropdown list" sqref="N11 N14 N19:N27 N29:N31 N33:N34 N37:N39 N41:N44 N46:N50 N54:N59 N61:N67 N69:N71">
      <formula1>$A$149:$A$151</formula1>
    </dataValidation>
    <dataValidation type="list" allowBlank="1" showInputMessage="1" showErrorMessage="1" error="Make selection from dropdown list" prompt="Select from dropdown list" sqref="O11 O14 O19:O27 O29:O31 O33:O34 O37:O39 O41:O44 O46:O50 O54:O59 O61:O67 O69:O71">
      <formula1>$A$155:$A$156</formula1>
    </dataValidation>
  </dataValidations>
  <pageMargins left="0.5" right="0.5" top="0.75" bottom="0.75" header="0.3" footer="0.3"/>
  <pageSetup scale="64" fitToHeight="2" orientation="portrait" r:id="rId1"/>
  <headerFooter>
    <oddHeader>&amp;L&amp;F&amp;R&amp;A</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109</vt:i4>
      </vt:variant>
    </vt:vector>
  </HeadingPairs>
  <TitlesOfParts>
    <vt:vector size="123" baseType="lpstr">
      <vt:lpstr>1 BGNM Program Overview</vt:lpstr>
      <vt:lpstr>2 Project Information</vt:lpstr>
      <vt:lpstr>3a Scoring &amp; Verification</vt:lpstr>
      <vt:lpstr>3b Code Plus Verification</vt:lpstr>
      <vt:lpstr>4a WEiR Index</vt:lpstr>
      <vt:lpstr>4b Indoor Water Testing</vt:lpstr>
      <vt:lpstr>5 HVAC Accountability Form</vt:lpstr>
      <vt:lpstr>OLD 5 HVAC Accountability Form</vt:lpstr>
      <vt:lpstr>6 Thermal Enclosure Checklist</vt:lpstr>
      <vt:lpstr>7 NM Climate Zones</vt:lpstr>
      <vt:lpstr>8 IECC Insulation Requirements</vt:lpstr>
      <vt:lpstr>Errata</vt:lpstr>
      <vt:lpstr>Lists (HIDE)</vt:lpstr>
      <vt:lpstr>Indoor_Values_(HIDE)</vt:lpstr>
      <vt:lpstr>ACCA_D1</vt:lpstr>
      <vt:lpstr>BaselineWasherWF</vt:lpstr>
      <vt:lpstr>Bedrooms</vt:lpstr>
      <vt:lpstr>Benchmark</vt:lpstr>
      <vt:lpstr>BGNMRequiredWasherWF</vt:lpstr>
      <vt:lpstr>CFA</vt:lpstr>
      <vt:lpstr>ClimateZones</vt:lpstr>
      <vt:lpstr>Counties</vt:lpstr>
      <vt:lpstr>Counties2</vt:lpstr>
      <vt:lpstr>County</vt:lpstr>
      <vt:lpstr>CZ</vt:lpstr>
      <vt:lpstr>CZ3_CodePlus</vt:lpstr>
      <vt:lpstr>CZ3_Emerald</vt:lpstr>
      <vt:lpstr>CZ3_Gold</vt:lpstr>
      <vt:lpstr>CZ3_Silver</vt:lpstr>
      <vt:lpstr>CZ4_CodePlus</vt:lpstr>
      <vt:lpstr>CZ4_Emerald</vt:lpstr>
      <vt:lpstr>CZ4_Gold</vt:lpstr>
      <vt:lpstr>CZ4_Silver</vt:lpstr>
      <vt:lpstr>CZ5_CodePlus</vt:lpstr>
      <vt:lpstr>CZ5_Emerald</vt:lpstr>
      <vt:lpstr>CZ5_Gold</vt:lpstr>
      <vt:lpstr>CZ5_Silver</vt:lpstr>
      <vt:lpstr>CZ6_CodePlus</vt:lpstr>
      <vt:lpstr>CZ6_Emerald</vt:lpstr>
      <vt:lpstr>CZ6_Gold</vt:lpstr>
      <vt:lpstr>CZ6_Silver</vt:lpstr>
      <vt:lpstr>CZ7_CodePlus</vt:lpstr>
      <vt:lpstr>CZ7_Emerald</vt:lpstr>
      <vt:lpstr>CZ7_Gold</vt:lpstr>
      <vt:lpstr>CZ7_Silver</vt:lpstr>
      <vt:lpstr>DuctTestCond</vt:lpstr>
      <vt:lpstr>EquipType</vt:lpstr>
      <vt:lpstr>FarthestWaterFixture</vt:lpstr>
      <vt:lpstr>HERS_Claimed_AsBuilt</vt:lpstr>
      <vt:lpstr>HERSIndex</vt:lpstr>
      <vt:lpstr>HourlySeasonal</vt:lpstr>
      <vt:lpstr>MailCertTo</vt:lpstr>
      <vt:lpstr>MERVRating</vt:lpstr>
      <vt:lpstr>NatDraftEquipLoc</vt:lpstr>
      <vt:lpstr>PA_Daily_Use</vt:lpstr>
      <vt:lpstr>PermitDate</vt:lpstr>
      <vt:lpstr>PointList1</vt:lpstr>
      <vt:lpstr>PointList11</vt:lpstr>
      <vt:lpstr>PointList12</vt:lpstr>
      <vt:lpstr>PointList13</vt:lpstr>
      <vt:lpstr>PointList17</vt:lpstr>
      <vt:lpstr>PointList18</vt:lpstr>
      <vt:lpstr>PointList19</vt:lpstr>
      <vt:lpstr>PointList2</vt:lpstr>
      <vt:lpstr>PointList20</vt:lpstr>
      <vt:lpstr>PointList21</vt:lpstr>
      <vt:lpstr>PointList22</vt:lpstr>
      <vt:lpstr>PointList23</vt:lpstr>
      <vt:lpstr>PointList24</vt:lpstr>
      <vt:lpstr>PointList26</vt:lpstr>
      <vt:lpstr>PointList27</vt:lpstr>
      <vt:lpstr>PointList28</vt:lpstr>
      <vt:lpstr>PointList3</vt:lpstr>
      <vt:lpstr>PointList30</vt:lpstr>
      <vt:lpstr>PointList31</vt:lpstr>
      <vt:lpstr>PointList32</vt:lpstr>
      <vt:lpstr>PointList33</vt:lpstr>
      <vt:lpstr>PointList34</vt:lpstr>
      <vt:lpstr>PointList35</vt:lpstr>
      <vt:lpstr>PointList36</vt:lpstr>
      <vt:lpstr>PointList37</vt:lpstr>
      <vt:lpstr>PointList38</vt:lpstr>
      <vt:lpstr>PointList39</vt:lpstr>
      <vt:lpstr>PointList4</vt:lpstr>
      <vt:lpstr>PointList40</vt:lpstr>
      <vt:lpstr>PointList41</vt:lpstr>
      <vt:lpstr>PointList42</vt:lpstr>
      <vt:lpstr>PointList43</vt:lpstr>
      <vt:lpstr>PointList44</vt:lpstr>
      <vt:lpstr>PointList45</vt:lpstr>
      <vt:lpstr>PointList46</vt:lpstr>
      <vt:lpstr>PointList5</vt:lpstr>
      <vt:lpstr>PointList6</vt:lpstr>
      <vt:lpstr>PointList7</vt:lpstr>
      <vt:lpstr>PointList8</vt:lpstr>
      <vt:lpstr>PointList9</vt:lpstr>
      <vt:lpstr>'1 BGNM Program Overview'!Print_Area</vt:lpstr>
      <vt:lpstr>'2 Project Information'!Print_Area</vt:lpstr>
      <vt:lpstr>'3a Scoring &amp; Verification'!Print_Area</vt:lpstr>
      <vt:lpstr>'3b Code Plus Verification'!Print_Area</vt:lpstr>
      <vt:lpstr>'4a WEiR Index'!Print_Area</vt:lpstr>
      <vt:lpstr>'4b Indoor Water Testing'!Print_Area</vt:lpstr>
      <vt:lpstr>'5 HVAC Accountability Form'!Print_Area</vt:lpstr>
      <vt:lpstr>'6 Thermal Enclosure Checklist'!Print_Area</vt:lpstr>
      <vt:lpstr>'7 NM Climate Zones'!Print_Area</vt:lpstr>
      <vt:lpstr>'8 IECC Insulation Requirements'!Print_Area</vt:lpstr>
      <vt:lpstr>Errata!Print_Area</vt:lpstr>
      <vt:lpstr>'OLD 5 HVAC Accountability Form'!Print_Area</vt:lpstr>
      <vt:lpstr>'3a Scoring &amp; Verification'!Print_Titles</vt:lpstr>
      <vt:lpstr>'3b Code Plus Verification'!Print_Titles</vt:lpstr>
      <vt:lpstr>'5 HVAC Accountability Form'!Print_Titles</vt:lpstr>
      <vt:lpstr>'7 NM Climate Zones'!Print_Titles</vt:lpstr>
      <vt:lpstr>Errata!Print_Titles</vt:lpstr>
      <vt:lpstr>'OLD 5 HVAC Accountability Form'!Print_Titles</vt:lpstr>
      <vt:lpstr>SBTCBroadband</vt:lpstr>
      <vt:lpstr>SBTCEV</vt:lpstr>
      <vt:lpstr>SBTCFullyElectric</vt:lpstr>
      <vt:lpstr>SupDocsList</vt:lpstr>
      <vt:lpstr>VersionNo.</vt:lpstr>
      <vt:lpstr>WEiR</vt:lpstr>
      <vt:lpstr>YesNoOrNA</vt:lpstr>
      <vt:lpstr>YesOrNo</vt:lpstr>
      <vt:lpstr>YesOrNoOrNA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BGNM Certification Scoring Tool</dc:title>
  <dc:creator>Steve Vollstedt</dc:creator>
  <cp:lastModifiedBy>Steve Vollstedt</cp:lastModifiedBy>
  <cp:lastPrinted>2021-09-21T17:41:19Z</cp:lastPrinted>
  <dcterms:created xsi:type="dcterms:W3CDTF">2020-12-15T16:38:43Z</dcterms:created>
  <dcterms:modified xsi:type="dcterms:W3CDTF">2021-09-28T15:15:22Z</dcterms:modified>
</cp:coreProperties>
</file>